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48891\Downloads\"/>
    </mc:Choice>
  </mc:AlternateContent>
  <xr:revisionPtr revIDLastSave="0" documentId="13_ncr:1_{451EF75E-1F69-4EF8-978F-07F75EE8A941}" xr6:coauthVersionLast="47" xr6:coauthVersionMax="47" xr10:uidLastSave="{00000000-0000-0000-0000-000000000000}"/>
  <bookViews>
    <workbookView xWindow="-108" yWindow="-108" windowWidth="23256" windowHeight="13896" tabRatio="614" xr2:uid="{00000000-000D-0000-FFFF-FFFF00000000}"/>
  </bookViews>
  <sheets>
    <sheet name="表紙" sheetId="21" r:id="rId1"/>
    <sheet name="1.製造原価明細" sheetId="1" r:id="rId2"/>
    <sheet name="2.会社基本情報" sheetId="22" r:id="rId3"/>
    <sheet name="3.工程情報" sheetId="5" r:id="rId4"/>
    <sheet name="4.固定資産明細" sheetId="4" r:id="rId5"/>
    <sheet name="5.工程集計" sheetId="25" r:id="rId6"/>
    <sheet name="6.標準時間" sheetId="2" r:id="rId7"/>
    <sheet name="7.工程別レート" sheetId="6" r:id="rId8"/>
    <sheet name="8.工程・製品別原価" sheetId="10" r:id="rId9"/>
    <sheet name="9.見積書" sheetId="31" r:id="rId10"/>
    <sheet name="10.戦略的な経営" sheetId="32" r:id="rId11"/>
    <sheet name="11-1.投資-現状" sheetId="33" r:id="rId12"/>
    <sheet name="11-2.投資-高性能" sheetId="34" r:id="rId13"/>
  </sheets>
  <definedNames>
    <definedName name="_xlnm.Print_Area" localSheetId="10">'10.戦略的な経営'!$E$1:$N$63</definedName>
    <definedName name="_xlnm.Print_Area" localSheetId="11">'11-1.投資-現状'!$E$1:$N$63</definedName>
    <definedName name="_xlnm.Print_Area" localSheetId="12">'11-2.投資-高性能'!$E$1:$N$63</definedName>
    <definedName name="_xlnm.Print_Area" localSheetId="3">'3.工程情報'!$B:$M</definedName>
    <definedName name="_xlnm.Print_Area" localSheetId="4">'4.固定資産明細'!$B:$I</definedName>
    <definedName name="_xlnm.Print_Area" localSheetId="5">'5.工程集計'!$B:$J</definedName>
    <definedName name="_xlnm.Print_Area" localSheetId="6">'6.標準時間'!$B$1:$I$10001</definedName>
    <definedName name="_xlnm.Print_Area" localSheetId="8">'8.工程・製品別原価'!$B$1:$K$10001</definedName>
    <definedName name="_xlnm.Print_Area" localSheetId="9">'9.見積書'!$E$1:$N$63</definedName>
    <definedName name="_xlnm.Print_Titles" localSheetId="3">'3.工程情報'!$1:$5</definedName>
    <definedName name="_xlnm.Print_Titles" localSheetId="4">'4.固定資産明細'!$1:$3</definedName>
    <definedName name="_xlnm.Print_Titles" localSheetId="5">'5.工程集計'!$1:$5</definedName>
    <definedName name="_xlnm.Print_Titles" localSheetId="6">'6.標準時間'!$1:$4</definedName>
    <definedName name="_xlnm.Print_Titles" localSheetId="7">'7.工程別レート'!$4:$5</definedName>
    <definedName name="_xlnm.Print_Titles" localSheetId="8">'8.工程・製品別原価'!$1:$4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001" i="10" l="1"/>
  <c r="B10000" i="10"/>
  <c r="B9999" i="10"/>
  <c r="B9998" i="10"/>
  <c r="B9997" i="10"/>
  <c r="B9996" i="10"/>
  <c r="B9995" i="10"/>
  <c r="B9994" i="10"/>
  <c r="B9993" i="10"/>
  <c r="B9992" i="10"/>
  <c r="B9991" i="10"/>
  <c r="B9990" i="10"/>
  <c r="B9989" i="10"/>
  <c r="B9988" i="10"/>
  <c r="B9987" i="10"/>
  <c r="B9986" i="10"/>
  <c r="B9985" i="10"/>
  <c r="B9984" i="10"/>
  <c r="B9983" i="10"/>
  <c r="B9982" i="10"/>
  <c r="B9981" i="10"/>
  <c r="B9980" i="10"/>
  <c r="B9979" i="10"/>
  <c r="B9978" i="10"/>
  <c r="B9977" i="10"/>
  <c r="B9976" i="10"/>
  <c r="B9975" i="10"/>
  <c r="B9974" i="10"/>
  <c r="B9973" i="10"/>
  <c r="B9972" i="10"/>
  <c r="B9971" i="10"/>
  <c r="B9970" i="10"/>
  <c r="B9969" i="10"/>
  <c r="B9968" i="10"/>
  <c r="B9967" i="10"/>
  <c r="B9966" i="10"/>
  <c r="B9965" i="10"/>
  <c r="B9964" i="10"/>
  <c r="B9963" i="10"/>
  <c r="B9962" i="10"/>
  <c r="B9961" i="10"/>
  <c r="B9960" i="10"/>
  <c r="B9959" i="10"/>
  <c r="B9958" i="10"/>
  <c r="B9957" i="10"/>
  <c r="B9956" i="10"/>
  <c r="B9955" i="10"/>
  <c r="B9954" i="10"/>
  <c r="B9953" i="10"/>
  <c r="B9952" i="10"/>
  <c r="B9951" i="10"/>
  <c r="B9950" i="10"/>
  <c r="B9949" i="10"/>
  <c r="B9948" i="10"/>
  <c r="B9947" i="10"/>
  <c r="B9946" i="10"/>
  <c r="B9945" i="10"/>
  <c r="B9944" i="10"/>
  <c r="B9943" i="10"/>
  <c r="B9942" i="10"/>
  <c r="B9941" i="10"/>
  <c r="B9940" i="10"/>
  <c r="B9939" i="10"/>
  <c r="B9938" i="10"/>
  <c r="B9937" i="10"/>
  <c r="B9936" i="10"/>
  <c r="B9935" i="10"/>
  <c r="B9934" i="10"/>
  <c r="B9933" i="10"/>
  <c r="B9932" i="10"/>
  <c r="B9931" i="10"/>
  <c r="B9930" i="10"/>
  <c r="B9929" i="10"/>
  <c r="B9928" i="10"/>
  <c r="B9927" i="10"/>
  <c r="B9926" i="10"/>
  <c r="B9925" i="10"/>
  <c r="B9924" i="10"/>
  <c r="B9923" i="10"/>
  <c r="B9922" i="10"/>
  <c r="B9921" i="10"/>
  <c r="B9920" i="10"/>
  <c r="B9919" i="10"/>
  <c r="B9918" i="10"/>
  <c r="B9917" i="10"/>
  <c r="B9916" i="10"/>
  <c r="B9915" i="10"/>
  <c r="B9914" i="10"/>
  <c r="B9913" i="10"/>
  <c r="B9912" i="10"/>
  <c r="B9911" i="10"/>
  <c r="B9910" i="10"/>
  <c r="B9909" i="10"/>
  <c r="B9908" i="10"/>
  <c r="B9907" i="10"/>
  <c r="B9906" i="10"/>
  <c r="B9905" i="10"/>
  <c r="B9904" i="10"/>
  <c r="B9903" i="10"/>
  <c r="B9902" i="10"/>
  <c r="B9901" i="10"/>
  <c r="B9900" i="10"/>
  <c r="B9899" i="10"/>
  <c r="B9898" i="10"/>
  <c r="B9897" i="10"/>
  <c r="B9896" i="10"/>
  <c r="B9895" i="10"/>
  <c r="B9894" i="10"/>
  <c r="B9893" i="10"/>
  <c r="B9892" i="10"/>
  <c r="B9891" i="10"/>
  <c r="B9890" i="10"/>
  <c r="B9889" i="10"/>
  <c r="B9888" i="10"/>
  <c r="B9887" i="10"/>
  <c r="B9886" i="10"/>
  <c r="B9885" i="10"/>
  <c r="B9884" i="10"/>
  <c r="B9883" i="10"/>
  <c r="B9882" i="10"/>
  <c r="B9881" i="10"/>
  <c r="B9880" i="10"/>
  <c r="B9879" i="10"/>
  <c r="B9878" i="10"/>
  <c r="B9877" i="10"/>
  <c r="B9876" i="10"/>
  <c r="B9875" i="10"/>
  <c r="B9874" i="10"/>
  <c r="B9873" i="10"/>
  <c r="B9872" i="10"/>
  <c r="B9871" i="10"/>
  <c r="B9870" i="10"/>
  <c r="B9869" i="10"/>
  <c r="B9868" i="10"/>
  <c r="B9867" i="10"/>
  <c r="B9866" i="10"/>
  <c r="B9865" i="10"/>
  <c r="B9864" i="10"/>
  <c r="B9863" i="10"/>
  <c r="B9862" i="10"/>
  <c r="B9861" i="10"/>
  <c r="B9860" i="10"/>
  <c r="B9859" i="10"/>
  <c r="B9858" i="10"/>
  <c r="B9857" i="10"/>
  <c r="B9856" i="10"/>
  <c r="B9855" i="10"/>
  <c r="B9854" i="10"/>
  <c r="B9853" i="10"/>
  <c r="B9852" i="10"/>
  <c r="B9851" i="10"/>
  <c r="B9850" i="10"/>
  <c r="B9849" i="10"/>
  <c r="B9848" i="10"/>
  <c r="B9847" i="10"/>
  <c r="B9846" i="10"/>
  <c r="B9845" i="10"/>
  <c r="B9844" i="10"/>
  <c r="B9843" i="10"/>
  <c r="B9842" i="10"/>
  <c r="B9841" i="10"/>
  <c r="B9840" i="10"/>
  <c r="B9839" i="10"/>
  <c r="B9838" i="10"/>
  <c r="B9837" i="10"/>
  <c r="B9836" i="10"/>
  <c r="B9835" i="10"/>
  <c r="B9834" i="10"/>
  <c r="B9833" i="10"/>
  <c r="B9832" i="10"/>
  <c r="B9831" i="10"/>
  <c r="B9830" i="10"/>
  <c r="B9829" i="10"/>
  <c r="B9828" i="10"/>
  <c r="B9827" i="10"/>
  <c r="B9826" i="10"/>
  <c r="B9825" i="10"/>
  <c r="B9824" i="10"/>
  <c r="B9823" i="10"/>
  <c r="B9822" i="10"/>
  <c r="B9821" i="10"/>
  <c r="B9820" i="10"/>
  <c r="B9819" i="10"/>
  <c r="B9818" i="10"/>
  <c r="B9817" i="10"/>
  <c r="B9816" i="10"/>
  <c r="B9815" i="10"/>
  <c r="B9814" i="10"/>
  <c r="B9813" i="10"/>
  <c r="B9812" i="10"/>
  <c r="B9811" i="10"/>
  <c r="B9810" i="10"/>
  <c r="B9809" i="10"/>
  <c r="B9808" i="10"/>
  <c r="B9807" i="10"/>
  <c r="B9806" i="10"/>
  <c r="B9805" i="10"/>
  <c r="B9804" i="10"/>
  <c r="B9803" i="10"/>
  <c r="B9802" i="10"/>
  <c r="B9801" i="10"/>
  <c r="B9800" i="10"/>
  <c r="B9799" i="10"/>
  <c r="B9798" i="10"/>
  <c r="B9797" i="10"/>
  <c r="B9796" i="10"/>
  <c r="B9795" i="10"/>
  <c r="B9794" i="10"/>
  <c r="B9793" i="10"/>
  <c r="B9792" i="10"/>
  <c r="B9791" i="10"/>
  <c r="B9790" i="10"/>
  <c r="B9789" i="10"/>
  <c r="B9788" i="10"/>
  <c r="B9787" i="10"/>
  <c r="B9786" i="10"/>
  <c r="B9785" i="10"/>
  <c r="B9784" i="10"/>
  <c r="B9783" i="10"/>
  <c r="B9782" i="10"/>
  <c r="B9781" i="10"/>
  <c r="B9780" i="10"/>
  <c r="B9779" i="10"/>
  <c r="B9778" i="10"/>
  <c r="B9777" i="10"/>
  <c r="B9776" i="10"/>
  <c r="B9775" i="10"/>
  <c r="B9774" i="10"/>
  <c r="B9773" i="10"/>
  <c r="B9772" i="10"/>
  <c r="B9771" i="10"/>
  <c r="B9770" i="10"/>
  <c r="B9769" i="10"/>
  <c r="B9768" i="10"/>
  <c r="B9767" i="10"/>
  <c r="B9766" i="10"/>
  <c r="B9765" i="10"/>
  <c r="B9764" i="10"/>
  <c r="B9763" i="10"/>
  <c r="B9762" i="10"/>
  <c r="B9761" i="10"/>
  <c r="B9760" i="10"/>
  <c r="B9759" i="10"/>
  <c r="B9758" i="10"/>
  <c r="B9757" i="10"/>
  <c r="B9756" i="10"/>
  <c r="B9755" i="10"/>
  <c r="B9754" i="10"/>
  <c r="B9753" i="10"/>
  <c r="B9752" i="10"/>
  <c r="B9751" i="10"/>
  <c r="B9750" i="10"/>
  <c r="B9749" i="10"/>
  <c r="B9748" i="10"/>
  <c r="B9747" i="10"/>
  <c r="B9746" i="10"/>
  <c r="B9745" i="10"/>
  <c r="B9744" i="10"/>
  <c r="B9743" i="10"/>
  <c r="B9742" i="10"/>
  <c r="B9741" i="10"/>
  <c r="B9740" i="10"/>
  <c r="B9739" i="10"/>
  <c r="B9738" i="10"/>
  <c r="B9737" i="10"/>
  <c r="B9736" i="10"/>
  <c r="B9735" i="10"/>
  <c r="B9734" i="10"/>
  <c r="B9733" i="10"/>
  <c r="B9732" i="10"/>
  <c r="B9731" i="10"/>
  <c r="B9730" i="10"/>
  <c r="B9729" i="10"/>
  <c r="B9728" i="10"/>
  <c r="B9727" i="10"/>
  <c r="B9726" i="10"/>
  <c r="B9725" i="10"/>
  <c r="B9724" i="10"/>
  <c r="B9723" i="10"/>
  <c r="B9722" i="10"/>
  <c r="B9721" i="10"/>
  <c r="B9720" i="10"/>
  <c r="B9719" i="10"/>
  <c r="B9718" i="10"/>
  <c r="B9717" i="10"/>
  <c r="B9716" i="10"/>
  <c r="B9715" i="10"/>
  <c r="B9714" i="10"/>
  <c r="B9713" i="10"/>
  <c r="B9712" i="10"/>
  <c r="B9711" i="10"/>
  <c r="B9710" i="10"/>
  <c r="B9709" i="10"/>
  <c r="B9708" i="10"/>
  <c r="B9707" i="10"/>
  <c r="B9706" i="10"/>
  <c r="B9705" i="10"/>
  <c r="B9704" i="10"/>
  <c r="B9703" i="10"/>
  <c r="B9702" i="10"/>
  <c r="B9701" i="10"/>
  <c r="B9700" i="10"/>
  <c r="B9699" i="10"/>
  <c r="B9698" i="10"/>
  <c r="B9697" i="10"/>
  <c r="B9696" i="10"/>
  <c r="B9695" i="10"/>
  <c r="B9694" i="10"/>
  <c r="B9693" i="10"/>
  <c r="B9692" i="10"/>
  <c r="B9691" i="10"/>
  <c r="B9690" i="10"/>
  <c r="B9689" i="10"/>
  <c r="B9688" i="10"/>
  <c r="B9687" i="10"/>
  <c r="B9686" i="10"/>
  <c r="B9685" i="10"/>
  <c r="B9684" i="10"/>
  <c r="B9683" i="10"/>
  <c r="B9682" i="10"/>
  <c r="B9681" i="10"/>
  <c r="B9680" i="10"/>
  <c r="B9679" i="10"/>
  <c r="B9678" i="10"/>
  <c r="B9677" i="10"/>
  <c r="B9676" i="10"/>
  <c r="B9675" i="10"/>
  <c r="B9674" i="10"/>
  <c r="B9673" i="10"/>
  <c r="B9672" i="10"/>
  <c r="B9671" i="10"/>
  <c r="B9670" i="10"/>
  <c r="B9669" i="10"/>
  <c r="B9668" i="10"/>
  <c r="B9667" i="10"/>
  <c r="B9666" i="10"/>
  <c r="B9665" i="10"/>
  <c r="B9664" i="10"/>
  <c r="B9663" i="10"/>
  <c r="B9662" i="10"/>
  <c r="B9661" i="10"/>
  <c r="B9660" i="10"/>
  <c r="B9659" i="10"/>
  <c r="B9658" i="10"/>
  <c r="B9657" i="10"/>
  <c r="B9656" i="10"/>
  <c r="B9655" i="10"/>
  <c r="B9654" i="10"/>
  <c r="B9653" i="10"/>
  <c r="B9652" i="10"/>
  <c r="B9651" i="10"/>
  <c r="B9650" i="10"/>
  <c r="B9649" i="10"/>
  <c r="B9648" i="10"/>
  <c r="B9647" i="10"/>
  <c r="B9646" i="10"/>
  <c r="B9645" i="10"/>
  <c r="B9644" i="10"/>
  <c r="B9643" i="10"/>
  <c r="B9642" i="10"/>
  <c r="B9641" i="10"/>
  <c r="B9640" i="10"/>
  <c r="B9639" i="10"/>
  <c r="B9638" i="10"/>
  <c r="B9637" i="10"/>
  <c r="B9636" i="10"/>
  <c r="B9635" i="10"/>
  <c r="B9634" i="10"/>
  <c r="B9633" i="10"/>
  <c r="B9632" i="10"/>
  <c r="B9631" i="10"/>
  <c r="B9630" i="10"/>
  <c r="B9629" i="10"/>
  <c r="B9628" i="10"/>
  <c r="B9627" i="10"/>
  <c r="B9626" i="10"/>
  <c r="B9625" i="10"/>
  <c r="B9624" i="10"/>
  <c r="B9623" i="10"/>
  <c r="B9622" i="10"/>
  <c r="B9621" i="10"/>
  <c r="B9620" i="10"/>
  <c r="B9619" i="10"/>
  <c r="B9618" i="10"/>
  <c r="B9617" i="10"/>
  <c r="B9616" i="10"/>
  <c r="B9615" i="10"/>
  <c r="B9614" i="10"/>
  <c r="B9613" i="10"/>
  <c r="B9612" i="10"/>
  <c r="B9611" i="10"/>
  <c r="B9610" i="10"/>
  <c r="B9609" i="10"/>
  <c r="B9608" i="10"/>
  <c r="B9607" i="10"/>
  <c r="B9606" i="10"/>
  <c r="B9605" i="10"/>
  <c r="B9604" i="10"/>
  <c r="B9603" i="10"/>
  <c r="B9602" i="10"/>
  <c r="B9601" i="10"/>
  <c r="B9600" i="10"/>
  <c r="B9599" i="10"/>
  <c r="B9598" i="10"/>
  <c r="B9597" i="10"/>
  <c r="B9596" i="10"/>
  <c r="B9595" i="10"/>
  <c r="B9594" i="10"/>
  <c r="B9593" i="10"/>
  <c r="B9592" i="10"/>
  <c r="B9591" i="10"/>
  <c r="B9590" i="10"/>
  <c r="B9589" i="10"/>
  <c r="B9588" i="10"/>
  <c r="B9587" i="10"/>
  <c r="B9586" i="10"/>
  <c r="B9585" i="10"/>
  <c r="B9584" i="10"/>
  <c r="B9583" i="10"/>
  <c r="B9582" i="10"/>
  <c r="B9581" i="10"/>
  <c r="B9580" i="10"/>
  <c r="B9579" i="10"/>
  <c r="B9578" i="10"/>
  <c r="B9577" i="10"/>
  <c r="B9576" i="10"/>
  <c r="B9575" i="10"/>
  <c r="B9574" i="10"/>
  <c r="B9573" i="10"/>
  <c r="B9572" i="10"/>
  <c r="B9571" i="10"/>
  <c r="B9570" i="10"/>
  <c r="B9569" i="10"/>
  <c r="B9568" i="10"/>
  <c r="B9567" i="10"/>
  <c r="B9566" i="10"/>
  <c r="B9565" i="10"/>
  <c r="B9564" i="10"/>
  <c r="B9563" i="10"/>
  <c r="B9562" i="10"/>
  <c r="B9561" i="10"/>
  <c r="B9560" i="10"/>
  <c r="B9559" i="10"/>
  <c r="B9558" i="10"/>
  <c r="B9557" i="10"/>
  <c r="B9556" i="10"/>
  <c r="B9555" i="10"/>
  <c r="B9554" i="10"/>
  <c r="B9553" i="10"/>
  <c r="B9552" i="10"/>
  <c r="B9551" i="10"/>
  <c r="B9550" i="10"/>
  <c r="B9549" i="10"/>
  <c r="B9548" i="10"/>
  <c r="B9547" i="10"/>
  <c r="B9546" i="10"/>
  <c r="B9545" i="10"/>
  <c r="B9544" i="10"/>
  <c r="B9543" i="10"/>
  <c r="B9542" i="10"/>
  <c r="B9541" i="10"/>
  <c r="B9540" i="10"/>
  <c r="B9539" i="10"/>
  <c r="B9538" i="10"/>
  <c r="B9537" i="10"/>
  <c r="B9536" i="10"/>
  <c r="B9535" i="10"/>
  <c r="B9534" i="10"/>
  <c r="B9533" i="10"/>
  <c r="B9532" i="10"/>
  <c r="B9531" i="10"/>
  <c r="B9530" i="10"/>
  <c r="B9529" i="10"/>
  <c r="B9528" i="10"/>
  <c r="B9527" i="10"/>
  <c r="B9526" i="10"/>
  <c r="B9525" i="10"/>
  <c r="B9524" i="10"/>
  <c r="B9523" i="10"/>
  <c r="B9522" i="10"/>
  <c r="B9521" i="10"/>
  <c r="B9520" i="10"/>
  <c r="B9519" i="10"/>
  <c r="B9518" i="10"/>
  <c r="B9517" i="10"/>
  <c r="B9516" i="10"/>
  <c r="B9515" i="10"/>
  <c r="B9514" i="10"/>
  <c r="B9513" i="10"/>
  <c r="B9512" i="10"/>
  <c r="B9511" i="10"/>
  <c r="B9510" i="10"/>
  <c r="B9509" i="10"/>
  <c r="B9508" i="10"/>
  <c r="B9507" i="10"/>
  <c r="B9506" i="10"/>
  <c r="B9505" i="10"/>
  <c r="B9504" i="10"/>
  <c r="B9503" i="10"/>
  <c r="B9502" i="10"/>
  <c r="B9501" i="10"/>
  <c r="B9500" i="10"/>
  <c r="B9499" i="10"/>
  <c r="B9498" i="10"/>
  <c r="B9497" i="10"/>
  <c r="B9496" i="10"/>
  <c r="B9495" i="10"/>
  <c r="B9494" i="10"/>
  <c r="B9493" i="10"/>
  <c r="B9492" i="10"/>
  <c r="B9491" i="10"/>
  <c r="B9490" i="10"/>
  <c r="B9489" i="10"/>
  <c r="B9488" i="10"/>
  <c r="B9487" i="10"/>
  <c r="B9486" i="10"/>
  <c r="B9485" i="10"/>
  <c r="B9484" i="10"/>
  <c r="B9483" i="10"/>
  <c r="B9482" i="10"/>
  <c r="B9481" i="10"/>
  <c r="B9480" i="10"/>
  <c r="B9479" i="10"/>
  <c r="B9478" i="10"/>
  <c r="B9477" i="10"/>
  <c r="B9476" i="10"/>
  <c r="B9475" i="10"/>
  <c r="B9474" i="10"/>
  <c r="B9473" i="10"/>
  <c r="B9472" i="10"/>
  <c r="B9471" i="10"/>
  <c r="B9470" i="10"/>
  <c r="B9469" i="10"/>
  <c r="B9468" i="10"/>
  <c r="B9467" i="10"/>
  <c r="B9466" i="10"/>
  <c r="B9465" i="10"/>
  <c r="B9464" i="10"/>
  <c r="B9463" i="10"/>
  <c r="B9462" i="10"/>
  <c r="B9461" i="10"/>
  <c r="B9460" i="10"/>
  <c r="B9459" i="10"/>
  <c r="B9458" i="10"/>
  <c r="B9457" i="10"/>
  <c r="B9456" i="10"/>
  <c r="B9455" i="10"/>
  <c r="B9454" i="10"/>
  <c r="B9453" i="10"/>
  <c r="B9452" i="10"/>
  <c r="B9451" i="10"/>
  <c r="B9450" i="10"/>
  <c r="B9449" i="10"/>
  <c r="B9448" i="10"/>
  <c r="B9447" i="10"/>
  <c r="B9446" i="10"/>
  <c r="B9445" i="10"/>
  <c r="B9444" i="10"/>
  <c r="B9443" i="10"/>
  <c r="B9442" i="10"/>
  <c r="B9441" i="10"/>
  <c r="B9440" i="10"/>
  <c r="B9439" i="10"/>
  <c r="B9438" i="10"/>
  <c r="B9437" i="10"/>
  <c r="B9436" i="10"/>
  <c r="B9435" i="10"/>
  <c r="B9434" i="10"/>
  <c r="B9433" i="10"/>
  <c r="B9432" i="10"/>
  <c r="B9431" i="10"/>
  <c r="B9430" i="10"/>
  <c r="B9429" i="10"/>
  <c r="B9428" i="10"/>
  <c r="B9427" i="10"/>
  <c r="B9426" i="10"/>
  <c r="B9425" i="10"/>
  <c r="B9424" i="10"/>
  <c r="B9423" i="10"/>
  <c r="B9422" i="10"/>
  <c r="B9421" i="10"/>
  <c r="B9420" i="10"/>
  <c r="B9419" i="10"/>
  <c r="B9418" i="10"/>
  <c r="B9417" i="10"/>
  <c r="B9416" i="10"/>
  <c r="B9415" i="10"/>
  <c r="B9414" i="10"/>
  <c r="B9413" i="10"/>
  <c r="B9412" i="10"/>
  <c r="B9411" i="10"/>
  <c r="B9410" i="10"/>
  <c r="B9409" i="10"/>
  <c r="B9408" i="10"/>
  <c r="B9407" i="10"/>
  <c r="B9406" i="10"/>
  <c r="B9405" i="10"/>
  <c r="B9404" i="10"/>
  <c r="B9403" i="10"/>
  <c r="B9402" i="10"/>
  <c r="B9401" i="10"/>
  <c r="B9400" i="10"/>
  <c r="B9399" i="10"/>
  <c r="B9398" i="10"/>
  <c r="B9397" i="10"/>
  <c r="B9396" i="10"/>
  <c r="B9395" i="10"/>
  <c r="B9394" i="10"/>
  <c r="B9393" i="10"/>
  <c r="B9392" i="10"/>
  <c r="B9391" i="10"/>
  <c r="B9390" i="10"/>
  <c r="B9389" i="10"/>
  <c r="B9388" i="10"/>
  <c r="B9387" i="10"/>
  <c r="B9386" i="10"/>
  <c r="B9385" i="10"/>
  <c r="B9384" i="10"/>
  <c r="B9383" i="10"/>
  <c r="B9382" i="10"/>
  <c r="B9381" i="10"/>
  <c r="B9380" i="10"/>
  <c r="B9379" i="10"/>
  <c r="B9378" i="10"/>
  <c r="B9377" i="10"/>
  <c r="B9376" i="10"/>
  <c r="B9375" i="10"/>
  <c r="B9374" i="10"/>
  <c r="B9373" i="10"/>
  <c r="B9372" i="10"/>
  <c r="B9371" i="10"/>
  <c r="B9370" i="10"/>
  <c r="B9369" i="10"/>
  <c r="B9368" i="10"/>
  <c r="B9367" i="10"/>
  <c r="B9366" i="10"/>
  <c r="B9365" i="10"/>
  <c r="B9364" i="10"/>
  <c r="B9363" i="10"/>
  <c r="B9362" i="10"/>
  <c r="B9361" i="10"/>
  <c r="B9360" i="10"/>
  <c r="B9359" i="10"/>
  <c r="B9358" i="10"/>
  <c r="B9357" i="10"/>
  <c r="B9356" i="10"/>
  <c r="B9355" i="10"/>
  <c r="B9354" i="10"/>
  <c r="B9353" i="10"/>
  <c r="B9352" i="10"/>
  <c r="B9351" i="10"/>
  <c r="B9350" i="10"/>
  <c r="B9349" i="10"/>
  <c r="B9348" i="10"/>
  <c r="B9347" i="10"/>
  <c r="B9346" i="10"/>
  <c r="B9345" i="10"/>
  <c r="B9344" i="10"/>
  <c r="B9343" i="10"/>
  <c r="B9342" i="10"/>
  <c r="B9341" i="10"/>
  <c r="B9340" i="10"/>
  <c r="B9339" i="10"/>
  <c r="B9338" i="10"/>
  <c r="B9337" i="10"/>
  <c r="B9336" i="10"/>
  <c r="B9335" i="10"/>
  <c r="B9334" i="10"/>
  <c r="B9333" i="10"/>
  <c r="B9332" i="10"/>
  <c r="B9331" i="10"/>
  <c r="B9330" i="10"/>
  <c r="B9329" i="10"/>
  <c r="B9328" i="10"/>
  <c r="B9327" i="10"/>
  <c r="B9326" i="10"/>
  <c r="B9325" i="10"/>
  <c r="B9324" i="10"/>
  <c r="B9323" i="10"/>
  <c r="B9322" i="10"/>
  <c r="B9321" i="10"/>
  <c r="B9320" i="10"/>
  <c r="B9319" i="10"/>
  <c r="B9318" i="10"/>
  <c r="B9317" i="10"/>
  <c r="B9316" i="10"/>
  <c r="B9315" i="10"/>
  <c r="B9314" i="10"/>
  <c r="B9313" i="10"/>
  <c r="B9312" i="10"/>
  <c r="B9311" i="10"/>
  <c r="B9310" i="10"/>
  <c r="B9309" i="10"/>
  <c r="B9308" i="10"/>
  <c r="B9307" i="10"/>
  <c r="B9306" i="10"/>
  <c r="B9305" i="10"/>
  <c r="B9304" i="10"/>
  <c r="B9303" i="10"/>
  <c r="B9302" i="10"/>
  <c r="B9301" i="10"/>
  <c r="B9300" i="10"/>
  <c r="B9299" i="10"/>
  <c r="B9298" i="10"/>
  <c r="B9297" i="10"/>
  <c r="B9296" i="10"/>
  <c r="B9295" i="10"/>
  <c r="B9294" i="10"/>
  <c r="B9293" i="10"/>
  <c r="B9292" i="10"/>
  <c r="B9291" i="10"/>
  <c r="B9290" i="10"/>
  <c r="B9289" i="10"/>
  <c r="B9288" i="10"/>
  <c r="B9287" i="10"/>
  <c r="B9286" i="10"/>
  <c r="B9285" i="10"/>
  <c r="B9284" i="10"/>
  <c r="B9283" i="10"/>
  <c r="B9282" i="10"/>
  <c r="B9281" i="10"/>
  <c r="B9280" i="10"/>
  <c r="B9279" i="10"/>
  <c r="B9278" i="10"/>
  <c r="B9277" i="10"/>
  <c r="B9276" i="10"/>
  <c r="B9275" i="10"/>
  <c r="B9274" i="10"/>
  <c r="B9273" i="10"/>
  <c r="B9272" i="10"/>
  <c r="B9271" i="10"/>
  <c r="B9270" i="10"/>
  <c r="B9269" i="10"/>
  <c r="B9268" i="10"/>
  <c r="B9267" i="10"/>
  <c r="B9266" i="10"/>
  <c r="B9265" i="10"/>
  <c r="B9264" i="10"/>
  <c r="B9263" i="10"/>
  <c r="B9262" i="10"/>
  <c r="B9261" i="10"/>
  <c r="B9260" i="10"/>
  <c r="B9259" i="10"/>
  <c r="B9258" i="10"/>
  <c r="B9257" i="10"/>
  <c r="B9256" i="10"/>
  <c r="B9255" i="10"/>
  <c r="B9254" i="10"/>
  <c r="B9253" i="10"/>
  <c r="B9252" i="10"/>
  <c r="B9251" i="10"/>
  <c r="B9250" i="10"/>
  <c r="B9249" i="10"/>
  <c r="B9248" i="10"/>
  <c r="B9247" i="10"/>
  <c r="B9246" i="10"/>
  <c r="B9245" i="10"/>
  <c r="B9244" i="10"/>
  <c r="B9243" i="10"/>
  <c r="B9242" i="10"/>
  <c r="B9241" i="10"/>
  <c r="B9240" i="10"/>
  <c r="B9239" i="10"/>
  <c r="B9238" i="10"/>
  <c r="B9237" i="10"/>
  <c r="B9236" i="10"/>
  <c r="B9235" i="10"/>
  <c r="B9234" i="10"/>
  <c r="B9233" i="10"/>
  <c r="B9232" i="10"/>
  <c r="B9231" i="10"/>
  <c r="B9230" i="10"/>
  <c r="B9229" i="10"/>
  <c r="B9228" i="10"/>
  <c r="B9227" i="10"/>
  <c r="B9226" i="10"/>
  <c r="B9225" i="10"/>
  <c r="B9224" i="10"/>
  <c r="B9223" i="10"/>
  <c r="B9222" i="10"/>
  <c r="B9221" i="10"/>
  <c r="B9220" i="10"/>
  <c r="B9219" i="10"/>
  <c r="B9218" i="10"/>
  <c r="B9217" i="10"/>
  <c r="B9216" i="10"/>
  <c r="B9215" i="10"/>
  <c r="B9214" i="10"/>
  <c r="B9213" i="10"/>
  <c r="B9212" i="10"/>
  <c r="B9211" i="10"/>
  <c r="B9210" i="10"/>
  <c r="B9209" i="10"/>
  <c r="B9208" i="10"/>
  <c r="B9207" i="10"/>
  <c r="B9206" i="10"/>
  <c r="B9205" i="10"/>
  <c r="B9204" i="10"/>
  <c r="B9203" i="10"/>
  <c r="B9202" i="10"/>
  <c r="B9201" i="10"/>
  <c r="B9200" i="10"/>
  <c r="B9199" i="10"/>
  <c r="B9198" i="10"/>
  <c r="B9197" i="10"/>
  <c r="B9196" i="10"/>
  <c r="B9195" i="10"/>
  <c r="B9194" i="10"/>
  <c r="B9193" i="10"/>
  <c r="B9192" i="10"/>
  <c r="B9191" i="10"/>
  <c r="B9190" i="10"/>
  <c r="B9189" i="10"/>
  <c r="B9188" i="10"/>
  <c r="B9187" i="10"/>
  <c r="B9186" i="10"/>
  <c r="B9185" i="10"/>
  <c r="B9184" i="10"/>
  <c r="B9183" i="10"/>
  <c r="B9182" i="10"/>
  <c r="B9181" i="10"/>
  <c r="B9180" i="10"/>
  <c r="B9179" i="10"/>
  <c r="B9178" i="10"/>
  <c r="B9177" i="10"/>
  <c r="B9176" i="10"/>
  <c r="B9175" i="10"/>
  <c r="B9174" i="10"/>
  <c r="B9173" i="10"/>
  <c r="B9172" i="10"/>
  <c r="B9171" i="10"/>
  <c r="B9170" i="10"/>
  <c r="B9169" i="10"/>
  <c r="B9168" i="10"/>
  <c r="B9167" i="10"/>
  <c r="B9166" i="10"/>
  <c r="B9165" i="10"/>
  <c r="B9164" i="10"/>
  <c r="B9163" i="10"/>
  <c r="B9162" i="10"/>
  <c r="B9161" i="10"/>
  <c r="B9160" i="10"/>
  <c r="B9159" i="10"/>
  <c r="B9158" i="10"/>
  <c r="B9157" i="10"/>
  <c r="B9156" i="10"/>
  <c r="B9155" i="10"/>
  <c r="B9154" i="10"/>
  <c r="B9153" i="10"/>
  <c r="B9152" i="10"/>
  <c r="B9151" i="10"/>
  <c r="B9150" i="10"/>
  <c r="B9149" i="10"/>
  <c r="B9148" i="10"/>
  <c r="B9147" i="10"/>
  <c r="B9146" i="10"/>
  <c r="B9145" i="10"/>
  <c r="B9144" i="10"/>
  <c r="B9143" i="10"/>
  <c r="B9142" i="10"/>
  <c r="B9141" i="10"/>
  <c r="B9140" i="10"/>
  <c r="B9139" i="10"/>
  <c r="B9138" i="10"/>
  <c r="B9137" i="10"/>
  <c r="B9136" i="10"/>
  <c r="B9135" i="10"/>
  <c r="B9134" i="10"/>
  <c r="B9133" i="10"/>
  <c r="B9132" i="10"/>
  <c r="B9131" i="10"/>
  <c r="B9130" i="10"/>
  <c r="B9129" i="10"/>
  <c r="B9128" i="10"/>
  <c r="B9127" i="10"/>
  <c r="B9126" i="10"/>
  <c r="B9125" i="10"/>
  <c r="B9124" i="10"/>
  <c r="B9123" i="10"/>
  <c r="B9122" i="10"/>
  <c r="B9121" i="10"/>
  <c r="B9120" i="10"/>
  <c r="B9119" i="10"/>
  <c r="B9118" i="10"/>
  <c r="B9117" i="10"/>
  <c r="B9116" i="10"/>
  <c r="B9115" i="10"/>
  <c r="B9114" i="10"/>
  <c r="B9113" i="10"/>
  <c r="B9112" i="10"/>
  <c r="B9111" i="10"/>
  <c r="B9110" i="10"/>
  <c r="B9109" i="10"/>
  <c r="B9108" i="10"/>
  <c r="B9107" i="10"/>
  <c r="B9106" i="10"/>
  <c r="B9105" i="10"/>
  <c r="B9104" i="10"/>
  <c r="B9103" i="10"/>
  <c r="B9102" i="10"/>
  <c r="B9101" i="10"/>
  <c r="B9100" i="10"/>
  <c r="B9099" i="10"/>
  <c r="B9098" i="10"/>
  <c r="B9097" i="10"/>
  <c r="B9096" i="10"/>
  <c r="B9095" i="10"/>
  <c r="B9094" i="10"/>
  <c r="B9093" i="10"/>
  <c r="B9092" i="10"/>
  <c r="B9091" i="10"/>
  <c r="B9090" i="10"/>
  <c r="B9089" i="10"/>
  <c r="B9088" i="10"/>
  <c r="B9087" i="10"/>
  <c r="B9086" i="10"/>
  <c r="B9085" i="10"/>
  <c r="B9084" i="10"/>
  <c r="B9083" i="10"/>
  <c r="B9082" i="10"/>
  <c r="B9081" i="10"/>
  <c r="B9080" i="10"/>
  <c r="B9079" i="10"/>
  <c r="B9078" i="10"/>
  <c r="B9077" i="10"/>
  <c r="B9076" i="10"/>
  <c r="B9075" i="10"/>
  <c r="B9074" i="10"/>
  <c r="B9073" i="10"/>
  <c r="B9072" i="10"/>
  <c r="B9071" i="10"/>
  <c r="B9070" i="10"/>
  <c r="B9069" i="10"/>
  <c r="B9068" i="10"/>
  <c r="B9067" i="10"/>
  <c r="B9066" i="10"/>
  <c r="B9065" i="10"/>
  <c r="B9064" i="10"/>
  <c r="B9063" i="10"/>
  <c r="B9062" i="10"/>
  <c r="B9061" i="10"/>
  <c r="B9060" i="10"/>
  <c r="B9059" i="10"/>
  <c r="B9058" i="10"/>
  <c r="B9057" i="10"/>
  <c r="B9056" i="10"/>
  <c r="B9055" i="10"/>
  <c r="B9054" i="10"/>
  <c r="B9053" i="10"/>
  <c r="B9052" i="10"/>
  <c r="B9051" i="10"/>
  <c r="B9050" i="10"/>
  <c r="B9049" i="10"/>
  <c r="B9048" i="10"/>
  <c r="B9047" i="10"/>
  <c r="B9046" i="10"/>
  <c r="B9045" i="10"/>
  <c r="B9044" i="10"/>
  <c r="B9043" i="10"/>
  <c r="B9042" i="10"/>
  <c r="B9041" i="10"/>
  <c r="B9040" i="10"/>
  <c r="B9039" i="10"/>
  <c r="B9038" i="10"/>
  <c r="B9037" i="10"/>
  <c r="B9036" i="10"/>
  <c r="B9035" i="10"/>
  <c r="B9034" i="10"/>
  <c r="B9033" i="10"/>
  <c r="B9032" i="10"/>
  <c r="B9031" i="10"/>
  <c r="B9030" i="10"/>
  <c r="B9029" i="10"/>
  <c r="B9028" i="10"/>
  <c r="B9027" i="10"/>
  <c r="B9026" i="10"/>
  <c r="B9025" i="10"/>
  <c r="B9024" i="10"/>
  <c r="B9023" i="10"/>
  <c r="B9022" i="10"/>
  <c r="B9021" i="10"/>
  <c r="B9020" i="10"/>
  <c r="B9019" i="10"/>
  <c r="B9018" i="10"/>
  <c r="B9017" i="10"/>
  <c r="B9016" i="10"/>
  <c r="B9015" i="10"/>
  <c r="B9014" i="10"/>
  <c r="B9013" i="10"/>
  <c r="B9012" i="10"/>
  <c r="B9011" i="10"/>
  <c r="B9010" i="10"/>
  <c r="B9009" i="10"/>
  <c r="B9008" i="10"/>
  <c r="B9007" i="10"/>
  <c r="B9006" i="10"/>
  <c r="B9005" i="10"/>
  <c r="B9004" i="10"/>
  <c r="B9003" i="10"/>
  <c r="B9002" i="10"/>
  <c r="B9001" i="10"/>
  <c r="B9000" i="10"/>
  <c r="B8999" i="10"/>
  <c r="B8998" i="10"/>
  <c r="B8997" i="10"/>
  <c r="B8996" i="10"/>
  <c r="B8995" i="10"/>
  <c r="B8994" i="10"/>
  <c r="B8993" i="10"/>
  <c r="B8992" i="10"/>
  <c r="B8991" i="10"/>
  <c r="B8990" i="10"/>
  <c r="B8989" i="10"/>
  <c r="B8988" i="10"/>
  <c r="B8987" i="10"/>
  <c r="B8986" i="10"/>
  <c r="B8985" i="10"/>
  <c r="B8984" i="10"/>
  <c r="B8983" i="10"/>
  <c r="B8982" i="10"/>
  <c r="B8981" i="10"/>
  <c r="B8980" i="10"/>
  <c r="B8979" i="10"/>
  <c r="B8978" i="10"/>
  <c r="B8977" i="10"/>
  <c r="B8976" i="10"/>
  <c r="B8975" i="10"/>
  <c r="B8974" i="10"/>
  <c r="B8973" i="10"/>
  <c r="B8972" i="10"/>
  <c r="B8971" i="10"/>
  <c r="B8970" i="10"/>
  <c r="B8969" i="10"/>
  <c r="B8968" i="10"/>
  <c r="B8967" i="10"/>
  <c r="B8966" i="10"/>
  <c r="B8965" i="10"/>
  <c r="B8964" i="10"/>
  <c r="B8963" i="10"/>
  <c r="B8962" i="10"/>
  <c r="B8961" i="10"/>
  <c r="B8960" i="10"/>
  <c r="B8959" i="10"/>
  <c r="B8958" i="10"/>
  <c r="B8957" i="10"/>
  <c r="B8956" i="10"/>
  <c r="B8955" i="10"/>
  <c r="B8954" i="10"/>
  <c r="B8953" i="10"/>
  <c r="B8952" i="10"/>
  <c r="B8951" i="10"/>
  <c r="B8950" i="10"/>
  <c r="B8949" i="10"/>
  <c r="B8948" i="10"/>
  <c r="B8947" i="10"/>
  <c r="B8946" i="10"/>
  <c r="B8945" i="10"/>
  <c r="B8944" i="10"/>
  <c r="B8943" i="10"/>
  <c r="B8942" i="10"/>
  <c r="B8941" i="10"/>
  <c r="B8940" i="10"/>
  <c r="B8939" i="10"/>
  <c r="B8938" i="10"/>
  <c r="B8937" i="10"/>
  <c r="B8936" i="10"/>
  <c r="B8935" i="10"/>
  <c r="B8934" i="10"/>
  <c r="B8933" i="10"/>
  <c r="B8932" i="10"/>
  <c r="B8931" i="10"/>
  <c r="B8930" i="10"/>
  <c r="B8929" i="10"/>
  <c r="B8928" i="10"/>
  <c r="B8927" i="10"/>
  <c r="B8926" i="10"/>
  <c r="B8925" i="10"/>
  <c r="B8924" i="10"/>
  <c r="B8923" i="10"/>
  <c r="B8922" i="10"/>
  <c r="B8921" i="10"/>
  <c r="B8920" i="10"/>
  <c r="B8919" i="10"/>
  <c r="B8918" i="10"/>
  <c r="B8917" i="10"/>
  <c r="B8916" i="10"/>
  <c r="B8915" i="10"/>
  <c r="B8914" i="10"/>
  <c r="B8913" i="10"/>
  <c r="B8912" i="10"/>
  <c r="B8911" i="10"/>
  <c r="B8910" i="10"/>
  <c r="B8909" i="10"/>
  <c r="B8908" i="10"/>
  <c r="B8907" i="10"/>
  <c r="B8906" i="10"/>
  <c r="B8905" i="10"/>
  <c r="B8904" i="10"/>
  <c r="B8903" i="10"/>
  <c r="B8902" i="10"/>
  <c r="B8901" i="10"/>
  <c r="B8900" i="10"/>
  <c r="B8899" i="10"/>
  <c r="B8898" i="10"/>
  <c r="B8897" i="10"/>
  <c r="B8896" i="10"/>
  <c r="B8895" i="10"/>
  <c r="B8894" i="10"/>
  <c r="B8893" i="10"/>
  <c r="B8892" i="10"/>
  <c r="B8891" i="10"/>
  <c r="B8890" i="10"/>
  <c r="B8889" i="10"/>
  <c r="B8888" i="10"/>
  <c r="B8887" i="10"/>
  <c r="B8886" i="10"/>
  <c r="B8885" i="10"/>
  <c r="B8884" i="10"/>
  <c r="B8883" i="10"/>
  <c r="B8882" i="10"/>
  <c r="B8881" i="10"/>
  <c r="B8880" i="10"/>
  <c r="B8879" i="10"/>
  <c r="B8878" i="10"/>
  <c r="B8877" i="10"/>
  <c r="B8876" i="10"/>
  <c r="B8875" i="10"/>
  <c r="B8874" i="10"/>
  <c r="B8873" i="10"/>
  <c r="B8872" i="10"/>
  <c r="B8871" i="10"/>
  <c r="B8870" i="10"/>
  <c r="B8869" i="10"/>
  <c r="B8868" i="10"/>
  <c r="B8867" i="10"/>
  <c r="B8866" i="10"/>
  <c r="B8865" i="10"/>
  <c r="B8864" i="10"/>
  <c r="B8863" i="10"/>
  <c r="B8862" i="10"/>
  <c r="B8861" i="10"/>
  <c r="B8860" i="10"/>
  <c r="B8859" i="10"/>
  <c r="B8858" i="10"/>
  <c r="B8857" i="10"/>
  <c r="B8856" i="10"/>
  <c r="B8855" i="10"/>
  <c r="B8854" i="10"/>
  <c r="B8853" i="10"/>
  <c r="B8852" i="10"/>
  <c r="B8851" i="10"/>
  <c r="B8850" i="10"/>
  <c r="B8849" i="10"/>
  <c r="B8848" i="10"/>
  <c r="B8847" i="10"/>
  <c r="B8846" i="10"/>
  <c r="B8845" i="10"/>
  <c r="B8844" i="10"/>
  <c r="B8843" i="10"/>
  <c r="B8842" i="10"/>
  <c r="B8841" i="10"/>
  <c r="B8840" i="10"/>
  <c r="B8839" i="10"/>
  <c r="B8838" i="10"/>
  <c r="B8837" i="10"/>
  <c r="B8836" i="10"/>
  <c r="B8835" i="10"/>
  <c r="B8834" i="10"/>
  <c r="B8833" i="10"/>
  <c r="B8832" i="10"/>
  <c r="B8831" i="10"/>
  <c r="B8830" i="10"/>
  <c r="B8829" i="10"/>
  <c r="B8828" i="10"/>
  <c r="B8827" i="10"/>
  <c r="B8826" i="10"/>
  <c r="B8825" i="10"/>
  <c r="B8824" i="10"/>
  <c r="B8823" i="10"/>
  <c r="B8822" i="10"/>
  <c r="B8821" i="10"/>
  <c r="B8820" i="10"/>
  <c r="B8819" i="10"/>
  <c r="B8818" i="10"/>
  <c r="B8817" i="10"/>
  <c r="B8816" i="10"/>
  <c r="B8815" i="10"/>
  <c r="B8814" i="10"/>
  <c r="B8813" i="10"/>
  <c r="B8812" i="10"/>
  <c r="B8811" i="10"/>
  <c r="B8810" i="10"/>
  <c r="B8809" i="10"/>
  <c r="B8808" i="10"/>
  <c r="B8807" i="10"/>
  <c r="B8806" i="10"/>
  <c r="B8805" i="10"/>
  <c r="B8804" i="10"/>
  <c r="B8803" i="10"/>
  <c r="B8802" i="10"/>
  <c r="B8801" i="10"/>
  <c r="B8800" i="10"/>
  <c r="B8799" i="10"/>
  <c r="B8798" i="10"/>
  <c r="B8797" i="10"/>
  <c r="B8796" i="10"/>
  <c r="B8795" i="10"/>
  <c r="B8794" i="10"/>
  <c r="B8793" i="10"/>
  <c r="B8792" i="10"/>
  <c r="B8791" i="10"/>
  <c r="B8790" i="10"/>
  <c r="B8789" i="10"/>
  <c r="B8788" i="10"/>
  <c r="B8787" i="10"/>
  <c r="B8786" i="10"/>
  <c r="B8785" i="10"/>
  <c r="B8784" i="10"/>
  <c r="B8783" i="10"/>
  <c r="B8782" i="10"/>
  <c r="B8781" i="10"/>
  <c r="B8780" i="10"/>
  <c r="B8779" i="10"/>
  <c r="B8778" i="10"/>
  <c r="B8777" i="10"/>
  <c r="B8776" i="10"/>
  <c r="B8775" i="10"/>
  <c r="B8774" i="10"/>
  <c r="B8773" i="10"/>
  <c r="B8772" i="10"/>
  <c r="B8771" i="10"/>
  <c r="B8770" i="10"/>
  <c r="B8769" i="10"/>
  <c r="B8768" i="10"/>
  <c r="B8767" i="10"/>
  <c r="B8766" i="10"/>
  <c r="B8765" i="10"/>
  <c r="B8764" i="10"/>
  <c r="B8763" i="10"/>
  <c r="B8762" i="10"/>
  <c r="B8761" i="10"/>
  <c r="B8760" i="10"/>
  <c r="B8759" i="10"/>
  <c r="B8758" i="10"/>
  <c r="B8757" i="10"/>
  <c r="B8756" i="10"/>
  <c r="B8755" i="10"/>
  <c r="B8754" i="10"/>
  <c r="B8753" i="10"/>
  <c r="B8752" i="10"/>
  <c r="B8751" i="10"/>
  <c r="B8750" i="10"/>
  <c r="B8749" i="10"/>
  <c r="B8748" i="10"/>
  <c r="B8747" i="10"/>
  <c r="B8746" i="10"/>
  <c r="B8745" i="10"/>
  <c r="B8744" i="10"/>
  <c r="B8743" i="10"/>
  <c r="B8742" i="10"/>
  <c r="B8741" i="10"/>
  <c r="B8740" i="10"/>
  <c r="B8739" i="10"/>
  <c r="B8738" i="10"/>
  <c r="B8737" i="10"/>
  <c r="B8736" i="10"/>
  <c r="B8735" i="10"/>
  <c r="B8734" i="10"/>
  <c r="B8733" i="10"/>
  <c r="B8732" i="10"/>
  <c r="B8731" i="10"/>
  <c r="B8730" i="10"/>
  <c r="B8729" i="10"/>
  <c r="B8728" i="10"/>
  <c r="B8727" i="10"/>
  <c r="B8726" i="10"/>
  <c r="B8725" i="10"/>
  <c r="B8724" i="10"/>
  <c r="B8723" i="10"/>
  <c r="B8722" i="10"/>
  <c r="B8721" i="10"/>
  <c r="B8720" i="10"/>
  <c r="B8719" i="10"/>
  <c r="B8718" i="10"/>
  <c r="B8717" i="10"/>
  <c r="B8716" i="10"/>
  <c r="B8715" i="10"/>
  <c r="B8714" i="10"/>
  <c r="B8713" i="10"/>
  <c r="B8712" i="10"/>
  <c r="B8711" i="10"/>
  <c r="B8710" i="10"/>
  <c r="B8709" i="10"/>
  <c r="B8708" i="10"/>
  <c r="B8707" i="10"/>
  <c r="B8706" i="10"/>
  <c r="B8705" i="10"/>
  <c r="B8704" i="10"/>
  <c r="B8703" i="10"/>
  <c r="B8702" i="10"/>
  <c r="B8701" i="10"/>
  <c r="B8700" i="10"/>
  <c r="B8699" i="10"/>
  <c r="B8698" i="10"/>
  <c r="B8697" i="10"/>
  <c r="B8696" i="10"/>
  <c r="B8695" i="10"/>
  <c r="B8694" i="10"/>
  <c r="B8693" i="10"/>
  <c r="B8692" i="10"/>
  <c r="B8691" i="10"/>
  <c r="B8690" i="10"/>
  <c r="B8689" i="10"/>
  <c r="B8688" i="10"/>
  <c r="B8687" i="10"/>
  <c r="B8686" i="10"/>
  <c r="B8685" i="10"/>
  <c r="B8684" i="10"/>
  <c r="B8683" i="10"/>
  <c r="B8682" i="10"/>
  <c r="B8681" i="10"/>
  <c r="B8680" i="10"/>
  <c r="B8679" i="10"/>
  <c r="B8678" i="10"/>
  <c r="B8677" i="10"/>
  <c r="B8676" i="10"/>
  <c r="B8675" i="10"/>
  <c r="B8674" i="10"/>
  <c r="B8673" i="10"/>
  <c r="B8672" i="10"/>
  <c r="B8671" i="10"/>
  <c r="B8670" i="10"/>
  <c r="B8669" i="10"/>
  <c r="B8668" i="10"/>
  <c r="B8667" i="10"/>
  <c r="B8666" i="10"/>
  <c r="B8665" i="10"/>
  <c r="B8664" i="10"/>
  <c r="B8663" i="10"/>
  <c r="B8662" i="10"/>
  <c r="B8661" i="10"/>
  <c r="B8660" i="10"/>
  <c r="B8659" i="10"/>
  <c r="B8658" i="10"/>
  <c r="B8657" i="10"/>
  <c r="B8656" i="10"/>
  <c r="B8655" i="10"/>
  <c r="B8654" i="10"/>
  <c r="B8653" i="10"/>
  <c r="B8652" i="10"/>
  <c r="B8651" i="10"/>
  <c r="B8650" i="10"/>
  <c r="B8649" i="10"/>
  <c r="B8648" i="10"/>
  <c r="B8647" i="10"/>
  <c r="B8646" i="10"/>
  <c r="B8645" i="10"/>
  <c r="B8644" i="10"/>
  <c r="B8643" i="10"/>
  <c r="B8642" i="10"/>
  <c r="B8641" i="10"/>
  <c r="B8640" i="10"/>
  <c r="B8639" i="10"/>
  <c r="B8638" i="10"/>
  <c r="B8637" i="10"/>
  <c r="B8636" i="10"/>
  <c r="B8635" i="10"/>
  <c r="B8634" i="10"/>
  <c r="B8633" i="10"/>
  <c r="B8632" i="10"/>
  <c r="B8631" i="10"/>
  <c r="B8630" i="10"/>
  <c r="B8629" i="10"/>
  <c r="B8628" i="10"/>
  <c r="B8627" i="10"/>
  <c r="B8626" i="10"/>
  <c r="B8625" i="10"/>
  <c r="B8624" i="10"/>
  <c r="B8623" i="10"/>
  <c r="B8622" i="10"/>
  <c r="B8621" i="10"/>
  <c r="B8620" i="10"/>
  <c r="B8619" i="10"/>
  <c r="B8618" i="10"/>
  <c r="B8617" i="10"/>
  <c r="B8616" i="10"/>
  <c r="B8615" i="10"/>
  <c r="B8614" i="10"/>
  <c r="B8613" i="10"/>
  <c r="B8612" i="10"/>
  <c r="B8611" i="10"/>
  <c r="B8610" i="10"/>
  <c r="B8609" i="10"/>
  <c r="B8608" i="10"/>
  <c r="B8607" i="10"/>
  <c r="B8606" i="10"/>
  <c r="B8605" i="10"/>
  <c r="B8604" i="10"/>
  <c r="B8603" i="10"/>
  <c r="B8602" i="10"/>
  <c r="B8601" i="10"/>
  <c r="B8600" i="10"/>
  <c r="B8599" i="10"/>
  <c r="B8598" i="10"/>
  <c r="B8597" i="10"/>
  <c r="B8596" i="10"/>
  <c r="B8595" i="10"/>
  <c r="B8594" i="10"/>
  <c r="B8593" i="10"/>
  <c r="B8592" i="10"/>
  <c r="B8591" i="10"/>
  <c r="B8590" i="10"/>
  <c r="B8589" i="10"/>
  <c r="B8588" i="10"/>
  <c r="B8587" i="10"/>
  <c r="B8586" i="10"/>
  <c r="B8585" i="10"/>
  <c r="B8584" i="10"/>
  <c r="B8583" i="10"/>
  <c r="B8582" i="10"/>
  <c r="B8581" i="10"/>
  <c r="B8580" i="10"/>
  <c r="B8579" i="10"/>
  <c r="B8578" i="10"/>
  <c r="B8577" i="10"/>
  <c r="B8576" i="10"/>
  <c r="B8575" i="10"/>
  <c r="B8574" i="10"/>
  <c r="B8573" i="10"/>
  <c r="B8572" i="10"/>
  <c r="B8571" i="10"/>
  <c r="B8570" i="10"/>
  <c r="B8569" i="10"/>
  <c r="B8568" i="10"/>
  <c r="B8567" i="10"/>
  <c r="B8566" i="10"/>
  <c r="B8565" i="10"/>
  <c r="B8564" i="10"/>
  <c r="B8563" i="10"/>
  <c r="B8562" i="10"/>
  <c r="B8561" i="10"/>
  <c r="B8560" i="10"/>
  <c r="B8559" i="10"/>
  <c r="B8558" i="10"/>
  <c r="B8557" i="10"/>
  <c r="B8556" i="10"/>
  <c r="B8555" i="10"/>
  <c r="B8554" i="10"/>
  <c r="B8553" i="10"/>
  <c r="B8552" i="10"/>
  <c r="B8551" i="10"/>
  <c r="B8550" i="10"/>
  <c r="B8549" i="10"/>
  <c r="B8548" i="10"/>
  <c r="B8547" i="10"/>
  <c r="B8546" i="10"/>
  <c r="B8545" i="10"/>
  <c r="B8544" i="10"/>
  <c r="B8543" i="10"/>
  <c r="B8542" i="10"/>
  <c r="B8541" i="10"/>
  <c r="B8540" i="10"/>
  <c r="B8539" i="10"/>
  <c r="B8538" i="10"/>
  <c r="B8537" i="10"/>
  <c r="B8536" i="10"/>
  <c r="B8535" i="10"/>
  <c r="B8534" i="10"/>
  <c r="B8533" i="10"/>
  <c r="B8532" i="10"/>
  <c r="B8531" i="10"/>
  <c r="B8530" i="10"/>
  <c r="B8529" i="10"/>
  <c r="B8528" i="10"/>
  <c r="B8527" i="10"/>
  <c r="B8526" i="10"/>
  <c r="B8525" i="10"/>
  <c r="B8524" i="10"/>
  <c r="B8523" i="10"/>
  <c r="B8522" i="10"/>
  <c r="B8521" i="10"/>
  <c r="B8520" i="10"/>
  <c r="B8519" i="10"/>
  <c r="B8518" i="10"/>
  <c r="B8517" i="10"/>
  <c r="B8516" i="10"/>
  <c r="B8515" i="10"/>
  <c r="B8514" i="10"/>
  <c r="B8513" i="10"/>
  <c r="B8512" i="10"/>
  <c r="B8511" i="10"/>
  <c r="B8510" i="10"/>
  <c r="B8509" i="10"/>
  <c r="B8508" i="10"/>
  <c r="B8507" i="10"/>
  <c r="B8506" i="10"/>
  <c r="B8505" i="10"/>
  <c r="B8504" i="10"/>
  <c r="B8503" i="10"/>
  <c r="B8502" i="10"/>
  <c r="B8501" i="10"/>
  <c r="B8500" i="10"/>
  <c r="B8499" i="10"/>
  <c r="B8498" i="10"/>
  <c r="B8497" i="10"/>
  <c r="B8496" i="10"/>
  <c r="B8495" i="10"/>
  <c r="B8494" i="10"/>
  <c r="B8493" i="10"/>
  <c r="B8492" i="10"/>
  <c r="B8491" i="10"/>
  <c r="B8490" i="10"/>
  <c r="B8489" i="10"/>
  <c r="B8488" i="10"/>
  <c r="B8487" i="10"/>
  <c r="B8486" i="10"/>
  <c r="B8485" i="10"/>
  <c r="B8484" i="10"/>
  <c r="B8483" i="10"/>
  <c r="B8482" i="10"/>
  <c r="B8481" i="10"/>
  <c r="B8480" i="10"/>
  <c r="B8479" i="10"/>
  <c r="B8478" i="10"/>
  <c r="B8477" i="10"/>
  <c r="B8476" i="10"/>
  <c r="B8475" i="10"/>
  <c r="B8474" i="10"/>
  <c r="B8473" i="10"/>
  <c r="B8472" i="10"/>
  <c r="B8471" i="10"/>
  <c r="B8470" i="10"/>
  <c r="B8469" i="10"/>
  <c r="B8468" i="10"/>
  <c r="B8467" i="10"/>
  <c r="B8466" i="10"/>
  <c r="B8465" i="10"/>
  <c r="B8464" i="10"/>
  <c r="B8463" i="10"/>
  <c r="B8462" i="10"/>
  <c r="B8461" i="10"/>
  <c r="B8460" i="10"/>
  <c r="B8459" i="10"/>
  <c r="B8458" i="10"/>
  <c r="B8457" i="10"/>
  <c r="B8456" i="10"/>
  <c r="B8455" i="10"/>
  <c r="B8454" i="10"/>
  <c r="B8453" i="10"/>
  <c r="B8452" i="10"/>
  <c r="B8451" i="10"/>
  <c r="B8450" i="10"/>
  <c r="B8449" i="10"/>
  <c r="B8448" i="10"/>
  <c r="B8447" i="10"/>
  <c r="B8446" i="10"/>
  <c r="B8445" i="10"/>
  <c r="B8444" i="10"/>
  <c r="B8443" i="10"/>
  <c r="B8442" i="10"/>
  <c r="B8441" i="10"/>
  <c r="B8440" i="10"/>
  <c r="B8439" i="10"/>
  <c r="B8438" i="10"/>
  <c r="B8437" i="10"/>
  <c r="B8436" i="10"/>
  <c r="B8435" i="10"/>
  <c r="B8434" i="10"/>
  <c r="B8433" i="10"/>
  <c r="B8432" i="10"/>
  <c r="B8431" i="10"/>
  <c r="B8430" i="10"/>
  <c r="B8429" i="10"/>
  <c r="B8428" i="10"/>
  <c r="B8427" i="10"/>
  <c r="B8426" i="10"/>
  <c r="B8425" i="10"/>
  <c r="B8424" i="10"/>
  <c r="B8423" i="10"/>
  <c r="B8422" i="10"/>
  <c r="B8421" i="10"/>
  <c r="B8420" i="10"/>
  <c r="B8419" i="10"/>
  <c r="B8418" i="10"/>
  <c r="B8417" i="10"/>
  <c r="B8416" i="10"/>
  <c r="B8415" i="10"/>
  <c r="B8414" i="10"/>
  <c r="B8413" i="10"/>
  <c r="B8412" i="10"/>
  <c r="B8411" i="10"/>
  <c r="B8410" i="10"/>
  <c r="B8409" i="10"/>
  <c r="B8408" i="10"/>
  <c r="B8407" i="10"/>
  <c r="B8406" i="10"/>
  <c r="B8405" i="10"/>
  <c r="B8404" i="10"/>
  <c r="B8403" i="10"/>
  <c r="B8402" i="10"/>
  <c r="B8401" i="10"/>
  <c r="B8400" i="10"/>
  <c r="B8399" i="10"/>
  <c r="B8398" i="10"/>
  <c r="B8397" i="10"/>
  <c r="B8396" i="10"/>
  <c r="B8395" i="10"/>
  <c r="B8394" i="10"/>
  <c r="B8393" i="10"/>
  <c r="B8392" i="10"/>
  <c r="B8391" i="10"/>
  <c r="B8390" i="10"/>
  <c r="B8389" i="10"/>
  <c r="B8388" i="10"/>
  <c r="B8387" i="10"/>
  <c r="B8386" i="10"/>
  <c r="B8385" i="10"/>
  <c r="B8384" i="10"/>
  <c r="B8383" i="10"/>
  <c r="B8382" i="10"/>
  <c r="B8381" i="10"/>
  <c r="B8380" i="10"/>
  <c r="B8379" i="10"/>
  <c r="B8378" i="10"/>
  <c r="B8377" i="10"/>
  <c r="B8376" i="10"/>
  <c r="B8375" i="10"/>
  <c r="B8374" i="10"/>
  <c r="B8373" i="10"/>
  <c r="B8372" i="10"/>
  <c r="B8371" i="10"/>
  <c r="B8370" i="10"/>
  <c r="B8369" i="10"/>
  <c r="B8368" i="10"/>
  <c r="B8367" i="10"/>
  <c r="B8366" i="10"/>
  <c r="B8365" i="10"/>
  <c r="B8364" i="10"/>
  <c r="B8363" i="10"/>
  <c r="B8362" i="10"/>
  <c r="B8361" i="10"/>
  <c r="B8360" i="10"/>
  <c r="B8359" i="10"/>
  <c r="B8358" i="10"/>
  <c r="B8357" i="10"/>
  <c r="B8356" i="10"/>
  <c r="B8355" i="10"/>
  <c r="B8354" i="10"/>
  <c r="B8353" i="10"/>
  <c r="B8352" i="10"/>
  <c r="B8351" i="10"/>
  <c r="B8350" i="10"/>
  <c r="B8349" i="10"/>
  <c r="B8348" i="10"/>
  <c r="B8347" i="10"/>
  <c r="B8346" i="10"/>
  <c r="B8345" i="10"/>
  <c r="B8344" i="10"/>
  <c r="B8343" i="10"/>
  <c r="B8342" i="10"/>
  <c r="B8341" i="10"/>
  <c r="B8340" i="10"/>
  <c r="B8339" i="10"/>
  <c r="B8338" i="10"/>
  <c r="B8337" i="10"/>
  <c r="B8336" i="10"/>
  <c r="B8335" i="10"/>
  <c r="B8334" i="10"/>
  <c r="B8333" i="10"/>
  <c r="B8332" i="10"/>
  <c r="B8331" i="10"/>
  <c r="B8330" i="10"/>
  <c r="B8329" i="10"/>
  <c r="B8328" i="10"/>
  <c r="B8327" i="10"/>
  <c r="B8326" i="10"/>
  <c r="B8325" i="10"/>
  <c r="B8324" i="10"/>
  <c r="B8323" i="10"/>
  <c r="B8322" i="10"/>
  <c r="B8321" i="10"/>
  <c r="B8320" i="10"/>
  <c r="B8319" i="10"/>
  <c r="B8318" i="10"/>
  <c r="B8317" i="10"/>
  <c r="B8316" i="10"/>
  <c r="B8315" i="10"/>
  <c r="B8314" i="10"/>
  <c r="B8313" i="10"/>
  <c r="B8312" i="10"/>
  <c r="B8311" i="10"/>
  <c r="B8310" i="10"/>
  <c r="B8309" i="10"/>
  <c r="B8308" i="10"/>
  <c r="B8307" i="10"/>
  <c r="B8306" i="10"/>
  <c r="B8305" i="10"/>
  <c r="B8304" i="10"/>
  <c r="B8303" i="10"/>
  <c r="B8302" i="10"/>
  <c r="B8301" i="10"/>
  <c r="B8300" i="10"/>
  <c r="B8299" i="10"/>
  <c r="B8298" i="10"/>
  <c r="B8297" i="10"/>
  <c r="B8296" i="10"/>
  <c r="B8295" i="10"/>
  <c r="B8294" i="10"/>
  <c r="B8293" i="10"/>
  <c r="B8292" i="10"/>
  <c r="B8291" i="10"/>
  <c r="B8290" i="10"/>
  <c r="B8289" i="10"/>
  <c r="B8288" i="10"/>
  <c r="B8287" i="10"/>
  <c r="B8286" i="10"/>
  <c r="B8285" i="10"/>
  <c r="B8284" i="10"/>
  <c r="B8283" i="10"/>
  <c r="B8282" i="10"/>
  <c r="B8281" i="10"/>
  <c r="B8280" i="10"/>
  <c r="B8279" i="10"/>
  <c r="B8278" i="10"/>
  <c r="B8277" i="10"/>
  <c r="B8276" i="10"/>
  <c r="B8275" i="10"/>
  <c r="B8274" i="10"/>
  <c r="B8273" i="10"/>
  <c r="B8272" i="10"/>
  <c r="B8271" i="10"/>
  <c r="B8270" i="10"/>
  <c r="B8269" i="10"/>
  <c r="B8268" i="10"/>
  <c r="B8267" i="10"/>
  <c r="B8266" i="10"/>
  <c r="B8265" i="10"/>
  <c r="B8264" i="10"/>
  <c r="B8263" i="10"/>
  <c r="B8262" i="10"/>
  <c r="B8261" i="10"/>
  <c r="B8260" i="10"/>
  <c r="B8259" i="10"/>
  <c r="B8258" i="10"/>
  <c r="B8257" i="10"/>
  <c r="B8256" i="10"/>
  <c r="B8255" i="10"/>
  <c r="B8254" i="10"/>
  <c r="B8253" i="10"/>
  <c r="B8252" i="10"/>
  <c r="B8251" i="10"/>
  <c r="B8250" i="10"/>
  <c r="B8249" i="10"/>
  <c r="B8248" i="10"/>
  <c r="B8247" i="10"/>
  <c r="B8246" i="10"/>
  <c r="B8245" i="10"/>
  <c r="B8244" i="10"/>
  <c r="B8243" i="10"/>
  <c r="B8242" i="10"/>
  <c r="B8241" i="10"/>
  <c r="B8240" i="10"/>
  <c r="B8239" i="10"/>
  <c r="B8238" i="10"/>
  <c r="B8237" i="10"/>
  <c r="B8236" i="10"/>
  <c r="B8235" i="10"/>
  <c r="B8234" i="10"/>
  <c r="B8233" i="10"/>
  <c r="B8232" i="10"/>
  <c r="B8231" i="10"/>
  <c r="B8230" i="10"/>
  <c r="B8229" i="10"/>
  <c r="B8228" i="10"/>
  <c r="B8227" i="10"/>
  <c r="B8226" i="10"/>
  <c r="B8225" i="10"/>
  <c r="B8224" i="10"/>
  <c r="B8223" i="10"/>
  <c r="B8222" i="10"/>
  <c r="B8221" i="10"/>
  <c r="B8220" i="10"/>
  <c r="B8219" i="10"/>
  <c r="B8218" i="10"/>
  <c r="B8217" i="10"/>
  <c r="B8216" i="10"/>
  <c r="B8215" i="10"/>
  <c r="B8214" i="10"/>
  <c r="B8213" i="10"/>
  <c r="B8212" i="10"/>
  <c r="B8211" i="10"/>
  <c r="B8210" i="10"/>
  <c r="B8209" i="10"/>
  <c r="B8208" i="10"/>
  <c r="B8207" i="10"/>
  <c r="B8206" i="10"/>
  <c r="B8205" i="10"/>
  <c r="B8204" i="10"/>
  <c r="B8203" i="10"/>
  <c r="B8202" i="10"/>
  <c r="B8201" i="10"/>
  <c r="B8200" i="10"/>
  <c r="B8199" i="10"/>
  <c r="B8198" i="10"/>
  <c r="B8197" i="10"/>
  <c r="B8196" i="10"/>
  <c r="B8195" i="10"/>
  <c r="B8194" i="10"/>
  <c r="B8193" i="10"/>
  <c r="B8192" i="10"/>
  <c r="B8191" i="10"/>
  <c r="B8190" i="10"/>
  <c r="B8189" i="10"/>
  <c r="B8188" i="10"/>
  <c r="B8187" i="10"/>
  <c r="B8186" i="10"/>
  <c r="B8185" i="10"/>
  <c r="B8184" i="10"/>
  <c r="B8183" i="10"/>
  <c r="B8182" i="10"/>
  <c r="B8181" i="10"/>
  <c r="B8180" i="10"/>
  <c r="B8179" i="10"/>
  <c r="B8178" i="10"/>
  <c r="B8177" i="10"/>
  <c r="B8176" i="10"/>
  <c r="B8175" i="10"/>
  <c r="B8174" i="10"/>
  <c r="B8173" i="10"/>
  <c r="B8172" i="10"/>
  <c r="B8171" i="10"/>
  <c r="B8170" i="10"/>
  <c r="B8169" i="10"/>
  <c r="B8168" i="10"/>
  <c r="B8167" i="10"/>
  <c r="B8166" i="10"/>
  <c r="B8165" i="10"/>
  <c r="B8164" i="10"/>
  <c r="B8163" i="10"/>
  <c r="B8162" i="10"/>
  <c r="B8161" i="10"/>
  <c r="B8160" i="10"/>
  <c r="B8159" i="10"/>
  <c r="B8158" i="10"/>
  <c r="B8157" i="10"/>
  <c r="B8156" i="10"/>
  <c r="B8155" i="10"/>
  <c r="B8154" i="10"/>
  <c r="B8153" i="10"/>
  <c r="B8152" i="10"/>
  <c r="B8151" i="10"/>
  <c r="B8150" i="10"/>
  <c r="B8149" i="10"/>
  <c r="B8148" i="10"/>
  <c r="B8147" i="10"/>
  <c r="B8146" i="10"/>
  <c r="B8145" i="10"/>
  <c r="B8144" i="10"/>
  <c r="B8143" i="10"/>
  <c r="B8142" i="10"/>
  <c r="B8141" i="10"/>
  <c r="B8140" i="10"/>
  <c r="B8139" i="10"/>
  <c r="B8138" i="10"/>
  <c r="B8137" i="10"/>
  <c r="B8136" i="10"/>
  <c r="B8135" i="10"/>
  <c r="B8134" i="10"/>
  <c r="B8133" i="10"/>
  <c r="B8132" i="10"/>
  <c r="B8131" i="10"/>
  <c r="B8130" i="10"/>
  <c r="B8129" i="10"/>
  <c r="B8128" i="10"/>
  <c r="B8127" i="10"/>
  <c r="B8126" i="10"/>
  <c r="B8125" i="10"/>
  <c r="B8124" i="10"/>
  <c r="B8123" i="10"/>
  <c r="B8122" i="10"/>
  <c r="B8121" i="10"/>
  <c r="B8120" i="10"/>
  <c r="B8119" i="10"/>
  <c r="B8118" i="10"/>
  <c r="B8117" i="10"/>
  <c r="B8116" i="10"/>
  <c r="B8115" i="10"/>
  <c r="B8114" i="10"/>
  <c r="B8113" i="10"/>
  <c r="B8112" i="10"/>
  <c r="B8111" i="10"/>
  <c r="B8110" i="10"/>
  <c r="B8109" i="10"/>
  <c r="B8108" i="10"/>
  <c r="B8107" i="10"/>
  <c r="B8106" i="10"/>
  <c r="B8105" i="10"/>
  <c r="B8104" i="10"/>
  <c r="B8103" i="10"/>
  <c r="B8102" i="10"/>
  <c r="B8101" i="10"/>
  <c r="B8100" i="10"/>
  <c r="B8099" i="10"/>
  <c r="B8098" i="10"/>
  <c r="B8097" i="10"/>
  <c r="B8096" i="10"/>
  <c r="B8095" i="10"/>
  <c r="B8094" i="10"/>
  <c r="B8093" i="10"/>
  <c r="B8092" i="10"/>
  <c r="B8091" i="10"/>
  <c r="B8090" i="10"/>
  <c r="B8089" i="10"/>
  <c r="B8088" i="10"/>
  <c r="B8087" i="10"/>
  <c r="B8086" i="10"/>
  <c r="B8085" i="10"/>
  <c r="B8084" i="10"/>
  <c r="B8083" i="10"/>
  <c r="B8082" i="10"/>
  <c r="B8081" i="10"/>
  <c r="B8080" i="10"/>
  <c r="B8079" i="10"/>
  <c r="B8078" i="10"/>
  <c r="B8077" i="10"/>
  <c r="B8076" i="10"/>
  <c r="B8075" i="10"/>
  <c r="B8074" i="10"/>
  <c r="B8073" i="10"/>
  <c r="B8072" i="10"/>
  <c r="B8071" i="10"/>
  <c r="B8070" i="10"/>
  <c r="B8069" i="10"/>
  <c r="B8068" i="10"/>
  <c r="B8067" i="10"/>
  <c r="B8066" i="10"/>
  <c r="B8065" i="10"/>
  <c r="B8064" i="10"/>
  <c r="B8063" i="10"/>
  <c r="B8062" i="10"/>
  <c r="B8061" i="10"/>
  <c r="B8060" i="10"/>
  <c r="B8059" i="10"/>
  <c r="B8058" i="10"/>
  <c r="B8057" i="10"/>
  <c r="B8056" i="10"/>
  <c r="B8055" i="10"/>
  <c r="B8054" i="10"/>
  <c r="B8053" i="10"/>
  <c r="B8052" i="10"/>
  <c r="B8051" i="10"/>
  <c r="B8050" i="10"/>
  <c r="B8049" i="10"/>
  <c r="B8048" i="10"/>
  <c r="B8047" i="10"/>
  <c r="B8046" i="10"/>
  <c r="B8045" i="10"/>
  <c r="B8044" i="10"/>
  <c r="B8043" i="10"/>
  <c r="B8042" i="10"/>
  <c r="B8041" i="10"/>
  <c r="B8040" i="10"/>
  <c r="B8039" i="10"/>
  <c r="B8038" i="10"/>
  <c r="B8037" i="10"/>
  <c r="B8036" i="10"/>
  <c r="B8035" i="10"/>
  <c r="B8034" i="10"/>
  <c r="B8033" i="10"/>
  <c r="B8032" i="10"/>
  <c r="B8031" i="10"/>
  <c r="B8030" i="10"/>
  <c r="B8029" i="10"/>
  <c r="B8028" i="10"/>
  <c r="B8027" i="10"/>
  <c r="B8026" i="10"/>
  <c r="B8025" i="10"/>
  <c r="B8024" i="10"/>
  <c r="B8023" i="10"/>
  <c r="B8022" i="10"/>
  <c r="B8021" i="10"/>
  <c r="B8020" i="10"/>
  <c r="B8019" i="10"/>
  <c r="B8018" i="10"/>
  <c r="B8017" i="10"/>
  <c r="B8016" i="10"/>
  <c r="B8015" i="10"/>
  <c r="B8014" i="10"/>
  <c r="B8013" i="10"/>
  <c r="B8012" i="10"/>
  <c r="B8011" i="10"/>
  <c r="B8010" i="10"/>
  <c r="B8009" i="10"/>
  <c r="B8008" i="10"/>
  <c r="B8007" i="10"/>
  <c r="B8006" i="10"/>
  <c r="B8005" i="10"/>
  <c r="B8004" i="10"/>
  <c r="B8003" i="10"/>
  <c r="B8002" i="10"/>
  <c r="B8001" i="10"/>
  <c r="B8000" i="10"/>
  <c r="B7999" i="10"/>
  <c r="B7998" i="10"/>
  <c r="B7997" i="10"/>
  <c r="B7996" i="10"/>
  <c r="B7995" i="10"/>
  <c r="B7994" i="10"/>
  <c r="B7993" i="10"/>
  <c r="B7992" i="10"/>
  <c r="B7991" i="10"/>
  <c r="B7990" i="10"/>
  <c r="B7989" i="10"/>
  <c r="B7988" i="10"/>
  <c r="B7987" i="10"/>
  <c r="B7986" i="10"/>
  <c r="B7985" i="10"/>
  <c r="B7984" i="10"/>
  <c r="B7983" i="10"/>
  <c r="B7982" i="10"/>
  <c r="B7981" i="10"/>
  <c r="B7980" i="10"/>
  <c r="B7979" i="10"/>
  <c r="B7978" i="10"/>
  <c r="B7977" i="10"/>
  <c r="B7976" i="10"/>
  <c r="B7975" i="10"/>
  <c r="B7974" i="10"/>
  <c r="B7973" i="10"/>
  <c r="B7972" i="10"/>
  <c r="B7971" i="10"/>
  <c r="B7970" i="10"/>
  <c r="B7969" i="10"/>
  <c r="B7968" i="10"/>
  <c r="B7967" i="10"/>
  <c r="B7966" i="10"/>
  <c r="B7965" i="10"/>
  <c r="B7964" i="10"/>
  <c r="B7963" i="10"/>
  <c r="B7962" i="10"/>
  <c r="B7961" i="10"/>
  <c r="B7960" i="10"/>
  <c r="B7959" i="10"/>
  <c r="B7958" i="10"/>
  <c r="B7957" i="10"/>
  <c r="B7956" i="10"/>
  <c r="B7955" i="10"/>
  <c r="B7954" i="10"/>
  <c r="B7953" i="10"/>
  <c r="B7952" i="10"/>
  <c r="B7951" i="10"/>
  <c r="B7950" i="10"/>
  <c r="B7949" i="10"/>
  <c r="B7948" i="10"/>
  <c r="B7947" i="10"/>
  <c r="B7946" i="10"/>
  <c r="B7945" i="10"/>
  <c r="B7944" i="10"/>
  <c r="B7943" i="10"/>
  <c r="B7942" i="10"/>
  <c r="B7941" i="10"/>
  <c r="B7940" i="10"/>
  <c r="B7939" i="10"/>
  <c r="B7938" i="10"/>
  <c r="B7937" i="10"/>
  <c r="B7936" i="10"/>
  <c r="B7935" i="10"/>
  <c r="B7934" i="10"/>
  <c r="B7933" i="10"/>
  <c r="B7932" i="10"/>
  <c r="B7931" i="10"/>
  <c r="B7930" i="10"/>
  <c r="B7929" i="10"/>
  <c r="B7928" i="10"/>
  <c r="B7927" i="10"/>
  <c r="B7926" i="10"/>
  <c r="B7925" i="10"/>
  <c r="B7924" i="10"/>
  <c r="B7923" i="10"/>
  <c r="B7922" i="10"/>
  <c r="B7921" i="10"/>
  <c r="B7920" i="10"/>
  <c r="B7919" i="10"/>
  <c r="B7918" i="10"/>
  <c r="B7917" i="10"/>
  <c r="B7916" i="10"/>
  <c r="B7915" i="10"/>
  <c r="B7914" i="10"/>
  <c r="B7913" i="10"/>
  <c r="B7912" i="10"/>
  <c r="B7911" i="10"/>
  <c r="B7910" i="10"/>
  <c r="B7909" i="10"/>
  <c r="B7908" i="10"/>
  <c r="B7907" i="10"/>
  <c r="B7906" i="10"/>
  <c r="B7905" i="10"/>
  <c r="B7904" i="10"/>
  <c r="B7903" i="10"/>
  <c r="B7902" i="10"/>
  <c r="B7901" i="10"/>
  <c r="B7900" i="10"/>
  <c r="B7899" i="10"/>
  <c r="B7898" i="10"/>
  <c r="B7897" i="10"/>
  <c r="B7896" i="10"/>
  <c r="B7895" i="10"/>
  <c r="B7894" i="10"/>
  <c r="B7893" i="10"/>
  <c r="B7892" i="10"/>
  <c r="B7891" i="10"/>
  <c r="B7890" i="10"/>
  <c r="B7889" i="10"/>
  <c r="B7888" i="10"/>
  <c r="B7887" i="10"/>
  <c r="B7886" i="10"/>
  <c r="B7885" i="10"/>
  <c r="B7884" i="10"/>
  <c r="B7883" i="10"/>
  <c r="B7882" i="10"/>
  <c r="B7881" i="10"/>
  <c r="B7880" i="10"/>
  <c r="B7879" i="10"/>
  <c r="B7878" i="10"/>
  <c r="B7877" i="10"/>
  <c r="B7876" i="10"/>
  <c r="B7875" i="10"/>
  <c r="B7874" i="10"/>
  <c r="B7873" i="10"/>
  <c r="B7872" i="10"/>
  <c r="B7871" i="10"/>
  <c r="B7870" i="10"/>
  <c r="B7869" i="10"/>
  <c r="B7868" i="10"/>
  <c r="B7867" i="10"/>
  <c r="B7866" i="10"/>
  <c r="B7865" i="10"/>
  <c r="B7864" i="10"/>
  <c r="B7863" i="10"/>
  <c r="B7862" i="10"/>
  <c r="B7861" i="10"/>
  <c r="B7860" i="10"/>
  <c r="B7859" i="10"/>
  <c r="B7858" i="10"/>
  <c r="B7857" i="10"/>
  <c r="B7856" i="10"/>
  <c r="B7855" i="10"/>
  <c r="B7854" i="10"/>
  <c r="B7853" i="10"/>
  <c r="B7852" i="10"/>
  <c r="B7851" i="10"/>
  <c r="B7850" i="10"/>
  <c r="B7849" i="10"/>
  <c r="B7848" i="10"/>
  <c r="B7847" i="10"/>
  <c r="B7846" i="10"/>
  <c r="B7845" i="10"/>
  <c r="B7844" i="10"/>
  <c r="B7843" i="10"/>
  <c r="B7842" i="10"/>
  <c r="B7841" i="10"/>
  <c r="B7840" i="10"/>
  <c r="B7839" i="10"/>
  <c r="B7838" i="10"/>
  <c r="B7837" i="10"/>
  <c r="B7836" i="10"/>
  <c r="B7835" i="10"/>
  <c r="B7834" i="10"/>
  <c r="B7833" i="10"/>
  <c r="B7832" i="10"/>
  <c r="B7831" i="10"/>
  <c r="B7830" i="10"/>
  <c r="B7829" i="10"/>
  <c r="B7828" i="10"/>
  <c r="B7827" i="10"/>
  <c r="B7826" i="10"/>
  <c r="B7825" i="10"/>
  <c r="B7824" i="10"/>
  <c r="B7823" i="10"/>
  <c r="B7822" i="10"/>
  <c r="B7821" i="10"/>
  <c r="B7820" i="10"/>
  <c r="B7819" i="10"/>
  <c r="B7818" i="10"/>
  <c r="B7817" i="10"/>
  <c r="B7816" i="10"/>
  <c r="B7815" i="10"/>
  <c r="B7814" i="10"/>
  <c r="B7813" i="10"/>
  <c r="B7812" i="10"/>
  <c r="B7811" i="10"/>
  <c r="B7810" i="10"/>
  <c r="B7809" i="10"/>
  <c r="B7808" i="10"/>
  <c r="B7807" i="10"/>
  <c r="B7806" i="10"/>
  <c r="B7805" i="10"/>
  <c r="B7804" i="10"/>
  <c r="B7803" i="10"/>
  <c r="B7802" i="10"/>
  <c r="B7801" i="10"/>
  <c r="B7800" i="10"/>
  <c r="B7799" i="10"/>
  <c r="B7798" i="10"/>
  <c r="B7797" i="10"/>
  <c r="B7796" i="10"/>
  <c r="B7795" i="10"/>
  <c r="B7794" i="10"/>
  <c r="B7793" i="10"/>
  <c r="B7792" i="10"/>
  <c r="B7791" i="10"/>
  <c r="B7790" i="10"/>
  <c r="B7789" i="10"/>
  <c r="B7788" i="10"/>
  <c r="B7787" i="10"/>
  <c r="B7786" i="10"/>
  <c r="B7785" i="10"/>
  <c r="B7784" i="10"/>
  <c r="B7783" i="10"/>
  <c r="B7782" i="10"/>
  <c r="B7781" i="10"/>
  <c r="B7780" i="10"/>
  <c r="B7779" i="10"/>
  <c r="B7778" i="10"/>
  <c r="B7777" i="10"/>
  <c r="B7776" i="10"/>
  <c r="B7775" i="10"/>
  <c r="B7774" i="10"/>
  <c r="B7773" i="10"/>
  <c r="B7772" i="10"/>
  <c r="B7771" i="10"/>
  <c r="B7770" i="10"/>
  <c r="B7769" i="10"/>
  <c r="B7768" i="10"/>
  <c r="B7767" i="10"/>
  <c r="B7766" i="10"/>
  <c r="B7765" i="10"/>
  <c r="B7764" i="10"/>
  <c r="B7763" i="10"/>
  <c r="B7762" i="10"/>
  <c r="B7761" i="10"/>
  <c r="B7760" i="10"/>
  <c r="B7759" i="10"/>
  <c r="B7758" i="10"/>
  <c r="B7757" i="10"/>
  <c r="B7756" i="10"/>
  <c r="B7755" i="10"/>
  <c r="B7754" i="10"/>
  <c r="B7753" i="10"/>
  <c r="B7752" i="10"/>
  <c r="B7751" i="10"/>
  <c r="B7750" i="10"/>
  <c r="B7749" i="10"/>
  <c r="B7748" i="10"/>
  <c r="B7747" i="10"/>
  <c r="B7746" i="10"/>
  <c r="B7745" i="10"/>
  <c r="B7744" i="10"/>
  <c r="B7743" i="10"/>
  <c r="B7742" i="10"/>
  <c r="B7741" i="10"/>
  <c r="B7740" i="10"/>
  <c r="B7739" i="10"/>
  <c r="B7738" i="10"/>
  <c r="B7737" i="10"/>
  <c r="B7736" i="10"/>
  <c r="B7735" i="10"/>
  <c r="B7734" i="10"/>
  <c r="B7733" i="10"/>
  <c r="B7732" i="10"/>
  <c r="B7731" i="10"/>
  <c r="B7730" i="10"/>
  <c r="B7729" i="10"/>
  <c r="B7728" i="10"/>
  <c r="B7727" i="10"/>
  <c r="B7726" i="10"/>
  <c r="B7725" i="10"/>
  <c r="B7724" i="10"/>
  <c r="B7723" i="10"/>
  <c r="B7722" i="10"/>
  <c r="B7721" i="10"/>
  <c r="B7720" i="10"/>
  <c r="B7719" i="10"/>
  <c r="B7718" i="10"/>
  <c r="B7717" i="10"/>
  <c r="B7716" i="10"/>
  <c r="B7715" i="10"/>
  <c r="B7714" i="10"/>
  <c r="B7713" i="10"/>
  <c r="B7712" i="10"/>
  <c r="B7711" i="10"/>
  <c r="B7710" i="10"/>
  <c r="B7709" i="10"/>
  <c r="B7708" i="10"/>
  <c r="B7707" i="10"/>
  <c r="B7706" i="10"/>
  <c r="B7705" i="10"/>
  <c r="B7704" i="10"/>
  <c r="B7703" i="10"/>
  <c r="B7702" i="10"/>
  <c r="B7701" i="10"/>
  <c r="B7700" i="10"/>
  <c r="B7699" i="10"/>
  <c r="B7698" i="10"/>
  <c r="B7697" i="10"/>
  <c r="B7696" i="10"/>
  <c r="B7695" i="10"/>
  <c r="B7694" i="10"/>
  <c r="B7693" i="10"/>
  <c r="B7692" i="10"/>
  <c r="B7691" i="10"/>
  <c r="B7690" i="10"/>
  <c r="B7689" i="10"/>
  <c r="B7688" i="10"/>
  <c r="B7687" i="10"/>
  <c r="B7686" i="10"/>
  <c r="B7685" i="10"/>
  <c r="B7684" i="10"/>
  <c r="B7683" i="10"/>
  <c r="B7682" i="10"/>
  <c r="B7681" i="10"/>
  <c r="B7680" i="10"/>
  <c r="B7679" i="10"/>
  <c r="B7678" i="10"/>
  <c r="B7677" i="10"/>
  <c r="B7676" i="10"/>
  <c r="B7675" i="10"/>
  <c r="B7674" i="10"/>
  <c r="B7673" i="10"/>
  <c r="B7672" i="10"/>
  <c r="B7671" i="10"/>
  <c r="B7670" i="10"/>
  <c r="B7669" i="10"/>
  <c r="B7668" i="10"/>
  <c r="B7667" i="10"/>
  <c r="B7666" i="10"/>
  <c r="B7665" i="10"/>
  <c r="B7664" i="10"/>
  <c r="B7663" i="10"/>
  <c r="B7662" i="10"/>
  <c r="B7661" i="10"/>
  <c r="B7660" i="10"/>
  <c r="B7659" i="10"/>
  <c r="B7658" i="10"/>
  <c r="B7657" i="10"/>
  <c r="B7656" i="10"/>
  <c r="B7655" i="10"/>
  <c r="B7654" i="10"/>
  <c r="B7653" i="10"/>
  <c r="B7652" i="10"/>
  <c r="B7651" i="10"/>
  <c r="B7650" i="10"/>
  <c r="B7649" i="10"/>
  <c r="B7648" i="10"/>
  <c r="B7647" i="10"/>
  <c r="B7646" i="10"/>
  <c r="B7645" i="10"/>
  <c r="B7644" i="10"/>
  <c r="B7643" i="10"/>
  <c r="B7642" i="10"/>
  <c r="B7641" i="10"/>
  <c r="B7640" i="10"/>
  <c r="B7639" i="10"/>
  <c r="B7638" i="10"/>
  <c r="B7637" i="10"/>
  <c r="B7636" i="10"/>
  <c r="B7635" i="10"/>
  <c r="B7634" i="10"/>
  <c r="B7633" i="10"/>
  <c r="B7632" i="10"/>
  <c r="B7631" i="10"/>
  <c r="B7630" i="10"/>
  <c r="B7629" i="10"/>
  <c r="B7628" i="10"/>
  <c r="B7627" i="10"/>
  <c r="B7626" i="10"/>
  <c r="B7625" i="10"/>
  <c r="B7624" i="10"/>
  <c r="B7623" i="10"/>
  <c r="B7622" i="10"/>
  <c r="B7621" i="10"/>
  <c r="B7620" i="10"/>
  <c r="B7619" i="10"/>
  <c r="B7618" i="10"/>
  <c r="B7617" i="10"/>
  <c r="B7616" i="10"/>
  <c r="B7615" i="10"/>
  <c r="B7614" i="10"/>
  <c r="B7613" i="10"/>
  <c r="B7612" i="10"/>
  <c r="B7611" i="10"/>
  <c r="B7610" i="10"/>
  <c r="B7609" i="10"/>
  <c r="B7608" i="10"/>
  <c r="B7607" i="10"/>
  <c r="B7606" i="10"/>
  <c r="B7605" i="10"/>
  <c r="B7604" i="10"/>
  <c r="B7603" i="10"/>
  <c r="B7602" i="10"/>
  <c r="B7601" i="10"/>
  <c r="B7600" i="10"/>
  <c r="B7599" i="10"/>
  <c r="B7598" i="10"/>
  <c r="B7597" i="10"/>
  <c r="B7596" i="10"/>
  <c r="B7595" i="10"/>
  <c r="B7594" i="10"/>
  <c r="B7593" i="10"/>
  <c r="B7592" i="10"/>
  <c r="B7591" i="10"/>
  <c r="B7590" i="10"/>
  <c r="B7589" i="10"/>
  <c r="B7588" i="10"/>
  <c r="B7587" i="10"/>
  <c r="B7586" i="10"/>
  <c r="B7585" i="10"/>
  <c r="B7584" i="10"/>
  <c r="B7583" i="10"/>
  <c r="B7582" i="10"/>
  <c r="B7581" i="10"/>
  <c r="B7580" i="10"/>
  <c r="B7579" i="10"/>
  <c r="B7578" i="10"/>
  <c r="B7577" i="10"/>
  <c r="B7576" i="10"/>
  <c r="B7575" i="10"/>
  <c r="B7574" i="10"/>
  <c r="B7573" i="10"/>
  <c r="B7572" i="10"/>
  <c r="B7571" i="10"/>
  <c r="B7570" i="10"/>
  <c r="B7569" i="10"/>
  <c r="B7568" i="10"/>
  <c r="B7567" i="10"/>
  <c r="B7566" i="10"/>
  <c r="B7565" i="10"/>
  <c r="B7564" i="10"/>
  <c r="B7563" i="10"/>
  <c r="B7562" i="10"/>
  <c r="B7561" i="10"/>
  <c r="B7560" i="10"/>
  <c r="B7559" i="10"/>
  <c r="B7558" i="10"/>
  <c r="B7557" i="10"/>
  <c r="B7556" i="10"/>
  <c r="B7555" i="10"/>
  <c r="B7554" i="10"/>
  <c r="B7553" i="10"/>
  <c r="B7552" i="10"/>
  <c r="B7551" i="10"/>
  <c r="B7550" i="10"/>
  <c r="B7549" i="10"/>
  <c r="B7548" i="10"/>
  <c r="B7547" i="10"/>
  <c r="B7546" i="10"/>
  <c r="B7545" i="10"/>
  <c r="B7544" i="10"/>
  <c r="B7543" i="10"/>
  <c r="B7542" i="10"/>
  <c r="B7541" i="10"/>
  <c r="B7540" i="10"/>
  <c r="B7539" i="10"/>
  <c r="B7538" i="10"/>
  <c r="B7537" i="10"/>
  <c r="B7536" i="10"/>
  <c r="B7535" i="10"/>
  <c r="B7534" i="10"/>
  <c r="B7533" i="10"/>
  <c r="B7532" i="10"/>
  <c r="B7531" i="10"/>
  <c r="B7530" i="10"/>
  <c r="B7529" i="10"/>
  <c r="B7528" i="10"/>
  <c r="B7527" i="10"/>
  <c r="B7526" i="10"/>
  <c r="B7525" i="10"/>
  <c r="B7524" i="10"/>
  <c r="B7523" i="10"/>
  <c r="B7522" i="10"/>
  <c r="B7521" i="10"/>
  <c r="B7520" i="10"/>
  <c r="B7519" i="10"/>
  <c r="B7518" i="10"/>
  <c r="B7517" i="10"/>
  <c r="B7516" i="10"/>
  <c r="B7515" i="10"/>
  <c r="B7514" i="10"/>
  <c r="B7513" i="10"/>
  <c r="B7512" i="10"/>
  <c r="B7511" i="10"/>
  <c r="B7510" i="10"/>
  <c r="B7509" i="10"/>
  <c r="B7508" i="10"/>
  <c r="B7507" i="10"/>
  <c r="B7506" i="10"/>
  <c r="B7505" i="10"/>
  <c r="B7504" i="10"/>
  <c r="B7503" i="10"/>
  <c r="B7502" i="10"/>
  <c r="B7501" i="10"/>
  <c r="B7500" i="10"/>
  <c r="B7499" i="10"/>
  <c r="B7498" i="10"/>
  <c r="B7497" i="10"/>
  <c r="B7496" i="10"/>
  <c r="B7495" i="10"/>
  <c r="B7494" i="10"/>
  <c r="B7493" i="10"/>
  <c r="B7492" i="10"/>
  <c r="B7491" i="10"/>
  <c r="B7490" i="10"/>
  <c r="B7489" i="10"/>
  <c r="B7488" i="10"/>
  <c r="B7487" i="10"/>
  <c r="B7486" i="10"/>
  <c r="B7485" i="10"/>
  <c r="B7484" i="10"/>
  <c r="B7483" i="10"/>
  <c r="B7482" i="10"/>
  <c r="B7481" i="10"/>
  <c r="B7480" i="10"/>
  <c r="B7479" i="10"/>
  <c r="B7478" i="10"/>
  <c r="B7477" i="10"/>
  <c r="B7476" i="10"/>
  <c r="B7475" i="10"/>
  <c r="B7474" i="10"/>
  <c r="B7473" i="10"/>
  <c r="B7472" i="10"/>
  <c r="B7471" i="10"/>
  <c r="B7470" i="10"/>
  <c r="B7469" i="10"/>
  <c r="B7468" i="10"/>
  <c r="B7467" i="10"/>
  <c r="B7466" i="10"/>
  <c r="B7465" i="10"/>
  <c r="B7464" i="10"/>
  <c r="B7463" i="10"/>
  <c r="B7462" i="10"/>
  <c r="B7461" i="10"/>
  <c r="B7460" i="10"/>
  <c r="B7459" i="10"/>
  <c r="B7458" i="10"/>
  <c r="B7457" i="10"/>
  <c r="B7456" i="10"/>
  <c r="B7455" i="10"/>
  <c r="B7454" i="10"/>
  <c r="B7453" i="10"/>
  <c r="B7452" i="10"/>
  <c r="B7451" i="10"/>
  <c r="B7450" i="10"/>
  <c r="B7449" i="10"/>
  <c r="B7448" i="10"/>
  <c r="B7447" i="10"/>
  <c r="B7446" i="10"/>
  <c r="B7445" i="10"/>
  <c r="B7444" i="10"/>
  <c r="B7443" i="10"/>
  <c r="B7442" i="10"/>
  <c r="B7441" i="10"/>
  <c r="B7440" i="10"/>
  <c r="B7439" i="10"/>
  <c r="B7438" i="10"/>
  <c r="B7437" i="10"/>
  <c r="B7436" i="10"/>
  <c r="B7435" i="10"/>
  <c r="B7434" i="10"/>
  <c r="B7433" i="10"/>
  <c r="B7432" i="10"/>
  <c r="B7431" i="10"/>
  <c r="B7430" i="10"/>
  <c r="B7429" i="10"/>
  <c r="B7428" i="10"/>
  <c r="B7427" i="10"/>
  <c r="B7426" i="10"/>
  <c r="B7425" i="10"/>
  <c r="B7424" i="10"/>
  <c r="B7423" i="10"/>
  <c r="B7422" i="10"/>
  <c r="B7421" i="10"/>
  <c r="B7420" i="10"/>
  <c r="B7419" i="10"/>
  <c r="B7418" i="10"/>
  <c r="B7417" i="10"/>
  <c r="B7416" i="10"/>
  <c r="B7415" i="10"/>
  <c r="B7414" i="10"/>
  <c r="B7413" i="10"/>
  <c r="B7412" i="10"/>
  <c r="B7411" i="10"/>
  <c r="B7410" i="10"/>
  <c r="B7409" i="10"/>
  <c r="B7408" i="10"/>
  <c r="B7407" i="10"/>
  <c r="B7406" i="10"/>
  <c r="B7405" i="10"/>
  <c r="B7404" i="10"/>
  <c r="B7403" i="10"/>
  <c r="B7402" i="10"/>
  <c r="B7401" i="10"/>
  <c r="B7400" i="10"/>
  <c r="B7399" i="10"/>
  <c r="B7398" i="10"/>
  <c r="B7397" i="10"/>
  <c r="B7396" i="10"/>
  <c r="B7395" i="10"/>
  <c r="B7394" i="10"/>
  <c r="B7393" i="10"/>
  <c r="B7392" i="10"/>
  <c r="B7391" i="10"/>
  <c r="B7390" i="10"/>
  <c r="B7389" i="10"/>
  <c r="B7388" i="10"/>
  <c r="B7387" i="10"/>
  <c r="B7386" i="10"/>
  <c r="B7385" i="10"/>
  <c r="B7384" i="10"/>
  <c r="B7383" i="10"/>
  <c r="B7382" i="10"/>
  <c r="B7381" i="10"/>
  <c r="B7380" i="10"/>
  <c r="B7379" i="10"/>
  <c r="B7378" i="10"/>
  <c r="B7377" i="10"/>
  <c r="B7376" i="10"/>
  <c r="B7375" i="10"/>
  <c r="B7374" i="10"/>
  <c r="B7373" i="10"/>
  <c r="B7372" i="10"/>
  <c r="B7371" i="10"/>
  <c r="B7370" i="10"/>
  <c r="B7369" i="10"/>
  <c r="B7368" i="10"/>
  <c r="B7367" i="10"/>
  <c r="B7366" i="10"/>
  <c r="B7365" i="10"/>
  <c r="B7364" i="10"/>
  <c r="B7363" i="10"/>
  <c r="B7362" i="10"/>
  <c r="B7361" i="10"/>
  <c r="B7360" i="10"/>
  <c r="B7359" i="10"/>
  <c r="B7358" i="10"/>
  <c r="B7357" i="10"/>
  <c r="B7356" i="10"/>
  <c r="B7355" i="10"/>
  <c r="B7354" i="10"/>
  <c r="B7353" i="10"/>
  <c r="B7352" i="10"/>
  <c r="B7351" i="10"/>
  <c r="B7350" i="10"/>
  <c r="B7349" i="10"/>
  <c r="B7348" i="10"/>
  <c r="B7347" i="10"/>
  <c r="B7346" i="10"/>
  <c r="B7345" i="10"/>
  <c r="B7344" i="10"/>
  <c r="B7343" i="10"/>
  <c r="B7342" i="10"/>
  <c r="B7341" i="10"/>
  <c r="B7340" i="10"/>
  <c r="B7339" i="10"/>
  <c r="B7338" i="10"/>
  <c r="B7337" i="10"/>
  <c r="B7336" i="10"/>
  <c r="B7335" i="10"/>
  <c r="B7334" i="10"/>
  <c r="B7333" i="10"/>
  <c r="B7332" i="10"/>
  <c r="B7331" i="10"/>
  <c r="B7330" i="10"/>
  <c r="B7329" i="10"/>
  <c r="B7328" i="10"/>
  <c r="B7327" i="10"/>
  <c r="B7326" i="10"/>
  <c r="B7325" i="10"/>
  <c r="B7324" i="10"/>
  <c r="B7323" i="10"/>
  <c r="B7322" i="10"/>
  <c r="B7321" i="10"/>
  <c r="B7320" i="10"/>
  <c r="B7319" i="10"/>
  <c r="B7318" i="10"/>
  <c r="B7317" i="10"/>
  <c r="B7316" i="10"/>
  <c r="B7315" i="10"/>
  <c r="B7314" i="10"/>
  <c r="B7313" i="10"/>
  <c r="B7312" i="10"/>
  <c r="B7311" i="10"/>
  <c r="B7310" i="10"/>
  <c r="B7309" i="10"/>
  <c r="B7308" i="10"/>
  <c r="B7307" i="10"/>
  <c r="B7306" i="10"/>
  <c r="B7305" i="10"/>
  <c r="B7304" i="10"/>
  <c r="B7303" i="10"/>
  <c r="B7302" i="10"/>
  <c r="B7301" i="10"/>
  <c r="B7300" i="10"/>
  <c r="B7299" i="10"/>
  <c r="B7298" i="10"/>
  <c r="B7297" i="10"/>
  <c r="B7296" i="10"/>
  <c r="B7295" i="10"/>
  <c r="B7294" i="10"/>
  <c r="B7293" i="10"/>
  <c r="B7292" i="10"/>
  <c r="B7291" i="10"/>
  <c r="B7290" i="10"/>
  <c r="B7289" i="10"/>
  <c r="B7288" i="10"/>
  <c r="B7287" i="10"/>
  <c r="B7286" i="10"/>
  <c r="B7285" i="10"/>
  <c r="B7284" i="10"/>
  <c r="B7283" i="10"/>
  <c r="B7282" i="10"/>
  <c r="B7281" i="10"/>
  <c r="B7280" i="10"/>
  <c r="B7279" i="10"/>
  <c r="B7278" i="10"/>
  <c r="B7277" i="10"/>
  <c r="B7276" i="10"/>
  <c r="B7275" i="10"/>
  <c r="B7274" i="10"/>
  <c r="B7273" i="10"/>
  <c r="B7272" i="10"/>
  <c r="B7271" i="10"/>
  <c r="B7270" i="10"/>
  <c r="B7269" i="10"/>
  <c r="B7268" i="10"/>
  <c r="B7267" i="10"/>
  <c r="B7266" i="10"/>
  <c r="B7265" i="10"/>
  <c r="B7264" i="10"/>
  <c r="B7263" i="10"/>
  <c r="B7262" i="10"/>
  <c r="B7261" i="10"/>
  <c r="B7260" i="10"/>
  <c r="B7259" i="10"/>
  <c r="B7258" i="10"/>
  <c r="B7257" i="10"/>
  <c r="B7256" i="10"/>
  <c r="B7255" i="10"/>
  <c r="B7254" i="10"/>
  <c r="B7253" i="10"/>
  <c r="B7252" i="10"/>
  <c r="B7251" i="10"/>
  <c r="B7250" i="10"/>
  <c r="B7249" i="10"/>
  <c r="B7248" i="10"/>
  <c r="B7247" i="10"/>
  <c r="B7246" i="10"/>
  <c r="B7245" i="10"/>
  <c r="B7244" i="10"/>
  <c r="B7243" i="10"/>
  <c r="B7242" i="10"/>
  <c r="B7241" i="10"/>
  <c r="B7240" i="10"/>
  <c r="B7239" i="10"/>
  <c r="B7238" i="10"/>
  <c r="B7237" i="10"/>
  <c r="B7236" i="10"/>
  <c r="B7235" i="10"/>
  <c r="B7234" i="10"/>
  <c r="B7233" i="10"/>
  <c r="B7232" i="10"/>
  <c r="B7231" i="10"/>
  <c r="B7230" i="10"/>
  <c r="B7229" i="10"/>
  <c r="B7228" i="10"/>
  <c r="B7227" i="10"/>
  <c r="B7226" i="10"/>
  <c r="B7225" i="10"/>
  <c r="B7224" i="10"/>
  <c r="B7223" i="10"/>
  <c r="B7222" i="10"/>
  <c r="B7221" i="10"/>
  <c r="B7220" i="10"/>
  <c r="B7219" i="10"/>
  <c r="B7218" i="10"/>
  <c r="B7217" i="10"/>
  <c r="B7216" i="10"/>
  <c r="B7215" i="10"/>
  <c r="B7214" i="10"/>
  <c r="B7213" i="10"/>
  <c r="B7212" i="10"/>
  <c r="B7211" i="10"/>
  <c r="B7210" i="10"/>
  <c r="B7209" i="10"/>
  <c r="B7208" i="10"/>
  <c r="B7207" i="10"/>
  <c r="B7206" i="10"/>
  <c r="B7205" i="10"/>
  <c r="B7204" i="10"/>
  <c r="B7203" i="10"/>
  <c r="B7202" i="10"/>
  <c r="B7201" i="10"/>
  <c r="B7200" i="10"/>
  <c r="B7199" i="10"/>
  <c r="B7198" i="10"/>
  <c r="B7197" i="10"/>
  <c r="B7196" i="10"/>
  <c r="B7195" i="10"/>
  <c r="B7194" i="10"/>
  <c r="B7193" i="10"/>
  <c r="B7192" i="10"/>
  <c r="B7191" i="10"/>
  <c r="B7190" i="10"/>
  <c r="B7189" i="10"/>
  <c r="B7188" i="10"/>
  <c r="B7187" i="10"/>
  <c r="B7186" i="10"/>
  <c r="B7185" i="10"/>
  <c r="B7184" i="10"/>
  <c r="B7183" i="10"/>
  <c r="B7182" i="10"/>
  <c r="B7181" i="10"/>
  <c r="B7180" i="10"/>
  <c r="B7179" i="10"/>
  <c r="B7178" i="10"/>
  <c r="B7177" i="10"/>
  <c r="B7176" i="10"/>
  <c r="B7175" i="10"/>
  <c r="B7174" i="10"/>
  <c r="B7173" i="10"/>
  <c r="B7172" i="10"/>
  <c r="B7171" i="10"/>
  <c r="B7170" i="10"/>
  <c r="B7169" i="10"/>
  <c r="B7168" i="10"/>
  <c r="B7167" i="10"/>
  <c r="B7166" i="10"/>
  <c r="B7165" i="10"/>
  <c r="B7164" i="10"/>
  <c r="B7163" i="10"/>
  <c r="B7162" i="10"/>
  <c r="B7161" i="10"/>
  <c r="B7160" i="10"/>
  <c r="B7159" i="10"/>
  <c r="B7158" i="10"/>
  <c r="B7157" i="10"/>
  <c r="B7156" i="10"/>
  <c r="B7155" i="10"/>
  <c r="B7154" i="10"/>
  <c r="B7153" i="10"/>
  <c r="B7152" i="10"/>
  <c r="B7151" i="10"/>
  <c r="B7150" i="10"/>
  <c r="B7149" i="10"/>
  <c r="B7148" i="10"/>
  <c r="B7147" i="10"/>
  <c r="B7146" i="10"/>
  <c r="B7145" i="10"/>
  <c r="B7144" i="10"/>
  <c r="B7143" i="10"/>
  <c r="B7142" i="10"/>
  <c r="B7141" i="10"/>
  <c r="B7140" i="10"/>
  <c r="B7139" i="10"/>
  <c r="B7138" i="10"/>
  <c r="B7137" i="10"/>
  <c r="B7136" i="10"/>
  <c r="B7135" i="10"/>
  <c r="B7134" i="10"/>
  <c r="B7133" i="10"/>
  <c r="B7132" i="10"/>
  <c r="B7131" i="10"/>
  <c r="B7130" i="10"/>
  <c r="B7129" i="10"/>
  <c r="B7128" i="10"/>
  <c r="B7127" i="10"/>
  <c r="B7126" i="10"/>
  <c r="B7125" i="10"/>
  <c r="B7124" i="10"/>
  <c r="B7123" i="10"/>
  <c r="B7122" i="10"/>
  <c r="B7121" i="10"/>
  <c r="B7120" i="10"/>
  <c r="B7119" i="10"/>
  <c r="B7118" i="10"/>
  <c r="B7117" i="10"/>
  <c r="B7116" i="10"/>
  <c r="B7115" i="10"/>
  <c r="B7114" i="10"/>
  <c r="B7113" i="10"/>
  <c r="B7112" i="10"/>
  <c r="B7111" i="10"/>
  <c r="B7110" i="10"/>
  <c r="B7109" i="10"/>
  <c r="B7108" i="10"/>
  <c r="B7107" i="10"/>
  <c r="B7106" i="10"/>
  <c r="B7105" i="10"/>
  <c r="B7104" i="10"/>
  <c r="B7103" i="10"/>
  <c r="B7102" i="10"/>
  <c r="B7101" i="10"/>
  <c r="B7100" i="10"/>
  <c r="B7099" i="10"/>
  <c r="B7098" i="10"/>
  <c r="B7097" i="10"/>
  <c r="B7096" i="10"/>
  <c r="B7095" i="10"/>
  <c r="B7094" i="10"/>
  <c r="B7093" i="10"/>
  <c r="B7092" i="10"/>
  <c r="B7091" i="10"/>
  <c r="B7090" i="10"/>
  <c r="B7089" i="10"/>
  <c r="B7088" i="10"/>
  <c r="B7087" i="10"/>
  <c r="B7086" i="10"/>
  <c r="B7085" i="10"/>
  <c r="B7084" i="10"/>
  <c r="B7083" i="10"/>
  <c r="B7082" i="10"/>
  <c r="B7081" i="10"/>
  <c r="B7080" i="10"/>
  <c r="B7079" i="10"/>
  <c r="B7078" i="10"/>
  <c r="B7077" i="10"/>
  <c r="B7076" i="10"/>
  <c r="B7075" i="10"/>
  <c r="B7074" i="10"/>
  <c r="B7073" i="10"/>
  <c r="B7072" i="10"/>
  <c r="B7071" i="10"/>
  <c r="B7070" i="10"/>
  <c r="B7069" i="10"/>
  <c r="B7068" i="10"/>
  <c r="B7067" i="10"/>
  <c r="B7066" i="10"/>
  <c r="B7065" i="10"/>
  <c r="B7064" i="10"/>
  <c r="B7063" i="10"/>
  <c r="B7062" i="10"/>
  <c r="B7061" i="10"/>
  <c r="B7060" i="10"/>
  <c r="B7059" i="10"/>
  <c r="B7058" i="10"/>
  <c r="B7057" i="10"/>
  <c r="B7056" i="10"/>
  <c r="B7055" i="10"/>
  <c r="B7054" i="10"/>
  <c r="B7053" i="10"/>
  <c r="B7052" i="10"/>
  <c r="B7051" i="10"/>
  <c r="B7050" i="10"/>
  <c r="B7049" i="10"/>
  <c r="B7048" i="10"/>
  <c r="B7047" i="10"/>
  <c r="B7046" i="10"/>
  <c r="B7045" i="10"/>
  <c r="B7044" i="10"/>
  <c r="B7043" i="10"/>
  <c r="B7042" i="10"/>
  <c r="B7041" i="10"/>
  <c r="B7040" i="10"/>
  <c r="B7039" i="10"/>
  <c r="B7038" i="10"/>
  <c r="B7037" i="10"/>
  <c r="B7036" i="10"/>
  <c r="B7035" i="10"/>
  <c r="B7034" i="10"/>
  <c r="B7033" i="10"/>
  <c r="B7032" i="10"/>
  <c r="B7031" i="10"/>
  <c r="B7030" i="10"/>
  <c r="B7029" i="10"/>
  <c r="B7028" i="10"/>
  <c r="B7027" i="10"/>
  <c r="B7026" i="10"/>
  <c r="B7025" i="10"/>
  <c r="B7024" i="10"/>
  <c r="B7023" i="10"/>
  <c r="B7022" i="10"/>
  <c r="B7021" i="10"/>
  <c r="B7020" i="10"/>
  <c r="B7019" i="10"/>
  <c r="B7018" i="10"/>
  <c r="B7017" i="10"/>
  <c r="B7016" i="10"/>
  <c r="B7015" i="10"/>
  <c r="B7014" i="10"/>
  <c r="B7013" i="10"/>
  <c r="B7012" i="10"/>
  <c r="B7011" i="10"/>
  <c r="B7010" i="10"/>
  <c r="B7009" i="10"/>
  <c r="B7008" i="10"/>
  <c r="B7007" i="10"/>
  <c r="B7006" i="10"/>
  <c r="B7005" i="10"/>
  <c r="B7004" i="10"/>
  <c r="B7003" i="10"/>
  <c r="B7002" i="10"/>
  <c r="B7001" i="10"/>
  <c r="B7000" i="10"/>
  <c r="B6999" i="10"/>
  <c r="B6998" i="10"/>
  <c r="B6997" i="10"/>
  <c r="B6996" i="10"/>
  <c r="B6995" i="10"/>
  <c r="B6994" i="10"/>
  <c r="B6993" i="10"/>
  <c r="B6992" i="10"/>
  <c r="B6991" i="10"/>
  <c r="B6990" i="10"/>
  <c r="B6989" i="10"/>
  <c r="B6988" i="10"/>
  <c r="B6987" i="10"/>
  <c r="B6986" i="10"/>
  <c r="B6985" i="10"/>
  <c r="B6984" i="10"/>
  <c r="B6983" i="10"/>
  <c r="B6982" i="10"/>
  <c r="B6981" i="10"/>
  <c r="B6980" i="10"/>
  <c r="B6979" i="10"/>
  <c r="B6978" i="10"/>
  <c r="B6977" i="10"/>
  <c r="B6976" i="10"/>
  <c r="B6975" i="10"/>
  <c r="B6974" i="10"/>
  <c r="B6973" i="10"/>
  <c r="B6972" i="10"/>
  <c r="B6971" i="10"/>
  <c r="B6970" i="10"/>
  <c r="B6969" i="10"/>
  <c r="B6968" i="10"/>
  <c r="B6967" i="10"/>
  <c r="B6966" i="10"/>
  <c r="B6965" i="10"/>
  <c r="B6964" i="10"/>
  <c r="B6963" i="10"/>
  <c r="B6962" i="10"/>
  <c r="B6961" i="10"/>
  <c r="B6960" i="10"/>
  <c r="B6959" i="10"/>
  <c r="B6958" i="10"/>
  <c r="B6957" i="10"/>
  <c r="B6956" i="10"/>
  <c r="B6955" i="10"/>
  <c r="B6954" i="10"/>
  <c r="B6953" i="10"/>
  <c r="B6952" i="10"/>
  <c r="B6951" i="10"/>
  <c r="B6950" i="10"/>
  <c r="B6949" i="10"/>
  <c r="B6948" i="10"/>
  <c r="B6947" i="10"/>
  <c r="B6946" i="10"/>
  <c r="B6945" i="10"/>
  <c r="B6944" i="10"/>
  <c r="B6943" i="10"/>
  <c r="B6942" i="10"/>
  <c r="B6941" i="10"/>
  <c r="B6940" i="10"/>
  <c r="B6939" i="10"/>
  <c r="B6938" i="10"/>
  <c r="B6937" i="10"/>
  <c r="B6936" i="10"/>
  <c r="B6935" i="10"/>
  <c r="B6934" i="10"/>
  <c r="B6933" i="10"/>
  <c r="B6932" i="10"/>
  <c r="B6931" i="10"/>
  <c r="B6930" i="10"/>
  <c r="B6929" i="10"/>
  <c r="B6928" i="10"/>
  <c r="B6927" i="10"/>
  <c r="B6926" i="10"/>
  <c r="B6925" i="10"/>
  <c r="B6924" i="10"/>
  <c r="B6923" i="10"/>
  <c r="B6922" i="10"/>
  <c r="B6921" i="10"/>
  <c r="B6920" i="10"/>
  <c r="B6919" i="10"/>
  <c r="B6918" i="10"/>
  <c r="B6917" i="10"/>
  <c r="B6916" i="10"/>
  <c r="B6915" i="10"/>
  <c r="B6914" i="10"/>
  <c r="B6913" i="10"/>
  <c r="B6912" i="10"/>
  <c r="B6911" i="10"/>
  <c r="B6910" i="10"/>
  <c r="B6909" i="10"/>
  <c r="B6908" i="10"/>
  <c r="B6907" i="10"/>
  <c r="B6906" i="10"/>
  <c r="B6905" i="10"/>
  <c r="B6904" i="10"/>
  <c r="B6903" i="10"/>
  <c r="B6902" i="10"/>
  <c r="B6901" i="10"/>
  <c r="B6900" i="10"/>
  <c r="B6899" i="10"/>
  <c r="B6898" i="10"/>
  <c r="B6897" i="10"/>
  <c r="B6896" i="10"/>
  <c r="B6895" i="10"/>
  <c r="B6894" i="10"/>
  <c r="B6893" i="10"/>
  <c r="B6892" i="10"/>
  <c r="B6891" i="10"/>
  <c r="B6890" i="10"/>
  <c r="B6889" i="10"/>
  <c r="B6888" i="10"/>
  <c r="B6887" i="10"/>
  <c r="B6886" i="10"/>
  <c r="B6885" i="10"/>
  <c r="B6884" i="10"/>
  <c r="B6883" i="10"/>
  <c r="B6882" i="10"/>
  <c r="B6881" i="10"/>
  <c r="B6880" i="10"/>
  <c r="B6879" i="10"/>
  <c r="B6878" i="10"/>
  <c r="B6877" i="10"/>
  <c r="B6876" i="10"/>
  <c r="B6875" i="10"/>
  <c r="B6874" i="10"/>
  <c r="B6873" i="10"/>
  <c r="B6872" i="10"/>
  <c r="B6871" i="10"/>
  <c r="B6870" i="10"/>
  <c r="B6869" i="10"/>
  <c r="B6868" i="10"/>
  <c r="B6867" i="10"/>
  <c r="B6866" i="10"/>
  <c r="B6865" i="10"/>
  <c r="B6864" i="10"/>
  <c r="B6863" i="10"/>
  <c r="B6862" i="10"/>
  <c r="B6861" i="10"/>
  <c r="B6860" i="10"/>
  <c r="B6859" i="10"/>
  <c r="B6858" i="10"/>
  <c r="B6857" i="10"/>
  <c r="B6856" i="10"/>
  <c r="B6855" i="10"/>
  <c r="B6854" i="10"/>
  <c r="B6853" i="10"/>
  <c r="B6852" i="10"/>
  <c r="B6851" i="10"/>
  <c r="B6850" i="10"/>
  <c r="B6849" i="10"/>
  <c r="B6848" i="10"/>
  <c r="B6847" i="10"/>
  <c r="B6846" i="10"/>
  <c r="B6845" i="10"/>
  <c r="B6844" i="10"/>
  <c r="B6843" i="10"/>
  <c r="B6842" i="10"/>
  <c r="B6841" i="10"/>
  <c r="B6840" i="10"/>
  <c r="B6839" i="10"/>
  <c r="B6838" i="10"/>
  <c r="B6837" i="10"/>
  <c r="B6836" i="10"/>
  <c r="B6835" i="10"/>
  <c r="B6834" i="10"/>
  <c r="B6833" i="10"/>
  <c r="B6832" i="10"/>
  <c r="B6831" i="10"/>
  <c r="B6830" i="10"/>
  <c r="B6829" i="10"/>
  <c r="B6828" i="10"/>
  <c r="B6827" i="10"/>
  <c r="B6826" i="10"/>
  <c r="B6825" i="10"/>
  <c r="B6824" i="10"/>
  <c r="B6823" i="10"/>
  <c r="B6822" i="10"/>
  <c r="B6821" i="10"/>
  <c r="B6820" i="10"/>
  <c r="B6819" i="10"/>
  <c r="B6818" i="10"/>
  <c r="B6817" i="10"/>
  <c r="B6816" i="10"/>
  <c r="B6815" i="10"/>
  <c r="B6814" i="10"/>
  <c r="B6813" i="10"/>
  <c r="B6812" i="10"/>
  <c r="B6811" i="10"/>
  <c r="B6810" i="10"/>
  <c r="B6809" i="10"/>
  <c r="B6808" i="10"/>
  <c r="B6807" i="10"/>
  <c r="B6806" i="10"/>
  <c r="B6805" i="10"/>
  <c r="B6804" i="10"/>
  <c r="B6803" i="10"/>
  <c r="B6802" i="10"/>
  <c r="B6801" i="10"/>
  <c r="B6800" i="10"/>
  <c r="B6799" i="10"/>
  <c r="B6798" i="10"/>
  <c r="B6797" i="10"/>
  <c r="B6796" i="10"/>
  <c r="B6795" i="10"/>
  <c r="B6794" i="10"/>
  <c r="B6793" i="10"/>
  <c r="B6792" i="10"/>
  <c r="B6791" i="10"/>
  <c r="B6790" i="10"/>
  <c r="B6789" i="10"/>
  <c r="B6788" i="10"/>
  <c r="B6787" i="10"/>
  <c r="B6786" i="10"/>
  <c r="B6785" i="10"/>
  <c r="B6784" i="10"/>
  <c r="B6783" i="10"/>
  <c r="B6782" i="10"/>
  <c r="B6781" i="10"/>
  <c r="B6780" i="10"/>
  <c r="B6779" i="10"/>
  <c r="B6778" i="10"/>
  <c r="B6777" i="10"/>
  <c r="B6776" i="10"/>
  <c r="B6775" i="10"/>
  <c r="B6774" i="10"/>
  <c r="B6773" i="10"/>
  <c r="B6772" i="10"/>
  <c r="B6771" i="10"/>
  <c r="B6770" i="10"/>
  <c r="B6769" i="10"/>
  <c r="B6768" i="10"/>
  <c r="B6767" i="10"/>
  <c r="B6766" i="10"/>
  <c r="B6765" i="10"/>
  <c r="B6764" i="10"/>
  <c r="B6763" i="10"/>
  <c r="B6762" i="10"/>
  <c r="B6761" i="10"/>
  <c r="B6760" i="10"/>
  <c r="B6759" i="10"/>
  <c r="B6758" i="10"/>
  <c r="B6757" i="10"/>
  <c r="B6756" i="10"/>
  <c r="B6755" i="10"/>
  <c r="B6754" i="10"/>
  <c r="B6753" i="10"/>
  <c r="B6752" i="10"/>
  <c r="B6751" i="10"/>
  <c r="B6750" i="10"/>
  <c r="B6749" i="10"/>
  <c r="B6748" i="10"/>
  <c r="B6747" i="10"/>
  <c r="B6746" i="10"/>
  <c r="B6745" i="10"/>
  <c r="B6744" i="10"/>
  <c r="B6743" i="10"/>
  <c r="B6742" i="10"/>
  <c r="B6741" i="10"/>
  <c r="B6740" i="10"/>
  <c r="B6739" i="10"/>
  <c r="B6738" i="10"/>
  <c r="B6737" i="10"/>
  <c r="B6736" i="10"/>
  <c r="B6735" i="10"/>
  <c r="B6734" i="10"/>
  <c r="B6733" i="10"/>
  <c r="B6732" i="10"/>
  <c r="B6731" i="10"/>
  <c r="B6730" i="10"/>
  <c r="B6729" i="10"/>
  <c r="B6728" i="10"/>
  <c r="B6727" i="10"/>
  <c r="B6726" i="10"/>
  <c r="B6725" i="10"/>
  <c r="B6724" i="10"/>
  <c r="B6723" i="10"/>
  <c r="B6722" i="10"/>
  <c r="B6721" i="10"/>
  <c r="B6720" i="10"/>
  <c r="B6719" i="10"/>
  <c r="B6718" i="10"/>
  <c r="B6717" i="10"/>
  <c r="B6716" i="10"/>
  <c r="B6715" i="10"/>
  <c r="B6714" i="10"/>
  <c r="B6713" i="10"/>
  <c r="B6712" i="10"/>
  <c r="B6711" i="10"/>
  <c r="B6710" i="10"/>
  <c r="B6709" i="10"/>
  <c r="B6708" i="10"/>
  <c r="B6707" i="10"/>
  <c r="B6706" i="10"/>
  <c r="B6705" i="10"/>
  <c r="B6704" i="10"/>
  <c r="B6703" i="10"/>
  <c r="B6702" i="10"/>
  <c r="B6701" i="10"/>
  <c r="B6700" i="10"/>
  <c r="B6699" i="10"/>
  <c r="B6698" i="10"/>
  <c r="B6697" i="10"/>
  <c r="B6696" i="10"/>
  <c r="B6695" i="10"/>
  <c r="B6694" i="10"/>
  <c r="B6693" i="10"/>
  <c r="B6692" i="10"/>
  <c r="B6691" i="10"/>
  <c r="B6690" i="10"/>
  <c r="B6689" i="10"/>
  <c r="B6688" i="10"/>
  <c r="B6687" i="10"/>
  <c r="B6686" i="10"/>
  <c r="B6685" i="10"/>
  <c r="B6684" i="10"/>
  <c r="B6683" i="10"/>
  <c r="B6682" i="10"/>
  <c r="B6681" i="10"/>
  <c r="B6680" i="10"/>
  <c r="B6679" i="10"/>
  <c r="B6678" i="10"/>
  <c r="B6677" i="10"/>
  <c r="B6676" i="10"/>
  <c r="B6675" i="10"/>
  <c r="B6674" i="10"/>
  <c r="B6673" i="10"/>
  <c r="B6672" i="10"/>
  <c r="B6671" i="10"/>
  <c r="B6670" i="10"/>
  <c r="B6669" i="10"/>
  <c r="B6668" i="10"/>
  <c r="B6667" i="10"/>
  <c r="B6666" i="10"/>
  <c r="B6665" i="10"/>
  <c r="B6664" i="10"/>
  <c r="B6663" i="10"/>
  <c r="B6662" i="10"/>
  <c r="B6661" i="10"/>
  <c r="B6660" i="10"/>
  <c r="B6659" i="10"/>
  <c r="B6658" i="10"/>
  <c r="B6657" i="10"/>
  <c r="B6656" i="10"/>
  <c r="B6655" i="10"/>
  <c r="B6654" i="10"/>
  <c r="B6653" i="10"/>
  <c r="B6652" i="10"/>
  <c r="B6651" i="10"/>
  <c r="B6650" i="10"/>
  <c r="B6649" i="10"/>
  <c r="B6648" i="10"/>
  <c r="B6647" i="10"/>
  <c r="B6646" i="10"/>
  <c r="B6645" i="10"/>
  <c r="B6644" i="10"/>
  <c r="B6643" i="10"/>
  <c r="B6642" i="10"/>
  <c r="B6641" i="10"/>
  <c r="B6640" i="10"/>
  <c r="B6639" i="10"/>
  <c r="B6638" i="10"/>
  <c r="B6637" i="10"/>
  <c r="B6636" i="10"/>
  <c r="B6635" i="10"/>
  <c r="B6634" i="10"/>
  <c r="B6633" i="10"/>
  <c r="B6632" i="10"/>
  <c r="B6631" i="10"/>
  <c r="B6630" i="10"/>
  <c r="B6629" i="10"/>
  <c r="B6628" i="10"/>
  <c r="B6627" i="10"/>
  <c r="B6626" i="10"/>
  <c r="B6625" i="10"/>
  <c r="B6624" i="10"/>
  <c r="B6623" i="10"/>
  <c r="B6622" i="10"/>
  <c r="B6621" i="10"/>
  <c r="B6620" i="10"/>
  <c r="B6619" i="10"/>
  <c r="B6618" i="10"/>
  <c r="B6617" i="10"/>
  <c r="B6616" i="10"/>
  <c r="B6615" i="10"/>
  <c r="B6614" i="10"/>
  <c r="B6613" i="10"/>
  <c r="B6612" i="10"/>
  <c r="B6611" i="10"/>
  <c r="B6610" i="10"/>
  <c r="B6609" i="10"/>
  <c r="B6608" i="10"/>
  <c r="B6607" i="10"/>
  <c r="B6606" i="10"/>
  <c r="B6605" i="10"/>
  <c r="B6604" i="10"/>
  <c r="B6603" i="10"/>
  <c r="B6602" i="10"/>
  <c r="B6601" i="10"/>
  <c r="B6600" i="10"/>
  <c r="B6599" i="10"/>
  <c r="B6598" i="10"/>
  <c r="B6597" i="10"/>
  <c r="B6596" i="10"/>
  <c r="B6595" i="10"/>
  <c r="B6594" i="10"/>
  <c r="B6593" i="10"/>
  <c r="B6592" i="10"/>
  <c r="B6591" i="10"/>
  <c r="B6590" i="10"/>
  <c r="B6589" i="10"/>
  <c r="B6588" i="10"/>
  <c r="B6587" i="10"/>
  <c r="B6586" i="10"/>
  <c r="B6585" i="10"/>
  <c r="B6584" i="10"/>
  <c r="B6583" i="10"/>
  <c r="B6582" i="10"/>
  <c r="B6581" i="10"/>
  <c r="B6580" i="10"/>
  <c r="B6579" i="10"/>
  <c r="B6578" i="10"/>
  <c r="B6577" i="10"/>
  <c r="B6576" i="10"/>
  <c r="B6575" i="10"/>
  <c r="B6574" i="10"/>
  <c r="B6573" i="10"/>
  <c r="B6572" i="10"/>
  <c r="B6571" i="10"/>
  <c r="B6570" i="10"/>
  <c r="B6569" i="10"/>
  <c r="B6568" i="10"/>
  <c r="B6567" i="10"/>
  <c r="B6566" i="10"/>
  <c r="B6565" i="10"/>
  <c r="B6564" i="10"/>
  <c r="B6563" i="10"/>
  <c r="B6562" i="10"/>
  <c r="B6561" i="10"/>
  <c r="B6560" i="10"/>
  <c r="B6559" i="10"/>
  <c r="B6558" i="10"/>
  <c r="B6557" i="10"/>
  <c r="B6556" i="10"/>
  <c r="B6555" i="10"/>
  <c r="B6554" i="10"/>
  <c r="B6553" i="10"/>
  <c r="B6552" i="10"/>
  <c r="B6551" i="10"/>
  <c r="B6550" i="10"/>
  <c r="B6549" i="10"/>
  <c r="B6548" i="10"/>
  <c r="B6547" i="10"/>
  <c r="B6546" i="10"/>
  <c r="B6545" i="10"/>
  <c r="B6544" i="10"/>
  <c r="B6543" i="10"/>
  <c r="B6542" i="10"/>
  <c r="B6541" i="10"/>
  <c r="B6540" i="10"/>
  <c r="B6539" i="10"/>
  <c r="B6538" i="10"/>
  <c r="B6537" i="10"/>
  <c r="B6536" i="10"/>
  <c r="B6535" i="10"/>
  <c r="B6534" i="10"/>
  <c r="B6533" i="10"/>
  <c r="B6532" i="10"/>
  <c r="B6531" i="10"/>
  <c r="B6530" i="10"/>
  <c r="B6529" i="10"/>
  <c r="B6528" i="10"/>
  <c r="B6527" i="10"/>
  <c r="B6526" i="10"/>
  <c r="B6525" i="10"/>
  <c r="B6524" i="10"/>
  <c r="B6523" i="10"/>
  <c r="B6522" i="10"/>
  <c r="B6521" i="10"/>
  <c r="B6520" i="10"/>
  <c r="B6519" i="10"/>
  <c r="B6518" i="10"/>
  <c r="B6517" i="10"/>
  <c r="B6516" i="10"/>
  <c r="B6515" i="10"/>
  <c r="B6514" i="10"/>
  <c r="B6513" i="10"/>
  <c r="B6512" i="10"/>
  <c r="B6511" i="10"/>
  <c r="B6510" i="10"/>
  <c r="B6509" i="10"/>
  <c r="B6508" i="10"/>
  <c r="B6507" i="10"/>
  <c r="B6506" i="10"/>
  <c r="B6505" i="10"/>
  <c r="B6504" i="10"/>
  <c r="B6503" i="10"/>
  <c r="B6502" i="10"/>
  <c r="B6501" i="10"/>
  <c r="B6500" i="10"/>
  <c r="B6499" i="10"/>
  <c r="B6498" i="10"/>
  <c r="B6497" i="10"/>
  <c r="B6496" i="10"/>
  <c r="B6495" i="10"/>
  <c r="B6494" i="10"/>
  <c r="B6493" i="10"/>
  <c r="B6492" i="10"/>
  <c r="B6491" i="10"/>
  <c r="B6490" i="10"/>
  <c r="B6489" i="10"/>
  <c r="B6488" i="10"/>
  <c r="B6487" i="10"/>
  <c r="B6486" i="10"/>
  <c r="B6485" i="10"/>
  <c r="B6484" i="10"/>
  <c r="B6483" i="10"/>
  <c r="B6482" i="10"/>
  <c r="B6481" i="10"/>
  <c r="B6480" i="10"/>
  <c r="B6479" i="10"/>
  <c r="B6478" i="10"/>
  <c r="B6477" i="10"/>
  <c r="B6476" i="10"/>
  <c r="B6475" i="10"/>
  <c r="B6474" i="10"/>
  <c r="B6473" i="10"/>
  <c r="B6472" i="10"/>
  <c r="B6471" i="10"/>
  <c r="B6470" i="10"/>
  <c r="B6469" i="10"/>
  <c r="B6468" i="10"/>
  <c r="B6467" i="10"/>
  <c r="B6466" i="10"/>
  <c r="B6465" i="10"/>
  <c r="B6464" i="10"/>
  <c r="B6463" i="10"/>
  <c r="B6462" i="10"/>
  <c r="B6461" i="10"/>
  <c r="B6460" i="10"/>
  <c r="B6459" i="10"/>
  <c r="B6458" i="10"/>
  <c r="B6457" i="10"/>
  <c r="B6456" i="10"/>
  <c r="B6455" i="10"/>
  <c r="B6454" i="10"/>
  <c r="B6453" i="10"/>
  <c r="B6452" i="10"/>
  <c r="B6451" i="10"/>
  <c r="B6450" i="10"/>
  <c r="B6449" i="10"/>
  <c r="B6448" i="10"/>
  <c r="B6447" i="10"/>
  <c r="B6446" i="10"/>
  <c r="B6445" i="10"/>
  <c r="B6444" i="10"/>
  <c r="B6443" i="10"/>
  <c r="B6442" i="10"/>
  <c r="B6441" i="10"/>
  <c r="B6440" i="10"/>
  <c r="B6439" i="10"/>
  <c r="B6438" i="10"/>
  <c r="B6437" i="10"/>
  <c r="B6436" i="10"/>
  <c r="B6435" i="10"/>
  <c r="B6434" i="10"/>
  <c r="B6433" i="10"/>
  <c r="B6432" i="10"/>
  <c r="B6431" i="10"/>
  <c r="B6430" i="10"/>
  <c r="B6429" i="10"/>
  <c r="B6428" i="10"/>
  <c r="B6427" i="10"/>
  <c r="B6426" i="10"/>
  <c r="B6425" i="10"/>
  <c r="B6424" i="10"/>
  <c r="B6423" i="10"/>
  <c r="B6422" i="10"/>
  <c r="B6421" i="10"/>
  <c r="B6420" i="10"/>
  <c r="B6419" i="10"/>
  <c r="B6418" i="10"/>
  <c r="B6417" i="10"/>
  <c r="B6416" i="10"/>
  <c r="B6415" i="10"/>
  <c r="B6414" i="10"/>
  <c r="B6413" i="10"/>
  <c r="B6412" i="10"/>
  <c r="B6411" i="10"/>
  <c r="B6410" i="10"/>
  <c r="B6409" i="10"/>
  <c r="B6408" i="10"/>
  <c r="B6407" i="10"/>
  <c r="B6406" i="10"/>
  <c r="B6405" i="10"/>
  <c r="B6404" i="10"/>
  <c r="B6403" i="10"/>
  <c r="B6402" i="10"/>
  <c r="B6401" i="10"/>
  <c r="B6400" i="10"/>
  <c r="B6399" i="10"/>
  <c r="B6398" i="10"/>
  <c r="B6397" i="10"/>
  <c r="B6396" i="10"/>
  <c r="B6395" i="10"/>
  <c r="B6394" i="10"/>
  <c r="B6393" i="10"/>
  <c r="B6392" i="10"/>
  <c r="B6391" i="10"/>
  <c r="B6390" i="10"/>
  <c r="B6389" i="10"/>
  <c r="B6388" i="10"/>
  <c r="B6387" i="10"/>
  <c r="B6386" i="10"/>
  <c r="B6385" i="10"/>
  <c r="B6384" i="10"/>
  <c r="B6383" i="10"/>
  <c r="B6382" i="10"/>
  <c r="B6381" i="10"/>
  <c r="B6380" i="10"/>
  <c r="B6379" i="10"/>
  <c r="B6378" i="10"/>
  <c r="B6377" i="10"/>
  <c r="B6376" i="10"/>
  <c r="B6375" i="10"/>
  <c r="B6374" i="10"/>
  <c r="B6373" i="10"/>
  <c r="B6372" i="10"/>
  <c r="B6371" i="10"/>
  <c r="B6370" i="10"/>
  <c r="B6369" i="10"/>
  <c r="B6368" i="10"/>
  <c r="B6367" i="10"/>
  <c r="B6366" i="10"/>
  <c r="B6365" i="10"/>
  <c r="B6364" i="10"/>
  <c r="B6363" i="10"/>
  <c r="B6362" i="10"/>
  <c r="B6361" i="10"/>
  <c r="B6360" i="10"/>
  <c r="B6359" i="10"/>
  <c r="B6358" i="10"/>
  <c r="B6357" i="10"/>
  <c r="B6356" i="10"/>
  <c r="B6355" i="10"/>
  <c r="B6354" i="10"/>
  <c r="B6353" i="10"/>
  <c r="B6352" i="10"/>
  <c r="B6351" i="10"/>
  <c r="B6350" i="10"/>
  <c r="B6349" i="10"/>
  <c r="B6348" i="10"/>
  <c r="B6347" i="10"/>
  <c r="B6346" i="10"/>
  <c r="B6345" i="10"/>
  <c r="B6344" i="10"/>
  <c r="B6343" i="10"/>
  <c r="B6342" i="10"/>
  <c r="B6341" i="10"/>
  <c r="B6340" i="10"/>
  <c r="B6339" i="10"/>
  <c r="B6338" i="10"/>
  <c r="B6337" i="10"/>
  <c r="B6336" i="10"/>
  <c r="B6335" i="10"/>
  <c r="B6334" i="10"/>
  <c r="B6333" i="10"/>
  <c r="B6332" i="10"/>
  <c r="B6331" i="10"/>
  <c r="B6330" i="10"/>
  <c r="B6329" i="10"/>
  <c r="B6328" i="10"/>
  <c r="B6327" i="10"/>
  <c r="B6326" i="10"/>
  <c r="B6325" i="10"/>
  <c r="B6324" i="10"/>
  <c r="B6323" i="10"/>
  <c r="B6322" i="10"/>
  <c r="B6321" i="10"/>
  <c r="B6320" i="10"/>
  <c r="B6319" i="10"/>
  <c r="B6318" i="10"/>
  <c r="B6317" i="10"/>
  <c r="B6316" i="10"/>
  <c r="B6315" i="10"/>
  <c r="B6314" i="10"/>
  <c r="B6313" i="10"/>
  <c r="B6312" i="10"/>
  <c r="B6311" i="10"/>
  <c r="B6310" i="10"/>
  <c r="B6309" i="10"/>
  <c r="B6308" i="10"/>
  <c r="B6307" i="10"/>
  <c r="B6306" i="10"/>
  <c r="B6305" i="10"/>
  <c r="B6304" i="10"/>
  <c r="B6303" i="10"/>
  <c r="B6302" i="10"/>
  <c r="B6301" i="10"/>
  <c r="B6300" i="10"/>
  <c r="B6299" i="10"/>
  <c r="B6298" i="10"/>
  <c r="B6297" i="10"/>
  <c r="B6296" i="10"/>
  <c r="B6295" i="10"/>
  <c r="B6294" i="10"/>
  <c r="B6293" i="10"/>
  <c r="B6292" i="10"/>
  <c r="B6291" i="10"/>
  <c r="B6290" i="10"/>
  <c r="B6289" i="10"/>
  <c r="B6288" i="10"/>
  <c r="B6287" i="10"/>
  <c r="B6286" i="10"/>
  <c r="B6285" i="10"/>
  <c r="B6284" i="10"/>
  <c r="B6283" i="10"/>
  <c r="B6282" i="10"/>
  <c r="B6281" i="10"/>
  <c r="B6280" i="10"/>
  <c r="B6279" i="10"/>
  <c r="B6278" i="10"/>
  <c r="B6277" i="10"/>
  <c r="B6276" i="10"/>
  <c r="B6275" i="10"/>
  <c r="B6274" i="10"/>
  <c r="B6273" i="10"/>
  <c r="B6272" i="10"/>
  <c r="B6271" i="10"/>
  <c r="B6270" i="10"/>
  <c r="B6269" i="10"/>
  <c r="B6268" i="10"/>
  <c r="B6267" i="10"/>
  <c r="B6266" i="10"/>
  <c r="B6265" i="10"/>
  <c r="B6264" i="10"/>
  <c r="B6263" i="10"/>
  <c r="B6262" i="10"/>
  <c r="B6261" i="10"/>
  <c r="B6260" i="10"/>
  <c r="B6259" i="10"/>
  <c r="B6258" i="10"/>
  <c r="B6257" i="10"/>
  <c r="B6256" i="10"/>
  <c r="B6255" i="10"/>
  <c r="B6254" i="10"/>
  <c r="B6253" i="10"/>
  <c r="B6252" i="10"/>
  <c r="B6251" i="10"/>
  <c r="B6250" i="10"/>
  <c r="B6249" i="10"/>
  <c r="B6248" i="10"/>
  <c r="B6247" i="10"/>
  <c r="B6246" i="10"/>
  <c r="B6245" i="10"/>
  <c r="B6244" i="10"/>
  <c r="B6243" i="10"/>
  <c r="B6242" i="10"/>
  <c r="B6241" i="10"/>
  <c r="B6240" i="10"/>
  <c r="B6239" i="10"/>
  <c r="B6238" i="10"/>
  <c r="B6237" i="10"/>
  <c r="B6236" i="10"/>
  <c r="B6235" i="10"/>
  <c r="B6234" i="10"/>
  <c r="B6233" i="10"/>
  <c r="B6232" i="10"/>
  <c r="B6231" i="10"/>
  <c r="B6230" i="10"/>
  <c r="B6229" i="10"/>
  <c r="B6228" i="10"/>
  <c r="B6227" i="10"/>
  <c r="B6226" i="10"/>
  <c r="B6225" i="10"/>
  <c r="B6224" i="10"/>
  <c r="B6223" i="10"/>
  <c r="B6222" i="10"/>
  <c r="B6221" i="10"/>
  <c r="B6220" i="10"/>
  <c r="B6219" i="10"/>
  <c r="B6218" i="10"/>
  <c r="B6217" i="10"/>
  <c r="B6216" i="10"/>
  <c r="B6215" i="10"/>
  <c r="B6214" i="10"/>
  <c r="B6213" i="10"/>
  <c r="B6212" i="10"/>
  <c r="B6211" i="10"/>
  <c r="B6210" i="10"/>
  <c r="B6209" i="10"/>
  <c r="B6208" i="10"/>
  <c r="B6207" i="10"/>
  <c r="B6206" i="10"/>
  <c r="B6205" i="10"/>
  <c r="B6204" i="10"/>
  <c r="B6203" i="10"/>
  <c r="B6202" i="10"/>
  <c r="B6201" i="10"/>
  <c r="B6200" i="10"/>
  <c r="B6199" i="10"/>
  <c r="B6198" i="10"/>
  <c r="B6197" i="10"/>
  <c r="B6196" i="10"/>
  <c r="B6195" i="10"/>
  <c r="B6194" i="10"/>
  <c r="B6193" i="10"/>
  <c r="B6192" i="10"/>
  <c r="B6191" i="10"/>
  <c r="B6190" i="10"/>
  <c r="B6189" i="10"/>
  <c r="B6188" i="10"/>
  <c r="B6187" i="10"/>
  <c r="B6186" i="10"/>
  <c r="B6185" i="10"/>
  <c r="B6184" i="10"/>
  <c r="B6183" i="10"/>
  <c r="B6182" i="10"/>
  <c r="B6181" i="10"/>
  <c r="B6180" i="10"/>
  <c r="B6179" i="10"/>
  <c r="B6178" i="10"/>
  <c r="B6177" i="10"/>
  <c r="B6176" i="10"/>
  <c r="B6175" i="10"/>
  <c r="B6174" i="10"/>
  <c r="B6173" i="10"/>
  <c r="B6172" i="10"/>
  <c r="B6171" i="10"/>
  <c r="B6170" i="10"/>
  <c r="B6169" i="10"/>
  <c r="B6168" i="10"/>
  <c r="B6167" i="10"/>
  <c r="B6166" i="10"/>
  <c r="B6165" i="10"/>
  <c r="B6164" i="10"/>
  <c r="B6163" i="10"/>
  <c r="B6162" i="10"/>
  <c r="B6161" i="10"/>
  <c r="B6160" i="10"/>
  <c r="B6159" i="10"/>
  <c r="B6158" i="10"/>
  <c r="B6157" i="10"/>
  <c r="B6156" i="10"/>
  <c r="B6155" i="10"/>
  <c r="B6154" i="10"/>
  <c r="B6153" i="10"/>
  <c r="B6152" i="10"/>
  <c r="B6151" i="10"/>
  <c r="B6150" i="10"/>
  <c r="B6149" i="10"/>
  <c r="B6148" i="10"/>
  <c r="B6147" i="10"/>
  <c r="B6146" i="10"/>
  <c r="B6145" i="10"/>
  <c r="B6144" i="10"/>
  <c r="B6143" i="10"/>
  <c r="B6142" i="10"/>
  <c r="B6141" i="10"/>
  <c r="B6140" i="10"/>
  <c r="B6139" i="10"/>
  <c r="B6138" i="10"/>
  <c r="B6137" i="10"/>
  <c r="B6136" i="10"/>
  <c r="B6135" i="10"/>
  <c r="B6134" i="10"/>
  <c r="B6133" i="10"/>
  <c r="B6132" i="10"/>
  <c r="B6131" i="10"/>
  <c r="B6130" i="10"/>
  <c r="B6129" i="10"/>
  <c r="B6128" i="10"/>
  <c r="B6127" i="10"/>
  <c r="B6126" i="10"/>
  <c r="B6125" i="10"/>
  <c r="B6124" i="10"/>
  <c r="B6123" i="10"/>
  <c r="B6122" i="10"/>
  <c r="B6121" i="10"/>
  <c r="B6120" i="10"/>
  <c r="B6119" i="10"/>
  <c r="B6118" i="10"/>
  <c r="B6117" i="10"/>
  <c r="B6116" i="10"/>
  <c r="B6115" i="10"/>
  <c r="B6114" i="10"/>
  <c r="B6113" i="10"/>
  <c r="B6112" i="10"/>
  <c r="B6111" i="10"/>
  <c r="B6110" i="10"/>
  <c r="B6109" i="10"/>
  <c r="B6108" i="10"/>
  <c r="B6107" i="10"/>
  <c r="B6106" i="10"/>
  <c r="B6105" i="10"/>
  <c r="B6104" i="10"/>
  <c r="B6103" i="10"/>
  <c r="B6102" i="10"/>
  <c r="B6101" i="10"/>
  <c r="B6100" i="10"/>
  <c r="B6099" i="10"/>
  <c r="B6098" i="10"/>
  <c r="B6097" i="10"/>
  <c r="B6096" i="10"/>
  <c r="B6095" i="10"/>
  <c r="B6094" i="10"/>
  <c r="B6093" i="10"/>
  <c r="B6092" i="10"/>
  <c r="B6091" i="10"/>
  <c r="B6090" i="10"/>
  <c r="B6089" i="10"/>
  <c r="B6088" i="10"/>
  <c r="B6087" i="10"/>
  <c r="B6086" i="10"/>
  <c r="B6085" i="10"/>
  <c r="B6084" i="10"/>
  <c r="B6083" i="10"/>
  <c r="B6082" i="10"/>
  <c r="B6081" i="10"/>
  <c r="B6080" i="10"/>
  <c r="B6079" i="10"/>
  <c r="B6078" i="10"/>
  <c r="B6077" i="10"/>
  <c r="B6076" i="10"/>
  <c r="B6075" i="10"/>
  <c r="B6074" i="10"/>
  <c r="B6073" i="10"/>
  <c r="B6072" i="10"/>
  <c r="B6071" i="10"/>
  <c r="B6070" i="10"/>
  <c r="B6069" i="10"/>
  <c r="B6068" i="10"/>
  <c r="B6067" i="10"/>
  <c r="B6066" i="10"/>
  <c r="B6065" i="10"/>
  <c r="B6064" i="10"/>
  <c r="B6063" i="10"/>
  <c r="B6062" i="10"/>
  <c r="B6061" i="10"/>
  <c r="B6060" i="10"/>
  <c r="B6059" i="10"/>
  <c r="B6058" i="10"/>
  <c r="B6057" i="10"/>
  <c r="B6056" i="10"/>
  <c r="B6055" i="10"/>
  <c r="B6054" i="10"/>
  <c r="B6053" i="10"/>
  <c r="B6052" i="10"/>
  <c r="B6051" i="10"/>
  <c r="B6050" i="10"/>
  <c r="B6049" i="10"/>
  <c r="B6048" i="10"/>
  <c r="B6047" i="10"/>
  <c r="B6046" i="10"/>
  <c r="B6045" i="10"/>
  <c r="B6044" i="10"/>
  <c r="B6043" i="10"/>
  <c r="B6042" i="10"/>
  <c r="B6041" i="10"/>
  <c r="B6040" i="10"/>
  <c r="B6039" i="10"/>
  <c r="B6038" i="10"/>
  <c r="B6037" i="10"/>
  <c r="B6036" i="10"/>
  <c r="B6035" i="10"/>
  <c r="B6034" i="10"/>
  <c r="B6033" i="10"/>
  <c r="B6032" i="10"/>
  <c r="B6031" i="10"/>
  <c r="B6030" i="10"/>
  <c r="B6029" i="10"/>
  <c r="B6028" i="10"/>
  <c r="B6027" i="10"/>
  <c r="B6026" i="10"/>
  <c r="B6025" i="10"/>
  <c r="B6024" i="10"/>
  <c r="B6023" i="10"/>
  <c r="B6022" i="10"/>
  <c r="B6021" i="10"/>
  <c r="B6020" i="10"/>
  <c r="B6019" i="10"/>
  <c r="B6018" i="10"/>
  <c r="B6017" i="10"/>
  <c r="B6016" i="10"/>
  <c r="B6015" i="10"/>
  <c r="B6014" i="10"/>
  <c r="B6013" i="10"/>
  <c r="B6012" i="10"/>
  <c r="B6011" i="10"/>
  <c r="B6010" i="10"/>
  <c r="B6009" i="10"/>
  <c r="B6008" i="10"/>
  <c r="B6007" i="10"/>
  <c r="B6006" i="10"/>
  <c r="B6005" i="10"/>
  <c r="B6004" i="10"/>
  <c r="B6003" i="10"/>
  <c r="B6002" i="10"/>
  <c r="B6001" i="10"/>
  <c r="B6000" i="10"/>
  <c r="B5999" i="10"/>
  <c r="B5998" i="10"/>
  <c r="B5997" i="10"/>
  <c r="B5996" i="10"/>
  <c r="B5995" i="10"/>
  <c r="B5994" i="10"/>
  <c r="B5993" i="10"/>
  <c r="B5992" i="10"/>
  <c r="B5991" i="10"/>
  <c r="B5990" i="10"/>
  <c r="B5989" i="10"/>
  <c r="B5988" i="10"/>
  <c r="B5987" i="10"/>
  <c r="B5986" i="10"/>
  <c r="B5985" i="10"/>
  <c r="B5984" i="10"/>
  <c r="B5983" i="10"/>
  <c r="B5982" i="10"/>
  <c r="B5981" i="10"/>
  <c r="B5980" i="10"/>
  <c r="B5979" i="10"/>
  <c r="B5978" i="10"/>
  <c r="B5977" i="10"/>
  <c r="B5976" i="10"/>
  <c r="B5975" i="10"/>
  <c r="B5974" i="10"/>
  <c r="B5973" i="10"/>
  <c r="B5972" i="10"/>
  <c r="B5971" i="10"/>
  <c r="B5970" i="10"/>
  <c r="B5969" i="10"/>
  <c r="B5968" i="10"/>
  <c r="B5967" i="10"/>
  <c r="B5966" i="10"/>
  <c r="B5965" i="10"/>
  <c r="B5964" i="10"/>
  <c r="B5963" i="10"/>
  <c r="B5962" i="10"/>
  <c r="B5961" i="10"/>
  <c r="B5960" i="10"/>
  <c r="B5959" i="10"/>
  <c r="B5958" i="10"/>
  <c r="B5957" i="10"/>
  <c r="B5956" i="10"/>
  <c r="B5955" i="10"/>
  <c r="B5954" i="10"/>
  <c r="B5953" i="10"/>
  <c r="B5952" i="10"/>
  <c r="B5951" i="10"/>
  <c r="B5950" i="10"/>
  <c r="B5949" i="10"/>
  <c r="B5948" i="10"/>
  <c r="B5947" i="10"/>
  <c r="B5946" i="10"/>
  <c r="B5945" i="10"/>
  <c r="B5944" i="10"/>
  <c r="B5943" i="10"/>
  <c r="B5942" i="10"/>
  <c r="B5941" i="10"/>
  <c r="B5940" i="10"/>
  <c r="B5939" i="10"/>
  <c r="B5938" i="10"/>
  <c r="B5937" i="10"/>
  <c r="B5936" i="10"/>
  <c r="B5935" i="10"/>
  <c r="B5934" i="10"/>
  <c r="B5933" i="10"/>
  <c r="B5932" i="10"/>
  <c r="B5931" i="10"/>
  <c r="B5930" i="10"/>
  <c r="B5929" i="10"/>
  <c r="B5928" i="10"/>
  <c r="B5927" i="10"/>
  <c r="B5926" i="10"/>
  <c r="B5925" i="10"/>
  <c r="B5924" i="10"/>
  <c r="B5923" i="10"/>
  <c r="B5922" i="10"/>
  <c r="B5921" i="10"/>
  <c r="B5920" i="10"/>
  <c r="B5919" i="10"/>
  <c r="B5918" i="10"/>
  <c r="B5917" i="10"/>
  <c r="B5916" i="10"/>
  <c r="B5915" i="10"/>
  <c r="B5914" i="10"/>
  <c r="B5913" i="10"/>
  <c r="B5912" i="10"/>
  <c r="B5911" i="10"/>
  <c r="B5910" i="10"/>
  <c r="B5909" i="10"/>
  <c r="B5908" i="10"/>
  <c r="B5907" i="10"/>
  <c r="B5906" i="10"/>
  <c r="B5905" i="10"/>
  <c r="B5904" i="10"/>
  <c r="B5903" i="10"/>
  <c r="B5902" i="10"/>
  <c r="B5901" i="10"/>
  <c r="B5900" i="10"/>
  <c r="B5899" i="10"/>
  <c r="B5898" i="10"/>
  <c r="B5897" i="10"/>
  <c r="B5896" i="10"/>
  <c r="B5895" i="10"/>
  <c r="B5894" i="10"/>
  <c r="B5893" i="10"/>
  <c r="B5892" i="10"/>
  <c r="B5891" i="10"/>
  <c r="B5890" i="10"/>
  <c r="B5889" i="10"/>
  <c r="B5888" i="10"/>
  <c r="B5887" i="10"/>
  <c r="B5886" i="10"/>
  <c r="B5885" i="10"/>
  <c r="B5884" i="10"/>
  <c r="B5883" i="10"/>
  <c r="B5882" i="10"/>
  <c r="B5881" i="10"/>
  <c r="B5880" i="10"/>
  <c r="B5879" i="10"/>
  <c r="B5878" i="10"/>
  <c r="B5877" i="10"/>
  <c r="B5876" i="10"/>
  <c r="B5875" i="10"/>
  <c r="B5874" i="10"/>
  <c r="B5873" i="10"/>
  <c r="B5872" i="10"/>
  <c r="B5871" i="10"/>
  <c r="B5870" i="10"/>
  <c r="B5869" i="10"/>
  <c r="B5868" i="10"/>
  <c r="B5867" i="10"/>
  <c r="B5866" i="10"/>
  <c r="B5865" i="10"/>
  <c r="B5864" i="10"/>
  <c r="B5863" i="10"/>
  <c r="B5862" i="10"/>
  <c r="B5861" i="10"/>
  <c r="B5860" i="10"/>
  <c r="B5859" i="10"/>
  <c r="B5858" i="10"/>
  <c r="B5857" i="10"/>
  <c r="B5856" i="10"/>
  <c r="B5855" i="10"/>
  <c r="B5854" i="10"/>
  <c r="B5853" i="10"/>
  <c r="B5852" i="10"/>
  <c r="B5851" i="10"/>
  <c r="B5850" i="10"/>
  <c r="B5849" i="10"/>
  <c r="B5848" i="10"/>
  <c r="B5847" i="10"/>
  <c r="B5846" i="10"/>
  <c r="B5845" i="10"/>
  <c r="B5844" i="10"/>
  <c r="B5843" i="10"/>
  <c r="B5842" i="10"/>
  <c r="B5841" i="10"/>
  <c r="B5840" i="10"/>
  <c r="B5839" i="10"/>
  <c r="B5838" i="10"/>
  <c r="B5837" i="10"/>
  <c r="B5836" i="10"/>
  <c r="B5835" i="10"/>
  <c r="B5834" i="10"/>
  <c r="B5833" i="10"/>
  <c r="B5832" i="10"/>
  <c r="B5831" i="10"/>
  <c r="B5830" i="10"/>
  <c r="B5829" i="10"/>
  <c r="B5828" i="10"/>
  <c r="B5827" i="10"/>
  <c r="B5826" i="10"/>
  <c r="B5825" i="10"/>
  <c r="B5824" i="10"/>
  <c r="B5823" i="10"/>
  <c r="B5822" i="10"/>
  <c r="B5821" i="10"/>
  <c r="B5820" i="10"/>
  <c r="B5819" i="10"/>
  <c r="B5818" i="10"/>
  <c r="B5817" i="10"/>
  <c r="B5816" i="10"/>
  <c r="B5815" i="10"/>
  <c r="B5814" i="10"/>
  <c r="B5813" i="10"/>
  <c r="B5812" i="10"/>
  <c r="B5811" i="10"/>
  <c r="B5810" i="10"/>
  <c r="B5809" i="10"/>
  <c r="B5808" i="10"/>
  <c r="B5807" i="10"/>
  <c r="B5806" i="10"/>
  <c r="B5805" i="10"/>
  <c r="B5804" i="10"/>
  <c r="B5803" i="10"/>
  <c r="B5802" i="10"/>
  <c r="B5801" i="10"/>
  <c r="B5800" i="10"/>
  <c r="B5799" i="10"/>
  <c r="B5798" i="10"/>
  <c r="B5797" i="10"/>
  <c r="B5796" i="10"/>
  <c r="B5795" i="10"/>
  <c r="B5794" i="10"/>
  <c r="B5793" i="10"/>
  <c r="B5792" i="10"/>
  <c r="B5791" i="10"/>
  <c r="B5790" i="10"/>
  <c r="B5789" i="10"/>
  <c r="B5788" i="10"/>
  <c r="B5787" i="10"/>
  <c r="B5786" i="10"/>
  <c r="B5785" i="10"/>
  <c r="B5784" i="10"/>
  <c r="B5783" i="10"/>
  <c r="B5782" i="10"/>
  <c r="B5781" i="10"/>
  <c r="B5780" i="10"/>
  <c r="B5779" i="10"/>
  <c r="B5778" i="10"/>
  <c r="B5777" i="10"/>
  <c r="B5776" i="10"/>
  <c r="B5775" i="10"/>
  <c r="B5774" i="10"/>
  <c r="B5773" i="10"/>
  <c r="B5772" i="10"/>
  <c r="B5771" i="10"/>
  <c r="B5770" i="10"/>
  <c r="B5769" i="10"/>
  <c r="B5768" i="10"/>
  <c r="B5767" i="10"/>
  <c r="B5766" i="10"/>
  <c r="B5765" i="10"/>
  <c r="B5764" i="10"/>
  <c r="B5763" i="10"/>
  <c r="B5762" i="10"/>
  <c r="B5761" i="10"/>
  <c r="B5760" i="10"/>
  <c r="B5759" i="10"/>
  <c r="B5758" i="10"/>
  <c r="B5757" i="10"/>
  <c r="B5756" i="10"/>
  <c r="B5755" i="10"/>
  <c r="B5754" i="10"/>
  <c r="B5753" i="10"/>
  <c r="B5752" i="10"/>
  <c r="B5751" i="10"/>
  <c r="B5750" i="10"/>
  <c r="B5749" i="10"/>
  <c r="B5748" i="10"/>
  <c r="B5747" i="10"/>
  <c r="B5746" i="10"/>
  <c r="B5745" i="10"/>
  <c r="B5744" i="10"/>
  <c r="B5743" i="10"/>
  <c r="B5742" i="10"/>
  <c r="B5741" i="10"/>
  <c r="B5740" i="10"/>
  <c r="B5739" i="10"/>
  <c r="B5738" i="10"/>
  <c r="B5737" i="10"/>
  <c r="B5736" i="10"/>
  <c r="B5735" i="10"/>
  <c r="B5734" i="10"/>
  <c r="B5733" i="10"/>
  <c r="B5732" i="10"/>
  <c r="B5731" i="10"/>
  <c r="B5730" i="10"/>
  <c r="B5729" i="10"/>
  <c r="B5728" i="10"/>
  <c r="B5727" i="10"/>
  <c r="B5726" i="10"/>
  <c r="B5725" i="10"/>
  <c r="B5724" i="10"/>
  <c r="B5723" i="10"/>
  <c r="B5722" i="10"/>
  <c r="B5721" i="10"/>
  <c r="B5720" i="10"/>
  <c r="B5719" i="10"/>
  <c r="B5718" i="10"/>
  <c r="B5717" i="10"/>
  <c r="B5716" i="10"/>
  <c r="B5715" i="10"/>
  <c r="B5714" i="10"/>
  <c r="B5713" i="10"/>
  <c r="B5712" i="10"/>
  <c r="B5711" i="10"/>
  <c r="B5710" i="10"/>
  <c r="B5709" i="10"/>
  <c r="B5708" i="10"/>
  <c r="B5707" i="10"/>
  <c r="B5706" i="10"/>
  <c r="B5705" i="10"/>
  <c r="B5704" i="10"/>
  <c r="B5703" i="10"/>
  <c r="B5702" i="10"/>
  <c r="B5701" i="10"/>
  <c r="B5700" i="10"/>
  <c r="B5699" i="10"/>
  <c r="B5698" i="10"/>
  <c r="B5697" i="10"/>
  <c r="B5696" i="10"/>
  <c r="B5695" i="10"/>
  <c r="B5694" i="10"/>
  <c r="B5693" i="10"/>
  <c r="B5692" i="10"/>
  <c r="B5691" i="10"/>
  <c r="B5690" i="10"/>
  <c r="B5689" i="10"/>
  <c r="B5688" i="10"/>
  <c r="B5687" i="10"/>
  <c r="B5686" i="10"/>
  <c r="B5685" i="10"/>
  <c r="B5684" i="10"/>
  <c r="B5683" i="10"/>
  <c r="B5682" i="10"/>
  <c r="B5681" i="10"/>
  <c r="B5680" i="10"/>
  <c r="B5679" i="10"/>
  <c r="B5678" i="10"/>
  <c r="B5677" i="10"/>
  <c r="B5676" i="10"/>
  <c r="B5675" i="10"/>
  <c r="B5674" i="10"/>
  <c r="B5673" i="10"/>
  <c r="B5672" i="10"/>
  <c r="B5671" i="10"/>
  <c r="B5670" i="10"/>
  <c r="B5669" i="10"/>
  <c r="B5668" i="10"/>
  <c r="B5667" i="10"/>
  <c r="B5666" i="10"/>
  <c r="B5665" i="10"/>
  <c r="B5664" i="10"/>
  <c r="B5663" i="10"/>
  <c r="B5662" i="10"/>
  <c r="B5661" i="10"/>
  <c r="B5660" i="10"/>
  <c r="B5659" i="10"/>
  <c r="B5658" i="10"/>
  <c r="B5657" i="10"/>
  <c r="B5656" i="10"/>
  <c r="B5655" i="10"/>
  <c r="B5654" i="10"/>
  <c r="B5653" i="10"/>
  <c r="B5652" i="10"/>
  <c r="B5651" i="10"/>
  <c r="B5650" i="10"/>
  <c r="B5649" i="10"/>
  <c r="B5648" i="10"/>
  <c r="B5647" i="10"/>
  <c r="B5646" i="10"/>
  <c r="B5645" i="10"/>
  <c r="B5644" i="10"/>
  <c r="B5643" i="10"/>
  <c r="B5642" i="10"/>
  <c r="B5641" i="10"/>
  <c r="B5640" i="10"/>
  <c r="B5639" i="10"/>
  <c r="B5638" i="10"/>
  <c r="B5637" i="10"/>
  <c r="B5636" i="10"/>
  <c r="B5635" i="10"/>
  <c r="B5634" i="10"/>
  <c r="B5633" i="10"/>
  <c r="B5632" i="10"/>
  <c r="B5631" i="10"/>
  <c r="B5630" i="10"/>
  <c r="B5629" i="10"/>
  <c r="B5628" i="10"/>
  <c r="B5627" i="10"/>
  <c r="B5626" i="10"/>
  <c r="B5625" i="10"/>
  <c r="B5624" i="10"/>
  <c r="B5623" i="10"/>
  <c r="B5622" i="10"/>
  <c r="B5621" i="10"/>
  <c r="B5620" i="10"/>
  <c r="B5619" i="10"/>
  <c r="B5618" i="10"/>
  <c r="B5617" i="10"/>
  <c r="B5616" i="10"/>
  <c r="B5615" i="10"/>
  <c r="B5614" i="10"/>
  <c r="B5613" i="10"/>
  <c r="B5612" i="10"/>
  <c r="B5611" i="10"/>
  <c r="B5610" i="10"/>
  <c r="B5609" i="10"/>
  <c r="B5608" i="10"/>
  <c r="B5607" i="10"/>
  <c r="B5606" i="10"/>
  <c r="B5605" i="10"/>
  <c r="B5604" i="10"/>
  <c r="B5603" i="10"/>
  <c r="B5602" i="10"/>
  <c r="B5601" i="10"/>
  <c r="B5600" i="10"/>
  <c r="B5599" i="10"/>
  <c r="B5598" i="10"/>
  <c r="B5597" i="10"/>
  <c r="B5596" i="10"/>
  <c r="B5595" i="10"/>
  <c r="B5594" i="10"/>
  <c r="B5593" i="10"/>
  <c r="B5592" i="10"/>
  <c r="B5591" i="10"/>
  <c r="B5590" i="10"/>
  <c r="B5589" i="10"/>
  <c r="B5588" i="10"/>
  <c r="B5587" i="10"/>
  <c r="B5586" i="10"/>
  <c r="B5585" i="10"/>
  <c r="B5584" i="10"/>
  <c r="B5583" i="10"/>
  <c r="B5582" i="10"/>
  <c r="B5581" i="10"/>
  <c r="B5580" i="10"/>
  <c r="B5579" i="10"/>
  <c r="B5578" i="10"/>
  <c r="B5577" i="10"/>
  <c r="B5576" i="10"/>
  <c r="B5575" i="10"/>
  <c r="B5574" i="10"/>
  <c r="B5573" i="10"/>
  <c r="B5572" i="10"/>
  <c r="B5571" i="10"/>
  <c r="B5570" i="10"/>
  <c r="B5569" i="10"/>
  <c r="B5568" i="10"/>
  <c r="B5567" i="10"/>
  <c r="B5566" i="10"/>
  <c r="B5565" i="10"/>
  <c r="B5564" i="10"/>
  <c r="B5563" i="10"/>
  <c r="B5562" i="10"/>
  <c r="B5561" i="10"/>
  <c r="B5560" i="10"/>
  <c r="B5559" i="10"/>
  <c r="B5558" i="10"/>
  <c r="B5557" i="10"/>
  <c r="B5556" i="10"/>
  <c r="B5555" i="10"/>
  <c r="B5554" i="10"/>
  <c r="B5553" i="10"/>
  <c r="B5552" i="10"/>
  <c r="B5551" i="10"/>
  <c r="B5550" i="10"/>
  <c r="B5549" i="10"/>
  <c r="B5548" i="10"/>
  <c r="B5547" i="10"/>
  <c r="B5546" i="10"/>
  <c r="B5545" i="10"/>
  <c r="B5544" i="10"/>
  <c r="B5543" i="10"/>
  <c r="B5542" i="10"/>
  <c r="B5541" i="10"/>
  <c r="B5540" i="10"/>
  <c r="B5539" i="10"/>
  <c r="B5538" i="10"/>
  <c r="B5537" i="10"/>
  <c r="B5536" i="10"/>
  <c r="B5535" i="10"/>
  <c r="B5534" i="10"/>
  <c r="B5533" i="10"/>
  <c r="B5532" i="10"/>
  <c r="B5531" i="10"/>
  <c r="B5530" i="10"/>
  <c r="B5529" i="10"/>
  <c r="B5528" i="10"/>
  <c r="B5527" i="10"/>
  <c r="B5526" i="10"/>
  <c r="B5525" i="10"/>
  <c r="B5524" i="10"/>
  <c r="B5523" i="10"/>
  <c r="B5522" i="10"/>
  <c r="B5521" i="10"/>
  <c r="B5520" i="10"/>
  <c r="B5519" i="10"/>
  <c r="B5518" i="10"/>
  <c r="B5517" i="10"/>
  <c r="B5516" i="10"/>
  <c r="B5515" i="10"/>
  <c r="B5514" i="10"/>
  <c r="B5513" i="10"/>
  <c r="B5512" i="10"/>
  <c r="B5511" i="10"/>
  <c r="B5510" i="10"/>
  <c r="B5509" i="10"/>
  <c r="B5508" i="10"/>
  <c r="B5507" i="10"/>
  <c r="B5506" i="10"/>
  <c r="B5505" i="10"/>
  <c r="B5504" i="10"/>
  <c r="B5503" i="10"/>
  <c r="B5502" i="10"/>
  <c r="B5501" i="10"/>
  <c r="B5500" i="10"/>
  <c r="B5499" i="10"/>
  <c r="B5498" i="10"/>
  <c r="B5497" i="10"/>
  <c r="B5496" i="10"/>
  <c r="B5495" i="10"/>
  <c r="B5494" i="10"/>
  <c r="B5493" i="10"/>
  <c r="B5492" i="10"/>
  <c r="B5491" i="10"/>
  <c r="B5490" i="10"/>
  <c r="B5489" i="10"/>
  <c r="B5488" i="10"/>
  <c r="B5487" i="10"/>
  <c r="B5486" i="10"/>
  <c r="B5485" i="10"/>
  <c r="B5484" i="10"/>
  <c r="B5483" i="10"/>
  <c r="B5482" i="10"/>
  <c r="B5481" i="10"/>
  <c r="B5480" i="10"/>
  <c r="B5479" i="10"/>
  <c r="B5478" i="10"/>
  <c r="B5477" i="10"/>
  <c r="B5476" i="10"/>
  <c r="B5475" i="10"/>
  <c r="B5474" i="10"/>
  <c r="B5473" i="10"/>
  <c r="B5472" i="10"/>
  <c r="B5471" i="10"/>
  <c r="B5470" i="10"/>
  <c r="B5469" i="10"/>
  <c r="B5468" i="10"/>
  <c r="B5467" i="10"/>
  <c r="B5466" i="10"/>
  <c r="B5465" i="10"/>
  <c r="B5464" i="10"/>
  <c r="B5463" i="10"/>
  <c r="B5462" i="10"/>
  <c r="B5461" i="10"/>
  <c r="B5460" i="10"/>
  <c r="B5459" i="10"/>
  <c r="B5458" i="10"/>
  <c r="B5457" i="10"/>
  <c r="B5456" i="10"/>
  <c r="B5455" i="10"/>
  <c r="B5454" i="10"/>
  <c r="B5453" i="10"/>
  <c r="B5452" i="10"/>
  <c r="B5451" i="10"/>
  <c r="B5450" i="10"/>
  <c r="B5449" i="10"/>
  <c r="B5448" i="10"/>
  <c r="B5447" i="10"/>
  <c r="B5446" i="10"/>
  <c r="B5445" i="10"/>
  <c r="B5444" i="10"/>
  <c r="B5443" i="10"/>
  <c r="B5442" i="10"/>
  <c r="B5441" i="10"/>
  <c r="B5440" i="10"/>
  <c r="B5439" i="10"/>
  <c r="B5438" i="10"/>
  <c r="B5437" i="10"/>
  <c r="B5436" i="10"/>
  <c r="B5435" i="10"/>
  <c r="B5434" i="10"/>
  <c r="B5433" i="10"/>
  <c r="B5432" i="10"/>
  <c r="B5431" i="10"/>
  <c r="B5430" i="10"/>
  <c r="B5429" i="10"/>
  <c r="B5428" i="10"/>
  <c r="B5427" i="10"/>
  <c r="B5426" i="10"/>
  <c r="B5425" i="10"/>
  <c r="B5424" i="10"/>
  <c r="B5423" i="10"/>
  <c r="B5422" i="10"/>
  <c r="B5421" i="10"/>
  <c r="B5420" i="10"/>
  <c r="B5419" i="10"/>
  <c r="B5418" i="10"/>
  <c r="B5417" i="10"/>
  <c r="B5416" i="10"/>
  <c r="B5415" i="10"/>
  <c r="B5414" i="10"/>
  <c r="B5413" i="10"/>
  <c r="B5412" i="10"/>
  <c r="B5411" i="10"/>
  <c r="B5410" i="10"/>
  <c r="B5409" i="10"/>
  <c r="B5408" i="10"/>
  <c r="B5407" i="10"/>
  <c r="B5406" i="10"/>
  <c r="B5405" i="10"/>
  <c r="B5404" i="10"/>
  <c r="B5403" i="10"/>
  <c r="B5402" i="10"/>
  <c r="B5401" i="10"/>
  <c r="B5400" i="10"/>
  <c r="B5399" i="10"/>
  <c r="B5398" i="10"/>
  <c r="B5397" i="10"/>
  <c r="B5396" i="10"/>
  <c r="B5395" i="10"/>
  <c r="B5394" i="10"/>
  <c r="B5393" i="10"/>
  <c r="B5392" i="10"/>
  <c r="B5391" i="10"/>
  <c r="B5390" i="10"/>
  <c r="B5389" i="10"/>
  <c r="B5388" i="10"/>
  <c r="B5387" i="10"/>
  <c r="B5386" i="10"/>
  <c r="B5385" i="10"/>
  <c r="B5384" i="10"/>
  <c r="B5383" i="10"/>
  <c r="B5382" i="10"/>
  <c r="B5381" i="10"/>
  <c r="B5380" i="10"/>
  <c r="B5379" i="10"/>
  <c r="B5378" i="10"/>
  <c r="B5377" i="10"/>
  <c r="B5376" i="10"/>
  <c r="B5375" i="10"/>
  <c r="B5374" i="10"/>
  <c r="B5373" i="10"/>
  <c r="B5372" i="10"/>
  <c r="B5371" i="10"/>
  <c r="B5370" i="10"/>
  <c r="B5369" i="10"/>
  <c r="B5368" i="10"/>
  <c r="B5367" i="10"/>
  <c r="B5366" i="10"/>
  <c r="B5365" i="10"/>
  <c r="B5364" i="10"/>
  <c r="B5363" i="10"/>
  <c r="B5362" i="10"/>
  <c r="B5361" i="10"/>
  <c r="B5360" i="10"/>
  <c r="B5359" i="10"/>
  <c r="B5358" i="10"/>
  <c r="B5357" i="10"/>
  <c r="B5356" i="10"/>
  <c r="B5355" i="10"/>
  <c r="B5354" i="10"/>
  <c r="B5353" i="10"/>
  <c r="B5352" i="10"/>
  <c r="B5351" i="10"/>
  <c r="B5350" i="10"/>
  <c r="B5349" i="10"/>
  <c r="B5348" i="10"/>
  <c r="B5347" i="10"/>
  <c r="B5346" i="10"/>
  <c r="B5345" i="10"/>
  <c r="B5344" i="10"/>
  <c r="B5343" i="10"/>
  <c r="B5342" i="10"/>
  <c r="B5341" i="10"/>
  <c r="B5340" i="10"/>
  <c r="B5339" i="10"/>
  <c r="B5338" i="10"/>
  <c r="B5337" i="10"/>
  <c r="B5336" i="10"/>
  <c r="B5335" i="10"/>
  <c r="B5334" i="10"/>
  <c r="B5333" i="10"/>
  <c r="B5332" i="10"/>
  <c r="B5331" i="10"/>
  <c r="B5330" i="10"/>
  <c r="B5329" i="10"/>
  <c r="B5328" i="10"/>
  <c r="B5327" i="10"/>
  <c r="B5326" i="10"/>
  <c r="B5325" i="10"/>
  <c r="B5324" i="10"/>
  <c r="B5323" i="10"/>
  <c r="B5322" i="10"/>
  <c r="B5321" i="10"/>
  <c r="B5320" i="10"/>
  <c r="B5319" i="10"/>
  <c r="B5318" i="10"/>
  <c r="B5317" i="10"/>
  <c r="B5316" i="10"/>
  <c r="B5315" i="10"/>
  <c r="B5314" i="10"/>
  <c r="B5313" i="10"/>
  <c r="B5312" i="10"/>
  <c r="B5311" i="10"/>
  <c r="B5310" i="10"/>
  <c r="B5309" i="10"/>
  <c r="B5308" i="10"/>
  <c r="B5307" i="10"/>
  <c r="B5306" i="10"/>
  <c r="B5305" i="10"/>
  <c r="B5304" i="10"/>
  <c r="B5303" i="10"/>
  <c r="B5302" i="10"/>
  <c r="B5301" i="10"/>
  <c r="B5300" i="10"/>
  <c r="B5299" i="10"/>
  <c r="B5298" i="10"/>
  <c r="B5297" i="10"/>
  <c r="B5296" i="10"/>
  <c r="B5295" i="10"/>
  <c r="B5294" i="10"/>
  <c r="B5293" i="10"/>
  <c r="B5292" i="10"/>
  <c r="B5291" i="10"/>
  <c r="B5290" i="10"/>
  <c r="B5289" i="10"/>
  <c r="B5288" i="10"/>
  <c r="B5287" i="10"/>
  <c r="B5286" i="10"/>
  <c r="B5285" i="10"/>
  <c r="B5284" i="10"/>
  <c r="B5283" i="10"/>
  <c r="B5282" i="10"/>
  <c r="B5281" i="10"/>
  <c r="B5280" i="10"/>
  <c r="B5279" i="10"/>
  <c r="B5278" i="10"/>
  <c r="B5277" i="10"/>
  <c r="B5276" i="10"/>
  <c r="B5275" i="10"/>
  <c r="B5274" i="10"/>
  <c r="B5273" i="10"/>
  <c r="B5272" i="10"/>
  <c r="B5271" i="10"/>
  <c r="B5270" i="10"/>
  <c r="B5269" i="10"/>
  <c r="B5268" i="10"/>
  <c r="B5267" i="10"/>
  <c r="B5266" i="10"/>
  <c r="B5265" i="10"/>
  <c r="B5264" i="10"/>
  <c r="B5263" i="10"/>
  <c r="B5262" i="10"/>
  <c r="B5261" i="10"/>
  <c r="B5260" i="10"/>
  <c r="B5259" i="10"/>
  <c r="B5258" i="10"/>
  <c r="B5257" i="10"/>
  <c r="B5256" i="10"/>
  <c r="B5255" i="10"/>
  <c r="B5254" i="10"/>
  <c r="B5253" i="10"/>
  <c r="B5252" i="10"/>
  <c r="B5251" i="10"/>
  <c r="B5250" i="10"/>
  <c r="B5249" i="10"/>
  <c r="B5248" i="10"/>
  <c r="B5247" i="10"/>
  <c r="B5246" i="10"/>
  <c r="B5245" i="10"/>
  <c r="B5244" i="10"/>
  <c r="B5243" i="10"/>
  <c r="B5242" i="10"/>
  <c r="B5241" i="10"/>
  <c r="B5240" i="10"/>
  <c r="B5239" i="10"/>
  <c r="B5238" i="10"/>
  <c r="B5237" i="10"/>
  <c r="B5236" i="10"/>
  <c r="B5235" i="10"/>
  <c r="B5234" i="10"/>
  <c r="B5233" i="10"/>
  <c r="B5232" i="10"/>
  <c r="B5231" i="10"/>
  <c r="B5230" i="10"/>
  <c r="B5229" i="10"/>
  <c r="B5228" i="10"/>
  <c r="B5227" i="10"/>
  <c r="B5226" i="10"/>
  <c r="B5225" i="10"/>
  <c r="B5224" i="10"/>
  <c r="B5223" i="10"/>
  <c r="B5222" i="10"/>
  <c r="B5221" i="10"/>
  <c r="B5220" i="10"/>
  <c r="B5219" i="10"/>
  <c r="B5218" i="10"/>
  <c r="B5217" i="10"/>
  <c r="B5216" i="10"/>
  <c r="B5215" i="10"/>
  <c r="B5214" i="10"/>
  <c r="B5213" i="10"/>
  <c r="B5212" i="10"/>
  <c r="B5211" i="10"/>
  <c r="B5210" i="10"/>
  <c r="B5209" i="10"/>
  <c r="B5208" i="10"/>
  <c r="B5207" i="10"/>
  <c r="B5206" i="10"/>
  <c r="B5205" i="10"/>
  <c r="B5204" i="10"/>
  <c r="B5203" i="10"/>
  <c r="B5202" i="10"/>
  <c r="B5201" i="10"/>
  <c r="B5200" i="10"/>
  <c r="B5199" i="10"/>
  <c r="B5198" i="10"/>
  <c r="B5197" i="10"/>
  <c r="B5196" i="10"/>
  <c r="B5195" i="10"/>
  <c r="B5194" i="10"/>
  <c r="B5193" i="10"/>
  <c r="B5192" i="10"/>
  <c r="B5191" i="10"/>
  <c r="B5190" i="10"/>
  <c r="B5189" i="10"/>
  <c r="B5188" i="10"/>
  <c r="B5187" i="10"/>
  <c r="B5186" i="10"/>
  <c r="B5185" i="10"/>
  <c r="B5184" i="10"/>
  <c r="B5183" i="10"/>
  <c r="B5182" i="10"/>
  <c r="B5181" i="10"/>
  <c r="B5180" i="10"/>
  <c r="B5179" i="10"/>
  <c r="B5178" i="10"/>
  <c r="B5177" i="10"/>
  <c r="B5176" i="10"/>
  <c r="B5175" i="10"/>
  <c r="B5174" i="10"/>
  <c r="B5173" i="10"/>
  <c r="B5172" i="10"/>
  <c r="B5171" i="10"/>
  <c r="B5170" i="10"/>
  <c r="B5169" i="10"/>
  <c r="B5168" i="10"/>
  <c r="B5167" i="10"/>
  <c r="B5166" i="10"/>
  <c r="B5165" i="10"/>
  <c r="B5164" i="10"/>
  <c r="B5163" i="10"/>
  <c r="B5162" i="10"/>
  <c r="B5161" i="10"/>
  <c r="B5160" i="10"/>
  <c r="B5159" i="10"/>
  <c r="B5158" i="10"/>
  <c r="B5157" i="10"/>
  <c r="B5156" i="10"/>
  <c r="B5155" i="10"/>
  <c r="B5154" i="10"/>
  <c r="B5153" i="10"/>
  <c r="B5152" i="10"/>
  <c r="B5151" i="10"/>
  <c r="B5150" i="10"/>
  <c r="B5149" i="10"/>
  <c r="B5148" i="10"/>
  <c r="B5147" i="10"/>
  <c r="B5146" i="10"/>
  <c r="B5145" i="10"/>
  <c r="B5144" i="10"/>
  <c r="B5143" i="10"/>
  <c r="B5142" i="10"/>
  <c r="B5141" i="10"/>
  <c r="B5140" i="10"/>
  <c r="B5139" i="10"/>
  <c r="B5138" i="10"/>
  <c r="B5137" i="10"/>
  <c r="B5136" i="10"/>
  <c r="B5135" i="10"/>
  <c r="B5134" i="10"/>
  <c r="B5133" i="10"/>
  <c r="B5132" i="10"/>
  <c r="B5131" i="10"/>
  <c r="B5130" i="10"/>
  <c r="B5129" i="10"/>
  <c r="B5128" i="10"/>
  <c r="B5127" i="10"/>
  <c r="B5126" i="10"/>
  <c r="B5125" i="10"/>
  <c r="B5124" i="10"/>
  <c r="B5123" i="10"/>
  <c r="B5122" i="10"/>
  <c r="B5121" i="10"/>
  <c r="B5120" i="10"/>
  <c r="B5119" i="10"/>
  <c r="B5118" i="10"/>
  <c r="B5117" i="10"/>
  <c r="B5116" i="10"/>
  <c r="B5115" i="10"/>
  <c r="B5114" i="10"/>
  <c r="B5113" i="10"/>
  <c r="B5112" i="10"/>
  <c r="B5111" i="10"/>
  <c r="B5110" i="10"/>
  <c r="B5109" i="10"/>
  <c r="B5108" i="10"/>
  <c r="B5107" i="10"/>
  <c r="B5106" i="10"/>
  <c r="B5105" i="10"/>
  <c r="B5104" i="10"/>
  <c r="B5103" i="10"/>
  <c r="B5102" i="10"/>
  <c r="B5101" i="10"/>
  <c r="B5100" i="10"/>
  <c r="B5099" i="10"/>
  <c r="B5098" i="10"/>
  <c r="B5097" i="10"/>
  <c r="B5096" i="10"/>
  <c r="B5095" i="10"/>
  <c r="B5094" i="10"/>
  <c r="B5093" i="10"/>
  <c r="B5092" i="10"/>
  <c r="B5091" i="10"/>
  <c r="B5090" i="10"/>
  <c r="B5089" i="10"/>
  <c r="B5088" i="10"/>
  <c r="B5087" i="10"/>
  <c r="B5086" i="10"/>
  <c r="B5085" i="10"/>
  <c r="B5084" i="10"/>
  <c r="B5083" i="10"/>
  <c r="B5082" i="10"/>
  <c r="B5081" i="10"/>
  <c r="B5080" i="10"/>
  <c r="B5079" i="10"/>
  <c r="B5078" i="10"/>
  <c r="B5077" i="10"/>
  <c r="B5076" i="10"/>
  <c r="B5075" i="10"/>
  <c r="B5074" i="10"/>
  <c r="B5073" i="10"/>
  <c r="B5072" i="10"/>
  <c r="B5071" i="10"/>
  <c r="B5070" i="10"/>
  <c r="B5069" i="10"/>
  <c r="B5068" i="10"/>
  <c r="B5067" i="10"/>
  <c r="B5066" i="10"/>
  <c r="B5065" i="10"/>
  <c r="B5064" i="10"/>
  <c r="B5063" i="10"/>
  <c r="B5062" i="10"/>
  <c r="B5061" i="10"/>
  <c r="B5060" i="10"/>
  <c r="B5059" i="10"/>
  <c r="B5058" i="10"/>
  <c r="B5057" i="10"/>
  <c r="B5056" i="10"/>
  <c r="B5055" i="10"/>
  <c r="B5054" i="10"/>
  <c r="B5053" i="10"/>
  <c r="B5052" i="10"/>
  <c r="B5051" i="10"/>
  <c r="B5050" i="10"/>
  <c r="B5049" i="10"/>
  <c r="B5048" i="10"/>
  <c r="B5047" i="10"/>
  <c r="B5046" i="10"/>
  <c r="B5045" i="10"/>
  <c r="B5044" i="10"/>
  <c r="B5043" i="10"/>
  <c r="B5042" i="10"/>
  <c r="B5041" i="10"/>
  <c r="B5040" i="10"/>
  <c r="B5039" i="10"/>
  <c r="B5038" i="10"/>
  <c r="B5037" i="10"/>
  <c r="B5036" i="10"/>
  <c r="B5035" i="10"/>
  <c r="B5034" i="10"/>
  <c r="B5033" i="10"/>
  <c r="B5032" i="10"/>
  <c r="B5031" i="10"/>
  <c r="B5030" i="10"/>
  <c r="B5029" i="10"/>
  <c r="B5028" i="10"/>
  <c r="B5027" i="10"/>
  <c r="B5026" i="10"/>
  <c r="B5025" i="10"/>
  <c r="B5024" i="10"/>
  <c r="B5023" i="10"/>
  <c r="B5022" i="10"/>
  <c r="B5021" i="10"/>
  <c r="B5020" i="10"/>
  <c r="B5019" i="10"/>
  <c r="B5018" i="10"/>
  <c r="B5017" i="10"/>
  <c r="B5016" i="10"/>
  <c r="B5015" i="10"/>
  <c r="B5014" i="10"/>
  <c r="B5013" i="10"/>
  <c r="B5012" i="10"/>
  <c r="B5011" i="10"/>
  <c r="B5010" i="10"/>
  <c r="B5009" i="10"/>
  <c r="B5008" i="10"/>
  <c r="B5007" i="10"/>
  <c r="B5006" i="10"/>
  <c r="B5005" i="10"/>
  <c r="B5004" i="10"/>
  <c r="B5003" i="10"/>
  <c r="B5002" i="10"/>
  <c r="B5001" i="10"/>
  <c r="B5000" i="10"/>
  <c r="B4999" i="10"/>
  <c r="B4998" i="10"/>
  <c r="B4997" i="10"/>
  <c r="B4996" i="10"/>
  <c r="B4995" i="10"/>
  <c r="B4994" i="10"/>
  <c r="B4993" i="10"/>
  <c r="B4992" i="10"/>
  <c r="B4991" i="10"/>
  <c r="B4990" i="10"/>
  <c r="B4989" i="10"/>
  <c r="B4988" i="10"/>
  <c r="B4987" i="10"/>
  <c r="B4986" i="10"/>
  <c r="B4985" i="10"/>
  <c r="B4984" i="10"/>
  <c r="B4983" i="10"/>
  <c r="B4982" i="10"/>
  <c r="B4981" i="10"/>
  <c r="B4980" i="10"/>
  <c r="B4979" i="10"/>
  <c r="B4978" i="10"/>
  <c r="B4977" i="10"/>
  <c r="B4976" i="10"/>
  <c r="B4975" i="10"/>
  <c r="B4974" i="10"/>
  <c r="B4973" i="10"/>
  <c r="B4972" i="10"/>
  <c r="B4971" i="10"/>
  <c r="B4970" i="10"/>
  <c r="B4969" i="10"/>
  <c r="B4968" i="10"/>
  <c r="B4967" i="10"/>
  <c r="B4966" i="10"/>
  <c r="B4965" i="10"/>
  <c r="B4964" i="10"/>
  <c r="B4963" i="10"/>
  <c r="B4962" i="10"/>
  <c r="B4961" i="10"/>
  <c r="B4960" i="10"/>
  <c r="B4959" i="10"/>
  <c r="B4958" i="10"/>
  <c r="B4957" i="10"/>
  <c r="B4956" i="10"/>
  <c r="B4955" i="10"/>
  <c r="B4954" i="10"/>
  <c r="B4953" i="10"/>
  <c r="B4952" i="10"/>
  <c r="B4951" i="10"/>
  <c r="B4950" i="10"/>
  <c r="B4949" i="10"/>
  <c r="B4948" i="10"/>
  <c r="B4947" i="10"/>
  <c r="B4946" i="10"/>
  <c r="B4945" i="10"/>
  <c r="B4944" i="10"/>
  <c r="B4943" i="10"/>
  <c r="B4942" i="10"/>
  <c r="B4941" i="10"/>
  <c r="B4940" i="10"/>
  <c r="B4939" i="10"/>
  <c r="B4938" i="10"/>
  <c r="B4937" i="10"/>
  <c r="B4936" i="10"/>
  <c r="B4935" i="10"/>
  <c r="B4934" i="10"/>
  <c r="B4933" i="10"/>
  <c r="B4932" i="10"/>
  <c r="B4931" i="10"/>
  <c r="B4930" i="10"/>
  <c r="B4929" i="10"/>
  <c r="B4928" i="10"/>
  <c r="B4927" i="10"/>
  <c r="B4926" i="10"/>
  <c r="B4925" i="10"/>
  <c r="B4924" i="10"/>
  <c r="B4923" i="10"/>
  <c r="B4922" i="10"/>
  <c r="B4921" i="10"/>
  <c r="B4920" i="10"/>
  <c r="B4919" i="10"/>
  <c r="B4918" i="10"/>
  <c r="B4917" i="10"/>
  <c r="B4916" i="10"/>
  <c r="B4915" i="10"/>
  <c r="B4914" i="10"/>
  <c r="B4913" i="10"/>
  <c r="B4912" i="10"/>
  <c r="B4911" i="10"/>
  <c r="B4910" i="10"/>
  <c r="B4909" i="10"/>
  <c r="B4908" i="10"/>
  <c r="B4907" i="10"/>
  <c r="B4906" i="10"/>
  <c r="B4905" i="10"/>
  <c r="B4904" i="10"/>
  <c r="B4903" i="10"/>
  <c r="B4902" i="10"/>
  <c r="B4901" i="10"/>
  <c r="B4900" i="10"/>
  <c r="B4899" i="10"/>
  <c r="B4898" i="10"/>
  <c r="B4897" i="10"/>
  <c r="B4896" i="10"/>
  <c r="B4895" i="10"/>
  <c r="B4894" i="10"/>
  <c r="B4893" i="10"/>
  <c r="B4892" i="10"/>
  <c r="B4891" i="10"/>
  <c r="B4890" i="10"/>
  <c r="B4889" i="10"/>
  <c r="B4888" i="10"/>
  <c r="B4887" i="10"/>
  <c r="B4886" i="10"/>
  <c r="B4885" i="10"/>
  <c r="B4884" i="10"/>
  <c r="B4883" i="10"/>
  <c r="B4882" i="10"/>
  <c r="B4881" i="10"/>
  <c r="B4880" i="10"/>
  <c r="B4879" i="10"/>
  <c r="B4878" i="10"/>
  <c r="B4877" i="10"/>
  <c r="B4876" i="10"/>
  <c r="B4875" i="10"/>
  <c r="B4874" i="10"/>
  <c r="B4873" i="10"/>
  <c r="B4872" i="10"/>
  <c r="B4871" i="10"/>
  <c r="B4870" i="10"/>
  <c r="B4869" i="10"/>
  <c r="B4868" i="10"/>
  <c r="B4867" i="10"/>
  <c r="B4866" i="10"/>
  <c r="B4865" i="10"/>
  <c r="B4864" i="10"/>
  <c r="B4863" i="10"/>
  <c r="B4862" i="10"/>
  <c r="B4861" i="10"/>
  <c r="B4860" i="10"/>
  <c r="B4859" i="10"/>
  <c r="B4858" i="10"/>
  <c r="B4857" i="10"/>
  <c r="B4856" i="10"/>
  <c r="B4855" i="10"/>
  <c r="B4854" i="10"/>
  <c r="B4853" i="10"/>
  <c r="B4852" i="10"/>
  <c r="B4851" i="10"/>
  <c r="B4850" i="10"/>
  <c r="B4849" i="10"/>
  <c r="B4848" i="10"/>
  <c r="B4847" i="10"/>
  <c r="B4846" i="10"/>
  <c r="B4845" i="10"/>
  <c r="B4844" i="10"/>
  <c r="B4843" i="10"/>
  <c r="B4842" i="10"/>
  <c r="B4841" i="10"/>
  <c r="B4840" i="10"/>
  <c r="B4839" i="10"/>
  <c r="B4838" i="10"/>
  <c r="B4837" i="10"/>
  <c r="B4836" i="10"/>
  <c r="B4835" i="10"/>
  <c r="B4834" i="10"/>
  <c r="B4833" i="10"/>
  <c r="B4832" i="10"/>
  <c r="B4831" i="10"/>
  <c r="B4830" i="10"/>
  <c r="B4829" i="10"/>
  <c r="B4828" i="10"/>
  <c r="B4827" i="10"/>
  <c r="B4826" i="10"/>
  <c r="B4825" i="10"/>
  <c r="B4824" i="10"/>
  <c r="B4823" i="10"/>
  <c r="B4822" i="10"/>
  <c r="B4821" i="10"/>
  <c r="B4820" i="10"/>
  <c r="B4819" i="10"/>
  <c r="B4818" i="10"/>
  <c r="B4817" i="10"/>
  <c r="B4816" i="10"/>
  <c r="B4815" i="10"/>
  <c r="B4814" i="10"/>
  <c r="B4813" i="10"/>
  <c r="B4812" i="10"/>
  <c r="B4811" i="10"/>
  <c r="B4810" i="10"/>
  <c r="B4809" i="10"/>
  <c r="B4808" i="10"/>
  <c r="B4807" i="10"/>
  <c r="B4806" i="10"/>
  <c r="B4805" i="10"/>
  <c r="B4804" i="10"/>
  <c r="B4803" i="10"/>
  <c r="B4802" i="10"/>
  <c r="B4801" i="10"/>
  <c r="B4800" i="10"/>
  <c r="B4799" i="10"/>
  <c r="B4798" i="10"/>
  <c r="B4797" i="10"/>
  <c r="B4796" i="10"/>
  <c r="B4795" i="10"/>
  <c r="B4794" i="10"/>
  <c r="B4793" i="10"/>
  <c r="B4792" i="10"/>
  <c r="B4791" i="10"/>
  <c r="B4790" i="10"/>
  <c r="B4789" i="10"/>
  <c r="B4788" i="10"/>
  <c r="B4787" i="10"/>
  <c r="B4786" i="10"/>
  <c r="B4785" i="10"/>
  <c r="B4784" i="10"/>
  <c r="B4783" i="10"/>
  <c r="B4782" i="10"/>
  <c r="B4781" i="10"/>
  <c r="B4780" i="10"/>
  <c r="B4779" i="10"/>
  <c r="B4778" i="10"/>
  <c r="B4777" i="10"/>
  <c r="B4776" i="10"/>
  <c r="B4775" i="10"/>
  <c r="B4774" i="10"/>
  <c r="B4773" i="10"/>
  <c r="B4772" i="10"/>
  <c r="B4771" i="10"/>
  <c r="B4770" i="10"/>
  <c r="B4769" i="10"/>
  <c r="B4768" i="10"/>
  <c r="B4767" i="10"/>
  <c r="B4766" i="10"/>
  <c r="B4765" i="10"/>
  <c r="B4764" i="10"/>
  <c r="B4763" i="10"/>
  <c r="B4762" i="10"/>
  <c r="B4761" i="10"/>
  <c r="B4760" i="10"/>
  <c r="B4759" i="10"/>
  <c r="B4758" i="10"/>
  <c r="B4757" i="10"/>
  <c r="B4756" i="10"/>
  <c r="B4755" i="10"/>
  <c r="B4754" i="10"/>
  <c r="B4753" i="10"/>
  <c r="B4752" i="10"/>
  <c r="B4751" i="10"/>
  <c r="B4750" i="10"/>
  <c r="B4749" i="10"/>
  <c r="B4748" i="10"/>
  <c r="B4747" i="10"/>
  <c r="B4746" i="10"/>
  <c r="B4745" i="10"/>
  <c r="B4744" i="10"/>
  <c r="B4743" i="10"/>
  <c r="B4742" i="10"/>
  <c r="B4741" i="10"/>
  <c r="B4740" i="10"/>
  <c r="B4739" i="10"/>
  <c r="B4738" i="10"/>
  <c r="B4737" i="10"/>
  <c r="B4736" i="10"/>
  <c r="B4735" i="10"/>
  <c r="B4734" i="10"/>
  <c r="B4733" i="10"/>
  <c r="B4732" i="10"/>
  <c r="B4731" i="10"/>
  <c r="B4730" i="10"/>
  <c r="B4729" i="10"/>
  <c r="B4728" i="10"/>
  <c r="B4727" i="10"/>
  <c r="B4726" i="10"/>
  <c r="B4725" i="10"/>
  <c r="B4724" i="10"/>
  <c r="B4723" i="10"/>
  <c r="B4722" i="10"/>
  <c r="B4721" i="10"/>
  <c r="B4720" i="10"/>
  <c r="B4719" i="10"/>
  <c r="B4718" i="10"/>
  <c r="B4717" i="10"/>
  <c r="B4716" i="10"/>
  <c r="B4715" i="10"/>
  <c r="B4714" i="10"/>
  <c r="B4713" i="10"/>
  <c r="B4712" i="10"/>
  <c r="B4711" i="10"/>
  <c r="B4710" i="10"/>
  <c r="B4709" i="10"/>
  <c r="B4708" i="10"/>
  <c r="B4707" i="10"/>
  <c r="B4706" i="10"/>
  <c r="B4705" i="10"/>
  <c r="B4704" i="10"/>
  <c r="B4703" i="10"/>
  <c r="B4702" i="10"/>
  <c r="B4701" i="10"/>
  <c r="B4700" i="10"/>
  <c r="B4699" i="10"/>
  <c r="B4698" i="10"/>
  <c r="B4697" i="10"/>
  <c r="B4696" i="10"/>
  <c r="B4695" i="10"/>
  <c r="B4694" i="10"/>
  <c r="B4693" i="10"/>
  <c r="B4692" i="10"/>
  <c r="B4691" i="10"/>
  <c r="B4690" i="10"/>
  <c r="B4689" i="10"/>
  <c r="B4688" i="10"/>
  <c r="B4687" i="10"/>
  <c r="B4686" i="10"/>
  <c r="B4685" i="10"/>
  <c r="B4684" i="10"/>
  <c r="B4683" i="10"/>
  <c r="B4682" i="10"/>
  <c r="B4681" i="10"/>
  <c r="B4680" i="10"/>
  <c r="B4679" i="10"/>
  <c r="B4678" i="10"/>
  <c r="B4677" i="10"/>
  <c r="B4676" i="10"/>
  <c r="B4675" i="10"/>
  <c r="B4674" i="10"/>
  <c r="B4673" i="10"/>
  <c r="B4672" i="10"/>
  <c r="B4671" i="10"/>
  <c r="B4670" i="10"/>
  <c r="B4669" i="10"/>
  <c r="B4668" i="10"/>
  <c r="B4667" i="10"/>
  <c r="B4666" i="10"/>
  <c r="B4665" i="10"/>
  <c r="B4664" i="10"/>
  <c r="B4663" i="10"/>
  <c r="B4662" i="10"/>
  <c r="B4661" i="10"/>
  <c r="B4660" i="10"/>
  <c r="B4659" i="10"/>
  <c r="B4658" i="10"/>
  <c r="B4657" i="10"/>
  <c r="B4656" i="10"/>
  <c r="B4655" i="10"/>
  <c r="B4654" i="10"/>
  <c r="B4653" i="10"/>
  <c r="B4652" i="10"/>
  <c r="B4651" i="10"/>
  <c r="B4650" i="10"/>
  <c r="B4649" i="10"/>
  <c r="B4648" i="10"/>
  <c r="B4647" i="10"/>
  <c r="B4646" i="10"/>
  <c r="B4645" i="10"/>
  <c r="B4644" i="10"/>
  <c r="B4643" i="10"/>
  <c r="B4642" i="10"/>
  <c r="B4641" i="10"/>
  <c r="B4640" i="10"/>
  <c r="B4639" i="10"/>
  <c r="B4638" i="10"/>
  <c r="B4637" i="10"/>
  <c r="B4636" i="10"/>
  <c r="B4635" i="10"/>
  <c r="B4634" i="10"/>
  <c r="B4633" i="10"/>
  <c r="B4632" i="10"/>
  <c r="B4631" i="10"/>
  <c r="B4630" i="10"/>
  <c r="B4629" i="10"/>
  <c r="B4628" i="10"/>
  <c r="B4627" i="10"/>
  <c r="B4626" i="10"/>
  <c r="B4625" i="10"/>
  <c r="B4624" i="10"/>
  <c r="B4623" i="10"/>
  <c r="B4622" i="10"/>
  <c r="B4621" i="10"/>
  <c r="B4620" i="10"/>
  <c r="B4619" i="10"/>
  <c r="B4618" i="10"/>
  <c r="B4617" i="10"/>
  <c r="B4616" i="10"/>
  <c r="B4615" i="10"/>
  <c r="B4614" i="10"/>
  <c r="B4613" i="10"/>
  <c r="B4612" i="10"/>
  <c r="B4611" i="10"/>
  <c r="B4610" i="10"/>
  <c r="B4609" i="10"/>
  <c r="B4608" i="10"/>
  <c r="B4607" i="10"/>
  <c r="B4606" i="10"/>
  <c r="B4605" i="10"/>
  <c r="B4604" i="10"/>
  <c r="B4603" i="10"/>
  <c r="B4602" i="10"/>
  <c r="B4601" i="10"/>
  <c r="B4600" i="10"/>
  <c r="B4599" i="10"/>
  <c r="B4598" i="10"/>
  <c r="B4597" i="10"/>
  <c r="B4596" i="10"/>
  <c r="B4595" i="10"/>
  <c r="B4594" i="10"/>
  <c r="B4593" i="10"/>
  <c r="B4592" i="10"/>
  <c r="B4591" i="10"/>
  <c r="B4590" i="10"/>
  <c r="B4589" i="10"/>
  <c r="B4588" i="10"/>
  <c r="B4587" i="10"/>
  <c r="B4586" i="10"/>
  <c r="B4585" i="10"/>
  <c r="B4584" i="10"/>
  <c r="B4583" i="10"/>
  <c r="B4582" i="10"/>
  <c r="B4581" i="10"/>
  <c r="B4580" i="10"/>
  <c r="B4579" i="10"/>
  <c r="B4578" i="10"/>
  <c r="B4577" i="10"/>
  <c r="B4576" i="10"/>
  <c r="B4575" i="10"/>
  <c r="B4574" i="10"/>
  <c r="B4573" i="10"/>
  <c r="B4572" i="10"/>
  <c r="B4571" i="10"/>
  <c r="B4570" i="10"/>
  <c r="B4569" i="10"/>
  <c r="B4568" i="10"/>
  <c r="B4567" i="10"/>
  <c r="B4566" i="10"/>
  <c r="B4565" i="10"/>
  <c r="B4564" i="10"/>
  <c r="B4563" i="10"/>
  <c r="B4562" i="10"/>
  <c r="B4561" i="10"/>
  <c r="B4560" i="10"/>
  <c r="B4559" i="10"/>
  <c r="B4558" i="10"/>
  <c r="B4557" i="10"/>
  <c r="B4556" i="10"/>
  <c r="B4555" i="10"/>
  <c r="B4554" i="10"/>
  <c r="B4553" i="10"/>
  <c r="B4552" i="10"/>
  <c r="B4551" i="10"/>
  <c r="B4550" i="10"/>
  <c r="B4549" i="10"/>
  <c r="B4548" i="10"/>
  <c r="B4547" i="10"/>
  <c r="B4546" i="10"/>
  <c r="B4545" i="10"/>
  <c r="B4544" i="10"/>
  <c r="B4543" i="10"/>
  <c r="B4542" i="10"/>
  <c r="B4541" i="10"/>
  <c r="B4540" i="10"/>
  <c r="B4539" i="10"/>
  <c r="B4538" i="10"/>
  <c r="B4537" i="10"/>
  <c r="B4536" i="10"/>
  <c r="B4535" i="10"/>
  <c r="B4534" i="10"/>
  <c r="B4533" i="10"/>
  <c r="B4532" i="10"/>
  <c r="B4531" i="10"/>
  <c r="B4530" i="10"/>
  <c r="B4529" i="10"/>
  <c r="B4528" i="10"/>
  <c r="B4527" i="10"/>
  <c r="B4526" i="10"/>
  <c r="B4525" i="10"/>
  <c r="B4524" i="10"/>
  <c r="B4523" i="10"/>
  <c r="B4522" i="10"/>
  <c r="B4521" i="10"/>
  <c r="B4520" i="10"/>
  <c r="B4519" i="10"/>
  <c r="B4518" i="10"/>
  <c r="B4517" i="10"/>
  <c r="B4516" i="10"/>
  <c r="B4515" i="10"/>
  <c r="B4514" i="10"/>
  <c r="B4513" i="10"/>
  <c r="B4512" i="10"/>
  <c r="B4511" i="10"/>
  <c r="B4510" i="10"/>
  <c r="B4509" i="10"/>
  <c r="B4508" i="10"/>
  <c r="B4507" i="10"/>
  <c r="B4506" i="10"/>
  <c r="B4505" i="10"/>
  <c r="B4504" i="10"/>
  <c r="B4503" i="10"/>
  <c r="B4502" i="10"/>
  <c r="B4501" i="10"/>
  <c r="B4500" i="10"/>
  <c r="B4499" i="10"/>
  <c r="B4498" i="10"/>
  <c r="B4497" i="10"/>
  <c r="B4496" i="10"/>
  <c r="B4495" i="10"/>
  <c r="B4494" i="10"/>
  <c r="B4493" i="10"/>
  <c r="B4492" i="10"/>
  <c r="B4491" i="10"/>
  <c r="B4490" i="10"/>
  <c r="B4489" i="10"/>
  <c r="B4488" i="10"/>
  <c r="B4487" i="10"/>
  <c r="B4486" i="10"/>
  <c r="B4485" i="10"/>
  <c r="B4484" i="10"/>
  <c r="B4483" i="10"/>
  <c r="B4482" i="10"/>
  <c r="B4481" i="10"/>
  <c r="B4480" i="10"/>
  <c r="B4479" i="10"/>
  <c r="B4478" i="10"/>
  <c r="B4477" i="10"/>
  <c r="B4476" i="10"/>
  <c r="B4475" i="10"/>
  <c r="B4474" i="10"/>
  <c r="B4473" i="10"/>
  <c r="B4472" i="10"/>
  <c r="B4471" i="10"/>
  <c r="B4470" i="10"/>
  <c r="B4469" i="10"/>
  <c r="B4468" i="10"/>
  <c r="B4467" i="10"/>
  <c r="B4466" i="10"/>
  <c r="B4465" i="10"/>
  <c r="B4464" i="10"/>
  <c r="B4463" i="10"/>
  <c r="B4462" i="10"/>
  <c r="B4461" i="10"/>
  <c r="B4460" i="10"/>
  <c r="B4459" i="10"/>
  <c r="B4458" i="10"/>
  <c r="B4457" i="10"/>
  <c r="B4456" i="10"/>
  <c r="B4455" i="10"/>
  <c r="B4454" i="10"/>
  <c r="B4453" i="10"/>
  <c r="B4452" i="10"/>
  <c r="B4451" i="10"/>
  <c r="B4450" i="10"/>
  <c r="B4449" i="10"/>
  <c r="B4448" i="10"/>
  <c r="B4447" i="10"/>
  <c r="B4446" i="10"/>
  <c r="B4445" i="10"/>
  <c r="B4444" i="10"/>
  <c r="B4443" i="10"/>
  <c r="B4442" i="10"/>
  <c r="B4441" i="10"/>
  <c r="B4440" i="10"/>
  <c r="B4439" i="10"/>
  <c r="B4438" i="10"/>
  <c r="B4437" i="10"/>
  <c r="B4436" i="10"/>
  <c r="B4435" i="10"/>
  <c r="B4434" i="10"/>
  <c r="B4433" i="10"/>
  <c r="B4432" i="10"/>
  <c r="B4431" i="10"/>
  <c r="B4430" i="10"/>
  <c r="B4429" i="10"/>
  <c r="B4428" i="10"/>
  <c r="B4427" i="10"/>
  <c r="B4426" i="10"/>
  <c r="B4425" i="10"/>
  <c r="B4424" i="10"/>
  <c r="B4423" i="10"/>
  <c r="B4422" i="10"/>
  <c r="B4421" i="10"/>
  <c r="B4420" i="10"/>
  <c r="B4419" i="10"/>
  <c r="B4418" i="10"/>
  <c r="B4417" i="10"/>
  <c r="B4416" i="10"/>
  <c r="B4415" i="10"/>
  <c r="B4414" i="10"/>
  <c r="B4413" i="10"/>
  <c r="B4412" i="10"/>
  <c r="B4411" i="10"/>
  <c r="B4410" i="10"/>
  <c r="B4409" i="10"/>
  <c r="B4408" i="10"/>
  <c r="B4407" i="10"/>
  <c r="B4406" i="10"/>
  <c r="B4405" i="10"/>
  <c r="B4404" i="10"/>
  <c r="B4403" i="10"/>
  <c r="B4402" i="10"/>
  <c r="B4401" i="10"/>
  <c r="B4400" i="10"/>
  <c r="B4399" i="10"/>
  <c r="B4398" i="10"/>
  <c r="B4397" i="10"/>
  <c r="B4396" i="10"/>
  <c r="B4395" i="10"/>
  <c r="B4394" i="10"/>
  <c r="B4393" i="10"/>
  <c r="B4392" i="10"/>
  <c r="B4391" i="10"/>
  <c r="B4390" i="10"/>
  <c r="B4389" i="10"/>
  <c r="B4388" i="10"/>
  <c r="B4387" i="10"/>
  <c r="B4386" i="10"/>
  <c r="B4385" i="10"/>
  <c r="B4384" i="10"/>
  <c r="B4383" i="10"/>
  <c r="B4382" i="10"/>
  <c r="B4381" i="10"/>
  <c r="B4380" i="10"/>
  <c r="B4379" i="10"/>
  <c r="B4378" i="10"/>
  <c r="B4377" i="10"/>
  <c r="B4376" i="10"/>
  <c r="B4375" i="10"/>
  <c r="B4374" i="10"/>
  <c r="B4373" i="10"/>
  <c r="B4372" i="10"/>
  <c r="B4371" i="10"/>
  <c r="B4370" i="10"/>
  <c r="B4369" i="10"/>
  <c r="B4368" i="10"/>
  <c r="B4367" i="10"/>
  <c r="B4366" i="10"/>
  <c r="B4365" i="10"/>
  <c r="B4364" i="10"/>
  <c r="B4363" i="10"/>
  <c r="B4362" i="10"/>
  <c r="B4361" i="10"/>
  <c r="B4360" i="10"/>
  <c r="B4359" i="10"/>
  <c r="B4358" i="10"/>
  <c r="B4357" i="10"/>
  <c r="B4356" i="10"/>
  <c r="B4355" i="10"/>
  <c r="B4354" i="10"/>
  <c r="B4353" i="10"/>
  <c r="B4352" i="10"/>
  <c r="B4351" i="10"/>
  <c r="B4350" i="10"/>
  <c r="B4349" i="10"/>
  <c r="B4348" i="10"/>
  <c r="B4347" i="10"/>
  <c r="B4346" i="10"/>
  <c r="B4345" i="10"/>
  <c r="B4344" i="10"/>
  <c r="B4343" i="10"/>
  <c r="B4342" i="10"/>
  <c r="B4341" i="10"/>
  <c r="B4340" i="10"/>
  <c r="B4339" i="10"/>
  <c r="B4338" i="10"/>
  <c r="B4337" i="10"/>
  <c r="B4336" i="10"/>
  <c r="B4335" i="10"/>
  <c r="B4334" i="10"/>
  <c r="B4333" i="10"/>
  <c r="B4332" i="10"/>
  <c r="B4331" i="10"/>
  <c r="B4330" i="10"/>
  <c r="B4329" i="10"/>
  <c r="B4328" i="10"/>
  <c r="B4327" i="10"/>
  <c r="B4326" i="10"/>
  <c r="B4325" i="10"/>
  <c r="B4324" i="10"/>
  <c r="B4323" i="10"/>
  <c r="B4322" i="10"/>
  <c r="B4321" i="10"/>
  <c r="B4320" i="10"/>
  <c r="B4319" i="10"/>
  <c r="B4318" i="10"/>
  <c r="B4317" i="10"/>
  <c r="B4316" i="10"/>
  <c r="B4315" i="10"/>
  <c r="B4314" i="10"/>
  <c r="B4313" i="10"/>
  <c r="B4312" i="10"/>
  <c r="B4311" i="10"/>
  <c r="B4310" i="10"/>
  <c r="B4309" i="10"/>
  <c r="B4308" i="10"/>
  <c r="B4307" i="10"/>
  <c r="B4306" i="10"/>
  <c r="B4305" i="10"/>
  <c r="B4304" i="10"/>
  <c r="B4303" i="10"/>
  <c r="B4302" i="10"/>
  <c r="B4301" i="10"/>
  <c r="B4300" i="10"/>
  <c r="B4299" i="10"/>
  <c r="B4298" i="10"/>
  <c r="B4297" i="10"/>
  <c r="B4296" i="10"/>
  <c r="B4295" i="10"/>
  <c r="B4294" i="10"/>
  <c r="B4293" i="10"/>
  <c r="B4292" i="10"/>
  <c r="B4291" i="10"/>
  <c r="B4290" i="10"/>
  <c r="B4289" i="10"/>
  <c r="B4288" i="10"/>
  <c r="B4287" i="10"/>
  <c r="B4286" i="10"/>
  <c r="B4285" i="10"/>
  <c r="B4284" i="10"/>
  <c r="B4283" i="10"/>
  <c r="B4282" i="10"/>
  <c r="B4281" i="10"/>
  <c r="B4280" i="10"/>
  <c r="B4279" i="10"/>
  <c r="B4278" i="10"/>
  <c r="B4277" i="10"/>
  <c r="B4276" i="10"/>
  <c r="B4275" i="10"/>
  <c r="B4274" i="10"/>
  <c r="B4273" i="10"/>
  <c r="B4272" i="10"/>
  <c r="B4271" i="10"/>
  <c r="B4270" i="10"/>
  <c r="B4269" i="10"/>
  <c r="B4268" i="10"/>
  <c r="B4267" i="10"/>
  <c r="B4266" i="10"/>
  <c r="B4265" i="10"/>
  <c r="B4264" i="10"/>
  <c r="B4263" i="10"/>
  <c r="B4262" i="10"/>
  <c r="B4261" i="10"/>
  <c r="B4260" i="10"/>
  <c r="B4259" i="10"/>
  <c r="B4258" i="10"/>
  <c r="B4257" i="10"/>
  <c r="B4256" i="10"/>
  <c r="B4255" i="10"/>
  <c r="B4254" i="10"/>
  <c r="B4253" i="10"/>
  <c r="B4252" i="10"/>
  <c r="B4251" i="10"/>
  <c r="B4250" i="10"/>
  <c r="B4249" i="10"/>
  <c r="B4248" i="10"/>
  <c r="B4247" i="10"/>
  <c r="B4246" i="10"/>
  <c r="B4245" i="10"/>
  <c r="B4244" i="10"/>
  <c r="B4243" i="10"/>
  <c r="B4242" i="10"/>
  <c r="B4241" i="10"/>
  <c r="B4240" i="10"/>
  <c r="B4239" i="10"/>
  <c r="B4238" i="10"/>
  <c r="B4237" i="10"/>
  <c r="B4236" i="10"/>
  <c r="B4235" i="10"/>
  <c r="B4234" i="10"/>
  <c r="B4233" i="10"/>
  <c r="B4232" i="10"/>
  <c r="B4231" i="10"/>
  <c r="B4230" i="10"/>
  <c r="B4229" i="10"/>
  <c r="B4228" i="10"/>
  <c r="B4227" i="10"/>
  <c r="B4226" i="10"/>
  <c r="B4225" i="10"/>
  <c r="B4224" i="10"/>
  <c r="B4223" i="10"/>
  <c r="B4222" i="10"/>
  <c r="B4221" i="10"/>
  <c r="B4220" i="10"/>
  <c r="B4219" i="10"/>
  <c r="B4218" i="10"/>
  <c r="B4217" i="10"/>
  <c r="B4216" i="10"/>
  <c r="B4215" i="10"/>
  <c r="B4214" i="10"/>
  <c r="B4213" i="10"/>
  <c r="B4212" i="10"/>
  <c r="B4211" i="10"/>
  <c r="B4210" i="10"/>
  <c r="B4209" i="10"/>
  <c r="B4208" i="10"/>
  <c r="B4207" i="10"/>
  <c r="B4206" i="10"/>
  <c r="B4205" i="10"/>
  <c r="B4204" i="10"/>
  <c r="B4203" i="10"/>
  <c r="B4202" i="10"/>
  <c r="B4201" i="10"/>
  <c r="B4200" i="10"/>
  <c r="B4199" i="10"/>
  <c r="B4198" i="10"/>
  <c r="B4197" i="10"/>
  <c r="B4196" i="10"/>
  <c r="B4195" i="10"/>
  <c r="B4194" i="10"/>
  <c r="B4193" i="10"/>
  <c r="B4192" i="10"/>
  <c r="B4191" i="10"/>
  <c r="B4190" i="10"/>
  <c r="B4189" i="10"/>
  <c r="B4188" i="10"/>
  <c r="B4187" i="10"/>
  <c r="B4186" i="10"/>
  <c r="B4185" i="10"/>
  <c r="B4184" i="10"/>
  <c r="B4183" i="10"/>
  <c r="B4182" i="10"/>
  <c r="B4181" i="10"/>
  <c r="B4180" i="10"/>
  <c r="B4179" i="10"/>
  <c r="B4178" i="10"/>
  <c r="B4177" i="10"/>
  <c r="B4176" i="10"/>
  <c r="B4175" i="10"/>
  <c r="B4174" i="10"/>
  <c r="B4173" i="10"/>
  <c r="B4172" i="10"/>
  <c r="B4171" i="10"/>
  <c r="B4170" i="10"/>
  <c r="B4169" i="10"/>
  <c r="B4168" i="10"/>
  <c r="B4167" i="10"/>
  <c r="B4166" i="10"/>
  <c r="B4165" i="10"/>
  <c r="B4164" i="10"/>
  <c r="B4163" i="10"/>
  <c r="B4162" i="10"/>
  <c r="B4161" i="10"/>
  <c r="B4160" i="10"/>
  <c r="B4159" i="10"/>
  <c r="B4158" i="10"/>
  <c r="B4157" i="10"/>
  <c r="B4156" i="10"/>
  <c r="B4155" i="10"/>
  <c r="B4154" i="10"/>
  <c r="B4153" i="10"/>
  <c r="B4152" i="10"/>
  <c r="B4151" i="10"/>
  <c r="B4150" i="10"/>
  <c r="B4149" i="10"/>
  <c r="B4148" i="10"/>
  <c r="B4147" i="10"/>
  <c r="B4146" i="10"/>
  <c r="B4145" i="10"/>
  <c r="B4144" i="10"/>
  <c r="B4143" i="10"/>
  <c r="B4142" i="10"/>
  <c r="B4141" i="10"/>
  <c r="B4140" i="10"/>
  <c r="B4139" i="10"/>
  <c r="B4138" i="10"/>
  <c r="B4137" i="10"/>
  <c r="B4136" i="10"/>
  <c r="B4135" i="10"/>
  <c r="B4134" i="10"/>
  <c r="B4133" i="10"/>
  <c r="B4132" i="10"/>
  <c r="B4131" i="10"/>
  <c r="B4130" i="10"/>
  <c r="B4129" i="10"/>
  <c r="B4128" i="10"/>
  <c r="B4127" i="10"/>
  <c r="B4126" i="10"/>
  <c r="B4125" i="10"/>
  <c r="B4124" i="10"/>
  <c r="B4123" i="10"/>
  <c r="B4122" i="10"/>
  <c r="B4121" i="10"/>
  <c r="B4120" i="10"/>
  <c r="B4119" i="10"/>
  <c r="B4118" i="10"/>
  <c r="B4117" i="10"/>
  <c r="B4116" i="10"/>
  <c r="B4115" i="10"/>
  <c r="B4114" i="10"/>
  <c r="B4113" i="10"/>
  <c r="B4112" i="10"/>
  <c r="B4111" i="10"/>
  <c r="B4110" i="10"/>
  <c r="B4109" i="10"/>
  <c r="B4108" i="10"/>
  <c r="B4107" i="10"/>
  <c r="B4106" i="10"/>
  <c r="B4105" i="10"/>
  <c r="B4104" i="10"/>
  <c r="B4103" i="10"/>
  <c r="B4102" i="10"/>
  <c r="B4101" i="10"/>
  <c r="B4100" i="10"/>
  <c r="B4099" i="10"/>
  <c r="B4098" i="10"/>
  <c r="B4097" i="10"/>
  <c r="B4096" i="10"/>
  <c r="B4095" i="10"/>
  <c r="B4094" i="10"/>
  <c r="B4093" i="10"/>
  <c r="B4092" i="10"/>
  <c r="B4091" i="10"/>
  <c r="B4090" i="10"/>
  <c r="B4089" i="10"/>
  <c r="B4088" i="10"/>
  <c r="B4087" i="10"/>
  <c r="B4086" i="10"/>
  <c r="B4085" i="10"/>
  <c r="B4084" i="10"/>
  <c r="B4083" i="10"/>
  <c r="B4082" i="10"/>
  <c r="B4081" i="10"/>
  <c r="B4080" i="10"/>
  <c r="B4079" i="10"/>
  <c r="B4078" i="10"/>
  <c r="B4077" i="10"/>
  <c r="B4076" i="10"/>
  <c r="B4075" i="10"/>
  <c r="B4074" i="10"/>
  <c r="B4073" i="10"/>
  <c r="B4072" i="10"/>
  <c r="B4071" i="10"/>
  <c r="B4070" i="10"/>
  <c r="B4069" i="10"/>
  <c r="B4068" i="10"/>
  <c r="B4067" i="10"/>
  <c r="B4066" i="10"/>
  <c r="B4065" i="10"/>
  <c r="B4064" i="10"/>
  <c r="B4063" i="10"/>
  <c r="B4062" i="10"/>
  <c r="B4061" i="10"/>
  <c r="B4060" i="10"/>
  <c r="B4059" i="10"/>
  <c r="B4058" i="10"/>
  <c r="B4057" i="10"/>
  <c r="B4056" i="10"/>
  <c r="B4055" i="10"/>
  <c r="B4054" i="10"/>
  <c r="B4053" i="10"/>
  <c r="B4052" i="10"/>
  <c r="B4051" i="10"/>
  <c r="B4050" i="10"/>
  <c r="B4049" i="10"/>
  <c r="B4048" i="10"/>
  <c r="B4047" i="10"/>
  <c r="B4046" i="10"/>
  <c r="B4045" i="10"/>
  <c r="B4044" i="10"/>
  <c r="B4043" i="10"/>
  <c r="B4042" i="10"/>
  <c r="B4041" i="10"/>
  <c r="B4040" i="10"/>
  <c r="B4039" i="10"/>
  <c r="B4038" i="10"/>
  <c r="B4037" i="10"/>
  <c r="B4036" i="10"/>
  <c r="B4035" i="10"/>
  <c r="B4034" i="10"/>
  <c r="B4033" i="10"/>
  <c r="B4032" i="10"/>
  <c r="B4031" i="10"/>
  <c r="B4030" i="10"/>
  <c r="B4029" i="10"/>
  <c r="B4028" i="10"/>
  <c r="B4027" i="10"/>
  <c r="B4026" i="10"/>
  <c r="B4025" i="10"/>
  <c r="B4024" i="10"/>
  <c r="B4023" i="10"/>
  <c r="B4022" i="10"/>
  <c r="B4021" i="10"/>
  <c r="B4020" i="10"/>
  <c r="B4019" i="10"/>
  <c r="B4018" i="10"/>
  <c r="B4017" i="10"/>
  <c r="B4016" i="10"/>
  <c r="B4015" i="10"/>
  <c r="B4014" i="10"/>
  <c r="B4013" i="10"/>
  <c r="B4012" i="10"/>
  <c r="B4011" i="10"/>
  <c r="B4010" i="10"/>
  <c r="B4009" i="10"/>
  <c r="B4008" i="10"/>
  <c r="B4007" i="10"/>
  <c r="B4006" i="10"/>
  <c r="B4005" i="10"/>
  <c r="B4004" i="10"/>
  <c r="B4003" i="10"/>
  <c r="B4002" i="10"/>
  <c r="B4001" i="10"/>
  <c r="B4000" i="10"/>
  <c r="B3999" i="10"/>
  <c r="B3998" i="10"/>
  <c r="B3997" i="10"/>
  <c r="B3996" i="10"/>
  <c r="B3995" i="10"/>
  <c r="B3994" i="10"/>
  <c r="B3993" i="10"/>
  <c r="B3992" i="10"/>
  <c r="B3991" i="10"/>
  <c r="B3990" i="10"/>
  <c r="B3989" i="10"/>
  <c r="B3988" i="10"/>
  <c r="B3987" i="10"/>
  <c r="B3986" i="10"/>
  <c r="B3985" i="10"/>
  <c r="B3984" i="10"/>
  <c r="B3983" i="10"/>
  <c r="B3982" i="10"/>
  <c r="B3981" i="10"/>
  <c r="B3980" i="10"/>
  <c r="B3979" i="10"/>
  <c r="B3978" i="10"/>
  <c r="B3977" i="10"/>
  <c r="B3976" i="10"/>
  <c r="B3975" i="10"/>
  <c r="B3974" i="10"/>
  <c r="B3973" i="10"/>
  <c r="B3972" i="10"/>
  <c r="B3971" i="10"/>
  <c r="B3970" i="10"/>
  <c r="B3969" i="10"/>
  <c r="B3968" i="10"/>
  <c r="B3967" i="10"/>
  <c r="B3966" i="10"/>
  <c r="B3965" i="10"/>
  <c r="B3964" i="10"/>
  <c r="B3963" i="10"/>
  <c r="B3962" i="10"/>
  <c r="B3961" i="10"/>
  <c r="B3960" i="10"/>
  <c r="B3959" i="10"/>
  <c r="B3958" i="10"/>
  <c r="B3957" i="10"/>
  <c r="B3956" i="10"/>
  <c r="B3955" i="10"/>
  <c r="B3954" i="10"/>
  <c r="B3953" i="10"/>
  <c r="B3952" i="10"/>
  <c r="B3951" i="10"/>
  <c r="B3950" i="10"/>
  <c r="B3949" i="10"/>
  <c r="B3948" i="10"/>
  <c r="B3947" i="10"/>
  <c r="B3946" i="10"/>
  <c r="B3945" i="10"/>
  <c r="B3944" i="10"/>
  <c r="B3943" i="10"/>
  <c r="B3942" i="10"/>
  <c r="B3941" i="10"/>
  <c r="B3940" i="10"/>
  <c r="B3939" i="10"/>
  <c r="B3938" i="10"/>
  <c r="B3937" i="10"/>
  <c r="B3936" i="10"/>
  <c r="B3935" i="10"/>
  <c r="B3934" i="10"/>
  <c r="B3933" i="10"/>
  <c r="B3932" i="10"/>
  <c r="B3931" i="10"/>
  <c r="B3930" i="10"/>
  <c r="B3929" i="10"/>
  <c r="B3928" i="10"/>
  <c r="B3927" i="10"/>
  <c r="B3926" i="10"/>
  <c r="B3925" i="10"/>
  <c r="B3924" i="10"/>
  <c r="B3923" i="10"/>
  <c r="B3922" i="10"/>
  <c r="B3921" i="10"/>
  <c r="B3920" i="10"/>
  <c r="B3919" i="10"/>
  <c r="B3918" i="10"/>
  <c r="B3917" i="10"/>
  <c r="B3916" i="10"/>
  <c r="B3915" i="10"/>
  <c r="B3914" i="10"/>
  <c r="B3913" i="10"/>
  <c r="B3912" i="10"/>
  <c r="B3911" i="10"/>
  <c r="B3910" i="10"/>
  <c r="B3909" i="10"/>
  <c r="B3908" i="10"/>
  <c r="B3907" i="10"/>
  <c r="B3906" i="10"/>
  <c r="B3905" i="10"/>
  <c r="B3904" i="10"/>
  <c r="B3903" i="10"/>
  <c r="B3902" i="10"/>
  <c r="B3901" i="10"/>
  <c r="B3900" i="10"/>
  <c r="B3899" i="10"/>
  <c r="B3898" i="10"/>
  <c r="B3897" i="10"/>
  <c r="B3896" i="10"/>
  <c r="B3895" i="10"/>
  <c r="B3894" i="10"/>
  <c r="B3893" i="10"/>
  <c r="B3892" i="10"/>
  <c r="B3891" i="10"/>
  <c r="B3890" i="10"/>
  <c r="B3889" i="10"/>
  <c r="B3888" i="10"/>
  <c r="B3887" i="10"/>
  <c r="B3886" i="10"/>
  <c r="B3885" i="10"/>
  <c r="B3884" i="10"/>
  <c r="B3883" i="10"/>
  <c r="B3882" i="10"/>
  <c r="B3881" i="10"/>
  <c r="B3880" i="10"/>
  <c r="B3879" i="10"/>
  <c r="B3878" i="10"/>
  <c r="B3877" i="10"/>
  <c r="B3876" i="10"/>
  <c r="B3875" i="10"/>
  <c r="B3874" i="10"/>
  <c r="B3873" i="10"/>
  <c r="B3872" i="10"/>
  <c r="B3871" i="10"/>
  <c r="B3870" i="10"/>
  <c r="B3869" i="10"/>
  <c r="B3868" i="10"/>
  <c r="B3867" i="10"/>
  <c r="B3866" i="10"/>
  <c r="B3865" i="10"/>
  <c r="B3864" i="10"/>
  <c r="B3863" i="10"/>
  <c r="B3862" i="10"/>
  <c r="B3861" i="10"/>
  <c r="B3860" i="10"/>
  <c r="B3859" i="10"/>
  <c r="B3858" i="10"/>
  <c r="B3857" i="10"/>
  <c r="B3856" i="10"/>
  <c r="B3855" i="10"/>
  <c r="B3854" i="10"/>
  <c r="B3853" i="10"/>
  <c r="B3852" i="10"/>
  <c r="B3851" i="10"/>
  <c r="B3850" i="10"/>
  <c r="B3849" i="10"/>
  <c r="B3848" i="10"/>
  <c r="B3847" i="10"/>
  <c r="B3846" i="10"/>
  <c r="B3845" i="10"/>
  <c r="B3844" i="10"/>
  <c r="B3843" i="10"/>
  <c r="B3842" i="10"/>
  <c r="B3841" i="10"/>
  <c r="B3840" i="10"/>
  <c r="B3839" i="10"/>
  <c r="B3838" i="10"/>
  <c r="B3837" i="10"/>
  <c r="B3836" i="10"/>
  <c r="B3835" i="10"/>
  <c r="B3834" i="10"/>
  <c r="B3833" i="10"/>
  <c r="B3832" i="10"/>
  <c r="B3831" i="10"/>
  <c r="B3830" i="10"/>
  <c r="B3829" i="10"/>
  <c r="B3828" i="10"/>
  <c r="B3827" i="10"/>
  <c r="B3826" i="10"/>
  <c r="B3825" i="10"/>
  <c r="B3824" i="10"/>
  <c r="B3823" i="10"/>
  <c r="B3822" i="10"/>
  <c r="B3821" i="10"/>
  <c r="B3820" i="10"/>
  <c r="B3819" i="10"/>
  <c r="B3818" i="10"/>
  <c r="B3817" i="10"/>
  <c r="B3816" i="10"/>
  <c r="B3815" i="10"/>
  <c r="B3814" i="10"/>
  <c r="B3813" i="10"/>
  <c r="B3812" i="10"/>
  <c r="B3811" i="10"/>
  <c r="B3810" i="10"/>
  <c r="B3809" i="10"/>
  <c r="B3808" i="10"/>
  <c r="B3807" i="10"/>
  <c r="B3806" i="10"/>
  <c r="B3805" i="10"/>
  <c r="B3804" i="10"/>
  <c r="B3803" i="10"/>
  <c r="B3802" i="10"/>
  <c r="B3801" i="10"/>
  <c r="B3800" i="10"/>
  <c r="B3799" i="10"/>
  <c r="B3798" i="10"/>
  <c r="B3797" i="10"/>
  <c r="B3796" i="10"/>
  <c r="B3795" i="10"/>
  <c r="B3794" i="10"/>
  <c r="B3793" i="10"/>
  <c r="B3792" i="10"/>
  <c r="B3791" i="10"/>
  <c r="B3790" i="10"/>
  <c r="B3789" i="10"/>
  <c r="B3788" i="10"/>
  <c r="B3787" i="10"/>
  <c r="B3786" i="10"/>
  <c r="B3785" i="10"/>
  <c r="B3784" i="10"/>
  <c r="B3783" i="10"/>
  <c r="B3782" i="10"/>
  <c r="B3781" i="10"/>
  <c r="B3780" i="10"/>
  <c r="B3779" i="10"/>
  <c r="B3778" i="10"/>
  <c r="B3777" i="10"/>
  <c r="B3776" i="10"/>
  <c r="B3775" i="10"/>
  <c r="B3774" i="10"/>
  <c r="B3773" i="10"/>
  <c r="B3772" i="10"/>
  <c r="B3771" i="10"/>
  <c r="B3770" i="10"/>
  <c r="B3769" i="10"/>
  <c r="B3768" i="10"/>
  <c r="B3767" i="10"/>
  <c r="B3766" i="10"/>
  <c r="B3765" i="10"/>
  <c r="B3764" i="10"/>
  <c r="B3763" i="10"/>
  <c r="B3762" i="10"/>
  <c r="B3761" i="10"/>
  <c r="B3760" i="10"/>
  <c r="B3759" i="10"/>
  <c r="B3758" i="10"/>
  <c r="B3757" i="10"/>
  <c r="B3756" i="10"/>
  <c r="B3755" i="10"/>
  <c r="B3754" i="10"/>
  <c r="B3753" i="10"/>
  <c r="B3752" i="10"/>
  <c r="B3751" i="10"/>
  <c r="B3750" i="10"/>
  <c r="B3749" i="10"/>
  <c r="B3748" i="10"/>
  <c r="B3747" i="10"/>
  <c r="B3746" i="10"/>
  <c r="B3745" i="10"/>
  <c r="B3744" i="10"/>
  <c r="B3743" i="10"/>
  <c r="B3742" i="10"/>
  <c r="B3741" i="10"/>
  <c r="B3740" i="10"/>
  <c r="B3739" i="10"/>
  <c r="B3738" i="10"/>
  <c r="B3737" i="10"/>
  <c r="B3736" i="10"/>
  <c r="B3735" i="10"/>
  <c r="B3734" i="10"/>
  <c r="B3733" i="10"/>
  <c r="B3732" i="10"/>
  <c r="B3731" i="10"/>
  <c r="B3730" i="10"/>
  <c r="B3729" i="10"/>
  <c r="B3728" i="10"/>
  <c r="B3727" i="10"/>
  <c r="B3726" i="10"/>
  <c r="B3725" i="10"/>
  <c r="B3724" i="10"/>
  <c r="B3723" i="10"/>
  <c r="B3722" i="10"/>
  <c r="B3721" i="10"/>
  <c r="B3720" i="10"/>
  <c r="B3719" i="10"/>
  <c r="B3718" i="10"/>
  <c r="B3717" i="10"/>
  <c r="B3716" i="10"/>
  <c r="B3715" i="10"/>
  <c r="B3714" i="10"/>
  <c r="B3713" i="10"/>
  <c r="B3712" i="10"/>
  <c r="B3711" i="10"/>
  <c r="B3710" i="10"/>
  <c r="B3709" i="10"/>
  <c r="B3708" i="10"/>
  <c r="B3707" i="10"/>
  <c r="B3706" i="10"/>
  <c r="B3705" i="10"/>
  <c r="B3704" i="10"/>
  <c r="B3703" i="10"/>
  <c r="B3702" i="10"/>
  <c r="B3701" i="10"/>
  <c r="B3700" i="10"/>
  <c r="B3699" i="10"/>
  <c r="B3698" i="10"/>
  <c r="B3697" i="10"/>
  <c r="B3696" i="10"/>
  <c r="B3695" i="10"/>
  <c r="B3694" i="10"/>
  <c r="B3693" i="10"/>
  <c r="B3692" i="10"/>
  <c r="B3691" i="10"/>
  <c r="B3690" i="10"/>
  <c r="B3689" i="10"/>
  <c r="B3688" i="10"/>
  <c r="B3687" i="10"/>
  <c r="B3686" i="10"/>
  <c r="B3685" i="10"/>
  <c r="B3684" i="10"/>
  <c r="B3683" i="10"/>
  <c r="B3682" i="10"/>
  <c r="B3681" i="10"/>
  <c r="B3680" i="10"/>
  <c r="B3679" i="10"/>
  <c r="B3678" i="10"/>
  <c r="B3677" i="10"/>
  <c r="B3676" i="10"/>
  <c r="B3675" i="10"/>
  <c r="B3674" i="10"/>
  <c r="B3673" i="10"/>
  <c r="B3672" i="10"/>
  <c r="B3671" i="10"/>
  <c r="B3670" i="10"/>
  <c r="B3669" i="10"/>
  <c r="B3668" i="10"/>
  <c r="B3667" i="10"/>
  <c r="B3666" i="10"/>
  <c r="B3665" i="10"/>
  <c r="B3664" i="10"/>
  <c r="B3663" i="10"/>
  <c r="B3662" i="10"/>
  <c r="B3661" i="10"/>
  <c r="B3660" i="10"/>
  <c r="B3659" i="10"/>
  <c r="B3658" i="10"/>
  <c r="B3657" i="10"/>
  <c r="B3656" i="10"/>
  <c r="B3655" i="10"/>
  <c r="B3654" i="10"/>
  <c r="B3653" i="10"/>
  <c r="B3652" i="10"/>
  <c r="B3651" i="10"/>
  <c r="B3650" i="10"/>
  <c r="B3649" i="10"/>
  <c r="B3648" i="10"/>
  <c r="B3647" i="10"/>
  <c r="B3646" i="10"/>
  <c r="B3645" i="10"/>
  <c r="B3644" i="10"/>
  <c r="B3643" i="10"/>
  <c r="B3642" i="10"/>
  <c r="B3641" i="10"/>
  <c r="B3640" i="10"/>
  <c r="B3639" i="10"/>
  <c r="B3638" i="10"/>
  <c r="B3637" i="10"/>
  <c r="B3636" i="10"/>
  <c r="B3635" i="10"/>
  <c r="B3634" i="10"/>
  <c r="B3633" i="10"/>
  <c r="B3632" i="10"/>
  <c r="B3631" i="10"/>
  <c r="B3630" i="10"/>
  <c r="B3629" i="10"/>
  <c r="B3628" i="10"/>
  <c r="B3627" i="10"/>
  <c r="B3626" i="10"/>
  <c r="B3625" i="10"/>
  <c r="B3624" i="10"/>
  <c r="B3623" i="10"/>
  <c r="B3622" i="10"/>
  <c r="B3621" i="10"/>
  <c r="B3620" i="10"/>
  <c r="B3619" i="10"/>
  <c r="B3618" i="10"/>
  <c r="B3617" i="10"/>
  <c r="B3616" i="10"/>
  <c r="B3615" i="10"/>
  <c r="B3614" i="10"/>
  <c r="B3613" i="10"/>
  <c r="B3612" i="10"/>
  <c r="B3611" i="10"/>
  <c r="B3610" i="10"/>
  <c r="B3609" i="10"/>
  <c r="B3608" i="10"/>
  <c r="B3607" i="10"/>
  <c r="B3606" i="10"/>
  <c r="B3605" i="10"/>
  <c r="B3604" i="10"/>
  <c r="B3603" i="10"/>
  <c r="B3602" i="10"/>
  <c r="B3601" i="10"/>
  <c r="B3600" i="10"/>
  <c r="B3599" i="10"/>
  <c r="B3598" i="10"/>
  <c r="B3597" i="10"/>
  <c r="B3596" i="10"/>
  <c r="B3595" i="10"/>
  <c r="B3594" i="10"/>
  <c r="B3593" i="10"/>
  <c r="B3592" i="10"/>
  <c r="B3591" i="10"/>
  <c r="B3590" i="10"/>
  <c r="B3589" i="10"/>
  <c r="B3588" i="10"/>
  <c r="B3587" i="10"/>
  <c r="B3586" i="10"/>
  <c r="B3585" i="10"/>
  <c r="B3584" i="10"/>
  <c r="B3583" i="10"/>
  <c r="B3582" i="10"/>
  <c r="B3581" i="10"/>
  <c r="B3580" i="10"/>
  <c r="B3579" i="10"/>
  <c r="B3578" i="10"/>
  <c r="B3577" i="10"/>
  <c r="B3576" i="10"/>
  <c r="B3575" i="10"/>
  <c r="B3574" i="10"/>
  <c r="B3573" i="10"/>
  <c r="B3572" i="10"/>
  <c r="B3571" i="10"/>
  <c r="B3570" i="10"/>
  <c r="B3569" i="10"/>
  <c r="B3568" i="10"/>
  <c r="B3567" i="10"/>
  <c r="B3566" i="10"/>
  <c r="B3565" i="10"/>
  <c r="B3564" i="10"/>
  <c r="B3563" i="10"/>
  <c r="B3562" i="10"/>
  <c r="B3561" i="10"/>
  <c r="B3560" i="10"/>
  <c r="B3559" i="10"/>
  <c r="B3558" i="10"/>
  <c r="B3557" i="10"/>
  <c r="B3556" i="10"/>
  <c r="B3555" i="10"/>
  <c r="B3554" i="10"/>
  <c r="B3553" i="10"/>
  <c r="B3552" i="10"/>
  <c r="B3551" i="10"/>
  <c r="B3550" i="10"/>
  <c r="B3549" i="10"/>
  <c r="B3548" i="10"/>
  <c r="B3547" i="10"/>
  <c r="B3546" i="10"/>
  <c r="B3545" i="10"/>
  <c r="B3544" i="10"/>
  <c r="B3543" i="10"/>
  <c r="B3542" i="10"/>
  <c r="B3541" i="10"/>
  <c r="B3540" i="10"/>
  <c r="B3539" i="10"/>
  <c r="B3538" i="10"/>
  <c r="B3537" i="10"/>
  <c r="B3536" i="10"/>
  <c r="B3535" i="10"/>
  <c r="B3534" i="10"/>
  <c r="B3533" i="10"/>
  <c r="B3532" i="10"/>
  <c r="B3531" i="10"/>
  <c r="B3530" i="10"/>
  <c r="B3529" i="10"/>
  <c r="B3528" i="10"/>
  <c r="B3527" i="10"/>
  <c r="B3526" i="10"/>
  <c r="B3525" i="10"/>
  <c r="B3524" i="10"/>
  <c r="B3523" i="10"/>
  <c r="B3522" i="10"/>
  <c r="B3521" i="10"/>
  <c r="B3520" i="10"/>
  <c r="B3519" i="10"/>
  <c r="B3518" i="10"/>
  <c r="B3517" i="10"/>
  <c r="B3516" i="10"/>
  <c r="B3515" i="10"/>
  <c r="B3514" i="10"/>
  <c r="B3513" i="10"/>
  <c r="B3512" i="10"/>
  <c r="B3511" i="10"/>
  <c r="B3510" i="10"/>
  <c r="B3509" i="10"/>
  <c r="B3508" i="10"/>
  <c r="B3507" i="10"/>
  <c r="B3506" i="10"/>
  <c r="B3505" i="10"/>
  <c r="B3504" i="10"/>
  <c r="B3503" i="10"/>
  <c r="B3502" i="10"/>
  <c r="B3501" i="10"/>
  <c r="B3500" i="10"/>
  <c r="B3499" i="10"/>
  <c r="B3498" i="10"/>
  <c r="B3497" i="10"/>
  <c r="B3496" i="10"/>
  <c r="B3495" i="10"/>
  <c r="B3494" i="10"/>
  <c r="B3493" i="10"/>
  <c r="B3492" i="10"/>
  <c r="B3491" i="10"/>
  <c r="B3490" i="10"/>
  <c r="B3489" i="10"/>
  <c r="B3488" i="10"/>
  <c r="B3487" i="10"/>
  <c r="B3486" i="10"/>
  <c r="B3485" i="10"/>
  <c r="B3484" i="10"/>
  <c r="B3483" i="10"/>
  <c r="B3482" i="10"/>
  <c r="B3481" i="10"/>
  <c r="B3480" i="10"/>
  <c r="B3479" i="10"/>
  <c r="B3478" i="10"/>
  <c r="B3477" i="10"/>
  <c r="B3476" i="10"/>
  <c r="B3475" i="10"/>
  <c r="B3474" i="10"/>
  <c r="B3473" i="10"/>
  <c r="B3472" i="10"/>
  <c r="B3471" i="10"/>
  <c r="B3470" i="10"/>
  <c r="B3469" i="10"/>
  <c r="B3468" i="10"/>
  <c r="B3467" i="10"/>
  <c r="B3466" i="10"/>
  <c r="B3465" i="10"/>
  <c r="B3464" i="10"/>
  <c r="B3463" i="10"/>
  <c r="B3462" i="10"/>
  <c r="B3461" i="10"/>
  <c r="B3460" i="10"/>
  <c r="B3459" i="10"/>
  <c r="B3458" i="10"/>
  <c r="B3457" i="10"/>
  <c r="B3456" i="10"/>
  <c r="B3455" i="10"/>
  <c r="B3454" i="10"/>
  <c r="B3453" i="10"/>
  <c r="B3452" i="10"/>
  <c r="B3451" i="10"/>
  <c r="B3450" i="10"/>
  <c r="B3449" i="10"/>
  <c r="B3448" i="10"/>
  <c r="B3447" i="10"/>
  <c r="B3446" i="10"/>
  <c r="B3445" i="10"/>
  <c r="B3444" i="10"/>
  <c r="B3443" i="10"/>
  <c r="B3442" i="10"/>
  <c r="B3441" i="10"/>
  <c r="B3440" i="10"/>
  <c r="B3439" i="10"/>
  <c r="B3438" i="10"/>
  <c r="B3437" i="10"/>
  <c r="B3436" i="10"/>
  <c r="B3435" i="10"/>
  <c r="B3434" i="10"/>
  <c r="B3433" i="10"/>
  <c r="B3432" i="10"/>
  <c r="B3431" i="10"/>
  <c r="B3430" i="10"/>
  <c r="B3429" i="10"/>
  <c r="B3428" i="10"/>
  <c r="B3427" i="10"/>
  <c r="B3426" i="10"/>
  <c r="B3425" i="10"/>
  <c r="B3424" i="10"/>
  <c r="B3423" i="10"/>
  <c r="B3422" i="10"/>
  <c r="B3421" i="10"/>
  <c r="B3420" i="10"/>
  <c r="B3419" i="10"/>
  <c r="B3418" i="10"/>
  <c r="B3417" i="10"/>
  <c r="B3416" i="10"/>
  <c r="B3415" i="10"/>
  <c r="B3414" i="10"/>
  <c r="B3413" i="10"/>
  <c r="B3412" i="10"/>
  <c r="B3411" i="10"/>
  <c r="B3410" i="10"/>
  <c r="B3409" i="10"/>
  <c r="B3408" i="10"/>
  <c r="B3407" i="10"/>
  <c r="B3406" i="10"/>
  <c r="B3405" i="10"/>
  <c r="B3404" i="10"/>
  <c r="B3403" i="10"/>
  <c r="B3402" i="10"/>
  <c r="B3401" i="10"/>
  <c r="B3400" i="10"/>
  <c r="B3399" i="10"/>
  <c r="B3398" i="10"/>
  <c r="B3397" i="10"/>
  <c r="B3396" i="10"/>
  <c r="B3395" i="10"/>
  <c r="B3394" i="10"/>
  <c r="B3393" i="10"/>
  <c r="B3392" i="10"/>
  <c r="B3391" i="10"/>
  <c r="B3390" i="10"/>
  <c r="B3389" i="10"/>
  <c r="B3388" i="10"/>
  <c r="B3387" i="10"/>
  <c r="B3386" i="10"/>
  <c r="B3385" i="10"/>
  <c r="B3384" i="10"/>
  <c r="B3383" i="10"/>
  <c r="B3382" i="10"/>
  <c r="B3381" i="10"/>
  <c r="B3380" i="10"/>
  <c r="B3379" i="10"/>
  <c r="B3378" i="10"/>
  <c r="B3377" i="10"/>
  <c r="B3376" i="10"/>
  <c r="B3375" i="10"/>
  <c r="B3374" i="10"/>
  <c r="B3373" i="10"/>
  <c r="B3372" i="10"/>
  <c r="B3371" i="10"/>
  <c r="B3370" i="10"/>
  <c r="B3369" i="10"/>
  <c r="B3368" i="10"/>
  <c r="B3367" i="10"/>
  <c r="B3366" i="10"/>
  <c r="B3365" i="10"/>
  <c r="B3364" i="10"/>
  <c r="B3363" i="10"/>
  <c r="B3362" i="10"/>
  <c r="B3361" i="10"/>
  <c r="B3360" i="10"/>
  <c r="B3359" i="10"/>
  <c r="B3358" i="10"/>
  <c r="B3357" i="10"/>
  <c r="B3356" i="10"/>
  <c r="B3355" i="10"/>
  <c r="B3354" i="10"/>
  <c r="B3353" i="10"/>
  <c r="B3352" i="10"/>
  <c r="B3351" i="10"/>
  <c r="B3350" i="10"/>
  <c r="B3349" i="10"/>
  <c r="B3348" i="10"/>
  <c r="B3347" i="10"/>
  <c r="B3346" i="10"/>
  <c r="B3345" i="10"/>
  <c r="B3344" i="10"/>
  <c r="B3343" i="10"/>
  <c r="B3342" i="10"/>
  <c r="B3341" i="10"/>
  <c r="B3340" i="10"/>
  <c r="B3339" i="10"/>
  <c r="B3338" i="10"/>
  <c r="B3337" i="10"/>
  <c r="B3336" i="10"/>
  <c r="B3335" i="10"/>
  <c r="B3334" i="10"/>
  <c r="B3333" i="10"/>
  <c r="B3332" i="10"/>
  <c r="B3331" i="10"/>
  <c r="B3330" i="10"/>
  <c r="B3329" i="10"/>
  <c r="B3328" i="10"/>
  <c r="B3327" i="10"/>
  <c r="B3326" i="10"/>
  <c r="B3325" i="10"/>
  <c r="B3324" i="10"/>
  <c r="B3323" i="10"/>
  <c r="B3322" i="10"/>
  <c r="B3321" i="10"/>
  <c r="B3320" i="10"/>
  <c r="B3319" i="10"/>
  <c r="B3318" i="10"/>
  <c r="B3317" i="10"/>
  <c r="B3316" i="10"/>
  <c r="B3315" i="10"/>
  <c r="B3314" i="10"/>
  <c r="B3313" i="10"/>
  <c r="B3312" i="10"/>
  <c r="B3311" i="10"/>
  <c r="B3310" i="10"/>
  <c r="B3309" i="10"/>
  <c r="B3308" i="10"/>
  <c r="B3307" i="10"/>
  <c r="B3306" i="10"/>
  <c r="B3305" i="10"/>
  <c r="B3304" i="10"/>
  <c r="B3303" i="10"/>
  <c r="B3302" i="10"/>
  <c r="B3301" i="10"/>
  <c r="B3300" i="10"/>
  <c r="B3299" i="10"/>
  <c r="B3298" i="10"/>
  <c r="B3297" i="10"/>
  <c r="B3296" i="10"/>
  <c r="B3295" i="10"/>
  <c r="B3294" i="10"/>
  <c r="B3293" i="10"/>
  <c r="B3292" i="10"/>
  <c r="B3291" i="10"/>
  <c r="B3290" i="10"/>
  <c r="B3289" i="10"/>
  <c r="B3288" i="10"/>
  <c r="B3287" i="10"/>
  <c r="B3286" i="10"/>
  <c r="B3285" i="10"/>
  <c r="B3284" i="10"/>
  <c r="B3283" i="10"/>
  <c r="B3282" i="10"/>
  <c r="B3281" i="10"/>
  <c r="B3280" i="10"/>
  <c r="B3279" i="10"/>
  <c r="B3278" i="10"/>
  <c r="B3277" i="10"/>
  <c r="B3276" i="10"/>
  <c r="B3275" i="10"/>
  <c r="B3274" i="10"/>
  <c r="B3273" i="10"/>
  <c r="B3272" i="10"/>
  <c r="B3271" i="10"/>
  <c r="B3270" i="10"/>
  <c r="B3269" i="10"/>
  <c r="B3268" i="10"/>
  <c r="B3267" i="10"/>
  <c r="B3266" i="10"/>
  <c r="B3265" i="10"/>
  <c r="B3264" i="10"/>
  <c r="B3263" i="10"/>
  <c r="B3262" i="10"/>
  <c r="B3261" i="10"/>
  <c r="B3260" i="10"/>
  <c r="B3259" i="10"/>
  <c r="B3258" i="10"/>
  <c r="B3257" i="10"/>
  <c r="B3256" i="10"/>
  <c r="B3255" i="10"/>
  <c r="B3254" i="10"/>
  <c r="B3253" i="10"/>
  <c r="B3252" i="10"/>
  <c r="B3251" i="10"/>
  <c r="B3250" i="10"/>
  <c r="B3249" i="10"/>
  <c r="B3248" i="10"/>
  <c r="B3247" i="10"/>
  <c r="B3246" i="10"/>
  <c r="B3245" i="10"/>
  <c r="B3244" i="10"/>
  <c r="B3243" i="10"/>
  <c r="B3242" i="10"/>
  <c r="B3241" i="10"/>
  <c r="B3240" i="10"/>
  <c r="B3239" i="10"/>
  <c r="B3238" i="10"/>
  <c r="B3237" i="10"/>
  <c r="B3236" i="10"/>
  <c r="B3235" i="10"/>
  <c r="B3234" i="10"/>
  <c r="B3233" i="10"/>
  <c r="B3232" i="10"/>
  <c r="B3231" i="10"/>
  <c r="B3230" i="10"/>
  <c r="B3229" i="10"/>
  <c r="B3228" i="10"/>
  <c r="B3227" i="10"/>
  <c r="B3226" i="10"/>
  <c r="B3225" i="10"/>
  <c r="B3224" i="10"/>
  <c r="B3223" i="10"/>
  <c r="B3222" i="10"/>
  <c r="B3221" i="10"/>
  <c r="B3220" i="10"/>
  <c r="B3219" i="10"/>
  <c r="B3218" i="10"/>
  <c r="B3217" i="10"/>
  <c r="B3216" i="10"/>
  <c r="B3215" i="10"/>
  <c r="B3214" i="10"/>
  <c r="B3213" i="10"/>
  <c r="B3212" i="10"/>
  <c r="B3211" i="10"/>
  <c r="B3210" i="10"/>
  <c r="B3209" i="10"/>
  <c r="B3208" i="10"/>
  <c r="B3207" i="10"/>
  <c r="B3206" i="10"/>
  <c r="B3205" i="10"/>
  <c r="B3204" i="10"/>
  <c r="B3203" i="10"/>
  <c r="B3202" i="10"/>
  <c r="B3201" i="10"/>
  <c r="B3200" i="10"/>
  <c r="B3199" i="10"/>
  <c r="B3198" i="10"/>
  <c r="B3197" i="10"/>
  <c r="B3196" i="10"/>
  <c r="B3195" i="10"/>
  <c r="B3194" i="10"/>
  <c r="B3193" i="10"/>
  <c r="B3192" i="10"/>
  <c r="B3191" i="10"/>
  <c r="B3190" i="10"/>
  <c r="B3189" i="10"/>
  <c r="B3188" i="10"/>
  <c r="B3187" i="10"/>
  <c r="B3186" i="10"/>
  <c r="B3185" i="10"/>
  <c r="B3184" i="10"/>
  <c r="B3183" i="10"/>
  <c r="B3182" i="10"/>
  <c r="B3181" i="10"/>
  <c r="B3180" i="10"/>
  <c r="B3179" i="10"/>
  <c r="B3178" i="10"/>
  <c r="B3177" i="10"/>
  <c r="B3176" i="10"/>
  <c r="B3175" i="10"/>
  <c r="B3174" i="10"/>
  <c r="B3173" i="10"/>
  <c r="B3172" i="10"/>
  <c r="B3171" i="10"/>
  <c r="B3170" i="10"/>
  <c r="B3169" i="10"/>
  <c r="B3168" i="10"/>
  <c r="B3167" i="10"/>
  <c r="B3166" i="10"/>
  <c r="B3165" i="10"/>
  <c r="B3164" i="10"/>
  <c r="B3163" i="10"/>
  <c r="B3162" i="10"/>
  <c r="B3161" i="10"/>
  <c r="B3160" i="10"/>
  <c r="B3159" i="10"/>
  <c r="B3158" i="10"/>
  <c r="B3157" i="10"/>
  <c r="B3156" i="10"/>
  <c r="B3155" i="10"/>
  <c r="B3154" i="10"/>
  <c r="B3153" i="10"/>
  <c r="B3152" i="10"/>
  <c r="B3151" i="10"/>
  <c r="B3150" i="10"/>
  <c r="B3149" i="10"/>
  <c r="B3148" i="10"/>
  <c r="B3147" i="10"/>
  <c r="B3146" i="10"/>
  <c r="B3145" i="10"/>
  <c r="B3144" i="10"/>
  <c r="B3143" i="10"/>
  <c r="B3142" i="10"/>
  <c r="B3141" i="10"/>
  <c r="B3140" i="10"/>
  <c r="B3139" i="10"/>
  <c r="B3138" i="10"/>
  <c r="B3137" i="10"/>
  <c r="B3136" i="10"/>
  <c r="B3135" i="10"/>
  <c r="B3134" i="10"/>
  <c r="B3133" i="10"/>
  <c r="B3132" i="10"/>
  <c r="B3131" i="10"/>
  <c r="B3130" i="10"/>
  <c r="B3129" i="10"/>
  <c r="B3128" i="10"/>
  <c r="B3127" i="10"/>
  <c r="B3126" i="10"/>
  <c r="B3125" i="10"/>
  <c r="B3124" i="10"/>
  <c r="B3123" i="10"/>
  <c r="B3122" i="10"/>
  <c r="B3121" i="10"/>
  <c r="B3120" i="10"/>
  <c r="B3119" i="10"/>
  <c r="B3118" i="10"/>
  <c r="B3117" i="10"/>
  <c r="B3116" i="10"/>
  <c r="B3115" i="10"/>
  <c r="B3114" i="10"/>
  <c r="B3113" i="10"/>
  <c r="B3112" i="10"/>
  <c r="B3111" i="10"/>
  <c r="B3110" i="10"/>
  <c r="B3109" i="10"/>
  <c r="B3108" i="10"/>
  <c r="B3107" i="10"/>
  <c r="B3106" i="10"/>
  <c r="B3105" i="10"/>
  <c r="B3104" i="10"/>
  <c r="B3103" i="10"/>
  <c r="B3102" i="10"/>
  <c r="B3101" i="10"/>
  <c r="B3100" i="10"/>
  <c r="B3099" i="10"/>
  <c r="B3098" i="10"/>
  <c r="B3097" i="10"/>
  <c r="B3096" i="10"/>
  <c r="B3095" i="10"/>
  <c r="B3094" i="10"/>
  <c r="B3093" i="10"/>
  <c r="B3092" i="10"/>
  <c r="B3091" i="10"/>
  <c r="B3090" i="10"/>
  <c r="B3089" i="10"/>
  <c r="B3088" i="10"/>
  <c r="B3087" i="10"/>
  <c r="B3086" i="10"/>
  <c r="B3085" i="10"/>
  <c r="B3084" i="10"/>
  <c r="B3083" i="10"/>
  <c r="B3082" i="10"/>
  <c r="B3081" i="10"/>
  <c r="B3080" i="10"/>
  <c r="B3079" i="10"/>
  <c r="B3078" i="10"/>
  <c r="B3077" i="10"/>
  <c r="B3076" i="10"/>
  <c r="B3075" i="10"/>
  <c r="B3074" i="10"/>
  <c r="B3073" i="10"/>
  <c r="B3072" i="10"/>
  <c r="B3071" i="10"/>
  <c r="B3070" i="10"/>
  <c r="B3069" i="10"/>
  <c r="B3068" i="10"/>
  <c r="B3067" i="10"/>
  <c r="B3066" i="10"/>
  <c r="B3065" i="10"/>
  <c r="B3064" i="10"/>
  <c r="B3063" i="10"/>
  <c r="B3062" i="10"/>
  <c r="B3061" i="10"/>
  <c r="B3060" i="10"/>
  <c r="B3059" i="10"/>
  <c r="B3058" i="10"/>
  <c r="B3057" i="10"/>
  <c r="B3056" i="10"/>
  <c r="B3055" i="10"/>
  <c r="B3054" i="10"/>
  <c r="B3053" i="10"/>
  <c r="B3052" i="10"/>
  <c r="B3051" i="10"/>
  <c r="B3050" i="10"/>
  <c r="B3049" i="10"/>
  <c r="B3048" i="10"/>
  <c r="B3047" i="10"/>
  <c r="B3046" i="10"/>
  <c r="B3045" i="10"/>
  <c r="B3044" i="10"/>
  <c r="B3043" i="10"/>
  <c r="B3042" i="10"/>
  <c r="B3041" i="10"/>
  <c r="B3040" i="10"/>
  <c r="B3039" i="10"/>
  <c r="B3038" i="10"/>
  <c r="B3037" i="10"/>
  <c r="B3036" i="10"/>
  <c r="B3035" i="10"/>
  <c r="B3034" i="10"/>
  <c r="B3033" i="10"/>
  <c r="B3032" i="10"/>
  <c r="B3031" i="10"/>
  <c r="B3030" i="10"/>
  <c r="B3029" i="10"/>
  <c r="B3028" i="10"/>
  <c r="B3027" i="10"/>
  <c r="B3026" i="10"/>
  <c r="B3025" i="10"/>
  <c r="B3024" i="10"/>
  <c r="B3023" i="10"/>
  <c r="B3022" i="10"/>
  <c r="B3021" i="10"/>
  <c r="B3020" i="10"/>
  <c r="B3019" i="10"/>
  <c r="B3018" i="10"/>
  <c r="B3017" i="10"/>
  <c r="B3016" i="10"/>
  <c r="B3015" i="10"/>
  <c r="B3014" i="10"/>
  <c r="B3013" i="10"/>
  <c r="B3012" i="10"/>
  <c r="B3011" i="10"/>
  <c r="B3010" i="10"/>
  <c r="B3009" i="10"/>
  <c r="B3008" i="10"/>
  <c r="B3007" i="10"/>
  <c r="B3006" i="10"/>
  <c r="B3005" i="10"/>
  <c r="B3004" i="10"/>
  <c r="B3003" i="10"/>
  <c r="B3002" i="10"/>
  <c r="B3001" i="10"/>
  <c r="B3000" i="10"/>
  <c r="B2999" i="10"/>
  <c r="B2998" i="10"/>
  <c r="B2997" i="10"/>
  <c r="B2996" i="10"/>
  <c r="B2995" i="10"/>
  <c r="B2994" i="10"/>
  <c r="B2993" i="10"/>
  <c r="B2992" i="10"/>
  <c r="B2991" i="10"/>
  <c r="B2990" i="10"/>
  <c r="B2989" i="10"/>
  <c r="B2988" i="10"/>
  <c r="B2987" i="10"/>
  <c r="B2986" i="10"/>
  <c r="B2985" i="10"/>
  <c r="B2984" i="10"/>
  <c r="B2983" i="10"/>
  <c r="B2982" i="10"/>
  <c r="B2981" i="10"/>
  <c r="B2980" i="10"/>
  <c r="B2979" i="10"/>
  <c r="B2978" i="10"/>
  <c r="B2977" i="10"/>
  <c r="B2976" i="10"/>
  <c r="B2975" i="10"/>
  <c r="B2974" i="10"/>
  <c r="B2973" i="10"/>
  <c r="B2972" i="10"/>
  <c r="B2971" i="10"/>
  <c r="B2970" i="10"/>
  <c r="B2969" i="10"/>
  <c r="B2968" i="10"/>
  <c r="B2967" i="10"/>
  <c r="B2966" i="10"/>
  <c r="B2965" i="10"/>
  <c r="B2964" i="10"/>
  <c r="B2963" i="10"/>
  <c r="B2962" i="10"/>
  <c r="B2961" i="10"/>
  <c r="B2960" i="10"/>
  <c r="B2959" i="10"/>
  <c r="B2958" i="10"/>
  <c r="B2957" i="10"/>
  <c r="B2956" i="10"/>
  <c r="B2955" i="10"/>
  <c r="B2954" i="10"/>
  <c r="B2953" i="10"/>
  <c r="B2952" i="10"/>
  <c r="B2951" i="10"/>
  <c r="B2950" i="10"/>
  <c r="B2949" i="10"/>
  <c r="B2948" i="10"/>
  <c r="B2947" i="10"/>
  <c r="B2946" i="10"/>
  <c r="B2945" i="10"/>
  <c r="B2944" i="10"/>
  <c r="B2943" i="10"/>
  <c r="B2942" i="10"/>
  <c r="B2941" i="10"/>
  <c r="B2940" i="10"/>
  <c r="B2939" i="10"/>
  <c r="B2938" i="10"/>
  <c r="B2937" i="10"/>
  <c r="B2936" i="10"/>
  <c r="B2935" i="10"/>
  <c r="B2934" i="10"/>
  <c r="B2933" i="10"/>
  <c r="B2932" i="10"/>
  <c r="B2931" i="10"/>
  <c r="B2930" i="10"/>
  <c r="B2929" i="10"/>
  <c r="B2928" i="10"/>
  <c r="B2927" i="10"/>
  <c r="B2926" i="10"/>
  <c r="B2925" i="10"/>
  <c r="B2924" i="10"/>
  <c r="B2923" i="10"/>
  <c r="B2922" i="10"/>
  <c r="B2921" i="10"/>
  <c r="B2920" i="10"/>
  <c r="B2919" i="10"/>
  <c r="B2918" i="10"/>
  <c r="B2917" i="10"/>
  <c r="B2916" i="10"/>
  <c r="B2915" i="10"/>
  <c r="B2914" i="10"/>
  <c r="B2913" i="10"/>
  <c r="B2912" i="10"/>
  <c r="B2911" i="10"/>
  <c r="B2910" i="10"/>
  <c r="B2909" i="10"/>
  <c r="B2908" i="10"/>
  <c r="B2907" i="10"/>
  <c r="B2906" i="10"/>
  <c r="B2905" i="10"/>
  <c r="B2904" i="10"/>
  <c r="B2903" i="10"/>
  <c r="B2902" i="10"/>
  <c r="B2901" i="10"/>
  <c r="B2900" i="10"/>
  <c r="B2899" i="10"/>
  <c r="B2898" i="10"/>
  <c r="B2897" i="10"/>
  <c r="B2896" i="10"/>
  <c r="B2895" i="10"/>
  <c r="B2894" i="10"/>
  <c r="B2893" i="10"/>
  <c r="B2892" i="10"/>
  <c r="B2891" i="10"/>
  <c r="B2890" i="10"/>
  <c r="B2889" i="10"/>
  <c r="B2888" i="10"/>
  <c r="B2887" i="10"/>
  <c r="B2886" i="10"/>
  <c r="B2885" i="10"/>
  <c r="B2884" i="10"/>
  <c r="B2883" i="10"/>
  <c r="B2882" i="10"/>
  <c r="B2881" i="10"/>
  <c r="B2880" i="10"/>
  <c r="B2879" i="10"/>
  <c r="B2878" i="10"/>
  <c r="B2877" i="10"/>
  <c r="B2876" i="10"/>
  <c r="B2875" i="10"/>
  <c r="B2874" i="10"/>
  <c r="B2873" i="10"/>
  <c r="B2872" i="10"/>
  <c r="B2871" i="10"/>
  <c r="B2870" i="10"/>
  <c r="B2869" i="10"/>
  <c r="B2868" i="10"/>
  <c r="B2867" i="10"/>
  <c r="B2866" i="10"/>
  <c r="B2865" i="10"/>
  <c r="B2864" i="10"/>
  <c r="B2863" i="10"/>
  <c r="B2862" i="10"/>
  <c r="B2861" i="10"/>
  <c r="B2860" i="10"/>
  <c r="B2859" i="10"/>
  <c r="B2858" i="10"/>
  <c r="B2857" i="10"/>
  <c r="B2856" i="10"/>
  <c r="B2855" i="10"/>
  <c r="B2854" i="10"/>
  <c r="B2853" i="10"/>
  <c r="B2852" i="10"/>
  <c r="B2851" i="10"/>
  <c r="B2850" i="10"/>
  <c r="B2849" i="10"/>
  <c r="B2848" i="10"/>
  <c r="B2847" i="10"/>
  <c r="B2846" i="10"/>
  <c r="B2845" i="10"/>
  <c r="B2844" i="10"/>
  <c r="B2843" i="10"/>
  <c r="B2842" i="10"/>
  <c r="B2841" i="10"/>
  <c r="B2840" i="10"/>
  <c r="B2839" i="10"/>
  <c r="B2838" i="10"/>
  <c r="B2837" i="10"/>
  <c r="B2836" i="10"/>
  <c r="B2835" i="10"/>
  <c r="B2834" i="10"/>
  <c r="B2833" i="10"/>
  <c r="B2832" i="10"/>
  <c r="B2831" i="10"/>
  <c r="B2830" i="10"/>
  <c r="B2829" i="10"/>
  <c r="B2828" i="10"/>
  <c r="B2827" i="10"/>
  <c r="B2826" i="10"/>
  <c r="B2825" i="10"/>
  <c r="B2824" i="10"/>
  <c r="B2823" i="10"/>
  <c r="B2822" i="10"/>
  <c r="B2821" i="10"/>
  <c r="B2820" i="10"/>
  <c r="B2819" i="10"/>
  <c r="B2818" i="10"/>
  <c r="B2817" i="10"/>
  <c r="B2816" i="10"/>
  <c r="B2815" i="10"/>
  <c r="B2814" i="10"/>
  <c r="B2813" i="10"/>
  <c r="B2812" i="10"/>
  <c r="B2811" i="10"/>
  <c r="B2810" i="10"/>
  <c r="B2809" i="10"/>
  <c r="B2808" i="10"/>
  <c r="B2807" i="10"/>
  <c r="B2806" i="10"/>
  <c r="B2805" i="10"/>
  <c r="B2804" i="10"/>
  <c r="B2803" i="10"/>
  <c r="B2802" i="10"/>
  <c r="B2801" i="10"/>
  <c r="B2800" i="10"/>
  <c r="B2799" i="10"/>
  <c r="B2798" i="10"/>
  <c r="B2797" i="10"/>
  <c r="B2796" i="10"/>
  <c r="B2795" i="10"/>
  <c r="B2794" i="10"/>
  <c r="B2793" i="10"/>
  <c r="B2792" i="10"/>
  <c r="B2791" i="10"/>
  <c r="B2790" i="10"/>
  <c r="B2789" i="10"/>
  <c r="B2788" i="10"/>
  <c r="B2787" i="10"/>
  <c r="B2786" i="10"/>
  <c r="B2785" i="10"/>
  <c r="B2784" i="10"/>
  <c r="B2783" i="10"/>
  <c r="B2782" i="10"/>
  <c r="B2781" i="10"/>
  <c r="B2780" i="10"/>
  <c r="B2779" i="10"/>
  <c r="B2778" i="10"/>
  <c r="B2777" i="10"/>
  <c r="B2776" i="10"/>
  <c r="B2775" i="10"/>
  <c r="B2774" i="10"/>
  <c r="B2773" i="10"/>
  <c r="B2772" i="10"/>
  <c r="B2771" i="10"/>
  <c r="B2770" i="10"/>
  <c r="B2769" i="10"/>
  <c r="B2768" i="10"/>
  <c r="B2767" i="10"/>
  <c r="B2766" i="10"/>
  <c r="B2765" i="10"/>
  <c r="B2764" i="10"/>
  <c r="B2763" i="10"/>
  <c r="B2762" i="10"/>
  <c r="B2761" i="10"/>
  <c r="B2760" i="10"/>
  <c r="B2759" i="10"/>
  <c r="B2758" i="10"/>
  <c r="B2757" i="10"/>
  <c r="B2756" i="10"/>
  <c r="B2755" i="10"/>
  <c r="B2754" i="10"/>
  <c r="B2753" i="10"/>
  <c r="B2752" i="10"/>
  <c r="B2751" i="10"/>
  <c r="B2750" i="10"/>
  <c r="B2749" i="10"/>
  <c r="B2748" i="10"/>
  <c r="B2747" i="10"/>
  <c r="B2746" i="10"/>
  <c r="B2745" i="10"/>
  <c r="B2744" i="10"/>
  <c r="B2743" i="10"/>
  <c r="B2742" i="10"/>
  <c r="B2741" i="10"/>
  <c r="B2740" i="10"/>
  <c r="B2739" i="10"/>
  <c r="B2738" i="10"/>
  <c r="B2737" i="10"/>
  <c r="B2736" i="10"/>
  <c r="B2735" i="10"/>
  <c r="B2734" i="10"/>
  <c r="B2733" i="10"/>
  <c r="B2732" i="10"/>
  <c r="B2731" i="10"/>
  <c r="B2730" i="10"/>
  <c r="B2729" i="10"/>
  <c r="B2728" i="10"/>
  <c r="B2727" i="10"/>
  <c r="B2726" i="10"/>
  <c r="B2725" i="10"/>
  <c r="B2724" i="10"/>
  <c r="B2723" i="10"/>
  <c r="B2722" i="10"/>
  <c r="B2721" i="10"/>
  <c r="B2720" i="10"/>
  <c r="B2719" i="10"/>
  <c r="B2718" i="10"/>
  <c r="B2717" i="10"/>
  <c r="B2716" i="10"/>
  <c r="B2715" i="10"/>
  <c r="B2714" i="10"/>
  <c r="B2713" i="10"/>
  <c r="B2712" i="10"/>
  <c r="B2711" i="10"/>
  <c r="B2710" i="10"/>
  <c r="B2709" i="10"/>
  <c r="B2708" i="10"/>
  <c r="B2707" i="10"/>
  <c r="B2706" i="10"/>
  <c r="B2705" i="10"/>
  <c r="B2704" i="10"/>
  <c r="B2703" i="10"/>
  <c r="B2702" i="10"/>
  <c r="B2701" i="10"/>
  <c r="B2700" i="10"/>
  <c r="B2699" i="10"/>
  <c r="B2698" i="10"/>
  <c r="B2697" i="10"/>
  <c r="B2696" i="10"/>
  <c r="B2695" i="10"/>
  <c r="B2694" i="10"/>
  <c r="B2693" i="10"/>
  <c r="B2692" i="10"/>
  <c r="B2691" i="10"/>
  <c r="B2690" i="10"/>
  <c r="B2689" i="10"/>
  <c r="B2688" i="10"/>
  <c r="B2687" i="10"/>
  <c r="B2686" i="10"/>
  <c r="B2685" i="10"/>
  <c r="B2684" i="10"/>
  <c r="B2683" i="10"/>
  <c r="B2682" i="10"/>
  <c r="B2681" i="10"/>
  <c r="B2680" i="10"/>
  <c r="B2679" i="10"/>
  <c r="B2678" i="10"/>
  <c r="B2677" i="10"/>
  <c r="B2676" i="10"/>
  <c r="B2675" i="10"/>
  <c r="B2674" i="10"/>
  <c r="B2673" i="10"/>
  <c r="B2672" i="10"/>
  <c r="B2671" i="10"/>
  <c r="B2670" i="10"/>
  <c r="B2669" i="10"/>
  <c r="B2668" i="10"/>
  <c r="B2667" i="10"/>
  <c r="B2666" i="10"/>
  <c r="B2665" i="10"/>
  <c r="B2664" i="10"/>
  <c r="B2663" i="10"/>
  <c r="B2662" i="10"/>
  <c r="B2661" i="10"/>
  <c r="B2660" i="10"/>
  <c r="B2659" i="10"/>
  <c r="B2658" i="10"/>
  <c r="B2657" i="10"/>
  <c r="B2656" i="10"/>
  <c r="B2655" i="10"/>
  <c r="B2654" i="10"/>
  <c r="B2653" i="10"/>
  <c r="B2652" i="10"/>
  <c r="B2651" i="10"/>
  <c r="B2650" i="10"/>
  <c r="B2649" i="10"/>
  <c r="B2648" i="10"/>
  <c r="B2647" i="10"/>
  <c r="B2646" i="10"/>
  <c r="B2645" i="10"/>
  <c r="B2644" i="10"/>
  <c r="B2643" i="10"/>
  <c r="B2642" i="10"/>
  <c r="B2641" i="10"/>
  <c r="B2640" i="10"/>
  <c r="B2639" i="10"/>
  <c r="B2638" i="10"/>
  <c r="B2637" i="10"/>
  <c r="B2636" i="10"/>
  <c r="B2635" i="10"/>
  <c r="B2634" i="10"/>
  <c r="B2633" i="10"/>
  <c r="B2632" i="10"/>
  <c r="B2631" i="10"/>
  <c r="B2630" i="10"/>
  <c r="B2629" i="10"/>
  <c r="B2628" i="10"/>
  <c r="B2627" i="10"/>
  <c r="B2626" i="10"/>
  <c r="B2625" i="10"/>
  <c r="B2624" i="10"/>
  <c r="B2623" i="10"/>
  <c r="B2622" i="10"/>
  <c r="B2621" i="10"/>
  <c r="B2620" i="10"/>
  <c r="B2619" i="10"/>
  <c r="B2618" i="10"/>
  <c r="B2617" i="10"/>
  <c r="B2616" i="10"/>
  <c r="B2615" i="10"/>
  <c r="B2614" i="10"/>
  <c r="B2613" i="10"/>
  <c r="B2612" i="10"/>
  <c r="B2611" i="10"/>
  <c r="B2610" i="10"/>
  <c r="B2609" i="10"/>
  <c r="B2608" i="10"/>
  <c r="B2607" i="10"/>
  <c r="B2606" i="10"/>
  <c r="B2605" i="10"/>
  <c r="B2604" i="10"/>
  <c r="B2603" i="10"/>
  <c r="B2602" i="10"/>
  <c r="B2601" i="10"/>
  <c r="B2600" i="10"/>
  <c r="B2599" i="10"/>
  <c r="B2598" i="10"/>
  <c r="B2597" i="10"/>
  <c r="B2596" i="10"/>
  <c r="B2595" i="10"/>
  <c r="B2594" i="10"/>
  <c r="B2593" i="10"/>
  <c r="B2592" i="10"/>
  <c r="B2591" i="10"/>
  <c r="B2590" i="10"/>
  <c r="B2589" i="10"/>
  <c r="B2588" i="10"/>
  <c r="B2587" i="10"/>
  <c r="B2586" i="10"/>
  <c r="B2585" i="10"/>
  <c r="B2584" i="10"/>
  <c r="B2583" i="10"/>
  <c r="B2582" i="10"/>
  <c r="B2581" i="10"/>
  <c r="B2580" i="10"/>
  <c r="B2579" i="10"/>
  <c r="B2578" i="10"/>
  <c r="B2577" i="10"/>
  <c r="B2576" i="10"/>
  <c r="B2575" i="10"/>
  <c r="B2574" i="10"/>
  <c r="B2573" i="10"/>
  <c r="B2572" i="10"/>
  <c r="B2571" i="10"/>
  <c r="B2570" i="10"/>
  <c r="B2569" i="10"/>
  <c r="B2568" i="10"/>
  <c r="B2567" i="10"/>
  <c r="B2566" i="10"/>
  <c r="B2565" i="10"/>
  <c r="B2564" i="10"/>
  <c r="B2563" i="10"/>
  <c r="B2562" i="10"/>
  <c r="B2561" i="10"/>
  <c r="B2560" i="10"/>
  <c r="B2559" i="10"/>
  <c r="B2558" i="10"/>
  <c r="B2557" i="10"/>
  <c r="B2556" i="10"/>
  <c r="B2555" i="10"/>
  <c r="B2554" i="10"/>
  <c r="B2553" i="10"/>
  <c r="B2552" i="10"/>
  <c r="B2551" i="10"/>
  <c r="B2550" i="10"/>
  <c r="B2549" i="10"/>
  <c r="B2548" i="10"/>
  <c r="B2547" i="10"/>
  <c r="B2546" i="10"/>
  <c r="B2545" i="10"/>
  <c r="B2544" i="10"/>
  <c r="B2543" i="10"/>
  <c r="B2542" i="10"/>
  <c r="B2541" i="10"/>
  <c r="B2540" i="10"/>
  <c r="B2539" i="10"/>
  <c r="B2538" i="10"/>
  <c r="B2537" i="10"/>
  <c r="B2536" i="10"/>
  <c r="B2535" i="10"/>
  <c r="B2534" i="10"/>
  <c r="B2533" i="10"/>
  <c r="B2532" i="10"/>
  <c r="B2531" i="10"/>
  <c r="B2530" i="10"/>
  <c r="B2529" i="10"/>
  <c r="B2528" i="10"/>
  <c r="B2527" i="10"/>
  <c r="B2526" i="10"/>
  <c r="B2525" i="10"/>
  <c r="B2524" i="10"/>
  <c r="B2523" i="10"/>
  <c r="B2522" i="10"/>
  <c r="B2521" i="10"/>
  <c r="B2520" i="10"/>
  <c r="B2519" i="10"/>
  <c r="B2518" i="10"/>
  <c r="B2517" i="10"/>
  <c r="B2516" i="10"/>
  <c r="B2515" i="10"/>
  <c r="B2514" i="10"/>
  <c r="B2513" i="10"/>
  <c r="B2512" i="10"/>
  <c r="B2511" i="10"/>
  <c r="B2510" i="10"/>
  <c r="B2509" i="10"/>
  <c r="B2508" i="10"/>
  <c r="B2507" i="10"/>
  <c r="B2506" i="10"/>
  <c r="B2505" i="10"/>
  <c r="B2504" i="10"/>
  <c r="B2503" i="10"/>
  <c r="B2502" i="10"/>
  <c r="B2501" i="10"/>
  <c r="B2500" i="10"/>
  <c r="B2499" i="10"/>
  <c r="B2498" i="10"/>
  <c r="B2497" i="10"/>
  <c r="B2496" i="10"/>
  <c r="B2495" i="10"/>
  <c r="B2494" i="10"/>
  <c r="B2493" i="10"/>
  <c r="B2492" i="10"/>
  <c r="B2491" i="10"/>
  <c r="B2490" i="10"/>
  <c r="B2489" i="10"/>
  <c r="B2488" i="10"/>
  <c r="B2487" i="10"/>
  <c r="B2486" i="10"/>
  <c r="B2485" i="10"/>
  <c r="B2484" i="10"/>
  <c r="B2483" i="10"/>
  <c r="B2482" i="10"/>
  <c r="B2481" i="10"/>
  <c r="B2480" i="10"/>
  <c r="B2479" i="10"/>
  <c r="B2478" i="10"/>
  <c r="B2477" i="10"/>
  <c r="B2476" i="10"/>
  <c r="B2475" i="10"/>
  <c r="B2474" i="10"/>
  <c r="B2473" i="10"/>
  <c r="B2472" i="10"/>
  <c r="B2471" i="10"/>
  <c r="B2470" i="10"/>
  <c r="B2469" i="10"/>
  <c r="B2468" i="10"/>
  <c r="B2467" i="10"/>
  <c r="B2466" i="10"/>
  <c r="B2465" i="10"/>
  <c r="B2464" i="10"/>
  <c r="B2463" i="10"/>
  <c r="B2462" i="10"/>
  <c r="B2461" i="10"/>
  <c r="B2460" i="10"/>
  <c r="B2459" i="10"/>
  <c r="B2458" i="10"/>
  <c r="B2457" i="10"/>
  <c r="B2456" i="10"/>
  <c r="B2455" i="10"/>
  <c r="B2454" i="10"/>
  <c r="B2453" i="10"/>
  <c r="B2452" i="10"/>
  <c r="B2451" i="10"/>
  <c r="B2450" i="10"/>
  <c r="B2449" i="10"/>
  <c r="B2448" i="10"/>
  <c r="B2447" i="10"/>
  <c r="B2446" i="10"/>
  <c r="B2445" i="10"/>
  <c r="B2444" i="10"/>
  <c r="B2443" i="10"/>
  <c r="B2442" i="10"/>
  <c r="B2441" i="10"/>
  <c r="B2440" i="10"/>
  <c r="B2439" i="10"/>
  <c r="B2438" i="10"/>
  <c r="B2437" i="10"/>
  <c r="B2436" i="10"/>
  <c r="B2435" i="10"/>
  <c r="B2434" i="10"/>
  <c r="B2433" i="10"/>
  <c r="B2432" i="10"/>
  <c r="B2431" i="10"/>
  <c r="B2430" i="10"/>
  <c r="B2429" i="10"/>
  <c r="B2428" i="10"/>
  <c r="B2427" i="10"/>
  <c r="B2426" i="10"/>
  <c r="B2425" i="10"/>
  <c r="B2424" i="10"/>
  <c r="B2423" i="10"/>
  <c r="B2422" i="10"/>
  <c r="B2421" i="10"/>
  <c r="B2420" i="10"/>
  <c r="B2419" i="10"/>
  <c r="B2418" i="10"/>
  <c r="B2417" i="10"/>
  <c r="B2416" i="10"/>
  <c r="B2415" i="10"/>
  <c r="B2414" i="10"/>
  <c r="B2413" i="10"/>
  <c r="B2412" i="10"/>
  <c r="B2411" i="10"/>
  <c r="B2410" i="10"/>
  <c r="B2409" i="10"/>
  <c r="B2408" i="10"/>
  <c r="B2407" i="10"/>
  <c r="B2406" i="10"/>
  <c r="B2405" i="10"/>
  <c r="B2404" i="10"/>
  <c r="B2403" i="10"/>
  <c r="B2402" i="10"/>
  <c r="B2401" i="10"/>
  <c r="B2400" i="10"/>
  <c r="B2399" i="10"/>
  <c r="B2398" i="10"/>
  <c r="B2397" i="10"/>
  <c r="B2396" i="10"/>
  <c r="B2395" i="10"/>
  <c r="B2394" i="10"/>
  <c r="B2393" i="10"/>
  <c r="B2392" i="10"/>
  <c r="B2391" i="10"/>
  <c r="B2390" i="10"/>
  <c r="B2389" i="10"/>
  <c r="B2388" i="10"/>
  <c r="B2387" i="10"/>
  <c r="B2386" i="10"/>
  <c r="B2385" i="10"/>
  <c r="B2384" i="10"/>
  <c r="B2383" i="10"/>
  <c r="B2382" i="10"/>
  <c r="B2381" i="10"/>
  <c r="B2380" i="10"/>
  <c r="B2379" i="10"/>
  <c r="B2378" i="10"/>
  <c r="B2377" i="10"/>
  <c r="B2376" i="10"/>
  <c r="B2375" i="10"/>
  <c r="B2374" i="10"/>
  <c r="B2373" i="10"/>
  <c r="B2372" i="10"/>
  <c r="B2371" i="10"/>
  <c r="B2370" i="10"/>
  <c r="B2369" i="10"/>
  <c r="B2368" i="10"/>
  <c r="B2367" i="10"/>
  <c r="B2366" i="10"/>
  <c r="B2365" i="10"/>
  <c r="B2364" i="10"/>
  <c r="B2363" i="10"/>
  <c r="B2362" i="10"/>
  <c r="B2361" i="10"/>
  <c r="B2360" i="10"/>
  <c r="B2359" i="10"/>
  <c r="B2358" i="10"/>
  <c r="B2357" i="10"/>
  <c r="B2356" i="10"/>
  <c r="B2355" i="10"/>
  <c r="B2354" i="10"/>
  <c r="B2353" i="10"/>
  <c r="B2352" i="10"/>
  <c r="B2351" i="10"/>
  <c r="B2350" i="10"/>
  <c r="B2349" i="10"/>
  <c r="B2348" i="10"/>
  <c r="B2347" i="10"/>
  <c r="B2346" i="10"/>
  <c r="B2345" i="10"/>
  <c r="B2344" i="10"/>
  <c r="B2343" i="10"/>
  <c r="B2342" i="10"/>
  <c r="B2341" i="10"/>
  <c r="B2340" i="10"/>
  <c r="B2339" i="10"/>
  <c r="B2338" i="10"/>
  <c r="B2337" i="10"/>
  <c r="B2336" i="10"/>
  <c r="B2335" i="10"/>
  <c r="B2334" i="10"/>
  <c r="B2333" i="10"/>
  <c r="B2332" i="10"/>
  <c r="B2331" i="10"/>
  <c r="B2330" i="10"/>
  <c r="B2329" i="10"/>
  <c r="B2328" i="10"/>
  <c r="B2327" i="10"/>
  <c r="B2326" i="10"/>
  <c r="B2325" i="10"/>
  <c r="B2324" i="10"/>
  <c r="B2323" i="10"/>
  <c r="B2322" i="10"/>
  <c r="B2321" i="10"/>
  <c r="B2320" i="10"/>
  <c r="B2319" i="10"/>
  <c r="B2318" i="10"/>
  <c r="B2317" i="10"/>
  <c r="B2316" i="10"/>
  <c r="B2315" i="10"/>
  <c r="B2314" i="10"/>
  <c r="B2313" i="10"/>
  <c r="B2312" i="10"/>
  <c r="B2311" i="10"/>
  <c r="B2310" i="10"/>
  <c r="B2309" i="10"/>
  <c r="B2308" i="10"/>
  <c r="B2307" i="10"/>
  <c r="B2306" i="10"/>
  <c r="B2305" i="10"/>
  <c r="B2304" i="10"/>
  <c r="B2303" i="10"/>
  <c r="B2302" i="10"/>
  <c r="B2301" i="10"/>
  <c r="B2300" i="10"/>
  <c r="B2299" i="10"/>
  <c r="B2298" i="10"/>
  <c r="B2297" i="10"/>
  <c r="B2296" i="10"/>
  <c r="B2295" i="10"/>
  <c r="B2294" i="10"/>
  <c r="B2293" i="10"/>
  <c r="B2292" i="10"/>
  <c r="B2291" i="10"/>
  <c r="B2290" i="10"/>
  <c r="B2289" i="10"/>
  <c r="B2288" i="10"/>
  <c r="B2287" i="10"/>
  <c r="B2286" i="10"/>
  <c r="B2285" i="10"/>
  <c r="B2284" i="10"/>
  <c r="B2283" i="10"/>
  <c r="B2282" i="10"/>
  <c r="B2281" i="10"/>
  <c r="B2280" i="10"/>
  <c r="B2279" i="10"/>
  <c r="B2278" i="10"/>
  <c r="B2277" i="10"/>
  <c r="B2276" i="10"/>
  <c r="B2275" i="10"/>
  <c r="B2274" i="10"/>
  <c r="B2273" i="10"/>
  <c r="B2272" i="10"/>
  <c r="B2271" i="10"/>
  <c r="B2270" i="10"/>
  <c r="B2269" i="10"/>
  <c r="B2268" i="10"/>
  <c r="B2267" i="10"/>
  <c r="B2266" i="10"/>
  <c r="B2265" i="10"/>
  <c r="B2264" i="10"/>
  <c r="B2263" i="10"/>
  <c r="B2262" i="10"/>
  <c r="B2261" i="10"/>
  <c r="B2260" i="10"/>
  <c r="B2259" i="10"/>
  <c r="B2258" i="10"/>
  <c r="B2257" i="10"/>
  <c r="B2256" i="10"/>
  <c r="B2255" i="10"/>
  <c r="B2254" i="10"/>
  <c r="B2253" i="10"/>
  <c r="B2252" i="10"/>
  <c r="B2251" i="10"/>
  <c r="B2250" i="10"/>
  <c r="B2249" i="10"/>
  <c r="B2248" i="10"/>
  <c r="B2247" i="10"/>
  <c r="B2246" i="10"/>
  <c r="B2245" i="10"/>
  <c r="B2244" i="10"/>
  <c r="B2243" i="10"/>
  <c r="B2242" i="10"/>
  <c r="B2241" i="10"/>
  <c r="B2240" i="10"/>
  <c r="B2239" i="10"/>
  <c r="B2238" i="10"/>
  <c r="B2237" i="10"/>
  <c r="B2236" i="10"/>
  <c r="B2235" i="10"/>
  <c r="B2234" i="10"/>
  <c r="B2233" i="10"/>
  <c r="B2232" i="10"/>
  <c r="B2231" i="10"/>
  <c r="B2230" i="10"/>
  <c r="B2229" i="10"/>
  <c r="B2228" i="10"/>
  <c r="B2227" i="10"/>
  <c r="B2226" i="10"/>
  <c r="B2225" i="10"/>
  <c r="B2224" i="10"/>
  <c r="B2223" i="10"/>
  <c r="B2222" i="10"/>
  <c r="B2221" i="10"/>
  <c r="B2220" i="10"/>
  <c r="B2219" i="10"/>
  <c r="B2218" i="10"/>
  <c r="B2217" i="10"/>
  <c r="B2216" i="10"/>
  <c r="B2215" i="10"/>
  <c r="B2214" i="10"/>
  <c r="B2213" i="10"/>
  <c r="B2212" i="10"/>
  <c r="B2211" i="10"/>
  <c r="B2210" i="10"/>
  <c r="B2209" i="10"/>
  <c r="B2208" i="10"/>
  <c r="B2207" i="10"/>
  <c r="B2206" i="10"/>
  <c r="B2205" i="10"/>
  <c r="B2204" i="10"/>
  <c r="B2203" i="10"/>
  <c r="B2202" i="10"/>
  <c r="B2201" i="10"/>
  <c r="B2200" i="10"/>
  <c r="B2199" i="10"/>
  <c r="B2198" i="10"/>
  <c r="B2197" i="10"/>
  <c r="B2196" i="10"/>
  <c r="B2195" i="10"/>
  <c r="B2194" i="10"/>
  <c r="B2193" i="10"/>
  <c r="B2192" i="10"/>
  <c r="B2191" i="10"/>
  <c r="B2190" i="10"/>
  <c r="B2189" i="10"/>
  <c r="B2188" i="10"/>
  <c r="B2187" i="10"/>
  <c r="B2186" i="10"/>
  <c r="B2185" i="10"/>
  <c r="B2184" i="10"/>
  <c r="B2183" i="10"/>
  <c r="B2182" i="10"/>
  <c r="B2181" i="10"/>
  <c r="B2180" i="10"/>
  <c r="B2179" i="10"/>
  <c r="B2178" i="10"/>
  <c r="B2177" i="10"/>
  <c r="B2176" i="10"/>
  <c r="B2175" i="10"/>
  <c r="B2174" i="10"/>
  <c r="B2173" i="10"/>
  <c r="B2172" i="10"/>
  <c r="B2171" i="10"/>
  <c r="B2170" i="10"/>
  <c r="B2169" i="10"/>
  <c r="B2168" i="10"/>
  <c r="B2167" i="10"/>
  <c r="B2166" i="10"/>
  <c r="B2165" i="10"/>
  <c r="B2164" i="10"/>
  <c r="B2163" i="10"/>
  <c r="B2162" i="10"/>
  <c r="B2161" i="10"/>
  <c r="B2160" i="10"/>
  <c r="B2159" i="10"/>
  <c r="B2158" i="10"/>
  <c r="B2157" i="10"/>
  <c r="B2156" i="10"/>
  <c r="B2155" i="10"/>
  <c r="B2154" i="10"/>
  <c r="B2153" i="10"/>
  <c r="B2152" i="10"/>
  <c r="B2151" i="10"/>
  <c r="B2150" i="10"/>
  <c r="B2149" i="10"/>
  <c r="B2148" i="10"/>
  <c r="B2147" i="10"/>
  <c r="B2146" i="10"/>
  <c r="B2145" i="10"/>
  <c r="B2144" i="10"/>
  <c r="B2143" i="10"/>
  <c r="B2142" i="10"/>
  <c r="B2141" i="10"/>
  <c r="B2140" i="10"/>
  <c r="B2139" i="10"/>
  <c r="B2138" i="10"/>
  <c r="B2137" i="10"/>
  <c r="B2136" i="10"/>
  <c r="B2135" i="10"/>
  <c r="B2134" i="10"/>
  <c r="B2133" i="10"/>
  <c r="B2132" i="10"/>
  <c r="B2131" i="10"/>
  <c r="B2130" i="10"/>
  <c r="B2129" i="10"/>
  <c r="B2128" i="10"/>
  <c r="B2127" i="10"/>
  <c r="B2126" i="10"/>
  <c r="B2125" i="10"/>
  <c r="B2124" i="10"/>
  <c r="B2123" i="10"/>
  <c r="B2122" i="10"/>
  <c r="B2121" i="10"/>
  <c r="B2120" i="10"/>
  <c r="B2119" i="10"/>
  <c r="B2118" i="10"/>
  <c r="B2117" i="10"/>
  <c r="B2116" i="10"/>
  <c r="B2115" i="10"/>
  <c r="B2114" i="10"/>
  <c r="B2113" i="10"/>
  <c r="B2112" i="10"/>
  <c r="B2111" i="10"/>
  <c r="B2110" i="10"/>
  <c r="B2109" i="10"/>
  <c r="B2108" i="10"/>
  <c r="B2107" i="10"/>
  <c r="B2106" i="10"/>
  <c r="B2105" i="10"/>
  <c r="B2104" i="10"/>
  <c r="B2103" i="10"/>
  <c r="B2102" i="10"/>
  <c r="B2101" i="10"/>
  <c r="B2100" i="10"/>
  <c r="B2099" i="10"/>
  <c r="B2098" i="10"/>
  <c r="B2097" i="10"/>
  <c r="B2096" i="10"/>
  <c r="B2095" i="10"/>
  <c r="B2094" i="10"/>
  <c r="B2093" i="10"/>
  <c r="B2092" i="10"/>
  <c r="B2091" i="10"/>
  <c r="B2090" i="10"/>
  <c r="B2089" i="10"/>
  <c r="B2088" i="10"/>
  <c r="B2087" i="10"/>
  <c r="B2086" i="10"/>
  <c r="B2085" i="10"/>
  <c r="B2084" i="10"/>
  <c r="B2083" i="10"/>
  <c r="B2082" i="10"/>
  <c r="B2081" i="10"/>
  <c r="B2080" i="10"/>
  <c r="B2079" i="10"/>
  <c r="B2078" i="10"/>
  <c r="B2077" i="10"/>
  <c r="B2076" i="10"/>
  <c r="B2075" i="10"/>
  <c r="B2074" i="10"/>
  <c r="B2073" i="10"/>
  <c r="B2072" i="10"/>
  <c r="B2071" i="10"/>
  <c r="B2070" i="10"/>
  <c r="B2069" i="10"/>
  <c r="B2068" i="10"/>
  <c r="B2067" i="10"/>
  <c r="B2066" i="10"/>
  <c r="B2065" i="10"/>
  <c r="B2064" i="10"/>
  <c r="B2063" i="10"/>
  <c r="B2062" i="10"/>
  <c r="B2061" i="10"/>
  <c r="B2060" i="10"/>
  <c r="B2059" i="10"/>
  <c r="B2058" i="10"/>
  <c r="B2057" i="10"/>
  <c r="B2056" i="10"/>
  <c r="B2055" i="10"/>
  <c r="B2054" i="10"/>
  <c r="B2053" i="10"/>
  <c r="B2052" i="10"/>
  <c r="B2051" i="10"/>
  <c r="B2050" i="10"/>
  <c r="B2049" i="10"/>
  <c r="B2048" i="10"/>
  <c r="B2047" i="10"/>
  <c r="B2046" i="10"/>
  <c r="B2045" i="10"/>
  <c r="B2044" i="10"/>
  <c r="B2043" i="10"/>
  <c r="B2042" i="10"/>
  <c r="B2041" i="10"/>
  <c r="B2040" i="10"/>
  <c r="B2039" i="10"/>
  <c r="B2038" i="10"/>
  <c r="B2037" i="10"/>
  <c r="B2036" i="10"/>
  <c r="B2035" i="10"/>
  <c r="B2034" i="10"/>
  <c r="B2033" i="10"/>
  <c r="B2032" i="10"/>
  <c r="B2031" i="10"/>
  <c r="B2030" i="10"/>
  <c r="B2029" i="10"/>
  <c r="B2028" i="10"/>
  <c r="B2027" i="10"/>
  <c r="B2026" i="10"/>
  <c r="B2025" i="10"/>
  <c r="B2024" i="10"/>
  <c r="B2023" i="10"/>
  <c r="B2022" i="10"/>
  <c r="B2021" i="10"/>
  <c r="B2020" i="10"/>
  <c r="B2019" i="10"/>
  <c r="B2018" i="10"/>
  <c r="B2017" i="10"/>
  <c r="B2016" i="10"/>
  <c r="B2015" i="10"/>
  <c r="B2014" i="10"/>
  <c r="B2013" i="10"/>
  <c r="B2012" i="10"/>
  <c r="B2011" i="10"/>
  <c r="B2010" i="10"/>
  <c r="B2009" i="10"/>
  <c r="B2008" i="10"/>
  <c r="B2007" i="10"/>
  <c r="B2006" i="10"/>
  <c r="B2005" i="10"/>
  <c r="B2004" i="10"/>
  <c r="B2003" i="10"/>
  <c r="B2002" i="10"/>
  <c r="B2001" i="10"/>
  <c r="B2000" i="10"/>
  <c r="B1999" i="10"/>
  <c r="B1998" i="10"/>
  <c r="B1997" i="10"/>
  <c r="B1996" i="10"/>
  <c r="B1995" i="10"/>
  <c r="B1994" i="10"/>
  <c r="B1993" i="10"/>
  <c r="B1992" i="10"/>
  <c r="B1991" i="10"/>
  <c r="B1990" i="10"/>
  <c r="B1989" i="10"/>
  <c r="B1988" i="10"/>
  <c r="B1987" i="10"/>
  <c r="B1986" i="10"/>
  <c r="B1985" i="10"/>
  <c r="B1984" i="10"/>
  <c r="B1983" i="10"/>
  <c r="B1982" i="10"/>
  <c r="B1981" i="10"/>
  <c r="B1980" i="10"/>
  <c r="B1979" i="10"/>
  <c r="B1978" i="10"/>
  <c r="B1977" i="10"/>
  <c r="B1976" i="10"/>
  <c r="B1975" i="10"/>
  <c r="B1974" i="10"/>
  <c r="B1973" i="10"/>
  <c r="B1972" i="10"/>
  <c r="B1971" i="10"/>
  <c r="B1970" i="10"/>
  <c r="B1969" i="10"/>
  <c r="B1968" i="10"/>
  <c r="B1967" i="10"/>
  <c r="B1966" i="10"/>
  <c r="B1965" i="10"/>
  <c r="B1964" i="10"/>
  <c r="B1963" i="10"/>
  <c r="B1962" i="10"/>
  <c r="B1961" i="10"/>
  <c r="B1960" i="10"/>
  <c r="B1959" i="10"/>
  <c r="B1958" i="10"/>
  <c r="B1957" i="10"/>
  <c r="B1956" i="10"/>
  <c r="B1955" i="10"/>
  <c r="B1954" i="10"/>
  <c r="B1953" i="10"/>
  <c r="B1952" i="10"/>
  <c r="B1951" i="10"/>
  <c r="B1950" i="10"/>
  <c r="B1949" i="10"/>
  <c r="B1948" i="10"/>
  <c r="B1947" i="10"/>
  <c r="B1946" i="10"/>
  <c r="B1945" i="10"/>
  <c r="B1944" i="10"/>
  <c r="B1943" i="10"/>
  <c r="B1942" i="10"/>
  <c r="B1941" i="10"/>
  <c r="B1940" i="10"/>
  <c r="B1939" i="10"/>
  <c r="B1938" i="10"/>
  <c r="B1937" i="10"/>
  <c r="B1936" i="10"/>
  <c r="B1935" i="10"/>
  <c r="B1934" i="10"/>
  <c r="B1933" i="10"/>
  <c r="B1932" i="10"/>
  <c r="B1931" i="10"/>
  <c r="B1930" i="10"/>
  <c r="B1929" i="10"/>
  <c r="B1928" i="10"/>
  <c r="B1927" i="10"/>
  <c r="B1926" i="10"/>
  <c r="B1925" i="10"/>
  <c r="B1924" i="10"/>
  <c r="B1923" i="10"/>
  <c r="B1922" i="10"/>
  <c r="B1921" i="10"/>
  <c r="B1920" i="10"/>
  <c r="B1919" i="10"/>
  <c r="B1918" i="10"/>
  <c r="B1917" i="10"/>
  <c r="B1916" i="10"/>
  <c r="B1915" i="10"/>
  <c r="B1914" i="10"/>
  <c r="B1913" i="10"/>
  <c r="B1912" i="10"/>
  <c r="B1911" i="10"/>
  <c r="B1910" i="10"/>
  <c r="B1909" i="10"/>
  <c r="B1908" i="10"/>
  <c r="B1907" i="10"/>
  <c r="B1906" i="10"/>
  <c r="B1905" i="10"/>
  <c r="B1904" i="10"/>
  <c r="B1903" i="10"/>
  <c r="B1902" i="10"/>
  <c r="B1901" i="10"/>
  <c r="B1900" i="10"/>
  <c r="B1899" i="10"/>
  <c r="B1898" i="10"/>
  <c r="B1897" i="10"/>
  <c r="B1896" i="10"/>
  <c r="B1895" i="10"/>
  <c r="B1894" i="10"/>
  <c r="B1893" i="10"/>
  <c r="B1892" i="10"/>
  <c r="B1891" i="10"/>
  <c r="B1890" i="10"/>
  <c r="B1889" i="10"/>
  <c r="B1888" i="10"/>
  <c r="B1887" i="10"/>
  <c r="B1886" i="10"/>
  <c r="B1885" i="10"/>
  <c r="B1884" i="10"/>
  <c r="B1883" i="10"/>
  <c r="B1882" i="10"/>
  <c r="B1881" i="10"/>
  <c r="B1880" i="10"/>
  <c r="B1879" i="10"/>
  <c r="B1878" i="10"/>
  <c r="B1877" i="10"/>
  <c r="B1876" i="10"/>
  <c r="B1875" i="10"/>
  <c r="B1874" i="10"/>
  <c r="B1873" i="10"/>
  <c r="B1872" i="10"/>
  <c r="B1871" i="10"/>
  <c r="B1870" i="10"/>
  <c r="B1869" i="10"/>
  <c r="B1868" i="10"/>
  <c r="B1867" i="10"/>
  <c r="B1866" i="10"/>
  <c r="B1865" i="10"/>
  <c r="B1864" i="10"/>
  <c r="B1863" i="10"/>
  <c r="B1862" i="10"/>
  <c r="B1861" i="10"/>
  <c r="B1860" i="10"/>
  <c r="B1859" i="10"/>
  <c r="B1858" i="10"/>
  <c r="B1857" i="10"/>
  <c r="B1856" i="10"/>
  <c r="B1855" i="10"/>
  <c r="B1854" i="10"/>
  <c r="B1853" i="10"/>
  <c r="B1852" i="10"/>
  <c r="B1851" i="10"/>
  <c r="B1850" i="10"/>
  <c r="B1849" i="10"/>
  <c r="B1848" i="10"/>
  <c r="B1847" i="10"/>
  <c r="B1846" i="10"/>
  <c r="B1845" i="10"/>
  <c r="B1844" i="10"/>
  <c r="B1843" i="10"/>
  <c r="B1842" i="10"/>
  <c r="B1841" i="10"/>
  <c r="B1840" i="10"/>
  <c r="B1839" i="10"/>
  <c r="B1838" i="10"/>
  <c r="B1837" i="10"/>
  <c r="B1836" i="10"/>
  <c r="B1835" i="10"/>
  <c r="B1834" i="10"/>
  <c r="B1833" i="10"/>
  <c r="B1832" i="10"/>
  <c r="B1831" i="10"/>
  <c r="B1830" i="10"/>
  <c r="B1829" i="10"/>
  <c r="B1828" i="10"/>
  <c r="B1827" i="10"/>
  <c r="B1826" i="10"/>
  <c r="B1825" i="10"/>
  <c r="B1824" i="10"/>
  <c r="B1823" i="10"/>
  <c r="B1822" i="10"/>
  <c r="B1821" i="10"/>
  <c r="B1820" i="10"/>
  <c r="B1819" i="10"/>
  <c r="B1818" i="10"/>
  <c r="B1817" i="10"/>
  <c r="B1816" i="10"/>
  <c r="B1815" i="10"/>
  <c r="B1814" i="10"/>
  <c r="B1813" i="10"/>
  <c r="B1812" i="10"/>
  <c r="B1811" i="10"/>
  <c r="B1810" i="10"/>
  <c r="B1809" i="10"/>
  <c r="B1808" i="10"/>
  <c r="B1807" i="10"/>
  <c r="B1806" i="10"/>
  <c r="B1805" i="10"/>
  <c r="B1804" i="10"/>
  <c r="B1803" i="10"/>
  <c r="B1802" i="10"/>
  <c r="B1801" i="10"/>
  <c r="B1800" i="10"/>
  <c r="B1799" i="10"/>
  <c r="B1798" i="10"/>
  <c r="B1797" i="10"/>
  <c r="B1796" i="10"/>
  <c r="B1795" i="10"/>
  <c r="B1794" i="10"/>
  <c r="B1793" i="10"/>
  <c r="B1792" i="10"/>
  <c r="B1791" i="10"/>
  <c r="B1790" i="10"/>
  <c r="B1789" i="10"/>
  <c r="B1788" i="10"/>
  <c r="B1787" i="10"/>
  <c r="B1786" i="10"/>
  <c r="B1785" i="10"/>
  <c r="B1784" i="10"/>
  <c r="B1783" i="10"/>
  <c r="B1782" i="10"/>
  <c r="B1781" i="10"/>
  <c r="B1780" i="10"/>
  <c r="B1779" i="10"/>
  <c r="B1778" i="10"/>
  <c r="B1777" i="10"/>
  <c r="B1776" i="10"/>
  <c r="B1775" i="10"/>
  <c r="B1774" i="10"/>
  <c r="B1773" i="10"/>
  <c r="B1772" i="10"/>
  <c r="B1771" i="10"/>
  <c r="B1770" i="10"/>
  <c r="B1769" i="10"/>
  <c r="B1768" i="10"/>
  <c r="B1767" i="10"/>
  <c r="B1766" i="10"/>
  <c r="B1765" i="10"/>
  <c r="B1764" i="10"/>
  <c r="B1763" i="10"/>
  <c r="B1762" i="10"/>
  <c r="B1761" i="10"/>
  <c r="B1760" i="10"/>
  <c r="B1759" i="10"/>
  <c r="B1758" i="10"/>
  <c r="B1757" i="10"/>
  <c r="B1756" i="10"/>
  <c r="B1755" i="10"/>
  <c r="B1754" i="10"/>
  <c r="B1753" i="10"/>
  <c r="B1752" i="10"/>
  <c r="B1751" i="10"/>
  <c r="B1750" i="10"/>
  <c r="B1749" i="10"/>
  <c r="B1748" i="10"/>
  <c r="B1747" i="10"/>
  <c r="B1746" i="10"/>
  <c r="B1745" i="10"/>
  <c r="B1744" i="10"/>
  <c r="B1743" i="10"/>
  <c r="B1742" i="10"/>
  <c r="B1741" i="10"/>
  <c r="B1740" i="10"/>
  <c r="B1739" i="10"/>
  <c r="B1738" i="10"/>
  <c r="B1737" i="10"/>
  <c r="B1736" i="10"/>
  <c r="B1735" i="10"/>
  <c r="B1734" i="10"/>
  <c r="B1733" i="10"/>
  <c r="B1732" i="10"/>
  <c r="B1731" i="10"/>
  <c r="B1730" i="10"/>
  <c r="B1729" i="10"/>
  <c r="B1728" i="10"/>
  <c r="B1727" i="10"/>
  <c r="B1726" i="10"/>
  <c r="B1725" i="10"/>
  <c r="B1724" i="10"/>
  <c r="B1723" i="10"/>
  <c r="B1722" i="10"/>
  <c r="B1721" i="10"/>
  <c r="B1720" i="10"/>
  <c r="B1719" i="10"/>
  <c r="B1718" i="10"/>
  <c r="B1717" i="10"/>
  <c r="B1716" i="10"/>
  <c r="B1715" i="10"/>
  <c r="B1714" i="10"/>
  <c r="B1713" i="10"/>
  <c r="B1712" i="10"/>
  <c r="B1711" i="10"/>
  <c r="B1710" i="10"/>
  <c r="B1709" i="10"/>
  <c r="B1708" i="10"/>
  <c r="B1707" i="10"/>
  <c r="B1706" i="10"/>
  <c r="B1705" i="10"/>
  <c r="B1704" i="10"/>
  <c r="B1703" i="10"/>
  <c r="B1702" i="10"/>
  <c r="B1701" i="10"/>
  <c r="B1700" i="10"/>
  <c r="B1699" i="10"/>
  <c r="B1698" i="10"/>
  <c r="B1697" i="10"/>
  <c r="B1696" i="10"/>
  <c r="B1695" i="10"/>
  <c r="B1694" i="10"/>
  <c r="B1693" i="10"/>
  <c r="B1692" i="10"/>
  <c r="B1691" i="10"/>
  <c r="B1690" i="10"/>
  <c r="B1689" i="10"/>
  <c r="B1688" i="10"/>
  <c r="B1687" i="10"/>
  <c r="B1686" i="10"/>
  <c r="B1685" i="10"/>
  <c r="B1684" i="10"/>
  <c r="B1683" i="10"/>
  <c r="B1682" i="10"/>
  <c r="B1681" i="10"/>
  <c r="B1680" i="10"/>
  <c r="B1679" i="10"/>
  <c r="B1678" i="10"/>
  <c r="B1677" i="10"/>
  <c r="B1676" i="10"/>
  <c r="B1675" i="10"/>
  <c r="B1674" i="10"/>
  <c r="B1673" i="10"/>
  <c r="B1672" i="10"/>
  <c r="B1671" i="10"/>
  <c r="B1670" i="10"/>
  <c r="B1669" i="10"/>
  <c r="B1668" i="10"/>
  <c r="B1667" i="10"/>
  <c r="B1666" i="10"/>
  <c r="B1665" i="10"/>
  <c r="B1664" i="10"/>
  <c r="B1663" i="10"/>
  <c r="B1662" i="10"/>
  <c r="B1661" i="10"/>
  <c r="B1660" i="10"/>
  <c r="B1659" i="10"/>
  <c r="B1658" i="10"/>
  <c r="B1657" i="10"/>
  <c r="B1656" i="10"/>
  <c r="B1655" i="10"/>
  <c r="B1654" i="10"/>
  <c r="B1653" i="10"/>
  <c r="B1652" i="10"/>
  <c r="B1651" i="10"/>
  <c r="B1650" i="10"/>
  <c r="B1649" i="10"/>
  <c r="B1648" i="10"/>
  <c r="B1647" i="10"/>
  <c r="B1646" i="10"/>
  <c r="B1645" i="10"/>
  <c r="B1644" i="10"/>
  <c r="B1643" i="10"/>
  <c r="B1642" i="10"/>
  <c r="B1641" i="10"/>
  <c r="B1640" i="10"/>
  <c r="B1639" i="10"/>
  <c r="B1638" i="10"/>
  <c r="B1637" i="10"/>
  <c r="B1636" i="10"/>
  <c r="B1635" i="10"/>
  <c r="B1634" i="10"/>
  <c r="B1633" i="10"/>
  <c r="B1632" i="10"/>
  <c r="B1631" i="10"/>
  <c r="B1630" i="10"/>
  <c r="B1629" i="10"/>
  <c r="B1628" i="10"/>
  <c r="B1627" i="10"/>
  <c r="B1626" i="10"/>
  <c r="B1625" i="10"/>
  <c r="B1624" i="10"/>
  <c r="B1623" i="10"/>
  <c r="B1622" i="10"/>
  <c r="B1621" i="10"/>
  <c r="B1620" i="10"/>
  <c r="B1619" i="10"/>
  <c r="B1618" i="10"/>
  <c r="B1617" i="10"/>
  <c r="B1616" i="10"/>
  <c r="B1615" i="10"/>
  <c r="B1614" i="10"/>
  <c r="B1613" i="10"/>
  <c r="B1612" i="10"/>
  <c r="B1611" i="10"/>
  <c r="B1610" i="10"/>
  <c r="B1609" i="10"/>
  <c r="B1608" i="10"/>
  <c r="B1607" i="10"/>
  <c r="B1606" i="10"/>
  <c r="B1605" i="10"/>
  <c r="B1604" i="10"/>
  <c r="B1603" i="10"/>
  <c r="B1602" i="10"/>
  <c r="B1601" i="10"/>
  <c r="B1600" i="10"/>
  <c r="B1599" i="10"/>
  <c r="B1598" i="10"/>
  <c r="B1597" i="10"/>
  <c r="B1596" i="10"/>
  <c r="B1595" i="10"/>
  <c r="B1594" i="10"/>
  <c r="B1593" i="10"/>
  <c r="B1592" i="10"/>
  <c r="B1591" i="10"/>
  <c r="B1590" i="10"/>
  <c r="B1589" i="10"/>
  <c r="B1588" i="10"/>
  <c r="B1587" i="10"/>
  <c r="B1586" i="10"/>
  <c r="B1585" i="10"/>
  <c r="B1584" i="10"/>
  <c r="B1583" i="10"/>
  <c r="B1582" i="10"/>
  <c r="B1581" i="10"/>
  <c r="B1580" i="10"/>
  <c r="B1579" i="10"/>
  <c r="B1578" i="10"/>
  <c r="B1577" i="10"/>
  <c r="B1576" i="10"/>
  <c r="B1575" i="10"/>
  <c r="B1574" i="10"/>
  <c r="B1573" i="10"/>
  <c r="B1572" i="10"/>
  <c r="B1571" i="10"/>
  <c r="B1570" i="10"/>
  <c r="B1569" i="10"/>
  <c r="B1568" i="10"/>
  <c r="B1567" i="10"/>
  <c r="B1566" i="10"/>
  <c r="B1565" i="10"/>
  <c r="B1564" i="10"/>
  <c r="B1563" i="10"/>
  <c r="B1562" i="10"/>
  <c r="B1561" i="10"/>
  <c r="B1560" i="10"/>
  <c r="B1559" i="10"/>
  <c r="B1558" i="10"/>
  <c r="B1557" i="10"/>
  <c r="B1556" i="10"/>
  <c r="B1555" i="10"/>
  <c r="B1554" i="10"/>
  <c r="B1553" i="10"/>
  <c r="B1552" i="10"/>
  <c r="B1551" i="10"/>
  <c r="B1550" i="10"/>
  <c r="B1549" i="10"/>
  <c r="B1548" i="10"/>
  <c r="B1547" i="10"/>
  <c r="B1546" i="10"/>
  <c r="B1545" i="10"/>
  <c r="B1544" i="10"/>
  <c r="B1543" i="10"/>
  <c r="B1542" i="10"/>
  <c r="B1541" i="10"/>
  <c r="B1540" i="10"/>
  <c r="B1539" i="10"/>
  <c r="B1538" i="10"/>
  <c r="B1537" i="10"/>
  <c r="B1536" i="10"/>
  <c r="B1535" i="10"/>
  <c r="B1534" i="10"/>
  <c r="B1533" i="10"/>
  <c r="B1532" i="10"/>
  <c r="B1531" i="10"/>
  <c r="B1530" i="10"/>
  <c r="B1529" i="10"/>
  <c r="B1528" i="10"/>
  <c r="B1527" i="10"/>
  <c r="B1526" i="10"/>
  <c r="B1525" i="10"/>
  <c r="B1524" i="10"/>
  <c r="B1523" i="10"/>
  <c r="B1522" i="10"/>
  <c r="B1521" i="10"/>
  <c r="B1520" i="10"/>
  <c r="B1519" i="10"/>
  <c r="B1518" i="10"/>
  <c r="B1517" i="10"/>
  <c r="B1516" i="10"/>
  <c r="B1515" i="10"/>
  <c r="B1514" i="10"/>
  <c r="B1513" i="10"/>
  <c r="B1512" i="10"/>
  <c r="B1511" i="10"/>
  <c r="B1510" i="10"/>
  <c r="B1509" i="10"/>
  <c r="B1508" i="10"/>
  <c r="B1507" i="10"/>
  <c r="B1506" i="10"/>
  <c r="B1505" i="10"/>
  <c r="B1504" i="10"/>
  <c r="B1503" i="10"/>
  <c r="B1502" i="10"/>
  <c r="B1501" i="10"/>
  <c r="B1500" i="10"/>
  <c r="B1499" i="10"/>
  <c r="B1498" i="10"/>
  <c r="B1497" i="10"/>
  <c r="B1496" i="10"/>
  <c r="B1495" i="10"/>
  <c r="B1494" i="10"/>
  <c r="B1493" i="10"/>
  <c r="B1492" i="10"/>
  <c r="B1491" i="10"/>
  <c r="B1490" i="10"/>
  <c r="B1489" i="10"/>
  <c r="B1488" i="10"/>
  <c r="B1487" i="10"/>
  <c r="B1486" i="10"/>
  <c r="B1485" i="10"/>
  <c r="B1484" i="10"/>
  <c r="B1483" i="10"/>
  <c r="B1482" i="10"/>
  <c r="B1481" i="10"/>
  <c r="B1480" i="10"/>
  <c r="B1479" i="10"/>
  <c r="B1478" i="10"/>
  <c r="B1477" i="10"/>
  <c r="B1476" i="10"/>
  <c r="B1475" i="10"/>
  <c r="B1474" i="10"/>
  <c r="B1473" i="10"/>
  <c r="B1472" i="10"/>
  <c r="B1471" i="10"/>
  <c r="B1470" i="10"/>
  <c r="B1469" i="10"/>
  <c r="B1468" i="10"/>
  <c r="B1467" i="10"/>
  <c r="B1466" i="10"/>
  <c r="B1465" i="10"/>
  <c r="B1464" i="10"/>
  <c r="B1463" i="10"/>
  <c r="B1462" i="10"/>
  <c r="B1461" i="10"/>
  <c r="B1460" i="10"/>
  <c r="B1459" i="10"/>
  <c r="B1458" i="10"/>
  <c r="B1457" i="10"/>
  <c r="B1456" i="10"/>
  <c r="B1455" i="10"/>
  <c r="B1454" i="10"/>
  <c r="B1453" i="10"/>
  <c r="B1452" i="10"/>
  <c r="B1451" i="10"/>
  <c r="B1450" i="10"/>
  <c r="B1449" i="10"/>
  <c r="B1448" i="10"/>
  <c r="B1447" i="10"/>
  <c r="B1446" i="10"/>
  <c r="B1445" i="10"/>
  <c r="B1444" i="10"/>
  <c r="B1443" i="10"/>
  <c r="B1442" i="10"/>
  <c r="B1441" i="10"/>
  <c r="B1440" i="10"/>
  <c r="B1439" i="10"/>
  <c r="B1438" i="10"/>
  <c r="B1437" i="10"/>
  <c r="B1436" i="10"/>
  <c r="B1435" i="10"/>
  <c r="B1434" i="10"/>
  <c r="B1433" i="10"/>
  <c r="B1432" i="10"/>
  <c r="B1431" i="10"/>
  <c r="B1430" i="10"/>
  <c r="B1429" i="10"/>
  <c r="B1428" i="10"/>
  <c r="B1427" i="10"/>
  <c r="B1426" i="10"/>
  <c r="B1425" i="10"/>
  <c r="B1424" i="10"/>
  <c r="B1423" i="10"/>
  <c r="B1422" i="10"/>
  <c r="B1421" i="10"/>
  <c r="B1420" i="10"/>
  <c r="B1419" i="10"/>
  <c r="B1418" i="10"/>
  <c r="B1417" i="10"/>
  <c r="B1416" i="10"/>
  <c r="B1415" i="10"/>
  <c r="B1414" i="10"/>
  <c r="B1413" i="10"/>
  <c r="B1412" i="10"/>
  <c r="B1411" i="10"/>
  <c r="B1410" i="10"/>
  <c r="B1409" i="10"/>
  <c r="B1408" i="10"/>
  <c r="B1407" i="10"/>
  <c r="B1406" i="10"/>
  <c r="B1405" i="10"/>
  <c r="B1404" i="10"/>
  <c r="B1403" i="10"/>
  <c r="B1402" i="10"/>
  <c r="B1401" i="10"/>
  <c r="B1400" i="10"/>
  <c r="B1399" i="10"/>
  <c r="B1398" i="10"/>
  <c r="B1397" i="10"/>
  <c r="B1396" i="10"/>
  <c r="B1395" i="10"/>
  <c r="B1394" i="10"/>
  <c r="B1393" i="10"/>
  <c r="B1392" i="10"/>
  <c r="B1391" i="10"/>
  <c r="B1390" i="10"/>
  <c r="B1389" i="10"/>
  <c r="B1388" i="10"/>
  <c r="B1387" i="10"/>
  <c r="B1386" i="10"/>
  <c r="B1385" i="10"/>
  <c r="B1384" i="10"/>
  <c r="B1383" i="10"/>
  <c r="B1382" i="10"/>
  <c r="B1381" i="10"/>
  <c r="B1380" i="10"/>
  <c r="B1379" i="10"/>
  <c r="B1378" i="10"/>
  <c r="B1377" i="10"/>
  <c r="B1376" i="10"/>
  <c r="B1375" i="10"/>
  <c r="B1374" i="10"/>
  <c r="B1373" i="10"/>
  <c r="B1372" i="10"/>
  <c r="B1371" i="10"/>
  <c r="B1370" i="10"/>
  <c r="B1369" i="10"/>
  <c r="B1368" i="10"/>
  <c r="B1367" i="10"/>
  <c r="B1366" i="10"/>
  <c r="B1365" i="10"/>
  <c r="B1364" i="10"/>
  <c r="B1363" i="10"/>
  <c r="B1362" i="10"/>
  <c r="B1361" i="10"/>
  <c r="B1360" i="10"/>
  <c r="B1359" i="10"/>
  <c r="B1358" i="10"/>
  <c r="B1357" i="10"/>
  <c r="B1356" i="10"/>
  <c r="B1355" i="10"/>
  <c r="B1354" i="10"/>
  <c r="B1353" i="10"/>
  <c r="B1352" i="10"/>
  <c r="B1351" i="10"/>
  <c r="B1350" i="10"/>
  <c r="B1349" i="10"/>
  <c r="B1348" i="10"/>
  <c r="B1347" i="10"/>
  <c r="B1346" i="10"/>
  <c r="B1345" i="10"/>
  <c r="B1344" i="10"/>
  <c r="B1343" i="10"/>
  <c r="B1342" i="10"/>
  <c r="B1341" i="10"/>
  <c r="B1340" i="10"/>
  <c r="B1339" i="10"/>
  <c r="B1338" i="10"/>
  <c r="B1337" i="10"/>
  <c r="B1336" i="10"/>
  <c r="B1335" i="10"/>
  <c r="B1334" i="10"/>
  <c r="B1333" i="10"/>
  <c r="B1332" i="10"/>
  <c r="B1331" i="10"/>
  <c r="B1330" i="10"/>
  <c r="B1329" i="10"/>
  <c r="B1328" i="10"/>
  <c r="B1327" i="10"/>
  <c r="B1326" i="10"/>
  <c r="B1325" i="10"/>
  <c r="B1324" i="10"/>
  <c r="B1323" i="10"/>
  <c r="B1322" i="10"/>
  <c r="B1321" i="10"/>
  <c r="B1320" i="10"/>
  <c r="B1319" i="10"/>
  <c r="B1318" i="10"/>
  <c r="B1317" i="10"/>
  <c r="B1316" i="10"/>
  <c r="B1315" i="10"/>
  <c r="B1314" i="10"/>
  <c r="B1313" i="10"/>
  <c r="B1312" i="10"/>
  <c r="B1311" i="10"/>
  <c r="B1310" i="10"/>
  <c r="B1309" i="10"/>
  <c r="B1308" i="10"/>
  <c r="B1307" i="10"/>
  <c r="B1306" i="10"/>
  <c r="B1305" i="10"/>
  <c r="B1304" i="10"/>
  <c r="B1303" i="10"/>
  <c r="B1302" i="10"/>
  <c r="B1301" i="10"/>
  <c r="B1300" i="10"/>
  <c r="B1299" i="10"/>
  <c r="B1298" i="10"/>
  <c r="B1297" i="10"/>
  <c r="B1296" i="10"/>
  <c r="B1295" i="10"/>
  <c r="B1294" i="10"/>
  <c r="B1293" i="10"/>
  <c r="B1292" i="10"/>
  <c r="B1291" i="10"/>
  <c r="B1290" i="10"/>
  <c r="B1289" i="10"/>
  <c r="B1288" i="10"/>
  <c r="B1287" i="10"/>
  <c r="B1286" i="10"/>
  <c r="B1285" i="10"/>
  <c r="B1284" i="10"/>
  <c r="B1283" i="10"/>
  <c r="B1282" i="10"/>
  <c r="B1281" i="10"/>
  <c r="B1280" i="10"/>
  <c r="B1279" i="10"/>
  <c r="B1278" i="10"/>
  <c r="B1277" i="10"/>
  <c r="B1276" i="10"/>
  <c r="B1275" i="10"/>
  <c r="B1274" i="10"/>
  <c r="B1273" i="10"/>
  <c r="B1272" i="10"/>
  <c r="B1271" i="10"/>
  <c r="B1270" i="10"/>
  <c r="B1269" i="10"/>
  <c r="B1268" i="10"/>
  <c r="B1267" i="10"/>
  <c r="B1266" i="10"/>
  <c r="B1265" i="10"/>
  <c r="B1264" i="10"/>
  <c r="B1263" i="10"/>
  <c r="B1262" i="10"/>
  <c r="B1261" i="10"/>
  <c r="B1260" i="10"/>
  <c r="B1259" i="10"/>
  <c r="B1258" i="10"/>
  <c r="B1257" i="10"/>
  <c r="B1256" i="10"/>
  <c r="B1255" i="10"/>
  <c r="B1254" i="10"/>
  <c r="B1253" i="10"/>
  <c r="B1252" i="10"/>
  <c r="B1251" i="10"/>
  <c r="B1250" i="10"/>
  <c r="B1249" i="10"/>
  <c r="B1248" i="10"/>
  <c r="B1247" i="10"/>
  <c r="B1246" i="10"/>
  <c r="B1245" i="10"/>
  <c r="B1244" i="10"/>
  <c r="B1243" i="10"/>
  <c r="B1242" i="10"/>
  <c r="B1241" i="10"/>
  <c r="B1240" i="10"/>
  <c r="B1239" i="10"/>
  <c r="B1238" i="10"/>
  <c r="B1237" i="10"/>
  <c r="B1236" i="10"/>
  <c r="B1235" i="10"/>
  <c r="B1234" i="10"/>
  <c r="B1233" i="10"/>
  <c r="B1232" i="10"/>
  <c r="B1231" i="10"/>
  <c r="B1230" i="10"/>
  <c r="B1229" i="10"/>
  <c r="B1228" i="10"/>
  <c r="B1227" i="10"/>
  <c r="B1226" i="10"/>
  <c r="B1225" i="10"/>
  <c r="B1224" i="10"/>
  <c r="B1223" i="10"/>
  <c r="B1222" i="10"/>
  <c r="B1221" i="10"/>
  <c r="B1220" i="10"/>
  <c r="B1219" i="10"/>
  <c r="B1218" i="10"/>
  <c r="B1217" i="10"/>
  <c r="B1216" i="10"/>
  <c r="B1215" i="10"/>
  <c r="B1214" i="10"/>
  <c r="B1213" i="10"/>
  <c r="B1212" i="10"/>
  <c r="B1211" i="10"/>
  <c r="B1210" i="10"/>
  <c r="B1209" i="10"/>
  <c r="B1208" i="10"/>
  <c r="B1207" i="10"/>
  <c r="B1206" i="10"/>
  <c r="B1205" i="10"/>
  <c r="B1204" i="10"/>
  <c r="B1203" i="10"/>
  <c r="B1202" i="10"/>
  <c r="B1201" i="10"/>
  <c r="B1200" i="10"/>
  <c r="B1199" i="10"/>
  <c r="B1198" i="10"/>
  <c r="B1197" i="10"/>
  <c r="B1196" i="10"/>
  <c r="B1195" i="10"/>
  <c r="B1194" i="10"/>
  <c r="B1193" i="10"/>
  <c r="B1192" i="10"/>
  <c r="B1191" i="10"/>
  <c r="B1190" i="10"/>
  <c r="B1189" i="10"/>
  <c r="B1188" i="10"/>
  <c r="B1187" i="10"/>
  <c r="B1186" i="10"/>
  <c r="B1185" i="10"/>
  <c r="B1184" i="10"/>
  <c r="B1183" i="10"/>
  <c r="B1182" i="10"/>
  <c r="B1181" i="10"/>
  <c r="B1180" i="10"/>
  <c r="B1179" i="10"/>
  <c r="B1178" i="10"/>
  <c r="B1177" i="10"/>
  <c r="B1176" i="10"/>
  <c r="B1175" i="10"/>
  <c r="B1174" i="10"/>
  <c r="B1173" i="10"/>
  <c r="B1172" i="10"/>
  <c r="B1171" i="10"/>
  <c r="B1170" i="10"/>
  <c r="B1169" i="10"/>
  <c r="B1168" i="10"/>
  <c r="B1167" i="10"/>
  <c r="B1166" i="10"/>
  <c r="B1165" i="10"/>
  <c r="B1164" i="10"/>
  <c r="B1163" i="10"/>
  <c r="B1162" i="10"/>
  <c r="B1161" i="10"/>
  <c r="B1160" i="10"/>
  <c r="B1159" i="10"/>
  <c r="B1158" i="10"/>
  <c r="B1157" i="10"/>
  <c r="B1156" i="10"/>
  <c r="B1155" i="10"/>
  <c r="B1154" i="10"/>
  <c r="B1153" i="10"/>
  <c r="B1152" i="10"/>
  <c r="B1151" i="10"/>
  <c r="B1150" i="10"/>
  <c r="B1149" i="10"/>
  <c r="B1148" i="10"/>
  <c r="B1147" i="10"/>
  <c r="B1146" i="10"/>
  <c r="B1145" i="10"/>
  <c r="B1144" i="10"/>
  <c r="B1143" i="10"/>
  <c r="B1142" i="10"/>
  <c r="B1141" i="10"/>
  <c r="B1140" i="10"/>
  <c r="B1139" i="10"/>
  <c r="B1138" i="10"/>
  <c r="B1137" i="10"/>
  <c r="B1136" i="10"/>
  <c r="B1135" i="10"/>
  <c r="B1134" i="10"/>
  <c r="B1133" i="10"/>
  <c r="B1132" i="10"/>
  <c r="B1131" i="10"/>
  <c r="B1130" i="10"/>
  <c r="B1129" i="10"/>
  <c r="B1128" i="10"/>
  <c r="B1127" i="10"/>
  <c r="B1126" i="10"/>
  <c r="B1125" i="10"/>
  <c r="B1124" i="10"/>
  <c r="B1123" i="10"/>
  <c r="B1122" i="10"/>
  <c r="B1121" i="10"/>
  <c r="B1120" i="10"/>
  <c r="B1119" i="10"/>
  <c r="B1118" i="10"/>
  <c r="B1117" i="10"/>
  <c r="B1116" i="10"/>
  <c r="B1115" i="10"/>
  <c r="B1114" i="10"/>
  <c r="B1113" i="10"/>
  <c r="B1112" i="10"/>
  <c r="B1111" i="10"/>
  <c r="B1110" i="10"/>
  <c r="B1109" i="10"/>
  <c r="B1108" i="10"/>
  <c r="B1107" i="10"/>
  <c r="B1106" i="10"/>
  <c r="B1105" i="10"/>
  <c r="B1104" i="10"/>
  <c r="B1103" i="10"/>
  <c r="B1102" i="10"/>
  <c r="B1101" i="10"/>
  <c r="B1100" i="10"/>
  <c r="B1099" i="10"/>
  <c r="B1098" i="10"/>
  <c r="B1097" i="10"/>
  <c r="B1096" i="10"/>
  <c r="B1095" i="10"/>
  <c r="B1094" i="10"/>
  <c r="B1093" i="10"/>
  <c r="B1092" i="10"/>
  <c r="B1091" i="10"/>
  <c r="B1090" i="10"/>
  <c r="B1089" i="10"/>
  <c r="B1088" i="10"/>
  <c r="B1087" i="10"/>
  <c r="B1086" i="10"/>
  <c r="B1085" i="10"/>
  <c r="B1084" i="10"/>
  <c r="B1083" i="10"/>
  <c r="B1082" i="10"/>
  <c r="B1081" i="10"/>
  <c r="B1080" i="10"/>
  <c r="B1079" i="10"/>
  <c r="B1078" i="10"/>
  <c r="B1077" i="10"/>
  <c r="B1076" i="10"/>
  <c r="B1075" i="10"/>
  <c r="B1074" i="10"/>
  <c r="B1073" i="10"/>
  <c r="B1072" i="10"/>
  <c r="B1071" i="10"/>
  <c r="B1070" i="10"/>
  <c r="B1069" i="10"/>
  <c r="B1068" i="10"/>
  <c r="B1067" i="10"/>
  <c r="B1066" i="10"/>
  <c r="B1065" i="10"/>
  <c r="B1064" i="10"/>
  <c r="B1063" i="10"/>
  <c r="B1062" i="10"/>
  <c r="B1061" i="10"/>
  <c r="B1060" i="10"/>
  <c r="B1059" i="10"/>
  <c r="B1058" i="10"/>
  <c r="B1057" i="10"/>
  <c r="B1056" i="10"/>
  <c r="B1055" i="10"/>
  <c r="B1054" i="10"/>
  <c r="B1053" i="10"/>
  <c r="B1052" i="10"/>
  <c r="B1051" i="10"/>
  <c r="B1050" i="10"/>
  <c r="B1049" i="10"/>
  <c r="B1048" i="10"/>
  <c r="B1047" i="10"/>
  <c r="B1046" i="10"/>
  <c r="B1045" i="10"/>
  <c r="B1044" i="10"/>
  <c r="B1043" i="10"/>
  <c r="B1042" i="10"/>
  <c r="B1041" i="10"/>
  <c r="B1040" i="10"/>
  <c r="B1039" i="10"/>
  <c r="B1038" i="10"/>
  <c r="B1037" i="10"/>
  <c r="B1036" i="10"/>
  <c r="B1035" i="10"/>
  <c r="B1034" i="10"/>
  <c r="B1033" i="10"/>
  <c r="B1032" i="10"/>
  <c r="B1031" i="10"/>
  <c r="B1030" i="10"/>
  <c r="B1029" i="10"/>
  <c r="B1028" i="10"/>
  <c r="B1027" i="10"/>
  <c r="B1026" i="10"/>
  <c r="B1025" i="10"/>
  <c r="B1024" i="10"/>
  <c r="B1023" i="10"/>
  <c r="B1022" i="10"/>
  <c r="B1021" i="10"/>
  <c r="B1020" i="10"/>
  <c r="B1019" i="10"/>
  <c r="B1018" i="10"/>
  <c r="B1017" i="10"/>
  <c r="B1016" i="10"/>
  <c r="B1015" i="10"/>
  <c r="B1014" i="10"/>
  <c r="B1013" i="10"/>
  <c r="B1012" i="10"/>
  <c r="B1011" i="10"/>
  <c r="B1010" i="10"/>
  <c r="B1009" i="10"/>
  <c r="B1008" i="10"/>
  <c r="B1007" i="10"/>
  <c r="B1006" i="10"/>
  <c r="B1005" i="10"/>
  <c r="B1004" i="10"/>
  <c r="B1003" i="10"/>
  <c r="B1002" i="10"/>
  <c r="B1001" i="10"/>
  <c r="B1000" i="10"/>
  <c r="B999" i="10"/>
  <c r="B998" i="10"/>
  <c r="B997" i="10"/>
  <c r="B996" i="10"/>
  <c r="B995" i="10"/>
  <c r="B994" i="10"/>
  <c r="B993" i="10"/>
  <c r="B992" i="10"/>
  <c r="B991" i="10"/>
  <c r="B990" i="10"/>
  <c r="B989" i="10"/>
  <c r="B988" i="10"/>
  <c r="B987" i="10"/>
  <c r="B986" i="10"/>
  <c r="B985" i="10"/>
  <c r="B984" i="10"/>
  <c r="B983" i="10"/>
  <c r="B982" i="10"/>
  <c r="B981" i="10"/>
  <c r="B980" i="10"/>
  <c r="B979" i="10"/>
  <c r="B978" i="10"/>
  <c r="B977" i="10"/>
  <c r="B976" i="10"/>
  <c r="B975" i="10"/>
  <c r="B974" i="10"/>
  <c r="B973" i="10"/>
  <c r="B972" i="10"/>
  <c r="B971" i="10"/>
  <c r="B970" i="10"/>
  <c r="B969" i="10"/>
  <c r="B968" i="10"/>
  <c r="B967" i="10"/>
  <c r="B966" i="10"/>
  <c r="B965" i="10"/>
  <c r="B964" i="10"/>
  <c r="B963" i="10"/>
  <c r="B962" i="10"/>
  <c r="B961" i="10"/>
  <c r="B960" i="10"/>
  <c r="B959" i="10"/>
  <c r="B958" i="10"/>
  <c r="B957" i="10"/>
  <c r="B956" i="10"/>
  <c r="B955" i="10"/>
  <c r="B954" i="10"/>
  <c r="B953" i="10"/>
  <c r="B952" i="10"/>
  <c r="B951" i="10"/>
  <c r="B950" i="10"/>
  <c r="B949" i="10"/>
  <c r="B948" i="10"/>
  <c r="B947" i="10"/>
  <c r="B946" i="10"/>
  <c r="B945" i="10"/>
  <c r="B944" i="10"/>
  <c r="B943" i="10"/>
  <c r="B942" i="10"/>
  <c r="B941" i="10"/>
  <c r="B940" i="10"/>
  <c r="B939" i="10"/>
  <c r="B938" i="10"/>
  <c r="B937" i="10"/>
  <c r="B936" i="10"/>
  <c r="B935" i="10"/>
  <c r="B934" i="10"/>
  <c r="B933" i="10"/>
  <c r="B932" i="10"/>
  <c r="B931" i="10"/>
  <c r="B930" i="10"/>
  <c r="B929" i="10"/>
  <c r="B928" i="10"/>
  <c r="B927" i="10"/>
  <c r="B926" i="10"/>
  <c r="B925" i="10"/>
  <c r="B924" i="10"/>
  <c r="B923" i="10"/>
  <c r="B922" i="10"/>
  <c r="B921" i="10"/>
  <c r="B920" i="10"/>
  <c r="B919" i="10"/>
  <c r="B918" i="10"/>
  <c r="B917" i="10"/>
  <c r="B916" i="10"/>
  <c r="B915" i="10"/>
  <c r="B914" i="10"/>
  <c r="B913" i="10"/>
  <c r="B912" i="10"/>
  <c r="B911" i="10"/>
  <c r="B910" i="10"/>
  <c r="B909" i="10"/>
  <c r="B908" i="10"/>
  <c r="B907" i="10"/>
  <c r="B906" i="10"/>
  <c r="B905" i="10"/>
  <c r="B904" i="10"/>
  <c r="B903" i="10"/>
  <c r="B902" i="10"/>
  <c r="B901" i="10"/>
  <c r="B900" i="10"/>
  <c r="B899" i="10"/>
  <c r="B898" i="10"/>
  <c r="B897" i="10"/>
  <c r="B896" i="10"/>
  <c r="B895" i="10"/>
  <c r="B894" i="10"/>
  <c r="B893" i="10"/>
  <c r="B892" i="10"/>
  <c r="B891" i="10"/>
  <c r="B890" i="10"/>
  <c r="B889" i="10"/>
  <c r="B888" i="10"/>
  <c r="B887" i="10"/>
  <c r="B886" i="10"/>
  <c r="B885" i="10"/>
  <c r="B884" i="10"/>
  <c r="B883" i="10"/>
  <c r="B882" i="10"/>
  <c r="B881" i="10"/>
  <c r="B880" i="10"/>
  <c r="B879" i="10"/>
  <c r="B878" i="10"/>
  <c r="B877" i="10"/>
  <c r="B876" i="10"/>
  <c r="B875" i="10"/>
  <c r="B874" i="10"/>
  <c r="B873" i="10"/>
  <c r="B872" i="10"/>
  <c r="B871" i="10"/>
  <c r="B870" i="10"/>
  <c r="B869" i="10"/>
  <c r="B868" i="10"/>
  <c r="B867" i="10"/>
  <c r="B866" i="10"/>
  <c r="B865" i="10"/>
  <c r="B864" i="10"/>
  <c r="B863" i="10"/>
  <c r="B862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3" i="10"/>
  <c r="B842" i="10"/>
  <c r="B841" i="10"/>
  <c r="B840" i="10"/>
  <c r="B839" i="10"/>
  <c r="B838" i="10"/>
  <c r="B837" i="10"/>
  <c r="B836" i="10"/>
  <c r="B835" i="10"/>
  <c r="B834" i="10"/>
  <c r="B833" i="10"/>
  <c r="B832" i="10"/>
  <c r="B831" i="10"/>
  <c r="B830" i="10"/>
  <c r="B829" i="10"/>
  <c r="B828" i="10"/>
  <c r="B827" i="10"/>
  <c r="B826" i="10"/>
  <c r="B825" i="10"/>
  <c r="B824" i="10"/>
  <c r="B823" i="10"/>
  <c r="B822" i="10"/>
  <c r="B821" i="10"/>
  <c r="B820" i="10"/>
  <c r="B819" i="10"/>
  <c r="B818" i="10"/>
  <c r="B817" i="10"/>
  <c r="B816" i="10"/>
  <c r="B815" i="10"/>
  <c r="B814" i="10"/>
  <c r="B813" i="10"/>
  <c r="B812" i="10"/>
  <c r="B811" i="10"/>
  <c r="B810" i="10"/>
  <c r="B809" i="10"/>
  <c r="B808" i="10"/>
  <c r="B807" i="10"/>
  <c r="B806" i="10"/>
  <c r="B805" i="10"/>
  <c r="B804" i="10"/>
  <c r="B803" i="10"/>
  <c r="B802" i="10"/>
  <c r="B801" i="10"/>
  <c r="B800" i="10"/>
  <c r="B799" i="10"/>
  <c r="B798" i="10"/>
  <c r="B797" i="10"/>
  <c r="B796" i="10"/>
  <c r="B795" i="10"/>
  <c r="B794" i="10"/>
  <c r="B793" i="10"/>
  <c r="B792" i="10"/>
  <c r="B791" i="10"/>
  <c r="B790" i="10"/>
  <c r="B789" i="10"/>
  <c r="B788" i="10"/>
  <c r="B787" i="10"/>
  <c r="B786" i="10"/>
  <c r="B785" i="10"/>
  <c r="B784" i="10"/>
  <c r="B783" i="10"/>
  <c r="B782" i="10"/>
  <c r="B781" i="10"/>
  <c r="B780" i="10"/>
  <c r="B779" i="10"/>
  <c r="B778" i="10"/>
  <c r="B777" i="10"/>
  <c r="B776" i="10"/>
  <c r="B775" i="10"/>
  <c r="B774" i="10"/>
  <c r="B773" i="10"/>
  <c r="B772" i="10"/>
  <c r="B771" i="10"/>
  <c r="B770" i="10"/>
  <c r="B769" i="10"/>
  <c r="B768" i="10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2" i="10"/>
  <c r="B741" i="10"/>
  <c r="B740" i="10"/>
  <c r="B739" i="10"/>
  <c r="B738" i="10"/>
  <c r="B737" i="10"/>
  <c r="B736" i="10"/>
  <c r="B735" i="10"/>
  <c r="B734" i="10"/>
  <c r="B733" i="10"/>
  <c r="B732" i="10"/>
  <c r="B731" i="10"/>
  <c r="B730" i="10"/>
  <c r="B729" i="10"/>
  <c r="B728" i="10"/>
  <c r="B727" i="10"/>
  <c r="B726" i="10"/>
  <c r="B725" i="10"/>
  <c r="B724" i="10"/>
  <c r="B723" i="10"/>
  <c r="B722" i="10"/>
  <c r="B721" i="10"/>
  <c r="B720" i="10"/>
  <c r="B719" i="10"/>
  <c r="B718" i="10"/>
  <c r="B717" i="10"/>
  <c r="B716" i="10"/>
  <c r="B715" i="10"/>
  <c r="B714" i="10"/>
  <c r="B713" i="10"/>
  <c r="B712" i="10"/>
  <c r="B711" i="10"/>
  <c r="B710" i="10"/>
  <c r="B709" i="10"/>
  <c r="B708" i="10"/>
  <c r="B707" i="10"/>
  <c r="B706" i="10"/>
  <c r="B705" i="10"/>
  <c r="B704" i="10"/>
  <c r="B703" i="10"/>
  <c r="B702" i="10"/>
  <c r="B701" i="10"/>
  <c r="B700" i="10"/>
  <c r="B699" i="10"/>
  <c r="B698" i="10"/>
  <c r="B697" i="10"/>
  <c r="B696" i="10"/>
  <c r="B695" i="10"/>
  <c r="B694" i="10"/>
  <c r="B693" i="10"/>
  <c r="B692" i="10"/>
  <c r="B691" i="10"/>
  <c r="B690" i="10"/>
  <c r="B689" i="10"/>
  <c r="B688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639" i="10"/>
  <c r="B638" i="10"/>
  <c r="B637" i="10"/>
  <c r="B636" i="10"/>
  <c r="B635" i="10"/>
  <c r="B634" i="10"/>
  <c r="B633" i="10"/>
  <c r="B632" i="10"/>
  <c r="B63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10" i="10"/>
  <c r="B609" i="10"/>
  <c r="B608" i="10"/>
  <c r="B607" i="10"/>
  <c r="B606" i="10"/>
  <c r="B605" i="10"/>
  <c r="B604" i="10"/>
  <c r="B603" i="10"/>
  <c r="B602" i="10"/>
  <c r="B601" i="10"/>
  <c r="B600" i="10"/>
  <c r="B599" i="10"/>
  <c r="B598" i="10"/>
  <c r="B597" i="10"/>
  <c r="B596" i="10"/>
  <c r="B595" i="10"/>
  <c r="B594" i="10"/>
  <c r="B593" i="10"/>
  <c r="B592" i="10"/>
  <c r="B591" i="10"/>
  <c r="B590" i="10"/>
  <c r="B589" i="10"/>
  <c r="B588" i="10"/>
  <c r="B587" i="10"/>
  <c r="B586" i="10"/>
  <c r="B585" i="10"/>
  <c r="B584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44" i="10"/>
  <c r="B543" i="10"/>
  <c r="B542" i="10"/>
  <c r="B541" i="10"/>
  <c r="B540" i="10"/>
  <c r="B539" i="10"/>
  <c r="B538" i="10"/>
  <c r="B537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70" i="10"/>
  <c r="B369" i="10"/>
  <c r="B368" i="10"/>
  <c r="B367" i="10"/>
  <c r="B366" i="10"/>
  <c r="B365" i="10"/>
  <c r="B364" i="10"/>
  <c r="B363" i="10"/>
  <c r="B362" i="10"/>
  <c r="B361" i="10"/>
  <c r="B360" i="10"/>
  <c r="B359" i="10"/>
  <c r="B358" i="10"/>
  <c r="B357" i="10"/>
  <c r="B356" i="10"/>
  <c r="B355" i="10"/>
  <c r="B354" i="10"/>
  <c r="B353" i="10"/>
  <c r="B352" i="10"/>
  <c r="B351" i="10"/>
  <c r="B350" i="10"/>
  <c r="B349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4" i="10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8" i="10"/>
  <c r="B257" i="10"/>
  <c r="B256" i="10"/>
  <c r="B255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6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G3000" i="4" l="1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D30" i="34" l="1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29" i="34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29" i="33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29" i="32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29" i="31"/>
  <c r="G3" i="6" l="1"/>
  <c r="D6" i="22" l="1"/>
  <c r="D7" i="22"/>
  <c r="D5" i="22"/>
  <c r="J27" i="34" l="1"/>
  <c r="J27" i="33"/>
  <c r="J27" i="32"/>
  <c r="J27" i="31"/>
  <c r="J4" i="10"/>
  <c r="I4" i="10"/>
  <c r="H4" i="10"/>
  <c r="G4" i="10"/>
  <c r="G5" i="10"/>
  <c r="E5" i="6"/>
  <c r="D5" i="6"/>
  <c r="I4" i="2"/>
  <c r="H4" i="2"/>
  <c r="I5" i="25" l="1"/>
  <c r="H5" i="25"/>
  <c r="M28" i="31" l="1"/>
  <c r="L28" i="31"/>
  <c r="J10001" i="2" l="1"/>
  <c r="J10000" i="2"/>
  <c r="J9999" i="2"/>
  <c r="J9998" i="2"/>
  <c r="J9997" i="2"/>
  <c r="J9996" i="2"/>
  <c r="J9995" i="2"/>
  <c r="J9994" i="2"/>
  <c r="J9993" i="2"/>
  <c r="J9992" i="2"/>
  <c r="J9991" i="2"/>
  <c r="J9990" i="2"/>
  <c r="J9989" i="2"/>
  <c r="J9988" i="2"/>
  <c r="J9987" i="2"/>
  <c r="J9986" i="2"/>
  <c r="J9985" i="2"/>
  <c r="J9984" i="2"/>
  <c r="J9983" i="2"/>
  <c r="J9982" i="2"/>
  <c r="J9981" i="2"/>
  <c r="J9980" i="2"/>
  <c r="J9979" i="2"/>
  <c r="J9978" i="2"/>
  <c r="J9977" i="2"/>
  <c r="J9976" i="2"/>
  <c r="J9975" i="2"/>
  <c r="J9974" i="2"/>
  <c r="J9973" i="2"/>
  <c r="J9972" i="2"/>
  <c r="J9971" i="2"/>
  <c r="J9970" i="2"/>
  <c r="J9969" i="2"/>
  <c r="J9968" i="2"/>
  <c r="J9967" i="2"/>
  <c r="J9966" i="2"/>
  <c r="J9965" i="2"/>
  <c r="J9964" i="2"/>
  <c r="J9963" i="2"/>
  <c r="J9962" i="2"/>
  <c r="J9961" i="2"/>
  <c r="J9960" i="2"/>
  <c r="J9959" i="2"/>
  <c r="J9958" i="2"/>
  <c r="J9957" i="2"/>
  <c r="J9956" i="2"/>
  <c r="J9955" i="2"/>
  <c r="J9954" i="2"/>
  <c r="J9953" i="2"/>
  <c r="J9952" i="2"/>
  <c r="J9951" i="2"/>
  <c r="J9950" i="2"/>
  <c r="J9949" i="2"/>
  <c r="J9948" i="2"/>
  <c r="J9947" i="2"/>
  <c r="J9946" i="2"/>
  <c r="J9945" i="2"/>
  <c r="J9944" i="2"/>
  <c r="J9943" i="2"/>
  <c r="J9942" i="2"/>
  <c r="J9941" i="2"/>
  <c r="J9940" i="2"/>
  <c r="J9939" i="2"/>
  <c r="J9938" i="2"/>
  <c r="J9937" i="2"/>
  <c r="J9936" i="2"/>
  <c r="J9935" i="2"/>
  <c r="J9934" i="2"/>
  <c r="J9933" i="2"/>
  <c r="J9932" i="2"/>
  <c r="J9931" i="2"/>
  <c r="J9930" i="2"/>
  <c r="J9929" i="2"/>
  <c r="J9928" i="2"/>
  <c r="J9927" i="2"/>
  <c r="J9926" i="2"/>
  <c r="J9925" i="2"/>
  <c r="J9924" i="2"/>
  <c r="J9923" i="2"/>
  <c r="J9922" i="2"/>
  <c r="J9921" i="2"/>
  <c r="J9920" i="2"/>
  <c r="J9919" i="2"/>
  <c r="J9918" i="2"/>
  <c r="J9917" i="2"/>
  <c r="J9916" i="2"/>
  <c r="J9915" i="2"/>
  <c r="J9914" i="2"/>
  <c r="J9913" i="2"/>
  <c r="J9912" i="2"/>
  <c r="J9911" i="2"/>
  <c r="J9910" i="2"/>
  <c r="J9909" i="2"/>
  <c r="J9908" i="2"/>
  <c r="J9907" i="2"/>
  <c r="J9906" i="2"/>
  <c r="J9905" i="2"/>
  <c r="J9904" i="2"/>
  <c r="J9903" i="2"/>
  <c r="J9902" i="2"/>
  <c r="J9901" i="2"/>
  <c r="J9900" i="2"/>
  <c r="J9899" i="2"/>
  <c r="J9898" i="2"/>
  <c r="J9897" i="2"/>
  <c r="J9896" i="2"/>
  <c r="J9895" i="2"/>
  <c r="J9894" i="2"/>
  <c r="J9893" i="2"/>
  <c r="J9892" i="2"/>
  <c r="J9891" i="2"/>
  <c r="J9890" i="2"/>
  <c r="J9889" i="2"/>
  <c r="J9888" i="2"/>
  <c r="J9887" i="2"/>
  <c r="J9886" i="2"/>
  <c r="J9885" i="2"/>
  <c r="J9884" i="2"/>
  <c r="J9883" i="2"/>
  <c r="J9882" i="2"/>
  <c r="J9881" i="2"/>
  <c r="J9880" i="2"/>
  <c r="J9879" i="2"/>
  <c r="J9878" i="2"/>
  <c r="J9877" i="2"/>
  <c r="J9876" i="2"/>
  <c r="J9875" i="2"/>
  <c r="J9874" i="2"/>
  <c r="J9873" i="2"/>
  <c r="J9872" i="2"/>
  <c r="J9871" i="2"/>
  <c r="J9870" i="2"/>
  <c r="J9869" i="2"/>
  <c r="J9868" i="2"/>
  <c r="J9867" i="2"/>
  <c r="J9866" i="2"/>
  <c r="J9865" i="2"/>
  <c r="J9864" i="2"/>
  <c r="J9863" i="2"/>
  <c r="J9862" i="2"/>
  <c r="J9861" i="2"/>
  <c r="J9860" i="2"/>
  <c r="J9859" i="2"/>
  <c r="J9858" i="2"/>
  <c r="J9857" i="2"/>
  <c r="J9856" i="2"/>
  <c r="J9855" i="2"/>
  <c r="J9854" i="2"/>
  <c r="J9853" i="2"/>
  <c r="J9852" i="2"/>
  <c r="J9851" i="2"/>
  <c r="J9850" i="2"/>
  <c r="J9849" i="2"/>
  <c r="J9848" i="2"/>
  <c r="J9847" i="2"/>
  <c r="J9846" i="2"/>
  <c r="J9845" i="2"/>
  <c r="J9844" i="2"/>
  <c r="J9843" i="2"/>
  <c r="J9842" i="2"/>
  <c r="J9841" i="2"/>
  <c r="J9840" i="2"/>
  <c r="J9839" i="2"/>
  <c r="J9838" i="2"/>
  <c r="J9837" i="2"/>
  <c r="J9836" i="2"/>
  <c r="J9835" i="2"/>
  <c r="J9834" i="2"/>
  <c r="J9833" i="2"/>
  <c r="J9832" i="2"/>
  <c r="J9831" i="2"/>
  <c r="J9830" i="2"/>
  <c r="J9829" i="2"/>
  <c r="J9828" i="2"/>
  <c r="J9827" i="2"/>
  <c r="J9826" i="2"/>
  <c r="J9825" i="2"/>
  <c r="J9824" i="2"/>
  <c r="J9823" i="2"/>
  <c r="J9822" i="2"/>
  <c r="J9821" i="2"/>
  <c r="J9820" i="2"/>
  <c r="J9819" i="2"/>
  <c r="J9818" i="2"/>
  <c r="J9817" i="2"/>
  <c r="J9816" i="2"/>
  <c r="J9815" i="2"/>
  <c r="J9814" i="2"/>
  <c r="J9813" i="2"/>
  <c r="J9812" i="2"/>
  <c r="J9811" i="2"/>
  <c r="J9810" i="2"/>
  <c r="J9809" i="2"/>
  <c r="J9808" i="2"/>
  <c r="J9807" i="2"/>
  <c r="J9806" i="2"/>
  <c r="J9805" i="2"/>
  <c r="J9804" i="2"/>
  <c r="J9803" i="2"/>
  <c r="J9802" i="2"/>
  <c r="J9801" i="2"/>
  <c r="J9800" i="2"/>
  <c r="J9799" i="2"/>
  <c r="J9798" i="2"/>
  <c r="J9797" i="2"/>
  <c r="J9796" i="2"/>
  <c r="J9795" i="2"/>
  <c r="J9794" i="2"/>
  <c r="J9793" i="2"/>
  <c r="J9792" i="2"/>
  <c r="J9791" i="2"/>
  <c r="J9790" i="2"/>
  <c r="J9789" i="2"/>
  <c r="J9788" i="2"/>
  <c r="J9787" i="2"/>
  <c r="J9786" i="2"/>
  <c r="J9785" i="2"/>
  <c r="J9784" i="2"/>
  <c r="J9783" i="2"/>
  <c r="J9782" i="2"/>
  <c r="J9781" i="2"/>
  <c r="J9780" i="2"/>
  <c r="J9779" i="2"/>
  <c r="J9778" i="2"/>
  <c r="J9777" i="2"/>
  <c r="J9776" i="2"/>
  <c r="J9775" i="2"/>
  <c r="J9774" i="2"/>
  <c r="J9773" i="2"/>
  <c r="J9772" i="2"/>
  <c r="J9771" i="2"/>
  <c r="J9770" i="2"/>
  <c r="J9769" i="2"/>
  <c r="J9768" i="2"/>
  <c r="J9767" i="2"/>
  <c r="J9766" i="2"/>
  <c r="J9765" i="2"/>
  <c r="J9764" i="2"/>
  <c r="J9763" i="2"/>
  <c r="J9762" i="2"/>
  <c r="J9761" i="2"/>
  <c r="J9760" i="2"/>
  <c r="J9759" i="2"/>
  <c r="J9758" i="2"/>
  <c r="J9757" i="2"/>
  <c r="J9756" i="2"/>
  <c r="J9755" i="2"/>
  <c r="J9754" i="2"/>
  <c r="J9753" i="2"/>
  <c r="J9752" i="2"/>
  <c r="J9751" i="2"/>
  <c r="J9750" i="2"/>
  <c r="J9749" i="2"/>
  <c r="J9748" i="2"/>
  <c r="J9747" i="2"/>
  <c r="J9746" i="2"/>
  <c r="J9745" i="2"/>
  <c r="J9744" i="2"/>
  <c r="J9743" i="2"/>
  <c r="J9742" i="2"/>
  <c r="J9741" i="2"/>
  <c r="J9740" i="2"/>
  <c r="J9739" i="2"/>
  <c r="J9738" i="2"/>
  <c r="J9737" i="2"/>
  <c r="J9736" i="2"/>
  <c r="J9735" i="2"/>
  <c r="J9734" i="2"/>
  <c r="J9733" i="2"/>
  <c r="J9732" i="2"/>
  <c r="J9731" i="2"/>
  <c r="J9730" i="2"/>
  <c r="J9729" i="2"/>
  <c r="J9728" i="2"/>
  <c r="J9727" i="2"/>
  <c r="J9726" i="2"/>
  <c r="J9725" i="2"/>
  <c r="J9724" i="2"/>
  <c r="J9723" i="2"/>
  <c r="J9722" i="2"/>
  <c r="J9721" i="2"/>
  <c r="J9720" i="2"/>
  <c r="J9719" i="2"/>
  <c r="J9718" i="2"/>
  <c r="J9717" i="2"/>
  <c r="J9716" i="2"/>
  <c r="J9715" i="2"/>
  <c r="J9714" i="2"/>
  <c r="J9713" i="2"/>
  <c r="J9712" i="2"/>
  <c r="J9711" i="2"/>
  <c r="J9710" i="2"/>
  <c r="J9709" i="2"/>
  <c r="J9708" i="2"/>
  <c r="J9707" i="2"/>
  <c r="J9706" i="2"/>
  <c r="J9705" i="2"/>
  <c r="J9704" i="2"/>
  <c r="J9703" i="2"/>
  <c r="J9702" i="2"/>
  <c r="J9701" i="2"/>
  <c r="J9700" i="2"/>
  <c r="J9699" i="2"/>
  <c r="J9698" i="2"/>
  <c r="J9697" i="2"/>
  <c r="J9696" i="2"/>
  <c r="J9695" i="2"/>
  <c r="J9694" i="2"/>
  <c r="J9693" i="2"/>
  <c r="J9692" i="2"/>
  <c r="J9691" i="2"/>
  <c r="J9690" i="2"/>
  <c r="J9689" i="2"/>
  <c r="J9688" i="2"/>
  <c r="J9687" i="2"/>
  <c r="J9686" i="2"/>
  <c r="J9685" i="2"/>
  <c r="J9684" i="2"/>
  <c r="J9683" i="2"/>
  <c r="J9682" i="2"/>
  <c r="J9681" i="2"/>
  <c r="J9680" i="2"/>
  <c r="J9679" i="2"/>
  <c r="J9678" i="2"/>
  <c r="J9677" i="2"/>
  <c r="J9676" i="2"/>
  <c r="J9675" i="2"/>
  <c r="J9674" i="2"/>
  <c r="J9673" i="2"/>
  <c r="J9672" i="2"/>
  <c r="J9671" i="2"/>
  <c r="J9670" i="2"/>
  <c r="J9669" i="2"/>
  <c r="J9668" i="2"/>
  <c r="J9667" i="2"/>
  <c r="J9666" i="2"/>
  <c r="J9665" i="2"/>
  <c r="J9664" i="2"/>
  <c r="J9663" i="2"/>
  <c r="J9662" i="2"/>
  <c r="J9661" i="2"/>
  <c r="J9660" i="2"/>
  <c r="J9659" i="2"/>
  <c r="J9658" i="2"/>
  <c r="J9657" i="2"/>
  <c r="J9656" i="2"/>
  <c r="J9655" i="2"/>
  <c r="J9654" i="2"/>
  <c r="J9653" i="2"/>
  <c r="J9652" i="2"/>
  <c r="J9651" i="2"/>
  <c r="J9650" i="2"/>
  <c r="J9649" i="2"/>
  <c r="J9648" i="2"/>
  <c r="J9647" i="2"/>
  <c r="J9646" i="2"/>
  <c r="J9645" i="2"/>
  <c r="J9644" i="2"/>
  <c r="J9643" i="2"/>
  <c r="J9642" i="2"/>
  <c r="J9641" i="2"/>
  <c r="J9640" i="2"/>
  <c r="J9639" i="2"/>
  <c r="J9638" i="2"/>
  <c r="J9637" i="2"/>
  <c r="J9636" i="2"/>
  <c r="J9635" i="2"/>
  <c r="J9634" i="2"/>
  <c r="J9633" i="2"/>
  <c r="J9632" i="2"/>
  <c r="J9631" i="2"/>
  <c r="J9630" i="2"/>
  <c r="J9629" i="2"/>
  <c r="J9628" i="2"/>
  <c r="J9627" i="2"/>
  <c r="J9626" i="2"/>
  <c r="J9625" i="2"/>
  <c r="J9624" i="2"/>
  <c r="J9623" i="2"/>
  <c r="J9622" i="2"/>
  <c r="J9621" i="2"/>
  <c r="J9620" i="2"/>
  <c r="J9619" i="2"/>
  <c r="J9618" i="2"/>
  <c r="J9617" i="2"/>
  <c r="J9616" i="2"/>
  <c r="J9615" i="2"/>
  <c r="J9614" i="2"/>
  <c r="J9613" i="2"/>
  <c r="J9612" i="2"/>
  <c r="J9611" i="2"/>
  <c r="J9610" i="2"/>
  <c r="J9609" i="2"/>
  <c r="J9608" i="2"/>
  <c r="J9607" i="2"/>
  <c r="J9606" i="2"/>
  <c r="J9605" i="2"/>
  <c r="J9604" i="2"/>
  <c r="J9603" i="2"/>
  <c r="J9602" i="2"/>
  <c r="J9601" i="2"/>
  <c r="J9600" i="2"/>
  <c r="J9599" i="2"/>
  <c r="J9598" i="2"/>
  <c r="J9597" i="2"/>
  <c r="J9596" i="2"/>
  <c r="J9595" i="2"/>
  <c r="J9594" i="2"/>
  <c r="J9593" i="2"/>
  <c r="J9592" i="2"/>
  <c r="J9591" i="2"/>
  <c r="J9590" i="2"/>
  <c r="J9589" i="2"/>
  <c r="J9588" i="2"/>
  <c r="J9587" i="2"/>
  <c r="J9586" i="2"/>
  <c r="J9585" i="2"/>
  <c r="J9584" i="2"/>
  <c r="J9583" i="2"/>
  <c r="J9582" i="2"/>
  <c r="J9581" i="2"/>
  <c r="J9580" i="2"/>
  <c r="J9579" i="2"/>
  <c r="J9578" i="2"/>
  <c r="J9577" i="2"/>
  <c r="J9576" i="2"/>
  <c r="J9575" i="2"/>
  <c r="J9574" i="2"/>
  <c r="J9573" i="2"/>
  <c r="J9572" i="2"/>
  <c r="J9571" i="2"/>
  <c r="J9570" i="2"/>
  <c r="J9569" i="2"/>
  <c r="J9568" i="2"/>
  <c r="J9567" i="2"/>
  <c r="J9566" i="2"/>
  <c r="J9565" i="2"/>
  <c r="J9564" i="2"/>
  <c r="J9563" i="2"/>
  <c r="J9562" i="2"/>
  <c r="J9561" i="2"/>
  <c r="J9560" i="2"/>
  <c r="J9559" i="2"/>
  <c r="J9558" i="2"/>
  <c r="J9557" i="2"/>
  <c r="J9556" i="2"/>
  <c r="J9555" i="2"/>
  <c r="J9554" i="2"/>
  <c r="J9553" i="2"/>
  <c r="J9552" i="2"/>
  <c r="J9551" i="2"/>
  <c r="J9550" i="2"/>
  <c r="J9549" i="2"/>
  <c r="J9548" i="2"/>
  <c r="J9547" i="2"/>
  <c r="J9546" i="2"/>
  <c r="J9545" i="2"/>
  <c r="J9544" i="2"/>
  <c r="J9543" i="2"/>
  <c r="J9542" i="2"/>
  <c r="J9541" i="2"/>
  <c r="J9540" i="2"/>
  <c r="J9539" i="2"/>
  <c r="J9538" i="2"/>
  <c r="J9537" i="2"/>
  <c r="J9536" i="2"/>
  <c r="J9535" i="2"/>
  <c r="J9534" i="2"/>
  <c r="J9533" i="2"/>
  <c r="J9532" i="2"/>
  <c r="J9531" i="2"/>
  <c r="J9530" i="2"/>
  <c r="J9529" i="2"/>
  <c r="J9528" i="2"/>
  <c r="J9527" i="2"/>
  <c r="J9526" i="2"/>
  <c r="J9525" i="2"/>
  <c r="J9524" i="2"/>
  <c r="J9523" i="2"/>
  <c r="J9522" i="2"/>
  <c r="J9521" i="2"/>
  <c r="J9520" i="2"/>
  <c r="J9519" i="2"/>
  <c r="J9518" i="2"/>
  <c r="J9517" i="2"/>
  <c r="J9516" i="2"/>
  <c r="J9515" i="2"/>
  <c r="J9514" i="2"/>
  <c r="J9513" i="2"/>
  <c r="J9512" i="2"/>
  <c r="J9511" i="2"/>
  <c r="J9510" i="2"/>
  <c r="J9509" i="2"/>
  <c r="J9508" i="2"/>
  <c r="J9507" i="2"/>
  <c r="J9506" i="2"/>
  <c r="J9505" i="2"/>
  <c r="J9504" i="2"/>
  <c r="J9503" i="2"/>
  <c r="J9502" i="2"/>
  <c r="J9501" i="2"/>
  <c r="J9500" i="2"/>
  <c r="J9499" i="2"/>
  <c r="J9498" i="2"/>
  <c r="J9497" i="2"/>
  <c r="J9496" i="2"/>
  <c r="J9495" i="2"/>
  <c r="J9494" i="2"/>
  <c r="J9493" i="2"/>
  <c r="J9492" i="2"/>
  <c r="J9491" i="2"/>
  <c r="J9490" i="2"/>
  <c r="J9489" i="2"/>
  <c r="J9488" i="2"/>
  <c r="J9487" i="2"/>
  <c r="J9486" i="2"/>
  <c r="J9485" i="2"/>
  <c r="J9484" i="2"/>
  <c r="J9483" i="2"/>
  <c r="J9482" i="2"/>
  <c r="J9481" i="2"/>
  <c r="J9480" i="2"/>
  <c r="J9479" i="2"/>
  <c r="J9478" i="2"/>
  <c r="J9477" i="2"/>
  <c r="J9476" i="2"/>
  <c r="J9475" i="2"/>
  <c r="J9474" i="2"/>
  <c r="J9473" i="2"/>
  <c r="J9472" i="2"/>
  <c r="J9471" i="2"/>
  <c r="J9470" i="2"/>
  <c r="J9469" i="2"/>
  <c r="J9468" i="2"/>
  <c r="J9467" i="2"/>
  <c r="J9466" i="2"/>
  <c r="J9465" i="2"/>
  <c r="J9464" i="2"/>
  <c r="J9463" i="2"/>
  <c r="J9462" i="2"/>
  <c r="J9461" i="2"/>
  <c r="J9460" i="2"/>
  <c r="J9459" i="2"/>
  <c r="J9458" i="2"/>
  <c r="J9457" i="2"/>
  <c r="J9456" i="2"/>
  <c r="J9455" i="2"/>
  <c r="J9454" i="2"/>
  <c r="J9453" i="2"/>
  <c r="J9452" i="2"/>
  <c r="J9451" i="2"/>
  <c r="J9450" i="2"/>
  <c r="J9449" i="2"/>
  <c r="J9448" i="2"/>
  <c r="J9447" i="2"/>
  <c r="J9446" i="2"/>
  <c r="J9445" i="2"/>
  <c r="J9444" i="2"/>
  <c r="J9443" i="2"/>
  <c r="J9442" i="2"/>
  <c r="J9441" i="2"/>
  <c r="J9440" i="2"/>
  <c r="J9439" i="2"/>
  <c r="J9438" i="2"/>
  <c r="J9437" i="2"/>
  <c r="J9436" i="2"/>
  <c r="J9435" i="2"/>
  <c r="J9434" i="2"/>
  <c r="J9433" i="2"/>
  <c r="J9432" i="2"/>
  <c r="J9431" i="2"/>
  <c r="J9430" i="2"/>
  <c r="J9429" i="2"/>
  <c r="J9428" i="2"/>
  <c r="J9427" i="2"/>
  <c r="J9426" i="2"/>
  <c r="J9425" i="2"/>
  <c r="J9424" i="2"/>
  <c r="J9423" i="2"/>
  <c r="J9422" i="2"/>
  <c r="J9421" i="2"/>
  <c r="J9420" i="2"/>
  <c r="J9419" i="2"/>
  <c r="J9418" i="2"/>
  <c r="J9417" i="2"/>
  <c r="J9416" i="2"/>
  <c r="J9415" i="2"/>
  <c r="J9414" i="2"/>
  <c r="J9413" i="2"/>
  <c r="J9412" i="2"/>
  <c r="J9411" i="2"/>
  <c r="J9410" i="2"/>
  <c r="J9409" i="2"/>
  <c r="J9408" i="2"/>
  <c r="J9407" i="2"/>
  <c r="J9406" i="2"/>
  <c r="J9405" i="2"/>
  <c r="J9404" i="2"/>
  <c r="J9403" i="2"/>
  <c r="J9402" i="2"/>
  <c r="J9401" i="2"/>
  <c r="J9400" i="2"/>
  <c r="J9399" i="2"/>
  <c r="J9398" i="2"/>
  <c r="J9397" i="2"/>
  <c r="J9396" i="2"/>
  <c r="J9395" i="2"/>
  <c r="J9394" i="2"/>
  <c r="J9393" i="2"/>
  <c r="J9392" i="2"/>
  <c r="J9391" i="2"/>
  <c r="J9390" i="2"/>
  <c r="J9389" i="2"/>
  <c r="J9388" i="2"/>
  <c r="J9387" i="2"/>
  <c r="J9386" i="2"/>
  <c r="J9385" i="2"/>
  <c r="J9384" i="2"/>
  <c r="J9383" i="2"/>
  <c r="J9382" i="2"/>
  <c r="J9381" i="2"/>
  <c r="J9380" i="2"/>
  <c r="J9379" i="2"/>
  <c r="J9378" i="2"/>
  <c r="J9377" i="2"/>
  <c r="J9376" i="2"/>
  <c r="J9375" i="2"/>
  <c r="J9374" i="2"/>
  <c r="J9373" i="2"/>
  <c r="J9372" i="2"/>
  <c r="J9371" i="2"/>
  <c r="J9370" i="2"/>
  <c r="J9369" i="2"/>
  <c r="J9368" i="2"/>
  <c r="J9367" i="2"/>
  <c r="J9366" i="2"/>
  <c r="J9365" i="2"/>
  <c r="J9364" i="2"/>
  <c r="J9363" i="2"/>
  <c r="J9362" i="2"/>
  <c r="J9361" i="2"/>
  <c r="J9360" i="2"/>
  <c r="J9359" i="2"/>
  <c r="J9358" i="2"/>
  <c r="J9357" i="2"/>
  <c r="J9356" i="2"/>
  <c r="J9355" i="2"/>
  <c r="J9354" i="2"/>
  <c r="J9353" i="2"/>
  <c r="J9352" i="2"/>
  <c r="J9351" i="2"/>
  <c r="J9350" i="2"/>
  <c r="J9349" i="2"/>
  <c r="J9348" i="2"/>
  <c r="J9347" i="2"/>
  <c r="J9346" i="2"/>
  <c r="J9345" i="2"/>
  <c r="J9344" i="2"/>
  <c r="J9343" i="2"/>
  <c r="J9342" i="2"/>
  <c r="J9341" i="2"/>
  <c r="J9340" i="2"/>
  <c r="J9339" i="2"/>
  <c r="J9338" i="2"/>
  <c r="J9337" i="2"/>
  <c r="J9336" i="2"/>
  <c r="J9335" i="2"/>
  <c r="J9334" i="2"/>
  <c r="J9333" i="2"/>
  <c r="J9332" i="2"/>
  <c r="J9331" i="2"/>
  <c r="J9330" i="2"/>
  <c r="J9329" i="2"/>
  <c r="J9328" i="2"/>
  <c r="J9327" i="2"/>
  <c r="J9326" i="2"/>
  <c r="J9325" i="2"/>
  <c r="J9324" i="2"/>
  <c r="J9323" i="2"/>
  <c r="J9322" i="2"/>
  <c r="J9321" i="2"/>
  <c r="J9320" i="2"/>
  <c r="J9319" i="2"/>
  <c r="J9318" i="2"/>
  <c r="J9317" i="2"/>
  <c r="J9316" i="2"/>
  <c r="J9315" i="2"/>
  <c r="J9314" i="2"/>
  <c r="J9313" i="2"/>
  <c r="J9312" i="2"/>
  <c r="J9311" i="2"/>
  <c r="J9310" i="2"/>
  <c r="J9309" i="2"/>
  <c r="J9308" i="2"/>
  <c r="J9307" i="2"/>
  <c r="J9306" i="2"/>
  <c r="J9305" i="2"/>
  <c r="J9304" i="2"/>
  <c r="J9303" i="2"/>
  <c r="J9302" i="2"/>
  <c r="J9301" i="2"/>
  <c r="J9300" i="2"/>
  <c r="J9299" i="2"/>
  <c r="J9298" i="2"/>
  <c r="J9297" i="2"/>
  <c r="J9296" i="2"/>
  <c r="J9295" i="2"/>
  <c r="J9294" i="2"/>
  <c r="J9293" i="2"/>
  <c r="J9292" i="2"/>
  <c r="J9291" i="2"/>
  <c r="J9290" i="2"/>
  <c r="J9289" i="2"/>
  <c r="J9288" i="2"/>
  <c r="J9287" i="2"/>
  <c r="J9286" i="2"/>
  <c r="J9285" i="2"/>
  <c r="J9284" i="2"/>
  <c r="J9283" i="2"/>
  <c r="J9282" i="2"/>
  <c r="J9281" i="2"/>
  <c r="J9280" i="2"/>
  <c r="J9279" i="2"/>
  <c r="J9278" i="2"/>
  <c r="J9277" i="2"/>
  <c r="J9276" i="2"/>
  <c r="J9275" i="2"/>
  <c r="J9274" i="2"/>
  <c r="J9273" i="2"/>
  <c r="J9272" i="2"/>
  <c r="J9271" i="2"/>
  <c r="J9270" i="2"/>
  <c r="J9269" i="2"/>
  <c r="J9268" i="2"/>
  <c r="J9267" i="2"/>
  <c r="J9266" i="2"/>
  <c r="J9265" i="2"/>
  <c r="J9264" i="2"/>
  <c r="J9263" i="2"/>
  <c r="J9262" i="2"/>
  <c r="J9261" i="2"/>
  <c r="J9260" i="2"/>
  <c r="J9259" i="2"/>
  <c r="J9258" i="2"/>
  <c r="J9257" i="2"/>
  <c r="J9256" i="2"/>
  <c r="J9255" i="2"/>
  <c r="J9254" i="2"/>
  <c r="J9253" i="2"/>
  <c r="J9252" i="2"/>
  <c r="J9251" i="2"/>
  <c r="J9250" i="2"/>
  <c r="J9249" i="2"/>
  <c r="J9248" i="2"/>
  <c r="J9247" i="2"/>
  <c r="J9246" i="2"/>
  <c r="J9245" i="2"/>
  <c r="J9244" i="2"/>
  <c r="J9243" i="2"/>
  <c r="J9242" i="2"/>
  <c r="J9241" i="2"/>
  <c r="J9240" i="2"/>
  <c r="J9239" i="2"/>
  <c r="J9238" i="2"/>
  <c r="J9237" i="2"/>
  <c r="J9236" i="2"/>
  <c r="J9235" i="2"/>
  <c r="J9234" i="2"/>
  <c r="J9233" i="2"/>
  <c r="J9232" i="2"/>
  <c r="J9231" i="2"/>
  <c r="J9230" i="2"/>
  <c r="J9229" i="2"/>
  <c r="J9228" i="2"/>
  <c r="J9227" i="2"/>
  <c r="J9226" i="2"/>
  <c r="J9225" i="2"/>
  <c r="J9224" i="2"/>
  <c r="J9223" i="2"/>
  <c r="J9222" i="2"/>
  <c r="J9221" i="2"/>
  <c r="J9220" i="2"/>
  <c r="J9219" i="2"/>
  <c r="J9218" i="2"/>
  <c r="J9217" i="2"/>
  <c r="J9216" i="2"/>
  <c r="J9215" i="2"/>
  <c r="J9214" i="2"/>
  <c r="J9213" i="2"/>
  <c r="J9212" i="2"/>
  <c r="J9211" i="2"/>
  <c r="J9210" i="2"/>
  <c r="J9209" i="2"/>
  <c r="J9208" i="2"/>
  <c r="J9207" i="2"/>
  <c r="J9206" i="2"/>
  <c r="J9205" i="2"/>
  <c r="J9204" i="2"/>
  <c r="J9203" i="2"/>
  <c r="J9202" i="2"/>
  <c r="J9201" i="2"/>
  <c r="J9200" i="2"/>
  <c r="J9199" i="2"/>
  <c r="J9198" i="2"/>
  <c r="J9197" i="2"/>
  <c r="J9196" i="2"/>
  <c r="J9195" i="2"/>
  <c r="J9194" i="2"/>
  <c r="J9193" i="2"/>
  <c r="J9192" i="2"/>
  <c r="J9191" i="2"/>
  <c r="J9190" i="2"/>
  <c r="J9189" i="2"/>
  <c r="J9188" i="2"/>
  <c r="J9187" i="2"/>
  <c r="J9186" i="2"/>
  <c r="J9185" i="2"/>
  <c r="J9184" i="2"/>
  <c r="J9183" i="2"/>
  <c r="J9182" i="2"/>
  <c r="J9181" i="2"/>
  <c r="J9180" i="2"/>
  <c r="J9179" i="2"/>
  <c r="J9178" i="2"/>
  <c r="J9177" i="2"/>
  <c r="J9176" i="2"/>
  <c r="J9175" i="2"/>
  <c r="J9174" i="2"/>
  <c r="J9173" i="2"/>
  <c r="J9172" i="2"/>
  <c r="J9171" i="2"/>
  <c r="J9170" i="2"/>
  <c r="J9169" i="2"/>
  <c r="J9168" i="2"/>
  <c r="J9167" i="2"/>
  <c r="J9166" i="2"/>
  <c r="J9165" i="2"/>
  <c r="J9164" i="2"/>
  <c r="J9163" i="2"/>
  <c r="J9162" i="2"/>
  <c r="J9161" i="2"/>
  <c r="J9160" i="2"/>
  <c r="J9159" i="2"/>
  <c r="J9158" i="2"/>
  <c r="J9157" i="2"/>
  <c r="J9156" i="2"/>
  <c r="J9155" i="2"/>
  <c r="J9154" i="2"/>
  <c r="J9153" i="2"/>
  <c r="J9152" i="2"/>
  <c r="J9151" i="2"/>
  <c r="J9150" i="2"/>
  <c r="J9149" i="2"/>
  <c r="J9148" i="2"/>
  <c r="J9147" i="2"/>
  <c r="J9146" i="2"/>
  <c r="J9145" i="2"/>
  <c r="J9144" i="2"/>
  <c r="J9143" i="2"/>
  <c r="J9142" i="2"/>
  <c r="J9141" i="2"/>
  <c r="J9140" i="2"/>
  <c r="J9139" i="2"/>
  <c r="J9138" i="2"/>
  <c r="J9137" i="2"/>
  <c r="J9136" i="2"/>
  <c r="J9135" i="2"/>
  <c r="J9134" i="2"/>
  <c r="J9133" i="2"/>
  <c r="J9132" i="2"/>
  <c r="J9131" i="2"/>
  <c r="J9130" i="2"/>
  <c r="J9129" i="2"/>
  <c r="J9128" i="2"/>
  <c r="J9127" i="2"/>
  <c r="J9126" i="2"/>
  <c r="J9125" i="2"/>
  <c r="J9124" i="2"/>
  <c r="J9123" i="2"/>
  <c r="J9122" i="2"/>
  <c r="J9121" i="2"/>
  <c r="J9120" i="2"/>
  <c r="J9119" i="2"/>
  <c r="J9118" i="2"/>
  <c r="J9117" i="2"/>
  <c r="J9116" i="2"/>
  <c r="J9115" i="2"/>
  <c r="J9114" i="2"/>
  <c r="J9113" i="2"/>
  <c r="J9112" i="2"/>
  <c r="J9111" i="2"/>
  <c r="J9110" i="2"/>
  <c r="J9109" i="2"/>
  <c r="J9108" i="2"/>
  <c r="J9107" i="2"/>
  <c r="J9106" i="2"/>
  <c r="J9105" i="2"/>
  <c r="J9104" i="2"/>
  <c r="J9103" i="2"/>
  <c r="J9102" i="2"/>
  <c r="J9101" i="2"/>
  <c r="J9100" i="2"/>
  <c r="J9099" i="2"/>
  <c r="J9098" i="2"/>
  <c r="J9097" i="2"/>
  <c r="J9096" i="2"/>
  <c r="J9095" i="2"/>
  <c r="J9094" i="2"/>
  <c r="J9093" i="2"/>
  <c r="J9092" i="2"/>
  <c r="J9091" i="2"/>
  <c r="J9090" i="2"/>
  <c r="J9089" i="2"/>
  <c r="J9088" i="2"/>
  <c r="J9087" i="2"/>
  <c r="J9086" i="2"/>
  <c r="J9085" i="2"/>
  <c r="J9084" i="2"/>
  <c r="J9083" i="2"/>
  <c r="J9082" i="2"/>
  <c r="J9081" i="2"/>
  <c r="J9080" i="2"/>
  <c r="J9079" i="2"/>
  <c r="J9078" i="2"/>
  <c r="J9077" i="2"/>
  <c r="J9076" i="2"/>
  <c r="J9075" i="2"/>
  <c r="J9074" i="2"/>
  <c r="J9073" i="2"/>
  <c r="J9072" i="2"/>
  <c r="J9071" i="2"/>
  <c r="J9070" i="2"/>
  <c r="J9069" i="2"/>
  <c r="J9068" i="2"/>
  <c r="J9067" i="2"/>
  <c r="J9066" i="2"/>
  <c r="J9065" i="2"/>
  <c r="J9064" i="2"/>
  <c r="J9063" i="2"/>
  <c r="J9062" i="2"/>
  <c r="J9061" i="2"/>
  <c r="J9060" i="2"/>
  <c r="J9059" i="2"/>
  <c r="J9058" i="2"/>
  <c r="J9057" i="2"/>
  <c r="J9056" i="2"/>
  <c r="J9055" i="2"/>
  <c r="J9054" i="2"/>
  <c r="J9053" i="2"/>
  <c r="J9052" i="2"/>
  <c r="J9051" i="2"/>
  <c r="J9050" i="2"/>
  <c r="J9049" i="2"/>
  <c r="J9048" i="2"/>
  <c r="J9047" i="2"/>
  <c r="J9046" i="2"/>
  <c r="J9045" i="2"/>
  <c r="J9044" i="2"/>
  <c r="J9043" i="2"/>
  <c r="J9042" i="2"/>
  <c r="J9041" i="2"/>
  <c r="J9040" i="2"/>
  <c r="J9039" i="2"/>
  <c r="J9038" i="2"/>
  <c r="J9037" i="2"/>
  <c r="J9036" i="2"/>
  <c r="J9035" i="2"/>
  <c r="J9034" i="2"/>
  <c r="J9033" i="2"/>
  <c r="J9032" i="2"/>
  <c r="J9031" i="2"/>
  <c r="J9030" i="2"/>
  <c r="J9029" i="2"/>
  <c r="J9028" i="2"/>
  <c r="J9027" i="2"/>
  <c r="J9026" i="2"/>
  <c r="J9025" i="2"/>
  <c r="J9024" i="2"/>
  <c r="J9023" i="2"/>
  <c r="J9022" i="2"/>
  <c r="J9021" i="2"/>
  <c r="J9020" i="2"/>
  <c r="J9019" i="2"/>
  <c r="J9018" i="2"/>
  <c r="J9017" i="2"/>
  <c r="J9016" i="2"/>
  <c r="J9015" i="2"/>
  <c r="J9014" i="2"/>
  <c r="J9013" i="2"/>
  <c r="J9012" i="2"/>
  <c r="J9011" i="2"/>
  <c r="J9010" i="2"/>
  <c r="J9009" i="2"/>
  <c r="J9008" i="2"/>
  <c r="J9007" i="2"/>
  <c r="J9006" i="2"/>
  <c r="J9005" i="2"/>
  <c r="J9004" i="2"/>
  <c r="J9003" i="2"/>
  <c r="J9002" i="2"/>
  <c r="J9001" i="2"/>
  <c r="J9000" i="2"/>
  <c r="J8999" i="2"/>
  <c r="J8998" i="2"/>
  <c r="J8997" i="2"/>
  <c r="J8996" i="2"/>
  <c r="J8995" i="2"/>
  <c r="J8994" i="2"/>
  <c r="J8993" i="2"/>
  <c r="J8992" i="2"/>
  <c r="J8991" i="2"/>
  <c r="J8990" i="2"/>
  <c r="J8989" i="2"/>
  <c r="J8988" i="2"/>
  <c r="J8987" i="2"/>
  <c r="J8986" i="2"/>
  <c r="J8985" i="2"/>
  <c r="J8984" i="2"/>
  <c r="J8983" i="2"/>
  <c r="J8982" i="2"/>
  <c r="J8981" i="2"/>
  <c r="J8980" i="2"/>
  <c r="J8979" i="2"/>
  <c r="J8978" i="2"/>
  <c r="J8977" i="2"/>
  <c r="J8976" i="2"/>
  <c r="J8975" i="2"/>
  <c r="J8974" i="2"/>
  <c r="J8973" i="2"/>
  <c r="J8972" i="2"/>
  <c r="J8971" i="2"/>
  <c r="J8970" i="2"/>
  <c r="J8969" i="2"/>
  <c r="J8968" i="2"/>
  <c r="J8967" i="2"/>
  <c r="J8966" i="2"/>
  <c r="J8965" i="2"/>
  <c r="J8964" i="2"/>
  <c r="J8963" i="2"/>
  <c r="J8962" i="2"/>
  <c r="J8961" i="2"/>
  <c r="J8960" i="2"/>
  <c r="J8959" i="2"/>
  <c r="J8958" i="2"/>
  <c r="J8957" i="2"/>
  <c r="J8956" i="2"/>
  <c r="J8955" i="2"/>
  <c r="J8954" i="2"/>
  <c r="J8953" i="2"/>
  <c r="J8952" i="2"/>
  <c r="J8951" i="2"/>
  <c r="J8950" i="2"/>
  <c r="J8949" i="2"/>
  <c r="J8948" i="2"/>
  <c r="J8947" i="2"/>
  <c r="J8946" i="2"/>
  <c r="J8945" i="2"/>
  <c r="J8944" i="2"/>
  <c r="J8943" i="2"/>
  <c r="J8942" i="2"/>
  <c r="J8941" i="2"/>
  <c r="J8940" i="2"/>
  <c r="J8939" i="2"/>
  <c r="J8938" i="2"/>
  <c r="J8937" i="2"/>
  <c r="J8936" i="2"/>
  <c r="J8935" i="2"/>
  <c r="J8934" i="2"/>
  <c r="J8933" i="2"/>
  <c r="J8932" i="2"/>
  <c r="J8931" i="2"/>
  <c r="J8930" i="2"/>
  <c r="J8929" i="2"/>
  <c r="J8928" i="2"/>
  <c r="J8927" i="2"/>
  <c r="J8926" i="2"/>
  <c r="J8925" i="2"/>
  <c r="J8924" i="2"/>
  <c r="J8923" i="2"/>
  <c r="J8922" i="2"/>
  <c r="J8921" i="2"/>
  <c r="J8920" i="2"/>
  <c r="J8919" i="2"/>
  <c r="J8918" i="2"/>
  <c r="J8917" i="2"/>
  <c r="J8916" i="2"/>
  <c r="J8915" i="2"/>
  <c r="J8914" i="2"/>
  <c r="J8913" i="2"/>
  <c r="J8912" i="2"/>
  <c r="J8911" i="2"/>
  <c r="J8910" i="2"/>
  <c r="J8909" i="2"/>
  <c r="J8908" i="2"/>
  <c r="J8907" i="2"/>
  <c r="J8906" i="2"/>
  <c r="J8905" i="2"/>
  <c r="J8904" i="2"/>
  <c r="J8903" i="2"/>
  <c r="J8902" i="2"/>
  <c r="J8901" i="2"/>
  <c r="J8900" i="2"/>
  <c r="J8899" i="2"/>
  <c r="J8898" i="2"/>
  <c r="J8897" i="2"/>
  <c r="J8896" i="2"/>
  <c r="J8895" i="2"/>
  <c r="J8894" i="2"/>
  <c r="J8893" i="2"/>
  <c r="J8892" i="2"/>
  <c r="J8891" i="2"/>
  <c r="J8890" i="2"/>
  <c r="J8889" i="2"/>
  <c r="J8888" i="2"/>
  <c r="J8887" i="2"/>
  <c r="J8886" i="2"/>
  <c r="J8885" i="2"/>
  <c r="J8884" i="2"/>
  <c r="J8883" i="2"/>
  <c r="J8882" i="2"/>
  <c r="J8881" i="2"/>
  <c r="J8880" i="2"/>
  <c r="J8879" i="2"/>
  <c r="J8878" i="2"/>
  <c r="J8877" i="2"/>
  <c r="J8876" i="2"/>
  <c r="J8875" i="2"/>
  <c r="J8874" i="2"/>
  <c r="J8873" i="2"/>
  <c r="J8872" i="2"/>
  <c r="J8871" i="2"/>
  <c r="J8870" i="2"/>
  <c r="J8869" i="2"/>
  <c r="J8868" i="2"/>
  <c r="J8867" i="2"/>
  <c r="J8866" i="2"/>
  <c r="J8865" i="2"/>
  <c r="J8864" i="2"/>
  <c r="J8863" i="2"/>
  <c r="J8862" i="2"/>
  <c r="J8861" i="2"/>
  <c r="J8860" i="2"/>
  <c r="J8859" i="2"/>
  <c r="J8858" i="2"/>
  <c r="J8857" i="2"/>
  <c r="J8856" i="2"/>
  <c r="J8855" i="2"/>
  <c r="J8854" i="2"/>
  <c r="J8853" i="2"/>
  <c r="J8852" i="2"/>
  <c r="J8851" i="2"/>
  <c r="J8850" i="2"/>
  <c r="J8849" i="2"/>
  <c r="J8848" i="2"/>
  <c r="J8847" i="2"/>
  <c r="J8846" i="2"/>
  <c r="J8845" i="2"/>
  <c r="J8844" i="2"/>
  <c r="J8843" i="2"/>
  <c r="J8842" i="2"/>
  <c r="J8841" i="2"/>
  <c r="J8840" i="2"/>
  <c r="J8839" i="2"/>
  <c r="J8838" i="2"/>
  <c r="J8837" i="2"/>
  <c r="J8836" i="2"/>
  <c r="J8835" i="2"/>
  <c r="J8834" i="2"/>
  <c r="J8833" i="2"/>
  <c r="J8832" i="2"/>
  <c r="J8831" i="2"/>
  <c r="J8830" i="2"/>
  <c r="J8829" i="2"/>
  <c r="J8828" i="2"/>
  <c r="J8827" i="2"/>
  <c r="J8826" i="2"/>
  <c r="J8825" i="2"/>
  <c r="J8824" i="2"/>
  <c r="J8823" i="2"/>
  <c r="J8822" i="2"/>
  <c r="J8821" i="2"/>
  <c r="J8820" i="2"/>
  <c r="J8819" i="2"/>
  <c r="J8818" i="2"/>
  <c r="J8817" i="2"/>
  <c r="J8816" i="2"/>
  <c r="J8815" i="2"/>
  <c r="J8814" i="2"/>
  <c r="J8813" i="2"/>
  <c r="J8812" i="2"/>
  <c r="J8811" i="2"/>
  <c r="J8810" i="2"/>
  <c r="J8809" i="2"/>
  <c r="J8808" i="2"/>
  <c r="J8807" i="2"/>
  <c r="J8806" i="2"/>
  <c r="J8805" i="2"/>
  <c r="J8804" i="2"/>
  <c r="J8803" i="2"/>
  <c r="J8802" i="2"/>
  <c r="J8801" i="2"/>
  <c r="J8800" i="2"/>
  <c r="J8799" i="2"/>
  <c r="J8798" i="2"/>
  <c r="J8797" i="2"/>
  <c r="J8796" i="2"/>
  <c r="J8795" i="2"/>
  <c r="J8794" i="2"/>
  <c r="J8793" i="2"/>
  <c r="J8792" i="2"/>
  <c r="J8791" i="2"/>
  <c r="J8790" i="2"/>
  <c r="J8789" i="2"/>
  <c r="J8788" i="2"/>
  <c r="J8787" i="2"/>
  <c r="J8786" i="2"/>
  <c r="J8785" i="2"/>
  <c r="J8784" i="2"/>
  <c r="J8783" i="2"/>
  <c r="J8782" i="2"/>
  <c r="J8781" i="2"/>
  <c r="J8780" i="2"/>
  <c r="J8779" i="2"/>
  <c r="J8778" i="2"/>
  <c r="J8777" i="2"/>
  <c r="J8776" i="2"/>
  <c r="J8775" i="2"/>
  <c r="J8774" i="2"/>
  <c r="J8773" i="2"/>
  <c r="J8772" i="2"/>
  <c r="J8771" i="2"/>
  <c r="J8770" i="2"/>
  <c r="J8769" i="2"/>
  <c r="J8768" i="2"/>
  <c r="J8767" i="2"/>
  <c r="J8766" i="2"/>
  <c r="J8765" i="2"/>
  <c r="J8764" i="2"/>
  <c r="J8763" i="2"/>
  <c r="J8762" i="2"/>
  <c r="J8761" i="2"/>
  <c r="J8760" i="2"/>
  <c r="J8759" i="2"/>
  <c r="J8758" i="2"/>
  <c r="J8757" i="2"/>
  <c r="J8756" i="2"/>
  <c r="J8755" i="2"/>
  <c r="J8754" i="2"/>
  <c r="J8753" i="2"/>
  <c r="J8752" i="2"/>
  <c r="J8751" i="2"/>
  <c r="J8750" i="2"/>
  <c r="J8749" i="2"/>
  <c r="J8748" i="2"/>
  <c r="J8747" i="2"/>
  <c r="J8746" i="2"/>
  <c r="J8745" i="2"/>
  <c r="J8744" i="2"/>
  <c r="J8743" i="2"/>
  <c r="J8742" i="2"/>
  <c r="J8741" i="2"/>
  <c r="J8740" i="2"/>
  <c r="J8739" i="2"/>
  <c r="J8738" i="2"/>
  <c r="J8737" i="2"/>
  <c r="J8736" i="2"/>
  <c r="J8735" i="2"/>
  <c r="J8734" i="2"/>
  <c r="J8733" i="2"/>
  <c r="J8732" i="2"/>
  <c r="J8731" i="2"/>
  <c r="J8730" i="2"/>
  <c r="J8729" i="2"/>
  <c r="J8728" i="2"/>
  <c r="J8727" i="2"/>
  <c r="J8726" i="2"/>
  <c r="J8725" i="2"/>
  <c r="J8724" i="2"/>
  <c r="J8723" i="2"/>
  <c r="J8722" i="2"/>
  <c r="J8721" i="2"/>
  <c r="J8720" i="2"/>
  <c r="J8719" i="2"/>
  <c r="J8718" i="2"/>
  <c r="J8717" i="2"/>
  <c r="J8716" i="2"/>
  <c r="J8715" i="2"/>
  <c r="J8714" i="2"/>
  <c r="J8713" i="2"/>
  <c r="J8712" i="2"/>
  <c r="J8711" i="2"/>
  <c r="J8710" i="2"/>
  <c r="J8709" i="2"/>
  <c r="J8708" i="2"/>
  <c r="J8707" i="2"/>
  <c r="J8706" i="2"/>
  <c r="J8705" i="2"/>
  <c r="J8704" i="2"/>
  <c r="J8703" i="2"/>
  <c r="J8702" i="2"/>
  <c r="J8701" i="2"/>
  <c r="J8700" i="2"/>
  <c r="J8699" i="2"/>
  <c r="J8698" i="2"/>
  <c r="J8697" i="2"/>
  <c r="J8696" i="2"/>
  <c r="J8695" i="2"/>
  <c r="J8694" i="2"/>
  <c r="J8693" i="2"/>
  <c r="J8692" i="2"/>
  <c r="J8691" i="2"/>
  <c r="J8690" i="2"/>
  <c r="J8689" i="2"/>
  <c r="J8688" i="2"/>
  <c r="J8687" i="2"/>
  <c r="J8686" i="2"/>
  <c r="J8685" i="2"/>
  <c r="J8684" i="2"/>
  <c r="J8683" i="2"/>
  <c r="J8682" i="2"/>
  <c r="J8681" i="2"/>
  <c r="J8680" i="2"/>
  <c r="J8679" i="2"/>
  <c r="J8678" i="2"/>
  <c r="J8677" i="2"/>
  <c r="J8676" i="2"/>
  <c r="J8675" i="2"/>
  <c r="J8674" i="2"/>
  <c r="J8673" i="2"/>
  <c r="J8672" i="2"/>
  <c r="J8671" i="2"/>
  <c r="J8670" i="2"/>
  <c r="J8669" i="2"/>
  <c r="J8668" i="2"/>
  <c r="J8667" i="2"/>
  <c r="J8666" i="2"/>
  <c r="J8665" i="2"/>
  <c r="J8664" i="2"/>
  <c r="J8663" i="2"/>
  <c r="J8662" i="2"/>
  <c r="J8661" i="2"/>
  <c r="J8660" i="2"/>
  <c r="J8659" i="2"/>
  <c r="J8658" i="2"/>
  <c r="J8657" i="2"/>
  <c r="J8656" i="2"/>
  <c r="J8655" i="2"/>
  <c r="J8654" i="2"/>
  <c r="J8653" i="2"/>
  <c r="J8652" i="2"/>
  <c r="J8651" i="2"/>
  <c r="J8650" i="2"/>
  <c r="J8649" i="2"/>
  <c r="J8648" i="2"/>
  <c r="J8647" i="2"/>
  <c r="J8646" i="2"/>
  <c r="J8645" i="2"/>
  <c r="J8644" i="2"/>
  <c r="J8643" i="2"/>
  <c r="J8642" i="2"/>
  <c r="J8641" i="2"/>
  <c r="J8640" i="2"/>
  <c r="J8639" i="2"/>
  <c r="J8638" i="2"/>
  <c r="J8637" i="2"/>
  <c r="J8636" i="2"/>
  <c r="J8635" i="2"/>
  <c r="J8634" i="2"/>
  <c r="J8633" i="2"/>
  <c r="J8632" i="2"/>
  <c r="J8631" i="2"/>
  <c r="J8630" i="2"/>
  <c r="J8629" i="2"/>
  <c r="J8628" i="2"/>
  <c r="J8627" i="2"/>
  <c r="J8626" i="2"/>
  <c r="J8625" i="2"/>
  <c r="J8624" i="2"/>
  <c r="J8623" i="2"/>
  <c r="J8622" i="2"/>
  <c r="J8621" i="2"/>
  <c r="J8620" i="2"/>
  <c r="J8619" i="2"/>
  <c r="J8618" i="2"/>
  <c r="J8617" i="2"/>
  <c r="J8616" i="2"/>
  <c r="J8615" i="2"/>
  <c r="J8614" i="2"/>
  <c r="J8613" i="2"/>
  <c r="J8612" i="2"/>
  <c r="J8611" i="2"/>
  <c r="J8610" i="2"/>
  <c r="J8609" i="2"/>
  <c r="J8608" i="2"/>
  <c r="J8607" i="2"/>
  <c r="J8606" i="2"/>
  <c r="J8605" i="2"/>
  <c r="J8604" i="2"/>
  <c r="J8603" i="2"/>
  <c r="J8602" i="2"/>
  <c r="J8601" i="2"/>
  <c r="J8600" i="2"/>
  <c r="J8599" i="2"/>
  <c r="J8598" i="2"/>
  <c r="J8597" i="2"/>
  <c r="J8596" i="2"/>
  <c r="J8595" i="2"/>
  <c r="J8594" i="2"/>
  <c r="J8593" i="2"/>
  <c r="J8592" i="2"/>
  <c r="J8591" i="2"/>
  <c r="J8590" i="2"/>
  <c r="J8589" i="2"/>
  <c r="J8588" i="2"/>
  <c r="J8587" i="2"/>
  <c r="J8586" i="2"/>
  <c r="J8585" i="2"/>
  <c r="J8584" i="2"/>
  <c r="J8583" i="2"/>
  <c r="J8582" i="2"/>
  <c r="J8581" i="2"/>
  <c r="J8580" i="2"/>
  <c r="J8579" i="2"/>
  <c r="J8578" i="2"/>
  <c r="J8577" i="2"/>
  <c r="J8576" i="2"/>
  <c r="J8575" i="2"/>
  <c r="J8574" i="2"/>
  <c r="J8573" i="2"/>
  <c r="J8572" i="2"/>
  <c r="J8571" i="2"/>
  <c r="J8570" i="2"/>
  <c r="J8569" i="2"/>
  <c r="J8568" i="2"/>
  <c r="J8567" i="2"/>
  <c r="J8566" i="2"/>
  <c r="J8565" i="2"/>
  <c r="J8564" i="2"/>
  <c r="J8563" i="2"/>
  <c r="J8562" i="2"/>
  <c r="J8561" i="2"/>
  <c r="J8560" i="2"/>
  <c r="J8559" i="2"/>
  <c r="J8558" i="2"/>
  <c r="J8557" i="2"/>
  <c r="J8556" i="2"/>
  <c r="J8555" i="2"/>
  <c r="J8554" i="2"/>
  <c r="J8553" i="2"/>
  <c r="J8552" i="2"/>
  <c r="J8551" i="2"/>
  <c r="J8550" i="2"/>
  <c r="J8549" i="2"/>
  <c r="J8548" i="2"/>
  <c r="J8547" i="2"/>
  <c r="J8546" i="2"/>
  <c r="J8545" i="2"/>
  <c r="J8544" i="2"/>
  <c r="J8543" i="2"/>
  <c r="J8542" i="2"/>
  <c r="J8541" i="2"/>
  <c r="J8540" i="2"/>
  <c r="J8539" i="2"/>
  <c r="J8538" i="2"/>
  <c r="J8537" i="2"/>
  <c r="J8536" i="2"/>
  <c r="J8535" i="2"/>
  <c r="J8534" i="2"/>
  <c r="J8533" i="2"/>
  <c r="J8532" i="2"/>
  <c r="J8531" i="2"/>
  <c r="J8530" i="2"/>
  <c r="J8529" i="2"/>
  <c r="J8528" i="2"/>
  <c r="J8527" i="2"/>
  <c r="J8526" i="2"/>
  <c r="J8525" i="2"/>
  <c r="J8524" i="2"/>
  <c r="J8523" i="2"/>
  <c r="J8522" i="2"/>
  <c r="J8521" i="2"/>
  <c r="J8520" i="2"/>
  <c r="J8519" i="2"/>
  <c r="J8518" i="2"/>
  <c r="J8517" i="2"/>
  <c r="J8516" i="2"/>
  <c r="J8515" i="2"/>
  <c r="J8514" i="2"/>
  <c r="J8513" i="2"/>
  <c r="J8512" i="2"/>
  <c r="J8511" i="2"/>
  <c r="J8510" i="2"/>
  <c r="J8509" i="2"/>
  <c r="J8508" i="2"/>
  <c r="J8507" i="2"/>
  <c r="J8506" i="2"/>
  <c r="J8505" i="2"/>
  <c r="J8504" i="2"/>
  <c r="J8503" i="2"/>
  <c r="J8502" i="2"/>
  <c r="J8501" i="2"/>
  <c r="J8500" i="2"/>
  <c r="J8499" i="2"/>
  <c r="J8498" i="2"/>
  <c r="J8497" i="2"/>
  <c r="J8496" i="2"/>
  <c r="J8495" i="2"/>
  <c r="J8494" i="2"/>
  <c r="J8493" i="2"/>
  <c r="J8492" i="2"/>
  <c r="J8491" i="2"/>
  <c r="J8490" i="2"/>
  <c r="J8489" i="2"/>
  <c r="J8488" i="2"/>
  <c r="J8487" i="2"/>
  <c r="J8486" i="2"/>
  <c r="J8485" i="2"/>
  <c r="J8484" i="2"/>
  <c r="J8483" i="2"/>
  <c r="J8482" i="2"/>
  <c r="J8481" i="2"/>
  <c r="J8480" i="2"/>
  <c r="J8479" i="2"/>
  <c r="J8478" i="2"/>
  <c r="J8477" i="2"/>
  <c r="J8476" i="2"/>
  <c r="J8475" i="2"/>
  <c r="J8474" i="2"/>
  <c r="J8473" i="2"/>
  <c r="J8472" i="2"/>
  <c r="J8471" i="2"/>
  <c r="J8470" i="2"/>
  <c r="J8469" i="2"/>
  <c r="J8468" i="2"/>
  <c r="J8467" i="2"/>
  <c r="J8466" i="2"/>
  <c r="J8465" i="2"/>
  <c r="J8464" i="2"/>
  <c r="J8463" i="2"/>
  <c r="J8462" i="2"/>
  <c r="J8461" i="2"/>
  <c r="J8460" i="2"/>
  <c r="J8459" i="2"/>
  <c r="J8458" i="2"/>
  <c r="J8457" i="2"/>
  <c r="J8456" i="2"/>
  <c r="J8455" i="2"/>
  <c r="J8454" i="2"/>
  <c r="J8453" i="2"/>
  <c r="J8452" i="2"/>
  <c r="J8451" i="2"/>
  <c r="J8450" i="2"/>
  <c r="J8449" i="2"/>
  <c r="J8448" i="2"/>
  <c r="J8447" i="2"/>
  <c r="J8446" i="2"/>
  <c r="J8445" i="2"/>
  <c r="J8444" i="2"/>
  <c r="J8443" i="2"/>
  <c r="J8442" i="2"/>
  <c r="J8441" i="2"/>
  <c r="J8440" i="2"/>
  <c r="J8439" i="2"/>
  <c r="J8438" i="2"/>
  <c r="J8437" i="2"/>
  <c r="J8436" i="2"/>
  <c r="J8435" i="2"/>
  <c r="J8434" i="2"/>
  <c r="J8433" i="2"/>
  <c r="J8432" i="2"/>
  <c r="J8431" i="2"/>
  <c r="J8430" i="2"/>
  <c r="J8429" i="2"/>
  <c r="J8428" i="2"/>
  <c r="J8427" i="2"/>
  <c r="J8426" i="2"/>
  <c r="J8425" i="2"/>
  <c r="J8424" i="2"/>
  <c r="J8423" i="2"/>
  <c r="J8422" i="2"/>
  <c r="J8421" i="2"/>
  <c r="J8420" i="2"/>
  <c r="J8419" i="2"/>
  <c r="J8418" i="2"/>
  <c r="J8417" i="2"/>
  <c r="J8416" i="2"/>
  <c r="J8415" i="2"/>
  <c r="J8414" i="2"/>
  <c r="J8413" i="2"/>
  <c r="J8412" i="2"/>
  <c r="J8411" i="2"/>
  <c r="J8410" i="2"/>
  <c r="J8409" i="2"/>
  <c r="J8408" i="2"/>
  <c r="J8407" i="2"/>
  <c r="J8406" i="2"/>
  <c r="J8405" i="2"/>
  <c r="J8404" i="2"/>
  <c r="J8403" i="2"/>
  <c r="J8402" i="2"/>
  <c r="J8401" i="2"/>
  <c r="J8400" i="2"/>
  <c r="J8399" i="2"/>
  <c r="J8398" i="2"/>
  <c r="J8397" i="2"/>
  <c r="J8396" i="2"/>
  <c r="J8395" i="2"/>
  <c r="J8394" i="2"/>
  <c r="J8393" i="2"/>
  <c r="J8392" i="2"/>
  <c r="J8391" i="2"/>
  <c r="J8390" i="2"/>
  <c r="J8389" i="2"/>
  <c r="J8388" i="2"/>
  <c r="J8387" i="2"/>
  <c r="J8386" i="2"/>
  <c r="J8385" i="2"/>
  <c r="J8384" i="2"/>
  <c r="J8383" i="2"/>
  <c r="J8382" i="2"/>
  <c r="J8381" i="2"/>
  <c r="J8380" i="2"/>
  <c r="J8379" i="2"/>
  <c r="J8378" i="2"/>
  <c r="J8377" i="2"/>
  <c r="J8376" i="2"/>
  <c r="J8375" i="2"/>
  <c r="J8374" i="2"/>
  <c r="J8373" i="2"/>
  <c r="J8372" i="2"/>
  <c r="J8371" i="2"/>
  <c r="J8370" i="2"/>
  <c r="J8369" i="2"/>
  <c r="J8368" i="2"/>
  <c r="J8367" i="2"/>
  <c r="J8366" i="2"/>
  <c r="J8365" i="2"/>
  <c r="J8364" i="2"/>
  <c r="J8363" i="2"/>
  <c r="J8362" i="2"/>
  <c r="J8361" i="2"/>
  <c r="J8360" i="2"/>
  <c r="J8359" i="2"/>
  <c r="J8358" i="2"/>
  <c r="J8357" i="2"/>
  <c r="J8356" i="2"/>
  <c r="J8355" i="2"/>
  <c r="J8354" i="2"/>
  <c r="J8353" i="2"/>
  <c r="J8352" i="2"/>
  <c r="J8351" i="2"/>
  <c r="J8350" i="2"/>
  <c r="J8349" i="2"/>
  <c r="J8348" i="2"/>
  <c r="J8347" i="2"/>
  <c r="J8346" i="2"/>
  <c r="J8345" i="2"/>
  <c r="J8344" i="2"/>
  <c r="J8343" i="2"/>
  <c r="J8342" i="2"/>
  <c r="J8341" i="2"/>
  <c r="J8340" i="2"/>
  <c r="J8339" i="2"/>
  <c r="J8338" i="2"/>
  <c r="J8337" i="2"/>
  <c r="J8336" i="2"/>
  <c r="J8335" i="2"/>
  <c r="J8334" i="2"/>
  <c r="J8333" i="2"/>
  <c r="J8332" i="2"/>
  <c r="J8331" i="2"/>
  <c r="J8330" i="2"/>
  <c r="J8329" i="2"/>
  <c r="J8328" i="2"/>
  <c r="J8327" i="2"/>
  <c r="J8326" i="2"/>
  <c r="J8325" i="2"/>
  <c r="J8324" i="2"/>
  <c r="J8323" i="2"/>
  <c r="J8322" i="2"/>
  <c r="J8321" i="2"/>
  <c r="J8320" i="2"/>
  <c r="J8319" i="2"/>
  <c r="J8318" i="2"/>
  <c r="J8317" i="2"/>
  <c r="J8316" i="2"/>
  <c r="J8315" i="2"/>
  <c r="J8314" i="2"/>
  <c r="J8313" i="2"/>
  <c r="J8312" i="2"/>
  <c r="J8311" i="2"/>
  <c r="J8310" i="2"/>
  <c r="J8309" i="2"/>
  <c r="J8308" i="2"/>
  <c r="J8307" i="2"/>
  <c r="J8306" i="2"/>
  <c r="J8305" i="2"/>
  <c r="J8304" i="2"/>
  <c r="J8303" i="2"/>
  <c r="J8302" i="2"/>
  <c r="J8301" i="2"/>
  <c r="J8300" i="2"/>
  <c r="J8299" i="2"/>
  <c r="J8298" i="2"/>
  <c r="J8297" i="2"/>
  <c r="J8296" i="2"/>
  <c r="J8295" i="2"/>
  <c r="J8294" i="2"/>
  <c r="J8293" i="2"/>
  <c r="J8292" i="2"/>
  <c r="J8291" i="2"/>
  <c r="J8290" i="2"/>
  <c r="J8289" i="2"/>
  <c r="J8288" i="2"/>
  <c r="J8287" i="2"/>
  <c r="J8286" i="2"/>
  <c r="J8285" i="2"/>
  <c r="J8284" i="2"/>
  <c r="J8283" i="2"/>
  <c r="J8282" i="2"/>
  <c r="J8281" i="2"/>
  <c r="J8280" i="2"/>
  <c r="J8279" i="2"/>
  <c r="J8278" i="2"/>
  <c r="J8277" i="2"/>
  <c r="J8276" i="2"/>
  <c r="J8275" i="2"/>
  <c r="J8274" i="2"/>
  <c r="J8273" i="2"/>
  <c r="J8272" i="2"/>
  <c r="J8271" i="2"/>
  <c r="J8270" i="2"/>
  <c r="J8269" i="2"/>
  <c r="J8268" i="2"/>
  <c r="J8267" i="2"/>
  <c r="J8266" i="2"/>
  <c r="J8265" i="2"/>
  <c r="J8264" i="2"/>
  <c r="J8263" i="2"/>
  <c r="J8262" i="2"/>
  <c r="J8261" i="2"/>
  <c r="J8260" i="2"/>
  <c r="J8259" i="2"/>
  <c r="J8258" i="2"/>
  <c r="J8257" i="2"/>
  <c r="J8256" i="2"/>
  <c r="J8255" i="2"/>
  <c r="J8254" i="2"/>
  <c r="J8253" i="2"/>
  <c r="J8252" i="2"/>
  <c r="J8251" i="2"/>
  <c r="J8250" i="2"/>
  <c r="J8249" i="2"/>
  <c r="J8248" i="2"/>
  <c r="J8247" i="2"/>
  <c r="J8246" i="2"/>
  <c r="J8245" i="2"/>
  <c r="J8244" i="2"/>
  <c r="J8243" i="2"/>
  <c r="J8242" i="2"/>
  <c r="J8241" i="2"/>
  <c r="J8240" i="2"/>
  <c r="J8239" i="2"/>
  <c r="J8238" i="2"/>
  <c r="J8237" i="2"/>
  <c r="J8236" i="2"/>
  <c r="J8235" i="2"/>
  <c r="J8234" i="2"/>
  <c r="J8233" i="2"/>
  <c r="J8232" i="2"/>
  <c r="J8231" i="2"/>
  <c r="J8230" i="2"/>
  <c r="J8229" i="2"/>
  <c r="J8228" i="2"/>
  <c r="J8227" i="2"/>
  <c r="J8226" i="2"/>
  <c r="J8225" i="2"/>
  <c r="J8224" i="2"/>
  <c r="J8223" i="2"/>
  <c r="J8222" i="2"/>
  <c r="J8221" i="2"/>
  <c r="J8220" i="2"/>
  <c r="J8219" i="2"/>
  <c r="J8218" i="2"/>
  <c r="J8217" i="2"/>
  <c r="J8216" i="2"/>
  <c r="J8215" i="2"/>
  <c r="J8214" i="2"/>
  <c r="J8213" i="2"/>
  <c r="J8212" i="2"/>
  <c r="J8211" i="2"/>
  <c r="J8210" i="2"/>
  <c r="J8209" i="2"/>
  <c r="J8208" i="2"/>
  <c r="J8207" i="2"/>
  <c r="J8206" i="2"/>
  <c r="J8205" i="2"/>
  <c r="J8204" i="2"/>
  <c r="J8203" i="2"/>
  <c r="J8202" i="2"/>
  <c r="J8201" i="2"/>
  <c r="J8200" i="2"/>
  <c r="J8199" i="2"/>
  <c r="J8198" i="2"/>
  <c r="J8197" i="2"/>
  <c r="J8196" i="2"/>
  <c r="J8195" i="2"/>
  <c r="J8194" i="2"/>
  <c r="J8193" i="2"/>
  <c r="J8192" i="2"/>
  <c r="J8191" i="2"/>
  <c r="J8190" i="2"/>
  <c r="J8189" i="2"/>
  <c r="J8188" i="2"/>
  <c r="J8187" i="2"/>
  <c r="J8186" i="2"/>
  <c r="J8185" i="2"/>
  <c r="J8184" i="2"/>
  <c r="J8183" i="2"/>
  <c r="J8182" i="2"/>
  <c r="J8181" i="2"/>
  <c r="J8180" i="2"/>
  <c r="J8179" i="2"/>
  <c r="J8178" i="2"/>
  <c r="J8177" i="2"/>
  <c r="J8176" i="2"/>
  <c r="J8175" i="2"/>
  <c r="J8174" i="2"/>
  <c r="J8173" i="2"/>
  <c r="J8172" i="2"/>
  <c r="J8171" i="2"/>
  <c r="J8170" i="2"/>
  <c r="J8169" i="2"/>
  <c r="J8168" i="2"/>
  <c r="J8167" i="2"/>
  <c r="J8166" i="2"/>
  <c r="J8165" i="2"/>
  <c r="J8164" i="2"/>
  <c r="J8163" i="2"/>
  <c r="J8162" i="2"/>
  <c r="J8161" i="2"/>
  <c r="J8160" i="2"/>
  <c r="J8159" i="2"/>
  <c r="J8158" i="2"/>
  <c r="J8157" i="2"/>
  <c r="J8156" i="2"/>
  <c r="J8155" i="2"/>
  <c r="J8154" i="2"/>
  <c r="J8153" i="2"/>
  <c r="J8152" i="2"/>
  <c r="J8151" i="2"/>
  <c r="J8150" i="2"/>
  <c r="J8149" i="2"/>
  <c r="J8148" i="2"/>
  <c r="J8147" i="2"/>
  <c r="J8146" i="2"/>
  <c r="J8145" i="2"/>
  <c r="J8144" i="2"/>
  <c r="J8143" i="2"/>
  <c r="J8142" i="2"/>
  <c r="J8141" i="2"/>
  <c r="J8140" i="2"/>
  <c r="J8139" i="2"/>
  <c r="J8138" i="2"/>
  <c r="J8137" i="2"/>
  <c r="J8136" i="2"/>
  <c r="J8135" i="2"/>
  <c r="J8134" i="2"/>
  <c r="J8133" i="2"/>
  <c r="J8132" i="2"/>
  <c r="J8131" i="2"/>
  <c r="J8130" i="2"/>
  <c r="J8129" i="2"/>
  <c r="J8128" i="2"/>
  <c r="J8127" i="2"/>
  <c r="J8126" i="2"/>
  <c r="J8125" i="2"/>
  <c r="J8124" i="2"/>
  <c r="J8123" i="2"/>
  <c r="J8122" i="2"/>
  <c r="J8121" i="2"/>
  <c r="J8120" i="2"/>
  <c r="J8119" i="2"/>
  <c r="J8118" i="2"/>
  <c r="J8117" i="2"/>
  <c r="J8116" i="2"/>
  <c r="J8115" i="2"/>
  <c r="J8114" i="2"/>
  <c r="J8113" i="2"/>
  <c r="J8112" i="2"/>
  <c r="J8111" i="2"/>
  <c r="J8110" i="2"/>
  <c r="J8109" i="2"/>
  <c r="J8108" i="2"/>
  <c r="J8107" i="2"/>
  <c r="J8106" i="2"/>
  <c r="J8105" i="2"/>
  <c r="J8104" i="2"/>
  <c r="J8103" i="2"/>
  <c r="J8102" i="2"/>
  <c r="J8101" i="2"/>
  <c r="J8100" i="2"/>
  <c r="J8099" i="2"/>
  <c r="J8098" i="2"/>
  <c r="J8097" i="2"/>
  <c r="J8096" i="2"/>
  <c r="J8095" i="2"/>
  <c r="J8094" i="2"/>
  <c r="J8093" i="2"/>
  <c r="J8092" i="2"/>
  <c r="J8091" i="2"/>
  <c r="J8090" i="2"/>
  <c r="J8089" i="2"/>
  <c r="J8088" i="2"/>
  <c r="J8087" i="2"/>
  <c r="J8086" i="2"/>
  <c r="J8085" i="2"/>
  <c r="J8084" i="2"/>
  <c r="J8083" i="2"/>
  <c r="J8082" i="2"/>
  <c r="J8081" i="2"/>
  <c r="J8080" i="2"/>
  <c r="J8079" i="2"/>
  <c r="J8078" i="2"/>
  <c r="J8077" i="2"/>
  <c r="J8076" i="2"/>
  <c r="J8075" i="2"/>
  <c r="J8074" i="2"/>
  <c r="J8073" i="2"/>
  <c r="J8072" i="2"/>
  <c r="J8071" i="2"/>
  <c r="J8070" i="2"/>
  <c r="J8069" i="2"/>
  <c r="J8068" i="2"/>
  <c r="J8067" i="2"/>
  <c r="J8066" i="2"/>
  <c r="J8065" i="2"/>
  <c r="J8064" i="2"/>
  <c r="J8063" i="2"/>
  <c r="J8062" i="2"/>
  <c r="J8061" i="2"/>
  <c r="J8060" i="2"/>
  <c r="J8059" i="2"/>
  <c r="J8058" i="2"/>
  <c r="J8057" i="2"/>
  <c r="J8056" i="2"/>
  <c r="J8055" i="2"/>
  <c r="J8054" i="2"/>
  <c r="J8053" i="2"/>
  <c r="J8052" i="2"/>
  <c r="J8051" i="2"/>
  <c r="J8050" i="2"/>
  <c r="J8049" i="2"/>
  <c r="J8048" i="2"/>
  <c r="J8047" i="2"/>
  <c r="J8046" i="2"/>
  <c r="J8045" i="2"/>
  <c r="J8044" i="2"/>
  <c r="J8043" i="2"/>
  <c r="J8042" i="2"/>
  <c r="J8041" i="2"/>
  <c r="J8040" i="2"/>
  <c r="J8039" i="2"/>
  <c r="J8038" i="2"/>
  <c r="J8037" i="2"/>
  <c r="J8036" i="2"/>
  <c r="J8035" i="2"/>
  <c r="J8034" i="2"/>
  <c r="J8033" i="2"/>
  <c r="J8032" i="2"/>
  <c r="J8031" i="2"/>
  <c r="J8030" i="2"/>
  <c r="J8029" i="2"/>
  <c r="J8028" i="2"/>
  <c r="J8027" i="2"/>
  <c r="J8026" i="2"/>
  <c r="J8025" i="2"/>
  <c r="J8024" i="2"/>
  <c r="J8023" i="2"/>
  <c r="J8022" i="2"/>
  <c r="J8021" i="2"/>
  <c r="J8020" i="2"/>
  <c r="J8019" i="2"/>
  <c r="J8018" i="2"/>
  <c r="J8017" i="2"/>
  <c r="J8016" i="2"/>
  <c r="J8015" i="2"/>
  <c r="J8014" i="2"/>
  <c r="J8013" i="2"/>
  <c r="J8012" i="2"/>
  <c r="J8011" i="2"/>
  <c r="J8010" i="2"/>
  <c r="J8009" i="2"/>
  <c r="J8008" i="2"/>
  <c r="J8007" i="2"/>
  <c r="J8006" i="2"/>
  <c r="J8005" i="2"/>
  <c r="J8004" i="2"/>
  <c r="J8003" i="2"/>
  <c r="J8002" i="2"/>
  <c r="J8001" i="2"/>
  <c r="J8000" i="2"/>
  <c r="J7999" i="2"/>
  <c r="J7998" i="2"/>
  <c r="J7997" i="2"/>
  <c r="J7996" i="2"/>
  <c r="J7995" i="2"/>
  <c r="J7994" i="2"/>
  <c r="J7993" i="2"/>
  <c r="J7992" i="2"/>
  <c r="J7991" i="2"/>
  <c r="J7990" i="2"/>
  <c r="J7989" i="2"/>
  <c r="J7988" i="2"/>
  <c r="J7987" i="2"/>
  <c r="J7986" i="2"/>
  <c r="J7985" i="2"/>
  <c r="J7984" i="2"/>
  <c r="J7983" i="2"/>
  <c r="J7982" i="2"/>
  <c r="J7981" i="2"/>
  <c r="J7980" i="2"/>
  <c r="J7979" i="2"/>
  <c r="J7978" i="2"/>
  <c r="J7977" i="2"/>
  <c r="J7976" i="2"/>
  <c r="J7975" i="2"/>
  <c r="J7974" i="2"/>
  <c r="J7973" i="2"/>
  <c r="J7972" i="2"/>
  <c r="J7971" i="2"/>
  <c r="J7970" i="2"/>
  <c r="J7969" i="2"/>
  <c r="J7968" i="2"/>
  <c r="J7967" i="2"/>
  <c r="J7966" i="2"/>
  <c r="J7965" i="2"/>
  <c r="J7964" i="2"/>
  <c r="J7963" i="2"/>
  <c r="J7962" i="2"/>
  <c r="J7961" i="2"/>
  <c r="J7960" i="2"/>
  <c r="J7959" i="2"/>
  <c r="J7958" i="2"/>
  <c r="J7957" i="2"/>
  <c r="J7956" i="2"/>
  <c r="J7955" i="2"/>
  <c r="J7954" i="2"/>
  <c r="J7953" i="2"/>
  <c r="J7952" i="2"/>
  <c r="J7951" i="2"/>
  <c r="J7950" i="2"/>
  <c r="J7949" i="2"/>
  <c r="J7948" i="2"/>
  <c r="J7947" i="2"/>
  <c r="J7946" i="2"/>
  <c r="J7945" i="2"/>
  <c r="J7944" i="2"/>
  <c r="J7943" i="2"/>
  <c r="J7942" i="2"/>
  <c r="J7941" i="2"/>
  <c r="J7940" i="2"/>
  <c r="J7939" i="2"/>
  <c r="J7938" i="2"/>
  <c r="J7937" i="2"/>
  <c r="J7936" i="2"/>
  <c r="J7935" i="2"/>
  <c r="J7934" i="2"/>
  <c r="J7933" i="2"/>
  <c r="J7932" i="2"/>
  <c r="J7931" i="2"/>
  <c r="J7930" i="2"/>
  <c r="J7929" i="2"/>
  <c r="J7928" i="2"/>
  <c r="J7927" i="2"/>
  <c r="J7926" i="2"/>
  <c r="J7925" i="2"/>
  <c r="J7924" i="2"/>
  <c r="J7923" i="2"/>
  <c r="J7922" i="2"/>
  <c r="J7921" i="2"/>
  <c r="J7920" i="2"/>
  <c r="J7919" i="2"/>
  <c r="J7918" i="2"/>
  <c r="J7917" i="2"/>
  <c r="J7916" i="2"/>
  <c r="J7915" i="2"/>
  <c r="J7914" i="2"/>
  <c r="J7913" i="2"/>
  <c r="J7912" i="2"/>
  <c r="J7911" i="2"/>
  <c r="J7910" i="2"/>
  <c r="J7909" i="2"/>
  <c r="J7908" i="2"/>
  <c r="J7907" i="2"/>
  <c r="J7906" i="2"/>
  <c r="J7905" i="2"/>
  <c r="J7904" i="2"/>
  <c r="J7903" i="2"/>
  <c r="J7902" i="2"/>
  <c r="J7901" i="2"/>
  <c r="J7900" i="2"/>
  <c r="J7899" i="2"/>
  <c r="J7898" i="2"/>
  <c r="J7897" i="2"/>
  <c r="J7896" i="2"/>
  <c r="J7895" i="2"/>
  <c r="J7894" i="2"/>
  <c r="J7893" i="2"/>
  <c r="J7892" i="2"/>
  <c r="J7891" i="2"/>
  <c r="J7890" i="2"/>
  <c r="J7889" i="2"/>
  <c r="J7888" i="2"/>
  <c r="J7887" i="2"/>
  <c r="J7886" i="2"/>
  <c r="J7885" i="2"/>
  <c r="J7884" i="2"/>
  <c r="J7883" i="2"/>
  <c r="J7882" i="2"/>
  <c r="J7881" i="2"/>
  <c r="J7880" i="2"/>
  <c r="J7879" i="2"/>
  <c r="J7878" i="2"/>
  <c r="J7877" i="2"/>
  <c r="J7876" i="2"/>
  <c r="J7875" i="2"/>
  <c r="J7874" i="2"/>
  <c r="J7873" i="2"/>
  <c r="J7872" i="2"/>
  <c r="J7871" i="2"/>
  <c r="J7870" i="2"/>
  <c r="J7869" i="2"/>
  <c r="J7868" i="2"/>
  <c r="J7867" i="2"/>
  <c r="J7866" i="2"/>
  <c r="J7865" i="2"/>
  <c r="J7864" i="2"/>
  <c r="J7863" i="2"/>
  <c r="J7862" i="2"/>
  <c r="J7861" i="2"/>
  <c r="J7860" i="2"/>
  <c r="J7859" i="2"/>
  <c r="J7858" i="2"/>
  <c r="J7857" i="2"/>
  <c r="J7856" i="2"/>
  <c r="J7855" i="2"/>
  <c r="J7854" i="2"/>
  <c r="J7853" i="2"/>
  <c r="J7852" i="2"/>
  <c r="J7851" i="2"/>
  <c r="J7850" i="2"/>
  <c r="J7849" i="2"/>
  <c r="J7848" i="2"/>
  <c r="J7847" i="2"/>
  <c r="J7846" i="2"/>
  <c r="J7845" i="2"/>
  <c r="J7844" i="2"/>
  <c r="J7843" i="2"/>
  <c r="J7842" i="2"/>
  <c r="J7841" i="2"/>
  <c r="J7840" i="2"/>
  <c r="J7839" i="2"/>
  <c r="J7838" i="2"/>
  <c r="J7837" i="2"/>
  <c r="J7836" i="2"/>
  <c r="J7835" i="2"/>
  <c r="J7834" i="2"/>
  <c r="J7833" i="2"/>
  <c r="J7832" i="2"/>
  <c r="J7831" i="2"/>
  <c r="J7830" i="2"/>
  <c r="J7829" i="2"/>
  <c r="J7828" i="2"/>
  <c r="J7827" i="2"/>
  <c r="J7826" i="2"/>
  <c r="J7825" i="2"/>
  <c r="J7824" i="2"/>
  <c r="J7823" i="2"/>
  <c r="J7822" i="2"/>
  <c r="J7821" i="2"/>
  <c r="J7820" i="2"/>
  <c r="J7819" i="2"/>
  <c r="J7818" i="2"/>
  <c r="J7817" i="2"/>
  <c r="J7816" i="2"/>
  <c r="J7815" i="2"/>
  <c r="J7814" i="2"/>
  <c r="J7813" i="2"/>
  <c r="J7812" i="2"/>
  <c r="J7811" i="2"/>
  <c r="J7810" i="2"/>
  <c r="J7809" i="2"/>
  <c r="J7808" i="2"/>
  <c r="J7807" i="2"/>
  <c r="J7806" i="2"/>
  <c r="J7805" i="2"/>
  <c r="J7804" i="2"/>
  <c r="J7803" i="2"/>
  <c r="J7802" i="2"/>
  <c r="J7801" i="2"/>
  <c r="J7800" i="2"/>
  <c r="J7799" i="2"/>
  <c r="J7798" i="2"/>
  <c r="J7797" i="2"/>
  <c r="J7796" i="2"/>
  <c r="J7795" i="2"/>
  <c r="J7794" i="2"/>
  <c r="J7793" i="2"/>
  <c r="J7792" i="2"/>
  <c r="J7791" i="2"/>
  <c r="J7790" i="2"/>
  <c r="J7789" i="2"/>
  <c r="J7788" i="2"/>
  <c r="J7787" i="2"/>
  <c r="J7786" i="2"/>
  <c r="J7785" i="2"/>
  <c r="J7784" i="2"/>
  <c r="J7783" i="2"/>
  <c r="J7782" i="2"/>
  <c r="J7781" i="2"/>
  <c r="J7780" i="2"/>
  <c r="J7779" i="2"/>
  <c r="J7778" i="2"/>
  <c r="J7777" i="2"/>
  <c r="J7776" i="2"/>
  <c r="J7775" i="2"/>
  <c r="J7774" i="2"/>
  <c r="J7773" i="2"/>
  <c r="J7772" i="2"/>
  <c r="J7771" i="2"/>
  <c r="J7770" i="2"/>
  <c r="J7769" i="2"/>
  <c r="J7768" i="2"/>
  <c r="J7767" i="2"/>
  <c r="J7766" i="2"/>
  <c r="J7765" i="2"/>
  <c r="J7764" i="2"/>
  <c r="J7763" i="2"/>
  <c r="J7762" i="2"/>
  <c r="J7761" i="2"/>
  <c r="J7760" i="2"/>
  <c r="J7759" i="2"/>
  <c r="J7758" i="2"/>
  <c r="J7757" i="2"/>
  <c r="J7756" i="2"/>
  <c r="J7755" i="2"/>
  <c r="J7754" i="2"/>
  <c r="J7753" i="2"/>
  <c r="J7752" i="2"/>
  <c r="J7751" i="2"/>
  <c r="J7750" i="2"/>
  <c r="J7749" i="2"/>
  <c r="J7748" i="2"/>
  <c r="J7747" i="2"/>
  <c r="J7746" i="2"/>
  <c r="J7745" i="2"/>
  <c r="J7744" i="2"/>
  <c r="J7743" i="2"/>
  <c r="J7742" i="2"/>
  <c r="J7741" i="2"/>
  <c r="J7740" i="2"/>
  <c r="J7739" i="2"/>
  <c r="J7738" i="2"/>
  <c r="J7737" i="2"/>
  <c r="J7736" i="2"/>
  <c r="J7735" i="2"/>
  <c r="J7734" i="2"/>
  <c r="J7733" i="2"/>
  <c r="J7732" i="2"/>
  <c r="J7731" i="2"/>
  <c r="J7730" i="2"/>
  <c r="J7729" i="2"/>
  <c r="J7728" i="2"/>
  <c r="J7727" i="2"/>
  <c r="J7726" i="2"/>
  <c r="J7725" i="2"/>
  <c r="J7724" i="2"/>
  <c r="J7723" i="2"/>
  <c r="J7722" i="2"/>
  <c r="J7721" i="2"/>
  <c r="J7720" i="2"/>
  <c r="J7719" i="2"/>
  <c r="J7718" i="2"/>
  <c r="J7717" i="2"/>
  <c r="J7716" i="2"/>
  <c r="J7715" i="2"/>
  <c r="J7714" i="2"/>
  <c r="J7713" i="2"/>
  <c r="J7712" i="2"/>
  <c r="J7711" i="2"/>
  <c r="J7710" i="2"/>
  <c r="J7709" i="2"/>
  <c r="J7708" i="2"/>
  <c r="J7707" i="2"/>
  <c r="J7706" i="2"/>
  <c r="J7705" i="2"/>
  <c r="J7704" i="2"/>
  <c r="J7703" i="2"/>
  <c r="J7702" i="2"/>
  <c r="J7701" i="2"/>
  <c r="J7700" i="2"/>
  <c r="J7699" i="2"/>
  <c r="J7698" i="2"/>
  <c r="J7697" i="2"/>
  <c r="J7696" i="2"/>
  <c r="J7695" i="2"/>
  <c r="J7694" i="2"/>
  <c r="J7693" i="2"/>
  <c r="J7692" i="2"/>
  <c r="J7691" i="2"/>
  <c r="J7690" i="2"/>
  <c r="J7689" i="2"/>
  <c r="J7688" i="2"/>
  <c r="J7687" i="2"/>
  <c r="J7686" i="2"/>
  <c r="J7685" i="2"/>
  <c r="J7684" i="2"/>
  <c r="J7683" i="2"/>
  <c r="J7682" i="2"/>
  <c r="J7681" i="2"/>
  <c r="J7680" i="2"/>
  <c r="J7679" i="2"/>
  <c r="J7678" i="2"/>
  <c r="J7677" i="2"/>
  <c r="J7676" i="2"/>
  <c r="J7675" i="2"/>
  <c r="J7674" i="2"/>
  <c r="J7673" i="2"/>
  <c r="J7672" i="2"/>
  <c r="J7671" i="2"/>
  <c r="J7670" i="2"/>
  <c r="J7669" i="2"/>
  <c r="J7668" i="2"/>
  <c r="J7667" i="2"/>
  <c r="J7666" i="2"/>
  <c r="J7665" i="2"/>
  <c r="J7664" i="2"/>
  <c r="J7663" i="2"/>
  <c r="J7662" i="2"/>
  <c r="J7661" i="2"/>
  <c r="J7660" i="2"/>
  <c r="J7659" i="2"/>
  <c r="J7658" i="2"/>
  <c r="J7657" i="2"/>
  <c r="J7656" i="2"/>
  <c r="J7655" i="2"/>
  <c r="J7654" i="2"/>
  <c r="J7653" i="2"/>
  <c r="J7652" i="2"/>
  <c r="J7651" i="2"/>
  <c r="J7650" i="2"/>
  <c r="J7649" i="2"/>
  <c r="J7648" i="2"/>
  <c r="J7647" i="2"/>
  <c r="J7646" i="2"/>
  <c r="J7645" i="2"/>
  <c r="J7644" i="2"/>
  <c r="J7643" i="2"/>
  <c r="J7642" i="2"/>
  <c r="J7641" i="2"/>
  <c r="J7640" i="2"/>
  <c r="J7639" i="2"/>
  <c r="J7638" i="2"/>
  <c r="J7637" i="2"/>
  <c r="J7636" i="2"/>
  <c r="J7635" i="2"/>
  <c r="J7634" i="2"/>
  <c r="J7633" i="2"/>
  <c r="J7632" i="2"/>
  <c r="J7631" i="2"/>
  <c r="J7630" i="2"/>
  <c r="J7629" i="2"/>
  <c r="J7628" i="2"/>
  <c r="J7627" i="2"/>
  <c r="J7626" i="2"/>
  <c r="J7625" i="2"/>
  <c r="J7624" i="2"/>
  <c r="J7623" i="2"/>
  <c r="J7622" i="2"/>
  <c r="J7621" i="2"/>
  <c r="J7620" i="2"/>
  <c r="J7619" i="2"/>
  <c r="J7618" i="2"/>
  <c r="J7617" i="2"/>
  <c r="J7616" i="2"/>
  <c r="J7615" i="2"/>
  <c r="J7614" i="2"/>
  <c r="J7613" i="2"/>
  <c r="J7612" i="2"/>
  <c r="J7611" i="2"/>
  <c r="J7610" i="2"/>
  <c r="J7609" i="2"/>
  <c r="J7608" i="2"/>
  <c r="J7607" i="2"/>
  <c r="J7606" i="2"/>
  <c r="J7605" i="2"/>
  <c r="J7604" i="2"/>
  <c r="J7603" i="2"/>
  <c r="J7602" i="2"/>
  <c r="J7601" i="2"/>
  <c r="J7600" i="2"/>
  <c r="J7599" i="2"/>
  <c r="J7598" i="2"/>
  <c r="J7597" i="2"/>
  <c r="J7596" i="2"/>
  <c r="J7595" i="2"/>
  <c r="J7594" i="2"/>
  <c r="J7593" i="2"/>
  <c r="J7592" i="2"/>
  <c r="J7591" i="2"/>
  <c r="J7590" i="2"/>
  <c r="J7589" i="2"/>
  <c r="J7588" i="2"/>
  <c r="J7587" i="2"/>
  <c r="J7586" i="2"/>
  <c r="J7585" i="2"/>
  <c r="J7584" i="2"/>
  <c r="J7583" i="2"/>
  <c r="J7582" i="2"/>
  <c r="J7581" i="2"/>
  <c r="J7580" i="2"/>
  <c r="J7579" i="2"/>
  <c r="J7578" i="2"/>
  <c r="J7577" i="2"/>
  <c r="J7576" i="2"/>
  <c r="J7575" i="2"/>
  <c r="J7574" i="2"/>
  <c r="J7573" i="2"/>
  <c r="J7572" i="2"/>
  <c r="J7571" i="2"/>
  <c r="J7570" i="2"/>
  <c r="J7569" i="2"/>
  <c r="J7568" i="2"/>
  <c r="J7567" i="2"/>
  <c r="J7566" i="2"/>
  <c r="J7565" i="2"/>
  <c r="J7564" i="2"/>
  <c r="J7563" i="2"/>
  <c r="J7562" i="2"/>
  <c r="J7561" i="2"/>
  <c r="J7560" i="2"/>
  <c r="J7559" i="2"/>
  <c r="J7558" i="2"/>
  <c r="J7557" i="2"/>
  <c r="J7556" i="2"/>
  <c r="J7555" i="2"/>
  <c r="J7554" i="2"/>
  <c r="J7553" i="2"/>
  <c r="J7552" i="2"/>
  <c r="J7551" i="2"/>
  <c r="J7550" i="2"/>
  <c r="J7549" i="2"/>
  <c r="J7548" i="2"/>
  <c r="J7547" i="2"/>
  <c r="J7546" i="2"/>
  <c r="J7545" i="2"/>
  <c r="J7544" i="2"/>
  <c r="J7543" i="2"/>
  <c r="J7542" i="2"/>
  <c r="J7541" i="2"/>
  <c r="J7540" i="2"/>
  <c r="J7539" i="2"/>
  <c r="J7538" i="2"/>
  <c r="J7537" i="2"/>
  <c r="J7536" i="2"/>
  <c r="J7535" i="2"/>
  <c r="J7534" i="2"/>
  <c r="J7533" i="2"/>
  <c r="J7532" i="2"/>
  <c r="J7531" i="2"/>
  <c r="J7530" i="2"/>
  <c r="J7529" i="2"/>
  <c r="J7528" i="2"/>
  <c r="J7527" i="2"/>
  <c r="J7526" i="2"/>
  <c r="J7525" i="2"/>
  <c r="J7524" i="2"/>
  <c r="J7523" i="2"/>
  <c r="J7522" i="2"/>
  <c r="J7521" i="2"/>
  <c r="J7520" i="2"/>
  <c r="J7519" i="2"/>
  <c r="J7518" i="2"/>
  <c r="J7517" i="2"/>
  <c r="J7516" i="2"/>
  <c r="J7515" i="2"/>
  <c r="J7514" i="2"/>
  <c r="J7513" i="2"/>
  <c r="J7512" i="2"/>
  <c r="J7511" i="2"/>
  <c r="J7510" i="2"/>
  <c r="J7509" i="2"/>
  <c r="J7508" i="2"/>
  <c r="J7507" i="2"/>
  <c r="J7506" i="2"/>
  <c r="J7505" i="2"/>
  <c r="J7504" i="2"/>
  <c r="J7503" i="2"/>
  <c r="J7502" i="2"/>
  <c r="J7501" i="2"/>
  <c r="J7500" i="2"/>
  <c r="J7499" i="2"/>
  <c r="J7498" i="2"/>
  <c r="J7497" i="2"/>
  <c r="J7496" i="2"/>
  <c r="J7495" i="2"/>
  <c r="J7494" i="2"/>
  <c r="J7493" i="2"/>
  <c r="J7492" i="2"/>
  <c r="J7491" i="2"/>
  <c r="J7490" i="2"/>
  <c r="J7489" i="2"/>
  <c r="J7488" i="2"/>
  <c r="J7487" i="2"/>
  <c r="J7486" i="2"/>
  <c r="J7485" i="2"/>
  <c r="J7484" i="2"/>
  <c r="J7483" i="2"/>
  <c r="J7482" i="2"/>
  <c r="J7481" i="2"/>
  <c r="J7480" i="2"/>
  <c r="J7479" i="2"/>
  <c r="J7478" i="2"/>
  <c r="J7477" i="2"/>
  <c r="J7476" i="2"/>
  <c r="J7475" i="2"/>
  <c r="J7474" i="2"/>
  <c r="J7473" i="2"/>
  <c r="J7472" i="2"/>
  <c r="J7471" i="2"/>
  <c r="J7470" i="2"/>
  <c r="J7469" i="2"/>
  <c r="J7468" i="2"/>
  <c r="J7467" i="2"/>
  <c r="J7466" i="2"/>
  <c r="J7465" i="2"/>
  <c r="J7464" i="2"/>
  <c r="J7463" i="2"/>
  <c r="J7462" i="2"/>
  <c r="J7461" i="2"/>
  <c r="J7460" i="2"/>
  <c r="J7459" i="2"/>
  <c r="J7458" i="2"/>
  <c r="J7457" i="2"/>
  <c r="J7456" i="2"/>
  <c r="J7455" i="2"/>
  <c r="J7454" i="2"/>
  <c r="J7453" i="2"/>
  <c r="J7452" i="2"/>
  <c r="J7451" i="2"/>
  <c r="J7450" i="2"/>
  <c r="J7449" i="2"/>
  <c r="J7448" i="2"/>
  <c r="J7447" i="2"/>
  <c r="J7446" i="2"/>
  <c r="J7445" i="2"/>
  <c r="J7444" i="2"/>
  <c r="J7443" i="2"/>
  <c r="J7442" i="2"/>
  <c r="J7441" i="2"/>
  <c r="J7440" i="2"/>
  <c r="J7439" i="2"/>
  <c r="J7438" i="2"/>
  <c r="J7437" i="2"/>
  <c r="J7436" i="2"/>
  <c r="J7435" i="2"/>
  <c r="J7434" i="2"/>
  <c r="J7433" i="2"/>
  <c r="J7432" i="2"/>
  <c r="J7431" i="2"/>
  <c r="J7430" i="2"/>
  <c r="J7429" i="2"/>
  <c r="J7428" i="2"/>
  <c r="J7427" i="2"/>
  <c r="J7426" i="2"/>
  <c r="J7425" i="2"/>
  <c r="J7424" i="2"/>
  <c r="J7423" i="2"/>
  <c r="J7422" i="2"/>
  <c r="J7421" i="2"/>
  <c r="J7420" i="2"/>
  <c r="J7419" i="2"/>
  <c r="J7418" i="2"/>
  <c r="J7417" i="2"/>
  <c r="J7416" i="2"/>
  <c r="J7415" i="2"/>
  <c r="J7414" i="2"/>
  <c r="J7413" i="2"/>
  <c r="J7412" i="2"/>
  <c r="J7411" i="2"/>
  <c r="J7410" i="2"/>
  <c r="J7409" i="2"/>
  <c r="J7408" i="2"/>
  <c r="J7407" i="2"/>
  <c r="J7406" i="2"/>
  <c r="J7405" i="2"/>
  <c r="J7404" i="2"/>
  <c r="J7403" i="2"/>
  <c r="J7402" i="2"/>
  <c r="J7401" i="2"/>
  <c r="J7400" i="2"/>
  <c r="J7399" i="2"/>
  <c r="J7398" i="2"/>
  <c r="J7397" i="2"/>
  <c r="J7396" i="2"/>
  <c r="J7395" i="2"/>
  <c r="J7394" i="2"/>
  <c r="J7393" i="2"/>
  <c r="J7392" i="2"/>
  <c r="J7391" i="2"/>
  <c r="J7390" i="2"/>
  <c r="J7389" i="2"/>
  <c r="J7388" i="2"/>
  <c r="J7387" i="2"/>
  <c r="J7386" i="2"/>
  <c r="J7385" i="2"/>
  <c r="J7384" i="2"/>
  <c r="J7383" i="2"/>
  <c r="J7382" i="2"/>
  <c r="J7381" i="2"/>
  <c r="J7380" i="2"/>
  <c r="J7379" i="2"/>
  <c r="J7378" i="2"/>
  <c r="J7377" i="2"/>
  <c r="J7376" i="2"/>
  <c r="J7375" i="2"/>
  <c r="J7374" i="2"/>
  <c r="J7373" i="2"/>
  <c r="J7372" i="2"/>
  <c r="J7371" i="2"/>
  <c r="J7370" i="2"/>
  <c r="J7369" i="2"/>
  <c r="J7368" i="2"/>
  <c r="J7367" i="2"/>
  <c r="J7366" i="2"/>
  <c r="J7365" i="2"/>
  <c r="J7364" i="2"/>
  <c r="J7363" i="2"/>
  <c r="J7362" i="2"/>
  <c r="J7361" i="2"/>
  <c r="J7360" i="2"/>
  <c r="J7359" i="2"/>
  <c r="J7358" i="2"/>
  <c r="J7357" i="2"/>
  <c r="J7356" i="2"/>
  <c r="J7355" i="2"/>
  <c r="J7354" i="2"/>
  <c r="J7353" i="2"/>
  <c r="J7352" i="2"/>
  <c r="J7351" i="2"/>
  <c r="J7350" i="2"/>
  <c r="J7349" i="2"/>
  <c r="J7348" i="2"/>
  <c r="J7347" i="2"/>
  <c r="J7346" i="2"/>
  <c r="J7345" i="2"/>
  <c r="J7344" i="2"/>
  <c r="J7343" i="2"/>
  <c r="J7342" i="2"/>
  <c r="J7341" i="2"/>
  <c r="J7340" i="2"/>
  <c r="J7339" i="2"/>
  <c r="J7338" i="2"/>
  <c r="J7337" i="2"/>
  <c r="J7336" i="2"/>
  <c r="J7335" i="2"/>
  <c r="J7334" i="2"/>
  <c r="J7333" i="2"/>
  <c r="J7332" i="2"/>
  <c r="J7331" i="2"/>
  <c r="J7330" i="2"/>
  <c r="J7329" i="2"/>
  <c r="J7328" i="2"/>
  <c r="J7327" i="2"/>
  <c r="J7326" i="2"/>
  <c r="J7325" i="2"/>
  <c r="J7324" i="2"/>
  <c r="J7323" i="2"/>
  <c r="J7322" i="2"/>
  <c r="J7321" i="2"/>
  <c r="J7320" i="2"/>
  <c r="J7319" i="2"/>
  <c r="J7318" i="2"/>
  <c r="J7317" i="2"/>
  <c r="J7316" i="2"/>
  <c r="J7315" i="2"/>
  <c r="J7314" i="2"/>
  <c r="J7313" i="2"/>
  <c r="J7312" i="2"/>
  <c r="J7311" i="2"/>
  <c r="J7310" i="2"/>
  <c r="J7309" i="2"/>
  <c r="J7308" i="2"/>
  <c r="J7307" i="2"/>
  <c r="J7306" i="2"/>
  <c r="J7305" i="2"/>
  <c r="J7304" i="2"/>
  <c r="J7303" i="2"/>
  <c r="J7302" i="2"/>
  <c r="J7301" i="2"/>
  <c r="J7300" i="2"/>
  <c r="J7299" i="2"/>
  <c r="J7298" i="2"/>
  <c r="J7297" i="2"/>
  <c r="J7296" i="2"/>
  <c r="J7295" i="2"/>
  <c r="J7294" i="2"/>
  <c r="J7293" i="2"/>
  <c r="J7292" i="2"/>
  <c r="J7291" i="2"/>
  <c r="J7290" i="2"/>
  <c r="J7289" i="2"/>
  <c r="J7288" i="2"/>
  <c r="J7287" i="2"/>
  <c r="J7286" i="2"/>
  <c r="J7285" i="2"/>
  <c r="J7284" i="2"/>
  <c r="J7283" i="2"/>
  <c r="J7282" i="2"/>
  <c r="J7281" i="2"/>
  <c r="J7280" i="2"/>
  <c r="J7279" i="2"/>
  <c r="J7278" i="2"/>
  <c r="J7277" i="2"/>
  <c r="J7276" i="2"/>
  <c r="J7275" i="2"/>
  <c r="J7274" i="2"/>
  <c r="J7273" i="2"/>
  <c r="J7272" i="2"/>
  <c r="J7271" i="2"/>
  <c r="J7270" i="2"/>
  <c r="J7269" i="2"/>
  <c r="J7268" i="2"/>
  <c r="J7267" i="2"/>
  <c r="J7266" i="2"/>
  <c r="J7265" i="2"/>
  <c r="J7264" i="2"/>
  <c r="J7263" i="2"/>
  <c r="J7262" i="2"/>
  <c r="J7261" i="2"/>
  <c r="J7260" i="2"/>
  <c r="J7259" i="2"/>
  <c r="J7258" i="2"/>
  <c r="J7257" i="2"/>
  <c r="J7256" i="2"/>
  <c r="J7255" i="2"/>
  <c r="J7254" i="2"/>
  <c r="J7253" i="2"/>
  <c r="J7252" i="2"/>
  <c r="J7251" i="2"/>
  <c r="J7250" i="2"/>
  <c r="J7249" i="2"/>
  <c r="J7248" i="2"/>
  <c r="J7247" i="2"/>
  <c r="J7246" i="2"/>
  <c r="J7245" i="2"/>
  <c r="J7244" i="2"/>
  <c r="J7243" i="2"/>
  <c r="J7242" i="2"/>
  <c r="J7241" i="2"/>
  <c r="J7240" i="2"/>
  <c r="J7239" i="2"/>
  <c r="J7238" i="2"/>
  <c r="J7237" i="2"/>
  <c r="J7236" i="2"/>
  <c r="J7235" i="2"/>
  <c r="J7234" i="2"/>
  <c r="J7233" i="2"/>
  <c r="J7232" i="2"/>
  <c r="J7231" i="2"/>
  <c r="J7230" i="2"/>
  <c r="J7229" i="2"/>
  <c r="J7228" i="2"/>
  <c r="J7227" i="2"/>
  <c r="J7226" i="2"/>
  <c r="J7225" i="2"/>
  <c r="J7224" i="2"/>
  <c r="J7223" i="2"/>
  <c r="J7222" i="2"/>
  <c r="J7221" i="2"/>
  <c r="J7220" i="2"/>
  <c r="J7219" i="2"/>
  <c r="J7218" i="2"/>
  <c r="J7217" i="2"/>
  <c r="J7216" i="2"/>
  <c r="J7215" i="2"/>
  <c r="J7214" i="2"/>
  <c r="J7213" i="2"/>
  <c r="J7212" i="2"/>
  <c r="J7211" i="2"/>
  <c r="J7210" i="2"/>
  <c r="J7209" i="2"/>
  <c r="J7208" i="2"/>
  <c r="J7207" i="2"/>
  <c r="J7206" i="2"/>
  <c r="J7205" i="2"/>
  <c r="J7204" i="2"/>
  <c r="J7203" i="2"/>
  <c r="J7202" i="2"/>
  <c r="J7201" i="2"/>
  <c r="J7200" i="2"/>
  <c r="J7199" i="2"/>
  <c r="J7198" i="2"/>
  <c r="J7197" i="2"/>
  <c r="J7196" i="2"/>
  <c r="J7195" i="2"/>
  <c r="J7194" i="2"/>
  <c r="J7193" i="2"/>
  <c r="J7192" i="2"/>
  <c r="J7191" i="2"/>
  <c r="J7190" i="2"/>
  <c r="J7189" i="2"/>
  <c r="J7188" i="2"/>
  <c r="J7187" i="2"/>
  <c r="J7186" i="2"/>
  <c r="J7185" i="2"/>
  <c r="J7184" i="2"/>
  <c r="J7183" i="2"/>
  <c r="J7182" i="2"/>
  <c r="J7181" i="2"/>
  <c r="J7180" i="2"/>
  <c r="J7179" i="2"/>
  <c r="J7178" i="2"/>
  <c r="J7177" i="2"/>
  <c r="J7176" i="2"/>
  <c r="J7175" i="2"/>
  <c r="J7174" i="2"/>
  <c r="J7173" i="2"/>
  <c r="J7172" i="2"/>
  <c r="J7171" i="2"/>
  <c r="J7170" i="2"/>
  <c r="J7169" i="2"/>
  <c r="J7168" i="2"/>
  <c r="J7167" i="2"/>
  <c r="J7166" i="2"/>
  <c r="J7165" i="2"/>
  <c r="J7164" i="2"/>
  <c r="J7163" i="2"/>
  <c r="J7162" i="2"/>
  <c r="J7161" i="2"/>
  <c r="J7160" i="2"/>
  <c r="J7159" i="2"/>
  <c r="J7158" i="2"/>
  <c r="J7157" i="2"/>
  <c r="J7156" i="2"/>
  <c r="J7155" i="2"/>
  <c r="J7154" i="2"/>
  <c r="J7153" i="2"/>
  <c r="J7152" i="2"/>
  <c r="J7151" i="2"/>
  <c r="J7150" i="2"/>
  <c r="J7149" i="2"/>
  <c r="J7148" i="2"/>
  <c r="J7147" i="2"/>
  <c r="J7146" i="2"/>
  <c r="J7145" i="2"/>
  <c r="J7144" i="2"/>
  <c r="J7143" i="2"/>
  <c r="J7142" i="2"/>
  <c r="J7141" i="2"/>
  <c r="J7140" i="2"/>
  <c r="J7139" i="2"/>
  <c r="J7138" i="2"/>
  <c r="J7137" i="2"/>
  <c r="J7136" i="2"/>
  <c r="J7135" i="2"/>
  <c r="J7134" i="2"/>
  <c r="J7133" i="2"/>
  <c r="J7132" i="2"/>
  <c r="J7131" i="2"/>
  <c r="J7130" i="2"/>
  <c r="J7129" i="2"/>
  <c r="J7128" i="2"/>
  <c r="J7127" i="2"/>
  <c r="J7126" i="2"/>
  <c r="J7125" i="2"/>
  <c r="J7124" i="2"/>
  <c r="J7123" i="2"/>
  <c r="J7122" i="2"/>
  <c r="J7121" i="2"/>
  <c r="J7120" i="2"/>
  <c r="J7119" i="2"/>
  <c r="J7118" i="2"/>
  <c r="J7117" i="2"/>
  <c r="J7116" i="2"/>
  <c r="J7115" i="2"/>
  <c r="J7114" i="2"/>
  <c r="J7113" i="2"/>
  <c r="J7112" i="2"/>
  <c r="J7111" i="2"/>
  <c r="J7110" i="2"/>
  <c r="J7109" i="2"/>
  <c r="J7108" i="2"/>
  <c r="J7107" i="2"/>
  <c r="J7106" i="2"/>
  <c r="J7105" i="2"/>
  <c r="J7104" i="2"/>
  <c r="J7103" i="2"/>
  <c r="J7102" i="2"/>
  <c r="J7101" i="2"/>
  <c r="J7100" i="2"/>
  <c r="J7099" i="2"/>
  <c r="J7098" i="2"/>
  <c r="J7097" i="2"/>
  <c r="J7096" i="2"/>
  <c r="J7095" i="2"/>
  <c r="J7094" i="2"/>
  <c r="J7093" i="2"/>
  <c r="J7092" i="2"/>
  <c r="J7091" i="2"/>
  <c r="J7090" i="2"/>
  <c r="J7089" i="2"/>
  <c r="J7088" i="2"/>
  <c r="J7087" i="2"/>
  <c r="J7086" i="2"/>
  <c r="J7085" i="2"/>
  <c r="J7084" i="2"/>
  <c r="J7083" i="2"/>
  <c r="J7082" i="2"/>
  <c r="J7081" i="2"/>
  <c r="J7080" i="2"/>
  <c r="J7079" i="2"/>
  <c r="J7078" i="2"/>
  <c r="J7077" i="2"/>
  <c r="J7076" i="2"/>
  <c r="J7075" i="2"/>
  <c r="J7074" i="2"/>
  <c r="J7073" i="2"/>
  <c r="J7072" i="2"/>
  <c r="J7071" i="2"/>
  <c r="J7070" i="2"/>
  <c r="J7069" i="2"/>
  <c r="J7068" i="2"/>
  <c r="J7067" i="2"/>
  <c r="J7066" i="2"/>
  <c r="J7065" i="2"/>
  <c r="J7064" i="2"/>
  <c r="J7063" i="2"/>
  <c r="J7062" i="2"/>
  <c r="J7061" i="2"/>
  <c r="J7060" i="2"/>
  <c r="J7059" i="2"/>
  <c r="J7058" i="2"/>
  <c r="J7057" i="2"/>
  <c r="J7056" i="2"/>
  <c r="J7055" i="2"/>
  <c r="J7054" i="2"/>
  <c r="J7053" i="2"/>
  <c r="J7052" i="2"/>
  <c r="J7051" i="2"/>
  <c r="J7050" i="2"/>
  <c r="J7049" i="2"/>
  <c r="J7048" i="2"/>
  <c r="J7047" i="2"/>
  <c r="J7046" i="2"/>
  <c r="J7045" i="2"/>
  <c r="J7044" i="2"/>
  <c r="J7043" i="2"/>
  <c r="J7042" i="2"/>
  <c r="J7041" i="2"/>
  <c r="J7040" i="2"/>
  <c r="J7039" i="2"/>
  <c r="J7038" i="2"/>
  <c r="J7037" i="2"/>
  <c r="J7036" i="2"/>
  <c r="J7035" i="2"/>
  <c r="J7034" i="2"/>
  <c r="J7033" i="2"/>
  <c r="J7032" i="2"/>
  <c r="J7031" i="2"/>
  <c r="J7030" i="2"/>
  <c r="J7029" i="2"/>
  <c r="J7028" i="2"/>
  <c r="J7027" i="2"/>
  <c r="J7026" i="2"/>
  <c r="J7025" i="2"/>
  <c r="J7024" i="2"/>
  <c r="J7023" i="2"/>
  <c r="J7022" i="2"/>
  <c r="J7021" i="2"/>
  <c r="J7020" i="2"/>
  <c r="J7019" i="2"/>
  <c r="J7018" i="2"/>
  <c r="J7017" i="2"/>
  <c r="J7016" i="2"/>
  <c r="J7015" i="2"/>
  <c r="J7014" i="2"/>
  <c r="J7013" i="2"/>
  <c r="J7012" i="2"/>
  <c r="J7011" i="2"/>
  <c r="J7010" i="2"/>
  <c r="J7009" i="2"/>
  <c r="J7008" i="2"/>
  <c r="J7007" i="2"/>
  <c r="J7006" i="2"/>
  <c r="J7005" i="2"/>
  <c r="J7004" i="2"/>
  <c r="J7003" i="2"/>
  <c r="J7002" i="2"/>
  <c r="J7001" i="2"/>
  <c r="J7000" i="2"/>
  <c r="J6999" i="2"/>
  <c r="J6998" i="2"/>
  <c r="J6997" i="2"/>
  <c r="J699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2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5" i="2"/>
  <c r="J6954" i="2"/>
  <c r="J6953" i="2"/>
  <c r="J6952" i="2"/>
  <c r="J6951" i="2"/>
  <c r="J6950" i="2"/>
  <c r="J6949" i="2"/>
  <c r="J6948" i="2"/>
  <c r="J6947" i="2"/>
  <c r="J6946" i="2"/>
  <c r="J6945" i="2"/>
  <c r="J6944" i="2"/>
  <c r="J6943" i="2"/>
  <c r="J6942" i="2"/>
  <c r="J6941" i="2"/>
  <c r="J6940" i="2"/>
  <c r="J6939" i="2"/>
  <c r="J6938" i="2"/>
  <c r="J6937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6924" i="2"/>
  <c r="J6923" i="2"/>
  <c r="J6922" i="2"/>
  <c r="J6921" i="2"/>
  <c r="J6920" i="2"/>
  <c r="J6919" i="2"/>
  <c r="J6918" i="2"/>
  <c r="J6917" i="2"/>
  <c r="J6916" i="2"/>
  <c r="J6915" i="2"/>
  <c r="J6914" i="2"/>
  <c r="J6913" i="2"/>
  <c r="J6912" i="2"/>
  <c r="J6911" i="2"/>
  <c r="J6910" i="2"/>
  <c r="J6909" i="2"/>
  <c r="J6908" i="2"/>
  <c r="J6907" i="2"/>
  <c r="J6906" i="2"/>
  <c r="J6905" i="2"/>
  <c r="J6904" i="2"/>
  <c r="J6903" i="2"/>
  <c r="J6902" i="2"/>
  <c r="J6901" i="2"/>
  <c r="J6900" i="2"/>
  <c r="J6899" i="2"/>
  <c r="J6898" i="2"/>
  <c r="J6897" i="2"/>
  <c r="J6896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80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9" i="2"/>
  <c r="J6858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5" i="2"/>
  <c r="J6794" i="2"/>
  <c r="J6793" i="2"/>
  <c r="J6792" i="2"/>
  <c r="J6791" i="2"/>
  <c r="J6790" i="2"/>
  <c r="J6789" i="2"/>
  <c r="J6788" i="2"/>
  <c r="J6787" i="2"/>
  <c r="J6786" i="2"/>
  <c r="J6785" i="2"/>
  <c r="J6784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7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2" i="2"/>
  <c r="J6701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81" i="2"/>
  <c r="J6680" i="2"/>
  <c r="J6679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7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3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3" i="2"/>
  <c r="J6562" i="2"/>
  <c r="J6561" i="2"/>
  <c r="J6560" i="2"/>
  <c r="J6559" i="2"/>
  <c r="J6558" i="2"/>
  <c r="J6557" i="2"/>
  <c r="J6556" i="2"/>
  <c r="J6555" i="2"/>
  <c r="J6554" i="2"/>
  <c r="J6553" i="2"/>
  <c r="J6552" i="2"/>
  <c r="J6551" i="2"/>
  <c r="J6550" i="2"/>
  <c r="J6549" i="2"/>
  <c r="J6548" i="2"/>
  <c r="J6547" i="2"/>
  <c r="J6546" i="2"/>
  <c r="J6545" i="2"/>
  <c r="J6544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3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4" i="2"/>
  <c r="J6453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6405" i="2"/>
  <c r="J6404" i="2"/>
  <c r="J6403" i="2"/>
  <c r="J6402" i="2"/>
  <c r="J6401" i="2"/>
  <c r="J6400" i="2"/>
  <c r="J6399" i="2"/>
  <c r="J6398" i="2"/>
  <c r="J6397" i="2"/>
  <c r="J6396" i="2"/>
  <c r="J6395" i="2"/>
  <c r="J6394" i="2"/>
  <c r="J6393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80" i="2"/>
  <c r="J6379" i="2"/>
  <c r="J6378" i="2"/>
  <c r="J6377" i="2"/>
  <c r="J6376" i="2"/>
  <c r="J6375" i="2"/>
  <c r="J6374" i="2"/>
  <c r="J6373" i="2"/>
  <c r="J6372" i="2"/>
  <c r="J6371" i="2"/>
  <c r="J6370" i="2"/>
  <c r="J6369" i="2"/>
  <c r="J6368" i="2"/>
  <c r="J6367" i="2"/>
  <c r="J6366" i="2"/>
  <c r="J6365" i="2"/>
  <c r="J6364" i="2"/>
  <c r="J6363" i="2"/>
  <c r="J6362" i="2"/>
  <c r="J6361" i="2"/>
  <c r="J6360" i="2"/>
  <c r="J6359" i="2"/>
  <c r="J6358" i="2"/>
  <c r="J6357" i="2"/>
  <c r="J6356" i="2"/>
  <c r="J6355" i="2"/>
  <c r="J6354" i="2"/>
  <c r="J6353" i="2"/>
  <c r="J6352" i="2"/>
  <c r="J6351" i="2"/>
  <c r="J6350" i="2"/>
  <c r="J634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34" i="2"/>
  <c r="J6333" i="2"/>
  <c r="J6332" i="2"/>
  <c r="J6331" i="2"/>
  <c r="J6330" i="2"/>
  <c r="J6329" i="2"/>
  <c r="J6328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2" i="2"/>
  <c r="J6271" i="2"/>
  <c r="J6270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5" i="2"/>
  <c r="J6254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5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6133" i="2"/>
  <c r="J6132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4" i="2"/>
  <c r="J6093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9" i="2"/>
  <c r="J6078" i="2"/>
  <c r="J6077" i="2"/>
  <c r="J6076" i="2"/>
  <c r="J6075" i="2"/>
  <c r="J6074" i="2"/>
  <c r="J6073" i="2"/>
  <c r="J6072" i="2"/>
  <c r="J6071" i="2"/>
  <c r="J6070" i="2"/>
  <c r="J6069" i="2"/>
  <c r="J6068" i="2"/>
  <c r="J6067" i="2"/>
  <c r="J6066" i="2"/>
  <c r="J6065" i="2"/>
  <c r="J6064" i="2"/>
  <c r="J6063" i="2"/>
  <c r="J6062" i="2"/>
  <c r="J6061" i="2"/>
  <c r="J6060" i="2"/>
  <c r="J6059" i="2"/>
  <c r="J6058" i="2"/>
  <c r="J6057" i="2"/>
  <c r="J6056" i="2"/>
  <c r="J6055" i="2"/>
  <c r="J6054" i="2"/>
  <c r="J6053" i="2"/>
  <c r="J6052" i="2"/>
  <c r="J6051" i="2"/>
  <c r="J6050" i="2"/>
  <c r="J6049" i="2"/>
  <c r="J6048" i="2"/>
  <c r="J6047" i="2"/>
  <c r="J6046" i="2"/>
  <c r="J6045" i="2"/>
  <c r="J6044" i="2"/>
  <c r="J6043" i="2"/>
  <c r="J6042" i="2"/>
  <c r="J6041" i="2"/>
  <c r="J6040" i="2"/>
  <c r="J6039" i="2"/>
  <c r="J6038" i="2"/>
  <c r="J6037" i="2"/>
  <c r="J6036" i="2"/>
  <c r="J6035" i="2"/>
  <c r="J6034" i="2"/>
  <c r="J6033" i="2"/>
  <c r="J6032" i="2"/>
  <c r="J6031" i="2"/>
  <c r="J6030" i="2"/>
  <c r="J6029" i="2"/>
  <c r="J6028" i="2"/>
  <c r="J6027" i="2"/>
  <c r="J6026" i="2"/>
  <c r="J6025" i="2"/>
  <c r="J6024" i="2"/>
  <c r="J6023" i="2"/>
  <c r="J6022" i="2"/>
  <c r="J6021" i="2"/>
  <c r="J6020" i="2"/>
  <c r="J6019" i="2"/>
  <c r="J6018" i="2"/>
  <c r="J6017" i="2"/>
  <c r="J6016" i="2"/>
  <c r="J6015" i="2"/>
  <c r="J6014" i="2"/>
  <c r="J6013" i="2"/>
  <c r="J6012" i="2"/>
  <c r="J6011" i="2"/>
  <c r="J6010" i="2"/>
  <c r="J6009" i="2"/>
  <c r="J6008" i="2"/>
  <c r="J6007" i="2"/>
  <c r="J6006" i="2"/>
  <c r="J6005" i="2"/>
  <c r="J6004" i="2"/>
  <c r="J6003" i="2"/>
  <c r="J6002" i="2"/>
  <c r="J6001" i="2"/>
  <c r="J6000" i="2"/>
  <c r="J5999" i="2"/>
  <c r="J5998" i="2"/>
  <c r="J5997" i="2"/>
  <c r="J5996" i="2"/>
  <c r="J5995" i="2"/>
  <c r="J5994" i="2"/>
  <c r="J5993" i="2"/>
  <c r="J5992" i="2"/>
  <c r="J5991" i="2"/>
  <c r="J5990" i="2"/>
  <c r="J5989" i="2"/>
  <c r="J5988" i="2"/>
  <c r="J5987" i="2"/>
  <c r="J5986" i="2"/>
  <c r="J5985" i="2"/>
  <c r="J5984" i="2"/>
  <c r="J5983" i="2"/>
  <c r="J5982" i="2"/>
  <c r="J5981" i="2"/>
  <c r="J5980" i="2"/>
  <c r="J5979" i="2"/>
  <c r="J5978" i="2"/>
  <c r="J5977" i="2"/>
  <c r="J5976" i="2"/>
  <c r="J5975" i="2"/>
  <c r="J5974" i="2"/>
  <c r="J5973" i="2"/>
  <c r="J5972" i="2"/>
  <c r="J5971" i="2"/>
  <c r="J5970" i="2"/>
  <c r="J5969" i="2"/>
  <c r="J5968" i="2"/>
  <c r="J5967" i="2"/>
  <c r="J5966" i="2"/>
  <c r="J5965" i="2"/>
  <c r="J5964" i="2"/>
  <c r="J5963" i="2"/>
  <c r="J5962" i="2"/>
  <c r="J5961" i="2"/>
  <c r="J5960" i="2"/>
  <c r="J5959" i="2"/>
  <c r="J5958" i="2"/>
  <c r="J5957" i="2"/>
  <c r="J5956" i="2"/>
  <c r="J5955" i="2"/>
  <c r="J5954" i="2"/>
  <c r="J5953" i="2"/>
  <c r="J5952" i="2"/>
  <c r="J5951" i="2"/>
  <c r="J5950" i="2"/>
  <c r="J5949" i="2"/>
  <c r="J5948" i="2"/>
  <c r="J5947" i="2"/>
  <c r="J5946" i="2"/>
  <c r="J5945" i="2"/>
  <c r="J5944" i="2"/>
  <c r="J5943" i="2"/>
  <c r="J5942" i="2"/>
  <c r="J5941" i="2"/>
  <c r="J5940" i="2"/>
  <c r="J5939" i="2"/>
  <c r="J5938" i="2"/>
  <c r="J5937" i="2"/>
  <c r="J5936" i="2"/>
  <c r="J5935" i="2"/>
  <c r="J5934" i="2"/>
  <c r="J5933" i="2"/>
  <c r="J5932" i="2"/>
  <c r="J5931" i="2"/>
  <c r="J5930" i="2"/>
  <c r="J5929" i="2"/>
  <c r="J5928" i="2"/>
  <c r="J5927" i="2"/>
  <c r="J5926" i="2"/>
  <c r="J5925" i="2"/>
  <c r="J5924" i="2"/>
  <c r="J5923" i="2"/>
  <c r="J5922" i="2"/>
  <c r="J5921" i="2"/>
  <c r="J5920" i="2"/>
  <c r="J5919" i="2"/>
  <c r="J5918" i="2"/>
  <c r="J5917" i="2"/>
  <c r="J5916" i="2"/>
  <c r="J5915" i="2"/>
  <c r="J5914" i="2"/>
  <c r="J5913" i="2"/>
  <c r="J5912" i="2"/>
  <c r="J5911" i="2"/>
  <c r="J5910" i="2"/>
  <c r="J5909" i="2"/>
  <c r="J5908" i="2"/>
  <c r="J5907" i="2"/>
  <c r="J5906" i="2"/>
  <c r="J5905" i="2"/>
  <c r="J5904" i="2"/>
  <c r="J5903" i="2"/>
  <c r="J5902" i="2"/>
  <c r="J5901" i="2"/>
  <c r="J5900" i="2"/>
  <c r="J5899" i="2"/>
  <c r="J5898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7" i="2"/>
  <c r="J5876" i="2"/>
  <c r="J5875" i="2"/>
  <c r="J5874" i="2"/>
  <c r="J5873" i="2"/>
  <c r="J5872" i="2"/>
  <c r="J5871" i="2"/>
  <c r="J5870" i="2"/>
  <c r="J5869" i="2"/>
  <c r="J5868" i="2"/>
  <c r="J5867" i="2"/>
  <c r="J5866" i="2"/>
  <c r="J5865" i="2"/>
  <c r="J5864" i="2"/>
  <c r="J5863" i="2"/>
  <c r="J5862" i="2"/>
  <c r="J5861" i="2"/>
  <c r="J5860" i="2"/>
  <c r="J5859" i="2"/>
  <c r="J5858" i="2"/>
  <c r="J5857" i="2"/>
  <c r="J5856" i="2"/>
  <c r="J5855" i="2"/>
  <c r="J5854" i="2"/>
  <c r="J5853" i="2"/>
  <c r="J5852" i="2"/>
  <c r="J5851" i="2"/>
  <c r="J5850" i="2"/>
  <c r="J5849" i="2"/>
  <c r="J5848" i="2"/>
  <c r="J5847" i="2"/>
  <c r="J5846" i="2"/>
  <c r="J5845" i="2"/>
  <c r="J5844" i="2"/>
  <c r="J5843" i="2"/>
  <c r="J5842" i="2"/>
  <c r="J5841" i="2"/>
  <c r="J5840" i="2"/>
  <c r="J5839" i="2"/>
  <c r="J5838" i="2"/>
  <c r="J5837" i="2"/>
  <c r="J5836" i="2"/>
  <c r="J5835" i="2"/>
  <c r="J5834" i="2"/>
  <c r="J5833" i="2"/>
  <c r="J5832" i="2"/>
  <c r="J5831" i="2"/>
  <c r="J5830" i="2"/>
  <c r="J5829" i="2"/>
  <c r="J5828" i="2"/>
  <c r="J5827" i="2"/>
  <c r="J5826" i="2"/>
  <c r="J5825" i="2"/>
  <c r="J5824" i="2"/>
  <c r="J5823" i="2"/>
  <c r="J5822" i="2"/>
  <c r="J5821" i="2"/>
  <c r="J5820" i="2"/>
  <c r="J5819" i="2"/>
  <c r="J5818" i="2"/>
  <c r="J5817" i="2"/>
  <c r="J5816" i="2"/>
  <c r="J5815" i="2"/>
  <c r="J5814" i="2"/>
  <c r="J5813" i="2"/>
  <c r="J5812" i="2"/>
  <c r="J5811" i="2"/>
  <c r="J5810" i="2"/>
  <c r="J5809" i="2"/>
  <c r="J5808" i="2"/>
  <c r="J5807" i="2"/>
  <c r="J5806" i="2"/>
  <c r="J5805" i="2"/>
  <c r="J5804" i="2"/>
  <c r="J5803" i="2"/>
  <c r="J5802" i="2"/>
  <c r="J5801" i="2"/>
  <c r="J5800" i="2"/>
  <c r="J5799" i="2"/>
  <c r="J5798" i="2"/>
  <c r="J5797" i="2"/>
  <c r="J5796" i="2"/>
  <c r="J5795" i="2"/>
  <c r="J5794" i="2"/>
  <c r="J5793" i="2"/>
  <c r="J5792" i="2"/>
  <c r="J5791" i="2"/>
  <c r="J5790" i="2"/>
  <c r="J5789" i="2"/>
  <c r="J5788" i="2"/>
  <c r="J5787" i="2"/>
  <c r="J5786" i="2"/>
  <c r="J5785" i="2"/>
  <c r="J5784" i="2"/>
  <c r="J5783" i="2"/>
  <c r="J5782" i="2"/>
  <c r="J5781" i="2"/>
  <c r="J5780" i="2"/>
  <c r="J5779" i="2"/>
  <c r="J5778" i="2"/>
  <c r="J5777" i="2"/>
  <c r="J5776" i="2"/>
  <c r="J5775" i="2"/>
  <c r="J5774" i="2"/>
  <c r="J5773" i="2"/>
  <c r="J5772" i="2"/>
  <c r="J5771" i="2"/>
  <c r="J5770" i="2"/>
  <c r="J5769" i="2"/>
  <c r="J5768" i="2"/>
  <c r="J5767" i="2"/>
  <c r="J5766" i="2"/>
  <c r="J5765" i="2"/>
  <c r="J5764" i="2"/>
  <c r="J5763" i="2"/>
  <c r="J5762" i="2"/>
  <c r="J5761" i="2"/>
  <c r="J5760" i="2"/>
  <c r="J5759" i="2"/>
  <c r="J5758" i="2"/>
  <c r="J5757" i="2"/>
  <c r="J5756" i="2"/>
  <c r="J5755" i="2"/>
  <c r="J5754" i="2"/>
  <c r="J5753" i="2"/>
  <c r="J5752" i="2"/>
  <c r="J5751" i="2"/>
  <c r="J5750" i="2"/>
  <c r="J5749" i="2"/>
  <c r="J5748" i="2"/>
  <c r="J5747" i="2"/>
  <c r="J5746" i="2"/>
  <c r="J5745" i="2"/>
  <c r="J5744" i="2"/>
  <c r="J5743" i="2"/>
  <c r="J5742" i="2"/>
  <c r="J5741" i="2"/>
  <c r="J5740" i="2"/>
  <c r="J5739" i="2"/>
  <c r="J5738" i="2"/>
  <c r="J5737" i="2"/>
  <c r="J5736" i="2"/>
  <c r="J5735" i="2"/>
  <c r="J5734" i="2"/>
  <c r="J5733" i="2"/>
  <c r="J5732" i="2"/>
  <c r="J5731" i="2"/>
  <c r="J5730" i="2"/>
  <c r="J5729" i="2"/>
  <c r="J5728" i="2"/>
  <c r="J5727" i="2"/>
  <c r="J5726" i="2"/>
  <c r="J5725" i="2"/>
  <c r="J5724" i="2"/>
  <c r="J5723" i="2"/>
  <c r="J5722" i="2"/>
  <c r="J5721" i="2"/>
  <c r="J5720" i="2"/>
  <c r="J5719" i="2"/>
  <c r="J5718" i="2"/>
  <c r="J5717" i="2"/>
  <c r="J5716" i="2"/>
  <c r="J5715" i="2"/>
  <c r="J5714" i="2"/>
  <c r="J5713" i="2"/>
  <c r="J5712" i="2"/>
  <c r="J5711" i="2"/>
  <c r="J5710" i="2"/>
  <c r="J5709" i="2"/>
  <c r="J5708" i="2"/>
  <c r="J5707" i="2"/>
  <c r="J5706" i="2"/>
  <c r="J5705" i="2"/>
  <c r="J5704" i="2"/>
  <c r="J5703" i="2"/>
  <c r="J5702" i="2"/>
  <c r="J5701" i="2"/>
  <c r="J5700" i="2"/>
  <c r="J5699" i="2"/>
  <c r="J5698" i="2"/>
  <c r="J5697" i="2"/>
  <c r="J5696" i="2"/>
  <c r="J5695" i="2"/>
  <c r="J5694" i="2"/>
  <c r="J5693" i="2"/>
  <c r="J5692" i="2"/>
  <c r="J5691" i="2"/>
  <c r="J5690" i="2"/>
  <c r="J5689" i="2"/>
  <c r="J5688" i="2"/>
  <c r="J5687" i="2"/>
  <c r="J5686" i="2"/>
  <c r="J5685" i="2"/>
  <c r="J5684" i="2"/>
  <c r="J5683" i="2"/>
  <c r="J5682" i="2"/>
  <c r="J5681" i="2"/>
  <c r="J5680" i="2"/>
  <c r="J5679" i="2"/>
  <c r="J5678" i="2"/>
  <c r="J5677" i="2"/>
  <c r="J5676" i="2"/>
  <c r="J5675" i="2"/>
  <c r="J5674" i="2"/>
  <c r="J5673" i="2"/>
  <c r="J5672" i="2"/>
  <c r="J5671" i="2"/>
  <c r="J5670" i="2"/>
  <c r="J5669" i="2"/>
  <c r="J5668" i="2"/>
  <c r="J5667" i="2"/>
  <c r="J5666" i="2"/>
  <c r="J5665" i="2"/>
  <c r="J5664" i="2"/>
  <c r="J5663" i="2"/>
  <c r="J5662" i="2"/>
  <c r="J5661" i="2"/>
  <c r="J5660" i="2"/>
  <c r="J5659" i="2"/>
  <c r="J5658" i="2"/>
  <c r="J5657" i="2"/>
  <c r="J5656" i="2"/>
  <c r="J5655" i="2"/>
  <c r="J5654" i="2"/>
  <c r="J5653" i="2"/>
  <c r="J5652" i="2"/>
  <c r="J5651" i="2"/>
  <c r="J5650" i="2"/>
  <c r="J5649" i="2"/>
  <c r="J5648" i="2"/>
  <c r="J5647" i="2"/>
  <c r="J5646" i="2"/>
  <c r="J5645" i="2"/>
  <c r="J5644" i="2"/>
  <c r="J5643" i="2"/>
  <c r="J5642" i="2"/>
  <c r="J5641" i="2"/>
  <c r="J5640" i="2"/>
  <c r="J5639" i="2"/>
  <c r="J5638" i="2"/>
  <c r="J5637" i="2"/>
  <c r="J5636" i="2"/>
  <c r="J5635" i="2"/>
  <c r="J5634" i="2"/>
  <c r="J5633" i="2"/>
  <c r="J5632" i="2"/>
  <c r="J5631" i="2"/>
  <c r="J5630" i="2"/>
  <c r="J5629" i="2"/>
  <c r="J5628" i="2"/>
  <c r="J5627" i="2"/>
  <c r="J5626" i="2"/>
  <c r="J5625" i="2"/>
  <c r="J5624" i="2"/>
  <c r="J5623" i="2"/>
  <c r="J5622" i="2"/>
  <c r="J5621" i="2"/>
  <c r="J5620" i="2"/>
  <c r="J5619" i="2"/>
  <c r="J5618" i="2"/>
  <c r="J5617" i="2"/>
  <c r="J5616" i="2"/>
  <c r="J5615" i="2"/>
  <c r="J5614" i="2"/>
  <c r="J5613" i="2"/>
  <c r="J5612" i="2"/>
  <c r="J5611" i="2"/>
  <c r="J5610" i="2"/>
  <c r="J5609" i="2"/>
  <c r="J5608" i="2"/>
  <c r="J5607" i="2"/>
  <c r="J5606" i="2"/>
  <c r="J5605" i="2"/>
  <c r="J5604" i="2"/>
  <c r="J5603" i="2"/>
  <c r="J5602" i="2"/>
  <c r="J5601" i="2"/>
  <c r="J5600" i="2"/>
  <c r="J5599" i="2"/>
  <c r="J5598" i="2"/>
  <c r="J5597" i="2"/>
  <c r="J5596" i="2"/>
  <c r="J5595" i="2"/>
  <c r="J5594" i="2"/>
  <c r="J5593" i="2"/>
  <c r="J5592" i="2"/>
  <c r="J5591" i="2"/>
  <c r="J5590" i="2"/>
  <c r="J5589" i="2"/>
  <c r="J5588" i="2"/>
  <c r="J5587" i="2"/>
  <c r="J5586" i="2"/>
  <c r="J5585" i="2"/>
  <c r="J5584" i="2"/>
  <c r="J5583" i="2"/>
  <c r="J5582" i="2"/>
  <c r="J5581" i="2"/>
  <c r="J5580" i="2"/>
  <c r="J5579" i="2"/>
  <c r="J5578" i="2"/>
  <c r="J5577" i="2"/>
  <c r="J5576" i="2"/>
  <c r="J5575" i="2"/>
  <c r="J5574" i="2"/>
  <c r="J5573" i="2"/>
  <c r="J5572" i="2"/>
  <c r="J5571" i="2"/>
  <c r="J5570" i="2"/>
  <c r="J5569" i="2"/>
  <c r="J5568" i="2"/>
  <c r="J5567" i="2"/>
  <c r="J5566" i="2"/>
  <c r="J5565" i="2"/>
  <c r="J5564" i="2"/>
  <c r="J5563" i="2"/>
  <c r="J5562" i="2"/>
  <c r="J5561" i="2"/>
  <c r="J5560" i="2"/>
  <c r="J5559" i="2"/>
  <c r="J5558" i="2"/>
  <c r="J5557" i="2"/>
  <c r="J5556" i="2"/>
  <c r="J5555" i="2"/>
  <c r="J5554" i="2"/>
  <c r="J5553" i="2"/>
  <c r="J5552" i="2"/>
  <c r="J5551" i="2"/>
  <c r="J5550" i="2"/>
  <c r="J5549" i="2"/>
  <c r="J5548" i="2"/>
  <c r="J5547" i="2"/>
  <c r="J5546" i="2"/>
  <c r="J5545" i="2"/>
  <c r="J5544" i="2"/>
  <c r="J5543" i="2"/>
  <c r="J5542" i="2"/>
  <c r="J5541" i="2"/>
  <c r="J5540" i="2"/>
  <c r="J5539" i="2"/>
  <c r="J5538" i="2"/>
  <c r="J5537" i="2"/>
  <c r="J5536" i="2"/>
  <c r="J5535" i="2"/>
  <c r="J5534" i="2"/>
  <c r="J5533" i="2"/>
  <c r="J5532" i="2"/>
  <c r="J5531" i="2"/>
  <c r="J5530" i="2"/>
  <c r="J5529" i="2"/>
  <c r="J5528" i="2"/>
  <c r="J5527" i="2"/>
  <c r="J5526" i="2"/>
  <c r="J5525" i="2"/>
  <c r="J5524" i="2"/>
  <c r="J5523" i="2"/>
  <c r="J5522" i="2"/>
  <c r="J5521" i="2"/>
  <c r="J5520" i="2"/>
  <c r="J5519" i="2"/>
  <c r="J5518" i="2"/>
  <c r="J5517" i="2"/>
  <c r="J5516" i="2"/>
  <c r="J5515" i="2"/>
  <c r="J5514" i="2"/>
  <c r="J5513" i="2"/>
  <c r="J5512" i="2"/>
  <c r="J5511" i="2"/>
  <c r="J5510" i="2"/>
  <c r="J5509" i="2"/>
  <c r="J5508" i="2"/>
  <c r="J5507" i="2"/>
  <c r="J5506" i="2"/>
  <c r="J5505" i="2"/>
  <c r="J5504" i="2"/>
  <c r="J5503" i="2"/>
  <c r="J5502" i="2"/>
  <c r="J5501" i="2"/>
  <c r="J5500" i="2"/>
  <c r="J5499" i="2"/>
  <c r="J5498" i="2"/>
  <c r="J5497" i="2"/>
  <c r="J5496" i="2"/>
  <c r="J5495" i="2"/>
  <c r="J5494" i="2"/>
  <c r="J5493" i="2"/>
  <c r="J5492" i="2"/>
  <c r="J5491" i="2"/>
  <c r="J5490" i="2"/>
  <c r="J5489" i="2"/>
  <c r="J5488" i="2"/>
  <c r="J5487" i="2"/>
  <c r="J5486" i="2"/>
  <c r="J5485" i="2"/>
  <c r="J5484" i="2"/>
  <c r="J5483" i="2"/>
  <c r="J5482" i="2"/>
  <c r="J5481" i="2"/>
  <c r="J5480" i="2"/>
  <c r="J5479" i="2"/>
  <c r="J5478" i="2"/>
  <c r="J5477" i="2"/>
  <c r="J5476" i="2"/>
  <c r="J5475" i="2"/>
  <c r="J5474" i="2"/>
  <c r="J5473" i="2"/>
  <c r="J5472" i="2"/>
  <c r="J5471" i="2"/>
  <c r="J5470" i="2"/>
  <c r="J5469" i="2"/>
  <c r="J5468" i="2"/>
  <c r="J5467" i="2"/>
  <c r="J5466" i="2"/>
  <c r="J5465" i="2"/>
  <c r="J5464" i="2"/>
  <c r="J5463" i="2"/>
  <c r="J5462" i="2"/>
  <c r="J5461" i="2"/>
  <c r="J5460" i="2"/>
  <c r="J5459" i="2"/>
  <c r="J5458" i="2"/>
  <c r="J5457" i="2"/>
  <c r="J5456" i="2"/>
  <c r="J5455" i="2"/>
  <c r="J5454" i="2"/>
  <c r="J5453" i="2"/>
  <c r="J5452" i="2"/>
  <c r="J5451" i="2"/>
  <c r="J5450" i="2"/>
  <c r="J5449" i="2"/>
  <c r="J5448" i="2"/>
  <c r="J5447" i="2"/>
  <c r="J5446" i="2"/>
  <c r="J5445" i="2"/>
  <c r="J5444" i="2"/>
  <c r="J5443" i="2"/>
  <c r="J5442" i="2"/>
  <c r="J5441" i="2"/>
  <c r="J5440" i="2"/>
  <c r="J5439" i="2"/>
  <c r="J5438" i="2"/>
  <c r="J5437" i="2"/>
  <c r="J5436" i="2"/>
  <c r="J5435" i="2"/>
  <c r="J5434" i="2"/>
  <c r="J5433" i="2"/>
  <c r="J5432" i="2"/>
  <c r="J5431" i="2"/>
  <c r="J5430" i="2"/>
  <c r="J5429" i="2"/>
  <c r="J5428" i="2"/>
  <c r="J5427" i="2"/>
  <c r="J5426" i="2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7" i="2"/>
  <c r="J5406" i="2"/>
  <c r="J5405" i="2"/>
  <c r="J5404" i="2"/>
  <c r="J5403" i="2"/>
  <c r="J5402" i="2"/>
  <c r="J5401" i="2"/>
  <c r="J5400" i="2"/>
  <c r="J5399" i="2"/>
  <c r="J5398" i="2"/>
  <c r="J5397" i="2"/>
  <c r="J5396" i="2"/>
  <c r="J5395" i="2"/>
  <c r="J5394" i="2"/>
  <c r="J5393" i="2"/>
  <c r="J5392" i="2"/>
  <c r="J5391" i="2"/>
  <c r="J5390" i="2"/>
  <c r="J5389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7" i="2"/>
  <c r="J5326" i="2"/>
  <c r="J5325" i="2"/>
  <c r="J5324" i="2"/>
  <c r="J5323" i="2"/>
  <c r="J5322" i="2"/>
  <c r="J5321" i="2"/>
  <c r="J5320" i="2"/>
  <c r="J5319" i="2"/>
  <c r="J5318" i="2"/>
  <c r="J5317" i="2"/>
  <c r="J5316" i="2"/>
  <c r="J5315" i="2"/>
  <c r="J5314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3" i="2"/>
  <c r="J5192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6" i="2"/>
  <c r="J7" i="2"/>
  <c r="J8" i="2"/>
  <c r="J9" i="2"/>
  <c r="J10" i="2"/>
  <c r="J11" i="2"/>
  <c r="J12" i="2"/>
  <c r="J13" i="2"/>
  <c r="J5" i="2"/>
  <c r="J3000" i="4" l="1"/>
  <c r="J2999" i="4"/>
  <c r="J2998" i="4"/>
  <c r="J2997" i="4"/>
  <c r="J2996" i="4"/>
  <c r="J2995" i="4"/>
  <c r="J2994" i="4"/>
  <c r="J2993" i="4"/>
  <c r="J2992" i="4"/>
  <c r="J2991" i="4"/>
  <c r="J2990" i="4"/>
  <c r="J2989" i="4"/>
  <c r="J2988" i="4"/>
  <c r="J2987" i="4"/>
  <c r="J2986" i="4"/>
  <c r="J2985" i="4"/>
  <c r="J2984" i="4"/>
  <c r="J2983" i="4"/>
  <c r="J2982" i="4"/>
  <c r="J2981" i="4"/>
  <c r="J2980" i="4"/>
  <c r="J2979" i="4"/>
  <c r="J2978" i="4"/>
  <c r="J2977" i="4"/>
  <c r="J2976" i="4"/>
  <c r="J2975" i="4"/>
  <c r="J2974" i="4"/>
  <c r="J2973" i="4"/>
  <c r="J2972" i="4"/>
  <c r="J2971" i="4"/>
  <c r="J2970" i="4"/>
  <c r="J2969" i="4"/>
  <c r="J2968" i="4"/>
  <c r="J2967" i="4"/>
  <c r="J2966" i="4"/>
  <c r="J2965" i="4"/>
  <c r="J2964" i="4"/>
  <c r="J2963" i="4"/>
  <c r="J2962" i="4"/>
  <c r="J2961" i="4"/>
  <c r="J2960" i="4"/>
  <c r="J2959" i="4"/>
  <c r="J2958" i="4"/>
  <c r="J2957" i="4"/>
  <c r="J2956" i="4"/>
  <c r="J2955" i="4"/>
  <c r="J2954" i="4"/>
  <c r="J2953" i="4"/>
  <c r="J2952" i="4"/>
  <c r="J2951" i="4"/>
  <c r="J2950" i="4"/>
  <c r="J2949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9" i="4"/>
  <c r="J2928" i="4"/>
  <c r="J2927" i="4"/>
  <c r="J2926" i="4"/>
  <c r="J2925" i="4"/>
  <c r="J2924" i="4"/>
  <c r="J2923" i="4"/>
  <c r="J2922" i="4"/>
  <c r="J2921" i="4"/>
  <c r="J2920" i="4"/>
  <c r="J2919" i="4"/>
  <c r="J2918" i="4"/>
  <c r="J2917" i="4"/>
  <c r="J2916" i="4"/>
  <c r="J2915" i="4"/>
  <c r="J2914" i="4"/>
  <c r="J2913" i="4"/>
  <c r="J2912" i="4"/>
  <c r="J2911" i="4"/>
  <c r="J2910" i="4"/>
  <c r="J2909" i="4"/>
  <c r="J2908" i="4"/>
  <c r="J2907" i="4"/>
  <c r="J2906" i="4"/>
  <c r="J2905" i="4"/>
  <c r="J2904" i="4"/>
  <c r="J2903" i="4"/>
  <c r="J2902" i="4"/>
  <c r="J2901" i="4"/>
  <c r="J2900" i="4"/>
  <c r="J2899" i="4"/>
  <c r="J2898" i="4"/>
  <c r="J2897" i="4"/>
  <c r="J2896" i="4"/>
  <c r="J2895" i="4"/>
  <c r="J2894" i="4"/>
  <c r="J2893" i="4"/>
  <c r="J2892" i="4"/>
  <c r="J2891" i="4"/>
  <c r="J2890" i="4"/>
  <c r="J2889" i="4"/>
  <c r="J2888" i="4"/>
  <c r="J2887" i="4"/>
  <c r="J2886" i="4"/>
  <c r="J2885" i="4"/>
  <c r="J2884" i="4"/>
  <c r="J2883" i="4"/>
  <c r="J2882" i="4"/>
  <c r="J2881" i="4"/>
  <c r="J2880" i="4"/>
  <c r="J2879" i="4"/>
  <c r="J2878" i="4"/>
  <c r="J2877" i="4"/>
  <c r="J2876" i="4"/>
  <c r="J2875" i="4"/>
  <c r="J2874" i="4"/>
  <c r="J2873" i="4"/>
  <c r="J2872" i="4"/>
  <c r="J2871" i="4"/>
  <c r="J2870" i="4"/>
  <c r="J2869" i="4"/>
  <c r="J2868" i="4"/>
  <c r="J2867" i="4"/>
  <c r="J2866" i="4"/>
  <c r="J2865" i="4"/>
  <c r="J2864" i="4"/>
  <c r="J2863" i="4"/>
  <c r="J2862" i="4"/>
  <c r="J2861" i="4"/>
  <c r="J2860" i="4"/>
  <c r="J2859" i="4"/>
  <c r="J2858" i="4"/>
  <c r="J2857" i="4"/>
  <c r="J2856" i="4"/>
  <c r="J2855" i="4"/>
  <c r="J2854" i="4"/>
  <c r="J2853" i="4"/>
  <c r="J2852" i="4"/>
  <c r="J2851" i="4"/>
  <c r="J2850" i="4"/>
  <c r="J2849" i="4"/>
  <c r="J2848" i="4"/>
  <c r="J2847" i="4"/>
  <c r="J2846" i="4"/>
  <c r="J2845" i="4"/>
  <c r="J2844" i="4"/>
  <c r="J2843" i="4"/>
  <c r="J2842" i="4"/>
  <c r="J2841" i="4"/>
  <c r="J2840" i="4"/>
  <c r="J2839" i="4"/>
  <c r="J2838" i="4"/>
  <c r="J2837" i="4"/>
  <c r="J2836" i="4"/>
  <c r="J2835" i="4"/>
  <c r="J2834" i="4"/>
  <c r="J2833" i="4"/>
  <c r="J2832" i="4"/>
  <c r="J2831" i="4"/>
  <c r="J2830" i="4"/>
  <c r="J2829" i="4"/>
  <c r="J2828" i="4"/>
  <c r="J2827" i="4"/>
  <c r="J2826" i="4"/>
  <c r="J2825" i="4"/>
  <c r="J2824" i="4"/>
  <c r="J2823" i="4"/>
  <c r="J2822" i="4"/>
  <c r="J2821" i="4"/>
  <c r="J2820" i="4"/>
  <c r="J2819" i="4"/>
  <c r="J2818" i="4"/>
  <c r="J2817" i="4"/>
  <c r="J2816" i="4"/>
  <c r="J2815" i="4"/>
  <c r="J2814" i="4"/>
  <c r="J2813" i="4"/>
  <c r="J2812" i="4"/>
  <c r="J2811" i="4"/>
  <c r="J2810" i="4"/>
  <c r="J2809" i="4"/>
  <c r="J2808" i="4"/>
  <c r="J2807" i="4"/>
  <c r="J2806" i="4"/>
  <c r="J2805" i="4"/>
  <c r="J2804" i="4"/>
  <c r="J2803" i="4"/>
  <c r="J2802" i="4"/>
  <c r="J2801" i="4"/>
  <c r="J2800" i="4"/>
  <c r="J2799" i="4"/>
  <c r="J2798" i="4"/>
  <c r="J2797" i="4"/>
  <c r="J2796" i="4"/>
  <c r="J2795" i="4"/>
  <c r="J2794" i="4"/>
  <c r="J2793" i="4"/>
  <c r="J2792" i="4"/>
  <c r="J2791" i="4"/>
  <c r="J2790" i="4"/>
  <c r="J2789" i="4"/>
  <c r="J2788" i="4"/>
  <c r="J2787" i="4"/>
  <c r="J2786" i="4"/>
  <c r="J2785" i="4"/>
  <c r="J2784" i="4"/>
  <c r="J2783" i="4"/>
  <c r="J2782" i="4"/>
  <c r="J2781" i="4"/>
  <c r="J2780" i="4"/>
  <c r="J2779" i="4"/>
  <c r="J2778" i="4"/>
  <c r="J2777" i="4"/>
  <c r="J2776" i="4"/>
  <c r="J2775" i="4"/>
  <c r="J2774" i="4"/>
  <c r="J2773" i="4"/>
  <c r="J2772" i="4"/>
  <c r="J2771" i="4"/>
  <c r="J2770" i="4"/>
  <c r="J2769" i="4"/>
  <c r="J2768" i="4"/>
  <c r="J2767" i="4"/>
  <c r="J2766" i="4"/>
  <c r="J2765" i="4"/>
  <c r="J2764" i="4"/>
  <c r="J2763" i="4"/>
  <c r="J2762" i="4"/>
  <c r="J2761" i="4"/>
  <c r="J2760" i="4"/>
  <c r="J2759" i="4"/>
  <c r="J2758" i="4"/>
  <c r="J2757" i="4"/>
  <c r="J2756" i="4"/>
  <c r="J2755" i="4"/>
  <c r="J2754" i="4"/>
  <c r="J2753" i="4"/>
  <c r="J2752" i="4"/>
  <c r="J2751" i="4"/>
  <c r="J2750" i="4"/>
  <c r="J2749" i="4"/>
  <c r="J2748" i="4"/>
  <c r="J2747" i="4"/>
  <c r="J2746" i="4"/>
  <c r="J2745" i="4"/>
  <c r="J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J2731" i="4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J2710" i="4"/>
  <c r="J2709" i="4"/>
  <c r="J2708" i="4"/>
  <c r="J2707" i="4"/>
  <c r="J2706" i="4"/>
  <c r="J2705" i="4"/>
  <c r="J2704" i="4"/>
  <c r="J2703" i="4"/>
  <c r="J2702" i="4"/>
  <c r="J2701" i="4"/>
  <c r="J2700" i="4"/>
  <c r="J2699" i="4"/>
  <c r="J2698" i="4"/>
  <c r="J2697" i="4"/>
  <c r="J2696" i="4"/>
  <c r="J2695" i="4"/>
  <c r="J2694" i="4"/>
  <c r="J2693" i="4"/>
  <c r="J2692" i="4"/>
  <c r="J2691" i="4"/>
  <c r="J2690" i="4"/>
  <c r="J2689" i="4"/>
  <c r="J2688" i="4"/>
  <c r="J2687" i="4"/>
  <c r="J2686" i="4"/>
  <c r="J2685" i="4"/>
  <c r="J2684" i="4"/>
  <c r="J2683" i="4"/>
  <c r="J2682" i="4"/>
  <c r="J2681" i="4"/>
  <c r="J2680" i="4"/>
  <c r="J2679" i="4"/>
  <c r="J2678" i="4"/>
  <c r="J2677" i="4"/>
  <c r="J2676" i="4"/>
  <c r="J2675" i="4"/>
  <c r="J2674" i="4"/>
  <c r="J2673" i="4"/>
  <c r="J2672" i="4"/>
  <c r="J2671" i="4"/>
  <c r="J2670" i="4"/>
  <c r="J2669" i="4"/>
  <c r="J2668" i="4"/>
  <c r="J2667" i="4"/>
  <c r="J2666" i="4"/>
  <c r="J2665" i="4"/>
  <c r="J2664" i="4"/>
  <c r="J2663" i="4"/>
  <c r="J2662" i="4"/>
  <c r="J2661" i="4"/>
  <c r="J2660" i="4"/>
  <c r="J2659" i="4"/>
  <c r="J2658" i="4"/>
  <c r="J2657" i="4"/>
  <c r="J2656" i="4"/>
  <c r="J2655" i="4"/>
  <c r="J2654" i="4"/>
  <c r="J2653" i="4"/>
  <c r="J2652" i="4"/>
  <c r="J2651" i="4"/>
  <c r="J2650" i="4"/>
  <c r="J2649" i="4"/>
  <c r="J2648" i="4"/>
  <c r="J2647" i="4"/>
  <c r="J2646" i="4"/>
  <c r="J2645" i="4"/>
  <c r="J2644" i="4"/>
  <c r="J2643" i="4"/>
  <c r="J2642" i="4"/>
  <c r="J2641" i="4"/>
  <c r="J2640" i="4"/>
  <c r="J2639" i="4"/>
  <c r="J2638" i="4"/>
  <c r="J2637" i="4"/>
  <c r="J2636" i="4"/>
  <c r="J2635" i="4"/>
  <c r="J2634" i="4"/>
  <c r="J2633" i="4"/>
  <c r="J2632" i="4"/>
  <c r="J2631" i="4"/>
  <c r="J2630" i="4"/>
  <c r="J2629" i="4"/>
  <c r="J2628" i="4"/>
  <c r="J2627" i="4"/>
  <c r="J2626" i="4"/>
  <c r="J2625" i="4"/>
  <c r="J2624" i="4"/>
  <c r="J2623" i="4"/>
  <c r="J2622" i="4"/>
  <c r="J2621" i="4"/>
  <c r="J2620" i="4"/>
  <c r="J2619" i="4"/>
  <c r="J2618" i="4"/>
  <c r="J2617" i="4"/>
  <c r="J2616" i="4"/>
  <c r="J2615" i="4"/>
  <c r="J2614" i="4"/>
  <c r="J2613" i="4"/>
  <c r="J2612" i="4"/>
  <c r="J2611" i="4"/>
  <c r="J2610" i="4"/>
  <c r="J2609" i="4"/>
  <c r="J2608" i="4"/>
  <c r="J2607" i="4"/>
  <c r="J2606" i="4"/>
  <c r="J2605" i="4"/>
  <c r="J2604" i="4"/>
  <c r="J2603" i="4"/>
  <c r="J2602" i="4"/>
  <c r="J2601" i="4"/>
  <c r="J2600" i="4"/>
  <c r="J2599" i="4"/>
  <c r="J2598" i="4"/>
  <c r="J2597" i="4"/>
  <c r="J2596" i="4"/>
  <c r="J2595" i="4"/>
  <c r="J2594" i="4"/>
  <c r="J2593" i="4"/>
  <c r="J2592" i="4"/>
  <c r="J2591" i="4"/>
  <c r="J2590" i="4"/>
  <c r="J2589" i="4"/>
  <c r="J2588" i="4"/>
  <c r="J2587" i="4"/>
  <c r="J2586" i="4"/>
  <c r="J2585" i="4"/>
  <c r="J2584" i="4"/>
  <c r="J2583" i="4"/>
  <c r="J2582" i="4"/>
  <c r="J2581" i="4"/>
  <c r="J2580" i="4"/>
  <c r="J2579" i="4"/>
  <c r="J2578" i="4"/>
  <c r="J2577" i="4"/>
  <c r="J2576" i="4"/>
  <c r="J2575" i="4"/>
  <c r="J2574" i="4"/>
  <c r="J2573" i="4"/>
  <c r="J2572" i="4"/>
  <c r="J2571" i="4"/>
  <c r="J2570" i="4"/>
  <c r="J2569" i="4"/>
  <c r="J2568" i="4"/>
  <c r="J2567" i="4"/>
  <c r="J2566" i="4"/>
  <c r="J2565" i="4"/>
  <c r="J2564" i="4"/>
  <c r="J2563" i="4"/>
  <c r="J2562" i="4"/>
  <c r="J2561" i="4"/>
  <c r="J2560" i="4"/>
  <c r="J2559" i="4"/>
  <c r="J2558" i="4"/>
  <c r="J2557" i="4"/>
  <c r="J2556" i="4"/>
  <c r="J2555" i="4"/>
  <c r="J2554" i="4"/>
  <c r="J2553" i="4"/>
  <c r="J2552" i="4"/>
  <c r="J2551" i="4"/>
  <c r="J2550" i="4"/>
  <c r="J2549" i="4"/>
  <c r="J2548" i="4"/>
  <c r="J2547" i="4"/>
  <c r="J2546" i="4"/>
  <c r="J2545" i="4"/>
  <c r="J2544" i="4"/>
  <c r="J2543" i="4"/>
  <c r="J2542" i="4"/>
  <c r="J2541" i="4"/>
  <c r="J2540" i="4"/>
  <c r="J2539" i="4"/>
  <c r="J2538" i="4"/>
  <c r="J2537" i="4"/>
  <c r="J2536" i="4"/>
  <c r="J2535" i="4"/>
  <c r="J2534" i="4"/>
  <c r="J2533" i="4"/>
  <c r="J2532" i="4"/>
  <c r="J2531" i="4"/>
  <c r="J2530" i="4"/>
  <c r="J2529" i="4"/>
  <c r="J2528" i="4"/>
  <c r="J2527" i="4"/>
  <c r="J2526" i="4"/>
  <c r="J2525" i="4"/>
  <c r="J2524" i="4"/>
  <c r="J2523" i="4"/>
  <c r="J2522" i="4"/>
  <c r="J2521" i="4"/>
  <c r="J2520" i="4"/>
  <c r="J2519" i="4"/>
  <c r="J2518" i="4"/>
  <c r="J2517" i="4"/>
  <c r="J2516" i="4"/>
  <c r="J2515" i="4"/>
  <c r="J2514" i="4"/>
  <c r="J2513" i="4"/>
  <c r="J2512" i="4"/>
  <c r="J2511" i="4"/>
  <c r="J2510" i="4"/>
  <c r="J2509" i="4"/>
  <c r="J2508" i="4"/>
  <c r="J2507" i="4"/>
  <c r="J2506" i="4"/>
  <c r="J2505" i="4"/>
  <c r="J2504" i="4"/>
  <c r="J2503" i="4"/>
  <c r="J2502" i="4"/>
  <c r="J2501" i="4"/>
  <c r="J2500" i="4"/>
  <c r="J2499" i="4"/>
  <c r="J2498" i="4"/>
  <c r="J2497" i="4"/>
  <c r="J2496" i="4"/>
  <c r="J2495" i="4"/>
  <c r="J2494" i="4"/>
  <c r="J2493" i="4"/>
  <c r="J2492" i="4"/>
  <c r="J2491" i="4"/>
  <c r="J2490" i="4"/>
  <c r="J2489" i="4"/>
  <c r="J2488" i="4"/>
  <c r="J2487" i="4"/>
  <c r="J2486" i="4"/>
  <c r="J2485" i="4"/>
  <c r="J2484" i="4"/>
  <c r="J2483" i="4"/>
  <c r="J2482" i="4"/>
  <c r="J2481" i="4"/>
  <c r="J2480" i="4"/>
  <c r="J2479" i="4"/>
  <c r="J2478" i="4"/>
  <c r="J2477" i="4"/>
  <c r="J2476" i="4"/>
  <c r="J2475" i="4"/>
  <c r="J2474" i="4"/>
  <c r="J2473" i="4"/>
  <c r="J2472" i="4"/>
  <c r="J2471" i="4"/>
  <c r="J2470" i="4"/>
  <c r="J2469" i="4"/>
  <c r="J2468" i="4"/>
  <c r="J2467" i="4"/>
  <c r="J2466" i="4"/>
  <c r="J2465" i="4"/>
  <c r="J2464" i="4"/>
  <c r="J2463" i="4"/>
  <c r="J2462" i="4"/>
  <c r="J2461" i="4"/>
  <c r="J2460" i="4"/>
  <c r="J2459" i="4"/>
  <c r="J2458" i="4"/>
  <c r="J2457" i="4"/>
  <c r="J2456" i="4"/>
  <c r="J2455" i="4"/>
  <c r="J2454" i="4"/>
  <c r="J2453" i="4"/>
  <c r="J2452" i="4"/>
  <c r="J2451" i="4"/>
  <c r="J2450" i="4"/>
  <c r="J2449" i="4"/>
  <c r="J2448" i="4"/>
  <c r="J2447" i="4"/>
  <c r="J2446" i="4"/>
  <c r="J2445" i="4"/>
  <c r="J2444" i="4"/>
  <c r="J2443" i="4"/>
  <c r="J2442" i="4"/>
  <c r="J2441" i="4"/>
  <c r="J2440" i="4"/>
  <c r="J2439" i="4"/>
  <c r="J2438" i="4"/>
  <c r="J2437" i="4"/>
  <c r="J2436" i="4"/>
  <c r="J2435" i="4"/>
  <c r="J2434" i="4"/>
  <c r="J2433" i="4"/>
  <c r="J2432" i="4"/>
  <c r="J2431" i="4"/>
  <c r="J2430" i="4"/>
  <c r="J2429" i="4"/>
  <c r="J2428" i="4"/>
  <c r="J2427" i="4"/>
  <c r="J2426" i="4"/>
  <c r="J2425" i="4"/>
  <c r="J2424" i="4"/>
  <c r="J2423" i="4"/>
  <c r="J2422" i="4"/>
  <c r="J2421" i="4"/>
  <c r="J2420" i="4"/>
  <c r="J2419" i="4"/>
  <c r="J2418" i="4"/>
  <c r="J2417" i="4"/>
  <c r="J2416" i="4"/>
  <c r="J2415" i="4"/>
  <c r="J2414" i="4"/>
  <c r="J2413" i="4"/>
  <c r="J2412" i="4"/>
  <c r="J2411" i="4"/>
  <c r="J2410" i="4"/>
  <c r="J2409" i="4"/>
  <c r="J2408" i="4"/>
  <c r="J2407" i="4"/>
  <c r="J2406" i="4"/>
  <c r="J2405" i="4"/>
  <c r="J2404" i="4"/>
  <c r="J2403" i="4"/>
  <c r="J2402" i="4"/>
  <c r="J2401" i="4"/>
  <c r="J2400" i="4"/>
  <c r="J2399" i="4"/>
  <c r="J2398" i="4"/>
  <c r="J2397" i="4"/>
  <c r="J2396" i="4"/>
  <c r="J2395" i="4"/>
  <c r="J2394" i="4"/>
  <c r="J2393" i="4"/>
  <c r="J2392" i="4"/>
  <c r="J2391" i="4"/>
  <c r="J2390" i="4"/>
  <c r="J2389" i="4"/>
  <c r="J2388" i="4"/>
  <c r="J2387" i="4"/>
  <c r="J2386" i="4"/>
  <c r="J2385" i="4"/>
  <c r="J2384" i="4"/>
  <c r="J2383" i="4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3" i="4"/>
  <c r="J2362" i="4"/>
  <c r="J2361" i="4"/>
  <c r="J2360" i="4"/>
  <c r="J2359" i="4"/>
  <c r="J2358" i="4"/>
  <c r="J2357" i="4"/>
  <c r="J2356" i="4"/>
  <c r="J2355" i="4"/>
  <c r="J2354" i="4"/>
  <c r="J2353" i="4"/>
  <c r="J2352" i="4"/>
  <c r="J2351" i="4"/>
  <c r="J2350" i="4"/>
  <c r="J2349" i="4"/>
  <c r="J2348" i="4"/>
  <c r="J2347" i="4"/>
  <c r="J2346" i="4"/>
  <c r="J2345" i="4"/>
  <c r="J2344" i="4"/>
  <c r="J2343" i="4"/>
  <c r="J2342" i="4"/>
  <c r="J2341" i="4"/>
  <c r="J2340" i="4"/>
  <c r="J2339" i="4"/>
  <c r="J2338" i="4"/>
  <c r="J2337" i="4"/>
  <c r="J2336" i="4"/>
  <c r="J2335" i="4"/>
  <c r="J2334" i="4"/>
  <c r="J2333" i="4"/>
  <c r="J2332" i="4"/>
  <c r="J2331" i="4"/>
  <c r="J2330" i="4"/>
  <c r="J2329" i="4"/>
  <c r="J2328" i="4"/>
  <c r="J2327" i="4"/>
  <c r="J2326" i="4"/>
  <c r="J2325" i="4"/>
  <c r="J2324" i="4"/>
  <c r="J2323" i="4"/>
  <c r="J2322" i="4"/>
  <c r="J2321" i="4"/>
  <c r="J2320" i="4"/>
  <c r="J2319" i="4"/>
  <c r="J2318" i="4"/>
  <c r="J2317" i="4"/>
  <c r="J2316" i="4"/>
  <c r="J2315" i="4"/>
  <c r="J2314" i="4"/>
  <c r="J2313" i="4"/>
  <c r="J2312" i="4"/>
  <c r="J2311" i="4"/>
  <c r="J2310" i="4"/>
  <c r="J2309" i="4"/>
  <c r="J2308" i="4"/>
  <c r="J2307" i="4"/>
  <c r="J2306" i="4"/>
  <c r="J2305" i="4"/>
  <c r="J2304" i="4"/>
  <c r="J2303" i="4"/>
  <c r="J2302" i="4"/>
  <c r="J2301" i="4"/>
  <c r="J2300" i="4"/>
  <c r="J2299" i="4"/>
  <c r="J2298" i="4"/>
  <c r="J2297" i="4"/>
  <c r="J2296" i="4"/>
  <c r="J2295" i="4"/>
  <c r="J2294" i="4"/>
  <c r="J2293" i="4"/>
  <c r="J2292" i="4"/>
  <c r="J2291" i="4"/>
  <c r="J2290" i="4"/>
  <c r="J2289" i="4"/>
  <c r="J2288" i="4"/>
  <c r="J2287" i="4"/>
  <c r="J2286" i="4"/>
  <c r="J2285" i="4"/>
  <c r="J2284" i="4"/>
  <c r="J2283" i="4"/>
  <c r="J2282" i="4"/>
  <c r="J2281" i="4"/>
  <c r="J2280" i="4"/>
  <c r="J2279" i="4"/>
  <c r="J2278" i="4"/>
  <c r="J2277" i="4"/>
  <c r="J2276" i="4"/>
  <c r="J2275" i="4"/>
  <c r="J2274" i="4"/>
  <c r="J2273" i="4"/>
  <c r="J2272" i="4"/>
  <c r="J2271" i="4"/>
  <c r="J2270" i="4"/>
  <c r="J2269" i="4"/>
  <c r="J2268" i="4"/>
  <c r="J2267" i="4"/>
  <c r="J2266" i="4"/>
  <c r="J2265" i="4"/>
  <c r="J2264" i="4"/>
  <c r="J2263" i="4"/>
  <c r="J2262" i="4"/>
  <c r="J2261" i="4"/>
  <c r="J2260" i="4"/>
  <c r="J2259" i="4"/>
  <c r="J2258" i="4"/>
  <c r="J2257" i="4"/>
  <c r="J2256" i="4"/>
  <c r="J2255" i="4"/>
  <c r="J2254" i="4"/>
  <c r="J2253" i="4"/>
  <c r="J2252" i="4"/>
  <c r="J2251" i="4"/>
  <c r="J2250" i="4"/>
  <c r="J2249" i="4"/>
  <c r="J2248" i="4"/>
  <c r="J2247" i="4"/>
  <c r="J2246" i="4"/>
  <c r="J2245" i="4"/>
  <c r="J2244" i="4"/>
  <c r="J2243" i="4"/>
  <c r="J2242" i="4"/>
  <c r="J2241" i="4"/>
  <c r="J2240" i="4"/>
  <c r="J2239" i="4"/>
  <c r="J2238" i="4"/>
  <c r="J2237" i="4"/>
  <c r="J2236" i="4"/>
  <c r="J2235" i="4"/>
  <c r="J2234" i="4"/>
  <c r="J2233" i="4"/>
  <c r="J2232" i="4"/>
  <c r="J2231" i="4"/>
  <c r="J2230" i="4"/>
  <c r="J2229" i="4"/>
  <c r="J2228" i="4"/>
  <c r="J2227" i="4"/>
  <c r="J2226" i="4"/>
  <c r="J2225" i="4"/>
  <c r="J2224" i="4"/>
  <c r="J2223" i="4"/>
  <c r="J2222" i="4"/>
  <c r="J2221" i="4"/>
  <c r="J2220" i="4"/>
  <c r="J2219" i="4"/>
  <c r="J2218" i="4"/>
  <c r="J2217" i="4"/>
  <c r="J2216" i="4"/>
  <c r="J2215" i="4"/>
  <c r="J2214" i="4"/>
  <c r="J2213" i="4"/>
  <c r="J2212" i="4"/>
  <c r="J2211" i="4"/>
  <c r="J2210" i="4"/>
  <c r="J2209" i="4"/>
  <c r="J2208" i="4"/>
  <c r="J2207" i="4"/>
  <c r="J2206" i="4"/>
  <c r="J2205" i="4"/>
  <c r="J2204" i="4"/>
  <c r="J2203" i="4"/>
  <c r="J2202" i="4"/>
  <c r="J2201" i="4"/>
  <c r="J2200" i="4"/>
  <c r="J2199" i="4"/>
  <c r="J2198" i="4"/>
  <c r="J2197" i="4"/>
  <c r="J2196" i="4"/>
  <c r="J2195" i="4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2" i="4"/>
  <c r="J2181" i="4"/>
  <c r="J2180" i="4"/>
  <c r="J2179" i="4"/>
  <c r="J2178" i="4"/>
  <c r="J2177" i="4"/>
  <c r="J2176" i="4"/>
  <c r="J2175" i="4"/>
  <c r="J2174" i="4"/>
  <c r="J2173" i="4"/>
  <c r="J2172" i="4"/>
  <c r="J2171" i="4"/>
  <c r="J2170" i="4"/>
  <c r="J2169" i="4"/>
  <c r="J2168" i="4"/>
  <c r="J2167" i="4"/>
  <c r="J2166" i="4"/>
  <c r="J2165" i="4"/>
  <c r="J2164" i="4"/>
  <c r="J2163" i="4"/>
  <c r="J2162" i="4"/>
  <c r="J2161" i="4"/>
  <c r="J2160" i="4"/>
  <c r="J2159" i="4"/>
  <c r="J2158" i="4"/>
  <c r="J2157" i="4"/>
  <c r="J2156" i="4"/>
  <c r="J2155" i="4"/>
  <c r="J2154" i="4"/>
  <c r="J2153" i="4"/>
  <c r="J2152" i="4"/>
  <c r="J2151" i="4"/>
  <c r="J2150" i="4"/>
  <c r="J2149" i="4"/>
  <c r="J2148" i="4"/>
  <c r="J2147" i="4"/>
  <c r="J2146" i="4"/>
  <c r="J2145" i="4"/>
  <c r="J2144" i="4"/>
  <c r="J2143" i="4"/>
  <c r="J2142" i="4"/>
  <c r="J2141" i="4"/>
  <c r="J2140" i="4"/>
  <c r="J2139" i="4"/>
  <c r="J2138" i="4"/>
  <c r="J2137" i="4"/>
  <c r="J2136" i="4"/>
  <c r="J2135" i="4"/>
  <c r="J2134" i="4"/>
  <c r="J2133" i="4"/>
  <c r="J2132" i="4"/>
  <c r="J2131" i="4"/>
  <c r="J2130" i="4"/>
  <c r="J2129" i="4"/>
  <c r="J2128" i="4"/>
  <c r="J2127" i="4"/>
  <c r="J2126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7" i="4"/>
  <c r="J2106" i="4"/>
  <c r="J2105" i="4"/>
  <c r="J2104" i="4"/>
  <c r="J2103" i="4"/>
  <c r="J2102" i="4"/>
  <c r="J2101" i="4"/>
  <c r="J2100" i="4"/>
  <c r="J2099" i="4"/>
  <c r="J2098" i="4"/>
  <c r="J2097" i="4"/>
  <c r="J2096" i="4"/>
  <c r="J2095" i="4"/>
  <c r="J2094" i="4"/>
  <c r="J2093" i="4"/>
  <c r="J2092" i="4"/>
  <c r="J2091" i="4"/>
  <c r="J2090" i="4"/>
  <c r="J2089" i="4"/>
  <c r="J2088" i="4"/>
  <c r="J2087" i="4"/>
  <c r="J2086" i="4"/>
  <c r="J2085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6" i="4"/>
  <c r="J2065" i="4"/>
  <c r="J2064" i="4"/>
  <c r="J2063" i="4"/>
  <c r="J2062" i="4"/>
  <c r="J2061" i="4"/>
  <c r="J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5" i="4"/>
  <c r="J6" i="4"/>
  <c r="J7" i="4"/>
  <c r="J8" i="4"/>
  <c r="J9" i="4"/>
  <c r="J10" i="4"/>
  <c r="J11" i="4"/>
  <c r="J12" i="4"/>
  <c r="J13" i="4"/>
  <c r="J4" i="4"/>
  <c r="G10001" i="2" l="1"/>
  <c r="G10000" i="2"/>
  <c r="G9999" i="2"/>
  <c r="G9998" i="2"/>
  <c r="G9997" i="2"/>
  <c r="G9996" i="2"/>
  <c r="G9995" i="2"/>
  <c r="G9994" i="2"/>
  <c r="G9993" i="2"/>
  <c r="G9992" i="2"/>
  <c r="G9991" i="2"/>
  <c r="G9990" i="2"/>
  <c r="G9989" i="2"/>
  <c r="G9988" i="2"/>
  <c r="G9987" i="2"/>
  <c r="G9986" i="2"/>
  <c r="G9985" i="2"/>
  <c r="G9984" i="2"/>
  <c r="G9983" i="2"/>
  <c r="G9982" i="2"/>
  <c r="G9981" i="2"/>
  <c r="G9980" i="2"/>
  <c r="G9979" i="2"/>
  <c r="G9978" i="2"/>
  <c r="G9977" i="2"/>
  <c r="G9976" i="2"/>
  <c r="G9975" i="2"/>
  <c r="G9974" i="2"/>
  <c r="G9973" i="2"/>
  <c r="G9972" i="2"/>
  <c r="G9971" i="2"/>
  <c r="G9970" i="2"/>
  <c r="G9969" i="2"/>
  <c r="G9968" i="2"/>
  <c r="G9967" i="2"/>
  <c r="G9966" i="2"/>
  <c r="G9965" i="2"/>
  <c r="G9964" i="2"/>
  <c r="G9963" i="2"/>
  <c r="G9962" i="2"/>
  <c r="G9961" i="2"/>
  <c r="G9960" i="2"/>
  <c r="G9959" i="2"/>
  <c r="G9958" i="2"/>
  <c r="G9957" i="2"/>
  <c r="G9956" i="2"/>
  <c r="G9955" i="2"/>
  <c r="G9954" i="2"/>
  <c r="G9953" i="2"/>
  <c r="G9952" i="2"/>
  <c r="G9951" i="2"/>
  <c r="G9950" i="2"/>
  <c r="G9949" i="2"/>
  <c r="G9948" i="2"/>
  <c r="G9947" i="2"/>
  <c r="G9946" i="2"/>
  <c r="G9945" i="2"/>
  <c r="G9944" i="2"/>
  <c r="G9943" i="2"/>
  <c r="G9942" i="2"/>
  <c r="G9941" i="2"/>
  <c r="G9940" i="2"/>
  <c r="G9939" i="2"/>
  <c r="G9938" i="2"/>
  <c r="G9937" i="2"/>
  <c r="G9936" i="2"/>
  <c r="G9935" i="2"/>
  <c r="G9934" i="2"/>
  <c r="G9933" i="2"/>
  <c r="G9932" i="2"/>
  <c r="G9931" i="2"/>
  <c r="G9930" i="2"/>
  <c r="G9929" i="2"/>
  <c r="G9928" i="2"/>
  <c r="G9927" i="2"/>
  <c r="G9926" i="2"/>
  <c r="G9925" i="2"/>
  <c r="G9924" i="2"/>
  <c r="G9923" i="2"/>
  <c r="G9922" i="2"/>
  <c r="G9921" i="2"/>
  <c r="G9920" i="2"/>
  <c r="G9919" i="2"/>
  <c r="G9918" i="2"/>
  <c r="G9917" i="2"/>
  <c r="G9916" i="2"/>
  <c r="G9915" i="2"/>
  <c r="G9914" i="2"/>
  <c r="G9913" i="2"/>
  <c r="G9912" i="2"/>
  <c r="G9911" i="2"/>
  <c r="G9910" i="2"/>
  <c r="G9909" i="2"/>
  <c r="G9908" i="2"/>
  <c r="G9907" i="2"/>
  <c r="G9906" i="2"/>
  <c r="G9905" i="2"/>
  <c r="G9904" i="2"/>
  <c r="G9903" i="2"/>
  <c r="G9902" i="2"/>
  <c r="G9901" i="2"/>
  <c r="G9900" i="2"/>
  <c r="G9899" i="2"/>
  <c r="G9898" i="2"/>
  <c r="G9897" i="2"/>
  <c r="G9896" i="2"/>
  <c r="G9895" i="2"/>
  <c r="G9894" i="2"/>
  <c r="G9893" i="2"/>
  <c r="G9892" i="2"/>
  <c r="G9891" i="2"/>
  <c r="G9890" i="2"/>
  <c r="G9889" i="2"/>
  <c r="G9888" i="2"/>
  <c r="G9887" i="2"/>
  <c r="G9886" i="2"/>
  <c r="G9885" i="2"/>
  <c r="G9884" i="2"/>
  <c r="G9883" i="2"/>
  <c r="G9882" i="2"/>
  <c r="G9881" i="2"/>
  <c r="G9880" i="2"/>
  <c r="G9879" i="2"/>
  <c r="G9878" i="2"/>
  <c r="G9877" i="2"/>
  <c r="G9876" i="2"/>
  <c r="G9875" i="2"/>
  <c r="G9874" i="2"/>
  <c r="G9873" i="2"/>
  <c r="G9872" i="2"/>
  <c r="G9871" i="2"/>
  <c r="G9870" i="2"/>
  <c r="G9869" i="2"/>
  <c r="G9868" i="2"/>
  <c r="G9867" i="2"/>
  <c r="G9866" i="2"/>
  <c r="G9865" i="2"/>
  <c r="G9864" i="2"/>
  <c r="G9863" i="2"/>
  <c r="G9862" i="2"/>
  <c r="G9861" i="2"/>
  <c r="G9860" i="2"/>
  <c r="G9859" i="2"/>
  <c r="G9858" i="2"/>
  <c r="G9857" i="2"/>
  <c r="G9856" i="2"/>
  <c r="G9855" i="2"/>
  <c r="G9854" i="2"/>
  <c r="G9853" i="2"/>
  <c r="G9852" i="2"/>
  <c r="G9851" i="2"/>
  <c r="G9850" i="2"/>
  <c r="G9849" i="2"/>
  <c r="G9848" i="2"/>
  <c r="G9847" i="2"/>
  <c r="G9846" i="2"/>
  <c r="G9845" i="2"/>
  <c r="G9844" i="2"/>
  <c r="G9843" i="2"/>
  <c r="G9842" i="2"/>
  <c r="G9841" i="2"/>
  <c r="G9840" i="2"/>
  <c r="G9839" i="2"/>
  <c r="G9838" i="2"/>
  <c r="G9837" i="2"/>
  <c r="G9836" i="2"/>
  <c r="G9835" i="2"/>
  <c r="G9834" i="2"/>
  <c r="G9833" i="2"/>
  <c r="G9832" i="2"/>
  <c r="G9831" i="2"/>
  <c r="G9830" i="2"/>
  <c r="G9829" i="2"/>
  <c r="G9828" i="2"/>
  <c r="G9827" i="2"/>
  <c r="G9826" i="2"/>
  <c r="G9825" i="2"/>
  <c r="G9824" i="2"/>
  <c r="G9823" i="2"/>
  <c r="G9822" i="2"/>
  <c r="G9821" i="2"/>
  <c r="G9820" i="2"/>
  <c r="G9819" i="2"/>
  <c r="G9818" i="2"/>
  <c r="G9817" i="2"/>
  <c r="G9816" i="2"/>
  <c r="G9815" i="2"/>
  <c r="G9814" i="2"/>
  <c r="G9813" i="2"/>
  <c r="G9812" i="2"/>
  <c r="G9811" i="2"/>
  <c r="G9810" i="2"/>
  <c r="G9809" i="2"/>
  <c r="G9808" i="2"/>
  <c r="G9807" i="2"/>
  <c r="G9806" i="2"/>
  <c r="G9805" i="2"/>
  <c r="G9804" i="2"/>
  <c r="G9803" i="2"/>
  <c r="G9802" i="2"/>
  <c r="G9801" i="2"/>
  <c r="G9800" i="2"/>
  <c r="G9799" i="2"/>
  <c r="G9798" i="2"/>
  <c r="G9797" i="2"/>
  <c r="G9796" i="2"/>
  <c r="G9795" i="2"/>
  <c r="G9794" i="2"/>
  <c r="G9793" i="2"/>
  <c r="G9792" i="2"/>
  <c r="G9791" i="2"/>
  <c r="G9790" i="2"/>
  <c r="G9789" i="2"/>
  <c r="G9788" i="2"/>
  <c r="G9787" i="2"/>
  <c r="G9786" i="2"/>
  <c r="G9785" i="2"/>
  <c r="G9784" i="2"/>
  <c r="G9783" i="2"/>
  <c r="G9782" i="2"/>
  <c r="G9781" i="2"/>
  <c r="G9780" i="2"/>
  <c r="G9779" i="2"/>
  <c r="G9778" i="2"/>
  <c r="G9777" i="2"/>
  <c r="G9776" i="2"/>
  <c r="G9775" i="2"/>
  <c r="G9774" i="2"/>
  <c r="G9773" i="2"/>
  <c r="G9772" i="2"/>
  <c r="G9771" i="2"/>
  <c r="G9770" i="2"/>
  <c r="G9769" i="2"/>
  <c r="G9768" i="2"/>
  <c r="G9767" i="2"/>
  <c r="G9766" i="2"/>
  <c r="G9765" i="2"/>
  <c r="G9764" i="2"/>
  <c r="G9763" i="2"/>
  <c r="G9762" i="2"/>
  <c r="G9761" i="2"/>
  <c r="G9760" i="2"/>
  <c r="G9759" i="2"/>
  <c r="G9758" i="2"/>
  <c r="G9757" i="2"/>
  <c r="G9756" i="2"/>
  <c r="G9755" i="2"/>
  <c r="G9754" i="2"/>
  <c r="G9753" i="2"/>
  <c r="G9752" i="2"/>
  <c r="G9751" i="2"/>
  <c r="G9750" i="2"/>
  <c r="G9749" i="2"/>
  <c r="G9748" i="2"/>
  <c r="G9747" i="2"/>
  <c r="G9746" i="2"/>
  <c r="G9745" i="2"/>
  <c r="G9744" i="2"/>
  <c r="G9743" i="2"/>
  <c r="G9742" i="2"/>
  <c r="G9741" i="2"/>
  <c r="G9740" i="2"/>
  <c r="G9739" i="2"/>
  <c r="G9738" i="2"/>
  <c r="G9737" i="2"/>
  <c r="G9736" i="2"/>
  <c r="G9735" i="2"/>
  <c r="G9734" i="2"/>
  <c r="G9733" i="2"/>
  <c r="G9732" i="2"/>
  <c r="G9731" i="2"/>
  <c r="G9730" i="2"/>
  <c r="G9729" i="2"/>
  <c r="G9728" i="2"/>
  <c r="G9727" i="2"/>
  <c r="G9726" i="2"/>
  <c r="G9725" i="2"/>
  <c r="G9724" i="2"/>
  <c r="G9723" i="2"/>
  <c r="G9722" i="2"/>
  <c r="G9721" i="2"/>
  <c r="G9720" i="2"/>
  <c r="G9719" i="2"/>
  <c r="G9718" i="2"/>
  <c r="G9717" i="2"/>
  <c r="G9716" i="2"/>
  <c r="G9715" i="2"/>
  <c r="G9714" i="2"/>
  <c r="G9713" i="2"/>
  <c r="G9712" i="2"/>
  <c r="G9711" i="2"/>
  <c r="G9710" i="2"/>
  <c r="G9709" i="2"/>
  <c r="G9708" i="2"/>
  <c r="G9707" i="2"/>
  <c r="G9706" i="2"/>
  <c r="G9705" i="2"/>
  <c r="G9704" i="2"/>
  <c r="G9703" i="2"/>
  <c r="G9702" i="2"/>
  <c r="G9701" i="2"/>
  <c r="G9700" i="2"/>
  <c r="G9699" i="2"/>
  <c r="G9698" i="2"/>
  <c r="G9697" i="2"/>
  <c r="G9696" i="2"/>
  <c r="G9695" i="2"/>
  <c r="G9694" i="2"/>
  <c r="G9693" i="2"/>
  <c r="G9692" i="2"/>
  <c r="G9691" i="2"/>
  <c r="G9690" i="2"/>
  <c r="G9689" i="2"/>
  <c r="G9688" i="2"/>
  <c r="G9687" i="2"/>
  <c r="G9686" i="2"/>
  <c r="G9685" i="2"/>
  <c r="G9684" i="2"/>
  <c r="G9683" i="2"/>
  <c r="G9682" i="2"/>
  <c r="G9681" i="2"/>
  <c r="G9680" i="2"/>
  <c r="G9679" i="2"/>
  <c r="G9678" i="2"/>
  <c r="G9677" i="2"/>
  <c r="G9676" i="2"/>
  <c r="G9675" i="2"/>
  <c r="G9674" i="2"/>
  <c r="G9673" i="2"/>
  <c r="G9672" i="2"/>
  <c r="G9671" i="2"/>
  <c r="G9670" i="2"/>
  <c r="G9669" i="2"/>
  <c r="G9668" i="2"/>
  <c r="G9667" i="2"/>
  <c r="G9666" i="2"/>
  <c r="G9665" i="2"/>
  <c r="G9664" i="2"/>
  <c r="G9663" i="2"/>
  <c r="G9662" i="2"/>
  <c r="G9661" i="2"/>
  <c r="G9660" i="2"/>
  <c r="G9659" i="2"/>
  <c r="G9658" i="2"/>
  <c r="G9657" i="2"/>
  <c r="G9656" i="2"/>
  <c r="G9655" i="2"/>
  <c r="G9654" i="2"/>
  <c r="G9653" i="2"/>
  <c r="G9652" i="2"/>
  <c r="G9651" i="2"/>
  <c r="G9650" i="2"/>
  <c r="G9649" i="2"/>
  <c r="G9648" i="2"/>
  <c r="G9647" i="2"/>
  <c r="G9646" i="2"/>
  <c r="G9645" i="2"/>
  <c r="G9644" i="2"/>
  <c r="G9643" i="2"/>
  <c r="G9642" i="2"/>
  <c r="G9641" i="2"/>
  <c r="G9640" i="2"/>
  <c r="G9639" i="2"/>
  <c r="G9638" i="2"/>
  <c r="G9637" i="2"/>
  <c r="G9636" i="2"/>
  <c r="G9635" i="2"/>
  <c r="G9634" i="2"/>
  <c r="G9633" i="2"/>
  <c r="G9632" i="2"/>
  <c r="G9631" i="2"/>
  <c r="G9630" i="2"/>
  <c r="G9629" i="2"/>
  <c r="G9628" i="2"/>
  <c r="G9627" i="2"/>
  <c r="G9626" i="2"/>
  <c r="G9625" i="2"/>
  <c r="G9624" i="2"/>
  <c r="G9623" i="2"/>
  <c r="G9622" i="2"/>
  <c r="G9621" i="2"/>
  <c r="G9620" i="2"/>
  <c r="G9619" i="2"/>
  <c r="G9618" i="2"/>
  <c r="G9617" i="2"/>
  <c r="G9616" i="2"/>
  <c r="G9615" i="2"/>
  <c r="G9614" i="2"/>
  <c r="G9613" i="2"/>
  <c r="G9612" i="2"/>
  <c r="G9611" i="2"/>
  <c r="G9610" i="2"/>
  <c r="G9609" i="2"/>
  <c r="G9608" i="2"/>
  <c r="G9607" i="2"/>
  <c r="G9606" i="2"/>
  <c r="G9605" i="2"/>
  <c r="G9604" i="2"/>
  <c r="G9603" i="2"/>
  <c r="G9602" i="2"/>
  <c r="G9601" i="2"/>
  <c r="G9600" i="2"/>
  <c r="G9599" i="2"/>
  <c r="G9598" i="2"/>
  <c r="G9597" i="2"/>
  <c r="G9596" i="2"/>
  <c r="G9595" i="2"/>
  <c r="G9594" i="2"/>
  <c r="G9593" i="2"/>
  <c r="G9592" i="2"/>
  <c r="G9591" i="2"/>
  <c r="G9590" i="2"/>
  <c r="G9589" i="2"/>
  <c r="G9588" i="2"/>
  <c r="G9587" i="2"/>
  <c r="G9586" i="2"/>
  <c r="G9585" i="2"/>
  <c r="G9584" i="2"/>
  <c r="G9583" i="2"/>
  <c r="G9582" i="2"/>
  <c r="G9581" i="2"/>
  <c r="G9580" i="2"/>
  <c r="G9579" i="2"/>
  <c r="G9578" i="2"/>
  <c r="G9577" i="2"/>
  <c r="G9576" i="2"/>
  <c r="G9575" i="2"/>
  <c r="G9574" i="2"/>
  <c r="G9573" i="2"/>
  <c r="G9572" i="2"/>
  <c r="G9571" i="2"/>
  <c r="G9570" i="2"/>
  <c r="G9569" i="2"/>
  <c r="G9568" i="2"/>
  <c r="G9567" i="2"/>
  <c r="G9566" i="2"/>
  <c r="G9565" i="2"/>
  <c r="G9564" i="2"/>
  <c r="G9563" i="2"/>
  <c r="G9562" i="2"/>
  <c r="G9561" i="2"/>
  <c r="G9560" i="2"/>
  <c r="G9559" i="2"/>
  <c r="G9558" i="2"/>
  <c r="G9557" i="2"/>
  <c r="G9556" i="2"/>
  <c r="G9555" i="2"/>
  <c r="G9554" i="2"/>
  <c r="G9553" i="2"/>
  <c r="G9552" i="2"/>
  <c r="G9551" i="2"/>
  <c r="G9550" i="2"/>
  <c r="G9549" i="2"/>
  <c r="G9548" i="2"/>
  <c r="G9547" i="2"/>
  <c r="G9546" i="2"/>
  <c r="G9545" i="2"/>
  <c r="G9544" i="2"/>
  <c r="G9543" i="2"/>
  <c r="G9542" i="2"/>
  <c r="G9541" i="2"/>
  <c r="G9540" i="2"/>
  <c r="G9539" i="2"/>
  <c r="G9538" i="2"/>
  <c r="G9537" i="2"/>
  <c r="G9536" i="2"/>
  <c r="G9535" i="2"/>
  <c r="G9534" i="2"/>
  <c r="G9533" i="2"/>
  <c r="G9532" i="2"/>
  <c r="G9531" i="2"/>
  <c r="G9530" i="2"/>
  <c r="G9529" i="2"/>
  <c r="G9528" i="2"/>
  <c r="G9527" i="2"/>
  <c r="G9526" i="2"/>
  <c r="G9525" i="2"/>
  <c r="G9524" i="2"/>
  <c r="G9523" i="2"/>
  <c r="G9522" i="2"/>
  <c r="G9521" i="2"/>
  <c r="G9520" i="2"/>
  <c r="G9519" i="2"/>
  <c r="G9518" i="2"/>
  <c r="G9517" i="2"/>
  <c r="G9516" i="2"/>
  <c r="G9515" i="2"/>
  <c r="G9514" i="2"/>
  <c r="G9513" i="2"/>
  <c r="G9512" i="2"/>
  <c r="G9511" i="2"/>
  <c r="G9510" i="2"/>
  <c r="G9509" i="2"/>
  <c r="G9508" i="2"/>
  <c r="G9507" i="2"/>
  <c r="G9506" i="2"/>
  <c r="G9505" i="2"/>
  <c r="G9504" i="2"/>
  <c r="G9503" i="2"/>
  <c r="G9502" i="2"/>
  <c r="G9501" i="2"/>
  <c r="G9500" i="2"/>
  <c r="G9499" i="2"/>
  <c r="G9498" i="2"/>
  <c r="G9497" i="2"/>
  <c r="G9496" i="2"/>
  <c r="G9495" i="2"/>
  <c r="G9494" i="2"/>
  <c r="G9493" i="2"/>
  <c r="G9492" i="2"/>
  <c r="G9491" i="2"/>
  <c r="G9490" i="2"/>
  <c r="G9489" i="2"/>
  <c r="G9488" i="2"/>
  <c r="G9487" i="2"/>
  <c r="G9486" i="2"/>
  <c r="G9485" i="2"/>
  <c r="G9484" i="2"/>
  <c r="G9483" i="2"/>
  <c r="G9482" i="2"/>
  <c r="G9481" i="2"/>
  <c r="G9480" i="2"/>
  <c r="G9479" i="2"/>
  <c r="G9478" i="2"/>
  <c r="G9477" i="2"/>
  <c r="G9476" i="2"/>
  <c r="G9475" i="2"/>
  <c r="G9474" i="2"/>
  <c r="G9473" i="2"/>
  <c r="G9472" i="2"/>
  <c r="G9471" i="2"/>
  <c r="G9470" i="2"/>
  <c r="G9469" i="2"/>
  <c r="G9468" i="2"/>
  <c r="G9467" i="2"/>
  <c r="G9466" i="2"/>
  <c r="G9465" i="2"/>
  <c r="G9464" i="2"/>
  <c r="G9463" i="2"/>
  <c r="G9462" i="2"/>
  <c r="G9461" i="2"/>
  <c r="G9460" i="2"/>
  <c r="G9459" i="2"/>
  <c r="G9458" i="2"/>
  <c r="G9457" i="2"/>
  <c r="G9456" i="2"/>
  <c r="G9455" i="2"/>
  <c r="G9454" i="2"/>
  <c r="G9453" i="2"/>
  <c r="G9452" i="2"/>
  <c r="G9451" i="2"/>
  <c r="G9450" i="2"/>
  <c r="G9449" i="2"/>
  <c r="G9448" i="2"/>
  <c r="G9447" i="2"/>
  <c r="G9446" i="2"/>
  <c r="G9445" i="2"/>
  <c r="G9444" i="2"/>
  <c r="G9443" i="2"/>
  <c r="G9442" i="2"/>
  <c r="G9441" i="2"/>
  <c r="G9440" i="2"/>
  <c r="G9439" i="2"/>
  <c r="G9438" i="2"/>
  <c r="G9437" i="2"/>
  <c r="G9436" i="2"/>
  <c r="G9435" i="2"/>
  <c r="G9434" i="2"/>
  <c r="G9433" i="2"/>
  <c r="G9432" i="2"/>
  <c r="G9431" i="2"/>
  <c r="G9430" i="2"/>
  <c r="G9429" i="2"/>
  <c r="G9428" i="2"/>
  <c r="G9427" i="2"/>
  <c r="G9426" i="2"/>
  <c r="G9425" i="2"/>
  <c r="G9424" i="2"/>
  <c r="G9423" i="2"/>
  <c r="G9422" i="2"/>
  <c r="G9421" i="2"/>
  <c r="G9420" i="2"/>
  <c r="G9419" i="2"/>
  <c r="G9418" i="2"/>
  <c r="G9417" i="2"/>
  <c r="G9416" i="2"/>
  <c r="G9415" i="2"/>
  <c r="G9414" i="2"/>
  <c r="G9413" i="2"/>
  <c r="G9412" i="2"/>
  <c r="G9411" i="2"/>
  <c r="G9410" i="2"/>
  <c r="G9409" i="2"/>
  <c r="G9408" i="2"/>
  <c r="G9407" i="2"/>
  <c r="G9406" i="2"/>
  <c r="G9405" i="2"/>
  <c r="G9404" i="2"/>
  <c r="G9403" i="2"/>
  <c r="G9402" i="2"/>
  <c r="G9401" i="2"/>
  <c r="G9400" i="2"/>
  <c r="G9399" i="2"/>
  <c r="G9398" i="2"/>
  <c r="G9397" i="2"/>
  <c r="G9396" i="2"/>
  <c r="G9395" i="2"/>
  <c r="G9394" i="2"/>
  <c r="G9393" i="2"/>
  <c r="G9392" i="2"/>
  <c r="G9391" i="2"/>
  <c r="G9390" i="2"/>
  <c r="G9389" i="2"/>
  <c r="G9388" i="2"/>
  <c r="G9387" i="2"/>
  <c r="G9386" i="2"/>
  <c r="G9385" i="2"/>
  <c r="G9384" i="2"/>
  <c r="G9383" i="2"/>
  <c r="G9382" i="2"/>
  <c r="G9381" i="2"/>
  <c r="G9380" i="2"/>
  <c r="G9379" i="2"/>
  <c r="G9378" i="2"/>
  <c r="G9377" i="2"/>
  <c r="G9376" i="2"/>
  <c r="G9375" i="2"/>
  <c r="G9374" i="2"/>
  <c r="G9373" i="2"/>
  <c r="G9372" i="2"/>
  <c r="G9371" i="2"/>
  <c r="G9370" i="2"/>
  <c r="G9369" i="2"/>
  <c r="G9368" i="2"/>
  <c r="G9367" i="2"/>
  <c r="G9366" i="2"/>
  <c r="G9365" i="2"/>
  <c r="G9364" i="2"/>
  <c r="G9363" i="2"/>
  <c r="G9362" i="2"/>
  <c r="G9361" i="2"/>
  <c r="G9360" i="2"/>
  <c r="G9359" i="2"/>
  <c r="G9358" i="2"/>
  <c r="G9357" i="2"/>
  <c r="G9356" i="2"/>
  <c r="G9355" i="2"/>
  <c r="G9354" i="2"/>
  <c r="G9353" i="2"/>
  <c r="G9352" i="2"/>
  <c r="G9351" i="2"/>
  <c r="G9350" i="2"/>
  <c r="G9349" i="2"/>
  <c r="G9348" i="2"/>
  <c r="G9347" i="2"/>
  <c r="G9346" i="2"/>
  <c r="G9345" i="2"/>
  <c r="G9344" i="2"/>
  <c r="G9343" i="2"/>
  <c r="G9342" i="2"/>
  <c r="G9341" i="2"/>
  <c r="G9340" i="2"/>
  <c r="G9339" i="2"/>
  <c r="G9338" i="2"/>
  <c r="G9337" i="2"/>
  <c r="G9336" i="2"/>
  <c r="G9335" i="2"/>
  <c r="G9334" i="2"/>
  <c r="G9333" i="2"/>
  <c r="G9332" i="2"/>
  <c r="G9331" i="2"/>
  <c r="G9330" i="2"/>
  <c r="G9329" i="2"/>
  <c r="G9328" i="2"/>
  <c r="G9327" i="2"/>
  <c r="G9326" i="2"/>
  <c r="G9325" i="2"/>
  <c r="G9324" i="2"/>
  <c r="G9323" i="2"/>
  <c r="G9322" i="2"/>
  <c r="G9321" i="2"/>
  <c r="G9320" i="2"/>
  <c r="G9319" i="2"/>
  <c r="G9318" i="2"/>
  <c r="G9317" i="2"/>
  <c r="G9316" i="2"/>
  <c r="G9315" i="2"/>
  <c r="G9314" i="2"/>
  <c r="G9313" i="2"/>
  <c r="G9312" i="2"/>
  <c r="G9311" i="2"/>
  <c r="G9310" i="2"/>
  <c r="G9309" i="2"/>
  <c r="G9308" i="2"/>
  <c r="G9307" i="2"/>
  <c r="G9306" i="2"/>
  <c r="G9305" i="2"/>
  <c r="G9304" i="2"/>
  <c r="G9303" i="2"/>
  <c r="G9302" i="2"/>
  <c r="G9301" i="2"/>
  <c r="G9300" i="2"/>
  <c r="G9299" i="2"/>
  <c r="G9298" i="2"/>
  <c r="G9297" i="2"/>
  <c r="G9296" i="2"/>
  <c r="G9295" i="2"/>
  <c r="G9294" i="2"/>
  <c r="G9293" i="2"/>
  <c r="G9292" i="2"/>
  <c r="G9291" i="2"/>
  <c r="G9290" i="2"/>
  <c r="G9289" i="2"/>
  <c r="G9288" i="2"/>
  <c r="G9287" i="2"/>
  <c r="G9286" i="2"/>
  <c r="G9285" i="2"/>
  <c r="G9284" i="2"/>
  <c r="G9283" i="2"/>
  <c r="G9282" i="2"/>
  <c r="G9281" i="2"/>
  <c r="G9280" i="2"/>
  <c r="G9279" i="2"/>
  <c r="G9278" i="2"/>
  <c r="G9277" i="2"/>
  <c r="G9276" i="2"/>
  <c r="G9275" i="2"/>
  <c r="G9274" i="2"/>
  <c r="G9273" i="2"/>
  <c r="G9272" i="2"/>
  <c r="G9271" i="2"/>
  <c r="G9270" i="2"/>
  <c r="G9269" i="2"/>
  <c r="G9268" i="2"/>
  <c r="G9267" i="2"/>
  <c r="G9266" i="2"/>
  <c r="G9265" i="2"/>
  <c r="G9264" i="2"/>
  <c r="G9263" i="2"/>
  <c r="G9262" i="2"/>
  <c r="G9261" i="2"/>
  <c r="G9260" i="2"/>
  <c r="G9259" i="2"/>
  <c r="G9258" i="2"/>
  <c r="G9257" i="2"/>
  <c r="G9256" i="2"/>
  <c r="G9255" i="2"/>
  <c r="G9254" i="2"/>
  <c r="G9253" i="2"/>
  <c r="G9252" i="2"/>
  <c r="G9251" i="2"/>
  <c r="G9250" i="2"/>
  <c r="G9249" i="2"/>
  <c r="G9248" i="2"/>
  <c r="G9247" i="2"/>
  <c r="G9246" i="2"/>
  <c r="G9245" i="2"/>
  <c r="G9244" i="2"/>
  <c r="G9243" i="2"/>
  <c r="G9242" i="2"/>
  <c r="G9241" i="2"/>
  <c r="G9240" i="2"/>
  <c r="G9239" i="2"/>
  <c r="G9238" i="2"/>
  <c r="G9237" i="2"/>
  <c r="G9236" i="2"/>
  <c r="G9235" i="2"/>
  <c r="G9234" i="2"/>
  <c r="G9233" i="2"/>
  <c r="G9232" i="2"/>
  <c r="G9231" i="2"/>
  <c r="G9230" i="2"/>
  <c r="G9229" i="2"/>
  <c r="G9228" i="2"/>
  <c r="G9227" i="2"/>
  <c r="G9226" i="2"/>
  <c r="G9225" i="2"/>
  <c r="G9224" i="2"/>
  <c r="G9223" i="2"/>
  <c r="G9222" i="2"/>
  <c r="G9221" i="2"/>
  <c r="G9220" i="2"/>
  <c r="G9219" i="2"/>
  <c r="G9218" i="2"/>
  <c r="G9217" i="2"/>
  <c r="G9216" i="2"/>
  <c r="G9215" i="2"/>
  <c r="G9214" i="2"/>
  <c r="G9213" i="2"/>
  <c r="G9212" i="2"/>
  <c r="G9211" i="2"/>
  <c r="G9210" i="2"/>
  <c r="G9209" i="2"/>
  <c r="G9208" i="2"/>
  <c r="G9207" i="2"/>
  <c r="G9206" i="2"/>
  <c r="G9205" i="2"/>
  <c r="G9204" i="2"/>
  <c r="G9203" i="2"/>
  <c r="G9202" i="2"/>
  <c r="G9201" i="2"/>
  <c r="G9200" i="2"/>
  <c r="G9199" i="2"/>
  <c r="G9198" i="2"/>
  <c r="G9197" i="2"/>
  <c r="G9196" i="2"/>
  <c r="G9195" i="2"/>
  <c r="G9194" i="2"/>
  <c r="G9193" i="2"/>
  <c r="G9192" i="2"/>
  <c r="G9191" i="2"/>
  <c r="G9190" i="2"/>
  <c r="G9189" i="2"/>
  <c r="G9188" i="2"/>
  <c r="G9187" i="2"/>
  <c r="G9186" i="2"/>
  <c r="G9185" i="2"/>
  <c r="G9184" i="2"/>
  <c r="G9183" i="2"/>
  <c r="G9182" i="2"/>
  <c r="G9181" i="2"/>
  <c r="G9180" i="2"/>
  <c r="G9179" i="2"/>
  <c r="G9178" i="2"/>
  <c r="G9177" i="2"/>
  <c r="G9176" i="2"/>
  <c r="G9175" i="2"/>
  <c r="G9174" i="2"/>
  <c r="G9173" i="2"/>
  <c r="G9172" i="2"/>
  <c r="G9171" i="2"/>
  <c r="G9170" i="2"/>
  <c r="G9169" i="2"/>
  <c r="G9168" i="2"/>
  <c r="G9167" i="2"/>
  <c r="G9166" i="2"/>
  <c r="G9165" i="2"/>
  <c r="G9164" i="2"/>
  <c r="G9163" i="2"/>
  <c r="G9162" i="2"/>
  <c r="G9161" i="2"/>
  <c r="G9160" i="2"/>
  <c r="G9159" i="2"/>
  <c r="G9158" i="2"/>
  <c r="G9157" i="2"/>
  <c r="G9156" i="2"/>
  <c r="G9155" i="2"/>
  <c r="G9154" i="2"/>
  <c r="G9153" i="2"/>
  <c r="G9152" i="2"/>
  <c r="G9151" i="2"/>
  <c r="G9150" i="2"/>
  <c r="G9149" i="2"/>
  <c r="G9148" i="2"/>
  <c r="G9147" i="2"/>
  <c r="G9146" i="2"/>
  <c r="G9145" i="2"/>
  <c r="G9144" i="2"/>
  <c r="G9143" i="2"/>
  <c r="G9142" i="2"/>
  <c r="G9141" i="2"/>
  <c r="G9140" i="2"/>
  <c r="G9139" i="2"/>
  <c r="G9138" i="2"/>
  <c r="G9137" i="2"/>
  <c r="G9136" i="2"/>
  <c r="G9135" i="2"/>
  <c r="G9134" i="2"/>
  <c r="G9133" i="2"/>
  <c r="G9132" i="2"/>
  <c r="G9131" i="2"/>
  <c r="G9130" i="2"/>
  <c r="G9129" i="2"/>
  <c r="G9128" i="2"/>
  <c r="G9127" i="2"/>
  <c r="G9126" i="2"/>
  <c r="G9125" i="2"/>
  <c r="G9124" i="2"/>
  <c r="G9123" i="2"/>
  <c r="G9122" i="2"/>
  <c r="G9121" i="2"/>
  <c r="G9120" i="2"/>
  <c r="G9119" i="2"/>
  <c r="G9118" i="2"/>
  <c r="G9117" i="2"/>
  <c r="G9116" i="2"/>
  <c r="G9115" i="2"/>
  <c r="G9114" i="2"/>
  <c r="G9113" i="2"/>
  <c r="G9112" i="2"/>
  <c r="G9111" i="2"/>
  <c r="G9110" i="2"/>
  <c r="G9109" i="2"/>
  <c r="G9108" i="2"/>
  <c r="G9107" i="2"/>
  <c r="G9106" i="2"/>
  <c r="G9105" i="2"/>
  <c r="G9104" i="2"/>
  <c r="G9103" i="2"/>
  <c r="G9102" i="2"/>
  <c r="G9101" i="2"/>
  <c r="G9100" i="2"/>
  <c r="G9099" i="2"/>
  <c r="G9098" i="2"/>
  <c r="G9097" i="2"/>
  <c r="G9096" i="2"/>
  <c r="G9095" i="2"/>
  <c r="G9094" i="2"/>
  <c r="G9093" i="2"/>
  <c r="G9092" i="2"/>
  <c r="G9091" i="2"/>
  <c r="G9090" i="2"/>
  <c r="G9089" i="2"/>
  <c r="G9088" i="2"/>
  <c r="G9087" i="2"/>
  <c r="G9086" i="2"/>
  <c r="G9085" i="2"/>
  <c r="G9084" i="2"/>
  <c r="G9083" i="2"/>
  <c r="G9082" i="2"/>
  <c r="G9081" i="2"/>
  <c r="G9080" i="2"/>
  <c r="G9079" i="2"/>
  <c r="G9078" i="2"/>
  <c r="G9077" i="2"/>
  <c r="G9076" i="2"/>
  <c r="G9075" i="2"/>
  <c r="G9074" i="2"/>
  <c r="G9073" i="2"/>
  <c r="G9072" i="2"/>
  <c r="G9071" i="2"/>
  <c r="G9070" i="2"/>
  <c r="G9069" i="2"/>
  <c r="G9068" i="2"/>
  <c r="G9067" i="2"/>
  <c r="G9066" i="2"/>
  <c r="G9065" i="2"/>
  <c r="G9064" i="2"/>
  <c r="G9063" i="2"/>
  <c r="G9062" i="2"/>
  <c r="G9061" i="2"/>
  <c r="G9060" i="2"/>
  <c r="G9059" i="2"/>
  <c r="G9058" i="2"/>
  <c r="G9057" i="2"/>
  <c r="G9056" i="2"/>
  <c r="G9055" i="2"/>
  <c r="G9054" i="2"/>
  <c r="G9053" i="2"/>
  <c r="G9052" i="2"/>
  <c r="G9051" i="2"/>
  <c r="G9050" i="2"/>
  <c r="G9049" i="2"/>
  <c r="G9048" i="2"/>
  <c r="G9047" i="2"/>
  <c r="G9046" i="2"/>
  <c r="G9045" i="2"/>
  <c r="G9044" i="2"/>
  <c r="G9043" i="2"/>
  <c r="G9042" i="2"/>
  <c r="G9041" i="2"/>
  <c r="G9040" i="2"/>
  <c r="G9039" i="2"/>
  <c r="G9038" i="2"/>
  <c r="G9037" i="2"/>
  <c r="G9036" i="2"/>
  <c r="G9035" i="2"/>
  <c r="G9034" i="2"/>
  <c r="G9033" i="2"/>
  <c r="G9032" i="2"/>
  <c r="G9031" i="2"/>
  <c r="G9030" i="2"/>
  <c r="G9029" i="2"/>
  <c r="G9028" i="2"/>
  <c r="G9027" i="2"/>
  <c r="G9026" i="2"/>
  <c r="G9025" i="2"/>
  <c r="G9024" i="2"/>
  <c r="G9023" i="2"/>
  <c r="G9022" i="2"/>
  <c r="G9021" i="2"/>
  <c r="G9020" i="2"/>
  <c r="G9019" i="2"/>
  <c r="G9018" i="2"/>
  <c r="G9017" i="2"/>
  <c r="G9016" i="2"/>
  <c r="G9015" i="2"/>
  <c r="G9014" i="2"/>
  <c r="G9013" i="2"/>
  <c r="G9012" i="2"/>
  <c r="G9011" i="2"/>
  <c r="G9010" i="2"/>
  <c r="G9009" i="2"/>
  <c r="G9008" i="2"/>
  <c r="G9007" i="2"/>
  <c r="G9006" i="2"/>
  <c r="G9005" i="2"/>
  <c r="G9004" i="2"/>
  <c r="G9003" i="2"/>
  <c r="G9002" i="2"/>
  <c r="G9001" i="2"/>
  <c r="G9000" i="2"/>
  <c r="G8999" i="2"/>
  <c r="G8998" i="2"/>
  <c r="G8997" i="2"/>
  <c r="G8996" i="2"/>
  <c r="G8995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8978" i="2"/>
  <c r="G8977" i="2"/>
  <c r="G8976" i="2"/>
  <c r="G8975" i="2"/>
  <c r="G8974" i="2"/>
  <c r="G8973" i="2"/>
  <c r="G8972" i="2"/>
  <c r="G8971" i="2"/>
  <c r="G8970" i="2"/>
  <c r="G8969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937" i="2"/>
  <c r="G8936" i="2"/>
  <c r="G8935" i="2"/>
  <c r="G8934" i="2"/>
  <c r="G8933" i="2"/>
  <c r="G8932" i="2"/>
  <c r="G8931" i="2"/>
  <c r="G8930" i="2"/>
  <c r="G8929" i="2"/>
  <c r="G8928" i="2"/>
  <c r="G8927" i="2"/>
  <c r="G8926" i="2"/>
  <c r="G8925" i="2"/>
  <c r="G8924" i="2"/>
  <c r="G8923" i="2"/>
  <c r="G8922" i="2"/>
  <c r="G8921" i="2"/>
  <c r="G8920" i="2"/>
  <c r="G8919" i="2"/>
  <c r="G8918" i="2"/>
  <c r="G8917" i="2"/>
  <c r="G8916" i="2"/>
  <c r="G8915" i="2"/>
  <c r="G8914" i="2"/>
  <c r="G8913" i="2"/>
  <c r="G8912" i="2"/>
  <c r="G8911" i="2"/>
  <c r="G8910" i="2"/>
  <c r="G8909" i="2"/>
  <c r="G8908" i="2"/>
  <c r="G8907" i="2"/>
  <c r="G8906" i="2"/>
  <c r="G8905" i="2"/>
  <c r="G8904" i="2"/>
  <c r="G8903" i="2"/>
  <c r="G8902" i="2"/>
  <c r="G8901" i="2"/>
  <c r="G8900" i="2"/>
  <c r="G8899" i="2"/>
  <c r="G8898" i="2"/>
  <c r="G8897" i="2"/>
  <c r="G8896" i="2"/>
  <c r="G8895" i="2"/>
  <c r="G8894" i="2"/>
  <c r="G8893" i="2"/>
  <c r="G8892" i="2"/>
  <c r="G8891" i="2"/>
  <c r="G8890" i="2"/>
  <c r="G8889" i="2"/>
  <c r="G8888" i="2"/>
  <c r="G8887" i="2"/>
  <c r="G8886" i="2"/>
  <c r="G8885" i="2"/>
  <c r="G8884" i="2"/>
  <c r="G8883" i="2"/>
  <c r="G8882" i="2"/>
  <c r="G8881" i="2"/>
  <c r="G8880" i="2"/>
  <c r="G8879" i="2"/>
  <c r="G8878" i="2"/>
  <c r="G8877" i="2"/>
  <c r="G8876" i="2"/>
  <c r="G8875" i="2"/>
  <c r="G8874" i="2"/>
  <c r="G8873" i="2"/>
  <c r="G8872" i="2"/>
  <c r="G8871" i="2"/>
  <c r="G8870" i="2"/>
  <c r="G8869" i="2"/>
  <c r="G8868" i="2"/>
  <c r="G8867" i="2"/>
  <c r="G8866" i="2"/>
  <c r="G8865" i="2"/>
  <c r="G8864" i="2"/>
  <c r="G8863" i="2"/>
  <c r="G8862" i="2"/>
  <c r="G8861" i="2"/>
  <c r="G8860" i="2"/>
  <c r="G8859" i="2"/>
  <c r="G8858" i="2"/>
  <c r="G8857" i="2"/>
  <c r="G8856" i="2"/>
  <c r="G8855" i="2"/>
  <c r="G8854" i="2"/>
  <c r="G8853" i="2"/>
  <c r="G8852" i="2"/>
  <c r="G8851" i="2"/>
  <c r="G8850" i="2"/>
  <c r="G8849" i="2"/>
  <c r="G8848" i="2"/>
  <c r="G8847" i="2"/>
  <c r="G8846" i="2"/>
  <c r="G8845" i="2"/>
  <c r="G8844" i="2"/>
  <c r="G8843" i="2"/>
  <c r="G8842" i="2"/>
  <c r="G8841" i="2"/>
  <c r="G8840" i="2"/>
  <c r="G8839" i="2"/>
  <c r="G8838" i="2"/>
  <c r="G8837" i="2"/>
  <c r="G8836" i="2"/>
  <c r="G8835" i="2"/>
  <c r="G8834" i="2"/>
  <c r="G8833" i="2"/>
  <c r="G8832" i="2"/>
  <c r="G8831" i="2"/>
  <c r="G8830" i="2"/>
  <c r="G8829" i="2"/>
  <c r="G8828" i="2"/>
  <c r="G8827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8814" i="2"/>
  <c r="G8813" i="2"/>
  <c r="G8812" i="2"/>
  <c r="G8811" i="2"/>
  <c r="G8810" i="2"/>
  <c r="G8809" i="2"/>
  <c r="G8808" i="2"/>
  <c r="G8807" i="2"/>
  <c r="G8806" i="2"/>
  <c r="G8805" i="2"/>
  <c r="G8804" i="2"/>
  <c r="G8803" i="2"/>
  <c r="G8802" i="2"/>
  <c r="G8801" i="2"/>
  <c r="G8800" i="2"/>
  <c r="G8799" i="2"/>
  <c r="G8798" i="2"/>
  <c r="G8797" i="2"/>
  <c r="G8796" i="2"/>
  <c r="G8795" i="2"/>
  <c r="G8794" i="2"/>
  <c r="G8793" i="2"/>
  <c r="G8792" i="2"/>
  <c r="G8791" i="2"/>
  <c r="G8790" i="2"/>
  <c r="G8789" i="2"/>
  <c r="G8788" i="2"/>
  <c r="G8787" i="2"/>
  <c r="G8786" i="2"/>
  <c r="G8785" i="2"/>
  <c r="G8784" i="2"/>
  <c r="G8783" i="2"/>
  <c r="G8782" i="2"/>
  <c r="G8781" i="2"/>
  <c r="G8780" i="2"/>
  <c r="G8779" i="2"/>
  <c r="G8778" i="2"/>
  <c r="G8777" i="2"/>
  <c r="G8776" i="2"/>
  <c r="G8775" i="2"/>
  <c r="G8774" i="2"/>
  <c r="G8773" i="2"/>
  <c r="G8772" i="2"/>
  <c r="G8771" i="2"/>
  <c r="G8770" i="2"/>
  <c r="G8769" i="2"/>
  <c r="G8768" i="2"/>
  <c r="G8767" i="2"/>
  <c r="G876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G8746" i="2"/>
  <c r="G8745" i="2"/>
  <c r="G8744" i="2"/>
  <c r="G8743" i="2"/>
  <c r="G8742" i="2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G8722" i="2"/>
  <c r="G8721" i="2"/>
  <c r="G8720" i="2"/>
  <c r="G8719" i="2"/>
  <c r="G8718" i="2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G8674" i="2"/>
  <c r="G8673" i="2"/>
  <c r="G8672" i="2"/>
  <c r="G8671" i="2"/>
  <c r="G8670" i="2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G8626" i="2"/>
  <c r="G8625" i="2"/>
  <c r="G8624" i="2"/>
  <c r="G8623" i="2"/>
  <c r="G8622" i="2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G8602" i="2"/>
  <c r="G8601" i="2"/>
  <c r="G8600" i="2"/>
  <c r="G8599" i="2"/>
  <c r="G8598" i="2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G8578" i="2"/>
  <c r="G8577" i="2"/>
  <c r="G8576" i="2"/>
  <c r="G8575" i="2"/>
  <c r="G8574" i="2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G8554" i="2"/>
  <c r="G8553" i="2"/>
  <c r="G8552" i="2"/>
  <c r="G8551" i="2"/>
  <c r="G8550" i="2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G8530" i="2"/>
  <c r="G8529" i="2"/>
  <c r="G8528" i="2"/>
  <c r="G8527" i="2"/>
  <c r="G8526" i="2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G8506" i="2"/>
  <c r="G8505" i="2"/>
  <c r="G8504" i="2"/>
  <c r="G8503" i="2"/>
  <c r="G8502" i="2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G8482" i="2"/>
  <c r="G8481" i="2"/>
  <c r="G8480" i="2"/>
  <c r="G8479" i="2"/>
  <c r="G8478" i="2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G8458" i="2"/>
  <c r="G8457" i="2"/>
  <c r="G8456" i="2"/>
  <c r="G8455" i="2"/>
  <c r="G8454" i="2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G8434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G8410" i="2"/>
  <c r="G8409" i="2"/>
  <c r="G8408" i="2"/>
  <c r="G8407" i="2"/>
  <c r="G8406" i="2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G8386" i="2"/>
  <c r="G8385" i="2"/>
  <c r="G8384" i="2"/>
  <c r="G8383" i="2"/>
  <c r="G8382" i="2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G8338" i="2"/>
  <c r="G8337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G8314" i="2"/>
  <c r="G8313" i="2"/>
  <c r="G8312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G8290" i="2"/>
  <c r="G8289" i="2"/>
  <c r="G8288" i="2"/>
  <c r="G8287" i="2"/>
  <c r="G8286" i="2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G8266" i="2"/>
  <c r="G8265" i="2"/>
  <c r="G8264" i="2"/>
  <c r="G8263" i="2"/>
  <c r="G8262" i="2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G8242" i="2"/>
  <c r="G8241" i="2"/>
  <c r="G8240" i="2"/>
  <c r="G8239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G8218" i="2"/>
  <c r="G8217" i="2"/>
  <c r="G8216" i="2"/>
  <c r="G8215" i="2"/>
  <c r="G8214" i="2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G8194" i="2"/>
  <c r="G8193" i="2"/>
  <c r="G8192" i="2"/>
  <c r="G8191" i="2"/>
  <c r="G8190" i="2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97" i="2"/>
  <c r="G8096" i="2"/>
  <c r="G8095" i="2"/>
  <c r="G8094" i="2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G8074" i="2"/>
  <c r="G8073" i="2"/>
  <c r="G8072" i="2"/>
  <c r="G8071" i="2"/>
  <c r="G8070" i="2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G8026" i="2"/>
  <c r="G8025" i="2"/>
  <c r="G8024" i="2"/>
  <c r="G8023" i="2"/>
  <c r="G8022" i="2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G8002" i="2"/>
  <c r="G8001" i="2"/>
  <c r="G8000" i="2"/>
  <c r="G7999" i="2"/>
  <c r="G7998" i="2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G7978" i="2"/>
  <c r="G7977" i="2"/>
  <c r="G7976" i="2"/>
  <c r="G7975" i="2"/>
  <c r="G7974" i="2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G7954" i="2"/>
  <c r="G7953" i="2"/>
  <c r="G7952" i="2"/>
  <c r="G7951" i="2"/>
  <c r="G7950" i="2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G7906" i="2"/>
  <c r="G7905" i="2"/>
  <c r="G7904" i="2"/>
  <c r="G7903" i="2"/>
  <c r="G7902" i="2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G7882" i="2"/>
  <c r="G7881" i="2"/>
  <c r="G7880" i="2"/>
  <c r="G7879" i="2"/>
  <c r="G7878" i="2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G7858" i="2"/>
  <c r="G7857" i="2"/>
  <c r="G7856" i="2"/>
  <c r="G7855" i="2"/>
  <c r="G7854" i="2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G7834" i="2"/>
  <c r="G7833" i="2"/>
  <c r="G7832" i="2"/>
  <c r="G7831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G7810" i="2"/>
  <c r="G7809" i="2"/>
  <c r="G7808" i="2"/>
  <c r="G7807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G7762" i="2"/>
  <c r="G7761" i="2"/>
  <c r="G7760" i="2"/>
  <c r="G7759" i="2"/>
  <c r="G7758" i="2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G7738" i="2"/>
  <c r="G7737" i="2"/>
  <c r="G7736" i="2"/>
  <c r="G7735" i="2"/>
  <c r="G7734" i="2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90" i="2"/>
  <c r="G7689" i="2"/>
  <c r="G7688" i="2"/>
  <c r="G7687" i="2"/>
  <c r="G7686" i="2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G7666" i="2"/>
  <c r="G7665" i="2"/>
  <c r="G7664" i="2"/>
  <c r="G7663" i="2"/>
  <c r="G7662" i="2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G7642" i="2"/>
  <c r="G7641" i="2"/>
  <c r="G7640" i="2"/>
  <c r="G7639" i="2"/>
  <c r="G7638" i="2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G7594" i="2"/>
  <c r="G7593" i="2"/>
  <c r="G7592" i="2"/>
  <c r="G7591" i="2"/>
  <c r="G7590" i="2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G7570" i="2"/>
  <c r="G7569" i="2"/>
  <c r="G7568" i="2"/>
  <c r="G7567" i="2"/>
  <c r="G7566" i="2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G7546" i="2"/>
  <c r="G7545" i="2"/>
  <c r="G7544" i="2"/>
  <c r="G7543" i="2"/>
  <c r="G7542" i="2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G7498" i="2"/>
  <c r="G7497" i="2"/>
  <c r="G7496" i="2"/>
  <c r="G7495" i="2"/>
  <c r="G7494" i="2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G7474" i="2"/>
  <c r="G7473" i="2"/>
  <c r="G7472" i="2"/>
  <c r="G7471" i="2"/>
  <c r="G7470" i="2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G7402" i="2"/>
  <c r="G7401" i="2"/>
  <c r="G7400" i="2"/>
  <c r="G7399" i="2"/>
  <c r="G7398" i="2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G7378" i="2"/>
  <c r="G7377" i="2"/>
  <c r="G7376" i="2"/>
  <c r="G7375" i="2"/>
  <c r="G7374" i="2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G7354" i="2"/>
  <c r="G7353" i="2"/>
  <c r="G7352" i="2"/>
  <c r="G7351" i="2"/>
  <c r="G7350" i="2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G7330" i="2"/>
  <c r="G7329" i="2"/>
  <c r="G7328" i="2"/>
  <c r="G7327" i="2"/>
  <c r="G7326" i="2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G7306" i="2"/>
  <c r="G7305" i="2"/>
  <c r="G7304" i="2"/>
  <c r="G7303" i="2"/>
  <c r="G7302" i="2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G7282" i="2"/>
  <c r="G7281" i="2"/>
  <c r="G7280" i="2"/>
  <c r="G7279" i="2"/>
  <c r="G7278" i="2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G7258" i="2"/>
  <c r="G7257" i="2"/>
  <c r="G7256" i="2"/>
  <c r="G7255" i="2"/>
  <c r="G7254" i="2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7231" i="2"/>
  <c r="G7230" i="2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G7210" i="2"/>
  <c r="G7209" i="2"/>
  <c r="G7208" i="2"/>
  <c r="G7207" i="2"/>
  <c r="G7206" i="2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G7186" i="2"/>
  <c r="G7185" i="2"/>
  <c r="G7184" i="2"/>
  <c r="G7183" i="2"/>
  <c r="G7182" i="2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G7162" i="2"/>
  <c r="G7161" i="2"/>
  <c r="G7160" i="2"/>
  <c r="G7159" i="2"/>
  <c r="G7158" i="2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G7138" i="2"/>
  <c r="G7137" i="2"/>
  <c r="G7136" i="2"/>
  <c r="G7135" i="2"/>
  <c r="G7134" i="2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G7114" i="2"/>
  <c r="G7113" i="2"/>
  <c r="G7112" i="2"/>
  <c r="G7111" i="2"/>
  <c r="G7110" i="2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G7090" i="2"/>
  <c r="G7089" i="2"/>
  <c r="G7088" i="2"/>
  <c r="G7087" i="2"/>
  <c r="G7086" i="2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G7066" i="2"/>
  <c r="G7065" i="2"/>
  <c r="G7064" i="2"/>
  <c r="G7063" i="2"/>
  <c r="G7062" i="2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G7042" i="2"/>
  <c r="G7041" i="2"/>
  <c r="G7040" i="2"/>
  <c r="G7039" i="2"/>
  <c r="G7038" i="2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G7018" i="2"/>
  <c r="G7017" i="2"/>
  <c r="G7016" i="2"/>
  <c r="G7015" i="2"/>
  <c r="G7014" i="2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G6922" i="2"/>
  <c r="G6921" i="2"/>
  <c r="G6920" i="2"/>
  <c r="G6919" i="2"/>
  <c r="G6918" i="2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G6898" i="2"/>
  <c r="G6897" i="2"/>
  <c r="G6896" i="2"/>
  <c r="G6895" i="2"/>
  <c r="G6894" i="2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G6874" i="2"/>
  <c r="G6873" i="2"/>
  <c r="G6872" i="2"/>
  <c r="G6871" i="2"/>
  <c r="G6870" i="2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G6850" i="2"/>
  <c r="G6849" i="2"/>
  <c r="G6848" i="2"/>
  <c r="G6847" i="2"/>
  <c r="G6846" i="2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G6826" i="2"/>
  <c r="G6825" i="2"/>
  <c r="G6824" i="2"/>
  <c r="G6823" i="2"/>
  <c r="G6822" i="2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G6802" i="2"/>
  <c r="G6801" i="2"/>
  <c r="G6800" i="2"/>
  <c r="G6799" i="2"/>
  <c r="G6798" i="2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1" i="2"/>
  <c r="G6750" i="2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G6730" i="2"/>
  <c r="G6729" i="2"/>
  <c r="G6728" i="2"/>
  <c r="G6727" i="2"/>
  <c r="G6726" i="2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G6706" i="2"/>
  <c r="G6705" i="2"/>
  <c r="G6704" i="2"/>
  <c r="G6703" i="2"/>
  <c r="G6702" i="2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G6682" i="2"/>
  <c r="G6681" i="2"/>
  <c r="G6680" i="2"/>
  <c r="G6679" i="2"/>
  <c r="G6678" i="2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G6658" i="2"/>
  <c r="G6657" i="2"/>
  <c r="G6656" i="2"/>
  <c r="G6655" i="2"/>
  <c r="G6654" i="2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G6634" i="2"/>
  <c r="G6633" i="2"/>
  <c r="G6632" i="2"/>
  <c r="G6631" i="2"/>
  <c r="G6630" i="2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G6610" i="2"/>
  <c r="G6609" i="2"/>
  <c r="G6608" i="2"/>
  <c r="G6607" i="2"/>
  <c r="G6606" i="2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G6586" i="2"/>
  <c r="G6585" i="2"/>
  <c r="G6584" i="2"/>
  <c r="G6583" i="2"/>
  <c r="G6582" i="2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G6562" i="2"/>
  <c r="G6561" i="2"/>
  <c r="G6560" i="2"/>
  <c r="G6559" i="2"/>
  <c r="G6558" i="2"/>
  <c r="G6557" i="2"/>
  <c r="G6556" i="2"/>
  <c r="G6555" i="2"/>
  <c r="G6554" i="2"/>
  <c r="G6553" i="2"/>
  <c r="G6552" i="2"/>
  <c r="G6551" i="2"/>
  <c r="G6550" i="2"/>
  <c r="G6549" i="2"/>
  <c r="G6548" i="2"/>
  <c r="G6547" i="2"/>
  <c r="G6546" i="2"/>
  <c r="G6545" i="2"/>
  <c r="G6544" i="2"/>
  <c r="G6543" i="2"/>
  <c r="G6542" i="2"/>
  <c r="G6541" i="2"/>
  <c r="G6540" i="2"/>
  <c r="G6539" i="2"/>
  <c r="G6538" i="2"/>
  <c r="G6537" i="2"/>
  <c r="G6536" i="2"/>
  <c r="G6535" i="2"/>
  <c r="G6534" i="2"/>
  <c r="G6533" i="2"/>
  <c r="G6532" i="2"/>
  <c r="G6531" i="2"/>
  <c r="G6530" i="2"/>
  <c r="G6529" i="2"/>
  <c r="G6528" i="2"/>
  <c r="G6527" i="2"/>
  <c r="G6526" i="2"/>
  <c r="G6525" i="2"/>
  <c r="G6524" i="2"/>
  <c r="G6523" i="2"/>
  <c r="G6522" i="2"/>
  <c r="G6521" i="2"/>
  <c r="G6520" i="2"/>
  <c r="G6519" i="2"/>
  <c r="G6518" i="2"/>
  <c r="G6517" i="2"/>
  <c r="G6516" i="2"/>
  <c r="G6515" i="2"/>
  <c r="G6514" i="2"/>
  <c r="G6513" i="2"/>
  <c r="G6512" i="2"/>
  <c r="G6511" i="2"/>
  <c r="G6510" i="2"/>
  <c r="G6509" i="2"/>
  <c r="G6508" i="2"/>
  <c r="G6507" i="2"/>
  <c r="G6506" i="2"/>
  <c r="G6505" i="2"/>
  <c r="G6504" i="2"/>
  <c r="G6503" i="2"/>
  <c r="G6502" i="2"/>
  <c r="G6501" i="2"/>
  <c r="G6500" i="2"/>
  <c r="G6499" i="2"/>
  <c r="G6498" i="2"/>
  <c r="G6497" i="2"/>
  <c r="G6496" i="2"/>
  <c r="G6495" i="2"/>
  <c r="G6494" i="2"/>
  <c r="G6493" i="2"/>
  <c r="G6492" i="2"/>
  <c r="G6491" i="2"/>
  <c r="G6490" i="2"/>
  <c r="G6489" i="2"/>
  <c r="G6488" i="2"/>
  <c r="G6487" i="2"/>
  <c r="G6486" i="2"/>
  <c r="G6485" i="2"/>
  <c r="G6484" i="2"/>
  <c r="G6483" i="2"/>
  <c r="G6482" i="2"/>
  <c r="G6481" i="2"/>
  <c r="G6480" i="2"/>
  <c r="G6479" i="2"/>
  <c r="G6478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5" i="2"/>
  <c r="G6464" i="2"/>
  <c r="G6463" i="2"/>
  <c r="G6462" i="2"/>
  <c r="G6461" i="2"/>
  <c r="G6460" i="2"/>
  <c r="G6459" i="2"/>
  <c r="G6458" i="2"/>
  <c r="G6457" i="2"/>
  <c r="G6456" i="2"/>
  <c r="G6455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332" i="2"/>
  <c r="G6331" i="2"/>
  <c r="G6330" i="2"/>
  <c r="G6329" i="2"/>
  <c r="G6328" i="2"/>
  <c r="G6327" i="2"/>
  <c r="G6326" i="2"/>
  <c r="G6325" i="2"/>
  <c r="G6324" i="2"/>
  <c r="G6323" i="2"/>
  <c r="G6322" i="2"/>
  <c r="G6321" i="2"/>
  <c r="G6320" i="2"/>
  <c r="G6319" i="2"/>
  <c r="G6318" i="2"/>
  <c r="G6317" i="2"/>
  <c r="G6316" i="2"/>
  <c r="G6315" i="2"/>
  <c r="G6314" i="2"/>
  <c r="G6313" i="2"/>
  <c r="G6312" i="2"/>
  <c r="G6311" i="2"/>
  <c r="G6310" i="2"/>
  <c r="G6309" i="2"/>
  <c r="G6308" i="2"/>
  <c r="G6307" i="2"/>
  <c r="G6306" i="2"/>
  <c r="G6305" i="2"/>
  <c r="G6304" i="2"/>
  <c r="G6303" i="2"/>
  <c r="G6302" i="2"/>
  <c r="G6301" i="2"/>
  <c r="G6300" i="2"/>
  <c r="G6299" i="2"/>
  <c r="G6298" i="2"/>
  <c r="G6297" i="2"/>
  <c r="G6296" i="2"/>
  <c r="G6295" i="2"/>
  <c r="G6294" i="2"/>
  <c r="G6293" i="2"/>
  <c r="G6292" i="2"/>
  <c r="G6291" i="2"/>
  <c r="G6290" i="2"/>
  <c r="G6289" i="2"/>
  <c r="G6288" i="2"/>
  <c r="G6287" i="2"/>
  <c r="G6286" i="2"/>
  <c r="G6285" i="2"/>
  <c r="G6284" i="2"/>
  <c r="G6283" i="2"/>
  <c r="G6282" i="2"/>
  <c r="G6281" i="2"/>
  <c r="G6280" i="2"/>
  <c r="G6279" i="2"/>
  <c r="G6278" i="2"/>
  <c r="G6277" i="2"/>
  <c r="G6276" i="2"/>
  <c r="G6275" i="2"/>
  <c r="G6274" i="2"/>
  <c r="G6273" i="2"/>
  <c r="G6272" i="2"/>
  <c r="G6271" i="2"/>
  <c r="G6270" i="2"/>
  <c r="G6269" i="2"/>
  <c r="G6268" i="2"/>
  <c r="G6267" i="2"/>
  <c r="G6266" i="2"/>
  <c r="G6265" i="2"/>
  <c r="G6264" i="2"/>
  <c r="G6263" i="2"/>
  <c r="G6262" i="2"/>
  <c r="G6261" i="2"/>
  <c r="G6260" i="2"/>
  <c r="G6259" i="2"/>
  <c r="G6258" i="2"/>
  <c r="G6257" i="2"/>
  <c r="G6256" i="2"/>
  <c r="G6255" i="2"/>
  <c r="G6254" i="2"/>
  <c r="G6253" i="2"/>
  <c r="G6252" i="2"/>
  <c r="G6251" i="2"/>
  <c r="G6250" i="2"/>
  <c r="G6249" i="2"/>
  <c r="G6248" i="2"/>
  <c r="G6247" i="2"/>
  <c r="G6246" i="2"/>
  <c r="G6245" i="2"/>
  <c r="G6244" i="2"/>
  <c r="G6243" i="2"/>
  <c r="G6242" i="2"/>
  <c r="G6241" i="2"/>
  <c r="G6240" i="2"/>
  <c r="G6239" i="2"/>
  <c r="G6238" i="2"/>
  <c r="G6237" i="2"/>
  <c r="G6236" i="2"/>
  <c r="G6235" i="2"/>
  <c r="G6234" i="2"/>
  <c r="G6233" i="2"/>
  <c r="G6232" i="2"/>
  <c r="G6231" i="2"/>
  <c r="G6230" i="2"/>
  <c r="G6229" i="2"/>
  <c r="G6228" i="2"/>
  <c r="G6227" i="2"/>
  <c r="G6226" i="2"/>
  <c r="G6225" i="2"/>
  <c r="G6224" i="2"/>
  <c r="G6223" i="2"/>
  <c r="G6222" i="2"/>
  <c r="G6221" i="2"/>
  <c r="G6220" i="2"/>
  <c r="G6219" i="2"/>
  <c r="G6218" i="2"/>
  <c r="G6217" i="2"/>
  <c r="G6216" i="2"/>
  <c r="G6215" i="2"/>
  <c r="G6214" i="2"/>
  <c r="G6213" i="2"/>
  <c r="G6212" i="2"/>
  <c r="G6211" i="2"/>
  <c r="G6210" i="2"/>
  <c r="G6209" i="2"/>
  <c r="G6208" i="2"/>
  <c r="G6207" i="2"/>
  <c r="G6206" i="2"/>
  <c r="G6205" i="2"/>
  <c r="G6204" i="2"/>
  <c r="G6203" i="2"/>
  <c r="G6202" i="2"/>
  <c r="G6201" i="2"/>
  <c r="G6200" i="2"/>
  <c r="G6199" i="2"/>
  <c r="G6198" i="2"/>
  <c r="G6197" i="2"/>
  <c r="G6196" i="2"/>
  <c r="G6195" i="2"/>
  <c r="G6194" i="2"/>
  <c r="G6193" i="2"/>
  <c r="G6192" i="2"/>
  <c r="G6191" i="2"/>
  <c r="G6190" i="2"/>
  <c r="G6189" i="2"/>
  <c r="G6188" i="2"/>
  <c r="G6187" i="2"/>
  <c r="G6186" i="2"/>
  <c r="G6185" i="2"/>
  <c r="G6184" i="2"/>
  <c r="G6183" i="2"/>
  <c r="G6182" i="2"/>
  <c r="G6181" i="2"/>
  <c r="G6180" i="2"/>
  <c r="G6179" i="2"/>
  <c r="G6178" i="2"/>
  <c r="G6177" i="2"/>
  <c r="G6176" i="2"/>
  <c r="G6175" i="2"/>
  <c r="G6174" i="2"/>
  <c r="G6173" i="2"/>
  <c r="G6172" i="2"/>
  <c r="G6171" i="2"/>
  <c r="G6170" i="2"/>
  <c r="G6169" i="2"/>
  <c r="G6168" i="2"/>
  <c r="G6167" i="2"/>
  <c r="G6166" i="2"/>
  <c r="G6165" i="2"/>
  <c r="G6164" i="2"/>
  <c r="G6163" i="2"/>
  <c r="G6162" i="2"/>
  <c r="G6161" i="2"/>
  <c r="G6160" i="2"/>
  <c r="G6159" i="2"/>
  <c r="G6158" i="2"/>
  <c r="G6157" i="2"/>
  <c r="G6156" i="2"/>
  <c r="G6155" i="2"/>
  <c r="G6154" i="2"/>
  <c r="G6153" i="2"/>
  <c r="G6152" i="2"/>
  <c r="G6151" i="2"/>
  <c r="G6150" i="2"/>
  <c r="G6149" i="2"/>
  <c r="G6148" i="2"/>
  <c r="G6147" i="2"/>
  <c r="G6146" i="2"/>
  <c r="G6145" i="2"/>
  <c r="G6144" i="2"/>
  <c r="G6143" i="2"/>
  <c r="G6142" i="2"/>
  <c r="G6141" i="2"/>
  <c r="G6140" i="2"/>
  <c r="G6139" i="2"/>
  <c r="G6138" i="2"/>
  <c r="G6137" i="2"/>
  <c r="G6136" i="2"/>
  <c r="G6135" i="2"/>
  <c r="G6134" i="2"/>
  <c r="G6133" i="2"/>
  <c r="G6132" i="2"/>
  <c r="G6131" i="2"/>
  <c r="G6130" i="2"/>
  <c r="G6129" i="2"/>
  <c r="G6128" i="2"/>
  <c r="G6127" i="2"/>
  <c r="G6126" i="2"/>
  <c r="G6125" i="2"/>
  <c r="G6124" i="2"/>
  <c r="G6123" i="2"/>
  <c r="G6122" i="2"/>
  <c r="G6121" i="2"/>
  <c r="G6120" i="2"/>
  <c r="G6119" i="2"/>
  <c r="G6118" i="2"/>
  <c r="G6117" i="2"/>
  <c r="G6116" i="2"/>
  <c r="G6115" i="2"/>
  <c r="G6114" i="2"/>
  <c r="G6113" i="2"/>
  <c r="G6112" i="2"/>
  <c r="G6111" i="2"/>
  <c r="G6110" i="2"/>
  <c r="G6109" i="2"/>
  <c r="G6108" i="2"/>
  <c r="G6107" i="2"/>
  <c r="G6106" i="2"/>
  <c r="G6105" i="2"/>
  <c r="G6104" i="2"/>
  <c r="G6103" i="2"/>
  <c r="G6102" i="2"/>
  <c r="G6101" i="2"/>
  <c r="G6100" i="2"/>
  <c r="G6099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6063" i="2"/>
  <c r="G6062" i="2"/>
  <c r="G6061" i="2"/>
  <c r="G6060" i="2"/>
  <c r="G6059" i="2"/>
  <c r="G6058" i="2"/>
  <c r="G6057" i="2"/>
  <c r="G6056" i="2"/>
  <c r="G6055" i="2"/>
  <c r="G6054" i="2"/>
  <c r="G6053" i="2"/>
  <c r="G6052" i="2"/>
  <c r="G6051" i="2"/>
  <c r="G6050" i="2"/>
  <c r="G6049" i="2"/>
  <c r="G6048" i="2"/>
  <c r="G6047" i="2"/>
  <c r="G6046" i="2"/>
  <c r="G6045" i="2"/>
  <c r="G6044" i="2"/>
  <c r="G6043" i="2"/>
  <c r="G6042" i="2"/>
  <c r="G6041" i="2"/>
  <c r="G6040" i="2"/>
  <c r="G6039" i="2"/>
  <c r="G6038" i="2"/>
  <c r="G6037" i="2"/>
  <c r="G6036" i="2"/>
  <c r="G6035" i="2"/>
  <c r="G6034" i="2"/>
  <c r="G6033" i="2"/>
  <c r="G6032" i="2"/>
  <c r="G6031" i="2"/>
  <c r="G6030" i="2"/>
  <c r="G6029" i="2"/>
  <c r="G6028" i="2"/>
  <c r="G6027" i="2"/>
  <c r="G6026" i="2"/>
  <c r="G6025" i="2"/>
  <c r="G6024" i="2"/>
  <c r="G6023" i="2"/>
  <c r="G6022" i="2"/>
  <c r="G6021" i="2"/>
  <c r="G6020" i="2"/>
  <c r="G6019" i="2"/>
  <c r="G6018" i="2"/>
  <c r="G6017" i="2"/>
  <c r="G6016" i="2"/>
  <c r="G6015" i="2"/>
  <c r="G6014" i="2"/>
  <c r="G6013" i="2"/>
  <c r="G6012" i="2"/>
  <c r="G6011" i="2"/>
  <c r="G6010" i="2"/>
  <c r="G6009" i="2"/>
  <c r="G6008" i="2"/>
  <c r="G6007" i="2"/>
  <c r="G6006" i="2"/>
  <c r="G6005" i="2"/>
  <c r="G6004" i="2"/>
  <c r="G6003" i="2"/>
  <c r="G6002" i="2"/>
  <c r="G6001" i="2"/>
  <c r="G6000" i="2"/>
  <c r="G5999" i="2"/>
  <c r="G5998" i="2"/>
  <c r="G5997" i="2"/>
  <c r="G5996" i="2"/>
  <c r="G5995" i="2"/>
  <c r="G5994" i="2"/>
  <c r="G5993" i="2"/>
  <c r="G5992" i="2"/>
  <c r="G5991" i="2"/>
  <c r="G5990" i="2"/>
  <c r="G5989" i="2"/>
  <c r="G5988" i="2"/>
  <c r="G5987" i="2"/>
  <c r="G5986" i="2"/>
  <c r="G5985" i="2"/>
  <c r="G5984" i="2"/>
  <c r="G5983" i="2"/>
  <c r="G5982" i="2"/>
  <c r="G5981" i="2"/>
  <c r="G5980" i="2"/>
  <c r="G5979" i="2"/>
  <c r="G5978" i="2"/>
  <c r="G5977" i="2"/>
  <c r="G5976" i="2"/>
  <c r="G5975" i="2"/>
  <c r="G5974" i="2"/>
  <c r="G5973" i="2"/>
  <c r="G5972" i="2"/>
  <c r="G5971" i="2"/>
  <c r="G5970" i="2"/>
  <c r="G5969" i="2"/>
  <c r="G5968" i="2"/>
  <c r="G5967" i="2"/>
  <c r="G5966" i="2"/>
  <c r="G5965" i="2"/>
  <c r="G5964" i="2"/>
  <c r="G5963" i="2"/>
  <c r="G5962" i="2"/>
  <c r="G5961" i="2"/>
  <c r="G5960" i="2"/>
  <c r="G5959" i="2"/>
  <c r="G5958" i="2"/>
  <c r="G5957" i="2"/>
  <c r="G5956" i="2"/>
  <c r="G5955" i="2"/>
  <c r="G5954" i="2"/>
  <c r="G5953" i="2"/>
  <c r="G5952" i="2"/>
  <c r="G5951" i="2"/>
  <c r="G5950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5929" i="2"/>
  <c r="G5928" i="2"/>
  <c r="G5927" i="2"/>
  <c r="G5926" i="2"/>
  <c r="G5925" i="2"/>
  <c r="G5924" i="2"/>
  <c r="G5923" i="2"/>
  <c r="G5922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7" i="2"/>
  <c r="G5856" i="2"/>
  <c r="G5855" i="2"/>
  <c r="G5854" i="2"/>
  <c r="G5853" i="2"/>
  <c r="G5852" i="2"/>
  <c r="G5851" i="2"/>
  <c r="G5850" i="2"/>
  <c r="G5849" i="2"/>
  <c r="G5848" i="2"/>
  <c r="G5847" i="2"/>
  <c r="G5846" i="2"/>
  <c r="G5845" i="2"/>
  <c r="G5844" i="2"/>
  <c r="G5843" i="2"/>
  <c r="G5842" i="2"/>
  <c r="G5841" i="2"/>
  <c r="G5840" i="2"/>
  <c r="G5839" i="2"/>
  <c r="G5838" i="2"/>
  <c r="G5837" i="2"/>
  <c r="G5836" i="2"/>
  <c r="G5835" i="2"/>
  <c r="G5834" i="2"/>
  <c r="G5833" i="2"/>
  <c r="G5832" i="2"/>
  <c r="G5831" i="2"/>
  <c r="G5830" i="2"/>
  <c r="G5829" i="2"/>
  <c r="G5828" i="2"/>
  <c r="G5827" i="2"/>
  <c r="G5826" i="2"/>
  <c r="G5825" i="2"/>
  <c r="G5824" i="2"/>
  <c r="G5823" i="2"/>
  <c r="G5822" i="2"/>
  <c r="G5821" i="2"/>
  <c r="G5820" i="2"/>
  <c r="G5819" i="2"/>
  <c r="G5818" i="2"/>
  <c r="G5817" i="2"/>
  <c r="G5816" i="2"/>
  <c r="G5815" i="2"/>
  <c r="G5814" i="2"/>
  <c r="G5813" i="2"/>
  <c r="G5812" i="2"/>
  <c r="G5811" i="2"/>
  <c r="G5810" i="2"/>
  <c r="G5809" i="2"/>
  <c r="G5808" i="2"/>
  <c r="G5807" i="2"/>
  <c r="G5806" i="2"/>
  <c r="G5805" i="2"/>
  <c r="G5804" i="2"/>
  <c r="G5803" i="2"/>
  <c r="G5802" i="2"/>
  <c r="G5801" i="2"/>
  <c r="G5800" i="2"/>
  <c r="G5799" i="2"/>
  <c r="G5798" i="2"/>
  <c r="G5797" i="2"/>
  <c r="G5796" i="2"/>
  <c r="G5795" i="2"/>
  <c r="G5794" i="2"/>
  <c r="G5793" i="2"/>
  <c r="G5792" i="2"/>
  <c r="G5791" i="2"/>
  <c r="G5790" i="2"/>
  <c r="G5789" i="2"/>
  <c r="G5788" i="2"/>
  <c r="G5787" i="2"/>
  <c r="G5786" i="2"/>
  <c r="G5785" i="2"/>
  <c r="G5784" i="2"/>
  <c r="G5783" i="2"/>
  <c r="G5782" i="2"/>
  <c r="G5781" i="2"/>
  <c r="G5780" i="2"/>
  <c r="G5779" i="2"/>
  <c r="G5778" i="2"/>
  <c r="G5777" i="2"/>
  <c r="G5776" i="2"/>
  <c r="G5775" i="2"/>
  <c r="G5774" i="2"/>
  <c r="G5773" i="2"/>
  <c r="G5772" i="2"/>
  <c r="G5771" i="2"/>
  <c r="G5770" i="2"/>
  <c r="G5769" i="2"/>
  <c r="G5768" i="2"/>
  <c r="G5767" i="2"/>
  <c r="G5766" i="2"/>
  <c r="G5765" i="2"/>
  <c r="G5764" i="2"/>
  <c r="G5763" i="2"/>
  <c r="G5762" i="2"/>
  <c r="G5761" i="2"/>
  <c r="G5760" i="2"/>
  <c r="G5759" i="2"/>
  <c r="G5758" i="2"/>
  <c r="G5757" i="2"/>
  <c r="G5756" i="2"/>
  <c r="G5755" i="2"/>
  <c r="G5754" i="2"/>
  <c r="G5753" i="2"/>
  <c r="G5752" i="2"/>
  <c r="G5751" i="2"/>
  <c r="G5750" i="2"/>
  <c r="G5749" i="2"/>
  <c r="G5748" i="2"/>
  <c r="G5747" i="2"/>
  <c r="G5746" i="2"/>
  <c r="G5745" i="2"/>
  <c r="G5744" i="2"/>
  <c r="G5743" i="2"/>
  <c r="G5742" i="2"/>
  <c r="G5741" i="2"/>
  <c r="G5740" i="2"/>
  <c r="G5739" i="2"/>
  <c r="G5738" i="2"/>
  <c r="G5737" i="2"/>
  <c r="G5736" i="2"/>
  <c r="G5735" i="2"/>
  <c r="G5734" i="2"/>
  <c r="G5733" i="2"/>
  <c r="G5732" i="2"/>
  <c r="G5731" i="2"/>
  <c r="G5730" i="2"/>
  <c r="G5729" i="2"/>
  <c r="G5728" i="2"/>
  <c r="G5727" i="2"/>
  <c r="G5726" i="2"/>
  <c r="G5725" i="2"/>
  <c r="G5724" i="2"/>
  <c r="G5723" i="2"/>
  <c r="G5722" i="2"/>
  <c r="G5721" i="2"/>
  <c r="G5720" i="2"/>
  <c r="G5719" i="2"/>
  <c r="G5718" i="2"/>
  <c r="G5717" i="2"/>
  <c r="G5716" i="2"/>
  <c r="G5715" i="2"/>
  <c r="G5714" i="2"/>
  <c r="G5713" i="2"/>
  <c r="G5712" i="2"/>
  <c r="G5711" i="2"/>
  <c r="G5710" i="2"/>
  <c r="G5709" i="2"/>
  <c r="G5708" i="2"/>
  <c r="G5707" i="2"/>
  <c r="G5706" i="2"/>
  <c r="G5705" i="2"/>
  <c r="G5704" i="2"/>
  <c r="G5703" i="2"/>
  <c r="G5702" i="2"/>
  <c r="G5701" i="2"/>
  <c r="G5700" i="2"/>
  <c r="G5699" i="2"/>
  <c r="G5698" i="2"/>
  <c r="G5697" i="2"/>
  <c r="G5696" i="2"/>
  <c r="G5695" i="2"/>
  <c r="G5694" i="2"/>
  <c r="G5693" i="2"/>
  <c r="G5692" i="2"/>
  <c r="G5691" i="2"/>
  <c r="G5690" i="2"/>
  <c r="G5689" i="2"/>
  <c r="G5688" i="2"/>
  <c r="G5687" i="2"/>
  <c r="G5686" i="2"/>
  <c r="G5685" i="2"/>
  <c r="G5684" i="2"/>
  <c r="G5683" i="2"/>
  <c r="G5682" i="2"/>
  <c r="G5681" i="2"/>
  <c r="G5680" i="2"/>
  <c r="G5679" i="2"/>
  <c r="G5678" i="2"/>
  <c r="G5677" i="2"/>
  <c r="G5676" i="2"/>
  <c r="G5675" i="2"/>
  <c r="G5674" i="2"/>
  <c r="G5673" i="2"/>
  <c r="G5672" i="2"/>
  <c r="G5671" i="2"/>
  <c r="G5670" i="2"/>
  <c r="G5669" i="2"/>
  <c r="G5668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5650" i="2"/>
  <c r="G5649" i="2"/>
  <c r="G5648" i="2"/>
  <c r="G5647" i="2"/>
  <c r="G564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5631" i="2"/>
  <c r="G5630" i="2"/>
  <c r="G5629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5550" i="2"/>
  <c r="G5549" i="2"/>
  <c r="G5548" i="2"/>
  <c r="G5547" i="2"/>
  <c r="G5546" i="2"/>
  <c r="G5545" i="2"/>
  <c r="G5544" i="2"/>
  <c r="G5543" i="2"/>
  <c r="G5542" i="2"/>
  <c r="G5541" i="2"/>
  <c r="G5540" i="2"/>
  <c r="G5539" i="2"/>
  <c r="G5538" i="2"/>
  <c r="G5537" i="2"/>
  <c r="G5536" i="2"/>
  <c r="G5535" i="2"/>
  <c r="G5534" i="2"/>
  <c r="G5533" i="2"/>
  <c r="G5532" i="2"/>
  <c r="G5531" i="2"/>
  <c r="G5530" i="2"/>
  <c r="G5529" i="2"/>
  <c r="G5528" i="2"/>
  <c r="G5527" i="2"/>
  <c r="G5526" i="2"/>
  <c r="G5525" i="2"/>
  <c r="G5524" i="2"/>
  <c r="G5523" i="2"/>
  <c r="G5522" i="2"/>
  <c r="G5521" i="2"/>
  <c r="G5520" i="2"/>
  <c r="G5519" i="2"/>
  <c r="G5518" i="2"/>
  <c r="G5517" i="2"/>
  <c r="G5516" i="2"/>
  <c r="G5515" i="2"/>
  <c r="G5514" i="2"/>
  <c r="G5513" i="2"/>
  <c r="G5512" i="2"/>
  <c r="G5511" i="2"/>
  <c r="G5510" i="2"/>
  <c r="G5509" i="2"/>
  <c r="G5508" i="2"/>
  <c r="G5507" i="2"/>
  <c r="G5506" i="2"/>
  <c r="G5505" i="2"/>
  <c r="G5504" i="2"/>
  <c r="G5503" i="2"/>
  <c r="G5502" i="2"/>
  <c r="G5501" i="2"/>
  <c r="G5500" i="2"/>
  <c r="G5499" i="2"/>
  <c r="G5498" i="2"/>
  <c r="G5497" i="2"/>
  <c r="G5496" i="2"/>
  <c r="G5495" i="2"/>
  <c r="G5494" i="2"/>
  <c r="G5493" i="2"/>
  <c r="G5492" i="2"/>
  <c r="G5491" i="2"/>
  <c r="G5490" i="2"/>
  <c r="G5489" i="2"/>
  <c r="G5488" i="2"/>
  <c r="G5487" i="2"/>
  <c r="G5486" i="2"/>
  <c r="G5485" i="2"/>
  <c r="G5484" i="2"/>
  <c r="G5483" i="2"/>
  <c r="G5482" i="2"/>
  <c r="G5481" i="2"/>
  <c r="G5480" i="2"/>
  <c r="G5479" i="2"/>
  <c r="G5478" i="2"/>
  <c r="G5477" i="2"/>
  <c r="G5476" i="2"/>
  <c r="G5475" i="2"/>
  <c r="G5474" i="2"/>
  <c r="G5473" i="2"/>
  <c r="G5472" i="2"/>
  <c r="G5471" i="2"/>
  <c r="G5470" i="2"/>
  <c r="G5469" i="2"/>
  <c r="G5468" i="2"/>
  <c r="G5467" i="2"/>
  <c r="G5466" i="2"/>
  <c r="G5465" i="2"/>
  <c r="G5464" i="2"/>
  <c r="G5463" i="2"/>
  <c r="G5462" i="2"/>
  <c r="G5461" i="2"/>
  <c r="G5460" i="2"/>
  <c r="G5459" i="2"/>
  <c r="G5458" i="2"/>
  <c r="G5457" i="2"/>
  <c r="G5456" i="2"/>
  <c r="G5455" i="2"/>
  <c r="G5454" i="2"/>
  <c r="G5453" i="2"/>
  <c r="G5452" i="2"/>
  <c r="G5451" i="2"/>
  <c r="G5450" i="2"/>
  <c r="G5449" i="2"/>
  <c r="G5448" i="2"/>
  <c r="G5447" i="2"/>
  <c r="G5446" i="2"/>
  <c r="G5445" i="2"/>
  <c r="G5444" i="2"/>
  <c r="G5443" i="2"/>
  <c r="G5442" i="2"/>
  <c r="G5441" i="2"/>
  <c r="G5440" i="2"/>
  <c r="G5439" i="2"/>
  <c r="G5438" i="2"/>
  <c r="G5437" i="2"/>
  <c r="G5436" i="2"/>
  <c r="G5435" i="2"/>
  <c r="G5434" i="2"/>
  <c r="G5433" i="2"/>
  <c r="G5432" i="2"/>
  <c r="G5431" i="2"/>
  <c r="G5430" i="2"/>
  <c r="G5429" i="2"/>
  <c r="G5428" i="2"/>
  <c r="G5427" i="2"/>
  <c r="G5426" i="2"/>
  <c r="G5425" i="2"/>
  <c r="G5424" i="2"/>
  <c r="G5423" i="2"/>
  <c r="G5422" i="2"/>
  <c r="G5421" i="2"/>
  <c r="G5420" i="2"/>
  <c r="G5419" i="2"/>
  <c r="G5418" i="2"/>
  <c r="G5417" i="2"/>
  <c r="G5416" i="2"/>
  <c r="G5415" i="2"/>
  <c r="G5414" i="2"/>
  <c r="G5413" i="2"/>
  <c r="G5412" i="2"/>
  <c r="G5411" i="2"/>
  <c r="G5410" i="2"/>
  <c r="G5409" i="2"/>
  <c r="G5408" i="2"/>
  <c r="G5407" i="2"/>
  <c r="G5406" i="2"/>
  <c r="G5405" i="2"/>
  <c r="G5404" i="2"/>
  <c r="G5403" i="2"/>
  <c r="G5402" i="2"/>
  <c r="G5401" i="2"/>
  <c r="G5400" i="2"/>
  <c r="G5399" i="2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I59" i="34"/>
  <c r="J58" i="34"/>
  <c r="I58" i="34"/>
  <c r="J57" i="34"/>
  <c r="I57" i="34"/>
  <c r="I56" i="34"/>
  <c r="J55" i="34"/>
  <c r="I55" i="34"/>
  <c r="J54" i="34"/>
  <c r="J53" i="34"/>
  <c r="N50" i="34"/>
  <c r="M50" i="34"/>
  <c r="H50" i="34"/>
  <c r="L50" i="34"/>
  <c r="N49" i="34"/>
  <c r="M49" i="34"/>
  <c r="L49" i="34"/>
  <c r="H49" i="34"/>
  <c r="K49" i="34"/>
  <c r="N48" i="34"/>
  <c r="L48" i="34"/>
  <c r="K48" i="34"/>
  <c r="H48" i="34"/>
  <c r="J48" i="34"/>
  <c r="N47" i="34"/>
  <c r="M47" i="34"/>
  <c r="L47" i="34"/>
  <c r="H47" i="34"/>
  <c r="N46" i="34"/>
  <c r="M46" i="34"/>
  <c r="L46" i="34"/>
  <c r="H46" i="34"/>
  <c r="N45" i="34"/>
  <c r="M45" i="34"/>
  <c r="K45" i="34"/>
  <c r="J45" i="34"/>
  <c r="H45" i="34"/>
  <c r="L45" i="34"/>
  <c r="N44" i="34"/>
  <c r="L44" i="34"/>
  <c r="J44" i="34"/>
  <c r="H44" i="34"/>
  <c r="M44" i="34"/>
  <c r="N43" i="34"/>
  <c r="H43" i="34"/>
  <c r="M43" i="34"/>
  <c r="N42" i="34"/>
  <c r="H42" i="34"/>
  <c r="M42" i="34"/>
  <c r="N41" i="34"/>
  <c r="M41" i="34"/>
  <c r="L41" i="34"/>
  <c r="K41" i="34"/>
  <c r="J41" i="34"/>
  <c r="H41" i="34"/>
  <c r="N40" i="34"/>
  <c r="M40" i="34"/>
  <c r="H40" i="34"/>
  <c r="L40" i="34"/>
  <c r="N39" i="34"/>
  <c r="M39" i="34"/>
  <c r="L39" i="34"/>
  <c r="K39" i="34"/>
  <c r="H39" i="34"/>
  <c r="J39" i="34"/>
  <c r="N38" i="34"/>
  <c r="L38" i="34"/>
  <c r="K38" i="34"/>
  <c r="J38" i="34"/>
  <c r="H38" i="34"/>
  <c r="M38" i="34"/>
  <c r="N37" i="34"/>
  <c r="M37" i="34"/>
  <c r="K37" i="34"/>
  <c r="J37" i="34"/>
  <c r="H37" i="34"/>
  <c r="L37" i="34"/>
  <c r="N36" i="34"/>
  <c r="L36" i="34"/>
  <c r="J36" i="34"/>
  <c r="H36" i="34"/>
  <c r="M36" i="34"/>
  <c r="H35" i="34"/>
  <c r="H34" i="34"/>
  <c r="H33" i="34"/>
  <c r="H32" i="34"/>
  <c r="H31" i="34"/>
  <c r="H30" i="34"/>
  <c r="H29" i="34"/>
  <c r="N24" i="34"/>
  <c r="I24" i="34"/>
  <c r="N23" i="34"/>
  <c r="I23" i="34"/>
  <c r="N22" i="34"/>
  <c r="I22" i="34"/>
  <c r="N21" i="34"/>
  <c r="I21" i="34"/>
  <c r="I20" i="34"/>
  <c r="I19" i="34"/>
  <c r="N18" i="34"/>
  <c r="I18" i="34"/>
  <c r="N17" i="34"/>
  <c r="I17" i="34"/>
  <c r="N16" i="34"/>
  <c r="I16" i="34"/>
  <c r="N15" i="34"/>
  <c r="I15" i="34"/>
  <c r="N14" i="34"/>
  <c r="I14" i="34"/>
  <c r="N13" i="34"/>
  <c r="I13" i="34"/>
  <c r="N12" i="34"/>
  <c r="I59" i="33"/>
  <c r="J58" i="33"/>
  <c r="I58" i="33"/>
  <c r="J57" i="33"/>
  <c r="I57" i="33"/>
  <c r="I56" i="33"/>
  <c r="J55" i="33"/>
  <c r="I55" i="33"/>
  <c r="J54" i="33"/>
  <c r="J53" i="33"/>
  <c r="N50" i="33"/>
  <c r="L50" i="33"/>
  <c r="H50" i="33"/>
  <c r="K50" i="33"/>
  <c r="N49" i="33"/>
  <c r="M49" i="33"/>
  <c r="H49" i="33"/>
  <c r="K49" i="33"/>
  <c r="N48" i="33"/>
  <c r="L48" i="33"/>
  <c r="J48" i="33"/>
  <c r="H48" i="33"/>
  <c r="M48" i="33"/>
  <c r="N47" i="33"/>
  <c r="M47" i="33"/>
  <c r="L47" i="33"/>
  <c r="H47" i="33"/>
  <c r="N46" i="33"/>
  <c r="M46" i="33"/>
  <c r="L46" i="33"/>
  <c r="H46" i="33"/>
  <c r="N45" i="33"/>
  <c r="M45" i="33"/>
  <c r="L45" i="33"/>
  <c r="K45" i="33"/>
  <c r="J45" i="33"/>
  <c r="H45" i="33"/>
  <c r="N44" i="33"/>
  <c r="J44" i="33"/>
  <c r="H44" i="33"/>
  <c r="M44" i="33"/>
  <c r="N43" i="33"/>
  <c r="M43" i="33"/>
  <c r="L43" i="33"/>
  <c r="K43" i="33"/>
  <c r="H43" i="33"/>
  <c r="J43" i="33"/>
  <c r="N42" i="33"/>
  <c r="H42" i="33"/>
  <c r="M42" i="33"/>
  <c r="N41" i="33"/>
  <c r="M41" i="33"/>
  <c r="K41" i="33"/>
  <c r="J41" i="33"/>
  <c r="H41" i="33"/>
  <c r="L41" i="33"/>
  <c r="N40" i="33"/>
  <c r="L40" i="33"/>
  <c r="J40" i="33"/>
  <c r="H40" i="33"/>
  <c r="K40" i="33"/>
  <c r="N39" i="33"/>
  <c r="M39" i="33"/>
  <c r="H39" i="33"/>
  <c r="J39" i="33"/>
  <c r="N38" i="33"/>
  <c r="L38" i="33"/>
  <c r="J38" i="33"/>
  <c r="H38" i="33"/>
  <c r="M38" i="33"/>
  <c r="N37" i="33"/>
  <c r="M37" i="33"/>
  <c r="L37" i="33"/>
  <c r="K37" i="33"/>
  <c r="J37" i="33"/>
  <c r="H37" i="33"/>
  <c r="N36" i="33"/>
  <c r="J36" i="33"/>
  <c r="H36" i="33"/>
  <c r="M36" i="33"/>
  <c r="H35" i="33"/>
  <c r="H34" i="33"/>
  <c r="H33" i="33"/>
  <c r="H32" i="33"/>
  <c r="H31" i="33"/>
  <c r="H30" i="33"/>
  <c r="H29" i="33"/>
  <c r="N24" i="33"/>
  <c r="I24" i="33"/>
  <c r="N23" i="33"/>
  <c r="I23" i="33"/>
  <c r="N22" i="33"/>
  <c r="I22" i="33"/>
  <c r="N21" i="33"/>
  <c r="I21" i="33"/>
  <c r="I20" i="33"/>
  <c r="I19" i="33"/>
  <c r="N18" i="33"/>
  <c r="I18" i="33"/>
  <c r="N17" i="33"/>
  <c r="I17" i="33"/>
  <c r="N16" i="33"/>
  <c r="I16" i="33"/>
  <c r="N15" i="33"/>
  <c r="I15" i="33"/>
  <c r="N14" i="33"/>
  <c r="I14" i="33"/>
  <c r="N13" i="33"/>
  <c r="I13" i="33"/>
  <c r="N12" i="33"/>
  <c r="N19" i="34" l="1"/>
  <c r="N54" i="34" s="1"/>
  <c r="N25" i="34"/>
  <c r="N55" i="34" s="1"/>
  <c r="I25" i="34"/>
  <c r="N53" i="34" s="1"/>
  <c r="N56" i="34" s="1"/>
  <c r="N19" i="33"/>
  <c r="N54" i="33" s="1"/>
  <c r="N25" i="33"/>
  <c r="N55" i="33" s="1"/>
  <c r="I60" i="33"/>
  <c r="N58" i="33" s="1"/>
  <c r="I60" i="34"/>
  <c r="N58" i="34" s="1"/>
  <c r="I25" i="33"/>
  <c r="N53" i="33" s="1"/>
  <c r="N56" i="33" s="1"/>
  <c r="K36" i="34"/>
  <c r="J43" i="34"/>
  <c r="K44" i="34"/>
  <c r="M48" i="34"/>
  <c r="K42" i="34"/>
  <c r="L43" i="34"/>
  <c r="J42" i="34"/>
  <c r="K43" i="34"/>
  <c r="J40" i="34"/>
  <c r="L42" i="34"/>
  <c r="J50" i="34"/>
  <c r="K40" i="34"/>
  <c r="J49" i="34"/>
  <c r="K50" i="34"/>
  <c r="K39" i="33"/>
  <c r="K38" i="33"/>
  <c r="L39" i="33"/>
  <c r="M40" i="33"/>
  <c r="K48" i="33"/>
  <c r="L49" i="33"/>
  <c r="M50" i="33"/>
  <c r="K36" i="33"/>
  <c r="K44" i="33"/>
  <c r="L36" i="33"/>
  <c r="J42" i="33"/>
  <c r="L44" i="33"/>
  <c r="K42" i="33"/>
  <c r="L42" i="33"/>
  <c r="J50" i="33"/>
  <c r="J49" i="33"/>
  <c r="I59" i="32" l="1"/>
  <c r="J58" i="32"/>
  <c r="I58" i="32"/>
  <c r="J57" i="32"/>
  <c r="I57" i="32"/>
  <c r="I56" i="32"/>
  <c r="J55" i="32"/>
  <c r="I55" i="32"/>
  <c r="I60" i="32" s="1"/>
  <c r="N58" i="32" s="1"/>
  <c r="J54" i="32"/>
  <c r="J53" i="32"/>
  <c r="N50" i="32"/>
  <c r="M50" i="32"/>
  <c r="H50" i="32"/>
  <c r="L50" i="32"/>
  <c r="N49" i="32"/>
  <c r="L49" i="32"/>
  <c r="H49" i="32"/>
  <c r="K49" i="32"/>
  <c r="N48" i="32"/>
  <c r="H48" i="32"/>
  <c r="J48" i="32"/>
  <c r="N47" i="32"/>
  <c r="M47" i="32"/>
  <c r="L47" i="32"/>
  <c r="H47" i="32"/>
  <c r="N46" i="32"/>
  <c r="M46" i="32"/>
  <c r="L46" i="32"/>
  <c r="H46" i="32"/>
  <c r="N45" i="32"/>
  <c r="M45" i="32"/>
  <c r="J45" i="32"/>
  <c r="H45" i="32"/>
  <c r="L45" i="32"/>
  <c r="N44" i="32"/>
  <c r="H44" i="32"/>
  <c r="M44" i="32"/>
  <c r="N43" i="32"/>
  <c r="M43" i="32"/>
  <c r="H43" i="32"/>
  <c r="L43" i="32"/>
  <c r="N42" i="32"/>
  <c r="M42" i="32"/>
  <c r="L42" i="32"/>
  <c r="K42" i="32"/>
  <c r="J42" i="32"/>
  <c r="H42" i="32"/>
  <c r="N41" i="32"/>
  <c r="H41" i="32"/>
  <c r="L41" i="32"/>
  <c r="N40" i="32"/>
  <c r="M40" i="32"/>
  <c r="L40" i="32"/>
  <c r="J40" i="32"/>
  <c r="H40" i="32"/>
  <c r="K40" i="32"/>
  <c r="N39" i="32"/>
  <c r="L39" i="32"/>
  <c r="K39" i="32"/>
  <c r="H39" i="32"/>
  <c r="J39" i="32"/>
  <c r="N38" i="32"/>
  <c r="J38" i="32"/>
  <c r="H38" i="32"/>
  <c r="M38" i="32"/>
  <c r="N37" i="32"/>
  <c r="M37" i="32"/>
  <c r="L37" i="32"/>
  <c r="J37" i="32"/>
  <c r="H37" i="32"/>
  <c r="K37" i="32"/>
  <c r="N36" i="32"/>
  <c r="H36" i="32"/>
  <c r="M36" i="32"/>
  <c r="H35" i="32"/>
  <c r="H34" i="32"/>
  <c r="H33" i="32"/>
  <c r="H32" i="32"/>
  <c r="H31" i="32"/>
  <c r="H30" i="32"/>
  <c r="H29" i="32"/>
  <c r="N24" i="32"/>
  <c r="I24" i="32"/>
  <c r="N23" i="32"/>
  <c r="I23" i="32"/>
  <c r="N22" i="32"/>
  <c r="I22" i="32"/>
  <c r="N21" i="32"/>
  <c r="I21" i="32"/>
  <c r="I20" i="32"/>
  <c r="I19" i="32"/>
  <c r="N18" i="32"/>
  <c r="I18" i="32"/>
  <c r="N17" i="32"/>
  <c r="I17" i="32"/>
  <c r="N16" i="32"/>
  <c r="I16" i="32"/>
  <c r="N15" i="32"/>
  <c r="I15" i="32"/>
  <c r="N14" i="32"/>
  <c r="I14" i="32"/>
  <c r="N13" i="32"/>
  <c r="I13" i="32"/>
  <c r="N12" i="32"/>
  <c r="N25" i="32" l="1"/>
  <c r="N55" i="32" s="1"/>
  <c r="I25" i="32"/>
  <c r="N53" i="32" s="1"/>
  <c r="N19" i="32"/>
  <c r="N54" i="32" s="1"/>
  <c r="N56" i="32"/>
  <c r="K38" i="32"/>
  <c r="K48" i="32"/>
  <c r="M41" i="32"/>
  <c r="J36" i="32"/>
  <c r="L38" i="32"/>
  <c r="M39" i="32"/>
  <c r="J44" i="32"/>
  <c r="K45" i="32"/>
  <c r="L48" i="32"/>
  <c r="M49" i="32"/>
  <c r="J43" i="32"/>
  <c r="K44" i="32"/>
  <c r="M48" i="32"/>
  <c r="K36" i="32"/>
  <c r="L36" i="32"/>
  <c r="K43" i="32"/>
  <c r="L44" i="32"/>
  <c r="J41" i="32"/>
  <c r="J50" i="32"/>
  <c r="K41" i="32"/>
  <c r="J49" i="32"/>
  <c r="K50" i="32"/>
  <c r="I56" i="31" l="1"/>
  <c r="I57" i="31"/>
  <c r="I58" i="31"/>
  <c r="I59" i="31"/>
  <c r="I55" i="31"/>
  <c r="L46" i="31"/>
  <c r="M46" i="31"/>
  <c r="L47" i="31"/>
  <c r="M47" i="31"/>
  <c r="D10001" i="2"/>
  <c r="D10000" i="2"/>
  <c r="D9999" i="2"/>
  <c r="D9998" i="2"/>
  <c r="D9997" i="2"/>
  <c r="D9996" i="2"/>
  <c r="D9995" i="2"/>
  <c r="D9994" i="2"/>
  <c r="D9993" i="2"/>
  <c r="D9992" i="2"/>
  <c r="D9991" i="2"/>
  <c r="D9990" i="2"/>
  <c r="D9989" i="2"/>
  <c r="D9988" i="2"/>
  <c r="D9987" i="2"/>
  <c r="D9986" i="2"/>
  <c r="D9985" i="2"/>
  <c r="D9984" i="2"/>
  <c r="D9983" i="2"/>
  <c r="D9982" i="2"/>
  <c r="D9981" i="2"/>
  <c r="D9980" i="2"/>
  <c r="D9979" i="2"/>
  <c r="D9978" i="2"/>
  <c r="D9977" i="2"/>
  <c r="D9976" i="2"/>
  <c r="D9975" i="2"/>
  <c r="D9974" i="2"/>
  <c r="D9973" i="2"/>
  <c r="D9972" i="2"/>
  <c r="D9971" i="2"/>
  <c r="D9970" i="2"/>
  <c r="D9969" i="2"/>
  <c r="D9968" i="2"/>
  <c r="D9967" i="2"/>
  <c r="D9966" i="2"/>
  <c r="D9965" i="2"/>
  <c r="D9964" i="2"/>
  <c r="D9963" i="2"/>
  <c r="D9962" i="2"/>
  <c r="D9961" i="2"/>
  <c r="D9960" i="2"/>
  <c r="D9959" i="2"/>
  <c r="D9958" i="2"/>
  <c r="D9957" i="2"/>
  <c r="D9956" i="2"/>
  <c r="D9955" i="2"/>
  <c r="D9954" i="2"/>
  <c r="D9953" i="2"/>
  <c r="D9952" i="2"/>
  <c r="D9951" i="2"/>
  <c r="D9950" i="2"/>
  <c r="D9949" i="2"/>
  <c r="D9948" i="2"/>
  <c r="D9947" i="2"/>
  <c r="D9946" i="2"/>
  <c r="D9945" i="2"/>
  <c r="D9944" i="2"/>
  <c r="D9943" i="2"/>
  <c r="D9942" i="2"/>
  <c r="D9941" i="2"/>
  <c r="D9940" i="2"/>
  <c r="D9939" i="2"/>
  <c r="D9938" i="2"/>
  <c r="D9937" i="2"/>
  <c r="D9936" i="2"/>
  <c r="D9935" i="2"/>
  <c r="D9934" i="2"/>
  <c r="D9933" i="2"/>
  <c r="D9932" i="2"/>
  <c r="D9931" i="2"/>
  <c r="D9930" i="2"/>
  <c r="D9929" i="2"/>
  <c r="D9928" i="2"/>
  <c r="D9927" i="2"/>
  <c r="D9926" i="2"/>
  <c r="D9925" i="2"/>
  <c r="D9924" i="2"/>
  <c r="D9923" i="2"/>
  <c r="D9922" i="2"/>
  <c r="D9921" i="2"/>
  <c r="D9920" i="2"/>
  <c r="D9919" i="2"/>
  <c r="D9918" i="2"/>
  <c r="D9917" i="2"/>
  <c r="D9916" i="2"/>
  <c r="D9915" i="2"/>
  <c r="D9914" i="2"/>
  <c r="D9913" i="2"/>
  <c r="D9912" i="2"/>
  <c r="D9911" i="2"/>
  <c r="D9910" i="2"/>
  <c r="D9909" i="2"/>
  <c r="D9908" i="2"/>
  <c r="D9907" i="2"/>
  <c r="D9906" i="2"/>
  <c r="D9905" i="2"/>
  <c r="D9904" i="2"/>
  <c r="D9903" i="2"/>
  <c r="D9902" i="2"/>
  <c r="D9901" i="2"/>
  <c r="D9900" i="2"/>
  <c r="D9899" i="2"/>
  <c r="D9898" i="2"/>
  <c r="D9897" i="2"/>
  <c r="D9896" i="2"/>
  <c r="D9895" i="2"/>
  <c r="D9894" i="2"/>
  <c r="D9893" i="2"/>
  <c r="D9892" i="2"/>
  <c r="D9891" i="2"/>
  <c r="D9890" i="2"/>
  <c r="D9889" i="2"/>
  <c r="D9888" i="2"/>
  <c r="D9887" i="2"/>
  <c r="D9886" i="2"/>
  <c r="D9885" i="2"/>
  <c r="D9884" i="2"/>
  <c r="D9883" i="2"/>
  <c r="D9882" i="2"/>
  <c r="D9881" i="2"/>
  <c r="D9880" i="2"/>
  <c r="D9879" i="2"/>
  <c r="D9878" i="2"/>
  <c r="D9877" i="2"/>
  <c r="D9876" i="2"/>
  <c r="D9875" i="2"/>
  <c r="D9874" i="2"/>
  <c r="D9873" i="2"/>
  <c r="D9872" i="2"/>
  <c r="D9871" i="2"/>
  <c r="D9870" i="2"/>
  <c r="D9869" i="2"/>
  <c r="D9868" i="2"/>
  <c r="D9867" i="2"/>
  <c r="D9866" i="2"/>
  <c r="D9865" i="2"/>
  <c r="D9864" i="2"/>
  <c r="D9863" i="2"/>
  <c r="D9862" i="2"/>
  <c r="D9861" i="2"/>
  <c r="D9860" i="2"/>
  <c r="D9859" i="2"/>
  <c r="D9858" i="2"/>
  <c r="D9857" i="2"/>
  <c r="D9856" i="2"/>
  <c r="D9855" i="2"/>
  <c r="D9854" i="2"/>
  <c r="D9853" i="2"/>
  <c r="D9852" i="2"/>
  <c r="D9851" i="2"/>
  <c r="D9850" i="2"/>
  <c r="D9849" i="2"/>
  <c r="D9848" i="2"/>
  <c r="D9847" i="2"/>
  <c r="D9846" i="2"/>
  <c r="D9845" i="2"/>
  <c r="D9844" i="2"/>
  <c r="D9843" i="2"/>
  <c r="D9842" i="2"/>
  <c r="D9841" i="2"/>
  <c r="D9840" i="2"/>
  <c r="D9839" i="2"/>
  <c r="D9838" i="2"/>
  <c r="D9837" i="2"/>
  <c r="D9836" i="2"/>
  <c r="D9835" i="2"/>
  <c r="D9834" i="2"/>
  <c r="D9833" i="2"/>
  <c r="D9832" i="2"/>
  <c r="D9831" i="2"/>
  <c r="D9830" i="2"/>
  <c r="D9829" i="2"/>
  <c r="D9828" i="2"/>
  <c r="D9827" i="2"/>
  <c r="D9826" i="2"/>
  <c r="D9825" i="2"/>
  <c r="D9824" i="2"/>
  <c r="D9823" i="2"/>
  <c r="D9822" i="2"/>
  <c r="D9821" i="2"/>
  <c r="D9820" i="2"/>
  <c r="D9819" i="2"/>
  <c r="D9818" i="2"/>
  <c r="D9817" i="2"/>
  <c r="D9816" i="2"/>
  <c r="D9815" i="2"/>
  <c r="D9814" i="2"/>
  <c r="D9813" i="2"/>
  <c r="D9812" i="2"/>
  <c r="D9811" i="2"/>
  <c r="D9810" i="2"/>
  <c r="D9809" i="2"/>
  <c r="D9808" i="2"/>
  <c r="D9807" i="2"/>
  <c r="D9806" i="2"/>
  <c r="D9805" i="2"/>
  <c r="D9804" i="2"/>
  <c r="D9803" i="2"/>
  <c r="D9802" i="2"/>
  <c r="D9801" i="2"/>
  <c r="D9800" i="2"/>
  <c r="D9799" i="2"/>
  <c r="D9798" i="2"/>
  <c r="D9797" i="2"/>
  <c r="D9796" i="2"/>
  <c r="D9795" i="2"/>
  <c r="D9794" i="2"/>
  <c r="D9793" i="2"/>
  <c r="D9792" i="2"/>
  <c r="D9791" i="2"/>
  <c r="D9790" i="2"/>
  <c r="D9789" i="2"/>
  <c r="D9788" i="2"/>
  <c r="D9787" i="2"/>
  <c r="D9786" i="2"/>
  <c r="D9785" i="2"/>
  <c r="D9784" i="2"/>
  <c r="D9783" i="2"/>
  <c r="D9782" i="2"/>
  <c r="D9781" i="2"/>
  <c r="D9780" i="2"/>
  <c r="D9779" i="2"/>
  <c r="D9778" i="2"/>
  <c r="D9777" i="2"/>
  <c r="D9776" i="2"/>
  <c r="D9775" i="2"/>
  <c r="D9774" i="2"/>
  <c r="D9773" i="2"/>
  <c r="D9772" i="2"/>
  <c r="D9771" i="2"/>
  <c r="D9770" i="2"/>
  <c r="D9769" i="2"/>
  <c r="D9768" i="2"/>
  <c r="D9767" i="2"/>
  <c r="D9766" i="2"/>
  <c r="D9765" i="2"/>
  <c r="D9764" i="2"/>
  <c r="D9763" i="2"/>
  <c r="D9762" i="2"/>
  <c r="D9761" i="2"/>
  <c r="D9760" i="2"/>
  <c r="D9759" i="2"/>
  <c r="D9758" i="2"/>
  <c r="D9757" i="2"/>
  <c r="D9756" i="2"/>
  <c r="D9755" i="2"/>
  <c r="D9754" i="2"/>
  <c r="D9753" i="2"/>
  <c r="D9752" i="2"/>
  <c r="D9751" i="2"/>
  <c r="D9750" i="2"/>
  <c r="D9749" i="2"/>
  <c r="D9748" i="2"/>
  <c r="D9747" i="2"/>
  <c r="D9746" i="2"/>
  <c r="D9745" i="2"/>
  <c r="D9744" i="2"/>
  <c r="D9743" i="2"/>
  <c r="D9742" i="2"/>
  <c r="D9741" i="2"/>
  <c r="D9740" i="2"/>
  <c r="D9739" i="2"/>
  <c r="D9738" i="2"/>
  <c r="D9737" i="2"/>
  <c r="D9736" i="2"/>
  <c r="D9735" i="2"/>
  <c r="D9734" i="2"/>
  <c r="D9733" i="2"/>
  <c r="D9732" i="2"/>
  <c r="D9731" i="2"/>
  <c r="D9730" i="2"/>
  <c r="D9729" i="2"/>
  <c r="D9728" i="2"/>
  <c r="D9727" i="2"/>
  <c r="D9726" i="2"/>
  <c r="D9725" i="2"/>
  <c r="D9724" i="2"/>
  <c r="D9723" i="2"/>
  <c r="D9722" i="2"/>
  <c r="D9721" i="2"/>
  <c r="D9720" i="2"/>
  <c r="D9719" i="2"/>
  <c r="D9718" i="2"/>
  <c r="D9717" i="2"/>
  <c r="D9716" i="2"/>
  <c r="D9715" i="2"/>
  <c r="D9714" i="2"/>
  <c r="D9713" i="2"/>
  <c r="D9712" i="2"/>
  <c r="D9711" i="2"/>
  <c r="D9710" i="2"/>
  <c r="D9709" i="2"/>
  <c r="D9708" i="2"/>
  <c r="D9707" i="2"/>
  <c r="D9706" i="2"/>
  <c r="D9705" i="2"/>
  <c r="D9704" i="2"/>
  <c r="D9703" i="2"/>
  <c r="D9702" i="2"/>
  <c r="D9701" i="2"/>
  <c r="D9700" i="2"/>
  <c r="D9699" i="2"/>
  <c r="D9698" i="2"/>
  <c r="D9697" i="2"/>
  <c r="D9696" i="2"/>
  <c r="D9695" i="2"/>
  <c r="D9694" i="2"/>
  <c r="D9693" i="2"/>
  <c r="D9692" i="2"/>
  <c r="D9691" i="2"/>
  <c r="D9690" i="2"/>
  <c r="D9689" i="2"/>
  <c r="D9688" i="2"/>
  <c r="D9687" i="2"/>
  <c r="D9686" i="2"/>
  <c r="D9685" i="2"/>
  <c r="D9684" i="2"/>
  <c r="D9683" i="2"/>
  <c r="D9682" i="2"/>
  <c r="D9681" i="2"/>
  <c r="D9680" i="2"/>
  <c r="D9679" i="2"/>
  <c r="D9678" i="2"/>
  <c r="D9677" i="2"/>
  <c r="D9676" i="2"/>
  <c r="D9675" i="2"/>
  <c r="D9674" i="2"/>
  <c r="D9673" i="2"/>
  <c r="D9672" i="2"/>
  <c r="D9671" i="2"/>
  <c r="D9670" i="2"/>
  <c r="D9669" i="2"/>
  <c r="D9668" i="2"/>
  <c r="D9667" i="2"/>
  <c r="D9666" i="2"/>
  <c r="D9665" i="2"/>
  <c r="D9664" i="2"/>
  <c r="D9663" i="2"/>
  <c r="D9662" i="2"/>
  <c r="D9661" i="2"/>
  <c r="D9660" i="2"/>
  <c r="D9659" i="2"/>
  <c r="D9658" i="2"/>
  <c r="D9657" i="2"/>
  <c r="D9656" i="2"/>
  <c r="D9655" i="2"/>
  <c r="D9654" i="2"/>
  <c r="D9653" i="2"/>
  <c r="D9652" i="2"/>
  <c r="D9651" i="2"/>
  <c r="D9650" i="2"/>
  <c r="D9649" i="2"/>
  <c r="D9648" i="2"/>
  <c r="D9647" i="2"/>
  <c r="D9646" i="2"/>
  <c r="D9645" i="2"/>
  <c r="D9644" i="2"/>
  <c r="D9643" i="2"/>
  <c r="D9642" i="2"/>
  <c r="D9641" i="2"/>
  <c r="D9640" i="2"/>
  <c r="D9639" i="2"/>
  <c r="D9638" i="2"/>
  <c r="D9637" i="2"/>
  <c r="D9636" i="2"/>
  <c r="D9635" i="2"/>
  <c r="D9634" i="2"/>
  <c r="D9633" i="2"/>
  <c r="D9632" i="2"/>
  <c r="D9631" i="2"/>
  <c r="D9630" i="2"/>
  <c r="D9629" i="2"/>
  <c r="D9628" i="2"/>
  <c r="D9627" i="2"/>
  <c r="D9626" i="2"/>
  <c r="D9625" i="2"/>
  <c r="D9624" i="2"/>
  <c r="D9623" i="2"/>
  <c r="D9622" i="2"/>
  <c r="D9621" i="2"/>
  <c r="D9620" i="2"/>
  <c r="D9619" i="2"/>
  <c r="D9618" i="2"/>
  <c r="D9617" i="2"/>
  <c r="D9616" i="2"/>
  <c r="D9615" i="2"/>
  <c r="D9614" i="2"/>
  <c r="D9613" i="2"/>
  <c r="D9612" i="2"/>
  <c r="D9611" i="2"/>
  <c r="D9610" i="2"/>
  <c r="D9609" i="2"/>
  <c r="D9608" i="2"/>
  <c r="D9607" i="2"/>
  <c r="D9606" i="2"/>
  <c r="D9605" i="2"/>
  <c r="D9604" i="2"/>
  <c r="D9603" i="2"/>
  <c r="D9602" i="2"/>
  <c r="D9601" i="2"/>
  <c r="D9600" i="2"/>
  <c r="D9599" i="2"/>
  <c r="D9598" i="2"/>
  <c r="D9597" i="2"/>
  <c r="D9596" i="2"/>
  <c r="D9595" i="2"/>
  <c r="D9594" i="2"/>
  <c r="D9593" i="2"/>
  <c r="D9592" i="2"/>
  <c r="D9591" i="2"/>
  <c r="D9590" i="2"/>
  <c r="D9589" i="2"/>
  <c r="D9588" i="2"/>
  <c r="D9587" i="2"/>
  <c r="D9586" i="2"/>
  <c r="D9585" i="2"/>
  <c r="D9584" i="2"/>
  <c r="D9583" i="2"/>
  <c r="D9582" i="2"/>
  <c r="D9581" i="2"/>
  <c r="D9580" i="2"/>
  <c r="D9579" i="2"/>
  <c r="D9578" i="2"/>
  <c r="D9577" i="2"/>
  <c r="D9576" i="2"/>
  <c r="D9575" i="2"/>
  <c r="D9574" i="2"/>
  <c r="D9573" i="2"/>
  <c r="D9572" i="2"/>
  <c r="D9571" i="2"/>
  <c r="D9570" i="2"/>
  <c r="D9569" i="2"/>
  <c r="D9568" i="2"/>
  <c r="D9567" i="2"/>
  <c r="D9566" i="2"/>
  <c r="D9565" i="2"/>
  <c r="D9564" i="2"/>
  <c r="D9563" i="2"/>
  <c r="D9562" i="2"/>
  <c r="D9561" i="2"/>
  <c r="D9560" i="2"/>
  <c r="D9559" i="2"/>
  <c r="D9558" i="2"/>
  <c r="D9557" i="2"/>
  <c r="D9556" i="2"/>
  <c r="D9555" i="2"/>
  <c r="D9554" i="2"/>
  <c r="D9553" i="2"/>
  <c r="D9552" i="2"/>
  <c r="D9551" i="2"/>
  <c r="D9550" i="2"/>
  <c r="D9549" i="2"/>
  <c r="D9548" i="2"/>
  <c r="D9547" i="2"/>
  <c r="D9546" i="2"/>
  <c r="D9545" i="2"/>
  <c r="D9544" i="2"/>
  <c r="D9543" i="2"/>
  <c r="D9542" i="2"/>
  <c r="D9541" i="2"/>
  <c r="D9540" i="2"/>
  <c r="D9539" i="2"/>
  <c r="D9538" i="2"/>
  <c r="D9537" i="2"/>
  <c r="D9536" i="2"/>
  <c r="D9535" i="2"/>
  <c r="D9534" i="2"/>
  <c r="D9533" i="2"/>
  <c r="D9532" i="2"/>
  <c r="D9531" i="2"/>
  <c r="D9530" i="2"/>
  <c r="D9529" i="2"/>
  <c r="D9528" i="2"/>
  <c r="D9527" i="2"/>
  <c r="D9526" i="2"/>
  <c r="D9525" i="2"/>
  <c r="D9524" i="2"/>
  <c r="D9523" i="2"/>
  <c r="D9522" i="2"/>
  <c r="D9521" i="2"/>
  <c r="D9520" i="2"/>
  <c r="D9519" i="2"/>
  <c r="D9518" i="2"/>
  <c r="D9517" i="2"/>
  <c r="D9516" i="2"/>
  <c r="D9515" i="2"/>
  <c r="D9514" i="2"/>
  <c r="D9513" i="2"/>
  <c r="D9512" i="2"/>
  <c r="D9511" i="2"/>
  <c r="D9510" i="2"/>
  <c r="D9509" i="2"/>
  <c r="D9508" i="2"/>
  <c r="D9507" i="2"/>
  <c r="D9506" i="2"/>
  <c r="D9505" i="2"/>
  <c r="D9504" i="2"/>
  <c r="D9503" i="2"/>
  <c r="D9502" i="2"/>
  <c r="D9501" i="2"/>
  <c r="D9500" i="2"/>
  <c r="D9499" i="2"/>
  <c r="D9498" i="2"/>
  <c r="D9497" i="2"/>
  <c r="D9496" i="2"/>
  <c r="D9495" i="2"/>
  <c r="D9494" i="2"/>
  <c r="D9493" i="2"/>
  <c r="D9492" i="2"/>
  <c r="D9491" i="2"/>
  <c r="D9490" i="2"/>
  <c r="D9489" i="2"/>
  <c r="D9488" i="2"/>
  <c r="D9487" i="2"/>
  <c r="D9486" i="2"/>
  <c r="D9485" i="2"/>
  <c r="D9484" i="2"/>
  <c r="D9483" i="2"/>
  <c r="D9482" i="2"/>
  <c r="D9481" i="2"/>
  <c r="D9480" i="2"/>
  <c r="D9479" i="2"/>
  <c r="D9478" i="2"/>
  <c r="D9477" i="2"/>
  <c r="D9476" i="2"/>
  <c r="D9475" i="2"/>
  <c r="D9474" i="2"/>
  <c r="D9473" i="2"/>
  <c r="D9472" i="2"/>
  <c r="D9471" i="2"/>
  <c r="D9470" i="2"/>
  <c r="D9469" i="2"/>
  <c r="D9468" i="2"/>
  <c r="D9467" i="2"/>
  <c r="D9466" i="2"/>
  <c r="D9465" i="2"/>
  <c r="D9464" i="2"/>
  <c r="D9463" i="2"/>
  <c r="D9462" i="2"/>
  <c r="D9461" i="2"/>
  <c r="D9460" i="2"/>
  <c r="D9459" i="2"/>
  <c r="D9458" i="2"/>
  <c r="D9457" i="2"/>
  <c r="D9456" i="2"/>
  <c r="D9455" i="2"/>
  <c r="D9454" i="2"/>
  <c r="D9453" i="2"/>
  <c r="D9452" i="2"/>
  <c r="D9451" i="2"/>
  <c r="D9450" i="2"/>
  <c r="D9449" i="2"/>
  <c r="D9448" i="2"/>
  <c r="D9447" i="2"/>
  <c r="D9446" i="2"/>
  <c r="D9445" i="2"/>
  <c r="D9444" i="2"/>
  <c r="D9443" i="2"/>
  <c r="D9442" i="2"/>
  <c r="D9441" i="2"/>
  <c r="D9440" i="2"/>
  <c r="D9439" i="2"/>
  <c r="D9438" i="2"/>
  <c r="D9437" i="2"/>
  <c r="D9436" i="2"/>
  <c r="D9435" i="2"/>
  <c r="D9434" i="2"/>
  <c r="D9433" i="2"/>
  <c r="D9432" i="2"/>
  <c r="D9431" i="2"/>
  <c r="D9430" i="2"/>
  <c r="D9429" i="2"/>
  <c r="D9428" i="2"/>
  <c r="D9427" i="2"/>
  <c r="D9426" i="2"/>
  <c r="D9425" i="2"/>
  <c r="D9424" i="2"/>
  <c r="D9423" i="2"/>
  <c r="D9422" i="2"/>
  <c r="D9421" i="2"/>
  <c r="D9420" i="2"/>
  <c r="D9419" i="2"/>
  <c r="D9418" i="2"/>
  <c r="D9417" i="2"/>
  <c r="D9416" i="2"/>
  <c r="D9415" i="2"/>
  <c r="D9414" i="2"/>
  <c r="D9413" i="2"/>
  <c r="D9412" i="2"/>
  <c r="D9411" i="2"/>
  <c r="D9410" i="2"/>
  <c r="D9409" i="2"/>
  <c r="D9408" i="2"/>
  <c r="D9407" i="2"/>
  <c r="D9406" i="2"/>
  <c r="D9405" i="2"/>
  <c r="D9404" i="2"/>
  <c r="D9403" i="2"/>
  <c r="D9402" i="2"/>
  <c r="D9401" i="2"/>
  <c r="D9400" i="2"/>
  <c r="D9399" i="2"/>
  <c r="D9398" i="2"/>
  <c r="D9397" i="2"/>
  <c r="D9396" i="2"/>
  <c r="D9395" i="2"/>
  <c r="D9394" i="2"/>
  <c r="D9393" i="2"/>
  <c r="D9392" i="2"/>
  <c r="D9391" i="2"/>
  <c r="D9390" i="2"/>
  <c r="D9389" i="2"/>
  <c r="D9388" i="2"/>
  <c r="D9387" i="2"/>
  <c r="D9386" i="2"/>
  <c r="D9385" i="2"/>
  <c r="D9384" i="2"/>
  <c r="D9383" i="2"/>
  <c r="D9382" i="2"/>
  <c r="D9381" i="2"/>
  <c r="D9380" i="2"/>
  <c r="D9379" i="2"/>
  <c r="D9378" i="2"/>
  <c r="D9377" i="2"/>
  <c r="D9376" i="2"/>
  <c r="D9375" i="2"/>
  <c r="D9374" i="2"/>
  <c r="D9373" i="2"/>
  <c r="D9372" i="2"/>
  <c r="D9371" i="2"/>
  <c r="D9370" i="2"/>
  <c r="D9369" i="2"/>
  <c r="D9368" i="2"/>
  <c r="D9367" i="2"/>
  <c r="D9366" i="2"/>
  <c r="D9365" i="2"/>
  <c r="D9364" i="2"/>
  <c r="D9363" i="2"/>
  <c r="D9362" i="2"/>
  <c r="D9361" i="2"/>
  <c r="D9360" i="2"/>
  <c r="D9359" i="2"/>
  <c r="D9358" i="2"/>
  <c r="D9357" i="2"/>
  <c r="D9356" i="2"/>
  <c r="D9355" i="2"/>
  <c r="D9354" i="2"/>
  <c r="D9353" i="2"/>
  <c r="D9352" i="2"/>
  <c r="D9351" i="2"/>
  <c r="D9350" i="2"/>
  <c r="D9349" i="2"/>
  <c r="D9348" i="2"/>
  <c r="D9347" i="2"/>
  <c r="D9346" i="2"/>
  <c r="D9345" i="2"/>
  <c r="D9344" i="2"/>
  <c r="D9343" i="2"/>
  <c r="D9342" i="2"/>
  <c r="D9341" i="2"/>
  <c r="D9340" i="2"/>
  <c r="D9339" i="2"/>
  <c r="D9338" i="2"/>
  <c r="D9337" i="2"/>
  <c r="D9336" i="2"/>
  <c r="D9335" i="2"/>
  <c r="D9334" i="2"/>
  <c r="D9333" i="2"/>
  <c r="D9332" i="2"/>
  <c r="D9331" i="2"/>
  <c r="D9330" i="2"/>
  <c r="D9329" i="2"/>
  <c r="D9328" i="2"/>
  <c r="D9327" i="2"/>
  <c r="D9326" i="2"/>
  <c r="D9325" i="2"/>
  <c r="D9324" i="2"/>
  <c r="D9323" i="2"/>
  <c r="D9322" i="2"/>
  <c r="D9321" i="2"/>
  <c r="D9320" i="2"/>
  <c r="D9319" i="2"/>
  <c r="D9318" i="2"/>
  <c r="D9317" i="2"/>
  <c r="D9316" i="2"/>
  <c r="D9315" i="2"/>
  <c r="D9314" i="2"/>
  <c r="D9313" i="2"/>
  <c r="D9312" i="2"/>
  <c r="D9311" i="2"/>
  <c r="D9310" i="2"/>
  <c r="D9309" i="2"/>
  <c r="D9308" i="2"/>
  <c r="D9307" i="2"/>
  <c r="D9306" i="2"/>
  <c r="D9305" i="2"/>
  <c r="D9304" i="2"/>
  <c r="D9303" i="2"/>
  <c r="D9302" i="2"/>
  <c r="D9301" i="2"/>
  <c r="D9300" i="2"/>
  <c r="D9299" i="2"/>
  <c r="D9298" i="2"/>
  <c r="D9297" i="2"/>
  <c r="D9296" i="2"/>
  <c r="D9295" i="2"/>
  <c r="D9294" i="2"/>
  <c r="D9293" i="2"/>
  <c r="D9292" i="2"/>
  <c r="D9291" i="2"/>
  <c r="D9290" i="2"/>
  <c r="D9289" i="2"/>
  <c r="D9288" i="2"/>
  <c r="D9287" i="2"/>
  <c r="D9286" i="2"/>
  <c r="D9285" i="2"/>
  <c r="D9284" i="2"/>
  <c r="D9283" i="2"/>
  <c r="D9282" i="2"/>
  <c r="D9281" i="2"/>
  <c r="D9280" i="2"/>
  <c r="D9279" i="2"/>
  <c r="D9278" i="2"/>
  <c r="D9277" i="2"/>
  <c r="D9276" i="2"/>
  <c r="D9275" i="2"/>
  <c r="D9274" i="2"/>
  <c r="D9273" i="2"/>
  <c r="D9272" i="2"/>
  <c r="D9271" i="2"/>
  <c r="D9270" i="2"/>
  <c r="D9269" i="2"/>
  <c r="D9268" i="2"/>
  <c r="D9267" i="2"/>
  <c r="D9266" i="2"/>
  <c r="D9265" i="2"/>
  <c r="D9264" i="2"/>
  <c r="D9263" i="2"/>
  <c r="D9262" i="2"/>
  <c r="D9261" i="2"/>
  <c r="D9260" i="2"/>
  <c r="D9259" i="2"/>
  <c r="D9258" i="2"/>
  <c r="D9257" i="2"/>
  <c r="D9256" i="2"/>
  <c r="D9255" i="2"/>
  <c r="D9254" i="2"/>
  <c r="D9253" i="2"/>
  <c r="D9252" i="2"/>
  <c r="D9251" i="2"/>
  <c r="D9250" i="2"/>
  <c r="D9249" i="2"/>
  <c r="D9248" i="2"/>
  <c r="D9247" i="2"/>
  <c r="D9246" i="2"/>
  <c r="D9245" i="2"/>
  <c r="D9244" i="2"/>
  <c r="D9243" i="2"/>
  <c r="D9242" i="2"/>
  <c r="D9241" i="2"/>
  <c r="D9240" i="2"/>
  <c r="D9239" i="2"/>
  <c r="D9238" i="2"/>
  <c r="D9237" i="2"/>
  <c r="D9236" i="2"/>
  <c r="D9235" i="2"/>
  <c r="D9234" i="2"/>
  <c r="D9233" i="2"/>
  <c r="D9232" i="2"/>
  <c r="D9231" i="2"/>
  <c r="D9230" i="2"/>
  <c r="D9229" i="2"/>
  <c r="D9228" i="2"/>
  <c r="D9227" i="2"/>
  <c r="D9226" i="2"/>
  <c r="D9225" i="2"/>
  <c r="D9224" i="2"/>
  <c r="D9223" i="2"/>
  <c r="D9222" i="2"/>
  <c r="D9221" i="2"/>
  <c r="D9220" i="2"/>
  <c r="D9219" i="2"/>
  <c r="D9218" i="2"/>
  <c r="D9217" i="2"/>
  <c r="D9216" i="2"/>
  <c r="D9215" i="2"/>
  <c r="D9214" i="2"/>
  <c r="D9213" i="2"/>
  <c r="D9212" i="2"/>
  <c r="D9211" i="2"/>
  <c r="D9210" i="2"/>
  <c r="D9209" i="2"/>
  <c r="D9208" i="2"/>
  <c r="D9207" i="2"/>
  <c r="D9206" i="2"/>
  <c r="D9205" i="2"/>
  <c r="D9204" i="2"/>
  <c r="D9203" i="2"/>
  <c r="D9202" i="2"/>
  <c r="D9201" i="2"/>
  <c r="D9200" i="2"/>
  <c r="D9199" i="2"/>
  <c r="D9198" i="2"/>
  <c r="D9197" i="2"/>
  <c r="D9196" i="2"/>
  <c r="D9195" i="2"/>
  <c r="D9194" i="2"/>
  <c r="D9193" i="2"/>
  <c r="D9192" i="2"/>
  <c r="D9191" i="2"/>
  <c r="D9190" i="2"/>
  <c r="D9189" i="2"/>
  <c r="D9188" i="2"/>
  <c r="D9187" i="2"/>
  <c r="D9186" i="2"/>
  <c r="D9185" i="2"/>
  <c r="D9184" i="2"/>
  <c r="D9183" i="2"/>
  <c r="D9182" i="2"/>
  <c r="D9181" i="2"/>
  <c r="D9180" i="2"/>
  <c r="D9179" i="2"/>
  <c r="D9178" i="2"/>
  <c r="D9177" i="2"/>
  <c r="D9176" i="2"/>
  <c r="D9175" i="2"/>
  <c r="D9174" i="2"/>
  <c r="D9173" i="2"/>
  <c r="D9172" i="2"/>
  <c r="D9171" i="2"/>
  <c r="D9170" i="2"/>
  <c r="D9169" i="2"/>
  <c r="D9168" i="2"/>
  <c r="D9167" i="2"/>
  <c r="D9166" i="2"/>
  <c r="D9165" i="2"/>
  <c r="D9164" i="2"/>
  <c r="D9163" i="2"/>
  <c r="D9162" i="2"/>
  <c r="D9161" i="2"/>
  <c r="D9160" i="2"/>
  <c r="D9159" i="2"/>
  <c r="D9158" i="2"/>
  <c r="D9157" i="2"/>
  <c r="D9156" i="2"/>
  <c r="D9155" i="2"/>
  <c r="D9154" i="2"/>
  <c r="D9153" i="2"/>
  <c r="D9152" i="2"/>
  <c r="D9151" i="2"/>
  <c r="D9150" i="2"/>
  <c r="D9149" i="2"/>
  <c r="D9148" i="2"/>
  <c r="D9147" i="2"/>
  <c r="D9146" i="2"/>
  <c r="D9145" i="2"/>
  <c r="D9144" i="2"/>
  <c r="D9143" i="2"/>
  <c r="D9142" i="2"/>
  <c r="D9141" i="2"/>
  <c r="D9140" i="2"/>
  <c r="D9139" i="2"/>
  <c r="D9138" i="2"/>
  <c r="D9137" i="2"/>
  <c r="D9136" i="2"/>
  <c r="D9135" i="2"/>
  <c r="D9134" i="2"/>
  <c r="D9133" i="2"/>
  <c r="D9132" i="2"/>
  <c r="D9131" i="2"/>
  <c r="D9130" i="2"/>
  <c r="D9129" i="2"/>
  <c r="D9128" i="2"/>
  <c r="D9127" i="2"/>
  <c r="D9126" i="2"/>
  <c r="D9125" i="2"/>
  <c r="D9124" i="2"/>
  <c r="D9123" i="2"/>
  <c r="D9122" i="2"/>
  <c r="D9121" i="2"/>
  <c r="D9120" i="2"/>
  <c r="D9119" i="2"/>
  <c r="D9118" i="2"/>
  <c r="D9117" i="2"/>
  <c r="D9116" i="2"/>
  <c r="D9115" i="2"/>
  <c r="D9114" i="2"/>
  <c r="D9113" i="2"/>
  <c r="D9112" i="2"/>
  <c r="D9111" i="2"/>
  <c r="D9110" i="2"/>
  <c r="D9109" i="2"/>
  <c r="D9108" i="2"/>
  <c r="D9107" i="2"/>
  <c r="D9106" i="2"/>
  <c r="D9105" i="2"/>
  <c r="D9104" i="2"/>
  <c r="D9103" i="2"/>
  <c r="D9102" i="2"/>
  <c r="D9101" i="2"/>
  <c r="D9100" i="2"/>
  <c r="D9099" i="2"/>
  <c r="D9098" i="2"/>
  <c r="D9097" i="2"/>
  <c r="D9096" i="2"/>
  <c r="D9095" i="2"/>
  <c r="D9094" i="2"/>
  <c r="D9093" i="2"/>
  <c r="D9092" i="2"/>
  <c r="D9091" i="2"/>
  <c r="D9090" i="2"/>
  <c r="D9089" i="2"/>
  <c r="D9088" i="2"/>
  <c r="D9087" i="2"/>
  <c r="D9086" i="2"/>
  <c r="D9085" i="2"/>
  <c r="D9084" i="2"/>
  <c r="D9083" i="2"/>
  <c r="D9082" i="2"/>
  <c r="D9081" i="2"/>
  <c r="D9080" i="2"/>
  <c r="D9079" i="2"/>
  <c r="D9078" i="2"/>
  <c r="D9077" i="2"/>
  <c r="D9076" i="2"/>
  <c r="D9075" i="2"/>
  <c r="D9074" i="2"/>
  <c r="D9073" i="2"/>
  <c r="D9072" i="2"/>
  <c r="D9071" i="2"/>
  <c r="D9070" i="2"/>
  <c r="D9069" i="2"/>
  <c r="D9068" i="2"/>
  <c r="D9067" i="2"/>
  <c r="D9066" i="2"/>
  <c r="D9065" i="2"/>
  <c r="D9064" i="2"/>
  <c r="D9063" i="2"/>
  <c r="D9062" i="2"/>
  <c r="D9061" i="2"/>
  <c r="D9060" i="2"/>
  <c r="D9059" i="2"/>
  <c r="D9058" i="2"/>
  <c r="D9057" i="2"/>
  <c r="D9056" i="2"/>
  <c r="D9055" i="2"/>
  <c r="D9054" i="2"/>
  <c r="D9053" i="2"/>
  <c r="D9052" i="2"/>
  <c r="D9051" i="2"/>
  <c r="D9050" i="2"/>
  <c r="D9049" i="2"/>
  <c r="D9048" i="2"/>
  <c r="D9047" i="2"/>
  <c r="D9046" i="2"/>
  <c r="D9045" i="2"/>
  <c r="D9044" i="2"/>
  <c r="D9043" i="2"/>
  <c r="D9042" i="2"/>
  <c r="D9041" i="2"/>
  <c r="D9040" i="2"/>
  <c r="D9039" i="2"/>
  <c r="D9038" i="2"/>
  <c r="D9037" i="2"/>
  <c r="D9036" i="2"/>
  <c r="D9035" i="2"/>
  <c r="D9034" i="2"/>
  <c r="D9033" i="2"/>
  <c r="D9032" i="2"/>
  <c r="D9031" i="2"/>
  <c r="D9030" i="2"/>
  <c r="D9029" i="2"/>
  <c r="D9028" i="2"/>
  <c r="D9027" i="2"/>
  <c r="D9026" i="2"/>
  <c r="D9025" i="2"/>
  <c r="D9024" i="2"/>
  <c r="D9023" i="2"/>
  <c r="D9022" i="2"/>
  <c r="D9021" i="2"/>
  <c r="D9020" i="2"/>
  <c r="D9019" i="2"/>
  <c r="D9018" i="2"/>
  <c r="D9017" i="2"/>
  <c r="D9016" i="2"/>
  <c r="D9015" i="2"/>
  <c r="D9014" i="2"/>
  <c r="D9013" i="2"/>
  <c r="D9012" i="2"/>
  <c r="D9011" i="2"/>
  <c r="D9010" i="2"/>
  <c r="D9009" i="2"/>
  <c r="D9008" i="2"/>
  <c r="D9007" i="2"/>
  <c r="D9006" i="2"/>
  <c r="D9005" i="2"/>
  <c r="D9004" i="2"/>
  <c r="D9003" i="2"/>
  <c r="D9002" i="2"/>
  <c r="D9001" i="2"/>
  <c r="D9000" i="2"/>
  <c r="D8999" i="2"/>
  <c r="D8998" i="2"/>
  <c r="D8997" i="2"/>
  <c r="D8996" i="2"/>
  <c r="D8995" i="2"/>
  <c r="D8994" i="2"/>
  <c r="D8993" i="2"/>
  <c r="D8992" i="2"/>
  <c r="D8991" i="2"/>
  <c r="D8990" i="2"/>
  <c r="D8989" i="2"/>
  <c r="D8988" i="2"/>
  <c r="D8987" i="2"/>
  <c r="D8986" i="2"/>
  <c r="D8985" i="2"/>
  <c r="D8984" i="2"/>
  <c r="D8983" i="2"/>
  <c r="D8982" i="2"/>
  <c r="D8981" i="2"/>
  <c r="D8980" i="2"/>
  <c r="D8979" i="2"/>
  <c r="D8978" i="2"/>
  <c r="D8977" i="2"/>
  <c r="D8976" i="2"/>
  <c r="D8975" i="2"/>
  <c r="D8974" i="2"/>
  <c r="D8973" i="2"/>
  <c r="D8972" i="2"/>
  <c r="D8971" i="2"/>
  <c r="D8970" i="2"/>
  <c r="D8969" i="2"/>
  <c r="D8968" i="2"/>
  <c r="D8967" i="2"/>
  <c r="D8966" i="2"/>
  <c r="D8965" i="2"/>
  <c r="D8964" i="2"/>
  <c r="D8963" i="2"/>
  <c r="D8962" i="2"/>
  <c r="D8961" i="2"/>
  <c r="D8960" i="2"/>
  <c r="D8959" i="2"/>
  <c r="D8958" i="2"/>
  <c r="D8957" i="2"/>
  <c r="D8956" i="2"/>
  <c r="D8955" i="2"/>
  <c r="D8954" i="2"/>
  <c r="D8953" i="2"/>
  <c r="D8952" i="2"/>
  <c r="D8951" i="2"/>
  <c r="D8950" i="2"/>
  <c r="D8949" i="2"/>
  <c r="D8948" i="2"/>
  <c r="D8947" i="2"/>
  <c r="D8946" i="2"/>
  <c r="D8945" i="2"/>
  <c r="D8944" i="2"/>
  <c r="D8943" i="2"/>
  <c r="D8942" i="2"/>
  <c r="D8941" i="2"/>
  <c r="D8940" i="2"/>
  <c r="D8939" i="2"/>
  <c r="D8938" i="2"/>
  <c r="D8937" i="2"/>
  <c r="D8936" i="2"/>
  <c r="D8935" i="2"/>
  <c r="D8934" i="2"/>
  <c r="D8933" i="2"/>
  <c r="D8932" i="2"/>
  <c r="D8931" i="2"/>
  <c r="D8930" i="2"/>
  <c r="D8929" i="2"/>
  <c r="D8928" i="2"/>
  <c r="D8927" i="2"/>
  <c r="D8926" i="2"/>
  <c r="D8925" i="2"/>
  <c r="D8924" i="2"/>
  <c r="D8923" i="2"/>
  <c r="D8922" i="2"/>
  <c r="D8921" i="2"/>
  <c r="D8920" i="2"/>
  <c r="D8919" i="2"/>
  <c r="D8918" i="2"/>
  <c r="D8917" i="2"/>
  <c r="D8916" i="2"/>
  <c r="D8915" i="2"/>
  <c r="D8914" i="2"/>
  <c r="D8913" i="2"/>
  <c r="D8912" i="2"/>
  <c r="D8911" i="2"/>
  <c r="D8910" i="2"/>
  <c r="D8909" i="2"/>
  <c r="D8908" i="2"/>
  <c r="D8907" i="2"/>
  <c r="D8906" i="2"/>
  <c r="D8905" i="2"/>
  <c r="D8904" i="2"/>
  <c r="D8903" i="2"/>
  <c r="D8902" i="2"/>
  <c r="D8901" i="2"/>
  <c r="D8900" i="2"/>
  <c r="D8899" i="2"/>
  <c r="D8898" i="2"/>
  <c r="D8897" i="2"/>
  <c r="D8896" i="2"/>
  <c r="D8895" i="2"/>
  <c r="D8894" i="2"/>
  <c r="D8893" i="2"/>
  <c r="D8892" i="2"/>
  <c r="D8891" i="2"/>
  <c r="D8890" i="2"/>
  <c r="D8889" i="2"/>
  <c r="D8888" i="2"/>
  <c r="D8887" i="2"/>
  <c r="D8886" i="2"/>
  <c r="D8885" i="2"/>
  <c r="D8884" i="2"/>
  <c r="D8883" i="2"/>
  <c r="D8882" i="2"/>
  <c r="D8881" i="2"/>
  <c r="D8880" i="2"/>
  <c r="D8879" i="2"/>
  <c r="D8878" i="2"/>
  <c r="D8877" i="2"/>
  <c r="D8876" i="2"/>
  <c r="D8875" i="2"/>
  <c r="D8874" i="2"/>
  <c r="D8873" i="2"/>
  <c r="D8872" i="2"/>
  <c r="D8871" i="2"/>
  <c r="D8870" i="2"/>
  <c r="D8869" i="2"/>
  <c r="D8868" i="2"/>
  <c r="D8867" i="2"/>
  <c r="D8866" i="2"/>
  <c r="D8865" i="2"/>
  <c r="D8864" i="2"/>
  <c r="D8863" i="2"/>
  <c r="D8862" i="2"/>
  <c r="D8861" i="2"/>
  <c r="D8860" i="2"/>
  <c r="D8859" i="2"/>
  <c r="D8858" i="2"/>
  <c r="D8857" i="2"/>
  <c r="D8856" i="2"/>
  <c r="D8855" i="2"/>
  <c r="D8854" i="2"/>
  <c r="D8853" i="2"/>
  <c r="D8852" i="2"/>
  <c r="D8851" i="2"/>
  <c r="D8850" i="2"/>
  <c r="D8849" i="2"/>
  <c r="D8848" i="2"/>
  <c r="D8847" i="2"/>
  <c r="D8846" i="2"/>
  <c r="D8845" i="2"/>
  <c r="D8844" i="2"/>
  <c r="D8843" i="2"/>
  <c r="D8842" i="2"/>
  <c r="D8841" i="2"/>
  <c r="D8840" i="2"/>
  <c r="D8839" i="2"/>
  <c r="D8838" i="2"/>
  <c r="D8837" i="2"/>
  <c r="D8836" i="2"/>
  <c r="D8835" i="2"/>
  <c r="D8834" i="2"/>
  <c r="D8833" i="2"/>
  <c r="D8832" i="2"/>
  <c r="D8831" i="2"/>
  <c r="D8830" i="2"/>
  <c r="D8829" i="2"/>
  <c r="D8828" i="2"/>
  <c r="D8827" i="2"/>
  <c r="D8826" i="2"/>
  <c r="D8825" i="2"/>
  <c r="D8824" i="2"/>
  <c r="D8823" i="2"/>
  <c r="D8822" i="2"/>
  <c r="D8821" i="2"/>
  <c r="D8820" i="2"/>
  <c r="D8819" i="2"/>
  <c r="D8818" i="2"/>
  <c r="D8817" i="2"/>
  <c r="D8816" i="2"/>
  <c r="D8815" i="2"/>
  <c r="D8814" i="2"/>
  <c r="D8813" i="2"/>
  <c r="D8812" i="2"/>
  <c r="D8811" i="2"/>
  <c r="D8810" i="2"/>
  <c r="D8809" i="2"/>
  <c r="D8808" i="2"/>
  <c r="D8807" i="2"/>
  <c r="D8806" i="2"/>
  <c r="D8805" i="2"/>
  <c r="D8804" i="2"/>
  <c r="D8803" i="2"/>
  <c r="D8802" i="2"/>
  <c r="D8801" i="2"/>
  <c r="D8800" i="2"/>
  <c r="D8799" i="2"/>
  <c r="D8798" i="2"/>
  <c r="D8797" i="2"/>
  <c r="D8796" i="2"/>
  <c r="D8795" i="2"/>
  <c r="D8794" i="2"/>
  <c r="D8793" i="2"/>
  <c r="D8792" i="2"/>
  <c r="D8791" i="2"/>
  <c r="D8790" i="2"/>
  <c r="D8789" i="2"/>
  <c r="D8788" i="2"/>
  <c r="D8787" i="2"/>
  <c r="D8786" i="2"/>
  <c r="D8785" i="2"/>
  <c r="D8784" i="2"/>
  <c r="D8783" i="2"/>
  <c r="D8782" i="2"/>
  <c r="D8781" i="2"/>
  <c r="D8780" i="2"/>
  <c r="D8779" i="2"/>
  <c r="D8778" i="2"/>
  <c r="D8777" i="2"/>
  <c r="D8776" i="2"/>
  <c r="D8775" i="2"/>
  <c r="D8774" i="2"/>
  <c r="D8773" i="2"/>
  <c r="D8772" i="2"/>
  <c r="D8771" i="2"/>
  <c r="D8770" i="2"/>
  <c r="D8769" i="2"/>
  <c r="D8768" i="2"/>
  <c r="D8767" i="2"/>
  <c r="D8766" i="2"/>
  <c r="D8765" i="2"/>
  <c r="D8764" i="2"/>
  <c r="D8763" i="2"/>
  <c r="D8762" i="2"/>
  <c r="D8761" i="2"/>
  <c r="D8760" i="2"/>
  <c r="D8759" i="2"/>
  <c r="D8758" i="2"/>
  <c r="D8757" i="2"/>
  <c r="D8756" i="2"/>
  <c r="D8755" i="2"/>
  <c r="D8754" i="2"/>
  <c r="D8753" i="2"/>
  <c r="D8752" i="2"/>
  <c r="D8751" i="2"/>
  <c r="D8750" i="2"/>
  <c r="D8749" i="2"/>
  <c r="D8748" i="2"/>
  <c r="D8747" i="2"/>
  <c r="D8746" i="2"/>
  <c r="D8745" i="2"/>
  <c r="D8744" i="2"/>
  <c r="D8743" i="2"/>
  <c r="D8742" i="2"/>
  <c r="D8741" i="2"/>
  <c r="D8740" i="2"/>
  <c r="D8739" i="2"/>
  <c r="D8738" i="2"/>
  <c r="D8737" i="2"/>
  <c r="D8736" i="2"/>
  <c r="D8735" i="2"/>
  <c r="D8734" i="2"/>
  <c r="D8733" i="2"/>
  <c r="D8732" i="2"/>
  <c r="D8731" i="2"/>
  <c r="D8730" i="2"/>
  <c r="D8729" i="2"/>
  <c r="D8728" i="2"/>
  <c r="D8727" i="2"/>
  <c r="D8726" i="2"/>
  <c r="D8725" i="2"/>
  <c r="D8724" i="2"/>
  <c r="D8723" i="2"/>
  <c r="D8722" i="2"/>
  <c r="D8721" i="2"/>
  <c r="D8720" i="2"/>
  <c r="D8719" i="2"/>
  <c r="D8718" i="2"/>
  <c r="D8717" i="2"/>
  <c r="D8716" i="2"/>
  <c r="D8715" i="2"/>
  <c r="D8714" i="2"/>
  <c r="D8713" i="2"/>
  <c r="D8712" i="2"/>
  <c r="D8711" i="2"/>
  <c r="D8710" i="2"/>
  <c r="D8709" i="2"/>
  <c r="D8708" i="2"/>
  <c r="D8707" i="2"/>
  <c r="D8706" i="2"/>
  <c r="D8705" i="2"/>
  <c r="D8704" i="2"/>
  <c r="D8703" i="2"/>
  <c r="D8702" i="2"/>
  <c r="D8701" i="2"/>
  <c r="D8700" i="2"/>
  <c r="D8699" i="2"/>
  <c r="D8698" i="2"/>
  <c r="D8697" i="2"/>
  <c r="D8696" i="2"/>
  <c r="D8695" i="2"/>
  <c r="D8694" i="2"/>
  <c r="D8693" i="2"/>
  <c r="D8692" i="2"/>
  <c r="D8691" i="2"/>
  <c r="D8690" i="2"/>
  <c r="D8689" i="2"/>
  <c r="D8688" i="2"/>
  <c r="D8687" i="2"/>
  <c r="D8686" i="2"/>
  <c r="D8685" i="2"/>
  <c r="D8684" i="2"/>
  <c r="D8683" i="2"/>
  <c r="D8682" i="2"/>
  <c r="D8681" i="2"/>
  <c r="D8680" i="2"/>
  <c r="D8679" i="2"/>
  <c r="D8678" i="2"/>
  <c r="D8677" i="2"/>
  <c r="D8676" i="2"/>
  <c r="D8675" i="2"/>
  <c r="D8674" i="2"/>
  <c r="D8673" i="2"/>
  <c r="D8672" i="2"/>
  <c r="D8671" i="2"/>
  <c r="D8670" i="2"/>
  <c r="D8669" i="2"/>
  <c r="D8668" i="2"/>
  <c r="D8667" i="2"/>
  <c r="D8666" i="2"/>
  <c r="D8665" i="2"/>
  <c r="D8664" i="2"/>
  <c r="D8663" i="2"/>
  <c r="D8662" i="2"/>
  <c r="D8661" i="2"/>
  <c r="D8660" i="2"/>
  <c r="D8659" i="2"/>
  <c r="D8658" i="2"/>
  <c r="D8657" i="2"/>
  <c r="D8656" i="2"/>
  <c r="D8655" i="2"/>
  <c r="D8654" i="2"/>
  <c r="D8653" i="2"/>
  <c r="D8652" i="2"/>
  <c r="D8651" i="2"/>
  <c r="D8650" i="2"/>
  <c r="D8649" i="2"/>
  <c r="D8648" i="2"/>
  <c r="D8647" i="2"/>
  <c r="D8646" i="2"/>
  <c r="D8645" i="2"/>
  <c r="D8644" i="2"/>
  <c r="D8643" i="2"/>
  <c r="D8642" i="2"/>
  <c r="D8641" i="2"/>
  <c r="D8640" i="2"/>
  <c r="D8639" i="2"/>
  <c r="D8638" i="2"/>
  <c r="D8637" i="2"/>
  <c r="D8636" i="2"/>
  <c r="D8635" i="2"/>
  <c r="D8634" i="2"/>
  <c r="D8633" i="2"/>
  <c r="D8632" i="2"/>
  <c r="D8631" i="2"/>
  <c r="D8630" i="2"/>
  <c r="D8629" i="2"/>
  <c r="D8628" i="2"/>
  <c r="D8627" i="2"/>
  <c r="D8626" i="2"/>
  <c r="D8625" i="2"/>
  <c r="D8624" i="2"/>
  <c r="D8623" i="2"/>
  <c r="D8622" i="2"/>
  <c r="D8621" i="2"/>
  <c r="D8620" i="2"/>
  <c r="D8619" i="2"/>
  <c r="D8618" i="2"/>
  <c r="D8617" i="2"/>
  <c r="D8616" i="2"/>
  <c r="D8615" i="2"/>
  <c r="D8614" i="2"/>
  <c r="D8613" i="2"/>
  <c r="D8612" i="2"/>
  <c r="D8611" i="2"/>
  <c r="D8610" i="2"/>
  <c r="D8609" i="2"/>
  <c r="D8608" i="2"/>
  <c r="D8607" i="2"/>
  <c r="D8606" i="2"/>
  <c r="D8605" i="2"/>
  <c r="D8604" i="2"/>
  <c r="D8603" i="2"/>
  <c r="D8602" i="2"/>
  <c r="D8601" i="2"/>
  <c r="D8600" i="2"/>
  <c r="D8599" i="2"/>
  <c r="D8598" i="2"/>
  <c r="D8597" i="2"/>
  <c r="D8596" i="2"/>
  <c r="D8595" i="2"/>
  <c r="D8594" i="2"/>
  <c r="D8593" i="2"/>
  <c r="D8592" i="2"/>
  <c r="D8591" i="2"/>
  <c r="D8590" i="2"/>
  <c r="D8589" i="2"/>
  <c r="D8588" i="2"/>
  <c r="D8587" i="2"/>
  <c r="D8586" i="2"/>
  <c r="D8585" i="2"/>
  <c r="D8584" i="2"/>
  <c r="D8583" i="2"/>
  <c r="D8582" i="2"/>
  <c r="D8581" i="2"/>
  <c r="D8580" i="2"/>
  <c r="D8579" i="2"/>
  <c r="D8578" i="2"/>
  <c r="D8577" i="2"/>
  <c r="D8576" i="2"/>
  <c r="D8575" i="2"/>
  <c r="D8574" i="2"/>
  <c r="D8573" i="2"/>
  <c r="D8572" i="2"/>
  <c r="D8571" i="2"/>
  <c r="D8570" i="2"/>
  <c r="D8569" i="2"/>
  <c r="D8568" i="2"/>
  <c r="D8567" i="2"/>
  <c r="D8566" i="2"/>
  <c r="D8565" i="2"/>
  <c r="D8564" i="2"/>
  <c r="D8563" i="2"/>
  <c r="D8562" i="2"/>
  <c r="D8561" i="2"/>
  <c r="D8560" i="2"/>
  <c r="D8559" i="2"/>
  <c r="D8558" i="2"/>
  <c r="D8557" i="2"/>
  <c r="D8556" i="2"/>
  <c r="D8555" i="2"/>
  <c r="D8554" i="2"/>
  <c r="D8553" i="2"/>
  <c r="D8552" i="2"/>
  <c r="D8551" i="2"/>
  <c r="D8550" i="2"/>
  <c r="D8549" i="2"/>
  <c r="D8548" i="2"/>
  <c r="D8547" i="2"/>
  <c r="D8546" i="2"/>
  <c r="D8545" i="2"/>
  <c r="D8544" i="2"/>
  <c r="D8543" i="2"/>
  <c r="D8542" i="2"/>
  <c r="D8541" i="2"/>
  <c r="D8540" i="2"/>
  <c r="D8539" i="2"/>
  <c r="D8538" i="2"/>
  <c r="D8537" i="2"/>
  <c r="D8536" i="2"/>
  <c r="D8535" i="2"/>
  <c r="D8534" i="2"/>
  <c r="D8533" i="2"/>
  <c r="D8532" i="2"/>
  <c r="D8531" i="2"/>
  <c r="D8530" i="2"/>
  <c r="D8529" i="2"/>
  <c r="D8528" i="2"/>
  <c r="D8527" i="2"/>
  <c r="D8526" i="2"/>
  <c r="D8525" i="2"/>
  <c r="D8524" i="2"/>
  <c r="D8523" i="2"/>
  <c r="D8522" i="2"/>
  <c r="D8521" i="2"/>
  <c r="D8520" i="2"/>
  <c r="D8519" i="2"/>
  <c r="D8518" i="2"/>
  <c r="D8517" i="2"/>
  <c r="D8516" i="2"/>
  <c r="D8515" i="2"/>
  <c r="D8514" i="2"/>
  <c r="D8513" i="2"/>
  <c r="D8512" i="2"/>
  <c r="D8511" i="2"/>
  <c r="D8510" i="2"/>
  <c r="D8509" i="2"/>
  <c r="D8508" i="2"/>
  <c r="D8507" i="2"/>
  <c r="D8506" i="2"/>
  <c r="D8505" i="2"/>
  <c r="D8504" i="2"/>
  <c r="D8503" i="2"/>
  <c r="D8502" i="2"/>
  <c r="D8501" i="2"/>
  <c r="D8500" i="2"/>
  <c r="D8499" i="2"/>
  <c r="D8498" i="2"/>
  <c r="D8497" i="2"/>
  <c r="D8496" i="2"/>
  <c r="D8495" i="2"/>
  <c r="D8494" i="2"/>
  <c r="D8493" i="2"/>
  <c r="D8492" i="2"/>
  <c r="D8491" i="2"/>
  <c r="D8490" i="2"/>
  <c r="D8489" i="2"/>
  <c r="D8488" i="2"/>
  <c r="D8487" i="2"/>
  <c r="D8486" i="2"/>
  <c r="D8485" i="2"/>
  <c r="D8484" i="2"/>
  <c r="D8483" i="2"/>
  <c r="D8482" i="2"/>
  <c r="D8481" i="2"/>
  <c r="D8480" i="2"/>
  <c r="D8479" i="2"/>
  <c r="D8478" i="2"/>
  <c r="D8477" i="2"/>
  <c r="D8476" i="2"/>
  <c r="D8475" i="2"/>
  <c r="D8474" i="2"/>
  <c r="D8473" i="2"/>
  <c r="D8472" i="2"/>
  <c r="D8471" i="2"/>
  <c r="D8470" i="2"/>
  <c r="D8469" i="2"/>
  <c r="D8468" i="2"/>
  <c r="D8467" i="2"/>
  <c r="D8466" i="2"/>
  <c r="D8465" i="2"/>
  <c r="D8464" i="2"/>
  <c r="D8463" i="2"/>
  <c r="D8462" i="2"/>
  <c r="D8461" i="2"/>
  <c r="D8460" i="2"/>
  <c r="D8459" i="2"/>
  <c r="D8458" i="2"/>
  <c r="D8457" i="2"/>
  <c r="D8456" i="2"/>
  <c r="D8455" i="2"/>
  <c r="D8454" i="2"/>
  <c r="D8453" i="2"/>
  <c r="D8452" i="2"/>
  <c r="D8451" i="2"/>
  <c r="D8450" i="2"/>
  <c r="D8449" i="2"/>
  <c r="D8448" i="2"/>
  <c r="D8447" i="2"/>
  <c r="D8446" i="2"/>
  <c r="D8445" i="2"/>
  <c r="D8444" i="2"/>
  <c r="D8443" i="2"/>
  <c r="D8442" i="2"/>
  <c r="D8441" i="2"/>
  <c r="D8440" i="2"/>
  <c r="D8439" i="2"/>
  <c r="D8438" i="2"/>
  <c r="D8437" i="2"/>
  <c r="D8436" i="2"/>
  <c r="D8435" i="2"/>
  <c r="D8434" i="2"/>
  <c r="D8433" i="2"/>
  <c r="D8432" i="2"/>
  <c r="D8431" i="2"/>
  <c r="D8430" i="2"/>
  <c r="D8429" i="2"/>
  <c r="D8428" i="2"/>
  <c r="D8427" i="2"/>
  <c r="D8426" i="2"/>
  <c r="D8425" i="2"/>
  <c r="D8424" i="2"/>
  <c r="D8423" i="2"/>
  <c r="D8422" i="2"/>
  <c r="D8421" i="2"/>
  <c r="D8420" i="2"/>
  <c r="D8419" i="2"/>
  <c r="D8418" i="2"/>
  <c r="D8417" i="2"/>
  <c r="D8416" i="2"/>
  <c r="D8415" i="2"/>
  <c r="D8414" i="2"/>
  <c r="D8413" i="2"/>
  <c r="D8412" i="2"/>
  <c r="D8411" i="2"/>
  <c r="D8410" i="2"/>
  <c r="D8409" i="2"/>
  <c r="D8408" i="2"/>
  <c r="D8407" i="2"/>
  <c r="D8406" i="2"/>
  <c r="D8405" i="2"/>
  <c r="D8404" i="2"/>
  <c r="D8403" i="2"/>
  <c r="D8402" i="2"/>
  <c r="D8401" i="2"/>
  <c r="D8400" i="2"/>
  <c r="D8399" i="2"/>
  <c r="D8398" i="2"/>
  <c r="D8397" i="2"/>
  <c r="D8396" i="2"/>
  <c r="D8395" i="2"/>
  <c r="D8394" i="2"/>
  <c r="D8393" i="2"/>
  <c r="D8392" i="2"/>
  <c r="D8391" i="2"/>
  <c r="D8390" i="2"/>
  <c r="D8389" i="2"/>
  <c r="D8388" i="2"/>
  <c r="D8387" i="2"/>
  <c r="D8386" i="2"/>
  <c r="D8385" i="2"/>
  <c r="D8384" i="2"/>
  <c r="D8383" i="2"/>
  <c r="D8382" i="2"/>
  <c r="D8381" i="2"/>
  <c r="D8380" i="2"/>
  <c r="D8379" i="2"/>
  <c r="D8378" i="2"/>
  <c r="D8377" i="2"/>
  <c r="D8376" i="2"/>
  <c r="D8375" i="2"/>
  <c r="D8374" i="2"/>
  <c r="D8373" i="2"/>
  <c r="D8372" i="2"/>
  <c r="D8371" i="2"/>
  <c r="D8370" i="2"/>
  <c r="D8369" i="2"/>
  <c r="D8368" i="2"/>
  <c r="D8367" i="2"/>
  <c r="D8366" i="2"/>
  <c r="D8365" i="2"/>
  <c r="D8364" i="2"/>
  <c r="D8363" i="2"/>
  <c r="D8362" i="2"/>
  <c r="D8361" i="2"/>
  <c r="D8360" i="2"/>
  <c r="D8359" i="2"/>
  <c r="D8358" i="2"/>
  <c r="D8357" i="2"/>
  <c r="D8356" i="2"/>
  <c r="D8355" i="2"/>
  <c r="D8354" i="2"/>
  <c r="D8353" i="2"/>
  <c r="D8352" i="2"/>
  <c r="D8351" i="2"/>
  <c r="D8350" i="2"/>
  <c r="D8349" i="2"/>
  <c r="D8348" i="2"/>
  <c r="D8347" i="2"/>
  <c r="D8346" i="2"/>
  <c r="D8345" i="2"/>
  <c r="D8344" i="2"/>
  <c r="D8343" i="2"/>
  <c r="D8342" i="2"/>
  <c r="D8341" i="2"/>
  <c r="D8340" i="2"/>
  <c r="D8339" i="2"/>
  <c r="D8338" i="2"/>
  <c r="D8337" i="2"/>
  <c r="D8336" i="2"/>
  <c r="D8335" i="2"/>
  <c r="D8334" i="2"/>
  <c r="D8333" i="2"/>
  <c r="D8332" i="2"/>
  <c r="D8331" i="2"/>
  <c r="D8330" i="2"/>
  <c r="D8329" i="2"/>
  <c r="D8328" i="2"/>
  <c r="D8327" i="2"/>
  <c r="D8326" i="2"/>
  <c r="D8325" i="2"/>
  <c r="D8324" i="2"/>
  <c r="D8323" i="2"/>
  <c r="D8322" i="2"/>
  <c r="D8321" i="2"/>
  <c r="D8320" i="2"/>
  <c r="D8319" i="2"/>
  <c r="D8318" i="2"/>
  <c r="D8317" i="2"/>
  <c r="D8316" i="2"/>
  <c r="D8315" i="2"/>
  <c r="D8314" i="2"/>
  <c r="D8313" i="2"/>
  <c r="D8312" i="2"/>
  <c r="D8311" i="2"/>
  <c r="D8310" i="2"/>
  <c r="D8309" i="2"/>
  <c r="D8308" i="2"/>
  <c r="D8307" i="2"/>
  <c r="D8306" i="2"/>
  <c r="D8305" i="2"/>
  <c r="D8304" i="2"/>
  <c r="D8303" i="2"/>
  <c r="D8302" i="2"/>
  <c r="D8301" i="2"/>
  <c r="D8300" i="2"/>
  <c r="D8299" i="2"/>
  <c r="D8298" i="2"/>
  <c r="D8297" i="2"/>
  <c r="D8296" i="2"/>
  <c r="D8295" i="2"/>
  <c r="D8294" i="2"/>
  <c r="D8293" i="2"/>
  <c r="D8292" i="2"/>
  <c r="D8291" i="2"/>
  <c r="D8290" i="2"/>
  <c r="D8289" i="2"/>
  <c r="D8288" i="2"/>
  <c r="D8287" i="2"/>
  <c r="D8286" i="2"/>
  <c r="D8285" i="2"/>
  <c r="D8284" i="2"/>
  <c r="D8283" i="2"/>
  <c r="D8282" i="2"/>
  <c r="D8281" i="2"/>
  <c r="D8280" i="2"/>
  <c r="D8279" i="2"/>
  <c r="D8278" i="2"/>
  <c r="D8277" i="2"/>
  <c r="D8276" i="2"/>
  <c r="D8275" i="2"/>
  <c r="D8274" i="2"/>
  <c r="D8273" i="2"/>
  <c r="D8272" i="2"/>
  <c r="D8271" i="2"/>
  <c r="D8270" i="2"/>
  <c r="D8269" i="2"/>
  <c r="D8268" i="2"/>
  <c r="D8267" i="2"/>
  <c r="D8266" i="2"/>
  <c r="D8265" i="2"/>
  <c r="D8264" i="2"/>
  <c r="D8263" i="2"/>
  <c r="D8262" i="2"/>
  <c r="D8261" i="2"/>
  <c r="D8260" i="2"/>
  <c r="D8259" i="2"/>
  <c r="D8258" i="2"/>
  <c r="D8257" i="2"/>
  <c r="D8256" i="2"/>
  <c r="D8255" i="2"/>
  <c r="D8254" i="2"/>
  <c r="D8253" i="2"/>
  <c r="D8252" i="2"/>
  <c r="D8251" i="2"/>
  <c r="D8250" i="2"/>
  <c r="D8249" i="2"/>
  <c r="D8248" i="2"/>
  <c r="D8247" i="2"/>
  <c r="D8246" i="2"/>
  <c r="D8245" i="2"/>
  <c r="D8244" i="2"/>
  <c r="D8243" i="2"/>
  <c r="D8242" i="2"/>
  <c r="D8241" i="2"/>
  <c r="D8240" i="2"/>
  <c r="D8239" i="2"/>
  <c r="D8238" i="2"/>
  <c r="D8237" i="2"/>
  <c r="D8236" i="2"/>
  <c r="D8235" i="2"/>
  <c r="D8234" i="2"/>
  <c r="D8233" i="2"/>
  <c r="D8232" i="2"/>
  <c r="D8231" i="2"/>
  <c r="D8230" i="2"/>
  <c r="D8229" i="2"/>
  <c r="D8228" i="2"/>
  <c r="D8227" i="2"/>
  <c r="D8226" i="2"/>
  <c r="D8225" i="2"/>
  <c r="D8224" i="2"/>
  <c r="D8223" i="2"/>
  <c r="D8222" i="2"/>
  <c r="D8221" i="2"/>
  <c r="D8220" i="2"/>
  <c r="D8219" i="2"/>
  <c r="D8218" i="2"/>
  <c r="D8217" i="2"/>
  <c r="D8216" i="2"/>
  <c r="D8215" i="2"/>
  <c r="D8214" i="2"/>
  <c r="D8213" i="2"/>
  <c r="D8212" i="2"/>
  <c r="D8211" i="2"/>
  <c r="D8210" i="2"/>
  <c r="D8209" i="2"/>
  <c r="D8208" i="2"/>
  <c r="D8207" i="2"/>
  <c r="D8206" i="2"/>
  <c r="D8205" i="2"/>
  <c r="D8204" i="2"/>
  <c r="D8203" i="2"/>
  <c r="D8202" i="2"/>
  <c r="D8201" i="2"/>
  <c r="D8200" i="2"/>
  <c r="D8199" i="2"/>
  <c r="D8198" i="2"/>
  <c r="D8197" i="2"/>
  <c r="D8196" i="2"/>
  <c r="D8195" i="2"/>
  <c r="D8194" i="2"/>
  <c r="D8193" i="2"/>
  <c r="D8192" i="2"/>
  <c r="D8191" i="2"/>
  <c r="D8190" i="2"/>
  <c r="D8189" i="2"/>
  <c r="D8188" i="2"/>
  <c r="D8187" i="2"/>
  <c r="D8186" i="2"/>
  <c r="D8185" i="2"/>
  <c r="D8184" i="2"/>
  <c r="D8183" i="2"/>
  <c r="D8182" i="2"/>
  <c r="D8181" i="2"/>
  <c r="D8180" i="2"/>
  <c r="D8179" i="2"/>
  <c r="D8178" i="2"/>
  <c r="D8177" i="2"/>
  <c r="D8176" i="2"/>
  <c r="D8175" i="2"/>
  <c r="D8174" i="2"/>
  <c r="D8173" i="2"/>
  <c r="D8172" i="2"/>
  <c r="D8171" i="2"/>
  <c r="D8170" i="2"/>
  <c r="D8169" i="2"/>
  <c r="D8168" i="2"/>
  <c r="D8167" i="2"/>
  <c r="D8166" i="2"/>
  <c r="D8165" i="2"/>
  <c r="D8164" i="2"/>
  <c r="D8163" i="2"/>
  <c r="D8162" i="2"/>
  <c r="D8161" i="2"/>
  <c r="D8160" i="2"/>
  <c r="D8159" i="2"/>
  <c r="D8158" i="2"/>
  <c r="D8157" i="2"/>
  <c r="D8156" i="2"/>
  <c r="D8155" i="2"/>
  <c r="D8154" i="2"/>
  <c r="D8153" i="2"/>
  <c r="D8152" i="2"/>
  <c r="D8151" i="2"/>
  <c r="D8150" i="2"/>
  <c r="D8149" i="2"/>
  <c r="D8148" i="2"/>
  <c r="D8147" i="2"/>
  <c r="D8146" i="2"/>
  <c r="D8145" i="2"/>
  <c r="D8144" i="2"/>
  <c r="D8143" i="2"/>
  <c r="D8142" i="2"/>
  <c r="D8141" i="2"/>
  <c r="D8140" i="2"/>
  <c r="D8139" i="2"/>
  <c r="D8138" i="2"/>
  <c r="D8137" i="2"/>
  <c r="D8136" i="2"/>
  <c r="D8135" i="2"/>
  <c r="D8134" i="2"/>
  <c r="D8133" i="2"/>
  <c r="D8132" i="2"/>
  <c r="D8131" i="2"/>
  <c r="D8130" i="2"/>
  <c r="D8129" i="2"/>
  <c r="D8128" i="2"/>
  <c r="D8127" i="2"/>
  <c r="D8126" i="2"/>
  <c r="D8125" i="2"/>
  <c r="D8124" i="2"/>
  <c r="D8123" i="2"/>
  <c r="D8122" i="2"/>
  <c r="D8121" i="2"/>
  <c r="D8120" i="2"/>
  <c r="D8119" i="2"/>
  <c r="D8118" i="2"/>
  <c r="D8117" i="2"/>
  <c r="D8116" i="2"/>
  <c r="D8115" i="2"/>
  <c r="D8114" i="2"/>
  <c r="D8113" i="2"/>
  <c r="D8112" i="2"/>
  <c r="D8111" i="2"/>
  <c r="D8110" i="2"/>
  <c r="D8109" i="2"/>
  <c r="D8108" i="2"/>
  <c r="D8107" i="2"/>
  <c r="D8106" i="2"/>
  <c r="D8105" i="2"/>
  <c r="D8104" i="2"/>
  <c r="D8103" i="2"/>
  <c r="D8102" i="2"/>
  <c r="D8101" i="2"/>
  <c r="D8100" i="2"/>
  <c r="D8099" i="2"/>
  <c r="D8098" i="2"/>
  <c r="D8097" i="2"/>
  <c r="D8096" i="2"/>
  <c r="D8095" i="2"/>
  <c r="D8094" i="2"/>
  <c r="D8093" i="2"/>
  <c r="D8092" i="2"/>
  <c r="D8091" i="2"/>
  <c r="D8090" i="2"/>
  <c r="D8089" i="2"/>
  <c r="D8088" i="2"/>
  <c r="D8087" i="2"/>
  <c r="D8086" i="2"/>
  <c r="D8085" i="2"/>
  <c r="D8084" i="2"/>
  <c r="D8083" i="2"/>
  <c r="D8082" i="2"/>
  <c r="D8081" i="2"/>
  <c r="D8080" i="2"/>
  <c r="D8079" i="2"/>
  <c r="D8078" i="2"/>
  <c r="D8077" i="2"/>
  <c r="D8076" i="2"/>
  <c r="D8075" i="2"/>
  <c r="D8074" i="2"/>
  <c r="D8073" i="2"/>
  <c r="D8072" i="2"/>
  <c r="D8071" i="2"/>
  <c r="D8070" i="2"/>
  <c r="D8069" i="2"/>
  <c r="D8068" i="2"/>
  <c r="D8067" i="2"/>
  <c r="D8066" i="2"/>
  <c r="D8065" i="2"/>
  <c r="D8064" i="2"/>
  <c r="D8063" i="2"/>
  <c r="D8062" i="2"/>
  <c r="D8061" i="2"/>
  <c r="D8060" i="2"/>
  <c r="D8059" i="2"/>
  <c r="D8058" i="2"/>
  <c r="D8057" i="2"/>
  <c r="D8056" i="2"/>
  <c r="D8055" i="2"/>
  <c r="D8054" i="2"/>
  <c r="D8053" i="2"/>
  <c r="D8052" i="2"/>
  <c r="D8051" i="2"/>
  <c r="D8050" i="2"/>
  <c r="D8049" i="2"/>
  <c r="D8048" i="2"/>
  <c r="D8047" i="2"/>
  <c r="D8046" i="2"/>
  <c r="D8045" i="2"/>
  <c r="D8044" i="2"/>
  <c r="D8043" i="2"/>
  <c r="D8042" i="2"/>
  <c r="D8041" i="2"/>
  <c r="D8040" i="2"/>
  <c r="D8039" i="2"/>
  <c r="D8038" i="2"/>
  <c r="D8037" i="2"/>
  <c r="D8036" i="2"/>
  <c r="D8035" i="2"/>
  <c r="D8034" i="2"/>
  <c r="D8033" i="2"/>
  <c r="D8032" i="2"/>
  <c r="D8031" i="2"/>
  <c r="D8030" i="2"/>
  <c r="D8029" i="2"/>
  <c r="D8028" i="2"/>
  <c r="D8027" i="2"/>
  <c r="D8026" i="2"/>
  <c r="D8025" i="2"/>
  <c r="D8024" i="2"/>
  <c r="D8023" i="2"/>
  <c r="D8022" i="2"/>
  <c r="D8021" i="2"/>
  <c r="D8020" i="2"/>
  <c r="D8019" i="2"/>
  <c r="D8018" i="2"/>
  <c r="D8017" i="2"/>
  <c r="D8016" i="2"/>
  <c r="D8015" i="2"/>
  <c r="D8014" i="2"/>
  <c r="D8013" i="2"/>
  <c r="D8012" i="2"/>
  <c r="D8011" i="2"/>
  <c r="D8010" i="2"/>
  <c r="D8009" i="2"/>
  <c r="D8008" i="2"/>
  <c r="D8007" i="2"/>
  <c r="D8006" i="2"/>
  <c r="D8005" i="2"/>
  <c r="D8004" i="2"/>
  <c r="D8003" i="2"/>
  <c r="D8002" i="2"/>
  <c r="D8001" i="2"/>
  <c r="D8000" i="2"/>
  <c r="D7999" i="2"/>
  <c r="D7998" i="2"/>
  <c r="D7997" i="2"/>
  <c r="D7996" i="2"/>
  <c r="D7995" i="2"/>
  <c r="D7994" i="2"/>
  <c r="D7993" i="2"/>
  <c r="D7992" i="2"/>
  <c r="D7991" i="2"/>
  <c r="D7990" i="2"/>
  <c r="D7989" i="2"/>
  <c r="D7988" i="2"/>
  <c r="D7987" i="2"/>
  <c r="D7986" i="2"/>
  <c r="D7985" i="2"/>
  <c r="D7984" i="2"/>
  <c r="D7983" i="2"/>
  <c r="D7982" i="2"/>
  <c r="D7981" i="2"/>
  <c r="D7980" i="2"/>
  <c r="D7979" i="2"/>
  <c r="D7978" i="2"/>
  <c r="D7977" i="2"/>
  <c r="D7976" i="2"/>
  <c r="D7975" i="2"/>
  <c r="D7974" i="2"/>
  <c r="D7973" i="2"/>
  <c r="D7972" i="2"/>
  <c r="D7971" i="2"/>
  <c r="D7970" i="2"/>
  <c r="D7969" i="2"/>
  <c r="D7968" i="2"/>
  <c r="D7967" i="2"/>
  <c r="D7966" i="2"/>
  <c r="D7965" i="2"/>
  <c r="D7964" i="2"/>
  <c r="D7963" i="2"/>
  <c r="D7962" i="2"/>
  <c r="D7961" i="2"/>
  <c r="D7960" i="2"/>
  <c r="D7959" i="2"/>
  <c r="D7958" i="2"/>
  <c r="D7957" i="2"/>
  <c r="D7956" i="2"/>
  <c r="D7955" i="2"/>
  <c r="D7954" i="2"/>
  <c r="D7953" i="2"/>
  <c r="D7952" i="2"/>
  <c r="D7951" i="2"/>
  <c r="D7950" i="2"/>
  <c r="D7949" i="2"/>
  <c r="D7948" i="2"/>
  <c r="D7947" i="2"/>
  <c r="D7946" i="2"/>
  <c r="D7945" i="2"/>
  <c r="D7944" i="2"/>
  <c r="D7943" i="2"/>
  <c r="D7942" i="2"/>
  <c r="D7941" i="2"/>
  <c r="D7940" i="2"/>
  <c r="D7939" i="2"/>
  <c r="D7938" i="2"/>
  <c r="D7937" i="2"/>
  <c r="D7936" i="2"/>
  <c r="D7935" i="2"/>
  <c r="D7934" i="2"/>
  <c r="D7933" i="2"/>
  <c r="D7932" i="2"/>
  <c r="D7931" i="2"/>
  <c r="D7930" i="2"/>
  <c r="D7929" i="2"/>
  <c r="D7928" i="2"/>
  <c r="D7927" i="2"/>
  <c r="D7926" i="2"/>
  <c r="D7925" i="2"/>
  <c r="D7924" i="2"/>
  <c r="D7923" i="2"/>
  <c r="D7922" i="2"/>
  <c r="D7921" i="2"/>
  <c r="D7920" i="2"/>
  <c r="D7919" i="2"/>
  <c r="D7918" i="2"/>
  <c r="D7917" i="2"/>
  <c r="D7916" i="2"/>
  <c r="D7915" i="2"/>
  <c r="D7914" i="2"/>
  <c r="D7913" i="2"/>
  <c r="D7912" i="2"/>
  <c r="D7911" i="2"/>
  <c r="D7910" i="2"/>
  <c r="D7909" i="2"/>
  <c r="D7908" i="2"/>
  <c r="D7907" i="2"/>
  <c r="D7906" i="2"/>
  <c r="D7905" i="2"/>
  <c r="D7904" i="2"/>
  <c r="D7903" i="2"/>
  <c r="D7902" i="2"/>
  <c r="D7901" i="2"/>
  <c r="D7900" i="2"/>
  <c r="D7899" i="2"/>
  <c r="D7898" i="2"/>
  <c r="D7897" i="2"/>
  <c r="D7896" i="2"/>
  <c r="D7895" i="2"/>
  <c r="D7894" i="2"/>
  <c r="D7893" i="2"/>
  <c r="D7892" i="2"/>
  <c r="D7891" i="2"/>
  <c r="D7890" i="2"/>
  <c r="D7889" i="2"/>
  <c r="D7888" i="2"/>
  <c r="D7887" i="2"/>
  <c r="D7886" i="2"/>
  <c r="D7885" i="2"/>
  <c r="D7884" i="2"/>
  <c r="D7883" i="2"/>
  <c r="D7882" i="2"/>
  <c r="D7881" i="2"/>
  <c r="D7880" i="2"/>
  <c r="D7879" i="2"/>
  <c r="D7878" i="2"/>
  <c r="D7877" i="2"/>
  <c r="D7876" i="2"/>
  <c r="D7875" i="2"/>
  <c r="D7874" i="2"/>
  <c r="D7873" i="2"/>
  <c r="D7872" i="2"/>
  <c r="D7871" i="2"/>
  <c r="D7870" i="2"/>
  <c r="D7869" i="2"/>
  <c r="D7868" i="2"/>
  <c r="D7867" i="2"/>
  <c r="D7866" i="2"/>
  <c r="D7865" i="2"/>
  <c r="D7864" i="2"/>
  <c r="D7863" i="2"/>
  <c r="D7862" i="2"/>
  <c r="D7861" i="2"/>
  <c r="D7860" i="2"/>
  <c r="D7859" i="2"/>
  <c r="D7858" i="2"/>
  <c r="D7857" i="2"/>
  <c r="D7856" i="2"/>
  <c r="D7855" i="2"/>
  <c r="D7854" i="2"/>
  <c r="D7853" i="2"/>
  <c r="D7852" i="2"/>
  <c r="D7851" i="2"/>
  <c r="D7850" i="2"/>
  <c r="D7849" i="2"/>
  <c r="D7848" i="2"/>
  <c r="D7847" i="2"/>
  <c r="D7846" i="2"/>
  <c r="D7845" i="2"/>
  <c r="D7844" i="2"/>
  <c r="D7843" i="2"/>
  <c r="D7842" i="2"/>
  <c r="D7841" i="2"/>
  <c r="D7840" i="2"/>
  <c r="D7839" i="2"/>
  <c r="D7838" i="2"/>
  <c r="D7837" i="2"/>
  <c r="D7836" i="2"/>
  <c r="D7835" i="2"/>
  <c r="D7834" i="2"/>
  <c r="D7833" i="2"/>
  <c r="D7832" i="2"/>
  <c r="D7831" i="2"/>
  <c r="D7830" i="2"/>
  <c r="D7829" i="2"/>
  <c r="D7828" i="2"/>
  <c r="D7827" i="2"/>
  <c r="D7826" i="2"/>
  <c r="D7825" i="2"/>
  <c r="D7824" i="2"/>
  <c r="D7823" i="2"/>
  <c r="D7822" i="2"/>
  <c r="D7821" i="2"/>
  <c r="D7820" i="2"/>
  <c r="D7819" i="2"/>
  <c r="D7818" i="2"/>
  <c r="D7817" i="2"/>
  <c r="D7816" i="2"/>
  <c r="D7815" i="2"/>
  <c r="D7814" i="2"/>
  <c r="D7813" i="2"/>
  <c r="D7812" i="2"/>
  <c r="D7811" i="2"/>
  <c r="D7810" i="2"/>
  <c r="D7809" i="2"/>
  <c r="D7808" i="2"/>
  <c r="D7807" i="2"/>
  <c r="D7806" i="2"/>
  <c r="D7805" i="2"/>
  <c r="D7804" i="2"/>
  <c r="D7803" i="2"/>
  <c r="D7802" i="2"/>
  <c r="D7801" i="2"/>
  <c r="D7800" i="2"/>
  <c r="D7799" i="2"/>
  <c r="D7798" i="2"/>
  <c r="D7797" i="2"/>
  <c r="D7796" i="2"/>
  <c r="D7795" i="2"/>
  <c r="D7794" i="2"/>
  <c r="D7793" i="2"/>
  <c r="D7792" i="2"/>
  <c r="D7791" i="2"/>
  <c r="D7790" i="2"/>
  <c r="D7789" i="2"/>
  <c r="D7788" i="2"/>
  <c r="D7787" i="2"/>
  <c r="D7786" i="2"/>
  <c r="D7785" i="2"/>
  <c r="D7784" i="2"/>
  <c r="D7783" i="2"/>
  <c r="D7782" i="2"/>
  <c r="D7781" i="2"/>
  <c r="D7780" i="2"/>
  <c r="D7779" i="2"/>
  <c r="D7778" i="2"/>
  <c r="D7777" i="2"/>
  <c r="D7776" i="2"/>
  <c r="D7775" i="2"/>
  <c r="D7774" i="2"/>
  <c r="D7773" i="2"/>
  <c r="D7772" i="2"/>
  <c r="D7771" i="2"/>
  <c r="D7770" i="2"/>
  <c r="D7769" i="2"/>
  <c r="D7768" i="2"/>
  <c r="D7767" i="2"/>
  <c r="D7766" i="2"/>
  <c r="D7765" i="2"/>
  <c r="D7764" i="2"/>
  <c r="D7763" i="2"/>
  <c r="D7762" i="2"/>
  <c r="D7761" i="2"/>
  <c r="D7760" i="2"/>
  <c r="D7759" i="2"/>
  <c r="D7758" i="2"/>
  <c r="D7757" i="2"/>
  <c r="D7756" i="2"/>
  <c r="D7755" i="2"/>
  <c r="D7754" i="2"/>
  <c r="D7753" i="2"/>
  <c r="D7752" i="2"/>
  <c r="D7751" i="2"/>
  <c r="D7750" i="2"/>
  <c r="D7749" i="2"/>
  <c r="D7748" i="2"/>
  <c r="D7747" i="2"/>
  <c r="D7746" i="2"/>
  <c r="D7745" i="2"/>
  <c r="D7744" i="2"/>
  <c r="D7743" i="2"/>
  <c r="D7742" i="2"/>
  <c r="D7741" i="2"/>
  <c r="D7740" i="2"/>
  <c r="D7739" i="2"/>
  <c r="D7738" i="2"/>
  <c r="D7737" i="2"/>
  <c r="D7736" i="2"/>
  <c r="D7735" i="2"/>
  <c r="D7734" i="2"/>
  <c r="D7733" i="2"/>
  <c r="D7732" i="2"/>
  <c r="D7731" i="2"/>
  <c r="D7730" i="2"/>
  <c r="D7729" i="2"/>
  <c r="D7728" i="2"/>
  <c r="D7727" i="2"/>
  <c r="D7726" i="2"/>
  <c r="D7725" i="2"/>
  <c r="D7724" i="2"/>
  <c r="D7723" i="2"/>
  <c r="D7722" i="2"/>
  <c r="D7721" i="2"/>
  <c r="D7720" i="2"/>
  <c r="D7719" i="2"/>
  <c r="D7718" i="2"/>
  <c r="D7717" i="2"/>
  <c r="D7716" i="2"/>
  <c r="D7715" i="2"/>
  <c r="D7714" i="2"/>
  <c r="D7713" i="2"/>
  <c r="D7712" i="2"/>
  <c r="D7711" i="2"/>
  <c r="D7710" i="2"/>
  <c r="D7709" i="2"/>
  <c r="D7708" i="2"/>
  <c r="D7707" i="2"/>
  <c r="D7706" i="2"/>
  <c r="D7705" i="2"/>
  <c r="D7704" i="2"/>
  <c r="D7703" i="2"/>
  <c r="D7702" i="2"/>
  <c r="D7701" i="2"/>
  <c r="D7700" i="2"/>
  <c r="D7699" i="2"/>
  <c r="D7698" i="2"/>
  <c r="D7697" i="2"/>
  <c r="D7696" i="2"/>
  <c r="D7695" i="2"/>
  <c r="D7694" i="2"/>
  <c r="D7693" i="2"/>
  <c r="D7692" i="2"/>
  <c r="D7691" i="2"/>
  <c r="D7690" i="2"/>
  <c r="D7689" i="2"/>
  <c r="D7688" i="2"/>
  <c r="D7687" i="2"/>
  <c r="D7686" i="2"/>
  <c r="D7685" i="2"/>
  <c r="D7684" i="2"/>
  <c r="D7683" i="2"/>
  <c r="D7682" i="2"/>
  <c r="D7681" i="2"/>
  <c r="D7680" i="2"/>
  <c r="D7679" i="2"/>
  <c r="D7678" i="2"/>
  <c r="D7677" i="2"/>
  <c r="D7676" i="2"/>
  <c r="D7675" i="2"/>
  <c r="D7674" i="2"/>
  <c r="D7673" i="2"/>
  <c r="D7672" i="2"/>
  <c r="D7671" i="2"/>
  <c r="D7670" i="2"/>
  <c r="D7669" i="2"/>
  <c r="D7668" i="2"/>
  <c r="D7667" i="2"/>
  <c r="D7666" i="2"/>
  <c r="D7665" i="2"/>
  <c r="D7664" i="2"/>
  <c r="D7663" i="2"/>
  <c r="D7662" i="2"/>
  <c r="D7661" i="2"/>
  <c r="D7660" i="2"/>
  <c r="D7659" i="2"/>
  <c r="D7658" i="2"/>
  <c r="D7657" i="2"/>
  <c r="D7656" i="2"/>
  <c r="D7655" i="2"/>
  <c r="D7654" i="2"/>
  <c r="D7653" i="2"/>
  <c r="D7652" i="2"/>
  <c r="D7651" i="2"/>
  <c r="D7650" i="2"/>
  <c r="D7649" i="2"/>
  <c r="D7648" i="2"/>
  <c r="D7647" i="2"/>
  <c r="D7646" i="2"/>
  <c r="D7645" i="2"/>
  <c r="D7644" i="2"/>
  <c r="D7643" i="2"/>
  <c r="D7642" i="2"/>
  <c r="D7641" i="2"/>
  <c r="D7640" i="2"/>
  <c r="D7639" i="2"/>
  <c r="D7638" i="2"/>
  <c r="D7637" i="2"/>
  <c r="D7636" i="2"/>
  <c r="D7635" i="2"/>
  <c r="D7634" i="2"/>
  <c r="D7633" i="2"/>
  <c r="D7632" i="2"/>
  <c r="D7631" i="2"/>
  <c r="D7630" i="2"/>
  <c r="D7629" i="2"/>
  <c r="D7628" i="2"/>
  <c r="D7627" i="2"/>
  <c r="D7626" i="2"/>
  <c r="D7625" i="2"/>
  <c r="D7624" i="2"/>
  <c r="D7623" i="2"/>
  <c r="D7622" i="2"/>
  <c r="D7621" i="2"/>
  <c r="D7620" i="2"/>
  <c r="D7619" i="2"/>
  <c r="D7618" i="2"/>
  <c r="D7617" i="2"/>
  <c r="D7616" i="2"/>
  <c r="D7615" i="2"/>
  <c r="D7614" i="2"/>
  <c r="D7613" i="2"/>
  <c r="D7612" i="2"/>
  <c r="D7611" i="2"/>
  <c r="D7610" i="2"/>
  <c r="D7609" i="2"/>
  <c r="D7608" i="2"/>
  <c r="D7607" i="2"/>
  <c r="D7606" i="2"/>
  <c r="D7605" i="2"/>
  <c r="D7604" i="2"/>
  <c r="D7603" i="2"/>
  <c r="D7602" i="2"/>
  <c r="D7601" i="2"/>
  <c r="D7600" i="2"/>
  <c r="D7599" i="2"/>
  <c r="D7598" i="2"/>
  <c r="D7597" i="2"/>
  <c r="D7596" i="2"/>
  <c r="D7595" i="2"/>
  <c r="D7594" i="2"/>
  <c r="D7593" i="2"/>
  <c r="D7592" i="2"/>
  <c r="D7591" i="2"/>
  <c r="D7590" i="2"/>
  <c r="D7589" i="2"/>
  <c r="D7588" i="2"/>
  <c r="D7587" i="2"/>
  <c r="D7586" i="2"/>
  <c r="D7585" i="2"/>
  <c r="D7584" i="2"/>
  <c r="D7583" i="2"/>
  <c r="D7582" i="2"/>
  <c r="D7581" i="2"/>
  <c r="D7580" i="2"/>
  <c r="D7579" i="2"/>
  <c r="D7578" i="2"/>
  <c r="D7577" i="2"/>
  <c r="D7576" i="2"/>
  <c r="D7575" i="2"/>
  <c r="D7574" i="2"/>
  <c r="D7573" i="2"/>
  <c r="D7572" i="2"/>
  <c r="D7571" i="2"/>
  <c r="D7570" i="2"/>
  <c r="D7569" i="2"/>
  <c r="D7568" i="2"/>
  <c r="D7567" i="2"/>
  <c r="D7566" i="2"/>
  <c r="D7565" i="2"/>
  <c r="D7564" i="2"/>
  <c r="D7563" i="2"/>
  <c r="D7562" i="2"/>
  <c r="D7561" i="2"/>
  <c r="D7560" i="2"/>
  <c r="D7559" i="2"/>
  <c r="D7558" i="2"/>
  <c r="D7557" i="2"/>
  <c r="D7556" i="2"/>
  <c r="D7555" i="2"/>
  <c r="D7554" i="2"/>
  <c r="D7553" i="2"/>
  <c r="D7552" i="2"/>
  <c r="D7551" i="2"/>
  <c r="D7550" i="2"/>
  <c r="D7549" i="2"/>
  <c r="D7548" i="2"/>
  <c r="D7547" i="2"/>
  <c r="D7546" i="2"/>
  <c r="D7545" i="2"/>
  <c r="D7544" i="2"/>
  <c r="D7543" i="2"/>
  <c r="D7542" i="2"/>
  <c r="D7541" i="2"/>
  <c r="D7540" i="2"/>
  <c r="D7539" i="2"/>
  <c r="D7538" i="2"/>
  <c r="D7537" i="2"/>
  <c r="D7536" i="2"/>
  <c r="D7535" i="2"/>
  <c r="D7534" i="2"/>
  <c r="D7533" i="2"/>
  <c r="D7532" i="2"/>
  <c r="D7531" i="2"/>
  <c r="D7530" i="2"/>
  <c r="D7529" i="2"/>
  <c r="D7528" i="2"/>
  <c r="D7527" i="2"/>
  <c r="D7526" i="2"/>
  <c r="D7525" i="2"/>
  <c r="D7524" i="2"/>
  <c r="D7523" i="2"/>
  <c r="D7522" i="2"/>
  <c r="D7521" i="2"/>
  <c r="D7520" i="2"/>
  <c r="D7519" i="2"/>
  <c r="D7518" i="2"/>
  <c r="D7517" i="2"/>
  <c r="D7516" i="2"/>
  <c r="D7515" i="2"/>
  <c r="D7514" i="2"/>
  <c r="D7513" i="2"/>
  <c r="D7512" i="2"/>
  <c r="D7511" i="2"/>
  <c r="D7510" i="2"/>
  <c r="D7509" i="2"/>
  <c r="D7508" i="2"/>
  <c r="D7507" i="2"/>
  <c r="D7506" i="2"/>
  <c r="D7505" i="2"/>
  <c r="D7504" i="2"/>
  <c r="D7503" i="2"/>
  <c r="D7502" i="2"/>
  <c r="D7501" i="2"/>
  <c r="D7500" i="2"/>
  <c r="D7499" i="2"/>
  <c r="D7498" i="2"/>
  <c r="D7497" i="2"/>
  <c r="D7496" i="2"/>
  <c r="D7495" i="2"/>
  <c r="D7494" i="2"/>
  <c r="D7493" i="2"/>
  <c r="D7492" i="2"/>
  <c r="D7491" i="2"/>
  <c r="D7490" i="2"/>
  <c r="D7489" i="2"/>
  <c r="D7488" i="2"/>
  <c r="D7487" i="2"/>
  <c r="D7486" i="2"/>
  <c r="D7485" i="2"/>
  <c r="D7484" i="2"/>
  <c r="D7483" i="2"/>
  <c r="D7482" i="2"/>
  <c r="D7481" i="2"/>
  <c r="D7480" i="2"/>
  <c r="D7479" i="2"/>
  <c r="D7478" i="2"/>
  <c r="D7477" i="2"/>
  <c r="D7476" i="2"/>
  <c r="D7475" i="2"/>
  <c r="D7474" i="2"/>
  <c r="D7473" i="2"/>
  <c r="D7472" i="2"/>
  <c r="D7471" i="2"/>
  <c r="D7470" i="2"/>
  <c r="D7469" i="2"/>
  <c r="D7468" i="2"/>
  <c r="D7467" i="2"/>
  <c r="D7466" i="2"/>
  <c r="D7465" i="2"/>
  <c r="D7464" i="2"/>
  <c r="D7463" i="2"/>
  <c r="D7462" i="2"/>
  <c r="D7461" i="2"/>
  <c r="D7460" i="2"/>
  <c r="D7459" i="2"/>
  <c r="D7458" i="2"/>
  <c r="D7457" i="2"/>
  <c r="D7456" i="2"/>
  <c r="D7455" i="2"/>
  <c r="D7454" i="2"/>
  <c r="D7453" i="2"/>
  <c r="D7452" i="2"/>
  <c r="D7451" i="2"/>
  <c r="D7450" i="2"/>
  <c r="D7449" i="2"/>
  <c r="D7448" i="2"/>
  <c r="D7447" i="2"/>
  <c r="D7446" i="2"/>
  <c r="D7445" i="2"/>
  <c r="D7444" i="2"/>
  <c r="D7443" i="2"/>
  <c r="D7442" i="2"/>
  <c r="D7441" i="2"/>
  <c r="D7440" i="2"/>
  <c r="D7439" i="2"/>
  <c r="D7438" i="2"/>
  <c r="D7437" i="2"/>
  <c r="D7436" i="2"/>
  <c r="D7435" i="2"/>
  <c r="D7434" i="2"/>
  <c r="D7433" i="2"/>
  <c r="D7432" i="2"/>
  <c r="D7431" i="2"/>
  <c r="D7430" i="2"/>
  <c r="D7429" i="2"/>
  <c r="D7428" i="2"/>
  <c r="D7427" i="2"/>
  <c r="D7426" i="2"/>
  <c r="D7425" i="2"/>
  <c r="D7424" i="2"/>
  <c r="D7423" i="2"/>
  <c r="D7422" i="2"/>
  <c r="D7421" i="2"/>
  <c r="D7420" i="2"/>
  <c r="D7419" i="2"/>
  <c r="D7418" i="2"/>
  <c r="D7417" i="2"/>
  <c r="D7416" i="2"/>
  <c r="D7415" i="2"/>
  <c r="D7414" i="2"/>
  <c r="D7413" i="2"/>
  <c r="D7412" i="2"/>
  <c r="D7411" i="2"/>
  <c r="D7410" i="2"/>
  <c r="D7409" i="2"/>
  <c r="D7408" i="2"/>
  <c r="D7407" i="2"/>
  <c r="D7406" i="2"/>
  <c r="D7405" i="2"/>
  <c r="D7404" i="2"/>
  <c r="D7403" i="2"/>
  <c r="D7402" i="2"/>
  <c r="D7401" i="2"/>
  <c r="D7400" i="2"/>
  <c r="D7399" i="2"/>
  <c r="D7398" i="2"/>
  <c r="D7397" i="2"/>
  <c r="D7396" i="2"/>
  <c r="D7395" i="2"/>
  <c r="D7394" i="2"/>
  <c r="D7393" i="2"/>
  <c r="D7392" i="2"/>
  <c r="D7391" i="2"/>
  <c r="D7390" i="2"/>
  <c r="D7389" i="2"/>
  <c r="D7388" i="2"/>
  <c r="D7387" i="2"/>
  <c r="D7386" i="2"/>
  <c r="D7385" i="2"/>
  <c r="D7384" i="2"/>
  <c r="D7383" i="2"/>
  <c r="D7382" i="2"/>
  <c r="D7381" i="2"/>
  <c r="D7380" i="2"/>
  <c r="D7379" i="2"/>
  <c r="D7378" i="2"/>
  <c r="D7377" i="2"/>
  <c r="D7376" i="2"/>
  <c r="D7375" i="2"/>
  <c r="D7374" i="2"/>
  <c r="D7373" i="2"/>
  <c r="D7372" i="2"/>
  <c r="D7371" i="2"/>
  <c r="D7370" i="2"/>
  <c r="D7369" i="2"/>
  <c r="D7368" i="2"/>
  <c r="D7367" i="2"/>
  <c r="D7366" i="2"/>
  <c r="D7365" i="2"/>
  <c r="D7364" i="2"/>
  <c r="D7363" i="2"/>
  <c r="D7362" i="2"/>
  <c r="D7361" i="2"/>
  <c r="D7360" i="2"/>
  <c r="D7359" i="2"/>
  <c r="D7358" i="2"/>
  <c r="D7357" i="2"/>
  <c r="D7356" i="2"/>
  <c r="D7355" i="2"/>
  <c r="D7354" i="2"/>
  <c r="D7353" i="2"/>
  <c r="D7352" i="2"/>
  <c r="D7351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O5" i="6" l="1"/>
  <c r="N5" i="6"/>
  <c r="M4" i="5"/>
  <c r="O3" i="6" s="1"/>
  <c r="L4" i="5"/>
  <c r="N3" i="6" s="1"/>
  <c r="N22" i="31" l="1"/>
  <c r="N23" i="31"/>
  <c r="N24" i="31"/>
  <c r="N21" i="31"/>
  <c r="N13" i="31"/>
  <c r="N14" i="31"/>
  <c r="N15" i="31"/>
  <c r="N16" i="31"/>
  <c r="N17" i="31"/>
  <c r="N18" i="31"/>
  <c r="N12" i="31"/>
  <c r="J58" i="31"/>
  <c r="J57" i="31"/>
  <c r="J55" i="31"/>
  <c r="J54" i="31"/>
  <c r="J53" i="31"/>
  <c r="I24" i="31"/>
  <c r="I23" i="31"/>
  <c r="I22" i="31"/>
  <c r="I21" i="31"/>
  <c r="I20" i="31"/>
  <c r="I19" i="31"/>
  <c r="I18" i="31"/>
  <c r="I17" i="31"/>
  <c r="I16" i="31"/>
  <c r="I15" i="31"/>
  <c r="I14" i="31"/>
  <c r="I13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K34" i="31"/>
  <c r="K30" i="31"/>
  <c r="H29" i="31"/>
  <c r="C6" i="22"/>
  <c r="C5" i="22"/>
  <c r="M41" i="31" l="1"/>
  <c r="L41" i="31"/>
  <c r="L42" i="31"/>
  <c r="M42" i="31"/>
  <c r="L43" i="31"/>
  <c r="M43" i="31"/>
  <c r="L36" i="31"/>
  <c r="M36" i="31"/>
  <c r="M44" i="31"/>
  <c r="L44" i="31"/>
  <c r="M37" i="31"/>
  <c r="L37" i="31"/>
  <c r="M45" i="31"/>
  <c r="L45" i="31"/>
  <c r="K38" i="31"/>
  <c r="L38" i="31"/>
  <c r="M38" i="31"/>
  <c r="M48" i="31"/>
  <c r="L48" i="31"/>
  <c r="J39" i="31"/>
  <c r="L39" i="31"/>
  <c r="M39" i="31"/>
  <c r="M49" i="31"/>
  <c r="L49" i="31"/>
  <c r="M40" i="31"/>
  <c r="L40" i="31"/>
  <c r="L50" i="31"/>
  <c r="M50" i="31"/>
  <c r="N25" i="31"/>
  <c r="N55" i="31" s="1"/>
  <c r="N19" i="31"/>
  <c r="N54" i="31" s="1"/>
  <c r="I25" i="31"/>
  <c r="N53" i="31" s="1"/>
  <c r="K42" i="31"/>
  <c r="I60" i="31"/>
  <c r="N58" i="31" s="1"/>
  <c r="J42" i="31"/>
  <c r="J36" i="31"/>
  <c r="K40" i="31"/>
  <c r="K36" i="31"/>
  <c r="J40" i="31"/>
  <c r="J49" i="31"/>
  <c r="J31" i="31"/>
  <c r="J44" i="31"/>
  <c r="K35" i="31"/>
  <c r="K31" i="31"/>
  <c r="K44" i="31"/>
  <c r="J48" i="31"/>
  <c r="K33" i="31"/>
  <c r="K48" i="31"/>
  <c r="K29" i="31"/>
  <c r="J43" i="31"/>
  <c r="K39" i="31"/>
  <c r="K43" i="31"/>
  <c r="K49" i="31"/>
  <c r="J50" i="31"/>
  <c r="K50" i="31"/>
  <c r="J41" i="31"/>
  <c r="J45" i="31"/>
  <c r="K41" i="31"/>
  <c r="K45" i="31"/>
  <c r="J35" i="31"/>
  <c r="J32" i="31"/>
  <c r="J29" i="31"/>
  <c r="J33" i="31"/>
  <c r="J37" i="31"/>
  <c r="K37" i="31"/>
  <c r="K32" i="31"/>
  <c r="J30" i="31"/>
  <c r="J34" i="31"/>
  <c r="J38" i="31"/>
  <c r="N56" i="31" l="1"/>
  <c r="E2" i="4" l="1"/>
  <c r="D2" i="4"/>
  <c r="AA3" i="6" l="1"/>
  <c r="Z3" i="6"/>
  <c r="Y3" i="6"/>
  <c r="X3" i="6"/>
  <c r="W3" i="6"/>
  <c r="V3" i="6"/>
  <c r="U3" i="6"/>
  <c r="T3" i="6"/>
  <c r="S3" i="6"/>
  <c r="R3" i="6"/>
  <c r="Q3" i="6"/>
  <c r="P3" i="6"/>
  <c r="J3" i="6"/>
  <c r="I3" i="6"/>
  <c r="E10001" i="10" l="1"/>
  <c r="E10000" i="10"/>
  <c r="E9999" i="10"/>
  <c r="E9998" i="10"/>
  <c r="E9997" i="10"/>
  <c r="E9996" i="10"/>
  <c r="E9995" i="10"/>
  <c r="E9994" i="10"/>
  <c r="E9993" i="10"/>
  <c r="E9992" i="10"/>
  <c r="E9991" i="10"/>
  <c r="E9990" i="10"/>
  <c r="E9989" i="10"/>
  <c r="E9988" i="10"/>
  <c r="E9987" i="10"/>
  <c r="E9986" i="10"/>
  <c r="E9985" i="10"/>
  <c r="E9984" i="10"/>
  <c r="E9983" i="10"/>
  <c r="E9982" i="10"/>
  <c r="E9981" i="10"/>
  <c r="E9980" i="10"/>
  <c r="E9979" i="10"/>
  <c r="E9978" i="10"/>
  <c r="E9977" i="10"/>
  <c r="E9976" i="10"/>
  <c r="E9975" i="10"/>
  <c r="E9974" i="10"/>
  <c r="E9973" i="10"/>
  <c r="E9972" i="10"/>
  <c r="E9971" i="10"/>
  <c r="E9970" i="10"/>
  <c r="E9969" i="10"/>
  <c r="E9968" i="10"/>
  <c r="E9967" i="10"/>
  <c r="E9966" i="10"/>
  <c r="E9965" i="10"/>
  <c r="E9964" i="10"/>
  <c r="E9963" i="10"/>
  <c r="E9962" i="10"/>
  <c r="E9961" i="10"/>
  <c r="E9960" i="10"/>
  <c r="E9959" i="10"/>
  <c r="E9958" i="10"/>
  <c r="E9957" i="10"/>
  <c r="E9956" i="10"/>
  <c r="E9955" i="10"/>
  <c r="E9954" i="10"/>
  <c r="E9953" i="10"/>
  <c r="E9952" i="10"/>
  <c r="E9951" i="10"/>
  <c r="E9950" i="10"/>
  <c r="E9949" i="10"/>
  <c r="E9948" i="10"/>
  <c r="E9947" i="10"/>
  <c r="E9946" i="10"/>
  <c r="E9945" i="10"/>
  <c r="E9944" i="10"/>
  <c r="E9943" i="10"/>
  <c r="E9942" i="10"/>
  <c r="E9941" i="10"/>
  <c r="E9940" i="10"/>
  <c r="E9939" i="10"/>
  <c r="E9938" i="10"/>
  <c r="E9937" i="10"/>
  <c r="E9936" i="10"/>
  <c r="E9935" i="10"/>
  <c r="E9934" i="10"/>
  <c r="E9933" i="10"/>
  <c r="E9932" i="10"/>
  <c r="E9931" i="10"/>
  <c r="E9930" i="10"/>
  <c r="E9929" i="10"/>
  <c r="E9928" i="10"/>
  <c r="E9927" i="10"/>
  <c r="E9926" i="10"/>
  <c r="E9925" i="10"/>
  <c r="E9924" i="10"/>
  <c r="E9923" i="10"/>
  <c r="E9922" i="10"/>
  <c r="E9921" i="10"/>
  <c r="E9920" i="10"/>
  <c r="E9919" i="10"/>
  <c r="E9918" i="10"/>
  <c r="E9917" i="10"/>
  <c r="E9916" i="10"/>
  <c r="E9915" i="10"/>
  <c r="E9914" i="10"/>
  <c r="E9913" i="10"/>
  <c r="E9912" i="10"/>
  <c r="E9911" i="10"/>
  <c r="E9910" i="10"/>
  <c r="E9909" i="10"/>
  <c r="E9908" i="10"/>
  <c r="E9907" i="10"/>
  <c r="E9906" i="10"/>
  <c r="E9905" i="10"/>
  <c r="E9904" i="10"/>
  <c r="E9903" i="10"/>
  <c r="E9902" i="10"/>
  <c r="E9901" i="10"/>
  <c r="E9900" i="10"/>
  <c r="E9899" i="10"/>
  <c r="E9898" i="10"/>
  <c r="E9897" i="10"/>
  <c r="E9896" i="10"/>
  <c r="E9895" i="10"/>
  <c r="E9894" i="10"/>
  <c r="E9893" i="10"/>
  <c r="E9892" i="10"/>
  <c r="E9891" i="10"/>
  <c r="E9890" i="10"/>
  <c r="E9889" i="10"/>
  <c r="E9888" i="10"/>
  <c r="E9887" i="10"/>
  <c r="E9886" i="10"/>
  <c r="E9885" i="10"/>
  <c r="E9884" i="10"/>
  <c r="E9883" i="10"/>
  <c r="E9882" i="10"/>
  <c r="E9881" i="10"/>
  <c r="E9880" i="10"/>
  <c r="E9879" i="10"/>
  <c r="E9878" i="10"/>
  <c r="E9877" i="10"/>
  <c r="E9876" i="10"/>
  <c r="E9875" i="10"/>
  <c r="E9874" i="10"/>
  <c r="E9873" i="10"/>
  <c r="E9872" i="10"/>
  <c r="E9871" i="10"/>
  <c r="E9870" i="10"/>
  <c r="E9869" i="10"/>
  <c r="E9868" i="10"/>
  <c r="E9867" i="10"/>
  <c r="E9866" i="10"/>
  <c r="E9865" i="10"/>
  <c r="E9864" i="10"/>
  <c r="E9863" i="10"/>
  <c r="E9862" i="10"/>
  <c r="E9861" i="10"/>
  <c r="E9860" i="10"/>
  <c r="E9859" i="10"/>
  <c r="E9858" i="10"/>
  <c r="E9857" i="10"/>
  <c r="E9856" i="10"/>
  <c r="E9855" i="10"/>
  <c r="E9854" i="10"/>
  <c r="E9853" i="10"/>
  <c r="E9852" i="10"/>
  <c r="E9851" i="10"/>
  <c r="E9850" i="10"/>
  <c r="E9849" i="10"/>
  <c r="E9848" i="10"/>
  <c r="E9847" i="10"/>
  <c r="E9846" i="10"/>
  <c r="E9845" i="10"/>
  <c r="E9844" i="10"/>
  <c r="E9843" i="10"/>
  <c r="E9842" i="10"/>
  <c r="E9841" i="10"/>
  <c r="E9840" i="10"/>
  <c r="E9839" i="10"/>
  <c r="E9838" i="10"/>
  <c r="E9837" i="10"/>
  <c r="E9836" i="10"/>
  <c r="E9835" i="10"/>
  <c r="E9834" i="10"/>
  <c r="E9833" i="10"/>
  <c r="E9832" i="10"/>
  <c r="E9831" i="10"/>
  <c r="E9830" i="10"/>
  <c r="E9829" i="10"/>
  <c r="E9828" i="10"/>
  <c r="E9827" i="10"/>
  <c r="E9826" i="10"/>
  <c r="E9825" i="10"/>
  <c r="E9824" i="10"/>
  <c r="E9823" i="10"/>
  <c r="E9822" i="10"/>
  <c r="E9821" i="10"/>
  <c r="E9820" i="10"/>
  <c r="E9819" i="10"/>
  <c r="E9818" i="10"/>
  <c r="E9817" i="10"/>
  <c r="E9816" i="10"/>
  <c r="E9815" i="10"/>
  <c r="E9814" i="10"/>
  <c r="E9813" i="10"/>
  <c r="E9812" i="10"/>
  <c r="E9811" i="10"/>
  <c r="E9810" i="10"/>
  <c r="E9809" i="10"/>
  <c r="E9808" i="10"/>
  <c r="E9807" i="10"/>
  <c r="E9806" i="10"/>
  <c r="E9805" i="10"/>
  <c r="E9804" i="10"/>
  <c r="E9803" i="10"/>
  <c r="E9802" i="10"/>
  <c r="E9801" i="10"/>
  <c r="E9800" i="10"/>
  <c r="E9799" i="10"/>
  <c r="E9798" i="10"/>
  <c r="E9797" i="10"/>
  <c r="E9796" i="10"/>
  <c r="E9795" i="10"/>
  <c r="E9794" i="10"/>
  <c r="E9793" i="10"/>
  <c r="E9792" i="10"/>
  <c r="E9791" i="10"/>
  <c r="E9790" i="10"/>
  <c r="E9789" i="10"/>
  <c r="E9788" i="10"/>
  <c r="E9787" i="10"/>
  <c r="E9786" i="10"/>
  <c r="E9785" i="10"/>
  <c r="E9784" i="10"/>
  <c r="E9783" i="10"/>
  <c r="E9782" i="10"/>
  <c r="E9781" i="10"/>
  <c r="E9780" i="10"/>
  <c r="E9779" i="10"/>
  <c r="E9778" i="10"/>
  <c r="E9777" i="10"/>
  <c r="E9776" i="10"/>
  <c r="E9775" i="10"/>
  <c r="E9774" i="10"/>
  <c r="E9773" i="10"/>
  <c r="E9772" i="10"/>
  <c r="E9771" i="10"/>
  <c r="E9770" i="10"/>
  <c r="E9769" i="10"/>
  <c r="E9768" i="10"/>
  <c r="E9767" i="10"/>
  <c r="E9766" i="10"/>
  <c r="E9765" i="10"/>
  <c r="E9764" i="10"/>
  <c r="E9763" i="10"/>
  <c r="E9762" i="10"/>
  <c r="E9761" i="10"/>
  <c r="E9760" i="10"/>
  <c r="E9759" i="10"/>
  <c r="E9758" i="10"/>
  <c r="E9757" i="10"/>
  <c r="E9756" i="10"/>
  <c r="E9755" i="10"/>
  <c r="E9754" i="10"/>
  <c r="E9753" i="10"/>
  <c r="E9752" i="10"/>
  <c r="E9751" i="10"/>
  <c r="E9750" i="10"/>
  <c r="E9749" i="10"/>
  <c r="E9748" i="10"/>
  <c r="E9747" i="10"/>
  <c r="E9746" i="10"/>
  <c r="E9745" i="10"/>
  <c r="E9744" i="10"/>
  <c r="E9743" i="10"/>
  <c r="E9742" i="10"/>
  <c r="E9741" i="10"/>
  <c r="E9740" i="10"/>
  <c r="E9739" i="10"/>
  <c r="E9738" i="10"/>
  <c r="E9737" i="10"/>
  <c r="E9736" i="10"/>
  <c r="E9735" i="10"/>
  <c r="E9734" i="10"/>
  <c r="E9733" i="10"/>
  <c r="E9732" i="10"/>
  <c r="E9731" i="10"/>
  <c r="E9730" i="10"/>
  <c r="E9729" i="10"/>
  <c r="E9728" i="10"/>
  <c r="E9727" i="10"/>
  <c r="E9726" i="10"/>
  <c r="E9725" i="10"/>
  <c r="E9724" i="10"/>
  <c r="E9723" i="10"/>
  <c r="E9722" i="10"/>
  <c r="E9721" i="10"/>
  <c r="E9720" i="10"/>
  <c r="E9719" i="10"/>
  <c r="E9718" i="10"/>
  <c r="E9717" i="10"/>
  <c r="E9716" i="10"/>
  <c r="E9715" i="10"/>
  <c r="E9714" i="10"/>
  <c r="E9713" i="10"/>
  <c r="E9712" i="10"/>
  <c r="E9711" i="10"/>
  <c r="E9710" i="10"/>
  <c r="E9709" i="10"/>
  <c r="E9708" i="10"/>
  <c r="E9707" i="10"/>
  <c r="E9706" i="10"/>
  <c r="E9705" i="10"/>
  <c r="E9704" i="10"/>
  <c r="E9703" i="10"/>
  <c r="E9702" i="10"/>
  <c r="E9701" i="10"/>
  <c r="E9700" i="10"/>
  <c r="E9699" i="10"/>
  <c r="E9698" i="10"/>
  <c r="E9697" i="10"/>
  <c r="E9696" i="10"/>
  <c r="E9695" i="10"/>
  <c r="E9694" i="10"/>
  <c r="E9693" i="10"/>
  <c r="E9692" i="10"/>
  <c r="E9691" i="10"/>
  <c r="E9690" i="10"/>
  <c r="E9689" i="10"/>
  <c r="E9688" i="10"/>
  <c r="E9687" i="10"/>
  <c r="E9686" i="10"/>
  <c r="E9685" i="10"/>
  <c r="E9684" i="10"/>
  <c r="E9683" i="10"/>
  <c r="E9682" i="10"/>
  <c r="E9681" i="10"/>
  <c r="E9680" i="10"/>
  <c r="E9679" i="10"/>
  <c r="E9678" i="10"/>
  <c r="E9677" i="10"/>
  <c r="E9676" i="10"/>
  <c r="E9675" i="10"/>
  <c r="E9674" i="10"/>
  <c r="E9673" i="10"/>
  <c r="E9672" i="10"/>
  <c r="E9671" i="10"/>
  <c r="E9670" i="10"/>
  <c r="E9669" i="10"/>
  <c r="E9668" i="10"/>
  <c r="E9667" i="10"/>
  <c r="E9666" i="10"/>
  <c r="E9665" i="10"/>
  <c r="E9664" i="10"/>
  <c r="E9663" i="10"/>
  <c r="E9662" i="10"/>
  <c r="E9661" i="10"/>
  <c r="E9660" i="10"/>
  <c r="E9659" i="10"/>
  <c r="E9658" i="10"/>
  <c r="E9657" i="10"/>
  <c r="E9656" i="10"/>
  <c r="E9655" i="10"/>
  <c r="E9654" i="10"/>
  <c r="E9653" i="10"/>
  <c r="E9652" i="10"/>
  <c r="E9651" i="10"/>
  <c r="E9650" i="10"/>
  <c r="E9649" i="10"/>
  <c r="E9648" i="10"/>
  <c r="E9647" i="10"/>
  <c r="E9646" i="10"/>
  <c r="E9645" i="10"/>
  <c r="E9644" i="10"/>
  <c r="E9643" i="10"/>
  <c r="E9642" i="10"/>
  <c r="E9641" i="10"/>
  <c r="E9640" i="10"/>
  <c r="E9639" i="10"/>
  <c r="E9638" i="10"/>
  <c r="E9637" i="10"/>
  <c r="E9636" i="10"/>
  <c r="E9635" i="10"/>
  <c r="E9634" i="10"/>
  <c r="E9633" i="10"/>
  <c r="E9632" i="10"/>
  <c r="E9631" i="10"/>
  <c r="E9630" i="10"/>
  <c r="E9629" i="10"/>
  <c r="E9628" i="10"/>
  <c r="E9627" i="10"/>
  <c r="E9626" i="10"/>
  <c r="E9625" i="10"/>
  <c r="E9624" i="10"/>
  <c r="E9623" i="10"/>
  <c r="E9622" i="10"/>
  <c r="E9621" i="10"/>
  <c r="E9620" i="10"/>
  <c r="E9619" i="10"/>
  <c r="E9618" i="10"/>
  <c r="E9617" i="10"/>
  <c r="E9616" i="10"/>
  <c r="E9615" i="10"/>
  <c r="E9614" i="10"/>
  <c r="E9613" i="10"/>
  <c r="E9612" i="10"/>
  <c r="E9611" i="10"/>
  <c r="E9610" i="10"/>
  <c r="E9609" i="10"/>
  <c r="E9608" i="10"/>
  <c r="E9607" i="10"/>
  <c r="E9606" i="10"/>
  <c r="E9605" i="10"/>
  <c r="E9604" i="10"/>
  <c r="E9603" i="10"/>
  <c r="E9602" i="10"/>
  <c r="E9601" i="10"/>
  <c r="E9600" i="10"/>
  <c r="E9599" i="10"/>
  <c r="E9598" i="10"/>
  <c r="E9597" i="10"/>
  <c r="E9596" i="10"/>
  <c r="E9595" i="10"/>
  <c r="E9594" i="10"/>
  <c r="E9593" i="10"/>
  <c r="E9592" i="10"/>
  <c r="E9591" i="10"/>
  <c r="E9590" i="10"/>
  <c r="E9589" i="10"/>
  <c r="E9588" i="10"/>
  <c r="E9587" i="10"/>
  <c r="E9586" i="10"/>
  <c r="E9585" i="10"/>
  <c r="E9584" i="10"/>
  <c r="E9583" i="10"/>
  <c r="E9582" i="10"/>
  <c r="E9581" i="10"/>
  <c r="E9580" i="10"/>
  <c r="E9579" i="10"/>
  <c r="E9578" i="10"/>
  <c r="E9577" i="10"/>
  <c r="E9576" i="10"/>
  <c r="E9575" i="10"/>
  <c r="E9574" i="10"/>
  <c r="E9573" i="10"/>
  <c r="E9572" i="10"/>
  <c r="E9571" i="10"/>
  <c r="E9570" i="10"/>
  <c r="E9569" i="10"/>
  <c r="E9568" i="10"/>
  <c r="E9567" i="10"/>
  <c r="E9566" i="10"/>
  <c r="E9565" i="10"/>
  <c r="E9564" i="10"/>
  <c r="E9563" i="10"/>
  <c r="E9562" i="10"/>
  <c r="E9561" i="10"/>
  <c r="E9560" i="10"/>
  <c r="E9559" i="10"/>
  <c r="E9558" i="10"/>
  <c r="E9557" i="10"/>
  <c r="E9556" i="10"/>
  <c r="E9555" i="10"/>
  <c r="E9554" i="10"/>
  <c r="E9553" i="10"/>
  <c r="E9552" i="10"/>
  <c r="E9551" i="10"/>
  <c r="E9550" i="10"/>
  <c r="E9549" i="10"/>
  <c r="E9548" i="10"/>
  <c r="E9547" i="10"/>
  <c r="E9546" i="10"/>
  <c r="E9545" i="10"/>
  <c r="E9544" i="10"/>
  <c r="E9543" i="10"/>
  <c r="E9542" i="10"/>
  <c r="E9541" i="10"/>
  <c r="E9540" i="10"/>
  <c r="E9539" i="10"/>
  <c r="E9538" i="10"/>
  <c r="E9537" i="10"/>
  <c r="E9536" i="10"/>
  <c r="E9535" i="10"/>
  <c r="E9534" i="10"/>
  <c r="E9533" i="10"/>
  <c r="E9532" i="10"/>
  <c r="E9531" i="10"/>
  <c r="E9530" i="10"/>
  <c r="E9529" i="10"/>
  <c r="E9528" i="10"/>
  <c r="E9527" i="10"/>
  <c r="E9526" i="10"/>
  <c r="E9525" i="10"/>
  <c r="E9524" i="10"/>
  <c r="E9523" i="10"/>
  <c r="E9522" i="10"/>
  <c r="E9521" i="10"/>
  <c r="E9520" i="10"/>
  <c r="E9519" i="10"/>
  <c r="E9518" i="10"/>
  <c r="E9517" i="10"/>
  <c r="E9516" i="10"/>
  <c r="E9515" i="10"/>
  <c r="E9514" i="10"/>
  <c r="E9513" i="10"/>
  <c r="E9512" i="10"/>
  <c r="E9511" i="10"/>
  <c r="E9510" i="10"/>
  <c r="E9509" i="10"/>
  <c r="E9508" i="10"/>
  <c r="E9507" i="10"/>
  <c r="E9506" i="10"/>
  <c r="E9505" i="10"/>
  <c r="E9504" i="10"/>
  <c r="E9503" i="10"/>
  <c r="E9502" i="10"/>
  <c r="E9501" i="10"/>
  <c r="E9500" i="10"/>
  <c r="E9499" i="10"/>
  <c r="E9498" i="10"/>
  <c r="E9497" i="10"/>
  <c r="E9496" i="10"/>
  <c r="E9495" i="10"/>
  <c r="E9494" i="10"/>
  <c r="E9493" i="10"/>
  <c r="E9492" i="10"/>
  <c r="E9491" i="10"/>
  <c r="E9490" i="10"/>
  <c r="E9489" i="10"/>
  <c r="E9488" i="10"/>
  <c r="E9487" i="10"/>
  <c r="E9486" i="10"/>
  <c r="E9485" i="10"/>
  <c r="E9484" i="10"/>
  <c r="E9483" i="10"/>
  <c r="E9482" i="10"/>
  <c r="E9481" i="10"/>
  <c r="E9480" i="10"/>
  <c r="E9479" i="10"/>
  <c r="E9478" i="10"/>
  <c r="E9477" i="10"/>
  <c r="E9476" i="10"/>
  <c r="E9475" i="10"/>
  <c r="E9474" i="10"/>
  <c r="E9473" i="10"/>
  <c r="E9472" i="10"/>
  <c r="E9471" i="10"/>
  <c r="E9470" i="10"/>
  <c r="E9469" i="10"/>
  <c r="E9468" i="10"/>
  <c r="E9467" i="10"/>
  <c r="E9466" i="10"/>
  <c r="E9465" i="10"/>
  <c r="E9464" i="10"/>
  <c r="E9463" i="10"/>
  <c r="E9462" i="10"/>
  <c r="E9461" i="10"/>
  <c r="E9460" i="10"/>
  <c r="E9459" i="10"/>
  <c r="E9458" i="10"/>
  <c r="E9457" i="10"/>
  <c r="E9456" i="10"/>
  <c r="E9455" i="10"/>
  <c r="E9454" i="10"/>
  <c r="E9453" i="10"/>
  <c r="E9452" i="10"/>
  <c r="E9451" i="10"/>
  <c r="E9450" i="10"/>
  <c r="E9449" i="10"/>
  <c r="E9448" i="10"/>
  <c r="E9447" i="10"/>
  <c r="E9446" i="10"/>
  <c r="E9445" i="10"/>
  <c r="E9444" i="10"/>
  <c r="E9443" i="10"/>
  <c r="E9442" i="10"/>
  <c r="E9441" i="10"/>
  <c r="E9440" i="10"/>
  <c r="E9439" i="10"/>
  <c r="E9438" i="10"/>
  <c r="E9437" i="10"/>
  <c r="E9436" i="10"/>
  <c r="E9435" i="10"/>
  <c r="E9434" i="10"/>
  <c r="E9433" i="10"/>
  <c r="E9432" i="10"/>
  <c r="E9431" i="10"/>
  <c r="E9430" i="10"/>
  <c r="E9429" i="10"/>
  <c r="E9428" i="10"/>
  <c r="E9427" i="10"/>
  <c r="E9426" i="10"/>
  <c r="E9425" i="10"/>
  <c r="E9424" i="10"/>
  <c r="E9423" i="10"/>
  <c r="E9422" i="10"/>
  <c r="E9421" i="10"/>
  <c r="E9420" i="10"/>
  <c r="E9419" i="10"/>
  <c r="E9418" i="10"/>
  <c r="E9417" i="10"/>
  <c r="E9416" i="10"/>
  <c r="E9415" i="10"/>
  <c r="E9414" i="10"/>
  <c r="E9413" i="10"/>
  <c r="E9412" i="10"/>
  <c r="E9411" i="10"/>
  <c r="E9410" i="10"/>
  <c r="E9409" i="10"/>
  <c r="E9408" i="10"/>
  <c r="E9407" i="10"/>
  <c r="E9406" i="10"/>
  <c r="E9405" i="10"/>
  <c r="E9404" i="10"/>
  <c r="E9403" i="10"/>
  <c r="E9402" i="10"/>
  <c r="E9401" i="10"/>
  <c r="E9400" i="10"/>
  <c r="E9399" i="10"/>
  <c r="E9398" i="10"/>
  <c r="E9397" i="10"/>
  <c r="E9396" i="10"/>
  <c r="E9395" i="10"/>
  <c r="E9394" i="10"/>
  <c r="E9393" i="10"/>
  <c r="E9392" i="10"/>
  <c r="E9391" i="10"/>
  <c r="E9390" i="10"/>
  <c r="E9389" i="10"/>
  <c r="E9388" i="10"/>
  <c r="E9387" i="10"/>
  <c r="E9386" i="10"/>
  <c r="E9385" i="10"/>
  <c r="E9384" i="10"/>
  <c r="E9383" i="10"/>
  <c r="E9382" i="10"/>
  <c r="E9381" i="10"/>
  <c r="E9380" i="10"/>
  <c r="E9379" i="10"/>
  <c r="E9378" i="10"/>
  <c r="E9377" i="10"/>
  <c r="E9376" i="10"/>
  <c r="E9375" i="10"/>
  <c r="E9374" i="10"/>
  <c r="E9373" i="10"/>
  <c r="E9372" i="10"/>
  <c r="E9371" i="10"/>
  <c r="E9370" i="10"/>
  <c r="E9369" i="10"/>
  <c r="E9368" i="10"/>
  <c r="E9367" i="10"/>
  <c r="E9366" i="10"/>
  <c r="E9365" i="10"/>
  <c r="E9364" i="10"/>
  <c r="E9363" i="10"/>
  <c r="E9362" i="10"/>
  <c r="E9361" i="10"/>
  <c r="E9360" i="10"/>
  <c r="E9359" i="10"/>
  <c r="E9358" i="10"/>
  <c r="E9357" i="10"/>
  <c r="E9356" i="10"/>
  <c r="E9355" i="10"/>
  <c r="E9354" i="10"/>
  <c r="E9353" i="10"/>
  <c r="E9352" i="10"/>
  <c r="E9351" i="10"/>
  <c r="E9350" i="10"/>
  <c r="E9349" i="10"/>
  <c r="E9348" i="10"/>
  <c r="E9347" i="10"/>
  <c r="E9346" i="10"/>
  <c r="E9345" i="10"/>
  <c r="E9344" i="10"/>
  <c r="E9343" i="10"/>
  <c r="E9342" i="10"/>
  <c r="E9341" i="10"/>
  <c r="E9340" i="10"/>
  <c r="E9339" i="10"/>
  <c r="E9338" i="10"/>
  <c r="E9337" i="10"/>
  <c r="E9336" i="10"/>
  <c r="E9335" i="10"/>
  <c r="E9334" i="10"/>
  <c r="E9333" i="10"/>
  <c r="E9332" i="10"/>
  <c r="E9331" i="10"/>
  <c r="E9330" i="10"/>
  <c r="E9329" i="10"/>
  <c r="E9328" i="10"/>
  <c r="E9327" i="10"/>
  <c r="E9326" i="10"/>
  <c r="E9325" i="10"/>
  <c r="E9324" i="10"/>
  <c r="E9323" i="10"/>
  <c r="E9322" i="10"/>
  <c r="E9321" i="10"/>
  <c r="E9320" i="10"/>
  <c r="E9319" i="10"/>
  <c r="E9318" i="10"/>
  <c r="E9317" i="10"/>
  <c r="E9316" i="10"/>
  <c r="E9315" i="10"/>
  <c r="E9314" i="10"/>
  <c r="E9313" i="10"/>
  <c r="E9312" i="10"/>
  <c r="E9311" i="10"/>
  <c r="E9310" i="10"/>
  <c r="E9309" i="10"/>
  <c r="E9308" i="10"/>
  <c r="E9307" i="10"/>
  <c r="E9306" i="10"/>
  <c r="E9305" i="10"/>
  <c r="E9304" i="10"/>
  <c r="E9303" i="10"/>
  <c r="E9302" i="10"/>
  <c r="E9301" i="10"/>
  <c r="E9300" i="10"/>
  <c r="E9299" i="10"/>
  <c r="E9298" i="10"/>
  <c r="E9297" i="10"/>
  <c r="E9296" i="10"/>
  <c r="E9295" i="10"/>
  <c r="E9294" i="10"/>
  <c r="E9293" i="10"/>
  <c r="E9292" i="10"/>
  <c r="E9291" i="10"/>
  <c r="E9290" i="10"/>
  <c r="E9289" i="10"/>
  <c r="E9288" i="10"/>
  <c r="E9287" i="10"/>
  <c r="E9286" i="10"/>
  <c r="E9285" i="10"/>
  <c r="E9284" i="10"/>
  <c r="E9283" i="10"/>
  <c r="E9282" i="10"/>
  <c r="E9281" i="10"/>
  <c r="E9280" i="10"/>
  <c r="E9279" i="10"/>
  <c r="E9278" i="10"/>
  <c r="E9277" i="10"/>
  <c r="E9276" i="10"/>
  <c r="E9275" i="10"/>
  <c r="E9274" i="10"/>
  <c r="E9273" i="10"/>
  <c r="E9272" i="10"/>
  <c r="E9271" i="10"/>
  <c r="E9270" i="10"/>
  <c r="E9269" i="10"/>
  <c r="E9268" i="10"/>
  <c r="E9267" i="10"/>
  <c r="E9266" i="10"/>
  <c r="E9265" i="10"/>
  <c r="E9264" i="10"/>
  <c r="E9263" i="10"/>
  <c r="E9262" i="10"/>
  <c r="E9261" i="10"/>
  <c r="E9260" i="10"/>
  <c r="E9259" i="10"/>
  <c r="E9258" i="10"/>
  <c r="E9257" i="10"/>
  <c r="E9256" i="10"/>
  <c r="E9255" i="10"/>
  <c r="E9254" i="10"/>
  <c r="E9253" i="10"/>
  <c r="E9252" i="10"/>
  <c r="E9251" i="10"/>
  <c r="E9250" i="10"/>
  <c r="E9249" i="10"/>
  <c r="E9248" i="10"/>
  <c r="E9247" i="10"/>
  <c r="E9246" i="10"/>
  <c r="E9245" i="10"/>
  <c r="E9244" i="10"/>
  <c r="E9243" i="10"/>
  <c r="E9242" i="10"/>
  <c r="E9241" i="10"/>
  <c r="E9240" i="10"/>
  <c r="E9239" i="10"/>
  <c r="E9238" i="10"/>
  <c r="E9237" i="10"/>
  <c r="E9236" i="10"/>
  <c r="E9235" i="10"/>
  <c r="E9234" i="10"/>
  <c r="E9233" i="10"/>
  <c r="E9232" i="10"/>
  <c r="E9231" i="10"/>
  <c r="E9230" i="10"/>
  <c r="E9229" i="10"/>
  <c r="E9228" i="10"/>
  <c r="E9227" i="10"/>
  <c r="E9226" i="10"/>
  <c r="E9225" i="10"/>
  <c r="E9224" i="10"/>
  <c r="E9223" i="10"/>
  <c r="E9222" i="10"/>
  <c r="E9221" i="10"/>
  <c r="E9220" i="10"/>
  <c r="E9219" i="10"/>
  <c r="E9218" i="10"/>
  <c r="E9217" i="10"/>
  <c r="E9216" i="10"/>
  <c r="E9215" i="10"/>
  <c r="E9214" i="10"/>
  <c r="E9213" i="10"/>
  <c r="E9212" i="10"/>
  <c r="E9211" i="10"/>
  <c r="E9210" i="10"/>
  <c r="E9209" i="10"/>
  <c r="E9208" i="10"/>
  <c r="E9207" i="10"/>
  <c r="E9206" i="10"/>
  <c r="E9205" i="10"/>
  <c r="E9204" i="10"/>
  <c r="E9203" i="10"/>
  <c r="E9202" i="10"/>
  <c r="E9201" i="10"/>
  <c r="E9200" i="10"/>
  <c r="E9199" i="10"/>
  <c r="E9198" i="10"/>
  <c r="E9197" i="10"/>
  <c r="E9196" i="10"/>
  <c r="E9195" i="10"/>
  <c r="E9194" i="10"/>
  <c r="E9193" i="10"/>
  <c r="E9192" i="10"/>
  <c r="E9191" i="10"/>
  <c r="E9190" i="10"/>
  <c r="E9189" i="10"/>
  <c r="E9188" i="10"/>
  <c r="E9187" i="10"/>
  <c r="E9186" i="10"/>
  <c r="E9185" i="10"/>
  <c r="E9184" i="10"/>
  <c r="E9183" i="10"/>
  <c r="E9182" i="10"/>
  <c r="E9181" i="10"/>
  <c r="E9180" i="10"/>
  <c r="E9179" i="10"/>
  <c r="E9178" i="10"/>
  <c r="E9177" i="10"/>
  <c r="E9176" i="10"/>
  <c r="E9175" i="10"/>
  <c r="E9174" i="10"/>
  <c r="E9173" i="10"/>
  <c r="E9172" i="10"/>
  <c r="E9171" i="10"/>
  <c r="E9170" i="10"/>
  <c r="E9169" i="10"/>
  <c r="E9168" i="10"/>
  <c r="E9167" i="10"/>
  <c r="E9166" i="10"/>
  <c r="E9165" i="10"/>
  <c r="E9164" i="10"/>
  <c r="E9163" i="10"/>
  <c r="E9162" i="10"/>
  <c r="E9161" i="10"/>
  <c r="E9160" i="10"/>
  <c r="E9159" i="10"/>
  <c r="E9158" i="10"/>
  <c r="E9157" i="10"/>
  <c r="E9156" i="10"/>
  <c r="E9155" i="10"/>
  <c r="E9154" i="10"/>
  <c r="E9153" i="10"/>
  <c r="E9152" i="10"/>
  <c r="E9151" i="10"/>
  <c r="E9150" i="10"/>
  <c r="E9149" i="10"/>
  <c r="E9148" i="10"/>
  <c r="E9147" i="10"/>
  <c r="E9146" i="10"/>
  <c r="E9145" i="10"/>
  <c r="E9144" i="10"/>
  <c r="E9143" i="10"/>
  <c r="E9142" i="10"/>
  <c r="E9141" i="10"/>
  <c r="E9140" i="10"/>
  <c r="E9139" i="10"/>
  <c r="E9138" i="10"/>
  <c r="E9137" i="10"/>
  <c r="E9136" i="10"/>
  <c r="E9135" i="10"/>
  <c r="E9134" i="10"/>
  <c r="E9133" i="10"/>
  <c r="E9132" i="10"/>
  <c r="E9131" i="10"/>
  <c r="E9130" i="10"/>
  <c r="E9129" i="10"/>
  <c r="E9128" i="10"/>
  <c r="E9127" i="10"/>
  <c r="E9126" i="10"/>
  <c r="E9125" i="10"/>
  <c r="E9124" i="10"/>
  <c r="E9123" i="10"/>
  <c r="E9122" i="10"/>
  <c r="E9121" i="10"/>
  <c r="E9120" i="10"/>
  <c r="E9119" i="10"/>
  <c r="E9118" i="10"/>
  <c r="E9117" i="10"/>
  <c r="E9116" i="10"/>
  <c r="E9115" i="10"/>
  <c r="E9114" i="10"/>
  <c r="E9113" i="10"/>
  <c r="E9112" i="10"/>
  <c r="E9111" i="10"/>
  <c r="E9110" i="10"/>
  <c r="E9109" i="10"/>
  <c r="E9108" i="10"/>
  <c r="E9107" i="10"/>
  <c r="E9106" i="10"/>
  <c r="E9105" i="10"/>
  <c r="E9104" i="10"/>
  <c r="E9103" i="10"/>
  <c r="E9102" i="10"/>
  <c r="E9101" i="10"/>
  <c r="E9100" i="10"/>
  <c r="E9099" i="10"/>
  <c r="E9098" i="10"/>
  <c r="E9097" i="10"/>
  <c r="E9096" i="10"/>
  <c r="E9095" i="10"/>
  <c r="E9094" i="10"/>
  <c r="E9093" i="10"/>
  <c r="E9092" i="10"/>
  <c r="E9091" i="10"/>
  <c r="E9090" i="10"/>
  <c r="E9089" i="10"/>
  <c r="E9088" i="10"/>
  <c r="E9087" i="10"/>
  <c r="E9086" i="10"/>
  <c r="E9085" i="10"/>
  <c r="E9084" i="10"/>
  <c r="E9083" i="10"/>
  <c r="E9082" i="10"/>
  <c r="E9081" i="10"/>
  <c r="E9080" i="10"/>
  <c r="E9079" i="10"/>
  <c r="E9078" i="10"/>
  <c r="E9077" i="10"/>
  <c r="E9076" i="10"/>
  <c r="E9075" i="10"/>
  <c r="E9074" i="10"/>
  <c r="E9073" i="10"/>
  <c r="E9072" i="10"/>
  <c r="E9071" i="10"/>
  <c r="E9070" i="10"/>
  <c r="E9069" i="10"/>
  <c r="E9068" i="10"/>
  <c r="E9067" i="10"/>
  <c r="E9066" i="10"/>
  <c r="E9065" i="10"/>
  <c r="E9064" i="10"/>
  <c r="E9063" i="10"/>
  <c r="E9062" i="10"/>
  <c r="E9061" i="10"/>
  <c r="E9060" i="10"/>
  <c r="E9059" i="10"/>
  <c r="E9058" i="10"/>
  <c r="E9057" i="10"/>
  <c r="E9056" i="10"/>
  <c r="E9055" i="10"/>
  <c r="E9054" i="10"/>
  <c r="E9053" i="10"/>
  <c r="E9052" i="10"/>
  <c r="E9051" i="10"/>
  <c r="E9050" i="10"/>
  <c r="E9049" i="10"/>
  <c r="E9048" i="10"/>
  <c r="E9047" i="10"/>
  <c r="E9046" i="10"/>
  <c r="E9045" i="10"/>
  <c r="E9044" i="10"/>
  <c r="E9043" i="10"/>
  <c r="E9042" i="10"/>
  <c r="E9041" i="10"/>
  <c r="E9040" i="10"/>
  <c r="E9039" i="10"/>
  <c r="E9038" i="10"/>
  <c r="E9037" i="10"/>
  <c r="E9036" i="10"/>
  <c r="E9035" i="10"/>
  <c r="E9034" i="10"/>
  <c r="E9033" i="10"/>
  <c r="E9032" i="10"/>
  <c r="E9031" i="10"/>
  <c r="E9030" i="10"/>
  <c r="E9029" i="10"/>
  <c r="E9028" i="10"/>
  <c r="E9027" i="10"/>
  <c r="E9026" i="10"/>
  <c r="E9025" i="10"/>
  <c r="E9024" i="10"/>
  <c r="E9023" i="10"/>
  <c r="E9022" i="10"/>
  <c r="E9021" i="10"/>
  <c r="E9020" i="10"/>
  <c r="E9019" i="10"/>
  <c r="E9018" i="10"/>
  <c r="E9017" i="10"/>
  <c r="E9016" i="10"/>
  <c r="E9015" i="10"/>
  <c r="E9014" i="10"/>
  <c r="E9013" i="10"/>
  <c r="E9012" i="10"/>
  <c r="E9011" i="10"/>
  <c r="E9010" i="10"/>
  <c r="E9009" i="10"/>
  <c r="E9008" i="10"/>
  <c r="E9007" i="10"/>
  <c r="E9006" i="10"/>
  <c r="E9005" i="10"/>
  <c r="E9004" i="10"/>
  <c r="E9003" i="10"/>
  <c r="E9002" i="10"/>
  <c r="E9001" i="10"/>
  <c r="E9000" i="10"/>
  <c r="E8999" i="10"/>
  <c r="E8998" i="10"/>
  <c r="E8997" i="10"/>
  <c r="E8996" i="10"/>
  <c r="E8995" i="10"/>
  <c r="E8994" i="10"/>
  <c r="E8993" i="10"/>
  <c r="E8992" i="10"/>
  <c r="E8991" i="10"/>
  <c r="E8990" i="10"/>
  <c r="E8989" i="10"/>
  <c r="E8988" i="10"/>
  <c r="E8987" i="10"/>
  <c r="E8986" i="10"/>
  <c r="E8985" i="10"/>
  <c r="E8984" i="10"/>
  <c r="E8983" i="10"/>
  <c r="E8982" i="10"/>
  <c r="E8981" i="10"/>
  <c r="E8980" i="10"/>
  <c r="E8979" i="10"/>
  <c r="E8978" i="10"/>
  <c r="E8977" i="10"/>
  <c r="E8976" i="10"/>
  <c r="E8975" i="10"/>
  <c r="E8974" i="10"/>
  <c r="E8973" i="10"/>
  <c r="E8972" i="10"/>
  <c r="E8971" i="10"/>
  <c r="E8970" i="10"/>
  <c r="E8969" i="10"/>
  <c r="E8968" i="10"/>
  <c r="E8967" i="10"/>
  <c r="E8966" i="10"/>
  <c r="E8965" i="10"/>
  <c r="E8964" i="10"/>
  <c r="E8963" i="10"/>
  <c r="E8962" i="10"/>
  <c r="E8961" i="10"/>
  <c r="E8960" i="10"/>
  <c r="E8959" i="10"/>
  <c r="E8958" i="10"/>
  <c r="E8957" i="10"/>
  <c r="E8956" i="10"/>
  <c r="E8955" i="10"/>
  <c r="E8954" i="10"/>
  <c r="E8953" i="10"/>
  <c r="E8952" i="10"/>
  <c r="E8951" i="10"/>
  <c r="E8950" i="10"/>
  <c r="E8949" i="10"/>
  <c r="E8948" i="10"/>
  <c r="E8947" i="10"/>
  <c r="E8946" i="10"/>
  <c r="E8945" i="10"/>
  <c r="E8944" i="10"/>
  <c r="E8943" i="10"/>
  <c r="E8942" i="10"/>
  <c r="E8941" i="10"/>
  <c r="E8940" i="10"/>
  <c r="E8939" i="10"/>
  <c r="E8938" i="10"/>
  <c r="E8937" i="10"/>
  <c r="E8936" i="10"/>
  <c r="E8935" i="10"/>
  <c r="E8934" i="10"/>
  <c r="E8933" i="10"/>
  <c r="E8932" i="10"/>
  <c r="E8931" i="10"/>
  <c r="E8930" i="10"/>
  <c r="E8929" i="10"/>
  <c r="E8928" i="10"/>
  <c r="E8927" i="10"/>
  <c r="E8926" i="10"/>
  <c r="E8925" i="10"/>
  <c r="E8924" i="10"/>
  <c r="E8923" i="10"/>
  <c r="E8922" i="10"/>
  <c r="E8921" i="10"/>
  <c r="E8920" i="10"/>
  <c r="E8919" i="10"/>
  <c r="E8918" i="10"/>
  <c r="E8917" i="10"/>
  <c r="E8916" i="10"/>
  <c r="E8915" i="10"/>
  <c r="E8914" i="10"/>
  <c r="E8913" i="10"/>
  <c r="E8912" i="10"/>
  <c r="E8911" i="10"/>
  <c r="E8910" i="10"/>
  <c r="E8909" i="10"/>
  <c r="E8908" i="10"/>
  <c r="E8907" i="10"/>
  <c r="E8906" i="10"/>
  <c r="E8905" i="10"/>
  <c r="E8904" i="10"/>
  <c r="E8903" i="10"/>
  <c r="E8902" i="10"/>
  <c r="E8901" i="10"/>
  <c r="E8900" i="10"/>
  <c r="E8899" i="10"/>
  <c r="E8898" i="10"/>
  <c r="E8897" i="10"/>
  <c r="E8896" i="10"/>
  <c r="E8895" i="10"/>
  <c r="E8894" i="10"/>
  <c r="E8893" i="10"/>
  <c r="E8892" i="10"/>
  <c r="E8891" i="10"/>
  <c r="E8890" i="10"/>
  <c r="E8889" i="10"/>
  <c r="E8888" i="10"/>
  <c r="E8887" i="10"/>
  <c r="E8886" i="10"/>
  <c r="E8885" i="10"/>
  <c r="E8884" i="10"/>
  <c r="E8883" i="10"/>
  <c r="E8882" i="10"/>
  <c r="E8881" i="10"/>
  <c r="E8880" i="10"/>
  <c r="E8879" i="10"/>
  <c r="E8878" i="10"/>
  <c r="E8877" i="10"/>
  <c r="E8876" i="10"/>
  <c r="E8875" i="10"/>
  <c r="E8874" i="10"/>
  <c r="E8873" i="10"/>
  <c r="E8872" i="10"/>
  <c r="E8871" i="10"/>
  <c r="E8870" i="10"/>
  <c r="E8869" i="10"/>
  <c r="E8868" i="10"/>
  <c r="E8867" i="10"/>
  <c r="E8866" i="10"/>
  <c r="E8865" i="10"/>
  <c r="E8864" i="10"/>
  <c r="E8863" i="10"/>
  <c r="E8862" i="10"/>
  <c r="E8861" i="10"/>
  <c r="E8860" i="10"/>
  <c r="E8859" i="10"/>
  <c r="E8858" i="10"/>
  <c r="E8857" i="10"/>
  <c r="E8856" i="10"/>
  <c r="E8855" i="10"/>
  <c r="E8854" i="10"/>
  <c r="E8853" i="10"/>
  <c r="E8852" i="10"/>
  <c r="E8851" i="10"/>
  <c r="E8850" i="10"/>
  <c r="E8849" i="10"/>
  <c r="E8848" i="10"/>
  <c r="E8847" i="10"/>
  <c r="E8846" i="10"/>
  <c r="E8845" i="10"/>
  <c r="E8844" i="10"/>
  <c r="E8843" i="10"/>
  <c r="E8842" i="10"/>
  <c r="E8841" i="10"/>
  <c r="E8840" i="10"/>
  <c r="E8839" i="10"/>
  <c r="E8838" i="10"/>
  <c r="E8837" i="10"/>
  <c r="E8836" i="10"/>
  <c r="E8835" i="10"/>
  <c r="E8834" i="10"/>
  <c r="E8833" i="10"/>
  <c r="E8832" i="10"/>
  <c r="E8831" i="10"/>
  <c r="E8830" i="10"/>
  <c r="E8829" i="10"/>
  <c r="E8828" i="10"/>
  <c r="E8827" i="10"/>
  <c r="E8826" i="10"/>
  <c r="E8825" i="10"/>
  <c r="E8824" i="10"/>
  <c r="E8823" i="10"/>
  <c r="E8822" i="10"/>
  <c r="E8821" i="10"/>
  <c r="E8820" i="10"/>
  <c r="E8819" i="10"/>
  <c r="E8818" i="10"/>
  <c r="E8817" i="10"/>
  <c r="E8816" i="10"/>
  <c r="E8815" i="10"/>
  <c r="E8814" i="10"/>
  <c r="E8813" i="10"/>
  <c r="E8812" i="10"/>
  <c r="E8811" i="10"/>
  <c r="E8810" i="10"/>
  <c r="E8809" i="10"/>
  <c r="E8808" i="10"/>
  <c r="E8807" i="10"/>
  <c r="E8806" i="10"/>
  <c r="E8805" i="10"/>
  <c r="E8804" i="10"/>
  <c r="E8803" i="10"/>
  <c r="E8802" i="10"/>
  <c r="E8801" i="10"/>
  <c r="E8800" i="10"/>
  <c r="E8799" i="10"/>
  <c r="E8798" i="10"/>
  <c r="E8797" i="10"/>
  <c r="E8796" i="10"/>
  <c r="E8795" i="10"/>
  <c r="E8794" i="10"/>
  <c r="E8793" i="10"/>
  <c r="E8792" i="10"/>
  <c r="E8791" i="10"/>
  <c r="E8790" i="10"/>
  <c r="E8789" i="10"/>
  <c r="E8788" i="10"/>
  <c r="E8787" i="10"/>
  <c r="E8786" i="10"/>
  <c r="E8785" i="10"/>
  <c r="E8784" i="10"/>
  <c r="E8783" i="10"/>
  <c r="E8782" i="10"/>
  <c r="E8781" i="10"/>
  <c r="E8780" i="10"/>
  <c r="E8779" i="10"/>
  <c r="E8778" i="10"/>
  <c r="E8777" i="10"/>
  <c r="E8776" i="10"/>
  <c r="E8775" i="10"/>
  <c r="E8774" i="10"/>
  <c r="E8773" i="10"/>
  <c r="E8772" i="10"/>
  <c r="E8771" i="10"/>
  <c r="E8770" i="10"/>
  <c r="E8769" i="10"/>
  <c r="E8768" i="10"/>
  <c r="E8767" i="10"/>
  <c r="E8766" i="10"/>
  <c r="E8765" i="10"/>
  <c r="E8764" i="10"/>
  <c r="E8763" i="10"/>
  <c r="E8762" i="10"/>
  <c r="E8761" i="10"/>
  <c r="E8760" i="10"/>
  <c r="E8759" i="10"/>
  <c r="E8758" i="10"/>
  <c r="E8757" i="10"/>
  <c r="E8756" i="10"/>
  <c r="E8755" i="10"/>
  <c r="E8754" i="10"/>
  <c r="E8753" i="10"/>
  <c r="E8752" i="10"/>
  <c r="E8751" i="10"/>
  <c r="E8750" i="10"/>
  <c r="E8749" i="10"/>
  <c r="E8748" i="10"/>
  <c r="E8747" i="10"/>
  <c r="E8746" i="10"/>
  <c r="E8745" i="10"/>
  <c r="E8744" i="10"/>
  <c r="E8743" i="10"/>
  <c r="E8742" i="10"/>
  <c r="E8741" i="10"/>
  <c r="E8740" i="10"/>
  <c r="E8739" i="10"/>
  <c r="E8738" i="10"/>
  <c r="E8737" i="10"/>
  <c r="E8736" i="10"/>
  <c r="E8735" i="10"/>
  <c r="E8734" i="10"/>
  <c r="E8733" i="10"/>
  <c r="E8732" i="10"/>
  <c r="E8731" i="10"/>
  <c r="E8730" i="10"/>
  <c r="E8729" i="10"/>
  <c r="E8728" i="10"/>
  <c r="E8727" i="10"/>
  <c r="E8726" i="10"/>
  <c r="E8725" i="10"/>
  <c r="E8724" i="10"/>
  <c r="E8723" i="10"/>
  <c r="E8722" i="10"/>
  <c r="E8721" i="10"/>
  <c r="E8720" i="10"/>
  <c r="E8719" i="10"/>
  <c r="E8718" i="10"/>
  <c r="E8717" i="10"/>
  <c r="E8716" i="10"/>
  <c r="E8715" i="10"/>
  <c r="E8714" i="10"/>
  <c r="E8713" i="10"/>
  <c r="E8712" i="10"/>
  <c r="E8711" i="10"/>
  <c r="E8710" i="10"/>
  <c r="E8709" i="10"/>
  <c r="E8708" i="10"/>
  <c r="E8707" i="10"/>
  <c r="E8706" i="10"/>
  <c r="E8705" i="10"/>
  <c r="E8704" i="10"/>
  <c r="E8703" i="10"/>
  <c r="E8702" i="10"/>
  <c r="E8701" i="10"/>
  <c r="E8700" i="10"/>
  <c r="E8699" i="10"/>
  <c r="E8698" i="10"/>
  <c r="E8697" i="10"/>
  <c r="E8696" i="10"/>
  <c r="E8695" i="10"/>
  <c r="E8694" i="10"/>
  <c r="E8693" i="10"/>
  <c r="E8692" i="10"/>
  <c r="E8691" i="10"/>
  <c r="E8690" i="10"/>
  <c r="E8689" i="10"/>
  <c r="E8688" i="10"/>
  <c r="E8687" i="10"/>
  <c r="E8686" i="10"/>
  <c r="E8685" i="10"/>
  <c r="E8684" i="10"/>
  <c r="E8683" i="10"/>
  <c r="E8682" i="10"/>
  <c r="E8681" i="10"/>
  <c r="E8680" i="10"/>
  <c r="E8679" i="10"/>
  <c r="E8678" i="10"/>
  <c r="E8677" i="10"/>
  <c r="E8676" i="10"/>
  <c r="E8675" i="10"/>
  <c r="E8674" i="10"/>
  <c r="E8673" i="10"/>
  <c r="E8672" i="10"/>
  <c r="E8671" i="10"/>
  <c r="E8670" i="10"/>
  <c r="E8669" i="10"/>
  <c r="E8668" i="10"/>
  <c r="E8667" i="10"/>
  <c r="E8666" i="10"/>
  <c r="E8665" i="10"/>
  <c r="E8664" i="10"/>
  <c r="E8663" i="10"/>
  <c r="E8662" i="10"/>
  <c r="E8661" i="10"/>
  <c r="E8660" i="10"/>
  <c r="E8659" i="10"/>
  <c r="E8658" i="10"/>
  <c r="E8657" i="10"/>
  <c r="E8656" i="10"/>
  <c r="E8655" i="10"/>
  <c r="E8654" i="10"/>
  <c r="E8653" i="10"/>
  <c r="E8652" i="10"/>
  <c r="E8651" i="10"/>
  <c r="E8650" i="10"/>
  <c r="E8649" i="10"/>
  <c r="E8648" i="10"/>
  <c r="E8647" i="10"/>
  <c r="E8646" i="10"/>
  <c r="E8645" i="10"/>
  <c r="E8644" i="10"/>
  <c r="E8643" i="10"/>
  <c r="E8642" i="10"/>
  <c r="E8641" i="10"/>
  <c r="E8640" i="10"/>
  <c r="E8639" i="10"/>
  <c r="E8638" i="10"/>
  <c r="E8637" i="10"/>
  <c r="E8636" i="10"/>
  <c r="E8635" i="10"/>
  <c r="E8634" i="10"/>
  <c r="E8633" i="10"/>
  <c r="E8632" i="10"/>
  <c r="E8631" i="10"/>
  <c r="E8630" i="10"/>
  <c r="E8629" i="10"/>
  <c r="E8628" i="10"/>
  <c r="E8627" i="10"/>
  <c r="E8626" i="10"/>
  <c r="E8625" i="10"/>
  <c r="E8624" i="10"/>
  <c r="E8623" i="10"/>
  <c r="E8622" i="10"/>
  <c r="E8621" i="10"/>
  <c r="E8620" i="10"/>
  <c r="E8619" i="10"/>
  <c r="E8618" i="10"/>
  <c r="E8617" i="10"/>
  <c r="E8616" i="10"/>
  <c r="E8615" i="10"/>
  <c r="E8614" i="10"/>
  <c r="E8613" i="10"/>
  <c r="E8612" i="10"/>
  <c r="E8611" i="10"/>
  <c r="E8610" i="10"/>
  <c r="E8609" i="10"/>
  <c r="E8608" i="10"/>
  <c r="E8607" i="10"/>
  <c r="E8606" i="10"/>
  <c r="E8605" i="10"/>
  <c r="E8604" i="10"/>
  <c r="E8603" i="10"/>
  <c r="E8602" i="10"/>
  <c r="E8601" i="10"/>
  <c r="E8600" i="10"/>
  <c r="E8599" i="10"/>
  <c r="E8598" i="10"/>
  <c r="E8597" i="10"/>
  <c r="E8596" i="10"/>
  <c r="E8595" i="10"/>
  <c r="E8594" i="10"/>
  <c r="E8593" i="10"/>
  <c r="E8592" i="10"/>
  <c r="E8591" i="10"/>
  <c r="E8590" i="10"/>
  <c r="E8589" i="10"/>
  <c r="E8588" i="10"/>
  <c r="E8587" i="10"/>
  <c r="E8586" i="10"/>
  <c r="E8585" i="10"/>
  <c r="E8584" i="10"/>
  <c r="E8583" i="10"/>
  <c r="E8582" i="10"/>
  <c r="E8581" i="10"/>
  <c r="E8580" i="10"/>
  <c r="E8579" i="10"/>
  <c r="E8578" i="10"/>
  <c r="E8577" i="10"/>
  <c r="E8576" i="10"/>
  <c r="E8575" i="10"/>
  <c r="E8574" i="10"/>
  <c r="E8573" i="10"/>
  <c r="E8572" i="10"/>
  <c r="E8571" i="10"/>
  <c r="E8570" i="10"/>
  <c r="E8569" i="10"/>
  <c r="E8568" i="10"/>
  <c r="E8567" i="10"/>
  <c r="E8566" i="10"/>
  <c r="E8565" i="10"/>
  <c r="E8564" i="10"/>
  <c r="E8563" i="10"/>
  <c r="E8562" i="10"/>
  <c r="E8561" i="10"/>
  <c r="E8560" i="10"/>
  <c r="E8559" i="10"/>
  <c r="E8558" i="10"/>
  <c r="E8557" i="10"/>
  <c r="E8556" i="10"/>
  <c r="E8555" i="10"/>
  <c r="E8554" i="10"/>
  <c r="E8553" i="10"/>
  <c r="E8552" i="10"/>
  <c r="E8551" i="10"/>
  <c r="E8550" i="10"/>
  <c r="E8549" i="10"/>
  <c r="E8548" i="10"/>
  <c r="E8547" i="10"/>
  <c r="E8546" i="10"/>
  <c r="E8545" i="10"/>
  <c r="E8544" i="10"/>
  <c r="E8543" i="10"/>
  <c r="E8542" i="10"/>
  <c r="E8541" i="10"/>
  <c r="E8540" i="10"/>
  <c r="E8539" i="10"/>
  <c r="E8538" i="10"/>
  <c r="E8537" i="10"/>
  <c r="E8536" i="10"/>
  <c r="E8535" i="10"/>
  <c r="E8534" i="10"/>
  <c r="E8533" i="10"/>
  <c r="E8532" i="10"/>
  <c r="E8531" i="10"/>
  <c r="E8530" i="10"/>
  <c r="E8529" i="10"/>
  <c r="E8528" i="10"/>
  <c r="E8527" i="10"/>
  <c r="E8526" i="10"/>
  <c r="E8525" i="10"/>
  <c r="E8524" i="10"/>
  <c r="E8523" i="10"/>
  <c r="E8522" i="10"/>
  <c r="E8521" i="10"/>
  <c r="E8520" i="10"/>
  <c r="E8519" i="10"/>
  <c r="E8518" i="10"/>
  <c r="E8517" i="10"/>
  <c r="E8516" i="10"/>
  <c r="E8515" i="10"/>
  <c r="E8514" i="10"/>
  <c r="E8513" i="10"/>
  <c r="E8512" i="10"/>
  <c r="E8511" i="10"/>
  <c r="E8510" i="10"/>
  <c r="E8509" i="10"/>
  <c r="E8508" i="10"/>
  <c r="E8507" i="10"/>
  <c r="E8506" i="10"/>
  <c r="E8505" i="10"/>
  <c r="E8504" i="10"/>
  <c r="E8503" i="10"/>
  <c r="E8502" i="10"/>
  <c r="E8501" i="10"/>
  <c r="E8500" i="10"/>
  <c r="E8499" i="10"/>
  <c r="E8498" i="10"/>
  <c r="E8497" i="10"/>
  <c r="E8496" i="10"/>
  <c r="E8495" i="10"/>
  <c r="E8494" i="10"/>
  <c r="E8493" i="10"/>
  <c r="E8492" i="10"/>
  <c r="E8491" i="10"/>
  <c r="E8490" i="10"/>
  <c r="E8489" i="10"/>
  <c r="E8488" i="10"/>
  <c r="E8487" i="10"/>
  <c r="E8486" i="10"/>
  <c r="E8485" i="10"/>
  <c r="E8484" i="10"/>
  <c r="E8483" i="10"/>
  <c r="E8482" i="10"/>
  <c r="E8481" i="10"/>
  <c r="E8480" i="10"/>
  <c r="E8479" i="10"/>
  <c r="E8478" i="10"/>
  <c r="E8477" i="10"/>
  <c r="E8476" i="10"/>
  <c r="E8475" i="10"/>
  <c r="E8474" i="10"/>
  <c r="E8473" i="10"/>
  <c r="E8472" i="10"/>
  <c r="E8471" i="10"/>
  <c r="E8470" i="10"/>
  <c r="E8469" i="10"/>
  <c r="E8468" i="10"/>
  <c r="E8467" i="10"/>
  <c r="E8466" i="10"/>
  <c r="E8465" i="10"/>
  <c r="E8464" i="10"/>
  <c r="E8463" i="10"/>
  <c r="E8462" i="10"/>
  <c r="E8461" i="10"/>
  <c r="E8460" i="10"/>
  <c r="E8459" i="10"/>
  <c r="E8458" i="10"/>
  <c r="E8457" i="10"/>
  <c r="E8456" i="10"/>
  <c r="E8455" i="10"/>
  <c r="E8454" i="10"/>
  <c r="E8453" i="10"/>
  <c r="E8452" i="10"/>
  <c r="E8451" i="10"/>
  <c r="E8450" i="10"/>
  <c r="E8449" i="10"/>
  <c r="E8448" i="10"/>
  <c r="E8447" i="10"/>
  <c r="E8446" i="10"/>
  <c r="E8445" i="10"/>
  <c r="E8444" i="10"/>
  <c r="E8443" i="10"/>
  <c r="E8442" i="10"/>
  <c r="E8441" i="10"/>
  <c r="E8440" i="10"/>
  <c r="E8439" i="10"/>
  <c r="E8438" i="10"/>
  <c r="E8437" i="10"/>
  <c r="E8436" i="10"/>
  <c r="E8435" i="10"/>
  <c r="E8434" i="10"/>
  <c r="E8433" i="10"/>
  <c r="E8432" i="10"/>
  <c r="E8431" i="10"/>
  <c r="E8430" i="10"/>
  <c r="E8429" i="10"/>
  <c r="E8428" i="10"/>
  <c r="E8427" i="10"/>
  <c r="E8426" i="10"/>
  <c r="E8425" i="10"/>
  <c r="E8424" i="10"/>
  <c r="E8423" i="10"/>
  <c r="E8422" i="10"/>
  <c r="E8421" i="10"/>
  <c r="E8420" i="10"/>
  <c r="E8419" i="10"/>
  <c r="E8418" i="10"/>
  <c r="E8417" i="10"/>
  <c r="E8416" i="10"/>
  <c r="E8415" i="10"/>
  <c r="E8414" i="10"/>
  <c r="E8413" i="10"/>
  <c r="E8412" i="10"/>
  <c r="E8411" i="10"/>
  <c r="E8410" i="10"/>
  <c r="E8409" i="10"/>
  <c r="E8408" i="10"/>
  <c r="E8407" i="10"/>
  <c r="E8406" i="10"/>
  <c r="E8405" i="10"/>
  <c r="E8404" i="10"/>
  <c r="E8403" i="10"/>
  <c r="E8402" i="10"/>
  <c r="E8401" i="10"/>
  <c r="E8400" i="10"/>
  <c r="E8399" i="10"/>
  <c r="E8398" i="10"/>
  <c r="E8397" i="10"/>
  <c r="E8396" i="10"/>
  <c r="E8395" i="10"/>
  <c r="E8394" i="10"/>
  <c r="E8393" i="10"/>
  <c r="E8392" i="10"/>
  <c r="E8391" i="10"/>
  <c r="E8390" i="10"/>
  <c r="E8389" i="10"/>
  <c r="E8388" i="10"/>
  <c r="E8387" i="10"/>
  <c r="E8386" i="10"/>
  <c r="E8385" i="10"/>
  <c r="E8384" i="10"/>
  <c r="E8383" i="10"/>
  <c r="E8382" i="10"/>
  <c r="E8381" i="10"/>
  <c r="E8380" i="10"/>
  <c r="E8379" i="10"/>
  <c r="E8378" i="10"/>
  <c r="E8377" i="10"/>
  <c r="E8376" i="10"/>
  <c r="E8375" i="10"/>
  <c r="E8374" i="10"/>
  <c r="E8373" i="10"/>
  <c r="E8372" i="10"/>
  <c r="E8371" i="10"/>
  <c r="E8370" i="10"/>
  <c r="E8369" i="10"/>
  <c r="E8368" i="10"/>
  <c r="E8367" i="10"/>
  <c r="E8366" i="10"/>
  <c r="E8365" i="10"/>
  <c r="E8364" i="10"/>
  <c r="E8363" i="10"/>
  <c r="E8362" i="10"/>
  <c r="E8361" i="10"/>
  <c r="E8360" i="10"/>
  <c r="E8359" i="10"/>
  <c r="E8358" i="10"/>
  <c r="E8357" i="10"/>
  <c r="E8356" i="10"/>
  <c r="E8355" i="10"/>
  <c r="E8354" i="10"/>
  <c r="E8353" i="10"/>
  <c r="E8352" i="10"/>
  <c r="E8351" i="10"/>
  <c r="E8350" i="10"/>
  <c r="E8349" i="10"/>
  <c r="E8348" i="10"/>
  <c r="E8347" i="10"/>
  <c r="E8346" i="10"/>
  <c r="E8345" i="10"/>
  <c r="E8344" i="10"/>
  <c r="E8343" i="10"/>
  <c r="E8342" i="10"/>
  <c r="E8341" i="10"/>
  <c r="E8340" i="10"/>
  <c r="E8339" i="10"/>
  <c r="E8338" i="10"/>
  <c r="E8337" i="10"/>
  <c r="E8336" i="10"/>
  <c r="E8335" i="10"/>
  <c r="E8334" i="10"/>
  <c r="E8333" i="10"/>
  <c r="E8332" i="10"/>
  <c r="E8331" i="10"/>
  <c r="E8330" i="10"/>
  <c r="E8329" i="10"/>
  <c r="E8328" i="10"/>
  <c r="E8327" i="10"/>
  <c r="E8326" i="10"/>
  <c r="E8325" i="10"/>
  <c r="E8324" i="10"/>
  <c r="E8323" i="10"/>
  <c r="E8322" i="10"/>
  <c r="E8321" i="10"/>
  <c r="E8320" i="10"/>
  <c r="E8319" i="10"/>
  <c r="E8318" i="10"/>
  <c r="E8317" i="10"/>
  <c r="E8316" i="10"/>
  <c r="E8315" i="10"/>
  <c r="E8314" i="10"/>
  <c r="E8313" i="10"/>
  <c r="E8312" i="10"/>
  <c r="E8311" i="10"/>
  <c r="E8310" i="10"/>
  <c r="E8309" i="10"/>
  <c r="E8308" i="10"/>
  <c r="E8307" i="10"/>
  <c r="E8306" i="10"/>
  <c r="E8305" i="10"/>
  <c r="E8304" i="10"/>
  <c r="E8303" i="10"/>
  <c r="E8302" i="10"/>
  <c r="E8301" i="10"/>
  <c r="E8300" i="10"/>
  <c r="E8299" i="10"/>
  <c r="E8298" i="10"/>
  <c r="E8297" i="10"/>
  <c r="E8296" i="10"/>
  <c r="E8295" i="10"/>
  <c r="E8294" i="10"/>
  <c r="E8293" i="10"/>
  <c r="E8292" i="10"/>
  <c r="E8291" i="10"/>
  <c r="E8290" i="10"/>
  <c r="E8289" i="10"/>
  <c r="E8288" i="10"/>
  <c r="E8287" i="10"/>
  <c r="E8286" i="10"/>
  <c r="E8285" i="10"/>
  <c r="E8284" i="10"/>
  <c r="E8283" i="10"/>
  <c r="E8282" i="10"/>
  <c r="E8281" i="10"/>
  <c r="E8280" i="10"/>
  <c r="E8279" i="10"/>
  <c r="E8278" i="10"/>
  <c r="E8277" i="10"/>
  <c r="E8276" i="10"/>
  <c r="E8275" i="10"/>
  <c r="E8274" i="10"/>
  <c r="E8273" i="10"/>
  <c r="E8272" i="10"/>
  <c r="E8271" i="10"/>
  <c r="E8270" i="10"/>
  <c r="E8269" i="10"/>
  <c r="E8268" i="10"/>
  <c r="E8267" i="10"/>
  <c r="E8266" i="10"/>
  <c r="E8265" i="10"/>
  <c r="E8264" i="10"/>
  <c r="E8263" i="10"/>
  <c r="E8262" i="10"/>
  <c r="E8261" i="10"/>
  <c r="E8260" i="10"/>
  <c r="E8259" i="10"/>
  <c r="E8258" i="10"/>
  <c r="E8257" i="10"/>
  <c r="E8256" i="10"/>
  <c r="E8255" i="10"/>
  <c r="E8254" i="10"/>
  <c r="E8253" i="10"/>
  <c r="E8252" i="10"/>
  <c r="E8251" i="10"/>
  <c r="E8250" i="10"/>
  <c r="E8249" i="10"/>
  <c r="E8248" i="10"/>
  <c r="E8247" i="10"/>
  <c r="E8246" i="10"/>
  <c r="E8245" i="10"/>
  <c r="E8244" i="10"/>
  <c r="E8243" i="10"/>
  <c r="E8242" i="10"/>
  <c r="E8241" i="10"/>
  <c r="E8240" i="10"/>
  <c r="E8239" i="10"/>
  <c r="E8238" i="10"/>
  <c r="E8237" i="10"/>
  <c r="E8236" i="10"/>
  <c r="E8235" i="10"/>
  <c r="E8234" i="10"/>
  <c r="E8233" i="10"/>
  <c r="E8232" i="10"/>
  <c r="E8231" i="10"/>
  <c r="E8230" i="10"/>
  <c r="E8229" i="10"/>
  <c r="E8228" i="10"/>
  <c r="E8227" i="10"/>
  <c r="E8226" i="10"/>
  <c r="E8225" i="10"/>
  <c r="E8224" i="10"/>
  <c r="E8223" i="10"/>
  <c r="E8222" i="10"/>
  <c r="E8221" i="10"/>
  <c r="E8220" i="10"/>
  <c r="E8219" i="10"/>
  <c r="E8218" i="10"/>
  <c r="E8217" i="10"/>
  <c r="E8216" i="10"/>
  <c r="E8215" i="10"/>
  <c r="E8214" i="10"/>
  <c r="E8213" i="10"/>
  <c r="E8212" i="10"/>
  <c r="E8211" i="10"/>
  <c r="E8210" i="10"/>
  <c r="E8209" i="10"/>
  <c r="E8208" i="10"/>
  <c r="E8207" i="10"/>
  <c r="E8206" i="10"/>
  <c r="E8205" i="10"/>
  <c r="E8204" i="10"/>
  <c r="E8203" i="10"/>
  <c r="E8202" i="10"/>
  <c r="E8201" i="10"/>
  <c r="E8200" i="10"/>
  <c r="E8199" i="10"/>
  <c r="E8198" i="10"/>
  <c r="E8197" i="10"/>
  <c r="E8196" i="10"/>
  <c r="E8195" i="10"/>
  <c r="E8194" i="10"/>
  <c r="E8193" i="10"/>
  <c r="E8192" i="10"/>
  <c r="E8191" i="10"/>
  <c r="E8190" i="10"/>
  <c r="E8189" i="10"/>
  <c r="E8188" i="10"/>
  <c r="E8187" i="10"/>
  <c r="E8186" i="10"/>
  <c r="E8185" i="10"/>
  <c r="E8184" i="10"/>
  <c r="E8183" i="10"/>
  <c r="E8182" i="10"/>
  <c r="E8181" i="10"/>
  <c r="E8180" i="10"/>
  <c r="E8179" i="10"/>
  <c r="E8178" i="10"/>
  <c r="E8177" i="10"/>
  <c r="E8176" i="10"/>
  <c r="E8175" i="10"/>
  <c r="E8174" i="10"/>
  <c r="E8173" i="10"/>
  <c r="E8172" i="10"/>
  <c r="E8171" i="10"/>
  <c r="E8170" i="10"/>
  <c r="E8169" i="10"/>
  <c r="E8168" i="10"/>
  <c r="E8167" i="10"/>
  <c r="E8166" i="10"/>
  <c r="E8165" i="10"/>
  <c r="E8164" i="10"/>
  <c r="E8163" i="10"/>
  <c r="E8162" i="10"/>
  <c r="E8161" i="10"/>
  <c r="E8160" i="10"/>
  <c r="E8159" i="10"/>
  <c r="E8158" i="10"/>
  <c r="E8157" i="10"/>
  <c r="E8156" i="10"/>
  <c r="E8155" i="10"/>
  <c r="E8154" i="10"/>
  <c r="E8153" i="10"/>
  <c r="E8152" i="10"/>
  <c r="E8151" i="10"/>
  <c r="E8150" i="10"/>
  <c r="E8149" i="10"/>
  <c r="E8148" i="10"/>
  <c r="E8147" i="10"/>
  <c r="E8146" i="10"/>
  <c r="E8145" i="10"/>
  <c r="E8144" i="10"/>
  <c r="E8143" i="10"/>
  <c r="E8142" i="10"/>
  <c r="E8141" i="10"/>
  <c r="E8140" i="10"/>
  <c r="E8139" i="10"/>
  <c r="E8138" i="10"/>
  <c r="E8137" i="10"/>
  <c r="E8136" i="10"/>
  <c r="E8135" i="10"/>
  <c r="E8134" i="10"/>
  <c r="E8133" i="10"/>
  <c r="E8132" i="10"/>
  <c r="E8131" i="10"/>
  <c r="E8130" i="10"/>
  <c r="E8129" i="10"/>
  <c r="E8128" i="10"/>
  <c r="E8127" i="10"/>
  <c r="E8126" i="10"/>
  <c r="E8125" i="10"/>
  <c r="E8124" i="10"/>
  <c r="E8123" i="10"/>
  <c r="E8122" i="10"/>
  <c r="E8121" i="10"/>
  <c r="E8120" i="10"/>
  <c r="E8119" i="10"/>
  <c r="E8118" i="10"/>
  <c r="E8117" i="10"/>
  <c r="E8116" i="10"/>
  <c r="E8115" i="10"/>
  <c r="E8114" i="10"/>
  <c r="E8113" i="10"/>
  <c r="E8112" i="10"/>
  <c r="E8111" i="10"/>
  <c r="E8110" i="10"/>
  <c r="E8109" i="10"/>
  <c r="E8108" i="10"/>
  <c r="E8107" i="10"/>
  <c r="E8106" i="10"/>
  <c r="E8105" i="10"/>
  <c r="E8104" i="10"/>
  <c r="E8103" i="10"/>
  <c r="E8102" i="10"/>
  <c r="E8101" i="10"/>
  <c r="E8100" i="10"/>
  <c r="E8099" i="10"/>
  <c r="E8098" i="10"/>
  <c r="E8097" i="10"/>
  <c r="E8096" i="10"/>
  <c r="E8095" i="10"/>
  <c r="E8094" i="10"/>
  <c r="E8093" i="10"/>
  <c r="E8092" i="10"/>
  <c r="E8091" i="10"/>
  <c r="E8090" i="10"/>
  <c r="E8089" i="10"/>
  <c r="E8088" i="10"/>
  <c r="E8087" i="10"/>
  <c r="E8086" i="10"/>
  <c r="E8085" i="10"/>
  <c r="E8084" i="10"/>
  <c r="E8083" i="10"/>
  <c r="E8082" i="10"/>
  <c r="E8081" i="10"/>
  <c r="E8080" i="10"/>
  <c r="E8079" i="10"/>
  <c r="E8078" i="10"/>
  <c r="E8077" i="10"/>
  <c r="E8076" i="10"/>
  <c r="E8075" i="10"/>
  <c r="E8074" i="10"/>
  <c r="E8073" i="10"/>
  <c r="E8072" i="10"/>
  <c r="E8071" i="10"/>
  <c r="E8070" i="10"/>
  <c r="E8069" i="10"/>
  <c r="E8068" i="10"/>
  <c r="E8067" i="10"/>
  <c r="E8066" i="10"/>
  <c r="E8065" i="10"/>
  <c r="E8064" i="10"/>
  <c r="E8063" i="10"/>
  <c r="E8062" i="10"/>
  <c r="E8061" i="10"/>
  <c r="E8060" i="10"/>
  <c r="E8059" i="10"/>
  <c r="E8058" i="10"/>
  <c r="E8057" i="10"/>
  <c r="E8056" i="10"/>
  <c r="E8055" i="10"/>
  <c r="E8054" i="10"/>
  <c r="E8053" i="10"/>
  <c r="E8052" i="10"/>
  <c r="E8051" i="10"/>
  <c r="E8050" i="10"/>
  <c r="E8049" i="10"/>
  <c r="E8048" i="10"/>
  <c r="E8047" i="10"/>
  <c r="E8046" i="10"/>
  <c r="E8045" i="10"/>
  <c r="E8044" i="10"/>
  <c r="E8043" i="10"/>
  <c r="E8042" i="10"/>
  <c r="E8041" i="10"/>
  <c r="E8040" i="10"/>
  <c r="E8039" i="10"/>
  <c r="E8038" i="10"/>
  <c r="E8037" i="10"/>
  <c r="E8036" i="10"/>
  <c r="E8035" i="10"/>
  <c r="E8034" i="10"/>
  <c r="E8033" i="10"/>
  <c r="E8032" i="10"/>
  <c r="E8031" i="10"/>
  <c r="E8030" i="10"/>
  <c r="E8029" i="10"/>
  <c r="E8028" i="10"/>
  <c r="E8027" i="10"/>
  <c r="E8026" i="10"/>
  <c r="E8025" i="10"/>
  <c r="E8024" i="10"/>
  <c r="E8023" i="10"/>
  <c r="E8022" i="10"/>
  <c r="E8021" i="10"/>
  <c r="E8020" i="10"/>
  <c r="E8019" i="10"/>
  <c r="E8018" i="10"/>
  <c r="E8017" i="10"/>
  <c r="E8016" i="10"/>
  <c r="E8015" i="10"/>
  <c r="E8014" i="10"/>
  <c r="E8013" i="10"/>
  <c r="E8012" i="10"/>
  <c r="E8011" i="10"/>
  <c r="E8010" i="10"/>
  <c r="E8009" i="10"/>
  <c r="E8008" i="10"/>
  <c r="E8007" i="10"/>
  <c r="E8006" i="10"/>
  <c r="E8005" i="10"/>
  <c r="E8004" i="10"/>
  <c r="E8003" i="10"/>
  <c r="E8002" i="10"/>
  <c r="E8001" i="10"/>
  <c r="E8000" i="10"/>
  <c r="E7999" i="10"/>
  <c r="E7998" i="10"/>
  <c r="E7997" i="10"/>
  <c r="E7996" i="10"/>
  <c r="E7995" i="10"/>
  <c r="E7994" i="10"/>
  <c r="E7993" i="10"/>
  <c r="E7992" i="10"/>
  <c r="E7991" i="10"/>
  <c r="E7990" i="10"/>
  <c r="E7989" i="10"/>
  <c r="E7988" i="10"/>
  <c r="E7987" i="10"/>
  <c r="E7986" i="10"/>
  <c r="E7985" i="10"/>
  <c r="E7984" i="10"/>
  <c r="E7983" i="10"/>
  <c r="E7982" i="10"/>
  <c r="E7981" i="10"/>
  <c r="E7980" i="10"/>
  <c r="E7979" i="10"/>
  <c r="E7978" i="10"/>
  <c r="E7977" i="10"/>
  <c r="E7976" i="10"/>
  <c r="E7975" i="10"/>
  <c r="E7974" i="10"/>
  <c r="E7973" i="10"/>
  <c r="E7972" i="10"/>
  <c r="E7971" i="10"/>
  <c r="E7970" i="10"/>
  <c r="E7969" i="10"/>
  <c r="E7968" i="10"/>
  <c r="E7967" i="10"/>
  <c r="E7966" i="10"/>
  <c r="E7965" i="10"/>
  <c r="E7964" i="10"/>
  <c r="E7963" i="10"/>
  <c r="E7962" i="10"/>
  <c r="E7961" i="10"/>
  <c r="E7960" i="10"/>
  <c r="E7959" i="10"/>
  <c r="E7958" i="10"/>
  <c r="E7957" i="10"/>
  <c r="E7956" i="10"/>
  <c r="E7955" i="10"/>
  <c r="E7954" i="10"/>
  <c r="E7953" i="10"/>
  <c r="E7952" i="10"/>
  <c r="E7951" i="10"/>
  <c r="E7950" i="10"/>
  <c r="E7949" i="10"/>
  <c r="E7948" i="10"/>
  <c r="E7947" i="10"/>
  <c r="E7946" i="10"/>
  <c r="E7945" i="10"/>
  <c r="E7944" i="10"/>
  <c r="E7943" i="10"/>
  <c r="E7942" i="10"/>
  <c r="E7941" i="10"/>
  <c r="E7940" i="10"/>
  <c r="E7939" i="10"/>
  <c r="E7938" i="10"/>
  <c r="E7937" i="10"/>
  <c r="E7936" i="10"/>
  <c r="E7935" i="10"/>
  <c r="E7934" i="10"/>
  <c r="E7933" i="10"/>
  <c r="E7932" i="10"/>
  <c r="E7931" i="10"/>
  <c r="E7930" i="10"/>
  <c r="E7929" i="10"/>
  <c r="E7928" i="10"/>
  <c r="E7927" i="10"/>
  <c r="E7926" i="10"/>
  <c r="E7925" i="10"/>
  <c r="E7924" i="10"/>
  <c r="E7923" i="10"/>
  <c r="E7922" i="10"/>
  <c r="E7921" i="10"/>
  <c r="E7920" i="10"/>
  <c r="E7919" i="10"/>
  <c r="E7918" i="10"/>
  <c r="E7917" i="10"/>
  <c r="E7916" i="10"/>
  <c r="E7915" i="10"/>
  <c r="E7914" i="10"/>
  <c r="E7913" i="10"/>
  <c r="E7912" i="10"/>
  <c r="E7911" i="10"/>
  <c r="E7910" i="10"/>
  <c r="E7909" i="10"/>
  <c r="E7908" i="10"/>
  <c r="E7907" i="10"/>
  <c r="E7906" i="10"/>
  <c r="E7905" i="10"/>
  <c r="E7904" i="10"/>
  <c r="E7903" i="10"/>
  <c r="E7902" i="10"/>
  <c r="E7901" i="10"/>
  <c r="E7900" i="10"/>
  <c r="E7899" i="10"/>
  <c r="E7898" i="10"/>
  <c r="E7897" i="10"/>
  <c r="E7896" i="10"/>
  <c r="E7895" i="10"/>
  <c r="E7894" i="10"/>
  <c r="E7893" i="10"/>
  <c r="E7892" i="10"/>
  <c r="E7891" i="10"/>
  <c r="E7890" i="10"/>
  <c r="E7889" i="10"/>
  <c r="E7888" i="10"/>
  <c r="E7887" i="10"/>
  <c r="E7886" i="10"/>
  <c r="E7885" i="10"/>
  <c r="E7884" i="10"/>
  <c r="E7883" i="10"/>
  <c r="E7882" i="10"/>
  <c r="E7881" i="10"/>
  <c r="E7880" i="10"/>
  <c r="E7879" i="10"/>
  <c r="E7878" i="10"/>
  <c r="E7877" i="10"/>
  <c r="E7876" i="10"/>
  <c r="E7875" i="10"/>
  <c r="E7874" i="10"/>
  <c r="E7873" i="10"/>
  <c r="E7872" i="10"/>
  <c r="E7871" i="10"/>
  <c r="E7870" i="10"/>
  <c r="E7869" i="10"/>
  <c r="E7868" i="10"/>
  <c r="E7867" i="10"/>
  <c r="E7866" i="10"/>
  <c r="E7865" i="10"/>
  <c r="E7864" i="10"/>
  <c r="E7863" i="10"/>
  <c r="E7862" i="10"/>
  <c r="E7861" i="10"/>
  <c r="E7860" i="10"/>
  <c r="E7859" i="10"/>
  <c r="E7858" i="10"/>
  <c r="E7857" i="10"/>
  <c r="E7856" i="10"/>
  <c r="E7855" i="10"/>
  <c r="E7854" i="10"/>
  <c r="E7853" i="10"/>
  <c r="E7852" i="10"/>
  <c r="E7851" i="10"/>
  <c r="E7850" i="10"/>
  <c r="E7849" i="10"/>
  <c r="E7848" i="10"/>
  <c r="E7847" i="10"/>
  <c r="E7846" i="10"/>
  <c r="E7845" i="10"/>
  <c r="E7844" i="10"/>
  <c r="E7843" i="10"/>
  <c r="E7842" i="10"/>
  <c r="E7841" i="10"/>
  <c r="E7840" i="10"/>
  <c r="E7839" i="10"/>
  <c r="E7838" i="10"/>
  <c r="E7837" i="10"/>
  <c r="E7836" i="10"/>
  <c r="E7835" i="10"/>
  <c r="E7834" i="10"/>
  <c r="E7833" i="10"/>
  <c r="E7832" i="10"/>
  <c r="E7831" i="10"/>
  <c r="E7830" i="10"/>
  <c r="E7829" i="10"/>
  <c r="E7828" i="10"/>
  <c r="E7827" i="10"/>
  <c r="E7826" i="10"/>
  <c r="E7825" i="10"/>
  <c r="E7824" i="10"/>
  <c r="E7823" i="10"/>
  <c r="E7822" i="10"/>
  <c r="E7821" i="10"/>
  <c r="E7820" i="10"/>
  <c r="E7819" i="10"/>
  <c r="E7818" i="10"/>
  <c r="E7817" i="10"/>
  <c r="E7816" i="10"/>
  <c r="E7815" i="10"/>
  <c r="E7814" i="10"/>
  <c r="E7813" i="10"/>
  <c r="E7812" i="10"/>
  <c r="E7811" i="10"/>
  <c r="E7810" i="10"/>
  <c r="E7809" i="10"/>
  <c r="E7808" i="10"/>
  <c r="E7807" i="10"/>
  <c r="E7806" i="10"/>
  <c r="E7805" i="10"/>
  <c r="E7804" i="10"/>
  <c r="E7803" i="10"/>
  <c r="E7802" i="10"/>
  <c r="E7801" i="10"/>
  <c r="E7800" i="10"/>
  <c r="E7799" i="10"/>
  <c r="E7798" i="10"/>
  <c r="E7797" i="10"/>
  <c r="E7796" i="10"/>
  <c r="E7795" i="10"/>
  <c r="E7794" i="10"/>
  <c r="E7793" i="10"/>
  <c r="E7792" i="10"/>
  <c r="E7791" i="10"/>
  <c r="E7790" i="10"/>
  <c r="E7789" i="10"/>
  <c r="E7788" i="10"/>
  <c r="E7787" i="10"/>
  <c r="E7786" i="10"/>
  <c r="E7785" i="10"/>
  <c r="E7784" i="10"/>
  <c r="E7783" i="10"/>
  <c r="E7782" i="10"/>
  <c r="E7781" i="10"/>
  <c r="E7780" i="10"/>
  <c r="E7779" i="10"/>
  <c r="E7778" i="10"/>
  <c r="E7777" i="10"/>
  <c r="E7776" i="10"/>
  <c r="E7775" i="10"/>
  <c r="E7774" i="10"/>
  <c r="E7773" i="10"/>
  <c r="E7772" i="10"/>
  <c r="E7771" i="10"/>
  <c r="E7770" i="10"/>
  <c r="E7769" i="10"/>
  <c r="E7768" i="10"/>
  <c r="E7767" i="10"/>
  <c r="E7766" i="10"/>
  <c r="E7765" i="10"/>
  <c r="E7764" i="10"/>
  <c r="E7763" i="10"/>
  <c r="E7762" i="10"/>
  <c r="E7761" i="10"/>
  <c r="E7760" i="10"/>
  <c r="E7759" i="10"/>
  <c r="E7758" i="10"/>
  <c r="E7757" i="10"/>
  <c r="E7756" i="10"/>
  <c r="E7755" i="10"/>
  <c r="E7754" i="10"/>
  <c r="E7753" i="10"/>
  <c r="E7752" i="10"/>
  <c r="E7751" i="10"/>
  <c r="E7750" i="10"/>
  <c r="E7749" i="10"/>
  <c r="E7748" i="10"/>
  <c r="E7747" i="10"/>
  <c r="E7746" i="10"/>
  <c r="E7745" i="10"/>
  <c r="E7744" i="10"/>
  <c r="E7743" i="10"/>
  <c r="E7742" i="10"/>
  <c r="E7741" i="10"/>
  <c r="E7740" i="10"/>
  <c r="E7739" i="10"/>
  <c r="E7738" i="10"/>
  <c r="E7737" i="10"/>
  <c r="E7736" i="10"/>
  <c r="E7735" i="10"/>
  <c r="E7734" i="10"/>
  <c r="E7733" i="10"/>
  <c r="E7732" i="10"/>
  <c r="E7731" i="10"/>
  <c r="E7730" i="10"/>
  <c r="E7729" i="10"/>
  <c r="E7728" i="10"/>
  <c r="E7727" i="10"/>
  <c r="E7726" i="10"/>
  <c r="E7725" i="10"/>
  <c r="E7724" i="10"/>
  <c r="E7723" i="10"/>
  <c r="E7722" i="10"/>
  <c r="E7721" i="10"/>
  <c r="E7720" i="10"/>
  <c r="E7719" i="10"/>
  <c r="E7718" i="10"/>
  <c r="E7717" i="10"/>
  <c r="E7716" i="10"/>
  <c r="E7715" i="10"/>
  <c r="E7714" i="10"/>
  <c r="E7713" i="10"/>
  <c r="E7712" i="10"/>
  <c r="E7711" i="10"/>
  <c r="E7710" i="10"/>
  <c r="E7709" i="10"/>
  <c r="E7708" i="10"/>
  <c r="E7707" i="10"/>
  <c r="E7706" i="10"/>
  <c r="E7705" i="10"/>
  <c r="E7704" i="10"/>
  <c r="E7703" i="10"/>
  <c r="E7702" i="10"/>
  <c r="E7701" i="10"/>
  <c r="E7700" i="10"/>
  <c r="E7699" i="10"/>
  <c r="E7698" i="10"/>
  <c r="E7697" i="10"/>
  <c r="E7696" i="10"/>
  <c r="E7695" i="10"/>
  <c r="E7694" i="10"/>
  <c r="E7693" i="10"/>
  <c r="E7692" i="10"/>
  <c r="E7691" i="10"/>
  <c r="E7690" i="10"/>
  <c r="E7689" i="10"/>
  <c r="E7688" i="10"/>
  <c r="E7687" i="10"/>
  <c r="E7686" i="10"/>
  <c r="E7685" i="10"/>
  <c r="E7684" i="10"/>
  <c r="E7683" i="10"/>
  <c r="E7682" i="10"/>
  <c r="E7681" i="10"/>
  <c r="E7680" i="10"/>
  <c r="E7679" i="10"/>
  <c r="E7678" i="10"/>
  <c r="E7677" i="10"/>
  <c r="E7676" i="10"/>
  <c r="E7675" i="10"/>
  <c r="E7674" i="10"/>
  <c r="E7673" i="10"/>
  <c r="E7672" i="10"/>
  <c r="E7671" i="10"/>
  <c r="E7670" i="10"/>
  <c r="E7669" i="10"/>
  <c r="E7668" i="10"/>
  <c r="E7667" i="10"/>
  <c r="E7666" i="10"/>
  <c r="E7665" i="10"/>
  <c r="E7664" i="10"/>
  <c r="E7663" i="10"/>
  <c r="E7662" i="10"/>
  <c r="E7661" i="10"/>
  <c r="E7660" i="10"/>
  <c r="E7659" i="10"/>
  <c r="E7658" i="10"/>
  <c r="E7657" i="10"/>
  <c r="E7656" i="10"/>
  <c r="E7655" i="10"/>
  <c r="E7654" i="10"/>
  <c r="E7653" i="10"/>
  <c r="E7652" i="10"/>
  <c r="E7651" i="10"/>
  <c r="E7650" i="10"/>
  <c r="E7649" i="10"/>
  <c r="E7648" i="10"/>
  <c r="E7647" i="10"/>
  <c r="E7646" i="10"/>
  <c r="E7645" i="10"/>
  <c r="E7644" i="10"/>
  <c r="E7643" i="10"/>
  <c r="E7642" i="10"/>
  <c r="E7641" i="10"/>
  <c r="E7640" i="10"/>
  <c r="E7639" i="10"/>
  <c r="E7638" i="10"/>
  <c r="E7637" i="10"/>
  <c r="E7636" i="10"/>
  <c r="E7635" i="10"/>
  <c r="E7634" i="10"/>
  <c r="E7633" i="10"/>
  <c r="E7632" i="10"/>
  <c r="E7631" i="10"/>
  <c r="E7630" i="10"/>
  <c r="E7629" i="10"/>
  <c r="E7628" i="10"/>
  <c r="E7627" i="10"/>
  <c r="E7626" i="10"/>
  <c r="E7625" i="10"/>
  <c r="E7624" i="10"/>
  <c r="E7623" i="10"/>
  <c r="E7622" i="10"/>
  <c r="E7621" i="10"/>
  <c r="E7620" i="10"/>
  <c r="E7619" i="10"/>
  <c r="E7618" i="10"/>
  <c r="E7617" i="10"/>
  <c r="E7616" i="10"/>
  <c r="E7615" i="10"/>
  <c r="E7614" i="10"/>
  <c r="E7613" i="10"/>
  <c r="E7612" i="10"/>
  <c r="E7611" i="10"/>
  <c r="E7610" i="10"/>
  <c r="E7609" i="10"/>
  <c r="E7608" i="10"/>
  <c r="E7607" i="10"/>
  <c r="E7606" i="10"/>
  <c r="E7605" i="10"/>
  <c r="E7604" i="10"/>
  <c r="E7603" i="10"/>
  <c r="E7602" i="10"/>
  <c r="E7601" i="10"/>
  <c r="E7600" i="10"/>
  <c r="E7599" i="10"/>
  <c r="E7598" i="10"/>
  <c r="E7597" i="10"/>
  <c r="E7596" i="10"/>
  <c r="E7595" i="10"/>
  <c r="E7594" i="10"/>
  <c r="E7593" i="10"/>
  <c r="E7592" i="10"/>
  <c r="E7591" i="10"/>
  <c r="E7590" i="10"/>
  <c r="E7589" i="10"/>
  <c r="E7588" i="10"/>
  <c r="E7587" i="10"/>
  <c r="E7586" i="10"/>
  <c r="E7585" i="10"/>
  <c r="E7584" i="10"/>
  <c r="E7583" i="10"/>
  <c r="E7582" i="10"/>
  <c r="E7581" i="10"/>
  <c r="E7580" i="10"/>
  <c r="E7579" i="10"/>
  <c r="E7578" i="10"/>
  <c r="E7577" i="10"/>
  <c r="E7576" i="10"/>
  <c r="E7575" i="10"/>
  <c r="E7574" i="10"/>
  <c r="E7573" i="10"/>
  <c r="E7572" i="10"/>
  <c r="E7571" i="10"/>
  <c r="E7570" i="10"/>
  <c r="E7569" i="10"/>
  <c r="E7568" i="10"/>
  <c r="E7567" i="10"/>
  <c r="E7566" i="10"/>
  <c r="E7565" i="10"/>
  <c r="E7564" i="10"/>
  <c r="E7563" i="10"/>
  <c r="E7562" i="10"/>
  <c r="E7561" i="10"/>
  <c r="E7560" i="10"/>
  <c r="E7559" i="10"/>
  <c r="E7558" i="10"/>
  <c r="E7557" i="10"/>
  <c r="E7556" i="10"/>
  <c r="E7555" i="10"/>
  <c r="E7554" i="10"/>
  <c r="E7553" i="10"/>
  <c r="E7552" i="10"/>
  <c r="E7551" i="10"/>
  <c r="E7550" i="10"/>
  <c r="E7549" i="10"/>
  <c r="E7548" i="10"/>
  <c r="E7547" i="10"/>
  <c r="E7546" i="10"/>
  <c r="E7545" i="10"/>
  <c r="E7544" i="10"/>
  <c r="E7543" i="10"/>
  <c r="E7542" i="10"/>
  <c r="E7541" i="10"/>
  <c r="E7540" i="10"/>
  <c r="E7539" i="10"/>
  <c r="E7538" i="10"/>
  <c r="E7537" i="10"/>
  <c r="E7536" i="10"/>
  <c r="E7535" i="10"/>
  <c r="E7534" i="10"/>
  <c r="E7533" i="10"/>
  <c r="E7532" i="10"/>
  <c r="E7531" i="10"/>
  <c r="E7530" i="10"/>
  <c r="E7529" i="10"/>
  <c r="E7528" i="10"/>
  <c r="E7527" i="10"/>
  <c r="E7526" i="10"/>
  <c r="E7525" i="10"/>
  <c r="E7524" i="10"/>
  <c r="E7523" i="10"/>
  <c r="E7522" i="10"/>
  <c r="E7521" i="10"/>
  <c r="E7520" i="10"/>
  <c r="E7519" i="10"/>
  <c r="E7518" i="10"/>
  <c r="E7517" i="10"/>
  <c r="E7516" i="10"/>
  <c r="E7515" i="10"/>
  <c r="E7514" i="10"/>
  <c r="E7513" i="10"/>
  <c r="E7512" i="10"/>
  <c r="E7511" i="10"/>
  <c r="E7510" i="10"/>
  <c r="E7509" i="10"/>
  <c r="E7508" i="10"/>
  <c r="E7507" i="10"/>
  <c r="E7506" i="10"/>
  <c r="E7505" i="10"/>
  <c r="E7504" i="10"/>
  <c r="E7503" i="10"/>
  <c r="E7502" i="10"/>
  <c r="E7501" i="10"/>
  <c r="E7500" i="10"/>
  <c r="E7499" i="10"/>
  <c r="E7498" i="10"/>
  <c r="E7497" i="10"/>
  <c r="E7496" i="10"/>
  <c r="E7495" i="10"/>
  <c r="E7494" i="10"/>
  <c r="E7493" i="10"/>
  <c r="E7492" i="10"/>
  <c r="E7491" i="10"/>
  <c r="E7490" i="10"/>
  <c r="E7489" i="10"/>
  <c r="E7488" i="10"/>
  <c r="E7487" i="10"/>
  <c r="E7486" i="10"/>
  <c r="E7485" i="10"/>
  <c r="E7484" i="10"/>
  <c r="E7483" i="10"/>
  <c r="E7482" i="10"/>
  <c r="E7481" i="10"/>
  <c r="E7480" i="10"/>
  <c r="E7479" i="10"/>
  <c r="E7478" i="10"/>
  <c r="E7477" i="10"/>
  <c r="E7476" i="10"/>
  <c r="E7475" i="10"/>
  <c r="E7474" i="10"/>
  <c r="E7473" i="10"/>
  <c r="E7472" i="10"/>
  <c r="E7471" i="10"/>
  <c r="E7470" i="10"/>
  <c r="E7469" i="10"/>
  <c r="E7468" i="10"/>
  <c r="E7467" i="10"/>
  <c r="E7466" i="10"/>
  <c r="E7465" i="10"/>
  <c r="E7464" i="10"/>
  <c r="E7463" i="10"/>
  <c r="E7462" i="10"/>
  <c r="E7461" i="10"/>
  <c r="E7460" i="10"/>
  <c r="E7459" i="10"/>
  <c r="E7458" i="10"/>
  <c r="E7457" i="10"/>
  <c r="E7456" i="10"/>
  <c r="E7455" i="10"/>
  <c r="E7454" i="10"/>
  <c r="E7453" i="10"/>
  <c r="E7452" i="10"/>
  <c r="E7451" i="10"/>
  <c r="E7450" i="10"/>
  <c r="E7449" i="10"/>
  <c r="E7448" i="10"/>
  <c r="E7447" i="10"/>
  <c r="E7446" i="10"/>
  <c r="E7445" i="10"/>
  <c r="E7444" i="10"/>
  <c r="E7443" i="10"/>
  <c r="E7442" i="10"/>
  <c r="E7441" i="10"/>
  <c r="E7440" i="10"/>
  <c r="E7439" i="10"/>
  <c r="E7438" i="10"/>
  <c r="E7437" i="10"/>
  <c r="E7436" i="10"/>
  <c r="E7435" i="10"/>
  <c r="E7434" i="10"/>
  <c r="E7433" i="10"/>
  <c r="E7432" i="10"/>
  <c r="E7431" i="10"/>
  <c r="E7430" i="10"/>
  <c r="E7429" i="10"/>
  <c r="E7428" i="10"/>
  <c r="E7427" i="10"/>
  <c r="E7426" i="10"/>
  <c r="E7425" i="10"/>
  <c r="E7424" i="10"/>
  <c r="E7423" i="10"/>
  <c r="E7422" i="10"/>
  <c r="E7421" i="10"/>
  <c r="E7420" i="10"/>
  <c r="E7419" i="10"/>
  <c r="E7418" i="10"/>
  <c r="E7417" i="10"/>
  <c r="E7416" i="10"/>
  <c r="E7415" i="10"/>
  <c r="E7414" i="10"/>
  <c r="E7413" i="10"/>
  <c r="E7412" i="10"/>
  <c r="E7411" i="10"/>
  <c r="E7410" i="10"/>
  <c r="E7409" i="10"/>
  <c r="E7408" i="10"/>
  <c r="E7407" i="10"/>
  <c r="E7406" i="10"/>
  <c r="E7405" i="10"/>
  <c r="E7404" i="10"/>
  <c r="E7403" i="10"/>
  <c r="E7402" i="10"/>
  <c r="E7401" i="10"/>
  <c r="E7400" i="10"/>
  <c r="E7399" i="10"/>
  <c r="E7398" i="10"/>
  <c r="E7397" i="10"/>
  <c r="E7396" i="10"/>
  <c r="E7395" i="10"/>
  <c r="E7394" i="10"/>
  <c r="E7393" i="10"/>
  <c r="E7392" i="10"/>
  <c r="E7391" i="10"/>
  <c r="E7390" i="10"/>
  <c r="E7389" i="10"/>
  <c r="E7388" i="10"/>
  <c r="E7387" i="10"/>
  <c r="E7386" i="10"/>
  <c r="E7385" i="10"/>
  <c r="E7384" i="10"/>
  <c r="E7383" i="10"/>
  <c r="E7382" i="10"/>
  <c r="E7381" i="10"/>
  <c r="E7380" i="10"/>
  <c r="E7379" i="10"/>
  <c r="E7378" i="10"/>
  <c r="E7377" i="10"/>
  <c r="E7376" i="10"/>
  <c r="E7375" i="10"/>
  <c r="E7374" i="10"/>
  <c r="E7373" i="10"/>
  <c r="E7372" i="10"/>
  <c r="E7371" i="10"/>
  <c r="E7370" i="10"/>
  <c r="E7369" i="10"/>
  <c r="E7368" i="10"/>
  <c r="E7367" i="10"/>
  <c r="E7366" i="10"/>
  <c r="E7365" i="10"/>
  <c r="E7364" i="10"/>
  <c r="E7363" i="10"/>
  <c r="E7362" i="10"/>
  <c r="E7361" i="10"/>
  <c r="E7360" i="10"/>
  <c r="E7359" i="10"/>
  <c r="E7358" i="10"/>
  <c r="E7357" i="10"/>
  <c r="E7356" i="10"/>
  <c r="E7355" i="10"/>
  <c r="E7354" i="10"/>
  <c r="E7353" i="10"/>
  <c r="E7352" i="10"/>
  <c r="E7351" i="10"/>
  <c r="E7350" i="10"/>
  <c r="E7349" i="10"/>
  <c r="E7348" i="10"/>
  <c r="E7347" i="10"/>
  <c r="E7346" i="10"/>
  <c r="E7345" i="10"/>
  <c r="E7344" i="10"/>
  <c r="E7343" i="10"/>
  <c r="E7342" i="10"/>
  <c r="E7341" i="10"/>
  <c r="E7340" i="10"/>
  <c r="E7339" i="10"/>
  <c r="E7338" i="10"/>
  <c r="E7337" i="10"/>
  <c r="E7336" i="10"/>
  <c r="E7335" i="10"/>
  <c r="E7334" i="10"/>
  <c r="E7333" i="10"/>
  <c r="E7332" i="10"/>
  <c r="E7331" i="10"/>
  <c r="E7330" i="10"/>
  <c r="E7329" i="10"/>
  <c r="E7328" i="10"/>
  <c r="E7327" i="10"/>
  <c r="E7326" i="10"/>
  <c r="E7325" i="10"/>
  <c r="E7324" i="10"/>
  <c r="E7323" i="10"/>
  <c r="E7322" i="10"/>
  <c r="E7321" i="10"/>
  <c r="E7320" i="10"/>
  <c r="E7319" i="10"/>
  <c r="E7318" i="10"/>
  <c r="E7317" i="10"/>
  <c r="E7316" i="10"/>
  <c r="E7315" i="10"/>
  <c r="E7314" i="10"/>
  <c r="E7313" i="10"/>
  <c r="E7312" i="10"/>
  <c r="E7311" i="10"/>
  <c r="E7310" i="10"/>
  <c r="E7309" i="10"/>
  <c r="E7308" i="10"/>
  <c r="E7307" i="10"/>
  <c r="E7306" i="10"/>
  <c r="E7305" i="10"/>
  <c r="E7304" i="10"/>
  <c r="E7303" i="10"/>
  <c r="E7302" i="10"/>
  <c r="E7301" i="10"/>
  <c r="E7300" i="10"/>
  <c r="E7299" i="10"/>
  <c r="E7298" i="10"/>
  <c r="E7297" i="10"/>
  <c r="E7296" i="10"/>
  <c r="E7295" i="10"/>
  <c r="E7294" i="10"/>
  <c r="E7293" i="10"/>
  <c r="E7292" i="10"/>
  <c r="E7291" i="10"/>
  <c r="E7290" i="10"/>
  <c r="E7289" i="10"/>
  <c r="E7288" i="10"/>
  <c r="E7287" i="10"/>
  <c r="E7286" i="10"/>
  <c r="E7285" i="10"/>
  <c r="E7284" i="10"/>
  <c r="E7283" i="10"/>
  <c r="E7282" i="10"/>
  <c r="E7281" i="10"/>
  <c r="E7280" i="10"/>
  <c r="E7279" i="10"/>
  <c r="E7278" i="10"/>
  <c r="E7277" i="10"/>
  <c r="E7276" i="10"/>
  <c r="E7275" i="10"/>
  <c r="E7274" i="10"/>
  <c r="E7273" i="10"/>
  <c r="E7272" i="10"/>
  <c r="E7271" i="10"/>
  <c r="E7270" i="10"/>
  <c r="E7269" i="10"/>
  <c r="E7268" i="10"/>
  <c r="E7267" i="10"/>
  <c r="E7266" i="10"/>
  <c r="E7265" i="10"/>
  <c r="E7264" i="10"/>
  <c r="E7263" i="10"/>
  <c r="E7262" i="10"/>
  <c r="E7261" i="10"/>
  <c r="E7260" i="10"/>
  <c r="E7259" i="10"/>
  <c r="E7258" i="10"/>
  <c r="E7257" i="10"/>
  <c r="E7256" i="10"/>
  <c r="E7255" i="10"/>
  <c r="E7254" i="10"/>
  <c r="E7253" i="10"/>
  <c r="E7252" i="10"/>
  <c r="E7251" i="10"/>
  <c r="E7250" i="10"/>
  <c r="E7249" i="10"/>
  <c r="E7248" i="10"/>
  <c r="E7247" i="10"/>
  <c r="E7246" i="10"/>
  <c r="E7245" i="10"/>
  <c r="E7244" i="10"/>
  <c r="E7243" i="10"/>
  <c r="E7242" i="10"/>
  <c r="E7241" i="10"/>
  <c r="E7240" i="10"/>
  <c r="E7239" i="10"/>
  <c r="E7238" i="10"/>
  <c r="E7237" i="10"/>
  <c r="E7236" i="10"/>
  <c r="E7235" i="10"/>
  <c r="E7234" i="10"/>
  <c r="E7233" i="10"/>
  <c r="E7232" i="10"/>
  <c r="E7231" i="10"/>
  <c r="E7230" i="10"/>
  <c r="E7229" i="10"/>
  <c r="E7228" i="10"/>
  <c r="E7227" i="10"/>
  <c r="E7226" i="10"/>
  <c r="E7225" i="10"/>
  <c r="E7224" i="10"/>
  <c r="E7223" i="10"/>
  <c r="E7222" i="10"/>
  <c r="E7221" i="10"/>
  <c r="E7220" i="10"/>
  <c r="E7219" i="10"/>
  <c r="E7218" i="10"/>
  <c r="E7217" i="10"/>
  <c r="E7216" i="10"/>
  <c r="E7215" i="10"/>
  <c r="E7214" i="10"/>
  <c r="E7213" i="10"/>
  <c r="E7212" i="10"/>
  <c r="E7211" i="10"/>
  <c r="E7210" i="10"/>
  <c r="E7209" i="10"/>
  <c r="E7208" i="10"/>
  <c r="E7207" i="10"/>
  <c r="E7206" i="10"/>
  <c r="E7205" i="10"/>
  <c r="E7204" i="10"/>
  <c r="E7203" i="10"/>
  <c r="E7202" i="10"/>
  <c r="E7201" i="10"/>
  <c r="E7200" i="10"/>
  <c r="E7199" i="10"/>
  <c r="E7198" i="10"/>
  <c r="E7197" i="10"/>
  <c r="E7196" i="10"/>
  <c r="E7195" i="10"/>
  <c r="E7194" i="10"/>
  <c r="E7193" i="10"/>
  <c r="E7192" i="10"/>
  <c r="E7191" i="10"/>
  <c r="E7190" i="10"/>
  <c r="E7189" i="10"/>
  <c r="E7188" i="10"/>
  <c r="E7187" i="10"/>
  <c r="E7186" i="10"/>
  <c r="E7185" i="10"/>
  <c r="E7184" i="10"/>
  <c r="E7183" i="10"/>
  <c r="E7182" i="10"/>
  <c r="E7181" i="10"/>
  <c r="E7180" i="10"/>
  <c r="E7179" i="10"/>
  <c r="E7178" i="10"/>
  <c r="E7177" i="10"/>
  <c r="E7176" i="10"/>
  <c r="E7175" i="10"/>
  <c r="E7174" i="10"/>
  <c r="E7173" i="10"/>
  <c r="E7172" i="10"/>
  <c r="E7171" i="10"/>
  <c r="E7170" i="10"/>
  <c r="E7169" i="10"/>
  <c r="E7168" i="10"/>
  <c r="E7167" i="10"/>
  <c r="E7166" i="10"/>
  <c r="E7165" i="10"/>
  <c r="E7164" i="10"/>
  <c r="E7163" i="10"/>
  <c r="E7162" i="10"/>
  <c r="E7161" i="10"/>
  <c r="E7160" i="10"/>
  <c r="E7159" i="10"/>
  <c r="E7158" i="10"/>
  <c r="E7157" i="10"/>
  <c r="E7156" i="10"/>
  <c r="E7155" i="10"/>
  <c r="E7154" i="10"/>
  <c r="E7153" i="10"/>
  <c r="E7152" i="10"/>
  <c r="E7151" i="10"/>
  <c r="E7150" i="10"/>
  <c r="E7149" i="10"/>
  <c r="E7148" i="10"/>
  <c r="E7147" i="10"/>
  <c r="E7146" i="10"/>
  <c r="E7145" i="10"/>
  <c r="E7144" i="10"/>
  <c r="E7143" i="10"/>
  <c r="E7142" i="10"/>
  <c r="E7141" i="10"/>
  <c r="E7140" i="10"/>
  <c r="E7139" i="10"/>
  <c r="E7138" i="10"/>
  <c r="E7137" i="10"/>
  <c r="E7136" i="10"/>
  <c r="E7135" i="10"/>
  <c r="E7134" i="10"/>
  <c r="E7133" i="10"/>
  <c r="E7132" i="10"/>
  <c r="E7131" i="10"/>
  <c r="E7130" i="10"/>
  <c r="E7129" i="10"/>
  <c r="E7128" i="10"/>
  <c r="E7127" i="10"/>
  <c r="E7126" i="10"/>
  <c r="E7125" i="10"/>
  <c r="E7124" i="10"/>
  <c r="E7123" i="10"/>
  <c r="E7122" i="10"/>
  <c r="E7121" i="10"/>
  <c r="E7120" i="10"/>
  <c r="E7119" i="10"/>
  <c r="E7118" i="10"/>
  <c r="E7117" i="10"/>
  <c r="E7116" i="10"/>
  <c r="E7115" i="10"/>
  <c r="E7114" i="10"/>
  <c r="E7113" i="10"/>
  <c r="E7112" i="10"/>
  <c r="E7111" i="10"/>
  <c r="E7110" i="10"/>
  <c r="E7109" i="10"/>
  <c r="E7108" i="10"/>
  <c r="E7107" i="10"/>
  <c r="E7106" i="10"/>
  <c r="E7105" i="10"/>
  <c r="E7104" i="10"/>
  <c r="E7103" i="10"/>
  <c r="E7102" i="10"/>
  <c r="E7101" i="10"/>
  <c r="E7100" i="10"/>
  <c r="E7099" i="10"/>
  <c r="E7098" i="10"/>
  <c r="E7097" i="10"/>
  <c r="E7096" i="10"/>
  <c r="E7095" i="10"/>
  <c r="E7094" i="10"/>
  <c r="E7093" i="10"/>
  <c r="E7092" i="10"/>
  <c r="E7091" i="10"/>
  <c r="E7090" i="10"/>
  <c r="E7089" i="10"/>
  <c r="E7088" i="10"/>
  <c r="E7087" i="10"/>
  <c r="E7086" i="10"/>
  <c r="E7085" i="10"/>
  <c r="E7084" i="10"/>
  <c r="E7083" i="10"/>
  <c r="E7082" i="10"/>
  <c r="E7081" i="10"/>
  <c r="E7080" i="10"/>
  <c r="E7079" i="10"/>
  <c r="E7078" i="10"/>
  <c r="E7077" i="10"/>
  <c r="E7076" i="10"/>
  <c r="E7075" i="10"/>
  <c r="E7074" i="10"/>
  <c r="E7073" i="10"/>
  <c r="E7072" i="10"/>
  <c r="E7071" i="10"/>
  <c r="E7070" i="10"/>
  <c r="E7069" i="10"/>
  <c r="E7068" i="10"/>
  <c r="E7067" i="10"/>
  <c r="E7066" i="10"/>
  <c r="E7065" i="10"/>
  <c r="E7064" i="10"/>
  <c r="E7063" i="10"/>
  <c r="E7062" i="10"/>
  <c r="E7061" i="10"/>
  <c r="E7060" i="10"/>
  <c r="E7059" i="10"/>
  <c r="E7058" i="10"/>
  <c r="E7057" i="10"/>
  <c r="E7056" i="10"/>
  <c r="E7055" i="10"/>
  <c r="E7054" i="10"/>
  <c r="E7053" i="10"/>
  <c r="E7052" i="10"/>
  <c r="E7051" i="10"/>
  <c r="E7050" i="10"/>
  <c r="E7049" i="10"/>
  <c r="E7048" i="10"/>
  <c r="E7047" i="10"/>
  <c r="E7046" i="10"/>
  <c r="E7045" i="10"/>
  <c r="E7044" i="10"/>
  <c r="E7043" i="10"/>
  <c r="E7042" i="10"/>
  <c r="E7041" i="10"/>
  <c r="E7040" i="10"/>
  <c r="E7039" i="10"/>
  <c r="E7038" i="10"/>
  <c r="E7037" i="10"/>
  <c r="E7036" i="10"/>
  <c r="E7035" i="10"/>
  <c r="E7034" i="10"/>
  <c r="E7033" i="10"/>
  <c r="E7032" i="10"/>
  <c r="E7031" i="10"/>
  <c r="E7030" i="10"/>
  <c r="E7029" i="10"/>
  <c r="E7028" i="10"/>
  <c r="E7027" i="10"/>
  <c r="E7026" i="10"/>
  <c r="E7025" i="10"/>
  <c r="E7024" i="10"/>
  <c r="E7023" i="10"/>
  <c r="E7022" i="10"/>
  <c r="E7021" i="10"/>
  <c r="E7020" i="10"/>
  <c r="E7019" i="10"/>
  <c r="E7018" i="10"/>
  <c r="E7017" i="10"/>
  <c r="E7016" i="10"/>
  <c r="E7015" i="10"/>
  <c r="E7014" i="10"/>
  <c r="E7013" i="10"/>
  <c r="E7012" i="10"/>
  <c r="E7011" i="10"/>
  <c r="E7010" i="10"/>
  <c r="E7009" i="10"/>
  <c r="E7008" i="10"/>
  <c r="E7007" i="10"/>
  <c r="E7006" i="10"/>
  <c r="E7005" i="10"/>
  <c r="E7004" i="10"/>
  <c r="E7003" i="10"/>
  <c r="E7002" i="10"/>
  <c r="E7001" i="10"/>
  <c r="E7000" i="10"/>
  <c r="E6999" i="10"/>
  <c r="E6998" i="10"/>
  <c r="E6997" i="10"/>
  <c r="E6996" i="10"/>
  <c r="E6995" i="10"/>
  <c r="E6994" i="10"/>
  <c r="E6993" i="10"/>
  <c r="E6992" i="10"/>
  <c r="E6991" i="10"/>
  <c r="E6990" i="10"/>
  <c r="E6989" i="10"/>
  <c r="E6988" i="10"/>
  <c r="E6987" i="10"/>
  <c r="E6986" i="10"/>
  <c r="E6985" i="10"/>
  <c r="E6984" i="10"/>
  <c r="E6983" i="10"/>
  <c r="E6982" i="10"/>
  <c r="E6981" i="10"/>
  <c r="E6980" i="10"/>
  <c r="E6979" i="10"/>
  <c r="E6978" i="10"/>
  <c r="E6977" i="10"/>
  <c r="E6976" i="10"/>
  <c r="E6975" i="10"/>
  <c r="E6974" i="10"/>
  <c r="E6973" i="10"/>
  <c r="E6972" i="10"/>
  <c r="E6971" i="10"/>
  <c r="E6970" i="10"/>
  <c r="E6969" i="10"/>
  <c r="E6968" i="10"/>
  <c r="E6967" i="10"/>
  <c r="E6966" i="10"/>
  <c r="E6965" i="10"/>
  <c r="E6964" i="10"/>
  <c r="E6963" i="10"/>
  <c r="E6962" i="10"/>
  <c r="E6961" i="10"/>
  <c r="E6960" i="10"/>
  <c r="E6959" i="10"/>
  <c r="E6958" i="10"/>
  <c r="E6957" i="10"/>
  <c r="E6956" i="10"/>
  <c r="E6955" i="10"/>
  <c r="E6954" i="10"/>
  <c r="E6953" i="10"/>
  <c r="E6952" i="10"/>
  <c r="E6951" i="10"/>
  <c r="E6950" i="10"/>
  <c r="E6949" i="10"/>
  <c r="E6948" i="10"/>
  <c r="E6947" i="10"/>
  <c r="E6946" i="10"/>
  <c r="E6945" i="10"/>
  <c r="E6944" i="10"/>
  <c r="E6943" i="10"/>
  <c r="E6942" i="10"/>
  <c r="E6941" i="10"/>
  <c r="E6940" i="10"/>
  <c r="E6939" i="10"/>
  <c r="E6938" i="10"/>
  <c r="E6937" i="10"/>
  <c r="E6936" i="10"/>
  <c r="E6935" i="10"/>
  <c r="E6934" i="10"/>
  <c r="E6933" i="10"/>
  <c r="E6932" i="10"/>
  <c r="E6931" i="10"/>
  <c r="E6930" i="10"/>
  <c r="E6929" i="10"/>
  <c r="E6928" i="10"/>
  <c r="E6927" i="10"/>
  <c r="E6926" i="10"/>
  <c r="E6925" i="10"/>
  <c r="E6924" i="10"/>
  <c r="E6923" i="10"/>
  <c r="E6922" i="10"/>
  <c r="E6921" i="10"/>
  <c r="E6920" i="10"/>
  <c r="E6919" i="10"/>
  <c r="E6918" i="10"/>
  <c r="E6917" i="10"/>
  <c r="E6916" i="10"/>
  <c r="E6915" i="10"/>
  <c r="E6914" i="10"/>
  <c r="E6913" i="10"/>
  <c r="E6912" i="10"/>
  <c r="E6911" i="10"/>
  <c r="E6910" i="10"/>
  <c r="E6909" i="10"/>
  <c r="E6908" i="10"/>
  <c r="E6907" i="10"/>
  <c r="E6906" i="10"/>
  <c r="E6905" i="10"/>
  <c r="E6904" i="10"/>
  <c r="E6903" i="10"/>
  <c r="E6902" i="10"/>
  <c r="E6901" i="10"/>
  <c r="E6900" i="10"/>
  <c r="E6899" i="10"/>
  <c r="E6898" i="10"/>
  <c r="E6897" i="10"/>
  <c r="E6896" i="10"/>
  <c r="E6895" i="10"/>
  <c r="E6894" i="10"/>
  <c r="E6893" i="10"/>
  <c r="E6892" i="10"/>
  <c r="E6891" i="10"/>
  <c r="E6890" i="10"/>
  <c r="E6889" i="10"/>
  <c r="E6888" i="10"/>
  <c r="E6887" i="10"/>
  <c r="E6886" i="10"/>
  <c r="E6885" i="10"/>
  <c r="E6884" i="10"/>
  <c r="E6883" i="10"/>
  <c r="E6882" i="10"/>
  <c r="E6881" i="10"/>
  <c r="E6880" i="10"/>
  <c r="E6879" i="10"/>
  <c r="E6878" i="10"/>
  <c r="E6877" i="10"/>
  <c r="E6876" i="10"/>
  <c r="E6875" i="10"/>
  <c r="E6874" i="10"/>
  <c r="E6873" i="10"/>
  <c r="E6872" i="10"/>
  <c r="E6871" i="10"/>
  <c r="E6870" i="10"/>
  <c r="E6869" i="10"/>
  <c r="E6868" i="10"/>
  <c r="E6867" i="10"/>
  <c r="E6866" i="10"/>
  <c r="E6865" i="10"/>
  <c r="E6864" i="10"/>
  <c r="E6863" i="10"/>
  <c r="E6862" i="10"/>
  <c r="E6861" i="10"/>
  <c r="E6860" i="10"/>
  <c r="E6859" i="10"/>
  <c r="E6858" i="10"/>
  <c r="E6857" i="10"/>
  <c r="E6856" i="10"/>
  <c r="E6855" i="10"/>
  <c r="E6854" i="10"/>
  <c r="E6853" i="10"/>
  <c r="E6852" i="10"/>
  <c r="E6851" i="10"/>
  <c r="E6850" i="10"/>
  <c r="E6849" i="10"/>
  <c r="E6848" i="10"/>
  <c r="E6847" i="10"/>
  <c r="E6846" i="10"/>
  <c r="E6845" i="10"/>
  <c r="E6844" i="10"/>
  <c r="E6843" i="10"/>
  <c r="E6842" i="10"/>
  <c r="E6841" i="10"/>
  <c r="E6840" i="10"/>
  <c r="E6839" i="10"/>
  <c r="E6838" i="10"/>
  <c r="E6837" i="10"/>
  <c r="E6836" i="10"/>
  <c r="E6835" i="10"/>
  <c r="E6834" i="10"/>
  <c r="E6833" i="10"/>
  <c r="E6832" i="10"/>
  <c r="E6831" i="10"/>
  <c r="E6830" i="10"/>
  <c r="E6829" i="10"/>
  <c r="E6828" i="10"/>
  <c r="E6827" i="10"/>
  <c r="E6826" i="10"/>
  <c r="E6825" i="10"/>
  <c r="E6824" i="10"/>
  <c r="E6823" i="10"/>
  <c r="E6822" i="10"/>
  <c r="E6821" i="10"/>
  <c r="E6820" i="10"/>
  <c r="E6819" i="10"/>
  <c r="E6818" i="10"/>
  <c r="E6817" i="10"/>
  <c r="E6816" i="10"/>
  <c r="E6815" i="10"/>
  <c r="E6814" i="10"/>
  <c r="E6813" i="10"/>
  <c r="E6812" i="10"/>
  <c r="E6811" i="10"/>
  <c r="E6810" i="10"/>
  <c r="E6809" i="10"/>
  <c r="E6808" i="10"/>
  <c r="E6807" i="10"/>
  <c r="E6806" i="10"/>
  <c r="E6805" i="10"/>
  <c r="E6804" i="10"/>
  <c r="E6803" i="10"/>
  <c r="E6802" i="10"/>
  <c r="E6801" i="10"/>
  <c r="E6800" i="10"/>
  <c r="E6799" i="10"/>
  <c r="E6798" i="10"/>
  <c r="E6797" i="10"/>
  <c r="E6796" i="10"/>
  <c r="E6795" i="10"/>
  <c r="E6794" i="10"/>
  <c r="E6793" i="10"/>
  <c r="E6792" i="10"/>
  <c r="E6791" i="10"/>
  <c r="E6790" i="10"/>
  <c r="E6789" i="10"/>
  <c r="E6788" i="10"/>
  <c r="E6787" i="10"/>
  <c r="E6786" i="10"/>
  <c r="E6785" i="10"/>
  <c r="E6784" i="10"/>
  <c r="E6783" i="10"/>
  <c r="E6782" i="10"/>
  <c r="E6781" i="10"/>
  <c r="E6780" i="10"/>
  <c r="E6779" i="10"/>
  <c r="E6778" i="10"/>
  <c r="E6777" i="10"/>
  <c r="E6776" i="10"/>
  <c r="E6775" i="10"/>
  <c r="E6774" i="10"/>
  <c r="E6773" i="10"/>
  <c r="E6772" i="10"/>
  <c r="E6771" i="10"/>
  <c r="E6770" i="10"/>
  <c r="E6769" i="10"/>
  <c r="E6768" i="10"/>
  <c r="E6767" i="10"/>
  <c r="E6766" i="10"/>
  <c r="E6765" i="10"/>
  <c r="E6764" i="10"/>
  <c r="E6763" i="10"/>
  <c r="E6762" i="10"/>
  <c r="E6761" i="10"/>
  <c r="E6760" i="10"/>
  <c r="E6759" i="10"/>
  <c r="E6758" i="10"/>
  <c r="E6757" i="10"/>
  <c r="E6756" i="10"/>
  <c r="E6755" i="10"/>
  <c r="E6754" i="10"/>
  <c r="E6753" i="10"/>
  <c r="E6752" i="10"/>
  <c r="E6751" i="10"/>
  <c r="E6750" i="10"/>
  <c r="E6749" i="10"/>
  <c r="E6748" i="10"/>
  <c r="E6747" i="10"/>
  <c r="E6746" i="10"/>
  <c r="E6745" i="10"/>
  <c r="E6744" i="10"/>
  <c r="E6743" i="10"/>
  <c r="E6742" i="10"/>
  <c r="E6741" i="10"/>
  <c r="E6740" i="10"/>
  <c r="E6739" i="10"/>
  <c r="E6738" i="10"/>
  <c r="E6737" i="10"/>
  <c r="E6736" i="10"/>
  <c r="E6735" i="10"/>
  <c r="E6734" i="10"/>
  <c r="E6733" i="10"/>
  <c r="E6732" i="10"/>
  <c r="E6731" i="10"/>
  <c r="E6730" i="10"/>
  <c r="E6729" i="10"/>
  <c r="E6728" i="10"/>
  <c r="E6727" i="10"/>
  <c r="E6726" i="10"/>
  <c r="E6725" i="10"/>
  <c r="E6724" i="10"/>
  <c r="E6723" i="10"/>
  <c r="E6722" i="10"/>
  <c r="E6721" i="10"/>
  <c r="E6720" i="10"/>
  <c r="E6719" i="10"/>
  <c r="E6718" i="10"/>
  <c r="E6717" i="10"/>
  <c r="E6716" i="10"/>
  <c r="E6715" i="10"/>
  <c r="E6714" i="10"/>
  <c r="E6713" i="10"/>
  <c r="E6712" i="10"/>
  <c r="E6711" i="10"/>
  <c r="E6710" i="10"/>
  <c r="E6709" i="10"/>
  <c r="E6708" i="10"/>
  <c r="E6707" i="10"/>
  <c r="E6706" i="10"/>
  <c r="E6705" i="10"/>
  <c r="E6704" i="10"/>
  <c r="E6703" i="10"/>
  <c r="E6702" i="10"/>
  <c r="E6701" i="10"/>
  <c r="E6700" i="10"/>
  <c r="E6699" i="10"/>
  <c r="E6698" i="10"/>
  <c r="E6697" i="10"/>
  <c r="E6696" i="10"/>
  <c r="E6695" i="10"/>
  <c r="E6694" i="10"/>
  <c r="E6693" i="10"/>
  <c r="E6692" i="10"/>
  <c r="E6691" i="10"/>
  <c r="E6690" i="10"/>
  <c r="E6689" i="10"/>
  <c r="E6688" i="10"/>
  <c r="E6687" i="10"/>
  <c r="E6686" i="10"/>
  <c r="E6685" i="10"/>
  <c r="E6684" i="10"/>
  <c r="E6683" i="10"/>
  <c r="E6682" i="10"/>
  <c r="E6681" i="10"/>
  <c r="E6680" i="10"/>
  <c r="E6679" i="10"/>
  <c r="E6678" i="10"/>
  <c r="E6677" i="10"/>
  <c r="E6676" i="10"/>
  <c r="E6675" i="10"/>
  <c r="E6674" i="10"/>
  <c r="E6673" i="10"/>
  <c r="E6672" i="10"/>
  <c r="E6671" i="10"/>
  <c r="E6670" i="10"/>
  <c r="E6669" i="10"/>
  <c r="E6668" i="10"/>
  <c r="E6667" i="10"/>
  <c r="E6666" i="10"/>
  <c r="E6665" i="10"/>
  <c r="E6664" i="10"/>
  <c r="E6663" i="10"/>
  <c r="E6662" i="10"/>
  <c r="E6661" i="10"/>
  <c r="E6660" i="10"/>
  <c r="E6659" i="10"/>
  <c r="E6658" i="10"/>
  <c r="E6657" i="10"/>
  <c r="E6656" i="10"/>
  <c r="E6655" i="10"/>
  <c r="E6654" i="10"/>
  <c r="E6653" i="10"/>
  <c r="E6652" i="10"/>
  <c r="E6651" i="10"/>
  <c r="E6650" i="10"/>
  <c r="E6649" i="10"/>
  <c r="E6648" i="10"/>
  <c r="E6647" i="10"/>
  <c r="E6646" i="10"/>
  <c r="E6645" i="10"/>
  <c r="E6644" i="10"/>
  <c r="E6643" i="10"/>
  <c r="E6642" i="10"/>
  <c r="E6641" i="10"/>
  <c r="E6640" i="10"/>
  <c r="E6639" i="10"/>
  <c r="E6638" i="10"/>
  <c r="E6637" i="10"/>
  <c r="E6636" i="10"/>
  <c r="E6635" i="10"/>
  <c r="E6634" i="10"/>
  <c r="E6633" i="10"/>
  <c r="E6632" i="10"/>
  <c r="E6631" i="10"/>
  <c r="E6630" i="10"/>
  <c r="E6629" i="10"/>
  <c r="E6628" i="10"/>
  <c r="E6627" i="10"/>
  <c r="E6626" i="10"/>
  <c r="E6625" i="10"/>
  <c r="E6624" i="10"/>
  <c r="E6623" i="10"/>
  <c r="E6622" i="10"/>
  <c r="E6621" i="10"/>
  <c r="E6620" i="10"/>
  <c r="E6619" i="10"/>
  <c r="E6618" i="10"/>
  <c r="E6617" i="10"/>
  <c r="E6616" i="10"/>
  <c r="E6615" i="10"/>
  <c r="E6614" i="10"/>
  <c r="E6613" i="10"/>
  <c r="E6612" i="10"/>
  <c r="E6611" i="10"/>
  <c r="E6610" i="10"/>
  <c r="E6609" i="10"/>
  <c r="E6608" i="10"/>
  <c r="E6607" i="10"/>
  <c r="E6606" i="10"/>
  <c r="E6605" i="10"/>
  <c r="E6604" i="10"/>
  <c r="E6603" i="10"/>
  <c r="E6602" i="10"/>
  <c r="E6601" i="10"/>
  <c r="E6600" i="10"/>
  <c r="E6599" i="10"/>
  <c r="E6598" i="10"/>
  <c r="E6597" i="10"/>
  <c r="E6596" i="10"/>
  <c r="E6595" i="10"/>
  <c r="E6594" i="10"/>
  <c r="E6593" i="10"/>
  <c r="E6592" i="10"/>
  <c r="E6591" i="10"/>
  <c r="E6590" i="10"/>
  <c r="E6589" i="10"/>
  <c r="E6588" i="10"/>
  <c r="E6587" i="10"/>
  <c r="E6586" i="10"/>
  <c r="E6585" i="10"/>
  <c r="E6584" i="10"/>
  <c r="E6583" i="10"/>
  <c r="E6582" i="10"/>
  <c r="E6581" i="10"/>
  <c r="E6580" i="10"/>
  <c r="E6579" i="10"/>
  <c r="E6578" i="10"/>
  <c r="E6577" i="10"/>
  <c r="E6576" i="10"/>
  <c r="E6575" i="10"/>
  <c r="E6574" i="10"/>
  <c r="E6573" i="10"/>
  <c r="E6572" i="10"/>
  <c r="E6571" i="10"/>
  <c r="E6570" i="10"/>
  <c r="E6569" i="10"/>
  <c r="E6568" i="10"/>
  <c r="E6567" i="10"/>
  <c r="E6566" i="10"/>
  <c r="E6565" i="10"/>
  <c r="E6564" i="10"/>
  <c r="E6563" i="10"/>
  <c r="E6562" i="10"/>
  <c r="E6561" i="10"/>
  <c r="E6560" i="10"/>
  <c r="E6559" i="10"/>
  <c r="E6558" i="10"/>
  <c r="E6557" i="10"/>
  <c r="E6556" i="10"/>
  <c r="E6555" i="10"/>
  <c r="E6554" i="10"/>
  <c r="E6553" i="10"/>
  <c r="E6552" i="10"/>
  <c r="E6551" i="10"/>
  <c r="E6550" i="10"/>
  <c r="E6549" i="10"/>
  <c r="E6548" i="10"/>
  <c r="E6547" i="10"/>
  <c r="E6546" i="10"/>
  <c r="E6545" i="10"/>
  <c r="E6544" i="10"/>
  <c r="E6543" i="10"/>
  <c r="E6542" i="10"/>
  <c r="E6541" i="10"/>
  <c r="E6540" i="10"/>
  <c r="E6539" i="10"/>
  <c r="E6538" i="10"/>
  <c r="E6537" i="10"/>
  <c r="E6536" i="10"/>
  <c r="E6535" i="10"/>
  <c r="E6534" i="10"/>
  <c r="E6533" i="10"/>
  <c r="E6532" i="10"/>
  <c r="E6531" i="10"/>
  <c r="E6530" i="10"/>
  <c r="E6529" i="10"/>
  <c r="E6528" i="10"/>
  <c r="E6527" i="10"/>
  <c r="E6526" i="10"/>
  <c r="E6525" i="10"/>
  <c r="E6524" i="10"/>
  <c r="E6523" i="10"/>
  <c r="E6522" i="10"/>
  <c r="E6521" i="10"/>
  <c r="E6520" i="10"/>
  <c r="E6519" i="10"/>
  <c r="E6518" i="10"/>
  <c r="E6517" i="10"/>
  <c r="E6516" i="10"/>
  <c r="E6515" i="10"/>
  <c r="E6514" i="10"/>
  <c r="E6513" i="10"/>
  <c r="E6512" i="10"/>
  <c r="E6511" i="10"/>
  <c r="E6510" i="10"/>
  <c r="E6509" i="10"/>
  <c r="E6508" i="10"/>
  <c r="E6507" i="10"/>
  <c r="E6506" i="10"/>
  <c r="E6505" i="10"/>
  <c r="E6504" i="10"/>
  <c r="E6503" i="10"/>
  <c r="E6502" i="10"/>
  <c r="E6501" i="10"/>
  <c r="E6500" i="10"/>
  <c r="E6499" i="10"/>
  <c r="E6498" i="10"/>
  <c r="E6497" i="10"/>
  <c r="E6496" i="10"/>
  <c r="E6495" i="10"/>
  <c r="E6494" i="10"/>
  <c r="E6493" i="10"/>
  <c r="E6492" i="10"/>
  <c r="E6491" i="10"/>
  <c r="E6490" i="10"/>
  <c r="E6489" i="10"/>
  <c r="E6488" i="10"/>
  <c r="E6487" i="10"/>
  <c r="E6486" i="10"/>
  <c r="E6485" i="10"/>
  <c r="E6484" i="10"/>
  <c r="E6483" i="10"/>
  <c r="E6482" i="10"/>
  <c r="E6481" i="10"/>
  <c r="E6480" i="10"/>
  <c r="E6479" i="10"/>
  <c r="E6478" i="10"/>
  <c r="E6477" i="10"/>
  <c r="E6476" i="10"/>
  <c r="E6475" i="10"/>
  <c r="E6474" i="10"/>
  <c r="E6473" i="10"/>
  <c r="E6472" i="10"/>
  <c r="E6471" i="10"/>
  <c r="E6470" i="10"/>
  <c r="E6469" i="10"/>
  <c r="E6468" i="10"/>
  <c r="E6467" i="10"/>
  <c r="E6466" i="10"/>
  <c r="E6465" i="10"/>
  <c r="E6464" i="10"/>
  <c r="E6463" i="10"/>
  <c r="E6462" i="10"/>
  <c r="E6461" i="10"/>
  <c r="E6460" i="10"/>
  <c r="E6459" i="10"/>
  <c r="E6458" i="10"/>
  <c r="E6457" i="10"/>
  <c r="E6456" i="10"/>
  <c r="E6455" i="10"/>
  <c r="E6454" i="10"/>
  <c r="E6453" i="10"/>
  <c r="E6452" i="10"/>
  <c r="E6451" i="10"/>
  <c r="E6450" i="10"/>
  <c r="E6449" i="10"/>
  <c r="E6448" i="10"/>
  <c r="E6447" i="10"/>
  <c r="E6446" i="10"/>
  <c r="E6445" i="10"/>
  <c r="E6444" i="10"/>
  <c r="E6443" i="10"/>
  <c r="E6442" i="10"/>
  <c r="E6441" i="10"/>
  <c r="E6440" i="10"/>
  <c r="E6439" i="10"/>
  <c r="E6438" i="10"/>
  <c r="E6437" i="10"/>
  <c r="E6436" i="10"/>
  <c r="E6435" i="10"/>
  <c r="E6434" i="10"/>
  <c r="E6433" i="10"/>
  <c r="E6432" i="10"/>
  <c r="E6431" i="10"/>
  <c r="E6430" i="10"/>
  <c r="E6429" i="10"/>
  <c r="E6428" i="10"/>
  <c r="E6427" i="10"/>
  <c r="E6426" i="10"/>
  <c r="E6425" i="10"/>
  <c r="E6424" i="10"/>
  <c r="E6423" i="10"/>
  <c r="E6422" i="10"/>
  <c r="E6421" i="10"/>
  <c r="E6420" i="10"/>
  <c r="E6419" i="10"/>
  <c r="E6418" i="10"/>
  <c r="E6417" i="10"/>
  <c r="E6416" i="10"/>
  <c r="E6415" i="10"/>
  <c r="E6414" i="10"/>
  <c r="E6413" i="10"/>
  <c r="E6412" i="10"/>
  <c r="E6411" i="10"/>
  <c r="E6410" i="10"/>
  <c r="E6409" i="10"/>
  <c r="E6408" i="10"/>
  <c r="E6407" i="10"/>
  <c r="E6406" i="10"/>
  <c r="E6405" i="10"/>
  <c r="E6404" i="10"/>
  <c r="E6403" i="10"/>
  <c r="E6402" i="10"/>
  <c r="E6401" i="10"/>
  <c r="E6400" i="10"/>
  <c r="E6399" i="10"/>
  <c r="E6398" i="10"/>
  <c r="E6397" i="10"/>
  <c r="E6396" i="10"/>
  <c r="E6395" i="10"/>
  <c r="E6394" i="10"/>
  <c r="E6393" i="10"/>
  <c r="E6392" i="10"/>
  <c r="E6391" i="10"/>
  <c r="E6390" i="10"/>
  <c r="E6389" i="10"/>
  <c r="E6388" i="10"/>
  <c r="E6387" i="10"/>
  <c r="E6386" i="10"/>
  <c r="E6385" i="10"/>
  <c r="E6384" i="10"/>
  <c r="E6383" i="10"/>
  <c r="E6382" i="10"/>
  <c r="E6381" i="10"/>
  <c r="E6380" i="10"/>
  <c r="E6379" i="10"/>
  <c r="E6378" i="10"/>
  <c r="E6377" i="10"/>
  <c r="E6376" i="10"/>
  <c r="E6375" i="10"/>
  <c r="E6374" i="10"/>
  <c r="E6373" i="10"/>
  <c r="E6372" i="10"/>
  <c r="E6371" i="10"/>
  <c r="E6370" i="10"/>
  <c r="E6369" i="10"/>
  <c r="E6368" i="10"/>
  <c r="E6367" i="10"/>
  <c r="E6366" i="10"/>
  <c r="E6365" i="10"/>
  <c r="E6364" i="10"/>
  <c r="E6363" i="10"/>
  <c r="E6362" i="10"/>
  <c r="E6361" i="10"/>
  <c r="E6360" i="10"/>
  <c r="E6359" i="10"/>
  <c r="E6358" i="10"/>
  <c r="E6357" i="10"/>
  <c r="E6356" i="10"/>
  <c r="E6355" i="10"/>
  <c r="E6354" i="10"/>
  <c r="E6353" i="10"/>
  <c r="E6352" i="10"/>
  <c r="E6351" i="10"/>
  <c r="E6350" i="10"/>
  <c r="E6349" i="10"/>
  <c r="E6348" i="10"/>
  <c r="E6347" i="10"/>
  <c r="E6346" i="10"/>
  <c r="E6345" i="10"/>
  <c r="E6344" i="10"/>
  <c r="E6343" i="10"/>
  <c r="E6342" i="10"/>
  <c r="E6341" i="10"/>
  <c r="E6340" i="10"/>
  <c r="E6339" i="10"/>
  <c r="E6338" i="10"/>
  <c r="E6337" i="10"/>
  <c r="E6336" i="10"/>
  <c r="E6335" i="10"/>
  <c r="E6334" i="10"/>
  <c r="E6333" i="10"/>
  <c r="E6332" i="10"/>
  <c r="E6331" i="10"/>
  <c r="E6330" i="10"/>
  <c r="E6329" i="10"/>
  <c r="E6328" i="10"/>
  <c r="E6327" i="10"/>
  <c r="E6326" i="10"/>
  <c r="E6325" i="10"/>
  <c r="E6324" i="10"/>
  <c r="E6323" i="10"/>
  <c r="E6322" i="10"/>
  <c r="E6321" i="10"/>
  <c r="E6320" i="10"/>
  <c r="E6319" i="10"/>
  <c r="E6318" i="10"/>
  <c r="E6317" i="10"/>
  <c r="E6316" i="10"/>
  <c r="E6315" i="10"/>
  <c r="E6314" i="10"/>
  <c r="E6313" i="10"/>
  <c r="E6312" i="10"/>
  <c r="E6311" i="10"/>
  <c r="E6310" i="10"/>
  <c r="E6309" i="10"/>
  <c r="E6308" i="10"/>
  <c r="E6307" i="10"/>
  <c r="E6306" i="10"/>
  <c r="E6305" i="10"/>
  <c r="E6304" i="10"/>
  <c r="E6303" i="10"/>
  <c r="E6302" i="10"/>
  <c r="E6301" i="10"/>
  <c r="E6300" i="10"/>
  <c r="E6299" i="10"/>
  <c r="E6298" i="10"/>
  <c r="E6297" i="10"/>
  <c r="E6296" i="10"/>
  <c r="E6295" i="10"/>
  <c r="E6294" i="10"/>
  <c r="E6293" i="10"/>
  <c r="E6292" i="10"/>
  <c r="E6291" i="10"/>
  <c r="E6290" i="10"/>
  <c r="E6289" i="10"/>
  <c r="E6288" i="10"/>
  <c r="E6287" i="10"/>
  <c r="E6286" i="10"/>
  <c r="E6285" i="10"/>
  <c r="E6284" i="10"/>
  <c r="E6283" i="10"/>
  <c r="E6282" i="10"/>
  <c r="E6281" i="10"/>
  <c r="E6280" i="10"/>
  <c r="E6279" i="10"/>
  <c r="E6278" i="10"/>
  <c r="E6277" i="10"/>
  <c r="E6276" i="10"/>
  <c r="E6275" i="10"/>
  <c r="E6274" i="10"/>
  <c r="E6273" i="10"/>
  <c r="E6272" i="10"/>
  <c r="E6271" i="10"/>
  <c r="E6270" i="10"/>
  <c r="E6269" i="10"/>
  <c r="E6268" i="10"/>
  <c r="E6267" i="10"/>
  <c r="E6266" i="10"/>
  <c r="E6265" i="10"/>
  <c r="E6264" i="10"/>
  <c r="E6263" i="10"/>
  <c r="E6262" i="10"/>
  <c r="E6261" i="10"/>
  <c r="E6260" i="10"/>
  <c r="E6259" i="10"/>
  <c r="E6258" i="10"/>
  <c r="E6257" i="10"/>
  <c r="E6256" i="10"/>
  <c r="E6255" i="10"/>
  <c r="E6254" i="10"/>
  <c r="E6253" i="10"/>
  <c r="E6252" i="10"/>
  <c r="E6251" i="10"/>
  <c r="E6250" i="10"/>
  <c r="E6249" i="10"/>
  <c r="E6248" i="10"/>
  <c r="E6247" i="10"/>
  <c r="E6246" i="10"/>
  <c r="E6245" i="10"/>
  <c r="E6244" i="10"/>
  <c r="E6243" i="10"/>
  <c r="E6242" i="10"/>
  <c r="E6241" i="10"/>
  <c r="E6240" i="10"/>
  <c r="E6239" i="10"/>
  <c r="E6238" i="10"/>
  <c r="E6237" i="10"/>
  <c r="E6236" i="10"/>
  <c r="E6235" i="10"/>
  <c r="E6234" i="10"/>
  <c r="E6233" i="10"/>
  <c r="E6232" i="10"/>
  <c r="E6231" i="10"/>
  <c r="E6230" i="10"/>
  <c r="E6229" i="10"/>
  <c r="E6228" i="10"/>
  <c r="E6227" i="10"/>
  <c r="E6226" i="10"/>
  <c r="E6225" i="10"/>
  <c r="E6224" i="10"/>
  <c r="E6223" i="10"/>
  <c r="E6222" i="10"/>
  <c r="E6221" i="10"/>
  <c r="E6220" i="10"/>
  <c r="E6219" i="10"/>
  <c r="E6218" i="10"/>
  <c r="E6217" i="10"/>
  <c r="E6216" i="10"/>
  <c r="E6215" i="10"/>
  <c r="E6214" i="10"/>
  <c r="E6213" i="10"/>
  <c r="E6212" i="10"/>
  <c r="E6211" i="10"/>
  <c r="E6210" i="10"/>
  <c r="E6209" i="10"/>
  <c r="E6208" i="10"/>
  <c r="E6207" i="10"/>
  <c r="E6206" i="10"/>
  <c r="E6205" i="10"/>
  <c r="E6204" i="10"/>
  <c r="E6203" i="10"/>
  <c r="E6202" i="10"/>
  <c r="E6201" i="10"/>
  <c r="E6200" i="10"/>
  <c r="E6199" i="10"/>
  <c r="E6198" i="10"/>
  <c r="E6197" i="10"/>
  <c r="E6196" i="10"/>
  <c r="E6195" i="10"/>
  <c r="E6194" i="10"/>
  <c r="E6193" i="10"/>
  <c r="E6192" i="10"/>
  <c r="E6191" i="10"/>
  <c r="E6190" i="10"/>
  <c r="E6189" i="10"/>
  <c r="E6188" i="10"/>
  <c r="E6187" i="10"/>
  <c r="E6186" i="10"/>
  <c r="E6185" i="10"/>
  <c r="E6184" i="10"/>
  <c r="E6183" i="10"/>
  <c r="E6182" i="10"/>
  <c r="E6181" i="10"/>
  <c r="E6180" i="10"/>
  <c r="E6179" i="10"/>
  <c r="E6178" i="10"/>
  <c r="E6177" i="10"/>
  <c r="E6176" i="10"/>
  <c r="E6175" i="10"/>
  <c r="E6174" i="10"/>
  <c r="E6173" i="10"/>
  <c r="E6172" i="10"/>
  <c r="E6171" i="10"/>
  <c r="E6170" i="10"/>
  <c r="E6169" i="10"/>
  <c r="E6168" i="10"/>
  <c r="E6167" i="10"/>
  <c r="E6166" i="10"/>
  <c r="E6165" i="10"/>
  <c r="E6164" i="10"/>
  <c r="E6163" i="10"/>
  <c r="E6162" i="10"/>
  <c r="E6161" i="10"/>
  <c r="E6160" i="10"/>
  <c r="E6159" i="10"/>
  <c r="E6158" i="10"/>
  <c r="E6157" i="10"/>
  <c r="E6156" i="10"/>
  <c r="E6155" i="10"/>
  <c r="E6154" i="10"/>
  <c r="E6153" i="10"/>
  <c r="E6152" i="10"/>
  <c r="E6151" i="10"/>
  <c r="E6150" i="10"/>
  <c r="E6149" i="10"/>
  <c r="E6148" i="10"/>
  <c r="E6147" i="10"/>
  <c r="E6146" i="10"/>
  <c r="E6145" i="10"/>
  <c r="E6144" i="10"/>
  <c r="E6143" i="10"/>
  <c r="E6142" i="10"/>
  <c r="E6141" i="10"/>
  <c r="E6140" i="10"/>
  <c r="E6139" i="10"/>
  <c r="E6138" i="10"/>
  <c r="E6137" i="10"/>
  <c r="E6136" i="10"/>
  <c r="E6135" i="10"/>
  <c r="E6134" i="10"/>
  <c r="E6133" i="10"/>
  <c r="E6132" i="10"/>
  <c r="E6131" i="10"/>
  <c r="E6130" i="10"/>
  <c r="E6129" i="10"/>
  <c r="E6128" i="10"/>
  <c r="E6127" i="10"/>
  <c r="E6126" i="10"/>
  <c r="E6125" i="10"/>
  <c r="E6124" i="10"/>
  <c r="E6123" i="10"/>
  <c r="E6122" i="10"/>
  <c r="E6121" i="10"/>
  <c r="E6120" i="10"/>
  <c r="E6119" i="10"/>
  <c r="E6118" i="10"/>
  <c r="E6117" i="10"/>
  <c r="E6116" i="10"/>
  <c r="E6115" i="10"/>
  <c r="E6114" i="10"/>
  <c r="E6113" i="10"/>
  <c r="E6112" i="10"/>
  <c r="E6111" i="10"/>
  <c r="E6110" i="10"/>
  <c r="E6109" i="10"/>
  <c r="E6108" i="10"/>
  <c r="E6107" i="10"/>
  <c r="E6106" i="10"/>
  <c r="E6105" i="10"/>
  <c r="E6104" i="10"/>
  <c r="E6103" i="10"/>
  <c r="E6102" i="10"/>
  <c r="E6101" i="10"/>
  <c r="E6100" i="10"/>
  <c r="E6099" i="10"/>
  <c r="E6098" i="10"/>
  <c r="E6097" i="10"/>
  <c r="E6096" i="10"/>
  <c r="E6095" i="10"/>
  <c r="E6094" i="10"/>
  <c r="E6093" i="10"/>
  <c r="E6092" i="10"/>
  <c r="E6091" i="10"/>
  <c r="E6090" i="10"/>
  <c r="E6089" i="10"/>
  <c r="E6088" i="10"/>
  <c r="E6087" i="10"/>
  <c r="E6086" i="10"/>
  <c r="E6085" i="10"/>
  <c r="E6084" i="10"/>
  <c r="E6083" i="10"/>
  <c r="E6082" i="10"/>
  <c r="E6081" i="10"/>
  <c r="E6080" i="10"/>
  <c r="E6079" i="10"/>
  <c r="E6078" i="10"/>
  <c r="E6077" i="10"/>
  <c r="E6076" i="10"/>
  <c r="E6075" i="10"/>
  <c r="E6074" i="10"/>
  <c r="E6073" i="10"/>
  <c r="E6072" i="10"/>
  <c r="E6071" i="10"/>
  <c r="E6070" i="10"/>
  <c r="E6069" i="10"/>
  <c r="E6068" i="10"/>
  <c r="E6067" i="10"/>
  <c r="E6066" i="10"/>
  <c r="E6065" i="10"/>
  <c r="E6064" i="10"/>
  <c r="E6063" i="10"/>
  <c r="E6062" i="10"/>
  <c r="E6061" i="10"/>
  <c r="E6060" i="10"/>
  <c r="E6059" i="10"/>
  <c r="E6058" i="10"/>
  <c r="E6057" i="10"/>
  <c r="E6056" i="10"/>
  <c r="E6055" i="10"/>
  <c r="E6054" i="10"/>
  <c r="E6053" i="10"/>
  <c r="E6052" i="10"/>
  <c r="E6051" i="10"/>
  <c r="E6050" i="10"/>
  <c r="E6049" i="10"/>
  <c r="E6048" i="10"/>
  <c r="E6047" i="10"/>
  <c r="E6046" i="10"/>
  <c r="E6045" i="10"/>
  <c r="E6044" i="10"/>
  <c r="E6043" i="10"/>
  <c r="E6042" i="10"/>
  <c r="E6041" i="10"/>
  <c r="E6040" i="10"/>
  <c r="E6039" i="10"/>
  <c r="E6038" i="10"/>
  <c r="E6037" i="10"/>
  <c r="E6036" i="10"/>
  <c r="E6035" i="10"/>
  <c r="E6034" i="10"/>
  <c r="E6033" i="10"/>
  <c r="E6032" i="10"/>
  <c r="E6031" i="10"/>
  <c r="E6030" i="10"/>
  <c r="E6029" i="10"/>
  <c r="E6028" i="10"/>
  <c r="E6027" i="10"/>
  <c r="E6026" i="10"/>
  <c r="E6025" i="10"/>
  <c r="E6024" i="10"/>
  <c r="E6023" i="10"/>
  <c r="E6022" i="10"/>
  <c r="E6021" i="10"/>
  <c r="E6020" i="10"/>
  <c r="E6019" i="10"/>
  <c r="E6018" i="10"/>
  <c r="E6017" i="10"/>
  <c r="E6016" i="10"/>
  <c r="E6015" i="10"/>
  <c r="E6014" i="10"/>
  <c r="E6013" i="10"/>
  <c r="E6012" i="10"/>
  <c r="E6011" i="10"/>
  <c r="E6010" i="10"/>
  <c r="E6009" i="10"/>
  <c r="E6008" i="10"/>
  <c r="E6007" i="10"/>
  <c r="E6006" i="10"/>
  <c r="E6005" i="10"/>
  <c r="E6004" i="10"/>
  <c r="E6003" i="10"/>
  <c r="E6002" i="10"/>
  <c r="E6001" i="10"/>
  <c r="E6000" i="10"/>
  <c r="E5999" i="10"/>
  <c r="E5998" i="10"/>
  <c r="E5997" i="10"/>
  <c r="E5996" i="10"/>
  <c r="E5995" i="10"/>
  <c r="E5994" i="10"/>
  <c r="E5993" i="10"/>
  <c r="E5992" i="10"/>
  <c r="E5991" i="10"/>
  <c r="E5990" i="10"/>
  <c r="E5989" i="10"/>
  <c r="E5988" i="10"/>
  <c r="E5987" i="10"/>
  <c r="E5986" i="10"/>
  <c r="E5985" i="10"/>
  <c r="E5984" i="10"/>
  <c r="E5983" i="10"/>
  <c r="E5982" i="10"/>
  <c r="E5981" i="10"/>
  <c r="E5980" i="10"/>
  <c r="E5979" i="10"/>
  <c r="E5978" i="10"/>
  <c r="E5977" i="10"/>
  <c r="E5976" i="10"/>
  <c r="E5975" i="10"/>
  <c r="E5974" i="10"/>
  <c r="E5973" i="10"/>
  <c r="E5972" i="10"/>
  <c r="E5971" i="10"/>
  <c r="E5970" i="10"/>
  <c r="E5969" i="10"/>
  <c r="E5968" i="10"/>
  <c r="E5967" i="10"/>
  <c r="E5966" i="10"/>
  <c r="E5965" i="10"/>
  <c r="E5964" i="10"/>
  <c r="E5963" i="10"/>
  <c r="E5962" i="10"/>
  <c r="E5961" i="10"/>
  <c r="E5960" i="10"/>
  <c r="E5959" i="10"/>
  <c r="E5958" i="10"/>
  <c r="E5957" i="10"/>
  <c r="E5956" i="10"/>
  <c r="E5955" i="10"/>
  <c r="E5954" i="10"/>
  <c r="E5953" i="10"/>
  <c r="E5952" i="10"/>
  <c r="E5951" i="10"/>
  <c r="E5950" i="10"/>
  <c r="E5949" i="10"/>
  <c r="E5948" i="10"/>
  <c r="E5947" i="10"/>
  <c r="E5946" i="10"/>
  <c r="E5945" i="10"/>
  <c r="E5944" i="10"/>
  <c r="E5943" i="10"/>
  <c r="E5942" i="10"/>
  <c r="E5941" i="10"/>
  <c r="E5940" i="10"/>
  <c r="E5939" i="10"/>
  <c r="E5938" i="10"/>
  <c r="E5937" i="10"/>
  <c r="E5936" i="10"/>
  <c r="E5935" i="10"/>
  <c r="E5934" i="10"/>
  <c r="E5933" i="10"/>
  <c r="E5932" i="10"/>
  <c r="E5931" i="10"/>
  <c r="E5930" i="10"/>
  <c r="E5929" i="10"/>
  <c r="E5928" i="10"/>
  <c r="E5927" i="10"/>
  <c r="E5926" i="10"/>
  <c r="E5925" i="10"/>
  <c r="E5924" i="10"/>
  <c r="E5923" i="10"/>
  <c r="E5922" i="10"/>
  <c r="E5921" i="10"/>
  <c r="E5920" i="10"/>
  <c r="E5919" i="10"/>
  <c r="E5918" i="10"/>
  <c r="E5917" i="10"/>
  <c r="E5916" i="10"/>
  <c r="E5915" i="10"/>
  <c r="E5914" i="10"/>
  <c r="E5913" i="10"/>
  <c r="E5912" i="10"/>
  <c r="E5911" i="10"/>
  <c r="E5910" i="10"/>
  <c r="E5909" i="10"/>
  <c r="E5908" i="10"/>
  <c r="E5907" i="10"/>
  <c r="E5906" i="10"/>
  <c r="E5905" i="10"/>
  <c r="E5904" i="10"/>
  <c r="E5903" i="10"/>
  <c r="E5902" i="10"/>
  <c r="E5901" i="10"/>
  <c r="E5900" i="10"/>
  <c r="E5899" i="10"/>
  <c r="E5898" i="10"/>
  <c r="E5897" i="10"/>
  <c r="E5896" i="10"/>
  <c r="E5895" i="10"/>
  <c r="E5894" i="10"/>
  <c r="E5893" i="10"/>
  <c r="E5892" i="10"/>
  <c r="E5891" i="10"/>
  <c r="E5890" i="10"/>
  <c r="E5889" i="10"/>
  <c r="E5888" i="10"/>
  <c r="E5887" i="10"/>
  <c r="E5886" i="10"/>
  <c r="E5885" i="10"/>
  <c r="E5884" i="10"/>
  <c r="E5883" i="10"/>
  <c r="E5882" i="10"/>
  <c r="E5881" i="10"/>
  <c r="E5880" i="10"/>
  <c r="E5879" i="10"/>
  <c r="E5878" i="10"/>
  <c r="E5877" i="10"/>
  <c r="E5876" i="10"/>
  <c r="E5875" i="10"/>
  <c r="E5874" i="10"/>
  <c r="E5873" i="10"/>
  <c r="E5872" i="10"/>
  <c r="E5871" i="10"/>
  <c r="E5870" i="10"/>
  <c r="E5869" i="10"/>
  <c r="E5868" i="10"/>
  <c r="E5867" i="10"/>
  <c r="E5866" i="10"/>
  <c r="E5865" i="10"/>
  <c r="E5864" i="10"/>
  <c r="E5863" i="10"/>
  <c r="E5862" i="10"/>
  <c r="E5861" i="10"/>
  <c r="E5860" i="10"/>
  <c r="E5859" i="10"/>
  <c r="E5858" i="10"/>
  <c r="E5857" i="10"/>
  <c r="E5856" i="10"/>
  <c r="E5855" i="10"/>
  <c r="E5854" i="10"/>
  <c r="E5853" i="10"/>
  <c r="E5852" i="10"/>
  <c r="E5851" i="10"/>
  <c r="E5850" i="10"/>
  <c r="E5849" i="10"/>
  <c r="E5848" i="10"/>
  <c r="E5847" i="10"/>
  <c r="E5846" i="10"/>
  <c r="E5845" i="10"/>
  <c r="E5844" i="10"/>
  <c r="E5843" i="10"/>
  <c r="E5842" i="10"/>
  <c r="E5841" i="10"/>
  <c r="E5840" i="10"/>
  <c r="E5839" i="10"/>
  <c r="E5838" i="10"/>
  <c r="E5837" i="10"/>
  <c r="E5836" i="10"/>
  <c r="E5835" i="10"/>
  <c r="E5834" i="10"/>
  <c r="E5833" i="10"/>
  <c r="E5832" i="10"/>
  <c r="E5831" i="10"/>
  <c r="E5830" i="10"/>
  <c r="E5829" i="10"/>
  <c r="E5828" i="10"/>
  <c r="E5827" i="10"/>
  <c r="E5826" i="10"/>
  <c r="E5825" i="10"/>
  <c r="E5824" i="10"/>
  <c r="E5823" i="10"/>
  <c r="E5822" i="10"/>
  <c r="E5821" i="10"/>
  <c r="E5820" i="10"/>
  <c r="E5819" i="10"/>
  <c r="E5818" i="10"/>
  <c r="E5817" i="10"/>
  <c r="E5816" i="10"/>
  <c r="E5815" i="10"/>
  <c r="E5814" i="10"/>
  <c r="E5813" i="10"/>
  <c r="E5812" i="10"/>
  <c r="E5811" i="10"/>
  <c r="E5810" i="10"/>
  <c r="E5809" i="10"/>
  <c r="E5808" i="10"/>
  <c r="E5807" i="10"/>
  <c r="E5806" i="10"/>
  <c r="E5805" i="10"/>
  <c r="E5804" i="10"/>
  <c r="E5803" i="10"/>
  <c r="E5802" i="10"/>
  <c r="E5801" i="10"/>
  <c r="E5800" i="10"/>
  <c r="E5799" i="10"/>
  <c r="E5798" i="10"/>
  <c r="E5797" i="10"/>
  <c r="E5796" i="10"/>
  <c r="E5795" i="10"/>
  <c r="E5794" i="10"/>
  <c r="E5793" i="10"/>
  <c r="E5792" i="10"/>
  <c r="E5791" i="10"/>
  <c r="E5790" i="10"/>
  <c r="E5789" i="10"/>
  <c r="E5788" i="10"/>
  <c r="E5787" i="10"/>
  <c r="E5786" i="10"/>
  <c r="E5785" i="10"/>
  <c r="E5784" i="10"/>
  <c r="E5783" i="10"/>
  <c r="E5782" i="10"/>
  <c r="E5781" i="10"/>
  <c r="E5780" i="10"/>
  <c r="E5779" i="10"/>
  <c r="E5778" i="10"/>
  <c r="E5777" i="10"/>
  <c r="E5776" i="10"/>
  <c r="E5775" i="10"/>
  <c r="E5774" i="10"/>
  <c r="E5773" i="10"/>
  <c r="E5772" i="10"/>
  <c r="E5771" i="10"/>
  <c r="E5770" i="10"/>
  <c r="E5769" i="10"/>
  <c r="E5768" i="10"/>
  <c r="E5767" i="10"/>
  <c r="E5766" i="10"/>
  <c r="E5765" i="10"/>
  <c r="E5764" i="10"/>
  <c r="E5763" i="10"/>
  <c r="E5762" i="10"/>
  <c r="E5761" i="10"/>
  <c r="E5760" i="10"/>
  <c r="E5759" i="10"/>
  <c r="E5758" i="10"/>
  <c r="E5757" i="10"/>
  <c r="E5756" i="10"/>
  <c r="E5755" i="10"/>
  <c r="E5754" i="10"/>
  <c r="E5753" i="10"/>
  <c r="E5752" i="10"/>
  <c r="E5751" i="10"/>
  <c r="E5750" i="10"/>
  <c r="E5749" i="10"/>
  <c r="E5748" i="10"/>
  <c r="E5747" i="10"/>
  <c r="E5746" i="10"/>
  <c r="E5745" i="10"/>
  <c r="E5744" i="10"/>
  <c r="E5743" i="10"/>
  <c r="E5742" i="10"/>
  <c r="E5741" i="10"/>
  <c r="E5740" i="10"/>
  <c r="E5739" i="10"/>
  <c r="E5738" i="10"/>
  <c r="E5737" i="10"/>
  <c r="E5736" i="10"/>
  <c r="E5735" i="10"/>
  <c r="E5734" i="10"/>
  <c r="E5733" i="10"/>
  <c r="E5732" i="10"/>
  <c r="E5731" i="10"/>
  <c r="E5730" i="10"/>
  <c r="E5729" i="10"/>
  <c r="E5728" i="10"/>
  <c r="E5727" i="10"/>
  <c r="E5726" i="10"/>
  <c r="E5725" i="10"/>
  <c r="E5724" i="10"/>
  <c r="E5723" i="10"/>
  <c r="E5722" i="10"/>
  <c r="E5721" i="10"/>
  <c r="E5720" i="10"/>
  <c r="E5719" i="10"/>
  <c r="E5718" i="10"/>
  <c r="E5717" i="10"/>
  <c r="E5716" i="10"/>
  <c r="E5715" i="10"/>
  <c r="E5714" i="10"/>
  <c r="E5713" i="10"/>
  <c r="E5712" i="10"/>
  <c r="E5711" i="10"/>
  <c r="E5710" i="10"/>
  <c r="E5709" i="10"/>
  <c r="E5708" i="10"/>
  <c r="E5707" i="10"/>
  <c r="E5706" i="10"/>
  <c r="E5705" i="10"/>
  <c r="E5704" i="10"/>
  <c r="E5703" i="10"/>
  <c r="E5702" i="10"/>
  <c r="E5701" i="10"/>
  <c r="E5700" i="10"/>
  <c r="E5699" i="10"/>
  <c r="E5698" i="10"/>
  <c r="E5697" i="10"/>
  <c r="E5696" i="10"/>
  <c r="E5695" i="10"/>
  <c r="E5694" i="10"/>
  <c r="E5693" i="10"/>
  <c r="E5692" i="10"/>
  <c r="E5691" i="10"/>
  <c r="E5690" i="10"/>
  <c r="E5689" i="10"/>
  <c r="E5688" i="10"/>
  <c r="E5687" i="10"/>
  <c r="E5686" i="10"/>
  <c r="E5685" i="10"/>
  <c r="E5684" i="10"/>
  <c r="E5683" i="10"/>
  <c r="E5682" i="10"/>
  <c r="E5681" i="10"/>
  <c r="E5680" i="10"/>
  <c r="E5679" i="10"/>
  <c r="E5678" i="10"/>
  <c r="E5677" i="10"/>
  <c r="E5676" i="10"/>
  <c r="E5675" i="10"/>
  <c r="E5674" i="10"/>
  <c r="E5673" i="10"/>
  <c r="E5672" i="10"/>
  <c r="E5671" i="10"/>
  <c r="E5670" i="10"/>
  <c r="E5669" i="10"/>
  <c r="E5668" i="10"/>
  <c r="E5667" i="10"/>
  <c r="E5666" i="10"/>
  <c r="E5665" i="10"/>
  <c r="E5664" i="10"/>
  <c r="E5663" i="10"/>
  <c r="E5662" i="10"/>
  <c r="E5661" i="10"/>
  <c r="E5660" i="10"/>
  <c r="E5659" i="10"/>
  <c r="E5658" i="10"/>
  <c r="E5657" i="10"/>
  <c r="E5656" i="10"/>
  <c r="E5655" i="10"/>
  <c r="E5654" i="10"/>
  <c r="E5653" i="10"/>
  <c r="E5652" i="10"/>
  <c r="E5651" i="10"/>
  <c r="E5650" i="10"/>
  <c r="E5649" i="10"/>
  <c r="E5648" i="10"/>
  <c r="E5647" i="10"/>
  <c r="E5646" i="10"/>
  <c r="E5645" i="10"/>
  <c r="E5644" i="10"/>
  <c r="E5643" i="10"/>
  <c r="E5642" i="10"/>
  <c r="E5641" i="10"/>
  <c r="E5640" i="10"/>
  <c r="E5639" i="10"/>
  <c r="E5638" i="10"/>
  <c r="E5637" i="10"/>
  <c r="E5636" i="10"/>
  <c r="E5635" i="10"/>
  <c r="E5634" i="10"/>
  <c r="E5633" i="10"/>
  <c r="E5632" i="10"/>
  <c r="E5631" i="10"/>
  <c r="E5630" i="10"/>
  <c r="E5629" i="10"/>
  <c r="E5628" i="10"/>
  <c r="E5627" i="10"/>
  <c r="E5626" i="10"/>
  <c r="E5625" i="10"/>
  <c r="E5624" i="10"/>
  <c r="E5623" i="10"/>
  <c r="E5622" i="10"/>
  <c r="E5621" i="10"/>
  <c r="E5620" i="10"/>
  <c r="E5619" i="10"/>
  <c r="E5618" i="10"/>
  <c r="E5617" i="10"/>
  <c r="E5616" i="10"/>
  <c r="E5615" i="10"/>
  <c r="E5614" i="10"/>
  <c r="E5613" i="10"/>
  <c r="E5612" i="10"/>
  <c r="E5611" i="10"/>
  <c r="E5610" i="10"/>
  <c r="E5609" i="10"/>
  <c r="E5608" i="10"/>
  <c r="E5607" i="10"/>
  <c r="E5606" i="10"/>
  <c r="E5605" i="10"/>
  <c r="E5604" i="10"/>
  <c r="E5603" i="10"/>
  <c r="E5602" i="10"/>
  <c r="E5601" i="10"/>
  <c r="E5600" i="10"/>
  <c r="E5599" i="10"/>
  <c r="E5598" i="10"/>
  <c r="E5597" i="10"/>
  <c r="E5596" i="10"/>
  <c r="E5595" i="10"/>
  <c r="E5594" i="10"/>
  <c r="E5593" i="10"/>
  <c r="E5592" i="10"/>
  <c r="E5591" i="10"/>
  <c r="E5590" i="10"/>
  <c r="E5589" i="10"/>
  <c r="E5588" i="10"/>
  <c r="E5587" i="10"/>
  <c r="E5586" i="10"/>
  <c r="E5585" i="10"/>
  <c r="E5584" i="10"/>
  <c r="E5583" i="10"/>
  <c r="E5582" i="10"/>
  <c r="E5581" i="10"/>
  <c r="E5580" i="10"/>
  <c r="E5579" i="10"/>
  <c r="E5578" i="10"/>
  <c r="E5577" i="10"/>
  <c r="E5576" i="10"/>
  <c r="E5575" i="10"/>
  <c r="E5574" i="10"/>
  <c r="E5573" i="10"/>
  <c r="E5572" i="10"/>
  <c r="E5571" i="10"/>
  <c r="E5570" i="10"/>
  <c r="E5569" i="10"/>
  <c r="E5568" i="10"/>
  <c r="E5567" i="10"/>
  <c r="E5566" i="10"/>
  <c r="E5565" i="10"/>
  <c r="E5564" i="10"/>
  <c r="E5563" i="10"/>
  <c r="E5562" i="10"/>
  <c r="E5561" i="10"/>
  <c r="E5560" i="10"/>
  <c r="E5559" i="10"/>
  <c r="E5558" i="10"/>
  <c r="E5557" i="10"/>
  <c r="E5556" i="10"/>
  <c r="E5555" i="10"/>
  <c r="E5554" i="10"/>
  <c r="E5553" i="10"/>
  <c r="E5552" i="10"/>
  <c r="E5551" i="10"/>
  <c r="E5550" i="10"/>
  <c r="E5549" i="10"/>
  <c r="E5548" i="10"/>
  <c r="E5547" i="10"/>
  <c r="E5546" i="10"/>
  <c r="E5545" i="10"/>
  <c r="E5544" i="10"/>
  <c r="E5543" i="10"/>
  <c r="E5542" i="10"/>
  <c r="E5541" i="10"/>
  <c r="E5540" i="10"/>
  <c r="E5539" i="10"/>
  <c r="E5538" i="10"/>
  <c r="E5537" i="10"/>
  <c r="E5536" i="10"/>
  <c r="E5535" i="10"/>
  <c r="E5534" i="10"/>
  <c r="E5533" i="10"/>
  <c r="E5532" i="10"/>
  <c r="E5531" i="10"/>
  <c r="E5530" i="10"/>
  <c r="E5529" i="10"/>
  <c r="E5528" i="10"/>
  <c r="E5527" i="10"/>
  <c r="E5526" i="10"/>
  <c r="E5525" i="10"/>
  <c r="E5524" i="10"/>
  <c r="E5523" i="10"/>
  <c r="E5522" i="10"/>
  <c r="E5521" i="10"/>
  <c r="E5520" i="10"/>
  <c r="E5519" i="10"/>
  <c r="E5518" i="10"/>
  <c r="E5517" i="10"/>
  <c r="E5516" i="10"/>
  <c r="E5515" i="10"/>
  <c r="E5514" i="10"/>
  <c r="E5513" i="10"/>
  <c r="E5512" i="10"/>
  <c r="E5511" i="10"/>
  <c r="E5510" i="10"/>
  <c r="E5509" i="10"/>
  <c r="E5508" i="10"/>
  <c r="E5507" i="10"/>
  <c r="E5506" i="10"/>
  <c r="E5505" i="10"/>
  <c r="E5504" i="10"/>
  <c r="E5503" i="10"/>
  <c r="E5502" i="10"/>
  <c r="E5501" i="10"/>
  <c r="E5500" i="10"/>
  <c r="E5499" i="10"/>
  <c r="E5498" i="10"/>
  <c r="E5497" i="10"/>
  <c r="E5496" i="10"/>
  <c r="E5495" i="10"/>
  <c r="E5494" i="10"/>
  <c r="E5493" i="10"/>
  <c r="E5492" i="10"/>
  <c r="E5491" i="10"/>
  <c r="E5490" i="10"/>
  <c r="E5489" i="10"/>
  <c r="E5488" i="10"/>
  <c r="E5487" i="10"/>
  <c r="E5486" i="10"/>
  <c r="E5485" i="10"/>
  <c r="E5484" i="10"/>
  <c r="E5483" i="10"/>
  <c r="E5482" i="10"/>
  <c r="E5481" i="10"/>
  <c r="E5480" i="10"/>
  <c r="E5479" i="10"/>
  <c r="E5478" i="10"/>
  <c r="E5477" i="10"/>
  <c r="E5476" i="10"/>
  <c r="E5475" i="10"/>
  <c r="E5474" i="10"/>
  <c r="E5473" i="10"/>
  <c r="E5472" i="10"/>
  <c r="E5471" i="10"/>
  <c r="E5470" i="10"/>
  <c r="E5469" i="10"/>
  <c r="E5468" i="10"/>
  <c r="E5467" i="10"/>
  <c r="E5466" i="10"/>
  <c r="E5465" i="10"/>
  <c r="E5464" i="10"/>
  <c r="E5463" i="10"/>
  <c r="E5462" i="10"/>
  <c r="E5461" i="10"/>
  <c r="E5460" i="10"/>
  <c r="E5459" i="10"/>
  <c r="E5458" i="10"/>
  <c r="E5457" i="10"/>
  <c r="E5456" i="10"/>
  <c r="E5455" i="10"/>
  <c r="E5454" i="10"/>
  <c r="E5453" i="10"/>
  <c r="E5452" i="10"/>
  <c r="E5451" i="10"/>
  <c r="E5450" i="10"/>
  <c r="E5449" i="10"/>
  <c r="E5448" i="10"/>
  <c r="E5447" i="10"/>
  <c r="E5446" i="10"/>
  <c r="E5445" i="10"/>
  <c r="E5444" i="10"/>
  <c r="E5443" i="10"/>
  <c r="E5442" i="10"/>
  <c r="E5441" i="10"/>
  <c r="E5440" i="10"/>
  <c r="E5439" i="10"/>
  <c r="E5438" i="10"/>
  <c r="E5437" i="10"/>
  <c r="E5436" i="10"/>
  <c r="E5435" i="10"/>
  <c r="E5434" i="10"/>
  <c r="E5433" i="10"/>
  <c r="E5432" i="10"/>
  <c r="E5431" i="10"/>
  <c r="E5430" i="10"/>
  <c r="E5429" i="10"/>
  <c r="E5428" i="10"/>
  <c r="E5427" i="10"/>
  <c r="E5426" i="10"/>
  <c r="E5425" i="10"/>
  <c r="E5424" i="10"/>
  <c r="E5423" i="10"/>
  <c r="E5422" i="10"/>
  <c r="E5421" i="10"/>
  <c r="E5420" i="10"/>
  <c r="E5419" i="10"/>
  <c r="E5418" i="10"/>
  <c r="E5417" i="10"/>
  <c r="E5416" i="10"/>
  <c r="E5415" i="10"/>
  <c r="E5414" i="10"/>
  <c r="E5413" i="10"/>
  <c r="E5412" i="10"/>
  <c r="E5411" i="10"/>
  <c r="E5410" i="10"/>
  <c r="E5409" i="10"/>
  <c r="E5408" i="10"/>
  <c r="E5407" i="10"/>
  <c r="E5406" i="10"/>
  <c r="E5405" i="10"/>
  <c r="E5404" i="10"/>
  <c r="E5403" i="10"/>
  <c r="E5402" i="10"/>
  <c r="E5401" i="10"/>
  <c r="E5400" i="10"/>
  <c r="E5399" i="10"/>
  <c r="E5398" i="10"/>
  <c r="E5397" i="10"/>
  <c r="E5396" i="10"/>
  <c r="E5395" i="10"/>
  <c r="E5394" i="10"/>
  <c r="E5393" i="10"/>
  <c r="E5392" i="10"/>
  <c r="E5391" i="10"/>
  <c r="E5390" i="10"/>
  <c r="E5389" i="10"/>
  <c r="E5388" i="10"/>
  <c r="E5387" i="10"/>
  <c r="E5386" i="10"/>
  <c r="E5385" i="10"/>
  <c r="E5384" i="10"/>
  <c r="E5383" i="10"/>
  <c r="E5382" i="10"/>
  <c r="E5381" i="10"/>
  <c r="E5380" i="10"/>
  <c r="E5379" i="10"/>
  <c r="E5378" i="10"/>
  <c r="E5377" i="10"/>
  <c r="E5376" i="10"/>
  <c r="E5375" i="10"/>
  <c r="E5374" i="10"/>
  <c r="E5373" i="10"/>
  <c r="E5372" i="10"/>
  <c r="E5371" i="10"/>
  <c r="E5370" i="10"/>
  <c r="E5369" i="10"/>
  <c r="E5368" i="10"/>
  <c r="E5367" i="10"/>
  <c r="E5366" i="10"/>
  <c r="E5365" i="10"/>
  <c r="E5364" i="10"/>
  <c r="E5363" i="10"/>
  <c r="E5362" i="10"/>
  <c r="E5361" i="10"/>
  <c r="E5360" i="10"/>
  <c r="E5359" i="10"/>
  <c r="E5358" i="10"/>
  <c r="E5357" i="10"/>
  <c r="E5356" i="10"/>
  <c r="E5355" i="10"/>
  <c r="E5354" i="10"/>
  <c r="E5353" i="10"/>
  <c r="E5352" i="10"/>
  <c r="E5351" i="10"/>
  <c r="E5350" i="10"/>
  <c r="E5349" i="10"/>
  <c r="E5348" i="10"/>
  <c r="E5347" i="10"/>
  <c r="E5346" i="10"/>
  <c r="E5345" i="10"/>
  <c r="E5344" i="10"/>
  <c r="E5343" i="10"/>
  <c r="E5342" i="10"/>
  <c r="E5341" i="10"/>
  <c r="E5340" i="10"/>
  <c r="E5339" i="10"/>
  <c r="E5338" i="10"/>
  <c r="E5337" i="10"/>
  <c r="E5336" i="10"/>
  <c r="E5335" i="10"/>
  <c r="E5334" i="10"/>
  <c r="E5333" i="10"/>
  <c r="E5332" i="10"/>
  <c r="E5331" i="10"/>
  <c r="E5330" i="10"/>
  <c r="E5329" i="10"/>
  <c r="E5328" i="10"/>
  <c r="E5327" i="10"/>
  <c r="E5326" i="10"/>
  <c r="E5325" i="10"/>
  <c r="E5324" i="10"/>
  <c r="E5323" i="10"/>
  <c r="E5322" i="10"/>
  <c r="E5321" i="10"/>
  <c r="E5320" i="10"/>
  <c r="E5319" i="10"/>
  <c r="E5318" i="10"/>
  <c r="E5317" i="10"/>
  <c r="E5316" i="10"/>
  <c r="E5315" i="10"/>
  <c r="E5314" i="10"/>
  <c r="E5313" i="10"/>
  <c r="E5312" i="10"/>
  <c r="E5311" i="10"/>
  <c r="E5310" i="10"/>
  <c r="E5309" i="10"/>
  <c r="E5308" i="10"/>
  <c r="E5307" i="10"/>
  <c r="E5306" i="10"/>
  <c r="E5305" i="10"/>
  <c r="E5304" i="10"/>
  <c r="E5303" i="10"/>
  <c r="E5302" i="10"/>
  <c r="E5301" i="10"/>
  <c r="E5300" i="10"/>
  <c r="E5299" i="10"/>
  <c r="E5298" i="10"/>
  <c r="E5297" i="10"/>
  <c r="E5296" i="10"/>
  <c r="E5295" i="10"/>
  <c r="E5294" i="10"/>
  <c r="E5293" i="10"/>
  <c r="E5292" i="10"/>
  <c r="E5291" i="10"/>
  <c r="E5290" i="10"/>
  <c r="E5289" i="10"/>
  <c r="E5288" i="10"/>
  <c r="E5287" i="10"/>
  <c r="E5286" i="10"/>
  <c r="E5285" i="10"/>
  <c r="E5284" i="10"/>
  <c r="E5283" i="10"/>
  <c r="E5282" i="10"/>
  <c r="E5281" i="10"/>
  <c r="E5280" i="10"/>
  <c r="E5279" i="10"/>
  <c r="E5278" i="10"/>
  <c r="E5277" i="10"/>
  <c r="E5276" i="10"/>
  <c r="E5275" i="10"/>
  <c r="E5274" i="10"/>
  <c r="E5273" i="10"/>
  <c r="E5272" i="10"/>
  <c r="E5271" i="10"/>
  <c r="E5270" i="10"/>
  <c r="E5269" i="10"/>
  <c r="E5268" i="10"/>
  <c r="E5267" i="10"/>
  <c r="E5266" i="10"/>
  <c r="E5265" i="10"/>
  <c r="E5264" i="10"/>
  <c r="E5263" i="10"/>
  <c r="E5262" i="10"/>
  <c r="E5261" i="10"/>
  <c r="E5260" i="10"/>
  <c r="E5259" i="10"/>
  <c r="E5258" i="10"/>
  <c r="E5257" i="10"/>
  <c r="E5256" i="10"/>
  <c r="E5255" i="10"/>
  <c r="E5254" i="10"/>
  <c r="E5253" i="10"/>
  <c r="E5252" i="10"/>
  <c r="E5251" i="10"/>
  <c r="E5250" i="10"/>
  <c r="E5249" i="10"/>
  <c r="E5248" i="10"/>
  <c r="E5247" i="10"/>
  <c r="E5246" i="10"/>
  <c r="E5245" i="10"/>
  <c r="E5244" i="10"/>
  <c r="E5243" i="10"/>
  <c r="E5242" i="10"/>
  <c r="E5241" i="10"/>
  <c r="E5240" i="10"/>
  <c r="E5239" i="10"/>
  <c r="E5238" i="10"/>
  <c r="E5237" i="10"/>
  <c r="E5236" i="10"/>
  <c r="E5235" i="10"/>
  <c r="E5234" i="10"/>
  <c r="E5233" i="10"/>
  <c r="E5232" i="10"/>
  <c r="E5231" i="10"/>
  <c r="E5230" i="10"/>
  <c r="E5229" i="10"/>
  <c r="E5228" i="10"/>
  <c r="E5227" i="10"/>
  <c r="E5226" i="10"/>
  <c r="E5225" i="10"/>
  <c r="E5224" i="10"/>
  <c r="E5223" i="10"/>
  <c r="E5222" i="10"/>
  <c r="E5221" i="10"/>
  <c r="E5220" i="10"/>
  <c r="E5219" i="10"/>
  <c r="E5218" i="10"/>
  <c r="E5217" i="10"/>
  <c r="E5216" i="10"/>
  <c r="E5215" i="10"/>
  <c r="E5214" i="10"/>
  <c r="E5213" i="10"/>
  <c r="E5212" i="10"/>
  <c r="E5211" i="10"/>
  <c r="E5210" i="10"/>
  <c r="E5209" i="10"/>
  <c r="E5208" i="10"/>
  <c r="E5207" i="10"/>
  <c r="E5206" i="10"/>
  <c r="E5205" i="10"/>
  <c r="E5204" i="10"/>
  <c r="E5203" i="10"/>
  <c r="E5202" i="10"/>
  <c r="E5201" i="10"/>
  <c r="E5200" i="10"/>
  <c r="E5199" i="10"/>
  <c r="E5198" i="10"/>
  <c r="E5197" i="10"/>
  <c r="E5196" i="10"/>
  <c r="E5195" i="10"/>
  <c r="E5194" i="10"/>
  <c r="E5193" i="10"/>
  <c r="E5192" i="10"/>
  <c r="E5191" i="10"/>
  <c r="E5190" i="10"/>
  <c r="E5189" i="10"/>
  <c r="E5188" i="10"/>
  <c r="E5187" i="10"/>
  <c r="E5186" i="10"/>
  <c r="E5185" i="10"/>
  <c r="E5184" i="10"/>
  <c r="E5183" i="10"/>
  <c r="E5182" i="10"/>
  <c r="E5181" i="10"/>
  <c r="E5180" i="10"/>
  <c r="E5179" i="10"/>
  <c r="E5178" i="10"/>
  <c r="E5177" i="10"/>
  <c r="E5176" i="10"/>
  <c r="E5175" i="10"/>
  <c r="E5174" i="10"/>
  <c r="E5173" i="10"/>
  <c r="E5172" i="10"/>
  <c r="E5171" i="10"/>
  <c r="E5170" i="10"/>
  <c r="E5169" i="10"/>
  <c r="E5168" i="10"/>
  <c r="E5167" i="10"/>
  <c r="E5166" i="10"/>
  <c r="E5165" i="10"/>
  <c r="E5164" i="10"/>
  <c r="E5163" i="10"/>
  <c r="E5162" i="10"/>
  <c r="E5161" i="10"/>
  <c r="E5160" i="10"/>
  <c r="E5159" i="10"/>
  <c r="E5158" i="10"/>
  <c r="E5157" i="10"/>
  <c r="E5156" i="10"/>
  <c r="E5155" i="10"/>
  <c r="E5154" i="10"/>
  <c r="E5153" i="10"/>
  <c r="E5152" i="10"/>
  <c r="E5151" i="10"/>
  <c r="E5150" i="10"/>
  <c r="E5149" i="10"/>
  <c r="E5148" i="10"/>
  <c r="E5147" i="10"/>
  <c r="E5146" i="10"/>
  <c r="E5145" i="10"/>
  <c r="E5144" i="10"/>
  <c r="E5143" i="10"/>
  <c r="E5142" i="10"/>
  <c r="E5141" i="10"/>
  <c r="E5140" i="10"/>
  <c r="E5139" i="10"/>
  <c r="E5138" i="10"/>
  <c r="E5137" i="10"/>
  <c r="E5136" i="10"/>
  <c r="E5135" i="10"/>
  <c r="E5134" i="10"/>
  <c r="E5133" i="10"/>
  <c r="E5132" i="10"/>
  <c r="E5131" i="10"/>
  <c r="E5130" i="10"/>
  <c r="E5129" i="10"/>
  <c r="E5128" i="10"/>
  <c r="E5127" i="10"/>
  <c r="E5126" i="10"/>
  <c r="E5125" i="10"/>
  <c r="E5124" i="10"/>
  <c r="E5123" i="10"/>
  <c r="E5122" i="10"/>
  <c r="E5121" i="10"/>
  <c r="E5120" i="10"/>
  <c r="E5119" i="10"/>
  <c r="E5118" i="10"/>
  <c r="E5117" i="10"/>
  <c r="E5116" i="10"/>
  <c r="E5115" i="10"/>
  <c r="E5114" i="10"/>
  <c r="E5113" i="10"/>
  <c r="E5112" i="10"/>
  <c r="E5111" i="10"/>
  <c r="E5110" i="10"/>
  <c r="E5109" i="10"/>
  <c r="E5108" i="10"/>
  <c r="E5107" i="10"/>
  <c r="E5106" i="10"/>
  <c r="E5105" i="10"/>
  <c r="E5104" i="10"/>
  <c r="E5103" i="10"/>
  <c r="E5102" i="10"/>
  <c r="E5101" i="10"/>
  <c r="E5100" i="10"/>
  <c r="E5099" i="10"/>
  <c r="E5098" i="10"/>
  <c r="E5097" i="10"/>
  <c r="E5096" i="10"/>
  <c r="E5095" i="10"/>
  <c r="E5094" i="10"/>
  <c r="E5093" i="10"/>
  <c r="E5092" i="10"/>
  <c r="E5091" i="10"/>
  <c r="E5090" i="10"/>
  <c r="E5089" i="10"/>
  <c r="E5088" i="10"/>
  <c r="E5087" i="10"/>
  <c r="E5086" i="10"/>
  <c r="E5085" i="10"/>
  <c r="E5084" i="10"/>
  <c r="E5083" i="10"/>
  <c r="E5082" i="10"/>
  <c r="E5081" i="10"/>
  <c r="E5080" i="10"/>
  <c r="E5079" i="10"/>
  <c r="E5078" i="10"/>
  <c r="E5077" i="10"/>
  <c r="E5076" i="10"/>
  <c r="E5075" i="10"/>
  <c r="E5074" i="10"/>
  <c r="E5073" i="10"/>
  <c r="E5072" i="10"/>
  <c r="E5071" i="10"/>
  <c r="E5070" i="10"/>
  <c r="E5069" i="10"/>
  <c r="E5068" i="10"/>
  <c r="E5067" i="10"/>
  <c r="E5066" i="10"/>
  <c r="E5065" i="10"/>
  <c r="E5064" i="10"/>
  <c r="E5063" i="10"/>
  <c r="E5062" i="10"/>
  <c r="E5061" i="10"/>
  <c r="E5060" i="10"/>
  <c r="E5059" i="10"/>
  <c r="E5058" i="10"/>
  <c r="E5057" i="10"/>
  <c r="E5056" i="10"/>
  <c r="E5055" i="10"/>
  <c r="E5054" i="10"/>
  <c r="E5053" i="10"/>
  <c r="E5052" i="10"/>
  <c r="E5051" i="10"/>
  <c r="E5050" i="10"/>
  <c r="E5049" i="10"/>
  <c r="E5048" i="10"/>
  <c r="E5047" i="10"/>
  <c r="E5046" i="10"/>
  <c r="E5045" i="10"/>
  <c r="E5044" i="10"/>
  <c r="E5043" i="10"/>
  <c r="E5042" i="10"/>
  <c r="E5041" i="10"/>
  <c r="E5040" i="10"/>
  <c r="E5039" i="10"/>
  <c r="E5038" i="10"/>
  <c r="E5037" i="10"/>
  <c r="E5036" i="10"/>
  <c r="E5035" i="10"/>
  <c r="E5034" i="10"/>
  <c r="E5033" i="10"/>
  <c r="E5032" i="10"/>
  <c r="E5031" i="10"/>
  <c r="E5030" i="10"/>
  <c r="E5029" i="10"/>
  <c r="E5028" i="10"/>
  <c r="E5027" i="10"/>
  <c r="E5026" i="10"/>
  <c r="E5025" i="10"/>
  <c r="E5024" i="10"/>
  <c r="E5023" i="10"/>
  <c r="E5022" i="10"/>
  <c r="E5021" i="10"/>
  <c r="E5020" i="10"/>
  <c r="E5019" i="10"/>
  <c r="E5018" i="10"/>
  <c r="E5017" i="10"/>
  <c r="E5016" i="10"/>
  <c r="E5015" i="10"/>
  <c r="E5014" i="10"/>
  <c r="E5013" i="10"/>
  <c r="E5012" i="10"/>
  <c r="E5011" i="10"/>
  <c r="E5010" i="10"/>
  <c r="E5009" i="10"/>
  <c r="E5008" i="10"/>
  <c r="E5007" i="10"/>
  <c r="E5006" i="10"/>
  <c r="E5005" i="10"/>
  <c r="E5004" i="10"/>
  <c r="E5003" i="10"/>
  <c r="E5002" i="10"/>
  <c r="E5001" i="10"/>
  <c r="E5000" i="10"/>
  <c r="E4999" i="10"/>
  <c r="E4998" i="10"/>
  <c r="E4997" i="10"/>
  <c r="E4996" i="10"/>
  <c r="E4995" i="10"/>
  <c r="E4994" i="10"/>
  <c r="E4993" i="10"/>
  <c r="E4992" i="10"/>
  <c r="E4991" i="10"/>
  <c r="E4990" i="10"/>
  <c r="E4989" i="10"/>
  <c r="E4988" i="10"/>
  <c r="E4987" i="10"/>
  <c r="E4986" i="10"/>
  <c r="E4985" i="10"/>
  <c r="E4984" i="10"/>
  <c r="E4983" i="10"/>
  <c r="E4982" i="10"/>
  <c r="E4981" i="10"/>
  <c r="E4980" i="10"/>
  <c r="E4979" i="10"/>
  <c r="E4978" i="10"/>
  <c r="E4977" i="10"/>
  <c r="E4976" i="10"/>
  <c r="E4975" i="10"/>
  <c r="E4974" i="10"/>
  <c r="E4973" i="10"/>
  <c r="E4972" i="10"/>
  <c r="E4971" i="10"/>
  <c r="E4970" i="10"/>
  <c r="E4969" i="10"/>
  <c r="E4968" i="10"/>
  <c r="E4967" i="10"/>
  <c r="E4966" i="10"/>
  <c r="E4965" i="10"/>
  <c r="E4964" i="10"/>
  <c r="E4963" i="10"/>
  <c r="E4962" i="10"/>
  <c r="E4961" i="10"/>
  <c r="E4960" i="10"/>
  <c r="E4959" i="10"/>
  <c r="E4958" i="10"/>
  <c r="E4957" i="10"/>
  <c r="E4956" i="10"/>
  <c r="E4955" i="10"/>
  <c r="E4954" i="10"/>
  <c r="E4953" i="10"/>
  <c r="E4952" i="10"/>
  <c r="E4951" i="10"/>
  <c r="E4950" i="10"/>
  <c r="E4949" i="10"/>
  <c r="E4948" i="10"/>
  <c r="E4947" i="10"/>
  <c r="E4946" i="10"/>
  <c r="E4945" i="10"/>
  <c r="E4944" i="10"/>
  <c r="E4943" i="10"/>
  <c r="E4942" i="10"/>
  <c r="E4941" i="10"/>
  <c r="E4940" i="10"/>
  <c r="E4939" i="10"/>
  <c r="E4938" i="10"/>
  <c r="E4937" i="10"/>
  <c r="E4936" i="10"/>
  <c r="E4935" i="10"/>
  <c r="E4934" i="10"/>
  <c r="E4933" i="10"/>
  <c r="E4932" i="10"/>
  <c r="E4931" i="10"/>
  <c r="E4930" i="10"/>
  <c r="E4929" i="10"/>
  <c r="E4928" i="10"/>
  <c r="E4927" i="10"/>
  <c r="E4926" i="10"/>
  <c r="E4925" i="10"/>
  <c r="E4924" i="10"/>
  <c r="E4923" i="10"/>
  <c r="E4922" i="10"/>
  <c r="E4921" i="10"/>
  <c r="E4920" i="10"/>
  <c r="E4919" i="10"/>
  <c r="E4918" i="10"/>
  <c r="E4917" i="10"/>
  <c r="E4916" i="10"/>
  <c r="E4915" i="10"/>
  <c r="E4914" i="10"/>
  <c r="E4913" i="10"/>
  <c r="E4912" i="10"/>
  <c r="E4911" i="10"/>
  <c r="E4910" i="10"/>
  <c r="E4909" i="10"/>
  <c r="E4908" i="10"/>
  <c r="E4907" i="10"/>
  <c r="E4906" i="10"/>
  <c r="E4905" i="10"/>
  <c r="E4904" i="10"/>
  <c r="E4903" i="10"/>
  <c r="E4902" i="10"/>
  <c r="E4901" i="10"/>
  <c r="E4900" i="10"/>
  <c r="E4899" i="10"/>
  <c r="E4898" i="10"/>
  <c r="E4897" i="10"/>
  <c r="E4896" i="10"/>
  <c r="E4895" i="10"/>
  <c r="E4894" i="10"/>
  <c r="E4893" i="10"/>
  <c r="E4892" i="10"/>
  <c r="E4891" i="10"/>
  <c r="E4890" i="10"/>
  <c r="E4889" i="10"/>
  <c r="E4888" i="10"/>
  <c r="E4887" i="10"/>
  <c r="E4886" i="10"/>
  <c r="E4885" i="10"/>
  <c r="E4884" i="10"/>
  <c r="E4883" i="10"/>
  <c r="E4882" i="10"/>
  <c r="E4881" i="10"/>
  <c r="E4880" i="10"/>
  <c r="E4879" i="10"/>
  <c r="E4878" i="10"/>
  <c r="E4877" i="10"/>
  <c r="E4876" i="10"/>
  <c r="E4875" i="10"/>
  <c r="E4874" i="10"/>
  <c r="E4873" i="10"/>
  <c r="E4872" i="10"/>
  <c r="E4871" i="10"/>
  <c r="E4870" i="10"/>
  <c r="E4869" i="10"/>
  <c r="E4868" i="10"/>
  <c r="E4867" i="10"/>
  <c r="E4866" i="10"/>
  <c r="E4865" i="10"/>
  <c r="E4864" i="10"/>
  <c r="E4863" i="10"/>
  <c r="E4862" i="10"/>
  <c r="E4861" i="10"/>
  <c r="E4860" i="10"/>
  <c r="E4859" i="10"/>
  <c r="E4858" i="10"/>
  <c r="E4857" i="10"/>
  <c r="E4856" i="10"/>
  <c r="E4855" i="10"/>
  <c r="E4854" i="10"/>
  <c r="E4853" i="10"/>
  <c r="E4852" i="10"/>
  <c r="E4851" i="10"/>
  <c r="E4850" i="10"/>
  <c r="E4849" i="10"/>
  <c r="E4848" i="10"/>
  <c r="E4847" i="10"/>
  <c r="E4846" i="10"/>
  <c r="E4845" i="10"/>
  <c r="E4844" i="10"/>
  <c r="E4843" i="10"/>
  <c r="E4842" i="10"/>
  <c r="E4841" i="10"/>
  <c r="E4840" i="10"/>
  <c r="E4839" i="10"/>
  <c r="E4838" i="10"/>
  <c r="E4837" i="10"/>
  <c r="E4836" i="10"/>
  <c r="E4835" i="10"/>
  <c r="E4834" i="10"/>
  <c r="E4833" i="10"/>
  <c r="E4832" i="10"/>
  <c r="E4831" i="10"/>
  <c r="E4830" i="10"/>
  <c r="E4829" i="10"/>
  <c r="E4828" i="10"/>
  <c r="E4827" i="10"/>
  <c r="E4826" i="10"/>
  <c r="E4825" i="10"/>
  <c r="E4824" i="10"/>
  <c r="E4823" i="10"/>
  <c r="E4822" i="10"/>
  <c r="E4821" i="10"/>
  <c r="E4820" i="10"/>
  <c r="E4819" i="10"/>
  <c r="E4818" i="10"/>
  <c r="E4817" i="10"/>
  <c r="E4816" i="10"/>
  <c r="E4815" i="10"/>
  <c r="E4814" i="10"/>
  <c r="E4813" i="10"/>
  <c r="E4812" i="10"/>
  <c r="E4811" i="10"/>
  <c r="E4810" i="10"/>
  <c r="E4809" i="10"/>
  <c r="E4808" i="10"/>
  <c r="E4807" i="10"/>
  <c r="E4806" i="10"/>
  <c r="E4805" i="10"/>
  <c r="E4804" i="10"/>
  <c r="E4803" i="10"/>
  <c r="E4802" i="10"/>
  <c r="E4801" i="10"/>
  <c r="E4800" i="10"/>
  <c r="E4799" i="10"/>
  <c r="E4798" i="10"/>
  <c r="E4797" i="10"/>
  <c r="E4796" i="10"/>
  <c r="E4795" i="10"/>
  <c r="E4794" i="10"/>
  <c r="E4793" i="10"/>
  <c r="E4792" i="10"/>
  <c r="E4791" i="10"/>
  <c r="E4790" i="10"/>
  <c r="E4789" i="10"/>
  <c r="E4788" i="10"/>
  <c r="E4787" i="10"/>
  <c r="E4786" i="10"/>
  <c r="E4785" i="10"/>
  <c r="E4784" i="10"/>
  <c r="E4783" i="10"/>
  <c r="E4782" i="10"/>
  <c r="E4781" i="10"/>
  <c r="E4780" i="10"/>
  <c r="E4779" i="10"/>
  <c r="E4778" i="10"/>
  <c r="E4777" i="10"/>
  <c r="E4776" i="10"/>
  <c r="E4775" i="10"/>
  <c r="E4774" i="10"/>
  <c r="E4773" i="10"/>
  <c r="E4772" i="10"/>
  <c r="E4771" i="10"/>
  <c r="E4770" i="10"/>
  <c r="E4769" i="10"/>
  <c r="E4768" i="10"/>
  <c r="E4767" i="10"/>
  <c r="E4766" i="10"/>
  <c r="E4765" i="10"/>
  <c r="E4764" i="10"/>
  <c r="E4763" i="10"/>
  <c r="E4762" i="10"/>
  <c r="E4761" i="10"/>
  <c r="E4760" i="10"/>
  <c r="E4759" i="10"/>
  <c r="E4758" i="10"/>
  <c r="E4757" i="10"/>
  <c r="E4756" i="10"/>
  <c r="E4755" i="10"/>
  <c r="E4754" i="10"/>
  <c r="E4753" i="10"/>
  <c r="E4752" i="10"/>
  <c r="E4751" i="10"/>
  <c r="E4750" i="10"/>
  <c r="E4749" i="10"/>
  <c r="E4748" i="10"/>
  <c r="E4747" i="10"/>
  <c r="E4746" i="10"/>
  <c r="E4745" i="10"/>
  <c r="E4744" i="10"/>
  <c r="E4743" i="10"/>
  <c r="E4742" i="10"/>
  <c r="E4741" i="10"/>
  <c r="E4740" i="10"/>
  <c r="E4739" i="10"/>
  <c r="E4738" i="10"/>
  <c r="E4737" i="10"/>
  <c r="E4736" i="10"/>
  <c r="E4735" i="10"/>
  <c r="E4734" i="10"/>
  <c r="E4733" i="10"/>
  <c r="E4732" i="10"/>
  <c r="E4731" i="10"/>
  <c r="E4730" i="10"/>
  <c r="E4729" i="10"/>
  <c r="E4728" i="10"/>
  <c r="E4727" i="10"/>
  <c r="E4726" i="10"/>
  <c r="E4725" i="10"/>
  <c r="E4724" i="10"/>
  <c r="E4723" i="10"/>
  <c r="E4722" i="10"/>
  <c r="E4721" i="10"/>
  <c r="E4720" i="10"/>
  <c r="E4719" i="10"/>
  <c r="E4718" i="10"/>
  <c r="E4717" i="10"/>
  <c r="E4716" i="10"/>
  <c r="E4715" i="10"/>
  <c r="E4714" i="10"/>
  <c r="E4713" i="10"/>
  <c r="E4712" i="10"/>
  <c r="E4711" i="10"/>
  <c r="E4710" i="10"/>
  <c r="E4709" i="10"/>
  <c r="E4708" i="10"/>
  <c r="E4707" i="10"/>
  <c r="E4706" i="10"/>
  <c r="E4705" i="10"/>
  <c r="E4704" i="10"/>
  <c r="E4703" i="10"/>
  <c r="E4702" i="10"/>
  <c r="E4701" i="10"/>
  <c r="E4700" i="10"/>
  <c r="E4699" i="10"/>
  <c r="E4698" i="10"/>
  <c r="E4697" i="10"/>
  <c r="E4696" i="10"/>
  <c r="E4695" i="10"/>
  <c r="E4694" i="10"/>
  <c r="E4693" i="10"/>
  <c r="E4692" i="10"/>
  <c r="E4691" i="10"/>
  <c r="E4690" i="10"/>
  <c r="E4689" i="10"/>
  <c r="E4688" i="10"/>
  <c r="E4687" i="10"/>
  <c r="E4686" i="10"/>
  <c r="E4685" i="10"/>
  <c r="E4684" i="10"/>
  <c r="E4683" i="10"/>
  <c r="E4682" i="10"/>
  <c r="E4681" i="10"/>
  <c r="E4680" i="10"/>
  <c r="E4679" i="10"/>
  <c r="E4678" i="10"/>
  <c r="E4677" i="10"/>
  <c r="E4676" i="10"/>
  <c r="E4675" i="10"/>
  <c r="E4674" i="10"/>
  <c r="E4673" i="10"/>
  <c r="E4672" i="10"/>
  <c r="E4671" i="10"/>
  <c r="E4670" i="10"/>
  <c r="E4669" i="10"/>
  <c r="E4668" i="10"/>
  <c r="E4667" i="10"/>
  <c r="E4666" i="10"/>
  <c r="E4665" i="10"/>
  <c r="E4664" i="10"/>
  <c r="E4663" i="10"/>
  <c r="E4662" i="10"/>
  <c r="E4661" i="10"/>
  <c r="E4660" i="10"/>
  <c r="E4659" i="10"/>
  <c r="E4658" i="10"/>
  <c r="E4657" i="10"/>
  <c r="E4656" i="10"/>
  <c r="E4655" i="10"/>
  <c r="E4654" i="10"/>
  <c r="E4653" i="10"/>
  <c r="E4652" i="10"/>
  <c r="E4651" i="10"/>
  <c r="E4650" i="10"/>
  <c r="E4649" i="10"/>
  <c r="E4648" i="10"/>
  <c r="E4647" i="10"/>
  <c r="E4646" i="10"/>
  <c r="E4645" i="10"/>
  <c r="E4644" i="10"/>
  <c r="E4643" i="10"/>
  <c r="E4642" i="10"/>
  <c r="E4641" i="10"/>
  <c r="E4640" i="10"/>
  <c r="E4639" i="10"/>
  <c r="E4638" i="10"/>
  <c r="E4637" i="10"/>
  <c r="E4636" i="10"/>
  <c r="E4635" i="10"/>
  <c r="E4634" i="10"/>
  <c r="E4633" i="10"/>
  <c r="E4632" i="10"/>
  <c r="E4631" i="10"/>
  <c r="E4630" i="10"/>
  <c r="E4629" i="10"/>
  <c r="E4628" i="10"/>
  <c r="E4627" i="10"/>
  <c r="E4626" i="10"/>
  <c r="E4625" i="10"/>
  <c r="E4624" i="10"/>
  <c r="E4623" i="10"/>
  <c r="E4622" i="10"/>
  <c r="E4621" i="10"/>
  <c r="E4620" i="10"/>
  <c r="E4619" i="10"/>
  <c r="E4618" i="10"/>
  <c r="E4617" i="10"/>
  <c r="E4616" i="10"/>
  <c r="E4615" i="10"/>
  <c r="E4614" i="10"/>
  <c r="E4613" i="10"/>
  <c r="E4612" i="10"/>
  <c r="E4611" i="10"/>
  <c r="E4610" i="10"/>
  <c r="E4609" i="10"/>
  <c r="E4608" i="10"/>
  <c r="E4607" i="10"/>
  <c r="E4606" i="10"/>
  <c r="E4605" i="10"/>
  <c r="E4604" i="10"/>
  <c r="E4603" i="10"/>
  <c r="E4602" i="10"/>
  <c r="E4601" i="10"/>
  <c r="E4600" i="10"/>
  <c r="E4599" i="10"/>
  <c r="E4598" i="10"/>
  <c r="E4597" i="10"/>
  <c r="E4596" i="10"/>
  <c r="E4595" i="10"/>
  <c r="E4594" i="10"/>
  <c r="E4593" i="10"/>
  <c r="E4592" i="10"/>
  <c r="E4591" i="10"/>
  <c r="E4590" i="10"/>
  <c r="E4589" i="10"/>
  <c r="E4588" i="10"/>
  <c r="E4587" i="10"/>
  <c r="E4586" i="10"/>
  <c r="E4585" i="10"/>
  <c r="E4584" i="10"/>
  <c r="E4583" i="10"/>
  <c r="E4582" i="10"/>
  <c r="E4581" i="10"/>
  <c r="E4580" i="10"/>
  <c r="E4579" i="10"/>
  <c r="E4578" i="10"/>
  <c r="E4577" i="10"/>
  <c r="E4576" i="10"/>
  <c r="E4575" i="10"/>
  <c r="E4574" i="10"/>
  <c r="E4573" i="10"/>
  <c r="E4572" i="10"/>
  <c r="E4571" i="10"/>
  <c r="E4570" i="10"/>
  <c r="E4569" i="10"/>
  <c r="E4568" i="10"/>
  <c r="E4567" i="10"/>
  <c r="E4566" i="10"/>
  <c r="E4565" i="10"/>
  <c r="E4564" i="10"/>
  <c r="E4563" i="10"/>
  <c r="E4562" i="10"/>
  <c r="E4561" i="10"/>
  <c r="E4560" i="10"/>
  <c r="E4559" i="10"/>
  <c r="E4558" i="10"/>
  <c r="E4557" i="10"/>
  <c r="E4556" i="10"/>
  <c r="E4555" i="10"/>
  <c r="E4554" i="10"/>
  <c r="E4553" i="10"/>
  <c r="E4552" i="10"/>
  <c r="E4551" i="10"/>
  <c r="E4550" i="10"/>
  <c r="E4549" i="10"/>
  <c r="E4548" i="10"/>
  <c r="E4547" i="10"/>
  <c r="E4546" i="10"/>
  <c r="E4545" i="10"/>
  <c r="E4544" i="10"/>
  <c r="E4543" i="10"/>
  <c r="E4542" i="10"/>
  <c r="E4541" i="10"/>
  <c r="E4540" i="10"/>
  <c r="E4539" i="10"/>
  <c r="E4538" i="10"/>
  <c r="E4537" i="10"/>
  <c r="E4536" i="10"/>
  <c r="E4535" i="10"/>
  <c r="E4534" i="10"/>
  <c r="E4533" i="10"/>
  <c r="E4532" i="10"/>
  <c r="E4531" i="10"/>
  <c r="E4530" i="10"/>
  <c r="E4529" i="10"/>
  <c r="E4528" i="10"/>
  <c r="E4527" i="10"/>
  <c r="E4526" i="10"/>
  <c r="E4525" i="10"/>
  <c r="E4524" i="10"/>
  <c r="E4523" i="10"/>
  <c r="E4522" i="10"/>
  <c r="E4521" i="10"/>
  <c r="E4520" i="10"/>
  <c r="E4519" i="10"/>
  <c r="E4518" i="10"/>
  <c r="E4517" i="10"/>
  <c r="E4516" i="10"/>
  <c r="E4515" i="10"/>
  <c r="E4514" i="10"/>
  <c r="E4513" i="10"/>
  <c r="E4512" i="10"/>
  <c r="E4511" i="10"/>
  <c r="E4510" i="10"/>
  <c r="E4509" i="10"/>
  <c r="E4508" i="10"/>
  <c r="E4507" i="10"/>
  <c r="E4506" i="10"/>
  <c r="E4505" i="10"/>
  <c r="E4504" i="10"/>
  <c r="E4503" i="10"/>
  <c r="E4502" i="10"/>
  <c r="E4501" i="10"/>
  <c r="E4500" i="10"/>
  <c r="E4499" i="10"/>
  <c r="E4498" i="10"/>
  <c r="E4497" i="10"/>
  <c r="E4496" i="10"/>
  <c r="E4495" i="10"/>
  <c r="E4494" i="10"/>
  <c r="E4493" i="10"/>
  <c r="E4492" i="10"/>
  <c r="E4491" i="10"/>
  <c r="E4490" i="10"/>
  <c r="E4489" i="10"/>
  <c r="E4488" i="10"/>
  <c r="E4487" i="10"/>
  <c r="E4486" i="10"/>
  <c r="E4485" i="10"/>
  <c r="E4484" i="10"/>
  <c r="E4483" i="10"/>
  <c r="E4482" i="10"/>
  <c r="E4481" i="10"/>
  <c r="E4480" i="10"/>
  <c r="E4479" i="10"/>
  <c r="E4478" i="10"/>
  <c r="E4477" i="10"/>
  <c r="E4476" i="10"/>
  <c r="E4475" i="10"/>
  <c r="E4474" i="10"/>
  <c r="E4473" i="10"/>
  <c r="E4472" i="10"/>
  <c r="E4471" i="10"/>
  <c r="E4470" i="10"/>
  <c r="E4469" i="10"/>
  <c r="E4468" i="10"/>
  <c r="E4467" i="10"/>
  <c r="E4466" i="10"/>
  <c r="E4465" i="10"/>
  <c r="E4464" i="10"/>
  <c r="E4463" i="10"/>
  <c r="E4462" i="10"/>
  <c r="E4461" i="10"/>
  <c r="E4460" i="10"/>
  <c r="E4459" i="10"/>
  <c r="E4458" i="10"/>
  <c r="E4457" i="10"/>
  <c r="E4456" i="10"/>
  <c r="E4455" i="10"/>
  <c r="E4454" i="10"/>
  <c r="E4453" i="10"/>
  <c r="E4452" i="10"/>
  <c r="E4451" i="10"/>
  <c r="E4450" i="10"/>
  <c r="E4449" i="10"/>
  <c r="E4448" i="10"/>
  <c r="E4447" i="10"/>
  <c r="E4446" i="10"/>
  <c r="E4445" i="10"/>
  <c r="E4444" i="10"/>
  <c r="E4443" i="10"/>
  <c r="E4442" i="10"/>
  <c r="E4441" i="10"/>
  <c r="E4440" i="10"/>
  <c r="E4439" i="10"/>
  <c r="E4438" i="10"/>
  <c r="E4437" i="10"/>
  <c r="E4436" i="10"/>
  <c r="E4435" i="10"/>
  <c r="E4434" i="10"/>
  <c r="E4433" i="10"/>
  <c r="E4432" i="10"/>
  <c r="E4431" i="10"/>
  <c r="E4430" i="10"/>
  <c r="E4429" i="10"/>
  <c r="E4428" i="10"/>
  <c r="E4427" i="10"/>
  <c r="E4426" i="10"/>
  <c r="E4425" i="10"/>
  <c r="E4424" i="10"/>
  <c r="E4423" i="10"/>
  <c r="E4422" i="10"/>
  <c r="E4421" i="10"/>
  <c r="E4420" i="10"/>
  <c r="E4419" i="10"/>
  <c r="E4418" i="10"/>
  <c r="E4417" i="10"/>
  <c r="E4416" i="10"/>
  <c r="E4415" i="10"/>
  <c r="E4414" i="10"/>
  <c r="E4413" i="10"/>
  <c r="E4412" i="10"/>
  <c r="E4411" i="10"/>
  <c r="E4410" i="10"/>
  <c r="E4409" i="10"/>
  <c r="E4408" i="10"/>
  <c r="E4407" i="10"/>
  <c r="E4406" i="10"/>
  <c r="E4405" i="10"/>
  <c r="E4404" i="10"/>
  <c r="E4403" i="10"/>
  <c r="E4402" i="10"/>
  <c r="E4401" i="10"/>
  <c r="E4400" i="10"/>
  <c r="E4399" i="10"/>
  <c r="E4398" i="10"/>
  <c r="E4397" i="10"/>
  <c r="E4396" i="10"/>
  <c r="E4395" i="10"/>
  <c r="E4394" i="10"/>
  <c r="E4393" i="10"/>
  <c r="E4392" i="10"/>
  <c r="E4391" i="10"/>
  <c r="E4390" i="10"/>
  <c r="E4389" i="10"/>
  <c r="E4388" i="10"/>
  <c r="E4387" i="10"/>
  <c r="E4386" i="10"/>
  <c r="E4385" i="10"/>
  <c r="E4384" i="10"/>
  <c r="E4383" i="10"/>
  <c r="E4382" i="10"/>
  <c r="E4381" i="10"/>
  <c r="E4380" i="10"/>
  <c r="E4379" i="10"/>
  <c r="E4378" i="10"/>
  <c r="E4377" i="10"/>
  <c r="E4376" i="10"/>
  <c r="E4375" i="10"/>
  <c r="E4374" i="10"/>
  <c r="E4373" i="10"/>
  <c r="E4372" i="10"/>
  <c r="E4371" i="10"/>
  <c r="E4370" i="10"/>
  <c r="E4369" i="10"/>
  <c r="E4368" i="10"/>
  <c r="E4367" i="10"/>
  <c r="E4366" i="10"/>
  <c r="E4365" i="10"/>
  <c r="E4364" i="10"/>
  <c r="E4363" i="10"/>
  <c r="E4362" i="10"/>
  <c r="E4361" i="10"/>
  <c r="E4360" i="10"/>
  <c r="E4359" i="10"/>
  <c r="E4358" i="10"/>
  <c r="E4357" i="10"/>
  <c r="E4356" i="10"/>
  <c r="E4355" i="10"/>
  <c r="E4354" i="10"/>
  <c r="E4353" i="10"/>
  <c r="E4352" i="10"/>
  <c r="E4351" i="10"/>
  <c r="E4350" i="10"/>
  <c r="E4349" i="10"/>
  <c r="E4348" i="10"/>
  <c r="E4347" i="10"/>
  <c r="E4346" i="10"/>
  <c r="E4345" i="10"/>
  <c r="E4344" i="10"/>
  <c r="E4343" i="10"/>
  <c r="E4342" i="10"/>
  <c r="E4341" i="10"/>
  <c r="E4340" i="10"/>
  <c r="E4339" i="10"/>
  <c r="E4338" i="10"/>
  <c r="E4337" i="10"/>
  <c r="E4336" i="10"/>
  <c r="E4335" i="10"/>
  <c r="E4334" i="10"/>
  <c r="E4333" i="10"/>
  <c r="E4332" i="10"/>
  <c r="E4331" i="10"/>
  <c r="E4330" i="10"/>
  <c r="E4329" i="10"/>
  <c r="E4328" i="10"/>
  <c r="E4327" i="10"/>
  <c r="E4326" i="10"/>
  <c r="E4325" i="10"/>
  <c r="E4324" i="10"/>
  <c r="E4323" i="10"/>
  <c r="E4322" i="10"/>
  <c r="E4321" i="10"/>
  <c r="E4320" i="10"/>
  <c r="E4319" i="10"/>
  <c r="E4318" i="10"/>
  <c r="E4317" i="10"/>
  <c r="E4316" i="10"/>
  <c r="E4315" i="10"/>
  <c r="E4314" i="10"/>
  <c r="E4313" i="10"/>
  <c r="E4312" i="10"/>
  <c r="E4311" i="10"/>
  <c r="E4310" i="10"/>
  <c r="E4309" i="10"/>
  <c r="E4308" i="10"/>
  <c r="E4307" i="10"/>
  <c r="E4306" i="10"/>
  <c r="E4305" i="10"/>
  <c r="E4304" i="10"/>
  <c r="E4303" i="10"/>
  <c r="E4302" i="10"/>
  <c r="E4301" i="10"/>
  <c r="E4300" i="10"/>
  <c r="E4299" i="10"/>
  <c r="E4298" i="10"/>
  <c r="E4297" i="10"/>
  <c r="E4296" i="10"/>
  <c r="E4295" i="10"/>
  <c r="E4294" i="10"/>
  <c r="E4293" i="10"/>
  <c r="E4292" i="10"/>
  <c r="E4291" i="10"/>
  <c r="E4290" i="10"/>
  <c r="E4289" i="10"/>
  <c r="E4288" i="10"/>
  <c r="E4287" i="10"/>
  <c r="E4286" i="10"/>
  <c r="E4285" i="10"/>
  <c r="E4284" i="10"/>
  <c r="E4283" i="10"/>
  <c r="E4282" i="10"/>
  <c r="E4281" i="10"/>
  <c r="E4280" i="10"/>
  <c r="E4279" i="10"/>
  <c r="E4278" i="10"/>
  <c r="E4277" i="10"/>
  <c r="E4276" i="10"/>
  <c r="E4275" i="10"/>
  <c r="E4274" i="10"/>
  <c r="E4273" i="10"/>
  <c r="E4272" i="10"/>
  <c r="E4271" i="10"/>
  <c r="E4270" i="10"/>
  <c r="E4269" i="10"/>
  <c r="E4268" i="10"/>
  <c r="E4267" i="10"/>
  <c r="E4266" i="10"/>
  <c r="E4265" i="10"/>
  <c r="E4264" i="10"/>
  <c r="E4263" i="10"/>
  <c r="E4262" i="10"/>
  <c r="E4261" i="10"/>
  <c r="E4260" i="10"/>
  <c r="E4259" i="10"/>
  <c r="E4258" i="10"/>
  <c r="E4257" i="10"/>
  <c r="E4256" i="10"/>
  <c r="E4255" i="10"/>
  <c r="E4254" i="10"/>
  <c r="E4253" i="10"/>
  <c r="E4252" i="10"/>
  <c r="E4251" i="10"/>
  <c r="E4250" i="10"/>
  <c r="E4249" i="10"/>
  <c r="E4248" i="10"/>
  <c r="E4247" i="10"/>
  <c r="E4246" i="10"/>
  <c r="E4245" i="10"/>
  <c r="E4244" i="10"/>
  <c r="E4243" i="10"/>
  <c r="E4242" i="10"/>
  <c r="E4241" i="10"/>
  <c r="E4240" i="10"/>
  <c r="E4239" i="10"/>
  <c r="E4238" i="10"/>
  <c r="E4237" i="10"/>
  <c r="E4236" i="10"/>
  <c r="E4235" i="10"/>
  <c r="E4234" i="10"/>
  <c r="E4233" i="10"/>
  <c r="E4232" i="10"/>
  <c r="E4231" i="10"/>
  <c r="E4230" i="10"/>
  <c r="E4229" i="10"/>
  <c r="E4228" i="10"/>
  <c r="E4227" i="10"/>
  <c r="E4226" i="10"/>
  <c r="E4225" i="10"/>
  <c r="E4224" i="10"/>
  <c r="E4223" i="10"/>
  <c r="E4222" i="10"/>
  <c r="E4221" i="10"/>
  <c r="E4220" i="10"/>
  <c r="E4219" i="10"/>
  <c r="E4218" i="10"/>
  <c r="E4217" i="10"/>
  <c r="E4216" i="10"/>
  <c r="E4215" i="10"/>
  <c r="E4214" i="10"/>
  <c r="E4213" i="10"/>
  <c r="E4212" i="10"/>
  <c r="E4211" i="10"/>
  <c r="E4210" i="10"/>
  <c r="E4209" i="10"/>
  <c r="E4208" i="10"/>
  <c r="E4207" i="10"/>
  <c r="E4206" i="10"/>
  <c r="E4205" i="10"/>
  <c r="E4204" i="10"/>
  <c r="E4203" i="10"/>
  <c r="E4202" i="10"/>
  <c r="E4201" i="10"/>
  <c r="E4200" i="10"/>
  <c r="E4199" i="10"/>
  <c r="E4198" i="10"/>
  <c r="E4197" i="10"/>
  <c r="E4196" i="10"/>
  <c r="E4195" i="10"/>
  <c r="E4194" i="10"/>
  <c r="E4193" i="10"/>
  <c r="E4192" i="10"/>
  <c r="E4191" i="10"/>
  <c r="E4190" i="10"/>
  <c r="E4189" i="10"/>
  <c r="E4188" i="10"/>
  <c r="E4187" i="10"/>
  <c r="E4186" i="10"/>
  <c r="E4185" i="10"/>
  <c r="E4184" i="10"/>
  <c r="E4183" i="10"/>
  <c r="E4182" i="10"/>
  <c r="E4181" i="10"/>
  <c r="E4180" i="10"/>
  <c r="E4179" i="10"/>
  <c r="E4178" i="10"/>
  <c r="E4177" i="10"/>
  <c r="E4176" i="10"/>
  <c r="E4175" i="10"/>
  <c r="E4174" i="10"/>
  <c r="E4173" i="10"/>
  <c r="E4172" i="10"/>
  <c r="E4171" i="10"/>
  <c r="E4170" i="10"/>
  <c r="E4169" i="10"/>
  <c r="E4168" i="10"/>
  <c r="E4167" i="10"/>
  <c r="E4166" i="10"/>
  <c r="E4165" i="10"/>
  <c r="E4164" i="10"/>
  <c r="E4163" i="10"/>
  <c r="E4162" i="10"/>
  <c r="E4161" i="10"/>
  <c r="E4160" i="10"/>
  <c r="E4159" i="10"/>
  <c r="E4158" i="10"/>
  <c r="E4157" i="10"/>
  <c r="E4156" i="10"/>
  <c r="E4155" i="10"/>
  <c r="E4154" i="10"/>
  <c r="E4153" i="10"/>
  <c r="E4152" i="10"/>
  <c r="E4151" i="10"/>
  <c r="E4150" i="10"/>
  <c r="E4149" i="10"/>
  <c r="E4148" i="10"/>
  <c r="E4147" i="10"/>
  <c r="E4146" i="10"/>
  <c r="E4145" i="10"/>
  <c r="E4144" i="10"/>
  <c r="E4143" i="10"/>
  <c r="E4142" i="10"/>
  <c r="E4141" i="10"/>
  <c r="E4140" i="10"/>
  <c r="E4139" i="10"/>
  <c r="E4138" i="10"/>
  <c r="E4137" i="10"/>
  <c r="E4136" i="10"/>
  <c r="E4135" i="10"/>
  <c r="E4134" i="10"/>
  <c r="E4133" i="10"/>
  <c r="E4132" i="10"/>
  <c r="E4131" i="10"/>
  <c r="E4130" i="10"/>
  <c r="E4129" i="10"/>
  <c r="E4128" i="10"/>
  <c r="E4127" i="10"/>
  <c r="E4126" i="10"/>
  <c r="E4125" i="10"/>
  <c r="E4124" i="10"/>
  <c r="E4123" i="10"/>
  <c r="E4122" i="10"/>
  <c r="E4121" i="10"/>
  <c r="E4120" i="10"/>
  <c r="E4119" i="10"/>
  <c r="E4118" i="10"/>
  <c r="E4117" i="10"/>
  <c r="E4116" i="10"/>
  <c r="E4115" i="10"/>
  <c r="E4114" i="10"/>
  <c r="E4113" i="10"/>
  <c r="E4112" i="10"/>
  <c r="E4111" i="10"/>
  <c r="E4110" i="10"/>
  <c r="E4109" i="10"/>
  <c r="E4108" i="10"/>
  <c r="E4107" i="10"/>
  <c r="E4106" i="10"/>
  <c r="E4105" i="10"/>
  <c r="E4104" i="10"/>
  <c r="E4103" i="10"/>
  <c r="E4102" i="10"/>
  <c r="E4101" i="10"/>
  <c r="E4100" i="10"/>
  <c r="E4099" i="10"/>
  <c r="E4098" i="10"/>
  <c r="E4097" i="10"/>
  <c r="E4096" i="10"/>
  <c r="E4095" i="10"/>
  <c r="E4094" i="10"/>
  <c r="E4093" i="10"/>
  <c r="E4092" i="10"/>
  <c r="E4091" i="10"/>
  <c r="E4090" i="10"/>
  <c r="E4089" i="10"/>
  <c r="E4088" i="10"/>
  <c r="E4087" i="10"/>
  <c r="E4086" i="10"/>
  <c r="E4085" i="10"/>
  <c r="E4084" i="10"/>
  <c r="E4083" i="10"/>
  <c r="E4082" i="10"/>
  <c r="E4081" i="10"/>
  <c r="E4080" i="10"/>
  <c r="E4079" i="10"/>
  <c r="E4078" i="10"/>
  <c r="E4077" i="10"/>
  <c r="E4076" i="10"/>
  <c r="E4075" i="10"/>
  <c r="E4074" i="10"/>
  <c r="E4073" i="10"/>
  <c r="E4072" i="10"/>
  <c r="E4071" i="10"/>
  <c r="E4070" i="10"/>
  <c r="E4069" i="10"/>
  <c r="E4068" i="10"/>
  <c r="E4067" i="10"/>
  <c r="E4066" i="10"/>
  <c r="E4065" i="10"/>
  <c r="E4064" i="10"/>
  <c r="E4063" i="10"/>
  <c r="E4062" i="10"/>
  <c r="E4061" i="10"/>
  <c r="E4060" i="10"/>
  <c r="E4059" i="10"/>
  <c r="E4058" i="10"/>
  <c r="E4057" i="10"/>
  <c r="E4056" i="10"/>
  <c r="E4055" i="10"/>
  <c r="E4054" i="10"/>
  <c r="E4053" i="10"/>
  <c r="E4052" i="10"/>
  <c r="E4051" i="10"/>
  <c r="E4050" i="10"/>
  <c r="E4049" i="10"/>
  <c r="E4048" i="10"/>
  <c r="E4047" i="10"/>
  <c r="E4046" i="10"/>
  <c r="E4045" i="10"/>
  <c r="E4044" i="10"/>
  <c r="E4043" i="10"/>
  <c r="E4042" i="10"/>
  <c r="E4041" i="10"/>
  <c r="E4040" i="10"/>
  <c r="E4039" i="10"/>
  <c r="E4038" i="10"/>
  <c r="E4037" i="10"/>
  <c r="E4036" i="10"/>
  <c r="E4035" i="10"/>
  <c r="E4034" i="10"/>
  <c r="E4033" i="10"/>
  <c r="E4032" i="10"/>
  <c r="E4031" i="10"/>
  <c r="E4030" i="10"/>
  <c r="E4029" i="10"/>
  <c r="E4028" i="10"/>
  <c r="E4027" i="10"/>
  <c r="E4026" i="10"/>
  <c r="E4025" i="10"/>
  <c r="E4024" i="10"/>
  <c r="E4023" i="10"/>
  <c r="E4022" i="10"/>
  <c r="E4021" i="10"/>
  <c r="E4020" i="10"/>
  <c r="E4019" i="10"/>
  <c r="E4018" i="10"/>
  <c r="E4017" i="10"/>
  <c r="E4016" i="10"/>
  <c r="E4015" i="10"/>
  <c r="E4014" i="10"/>
  <c r="E4013" i="10"/>
  <c r="E4012" i="10"/>
  <c r="E4011" i="10"/>
  <c r="E4010" i="10"/>
  <c r="E4009" i="10"/>
  <c r="E4008" i="10"/>
  <c r="E4007" i="10"/>
  <c r="E4006" i="10"/>
  <c r="E4005" i="10"/>
  <c r="E4004" i="10"/>
  <c r="E4003" i="10"/>
  <c r="E4002" i="10"/>
  <c r="E4001" i="10"/>
  <c r="E4000" i="10"/>
  <c r="E3999" i="10"/>
  <c r="E3998" i="10"/>
  <c r="E3997" i="10"/>
  <c r="E3996" i="10"/>
  <c r="E3995" i="10"/>
  <c r="E3994" i="10"/>
  <c r="E3993" i="10"/>
  <c r="E3992" i="10"/>
  <c r="E3991" i="10"/>
  <c r="E3990" i="10"/>
  <c r="E3989" i="10"/>
  <c r="E3988" i="10"/>
  <c r="E3987" i="10"/>
  <c r="E3986" i="10"/>
  <c r="E3985" i="10"/>
  <c r="E3984" i="10"/>
  <c r="E3983" i="10"/>
  <c r="E3982" i="10"/>
  <c r="E3981" i="10"/>
  <c r="E3980" i="10"/>
  <c r="E3979" i="10"/>
  <c r="E3978" i="10"/>
  <c r="E3977" i="10"/>
  <c r="E3976" i="10"/>
  <c r="E3975" i="10"/>
  <c r="E3974" i="10"/>
  <c r="E3973" i="10"/>
  <c r="E3972" i="10"/>
  <c r="E3971" i="10"/>
  <c r="E3970" i="10"/>
  <c r="E3969" i="10"/>
  <c r="E3968" i="10"/>
  <c r="E3967" i="10"/>
  <c r="E3966" i="10"/>
  <c r="E3965" i="10"/>
  <c r="E3964" i="10"/>
  <c r="E3963" i="10"/>
  <c r="E3962" i="10"/>
  <c r="E3961" i="10"/>
  <c r="E3960" i="10"/>
  <c r="E3959" i="10"/>
  <c r="E3958" i="10"/>
  <c r="E3957" i="10"/>
  <c r="E3956" i="10"/>
  <c r="E3955" i="10"/>
  <c r="E3954" i="10"/>
  <c r="E3953" i="10"/>
  <c r="E3952" i="10"/>
  <c r="E3951" i="10"/>
  <c r="E3950" i="10"/>
  <c r="E3949" i="10"/>
  <c r="E3948" i="10"/>
  <c r="E3947" i="10"/>
  <c r="E3946" i="10"/>
  <c r="E3945" i="10"/>
  <c r="E3944" i="10"/>
  <c r="E3943" i="10"/>
  <c r="E3942" i="10"/>
  <c r="E3941" i="10"/>
  <c r="E3940" i="10"/>
  <c r="E3939" i="10"/>
  <c r="E3938" i="10"/>
  <c r="E3937" i="10"/>
  <c r="E3936" i="10"/>
  <c r="E3935" i="10"/>
  <c r="E3934" i="10"/>
  <c r="E3933" i="10"/>
  <c r="E3932" i="10"/>
  <c r="E3931" i="10"/>
  <c r="E3930" i="10"/>
  <c r="E3929" i="10"/>
  <c r="E3928" i="10"/>
  <c r="E3927" i="10"/>
  <c r="E3926" i="10"/>
  <c r="E3925" i="10"/>
  <c r="E3924" i="10"/>
  <c r="E3923" i="10"/>
  <c r="E3922" i="10"/>
  <c r="E3921" i="10"/>
  <c r="E3920" i="10"/>
  <c r="E3919" i="10"/>
  <c r="E3918" i="10"/>
  <c r="E3917" i="10"/>
  <c r="E3916" i="10"/>
  <c r="E3915" i="10"/>
  <c r="E3914" i="10"/>
  <c r="E3913" i="10"/>
  <c r="E3912" i="10"/>
  <c r="E3911" i="10"/>
  <c r="E3910" i="10"/>
  <c r="E3909" i="10"/>
  <c r="E3908" i="10"/>
  <c r="E3907" i="10"/>
  <c r="E3906" i="10"/>
  <c r="E3905" i="10"/>
  <c r="E3904" i="10"/>
  <c r="E3903" i="10"/>
  <c r="E3902" i="10"/>
  <c r="E3901" i="10"/>
  <c r="E3900" i="10"/>
  <c r="E3899" i="10"/>
  <c r="E3898" i="10"/>
  <c r="E3897" i="10"/>
  <c r="E3896" i="10"/>
  <c r="E3895" i="10"/>
  <c r="E3894" i="10"/>
  <c r="E3893" i="10"/>
  <c r="E3892" i="10"/>
  <c r="E3891" i="10"/>
  <c r="E3890" i="10"/>
  <c r="E3889" i="10"/>
  <c r="E3888" i="10"/>
  <c r="E3887" i="10"/>
  <c r="E3886" i="10"/>
  <c r="E3885" i="10"/>
  <c r="E3884" i="10"/>
  <c r="E3883" i="10"/>
  <c r="E3882" i="10"/>
  <c r="E3881" i="10"/>
  <c r="E3880" i="10"/>
  <c r="E3879" i="10"/>
  <c r="E3878" i="10"/>
  <c r="E3877" i="10"/>
  <c r="E3876" i="10"/>
  <c r="E3875" i="10"/>
  <c r="E3874" i="10"/>
  <c r="E3873" i="10"/>
  <c r="E3872" i="10"/>
  <c r="E3871" i="10"/>
  <c r="E3870" i="10"/>
  <c r="E3869" i="10"/>
  <c r="E3868" i="10"/>
  <c r="E3867" i="10"/>
  <c r="E3866" i="10"/>
  <c r="E3865" i="10"/>
  <c r="E3864" i="10"/>
  <c r="E3863" i="10"/>
  <c r="E3862" i="10"/>
  <c r="E3861" i="10"/>
  <c r="E3860" i="10"/>
  <c r="E3859" i="10"/>
  <c r="E3858" i="10"/>
  <c r="E3857" i="10"/>
  <c r="E3856" i="10"/>
  <c r="E3855" i="10"/>
  <c r="E3854" i="10"/>
  <c r="E3853" i="10"/>
  <c r="E3852" i="10"/>
  <c r="E3851" i="10"/>
  <c r="E3850" i="10"/>
  <c r="E3849" i="10"/>
  <c r="E3848" i="10"/>
  <c r="E3847" i="10"/>
  <c r="E3846" i="10"/>
  <c r="E3845" i="10"/>
  <c r="E3844" i="10"/>
  <c r="E3843" i="10"/>
  <c r="E3842" i="10"/>
  <c r="E3841" i="10"/>
  <c r="E3840" i="10"/>
  <c r="E3839" i="10"/>
  <c r="E3838" i="10"/>
  <c r="E3837" i="10"/>
  <c r="E3836" i="10"/>
  <c r="E3835" i="10"/>
  <c r="E3834" i="10"/>
  <c r="E3833" i="10"/>
  <c r="E3832" i="10"/>
  <c r="E3831" i="10"/>
  <c r="E3830" i="10"/>
  <c r="E3829" i="10"/>
  <c r="E3828" i="10"/>
  <c r="E3827" i="10"/>
  <c r="E3826" i="10"/>
  <c r="E3825" i="10"/>
  <c r="E3824" i="10"/>
  <c r="E3823" i="10"/>
  <c r="E3822" i="10"/>
  <c r="E3821" i="10"/>
  <c r="E3820" i="10"/>
  <c r="E3819" i="10"/>
  <c r="E3818" i="10"/>
  <c r="E3817" i="10"/>
  <c r="E3816" i="10"/>
  <c r="E3815" i="10"/>
  <c r="E3814" i="10"/>
  <c r="E3813" i="10"/>
  <c r="E3812" i="10"/>
  <c r="E3811" i="10"/>
  <c r="E3810" i="10"/>
  <c r="E3809" i="10"/>
  <c r="E3808" i="10"/>
  <c r="E3807" i="10"/>
  <c r="E3806" i="10"/>
  <c r="E3805" i="10"/>
  <c r="E3804" i="10"/>
  <c r="E3803" i="10"/>
  <c r="E3802" i="10"/>
  <c r="E3801" i="10"/>
  <c r="E3800" i="10"/>
  <c r="E3799" i="10"/>
  <c r="E3798" i="10"/>
  <c r="E3797" i="10"/>
  <c r="E3796" i="10"/>
  <c r="E3795" i="10"/>
  <c r="E3794" i="10"/>
  <c r="E3793" i="10"/>
  <c r="E3792" i="10"/>
  <c r="E3791" i="10"/>
  <c r="E3790" i="10"/>
  <c r="E3789" i="10"/>
  <c r="E3788" i="10"/>
  <c r="E3787" i="10"/>
  <c r="E3786" i="10"/>
  <c r="E3785" i="10"/>
  <c r="E3784" i="10"/>
  <c r="E3783" i="10"/>
  <c r="E3782" i="10"/>
  <c r="E3781" i="10"/>
  <c r="E3780" i="10"/>
  <c r="E3779" i="10"/>
  <c r="E3778" i="10"/>
  <c r="E3777" i="10"/>
  <c r="E3776" i="10"/>
  <c r="E3775" i="10"/>
  <c r="E3774" i="10"/>
  <c r="E3773" i="10"/>
  <c r="E3772" i="10"/>
  <c r="E3771" i="10"/>
  <c r="E3770" i="10"/>
  <c r="E3769" i="10"/>
  <c r="E3768" i="10"/>
  <c r="E3767" i="10"/>
  <c r="E3766" i="10"/>
  <c r="E3765" i="10"/>
  <c r="E3764" i="10"/>
  <c r="E3763" i="10"/>
  <c r="E3762" i="10"/>
  <c r="E3761" i="10"/>
  <c r="E3760" i="10"/>
  <c r="E3759" i="10"/>
  <c r="E3758" i="10"/>
  <c r="E3757" i="10"/>
  <c r="E3756" i="10"/>
  <c r="E3755" i="10"/>
  <c r="E3754" i="10"/>
  <c r="E3753" i="10"/>
  <c r="E3752" i="10"/>
  <c r="E3751" i="10"/>
  <c r="E3750" i="10"/>
  <c r="E3749" i="10"/>
  <c r="E3748" i="10"/>
  <c r="E3747" i="10"/>
  <c r="E3746" i="10"/>
  <c r="E3745" i="10"/>
  <c r="E3744" i="10"/>
  <c r="E3743" i="10"/>
  <c r="E3742" i="10"/>
  <c r="E3741" i="10"/>
  <c r="E3740" i="10"/>
  <c r="E3739" i="10"/>
  <c r="E3738" i="10"/>
  <c r="E3737" i="10"/>
  <c r="E3736" i="10"/>
  <c r="E3735" i="10"/>
  <c r="E3734" i="10"/>
  <c r="E3733" i="10"/>
  <c r="E3732" i="10"/>
  <c r="E3731" i="10"/>
  <c r="E3730" i="10"/>
  <c r="E3729" i="10"/>
  <c r="E3728" i="10"/>
  <c r="E3727" i="10"/>
  <c r="E3726" i="10"/>
  <c r="E3725" i="10"/>
  <c r="E3724" i="10"/>
  <c r="E3723" i="10"/>
  <c r="E3722" i="10"/>
  <c r="E3721" i="10"/>
  <c r="E3720" i="10"/>
  <c r="E3719" i="10"/>
  <c r="E3718" i="10"/>
  <c r="E3717" i="10"/>
  <c r="E3716" i="10"/>
  <c r="E3715" i="10"/>
  <c r="E3714" i="10"/>
  <c r="E3713" i="10"/>
  <c r="E3712" i="10"/>
  <c r="E3711" i="10"/>
  <c r="E3710" i="10"/>
  <c r="E3709" i="10"/>
  <c r="E3708" i="10"/>
  <c r="E3707" i="10"/>
  <c r="E3706" i="10"/>
  <c r="E3705" i="10"/>
  <c r="E3704" i="10"/>
  <c r="E3703" i="10"/>
  <c r="E3702" i="10"/>
  <c r="E3701" i="10"/>
  <c r="E3700" i="10"/>
  <c r="E3699" i="10"/>
  <c r="E3698" i="10"/>
  <c r="E3697" i="10"/>
  <c r="E3696" i="10"/>
  <c r="E3695" i="10"/>
  <c r="E3694" i="10"/>
  <c r="E3693" i="10"/>
  <c r="E3692" i="10"/>
  <c r="E3691" i="10"/>
  <c r="E3690" i="10"/>
  <c r="E3689" i="10"/>
  <c r="E3688" i="10"/>
  <c r="E3687" i="10"/>
  <c r="E3686" i="10"/>
  <c r="E3685" i="10"/>
  <c r="E3684" i="10"/>
  <c r="E3683" i="10"/>
  <c r="E3682" i="10"/>
  <c r="E3681" i="10"/>
  <c r="E3680" i="10"/>
  <c r="E3679" i="10"/>
  <c r="E3678" i="10"/>
  <c r="E3677" i="10"/>
  <c r="E3676" i="10"/>
  <c r="E3675" i="10"/>
  <c r="E3674" i="10"/>
  <c r="E3673" i="10"/>
  <c r="E3672" i="10"/>
  <c r="E3671" i="10"/>
  <c r="E3670" i="10"/>
  <c r="E3669" i="10"/>
  <c r="E3668" i="10"/>
  <c r="E3667" i="10"/>
  <c r="E3666" i="10"/>
  <c r="E3665" i="10"/>
  <c r="E3664" i="10"/>
  <c r="E3663" i="10"/>
  <c r="E3662" i="10"/>
  <c r="E3661" i="10"/>
  <c r="E3660" i="10"/>
  <c r="E3659" i="10"/>
  <c r="E3658" i="10"/>
  <c r="E3657" i="10"/>
  <c r="E3656" i="10"/>
  <c r="E3655" i="10"/>
  <c r="E3654" i="10"/>
  <c r="E3653" i="10"/>
  <c r="E3652" i="10"/>
  <c r="E3651" i="10"/>
  <c r="E3650" i="10"/>
  <c r="E3649" i="10"/>
  <c r="E3648" i="10"/>
  <c r="E3647" i="10"/>
  <c r="E3646" i="10"/>
  <c r="E3645" i="10"/>
  <c r="E3644" i="10"/>
  <c r="E3643" i="10"/>
  <c r="E3642" i="10"/>
  <c r="E3641" i="10"/>
  <c r="E3640" i="10"/>
  <c r="E3639" i="10"/>
  <c r="E3638" i="10"/>
  <c r="E3637" i="10"/>
  <c r="E3636" i="10"/>
  <c r="E3635" i="10"/>
  <c r="E3634" i="10"/>
  <c r="E3633" i="10"/>
  <c r="E3632" i="10"/>
  <c r="E3631" i="10"/>
  <c r="E3630" i="10"/>
  <c r="E3629" i="10"/>
  <c r="E3628" i="10"/>
  <c r="E3627" i="10"/>
  <c r="E3626" i="10"/>
  <c r="E3625" i="10"/>
  <c r="E3624" i="10"/>
  <c r="E3623" i="10"/>
  <c r="E3622" i="10"/>
  <c r="E3621" i="10"/>
  <c r="E3620" i="10"/>
  <c r="E3619" i="10"/>
  <c r="E3618" i="10"/>
  <c r="E3617" i="10"/>
  <c r="E3616" i="10"/>
  <c r="E3615" i="10"/>
  <c r="E3614" i="10"/>
  <c r="E3613" i="10"/>
  <c r="E3612" i="10"/>
  <c r="E3611" i="10"/>
  <c r="E3610" i="10"/>
  <c r="E3609" i="10"/>
  <c r="E3608" i="10"/>
  <c r="E3607" i="10"/>
  <c r="E3606" i="10"/>
  <c r="E3605" i="10"/>
  <c r="E3604" i="10"/>
  <c r="E3603" i="10"/>
  <c r="E3602" i="10"/>
  <c r="E3601" i="10"/>
  <c r="E3600" i="10"/>
  <c r="E3599" i="10"/>
  <c r="E3598" i="10"/>
  <c r="E3597" i="10"/>
  <c r="E3596" i="10"/>
  <c r="E3595" i="10"/>
  <c r="E3594" i="10"/>
  <c r="E3593" i="10"/>
  <c r="E3592" i="10"/>
  <c r="E3591" i="10"/>
  <c r="E3590" i="10"/>
  <c r="E3589" i="10"/>
  <c r="E3588" i="10"/>
  <c r="E3587" i="10"/>
  <c r="E3586" i="10"/>
  <c r="E3585" i="10"/>
  <c r="E3584" i="10"/>
  <c r="E3583" i="10"/>
  <c r="E3582" i="10"/>
  <c r="E3581" i="10"/>
  <c r="E3580" i="10"/>
  <c r="E3579" i="10"/>
  <c r="E3578" i="10"/>
  <c r="E3577" i="10"/>
  <c r="E3576" i="10"/>
  <c r="E3575" i="10"/>
  <c r="E3574" i="10"/>
  <c r="E3573" i="10"/>
  <c r="E3572" i="10"/>
  <c r="E3571" i="10"/>
  <c r="E3570" i="10"/>
  <c r="E3569" i="10"/>
  <c r="E3568" i="10"/>
  <c r="E3567" i="10"/>
  <c r="E3566" i="10"/>
  <c r="E3565" i="10"/>
  <c r="E3564" i="10"/>
  <c r="E3563" i="10"/>
  <c r="E3562" i="10"/>
  <c r="E3561" i="10"/>
  <c r="E3560" i="10"/>
  <c r="E3559" i="10"/>
  <c r="E3558" i="10"/>
  <c r="E3557" i="10"/>
  <c r="E3556" i="10"/>
  <c r="E3555" i="10"/>
  <c r="E3554" i="10"/>
  <c r="E3553" i="10"/>
  <c r="E3552" i="10"/>
  <c r="E3551" i="10"/>
  <c r="E3550" i="10"/>
  <c r="E3549" i="10"/>
  <c r="E3548" i="10"/>
  <c r="E3547" i="10"/>
  <c r="E3546" i="10"/>
  <c r="E3545" i="10"/>
  <c r="E3544" i="10"/>
  <c r="E3543" i="10"/>
  <c r="E3542" i="10"/>
  <c r="E3541" i="10"/>
  <c r="E3540" i="10"/>
  <c r="E3539" i="10"/>
  <c r="E3538" i="10"/>
  <c r="E3537" i="10"/>
  <c r="E3536" i="10"/>
  <c r="E3535" i="10"/>
  <c r="E3534" i="10"/>
  <c r="E3533" i="10"/>
  <c r="E3532" i="10"/>
  <c r="E3531" i="10"/>
  <c r="E3530" i="10"/>
  <c r="E3529" i="10"/>
  <c r="E3528" i="10"/>
  <c r="E3527" i="10"/>
  <c r="E3526" i="10"/>
  <c r="E3525" i="10"/>
  <c r="E3524" i="10"/>
  <c r="E3523" i="10"/>
  <c r="E3522" i="10"/>
  <c r="E3521" i="10"/>
  <c r="E3520" i="10"/>
  <c r="E3519" i="10"/>
  <c r="E3518" i="10"/>
  <c r="E3517" i="10"/>
  <c r="E3516" i="10"/>
  <c r="E3515" i="10"/>
  <c r="E3514" i="10"/>
  <c r="E3513" i="10"/>
  <c r="E3512" i="10"/>
  <c r="E3511" i="10"/>
  <c r="E3510" i="10"/>
  <c r="E3509" i="10"/>
  <c r="E3508" i="10"/>
  <c r="E3507" i="10"/>
  <c r="E3506" i="10"/>
  <c r="E3505" i="10"/>
  <c r="E3504" i="10"/>
  <c r="E3503" i="10"/>
  <c r="E3502" i="10"/>
  <c r="E3501" i="10"/>
  <c r="E3500" i="10"/>
  <c r="E3499" i="10"/>
  <c r="E3498" i="10"/>
  <c r="E3497" i="10"/>
  <c r="E3496" i="10"/>
  <c r="E3495" i="10"/>
  <c r="E3494" i="10"/>
  <c r="E3493" i="10"/>
  <c r="E3492" i="10"/>
  <c r="E3491" i="10"/>
  <c r="E3490" i="10"/>
  <c r="E3489" i="10"/>
  <c r="E3488" i="10"/>
  <c r="E3487" i="10"/>
  <c r="E3486" i="10"/>
  <c r="E3485" i="10"/>
  <c r="E3484" i="10"/>
  <c r="E3483" i="10"/>
  <c r="E3482" i="10"/>
  <c r="E3481" i="10"/>
  <c r="E3480" i="10"/>
  <c r="E3479" i="10"/>
  <c r="E3478" i="10"/>
  <c r="E3477" i="10"/>
  <c r="E3476" i="10"/>
  <c r="E3475" i="10"/>
  <c r="E3474" i="10"/>
  <c r="E3473" i="10"/>
  <c r="E3472" i="10"/>
  <c r="E3471" i="10"/>
  <c r="E3470" i="10"/>
  <c r="E3469" i="10"/>
  <c r="E3468" i="10"/>
  <c r="E3467" i="10"/>
  <c r="E3466" i="10"/>
  <c r="E3465" i="10"/>
  <c r="E3464" i="10"/>
  <c r="E3463" i="10"/>
  <c r="E3462" i="10"/>
  <c r="E3461" i="10"/>
  <c r="E3460" i="10"/>
  <c r="E3459" i="10"/>
  <c r="E3458" i="10"/>
  <c r="E3457" i="10"/>
  <c r="E3456" i="10"/>
  <c r="E3455" i="10"/>
  <c r="E3454" i="10"/>
  <c r="E3453" i="10"/>
  <c r="E3452" i="10"/>
  <c r="E3451" i="10"/>
  <c r="E3450" i="10"/>
  <c r="E3449" i="10"/>
  <c r="E3448" i="10"/>
  <c r="E3447" i="10"/>
  <c r="E3446" i="10"/>
  <c r="E3445" i="10"/>
  <c r="E3444" i="10"/>
  <c r="E3443" i="10"/>
  <c r="E3442" i="10"/>
  <c r="E3441" i="10"/>
  <c r="E3440" i="10"/>
  <c r="E3439" i="10"/>
  <c r="E3438" i="10"/>
  <c r="E3437" i="10"/>
  <c r="E3436" i="10"/>
  <c r="E3435" i="10"/>
  <c r="E3434" i="10"/>
  <c r="E3433" i="10"/>
  <c r="E3432" i="10"/>
  <c r="E3431" i="10"/>
  <c r="E3430" i="10"/>
  <c r="E3429" i="10"/>
  <c r="E3428" i="10"/>
  <c r="E3427" i="10"/>
  <c r="E3426" i="10"/>
  <c r="E3425" i="10"/>
  <c r="E3424" i="10"/>
  <c r="E3423" i="10"/>
  <c r="E3422" i="10"/>
  <c r="E3421" i="10"/>
  <c r="E3420" i="10"/>
  <c r="E3419" i="10"/>
  <c r="E3418" i="10"/>
  <c r="E3417" i="10"/>
  <c r="E3416" i="10"/>
  <c r="E3415" i="10"/>
  <c r="E3414" i="10"/>
  <c r="E3413" i="10"/>
  <c r="E3412" i="10"/>
  <c r="E3411" i="10"/>
  <c r="E3410" i="10"/>
  <c r="E3409" i="10"/>
  <c r="E3408" i="10"/>
  <c r="E3407" i="10"/>
  <c r="E3406" i="10"/>
  <c r="E3405" i="10"/>
  <c r="E3404" i="10"/>
  <c r="E3403" i="10"/>
  <c r="E3402" i="10"/>
  <c r="E3401" i="10"/>
  <c r="E3400" i="10"/>
  <c r="E3399" i="10"/>
  <c r="E3398" i="10"/>
  <c r="E3397" i="10"/>
  <c r="E3396" i="10"/>
  <c r="E3395" i="10"/>
  <c r="E3394" i="10"/>
  <c r="E3393" i="10"/>
  <c r="E3392" i="10"/>
  <c r="E3391" i="10"/>
  <c r="E3390" i="10"/>
  <c r="E3389" i="10"/>
  <c r="E3388" i="10"/>
  <c r="E3387" i="10"/>
  <c r="E3386" i="10"/>
  <c r="E3385" i="10"/>
  <c r="E3384" i="10"/>
  <c r="E3383" i="10"/>
  <c r="E3382" i="10"/>
  <c r="E3381" i="10"/>
  <c r="E3380" i="10"/>
  <c r="E3379" i="10"/>
  <c r="E3378" i="10"/>
  <c r="E3377" i="10"/>
  <c r="E3376" i="10"/>
  <c r="E3375" i="10"/>
  <c r="E3374" i="10"/>
  <c r="E3373" i="10"/>
  <c r="E3372" i="10"/>
  <c r="E3371" i="10"/>
  <c r="E3370" i="10"/>
  <c r="E3369" i="10"/>
  <c r="E3368" i="10"/>
  <c r="E3367" i="10"/>
  <c r="E3366" i="10"/>
  <c r="E3365" i="10"/>
  <c r="E3364" i="10"/>
  <c r="E3363" i="10"/>
  <c r="E3362" i="10"/>
  <c r="E3361" i="10"/>
  <c r="E3360" i="10"/>
  <c r="E3359" i="10"/>
  <c r="E3358" i="10"/>
  <c r="E3357" i="10"/>
  <c r="E3356" i="10"/>
  <c r="E3355" i="10"/>
  <c r="E3354" i="10"/>
  <c r="E3353" i="10"/>
  <c r="E3352" i="10"/>
  <c r="E3351" i="10"/>
  <c r="E3350" i="10"/>
  <c r="E3349" i="10"/>
  <c r="E3348" i="10"/>
  <c r="E3347" i="10"/>
  <c r="E3346" i="10"/>
  <c r="E3345" i="10"/>
  <c r="E3344" i="10"/>
  <c r="E3343" i="10"/>
  <c r="E3342" i="10"/>
  <c r="E3341" i="10"/>
  <c r="E3340" i="10"/>
  <c r="E3339" i="10"/>
  <c r="E3338" i="10"/>
  <c r="E3337" i="10"/>
  <c r="E3336" i="10"/>
  <c r="E3335" i="10"/>
  <c r="E3334" i="10"/>
  <c r="E3333" i="10"/>
  <c r="E3332" i="10"/>
  <c r="E3331" i="10"/>
  <c r="E3330" i="10"/>
  <c r="E3329" i="10"/>
  <c r="E3328" i="10"/>
  <c r="E3327" i="10"/>
  <c r="E3326" i="10"/>
  <c r="E3325" i="10"/>
  <c r="E3324" i="10"/>
  <c r="E3323" i="10"/>
  <c r="E3322" i="10"/>
  <c r="E3321" i="10"/>
  <c r="E3320" i="10"/>
  <c r="E3319" i="10"/>
  <c r="E3318" i="10"/>
  <c r="E3317" i="10"/>
  <c r="E3316" i="10"/>
  <c r="E3315" i="10"/>
  <c r="E3314" i="10"/>
  <c r="E3313" i="10"/>
  <c r="E3312" i="10"/>
  <c r="E3311" i="10"/>
  <c r="E3310" i="10"/>
  <c r="E3309" i="10"/>
  <c r="E3308" i="10"/>
  <c r="E3307" i="10"/>
  <c r="E3306" i="10"/>
  <c r="E3305" i="10"/>
  <c r="E3304" i="10"/>
  <c r="E3303" i="10"/>
  <c r="E3302" i="10"/>
  <c r="E3301" i="10"/>
  <c r="E3300" i="10"/>
  <c r="E3299" i="10"/>
  <c r="E3298" i="10"/>
  <c r="E3297" i="10"/>
  <c r="E3296" i="10"/>
  <c r="E3295" i="10"/>
  <c r="E3294" i="10"/>
  <c r="E3293" i="10"/>
  <c r="E3292" i="10"/>
  <c r="E3291" i="10"/>
  <c r="E3290" i="10"/>
  <c r="E3289" i="10"/>
  <c r="E3288" i="10"/>
  <c r="E3287" i="10"/>
  <c r="E3286" i="10"/>
  <c r="E3285" i="10"/>
  <c r="E3284" i="10"/>
  <c r="E3283" i="10"/>
  <c r="E3282" i="10"/>
  <c r="E3281" i="10"/>
  <c r="E3280" i="10"/>
  <c r="E3279" i="10"/>
  <c r="E3278" i="10"/>
  <c r="E3277" i="10"/>
  <c r="E3276" i="10"/>
  <c r="E3275" i="10"/>
  <c r="E3274" i="10"/>
  <c r="E3273" i="10"/>
  <c r="E3272" i="10"/>
  <c r="E3271" i="10"/>
  <c r="E3270" i="10"/>
  <c r="E3269" i="10"/>
  <c r="E3268" i="10"/>
  <c r="E3267" i="10"/>
  <c r="E3266" i="10"/>
  <c r="E3265" i="10"/>
  <c r="E3264" i="10"/>
  <c r="E3263" i="10"/>
  <c r="E3262" i="10"/>
  <c r="E3261" i="10"/>
  <c r="E3260" i="10"/>
  <c r="E3259" i="10"/>
  <c r="E3258" i="10"/>
  <c r="E3257" i="10"/>
  <c r="E3256" i="10"/>
  <c r="E3255" i="10"/>
  <c r="E3254" i="10"/>
  <c r="E3253" i="10"/>
  <c r="E3252" i="10"/>
  <c r="E3251" i="10"/>
  <c r="E3250" i="10"/>
  <c r="E3249" i="10"/>
  <c r="E3248" i="10"/>
  <c r="E3247" i="10"/>
  <c r="E3246" i="10"/>
  <c r="E3245" i="10"/>
  <c r="E3244" i="10"/>
  <c r="E3243" i="10"/>
  <c r="E3242" i="10"/>
  <c r="E3241" i="10"/>
  <c r="E3240" i="10"/>
  <c r="E3239" i="10"/>
  <c r="E3238" i="10"/>
  <c r="E3237" i="10"/>
  <c r="E3236" i="10"/>
  <c r="E3235" i="10"/>
  <c r="E3234" i="10"/>
  <c r="E3233" i="10"/>
  <c r="E3232" i="10"/>
  <c r="E3231" i="10"/>
  <c r="E3230" i="10"/>
  <c r="E3229" i="10"/>
  <c r="E3228" i="10"/>
  <c r="E3227" i="10"/>
  <c r="E3226" i="10"/>
  <c r="E3225" i="10"/>
  <c r="E3224" i="10"/>
  <c r="E3223" i="10"/>
  <c r="E3222" i="10"/>
  <c r="E3221" i="10"/>
  <c r="E3220" i="10"/>
  <c r="E3219" i="10"/>
  <c r="E3218" i="10"/>
  <c r="E3217" i="10"/>
  <c r="E3216" i="10"/>
  <c r="E3215" i="10"/>
  <c r="E3214" i="10"/>
  <c r="E3213" i="10"/>
  <c r="E3212" i="10"/>
  <c r="E3211" i="10"/>
  <c r="E3210" i="10"/>
  <c r="E3209" i="10"/>
  <c r="E3208" i="10"/>
  <c r="E3207" i="10"/>
  <c r="E3206" i="10"/>
  <c r="E3205" i="10"/>
  <c r="E3204" i="10"/>
  <c r="E3203" i="10"/>
  <c r="E3202" i="10"/>
  <c r="E3201" i="10"/>
  <c r="E3200" i="10"/>
  <c r="E3199" i="10"/>
  <c r="E3198" i="10"/>
  <c r="E3197" i="10"/>
  <c r="E3196" i="10"/>
  <c r="E3195" i="10"/>
  <c r="E3194" i="10"/>
  <c r="E3193" i="10"/>
  <c r="E3192" i="10"/>
  <c r="E3191" i="10"/>
  <c r="E3190" i="10"/>
  <c r="E3189" i="10"/>
  <c r="E3188" i="10"/>
  <c r="E3187" i="10"/>
  <c r="E3186" i="10"/>
  <c r="E3185" i="10"/>
  <c r="E3184" i="10"/>
  <c r="E3183" i="10"/>
  <c r="E3182" i="10"/>
  <c r="E3181" i="10"/>
  <c r="E3180" i="10"/>
  <c r="E3179" i="10"/>
  <c r="E3178" i="10"/>
  <c r="E3177" i="10"/>
  <c r="E3176" i="10"/>
  <c r="E3175" i="10"/>
  <c r="E3174" i="10"/>
  <c r="E3173" i="10"/>
  <c r="E3172" i="10"/>
  <c r="E3171" i="10"/>
  <c r="E3170" i="10"/>
  <c r="E3169" i="10"/>
  <c r="E3168" i="10"/>
  <c r="E3167" i="10"/>
  <c r="E3166" i="10"/>
  <c r="E3165" i="10"/>
  <c r="E3164" i="10"/>
  <c r="E3163" i="10"/>
  <c r="E3162" i="10"/>
  <c r="E3161" i="10"/>
  <c r="E3160" i="10"/>
  <c r="E3159" i="10"/>
  <c r="E3158" i="10"/>
  <c r="E3157" i="10"/>
  <c r="E3156" i="10"/>
  <c r="E3155" i="10"/>
  <c r="E3154" i="10"/>
  <c r="E3153" i="10"/>
  <c r="E3152" i="10"/>
  <c r="E3151" i="10"/>
  <c r="E3150" i="10"/>
  <c r="E3149" i="10"/>
  <c r="E3148" i="10"/>
  <c r="E3147" i="10"/>
  <c r="E3146" i="10"/>
  <c r="E3145" i="10"/>
  <c r="E3144" i="10"/>
  <c r="E3143" i="10"/>
  <c r="E3142" i="10"/>
  <c r="E3141" i="10"/>
  <c r="E3140" i="10"/>
  <c r="E3139" i="10"/>
  <c r="E3138" i="10"/>
  <c r="E3137" i="10"/>
  <c r="E3136" i="10"/>
  <c r="E3135" i="10"/>
  <c r="E3134" i="10"/>
  <c r="E3133" i="10"/>
  <c r="E3132" i="10"/>
  <c r="E3131" i="10"/>
  <c r="E3130" i="10"/>
  <c r="E3129" i="10"/>
  <c r="E3128" i="10"/>
  <c r="E3127" i="10"/>
  <c r="E3126" i="10"/>
  <c r="E3125" i="10"/>
  <c r="E3124" i="10"/>
  <c r="E3123" i="10"/>
  <c r="E3122" i="10"/>
  <c r="E3121" i="10"/>
  <c r="E3120" i="10"/>
  <c r="E3119" i="10"/>
  <c r="E3118" i="10"/>
  <c r="E3117" i="10"/>
  <c r="E3116" i="10"/>
  <c r="E3115" i="10"/>
  <c r="E3114" i="10"/>
  <c r="E3113" i="10"/>
  <c r="E3112" i="10"/>
  <c r="E3111" i="10"/>
  <c r="E3110" i="10"/>
  <c r="E3109" i="10"/>
  <c r="E3108" i="10"/>
  <c r="E3107" i="10"/>
  <c r="E3106" i="10"/>
  <c r="E3105" i="10"/>
  <c r="E3104" i="10"/>
  <c r="E3103" i="10"/>
  <c r="E3102" i="10"/>
  <c r="E3101" i="10"/>
  <c r="E3100" i="10"/>
  <c r="E3099" i="10"/>
  <c r="E3098" i="10"/>
  <c r="E3097" i="10"/>
  <c r="E3096" i="10"/>
  <c r="E3095" i="10"/>
  <c r="E3094" i="10"/>
  <c r="E3093" i="10"/>
  <c r="E3092" i="10"/>
  <c r="E3091" i="10"/>
  <c r="E3090" i="10"/>
  <c r="E3089" i="10"/>
  <c r="E3088" i="10"/>
  <c r="E3087" i="10"/>
  <c r="E3086" i="10"/>
  <c r="E3085" i="10"/>
  <c r="E3084" i="10"/>
  <c r="E3083" i="10"/>
  <c r="E3082" i="10"/>
  <c r="E3081" i="10"/>
  <c r="E3080" i="10"/>
  <c r="E3079" i="10"/>
  <c r="E3078" i="10"/>
  <c r="E3077" i="10"/>
  <c r="E3076" i="10"/>
  <c r="E3075" i="10"/>
  <c r="E3074" i="10"/>
  <c r="E3073" i="10"/>
  <c r="E3072" i="10"/>
  <c r="E3071" i="10"/>
  <c r="E3070" i="10"/>
  <c r="E3069" i="10"/>
  <c r="E3068" i="10"/>
  <c r="E3067" i="10"/>
  <c r="E3066" i="10"/>
  <c r="E3065" i="10"/>
  <c r="E3064" i="10"/>
  <c r="E3063" i="10"/>
  <c r="E3062" i="10"/>
  <c r="E3061" i="10"/>
  <c r="E3060" i="10"/>
  <c r="E3059" i="10"/>
  <c r="E3058" i="10"/>
  <c r="E3057" i="10"/>
  <c r="E3056" i="10"/>
  <c r="E3055" i="10"/>
  <c r="E3054" i="10"/>
  <c r="E3053" i="10"/>
  <c r="E3052" i="10"/>
  <c r="E3051" i="10"/>
  <c r="E3050" i="10"/>
  <c r="E3049" i="10"/>
  <c r="E3048" i="10"/>
  <c r="E3047" i="10"/>
  <c r="E3046" i="10"/>
  <c r="E3045" i="10"/>
  <c r="E3044" i="10"/>
  <c r="E3043" i="10"/>
  <c r="E3042" i="10"/>
  <c r="E3041" i="10"/>
  <c r="E3040" i="10"/>
  <c r="E3039" i="10"/>
  <c r="E3038" i="10"/>
  <c r="E3037" i="10"/>
  <c r="E3036" i="10"/>
  <c r="E3035" i="10"/>
  <c r="E3034" i="10"/>
  <c r="E3033" i="10"/>
  <c r="E3032" i="10"/>
  <c r="E3031" i="10"/>
  <c r="E3030" i="10"/>
  <c r="E3029" i="10"/>
  <c r="E3028" i="10"/>
  <c r="E3027" i="10"/>
  <c r="E3026" i="10"/>
  <c r="E3025" i="10"/>
  <c r="E3024" i="10"/>
  <c r="E3023" i="10"/>
  <c r="E3022" i="10"/>
  <c r="E3021" i="10"/>
  <c r="E3020" i="10"/>
  <c r="E3019" i="10"/>
  <c r="E3018" i="10"/>
  <c r="E3017" i="10"/>
  <c r="E3016" i="10"/>
  <c r="E3015" i="10"/>
  <c r="E3014" i="10"/>
  <c r="E3013" i="10"/>
  <c r="E3012" i="10"/>
  <c r="E3011" i="10"/>
  <c r="E3010" i="10"/>
  <c r="E3009" i="10"/>
  <c r="E3008" i="10"/>
  <c r="E3007" i="10"/>
  <c r="E3006" i="10"/>
  <c r="E3005" i="10"/>
  <c r="E3004" i="10"/>
  <c r="E3003" i="10"/>
  <c r="E3002" i="10"/>
  <c r="E3001" i="10"/>
  <c r="E3000" i="10"/>
  <c r="E2999" i="10"/>
  <c r="E2998" i="10"/>
  <c r="E2997" i="10"/>
  <c r="E2996" i="10"/>
  <c r="E2995" i="10"/>
  <c r="E2994" i="10"/>
  <c r="E2993" i="10"/>
  <c r="E2992" i="10"/>
  <c r="E2991" i="10"/>
  <c r="E2990" i="10"/>
  <c r="E2989" i="10"/>
  <c r="E2988" i="10"/>
  <c r="E2987" i="10"/>
  <c r="E2986" i="10"/>
  <c r="E2985" i="10"/>
  <c r="E2984" i="10"/>
  <c r="E2983" i="10"/>
  <c r="E2982" i="10"/>
  <c r="E2981" i="10"/>
  <c r="E2980" i="10"/>
  <c r="E2979" i="10"/>
  <c r="E2978" i="10"/>
  <c r="E2977" i="10"/>
  <c r="E2976" i="10"/>
  <c r="E2975" i="10"/>
  <c r="E2974" i="10"/>
  <c r="E2973" i="10"/>
  <c r="E2972" i="10"/>
  <c r="E2971" i="10"/>
  <c r="E2970" i="10"/>
  <c r="E2969" i="10"/>
  <c r="E2968" i="10"/>
  <c r="E2967" i="10"/>
  <c r="E2966" i="10"/>
  <c r="E2965" i="10"/>
  <c r="E2964" i="10"/>
  <c r="E2963" i="10"/>
  <c r="E2962" i="10"/>
  <c r="E2961" i="10"/>
  <c r="E2960" i="10"/>
  <c r="E2959" i="10"/>
  <c r="E2958" i="10"/>
  <c r="E2957" i="10"/>
  <c r="E2956" i="10"/>
  <c r="E2955" i="10"/>
  <c r="E2954" i="10"/>
  <c r="E2953" i="10"/>
  <c r="E2952" i="10"/>
  <c r="E2951" i="10"/>
  <c r="E2950" i="10"/>
  <c r="E2949" i="10"/>
  <c r="E2948" i="10"/>
  <c r="E2947" i="10"/>
  <c r="E2946" i="10"/>
  <c r="E2945" i="10"/>
  <c r="E2944" i="10"/>
  <c r="E2943" i="10"/>
  <c r="E2942" i="10"/>
  <c r="E2941" i="10"/>
  <c r="E2940" i="10"/>
  <c r="E2939" i="10"/>
  <c r="E2938" i="10"/>
  <c r="E2937" i="10"/>
  <c r="E2936" i="10"/>
  <c r="E2935" i="10"/>
  <c r="E2934" i="10"/>
  <c r="E2933" i="10"/>
  <c r="E2932" i="10"/>
  <c r="E2931" i="10"/>
  <c r="E2930" i="10"/>
  <c r="E2929" i="10"/>
  <c r="E2928" i="10"/>
  <c r="E2927" i="10"/>
  <c r="E2926" i="10"/>
  <c r="E2925" i="10"/>
  <c r="E2924" i="10"/>
  <c r="E2923" i="10"/>
  <c r="E2922" i="10"/>
  <c r="E2921" i="10"/>
  <c r="E2920" i="10"/>
  <c r="E2919" i="10"/>
  <c r="E2918" i="10"/>
  <c r="E2917" i="10"/>
  <c r="E2916" i="10"/>
  <c r="E2915" i="10"/>
  <c r="E2914" i="10"/>
  <c r="E2913" i="10"/>
  <c r="E2912" i="10"/>
  <c r="E2911" i="10"/>
  <c r="E2910" i="10"/>
  <c r="E2909" i="10"/>
  <c r="E2908" i="10"/>
  <c r="E2907" i="10"/>
  <c r="E2906" i="10"/>
  <c r="E2905" i="10"/>
  <c r="E2904" i="10"/>
  <c r="E2903" i="10"/>
  <c r="E2902" i="10"/>
  <c r="E2901" i="10"/>
  <c r="E2900" i="10"/>
  <c r="E2899" i="10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G11" i="2" l="1"/>
  <c r="G10" i="2" l="1"/>
  <c r="G9" i="2"/>
  <c r="G8" i="2"/>
  <c r="G7" i="2"/>
  <c r="G6" i="2"/>
  <c r="G5" i="2"/>
  <c r="J33" i="33" l="1"/>
  <c r="K29" i="33"/>
  <c r="K35" i="33"/>
  <c r="K33" i="33"/>
  <c r="K29" i="34"/>
  <c r="J29" i="34"/>
  <c r="K31" i="33"/>
  <c r="J30" i="33"/>
  <c r="J30" i="34"/>
  <c r="K32" i="33"/>
  <c r="J34" i="33"/>
  <c r="J34" i="34"/>
  <c r="J35" i="33"/>
  <c r="J31" i="34"/>
  <c r="K30" i="33"/>
  <c r="J31" i="33"/>
  <c r="K32" i="34"/>
  <c r="K31" i="34"/>
  <c r="K33" i="34"/>
  <c r="J29" i="33"/>
  <c r="K34" i="33"/>
  <c r="J32" i="34"/>
  <c r="K30" i="34"/>
  <c r="J33" i="34"/>
  <c r="J32" i="33"/>
  <c r="J35" i="34"/>
  <c r="K34" i="34"/>
  <c r="K35" i="34"/>
  <c r="J32" i="32"/>
  <c r="K29" i="32"/>
  <c r="K31" i="32"/>
  <c r="J29" i="32"/>
  <c r="K33" i="32"/>
  <c r="J31" i="32"/>
  <c r="J35" i="32"/>
  <c r="K32" i="32"/>
  <c r="J33" i="32"/>
  <c r="J34" i="32"/>
  <c r="K34" i="32"/>
  <c r="K30" i="32"/>
  <c r="K35" i="32"/>
  <c r="J30" i="32"/>
  <c r="B3" i="10" l="1"/>
  <c r="B4" i="6"/>
  <c r="B3" i="2"/>
  <c r="B4" i="25"/>
  <c r="B2" i="4"/>
  <c r="C4" i="5" l="1"/>
  <c r="C4" i="25" s="1"/>
  <c r="C501" i="25" l="1"/>
  <c r="B501" i="25"/>
  <c r="C500" i="25"/>
  <c r="B500" i="25"/>
  <c r="C499" i="25"/>
  <c r="B499" i="25"/>
  <c r="C498" i="25"/>
  <c r="B498" i="25"/>
  <c r="C497" i="25"/>
  <c r="B497" i="25"/>
  <c r="C496" i="25"/>
  <c r="B496" i="25"/>
  <c r="C495" i="25"/>
  <c r="B495" i="25"/>
  <c r="C494" i="25"/>
  <c r="B494" i="25"/>
  <c r="C493" i="25"/>
  <c r="B493" i="25"/>
  <c r="C492" i="25"/>
  <c r="B492" i="25"/>
  <c r="C491" i="25"/>
  <c r="B491" i="25"/>
  <c r="C490" i="25"/>
  <c r="B490" i="25"/>
  <c r="C489" i="25"/>
  <c r="B489" i="25"/>
  <c r="C488" i="25"/>
  <c r="B488" i="25"/>
  <c r="C487" i="25"/>
  <c r="B487" i="25"/>
  <c r="C486" i="25"/>
  <c r="B486" i="25"/>
  <c r="C485" i="25"/>
  <c r="B485" i="25"/>
  <c r="C484" i="25"/>
  <c r="B484" i="25"/>
  <c r="C483" i="25"/>
  <c r="B483" i="25"/>
  <c r="C482" i="25"/>
  <c r="B482" i="25"/>
  <c r="C481" i="25"/>
  <c r="B481" i="25"/>
  <c r="C480" i="25"/>
  <c r="B480" i="25"/>
  <c r="C479" i="25"/>
  <c r="B479" i="25"/>
  <c r="C478" i="25"/>
  <c r="B478" i="25"/>
  <c r="C477" i="25"/>
  <c r="B477" i="25"/>
  <c r="C476" i="25"/>
  <c r="B476" i="25"/>
  <c r="C475" i="25"/>
  <c r="B475" i="25"/>
  <c r="C474" i="25"/>
  <c r="B474" i="25"/>
  <c r="C473" i="25"/>
  <c r="B473" i="25"/>
  <c r="C472" i="25"/>
  <c r="B472" i="25"/>
  <c r="C471" i="25"/>
  <c r="B471" i="25"/>
  <c r="C470" i="25"/>
  <c r="B470" i="25"/>
  <c r="C469" i="25"/>
  <c r="B469" i="25"/>
  <c r="C468" i="25"/>
  <c r="B468" i="25"/>
  <c r="C467" i="25"/>
  <c r="B467" i="25"/>
  <c r="C466" i="25"/>
  <c r="B466" i="25"/>
  <c r="C465" i="25"/>
  <c r="B465" i="25"/>
  <c r="C464" i="25"/>
  <c r="B464" i="25"/>
  <c r="C463" i="25"/>
  <c r="B463" i="25"/>
  <c r="C462" i="25"/>
  <c r="B462" i="25"/>
  <c r="C461" i="25"/>
  <c r="B461" i="25"/>
  <c r="C460" i="25"/>
  <c r="B460" i="25"/>
  <c r="C459" i="25"/>
  <c r="B459" i="25"/>
  <c r="C458" i="25"/>
  <c r="B458" i="25"/>
  <c r="C457" i="25"/>
  <c r="B457" i="25"/>
  <c r="C456" i="25"/>
  <c r="B456" i="25"/>
  <c r="C455" i="25"/>
  <c r="B455" i="25"/>
  <c r="C454" i="25"/>
  <c r="B454" i="25"/>
  <c r="C453" i="25"/>
  <c r="B453" i="25"/>
  <c r="C452" i="25"/>
  <c r="B452" i="25"/>
  <c r="C451" i="25"/>
  <c r="B451" i="25"/>
  <c r="C450" i="25"/>
  <c r="B450" i="25"/>
  <c r="C449" i="25"/>
  <c r="B449" i="25"/>
  <c r="C448" i="25"/>
  <c r="B448" i="25"/>
  <c r="C447" i="25"/>
  <c r="B447" i="25"/>
  <c r="C446" i="25"/>
  <c r="B446" i="25"/>
  <c r="C445" i="25"/>
  <c r="B445" i="25"/>
  <c r="C444" i="25"/>
  <c r="B444" i="25"/>
  <c r="C443" i="25"/>
  <c r="B443" i="25"/>
  <c r="C442" i="25"/>
  <c r="B442" i="25"/>
  <c r="C441" i="25"/>
  <c r="B441" i="25"/>
  <c r="C440" i="25"/>
  <c r="B440" i="25"/>
  <c r="C439" i="25"/>
  <c r="B439" i="25"/>
  <c r="C438" i="25"/>
  <c r="B438" i="25"/>
  <c r="C437" i="25"/>
  <c r="B437" i="25"/>
  <c r="C436" i="25"/>
  <c r="B436" i="25"/>
  <c r="C435" i="25"/>
  <c r="B435" i="25"/>
  <c r="C434" i="25"/>
  <c r="B434" i="25"/>
  <c r="C433" i="25"/>
  <c r="B433" i="25"/>
  <c r="C432" i="25"/>
  <c r="B432" i="25"/>
  <c r="C431" i="25"/>
  <c r="B431" i="25"/>
  <c r="C430" i="25"/>
  <c r="B430" i="25"/>
  <c r="C429" i="25"/>
  <c r="B429" i="25"/>
  <c r="C428" i="25"/>
  <c r="B428" i="25"/>
  <c r="C427" i="25"/>
  <c r="B427" i="25"/>
  <c r="C426" i="25"/>
  <c r="B426" i="25"/>
  <c r="C425" i="25"/>
  <c r="B425" i="25"/>
  <c r="C424" i="25"/>
  <c r="B424" i="25"/>
  <c r="C423" i="25"/>
  <c r="B423" i="25"/>
  <c r="C422" i="25"/>
  <c r="B422" i="25"/>
  <c r="C421" i="25"/>
  <c r="B421" i="25"/>
  <c r="C420" i="25"/>
  <c r="B420" i="25"/>
  <c r="C419" i="25"/>
  <c r="B419" i="25"/>
  <c r="C418" i="25"/>
  <c r="B418" i="25"/>
  <c r="C417" i="25"/>
  <c r="B417" i="25"/>
  <c r="C416" i="25"/>
  <c r="B416" i="25"/>
  <c r="C415" i="25"/>
  <c r="B415" i="25"/>
  <c r="C414" i="25"/>
  <c r="B414" i="25"/>
  <c r="C413" i="25"/>
  <c r="B413" i="25"/>
  <c r="C412" i="25"/>
  <c r="B412" i="25"/>
  <c r="C411" i="25"/>
  <c r="B411" i="25"/>
  <c r="C410" i="25"/>
  <c r="B410" i="25"/>
  <c r="C409" i="25"/>
  <c r="B409" i="25"/>
  <c r="C408" i="25"/>
  <c r="B408" i="25"/>
  <c r="C407" i="25"/>
  <c r="B407" i="25"/>
  <c r="C406" i="25"/>
  <c r="B406" i="25"/>
  <c r="C405" i="25"/>
  <c r="B405" i="25"/>
  <c r="C404" i="25"/>
  <c r="B404" i="25"/>
  <c r="C403" i="25"/>
  <c r="B403" i="25"/>
  <c r="C402" i="25"/>
  <c r="B402" i="25"/>
  <c r="C401" i="25"/>
  <c r="B401" i="25"/>
  <c r="C400" i="25"/>
  <c r="B400" i="25"/>
  <c r="C399" i="25"/>
  <c r="B399" i="25"/>
  <c r="C398" i="25"/>
  <c r="B398" i="25"/>
  <c r="C397" i="25"/>
  <c r="B397" i="25"/>
  <c r="C396" i="25"/>
  <c r="B396" i="25"/>
  <c r="C395" i="25"/>
  <c r="B395" i="25"/>
  <c r="C394" i="25"/>
  <c r="B394" i="25"/>
  <c r="C393" i="25"/>
  <c r="B393" i="25"/>
  <c r="C392" i="25"/>
  <c r="B392" i="25"/>
  <c r="C391" i="25"/>
  <c r="B391" i="25"/>
  <c r="C390" i="25"/>
  <c r="B390" i="25"/>
  <c r="C389" i="25"/>
  <c r="B389" i="25"/>
  <c r="C388" i="25"/>
  <c r="B388" i="25"/>
  <c r="C387" i="25"/>
  <c r="B387" i="25"/>
  <c r="C386" i="25"/>
  <c r="B386" i="25"/>
  <c r="C385" i="25"/>
  <c r="B385" i="25"/>
  <c r="C384" i="25"/>
  <c r="B384" i="25"/>
  <c r="C383" i="25"/>
  <c r="B383" i="25"/>
  <c r="C382" i="25"/>
  <c r="B382" i="25"/>
  <c r="C381" i="25"/>
  <c r="B381" i="25"/>
  <c r="C380" i="25"/>
  <c r="B380" i="25"/>
  <c r="C379" i="25"/>
  <c r="B379" i="25"/>
  <c r="C378" i="25"/>
  <c r="B378" i="25"/>
  <c r="C377" i="25"/>
  <c r="B377" i="25"/>
  <c r="C376" i="25"/>
  <c r="B376" i="25"/>
  <c r="C375" i="25"/>
  <c r="B375" i="25"/>
  <c r="C374" i="25"/>
  <c r="B374" i="25"/>
  <c r="C373" i="25"/>
  <c r="B373" i="25"/>
  <c r="C372" i="25"/>
  <c r="B372" i="25"/>
  <c r="C371" i="25"/>
  <c r="B371" i="25"/>
  <c r="C370" i="25"/>
  <c r="B370" i="25"/>
  <c r="C369" i="25"/>
  <c r="B369" i="25"/>
  <c r="C368" i="25"/>
  <c r="B368" i="25"/>
  <c r="C367" i="25"/>
  <c r="B367" i="25"/>
  <c r="C366" i="25"/>
  <c r="B366" i="25"/>
  <c r="C365" i="25"/>
  <c r="B365" i="25"/>
  <c r="C364" i="25"/>
  <c r="B364" i="25"/>
  <c r="C363" i="25"/>
  <c r="B363" i="25"/>
  <c r="C362" i="25"/>
  <c r="B362" i="25"/>
  <c r="C361" i="25"/>
  <c r="B361" i="25"/>
  <c r="C360" i="25"/>
  <c r="B360" i="25"/>
  <c r="C359" i="25"/>
  <c r="B359" i="25"/>
  <c r="C358" i="25"/>
  <c r="B358" i="25"/>
  <c r="C357" i="25"/>
  <c r="B357" i="25"/>
  <c r="C356" i="25"/>
  <c r="B356" i="25"/>
  <c r="C355" i="25"/>
  <c r="B355" i="25"/>
  <c r="C354" i="25"/>
  <c r="B354" i="25"/>
  <c r="C353" i="25"/>
  <c r="B353" i="25"/>
  <c r="C352" i="25"/>
  <c r="B352" i="25"/>
  <c r="C351" i="25"/>
  <c r="B351" i="25"/>
  <c r="C350" i="25"/>
  <c r="B350" i="25"/>
  <c r="C349" i="25"/>
  <c r="B349" i="25"/>
  <c r="C348" i="25"/>
  <c r="B348" i="25"/>
  <c r="C347" i="25"/>
  <c r="B347" i="25"/>
  <c r="C346" i="25"/>
  <c r="B346" i="25"/>
  <c r="C345" i="25"/>
  <c r="B345" i="25"/>
  <c r="C344" i="25"/>
  <c r="B344" i="25"/>
  <c r="C343" i="25"/>
  <c r="B343" i="25"/>
  <c r="C342" i="25"/>
  <c r="B342" i="25"/>
  <c r="C341" i="25"/>
  <c r="B341" i="25"/>
  <c r="C340" i="25"/>
  <c r="B340" i="25"/>
  <c r="C339" i="25"/>
  <c r="B339" i="25"/>
  <c r="C338" i="25"/>
  <c r="B338" i="25"/>
  <c r="C337" i="25"/>
  <c r="B337" i="25"/>
  <c r="C336" i="25"/>
  <c r="B336" i="25"/>
  <c r="C335" i="25"/>
  <c r="B335" i="25"/>
  <c r="C334" i="25"/>
  <c r="B334" i="25"/>
  <c r="C333" i="25"/>
  <c r="B333" i="25"/>
  <c r="C332" i="25"/>
  <c r="B332" i="25"/>
  <c r="C331" i="25"/>
  <c r="B331" i="25"/>
  <c r="C330" i="25"/>
  <c r="B330" i="25"/>
  <c r="C329" i="25"/>
  <c r="B329" i="25"/>
  <c r="C328" i="25"/>
  <c r="B328" i="25"/>
  <c r="C327" i="25"/>
  <c r="B327" i="25"/>
  <c r="C326" i="25"/>
  <c r="B326" i="25"/>
  <c r="C325" i="25"/>
  <c r="B325" i="25"/>
  <c r="C324" i="25"/>
  <c r="B324" i="25"/>
  <c r="C323" i="25"/>
  <c r="B323" i="25"/>
  <c r="C322" i="25"/>
  <c r="B322" i="25"/>
  <c r="C321" i="25"/>
  <c r="B321" i="25"/>
  <c r="C320" i="25"/>
  <c r="B320" i="25"/>
  <c r="C319" i="25"/>
  <c r="B319" i="25"/>
  <c r="C318" i="25"/>
  <c r="B318" i="25"/>
  <c r="C317" i="25"/>
  <c r="B317" i="25"/>
  <c r="C316" i="25"/>
  <c r="B316" i="25"/>
  <c r="C315" i="25"/>
  <c r="B315" i="25"/>
  <c r="C314" i="25"/>
  <c r="B314" i="25"/>
  <c r="C313" i="25"/>
  <c r="B313" i="25"/>
  <c r="C312" i="25"/>
  <c r="B312" i="25"/>
  <c r="C311" i="25"/>
  <c r="B311" i="25"/>
  <c r="C310" i="25"/>
  <c r="B310" i="25"/>
  <c r="C309" i="25"/>
  <c r="B309" i="25"/>
  <c r="C308" i="25"/>
  <c r="B308" i="25"/>
  <c r="C307" i="25"/>
  <c r="B307" i="25"/>
  <c r="C306" i="25"/>
  <c r="B306" i="25"/>
  <c r="C305" i="25"/>
  <c r="B305" i="25"/>
  <c r="C304" i="25"/>
  <c r="B304" i="25"/>
  <c r="C303" i="25"/>
  <c r="B303" i="25"/>
  <c r="C302" i="25"/>
  <c r="B302" i="25"/>
  <c r="C301" i="25"/>
  <c r="B301" i="25"/>
  <c r="C300" i="25"/>
  <c r="B300" i="25"/>
  <c r="C299" i="25"/>
  <c r="B299" i="25"/>
  <c r="C298" i="25"/>
  <c r="B298" i="25"/>
  <c r="C297" i="25"/>
  <c r="B297" i="25"/>
  <c r="C296" i="25"/>
  <c r="B296" i="25"/>
  <c r="C295" i="25"/>
  <c r="B295" i="25"/>
  <c r="C294" i="25"/>
  <c r="B294" i="25"/>
  <c r="C293" i="25"/>
  <c r="B293" i="25"/>
  <c r="C292" i="25"/>
  <c r="B292" i="25"/>
  <c r="C291" i="25"/>
  <c r="B291" i="25"/>
  <c r="C290" i="25"/>
  <c r="B290" i="25"/>
  <c r="C289" i="25"/>
  <c r="B289" i="25"/>
  <c r="C288" i="25"/>
  <c r="B288" i="25"/>
  <c r="C287" i="25"/>
  <c r="B287" i="25"/>
  <c r="C286" i="25"/>
  <c r="B286" i="25"/>
  <c r="C285" i="25"/>
  <c r="B285" i="25"/>
  <c r="C284" i="25"/>
  <c r="B284" i="25"/>
  <c r="C283" i="25"/>
  <c r="B283" i="25"/>
  <c r="C282" i="25"/>
  <c r="B282" i="25"/>
  <c r="C281" i="25"/>
  <c r="B281" i="25"/>
  <c r="C280" i="25"/>
  <c r="B280" i="25"/>
  <c r="C279" i="25"/>
  <c r="B279" i="25"/>
  <c r="C278" i="25"/>
  <c r="B278" i="25"/>
  <c r="C277" i="25"/>
  <c r="B277" i="25"/>
  <c r="C276" i="25"/>
  <c r="B276" i="25"/>
  <c r="C275" i="25"/>
  <c r="B275" i="25"/>
  <c r="C274" i="25"/>
  <c r="B274" i="25"/>
  <c r="C273" i="25"/>
  <c r="B273" i="25"/>
  <c r="C272" i="25"/>
  <c r="B272" i="25"/>
  <c r="C271" i="25"/>
  <c r="B271" i="25"/>
  <c r="C270" i="25"/>
  <c r="B270" i="25"/>
  <c r="C269" i="25"/>
  <c r="B269" i="25"/>
  <c r="C268" i="25"/>
  <c r="B268" i="25"/>
  <c r="C267" i="25"/>
  <c r="B267" i="25"/>
  <c r="C266" i="25"/>
  <c r="B266" i="25"/>
  <c r="C265" i="25"/>
  <c r="B265" i="25"/>
  <c r="C264" i="25"/>
  <c r="B264" i="25"/>
  <c r="C263" i="25"/>
  <c r="B263" i="25"/>
  <c r="C262" i="25"/>
  <c r="B262" i="25"/>
  <c r="C261" i="25"/>
  <c r="B261" i="25"/>
  <c r="C260" i="25"/>
  <c r="B260" i="25"/>
  <c r="C259" i="25"/>
  <c r="B259" i="25"/>
  <c r="C258" i="25"/>
  <c r="B258" i="25"/>
  <c r="C257" i="25"/>
  <c r="B257" i="25"/>
  <c r="C256" i="25"/>
  <c r="B256" i="25"/>
  <c r="C255" i="25"/>
  <c r="B255" i="25"/>
  <c r="C254" i="25"/>
  <c r="B254" i="25"/>
  <c r="C253" i="25"/>
  <c r="B253" i="25"/>
  <c r="C252" i="25"/>
  <c r="B252" i="25"/>
  <c r="C251" i="25"/>
  <c r="B251" i="25"/>
  <c r="C250" i="25"/>
  <c r="B250" i="25"/>
  <c r="C249" i="25"/>
  <c r="B249" i="25"/>
  <c r="C248" i="25"/>
  <c r="B248" i="25"/>
  <c r="C247" i="25"/>
  <c r="B247" i="25"/>
  <c r="C246" i="25"/>
  <c r="B246" i="25"/>
  <c r="C245" i="25"/>
  <c r="B245" i="25"/>
  <c r="C244" i="25"/>
  <c r="B244" i="25"/>
  <c r="C243" i="25"/>
  <c r="B243" i="25"/>
  <c r="C242" i="25"/>
  <c r="B242" i="25"/>
  <c r="C241" i="25"/>
  <c r="B241" i="25"/>
  <c r="C240" i="25"/>
  <c r="B240" i="25"/>
  <c r="C239" i="25"/>
  <c r="B239" i="25"/>
  <c r="C238" i="25"/>
  <c r="B238" i="25"/>
  <c r="C237" i="25"/>
  <c r="B237" i="25"/>
  <c r="C236" i="25"/>
  <c r="B236" i="25"/>
  <c r="C235" i="25"/>
  <c r="B235" i="25"/>
  <c r="C234" i="25"/>
  <c r="B234" i="25"/>
  <c r="C233" i="25"/>
  <c r="B233" i="25"/>
  <c r="C232" i="25"/>
  <c r="B232" i="25"/>
  <c r="C231" i="25"/>
  <c r="B231" i="25"/>
  <c r="C230" i="25"/>
  <c r="B230" i="25"/>
  <c r="C229" i="25"/>
  <c r="B229" i="25"/>
  <c r="C228" i="25"/>
  <c r="B228" i="25"/>
  <c r="C227" i="25"/>
  <c r="B227" i="25"/>
  <c r="C226" i="25"/>
  <c r="B226" i="25"/>
  <c r="C225" i="25"/>
  <c r="B225" i="25"/>
  <c r="C224" i="25"/>
  <c r="B224" i="25"/>
  <c r="C223" i="25"/>
  <c r="B223" i="25"/>
  <c r="C222" i="25"/>
  <c r="B222" i="25"/>
  <c r="C221" i="25"/>
  <c r="B221" i="25"/>
  <c r="C220" i="25"/>
  <c r="B220" i="25"/>
  <c r="C219" i="25"/>
  <c r="B219" i="25"/>
  <c r="C218" i="25"/>
  <c r="B218" i="25"/>
  <c r="C217" i="25"/>
  <c r="B217" i="25"/>
  <c r="C216" i="25"/>
  <c r="B216" i="25"/>
  <c r="C215" i="25"/>
  <c r="B215" i="25"/>
  <c r="C214" i="25"/>
  <c r="B214" i="25"/>
  <c r="C213" i="25"/>
  <c r="B213" i="25"/>
  <c r="C212" i="25"/>
  <c r="B212" i="25"/>
  <c r="C211" i="25"/>
  <c r="B211" i="25"/>
  <c r="C210" i="25"/>
  <c r="B210" i="25"/>
  <c r="C209" i="25"/>
  <c r="B209" i="25"/>
  <c r="C208" i="25"/>
  <c r="B208" i="25"/>
  <c r="C207" i="25"/>
  <c r="B207" i="25"/>
  <c r="C206" i="25"/>
  <c r="B206" i="25"/>
  <c r="C205" i="25"/>
  <c r="B205" i="25"/>
  <c r="C204" i="25"/>
  <c r="B204" i="25"/>
  <c r="C203" i="25"/>
  <c r="B203" i="25"/>
  <c r="C202" i="25"/>
  <c r="B202" i="25"/>
  <c r="C201" i="25"/>
  <c r="B201" i="25"/>
  <c r="C200" i="25"/>
  <c r="B200" i="25"/>
  <c r="C199" i="25"/>
  <c r="B199" i="25"/>
  <c r="C198" i="25"/>
  <c r="B198" i="25"/>
  <c r="C197" i="25"/>
  <c r="B197" i="25"/>
  <c r="C196" i="25"/>
  <c r="B196" i="25"/>
  <c r="C195" i="25"/>
  <c r="B195" i="25"/>
  <c r="C194" i="25"/>
  <c r="B194" i="25"/>
  <c r="C193" i="25"/>
  <c r="B193" i="25"/>
  <c r="C192" i="25"/>
  <c r="B192" i="25"/>
  <c r="C191" i="25"/>
  <c r="B191" i="25"/>
  <c r="C190" i="25"/>
  <c r="B190" i="25"/>
  <c r="C189" i="25"/>
  <c r="B189" i="25"/>
  <c r="C188" i="25"/>
  <c r="B188" i="25"/>
  <c r="C187" i="25"/>
  <c r="B187" i="25"/>
  <c r="C186" i="25"/>
  <c r="B186" i="25"/>
  <c r="C185" i="25"/>
  <c r="B185" i="25"/>
  <c r="C184" i="25"/>
  <c r="B184" i="25"/>
  <c r="C183" i="25"/>
  <c r="B183" i="25"/>
  <c r="C182" i="25"/>
  <c r="B182" i="25"/>
  <c r="C181" i="25"/>
  <c r="B181" i="25"/>
  <c r="C180" i="25"/>
  <c r="B180" i="25"/>
  <c r="C179" i="25"/>
  <c r="B179" i="25"/>
  <c r="C178" i="25"/>
  <c r="B178" i="25"/>
  <c r="C177" i="25"/>
  <c r="B177" i="25"/>
  <c r="C176" i="25"/>
  <c r="B176" i="25"/>
  <c r="C175" i="25"/>
  <c r="B175" i="25"/>
  <c r="C174" i="25"/>
  <c r="B174" i="25"/>
  <c r="C173" i="25"/>
  <c r="B173" i="25"/>
  <c r="C172" i="25"/>
  <c r="B172" i="25"/>
  <c r="C171" i="25"/>
  <c r="B171" i="25"/>
  <c r="C170" i="25"/>
  <c r="B170" i="25"/>
  <c r="C169" i="25"/>
  <c r="B169" i="25"/>
  <c r="C168" i="25"/>
  <c r="B168" i="25"/>
  <c r="C167" i="25"/>
  <c r="B167" i="25"/>
  <c r="C166" i="25"/>
  <c r="B166" i="25"/>
  <c r="C165" i="25"/>
  <c r="B165" i="25"/>
  <c r="C164" i="25"/>
  <c r="B164" i="25"/>
  <c r="C163" i="25"/>
  <c r="B163" i="25"/>
  <c r="C162" i="25"/>
  <c r="B162" i="25"/>
  <c r="C161" i="25"/>
  <c r="B161" i="25"/>
  <c r="C160" i="25"/>
  <c r="B160" i="25"/>
  <c r="C159" i="25"/>
  <c r="B159" i="25"/>
  <c r="C158" i="25"/>
  <c r="B158" i="25"/>
  <c r="C157" i="25"/>
  <c r="B157" i="25"/>
  <c r="C156" i="25"/>
  <c r="B156" i="25"/>
  <c r="C155" i="25"/>
  <c r="B155" i="25"/>
  <c r="C154" i="25"/>
  <c r="B154" i="25"/>
  <c r="C153" i="25"/>
  <c r="B153" i="25"/>
  <c r="C152" i="25"/>
  <c r="B152" i="25"/>
  <c r="C151" i="25"/>
  <c r="B151" i="25"/>
  <c r="C150" i="25"/>
  <c r="B150" i="25"/>
  <c r="C149" i="25"/>
  <c r="B149" i="25"/>
  <c r="C148" i="25"/>
  <c r="B148" i="25"/>
  <c r="C147" i="25"/>
  <c r="B147" i="25"/>
  <c r="C146" i="25"/>
  <c r="B146" i="25"/>
  <c r="C145" i="25"/>
  <c r="B145" i="25"/>
  <c r="C144" i="25"/>
  <c r="B144" i="25"/>
  <c r="C143" i="25"/>
  <c r="B143" i="25"/>
  <c r="C142" i="25"/>
  <c r="B142" i="25"/>
  <c r="C141" i="25"/>
  <c r="B141" i="25"/>
  <c r="C140" i="25"/>
  <c r="B140" i="25"/>
  <c r="C139" i="25"/>
  <c r="B139" i="25"/>
  <c r="C138" i="25"/>
  <c r="B138" i="25"/>
  <c r="C137" i="25"/>
  <c r="B137" i="25"/>
  <c r="C136" i="25"/>
  <c r="B136" i="25"/>
  <c r="C135" i="25"/>
  <c r="B135" i="25"/>
  <c r="C134" i="25"/>
  <c r="B134" i="25"/>
  <c r="C133" i="25"/>
  <c r="B133" i="25"/>
  <c r="C132" i="25"/>
  <c r="B132" i="25"/>
  <c r="C131" i="25"/>
  <c r="B131" i="25"/>
  <c r="C130" i="25"/>
  <c r="B130" i="25"/>
  <c r="C129" i="25"/>
  <c r="B129" i="25"/>
  <c r="C128" i="25"/>
  <c r="B128" i="25"/>
  <c r="C127" i="25"/>
  <c r="B127" i="25"/>
  <c r="C126" i="25"/>
  <c r="B126" i="25"/>
  <c r="C125" i="25"/>
  <c r="B125" i="25"/>
  <c r="C124" i="25"/>
  <c r="B124" i="25"/>
  <c r="C123" i="25"/>
  <c r="B123" i="25"/>
  <c r="C122" i="25"/>
  <c r="B122" i="25"/>
  <c r="C121" i="25"/>
  <c r="B121" i="25"/>
  <c r="C120" i="25"/>
  <c r="B120" i="25"/>
  <c r="C119" i="25"/>
  <c r="B119" i="25"/>
  <c r="C118" i="25"/>
  <c r="B118" i="25"/>
  <c r="C117" i="25"/>
  <c r="B117" i="25"/>
  <c r="C116" i="25"/>
  <c r="B116" i="25"/>
  <c r="C115" i="25"/>
  <c r="B115" i="25"/>
  <c r="C114" i="25"/>
  <c r="B114" i="25"/>
  <c r="C113" i="25"/>
  <c r="B113" i="25"/>
  <c r="C112" i="25"/>
  <c r="B112" i="25"/>
  <c r="C111" i="25"/>
  <c r="B111" i="25"/>
  <c r="C110" i="25"/>
  <c r="B110" i="25"/>
  <c r="C109" i="25"/>
  <c r="B109" i="25"/>
  <c r="C108" i="25"/>
  <c r="B108" i="25"/>
  <c r="C107" i="25"/>
  <c r="B107" i="25"/>
  <c r="C106" i="25"/>
  <c r="B106" i="25"/>
  <c r="C105" i="25"/>
  <c r="B105" i="25"/>
  <c r="C104" i="25"/>
  <c r="B104" i="25"/>
  <c r="C103" i="25"/>
  <c r="B103" i="25"/>
  <c r="C102" i="25"/>
  <c r="B102" i="25"/>
  <c r="C101" i="25"/>
  <c r="B101" i="25"/>
  <c r="C100" i="25"/>
  <c r="B100" i="25"/>
  <c r="C99" i="25"/>
  <c r="B99" i="25"/>
  <c r="C98" i="25"/>
  <c r="B98" i="25"/>
  <c r="C97" i="25"/>
  <c r="B97" i="25"/>
  <c r="C96" i="25"/>
  <c r="B96" i="25"/>
  <c r="C95" i="25"/>
  <c r="B95" i="25"/>
  <c r="C94" i="25"/>
  <c r="B94" i="25"/>
  <c r="C93" i="25"/>
  <c r="B93" i="25"/>
  <c r="C92" i="25"/>
  <c r="B92" i="25"/>
  <c r="C91" i="25"/>
  <c r="B91" i="25"/>
  <c r="C90" i="25"/>
  <c r="B90" i="25"/>
  <c r="C89" i="25"/>
  <c r="B89" i="25"/>
  <c r="C88" i="25"/>
  <c r="B88" i="25"/>
  <c r="C87" i="25"/>
  <c r="B87" i="25"/>
  <c r="C86" i="25"/>
  <c r="B86" i="25"/>
  <c r="C85" i="25"/>
  <c r="B85" i="25"/>
  <c r="C84" i="25"/>
  <c r="B84" i="25"/>
  <c r="C83" i="25"/>
  <c r="B83" i="25"/>
  <c r="C82" i="25"/>
  <c r="B82" i="25"/>
  <c r="C81" i="25"/>
  <c r="B81" i="25"/>
  <c r="C80" i="25"/>
  <c r="B80" i="25"/>
  <c r="C79" i="25"/>
  <c r="B79" i="25"/>
  <c r="C78" i="25"/>
  <c r="B78" i="25"/>
  <c r="C77" i="25"/>
  <c r="B77" i="25"/>
  <c r="C76" i="25"/>
  <c r="B76" i="25"/>
  <c r="C75" i="25"/>
  <c r="B75" i="25"/>
  <c r="C74" i="25"/>
  <c r="B74" i="25"/>
  <c r="C73" i="25"/>
  <c r="B73" i="25"/>
  <c r="C72" i="25"/>
  <c r="B72" i="25"/>
  <c r="C71" i="25"/>
  <c r="B71" i="25"/>
  <c r="C70" i="25"/>
  <c r="B70" i="25"/>
  <c r="C69" i="25"/>
  <c r="B69" i="25"/>
  <c r="C68" i="25"/>
  <c r="B68" i="25"/>
  <c r="C67" i="25"/>
  <c r="B67" i="25"/>
  <c r="C66" i="25"/>
  <c r="B66" i="25"/>
  <c r="C65" i="25"/>
  <c r="B65" i="25"/>
  <c r="C64" i="25"/>
  <c r="B64" i="25"/>
  <c r="C63" i="25"/>
  <c r="B63" i="25"/>
  <c r="C62" i="25"/>
  <c r="B62" i="25"/>
  <c r="C61" i="25"/>
  <c r="B61" i="25"/>
  <c r="C60" i="25"/>
  <c r="B60" i="25"/>
  <c r="C59" i="25"/>
  <c r="B59" i="25"/>
  <c r="C58" i="25"/>
  <c r="B58" i="25"/>
  <c r="C57" i="25"/>
  <c r="B57" i="25"/>
  <c r="C56" i="25"/>
  <c r="B56" i="25"/>
  <c r="C55" i="25"/>
  <c r="B55" i="25"/>
  <c r="C54" i="25"/>
  <c r="B54" i="25"/>
  <c r="C53" i="25"/>
  <c r="B53" i="25"/>
  <c r="C52" i="25"/>
  <c r="B52" i="25"/>
  <c r="C51" i="25"/>
  <c r="B51" i="25"/>
  <c r="C50" i="25"/>
  <c r="B50" i="25"/>
  <c r="C49" i="25"/>
  <c r="B49" i="25"/>
  <c r="C48" i="25"/>
  <c r="B48" i="25"/>
  <c r="C47" i="25"/>
  <c r="B47" i="25"/>
  <c r="C46" i="25"/>
  <c r="B46" i="25"/>
  <c r="C45" i="25"/>
  <c r="B45" i="25"/>
  <c r="C44" i="25"/>
  <c r="B44" i="25"/>
  <c r="C43" i="25"/>
  <c r="B43" i="25"/>
  <c r="C42" i="25"/>
  <c r="B42" i="25"/>
  <c r="C41" i="25"/>
  <c r="B41" i="25"/>
  <c r="C40" i="25"/>
  <c r="B40" i="25"/>
  <c r="C39" i="25"/>
  <c r="B39" i="25"/>
  <c r="C38" i="25"/>
  <c r="B38" i="25"/>
  <c r="C37" i="25"/>
  <c r="B37" i="25"/>
  <c r="C36" i="25"/>
  <c r="B36" i="25"/>
  <c r="C35" i="25"/>
  <c r="B35" i="25"/>
  <c r="C34" i="25"/>
  <c r="B34" i="25"/>
  <c r="C33" i="25"/>
  <c r="B33" i="25"/>
  <c r="C32" i="25"/>
  <c r="B32" i="25"/>
  <c r="C31" i="25"/>
  <c r="B31" i="25"/>
  <c r="C30" i="25"/>
  <c r="B30" i="25"/>
  <c r="C29" i="25"/>
  <c r="B29" i="25"/>
  <c r="C28" i="25"/>
  <c r="B28" i="25"/>
  <c r="C27" i="25"/>
  <c r="B27" i="25"/>
  <c r="C26" i="25"/>
  <c r="B26" i="25"/>
  <c r="C25" i="25"/>
  <c r="B25" i="25"/>
  <c r="C24" i="25"/>
  <c r="B24" i="25"/>
  <c r="C23" i="25"/>
  <c r="B23" i="25"/>
  <c r="C22" i="25"/>
  <c r="B22" i="25"/>
  <c r="C21" i="25"/>
  <c r="B21" i="25"/>
  <c r="C20" i="25"/>
  <c r="B20" i="25"/>
  <c r="C19" i="25"/>
  <c r="B19" i="25"/>
  <c r="C18" i="25"/>
  <c r="B18" i="25"/>
  <c r="C17" i="25"/>
  <c r="B17" i="25"/>
  <c r="C16" i="25"/>
  <c r="B16" i="25"/>
  <c r="C15" i="25"/>
  <c r="B15" i="25"/>
  <c r="C14" i="25"/>
  <c r="B14" i="25"/>
  <c r="C13" i="25"/>
  <c r="B13" i="25"/>
  <c r="C12" i="25"/>
  <c r="B12" i="25"/>
  <c r="C11" i="25"/>
  <c r="B11" i="25"/>
  <c r="C10" i="25"/>
  <c r="B10" i="25"/>
  <c r="C9" i="25"/>
  <c r="B9" i="25"/>
  <c r="C8" i="25"/>
  <c r="B8" i="25"/>
  <c r="C7" i="25"/>
  <c r="B7" i="25"/>
  <c r="C6" i="25"/>
  <c r="B6" i="25"/>
  <c r="F498" i="25"/>
  <c r="D498" i="25"/>
  <c r="D497" i="25"/>
  <c r="F494" i="25"/>
  <c r="D494" i="25"/>
  <c r="F490" i="25"/>
  <c r="D490" i="25"/>
  <c r="F486" i="25"/>
  <c r="D486" i="25"/>
  <c r="F482" i="25"/>
  <c r="D482" i="25"/>
  <c r="F478" i="25"/>
  <c r="D478" i="25"/>
  <c r="F474" i="25"/>
  <c r="D474" i="25"/>
  <c r="F470" i="25"/>
  <c r="D470" i="25"/>
  <c r="F466" i="25"/>
  <c r="D466" i="25"/>
  <c r="F462" i="25"/>
  <c r="D462" i="25"/>
  <c r="F458" i="25"/>
  <c r="D458" i="25"/>
  <c r="F454" i="25"/>
  <c r="D454" i="25"/>
  <c r="F450" i="25"/>
  <c r="D450" i="25"/>
  <c r="F446" i="25"/>
  <c r="D446" i="25"/>
  <c r="F442" i="25"/>
  <c r="D442" i="25"/>
  <c r="F426" i="25"/>
  <c r="D426" i="25"/>
  <c r="F422" i="25"/>
  <c r="D422" i="25"/>
  <c r="F418" i="25"/>
  <c r="D418" i="25"/>
  <c r="F414" i="25"/>
  <c r="D414" i="25"/>
  <c r="F410" i="25"/>
  <c r="D410" i="25"/>
  <c r="F398" i="25"/>
  <c r="D398" i="25"/>
  <c r="F394" i="25"/>
  <c r="D394" i="25"/>
  <c r="F390" i="25"/>
  <c r="D390" i="25"/>
  <c r="D386" i="25"/>
  <c r="F382" i="25"/>
  <c r="D382" i="25"/>
  <c r="F370" i="25"/>
  <c r="D370" i="25"/>
  <c r="F366" i="25"/>
  <c r="F362" i="25"/>
  <c r="D362" i="25"/>
  <c r="F358" i="25"/>
  <c r="F354" i="25"/>
  <c r="D354" i="25"/>
  <c r="D342" i="25"/>
  <c r="F338" i="25"/>
  <c r="F334" i="25"/>
  <c r="F326" i="25"/>
  <c r="D314" i="25"/>
  <c r="D310" i="25"/>
  <c r="D306" i="25"/>
  <c r="D298" i="25"/>
  <c r="D294" i="25"/>
  <c r="F282" i="25"/>
  <c r="F278" i="25"/>
  <c r="F274" i="25"/>
  <c r="F270" i="25"/>
  <c r="D270" i="25"/>
  <c r="F266" i="25"/>
  <c r="F258" i="25"/>
  <c r="F254" i="25"/>
  <c r="D254" i="25"/>
  <c r="F250" i="25"/>
  <c r="F246" i="25"/>
  <c r="D246" i="25"/>
  <c r="F242" i="25"/>
  <c r="D222" i="25"/>
  <c r="D218" i="25"/>
  <c r="D214" i="25"/>
  <c r="F198" i="25"/>
  <c r="F190" i="25"/>
  <c r="F186" i="25"/>
  <c r="F182" i="25"/>
  <c r="D170" i="25"/>
  <c r="D162" i="25"/>
  <c r="D154" i="25"/>
  <c r="F138" i="25"/>
  <c r="F130" i="25"/>
  <c r="D22" i="25"/>
  <c r="H19" i="25" l="1"/>
  <c r="H26" i="25"/>
  <c r="H33" i="25"/>
  <c r="H40" i="25"/>
  <c r="H47" i="25"/>
  <c r="H54" i="25"/>
  <c r="H61" i="25"/>
  <c r="H68" i="25"/>
  <c r="H75" i="25"/>
  <c r="H82" i="25"/>
  <c r="H89" i="25"/>
  <c r="H96" i="25"/>
  <c r="H103" i="25"/>
  <c r="H110" i="25"/>
  <c r="H117" i="25"/>
  <c r="H124" i="25"/>
  <c r="H131" i="25"/>
  <c r="H138" i="25"/>
  <c r="H145" i="25"/>
  <c r="H152" i="25"/>
  <c r="H159" i="25"/>
  <c r="H166" i="25"/>
  <c r="H173" i="25"/>
  <c r="H180" i="25"/>
  <c r="H187" i="25"/>
  <c r="H194" i="25"/>
  <c r="H201" i="25"/>
  <c r="H208" i="25"/>
  <c r="H215" i="25"/>
  <c r="H222" i="25"/>
  <c r="H229" i="25"/>
  <c r="H236" i="25"/>
  <c r="H243" i="25"/>
  <c r="H250" i="25"/>
  <c r="H257" i="25"/>
  <c r="H264" i="25"/>
  <c r="H271" i="25"/>
  <c r="H278" i="25"/>
  <c r="H285" i="25"/>
  <c r="H292" i="25"/>
  <c r="H299" i="25"/>
  <c r="H306" i="25"/>
  <c r="H313" i="25"/>
  <c r="H320" i="25"/>
  <c r="H327" i="25"/>
  <c r="H334" i="25"/>
  <c r="H341" i="25"/>
  <c r="H348" i="25"/>
  <c r="H355" i="25"/>
  <c r="H362" i="25"/>
  <c r="H369" i="25"/>
  <c r="H376" i="25"/>
  <c r="H383" i="25"/>
  <c r="H390" i="25"/>
  <c r="H397" i="25"/>
  <c r="H404" i="25"/>
  <c r="H411" i="25"/>
  <c r="H418" i="25"/>
  <c r="H425" i="25"/>
  <c r="H432" i="25"/>
  <c r="H439" i="25"/>
  <c r="H446" i="25"/>
  <c r="H453" i="25"/>
  <c r="H460" i="25"/>
  <c r="H467" i="25"/>
  <c r="H474" i="25"/>
  <c r="H481" i="25"/>
  <c r="H488" i="25"/>
  <c r="H495" i="25"/>
  <c r="H20" i="25"/>
  <c r="H27" i="25"/>
  <c r="H34" i="25"/>
  <c r="H41" i="25"/>
  <c r="H48" i="25"/>
  <c r="H55" i="25"/>
  <c r="H62" i="25"/>
  <c r="H69" i="25"/>
  <c r="H76" i="25"/>
  <c r="H83" i="25"/>
  <c r="H90" i="25"/>
  <c r="H97" i="25"/>
  <c r="H104" i="25"/>
  <c r="H111" i="25"/>
  <c r="H118" i="25"/>
  <c r="H125" i="25"/>
  <c r="H132" i="25"/>
  <c r="H139" i="25"/>
  <c r="H146" i="25"/>
  <c r="H153" i="25"/>
  <c r="H160" i="25"/>
  <c r="H167" i="25"/>
  <c r="H174" i="25"/>
  <c r="H181" i="25"/>
  <c r="H188" i="25"/>
  <c r="H195" i="25"/>
  <c r="H202" i="25"/>
  <c r="H209" i="25"/>
  <c r="H216" i="25"/>
  <c r="H223" i="25"/>
  <c r="H230" i="25"/>
  <c r="H237" i="25"/>
  <c r="H244" i="25"/>
  <c r="H251" i="25"/>
  <c r="H258" i="25"/>
  <c r="H265" i="25"/>
  <c r="H272" i="25"/>
  <c r="H279" i="25"/>
  <c r="H286" i="25"/>
  <c r="H293" i="25"/>
  <c r="H300" i="25"/>
  <c r="H307" i="25"/>
  <c r="H314" i="25"/>
  <c r="H321" i="25"/>
  <c r="H328" i="25"/>
  <c r="H335" i="25"/>
  <c r="H342" i="25"/>
  <c r="H349" i="25"/>
  <c r="H356" i="25"/>
  <c r="H363" i="25"/>
  <c r="H370" i="25"/>
  <c r="H377" i="25"/>
  <c r="H384" i="25"/>
  <c r="H391" i="25"/>
  <c r="H398" i="25"/>
  <c r="H405" i="25"/>
  <c r="H412" i="25"/>
  <c r="H419" i="25"/>
  <c r="H426" i="25"/>
  <c r="H433" i="25"/>
  <c r="H440" i="25"/>
  <c r="H447" i="25"/>
  <c r="H454" i="25"/>
  <c r="H461" i="25"/>
  <c r="H468" i="25"/>
  <c r="H475" i="25"/>
  <c r="H482" i="25"/>
  <c r="H489" i="25"/>
  <c r="H496" i="25"/>
  <c r="H14" i="25"/>
  <c r="H28" i="25"/>
  <c r="H77" i="25"/>
  <c r="H126" i="25"/>
  <c r="H147" i="25"/>
  <c r="H154" i="25"/>
  <c r="H161" i="25"/>
  <c r="H168" i="25"/>
  <c r="H175" i="25"/>
  <c r="H182" i="25"/>
  <c r="H189" i="25"/>
  <c r="H196" i="25"/>
  <c r="H203" i="25"/>
  <c r="H210" i="25"/>
  <c r="H217" i="25"/>
  <c r="H224" i="25"/>
  <c r="H231" i="25"/>
  <c r="H238" i="25"/>
  <c r="H245" i="25"/>
  <c r="H252" i="25"/>
  <c r="H259" i="25"/>
  <c r="H266" i="25"/>
  <c r="H273" i="25"/>
  <c r="H280" i="25"/>
  <c r="H287" i="25"/>
  <c r="H294" i="25"/>
  <c r="H301" i="25"/>
  <c r="H308" i="25"/>
  <c r="H315" i="25"/>
  <c r="H322" i="25"/>
  <c r="H329" i="25"/>
  <c r="H336" i="25"/>
  <c r="H343" i="25"/>
  <c r="H350" i="25"/>
  <c r="H357" i="25"/>
  <c r="H364" i="25"/>
  <c r="H371" i="25"/>
  <c r="H378" i="25"/>
  <c r="H385" i="25"/>
  <c r="H392" i="25"/>
  <c r="H399" i="25"/>
  <c r="H406" i="25"/>
  <c r="H413" i="25"/>
  <c r="H420" i="25"/>
  <c r="H427" i="25"/>
  <c r="H434" i="25"/>
  <c r="H441" i="25"/>
  <c r="H448" i="25"/>
  <c r="H455" i="25"/>
  <c r="H462" i="25"/>
  <c r="H469" i="25"/>
  <c r="H476" i="25"/>
  <c r="H483" i="25"/>
  <c r="H490" i="25"/>
  <c r="H497" i="25"/>
  <c r="H49" i="25"/>
  <c r="H63" i="25"/>
  <c r="H84" i="25"/>
  <c r="H91" i="25"/>
  <c r="H98" i="25"/>
  <c r="H112" i="25"/>
  <c r="H140" i="25"/>
  <c r="H21" i="25"/>
  <c r="H35" i="25"/>
  <c r="H42" i="25"/>
  <c r="H56" i="25"/>
  <c r="H70" i="25"/>
  <c r="H105" i="25"/>
  <c r="H119" i="25"/>
  <c r="H133" i="25"/>
  <c r="F62" i="25"/>
  <c r="D90" i="25"/>
  <c r="H15" i="25"/>
  <c r="H22" i="25"/>
  <c r="H29" i="25"/>
  <c r="H36" i="25"/>
  <c r="H43" i="25"/>
  <c r="H50" i="25"/>
  <c r="H57" i="25"/>
  <c r="H64" i="25"/>
  <c r="H71" i="25"/>
  <c r="H78" i="25"/>
  <c r="H85" i="25"/>
  <c r="H92" i="25"/>
  <c r="H99" i="25"/>
  <c r="H106" i="25"/>
  <c r="H113" i="25"/>
  <c r="H120" i="25"/>
  <c r="H127" i="25"/>
  <c r="H134" i="25"/>
  <c r="H141" i="25"/>
  <c r="H148" i="25"/>
  <c r="H155" i="25"/>
  <c r="H162" i="25"/>
  <c r="H169" i="25"/>
  <c r="H176" i="25"/>
  <c r="H183" i="25"/>
  <c r="H190" i="25"/>
  <c r="H197" i="25"/>
  <c r="H204" i="25"/>
  <c r="H211" i="25"/>
  <c r="H218" i="25"/>
  <c r="H225" i="25"/>
  <c r="H232" i="25"/>
  <c r="H239" i="25"/>
  <c r="H246" i="25"/>
  <c r="H253" i="25"/>
  <c r="H260" i="25"/>
  <c r="H267" i="25"/>
  <c r="H274" i="25"/>
  <c r="H281" i="25"/>
  <c r="H288" i="25"/>
  <c r="H295" i="25"/>
  <c r="H302" i="25"/>
  <c r="H309" i="25"/>
  <c r="H316" i="25"/>
  <c r="H323" i="25"/>
  <c r="H330" i="25"/>
  <c r="H337" i="25"/>
  <c r="H344" i="25"/>
  <c r="H351" i="25"/>
  <c r="H358" i="25"/>
  <c r="H365" i="25"/>
  <c r="H372" i="25"/>
  <c r="H379" i="25"/>
  <c r="H386" i="25"/>
  <c r="H393" i="25"/>
  <c r="H400" i="25"/>
  <c r="H407" i="25"/>
  <c r="H414" i="25"/>
  <c r="H421" i="25"/>
  <c r="H428" i="25"/>
  <c r="H435" i="25"/>
  <c r="H442" i="25"/>
  <c r="H449" i="25"/>
  <c r="H456" i="25"/>
  <c r="H463" i="25"/>
  <c r="H470" i="25"/>
  <c r="H477" i="25"/>
  <c r="H484" i="25"/>
  <c r="H491" i="25"/>
  <c r="H498" i="25"/>
  <c r="H37" i="25"/>
  <c r="H72" i="25"/>
  <c r="H79" i="25"/>
  <c r="H86" i="25"/>
  <c r="H93" i="25"/>
  <c r="H100" i="25"/>
  <c r="H107" i="25"/>
  <c r="H114" i="25"/>
  <c r="H121" i="25"/>
  <c r="H128" i="25"/>
  <c r="H135" i="25"/>
  <c r="H142" i="25"/>
  <c r="H149" i="25"/>
  <c r="H156" i="25"/>
  <c r="H163" i="25"/>
  <c r="H170" i="25"/>
  <c r="H177" i="25"/>
  <c r="H184" i="25"/>
  <c r="H191" i="25"/>
  <c r="H198" i="25"/>
  <c r="H205" i="25"/>
  <c r="H212" i="25"/>
  <c r="H219" i="25"/>
  <c r="H226" i="25"/>
  <c r="H233" i="25"/>
  <c r="H240" i="25"/>
  <c r="H247" i="25"/>
  <c r="H254" i="25"/>
  <c r="H261" i="25"/>
  <c r="H268" i="25"/>
  <c r="H275" i="25"/>
  <c r="H282" i="25"/>
  <c r="H289" i="25"/>
  <c r="H296" i="25"/>
  <c r="H303" i="25"/>
  <c r="H310" i="25"/>
  <c r="H317" i="25"/>
  <c r="H324" i="25"/>
  <c r="H331" i="25"/>
  <c r="H338" i="25"/>
  <c r="H345" i="25"/>
  <c r="H352" i="25"/>
  <c r="H359" i="25"/>
  <c r="H366" i="25"/>
  <c r="H373" i="25"/>
  <c r="H380" i="25"/>
  <c r="H387" i="25"/>
  <c r="H394" i="25"/>
  <c r="H401" i="25"/>
  <c r="H408" i="25"/>
  <c r="H415" i="25"/>
  <c r="H422" i="25"/>
  <c r="H429" i="25"/>
  <c r="H436" i="25"/>
  <c r="H443" i="25"/>
  <c r="H450" i="25"/>
  <c r="H457" i="25"/>
  <c r="H464" i="25"/>
  <c r="H471" i="25"/>
  <c r="H478" i="25"/>
  <c r="H485" i="25"/>
  <c r="H492" i="25"/>
  <c r="H499" i="25"/>
  <c r="H51" i="25"/>
  <c r="H23" i="25"/>
  <c r="H44" i="25"/>
  <c r="H17" i="25"/>
  <c r="H24" i="25"/>
  <c r="H31" i="25"/>
  <c r="H38" i="25"/>
  <c r="H45" i="25"/>
  <c r="H52" i="25"/>
  <c r="H59" i="25"/>
  <c r="H66" i="25"/>
  <c r="H73" i="25"/>
  <c r="H80" i="25"/>
  <c r="H87" i="25"/>
  <c r="H94" i="25"/>
  <c r="H101" i="25"/>
  <c r="H108" i="25"/>
  <c r="H115" i="25"/>
  <c r="H122" i="25"/>
  <c r="H129" i="25"/>
  <c r="H136" i="25"/>
  <c r="H143" i="25"/>
  <c r="H150" i="25"/>
  <c r="H157" i="25"/>
  <c r="H164" i="25"/>
  <c r="H171" i="25"/>
  <c r="H178" i="25"/>
  <c r="H185" i="25"/>
  <c r="H192" i="25"/>
  <c r="H199" i="25"/>
  <c r="H206" i="25"/>
  <c r="H213" i="25"/>
  <c r="H220" i="25"/>
  <c r="H227" i="25"/>
  <c r="H234" i="25"/>
  <c r="H241" i="25"/>
  <c r="H248" i="25"/>
  <c r="H255" i="25"/>
  <c r="H262" i="25"/>
  <c r="H269" i="25"/>
  <c r="H276" i="25"/>
  <c r="H283" i="25"/>
  <c r="H290" i="25"/>
  <c r="H297" i="25"/>
  <c r="H304" i="25"/>
  <c r="H311" i="25"/>
  <c r="H318" i="25"/>
  <c r="H325" i="25"/>
  <c r="H332" i="25"/>
  <c r="H339" i="25"/>
  <c r="H346" i="25"/>
  <c r="H353" i="25"/>
  <c r="H360" i="25"/>
  <c r="H367" i="25"/>
  <c r="H374" i="25"/>
  <c r="H381" i="25"/>
  <c r="H388" i="25"/>
  <c r="H395" i="25"/>
  <c r="H402" i="25"/>
  <c r="H409" i="25"/>
  <c r="H416" i="25"/>
  <c r="H423" i="25"/>
  <c r="H430" i="25"/>
  <c r="H437" i="25"/>
  <c r="H444" i="25"/>
  <c r="H451" i="25"/>
  <c r="H458" i="25"/>
  <c r="H465" i="25"/>
  <c r="H472" i="25"/>
  <c r="H479" i="25"/>
  <c r="H486" i="25"/>
  <c r="H493" i="25"/>
  <c r="H500" i="25"/>
  <c r="H16" i="25"/>
  <c r="H58" i="25"/>
  <c r="H30" i="25"/>
  <c r="H65" i="25"/>
  <c r="H18" i="25"/>
  <c r="H25" i="25"/>
  <c r="H32" i="25"/>
  <c r="H39" i="25"/>
  <c r="H46" i="25"/>
  <c r="H53" i="25"/>
  <c r="H60" i="25"/>
  <c r="H67" i="25"/>
  <c r="H74" i="25"/>
  <c r="H81" i="25"/>
  <c r="H88" i="25"/>
  <c r="H95" i="25"/>
  <c r="H102" i="25"/>
  <c r="H109" i="25"/>
  <c r="H116" i="25"/>
  <c r="H123" i="25"/>
  <c r="H130" i="25"/>
  <c r="H137" i="25"/>
  <c r="H144" i="25"/>
  <c r="H151" i="25"/>
  <c r="H158" i="25"/>
  <c r="H165" i="25"/>
  <c r="H172" i="25"/>
  <c r="H179" i="25"/>
  <c r="H186" i="25"/>
  <c r="H193" i="25"/>
  <c r="H200" i="25"/>
  <c r="H207" i="25"/>
  <c r="H214" i="25"/>
  <c r="H221" i="25"/>
  <c r="H228" i="25"/>
  <c r="H235" i="25"/>
  <c r="H242" i="25"/>
  <c r="H249" i="25"/>
  <c r="H256" i="25"/>
  <c r="H263" i="25"/>
  <c r="H270" i="25"/>
  <c r="H277" i="25"/>
  <c r="H284" i="25"/>
  <c r="H291" i="25"/>
  <c r="H298" i="25"/>
  <c r="H305" i="25"/>
  <c r="H312" i="25"/>
  <c r="H319" i="25"/>
  <c r="H326" i="25"/>
  <c r="H333" i="25"/>
  <c r="H340" i="25"/>
  <c r="H347" i="25"/>
  <c r="H354" i="25"/>
  <c r="H361" i="25"/>
  <c r="H368" i="25"/>
  <c r="H375" i="25"/>
  <c r="H382" i="25"/>
  <c r="H389" i="25"/>
  <c r="H396" i="25"/>
  <c r="H403" i="25"/>
  <c r="H410" i="25"/>
  <c r="H417" i="25"/>
  <c r="H424" i="25"/>
  <c r="H431" i="25"/>
  <c r="H438" i="25"/>
  <c r="H445" i="25"/>
  <c r="H452" i="25"/>
  <c r="H459" i="25"/>
  <c r="H466" i="25"/>
  <c r="H473" i="25"/>
  <c r="H480" i="25"/>
  <c r="H487" i="25"/>
  <c r="H494" i="25"/>
  <c r="H501" i="25"/>
  <c r="I16" i="25"/>
  <c r="I20" i="25"/>
  <c r="I24" i="25"/>
  <c r="I28" i="25"/>
  <c r="I32" i="25"/>
  <c r="I36" i="25"/>
  <c r="I40" i="25"/>
  <c r="I44" i="25"/>
  <c r="I48" i="25"/>
  <c r="I52" i="25"/>
  <c r="I56" i="25"/>
  <c r="I60" i="25"/>
  <c r="I64" i="25"/>
  <c r="I68" i="25"/>
  <c r="I72" i="25"/>
  <c r="I76" i="25"/>
  <c r="I80" i="25"/>
  <c r="I84" i="25"/>
  <c r="I88" i="25"/>
  <c r="I92" i="25"/>
  <c r="I96" i="25"/>
  <c r="I100" i="25"/>
  <c r="I104" i="25"/>
  <c r="I108" i="25"/>
  <c r="I112" i="25"/>
  <c r="I116" i="25"/>
  <c r="I120" i="25"/>
  <c r="I124" i="25"/>
  <c r="I128" i="25"/>
  <c r="I132" i="25"/>
  <c r="I136" i="25"/>
  <c r="I140" i="25"/>
  <c r="I144" i="25"/>
  <c r="I148" i="25"/>
  <c r="I152" i="25"/>
  <c r="I156" i="25"/>
  <c r="I160" i="25"/>
  <c r="I164" i="25"/>
  <c r="I168" i="25"/>
  <c r="I172" i="25"/>
  <c r="I176" i="25"/>
  <c r="I180" i="25"/>
  <c r="I184" i="25"/>
  <c r="I188" i="25"/>
  <c r="I192" i="25"/>
  <c r="I196" i="25"/>
  <c r="I200" i="25"/>
  <c r="I204" i="25"/>
  <c r="I208" i="25"/>
  <c r="I212" i="25"/>
  <c r="I216" i="25"/>
  <c r="I220" i="25"/>
  <c r="I224" i="25"/>
  <c r="I228" i="25"/>
  <c r="I232" i="25"/>
  <c r="I236" i="25"/>
  <c r="I240" i="25"/>
  <c r="I244" i="25"/>
  <c r="I248" i="25"/>
  <c r="I252" i="25"/>
  <c r="I256" i="25"/>
  <c r="I260" i="25"/>
  <c r="I264" i="25"/>
  <c r="I268" i="25"/>
  <c r="I272" i="25"/>
  <c r="I276" i="25"/>
  <c r="I280" i="25"/>
  <c r="I284" i="25"/>
  <c r="I288" i="25"/>
  <c r="I292" i="25"/>
  <c r="I296" i="25"/>
  <c r="I300" i="25"/>
  <c r="I304" i="25"/>
  <c r="I308" i="25"/>
  <c r="I312" i="25"/>
  <c r="I316" i="25"/>
  <c r="I320" i="25"/>
  <c r="I324" i="25"/>
  <c r="I328" i="25"/>
  <c r="I332" i="25"/>
  <c r="I336" i="25"/>
  <c r="I340" i="25"/>
  <c r="I344" i="25"/>
  <c r="I348" i="25"/>
  <c r="I352" i="25"/>
  <c r="I356" i="25"/>
  <c r="I360" i="25"/>
  <c r="I364" i="25"/>
  <c r="I368" i="25"/>
  <c r="I372" i="25"/>
  <c r="I376" i="25"/>
  <c r="I380" i="25"/>
  <c r="I384" i="25"/>
  <c r="I388" i="25"/>
  <c r="I392" i="25"/>
  <c r="I396" i="25"/>
  <c r="I400" i="25"/>
  <c r="I404" i="25"/>
  <c r="I408" i="25"/>
  <c r="I412" i="25"/>
  <c r="I416" i="25"/>
  <c r="I420" i="25"/>
  <c r="I424" i="25"/>
  <c r="I428" i="25"/>
  <c r="I432" i="25"/>
  <c r="I436" i="25"/>
  <c r="I440" i="25"/>
  <c r="I444" i="25"/>
  <c r="I448" i="25"/>
  <c r="I452" i="25"/>
  <c r="I456" i="25"/>
  <c r="I460" i="25"/>
  <c r="I464" i="25"/>
  <c r="I468" i="25"/>
  <c r="I472" i="25"/>
  <c r="I476" i="25"/>
  <c r="I480" i="25"/>
  <c r="I484" i="25"/>
  <c r="I488" i="25"/>
  <c r="I492" i="25"/>
  <c r="I496" i="25"/>
  <c r="I500" i="25"/>
  <c r="I17" i="25"/>
  <c r="I21" i="25"/>
  <c r="I25" i="25"/>
  <c r="I29" i="25"/>
  <c r="I33" i="25"/>
  <c r="I37" i="25"/>
  <c r="I41" i="25"/>
  <c r="I45" i="25"/>
  <c r="I49" i="25"/>
  <c r="I53" i="25"/>
  <c r="I57" i="25"/>
  <c r="I61" i="25"/>
  <c r="I65" i="25"/>
  <c r="I69" i="25"/>
  <c r="I73" i="25"/>
  <c r="I77" i="25"/>
  <c r="I81" i="25"/>
  <c r="I85" i="25"/>
  <c r="I89" i="25"/>
  <c r="I93" i="25"/>
  <c r="I97" i="25"/>
  <c r="I101" i="25"/>
  <c r="I105" i="25"/>
  <c r="I109" i="25"/>
  <c r="I113" i="25"/>
  <c r="I117" i="25"/>
  <c r="I121" i="25"/>
  <c r="I125" i="25"/>
  <c r="I129" i="25"/>
  <c r="I133" i="25"/>
  <c r="I137" i="25"/>
  <c r="I141" i="25"/>
  <c r="I145" i="25"/>
  <c r="I149" i="25"/>
  <c r="I153" i="25"/>
  <c r="I157" i="25"/>
  <c r="I161" i="25"/>
  <c r="I165" i="25"/>
  <c r="I169" i="25"/>
  <c r="I173" i="25"/>
  <c r="I177" i="25"/>
  <c r="I181" i="25"/>
  <c r="I185" i="25"/>
  <c r="I189" i="25"/>
  <c r="I193" i="25"/>
  <c r="I197" i="25"/>
  <c r="I201" i="25"/>
  <c r="I205" i="25"/>
  <c r="I209" i="25"/>
  <c r="I213" i="25"/>
  <c r="I217" i="25"/>
  <c r="I221" i="25"/>
  <c r="I225" i="25"/>
  <c r="I229" i="25"/>
  <c r="I233" i="25"/>
  <c r="I237" i="25"/>
  <c r="I241" i="25"/>
  <c r="I245" i="25"/>
  <c r="I249" i="25"/>
  <c r="I253" i="25"/>
  <c r="I257" i="25"/>
  <c r="I261" i="25"/>
  <c r="I265" i="25"/>
  <c r="I269" i="25"/>
  <c r="I273" i="25"/>
  <c r="I277" i="25"/>
  <c r="I281" i="25"/>
  <c r="I285" i="25"/>
  <c r="I289" i="25"/>
  <c r="I293" i="25"/>
  <c r="I297" i="25"/>
  <c r="I301" i="25"/>
  <c r="I305" i="25"/>
  <c r="I309" i="25"/>
  <c r="I313" i="25"/>
  <c r="I317" i="25"/>
  <c r="I321" i="25"/>
  <c r="I325" i="25"/>
  <c r="I329" i="25"/>
  <c r="I333" i="25"/>
  <c r="I337" i="25"/>
  <c r="I341" i="25"/>
  <c r="I345" i="25"/>
  <c r="I349" i="25"/>
  <c r="I353" i="25"/>
  <c r="I357" i="25"/>
  <c r="I361" i="25"/>
  <c r="I365" i="25"/>
  <c r="I369" i="25"/>
  <c r="I373" i="25"/>
  <c r="I377" i="25"/>
  <c r="I381" i="25"/>
  <c r="I385" i="25"/>
  <c r="I389" i="25"/>
  <c r="I393" i="25"/>
  <c r="I397" i="25"/>
  <c r="I401" i="25"/>
  <c r="I405" i="25"/>
  <c r="I409" i="25"/>
  <c r="I413" i="25"/>
  <c r="I417" i="25"/>
  <c r="I421" i="25"/>
  <c r="I425" i="25"/>
  <c r="I429" i="25"/>
  <c r="I433" i="25"/>
  <c r="I437" i="25"/>
  <c r="I441" i="25"/>
  <c r="I445" i="25"/>
  <c r="I449" i="25"/>
  <c r="I453" i="25"/>
  <c r="I457" i="25"/>
  <c r="I461" i="25"/>
  <c r="I465" i="25"/>
  <c r="I469" i="25"/>
  <c r="I473" i="25"/>
  <c r="I477" i="25"/>
  <c r="I481" i="25"/>
  <c r="I485" i="25"/>
  <c r="I489" i="25"/>
  <c r="I493" i="25"/>
  <c r="I497" i="25"/>
  <c r="I501" i="25"/>
  <c r="F6" i="25"/>
  <c r="I18" i="25"/>
  <c r="I22" i="25"/>
  <c r="I26" i="25"/>
  <c r="I30" i="25"/>
  <c r="I34" i="25"/>
  <c r="I38" i="25"/>
  <c r="I42" i="25"/>
  <c r="I46" i="25"/>
  <c r="I50" i="25"/>
  <c r="I54" i="25"/>
  <c r="I58" i="25"/>
  <c r="I62" i="25"/>
  <c r="I66" i="25"/>
  <c r="I70" i="25"/>
  <c r="I74" i="25"/>
  <c r="I78" i="25"/>
  <c r="I82" i="25"/>
  <c r="I86" i="25"/>
  <c r="I90" i="25"/>
  <c r="I94" i="25"/>
  <c r="I98" i="25"/>
  <c r="I102" i="25"/>
  <c r="I106" i="25"/>
  <c r="I110" i="25"/>
  <c r="I114" i="25"/>
  <c r="I118" i="25"/>
  <c r="I122" i="25"/>
  <c r="I126" i="25"/>
  <c r="I130" i="25"/>
  <c r="I134" i="25"/>
  <c r="I138" i="25"/>
  <c r="I142" i="25"/>
  <c r="I146" i="25"/>
  <c r="I150" i="25"/>
  <c r="I154" i="25"/>
  <c r="I158" i="25"/>
  <c r="I162" i="25"/>
  <c r="I166" i="25"/>
  <c r="I170" i="25"/>
  <c r="I174" i="25"/>
  <c r="I178" i="25"/>
  <c r="I182" i="25"/>
  <c r="I186" i="25"/>
  <c r="I190" i="25"/>
  <c r="I194" i="25"/>
  <c r="I198" i="25"/>
  <c r="I202" i="25"/>
  <c r="I206" i="25"/>
  <c r="I210" i="25"/>
  <c r="I214" i="25"/>
  <c r="I218" i="25"/>
  <c r="I222" i="25"/>
  <c r="I226" i="25"/>
  <c r="I230" i="25"/>
  <c r="I234" i="25"/>
  <c r="I238" i="25"/>
  <c r="I242" i="25"/>
  <c r="I246" i="25"/>
  <c r="I250" i="25"/>
  <c r="I254" i="25"/>
  <c r="I258" i="25"/>
  <c r="I262" i="25"/>
  <c r="I266" i="25"/>
  <c r="I270" i="25"/>
  <c r="I274" i="25"/>
  <c r="I278" i="25"/>
  <c r="I282" i="25"/>
  <c r="I286" i="25"/>
  <c r="I290" i="25"/>
  <c r="I294" i="25"/>
  <c r="I298" i="25"/>
  <c r="I302" i="25"/>
  <c r="I306" i="25"/>
  <c r="I310" i="25"/>
  <c r="I314" i="25"/>
  <c r="I318" i="25"/>
  <c r="I322" i="25"/>
  <c r="I326" i="25"/>
  <c r="I330" i="25"/>
  <c r="I334" i="25"/>
  <c r="I338" i="25"/>
  <c r="I342" i="25"/>
  <c r="I346" i="25"/>
  <c r="I350" i="25"/>
  <c r="I354" i="25"/>
  <c r="I358" i="25"/>
  <c r="I362" i="25"/>
  <c r="I366" i="25"/>
  <c r="I370" i="25"/>
  <c r="I374" i="25"/>
  <c r="I378" i="25"/>
  <c r="I382" i="25"/>
  <c r="I386" i="25"/>
  <c r="I390" i="25"/>
  <c r="I394" i="25"/>
  <c r="I398" i="25"/>
  <c r="I402" i="25"/>
  <c r="I406" i="25"/>
  <c r="I410" i="25"/>
  <c r="I414" i="25"/>
  <c r="I418" i="25"/>
  <c r="I422" i="25"/>
  <c r="I426" i="25"/>
  <c r="I430" i="25"/>
  <c r="I434" i="25"/>
  <c r="I438" i="25"/>
  <c r="I442" i="25"/>
  <c r="I446" i="25"/>
  <c r="I450" i="25"/>
  <c r="I454" i="25"/>
  <c r="I458" i="25"/>
  <c r="I462" i="25"/>
  <c r="I466" i="25"/>
  <c r="I470" i="25"/>
  <c r="I474" i="25"/>
  <c r="I478" i="25"/>
  <c r="I482" i="25"/>
  <c r="I486" i="25"/>
  <c r="I490" i="25"/>
  <c r="I494" i="25"/>
  <c r="I498" i="25"/>
  <c r="I15" i="25"/>
  <c r="I19" i="25"/>
  <c r="I23" i="25"/>
  <c r="I27" i="25"/>
  <c r="I31" i="25"/>
  <c r="I35" i="25"/>
  <c r="I39" i="25"/>
  <c r="I43" i="25"/>
  <c r="I47" i="25"/>
  <c r="I51" i="25"/>
  <c r="I55" i="25"/>
  <c r="I59" i="25"/>
  <c r="I63" i="25"/>
  <c r="I67" i="25"/>
  <c r="I71" i="25"/>
  <c r="I75" i="25"/>
  <c r="I79" i="25"/>
  <c r="I83" i="25"/>
  <c r="I87" i="25"/>
  <c r="I91" i="25"/>
  <c r="I95" i="25"/>
  <c r="I99" i="25"/>
  <c r="I103" i="25"/>
  <c r="I107" i="25"/>
  <c r="I111" i="25"/>
  <c r="I115" i="25"/>
  <c r="I119" i="25"/>
  <c r="I123" i="25"/>
  <c r="I127" i="25"/>
  <c r="I131" i="25"/>
  <c r="I135" i="25"/>
  <c r="I139" i="25"/>
  <c r="I143" i="25"/>
  <c r="I147" i="25"/>
  <c r="I151" i="25"/>
  <c r="I155" i="25"/>
  <c r="I159" i="25"/>
  <c r="I163" i="25"/>
  <c r="I167" i="25"/>
  <c r="I171" i="25"/>
  <c r="I175" i="25"/>
  <c r="I179" i="25"/>
  <c r="I183" i="25"/>
  <c r="I187" i="25"/>
  <c r="I191" i="25"/>
  <c r="I195" i="25"/>
  <c r="I199" i="25"/>
  <c r="I203" i="25"/>
  <c r="I207" i="25"/>
  <c r="I211" i="25"/>
  <c r="I215" i="25"/>
  <c r="I219" i="25"/>
  <c r="I223" i="25"/>
  <c r="I227" i="25"/>
  <c r="I231" i="25"/>
  <c r="I235" i="25"/>
  <c r="I239" i="25"/>
  <c r="I243" i="25"/>
  <c r="I247" i="25"/>
  <c r="I251" i="25"/>
  <c r="I255" i="25"/>
  <c r="I259" i="25"/>
  <c r="I263" i="25"/>
  <c r="I267" i="25"/>
  <c r="I271" i="25"/>
  <c r="I275" i="25"/>
  <c r="I279" i="25"/>
  <c r="I283" i="25"/>
  <c r="I287" i="25"/>
  <c r="I291" i="25"/>
  <c r="I295" i="25"/>
  <c r="I299" i="25"/>
  <c r="I303" i="25"/>
  <c r="I307" i="25"/>
  <c r="I311" i="25"/>
  <c r="I315" i="25"/>
  <c r="I319" i="25"/>
  <c r="I323" i="25"/>
  <c r="I327" i="25"/>
  <c r="I331" i="25"/>
  <c r="I335" i="25"/>
  <c r="I339" i="25"/>
  <c r="I343" i="25"/>
  <c r="I347" i="25"/>
  <c r="I351" i="25"/>
  <c r="I355" i="25"/>
  <c r="I359" i="25"/>
  <c r="I363" i="25"/>
  <c r="I367" i="25"/>
  <c r="I371" i="25"/>
  <c r="I375" i="25"/>
  <c r="I379" i="25"/>
  <c r="I383" i="25"/>
  <c r="I387" i="25"/>
  <c r="I391" i="25"/>
  <c r="I395" i="25"/>
  <c r="I399" i="25"/>
  <c r="I403" i="25"/>
  <c r="I407" i="25"/>
  <c r="I411" i="25"/>
  <c r="I415" i="25"/>
  <c r="I419" i="25"/>
  <c r="I423" i="25"/>
  <c r="I427" i="25"/>
  <c r="I431" i="25"/>
  <c r="I435" i="25"/>
  <c r="I439" i="25"/>
  <c r="I443" i="25"/>
  <c r="I447" i="25"/>
  <c r="I451" i="25"/>
  <c r="I455" i="25"/>
  <c r="I459" i="25"/>
  <c r="I463" i="25"/>
  <c r="I467" i="25"/>
  <c r="I471" i="25"/>
  <c r="I475" i="25"/>
  <c r="I479" i="25"/>
  <c r="I483" i="25"/>
  <c r="I487" i="25"/>
  <c r="I491" i="25"/>
  <c r="I495" i="25"/>
  <c r="I499" i="25"/>
  <c r="F9" i="25"/>
  <c r="F78" i="25"/>
  <c r="F12" i="25"/>
  <c r="F36" i="25"/>
  <c r="F168" i="25"/>
  <c r="D29" i="25"/>
  <c r="F20" i="25"/>
  <c r="F28" i="25"/>
  <c r="D106" i="25"/>
  <c r="F237" i="25"/>
  <c r="F245" i="25"/>
  <c r="F277" i="25"/>
  <c r="F281" i="25"/>
  <c r="F285" i="25"/>
  <c r="D293" i="25"/>
  <c r="D297" i="25"/>
  <c r="D301" i="25"/>
  <c r="D305" i="25"/>
  <c r="D309" i="25"/>
  <c r="D313" i="25"/>
  <c r="F325" i="25"/>
  <c r="F329" i="25"/>
  <c r="F333" i="25"/>
  <c r="F337" i="25"/>
  <c r="F341" i="25"/>
  <c r="D353" i="25"/>
  <c r="D357" i="25"/>
  <c r="D361" i="25"/>
  <c r="D365" i="25"/>
  <c r="D369" i="25"/>
  <c r="F381" i="25"/>
  <c r="F385" i="25"/>
  <c r="F389" i="25"/>
  <c r="F393" i="25"/>
  <c r="F397" i="25"/>
  <c r="D409" i="25"/>
  <c r="D413" i="25"/>
  <c r="D417" i="25"/>
  <c r="D421" i="25"/>
  <c r="D425" i="25"/>
  <c r="D469" i="25"/>
  <c r="D477" i="25"/>
  <c r="F497" i="25"/>
  <c r="D45" i="25"/>
  <c r="F121" i="25"/>
  <c r="F129" i="25"/>
  <c r="F137" i="25"/>
  <c r="F141" i="25"/>
  <c r="D153" i="25"/>
  <c r="D157" i="25"/>
  <c r="D161" i="25"/>
  <c r="D169" i="25"/>
  <c r="F10" i="25"/>
  <c r="D46" i="25"/>
  <c r="F58" i="25"/>
  <c r="F70" i="25"/>
  <c r="F74" i="25"/>
  <c r="D94" i="25"/>
  <c r="D102" i="25"/>
  <c r="D110" i="25"/>
  <c r="F194" i="25"/>
  <c r="D210" i="25"/>
  <c r="F230" i="25"/>
  <c r="F234" i="25"/>
  <c r="D262" i="25"/>
  <c r="D278" i="25"/>
  <c r="D282" i="25"/>
  <c r="D286" i="25"/>
  <c r="D302" i="25"/>
  <c r="F330" i="25"/>
  <c r="F342" i="25"/>
  <c r="D358" i="25"/>
  <c r="D366" i="25"/>
  <c r="F386" i="25"/>
  <c r="D406" i="25"/>
  <c r="F430" i="25"/>
  <c r="F434" i="25"/>
  <c r="D438" i="25"/>
  <c r="D14" i="25"/>
  <c r="D30" i="25"/>
  <c r="F66" i="25"/>
  <c r="D98" i="25"/>
  <c r="F122" i="25"/>
  <c r="D38" i="25"/>
  <c r="D37" i="25"/>
  <c r="F61" i="25"/>
  <c r="F7" i="25"/>
  <c r="F11" i="25"/>
  <c r="F175" i="25"/>
  <c r="F195" i="25"/>
  <c r="F215" i="25"/>
  <c r="F243" i="25"/>
  <c r="F247" i="25"/>
  <c r="F307" i="25"/>
  <c r="F311" i="25"/>
  <c r="F343" i="25"/>
  <c r="F359" i="25"/>
  <c r="F371" i="25"/>
  <c r="F387" i="25"/>
  <c r="F391" i="25"/>
  <c r="F435" i="25"/>
  <c r="F451" i="25"/>
  <c r="F499" i="25"/>
  <c r="D26" i="25"/>
  <c r="D226" i="25"/>
  <c r="F238" i="25"/>
  <c r="D250" i="25"/>
  <c r="D258" i="25"/>
  <c r="D266" i="25"/>
  <c r="D274" i="25"/>
  <c r="F286" i="25"/>
  <c r="D18" i="25"/>
  <c r="D17" i="25"/>
  <c r="D25" i="25"/>
  <c r="D21" i="25"/>
  <c r="F37" i="25"/>
  <c r="F41" i="25"/>
  <c r="F45" i="25"/>
  <c r="F49" i="25"/>
  <c r="F53" i="25"/>
  <c r="D57" i="25"/>
  <c r="D65" i="25"/>
  <c r="D69" i="25"/>
  <c r="D73" i="25"/>
  <c r="D77" i="25"/>
  <c r="D81" i="25"/>
  <c r="D85" i="25"/>
  <c r="F89" i="25"/>
  <c r="F93" i="25"/>
  <c r="F97" i="25"/>
  <c r="F101" i="25"/>
  <c r="F105" i="25"/>
  <c r="F109" i="25"/>
  <c r="F113" i="25"/>
  <c r="F117" i="25"/>
  <c r="D121" i="25"/>
  <c r="D125" i="25"/>
  <c r="D129" i="25"/>
  <c r="D133" i="25"/>
  <c r="D137" i="25"/>
  <c r="F161" i="25"/>
  <c r="F165" i="25"/>
  <c r="F169" i="25"/>
  <c r="F173" i="25"/>
  <c r="F177" i="25"/>
  <c r="D181" i="25"/>
  <c r="D185" i="25"/>
  <c r="D189" i="25"/>
  <c r="D193" i="25"/>
  <c r="D197" i="25"/>
  <c r="D201" i="25"/>
  <c r="D205" i="25"/>
  <c r="F209" i="25"/>
  <c r="F217" i="25"/>
  <c r="F221" i="25"/>
  <c r="F225" i="25"/>
  <c r="F229" i="25"/>
  <c r="F233" i="25"/>
  <c r="D237" i="25"/>
  <c r="D241" i="25"/>
  <c r="D245" i="25"/>
  <c r="D249" i="25"/>
  <c r="D253" i="25"/>
  <c r="D257" i="25"/>
  <c r="F259" i="25"/>
  <c r="D261" i="25"/>
  <c r="F265" i="25"/>
  <c r="F269" i="25"/>
  <c r="F273" i="25"/>
  <c r="F433" i="25"/>
  <c r="D449" i="25"/>
  <c r="F453" i="25"/>
  <c r="F457" i="25"/>
  <c r="F461" i="25"/>
  <c r="D485" i="25"/>
  <c r="F485" i="25"/>
  <c r="D489" i="25"/>
  <c r="F489" i="25"/>
  <c r="F13" i="25"/>
  <c r="F17" i="25"/>
  <c r="F21" i="25"/>
  <c r="F25" i="25"/>
  <c r="D33" i="25"/>
  <c r="F69" i="25"/>
  <c r="F77" i="25"/>
  <c r="D93" i="25"/>
  <c r="D101" i="25"/>
  <c r="D109" i="25"/>
  <c r="F185" i="25"/>
  <c r="F193" i="25"/>
  <c r="D209" i="25"/>
  <c r="D217" i="25"/>
  <c r="D225" i="25"/>
  <c r="F257" i="25"/>
  <c r="D273" i="25"/>
  <c r="F469" i="25"/>
  <c r="F477" i="25"/>
  <c r="F501" i="25"/>
  <c r="D501" i="25"/>
  <c r="F33" i="25"/>
  <c r="D41" i="25"/>
  <c r="F125" i="25"/>
  <c r="F133" i="25"/>
  <c r="D165" i="25"/>
  <c r="D173" i="25"/>
  <c r="F241" i="25"/>
  <c r="F253" i="25"/>
  <c r="D269" i="25"/>
  <c r="D453" i="25"/>
  <c r="D473" i="25"/>
  <c r="D481" i="25"/>
  <c r="D493" i="25"/>
  <c r="D78" i="25"/>
  <c r="D82" i="25"/>
  <c r="F94" i="25"/>
  <c r="F98" i="25"/>
  <c r="F106" i="25"/>
  <c r="F110" i="25"/>
  <c r="D126" i="25"/>
  <c r="D130" i="25"/>
  <c r="D134" i="25"/>
  <c r="D138" i="25"/>
  <c r="D146" i="25"/>
  <c r="D150" i="25"/>
  <c r="F154" i="25"/>
  <c r="F158" i="25"/>
  <c r="F166" i="25"/>
  <c r="F170" i="25"/>
  <c r="F174" i="25"/>
  <c r="F178" i="25"/>
  <c r="D182" i="25"/>
  <c r="D186" i="25"/>
  <c r="D190" i="25"/>
  <c r="D194" i="25"/>
  <c r="D198" i="25"/>
  <c r="D202" i="25"/>
  <c r="D206" i="25"/>
  <c r="F210" i="25"/>
  <c r="F214" i="25"/>
  <c r="F218" i="25"/>
  <c r="D61" i="25"/>
  <c r="D141" i="25"/>
  <c r="D145" i="25"/>
  <c r="D149" i="25"/>
  <c r="F153" i="25"/>
  <c r="F157" i="25"/>
  <c r="F213" i="25"/>
  <c r="F421" i="25"/>
  <c r="F425" i="25"/>
  <c r="F429" i="25"/>
  <c r="D437" i="25"/>
  <c r="D441" i="25"/>
  <c r="D445" i="25"/>
  <c r="F465" i="25"/>
  <c r="F34" i="25"/>
  <c r="F38" i="25"/>
  <c r="F42" i="25"/>
  <c r="F46" i="25"/>
  <c r="F50" i="25"/>
  <c r="F54" i="25"/>
  <c r="D58" i="25"/>
  <c r="D62" i="25"/>
  <c r="D66" i="25"/>
  <c r="D70" i="25"/>
  <c r="D74" i="25"/>
  <c r="D86" i="25"/>
  <c r="F90" i="25"/>
  <c r="F102" i="25"/>
  <c r="F114" i="25"/>
  <c r="F118" i="25"/>
  <c r="D122" i="25"/>
  <c r="D142" i="25"/>
  <c r="F162" i="25"/>
  <c r="F14" i="25"/>
  <c r="F18" i="25"/>
  <c r="F22" i="25"/>
  <c r="F26" i="25"/>
  <c r="D34" i="25"/>
  <c r="D42" i="25"/>
  <c r="F57" i="25"/>
  <c r="F65" i="25"/>
  <c r="F73" i="25"/>
  <c r="D89" i="25"/>
  <c r="D97" i="25"/>
  <c r="D105" i="25"/>
  <c r="F126" i="25"/>
  <c r="F134" i="25"/>
  <c r="F142" i="25"/>
  <c r="D158" i="25"/>
  <c r="D166" i="25"/>
  <c r="D174" i="25"/>
  <c r="F181" i="25"/>
  <c r="F189" i="25"/>
  <c r="F197" i="25"/>
  <c r="D213" i="25"/>
  <c r="D221" i="25"/>
  <c r="F249" i="25"/>
  <c r="D265" i="25"/>
  <c r="D465" i="25"/>
  <c r="F473" i="25"/>
  <c r="F481" i="25"/>
  <c r="F493" i="25"/>
  <c r="F222" i="25"/>
  <c r="F226" i="25"/>
  <c r="D238" i="25"/>
  <c r="D242" i="25"/>
  <c r="D289" i="25"/>
  <c r="F289" i="25"/>
  <c r="F317" i="25"/>
  <c r="D317" i="25"/>
  <c r="D349" i="25"/>
  <c r="F349" i="25"/>
  <c r="F321" i="25"/>
  <c r="D321" i="25"/>
  <c r="F323" i="25"/>
  <c r="D345" i="25"/>
  <c r="F345" i="25"/>
  <c r="F373" i="25"/>
  <c r="D373" i="25"/>
  <c r="F377" i="25"/>
  <c r="D377" i="25"/>
  <c r="D401" i="25"/>
  <c r="F401" i="25"/>
  <c r="D405" i="25"/>
  <c r="F405" i="25"/>
  <c r="F29" i="25"/>
  <c r="F30" i="25"/>
  <c r="D49" i="25"/>
  <c r="D50" i="25"/>
  <c r="D53" i="25"/>
  <c r="D54" i="25"/>
  <c r="F81" i="25"/>
  <c r="F82" i="25"/>
  <c r="F85" i="25"/>
  <c r="F86" i="25"/>
  <c r="D113" i="25"/>
  <c r="D114" i="25"/>
  <c r="D117" i="25"/>
  <c r="D118" i="25"/>
  <c r="F145" i="25"/>
  <c r="F146" i="25"/>
  <c r="F149" i="25"/>
  <c r="F150" i="25"/>
  <c r="D177" i="25"/>
  <c r="D178" i="25"/>
  <c r="F201" i="25"/>
  <c r="F202" i="25"/>
  <c r="F205" i="25"/>
  <c r="F206" i="25"/>
  <c r="D229" i="25"/>
  <c r="D230" i="25"/>
  <c r="D233" i="25"/>
  <c r="D234" i="25"/>
  <c r="F261" i="25"/>
  <c r="F262" i="25"/>
  <c r="F293" i="25"/>
  <c r="F297" i="25"/>
  <c r="F301" i="25"/>
  <c r="F305" i="25"/>
  <c r="F309" i="25"/>
  <c r="F313" i="25"/>
  <c r="D325" i="25"/>
  <c r="D329" i="25"/>
  <c r="D333" i="25"/>
  <c r="D337" i="25"/>
  <c r="D341" i="25"/>
  <c r="F409" i="25"/>
  <c r="F413" i="25"/>
  <c r="F417" i="25"/>
  <c r="D290" i="25"/>
  <c r="F290" i="25"/>
  <c r="F318" i="25"/>
  <c r="D318" i="25"/>
  <c r="F322" i="25"/>
  <c r="D322" i="25"/>
  <c r="D346" i="25"/>
  <c r="F346" i="25"/>
  <c r="D350" i="25"/>
  <c r="F350" i="25"/>
  <c r="F374" i="25"/>
  <c r="D374" i="25"/>
  <c r="F378" i="25"/>
  <c r="D378" i="25"/>
  <c r="D402" i="25"/>
  <c r="F402" i="25"/>
  <c r="D277" i="25"/>
  <c r="D281" i="25"/>
  <c r="D285" i="25"/>
  <c r="F294" i="25"/>
  <c r="F298" i="25"/>
  <c r="F302" i="25"/>
  <c r="F306" i="25"/>
  <c r="F310" i="25"/>
  <c r="F314" i="25"/>
  <c r="D326" i="25"/>
  <c r="D330" i="25"/>
  <c r="D334" i="25"/>
  <c r="D338" i="25"/>
  <c r="F353" i="25"/>
  <c r="F357" i="25"/>
  <c r="F361" i="25"/>
  <c r="F365" i="25"/>
  <c r="F369" i="25"/>
  <c r="D381" i="25"/>
  <c r="D385" i="25"/>
  <c r="D389" i="25"/>
  <c r="D393" i="25"/>
  <c r="D397" i="25"/>
  <c r="F406" i="25"/>
  <c r="D429" i="25"/>
  <c r="D430" i="25"/>
  <c r="D433" i="25"/>
  <c r="D434" i="25"/>
  <c r="F437" i="25"/>
  <c r="F438" i="25"/>
  <c r="F441" i="25"/>
  <c r="F445" i="25"/>
  <c r="F449" i="25"/>
  <c r="D457" i="25"/>
  <c r="D461" i="25"/>
  <c r="D167" i="25"/>
  <c r="F227" i="25"/>
  <c r="F275" i="25"/>
  <c r="F291" i="25"/>
  <c r="F339" i="25"/>
  <c r="F355" i="25"/>
  <c r="F403" i="25"/>
  <c r="F171" i="25"/>
  <c r="D171" i="25"/>
  <c r="D16" i="25"/>
  <c r="F16" i="25"/>
  <c r="D32" i="25"/>
  <c r="F32" i="25"/>
  <c r="D44" i="25"/>
  <c r="D64" i="25"/>
  <c r="F64" i="25"/>
  <c r="D88" i="25"/>
  <c r="F88" i="25"/>
  <c r="D112" i="25"/>
  <c r="F112" i="25"/>
  <c r="D144" i="25"/>
  <c r="F144" i="25"/>
  <c r="D172" i="25"/>
  <c r="D200" i="25"/>
  <c r="F200" i="25"/>
  <c r="F220" i="25"/>
  <c r="D220" i="25"/>
  <c r="F244" i="25"/>
  <c r="D244" i="25"/>
  <c r="F260" i="25"/>
  <c r="D260" i="25"/>
  <c r="D272" i="25"/>
  <c r="F272" i="25"/>
  <c r="F296" i="25"/>
  <c r="D296" i="25"/>
  <c r="F316" i="25"/>
  <c r="D316" i="25"/>
  <c r="F332" i="25"/>
  <c r="D332" i="25"/>
  <c r="F352" i="25"/>
  <c r="D352" i="25"/>
  <c r="F432" i="25"/>
  <c r="D432" i="25"/>
  <c r="F448" i="25"/>
  <c r="D448" i="25"/>
  <c r="F460" i="25"/>
  <c r="D460" i="25"/>
  <c r="F468" i="25"/>
  <c r="D468" i="25"/>
  <c r="F476" i="25"/>
  <c r="D476" i="25"/>
  <c r="D492" i="25"/>
  <c r="F492" i="25"/>
  <c r="F211" i="25"/>
  <c r="D80" i="25"/>
  <c r="F80" i="25"/>
  <c r="F100" i="25"/>
  <c r="D100" i="25"/>
  <c r="D120" i="25"/>
  <c r="F120" i="25"/>
  <c r="D136" i="25"/>
  <c r="F136" i="25"/>
  <c r="D160" i="25"/>
  <c r="F160" i="25"/>
  <c r="F180" i="25"/>
  <c r="D180" i="25"/>
  <c r="D208" i="25"/>
  <c r="F208" i="25"/>
  <c r="F232" i="25"/>
  <c r="D232" i="25"/>
  <c r="D300" i="25"/>
  <c r="F300" i="25"/>
  <c r="D24" i="25"/>
  <c r="F24" i="25"/>
  <c r="D40" i="25"/>
  <c r="F40" i="25"/>
  <c r="D56" i="25"/>
  <c r="F56" i="25"/>
  <c r="D72" i="25"/>
  <c r="F72" i="25"/>
  <c r="D96" i="25"/>
  <c r="F96" i="25"/>
  <c r="F124" i="25"/>
  <c r="D124" i="25"/>
  <c r="F148" i="25"/>
  <c r="D148" i="25"/>
  <c r="F176" i="25"/>
  <c r="D176" i="25"/>
  <c r="F196" i="25"/>
  <c r="D196" i="25"/>
  <c r="F224" i="25"/>
  <c r="D224" i="25"/>
  <c r="F248" i="25"/>
  <c r="D248" i="25"/>
  <c r="D264" i="25"/>
  <c r="F264" i="25"/>
  <c r="F280" i="25"/>
  <c r="D280" i="25"/>
  <c r="F304" i="25"/>
  <c r="D304" i="25"/>
  <c r="F320" i="25"/>
  <c r="D320" i="25"/>
  <c r="D336" i="25"/>
  <c r="F336" i="25"/>
  <c r="F348" i="25"/>
  <c r="D348" i="25"/>
  <c r="D364" i="25"/>
  <c r="F364" i="25"/>
  <c r="F372" i="25"/>
  <c r="D372" i="25"/>
  <c r="F380" i="25"/>
  <c r="D380" i="25"/>
  <c r="F388" i="25"/>
  <c r="D388" i="25"/>
  <c r="F396" i="25"/>
  <c r="D396" i="25"/>
  <c r="F404" i="25"/>
  <c r="D404" i="25"/>
  <c r="F412" i="25"/>
  <c r="D412" i="25"/>
  <c r="D420" i="25"/>
  <c r="F420" i="25"/>
  <c r="D428" i="25"/>
  <c r="F428" i="25"/>
  <c r="F444" i="25"/>
  <c r="D444" i="25"/>
  <c r="D456" i="25"/>
  <c r="F456" i="25"/>
  <c r="D464" i="25"/>
  <c r="F464" i="25"/>
  <c r="F472" i="25"/>
  <c r="D472" i="25"/>
  <c r="F480" i="25"/>
  <c r="D480" i="25"/>
  <c r="F488" i="25"/>
  <c r="D488" i="25"/>
  <c r="F500" i="25"/>
  <c r="D500" i="25"/>
  <c r="D28" i="25"/>
  <c r="D48" i="25"/>
  <c r="F48" i="25"/>
  <c r="F60" i="25"/>
  <c r="D60" i="25"/>
  <c r="F76" i="25"/>
  <c r="D76" i="25"/>
  <c r="D104" i="25"/>
  <c r="F104" i="25"/>
  <c r="D128" i="25"/>
  <c r="F128" i="25"/>
  <c r="F156" i="25"/>
  <c r="D156" i="25"/>
  <c r="F184" i="25"/>
  <c r="D184" i="25"/>
  <c r="F216" i="25"/>
  <c r="D216" i="25"/>
  <c r="F240" i="25"/>
  <c r="D240" i="25"/>
  <c r="F256" i="25"/>
  <c r="D256" i="25"/>
  <c r="F276" i="25"/>
  <c r="D276" i="25"/>
  <c r="F288" i="25"/>
  <c r="D288" i="25"/>
  <c r="F312" i="25"/>
  <c r="D312" i="25"/>
  <c r="D328" i="25"/>
  <c r="F328" i="25"/>
  <c r="F344" i="25"/>
  <c r="D344" i="25"/>
  <c r="D356" i="25"/>
  <c r="F356" i="25"/>
  <c r="F368" i="25"/>
  <c r="D368" i="25"/>
  <c r="F376" i="25"/>
  <c r="D376" i="25"/>
  <c r="F384" i="25"/>
  <c r="D384" i="25"/>
  <c r="D392" i="25"/>
  <c r="F392" i="25"/>
  <c r="D400" i="25"/>
  <c r="F400" i="25"/>
  <c r="F408" i="25"/>
  <c r="D408" i="25"/>
  <c r="F416" i="25"/>
  <c r="D416" i="25"/>
  <c r="F424" i="25"/>
  <c r="D424" i="25"/>
  <c r="F440" i="25"/>
  <c r="D440" i="25"/>
  <c r="F452" i="25"/>
  <c r="D452" i="25"/>
  <c r="F496" i="25"/>
  <c r="D496" i="25"/>
  <c r="F8" i="25"/>
  <c r="D168" i="25"/>
  <c r="D20" i="25"/>
  <c r="D36" i="25"/>
  <c r="F52" i="25"/>
  <c r="D52" i="25"/>
  <c r="F68" i="25"/>
  <c r="D68" i="25"/>
  <c r="F92" i="25"/>
  <c r="D92" i="25"/>
  <c r="F116" i="25"/>
  <c r="D116" i="25"/>
  <c r="F140" i="25"/>
  <c r="D140" i="25"/>
  <c r="F164" i="25"/>
  <c r="D164" i="25"/>
  <c r="F188" i="25"/>
  <c r="D188" i="25"/>
  <c r="F212" i="25"/>
  <c r="D212" i="25"/>
  <c r="D236" i="25"/>
  <c r="F236" i="25"/>
  <c r="F252" i="25"/>
  <c r="D252" i="25"/>
  <c r="F268" i="25"/>
  <c r="D268" i="25"/>
  <c r="F284" i="25"/>
  <c r="D284" i="25"/>
  <c r="F308" i="25"/>
  <c r="D308" i="25"/>
  <c r="F324" i="25"/>
  <c r="D324" i="25"/>
  <c r="F340" i="25"/>
  <c r="D340" i="25"/>
  <c r="F360" i="25"/>
  <c r="D360" i="25"/>
  <c r="F436" i="25"/>
  <c r="D436" i="25"/>
  <c r="D484" i="25"/>
  <c r="F484" i="25"/>
  <c r="F44" i="25"/>
  <c r="F84" i="25"/>
  <c r="D84" i="25"/>
  <c r="F108" i="25"/>
  <c r="D108" i="25"/>
  <c r="F132" i="25"/>
  <c r="D132" i="25"/>
  <c r="D152" i="25"/>
  <c r="F152" i="25"/>
  <c r="F192" i="25"/>
  <c r="D192" i="25"/>
  <c r="F204" i="25"/>
  <c r="D204" i="25"/>
  <c r="D228" i="25"/>
  <c r="F228" i="25"/>
  <c r="D292" i="25"/>
  <c r="F292" i="25"/>
  <c r="F172" i="25"/>
  <c r="F467" i="25"/>
  <c r="F419" i="25"/>
  <c r="F483" i="25"/>
  <c r="D191" i="25"/>
  <c r="D199" i="25"/>
  <c r="D211" i="25"/>
  <c r="D223" i="25"/>
  <c r="D235" i="25"/>
  <c r="D243" i="25"/>
  <c r="D259" i="25"/>
  <c r="D267" i="25"/>
  <c r="D279" i="25"/>
  <c r="D287" i="25"/>
  <c r="D299" i="25"/>
  <c r="D303" i="25"/>
  <c r="D315" i="25"/>
  <c r="D327" i="25"/>
  <c r="D339" i="25"/>
  <c r="D351" i="25"/>
  <c r="D363" i="25"/>
  <c r="D375" i="25"/>
  <c r="D387" i="25"/>
  <c r="D403" i="25"/>
  <c r="D415" i="25"/>
  <c r="D423" i="25"/>
  <c r="D467" i="25"/>
  <c r="D471" i="25"/>
  <c r="D475" i="25"/>
  <c r="D479" i="25"/>
  <c r="D483" i="25"/>
  <c r="D487" i="25"/>
  <c r="D499" i="25"/>
  <c r="D15" i="25"/>
  <c r="D19" i="25"/>
  <c r="D23" i="25"/>
  <c r="D27" i="25"/>
  <c r="D31" i="25"/>
  <c r="D35" i="25"/>
  <c r="D39" i="25"/>
  <c r="D43" i="25"/>
  <c r="D47" i="25"/>
  <c r="D51" i="25"/>
  <c r="D55" i="25"/>
  <c r="D59" i="25"/>
  <c r="D63" i="25"/>
  <c r="D67" i="25"/>
  <c r="D71" i="25"/>
  <c r="D75" i="25"/>
  <c r="D79" i="25"/>
  <c r="D83" i="25"/>
  <c r="D87" i="25"/>
  <c r="D91" i="25"/>
  <c r="D95" i="25"/>
  <c r="D99" i="25"/>
  <c r="D103" i="25"/>
  <c r="D107" i="25"/>
  <c r="D111" i="25"/>
  <c r="D115" i="25"/>
  <c r="D119" i="25"/>
  <c r="D123" i="25"/>
  <c r="D127" i="25"/>
  <c r="D131" i="25"/>
  <c r="D135" i="25"/>
  <c r="D139" i="25"/>
  <c r="D143" i="25"/>
  <c r="D147" i="25"/>
  <c r="D151" i="25"/>
  <c r="D155" i="25"/>
  <c r="D159" i="25"/>
  <c r="D163" i="25"/>
  <c r="F167" i="25"/>
  <c r="F191" i="25"/>
  <c r="F207" i="25"/>
  <c r="F223" i="25"/>
  <c r="F239" i="25"/>
  <c r="F255" i="25"/>
  <c r="F271" i="25"/>
  <c r="F287" i="25"/>
  <c r="F303" i="25"/>
  <c r="F319" i="25"/>
  <c r="F335" i="25"/>
  <c r="F351" i="25"/>
  <c r="F367" i="25"/>
  <c r="F383" i="25"/>
  <c r="F399" i="25"/>
  <c r="F415" i="25"/>
  <c r="F431" i="25"/>
  <c r="F447" i="25"/>
  <c r="F463" i="25"/>
  <c r="F479" i="25"/>
  <c r="F495" i="25"/>
  <c r="F163" i="25"/>
  <c r="D187" i="25"/>
  <c r="D203" i="25"/>
  <c r="D219" i="25"/>
  <c r="D231" i="25"/>
  <c r="D251" i="25"/>
  <c r="D263" i="25"/>
  <c r="D275" i="25"/>
  <c r="D295" i="25"/>
  <c r="D307" i="25"/>
  <c r="D323" i="25"/>
  <c r="D335" i="25"/>
  <c r="D355" i="25"/>
  <c r="D367" i="25"/>
  <c r="D379" i="25"/>
  <c r="D395" i="25"/>
  <c r="D407" i="25"/>
  <c r="D419" i="25"/>
  <c r="D427" i="25"/>
  <c r="D431" i="25"/>
  <c r="D435" i="25"/>
  <c r="D439" i="25"/>
  <c r="D443" i="25"/>
  <c r="D447" i="25"/>
  <c r="D451" i="25"/>
  <c r="D455" i="25"/>
  <c r="D459" i="25"/>
  <c r="D463" i="25"/>
  <c r="D495" i="25"/>
  <c r="F15" i="25"/>
  <c r="F19" i="25"/>
  <c r="F23" i="25"/>
  <c r="F27" i="25"/>
  <c r="F31" i="25"/>
  <c r="F35" i="25"/>
  <c r="F39" i="25"/>
  <c r="F43" i="25"/>
  <c r="F47" i="25"/>
  <c r="F51" i="25"/>
  <c r="F55" i="25"/>
  <c r="F59" i="25"/>
  <c r="F63" i="25"/>
  <c r="F67" i="25"/>
  <c r="F71" i="25"/>
  <c r="F75" i="25"/>
  <c r="F79" i="25"/>
  <c r="F83" i="25"/>
  <c r="F87" i="25"/>
  <c r="F91" i="25"/>
  <c r="F95" i="25"/>
  <c r="F99" i="25"/>
  <c r="F103" i="25"/>
  <c r="F107" i="25"/>
  <c r="F111" i="25"/>
  <c r="F115" i="25"/>
  <c r="F119" i="25"/>
  <c r="F123" i="25"/>
  <c r="F127" i="25"/>
  <c r="F131" i="25"/>
  <c r="F135" i="25"/>
  <c r="F139" i="25"/>
  <c r="F143" i="25"/>
  <c r="F147" i="25"/>
  <c r="F151" i="25"/>
  <c r="F155" i="25"/>
  <c r="F159" i="25"/>
  <c r="F187" i="25"/>
  <c r="F203" i="25"/>
  <c r="F219" i="25"/>
  <c r="F235" i="25"/>
  <c r="F251" i="25"/>
  <c r="F267" i="25"/>
  <c r="F283" i="25"/>
  <c r="F299" i="25"/>
  <c r="F315" i="25"/>
  <c r="F331" i="25"/>
  <c r="F347" i="25"/>
  <c r="F363" i="25"/>
  <c r="F379" i="25"/>
  <c r="F395" i="25"/>
  <c r="F411" i="25"/>
  <c r="F427" i="25"/>
  <c r="F443" i="25"/>
  <c r="F459" i="25"/>
  <c r="F475" i="25"/>
  <c r="F491" i="25"/>
  <c r="D183" i="25"/>
  <c r="D179" i="25"/>
  <c r="F183" i="25"/>
  <c r="F199" i="25"/>
  <c r="F231" i="25"/>
  <c r="F263" i="25"/>
  <c r="F279" i="25"/>
  <c r="F295" i="25"/>
  <c r="F327" i="25"/>
  <c r="F375" i="25"/>
  <c r="F407" i="25"/>
  <c r="F423" i="25"/>
  <c r="F439" i="25"/>
  <c r="F455" i="25"/>
  <c r="F471" i="25"/>
  <c r="F487" i="25"/>
  <c r="D195" i="25"/>
  <c r="D207" i="25"/>
  <c r="D215" i="25"/>
  <c r="D227" i="25"/>
  <c r="D239" i="25"/>
  <c r="D247" i="25"/>
  <c r="D255" i="25"/>
  <c r="D271" i="25"/>
  <c r="D283" i="25"/>
  <c r="D291" i="25"/>
  <c r="D311" i="25"/>
  <c r="D319" i="25"/>
  <c r="D331" i="25"/>
  <c r="D343" i="25"/>
  <c r="D347" i="25"/>
  <c r="D359" i="25"/>
  <c r="D371" i="25"/>
  <c r="D383" i="25"/>
  <c r="D391" i="25"/>
  <c r="D399" i="25"/>
  <c r="D411" i="25"/>
  <c r="D491" i="25"/>
  <c r="D175" i="25"/>
  <c r="F179" i="25"/>
  <c r="M5" i="6"/>
  <c r="K4" i="5"/>
  <c r="M3" i="6" s="1"/>
  <c r="F4" i="25" l="1"/>
  <c r="L5" i="6"/>
  <c r="K5" i="6"/>
  <c r="P5" i="6"/>
  <c r="F5" i="6"/>
  <c r="I4" i="5"/>
  <c r="K3" i="6" s="1"/>
  <c r="J4" i="5"/>
  <c r="L3" i="6" s="1"/>
  <c r="G61" i="25" l="1"/>
  <c r="G110" i="25"/>
  <c r="G159" i="25"/>
  <c r="G208" i="25"/>
  <c r="G257" i="25"/>
  <c r="G306" i="25"/>
  <c r="G355" i="25"/>
  <c r="G404" i="25"/>
  <c r="G453" i="25"/>
  <c r="G55" i="25"/>
  <c r="G104" i="25"/>
  <c r="G153" i="25"/>
  <c r="G202" i="25"/>
  <c r="G251" i="25"/>
  <c r="G300" i="25"/>
  <c r="G349" i="25"/>
  <c r="G398" i="25"/>
  <c r="G447" i="25"/>
  <c r="G496" i="25"/>
  <c r="G161" i="25"/>
  <c r="G210" i="25"/>
  <c r="G259" i="25"/>
  <c r="G308" i="25"/>
  <c r="G357" i="25"/>
  <c r="G406" i="25"/>
  <c r="G455" i="25"/>
  <c r="G49" i="25"/>
  <c r="G119" i="25"/>
  <c r="G36" i="25"/>
  <c r="G85" i="25"/>
  <c r="G134" i="25"/>
  <c r="G183" i="25"/>
  <c r="G232" i="25"/>
  <c r="G281" i="25"/>
  <c r="G330" i="25"/>
  <c r="G379" i="25"/>
  <c r="G428" i="25"/>
  <c r="G477" i="25"/>
  <c r="G86" i="25"/>
  <c r="G135" i="25"/>
  <c r="G184" i="25"/>
  <c r="G233" i="25"/>
  <c r="G282" i="25"/>
  <c r="G331" i="25"/>
  <c r="G380" i="25"/>
  <c r="G429" i="25"/>
  <c r="G478" i="25"/>
  <c r="G44" i="25"/>
  <c r="G52" i="25"/>
  <c r="G101" i="25"/>
  <c r="G150" i="25"/>
  <c r="G199" i="25"/>
  <c r="G248" i="25"/>
  <c r="G297" i="25"/>
  <c r="G346" i="25"/>
  <c r="G395" i="25"/>
  <c r="G444" i="25"/>
  <c r="G493" i="25"/>
  <c r="G18" i="25"/>
  <c r="G67" i="25"/>
  <c r="G116" i="25"/>
  <c r="G165" i="25"/>
  <c r="G214" i="25"/>
  <c r="G263" i="25"/>
  <c r="G312" i="25"/>
  <c r="G361" i="25"/>
  <c r="G410" i="25"/>
  <c r="G459" i="25"/>
  <c r="G12" i="25"/>
  <c r="G6" i="25"/>
  <c r="G4" i="25" s="1"/>
  <c r="G7" i="25"/>
  <c r="G19" i="25"/>
  <c r="G68" i="25"/>
  <c r="G117" i="25"/>
  <c r="G166" i="25"/>
  <c r="G215" i="25"/>
  <c r="G264" i="25"/>
  <c r="G313" i="25"/>
  <c r="G362" i="25"/>
  <c r="G411" i="25"/>
  <c r="G460" i="25"/>
  <c r="G62" i="25"/>
  <c r="G111" i="25"/>
  <c r="G160" i="25"/>
  <c r="G209" i="25"/>
  <c r="G258" i="25"/>
  <c r="G307" i="25"/>
  <c r="G356" i="25"/>
  <c r="G405" i="25"/>
  <c r="G454" i="25"/>
  <c r="G14" i="25"/>
  <c r="G168" i="25"/>
  <c r="G217" i="25"/>
  <c r="G266" i="25"/>
  <c r="G315" i="25"/>
  <c r="G364" i="25"/>
  <c r="G413" i="25"/>
  <c r="G462" i="25"/>
  <c r="G63" i="25"/>
  <c r="G21" i="25"/>
  <c r="G133" i="25"/>
  <c r="G43" i="25"/>
  <c r="G92" i="25"/>
  <c r="G141" i="25"/>
  <c r="G190" i="25"/>
  <c r="G239" i="25"/>
  <c r="G288" i="25"/>
  <c r="G337" i="25"/>
  <c r="G386" i="25"/>
  <c r="G435" i="25"/>
  <c r="G484" i="25"/>
  <c r="G93" i="25"/>
  <c r="G142" i="25"/>
  <c r="G191" i="25"/>
  <c r="G240" i="25"/>
  <c r="G289" i="25"/>
  <c r="G338" i="25"/>
  <c r="G387" i="25"/>
  <c r="G436" i="25"/>
  <c r="G485" i="25"/>
  <c r="G59" i="25"/>
  <c r="G108" i="25"/>
  <c r="G157" i="25"/>
  <c r="G206" i="25"/>
  <c r="G255" i="25"/>
  <c r="G304" i="25"/>
  <c r="G353" i="25"/>
  <c r="G402" i="25"/>
  <c r="G451" i="25"/>
  <c r="G500" i="25"/>
  <c r="G25" i="25"/>
  <c r="G74" i="25"/>
  <c r="G123" i="25"/>
  <c r="G172" i="25"/>
  <c r="G221" i="25"/>
  <c r="G270" i="25"/>
  <c r="G319" i="25"/>
  <c r="G368" i="25"/>
  <c r="G417" i="25"/>
  <c r="G466" i="25"/>
  <c r="G8" i="25"/>
  <c r="G13" i="25"/>
  <c r="G10" i="25"/>
  <c r="G26" i="25"/>
  <c r="G75" i="25"/>
  <c r="G124" i="25"/>
  <c r="G173" i="25"/>
  <c r="G222" i="25"/>
  <c r="G271" i="25"/>
  <c r="G320" i="25"/>
  <c r="G369" i="25"/>
  <c r="G418" i="25"/>
  <c r="G467" i="25"/>
  <c r="G20" i="25"/>
  <c r="G69" i="25"/>
  <c r="G118" i="25"/>
  <c r="G167" i="25"/>
  <c r="G216" i="25"/>
  <c r="G265" i="25"/>
  <c r="G314" i="25"/>
  <c r="G363" i="25"/>
  <c r="G412" i="25"/>
  <c r="G461" i="25"/>
  <c r="G28" i="25"/>
  <c r="G175" i="25"/>
  <c r="G224" i="25"/>
  <c r="G273" i="25"/>
  <c r="G322" i="25"/>
  <c r="G371" i="25"/>
  <c r="G420" i="25"/>
  <c r="G469" i="25"/>
  <c r="G84" i="25"/>
  <c r="G35" i="25"/>
  <c r="G50" i="25"/>
  <c r="G99" i="25"/>
  <c r="G148" i="25"/>
  <c r="G197" i="25"/>
  <c r="G246" i="25"/>
  <c r="G295" i="25"/>
  <c r="G344" i="25"/>
  <c r="G393" i="25"/>
  <c r="G442" i="25"/>
  <c r="G491" i="25"/>
  <c r="G100" i="25"/>
  <c r="G149" i="25"/>
  <c r="G198" i="25"/>
  <c r="G247" i="25"/>
  <c r="G296" i="25"/>
  <c r="G345" i="25"/>
  <c r="G394" i="25"/>
  <c r="G443" i="25"/>
  <c r="G492" i="25"/>
  <c r="G17" i="25"/>
  <c r="G66" i="25"/>
  <c r="G115" i="25"/>
  <c r="G164" i="25"/>
  <c r="G213" i="25"/>
  <c r="G262" i="25"/>
  <c r="G311" i="25"/>
  <c r="G360" i="25"/>
  <c r="G409" i="25"/>
  <c r="G458" i="25"/>
  <c r="G16" i="25"/>
  <c r="G32" i="25"/>
  <c r="G81" i="25"/>
  <c r="G130" i="25"/>
  <c r="G179" i="25"/>
  <c r="G228" i="25"/>
  <c r="G277" i="25"/>
  <c r="G326" i="25"/>
  <c r="G375" i="25"/>
  <c r="G424" i="25"/>
  <c r="G473" i="25"/>
  <c r="G9" i="25"/>
  <c r="G33" i="25"/>
  <c r="G82" i="25"/>
  <c r="G131" i="25"/>
  <c r="G180" i="25"/>
  <c r="G229" i="25"/>
  <c r="G278" i="25"/>
  <c r="G327" i="25"/>
  <c r="G376" i="25"/>
  <c r="G425" i="25"/>
  <c r="G474" i="25"/>
  <c r="G27" i="25"/>
  <c r="G76" i="25"/>
  <c r="G125" i="25"/>
  <c r="G174" i="25"/>
  <c r="G223" i="25"/>
  <c r="G272" i="25"/>
  <c r="G321" i="25"/>
  <c r="G370" i="25"/>
  <c r="G419" i="25"/>
  <c r="G468" i="25"/>
  <c r="G77" i="25"/>
  <c r="G182" i="25"/>
  <c r="G231" i="25"/>
  <c r="G280" i="25"/>
  <c r="G329" i="25"/>
  <c r="G378" i="25"/>
  <c r="G427" i="25"/>
  <c r="G476" i="25"/>
  <c r="G91" i="25"/>
  <c r="G42" i="25"/>
  <c r="G57" i="25"/>
  <c r="G106" i="25"/>
  <c r="G155" i="25"/>
  <c r="G204" i="25"/>
  <c r="G253" i="25"/>
  <c r="G302" i="25"/>
  <c r="G351" i="25"/>
  <c r="G400" i="25"/>
  <c r="G449" i="25"/>
  <c r="G498" i="25"/>
  <c r="G107" i="25"/>
  <c r="G156" i="25"/>
  <c r="G205" i="25"/>
  <c r="G254" i="25"/>
  <c r="G303" i="25"/>
  <c r="G352" i="25"/>
  <c r="G401" i="25"/>
  <c r="G450" i="25"/>
  <c r="G499" i="25"/>
  <c r="G24" i="25"/>
  <c r="G73" i="25"/>
  <c r="G122" i="25"/>
  <c r="G171" i="25"/>
  <c r="G220" i="25"/>
  <c r="G269" i="25"/>
  <c r="G318" i="25"/>
  <c r="G367" i="25"/>
  <c r="G416" i="25"/>
  <c r="G465" i="25"/>
  <c r="G58" i="25"/>
  <c r="G39" i="25"/>
  <c r="G88" i="25"/>
  <c r="G137" i="25"/>
  <c r="G186" i="25"/>
  <c r="G235" i="25"/>
  <c r="G284" i="25"/>
  <c r="G333" i="25"/>
  <c r="G382" i="25"/>
  <c r="G431" i="25"/>
  <c r="G480" i="25"/>
  <c r="G40" i="25"/>
  <c r="G89" i="25"/>
  <c r="G138" i="25"/>
  <c r="G187" i="25"/>
  <c r="G236" i="25"/>
  <c r="G285" i="25"/>
  <c r="G334" i="25"/>
  <c r="G383" i="25"/>
  <c r="G432" i="25"/>
  <c r="G481" i="25"/>
  <c r="G34" i="25"/>
  <c r="G83" i="25"/>
  <c r="G132" i="25"/>
  <c r="G181" i="25"/>
  <c r="G230" i="25"/>
  <c r="G279" i="25"/>
  <c r="G328" i="25"/>
  <c r="G377" i="25"/>
  <c r="G426" i="25"/>
  <c r="G475" i="25"/>
  <c r="G126" i="25"/>
  <c r="G189" i="25"/>
  <c r="G238" i="25"/>
  <c r="G287" i="25"/>
  <c r="G336" i="25"/>
  <c r="G385" i="25"/>
  <c r="G434" i="25"/>
  <c r="G483" i="25"/>
  <c r="G98" i="25"/>
  <c r="G56" i="25"/>
  <c r="G15" i="25"/>
  <c r="G64" i="25"/>
  <c r="G113" i="25"/>
  <c r="G162" i="25"/>
  <c r="G211" i="25"/>
  <c r="G260" i="25"/>
  <c r="G309" i="25"/>
  <c r="G358" i="25"/>
  <c r="G407" i="25"/>
  <c r="G456" i="25"/>
  <c r="G37" i="25"/>
  <c r="G114" i="25"/>
  <c r="G163" i="25"/>
  <c r="G212" i="25"/>
  <c r="G261" i="25"/>
  <c r="G310" i="25"/>
  <c r="G359" i="25"/>
  <c r="G408" i="25"/>
  <c r="G457" i="25"/>
  <c r="G31" i="25"/>
  <c r="G80" i="25"/>
  <c r="G129" i="25"/>
  <c r="G178" i="25"/>
  <c r="G227" i="25"/>
  <c r="G276" i="25"/>
  <c r="G325" i="25"/>
  <c r="G374" i="25"/>
  <c r="G423" i="25"/>
  <c r="G472" i="25"/>
  <c r="G30" i="25"/>
  <c r="G46" i="25"/>
  <c r="G95" i="25"/>
  <c r="G144" i="25"/>
  <c r="G193" i="25"/>
  <c r="G242" i="25"/>
  <c r="G291" i="25"/>
  <c r="G340" i="25"/>
  <c r="G389" i="25"/>
  <c r="G438" i="25"/>
  <c r="G487" i="25"/>
  <c r="G47" i="25"/>
  <c r="G96" i="25"/>
  <c r="G145" i="25"/>
  <c r="G194" i="25"/>
  <c r="G243" i="25"/>
  <c r="G292" i="25"/>
  <c r="G341" i="25"/>
  <c r="G390" i="25"/>
  <c r="G439" i="25"/>
  <c r="G488" i="25"/>
  <c r="G41" i="25"/>
  <c r="G90" i="25"/>
  <c r="G139" i="25"/>
  <c r="G188" i="25"/>
  <c r="G237" i="25"/>
  <c r="G286" i="25"/>
  <c r="G335" i="25"/>
  <c r="G384" i="25"/>
  <c r="G433" i="25"/>
  <c r="G482" i="25"/>
  <c r="G147" i="25"/>
  <c r="G196" i="25"/>
  <c r="G245" i="25"/>
  <c r="G294" i="25"/>
  <c r="G343" i="25"/>
  <c r="G392" i="25"/>
  <c r="G441" i="25"/>
  <c r="G490" i="25"/>
  <c r="G112" i="25"/>
  <c r="G70" i="25"/>
  <c r="G22" i="25"/>
  <c r="G71" i="25"/>
  <c r="G120" i="25"/>
  <c r="G169" i="25"/>
  <c r="G218" i="25"/>
  <c r="G267" i="25"/>
  <c r="G316" i="25"/>
  <c r="G365" i="25"/>
  <c r="G414" i="25"/>
  <c r="G463" i="25"/>
  <c r="G72" i="25"/>
  <c r="G121" i="25"/>
  <c r="G170" i="25"/>
  <c r="G219" i="25"/>
  <c r="G268" i="25"/>
  <c r="G317" i="25"/>
  <c r="G366" i="25"/>
  <c r="G415" i="25"/>
  <c r="G464" i="25"/>
  <c r="G51" i="25"/>
  <c r="G38" i="25"/>
  <c r="G87" i="25"/>
  <c r="G136" i="25"/>
  <c r="G185" i="25"/>
  <c r="G234" i="25"/>
  <c r="G283" i="25"/>
  <c r="G332" i="25"/>
  <c r="G381" i="25"/>
  <c r="G430" i="25"/>
  <c r="G479" i="25"/>
  <c r="G65" i="25"/>
  <c r="G53" i="25"/>
  <c r="G102" i="25"/>
  <c r="G151" i="25"/>
  <c r="G200" i="25"/>
  <c r="G249" i="25"/>
  <c r="G298" i="25"/>
  <c r="G347" i="25"/>
  <c r="G396" i="25"/>
  <c r="G445" i="25"/>
  <c r="G494" i="25"/>
  <c r="G54" i="25"/>
  <c r="G103" i="25"/>
  <c r="G152" i="25"/>
  <c r="G201" i="25"/>
  <c r="G250" i="25"/>
  <c r="G299" i="25"/>
  <c r="G348" i="25"/>
  <c r="G397" i="25"/>
  <c r="G446" i="25"/>
  <c r="G495" i="25"/>
  <c r="G48" i="25"/>
  <c r="G97" i="25"/>
  <c r="G146" i="25"/>
  <c r="G195" i="25"/>
  <c r="G244" i="25"/>
  <c r="G293" i="25"/>
  <c r="G342" i="25"/>
  <c r="G391" i="25"/>
  <c r="G440" i="25"/>
  <c r="G489" i="25"/>
  <c r="G154" i="25"/>
  <c r="G203" i="25"/>
  <c r="G252" i="25"/>
  <c r="G301" i="25"/>
  <c r="G350" i="25"/>
  <c r="G399" i="25"/>
  <c r="G448" i="25"/>
  <c r="G497" i="25"/>
  <c r="G140" i="25"/>
  <c r="G105" i="25"/>
  <c r="G29" i="25"/>
  <c r="G78" i="25"/>
  <c r="G127" i="25"/>
  <c r="G176" i="25"/>
  <c r="G225" i="25"/>
  <c r="G274" i="25"/>
  <c r="G323" i="25"/>
  <c r="G372" i="25"/>
  <c r="G421" i="25"/>
  <c r="G470" i="25"/>
  <c r="G79" i="25"/>
  <c r="G128" i="25"/>
  <c r="G177" i="25"/>
  <c r="G226" i="25"/>
  <c r="G275" i="25"/>
  <c r="G324" i="25"/>
  <c r="G373" i="25"/>
  <c r="G422" i="25"/>
  <c r="G471" i="25"/>
  <c r="G23" i="25"/>
  <c r="G45" i="25"/>
  <c r="G94" i="25"/>
  <c r="G143" i="25"/>
  <c r="G192" i="25"/>
  <c r="G241" i="25"/>
  <c r="G290" i="25"/>
  <c r="G339" i="25"/>
  <c r="G388" i="25"/>
  <c r="G437" i="25"/>
  <c r="G486" i="25"/>
  <c r="G60" i="25"/>
  <c r="G109" i="25"/>
  <c r="G158" i="25"/>
  <c r="G207" i="25"/>
  <c r="G256" i="25"/>
  <c r="G305" i="25"/>
  <c r="G354" i="25"/>
  <c r="G403" i="25"/>
  <c r="G452" i="25"/>
  <c r="G501" i="25"/>
  <c r="G11" i="25"/>
  <c r="AA5" i="6" l="1"/>
  <c r="Z5" i="6"/>
  <c r="Y5" i="6"/>
  <c r="X5" i="6"/>
  <c r="W5" i="6"/>
  <c r="V5" i="6"/>
  <c r="U5" i="6"/>
  <c r="T5" i="6"/>
  <c r="S5" i="6"/>
  <c r="R5" i="6"/>
  <c r="Q5" i="6"/>
  <c r="C7" i="22" l="1"/>
  <c r="H12" i="25" l="1"/>
  <c r="H6" i="25"/>
  <c r="H7" i="25"/>
  <c r="H13" i="25"/>
  <c r="H10" i="25"/>
  <c r="H8" i="25"/>
  <c r="H9" i="25"/>
  <c r="H11" i="25"/>
  <c r="I8" i="25"/>
  <c r="I13" i="25"/>
  <c r="I11" i="25"/>
  <c r="I14" i="25"/>
  <c r="I12" i="25"/>
  <c r="I6" i="25"/>
  <c r="I7" i="25"/>
  <c r="I9" i="25"/>
  <c r="I10" i="25"/>
  <c r="C21" i="1"/>
  <c r="I4" i="25" l="1"/>
  <c r="H4" i="25"/>
  <c r="D9" i="1"/>
  <c r="D13" i="1"/>
  <c r="D17" i="1"/>
  <c r="D21" i="1"/>
  <c r="D10" i="1"/>
  <c r="D14" i="1"/>
  <c r="D18" i="1"/>
  <c r="D6" i="1"/>
  <c r="D7" i="1"/>
  <c r="D11" i="1"/>
  <c r="D15" i="1"/>
  <c r="D19" i="1"/>
  <c r="D8" i="1"/>
  <c r="D12" i="1"/>
  <c r="D16" i="1"/>
  <c r="D20" i="1"/>
  <c r="J498" i="25" l="1"/>
  <c r="J490" i="25"/>
  <c r="J482" i="25"/>
  <c r="J474" i="25"/>
  <c r="J466" i="25"/>
  <c r="J458" i="25"/>
  <c r="J450" i="25"/>
  <c r="J442" i="25"/>
  <c r="J434" i="25"/>
  <c r="J426" i="25"/>
  <c r="J418" i="25"/>
  <c r="J410" i="25"/>
  <c r="J402" i="25"/>
  <c r="J394" i="25"/>
  <c r="J386" i="25"/>
  <c r="J378" i="25"/>
  <c r="J370" i="25"/>
  <c r="J362" i="25"/>
  <c r="J354" i="25"/>
  <c r="J346" i="25"/>
  <c r="J338" i="25"/>
  <c r="J330" i="25"/>
  <c r="J322" i="25"/>
  <c r="J314" i="25"/>
  <c r="J306" i="25"/>
  <c r="J298" i="25"/>
  <c r="J290" i="25"/>
  <c r="J282" i="25"/>
  <c r="J274" i="25"/>
  <c r="J266" i="25"/>
  <c r="J258" i="25"/>
  <c r="J250" i="25"/>
  <c r="J242" i="25"/>
  <c r="J234" i="25"/>
  <c r="J226" i="25"/>
  <c r="J218" i="25"/>
  <c r="J210" i="25"/>
  <c r="J202" i="25"/>
  <c r="J194" i="25"/>
  <c r="J186" i="25"/>
  <c r="J178" i="25"/>
  <c r="J170" i="25"/>
  <c r="J162" i="25"/>
  <c r="J154" i="25"/>
  <c r="J146" i="25"/>
  <c r="J138" i="25"/>
  <c r="J130" i="25"/>
  <c r="J122" i="25"/>
  <c r="J114" i="25"/>
  <c r="J106" i="25"/>
  <c r="J98" i="25"/>
  <c r="J90" i="25"/>
  <c r="J82" i="25"/>
  <c r="J74" i="25"/>
  <c r="J66" i="25"/>
  <c r="J58" i="25"/>
  <c r="J50" i="25"/>
  <c r="J42" i="25"/>
  <c r="J34" i="25"/>
  <c r="J26" i="25"/>
  <c r="J18" i="25"/>
  <c r="J10" i="25"/>
  <c r="J68" i="25"/>
  <c r="J475" i="25"/>
  <c r="J435" i="25"/>
  <c r="J387" i="25"/>
  <c r="J347" i="25"/>
  <c r="J307" i="25"/>
  <c r="J267" i="25"/>
  <c r="J227" i="25"/>
  <c r="J179" i="25"/>
  <c r="J131" i="25"/>
  <c r="J75" i="25"/>
  <c r="J27" i="25"/>
  <c r="J497" i="25"/>
  <c r="J489" i="25"/>
  <c r="J481" i="25"/>
  <c r="J473" i="25"/>
  <c r="J465" i="25"/>
  <c r="J457" i="25"/>
  <c r="J449" i="25"/>
  <c r="J441" i="25"/>
  <c r="J433" i="25"/>
  <c r="J425" i="25"/>
  <c r="J417" i="25"/>
  <c r="J409" i="25"/>
  <c r="J401" i="25"/>
  <c r="J393" i="25"/>
  <c r="J385" i="25"/>
  <c r="J377" i="25"/>
  <c r="J369" i="25"/>
  <c r="J361" i="25"/>
  <c r="J353" i="25"/>
  <c r="J345" i="25"/>
  <c r="J337" i="25"/>
  <c r="J329" i="25"/>
  <c r="J321" i="25"/>
  <c r="J313" i="25"/>
  <c r="J305" i="25"/>
  <c r="J297" i="25"/>
  <c r="J289" i="25"/>
  <c r="J281" i="25"/>
  <c r="J273" i="25"/>
  <c r="J265" i="25"/>
  <c r="J257" i="25"/>
  <c r="J249" i="25"/>
  <c r="J241" i="25"/>
  <c r="J233" i="25"/>
  <c r="J225" i="25"/>
  <c r="J217" i="25"/>
  <c r="J209" i="25"/>
  <c r="J201" i="25"/>
  <c r="J193" i="25"/>
  <c r="J185" i="25"/>
  <c r="J177" i="25"/>
  <c r="J169" i="25"/>
  <c r="J161" i="25"/>
  <c r="J153" i="25"/>
  <c r="J145" i="25"/>
  <c r="J137" i="25"/>
  <c r="J129" i="25"/>
  <c r="J121" i="25"/>
  <c r="J113" i="25"/>
  <c r="J105" i="25"/>
  <c r="J97" i="25"/>
  <c r="J89" i="25"/>
  <c r="J81" i="25"/>
  <c r="J73" i="25"/>
  <c r="J65" i="25"/>
  <c r="J57" i="25"/>
  <c r="J49" i="25"/>
  <c r="J41" i="25"/>
  <c r="J33" i="25"/>
  <c r="J25" i="25"/>
  <c r="J17" i="25"/>
  <c r="J9" i="25"/>
  <c r="J60" i="25"/>
  <c r="J20" i="25"/>
  <c r="J491" i="25"/>
  <c r="J427" i="25"/>
  <c r="J379" i="25"/>
  <c r="J331" i="25"/>
  <c r="J283" i="25"/>
  <c r="J243" i="25"/>
  <c r="J187" i="25"/>
  <c r="J139" i="25"/>
  <c r="J91" i="25"/>
  <c r="J43" i="25"/>
  <c r="J496" i="25"/>
  <c r="J488" i="25"/>
  <c r="J480" i="25"/>
  <c r="J472" i="25"/>
  <c r="J464" i="25"/>
  <c r="J456" i="25"/>
  <c r="J448" i="25"/>
  <c r="J440" i="25"/>
  <c r="J432" i="25"/>
  <c r="J424" i="25"/>
  <c r="J416" i="25"/>
  <c r="J408" i="25"/>
  <c r="J400" i="25"/>
  <c r="J392" i="25"/>
  <c r="J384" i="25"/>
  <c r="J376" i="25"/>
  <c r="J368" i="25"/>
  <c r="J360" i="25"/>
  <c r="J352" i="25"/>
  <c r="J344" i="25"/>
  <c r="J336" i="25"/>
  <c r="J328" i="25"/>
  <c r="J320" i="25"/>
  <c r="J312" i="25"/>
  <c r="J304" i="25"/>
  <c r="J296" i="25"/>
  <c r="J288" i="25"/>
  <c r="J280" i="25"/>
  <c r="J272" i="25"/>
  <c r="J264" i="25"/>
  <c r="J256" i="25"/>
  <c r="J248" i="25"/>
  <c r="J240" i="25"/>
  <c r="J232" i="25"/>
  <c r="J224" i="25"/>
  <c r="J216" i="25"/>
  <c r="J208" i="25"/>
  <c r="J200" i="25"/>
  <c r="J192" i="25"/>
  <c r="J184" i="25"/>
  <c r="J176" i="25"/>
  <c r="J168" i="25"/>
  <c r="J160" i="25"/>
  <c r="J152" i="25"/>
  <c r="J144" i="25"/>
  <c r="J136" i="25"/>
  <c r="J128" i="25"/>
  <c r="J120" i="25"/>
  <c r="J112" i="25"/>
  <c r="J104" i="25"/>
  <c r="J96" i="25"/>
  <c r="J88" i="25"/>
  <c r="J80" i="25"/>
  <c r="J72" i="25"/>
  <c r="J64" i="25"/>
  <c r="J56" i="25"/>
  <c r="J48" i="25"/>
  <c r="J40" i="25"/>
  <c r="J32" i="25"/>
  <c r="J24" i="25"/>
  <c r="J16" i="25"/>
  <c r="J8" i="25"/>
  <c r="J76" i="25"/>
  <c r="J459" i="25"/>
  <c r="J411" i="25"/>
  <c r="J355" i="25"/>
  <c r="J323" i="25"/>
  <c r="J275" i="25"/>
  <c r="J211" i="25"/>
  <c r="J155" i="25"/>
  <c r="J99" i="25"/>
  <c r="J51" i="25"/>
  <c r="J11" i="25"/>
  <c r="J495" i="25"/>
  <c r="J487" i="25"/>
  <c r="J479" i="25"/>
  <c r="J471" i="25"/>
  <c r="J463" i="25"/>
  <c r="J455" i="25"/>
  <c r="J447" i="25"/>
  <c r="J439" i="25"/>
  <c r="J431" i="25"/>
  <c r="J423" i="25"/>
  <c r="J415" i="25"/>
  <c r="J407" i="25"/>
  <c r="J399" i="25"/>
  <c r="J391" i="25"/>
  <c r="J383" i="25"/>
  <c r="J375" i="25"/>
  <c r="J367" i="25"/>
  <c r="J359" i="25"/>
  <c r="J351" i="25"/>
  <c r="J343" i="25"/>
  <c r="J335" i="25"/>
  <c r="J327" i="25"/>
  <c r="J319" i="25"/>
  <c r="J311" i="25"/>
  <c r="J303" i="25"/>
  <c r="J295" i="25"/>
  <c r="J287" i="25"/>
  <c r="J279" i="25"/>
  <c r="J271" i="25"/>
  <c r="J263" i="25"/>
  <c r="J255" i="25"/>
  <c r="J247" i="25"/>
  <c r="J239" i="25"/>
  <c r="J231" i="25"/>
  <c r="J223" i="25"/>
  <c r="J215" i="25"/>
  <c r="J207" i="25"/>
  <c r="J199" i="25"/>
  <c r="J191" i="25"/>
  <c r="J183" i="25"/>
  <c r="J175" i="25"/>
  <c r="J167" i="25"/>
  <c r="J159" i="25"/>
  <c r="J151" i="25"/>
  <c r="J143" i="25"/>
  <c r="J135" i="25"/>
  <c r="J127" i="25"/>
  <c r="J119" i="25"/>
  <c r="J111" i="25"/>
  <c r="J103" i="25"/>
  <c r="J95" i="25"/>
  <c r="J87" i="25"/>
  <c r="J79" i="25"/>
  <c r="J71" i="25"/>
  <c r="J63" i="25"/>
  <c r="J55" i="25"/>
  <c r="J47" i="25"/>
  <c r="J39" i="25"/>
  <c r="J31" i="25"/>
  <c r="J23" i="25"/>
  <c r="J15" i="25"/>
  <c r="J7" i="25"/>
  <c r="J84" i="25"/>
  <c r="J483" i="25"/>
  <c r="J451" i="25"/>
  <c r="J395" i="25"/>
  <c r="J339" i="25"/>
  <c r="J291" i="25"/>
  <c r="J235" i="25"/>
  <c r="J171" i="25"/>
  <c r="J115" i="25"/>
  <c r="J67" i="25"/>
  <c r="J35" i="25"/>
  <c r="J494" i="25"/>
  <c r="J486" i="25"/>
  <c r="J478" i="25"/>
  <c r="J470" i="25"/>
  <c r="J462" i="25"/>
  <c r="J454" i="25"/>
  <c r="J446" i="25"/>
  <c r="J438" i="25"/>
  <c r="J430" i="25"/>
  <c r="J422" i="25"/>
  <c r="J414" i="25"/>
  <c r="J406" i="25"/>
  <c r="J398" i="25"/>
  <c r="J390" i="25"/>
  <c r="J382" i="25"/>
  <c r="J374" i="25"/>
  <c r="J366" i="25"/>
  <c r="J358" i="25"/>
  <c r="J350" i="25"/>
  <c r="J342" i="25"/>
  <c r="J334" i="25"/>
  <c r="J326" i="25"/>
  <c r="J318" i="25"/>
  <c r="J310" i="25"/>
  <c r="J302" i="25"/>
  <c r="J294" i="25"/>
  <c r="J286" i="25"/>
  <c r="J278" i="25"/>
  <c r="J270" i="25"/>
  <c r="J262" i="25"/>
  <c r="J254" i="25"/>
  <c r="J246" i="25"/>
  <c r="J238" i="25"/>
  <c r="J230" i="25"/>
  <c r="J222" i="25"/>
  <c r="J214" i="25"/>
  <c r="J206" i="25"/>
  <c r="J198" i="25"/>
  <c r="J190" i="25"/>
  <c r="J182" i="25"/>
  <c r="J174" i="25"/>
  <c r="J166" i="25"/>
  <c r="J158" i="25"/>
  <c r="J150" i="25"/>
  <c r="J142" i="25"/>
  <c r="J134" i="25"/>
  <c r="J126" i="25"/>
  <c r="J118" i="25"/>
  <c r="J110" i="25"/>
  <c r="J102" i="25"/>
  <c r="J94" i="25"/>
  <c r="J86" i="25"/>
  <c r="J78" i="25"/>
  <c r="J70" i="25"/>
  <c r="J62" i="25"/>
  <c r="J54" i="25"/>
  <c r="J46" i="25"/>
  <c r="J38" i="25"/>
  <c r="J30" i="25"/>
  <c r="J22" i="25"/>
  <c r="J14" i="25"/>
  <c r="J6" i="25"/>
  <c r="J92" i="25"/>
  <c r="J467" i="25"/>
  <c r="J443" i="25"/>
  <c r="J403" i="25"/>
  <c r="J363" i="25"/>
  <c r="J315" i="25"/>
  <c r="J259" i="25"/>
  <c r="J203" i="25"/>
  <c r="J163" i="25"/>
  <c r="J123" i="25"/>
  <c r="J83" i="25"/>
  <c r="J19" i="25"/>
  <c r="J501" i="25"/>
  <c r="J493" i="25"/>
  <c r="J485" i="25"/>
  <c r="J477" i="25"/>
  <c r="J469" i="25"/>
  <c r="J461" i="25"/>
  <c r="J453" i="25"/>
  <c r="J445" i="25"/>
  <c r="J437" i="25"/>
  <c r="J429" i="25"/>
  <c r="J421" i="25"/>
  <c r="J413" i="25"/>
  <c r="J405" i="25"/>
  <c r="J397" i="25"/>
  <c r="J389" i="25"/>
  <c r="J381" i="25"/>
  <c r="J373" i="25"/>
  <c r="J365" i="25"/>
  <c r="J357" i="25"/>
  <c r="J349" i="25"/>
  <c r="J341" i="25"/>
  <c r="J333" i="25"/>
  <c r="J325" i="25"/>
  <c r="J317" i="25"/>
  <c r="J309" i="25"/>
  <c r="J301" i="25"/>
  <c r="J293" i="25"/>
  <c r="J285" i="25"/>
  <c r="J277" i="25"/>
  <c r="J269" i="25"/>
  <c r="J261" i="25"/>
  <c r="J253" i="25"/>
  <c r="J245" i="25"/>
  <c r="J237" i="25"/>
  <c r="J229" i="25"/>
  <c r="J221" i="25"/>
  <c r="J213" i="25"/>
  <c r="J205" i="25"/>
  <c r="J197" i="25"/>
  <c r="J189" i="25"/>
  <c r="J181" i="25"/>
  <c r="J173" i="25"/>
  <c r="J165" i="25"/>
  <c r="J157" i="25"/>
  <c r="J149" i="25"/>
  <c r="J141" i="25"/>
  <c r="J133" i="25"/>
  <c r="J125" i="25"/>
  <c r="J117" i="25"/>
  <c r="J109" i="25"/>
  <c r="J101" i="25"/>
  <c r="J93" i="25"/>
  <c r="J85" i="25"/>
  <c r="J77" i="25"/>
  <c r="J69" i="25"/>
  <c r="J61" i="25"/>
  <c r="J53" i="25"/>
  <c r="J45" i="25"/>
  <c r="J37" i="25"/>
  <c r="J29" i="25"/>
  <c r="J21" i="25"/>
  <c r="J13" i="25"/>
  <c r="J108" i="25"/>
  <c r="J219" i="25"/>
  <c r="J500" i="25"/>
  <c r="J492" i="25"/>
  <c r="J484" i="25"/>
  <c r="J476" i="25"/>
  <c r="J468" i="25"/>
  <c r="J460" i="25"/>
  <c r="J452" i="25"/>
  <c r="J444" i="25"/>
  <c r="J436" i="25"/>
  <c r="J428" i="25"/>
  <c r="J420" i="25"/>
  <c r="J412" i="25"/>
  <c r="J404" i="25"/>
  <c r="J396" i="25"/>
  <c r="J388" i="25"/>
  <c r="J380" i="25"/>
  <c r="J372" i="25"/>
  <c r="J364" i="25"/>
  <c r="J356" i="25"/>
  <c r="J348" i="25"/>
  <c r="J340" i="25"/>
  <c r="J332" i="25"/>
  <c r="J324" i="25"/>
  <c r="J316" i="25"/>
  <c r="J308" i="25"/>
  <c r="J300" i="25"/>
  <c r="J292" i="25"/>
  <c r="J284" i="25"/>
  <c r="J276" i="25"/>
  <c r="J268" i="25"/>
  <c r="J260" i="25"/>
  <c r="J252" i="25"/>
  <c r="J244" i="25"/>
  <c r="J236" i="25"/>
  <c r="J228" i="25"/>
  <c r="J220" i="25"/>
  <c r="J212" i="25"/>
  <c r="J204" i="25"/>
  <c r="J196" i="25"/>
  <c r="J188" i="25"/>
  <c r="J180" i="25"/>
  <c r="J172" i="25"/>
  <c r="J164" i="25"/>
  <c r="J156" i="25"/>
  <c r="J148" i="25"/>
  <c r="J140" i="25"/>
  <c r="J132" i="25"/>
  <c r="J124" i="25"/>
  <c r="J116" i="25"/>
  <c r="J100" i="25"/>
  <c r="J52" i="25"/>
  <c r="J44" i="25"/>
  <c r="J36" i="25"/>
  <c r="J28" i="25"/>
  <c r="J12" i="25"/>
  <c r="J499" i="25"/>
  <c r="J419" i="25"/>
  <c r="J371" i="25"/>
  <c r="J299" i="25"/>
  <c r="J251" i="25"/>
  <c r="J195" i="25"/>
  <c r="J147" i="25"/>
  <c r="J107" i="25"/>
  <c r="J59" i="25"/>
  <c r="D11" i="25"/>
  <c r="D7" i="25"/>
  <c r="J4" i="25" l="1"/>
  <c r="G2" i="4"/>
  <c r="D6" i="25"/>
  <c r="D10" i="25"/>
  <c r="D12" i="25"/>
  <c r="D13" i="25"/>
  <c r="D9" i="25"/>
  <c r="D8" i="25"/>
  <c r="H3" i="6" l="1"/>
  <c r="F7" i="1"/>
  <c r="F21" i="1" s="1"/>
  <c r="D23" i="1" s="1"/>
  <c r="D4" i="25"/>
  <c r="E494" i="25" l="1"/>
  <c r="E486" i="25"/>
  <c r="E478" i="25"/>
  <c r="E470" i="25"/>
  <c r="E462" i="25"/>
  <c r="E454" i="25"/>
  <c r="E446" i="25"/>
  <c r="E438" i="25"/>
  <c r="E430" i="25"/>
  <c r="E422" i="25"/>
  <c r="E414" i="25"/>
  <c r="E406" i="25"/>
  <c r="E398" i="25"/>
  <c r="E390" i="25"/>
  <c r="E382" i="25"/>
  <c r="E374" i="25"/>
  <c r="E366" i="25"/>
  <c r="E358" i="25"/>
  <c r="E350" i="25"/>
  <c r="E342" i="25"/>
  <c r="E334" i="25"/>
  <c r="E326" i="25"/>
  <c r="E318" i="25"/>
  <c r="E310" i="25"/>
  <c r="E302" i="25"/>
  <c r="E294" i="25"/>
  <c r="E286" i="25"/>
  <c r="E278" i="25"/>
  <c r="E270" i="25"/>
  <c r="E262" i="25"/>
  <c r="E254" i="25"/>
  <c r="E246" i="25"/>
  <c r="E238" i="25"/>
  <c r="E230" i="25"/>
  <c r="E222" i="25"/>
  <c r="E214" i="25"/>
  <c r="E206" i="25"/>
  <c r="E198" i="25"/>
  <c r="E190" i="25"/>
  <c r="E182" i="25"/>
  <c r="E174" i="25"/>
  <c r="E166" i="25"/>
  <c r="E158" i="25"/>
  <c r="E150" i="25"/>
  <c r="E142" i="25"/>
  <c r="E134" i="25"/>
  <c r="E126" i="25"/>
  <c r="E118" i="25"/>
  <c r="E110" i="25"/>
  <c r="E102" i="25"/>
  <c r="E94" i="25"/>
  <c r="E86" i="25"/>
  <c r="E78" i="25"/>
  <c r="E70" i="25"/>
  <c r="E62" i="25"/>
  <c r="E54" i="25"/>
  <c r="E46" i="25"/>
  <c r="E38" i="25"/>
  <c r="E30" i="25"/>
  <c r="E22" i="25"/>
  <c r="E14" i="25"/>
  <c r="E6" i="25"/>
  <c r="E375" i="25"/>
  <c r="E271" i="25"/>
  <c r="E199" i="25"/>
  <c r="E135" i="25"/>
  <c r="E79" i="25"/>
  <c r="E31" i="25"/>
  <c r="E501" i="25"/>
  <c r="E493" i="25"/>
  <c r="E485" i="25"/>
  <c r="E477" i="25"/>
  <c r="E469" i="25"/>
  <c r="E461" i="25"/>
  <c r="E453" i="25"/>
  <c r="E445" i="25"/>
  <c r="E437" i="25"/>
  <c r="E429" i="25"/>
  <c r="E421" i="25"/>
  <c r="E413" i="25"/>
  <c r="E405" i="25"/>
  <c r="E397" i="25"/>
  <c r="E389" i="25"/>
  <c r="E381" i="25"/>
  <c r="E373" i="25"/>
  <c r="E365" i="25"/>
  <c r="E357" i="25"/>
  <c r="E349" i="25"/>
  <c r="E341" i="25"/>
  <c r="E333" i="25"/>
  <c r="E325" i="25"/>
  <c r="E317" i="25"/>
  <c r="E309" i="25"/>
  <c r="E301" i="25"/>
  <c r="E293" i="25"/>
  <c r="E285" i="25"/>
  <c r="E277" i="25"/>
  <c r="E269" i="25"/>
  <c r="E261" i="25"/>
  <c r="E253" i="25"/>
  <c r="E245" i="25"/>
  <c r="E237" i="25"/>
  <c r="E229" i="25"/>
  <c r="E221" i="25"/>
  <c r="E213" i="25"/>
  <c r="E205" i="25"/>
  <c r="E197" i="25"/>
  <c r="E189" i="25"/>
  <c r="E181" i="25"/>
  <c r="E173" i="25"/>
  <c r="E165" i="25"/>
  <c r="E157" i="25"/>
  <c r="E149" i="25"/>
  <c r="E141" i="25"/>
  <c r="E133" i="25"/>
  <c r="E125" i="25"/>
  <c r="E117" i="25"/>
  <c r="E109" i="25"/>
  <c r="E101" i="25"/>
  <c r="E93" i="25"/>
  <c r="E85" i="25"/>
  <c r="E77" i="25"/>
  <c r="E69" i="25"/>
  <c r="E61" i="25"/>
  <c r="E53" i="25"/>
  <c r="E45" i="25"/>
  <c r="E37" i="25"/>
  <c r="E29" i="25"/>
  <c r="E21" i="25"/>
  <c r="E13" i="25"/>
  <c r="E431" i="25"/>
  <c r="E327" i="25"/>
  <c r="E231" i="25"/>
  <c r="E159" i="25"/>
  <c r="E95" i="25"/>
  <c r="E47" i="25"/>
  <c r="E500" i="25"/>
  <c r="E492" i="25"/>
  <c r="E484" i="25"/>
  <c r="E476" i="25"/>
  <c r="E468" i="25"/>
  <c r="E460" i="25"/>
  <c r="E452" i="25"/>
  <c r="E444" i="25"/>
  <c r="E436" i="25"/>
  <c r="E428" i="25"/>
  <c r="E420" i="25"/>
  <c r="E412" i="25"/>
  <c r="E404" i="25"/>
  <c r="E396" i="25"/>
  <c r="E388" i="25"/>
  <c r="E380" i="25"/>
  <c r="E372" i="25"/>
  <c r="E364" i="25"/>
  <c r="E356" i="25"/>
  <c r="E348" i="25"/>
  <c r="E340" i="25"/>
  <c r="E332" i="25"/>
  <c r="E324" i="25"/>
  <c r="E316" i="25"/>
  <c r="E308" i="25"/>
  <c r="E300" i="25"/>
  <c r="E292" i="25"/>
  <c r="E284" i="25"/>
  <c r="E276" i="25"/>
  <c r="E268" i="25"/>
  <c r="E260" i="25"/>
  <c r="E252" i="25"/>
  <c r="E244" i="25"/>
  <c r="E236" i="25"/>
  <c r="E228" i="25"/>
  <c r="E220" i="25"/>
  <c r="E212" i="25"/>
  <c r="E204" i="25"/>
  <c r="E196" i="25"/>
  <c r="E188" i="25"/>
  <c r="E180" i="25"/>
  <c r="E172" i="25"/>
  <c r="E164" i="25"/>
  <c r="E156" i="25"/>
  <c r="E148" i="25"/>
  <c r="E140" i="25"/>
  <c r="E132" i="25"/>
  <c r="E124" i="25"/>
  <c r="E116" i="25"/>
  <c r="E108" i="25"/>
  <c r="E100" i="25"/>
  <c r="E92" i="25"/>
  <c r="E84" i="25"/>
  <c r="E76" i="25"/>
  <c r="E68" i="25"/>
  <c r="E60" i="25"/>
  <c r="E52" i="25"/>
  <c r="E44" i="25"/>
  <c r="E36" i="25"/>
  <c r="E28" i="25"/>
  <c r="E20" i="25"/>
  <c r="E12" i="25"/>
  <c r="E19" i="25"/>
  <c r="E18" i="25"/>
  <c r="E10" i="25"/>
  <c r="E487" i="25"/>
  <c r="E455" i="25"/>
  <c r="E407" i="25"/>
  <c r="E367" i="25"/>
  <c r="E319" i="25"/>
  <c r="E279" i="25"/>
  <c r="E247" i="25"/>
  <c r="E191" i="25"/>
  <c r="E143" i="25"/>
  <c r="E119" i="25"/>
  <c r="E63" i="25"/>
  <c r="E23" i="25"/>
  <c r="E499" i="25"/>
  <c r="E491" i="25"/>
  <c r="E483" i="25"/>
  <c r="E475" i="25"/>
  <c r="E467" i="25"/>
  <c r="E459" i="25"/>
  <c r="E451" i="25"/>
  <c r="E443" i="25"/>
  <c r="E435" i="25"/>
  <c r="E427" i="25"/>
  <c r="E419" i="25"/>
  <c r="E411" i="25"/>
  <c r="E403" i="25"/>
  <c r="E395" i="25"/>
  <c r="E387" i="25"/>
  <c r="E379" i="25"/>
  <c r="E371" i="25"/>
  <c r="E363" i="25"/>
  <c r="E355" i="25"/>
  <c r="E347" i="25"/>
  <c r="E339" i="25"/>
  <c r="E331" i="25"/>
  <c r="E323" i="25"/>
  <c r="E315" i="25"/>
  <c r="E307" i="25"/>
  <c r="E299" i="25"/>
  <c r="E291" i="25"/>
  <c r="E283" i="25"/>
  <c r="E275" i="25"/>
  <c r="E267" i="25"/>
  <c r="E259" i="25"/>
  <c r="E251" i="25"/>
  <c r="E243" i="25"/>
  <c r="E235" i="25"/>
  <c r="E227" i="25"/>
  <c r="E219" i="25"/>
  <c r="E211" i="25"/>
  <c r="E203" i="25"/>
  <c r="E195" i="25"/>
  <c r="E187" i="25"/>
  <c r="E179" i="25"/>
  <c r="E171" i="25"/>
  <c r="E163" i="25"/>
  <c r="E155" i="25"/>
  <c r="E147" i="25"/>
  <c r="E139" i="25"/>
  <c r="E131" i="25"/>
  <c r="E123" i="25"/>
  <c r="E115" i="25"/>
  <c r="E107" i="25"/>
  <c r="E99" i="25"/>
  <c r="E91" i="25"/>
  <c r="E83" i="25"/>
  <c r="E75" i="25"/>
  <c r="E67" i="25"/>
  <c r="E59" i="25"/>
  <c r="E51" i="25"/>
  <c r="E43" i="25"/>
  <c r="E35" i="25"/>
  <c r="E27" i="25"/>
  <c r="E11" i="25"/>
  <c r="E495" i="25"/>
  <c r="E447" i="25"/>
  <c r="E383" i="25"/>
  <c r="E335" i="25"/>
  <c r="E287" i="25"/>
  <c r="E239" i="25"/>
  <c r="E183" i="25"/>
  <c r="E103" i="25"/>
  <c r="E39" i="25"/>
  <c r="E498" i="25"/>
  <c r="E490" i="25"/>
  <c r="E482" i="25"/>
  <c r="E474" i="25"/>
  <c r="E466" i="25"/>
  <c r="E458" i="25"/>
  <c r="E450" i="25"/>
  <c r="E442" i="25"/>
  <c r="E434" i="25"/>
  <c r="E426" i="25"/>
  <c r="E418" i="25"/>
  <c r="E410" i="25"/>
  <c r="E402" i="25"/>
  <c r="E394" i="25"/>
  <c r="E386" i="25"/>
  <c r="E378" i="25"/>
  <c r="E370" i="25"/>
  <c r="E362" i="25"/>
  <c r="E354" i="25"/>
  <c r="E346" i="25"/>
  <c r="E338" i="25"/>
  <c r="E330" i="25"/>
  <c r="E322" i="25"/>
  <c r="E314" i="25"/>
  <c r="E306" i="25"/>
  <c r="E298" i="25"/>
  <c r="E290" i="25"/>
  <c r="E282" i="25"/>
  <c r="E274" i="25"/>
  <c r="E266" i="25"/>
  <c r="E258" i="25"/>
  <c r="E250" i="25"/>
  <c r="E242" i="25"/>
  <c r="E234" i="25"/>
  <c r="E226" i="25"/>
  <c r="E218" i="25"/>
  <c r="E210" i="25"/>
  <c r="E202" i="25"/>
  <c r="E194" i="25"/>
  <c r="E186" i="25"/>
  <c r="E178" i="25"/>
  <c r="E170" i="25"/>
  <c r="E162" i="25"/>
  <c r="E154" i="25"/>
  <c r="E146" i="25"/>
  <c r="E138" i="25"/>
  <c r="E130" i="25"/>
  <c r="E122" i="25"/>
  <c r="E114" i="25"/>
  <c r="E106" i="25"/>
  <c r="E98" i="25"/>
  <c r="E90" i="25"/>
  <c r="E82" i="25"/>
  <c r="E74" i="25"/>
  <c r="E66" i="25"/>
  <c r="E58" i="25"/>
  <c r="E50" i="25"/>
  <c r="E42" i="25"/>
  <c r="E34" i="25"/>
  <c r="E26" i="25"/>
  <c r="E471" i="25"/>
  <c r="E423" i="25"/>
  <c r="E359" i="25"/>
  <c r="E295" i="25"/>
  <c r="E223" i="25"/>
  <c r="E151" i="25"/>
  <c r="E87" i="25"/>
  <c r="E7" i="25"/>
  <c r="E497" i="25"/>
  <c r="E489" i="25"/>
  <c r="E481" i="25"/>
  <c r="E473" i="25"/>
  <c r="E465" i="25"/>
  <c r="E457" i="25"/>
  <c r="E449" i="25"/>
  <c r="E441" i="25"/>
  <c r="E433" i="25"/>
  <c r="E425" i="25"/>
  <c r="E417" i="25"/>
  <c r="E409" i="25"/>
  <c r="E401" i="25"/>
  <c r="E393" i="25"/>
  <c r="E385" i="25"/>
  <c r="E377" i="25"/>
  <c r="E369" i="25"/>
  <c r="E361" i="25"/>
  <c r="E353" i="25"/>
  <c r="E345" i="25"/>
  <c r="E337" i="25"/>
  <c r="E329" i="25"/>
  <c r="E321" i="25"/>
  <c r="E313" i="25"/>
  <c r="E305" i="25"/>
  <c r="E297" i="25"/>
  <c r="E289" i="25"/>
  <c r="E281" i="25"/>
  <c r="E273" i="25"/>
  <c r="E265" i="25"/>
  <c r="E257" i="25"/>
  <c r="E249" i="25"/>
  <c r="E241" i="25"/>
  <c r="E233" i="25"/>
  <c r="E225" i="25"/>
  <c r="E217" i="25"/>
  <c r="E209" i="25"/>
  <c r="E201" i="25"/>
  <c r="E193" i="25"/>
  <c r="E185" i="25"/>
  <c r="E177" i="25"/>
  <c r="E169" i="25"/>
  <c r="E161" i="25"/>
  <c r="E153" i="25"/>
  <c r="E145" i="25"/>
  <c r="E137" i="25"/>
  <c r="E129" i="25"/>
  <c r="E121" i="25"/>
  <c r="E113" i="25"/>
  <c r="E105" i="25"/>
  <c r="E97" i="25"/>
  <c r="E89" i="25"/>
  <c r="E81" i="25"/>
  <c r="E73" i="25"/>
  <c r="E65" i="25"/>
  <c r="E57" i="25"/>
  <c r="E49" i="25"/>
  <c r="E41" i="25"/>
  <c r="E33" i="25"/>
  <c r="E25" i="25"/>
  <c r="E17" i="25"/>
  <c r="E9" i="25"/>
  <c r="E463" i="25"/>
  <c r="E415" i="25"/>
  <c r="E391" i="25"/>
  <c r="E343" i="25"/>
  <c r="E303" i="25"/>
  <c r="E263" i="25"/>
  <c r="E215" i="25"/>
  <c r="E167" i="25"/>
  <c r="E111" i="25"/>
  <c r="E55" i="25"/>
  <c r="E496" i="25"/>
  <c r="E488" i="25"/>
  <c r="E480" i="25"/>
  <c r="E472" i="25"/>
  <c r="E464" i="25"/>
  <c r="E456" i="25"/>
  <c r="E448" i="25"/>
  <c r="E440" i="25"/>
  <c r="E432" i="25"/>
  <c r="E424" i="25"/>
  <c r="E416" i="25"/>
  <c r="E408" i="25"/>
  <c r="E400" i="25"/>
  <c r="E392" i="25"/>
  <c r="E384" i="25"/>
  <c r="E376" i="25"/>
  <c r="E368" i="25"/>
  <c r="E360" i="25"/>
  <c r="E352" i="25"/>
  <c r="E344" i="25"/>
  <c r="E336" i="25"/>
  <c r="E328" i="25"/>
  <c r="E320" i="25"/>
  <c r="E312" i="25"/>
  <c r="E304" i="25"/>
  <c r="E296" i="25"/>
  <c r="E288" i="25"/>
  <c r="E280" i="25"/>
  <c r="E272" i="25"/>
  <c r="E264" i="25"/>
  <c r="E256" i="25"/>
  <c r="E248" i="25"/>
  <c r="E240" i="25"/>
  <c r="E232" i="25"/>
  <c r="E224" i="25"/>
  <c r="E216" i="25"/>
  <c r="E208" i="25"/>
  <c r="E200" i="25"/>
  <c r="E192" i="25"/>
  <c r="E184" i="25"/>
  <c r="E176" i="25"/>
  <c r="E168" i="25"/>
  <c r="E160" i="25"/>
  <c r="E152" i="25"/>
  <c r="E144" i="25"/>
  <c r="E136" i="25"/>
  <c r="E128" i="25"/>
  <c r="E120" i="25"/>
  <c r="E112" i="25"/>
  <c r="E104" i="25"/>
  <c r="E96" i="25"/>
  <c r="E88" i="25"/>
  <c r="E80" i="25"/>
  <c r="E72" i="25"/>
  <c r="E64" i="25"/>
  <c r="E56" i="25"/>
  <c r="E48" i="25"/>
  <c r="E40" i="25"/>
  <c r="E32" i="25"/>
  <c r="E24" i="25"/>
  <c r="E16" i="25"/>
  <c r="E8" i="25"/>
  <c r="E479" i="25"/>
  <c r="E439" i="25"/>
  <c r="E399" i="25"/>
  <c r="E351" i="25"/>
  <c r="E311" i="25"/>
  <c r="E255" i="25"/>
  <c r="E207" i="25"/>
  <c r="E175" i="25"/>
  <c r="E127" i="25"/>
  <c r="E71" i="25"/>
  <c r="E15" i="25"/>
  <c r="H10001" i="10"/>
  <c r="G10001" i="10"/>
  <c r="D10001" i="10"/>
  <c r="C10001" i="10"/>
  <c r="H10000" i="10"/>
  <c r="G10000" i="10"/>
  <c r="D10000" i="10"/>
  <c r="C10000" i="10"/>
  <c r="H9999" i="10"/>
  <c r="G9999" i="10"/>
  <c r="D9999" i="10"/>
  <c r="C9999" i="10"/>
  <c r="H9998" i="10"/>
  <c r="G9998" i="10"/>
  <c r="D9998" i="10"/>
  <c r="C9998" i="10"/>
  <c r="H9997" i="10"/>
  <c r="G9997" i="10"/>
  <c r="D9997" i="10"/>
  <c r="C9997" i="10"/>
  <c r="H9996" i="10"/>
  <c r="G9996" i="10"/>
  <c r="D9996" i="10"/>
  <c r="C9996" i="10"/>
  <c r="H9995" i="10"/>
  <c r="G9995" i="10"/>
  <c r="D9995" i="10"/>
  <c r="C9995" i="10"/>
  <c r="H9994" i="10"/>
  <c r="G9994" i="10"/>
  <c r="D9994" i="10"/>
  <c r="C9994" i="10"/>
  <c r="H9993" i="10"/>
  <c r="G9993" i="10"/>
  <c r="D9993" i="10"/>
  <c r="C9993" i="10"/>
  <c r="H9992" i="10"/>
  <c r="G9992" i="10"/>
  <c r="D9992" i="10"/>
  <c r="C9992" i="10"/>
  <c r="H9991" i="10"/>
  <c r="G9991" i="10"/>
  <c r="D9991" i="10"/>
  <c r="C9991" i="10"/>
  <c r="H9990" i="10"/>
  <c r="G9990" i="10"/>
  <c r="D9990" i="10"/>
  <c r="C9990" i="10"/>
  <c r="H9989" i="10"/>
  <c r="G9989" i="10"/>
  <c r="D9989" i="10"/>
  <c r="C9989" i="10"/>
  <c r="H9988" i="10"/>
  <c r="G9988" i="10"/>
  <c r="D9988" i="10"/>
  <c r="C9988" i="10"/>
  <c r="H9987" i="10"/>
  <c r="G9987" i="10"/>
  <c r="D9987" i="10"/>
  <c r="C9987" i="10"/>
  <c r="H9986" i="10"/>
  <c r="G9986" i="10"/>
  <c r="D9986" i="10"/>
  <c r="C9986" i="10"/>
  <c r="H9985" i="10"/>
  <c r="G9985" i="10"/>
  <c r="D9985" i="10"/>
  <c r="C9985" i="10"/>
  <c r="H9984" i="10"/>
  <c r="G9984" i="10"/>
  <c r="D9984" i="10"/>
  <c r="C9984" i="10"/>
  <c r="H9983" i="10"/>
  <c r="G9983" i="10"/>
  <c r="D9983" i="10"/>
  <c r="C9983" i="10"/>
  <c r="H9982" i="10"/>
  <c r="G9982" i="10"/>
  <c r="D9982" i="10"/>
  <c r="C9982" i="10"/>
  <c r="H9981" i="10"/>
  <c r="G9981" i="10"/>
  <c r="D9981" i="10"/>
  <c r="C9981" i="10"/>
  <c r="H9980" i="10"/>
  <c r="G9980" i="10"/>
  <c r="D9980" i="10"/>
  <c r="C9980" i="10"/>
  <c r="H9979" i="10"/>
  <c r="G9979" i="10"/>
  <c r="D9979" i="10"/>
  <c r="C9979" i="10"/>
  <c r="H9978" i="10"/>
  <c r="G9978" i="10"/>
  <c r="D9978" i="10"/>
  <c r="C9978" i="10"/>
  <c r="H9977" i="10"/>
  <c r="G9977" i="10"/>
  <c r="D9977" i="10"/>
  <c r="C9977" i="10"/>
  <c r="H9976" i="10"/>
  <c r="G9976" i="10"/>
  <c r="D9976" i="10"/>
  <c r="C9976" i="10"/>
  <c r="H9975" i="10"/>
  <c r="G9975" i="10"/>
  <c r="D9975" i="10"/>
  <c r="C9975" i="10"/>
  <c r="H9974" i="10"/>
  <c r="G9974" i="10"/>
  <c r="D9974" i="10"/>
  <c r="C9974" i="10"/>
  <c r="H9973" i="10"/>
  <c r="G9973" i="10"/>
  <c r="D9973" i="10"/>
  <c r="C9973" i="10"/>
  <c r="H9972" i="10"/>
  <c r="G9972" i="10"/>
  <c r="D9972" i="10"/>
  <c r="C9972" i="10"/>
  <c r="H9971" i="10"/>
  <c r="G9971" i="10"/>
  <c r="D9971" i="10"/>
  <c r="C9971" i="10"/>
  <c r="H9970" i="10"/>
  <c r="G9970" i="10"/>
  <c r="D9970" i="10"/>
  <c r="C9970" i="10"/>
  <c r="H9969" i="10"/>
  <c r="G9969" i="10"/>
  <c r="D9969" i="10"/>
  <c r="C9969" i="10"/>
  <c r="H9968" i="10"/>
  <c r="G9968" i="10"/>
  <c r="D9968" i="10"/>
  <c r="C9968" i="10"/>
  <c r="H9967" i="10"/>
  <c r="G9967" i="10"/>
  <c r="D9967" i="10"/>
  <c r="C9967" i="10"/>
  <c r="H9966" i="10"/>
  <c r="G9966" i="10"/>
  <c r="D9966" i="10"/>
  <c r="C9966" i="10"/>
  <c r="H9965" i="10"/>
  <c r="G9965" i="10"/>
  <c r="D9965" i="10"/>
  <c r="C9965" i="10"/>
  <c r="H9964" i="10"/>
  <c r="G9964" i="10"/>
  <c r="D9964" i="10"/>
  <c r="C9964" i="10"/>
  <c r="H9963" i="10"/>
  <c r="G9963" i="10"/>
  <c r="D9963" i="10"/>
  <c r="C9963" i="10"/>
  <c r="H9962" i="10"/>
  <c r="G9962" i="10"/>
  <c r="D9962" i="10"/>
  <c r="C9962" i="10"/>
  <c r="H9961" i="10"/>
  <c r="G9961" i="10"/>
  <c r="D9961" i="10"/>
  <c r="C9961" i="10"/>
  <c r="H9960" i="10"/>
  <c r="G9960" i="10"/>
  <c r="D9960" i="10"/>
  <c r="C9960" i="10"/>
  <c r="H9959" i="10"/>
  <c r="G9959" i="10"/>
  <c r="D9959" i="10"/>
  <c r="C9959" i="10"/>
  <c r="H9958" i="10"/>
  <c r="G9958" i="10"/>
  <c r="D9958" i="10"/>
  <c r="C9958" i="10"/>
  <c r="H9957" i="10"/>
  <c r="G9957" i="10"/>
  <c r="D9957" i="10"/>
  <c r="C9957" i="10"/>
  <c r="H9956" i="10"/>
  <c r="G9956" i="10"/>
  <c r="D9956" i="10"/>
  <c r="C9956" i="10"/>
  <c r="H9955" i="10"/>
  <c r="G9955" i="10"/>
  <c r="D9955" i="10"/>
  <c r="C9955" i="10"/>
  <c r="H9954" i="10"/>
  <c r="G9954" i="10"/>
  <c r="D9954" i="10"/>
  <c r="C9954" i="10"/>
  <c r="H9953" i="10"/>
  <c r="G9953" i="10"/>
  <c r="D9953" i="10"/>
  <c r="C9953" i="10"/>
  <c r="H9952" i="10"/>
  <c r="G9952" i="10"/>
  <c r="D9952" i="10"/>
  <c r="C9952" i="10"/>
  <c r="H9951" i="10"/>
  <c r="G9951" i="10"/>
  <c r="D9951" i="10"/>
  <c r="C9951" i="10"/>
  <c r="H9950" i="10"/>
  <c r="G9950" i="10"/>
  <c r="D9950" i="10"/>
  <c r="C9950" i="10"/>
  <c r="H9949" i="10"/>
  <c r="G9949" i="10"/>
  <c r="D9949" i="10"/>
  <c r="C9949" i="10"/>
  <c r="H9948" i="10"/>
  <c r="G9948" i="10"/>
  <c r="D9948" i="10"/>
  <c r="C9948" i="10"/>
  <c r="H9947" i="10"/>
  <c r="G9947" i="10"/>
  <c r="D9947" i="10"/>
  <c r="C9947" i="10"/>
  <c r="H9946" i="10"/>
  <c r="G9946" i="10"/>
  <c r="D9946" i="10"/>
  <c r="C9946" i="10"/>
  <c r="H9945" i="10"/>
  <c r="G9945" i="10"/>
  <c r="D9945" i="10"/>
  <c r="C9945" i="10"/>
  <c r="H9944" i="10"/>
  <c r="G9944" i="10"/>
  <c r="D9944" i="10"/>
  <c r="C9944" i="10"/>
  <c r="H9943" i="10"/>
  <c r="G9943" i="10"/>
  <c r="D9943" i="10"/>
  <c r="C9943" i="10"/>
  <c r="H9942" i="10"/>
  <c r="G9942" i="10"/>
  <c r="D9942" i="10"/>
  <c r="C9942" i="10"/>
  <c r="H9941" i="10"/>
  <c r="G9941" i="10"/>
  <c r="D9941" i="10"/>
  <c r="C9941" i="10"/>
  <c r="H9940" i="10"/>
  <c r="G9940" i="10"/>
  <c r="D9940" i="10"/>
  <c r="C9940" i="10"/>
  <c r="H9939" i="10"/>
  <c r="G9939" i="10"/>
  <c r="D9939" i="10"/>
  <c r="C9939" i="10"/>
  <c r="H9938" i="10"/>
  <c r="G9938" i="10"/>
  <c r="D9938" i="10"/>
  <c r="C9938" i="10"/>
  <c r="H9937" i="10"/>
  <c r="G9937" i="10"/>
  <c r="D9937" i="10"/>
  <c r="C9937" i="10"/>
  <c r="H9936" i="10"/>
  <c r="G9936" i="10"/>
  <c r="D9936" i="10"/>
  <c r="C9936" i="10"/>
  <c r="H9935" i="10"/>
  <c r="G9935" i="10"/>
  <c r="D9935" i="10"/>
  <c r="C9935" i="10"/>
  <c r="H9934" i="10"/>
  <c r="G9934" i="10"/>
  <c r="D9934" i="10"/>
  <c r="C9934" i="10"/>
  <c r="H9933" i="10"/>
  <c r="G9933" i="10"/>
  <c r="D9933" i="10"/>
  <c r="C9933" i="10"/>
  <c r="H9932" i="10"/>
  <c r="G9932" i="10"/>
  <c r="D9932" i="10"/>
  <c r="C9932" i="10"/>
  <c r="H9931" i="10"/>
  <c r="G9931" i="10"/>
  <c r="D9931" i="10"/>
  <c r="C9931" i="10"/>
  <c r="H9930" i="10"/>
  <c r="G9930" i="10"/>
  <c r="D9930" i="10"/>
  <c r="C9930" i="10"/>
  <c r="H9929" i="10"/>
  <c r="G9929" i="10"/>
  <c r="D9929" i="10"/>
  <c r="C9929" i="10"/>
  <c r="H9928" i="10"/>
  <c r="G9928" i="10"/>
  <c r="D9928" i="10"/>
  <c r="C9928" i="10"/>
  <c r="H9927" i="10"/>
  <c r="G9927" i="10"/>
  <c r="D9927" i="10"/>
  <c r="C9927" i="10"/>
  <c r="H9926" i="10"/>
  <c r="G9926" i="10"/>
  <c r="D9926" i="10"/>
  <c r="C9926" i="10"/>
  <c r="H9925" i="10"/>
  <c r="G9925" i="10"/>
  <c r="D9925" i="10"/>
  <c r="C9925" i="10"/>
  <c r="H9924" i="10"/>
  <c r="G9924" i="10"/>
  <c r="D9924" i="10"/>
  <c r="C9924" i="10"/>
  <c r="H9923" i="10"/>
  <c r="G9923" i="10"/>
  <c r="D9923" i="10"/>
  <c r="C9923" i="10"/>
  <c r="H9922" i="10"/>
  <c r="G9922" i="10"/>
  <c r="D9922" i="10"/>
  <c r="C9922" i="10"/>
  <c r="H9921" i="10"/>
  <c r="G9921" i="10"/>
  <c r="D9921" i="10"/>
  <c r="C9921" i="10"/>
  <c r="H9920" i="10"/>
  <c r="G9920" i="10"/>
  <c r="D9920" i="10"/>
  <c r="C9920" i="10"/>
  <c r="H9919" i="10"/>
  <c r="G9919" i="10"/>
  <c r="D9919" i="10"/>
  <c r="C9919" i="10"/>
  <c r="H9918" i="10"/>
  <c r="G9918" i="10"/>
  <c r="D9918" i="10"/>
  <c r="C9918" i="10"/>
  <c r="H9917" i="10"/>
  <c r="G9917" i="10"/>
  <c r="D9917" i="10"/>
  <c r="C9917" i="10"/>
  <c r="H9916" i="10"/>
  <c r="G9916" i="10"/>
  <c r="D9916" i="10"/>
  <c r="C9916" i="10"/>
  <c r="H9915" i="10"/>
  <c r="G9915" i="10"/>
  <c r="D9915" i="10"/>
  <c r="C9915" i="10"/>
  <c r="H9914" i="10"/>
  <c r="G9914" i="10"/>
  <c r="D9914" i="10"/>
  <c r="C9914" i="10"/>
  <c r="H9913" i="10"/>
  <c r="G9913" i="10"/>
  <c r="D9913" i="10"/>
  <c r="C9913" i="10"/>
  <c r="H9912" i="10"/>
  <c r="G9912" i="10"/>
  <c r="D9912" i="10"/>
  <c r="C9912" i="10"/>
  <c r="H9911" i="10"/>
  <c r="G9911" i="10"/>
  <c r="D9911" i="10"/>
  <c r="C9911" i="10"/>
  <c r="H9910" i="10"/>
  <c r="G9910" i="10"/>
  <c r="D9910" i="10"/>
  <c r="C9910" i="10"/>
  <c r="H9909" i="10"/>
  <c r="G9909" i="10"/>
  <c r="D9909" i="10"/>
  <c r="C9909" i="10"/>
  <c r="H9908" i="10"/>
  <c r="G9908" i="10"/>
  <c r="D9908" i="10"/>
  <c r="C9908" i="10"/>
  <c r="H9907" i="10"/>
  <c r="G9907" i="10"/>
  <c r="D9907" i="10"/>
  <c r="C9907" i="10"/>
  <c r="H9906" i="10"/>
  <c r="G9906" i="10"/>
  <c r="D9906" i="10"/>
  <c r="C9906" i="10"/>
  <c r="H9905" i="10"/>
  <c r="G9905" i="10"/>
  <c r="D9905" i="10"/>
  <c r="C9905" i="10"/>
  <c r="H9904" i="10"/>
  <c r="G9904" i="10"/>
  <c r="D9904" i="10"/>
  <c r="C9904" i="10"/>
  <c r="H9903" i="10"/>
  <c r="G9903" i="10"/>
  <c r="D9903" i="10"/>
  <c r="C9903" i="10"/>
  <c r="H9902" i="10"/>
  <c r="G9902" i="10"/>
  <c r="D9902" i="10"/>
  <c r="C9902" i="10"/>
  <c r="H9901" i="10"/>
  <c r="G9901" i="10"/>
  <c r="D9901" i="10"/>
  <c r="C9901" i="10"/>
  <c r="H9900" i="10"/>
  <c r="G9900" i="10"/>
  <c r="D9900" i="10"/>
  <c r="C9900" i="10"/>
  <c r="H9899" i="10"/>
  <c r="G9899" i="10"/>
  <c r="D9899" i="10"/>
  <c r="C9899" i="10"/>
  <c r="H9898" i="10"/>
  <c r="G9898" i="10"/>
  <c r="D9898" i="10"/>
  <c r="C9898" i="10"/>
  <c r="H9897" i="10"/>
  <c r="G9897" i="10"/>
  <c r="D9897" i="10"/>
  <c r="C9897" i="10"/>
  <c r="H9896" i="10"/>
  <c r="G9896" i="10"/>
  <c r="D9896" i="10"/>
  <c r="C9896" i="10"/>
  <c r="H9895" i="10"/>
  <c r="G9895" i="10"/>
  <c r="D9895" i="10"/>
  <c r="C9895" i="10"/>
  <c r="H9894" i="10"/>
  <c r="G9894" i="10"/>
  <c r="D9894" i="10"/>
  <c r="C9894" i="10"/>
  <c r="H9893" i="10"/>
  <c r="G9893" i="10"/>
  <c r="D9893" i="10"/>
  <c r="C9893" i="10"/>
  <c r="H9892" i="10"/>
  <c r="G9892" i="10"/>
  <c r="D9892" i="10"/>
  <c r="C9892" i="10"/>
  <c r="H9891" i="10"/>
  <c r="G9891" i="10"/>
  <c r="D9891" i="10"/>
  <c r="C9891" i="10"/>
  <c r="H9890" i="10"/>
  <c r="G9890" i="10"/>
  <c r="D9890" i="10"/>
  <c r="C9890" i="10"/>
  <c r="H9889" i="10"/>
  <c r="G9889" i="10"/>
  <c r="D9889" i="10"/>
  <c r="C9889" i="10"/>
  <c r="H9888" i="10"/>
  <c r="G9888" i="10"/>
  <c r="D9888" i="10"/>
  <c r="C9888" i="10"/>
  <c r="H9887" i="10"/>
  <c r="G9887" i="10"/>
  <c r="D9887" i="10"/>
  <c r="C9887" i="10"/>
  <c r="H9886" i="10"/>
  <c r="G9886" i="10"/>
  <c r="D9886" i="10"/>
  <c r="C9886" i="10"/>
  <c r="H9885" i="10"/>
  <c r="G9885" i="10"/>
  <c r="D9885" i="10"/>
  <c r="C9885" i="10"/>
  <c r="H9884" i="10"/>
  <c r="G9884" i="10"/>
  <c r="D9884" i="10"/>
  <c r="C9884" i="10"/>
  <c r="H9883" i="10"/>
  <c r="G9883" i="10"/>
  <c r="D9883" i="10"/>
  <c r="C9883" i="10"/>
  <c r="H9882" i="10"/>
  <c r="G9882" i="10"/>
  <c r="D9882" i="10"/>
  <c r="C9882" i="10"/>
  <c r="H9881" i="10"/>
  <c r="G9881" i="10"/>
  <c r="D9881" i="10"/>
  <c r="C9881" i="10"/>
  <c r="H9880" i="10"/>
  <c r="G9880" i="10"/>
  <c r="D9880" i="10"/>
  <c r="C9880" i="10"/>
  <c r="H9879" i="10"/>
  <c r="G9879" i="10"/>
  <c r="D9879" i="10"/>
  <c r="C9879" i="10"/>
  <c r="H9878" i="10"/>
  <c r="G9878" i="10"/>
  <c r="D9878" i="10"/>
  <c r="C9878" i="10"/>
  <c r="H9877" i="10"/>
  <c r="G9877" i="10"/>
  <c r="D9877" i="10"/>
  <c r="C9877" i="10"/>
  <c r="H9876" i="10"/>
  <c r="G9876" i="10"/>
  <c r="D9876" i="10"/>
  <c r="C9876" i="10"/>
  <c r="H9875" i="10"/>
  <c r="G9875" i="10"/>
  <c r="D9875" i="10"/>
  <c r="C9875" i="10"/>
  <c r="H9874" i="10"/>
  <c r="G9874" i="10"/>
  <c r="D9874" i="10"/>
  <c r="C9874" i="10"/>
  <c r="H9873" i="10"/>
  <c r="G9873" i="10"/>
  <c r="D9873" i="10"/>
  <c r="C9873" i="10"/>
  <c r="H9872" i="10"/>
  <c r="G9872" i="10"/>
  <c r="D9872" i="10"/>
  <c r="C9872" i="10"/>
  <c r="H9871" i="10"/>
  <c r="G9871" i="10"/>
  <c r="D9871" i="10"/>
  <c r="C9871" i="10"/>
  <c r="H9870" i="10"/>
  <c r="G9870" i="10"/>
  <c r="D9870" i="10"/>
  <c r="C9870" i="10"/>
  <c r="H9869" i="10"/>
  <c r="G9869" i="10"/>
  <c r="D9869" i="10"/>
  <c r="C9869" i="10"/>
  <c r="H9868" i="10"/>
  <c r="G9868" i="10"/>
  <c r="D9868" i="10"/>
  <c r="C9868" i="10"/>
  <c r="H9867" i="10"/>
  <c r="G9867" i="10"/>
  <c r="D9867" i="10"/>
  <c r="C9867" i="10"/>
  <c r="H9866" i="10"/>
  <c r="G9866" i="10"/>
  <c r="D9866" i="10"/>
  <c r="C9866" i="10"/>
  <c r="H9865" i="10"/>
  <c r="G9865" i="10"/>
  <c r="D9865" i="10"/>
  <c r="C9865" i="10"/>
  <c r="H9864" i="10"/>
  <c r="G9864" i="10"/>
  <c r="D9864" i="10"/>
  <c r="C9864" i="10"/>
  <c r="H9863" i="10"/>
  <c r="G9863" i="10"/>
  <c r="D9863" i="10"/>
  <c r="C9863" i="10"/>
  <c r="H9862" i="10"/>
  <c r="G9862" i="10"/>
  <c r="D9862" i="10"/>
  <c r="C9862" i="10"/>
  <c r="H9861" i="10"/>
  <c r="G9861" i="10"/>
  <c r="D9861" i="10"/>
  <c r="C9861" i="10"/>
  <c r="H9860" i="10"/>
  <c r="G9860" i="10"/>
  <c r="D9860" i="10"/>
  <c r="C9860" i="10"/>
  <c r="H9859" i="10"/>
  <c r="G9859" i="10"/>
  <c r="D9859" i="10"/>
  <c r="C9859" i="10"/>
  <c r="H9858" i="10"/>
  <c r="G9858" i="10"/>
  <c r="D9858" i="10"/>
  <c r="C9858" i="10"/>
  <c r="H9857" i="10"/>
  <c r="G9857" i="10"/>
  <c r="D9857" i="10"/>
  <c r="C9857" i="10"/>
  <c r="H9856" i="10"/>
  <c r="G9856" i="10"/>
  <c r="D9856" i="10"/>
  <c r="C9856" i="10"/>
  <c r="H9855" i="10"/>
  <c r="G9855" i="10"/>
  <c r="D9855" i="10"/>
  <c r="C9855" i="10"/>
  <c r="H9854" i="10"/>
  <c r="G9854" i="10"/>
  <c r="D9854" i="10"/>
  <c r="C9854" i="10"/>
  <c r="H9853" i="10"/>
  <c r="G9853" i="10"/>
  <c r="D9853" i="10"/>
  <c r="C9853" i="10"/>
  <c r="H9852" i="10"/>
  <c r="G9852" i="10"/>
  <c r="D9852" i="10"/>
  <c r="C9852" i="10"/>
  <c r="H9851" i="10"/>
  <c r="G9851" i="10"/>
  <c r="D9851" i="10"/>
  <c r="C9851" i="10"/>
  <c r="H9850" i="10"/>
  <c r="G9850" i="10"/>
  <c r="D9850" i="10"/>
  <c r="C9850" i="10"/>
  <c r="H9849" i="10"/>
  <c r="G9849" i="10"/>
  <c r="D9849" i="10"/>
  <c r="C9849" i="10"/>
  <c r="H9848" i="10"/>
  <c r="G9848" i="10"/>
  <c r="D9848" i="10"/>
  <c r="C9848" i="10"/>
  <c r="H9847" i="10"/>
  <c r="G9847" i="10"/>
  <c r="D9847" i="10"/>
  <c r="C9847" i="10"/>
  <c r="H9846" i="10"/>
  <c r="G9846" i="10"/>
  <c r="D9846" i="10"/>
  <c r="C9846" i="10"/>
  <c r="H9845" i="10"/>
  <c r="G9845" i="10"/>
  <c r="D9845" i="10"/>
  <c r="C9845" i="10"/>
  <c r="H9844" i="10"/>
  <c r="G9844" i="10"/>
  <c r="D9844" i="10"/>
  <c r="C9844" i="10"/>
  <c r="H9843" i="10"/>
  <c r="G9843" i="10"/>
  <c r="D9843" i="10"/>
  <c r="C9843" i="10"/>
  <c r="H9842" i="10"/>
  <c r="G9842" i="10"/>
  <c r="D9842" i="10"/>
  <c r="C9842" i="10"/>
  <c r="H9841" i="10"/>
  <c r="G9841" i="10"/>
  <c r="D9841" i="10"/>
  <c r="C9841" i="10"/>
  <c r="H9840" i="10"/>
  <c r="G9840" i="10"/>
  <c r="D9840" i="10"/>
  <c r="C9840" i="10"/>
  <c r="H9839" i="10"/>
  <c r="G9839" i="10"/>
  <c r="D9839" i="10"/>
  <c r="C9839" i="10"/>
  <c r="H9838" i="10"/>
  <c r="G9838" i="10"/>
  <c r="D9838" i="10"/>
  <c r="C9838" i="10"/>
  <c r="H9837" i="10"/>
  <c r="G9837" i="10"/>
  <c r="D9837" i="10"/>
  <c r="C9837" i="10"/>
  <c r="H9836" i="10"/>
  <c r="G9836" i="10"/>
  <c r="D9836" i="10"/>
  <c r="C9836" i="10"/>
  <c r="H9835" i="10"/>
  <c r="G9835" i="10"/>
  <c r="D9835" i="10"/>
  <c r="C9835" i="10"/>
  <c r="H9834" i="10"/>
  <c r="G9834" i="10"/>
  <c r="D9834" i="10"/>
  <c r="C9834" i="10"/>
  <c r="H9833" i="10"/>
  <c r="G9833" i="10"/>
  <c r="D9833" i="10"/>
  <c r="C9833" i="10"/>
  <c r="H9832" i="10"/>
  <c r="G9832" i="10"/>
  <c r="D9832" i="10"/>
  <c r="C9832" i="10"/>
  <c r="H9831" i="10"/>
  <c r="G9831" i="10"/>
  <c r="D9831" i="10"/>
  <c r="C9831" i="10"/>
  <c r="H9830" i="10"/>
  <c r="G9830" i="10"/>
  <c r="D9830" i="10"/>
  <c r="C9830" i="10"/>
  <c r="H9829" i="10"/>
  <c r="G9829" i="10"/>
  <c r="D9829" i="10"/>
  <c r="C9829" i="10"/>
  <c r="H9828" i="10"/>
  <c r="G9828" i="10"/>
  <c r="D9828" i="10"/>
  <c r="C9828" i="10"/>
  <c r="H9827" i="10"/>
  <c r="G9827" i="10"/>
  <c r="D9827" i="10"/>
  <c r="C9827" i="10"/>
  <c r="H9826" i="10"/>
  <c r="G9826" i="10"/>
  <c r="D9826" i="10"/>
  <c r="C9826" i="10"/>
  <c r="H9825" i="10"/>
  <c r="G9825" i="10"/>
  <c r="D9825" i="10"/>
  <c r="C9825" i="10"/>
  <c r="H9824" i="10"/>
  <c r="G9824" i="10"/>
  <c r="D9824" i="10"/>
  <c r="C9824" i="10"/>
  <c r="H9823" i="10"/>
  <c r="G9823" i="10"/>
  <c r="D9823" i="10"/>
  <c r="C9823" i="10"/>
  <c r="H9822" i="10"/>
  <c r="G9822" i="10"/>
  <c r="D9822" i="10"/>
  <c r="C9822" i="10"/>
  <c r="H9821" i="10"/>
  <c r="G9821" i="10"/>
  <c r="D9821" i="10"/>
  <c r="C9821" i="10"/>
  <c r="H9820" i="10"/>
  <c r="G9820" i="10"/>
  <c r="D9820" i="10"/>
  <c r="C9820" i="10"/>
  <c r="H9819" i="10"/>
  <c r="G9819" i="10"/>
  <c r="D9819" i="10"/>
  <c r="C9819" i="10"/>
  <c r="H9818" i="10"/>
  <c r="G9818" i="10"/>
  <c r="D9818" i="10"/>
  <c r="C9818" i="10"/>
  <c r="H9817" i="10"/>
  <c r="G9817" i="10"/>
  <c r="D9817" i="10"/>
  <c r="C9817" i="10"/>
  <c r="H9816" i="10"/>
  <c r="G9816" i="10"/>
  <c r="D9816" i="10"/>
  <c r="C9816" i="10"/>
  <c r="H9815" i="10"/>
  <c r="G9815" i="10"/>
  <c r="D9815" i="10"/>
  <c r="C9815" i="10"/>
  <c r="H9814" i="10"/>
  <c r="G9814" i="10"/>
  <c r="D9814" i="10"/>
  <c r="C9814" i="10"/>
  <c r="H9813" i="10"/>
  <c r="G9813" i="10"/>
  <c r="D9813" i="10"/>
  <c r="C9813" i="10"/>
  <c r="H9812" i="10"/>
  <c r="G9812" i="10"/>
  <c r="D9812" i="10"/>
  <c r="C9812" i="10"/>
  <c r="H9811" i="10"/>
  <c r="G9811" i="10"/>
  <c r="D9811" i="10"/>
  <c r="C9811" i="10"/>
  <c r="H9810" i="10"/>
  <c r="G9810" i="10"/>
  <c r="D9810" i="10"/>
  <c r="C9810" i="10"/>
  <c r="H9809" i="10"/>
  <c r="G9809" i="10"/>
  <c r="D9809" i="10"/>
  <c r="C9809" i="10"/>
  <c r="H9808" i="10"/>
  <c r="G9808" i="10"/>
  <c r="D9808" i="10"/>
  <c r="C9808" i="10"/>
  <c r="H9807" i="10"/>
  <c r="G9807" i="10"/>
  <c r="D9807" i="10"/>
  <c r="C9807" i="10"/>
  <c r="H9806" i="10"/>
  <c r="G9806" i="10"/>
  <c r="D9806" i="10"/>
  <c r="C9806" i="10"/>
  <c r="H9805" i="10"/>
  <c r="G9805" i="10"/>
  <c r="D9805" i="10"/>
  <c r="C9805" i="10"/>
  <c r="H9804" i="10"/>
  <c r="G9804" i="10"/>
  <c r="D9804" i="10"/>
  <c r="C9804" i="10"/>
  <c r="H9803" i="10"/>
  <c r="G9803" i="10"/>
  <c r="D9803" i="10"/>
  <c r="C9803" i="10"/>
  <c r="H9802" i="10"/>
  <c r="G9802" i="10"/>
  <c r="D9802" i="10"/>
  <c r="C9802" i="10"/>
  <c r="H9801" i="10"/>
  <c r="G9801" i="10"/>
  <c r="D9801" i="10"/>
  <c r="C9801" i="10"/>
  <c r="H9800" i="10"/>
  <c r="G9800" i="10"/>
  <c r="D9800" i="10"/>
  <c r="C9800" i="10"/>
  <c r="H9799" i="10"/>
  <c r="G9799" i="10"/>
  <c r="D9799" i="10"/>
  <c r="C9799" i="10"/>
  <c r="H9798" i="10"/>
  <c r="G9798" i="10"/>
  <c r="D9798" i="10"/>
  <c r="C9798" i="10"/>
  <c r="H9797" i="10"/>
  <c r="G9797" i="10"/>
  <c r="D9797" i="10"/>
  <c r="C9797" i="10"/>
  <c r="H9796" i="10"/>
  <c r="G9796" i="10"/>
  <c r="D9796" i="10"/>
  <c r="C9796" i="10"/>
  <c r="H9795" i="10"/>
  <c r="G9795" i="10"/>
  <c r="D9795" i="10"/>
  <c r="C9795" i="10"/>
  <c r="H9794" i="10"/>
  <c r="G9794" i="10"/>
  <c r="D9794" i="10"/>
  <c r="C9794" i="10"/>
  <c r="H9793" i="10"/>
  <c r="G9793" i="10"/>
  <c r="D9793" i="10"/>
  <c r="C9793" i="10"/>
  <c r="H9792" i="10"/>
  <c r="G9792" i="10"/>
  <c r="D9792" i="10"/>
  <c r="C9792" i="10"/>
  <c r="H9791" i="10"/>
  <c r="G9791" i="10"/>
  <c r="D9791" i="10"/>
  <c r="C9791" i="10"/>
  <c r="H9790" i="10"/>
  <c r="G9790" i="10"/>
  <c r="D9790" i="10"/>
  <c r="C9790" i="10"/>
  <c r="H9789" i="10"/>
  <c r="G9789" i="10"/>
  <c r="D9789" i="10"/>
  <c r="C9789" i="10"/>
  <c r="H9788" i="10"/>
  <c r="G9788" i="10"/>
  <c r="D9788" i="10"/>
  <c r="C9788" i="10"/>
  <c r="H9787" i="10"/>
  <c r="G9787" i="10"/>
  <c r="D9787" i="10"/>
  <c r="C9787" i="10"/>
  <c r="H9786" i="10"/>
  <c r="G9786" i="10"/>
  <c r="D9786" i="10"/>
  <c r="C9786" i="10"/>
  <c r="H9785" i="10"/>
  <c r="G9785" i="10"/>
  <c r="D9785" i="10"/>
  <c r="C9785" i="10"/>
  <c r="H9784" i="10"/>
  <c r="G9784" i="10"/>
  <c r="D9784" i="10"/>
  <c r="C9784" i="10"/>
  <c r="H9783" i="10"/>
  <c r="G9783" i="10"/>
  <c r="D9783" i="10"/>
  <c r="C9783" i="10"/>
  <c r="H9782" i="10"/>
  <c r="G9782" i="10"/>
  <c r="D9782" i="10"/>
  <c r="C9782" i="10"/>
  <c r="H9781" i="10"/>
  <c r="G9781" i="10"/>
  <c r="D9781" i="10"/>
  <c r="C9781" i="10"/>
  <c r="H9780" i="10"/>
  <c r="G9780" i="10"/>
  <c r="D9780" i="10"/>
  <c r="C9780" i="10"/>
  <c r="H9779" i="10"/>
  <c r="G9779" i="10"/>
  <c r="D9779" i="10"/>
  <c r="C9779" i="10"/>
  <c r="H9778" i="10"/>
  <c r="G9778" i="10"/>
  <c r="D9778" i="10"/>
  <c r="C9778" i="10"/>
  <c r="H9777" i="10"/>
  <c r="G9777" i="10"/>
  <c r="D9777" i="10"/>
  <c r="C9777" i="10"/>
  <c r="H9776" i="10"/>
  <c r="G9776" i="10"/>
  <c r="D9776" i="10"/>
  <c r="C9776" i="10"/>
  <c r="H9775" i="10"/>
  <c r="G9775" i="10"/>
  <c r="D9775" i="10"/>
  <c r="C9775" i="10"/>
  <c r="H9774" i="10"/>
  <c r="G9774" i="10"/>
  <c r="D9774" i="10"/>
  <c r="C9774" i="10"/>
  <c r="H9773" i="10"/>
  <c r="G9773" i="10"/>
  <c r="D9773" i="10"/>
  <c r="C9773" i="10"/>
  <c r="H9772" i="10"/>
  <c r="G9772" i="10"/>
  <c r="D9772" i="10"/>
  <c r="C9772" i="10"/>
  <c r="H9771" i="10"/>
  <c r="G9771" i="10"/>
  <c r="D9771" i="10"/>
  <c r="C9771" i="10"/>
  <c r="H9770" i="10"/>
  <c r="G9770" i="10"/>
  <c r="D9770" i="10"/>
  <c r="C9770" i="10"/>
  <c r="H9769" i="10"/>
  <c r="G9769" i="10"/>
  <c r="D9769" i="10"/>
  <c r="C9769" i="10"/>
  <c r="H9768" i="10"/>
  <c r="G9768" i="10"/>
  <c r="D9768" i="10"/>
  <c r="C9768" i="10"/>
  <c r="H9767" i="10"/>
  <c r="G9767" i="10"/>
  <c r="D9767" i="10"/>
  <c r="C9767" i="10"/>
  <c r="H9766" i="10"/>
  <c r="G9766" i="10"/>
  <c r="D9766" i="10"/>
  <c r="C9766" i="10"/>
  <c r="H9765" i="10"/>
  <c r="G9765" i="10"/>
  <c r="D9765" i="10"/>
  <c r="C9765" i="10"/>
  <c r="H9764" i="10"/>
  <c r="G9764" i="10"/>
  <c r="D9764" i="10"/>
  <c r="C9764" i="10"/>
  <c r="H9763" i="10"/>
  <c r="G9763" i="10"/>
  <c r="D9763" i="10"/>
  <c r="C9763" i="10"/>
  <c r="H9762" i="10"/>
  <c r="G9762" i="10"/>
  <c r="D9762" i="10"/>
  <c r="C9762" i="10"/>
  <c r="H9761" i="10"/>
  <c r="G9761" i="10"/>
  <c r="D9761" i="10"/>
  <c r="C9761" i="10"/>
  <c r="H9760" i="10"/>
  <c r="G9760" i="10"/>
  <c r="D9760" i="10"/>
  <c r="C9760" i="10"/>
  <c r="H9759" i="10"/>
  <c r="G9759" i="10"/>
  <c r="D9759" i="10"/>
  <c r="C9759" i="10"/>
  <c r="H9758" i="10"/>
  <c r="G9758" i="10"/>
  <c r="D9758" i="10"/>
  <c r="C9758" i="10"/>
  <c r="H9757" i="10"/>
  <c r="G9757" i="10"/>
  <c r="D9757" i="10"/>
  <c r="C9757" i="10"/>
  <c r="H9756" i="10"/>
  <c r="G9756" i="10"/>
  <c r="D9756" i="10"/>
  <c r="C9756" i="10"/>
  <c r="H9755" i="10"/>
  <c r="G9755" i="10"/>
  <c r="D9755" i="10"/>
  <c r="C9755" i="10"/>
  <c r="H9754" i="10"/>
  <c r="G9754" i="10"/>
  <c r="D9754" i="10"/>
  <c r="C9754" i="10"/>
  <c r="H9753" i="10"/>
  <c r="G9753" i="10"/>
  <c r="D9753" i="10"/>
  <c r="C9753" i="10"/>
  <c r="H9752" i="10"/>
  <c r="G9752" i="10"/>
  <c r="D9752" i="10"/>
  <c r="C9752" i="10"/>
  <c r="H9751" i="10"/>
  <c r="G9751" i="10"/>
  <c r="D9751" i="10"/>
  <c r="C9751" i="10"/>
  <c r="H9750" i="10"/>
  <c r="G9750" i="10"/>
  <c r="D9750" i="10"/>
  <c r="C9750" i="10"/>
  <c r="H9749" i="10"/>
  <c r="G9749" i="10"/>
  <c r="D9749" i="10"/>
  <c r="C9749" i="10"/>
  <c r="H9748" i="10"/>
  <c r="G9748" i="10"/>
  <c r="D9748" i="10"/>
  <c r="C9748" i="10"/>
  <c r="H9747" i="10"/>
  <c r="G9747" i="10"/>
  <c r="D9747" i="10"/>
  <c r="C9747" i="10"/>
  <c r="H9746" i="10"/>
  <c r="G9746" i="10"/>
  <c r="D9746" i="10"/>
  <c r="C9746" i="10"/>
  <c r="H9745" i="10"/>
  <c r="G9745" i="10"/>
  <c r="D9745" i="10"/>
  <c r="C9745" i="10"/>
  <c r="H9744" i="10"/>
  <c r="G9744" i="10"/>
  <c r="D9744" i="10"/>
  <c r="C9744" i="10"/>
  <c r="H9743" i="10"/>
  <c r="G9743" i="10"/>
  <c r="D9743" i="10"/>
  <c r="C9743" i="10"/>
  <c r="H9742" i="10"/>
  <c r="G9742" i="10"/>
  <c r="D9742" i="10"/>
  <c r="C9742" i="10"/>
  <c r="H9741" i="10"/>
  <c r="G9741" i="10"/>
  <c r="D9741" i="10"/>
  <c r="C9741" i="10"/>
  <c r="H9740" i="10"/>
  <c r="G9740" i="10"/>
  <c r="D9740" i="10"/>
  <c r="C9740" i="10"/>
  <c r="H9739" i="10"/>
  <c r="G9739" i="10"/>
  <c r="D9739" i="10"/>
  <c r="C9739" i="10"/>
  <c r="H9738" i="10"/>
  <c r="G9738" i="10"/>
  <c r="D9738" i="10"/>
  <c r="C9738" i="10"/>
  <c r="H9737" i="10"/>
  <c r="G9737" i="10"/>
  <c r="D9737" i="10"/>
  <c r="C9737" i="10"/>
  <c r="H9736" i="10"/>
  <c r="G9736" i="10"/>
  <c r="D9736" i="10"/>
  <c r="C9736" i="10"/>
  <c r="H9735" i="10"/>
  <c r="G9735" i="10"/>
  <c r="D9735" i="10"/>
  <c r="C9735" i="10"/>
  <c r="H9734" i="10"/>
  <c r="G9734" i="10"/>
  <c r="D9734" i="10"/>
  <c r="C9734" i="10"/>
  <c r="H9733" i="10"/>
  <c r="G9733" i="10"/>
  <c r="D9733" i="10"/>
  <c r="C9733" i="10"/>
  <c r="H9732" i="10"/>
  <c r="G9732" i="10"/>
  <c r="D9732" i="10"/>
  <c r="C9732" i="10"/>
  <c r="H9731" i="10"/>
  <c r="G9731" i="10"/>
  <c r="D9731" i="10"/>
  <c r="C9731" i="10"/>
  <c r="H9730" i="10"/>
  <c r="G9730" i="10"/>
  <c r="D9730" i="10"/>
  <c r="C9730" i="10"/>
  <c r="H9729" i="10"/>
  <c r="G9729" i="10"/>
  <c r="D9729" i="10"/>
  <c r="C9729" i="10"/>
  <c r="H9728" i="10"/>
  <c r="G9728" i="10"/>
  <c r="D9728" i="10"/>
  <c r="C9728" i="10"/>
  <c r="H9727" i="10"/>
  <c r="G9727" i="10"/>
  <c r="D9727" i="10"/>
  <c r="C9727" i="10"/>
  <c r="H9726" i="10"/>
  <c r="G9726" i="10"/>
  <c r="D9726" i="10"/>
  <c r="C9726" i="10"/>
  <c r="H9725" i="10"/>
  <c r="G9725" i="10"/>
  <c r="D9725" i="10"/>
  <c r="C9725" i="10"/>
  <c r="H9724" i="10"/>
  <c r="G9724" i="10"/>
  <c r="D9724" i="10"/>
  <c r="C9724" i="10"/>
  <c r="H9723" i="10"/>
  <c r="G9723" i="10"/>
  <c r="D9723" i="10"/>
  <c r="C9723" i="10"/>
  <c r="H9722" i="10"/>
  <c r="G9722" i="10"/>
  <c r="D9722" i="10"/>
  <c r="C9722" i="10"/>
  <c r="H9721" i="10"/>
  <c r="G9721" i="10"/>
  <c r="D9721" i="10"/>
  <c r="C9721" i="10"/>
  <c r="H9720" i="10"/>
  <c r="G9720" i="10"/>
  <c r="D9720" i="10"/>
  <c r="C9720" i="10"/>
  <c r="H9719" i="10"/>
  <c r="G9719" i="10"/>
  <c r="D9719" i="10"/>
  <c r="C9719" i="10"/>
  <c r="H9718" i="10"/>
  <c r="G9718" i="10"/>
  <c r="D9718" i="10"/>
  <c r="C9718" i="10"/>
  <c r="H9717" i="10"/>
  <c r="G9717" i="10"/>
  <c r="D9717" i="10"/>
  <c r="C9717" i="10"/>
  <c r="H9716" i="10"/>
  <c r="G9716" i="10"/>
  <c r="D9716" i="10"/>
  <c r="C9716" i="10"/>
  <c r="H9715" i="10"/>
  <c r="G9715" i="10"/>
  <c r="D9715" i="10"/>
  <c r="C9715" i="10"/>
  <c r="H9714" i="10"/>
  <c r="G9714" i="10"/>
  <c r="D9714" i="10"/>
  <c r="C9714" i="10"/>
  <c r="H9713" i="10"/>
  <c r="G9713" i="10"/>
  <c r="D9713" i="10"/>
  <c r="C9713" i="10"/>
  <c r="H9712" i="10"/>
  <c r="G9712" i="10"/>
  <c r="D9712" i="10"/>
  <c r="C9712" i="10"/>
  <c r="H9711" i="10"/>
  <c r="G9711" i="10"/>
  <c r="D9711" i="10"/>
  <c r="C9711" i="10"/>
  <c r="H9710" i="10"/>
  <c r="G9710" i="10"/>
  <c r="D9710" i="10"/>
  <c r="C9710" i="10"/>
  <c r="H9709" i="10"/>
  <c r="G9709" i="10"/>
  <c r="D9709" i="10"/>
  <c r="C9709" i="10"/>
  <c r="H9708" i="10"/>
  <c r="G9708" i="10"/>
  <c r="D9708" i="10"/>
  <c r="C9708" i="10"/>
  <c r="H9707" i="10"/>
  <c r="G9707" i="10"/>
  <c r="D9707" i="10"/>
  <c r="C9707" i="10"/>
  <c r="H9706" i="10"/>
  <c r="G9706" i="10"/>
  <c r="D9706" i="10"/>
  <c r="C9706" i="10"/>
  <c r="H9705" i="10"/>
  <c r="G9705" i="10"/>
  <c r="D9705" i="10"/>
  <c r="C9705" i="10"/>
  <c r="H9704" i="10"/>
  <c r="G9704" i="10"/>
  <c r="D9704" i="10"/>
  <c r="C9704" i="10"/>
  <c r="H9703" i="10"/>
  <c r="G9703" i="10"/>
  <c r="D9703" i="10"/>
  <c r="C9703" i="10"/>
  <c r="H9702" i="10"/>
  <c r="G9702" i="10"/>
  <c r="D9702" i="10"/>
  <c r="C9702" i="10"/>
  <c r="H9701" i="10"/>
  <c r="G9701" i="10"/>
  <c r="D9701" i="10"/>
  <c r="C9701" i="10"/>
  <c r="H9700" i="10"/>
  <c r="G9700" i="10"/>
  <c r="D9700" i="10"/>
  <c r="C9700" i="10"/>
  <c r="H9699" i="10"/>
  <c r="G9699" i="10"/>
  <c r="D9699" i="10"/>
  <c r="C9699" i="10"/>
  <c r="H9698" i="10"/>
  <c r="G9698" i="10"/>
  <c r="D9698" i="10"/>
  <c r="C9698" i="10"/>
  <c r="H9697" i="10"/>
  <c r="G9697" i="10"/>
  <c r="D9697" i="10"/>
  <c r="C9697" i="10"/>
  <c r="H9696" i="10"/>
  <c r="G9696" i="10"/>
  <c r="D9696" i="10"/>
  <c r="C9696" i="10"/>
  <c r="H9695" i="10"/>
  <c r="G9695" i="10"/>
  <c r="D9695" i="10"/>
  <c r="C9695" i="10"/>
  <c r="H9694" i="10"/>
  <c r="G9694" i="10"/>
  <c r="D9694" i="10"/>
  <c r="C9694" i="10"/>
  <c r="H9693" i="10"/>
  <c r="G9693" i="10"/>
  <c r="D9693" i="10"/>
  <c r="C9693" i="10"/>
  <c r="H9692" i="10"/>
  <c r="G9692" i="10"/>
  <c r="D9692" i="10"/>
  <c r="C9692" i="10"/>
  <c r="H9691" i="10"/>
  <c r="G9691" i="10"/>
  <c r="D9691" i="10"/>
  <c r="C9691" i="10"/>
  <c r="H9690" i="10"/>
  <c r="G9690" i="10"/>
  <c r="D9690" i="10"/>
  <c r="C9690" i="10"/>
  <c r="H9689" i="10"/>
  <c r="G9689" i="10"/>
  <c r="D9689" i="10"/>
  <c r="C9689" i="10"/>
  <c r="H9688" i="10"/>
  <c r="G9688" i="10"/>
  <c r="D9688" i="10"/>
  <c r="C9688" i="10"/>
  <c r="H9687" i="10"/>
  <c r="G9687" i="10"/>
  <c r="D9687" i="10"/>
  <c r="C9687" i="10"/>
  <c r="H9686" i="10"/>
  <c r="G9686" i="10"/>
  <c r="D9686" i="10"/>
  <c r="C9686" i="10"/>
  <c r="H9685" i="10"/>
  <c r="G9685" i="10"/>
  <c r="D9685" i="10"/>
  <c r="C9685" i="10"/>
  <c r="H9684" i="10"/>
  <c r="G9684" i="10"/>
  <c r="D9684" i="10"/>
  <c r="C9684" i="10"/>
  <c r="H9683" i="10"/>
  <c r="G9683" i="10"/>
  <c r="D9683" i="10"/>
  <c r="C9683" i="10"/>
  <c r="H9682" i="10"/>
  <c r="G9682" i="10"/>
  <c r="D9682" i="10"/>
  <c r="C9682" i="10"/>
  <c r="H9681" i="10"/>
  <c r="G9681" i="10"/>
  <c r="D9681" i="10"/>
  <c r="C9681" i="10"/>
  <c r="H9680" i="10"/>
  <c r="G9680" i="10"/>
  <c r="D9680" i="10"/>
  <c r="C9680" i="10"/>
  <c r="H9679" i="10"/>
  <c r="G9679" i="10"/>
  <c r="D9679" i="10"/>
  <c r="C9679" i="10"/>
  <c r="H9678" i="10"/>
  <c r="G9678" i="10"/>
  <c r="D9678" i="10"/>
  <c r="C9678" i="10"/>
  <c r="H9677" i="10"/>
  <c r="G9677" i="10"/>
  <c r="D9677" i="10"/>
  <c r="C9677" i="10"/>
  <c r="H9676" i="10"/>
  <c r="G9676" i="10"/>
  <c r="D9676" i="10"/>
  <c r="C9676" i="10"/>
  <c r="H9675" i="10"/>
  <c r="G9675" i="10"/>
  <c r="D9675" i="10"/>
  <c r="C9675" i="10"/>
  <c r="H9674" i="10"/>
  <c r="G9674" i="10"/>
  <c r="D9674" i="10"/>
  <c r="C9674" i="10"/>
  <c r="H9673" i="10"/>
  <c r="G9673" i="10"/>
  <c r="D9673" i="10"/>
  <c r="C9673" i="10"/>
  <c r="H9672" i="10"/>
  <c r="G9672" i="10"/>
  <c r="D9672" i="10"/>
  <c r="C9672" i="10"/>
  <c r="H9671" i="10"/>
  <c r="G9671" i="10"/>
  <c r="D9671" i="10"/>
  <c r="C9671" i="10"/>
  <c r="H9670" i="10"/>
  <c r="G9670" i="10"/>
  <c r="D9670" i="10"/>
  <c r="C9670" i="10"/>
  <c r="H9669" i="10"/>
  <c r="G9669" i="10"/>
  <c r="D9669" i="10"/>
  <c r="C9669" i="10"/>
  <c r="H9668" i="10"/>
  <c r="G9668" i="10"/>
  <c r="D9668" i="10"/>
  <c r="C9668" i="10"/>
  <c r="H9667" i="10"/>
  <c r="G9667" i="10"/>
  <c r="D9667" i="10"/>
  <c r="C9667" i="10"/>
  <c r="H9666" i="10"/>
  <c r="G9666" i="10"/>
  <c r="D9666" i="10"/>
  <c r="C9666" i="10"/>
  <c r="H9665" i="10"/>
  <c r="G9665" i="10"/>
  <c r="D9665" i="10"/>
  <c r="C9665" i="10"/>
  <c r="H9664" i="10"/>
  <c r="G9664" i="10"/>
  <c r="D9664" i="10"/>
  <c r="C9664" i="10"/>
  <c r="H9663" i="10"/>
  <c r="G9663" i="10"/>
  <c r="D9663" i="10"/>
  <c r="C9663" i="10"/>
  <c r="H9662" i="10"/>
  <c r="G9662" i="10"/>
  <c r="D9662" i="10"/>
  <c r="C9662" i="10"/>
  <c r="H9661" i="10"/>
  <c r="G9661" i="10"/>
  <c r="D9661" i="10"/>
  <c r="C9661" i="10"/>
  <c r="H9660" i="10"/>
  <c r="G9660" i="10"/>
  <c r="D9660" i="10"/>
  <c r="C9660" i="10"/>
  <c r="H9659" i="10"/>
  <c r="G9659" i="10"/>
  <c r="D9659" i="10"/>
  <c r="C9659" i="10"/>
  <c r="H9658" i="10"/>
  <c r="G9658" i="10"/>
  <c r="D9658" i="10"/>
  <c r="C9658" i="10"/>
  <c r="H9657" i="10"/>
  <c r="G9657" i="10"/>
  <c r="D9657" i="10"/>
  <c r="C9657" i="10"/>
  <c r="H9656" i="10"/>
  <c r="G9656" i="10"/>
  <c r="D9656" i="10"/>
  <c r="C9656" i="10"/>
  <c r="H9655" i="10"/>
  <c r="G9655" i="10"/>
  <c r="D9655" i="10"/>
  <c r="C9655" i="10"/>
  <c r="H9654" i="10"/>
  <c r="G9654" i="10"/>
  <c r="D9654" i="10"/>
  <c r="C9654" i="10"/>
  <c r="H9653" i="10"/>
  <c r="G9653" i="10"/>
  <c r="D9653" i="10"/>
  <c r="C9653" i="10"/>
  <c r="H9652" i="10"/>
  <c r="G9652" i="10"/>
  <c r="D9652" i="10"/>
  <c r="C9652" i="10"/>
  <c r="H9651" i="10"/>
  <c r="G9651" i="10"/>
  <c r="D9651" i="10"/>
  <c r="C9651" i="10"/>
  <c r="H9650" i="10"/>
  <c r="G9650" i="10"/>
  <c r="D9650" i="10"/>
  <c r="C9650" i="10"/>
  <c r="H9649" i="10"/>
  <c r="G9649" i="10"/>
  <c r="D9649" i="10"/>
  <c r="C9649" i="10"/>
  <c r="H9648" i="10"/>
  <c r="G9648" i="10"/>
  <c r="D9648" i="10"/>
  <c r="C9648" i="10"/>
  <c r="H9647" i="10"/>
  <c r="G9647" i="10"/>
  <c r="D9647" i="10"/>
  <c r="C9647" i="10"/>
  <c r="H9646" i="10"/>
  <c r="G9646" i="10"/>
  <c r="D9646" i="10"/>
  <c r="C9646" i="10"/>
  <c r="H9645" i="10"/>
  <c r="G9645" i="10"/>
  <c r="D9645" i="10"/>
  <c r="C9645" i="10"/>
  <c r="H9644" i="10"/>
  <c r="G9644" i="10"/>
  <c r="D9644" i="10"/>
  <c r="C9644" i="10"/>
  <c r="H9643" i="10"/>
  <c r="G9643" i="10"/>
  <c r="D9643" i="10"/>
  <c r="C9643" i="10"/>
  <c r="H9642" i="10"/>
  <c r="G9642" i="10"/>
  <c r="D9642" i="10"/>
  <c r="C9642" i="10"/>
  <c r="H9641" i="10"/>
  <c r="G9641" i="10"/>
  <c r="D9641" i="10"/>
  <c r="C9641" i="10"/>
  <c r="H9640" i="10"/>
  <c r="G9640" i="10"/>
  <c r="D9640" i="10"/>
  <c r="C9640" i="10"/>
  <c r="H9639" i="10"/>
  <c r="G9639" i="10"/>
  <c r="D9639" i="10"/>
  <c r="C9639" i="10"/>
  <c r="H9638" i="10"/>
  <c r="G9638" i="10"/>
  <c r="D9638" i="10"/>
  <c r="C9638" i="10"/>
  <c r="H9637" i="10"/>
  <c r="G9637" i="10"/>
  <c r="D9637" i="10"/>
  <c r="C9637" i="10"/>
  <c r="H9636" i="10"/>
  <c r="G9636" i="10"/>
  <c r="D9636" i="10"/>
  <c r="C9636" i="10"/>
  <c r="H9635" i="10"/>
  <c r="G9635" i="10"/>
  <c r="D9635" i="10"/>
  <c r="C9635" i="10"/>
  <c r="H9634" i="10"/>
  <c r="G9634" i="10"/>
  <c r="D9634" i="10"/>
  <c r="C9634" i="10"/>
  <c r="H9633" i="10"/>
  <c r="G9633" i="10"/>
  <c r="D9633" i="10"/>
  <c r="C9633" i="10"/>
  <c r="H9632" i="10"/>
  <c r="G9632" i="10"/>
  <c r="D9632" i="10"/>
  <c r="C9632" i="10"/>
  <c r="H9631" i="10"/>
  <c r="G9631" i="10"/>
  <c r="D9631" i="10"/>
  <c r="C9631" i="10"/>
  <c r="H9630" i="10"/>
  <c r="G9630" i="10"/>
  <c r="D9630" i="10"/>
  <c r="C9630" i="10"/>
  <c r="H9629" i="10"/>
  <c r="G9629" i="10"/>
  <c r="D9629" i="10"/>
  <c r="C9629" i="10"/>
  <c r="H9628" i="10"/>
  <c r="G9628" i="10"/>
  <c r="D9628" i="10"/>
  <c r="C9628" i="10"/>
  <c r="H9627" i="10"/>
  <c r="G9627" i="10"/>
  <c r="D9627" i="10"/>
  <c r="C9627" i="10"/>
  <c r="H9626" i="10"/>
  <c r="G9626" i="10"/>
  <c r="D9626" i="10"/>
  <c r="C9626" i="10"/>
  <c r="H9625" i="10"/>
  <c r="G9625" i="10"/>
  <c r="D9625" i="10"/>
  <c r="C9625" i="10"/>
  <c r="H9624" i="10"/>
  <c r="G9624" i="10"/>
  <c r="D9624" i="10"/>
  <c r="C9624" i="10"/>
  <c r="H9623" i="10"/>
  <c r="G9623" i="10"/>
  <c r="D9623" i="10"/>
  <c r="C9623" i="10"/>
  <c r="H9622" i="10"/>
  <c r="G9622" i="10"/>
  <c r="D9622" i="10"/>
  <c r="C9622" i="10"/>
  <c r="H9621" i="10"/>
  <c r="G9621" i="10"/>
  <c r="D9621" i="10"/>
  <c r="C9621" i="10"/>
  <c r="H9620" i="10"/>
  <c r="G9620" i="10"/>
  <c r="D9620" i="10"/>
  <c r="C9620" i="10"/>
  <c r="H9619" i="10"/>
  <c r="G9619" i="10"/>
  <c r="D9619" i="10"/>
  <c r="C9619" i="10"/>
  <c r="H9618" i="10"/>
  <c r="G9618" i="10"/>
  <c r="D9618" i="10"/>
  <c r="C9618" i="10"/>
  <c r="H9617" i="10"/>
  <c r="G9617" i="10"/>
  <c r="D9617" i="10"/>
  <c r="C9617" i="10"/>
  <c r="H9616" i="10"/>
  <c r="G9616" i="10"/>
  <c r="D9616" i="10"/>
  <c r="C9616" i="10"/>
  <c r="H9615" i="10"/>
  <c r="G9615" i="10"/>
  <c r="D9615" i="10"/>
  <c r="C9615" i="10"/>
  <c r="H9614" i="10"/>
  <c r="G9614" i="10"/>
  <c r="D9614" i="10"/>
  <c r="C9614" i="10"/>
  <c r="H9613" i="10"/>
  <c r="G9613" i="10"/>
  <c r="D9613" i="10"/>
  <c r="C9613" i="10"/>
  <c r="H9612" i="10"/>
  <c r="G9612" i="10"/>
  <c r="D9612" i="10"/>
  <c r="C9612" i="10"/>
  <c r="H9611" i="10"/>
  <c r="G9611" i="10"/>
  <c r="D9611" i="10"/>
  <c r="C9611" i="10"/>
  <c r="H9610" i="10"/>
  <c r="G9610" i="10"/>
  <c r="D9610" i="10"/>
  <c r="C9610" i="10"/>
  <c r="H9609" i="10"/>
  <c r="G9609" i="10"/>
  <c r="D9609" i="10"/>
  <c r="C9609" i="10"/>
  <c r="H9608" i="10"/>
  <c r="G9608" i="10"/>
  <c r="D9608" i="10"/>
  <c r="C9608" i="10"/>
  <c r="H9607" i="10"/>
  <c r="G9607" i="10"/>
  <c r="D9607" i="10"/>
  <c r="C9607" i="10"/>
  <c r="H9606" i="10"/>
  <c r="G9606" i="10"/>
  <c r="D9606" i="10"/>
  <c r="C9606" i="10"/>
  <c r="H9605" i="10"/>
  <c r="G9605" i="10"/>
  <c r="D9605" i="10"/>
  <c r="C9605" i="10"/>
  <c r="H9604" i="10"/>
  <c r="G9604" i="10"/>
  <c r="D9604" i="10"/>
  <c r="C9604" i="10"/>
  <c r="H9603" i="10"/>
  <c r="G9603" i="10"/>
  <c r="D9603" i="10"/>
  <c r="C9603" i="10"/>
  <c r="H9602" i="10"/>
  <c r="G9602" i="10"/>
  <c r="D9602" i="10"/>
  <c r="C9602" i="10"/>
  <c r="H9601" i="10"/>
  <c r="G9601" i="10"/>
  <c r="D9601" i="10"/>
  <c r="C9601" i="10"/>
  <c r="H9600" i="10"/>
  <c r="G9600" i="10"/>
  <c r="D9600" i="10"/>
  <c r="C9600" i="10"/>
  <c r="H9599" i="10"/>
  <c r="G9599" i="10"/>
  <c r="D9599" i="10"/>
  <c r="C9599" i="10"/>
  <c r="H9598" i="10"/>
  <c r="G9598" i="10"/>
  <c r="D9598" i="10"/>
  <c r="C9598" i="10"/>
  <c r="H9597" i="10"/>
  <c r="G9597" i="10"/>
  <c r="D9597" i="10"/>
  <c r="C9597" i="10"/>
  <c r="H9596" i="10"/>
  <c r="G9596" i="10"/>
  <c r="D9596" i="10"/>
  <c r="C9596" i="10"/>
  <c r="H9595" i="10"/>
  <c r="G9595" i="10"/>
  <c r="D9595" i="10"/>
  <c r="C9595" i="10"/>
  <c r="H9594" i="10"/>
  <c r="G9594" i="10"/>
  <c r="D9594" i="10"/>
  <c r="C9594" i="10"/>
  <c r="H9593" i="10"/>
  <c r="G9593" i="10"/>
  <c r="D9593" i="10"/>
  <c r="C9593" i="10"/>
  <c r="H9592" i="10"/>
  <c r="G9592" i="10"/>
  <c r="D9592" i="10"/>
  <c r="C9592" i="10"/>
  <c r="H9591" i="10"/>
  <c r="G9591" i="10"/>
  <c r="D9591" i="10"/>
  <c r="C9591" i="10"/>
  <c r="H9590" i="10"/>
  <c r="G9590" i="10"/>
  <c r="D9590" i="10"/>
  <c r="C9590" i="10"/>
  <c r="H9589" i="10"/>
  <c r="G9589" i="10"/>
  <c r="D9589" i="10"/>
  <c r="C9589" i="10"/>
  <c r="H9588" i="10"/>
  <c r="G9588" i="10"/>
  <c r="D9588" i="10"/>
  <c r="C9588" i="10"/>
  <c r="H9587" i="10"/>
  <c r="G9587" i="10"/>
  <c r="D9587" i="10"/>
  <c r="C9587" i="10"/>
  <c r="H9586" i="10"/>
  <c r="G9586" i="10"/>
  <c r="D9586" i="10"/>
  <c r="C9586" i="10"/>
  <c r="H9585" i="10"/>
  <c r="G9585" i="10"/>
  <c r="D9585" i="10"/>
  <c r="C9585" i="10"/>
  <c r="H9584" i="10"/>
  <c r="G9584" i="10"/>
  <c r="D9584" i="10"/>
  <c r="C9584" i="10"/>
  <c r="H9583" i="10"/>
  <c r="G9583" i="10"/>
  <c r="D9583" i="10"/>
  <c r="C9583" i="10"/>
  <c r="H9582" i="10"/>
  <c r="G9582" i="10"/>
  <c r="D9582" i="10"/>
  <c r="C9582" i="10"/>
  <c r="H9581" i="10"/>
  <c r="G9581" i="10"/>
  <c r="D9581" i="10"/>
  <c r="C9581" i="10"/>
  <c r="H9580" i="10"/>
  <c r="G9580" i="10"/>
  <c r="D9580" i="10"/>
  <c r="C9580" i="10"/>
  <c r="H9579" i="10"/>
  <c r="G9579" i="10"/>
  <c r="D9579" i="10"/>
  <c r="C9579" i="10"/>
  <c r="H9578" i="10"/>
  <c r="G9578" i="10"/>
  <c r="D9578" i="10"/>
  <c r="C9578" i="10"/>
  <c r="H9577" i="10"/>
  <c r="G9577" i="10"/>
  <c r="D9577" i="10"/>
  <c r="C9577" i="10"/>
  <c r="H9576" i="10"/>
  <c r="G9576" i="10"/>
  <c r="D9576" i="10"/>
  <c r="C9576" i="10"/>
  <c r="H9575" i="10"/>
  <c r="G9575" i="10"/>
  <c r="D9575" i="10"/>
  <c r="C9575" i="10"/>
  <c r="H9574" i="10"/>
  <c r="G9574" i="10"/>
  <c r="D9574" i="10"/>
  <c r="C9574" i="10"/>
  <c r="H9573" i="10"/>
  <c r="G9573" i="10"/>
  <c r="D9573" i="10"/>
  <c r="C9573" i="10"/>
  <c r="H9572" i="10"/>
  <c r="G9572" i="10"/>
  <c r="D9572" i="10"/>
  <c r="C9572" i="10"/>
  <c r="H9571" i="10"/>
  <c r="G9571" i="10"/>
  <c r="D9571" i="10"/>
  <c r="C9571" i="10"/>
  <c r="H9570" i="10"/>
  <c r="G9570" i="10"/>
  <c r="D9570" i="10"/>
  <c r="C9570" i="10"/>
  <c r="H9569" i="10"/>
  <c r="G9569" i="10"/>
  <c r="D9569" i="10"/>
  <c r="C9569" i="10"/>
  <c r="H9568" i="10"/>
  <c r="G9568" i="10"/>
  <c r="D9568" i="10"/>
  <c r="C9568" i="10"/>
  <c r="H9567" i="10"/>
  <c r="G9567" i="10"/>
  <c r="D9567" i="10"/>
  <c r="C9567" i="10"/>
  <c r="H9566" i="10"/>
  <c r="G9566" i="10"/>
  <c r="D9566" i="10"/>
  <c r="C9566" i="10"/>
  <c r="H9565" i="10"/>
  <c r="G9565" i="10"/>
  <c r="D9565" i="10"/>
  <c r="C9565" i="10"/>
  <c r="H9564" i="10"/>
  <c r="G9564" i="10"/>
  <c r="D9564" i="10"/>
  <c r="C9564" i="10"/>
  <c r="H9563" i="10"/>
  <c r="G9563" i="10"/>
  <c r="D9563" i="10"/>
  <c r="C9563" i="10"/>
  <c r="H9562" i="10"/>
  <c r="G9562" i="10"/>
  <c r="D9562" i="10"/>
  <c r="C9562" i="10"/>
  <c r="H9561" i="10"/>
  <c r="G9561" i="10"/>
  <c r="D9561" i="10"/>
  <c r="C9561" i="10"/>
  <c r="H9560" i="10"/>
  <c r="G9560" i="10"/>
  <c r="D9560" i="10"/>
  <c r="C9560" i="10"/>
  <c r="H9559" i="10"/>
  <c r="G9559" i="10"/>
  <c r="D9559" i="10"/>
  <c r="C9559" i="10"/>
  <c r="H9558" i="10"/>
  <c r="G9558" i="10"/>
  <c r="D9558" i="10"/>
  <c r="C9558" i="10"/>
  <c r="H9557" i="10"/>
  <c r="G9557" i="10"/>
  <c r="D9557" i="10"/>
  <c r="C9557" i="10"/>
  <c r="H9556" i="10"/>
  <c r="G9556" i="10"/>
  <c r="D9556" i="10"/>
  <c r="C9556" i="10"/>
  <c r="H9555" i="10"/>
  <c r="G9555" i="10"/>
  <c r="D9555" i="10"/>
  <c r="C9555" i="10"/>
  <c r="H9554" i="10"/>
  <c r="G9554" i="10"/>
  <c r="D9554" i="10"/>
  <c r="C9554" i="10"/>
  <c r="H9553" i="10"/>
  <c r="G9553" i="10"/>
  <c r="D9553" i="10"/>
  <c r="C9553" i="10"/>
  <c r="H9552" i="10"/>
  <c r="G9552" i="10"/>
  <c r="D9552" i="10"/>
  <c r="C9552" i="10"/>
  <c r="H9551" i="10"/>
  <c r="G9551" i="10"/>
  <c r="D9551" i="10"/>
  <c r="C9551" i="10"/>
  <c r="H9550" i="10"/>
  <c r="G9550" i="10"/>
  <c r="D9550" i="10"/>
  <c r="C9550" i="10"/>
  <c r="H9549" i="10"/>
  <c r="G9549" i="10"/>
  <c r="D9549" i="10"/>
  <c r="C9549" i="10"/>
  <c r="H9548" i="10"/>
  <c r="G9548" i="10"/>
  <c r="D9548" i="10"/>
  <c r="C9548" i="10"/>
  <c r="H9547" i="10"/>
  <c r="G9547" i="10"/>
  <c r="D9547" i="10"/>
  <c r="C9547" i="10"/>
  <c r="H9546" i="10"/>
  <c r="G9546" i="10"/>
  <c r="D9546" i="10"/>
  <c r="C9546" i="10"/>
  <c r="H9545" i="10"/>
  <c r="G9545" i="10"/>
  <c r="D9545" i="10"/>
  <c r="C9545" i="10"/>
  <c r="H9544" i="10"/>
  <c r="G9544" i="10"/>
  <c r="D9544" i="10"/>
  <c r="C9544" i="10"/>
  <c r="H9543" i="10"/>
  <c r="G9543" i="10"/>
  <c r="D9543" i="10"/>
  <c r="C9543" i="10"/>
  <c r="H9542" i="10"/>
  <c r="G9542" i="10"/>
  <c r="D9542" i="10"/>
  <c r="C9542" i="10"/>
  <c r="H9541" i="10"/>
  <c r="G9541" i="10"/>
  <c r="D9541" i="10"/>
  <c r="C9541" i="10"/>
  <c r="H9540" i="10"/>
  <c r="G9540" i="10"/>
  <c r="D9540" i="10"/>
  <c r="C9540" i="10"/>
  <c r="H9539" i="10"/>
  <c r="G9539" i="10"/>
  <c r="D9539" i="10"/>
  <c r="C9539" i="10"/>
  <c r="H9538" i="10"/>
  <c r="G9538" i="10"/>
  <c r="D9538" i="10"/>
  <c r="C9538" i="10"/>
  <c r="H9537" i="10"/>
  <c r="G9537" i="10"/>
  <c r="D9537" i="10"/>
  <c r="C9537" i="10"/>
  <c r="H9536" i="10"/>
  <c r="G9536" i="10"/>
  <c r="D9536" i="10"/>
  <c r="C9536" i="10"/>
  <c r="H9535" i="10"/>
  <c r="G9535" i="10"/>
  <c r="D9535" i="10"/>
  <c r="C9535" i="10"/>
  <c r="H9534" i="10"/>
  <c r="G9534" i="10"/>
  <c r="D9534" i="10"/>
  <c r="C9534" i="10"/>
  <c r="H9533" i="10"/>
  <c r="G9533" i="10"/>
  <c r="D9533" i="10"/>
  <c r="C9533" i="10"/>
  <c r="H9532" i="10"/>
  <c r="G9532" i="10"/>
  <c r="D9532" i="10"/>
  <c r="C9532" i="10"/>
  <c r="H9531" i="10"/>
  <c r="G9531" i="10"/>
  <c r="D9531" i="10"/>
  <c r="C9531" i="10"/>
  <c r="H9530" i="10"/>
  <c r="G9530" i="10"/>
  <c r="D9530" i="10"/>
  <c r="C9530" i="10"/>
  <c r="H9529" i="10"/>
  <c r="G9529" i="10"/>
  <c r="D9529" i="10"/>
  <c r="C9529" i="10"/>
  <c r="H9528" i="10"/>
  <c r="G9528" i="10"/>
  <c r="D9528" i="10"/>
  <c r="C9528" i="10"/>
  <c r="H9527" i="10"/>
  <c r="G9527" i="10"/>
  <c r="D9527" i="10"/>
  <c r="C9527" i="10"/>
  <c r="H9526" i="10"/>
  <c r="G9526" i="10"/>
  <c r="D9526" i="10"/>
  <c r="C9526" i="10"/>
  <c r="H9525" i="10"/>
  <c r="G9525" i="10"/>
  <c r="D9525" i="10"/>
  <c r="C9525" i="10"/>
  <c r="H9524" i="10"/>
  <c r="G9524" i="10"/>
  <c r="D9524" i="10"/>
  <c r="C9524" i="10"/>
  <c r="H9523" i="10"/>
  <c r="G9523" i="10"/>
  <c r="D9523" i="10"/>
  <c r="C9523" i="10"/>
  <c r="H9522" i="10"/>
  <c r="G9522" i="10"/>
  <c r="D9522" i="10"/>
  <c r="C9522" i="10"/>
  <c r="H9521" i="10"/>
  <c r="G9521" i="10"/>
  <c r="D9521" i="10"/>
  <c r="C9521" i="10"/>
  <c r="H9520" i="10"/>
  <c r="G9520" i="10"/>
  <c r="D9520" i="10"/>
  <c r="C9520" i="10"/>
  <c r="H9519" i="10"/>
  <c r="G9519" i="10"/>
  <c r="D9519" i="10"/>
  <c r="C9519" i="10"/>
  <c r="H9518" i="10"/>
  <c r="G9518" i="10"/>
  <c r="D9518" i="10"/>
  <c r="C9518" i="10"/>
  <c r="H9517" i="10"/>
  <c r="G9517" i="10"/>
  <c r="D9517" i="10"/>
  <c r="C9517" i="10"/>
  <c r="H9516" i="10"/>
  <c r="G9516" i="10"/>
  <c r="D9516" i="10"/>
  <c r="C9516" i="10"/>
  <c r="H9515" i="10"/>
  <c r="G9515" i="10"/>
  <c r="D9515" i="10"/>
  <c r="C9515" i="10"/>
  <c r="H9514" i="10"/>
  <c r="G9514" i="10"/>
  <c r="D9514" i="10"/>
  <c r="C9514" i="10"/>
  <c r="H9513" i="10"/>
  <c r="G9513" i="10"/>
  <c r="D9513" i="10"/>
  <c r="C9513" i="10"/>
  <c r="H9512" i="10"/>
  <c r="G9512" i="10"/>
  <c r="D9512" i="10"/>
  <c r="C9512" i="10"/>
  <c r="H9511" i="10"/>
  <c r="G9511" i="10"/>
  <c r="D9511" i="10"/>
  <c r="C9511" i="10"/>
  <c r="H9510" i="10"/>
  <c r="G9510" i="10"/>
  <c r="D9510" i="10"/>
  <c r="C9510" i="10"/>
  <c r="H9509" i="10"/>
  <c r="G9509" i="10"/>
  <c r="D9509" i="10"/>
  <c r="C9509" i="10"/>
  <c r="H9508" i="10"/>
  <c r="G9508" i="10"/>
  <c r="D9508" i="10"/>
  <c r="C9508" i="10"/>
  <c r="H9507" i="10"/>
  <c r="G9507" i="10"/>
  <c r="D9507" i="10"/>
  <c r="C9507" i="10"/>
  <c r="H9506" i="10"/>
  <c r="G9506" i="10"/>
  <c r="D9506" i="10"/>
  <c r="C9506" i="10"/>
  <c r="H9505" i="10"/>
  <c r="G9505" i="10"/>
  <c r="D9505" i="10"/>
  <c r="C9505" i="10"/>
  <c r="H9504" i="10"/>
  <c r="G9504" i="10"/>
  <c r="D9504" i="10"/>
  <c r="C9504" i="10"/>
  <c r="H9503" i="10"/>
  <c r="G9503" i="10"/>
  <c r="D9503" i="10"/>
  <c r="C9503" i="10"/>
  <c r="H9502" i="10"/>
  <c r="G9502" i="10"/>
  <c r="D9502" i="10"/>
  <c r="C9502" i="10"/>
  <c r="H9501" i="10"/>
  <c r="G9501" i="10"/>
  <c r="D9501" i="10"/>
  <c r="C9501" i="10"/>
  <c r="H9500" i="10"/>
  <c r="G9500" i="10"/>
  <c r="D9500" i="10"/>
  <c r="C9500" i="10"/>
  <c r="H9499" i="10"/>
  <c r="G9499" i="10"/>
  <c r="D9499" i="10"/>
  <c r="C9499" i="10"/>
  <c r="H9498" i="10"/>
  <c r="G9498" i="10"/>
  <c r="D9498" i="10"/>
  <c r="C9498" i="10"/>
  <c r="H9497" i="10"/>
  <c r="G9497" i="10"/>
  <c r="D9497" i="10"/>
  <c r="C9497" i="10"/>
  <c r="H9496" i="10"/>
  <c r="G9496" i="10"/>
  <c r="D9496" i="10"/>
  <c r="C9496" i="10"/>
  <c r="H9495" i="10"/>
  <c r="G9495" i="10"/>
  <c r="D9495" i="10"/>
  <c r="C9495" i="10"/>
  <c r="H9494" i="10"/>
  <c r="G9494" i="10"/>
  <c r="D9494" i="10"/>
  <c r="C9494" i="10"/>
  <c r="H9493" i="10"/>
  <c r="G9493" i="10"/>
  <c r="D9493" i="10"/>
  <c r="C9493" i="10"/>
  <c r="H9492" i="10"/>
  <c r="G9492" i="10"/>
  <c r="D9492" i="10"/>
  <c r="C9492" i="10"/>
  <c r="H9491" i="10"/>
  <c r="G9491" i="10"/>
  <c r="D9491" i="10"/>
  <c r="C9491" i="10"/>
  <c r="H9490" i="10"/>
  <c r="G9490" i="10"/>
  <c r="D9490" i="10"/>
  <c r="C9490" i="10"/>
  <c r="H9489" i="10"/>
  <c r="G9489" i="10"/>
  <c r="D9489" i="10"/>
  <c r="C9489" i="10"/>
  <c r="H9488" i="10"/>
  <c r="G9488" i="10"/>
  <c r="D9488" i="10"/>
  <c r="C9488" i="10"/>
  <c r="H9487" i="10"/>
  <c r="G9487" i="10"/>
  <c r="D9487" i="10"/>
  <c r="C9487" i="10"/>
  <c r="H9486" i="10"/>
  <c r="G9486" i="10"/>
  <c r="D9486" i="10"/>
  <c r="C9486" i="10"/>
  <c r="H9485" i="10"/>
  <c r="G9485" i="10"/>
  <c r="D9485" i="10"/>
  <c r="C9485" i="10"/>
  <c r="H9484" i="10"/>
  <c r="G9484" i="10"/>
  <c r="D9484" i="10"/>
  <c r="C9484" i="10"/>
  <c r="H9483" i="10"/>
  <c r="G9483" i="10"/>
  <c r="D9483" i="10"/>
  <c r="C9483" i="10"/>
  <c r="H9482" i="10"/>
  <c r="G9482" i="10"/>
  <c r="D9482" i="10"/>
  <c r="C9482" i="10"/>
  <c r="H9481" i="10"/>
  <c r="G9481" i="10"/>
  <c r="D9481" i="10"/>
  <c r="C9481" i="10"/>
  <c r="H9480" i="10"/>
  <c r="G9480" i="10"/>
  <c r="D9480" i="10"/>
  <c r="C9480" i="10"/>
  <c r="H9479" i="10"/>
  <c r="G9479" i="10"/>
  <c r="D9479" i="10"/>
  <c r="C9479" i="10"/>
  <c r="H9478" i="10"/>
  <c r="G9478" i="10"/>
  <c r="D9478" i="10"/>
  <c r="C9478" i="10"/>
  <c r="H9477" i="10"/>
  <c r="G9477" i="10"/>
  <c r="D9477" i="10"/>
  <c r="C9477" i="10"/>
  <c r="H9476" i="10"/>
  <c r="G9476" i="10"/>
  <c r="D9476" i="10"/>
  <c r="C9476" i="10"/>
  <c r="H9475" i="10"/>
  <c r="G9475" i="10"/>
  <c r="D9475" i="10"/>
  <c r="C9475" i="10"/>
  <c r="H9474" i="10"/>
  <c r="G9474" i="10"/>
  <c r="D9474" i="10"/>
  <c r="C9474" i="10"/>
  <c r="H9473" i="10"/>
  <c r="G9473" i="10"/>
  <c r="D9473" i="10"/>
  <c r="C9473" i="10"/>
  <c r="H9472" i="10"/>
  <c r="G9472" i="10"/>
  <c r="D9472" i="10"/>
  <c r="C9472" i="10"/>
  <c r="H9471" i="10"/>
  <c r="G9471" i="10"/>
  <c r="D9471" i="10"/>
  <c r="C9471" i="10"/>
  <c r="H9470" i="10"/>
  <c r="G9470" i="10"/>
  <c r="D9470" i="10"/>
  <c r="C9470" i="10"/>
  <c r="H9469" i="10"/>
  <c r="G9469" i="10"/>
  <c r="D9469" i="10"/>
  <c r="C9469" i="10"/>
  <c r="H9468" i="10"/>
  <c r="G9468" i="10"/>
  <c r="D9468" i="10"/>
  <c r="C9468" i="10"/>
  <c r="H9467" i="10"/>
  <c r="G9467" i="10"/>
  <c r="D9467" i="10"/>
  <c r="C9467" i="10"/>
  <c r="H9466" i="10"/>
  <c r="G9466" i="10"/>
  <c r="D9466" i="10"/>
  <c r="C9466" i="10"/>
  <c r="H9465" i="10"/>
  <c r="G9465" i="10"/>
  <c r="D9465" i="10"/>
  <c r="C9465" i="10"/>
  <c r="H9464" i="10"/>
  <c r="G9464" i="10"/>
  <c r="D9464" i="10"/>
  <c r="C9464" i="10"/>
  <c r="H9463" i="10"/>
  <c r="G9463" i="10"/>
  <c r="D9463" i="10"/>
  <c r="C9463" i="10"/>
  <c r="H9462" i="10"/>
  <c r="G9462" i="10"/>
  <c r="D9462" i="10"/>
  <c r="C9462" i="10"/>
  <c r="H9461" i="10"/>
  <c r="G9461" i="10"/>
  <c r="D9461" i="10"/>
  <c r="C9461" i="10"/>
  <c r="H9460" i="10"/>
  <c r="G9460" i="10"/>
  <c r="D9460" i="10"/>
  <c r="C9460" i="10"/>
  <c r="H9459" i="10"/>
  <c r="G9459" i="10"/>
  <c r="D9459" i="10"/>
  <c r="C9459" i="10"/>
  <c r="H9458" i="10"/>
  <c r="G9458" i="10"/>
  <c r="D9458" i="10"/>
  <c r="C9458" i="10"/>
  <c r="H9457" i="10"/>
  <c r="G9457" i="10"/>
  <c r="D9457" i="10"/>
  <c r="C9457" i="10"/>
  <c r="H9456" i="10"/>
  <c r="G9456" i="10"/>
  <c r="D9456" i="10"/>
  <c r="C9456" i="10"/>
  <c r="H9455" i="10"/>
  <c r="G9455" i="10"/>
  <c r="D9455" i="10"/>
  <c r="C9455" i="10"/>
  <c r="H9454" i="10"/>
  <c r="G9454" i="10"/>
  <c r="D9454" i="10"/>
  <c r="C9454" i="10"/>
  <c r="H9453" i="10"/>
  <c r="G9453" i="10"/>
  <c r="D9453" i="10"/>
  <c r="C9453" i="10"/>
  <c r="H9452" i="10"/>
  <c r="G9452" i="10"/>
  <c r="D9452" i="10"/>
  <c r="C9452" i="10"/>
  <c r="H9451" i="10"/>
  <c r="G9451" i="10"/>
  <c r="D9451" i="10"/>
  <c r="C9451" i="10"/>
  <c r="H9450" i="10"/>
  <c r="G9450" i="10"/>
  <c r="D9450" i="10"/>
  <c r="C9450" i="10"/>
  <c r="H9449" i="10"/>
  <c r="G9449" i="10"/>
  <c r="D9449" i="10"/>
  <c r="C9449" i="10"/>
  <c r="H9448" i="10"/>
  <c r="G9448" i="10"/>
  <c r="D9448" i="10"/>
  <c r="C9448" i="10"/>
  <c r="H9447" i="10"/>
  <c r="G9447" i="10"/>
  <c r="D9447" i="10"/>
  <c r="C9447" i="10"/>
  <c r="H9446" i="10"/>
  <c r="G9446" i="10"/>
  <c r="D9446" i="10"/>
  <c r="C9446" i="10"/>
  <c r="H9445" i="10"/>
  <c r="G9445" i="10"/>
  <c r="D9445" i="10"/>
  <c r="C9445" i="10"/>
  <c r="H9444" i="10"/>
  <c r="G9444" i="10"/>
  <c r="D9444" i="10"/>
  <c r="C9444" i="10"/>
  <c r="H9443" i="10"/>
  <c r="G9443" i="10"/>
  <c r="D9443" i="10"/>
  <c r="C9443" i="10"/>
  <c r="H9442" i="10"/>
  <c r="G9442" i="10"/>
  <c r="D9442" i="10"/>
  <c r="C9442" i="10"/>
  <c r="H9441" i="10"/>
  <c r="G9441" i="10"/>
  <c r="D9441" i="10"/>
  <c r="C9441" i="10"/>
  <c r="H9440" i="10"/>
  <c r="G9440" i="10"/>
  <c r="D9440" i="10"/>
  <c r="C9440" i="10"/>
  <c r="H9439" i="10"/>
  <c r="G9439" i="10"/>
  <c r="D9439" i="10"/>
  <c r="C9439" i="10"/>
  <c r="H9438" i="10"/>
  <c r="G9438" i="10"/>
  <c r="D9438" i="10"/>
  <c r="C9438" i="10"/>
  <c r="H9437" i="10"/>
  <c r="G9437" i="10"/>
  <c r="D9437" i="10"/>
  <c r="C9437" i="10"/>
  <c r="H9436" i="10"/>
  <c r="G9436" i="10"/>
  <c r="D9436" i="10"/>
  <c r="C9436" i="10"/>
  <c r="H9435" i="10"/>
  <c r="G9435" i="10"/>
  <c r="D9435" i="10"/>
  <c r="C9435" i="10"/>
  <c r="H9434" i="10"/>
  <c r="G9434" i="10"/>
  <c r="D9434" i="10"/>
  <c r="C9434" i="10"/>
  <c r="H9433" i="10"/>
  <c r="G9433" i="10"/>
  <c r="D9433" i="10"/>
  <c r="C9433" i="10"/>
  <c r="H9432" i="10"/>
  <c r="G9432" i="10"/>
  <c r="D9432" i="10"/>
  <c r="C9432" i="10"/>
  <c r="H9431" i="10"/>
  <c r="G9431" i="10"/>
  <c r="D9431" i="10"/>
  <c r="C9431" i="10"/>
  <c r="H9430" i="10"/>
  <c r="G9430" i="10"/>
  <c r="D9430" i="10"/>
  <c r="C9430" i="10"/>
  <c r="H9429" i="10"/>
  <c r="G9429" i="10"/>
  <c r="D9429" i="10"/>
  <c r="C9429" i="10"/>
  <c r="H9428" i="10"/>
  <c r="G9428" i="10"/>
  <c r="D9428" i="10"/>
  <c r="C9428" i="10"/>
  <c r="H9427" i="10"/>
  <c r="G9427" i="10"/>
  <c r="D9427" i="10"/>
  <c r="C9427" i="10"/>
  <c r="H9426" i="10"/>
  <c r="G9426" i="10"/>
  <c r="D9426" i="10"/>
  <c r="C9426" i="10"/>
  <c r="H9425" i="10"/>
  <c r="G9425" i="10"/>
  <c r="D9425" i="10"/>
  <c r="C9425" i="10"/>
  <c r="H9424" i="10"/>
  <c r="G9424" i="10"/>
  <c r="D9424" i="10"/>
  <c r="C9424" i="10"/>
  <c r="H9423" i="10"/>
  <c r="G9423" i="10"/>
  <c r="D9423" i="10"/>
  <c r="C9423" i="10"/>
  <c r="H9422" i="10"/>
  <c r="G9422" i="10"/>
  <c r="D9422" i="10"/>
  <c r="C9422" i="10"/>
  <c r="H9421" i="10"/>
  <c r="G9421" i="10"/>
  <c r="D9421" i="10"/>
  <c r="C9421" i="10"/>
  <c r="H9420" i="10"/>
  <c r="G9420" i="10"/>
  <c r="D9420" i="10"/>
  <c r="C9420" i="10"/>
  <c r="H9419" i="10"/>
  <c r="G9419" i="10"/>
  <c r="D9419" i="10"/>
  <c r="C9419" i="10"/>
  <c r="H9418" i="10"/>
  <c r="G9418" i="10"/>
  <c r="D9418" i="10"/>
  <c r="C9418" i="10"/>
  <c r="H9417" i="10"/>
  <c r="G9417" i="10"/>
  <c r="D9417" i="10"/>
  <c r="C9417" i="10"/>
  <c r="H9416" i="10"/>
  <c r="G9416" i="10"/>
  <c r="D9416" i="10"/>
  <c r="C9416" i="10"/>
  <c r="H9415" i="10"/>
  <c r="G9415" i="10"/>
  <c r="D9415" i="10"/>
  <c r="C9415" i="10"/>
  <c r="H9414" i="10"/>
  <c r="G9414" i="10"/>
  <c r="D9414" i="10"/>
  <c r="C9414" i="10"/>
  <c r="H9413" i="10"/>
  <c r="G9413" i="10"/>
  <c r="D9413" i="10"/>
  <c r="C9413" i="10"/>
  <c r="H9412" i="10"/>
  <c r="G9412" i="10"/>
  <c r="D9412" i="10"/>
  <c r="C9412" i="10"/>
  <c r="H9411" i="10"/>
  <c r="G9411" i="10"/>
  <c r="D9411" i="10"/>
  <c r="C9411" i="10"/>
  <c r="H9410" i="10"/>
  <c r="G9410" i="10"/>
  <c r="D9410" i="10"/>
  <c r="C9410" i="10"/>
  <c r="H9409" i="10"/>
  <c r="G9409" i="10"/>
  <c r="D9409" i="10"/>
  <c r="C9409" i="10"/>
  <c r="H9408" i="10"/>
  <c r="G9408" i="10"/>
  <c r="D9408" i="10"/>
  <c r="C9408" i="10"/>
  <c r="H9407" i="10"/>
  <c r="G9407" i="10"/>
  <c r="D9407" i="10"/>
  <c r="C9407" i="10"/>
  <c r="H9406" i="10"/>
  <c r="G9406" i="10"/>
  <c r="D9406" i="10"/>
  <c r="C9406" i="10"/>
  <c r="H9405" i="10"/>
  <c r="G9405" i="10"/>
  <c r="D9405" i="10"/>
  <c r="C9405" i="10"/>
  <c r="H9404" i="10"/>
  <c r="G9404" i="10"/>
  <c r="D9404" i="10"/>
  <c r="C9404" i="10"/>
  <c r="H9403" i="10"/>
  <c r="G9403" i="10"/>
  <c r="D9403" i="10"/>
  <c r="C9403" i="10"/>
  <c r="H9402" i="10"/>
  <c r="G9402" i="10"/>
  <c r="D9402" i="10"/>
  <c r="C9402" i="10"/>
  <c r="H9401" i="10"/>
  <c r="G9401" i="10"/>
  <c r="D9401" i="10"/>
  <c r="C9401" i="10"/>
  <c r="H9400" i="10"/>
  <c r="G9400" i="10"/>
  <c r="D9400" i="10"/>
  <c r="C9400" i="10"/>
  <c r="H9399" i="10"/>
  <c r="G9399" i="10"/>
  <c r="D9399" i="10"/>
  <c r="C9399" i="10"/>
  <c r="H9398" i="10"/>
  <c r="G9398" i="10"/>
  <c r="D9398" i="10"/>
  <c r="C9398" i="10"/>
  <c r="H9397" i="10"/>
  <c r="G9397" i="10"/>
  <c r="D9397" i="10"/>
  <c r="C9397" i="10"/>
  <c r="H9396" i="10"/>
  <c r="G9396" i="10"/>
  <c r="D9396" i="10"/>
  <c r="C9396" i="10"/>
  <c r="H9395" i="10"/>
  <c r="G9395" i="10"/>
  <c r="D9395" i="10"/>
  <c r="C9395" i="10"/>
  <c r="H9394" i="10"/>
  <c r="G9394" i="10"/>
  <c r="D9394" i="10"/>
  <c r="C9394" i="10"/>
  <c r="H9393" i="10"/>
  <c r="G9393" i="10"/>
  <c r="D9393" i="10"/>
  <c r="C9393" i="10"/>
  <c r="H9392" i="10"/>
  <c r="G9392" i="10"/>
  <c r="D9392" i="10"/>
  <c r="C9392" i="10"/>
  <c r="H9391" i="10"/>
  <c r="G9391" i="10"/>
  <c r="D9391" i="10"/>
  <c r="C9391" i="10"/>
  <c r="H9390" i="10"/>
  <c r="G9390" i="10"/>
  <c r="D9390" i="10"/>
  <c r="C9390" i="10"/>
  <c r="H9389" i="10"/>
  <c r="G9389" i="10"/>
  <c r="D9389" i="10"/>
  <c r="C9389" i="10"/>
  <c r="H9388" i="10"/>
  <c r="G9388" i="10"/>
  <c r="D9388" i="10"/>
  <c r="C9388" i="10"/>
  <c r="H9387" i="10"/>
  <c r="G9387" i="10"/>
  <c r="D9387" i="10"/>
  <c r="C9387" i="10"/>
  <c r="H9386" i="10"/>
  <c r="G9386" i="10"/>
  <c r="D9386" i="10"/>
  <c r="C9386" i="10"/>
  <c r="H9385" i="10"/>
  <c r="G9385" i="10"/>
  <c r="D9385" i="10"/>
  <c r="C9385" i="10"/>
  <c r="H9384" i="10"/>
  <c r="G9384" i="10"/>
  <c r="D9384" i="10"/>
  <c r="C9384" i="10"/>
  <c r="H9383" i="10"/>
  <c r="G9383" i="10"/>
  <c r="D9383" i="10"/>
  <c r="C9383" i="10"/>
  <c r="H9382" i="10"/>
  <c r="G9382" i="10"/>
  <c r="D9382" i="10"/>
  <c r="C9382" i="10"/>
  <c r="H9381" i="10"/>
  <c r="G9381" i="10"/>
  <c r="D9381" i="10"/>
  <c r="C9381" i="10"/>
  <c r="H9380" i="10"/>
  <c r="G9380" i="10"/>
  <c r="D9380" i="10"/>
  <c r="C9380" i="10"/>
  <c r="H9379" i="10"/>
  <c r="G9379" i="10"/>
  <c r="D9379" i="10"/>
  <c r="C9379" i="10"/>
  <c r="H9378" i="10"/>
  <c r="G9378" i="10"/>
  <c r="D9378" i="10"/>
  <c r="C9378" i="10"/>
  <c r="H9377" i="10"/>
  <c r="G9377" i="10"/>
  <c r="D9377" i="10"/>
  <c r="C9377" i="10"/>
  <c r="H9376" i="10"/>
  <c r="G9376" i="10"/>
  <c r="D9376" i="10"/>
  <c r="C9376" i="10"/>
  <c r="H9375" i="10"/>
  <c r="G9375" i="10"/>
  <c r="D9375" i="10"/>
  <c r="C9375" i="10"/>
  <c r="H9374" i="10"/>
  <c r="G9374" i="10"/>
  <c r="D9374" i="10"/>
  <c r="C9374" i="10"/>
  <c r="H9373" i="10"/>
  <c r="G9373" i="10"/>
  <c r="D9373" i="10"/>
  <c r="C9373" i="10"/>
  <c r="H9372" i="10"/>
  <c r="G9372" i="10"/>
  <c r="D9372" i="10"/>
  <c r="C9372" i="10"/>
  <c r="H9371" i="10"/>
  <c r="G9371" i="10"/>
  <c r="D9371" i="10"/>
  <c r="C9371" i="10"/>
  <c r="H9370" i="10"/>
  <c r="G9370" i="10"/>
  <c r="D9370" i="10"/>
  <c r="C9370" i="10"/>
  <c r="H9369" i="10"/>
  <c r="G9369" i="10"/>
  <c r="D9369" i="10"/>
  <c r="C9369" i="10"/>
  <c r="H9368" i="10"/>
  <c r="G9368" i="10"/>
  <c r="D9368" i="10"/>
  <c r="C9368" i="10"/>
  <c r="H9367" i="10"/>
  <c r="G9367" i="10"/>
  <c r="D9367" i="10"/>
  <c r="C9367" i="10"/>
  <c r="H9366" i="10"/>
  <c r="G9366" i="10"/>
  <c r="D9366" i="10"/>
  <c r="C9366" i="10"/>
  <c r="H9365" i="10"/>
  <c r="G9365" i="10"/>
  <c r="D9365" i="10"/>
  <c r="C9365" i="10"/>
  <c r="H9364" i="10"/>
  <c r="G9364" i="10"/>
  <c r="D9364" i="10"/>
  <c r="C9364" i="10"/>
  <c r="H9363" i="10"/>
  <c r="G9363" i="10"/>
  <c r="D9363" i="10"/>
  <c r="C9363" i="10"/>
  <c r="H9362" i="10"/>
  <c r="G9362" i="10"/>
  <c r="D9362" i="10"/>
  <c r="C9362" i="10"/>
  <c r="H9361" i="10"/>
  <c r="G9361" i="10"/>
  <c r="D9361" i="10"/>
  <c r="C9361" i="10"/>
  <c r="H9360" i="10"/>
  <c r="G9360" i="10"/>
  <c r="D9360" i="10"/>
  <c r="C9360" i="10"/>
  <c r="H9359" i="10"/>
  <c r="G9359" i="10"/>
  <c r="D9359" i="10"/>
  <c r="C9359" i="10"/>
  <c r="H9358" i="10"/>
  <c r="G9358" i="10"/>
  <c r="D9358" i="10"/>
  <c r="C9358" i="10"/>
  <c r="H9357" i="10"/>
  <c r="G9357" i="10"/>
  <c r="D9357" i="10"/>
  <c r="C9357" i="10"/>
  <c r="H9356" i="10"/>
  <c r="G9356" i="10"/>
  <c r="D9356" i="10"/>
  <c r="C9356" i="10"/>
  <c r="H9355" i="10"/>
  <c r="G9355" i="10"/>
  <c r="D9355" i="10"/>
  <c r="C9355" i="10"/>
  <c r="H9354" i="10"/>
  <c r="G9354" i="10"/>
  <c r="D9354" i="10"/>
  <c r="C9354" i="10"/>
  <c r="H9353" i="10"/>
  <c r="G9353" i="10"/>
  <c r="D9353" i="10"/>
  <c r="C9353" i="10"/>
  <c r="H9352" i="10"/>
  <c r="G9352" i="10"/>
  <c r="D9352" i="10"/>
  <c r="C9352" i="10"/>
  <c r="H9351" i="10"/>
  <c r="G9351" i="10"/>
  <c r="D9351" i="10"/>
  <c r="C9351" i="10"/>
  <c r="H9350" i="10"/>
  <c r="G9350" i="10"/>
  <c r="D9350" i="10"/>
  <c r="C9350" i="10"/>
  <c r="H9349" i="10"/>
  <c r="G9349" i="10"/>
  <c r="D9349" i="10"/>
  <c r="C9349" i="10"/>
  <c r="H9348" i="10"/>
  <c r="G9348" i="10"/>
  <c r="D9348" i="10"/>
  <c r="C9348" i="10"/>
  <c r="H9347" i="10"/>
  <c r="G9347" i="10"/>
  <c r="D9347" i="10"/>
  <c r="C9347" i="10"/>
  <c r="H9346" i="10"/>
  <c r="G9346" i="10"/>
  <c r="D9346" i="10"/>
  <c r="C9346" i="10"/>
  <c r="H9345" i="10"/>
  <c r="G9345" i="10"/>
  <c r="D9345" i="10"/>
  <c r="C9345" i="10"/>
  <c r="H9344" i="10"/>
  <c r="G9344" i="10"/>
  <c r="D9344" i="10"/>
  <c r="C9344" i="10"/>
  <c r="H9343" i="10"/>
  <c r="G9343" i="10"/>
  <c r="D9343" i="10"/>
  <c r="C9343" i="10"/>
  <c r="H9342" i="10"/>
  <c r="G9342" i="10"/>
  <c r="D9342" i="10"/>
  <c r="C9342" i="10"/>
  <c r="H9341" i="10"/>
  <c r="G9341" i="10"/>
  <c r="D9341" i="10"/>
  <c r="C9341" i="10"/>
  <c r="H9340" i="10"/>
  <c r="G9340" i="10"/>
  <c r="D9340" i="10"/>
  <c r="C9340" i="10"/>
  <c r="H9339" i="10"/>
  <c r="G9339" i="10"/>
  <c r="D9339" i="10"/>
  <c r="C9339" i="10"/>
  <c r="H9338" i="10"/>
  <c r="G9338" i="10"/>
  <c r="D9338" i="10"/>
  <c r="C9338" i="10"/>
  <c r="H9337" i="10"/>
  <c r="G9337" i="10"/>
  <c r="D9337" i="10"/>
  <c r="C9337" i="10"/>
  <c r="H9336" i="10"/>
  <c r="G9336" i="10"/>
  <c r="D9336" i="10"/>
  <c r="C9336" i="10"/>
  <c r="H9335" i="10"/>
  <c r="G9335" i="10"/>
  <c r="D9335" i="10"/>
  <c r="C9335" i="10"/>
  <c r="H9334" i="10"/>
  <c r="G9334" i="10"/>
  <c r="D9334" i="10"/>
  <c r="C9334" i="10"/>
  <c r="H9333" i="10"/>
  <c r="G9333" i="10"/>
  <c r="D9333" i="10"/>
  <c r="C9333" i="10"/>
  <c r="H9332" i="10"/>
  <c r="G9332" i="10"/>
  <c r="D9332" i="10"/>
  <c r="C9332" i="10"/>
  <c r="H9331" i="10"/>
  <c r="G9331" i="10"/>
  <c r="D9331" i="10"/>
  <c r="C9331" i="10"/>
  <c r="H9330" i="10"/>
  <c r="G9330" i="10"/>
  <c r="D9330" i="10"/>
  <c r="C9330" i="10"/>
  <c r="H9329" i="10"/>
  <c r="G9329" i="10"/>
  <c r="D9329" i="10"/>
  <c r="C9329" i="10"/>
  <c r="H9328" i="10"/>
  <c r="G9328" i="10"/>
  <c r="D9328" i="10"/>
  <c r="C9328" i="10"/>
  <c r="H9327" i="10"/>
  <c r="G9327" i="10"/>
  <c r="D9327" i="10"/>
  <c r="C9327" i="10"/>
  <c r="H9326" i="10"/>
  <c r="G9326" i="10"/>
  <c r="D9326" i="10"/>
  <c r="C9326" i="10"/>
  <c r="H9325" i="10"/>
  <c r="G9325" i="10"/>
  <c r="D9325" i="10"/>
  <c r="C9325" i="10"/>
  <c r="H9324" i="10"/>
  <c r="G9324" i="10"/>
  <c r="D9324" i="10"/>
  <c r="C9324" i="10"/>
  <c r="H9323" i="10"/>
  <c r="G9323" i="10"/>
  <c r="D9323" i="10"/>
  <c r="C9323" i="10"/>
  <c r="H9322" i="10"/>
  <c r="G9322" i="10"/>
  <c r="D9322" i="10"/>
  <c r="C9322" i="10"/>
  <c r="H9321" i="10"/>
  <c r="G9321" i="10"/>
  <c r="D9321" i="10"/>
  <c r="C9321" i="10"/>
  <c r="H9320" i="10"/>
  <c r="G9320" i="10"/>
  <c r="D9320" i="10"/>
  <c r="C9320" i="10"/>
  <c r="H9319" i="10"/>
  <c r="G9319" i="10"/>
  <c r="D9319" i="10"/>
  <c r="C9319" i="10"/>
  <c r="H9318" i="10"/>
  <c r="G9318" i="10"/>
  <c r="D9318" i="10"/>
  <c r="C9318" i="10"/>
  <c r="H9317" i="10"/>
  <c r="G9317" i="10"/>
  <c r="D9317" i="10"/>
  <c r="C9317" i="10"/>
  <c r="H9316" i="10"/>
  <c r="G9316" i="10"/>
  <c r="D9316" i="10"/>
  <c r="C9316" i="10"/>
  <c r="H9315" i="10"/>
  <c r="G9315" i="10"/>
  <c r="D9315" i="10"/>
  <c r="C9315" i="10"/>
  <c r="H9314" i="10"/>
  <c r="G9314" i="10"/>
  <c r="D9314" i="10"/>
  <c r="C9314" i="10"/>
  <c r="H9313" i="10"/>
  <c r="G9313" i="10"/>
  <c r="D9313" i="10"/>
  <c r="C9313" i="10"/>
  <c r="H9312" i="10"/>
  <c r="G9312" i="10"/>
  <c r="D9312" i="10"/>
  <c r="C9312" i="10"/>
  <c r="H9311" i="10"/>
  <c r="G9311" i="10"/>
  <c r="D9311" i="10"/>
  <c r="C9311" i="10"/>
  <c r="H9310" i="10"/>
  <c r="G9310" i="10"/>
  <c r="D9310" i="10"/>
  <c r="C9310" i="10"/>
  <c r="H9309" i="10"/>
  <c r="G9309" i="10"/>
  <c r="D9309" i="10"/>
  <c r="C9309" i="10"/>
  <c r="H9308" i="10"/>
  <c r="G9308" i="10"/>
  <c r="D9308" i="10"/>
  <c r="C9308" i="10"/>
  <c r="H9307" i="10"/>
  <c r="G9307" i="10"/>
  <c r="D9307" i="10"/>
  <c r="C9307" i="10"/>
  <c r="H9306" i="10"/>
  <c r="G9306" i="10"/>
  <c r="D9306" i="10"/>
  <c r="C9306" i="10"/>
  <c r="H9305" i="10"/>
  <c r="G9305" i="10"/>
  <c r="D9305" i="10"/>
  <c r="C9305" i="10"/>
  <c r="H9304" i="10"/>
  <c r="G9304" i="10"/>
  <c r="D9304" i="10"/>
  <c r="C9304" i="10"/>
  <c r="H9303" i="10"/>
  <c r="G9303" i="10"/>
  <c r="D9303" i="10"/>
  <c r="C9303" i="10"/>
  <c r="H9302" i="10"/>
  <c r="G9302" i="10"/>
  <c r="D9302" i="10"/>
  <c r="C9302" i="10"/>
  <c r="H9301" i="10"/>
  <c r="G9301" i="10"/>
  <c r="D9301" i="10"/>
  <c r="C9301" i="10"/>
  <c r="H9300" i="10"/>
  <c r="G9300" i="10"/>
  <c r="D9300" i="10"/>
  <c r="C9300" i="10"/>
  <c r="H9299" i="10"/>
  <c r="G9299" i="10"/>
  <c r="D9299" i="10"/>
  <c r="C9299" i="10"/>
  <c r="H9298" i="10"/>
  <c r="G9298" i="10"/>
  <c r="D9298" i="10"/>
  <c r="C9298" i="10"/>
  <c r="H9297" i="10"/>
  <c r="G9297" i="10"/>
  <c r="D9297" i="10"/>
  <c r="C9297" i="10"/>
  <c r="H9296" i="10"/>
  <c r="G9296" i="10"/>
  <c r="D9296" i="10"/>
  <c r="C9296" i="10"/>
  <c r="H9295" i="10"/>
  <c r="G9295" i="10"/>
  <c r="D9295" i="10"/>
  <c r="C9295" i="10"/>
  <c r="H9294" i="10"/>
  <c r="G9294" i="10"/>
  <c r="D9294" i="10"/>
  <c r="C9294" i="10"/>
  <c r="H9293" i="10"/>
  <c r="G9293" i="10"/>
  <c r="D9293" i="10"/>
  <c r="C9293" i="10"/>
  <c r="H9292" i="10"/>
  <c r="G9292" i="10"/>
  <c r="D9292" i="10"/>
  <c r="C9292" i="10"/>
  <c r="H9291" i="10"/>
  <c r="G9291" i="10"/>
  <c r="D9291" i="10"/>
  <c r="C9291" i="10"/>
  <c r="H9290" i="10"/>
  <c r="G9290" i="10"/>
  <c r="D9290" i="10"/>
  <c r="C9290" i="10"/>
  <c r="H9289" i="10"/>
  <c r="G9289" i="10"/>
  <c r="D9289" i="10"/>
  <c r="C9289" i="10"/>
  <c r="H9288" i="10"/>
  <c r="G9288" i="10"/>
  <c r="D9288" i="10"/>
  <c r="C9288" i="10"/>
  <c r="H9287" i="10"/>
  <c r="G9287" i="10"/>
  <c r="D9287" i="10"/>
  <c r="C9287" i="10"/>
  <c r="H9286" i="10"/>
  <c r="G9286" i="10"/>
  <c r="D9286" i="10"/>
  <c r="C9286" i="10"/>
  <c r="H9285" i="10"/>
  <c r="G9285" i="10"/>
  <c r="D9285" i="10"/>
  <c r="C9285" i="10"/>
  <c r="H9284" i="10"/>
  <c r="G9284" i="10"/>
  <c r="D9284" i="10"/>
  <c r="C9284" i="10"/>
  <c r="H9283" i="10"/>
  <c r="G9283" i="10"/>
  <c r="D9283" i="10"/>
  <c r="C9283" i="10"/>
  <c r="H9282" i="10"/>
  <c r="G9282" i="10"/>
  <c r="D9282" i="10"/>
  <c r="C9282" i="10"/>
  <c r="H9281" i="10"/>
  <c r="G9281" i="10"/>
  <c r="D9281" i="10"/>
  <c r="C9281" i="10"/>
  <c r="H9280" i="10"/>
  <c r="G9280" i="10"/>
  <c r="D9280" i="10"/>
  <c r="C9280" i="10"/>
  <c r="H9279" i="10"/>
  <c r="G9279" i="10"/>
  <c r="D9279" i="10"/>
  <c r="C9279" i="10"/>
  <c r="H9278" i="10"/>
  <c r="G9278" i="10"/>
  <c r="D9278" i="10"/>
  <c r="C9278" i="10"/>
  <c r="H9277" i="10"/>
  <c r="G9277" i="10"/>
  <c r="D9277" i="10"/>
  <c r="C9277" i="10"/>
  <c r="H9276" i="10"/>
  <c r="G9276" i="10"/>
  <c r="D9276" i="10"/>
  <c r="C9276" i="10"/>
  <c r="H9275" i="10"/>
  <c r="G9275" i="10"/>
  <c r="D9275" i="10"/>
  <c r="C9275" i="10"/>
  <c r="H9274" i="10"/>
  <c r="G9274" i="10"/>
  <c r="D9274" i="10"/>
  <c r="C9274" i="10"/>
  <c r="H9273" i="10"/>
  <c r="G9273" i="10"/>
  <c r="D9273" i="10"/>
  <c r="C9273" i="10"/>
  <c r="H9272" i="10"/>
  <c r="G9272" i="10"/>
  <c r="D9272" i="10"/>
  <c r="C9272" i="10"/>
  <c r="H9271" i="10"/>
  <c r="G9271" i="10"/>
  <c r="D9271" i="10"/>
  <c r="C9271" i="10"/>
  <c r="H9270" i="10"/>
  <c r="G9270" i="10"/>
  <c r="D9270" i="10"/>
  <c r="C9270" i="10"/>
  <c r="H9269" i="10"/>
  <c r="G9269" i="10"/>
  <c r="D9269" i="10"/>
  <c r="C9269" i="10"/>
  <c r="H9268" i="10"/>
  <c r="G9268" i="10"/>
  <c r="D9268" i="10"/>
  <c r="C9268" i="10"/>
  <c r="H9267" i="10"/>
  <c r="G9267" i="10"/>
  <c r="D9267" i="10"/>
  <c r="C9267" i="10"/>
  <c r="H9266" i="10"/>
  <c r="G9266" i="10"/>
  <c r="D9266" i="10"/>
  <c r="C9266" i="10"/>
  <c r="H9265" i="10"/>
  <c r="G9265" i="10"/>
  <c r="D9265" i="10"/>
  <c r="C9265" i="10"/>
  <c r="H9264" i="10"/>
  <c r="G9264" i="10"/>
  <c r="D9264" i="10"/>
  <c r="C9264" i="10"/>
  <c r="H9263" i="10"/>
  <c r="G9263" i="10"/>
  <c r="D9263" i="10"/>
  <c r="C9263" i="10"/>
  <c r="H9262" i="10"/>
  <c r="G9262" i="10"/>
  <c r="D9262" i="10"/>
  <c r="C9262" i="10"/>
  <c r="H9261" i="10"/>
  <c r="G9261" i="10"/>
  <c r="D9261" i="10"/>
  <c r="C9261" i="10"/>
  <c r="H9260" i="10"/>
  <c r="G9260" i="10"/>
  <c r="D9260" i="10"/>
  <c r="C9260" i="10"/>
  <c r="H9259" i="10"/>
  <c r="G9259" i="10"/>
  <c r="D9259" i="10"/>
  <c r="C9259" i="10"/>
  <c r="H9258" i="10"/>
  <c r="G9258" i="10"/>
  <c r="D9258" i="10"/>
  <c r="C9258" i="10"/>
  <c r="H9257" i="10"/>
  <c r="G9257" i="10"/>
  <c r="D9257" i="10"/>
  <c r="C9257" i="10"/>
  <c r="H9256" i="10"/>
  <c r="G9256" i="10"/>
  <c r="D9256" i="10"/>
  <c r="C9256" i="10"/>
  <c r="H9255" i="10"/>
  <c r="G9255" i="10"/>
  <c r="D9255" i="10"/>
  <c r="C9255" i="10"/>
  <c r="H9254" i="10"/>
  <c r="G9254" i="10"/>
  <c r="D9254" i="10"/>
  <c r="C9254" i="10"/>
  <c r="H9253" i="10"/>
  <c r="G9253" i="10"/>
  <c r="D9253" i="10"/>
  <c r="C9253" i="10"/>
  <c r="H9252" i="10"/>
  <c r="G9252" i="10"/>
  <c r="D9252" i="10"/>
  <c r="C9252" i="10"/>
  <c r="H9251" i="10"/>
  <c r="G9251" i="10"/>
  <c r="D9251" i="10"/>
  <c r="C9251" i="10"/>
  <c r="H9250" i="10"/>
  <c r="G9250" i="10"/>
  <c r="D9250" i="10"/>
  <c r="C9250" i="10"/>
  <c r="H9249" i="10"/>
  <c r="G9249" i="10"/>
  <c r="D9249" i="10"/>
  <c r="C9249" i="10"/>
  <c r="H9248" i="10"/>
  <c r="G9248" i="10"/>
  <c r="D9248" i="10"/>
  <c r="C9248" i="10"/>
  <c r="H9247" i="10"/>
  <c r="G9247" i="10"/>
  <c r="D9247" i="10"/>
  <c r="C9247" i="10"/>
  <c r="H9246" i="10"/>
  <c r="G9246" i="10"/>
  <c r="D9246" i="10"/>
  <c r="C9246" i="10"/>
  <c r="H9245" i="10"/>
  <c r="G9245" i="10"/>
  <c r="D9245" i="10"/>
  <c r="C9245" i="10"/>
  <c r="H9244" i="10"/>
  <c r="G9244" i="10"/>
  <c r="D9244" i="10"/>
  <c r="C9244" i="10"/>
  <c r="H9243" i="10"/>
  <c r="G9243" i="10"/>
  <c r="D9243" i="10"/>
  <c r="C9243" i="10"/>
  <c r="H9242" i="10"/>
  <c r="G9242" i="10"/>
  <c r="D9242" i="10"/>
  <c r="C9242" i="10"/>
  <c r="H9241" i="10"/>
  <c r="G9241" i="10"/>
  <c r="D9241" i="10"/>
  <c r="C9241" i="10"/>
  <c r="H9240" i="10"/>
  <c r="G9240" i="10"/>
  <c r="D9240" i="10"/>
  <c r="C9240" i="10"/>
  <c r="H9239" i="10"/>
  <c r="G9239" i="10"/>
  <c r="D9239" i="10"/>
  <c r="C9239" i="10"/>
  <c r="H9238" i="10"/>
  <c r="G9238" i="10"/>
  <c r="D9238" i="10"/>
  <c r="C9238" i="10"/>
  <c r="H9237" i="10"/>
  <c r="G9237" i="10"/>
  <c r="D9237" i="10"/>
  <c r="C9237" i="10"/>
  <c r="H9236" i="10"/>
  <c r="G9236" i="10"/>
  <c r="D9236" i="10"/>
  <c r="C9236" i="10"/>
  <c r="H9235" i="10"/>
  <c r="G9235" i="10"/>
  <c r="D9235" i="10"/>
  <c r="C9235" i="10"/>
  <c r="H9234" i="10"/>
  <c r="G9234" i="10"/>
  <c r="D9234" i="10"/>
  <c r="C9234" i="10"/>
  <c r="H9233" i="10"/>
  <c r="G9233" i="10"/>
  <c r="D9233" i="10"/>
  <c r="C9233" i="10"/>
  <c r="H9232" i="10"/>
  <c r="G9232" i="10"/>
  <c r="D9232" i="10"/>
  <c r="C9232" i="10"/>
  <c r="H9231" i="10"/>
  <c r="G9231" i="10"/>
  <c r="D9231" i="10"/>
  <c r="C9231" i="10"/>
  <c r="H9230" i="10"/>
  <c r="G9230" i="10"/>
  <c r="D9230" i="10"/>
  <c r="C9230" i="10"/>
  <c r="H9229" i="10"/>
  <c r="G9229" i="10"/>
  <c r="D9229" i="10"/>
  <c r="C9229" i="10"/>
  <c r="H9228" i="10"/>
  <c r="G9228" i="10"/>
  <c r="D9228" i="10"/>
  <c r="C9228" i="10"/>
  <c r="H9227" i="10"/>
  <c r="G9227" i="10"/>
  <c r="D9227" i="10"/>
  <c r="C9227" i="10"/>
  <c r="H9226" i="10"/>
  <c r="G9226" i="10"/>
  <c r="D9226" i="10"/>
  <c r="C9226" i="10"/>
  <c r="H9225" i="10"/>
  <c r="G9225" i="10"/>
  <c r="D9225" i="10"/>
  <c r="C9225" i="10"/>
  <c r="H9224" i="10"/>
  <c r="G9224" i="10"/>
  <c r="D9224" i="10"/>
  <c r="C9224" i="10"/>
  <c r="H9223" i="10"/>
  <c r="G9223" i="10"/>
  <c r="D9223" i="10"/>
  <c r="C9223" i="10"/>
  <c r="H9222" i="10"/>
  <c r="G9222" i="10"/>
  <c r="D9222" i="10"/>
  <c r="C9222" i="10"/>
  <c r="H9221" i="10"/>
  <c r="G9221" i="10"/>
  <c r="D9221" i="10"/>
  <c r="C9221" i="10"/>
  <c r="H9220" i="10"/>
  <c r="G9220" i="10"/>
  <c r="D9220" i="10"/>
  <c r="C9220" i="10"/>
  <c r="H9219" i="10"/>
  <c r="G9219" i="10"/>
  <c r="D9219" i="10"/>
  <c r="C9219" i="10"/>
  <c r="H9218" i="10"/>
  <c r="G9218" i="10"/>
  <c r="D9218" i="10"/>
  <c r="C9218" i="10"/>
  <c r="H9217" i="10"/>
  <c r="G9217" i="10"/>
  <c r="D9217" i="10"/>
  <c r="C9217" i="10"/>
  <c r="H9216" i="10"/>
  <c r="G9216" i="10"/>
  <c r="D9216" i="10"/>
  <c r="C9216" i="10"/>
  <c r="H9215" i="10"/>
  <c r="G9215" i="10"/>
  <c r="D9215" i="10"/>
  <c r="C9215" i="10"/>
  <c r="H9214" i="10"/>
  <c r="G9214" i="10"/>
  <c r="D9214" i="10"/>
  <c r="C9214" i="10"/>
  <c r="H9213" i="10"/>
  <c r="G9213" i="10"/>
  <c r="D9213" i="10"/>
  <c r="C9213" i="10"/>
  <c r="H9212" i="10"/>
  <c r="G9212" i="10"/>
  <c r="D9212" i="10"/>
  <c r="C9212" i="10"/>
  <c r="H9211" i="10"/>
  <c r="G9211" i="10"/>
  <c r="D9211" i="10"/>
  <c r="C9211" i="10"/>
  <c r="H9210" i="10"/>
  <c r="G9210" i="10"/>
  <c r="D9210" i="10"/>
  <c r="C9210" i="10"/>
  <c r="H9209" i="10"/>
  <c r="G9209" i="10"/>
  <c r="D9209" i="10"/>
  <c r="C9209" i="10"/>
  <c r="H9208" i="10"/>
  <c r="G9208" i="10"/>
  <c r="D9208" i="10"/>
  <c r="C9208" i="10"/>
  <c r="H9207" i="10"/>
  <c r="G9207" i="10"/>
  <c r="D9207" i="10"/>
  <c r="C9207" i="10"/>
  <c r="H9206" i="10"/>
  <c r="G9206" i="10"/>
  <c r="D9206" i="10"/>
  <c r="C9206" i="10"/>
  <c r="H9205" i="10"/>
  <c r="G9205" i="10"/>
  <c r="D9205" i="10"/>
  <c r="C9205" i="10"/>
  <c r="H9204" i="10"/>
  <c r="G9204" i="10"/>
  <c r="D9204" i="10"/>
  <c r="C9204" i="10"/>
  <c r="H9203" i="10"/>
  <c r="G9203" i="10"/>
  <c r="D9203" i="10"/>
  <c r="C9203" i="10"/>
  <c r="H9202" i="10"/>
  <c r="G9202" i="10"/>
  <c r="D9202" i="10"/>
  <c r="C9202" i="10"/>
  <c r="H9201" i="10"/>
  <c r="G9201" i="10"/>
  <c r="D9201" i="10"/>
  <c r="C9201" i="10"/>
  <c r="H9200" i="10"/>
  <c r="G9200" i="10"/>
  <c r="D9200" i="10"/>
  <c r="C9200" i="10"/>
  <c r="H9199" i="10"/>
  <c r="G9199" i="10"/>
  <c r="D9199" i="10"/>
  <c r="C9199" i="10"/>
  <c r="H9198" i="10"/>
  <c r="G9198" i="10"/>
  <c r="D9198" i="10"/>
  <c r="C9198" i="10"/>
  <c r="H9197" i="10"/>
  <c r="G9197" i="10"/>
  <c r="D9197" i="10"/>
  <c r="C9197" i="10"/>
  <c r="H9196" i="10"/>
  <c r="G9196" i="10"/>
  <c r="D9196" i="10"/>
  <c r="C9196" i="10"/>
  <c r="H9195" i="10"/>
  <c r="G9195" i="10"/>
  <c r="D9195" i="10"/>
  <c r="C9195" i="10"/>
  <c r="H9194" i="10"/>
  <c r="G9194" i="10"/>
  <c r="D9194" i="10"/>
  <c r="C9194" i="10"/>
  <c r="H9193" i="10"/>
  <c r="G9193" i="10"/>
  <c r="D9193" i="10"/>
  <c r="C9193" i="10"/>
  <c r="H9192" i="10"/>
  <c r="G9192" i="10"/>
  <c r="D9192" i="10"/>
  <c r="C9192" i="10"/>
  <c r="H9191" i="10"/>
  <c r="G9191" i="10"/>
  <c r="D9191" i="10"/>
  <c r="C9191" i="10"/>
  <c r="H9190" i="10"/>
  <c r="G9190" i="10"/>
  <c r="D9190" i="10"/>
  <c r="C9190" i="10"/>
  <c r="H9189" i="10"/>
  <c r="G9189" i="10"/>
  <c r="D9189" i="10"/>
  <c r="C9189" i="10"/>
  <c r="H9188" i="10"/>
  <c r="G9188" i="10"/>
  <c r="D9188" i="10"/>
  <c r="C9188" i="10"/>
  <c r="H9187" i="10"/>
  <c r="G9187" i="10"/>
  <c r="D9187" i="10"/>
  <c r="C9187" i="10"/>
  <c r="H9186" i="10"/>
  <c r="G9186" i="10"/>
  <c r="D9186" i="10"/>
  <c r="C9186" i="10"/>
  <c r="H9185" i="10"/>
  <c r="G9185" i="10"/>
  <c r="D9185" i="10"/>
  <c r="C9185" i="10"/>
  <c r="H9184" i="10"/>
  <c r="G9184" i="10"/>
  <c r="D9184" i="10"/>
  <c r="C9184" i="10"/>
  <c r="H9183" i="10"/>
  <c r="G9183" i="10"/>
  <c r="D9183" i="10"/>
  <c r="C9183" i="10"/>
  <c r="H9182" i="10"/>
  <c r="G9182" i="10"/>
  <c r="D9182" i="10"/>
  <c r="C9182" i="10"/>
  <c r="H9181" i="10"/>
  <c r="G9181" i="10"/>
  <c r="D9181" i="10"/>
  <c r="C9181" i="10"/>
  <c r="H9180" i="10"/>
  <c r="G9180" i="10"/>
  <c r="D9180" i="10"/>
  <c r="C9180" i="10"/>
  <c r="H9179" i="10"/>
  <c r="G9179" i="10"/>
  <c r="D9179" i="10"/>
  <c r="C9179" i="10"/>
  <c r="H9178" i="10"/>
  <c r="G9178" i="10"/>
  <c r="D9178" i="10"/>
  <c r="C9178" i="10"/>
  <c r="H9177" i="10"/>
  <c r="G9177" i="10"/>
  <c r="D9177" i="10"/>
  <c r="C9177" i="10"/>
  <c r="H9176" i="10"/>
  <c r="G9176" i="10"/>
  <c r="D9176" i="10"/>
  <c r="C9176" i="10"/>
  <c r="H9175" i="10"/>
  <c r="G9175" i="10"/>
  <c r="D9175" i="10"/>
  <c r="C9175" i="10"/>
  <c r="H9174" i="10"/>
  <c r="G9174" i="10"/>
  <c r="D9174" i="10"/>
  <c r="C9174" i="10"/>
  <c r="H9173" i="10"/>
  <c r="G9173" i="10"/>
  <c r="D9173" i="10"/>
  <c r="C9173" i="10"/>
  <c r="H9172" i="10"/>
  <c r="G9172" i="10"/>
  <c r="D9172" i="10"/>
  <c r="C9172" i="10"/>
  <c r="H9171" i="10"/>
  <c r="G9171" i="10"/>
  <c r="D9171" i="10"/>
  <c r="C9171" i="10"/>
  <c r="H9170" i="10"/>
  <c r="G9170" i="10"/>
  <c r="D9170" i="10"/>
  <c r="C9170" i="10"/>
  <c r="H9169" i="10"/>
  <c r="G9169" i="10"/>
  <c r="D9169" i="10"/>
  <c r="C9169" i="10"/>
  <c r="H9168" i="10"/>
  <c r="G9168" i="10"/>
  <c r="D9168" i="10"/>
  <c r="C9168" i="10"/>
  <c r="H9167" i="10"/>
  <c r="G9167" i="10"/>
  <c r="D9167" i="10"/>
  <c r="C9167" i="10"/>
  <c r="H9166" i="10"/>
  <c r="G9166" i="10"/>
  <c r="D9166" i="10"/>
  <c r="C9166" i="10"/>
  <c r="H9165" i="10"/>
  <c r="G9165" i="10"/>
  <c r="D9165" i="10"/>
  <c r="C9165" i="10"/>
  <c r="H9164" i="10"/>
  <c r="G9164" i="10"/>
  <c r="D9164" i="10"/>
  <c r="C9164" i="10"/>
  <c r="H9163" i="10"/>
  <c r="G9163" i="10"/>
  <c r="D9163" i="10"/>
  <c r="C9163" i="10"/>
  <c r="H9162" i="10"/>
  <c r="G9162" i="10"/>
  <c r="D9162" i="10"/>
  <c r="C9162" i="10"/>
  <c r="H9161" i="10"/>
  <c r="G9161" i="10"/>
  <c r="D9161" i="10"/>
  <c r="C9161" i="10"/>
  <c r="H9160" i="10"/>
  <c r="G9160" i="10"/>
  <c r="D9160" i="10"/>
  <c r="C9160" i="10"/>
  <c r="H9159" i="10"/>
  <c r="G9159" i="10"/>
  <c r="D9159" i="10"/>
  <c r="C9159" i="10"/>
  <c r="H9158" i="10"/>
  <c r="G9158" i="10"/>
  <c r="D9158" i="10"/>
  <c r="C9158" i="10"/>
  <c r="H9157" i="10"/>
  <c r="G9157" i="10"/>
  <c r="D9157" i="10"/>
  <c r="C9157" i="10"/>
  <c r="H9156" i="10"/>
  <c r="G9156" i="10"/>
  <c r="D9156" i="10"/>
  <c r="C9156" i="10"/>
  <c r="H9155" i="10"/>
  <c r="G9155" i="10"/>
  <c r="D9155" i="10"/>
  <c r="C9155" i="10"/>
  <c r="H9154" i="10"/>
  <c r="G9154" i="10"/>
  <c r="D9154" i="10"/>
  <c r="C9154" i="10"/>
  <c r="H9153" i="10"/>
  <c r="G9153" i="10"/>
  <c r="D9153" i="10"/>
  <c r="C9153" i="10"/>
  <c r="H9152" i="10"/>
  <c r="G9152" i="10"/>
  <c r="D9152" i="10"/>
  <c r="C9152" i="10"/>
  <c r="H9151" i="10"/>
  <c r="G9151" i="10"/>
  <c r="D9151" i="10"/>
  <c r="C9151" i="10"/>
  <c r="H9150" i="10"/>
  <c r="G9150" i="10"/>
  <c r="D9150" i="10"/>
  <c r="C9150" i="10"/>
  <c r="H9149" i="10"/>
  <c r="G9149" i="10"/>
  <c r="D9149" i="10"/>
  <c r="C9149" i="10"/>
  <c r="H9148" i="10"/>
  <c r="G9148" i="10"/>
  <c r="D9148" i="10"/>
  <c r="C9148" i="10"/>
  <c r="H9147" i="10"/>
  <c r="G9147" i="10"/>
  <c r="D9147" i="10"/>
  <c r="C9147" i="10"/>
  <c r="H9146" i="10"/>
  <c r="G9146" i="10"/>
  <c r="D9146" i="10"/>
  <c r="C9146" i="10"/>
  <c r="H9145" i="10"/>
  <c r="G9145" i="10"/>
  <c r="D9145" i="10"/>
  <c r="C9145" i="10"/>
  <c r="H9144" i="10"/>
  <c r="G9144" i="10"/>
  <c r="D9144" i="10"/>
  <c r="C9144" i="10"/>
  <c r="H9143" i="10"/>
  <c r="G9143" i="10"/>
  <c r="D9143" i="10"/>
  <c r="C9143" i="10"/>
  <c r="H9142" i="10"/>
  <c r="G9142" i="10"/>
  <c r="D9142" i="10"/>
  <c r="C9142" i="10"/>
  <c r="H9141" i="10"/>
  <c r="G9141" i="10"/>
  <c r="D9141" i="10"/>
  <c r="C9141" i="10"/>
  <c r="H9140" i="10"/>
  <c r="G9140" i="10"/>
  <c r="D9140" i="10"/>
  <c r="C9140" i="10"/>
  <c r="H9139" i="10"/>
  <c r="G9139" i="10"/>
  <c r="D9139" i="10"/>
  <c r="C9139" i="10"/>
  <c r="H9138" i="10"/>
  <c r="G9138" i="10"/>
  <c r="D9138" i="10"/>
  <c r="C9138" i="10"/>
  <c r="H9137" i="10"/>
  <c r="G9137" i="10"/>
  <c r="D9137" i="10"/>
  <c r="C9137" i="10"/>
  <c r="H9136" i="10"/>
  <c r="G9136" i="10"/>
  <c r="D9136" i="10"/>
  <c r="C9136" i="10"/>
  <c r="H9135" i="10"/>
  <c r="G9135" i="10"/>
  <c r="D9135" i="10"/>
  <c r="C9135" i="10"/>
  <c r="H9134" i="10"/>
  <c r="G9134" i="10"/>
  <c r="D9134" i="10"/>
  <c r="C9134" i="10"/>
  <c r="H9133" i="10"/>
  <c r="G9133" i="10"/>
  <c r="D9133" i="10"/>
  <c r="C9133" i="10"/>
  <c r="H9132" i="10"/>
  <c r="G9132" i="10"/>
  <c r="D9132" i="10"/>
  <c r="C9132" i="10"/>
  <c r="H9131" i="10"/>
  <c r="G9131" i="10"/>
  <c r="D9131" i="10"/>
  <c r="C9131" i="10"/>
  <c r="H9130" i="10"/>
  <c r="G9130" i="10"/>
  <c r="D9130" i="10"/>
  <c r="C9130" i="10"/>
  <c r="H9129" i="10"/>
  <c r="G9129" i="10"/>
  <c r="D9129" i="10"/>
  <c r="C9129" i="10"/>
  <c r="H9128" i="10"/>
  <c r="G9128" i="10"/>
  <c r="D9128" i="10"/>
  <c r="C9128" i="10"/>
  <c r="H9127" i="10"/>
  <c r="G9127" i="10"/>
  <c r="D9127" i="10"/>
  <c r="C9127" i="10"/>
  <c r="H9126" i="10"/>
  <c r="G9126" i="10"/>
  <c r="D9126" i="10"/>
  <c r="C9126" i="10"/>
  <c r="H9125" i="10"/>
  <c r="G9125" i="10"/>
  <c r="D9125" i="10"/>
  <c r="C9125" i="10"/>
  <c r="H9124" i="10"/>
  <c r="G9124" i="10"/>
  <c r="D9124" i="10"/>
  <c r="C9124" i="10"/>
  <c r="H9123" i="10"/>
  <c r="G9123" i="10"/>
  <c r="D9123" i="10"/>
  <c r="C9123" i="10"/>
  <c r="H9122" i="10"/>
  <c r="G9122" i="10"/>
  <c r="D9122" i="10"/>
  <c r="C9122" i="10"/>
  <c r="H9121" i="10"/>
  <c r="G9121" i="10"/>
  <c r="D9121" i="10"/>
  <c r="C9121" i="10"/>
  <c r="H9120" i="10"/>
  <c r="G9120" i="10"/>
  <c r="D9120" i="10"/>
  <c r="C9120" i="10"/>
  <c r="H9119" i="10"/>
  <c r="G9119" i="10"/>
  <c r="D9119" i="10"/>
  <c r="C9119" i="10"/>
  <c r="H9118" i="10"/>
  <c r="G9118" i="10"/>
  <c r="D9118" i="10"/>
  <c r="C9118" i="10"/>
  <c r="H9117" i="10"/>
  <c r="G9117" i="10"/>
  <c r="D9117" i="10"/>
  <c r="C9117" i="10"/>
  <c r="H9116" i="10"/>
  <c r="G9116" i="10"/>
  <c r="D9116" i="10"/>
  <c r="C9116" i="10"/>
  <c r="H9115" i="10"/>
  <c r="G9115" i="10"/>
  <c r="D9115" i="10"/>
  <c r="C9115" i="10"/>
  <c r="H9114" i="10"/>
  <c r="G9114" i="10"/>
  <c r="D9114" i="10"/>
  <c r="C9114" i="10"/>
  <c r="H9113" i="10"/>
  <c r="G9113" i="10"/>
  <c r="D9113" i="10"/>
  <c r="C9113" i="10"/>
  <c r="H9112" i="10"/>
  <c r="G9112" i="10"/>
  <c r="D9112" i="10"/>
  <c r="C9112" i="10"/>
  <c r="H9111" i="10"/>
  <c r="G9111" i="10"/>
  <c r="D9111" i="10"/>
  <c r="C9111" i="10"/>
  <c r="H9110" i="10"/>
  <c r="G9110" i="10"/>
  <c r="D9110" i="10"/>
  <c r="C9110" i="10"/>
  <c r="H9109" i="10"/>
  <c r="G9109" i="10"/>
  <c r="D9109" i="10"/>
  <c r="C9109" i="10"/>
  <c r="H9108" i="10"/>
  <c r="G9108" i="10"/>
  <c r="D9108" i="10"/>
  <c r="C9108" i="10"/>
  <c r="H9107" i="10"/>
  <c r="G9107" i="10"/>
  <c r="D9107" i="10"/>
  <c r="C9107" i="10"/>
  <c r="H9106" i="10"/>
  <c r="G9106" i="10"/>
  <c r="D9106" i="10"/>
  <c r="C9106" i="10"/>
  <c r="H9105" i="10"/>
  <c r="G9105" i="10"/>
  <c r="D9105" i="10"/>
  <c r="C9105" i="10"/>
  <c r="H9104" i="10"/>
  <c r="G9104" i="10"/>
  <c r="D9104" i="10"/>
  <c r="C9104" i="10"/>
  <c r="H9103" i="10"/>
  <c r="G9103" i="10"/>
  <c r="D9103" i="10"/>
  <c r="C9103" i="10"/>
  <c r="H9102" i="10"/>
  <c r="G9102" i="10"/>
  <c r="D9102" i="10"/>
  <c r="C9102" i="10"/>
  <c r="H9101" i="10"/>
  <c r="G9101" i="10"/>
  <c r="D9101" i="10"/>
  <c r="C9101" i="10"/>
  <c r="H9100" i="10"/>
  <c r="G9100" i="10"/>
  <c r="D9100" i="10"/>
  <c r="C9100" i="10"/>
  <c r="H9099" i="10"/>
  <c r="G9099" i="10"/>
  <c r="D9099" i="10"/>
  <c r="C9099" i="10"/>
  <c r="H9098" i="10"/>
  <c r="G9098" i="10"/>
  <c r="D9098" i="10"/>
  <c r="C9098" i="10"/>
  <c r="H9097" i="10"/>
  <c r="G9097" i="10"/>
  <c r="D9097" i="10"/>
  <c r="C9097" i="10"/>
  <c r="H9096" i="10"/>
  <c r="G9096" i="10"/>
  <c r="D9096" i="10"/>
  <c r="C9096" i="10"/>
  <c r="H9095" i="10"/>
  <c r="G9095" i="10"/>
  <c r="D9095" i="10"/>
  <c r="C9095" i="10"/>
  <c r="H9094" i="10"/>
  <c r="G9094" i="10"/>
  <c r="D9094" i="10"/>
  <c r="C9094" i="10"/>
  <c r="H9093" i="10"/>
  <c r="G9093" i="10"/>
  <c r="D9093" i="10"/>
  <c r="C9093" i="10"/>
  <c r="H9092" i="10"/>
  <c r="G9092" i="10"/>
  <c r="D9092" i="10"/>
  <c r="C9092" i="10"/>
  <c r="H9091" i="10"/>
  <c r="G9091" i="10"/>
  <c r="D9091" i="10"/>
  <c r="C9091" i="10"/>
  <c r="H9090" i="10"/>
  <c r="G9090" i="10"/>
  <c r="D9090" i="10"/>
  <c r="C9090" i="10"/>
  <c r="H9089" i="10"/>
  <c r="G9089" i="10"/>
  <c r="D9089" i="10"/>
  <c r="C9089" i="10"/>
  <c r="H9088" i="10"/>
  <c r="G9088" i="10"/>
  <c r="D9088" i="10"/>
  <c r="C9088" i="10"/>
  <c r="H9087" i="10"/>
  <c r="G9087" i="10"/>
  <c r="D9087" i="10"/>
  <c r="C9087" i="10"/>
  <c r="H9086" i="10"/>
  <c r="G9086" i="10"/>
  <c r="D9086" i="10"/>
  <c r="C9086" i="10"/>
  <c r="H9085" i="10"/>
  <c r="G9085" i="10"/>
  <c r="D9085" i="10"/>
  <c r="C9085" i="10"/>
  <c r="H9084" i="10"/>
  <c r="G9084" i="10"/>
  <c r="D9084" i="10"/>
  <c r="C9084" i="10"/>
  <c r="H9083" i="10"/>
  <c r="G9083" i="10"/>
  <c r="D9083" i="10"/>
  <c r="C9083" i="10"/>
  <c r="H9082" i="10"/>
  <c r="G9082" i="10"/>
  <c r="D9082" i="10"/>
  <c r="C9082" i="10"/>
  <c r="H9081" i="10"/>
  <c r="G9081" i="10"/>
  <c r="D9081" i="10"/>
  <c r="C9081" i="10"/>
  <c r="H9080" i="10"/>
  <c r="G9080" i="10"/>
  <c r="D9080" i="10"/>
  <c r="C9080" i="10"/>
  <c r="H9079" i="10"/>
  <c r="G9079" i="10"/>
  <c r="D9079" i="10"/>
  <c r="C9079" i="10"/>
  <c r="H9078" i="10"/>
  <c r="G9078" i="10"/>
  <c r="D9078" i="10"/>
  <c r="C9078" i="10"/>
  <c r="H9077" i="10"/>
  <c r="G9077" i="10"/>
  <c r="D9077" i="10"/>
  <c r="C9077" i="10"/>
  <c r="H9076" i="10"/>
  <c r="G9076" i="10"/>
  <c r="D9076" i="10"/>
  <c r="C9076" i="10"/>
  <c r="H9075" i="10"/>
  <c r="G9075" i="10"/>
  <c r="D9075" i="10"/>
  <c r="C9075" i="10"/>
  <c r="H9074" i="10"/>
  <c r="G9074" i="10"/>
  <c r="D9074" i="10"/>
  <c r="C9074" i="10"/>
  <c r="H9073" i="10"/>
  <c r="G9073" i="10"/>
  <c r="D9073" i="10"/>
  <c r="C9073" i="10"/>
  <c r="H9072" i="10"/>
  <c r="G9072" i="10"/>
  <c r="D9072" i="10"/>
  <c r="C9072" i="10"/>
  <c r="H9071" i="10"/>
  <c r="G9071" i="10"/>
  <c r="D9071" i="10"/>
  <c r="C9071" i="10"/>
  <c r="H9070" i="10"/>
  <c r="G9070" i="10"/>
  <c r="D9070" i="10"/>
  <c r="C9070" i="10"/>
  <c r="H9069" i="10"/>
  <c r="G9069" i="10"/>
  <c r="D9069" i="10"/>
  <c r="C9069" i="10"/>
  <c r="H9068" i="10"/>
  <c r="G9068" i="10"/>
  <c r="D9068" i="10"/>
  <c r="C9068" i="10"/>
  <c r="H9067" i="10"/>
  <c r="G9067" i="10"/>
  <c r="D9067" i="10"/>
  <c r="C9067" i="10"/>
  <c r="H9066" i="10"/>
  <c r="G9066" i="10"/>
  <c r="D9066" i="10"/>
  <c r="C9066" i="10"/>
  <c r="H9065" i="10"/>
  <c r="G9065" i="10"/>
  <c r="D9065" i="10"/>
  <c r="C9065" i="10"/>
  <c r="H9064" i="10"/>
  <c r="G9064" i="10"/>
  <c r="D9064" i="10"/>
  <c r="C9064" i="10"/>
  <c r="H9063" i="10"/>
  <c r="G9063" i="10"/>
  <c r="D9063" i="10"/>
  <c r="C9063" i="10"/>
  <c r="H9062" i="10"/>
  <c r="G9062" i="10"/>
  <c r="D9062" i="10"/>
  <c r="C9062" i="10"/>
  <c r="H9061" i="10"/>
  <c r="G9061" i="10"/>
  <c r="D9061" i="10"/>
  <c r="C9061" i="10"/>
  <c r="H9060" i="10"/>
  <c r="G9060" i="10"/>
  <c r="D9060" i="10"/>
  <c r="C9060" i="10"/>
  <c r="H9059" i="10"/>
  <c r="G9059" i="10"/>
  <c r="D9059" i="10"/>
  <c r="C9059" i="10"/>
  <c r="H9058" i="10"/>
  <c r="G9058" i="10"/>
  <c r="D9058" i="10"/>
  <c r="C9058" i="10"/>
  <c r="H9057" i="10"/>
  <c r="G9057" i="10"/>
  <c r="D9057" i="10"/>
  <c r="C9057" i="10"/>
  <c r="H9056" i="10"/>
  <c r="G9056" i="10"/>
  <c r="D9056" i="10"/>
  <c r="C9056" i="10"/>
  <c r="H9055" i="10"/>
  <c r="G9055" i="10"/>
  <c r="D9055" i="10"/>
  <c r="C9055" i="10"/>
  <c r="H9054" i="10"/>
  <c r="G9054" i="10"/>
  <c r="D9054" i="10"/>
  <c r="C9054" i="10"/>
  <c r="H9053" i="10"/>
  <c r="G9053" i="10"/>
  <c r="D9053" i="10"/>
  <c r="C9053" i="10"/>
  <c r="H9052" i="10"/>
  <c r="G9052" i="10"/>
  <c r="D9052" i="10"/>
  <c r="C9052" i="10"/>
  <c r="H9051" i="10"/>
  <c r="G9051" i="10"/>
  <c r="D9051" i="10"/>
  <c r="C9051" i="10"/>
  <c r="H9050" i="10"/>
  <c r="G9050" i="10"/>
  <c r="D9050" i="10"/>
  <c r="C9050" i="10"/>
  <c r="H9049" i="10"/>
  <c r="G9049" i="10"/>
  <c r="D9049" i="10"/>
  <c r="C9049" i="10"/>
  <c r="H9048" i="10"/>
  <c r="G9048" i="10"/>
  <c r="D9048" i="10"/>
  <c r="C9048" i="10"/>
  <c r="H9047" i="10"/>
  <c r="G9047" i="10"/>
  <c r="D9047" i="10"/>
  <c r="C9047" i="10"/>
  <c r="H9046" i="10"/>
  <c r="G9046" i="10"/>
  <c r="D9046" i="10"/>
  <c r="C9046" i="10"/>
  <c r="H9045" i="10"/>
  <c r="G9045" i="10"/>
  <c r="D9045" i="10"/>
  <c r="C9045" i="10"/>
  <c r="H9044" i="10"/>
  <c r="G9044" i="10"/>
  <c r="D9044" i="10"/>
  <c r="C9044" i="10"/>
  <c r="H9043" i="10"/>
  <c r="G9043" i="10"/>
  <c r="D9043" i="10"/>
  <c r="C9043" i="10"/>
  <c r="H9042" i="10"/>
  <c r="G9042" i="10"/>
  <c r="D9042" i="10"/>
  <c r="C9042" i="10"/>
  <c r="H9041" i="10"/>
  <c r="G9041" i="10"/>
  <c r="D9041" i="10"/>
  <c r="C9041" i="10"/>
  <c r="H9040" i="10"/>
  <c r="G9040" i="10"/>
  <c r="D9040" i="10"/>
  <c r="C9040" i="10"/>
  <c r="H9039" i="10"/>
  <c r="G9039" i="10"/>
  <c r="D9039" i="10"/>
  <c r="C9039" i="10"/>
  <c r="H9038" i="10"/>
  <c r="G9038" i="10"/>
  <c r="D9038" i="10"/>
  <c r="C9038" i="10"/>
  <c r="H9037" i="10"/>
  <c r="G9037" i="10"/>
  <c r="D9037" i="10"/>
  <c r="C9037" i="10"/>
  <c r="H9036" i="10"/>
  <c r="G9036" i="10"/>
  <c r="D9036" i="10"/>
  <c r="C9036" i="10"/>
  <c r="H9035" i="10"/>
  <c r="G9035" i="10"/>
  <c r="D9035" i="10"/>
  <c r="C9035" i="10"/>
  <c r="H9034" i="10"/>
  <c r="G9034" i="10"/>
  <c r="D9034" i="10"/>
  <c r="C9034" i="10"/>
  <c r="H9033" i="10"/>
  <c r="G9033" i="10"/>
  <c r="D9033" i="10"/>
  <c r="C9033" i="10"/>
  <c r="H9032" i="10"/>
  <c r="G9032" i="10"/>
  <c r="D9032" i="10"/>
  <c r="C9032" i="10"/>
  <c r="H9031" i="10"/>
  <c r="G9031" i="10"/>
  <c r="D9031" i="10"/>
  <c r="C9031" i="10"/>
  <c r="H9030" i="10"/>
  <c r="G9030" i="10"/>
  <c r="D9030" i="10"/>
  <c r="C9030" i="10"/>
  <c r="H9029" i="10"/>
  <c r="G9029" i="10"/>
  <c r="D9029" i="10"/>
  <c r="C9029" i="10"/>
  <c r="H9028" i="10"/>
  <c r="G9028" i="10"/>
  <c r="D9028" i="10"/>
  <c r="C9028" i="10"/>
  <c r="H9027" i="10"/>
  <c r="G9027" i="10"/>
  <c r="D9027" i="10"/>
  <c r="C9027" i="10"/>
  <c r="H9026" i="10"/>
  <c r="G9026" i="10"/>
  <c r="D9026" i="10"/>
  <c r="C9026" i="10"/>
  <c r="H9025" i="10"/>
  <c r="G9025" i="10"/>
  <c r="D9025" i="10"/>
  <c r="C9025" i="10"/>
  <c r="H9024" i="10"/>
  <c r="G9024" i="10"/>
  <c r="D9024" i="10"/>
  <c r="C9024" i="10"/>
  <c r="H9023" i="10"/>
  <c r="G9023" i="10"/>
  <c r="D9023" i="10"/>
  <c r="C9023" i="10"/>
  <c r="H9022" i="10"/>
  <c r="G9022" i="10"/>
  <c r="D9022" i="10"/>
  <c r="C9022" i="10"/>
  <c r="H9021" i="10"/>
  <c r="G9021" i="10"/>
  <c r="D9021" i="10"/>
  <c r="C9021" i="10"/>
  <c r="H9020" i="10"/>
  <c r="G9020" i="10"/>
  <c r="D9020" i="10"/>
  <c r="C9020" i="10"/>
  <c r="H9019" i="10"/>
  <c r="G9019" i="10"/>
  <c r="D9019" i="10"/>
  <c r="C9019" i="10"/>
  <c r="H9018" i="10"/>
  <c r="G9018" i="10"/>
  <c r="D9018" i="10"/>
  <c r="C9018" i="10"/>
  <c r="H9017" i="10"/>
  <c r="G9017" i="10"/>
  <c r="D9017" i="10"/>
  <c r="C9017" i="10"/>
  <c r="H9016" i="10"/>
  <c r="G9016" i="10"/>
  <c r="D9016" i="10"/>
  <c r="C9016" i="10"/>
  <c r="H9015" i="10"/>
  <c r="G9015" i="10"/>
  <c r="D9015" i="10"/>
  <c r="C9015" i="10"/>
  <c r="H9014" i="10"/>
  <c r="G9014" i="10"/>
  <c r="D9014" i="10"/>
  <c r="C9014" i="10"/>
  <c r="H9013" i="10"/>
  <c r="G9013" i="10"/>
  <c r="D9013" i="10"/>
  <c r="C9013" i="10"/>
  <c r="H9012" i="10"/>
  <c r="G9012" i="10"/>
  <c r="D9012" i="10"/>
  <c r="C9012" i="10"/>
  <c r="H9011" i="10"/>
  <c r="G9011" i="10"/>
  <c r="D9011" i="10"/>
  <c r="C9011" i="10"/>
  <c r="H9010" i="10"/>
  <c r="G9010" i="10"/>
  <c r="D9010" i="10"/>
  <c r="C9010" i="10"/>
  <c r="H9009" i="10"/>
  <c r="G9009" i="10"/>
  <c r="D9009" i="10"/>
  <c r="C9009" i="10"/>
  <c r="H9008" i="10"/>
  <c r="G9008" i="10"/>
  <c r="D9008" i="10"/>
  <c r="C9008" i="10"/>
  <c r="H9007" i="10"/>
  <c r="G9007" i="10"/>
  <c r="D9007" i="10"/>
  <c r="C9007" i="10"/>
  <c r="H9006" i="10"/>
  <c r="G9006" i="10"/>
  <c r="D9006" i="10"/>
  <c r="C9006" i="10"/>
  <c r="H9005" i="10"/>
  <c r="G9005" i="10"/>
  <c r="D9005" i="10"/>
  <c r="C9005" i="10"/>
  <c r="H9004" i="10"/>
  <c r="G9004" i="10"/>
  <c r="D9004" i="10"/>
  <c r="C9004" i="10"/>
  <c r="H9003" i="10"/>
  <c r="G9003" i="10"/>
  <c r="D9003" i="10"/>
  <c r="C9003" i="10"/>
  <c r="H9002" i="10"/>
  <c r="G9002" i="10"/>
  <c r="D9002" i="10"/>
  <c r="C9002" i="10"/>
  <c r="H9001" i="10"/>
  <c r="G9001" i="10"/>
  <c r="D9001" i="10"/>
  <c r="C9001" i="10"/>
  <c r="H9000" i="10"/>
  <c r="G9000" i="10"/>
  <c r="D9000" i="10"/>
  <c r="C9000" i="10"/>
  <c r="H8999" i="10"/>
  <c r="G8999" i="10"/>
  <c r="D8999" i="10"/>
  <c r="C8999" i="10"/>
  <c r="H8998" i="10"/>
  <c r="G8998" i="10"/>
  <c r="D8998" i="10"/>
  <c r="C8998" i="10"/>
  <c r="H8997" i="10"/>
  <c r="G8997" i="10"/>
  <c r="D8997" i="10"/>
  <c r="C8997" i="10"/>
  <c r="H8996" i="10"/>
  <c r="G8996" i="10"/>
  <c r="D8996" i="10"/>
  <c r="C8996" i="10"/>
  <c r="H8995" i="10"/>
  <c r="G8995" i="10"/>
  <c r="D8995" i="10"/>
  <c r="C8995" i="10"/>
  <c r="H8994" i="10"/>
  <c r="G8994" i="10"/>
  <c r="D8994" i="10"/>
  <c r="C8994" i="10"/>
  <c r="H8993" i="10"/>
  <c r="G8993" i="10"/>
  <c r="D8993" i="10"/>
  <c r="C8993" i="10"/>
  <c r="H8992" i="10"/>
  <c r="G8992" i="10"/>
  <c r="D8992" i="10"/>
  <c r="C8992" i="10"/>
  <c r="H8991" i="10"/>
  <c r="G8991" i="10"/>
  <c r="D8991" i="10"/>
  <c r="C8991" i="10"/>
  <c r="H8990" i="10"/>
  <c r="G8990" i="10"/>
  <c r="D8990" i="10"/>
  <c r="C8990" i="10"/>
  <c r="H8989" i="10"/>
  <c r="G8989" i="10"/>
  <c r="D8989" i="10"/>
  <c r="C8989" i="10"/>
  <c r="H8988" i="10"/>
  <c r="G8988" i="10"/>
  <c r="D8988" i="10"/>
  <c r="C8988" i="10"/>
  <c r="H8987" i="10"/>
  <c r="G8987" i="10"/>
  <c r="D8987" i="10"/>
  <c r="C8987" i="10"/>
  <c r="H8986" i="10"/>
  <c r="G8986" i="10"/>
  <c r="D8986" i="10"/>
  <c r="C8986" i="10"/>
  <c r="H8985" i="10"/>
  <c r="G8985" i="10"/>
  <c r="D8985" i="10"/>
  <c r="C8985" i="10"/>
  <c r="H8984" i="10"/>
  <c r="G8984" i="10"/>
  <c r="D8984" i="10"/>
  <c r="C8984" i="10"/>
  <c r="H8983" i="10"/>
  <c r="G8983" i="10"/>
  <c r="D8983" i="10"/>
  <c r="C8983" i="10"/>
  <c r="H8982" i="10"/>
  <c r="G8982" i="10"/>
  <c r="D8982" i="10"/>
  <c r="C8982" i="10"/>
  <c r="H8981" i="10"/>
  <c r="G8981" i="10"/>
  <c r="D8981" i="10"/>
  <c r="C8981" i="10"/>
  <c r="H8980" i="10"/>
  <c r="G8980" i="10"/>
  <c r="D8980" i="10"/>
  <c r="C8980" i="10"/>
  <c r="H8979" i="10"/>
  <c r="G8979" i="10"/>
  <c r="D8979" i="10"/>
  <c r="C8979" i="10"/>
  <c r="H8978" i="10"/>
  <c r="G8978" i="10"/>
  <c r="D8978" i="10"/>
  <c r="C8978" i="10"/>
  <c r="H8977" i="10"/>
  <c r="G8977" i="10"/>
  <c r="D8977" i="10"/>
  <c r="C8977" i="10"/>
  <c r="H8976" i="10"/>
  <c r="G8976" i="10"/>
  <c r="D8976" i="10"/>
  <c r="C8976" i="10"/>
  <c r="H8975" i="10"/>
  <c r="G8975" i="10"/>
  <c r="D8975" i="10"/>
  <c r="C8975" i="10"/>
  <c r="H8974" i="10"/>
  <c r="G8974" i="10"/>
  <c r="D8974" i="10"/>
  <c r="C8974" i="10"/>
  <c r="H8973" i="10"/>
  <c r="G8973" i="10"/>
  <c r="D8973" i="10"/>
  <c r="C8973" i="10"/>
  <c r="H8972" i="10"/>
  <c r="G8972" i="10"/>
  <c r="D8972" i="10"/>
  <c r="C8972" i="10"/>
  <c r="H8971" i="10"/>
  <c r="G8971" i="10"/>
  <c r="D8971" i="10"/>
  <c r="C8971" i="10"/>
  <c r="H8970" i="10"/>
  <c r="G8970" i="10"/>
  <c r="D8970" i="10"/>
  <c r="C8970" i="10"/>
  <c r="H8969" i="10"/>
  <c r="G8969" i="10"/>
  <c r="D8969" i="10"/>
  <c r="C8969" i="10"/>
  <c r="H8968" i="10"/>
  <c r="G8968" i="10"/>
  <c r="D8968" i="10"/>
  <c r="C8968" i="10"/>
  <c r="H8967" i="10"/>
  <c r="G8967" i="10"/>
  <c r="D8967" i="10"/>
  <c r="C8967" i="10"/>
  <c r="H8966" i="10"/>
  <c r="G8966" i="10"/>
  <c r="D8966" i="10"/>
  <c r="C8966" i="10"/>
  <c r="H8965" i="10"/>
  <c r="G8965" i="10"/>
  <c r="D8965" i="10"/>
  <c r="C8965" i="10"/>
  <c r="H8964" i="10"/>
  <c r="G8964" i="10"/>
  <c r="D8964" i="10"/>
  <c r="C8964" i="10"/>
  <c r="H8963" i="10"/>
  <c r="G8963" i="10"/>
  <c r="D8963" i="10"/>
  <c r="C8963" i="10"/>
  <c r="H8962" i="10"/>
  <c r="G8962" i="10"/>
  <c r="D8962" i="10"/>
  <c r="C8962" i="10"/>
  <c r="H8961" i="10"/>
  <c r="G8961" i="10"/>
  <c r="D8961" i="10"/>
  <c r="C8961" i="10"/>
  <c r="H8960" i="10"/>
  <c r="G8960" i="10"/>
  <c r="D8960" i="10"/>
  <c r="C8960" i="10"/>
  <c r="H8959" i="10"/>
  <c r="G8959" i="10"/>
  <c r="D8959" i="10"/>
  <c r="C8959" i="10"/>
  <c r="H8958" i="10"/>
  <c r="G8958" i="10"/>
  <c r="D8958" i="10"/>
  <c r="C8958" i="10"/>
  <c r="H8957" i="10"/>
  <c r="G8957" i="10"/>
  <c r="D8957" i="10"/>
  <c r="C8957" i="10"/>
  <c r="H8956" i="10"/>
  <c r="G8956" i="10"/>
  <c r="D8956" i="10"/>
  <c r="C8956" i="10"/>
  <c r="H8955" i="10"/>
  <c r="G8955" i="10"/>
  <c r="D8955" i="10"/>
  <c r="C8955" i="10"/>
  <c r="H8954" i="10"/>
  <c r="G8954" i="10"/>
  <c r="D8954" i="10"/>
  <c r="C8954" i="10"/>
  <c r="H8953" i="10"/>
  <c r="G8953" i="10"/>
  <c r="D8953" i="10"/>
  <c r="C8953" i="10"/>
  <c r="H8952" i="10"/>
  <c r="G8952" i="10"/>
  <c r="D8952" i="10"/>
  <c r="C8952" i="10"/>
  <c r="H8951" i="10"/>
  <c r="G8951" i="10"/>
  <c r="D8951" i="10"/>
  <c r="C8951" i="10"/>
  <c r="H8950" i="10"/>
  <c r="G8950" i="10"/>
  <c r="D8950" i="10"/>
  <c r="C8950" i="10"/>
  <c r="H8949" i="10"/>
  <c r="G8949" i="10"/>
  <c r="D8949" i="10"/>
  <c r="C8949" i="10"/>
  <c r="H8948" i="10"/>
  <c r="G8948" i="10"/>
  <c r="D8948" i="10"/>
  <c r="C8948" i="10"/>
  <c r="H8947" i="10"/>
  <c r="G8947" i="10"/>
  <c r="D8947" i="10"/>
  <c r="C8947" i="10"/>
  <c r="H8946" i="10"/>
  <c r="G8946" i="10"/>
  <c r="D8946" i="10"/>
  <c r="C8946" i="10"/>
  <c r="H8945" i="10"/>
  <c r="G8945" i="10"/>
  <c r="D8945" i="10"/>
  <c r="C8945" i="10"/>
  <c r="H8944" i="10"/>
  <c r="G8944" i="10"/>
  <c r="D8944" i="10"/>
  <c r="C8944" i="10"/>
  <c r="H8943" i="10"/>
  <c r="G8943" i="10"/>
  <c r="D8943" i="10"/>
  <c r="C8943" i="10"/>
  <c r="H8942" i="10"/>
  <c r="G8942" i="10"/>
  <c r="D8942" i="10"/>
  <c r="C8942" i="10"/>
  <c r="H8941" i="10"/>
  <c r="G8941" i="10"/>
  <c r="D8941" i="10"/>
  <c r="C8941" i="10"/>
  <c r="H8940" i="10"/>
  <c r="G8940" i="10"/>
  <c r="D8940" i="10"/>
  <c r="C8940" i="10"/>
  <c r="H8939" i="10"/>
  <c r="G8939" i="10"/>
  <c r="D8939" i="10"/>
  <c r="C8939" i="10"/>
  <c r="H8938" i="10"/>
  <c r="G8938" i="10"/>
  <c r="D8938" i="10"/>
  <c r="C8938" i="10"/>
  <c r="H8937" i="10"/>
  <c r="G8937" i="10"/>
  <c r="D8937" i="10"/>
  <c r="C8937" i="10"/>
  <c r="H8936" i="10"/>
  <c r="G8936" i="10"/>
  <c r="D8936" i="10"/>
  <c r="C8936" i="10"/>
  <c r="H8935" i="10"/>
  <c r="G8935" i="10"/>
  <c r="D8935" i="10"/>
  <c r="C8935" i="10"/>
  <c r="H8934" i="10"/>
  <c r="G8934" i="10"/>
  <c r="D8934" i="10"/>
  <c r="C8934" i="10"/>
  <c r="H8933" i="10"/>
  <c r="G8933" i="10"/>
  <c r="D8933" i="10"/>
  <c r="C8933" i="10"/>
  <c r="H8932" i="10"/>
  <c r="G8932" i="10"/>
  <c r="D8932" i="10"/>
  <c r="C8932" i="10"/>
  <c r="H8931" i="10"/>
  <c r="G8931" i="10"/>
  <c r="D8931" i="10"/>
  <c r="C8931" i="10"/>
  <c r="H8930" i="10"/>
  <c r="G8930" i="10"/>
  <c r="D8930" i="10"/>
  <c r="C8930" i="10"/>
  <c r="H8929" i="10"/>
  <c r="G8929" i="10"/>
  <c r="D8929" i="10"/>
  <c r="C8929" i="10"/>
  <c r="H8928" i="10"/>
  <c r="G8928" i="10"/>
  <c r="D8928" i="10"/>
  <c r="C8928" i="10"/>
  <c r="H8927" i="10"/>
  <c r="G8927" i="10"/>
  <c r="D8927" i="10"/>
  <c r="C8927" i="10"/>
  <c r="H8926" i="10"/>
  <c r="G8926" i="10"/>
  <c r="D8926" i="10"/>
  <c r="C8926" i="10"/>
  <c r="H8925" i="10"/>
  <c r="G8925" i="10"/>
  <c r="D8925" i="10"/>
  <c r="C8925" i="10"/>
  <c r="H8924" i="10"/>
  <c r="G8924" i="10"/>
  <c r="D8924" i="10"/>
  <c r="C8924" i="10"/>
  <c r="H8923" i="10"/>
  <c r="G8923" i="10"/>
  <c r="D8923" i="10"/>
  <c r="C8923" i="10"/>
  <c r="H8922" i="10"/>
  <c r="G8922" i="10"/>
  <c r="D8922" i="10"/>
  <c r="C8922" i="10"/>
  <c r="H8921" i="10"/>
  <c r="G8921" i="10"/>
  <c r="D8921" i="10"/>
  <c r="C8921" i="10"/>
  <c r="H8920" i="10"/>
  <c r="G8920" i="10"/>
  <c r="D8920" i="10"/>
  <c r="C8920" i="10"/>
  <c r="H8919" i="10"/>
  <c r="G8919" i="10"/>
  <c r="D8919" i="10"/>
  <c r="C8919" i="10"/>
  <c r="H8918" i="10"/>
  <c r="G8918" i="10"/>
  <c r="D8918" i="10"/>
  <c r="C8918" i="10"/>
  <c r="H8917" i="10"/>
  <c r="G8917" i="10"/>
  <c r="D8917" i="10"/>
  <c r="C8917" i="10"/>
  <c r="H8916" i="10"/>
  <c r="G8916" i="10"/>
  <c r="D8916" i="10"/>
  <c r="C8916" i="10"/>
  <c r="H8915" i="10"/>
  <c r="G8915" i="10"/>
  <c r="D8915" i="10"/>
  <c r="C8915" i="10"/>
  <c r="H8914" i="10"/>
  <c r="G8914" i="10"/>
  <c r="D8914" i="10"/>
  <c r="C8914" i="10"/>
  <c r="H8913" i="10"/>
  <c r="G8913" i="10"/>
  <c r="D8913" i="10"/>
  <c r="C8913" i="10"/>
  <c r="H8912" i="10"/>
  <c r="G8912" i="10"/>
  <c r="D8912" i="10"/>
  <c r="C8912" i="10"/>
  <c r="H8911" i="10"/>
  <c r="G8911" i="10"/>
  <c r="D8911" i="10"/>
  <c r="C8911" i="10"/>
  <c r="H8910" i="10"/>
  <c r="G8910" i="10"/>
  <c r="D8910" i="10"/>
  <c r="C8910" i="10"/>
  <c r="H8909" i="10"/>
  <c r="G8909" i="10"/>
  <c r="D8909" i="10"/>
  <c r="C8909" i="10"/>
  <c r="H8908" i="10"/>
  <c r="G8908" i="10"/>
  <c r="D8908" i="10"/>
  <c r="C8908" i="10"/>
  <c r="H8907" i="10"/>
  <c r="G8907" i="10"/>
  <c r="D8907" i="10"/>
  <c r="C8907" i="10"/>
  <c r="H8906" i="10"/>
  <c r="G8906" i="10"/>
  <c r="D8906" i="10"/>
  <c r="C8906" i="10"/>
  <c r="H8905" i="10"/>
  <c r="G8905" i="10"/>
  <c r="D8905" i="10"/>
  <c r="C8905" i="10"/>
  <c r="H8904" i="10"/>
  <c r="G8904" i="10"/>
  <c r="D8904" i="10"/>
  <c r="C8904" i="10"/>
  <c r="H8903" i="10"/>
  <c r="G8903" i="10"/>
  <c r="D8903" i="10"/>
  <c r="C8903" i="10"/>
  <c r="H8902" i="10"/>
  <c r="G8902" i="10"/>
  <c r="D8902" i="10"/>
  <c r="C8902" i="10"/>
  <c r="H8901" i="10"/>
  <c r="G8901" i="10"/>
  <c r="D8901" i="10"/>
  <c r="C8901" i="10"/>
  <c r="H8900" i="10"/>
  <c r="G8900" i="10"/>
  <c r="D8900" i="10"/>
  <c r="C8900" i="10"/>
  <c r="H8899" i="10"/>
  <c r="G8899" i="10"/>
  <c r="D8899" i="10"/>
  <c r="C8899" i="10"/>
  <c r="H8898" i="10"/>
  <c r="G8898" i="10"/>
  <c r="D8898" i="10"/>
  <c r="C8898" i="10"/>
  <c r="H8897" i="10"/>
  <c r="G8897" i="10"/>
  <c r="D8897" i="10"/>
  <c r="C8897" i="10"/>
  <c r="H8896" i="10"/>
  <c r="G8896" i="10"/>
  <c r="D8896" i="10"/>
  <c r="C8896" i="10"/>
  <c r="H8895" i="10"/>
  <c r="G8895" i="10"/>
  <c r="D8895" i="10"/>
  <c r="C8895" i="10"/>
  <c r="H8894" i="10"/>
  <c r="G8894" i="10"/>
  <c r="D8894" i="10"/>
  <c r="C8894" i="10"/>
  <c r="H8893" i="10"/>
  <c r="G8893" i="10"/>
  <c r="D8893" i="10"/>
  <c r="C8893" i="10"/>
  <c r="H8892" i="10"/>
  <c r="G8892" i="10"/>
  <c r="D8892" i="10"/>
  <c r="C8892" i="10"/>
  <c r="H8891" i="10"/>
  <c r="G8891" i="10"/>
  <c r="D8891" i="10"/>
  <c r="C8891" i="10"/>
  <c r="H8890" i="10"/>
  <c r="G8890" i="10"/>
  <c r="D8890" i="10"/>
  <c r="C8890" i="10"/>
  <c r="H8889" i="10"/>
  <c r="G8889" i="10"/>
  <c r="D8889" i="10"/>
  <c r="C8889" i="10"/>
  <c r="H8888" i="10"/>
  <c r="G8888" i="10"/>
  <c r="D8888" i="10"/>
  <c r="C8888" i="10"/>
  <c r="H8887" i="10"/>
  <c r="G8887" i="10"/>
  <c r="D8887" i="10"/>
  <c r="C8887" i="10"/>
  <c r="H8886" i="10"/>
  <c r="G8886" i="10"/>
  <c r="D8886" i="10"/>
  <c r="C8886" i="10"/>
  <c r="H8885" i="10"/>
  <c r="G8885" i="10"/>
  <c r="D8885" i="10"/>
  <c r="C8885" i="10"/>
  <c r="H8884" i="10"/>
  <c r="G8884" i="10"/>
  <c r="D8884" i="10"/>
  <c r="C8884" i="10"/>
  <c r="H8883" i="10"/>
  <c r="G8883" i="10"/>
  <c r="D8883" i="10"/>
  <c r="C8883" i="10"/>
  <c r="H8882" i="10"/>
  <c r="G8882" i="10"/>
  <c r="D8882" i="10"/>
  <c r="C8882" i="10"/>
  <c r="H8881" i="10"/>
  <c r="G8881" i="10"/>
  <c r="D8881" i="10"/>
  <c r="C8881" i="10"/>
  <c r="H8880" i="10"/>
  <c r="G8880" i="10"/>
  <c r="D8880" i="10"/>
  <c r="C8880" i="10"/>
  <c r="H8879" i="10"/>
  <c r="G8879" i="10"/>
  <c r="D8879" i="10"/>
  <c r="C8879" i="10"/>
  <c r="H8878" i="10"/>
  <c r="G8878" i="10"/>
  <c r="D8878" i="10"/>
  <c r="C8878" i="10"/>
  <c r="H8877" i="10"/>
  <c r="G8877" i="10"/>
  <c r="D8877" i="10"/>
  <c r="C8877" i="10"/>
  <c r="H8876" i="10"/>
  <c r="G8876" i="10"/>
  <c r="D8876" i="10"/>
  <c r="C8876" i="10"/>
  <c r="H8875" i="10"/>
  <c r="G8875" i="10"/>
  <c r="D8875" i="10"/>
  <c r="C8875" i="10"/>
  <c r="H8874" i="10"/>
  <c r="G8874" i="10"/>
  <c r="D8874" i="10"/>
  <c r="C8874" i="10"/>
  <c r="H8873" i="10"/>
  <c r="G8873" i="10"/>
  <c r="D8873" i="10"/>
  <c r="C8873" i="10"/>
  <c r="H8872" i="10"/>
  <c r="G8872" i="10"/>
  <c r="D8872" i="10"/>
  <c r="C8872" i="10"/>
  <c r="H8871" i="10"/>
  <c r="G8871" i="10"/>
  <c r="D8871" i="10"/>
  <c r="C8871" i="10"/>
  <c r="H8870" i="10"/>
  <c r="G8870" i="10"/>
  <c r="D8870" i="10"/>
  <c r="C8870" i="10"/>
  <c r="H8869" i="10"/>
  <c r="G8869" i="10"/>
  <c r="D8869" i="10"/>
  <c r="C8869" i="10"/>
  <c r="H8868" i="10"/>
  <c r="G8868" i="10"/>
  <c r="D8868" i="10"/>
  <c r="C8868" i="10"/>
  <c r="H8867" i="10"/>
  <c r="G8867" i="10"/>
  <c r="D8867" i="10"/>
  <c r="C8867" i="10"/>
  <c r="H8866" i="10"/>
  <c r="G8866" i="10"/>
  <c r="D8866" i="10"/>
  <c r="C8866" i="10"/>
  <c r="H8865" i="10"/>
  <c r="G8865" i="10"/>
  <c r="D8865" i="10"/>
  <c r="C8865" i="10"/>
  <c r="H8864" i="10"/>
  <c r="G8864" i="10"/>
  <c r="D8864" i="10"/>
  <c r="C8864" i="10"/>
  <c r="H8863" i="10"/>
  <c r="G8863" i="10"/>
  <c r="D8863" i="10"/>
  <c r="C8863" i="10"/>
  <c r="H8862" i="10"/>
  <c r="G8862" i="10"/>
  <c r="D8862" i="10"/>
  <c r="C8862" i="10"/>
  <c r="H8861" i="10"/>
  <c r="G8861" i="10"/>
  <c r="D8861" i="10"/>
  <c r="C8861" i="10"/>
  <c r="H8860" i="10"/>
  <c r="G8860" i="10"/>
  <c r="D8860" i="10"/>
  <c r="C8860" i="10"/>
  <c r="H8859" i="10"/>
  <c r="G8859" i="10"/>
  <c r="D8859" i="10"/>
  <c r="C8859" i="10"/>
  <c r="H8858" i="10"/>
  <c r="G8858" i="10"/>
  <c r="D8858" i="10"/>
  <c r="C8858" i="10"/>
  <c r="H8857" i="10"/>
  <c r="G8857" i="10"/>
  <c r="D8857" i="10"/>
  <c r="C8857" i="10"/>
  <c r="H8856" i="10"/>
  <c r="G8856" i="10"/>
  <c r="D8856" i="10"/>
  <c r="C8856" i="10"/>
  <c r="H8855" i="10"/>
  <c r="G8855" i="10"/>
  <c r="D8855" i="10"/>
  <c r="C8855" i="10"/>
  <c r="H8854" i="10"/>
  <c r="G8854" i="10"/>
  <c r="D8854" i="10"/>
  <c r="C8854" i="10"/>
  <c r="H8853" i="10"/>
  <c r="G8853" i="10"/>
  <c r="D8853" i="10"/>
  <c r="C8853" i="10"/>
  <c r="H8852" i="10"/>
  <c r="G8852" i="10"/>
  <c r="D8852" i="10"/>
  <c r="C8852" i="10"/>
  <c r="H8851" i="10"/>
  <c r="G8851" i="10"/>
  <c r="D8851" i="10"/>
  <c r="C8851" i="10"/>
  <c r="H8850" i="10"/>
  <c r="G8850" i="10"/>
  <c r="D8850" i="10"/>
  <c r="C8850" i="10"/>
  <c r="H8849" i="10"/>
  <c r="G8849" i="10"/>
  <c r="D8849" i="10"/>
  <c r="C8849" i="10"/>
  <c r="H8848" i="10"/>
  <c r="G8848" i="10"/>
  <c r="D8848" i="10"/>
  <c r="C8848" i="10"/>
  <c r="H8847" i="10"/>
  <c r="G8847" i="10"/>
  <c r="D8847" i="10"/>
  <c r="C8847" i="10"/>
  <c r="H8846" i="10"/>
  <c r="G8846" i="10"/>
  <c r="D8846" i="10"/>
  <c r="C8846" i="10"/>
  <c r="H8845" i="10"/>
  <c r="G8845" i="10"/>
  <c r="D8845" i="10"/>
  <c r="C8845" i="10"/>
  <c r="H8844" i="10"/>
  <c r="G8844" i="10"/>
  <c r="D8844" i="10"/>
  <c r="C8844" i="10"/>
  <c r="H8843" i="10"/>
  <c r="G8843" i="10"/>
  <c r="D8843" i="10"/>
  <c r="C8843" i="10"/>
  <c r="H8842" i="10"/>
  <c r="G8842" i="10"/>
  <c r="D8842" i="10"/>
  <c r="C8842" i="10"/>
  <c r="H8841" i="10"/>
  <c r="G8841" i="10"/>
  <c r="D8841" i="10"/>
  <c r="C8841" i="10"/>
  <c r="H8840" i="10"/>
  <c r="G8840" i="10"/>
  <c r="D8840" i="10"/>
  <c r="C8840" i="10"/>
  <c r="H8839" i="10"/>
  <c r="G8839" i="10"/>
  <c r="D8839" i="10"/>
  <c r="C8839" i="10"/>
  <c r="H8838" i="10"/>
  <c r="G8838" i="10"/>
  <c r="D8838" i="10"/>
  <c r="C8838" i="10"/>
  <c r="H8837" i="10"/>
  <c r="G8837" i="10"/>
  <c r="D8837" i="10"/>
  <c r="C8837" i="10"/>
  <c r="H8836" i="10"/>
  <c r="G8836" i="10"/>
  <c r="D8836" i="10"/>
  <c r="C8836" i="10"/>
  <c r="H8835" i="10"/>
  <c r="G8835" i="10"/>
  <c r="D8835" i="10"/>
  <c r="C8835" i="10"/>
  <c r="H8834" i="10"/>
  <c r="G8834" i="10"/>
  <c r="D8834" i="10"/>
  <c r="C8834" i="10"/>
  <c r="H8833" i="10"/>
  <c r="G8833" i="10"/>
  <c r="D8833" i="10"/>
  <c r="C8833" i="10"/>
  <c r="H8832" i="10"/>
  <c r="G8832" i="10"/>
  <c r="D8832" i="10"/>
  <c r="C8832" i="10"/>
  <c r="H8831" i="10"/>
  <c r="G8831" i="10"/>
  <c r="D8831" i="10"/>
  <c r="C8831" i="10"/>
  <c r="H8830" i="10"/>
  <c r="G8830" i="10"/>
  <c r="D8830" i="10"/>
  <c r="C8830" i="10"/>
  <c r="H8829" i="10"/>
  <c r="G8829" i="10"/>
  <c r="D8829" i="10"/>
  <c r="C8829" i="10"/>
  <c r="H8828" i="10"/>
  <c r="G8828" i="10"/>
  <c r="D8828" i="10"/>
  <c r="C8828" i="10"/>
  <c r="H8827" i="10"/>
  <c r="G8827" i="10"/>
  <c r="D8827" i="10"/>
  <c r="C8827" i="10"/>
  <c r="H8826" i="10"/>
  <c r="G8826" i="10"/>
  <c r="D8826" i="10"/>
  <c r="C8826" i="10"/>
  <c r="H8825" i="10"/>
  <c r="G8825" i="10"/>
  <c r="D8825" i="10"/>
  <c r="C8825" i="10"/>
  <c r="H8824" i="10"/>
  <c r="G8824" i="10"/>
  <c r="D8824" i="10"/>
  <c r="C8824" i="10"/>
  <c r="H8823" i="10"/>
  <c r="G8823" i="10"/>
  <c r="D8823" i="10"/>
  <c r="C8823" i="10"/>
  <c r="H8822" i="10"/>
  <c r="G8822" i="10"/>
  <c r="D8822" i="10"/>
  <c r="C8822" i="10"/>
  <c r="H8821" i="10"/>
  <c r="G8821" i="10"/>
  <c r="D8821" i="10"/>
  <c r="C8821" i="10"/>
  <c r="H8820" i="10"/>
  <c r="G8820" i="10"/>
  <c r="D8820" i="10"/>
  <c r="C8820" i="10"/>
  <c r="H8819" i="10"/>
  <c r="G8819" i="10"/>
  <c r="D8819" i="10"/>
  <c r="C8819" i="10"/>
  <c r="H8818" i="10"/>
  <c r="G8818" i="10"/>
  <c r="D8818" i="10"/>
  <c r="C8818" i="10"/>
  <c r="H8817" i="10"/>
  <c r="G8817" i="10"/>
  <c r="D8817" i="10"/>
  <c r="C8817" i="10"/>
  <c r="H8816" i="10"/>
  <c r="G8816" i="10"/>
  <c r="D8816" i="10"/>
  <c r="C8816" i="10"/>
  <c r="H8815" i="10"/>
  <c r="G8815" i="10"/>
  <c r="D8815" i="10"/>
  <c r="C8815" i="10"/>
  <c r="H8814" i="10"/>
  <c r="G8814" i="10"/>
  <c r="D8814" i="10"/>
  <c r="C8814" i="10"/>
  <c r="H8813" i="10"/>
  <c r="G8813" i="10"/>
  <c r="D8813" i="10"/>
  <c r="C8813" i="10"/>
  <c r="H8812" i="10"/>
  <c r="G8812" i="10"/>
  <c r="D8812" i="10"/>
  <c r="C8812" i="10"/>
  <c r="H8811" i="10"/>
  <c r="G8811" i="10"/>
  <c r="D8811" i="10"/>
  <c r="C8811" i="10"/>
  <c r="H8810" i="10"/>
  <c r="G8810" i="10"/>
  <c r="D8810" i="10"/>
  <c r="C8810" i="10"/>
  <c r="H8809" i="10"/>
  <c r="G8809" i="10"/>
  <c r="D8809" i="10"/>
  <c r="C8809" i="10"/>
  <c r="H8808" i="10"/>
  <c r="G8808" i="10"/>
  <c r="D8808" i="10"/>
  <c r="C8808" i="10"/>
  <c r="H8807" i="10"/>
  <c r="G8807" i="10"/>
  <c r="D8807" i="10"/>
  <c r="C8807" i="10"/>
  <c r="H8806" i="10"/>
  <c r="G8806" i="10"/>
  <c r="D8806" i="10"/>
  <c r="C8806" i="10"/>
  <c r="H8805" i="10"/>
  <c r="G8805" i="10"/>
  <c r="D8805" i="10"/>
  <c r="C8805" i="10"/>
  <c r="H8804" i="10"/>
  <c r="G8804" i="10"/>
  <c r="D8804" i="10"/>
  <c r="C8804" i="10"/>
  <c r="H8803" i="10"/>
  <c r="G8803" i="10"/>
  <c r="D8803" i="10"/>
  <c r="C8803" i="10"/>
  <c r="H8802" i="10"/>
  <c r="G8802" i="10"/>
  <c r="D8802" i="10"/>
  <c r="C8802" i="10"/>
  <c r="H8801" i="10"/>
  <c r="G8801" i="10"/>
  <c r="D8801" i="10"/>
  <c r="C8801" i="10"/>
  <c r="H8800" i="10"/>
  <c r="G8800" i="10"/>
  <c r="D8800" i="10"/>
  <c r="C8800" i="10"/>
  <c r="H8799" i="10"/>
  <c r="G8799" i="10"/>
  <c r="D8799" i="10"/>
  <c r="C8799" i="10"/>
  <c r="H8798" i="10"/>
  <c r="G8798" i="10"/>
  <c r="D8798" i="10"/>
  <c r="C8798" i="10"/>
  <c r="H8797" i="10"/>
  <c r="G8797" i="10"/>
  <c r="D8797" i="10"/>
  <c r="C8797" i="10"/>
  <c r="H8796" i="10"/>
  <c r="G8796" i="10"/>
  <c r="D8796" i="10"/>
  <c r="C8796" i="10"/>
  <c r="H8795" i="10"/>
  <c r="G8795" i="10"/>
  <c r="D8795" i="10"/>
  <c r="C8795" i="10"/>
  <c r="H8794" i="10"/>
  <c r="G8794" i="10"/>
  <c r="D8794" i="10"/>
  <c r="C8794" i="10"/>
  <c r="H8793" i="10"/>
  <c r="G8793" i="10"/>
  <c r="D8793" i="10"/>
  <c r="C8793" i="10"/>
  <c r="H8792" i="10"/>
  <c r="G8792" i="10"/>
  <c r="D8792" i="10"/>
  <c r="C8792" i="10"/>
  <c r="H8791" i="10"/>
  <c r="G8791" i="10"/>
  <c r="D8791" i="10"/>
  <c r="C8791" i="10"/>
  <c r="H8790" i="10"/>
  <c r="G8790" i="10"/>
  <c r="D8790" i="10"/>
  <c r="C8790" i="10"/>
  <c r="H8789" i="10"/>
  <c r="G8789" i="10"/>
  <c r="D8789" i="10"/>
  <c r="C8789" i="10"/>
  <c r="H8788" i="10"/>
  <c r="G8788" i="10"/>
  <c r="D8788" i="10"/>
  <c r="C8788" i="10"/>
  <c r="H8787" i="10"/>
  <c r="G8787" i="10"/>
  <c r="D8787" i="10"/>
  <c r="C8787" i="10"/>
  <c r="H8786" i="10"/>
  <c r="G8786" i="10"/>
  <c r="D8786" i="10"/>
  <c r="C8786" i="10"/>
  <c r="H8785" i="10"/>
  <c r="G8785" i="10"/>
  <c r="D8785" i="10"/>
  <c r="C8785" i="10"/>
  <c r="H8784" i="10"/>
  <c r="G8784" i="10"/>
  <c r="D8784" i="10"/>
  <c r="C8784" i="10"/>
  <c r="H8783" i="10"/>
  <c r="G8783" i="10"/>
  <c r="D8783" i="10"/>
  <c r="C8783" i="10"/>
  <c r="H8782" i="10"/>
  <c r="G8782" i="10"/>
  <c r="D8782" i="10"/>
  <c r="C8782" i="10"/>
  <c r="H8781" i="10"/>
  <c r="G8781" i="10"/>
  <c r="D8781" i="10"/>
  <c r="C8781" i="10"/>
  <c r="H8780" i="10"/>
  <c r="G8780" i="10"/>
  <c r="D8780" i="10"/>
  <c r="C8780" i="10"/>
  <c r="H8779" i="10"/>
  <c r="G8779" i="10"/>
  <c r="D8779" i="10"/>
  <c r="C8779" i="10"/>
  <c r="H8778" i="10"/>
  <c r="G8778" i="10"/>
  <c r="D8778" i="10"/>
  <c r="C8778" i="10"/>
  <c r="H8777" i="10"/>
  <c r="G8777" i="10"/>
  <c r="D8777" i="10"/>
  <c r="C8777" i="10"/>
  <c r="H8776" i="10"/>
  <c r="G8776" i="10"/>
  <c r="D8776" i="10"/>
  <c r="C8776" i="10"/>
  <c r="H8775" i="10"/>
  <c r="G8775" i="10"/>
  <c r="D8775" i="10"/>
  <c r="C8775" i="10"/>
  <c r="H8774" i="10"/>
  <c r="G8774" i="10"/>
  <c r="D8774" i="10"/>
  <c r="C8774" i="10"/>
  <c r="H8773" i="10"/>
  <c r="G8773" i="10"/>
  <c r="D8773" i="10"/>
  <c r="C8773" i="10"/>
  <c r="H8772" i="10"/>
  <c r="G8772" i="10"/>
  <c r="D8772" i="10"/>
  <c r="C8772" i="10"/>
  <c r="H8771" i="10"/>
  <c r="G8771" i="10"/>
  <c r="D8771" i="10"/>
  <c r="C8771" i="10"/>
  <c r="H8770" i="10"/>
  <c r="G8770" i="10"/>
  <c r="D8770" i="10"/>
  <c r="C8770" i="10"/>
  <c r="H8769" i="10"/>
  <c r="G8769" i="10"/>
  <c r="D8769" i="10"/>
  <c r="C8769" i="10"/>
  <c r="H8768" i="10"/>
  <c r="G8768" i="10"/>
  <c r="D8768" i="10"/>
  <c r="C8768" i="10"/>
  <c r="H8767" i="10"/>
  <c r="G8767" i="10"/>
  <c r="D8767" i="10"/>
  <c r="C8767" i="10"/>
  <c r="H8766" i="10"/>
  <c r="G8766" i="10"/>
  <c r="D8766" i="10"/>
  <c r="C8766" i="10"/>
  <c r="H8765" i="10"/>
  <c r="G8765" i="10"/>
  <c r="D8765" i="10"/>
  <c r="C8765" i="10"/>
  <c r="H8764" i="10"/>
  <c r="G8764" i="10"/>
  <c r="D8764" i="10"/>
  <c r="C8764" i="10"/>
  <c r="H8763" i="10"/>
  <c r="G8763" i="10"/>
  <c r="D8763" i="10"/>
  <c r="C8763" i="10"/>
  <c r="H8762" i="10"/>
  <c r="G8762" i="10"/>
  <c r="D8762" i="10"/>
  <c r="C8762" i="10"/>
  <c r="H8761" i="10"/>
  <c r="G8761" i="10"/>
  <c r="D8761" i="10"/>
  <c r="C8761" i="10"/>
  <c r="H8760" i="10"/>
  <c r="G8760" i="10"/>
  <c r="D8760" i="10"/>
  <c r="C8760" i="10"/>
  <c r="H8759" i="10"/>
  <c r="G8759" i="10"/>
  <c r="D8759" i="10"/>
  <c r="C8759" i="10"/>
  <c r="H8758" i="10"/>
  <c r="G8758" i="10"/>
  <c r="D8758" i="10"/>
  <c r="C8758" i="10"/>
  <c r="H8757" i="10"/>
  <c r="G8757" i="10"/>
  <c r="D8757" i="10"/>
  <c r="C8757" i="10"/>
  <c r="H8756" i="10"/>
  <c r="G8756" i="10"/>
  <c r="D8756" i="10"/>
  <c r="C8756" i="10"/>
  <c r="H8755" i="10"/>
  <c r="G8755" i="10"/>
  <c r="D8755" i="10"/>
  <c r="C8755" i="10"/>
  <c r="H8754" i="10"/>
  <c r="G8754" i="10"/>
  <c r="D8754" i="10"/>
  <c r="C8754" i="10"/>
  <c r="H8753" i="10"/>
  <c r="G8753" i="10"/>
  <c r="D8753" i="10"/>
  <c r="C8753" i="10"/>
  <c r="H8752" i="10"/>
  <c r="G8752" i="10"/>
  <c r="D8752" i="10"/>
  <c r="C8752" i="10"/>
  <c r="H8751" i="10"/>
  <c r="G8751" i="10"/>
  <c r="D8751" i="10"/>
  <c r="C8751" i="10"/>
  <c r="H8750" i="10"/>
  <c r="G8750" i="10"/>
  <c r="D8750" i="10"/>
  <c r="C8750" i="10"/>
  <c r="H8749" i="10"/>
  <c r="G8749" i="10"/>
  <c r="D8749" i="10"/>
  <c r="C8749" i="10"/>
  <c r="H8748" i="10"/>
  <c r="G8748" i="10"/>
  <c r="D8748" i="10"/>
  <c r="C8748" i="10"/>
  <c r="H8747" i="10"/>
  <c r="G8747" i="10"/>
  <c r="D8747" i="10"/>
  <c r="C8747" i="10"/>
  <c r="H8746" i="10"/>
  <c r="G8746" i="10"/>
  <c r="D8746" i="10"/>
  <c r="C8746" i="10"/>
  <c r="H8745" i="10"/>
  <c r="G8745" i="10"/>
  <c r="D8745" i="10"/>
  <c r="C8745" i="10"/>
  <c r="H8744" i="10"/>
  <c r="G8744" i="10"/>
  <c r="D8744" i="10"/>
  <c r="C8744" i="10"/>
  <c r="H8743" i="10"/>
  <c r="G8743" i="10"/>
  <c r="D8743" i="10"/>
  <c r="C8743" i="10"/>
  <c r="H8742" i="10"/>
  <c r="G8742" i="10"/>
  <c r="D8742" i="10"/>
  <c r="C8742" i="10"/>
  <c r="H8741" i="10"/>
  <c r="G8741" i="10"/>
  <c r="D8741" i="10"/>
  <c r="C8741" i="10"/>
  <c r="H8740" i="10"/>
  <c r="G8740" i="10"/>
  <c r="D8740" i="10"/>
  <c r="C8740" i="10"/>
  <c r="H8739" i="10"/>
  <c r="G8739" i="10"/>
  <c r="D8739" i="10"/>
  <c r="C8739" i="10"/>
  <c r="H8738" i="10"/>
  <c r="G8738" i="10"/>
  <c r="D8738" i="10"/>
  <c r="C8738" i="10"/>
  <c r="H8737" i="10"/>
  <c r="G8737" i="10"/>
  <c r="D8737" i="10"/>
  <c r="C8737" i="10"/>
  <c r="H8736" i="10"/>
  <c r="G8736" i="10"/>
  <c r="D8736" i="10"/>
  <c r="C8736" i="10"/>
  <c r="H8735" i="10"/>
  <c r="G8735" i="10"/>
  <c r="D8735" i="10"/>
  <c r="C8735" i="10"/>
  <c r="H8734" i="10"/>
  <c r="G8734" i="10"/>
  <c r="D8734" i="10"/>
  <c r="C8734" i="10"/>
  <c r="H8733" i="10"/>
  <c r="G8733" i="10"/>
  <c r="D8733" i="10"/>
  <c r="C8733" i="10"/>
  <c r="H8732" i="10"/>
  <c r="G8732" i="10"/>
  <c r="D8732" i="10"/>
  <c r="C8732" i="10"/>
  <c r="H8731" i="10"/>
  <c r="G8731" i="10"/>
  <c r="D8731" i="10"/>
  <c r="C8731" i="10"/>
  <c r="H8730" i="10"/>
  <c r="G8730" i="10"/>
  <c r="D8730" i="10"/>
  <c r="C8730" i="10"/>
  <c r="H8729" i="10"/>
  <c r="G8729" i="10"/>
  <c r="D8729" i="10"/>
  <c r="C8729" i="10"/>
  <c r="H8728" i="10"/>
  <c r="G8728" i="10"/>
  <c r="D8728" i="10"/>
  <c r="C8728" i="10"/>
  <c r="H8727" i="10"/>
  <c r="G8727" i="10"/>
  <c r="D8727" i="10"/>
  <c r="C8727" i="10"/>
  <c r="H8726" i="10"/>
  <c r="G8726" i="10"/>
  <c r="D8726" i="10"/>
  <c r="C8726" i="10"/>
  <c r="H8725" i="10"/>
  <c r="G8725" i="10"/>
  <c r="D8725" i="10"/>
  <c r="C8725" i="10"/>
  <c r="H8724" i="10"/>
  <c r="G8724" i="10"/>
  <c r="D8724" i="10"/>
  <c r="C8724" i="10"/>
  <c r="H8723" i="10"/>
  <c r="G8723" i="10"/>
  <c r="D8723" i="10"/>
  <c r="C8723" i="10"/>
  <c r="H8722" i="10"/>
  <c r="G8722" i="10"/>
  <c r="D8722" i="10"/>
  <c r="C8722" i="10"/>
  <c r="H8721" i="10"/>
  <c r="G8721" i="10"/>
  <c r="D8721" i="10"/>
  <c r="C8721" i="10"/>
  <c r="H8720" i="10"/>
  <c r="G8720" i="10"/>
  <c r="D8720" i="10"/>
  <c r="C8720" i="10"/>
  <c r="H8719" i="10"/>
  <c r="G8719" i="10"/>
  <c r="D8719" i="10"/>
  <c r="C8719" i="10"/>
  <c r="H8718" i="10"/>
  <c r="G8718" i="10"/>
  <c r="D8718" i="10"/>
  <c r="C8718" i="10"/>
  <c r="H8717" i="10"/>
  <c r="G8717" i="10"/>
  <c r="D8717" i="10"/>
  <c r="C8717" i="10"/>
  <c r="H8716" i="10"/>
  <c r="G8716" i="10"/>
  <c r="D8716" i="10"/>
  <c r="C8716" i="10"/>
  <c r="H8715" i="10"/>
  <c r="G8715" i="10"/>
  <c r="D8715" i="10"/>
  <c r="C8715" i="10"/>
  <c r="H8714" i="10"/>
  <c r="G8714" i="10"/>
  <c r="D8714" i="10"/>
  <c r="C8714" i="10"/>
  <c r="H8713" i="10"/>
  <c r="G8713" i="10"/>
  <c r="D8713" i="10"/>
  <c r="C8713" i="10"/>
  <c r="H8712" i="10"/>
  <c r="G8712" i="10"/>
  <c r="D8712" i="10"/>
  <c r="C8712" i="10"/>
  <c r="H8711" i="10"/>
  <c r="G8711" i="10"/>
  <c r="D8711" i="10"/>
  <c r="C8711" i="10"/>
  <c r="H8710" i="10"/>
  <c r="G8710" i="10"/>
  <c r="D8710" i="10"/>
  <c r="C8710" i="10"/>
  <c r="H8709" i="10"/>
  <c r="G8709" i="10"/>
  <c r="D8709" i="10"/>
  <c r="C8709" i="10"/>
  <c r="H8708" i="10"/>
  <c r="G8708" i="10"/>
  <c r="D8708" i="10"/>
  <c r="C8708" i="10"/>
  <c r="H8707" i="10"/>
  <c r="G8707" i="10"/>
  <c r="D8707" i="10"/>
  <c r="C8707" i="10"/>
  <c r="H8706" i="10"/>
  <c r="G8706" i="10"/>
  <c r="D8706" i="10"/>
  <c r="C8706" i="10"/>
  <c r="H8705" i="10"/>
  <c r="G8705" i="10"/>
  <c r="D8705" i="10"/>
  <c r="C8705" i="10"/>
  <c r="H8704" i="10"/>
  <c r="G8704" i="10"/>
  <c r="D8704" i="10"/>
  <c r="C8704" i="10"/>
  <c r="H8703" i="10"/>
  <c r="G8703" i="10"/>
  <c r="D8703" i="10"/>
  <c r="C8703" i="10"/>
  <c r="H8702" i="10"/>
  <c r="G8702" i="10"/>
  <c r="D8702" i="10"/>
  <c r="C8702" i="10"/>
  <c r="H8701" i="10"/>
  <c r="G8701" i="10"/>
  <c r="D8701" i="10"/>
  <c r="C8701" i="10"/>
  <c r="H8700" i="10"/>
  <c r="G8700" i="10"/>
  <c r="D8700" i="10"/>
  <c r="C8700" i="10"/>
  <c r="H8699" i="10"/>
  <c r="G8699" i="10"/>
  <c r="D8699" i="10"/>
  <c r="C8699" i="10"/>
  <c r="H8698" i="10"/>
  <c r="G8698" i="10"/>
  <c r="D8698" i="10"/>
  <c r="C8698" i="10"/>
  <c r="H8697" i="10"/>
  <c r="G8697" i="10"/>
  <c r="D8697" i="10"/>
  <c r="C8697" i="10"/>
  <c r="H8696" i="10"/>
  <c r="G8696" i="10"/>
  <c r="D8696" i="10"/>
  <c r="C8696" i="10"/>
  <c r="H8695" i="10"/>
  <c r="G8695" i="10"/>
  <c r="D8695" i="10"/>
  <c r="C8695" i="10"/>
  <c r="H8694" i="10"/>
  <c r="G8694" i="10"/>
  <c r="D8694" i="10"/>
  <c r="C8694" i="10"/>
  <c r="H8693" i="10"/>
  <c r="G8693" i="10"/>
  <c r="D8693" i="10"/>
  <c r="C8693" i="10"/>
  <c r="H8692" i="10"/>
  <c r="G8692" i="10"/>
  <c r="D8692" i="10"/>
  <c r="C8692" i="10"/>
  <c r="H8691" i="10"/>
  <c r="G8691" i="10"/>
  <c r="D8691" i="10"/>
  <c r="C8691" i="10"/>
  <c r="H8690" i="10"/>
  <c r="G8690" i="10"/>
  <c r="D8690" i="10"/>
  <c r="C8690" i="10"/>
  <c r="H8689" i="10"/>
  <c r="G8689" i="10"/>
  <c r="D8689" i="10"/>
  <c r="C8689" i="10"/>
  <c r="H8688" i="10"/>
  <c r="G8688" i="10"/>
  <c r="D8688" i="10"/>
  <c r="C8688" i="10"/>
  <c r="H8687" i="10"/>
  <c r="G8687" i="10"/>
  <c r="D8687" i="10"/>
  <c r="C8687" i="10"/>
  <c r="H8686" i="10"/>
  <c r="G8686" i="10"/>
  <c r="D8686" i="10"/>
  <c r="C8686" i="10"/>
  <c r="H8685" i="10"/>
  <c r="G8685" i="10"/>
  <c r="D8685" i="10"/>
  <c r="C8685" i="10"/>
  <c r="H8684" i="10"/>
  <c r="G8684" i="10"/>
  <c r="D8684" i="10"/>
  <c r="C8684" i="10"/>
  <c r="H8683" i="10"/>
  <c r="G8683" i="10"/>
  <c r="D8683" i="10"/>
  <c r="C8683" i="10"/>
  <c r="H8682" i="10"/>
  <c r="G8682" i="10"/>
  <c r="D8682" i="10"/>
  <c r="C8682" i="10"/>
  <c r="H8681" i="10"/>
  <c r="G8681" i="10"/>
  <c r="D8681" i="10"/>
  <c r="C8681" i="10"/>
  <c r="H8680" i="10"/>
  <c r="G8680" i="10"/>
  <c r="D8680" i="10"/>
  <c r="C8680" i="10"/>
  <c r="H8679" i="10"/>
  <c r="G8679" i="10"/>
  <c r="D8679" i="10"/>
  <c r="C8679" i="10"/>
  <c r="H8678" i="10"/>
  <c r="G8678" i="10"/>
  <c r="D8678" i="10"/>
  <c r="C8678" i="10"/>
  <c r="H8677" i="10"/>
  <c r="G8677" i="10"/>
  <c r="D8677" i="10"/>
  <c r="C8677" i="10"/>
  <c r="H8676" i="10"/>
  <c r="G8676" i="10"/>
  <c r="D8676" i="10"/>
  <c r="C8676" i="10"/>
  <c r="H8675" i="10"/>
  <c r="G8675" i="10"/>
  <c r="D8675" i="10"/>
  <c r="C8675" i="10"/>
  <c r="H8674" i="10"/>
  <c r="G8674" i="10"/>
  <c r="D8674" i="10"/>
  <c r="C8674" i="10"/>
  <c r="H8673" i="10"/>
  <c r="G8673" i="10"/>
  <c r="D8673" i="10"/>
  <c r="C8673" i="10"/>
  <c r="H8672" i="10"/>
  <c r="G8672" i="10"/>
  <c r="D8672" i="10"/>
  <c r="C8672" i="10"/>
  <c r="H8671" i="10"/>
  <c r="G8671" i="10"/>
  <c r="D8671" i="10"/>
  <c r="C8671" i="10"/>
  <c r="H8670" i="10"/>
  <c r="G8670" i="10"/>
  <c r="D8670" i="10"/>
  <c r="C8670" i="10"/>
  <c r="H8669" i="10"/>
  <c r="G8669" i="10"/>
  <c r="D8669" i="10"/>
  <c r="C8669" i="10"/>
  <c r="H8668" i="10"/>
  <c r="G8668" i="10"/>
  <c r="D8668" i="10"/>
  <c r="C8668" i="10"/>
  <c r="H8667" i="10"/>
  <c r="G8667" i="10"/>
  <c r="D8667" i="10"/>
  <c r="C8667" i="10"/>
  <c r="H8666" i="10"/>
  <c r="G8666" i="10"/>
  <c r="D8666" i="10"/>
  <c r="C8666" i="10"/>
  <c r="H8665" i="10"/>
  <c r="G8665" i="10"/>
  <c r="D8665" i="10"/>
  <c r="C8665" i="10"/>
  <c r="H8664" i="10"/>
  <c r="G8664" i="10"/>
  <c r="D8664" i="10"/>
  <c r="C8664" i="10"/>
  <c r="H8663" i="10"/>
  <c r="G8663" i="10"/>
  <c r="D8663" i="10"/>
  <c r="C8663" i="10"/>
  <c r="H8662" i="10"/>
  <c r="G8662" i="10"/>
  <c r="D8662" i="10"/>
  <c r="C8662" i="10"/>
  <c r="H8661" i="10"/>
  <c r="G8661" i="10"/>
  <c r="D8661" i="10"/>
  <c r="C8661" i="10"/>
  <c r="H8660" i="10"/>
  <c r="G8660" i="10"/>
  <c r="D8660" i="10"/>
  <c r="C8660" i="10"/>
  <c r="H8659" i="10"/>
  <c r="G8659" i="10"/>
  <c r="D8659" i="10"/>
  <c r="C8659" i="10"/>
  <c r="H8658" i="10"/>
  <c r="G8658" i="10"/>
  <c r="D8658" i="10"/>
  <c r="C8658" i="10"/>
  <c r="H8657" i="10"/>
  <c r="G8657" i="10"/>
  <c r="D8657" i="10"/>
  <c r="C8657" i="10"/>
  <c r="H8656" i="10"/>
  <c r="G8656" i="10"/>
  <c r="D8656" i="10"/>
  <c r="C8656" i="10"/>
  <c r="H8655" i="10"/>
  <c r="G8655" i="10"/>
  <c r="D8655" i="10"/>
  <c r="C8655" i="10"/>
  <c r="H8654" i="10"/>
  <c r="G8654" i="10"/>
  <c r="D8654" i="10"/>
  <c r="C8654" i="10"/>
  <c r="H8653" i="10"/>
  <c r="G8653" i="10"/>
  <c r="D8653" i="10"/>
  <c r="C8653" i="10"/>
  <c r="H8652" i="10"/>
  <c r="G8652" i="10"/>
  <c r="D8652" i="10"/>
  <c r="C8652" i="10"/>
  <c r="H8651" i="10"/>
  <c r="G8651" i="10"/>
  <c r="D8651" i="10"/>
  <c r="C8651" i="10"/>
  <c r="H8650" i="10"/>
  <c r="G8650" i="10"/>
  <c r="D8650" i="10"/>
  <c r="C8650" i="10"/>
  <c r="H8649" i="10"/>
  <c r="G8649" i="10"/>
  <c r="D8649" i="10"/>
  <c r="C8649" i="10"/>
  <c r="H8648" i="10"/>
  <c r="G8648" i="10"/>
  <c r="D8648" i="10"/>
  <c r="C8648" i="10"/>
  <c r="H8647" i="10"/>
  <c r="G8647" i="10"/>
  <c r="D8647" i="10"/>
  <c r="C8647" i="10"/>
  <c r="H8646" i="10"/>
  <c r="G8646" i="10"/>
  <c r="D8646" i="10"/>
  <c r="C8646" i="10"/>
  <c r="H8645" i="10"/>
  <c r="G8645" i="10"/>
  <c r="D8645" i="10"/>
  <c r="C8645" i="10"/>
  <c r="H8644" i="10"/>
  <c r="G8644" i="10"/>
  <c r="D8644" i="10"/>
  <c r="C8644" i="10"/>
  <c r="H8643" i="10"/>
  <c r="G8643" i="10"/>
  <c r="D8643" i="10"/>
  <c r="C8643" i="10"/>
  <c r="H8642" i="10"/>
  <c r="G8642" i="10"/>
  <c r="D8642" i="10"/>
  <c r="C8642" i="10"/>
  <c r="H8641" i="10"/>
  <c r="G8641" i="10"/>
  <c r="D8641" i="10"/>
  <c r="C8641" i="10"/>
  <c r="H8640" i="10"/>
  <c r="G8640" i="10"/>
  <c r="D8640" i="10"/>
  <c r="C8640" i="10"/>
  <c r="H8639" i="10"/>
  <c r="G8639" i="10"/>
  <c r="D8639" i="10"/>
  <c r="C8639" i="10"/>
  <c r="H8638" i="10"/>
  <c r="G8638" i="10"/>
  <c r="D8638" i="10"/>
  <c r="C8638" i="10"/>
  <c r="H8637" i="10"/>
  <c r="G8637" i="10"/>
  <c r="D8637" i="10"/>
  <c r="C8637" i="10"/>
  <c r="H8636" i="10"/>
  <c r="G8636" i="10"/>
  <c r="D8636" i="10"/>
  <c r="C8636" i="10"/>
  <c r="H8635" i="10"/>
  <c r="G8635" i="10"/>
  <c r="D8635" i="10"/>
  <c r="C8635" i="10"/>
  <c r="H8634" i="10"/>
  <c r="G8634" i="10"/>
  <c r="D8634" i="10"/>
  <c r="C8634" i="10"/>
  <c r="H8633" i="10"/>
  <c r="G8633" i="10"/>
  <c r="D8633" i="10"/>
  <c r="C8633" i="10"/>
  <c r="H8632" i="10"/>
  <c r="G8632" i="10"/>
  <c r="D8632" i="10"/>
  <c r="C8632" i="10"/>
  <c r="H8631" i="10"/>
  <c r="G8631" i="10"/>
  <c r="D8631" i="10"/>
  <c r="C8631" i="10"/>
  <c r="H8630" i="10"/>
  <c r="G8630" i="10"/>
  <c r="D8630" i="10"/>
  <c r="C8630" i="10"/>
  <c r="H8629" i="10"/>
  <c r="G8629" i="10"/>
  <c r="D8629" i="10"/>
  <c r="C8629" i="10"/>
  <c r="H8628" i="10"/>
  <c r="G8628" i="10"/>
  <c r="D8628" i="10"/>
  <c r="C8628" i="10"/>
  <c r="H8627" i="10"/>
  <c r="G8627" i="10"/>
  <c r="D8627" i="10"/>
  <c r="C8627" i="10"/>
  <c r="H8626" i="10"/>
  <c r="G8626" i="10"/>
  <c r="D8626" i="10"/>
  <c r="C8626" i="10"/>
  <c r="H8625" i="10"/>
  <c r="G8625" i="10"/>
  <c r="D8625" i="10"/>
  <c r="C8625" i="10"/>
  <c r="H8624" i="10"/>
  <c r="G8624" i="10"/>
  <c r="D8624" i="10"/>
  <c r="C8624" i="10"/>
  <c r="H8623" i="10"/>
  <c r="G8623" i="10"/>
  <c r="D8623" i="10"/>
  <c r="C8623" i="10"/>
  <c r="H8622" i="10"/>
  <c r="G8622" i="10"/>
  <c r="D8622" i="10"/>
  <c r="C8622" i="10"/>
  <c r="H8621" i="10"/>
  <c r="G8621" i="10"/>
  <c r="D8621" i="10"/>
  <c r="C8621" i="10"/>
  <c r="H8620" i="10"/>
  <c r="G8620" i="10"/>
  <c r="D8620" i="10"/>
  <c r="C8620" i="10"/>
  <c r="H8619" i="10"/>
  <c r="G8619" i="10"/>
  <c r="D8619" i="10"/>
  <c r="C8619" i="10"/>
  <c r="H8618" i="10"/>
  <c r="G8618" i="10"/>
  <c r="D8618" i="10"/>
  <c r="C8618" i="10"/>
  <c r="H8617" i="10"/>
  <c r="G8617" i="10"/>
  <c r="D8617" i="10"/>
  <c r="C8617" i="10"/>
  <c r="H8616" i="10"/>
  <c r="G8616" i="10"/>
  <c r="D8616" i="10"/>
  <c r="C8616" i="10"/>
  <c r="H8615" i="10"/>
  <c r="G8615" i="10"/>
  <c r="D8615" i="10"/>
  <c r="C8615" i="10"/>
  <c r="H8614" i="10"/>
  <c r="G8614" i="10"/>
  <c r="D8614" i="10"/>
  <c r="C8614" i="10"/>
  <c r="H8613" i="10"/>
  <c r="G8613" i="10"/>
  <c r="D8613" i="10"/>
  <c r="C8613" i="10"/>
  <c r="H8612" i="10"/>
  <c r="G8612" i="10"/>
  <c r="D8612" i="10"/>
  <c r="C8612" i="10"/>
  <c r="H8611" i="10"/>
  <c r="G8611" i="10"/>
  <c r="D8611" i="10"/>
  <c r="C8611" i="10"/>
  <c r="H8610" i="10"/>
  <c r="G8610" i="10"/>
  <c r="D8610" i="10"/>
  <c r="C8610" i="10"/>
  <c r="H8609" i="10"/>
  <c r="G8609" i="10"/>
  <c r="D8609" i="10"/>
  <c r="C8609" i="10"/>
  <c r="H8608" i="10"/>
  <c r="G8608" i="10"/>
  <c r="D8608" i="10"/>
  <c r="C8608" i="10"/>
  <c r="H8607" i="10"/>
  <c r="G8607" i="10"/>
  <c r="D8607" i="10"/>
  <c r="C8607" i="10"/>
  <c r="H8606" i="10"/>
  <c r="G8606" i="10"/>
  <c r="D8606" i="10"/>
  <c r="C8606" i="10"/>
  <c r="H8605" i="10"/>
  <c r="G8605" i="10"/>
  <c r="D8605" i="10"/>
  <c r="C8605" i="10"/>
  <c r="H8604" i="10"/>
  <c r="G8604" i="10"/>
  <c r="D8604" i="10"/>
  <c r="C8604" i="10"/>
  <c r="H8603" i="10"/>
  <c r="G8603" i="10"/>
  <c r="D8603" i="10"/>
  <c r="C8603" i="10"/>
  <c r="H8602" i="10"/>
  <c r="G8602" i="10"/>
  <c r="D8602" i="10"/>
  <c r="C8602" i="10"/>
  <c r="H8601" i="10"/>
  <c r="G8601" i="10"/>
  <c r="D8601" i="10"/>
  <c r="C8601" i="10"/>
  <c r="H8600" i="10"/>
  <c r="G8600" i="10"/>
  <c r="D8600" i="10"/>
  <c r="C8600" i="10"/>
  <c r="H8599" i="10"/>
  <c r="G8599" i="10"/>
  <c r="D8599" i="10"/>
  <c r="C8599" i="10"/>
  <c r="H8598" i="10"/>
  <c r="G8598" i="10"/>
  <c r="D8598" i="10"/>
  <c r="C8598" i="10"/>
  <c r="H8597" i="10"/>
  <c r="G8597" i="10"/>
  <c r="D8597" i="10"/>
  <c r="C8597" i="10"/>
  <c r="H8596" i="10"/>
  <c r="G8596" i="10"/>
  <c r="D8596" i="10"/>
  <c r="C8596" i="10"/>
  <c r="H8595" i="10"/>
  <c r="G8595" i="10"/>
  <c r="D8595" i="10"/>
  <c r="C8595" i="10"/>
  <c r="H8594" i="10"/>
  <c r="G8594" i="10"/>
  <c r="D8594" i="10"/>
  <c r="C8594" i="10"/>
  <c r="H8593" i="10"/>
  <c r="G8593" i="10"/>
  <c r="D8593" i="10"/>
  <c r="C8593" i="10"/>
  <c r="H8592" i="10"/>
  <c r="G8592" i="10"/>
  <c r="D8592" i="10"/>
  <c r="C8592" i="10"/>
  <c r="H8591" i="10"/>
  <c r="G8591" i="10"/>
  <c r="D8591" i="10"/>
  <c r="C8591" i="10"/>
  <c r="H8590" i="10"/>
  <c r="G8590" i="10"/>
  <c r="D8590" i="10"/>
  <c r="C8590" i="10"/>
  <c r="H8589" i="10"/>
  <c r="G8589" i="10"/>
  <c r="D8589" i="10"/>
  <c r="C8589" i="10"/>
  <c r="H8588" i="10"/>
  <c r="G8588" i="10"/>
  <c r="D8588" i="10"/>
  <c r="C8588" i="10"/>
  <c r="H8587" i="10"/>
  <c r="G8587" i="10"/>
  <c r="D8587" i="10"/>
  <c r="C8587" i="10"/>
  <c r="H8586" i="10"/>
  <c r="G8586" i="10"/>
  <c r="D8586" i="10"/>
  <c r="C8586" i="10"/>
  <c r="H8585" i="10"/>
  <c r="G8585" i="10"/>
  <c r="D8585" i="10"/>
  <c r="C8585" i="10"/>
  <c r="H8584" i="10"/>
  <c r="G8584" i="10"/>
  <c r="D8584" i="10"/>
  <c r="C8584" i="10"/>
  <c r="H8583" i="10"/>
  <c r="G8583" i="10"/>
  <c r="D8583" i="10"/>
  <c r="C8583" i="10"/>
  <c r="H8582" i="10"/>
  <c r="G8582" i="10"/>
  <c r="D8582" i="10"/>
  <c r="C8582" i="10"/>
  <c r="H8581" i="10"/>
  <c r="G8581" i="10"/>
  <c r="D8581" i="10"/>
  <c r="C8581" i="10"/>
  <c r="H8580" i="10"/>
  <c r="G8580" i="10"/>
  <c r="D8580" i="10"/>
  <c r="C8580" i="10"/>
  <c r="H8579" i="10"/>
  <c r="G8579" i="10"/>
  <c r="D8579" i="10"/>
  <c r="C8579" i="10"/>
  <c r="H8578" i="10"/>
  <c r="G8578" i="10"/>
  <c r="D8578" i="10"/>
  <c r="C8578" i="10"/>
  <c r="H8577" i="10"/>
  <c r="G8577" i="10"/>
  <c r="D8577" i="10"/>
  <c r="C8577" i="10"/>
  <c r="H8576" i="10"/>
  <c r="G8576" i="10"/>
  <c r="D8576" i="10"/>
  <c r="C8576" i="10"/>
  <c r="H8575" i="10"/>
  <c r="G8575" i="10"/>
  <c r="D8575" i="10"/>
  <c r="C8575" i="10"/>
  <c r="H8574" i="10"/>
  <c r="G8574" i="10"/>
  <c r="D8574" i="10"/>
  <c r="C8574" i="10"/>
  <c r="H8573" i="10"/>
  <c r="G8573" i="10"/>
  <c r="D8573" i="10"/>
  <c r="C8573" i="10"/>
  <c r="H8572" i="10"/>
  <c r="G8572" i="10"/>
  <c r="D8572" i="10"/>
  <c r="C8572" i="10"/>
  <c r="H8571" i="10"/>
  <c r="G8571" i="10"/>
  <c r="D8571" i="10"/>
  <c r="C8571" i="10"/>
  <c r="H8570" i="10"/>
  <c r="G8570" i="10"/>
  <c r="D8570" i="10"/>
  <c r="C8570" i="10"/>
  <c r="H8569" i="10"/>
  <c r="G8569" i="10"/>
  <c r="D8569" i="10"/>
  <c r="C8569" i="10"/>
  <c r="H8568" i="10"/>
  <c r="G8568" i="10"/>
  <c r="D8568" i="10"/>
  <c r="C8568" i="10"/>
  <c r="H8567" i="10"/>
  <c r="G8567" i="10"/>
  <c r="D8567" i="10"/>
  <c r="C8567" i="10"/>
  <c r="H8566" i="10"/>
  <c r="G8566" i="10"/>
  <c r="D8566" i="10"/>
  <c r="C8566" i="10"/>
  <c r="H8565" i="10"/>
  <c r="G8565" i="10"/>
  <c r="D8565" i="10"/>
  <c r="C8565" i="10"/>
  <c r="H8564" i="10"/>
  <c r="G8564" i="10"/>
  <c r="D8564" i="10"/>
  <c r="C8564" i="10"/>
  <c r="H8563" i="10"/>
  <c r="G8563" i="10"/>
  <c r="D8563" i="10"/>
  <c r="C8563" i="10"/>
  <c r="H8562" i="10"/>
  <c r="G8562" i="10"/>
  <c r="D8562" i="10"/>
  <c r="C8562" i="10"/>
  <c r="H8561" i="10"/>
  <c r="G8561" i="10"/>
  <c r="D8561" i="10"/>
  <c r="C8561" i="10"/>
  <c r="H8560" i="10"/>
  <c r="G8560" i="10"/>
  <c r="D8560" i="10"/>
  <c r="C8560" i="10"/>
  <c r="H8559" i="10"/>
  <c r="G8559" i="10"/>
  <c r="D8559" i="10"/>
  <c r="C8559" i="10"/>
  <c r="H8558" i="10"/>
  <c r="G8558" i="10"/>
  <c r="D8558" i="10"/>
  <c r="C8558" i="10"/>
  <c r="H8557" i="10"/>
  <c r="G8557" i="10"/>
  <c r="D8557" i="10"/>
  <c r="C8557" i="10"/>
  <c r="H8556" i="10"/>
  <c r="G8556" i="10"/>
  <c r="D8556" i="10"/>
  <c r="C8556" i="10"/>
  <c r="H8555" i="10"/>
  <c r="G8555" i="10"/>
  <c r="D8555" i="10"/>
  <c r="C8555" i="10"/>
  <c r="H8554" i="10"/>
  <c r="G8554" i="10"/>
  <c r="D8554" i="10"/>
  <c r="C8554" i="10"/>
  <c r="H8553" i="10"/>
  <c r="G8553" i="10"/>
  <c r="D8553" i="10"/>
  <c r="C8553" i="10"/>
  <c r="H8552" i="10"/>
  <c r="G8552" i="10"/>
  <c r="D8552" i="10"/>
  <c r="C8552" i="10"/>
  <c r="H8551" i="10"/>
  <c r="G8551" i="10"/>
  <c r="D8551" i="10"/>
  <c r="C8551" i="10"/>
  <c r="H8550" i="10"/>
  <c r="G8550" i="10"/>
  <c r="D8550" i="10"/>
  <c r="C8550" i="10"/>
  <c r="H8549" i="10"/>
  <c r="G8549" i="10"/>
  <c r="D8549" i="10"/>
  <c r="C8549" i="10"/>
  <c r="H8548" i="10"/>
  <c r="G8548" i="10"/>
  <c r="D8548" i="10"/>
  <c r="C8548" i="10"/>
  <c r="H8547" i="10"/>
  <c r="G8547" i="10"/>
  <c r="D8547" i="10"/>
  <c r="C8547" i="10"/>
  <c r="H8546" i="10"/>
  <c r="G8546" i="10"/>
  <c r="D8546" i="10"/>
  <c r="C8546" i="10"/>
  <c r="H8545" i="10"/>
  <c r="G8545" i="10"/>
  <c r="D8545" i="10"/>
  <c r="C8545" i="10"/>
  <c r="H8544" i="10"/>
  <c r="G8544" i="10"/>
  <c r="D8544" i="10"/>
  <c r="C8544" i="10"/>
  <c r="H8543" i="10"/>
  <c r="G8543" i="10"/>
  <c r="D8543" i="10"/>
  <c r="C8543" i="10"/>
  <c r="H8542" i="10"/>
  <c r="G8542" i="10"/>
  <c r="D8542" i="10"/>
  <c r="C8542" i="10"/>
  <c r="H8541" i="10"/>
  <c r="G8541" i="10"/>
  <c r="D8541" i="10"/>
  <c r="C8541" i="10"/>
  <c r="H8540" i="10"/>
  <c r="G8540" i="10"/>
  <c r="D8540" i="10"/>
  <c r="C8540" i="10"/>
  <c r="H8539" i="10"/>
  <c r="G8539" i="10"/>
  <c r="D8539" i="10"/>
  <c r="C8539" i="10"/>
  <c r="H8538" i="10"/>
  <c r="G8538" i="10"/>
  <c r="D8538" i="10"/>
  <c r="C8538" i="10"/>
  <c r="H8537" i="10"/>
  <c r="G8537" i="10"/>
  <c r="D8537" i="10"/>
  <c r="C8537" i="10"/>
  <c r="H8536" i="10"/>
  <c r="G8536" i="10"/>
  <c r="D8536" i="10"/>
  <c r="C8536" i="10"/>
  <c r="H8535" i="10"/>
  <c r="G8535" i="10"/>
  <c r="D8535" i="10"/>
  <c r="C8535" i="10"/>
  <c r="H8534" i="10"/>
  <c r="G8534" i="10"/>
  <c r="D8534" i="10"/>
  <c r="C8534" i="10"/>
  <c r="H8533" i="10"/>
  <c r="G8533" i="10"/>
  <c r="D8533" i="10"/>
  <c r="C8533" i="10"/>
  <c r="H8532" i="10"/>
  <c r="G8532" i="10"/>
  <c r="D8532" i="10"/>
  <c r="C8532" i="10"/>
  <c r="H8531" i="10"/>
  <c r="G8531" i="10"/>
  <c r="D8531" i="10"/>
  <c r="C8531" i="10"/>
  <c r="H8530" i="10"/>
  <c r="G8530" i="10"/>
  <c r="D8530" i="10"/>
  <c r="C8530" i="10"/>
  <c r="H8529" i="10"/>
  <c r="G8529" i="10"/>
  <c r="D8529" i="10"/>
  <c r="C8529" i="10"/>
  <c r="H8528" i="10"/>
  <c r="G8528" i="10"/>
  <c r="D8528" i="10"/>
  <c r="C8528" i="10"/>
  <c r="H8527" i="10"/>
  <c r="G8527" i="10"/>
  <c r="D8527" i="10"/>
  <c r="C8527" i="10"/>
  <c r="H8526" i="10"/>
  <c r="G8526" i="10"/>
  <c r="D8526" i="10"/>
  <c r="C8526" i="10"/>
  <c r="H8525" i="10"/>
  <c r="G8525" i="10"/>
  <c r="D8525" i="10"/>
  <c r="C8525" i="10"/>
  <c r="H8524" i="10"/>
  <c r="G8524" i="10"/>
  <c r="D8524" i="10"/>
  <c r="C8524" i="10"/>
  <c r="H8523" i="10"/>
  <c r="G8523" i="10"/>
  <c r="D8523" i="10"/>
  <c r="C8523" i="10"/>
  <c r="H8522" i="10"/>
  <c r="G8522" i="10"/>
  <c r="D8522" i="10"/>
  <c r="C8522" i="10"/>
  <c r="H8521" i="10"/>
  <c r="G8521" i="10"/>
  <c r="D8521" i="10"/>
  <c r="C8521" i="10"/>
  <c r="H8520" i="10"/>
  <c r="G8520" i="10"/>
  <c r="D8520" i="10"/>
  <c r="C8520" i="10"/>
  <c r="H8519" i="10"/>
  <c r="G8519" i="10"/>
  <c r="D8519" i="10"/>
  <c r="C8519" i="10"/>
  <c r="H8518" i="10"/>
  <c r="G8518" i="10"/>
  <c r="D8518" i="10"/>
  <c r="C8518" i="10"/>
  <c r="H8517" i="10"/>
  <c r="G8517" i="10"/>
  <c r="D8517" i="10"/>
  <c r="C8517" i="10"/>
  <c r="H8516" i="10"/>
  <c r="G8516" i="10"/>
  <c r="D8516" i="10"/>
  <c r="C8516" i="10"/>
  <c r="H8515" i="10"/>
  <c r="G8515" i="10"/>
  <c r="D8515" i="10"/>
  <c r="C8515" i="10"/>
  <c r="H8514" i="10"/>
  <c r="G8514" i="10"/>
  <c r="D8514" i="10"/>
  <c r="C8514" i="10"/>
  <c r="H8513" i="10"/>
  <c r="G8513" i="10"/>
  <c r="D8513" i="10"/>
  <c r="C8513" i="10"/>
  <c r="H8512" i="10"/>
  <c r="G8512" i="10"/>
  <c r="D8512" i="10"/>
  <c r="C8512" i="10"/>
  <c r="H8511" i="10"/>
  <c r="G8511" i="10"/>
  <c r="D8511" i="10"/>
  <c r="C8511" i="10"/>
  <c r="H8510" i="10"/>
  <c r="G8510" i="10"/>
  <c r="D8510" i="10"/>
  <c r="C8510" i="10"/>
  <c r="H8509" i="10"/>
  <c r="G8509" i="10"/>
  <c r="D8509" i="10"/>
  <c r="C8509" i="10"/>
  <c r="H8508" i="10"/>
  <c r="G8508" i="10"/>
  <c r="D8508" i="10"/>
  <c r="C8508" i="10"/>
  <c r="H8507" i="10"/>
  <c r="G8507" i="10"/>
  <c r="D8507" i="10"/>
  <c r="C8507" i="10"/>
  <c r="H8506" i="10"/>
  <c r="G8506" i="10"/>
  <c r="D8506" i="10"/>
  <c r="C8506" i="10"/>
  <c r="H8505" i="10"/>
  <c r="G8505" i="10"/>
  <c r="D8505" i="10"/>
  <c r="C8505" i="10"/>
  <c r="H8504" i="10"/>
  <c r="G8504" i="10"/>
  <c r="D8504" i="10"/>
  <c r="C8504" i="10"/>
  <c r="H8503" i="10"/>
  <c r="G8503" i="10"/>
  <c r="D8503" i="10"/>
  <c r="C8503" i="10"/>
  <c r="H8502" i="10"/>
  <c r="G8502" i="10"/>
  <c r="D8502" i="10"/>
  <c r="C8502" i="10"/>
  <c r="H8501" i="10"/>
  <c r="G8501" i="10"/>
  <c r="D8501" i="10"/>
  <c r="C8501" i="10"/>
  <c r="H8500" i="10"/>
  <c r="G8500" i="10"/>
  <c r="D8500" i="10"/>
  <c r="C8500" i="10"/>
  <c r="H8499" i="10"/>
  <c r="G8499" i="10"/>
  <c r="D8499" i="10"/>
  <c r="C8499" i="10"/>
  <c r="H8498" i="10"/>
  <c r="G8498" i="10"/>
  <c r="D8498" i="10"/>
  <c r="C8498" i="10"/>
  <c r="H8497" i="10"/>
  <c r="G8497" i="10"/>
  <c r="D8497" i="10"/>
  <c r="C8497" i="10"/>
  <c r="H8496" i="10"/>
  <c r="G8496" i="10"/>
  <c r="D8496" i="10"/>
  <c r="C8496" i="10"/>
  <c r="H8495" i="10"/>
  <c r="G8495" i="10"/>
  <c r="D8495" i="10"/>
  <c r="C8495" i="10"/>
  <c r="H8494" i="10"/>
  <c r="G8494" i="10"/>
  <c r="D8494" i="10"/>
  <c r="C8494" i="10"/>
  <c r="H8493" i="10"/>
  <c r="G8493" i="10"/>
  <c r="D8493" i="10"/>
  <c r="C8493" i="10"/>
  <c r="H8492" i="10"/>
  <c r="G8492" i="10"/>
  <c r="D8492" i="10"/>
  <c r="C8492" i="10"/>
  <c r="H8491" i="10"/>
  <c r="G8491" i="10"/>
  <c r="D8491" i="10"/>
  <c r="C8491" i="10"/>
  <c r="H8490" i="10"/>
  <c r="G8490" i="10"/>
  <c r="D8490" i="10"/>
  <c r="C8490" i="10"/>
  <c r="H8489" i="10"/>
  <c r="G8489" i="10"/>
  <c r="D8489" i="10"/>
  <c r="C8489" i="10"/>
  <c r="H8488" i="10"/>
  <c r="G8488" i="10"/>
  <c r="D8488" i="10"/>
  <c r="C8488" i="10"/>
  <c r="H8487" i="10"/>
  <c r="G8487" i="10"/>
  <c r="D8487" i="10"/>
  <c r="C8487" i="10"/>
  <c r="H8486" i="10"/>
  <c r="G8486" i="10"/>
  <c r="D8486" i="10"/>
  <c r="C8486" i="10"/>
  <c r="H8485" i="10"/>
  <c r="G8485" i="10"/>
  <c r="D8485" i="10"/>
  <c r="C8485" i="10"/>
  <c r="H8484" i="10"/>
  <c r="G8484" i="10"/>
  <c r="D8484" i="10"/>
  <c r="C8484" i="10"/>
  <c r="H8483" i="10"/>
  <c r="G8483" i="10"/>
  <c r="D8483" i="10"/>
  <c r="C8483" i="10"/>
  <c r="H8482" i="10"/>
  <c r="G8482" i="10"/>
  <c r="D8482" i="10"/>
  <c r="C8482" i="10"/>
  <c r="H8481" i="10"/>
  <c r="G8481" i="10"/>
  <c r="D8481" i="10"/>
  <c r="C8481" i="10"/>
  <c r="H8480" i="10"/>
  <c r="G8480" i="10"/>
  <c r="D8480" i="10"/>
  <c r="C8480" i="10"/>
  <c r="H8479" i="10"/>
  <c r="G8479" i="10"/>
  <c r="D8479" i="10"/>
  <c r="C8479" i="10"/>
  <c r="H8478" i="10"/>
  <c r="G8478" i="10"/>
  <c r="D8478" i="10"/>
  <c r="C8478" i="10"/>
  <c r="H8477" i="10"/>
  <c r="G8477" i="10"/>
  <c r="D8477" i="10"/>
  <c r="C8477" i="10"/>
  <c r="H8476" i="10"/>
  <c r="G8476" i="10"/>
  <c r="D8476" i="10"/>
  <c r="C8476" i="10"/>
  <c r="H8475" i="10"/>
  <c r="G8475" i="10"/>
  <c r="D8475" i="10"/>
  <c r="C8475" i="10"/>
  <c r="H8474" i="10"/>
  <c r="G8474" i="10"/>
  <c r="D8474" i="10"/>
  <c r="C8474" i="10"/>
  <c r="H8473" i="10"/>
  <c r="G8473" i="10"/>
  <c r="D8473" i="10"/>
  <c r="C8473" i="10"/>
  <c r="H8472" i="10"/>
  <c r="G8472" i="10"/>
  <c r="D8472" i="10"/>
  <c r="C8472" i="10"/>
  <c r="H8471" i="10"/>
  <c r="G8471" i="10"/>
  <c r="D8471" i="10"/>
  <c r="C8471" i="10"/>
  <c r="H8470" i="10"/>
  <c r="G8470" i="10"/>
  <c r="D8470" i="10"/>
  <c r="C8470" i="10"/>
  <c r="H8469" i="10"/>
  <c r="G8469" i="10"/>
  <c r="D8469" i="10"/>
  <c r="C8469" i="10"/>
  <c r="H8468" i="10"/>
  <c r="G8468" i="10"/>
  <c r="D8468" i="10"/>
  <c r="C8468" i="10"/>
  <c r="H8467" i="10"/>
  <c r="G8467" i="10"/>
  <c r="D8467" i="10"/>
  <c r="C8467" i="10"/>
  <c r="H8466" i="10"/>
  <c r="G8466" i="10"/>
  <c r="D8466" i="10"/>
  <c r="C8466" i="10"/>
  <c r="H8465" i="10"/>
  <c r="G8465" i="10"/>
  <c r="D8465" i="10"/>
  <c r="C8465" i="10"/>
  <c r="H8464" i="10"/>
  <c r="G8464" i="10"/>
  <c r="D8464" i="10"/>
  <c r="C8464" i="10"/>
  <c r="H8463" i="10"/>
  <c r="G8463" i="10"/>
  <c r="D8463" i="10"/>
  <c r="C8463" i="10"/>
  <c r="H8462" i="10"/>
  <c r="G8462" i="10"/>
  <c r="D8462" i="10"/>
  <c r="C8462" i="10"/>
  <c r="H8461" i="10"/>
  <c r="G8461" i="10"/>
  <c r="D8461" i="10"/>
  <c r="C8461" i="10"/>
  <c r="H8460" i="10"/>
  <c r="G8460" i="10"/>
  <c r="D8460" i="10"/>
  <c r="C8460" i="10"/>
  <c r="H8459" i="10"/>
  <c r="G8459" i="10"/>
  <c r="D8459" i="10"/>
  <c r="C8459" i="10"/>
  <c r="H8458" i="10"/>
  <c r="G8458" i="10"/>
  <c r="D8458" i="10"/>
  <c r="C8458" i="10"/>
  <c r="H8457" i="10"/>
  <c r="G8457" i="10"/>
  <c r="D8457" i="10"/>
  <c r="C8457" i="10"/>
  <c r="H8456" i="10"/>
  <c r="G8456" i="10"/>
  <c r="D8456" i="10"/>
  <c r="C8456" i="10"/>
  <c r="H8455" i="10"/>
  <c r="G8455" i="10"/>
  <c r="D8455" i="10"/>
  <c r="C8455" i="10"/>
  <c r="H8454" i="10"/>
  <c r="G8454" i="10"/>
  <c r="D8454" i="10"/>
  <c r="C8454" i="10"/>
  <c r="H8453" i="10"/>
  <c r="G8453" i="10"/>
  <c r="D8453" i="10"/>
  <c r="C8453" i="10"/>
  <c r="H8452" i="10"/>
  <c r="G8452" i="10"/>
  <c r="D8452" i="10"/>
  <c r="C8452" i="10"/>
  <c r="H8451" i="10"/>
  <c r="G8451" i="10"/>
  <c r="D8451" i="10"/>
  <c r="C8451" i="10"/>
  <c r="H8450" i="10"/>
  <c r="G8450" i="10"/>
  <c r="D8450" i="10"/>
  <c r="C8450" i="10"/>
  <c r="H8449" i="10"/>
  <c r="G8449" i="10"/>
  <c r="D8449" i="10"/>
  <c r="C8449" i="10"/>
  <c r="H8448" i="10"/>
  <c r="G8448" i="10"/>
  <c r="D8448" i="10"/>
  <c r="C8448" i="10"/>
  <c r="H8447" i="10"/>
  <c r="G8447" i="10"/>
  <c r="D8447" i="10"/>
  <c r="C8447" i="10"/>
  <c r="H8446" i="10"/>
  <c r="G8446" i="10"/>
  <c r="D8446" i="10"/>
  <c r="C8446" i="10"/>
  <c r="H8445" i="10"/>
  <c r="G8445" i="10"/>
  <c r="D8445" i="10"/>
  <c r="C8445" i="10"/>
  <c r="H8444" i="10"/>
  <c r="G8444" i="10"/>
  <c r="D8444" i="10"/>
  <c r="C8444" i="10"/>
  <c r="H8443" i="10"/>
  <c r="G8443" i="10"/>
  <c r="D8443" i="10"/>
  <c r="C8443" i="10"/>
  <c r="H8442" i="10"/>
  <c r="G8442" i="10"/>
  <c r="D8442" i="10"/>
  <c r="C8442" i="10"/>
  <c r="H8441" i="10"/>
  <c r="G8441" i="10"/>
  <c r="D8441" i="10"/>
  <c r="C8441" i="10"/>
  <c r="H8440" i="10"/>
  <c r="G8440" i="10"/>
  <c r="D8440" i="10"/>
  <c r="C8440" i="10"/>
  <c r="H8439" i="10"/>
  <c r="G8439" i="10"/>
  <c r="D8439" i="10"/>
  <c r="C8439" i="10"/>
  <c r="H8438" i="10"/>
  <c r="G8438" i="10"/>
  <c r="D8438" i="10"/>
  <c r="C8438" i="10"/>
  <c r="H8437" i="10"/>
  <c r="G8437" i="10"/>
  <c r="D8437" i="10"/>
  <c r="C8437" i="10"/>
  <c r="H8436" i="10"/>
  <c r="G8436" i="10"/>
  <c r="D8436" i="10"/>
  <c r="C8436" i="10"/>
  <c r="H8435" i="10"/>
  <c r="G8435" i="10"/>
  <c r="D8435" i="10"/>
  <c r="C8435" i="10"/>
  <c r="H8434" i="10"/>
  <c r="G8434" i="10"/>
  <c r="D8434" i="10"/>
  <c r="C8434" i="10"/>
  <c r="H8433" i="10"/>
  <c r="G8433" i="10"/>
  <c r="D8433" i="10"/>
  <c r="C8433" i="10"/>
  <c r="H8432" i="10"/>
  <c r="G8432" i="10"/>
  <c r="D8432" i="10"/>
  <c r="C8432" i="10"/>
  <c r="H8431" i="10"/>
  <c r="G8431" i="10"/>
  <c r="D8431" i="10"/>
  <c r="C8431" i="10"/>
  <c r="H8430" i="10"/>
  <c r="G8430" i="10"/>
  <c r="D8430" i="10"/>
  <c r="C8430" i="10"/>
  <c r="H8429" i="10"/>
  <c r="G8429" i="10"/>
  <c r="D8429" i="10"/>
  <c r="C8429" i="10"/>
  <c r="H8428" i="10"/>
  <c r="G8428" i="10"/>
  <c r="D8428" i="10"/>
  <c r="C8428" i="10"/>
  <c r="H8427" i="10"/>
  <c r="G8427" i="10"/>
  <c r="D8427" i="10"/>
  <c r="C8427" i="10"/>
  <c r="H8426" i="10"/>
  <c r="G8426" i="10"/>
  <c r="D8426" i="10"/>
  <c r="C8426" i="10"/>
  <c r="H8425" i="10"/>
  <c r="G8425" i="10"/>
  <c r="D8425" i="10"/>
  <c r="C8425" i="10"/>
  <c r="H8424" i="10"/>
  <c r="G8424" i="10"/>
  <c r="D8424" i="10"/>
  <c r="C8424" i="10"/>
  <c r="H8423" i="10"/>
  <c r="G8423" i="10"/>
  <c r="D8423" i="10"/>
  <c r="C8423" i="10"/>
  <c r="H8422" i="10"/>
  <c r="G8422" i="10"/>
  <c r="D8422" i="10"/>
  <c r="C8422" i="10"/>
  <c r="H8421" i="10"/>
  <c r="G8421" i="10"/>
  <c r="D8421" i="10"/>
  <c r="C8421" i="10"/>
  <c r="H8420" i="10"/>
  <c r="G8420" i="10"/>
  <c r="D8420" i="10"/>
  <c r="C8420" i="10"/>
  <c r="H8419" i="10"/>
  <c r="G8419" i="10"/>
  <c r="D8419" i="10"/>
  <c r="C8419" i="10"/>
  <c r="H8418" i="10"/>
  <c r="G8418" i="10"/>
  <c r="D8418" i="10"/>
  <c r="C8418" i="10"/>
  <c r="H8417" i="10"/>
  <c r="G8417" i="10"/>
  <c r="D8417" i="10"/>
  <c r="C8417" i="10"/>
  <c r="H8416" i="10"/>
  <c r="G8416" i="10"/>
  <c r="D8416" i="10"/>
  <c r="C8416" i="10"/>
  <c r="H8415" i="10"/>
  <c r="G8415" i="10"/>
  <c r="D8415" i="10"/>
  <c r="C8415" i="10"/>
  <c r="H8414" i="10"/>
  <c r="G8414" i="10"/>
  <c r="D8414" i="10"/>
  <c r="C8414" i="10"/>
  <c r="H8413" i="10"/>
  <c r="G8413" i="10"/>
  <c r="D8413" i="10"/>
  <c r="C8413" i="10"/>
  <c r="H8412" i="10"/>
  <c r="G8412" i="10"/>
  <c r="D8412" i="10"/>
  <c r="C8412" i="10"/>
  <c r="H8411" i="10"/>
  <c r="G8411" i="10"/>
  <c r="D8411" i="10"/>
  <c r="C8411" i="10"/>
  <c r="H8410" i="10"/>
  <c r="G8410" i="10"/>
  <c r="D8410" i="10"/>
  <c r="C8410" i="10"/>
  <c r="H8409" i="10"/>
  <c r="G8409" i="10"/>
  <c r="D8409" i="10"/>
  <c r="C8409" i="10"/>
  <c r="H8408" i="10"/>
  <c r="G8408" i="10"/>
  <c r="D8408" i="10"/>
  <c r="C8408" i="10"/>
  <c r="H8407" i="10"/>
  <c r="G8407" i="10"/>
  <c r="D8407" i="10"/>
  <c r="C8407" i="10"/>
  <c r="H8406" i="10"/>
  <c r="G8406" i="10"/>
  <c r="D8406" i="10"/>
  <c r="C8406" i="10"/>
  <c r="H8405" i="10"/>
  <c r="G8405" i="10"/>
  <c r="D8405" i="10"/>
  <c r="C8405" i="10"/>
  <c r="H8404" i="10"/>
  <c r="G8404" i="10"/>
  <c r="D8404" i="10"/>
  <c r="C8404" i="10"/>
  <c r="H8403" i="10"/>
  <c r="G8403" i="10"/>
  <c r="D8403" i="10"/>
  <c r="C8403" i="10"/>
  <c r="H8402" i="10"/>
  <c r="G8402" i="10"/>
  <c r="D8402" i="10"/>
  <c r="C8402" i="10"/>
  <c r="H8401" i="10"/>
  <c r="G8401" i="10"/>
  <c r="D8401" i="10"/>
  <c r="C8401" i="10"/>
  <c r="H8400" i="10"/>
  <c r="G8400" i="10"/>
  <c r="D8400" i="10"/>
  <c r="C8400" i="10"/>
  <c r="H8399" i="10"/>
  <c r="G8399" i="10"/>
  <c r="D8399" i="10"/>
  <c r="C8399" i="10"/>
  <c r="H8398" i="10"/>
  <c r="G8398" i="10"/>
  <c r="D8398" i="10"/>
  <c r="C8398" i="10"/>
  <c r="H8397" i="10"/>
  <c r="G8397" i="10"/>
  <c r="D8397" i="10"/>
  <c r="C8397" i="10"/>
  <c r="H8396" i="10"/>
  <c r="G8396" i="10"/>
  <c r="D8396" i="10"/>
  <c r="C8396" i="10"/>
  <c r="H8395" i="10"/>
  <c r="G8395" i="10"/>
  <c r="D8395" i="10"/>
  <c r="C8395" i="10"/>
  <c r="H8394" i="10"/>
  <c r="G8394" i="10"/>
  <c r="D8394" i="10"/>
  <c r="C8394" i="10"/>
  <c r="H8393" i="10"/>
  <c r="G8393" i="10"/>
  <c r="D8393" i="10"/>
  <c r="C8393" i="10"/>
  <c r="H8392" i="10"/>
  <c r="G8392" i="10"/>
  <c r="D8392" i="10"/>
  <c r="C8392" i="10"/>
  <c r="H8391" i="10"/>
  <c r="G8391" i="10"/>
  <c r="D8391" i="10"/>
  <c r="C8391" i="10"/>
  <c r="H8390" i="10"/>
  <c r="G8390" i="10"/>
  <c r="D8390" i="10"/>
  <c r="C8390" i="10"/>
  <c r="H8389" i="10"/>
  <c r="G8389" i="10"/>
  <c r="D8389" i="10"/>
  <c r="C8389" i="10"/>
  <c r="H8388" i="10"/>
  <c r="G8388" i="10"/>
  <c r="D8388" i="10"/>
  <c r="C8388" i="10"/>
  <c r="H8387" i="10"/>
  <c r="G8387" i="10"/>
  <c r="D8387" i="10"/>
  <c r="C8387" i="10"/>
  <c r="H8386" i="10"/>
  <c r="G8386" i="10"/>
  <c r="D8386" i="10"/>
  <c r="C8386" i="10"/>
  <c r="H8385" i="10"/>
  <c r="G8385" i="10"/>
  <c r="D8385" i="10"/>
  <c r="C8385" i="10"/>
  <c r="H8384" i="10"/>
  <c r="G8384" i="10"/>
  <c r="D8384" i="10"/>
  <c r="C8384" i="10"/>
  <c r="H8383" i="10"/>
  <c r="G8383" i="10"/>
  <c r="D8383" i="10"/>
  <c r="C8383" i="10"/>
  <c r="H8382" i="10"/>
  <c r="G8382" i="10"/>
  <c r="D8382" i="10"/>
  <c r="C8382" i="10"/>
  <c r="H8381" i="10"/>
  <c r="G8381" i="10"/>
  <c r="D8381" i="10"/>
  <c r="C8381" i="10"/>
  <c r="H8380" i="10"/>
  <c r="G8380" i="10"/>
  <c r="D8380" i="10"/>
  <c r="C8380" i="10"/>
  <c r="H8379" i="10"/>
  <c r="G8379" i="10"/>
  <c r="D8379" i="10"/>
  <c r="C8379" i="10"/>
  <c r="H8378" i="10"/>
  <c r="G8378" i="10"/>
  <c r="D8378" i="10"/>
  <c r="C8378" i="10"/>
  <c r="H8377" i="10"/>
  <c r="G8377" i="10"/>
  <c r="D8377" i="10"/>
  <c r="C8377" i="10"/>
  <c r="H8376" i="10"/>
  <c r="G8376" i="10"/>
  <c r="D8376" i="10"/>
  <c r="C8376" i="10"/>
  <c r="H8375" i="10"/>
  <c r="G8375" i="10"/>
  <c r="D8375" i="10"/>
  <c r="C8375" i="10"/>
  <c r="H8374" i="10"/>
  <c r="G8374" i="10"/>
  <c r="D8374" i="10"/>
  <c r="C8374" i="10"/>
  <c r="H8373" i="10"/>
  <c r="G8373" i="10"/>
  <c r="D8373" i="10"/>
  <c r="C8373" i="10"/>
  <c r="H8372" i="10"/>
  <c r="G8372" i="10"/>
  <c r="D8372" i="10"/>
  <c r="C8372" i="10"/>
  <c r="H8371" i="10"/>
  <c r="G8371" i="10"/>
  <c r="D8371" i="10"/>
  <c r="C8371" i="10"/>
  <c r="H8370" i="10"/>
  <c r="G8370" i="10"/>
  <c r="D8370" i="10"/>
  <c r="C8370" i="10"/>
  <c r="H8369" i="10"/>
  <c r="G8369" i="10"/>
  <c r="D8369" i="10"/>
  <c r="C8369" i="10"/>
  <c r="H8368" i="10"/>
  <c r="G8368" i="10"/>
  <c r="D8368" i="10"/>
  <c r="C8368" i="10"/>
  <c r="H8367" i="10"/>
  <c r="G8367" i="10"/>
  <c r="D8367" i="10"/>
  <c r="C8367" i="10"/>
  <c r="H8366" i="10"/>
  <c r="G8366" i="10"/>
  <c r="D8366" i="10"/>
  <c r="C8366" i="10"/>
  <c r="H8365" i="10"/>
  <c r="G8365" i="10"/>
  <c r="D8365" i="10"/>
  <c r="C8365" i="10"/>
  <c r="H8364" i="10"/>
  <c r="G8364" i="10"/>
  <c r="D8364" i="10"/>
  <c r="C8364" i="10"/>
  <c r="H8363" i="10"/>
  <c r="G8363" i="10"/>
  <c r="D8363" i="10"/>
  <c r="C8363" i="10"/>
  <c r="H8362" i="10"/>
  <c r="G8362" i="10"/>
  <c r="D8362" i="10"/>
  <c r="C8362" i="10"/>
  <c r="H8361" i="10"/>
  <c r="G8361" i="10"/>
  <c r="D8361" i="10"/>
  <c r="C8361" i="10"/>
  <c r="H8360" i="10"/>
  <c r="G8360" i="10"/>
  <c r="D8360" i="10"/>
  <c r="C8360" i="10"/>
  <c r="H8359" i="10"/>
  <c r="G8359" i="10"/>
  <c r="D8359" i="10"/>
  <c r="C8359" i="10"/>
  <c r="H8358" i="10"/>
  <c r="G8358" i="10"/>
  <c r="D8358" i="10"/>
  <c r="C8358" i="10"/>
  <c r="H8357" i="10"/>
  <c r="G8357" i="10"/>
  <c r="D8357" i="10"/>
  <c r="C8357" i="10"/>
  <c r="H8356" i="10"/>
  <c r="G8356" i="10"/>
  <c r="D8356" i="10"/>
  <c r="C8356" i="10"/>
  <c r="H8355" i="10"/>
  <c r="G8355" i="10"/>
  <c r="D8355" i="10"/>
  <c r="C8355" i="10"/>
  <c r="H8354" i="10"/>
  <c r="G8354" i="10"/>
  <c r="D8354" i="10"/>
  <c r="C8354" i="10"/>
  <c r="H8353" i="10"/>
  <c r="G8353" i="10"/>
  <c r="D8353" i="10"/>
  <c r="C8353" i="10"/>
  <c r="H8352" i="10"/>
  <c r="G8352" i="10"/>
  <c r="D8352" i="10"/>
  <c r="C8352" i="10"/>
  <c r="H8351" i="10"/>
  <c r="G8351" i="10"/>
  <c r="D8351" i="10"/>
  <c r="C8351" i="10"/>
  <c r="H8350" i="10"/>
  <c r="G8350" i="10"/>
  <c r="D8350" i="10"/>
  <c r="C8350" i="10"/>
  <c r="H8349" i="10"/>
  <c r="G8349" i="10"/>
  <c r="D8349" i="10"/>
  <c r="C8349" i="10"/>
  <c r="H8348" i="10"/>
  <c r="G8348" i="10"/>
  <c r="D8348" i="10"/>
  <c r="C8348" i="10"/>
  <c r="H8347" i="10"/>
  <c r="G8347" i="10"/>
  <c r="D8347" i="10"/>
  <c r="C8347" i="10"/>
  <c r="H8346" i="10"/>
  <c r="G8346" i="10"/>
  <c r="D8346" i="10"/>
  <c r="C8346" i="10"/>
  <c r="H8345" i="10"/>
  <c r="G8345" i="10"/>
  <c r="D8345" i="10"/>
  <c r="C8345" i="10"/>
  <c r="H8344" i="10"/>
  <c r="G8344" i="10"/>
  <c r="D8344" i="10"/>
  <c r="C8344" i="10"/>
  <c r="H8343" i="10"/>
  <c r="G8343" i="10"/>
  <c r="D8343" i="10"/>
  <c r="C8343" i="10"/>
  <c r="H8342" i="10"/>
  <c r="G8342" i="10"/>
  <c r="D8342" i="10"/>
  <c r="C8342" i="10"/>
  <c r="H8341" i="10"/>
  <c r="G8341" i="10"/>
  <c r="D8341" i="10"/>
  <c r="C8341" i="10"/>
  <c r="H8340" i="10"/>
  <c r="G8340" i="10"/>
  <c r="D8340" i="10"/>
  <c r="C8340" i="10"/>
  <c r="H8339" i="10"/>
  <c r="G8339" i="10"/>
  <c r="D8339" i="10"/>
  <c r="C8339" i="10"/>
  <c r="H8338" i="10"/>
  <c r="G8338" i="10"/>
  <c r="D8338" i="10"/>
  <c r="C8338" i="10"/>
  <c r="H8337" i="10"/>
  <c r="G8337" i="10"/>
  <c r="D8337" i="10"/>
  <c r="C8337" i="10"/>
  <c r="H8336" i="10"/>
  <c r="G8336" i="10"/>
  <c r="D8336" i="10"/>
  <c r="C8336" i="10"/>
  <c r="H8335" i="10"/>
  <c r="G8335" i="10"/>
  <c r="D8335" i="10"/>
  <c r="C8335" i="10"/>
  <c r="H8334" i="10"/>
  <c r="G8334" i="10"/>
  <c r="D8334" i="10"/>
  <c r="C8334" i="10"/>
  <c r="H8333" i="10"/>
  <c r="G8333" i="10"/>
  <c r="D8333" i="10"/>
  <c r="C8333" i="10"/>
  <c r="H8332" i="10"/>
  <c r="G8332" i="10"/>
  <c r="D8332" i="10"/>
  <c r="C8332" i="10"/>
  <c r="H8331" i="10"/>
  <c r="G8331" i="10"/>
  <c r="D8331" i="10"/>
  <c r="C8331" i="10"/>
  <c r="H8330" i="10"/>
  <c r="G8330" i="10"/>
  <c r="D8330" i="10"/>
  <c r="C8330" i="10"/>
  <c r="H8329" i="10"/>
  <c r="G8329" i="10"/>
  <c r="D8329" i="10"/>
  <c r="C8329" i="10"/>
  <c r="H8328" i="10"/>
  <c r="G8328" i="10"/>
  <c r="D8328" i="10"/>
  <c r="C8328" i="10"/>
  <c r="H8327" i="10"/>
  <c r="G8327" i="10"/>
  <c r="D8327" i="10"/>
  <c r="C8327" i="10"/>
  <c r="H8326" i="10"/>
  <c r="G8326" i="10"/>
  <c r="D8326" i="10"/>
  <c r="C8326" i="10"/>
  <c r="H8325" i="10"/>
  <c r="G8325" i="10"/>
  <c r="D8325" i="10"/>
  <c r="C8325" i="10"/>
  <c r="H8324" i="10"/>
  <c r="G8324" i="10"/>
  <c r="D8324" i="10"/>
  <c r="C8324" i="10"/>
  <c r="H8323" i="10"/>
  <c r="G8323" i="10"/>
  <c r="D8323" i="10"/>
  <c r="C8323" i="10"/>
  <c r="H8322" i="10"/>
  <c r="G8322" i="10"/>
  <c r="D8322" i="10"/>
  <c r="C8322" i="10"/>
  <c r="H8321" i="10"/>
  <c r="G8321" i="10"/>
  <c r="D8321" i="10"/>
  <c r="C8321" i="10"/>
  <c r="H8320" i="10"/>
  <c r="G8320" i="10"/>
  <c r="D8320" i="10"/>
  <c r="C8320" i="10"/>
  <c r="H8319" i="10"/>
  <c r="G8319" i="10"/>
  <c r="D8319" i="10"/>
  <c r="C8319" i="10"/>
  <c r="H8318" i="10"/>
  <c r="G8318" i="10"/>
  <c r="D8318" i="10"/>
  <c r="C8318" i="10"/>
  <c r="H8317" i="10"/>
  <c r="G8317" i="10"/>
  <c r="D8317" i="10"/>
  <c r="C8317" i="10"/>
  <c r="H8316" i="10"/>
  <c r="G8316" i="10"/>
  <c r="D8316" i="10"/>
  <c r="C8316" i="10"/>
  <c r="H8315" i="10"/>
  <c r="G8315" i="10"/>
  <c r="D8315" i="10"/>
  <c r="C8315" i="10"/>
  <c r="H8314" i="10"/>
  <c r="G8314" i="10"/>
  <c r="D8314" i="10"/>
  <c r="C8314" i="10"/>
  <c r="H8313" i="10"/>
  <c r="G8313" i="10"/>
  <c r="D8313" i="10"/>
  <c r="C8313" i="10"/>
  <c r="H8312" i="10"/>
  <c r="G8312" i="10"/>
  <c r="D8312" i="10"/>
  <c r="C8312" i="10"/>
  <c r="H8311" i="10"/>
  <c r="G8311" i="10"/>
  <c r="D8311" i="10"/>
  <c r="C8311" i="10"/>
  <c r="H8310" i="10"/>
  <c r="G8310" i="10"/>
  <c r="D8310" i="10"/>
  <c r="C8310" i="10"/>
  <c r="H8309" i="10"/>
  <c r="G8309" i="10"/>
  <c r="D8309" i="10"/>
  <c r="C8309" i="10"/>
  <c r="H8308" i="10"/>
  <c r="G8308" i="10"/>
  <c r="D8308" i="10"/>
  <c r="C8308" i="10"/>
  <c r="H8307" i="10"/>
  <c r="G8307" i="10"/>
  <c r="D8307" i="10"/>
  <c r="C8307" i="10"/>
  <c r="H8306" i="10"/>
  <c r="G8306" i="10"/>
  <c r="D8306" i="10"/>
  <c r="C8306" i="10"/>
  <c r="H8305" i="10"/>
  <c r="G8305" i="10"/>
  <c r="D8305" i="10"/>
  <c r="C8305" i="10"/>
  <c r="H8304" i="10"/>
  <c r="G8304" i="10"/>
  <c r="D8304" i="10"/>
  <c r="C8304" i="10"/>
  <c r="H8303" i="10"/>
  <c r="G8303" i="10"/>
  <c r="D8303" i="10"/>
  <c r="C8303" i="10"/>
  <c r="H8302" i="10"/>
  <c r="G8302" i="10"/>
  <c r="D8302" i="10"/>
  <c r="C8302" i="10"/>
  <c r="H8301" i="10"/>
  <c r="G8301" i="10"/>
  <c r="D8301" i="10"/>
  <c r="C8301" i="10"/>
  <c r="H8300" i="10"/>
  <c r="G8300" i="10"/>
  <c r="D8300" i="10"/>
  <c r="C8300" i="10"/>
  <c r="H8299" i="10"/>
  <c r="G8299" i="10"/>
  <c r="D8299" i="10"/>
  <c r="C8299" i="10"/>
  <c r="H8298" i="10"/>
  <c r="G8298" i="10"/>
  <c r="D8298" i="10"/>
  <c r="C8298" i="10"/>
  <c r="H8297" i="10"/>
  <c r="G8297" i="10"/>
  <c r="D8297" i="10"/>
  <c r="C8297" i="10"/>
  <c r="H8296" i="10"/>
  <c r="G8296" i="10"/>
  <c r="D8296" i="10"/>
  <c r="C8296" i="10"/>
  <c r="H8295" i="10"/>
  <c r="G8295" i="10"/>
  <c r="D8295" i="10"/>
  <c r="C8295" i="10"/>
  <c r="H8294" i="10"/>
  <c r="G8294" i="10"/>
  <c r="D8294" i="10"/>
  <c r="C8294" i="10"/>
  <c r="H8293" i="10"/>
  <c r="G8293" i="10"/>
  <c r="D8293" i="10"/>
  <c r="C8293" i="10"/>
  <c r="H8292" i="10"/>
  <c r="G8292" i="10"/>
  <c r="D8292" i="10"/>
  <c r="C8292" i="10"/>
  <c r="H8291" i="10"/>
  <c r="G8291" i="10"/>
  <c r="D8291" i="10"/>
  <c r="C8291" i="10"/>
  <c r="H8290" i="10"/>
  <c r="G8290" i="10"/>
  <c r="D8290" i="10"/>
  <c r="C8290" i="10"/>
  <c r="H8289" i="10"/>
  <c r="G8289" i="10"/>
  <c r="D8289" i="10"/>
  <c r="C8289" i="10"/>
  <c r="H8288" i="10"/>
  <c r="G8288" i="10"/>
  <c r="D8288" i="10"/>
  <c r="C8288" i="10"/>
  <c r="H8287" i="10"/>
  <c r="G8287" i="10"/>
  <c r="D8287" i="10"/>
  <c r="C8287" i="10"/>
  <c r="H8286" i="10"/>
  <c r="G8286" i="10"/>
  <c r="D8286" i="10"/>
  <c r="C8286" i="10"/>
  <c r="H8285" i="10"/>
  <c r="G8285" i="10"/>
  <c r="D8285" i="10"/>
  <c r="C8285" i="10"/>
  <c r="H8284" i="10"/>
  <c r="G8284" i="10"/>
  <c r="D8284" i="10"/>
  <c r="C8284" i="10"/>
  <c r="H8283" i="10"/>
  <c r="G8283" i="10"/>
  <c r="D8283" i="10"/>
  <c r="C8283" i="10"/>
  <c r="H8282" i="10"/>
  <c r="G8282" i="10"/>
  <c r="D8282" i="10"/>
  <c r="C8282" i="10"/>
  <c r="H8281" i="10"/>
  <c r="G8281" i="10"/>
  <c r="D8281" i="10"/>
  <c r="C8281" i="10"/>
  <c r="H8280" i="10"/>
  <c r="G8280" i="10"/>
  <c r="D8280" i="10"/>
  <c r="C8280" i="10"/>
  <c r="H8279" i="10"/>
  <c r="G8279" i="10"/>
  <c r="D8279" i="10"/>
  <c r="C8279" i="10"/>
  <c r="H8278" i="10"/>
  <c r="G8278" i="10"/>
  <c r="D8278" i="10"/>
  <c r="C8278" i="10"/>
  <c r="H8277" i="10"/>
  <c r="G8277" i="10"/>
  <c r="D8277" i="10"/>
  <c r="C8277" i="10"/>
  <c r="H8276" i="10"/>
  <c r="G8276" i="10"/>
  <c r="D8276" i="10"/>
  <c r="C8276" i="10"/>
  <c r="H8275" i="10"/>
  <c r="G8275" i="10"/>
  <c r="D8275" i="10"/>
  <c r="C8275" i="10"/>
  <c r="H8274" i="10"/>
  <c r="G8274" i="10"/>
  <c r="D8274" i="10"/>
  <c r="C8274" i="10"/>
  <c r="H8273" i="10"/>
  <c r="G8273" i="10"/>
  <c r="D8273" i="10"/>
  <c r="C8273" i="10"/>
  <c r="H8272" i="10"/>
  <c r="G8272" i="10"/>
  <c r="D8272" i="10"/>
  <c r="C8272" i="10"/>
  <c r="H8271" i="10"/>
  <c r="G8271" i="10"/>
  <c r="D8271" i="10"/>
  <c r="C8271" i="10"/>
  <c r="H8270" i="10"/>
  <c r="G8270" i="10"/>
  <c r="D8270" i="10"/>
  <c r="C8270" i="10"/>
  <c r="H8269" i="10"/>
  <c r="G8269" i="10"/>
  <c r="D8269" i="10"/>
  <c r="C8269" i="10"/>
  <c r="H8268" i="10"/>
  <c r="G8268" i="10"/>
  <c r="D8268" i="10"/>
  <c r="C8268" i="10"/>
  <c r="H8267" i="10"/>
  <c r="G8267" i="10"/>
  <c r="D8267" i="10"/>
  <c r="C8267" i="10"/>
  <c r="H8266" i="10"/>
  <c r="G8266" i="10"/>
  <c r="D8266" i="10"/>
  <c r="C8266" i="10"/>
  <c r="H8265" i="10"/>
  <c r="G8265" i="10"/>
  <c r="D8265" i="10"/>
  <c r="C8265" i="10"/>
  <c r="H8264" i="10"/>
  <c r="G8264" i="10"/>
  <c r="D8264" i="10"/>
  <c r="C8264" i="10"/>
  <c r="H8263" i="10"/>
  <c r="G8263" i="10"/>
  <c r="D8263" i="10"/>
  <c r="C8263" i="10"/>
  <c r="H8262" i="10"/>
  <c r="G8262" i="10"/>
  <c r="D8262" i="10"/>
  <c r="C8262" i="10"/>
  <c r="H8261" i="10"/>
  <c r="G8261" i="10"/>
  <c r="D8261" i="10"/>
  <c r="C8261" i="10"/>
  <c r="H8260" i="10"/>
  <c r="G8260" i="10"/>
  <c r="D8260" i="10"/>
  <c r="C8260" i="10"/>
  <c r="H8259" i="10"/>
  <c r="G8259" i="10"/>
  <c r="D8259" i="10"/>
  <c r="C8259" i="10"/>
  <c r="H8258" i="10"/>
  <c r="G8258" i="10"/>
  <c r="D8258" i="10"/>
  <c r="C8258" i="10"/>
  <c r="H8257" i="10"/>
  <c r="G8257" i="10"/>
  <c r="D8257" i="10"/>
  <c r="C8257" i="10"/>
  <c r="H8256" i="10"/>
  <c r="G8256" i="10"/>
  <c r="D8256" i="10"/>
  <c r="C8256" i="10"/>
  <c r="H8255" i="10"/>
  <c r="G8255" i="10"/>
  <c r="D8255" i="10"/>
  <c r="C8255" i="10"/>
  <c r="H8254" i="10"/>
  <c r="G8254" i="10"/>
  <c r="D8254" i="10"/>
  <c r="C8254" i="10"/>
  <c r="H8253" i="10"/>
  <c r="G8253" i="10"/>
  <c r="D8253" i="10"/>
  <c r="C8253" i="10"/>
  <c r="H8252" i="10"/>
  <c r="G8252" i="10"/>
  <c r="D8252" i="10"/>
  <c r="C8252" i="10"/>
  <c r="H8251" i="10"/>
  <c r="G8251" i="10"/>
  <c r="D8251" i="10"/>
  <c r="C8251" i="10"/>
  <c r="H8250" i="10"/>
  <c r="G8250" i="10"/>
  <c r="D8250" i="10"/>
  <c r="C8250" i="10"/>
  <c r="H8249" i="10"/>
  <c r="G8249" i="10"/>
  <c r="D8249" i="10"/>
  <c r="C8249" i="10"/>
  <c r="H8248" i="10"/>
  <c r="G8248" i="10"/>
  <c r="D8248" i="10"/>
  <c r="C8248" i="10"/>
  <c r="H8247" i="10"/>
  <c r="G8247" i="10"/>
  <c r="D8247" i="10"/>
  <c r="C8247" i="10"/>
  <c r="H8246" i="10"/>
  <c r="G8246" i="10"/>
  <c r="D8246" i="10"/>
  <c r="C8246" i="10"/>
  <c r="H8245" i="10"/>
  <c r="G8245" i="10"/>
  <c r="D8245" i="10"/>
  <c r="C8245" i="10"/>
  <c r="H8244" i="10"/>
  <c r="G8244" i="10"/>
  <c r="D8244" i="10"/>
  <c r="C8244" i="10"/>
  <c r="H8243" i="10"/>
  <c r="G8243" i="10"/>
  <c r="D8243" i="10"/>
  <c r="C8243" i="10"/>
  <c r="H8242" i="10"/>
  <c r="G8242" i="10"/>
  <c r="D8242" i="10"/>
  <c r="C8242" i="10"/>
  <c r="H8241" i="10"/>
  <c r="G8241" i="10"/>
  <c r="D8241" i="10"/>
  <c r="C8241" i="10"/>
  <c r="H8240" i="10"/>
  <c r="G8240" i="10"/>
  <c r="D8240" i="10"/>
  <c r="C8240" i="10"/>
  <c r="H8239" i="10"/>
  <c r="G8239" i="10"/>
  <c r="D8239" i="10"/>
  <c r="C8239" i="10"/>
  <c r="H8238" i="10"/>
  <c r="G8238" i="10"/>
  <c r="D8238" i="10"/>
  <c r="C8238" i="10"/>
  <c r="H8237" i="10"/>
  <c r="G8237" i="10"/>
  <c r="D8237" i="10"/>
  <c r="C8237" i="10"/>
  <c r="H8236" i="10"/>
  <c r="G8236" i="10"/>
  <c r="D8236" i="10"/>
  <c r="C8236" i="10"/>
  <c r="H8235" i="10"/>
  <c r="G8235" i="10"/>
  <c r="D8235" i="10"/>
  <c r="C8235" i="10"/>
  <c r="H8234" i="10"/>
  <c r="G8234" i="10"/>
  <c r="D8234" i="10"/>
  <c r="C8234" i="10"/>
  <c r="H8233" i="10"/>
  <c r="G8233" i="10"/>
  <c r="D8233" i="10"/>
  <c r="C8233" i="10"/>
  <c r="H8232" i="10"/>
  <c r="G8232" i="10"/>
  <c r="D8232" i="10"/>
  <c r="C8232" i="10"/>
  <c r="H8231" i="10"/>
  <c r="G8231" i="10"/>
  <c r="D8231" i="10"/>
  <c r="C8231" i="10"/>
  <c r="H8230" i="10"/>
  <c r="G8230" i="10"/>
  <c r="D8230" i="10"/>
  <c r="C8230" i="10"/>
  <c r="H8229" i="10"/>
  <c r="G8229" i="10"/>
  <c r="D8229" i="10"/>
  <c r="C8229" i="10"/>
  <c r="H8228" i="10"/>
  <c r="G8228" i="10"/>
  <c r="D8228" i="10"/>
  <c r="C8228" i="10"/>
  <c r="H8227" i="10"/>
  <c r="G8227" i="10"/>
  <c r="D8227" i="10"/>
  <c r="C8227" i="10"/>
  <c r="H8226" i="10"/>
  <c r="G8226" i="10"/>
  <c r="D8226" i="10"/>
  <c r="C8226" i="10"/>
  <c r="H8225" i="10"/>
  <c r="G8225" i="10"/>
  <c r="D8225" i="10"/>
  <c r="C8225" i="10"/>
  <c r="H8224" i="10"/>
  <c r="G8224" i="10"/>
  <c r="D8224" i="10"/>
  <c r="C8224" i="10"/>
  <c r="H8223" i="10"/>
  <c r="G8223" i="10"/>
  <c r="D8223" i="10"/>
  <c r="C8223" i="10"/>
  <c r="H8222" i="10"/>
  <c r="G8222" i="10"/>
  <c r="D8222" i="10"/>
  <c r="C8222" i="10"/>
  <c r="H8221" i="10"/>
  <c r="G8221" i="10"/>
  <c r="D8221" i="10"/>
  <c r="C8221" i="10"/>
  <c r="H8220" i="10"/>
  <c r="G8220" i="10"/>
  <c r="D8220" i="10"/>
  <c r="C8220" i="10"/>
  <c r="H8219" i="10"/>
  <c r="G8219" i="10"/>
  <c r="D8219" i="10"/>
  <c r="C8219" i="10"/>
  <c r="H8218" i="10"/>
  <c r="G8218" i="10"/>
  <c r="D8218" i="10"/>
  <c r="C8218" i="10"/>
  <c r="H8217" i="10"/>
  <c r="G8217" i="10"/>
  <c r="D8217" i="10"/>
  <c r="C8217" i="10"/>
  <c r="H8216" i="10"/>
  <c r="G8216" i="10"/>
  <c r="D8216" i="10"/>
  <c r="C8216" i="10"/>
  <c r="H8215" i="10"/>
  <c r="G8215" i="10"/>
  <c r="D8215" i="10"/>
  <c r="C8215" i="10"/>
  <c r="H8214" i="10"/>
  <c r="G8214" i="10"/>
  <c r="D8214" i="10"/>
  <c r="C8214" i="10"/>
  <c r="H8213" i="10"/>
  <c r="G8213" i="10"/>
  <c r="D8213" i="10"/>
  <c r="C8213" i="10"/>
  <c r="H8212" i="10"/>
  <c r="G8212" i="10"/>
  <c r="D8212" i="10"/>
  <c r="C8212" i="10"/>
  <c r="H8211" i="10"/>
  <c r="G8211" i="10"/>
  <c r="D8211" i="10"/>
  <c r="C8211" i="10"/>
  <c r="H8210" i="10"/>
  <c r="G8210" i="10"/>
  <c r="D8210" i="10"/>
  <c r="C8210" i="10"/>
  <c r="H8209" i="10"/>
  <c r="G8209" i="10"/>
  <c r="D8209" i="10"/>
  <c r="C8209" i="10"/>
  <c r="H8208" i="10"/>
  <c r="G8208" i="10"/>
  <c r="D8208" i="10"/>
  <c r="C8208" i="10"/>
  <c r="H8207" i="10"/>
  <c r="G8207" i="10"/>
  <c r="D8207" i="10"/>
  <c r="C8207" i="10"/>
  <c r="H8206" i="10"/>
  <c r="G8206" i="10"/>
  <c r="D8206" i="10"/>
  <c r="C8206" i="10"/>
  <c r="H8205" i="10"/>
  <c r="G8205" i="10"/>
  <c r="D8205" i="10"/>
  <c r="C8205" i="10"/>
  <c r="H8204" i="10"/>
  <c r="G8204" i="10"/>
  <c r="D8204" i="10"/>
  <c r="C8204" i="10"/>
  <c r="H8203" i="10"/>
  <c r="G8203" i="10"/>
  <c r="D8203" i="10"/>
  <c r="C8203" i="10"/>
  <c r="H8202" i="10"/>
  <c r="G8202" i="10"/>
  <c r="D8202" i="10"/>
  <c r="C8202" i="10"/>
  <c r="H8201" i="10"/>
  <c r="G8201" i="10"/>
  <c r="D8201" i="10"/>
  <c r="C8201" i="10"/>
  <c r="H8200" i="10"/>
  <c r="G8200" i="10"/>
  <c r="D8200" i="10"/>
  <c r="C8200" i="10"/>
  <c r="H8199" i="10"/>
  <c r="G8199" i="10"/>
  <c r="D8199" i="10"/>
  <c r="C8199" i="10"/>
  <c r="H8198" i="10"/>
  <c r="G8198" i="10"/>
  <c r="D8198" i="10"/>
  <c r="C8198" i="10"/>
  <c r="H8197" i="10"/>
  <c r="G8197" i="10"/>
  <c r="D8197" i="10"/>
  <c r="C8197" i="10"/>
  <c r="H8196" i="10"/>
  <c r="G8196" i="10"/>
  <c r="D8196" i="10"/>
  <c r="C8196" i="10"/>
  <c r="H8195" i="10"/>
  <c r="G8195" i="10"/>
  <c r="D8195" i="10"/>
  <c r="C8195" i="10"/>
  <c r="H8194" i="10"/>
  <c r="G8194" i="10"/>
  <c r="D8194" i="10"/>
  <c r="C8194" i="10"/>
  <c r="H8193" i="10"/>
  <c r="G8193" i="10"/>
  <c r="D8193" i="10"/>
  <c r="C8193" i="10"/>
  <c r="H8192" i="10"/>
  <c r="G8192" i="10"/>
  <c r="D8192" i="10"/>
  <c r="C8192" i="10"/>
  <c r="H8191" i="10"/>
  <c r="G8191" i="10"/>
  <c r="D8191" i="10"/>
  <c r="C8191" i="10"/>
  <c r="H8190" i="10"/>
  <c r="G8190" i="10"/>
  <c r="D8190" i="10"/>
  <c r="C8190" i="10"/>
  <c r="H8189" i="10"/>
  <c r="G8189" i="10"/>
  <c r="D8189" i="10"/>
  <c r="C8189" i="10"/>
  <c r="H8188" i="10"/>
  <c r="G8188" i="10"/>
  <c r="D8188" i="10"/>
  <c r="C8188" i="10"/>
  <c r="H8187" i="10"/>
  <c r="G8187" i="10"/>
  <c r="D8187" i="10"/>
  <c r="C8187" i="10"/>
  <c r="H8186" i="10"/>
  <c r="G8186" i="10"/>
  <c r="D8186" i="10"/>
  <c r="C8186" i="10"/>
  <c r="H8185" i="10"/>
  <c r="G8185" i="10"/>
  <c r="D8185" i="10"/>
  <c r="C8185" i="10"/>
  <c r="H8184" i="10"/>
  <c r="G8184" i="10"/>
  <c r="D8184" i="10"/>
  <c r="C8184" i="10"/>
  <c r="H8183" i="10"/>
  <c r="G8183" i="10"/>
  <c r="D8183" i="10"/>
  <c r="C8183" i="10"/>
  <c r="H8182" i="10"/>
  <c r="G8182" i="10"/>
  <c r="D8182" i="10"/>
  <c r="C8182" i="10"/>
  <c r="H8181" i="10"/>
  <c r="G8181" i="10"/>
  <c r="D8181" i="10"/>
  <c r="C8181" i="10"/>
  <c r="H8180" i="10"/>
  <c r="G8180" i="10"/>
  <c r="D8180" i="10"/>
  <c r="C8180" i="10"/>
  <c r="H8179" i="10"/>
  <c r="G8179" i="10"/>
  <c r="D8179" i="10"/>
  <c r="C8179" i="10"/>
  <c r="H8178" i="10"/>
  <c r="G8178" i="10"/>
  <c r="D8178" i="10"/>
  <c r="C8178" i="10"/>
  <c r="H8177" i="10"/>
  <c r="G8177" i="10"/>
  <c r="D8177" i="10"/>
  <c r="C8177" i="10"/>
  <c r="H8176" i="10"/>
  <c r="G8176" i="10"/>
  <c r="D8176" i="10"/>
  <c r="C8176" i="10"/>
  <c r="H8175" i="10"/>
  <c r="G8175" i="10"/>
  <c r="D8175" i="10"/>
  <c r="C8175" i="10"/>
  <c r="H8174" i="10"/>
  <c r="G8174" i="10"/>
  <c r="D8174" i="10"/>
  <c r="C8174" i="10"/>
  <c r="H8173" i="10"/>
  <c r="G8173" i="10"/>
  <c r="D8173" i="10"/>
  <c r="C8173" i="10"/>
  <c r="H8172" i="10"/>
  <c r="G8172" i="10"/>
  <c r="D8172" i="10"/>
  <c r="C8172" i="10"/>
  <c r="H8171" i="10"/>
  <c r="G8171" i="10"/>
  <c r="D8171" i="10"/>
  <c r="C8171" i="10"/>
  <c r="H8170" i="10"/>
  <c r="G8170" i="10"/>
  <c r="D8170" i="10"/>
  <c r="C8170" i="10"/>
  <c r="H8169" i="10"/>
  <c r="G8169" i="10"/>
  <c r="D8169" i="10"/>
  <c r="C8169" i="10"/>
  <c r="H8168" i="10"/>
  <c r="G8168" i="10"/>
  <c r="D8168" i="10"/>
  <c r="C8168" i="10"/>
  <c r="H8167" i="10"/>
  <c r="G8167" i="10"/>
  <c r="D8167" i="10"/>
  <c r="C8167" i="10"/>
  <c r="H8166" i="10"/>
  <c r="G8166" i="10"/>
  <c r="D8166" i="10"/>
  <c r="C8166" i="10"/>
  <c r="H8165" i="10"/>
  <c r="G8165" i="10"/>
  <c r="D8165" i="10"/>
  <c r="C8165" i="10"/>
  <c r="H8164" i="10"/>
  <c r="G8164" i="10"/>
  <c r="D8164" i="10"/>
  <c r="C8164" i="10"/>
  <c r="H8163" i="10"/>
  <c r="G8163" i="10"/>
  <c r="D8163" i="10"/>
  <c r="C8163" i="10"/>
  <c r="H8162" i="10"/>
  <c r="G8162" i="10"/>
  <c r="D8162" i="10"/>
  <c r="C8162" i="10"/>
  <c r="H8161" i="10"/>
  <c r="G8161" i="10"/>
  <c r="D8161" i="10"/>
  <c r="C8161" i="10"/>
  <c r="H8160" i="10"/>
  <c r="G8160" i="10"/>
  <c r="D8160" i="10"/>
  <c r="C8160" i="10"/>
  <c r="H8159" i="10"/>
  <c r="G8159" i="10"/>
  <c r="D8159" i="10"/>
  <c r="C8159" i="10"/>
  <c r="H8158" i="10"/>
  <c r="G8158" i="10"/>
  <c r="D8158" i="10"/>
  <c r="C8158" i="10"/>
  <c r="H8157" i="10"/>
  <c r="G8157" i="10"/>
  <c r="D8157" i="10"/>
  <c r="C8157" i="10"/>
  <c r="H8156" i="10"/>
  <c r="G8156" i="10"/>
  <c r="D8156" i="10"/>
  <c r="C8156" i="10"/>
  <c r="H8155" i="10"/>
  <c r="G8155" i="10"/>
  <c r="D8155" i="10"/>
  <c r="C8155" i="10"/>
  <c r="H8154" i="10"/>
  <c r="G8154" i="10"/>
  <c r="D8154" i="10"/>
  <c r="C8154" i="10"/>
  <c r="H8153" i="10"/>
  <c r="G8153" i="10"/>
  <c r="D8153" i="10"/>
  <c r="C8153" i="10"/>
  <c r="H8152" i="10"/>
  <c r="G8152" i="10"/>
  <c r="D8152" i="10"/>
  <c r="C8152" i="10"/>
  <c r="H8151" i="10"/>
  <c r="G8151" i="10"/>
  <c r="D8151" i="10"/>
  <c r="C8151" i="10"/>
  <c r="H8150" i="10"/>
  <c r="G8150" i="10"/>
  <c r="D8150" i="10"/>
  <c r="C8150" i="10"/>
  <c r="H8149" i="10"/>
  <c r="G8149" i="10"/>
  <c r="D8149" i="10"/>
  <c r="C8149" i="10"/>
  <c r="H8148" i="10"/>
  <c r="G8148" i="10"/>
  <c r="D8148" i="10"/>
  <c r="C8148" i="10"/>
  <c r="H8147" i="10"/>
  <c r="G8147" i="10"/>
  <c r="D8147" i="10"/>
  <c r="C8147" i="10"/>
  <c r="H8146" i="10"/>
  <c r="G8146" i="10"/>
  <c r="D8146" i="10"/>
  <c r="C8146" i="10"/>
  <c r="H8145" i="10"/>
  <c r="G8145" i="10"/>
  <c r="D8145" i="10"/>
  <c r="C8145" i="10"/>
  <c r="H8144" i="10"/>
  <c r="G8144" i="10"/>
  <c r="D8144" i="10"/>
  <c r="C8144" i="10"/>
  <c r="H8143" i="10"/>
  <c r="G8143" i="10"/>
  <c r="D8143" i="10"/>
  <c r="C8143" i="10"/>
  <c r="H8142" i="10"/>
  <c r="G8142" i="10"/>
  <c r="D8142" i="10"/>
  <c r="C8142" i="10"/>
  <c r="H8141" i="10"/>
  <c r="G8141" i="10"/>
  <c r="D8141" i="10"/>
  <c r="C8141" i="10"/>
  <c r="H8140" i="10"/>
  <c r="G8140" i="10"/>
  <c r="D8140" i="10"/>
  <c r="C8140" i="10"/>
  <c r="H8139" i="10"/>
  <c r="G8139" i="10"/>
  <c r="D8139" i="10"/>
  <c r="C8139" i="10"/>
  <c r="H8138" i="10"/>
  <c r="G8138" i="10"/>
  <c r="D8138" i="10"/>
  <c r="C8138" i="10"/>
  <c r="H8137" i="10"/>
  <c r="G8137" i="10"/>
  <c r="D8137" i="10"/>
  <c r="C8137" i="10"/>
  <c r="H8136" i="10"/>
  <c r="G8136" i="10"/>
  <c r="D8136" i="10"/>
  <c r="C8136" i="10"/>
  <c r="H8135" i="10"/>
  <c r="G8135" i="10"/>
  <c r="D8135" i="10"/>
  <c r="C8135" i="10"/>
  <c r="H8134" i="10"/>
  <c r="G8134" i="10"/>
  <c r="D8134" i="10"/>
  <c r="C8134" i="10"/>
  <c r="H8133" i="10"/>
  <c r="G8133" i="10"/>
  <c r="D8133" i="10"/>
  <c r="C8133" i="10"/>
  <c r="H8132" i="10"/>
  <c r="G8132" i="10"/>
  <c r="D8132" i="10"/>
  <c r="C8132" i="10"/>
  <c r="H8131" i="10"/>
  <c r="G8131" i="10"/>
  <c r="D8131" i="10"/>
  <c r="C8131" i="10"/>
  <c r="H8130" i="10"/>
  <c r="G8130" i="10"/>
  <c r="D8130" i="10"/>
  <c r="C8130" i="10"/>
  <c r="H8129" i="10"/>
  <c r="G8129" i="10"/>
  <c r="D8129" i="10"/>
  <c r="C8129" i="10"/>
  <c r="H8128" i="10"/>
  <c r="G8128" i="10"/>
  <c r="D8128" i="10"/>
  <c r="C8128" i="10"/>
  <c r="H8127" i="10"/>
  <c r="G8127" i="10"/>
  <c r="D8127" i="10"/>
  <c r="C8127" i="10"/>
  <c r="H8126" i="10"/>
  <c r="G8126" i="10"/>
  <c r="D8126" i="10"/>
  <c r="C8126" i="10"/>
  <c r="H8125" i="10"/>
  <c r="G8125" i="10"/>
  <c r="D8125" i="10"/>
  <c r="C8125" i="10"/>
  <c r="H8124" i="10"/>
  <c r="G8124" i="10"/>
  <c r="D8124" i="10"/>
  <c r="C8124" i="10"/>
  <c r="H8123" i="10"/>
  <c r="G8123" i="10"/>
  <c r="D8123" i="10"/>
  <c r="C8123" i="10"/>
  <c r="H8122" i="10"/>
  <c r="G8122" i="10"/>
  <c r="D8122" i="10"/>
  <c r="C8122" i="10"/>
  <c r="H8121" i="10"/>
  <c r="G8121" i="10"/>
  <c r="D8121" i="10"/>
  <c r="C8121" i="10"/>
  <c r="H8120" i="10"/>
  <c r="G8120" i="10"/>
  <c r="D8120" i="10"/>
  <c r="C8120" i="10"/>
  <c r="H8119" i="10"/>
  <c r="G8119" i="10"/>
  <c r="D8119" i="10"/>
  <c r="C8119" i="10"/>
  <c r="H8118" i="10"/>
  <c r="G8118" i="10"/>
  <c r="D8118" i="10"/>
  <c r="C8118" i="10"/>
  <c r="H8117" i="10"/>
  <c r="G8117" i="10"/>
  <c r="D8117" i="10"/>
  <c r="C8117" i="10"/>
  <c r="H8116" i="10"/>
  <c r="G8116" i="10"/>
  <c r="D8116" i="10"/>
  <c r="C8116" i="10"/>
  <c r="H8115" i="10"/>
  <c r="G8115" i="10"/>
  <c r="D8115" i="10"/>
  <c r="C8115" i="10"/>
  <c r="H8114" i="10"/>
  <c r="G8114" i="10"/>
  <c r="D8114" i="10"/>
  <c r="C8114" i="10"/>
  <c r="H8113" i="10"/>
  <c r="G8113" i="10"/>
  <c r="D8113" i="10"/>
  <c r="C8113" i="10"/>
  <c r="H8112" i="10"/>
  <c r="G8112" i="10"/>
  <c r="D8112" i="10"/>
  <c r="C8112" i="10"/>
  <c r="H8111" i="10"/>
  <c r="G8111" i="10"/>
  <c r="D8111" i="10"/>
  <c r="C8111" i="10"/>
  <c r="H8110" i="10"/>
  <c r="G8110" i="10"/>
  <c r="D8110" i="10"/>
  <c r="C8110" i="10"/>
  <c r="H8109" i="10"/>
  <c r="G8109" i="10"/>
  <c r="D8109" i="10"/>
  <c r="C8109" i="10"/>
  <c r="H8108" i="10"/>
  <c r="G8108" i="10"/>
  <c r="D8108" i="10"/>
  <c r="C8108" i="10"/>
  <c r="H8107" i="10"/>
  <c r="G8107" i="10"/>
  <c r="D8107" i="10"/>
  <c r="C8107" i="10"/>
  <c r="H8106" i="10"/>
  <c r="G8106" i="10"/>
  <c r="D8106" i="10"/>
  <c r="C8106" i="10"/>
  <c r="H8105" i="10"/>
  <c r="G8105" i="10"/>
  <c r="D8105" i="10"/>
  <c r="C8105" i="10"/>
  <c r="H8104" i="10"/>
  <c r="G8104" i="10"/>
  <c r="D8104" i="10"/>
  <c r="C8104" i="10"/>
  <c r="H8103" i="10"/>
  <c r="G8103" i="10"/>
  <c r="D8103" i="10"/>
  <c r="C8103" i="10"/>
  <c r="H8102" i="10"/>
  <c r="G8102" i="10"/>
  <c r="D8102" i="10"/>
  <c r="C8102" i="10"/>
  <c r="H8101" i="10"/>
  <c r="G8101" i="10"/>
  <c r="D8101" i="10"/>
  <c r="C8101" i="10"/>
  <c r="H8100" i="10"/>
  <c r="G8100" i="10"/>
  <c r="D8100" i="10"/>
  <c r="C8100" i="10"/>
  <c r="H8099" i="10"/>
  <c r="G8099" i="10"/>
  <c r="D8099" i="10"/>
  <c r="C8099" i="10"/>
  <c r="H8098" i="10"/>
  <c r="G8098" i="10"/>
  <c r="D8098" i="10"/>
  <c r="C8098" i="10"/>
  <c r="H8097" i="10"/>
  <c r="G8097" i="10"/>
  <c r="D8097" i="10"/>
  <c r="C8097" i="10"/>
  <c r="H8096" i="10"/>
  <c r="G8096" i="10"/>
  <c r="D8096" i="10"/>
  <c r="C8096" i="10"/>
  <c r="H8095" i="10"/>
  <c r="G8095" i="10"/>
  <c r="D8095" i="10"/>
  <c r="C8095" i="10"/>
  <c r="H8094" i="10"/>
  <c r="G8094" i="10"/>
  <c r="D8094" i="10"/>
  <c r="C8094" i="10"/>
  <c r="H8093" i="10"/>
  <c r="G8093" i="10"/>
  <c r="D8093" i="10"/>
  <c r="C8093" i="10"/>
  <c r="H8092" i="10"/>
  <c r="G8092" i="10"/>
  <c r="D8092" i="10"/>
  <c r="C8092" i="10"/>
  <c r="H8091" i="10"/>
  <c r="G8091" i="10"/>
  <c r="D8091" i="10"/>
  <c r="C8091" i="10"/>
  <c r="H8090" i="10"/>
  <c r="G8090" i="10"/>
  <c r="D8090" i="10"/>
  <c r="C8090" i="10"/>
  <c r="H8089" i="10"/>
  <c r="G8089" i="10"/>
  <c r="D8089" i="10"/>
  <c r="C8089" i="10"/>
  <c r="H8088" i="10"/>
  <c r="G8088" i="10"/>
  <c r="D8088" i="10"/>
  <c r="C8088" i="10"/>
  <c r="H8087" i="10"/>
  <c r="G8087" i="10"/>
  <c r="D8087" i="10"/>
  <c r="C8087" i="10"/>
  <c r="H8086" i="10"/>
  <c r="G8086" i="10"/>
  <c r="D8086" i="10"/>
  <c r="C8086" i="10"/>
  <c r="H8085" i="10"/>
  <c r="G8085" i="10"/>
  <c r="D8085" i="10"/>
  <c r="C8085" i="10"/>
  <c r="H8084" i="10"/>
  <c r="G8084" i="10"/>
  <c r="D8084" i="10"/>
  <c r="C8084" i="10"/>
  <c r="H8083" i="10"/>
  <c r="G8083" i="10"/>
  <c r="D8083" i="10"/>
  <c r="C8083" i="10"/>
  <c r="H8082" i="10"/>
  <c r="G8082" i="10"/>
  <c r="D8082" i="10"/>
  <c r="C8082" i="10"/>
  <c r="H8081" i="10"/>
  <c r="G8081" i="10"/>
  <c r="D8081" i="10"/>
  <c r="C8081" i="10"/>
  <c r="H8080" i="10"/>
  <c r="G8080" i="10"/>
  <c r="D8080" i="10"/>
  <c r="C8080" i="10"/>
  <c r="H8079" i="10"/>
  <c r="G8079" i="10"/>
  <c r="D8079" i="10"/>
  <c r="C8079" i="10"/>
  <c r="H8078" i="10"/>
  <c r="G8078" i="10"/>
  <c r="D8078" i="10"/>
  <c r="C8078" i="10"/>
  <c r="H8077" i="10"/>
  <c r="G8077" i="10"/>
  <c r="D8077" i="10"/>
  <c r="C8077" i="10"/>
  <c r="H8076" i="10"/>
  <c r="G8076" i="10"/>
  <c r="D8076" i="10"/>
  <c r="C8076" i="10"/>
  <c r="H8075" i="10"/>
  <c r="G8075" i="10"/>
  <c r="D8075" i="10"/>
  <c r="C8075" i="10"/>
  <c r="H8074" i="10"/>
  <c r="G8074" i="10"/>
  <c r="D8074" i="10"/>
  <c r="C8074" i="10"/>
  <c r="H8073" i="10"/>
  <c r="G8073" i="10"/>
  <c r="D8073" i="10"/>
  <c r="C8073" i="10"/>
  <c r="H8072" i="10"/>
  <c r="G8072" i="10"/>
  <c r="D8072" i="10"/>
  <c r="C8072" i="10"/>
  <c r="H8071" i="10"/>
  <c r="G8071" i="10"/>
  <c r="D8071" i="10"/>
  <c r="C8071" i="10"/>
  <c r="H8070" i="10"/>
  <c r="G8070" i="10"/>
  <c r="D8070" i="10"/>
  <c r="C8070" i="10"/>
  <c r="H8069" i="10"/>
  <c r="G8069" i="10"/>
  <c r="D8069" i="10"/>
  <c r="C8069" i="10"/>
  <c r="H8068" i="10"/>
  <c r="G8068" i="10"/>
  <c r="D8068" i="10"/>
  <c r="C8068" i="10"/>
  <c r="H8067" i="10"/>
  <c r="G8067" i="10"/>
  <c r="D8067" i="10"/>
  <c r="C8067" i="10"/>
  <c r="H8066" i="10"/>
  <c r="G8066" i="10"/>
  <c r="D8066" i="10"/>
  <c r="C8066" i="10"/>
  <c r="H8065" i="10"/>
  <c r="G8065" i="10"/>
  <c r="D8065" i="10"/>
  <c r="C8065" i="10"/>
  <c r="H8064" i="10"/>
  <c r="G8064" i="10"/>
  <c r="D8064" i="10"/>
  <c r="C8064" i="10"/>
  <c r="H8063" i="10"/>
  <c r="G8063" i="10"/>
  <c r="D8063" i="10"/>
  <c r="C8063" i="10"/>
  <c r="H8062" i="10"/>
  <c r="G8062" i="10"/>
  <c r="D8062" i="10"/>
  <c r="C8062" i="10"/>
  <c r="H8061" i="10"/>
  <c r="G8061" i="10"/>
  <c r="D8061" i="10"/>
  <c r="C8061" i="10"/>
  <c r="H8060" i="10"/>
  <c r="G8060" i="10"/>
  <c r="D8060" i="10"/>
  <c r="C8060" i="10"/>
  <c r="H8059" i="10"/>
  <c r="G8059" i="10"/>
  <c r="D8059" i="10"/>
  <c r="C8059" i="10"/>
  <c r="H8058" i="10"/>
  <c r="G8058" i="10"/>
  <c r="D8058" i="10"/>
  <c r="C8058" i="10"/>
  <c r="H8057" i="10"/>
  <c r="G8057" i="10"/>
  <c r="D8057" i="10"/>
  <c r="C8057" i="10"/>
  <c r="H8056" i="10"/>
  <c r="G8056" i="10"/>
  <c r="D8056" i="10"/>
  <c r="C8056" i="10"/>
  <c r="H8055" i="10"/>
  <c r="G8055" i="10"/>
  <c r="D8055" i="10"/>
  <c r="C8055" i="10"/>
  <c r="H8054" i="10"/>
  <c r="G8054" i="10"/>
  <c r="D8054" i="10"/>
  <c r="C8054" i="10"/>
  <c r="H8053" i="10"/>
  <c r="G8053" i="10"/>
  <c r="D8053" i="10"/>
  <c r="C8053" i="10"/>
  <c r="H8052" i="10"/>
  <c r="G8052" i="10"/>
  <c r="D8052" i="10"/>
  <c r="C8052" i="10"/>
  <c r="H8051" i="10"/>
  <c r="G8051" i="10"/>
  <c r="D8051" i="10"/>
  <c r="C8051" i="10"/>
  <c r="H8050" i="10"/>
  <c r="G8050" i="10"/>
  <c r="D8050" i="10"/>
  <c r="C8050" i="10"/>
  <c r="H8049" i="10"/>
  <c r="G8049" i="10"/>
  <c r="D8049" i="10"/>
  <c r="C8049" i="10"/>
  <c r="H8048" i="10"/>
  <c r="G8048" i="10"/>
  <c r="D8048" i="10"/>
  <c r="C8048" i="10"/>
  <c r="H8047" i="10"/>
  <c r="G8047" i="10"/>
  <c r="D8047" i="10"/>
  <c r="C8047" i="10"/>
  <c r="H8046" i="10"/>
  <c r="G8046" i="10"/>
  <c r="D8046" i="10"/>
  <c r="C8046" i="10"/>
  <c r="H8045" i="10"/>
  <c r="G8045" i="10"/>
  <c r="D8045" i="10"/>
  <c r="C8045" i="10"/>
  <c r="H8044" i="10"/>
  <c r="G8044" i="10"/>
  <c r="D8044" i="10"/>
  <c r="C8044" i="10"/>
  <c r="H8043" i="10"/>
  <c r="G8043" i="10"/>
  <c r="D8043" i="10"/>
  <c r="C8043" i="10"/>
  <c r="H8042" i="10"/>
  <c r="G8042" i="10"/>
  <c r="D8042" i="10"/>
  <c r="C8042" i="10"/>
  <c r="H8041" i="10"/>
  <c r="G8041" i="10"/>
  <c r="D8041" i="10"/>
  <c r="C8041" i="10"/>
  <c r="H8040" i="10"/>
  <c r="G8040" i="10"/>
  <c r="D8040" i="10"/>
  <c r="C8040" i="10"/>
  <c r="H8039" i="10"/>
  <c r="G8039" i="10"/>
  <c r="D8039" i="10"/>
  <c r="C8039" i="10"/>
  <c r="H8038" i="10"/>
  <c r="G8038" i="10"/>
  <c r="D8038" i="10"/>
  <c r="C8038" i="10"/>
  <c r="H8037" i="10"/>
  <c r="G8037" i="10"/>
  <c r="D8037" i="10"/>
  <c r="C8037" i="10"/>
  <c r="H8036" i="10"/>
  <c r="G8036" i="10"/>
  <c r="D8036" i="10"/>
  <c r="C8036" i="10"/>
  <c r="H8035" i="10"/>
  <c r="G8035" i="10"/>
  <c r="D8035" i="10"/>
  <c r="C8035" i="10"/>
  <c r="H8034" i="10"/>
  <c r="G8034" i="10"/>
  <c r="D8034" i="10"/>
  <c r="C8034" i="10"/>
  <c r="H8033" i="10"/>
  <c r="G8033" i="10"/>
  <c r="D8033" i="10"/>
  <c r="C8033" i="10"/>
  <c r="H8032" i="10"/>
  <c r="G8032" i="10"/>
  <c r="D8032" i="10"/>
  <c r="C8032" i="10"/>
  <c r="H8031" i="10"/>
  <c r="G8031" i="10"/>
  <c r="D8031" i="10"/>
  <c r="C8031" i="10"/>
  <c r="H8030" i="10"/>
  <c r="G8030" i="10"/>
  <c r="D8030" i="10"/>
  <c r="C8030" i="10"/>
  <c r="H8029" i="10"/>
  <c r="G8029" i="10"/>
  <c r="D8029" i="10"/>
  <c r="C8029" i="10"/>
  <c r="H8028" i="10"/>
  <c r="G8028" i="10"/>
  <c r="D8028" i="10"/>
  <c r="C8028" i="10"/>
  <c r="H8027" i="10"/>
  <c r="G8027" i="10"/>
  <c r="D8027" i="10"/>
  <c r="C8027" i="10"/>
  <c r="H8026" i="10"/>
  <c r="G8026" i="10"/>
  <c r="D8026" i="10"/>
  <c r="C8026" i="10"/>
  <c r="H8025" i="10"/>
  <c r="G8025" i="10"/>
  <c r="D8025" i="10"/>
  <c r="C8025" i="10"/>
  <c r="H8024" i="10"/>
  <c r="G8024" i="10"/>
  <c r="D8024" i="10"/>
  <c r="C8024" i="10"/>
  <c r="H8023" i="10"/>
  <c r="G8023" i="10"/>
  <c r="D8023" i="10"/>
  <c r="C8023" i="10"/>
  <c r="H8022" i="10"/>
  <c r="G8022" i="10"/>
  <c r="D8022" i="10"/>
  <c r="C8022" i="10"/>
  <c r="H8021" i="10"/>
  <c r="G8021" i="10"/>
  <c r="D8021" i="10"/>
  <c r="C8021" i="10"/>
  <c r="H8020" i="10"/>
  <c r="G8020" i="10"/>
  <c r="D8020" i="10"/>
  <c r="C8020" i="10"/>
  <c r="H8019" i="10"/>
  <c r="G8019" i="10"/>
  <c r="D8019" i="10"/>
  <c r="C8019" i="10"/>
  <c r="H8018" i="10"/>
  <c r="G8018" i="10"/>
  <c r="D8018" i="10"/>
  <c r="C8018" i="10"/>
  <c r="H8017" i="10"/>
  <c r="G8017" i="10"/>
  <c r="D8017" i="10"/>
  <c r="C8017" i="10"/>
  <c r="H8016" i="10"/>
  <c r="G8016" i="10"/>
  <c r="D8016" i="10"/>
  <c r="C8016" i="10"/>
  <c r="H8015" i="10"/>
  <c r="G8015" i="10"/>
  <c r="D8015" i="10"/>
  <c r="C8015" i="10"/>
  <c r="H8014" i="10"/>
  <c r="G8014" i="10"/>
  <c r="D8014" i="10"/>
  <c r="C8014" i="10"/>
  <c r="H8013" i="10"/>
  <c r="G8013" i="10"/>
  <c r="D8013" i="10"/>
  <c r="C8013" i="10"/>
  <c r="H8012" i="10"/>
  <c r="G8012" i="10"/>
  <c r="D8012" i="10"/>
  <c r="C8012" i="10"/>
  <c r="H8011" i="10"/>
  <c r="G8011" i="10"/>
  <c r="D8011" i="10"/>
  <c r="C8011" i="10"/>
  <c r="H8010" i="10"/>
  <c r="G8010" i="10"/>
  <c r="D8010" i="10"/>
  <c r="C8010" i="10"/>
  <c r="H8009" i="10"/>
  <c r="G8009" i="10"/>
  <c r="D8009" i="10"/>
  <c r="C8009" i="10"/>
  <c r="H8008" i="10"/>
  <c r="G8008" i="10"/>
  <c r="D8008" i="10"/>
  <c r="C8008" i="10"/>
  <c r="H8007" i="10"/>
  <c r="G8007" i="10"/>
  <c r="D8007" i="10"/>
  <c r="C8007" i="10"/>
  <c r="H8006" i="10"/>
  <c r="G8006" i="10"/>
  <c r="D8006" i="10"/>
  <c r="C8006" i="10"/>
  <c r="H8005" i="10"/>
  <c r="G8005" i="10"/>
  <c r="D8005" i="10"/>
  <c r="C8005" i="10"/>
  <c r="H8004" i="10"/>
  <c r="G8004" i="10"/>
  <c r="D8004" i="10"/>
  <c r="C8004" i="10"/>
  <c r="H8003" i="10"/>
  <c r="G8003" i="10"/>
  <c r="D8003" i="10"/>
  <c r="C8003" i="10"/>
  <c r="H8002" i="10"/>
  <c r="G8002" i="10"/>
  <c r="D8002" i="10"/>
  <c r="C8002" i="10"/>
  <c r="H8001" i="10"/>
  <c r="G8001" i="10"/>
  <c r="D8001" i="10"/>
  <c r="C8001" i="10"/>
  <c r="H8000" i="10"/>
  <c r="G8000" i="10"/>
  <c r="D8000" i="10"/>
  <c r="C8000" i="10"/>
  <c r="H7999" i="10"/>
  <c r="G7999" i="10"/>
  <c r="D7999" i="10"/>
  <c r="C7999" i="10"/>
  <c r="H7998" i="10"/>
  <c r="G7998" i="10"/>
  <c r="D7998" i="10"/>
  <c r="C7998" i="10"/>
  <c r="H7997" i="10"/>
  <c r="G7997" i="10"/>
  <c r="D7997" i="10"/>
  <c r="C7997" i="10"/>
  <c r="H7996" i="10"/>
  <c r="G7996" i="10"/>
  <c r="D7996" i="10"/>
  <c r="C7996" i="10"/>
  <c r="H7995" i="10"/>
  <c r="G7995" i="10"/>
  <c r="D7995" i="10"/>
  <c r="C7995" i="10"/>
  <c r="H7994" i="10"/>
  <c r="G7994" i="10"/>
  <c r="D7994" i="10"/>
  <c r="C7994" i="10"/>
  <c r="H7993" i="10"/>
  <c r="G7993" i="10"/>
  <c r="D7993" i="10"/>
  <c r="C7993" i="10"/>
  <c r="H7992" i="10"/>
  <c r="G7992" i="10"/>
  <c r="D7992" i="10"/>
  <c r="C7992" i="10"/>
  <c r="H7991" i="10"/>
  <c r="G7991" i="10"/>
  <c r="D7991" i="10"/>
  <c r="C7991" i="10"/>
  <c r="H7990" i="10"/>
  <c r="G7990" i="10"/>
  <c r="D7990" i="10"/>
  <c r="C7990" i="10"/>
  <c r="H7989" i="10"/>
  <c r="G7989" i="10"/>
  <c r="D7989" i="10"/>
  <c r="C7989" i="10"/>
  <c r="H7988" i="10"/>
  <c r="G7988" i="10"/>
  <c r="D7988" i="10"/>
  <c r="C7988" i="10"/>
  <c r="H7987" i="10"/>
  <c r="G7987" i="10"/>
  <c r="D7987" i="10"/>
  <c r="C7987" i="10"/>
  <c r="H7986" i="10"/>
  <c r="G7986" i="10"/>
  <c r="D7986" i="10"/>
  <c r="C7986" i="10"/>
  <c r="H7985" i="10"/>
  <c r="G7985" i="10"/>
  <c r="D7985" i="10"/>
  <c r="C7985" i="10"/>
  <c r="H7984" i="10"/>
  <c r="G7984" i="10"/>
  <c r="D7984" i="10"/>
  <c r="C7984" i="10"/>
  <c r="H7983" i="10"/>
  <c r="G7983" i="10"/>
  <c r="D7983" i="10"/>
  <c r="C7983" i="10"/>
  <c r="H7982" i="10"/>
  <c r="G7982" i="10"/>
  <c r="D7982" i="10"/>
  <c r="C7982" i="10"/>
  <c r="H7981" i="10"/>
  <c r="G7981" i="10"/>
  <c r="D7981" i="10"/>
  <c r="C7981" i="10"/>
  <c r="H7980" i="10"/>
  <c r="G7980" i="10"/>
  <c r="D7980" i="10"/>
  <c r="C7980" i="10"/>
  <c r="H7979" i="10"/>
  <c r="G7979" i="10"/>
  <c r="D7979" i="10"/>
  <c r="C7979" i="10"/>
  <c r="H7978" i="10"/>
  <c r="G7978" i="10"/>
  <c r="D7978" i="10"/>
  <c r="C7978" i="10"/>
  <c r="H7977" i="10"/>
  <c r="G7977" i="10"/>
  <c r="D7977" i="10"/>
  <c r="C7977" i="10"/>
  <c r="H7976" i="10"/>
  <c r="G7976" i="10"/>
  <c r="D7976" i="10"/>
  <c r="C7976" i="10"/>
  <c r="H7975" i="10"/>
  <c r="G7975" i="10"/>
  <c r="D7975" i="10"/>
  <c r="C7975" i="10"/>
  <c r="H7974" i="10"/>
  <c r="G7974" i="10"/>
  <c r="D7974" i="10"/>
  <c r="C7974" i="10"/>
  <c r="H7973" i="10"/>
  <c r="G7973" i="10"/>
  <c r="D7973" i="10"/>
  <c r="C7973" i="10"/>
  <c r="H7972" i="10"/>
  <c r="G7972" i="10"/>
  <c r="D7972" i="10"/>
  <c r="C7972" i="10"/>
  <c r="H7971" i="10"/>
  <c r="G7971" i="10"/>
  <c r="D7971" i="10"/>
  <c r="C7971" i="10"/>
  <c r="H7970" i="10"/>
  <c r="G7970" i="10"/>
  <c r="D7970" i="10"/>
  <c r="C7970" i="10"/>
  <c r="H7969" i="10"/>
  <c r="G7969" i="10"/>
  <c r="D7969" i="10"/>
  <c r="C7969" i="10"/>
  <c r="H7968" i="10"/>
  <c r="G7968" i="10"/>
  <c r="D7968" i="10"/>
  <c r="C7968" i="10"/>
  <c r="H7967" i="10"/>
  <c r="G7967" i="10"/>
  <c r="D7967" i="10"/>
  <c r="C7967" i="10"/>
  <c r="H7966" i="10"/>
  <c r="G7966" i="10"/>
  <c r="D7966" i="10"/>
  <c r="C7966" i="10"/>
  <c r="H7965" i="10"/>
  <c r="G7965" i="10"/>
  <c r="D7965" i="10"/>
  <c r="C7965" i="10"/>
  <c r="H7964" i="10"/>
  <c r="G7964" i="10"/>
  <c r="D7964" i="10"/>
  <c r="C7964" i="10"/>
  <c r="H7963" i="10"/>
  <c r="G7963" i="10"/>
  <c r="D7963" i="10"/>
  <c r="C7963" i="10"/>
  <c r="H7962" i="10"/>
  <c r="G7962" i="10"/>
  <c r="D7962" i="10"/>
  <c r="C7962" i="10"/>
  <c r="H7961" i="10"/>
  <c r="G7961" i="10"/>
  <c r="D7961" i="10"/>
  <c r="C7961" i="10"/>
  <c r="H7960" i="10"/>
  <c r="G7960" i="10"/>
  <c r="D7960" i="10"/>
  <c r="C7960" i="10"/>
  <c r="H7959" i="10"/>
  <c r="G7959" i="10"/>
  <c r="D7959" i="10"/>
  <c r="C7959" i="10"/>
  <c r="H7958" i="10"/>
  <c r="G7958" i="10"/>
  <c r="D7958" i="10"/>
  <c r="C7958" i="10"/>
  <c r="H7957" i="10"/>
  <c r="G7957" i="10"/>
  <c r="D7957" i="10"/>
  <c r="C7957" i="10"/>
  <c r="H7956" i="10"/>
  <c r="G7956" i="10"/>
  <c r="D7956" i="10"/>
  <c r="C7956" i="10"/>
  <c r="H7955" i="10"/>
  <c r="G7955" i="10"/>
  <c r="D7955" i="10"/>
  <c r="C7955" i="10"/>
  <c r="H7954" i="10"/>
  <c r="G7954" i="10"/>
  <c r="D7954" i="10"/>
  <c r="C7954" i="10"/>
  <c r="H7953" i="10"/>
  <c r="G7953" i="10"/>
  <c r="D7953" i="10"/>
  <c r="C7953" i="10"/>
  <c r="H7952" i="10"/>
  <c r="G7952" i="10"/>
  <c r="D7952" i="10"/>
  <c r="C7952" i="10"/>
  <c r="H7951" i="10"/>
  <c r="G7951" i="10"/>
  <c r="D7951" i="10"/>
  <c r="C7951" i="10"/>
  <c r="H7950" i="10"/>
  <c r="G7950" i="10"/>
  <c r="D7950" i="10"/>
  <c r="C7950" i="10"/>
  <c r="H7949" i="10"/>
  <c r="G7949" i="10"/>
  <c r="D7949" i="10"/>
  <c r="C7949" i="10"/>
  <c r="H7948" i="10"/>
  <c r="G7948" i="10"/>
  <c r="D7948" i="10"/>
  <c r="C7948" i="10"/>
  <c r="H7947" i="10"/>
  <c r="G7947" i="10"/>
  <c r="D7947" i="10"/>
  <c r="C7947" i="10"/>
  <c r="H7946" i="10"/>
  <c r="G7946" i="10"/>
  <c r="D7946" i="10"/>
  <c r="C7946" i="10"/>
  <c r="H7945" i="10"/>
  <c r="G7945" i="10"/>
  <c r="D7945" i="10"/>
  <c r="C7945" i="10"/>
  <c r="H7944" i="10"/>
  <c r="G7944" i="10"/>
  <c r="D7944" i="10"/>
  <c r="C7944" i="10"/>
  <c r="H7943" i="10"/>
  <c r="G7943" i="10"/>
  <c r="D7943" i="10"/>
  <c r="C7943" i="10"/>
  <c r="H7942" i="10"/>
  <c r="G7942" i="10"/>
  <c r="D7942" i="10"/>
  <c r="C7942" i="10"/>
  <c r="H7941" i="10"/>
  <c r="G7941" i="10"/>
  <c r="D7941" i="10"/>
  <c r="C7941" i="10"/>
  <c r="H7940" i="10"/>
  <c r="G7940" i="10"/>
  <c r="D7940" i="10"/>
  <c r="C7940" i="10"/>
  <c r="H7939" i="10"/>
  <c r="G7939" i="10"/>
  <c r="D7939" i="10"/>
  <c r="C7939" i="10"/>
  <c r="H7938" i="10"/>
  <c r="G7938" i="10"/>
  <c r="D7938" i="10"/>
  <c r="C7938" i="10"/>
  <c r="H7937" i="10"/>
  <c r="G7937" i="10"/>
  <c r="D7937" i="10"/>
  <c r="C7937" i="10"/>
  <c r="H7936" i="10"/>
  <c r="G7936" i="10"/>
  <c r="D7936" i="10"/>
  <c r="C7936" i="10"/>
  <c r="H7935" i="10"/>
  <c r="G7935" i="10"/>
  <c r="D7935" i="10"/>
  <c r="C7935" i="10"/>
  <c r="H7934" i="10"/>
  <c r="G7934" i="10"/>
  <c r="D7934" i="10"/>
  <c r="C7934" i="10"/>
  <c r="H7933" i="10"/>
  <c r="G7933" i="10"/>
  <c r="D7933" i="10"/>
  <c r="C7933" i="10"/>
  <c r="H7932" i="10"/>
  <c r="G7932" i="10"/>
  <c r="D7932" i="10"/>
  <c r="C7932" i="10"/>
  <c r="H7931" i="10"/>
  <c r="G7931" i="10"/>
  <c r="D7931" i="10"/>
  <c r="C7931" i="10"/>
  <c r="H7930" i="10"/>
  <c r="G7930" i="10"/>
  <c r="D7930" i="10"/>
  <c r="C7930" i="10"/>
  <c r="H7929" i="10"/>
  <c r="G7929" i="10"/>
  <c r="D7929" i="10"/>
  <c r="C7929" i="10"/>
  <c r="H7928" i="10"/>
  <c r="G7928" i="10"/>
  <c r="D7928" i="10"/>
  <c r="C7928" i="10"/>
  <c r="H7927" i="10"/>
  <c r="G7927" i="10"/>
  <c r="D7927" i="10"/>
  <c r="C7927" i="10"/>
  <c r="H7926" i="10"/>
  <c r="G7926" i="10"/>
  <c r="D7926" i="10"/>
  <c r="C7926" i="10"/>
  <c r="H7925" i="10"/>
  <c r="G7925" i="10"/>
  <c r="D7925" i="10"/>
  <c r="C7925" i="10"/>
  <c r="H7924" i="10"/>
  <c r="G7924" i="10"/>
  <c r="D7924" i="10"/>
  <c r="C7924" i="10"/>
  <c r="H7923" i="10"/>
  <c r="G7923" i="10"/>
  <c r="D7923" i="10"/>
  <c r="C7923" i="10"/>
  <c r="H7922" i="10"/>
  <c r="G7922" i="10"/>
  <c r="D7922" i="10"/>
  <c r="C7922" i="10"/>
  <c r="H7921" i="10"/>
  <c r="G7921" i="10"/>
  <c r="D7921" i="10"/>
  <c r="C7921" i="10"/>
  <c r="H7920" i="10"/>
  <c r="G7920" i="10"/>
  <c r="D7920" i="10"/>
  <c r="C7920" i="10"/>
  <c r="H7919" i="10"/>
  <c r="G7919" i="10"/>
  <c r="D7919" i="10"/>
  <c r="C7919" i="10"/>
  <c r="H7918" i="10"/>
  <c r="G7918" i="10"/>
  <c r="D7918" i="10"/>
  <c r="C7918" i="10"/>
  <c r="H7917" i="10"/>
  <c r="G7917" i="10"/>
  <c r="D7917" i="10"/>
  <c r="C7917" i="10"/>
  <c r="H7916" i="10"/>
  <c r="G7916" i="10"/>
  <c r="D7916" i="10"/>
  <c r="C7916" i="10"/>
  <c r="H7915" i="10"/>
  <c r="G7915" i="10"/>
  <c r="D7915" i="10"/>
  <c r="C7915" i="10"/>
  <c r="H7914" i="10"/>
  <c r="G7914" i="10"/>
  <c r="D7914" i="10"/>
  <c r="C7914" i="10"/>
  <c r="H7913" i="10"/>
  <c r="G7913" i="10"/>
  <c r="D7913" i="10"/>
  <c r="C7913" i="10"/>
  <c r="H7912" i="10"/>
  <c r="G7912" i="10"/>
  <c r="D7912" i="10"/>
  <c r="C7912" i="10"/>
  <c r="H7911" i="10"/>
  <c r="G7911" i="10"/>
  <c r="D7911" i="10"/>
  <c r="C7911" i="10"/>
  <c r="H7910" i="10"/>
  <c r="G7910" i="10"/>
  <c r="D7910" i="10"/>
  <c r="C7910" i="10"/>
  <c r="H7909" i="10"/>
  <c r="G7909" i="10"/>
  <c r="D7909" i="10"/>
  <c r="C7909" i="10"/>
  <c r="H7908" i="10"/>
  <c r="G7908" i="10"/>
  <c r="D7908" i="10"/>
  <c r="C7908" i="10"/>
  <c r="H7907" i="10"/>
  <c r="G7907" i="10"/>
  <c r="D7907" i="10"/>
  <c r="C7907" i="10"/>
  <c r="H7906" i="10"/>
  <c r="G7906" i="10"/>
  <c r="D7906" i="10"/>
  <c r="C7906" i="10"/>
  <c r="H7905" i="10"/>
  <c r="G7905" i="10"/>
  <c r="D7905" i="10"/>
  <c r="C7905" i="10"/>
  <c r="H7904" i="10"/>
  <c r="G7904" i="10"/>
  <c r="D7904" i="10"/>
  <c r="C7904" i="10"/>
  <c r="H7903" i="10"/>
  <c r="G7903" i="10"/>
  <c r="D7903" i="10"/>
  <c r="C7903" i="10"/>
  <c r="H7902" i="10"/>
  <c r="G7902" i="10"/>
  <c r="D7902" i="10"/>
  <c r="C7902" i="10"/>
  <c r="H7901" i="10"/>
  <c r="G7901" i="10"/>
  <c r="D7901" i="10"/>
  <c r="C7901" i="10"/>
  <c r="H7900" i="10"/>
  <c r="G7900" i="10"/>
  <c r="D7900" i="10"/>
  <c r="C7900" i="10"/>
  <c r="H7899" i="10"/>
  <c r="G7899" i="10"/>
  <c r="D7899" i="10"/>
  <c r="C7899" i="10"/>
  <c r="H7898" i="10"/>
  <c r="G7898" i="10"/>
  <c r="D7898" i="10"/>
  <c r="C7898" i="10"/>
  <c r="H7897" i="10"/>
  <c r="G7897" i="10"/>
  <c r="D7897" i="10"/>
  <c r="C7897" i="10"/>
  <c r="H7896" i="10"/>
  <c r="G7896" i="10"/>
  <c r="D7896" i="10"/>
  <c r="C7896" i="10"/>
  <c r="H7895" i="10"/>
  <c r="G7895" i="10"/>
  <c r="D7895" i="10"/>
  <c r="C7895" i="10"/>
  <c r="H7894" i="10"/>
  <c r="G7894" i="10"/>
  <c r="D7894" i="10"/>
  <c r="C7894" i="10"/>
  <c r="H7893" i="10"/>
  <c r="G7893" i="10"/>
  <c r="D7893" i="10"/>
  <c r="C7893" i="10"/>
  <c r="H7892" i="10"/>
  <c r="G7892" i="10"/>
  <c r="D7892" i="10"/>
  <c r="C7892" i="10"/>
  <c r="H7891" i="10"/>
  <c r="G7891" i="10"/>
  <c r="D7891" i="10"/>
  <c r="C7891" i="10"/>
  <c r="H7890" i="10"/>
  <c r="G7890" i="10"/>
  <c r="D7890" i="10"/>
  <c r="C7890" i="10"/>
  <c r="H7889" i="10"/>
  <c r="G7889" i="10"/>
  <c r="D7889" i="10"/>
  <c r="C7889" i="10"/>
  <c r="H7888" i="10"/>
  <c r="G7888" i="10"/>
  <c r="D7888" i="10"/>
  <c r="C7888" i="10"/>
  <c r="H7887" i="10"/>
  <c r="G7887" i="10"/>
  <c r="D7887" i="10"/>
  <c r="C7887" i="10"/>
  <c r="H7886" i="10"/>
  <c r="G7886" i="10"/>
  <c r="D7886" i="10"/>
  <c r="C7886" i="10"/>
  <c r="H7885" i="10"/>
  <c r="G7885" i="10"/>
  <c r="D7885" i="10"/>
  <c r="C7885" i="10"/>
  <c r="H7884" i="10"/>
  <c r="G7884" i="10"/>
  <c r="D7884" i="10"/>
  <c r="C7884" i="10"/>
  <c r="H7883" i="10"/>
  <c r="G7883" i="10"/>
  <c r="D7883" i="10"/>
  <c r="C7883" i="10"/>
  <c r="H7882" i="10"/>
  <c r="G7882" i="10"/>
  <c r="D7882" i="10"/>
  <c r="C7882" i="10"/>
  <c r="H7881" i="10"/>
  <c r="G7881" i="10"/>
  <c r="D7881" i="10"/>
  <c r="C7881" i="10"/>
  <c r="H7880" i="10"/>
  <c r="G7880" i="10"/>
  <c r="D7880" i="10"/>
  <c r="C7880" i="10"/>
  <c r="H7879" i="10"/>
  <c r="G7879" i="10"/>
  <c r="D7879" i="10"/>
  <c r="C7879" i="10"/>
  <c r="H7878" i="10"/>
  <c r="G7878" i="10"/>
  <c r="D7878" i="10"/>
  <c r="C7878" i="10"/>
  <c r="H7877" i="10"/>
  <c r="G7877" i="10"/>
  <c r="D7877" i="10"/>
  <c r="C7877" i="10"/>
  <c r="H7876" i="10"/>
  <c r="G7876" i="10"/>
  <c r="D7876" i="10"/>
  <c r="C7876" i="10"/>
  <c r="H7875" i="10"/>
  <c r="G7875" i="10"/>
  <c r="D7875" i="10"/>
  <c r="C7875" i="10"/>
  <c r="H7874" i="10"/>
  <c r="G7874" i="10"/>
  <c r="D7874" i="10"/>
  <c r="C7874" i="10"/>
  <c r="H7873" i="10"/>
  <c r="G7873" i="10"/>
  <c r="D7873" i="10"/>
  <c r="C7873" i="10"/>
  <c r="H7872" i="10"/>
  <c r="G7872" i="10"/>
  <c r="D7872" i="10"/>
  <c r="C7872" i="10"/>
  <c r="H7871" i="10"/>
  <c r="G7871" i="10"/>
  <c r="D7871" i="10"/>
  <c r="C7871" i="10"/>
  <c r="H7870" i="10"/>
  <c r="G7870" i="10"/>
  <c r="D7870" i="10"/>
  <c r="C7870" i="10"/>
  <c r="H7869" i="10"/>
  <c r="G7869" i="10"/>
  <c r="D7869" i="10"/>
  <c r="C7869" i="10"/>
  <c r="H7868" i="10"/>
  <c r="G7868" i="10"/>
  <c r="D7868" i="10"/>
  <c r="C7868" i="10"/>
  <c r="H7867" i="10"/>
  <c r="G7867" i="10"/>
  <c r="D7867" i="10"/>
  <c r="C7867" i="10"/>
  <c r="H7866" i="10"/>
  <c r="G7866" i="10"/>
  <c r="D7866" i="10"/>
  <c r="C7866" i="10"/>
  <c r="H7865" i="10"/>
  <c r="G7865" i="10"/>
  <c r="D7865" i="10"/>
  <c r="C7865" i="10"/>
  <c r="H7864" i="10"/>
  <c r="G7864" i="10"/>
  <c r="D7864" i="10"/>
  <c r="C7864" i="10"/>
  <c r="H7863" i="10"/>
  <c r="G7863" i="10"/>
  <c r="D7863" i="10"/>
  <c r="C7863" i="10"/>
  <c r="H7862" i="10"/>
  <c r="G7862" i="10"/>
  <c r="D7862" i="10"/>
  <c r="C7862" i="10"/>
  <c r="H7861" i="10"/>
  <c r="G7861" i="10"/>
  <c r="D7861" i="10"/>
  <c r="C7861" i="10"/>
  <c r="H7860" i="10"/>
  <c r="G7860" i="10"/>
  <c r="D7860" i="10"/>
  <c r="C7860" i="10"/>
  <c r="H7859" i="10"/>
  <c r="G7859" i="10"/>
  <c r="D7859" i="10"/>
  <c r="C7859" i="10"/>
  <c r="H7858" i="10"/>
  <c r="G7858" i="10"/>
  <c r="D7858" i="10"/>
  <c r="C7858" i="10"/>
  <c r="H7857" i="10"/>
  <c r="G7857" i="10"/>
  <c r="D7857" i="10"/>
  <c r="C7857" i="10"/>
  <c r="H7856" i="10"/>
  <c r="G7856" i="10"/>
  <c r="D7856" i="10"/>
  <c r="C7856" i="10"/>
  <c r="H7855" i="10"/>
  <c r="G7855" i="10"/>
  <c r="D7855" i="10"/>
  <c r="C7855" i="10"/>
  <c r="H7854" i="10"/>
  <c r="G7854" i="10"/>
  <c r="D7854" i="10"/>
  <c r="C7854" i="10"/>
  <c r="H7853" i="10"/>
  <c r="G7853" i="10"/>
  <c r="D7853" i="10"/>
  <c r="C7853" i="10"/>
  <c r="H7852" i="10"/>
  <c r="G7852" i="10"/>
  <c r="D7852" i="10"/>
  <c r="C7852" i="10"/>
  <c r="H7851" i="10"/>
  <c r="G7851" i="10"/>
  <c r="D7851" i="10"/>
  <c r="C7851" i="10"/>
  <c r="H7850" i="10"/>
  <c r="G7850" i="10"/>
  <c r="D7850" i="10"/>
  <c r="C7850" i="10"/>
  <c r="H7849" i="10"/>
  <c r="G7849" i="10"/>
  <c r="D7849" i="10"/>
  <c r="C7849" i="10"/>
  <c r="H7848" i="10"/>
  <c r="G7848" i="10"/>
  <c r="D7848" i="10"/>
  <c r="C7848" i="10"/>
  <c r="H7847" i="10"/>
  <c r="G7847" i="10"/>
  <c r="D7847" i="10"/>
  <c r="C7847" i="10"/>
  <c r="H7846" i="10"/>
  <c r="G7846" i="10"/>
  <c r="D7846" i="10"/>
  <c r="C7846" i="10"/>
  <c r="H7845" i="10"/>
  <c r="G7845" i="10"/>
  <c r="D7845" i="10"/>
  <c r="C7845" i="10"/>
  <c r="H7844" i="10"/>
  <c r="G7844" i="10"/>
  <c r="D7844" i="10"/>
  <c r="C7844" i="10"/>
  <c r="H7843" i="10"/>
  <c r="G7843" i="10"/>
  <c r="D7843" i="10"/>
  <c r="C7843" i="10"/>
  <c r="H7842" i="10"/>
  <c r="G7842" i="10"/>
  <c r="D7842" i="10"/>
  <c r="C7842" i="10"/>
  <c r="H7841" i="10"/>
  <c r="G7841" i="10"/>
  <c r="D7841" i="10"/>
  <c r="C7841" i="10"/>
  <c r="H7840" i="10"/>
  <c r="G7840" i="10"/>
  <c r="D7840" i="10"/>
  <c r="C7840" i="10"/>
  <c r="H7839" i="10"/>
  <c r="G7839" i="10"/>
  <c r="D7839" i="10"/>
  <c r="C7839" i="10"/>
  <c r="H7838" i="10"/>
  <c r="G7838" i="10"/>
  <c r="D7838" i="10"/>
  <c r="C7838" i="10"/>
  <c r="H7837" i="10"/>
  <c r="G7837" i="10"/>
  <c r="D7837" i="10"/>
  <c r="C7837" i="10"/>
  <c r="H7836" i="10"/>
  <c r="G7836" i="10"/>
  <c r="D7836" i="10"/>
  <c r="C7836" i="10"/>
  <c r="H7835" i="10"/>
  <c r="G7835" i="10"/>
  <c r="D7835" i="10"/>
  <c r="C7835" i="10"/>
  <c r="H7834" i="10"/>
  <c r="G7834" i="10"/>
  <c r="D7834" i="10"/>
  <c r="C7834" i="10"/>
  <c r="H7833" i="10"/>
  <c r="G7833" i="10"/>
  <c r="D7833" i="10"/>
  <c r="C7833" i="10"/>
  <c r="H7832" i="10"/>
  <c r="G7832" i="10"/>
  <c r="D7832" i="10"/>
  <c r="C7832" i="10"/>
  <c r="H7831" i="10"/>
  <c r="G7831" i="10"/>
  <c r="D7831" i="10"/>
  <c r="C7831" i="10"/>
  <c r="H7830" i="10"/>
  <c r="G7830" i="10"/>
  <c r="D7830" i="10"/>
  <c r="C7830" i="10"/>
  <c r="H7829" i="10"/>
  <c r="G7829" i="10"/>
  <c r="D7829" i="10"/>
  <c r="C7829" i="10"/>
  <c r="H7828" i="10"/>
  <c r="G7828" i="10"/>
  <c r="D7828" i="10"/>
  <c r="C7828" i="10"/>
  <c r="H7827" i="10"/>
  <c r="G7827" i="10"/>
  <c r="D7827" i="10"/>
  <c r="C7827" i="10"/>
  <c r="H7826" i="10"/>
  <c r="G7826" i="10"/>
  <c r="D7826" i="10"/>
  <c r="C7826" i="10"/>
  <c r="H7825" i="10"/>
  <c r="G7825" i="10"/>
  <c r="D7825" i="10"/>
  <c r="C7825" i="10"/>
  <c r="H7824" i="10"/>
  <c r="G7824" i="10"/>
  <c r="D7824" i="10"/>
  <c r="C7824" i="10"/>
  <c r="H7823" i="10"/>
  <c r="G7823" i="10"/>
  <c r="D7823" i="10"/>
  <c r="C7823" i="10"/>
  <c r="H7822" i="10"/>
  <c r="G7822" i="10"/>
  <c r="D7822" i="10"/>
  <c r="C7822" i="10"/>
  <c r="H7821" i="10"/>
  <c r="G7821" i="10"/>
  <c r="D7821" i="10"/>
  <c r="C7821" i="10"/>
  <c r="H7820" i="10"/>
  <c r="G7820" i="10"/>
  <c r="D7820" i="10"/>
  <c r="C7820" i="10"/>
  <c r="H7819" i="10"/>
  <c r="G7819" i="10"/>
  <c r="D7819" i="10"/>
  <c r="C7819" i="10"/>
  <c r="H7818" i="10"/>
  <c r="G7818" i="10"/>
  <c r="D7818" i="10"/>
  <c r="C7818" i="10"/>
  <c r="H7817" i="10"/>
  <c r="G7817" i="10"/>
  <c r="D7817" i="10"/>
  <c r="C7817" i="10"/>
  <c r="H7816" i="10"/>
  <c r="G7816" i="10"/>
  <c r="D7816" i="10"/>
  <c r="C7816" i="10"/>
  <c r="H7815" i="10"/>
  <c r="G7815" i="10"/>
  <c r="D7815" i="10"/>
  <c r="C7815" i="10"/>
  <c r="H7814" i="10"/>
  <c r="G7814" i="10"/>
  <c r="D7814" i="10"/>
  <c r="C7814" i="10"/>
  <c r="H7813" i="10"/>
  <c r="G7813" i="10"/>
  <c r="D7813" i="10"/>
  <c r="C7813" i="10"/>
  <c r="H7812" i="10"/>
  <c r="G7812" i="10"/>
  <c r="D7812" i="10"/>
  <c r="C7812" i="10"/>
  <c r="H7811" i="10"/>
  <c r="G7811" i="10"/>
  <c r="D7811" i="10"/>
  <c r="C7811" i="10"/>
  <c r="H7810" i="10"/>
  <c r="G7810" i="10"/>
  <c r="D7810" i="10"/>
  <c r="C7810" i="10"/>
  <c r="H7809" i="10"/>
  <c r="G7809" i="10"/>
  <c r="D7809" i="10"/>
  <c r="C7809" i="10"/>
  <c r="H7808" i="10"/>
  <c r="G7808" i="10"/>
  <c r="D7808" i="10"/>
  <c r="C7808" i="10"/>
  <c r="H7807" i="10"/>
  <c r="G7807" i="10"/>
  <c r="D7807" i="10"/>
  <c r="C7807" i="10"/>
  <c r="H7806" i="10"/>
  <c r="G7806" i="10"/>
  <c r="D7806" i="10"/>
  <c r="C7806" i="10"/>
  <c r="H7805" i="10"/>
  <c r="G7805" i="10"/>
  <c r="D7805" i="10"/>
  <c r="C7805" i="10"/>
  <c r="H7804" i="10"/>
  <c r="G7804" i="10"/>
  <c r="D7804" i="10"/>
  <c r="C7804" i="10"/>
  <c r="H7803" i="10"/>
  <c r="G7803" i="10"/>
  <c r="D7803" i="10"/>
  <c r="C7803" i="10"/>
  <c r="H7802" i="10"/>
  <c r="G7802" i="10"/>
  <c r="D7802" i="10"/>
  <c r="C7802" i="10"/>
  <c r="H7801" i="10"/>
  <c r="G7801" i="10"/>
  <c r="D7801" i="10"/>
  <c r="C7801" i="10"/>
  <c r="H7800" i="10"/>
  <c r="G7800" i="10"/>
  <c r="D7800" i="10"/>
  <c r="C7800" i="10"/>
  <c r="H7799" i="10"/>
  <c r="G7799" i="10"/>
  <c r="D7799" i="10"/>
  <c r="C7799" i="10"/>
  <c r="H7798" i="10"/>
  <c r="G7798" i="10"/>
  <c r="D7798" i="10"/>
  <c r="C7798" i="10"/>
  <c r="H7797" i="10"/>
  <c r="G7797" i="10"/>
  <c r="D7797" i="10"/>
  <c r="C7797" i="10"/>
  <c r="H7796" i="10"/>
  <c r="G7796" i="10"/>
  <c r="D7796" i="10"/>
  <c r="C7796" i="10"/>
  <c r="H7795" i="10"/>
  <c r="G7795" i="10"/>
  <c r="D7795" i="10"/>
  <c r="C7795" i="10"/>
  <c r="H7794" i="10"/>
  <c r="G7794" i="10"/>
  <c r="D7794" i="10"/>
  <c r="C7794" i="10"/>
  <c r="H7793" i="10"/>
  <c r="G7793" i="10"/>
  <c r="D7793" i="10"/>
  <c r="C7793" i="10"/>
  <c r="H7792" i="10"/>
  <c r="G7792" i="10"/>
  <c r="D7792" i="10"/>
  <c r="C7792" i="10"/>
  <c r="H7791" i="10"/>
  <c r="G7791" i="10"/>
  <c r="D7791" i="10"/>
  <c r="C7791" i="10"/>
  <c r="H7790" i="10"/>
  <c r="G7790" i="10"/>
  <c r="D7790" i="10"/>
  <c r="C7790" i="10"/>
  <c r="H7789" i="10"/>
  <c r="G7789" i="10"/>
  <c r="D7789" i="10"/>
  <c r="C7789" i="10"/>
  <c r="H7788" i="10"/>
  <c r="G7788" i="10"/>
  <c r="D7788" i="10"/>
  <c r="C7788" i="10"/>
  <c r="H7787" i="10"/>
  <c r="G7787" i="10"/>
  <c r="D7787" i="10"/>
  <c r="C7787" i="10"/>
  <c r="H7786" i="10"/>
  <c r="G7786" i="10"/>
  <c r="D7786" i="10"/>
  <c r="C7786" i="10"/>
  <c r="H7785" i="10"/>
  <c r="G7785" i="10"/>
  <c r="D7785" i="10"/>
  <c r="C7785" i="10"/>
  <c r="H7784" i="10"/>
  <c r="G7784" i="10"/>
  <c r="D7784" i="10"/>
  <c r="C7784" i="10"/>
  <c r="H7783" i="10"/>
  <c r="G7783" i="10"/>
  <c r="D7783" i="10"/>
  <c r="C7783" i="10"/>
  <c r="H7782" i="10"/>
  <c r="G7782" i="10"/>
  <c r="D7782" i="10"/>
  <c r="C7782" i="10"/>
  <c r="H7781" i="10"/>
  <c r="G7781" i="10"/>
  <c r="D7781" i="10"/>
  <c r="C7781" i="10"/>
  <c r="H7780" i="10"/>
  <c r="G7780" i="10"/>
  <c r="D7780" i="10"/>
  <c r="C7780" i="10"/>
  <c r="H7779" i="10"/>
  <c r="G7779" i="10"/>
  <c r="D7779" i="10"/>
  <c r="C7779" i="10"/>
  <c r="H7778" i="10"/>
  <c r="G7778" i="10"/>
  <c r="D7778" i="10"/>
  <c r="C7778" i="10"/>
  <c r="H7777" i="10"/>
  <c r="G7777" i="10"/>
  <c r="D7777" i="10"/>
  <c r="C7777" i="10"/>
  <c r="H7776" i="10"/>
  <c r="G7776" i="10"/>
  <c r="D7776" i="10"/>
  <c r="C7776" i="10"/>
  <c r="H7775" i="10"/>
  <c r="G7775" i="10"/>
  <c r="D7775" i="10"/>
  <c r="C7775" i="10"/>
  <c r="H7774" i="10"/>
  <c r="G7774" i="10"/>
  <c r="D7774" i="10"/>
  <c r="C7774" i="10"/>
  <c r="H7773" i="10"/>
  <c r="G7773" i="10"/>
  <c r="D7773" i="10"/>
  <c r="C7773" i="10"/>
  <c r="H7772" i="10"/>
  <c r="G7772" i="10"/>
  <c r="D7772" i="10"/>
  <c r="C7772" i="10"/>
  <c r="H7771" i="10"/>
  <c r="G7771" i="10"/>
  <c r="D7771" i="10"/>
  <c r="C7771" i="10"/>
  <c r="H7770" i="10"/>
  <c r="G7770" i="10"/>
  <c r="D7770" i="10"/>
  <c r="C7770" i="10"/>
  <c r="H7769" i="10"/>
  <c r="G7769" i="10"/>
  <c r="D7769" i="10"/>
  <c r="C7769" i="10"/>
  <c r="H7768" i="10"/>
  <c r="G7768" i="10"/>
  <c r="D7768" i="10"/>
  <c r="C7768" i="10"/>
  <c r="H7767" i="10"/>
  <c r="G7767" i="10"/>
  <c r="D7767" i="10"/>
  <c r="C7767" i="10"/>
  <c r="H7766" i="10"/>
  <c r="G7766" i="10"/>
  <c r="D7766" i="10"/>
  <c r="C7766" i="10"/>
  <c r="H7765" i="10"/>
  <c r="G7765" i="10"/>
  <c r="D7765" i="10"/>
  <c r="C7765" i="10"/>
  <c r="H7764" i="10"/>
  <c r="G7764" i="10"/>
  <c r="D7764" i="10"/>
  <c r="C7764" i="10"/>
  <c r="H7763" i="10"/>
  <c r="G7763" i="10"/>
  <c r="D7763" i="10"/>
  <c r="C7763" i="10"/>
  <c r="H7762" i="10"/>
  <c r="G7762" i="10"/>
  <c r="D7762" i="10"/>
  <c r="C7762" i="10"/>
  <c r="H7761" i="10"/>
  <c r="G7761" i="10"/>
  <c r="D7761" i="10"/>
  <c r="C7761" i="10"/>
  <c r="H7760" i="10"/>
  <c r="G7760" i="10"/>
  <c r="D7760" i="10"/>
  <c r="C7760" i="10"/>
  <c r="H7759" i="10"/>
  <c r="G7759" i="10"/>
  <c r="D7759" i="10"/>
  <c r="C7759" i="10"/>
  <c r="H7758" i="10"/>
  <c r="G7758" i="10"/>
  <c r="D7758" i="10"/>
  <c r="C7758" i="10"/>
  <c r="H7757" i="10"/>
  <c r="G7757" i="10"/>
  <c r="D7757" i="10"/>
  <c r="C7757" i="10"/>
  <c r="H7756" i="10"/>
  <c r="G7756" i="10"/>
  <c r="D7756" i="10"/>
  <c r="C7756" i="10"/>
  <c r="H7755" i="10"/>
  <c r="G7755" i="10"/>
  <c r="D7755" i="10"/>
  <c r="C7755" i="10"/>
  <c r="H7754" i="10"/>
  <c r="G7754" i="10"/>
  <c r="D7754" i="10"/>
  <c r="C7754" i="10"/>
  <c r="H7753" i="10"/>
  <c r="G7753" i="10"/>
  <c r="D7753" i="10"/>
  <c r="C7753" i="10"/>
  <c r="H7752" i="10"/>
  <c r="G7752" i="10"/>
  <c r="D7752" i="10"/>
  <c r="C7752" i="10"/>
  <c r="H7751" i="10"/>
  <c r="G7751" i="10"/>
  <c r="D7751" i="10"/>
  <c r="C7751" i="10"/>
  <c r="H7750" i="10"/>
  <c r="G7750" i="10"/>
  <c r="D7750" i="10"/>
  <c r="C7750" i="10"/>
  <c r="H7749" i="10"/>
  <c r="G7749" i="10"/>
  <c r="D7749" i="10"/>
  <c r="C7749" i="10"/>
  <c r="H7748" i="10"/>
  <c r="G7748" i="10"/>
  <c r="D7748" i="10"/>
  <c r="C7748" i="10"/>
  <c r="H7747" i="10"/>
  <c r="G7747" i="10"/>
  <c r="D7747" i="10"/>
  <c r="C7747" i="10"/>
  <c r="H7746" i="10"/>
  <c r="G7746" i="10"/>
  <c r="D7746" i="10"/>
  <c r="C7746" i="10"/>
  <c r="H7745" i="10"/>
  <c r="G7745" i="10"/>
  <c r="D7745" i="10"/>
  <c r="C7745" i="10"/>
  <c r="H7744" i="10"/>
  <c r="G7744" i="10"/>
  <c r="D7744" i="10"/>
  <c r="C7744" i="10"/>
  <c r="H7743" i="10"/>
  <c r="G7743" i="10"/>
  <c r="D7743" i="10"/>
  <c r="C7743" i="10"/>
  <c r="H7742" i="10"/>
  <c r="G7742" i="10"/>
  <c r="D7742" i="10"/>
  <c r="C7742" i="10"/>
  <c r="H7741" i="10"/>
  <c r="G7741" i="10"/>
  <c r="D7741" i="10"/>
  <c r="C7741" i="10"/>
  <c r="H7740" i="10"/>
  <c r="G7740" i="10"/>
  <c r="D7740" i="10"/>
  <c r="C7740" i="10"/>
  <c r="H7739" i="10"/>
  <c r="G7739" i="10"/>
  <c r="D7739" i="10"/>
  <c r="C7739" i="10"/>
  <c r="H7738" i="10"/>
  <c r="G7738" i="10"/>
  <c r="D7738" i="10"/>
  <c r="C7738" i="10"/>
  <c r="H7737" i="10"/>
  <c r="G7737" i="10"/>
  <c r="D7737" i="10"/>
  <c r="C7737" i="10"/>
  <c r="H7736" i="10"/>
  <c r="G7736" i="10"/>
  <c r="D7736" i="10"/>
  <c r="C7736" i="10"/>
  <c r="H7735" i="10"/>
  <c r="G7735" i="10"/>
  <c r="D7735" i="10"/>
  <c r="C7735" i="10"/>
  <c r="H7734" i="10"/>
  <c r="G7734" i="10"/>
  <c r="D7734" i="10"/>
  <c r="C7734" i="10"/>
  <c r="H7733" i="10"/>
  <c r="G7733" i="10"/>
  <c r="D7733" i="10"/>
  <c r="C7733" i="10"/>
  <c r="H7732" i="10"/>
  <c r="G7732" i="10"/>
  <c r="D7732" i="10"/>
  <c r="C7732" i="10"/>
  <c r="H7731" i="10"/>
  <c r="G7731" i="10"/>
  <c r="D7731" i="10"/>
  <c r="C7731" i="10"/>
  <c r="H7730" i="10"/>
  <c r="G7730" i="10"/>
  <c r="D7730" i="10"/>
  <c r="C7730" i="10"/>
  <c r="H7729" i="10"/>
  <c r="G7729" i="10"/>
  <c r="D7729" i="10"/>
  <c r="C7729" i="10"/>
  <c r="H7728" i="10"/>
  <c r="G7728" i="10"/>
  <c r="D7728" i="10"/>
  <c r="C7728" i="10"/>
  <c r="H7727" i="10"/>
  <c r="G7727" i="10"/>
  <c r="D7727" i="10"/>
  <c r="C7727" i="10"/>
  <c r="H7726" i="10"/>
  <c r="G7726" i="10"/>
  <c r="D7726" i="10"/>
  <c r="C7726" i="10"/>
  <c r="H7725" i="10"/>
  <c r="G7725" i="10"/>
  <c r="D7725" i="10"/>
  <c r="C7725" i="10"/>
  <c r="H7724" i="10"/>
  <c r="G7724" i="10"/>
  <c r="D7724" i="10"/>
  <c r="C7724" i="10"/>
  <c r="H7723" i="10"/>
  <c r="G7723" i="10"/>
  <c r="D7723" i="10"/>
  <c r="C7723" i="10"/>
  <c r="H7722" i="10"/>
  <c r="G7722" i="10"/>
  <c r="D7722" i="10"/>
  <c r="C7722" i="10"/>
  <c r="H7721" i="10"/>
  <c r="G7721" i="10"/>
  <c r="D7721" i="10"/>
  <c r="C7721" i="10"/>
  <c r="H7720" i="10"/>
  <c r="G7720" i="10"/>
  <c r="D7720" i="10"/>
  <c r="C7720" i="10"/>
  <c r="H7719" i="10"/>
  <c r="G7719" i="10"/>
  <c r="D7719" i="10"/>
  <c r="C7719" i="10"/>
  <c r="H7718" i="10"/>
  <c r="G7718" i="10"/>
  <c r="D7718" i="10"/>
  <c r="C7718" i="10"/>
  <c r="H7717" i="10"/>
  <c r="G7717" i="10"/>
  <c r="D7717" i="10"/>
  <c r="C7717" i="10"/>
  <c r="H7716" i="10"/>
  <c r="G7716" i="10"/>
  <c r="D7716" i="10"/>
  <c r="C7716" i="10"/>
  <c r="H7715" i="10"/>
  <c r="G7715" i="10"/>
  <c r="D7715" i="10"/>
  <c r="C7715" i="10"/>
  <c r="H7714" i="10"/>
  <c r="G7714" i="10"/>
  <c r="D7714" i="10"/>
  <c r="C7714" i="10"/>
  <c r="H7713" i="10"/>
  <c r="G7713" i="10"/>
  <c r="D7713" i="10"/>
  <c r="C7713" i="10"/>
  <c r="H7712" i="10"/>
  <c r="G7712" i="10"/>
  <c r="D7712" i="10"/>
  <c r="C7712" i="10"/>
  <c r="H7711" i="10"/>
  <c r="G7711" i="10"/>
  <c r="D7711" i="10"/>
  <c r="C7711" i="10"/>
  <c r="H7710" i="10"/>
  <c r="G7710" i="10"/>
  <c r="D7710" i="10"/>
  <c r="C7710" i="10"/>
  <c r="H7709" i="10"/>
  <c r="G7709" i="10"/>
  <c r="D7709" i="10"/>
  <c r="C7709" i="10"/>
  <c r="H7708" i="10"/>
  <c r="G7708" i="10"/>
  <c r="D7708" i="10"/>
  <c r="C7708" i="10"/>
  <c r="H7707" i="10"/>
  <c r="G7707" i="10"/>
  <c r="D7707" i="10"/>
  <c r="C7707" i="10"/>
  <c r="H7706" i="10"/>
  <c r="G7706" i="10"/>
  <c r="D7706" i="10"/>
  <c r="C7706" i="10"/>
  <c r="H7705" i="10"/>
  <c r="G7705" i="10"/>
  <c r="D7705" i="10"/>
  <c r="C7705" i="10"/>
  <c r="H7704" i="10"/>
  <c r="G7704" i="10"/>
  <c r="D7704" i="10"/>
  <c r="C7704" i="10"/>
  <c r="H7703" i="10"/>
  <c r="G7703" i="10"/>
  <c r="D7703" i="10"/>
  <c r="C7703" i="10"/>
  <c r="H7702" i="10"/>
  <c r="G7702" i="10"/>
  <c r="D7702" i="10"/>
  <c r="C7702" i="10"/>
  <c r="H7701" i="10"/>
  <c r="G7701" i="10"/>
  <c r="D7701" i="10"/>
  <c r="C7701" i="10"/>
  <c r="H7700" i="10"/>
  <c r="G7700" i="10"/>
  <c r="D7700" i="10"/>
  <c r="C7700" i="10"/>
  <c r="H7699" i="10"/>
  <c r="G7699" i="10"/>
  <c r="D7699" i="10"/>
  <c r="C7699" i="10"/>
  <c r="H7698" i="10"/>
  <c r="G7698" i="10"/>
  <c r="D7698" i="10"/>
  <c r="C7698" i="10"/>
  <c r="H7697" i="10"/>
  <c r="G7697" i="10"/>
  <c r="D7697" i="10"/>
  <c r="C7697" i="10"/>
  <c r="H7696" i="10"/>
  <c r="G7696" i="10"/>
  <c r="D7696" i="10"/>
  <c r="C7696" i="10"/>
  <c r="H7695" i="10"/>
  <c r="G7695" i="10"/>
  <c r="D7695" i="10"/>
  <c r="C7695" i="10"/>
  <c r="H7694" i="10"/>
  <c r="G7694" i="10"/>
  <c r="D7694" i="10"/>
  <c r="C7694" i="10"/>
  <c r="H7693" i="10"/>
  <c r="G7693" i="10"/>
  <c r="D7693" i="10"/>
  <c r="C7693" i="10"/>
  <c r="H7692" i="10"/>
  <c r="G7692" i="10"/>
  <c r="D7692" i="10"/>
  <c r="C7692" i="10"/>
  <c r="H7691" i="10"/>
  <c r="G7691" i="10"/>
  <c r="D7691" i="10"/>
  <c r="C7691" i="10"/>
  <c r="H7690" i="10"/>
  <c r="G7690" i="10"/>
  <c r="D7690" i="10"/>
  <c r="C7690" i="10"/>
  <c r="H7689" i="10"/>
  <c r="G7689" i="10"/>
  <c r="D7689" i="10"/>
  <c r="C7689" i="10"/>
  <c r="H7688" i="10"/>
  <c r="G7688" i="10"/>
  <c r="D7688" i="10"/>
  <c r="C7688" i="10"/>
  <c r="H7687" i="10"/>
  <c r="G7687" i="10"/>
  <c r="D7687" i="10"/>
  <c r="C7687" i="10"/>
  <c r="H7686" i="10"/>
  <c r="G7686" i="10"/>
  <c r="D7686" i="10"/>
  <c r="C7686" i="10"/>
  <c r="H7685" i="10"/>
  <c r="G7685" i="10"/>
  <c r="D7685" i="10"/>
  <c r="C7685" i="10"/>
  <c r="H7684" i="10"/>
  <c r="G7684" i="10"/>
  <c r="D7684" i="10"/>
  <c r="C7684" i="10"/>
  <c r="H7683" i="10"/>
  <c r="G7683" i="10"/>
  <c r="D7683" i="10"/>
  <c r="C7683" i="10"/>
  <c r="H7682" i="10"/>
  <c r="G7682" i="10"/>
  <c r="D7682" i="10"/>
  <c r="C7682" i="10"/>
  <c r="H7681" i="10"/>
  <c r="G7681" i="10"/>
  <c r="D7681" i="10"/>
  <c r="C7681" i="10"/>
  <c r="H7680" i="10"/>
  <c r="G7680" i="10"/>
  <c r="D7680" i="10"/>
  <c r="C7680" i="10"/>
  <c r="H7679" i="10"/>
  <c r="G7679" i="10"/>
  <c r="D7679" i="10"/>
  <c r="C7679" i="10"/>
  <c r="H7678" i="10"/>
  <c r="G7678" i="10"/>
  <c r="D7678" i="10"/>
  <c r="C7678" i="10"/>
  <c r="H7677" i="10"/>
  <c r="G7677" i="10"/>
  <c r="D7677" i="10"/>
  <c r="C7677" i="10"/>
  <c r="H7676" i="10"/>
  <c r="G7676" i="10"/>
  <c r="D7676" i="10"/>
  <c r="C7676" i="10"/>
  <c r="H7675" i="10"/>
  <c r="G7675" i="10"/>
  <c r="D7675" i="10"/>
  <c r="C7675" i="10"/>
  <c r="H7674" i="10"/>
  <c r="G7674" i="10"/>
  <c r="D7674" i="10"/>
  <c r="C7674" i="10"/>
  <c r="H7673" i="10"/>
  <c r="G7673" i="10"/>
  <c r="D7673" i="10"/>
  <c r="C7673" i="10"/>
  <c r="H7672" i="10"/>
  <c r="G7672" i="10"/>
  <c r="D7672" i="10"/>
  <c r="C7672" i="10"/>
  <c r="H7671" i="10"/>
  <c r="G7671" i="10"/>
  <c r="D7671" i="10"/>
  <c r="C7671" i="10"/>
  <c r="H7670" i="10"/>
  <c r="G7670" i="10"/>
  <c r="D7670" i="10"/>
  <c r="C7670" i="10"/>
  <c r="H7669" i="10"/>
  <c r="G7669" i="10"/>
  <c r="D7669" i="10"/>
  <c r="C7669" i="10"/>
  <c r="H7668" i="10"/>
  <c r="G7668" i="10"/>
  <c r="D7668" i="10"/>
  <c r="C7668" i="10"/>
  <c r="H7667" i="10"/>
  <c r="G7667" i="10"/>
  <c r="D7667" i="10"/>
  <c r="C7667" i="10"/>
  <c r="H7666" i="10"/>
  <c r="G7666" i="10"/>
  <c r="D7666" i="10"/>
  <c r="C7666" i="10"/>
  <c r="H7665" i="10"/>
  <c r="G7665" i="10"/>
  <c r="D7665" i="10"/>
  <c r="C7665" i="10"/>
  <c r="H7664" i="10"/>
  <c r="G7664" i="10"/>
  <c r="D7664" i="10"/>
  <c r="C7664" i="10"/>
  <c r="H7663" i="10"/>
  <c r="G7663" i="10"/>
  <c r="D7663" i="10"/>
  <c r="C7663" i="10"/>
  <c r="H7662" i="10"/>
  <c r="G7662" i="10"/>
  <c r="D7662" i="10"/>
  <c r="C7662" i="10"/>
  <c r="H7661" i="10"/>
  <c r="G7661" i="10"/>
  <c r="D7661" i="10"/>
  <c r="C7661" i="10"/>
  <c r="H7660" i="10"/>
  <c r="G7660" i="10"/>
  <c r="D7660" i="10"/>
  <c r="C7660" i="10"/>
  <c r="H7659" i="10"/>
  <c r="G7659" i="10"/>
  <c r="D7659" i="10"/>
  <c r="C7659" i="10"/>
  <c r="H7658" i="10"/>
  <c r="G7658" i="10"/>
  <c r="D7658" i="10"/>
  <c r="C7658" i="10"/>
  <c r="H7657" i="10"/>
  <c r="G7657" i="10"/>
  <c r="D7657" i="10"/>
  <c r="C7657" i="10"/>
  <c r="H7656" i="10"/>
  <c r="G7656" i="10"/>
  <c r="D7656" i="10"/>
  <c r="C7656" i="10"/>
  <c r="H7655" i="10"/>
  <c r="G7655" i="10"/>
  <c r="D7655" i="10"/>
  <c r="C7655" i="10"/>
  <c r="H7654" i="10"/>
  <c r="G7654" i="10"/>
  <c r="D7654" i="10"/>
  <c r="C7654" i="10"/>
  <c r="H7653" i="10"/>
  <c r="G7653" i="10"/>
  <c r="D7653" i="10"/>
  <c r="C7653" i="10"/>
  <c r="H7652" i="10"/>
  <c r="G7652" i="10"/>
  <c r="D7652" i="10"/>
  <c r="C7652" i="10"/>
  <c r="H7651" i="10"/>
  <c r="G7651" i="10"/>
  <c r="D7651" i="10"/>
  <c r="C7651" i="10"/>
  <c r="H7650" i="10"/>
  <c r="G7650" i="10"/>
  <c r="D7650" i="10"/>
  <c r="C7650" i="10"/>
  <c r="H7649" i="10"/>
  <c r="G7649" i="10"/>
  <c r="D7649" i="10"/>
  <c r="C7649" i="10"/>
  <c r="H7648" i="10"/>
  <c r="G7648" i="10"/>
  <c r="D7648" i="10"/>
  <c r="C7648" i="10"/>
  <c r="H7647" i="10"/>
  <c r="G7647" i="10"/>
  <c r="D7647" i="10"/>
  <c r="C7647" i="10"/>
  <c r="H7646" i="10"/>
  <c r="G7646" i="10"/>
  <c r="D7646" i="10"/>
  <c r="C7646" i="10"/>
  <c r="H7645" i="10"/>
  <c r="G7645" i="10"/>
  <c r="D7645" i="10"/>
  <c r="C7645" i="10"/>
  <c r="H7644" i="10"/>
  <c r="G7644" i="10"/>
  <c r="D7644" i="10"/>
  <c r="C7644" i="10"/>
  <c r="H7643" i="10"/>
  <c r="G7643" i="10"/>
  <c r="D7643" i="10"/>
  <c r="C7643" i="10"/>
  <c r="H7642" i="10"/>
  <c r="G7642" i="10"/>
  <c r="D7642" i="10"/>
  <c r="C7642" i="10"/>
  <c r="H7641" i="10"/>
  <c r="G7641" i="10"/>
  <c r="D7641" i="10"/>
  <c r="C7641" i="10"/>
  <c r="H7640" i="10"/>
  <c r="G7640" i="10"/>
  <c r="D7640" i="10"/>
  <c r="C7640" i="10"/>
  <c r="H7639" i="10"/>
  <c r="G7639" i="10"/>
  <c r="D7639" i="10"/>
  <c r="C7639" i="10"/>
  <c r="H7638" i="10"/>
  <c r="G7638" i="10"/>
  <c r="D7638" i="10"/>
  <c r="C7638" i="10"/>
  <c r="H7637" i="10"/>
  <c r="G7637" i="10"/>
  <c r="D7637" i="10"/>
  <c r="C7637" i="10"/>
  <c r="H7636" i="10"/>
  <c r="G7636" i="10"/>
  <c r="D7636" i="10"/>
  <c r="C7636" i="10"/>
  <c r="H7635" i="10"/>
  <c r="G7635" i="10"/>
  <c r="D7635" i="10"/>
  <c r="C7635" i="10"/>
  <c r="H7634" i="10"/>
  <c r="G7634" i="10"/>
  <c r="D7634" i="10"/>
  <c r="C7634" i="10"/>
  <c r="H7633" i="10"/>
  <c r="G7633" i="10"/>
  <c r="D7633" i="10"/>
  <c r="C7633" i="10"/>
  <c r="H7632" i="10"/>
  <c r="G7632" i="10"/>
  <c r="D7632" i="10"/>
  <c r="C7632" i="10"/>
  <c r="H7631" i="10"/>
  <c r="G7631" i="10"/>
  <c r="D7631" i="10"/>
  <c r="C7631" i="10"/>
  <c r="H7630" i="10"/>
  <c r="G7630" i="10"/>
  <c r="D7630" i="10"/>
  <c r="C7630" i="10"/>
  <c r="H7629" i="10"/>
  <c r="G7629" i="10"/>
  <c r="D7629" i="10"/>
  <c r="C7629" i="10"/>
  <c r="H7628" i="10"/>
  <c r="G7628" i="10"/>
  <c r="D7628" i="10"/>
  <c r="C7628" i="10"/>
  <c r="H7627" i="10"/>
  <c r="G7627" i="10"/>
  <c r="D7627" i="10"/>
  <c r="C7627" i="10"/>
  <c r="H7626" i="10"/>
  <c r="G7626" i="10"/>
  <c r="D7626" i="10"/>
  <c r="C7626" i="10"/>
  <c r="H7625" i="10"/>
  <c r="G7625" i="10"/>
  <c r="D7625" i="10"/>
  <c r="C7625" i="10"/>
  <c r="H7624" i="10"/>
  <c r="G7624" i="10"/>
  <c r="D7624" i="10"/>
  <c r="C7624" i="10"/>
  <c r="H7623" i="10"/>
  <c r="G7623" i="10"/>
  <c r="D7623" i="10"/>
  <c r="C7623" i="10"/>
  <c r="H7622" i="10"/>
  <c r="G7622" i="10"/>
  <c r="D7622" i="10"/>
  <c r="C7622" i="10"/>
  <c r="H7621" i="10"/>
  <c r="G7621" i="10"/>
  <c r="D7621" i="10"/>
  <c r="C7621" i="10"/>
  <c r="H7620" i="10"/>
  <c r="G7620" i="10"/>
  <c r="D7620" i="10"/>
  <c r="C7620" i="10"/>
  <c r="H7619" i="10"/>
  <c r="G7619" i="10"/>
  <c r="D7619" i="10"/>
  <c r="C7619" i="10"/>
  <c r="H7618" i="10"/>
  <c r="G7618" i="10"/>
  <c r="D7618" i="10"/>
  <c r="C7618" i="10"/>
  <c r="H7617" i="10"/>
  <c r="G7617" i="10"/>
  <c r="D7617" i="10"/>
  <c r="C7617" i="10"/>
  <c r="H7616" i="10"/>
  <c r="G7616" i="10"/>
  <c r="D7616" i="10"/>
  <c r="C7616" i="10"/>
  <c r="H7615" i="10"/>
  <c r="G7615" i="10"/>
  <c r="D7615" i="10"/>
  <c r="C7615" i="10"/>
  <c r="H7614" i="10"/>
  <c r="G7614" i="10"/>
  <c r="D7614" i="10"/>
  <c r="C7614" i="10"/>
  <c r="H7613" i="10"/>
  <c r="G7613" i="10"/>
  <c r="D7613" i="10"/>
  <c r="C7613" i="10"/>
  <c r="H7612" i="10"/>
  <c r="G7612" i="10"/>
  <c r="D7612" i="10"/>
  <c r="C7612" i="10"/>
  <c r="H7611" i="10"/>
  <c r="G7611" i="10"/>
  <c r="D7611" i="10"/>
  <c r="C7611" i="10"/>
  <c r="H7610" i="10"/>
  <c r="G7610" i="10"/>
  <c r="D7610" i="10"/>
  <c r="C7610" i="10"/>
  <c r="H7609" i="10"/>
  <c r="G7609" i="10"/>
  <c r="D7609" i="10"/>
  <c r="C7609" i="10"/>
  <c r="H7608" i="10"/>
  <c r="G7608" i="10"/>
  <c r="D7608" i="10"/>
  <c r="C7608" i="10"/>
  <c r="H7607" i="10"/>
  <c r="G7607" i="10"/>
  <c r="D7607" i="10"/>
  <c r="C7607" i="10"/>
  <c r="H7606" i="10"/>
  <c r="G7606" i="10"/>
  <c r="D7606" i="10"/>
  <c r="C7606" i="10"/>
  <c r="H7605" i="10"/>
  <c r="G7605" i="10"/>
  <c r="D7605" i="10"/>
  <c r="C7605" i="10"/>
  <c r="H7604" i="10"/>
  <c r="G7604" i="10"/>
  <c r="D7604" i="10"/>
  <c r="C7604" i="10"/>
  <c r="H7603" i="10"/>
  <c r="G7603" i="10"/>
  <c r="D7603" i="10"/>
  <c r="C7603" i="10"/>
  <c r="H7602" i="10"/>
  <c r="G7602" i="10"/>
  <c r="D7602" i="10"/>
  <c r="C7602" i="10"/>
  <c r="H7601" i="10"/>
  <c r="G7601" i="10"/>
  <c r="D7601" i="10"/>
  <c r="C7601" i="10"/>
  <c r="H7600" i="10"/>
  <c r="G7600" i="10"/>
  <c r="D7600" i="10"/>
  <c r="C7600" i="10"/>
  <c r="H7599" i="10"/>
  <c r="G7599" i="10"/>
  <c r="D7599" i="10"/>
  <c r="C7599" i="10"/>
  <c r="H7598" i="10"/>
  <c r="G7598" i="10"/>
  <c r="D7598" i="10"/>
  <c r="C7598" i="10"/>
  <c r="H7597" i="10"/>
  <c r="G7597" i="10"/>
  <c r="D7597" i="10"/>
  <c r="C7597" i="10"/>
  <c r="H7596" i="10"/>
  <c r="G7596" i="10"/>
  <c r="D7596" i="10"/>
  <c r="C7596" i="10"/>
  <c r="H7595" i="10"/>
  <c r="G7595" i="10"/>
  <c r="D7595" i="10"/>
  <c r="C7595" i="10"/>
  <c r="H7594" i="10"/>
  <c r="G7594" i="10"/>
  <c r="D7594" i="10"/>
  <c r="C7594" i="10"/>
  <c r="H7593" i="10"/>
  <c r="G7593" i="10"/>
  <c r="D7593" i="10"/>
  <c r="C7593" i="10"/>
  <c r="H7592" i="10"/>
  <c r="G7592" i="10"/>
  <c r="D7592" i="10"/>
  <c r="C7592" i="10"/>
  <c r="H7591" i="10"/>
  <c r="G7591" i="10"/>
  <c r="D7591" i="10"/>
  <c r="C7591" i="10"/>
  <c r="H7590" i="10"/>
  <c r="G7590" i="10"/>
  <c r="D7590" i="10"/>
  <c r="C7590" i="10"/>
  <c r="H7589" i="10"/>
  <c r="G7589" i="10"/>
  <c r="D7589" i="10"/>
  <c r="C7589" i="10"/>
  <c r="H7588" i="10"/>
  <c r="G7588" i="10"/>
  <c r="D7588" i="10"/>
  <c r="C7588" i="10"/>
  <c r="H7587" i="10"/>
  <c r="G7587" i="10"/>
  <c r="D7587" i="10"/>
  <c r="C7587" i="10"/>
  <c r="H7586" i="10"/>
  <c r="G7586" i="10"/>
  <c r="D7586" i="10"/>
  <c r="C7586" i="10"/>
  <c r="H7585" i="10"/>
  <c r="G7585" i="10"/>
  <c r="D7585" i="10"/>
  <c r="C7585" i="10"/>
  <c r="H7584" i="10"/>
  <c r="G7584" i="10"/>
  <c r="D7584" i="10"/>
  <c r="C7584" i="10"/>
  <c r="H7583" i="10"/>
  <c r="G7583" i="10"/>
  <c r="D7583" i="10"/>
  <c r="C7583" i="10"/>
  <c r="H7582" i="10"/>
  <c r="G7582" i="10"/>
  <c r="D7582" i="10"/>
  <c r="C7582" i="10"/>
  <c r="H7581" i="10"/>
  <c r="G7581" i="10"/>
  <c r="D7581" i="10"/>
  <c r="C7581" i="10"/>
  <c r="H7580" i="10"/>
  <c r="G7580" i="10"/>
  <c r="D7580" i="10"/>
  <c r="C7580" i="10"/>
  <c r="H7579" i="10"/>
  <c r="G7579" i="10"/>
  <c r="D7579" i="10"/>
  <c r="C7579" i="10"/>
  <c r="H7578" i="10"/>
  <c r="G7578" i="10"/>
  <c r="D7578" i="10"/>
  <c r="C7578" i="10"/>
  <c r="H7577" i="10"/>
  <c r="G7577" i="10"/>
  <c r="D7577" i="10"/>
  <c r="C7577" i="10"/>
  <c r="H7576" i="10"/>
  <c r="G7576" i="10"/>
  <c r="D7576" i="10"/>
  <c r="C7576" i="10"/>
  <c r="H7575" i="10"/>
  <c r="G7575" i="10"/>
  <c r="D7575" i="10"/>
  <c r="C7575" i="10"/>
  <c r="H7574" i="10"/>
  <c r="G7574" i="10"/>
  <c r="D7574" i="10"/>
  <c r="C7574" i="10"/>
  <c r="H7573" i="10"/>
  <c r="G7573" i="10"/>
  <c r="D7573" i="10"/>
  <c r="C7573" i="10"/>
  <c r="H7572" i="10"/>
  <c r="G7572" i="10"/>
  <c r="D7572" i="10"/>
  <c r="C7572" i="10"/>
  <c r="H7571" i="10"/>
  <c r="G7571" i="10"/>
  <c r="D7571" i="10"/>
  <c r="C7571" i="10"/>
  <c r="H7570" i="10"/>
  <c r="G7570" i="10"/>
  <c r="D7570" i="10"/>
  <c r="C7570" i="10"/>
  <c r="H7569" i="10"/>
  <c r="G7569" i="10"/>
  <c r="D7569" i="10"/>
  <c r="C7569" i="10"/>
  <c r="H7568" i="10"/>
  <c r="G7568" i="10"/>
  <c r="D7568" i="10"/>
  <c r="C7568" i="10"/>
  <c r="H7567" i="10"/>
  <c r="G7567" i="10"/>
  <c r="D7567" i="10"/>
  <c r="C7567" i="10"/>
  <c r="H7566" i="10"/>
  <c r="G7566" i="10"/>
  <c r="D7566" i="10"/>
  <c r="C7566" i="10"/>
  <c r="H7565" i="10"/>
  <c r="G7565" i="10"/>
  <c r="D7565" i="10"/>
  <c r="C7565" i="10"/>
  <c r="H7564" i="10"/>
  <c r="G7564" i="10"/>
  <c r="D7564" i="10"/>
  <c r="C7564" i="10"/>
  <c r="H7563" i="10"/>
  <c r="G7563" i="10"/>
  <c r="D7563" i="10"/>
  <c r="C7563" i="10"/>
  <c r="H7562" i="10"/>
  <c r="G7562" i="10"/>
  <c r="D7562" i="10"/>
  <c r="C7562" i="10"/>
  <c r="H7561" i="10"/>
  <c r="G7561" i="10"/>
  <c r="D7561" i="10"/>
  <c r="C7561" i="10"/>
  <c r="H7560" i="10"/>
  <c r="G7560" i="10"/>
  <c r="D7560" i="10"/>
  <c r="C7560" i="10"/>
  <c r="H7559" i="10"/>
  <c r="G7559" i="10"/>
  <c r="D7559" i="10"/>
  <c r="C7559" i="10"/>
  <c r="H7558" i="10"/>
  <c r="G7558" i="10"/>
  <c r="D7558" i="10"/>
  <c r="C7558" i="10"/>
  <c r="H7557" i="10"/>
  <c r="G7557" i="10"/>
  <c r="D7557" i="10"/>
  <c r="C7557" i="10"/>
  <c r="H7556" i="10"/>
  <c r="G7556" i="10"/>
  <c r="D7556" i="10"/>
  <c r="C7556" i="10"/>
  <c r="H7555" i="10"/>
  <c r="G7555" i="10"/>
  <c r="D7555" i="10"/>
  <c r="C7555" i="10"/>
  <c r="H7554" i="10"/>
  <c r="G7554" i="10"/>
  <c r="D7554" i="10"/>
  <c r="C7554" i="10"/>
  <c r="H7553" i="10"/>
  <c r="G7553" i="10"/>
  <c r="D7553" i="10"/>
  <c r="C7553" i="10"/>
  <c r="H7552" i="10"/>
  <c r="G7552" i="10"/>
  <c r="D7552" i="10"/>
  <c r="C7552" i="10"/>
  <c r="H7551" i="10"/>
  <c r="G7551" i="10"/>
  <c r="D7551" i="10"/>
  <c r="C7551" i="10"/>
  <c r="H7550" i="10"/>
  <c r="G7550" i="10"/>
  <c r="D7550" i="10"/>
  <c r="C7550" i="10"/>
  <c r="H7549" i="10"/>
  <c r="G7549" i="10"/>
  <c r="D7549" i="10"/>
  <c r="C7549" i="10"/>
  <c r="H7548" i="10"/>
  <c r="G7548" i="10"/>
  <c r="D7548" i="10"/>
  <c r="C7548" i="10"/>
  <c r="H7547" i="10"/>
  <c r="G7547" i="10"/>
  <c r="D7547" i="10"/>
  <c r="C7547" i="10"/>
  <c r="H7546" i="10"/>
  <c r="G7546" i="10"/>
  <c r="D7546" i="10"/>
  <c r="C7546" i="10"/>
  <c r="H7545" i="10"/>
  <c r="G7545" i="10"/>
  <c r="D7545" i="10"/>
  <c r="C7545" i="10"/>
  <c r="H7544" i="10"/>
  <c r="G7544" i="10"/>
  <c r="D7544" i="10"/>
  <c r="C7544" i="10"/>
  <c r="H7543" i="10"/>
  <c r="G7543" i="10"/>
  <c r="D7543" i="10"/>
  <c r="C7543" i="10"/>
  <c r="H7542" i="10"/>
  <c r="G7542" i="10"/>
  <c r="D7542" i="10"/>
  <c r="C7542" i="10"/>
  <c r="H7541" i="10"/>
  <c r="G7541" i="10"/>
  <c r="D7541" i="10"/>
  <c r="C7541" i="10"/>
  <c r="H7540" i="10"/>
  <c r="G7540" i="10"/>
  <c r="D7540" i="10"/>
  <c r="C7540" i="10"/>
  <c r="H7539" i="10"/>
  <c r="G7539" i="10"/>
  <c r="D7539" i="10"/>
  <c r="C7539" i="10"/>
  <c r="H7538" i="10"/>
  <c r="G7538" i="10"/>
  <c r="D7538" i="10"/>
  <c r="C7538" i="10"/>
  <c r="H7537" i="10"/>
  <c r="G7537" i="10"/>
  <c r="D7537" i="10"/>
  <c r="C7537" i="10"/>
  <c r="H7536" i="10"/>
  <c r="G7536" i="10"/>
  <c r="D7536" i="10"/>
  <c r="C7536" i="10"/>
  <c r="H7535" i="10"/>
  <c r="G7535" i="10"/>
  <c r="D7535" i="10"/>
  <c r="C7535" i="10"/>
  <c r="H7534" i="10"/>
  <c r="G7534" i="10"/>
  <c r="D7534" i="10"/>
  <c r="C7534" i="10"/>
  <c r="H7533" i="10"/>
  <c r="G7533" i="10"/>
  <c r="D7533" i="10"/>
  <c r="C7533" i="10"/>
  <c r="H7532" i="10"/>
  <c r="G7532" i="10"/>
  <c r="D7532" i="10"/>
  <c r="C7532" i="10"/>
  <c r="H7531" i="10"/>
  <c r="G7531" i="10"/>
  <c r="D7531" i="10"/>
  <c r="C7531" i="10"/>
  <c r="H7530" i="10"/>
  <c r="G7530" i="10"/>
  <c r="D7530" i="10"/>
  <c r="C7530" i="10"/>
  <c r="H7529" i="10"/>
  <c r="G7529" i="10"/>
  <c r="D7529" i="10"/>
  <c r="C7529" i="10"/>
  <c r="H7528" i="10"/>
  <c r="G7528" i="10"/>
  <c r="D7528" i="10"/>
  <c r="C7528" i="10"/>
  <c r="H7527" i="10"/>
  <c r="G7527" i="10"/>
  <c r="D7527" i="10"/>
  <c r="C7527" i="10"/>
  <c r="H7526" i="10"/>
  <c r="G7526" i="10"/>
  <c r="D7526" i="10"/>
  <c r="C7526" i="10"/>
  <c r="H7525" i="10"/>
  <c r="G7525" i="10"/>
  <c r="D7525" i="10"/>
  <c r="C7525" i="10"/>
  <c r="H7524" i="10"/>
  <c r="G7524" i="10"/>
  <c r="D7524" i="10"/>
  <c r="C7524" i="10"/>
  <c r="H7523" i="10"/>
  <c r="G7523" i="10"/>
  <c r="D7523" i="10"/>
  <c r="C7523" i="10"/>
  <c r="H7522" i="10"/>
  <c r="G7522" i="10"/>
  <c r="D7522" i="10"/>
  <c r="C7522" i="10"/>
  <c r="H7521" i="10"/>
  <c r="G7521" i="10"/>
  <c r="D7521" i="10"/>
  <c r="C7521" i="10"/>
  <c r="H7520" i="10"/>
  <c r="G7520" i="10"/>
  <c r="D7520" i="10"/>
  <c r="C7520" i="10"/>
  <c r="H7519" i="10"/>
  <c r="G7519" i="10"/>
  <c r="D7519" i="10"/>
  <c r="C7519" i="10"/>
  <c r="H7518" i="10"/>
  <c r="G7518" i="10"/>
  <c r="D7518" i="10"/>
  <c r="C7518" i="10"/>
  <c r="H7517" i="10"/>
  <c r="G7517" i="10"/>
  <c r="D7517" i="10"/>
  <c r="C7517" i="10"/>
  <c r="H7516" i="10"/>
  <c r="G7516" i="10"/>
  <c r="D7516" i="10"/>
  <c r="C7516" i="10"/>
  <c r="H7515" i="10"/>
  <c r="G7515" i="10"/>
  <c r="D7515" i="10"/>
  <c r="C7515" i="10"/>
  <c r="H7514" i="10"/>
  <c r="G7514" i="10"/>
  <c r="D7514" i="10"/>
  <c r="C7514" i="10"/>
  <c r="H7513" i="10"/>
  <c r="G7513" i="10"/>
  <c r="D7513" i="10"/>
  <c r="C7513" i="10"/>
  <c r="H7512" i="10"/>
  <c r="G7512" i="10"/>
  <c r="D7512" i="10"/>
  <c r="C7512" i="10"/>
  <c r="H7511" i="10"/>
  <c r="G7511" i="10"/>
  <c r="D7511" i="10"/>
  <c r="C7511" i="10"/>
  <c r="H7510" i="10"/>
  <c r="G7510" i="10"/>
  <c r="D7510" i="10"/>
  <c r="C7510" i="10"/>
  <c r="H7509" i="10"/>
  <c r="G7509" i="10"/>
  <c r="D7509" i="10"/>
  <c r="C7509" i="10"/>
  <c r="H7508" i="10"/>
  <c r="G7508" i="10"/>
  <c r="D7508" i="10"/>
  <c r="C7508" i="10"/>
  <c r="H7507" i="10"/>
  <c r="G7507" i="10"/>
  <c r="D7507" i="10"/>
  <c r="C7507" i="10"/>
  <c r="H7506" i="10"/>
  <c r="G7506" i="10"/>
  <c r="D7506" i="10"/>
  <c r="C7506" i="10"/>
  <c r="H7505" i="10"/>
  <c r="G7505" i="10"/>
  <c r="D7505" i="10"/>
  <c r="C7505" i="10"/>
  <c r="H7504" i="10"/>
  <c r="G7504" i="10"/>
  <c r="D7504" i="10"/>
  <c r="C7504" i="10"/>
  <c r="H7503" i="10"/>
  <c r="G7503" i="10"/>
  <c r="D7503" i="10"/>
  <c r="C7503" i="10"/>
  <c r="H7502" i="10"/>
  <c r="G7502" i="10"/>
  <c r="D7502" i="10"/>
  <c r="C7502" i="10"/>
  <c r="H7501" i="10"/>
  <c r="G7501" i="10"/>
  <c r="D7501" i="10"/>
  <c r="C7501" i="10"/>
  <c r="H7500" i="10"/>
  <c r="G7500" i="10"/>
  <c r="D7500" i="10"/>
  <c r="C7500" i="10"/>
  <c r="H7499" i="10"/>
  <c r="G7499" i="10"/>
  <c r="D7499" i="10"/>
  <c r="C7499" i="10"/>
  <c r="H7498" i="10"/>
  <c r="G7498" i="10"/>
  <c r="D7498" i="10"/>
  <c r="C7498" i="10"/>
  <c r="H7497" i="10"/>
  <c r="G7497" i="10"/>
  <c r="D7497" i="10"/>
  <c r="C7497" i="10"/>
  <c r="H7496" i="10"/>
  <c r="G7496" i="10"/>
  <c r="D7496" i="10"/>
  <c r="C7496" i="10"/>
  <c r="H7495" i="10"/>
  <c r="G7495" i="10"/>
  <c r="D7495" i="10"/>
  <c r="C7495" i="10"/>
  <c r="H7494" i="10"/>
  <c r="G7494" i="10"/>
  <c r="D7494" i="10"/>
  <c r="C7494" i="10"/>
  <c r="H7493" i="10"/>
  <c r="G7493" i="10"/>
  <c r="D7493" i="10"/>
  <c r="C7493" i="10"/>
  <c r="H7492" i="10"/>
  <c r="G7492" i="10"/>
  <c r="D7492" i="10"/>
  <c r="C7492" i="10"/>
  <c r="H7491" i="10"/>
  <c r="G7491" i="10"/>
  <c r="D7491" i="10"/>
  <c r="C7491" i="10"/>
  <c r="H7490" i="10"/>
  <c r="G7490" i="10"/>
  <c r="D7490" i="10"/>
  <c r="C7490" i="10"/>
  <c r="H7489" i="10"/>
  <c r="G7489" i="10"/>
  <c r="D7489" i="10"/>
  <c r="C7489" i="10"/>
  <c r="H7488" i="10"/>
  <c r="G7488" i="10"/>
  <c r="D7488" i="10"/>
  <c r="C7488" i="10"/>
  <c r="H7487" i="10"/>
  <c r="G7487" i="10"/>
  <c r="D7487" i="10"/>
  <c r="C7487" i="10"/>
  <c r="H7486" i="10"/>
  <c r="G7486" i="10"/>
  <c r="D7486" i="10"/>
  <c r="C7486" i="10"/>
  <c r="H7485" i="10"/>
  <c r="G7485" i="10"/>
  <c r="D7485" i="10"/>
  <c r="C7485" i="10"/>
  <c r="H7484" i="10"/>
  <c r="G7484" i="10"/>
  <c r="D7484" i="10"/>
  <c r="C7484" i="10"/>
  <c r="H7483" i="10"/>
  <c r="G7483" i="10"/>
  <c r="D7483" i="10"/>
  <c r="C7483" i="10"/>
  <c r="H7482" i="10"/>
  <c r="G7482" i="10"/>
  <c r="D7482" i="10"/>
  <c r="C7482" i="10"/>
  <c r="H7481" i="10"/>
  <c r="G7481" i="10"/>
  <c r="D7481" i="10"/>
  <c r="C7481" i="10"/>
  <c r="H7480" i="10"/>
  <c r="G7480" i="10"/>
  <c r="D7480" i="10"/>
  <c r="C7480" i="10"/>
  <c r="H7479" i="10"/>
  <c r="G7479" i="10"/>
  <c r="D7479" i="10"/>
  <c r="C7479" i="10"/>
  <c r="H7478" i="10"/>
  <c r="G7478" i="10"/>
  <c r="D7478" i="10"/>
  <c r="C7478" i="10"/>
  <c r="H7477" i="10"/>
  <c r="G7477" i="10"/>
  <c r="D7477" i="10"/>
  <c r="C7477" i="10"/>
  <c r="H7476" i="10"/>
  <c r="G7476" i="10"/>
  <c r="D7476" i="10"/>
  <c r="C7476" i="10"/>
  <c r="H7475" i="10"/>
  <c r="G7475" i="10"/>
  <c r="D7475" i="10"/>
  <c r="C7475" i="10"/>
  <c r="H7474" i="10"/>
  <c r="G7474" i="10"/>
  <c r="D7474" i="10"/>
  <c r="C7474" i="10"/>
  <c r="H7473" i="10"/>
  <c r="G7473" i="10"/>
  <c r="D7473" i="10"/>
  <c r="C7473" i="10"/>
  <c r="H7472" i="10"/>
  <c r="G7472" i="10"/>
  <c r="D7472" i="10"/>
  <c r="C7472" i="10"/>
  <c r="H7471" i="10"/>
  <c r="G7471" i="10"/>
  <c r="D7471" i="10"/>
  <c r="C7471" i="10"/>
  <c r="H7470" i="10"/>
  <c r="G7470" i="10"/>
  <c r="D7470" i="10"/>
  <c r="C7470" i="10"/>
  <c r="H7469" i="10"/>
  <c r="G7469" i="10"/>
  <c r="D7469" i="10"/>
  <c r="C7469" i="10"/>
  <c r="H7468" i="10"/>
  <c r="G7468" i="10"/>
  <c r="D7468" i="10"/>
  <c r="C7468" i="10"/>
  <c r="H7467" i="10"/>
  <c r="G7467" i="10"/>
  <c r="D7467" i="10"/>
  <c r="C7467" i="10"/>
  <c r="H7466" i="10"/>
  <c r="G7466" i="10"/>
  <c r="D7466" i="10"/>
  <c r="C7466" i="10"/>
  <c r="H7465" i="10"/>
  <c r="G7465" i="10"/>
  <c r="D7465" i="10"/>
  <c r="C7465" i="10"/>
  <c r="H7464" i="10"/>
  <c r="G7464" i="10"/>
  <c r="D7464" i="10"/>
  <c r="C7464" i="10"/>
  <c r="H7463" i="10"/>
  <c r="G7463" i="10"/>
  <c r="D7463" i="10"/>
  <c r="C7463" i="10"/>
  <c r="H7462" i="10"/>
  <c r="G7462" i="10"/>
  <c r="D7462" i="10"/>
  <c r="C7462" i="10"/>
  <c r="H7461" i="10"/>
  <c r="G7461" i="10"/>
  <c r="D7461" i="10"/>
  <c r="C7461" i="10"/>
  <c r="H7460" i="10"/>
  <c r="G7460" i="10"/>
  <c r="D7460" i="10"/>
  <c r="C7460" i="10"/>
  <c r="H7459" i="10"/>
  <c r="G7459" i="10"/>
  <c r="D7459" i="10"/>
  <c r="C7459" i="10"/>
  <c r="H7458" i="10"/>
  <c r="G7458" i="10"/>
  <c r="D7458" i="10"/>
  <c r="C7458" i="10"/>
  <c r="H7457" i="10"/>
  <c r="G7457" i="10"/>
  <c r="D7457" i="10"/>
  <c r="C7457" i="10"/>
  <c r="H7456" i="10"/>
  <c r="G7456" i="10"/>
  <c r="D7456" i="10"/>
  <c r="C7456" i="10"/>
  <c r="H7455" i="10"/>
  <c r="G7455" i="10"/>
  <c r="D7455" i="10"/>
  <c r="C7455" i="10"/>
  <c r="H7454" i="10"/>
  <c r="G7454" i="10"/>
  <c r="D7454" i="10"/>
  <c r="C7454" i="10"/>
  <c r="H7453" i="10"/>
  <c r="G7453" i="10"/>
  <c r="D7453" i="10"/>
  <c r="C7453" i="10"/>
  <c r="H7452" i="10"/>
  <c r="G7452" i="10"/>
  <c r="D7452" i="10"/>
  <c r="C7452" i="10"/>
  <c r="H7451" i="10"/>
  <c r="G7451" i="10"/>
  <c r="D7451" i="10"/>
  <c r="C7451" i="10"/>
  <c r="H7450" i="10"/>
  <c r="G7450" i="10"/>
  <c r="D7450" i="10"/>
  <c r="C7450" i="10"/>
  <c r="H7449" i="10"/>
  <c r="G7449" i="10"/>
  <c r="D7449" i="10"/>
  <c r="C7449" i="10"/>
  <c r="H7448" i="10"/>
  <c r="G7448" i="10"/>
  <c r="D7448" i="10"/>
  <c r="C7448" i="10"/>
  <c r="H7447" i="10"/>
  <c r="G7447" i="10"/>
  <c r="D7447" i="10"/>
  <c r="C7447" i="10"/>
  <c r="H7446" i="10"/>
  <c r="G7446" i="10"/>
  <c r="D7446" i="10"/>
  <c r="C7446" i="10"/>
  <c r="H7445" i="10"/>
  <c r="G7445" i="10"/>
  <c r="D7445" i="10"/>
  <c r="C7445" i="10"/>
  <c r="H7444" i="10"/>
  <c r="G7444" i="10"/>
  <c r="D7444" i="10"/>
  <c r="C7444" i="10"/>
  <c r="H7443" i="10"/>
  <c r="G7443" i="10"/>
  <c r="D7443" i="10"/>
  <c r="C7443" i="10"/>
  <c r="H7442" i="10"/>
  <c r="G7442" i="10"/>
  <c r="D7442" i="10"/>
  <c r="C7442" i="10"/>
  <c r="H7441" i="10"/>
  <c r="G7441" i="10"/>
  <c r="D7441" i="10"/>
  <c r="C7441" i="10"/>
  <c r="H7440" i="10"/>
  <c r="G7440" i="10"/>
  <c r="D7440" i="10"/>
  <c r="C7440" i="10"/>
  <c r="H7439" i="10"/>
  <c r="G7439" i="10"/>
  <c r="D7439" i="10"/>
  <c r="C7439" i="10"/>
  <c r="H7438" i="10"/>
  <c r="G7438" i="10"/>
  <c r="D7438" i="10"/>
  <c r="C7438" i="10"/>
  <c r="H7437" i="10"/>
  <c r="G7437" i="10"/>
  <c r="D7437" i="10"/>
  <c r="C7437" i="10"/>
  <c r="H7436" i="10"/>
  <c r="G7436" i="10"/>
  <c r="D7436" i="10"/>
  <c r="C7436" i="10"/>
  <c r="H7435" i="10"/>
  <c r="G7435" i="10"/>
  <c r="D7435" i="10"/>
  <c r="C7435" i="10"/>
  <c r="H7434" i="10"/>
  <c r="G7434" i="10"/>
  <c r="D7434" i="10"/>
  <c r="C7434" i="10"/>
  <c r="H7433" i="10"/>
  <c r="G7433" i="10"/>
  <c r="D7433" i="10"/>
  <c r="C7433" i="10"/>
  <c r="H7432" i="10"/>
  <c r="G7432" i="10"/>
  <c r="D7432" i="10"/>
  <c r="C7432" i="10"/>
  <c r="H7431" i="10"/>
  <c r="G7431" i="10"/>
  <c r="D7431" i="10"/>
  <c r="C7431" i="10"/>
  <c r="H7430" i="10"/>
  <c r="G7430" i="10"/>
  <c r="D7430" i="10"/>
  <c r="C7430" i="10"/>
  <c r="H7429" i="10"/>
  <c r="G7429" i="10"/>
  <c r="D7429" i="10"/>
  <c r="C7429" i="10"/>
  <c r="H7428" i="10"/>
  <c r="G7428" i="10"/>
  <c r="D7428" i="10"/>
  <c r="C7428" i="10"/>
  <c r="H7427" i="10"/>
  <c r="G7427" i="10"/>
  <c r="D7427" i="10"/>
  <c r="C7427" i="10"/>
  <c r="H7426" i="10"/>
  <c r="G7426" i="10"/>
  <c r="D7426" i="10"/>
  <c r="C7426" i="10"/>
  <c r="H7425" i="10"/>
  <c r="G7425" i="10"/>
  <c r="D7425" i="10"/>
  <c r="C7425" i="10"/>
  <c r="H7424" i="10"/>
  <c r="G7424" i="10"/>
  <c r="D7424" i="10"/>
  <c r="C7424" i="10"/>
  <c r="H7423" i="10"/>
  <c r="G7423" i="10"/>
  <c r="D7423" i="10"/>
  <c r="C7423" i="10"/>
  <c r="H7422" i="10"/>
  <c r="G7422" i="10"/>
  <c r="D7422" i="10"/>
  <c r="C7422" i="10"/>
  <c r="H7421" i="10"/>
  <c r="G7421" i="10"/>
  <c r="D7421" i="10"/>
  <c r="C7421" i="10"/>
  <c r="H7420" i="10"/>
  <c r="G7420" i="10"/>
  <c r="D7420" i="10"/>
  <c r="C7420" i="10"/>
  <c r="H7419" i="10"/>
  <c r="G7419" i="10"/>
  <c r="D7419" i="10"/>
  <c r="C7419" i="10"/>
  <c r="H7418" i="10"/>
  <c r="G7418" i="10"/>
  <c r="D7418" i="10"/>
  <c r="C7418" i="10"/>
  <c r="H7417" i="10"/>
  <c r="G7417" i="10"/>
  <c r="D7417" i="10"/>
  <c r="C7417" i="10"/>
  <c r="H7416" i="10"/>
  <c r="G7416" i="10"/>
  <c r="D7416" i="10"/>
  <c r="C7416" i="10"/>
  <c r="H7415" i="10"/>
  <c r="G7415" i="10"/>
  <c r="D7415" i="10"/>
  <c r="C7415" i="10"/>
  <c r="H7414" i="10"/>
  <c r="G7414" i="10"/>
  <c r="D7414" i="10"/>
  <c r="C7414" i="10"/>
  <c r="H7413" i="10"/>
  <c r="G7413" i="10"/>
  <c r="D7413" i="10"/>
  <c r="C7413" i="10"/>
  <c r="H7412" i="10"/>
  <c r="G7412" i="10"/>
  <c r="D7412" i="10"/>
  <c r="C7412" i="10"/>
  <c r="H7411" i="10"/>
  <c r="G7411" i="10"/>
  <c r="D7411" i="10"/>
  <c r="C7411" i="10"/>
  <c r="H7410" i="10"/>
  <c r="G7410" i="10"/>
  <c r="D7410" i="10"/>
  <c r="C7410" i="10"/>
  <c r="H7409" i="10"/>
  <c r="G7409" i="10"/>
  <c r="D7409" i="10"/>
  <c r="C7409" i="10"/>
  <c r="H7408" i="10"/>
  <c r="G7408" i="10"/>
  <c r="D7408" i="10"/>
  <c r="C7408" i="10"/>
  <c r="H7407" i="10"/>
  <c r="G7407" i="10"/>
  <c r="D7407" i="10"/>
  <c r="C7407" i="10"/>
  <c r="H7406" i="10"/>
  <c r="G7406" i="10"/>
  <c r="D7406" i="10"/>
  <c r="C7406" i="10"/>
  <c r="H7405" i="10"/>
  <c r="G7405" i="10"/>
  <c r="D7405" i="10"/>
  <c r="C7405" i="10"/>
  <c r="H7404" i="10"/>
  <c r="G7404" i="10"/>
  <c r="D7404" i="10"/>
  <c r="C7404" i="10"/>
  <c r="H7403" i="10"/>
  <c r="G7403" i="10"/>
  <c r="D7403" i="10"/>
  <c r="C7403" i="10"/>
  <c r="H7402" i="10"/>
  <c r="G7402" i="10"/>
  <c r="D7402" i="10"/>
  <c r="C7402" i="10"/>
  <c r="H7401" i="10"/>
  <c r="G7401" i="10"/>
  <c r="D7401" i="10"/>
  <c r="C7401" i="10"/>
  <c r="H7400" i="10"/>
  <c r="G7400" i="10"/>
  <c r="D7400" i="10"/>
  <c r="C7400" i="10"/>
  <c r="H7399" i="10"/>
  <c r="G7399" i="10"/>
  <c r="D7399" i="10"/>
  <c r="C7399" i="10"/>
  <c r="H7398" i="10"/>
  <c r="G7398" i="10"/>
  <c r="D7398" i="10"/>
  <c r="C7398" i="10"/>
  <c r="H7397" i="10"/>
  <c r="G7397" i="10"/>
  <c r="D7397" i="10"/>
  <c r="C7397" i="10"/>
  <c r="H7396" i="10"/>
  <c r="G7396" i="10"/>
  <c r="D7396" i="10"/>
  <c r="C7396" i="10"/>
  <c r="H7395" i="10"/>
  <c r="G7395" i="10"/>
  <c r="D7395" i="10"/>
  <c r="C7395" i="10"/>
  <c r="H7394" i="10"/>
  <c r="G7394" i="10"/>
  <c r="D7394" i="10"/>
  <c r="C7394" i="10"/>
  <c r="H7393" i="10"/>
  <c r="G7393" i="10"/>
  <c r="D7393" i="10"/>
  <c r="C7393" i="10"/>
  <c r="H7392" i="10"/>
  <c r="G7392" i="10"/>
  <c r="D7392" i="10"/>
  <c r="C7392" i="10"/>
  <c r="H7391" i="10"/>
  <c r="G7391" i="10"/>
  <c r="D7391" i="10"/>
  <c r="C7391" i="10"/>
  <c r="H7390" i="10"/>
  <c r="G7390" i="10"/>
  <c r="D7390" i="10"/>
  <c r="C7390" i="10"/>
  <c r="H7389" i="10"/>
  <c r="G7389" i="10"/>
  <c r="D7389" i="10"/>
  <c r="C7389" i="10"/>
  <c r="H7388" i="10"/>
  <c r="G7388" i="10"/>
  <c r="D7388" i="10"/>
  <c r="C7388" i="10"/>
  <c r="H7387" i="10"/>
  <c r="G7387" i="10"/>
  <c r="D7387" i="10"/>
  <c r="C7387" i="10"/>
  <c r="H7386" i="10"/>
  <c r="G7386" i="10"/>
  <c r="D7386" i="10"/>
  <c r="C7386" i="10"/>
  <c r="H7385" i="10"/>
  <c r="G7385" i="10"/>
  <c r="D7385" i="10"/>
  <c r="C7385" i="10"/>
  <c r="H7384" i="10"/>
  <c r="G7384" i="10"/>
  <c r="D7384" i="10"/>
  <c r="C7384" i="10"/>
  <c r="H7383" i="10"/>
  <c r="G7383" i="10"/>
  <c r="D7383" i="10"/>
  <c r="C7383" i="10"/>
  <c r="H7382" i="10"/>
  <c r="G7382" i="10"/>
  <c r="D7382" i="10"/>
  <c r="C7382" i="10"/>
  <c r="H7381" i="10"/>
  <c r="G7381" i="10"/>
  <c r="D7381" i="10"/>
  <c r="C7381" i="10"/>
  <c r="H7380" i="10"/>
  <c r="G7380" i="10"/>
  <c r="D7380" i="10"/>
  <c r="C7380" i="10"/>
  <c r="H7379" i="10"/>
  <c r="G7379" i="10"/>
  <c r="D7379" i="10"/>
  <c r="C7379" i="10"/>
  <c r="H7378" i="10"/>
  <c r="G7378" i="10"/>
  <c r="D7378" i="10"/>
  <c r="C7378" i="10"/>
  <c r="H7377" i="10"/>
  <c r="G7377" i="10"/>
  <c r="D7377" i="10"/>
  <c r="C7377" i="10"/>
  <c r="H7376" i="10"/>
  <c r="G7376" i="10"/>
  <c r="D7376" i="10"/>
  <c r="C7376" i="10"/>
  <c r="H7375" i="10"/>
  <c r="G7375" i="10"/>
  <c r="D7375" i="10"/>
  <c r="C7375" i="10"/>
  <c r="H7374" i="10"/>
  <c r="G7374" i="10"/>
  <c r="D7374" i="10"/>
  <c r="C7374" i="10"/>
  <c r="H7373" i="10"/>
  <c r="G7373" i="10"/>
  <c r="D7373" i="10"/>
  <c r="C7373" i="10"/>
  <c r="H7372" i="10"/>
  <c r="G7372" i="10"/>
  <c r="D7372" i="10"/>
  <c r="C7372" i="10"/>
  <c r="H7371" i="10"/>
  <c r="G7371" i="10"/>
  <c r="D7371" i="10"/>
  <c r="C7371" i="10"/>
  <c r="H7370" i="10"/>
  <c r="G7370" i="10"/>
  <c r="D7370" i="10"/>
  <c r="C7370" i="10"/>
  <c r="H7369" i="10"/>
  <c r="G7369" i="10"/>
  <c r="D7369" i="10"/>
  <c r="C7369" i="10"/>
  <c r="H7368" i="10"/>
  <c r="G7368" i="10"/>
  <c r="D7368" i="10"/>
  <c r="C7368" i="10"/>
  <c r="H7367" i="10"/>
  <c r="G7367" i="10"/>
  <c r="D7367" i="10"/>
  <c r="C7367" i="10"/>
  <c r="H7366" i="10"/>
  <c r="G7366" i="10"/>
  <c r="D7366" i="10"/>
  <c r="C7366" i="10"/>
  <c r="H7365" i="10"/>
  <c r="G7365" i="10"/>
  <c r="D7365" i="10"/>
  <c r="C7365" i="10"/>
  <c r="H7364" i="10"/>
  <c r="G7364" i="10"/>
  <c r="D7364" i="10"/>
  <c r="C7364" i="10"/>
  <c r="H7363" i="10"/>
  <c r="G7363" i="10"/>
  <c r="D7363" i="10"/>
  <c r="C7363" i="10"/>
  <c r="H7362" i="10"/>
  <c r="G7362" i="10"/>
  <c r="D7362" i="10"/>
  <c r="C7362" i="10"/>
  <c r="H7361" i="10"/>
  <c r="G7361" i="10"/>
  <c r="D7361" i="10"/>
  <c r="C7361" i="10"/>
  <c r="H7360" i="10"/>
  <c r="G7360" i="10"/>
  <c r="D7360" i="10"/>
  <c r="C7360" i="10"/>
  <c r="H7359" i="10"/>
  <c r="G7359" i="10"/>
  <c r="D7359" i="10"/>
  <c r="C7359" i="10"/>
  <c r="H7358" i="10"/>
  <c r="G7358" i="10"/>
  <c r="D7358" i="10"/>
  <c r="C7358" i="10"/>
  <c r="H7357" i="10"/>
  <c r="G7357" i="10"/>
  <c r="D7357" i="10"/>
  <c r="C7357" i="10"/>
  <c r="H7356" i="10"/>
  <c r="G7356" i="10"/>
  <c r="D7356" i="10"/>
  <c r="C7356" i="10"/>
  <c r="H7355" i="10"/>
  <c r="G7355" i="10"/>
  <c r="D7355" i="10"/>
  <c r="C7355" i="10"/>
  <c r="H7354" i="10"/>
  <c r="G7354" i="10"/>
  <c r="D7354" i="10"/>
  <c r="C7354" i="10"/>
  <c r="H7353" i="10"/>
  <c r="G7353" i="10"/>
  <c r="D7353" i="10"/>
  <c r="C7353" i="10"/>
  <c r="H7352" i="10"/>
  <c r="G7352" i="10"/>
  <c r="D7352" i="10"/>
  <c r="C7352" i="10"/>
  <c r="H7351" i="10"/>
  <c r="G7351" i="10"/>
  <c r="D7351" i="10"/>
  <c r="C7351" i="10"/>
  <c r="H7350" i="10"/>
  <c r="G7350" i="10"/>
  <c r="D7350" i="10"/>
  <c r="C7350" i="10"/>
  <c r="H7349" i="10"/>
  <c r="G7349" i="10"/>
  <c r="D7349" i="10"/>
  <c r="C7349" i="10"/>
  <c r="H7348" i="10"/>
  <c r="G7348" i="10"/>
  <c r="D7348" i="10"/>
  <c r="C7348" i="10"/>
  <c r="H7347" i="10"/>
  <c r="G7347" i="10"/>
  <c r="D7347" i="10"/>
  <c r="C7347" i="10"/>
  <c r="H7346" i="10"/>
  <c r="G7346" i="10"/>
  <c r="D7346" i="10"/>
  <c r="C7346" i="10"/>
  <c r="H7345" i="10"/>
  <c r="G7345" i="10"/>
  <c r="D7345" i="10"/>
  <c r="C7345" i="10"/>
  <c r="H7344" i="10"/>
  <c r="G7344" i="10"/>
  <c r="D7344" i="10"/>
  <c r="C7344" i="10"/>
  <c r="H7343" i="10"/>
  <c r="G7343" i="10"/>
  <c r="D7343" i="10"/>
  <c r="C7343" i="10"/>
  <c r="H7342" i="10"/>
  <c r="G7342" i="10"/>
  <c r="D7342" i="10"/>
  <c r="C7342" i="10"/>
  <c r="H7341" i="10"/>
  <c r="G7341" i="10"/>
  <c r="D7341" i="10"/>
  <c r="C7341" i="10"/>
  <c r="H7340" i="10"/>
  <c r="G7340" i="10"/>
  <c r="D7340" i="10"/>
  <c r="C7340" i="10"/>
  <c r="H7339" i="10"/>
  <c r="G7339" i="10"/>
  <c r="D7339" i="10"/>
  <c r="C7339" i="10"/>
  <c r="H7338" i="10"/>
  <c r="G7338" i="10"/>
  <c r="D7338" i="10"/>
  <c r="C7338" i="10"/>
  <c r="H7337" i="10"/>
  <c r="G7337" i="10"/>
  <c r="D7337" i="10"/>
  <c r="C7337" i="10"/>
  <c r="H7336" i="10"/>
  <c r="G7336" i="10"/>
  <c r="D7336" i="10"/>
  <c r="C7336" i="10"/>
  <c r="H7335" i="10"/>
  <c r="G7335" i="10"/>
  <c r="D7335" i="10"/>
  <c r="C7335" i="10"/>
  <c r="H7334" i="10"/>
  <c r="G7334" i="10"/>
  <c r="D7334" i="10"/>
  <c r="C7334" i="10"/>
  <c r="H7333" i="10"/>
  <c r="G7333" i="10"/>
  <c r="D7333" i="10"/>
  <c r="C7333" i="10"/>
  <c r="H7332" i="10"/>
  <c r="G7332" i="10"/>
  <c r="D7332" i="10"/>
  <c r="C7332" i="10"/>
  <c r="H7331" i="10"/>
  <c r="G7331" i="10"/>
  <c r="D7331" i="10"/>
  <c r="C7331" i="10"/>
  <c r="H7330" i="10"/>
  <c r="G7330" i="10"/>
  <c r="D7330" i="10"/>
  <c r="C7330" i="10"/>
  <c r="H7329" i="10"/>
  <c r="G7329" i="10"/>
  <c r="D7329" i="10"/>
  <c r="C7329" i="10"/>
  <c r="H7328" i="10"/>
  <c r="G7328" i="10"/>
  <c r="D7328" i="10"/>
  <c r="C7328" i="10"/>
  <c r="H7327" i="10"/>
  <c r="G7327" i="10"/>
  <c r="D7327" i="10"/>
  <c r="C7327" i="10"/>
  <c r="H7326" i="10"/>
  <c r="G7326" i="10"/>
  <c r="D7326" i="10"/>
  <c r="C7326" i="10"/>
  <c r="H7325" i="10"/>
  <c r="G7325" i="10"/>
  <c r="D7325" i="10"/>
  <c r="C7325" i="10"/>
  <c r="H7324" i="10"/>
  <c r="G7324" i="10"/>
  <c r="D7324" i="10"/>
  <c r="C7324" i="10"/>
  <c r="H7323" i="10"/>
  <c r="G7323" i="10"/>
  <c r="D7323" i="10"/>
  <c r="C7323" i="10"/>
  <c r="H7322" i="10"/>
  <c r="G7322" i="10"/>
  <c r="D7322" i="10"/>
  <c r="C7322" i="10"/>
  <c r="H7321" i="10"/>
  <c r="G7321" i="10"/>
  <c r="D7321" i="10"/>
  <c r="C7321" i="10"/>
  <c r="H7320" i="10"/>
  <c r="G7320" i="10"/>
  <c r="D7320" i="10"/>
  <c r="C7320" i="10"/>
  <c r="H7319" i="10"/>
  <c r="G7319" i="10"/>
  <c r="D7319" i="10"/>
  <c r="C7319" i="10"/>
  <c r="H7318" i="10"/>
  <c r="G7318" i="10"/>
  <c r="D7318" i="10"/>
  <c r="C7318" i="10"/>
  <c r="H7317" i="10"/>
  <c r="G7317" i="10"/>
  <c r="D7317" i="10"/>
  <c r="C7317" i="10"/>
  <c r="H7316" i="10"/>
  <c r="G7316" i="10"/>
  <c r="D7316" i="10"/>
  <c r="C7316" i="10"/>
  <c r="H7315" i="10"/>
  <c r="G7315" i="10"/>
  <c r="D7315" i="10"/>
  <c r="C7315" i="10"/>
  <c r="H7314" i="10"/>
  <c r="G7314" i="10"/>
  <c r="D7314" i="10"/>
  <c r="C7314" i="10"/>
  <c r="H7313" i="10"/>
  <c r="G7313" i="10"/>
  <c r="D7313" i="10"/>
  <c r="C7313" i="10"/>
  <c r="H7312" i="10"/>
  <c r="G7312" i="10"/>
  <c r="D7312" i="10"/>
  <c r="C7312" i="10"/>
  <c r="H7311" i="10"/>
  <c r="G7311" i="10"/>
  <c r="D7311" i="10"/>
  <c r="C7311" i="10"/>
  <c r="H7310" i="10"/>
  <c r="G7310" i="10"/>
  <c r="D7310" i="10"/>
  <c r="C7310" i="10"/>
  <c r="H7309" i="10"/>
  <c r="G7309" i="10"/>
  <c r="D7309" i="10"/>
  <c r="C7309" i="10"/>
  <c r="H7308" i="10"/>
  <c r="G7308" i="10"/>
  <c r="D7308" i="10"/>
  <c r="C7308" i="10"/>
  <c r="H7307" i="10"/>
  <c r="G7307" i="10"/>
  <c r="D7307" i="10"/>
  <c r="C7307" i="10"/>
  <c r="H7306" i="10"/>
  <c r="G7306" i="10"/>
  <c r="D7306" i="10"/>
  <c r="C7306" i="10"/>
  <c r="H7305" i="10"/>
  <c r="G7305" i="10"/>
  <c r="D7305" i="10"/>
  <c r="C7305" i="10"/>
  <c r="H7304" i="10"/>
  <c r="G7304" i="10"/>
  <c r="D7304" i="10"/>
  <c r="C7304" i="10"/>
  <c r="H7303" i="10"/>
  <c r="G7303" i="10"/>
  <c r="D7303" i="10"/>
  <c r="C7303" i="10"/>
  <c r="H7302" i="10"/>
  <c r="G7302" i="10"/>
  <c r="D7302" i="10"/>
  <c r="C7302" i="10"/>
  <c r="H7301" i="10"/>
  <c r="G7301" i="10"/>
  <c r="D7301" i="10"/>
  <c r="C7301" i="10"/>
  <c r="H7300" i="10"/>
  <c r="G7300" i="10"/>
  <c r="D7300" i="10"/>
  <c r="C7300" i="10"/>
  <c r="H7299" i="10"/>
  <c r="G7299" i="10"/>
  <c r="D7299" i="10"/>
  <c r="C7299" i="10"/>
  <c r="H7298" i="10"/>
  <c r="G7298" i="10"/>
  <c r="D7298" i="10"/>
  <c r="C7298" i="10"/>
  <c r="H7297" i="10"/>
  <c r="G7297" i="10"/>
  <c r="D7297" i="10"/>
  <c r="C7297" i="10"/>
  <c r="H7296" i="10"/>
  <c r="G7296" i="10"/>
  <c r="D7296" i="10"/>
  <c r="C7296" i="10"/>
  <c r="H7295" i="10"/>
  <c r="G7295" i="10"/>
  <c r="D7295" i="10"/>
  <c r="C7295" i="10"/>
  <c r="H7294" i="10"/>
  <c r="G7294" i="10"/>
  <c r="D7294" i="10"/>
  <c r="C7294" i="10"/>
  <c r="H7293" i="10"/>
  <c r="G7293" i="10"/>
  <c r="D7293" i="10"/>
  <c r="C7293" i="10"/>
  <c r="H7292" i="10"/>
  <c r="G7292" i="10"/>
  <c r="D7292" i="10"/>
  <c r="C7292" i="10"/>
  <c r="H7291" i="10"/>
  <c r="G7291" i="10"/>
  <c r="D7291" i="10"/>
  <c r="C7291" i="10"/>
  <c r="H7290" i="10"/>
  <c r="G7290" i="10"/>
  <c r="D7290" i="10"/>
  <c r="C7290" i="10"/>
  <c r="H7289" i="10"/>
  <c r="G7289" i="10"/>
  <c r="D7289" i="10"/>
  <c r="C7289" i="10"/>
  <c r="H7288" i="10"/>
  <c r="G7288" i="10"/>
  <c r="D7288" i="10"/>
  <c r="C7288" i="10"/>
  <c r="H7287" i="10"/>
  <c r="G7287" i="10"/>
  <c r="D7287" i="10"/>
  <c r="C7287" i="10"/>
  <c r="H7286" i="10"/>
  <c r="G7286" i="10"/>
  <c r="D7286" i="10"/>
  <c r="C7286" i="10"/>
  <c r="H7285" i="10"/>
  <c r="G7285" i="10"/>
  <c r="D7285" i="10"/>
  <c r="C7285" i="10"/>
  <c r="H7284" i="10"/>
  <c r="G7284" i="10"/>
  <c r="D7284" i="10"/>
  <c r="C7284" i="10"/>
  <c r="H7283" i="10"/>
  <c r="G7283" i="10"/>
  <c r="D7283" i="10"/>
  <c r="C7283" i="10"/>
  <c r="H7282" i="10"/>
  <c r="G7282" i="10"/>
  <c r="D7282" i="10"/>
  <c r="C7282" i="10"/>
  <c r="H7281" i="10"/>
  <c r="G7281" i="10"/>
  <c r="D7281" i="10"/>
  <c r="C7281" i="10"/>
  <c r="H7280" i="10"/>
  <c r="G7280" i="10"/>
  <c r="D7280" i="10"/>
  <c r="C7280" i="10"/>
  <c r="H7279" i="10"/>
  <c r="G7279" i="10"/>
  <c r="D7279" i="10"/>
  <c r="C7279" i="10"/>
  <c r="H7278" i="10"/>
  <c r="G7278" i="10"/>
  <c r="D7278" i="10"/>
  <c r="C7278" i="10"/>
  <c r="H7277" i="10"/>
  <c r="G7277" i="10"/>
  <c r="D7277" i="10"/>
  <c r="C7277" i="10"/>
  <c r="H7276" i="10"/>
  <c r="G7276" i="10"/>
  <c r="D7276" i="10"/>
  <c r="C7276" i="10"/>
  <c r="H7275" i="10"/>
  <c r="G7275" i="10"/>
  <c r="D7275" i="10"/>
  <c r="C7275" i="10"/>
  <c r="H7274" i="10"/>
  <c r="G7274" i="10"/>
  <c r="D7274" i="10"/>
  <c r="C7274" i="10"/>
  <c r="H7273" i="10"/>
  <c r="G7273" i="10"/>
  <c r="D7273" i="10"/>
  <c r="C7273" i="10"/>
  <c r="H7272" i="10"/>
  <c r="G7272" i="10"/>
  <c r="D7272" i="10"/>
  <c r="C7272" i="10"/>
  <c r="H7271" i="10"/>
  <c r="G7271" i="10"/>
  <c r="D7271" i="10"/>
  <c r="C7271" i="10"/>
  <c r="H7270" i="10"/>
  <c r="G7270" i="10"/>
  <c r="D7270" i="10"/>
  <c r="C7270" i="10"/>
  <c r="H7269" i="10"/>
  <c r="G7269" i="10"/>
  <c r="D7269" i="10"/>
  <c r="C7269" i="10"/>
  <c r="H7268" i="10"/>
  <c r="G7268" i="10"/>
  <c r="D7268" i="10"/>
  <c r="C7268" i="10"/>
  <c r="H7267" i="10"/>
  <c r="G7267" i="10"/>
  <c r="D7267" i="10"/>
  <c r="C7267" i="10"/>
  <c r="H7266" i="10"/>
  <c r="G7266" i="10"/>
  <c r="D7266" i="10"/>
  <c r="C7266" i="10"/>
  <c r="H7265" i="10"/>
  <c r="G7265" i="10"/>
  <c r="D7265" i="10"/>
  <c r="C7265" i="10"/>
  <c r="H7264" i="10"/>
  <c r="G7264" i="10"/>
  <c r="D7264" i="10"/>
  <c r="C7264" i="10"/>
  <c r="H7263" i="10"/>
  <c r="G7263" i="10"/>
  <c r="D7263" i="10"/>
  <c r="C7263" i="10"/>
  <c r="H7262" i="10"/>
  <c r="G7262" i="10"/>
  <c r="D7262" i="10"/>
  <c r="C7262" i="10"/>
  <c r="H7261" i="10"/>
  <c r="G7261" i="10"/>
  <c r="D7261" i="10"/>
  <c r="C7261" i="10"/>
  <c r="H7260" i="10"/>
  <c r="G7260" i="10"/>
  <c r="D7260" i="10"/>
  <c r="C7260" i="10"/>
  <c r="H7259" i="10"/>
  <c r="G7259" i="10"/>
  <c r="D7259" i="10"/>
  <c r="C7259" i="10"/>
  <c r="H7258" i="10"/>
  <c r="G7258" i="10"/>
  <c r="D7258" i="10"/>
  <c r="C7258" i="10"/>
  <c r="H7257" i="10"/>
  <c r="G7257" i="10"/>
  <c r="D7257" i="10"/>
  <c r="C7257" i="10"/>
  <c r="H7256" i="10"/>
  <c r="G7256" i="10"/>
  <c r="D7256" i="10"/>
  <c r="C7256" i="10"/>
  <c r="H7255" i="10"/>
  <c r="G7255" i="10"/>
  <c r="D7255" i="10"/>
  <c r="C7255" i="10"/>
  <c r="H7254" i="10"/>
  <c r="G7254" i="10"/>
  <c r="D7254" i="10"/>
  <c r="C7254" i="10"/>
  <c r="H7253" i="10"/>
  <c r="G7253" i="10"/>
  <c r="D7253" i="10"/>
  <c r="C7253" i="10"/>
  <c r="H7252" i="10"/>
  <c r="G7252" i="10"/>
  <c r="D7252" i="10"/>
  <c r="C7252" i="10"/>
  <c r="H7251" i="10"/>
  <c r="G7251" i="10"/>
  <c r="D7251" i="10"/>
  <c r="C7251" i="10"/>
  <c r="H7250" i="10"/>
  <c r="G7250" i="10"/>
  <c r="D7250" i="10"/>
  <c r="C7250" i="10"/>
  <c r="H7249" i="10"/>
  <c r="G7249" i="10"/>
  <c r="D7249" i="10"/>
  <c r="C7249" i="10"/>
  <c r="H7248" i="10"/>
  <c r="G7248" i="10"/>
  <c r="D7248" i="10"/>
  <c r="C7248" i="10"/>
  <c r="H7247" i="10"/>
  <c r="G7247" i="10"/>
  <c r="D7247" i="10"/>
  <c r="C7247" i="10"/>
  <c r="H7246" i="10"/>
  <c r="G7246" i="10"/>
  <c r="D7246" i="10"/>
  <c r="C7246" i="10"/>
  <c r="H7245" i="10"/>
  <c r="G7245" i="10"/>
  <c r="D7245" i="10"/>
  <c r="C7245" i="10"/>
  <c r="H7244" i="10"/>
  <c r="G7244" i="10"/>
  <c r="D7244" i="10"/>
  <c r="C7244" i="10"/>
  <c r="H7243" i="10"/>
  <c r="G7243" i="10"/>
  <c r="D7243" i="10"/>
  <c r="C7243" i="10"/>
  <c r="H7242" i="10"/>
  <c r="G7242" i="10"/>
  <c r="D7242" i="10"/>
  <c r="C7242" i="10"/>
  <c r="H7241" i="10"/>
  <c r="G7241" i="10"/>
  <c r="D7241" i="10"/>
  <c r="C7241" i="10"/>
  <c r="H7240" i="10"/>
  <c r="G7240" i="10"/>
  <c r="D7240" i="10"/>
  <c r="C7240" i="10"/>
  <c r="H7239" i="10"/>
  <c r="G7239" i="10"/>
  <c r="D7239" i="10"/>
  <c r="C7239" i="10"/>
  <c r="H7238" i="10"/>
  <c r="G7238" i="10"/>
  <c r="D7238" i="10"/>
  <c r="C7238" i="10"/>
  <c r="H7237" i="10"/>
  <c r="G7237" i="10"/>
  <c r="D7237" i="10"/>
  <c r="C7237" i="10"/>
  <c r="H7236" i="10"/>
  <c r="G7236" i="10"/>
  <c r="D7236" i="10"/>
  <c r="C7236" i="10"/>
  <c r="H7235" i="10"/>
  <c r="G7235" i="10"/>
  <c r="D7235" i="10"/>
  <c r="C7235" i="10"/>
  <c r="H7234" i="10"/>
  <c r="G7234" i="10"/>
  <c r="D7234" i="10"/>
  <c r="C7234" i="10"/>
  <c r="H7233" i="10"/>
  <c r="G7233" i="10"/>
  <c r="D7233" i="10"/>
  <c r="C7233" i="10"/>
  <c r="H7232" i="10"/>
  <c r="G7232" i="10"/>
  <c r="D7232" i="10"/>
  <c r="C7232" i="10"/>
  <c r="H7231" i="10"/>
  <c r="G7231" i="10"/>
  <c r="D7231" i="10"/>
  <c r="C7231" i="10"/>
  <c r="H7230" i="10"/>
  <c r="G7230" i="10"/>
  <c r="D7230" i="10"/>
  <c r="C7230" i="10"/>
  <c r="H7229" i="10"/>
  <c r="G7229" i="10"/>
  <c r="D7229" i="10"/>
  <c r="C7229" i="10"/>
  <c r="H7228" i="10"/>
  <c r="G7228" i="10"/>
  <c r="D7228" i="10"/>
  <c r="C7228" i="10"/>
  <c r="H7227" i="10"/>
  <c r="G7227" i="10"/>
  <c r="D7227" i="10"/>
  <c r="C7227" i="10"/>
  <c r="H7226" i="10"/>
  <c r="G7226" i="10"/>
  <c r="D7226" i="10"/>
  <c r="C7226" i="10"/>
  <c r="H7225" i="10"/>
  <c r="G7225" i="10"/>
  <c r="D7225" i="10"/>
  <c r="C7225" i="10"/>
  <c r="H7224" i="10"/>
  <c r="G7224" i="10"/>
  <c r="D7224" i="10"/>
  <c r="C7224" i="10"/>
  <c r="H7223" i="10"/>
  <c r="G7223" i="10"/>
  <c r="D7223" i="10"/>
  <c r="C7223" i="10"/>
  <c r="H7222" i="10"/>
  <c r="G7222" i="10"/>
  <c r="D7222" i="10"/>
  <c r="C7222" i="10"/>
  <c r="H7221" i="10"/>
  <c r="G7221" i="10"/>
  <c r="D7221" i="10"/>
  <c r="C7221" i="10"/>
  <c r="H7220" i="10"/>
  <c r="G7220" i="10"/>
  <c r="D7220" i="10"/>
  <c r="C7220" i="10"/>
  <c r="H7219" i="10"/>
  <c r="G7219" i="10"/>
  <c r="D7219" i="10"/>
  <c r="C7219" i="10"/>
  <c r="H7218" i="10"/>
  <c r="G7218" i="10"/>
  <c r="D7218" i="10"/>
  <c r="C7218" i="10"/>
  <c r="H7217" i="10"/>
  <c r="G7217" i="10"/>
  <c r="D7217" i="10"/>
  <c r="C7217" i="10"/>
  <c r="H7216" i="10"/>
  <c r="G7216" i="10"/>
  <c r="D7216" i="10"/>
  <c r="C7216" i="10"/>
  <c r="H7215" i="10"/>
  <c r="G7215" i="10"/>
  <c r="D7215" i="10"/>
  <c r="C7215" i="10"/>
  <c r="H7214" i="10"/>
  <c r="G7214" i="10"/>
  <c r="D7214" i="10"/>
  <c r="C7214" i="10"/>
  <c r="H7213" i="10"/>
  <c r="G7213" i="10"/>
  <c r="D7213" i="10"/>
  <c r="C7213" i="10"/>
  <c r="H7212" i="10"/>
  <c r="G7212" i="10"/>
  <c r="D7212" i="10"/>
  <c r="C7212" i="10"/>
  <c r="H7211" i="10"/>
  <c r="G7211" i="10"/>
  <c r="D7211" i="10"/>
  <c r="C7211" i="10"/>
  <c r="H7210" i="10"/>
  <c r="G7210" i="10"/>
  <c r="D7210" i="10"/>
  <c r="C7210" i="10"/>
  <c r="H7209" i="10"/>
  <c r="G7209" i="10"/>
  <c r="D7209" i="10"/>
  <c r="C7209" i="10"/>
  <c r="H7208" i="10"/>
  <c r="G7208" i="10"/>
  <c r="D7208" i="10"/>
  <c r="C7208" i="10"/>
  <c r="H7207" i="10"/>
  <c r="G7207" i="10"/>
  <c r="D7207" i="10"/>
  <c r="C7207" i="10"/>
  <c r="H7206" i="10"/>
  <c r="G7206" i="10"/>
  <c r="D7206" i="10"/>
  <c r="C7206" i="10"/>
  <c r="H7205" i="10"/>
  <c r="G7205" i="10"/>
  <c r="D7205" i="10"/>
  <c r="C7205" i="10"/>
  <c r="H7204" i="10"/>
  <c r="G7204" i="10"/>
  <c r="D7204" i="10"/>
  <c r="C7204" i="10"/>
  <c r="H7203" i="10"/>
  <c r="G7203" i="10"/>
  <c r="D7203" i="10"/>
  <c r="C7203" i="10"/>
  <c r="H7202" i="10"/>
  <c r="G7202" i="10"/>
  <c r="D7202" i="10"/>
  <c r="C7202" i="10"/>
  <c r="H7201" i="10"/>
  <c r="G7201" i="10"/>
  <c r="D7201" i="10"/>
  <c r="C7201" i="10"/>
  <c r="H7200" i="10"/>
  <c r="G7200" i="10"/>
  <c r="D7200" i="10"/>
  <c r="C7200" i="10"/>
  <c r="H7199" i="10"/>
  <c r="G7199" i="10"/>
  <c r="D7199" i="10"/>
  <c r="C7199" i="10"/>
  <c r="H7198" i="10"/>
  <c r="G7198" i="10"/>
  <c r="D7198" i="10"/>
  <c r="C7198" i="10"/>
  <c r="H7197" i="10"/>
  <c r="G7197" i="10"/>
  <c r="D7197" i="10"/>
  <c r="C7197" i="10"/>
  <c r="H7196" i="10"/>
  <c r="G7196" i="10"/>
  <c r="D7196" i="10"/>
  <c r="C7196" i="10"/>
  <c r="H7195" i="10"/>
  <c r="G7195" i="10"/>
  <c r="D7195" i="10"/>
  <c r="C7195" i="10"/>
  <c r="H7194" i="10"/>
  <c r="G7194" i="10"/>
  <c r="D7194" i="10"/>
  <c r="C7194" i="10"/>
  <c r="H7193" i="10"/>
  <c r="G7193" i="10"/>
  <c r="D7193" i="10"/>
  <c r="C7193" i="10"/>
  <c r="H7192" i="10"/>
  <c r="G7192" i="10"/>
  <c r="D7192" i="10"/>
  <c r="C7192" i="10"/>
  <c r="H7191" i="10"/>
  <c r="G7191" i="10"/>
  <c r="D7191" i="10"/>
  <c r="C7191" i="10"/>
  <c r="H7190" i="10"/>
  <c r="G7190" i="10"/>
  <c r="D7190" i="10"/>
  <c r="C7190" i="10"/>
  <c r="H7189" i="10"/>
  <c r="G7189" i="10"/>
  <c r="D7189" i="10"/>
  <c r="C7189" i="10"/>
  <c r="H7188" i="10"/>
  <c r="G7188" i="10"/>
  <c r="D7188" i="10"/>
  <c r="C7188" i="10"/>
  <c r="H7187" i="10"/>
  <c r="G7187" i="10"/>
  <c r="D7187" i="10"/>
  <c r="C7187" i="10"/>
  <c r="H7186" i="10"/>
  <c r="G7186" i="10"/>
  <c r="D7186" i="10"/>
  <c r="C7186" i="10"/>
  <c r="H7185" i="10"/>
  <c r="G7185" i="10"/>
  <c r="D7185" i="10"/>
  <c r="C7185" i="10"/>
  <c r="H7184" i="10"/>
  <c r="G7184" i="10"/>
  <c r="D7184" i="10"/>
  <c r="C7184" i="10"/>
  <c r="H7183" i="10"/>
  <c r="G7183" i="10"/>
  <c r="D7183" i="10"/>
  <c r="C7183" i="10"/>
  <c r="H7182" i="10"/>
  <c r="G7182" i="10"/>
  <c r="D7182" i="10"/>
  <c r="C7182" i="10"/>
  <c r="H7181" i="10"/>
  <c r="G7181" i="10"/>
  <c r="D7181" i="10"/>
  <c r="C7181" i="10"/>
  <c r="H7180" i="10"/>
  <c r="G7180" i="10"/>
  <c r="D7180" i="10"/>
  <c r="C7180" i="10"/>
  <c r="H7179" i="10"/>
  <c r="G7179" i="10"/>
  <c r="D7179" i="10"/>
  <c r="C7179" i="10"/>
  <c r="H7178" i="10"/>
  <c r="G7178" i="10"/>
  <c r="D7178" i="10"/>
  <c r="C7178" i="10"/>
  <c r="H7177" i="10"/>
  <c r="G7177" i="10"/>
  <c r="D7177" i="10"/>
  <c r="C7177" i="10"/>
  <c r="H7176" i="10"/>
  <c r="G7176" i="10"/>
  <c r="D7176" i="10"/>
  <c r="C7176" i="10"/>
  <c r="H7175" i="10"/>
  <c r="G7175" i="10"/>
  <c r="D7175" i="10"/>
  <c r="C7175" i="10"/>
  <c r="H7174" i="10"/>
  <c r="G7174" i="10"/>
  <c r="D7174" i="10"/>
  <c r="C7174" i="10"/>
  <c r="H7173" i="10"/>
  <c r="G7173" i="10"/>
  <c r="D7173" i="10"/>
  <c r="C7173" i="10"/>
  <c r="H7172" i="10"/>
  <c r="G7172" i="10"/>
  <c r="D7172" i="10"/>
  <c r="C7172" i="10"/>
  <c r="H7171" i="10"/>
  <c r="G7171" i="10"/>
  <c r="D7171" i="10"/>
  <c r="C7171" i="10"/>
  <c r="H7170" i="10"/>
  <c r="G7170" i="10"/>
  <c r="D7170" i="10"/>
  <c r="C7170" i="10"/>
  <c r="H7169" i="10"/>
  <c r="G7169" i="10"/>
  <c r="D7169" i="10"/>
  <c r="C7169" i="10"/>
  <c r="H7168" i="10"/>
  <c r="G7168" i="10"/>
  <c r="D7168" i="10"/>
  <c r="C7168" i="10"/>
  <c r="H7167" i="10"/>
  <c r="G7167" i="10"/>
  <c r="D7167" i="10"/>
  <c r="C7167" i="10"/>
  <c r="H7166" i="10"/>
  <c r="G7166" i="10"/>
  <c r="D7166" i="10"/>
  <c r="C7166" i="10"/>
  <c r="H7165" i="10"/>
  <c r="G7165" i="10"/>
  <c r="D7165" i="10"/>
  <c r="C7165" i="10"/>
  <c r="H7164" i="10"/>
  <c r="G7164" i="10"/>
  <c r="D7164" i="10"/>
  <c r="C7164" i="10"/>
  <c r="H7163" i="10"/>
  <c r="G7163" i="10"/>
  <c r="D7163" i="10"/>
  <c r="C7163" i="10"/>
  <c r="H7162" i="10"/>
  <c r="G7162" i="10"/>
  <c r="D7162" i="10"/>
  <c r="C7162" i="10"/>
  <c r="H7161" i="10"/>
  <c r="G7161" i="10"/>
  <c r="D7161" i="10"/>
  <c r="C7161" i="10"/>
  <c r="H7160" i="10"/>
  <c r="G7160" i="10"/>
  <c r="D7160" i="10"/>
  <c r="C7160" i="10"/>
  <c r="H7159" i="10"/>
  <c r="G7159" i="10"/>
  <c r="D7159" i="10"/>
  <c r="C7159" i="10"/>
  <c r="H7158" i="10"/>
  <c r="G7158" i="10"/>
  <c r="D7158" i="10"/>
  <c r="C7158" i="10"/>
  <c r="H7157" i="10"/>
  <c r="G7157" i="10"/>
  <c r="D7157" i="10"/>
  <c r="C7157" i="10"/>
  <c r="H7156" i="10"/>
  <c r="G7156" i="10"/>
  <c r="D7156" i="10"/>
  <c r="C7156" i="10"/>
  <c r="H7155" i="10"/>
  <c r="G7155" i="10"/>
  <c r="D7155" i="10"/>
  <c r="C7155" i="10"/>
  <c r="H7154" i="10"/>
  <c r="G7154" i="10"/>
  <c r="D7154" i="10"/>
  <c r="C7154" i="10"/>
  <c r="H7153" i="10"/>
  <c r="G7153" i="10"/>
  <c r="D7153" i="10"/>
  <c r="C7153" i="10"/>
  <c r="H7152" i="10"/>
  <c r="G7152" i="10"/>
  <c r="D7152" i="10"/>
  <c r="C7152" i="10"/>
  <c r="H7151" i="10"/>
  <c r="G7151" i="10"/>
  <c r="D7151" i="10"/>
  <c r="C7151" i="10"/>
  <c r="H7150" i="10"/>
  <c r="G7150" i="10"/>
  <c r="D7150" i="10"/>
  <c r="C7150" i="10"/>
  <c r="H7149" i="10"/>
  <c r="G7149" i="10"/>
  <c r="D7149" i="10"/>
  <c r="C7149" i="10"/>
  <c r="H7148" i="10"/>
  <c r="G7148" i="10"/>
  <c r="D7148" i="10"/>
  <c r="C7148" i="10"/>
  <c r="H7147" i="10"/>
  <c r="G7147" i="10"/>
  <c r="D7147" i="10"/>
  <c r="C7147" i="10"/>
  <c r="H7146" i="10"/>
  <c r="G7146" i="10"/>
  <c r="D7146" i="10"/>
  <c r="C7146" i="10"/>
  <c r="H7145" i="10"/>
  <c r="G7145" i="10"/>
  <c r="D7145" i="10"/>
  <c r="C7145" i="10"/>
  <c r="H7144" i="10"/>
  <c r="G7144" i="10"/>
  <c r="D7144" i="10"/>
  <c r="C7144" i="10"/>
  <c r="H7143" i="10"/>
  <c r="G7143" i="10"/>
  <c r="D7143" i="10"/>
  <c r="C7143" i="10"/>
  <c r="H7142" i="10"/>
  <c r="G7142" i="10"/>
  <c r="D7142" i="10"/>
  <c r="C7142" i="10"/>
  <c r="H7141" i="10"/>
  <c r="G7141" i="10"/>
  <c r="D7141" i="10"/>
  <c r="C7141" i="10"/>
  <c r="H7140" i="10"/>
  <c r="G7140" i="10"/>
  <c r="D7140" i="10"/>
  <c r="C7140" i="10"/>
  <c r="H7139" i="10"/>
  <c r="G7139" i="10"/>
  <c r="D7139" i="10"/>
  <c r="C7139" i="10"/>
  <c r="H7138" i="10"/>
  <c r="G7138" i="10"/>
  <c r="D7138" i="10"/>
  <c r="C7138" i="10"/>
  <c r="H7137" i="10"/>
  <c r="G7137" i="10"/>
  <c r="D7137" i="10"/>
  <c r="C7137" i="10"/>
  <c r="H7136" i="10"/>
  <c r="G7136" i="10"/>
  <c r="D7136" i="10"/>
  <c r="C7136" i="10"/>
  <c r="H7135" i="10"/>
  <c r="G7135" i="10"/>
  <c r="D7135" i="10"/>
  <c r="C7135" i="10"/>
  <c r="H7134" i="10"/>
  <c r="G7134" i="10"/>
  <c r="D7134" i="10"/>
  <c r="C7134" i="10"/>
  <c r="H7133" i="10"/>
  <c r="G7133" i="10"/>
  <c r="D7133" i="10"/>
  <c r="C7133" i="10"/>
  <c r="H7132" i="10"/>
  <c r="G7132" i="10"/>
  <c r="D7132" i="10"/>
  <c r="C7132" i="10"/>
  <c r="H7131" i="10"/>
  <c r="G7131" i="10"/>
  <c r="D7131" i="10"/>
  <c r="C7131" i="10"/>
  <c r="H7130" i="10"/>
  <c r="G7130" i="10"/>
  <c r="D7130" i="10"/>
  <c r="C7130" i="10"/>
  <c r="H7129" i="10"/>
  <c r="G7129" i="10"/>
  <c r="D7129" i="10"/>
  <c r="C7129" i="10"/>
  <c r="H7128" i="10"/>
  <c r="G7128" i="10"/>
  <c r="D7128" i="10"/>
  <c r="C7128" i="10"/>
  <c r="H7127" i="10"/>
  <c r="G7127" i="10"/>
  <c r="D7127" i="10"/>
  <c r="C7127" i="10"/>
  <c r="H7126" i="10"/>
  <c r="G7126" i="10"/>
  <c r="D7126" i="10"/>
  <c r="C7126" i="10"/>
  <c r="H7125" i="10"/>
  <c r="G7125" i="10"/>
  <c r="D7125" i="10"/>
  <c r="C7125" i="10"/>
  <c r="H7124" i="10"/>
  <c r="G7124" i="10"/>
  <c r="D7124" i="10"/>
  <c r="C7124" i="10"/>
  <c r="H7123" i="10"/>
  <c r="G7123" i="10"/>
  <c r="D7123" i="10"/>
  <c r="C7123" i="10"/>
  <c r="H7122" i="10"/>
  <c r="G7122" i="10"/>
  <c r="D7122" i="10"/>
  <c r="C7122" i="10"/>
  <c r="H7121" i="10"/>
  <c r="G7121" i="10"/>
  <c r="D7121" i="10"/>
  <c r="C7121" i="10"/>
  <c r="H7120" i="10"/>
  <c r="G7120" i="10"/>
  <c r="D7120" i="10"/>
  <c r="C7120" i="10"/>
  <c r="H7119" i="10"/>
  <c r="G7119" i="10"/>
  <c r="D7119" i="10"/>
  <c r="C7119" i="10"/>
  <c r="H7118" i="10"/>
  <c r="G7118" i="10"/>
  <c r="D7118" i="10"/>
  <c r="C7118" i="10"/>
  <c r="H7117" i="10"/>
  <c r="G7117" i="10"/>
  <c r="D7117" i="10"/>
  <c r="C7117" i="10"/>
  <c r="H7116" i="10"/>
  <c r="G7116" i="10"/>
  <c r="D7116" i="10"/>
  <c r="C7116" i="10"/>
  <c r="H7115" i="10"/>
  <c r="G7115" i="10"/>
  <c r="D7115" i="10"/>
  <c r="C7115" i="10"/>
  <c r="H7114" i="10"/>
  <c r="G7114" i="10"/>
  <c r="D7114" i="10"/>
  <c r="C7114" i="10"/>
  <c r="H7113" i="10"/>
  <c r="G7113" i="10"/>
  <c r="D7113" i="10"/>
  <c r="C7113" i="10"/>
  <c r="H7112" i="10"/>
  <c r="G7112" i="10"/>
  <c r="D7112" i="10"/>
  <c r="C7112" i="10"/>
  <c r="H7111" i="10"/>
  <c r="G7111" i="10"/>
  <c r="D7111" i="10"/>
  <c r="C7111" i="10"/>
  <c r="H7110" i="10"/>
  <c r="G7110" i="10"/>
  <c r="D7110" i="10"/>
  <c r="C7110" i="10"/>
  <c r="H7109" i="10"/>
  <c r="G7109" i="10"/>
  <c r="D7109" i="10"/>
  <c r="C7109" i="10"/>
  <c r="H7108" i="10"/>
  <c r="G7108" i="10"/>
  <c r="D7108" i="10"/>
  <c r="C7108" i="10"/>
  <c r="H7107" i="10"/>
  <c r="G7107" i="10"/>
  <c r="D7107" i="10"/>
  <c r="C7107" i="10"/>
  <c r="H7106" i="10"/>
  <c r="G7106" i="10"/>
  <c r="D7106" i="10"/>
  <c r="C7106" i="10"/>
  <c r="H7105" i="10"/>
  <c r="G7105" i="10"/>
  <c r="D7105" i="10"/>
  <c r="C7105" i="10"/>
  <c r="H7104" i="10"/>
  <c r="G7104" i="10"/>
  <c r="D7104" i="10"/>
  <c r="C7104" i="10"/>
  <c r="H7103" i="10"/>
  <c r="G7103" i="10"/>
  <c r="D7103" i="10"/>
  <c r="C7103" i="10"/>
  <c r="H7102" i="10"/>
  <c r="G7102" i="10"/>
  <c r="D7102" i="10"/>
  <c r="C7102" i="10"/>
  <c r="H7101" i="10"/>
  <c r="G7101" i="10"/>
  <c r="D7101" i="10"/>
  <c r="C7101" i="10"/>
  <c r="H7100" i="10"/>
  <c r="G7100" i="10"/>
  <c r="D7100" i="10"/>
  <c r="C7100" i="10"/>
  <c r="H7099" i="10"/>
  <c r="G7099" i="10"/>
  <c r="D7099" i="10"/>
  <c r="C7099" i="10"/>
  <c r="H7098" i="10"/>
  <c r="G7098" i="10"/>
  <c r="D7098" i="10"/>
  <c r="C7098" i="10"/>
  <c r="H7097" i="10"/>
  <c r="G7097" i="10"/>
  <c r="D7097" i="10"/>
  <c r="C7097" i="10"/>
  <c r="H7096" i="10"/>
  <c r="G7096" i="10"/>
  <c r="D7096" i="10"/>
  <c r="C7096" i="10"/>
  <c r="H7095" i="10"/>
  <c r="G7095" i="10"/>
  <c r="D7095" i="10"/>
  <c r="C7095" i="10"/>
  <c r="H7094" i="10"/>
  <c r="G7094" i="10"/>
  <c r="D7094" i="10"/>
  <c r="C7094" i="10"/>
  <c r="H7093" i="10"/>
  <c r="G7093" i="10"/>
  <c r="D7093" i="10"/>
  <c r="C7093" i="10"/>
  <c r="H7092" i="10"/>
  <c r="G7092" i="10"/>
  <c r="D7092" i="10"/>
  <c r="C7092" i="10"/>
  <c r="H7091" i="10"/>
  <c r="G7091" i="10"/>
  <c r="D7091" i="10"/>
  <c r="C7091" i="10"/>
  <c r="H7090" i="10"/>
  <c r="G7090" i="10"/>
  <c r="D7090" i="10"/>
  <c r="C7090" i="10"/>
  <c r="H7089" i="10"/>
  <c r="G7089" i="10"/>
  <c r="D7089" i="10"/>
  <c r="C7089" i="10"/>
  <c r="H7088" i="10"/>
  <c r="G7088" i="10"/>
  <c r="D7088" i="10"/>
  <c r="C7088" i="10"/>
  <c r="H7087" i="10"/>
  <c r="G7087" i="10"/>
  <c r="D7087" i="10"/>
  <c r="C7087" i="10"/>
  <c r="H7086" i="10"/>
  <c r="G7086" i="10"/>
  <c r="D7086" i="10"/>
  <c r="C7086" i="10"/>
  <c r="H7085" i="10"/>
  <c r="G7085" i="10"/>
  <c r="D7085" i="10"/>
  <c r="C7085" i="10"/>
  <c r="H7084" i="10"/>
  <c r="G7084" i="10"/>
  <c r="D7084" i="10"/>
  <c r="C7084" i="10"/>
  <c r="H7083" i="10"/>
  <c r="G7083" i="10"/>
  <c r="D7083" i="10"/>
  <c r="C7083" i="10"/>
  <c r="H7082" i="10"/>
  <c r="G7082" i="10"/>
  <c r="D7082" i="10"/>
  <c r="C7082" i="10"/>
  <c r="H7081" i="10"/>
  <c r="G7081" i="10"/>
  <c r="D7081" i="10"/>
  <c r="C7081" i="10"/>
  <c r="H7080" i="10"/>
  <c r="G7080" i="10"/>
  <c r="D7080" i="10"/>
  <c r="C7080" i="10"/>
  <c r="H7079" i="10"/>
  <c r="G7079" i="10"/>
  <c r="D7079" i="10"/>
  <c r="C7079" i="10"/>
  <c r="H7078" i="10"/>
  <c r="G7078" i="10"/>
  <c r="D7078" i="10"/>
  <c r="C7078" i="10"/>
  <c r="H7077" i="10"/>
  <c r="G7077" i="10"/>
  <c r="D7077" i="10"/>
  <c r="C7077" i="10"/>
  <c r="H7076" i="10"/>
  <c r="G7076" i="10"/>
  <c r="D7076" i="10"/>
  <c r="C7076" i="10"/>
  <c r="H7075" i="10"/>
  <c r="G7075" i="10"/>
  <c r="D7075" i="10"/>
  <c r="C7075" i="10"/>
  <c r="H7074" i="10"/>
  <c r="G7074" i="10"/>
  <c r="D7074" i="10"/>
  <c r="C7074" i="10"/>
  <c r="H7073" i="10"/>
  <c r="G7073" i="10"/>
  <c r="D7073" i="10"/>
  <c r="C7073" i="10"/>
  <c r="H7072" i="10"/>
  <c r="G7072" i="10"/>
  <c r="D7072" i="10"/>
  <c r="C7072" i="10"/>
  <c r="H7071" i="10"/>
  <c r="G7071" i="10"/>
  <c r="D7071" i="10"/>
  <c r="C7071" i="10"/>
  <c r="H7070" i="10"/>
  <c r="G7070" i="10"/>
  <c r="D7070" i="10"/>
  <c r="C7070" i="10"/>
  <c r="H7069" i="10"/>
  <c r="G7069" i="10"/>
  <c r="D7069" i="10"/>
  <c r="C7069" i="10"/>
  <c r="H7068" i="10"/>
  <c r="G7068" i="10"/>
  <c r="D7068" i="10"/>
  <c r="C7068" i="10"/>
  <c r="H7067" i="10"/>
  <c r="G7067" i="10"/>
  <c r="D7067" i="10"/>
  <c r="C7067" i="10"/>
  <c r="H7066" i="10"/>
  <c r="G7066" i="10"/>
  <c r="D7066" i="10"/>
  <c r="C7066" i="10"/>
  <c r="H7065" i="10"/>
  <c r="G7065" i="10"/>
  <c r="D7065" i="10"/>
  <c r="C7065" i="10"/>
  <c r="H7064" i="10"/>
  <c r="G7064" i="10"/>
  <c r="D7064" i="10"/>
  <c r="C7064" i="10"/>
  <c r="H7063" i="10"/>
  <c r="G7063" i="10"/>
  <c r="D7063" i="10"/>
  <c r="C7063" i="10"/>
  <c r="H7062" i="10"/>
  <c r="G7062" i="10"/>
  <c r="D7062" i="10"/>
  <c r="C7062" i="10"/>
  <c r="H7061" i="10"/>
  <c r="G7061" i="10"/>
  <c r="D7061" i="10"/>
  <c r="C7061" i="10"/>
  <c r="H7060" i="10"/>
  <c r="G7060" i="10"/>
  <c r="D7060" i="10"/>
  <c r="C7060" i="10"/>
  <c r="H7059" i="10"/>
  <c r="G7059" i="10"/>
  <c r="D7059" i="10"/>
  <c r="C7059" i="10"/>
  <c r="H7058" i="10"/>
  <c r="G7058" i="10"/>
  <c r="D7058" i="10"/>
  <c r="C7058" i="10"/>
  <c r="H7057" i="10"/>
  <c r="G7057" i="10"/>
  <c r="D7057" i="10"/>
  <c r="C7057" i="10"/>
  <c r="H7056" i="10"/>
  <c r="G7056" i="10"/>
  <c r="D7056" i="10"/>
  <c r="C7056" i="10"/>
  <c r="H7055" i="10"/>
  <c r="G7055" i="10"/>
  <c r="D7055" i="10"/>
  <c r="C7055" i="10"/>
  <c r="H7054" i="10"/>
  <c r="G7054" i="10"/>
  <c r="D7054" i="10"/>
  <c r="C7054" i="10"/>
  <c r="H7053" i="10"/>
  <c r="G7053" i="10"/>
  <c r="D7053" i="10"/>
  <c r="C7053" i="10"/>
  <c r="H7052" i="10"/>
  <c r="G7052" i="10"/>
  <c r="D7052" i="10"/>
  <c r="C7052" i="10"/>
  <c r="H7051" i="10"/>
  <c r="G7051" i="10"/>
  <c r="D7051" i="10"/>
  <c r="C7051" i="10"/>
  <c r="H7050" i="10"/>
  <c r="G7050" i="10"/>
  <c r="D7050" i="10"/>
  <c r="C7050" i="10"/>
  <c r="H7049" i="10"/>
  <c r="G7049" i="10"/>
  <c r="D7049" i="10"/>
  <c r="C7049" i="10"/>
  <c r="H7048" i="10"/>
  <c r="G7048" i="10"/>
  <c r="D7048" i="10"/>
  <c r="C7048" i="10"/>
  <c r="H7047" i="10"/>
  <c r="G7047" i="10"/>
  <c r="D7047" i="10"/>
  <c r="C7047" i="10"/>
  <c r="H7046" i="10"/>
  <c r="G7046" i="10"/>
  <c r="D7046" i="10"/>
  <c r="C7046" i="10"/>
  <c r="H7045" i="10"/>
  <c r="G7045" i="10"/>
  <c r="D7045" i="10"/>
  <c r="C7045" i="10"/>
  <c r="H7044" i="10"/>
  <c r="G7044" i="10"/>
  <c r="D7044" i="10"/>
  <c r="C7044" i="10"/>
  <c r="H7043" i="10"/>
  <c r="G7043" i="10"/>
  <c r="D7043" i="10"/>
  <c r="C7043" i="10"/>
  <c r="H7042" i="10"/>
  <c r="G7042" i="10"/>
  <c r="D7042" i="10"/>
  <c r="C7042" i="10"/>
  <c r="H7041" i="10"/>
  <c r="G7041" i="10"/>
  <c r="D7041" i="10"/>
  <c r="C7041" i="10"/>
  <c r="H7040" i="10"/>
  <c r="G7040" i="10"/>
  <c r="D7040" i="10"/>
  <c r="C7040" i="10"/>
  <c r="H7039" i="10"/>
  <c r="G7039" i="10"/>
  <c r="D7039" i="10"/>
  <c r="C7039" i="10"/>
  <c r="H7038" i="10"/>
  <c r="G7038" i="10"/>
  <c r="D7038" i="10"/>
  <c r="C7038" i="10"/>
  <c r="H7037" i="10"/>
  <c r="G7037" i="10"/>
  <c r="D7037" i="10"/>
  <c r="C7037" i="10"/>
  <c r="H7036" i="10"/>
  <c r="G7036" i="10"/>
  <c r="D7036" i="10"/>
  <c r="C7036" i="10"/>
  <c r="H7035" i="10"/>
  <c r="G7035" i="10"/>
  <c r="D7035" i="10"/>
  <c r="C7035" i="10"/>
  <c r="H7034" i="10"/>
  <c r="G7034" i="10"/>
  <c r="D7034" i="10"/>
  <c r="C7034" i="10"/>
  <c r="H7033" i="10"/>
  <c r="G7033" i="10"/>
  <c r="D7033" i="10"/>
  <c r="C7033" i="10"/>
  <c r="H7032" i="10"/>
  <c r="G7032" i="10"/>
  <c r="D7032" i="10"/>
  <c r="C7032" i="10"/>
  <c r="H7031" i="10"/>
  <c r="G7031" i="10"/>
  <c r="D7031" i="10"/>
  <c r="C7031" i="10"/>
  <c r="H7030" i="10"/>
  <c r="G7030" i="10"/>
  <c r="D7030" i="10"/>
  <c r="C7030" i="10"/>
  <c r="H7029" i="10"/>
  <c r="G7029" i="10"/>
  <c r="D7029" i="10"/>
  <c r="C7029" i="10"/>
  <c r="H7028" i="10"/>
  <c r="G7028" i="10"/>
  <c r="D7028" i="10"/>
  <c r="C7028" i="10"/>
  <c r="H7027" i="10"/>
  <c r="G7027" i="10"/>
  <c r="D7027" i="10"/>
  <c r="C7027" i="10"/>
  <c r="H7026" i="10"/>
  <c r="G7026" i="10"/>
  <c r="D7026" i="10"/>
  <c r="C7026" i="10"/>
  <c r="H7025" i="10"/>
  <c r="G7025" i="10"/>
  <c r="D7025" i="10"/>
  <c r="C7025" i="10"/>
  <c r="H7024" i="10"/>
  <c r="G7024" i="10"/>
  <c r="D7024" i="10"/>
  <c r="C7024" i="10"/>
  <c r="H7023" i="10"/>
  <c r="G7023" i="10"/>
  <c r="D7023" i="10"/>
  <c r="C7023" i="10"/>
  <c r="H7022" i="10"/>
  <c r="G7022" i="10"/>
  <c r="D7022" i="10"/>
  <c r="C7022" i="10"/>
  <c r="H7021" i="10"/>
  <c r="G7021" i="10"/>
  <c r="D7021" i="10"/>
  <c r="C7021" i="10"/>
  <c r="H7020" i="10"/>
  <c r="G7020" i="10"/>
  <c r="D7020" i="10"/>
  <c r="C7020" i="10"/>
  <c r="H7019" i="10"/>
  <c r="G7019" i="10"/>
  <c r="D7019" i="10"/>
  <c r="C7019" i="10"/>
  <c r="H7018" i="10"/>
  <c r="G7018" i="10"/>
  <c r="D7018" i="10"/>
  <c r="C7018" i="10"/>
  <c r="H7017" i="10"/>
  <c r="G7017" i="10"/>
  <c r="D7017" i="10"/>
  <c r="C7017" i="10"/>
  <c r="H7016" i="10"/>
  <c r="G7016" i="10"/>
  <c r="D7016" i="10"/>
  <c r="C7016" i="10"/>
  <c r="H7015" i="10"/>
  <c r="G7015" i="10"/>
  <c r="D7015" i="10"/>
  <c r="C7015" i="10"/>
  <c r="H7014" i="10"/>
  <c r="G7014" i="10"/>
  <c r="D7014" i="10"/>
  <c r="C7014" i="10"/>
  <c r="H7013" i="10"/>
  <c r="G7013" i="10"/>
  <c r="D7013" i="10"/>
  <c r="C7013" i="10"/>
  <c r="H7012" i="10"/>
  <c r="G7012" i="10"/>
  <c r="D7012" i="10"/>
  <c r="C7012" i="10"/>
  <c r="H7011" i="10"/>
  <c r="G7011" i="10"/>
  <c r="D7011" i="10"/>
  <c r="C7011" i="10"/>
  <c r="H7010" i="10"/>
  <c r="G7010" i="10"/>
  <c r="D7010" i="10"/>
  <c r="C7010" i="10"/>
  <c r="H7009" i="10"/>
  <c r="G7009" i="10"/>
  <c r="D7009" i="10"/>
  <c r="C7009" i="10"/>
  <c r="H7008" i="10"/>
  <c r="G7008" i="10"/>
  <c r="D7008" i="10"/>
  <c r="C7008" i="10"/>
  <c r="H7007" i="10"/>
  <c r="G7007" i="10"/>
  <c r="D7007" i="10"/>
  <c r="C7007" i="10"/>
  <c r="H7006" i="10"/>
  <c r="G7006" i="10"/>
  <c r="D7006" i="10"/>
  <c r="C7006" i="10"/>
  <c r="H7005" i="10"/>
  <c r="G7005" i="10"/>
  <c r="D7005" i="10"/>
  <c r="C7005" i="10"/>
  <c r="H7004" i="10"/>
  <c r="G7004" i="10"/>
  <c r="D7004" i="10"/>
  <c r="C7004" i="10"/>
  <c r="H7003" i="10"/>
  <c r="G7003" i="10"/>
  <c r="D7003" i="10"/>
  <c r="C7003" i="10"/>
  <c r="H7002" i="10"/>
  <c r="G7002" i="10"/>
  <c r="D7002" i="10"/>
  <c r="C7002" i="10"/>
  <c r="H7001" i="10"/>
  <c r="G7001" i="10"/>
  <c r="D7001" i="10"/>
  <c r="C7001" i="10"/>
  <c r="H7000" i="10"/>
  <c r="G7000" i="10"/>
  <c r="D7000" i="10"/>
  <c r="C7000" i="10"/>
  <c r="H6999" i="10"/>
  <c r="G6999" i="10"/>
  <c r="D6999" i="10"/>
  <c r="C6999" i="10"/>
  <c r="H6998" i="10"/>
  <c r="G6998" i="10"/>
  <c r="D6998" i="10"/>
  <c r="C6998" i="10"/>
  <c r="H6997" i="10"/>
  <c r="G6997" i="10"/>
  <c r="D6997" i="10"/>
  <c r="C6997" i="10"/>
  <c r="H6996" i="10"/>
  <c r="G6996" i="10"/>
  <c r="D6996" i="10"/>
  <c r="C6996" i="10"/>
  <c r="H6995" i="10"/>
  <c r="G6995" i="10"/>
  <c r="D6995" i="10"/>
  <c r="C6995" i="10"/>
  <c r="H6994" i="10"/>
  <c r="G6994" i="10"/>
  <c r="D6994" i="10"/>
  <c r="C6994" i="10"/>
  <c r="H6993" i="10"/>
  <c r="G6993" i="10"/>
  <c r="D6993" i="10"/>
  <c r="C6993" i="10"/>
  <c r="H6992" i="10"/>
  <c r="G6992" i="10"/>
  <c r="D6992" i="10"/>
  <c r="C6992" i="10"/>
  <c r="H6991" i="10"/>
  <c r="G6991" i="10"/>
  <c r="D6991" i="10"/>
  <c r="C6991" i="10"/>
  <c r="H6990" i="10"/>
  <c r="G6990" i="10"/>
  <c r="D6990" i="10"/>
  <c r="C6990" i="10"/>
  <c r="H6989" i="10"/>
  <c r="G6989" i="10"/>
  <c r="D6989" i="10"/>
  <c r="C6989" i="10"/>
  <c r="H6988" i="10"/>
  <c r="G6988" i="10"/>
  <c r="D6988" i="10"/>
  <c r="C6988" i="10"/>
  <c r="H6987" i="10"/>
  <c r="G6987" i="10"/>
  <c r="D6987" i="10"/>
  <c r="C6987" i="10"/>
  <c r="H6986" i="10"/>
  <c r="G6986" i="10"/>
  <c r="D6986" i="10"/>
  <c r="C6986" i="10"/>
  <c r="H6985" i="10"/>
  <c r="G6985" i="10"/>
  <c r="D6985" i="10"/>
  <c r="C6985" i="10"/>
  <c r="H6984" i="10"/>
  <c r="G6984" i="10"/>
  <c r="D6984" i="10"/>
  <c r="C6984" i="10"/>
  <c r="H6983" i="10"/>
  <c r="G6983" i="10"/>
  <c r="D6983" i="10"/>
  <c r="C6983" i="10"/>
  <c r="H6982" i="10"/>
  <c r="G6982" i="10"/>
  <c r="D6982" i="10"/>
  <c r="C6982" i="10"/>
  <c r="H6981" i="10"/>
  <c r="G6981" i="10"/>
  <c r="D6981" i="10"/>
  <c r="C6981" i="10"/>
  <c r="H6980" i="10"/>
  <c r="G6980" i="10"/>
  <c r="D6980" i="10"/>
  <c r="C6980" i="10"/>
  <c r="H6979" i="10"/>
  <c r="G6979" i="10"/>
  <c r="D6979" i="10"/>
  <c r="C6979" i="10"/>
  <c r="H6978" i="10"/>
  <c r="G6978" i="10"/>
  <c r="D6978" i="10"/>
  <c r="C6978" i="10"/>
  <c r="H6977" i="10"/>
  <c r="G6977" i="10"/>
  <c r="D6977" i="10"/>
  <c r="C6977" i="10"/>
  <c r="H6976" i="10"/>
  <c r="G6976" i="10"/>
  <c r="D6976" i="10"/>
  <c r="C6976" i="10"/>
  <c r="H6975" i="10"/>
  <c r="G6975" i="10"/>
  <c r="D6975" i="10"/>
  <c r="C6975" i="10"/>
  <c r="H6974" i="10"/>
  <c r="G6974" i="10"/>
  <c r="D6974" i="10"/>
  <c r="C6974" i="10"/>
  <c r="H6973" i="10"/>
  <c r="G6973" i="10"/>
  <c r="D6973" i="10"/>
  <c r="C6973" i="10"/>
  <c r="H6972" i="10"/>
  <c r="G6972" i="10"/>
  <c r="D6972" i="10"/>
  <c r="C6972" i="10"/>
  <c r="H6971" i="10"/>
  <c r="G6971" i="10"/>
  <c r="D6971" i="10"/>
  <c r="C6971" i="10"/>
  <c r="H6970" i="10"/>
  <c r="G6970" i="10"/>
  <c r="D6970" i="10"/>
  <c r="C6970" i="10"/>
  <c r="H6969" i="10"/>
  <c r="G6969" i="10"/>
  <c r="D6969" i="10"/>
  <c r="C6969" i="10"/>
  <c r="H6968" i="10"/>
  <c r="G6968" i="10"/>
  <c r="D6968" i="10"/>
  <c r="C6968" i="10"/>
  <c r="H6967" i="10"/>
  <c r="G6967" i="10"/>
  <c r="D6967" i="10"/>
  <c r="C6967" i="10"/>
  <c r="H6966" i="10"/>
  <c r="G6966" i="10"/>
  <c r="D6966" i="10"/>
  <c r="C6966" i="10"/>
  <c r="H6965" i="10"/>
  <c r="G6965" i="10"/>
  <c r="D6965" i="10"/>
  <c r="C6965" i="10"/>
  <c r="H6964" i="10"/>
  <c r="G6964" i="10"/>
  <c r="D6964" i="10"/>
  <c r="C6964" i="10"/>
  <c r="H6963" i="10"/>
  <c r="G6963" i="10"/>
  <c r="D6963" i="10"/>
  <c r="C6963" i="10"/>
  <c r="H6962" i="10"/>
  <c r="G6962" i="10"/>
  <c r="D6962" i="10"/>
  <c r="C6962" i="10"/>
  <c r="H6961" i="10"/>
  <c r="G6961" i="10"/>
  <c r="D6961" i="10"/>
  <c r="C6961" i="10"/>
  <c r="H6960" i="10"/>
  <c r="G6960" i="10"/>
  <c r="D6960" i="10"/>
  <c r="C6960" i="10"/>
  <c r="H6959" i="10"/>
  <c r="G6959" i="10"/>
  <c r="D6959" i="10"/>
  <c r="C6959" i="10"/>
  <c r="H6958" i="10"/>
  <c r="G6958" i="10"/>
  <c r="D6958" i="10"/>
  <c r="C6958" i="10"/>
  <c r="H6957" i="10"/>
  <c r="G6957" i="10"/>
  <c r="D6957" i="10"/>
  <c r="C6957" i="10"/>
  <c r="H6956" i="10"/>
  <c r="G6956" i="10"/>
  <c r="D6956" i="10"/>
  <c r="C6956" i="10"/>
  <c r="H6955" i="10"/>
  <c r="G6955" i="10"/>
  <c r="D6955" i="10"/>
  <c r="C6955" i="10"/>
  <c r="H6954" i="10"/>
  <c r="G6954" i="10"/>
  <c r="D6954" i="10"/>
  <c r="C6954" i="10"/>
  <c r="H6953" i="10"/>
  <c r="G6953" i="10"/>
  <c r="D6953" i="10"/>
  <c r="C6953" i="10"/>
  <c r="H6952" i="10"/>
  <c r="G6952" i="10"/>
  <c r="D6952" i="10"/>
  <c r="C6952" i="10"/>
  <c r="H6951" i="10"/>
  <c r="G6951" i="10"/>
  <c r="D6951" i="10"/>
  <c r="C6951" i="10"/>
  <c r="H6950" i="10"/>
  <c r="G6950" i="10"/>
  <c r="D6950" i="10"/>
  <c r="C6950" i="10"/>
  <c r="H6949" i="10"/>
  <c r="G6949" i="10"/>
  <c r="D6949" i="10"/>
  <c r="C6949" i="10"/>
  <c r="H6948" i="10"/>
  <c r="G6948" i="10"/>
  <c r="D6948" i="10"/>
  <c r="C6948" i="10"/>
  <c r="H6947" i="10"/>
  <c r="G6947" i="10"/>
  <c r="D6947" i="10"/>
  <c r="C6947" i="10"/>
  <c r="H6946" i="10"/>
  <c r="G6946" i="10"/>
  <c r="D6946" i="10"/>
  <c r="C6946" i="10"/>
  <c r="H6945" i="10"/>
  <c r="G6945" i="10"/>
  <c r="D6945" i="10"/>
  <c r="C6945" i="10"/>
  <c r="H6944" i="10"/>
  <c r="G6944" i="10"/>
  <c r="D6944" i="10"/>
  <c r="C6944" i="10"/>
  <c r="H6943" i="10"/>
  <c r="G6943" i="10"/>
  <c r="D6943" i="10"/>
  <c r="C6943" i="10"/>
  <c r="H6942" i="10"/>
  <c r="G6942" i="10"/>
  <c r="D6942" i="10"/>
  <c r="C6942" i="10"/>
  <c r="H6941" i="10"/>
  <c r="G6941" i="10"/>
  <c r="D6941" i="10"/>
  <c r="C6941" i="10"/>
  <c r="H6940" i="10"/>
  <c r="G6940" i="10"/>
  <c r="D6940" i="10"/>
  <c r="C6940" i="10"/>
  <c r="H6939" i="10"/>
  <c r="G6939" i="10"/>
  <c r="D6939" i="10"/>
  <c r="C6939" i="10"/>
  <c r="H6938" i="10"/>
  <c r="G6938" i="10"/>
  <c r="D6938" i="10"/>
  <c r="C6938" i="10"/>
  <c r="H6937" i="10"/>
  <c r="G6937" i="10"/>
  <c r="D6937" i="10"/>
  <c r="C6937" i="10"/>
  <c r="H6936" i="10"/>
  <c r="G6936" i="10"/>
  <c r="D6936" i="10"/>
  <c r="C6936" i="10"/>
  <c r="H6935" i="10"/>
  <c r="G6935" i="10"/>
  <c r="D6935" i="10"/>
  <c r="C6935" i="10"/>
  <c r="H6934" i="10"/>
  <c r="G6934" i="10"/>
  <c r="D6934" i="10"/>
  <c r="C6934" i="10"/>
  <c r="H6933" i="10"/>
  <c r="G6933" i="10"/>
  <c r="D6933" i="10"/>
  <c r="C6933" i="10"/>
  <c r="H6932" i="10"/>
  <c r="G6932" i="10"/>
  <c r="D6932" i="10"/>
  <c r="C6932" i="10"/>
  <c r="H6931" i="10"/>
  <c r="G6931" i="10"/>
  <c r="D6931" i="10"/>
  <c r="C6931" i="10"/>
  <c r="H6930" i="10"/>
  <c r="G6930" i="10"/>
  <c r="D6930" i="10"/>
  <c r="C6930" i="10"/>
  <c r="H6929" i="10"/>
  <c r="G6929" i="10"/>
  <c r="D6929" i="10"/>
  <c r="C6929" i="10"/>
  <c r="H6928" i="10"/>
  <c r="G6928" i="10"/>
  <c r="D6928" i="10"/>
  <c r="C6928" i="10"/>
  <c r="H6927" i="10"/>
  <c r="G6927" i="10"/>
  <c r="D6927" i="10"/>
  <c r="C6927" i="10"/>
  <c r="H6926" i="10"/>
  <c r="G6926" i="10"/>
  <c r="D6926" i="10"/>
  <c r="C6926" i="10"/>
  <c r="H6925" i="10"/>
  <c r="G6925" i="10"/>
  <c r="D6925" i="10"/>
  <c r="C6925" i="10"/>
  <c r="H6924" i="10"/>
  <c r="G6924" i="10"/>
  <c r="D6924" i="10"/>
  <c r="C6924" i="10"/>
  <c r="H6923" i="10"/>
  <c r="G6923" i="10"/>
  <c r="D6923" i="10"/>
  <c r="C6923" i="10"/>
  <c r="H6922" i="10"/>
  <c r="G6922" i="10"/>
  <c r="D6922" i="10"/>
  <c r="C6922" i="10"/>
  <c r="H6921" i="10"/>
  <c r="G6921" i="10"/>
  <c r="D6921" i="10"/>
  <c r="C6921" i="10"/>
  <c r="H6920" i="10"/>
  <c r="G6920" i="10"/>
  <c r="D6920" i="10"/>
  <c r="C6920" i="10"/>
  <c r="H6919" i="10"/>
  <c r="G6919" i="10"/>
  <c r="D6919" i="10"/>
  <c r="C6919" i="10"/>
  <c r="H6918" i="10"/>
  <c r="G6918" i="10"/>
  <c r="D6918" i="10"/>
  <c r="C6918" i="10"/>
  <c r="H6917" i="10"/>
  <c r="G6917" i="10"/>
  <c r="D6917" i="10"/>
  <c r="C6917" i="10"/>
  <c r="H6916" i="10"/>
  <c r="G6916" i="10"/>
  <c r="D6916" i="10"/>
  <c r="C6916" i="10"/>
  <c r="H6915" i="10"/>
  <c r="G6915" i="10"/>
  <c r="D6915" i="10"/>
  <c r="C6915" i="10"/>
  <c r="H6914" i="10"/>
  <c r="G6914" i="10"/>
  <c r="D6914" i="10"/>
  <c r="C6914" i="10"/>
  <c r="H6913" i="10"/>
  <c r="G6913" i="10"/>
  <c r="D6913" i="10"/>
  <c r="C6913" i="10"/>
  <c r="H6912" i="10"/>
  <c r="G6912" i="10"/>
  <c r="D6912" i="10"/>
  <c r="C6912" i="10"/>
  <c r="H6911" i="10"/>
  <c r="G6911" i="10"/>
  <c r="D6911" i="10"/>
  <c r="C6911" i="10"/>
  <c r="H6910" i="10"/>
  <c r="G6910" i="10"/>
  <c r="D6910" i="10"/>
  <c r="C6910" i="10"/>
  <c r="H6909" i="10"/>
  <c r="G6909" i="10"/>
  <c r="D6909" i="10"/>
  <c r="C6909" i="10"/>
  <c r="H6908" i="10"/>
  <c r="G6908" i="10"/>
  <c r="D6908" i="10"/>
  <c r="C6908" i="10"/>
  <c r="H6907" i="10"/>
  <c r="G6907" i="10"/>
  <c r="D6907" i="10"/>
  <c r="C6907" i="10"/>
  <c r="H6906" i="10"/>
  <c r="G6906" i="10"/>
  <c r="D6906" i="10"/>
  <c r="C6906" i="10"/>
  <c r="H6905" i="10"/>
  <c r="G6905" i="10"/>
  <c r="D6905" i="10"/>
  <c r="C6905" i="10"/>
  <c r="H6904" i="10"/>
  <c r="G6904" i="10"/>
  <c r="D6904" i="10"/>
  <c r="C6904" i="10"/>
  <c r="H6903" i="10"/>
  <c r="G6903" i="10"/>
  <c r="D6903" i="10"/>
  <c r="C6903" i="10"/>
  <c r="H6902" i="10"/>
  <c r="G6902" i="10"/>
  <c r="D6902" i="10"/>
  <c r="C6902" i="10"/>
  <c r="H6901" i="10"/>
  <c r="G6901" i="10"/>
  <c r="D6901" i="10"/>
  <c r="C6901" i="10"/>
  <c r="H6900" i="10"/>
  <c r="G6900" i="10"/>
  <c r="D6900" i="10"/>
  <c r="C6900" i="10"/>
  <c r="H6899" i="10"/>
  <c r="G6899" i="10"/>
  <c r="D6899" i="10"/>
  <c r="C6899" i="10"/>
  <c r="H6898" i="10"/>
  <c r="G6898" i="10"/>
  <c r="D6898" i="10"/>
  <c r="C6898" i="10"/>
  <c r="H6897" i="10"/>
  <c r="G6897" i="10"/>
  <c r="D6897" i="10"/>
  <c r="C6897" i="10"/>
  <c r="H6896" i="10"/>
  <c r="G6896" i="10"/>
  <c r="D6896" i="10"/>
  <c r="C6896" i="10"/>
  <c r="H6895" i="10"/>
  <c r="G6895" i="10"/>
  <c r="D6895" i="10"/>
  <c r="C6895" i="10"/>
  <c r="H6894" i="10"/>
  <c r="G6894" i="10"/>
  <c r="D6894" i="10"/>
  <c r="C6894" i="10"/>
  <c r="H6893" i="10"/>
  <c r="G6893" i="10"/>
  <c r="D6893" i="10"/>
  <c r="C6893" i="10"/>
  <c r="H6892" i="10"/>
  <c r="G6892" i="10"/>
  <c r="D6892" i="10"/>
  <c r="C6892" i="10"/>
  <c r="H6891" i="10"/>
  <c r="G6891" i="10"/>
  <c r="D6891" i="10"/>
  <c r="C6891" i="10"/>
  <c r="H6890" i="10"/>
  <c r="G6890" i="10"/>
  <c r="D6890" i="10"/>
  <c r="C6890" i="10"/>
  <c r="H6889" i="10"/>
  <c r="G6889" i="10"/>
  <c r="D6889" i="10"/>
  <c r="C6889" i="10"/>
  <c r="H6888" i="10"/>
  <c r="G6888" i="10"/>
  <c r="D6888" i="10"/>
  <c r="C6888" i="10"/>
  <c r="H6887" i="10"/>
  <c r="G6887" i="10"/>
  <c r="D6887" i="10"/>
  <c r="C6887" i="10"/>
  <c r="H6886" i="10"/>
  <c r="G6886" i="10"/>
  <c r="D6886" i="10"/>
  <c r="C6886" i="10"/>
  <c r="H6885" i="10"/>
  <c r="G6885" i="10"/>
  <c r="D6885" i="10"/>
  <c r="C6885" i="10"/>
  <c r="H6884" i="10"/>
  <c r="G6884" i="10"/>
  <c r="D6884" i="10"/>
  <c r="C6884" i="10"/>
  <c r="H6883" i="10"/>
  <c r="G6883" i="10"/>
  <c r="D6883" i="10"/>
  <c r="C6883" i="10"/>
  <c r="H6882" i="10"/>
  <c r="G6882" i="10"/>
  <c r="D6882" i="10"/>
  <c r="C6882" i="10"/>
  <c r="H6881" i="10"/>
  <c r="G6881" i="10"/>
  <c r="D6881" i="10"/>
  <c r="C6881" i="10"/>
  <c r="H6880" i="10"/>
  <c r="G6880" i="10"/>
  <c r="D6880" i="10"/>
  <c r="C6880" i="10"/>
  <c r="H6879" i="10"/>
  <c r="G6879" i="10"/>
  <c r="D6879" i="10"/>
  <c r="C6879" i="10"/>
  <c r="H6878" i="10"/>
  <c r="G6878" i="10"/>
  <c r="D6878" i="10"/>
  <c r="C6878" i="10"/>
  <c r="H6877" i="10"/>
  <c r="G6877" i="10"/>
  <c r="D6877" i="10"/>
  <c r="C6877" i="10"/>
  <c r="H6876" i="10"/>
  <c r="G6876" i="10"/>
  <c r="D6876" i="10"/>
  <c r="C6876" i="10"/>
  <c r="H6875" i="10"/>
  <c r="G6875" i="10"/>
  <c r="D6875" i="10"/>
  <c r="C6875" i="10"/>
  <c r="H6874" i="10"/>
  <c r="G6874" i="10"/>
  <c r="D6874" i="10"/>
  <c r="C6874" i="10"/>
  <c r="H6873" i="10"/>
  <c r="G6873" i="10"/>
  <c r="D6873" i="10"/>
  <c r="C6873" i="10"/>
  <c r="H6872" i="10"/>
  <c r="G6872" i="10"/>
  <c r="D6872" i="10"/>
  <c r="C6872" i="10"/>
  <c r="H6871" i="10"/>
  <c r="G6871" i="10"/>
  <c r="D6871" i="10"/>
  <c r="C6871" i="10"/>
  <c r="H6870" i="10"/>
  <c r="G6870" i="10"/>
  <c r="D6870" i="10"/>
  <c r="C6870" i="10"/>
  <c r="H6869" i="10"/>
  <c r="G6869" i="10"/>
  <c r="D6869" i="10"/>
  <c r="C6869" i="10"/>
  <c r="H6868" i="10"/>
  <c r="G6868" i="10"/>
  <c r="D6868" i="10"/>
  <c r="C6868" i="10"/>
  <c r="H6867" i="10"/>
  <c r="G6867" i="10"/>
  <c r="D6867" i="10"/>
  <c r="C6867" i="10"/>
  <c r="H6866" i="10"/>
  <c r="G6866" i="10"/>
  <c r="D6866" i="10"/>
  <c r="C6866" i="10"/>
  <c r="H6865" i="10"/>
  <c r="G6865" i="10"/>
  <c r="D6865" i="10"/>
  <c r="C6865" i="10"/>
  <c r="H6864" i="10"/>
  <c r="G6864" i="10"/>
  <c r="D6864" i="10"/>
  <c r="C6864" i="10"/>
  <c r="H6863" i="10"/>
  <c r="G6863" i="10"/>
  <c r="D6863" i="10"/>
  <c r="C6863" i="10"/>
  <c r="H6862" i="10"/>
  <c r="G6862" i="10"/>
  <c r="D6862" i="10"/>
  <c r="C6862" i="10"/>
  <c r="H6861" i="10"/>
  <c r="G6861" i="10"/>
  <c r="D6861" i="10"/>
  <c r="C6861" i="10"/>
  <c r="H6860" i="10"/>
  <c r="G6860" i="10"/>
  <c r="D6860" i="10"/>
  <c r="C6860" i="10"/>
  <c r="H6859" i="10"/>
  <c r="G6859" i="10"/>
  <c r="D6859" i="10"/>
  <c r="C6859" i="10"/>
  <c r="H6858" i="10"/>
  <c r="G6858" i="10"/>
  <c r="D6858" i="10"/>
  <c r="C6858" i="10"/>
  <c r="H6857" i="10"/>
  <c r="G6857" i="10"/>
  <c r="D6857" i="10"/>
  <c r="C6857" i="10"/>
  <c r="H6856" i="10"/>
  <c r="G6856" i="10"/>
  <c r="D6856" i="10"/>
  <c r="C6856" i="10"/>
  <c r="H6855" i="10"/>
  <c r="G6855" i="10"/>
  <c r="D6855" i="10"/>
  <c r="C6855" i="10"/>
  <c r="H6854" i="10"/>
  <c r="G6854" i="10"/>
  <c r="D6854" i="10"/>
  <c r="C6854" i="10"/>
  <c r="H6853" i="10"/>
  <c r="G6853" i="10"/>
  <c r="D6853" i="10"/>
  <c r="C6853" i="10"/>
  <c r="H6852" i="10"/>
  <c r="G6852" i="10"/>
  <c r="D6852" i="10"/>
  <c r="C6852" i="10"/>
  <c r="H6851" i="10"/>
  <c r="G6851" i="10"/>
  <c r="D6851" i="10"/>
  <c r="C6851" i="10"/>
  <c r="H6850" i="10"/>
  <c r="G6850" i="10"/>
  <c r="D6850" i="10"/>
  <c r="C6850" i="10"/>
  <c r="H6849" i="10"/>
  <c r="G6849" i="10"/>
  <c r="D6849" i="10"/>
  <c r="C6849" i="10"/>
  <c r="H6848" i="10"/>
  <c r="G6848" i="10"/>
  <c r="D6848" i="10"/>
  <c r="C6848" i="10"/>
  <c r="H6847" i="10"/>
  <c r="G6847" i="10"/>
  <c r="D6847" i="10"/>
  <c r="C6847" i="10"/>
  <c r="H6846" i="10"/>
  <c r="G6846" i="10"/>
  <c r="D6846" i="10"/>
  <c r="C6846" i="10"/>
  <c r="H6845" i="10"/>
  <c r="G6845" i="10"/>
  <c r="D6845" i="10"/>
  <c r="C6845" i="10"/>
  <c r="H6844" i="10"/>
  <c r="G6844" i="10"/>
  <c r="D6844" i="10"/>
  <c r="C6844" i="10"/>
  <c r="H6843" i="10"/>
  <c r="G6843" i="10"/>
  <c r="D6843" i="10"/>
  <c r="C6843" i="10"/>
  <c r="H6842" i="10"/>
  <c r="G6842" i="10"/>
  <c r="D6842" i="10"/>
  <c r="C6842" i="10"/>
  <c r="H6841" i="10"/>
  <c r="G6841" i="10"/>
  <c r="D6841" i="10"/>
  <c r="C6841" i="10"/>
  <c r="H6840" i="10"/>
  <c r="G6840" i="10"/>
  <c r="D6840" i="10"/>
  <c r="C6840" i="10"/>
  <c r="H6839" i="10"/>
  <c r="G6839" i="10"/>
  <c r="D6839" i="10"/>
  <c r="C6839" i="10"/>
  <c r="H6838" i="10"/>
  <c r="G6838" i="10"/>
  <c r="D6838" i="10"/>
  <c r="C6838" i="10"/>
  <c r="H6837" i="10"/>
  <c r="G6837" i="10"/>
  <c r="D6837" i="10"/>
  <c r="C6837" i="10"/>
  <c r="H6836" i="10"/>
  <c r="G6836" i="10"/>
  <c r="D6836" i="10"/>
  <c r="C6836" i="10"/>
  <c r="H6835" i="10"/>
  <c r="G6835" i="10"/>
  <c r="D6835" i="10"/>
  <c r="C6835" i="10"/>
  <c r="H6834" i="10"/>
  <c r="G6834" i="10"/>
  <c r="D6834" i="10"/>
  <c r="C6834" i="10"/>
  <c r="H6833" i="10"/>
  <c r="G6833" i="10"/>
  <c r="D6833" i="10"/>
  <c r="C6833" i="10"/>
  <c r="H6832" i="10"/>
  <c r="G6832" i="10"/>
  <c r="D6832" i="10"/>
  <c r="C6832" i="10"/>
  <c r="H6831" i="10"/>
  <c r="G6831" i="10"/>
  <c r="D6831" i="10"/>
  <c r="C6831" i="10"/>
  <c r="H6830" i="10"/>
  <c r="G6830" i="10"/>
  <c r="D6830" i="10"/>
  <c r="C6830" i="10"/>
  <c r="H6829" i="10"/>
  <c r="G6829" i="10"/>
  <c r="D6829" i="10"/>
  <c r="C6829" i="10"/>
  <c r="H6828" i="10"/>
  <c r="G6828" i="10"/>
  <c r="D6828" i="10"/>
  <c r="C6828" i="10"/>
  <c r="H6827" i="10"/>
  <c r="G6827" i="10"/>
  <c r="D6827" i="10"/>
  <c r="C6827" i="10"/>
  <c r="H6826" i="10"/>
  <c r="G6826" i="10"/>
  <c r="D6826" i="10"/>
  <c r="C6826" i="10"/>
  <c r="H6825" i="10"/>
  <c r="G6825" i="10"/>
  <c r="D6825" i="10"/>
  <c r="C6825" i="10"/>
  <c r="H6824" i="10"/>
  <c r="G6824" i="10"/>
  <c r="D6824" i="10"/>
  <c r="C6824" i="10"/>
  <c r="H6823" i="10"/>
  <c r="G6823" i="10"/>
  <c r="D6823" i="10"/>
  <c r="C6823" i="10"/>
  <c r="H6822" i="10"/>
  <c r="G6822" i="10"/>
  <c r="D6822" i="10"/>
  <c r="C6822" i="10"/>
  <c r="H6821" i="10"/>
  <c r="G6821" i="10"/>
  <c r="D6821" i="10"/>
  <c r="C6821" i="10"/>
  <c r="H6820" i="10"/>
  <c r="G6820" i="10"/>
  <c r="D6820" i="10"/>
  <c r="C6820" i="10"/>
  <c r="H6819" i="10"/>
  <c r="G6819" i="10"/>
  <c r="D6819" i="10"/>
  <c r="C6819" i="10"/>
  <c r="H6818" i="10"/>
  <c r="G6818" i="10"/>
  <c r="D6818" i="10"/>
  <c r="C6818" i="10"/>
  <c r="H6817" i="10"/>
  <c r="G6817" i="10"/>
  <c r="D6817" i="10"/>
  <c r="C6817" i="10"/>
  <c r="H6816" i="10"/>
  <c r="G6816" i="10"/>
  <c r="D6816" i="10"/>
  <c r="C6816" i="10"/>
  <c r="H6815" i="10"/>
  <c r="G6815" i="10"/>
  <c r="D6815" i="10"/>
  <c r="C6815" i="10"/>
  <c r="H6814" i="10"/>
  <c r="G6814" i="10"/>
  <c r="D6814" i="10"/>
  <c r="C6814" i="10"/>
  <c r="H6813" i="10"/>
  <c r="G6813" i="10"/>
  <c r="D6813" i="10"/>
  <c r="C6813" i="10"/>
  <c r="H6812" i="10"/>
  <c r="G6812" i="10"/>
  <c r="D6812" i="10"/>
  <c r="C6812" i="10"/>
  <c r="H6811" i="10"/>
  <c r="G6811" i="10"/>
  <c r="D6811" i="10"/>
  <c r="C6811" i="10"/>
  <c r="H6810" i="10"/>
  <c r="G6810" i="10"/>
  <c r="D6810" i="10"/>
  <c r="C6810" i="10"/>
  <c r="H6809" i="10"/>
  <c r="G6809" i="10"/>
  <c r="D6809" i="10"/>
  <c r="C6809" i="10"/>
  <c r="H6808" i="10"/>
  <c r="G6808" i="10"/>
  <c r="D6808" i="10"/>
  <c r="C6808" i="10"/>
  <c r="H6807" i="10"/>
  <c r="G6807" i="10"/>
  <c r="D6807" i="10"/>
  <c r="C6807" i="10"/>
  <c r="H6806" i="10"/>
  <c r="G6806" i="10"/>
  <c r="D6806" i="10"/>
  <c r="C6806" i="10"/>
  <c r="H6805" i="10"/>
  <c r="G6805" i="10"/>
  <c r="D6805" i="10"/>
  <c r="C6805" i="10"/>
  <c r="H6804" i="10"/>
  <c r="G6804" i="10"/>
  <c r="D6804" i="10"/>
  <c r="C6804" i="10"/>
  <c r="H6803" i="10"/>
  <c r="G6803" i="10"/>
  <c r="D6803" i="10"/>
  <c r="C6803" i="10"/>
  <c r="H6802" i="10"/>
  <c r="G6802" i="10"/>
  <c r="D6802" i="10"/>
  <c r="C6802" i="10"/>
  <c r="H6801" i="10"/>
  <c r="G6801" i="10"/>
  <c r="D6801" i="10"/>
  <c r="C6801" i="10"/>
  <c r="H6800" i="10"/>
  <c r="G6800" i="10"/>
  <c r="D6800" i="10"/>
  <c r="C6800" i="10"/>
  <c r="H6799" i="10"/>
  <c r="G6799" i="10"/>
  <c r="D6799" i="10"/>
  <c r="C6799" i="10"/>
  <c r="H6798" i="10"/>
  <c r="G6798" i="10"/>
  <c r="D6798" i="10"/>
  <c r="C6798" i="10"/>
  <c r="H6797" i="10"/>
  <c r="G6797" i="10"/>
  <c r="D6797" i="10"/>
  <c r="C6797" i="10"/>
  <c r="H6796" i="10"/>
  <c r="G6796" i="10"/>
  <c r="D6796" i="10"/>
  <c r="C6796" i="10"/>
  <c r="H6795" i="10"/>
  <c r="G6795" i="10"/>
  <c r="D6795" i="10"/>
  <c r="C6795" i="10"/>
  <c r="H6794" i="10"/>
  <c r="G6794" i="10"/>
  <c r="D6794" i="10"/>
  <c r="C6794" i="10"/>
  <c r="H6793" i="10"/>
  <c r="G6793" i="10"/>
  <c r="D6793" i="10"/>
  <c r="C6793" i="10"/>
  <c r="H6792" i="10"/>
  <c r="G6792" i="10"/>
  <c r="D6792" i="10"/>
  <c r="C6792" i="10"/>
  <c r="H6791" i="10"/>
  <c r="G6791" i="10"/>
  <c r="D6791" i="10"/>
  <c r="C6791" i="10"/>
  <c r="H6790" i="10"/>
  <c r="G6790" i="10"/>
  <c r="D6790" i="10"/>
  <c r="C6790" i="10"/>
  <c r="H6789" i="10"/>
  <c r="G6789" i="10"/>
  <c r="D6789" i="10"/>
  <c r="C6789" i="10"/>
  <c r="H6788" i="10"/>
  <c r="G6788" i="10"/>
  <c r="D6788" i="10"/>
  <c r="C6788" i="10"/>
  <c r="H6787" i="10"/>
  <c r="G6787" i="10"/>
  <c r="D6787" i="10"/>
  <c r="C6787" i="10"/>
  <c r="H6786" i="10"/>
  <c r="G6786" i="10"/>
  <c r="D6786" i="10"/>
  <c r="C6786" i="10"/>
  <c r="H6785" i="10"/>
  <c r="G6785" i="10"/>
  <c r="D6785" i="10"/>
  <c r="C6785" i="10"/>
  <c r="H6784" i="10"/>
  <c r="G6784" i="10"/>
  <c r="D6784" i="10"/>
  <c r="C6784" i="10"/>
  <c r="H6783" i="10"/>
  <c r="G6783" i="10"/>
  <c r="D6783" i="10"/>
  <c r="C6783" i="10"/>
  <c r="H6782" i="10"/>
  <c r="G6782" i="10"/>
  <c r="D6782" i="10"/>
  <c r="C6782" i="10"/>
  <c r="H6781" i="10"/>
  <c r="G6781" i="10"/>
  <c r="D6781" i="10"/>
  <c r="C6781" i="10"/>
  <c r="H6780" i="10"/>
  <c r="G6780" i="10"/>
  <c r="D6780" i="10"/>
  <c r="C6780" i="10"/>
  <c r="H6779" i="10"/>
  <c r="G6779" i="10"/>
  <c r="D6779" i="10"/>
  <c r="C6779" i="10"/>
  <c r="H6778" i="10"/>
  <c r="G6778" i="10"/>
  <c r="D6778" i="10"/>
  <c r="C6778" i="10"/>
  <c r="H6777" i="10"/>
  <c r="G6777" i="10"/>
  <c r="D6777" i="10"/>
  <c r="C6777" i="10"/>
  <c r="H6776" i="10"/>
  <c r="G6776" i="10"/>
  <c r="D6776" i="10"/>
  <c r="C6776" i="10"/>
  <c r="H6775" i="10"/>
  <c r="G6775" i="10"/>
  <c r="D6775" i="10"/>
  <c r="C6775" i="10"/>
  <c r="H6774" i="10"/>
  <c r="G6774" i="10"/>
  <c r="D6774" i="10"/>
  <c r="C6774" i="10"/>
  <c r="H6773" i="10"/>
  <c r="G6773" i="10"/>
  <c r="D6773" i="10"/>
  <c r="C6773" i="10"/>
  <c r="H6772" i="10"/>
  <c r="G6772" i="10"/>
  <c r="D6772" i="10"/>
  <c r="C6772" i="10"/>
  <c r="H6771" i="10"/>
  <c r="G6771" i="10"/>
  <c r="D6771" i="10"/>
  <c r="C6771" i="10"/>
  <c r="H6770" i="10"/>
  <c r="G6770" i="10"/>
  <c r="D6770" i="10"/>
  <c r="C6770" i="10"/>
  <c r="H6769" i="10"/>
  <c r="G6769" i="10"/>
  <c r="D6769" i="10"/>
  <c r="C6769" i="10"/>
  <c r="H6768" i="10"/>
  <c r="G6768" i="10"/>
  <c r="D6768" i="10"/>
  <c r="C6768" i="10"/>
  <c r="H6767" i="10"/>
  <c r="G6767" i="10"/>
  <c r="D6767" i="10"/>
  <c r="C6767" i="10"/>
  <c r="H6766" i="10"/>
  <c r="G6766" i="10"/>
  <c r="D6766" i="10"/>
  <c r="C6766" i="10"/>
  <c r="H6765" i="10"/>
  <c r="G6765" i="10"/>
  <c r="D6765" i="10"/>
  <c r="C6765" i="10"/>
  <c r="H6764" i="10"/>
  <c r="G6764" i="10"/>
  <c r="D6764" i="10"/>
  <c r="C6764" i="10"/>
  <c r="H6763" i="10"/>
  <c r="G6763" i="10"/>
  <c r="D6763" i="10"/>
  <c r="C6763" i="10"/>
  <c r="H6762" i="10"/>
  <c r="G6762" i="10"/>
  <c r="D6762" i="10"/>
  <c r="C6762" i="10"/>
  <c r="H6761" i="10"/>
  <c r="G6761" i="10"/>
  <c r="D6761" i="10"/>
  <c r="C6761" i="10"/>
  <c r="H6760" i="10"/>
  <c r="G6760" i="10"/>
  <c r="D6760" i="10"/>
  <c r="C6760" i="10"/>
  <c r="H6759" i="10"/>
  <c r="G6759" i="10"/>
  <c r="D6759" i="10"/>
  <c r="C6759" i="10"/>
  <c r="H6758" i="10"/>
  <c r="G6758" i="10"/>
  <c r="D6758" i="10"/>
  <c r="C6758" i="10"/>
  <c r="H6757" i="10"/>
  <c r="G6757" i="10"/>
  <c r="D6757" i="10"/>
  <c r="C6757" i="10"/>
  <c r="H6756" i="10"/>
  <c r="G6756" i="10"/>
  <c r="D6756" i="10"/>
  <c r="C6756" i="10"/>
  <c r="H6755" i="10"/>
  <c r="G6755" i="10"/>
  <c r="D6755" i="10"/>
  <c r="C6755" i="10"/>
  <c r="H6754" i="10"/>
  <c r="G6754" i="10"/>
  <c r="D6754" i="10"/>
  <c r="C6754" i="10"/>
  <c r="H6753" i="10"/>
  <c r="G6753" i="10"/>
  <c r="D6753" i="10"/>
  <c r="C6753" i="10"/>
  <c r="H6752" i="10"/>
  <c r="G6752" i="10"/>
  <c r="D6752" i="10"/>
  <c r="C6752" i="10"/>
  <c r="H6751" i="10"/>
  <c r="G6751" i="10"/>
  <c r="D6751" i="10"/>
  <c r="C6751" i="10"/>
  <c r="H6750" i="10"/>
  <c r="G6750" i="10"/>
  <c r="D6750" i="10"/>
  <c r="C6750" i="10"/>
  <c r="H6749" i="10"/>
  <c r="G6749" i="10"/>
  <c r="D6749" i="10"/>
  <c r="C6749" i="10"/>
  <c r="H6748" i="10"/>
  <c r="G6748" i="10"/>
  <c r="D6748" i="10"/>
  <c r="C6748" i="10"/>
  <c r="H6747" i="10"/>
  <c r="G6747" i="10"/>
  <c r="D6747" i="10"/>
  <c r="C6747" i="10"/>
  <c r="H6746" i="10"/>
  <c r="G6746" i="10"/>
  <c r="D6746" i="10"/>
  <c r="C6746" i="10"/>
  <c r="H6745" i="10"/>
  <c r="G6745" i="10"/>
  <c r="D6745" i="10"/>
  <c r="C6745" i="10"/>
  <c r="H6744" i="10"/>
  <c r="G6744" i="10"/>
  <c r="D6744" i="10"/>
  <c r="C6744" i="10"/>
  <c r="H6743" i="10"/>
  <c r="G6743" i="10"/>
  <c r="D6743" i="10"/>
  <c r="C6743" i="10"/>
  <c r="H6742" i="10"/>
  <c r="G6742" i="10"/>
  <c r="D6742" i="10"/>
  <c r="C6742" i="10"/>
  <c r="H6741" i="10"/>
  <c r="G6741" i="10"/>
  <c r="D6741" i="10"/>
  <c r="C6741" i="10"/>
  <c r="H6740" i="10"/>
  <c r="G6740" i="10"/>
  <c r="D6740" i="10"/>
  <c r="C6740" i="10"/>
  <c r="H6739" i="10"/>
  <c r="G6739" i="10"/>
  <c r="D6739" i="10"/>
  <c r="C6739" i="10"/>
  <c r="H6738" i="10"/>
  <c r="G6738" i="10"/>
  <c r="D6738" i="10"/>
  <c r="C6738" i="10"/>
  <c r="H6737" i="10"/>
  <c r="G6737" i="10"/>
  <c r="D6737" i="10"/>
  <c r="C6737" i="10"/>
  <c r="H6736" i="10"/>
  <c r="G6736" i="10"/>
  <c r="D6736" i="10"/>
  <c r="C6736" i="10"/>
  <c r="H6735" i="10"/>
  <c r="G6735" i="10"/>
  <c r="D6735" i="10"/>
  <c r="C6735" i="10"/>
  <c r="H6734" i="10"/>
  <c r="G6734" i="10"/>
  <c r="D6734" i="10"/>
  <c r="C6734" i="10"/>
  <c r="H6733" i="10"/>
  <c r="G6733" i="10"/>
  <c r="D6733" i="10"/>
  <c r="C6733" i="10"/>
  <c r="H6732" i="10"/>
  <c r="G6732" i="10"/>
  <c r="D6732" i="10"/>
  <c r="C6732" i="10"/>
  <c r="H6731" i="10"/>
  <c r="G6731" i="10"/>
  <c r="D6731" i="10"/>
  <c r="C6731" i="10"/>
  <c r="H6730" i="10"/>
  <c r="G6730" i="10"/>
  <c r="D6730" i="10"/>
  <c r="C6730" i="10"/>
  <c r="H6729" i="10"/>
  <c r="G6729" i="10"/>
  <c r="D6729" i="10"/>
  <c r="C6729" i="10"/>
  <c r="H6728" i="10"/>
  <c r="G6728" i="10"/>
  <c r="D6728" i="10"/>
  <c r="C6728" i="10"/>
  <c r="H6727" i="10"/>
  <c r="G6727" i="10"/>
  <c r="D6727" i="10"/>
  <c r="C6727" i="10"/>
  <c r="H6726" i="10"/>
  <c r="G6726" i="10"/>
  <c r="D6726" i="10"/>
  <c r="C6726" i="10"/>
  <c r="H6725" i="10"/>
  <c r="G6725" i="10"/>
  <c r="D6725" i="10"/>
  <c r="C6725" i="10"/>
  <c r="H6724" i="10"/>
  <c r="G6724" i="10"/>
  <c r="D6724" i="10"/>
  <c r="C6724" i="10"/>
  <c r="H6723" i="10"/>
  <c r="G6723" i="10"/>
  <c r="D6723" i="10"/>
  <c r="C6723" i="10"/>
  <c r="H6722" i="10"/>
  <c r="G6722" i="10"/>
  <c r="D6722" i="10"/>
  <c r="C6722" i="10"/>
  <c r="H6721" i="10"/>
  <c r="G6721" i="10"/>
  <c r="D6721" i="10"/>
  <c r="C6721" i="10"/>
  <c r="H6720" i="10"/>
  <c r="G6720" i="10"/>
  <c r="D6720" i="10"/>
  <c r="C6720" i="10"/>
  <c r="H6719" i="10"/>
  <c r="G6719" i="10"/>
  <c r="D6719" i="10"/>
  <c r="C6719" i="10"/>
  <c r="H6718" i="10"/>
  <c r="G6718" i="10"/>
  <c r="D6718" i="10"/>
  <c r="C6718" i="10"/>
  <c r="H6717" i="10"/>
  <c r="G6717" i="10"/>
  <c r="D6717" i="10"/>
  <c r="C6717" i="10"/>
  <c r="H6716" i="10"/>
  <c r="G6716" i="10"/>
  <c r="D6716" i="10"/>
  <c r="C6716" i="10"/>
  <c r="H6715" i="10"/>
  <c r="G6715" i="10"/>
  <c r="D6715" i="10"/>
  <c r="C6715" i="10"/>
  <c r="H6714" i="10"/>
  <c r="G6714" i="10"/>
  <c r="D6714" i="10"/>
  <c r="C6714" i="10"/>
  <c r="H6713" i="10"/>
  <c r="G6713" i="10"/>
  <c r="D6713" i="10"/>
  <c r="C6713" i="10"/>
  <c r="H6712" i="10"/>
  <c r="G6712" i="10"/>
  <c r="D6712" i="10"/>
  <c r="C6712" i="10"/>
  <c r="H6711" i="10"/>
  <c r="G6711" i="10"/>
  <c r="D6711" i="10"/>
  <c r="C6711" i="10"/>
  <c r="H6710" i="10"/>
  <c r="G6710" i="10"/>
  <c r="D6710" i="10"/>
  <c r="C6710" i="10"/>
  <c r="H6709" i="10"/>
  <c r="G6709" i="10"/>
  <c r="D6709" i="10"/>
  <c r="C6709" i="10"/>
  <c r="H6708" i="10"/>
  <c r="G6708" i="10"/>
  <c r="D6708" i="10"/>
  <c r="C6708" i="10"/>
  <c r="H6707" i="10"/>
  <c r="G6707" i="10"/>
  <c r="D6707" i="10"/>
  <c r="C6707" i="10"/>
  <c r="H6706" i="10"/>
  <c r="G6706" i="10"/>
  <c r="D6706" i="10"/>
  <c r="C6706" i="10"/>
  <c r="H6705" i="10"/>
  <c r="G6705" i="10"/>
  <c r="D6705" i="10"/>
  <c r="C6705" i="10"/>
  <c r="H6704" i="10"/>
  <c r="G6704" i="10"/>
  <c r="D6704" i="10"/>
  <c r="C6704" i="10"/>
  <c r="H6703" i="10"/>
  <c r="G6703" i="10"/>
  <c r="D6703" i="10"/>
  <c r="C6703" i="10"/>
  <c r="H6702" i="10"/>
  <c r="G6702" i="10"/>
  <c r="D6702" i="10"/>
  <c r="C6702" i="10"/>
  <c r="H6701" i="10"/>
  <c r="G6701" i="10"/>
  <c r="D6701" i="10"/>
  <c r="C6701" i="10"/>
  <c r="H6700" i="10"/>
  <c r="G6700" i="10"/>
  <c r="D6700" i="10"/>
  <c r="C6700" i="10"/>
  <c r="H6699" i="10"/>
  <c r="G6699" i="10"/>
  <c r="D6699" i="10"/>
  <c r="C6699" i="10"/>
  <c r="H6698" i="10"/>
  <c r="G6698" i="10"/>
  <c r="D6698" i="10"/>
  <c r="C6698" i="10"/>
  <c r="H6697" i="10"/>
  <c r="G6697" i="10"/>
  <c r="D6697" i="10"/>
  <c r="C6697" i="10"/>
  <c r="H6696" i="10"/>
  <c r="G6696" i="10"/>
  <c r="D6696" i="10"/>
  <c r="C6696" i="10"/>
  <c r="H6695" i="10"/>
  <c r="G6695" i="10"/>
  <c r="D6695" i="10"/>
  <c r="C6695" i="10"/>
  <c r="H6694" i="10"/>
  <c r="G6694" i="10"/>
  <c r="D6694" i="10"/>
  <c r="C6694" i="10"/>
  <c r="H6693" i="10"/>
  <c r="G6693" i="10"/>
  <c r="D6693" i="10"/>
  <c r="C6693" i="10"/>
  <c r="H6692" i="10"/>
  <c r="G6692" i="10"/>
  <c r="D6692" i="10"/>
  <c r="C6692" i="10"/>
  <c r="H6691" i="10"/>
  <c r="G6691" i="10"/>
  <c r="D6691" i="10"/>
  <c r="C6691" i="10"/>
  <c r="H6690" i="10"/>
  <c r="G6690" i="10"/>
  <c r="D6690" i="10"/>
  <c r="C6690" i="10"/>
  <c r="H6689" i="10"/>
  <c r="G6689" i="10"/>
  <c r="D6689" i="10"/>
  <c r="C6689" i="10"/>
  <c r="H6688" i="10"/>
  <c r="G6688" i="10"/>
  <c r="D6688" i="10"/>
  <c r="C6688" i="10"/>
  <c r="H6687" i="10"/>
  <c r="G6687" i="10"/>
  <c r="D6687" i="10"/>
  <c r="C6687" i="10"/>
  <c r="H6686" i="10"/>
  <c r="G6686" i="10"/>
  <c r="D6686" i="10"/>
  <c r="C6686" i="10"/>
  <c r="H6685" i="10"/>
  <c r="G6685" i="10"/>
  <c r="D6685" i="10"/>
  <c r="C6685" i="10"/>
  <c r="H6684" i="10"/>
  <c r="G6684" i="10"/>
  <c r="D6684" i="10"/>
  <c r="C6684" i="10"/>
  <c r="H6683" i="10"/>
  <c r="G6683" i="10"/>
  <c r="D6683" i="10"/>
  <c r="C6683" i="10"/>
  <c r="H6682" i="10"/>
  <c r="G6682" i="10"/>
  <c r="D6682" i="10"/>
  <c r="C6682" i="10"/>
  <c r="H6681" i="10"/>
  <c r="G6681" i="10"/>
  <c r="D6681" i="10"/>
  <c r="C6681" i="10"/>
  <c r="H6680" i="10"/>
  <c r="G6680" i="10"/>
  <c r="D6680" i="10"/>
  <c r="C6680" i="10"/>
  <c r="H6679" i="10"/>
  <c r="G6679" i="10"/>
  <c r="D6679" i="10"/>
  <c r="C6679" i="10"/>
  <c r="H6678" i="10"/>
  <c r="G6678" i="10"/>
  <c r="D6678" i="10"/>
  <c r="C6678" i="10"/>
  <c r="H6677" i="10"/>
  <c r="G6677" i="10"/>
  <c r="D6677" i="10"/>
  <c r="C6677" i="10"/>
  <c r="H6676" i="10"/>
  <c r="G6676" i="10"/>
  <c r="D6676" i="10"/>
  <c r="C6676" i="10"/>
  <c r="H6675" i="10"/>
  <c r="G6675" i="10"/>
  <c r="D6675" i="10"/>
  <c r="C6675" i="10"/>
  <c r="H6674" i="10"/>
  <c r="G6674" i="10"/>
  <c r="D6674" i="10"/>
  <c r="C6674" i="10"/>
  <c r="H6673" i="10"/>
  <c r="G6673" i="10"/>
  <c r="D6673" i="10"/>
  <c r="C6673" i="10"/>
  <c r="H6672" i="10"/>
  <c r="G6672" i="10"/>
  <c r="D6672" i="10"/>
  <c r="C6672" i="10"/>
  <c r="H6671" i="10"/>
  <c r="G6671" i="10"/>
  <c r="D6671" i="10"/>
  <c r="C6671" i="10"/>
  <c r="H6670" i="10"/>
  <c r="G6670" i="10"/>
  <c r="D6670" i="10"/>
  <c r="C6670" i="10"/>
  <c r="H6669" i="10"/>
  <c r="G6669" i="10"/>
  <c r="D6669" i="10"/>
  <c r="C6669" i="10"/>
  <c r="H6668" i="10"/>
  <c r="G6668" i="10"/>
  <c r="D6668" i="10"/>
  <c r="C6668" i="10"/>
  <c r="H6667" i="10"/>
  <c r="G6667" i="10"/>
  <c r="D6667" i="10"/>
  <c r="C6667" i="10"/>
  <c r="H6666" i="10"/>
  <c r="G6666" i="10"/>
  <c r="D6666" i="10"/>
  <c r="C6666" i="10"/>
  <c r="H6665" i="10"/>
  <c r="G6665" i="10"/>
  <c r="D6665" i="10"/>
  <c r="C6665" i="10"/>
  <c r="H6664" i="10"/>
  <c r="G6664" i="10"/>
  <c r="D6664" i="10"/>
  <c r="C6664" i="10"/>
  <c r="H6663" i="10"/>
  <c r="G6663" i="10"/>
  <c r="D6663" i="10"/>
  <c r="C6663" i="10"/>
  <c r="H6662" i="10"/>
  <c r="G6662" i="10"/>
  <c r="D6662" i="10"/>
  <c r="C6662" i="10"/>
  <c r="H6661" i="10"/>
  <c r="G6661" i="10"/>
  <c r="D6661" i="10"/>
  <c r="C6661" i="10"/>
  <c r="H6660" i="10"/>
  <c r="G6660" i="10"/>
  <c r="D6660" i="10"/>
  <c r="C6660" i="10"/>
  <c r="H6659" i="10"/>
  <c r="G6659" i="10"/>
  <c r="D6659" i="10"/>
  <c r="C6659" i="10"/>
  <c r="H6658" i="10"/>
  <c r="G6658" i="10"/>
  <c r="D6658" i="10"/>
  <c r="C6658" i="10"/>
  <c r="H6657" i="10"/>
  <c r="G6657" i="10"/>
  <c r="D6657" i="10"/>
  <c r="C6657" i="10"/>
  <c r="H6656" i="10"/>
  <c r="G6656" i="10"/>
  <c r="D6656" i="10"/>
  <c r="C6656" i="10"/>
  <c r="H6655" i="10"/>
  <c r="G6655" i="10"/>
  <c r="D6655" i="10"/>
  <c r="C6655" i="10"/>
  <c r="H6654" i="10"/>
  <c r="G6654" i="10"/>
  <c r="D6654" i="10"/>
  <c r="C6654" i="10"/>
  <c r="H6653" i="10"/>
  <c r="G6653" i="10"/>
  <c r="D6653" i="10"/>
  <c r="C6653" i="10"/>
  <c r="H6652" i="10"/>
  <c r="G6652" i="10"/>
  <c r="D6652" i="10"/>
  <c r="C6652" i="10"/>
  <c r="H6651" i="10"/>
  <c r="G6651" i="10"/>
  <c r="D6651" i="10"/>
  <c r="C6651" i="10"/>
  <c r="H6650" i="10"/>
  <c r="G6650" i="10"/>
  <c r="D6650" i="10"/>
  <c r="C6650" i="10"/>
  <c r="H6649" i="10"/>
  <c r="G6649" i="10"/>
  <c r="D6649" i="10"/>
  <c r="C6649" i="10"/>
  <c r="H6648" i="10"/>
  <c r="G6648" i="10"/>
  <c r="D6648" i="10"/>
  <c r="C6648" i="10"/>
  <c r="H6647" i="10"/>
  <c r="G6647" i="10"/>
  <c r="D6647" i="10"/>
  <c r="C6647" i="10"/>
  <c r="H6646" i="10"/>
  <c r="G6646" i="10"/>
  <c r="D6646" i="10"/>
  <c r="C6646" i="10"/>
  <c r="H6645" i="10"/>
  <c r="G6645" i="10"/>
  <c r="D6645" i="10"/>
  <c r="C6645" i="10"/>
  <c r="H6644" i="10"/>
  <c r="G6644" i="10"/>
  <c r="D6644" i="10"/>
  <c r="C6644" i="10"/>
  <c r="H6643" i="10"/>
  <c r="G6643" i="10"/>
  <c r="D6643" i="10"/>
  <c r="C6643" i="10"/>
  <c r="H6642" i="10"/>
  <c r="G6642" i="10"/>
  <c r="D6642" i="10"/>
  <c r="C6642" i="10"/>
  <c r="H6641" i="10"/>
  <c r="G6641" i="10"/>
  <c r="D6641" i="10"/>
  <c r="C6641" i="10"/>
  <c r="H6640" i="10"/>
  <c r="G6640" i="10"/>
  <c r="D6640" i="10"/>
  <c r="C6640" i="10"/>
  <c r="H6639" i="10"/>
  <c r="G6639" i="10"/>
  <c r="D6639" i="10"/>
  <c r="C6639" i="10"/>
  <c r="H6638" i="10"/>
  <c r="G6638" i="10"/>
  <c r="D6638" i="10"/>
  <c r="C6638" i="10"/>
  <c r="H6637" i="10"/>
  <c r="G6637" i="10"/>
  <c r="D6637" i="10"/>
  <c r="C6637" i="10"/>
  <c r="H6636" i="10"/>
  <c r="G6636" i="10"/>
  <c r="D6636" i="10"/>
  <c r="C6636" i="10"/>
  <c r="H6635" i="10"/>
  <c r="G6635" i="10"/>
  <c r="D6635" i="10"/>
  <c r="C6635" i="10"/>
  <c r="H6634" i="10"/>
  <c r="G6634" i="10"/>
  <c r="D6634" i="10"/>
  <c r="C6634" i="10"/>
  <c r="H6633" i="10"/>
  <c r="G6633" i="10"/>
  <c r="D6633" i="10"/>
  <c r="C6633" i="10"/>
  <c r="H6632" i="10"/>
  <c r="G6632" i="10"/>
  <c r="D6632" i="10"/>
  <c r="C6632" i="10"/>
  <c r="H6631" i="10"/>
  <c r="G6631" i="10"/>
  <c r="D6631" i="10"/>
  <c r="C6631" i="10"/>
  <c r="H6630" i="10"/>
  <c r="G6630" i="10"/>
  <c r="D6630" i="10"/>
  <c r="C6630" i="10"/>
  <c r="H6629" i="10"/>
  <c r="G6629" i="10"/>
  <c r="D6629" i="10"/>
  <c r="C6629" i="10"/>
  <c r="H6628" i="10"/>
  <c r="G6628" i="10"/>
  <c r="D6628" i="10"/>
  <c r="C6628" i="10"/>
  <c r="H6627" i="10"/>
  <c r="G6627" i="10"/>
  <c r="D6627" i="10"/>
  <c r="C6627" i="10"/>
  <c r="H6626" i="10"/>
  <c r="G6626" i="10"/>
  <c r="D6626" i="10"/>
  <c r="C6626" i="10"/>
  <c r="H6625" i="10"/>
  <c r="G6625" i="10"/>
  <c r="D6625" i="10"/>
  <c r="C6625" i="10"/>
  <c r="H6624" i="10"/>
  <c r="G6624" i="10"/>
  <c r="D6624" i="10"/>
  <c r="C6624" i="10"/>
  <c r="H6623" i="10"/>
  <c r="G6623" i="10"/>
  <c r="D6623" i="10"/>
  <c r="C6623" i="10"/>
  <c r="H6622" i="10"/>
  <c r="G6622" i="10"/>
  <c r="D6622" i="10"/>
  <c r="C6622" i="10"/>
  <c r="H6621" i="10"/>
  <c r="G6621" i="10"/>
  <c r="D6621" i="10"/>
  <c r="C6621" i="10"/>
  <c r="H6620" i="10"/>
  <c r="G6620" i="10"/>
  <c r="D6620" i="10"/>
  <c r="C6620" i="10"/>
  <c r="H6619" i="10"/>
  <c r="G6619" i="10"/>
  <c r="D6619" i="10"/>
  <c r="C6619" i="10"/>
  <c r="H6618" i="10"/>
  <c r="G6618" i="10"/>
  <c r="D6618" i="10"/>
  <c r="C6618" i="10"/>
  <c r="H6617" i="10"/>
  <c r="G6617" i="10"/>
  <c r="D6617" i="10"/>
  <c r="C6617" i="10"/>
  <c r="H6616" i="10"/>
  <c r="G6616" i="10"/>
  <c r="D6616" i="10"/>
  <c r="C6616" i="10"/>
  <c r="H6615" i="10"/>
  <c r="G6615" i="10"/>
  <c r="D6615" i="10"/>
  <c r="C6615" i="10"/>
  <c r="H6614" i="10"/>
  <c r="G6614" i="10"/>
  <c r="D6614" i="10"/>
  <c r="C6614" i="10"/>
  <c r="H6613" i="10"/>
  <c r="G6613" i="10"/>
  <c r="D6613" i="10"/>
  <c r="C6613" i="10"/>
  <c r="H6612" i="10"/>
  <c r="G6612" i="10"/>
  <c r="D6612" i="10"/>
  <c r="C6612" i="10"/>
  <c r="H6611" i="10"/>
  <c r="G6611" i="10"/>
  <c r="D6611" i="10"/>
  <c r="C6611" i="10"/>
  <c r="H6610" i="10"/>
  <c r="G6610" i="10"/>
  <c r="D6610" i="10"/>
  <c r="C6610" i="10"/>
  <c r="H6609" i="10"/>
  <c r="G6609" i="10"/>
  <c r="D6609" i="10"/>
  <c r="C6609" i="10"/>
  <c r="H6608" i="10"/>
  <c r="G6608" i="10"/>
  <c r="D6608" i="10"/>
  <c r="C6608" i="10"/>
  <c r="H6607" i="10"/>
  <c r="G6607" i="10"/>
  <c r="D6607" i="10"/>
  <c r="C6607" i="10"/>
  <c r="H6606" i="10"/>
  <c r="G6606" i="10"/>
  <c r="D6606" i="10"/>
  <c r="C6606" i="10"/>
  <c r="H6605" i="10"/>
  <c r="G6605" i="10"/>
  <c r="D6605" i="10"/>
  <c r="C6605" i="10"/>
  <c r="H6604" i="10"/>
  <c r="G6604" i="10"/>
  <c r="D6604" i="10"/>
  <c r="C6604" i="10"/>
  <c r="H6603" i="10"/>
  <c r="G6603" i="10"/>
  <c r="D6603" i="10"/>
  <c r="C6603" i="10"/>
  <c r="H6602" i="10"/>
  <c r="G6602" i="10"/>
  <c r="D6602" i="10"/>
  <c r="C6602" i="10"/>
  <c r="H6601" i="10"/>
  <c r="G6601" i="10"/>
  <c r="D6601" i="10"/>
  <c r="C6601" i="10"/>
  <c r="H6600" i="10"/>
  <c r="G6600" i="10"/>
  <c r="D6600" i="10"/>
  <c r="C6600" i="10"/>
  <c r="H6599" i="10"/>
  <c r="G6599" i="10"/>
  <c r="D6599" i="10"/>
  <c r="C6599" i="10"/>
  <c r="H6598" i="10"/>
  <c r="G6598" i="10"/>
  <c r="D6598" i="10"/>
  <c r="C6598" i="10"/>
  <c r="H6597" i="10"/>
  <c r="G6597" i="10"/>
  <c r="D6597" i="10"/>
  <c r="C6597" i="10"/>
  <c r="H6596" i="10"/>
  <c r="G6596" i="10"/>
  <c r="D6596" i="10"/>
  <c r="C6596" i="10"/>
  <c r="H6595" i="10"/>
  <c r="G6595" i="10"/>
  <c r="D6595" i="10"/>
  <c r="C6595" i="10"/>
  <c r="H6594" i="10"/>
  <c r="G6594" i="10"/>
  <c r="D6594" i="10"/>
  <c r="C6594" i="10"/>
  <c r="H6593" i="10"/>
  <c r="G6593" i="10"/>
  <c r="D6593" i="10"/>
  <c r="C6593" i="10"/>
  <c r="H6592" i="10"/>
  <c r="G6592" i="10"/>
  <c r="D6592" i="10"/>
  <c r="C6592" i="10"/>
  <c r="H6591" i="10"/>
  <c r="G6591" i="10"/>
  <c r="D6591" i="10"/>
  <c r="C6591" i="10"/>
  <c r="H6590" i="10"/>
  <c r="G6590" i="10"/>
  <c r="D6590" i="10"/>
  <c r="C6590" i="10"/>
  <c r="H6589" i="10"/>
  <c r="G6589" i="10"/>
  <c r="D6589" i="10"/>
  <c r="C6589" i="10"/>
  <c r="H6588" i="10"/>
  <c r="G6588" i="10"/>
  <c r="D6588" i="10"/>
  <c r="C6588" i="10"/>
  <c r="H6587" i="10"/>
  <c r="G6587" i="10"/>
  <c r="D6587" i="10"/>
  <c r="C6587" i="10"/>
  <c r="H6586" i="10"/>
  <c r="G6586" i="10"/>
  <c r="D6586" i="10"/>
  <c r="C6586" i="10"/>
  <c r="H6585" i="10"/>
  <c r="G6585" i="10"/>
  <c r="D6585" i="10"/>
  <c r="C6585" i="10"/>
  <c r="H6584" i="10"/>
  <c r="G6584" i="10"/>
  <c r="D6584" i="10"/>
  <c r="C6584" i="10"/>
  <c r="H6583" i="10"/>
  <c r="G6583" i="10"/>
  <c r="D6583" i="10"/>
  <c r="C6583" i="10"/>
  <c r="H6582" i="10"/>
  <c r="G6582" i="10"/>
  <c r="D6582" i="10"/>
  <c r="C6582" i="10"/>
  <c r="H6581" i="10"/>
  <c r="G6581" i="10"/>
  <c r="D6581" i="10"/>
  <c r="C6581" i="10"/>
  <c r="H6580" i="10"/>
  <c r="G6580" i="10"/>
  <c r="D6580" i="10"/>
  <c r="C6580" i="10"/>
  <c r="H6579" i="10"/>
  <c r="G6579" i="10"/>
  <c r="D6579" i="10"/>
  <c r="C6579" i="10"/>
  <c r="H6578" i="10"/>
  <c r="G6578" i="10"/>
  <c r="D6578" i="10"/>
  <c r="C6578" i="10"/>
  <c r="H6577" i="10"/>
  <c r="G6577" i="10"/>
  <c r="D6577" i="10"/>
  <c r="C6577" i="10"/>
  <c r="H6576" i="10"/>
  <c r="G6576" i="10"/>
  <c r="D6576" i="10"/>
  <c r="C6576" i="10"/>
  <c r="H6575" i="10"/>
  <c r="G6575" i="10"/>
  <c r="D6575" i="10"/>
  <c r="C6575" i="10"/>
  <c r="H6574" i="10"/>
  <c r="G6574" i="10"/>
  <c r="D6574" i="10"/>
  <c r="C6574" i="10"/>
  <c r="H6573" i="10"/>
  <c r="G6573" i="10"/>
  <c r="D6573" i="10"/>
  <c r="C6573" i="10"/>
  <c r="H6572" i="10"/>
  <c r="G6572" i="10"/>
  <c r="D6572" i="10"/>
  <c r="C6572" i="10"/>
  <c r="H6571" i="10"/>
  <c r="G6571" i="10"/>
  <c r="D6571" i="10"/>
  <c r="C6571" i="10"/>
  <c r="H6570" i="10"/>
  <c r="G6570" i="10"/>
  <c r="D6570" i="10"/>
  <c r="C6570" i="10"/>
  <c r="H6569" i="10"/>
  <c r="G6569" i="10"/>
  <c r="D6569" i="10"/>
  <c r="C6569" i="10"/>
  <c r="H6568" i="10"/>
  <c r="G6568" i="10"/>
  <c r="D6568" i="10"/>
  <c r="C6568" i="10"/>
  <c r="H6567" i="10"/>
  <c r="G6567" i="10"/>
  <c r="D6567" i="10"/>
  <c r="C6567" i="10"/>
  <c r="H6566" i="10"/>
  <c r="G6566" i="10"/>
  <c r="D6566" i="10"/>
  <c r="C6566" i="10"/>
  <c r="H6565" i="10"/>
  <c r="G6565" i="10"/>
  <c r="D6565" i="10"/>
  <c r="C6565" i="10"/>
  <c r="H6564" i="10"/>
  <c r="G6564" i="10"/>
  <c r="D6564" i="10"/>
  <c r="C6564" i="10"/>
  <c r="H6563" i="10"/>
  <c r="G6563" i="10"/>
  <c r="D6563" i="10"/>
  <c r="C6563" i="10"/>
  <c r="H6562" i="10"/>
  <c r="G6562" i="10"/>
  <c r="D6562" i="10"/>
  <c r="C6562" i="10"/>
  <c r="H6561" i="10"/>
  <c r="G6561" i="10"/>
  <c r="D6561" i="10"/>
  <c r="C6561" i="10"/>
  <c r="H6560" i="10"/>
  <c r="G6560" i="10"/>
  <c r="D6560" i="10"/>
  <c r="C6560" i="10"/>
  <c r="H6559" i="10"/>
  <c r="G6559" i="10"/>
  <c r="D6559" i="10"/>
  <c r="C6559" i="10"/>
  <c r="H6558" i="10"/>
  <c r="G6558" i="10"/>
  <c r="D6558" i="10"/>
  <c r="C6558" i="10"/>
  <c r="H6557" i="10"/>
  <c r="G6557" i="10"/>
  <c r="D6557" i="10"/>
  <c r="C6557" i="10"/>
  <c r="H6556" i="10"/>
  <c r="G6556" i="10"/>
  <c r="D6556" i="10"/>
  <c r="C6556" i="10"/>
  <c r="H6555" i="10"/>
  <c r="G6555" i="10"/>
  <c r="D6555" i="10"/>
  <c r="C6555" i="10"/>
  <c r="H6554" i="10"/>
  <c r="G6554" i="10"/>
  <c r="D6554" i="10"/>
  <c r="C6554" i="10"/>
  <c r="H6553" i="10"/>
  <c r="G6553" i="10"/>
  <c r="D6553" i="10"/>
  <c r="C6553" i="10"/>
  <c r="H6552" i="10"/>
  <c r="G6552" i="10"/>
  <c r="D6552" i="10"/>
  <c r="C6552" i="10"/>
  <c r="H6551" i="10"/>
  <c r="G6551" i="10"/>
  <c r="D6551" i="10"/>
  <c r="C6551" i="10"/>
  <c r="H6550" i="10"/>
  <c r="G6550" i="10"/>
  <c r="D6550" i="10"/>
  <c r="C6550" i="10"/>
  <c r="H6549" i="10"/>
  <c r="G6549" i="10"/>
  <c r="D6549" i="10"/>
  <c r="C6549" i="10"/>
  <c r="H6548" i="10"/>
  <c r="G6548" i="10"/>
  <c r="D6548" i="10"/>
  <c r="C6548" i="10"/>
  <c r="H6547" i="10"/>
  <c r="G6547" i="10"/>
  <c r="D6547" i="10"/>
  <c r="C6547" i="10"/>
  <c r="H6546" i="10"/>
  <c r="G6546" i="10"/>
  <c r="D6546" i="10"/>
  <c r="C6546" i="10"/>
  <c r="H6545" i="10"/>
  <c r="G6545" i="10"/>
  <c r="D6545" i="10"/>
  <c r="C6545" i="10"/>
  <c r="H6544" i="10"/>
  <c r="G6544" i="10"/>
  <c r="D6544" i="10"/>
  <c r="C6544" i="10"/>
  <c r="H6543" i="10"/>
  <c r="G6543" i="10"/>
  <c r="D6543" i="10"/>
  <c r="C6543" i="10"/>
  <c r="H6542" i="10"/>
  <c r="G6542" i="10"/>
  <c r="D6542" i="10"/>
  <c r="C6542" i="10"/>
  <c r="H6541" i="10"/>
  <c r="G6541" i="10"/>
  <c r="D6541" i="10"/>
  <c r="C6541" i="10"/>
  <c r="H6540" i="10"/>
  <c r="G6540" i="10"/>
  <c r="D6540" i="10"/>
  <c r="C6540" i="10"/>
  <c r="H6539" i="10"/>
  <c r="G6539" i="10"/>
  <c r="D6539" i="10"/>
  <c r="C6539" i="10"/>
  <c r="H6538" i="10"/>
  <c r="G6538" i="10"/>
  <c r="D6538" i="10"/>
  <c r="C6538" i="10"/>
  <c r="H6537" i="10"/>
  <c r="G6537" i="10"/>
  <c r="D6537" i="10"/>
  <c r="C6537" i="10"/>
  <c r="H6536" i="10"/>
  <c r="G6536" i="10"/>
  <c r="D6536" i="10"/>
  <c r="C6536" i="10"/>
  <c r="H6535" i="10"/>
  <c r="G6535" i="10"/>
  <c r="D6535" i="10"/>
  <c r="C6535" i="10"/>
  <c r="H6534" i="10"/>
  <c r="G6534" i="10"/>
  <c r="D6534" i="10"/>
  <c r="C6534" i="10"/>
  <c r="H6533" i="10"/>
  <c r="G6533" i="10"/>
  <c r="D6533" i="10"/>
  <c r="C6533" i="10"/>
  <c r="H6532" i="10"/>
  <c r="G6532" i="10"/>
  <c r="D6532" i="10"/>
  <c r="C6532" i="10"/>
  <c r="H6531" i="10"/>
  <c r="G6531" i="10"/>
  <c r="D6531" i="10"/>
  <c r="C6531" i="10"/>
  <c r="H6530" i="10"/>
  <c r="G6530" i="10"/>
  <c r="D6530" i="10"/>
  <c r="C6530" i="10"/>
  <c r="H6529" i="10"/>
  <c r="G6529" i="10"/>
  <c r="D6529" i="10"/>
  <c r="C6529" i="10"/>
  <c r="H6528" i="10"/>
  <c r="G6528" i="10"/>
  <c r="D6528" i="10"/>
  <c r="C6528" i="10"/>
  <c r="H6527" i="10"/>
  <c r="G6527" i="10"/>
  <c r="D6527" i="10"/>
  <c r="C6527" i="10"/>
  <c r="H6526" i="10"/>
  <c r="G6526" i="10"/>
  <c r="D6526" i="10"/>
  <c r="C6526" i="10"/>
  <c r="H6525" i="10"/>
  <c r="G6525" i="10"/>
  <c r="D6525" i="10"/>
  <c r="C6525" i="10"/>
  <c r="H6524" i="10"/>
  <c r="G6524" i="10"/>
  <c r="D6524" i="10"/>
  <c r="C6524" i="10"/>
  <c r="H6523" i="10"/>
  <c r="G6523" i="10"/>
  <c r="D6523" i="10"/>
  <c r="C6523" i="10"/>
  <c r="H6522" i="10"/>
  <c r="G6522" i="10"/>
  <c r="D6522" i="10"/>
  <c r="C6522" i="10"/>
  <c r="H6521" i="10"/>
  <c r="G6521" i="10"/>
  <c r="D6521" i="10"/>
  <c r="C6521" i="10"/>
  <c r="H6520" i="10"/>
  <c r="G6520" i="10"/>
  <c r="D6520" i="10"/>
  <c r="C6520" i="10"/>
  <c r="H6519" i="10"/>
  <c r="G6519" i="10"/>
  <c r="D6519" i="10"/>
  <c r="C6519" i="10"/>
  <c r="H6518" i="10"/>
  <c r="G6518" i="10"/>
  <c r="D6518" i="10"/>
  <c r="C6518" i="10"/>
  <c r="H6517" i="10"/>
  <c r="G6517" i="10"/>
  <c r="D6517" i="10"/>
  <c r="C6517" i="10"/>
  <c r="H6516" i="10"/>
  <c r="G6516" i="10"/>
  <c r="D6516" i="10"/>
  <c r="C6516" i="10"/>
  <c r="H6515" i="10"/>
  <c r="G6515" i="10"/>
  <c r="D6515" i="10"/>
  <c r="C6515" i="10"/>
  <c r="H6514" i="10"/>
  <c r="G6514" i="10"/>
  <c r="D6514" i="10"/>
  <c r="C6514" i="10"/>
  <c r="H6513" i="10"/>
  <c r="G6513" i="10"/>
  <c r="D6513" i="10"/>
  <c r="C6513" i="10"/>
  <c r="H6512" i="10"/>
  <c r="G6512" i="10"/>
  <c r="D6512" i="10"/>
  <c r="C6512" i="10"/>
  <c r="H6511" i="10"/>
  <c r="G6511" i="10"/>
  <c r="D6511" i="10"/>
  <c r="C6511" i="10"/>
  <c r="H6510" i="10"/>
  <c r="G6510" i="10"/>
  <c r="D6510" i="10"/>
  <c r="C6510" i="10"/>
  <c r="H6509" i="10"/>
  <c r="G6509" i="10"/>
  <c r="D6509" i="10"/>
  <c r="C6509" i="10"/>
  <c r="H6508" i="10"/>
  <c r="G6508" i="10"/>
  <c r="D6508" i="10"/>
  <c r="C6508" i="10"/>
  <c r="H6507" i="10"/>
  <c r="G6507" i="10"/>
  <c r="D6507" i="10"/>
  <c r="C6507" i="10"/>
  <c r="H6506" i="10"/>
  <c r="G6506" i="10"/>
  <c r="D6506" i="10"/>
  <c r="C6506" i="10"/>
  <c r="H6505" i="10"/>
  <c r="G6505" i="10"/>
  <c r="D6505" i="10"/>
  <c r="C6505" i="10"/>
  <c r="H6504" i="10"/>
  <c r="G6504" i="10"/>
  <c r="D6504" i="10"/>
  <c r="C6504" i="10"/>
  <c r="H6503" i="10"/>
  <c r="G6503" i="10"/>
  <c r="D6503" i="10"/>
  <c r="C6503" i="10"/>
  <c r="H6502" i="10"/>
  <c r="G6502" i="10"/>
  <c r="D6502" i="10"/>
  <c r="C6502" i="10"/>
  <c r="H6501" i="10"/>
  <c r="G6501" i="10"/>
  <c r="D6501" i="10"/>
  <c r="C6501" i="10"/>
  <c r="H6500" i="10"/>
  <c r="G6500" i="10"/>
  <c r="D6500" i="10"/>
  <c r="C6500" i="10"/>
  <c r="H6499" i="10"/>
  <c r="G6499" i="10"/>
  <c r="D6499" i="10"/>
  <c r="C6499" i="10"/>
  <c r="H6498" i="10"/>
  <c r="G6498" i="10"/>
  <c r="D6498" i="10"/>
  <c r="C6498" i="10"/>
  <c r="H6497" i="10"/>
  <c r="G6497" i="10"/>
  <c r="D6497" i="10"/>
  <c r="C6497" i="10"/>
  <c r="H6496" i="10"/>
  <c r="G6496" i="10"/>
  <c r="D6496" i="10"/>
  <c r="C6496" i="10"/>
  <c r="H6495" i="10"/>
  <c r="G6495" i="10"/>
  <c r="D6495" i="10"/>
  <c r="C6495" i="10"/>
  <c r="H6494" i="10"/>
  <c r="G6494" i="10"/>
  <c r="D6494" i="10"/>
  <c r="C6494" i="10"/>
  <c r="H6493" i="10"/>
  <c r="G6493" i="10"/>
  <c r="D6493" i="10"/>
  <c r="C6493" i="10"/>
  <c r="H6492" i="10"/>
  <c r="G6492" i="10"/>
  <c r="D6492" i="10"/>
  <c r="C6492" i="10"/>
  <c r="H6491" i="10"/>
  <c r="G6491" i="10"/>
  <c r="D6491" i="10"/>
  <c r="C6491" i="10"/>
  <c r="H6490" i="10"/>
  <c r="G6490" i="10"/>
  <c r="D6490" i="10"/>
  <c r="C6490" i="10"/>
  <c r="H6489" i="10"/>
  <c r="G6489" i="10"/>
  <c r="D6489" i="10"/>
  <c r="C6489" i="10"/>
  <c r="H6488" i="10"/>
  <c r="G6488" i="10"/>
  <c r="D6488" i="10"/>
  <c r="C6488" i="10"/>
  <c r="H6487" i="10"/>
  <c r="G6487" i="10"/>
  <c r="D6487" i="10"/>
  <c r="C6487" i="10"/>
  <c r="H6486" i="10"/>
  <c r="G6486" i="10"/>
  <c r="D6486" i="10"/>
  <c r="C6486" i="10"/>
  <c r="H6485" i="10"/>
  <c r="G6485" i="10"/>
  <c r="D6485" i="10"/>
  <c r="C6485" i="10"/>
  <c r="H6484" i="10"/>
  <c r="G6484" i="10"/>
  <c r="D6484" i="10"/>
  <c r="C6484" i="10"/>
  <c r="H6483" i="10"/>
  <c r="G6483" i="10"/>
  <c r="D6483" i="10"/>
  <c r="C6483" i="10"/>
  <c r="H6482" i="10"/>
  <c r="G6482" i="10"/>
  <c r="D6482" i="10"/>
  <c r="C6482" i="10"/>
  <c r="H6481" i="10"/>
  <c r="G6481" i="10"/>
  <c r="D6481" i="10"/>
  <c r="C6481" i="10"/>
  <c r="H6480" i="10"/>
  <c r="G6480" i="10"/>
  <c r="D6480" i="10"/>
  <c r="C6480" i="10"/>
  <c r="H6479" i="10"/>
  <c r="G6479" i="10"/>
  <c r="D6479" i="10"/>
  <c r="C6479" i="10"/>
  <c r="H6478" i="10"/>
  <c r="G6478" i="10"/>
  <c r="D6478" i="10"/>
  <c r="C6478" i="10"/>
  <c r="H6477" i="10"/>
  <c r="G6477" i="10"/>
  <c r="D6477" i="10"/>
  <c r="C6477" i="10"/>
  <c r="H6476" i="10"/>
  <c r="G6476" i="10"/>
  <c r="D6476" i="10"/>
  <c r="C6476" i="10"/>
  <c r="H6475" i="10"/>
  <c r="G6475" i="10"/>
  <c r="D6475" i="10"/>
  <c r="C6475" i="10"/>
  <c r="H6474" i="10"/>
  <c r="G6474" i="10"/>
  <c r="D6474" i="10"/>
  <c r="C6474" i="10"/>
  <c r="H6473" i="10"/>
  <c r="G6473" i="10"/>
  <c r="D6473" i="10"/>
  <c r="C6473" i="10"/>
  <c r="H6472" i="10"/>
  <c r="G6472" i="10"/>
  <c r="D6472" i="10"/>
  <c r="C6472" i="10"/>
  <c r="H6471" i="10"/>
  <c r="G6471" i="10"/>
  <c r="D6471" i="10"/>
  <c r="C6471" i="10"/>
  <c r="H6470" i="10"/>
  <c r="G6470" i="10"/>
  <c r="D6470" i="10"/>
  <c r="C6470" i="10"/>
  <c r="H6469" i="10"/>
  <c r="G6469" i="10"/>
  <c r="D6469" i="10"/>
  <c r="C6469" i="10"/>
  <c r="H6468" i="10"/>
  <c r="G6468" i="10"/>
  <c r="D6468" i="10"/>
  <c r="C6468" i="10"/>
  <c r="H6467" i="10"/>
  <c r="G6467" i="10"/>
  <c r="D6467" i="10"/>
  <c r="C6467" i="10"/>
  <c r="H6466" i="10"/>
  <c r="G6466" i="10"/>
  <c r="D6466" i="10"/>
  <c r="C6466" i="10"/>
  <c r="H6465" i="10"/>
  <c r="G6465" i="10"/>
  <c r="D6465" i="10"/>
  <c r="C6465" i="10"/>
  <c r="H6464" i="10"/>
  <c r="G6464" i="10"/>
  <c r="D6464" i="10"/>
  <c r="C6464" i="10"/>
  <c r="H6463" i="10"/>
  <c r="G6463" i="10"/>
  <c r="D6463" i="10"/>
  <c r="C6463" i="10"/>
  <c r="H6462" i="10"/>
  <c r="G6462" i="10"/>
  <c r="D6462" i="10"/>
  <c r="C6462" i="10"/>
  <c r="H6461" i="10"/>
  <c r="G6461" i="10"/>
  <c r="D6461" i="10"/>
  <c r="C6461" i="10"/>
  <c r="H6460" i="10"/>
  <c r="G6460" i="10"/>
  <c r="D6460" i="10"/>
  <c r="C6460" i="10"/>
  <c r="H6459" i="10"/>
  <c r="G6459" i="10"/>
  <c r="D6459" i="10"/>
  <c r="C6459" i="10"/>
  <c r="H6458" i="10"/>
  <c r="G6458" i="10"/>
  <c r="D6458" i="10"/>
  <c r="C6458" i="10"/>
  <c r="H6457" i="10"/>
  <c r="G6457" i="10"/>
  <c r="D6457" i="10"/>
  <c r="C6457" i="10"/>
  <c r="H6456" i="10"/>
  <c r="G6456" i="10"/>
  <c r="D6456" i="10"/>
  <c r="C6456" i="10"/>
  <c r="H6455" i="10"/>
  <c r="G6455" i="10"/>
  <c r="D6455" i="10"/>
  <c r="C6455" i="10"/>
  <c r="H6454" i="10"/>
  <c r="G6454" i="10"/>
  <c r="D6454" i="10"/>
  <c r="C6454" i="10"/>
  <c r="H6453" i="10"/>
  <c r="G6453" i="10"/>
  <c r="D6453" i="10"/>
  <c r="C6453" i="10"/>
  <c r="H6452" i="10"/>
  <c r="G6452" i="10"/>
  <c r="D6452" i="10"/>
  <c r="C6452" i="10"/>
  <c r="H6451" i="10"/>
  <c r="G6451" i="10"/>
  <c r="D6451" i="10"/>
  <c r="C6451" i="10"/>
  <c r="H6450" i="10"/>
  <c r="G6450" i="10"/>
  <c r="D6450" i="10"/>
  <c r="C6450" i="10"/>
  <c r="H6449" i="10"/>
  <c r="G6449" i="10"/>
  <c r="D6449" i="10"/>
  <c r="C6449" i="10"/>
  <c r="H6448" i="10"/>
  <c r="G6448" i="10"/>
  <c r="D6448" i="10"/>
  <c r="C6448" i="10"/>
  <c r="H6447" i="10"/>
  <c r="G6447" i="10"/>
  <c r="D6447" i="10"/>
  <c r="C6447" i="10"/>
  <c r="H6446" i="10"/>
  <c r="G6446" i="10"/>
  <c r="D6446" i="10"/>
  <c r="C6446" i="10"/>
  <c r="H6445" i="10"/>
  <c r="G6445" i="10"/>
  <c r="D6445" i="10"/>
  <c r="C6445" i="10"/>
  <c r="H6444" i="10"/>
  <c r="G6444" i="10"/>
  <c r="D6444" i="10"/>
  <c r="C6444" i="10"/>
  <c r="H6443" i="10"/>
  <c r="G6443" i="10"/>
  <c r="D6443" i="10"/>
  <c r="C6443" i="10"/>
  <c r="H6442" i="10"/>
  <c r="G6442" i="10"/>
  <c r="D6442" i="10"/>
  <c r="C6442" i="10"/>
  <c r="H6441" i="10"/>
  <c r="G6441" i="10"/>
  <c r="D6441" i="10"/>
  <c r="C6441" i="10"/>
  <c r="H6440" i="10"/>
  <c r="G6440" i="10"/>
  <c r="D6440" i="10"/>
  <c r="C6440" i="10"/>
  <c r="H6439" i="10"/>
  <c r="G6439" i="10"/>
  <c r="D6439" i="10"/>
  <c r="C6439" i="10"/>
  <c r="H6438" i="10"/>
  <c r="G6438" i="10"/>
  <c r="D6438" i="10"/>
  <c r="C6438" i="10"/>
  <c r="H6437" i="10"/>
  <c r="G6437" i="10"/>
  <c r="D6437" i="10"/>
  <c r="C6437" i="10"/>
  <c r="H6436" i="10"/>
  <c r="G6436" i="10"/>
  <c r="D6436" i="10"/>
  <c r="C6436" i="10"/>
  <c r="H6435" i="10"/>
  <c r="G6435" i="10"/>
  <c r="D6435" i="10"/>
  <c r="C6435" i="10"/>
  <c r="H6434" i="10"/>
  <c r="G6434" i="10"/>
  <c r="D6434" i="10"/>
  <c r="C6434" i="10"/>
  <c r="H6433" i="10"/>
  <c r="G6433" i="10"/>
  <c r="D6433" i="10"/>
  <c r="C6433" i="10"/>
  <c r="H6432" i="10"/>
  <c r="G6432" i="10"/>
  <c r="D6432" i="10"/>
  <c r="C6432" i="10"/>
  <c r="H6431" i="10"/>
  <c r="G6431" i="10"/>
  <c r="D6431" i="10"/>
  <c r="C6431" i="10"/>
  <c r="H6430" i="10"/>
  <c r="G6430" i="10"/>
  <c r="D6430" i="10"/>
  <c r="C6430" i="10"/>
  <c r="H6429" i="10"/>
  <c r="G6429" i="10"/>
  <c r="D6429" i="10"/>
  <c r="C6429" i="10"/>
  <c r="H6428" i="10"/>
  <c r="G6428" i="10"/>
  <c r="D6428" i="10"/>
  <c r="C6428" i="10"/>
  <c r="H6427" i="10"/>
  <c r="G6427" i="10"/>
  <c r="D6427" i="10"/>
  <c r="C6427" i="10"/>
  <c r="H6426" i="10"/>
  <c r="G6426" i="10"/>
  <c r="D6426" i="10"/>
  <c r="C6426" i="10"/>
  <c r="H6425" i="10"/>
  <c r="G6425" i="10"/>
  <c r="D6425" i="10"/>
  <c r="C6425" i="10"/>
  <c r="H6424" i="10"/>
  <c r="G6424" i="10"/>
  <c r="D6424" i="10"/>
  <c r="C6424" i="10"/>
  <c r="H6423" i="10"/>
  <c r="G6423" i="10"/>
  <c r="D6423" i="10"/>
  <c r="C6423" i="10"/>
  <c r="H6422" i="10"/>
  <c r="G6422" i="10"/>
  <c r="D6422" i="10"/>
  <c r="C6422" i="10"/>
  <c r="H6421" i="10"/>
  <c r="G6421" i="10"/>
  <c r="D6421" i="10"/>
  <c r="C6421" i="10"/>
  <c r="H6420" i="10"/>
  <c r="G6420" i="10"/>
  <c r="D6420" i="10"/>
  <c r="C6420" i="10"/>
  <c r="H6419" i="10"/>
  <c r="G6419" i="10"/>
  <c r="D6419" i="10"/>
  <c r="C6419" i="10"/>
  <c r="H6418" i="10"/>
  <c r="G6418" i="10"/>
  <c r="D6418" i="10"/>
  <c r="C6418" i="10"/>
  <c r="H6417" i="10"/>
  <c r="G6417" i="10"/>
  <c r="D6417" i="10"/>
  <c r="C6417" i="10"/>
  <c r="H6416" i="10"/>
  <c r="G6416" i="10"/>
  <c r="D6416" i="10"/>
  <c r="C6416" i="10"/>
  <c r="H6415" i="10"/>
  <c r="G6415" i="10"/>
  <c r="D6415" i="10"/>
  <c r="C6415" i="10"/>
  <c r="H6414" i="10"/>
  <c r="G6414" i="10"/>
  <c r="D6414" i="10"/>
  <c r="C6414" i="10"/>
  <c r="H6413" i="10"/>
  <c r="G6413" i="10"/>
  <c r="D6413" i="10"/>
  <c r="C6413" i="10"/>
  <c r="H6412" i="10"/>
  <c r="G6412" i="10"/>
  <c r="D6412" i="10"/>
  <c r="C6412" i="10"/>
  <c r="H6411" i="10"/>
  <c r="G6411" i="10"/>
  <c r="D6411" i="10"/>
  <c r="C6411" i="10"/>
  <c r="H6410" i="10"/>
  <c r="G6410" i="10"/>
  <c r="D6410" i="10"/>
  <c r="C6410" i="10"/>
  <c r="H6409" i="10"/>
  <c r="G6409" i="10"/>
  <c r="D6409" i="10"/>
  <c r="C6409" i="10"/>
  <c r="H6408" i="10"/>
  <c r="G6408" i="10"/>
  <c r="D6408" i="10"/>
  <c r="C6408" i="10"/>
  <c r="H6407" i="10"/>
  <c r="G6407" i="10"/>
  <c r="D6407" i="10"/>
  <c r="C6407" i="10"/>
  <c r="H6406" i="10"/>
  <c r="G6406" i="10"/>
  <c r="D6406" i="10"/>
  <c r="C6406" i="10"/>
  <c r="H6405" i="10"/>
  <c r="G6405" i="10"/>
  <c r="D6405" i="10"/>
  <c r="C6405" i="10"/>
  <c r="H6404" i="10"/>
  <c r="G6404" i="10"/>
  <c r="D6404" i="10"/>
  <c r="C6404" i="10"/>
  <c r="H6403" i="10"/>
  <c r="G6403" i="10"/>
  <c r="D6403" i="10"/>
  <c r="C6403" i="10"/>
  <c r="H6402" i="10"/>
  <c r="G6402" i="10"/>
  <c r="D6402" i="10"/>
  <c r="C6402" i="10"/>
  <c r="H6401" i="10"/>
  <c r="G6401" i="10"/>
  <c r="D6401" i="10"/>
  <c r="C6401" i="10"/>
  <c r="H6400" i="10"/>
  <c r="G6400" i="10"/>
  <c r="D6400" i="10"/>
  <c r="C6400" i="10"/>
  <c r="H6399" i="10"/>
  <c r="G6399" i="10"/>
  <c r="D6399" i="10"/>
  <c r="C6399" i="10"/>
  <c r="H6398" i="10"/>
  <c r="G6398" i="10"/>
  <c r="D6398" i="10"/>
  <c r="C6398" i="10"/>
  <c r="H6397" i="10"/>
  <c r="G6397" i="10"/>
  <c r="D6397" i="10"/>
  <c r="C6397" i="10"/>
  <c r="H6396" i="10"/>
  <c r="G6396" i="10"/>
  <c r="D6396" i="10"/>
  <c r="C6396" i="10"/>
  <c r="H6395" i="10"/>
  <c r="G6395" i="10"/>
  <c r="D6395" i="10"/>
  <c r="C6395" i="10"/>
  <c r="H6394" i="10"/>
  <c r="G6394" i="10"/>
  <c r="D6394" i="10"/>
  <c r="C6394" i="10"/>
  <c r="H6393" i="10"/>
  <c r="G6393" i="10"/>
  <c r="D6393" i="10"/>
  <c r="C6393" i="10"/>
  <c r="H6392" i="10"/>
  <c r="G6392" i="10"/>
  <c r="D6392" i="10"/>
  <c r="C6392" i="10"/>
  <c r="H6391" i="10"/>
  <c r="G6391" i="10"/>
  <c r="D6391" i="10"/>
  <c r="C6391" i="10"/>
  <c r="H6390" i="10"/>
  <c r="G6390" i="10"/>
  <c r="D6390" i="10"/>
  <c r="C6390" i="10"/>
  <c r="H6389" i="10"/>
  <c r="G6389" i="10"/>
  <c r="D6389" i="10"/>
  <c r="C6389" i="10"/>
  <c r="H6388" i="10"/>
  <c r="G6388" i="10"/>
  <c r="D6388" i="10"/>
  <c r="C6388" i="10"/>
  <c r="H6387" i="10"/>
  <c r="G6387" i="10"/>
  <c r="D6387" i="10"/>
  <c r="C6387" i="10"/>
  <c r="H6386" i="10"/>
  <c r="G6386" i="10"/>
  <c r="D6386" i="10"/>
  <c r="C6386" i="10"/>
  <c r="H6385" i="10"/>
  <c r="G6385" i="10"/>
  <c r="D6385" i="10"/>
  <c r="C6385" i="10"/>
  <c r="H6384" i="10"/>
  <c r="G6384" i="10"/>
  <c r="D6384" i="10"/>
  <c r="C6384" i="10"/>
  <c r="H6383" i="10"/>
  <c r="G6383" i="10"/>
  <c r="D6383" i="10"/>
  <c r="C6383" i="10"/>
  <c r="H6382" i="10"/>
  <c r="G6382" i="10"/>
  <c r="D6382" i="10"/>
  <c r="C6382" i="10"/>
  <c r="H6381" i="10"/>
  <c r="G6381" i="10"/>
  <c r="D6381" i="10"/>
  <c r="C6381" i="10"/>
  <c r="H6380" i="10"/>
  <c r="G6380" i="10"/>
  <c r="D6380" i="10"/>
  <c r="C6380" i="10"/>
  <c r="H6379" i="10"/>
  <c r="G6379" i="10"/>
  <c r="D6379" i="10"/>
  <c r="C6379" i="10"/>
  <c r="H6378" i="10"/>
  <c r="G6378" i="10"/>
  <c r="D6378" i="10"/>
  <c r="C6378" i="10"/>
  <c r="H6377" i="10"/>
  <c r="G6377" i="10"/>
  <c r="D6377" i="10"/>
  <c r="C6377" i="10"/>
  <c r="H6376" i="10"/>
  <c r="G6376" i="10"/>
  <c r="D6376" i="10"/>
  <c r="C6376" i="10"/>
  <c r="H6375" i="10"/>
  <c r="G6375" i="10"/>
  <c r="D6375" i="10"/>
  <c r="C6375" i="10"/>
  <c r="H6374" i="10"/>
  <c r="G6374" i="10"/>
  <c r="D6374" i="10"/>
  <c r="C6374" i="10"/>
  <c r="H6373" i="10"/>
  <c r="G6373" i="10"/>
  <c r="D6373" i="10"/>
  <c r="C6373" i="10"/>
  <c r="H6372" i="10"/>
  <c r="G6372" i="10"/>
  <c r="D6372" i="10"/>
  <c r="C6372" i="10"/>
  <c r="H6371" i="10"/>
  <c r="G6371" i="10"/>
  <c r="D6371" i="10"/>
  <c r="C6371" i="10"/>
  <c r="H6370" i="10"/>
  <c r="G6370" i="10"/>
  <c r="D6370" i="10"/>
  <c r="C6370" i="10"/>
  <c r="H6369" i="10"/>
  <c r="G6369" i="10"/>
  <c r="D6369" i="10"/>
  <c r="C6369" i="10"/>
  <c r="H6368" i="10"/>
  <c r="G6368" i="10"/>
  <c r="D6368" i="10"/>
  <c r="C6368" i="10"/>
  <c r="H6367" i="10"/>
  <c r="G6367" i="10"/>
  <c r="D6367" i="10"/>
  <c r="C6367" i="10"/>
  <c r="H6366" i="10"/>
  <c r="G6366" i="10"/>
  <c r="D6366" i="10"/>
  <c r="C6366" i="10"/>
  <c r="H6365" i="10"/>
  <c r="G6365" i="10"/>
  <c r="D6365" i="10"/>
  <c r="C6365" i="10"/>
  <c r="H6364" i="10"/>
  <c r="G6364" i="10"/>
  <c r="D6364" i="10"/>
  <c r="C6364" i="10"/>
  <c r="H6363" i="10"/>
  <c r="G6363" i="10"/>
  <c r="D6363" i="10"/>
  <c r="C6363" i="10"/>
  <c r="H6362" i="10"/>
  <c r="G6362" i="10"/>
  <c r="D6362" i="10"/>
  <c r="C6362" i="10"/>
  <c r="H6361" i="10"/>
  <c r="G6361" i="10"/>
  <c r="D6361" i="10"/>
  <c r="C6361" i="10"/>
  <c r="H6360" i="10"/>
  <c r="G6360" i="10"/>
  <c r="D6360" i="10"/>
  <c r="C6360" i="10"/>
  <c r="H6359" i="10"/>
  <c r="G6359" i="10"/>
  <c r="D6359" i="10"/>
  <c r="C6359" i="10"/>
  <c r="H6358" i="10"/>
  <c r="G6358" i="10"/>
  <c r="D6358" i="10"/>
  <c r="C6358" i="10"/>
  <c r="H6357" i="10"/>
  <c r="G6357" i="10"/>
  <c r="D6357" i="10"/>
  <c r="C6357" i="10"/>
  <c r="H6356" i="10"/>
  <c r="G6356" i="10"/>
  <c r="D6356" i="10"/>
  <c r="C6356" i="10"/>
  <c r="H6355" i="10"/>
  <c r="G6355" i="10"/>
  <c r="D6355" i="10"/>
  <c r="C6355" i="10"/>
  <c r="H6354" i="10"/>
  <c r="G6354" i="10"/>
  <c r="D6354" i="10"/>
  <c r="C6354" i="10"/>
  <c r="H6353" i="10"/>
  <c r="G6353" i="10"/>
  <c r="D6353" i="10"/>
  <c r="C6353" i="10"/>
  <c r="H6352" i="10"/>
  <c r="G6352" i="10"/>
  <c r="D6352" i="10"/>
  <c r="C6352" i="10"/>
  <c r="H6351" i="10"/>
  <c r="G6351" i="10"/>
  <c r="D6351" i="10"/>
  <c r="C6351" i="10"/>
  <c r="H6350" i="10"/>
  <c r="G6350" i="10"/>
  <c r="D6350" i="10"/>
  <c r="C6350" i="10"/>
  <c r="H6349" i="10"/>
  <c r="G6349" i="10"/>
  <c r="D6349" i="10"/>
  <c r="C6349" i="10"/>
  <c r="H6348" i="10"/>
  <c r="G6348" i="10"/>
  <c r="D6348" i="10"/>
  <c r="C6348" i="10"/>
  <c r="H6347" i="10"/>
  <c r="G6347" i="10"/>
  <c r="D6347" i="10"/>
  <c r="C6347" i="10"/>
  <c r="H6346" i="10"/>
  <c r="G6346" i="10"/>
  <c r="D6346" i="10"/>
  <c r="C6346" i="10"/>
  <c r="H6345" i="10"/>
  <c r="G6345" i="10"/>
  <c r="D6345" i="10"/>
  <c r="C6345" i="10"/>
  <c r="H6344" i="10"/>
  <c r="G6344" i="10"/>
  <c r="D6344" i="10"/>
  <c r="C6344" i="10"/>
  <c r="H6343" i="10"/>
  <c r="G6343" i="10"/>
  <c r="D6343" i="10"/>
  <c r="C6343" i="10"/>
  <c r="H6342" i="10"/>
  <c r="G6342" i="10"/>
  <c r="D6342" i="10"/>
  <c r="C6342" i="10"/>
  <c r="H6341" i="10"/>
  <c r="G6341" i="10"/>
  <c r="D6341" i="10"/>
  <c r="C6341" i="10"/>
  <c r="H6340" i="10"/>
  <c r="G6340" i="10"/>
  <c r="D6340" i="10"/>
  <c r="C6340" i="10"/>
  <c r="H6339" i="10"/>
  <c r="G6339" i="10"/>
  <c r="D6339" i="10"/>
  <c r="C6339" i="10"/>
  <c r="H6338" i="10"/>
  <c r="G6338" i="10"/>
  <c r="D6338" i="10"/>
  <c r="C6338" i="10"/>
  <c r="H6337" i="10"/>
  <c r="G6337" i="10"/>
  <c r="D6337" i="10"/>
  <c r="C6337" i="10"/>
  <c r="H6336" i="10"/>
  <c r="G6336" i="10"/>
  <c r="D6336" i="10"/>
  <c r="C6336" i="10"/>
  <c r="H6335" i="10"/>
  <c r="G6335" i="10"/>
  <c r="D6335" i="10"/>
  <c r="C6335" i="10"/>
  <c r="H6334" i="10"/>
  <c r="G6334" i="10"/>
  <c r="D6334" i="10"/>
  <c r="C6334" i="10"/>
  <c r="H6333" i="10"/>
  <c r="G6333" i="10"/>
  <c r="D6333" i="10"/>
  <c r="C6333" i="10"/>
  <c r="H6332" i="10"/>
  <c r="G6332" i="10"/>
  <c r="D6332" i="10"/>
  <c r="C6332" i="10"/>
  <c r="H6331" i="10"/>
  <c r="G6331" i="10"/>
  <c r="D6331" i="10"/>
  <c r="C6331" i="10"/>
  <c r="H6330" i="10"/>
  <c r="G6330" i="10"/>
  <c r="D6330" i="10"/>
  <c r="C6330" i="10"/>
  <c r="H6329" i="10"/>
  <c r="G6329" i="10"/>
  <c r="D6329" i="10"/>
  <c r="C6329" i="10"/>
  <c r="H6328" i="10"/>
  <c r="G6328" i="10"/>
  <c r="D6328" i="10"/>
  <c r="C6328" i="10"/>
  <c r="H6327" i="10"/>
  <c r="G6327" i="10"/>
  <c r="D6327" i="10"/>
  <c r="C6327" i="10"/>
  <c r="H6326" i="10"/>
  <c r="G6326" i="10"/>
  <c r="D6326" i="10"/>
  <c r="C6326" i="10"/>
  <c r="H6325" i="10"/>
  <c r="G6325" i="10"/>
  <c r="D6325" i="10"/>
  <c r="C6325" i="10"/>
  <c r="H6324" i="10"/>
  <c r="G6324" i="10"/>
  <c r="D6324" i="10"/>
  <c r="C6324" i="10"/>
  <c r="H6323" i="10"/>
  <c r="G6323" i="10"/>
  <c r="D6323" i="10"/>
  <c r="C6323" i="10"/>
  <c r="H6322" i="10"/>
  <c r="G6322" i="10"/>
  <c r="D6322" i="10"/>
  <c r="C6322" i="10"/>
  <c r="H6321" i="10"/>
  <c r="G6321" i="10"/>
  <c r="D6321" i="10"/>
  <c r="C6321" i="10"/>
  <c r="H6320" i="10"/>
  <c r="G6320" i="10"/>
  <c r="D6320" i="10"/>
  <c r="C6320" i="10"/>
  <c r="H6319" i="10"/>
  <c r="G6319" i="10"/>
  <c r="D6319" i="10"/>
  <c r="C6319" i="10"/>
  <c r="H6318" i="10"/>
  <c r="G6318" i="10"/>
  <c r="D6318" i="10"/>
  <c r="C6318" i="10"/>
  <c r="H6317" i="10"/>
  <c r="G6317" i="10"/>
  <c r="D6317" i="10"/>
  <c r="C6317" i="10"/>
  <c r="H6316" i="10"/>
  <c r="G6316" i="10"/>
  <c r="D6316" i="10"/>
  <c r="C6316" i="10"/>
  <c r="H6315" i="10"/>
  <c r="G6315" i="10"/>
  <c r="D6315" i="10"/>
  <c r="C6315" i="10"/>
  <c r="H6314" i="10"/>
  <c r="G6314" i="10"/>
  <c r="D6314" i="10"/>
  <c r="C6314" i="10"/>
  <c r="H6313" i="10"/>
  <c r="G6313" i="10"/>
  <c r="D6313" i="10"/>
  <c r="C6313" i="10"/>
  <c r="H6312" i="10"/>
  <c r="G6312" i="10"/>
  <c r="D6312" i="10"/>
  <c r="C6312" i="10"/>
  <c r="H6311" i="10"/>
  <c r="G6311" i="10"/>
  <c r="D6311" i="10"/>
  <c r="C6311" i="10"/>
  <c r="H6310" i="10"/>
  <c r="G6310" i="10"/>
  <c r="D6310" i="10"/>
  <c r="C6310" i="10"/>
  <c r="H6309" i="10"/>
  <c r="G6309" i="10"/>
  <c r="D6309" i="10"/>
  <c r="C6309" i="10"/>
  <c r="H6308" i="10"/>
  <c r="G6308" i="10"/>
  <c r="D6308" i="10"/>
  <c r="C6308" i="10"/>
  <c r="H6307" i="10"/>
  <c r="G6307" i="10"/>
  <c r="D6307" i="10"/>
  <c r="C6307" i="10"/>
  <c r="H6306" i="10"/>
  <c r="G6306" i="10"/>
  <c r="D6306" i="10"/>
  <c r="C6306" i="10"/>
  <c r="H6305" i="10"/>
  <c r="G6305" i="10"/>
  <c r="D6305" i="10"/>
  <c r="C6305" i="10"/>
  <c r="H6304" i="10"/>
  <c r="G6304" i="10"/>
  <c r="D6304" i="10"/>
  <c r="C6304" i="10"/>
  <c r="H6303" i="10"/>
  <c r="G6303" i="10"/>
  <c r="D6303" i="10"/>
  <c r="C6303" i="10"/>
  <c r="H6302" i="10"/>
  <c r="G6302" i="10"/>
  <c r="D6302" i="10"/>
  <c r="C6302" i="10"/>
  <c r="H6301" i="10"/>
  <c r="G6301" i="10"/>
  <c r="D6301" i="10"/>
  <c r="C6301" i="10"/>
  <c r="H6300" i="10"/>
  <c r="G6300" i="10"/>
  <c r="D6300" i="10"/>
  <c r="C6300" i="10"/>
  <c r="H6299" i="10"/>
  <c r="G6299" i="10"/>
  <c r="D6299" i="10"/>
  <c r="C6299" i="10"/>
  <c r="H6298" i="10"/>
  <c r="G6298" i="10"/>
  <c r="D6298" i="10"/>
  <c r="C6298" i="10"/>
  <c r="H6297" i="10"/>
  <c r="G6297" i="10"/>
  <c r="D6297" i="10"/>
  <c r="C6297" i="10"/>
  <c r="H6296" i="10"/>
  <c r="G6296" i="10"/>
  <c r="D6296" i="10"/>
  <c r="C6296" i="10"/>
  <c r="H6295" i="10"/>
  <c r="G6295" i="10"/>
  <c r="D6295" i="10"/>
  <c r="C6295" i="10"/>
  <c r="H6294" i="10"/>
  <c r="G6294" i="10"/>
  <c r="D6294" i="10"/>
  <c r="C6294" i="10"/>
  <c r="H6293" i="10"/>
  <c r="G6293" i="10"/>
  <c r="D6293" i="10"/>
  <c r="C6293" i="10"/>
  <c r="H6292" i="10"/>
  <c r="G6292" i="10"/>
  <c r="D6292" i="10"/>
  <c r="C6292" i="10"/>
  <c r="H6291" i="10"/>
  <c r="G6291" i="10"/>
  <c r="D6291" i="10"/>
  <c r="C6291" i="10"/>
  <c r="H6290" i="10"/>
  <c r="G6290" i="10"/>
  <c r="D6290" i="10"/>
  <c r="C6290" i="10"/>
  <c r="H6289" i="10"/>
  <c r="G6289" i="10"/>
  <c r="D6289" i="10"/>
  <c r="C6289" i="10"/>
  <c r="H6288" i="10"/>
  <c r="G6288" i="10"/>
  <c r="D6288" i="10"/>
  <c r="C6288" i="10"/>
  <c r="H6287" i="10"/>
  <c r="G6287" i="10"/>
  <c r="D6287" i="10"/>
  <c r="C6287" i="10"/>
  <c r="H6286" i="10"/>
  <c r="G6286" i="10"/>
  <c r="D6286" i="10"/>
  <c r="C6286" i="10"/>
  <c r="H6285" i="10"/>
  <c r="G6285" i="10"/>
  <c r="D6285" i="10"/>
  <c r="C6285" i="10"/>
  <c r="H6284" i="10"/>
  <c r="G6284" i="10"/>
  <c r="D6284" i="10"/>
  <c r="C6284" i="10"/>
  <c r="H6283" i="10"/>
  <c r="G6283" i="10"/>
  <c r="D6283" i="10"/>
  <c r="C6283" i="10"/>
  <c r="H6282" i="10"/>
  <c r="G6282" i="10"/>
  <c r="D6282" i="10"/>
  <c r="C6282" i="10"/>
  <c r="H6281" i="10"/>
  <c r="G6281" i="10"/>
  <c r="D6281" i="10"/>
  <c r="C6281" i="10"/>
  <c r="H6280" i="10"/>
  <c r="G6280" i="10"/>
  <c r="D6280" i="10"/>
  <c r="C6280" i="10"/>
  <c r="H6279" i="10"/>
  <c r="G6279" i="10"/>
  <c r="D6279" i="10"/>
  <c r="C6279" i="10"/>
  <c r="H6278" i="10"/>
  <c r="G6278" i="10"/>
  <c r="D6278" i="10"/>
  <c r="C6278" i="10"/>
  <c r="H6277" i="10"/>
  <c r="G6277" i="10"/>
  <c r="D6277" i="10"/>
  <c r="C6277" i="10"/>
  <c r="H6276" i="10"/>
  <c r="G6276" i="10"/>
  <c r="D6276" i="10"/>
  <c r="C6276" i="10"/>
  <c r="H6275" i="10"/>
  <c r="G6275" i="10"/>
  <c r="D6275" i="10"/>
  <c r="C6275" i="10"/>
  <c r="H6274" i="10"/>
  <c r="G6274" i="10"/>
  <c r="D6274" i="10"/>
  <c r="C6274" i="10"/>
  <c r="H6273" i="10"/>
  <c r="G6273" i="10"/>
  <c r="D6273" i="10"/>
  <c r="C6273" i="10"/>
  <c r="H6272" i="10"/>
  <c r="G6272" i="10"/>
  <c r="D6272" i="10"/>
  <c r="C6272" i="10"/>
  <c r="H6271" i="10"/>
  <c r="G6271" i="10"/>
  <c r="D6271" i="10"/>
  <c r="C6271" i="10"/>
  <c r="H6270" i="10"/>
  <c r="G6270" i="10"/>
  <c r="D6270" i="10"/>
  <c r="C6270" i="10"/>
  <c r="H6269" i="10"/>
  <c r="G6269" i="10"/>
  <c r="D6269" i="10"/>
  <c r="C6269" i="10"/>
  <c r="H6268" i="10"/>
  <c r="G6268" i="10"/>
  <c r="D6268" i="10"/>
  <c r="C6268" i="10"/>
  <c r="H6267" i="10"/>
  <c r="G6267" i="10"/>
  <c r="D6267" i="10"/>
  <c r="C6267" i="10"/>
  <c r="H6266" i="10"/>
  <c r="G6266" i="10"/>
  <c r="D6266" i="10"/>
  <c r="C6266" i="10"/>
  <c r="H6265" i="10"/>
  <c r="G6265" i="10"/>
  <c r="D6265" i="10"/>
  <c r="C6265" i="10"/>
  <c r="H6264" i="10"/>
  <c r="G6264" i="10"/>
  <c r="D6264" i="10"/>
  <c r="C6264" i="10"/>
  <c r="H6263" i="10"/>
  <c r="G6263" i="10"/>
  <c r="D6263" i="10"/>
  <c r="C6263" i="10"/>
  <c r="H6262" i="10"/>
  <c r="G6262" i="10"/>
  <c r="D6262" i="10"/>
  <c r="C6262" i="10"/>
  <c r="H6261" i="10"/>
  <c r="G6261" i="10"/>
  <c r="D6261" i="10"/>
  <c r="C6261" i="10"/>
  <c r="H6260" i="10"/>
  <c r="G6260" i="10"/>
  <c r="D6260" i="10"/>
  <c r="C6260" i="10"/>
  <c r="H6259" i="10"/>
  <c r="G6259" i="10"/>
  <c r="D6259" i="10"/>
  <c r="C6259" i="10"/>
  <c r="H6258" i="10"/>
  <c r="G6258" i="10"/>
  <c r="D6258" i="10"/>
  <c r="C6258" i="10"/>
  <c r="H6257" i="10"/>
  <c r="G6257" i="10"/>
  <c r="D6257" i="10"/>
  <c r="C6257" i="10"/>
  <c r="H6256" i="10"/>
  <c r="G6256" i="10"/>
  <c r="D6256" i="10"/>
  <c r="C6256" i="10"/>
  <c r="H6255" i="10"/>
  <c r="G6255" i="10"/>
  <c r="D6255" i="10"/>
  <c r="C6255" i="10"/>
  <c r="H6254" i="10"/>
  <c r="G6254" i="10"/>
  <c r="D6254" i="10"/>
  <c r="C6254" i="10"/>
  <c r="H6253" i="10"/>
  <c r="G6253" i="10"/>
  <c r="D6253" i="10"/>
  <c r="C6253" i="10"/>
  <c r="H6252" i="10"/>
  <c r="G6252" i="10"/>
  <c r="D6252" i="10"/>
  <c r="C6252" i="10"/>
  <c r="H6251" i="10"/>
  <c r="G6251" i="10"/>
  <c r="D6251" i="10"/>
  <c r="C6251" i="10"/>
  <c r="H6250" i="10"/>
  <c r="G6250" i="10"/>
  <c r="D6250" i="10"/>
  <c r="C6250" i="10"/>
  <c r="H6249" i="10"/>
  <c r="G6249" i="10"/>
  <c r="D6249" i="10"/>
  <c r="C6249" i="10"/>
  <c r="H6248" i="10"/>
  <c r="G6248" i="10"/>
  <c r="D6248" i="10"/>
  <c r="C6248" i="10"/>
  <c r="H6247" i="10"/>
  <c r="G6247" i="10"/>
  <c r="D6247" i="10"/>
  <c r="C6247" i="10"/>
  <c r="H6246" i="10"/>
  <c r="G6246" i="10"/>
  <c r="D6246" i="10"/>
  <c r="C6246" i="10"/>
  <c r="H6245" i="10"/>
  <c r="G6245" i="10"/>
  <c r="D6245" i="10"/>
  <c r="C6245" i="10"/>
  <c r="H6244" i="10"/>
  <c r="G6244" i="10"/>
  <c r="D6244" i="10"/>
  <c r="C6244" i="10"/>
  <c r="H6243" i="10"/>
  <c r="G6243" i="10"/>
  <c r="D6243" i="10"/>
  <c r="C6243" i="10"/>
  <c r="H6242" i="10"/>
  <c r="G6242" i="10"/>
  <c r="D6242" i="10"/>
  <c r="C6242" i="10"/>
  <c r="H6241" i="10"/>
  <c r="G6241" i="10"/>
  <c r="D6241" i="10"/>
  <c r="C6241" i="10"/>
  <c r="H6240" i="10"/>
  <c r="G6240" i="10"/>
  <c r="D6240" i="10"/>
  <c r="C6240" i="10"/>
  <c r="H6239" i="10"/>
  <c r="G6239" i="10"/>
  <c r="D6239" i="10"/>
  <c r="C6239" i="10"/>
  <c r="H6238" i="10"/>
  <c r="G6238" i="10"/>
  <c r="D6238" i="10"/>
  <c r="C6238" i="10"/>
  <c r="H6237" i="10"/>
  <c r="G6237" i="10"/>
  <c r="D6237" i="10"/>
  <c r="C6237" i="10"/>
  <c r="H6236" i="10"/>
  <c r="G6236" i="10"/>
  <c r="D6236" i="10"/>
  <c r="C6236" i="10"/>
  <c r="H6235" i="10"/>
  <c r="G6235" i="10"/>
  <c r="D6235" i="10"/>
  <c r="C6235" i="10"/>
  <c r="H6234" i="10"/>
  <c r="G6234" i="10"/>
  <c r="D6234" i="10"/>
  <c r="C6234" i="10"/>
  <c r="H6233" i="10"/>
  <c r="G6233" i="10"/>
  <c r="D6233" i="10"/>
  <c r="C6233" i="10"/>
  <c r="H6232" i="10"/>
  <c r="G6232" i="10"/>
  <c r="D6232" i="10"/>
  <c r="C6232" i="10"/>
  <c r="H6231" i="10"/>
  <c r="G6231" i="10"/>
  <c r="D6231" i="10"/>
  <c r="C6231" i="10"/>
  <c r="H6230" i="10"/>
  <c r="G6230" i="10"/>
  <c r="D6230" i="10"/>
  <c r="C6230" i="10"/>
  <c r="H6229" i="10"/>
  <c r="G6229" i="10"/>
  <c r="D6229" i="10"/>
  <c r="C6229" i="10"/>
  <c r="H6228" i="10"/>
  <c r="G6228" i="10"/>
  <c r="D6228" i="10"/>
  <c r="C6228" i="10"/>
  <c r="H6227" i="10"/>
  <c r="G6227" i="10"/>
  <c r="D6227" i="10"/>
  <c r="C6227" i="10"/>
  <c r="H6226" i="10"/>
  <c r="G6226" i="10"/>
  <c r="D6226" i="10"/>
  <c r="C6226" i="10"/>
  <c r="H6225" i="10"/>
  <c r="G6225" i="10"/>
  <c r="D6225" i="10"/>
  <c r="C6225" i="10"/>
  <c r="H6224" i="10"/>
  <c r="G6224" i="10"/>
  <c r="D6224" i="10"/>
  <c r="C6224" i="10"/>
  <c r="H6223" i="10"/>
  <c r="G6223" i="10"/>
  <c r="D6223" i="10"/>
  <c r="C6223" i="10"/>
  <c r="H6222" i="10"/>
  <c r="G6222" i="10"/>
  <c r="D6222" i="10"/>
  <c r="C6222" i="10"/>
  <c r="H6221" i="10"/>
  <c r="G6221" i="10"/>
  <c r="D6221" i="10"/>
  <c r="C6221" i="10"/>
  <c r="H6220" i="10"/>
  <c r="G6220" i="10"/>
  <c r="D6220" i="10"/>
  <c r="C6220" i="10"/>
  <c r="H6219" i="10"/>
  <c r="G6219" i="10"/>
  <c r="D6219" i="10"/>
  <c r="C6219" i="10"/>
  <c r="H6218" i="10"/>
  <c r="G6218" i="10"/>
  <c r="D6218" i="10"/>
  <c r="C6218" i="10"/>
  <c r="H6217" i="10"/>
  <c r="G6217" i="10"/>
  <c r="D6217" i="10"/>
  <c r="C6217" i="10"/>
  <c r="H6216" i="10"/>
  <c r="G6216" i="10"/>
  <c r="D6216" i="10"/>
  <c r="C6216" i="10"/>
  <c r="H6215" i="10"/>
  <c r="G6215" i="10"/>
  <c r="D6215" i="10"/>
  <c r="C6215" i="10"/>
  <c r="H6214" i="10"/>
  <c r="G6214" i="10"/>
  <c r="D6214" i="10"/>
  <c r="C6214" i="10"/>
  <c r="H6213" i="10"/>
  <c r="G6213" i="10"/>
  <c r="D6213" i="10"/>
  <c r="C6213" i="10"/>
  <c r="H6212" i="10"/>
  <c r="G6212" i="10"/>
  <c r="D6212" i="10"/>
  <c r="C6212" i="10"/>
  <c r="H6211" i="10"/>
  <c r="G6211" i="10"/>
  <c r="D6211" i="10"/>
  <c r="C6211" i="10"/>
  <c r="H6210" i="10"/>
  <c r="G6210" i="10"/>
  <c r="D6210" i="10"/>
  <c r="C6210" i="10"/>
  <c r="H6209" i="10"/>
  <c r="G6209" i="10"/>
  <c r="D6209" i="10"/>
  <c r="C6209" i="10"/>
  <c r="H6208" i="10"/>
  <c r="G6208" i="10"/>
  <c r="D6208" i="10"/>
  <c r="C6208" i="10"/>
  <c r="H6207" i="10"/>
  <c r="G6207" i="10"/>
  <c r="D6207" i="10"/>
  <c r="C6207" i="10"/>
  <c r="H6206" i="10"/>
  <c r="G6206" i="10"/>
  <c r="D6206" i="10"/>
  <c r="C6206" i="10"/>
  <c r="H6205" i="10"/>
  <c r="G6205" i="10"/>
  <c r="D6205" i="10"/>
  <c r="C6205" i="10"/>
  <c r="H6204" i="10"/>
  <c r="G6204" i="10"/>
  <c r="D6204" i="10"/>
  <c r="C6204" i="10"/>
  <c r="H6203" i="10"/>
  <c r="G6203" i="10"/>
  <c r="D6203" i="10"/>
  <c r="C6203" i="10"/>
  <c r="H6202" i="10"/>
  <c r="G6202" i="10"/>
  <c r="D6202" i="10"/>
  <c r="C6202" i="10"/>
  <c r="H6201" i="10"/>
  <c r="G6201" i="10"/>
  <c r="D6201" i="10"/>
  <c r="C6201" i="10"/>
  <c r="H6200" i="10"/>
  <c r="G6200" i="10"/>
  <c r="D6200" i="10"/>
  <c r="C6200" i="10"/>
  <c r="H6199" i="10"/>
  <c r="G6199" i="10"/>
  <c r="D6199" i="10"/>
  <c r="C6199" i="10"/>
  <c r="H6198" i="10"/>
  <c r="G6198" i="10"/>
  <c r="D6198" i="10"/>
  <c r="C6198" i="10"/>
  <c r="H6197" i="10"/>
  <c r="G6197" i="10"/>
  <c r="D6197" i="10"/>
  <c r="C6197" i="10"/>
  <c r="H6196" i="10"/>
  <c r="G6196" i="10"/>
  <c r="D6196" i="10"/>
  <c r="C6196" i="10"/>
  <c r="H6195" i="10"/>
  <c r="G6195" i="10"/>
  <c r="D6195" i="10"/>
  <c r="C6195" i="10"/>
  <c r="H6194" i="10"/>
  <c r="G6194" i="10"/>
  <c r="D6194" i="10"/>
  <c r="C6194" i="10"/>
  <c r="H6193" i="10"/>
  <c r="G6193" i="10"/>
  <c r="D6193" i="10"/>
  <c r="C6193" i="10"/>
  <c r="H6192" i="10"/>
  <c r="G6192" i="10"/>
  <c r="D6192" i="10"/>
  <c r="C6192" i="10"/>
  <c r="H6191" i="10"/>
  <c r="G6191" i="10"/>
  <c r="D6191" i="10"/>
  <c r="C6191" i="10"/>
  <c r="H6190" i="10"/>
  <c r="G6190" i="10"/>
  <c r="D6190" i="10"/>
  <c r="C6190" i="10"/>
  <c r="H6189" i="10"/>
  <c r="G6189" i="10"/>
  <c r="D6189" i="10"/>
  <c r="C6189" i="10"/>
  <c r="H6188" i="10"/>
  <c r="G6188" i="10"/>
  <c r="D6188" i="10"/>
  <c r="C6188" i="10"/>
  <c r="H6187" i="10"/>
  <c r="G6187" i="10"/>
  <c r="D6187" i="10"/>
  <c r="C6187" i="10"/>
  <c r="H6186" i="10"/>
  <c r="G6186" i="10"/>
  <c r="D6186" i="10"/>
  <c r="C6186" i="10"/>
  <c r="H6185" i="10"/>
  <c r="G6185" i="10"/>
  <c r="D6185" i="10"/>
  <c r="C6185" i="10"/>
  <c r="H6184" i="10"/>
  <c r="G6184" i="10"/>
  <c r="D6184" i="10"/>
  <c r="C6184" i="10"/>
  <c r="H6183" i="10"/>
  <c r="G6183" i="10"/>
  <c r="D6183" i="10"/>
  <c r="C6183" i="10"/>
  <c r="H6182" i="10"/>
  <c r="G6182" i="10"/>
  <c r="D6182" i="10"/>
  <c r="C6182" i="10"/>
  <c r="H6181" i="10"/>
  <c r="G6181" i="10"/>
  <c r="D6181" i="10"/>
  <c r="C6181" i="10"/>
  <c r="H6180" i="10"/>
  <c r="G6180" i="10"/>
  <c r="D6180" i="10"/>
  <c r="C6180" i="10"/>
  <c r="H6179" i="10"/>
  <c r="G6179" i="10"/>
  <c r="D6179" i="10"/>
  <c r="C6179" i="10"/>
  <c r="H6178" i="10"/>
  <c r="G6178" i="10"/>
  <c r="D6178" i="10"/>
  <c r="C6178" i="10"/>
  <c r="H6177" i="10"/>
  <c r="G6177" i="10"/>
  <c r="D6177" i="10"/>
  <c r="C6177" i="10"/>
  <c r="H6176" i="10"/>
  <c r="G6176" i="10"/>
  <c r="D6176" i="10"/>
  <c r="C6176" i="10"/>
  <c r="H6175" i="10"/>
  <c r="G6175" i="10"/>
  <c r="D6175" i="10"/>
  <c r="C6175" i="10"/>
  <c r="H6174" i="10"/>
  <c r="G6174" i="10"/>
  <c r="D6174" i="10"/>
  <c r="C6174" i="10"/>
  <c r="H6173" i="10"/>
  <c r="G6173" i="10"/>
  <c r="D6173" i="10"/>
  <c r="C6173" i="10"/>
  <c r="H6172" i="10"/>
  <c r="G6172" i="10"/>
  <c r="D6172" i="10"/>
  <c r="C6172" i="10"/>
  <c r="H6171" i="10"/>
  <c r="G6171" i="10"/>
  <c r="D6171" i="10"/>
  <c r="C6171" i="10"/>
  <c r="H6170" i="10"/>
  <c r="G6170" i="10"/>
  <c r="D6170" i="10"/>
  <c r="C6170" i="10"/>
  <c r="H6169" i="10"/>
  <c r="G6169" i="10"/>
  <c r="D6169" i="10"/>
  <c r="C6169" i="10"/>
  <c r="H6168" i="10"/>
  <c r="G6168" i="10"/>
  <c r="D6168" i="10"/>
  <c r="C6168" i="10"/>
  <c r="H6167" i="10"/>
  <c r="G6167" i="10"/>
  <c r="D6167" i="10"/>
  <c r="C6167" i="10"/>
  <c r="H6166" i="10"/>
  <c r="G6166" i="10"/>
  <c r="D6166" i="10"/>
  <c r="C6166" i="10"/>
  <c r="H6165" i="10"/>
  <c r="G6165" i="10"/>
  <c r="D6165" i="10"/>
  <c r="C6165" i="10"/>
  <c r="H6164" i="10"/>
  <c r="G6164" i="10"/>
  <c r="D6164" i="10"/>
  <c r="C6164" i="10"/>
  <c r="H6163" i="10"/>
  <c r="G6163" i="10"/>
  <c r="D6163" i="10"/>
  <c r="C6163" i="10"/>
  <c r="H6162" i="10"/>
  <c r="G6162" i="10"/>
  <c r="D6162" i="10"/>
  <c r="C6162" i="10"/>
  <c r="H6161" i="10"/>
  <c r="G6161" i="10"/>
  <c r="D6161" i="10"/>
  <c r="C6161" i="10"/>
  <c r="H6160" i="10"/>
  <c r="G6160" i="10"/>
  <c r="D6160" i="10"/>
  <c r="C6160" i="10"/>
  <c r="H6159" i="10"/>
  <c r="G6159" i="10"/>
  <c r="D6159" i="10"/>
  <c r="C6159" i="10"/>
  <c r="H6158" i="10"/>
  <c r="G6158" i="10"/>
  <c r="D6158" i="10"/>
  <c r="C6158" i="10"/>
  <c r="H6157" i="10"/>
  <c r="G6157" i="10"/>
  <c r="D6157" i="10"/>
  <c r="C6157" i="10"/>
  <c r="H6156" i="10"/>
  <c r="G6156" i="10"/>
  <c r="D6156" i="10"/>
  <c r="C6156" i="10"/>
  <c r="H6155" i="10"/>
  <c r="G6155" i="10"/>
  <c r="D6155" i="10"/>
  <c r="C6155" i="10"/>
  <c r="H6154" i="10"/>
  <c r="G6154" i="10"/>
  <c r="D6154" i="10"/>
  <c r="C6154" i="10"/>
  <c r="H6153" i="10"/>
  <c r="G6153" i="10"/>
  <c r="D6153" i="10"/>
  <c r="C6153" i="10"/>
  <c r="H6152" i="10"/>
  <c r="G6152" i="10"/>
  <c r="D6152" i="10"/>
  <c r="C6152" i="10"/>
  <c r="H6151" i="10"/>
  <c r="G6151" i="10"/>
  <c r="D6151" i="10"/>
  <c r="C6151" i="10"/>
  <c r="H6150" i="10"/>
  <c r="G6150" i="10"/>
  <c r="D6150" i="10"/>
  <c r="C6150" i="10"/>
  <c r="H6149" i="10"/>
  <c r="G6149" i="10"/>
  <c r="D6149" i="10"/>
  <c r="C6149" i="10"/>
  <c r="H6148" i="10"/>
  <c r="G6148" i="10"/>
  <c r="D6148" i="10"/>
  <c r="C6148" i="10"/>
  <c r="H6147" i="10"/>
  <c r="G6147" i="10"/>
  <c r="D6147" i="10"/>
  <c r="C6147" i="10"/>
  <c r="H6146" i="10"/>
  <c r="G6146" i="10"/>
  <c r="D6146" i="10"/>
  <c r="C6146" i="10"/>
  <c r="H6145" i="10"/>
  <c r="G6145" i="10"/>
  <c r="D6145" i="10"/>
  <c r="C6145" i="10"/>
  <c r="H6144" i="10"/>
  <c r="G6144" i="10"/>
  <c r="D6144" i="10"/>
  <c r="C6144" i="10"/>
  <c r="H6143" i="10"/>
  <c r="G6143" i="10"/>
  <c r="D6143" i="10"/>
  <c r="C6143" i="10"/>
  <c r="H6142" i="10"/>
  <c r="G6142" i="10"/>
  <c r="D6142" i="10"/>
  <c r="C6142" i="10"/>
  <c r="H6141" i="10"/>
  <c r="G6141" i="10"/>
  <c r="D6141" i="10"/>
  <c r="C6141" i="10"/>
  <c r="H6140" i="10"/>
  <c r="G6140" i="10"/>
  <c r="D6140" i="10"/>
  <c r="C6140" i="10"/>
  <c r="H6139" i="10"/>
  <c r="G6139" i="10"/>
  <c r="D6139" i="10"/>
  <c r="C6139" i="10"/>
  <c r="H6138" i="10"/>
  <c r="G6138" i="10"/>
  <c r="D6138" i="10"/>
  <c r="C6138" i="10"/>
  <c r="H6137" i="10"/>
  <c r="G6137" i="10"/>
  <c r="D6137" i="10"/>
  <c r="C6137" i="10"/>
  <c r="H6136" i="10"/>
  <c r="G6136" i="10"/>
  <c r="D6136" i="10"/>
  <c r="C6136" i="10"/>
  <c r="H6135" i="10"/>
  <c r="G6135" i="10"/>
  <c r="D6135" i="10"/>
  <c r="C6135" i="10"/>
  <c r="H6134" i="10"/>
  <c r="G6134" i="10"/>
  <c r="D6134" i="10"/>
  <c r="C6134" i="10"/>
  <c r="H6133" i="10"/>
  <c r="G6133" i="10"/>
  <c r="D6133" i="10"/>
  <c r="C6133" i="10"/>
  <c r="H6132" i="10"/>
  <c r="G6132" i="10"/>
  <c r="D6132" i="10"/>
  <c r="C6132" i="10"/>
  <c r="H6131" i="10"/>
  <c r="G6131" i="10"/>
  <c r="D6131" i="10"/>
  <c r="C6131" i="10"/>
  <c r="H6130" i="10"/>
  <c r="G6130" i="10"/>
  <c r="D6130" i="10"/>
  <c r="C6130" i="10"/>
  <c r="H6129" i="10"/>
  <c r="G6129" i="10"/>
  <c r="D6129" i="10"/>
  <c r="C6129" i="10"/>
  <c r="H6128" i="10"/>
  <c r="G6128" i="10"/>
  <c r="D6128" i="10"/>
  <c r="C6128" i="10"/>
  <c r="H6127" i="10"/>
  <c r="G6127" i="10"/>
  <c r="D6127" i="10"/>
  <c r="C6127" i="10"/>
  <c r="H6126" i="10"/>
  <c r="G6126" i="10"/>
  <c r="D6126" i="10"/>
  <c r="C6126" i="10"/>
  <c r="H6125" i="10"/>
  <c r="G6125" i="10"/>
  <c r="D6125" i="10"/>
  <c r="C6125" i="10"/>
  <c r="H6124" i="10"/>
  <c r="G6124" i="10"/>
  <c r="D6124" i="10"/>
  <c r="C6124" i="10"/>
  <c r="H6123" i="10"/>
  <c r="G6123" i="10"/>
  <c r="D6123" i="10"/>
  <c r="C6123" i="10"/>
  <c r="H6122" i="10"/>
  <c r="G6122" i="10"/>
  <c r="D6122" i="10"/>
  <c r="C6122" i="10"/>
  <c r="H6121" i="10"/>
  <c r="G6121" i="10"/>
  <c r="D6121" i="10"/>
  <c r="C6121" i="10"/>
  <c r="H6120" i="10"/>
  <c r="G6120" i="10"/>
  <c r="D6120" i="10"/>
  <c r="C6120" i="10"/>
  <c r="H6119" i="10"/>
  <c r="G6119" i="10"/>
  <c r="D6119" i="10"/>
  <c r="C6119" i="10"/>
  <c r="H6118" i="10"/>
  <c r="G6118" i="10"/>
  <c r="D6118" i="10"/>
  <c r="C6118" i="10"/>
  <c r="H6117" i="10"/>
  <c r="G6117" i="10"/>
  <c r="D6117" i="10"/>
  <c r="C6117" i="10"/>
  <c r="H6116" i="10"/>
  <c r="G6116" i="10"/>
  <c r="D6116" i="10"/>
  <c r="C6116" i="10"/>
  <c r="H6115" i="10"/>
  <c r="G6115" i="10"/>
  <c r="D6115" i="10"/>
  <c r="C6115" i="10"/>
  <c r="H6114" i="10"/>
  <c r="G6114" i="10"/>
  <c r="D6114" i="10"/>
  <c r="C6114" i="10"/>
  <c r="H6113" i="10"/>
  <c r="G6113" i="10"/>
  <c r="D6113" i="10"/>
  <c r="C6113" i="10"/>
  <c r="H6112" i="10"/>
  <c r="G6112" i="10"/>
  <c r="D6112" i="10"/>
  <c r="C6112" i="10"/>
  <c r="H6111" i="10"/>
  <c r="G6111" i="10"/>
  <c r="D6111" i="10"/>
  <c r="C6111" i="10"/>
  <c r="H6110" i="10"/>
  <c r="G6110" i="10"/>
  <c r="D6110" i="10"/>
  <c r="C6110" i="10"/>
  <c r="H6109" i="10"/>
  <c r="G6109" i="10"/>
  <c r="D6109" i="10"/>
  <c r="C6109" i="10"/>
  <c r="H6108" i="10"/>
  <c r="G6108" i="10"/>
  <c r="D6108" i="10"/>
  <c r="C6108" i="10"/>
  <c r="H6107" i="10"/>
  <c r="G6107" i="10"/>
  <c r="D6107" i="10"/>
  <c r="C6107" i="10"/>
  <c r="H6106" i="10"/>
  <c r="G6106" i="10"/>
  <c r="D6106" i="10"/>
  <c r="C6106" i="10"/>
  <c r="H6105" i="10"/>
  <c r="G6105" i="10"/>
  <c r="D6105" i="10"/>
  <c r="C6105" i="10"/>
  <c r="H6104" i="10"/>
  <c r="G6104" i="10"/>
  <c r="D6104" i="10"/>
  <c r="C6104" i="10"/>
  <c r="H6103" i="10"/>
  <c r="G6103" i="10"/>
  <c r="D6103" i="10"/>
  <c r="C6103" i="10"/>
  <c r="H6102" i="10"/>
  <c r="G6102" i="10"/>
  <c r="D6102" i="10"/>
  <c r="C6102" i="10"/>
  <c r="H6101" i="10"/>
  <c r="G6101" i="10"/>
  <c r="D6101" i="10"/>
  <c r="C6101" i="10"/>
  <c r="H6100" i="10"/>
  <c r="G6100" i="10"/>
  <c r="D6100" i="10"/>
  <c r="C6100" i="10"/>
  <c r="H6099" i="10"/>
  <c r="G6099" i="10"/>
  <c r="D6099" i="10"/>
  <c r="C6099" i="10"/>
  <c r="H6098" i="10"/>
  <c r="G6098" i="10"/>
  <c r="D6098" i="10"/>
  <c r="C6098" i="10"/>
  <c r="H6097" i="10"/>
  <c r="G6097" i="10"/>
  <c r="D6097" i="10"/>
  <c r="C6097" i="10"/>
  <c r="H6096" i="10"/>
  <c r="G6096" i="10"/>
  <c r="D6096" i="10"/>
  <c r="C6096" i="10"/>
  <c r="H6095" i="10"/>
  <c r="G6095" i="10"/>
  <c r="D6095" i="10"/>
  <c r="C6095" i="10"/>
  <c r="H6094" i="10"/>
  <c r="G6094" i="10"/>
  <c r="D6094" i="10"/>
  <c r="C6094" i="10"/>
  <c r="H6093" i="10"/>
  <c r="G6093" i="10"/>
  <c r="D6093" i="10"/>
  <c r="C6093" i="10"/>
  <c r="H6092" i="10"/>
  <c r="G6092" i="10"/>
  <c r="D6092" i="10"/>
  <c r="C6092" i="10"/>
  <c r="H6091" i="10"/>
  <c r="G6091" i="10"/>
  <c r="D6091" i="10"/>
  <c r="C6091" i="10"/>
  <c r="H6090" i="10"/>
  <c r="G6090" i="10"/>
  <c r="D6090" i="10"/>
  <c r="C6090" i="10"/>
  <c r="H6089" i="10"/>
  <c r="G6089" i="10"/>
  <c r="D6089" i="10"/>
  <c r="C6089" i="10"/>
  <c r="H6088" i="10"/>
  <c r="G6088" i="10"/>
  <c r="D6088" i="10"/>
  <c r="C6088" i="10"/>
  <c r="H6087" i="10"/>
  <c r="G6087" i="10"/>
  <c r="D6087" i="10"/>
  <c r="C6087" i="10"/>
  <c r="H6086" i="10"/>
  <c r="G6086" i="10"/>
  <c r="D6086" i="10"/>
  <c r="C6086" i="10"/>
  <c r="H6085" i="10"/>
  <c r="G6085" i="10"/>
  <c r="D6085" i="10"/>
  <c r="C6085" i="10"/>
  <c r="H6084" i="10"/>
  <c r="G6084" i="10"/>
  <c r="D6084" i="10"/>
  <c r="C6084" i="10"/>
  <c r="H6083" i="10"/>
  <c r="G6083" i="10"/>
  <c r="D6083" i="10"/>
  <c r="C6083" i="10"/>
  <c r="H6082" i="10"/>
  <c r="G6082" i="10"/>
  <c r="D6082" i="10"/>
  <c r="C6082" i="10"/>
  <c r="H6081" i="10"/>
  <c r="G6081" i="10"/>
  <c r="D6081" i="10"/>
  <c r="C6081" i="10"/>
  <c r="H6080" i="10"/>
  <c r="G6080" i="10"/>
  <c r="D6080" i="10"/>
  <c r="C6080" i="10"/>
  <c r="H6079" i="10"/>
  <c r="G6079" i="10"/>
  <c r="D6079" i="10"/>
  <c r="C6079" i="10"/>
  <c r="H6078" i="10"/>
  <c r="G6078" i="10"/>
  <c r="D6078" i="10"/>
  <c r="C6078" i="10"/>
  <c r="H6077" i="10"/>
  <c r="G6077" i="10"/>
  <c r="D6077" i="10"/>
  <c r="C6077" i="10"/>
  <c r="H6076" i="10"/>
  <c r="G6076" i="10"/>
  <c r="D6076" i="10"/>
  <c r="C6076" i="10"/>
  <c r="H6075" i="10"/>
  <c r="G6075" i="10"/>
  <c r="D6075" i="10"/>
  <c r="C6075" i="10"/>
  <c r="H6074" i="10"/>
  <c r="G6074" i="10"/>
  <c r="D6074" i="10"/>
  <c r="C6074" i="10"/>
  <c r="H6073" i="10"/>
  <c r="G6073" i="10"/>
  <c r="D6073" i="10"/>
  <c r="C6073" i="10"/>
  <c r="H6072" i="10"/>
  <c r="G6072" i="10"/>
  <c r="D6072" i="10"/>
  <c r="C6072" i="10"/>
  <c r="H6071" i="10"/>
  <c r="G6071" i="10"/>
  <c r="D6071" i="10"/>
  <c r="C6071" i="10"/>
  <c r="H6070" i="10"/>
  <c r="G6070" i="10"/>
  <c r="D6070" i="10"/>
  <c r="C6070" i="10"/>
  <c r="H6069" i="10"/>
  <c r="G6069" i="10"/>
  <c r="D6069" i="10"/>
  <c r="C6069" i="10"/>
  <c r="H6068" i="10"/>
  <c r="G6068" i="10"/>
  <c r="D6068" i="10"/>
  <c r="C6068" i="10"/>
  <c r="H6067" i="10"/>
  <c r="G6067" i="10"/>
  <c r="D6067" i="10"/>
  <c r="C6067" i="10"/>
  <c r="H6066" i="10"/>
  <c r="G6066" i="10"/>
  <c r="D6066" i="10"/>
  <c r="C6066" i="10"/>
  <c r="H6065" i="10"/>
  <c r="G6065" i="10"/>
  <c r="D6065" i="10"/>
  <c r="C6065" i="10"/>
  <c r="H6064" i="10"/>
  <c r="G6064" i="10"/>
  <c r="D6064" i="10"/>
  <c r="C6064" i="10"/>
  <c r="H6063" i="10"/>
  <c r="G6063" i="10"/>
  <c r="D6063" i="10"/>
  <c r="C6063" i="10"/>
  <c r="H6062" i="10"/>
  <c r="G6062" i="10"/>
  <c r="D6062" i="10"/>
  <c r="C6062" i="10"/>
  <c r="H6061" i="10"/>
  <c r="G6061" i="10"/>
  <c r="D6061" i="10"/>
  <c r="C6061" i="10"/>
  <c r="H6060" i="10"/>
  <c r="G6060" i="10"/>
  <c r="D6060" i="10"/>
  <c r="C6060" i="10"/>
  <c r="H6059" i="10"/>
  <c r="G6059" i="10"/>
  <c r="D6059" i="10"/>
  <c r="C6059" i="10"/>
  <c r="H6058" i="10"/>
  <c r="G6058" i="10"/>
  <c r="D6058" i="10"/>
  <c r="C6058" i="10"/>
  <c r="H6057" i="10"/>
  <c r="G6057" i="10"/>
  <c r="D6057" i="10"/>
  <c r="C6057" i="10"/>
  <c r="H6056" i="10"/>
  <c r="G6056" i="10"/>
  <c r="D6056" i="10"/>
  <c r="C6056" i="10"/>
  <c r="H6055" i="10"/>
  <c r="G6055" i="10"/>
  <c r="D6055" i="10"/>
  <c r="C6055" i="10"/>
  <c r="H6054" i="10"/>
  <c r="G6054" i="10"/>
  <c r="D6054" i="10"/>
  <c r="C6054" i="10"/>
  <c r="H6053" i="10"/>
  <c r="G6053" i="10"/>
  <c r="D6053" i="10"/>
  <c r="C6053" i="10"/>
  <c r="H6052" i="10"/>
  <c r="G6052" i="10"/>
  <c r="D6052" i="10"/>
  <c r="C6052" i="10"/>
  <c r="H6051" i="10"/>
  <c r="G6051" i="10"/>
  <c r="D6051" i="10"/>
  <c r="C6051" i="10"/>
  <c r="H6050" i="10"/>
  <c r="G6050" i="10"/>
  <c r="D6050" i="10"/>
  <c r="C6050" i="10"/>
  <c r="H6049" i="10"/>
  <c r="G6049" i="10"/>
  <c r="D6049" i="10"/>
  <c r="C6049" i="10"/>
  <c r="H6048" i="10"/>
  <c r="G6048" i="10"/>
  <c r="D6048" i="10"/>
  <c r="C6048" i="10"/>
  <c r="H6047" i="10"/>
  <c r="G6047" i="10"/>
  <c r="D6047" i="10"/>
  <c r="C6047" i="10"/>
  <c r="H6046" i="10"/>
  <c r="G6046" i="10"/>
  <c r="D6046" i="10"/>
  <c r="C6046" i="10"/>
  <c r="H6045" i="10"/>
  <c r="G6045" i="10"/>
  <c r="D6045" i="10"/>
  <c r="C6045" i="10"/>
  <c r="H6044" i="10"/>
  <c r="G6044" i="10"/>
  <c r="D6044" i="10"/>
  <c r="C6044" i="10"/>
  <c r="H6043" i="10"/>
  <c r="G6043" i="10"/>
  <c r="D6043" i="10"/>
  <c r="C6043" i="10"/>
  <c r="H6042" i="10"/>
  <c r="G6042" i="10"/>
  <c r="D6042" i="10"/>
  <c r="C6042" i="10"/>
  <c r="H6041" i="10"/>
  <c r="G6041" i="10"/>
  <c r="D6041" i="10"/>
  <c r="C6041" i="10"/>
  <c r="H6040" i="10"/>
  <c r="G6040" i="10"/>
  <c r="D6040" i="10"/>
  <c r="C6040" i="10"/>
  <c r="H6039" i="10"/>
  <c r="G6039" i="10"/>
  <c r="D6039" i="10"/>
  <c r="C6039" i="10"/>
  <c r="H6038" i="10"/>
  <c r="G6038" i="10"/>
  <c r="D6038" i="10"/>
  <c r="C6038" i="10"/>
  <c r="H6037" i="10"/>
  <c r="G6037" i="10"/>
  <c r="D6037" i="10"/>
  <c r="C6037" i="10"/>
  <c r="H6036" i="10"/>
  <c r="G6036" i="10"/>
  <c r="D6036" i="10"/>
  <c r="C6036" i="10"/>
  <c r="H6035" i="10"/>
  <c r="G6035" i="10"/>
  <c r="D6035" i="10"/>
  <c r="C6035" i="10"/>
  <c r="H6034" i="10"/>
  <c r="G6034" i="10"/>
  <c r="D6034" i="10"/>
  <c r="C6034" i="10"/>
  <c r="H6033" i="10"/>
  <c r="G6033" i="10"/>
  <c r="D6033" i="10"/>
  <c r="C6033" i="10"/>
  <c r="H6032" i="10"/>
  <c r="G6032" i="10"/>
  <c r="D6032" i="10"/>
  <c r="C6032" i="10"/>
  <c r="H6031" i="10"/>
  <c r="G6031" i="10"/>
  <c r="D6031" i="10"/>
  <c r="C6031" i="10"/>
  <c r="H6030" i="10"/>
  <c r="G6030" i="10"/>
  <c r="D6030" i="10"/>
  <c r="C6030" i="10"/>
  <c r="H6029" i="10"/>
  <c r="G6029" i="10"/>
  <c r="D6029" i="10"/>
  <c r="C6029" i="10"/>
  <c r="H6028" i="10"/>
  <c r="G6028" i="10"/>
  <c r="D6028" i="10"/>
  <c r="C6028" i="10"/>
  <c r="H6027" i="10"/>
  <c r="G6027" i="10"/>
  <c r="D6027" i="10"/>
  <c r="C6027" i="10"/>
  <c r="H6026" i="10"/>
  <c r="G6026" i="10"/>
  <c r="D6026" i="10"/>
  <c r="C6026" i="10"/>
  <c r="H6025" i="10"/>
  <c r="G6025" i="10"/>
  <c r="D6025" i="10"/>
  <c r="C6025" i="10"/>
  <c r="H6024" i="10"/>
  <c r="G6024" i="10"/>
  <c r="D6024" i="10"/>
  <c r="C6024" i="10"/>
  <c r="H6023" i="10"/>
  <c r="G6023" i="10"/>
  <c r="D6023" i="10"/>
  <c r="C6023" i="10"/>
  <c r="H6022" i="10"/>
  <c r="G6022" i="10"/>
  <c r="D6022" i="10"/>
  <c r="C6022" i="10"/>
  <c r="H6021" i="10"/>
  <c r="G6021" i="10"/>
  <c r="D6021" i="10"/>
  <c r="C6021" i="10"/>
  <c r="H6020" i="10"/>
  <c r="G6020" i="10"/>
  <c r="D6020" i="10"/>
  <c r="C6020" i="10"/>
  <c r="H6019" i="10"/>
  <c r="G6019" i="10"/>
  <c r="D6019" i="10"/>
  <c r="C6019" i="10"/>
  <c r="H6018" i="10"/>
  <c r="G6018" i="10"/>
  <c r="D6018" i="10"/>
  <c r="C6018" i="10"/>
  <c r="H6017" i="10"/>
  <c r="G6017" i="10"/>
  <c r="D6017" i="10"/>
  <c r="C6017" i="10"/>
  <c r="H6016" i="10"/>
  <c r="G6016" i="10"/>
  <c r="D6016" i="10"/>
  <c r="C6016" i="10"/>
  <c r="H6015" i="10"/>
  <c r="G6015" i="10"/>
  <c r="D6015" i="10"/>
  <c r="C6015" i="10"/>
  <c r="H6014" i="10"/>
  <c r="G6014" i="10"/>
  <c r="D6014" i="10"/>
  <c r="C6014" i="10"/>
  <c r="H6013" i="10"/>
  <c r="G6013" i="10"/>
  <c r="D6013" i="10"/>
  <c r="C6013" i="10"/>
  <c r="H6012" i="10"/>
  <c r="G6012" i="10"/>
  <c r="D6012" i="10"/>
  <c r="C6012" i="10"/>
  <c r="H6011" i="10"/>
  <c r="G6011" i="10"/>
  <c r="D6011" i="10"/>
  <c r="C6011" i="10"/>
  <c r="H6010" i="10"/>
  <c r="G6010" i="10"/>
  <c r="D6010" i="10"/>
  <c r="C6010" i="10"/>
  <c r="H6009" i="10"/>
  <c r="G6009" i="10"/>
  <c r="D6009" i="10"/>
  <c r="C6009" i="10"/>
  <c r="H6008" i="10"/>
  <c r="G6008" i="10"/>
  <c r="D6008" i="10"/>
  <c r="C6008" i="10"/>
  <c r="H6007" i="10"/>
  <c r="G6007" i="10"/>
  <c r="D6007" i="10"/>
  <c r="C6007" i="10"/>
  <c r="H6006" i="10"/>
  <c r="G6006" i="10"/>
  <c r="D6006" i="10"/>
  <c r="C6006" i="10"/>
  <c r="H6005" i="10"/>
  <c r="G6005" i="10"/>
  <c r="D6005" i="10"/>
  <c r="C6005" i="10"/>
  <c r="H6004" i="10"/>
  <c r="G6004" i="10"/>
  <c r="D6004" i="10"/>
  <c r="C6004" i="10"/>
  <c r="H6003" i="10"/>
  <c r="G6003" i="10"/>
  <c r="D6003" i="10"/>
  <c r="C6003" i="10"/>
  <c r="H6002" i="10"/>
  <c r="G6002" i="10"/>
  <c r="D6002" i="10"/>
  <c r="C6002" i="10"/>
  <c r="H6001" i="10"/>
  <c r="G6001" i="10"/>
  <c r="D6001" i="10"/>
  <c r="C6001" i="10"/>
  <c r="H6000" i="10"/>
  <c r="G6000" i="10"/>
  <c r="D6000" i="10"/>
  <c r="C6000" i="10"/>
  <c r="H5999" i="10"/>
  <c r="G5999" i="10"/>
  <c r="D5999" i="10"/>
  <c r="C5999" i="10"/>
  <c r="H5998" i="10"/>
  <c r="G5998" i="10"/>
  <c r="D5998" i="10"/>
  <c r="C5998" i="10"/>
  <c r="H5997" i="10"/>
  <c r="G5997" i="10"/>
  <c r="D5997" i="10"/>
  <c r="C5997" i="10"/>
  <c r="H5996" i="10"/>
  <c r="G5996" i="10"/>
  <c r="D5996" i="10"/>
  <c r="C5996" i="10"/>
  <c r="H5995" i="10"/>
  <c r="G5995" i="10"/>
  <c r="D5995" i="10"/>
  <c r="C5995" i="10"/>
  <c r="H5994" i="10"/>
  <c r="G5994" i="10"/>
  <c r="D5994" i="10"/>
  <c r="C5994" i="10"/>
  <c r="H5993" i="10"/>
  <c r="G5993" i="10"/>
  <c r="D5993" i="10"/>
  <c r="C5993" i="10"/>
  <c r="H5992" i="10"/>
  <c r="G5992" i="10"/>
  <c r="D5992" i="10"/>
  <c r="C5992" i="10"/>
  <c r="H5991" i="10"/>
  <c r="G5991" i="10"/>
  <c r="D5991" i="10"/>
  <c r="C5991" i="10"/>
  <c r="H5990" i="10"/>
  <c r="G5990" i="10"/>
  <c r="D5990" i="10"/>
  <c r="C5990" i="10"/>
  <c r="H5989" i="10"/>
  <c r="G5989" i="10"/>
  <c r="D5989" i="10"/>
  <c r="C5989" i="10"/>
  <c r="H5988" i="10"/>
  <c r="G5988" i="10"/>
  <c r="D5988" i="10"/>
  <c r="C5988" i="10"/>
  <c r="H5987" i="10"/>
  <c r="G5987" i="10"/>
  <c r="D5987" i="10"/>
  <c r="C5987" i="10"/>
  <c r="H5986" i="10"/>
  <c r="G5986" i="10"/>
  <c r="D5986" i="10"/>
  <c r="C5986" i="10"/>
  <c r="H5985" i="10"/>
  <c r="G5985" i="10"/>
  <c r="D5985" i="10"/>
  <c r="C5985" i="10"/>
  <c r="H5984" i="10"/>
  <c r="G5984" i="10"/>
  <c r="D5984" i="10"/>
  <c r="C5984" i="10"/>
  <c r="H5983" i="10"/>
  <c r="G5983" i="10"/>
  <c r="D5983" i="10"/>
  <c r="C5983" i="10"/>
  <c r="H5982" i="10"/>
  <c r="G5982" i="10"/>
  <c r="D5982" i="10"/>
  <c r="C5982" i="10"/>
  <c r="H5981" i="10"/>
  <c r="G5981" i="10"/>
  <c r="D5981" i="10"/>
  <c r="C5981" i="10"/>
  <c r="H5980" i="10"/>
  <c r="G5980" i="10"/>
  <c r="D5980" i="10"/>
  <c r="C5980" i="10"/>
  <c r="H5979" i="10"/>
  <c r="G5979" i="10"/>
  <c r="D5979" i="10"/>
  <c r="C5979" i="10"/>
  <c r="H5978" i="10"/>
  <c r="G5978" i="10"/>
  <c r="D5978" i="10"/>
  <c r="C5978" i="10"/>
  <c r="H5977" i="10"/>
  <c r="G5977" i="10"/>
  <c r="D5977" i="10"/>
  <c r="C5977" i="10"/>
  <c r="H5976" i="10"/>
  <c r="G5976" i="10"/>
  <c r="D5976" i="10"/>
  <c r="C5976" i="10"/>
  <c r="H5975" i="10"/>
  <c r="G5975" i="10"/>
  <c r="D5975" i="10"/>
  <c r="C5975" i="10"/>
  <c r="H5974" i="10"/>
  <c r="G5974" i="10"/>
  <c r="D5974" i="10"/>
  <c r="C5974" i="10"/>
  <c r="H5973" i="10"/>
  <c r="G5973" i="10"/>
  <c r="D5973" i="10"/>
  <c r="C5973" i="10"/>
  <c r="H5972" i="10"/>
  <c r="G5972" i="10"/>
  <c r="D5972" i="10"/>
  <c r="C5972" i="10"/>
  <c r="H5971" i="10"/>
  <c r="G5971" i="10"/>
  <c r="D5971" i="10"/>
  <c r="C5971" i="10"/>
  <c r="H5970" i="10"/>
  <c r="G5970" i="10"/>
  <c r="D5970" i="10"/>
  <c r="C5970" i="10"/>
  <c r="H5969" i="10"/>
  <c r="G5969" i="10"/>
  <c r="D5969" i="10"/>
  <c r="C5969" i="10"/>
  <c r="H5968" i="10"/>
  <c r="G5968" i="10"/>
  <c r="D5968" i="10"/>
  <c r="C5968" i="10"/>
  <c r="H5967" i="10"/>
  <c r="G5967" i="10"/>
  <c r="D5967" i="10"/>
  <c r="C5967" i="10"/>
  <c r="H5966" i="10"/>
  <c r="G5966" i="10"/>
  <c r="D5966" i="10"/>
  <c r="C5966" i="10"/>
  <c r="H5965" i="10"/>
  <c r="G5965" i="10"/>
  <c r="D5965" i="10"/>
  <c r="C5965" i="10"/>
  <c r="H5964" i="10"/>
  <c r="G5964" i="10"/>
  <c r="D5964" i="10"/>
  <c r="C5964" i="10"/>
  <c r="H5963" i="10"/>
  <c r="G5963" i="10"/>
  <c r="D5963" i="10"/>
  <c r="C5963" i="10"/>
  <c r="H5962" i="10"/>
  <c r="G5962" i="10"/>
  <c r="D5962" i="10"/>
  <c r="C5962" i="10"/>
  <c r="H5961" i="10"/>
  <c r="G5961" i="10"/>
  <c r="D5961" i="10"/>
  <c r="C5961" i="10"/>
  <c r="H5960" i="10"/>
  <c r="G5960" i="10"/>
  <c r="D5960" i="10"/>
  <c r="C5960" i="10"/>
  <c r="H5959" i="10"/>
  <c r="G5959" i="10"/>
  <c r="D5959" i="10"/>
  <c r="C5959" i="10"/>
  <c r="H5958" i="10"/>
  <c r="G5958" i="10"/>
  <c r="D5958" i="10"/>
  <c r="C5958" i="10"/>
  <c r="H5957" i="10"/>
  <c r="G5957" i="10"/>
  <c r="D5957" i="10"/>
  <c r="C5957" i="10"/>
  <c r="H5956" i="10"/>
  <c r="G5956" i="10"/>
  <c r="D5956" i="10"/>
  <c r="C5956" i="10"/>
  <c r="H5955" i="10"/>
  <c r="G5955" i="10"/>
  <c r="D5955" i="10"/>
  <c r="C5955" i="10"/>
  <c r="H5954" i="10"/>
  <c r="G5954" i="10"/>
  <c r="D5954" i="10"/>
  <c r="C5954" i="10"/>
  <c r="H5953" i="10"/>
  <c r="G5953" i="10"/>
  <c r="D5953" i="10"/>
  <c r="C5953" i="10"/>
  <c r="H5952" i="10"/>
  <c r="G5952" i="10"/>
  <c r="D5952" i="10"/>
  <c r="C5952" i="10"/>
  <c r="H5951" i="10"/>
  <c r="G5951" i="10"/>
  <c r="D5951" i="10"/>
  <c r="C5951" i="10"/>
  <c r="H5950" i="10"/>
  <c r="G5950" i="10"/>
  <c r="D5950" i="10"/>
  <c r="C5950" i="10"/>
  <c r="H5949" i="10"/>
  <c r="G5949" i="10"/>
  <c r="D5949" i="10"/>
  <c r="C5949" i="10"/>
  <c r="H5948" i="10"/>
  <c r="G5948" i="10"/>
  <c r="D5948" i="10"/>
  <c r="C5948" i="10"/>
  <c r="H5947" i="10"/>
  <c r="G5947" i="10"/>
  <c r="D5947" i="10"/>
  <c r="C5947" i="10"/>
  <c r="H5946" i="10"/>
  <c r="G5946" i="10"/>
  <c r="D5946" i="10"/>
  <c r="C5946" i="10"/>
  <c r="H5945" i="10"/>
  <c r="G5945" i="10"/>
  <c r="D5945" i="10"/>
  <c r="C5945" i="10"/>
  <c r="H5944" i="10"/>
  <c r="G5944" i="10"/>
  <c r="D5944" i="10"/>
  <c r="C5944" i="10"/>
  <c r="H5943" i="10"/>
  <c r="G5943" i="10"/>
  <c r="D5943" i="10"/>
  <c r="C5943" i="10"/>
  <c r="H5942" i="10"/>
  <c r="G5942" i="10"/>
  <c r="D5942" i="10"/>
  <c r="C5942" i="10"/>
  <c r="H5941" i="10"/>
  <c r="G5941" i="10"/>
  <c r="D5941" i="10"/>
  <c r="C5941" i="10"/>
  <c r="H5940" i="10"/>
  <c r="G5940" i="10"/>
  <c r="D5940" i="10"/>
  <c r="C5940" i="10"/>
  <c r="H5939" i="10"/>
  <c r="G5939" i="10"/>
  <c r="D5939" i="10"/>
  <c r="C5939" i="10"/>
  <c r="H5938" i="10"/>
  <c r="G5938" i="10"/>
  <c r="D5938" i="10"/>
  <c r="C5938" i="10"/>
  <c r="H5937" i="10"/>
  <c r="G5937" i="10"/>
  <c r="D5937" i="10"/>
  <c r="C5937" i="10"/>
  <c r="H5936" i="10"/>
  <c r="G5936" i="10"/>
  <c r="D5936" i="10"/>
  <c r="C5936" i="10"/>
  <c r="H5935" i="10"/>
  <c r="G5935" i="10"/>
  <c r="D5935" i="10"/>
  <c r="C5935" i="10"/>
  <c r="H5934" i="10"/>
  <c r="G5934" i="10"/>
  <c r="D5934" i="10"/>
  <c r="C5934" i="10"/>
  <c r="H5933" i="10"/>
  <c r="G5933" i="10"/>
  <c r="D5933" i="10"/>
  <c r="C5933" i="10"/>
  <c r="H5932" i="10"/>
  <c r="G5932" i="10"/>
  <c r="D5932" i="10"/>
  <c r="C5932" i="10"/>
  <c r="H5931" i="10"/>
  <c r="G5931" i="10"/>
  <c r="D5931" i="10"/>
  <c r="C5931" i="10"/>
  <c r="H5930" i="10"/>
  <c r="G5930" i="10"/>
  <c r="D5930" i="10"/>
  <c r="C5930" i="10"/>
  <c r="H5929" i="10"/>
  <c r="G5929" i="10"/>
  <c r="D5929" i="10"/>
  <c r="C5929" i="10"/>
  <c r="H5928" i="10"/>
  <c r="G5928" i="10"/>
  <c r="D5928" i="10"/>
  <c r="C5928" i="10"/>
  <c r="H5927" i="10"/>
  <c r="G5927" i="10"/>
  <c r="D5927" i="10"/>
  <c r="C5927" i="10"/>
  <c r="H5926" i="10"/>
  <c r="G5926" i="10"/>
  <c r="D5926" i="10"/>
  <c r="C5926" i="10"/>
  <c r="H5925" i="10"/>
  <c r="G5925" i="10"/>
  <c r="D5925" i="10"/>
  <c r="C5925" i="10"/>
  <c r="H5924" i="10"/>
  <c r="G5924" i="10"/>
  <c r="D5924" i="10"/>
  <c r="C5924" i="10"/>
  <c r="H5923" i="10"/>
  <c r="G5923" i="10"/>
  <c r="D5923" i="10"/>
  <c r="C5923" i="10"/>
  <c r="H5922" i="10"/>
  <c r="G5922" i="10"/>
  <c r="D5922" i="10"/>
  <c r="C5922" i="10"/>
  <c r="H5921" i="10"/>
  <c r="G5921" i="10"/>
  <c r="D5921" i="10"/>
  <c r="C5921" i="10"/>
  <c r="H5920" i="10"/>
  <c r="G5920" i="10"/>
  <c r="D5920" i="10"/>
  <c r="C5920" i="10"/>
  <c r="H5919" i="10"/>
  <c r="G5919" i="10"/>
  <c r="D5919" i="10"/>
  <c r="C5919" i="10"/>
  <c r="H5918" i="10"/>
  <c r="G5918" i="10"/>
  <c r="D5918" i="10"/>
  <c r="C5918" i="10"/>
  <c r="H5917" i="10"/>
  <c r="G5917" i="10"/>
  <c r="D5917" i="10"/>
  <c r="C5917" i="10"/>
  <c r="H5916" i="10"/>
  <c r="G5916" i="10"/>
  <c r="D5916" i="10"/>
  <c r="C5916" i="10"/>
  <c r="H5915" i="10"/>
  <c r="G5915" i="10"/>
  <c r="D5915" i="10"/>
  <c r="C5915" i="10"/>
  <c r="H5914" i="10"/>
  <c r="G5914" i="10"/>
  <c r="D5914" i="10"/>
  <c r="C5914" i="10"/>
  <c r="H5913" i="10"/>
  <c r="G5913" i="10"/>
  <c r="D5913" i="10"/>
  <c r="C5913" i="10"/>
  <c r="H5912" i="10"/>
  <c r="G5912" i="10"/>
  <c r="D5912" i="10"/>
  <c r="C5912" i="10"/>
  <c r="H5911" i="10"/>
  <c r="G5911" i="10"/>
  <c r="D5911" i="10"/>
  <c r="C5911" i="10"/>
  <c r="H5910" i="10"/>
  <c r="G5910" i="10"/>
  <c r="D5910" i="10"/>
  <c r="C5910" i="10"/>
  <c r="H5909" i="10"/>
  <c r="G5909" i="10"/>
  <c r="D5909" i="10"/>
  <c r="C5909" i="10"/>
  <c r="H5908" i="10"/>
  <c r="G5908" i="10"/>
  <c r="D5908" i="10"/>
  <c r="C5908" i="10"/>
  <c r="H5907" i="10"/>
  <c r="G5907" i="10"/>
  <c r="D5907" i="10"/>
  <c r="C5907" i="10"/>
  <c r="H5906" i="10"/>
  <c r="G5906" i="10"/>
  <c r="D5906" i="10"/>
  <c r="C5906" i="10"/>
  <c r="H5905" i="10"/>
  <c r="G5905" i="10"/>
  <c r="D5905" i="10"/>
  <c r="C5905" i="10"/>
  <c r="H5904" i="10"/>
  <c r="G5904" i="10"/>
  <c r="D5904" i="10"/>
  <c r="C5904" i="10"/>
  <c r="H5903" i="10"/>
  <c r="G5903" i="10"/>
  <c r="D5903" i="10"/>
  <c r="C5903" i="10"/>
  <c r="H5902" i="10"/>
  <c r="G5902" i="10"/>
  <c r="D5902" i="10"/>
  <c r="C5902" i="10"/>
  <c r="H5901" i="10"/>
  <c r="G5901" i="10"/>
  <c r="D5901" i="10"/>
  <c r="C5901" i="10"/>
  <c r="H5900" i="10"/>
  <c r="G5900" i="10"/>
  <c r="D5900" i="10"/>
  <c r="C5900" i="10"/>
  <c r="H5899" i="10"/>
  <c r="G5899" i="10"/>
  <c r="D5899" i="10"/>
  <c r="C5899" i="10"/>
  <c r="H5898" i="10"/>
  <c r="G5898" i="10"/>
  <c r="D5898" i="10"/>
  <c r="C5898" i="10"/>
  <c r="H5897" i="10"/>
  <c r="G5897" i="10"/>
  <c r="D5897" i="10"/>
  <c r="C5897" i="10"/>
  <c r="H5896" i="10"/>
  <c r="G5896" i="10"/>
  <c r="D5896" i="10"/>
  <c r="C5896" i="10"/>
  <c r="H5895" i="10"/>
  <c r="G5895" i="10"/>
  <c r="D5895" i="10"/>
  <c r="C5895" i="10"/>
  <c r="H5894" i="10"/>
  <c r="G5894" i="10"/>
  <c r="D5894" i="10"/>
  <c r="C5894" i="10"/>
  <c r="H5893" i="10"/>
  <c r="G5893" i="10"/>
  <c r="D5893" i="10"/>
  <c r="C5893" i="10"/>
  <c r="H5892" i="10"/>
  <c r="G5892" i="10"/>
  <c r="D5892" i="10"/>
  <c r="C5892" i="10"/>
  <c r="H5891" i="10"/>
  <c r="G5891" i="10"/>
  <c r="D5891" i="10"/>
  <c r="C5891" i="10"/>
  <c r="H5890" i="10"/>
  <c r="G5890" i="10"/>
  <c r="D5890" i="10"/>
  <c r="C5890" i="10"/>
  <c r="H5889" i="10"/>
  <c r="G5889" i="10"/>
  <c r="D5889" i="10"/>
  <c r="C5889" i="10"/>
  <c r="H5888" i="10"/>
  <c r="G5888" i="10"/>
  <c r="D5888" i="10"/>
  <c r="C5888" i="10"/>
  <c r="H5887" i="10"/>
  <c r="G5887" i="10"/>
  <c r="D5887" i="10"/>
  <c r="C5887" i="10"/>
  <c r="H5886" i="10"/>
  <c r="G5886" i="10"/>
  <c r="D5886" i="10"/>
  <c r="C5886" i="10"/>
  <c r="H5885" i="10"/>
  <c r="G5885" i="10"/>
  <c r="D5885" i="10"/>
  <c r="C5885" i="10"/>
  <c r="H5884" i="10"/>
  <c r="G5884" i="10"/>
  <c r="D5884" i="10"/>
  <c r="C5884" i="10"/>
  <c r="H5883" i="10"/>
  <c r="G5883" i="10"/>
  <c r="D5883" i="10"/>
  <c r="C5883" i="10"/>
  <c r="H5882" i="10"/>
  <c r="G5882" i="10"/>
  <c r="D5882" i="10"/>
  <c r="C5882" i="10"/>
  <c r="H5881" i="10"/>
  <c r="G5881" i="10"/>
  <c r="D5881" i="10"/>
  <c r="C5881" i="10"/>
  <c r="H5880" i="10"/>
  <c r="G5880" i="10"/>
  <c r="D5880" i="10"/>
  <c r="C5880" i="10"/>
  <c r="H5879" i="10"/>
  <c r="G5879" i="10"/>
  <c r="D5879" i="10"/>
  <c r="C5879" i="10"/>
  <c r="H5878" i="10"/>
  <c r="G5878" i="10"/>
  <c r="D5878" i="10"/>
  <c r="C5878" i="10"/>
  <c r="H5877" i="10"/>
  <c r="G5877" i="10"/>
  <c r="D5877" i="10"/>
  <c r="C5877" i="10"/>
  <c r="H5876" i="10"/>
  <c r="G5876" i="10"/>
  <c r="D5876" i="10"/>
  <c r="C5876" i="10"/>
  <c r="H5875" i="10"/>
  <c r="G5875" i="10"/>
  <c r="D5875" i="10"/>
  <c r="C5875" i="10"/>
  <c r="H5874" i="10"/>
  <c r="G5874" i="10"/>
  <c r="D5874" i="10"/>
  <c r="C5874" i="10"/>
  <c r="H5873" i="10"/>
  <c r="G5873" i="10"/>
  <c r="D5873" i="10"/>
  <c r="C5873" i="10"/>
  <c r="H5872" i="10"/>
  <c r="G5872" i="10"/>
  <c r="D5872" i="10"/>
  <c r="C5872" i="10"/>
  <c r="H5871" i="10"/>
  <c r="G5871" i="10"/>
  <c r="D5871" i="10"/>
  <c r="C5871" i="10"/>
  <c r="H5870" i="10"/>
  <c r="G5870" i="10"/>
  <c r="D5870" i="10"/>
  <c r="C5870" i="10"/>
  <c r="H5869" i="10"/>
  <c r="G5869" i="10"/>
  <c r="D5869" i="10"/>
  <c r="C5869" i="10"/>
  <c r="H5868" i="10"/>
  <c r="G5868" i="10"/>
  <c r="D5868" i="10"/>
  <c r="C5868" i="10"/>
  <c r="H5867" i="10"/>
  <c r="G5867" i="10"/>
  <c r="D5867" i="10"/>
  <c r="C5867" i="10"/>
  <c r="H5866" i="10"/>
  <c r="G5866" i="10"/>
  <c r="D5866" i="10"/>
  <c r="C5866" i="10"/>
  <c r="H5865" i="10"/>
  <c r="G5865" i="10"/>
  <c r="D5865" i="10"/>
  <c r="C5865" i="10"/>
  <c r="H5864" i="10"/>
  <c r="G5864" i="10"/>
  <c r="D5864" i="10"/>
  <c r="C5864" i="10"/>
  <c r="H5863" i="10"/>
  <c r="G5863" i="10"/>
  <c r="D5863" i="10"/>
  <c r="C5863" i="10"/>
  <c r="H5862" i="10"/>
  <c r="G5862" i="10"/>
  <c r="D5862" i="10"/>
  <c r="C5862" i="10"/>
  <c r="H5861" i="10"/>
  <c r="G5861" i="10"/>
  <c r="D5861" i="10"/>
  <c r="C5861" i="10"/>
  <c r="H5860" i="10"/>
  <c r="G5860" i="10"/>
  <c r="D5860" i="10"/>
  <c r="C5860" i="10"/>
  <c r="H5859" i="10"/>
  <c r="G5859" i="10"/>
  <c r="D5859" i="10"/>
  <c r="C5859" i="10"/>
  <c r="H5858" i="10"/>
  <c r="G5858" i="10"/>
  <c r="D5858" i="10"/>
  <c r="C5858" i="10"/>
  <c r="H5857" i="10"/>
  <c r="G5857" i="10"/>
  <c r="D5857" i="10"/>
  <c r="C5857" i="10"/>
  <c r="H5856" i="10"/>
  <c r="G5856" i="10"/>
  <c r="D5856" i="10"/>
  <c r="C5856" i="10"/>
  <c r="H5855" i="10"/>
  <c r="G5855" i="10"/>
  <c r="D5855" i="10"/>
  <c r="C5855" i="10"/>
  <c r="H5854" i="10"/>
  <c r="G5854" i="10"/>
  <c r="D5854" i="10"/>
  <c r="C5854" i="10"/>
  <c r="H5853" i="10"/>
  <c r="G5853" i="10"/>
  <c r="D5853" i="10"/>
  <c r="C5853" i="10"/>
  <c r="H5852" i="10"/>
  <c r="G5852" i="10"/>
  <c r="D5852" i="10"/>
  <c r="C5852" i="10"/>
  <c r="H5851" i="10"/>
  <c r="G5851" i="10"/>
  <c r="D5851" i="10"/>
  <c r="C5851" i="10"/>
  <c r="H5850" i="10"/>
  <c r="G5850" i="10"/>
  <c r="D5850" i="10"/>
  <c r="C5850" i="10"/>
  <c r="H5849" i="10"/>
  <c r="G5849" i="10"/>
  <c r="D5849" i="10"/>
  <c r="C5849" i="10"/>
  <c r="H5848" i="10"/>
  <c r="G5848" i="10"/>
  <c r="D5848" i="10"/>
  <c r="C5848" i="10"/>
  <c r="H5847" i="10"/>
  <c r="G5847" i="10"/>
  <c r="D5847" i="10"/>
  <c r="C5847" i="10"/>
  <c r="H5846" i="10"/>
  <c r="G5846" i="10"/>
  <c r="D5846" i="10"/>
  <c r="C5846" i="10"/>
  <c r="H5845" i="10"/>
  <c r="G5845" i="10"/>
  <c r="D5845" i="10"/>
  <c r="C5845" i="10"/>
  <c r="H5844" i="10"/>
  <c r="G5844" i="10"/>
  <c r="D5844" i="10"/>
  <c r="C5844" i="10"/>
  <c r="H5843" i="10"/>
  <c r="G5843" i="10"/>
  <c r="D5843" i="10"/>
  <c r="C5843" i="10"/>
  <c r="H5842" i="10"/>
  <c r="G5842" i="10"/>
  <c r="D5842" i="10"/>
  <c r="C5842" i="10"/>
  <c r="H5841" i="10"/>
  <c r="G5841" i="10"/>
  <c r="D5841" i="10"/>
  <c r="C5841" i="10"/>
  <c r="H5840" i="10"/>
  <c r="G5840" i="10"/>
  <c r="D5840" i="10"/>
  <c r="C5840" i="10"/>
  <c r="H5839" i="10"/>
  <c r="G5839" i="10"/>
  <c r="D5839" i="10"/>
  <c r="C5839" i="10"/>
  <c r="H5838" i="10"/>
  <c r="G5838" i="10"/>
  <c r="D5838" i="10"/>
  <c r="C5838" i="10"/>
  <c r="H5837" i="10"/>
  <c r="G5837" i="10"/>
  <c r="D5837" i="10"/>
  <c r="C5837" i="10"/>
  <c r="H5836" i="10"/>
  <c r="G5836" i="10"/>
  <c r="D5836" i="10"/>
  <c r="C5836" i="10"/>
  <c r="H5835" i="10"/>
  <c r="G5835" i="10"/>
  <c r="D5835" i="10"/>
  <c r="C5835" i="10"/>
  <c r="H5834" i="10"/>
  <c r="G5834" i="10"/>
  <c r="D5834" i="10"/>
  <c r="C5834" i="10"/>
  <c r="H5833" i="10"/>
  <c r="G5833" i="10"/>
  <c r="D5833" i="10"/>
  <c r="C5833" i="10"/>
  <c r="H5832" i="10"/>
  <c r="G5832" i="10"/>
  <c r="D5832" i="10"/>
  <c r="C5832" i="10"/>
  <c r="H5831" i="10"/>
  <c r="G5831" i="10"/>
  <c r="D5831" i="10"/>
  <c r="C5831" i="10"/>
  <c r="H5830" i="10"/>
  <c r="G5830" i="10"/>
  <c r="D5830" i="10"/>
  <c r="C5830" i="10"/>
  <c r="H5829" i="10"/>
  <c r="G5829" i="10"/>
  <c r="D5829" i="10"/>
  <c r="C5829" i="10"/>
  <c r="H5828" i="10"/>
  <c r="G5828" i="10"/>
  <c r="D5828" i="10"/>
  <c r="C5828" i="10"/>
  <c r="H5827" i="10"/>
  <c r="G5827" i="10"/>
  <c r="D5827" i="10"/>
  <c r="C5827" i="10"/>
  <c r="H5826" i="10"/>
  <c r="G5826" i="10"/>
  <c r="D5826" i="10"/>
  <c r="C5826" i="10"/>
  <c r="H5825" i="10"/>
  <c r="G5825" i="10"/>
  <c r="D5825" i="10"/>
  <c r="C5825" i="10"/>
  <c r="H5824" i="10"/>
  <c r="G5824" i="10"/>
  <c r="D5824" i="10"/>
  <c r="C5824" i="10"/>
  <c r="H5823" i="10"/>
  <c r="G5823" i="10"/>
  <c r="D5823" i="10"/>
  <c r="C5823" i="10"/>
  <c r="H5822" i="10"/>
  <c r="G5822" i="10"/>
  <c r="D5822" i="10"/>
  <c r="C5822" i="10"/>
  <c r="H5821" i="10"/>
  <c r="G5821" i="10"/>
  <c r="D5821" i="10"/>
  <c r="C5821" i="10"/>
  <c r="H5820" i="10"/>
  <c r="G5820" i="10"/>
  <c r="D5820" i="10"/>
  <c r="C5820" i="10"/>
  <c r="H5819" i="10"/>
  <c r="G5819" i="10"/>
  <c r="D5819" i="10"/>
  <c r="C5819" i="10"/>
  <c r="H5818" i="10"/>
  <c r="G5818" i="10"/>
  <c r="D5818" i="10"/>
  <c r="C5818" i="10"/>
  <c r="H5817" i="10"/>
  <c r="G5817" i="10"/>
  <c r="D5817" i="10"/>
  <c r="C5817" i="10"/>
  <c r="H5816" i="10"/>
  <c r="G5816" i="10"/>
  <c r="D5816" i="10"/>
  <c r="C5816" i="10"/>
  <c r="H5815" i="10"/>
  <c r="G5815" i="10"/>
  <c r="D5815" i="10"/>
  <c r="C5815" i="10"/>
  <c r="H5814" i="10"/>
  <c r="G5814" i="10"/>
  <c r="D5814" i="10"/>
  <c r="C5814" i="10"/>
  <c r="H5813" i="10"/>
  <c r="G5813" i="10"/>
  <c r="D5813" i="10"/>
  <c r="C5813" i="10"/>
  <c r="H5812" i="10"/>
  <c r="G5812" i="10"/>
  <c r="D5812" i="10"/>
  <c r="C5812" i="10"/>
  <c r="H5811" i="10"/>
  <c r="G5811" i="10"/>
  <c r="D5811" i="10"/>
  <c r="C5811" i="10"/>
  <c r="H5810" i="10"/>
  <c r="G5810" i="10"/>
  <c r="D5810" i="10"/>
  <c r="C5810" i="10"/>
  <c r="H5809" i="10"/>
  <c r="G5809" i="10"/>
  <c r="D5809" i="10"/>
  <c r="C5809" i="10"/>
  <c r="H5808" i="10"/>
  <c r="G5808" i="10"/>
  <c r="D5808" i="10"/>
  <c r="C5808" i="10"/>
  <c r="H5807" i="10"/>
  <c r="G5807" i="10"/>
  <c r="D5807" i="10"/>
  <c r="C5807" i="10"/>
  <c r="H5806" i="10"/>
  <c r="G5806" i="10"/>
  <c r="D5806" i="10"/>
  <c r="C5806" i="10"/>
  <c r="H5805" i="10"/>
  <c r="G5805" i="10"/>
  <c r="D5805" i="10"/>
  <c r="C5805" i="10"/>
  <c r="H5804" i="10"/>
  <c r="G5804" i="10"/>
  <c r="D5804" i="10"/>
  <c r="C5804" i="10"/>
  <c r="H5803" i="10"/>
  <c r="G5803" i="10"/>
  <c r="D5803" i="10"/>
  <c r="C5803" i="10"/>
  <c r="H5802" i="10"/>
  <c r="G5802" i="10"/>
  <c r="D5802" i="10"/>
  <c r="C5802" i="10"/>
  <c r="H5801" i="10"/>
  <c r="G5801" i="10"/>
  <c r="D5801" i="10"/>
  <c r="C5801" i="10"/>
  <c r="H5800" i="10"/>
  <c r="G5800" i="10"/>
  <c r="D5800" i="10"/>
  <c r="C5800" i="10"/>
  <c r="H5799" i="10"/>
  <c r="G5799" i="10"/>
  <c r="D5799" i="10"/>
  <c r="C5799" i="10"/>
  <c r="H5798" i="10"/>
  <c r="G5798" i="10"/>
  <c r="D5798" i="10"/>
  <c r="C5798" i="10"/>
  <c r="H5797" i="10"/>
  <c r="G5797" i="10"/>
  <c r="D5797" i="10"/>
  <c r="C5797" i="10"/>
  <c r="H5796" i="10"/>
  <c r="G5796" i="10"/>
  <c r="D5796" i="10"/>
  <c r="C5796" i="10"/>
  <c r="H5795" i="10"/>
  <c r="G5795" i="10"/>
  <c r="D5795" i="10"/>
  <c r="C5795" i="10"/>
  <c r="H5794" i="10"/>
  <c r="G5794" i="10"/>
  <c r="D5794" i="10"/>
  <c r="C5794" i="10"/>
  <c r="H5793" i="10"/>
  <c r="G5793" i="10"/>
  <c r="D5793" i="10"/>
  <c r="C5793" i="10"/>
  <c r="H5792" i="10"/>
  <c r="G5792" i="10"/>
  <c r="D5792" i="10"/>
  <c r="C5792" i="10"/>
  <c r="H5791" i="10"/>
  <c r="G5791" i="10"/>
  <c r="D5791" i="10"/>
  <c r="C5791" i="10"/>
  <c r="H5790" i="10"/>
  <c r="G5790" i="10"/>
  <c r="D5790" i="10"/>
  <c r="C5790" i="10"/>
  <c r="H5789" i="10"/>
  <c r="G5789" i="10"/>
  <c r="D5789" i="10"/>
  <c r="C5789" i="10"/>
  <c r="H5788" i="10"/>
  <c r="G5788" i="10"/>
  <c r="D5788" i="10"/>
  <c r="C5788" i="10"/>
  <c r="H5787" i="10"/>
  <c r="G5787" i="10"/>
  <c r="D5787" i="10"/>
  <c r="C5787" i="10"/>
  <c r="H5786" i="10"/>
  <c r="G5786" i="10"/>
  <c r="D5786" i="10"/>
  <c r="C5786" i="10"/>
  <c r="H5785" i="10"/>
  <c r="G5785" i="10"/>
  <c r="D5785" i="10"/>
  <c r="C5785" i="10"/>
  <c r="H5784" i="10"/>
  <c r="G5784" i="10"/>
  <c r="D5784" i="10"/>
  <c r="C5784" i="10"/>
  <c r="H5783" i="10"/>
  <c r="G5783" i="10"/>
  <c r="D5783" i="10"/>
  <c r="C5783" i="10"/>
  <c r="H5782" i="10"/>
  <c r="G5782" i="10"/>
  <c r="D5782" i="10"/>
  <c r="C5782" i="10"/>
  <c r="H5781" i="10"/>
  <c r="G5781" i="10"/>
  <c r="D5781" i="10"/>
  <c r="C5781" i="10"/>
  <c r="H5780" i="10"/>
  <c r="G5780" i="10"/>
  <c r="D5780" i="10"/>
  <c r="C5780" i="10"/>
  <c r="H5779" i="10"/>
  <c r="G5779" i="10"/>
  <c r="D5779" i="10"/>
  <c r="C5779" i="10"/>
  <c r="H5778" i="10"/>
  <c r="G5778" i="10"/>
  <c r="D5778" i="10"/>
  <c r="C5778" i="10"/>
  <c r="H5777" i="10"/>
  <c r="G5777" i="10"/>
  <c r="D5777" i="10"/>
  <c r="C5777" i="10"/>
  <c r="H5776" i="10"/>
  <c r="G5776" i="10"/>
  <c r="D5776" i="10"/>
  <c r="C5776" i="10"/>
  <c r="H5775" i="10"/>
  <c r="G5775" i="10"/>
  <c r="D5775" i="10"/>
  <c r="C5775" i="10"/>
  <c r="H5774" i="10"/>
  <c r="G5774" i="10"/>
  <c r="D5774" i="10"/>
  <c r="C5774" i="10"/>
  <c r="H5773" i="10"/>
  <c r="G5773" i="10"/>
  <c r="D5773" i="10"/>
  <c r="C5773" i="10"/>
  <c r="H5772" i="10"/>
  <c r="G5772" i="10"/>
  <c r="D5772" i="10"/>
  <c r="C5772" i="10"/>
  <c r="H5771" i="10"/>
  <c r="G5771" i="10"/>
  <c r="D5771" i="10"/>
  <c r="C5771" i="10"/>
  <c r="H5770" i="10"/>
  <c r="G5770" i="10"/>
  <c r="D5770" i="10"/>
  <c r="C5770" i="10"/>
  <c r="H5769" i="10"/>
  <c r="G5769" i="10"/>
  <c r="D5769" i="10"/>
  <c r="C5769" i="10"/>
  <c r="H5768" i="10"/>
  <c r="G5768" i="10"/>
  <c r="D5768" i="10"/>
  <c r="C5768" i="10"/>
  <c r="H5767" i="10"/>
  <c r="G5767" i="10"/>
  <c r="D5767" i="10"/>
  <c r="C5767" i="10"/>
  <c r="H5766" i="10"/>
  <c r="G5766" i="10"/>
  <c r="D5766" i="10"/>
  <c r="C5766" i="10"/>
  <c r="H5765" i="10"/>
  <c r="G5765" i="10"/>
  <c r="D5765" i="10"/>
  <c r="C5765" i="10"/>
  <c r="H5764" i="10"/>
  <c r="G5764" i="10"/>
  <c r="D5764" i="10"/>
  <c r="C5764" i="10"/>
  <c r="H5763" i="10"/>
  <c r="G5763" i="10"/>
  <c r="D5763" i="10"/>
  <c r="C5763" i="10"/>
  <c r="H5762" i="10"/>
  <c r="G5762" i="10"/>
  <c r="D5762" i="10"/>
  <c r="C5762" i="10"/>
  <c r="H5761" i="10"/>
  <c r="G5761" i="10"/>
  <c r="D5761" i="10"/>
  <c r="C5761" i="10"/>
  <c r="H5760" i="10"/>
  <c r="G5760" i="10"/>
  <c r="D5760" i="10"/>
  <c r="C5760" i="10"/>
  <c r="H5759" i="10"/>
  <c r="G5759" i="10"/>
  <c r="D5759" i="10"/>
  <c r="C5759" i="10"/>
  <c r="H5758" i="10"/>
  <c r="G5758" i="10"/>
  <c r="D5758" i="10"/>
  <c r="C5758" i="10"/>
  <c r="H5757" i="10"/>
  <c r="G5757" i="10"/>
  <c r="D5757" i="10"/>
  <c r="C5757" i="10"/>
  <c r="H5756" i="10"/>
  <c r="G5756" i="10"/>
  <c r="D5756" i="10"/>
  <c r="C5756" i="10"/>
  <c r="H5755" i="10"/>
  <c r="G5755" i="10"/>
  <c r="D5755" i="10"/>
  <c r="C5755" i="10"/>
  <c r="H5754" i="10"/>
  <c r="G5754" i="10"/>
  <c r="D5754" i="10"/>
  <c r="C5754" i="10"/>
  <c r="H5753" i="10"/>
  <c r="G5753" i="10"/>
  <c r="D5753" i="10"/>
  <c r="C5753" i="10"/>
  <c r="H5752" i="10"/>
  <c r="G5752" i="10"/>
  <c r="D5752" i="10"/>
  <c r="C5752" i="10"/>
  <c r="H5751" i="10"/>
  <c r="G5751" i="10"/>
  <c r="D5751" i="10"/>
  <c r="C5751" i="10"/>
  <c r="H5750" i="10"/>
  <c r="G5750" i="10"/>
  <c r="D5750" i="10"/>
  <c r="C5750" i="10"/>
  <c r="H5749" i="10"/>
  <c r="G5749" i="10"/>
  <c r="D5749" i="10"/>
  <c r="C5749" i="10"/>
  <c r="H5748" i="10"/>
  <c r="G5748" i="10"/>
  <c r="D5748" i="10"/>
  <c r="C5748" i="10"/>
  <c r="H5747" i="10"/>
  <c r="G5747" i="10"/>
  <c r="D5747" i="10"/>
  <c r="C5747" i="10"/>
  <c r="H5746" i="10"/>
  <c r="G5746" i="10"/>
  <c r="D5746" i="10"/>
  <c r="C5746" i="10"/>
  <c r="H5745" i="10"/>
  <c r="G5745" i="10"/>
  <c r="D5745" i="10"/>
  <c r="C5745" i="10"/>
  <c r="H5744" i="10"/>
  <c r="G5744" i="10"/>
  <c r="D5744" i="10"/>
  <c r="C5744" i="10"/>
  <c r="H5743" i="10"/>
  <c r="G5743" i="10"/>
  <c r="D5743" i="10"/>
  <c r="C5743" i="10"/>
  <c r="H5742" i="10"/>
  <c r="G5742" i="10"/>
  <c r="D5742" i="10"/>
  <c r="C5742" i="10"/>
  <c r="H5741" i="10"/>
  <c r="G5741" i="10"/>
  <c r="D5741" i="10"/>
  <c r="C5741" i="10"/>
  <c r="H5740" i="10"/>
  <c r="G5740" i="10"/>
  <c r="D5740" i="10"/>
  <c r="C5740" i="10"/>
  <c r="H5739" i="10"/>
  <c r="G5739" i="10"/>
  <c r="D5739" i="10"/>
  <c r="C5739" i="10"/>
  <c r="H5738" i="10"/>
  <c r="G5738" i="10"/>
  <c r="D5738" i="10"/>
  <c r="C5738" i="10"/>
  <c r="H5737" i="10"/>
  <c r="G5737" i="10"/>
  <c r="D5737" i="10"/>
  <c r="C5737" i="10"/>
  <c r="H5736" i="10"/>
  <c r="G5736" i="10"/>
  <c r="D5736" i="10"/>
  <c r="C5736" i="10"/>
  <c r="H5735" i="10"/>
  <c r="G5735" i="10"/>
  <c r="D5735" i="10"/>
  <c r="C5735" i="10"/>
  <c r="H5734" i="10"/>
  <c r="G5734" i="10"/>
  <c r="D5734" i="10"/>
  <c r="C5734" i="10"/>
  <c r="H5733" i="10"/>
  <c r="G5733" i="10"/>
  <c r="D5733" i="10"/>
  <c r="C5733" i="10"/>
  <c r="H5732" i="10"/>
  <c r="G5732" i="10"/>
  <c r="D5732" i="10"/>
  <c r="C5732" i="10"/>
  <c r="H5731" i="10"/>
  <c r="G5731" i="10"/>
  <c r="D5731" i="10"/>
  <c r="C5731" i="10"/>
  <c r="H5730" i="10"/>
  <c r="G5730" i="10"/>
  <c r="D5730" i="10"/>
  <c r="C5730" i="10"/>
  <c r="H5729" i="10"/>
  <c r="G5729" i="10"/>
  <c r="D5729" i="10"/>
  <c r="C5729" i="10"/>
  <c r="H5728" i="10"/>
  <c r="G5728" i="10"/>
  <c r="D5728" i="10"/>
  <c r="C5728" i="10"/>
  <c r="H5727" i="10"/>
  <c r="G5727" i="10"/>
  <c r="D5727" i="10"/>
  <c r="C5727" i="10"/>
  <c r="H5726" i="10"/>
  <c r="G5726" i="10"/>
  <c r="D5726" i="10"/>
  <c r="C5726" i="10"/>
  <c r="H5725" i="10"/>
  <c r="G5725" i="10"/>
  <c r="D5725" i="10"/>
  <c r="C5725" i="10"/>
  <c r="H5724" i="10"/>
  <c r="G5724" i="10"/>
  <c r="D5724" i="10"/>
  <c r="C5724" i="10"/>
  <c r="H5723" i="10"/>
  <c r="G5723" i="10"/>
  <c r="D5723" i="10"/>
  <c r="C5723" i="10"/>
  <c r="H5722" i="10"/>
  <c r="G5722" i="10"/>
  <c r="D5722" i="10"/>
  <c r="C5722" i="10"/>
  <c r="H5721" i="10"/>
  <c r="G5721" i="10"/>
  <c r="D5721" i="10"/>
  <c r="C5721" i="10"/>
  <c r="H5720" i="10"/>
  <c r="G5720" i="10"/>
  <c r="D5720" i="10"/>
  <c r="C5720" i="10"/>
  <c r="H5719" i="10"/>
  <c r="G5719" i="10"/>
  <c r="D5719" i="10"/>
  <c r="C5719" i="10"/>
  <c r="H5718" i="10"/>
  <c r="G5718" i="10"/>
  <c r="D5718" i="10"/>
  <c r="C5718" i="10"/>
  <c r="H5717" i="10"/>
  <c r="G5717" i="10"/>
  <c r="D5717" i="10"/>
  <c r="C5717" i="10"/>
  <c r="H5716" i="10"/>
  <c r="G5716" i="10"/>
  <c r="D5716" i="10"/>
  <c r="C5716" i="10"/>
  <c r="H5715" i="10"/>
  <c r="G5715" i="10"/>
  <c r="D5715" i="10"/>
  <c r="C5715" i="10"/>
  <c r="H5714" i="10"/>
  <c r="G5714" i="10"/>
  <c r="D5714" i="10"/>
  <c r="C5714" i="10"/>
  <c r="H5713" i="10"/>
  <c r="G5713" i="10"/>
  <c r="D5713" i="10"/>
  <c r="C5713" i="10"/>
  <c r="H5712" i="10"/>
  <c r="G5712" i="10"/>
  <c r="D5712" i="10"/>
  <c r="C5712" i="10"/>
  <c r="H5711" i="10"/>
  <c r="G5711" i="10"/>
  <c r="D5711" i="10"/>
  <c r="C5711" i="10"/>
  <c r="H5710" i="10"/>
  <c r="G5710" i="10"/>
  <c r="D5710" i="10"/>
  <c r="C5710" i="10"/>
  <c r="H5709" i="10"/>
  <c r="G5709" i="10"/>
  <c r="D5709" i="10"/>
  <c r="C5709" i="10"/>
  <c r="H5708" i="10"/>
  <c r="G5708" i="10"/>
  <c r="D5708" i="10"/>
  <c r="C5708" i="10"/>
  <c r="H5707" i="10"/>
  <c r="G5707" i="10"/>
  <c r="D5707" i="10"/>
  <c r="C5707" i="10"/>
  <c r="H5706" i="10"/>
  <c r="G5706" i="10"/>
  <c r="D5706" i="10"/>
  <c r="C5706" i="10"/>
  <c r="H5705" i="10"/>
  <c r="G5705" i="10"/>
  <c r="D5705" i="10"/>
  <c r="C5705" i="10"/>
  <c r="H5704" i="10"/>
  <c r="G5704" i="10"/>
  <c r="D5704" i="10"/>
  <c r="C5704" i="10"/>
  <c r="H5703" i="10"/>
  <c r="G5703" i="10"/>
  <c r="D5703" i="10"/>
  <c r="C5703" i="10"/>
  <c r="H5702" i="10"/>
  <c r="G5702" i="10"/>
  <c r="D5702" i="10"/>
  <c r="C5702" i="10"/>
  <c r="H5701" i="10"/>
  <c r="G5701" i="10"/>
  <c r="D5701" i="10"/>
  <c r="C5701" i="10"/>
  <c r="H5700" i="10"/>
  <c r="G5700" i="10"/>
  <c r="D5700" i="10"/>
  <c r="C5700" i="10"/>
  <c r="H5699" i="10"/>
  <c r="G5699" i="10"/>
  <c r="D5699" i="10"/>
  <c r="C5699" i="10"/>
  <c r="H5698" i="10"/>
  <c r="G5698" i="10"/>
  <c r="D5698" i="10"/>
  <c r="C5698" i="10"/>
  <c r="H5697" i="10"/>
  <c r="G5697" i="10"/>
  <c r="D5697" i="10"/>
  <c r="C5697" i="10"/>
  <c r="H5696" i="10"/>
  <c r="G5696" i="10"/>
  <c r="D5696" i="10"/>
  <c r="C5696" i="10"/>
  <c r="H5695" i="10"/>
  <c r="G5695" i="10"/>
  <c r="D5695" i="10"/>
  <c r="C5695" i="10"/>
  <c r="H5694" i="10"/>
  <c r="G5694" i="10"/>
  <c r="D5694" i="10"/>
  <c r="C5694" i="10"/>
  <c r="H5693" i="10"/>
  <c r="G5693" i="10"/>
  <c r="D5693" i="10"/>
  <c r="C5693" i="10"/>
  <c r="H5692" i="10"/>
  <c r="G5692" i="10"/>
  <c r="D5692" i="10"/>
  <c r="C5692" i="10"/>
  <c r="H5691" i="10"/>
  <c r="G5691" i="10"/>
  <c r="D5691" i="10"/>
  <c r="C5691" i="10"/>
  <c r="H5690" i="10"/>
  <c r="G5690" i="10"/>
  <c r="D5690" i="10"/>
  <c r="C5690" i="10"/>
  <c r="H5689" i="10"/>
  <c r="G5689" i="10"/>
  <c r="D5689" i="10"/>
  <c r="C5689" i="10"/>
  <c r="H5688" i="10"/>
  <c r="G5688" i="10"/>
  <c r="D5688" i="10"/>
  <c r="C5688" i="10"/>
  <c r="H5687" i="10"/>
  <c r="G5687" i="10"/>
  <c r="D5687" i="10"/>
  <c r="C5687" i="10"/>
  <c r="H5686" i="10"/>
  <c r="G5686" i="10"/>
  <c r="D5686" i="10"/>
  <c r="C5686" i="10"/>
  <c r="H5685" i="10"/>
  <c r="G5685" i="10"/>
  <c r="D5685" i="10"/>
  <c r="C5685" i="10"/>
  <c r="H5684" i="10"/>
  <c r="G5684" i="10"/>
  <c r="D5684" i="10"/>
  <c r="C5684" i="10"/>
  <c r="H5683" i="10"/>
  <c r="G5683" i="10"/>
  <c r="D5683" i="10"/>
  <c r="C5683" i="10"/>
  <c r="H5682" i="10"/>
  <c r="G5682" i="10"/>
  <c r="D5682" i="10"/>
  <c r="C5682" i="10"/>
  <c r="H5681" i="10"/>
  <c r="G5681" i="10"/>
  <c r="D5681" i="10"/>
  <c r="C5681" i="10"/>
  <c r="H5680" i="10"/>
  <c r="G5680" i="10"/>
  <c r="D5680" i="10"/>
  <c r="C5680" i="10"/>
  <c r="H5679" i="10"/>
  <c r="G5679" i="10"/>
  <c r="D5679" i="10"/>
  <c r="C5679" i="10"/>
  <c r="H5678" i="10"/>
  <c r="G5678" i="10"/>
  <c r="D5678" i="10"/>
  <c r="C5678" i="10"/>
  <c r="H5677" i="10"/>
  <c r="G5677" i="10"/>
  <c r="D5677" i="10"/>
  <c r="C5677" i="10"/>
  <c r="H5676" i="10"/>
  <c r="G5676" i="10"/>
  <c r="D5676" i="10"/>
  <c r="C5676" i="10"/>
  <c r="H5675" i="10"/>
  <c r="G5675" i="10"/>
  <c r="D5675" i="10"/>
  <c r="C5675" i="10"/>
  <c r="H5674" i="10"/>
  <c r="G5674" i="10"/>
  <c r="D5674" i="10"/>
  <c r="C5674" i="10"/>
  <c r="H5673" i="10"/>
  <c r="G5673" i="10"/>
  <c r="D5673" i="10"/>
  <c r="C5673" i="10"/>
  <c r="H5672" i="10"/>
  <c r="G5672" i="10"/>
  <c r="D5672" i="10"/>
  <c r="C5672" i="10"/>
  <c r="H5671" i="10"/>
  <c r="G5671" i="10"/>
  <c r="D5671" i="10"/>
  <c r="C5671" i="10"/>
  <c r="H5670" i="10"/>
  <c r="G5670" i="10"/>
  <c r="D5670" i="10"/>
  <c r="C5670" i="10"/>
  <c r="H5669" i="10"/>
  <c r="G5669" i="10"/>
  <c r="D5669" i="10"/>
  <c r="C5669" i="10"/>
  <c r="H5668" i="10"/>
  <c r="G5668" i="10"/>
  <c r="D5668" i="10"/>
  <c r="C5668" i="10"/>
  <c r="H5667" i="10"/>
  <c r="G5667" i="10"/>
  <c r="D5667" i="10"/>
  <c r="C5667" i="10"/>
  <c r="H5666" i="10"/>
  <c r="G5666" i="10"/>
  <c r="D5666" i="10"/>
  <c r="C5666" i="10"/>
  <c r="H5665" i="10"/>
  <c r="G5665" i="10"/>
  <c r="D5665" i="10"/>
  <c r="C5665" i="10"/>
  <c r="H5664" i="10"/>
  <c r="G5664" i="10"/>
  <c r="D5664" i="10"/>
  <c r="C5664" i="10"/>
  <c r="H5663" i="10"/>
  <c r="G5663" i="10"/>
  <c r="D5663" i="10"/>
  <c r="C5663" i="10"/>
  <c r="H5662" i="10"/>
  <c r="G5662" i="10"/>
  <c r="D5662" i="10"/>
  <c r="C5662" i="10"/>
  <c r="H5661" i="10"/>
  <c r="G5661" i="10"/>
  <c r="D5661" i="10"/>
  <c r="C5661" i="10"/>
  <c r="H5660" i="10"/>
  <c r="G5660" i="10"/>
  <c r="D5660" i="10"/>
  <c r="C5660" i="10"/>
  <c r="H5659" i="10"/>
  <c r="G5659" i="10"/>
  <c r="D5659" i="10"/>
  <c r="C5659" i="10"/>
  <c r="H5658" i="10"/>
  <c r="G5658" i="10"/>
  <c r="D5658" i="10"/>
  <c r="C5658" i="10"/>
  <c r="H5657" i="10"/>
  <c r="G5657" i="10"/>
  <c r="D5657" i="10"/>
  <c r="C5657" i="10"/>
  <c r="H5656" i="10"/>
  <c r="G5656" i="10"/>
  <c r="D5656" i="10"/>
  <c r="C5656" i="10"/>
  <c r="H5655" i="10"/>
  <c r="G5655" i="10"/>
  <c r="D5655" i="10"/>
  <c r="C5655" i="10"/>
  <c r="H5654" i="10"/>
  <c r="G5654" i="10"/>
  <c r="D5654" i="10"/>
  <c r="C5654" i="10"/>
  <c r="H5653" i="10"/>
  <c r="G5653" i="10"/>
  <c r="D5653" i="10"/>
  <c r="C5653" i="10"/>
  <c r="H5652" i="10"/>
  <c r="G5652" i="10"/>
  <c r="D5652" i="10"/>
  <c r="C5652" i="10"/>
  <c r="H5651" i="10"/>
  <c r="G5651" i="10"/>
  <c r="D5651" i="10"/>
  <c r="C5651" i="10"/>
  <c r="H5650" i="10"/>
  <c r="G5650" i="10"/>
  <c r="D5650" i="10"/>
  <c r="C5650" i="10"/>
  <c r="H5649" i="10"/>
  <c r="G5649" i="10"/>
  <c r="D5649" i="10"/>
  <c r="C5649" i="10"/>
  <c r="H5648" i="10"/>
  <c r="G5648" i="10"/>
  <c r="D5648" i="10"/>
  <c r="C5648" i="10"/>
  <c r="H5647" i="10"/>
  <c r="G5647" i="10"/>
  <c r="D5647" i="10"/>
  <c r="C5647" i="10"/>
  <c r="H5646" i="10"/>
  <c r="G5646" i="10"/>
  <c r="D5646" i="10"/>
  <c r="C5646" i="10"/>
  <c r="H5645" i="10"/>
  <c r="G5645" i="10"/>
  <c r="D5645" i="10"/>
  <c r="C5645" i="10"/>
  <c r="H5644" i="10"/>
  <c r="G5644" i="10"/>
  <c r="D5644" i="10"/>
  <c r="C5644" i="10"/>
  <c r="H5643" i="10"/>
  <c r="G5643" i="10"/>
  <c r="D5643" i="10"/>
  <c r="C5643" i="10"/>
  <c r="H5642" i="10"/>
  <c r="G5642" i="10"/>
  <c r="D5642" i="10"/>
  <c r="C5642" i="10"/>
  <c r="H5641" i="10"/>
  <c r="G5641" i="10"/>
  <c r="D5641" i="10"/>
  <c r="C5641" i="10"/>
  <c r="H5640" i="10"/>
  <c r="G5640" i="10"/>
  <c r="D5640" i="10"/>
  <c r="C5640" i="10"/>
  <c r="H5639" i="10"/>
  <c r="G5639" i="10"/>
  <c r="D5639" i="10"/>
  <c r="C5639" i="10"/>
  <c r="H5638" i="10"/>
  <c r="G5638" i="10"/>
  <c r="D5638" i="10"/>
  <c r="C5638" i="10"/>
  <c r="H5637" i="10"/>
  <c r="G5637" i="10"/>
  <c r="D5637" i="10"/>
  <c r="C5637" i="10"/>
  <c r="H5636" i="10"/>
  <c r="G5636" i="10"/>
  <c r="D5636" i="10"/>
  <c r="C5636" i="10"/>
  <c r="H5635" i="10"/>
  <c r="G5635" i="10"/>
  <c r="D5635" i="10"/>
  <c r="C5635" i="10"/>
  <c r="H5634" i="10"/>
  <c r="G5634" i="10"/>
  <c r="D5634" i="10"/>
  <c r="C5634" i="10"/>
  <c r="H5633" i="10"/>
  <c r="G5633" i="10"/>
  <c r="D5633" i="10"/>
  <c r="C5633" i="10"/>
  <c r="H5632" i="10"/>
  <c r="G5632" i="10"/>
  <c r="D5632" i="10"/>
  <c r="C5632" i="10"/>
  <c r="H5631" i="10"/>
  <c r="G5631" i="10"/>
  <c r="D5631" i="10"/>
  <c r="C5631" i="10"/>
  <c r="H5630" i="10"/>
  <c r="G5630" i="10"/>
  <c r="D5630" i="10"/>
  <c r="C5630" i="10"/>
  <c r="H5629" i="10"/>
  <c r="G5629" i="10"/>
  <c r="D5629" i="10"/>
  <c r="C5629" i="10"/>
  <c r="H5628" i="10"/>
  <c r="G5628" i="10"/>
  <c r="D5628" i="10"/>
  <c r="C5628" i="10"/>
  <c r="H5627" i="10"/>
  <c r="G5627" i="10"/>
  <c r="D5627" i="10"/>
  <c r="C5627" i="10"/>
  <c r="H5626" i="10"/>
  <c r="G5626" i="10"/>
  <c r="D5626" i="10"/>
  <c r="C5626" i="10"/>
  <c r="H5625" i="10"/>
  <c r="G5625" i="10"/>
  <c r="D5625" i="10"/>
  <c r="C5625" i="10"/>
  <c r="H5624" i="10"/>
  <c r="G5624" i="10"/>
  <c r="D5624" i="10"/>
  <c r="C5624" i="10"/>
  <c r="H5623" i="10"/>
  <c r="G5623" i="10"/>
  <c r="D5623" i="10"/>
  <c r="C5623" i="10"/>
  <c r="H5622" i="10"/>
  <c r="G5622" i="10"/>
  <c r="D5622" i="10"/>
  <c r="C5622" i="10"/>
  <c r="H5621" i="10"/>
  <c r="G5621" i="10"/>
  <c r="D5621" i="10"/>
  <c r="C5621" i="10"/>
  <c r="H5620" i="10"/>
  <c r="G5620" i="10"/>
  <c r="D5620" i="10"/>
  <c r="C5620" i="10"/>
  <c r="H5619" i="10"/>
  <c r="G5619" i="10"/>
  <c r="D5619" i="10"/>
  <c r="C5619" i="10"/>
  <c r="H5618" i="10"/>
  <c r="G5618" i="10"/>
  <c r="D5618" i="10"/>
  <c r="C5618" i="10"/>
  <c r="H5617" i="10"/>
  <c r="G5617" i="10"/>
  <c r="D5617" i="10"/>
  <c r="C5617" i="10"/>
  <c r="H5616" i="10"/>
  <c r="G5616" i="10"/>
  <c r="D5616" i="10"/>
  <c r="C5616" i="10"/>
  <c r="H5615" i="10"/>
  <c r="G5615" i="10"/>
  <c r="D5615" i="10"/>
  <c r="C5615" i="10"/>
  <c r="H5614" i="10"/>
  <c r="G5614" i="10"/>
  <c r="D5614" i="10"/>
  <c r="C5614" i="10"/>
  <c r="H5613" i="10"/>
  <c r="G5613" i="10"/>
  <c r="D5613" i="10"/>
  <c r="C5613" i="10"/>
  <c r="H5612" i="10"/>
  <c r="G5612" i="10"/>
  <c r="D5612" i="10"/>
  <c r="C5612" i="10"/>
  <c r="H5611" i="10"/>
  <c r="G5611" i="10"/>
  <c r="D5611" i="10"/>
  <c r="C5611" i="10"/>
  <c r="H5610" i="10"/>
  <c r="G5610" i="10"/>
  <c r="D5610" i="10"/>
  <c r="C5610" i="10"/>
  <c r="H5609" i="10"/>
  <c r="G5609" i="10"/>
  <c r="D5609" i="10"/>
  <c r="C5609" i="10"/>
  <c r="H5608" i="10"/>
  <c r="G5608" i="10"/>
  <c r="D5608" i="10"/>
  <c r="C5608" i="10"/>
  <c r="H5607" i="10"/>
  <c r="G5607" i="10"/>
  <c r="D5607" i="10"/>
  <c r="C5607" i="10"/>
  <c r="H5606" i="10"/>
  <c r="G5606" i="10"/>
  <c r="D5606" i="10"/>
  <c r="C5606" i="10"/>
  <c r="H5605" i="10"/>
  <c r="G5605" i="10"/>
  <c r="D5605" i="10"/>
  <c r="C5605" i="10"/>
  <c r="H5604" i="10"/>
  <c r="G5604" i="10"/>
  <c r="D5604" i="10"/>
  <c r="C5604" i="10"/>
  <c r="H5603" i="10"/>
  <c r="G5603" i="10"/>
  <c r="D5603" i="10"/>
  <c r="C5603" i="10"/>
  <c r="H5602" i="10"/>
  <c r="G5602" i="10"/>
  <c r="D5602" i="10"/>
  <c r="C5602" i="10"/>
  <c r="H5601" i="10"/>
  <c r="G5601" i="10"/>
  <c r="D5601" i="10"/>
  <c r="C5601" i="10"/>
  <c r="H5600" i="10"/>
  <c r="G5600" i="10"/>
  <c r="D5600" i="10"/>
  <c r="C5600" i="10"/>
  <c r="H5599" i="10"/>
  <c r="G5599" i="10"/>
  <c r="D5599" i="10"/>
  <c r="C5599" i="10"/>
  <c r="H5598" i="10"/>
  <c r="G5598" i="10"/>
  <c r="D5598" i="10"/>
  <c r="C5598" i="10"/>
  <c r="H5597" i="10"/>
  <c r="G5597" i="10"/>
  <c r="D5597" i="10"/>
  <c r="C5597" i="10"/>
  <c r="H5596" i="10"/>
  <c r="G5596" i="10"/>
  <c r="D5596" i="10"/>
  <c r="C5596" i="10"/>
  <c r="H5595" i="10"/>
  <c r="G5595" i="10"/>
  <c r="D5595" i="10"/>
  <c r="C5595" i="10"/>
  <c r="H5594" i="10"/>
  <c r="G5594" i="10"/>
  <c r="D5594" i="10"/>
  <c r="C5594" i="10"/>
  <c r="H5593" i="10"/>
  <c r="G5593" i="10"/>
  <c r="D5593" i="10"/>
  <c r="C5593" i="10"/>
  <c r="H5592" i="10"/>
  <c r="G5592" i="10"/>
  <c r="D5592" i="10"/>
  <c r="C5592" i="10"/>
  <c r="H5591" i="10"/>
  <c r="G5591" i="10"/>
  <c r="D5591" i="10"/>
  <c r="C5591" i="10"/>
  <c r="H5590" i="10"/>
  <c r="G5590" i="10"/>
  <c r="D5590" i="10"/>
  <c r="C5590" i="10"/>
  <c r="H5589" i="10"/>
  <c r="G5589" i="10"/>
  <c r="D5589" i="10"/>
  <c r="C5589" i="10"/>
  <c r="H5588" i="10"/>
  <c r="G5588" i="10"/>
  <c r="D5588" i="10"/>
  <c r="C5588" i="10"/>
  <c r="H5587" i="10"/>
  <c r="G5587" i="10"/>
  <c r="D5587" i="10"/>
  <c r="C5587" i="10"/>
  <c r="H5586" i="10"/>
  <c r="G5586" i="10"/>
  <c r="D5586" i="10"/>
  <c r="C5586" i="10"/>
  <c r="H5585" i="10"/>
  <c r="G5585" i="10"/>
  <c r="D5585" i="10"/>
  <c r="C5585" i="10"/>
  <c r="H5584" i="10"/>
  <c r="G5584" i="10"/>
  <c r="D5584" i="10"/>
  <c r="C5584" i="10"/>
  <c r="H5583" i="10"/>
  <c r="G5583" i="10"/>
  <c r="D5583" i="10"/>
  <c r="C5583" i="10"/>
  <c r="H5582" i="10"/>
  <c r="G5582" i="10"/>
  <c r="D5582" i="10"/>
  <c r="C5582" i="10"/>
  <c r="H5581" i="10"/>
  <c r="G5581" i="10"/>
  <c r="D5581" i="10"/>
  <c r="C5581" i="10"/>
  <c r="H5580" i="10"/>
  <c r="G5580" i="10"/>
  <c r="D5580" i="10"/>
  <c r="C5580" i="10"/>
  <c r="H5579" i="10"/>
  <c r="G5579" i="10"/>
  <c r="D5579" i="10"/>
  <c r="C5579" i="10"/>
  <c r="H5578" i="10"/>
  <c r="G5578" i="10"/>
  <c r="D5578" i="10"/>
  <c r="C5578" i="10"/>
  <c r="H5577" i="10"/>
  <c r="G5577" i="10"/>
  <c r="D5577" i="10"/>
  <c r="C5577" i="10"/>
  <c r="H5576" i="10"/>
  <c r="G5576" i="10"/>
  <c r="D5576" i="10"/>
  <c r="C5576" i="10"/>
  <c r="H5575" i="10"/>
  <c r="G5575" i="10"/>
  <c r="D5575" i="10"/>
  <c r="C5575" i="10"/>
  <c r="H5574" i="10"/>
  <c r="G5574" i="10"/>
  <c r="D5574" i="10"/>
  <c r="C5574" i="10"/>
  <c r="H5573" i="10"/>
  <c r="G5573" i="10"/>
  <c r="D5573" i="10"/>
  <c r="C5573" i="10"/>
  <c r="H5572" i="10"/>
  <c r="G5572" i="10"/>
  <c r="D5572" i="10"/>
  <c r="C5572" i="10"/>
  <c r="H5571" i="10"/>
  <c r="G5571" i="10"/>
  <c r="D5571" i="10"/>
  <c r="C5571" i="10"/>
  <c r="H5570" i="10"/>
  <c r="G5570" i="10"/>
  <c r="D5570" i="10"/>
  <c r="C5570" i="10"/>
  <c r="H5569" i="10"/>
  <c r="G5569" i="10"/>
  <c r="D5569" i="10"/>
  <c r="C5569" i="10"/>
  <c r="H5568" i="10"/>
  <c r="G5568" i="10"/>
  <c r="D5568" i="10"/>
  <c r="C5568" i="10"/>
  <c r="H5567" i="10"/>
  <c r="G5567" i="10"/>
  <c r="D5567" i="10"/>
  <c r="C5567" i="10"/>
  <c r="H5566" i="10"/>
  <c r="G5566" i="10"/>
  <c r="D5566" i="10"/>
  <c r="C5566" i="10"/>
  <c r="H5565" i="10"/>
  <c r="G5565" i="10"/>
  <c r="D5565" i="10"/>
  <c r="C5565" i="10"/>
  <c r="H5564" i="10"/>
  <c r="G5564" i="10"/>
  <c r="D5564" i="10"/>
  <c r="C5564" i="10"/>
  <c r="H5563" i="10"/>
  <c r="G5563" i="10"/>
  <c r="D5563" i="10"/>
  <c r="C5563" i="10"/>
  <c r="H5562" i="10"/>
  <c r="G5562" i="10"/>
  <c r="D5562" i="10"/>
  <c r="C5562" i="10"/>
  <c r="H5561" i="10"/>
  <c r="G5561" i="10"/>
  <c r="D5561" i="10"/>
  <c r="C5561" i="10"/>
  <c r="H5560" i="10"/>
  <c r="G5560" i="10"/>
  <c r="D5560" i="10"/>
  <c r="C5560" i="10"/>
  <c r="H5559" i="10"/>
  <c r="G5559" i="10"/>
  <c r="D5559" i="10"/>
  <c r="C5559" i="10"/>
  <c r="H5558" i="10"/>
  <c r="G5558" i="10"/>
  <c r="D5558" i="10"/>
  <c r="C5558" i="10"/>
  <c r="H5557" i="10"/>
  <c r="G5557" i="10"/>
  <c r="D5557" i="10"/>
  <c r="C5557" i="10"/>
  <c r="H5556" i="10"/>
  <c r="G5556" i="10"/>
  <c r="D5556" i="10"/>
  <c r="C5556" i="10"/>
  <c r="H5555" i="10"/>
  <c r="G5555" i="10"/>
  <c r="D5555" i="10"/>
  <c r="C5555" i="10"/>
  <c r="H5554" i="10"/>
  <c r="G5554" i="10"/>
  <c r="D5554" i="10"/>
  <c r="C5554" i="10"/>
  <c r="H5553" i="10"/>
  <c r="G5553" i="10"/>
  <c r="D5553" i="10"/>
  <c r="C5553" i="10"/>
  <c r="H5552" i="10"/>
  <c r="G5552" i="10"/>
  <c r="D5552" i="10"/>
  <c r="C5552" i="10"/>
  <c r="H5551" i="10"/>
  <c r="G5551" i="10"/>
  <c r="D5551" i="10"/>
  <c r="C5551" i="10"/>
  <c r="H5550" i="10"/>
  <c r="G5550" i="10"/>
  <c r="D5550" i="10"/>
  <c r="C5550" i="10"/>
  <c r="H5549" i="10"/>
  <c r="G5549" i="10"/>
  <c r="D5549" i="10"/>
  <c r="C5549" i="10"/>
  <c r="H5548" i="10"/>
  <c r="G5548" i="10"/>
  <c r="D5548" i="10"/>
  <c r="C5548" i="10"/>
  <c r="H5547" i="10"/>
  <c r="G5547" i="10"/>
  <c r="D5547" i="10"/>
  <c r="C5547" i="10"/>
  <c r="H5546" i="10"/>
  <c r="G5546" i="10"/>
  <c r="D5546" i="10"/>
  <c r="C5546" i="10"/>
  <c r="H5545" i="10"/>
  <c r="G5545" i="10"/>
  <c r="D5545" i="10"/>
  <c r="C5545" i="10"/>
  <c r="H5544" i="10"/>
  <c r="G5544" i="10"/>
  <c r="D5544" i="10"/>
  <c r="C5544" i="10"/>
  <c r="H5543" i="10"/>
  <c r="G5543" i="10"/>
  <c r="D5543" i="10"/>
  <c r="C5543" i="10"/>
  <c r="H5542" i="10"/>
  <c r="G5542" i="10"/>
  <c r="D5542" i="10"/>
  <c r="C5542" i="10"/>
  <c r="H5541" i="10"/>
  <c r="G5541" i="10"/>
  <c r="D5541" i="10"/>
  <c r="C5541" i="10"/>
  <c r="H5540" i="10"/>
  <c r="G5540" i="10"/>
  <c r="D5540" i="10"/>
  <c r="C5540" i="10"/>
  <c r="H5539" i="10"/>
  <c r="G5539" i="10"/>
  <c r="D5539" i="10"/>
  <c r="C5539" i="10"/>
  <c r="H5538" i="10"/>
  <c r="G5538" i="10"/>
  <c r="D5538" i="10"/>
  <c r="C5538" i="10"/>
  <c r="H5537" i="10"/>
  <c r="G5537" i="10"/>
  <c r="D5537" i="10"/>
  <c r="C5537" i="10"/>
  <c r="H5536" i="10"/>
  <c r="G5536" i="10"/>
  <c r="D5536" i="10"/>
  <c r="C5536" i="10"/>
  <c r="H5535" i="10"/>
  <c r="G5535" i="10"/>
  <c r="D5535" i="10"/>
  <c r="C5535" i="10"/>
  <c r="H5534" i="10"/>
  <c r="G5534" i="10"/>
  <c r="D5534" i="10"/>
  <c r="C5534" i="10"/>
  <c r="H5533" i="10"/>
  <c r="G5533" i="10"/>
  <c r="D5533" i="10"/>
  <c r="C5533" i="10"/>
  <c r="H5532" i="10"/>
  <c r="G5532" i="10"/>
  <c r="D5532" i="10"/>
  <c r="C5532" i="10"/>
  <c r="H5531" i="10"/>
  <c r="G5531" i="10"/>
  <c r="D5531" i="10"/>
  <c r="C5531" i="10"/>
  <c r="H5530" i="10"/>
  <c r="G5530" i="10"/>
  <c r="D5530" i="10"/>
  <c r="C5530" i="10"/>
  <c r="H5529" i="10"/>
  <c r="G5529" i="10"/>
  <c r="D5529" i="10"/>
  <c r="C5529" i="10"/>
  <c r="H5528" i="10"/>
  <c r="G5528" i="10"/>
  <c r="D5528" i="10"/>
  <c r="C5528" i="10"/>
  <c r="H5527" i="10"/>
  <c r="G5527" i="10"/>
  <c r="D5527" i="10"/>
  <c r="C5527" i="10"/>
  <c r="H5526" i="10"/>
  <c r="G5526" i="10"/>
  <c r="D5526" i="10"/>
  <c r="C5526" i="10"/>
  <c r="H5525" i="10"/>
  <c r="G5525" i="10"/>
  <c r="D5525" i="10"/>
  <c r="C5525" i="10"/>
  <c r="H5524" i="10"/>
  <c r="G5524" i="10"/>
  <c r="D5524" i="10"/>
  <c r="C5524" i="10"/>
  <c r="H5523" i="10"/>
  <c r="G5523" i="10"/>
  <c r="D5523" i="10"/>
  <c r="C5523" i="10"/>
  <c r="H5522" i="10"/>
  <c r="G5522" i="10"/>
  <c r="D5522" i="10"/>
  <c r="C5522" i="10"/>
  <c r="H5521" i="10"/>
  <c r="G5521" i="10"/>
  <c r="D5521" i="10"/>
  <c r="C5521" i="10"/>
  <c r="H5520" i="10"/>
  <c r="G5520" i="10"/>
  <c r="D5520" i="10"/>
  <c r="C5520" i="10"/>
  <c r="H5519" i="10"/>
  <c r="G5519" i="10"/>
  <c r="D5519" i="10"/>
  <c r="C5519" i="10"/>
  <c r="H5518" i="10"/>
  <c r="G5518" i="10"/>
  <c r="D5518" i="10"/>
  <c r="C5518" i="10"/>
  <c r="H5517" i="10"/>
  <c r="G5517" i="10"/>
  <c r="D5517" i="10"/>
  <c r="C5517" i="10"/>
  <c r="H5516" i="10"/>
  <c r="G5516" i="10"/>
  <c r="D5516" i="10"/>
  <c r="C5516" i="10"/>
  <c r="H5515" i="10"/>
  <c r="G5515" i="10"/>
  <c r="D5515" i="10"/>
  <c r="C5515" i="10"/>
  <c r="H5514" i="10"/>
  <c r="G5514" i="10"/>
  <c r="D5514" i="10"/>
  <c r="C5514" i="10"/>
  <c r="H5513" i="10"/>
  <c r="G5513" i="10"/>
  <c r="D5513" i="10"/>
  <c r="C5513" i="10"/>
  <c r="H5512" i="10"/>
  <c r="G5512" i="10"/>
  <c r="D5512" i="10"/>
  <c r="C5512" i="10"/>
  <c r="H5511" i="10"/>
  <c r="G5511" i="10"/>
  <c r="D5511" i="10"/>
  <c r="C5511" i="10"/>
  <c r="H5510" i="10"/>
  <c r="G5510" i="10"/>
  <c r="D5510" i="10"/>
  <c r="C5510" i="10"/>
  <c r="H5509" i="10"/>
  <c r="G5509" i="10"/>
  <c r="D5509" i="10"/>
  <c r="C5509" i="10"/>
  <c r="H5508" i="10"/>
  <c r="G5508" i="10"/>
  <c r="D5508" i="10"/>
  <c r="C5508" i="10"/>
  <c r="H5507" i="10"/>
  <c r="G5507" i="10"/>
  <c r="D5507" i="10"/>
  <c r="C5507" i="10"/>
  <c r="H5506" i="10"/>
  <c r="G5506" i="10"/>
  <c r="D5506" i="10"/>
  <c r="C5506" i="10"/>
  <c r="H5505" i="10"/>
  <c r="G5505" i="10"/>
  <c r="D5505" i="10"/>
  <c r="C5505" i="10"/>
  <c r="H5504" i="10"/>
  <c r="G5504" i="10"/>
  <c r="D5504" i="10"/>
  <c r="C5504" i="10"/>
  <c r="H5503" i="10"/>
  <c r="G5503" i="10"/>
  <c r="D5503" i="10"/>
  <c r="C5503" i="10"/>
  <c r="H5502" i="10"/>
  <c r="G5502" i="10"/>
  <c r="D5502" i="10"/>
  <c r="C5502" i="10"/>
  <c r="H5501" i="10"/>
  <c r="G5501" i="10"/>
  <c r="D5501" i="10"/>
  <c r="C5501" i="10"/>
  <c r="H5500" i="10"/>
  <c r="G5500" i="10"/>
  <c r="D5500" i="10"/>
  <c r="C5500" i="10"/>
  <c r="H5499" i="10"/>
  <c r="G5499" i="10"/>
  <c r="D5499" i="10"/>
  <c r="C5499" i="10"/>
  <c r="H5498" i="10"/>
  <c r="G5498" i="10"/>
  <c r="D5498" i="10"/>
  <c r="C5498" i="10"/>
  <c r="H5497" i="10"/>
  <c r="G5497" i="10"/>
  <c r="D5497" i="10"/>
  <c r="C5497" i="10"/>
  <c r="H5496" i="10"/>
  <c r="G5496" i="10"/>
  <c r="D5496" i="10"/>
  <c r="C5496" i="10"/>
  <c r="H5495" i="10"/>
  <c r="G5495" i="10"/>
  <c r="D5495" i="10"/>
  <c r="C5495" i="10"/>
  <c r="H5494" i="10"/>
  <c r="G5494" i="10"/>
  <c r="D5494" i="10"/>
  <c r="C5494" i="10"/>
  <c r="H5493" i="10"/>
  <c r="G5493" i="10"/>
  <c r="D5493" i="10"/>
  <c r="C5493" i="10"/>
  <c r="H5492" i="10"/>
  <c r="G5492" i="10"/>
  <c r="D5492" i="10"/>
  <c r="C5492" i="10"/>
  <c r="H5491" i="10"/>
  <c r="G5491" i="10"/>
  <c r="D5491" i="10"/>
  <c r="C5491" i="10"/>
  <c r="H5490" i="10"/>
  <c r="G5490" i="10"/>
  <c r="D5490" i="10"/>
  <c r="C5490" i="10"/>
  <c r="H5489" i="10"/>
  <c r="G5489" i="10"/>
  <c r="D5489" i="10"/>
  <c r="C5489" i="10"/>
  <c r="H5488" i="10"/>
  <c r="G5488" i="10"/>
  <c r="D5488" i="10"/>
  <c r="C5488" i="10"/>
  <c r="H5487" i="10"/>
  <c r="G5487" i="10"/>
  <c r="D5487" i="10"/>
  <c r="C5487" i="10"/>
  <c r="H5486" i="10"/>
  <c r="G5486" i="10"/>
  <c r="D5486" i="10"/>
  <c r="C5486" i="10"/>
  <c r="H5485" i="10"/>
  <c r="G5485" i="10"/>
  <c r="D5485" i="10"/>
  <c r="C5485" i="10"/>
  <c r="H5484" i="10"/>
  <c r="G5484" i="10"/>
  <c r="D5484" i="10"/>
  <c r="C5484" i="10"/>
  <c r="H5483" i="10"/>
  <c r="G5483" i="10"/>
  <c r="D5483" i="10"/>
  <c r="C5483" i="10"/>
  <c r="H5482" i="10"/>
  <c r="G5482" i="10"/>
  <c r="D5482" i="10"/>
  <c r="C5482" i="10"/>
  <c r="H5481" i="10"/>
  <c r="G5481" i="10"/>
  <c r="D5481" i="10"/>
  <c r="C5481" i="10"/>
  <c r="H5480" i="10"/>
  <c r="G5480" i="10"/>
  <c r="D5480" i="10"/>
  <c r="C5480" i="10"/>
  <c r="H5479" i="10"/>
  <c r="G5479" i="10"/>
  <c r="D5479" i="10"/>
  <c r="C5479" i="10"/>
  <c r="H5478" i="10"/>
  <c r="G5478" i="10"/>
  <c r="D5478" i="10"/>
  <c r="C5478" i="10"/>
  <c r="H5477" i="10"/>
  <c r="G5477" i="10"/>
  <c r="D5477" i="10"/>
  <c r="C5477" i="10"/>
  <c r="H5476" i="10"/>
  <c r="G5476" i="10"/>
  <c r="D5476" i="10"/>
  <c r="C5476" i="10"/>
  <c r="H5475" i="10"/>
  <c r="G5475" i="10"/>
  <c r="D5475" i="10"/>
  <c r="C5475" i="10"/>
  <c r="H5474" i="10"/>
  <c r="G5474" i="10"/>
  <c r="D5474" i="10"/>
  <c r="C5474" i="10"/>
  <c r="H5473" i="10"/>
  <c r="G5473" i="10"/>
  <c r="D5473" i="10"/>
  <c r="C5473" i="10"/>
  <c r="H5472" i="10"/>
  <c r="G5472" i="10"/>
  <c r="D5472" i="10"/>
  <c r="C5472" i="10"/>
  <c r="H5471" i="10"/>
  <c r="G5471" i="10"/>
  <c r="D5471" i="10"/>
  <c r="C5471" i="10"/>
  <c r="H5470" i="10"/>
  <c r="G5470" i="10"/>
  <c r="D5470" i="10"/>
  <c r="C5470" i="10"/>
  <c r="H5469" i="10"/>
  <c r="G5469" i="10"/>
  <c r="D5469" i="10"/>
  <c r="C5469" i="10"/>
  <c r="H5468" i="10"/>
  <c r="G5468" i="10"/>
  <c r="D5468" i="10"/>
  <c r="C5468" i="10"/>
  <c r="H5467" i="10"/>
  <c r="G5467" i="10"/>
  <c r="D5467" i="10"/>
  <c r="C5467" i="10"/>
  <c r="H5466" i="10"/>
  <c r="G5466" i="10"/>
  <c r="D5466" i="10"/>
  <c r="C5466" i="10"/>
  <c r="H5465" i="10"/>
  <c r="G5465" i="10"/>
  <c r="D5465" i="10"/>
  <c r="C5465" i="10"/>
  <c r="H5464" i="10"/>
  <c r="G5464" i="10"/>
  <c r="D5464" i="10"/>
  <c r="C5464" i="10"/>
  <c r="H5463" i="10"/>
  <c r="G5463" i="10"/>
  <c r="D5463" i="10"/>
  <c r="C5463" i="10"/>
  <c r="H5462" i="10"/>
  <c r="G5462" i="10"/>
  <c r="D5462" i="10"/>
  <c r="C5462" i="10"/>
  <c r="H5461" i="10"/>
  <c r="G5461" i="10"/>
  <c r="D5461" i="10"/>
  <c r="C5461" i="10"/>
  <c r="H5460" i="10"/>
  <c r="G5460" i="10"/>
  <c r="D5460" i="10"/>
  <c r="C5460" i="10"/>
  <c r="H5459" i="10"/>
  <c r="G5459" i="10"/>
  <c r="D5459" i="10"/>
  <c r="C5459" i="10"/>
  <c r="H5458" i="10"/>
  <c r="G5458" i="10"/>
  <c r="D5458" i="10"/>
  <c r="C5458" i="10"/>
  <c r="H5457" i="10"/>
  <c r="G5457" i="10"/>
  <c r="D5457" i="10"/>
  <c r="C5457" i="10"/>
  <c r="H5456" i="10"/>
  <c r="G5456" i="10"/>
  <c r="D5456" i="10"/>
  <c r="C5456" i="10"/>
  <c r="H5455" i="10"/>
  <c r="G5455" i="10"/>
  <c r="D5455" i="10"/>
  <c r="C5455" i="10"/>
  <c r="H5454" i="10"/>
  <c r="G5454" i="10"/>
  <c r="D5454" i="10"/>
  <c r="C5454" i="10"/>
  <c r="H5453" i="10"/>
  <c r="G5453" i="10"/>
  <c r="D5453" i="10"/>
  <c r="C5453" i="10"/>
  <c r="H5452" i="10"/>
  <c r="G5452" i="10"/>
  <c r="D5452" i="10"/>
  <c r="C5452" i="10"/>
  <c r="H5451" i="10"/>
  <c r="G5451" i="10"/>
  <c r="D5451" i="10"/>
  <c r="C5451" i="10"/>
  <c r="H5450" i="10"/>
  <c r="G5450" i="10"/>
  <c r="D5450" i="10"/>
  <c r="C5450" i="10"/>
  <c r="H5449" i="10"/>
  <c r="G5449" i="10"/>
  <c r="D5449" i="10"/>
  <c r="C5449" i="10"/>
  <c r="H5448" i="10"/>
  <c r="G5448" i="10"/>
  <c r="D5448" i="10"/>
  <c r="C5448" i="10"/>
  <c r="H5447" i="10"/>
  <c r="G5447" i="10"/>
  <c r="D5447" i="10"/>
  <c r="C5447" i="10"/>
  <c r="H5446" i="10"/>
  <c r="G5446" i="10"/>
  <c r="D5446" i="10"/>
  <c r="C5446" i="10"/>
  <c r="H5445" i="10"/>
  <c r="G5445" i="10"/>
  <c r="D5445" i="10"/>
  <c r="C5445" i="10"/>
  <c r="H5444" i="10"/>
  <c r="G5444" i="10"/>
  <c r="D5444" i="10"/>
  <c r="C5444" i="10"/>
  <c r="H5443" i="10"/>
  <c r="G5443" i="10"/>
  <c r="D5443" i="10"/>
  <c r="C5443" i="10"/>
  <c r="H5442" i="10"/>
  <c r="G5442" i="10"/>
  <c r="D5442" i="10"/>
  <c r="C5442" i="10"/>
  <c r="H5441" i="10"/>
  <c r="G5441" i="10"/>
  <c r="D5441" i="10"/>
  <c r="C5441" i="10"/>
  <c r="H5440" i="10"/>
  <c r="G5440" i="10"/>
  <c r="D5440" i="10"/>
  <c r="C5440" i="10"/>
  <c r="H5439" i="10"/>
  <c r="G5439" i="10"/>
  <c r="D5439" i="10"/>
  <c r="C5439" i="10"/>
  <c r="H5438" i="10"/>
  <c r="G5438" i="10"/>
  <c r="D5438" i="10"/>
  <c r="C5438" i="10"/>
  <c r="H5437" i="10"/>
  <c r="G5437" i="10"/>
  <c r="D5437" i="10"/>
  <c r="C5437" i="10"/>
  <c r="H5436" i="10"/>
  <c r="G5436" i="10"/>
  <c r="D5436" i="10"/>
  <c r="C5436" i="10"/>
  <c r="H5435" i="10"/>
  <c r="G5435" i="10"/>
  <c r="D5435" i="10"/>
  <c r="C5435" i="10"/>
  <c r="H5434" i="10"/>
  <c r="G5434" i="10"/>
  <c r="D5434" i="10"/>
  <c r="C5434" i="10"/>
  <c r="H5433" i="10"/>
  <c r="G5433" i="10"/>
  <c r="D5433" i="10"/>
  <c r="C5433" i="10"/>
  <c r="H5432" i="10"/>
  <c r="G5432" i="10"/>
  <c r="D5432" i="10"/>
  <c r="C5432" i="10"/>
  <c r="H5431" i="10"/>
  <c r="G5431" i="10"/>
  <c r="D5431" i="10"/>
  <c r="C5431" i="10"/>
  <c r="H5430" i="10"/>
  <c r="G5430" i="10"/>
  <c r="D5430" i="10"/>
  <c r="C5430" i="10"/>
  <c r="H5429" i="10"/>
  <c r="G5429" i="10"/>
  <c r="D5429" i="10"/>
  <c r="C5429" i="10"/>
  <c r="H5428" i="10"/>
  <c r="G5428" i="10"/>
  <c r="D5428" i="10"/>
  <c r="C5428" i="10"/>
  <c r="H5427" i="10"/>
  <c r="G5427" i="10"/>
  <c r="D5427" i="10"/>
  <c r="C5427" i="10"/>
  <c r="H5426" i="10"/>
  <c r="G5426" i="10"/>
  <c r="D5426" i="10"/>
  <c r="C5426" i="10"/>
  <c r="H5425" i="10"/>
  <c r="G5425" i="10"/>
  <c r="D5425" i="10"/>
  <c r="C5425" i="10"/>
  <c r="H5424" i="10"/>
  <c r="G5424" i="10"/>
  <c r="D5424" i="10"/>
  <c r="C5424" i="10"/>
  <c r="H5423" i="10"/>
  <c r="G5423" i="10"/>
  <c r="D5423" i="10"/>
  <c r="C5423" i="10"/>
  <c r="H5422" i="10"/>
  <c r="G5422" i="10"/>
  <c r="D5422" i="10"/>
  <c r="C5422" i="10"/>
  <c r="H5421" i="10"/>
  <c r="G5421" i="10"/>
  <c r="D5421" i="10"/>
  <c r="C5421" i="10"/>
  <c r="H5420" i="10"/>
  <c r="G5420" i="10"/>
  <c r="D5420" i="10"/>
  <c r="C5420" i="10"/>
  <c r="H5419" i="10"/>
  <c r="G5419" i="10"/>
  <c r="D5419" i="10"/>
  <c r="C5419" i="10"/>
  <c r="H5418" i="10"/>
  <c r="G5418" i="10"/>
  <c r="D5418" i="10"/>
  <c r="C5418" i="10"/>
  <c r="H5417" i="10"/>
  <c r="G5417" i="10"/>
  <c r="D5417" i="10"/>
  <c r="C5417" i="10"/>
  <c r="H5416" i="10"/>
  <c r="G5416" i="10"/>
  <c r="D5416" i="10"/>
  <c r="C5416" i="10"/>
  <c r="H5415" i="10"/>
  <c r="G5415" i="10"/>
  <c r="D5415" i="10"/>
  <c r="C5415" i="10"/>
  <c r="H5414" i="10"/>
  <c r="G5414" i="10"/>
  <c r="D5414" i="10"/>
  <c r="C5414" i="10"/>
  <c r="H5413" i="10"/>
  <c r="G5413" i="10"/>
  <c r="D5413" i="10"/>
  <c r="C5413" i="10"/>
  <c r="H5412" i="10"/>
  <c r="G5412" i="10"/>
  <c r="D5412" i="10"/>
  <c r="C5412" i="10"/>
  <c r="H5411" i="10"/>
  <c r="G5411" i="10"/>
  <c r="D5411" i="10"/>
  <c r="C5411" i="10"/>
  <c r="H5410" i="10"/>
  <c r="G5410" i="10"/>
  <c r="D5410" i="10"/>
  <c r="C5410" i="10"/>
  <c r="H5409" i="10"/>
  <c r="G5409" i="10"/>
  <c r="D5409" i="10"/>
  <c r="C5409" i="10"/>
  <c r="H5408" i="10"/>
  <c r="G5408" i="10"/>
  <c r="D5408" i="10"/>
  <c r="C5408" i="10"/>
  <c r="H5407" i="10"/>
  <c r="G5407" i="10"/>
  <c r="D5407" i="10"/>
  <c r="C5407" i="10"/>
  <c r="H5406" i="10"/>
  <c r="G5406" i="10"/>
  <c r="D5406" i="10"/>
  <c r="C5406" i="10"/>
  <c r="H5405" i="10"/>
  <c r="G5405" i="10"/>
  <c r="D5405" i="10"/>
  <c r="C5405" i="10"/>
  <c r="H5404" i="10"/>
  <c r="G5404" i="10"/>
  <c r="D5404" i="10"/>
  <c r="C5404" i="10"/>
  <c r="H5403" i="10"/>
  <c r="G5403" i="10"/>
  <c r="D5403" i="10"/>
  <c r="C5403" i="10"/>
  <c r="H5402" i="10"/>
  <c r="G5402" i="10"/>
  <c r="D5402" i="10"/>
  <c r="C5402" i="10"/>
  <c r="H5401" i="10"/>
  <c r="G5401" i="10"/>
  <c r="D5401" i="10"/>
  <c r="C5401" i="10"/>
  <c r="H5400" i="10"/>
  <c r="G5400" i="10"/>
  <c r="D5400" i="10"/>
  <c r="C5400" i="10"/>
  <c r="H5399" i="10"/>
  <c r="G5399" i="10"/>
  <c r="D5399" i="10"/>
  <c r="C5399" i="10"/>
  <c r="H5398" i="10"/>
  <c r="G5398" i="10"/>
  <c r="D5398" i="10"/>
  <c r="C5398" i="10"/>
  <c r="H5397" i="10"/>
  <c r="G5397" i="10"/>
  <c r="D5397" i="10"/>
  <c r="C5397" i="10"/>
  <c r="H5396" i="10"/>
  <c r="G5396" i="10"/>
  <c r="D5396" i="10"/>
  <c r="C5396" i="10"/>
  <c r="H5395" i="10"/>
  <c r="G5395" i="10"/>
  <c r="D5395" i="10"/>
  <c r="C5395" i="10"/>
  <c r="H5394" i="10"/>
  <c r="G5394" i="10"/>
  <c r="D5394" i="10"/>
  <c r="C5394" i="10"/>
  <c r="H5393" i="10"/>
  <c r="G5393" i="10"/>
  <c r="D5393" i="10"/>
  <c r="C5393" i="10"/>
  <c r="H5392" i="10"/>
  <c r="G5392" i="10"/>
  <c r="D5392" i="10"/>
  <c r="C5392" i="10"/>
  <c r="H5391" i="10"/>
  <c r="G5391" i="10"/>
  <c r="D5391" i="10"/>
  <c r="C5391" i="10"/>
  <c r="H5390" i="10"/>
  <c r="G5390" i="10"/>
  <c r="D5390" i="10"/>
  <c r="C5390" i="10"/>
  <c r="H5389" i="10"/>
  <c r="G5389" i="10"/>
  <c r="D5389" i="10"/>
  <c r="C5389" i="10"/>
  <c r="H5388" i="10"/>
  <c r="G5388" i="10"/>
  <c r="D5388" i="10"/>
  <c r="C5388" i="10"/>
  <c r="H5387" i="10"/>
  <c r="G5387" i="10"/>
  <c r="D5387" i="10"/>
  <c r="C5387" i="10"/>
  <c r="H5386" i="10"/>
  <c r="G5386" i="10"/>
  <c r="D5386" i="10"/>
  <c r="C5386" i="10"/>
  <c r="H5385" i="10"/>
  <c r="G5385" i="10"/>
  <c r="D5385" i="10"/>
  <c r="C5385" i="10"/>
  <c r="H5384" i="10"/>
  <c r="G5384" i="10"/>
  <c r="D5384" i="10"/>
  <c r="C5384" i="10"/>
  <c r="H5383" i="10"/>
  <c r="G5383" i="10"/>
  <c r="D5383" i="10"/>
  <c r="C5383" i="10"/>
  <c r="H5382" i="10"/>
  <c r="G5382" i="10"/>
  <c r="D5382" i="10"/>
  <c r="C5382" i="10"/>
  <c r="H5381" i="10"/>
  <c r="G5381" i="10"/>
  <c r="D5381" i="10"/>
  <c r="C5381" i="10"/>
  <c r="H5380" i="10"/>
  <c r="G5380" i="10"/>
  <c r="D5380" i="10"/>
  <c r="C5380" i="10"/>
  <c r="H5379" i="10"/>
  <c r="G5379" i="10"/>
  <c r="D5379" i="10"/>
  <c r="C5379" i="10"/>
  <c r="H5378" i="10"/>
  <c r="G5378" i="10"/>
  <c r="D5378" i="10"/>
  <c r="C5378" i="10"/>
  <c r="H5377" i="10"/>
  <c r="G5377" i="10"/>
  <c r="D5377" i="10"/>
  <c r="C5377" i="10"/>
  <c r="H5376" i="10"/>
  <c r="G5376" i="10"/>
  <c r="D5376" i="10"/>
  <c r="C5376" i="10"/>
  <c r="H5375" i="10"/>
  <c r="G5375" i="10"/>
  <c r="D5375" i="10"/>
  <c r="C5375" i="10"/>
  <c r="H5374" i="10"/>
  <c r="G5374" i="10"/>
  <c r="D5374" i="10"/>
  <c r="C5374" i="10"/>
  <c r="H5373" i="10"/>
  <c r="G5373" i="10"/>
  <c r="D5373" i="10"/>
  <c r="C5373" i="10"/>
  <c r="H5372" i="10"/>
  <c r="G5372" i="10"/>
  <c r="D5372" i="10"/>
  <c r="C5372" i="10"/>
  <c r="H5371" i="10"/>
  <c r="G5371" i="10"/>
  <c r="D5371" i="10"/>
  <c r="C5371" i="10"/>
  <c r="H5370" i="10"/>
  <c r="G5370" i="10"/>
  <c r="D5370" i="10"/>
  <c r="C5370" i="10"/>
  <c r="H5369" i="10"/>
  <c r="G5369" i="10"/>
  <c r="D5369" i="10"/>
  <c r="C5369" i="10"/>
  <c r="H5368" i="10"/>
  <c r="G5368" i="10"/>
  <c r="D5368" i="10"/>
  <c r="C5368" i="10"/>
  <c r="H5367" i="10"/>
  <c r="G5367" i="10"/>
  <c r="D5367" i="10"/>
  <c r="C5367" i="10"/>
  <c r="H5366" i="10"/>
  <c r="G5366" i="10"/>
  <c r="D5366" i="10"/>
  <c r="C5366" i="10"/>
  <c r="H5365" i="10"/>
  <c r="G5365" i="10"/>
  <c r="D5365" i="10"/>
  <c r="C5365" i="10"/>
  <c r="H5364" i="10"/>
  <c r="G5364" i="10"/>
  <c r="D5364" i="10"/>
  <c r="C5364" i="10"/>
  <c r="H5363" i="10"/>
  <c r="G5363" i="10"/>
  <c r="D5363" i="10"/>
  <c r="C5363" i="10"/>
  <c r="H5362" i="10"/>
  <c r="G5362" i="10"/>
  <c r="D5362" i="10"/>
  <c r="C5362" i="10"/>
  <c r="H5361" i="10"/>
  <c r="G5361" i="10"/>
  <c r="D5361" i="10"/>
  <c r="C5361" i="10"/>
  <c r="H5360" i="10"/>
  <c r="G5360" i="10"/>
  <c r="D5360" i="10"/>
  <c r="C5360" i="10"/>
  <c r="H5359" i="10"/>
  <c r="G5359" i="10"/>
  <c r="D5359" i="10"/>
  <c r="C5359" i="10"/>
  <c r="H5358" i="10"/>
  <c r="G5358" i="10"/>
  <c r="D5358" i="10"/>
  <c r="C5358" i="10"/>
  <c r="H5357" i="10"/>
  <c r="G5357" i="10"/>
  <c r="D5357" i="10"/>
  <c r="C5357" i="10"/>
  <c r="H5356" i="10"/>
  <c r="G5356" i="10"/>
  <c r="D5356" i="10"/>
  <c r="C5356" i="10"/>
  <c r="H5355" i="10"/>
  <c r="G5355" i="10"/>
  <c r="D5355" i="10"/>
  <c r="C5355" i="10"/>
  <c r="H5354" i="10"/>
  <c r="G5354" i="10"/>
  <c r="D5354" i="10"/>
  <c r="C5354" i="10"/>
  <c r="H5353" i="10"/>
  <c r="G5353" i="10"/>
  <c r="D5353" i="10"/>
  <c r="C5353" i="10"/>
  <c r="H5352" i="10"/>
  <c r="G5352" i="10"/>
  <c r="D5352" i="10"/>
  <c r="C5352" i="10"/>
  <c r="H5351" i="10"/>
  <c r="G5351" i="10"/>
  <c r="D5351" i="10"/>
  <c r="C5351" i="10"/>
  <c r="H5350" i="10"/>
  <c r="G5350" i="10"/>
  <c r="D5350" i="10"/>
  <c r="C5350" i="10"/>
  <c r="H5349" i="10"/>
  <c r="G5349" i="10"/>
  <c r="D5349" i="10"/>
  <c r="C5349" i="10"/>
  <c r="H5348" i="10"/>
  <c r="G5348" i="10"/>
  <c r="D5348" i="10"/>
  <c r="C5348" i="10"/>
  <c r="H5347" i="10"/>
  <c r="G5347" i="10"/>
  <c r="D5347" i="10"/>
  <c r="C5347" i="10"/>
  <c r="H5346" i="10"/>
  <c r="G5346" i="10"/>
  <c r="D5346" i="10"/>
  <c r="C5346" i="10"/>
  <c r="H5345" i="10"/>
  <c r="G5345" i="10"/>
  <c r="D5345" i="10"/>
  <c r="C5345" i="10"/>
  <c r="H5344" i="10"/>
  <c r="G5344" i="10"/>
  <c r="D5344" i="10"/>
  <c r="C5344" i="10"/>
  <c r="H5343" i="10"/>
  <c r="G5343" i="10"/>
  <c r="D5343" i="10"/>
  <c r="C5343" i="10"/>
  <c r="H5342" i="10"/>
  <c r="G5342" i="10"/>
  <c r="D5342" i="10"/>
  <c r="C5342" i="10"/>
  <c r="H5341" i="10"/>
  <c r="G5341" i="10"/>
  <c r="D5341" i="10"/>
  <c r="C5341" i="10"/>
  <c r="H5340" i="10"/>
  <c r="G5340" i="10"/>
  <c r="D5340" i="10"/>
  <c r="C5340" i="10"/>
  <c r="H5339" i="10"/>
  <c r="G5339" i="10"/>
  <c r="D5339" i="10"/>
  <c r="C5339" i="10"/>
  <c r="H5338" i="10"/>
  <c r="G5338" i="10"/>
  <c r="D5338" i="10"/>
  <c r="C5338" i="10"/>
  <c r="H5337" i="10"/>
  <c r="G5337" i="10"/>
  <c r="D5337" i="10"/>
  <c r="C5337" i="10"/>
  <c r="H5336" i="10"/>
  <c r="G5336" i="10"/>
  <c r="D5336" i="10"/>
  <c r="C5336" i="10"/>
  <c r="H5335" i="10"/>
  <c r="G5335" i="10"/>
  <c r="D5335" i="10"/>
  <c r="C5335" i="10"/>
  <c r="H5334" i="10"/>
  <c r="G5334" i="10"/>
  <c r="D5334" i="10"/>
  <c r="C5334" i="10"/>
  <c r="H5333" i="10"/>
  <c r="G5333" i="10"/>
  <c r="D5333" i="10"/>
  <c r="C5333" i="10"/>
  <c r="H5332" i="10"/>
  <c r="G5332" i="10"/>
  <c r="D5332" i="10"/>
  <c r="C5332" i="10"/>
  <c r="H5331" i="10"/>
  <c r="G5331" i="10"/>
  <c r="D5331" i="10"/>
  <c r="C5331" i="10"/>
  <c r="H5330" i="10"/>
  <c r="G5330" i="10"/>
  <c r="D5330" i="10"/>
  <c r="C5330" i="10"/>
  <c r="H5329" i="10"/>
  <c r="G5329" i="10"/>
  <c r="D5329" i="10"/>
  <c r="C5329" i="10"/>
  <c r="H5328" i="10"/>
  <c r="G5328" i="10"/>
  <c r="D5328" i="10"/>
  <c r="C5328" i="10"/>
  <c r="H5327" i="10"/>
  <c r="G5327" i="10"/>
  <c r="D5327" i="10"/>
  <c r="C5327" i="10"/>
  <c r="H5326" i="10"/>
  <c r="G5326" i="10"/>
  <c r="D5326" i="10"/>
  <c r="C5326" i="10"/>
  <c r="H5325" i="10"/>
  <c r="G5325" i="10"/>
  <c r="D5325" i="10"/>
  <c r="C5325" i="10"/>
  <c r="H5324" i="10"/>
  <c r="G5324" i="10"/>
  <c r="D5324" i="10"/>
  <c r="C5324" i="10"/>
  <c r="H5323" i="10"/>
  <c r="G5323" i="10"/>
  <c r="D5323" i="10"/>
  <c r="C5323" i="10"/>
  <c r="H5322" i="10"/>
  <c r="G5322" i="10"/>
  <c r="D5322" i="10"/>
  <c r="C5322" i="10"/>
  <c r="H5321" i="10"/>
  <c r="G5321" i="10"/>
  <c r="D5321" i="10"/>
  <c r="C5321" i="10"/>
  <c r="H5320" i="10"/>
  <c r="G5320" i="10"/>
  <c r="D5320" i="10"/>
  <c r="C5320" i="10"/>
  <c r="H5319" i="10"/>
  <c r="G5319" i="10"/>
  <c r="D5319" i="10"/>
  <c r="C5319" i="10"/>
  <c r="H5318" i="10"/>
  <c r="G5318" i="10"/>
  <c r="D5318" i="10"/>
  <c r="C5318" i="10"/>
  <c r="H5317" i="10"/>
  <c r="G5317" i="10"/>
  <c r="D5317" i="10"/>
  <c r="C5317" i="10"/>
  <c r="H5316" i="10"/>
  <c r="G5316" i="10"/>
  <c r="D5316" i="10"/>
  <c r="C5316" i="10"/>
  <c r="H5315" i="10"/>
  <c r="G5315" i="10"/>
  <c r="D5315" i="10"/>
  <c r="C5315" i="10"/>
  <c r="H5314" i="10"/>
  <c r="G5314" i="10"/>
  <c r="D5314" i="10"/>
  <c r="C5314" i="10"/>
  <c r="H5313" i="10"/>
  <c r="G5313" i="10"/>
  <c r="D5313" i="10"/>
  <c r="C5313" i="10"/>
  <c r="H5312" i="10"/>
  <c r="G5312" i="10"/>
  <c r="D5312" i="10"/>
  <c r="C5312" i="10"/>
  <c r="H5311" i="10"/>
  <c r="G5311" i="10"/>
  <c r="D5311" i="10"/>
  <c r="C5311" i="10"/>
  <c r="H5310" i="10"/>
  <c r="G5310" i="10"/>
  <c r="D5310" i="10"/>
  <c r="C5310" i="10"/>
  <c r="H5309" i="10"/>
  <c r="G5309" i="10"/>
  <c r="D5309" i="10"/>
  <c r="C5309" i="10"/>
  <c r="H5308" i="10"/>
  <c r="G5308" i="10"/>
  <c r="D5308" i="10"/>
  <c r="C5308" i="10"/>
  <c r="H5307" i="10"/>
  <c r="G5307" i="10"/>
  <c r="D5307" i="10"/>
  <c r="C5307" i="10"/>
  <c r="H5306" i="10"/>
  <c r="G5306" i="10"/>
  <c r="D5306" i="10"/>
  <c r="C5306" i="10"/>
  <c r="H5305" i="10"/>
  <c r="G5305" i="10"/>
  <c r="D5305" i="10"/>
  <c r="C5305" i="10"/>
  <c r="H5304" i="10"/>
  <c r="G5304" i="10"/>
  <c r="D5304" i="10"/>
  <c r="C5304" i="10"/>
  <c r="H5303" i="10"/>
  <c r="G5303" i="10"/>
  <c r="D5303" i="10"/>
  <c r="C5303" i="10"/>
  <c r="H5302" i="10"/>
  <c r="G5302" i="10"/>
  <c r="D5302" i="10"/>
  <c r="C5302" i="10"/>
  <c r="H5301" i="10"/>
  <c r="G5301" i="10"/>
  <c r="D5301" i="10"/>
  <c r="C5301" i="10"/>
  <c r="H5300" i="10"/>
  <c r="G5300" i="10"/>
  <c r="D5300" i="10"/>
  <c r="C5300" i="10"/>
  <c r="H5299" i="10"/>
  <c r="G5299" i="10"/>
  <c r="D5299" i="10"/>
  <c r="C5299" i="10"/>
  <c r="H5298" i="10"/>
  <c r="G5298" i="10"/>
  <c r="D5298" i="10"/>
  <c r="C5298" i="10"/>
  <c r="H5297" i="10"/>
  <c r="G5297" i="10"/>
  <c r="D5297" i="10"/>
  <c r="C5297" i="10"/>
  <c r="H5296" i="10"/>
  <c r="G5296" i="10"/>
  <c r="D5296" i="10"/>
  <c r="C5296" i="10"/>
  <c r="H5295" i="10"/>
  <c r="G5295" i="10"/>
  <c r="D5295" i="10"/>
  <c r="C5295" i="10"/>
  <c r="H5294" i="10"/>
  <c r="G5294" i="10"/>
  <c r="D5294" i="10"/>
  <c r="C5294" i="10"/>
  <c r="H5293" i="10"/>
  <c r="G5293" i="10"/>
  <c r="D5293" i="10"/>
  <c r="C5293" i="10"/>
  <c r="H5292" i="10"/>
  <c r="G5292" i="10"/>
  <c r="D5292" i="10"/>
  <c r="C5292" i="10"/>
  <c r="H5291" i="10"/>
  <c r="G5291" i="10"/>
  <c r="D5291" i="10"/>
  <c r="C5291" i="10"/>
  <c r="H5290" i="10"/>
  <c r="G5290" i="10"/>
  <c r="D5290" i="10"/>
  <c r="C5290" i="10"/>
  <c r="H5289" i="10"/>
  <c r="G5289" i="10"/>
  <c r="D5289" i="10"/>
  <c r="C5289" i="10"/>
  <c r="H5288" i="10"/>
  <c r="G5288" i="10"/>
  <c r="D5288" i="10"/>
  <c r="C5288" i="10"/>
  <c r="H5287" i="10"/>
  <c r="G5287" i="10"/>
  <c r="D5287" i="10"/>
  <c r="C5287" i="10"/>
  <c r="H5286" i="10"/>
  <c r="G5286" i="10"/>
  <c r="D5286" i="10"/>
  <c r="C5286" i="10"/>
  <c r="H5285" i="10"/>
  <c r="G5285" i="10"/>
  <c r="D5285" i="10"/>
  <c r="C5285" i="10"/>
  <c r="H5284" i="10"/>
  <c r="G5284" i="10"/>
  <c r="D5284" i="10"/>
  <c r="C5284" i="10"/>
  <c r="H5283" i="10"/>
  <c r="G5283" i="10"/>
  <c r="D5283" i="10"/>
  <c r="C5283" i="10"/>
  <c r="H5282" i="10"/>
  <c r="G5282" i="10"/>
  <c r="D5282" i="10"/>
  <c r="C5282" i="10"/>
  <c r="H5281" i="10"/>
  <c r="G5281" i="10"/>
  <c r="D5281" i="10"/>
  <c r="C5281" i="10"/>
  <c r="H5280" i="10"/>
  <c r="G5280" i="10"/>
  <c r="D5280" i="10"/>
  <c r="C5280" i="10"/>
  <c r="H5279" i="10"/>
  <c r="G5279" i="10"/>
  <c r="D5279" i="10"/>
  <c r="C5279" i="10"/>
  <c r="H5278" i="10"/>
  <c r="G5278" i="10"/>
  <c r="D5278" i="10"/>
  <c r="C5278" i="10"/>
  <c r="H5277" i="10"/>
  <c r="G5277" i="10"/>
  <c r="D5277" i="10"/>
  <c r="C5277" i="10"/>
  <c r="H5276" i="10"/>
  <c r="G5276" i="10"/>
  <c r="D5276" i="10"/>
  <c r="C5276" i="10"/>
  <c r="H5275" i="10"/>
  <c r="G5275" i="10"/>
  <c r="D5275" i="10"/>
  <c r="C5275" i="10"/>
  <c r="H5274" i="10"/>
  <c r="G5274" i="10"/>
  <c r="D5274" i="10"/>
  <c r="C5274" i="10"/>
  <c r="H5273" i="10"/>
  <c r="G5273" i="10"/>
  <c r="D5273" i="10"/>
  <c r="C5273" i="10"/>
  <c r="H5272" i="10"/>
  <c r="G5272" i="10"/>
  <c r="D5272" i="10"/>
  <c r="C5272" i="10"/>
  <c r="H5271" i="10"/>
  <c r="G5271" i="10"/>
  <c r="D5271" i="10"/>
  <c r="C5271" i="10"/>
  <c r="H5270" i="10"/>
  <c r="G5270" i="10"/>
  <c r="D5270" i="10"/>
  <c r="C5270" i="10"/>
  <c r="H5269" i="10"/>
  <c r="G5269" i="10"/>
  <c r="D5269" i="10"/>
  <c r="C5269" i="10"/>
  <c r="H5268" i="10"/>
  <c r="G5268" i="10"/>
  <c r="D5268" i="10"/>
  <c r="C5268" i="10"/>
  <c r="H5267" i="10"/>
  <c r="G5267" i="10"/>
  <c r="D5267" i="10"/>
  <c r="C5267" i="10"/>
  <c r="H5266" i="10"/>
  <c r="G5266" i="10"/>
  <c r="D5266" i="10"/>
  <c r="C5266" i="10"/>
  <c r="H5265" i="10"/>
  <c r="G5265" i="10"/>
  <c r="D5265" i="10"/>
  <c r="C5265" i="10"/>
  <c r="H5264" i="10"/>
  <c r="G5264" i="10"/>
  <c r="D5264" i="10"/>
  <c r="C5264" i="10"/>
  <c r="H5263" i="10"/>
  <c r="G5263" i="10"/>
  <c r="D5263" i="10"/>
  <c r="C5263" i="10"/>
  <c r="H5262" i="10"/>
  <c r="G5262" i="10"/>
  <c r="D5262" i="10"/>
  <c r="C5262" i="10"/>
  <c r="H5261" i="10"/>
  <c r="G5261" i="10"/>
  <c r="D5261" i="10"/>
  <c r="C5261" i="10"/>
  <c r="H5260" i="10"/>
  <c r="G5260" i="10"/>
  <c r="D5260" i="10"/>
  <c r="C5260" i="10"/>
  <c r="H5259" i="10"/>
  <c r="G5259" i="10"/>
  <c r="D5259" i="10"/>
  <c r="C5259" i="10"/>
  <c r="H5258" i="10"/>
  <c r="G5258" i="10"/>
  <c r="D5258" i="10"/>
  <c r="C5258" i="10"/>
  <c r="H5257" i="10"/>
  <c r="G5257" i="10"/>
  <c r="D5257" i="10"/>
  <c r="C5257" i="10"/>
  <c r="H5256" i="10"/>
  <c r="G5256" i="10"/>
  <c r="D5256" i="10"/>
  <c r="C5256" i="10"/>
  <c r="H5255" i="10"/>
  <c r="G5255" i="10"/>
  <c r="D5255" i="10"/>
  <c r="C5255" i="10"/>
  <c r="H5254" i="10"/>
  <c r="G5254" i="10"/>
  <c r="D5254" i="10"/>
  <c r="C5254" i="10"/>
  <c r="H5253" i="10"/>
  <c r="G5253" i="10"/>
  <c r="D5253" i="10"/>
  <c r="C5253" i="10"/>
  <c r="H5252" i="10"/>
  <c r="G5252" i="10"/>
  <c r="D5252" i="10"/>
  <c r="C5252" i="10"/>
  <c r="H5251" i="10"/>
  <c r="G5251" i="10"/>
  <c r="D5251" i="10"/>
  <c r="C5251" i="10"/>
  <c r="H5250" i="10"/>
  <c r="G5250" i="10"/>
  <c r="D5250" i="10"/>
  <c r="C5250" i="10"/>
  <c r="H5249" i="10"/>
  <c r="G5249" i="10"/>
  <c r="D5249" i="10"/>
  <c r="C5249" i="10"/>
  <c r="H5248" i="10"/>
  <c r="G5248" i="10"/>
  <c r="D5248" i="10"/>
  <c r="C5248" i="10"/>
  <c r="H5247" i="10"/>
  <c r="G5247" i="10"/>
  <c r="D5247" i="10"/>
  <c r="C5247" i="10"/>
  <c r="H5246" i="10"/>
  <c r="G5246" i="10"/>
  <c r="D5246" i="10"/>
  <c r="C5246" i="10"/>
  <c r="H5245" i="10"/>
  <c r="G5245" i="10"/>
  <c r="D5245" i="10"/>
  <c r="C5245" i="10"/>
  <c r="H5244" i="10"/>
  <c r="G5244" i="10"/>
  <c r="D5244" i="10"/>
  <c r="C5244" i="10"/>
  <c r="H5243" i="10"/>
  <c r="G5243" i="10"/>
  <c r="D5243" i="10"/>
  <c r="C5243" i="10"/>
  <c r="H5242" i="10"/>
  <c r="G5242" i="10"/>
  <c r="D5242" i="10"/>
  <c r="C5242" i="10"/>
  <c r="H5241" i="10"/>
  <c r="G5241" i="10"/>
  <c r="D5241" i="10"/>
  <c r="C5241" i="10"/>
  <c r="H5240" i="10"/>
  <c r="G5240" i="10"/>
  <c r="D5240" i="10"/>
  <c r="C5240" i="10"/>
  <c r="H5239" i="10"/>
  <c r="G5239" i="10"/>
  <c r="D5239" i="10"/>
  <c r="C5239" i="10"/>
  <c r="H5238" i="10"/>
  <c r="G5238" i="10"/>
  <c r="D5238" i="10"/>
  <c r="C5238" i="10"/>
  <c r="H5237" i="10"/>
  <c r="G5237" i="10"/>
  <c r="D5237" i="10"/>
  <c r="C5237" i="10"/>
  <c r="H5236" i="10"/>
  <c r="G5236" i="10"/>
  <c r="D5236" i="10"/>
  <c r="C5236" i="10"/>
  <c r="H5235" i="10"/>
  <c r="G5235" i="10"/>
  <c r="D5235" i="10"/>
  <c r="C5235" i="10"/>
  <c r="H5234" i="10"/>
  <c r="G5234" i="10"/>
  <c r="D5234" i="10"/>
  <c r="C5234" i="10"/>
  <c r="H5233" i="10"/>
  <c r="G5233" i="10"/>
  <c r="D5233" i="10"/>
  <c r="C5233" i="10"/>
  <c r="H5232" i="10"/>
  <c r="G5232" i="10"/>
  <c r="D5232" i="10"/>
  <c r="C5232" i="10"/>
  <c r="H5231" i="10"/>
  <c r="G5231" i="10"/>
  <c r="D5231" i="10"/>
  <c r="C5231" i="10"/>
  <c r="H5230" i="10"/>
  <c r="G5230" i="10"/>
  <c r="D5230" i="10"/>
  <c r="C5230" i="10"/>
  <c r="H5229" i="10"/>
  <c r="G5229" i="10"/>
  <c r="D5229" i="10"/>
  <c r="C5229" i="10"/>
  <c r="H5228" i="10"/>
  <c r="G5228" i="10"/>
  <c r="D5228" i="10"/>
  <c r="C5228" i="10"/>
  <c r="H5227" i="10"/>
  <c r="G5227" i="10"/>
  <c r="D5227" i="10"/>
  <c r="C5227" i="10"/>
  <c r="H5226" i="10"/>
  <c r="G5226" i="10"/>
  <c r="D5226" i="10"/>
  <c r="C5226" i="10"/>
  <c r="H5225" i="10"/>
  <c r="G5225" i="10"/>
  <c r="D5225" i="10"/>
  <c r="C5225" i="10"/>
  <c r="H5224" i="10"/>
  <c r="G5224" i="10"/>
  <c r="D5224" i="10"/>
  <c r="C5224" i="10"/>
  <c r="H5223" i="10"/>
  <c r="G5223" i="10"/>
  <c r="D5223" i="10"/>
  <c r="C5223" i="10"/>
  <c r="H5222" i="10"/>
  <c r="G5222" i="10"/>
  <c r="D5222" i="10"/>
  <c r="C5222" i="10"/>
  <c r="H5221" i="10"/>
  <c r="G5221" i="10"/>
  <c r="D5221" i="10"/>
  <c r="C5221" i="10"/>
  <c r="H5220" i="10"/>
  <c r="G5220" i="10"/>
  <c r="D5220" i="10"/>
  <c r="C5220" i="10"/>
  <c r="H5219" i="10"/>
  <c r="G5219" i="10"/>
  <c r="D5219" i="10"/>
  <c r="C5219" i="10"/>
  <c r="H5218" i="10"/>
  <c r="G5218" i="10"/>
  <c r="D5218" i="10"/>
  <c r="C5218" i="10"/>
  <c r="H5217" i="10"/>
  <c r="G5217" i="10"/>
  <c r="D5217" i="10"/>
  <c r="C5217" i="10"/>
  <c r="H5216" i="10"/>
  <c r="G5216" i="10"/>
  <c r="D5216" i="10"/>
  <c r="C5216" i="10"/>
  <c r="H5215" i="10"/>
  <c r="G5215" i="10"/>
  <c r="D5215" i="10"/>
  <c r="C5215" i="10"/>
  <c r="H5214" i="10"/>
  <c r="G5214" i="10"/>
  <c r="D5214" i="10"/>
  <c r="C5214" i="10"/>
  <c r="H5213" i="10"/>
  <c r="G5213" i="10"/>
  <c r="D5213" i="10"/>
  <c r="C5213" i="10"/>
  <c r="H5212" i="10"/>
  <c r="G5212" i="10"/>
  <c r="D5212" i="10"/>
  <c r="C5212" i="10"/>
  <c r="H5211" i="10"/>
  <c r="G5211" i="10"/>
  <c r="D5211" i="10"/>
  <c r="C5211" i="10"/>
  <c r="H5210" i="10"/>
  <c r="G5210" i="10"/>
  <c r="D5210" i="10"/>
  <c r="C5210" i="10"/>
  <c r="H5209" i="10"/>
  <c r="G5209" i="10"/>
  <c r="D5209" i="10"/>
  <c r="C5209" i="10"/>
  <c r="H5208" i="10"/>
  <c r="G5208" i="10"/>
  <c r="D5208" i="10"/>
  <c r="C5208" i="10"/>
  <c r="H5207" i="10"/>
  <c r="G5207" i="10"/>
  <c r="D5207" i="10"/>
  <c r="C5207" i="10"/>
  <c r="H5206" i="10"/>
  <c r="G5206" i="10"/>
  <c r="D5206" i="10"/>
  <c r="C5206" i="10"/>
  <c r="H5205" i="10"/>
  <c r="G5205" i="10"/>
  <c r="D5205" i="10"/>
  <c r="C5205" i="10"/>
  <c r="H5204" i="10"/>
  <c r="G5204" i="10"/>
  <c r="D5204" i="10"/>
  <c r="C5204" i="10"/>
  <c r="H5203" i="10"/>
  <c r="G5203" i="10"/>
  <c r="D5203" i="10"/>
  <c r="C5203" i="10"/>
  <c r="H5202" i="10"/>
  <c r="G5202" i="10"/>
  <c r="D5202" i="10"/>
  <c r="C5202" i="10"/>
  <c r="H5201" i="10"/>
  <c r="G5201" i="10"/>
  <c r="D5201" i="10"/>
  <c r="C5201" i="10"/>
  <c r="H5200" i="10"/>
  <c r="G5200" i="10"/>
  <c r="D5200" i="10"/>
  <c r="C5200" i="10"/>
  <c r="H5199" i="10"/>
  <c r="G5199" i="10"/>
  <c r="D5199" i="10"/>
  <c r="C5199" i="10"/>
  <c r="H5198" i="10"/>
  <c r="G5198" i="10"/>
  <c r="D5198" i="10"/>
  <c r="C5198" i="10"/>
  <c r="H5197" i="10"/>
  <c r="G5197" i="10"/>
  <c r="D5197" i="10"/>
  <c r="C5197" i="10"/>
  <c r="H5196" i="10"/>
  <c r="G5196" i="10"/>
  <c r="D5196" i="10"/>
  <c r="C5196" i="10"/>
  <c r="H5195" i="10"/>
  <c r="G5195" i="10"/>
  <c r="D5195" i="10"/>
  <c r="C5195" i="10"/>
  <c r="H5194" i="10"/>
  <c r="G5194" i="10"/>
  <c r="D5194" i="10"/>
  <c r="C5194" i="10"/>
  <c r="H5193" i="10"/>
  <c r="G5193" i="10"/>
  <c r="D5193" i="10"/>
  <c r="C5193" i="10"/>
  <c r="H5192" i="10"/>
  <c r="G5192" i="10"/>
  <c r="D5192" i="10"/>
  <c r="C5192" i="10"/>
  <c r="H5191" i="10"/>
  <c r="G5191" i="10"/>
  <c r="D5191" i="10"/>
  <c r="C5191" i="10"/>
  <c r="H5190" i="10"/>
  <c r="G5190" i="10"/>
  <c r="D5190" i="10"/>
  <c r="C5190" i="10"/>
  <c r="H5189" i="10"/>
  <c r="G5189" i="10"/>
  <c r="D5189" i="10"/>
  <c r="C5189" i="10"/>
  <c r="H5188" i="10"/>
  <c r="G5188" i="10"/>
  <c r="D5188" i="10"/>
  <c r="C5188" i="10"/>
  <c r="H5187" i="10"/>
  <c r="G5187" i="10"/>
  <c r="D5187" i="10"/>
  <c r="C5187" i="10"/>
  <c r="H5186" i="10"/>
  <c r="G5186" i="10"/>
  <c r="D5186" i="10"/>
  <c r="C5186" i="10"/>
  <c r="H5185" i="10"/>
  <c r="G5185" i="10"/>
  <c r="D5185" i="10"/>
  <c r="C5185" i="10"/>
  <c r="H5184" i="10"/>
  <c r="G5184" i="10"/>
  <c r="D5184" i="10"/>
  <c r="C5184" i="10"/>
  <c r="H5183" i="10"/>
  <c r="G5183" i="10"/>
  <c r="D5183" i="10"/>
  <c r="C5183" i="10"/>
  <c r="H5182" i="10"/>
  <c r="G5182" i="10"/>
  <c r="D5182" i="10"/>
  <c r="C5182" i="10"/>
  <c r="H5181" i="10"/>
  <c r="G5181" i="10"/>
  <c r="D5181" i="10"/>
  <c r="C5181" i="10"/>
  <c r="H5180" i="10"/>
  <c r="G5180" i="10"/>
  <c r="D5180" i="10"/>
  <c r="C5180" i="10"/>
  <c r="H5179" i="10"/>
  <c r="G5179" i="10"/>
  <c r="D5179" i="10"/>
  <c r="C5179" i="10"/>
  <c r="H5178" i="10"/>
  <c r="G5178" i="10"/>
  <c r="D5178" i="10"/>
  <c r="C5178" i="10"/>
  <c r="H5177" i="10"/>
  <c r="G5177" i="10"/>
  <c r="D5177" i="10"/>
  <c r="C5177" i="10"/>
  <c r="H5176" i="10"/>
  <c r="G5176" i="10"/>
  <c r="D5176" i="10"/>
  <c r="C5176" i="10"/>
  <c r="H5175" i="10"/>
  <c r="G5175" i="10"/>
  <c r="D5175" i="10"/>
  <c r="C5175" i="10"/>
  <c r="H5174" i="10"/>
  <c r="G5174" i="10"/>
  <c r="D5174" i="10"/>
  <c r="C5174" i="10"/>
  <c r="H5173" i="10"/>
  <c r="G5173" i="10"/>
  <c r="D5173" i="10"/>
  <c r="C5173" i="10"/>
  <c r="H5172" i="10"/>
  <c r="G5172" i="10"/>
  <c r="D5172" i="10"/>
  <c r="C5172" i="10"/>
  <c r="H5171" i="10"/>
  <c r="G5171" i="10"/>
  <c r="D5171" i="10"/>
  <c r="C5171" i="10"/>
  <c r="H5170" i="10"/>
  <c r="G5170" i="10"/>
  <c r="D5170" i="10"/>
  <c r="C5170" i="10"/>
  <c r="H5169" i="10"/>
  <c r="G5169" i="10"/>
  <c r="D5169" i="10"/>
  <c r="C5169" i="10"/>
  <c r="H5168" i="10"/>
  <c r="G5168" i="10"/>
  <c r="D5168" i="10"/>
  <c r="C5168" i="10"/>
  <c r="H5167" i="10"/>
  <c r="G5167" i="10"/>
  <c r="D5167" i="10"/>
  <c r="C5167" i="10"/>
  <c r="H5166" i="10"/>
  <c r="G5166" i="10"/>
  <c r="D5166" i="10"/>
  <c r="C5166" i="10"/>
  <c r="H5165" i="10"/>
  <c r="G5165" i="10"/>
  <c r="D5165" i="10"/>
  <c r="C5165" i="10"/>
  <c r="H5164" i="10"/>
  <c r="G5164" i="10"/>
  <c r="D5164" i="10"/>
  <c r="C5164" i="10"/>
  <c r="H5163" i="10"/>
  <c r="G5163" i="10"/>
  <c r="D5163" i="10"/>
  <c r="C5163" i="10"/>
  <c r="H5162" i="10"/>
  <c r="G5162" i="10"/>
  <c r="D5162" i="10"/>
  <c r="C5162" i="10"/>
  <c r="H5161" i="10"/>
  <c r="G5161" i="10"/>
  <c r="D5161" i="10"/>
  <c r="C5161" i="10"/>
  <c r="H5160" i="10"/>
  <c r="G5160" i="10"/>
  <c r="D5160" i="10"/>
  <c r="C5160" i="10"/>
  <c r="H5159" i="10"/>
  <c r="G5159" i="10"/>
  <c r="D5159" i="10"/>
  <c r="C5159" i="10"/>
  <c r="H5158" i="10"/>
  <c r="G5158" i="10"/>
  <c r="D5158" i="10"/>
  <c r="C5158" i="10"/>
  <c r="H5157" i="10"/>
  <c r="G5157" i="10"/>
  <c r="D5157" i="10"/>
  <c r="C5157" i="10"/>
  <c r="H5156" i="10"/>
  <c r="G5156" i="10"/>
  <c r="D5156" i="10"/>
  <c r="C5156" i="10"/>
  <c r="H5155" i="10"/>
  <c r="G5155" i="10"/>
  <c r="D5155" i="10"/>
  <c r="C5155" i="10"/>
  <c r="H5154" i="10"/>
  <c r="G5154" i="10"/>
  <c r="D5154" i="10"/>
  <c r="C5154" i="10"/>
  <c r="H5153" i="10"/>
  <c r="G5153" i="10"/>
  <c r="D5153" i="10"/>
  <c r="C5153" i="10"/>
  <c r="H5152" i="10"/>
  <c r="G5152" i="10"/>
  <c r="D5152" i="10"/>
  <c r="C5152" i="10"/>
  <c r="H5151" i="10"/>
  <c r="G5151" i="10"/>
  <c r="D5151" i="10"/>
  <c r="C5151" i="10"/>
  <c r="H5150" i="10"/>
  <c r="G5150" i="10"/>
  <c r="D5150" i="10"/>
  <c r="C5150" i="10"/>
  <c r="H5149" i="10"/>
  <c r="G5149" i="10"/>
  <c r="D5149" i="10"/>
  <c r="C5149" i="10"/>
  <c r="H5148" i="10"/>
  <c r="G5148" i="10"/>
  <c r="D5148" i="10"/>
  <c r="C5148" i="10"/>
  <c r="H5147" i="10"/>
  <c r="G5147" i="10"/>
  <c r="D5147" i="10"/>
  <c r="C5147" i="10"/>
  <c r="H5146" i="10"/>
  <c r="G5146" i="10"/>
  <c r="D5146" i="10"/>
  <c r="C5146" i="10"/>
  <c r="H5145" i="10"/>
  <c r="G5145" i="10"/>
  <c r="D5145" i="10"/>
  <c r="C5145" i="10"/>
  <c r="H5144" i="10"/>
  <c r="G5144" i="10"/>
  <c r="D5144" i="10"/>
  <c r="C5144" i="10"/>
  <c r="H5143" i="10"/>
  <c r="G5143" i="10"/>
  <c r="D5143" i="10"/>
  <c r="C5143" i="10"/>
  <c r="H5142" i="10"/>
  <c r="G5142" i="10"/>
  <c r="D5142" i="10"/>
  <c r="C5142" i="10"/>
  <c r="H5141" i="10"/>
  <c r="G5141" i="10"/>
  <c r="D5141" i="10"/>
  <c r="C5141" i="10"/>
  <c r="H5140" i="10"/>
  <c r="G5140" i="10"/>
  <c r="D5140" i="10"/>
  <c r="C5140" i="10"/>
  <c r="H5139" i="10"/>
  <c r="G5139" i="10"/>
  <c r="D5139" i="10"/>
  <c r="C5139" i="10"/>
  <c r="H5138" i="10"/>
  <c r="G5138" i="10"/>
  <c r="D5138" i="10"/>
  <c r="C5138" i="10"/>
  <c r="H5137" i="10"/>
  <c r="G5137" i="10"/>
  <c r="D5137" i="10"/>
  <c r="C5137" i="10"/>
  <c r="H5136" i="10"/>
  <c r="G5136" i="10"/>
  <c r="D5136" i="10"/>
  <c r="C5136" i="10"/>
  <c r="H5135" i="10"/>
  <c r="G5135" i="10"/>
  <c r="D5135" i="10"/>
  <c r="C5135" i="10"/>
  <c r="H5134" i="10"/>
  <c r="G5134" i="10"/>
  <c r="D5134" i="10"/>
  <c r="C5134" i="10"/>
  <c r="H5133" i="10"/>
  <c r="G5133" i="10"/>
  <c r="D5133" i="10"/>
  <c r="C5133" i="10"/>
  <c r="H5132" i="10"/>
  <c r="G5132" i="10"/>
  <c r="D5132" i="10"/>
  <c r="C5132" i="10"/>
  <c r="H5131" i="10"/>
  <c r="G5131" i="10"/>
  <c r="D5131" i="10"/>
  <c r="C5131" i="10"/>
  <c r="H5130" i="10"/>
  <c r="G5130" i="10"/>
  <c r="D5130" i="10"/>
  <c r="C5130" i="10"/>
  <c r="H5129" i="10"/>
  <c r="G5129" i="10"/>
  <c r="D5129" i="10"/>
  <c r="C5129" i="10"/>
  <c r="H5128" i="10"/>
  <c r="G5128" i="10"/>
  <c r="D5128" i="10"/>
  <c r="C5128" i="10"/>
  <c r="H5127" i="10"/>
  <c r="G5127" i="10"/>
  <c r="D5127" i="10"/>
  <c r="C5127" i="10"/>
  <c r="H5126" i="10"/>
  <c r="G5126" i="10"/>
  <c r="D5126" i="10"/>
  <c r="C5126" i="10"/>
  <c r="H5125" i="10"/>
  <c r="G5125" i="10"/>
  <c r="D5125" i="10"/>
  <c r="C5125" i="10"/>
  <c r="H5124" i="10"/>
  <c r="G5124" i="10"/>
  <c r="D5124" i="10"/>
  <c r="C5124" i="10"/>
  <c r="H5123" i="10"/>
  <c r="G5123" i="10"/>
  <c r="D5123" i="10"/>
  <c r="C5123" i="10"/>
  <c r="H5122" i="10"/>
  <c r="G5122" i="10"/>
  <c r="D5122" i="10"/>
  <c r="C5122" i="10"/>
  <c r="H5121" i="10"/>
  <c r="G5121" i="10"/>
  <c r="D5121" i="10"/>
  <c r="C5121" i="10"/>
  <c r="H5120" i="10"/>
  <c r="G5120" i="10"/>
  <c r="D5120" i="10"/>
  <c r="C5120" i="10"/>
  <c r="H5119" i="10"/>
  <c r="G5119" i="10"/>
  <c r="D5119" i="10"/>
  <c r="C5119" i="10"/>
  <c r="H5118" i="10"/>
  <c r="G5118" i="10"/>
  <c r="D5118" i="10"/>
  <c r="C5118" i="10"/>
  <c r="H5117" i="10"/>
  <c r="G5117" i="10"/>
  <c r="D5117" i="10"/>
  <c r="C5117" i="10"/>
  <c r="H5116" i="10"/>
  <c r="G5116" i="10"/>
  <c r="D5116" i="10"/>
  <c r="C5116" i="10"/>
  <c r="H5115" i="10"/>
  <c r="G5115" i="10"/>
  <c r="D5115" i="10"/>
  <c r="C5115" i="10"/>
  <c r="H5114" i="10"/>
  <c r="G5114" i="10"/>
  <c r="D5114" i="10"/>
  <c r="C5114" i="10"/>
  <c r="H5113" i="10"/>
  <c r="G5113" i="10"/>
  <c r="D5113" i="10"/>
  <c r="C5113" i="10"/>
  <c r="H5112" i="10"/>
  <c r="G5112" i="10"/>
  <c r="D5112" i="10"/>
  <c r="C5112" i="10"/>
  <c r="H5111" i="10"/>
  <c r="G5111" i="10"/>
  <c r="D5111" i="10"/>
  <c r="C5111" i="10"/>
  <c r="H5110" i="10"/>
  <c r="G5110" i="10"/>
  <c r="D5110" i="10"/>
  <c r="C5110" i="10"/>
  <c r="H5109" i="10"/>
  <c r="G5109" i="10"/>
  <c r="D5109" i="10"/>
  <c r="C5109" i="10"/>
  <c r="H5108" i="10"/>
  <c r="G5108" i="10"/>
  <c r="D5108" i="10"/>
  <c r="C5108" i="10"/>
  <c r="H5107" i="10"/>
  <c r="G5107" i="10"/>
  <c r="D5107" i="10"/>
  <c r="C5107" i="10"/>
  <c r="H5106" i="10"/>
  <c r="G5106" i="10"/>
  <c r="D5106" i="10"/>
  <c r="C5106" i="10"/>
  <c r="H5105" i="10"/>
  <c r="G5105" i="10"/>
  <c r="D5105" i="10"/>
  <c r="C5105" i="10"/>
  <c r="H5104" i="10"/>
  <c r="G5104" i="10"/>
  <c r="D5104" i="10"/>
  <c r="C5104" i="10"/>
  <c r="H5103" i="10"/>
  <c r="G5103" i="10"/>
  <c r="D5103" i="10"/>
  <c r="C5103" i="10"/>
  <c r="H5102" i="10"/>
  <c r="G5102" i="10"/>
  <c r="D5102" i="10"/>
  <c r="C5102" i="10"/>
  <c r="H5101" i="10"/>
  <c r="G5101" i="10"/>
  <c r="D5101" i="10"/>
  <c r="C5101" i="10"/>
  <c r="H5100" i="10"/>
  <c r="G5100" i="10"/>
  <c r="D5100" i="10"/>
  <c r="C5100" i="10"/>
  <c r="H5099" i="10"/>
  <c r="G5099" i="10"/>
  <c r="D5099" i="10"/>
  <c r="C5099" i="10"/>
  <c r="H5098" i="10"/>
  <c r="G5098" i="10"/>
  <c r="D5098" i="10"/>
  <c r="C5098" i="10"/>
  <c r="H5097" i="10"/>
  <c r="G5097" i="10"/>
  <c r="D5097" i="10"/>
  <c r="C5097" i="10"/>
  <c r="H5096" i="10"/>
  <c r="G5096" i="10"/>
  <c r="D5096" i="10"/>
  <c r="C5096" i="10"/>
  <c r="H5095" i="10"/>
  <c r="G5095" i="10"/>
  <c r="D5095" i="10"/>
  <c r="C5095" i="10"/>
  <c r="H5094" i="10"/>
  <c r="G5094" i="10"/>
  <c r="D5094" i="10"/>
  <c r="C5094" i="10"/>
  <c r="H5093" i="10"/>
  <c r="G5093" i="10"/>
  <c r="D5093" i="10"/>
  <c r="C5093" i="10"/>
  <c r="H5092" i="10"/>
  <c r="G5092" i="10"/>
  <c r="D5092" i="10"/>
  <c r="C5092" i="10"/>
  <c r="H5091" i="10"/>
  <c r="G5091" i="10"/>
  <c r="D5091" i="10"/>
  <c r="C5091" i="10"/>
  <c r="H5090" i="10"/>
  <c r="G5090" i="10"/>
  <c r="D5090" i="10"/>
  <c r="C5090" i="10"/>
  <c r="H5089" i="10"/>
  <c r="G5089" i="10"/>
  <c r="D5089" i="10"/>
  <c r="C5089" i="10"/>
  <c r="H5088" i="10"/>
  <c r="G5088" i="10"/>
  <c r="D5088" i="10"/>
  <c r="C5088" i="10"/>
  <c r="H5087" i="10"/>
  <c r="G5087" i="10"/>
  <c r="D5087" i="10"/>
  <c r="C5087" i="10"/>
  <c r="H5086" i="10"/>
  <c r="G5086" i="10"/>
  <c r="D5086" i="10"/>
  <c r="C5086" i="10"/>
  <c r="H5085" i="10"/>
  <c r="G5085" i="10"/>
  <c r="D5085" i="10"/>
  <c r="C5085" i="10"/>
  <c r="H5084" i="10"/>
  <c r="G5084" i="10"/>
  <c r="D5084" i="10"/>
  <c r="C5084" i="10"/>
  <c r="H5083" i="10"/>
  <c r="G5083" i="10"/>
  <c r="D5083" i="10"/>
  <c r="C5083" i="10"/>
  <c r="H5082" i="10"/>
  <c r="G5082" i="10"/>
  <c r="D5082" i="10"/>
  <c r="C5082" i="10"/>
  <c r="H5081" i="10"/>
  <c r="G5081" i="10"/>
  <c r="D5081" i="10"/>
  <c r="C5081" i="10"/>
  <c r="H5080" i="10"/>
  <c r="G5080" i="10"/>
  <c r="D5080" i="10"/>
  <c r="C5080" i="10"/>
  <c r="H5079" i="10"/>
  <c r="G5079" i="10"/>
  <c r="D5079" i="10"/>
  <c r="C5079" i="10"/>
  <c r="H5078" i="10"/>
  <c r="G5078" i="10"/>
  <c r="D5078" i="10"/>
  <c r="C5078" i="10"/>
  <c r="H5077" i="10"/>
  <c r="G5077" i="10"/>
  <c r="D5077" i="10"/>
  <c r="C5077" i="10"/>
  <c r="H5076" i="10"/>
  <c r="G5076" i="10"/>
  <c r="D5076" i="10"/>
  <c r="C5076" i="10"/>
  <c r="H5075" i="10"/>
  <c r="G5075" i="10"/>
  <c r="D5075" i="10"/>
  <c r="C5075" i="10"/>
  <c r="H5074" i="10"/>
  <c r="G5074" i="10"/>
  <c r="D5074" i="10"/>
  <c r="C5074" i="10"/>
  <c r="H5073" i="10"/>
  <c r="G5073" i="10"/>
  <c r="D5073" i="10"/>
  <c r="C5073" i="10"/>
  <c r="H5072" i="10"/>
  <c r="G5072" i="10"/>
  <c r="D5072" i="10"/>
  <c r="C5072" i="10"/>
  <c r="H5071" i="10"/>
  <c r="G5071" i="10"/>
  <c r="D5071" i="10"/>
  <c r="C5071" i="10"/>
  <c r="H5070" i="10"/>
  <c r="G5070" i="10"/>
  <c r="D5070" i="10"/>
  <c r="C5070" i="10"/>
  <c r="H5069" i="10"/>
  <c r="G5069" i="10"/>
  <c r="D5069" i="10"/>
  <c r="C5069" i="10"/>
  <c r="H5068" i="10"/>
  <c r="G5068" i="10"/>
  <c r="D5068" i="10"/>
  <c r="C5068" i="10"/>
  <c r="H5067" i="10"/>
  <c r="G5067" i="10"/>
  <c r="D5067" i="10"/>
  <c r="C5067" i="10"/>
  <c r="H5066" i="10"/>
  <c r="G5066" i="10"/>
  <c r="D5066" i="10"/>
  <c r="C5066" i="10"/>
  <c r="H5065" i="10"/>
  <c r="G5065" i="10"/>
  <c r="D5065" i="10"/>
  <c r="C5065" i="10"/>
  <c r="H5064" i="10"/>
  <c r="G5064" i="10"/>
  <c r="D5064" i="10"/>
  <c r="C5064" i="10"/>
  <c r="H5063" i="10"/>
  <c r="G5063" i="10"/>
  <c r="D5063" i="10"/>
  <c r="C5063" i="10"/>
  <c r="H5062" i="10"/>
  <c r="G5062" i="10"/>
  <c r="D5062" i="10"/>
  <c r="C5062" i="10"/>
  <c r="H5061" i="10"/>
  <c r="G5061" i="10"/>
  <c r="D5061" i="10"/>
  <c r="C5061" i="10"/>
  <c r="H5060" i="10"/>
  <c r="G5060" i="10"/>
  <c r="D5060" i="10"/>
  <c r="C5060" i="10"/>
  <c r="H5059" i="10"/>
  <c r="G5059" i="10"/>
  <c r="D5059" i="10"/>
  <c r="C5059" i="10"/>
  <c r="H5058" i="10"/>
  <c r="G5058" i="10"/>
  <c r="D5058" i="10"/>
  <c r="C5058" i="10"/>
  <c r="H5057" i="10"/>
  <c r="G5057" i="10"/>
  <c r="D5057" i="10"/>
  <c r="C5057" i="10"/>
  <c r="H5056" i="10"/>
  <c r="G5056" i="10"/>
  <c r="D5056" i="10"/>
  <c r="C5056" i="10"/>
  <c r="H5055" i="10"/>
  <c r="G5055" i="10"/>
  <c r="D5055" i="10"/>
  <c r="C5055" i="10"/>
  <c r="H5054" i="10"/>
  <c r="G5054" i="10"/>
  <c r="D5054" i="10"/>
  <c r="C5054" i="10"/>
  <c r="H5053" i="10"/>
  <c r="G5053" i="10"/>
  <c r="D5053" i="10"/>
  <c r="C5053" i="10"/>
  <c r="H5052" i="10"/>
  <c r="G5052" i="10"/>
  <c r="D5052" i="10"/>
  <c r="C5052" i="10"/>
  <c r="H5051" i="10"/>
  <c r="G5051" i="10"/>
  <c r="D5051" i="10"/>
  <c r="C5051" i="10"/>
  <c r="H5050" i="10"/>
  <c r="G5050" i="10"/>
  <c r="D5050" i="10"/>
  <c r="C5050" i="10"/>
  <c r="H5049" i="10"/>
  <c r="G5049" i="10"/>
  <c r="D5049" i="10"/>
  <c r="C5049" i="10"/>
  <c r="H5048" i="10"/>
  <c r="G5048" i="10"/>
  <c r="D5048" i="10"/>
  <c r="C5048" i="10"/>
  <c r="H5047" i="10"/>
  <c r="G5047" i="10"/>
  <c r="D5047" i="10"/>
  <c r="C5047" i="10"/>
  <c r="H5046" i="10"/>
  <c r="G5046" i="10"/>
  <c r="D5046" i="10"/>
  <c r="C5046" i="10"/>
  <c r="H5045" i="10"/>
  <c r="G5045" i="10"/>
  <c r="D5045" i="10"/>
  <c r="C5045" i="10"/>
  <c r="H5044" i="10"/>
  <c r="G5044" i="10"/>
  <c r="D5044" i="10"/>
  <c r="C5044" i="10"/>
  <c r="H5043" i="10"/>
  <c r="G5043" i="10"/>
  <c r="D5043" i="10"/>
  <c r="C5043" i="10"/>
  <c r="H5042" i="10"/>
  <c r="G5042" i="10"/>
  <c r="D5042" i="10"/>
  <c r="C5042" i="10"/>
  <c r="H5041" i="10"/>
  <c r="G5041" i="10"/>
  <c r="D5041" i="10"/>
  <c r="C5041" i="10"/>
  <c r="H5040" i="10"/>
  <c r="G5040" i="10"/>
  <c r="D5040" i="10"/>
  <c r="C5040" i="10"/>
  <c r="H5039" i="10"/>
  <c r="G5039" i="10"/>
  <c r="D5039" i="10"/>
  <c r="C5039" i="10"/>
  <c r="H5038" i="10"/>
  <c r="G5038" i="10"/>
  <c r="D5038" i="10"/>
  <c r="C5038" i="10"/>
  <c r="H5037" i="10"/>
  <c r="G5037" i="10"/>
  <c r="D5037" i="10"/>
  <c r="C5037" i="10"/>
  <c r="H5036" i="10"/>
  <c r="G5036" i="10"/>
  <c r="D5036" i="10"/>
  <c r="C5036" i="10"/>
  <c r="H5035" i="10"/>
  <c r="G5035" i="10"/>
  <c r="D5035" i="10"/>
  <c r="C5035" i="10"/>
  <c r="H5034" i="10"/>
  <c r="G5034" i="10"/>
  <c r="D5034" i="10"/>
  <c r="C5034" i="10"/>
  <c r="H5033" i="10"/>
  <c r="G5033" i="10"/>
  <c r="D5033" i="10"/>
  <c r="C5033" i="10"/>
  <c r="H5032" i="10"/>
  <c r="G5032" i="10"/>
  <c r="D5032" i="10"/>
  <c r="C5032" i="10"/>
  <c r="H5031" i="10"/>
  <c r="G5031" i="10"/>
  <c r="D5031" i="10"/>
  <c r="C5031" i="10"/>
  <c r="H5030" i="10"/>
  <c r="G5030" i="10"/>
  <c r="D5030" i="10"/>
  <c r="C5030" i="10"/>
  <c r="H5029" i="10"/>
  <c r="G5029" i="10"/>
  <c r="D5029" i="10"/>
  <c r="C5029" i="10"/>
  <c r="H5028" i="10"/>
  <c r="G5028" i="10"/>
  <c r="D5028" i="10"/>
  <c r="C5028" i="10"/>
  <c r="H5027" i="10"/>
  <c r="G5027" i="10"/>
  <c r="D5027" i="10"/>
  <c r="C5027" i="10"/>
  <c r="H5026" i="10"/>
  <c r="G5026" i="10"/>
  <c r="D5026" i="10"/>
  <c r="C5026" i="10"/>
  <c r="H5025" i="10"/>
  <c r="G5025" i="10"/>
  <c r="D5025" i="10"/>
  <c r="C5025" i="10"/>
  <c r="H5024" i="10"/>
  <c r="G5024" i="10"/>
  <c r="D5024" i="10"/>
  <c r="C5024" i="10"/>
  <c r="H5023" i="10"/>
  <c r="G5023" i="10"/>
  <c r="D5023" i="10"/>
  <c r="C5023" i="10"/>
  <c r="H5022" i="10"/>
  <c r="G5022" i="10"/>
  <c r="D5022" i="10"/>
  <c r="C5022" i="10"/>
  <c r="H5021" i="10"/>
  <c r="G5021" i="10"/>
  <c r="D5021" i="10"/>
  <c r="C5021" i="10"/>
  <c r="H5020" i="10"/>
  <c r="G5020" i="10"/>
  <c r="D5020" i="10"/>
  <c r="C5020" i="10"/>
  <c r="H5019" i="10"/>
  <c r="G5019" i="10"/>
  <c r="D5019" i="10"/>
  <c r="C5019" i="10"/>
  <c r="H5018" i="10"/>
  <c r="G5018" i="10"/>
  <c r="D5018" i="10"/>
  <c r="C5018" i="10"/>
  <c r="H5017" i="10"/>
  <c r="G5017" i="10"/>
  <c r="D5017" i="10"/>
  <c r="C5017" i="10"/>
  <c r="H5016" i="10"/>
  <c r="G5016" i="10"/>
  <c r="D5016" i="10"/>
  <c r="C5016" i="10"/>
  <c r="H5015" i="10"/>
  <c r="G5015" i="10"/>
  <c r="D5015" i="10"/>
  <c r="C5015" i="10"/>
  <c r="H5014" i="10"/>
  <c r="G5014" i="10"/>
  <c r="D5014" i="10"/>
  <c r="C5014" i="10"/>
  <c r="H5013" i="10"/>
  <c r="G5013" i="10"/>
  <c r="D5013" i="10"/>
  <c r="C5013" i="10"/>
  <c r="H5012" i="10"/>
  <c r="G5012" i="10"/>
  <c r="D5012" i="10"/>
  <c r="C5012" i="10"/>
  <c r="H5011" i="10"/>
  <c r="G5011" i="10"/>
  <c r="D5011" i="10"/>
  <c r="C5011" i="10"/>
  <c r="H5010" i="10"/>
  <c r="G5010" i="10"/>
  <c r="D5010" i="10"/>
  <c r="C5010" i="10"/>
  <c r="H5009" i="10"/>
  <c r="G5009" i="10"/>
  <c r="D5009" i="10"/>
  <c r="C5009" i="10"/>
  <c r="H5008" i="10"/>
  <c r="G5008" i="10"/>
  <c r="D5008" i="10"/>
  <c r="C5008" i="10"/>
  <c r="H5007" i="10"/>
  <c r="G5007" i="10"/>
  <c r="D5007" i="10"/>
  <c r="C5007" i="10"/>
  <c r="H5006" i="10"/>
  <c r="G5006" i="10"/>
  <c r="D5006" i="10"/>
  <c r="C5006" i="10"/>
  <c r="H5005" i="10"/>
  <c r="G5005" i="10"/>
  <c r="D5005" i="10"/>
  <c r="C5005" i="10"/>
  <c r="H5004" i="10"/>
  <c r="G5004" i="10"/>
  <c r="D5004" i="10"/>
  <c r="C5004" i="10"/>
  <c r="H5003" i="10"/>
  <c r="G5003" i="10"/>
  <c r="D5003" i="10"/>
  <c r="C5003" i="10"/>
  <c r="H5002" i="10"/>
  <c r="G5002" i="10"/>
  <c r="D5002" i="10"/>
  <c r="C5002" i="10"/>
  <c r="H5001" i="10"/>
  <c r="G5001" i="10"/>
  <c r="D5001" i="10"/>
  <c r="C5001" i="10"/>
  <c r="H5000" i="10"/>
  <c r="G5000" i="10"/>
  <c r="D5000" i="10"/>
  <c r="C5000" i="10"/>
  <c r="H4999" i="10"/>
  <c r="G4999" i="10"/>
  <c r="D4999" i="10"/>
  <c r="C4999" i="10"/>
  <c r="H4998" i="10"/>
  <c r="G4998" i="10"/>
  <c r="D4998" i="10"/>
  <c r="C4998" i="10"/>
  <c r="H4997" i="10"/>
  <c r="G4997" i="10"/>
  <c r="D4997" i="10"/>
  <c r="C4997" i="10"/>
  <c r="H4996" i="10"/>
  <c r="G4996" i="10"/>
  <c r="D4996" i="10"/>
  <c r="C4996" i="10"/>
  <c r="H4995" i="10"/>
  <c r="G4995" i="10"/>
  <c r="D4995" i="10"/>
  <c r="C4995" i="10"/>
  <c r="H4994" i="10"/>
  <c r="G4994" i="10"/>
  <c r="D4994" i="10"/>
  <c r="C4994" i="10"/>
  <c r="H4993" i="10"/>
  <c r="G4993" i="10"/>
  <c r="D4993" i="10"/>
  <c r="C4993" i="10"/>
  <c r="H4992" i="10"/>
  <c r="G4992" i="10"/>
  <c r="D4992" i="10"/>
  <c r="C4992" i="10"/>
  <c r="H4991" i="10"/>
  <c r="G4991" i="10"/>
  <c r="D4991" i="10"/>
  <c r="C4991" i="10"/>
  <c r="H4990" i="10"/>
  <c r="G4990" i="10"/>
  <c r="D4990" i="10"/>
  <c r="C4990" i="10"/>
  <c r="H4989" i="10"/>
  <c r="G4989" i="10"/>
  <c r="D4989" i="10"/>
  <c r="C4989" i="10"/>
  <c r="H4988" i="10"/>
  <c r="G4988" i="10"/>
  <c r="D4988" i="10"/>
  <c r="C4988" i="10"/>
  <c r="H4987" i="10"/>
  <c r="G4987" i="10"/>
  <c r="D4987" i="10"/>
  <c r="C4987" i="10"/>
  <c r="H4986" i="10"/>
  <c r="G4986" i="10"/>
  <c r="D4986" i="10"/>
  <c r="C4986" i="10"/>
  <c r="H4985" i="10"/>
  <c r="G4985" i="10"/>
  <c r="D4985" i="10"/>
  <c r="C4985" i="10"/>
  <c r="H4984" i="10"/>
  <c r="G4984" i="10"/>
  <c r="D4984" i="10"/>
  <c r="C4984" i="10"/>
  <c r="H4983" i="10"/>
  <c r="G4983" i="10"/>
  <c r="D4983" i="10"/>
  <c r="C4983" i="10"/>
  <c r="H4982" i="10"/>
  <c r="G4982" i="10"/>
  <c r="D4982" i="10"/>
  <c r="C4982" i="10"/>
  <c r="H4981" i="10"/>
  <c r="G4981" i="10"/>
  <c r="D4981" i="10"/>
  <c r="C4981" i="10"/>
  <c r="H4980" i="10"/>
  <c r="G4980" i="10"/>
  <c r="D4980" i="10"/>
  <c r="C4980" i="10"/>
  <c r="H4979" i="10"/>
  <c r="G4979" i="10"/>
  <c r="D4979" i="10"/>
  <c r="C4979" i="10"/>
  <c r="H4978" i="10"/>
  <c r="G4978" i="10"/>
  <c r="D4978" i="10"/>
  <c r="C4978" i="10"/>
  <c r="H4977" i="10"/>
  <c r="G4977" i="10"/>
  <c r="D4977" i="10"/>
  <c r="C4977" i="10"/>
  <c r="H4976" i="10"/>
  <c r="G4976" i="10"/>
  <c r="D4976" i="10"/>
  <c r="C4976" i="10"/>
  <c r="H4975" i="10"/>
  <c r="G4975" i="10"/>
  <c r="D4975" i="10"/>
  <c r="C4975" i="10"/>
  <c r="H4974" i="10"/>
  <c r="G4974" i="10"/>
  <c r="D4974" i="10"/>
  <c r="C4974" i="10"/>
  <c r="H4973" i="10"/>
  <c r="G4973" i="10"/>
  <c r="D4973" i="10"/>
  <c r="C4973" i="10"/>
  <c r="H4972" i="10"/>
  <c r="G4972" i="10"/>
  <c r="D4972" i="10"/>
  <c r="C4972" i="10"/>
  <c r="H4971" i="10"/>
  <c r="G4971" i="10"/>
  <c r="D4971" i="10"/>
  <c r="C4971" i="10"/>
  <c r="H4970" i="10"/>
  <c r="G4970" i="10"/>
  <c r="D4970" i="10"/>
  <c r="C4970" i="10"/>
  <c r="H4969" i="10"/>
  <c r="G4969" i="10"/>
  <c r="D4969" i="10"/>
  <c r="C4969" i="10"/>
  <c r="H4968" i="10"/>
  <c r="G4968" i="10"/>
  <c r="D4968" i="10"/>
  <c r="C4968" i="10"/>
  <c r="H4967" i="10"/>
  <c r="G4967" i="10"/>
  <c r="D4967" i="10"/>
  <c r="C4967" i="10"/>
  <c r="H4966" i="10"/>
  <c r="G4966" i="10"/>
  <c r="D4966" i="10"/>
  <c r="C4966" i="10"/>
  <c r="H4965" i="10"/>
  <c r="G4965" i="10"/>
  <c r="D4965" i="10"/>
  <c r="C4965" i="10"/>
  <c r="H4964" i="10"/>
  <c r="G4964" i="10"/>
  <c r="D4964" i="10"/>
  <c r="C4964" i="10"/>
  <c r="H4963" i="10"/>
  <c r="G4963" i="10"/>
  <c r="D4963" i="10"/>
  <c r="C4963" i="10"/>
  <c r="H4962" i="10"/>
  <c r="G4962" i="10"/>
  <c r="D4962" i="10"/>
  <c r="C4962" i="10"/>
  <c r="H4961" i="10"/>
  <c r="G4961" i="10"/>
  <c r="D4961" i="10"/>
  <c r="C4961" i="10"/>
  <c r="H4960" i="10"/>
  <c r="G4960" i="10"/>
  <c r="D4960" i="10"/>
  <c r="C4960" i="10"/>
  <c r="H4959" i="10"/>
  <c r="G4959" i="10"/>
  <c r="D4959" i="10"/>
  <c r="C4959" i="10"/>
  <c r="H4958" i="10"/>
  <c r="G4958" i="10"/>
  <c r="D4958" i="10"/>
  <c r="C4958" i="10"/>
  <c r="H4957" i="10"/>
  <c r="G4957" i="10"/>
  <c r="D4957" i="10"/>
  <c r="C4957" i="10"/>
  <c r="H4956" i="10"/>
  <c r="G4956" i="10"/>
  <c r="D4956" i="10"/>
  <c r="C4956" i="10"/>
  <c r="H4955" i="10"/>
  <c r="G4955" i="10"/>
  <c r="D4955" i="10"/>
  <c r="C4955" i="10"/>
  <c r="H4954" i="10"/>
  <c r="G4954" i="10"/>
  <c r="D4954" i="10"/>
  <c r="C4954" i="10"/>
  <c r="H4953" i="10"/>
  <c r="G4953" i="10"/>
  <c r="D4953" i="10"/>
  <c r="C4953" i="10"/>
  <c r="H4952" i="10"/>
  <c r="G4952" i="10"/>
  <c r="D4952" i="10"/>
  <c r="C4952" i="10"/>
  <c r="H4951" i="10"/>
  <c r="G4951" i="10"/>
  <c r="D4951" i="10"/>
  <c r="C4951" i="10"/>
  <c r="H4950" i="10"/>
  <c r="G4950" i="10"/>
  <c r="D4950" i="10"/>
  <c r="C4950" i="10"/>
  <c r="H4949" i="10"/>
  <c r="G4949" i="10"/>
  <c r="D4949" i="10"/>
  <c r="C4949" i="10"/>
  <c r="H4948" i="10"/>
  <c r="G4948" i="10"/>
  <c r="D4948" i="10"/>
  <c r="C4948" i="10"/>
  <c r="H4947" i="10"/>
  <c r="G4947" i="10"/>
  <c r="D4947" i="10"/>
  <c r="C4947" i="10"/>
  <c r="H4946" i="10"/>
  <c r="G4946" i="10"/>
  <c r="D4946" i="10"/>
  <c r="C4946" i="10"/>
  <c r="H4945" i="10"/>
  <c r="G4945" i="10"/>
  <c r="D4945" i="10"/>
  <c r="C4945" i="10"/>
  <c r="H4944" i="10"/>
  <c r="G4944" i="10"/>
  <c r="D4944" i="10"/>
  <c r="C4944" i="10"/>
  <c r="H4943" i="10"/>
  <c r="G4943" i="10"/>
  <c r="D4943" i="10"/>
  <c r="C4943" i="10"/>
  <c r="H4942" i="10"/>
  <c r="G4942" i="10"/>
  <c r="D4942" i="10"/>
  <c r="C4942" i="10"/>
  <c r="H4941" i="10"/>
  <c r="G4941" i="10"/>
  <c r="D4941" i="10"/>
  <c r="C4941" i="10"/>
  <c r="H4940" i="10"/>
  <c r="G4940" i="10"/>
  <c r="D4940" i="10"/>
  <c r="C4940" i="10"/>
  <c r="H4939" i="10"/>
  <c r="G4939" i="10"/>
  <c r="D4939" i="10"/>
  <c r="C4939" i="10"/>
  <c r="H4938" i="10"/>
  <c r="G4938" i="10"/>
  <c r="D4938" i="10"/>
  <c r="C4938" i="10"/>
  <c r="H4937" i="10"/>
  <c r="G4937" i="10"/>
  <c r="D4937" i="10"/>
  <c r="C4937" i="10"/>
  <c r="H4936" i="10"/>
  <c r="G4936" i="10"/>
  <c r="D4936" i="10"/>
  <c r="C4936" i="10"/>
  <c r="H4935" i="10"/>
  <c r="G4935" i="10"/>
  <c r="D4935" i="10"/>
  <c r="C4935" i="10"/>
  <c r="H4934" i="10"/>
  <c r="G4934" i="10"/>
  <c r="D4934" i="10"/>
  <c r="C4934" i="10"/>
  <c r="H4933" i="10"/>
  <c r="G4933" i="10"/>
  <c r="D4933" i="10"/>
  <c r="C4933" i="10"/>
  <c r="H4932" i="10"/>
  <c r="G4932" i="10"/>
  <c r="D4932" i="10"/>
  <c r="C4932" i="10"/>
  <c r="H4931" i="10"/>
  <c r="G4931" i="10"/>
  <c r="D4931" i="10"/>
  <c r="C4931" i="10"/>
  <c r="H4930" i="10"/>
  <c r="G4930" i="10"/>
  <c r="D4930" i="10"/>
  <c r="C4930" i="10"/>
  <c r="H4929" i="10"/>
  <c r="G4929" i="10"/>
  <c r="D4929" i="10"/>
  <c r="C4929" i="10"/>
  <c r="H4928" i="10"/>
  <c r="G4928" i="10"/>
  <c r="D4928" i="10"/>
  <c r="C4928" i="10"/>
  <c r="H4927" i="10"/>
  <c r="G4927" i="10"/>
  <c r="D4927" i="10"/>
  <c r="C4927" i="10"/>
  <c r="H4926" i="10"/>
  <c r="G4926" i="10"/>
  <c r="D4926" i="10"/>
  <c r="C4926" i="10"/>
  <c r="H4925" i="10"/>
  <c r="G4925" i="10"/>
  <c r="D4925" i="10"/>
  <c r="C4925" i="10"/>
  <c r="H4924" i="10"/>
  <c r="G4924" i="10"/>
  <c r="D4924" i="10"/>
  <c r="C4924" i="10"/>
  <c r="H4923" i="10"/>
  <c r="G4923" i="10"/>
  <c r="D4923" i="10"/>
  <c r="C4923" i="10"/>
  <c r="H4922" i="10"/>
  <c r="G4922" i="10"/>
  <c r="D4922" i="10"/>
  <c r="C4922" i="10"/>
  <c r="H4921" i="10"/>
  <c r="G4921" i="10"/>
  <c r="D4921" i="10"/>
  <c r="C4921" i="10"/>
  <c r="H4920" i="10"/>
  <c r="G4920" i="10"/>
  <c r="D4920" i="10"/>
  <c r="C4920" i="10"/>
  <c r="H4919" i="10"/>
  <c r="G4919" i="10"/>
  <c r="D4919" i="10"/>
  <c r="C4919" i="10"/>
  <c r="H4918" i="10"/>
  <c r="G4918" i="10"/>
  <c r="D4918" i="10"/>
  <c r="C4918" i="10"/>
  <c r="H4917" i="10"/>
  <c r="G4917" i="10"/>
  <c r="D4917" i="10"/>
  <c r="C4917" i="10"/>
  <c r="H4916" i="10"/>
  <c r="G4916" i="10"/>
  <c r="D4916" i="10"/>
  <c r="C4916" i="10"/>
  <c r="H4915" i="10"/>
  <c r="G4915" i="10"/>
  <c r="D4915" i="10"/>
  <c r="C4915" i="10"/>
  <c r="H4914" i="10"/>
  <c r="G4914" i="10"/>
  <c r="D4914" i="10"/>
  <c r="C4914" i="10"/>
  <c r="H4913" i="10"/>
  <c r="G4913" i="10"/>
  <c r="D4913" i="10"/>
  <c r="C4913" i="10"/>
  <c r="H4912" i="10"/>
  <c r="G4912" i="10"/>
  <c r="D4912" i="10"/>
  <c r="C4912" i="10"/>
  <c r="H4911" i="10"/>
  <c r="G4911" i="10"/>
  <c r="D4911" i="10"/>
  <c r="C4911" i="10"/>
  <c r="H4910" i="10"/>
  <c r="G4910" i="10"/>
  <c r="D4910" i="10"/>
  <c r="C4910" i="10"/>
  <c r="H4909" i="10"/>
  <c r="G4909" i="10"/>
  <c r="D4909" i="10"/>
  <c r="C4909" i="10"/>
  <c r="H4908" i="10"/>
  <c r="G4908" i="10"/>
  <c r="D4908" i="10"/>
  <c r="C4908" i="10"/>
  <c r="H4907" i="10"/>
  <c r="G4907" i="10"/>
  <c r="D4907" i="10"/>
  <c r="C4907" i="10"/>
  <c r="H4906" i="10"/>
  <c r="G4906" i="10"/>
  <c r="D4906" i="10"/>
  <c r="C4906" i="10"/>
  <c r="H4905" i="10"/>
  <c r="G4905" i="10"/>
  <c r="D4905" i="10"/>
  <c r="C4905" i="10"/>
  <c r="H4904" i="10"/>
  <c r="G4904" i="10"/>
  <c r="D4904" i="10"/>
  <c r="C4904" i="10"/>
  <c r="H4903" i="10"/>
  <c r="G4903" i="10"/>
  <c r="D4903" i="10"/>
  <c r="C4903" i="10"/>
  <c r="H4902" i="10"/>
  <c r="G4902" i="10"/>
  <c r="D4902" i="10"/>
  <c r="C4902" i="10"/>
  <c r="H4901" i="10"/>
  <c r="G4901" i="10"/>
  <c r="D4901" i="10"/>
  <c r="C4901" i="10"/>
  <c r="H4900" i="10"/>
  <c r="G4900" i="10"/>
  <c r="D4900" i="10"/>
  <c r="C4900" i="10"/>
  <c r="H4899" i="10"/>
  <c r="G4899" i="10"/>
  <c r="D4899" i="10"/>
  <c r="C4899" i="10"/>
  <c r="H4898" i="10"/>
  <c r="G4898" i="10"/>
  <c r="D4898" i="10"/>
  <c r="C4898" i="10"/>
  <c r="H4897" i="10"/>
  <c r="G4897" i="10"/>
  <c r="D4897" i="10"/>
  <c r="C4897" i="10"/>
  <c r="H4896" i="10"/>
  <c r="G4896" i="10"/>
  <c r="D4896" i="10"/>
  <c r="C4896" i="10"/>
  <c r="H4895" i="10"/>
  <c r="G4895" i="10"/>
  <c r="D4895" i="10"/>
  <c r="C4895" i="10"/>
  <c r="H4894" i="10"/>
  <c r="G4894" i="10"/>
  <c r="D4894" i="10"/>
  <c r="C4894" i="10"/>
  <c r="H4893" i="10"/>
  <c r="G4893" i="10"/>
  <c r="D4893" i="10"/>
  <c r="C4893" i="10"/>
  <c r="H4892" i="10"/>
  <c r="G4892" i="10"/>
  <c r="D4892" i="10"/>
  <c r="C4892" i="10"/>
  <c r="H4891" i="10"/>
  <c r="G4891" i="10"/>
  <c r="D4891" i="10"/>
  <c r="C4891" i="10"/>
  <c r="H4890" i="10"/>
  <c r="G4890" i="10"/>
  <c r="D4890" i="10"/>
  <c r="C4890" i="10"/>
  <c r="H4889" i="10"/>
  <c r="G4889" i="10"/>
  <c r="D4889" i="10"/>
  <c r="C4889" i="10"/>
  <c r="H4888" i="10"/>
  <c r="G4888" i="10"/>
  <c r="D4888" i="10"/>
  <c r="C4888" i="10"/>
  <c r="H4887" i="10"/>
  <c r="G4887" i="10"/>
  <c r="D4887" i="10"/>
  <c r="C4887" i="10"/>
  <c r="H4886" i="10"/>
  <c r="G4886" i="10"/>
  <c r="D4886" i="10"/>
  <c r="C4886" i="10"/>
  <c r="H4885" i="10"/>
  <c r="G4885" i="10"/>
  <c r="D4885" i="10"/>
  <c r="C4885" i="10"/>
  <c r="H4884" i="10"/>
  <c r="G4884" i="10"/>
  <c r="D4884" i="10"/>
  <c r="C4884" i="10"/>
  <c r="H4883" i="10"/>
  <c r="G4883" i="10"/>
  <c r="D4883" i="10"/>
  <c r="C4883" i="10"/>
  <c r="H4882" i="10"/>
  <c r="G4882" i="10"/>
  <c r="D4882" i="10"/>
  <c r="C4882" i="10"/>
  <c r="H4881" i="10"/>
  <c r="G4881" i="10"/>
  <c r="D4881" i="10"/>
  <c r="C4881" i="10"/>
  <c r="H4880" i="10"/>
  <c r="G4880" i="10"/>
  <c r="D4880" i="10"/>
  <c r="C4880" i="10"/>
  <c r="H4879" i="10"/>
  <c r="G4879" i="10"/>
  <c r="D4879" i="10"/>
  <c r="C4879" i="10"/>
  <c r="H4878" i="10"/>
  <c r="G4878" i="10"/>
  <c r="D4878" i="10"/>
  <c r="C4878" i="10"/>
  <c r="H4877" i="10"/>
  <c r="G4877" i="10"/>
  <c r="D4877" i="10"/>
  <c r="C4877" i="10"/>
  <c r="H4876" i="10"/>
  <c r="G4876" i="10"/>
  <c r="D4876" i="10"/>
  <c r="C4876" i="10"/>
  <c r="H4875" i="10"/>
  <c r="G4875" i="10"/>
  <c r="D4875" i="10"/>
  <c r="C4875" i="10"/>
  <c r="H4874" i="10"/>
  <c r="G4874" i="10"/>
  <c r="D4874" i="10"/>
  <c r="C4874" i="10"/>
  <c r="H4873" i="10"/>
  <c r="G4873" i="10"/>
  <c r="D4873" i="10"/>
  <c r="C4873" i="10"/>
  <c r="H4872" i="10"/>
  <c r="G4872" i="10"/>
  <c r="D4872" i="10"/>
  <c r="C4872" i="10"/>
  <c r="H4871" i="10"/>
  <c r="G4871" i="10"/>
  <c r="D4871" i="10"/>
  <c r="C4871" i="10"/>
  <c r="H4870" i="10"/>
  <c r="G4870" i="10"/>
  <c r="D4870" i="10"/>
  <c r="C4870" i="10"/>
  <c r="H4869" i="10"/>
  <c r="G4869" i="10"/>
  <c r="D4869" i="10"/>
  <c r="C4869" i="10"/>
  <c r="H4868" i="10"/>
  <c r="G4868" i="10"/>
  <c r="D4868" i="10"/>
  <c r="C4868" i="10"/>
  <c r="H4867" i="10"/>
  <c r="G4867" i="10"/>
  <c r="D4867" i="10"/>
  <c r="C4867" i="10"/>
  <c r="H4866" i="10"/>
  <c r="G4866" i="10"/>
  <c r="D4866" i="10"/>
  <c r="C4866" i="10"/>
  <c r="H4865" i="10"/>
  <c r="G4865" i="10"/>
  <c r="D4865" i="10"/>
  <c r="C4865" i="10"/>
  <c r="H4864" i="10"/>
  <c r="G4864" i="10"/>
  <c r="D4864" i="10"/>
  <c r="C4864" i="10"/>
  <c r="H4863" i="10"/>
  <c r="G4863" i="10"/>
  <c r="D4863" i="10"/>
  <c r="C4863" i="10"/>
  <c r="H4862" i="10"/>
  <c r="G4862" i="10"/>
  <c r="D4862" i="10"/>
  <c r="C4862" i="10"/>
  <c r="H4861" i="10"/>
  <c r="G4861" i="10"/>
  <c r="D4861" i="10"/>
  <c r="C4861" i="10"/>
  <c r="H4860" i="10"/>
  <c r="G4860" i="10"/>
  <c r="D4860" i="10"/>
  <c r="C4860" i="10"/>
  <c r="H4859" i="10"/>
  <c r="G4859" i="10"/>
  <c r="D4859" i="10"/>
  <c r="C4859" i="10"/>
  <c r="H4858" i="10"/>
  <c r="G4858" i="10"/>
  <c r="D4858" i="10"/>
  <c r="C4858" i="10"/>
  <c r="H4857" i="10"/>
  <c r="G4857" i="10"/>
  <c r="D4857" i="10"/>
  <c r="C4857" i="10"/>
  <c r="H4856" i="10"/>
  <c r="G4856" i="10"/>
  <c r="D4856" i="10"/>
  <c r="C4856" i="10"/>
  <c r="H4855" i="10"/>
  <c r="G4855" i="10"/>
  <c r="D4855" i="10"/>
  <c r="C4855" i="10"/>
  <c r="H4854" i="10"/>
  <c r="G4854" i="10"/>
  <c r="D4854" i="10"/>
  <c r="C4854" i="10"/>
  <c r="H4853" i="10"/>
  <c r="G4853" i="10"/>
  <c r="D4853" i="10"/>
  <c r="C4853" i="10"/>
  <c r="H4852" i="10"/>
  <c r="G4852" i="10"/>
  <c r="D4852" i="10"/>
  <c r="C4852" i="10"/>
  <c r="H4851" i="10"/>
  <c r="G4851" i="10"/>
  <c r="D4851" i="10"/>
  <c r="C4851" i="10"/>
  <c r="H4850" i="10"/>
  <c r="G4850" i="10"/>
  <c r="D4850" i="10"/>
  <c r="C4850" i="10"/>
  <c r="H4849" i="10"/>
  <c r="G4849" i="10"/>
  <c r="D4849" i="10"/>
  <c r="C4849" i="10"/>
  <c r="H4848" i="10"/>
  <c r="G4848" i="10"/>
  <c r="D4848" i="10"/>
  <c r="C4848" i="10"/>
  <c r="H4847" i="10"/>
  <c r="G4847" i="10"/>
  <c r="D4847" i="10"/>
  <c r="C4847" i="10"/>
  <c r="H4846" i="10"/>
  <c r="G4846" i="10"/>
  <c r="D4846" i="10"/>
  <c r="C4846" i="10"/>
  <c r="H4845" i="10"/>
  <c r="G4845" i="10"/>
  <c r="D4845" i="10"/>
  <c r="C4845" i="10"/>
  <c r="H4844" i="10"/>
  <c r="G4844" i="10"/>
  <c r="D4844" i="10"/>
  <c r="C4844" i="10"/>
  <c r="H4843" i="10"/>
  <c r="G4843" i="10"/>
  <c r="D4843" i="10"/>
  <c r="C4843" i="10"/>
  <c r="H4842" i="10"/>
  <c r="G4842" i="10"/>
  <c r="D4842" i="10"/>
  <c r="C4842" i="10"/>
  <c r="H4841" i="10"/>
  <c r="G4841" i="10"/>
  <c r="D4841" i="10"/>
  <c r="C4841" i="10"/>
  <c r="H4840" i="10"/>
  <c r="G4840" i="10"/>
  <c r="D4840" i="10"/>
  <c r="C4840" i="10"/>
  <c r="H4839" i="10"/>
  <c r="G4839" i="10"/>
  <c r="D4839" i="10"/>
  <c r="C4839" i="10"/>
  <c r="H4838" i="10"/>
  <c r="G4838" i="10"/>
  <c r="D4838" i="10"/>
  <c r="C4838" i="10"/>
  <c r="H4837" i="10"/>
  <c r="G4837" i="10"/>
  <c r="D4837" i="10"/>
  <c r="C4837" i="10"/>
  <c r="H4836" i="10"/>
  <c r="G4836" i="10"/>
  <c r="D4836" i="10"/>
  <c r="C4836" i="10"/>
  <c r="H4835" i="10"/>
  <c r="G4835" i="10"/>
  <c r="D4835" i="10"/>
  <c r="C4835" i="10"/>
  <c r="H4834" i="10"/>
  <c r="G4834" i="10"/>
  <c r="D4834" i="10"/>
  <c r="C4834" i="10"/>
  <c r="H4833" i="10"/>
  <c r="G4833" i="10"/>
  <c r="D4833" i="10"/>
  <c r="C4833" i="10"/>
  <c r="H4832" i="10"/>
  <c r="G4832" i="10"/>
  <c r="D4832" i="10"/>
  <c r="C4832" i="10"/>
  <c r="H4831" i="10"/>
  <c r="G4831" i="10"/>
  <c r="D4831" i="10"/>
  <c r="C4831" i="10"/>
  <c r="H4830" i="10"/>
  <c r="G4830" i="10"/>
  <c r="D4830" i="10"/>
  <c r="C4830" i="10"/>
  <c r="H4829" i="10"/>
  <c r="G4829" i="10"/>
  <c r="D4829" i="10"/>
  <c r="C4829" i="10"/>
  <c r="H4828" i="10"/>
  <c r="G4828" i="10"/>
  <c r="D4828" i="10"/>
  <c r="C4828" i="10"/>
  <c r="H4827" i="10"/>
  <c r="G4827" i="10"/>
  <c r="D4827" i="10"/>
  <c r="C4827" i="10"/>
  <c r="H4826" i="10"/>
  <c r="G4826" i="10"/>
  <c r="D4826" i="10"/>
  <c r="C4826" i="10"/>
  <c r="H4825" i="10"/>
  <c r="G4825" i="10"/>
  <c r="D4825" i="10"/>
  <c r="C4825" i="10"/>
  <c r="H4824" i="10"/>
  <c r="G4824" i="10"/>
  <c r="D4824" i="10"/>
  <c r="C4824" i="10"/>
  <c r="H4823" i="10"/>
  <c r="G4823" i="10"/>
  <c r="D4823" i="10"/>
  <c r="C4823" i="10"/>
  <c r="H4822" i="10"/>
  <c r="G4822" i="10"/>
  <c r="D4822" i="10"/>
  <c r="C4822" i="10"/>
  <c r="H4821" i="10"/>
  <c r="G4821" i="10"/>
  <c r="D4821" i="10"/>
  <c r="C4821" i="10"/>
  <c r="H4820" i="10"/>
  <c r="G4820" i="10"/>
  <c r="D4820" i="10"/>
  <c r="C4820" i="10"/>
  <c r="H4819" i="10"/>
  <c r="G4819" i="10"/>
  <c r="D4819" i="10"/>
  <c r="C4819" i="10"/>
  <c r="H4818" i="10"/>
  <c r="G4818" i="10"/>
  <c r="D4818" i="10"/>
  <c r="C4818" i="10"/>
  <c r="H4817" i="10"/>
  <c r="G4817" i="10"/>
  <c r="D4817" i="10"/>
  <c r="C4817" i="10"/>
  <c r="H4816" i="10"/>
  <c r="G4816" i="10"/>
  <c r="D4816" i="10"/>
  <c r="C4816" i="10"/>
  <c r="H4815" i="10"/>
  <c r="G4815" i="10"/>
  <c r="D4815" i="10"/>
  <c r="C4815" i="10"/>
  <c r="H4814" i="10"/>
  <c r="G4814" i="10"/>
  <c r="D4814" i="10"/>
  <c r="C4814" i="10"/>
  <c r="H4813" i="10"/>
  <c r="G4813" i="10"/>
  <c r="D4813" i="10"/>
  <c r="C4813" i="10"/>
  <c r="H4812" i="10"/>
  <c r="G4812" i="10"/>
  <c r="D4812" i="10"/>
  <c r="C4812" i="10"/>
  <c r="H4811" i="10"/>
  <c r="G4811" i="10"/>
  <c r="D4811" i="10"/>
  <c r="C4811" i="10"/>
  <c r="H4810" i="10"/>
  <c r="G4810" i="10"/>
  <c r="D4810" i="10"/>
  <c r="C4810" i="10"/>
  <c r="H4809" i="10"/>
  <c r="G4809" i="10"/>
  <c r="D4809" i="10"/>
  <c r="C4809" i="10"/>
  <c r="H4808" i="10"/>
  <c r="G4808" i="10"/>
  <c r="D4808" i="10"/>
  <c r="C4808" i="10"/>
  <c r="H4807" i="10"/>
  <c r="G4807" i="10"/>
  <c r="D4807" i="10"/>
  <c r="C4807" i="10"/>
  <c r="H4806" i="10"/>
  <c r="G4806" i="10"/>
  <c r="D4806" i="10"/>
  <c r="C4806" i="10"/>
  <c r="H4805" i="10"/>
  <c r="G4805" i="10"/>
  <c r="D4805" i="10"/>
  <c r="C4805" i="10"/>
  <c r="H4804" i="10"/>
  <c r="G4804" i="10"/>
  <c r="D4804" i="10"/>
  <c r="C4804" i="10"/>
  <c r="H4803" i="10"/>
  <c r="G4803" i="10"/>
  <c r="D4803" i="10"/>
  <c r="C4803" i="10"/>
  <c r="H4802" i="10"/>
  <c r="G4802" i="10"/>
  <c r="D4802" i="10"/>
  <c r="C4802" i="10"/>
  <c r="H4801" i="10"/>
  <c r="G4801" i="10"/>
  <c r="D4801" i="10"/>
  <c r="C4801" i="10"/>
  <c r="H4800" i="10"/>
  <c r="G4800" i="10"/>
  <c r="D4800" i="10"/>
  <c r="C4800" i="10"/>
  <c r="H4799" i="10"/>
  <c r="G4799" i="10"/>
  <c r="D4799" i="10"/>
  <c r="C4799" i="10"/>
  <c r="H4798" i="10"/>
  <c r="G4798" i="10"/>
  <c r="D4798" i="10"/>
  <c r="C4798" i="10"/>
  <c r="H4797" i="10"/>
  <c r="G4797" i="10"/>
  <c r="D4797" i="10"/>
  <c r="C4797" i="10"/>
  <c r="H4796" i="10"/>
  <c r="G4796" i="10"/>
  <c r="D4796" i="10"/>
  <c r="C4796" i="10"/>
  <c r="H4795" i="10"/>
  <c r="G4795" i="10"/>
  <c r="D4795" i="10"/>
  <c r="C4795" i="10"/>
  <c r="H4794" i="10"/>
  <c r="G4794" i="10"/>
  <c r="D4794" i="10"/>
  <c r="C4794" i="10"/>
  <c r="H4793" i="10"/>
  <c r="G4793" i="10"/>
  <c r="D4793" i="10"/>
  <c r="C4793" i="10"/>
  <c r="H4792" i="10"/>
  <c r="G4792" i="10"/>
  <c r="D4792" i="10"/>
  <c r="C4792" i="10"/>
  <c r="H4791" i="10"/>
  <c r="G4791" i="10"/>
  <c r="D4791" i="10"/>
  <c r="C4791" i="10"/>
  <c r="H4790" i="10"/>
  <c r="G4790" i="10"/>
  <c r="D4790" i="10"/>
  <c r="C4790" i="10"/>
  <c r="H4789" i="10"/>
  <c r="G4789" i="10"/>
  <c r="D4789" i="10"/>
  <c r="C4789" i="10"/>
  <c r="H4788" i="10"/>
  <c r="G4788" i="10"/>
  <c r="D4788" i="10"/>
  <c r="C4788" i="10"/>
  <c r="H4787" i="10"/>
  <c r="G4787" i="10"/>
  <c r="D4787" i="10"/>
  <c r="C4787" i="10"/>
  <c r="H4786" i="10"/>
  <c r="G4786" i="10"/>
  <c r="D4786" i="10"/>
  <c r="C4786" i="10"/>
  <c r="H4785" i="10"/>
  <c r="G4785" i="10"/>
  <c r="D4785" i="10"/>
  <c r="C4785" i="10"/>
  <c r="H4784" i="10"/>
  <c r="G4784" i="10"/>
  <c r="D4784" i="10"/>
  <c r="C4784" i="10"/>
  <c r="H4783" i="10"/>
  <c r="G4783" i="10"/>
  <c r="D4783" i="10"/>
  <c r="C4783" i="10"/>
  <c r="H4782" i="10"/>
  <c r="G4782" i="10"/>
  <c r="D4782" i="10"/>
  <c r="C4782" i="10"/>
  <c r="H4781" i="10"/>
  <c r="G4781" i="10"/>
  <c r="D4781" i="10"/>
  <c r="C4781" i="10"/>
  <c r="H4780" i="10"/>
  <c r="G4780" i="10"/>
  <c r="D4780" i="10"/>
  <c r="C4780" i="10"/>
  <c r="H4779" i="10"/>
  <c r="G4779" i="10"/>
  <c r="D4779" i="10"/>
  <c r="C4779" i="10"/>
  <c r="H4778" i="10"/>
  <c r="G4778" i="10"/>
  <c r="D4778" i="10"/>
  <c r="C4778" i="10"/>
  <c r="H4777" i="10"/>
  <c r="G4777" i="10"/>
  <c r="D4777" i="10"/>
  <c r="C4777" i="10"/>
  <c r="H4776" i="10"/>
  <c r="G4776" i="10"/>
  <c r="D4776" i="10"/>
  <c r="C4776" i="10"/>
  <c r="H4775" i="10"/>
  <c r="G4775" i="10"/>
  <c r="D4775" i="10"/>
  <c r="C4775" i="10"/>
  <c r="H4774" i="10"/>
  <c r="G4774" i="10"/>
  <c r="D4774" i="10"/>
  <c r="C4774" i="10"/>
  <c r="H4773" i="10"/>
  <c r="G4773" i="10"/>
  <c r="D4773" i="10"/>
  <c r="C4773" i="10"/>
  <c r="H4772" i="10"/>
  <c r="G4772" i="10"/>
  <c r="D4772" i="10"/>
  <c r="C4772" i="10"/>
  <c r="H4771" i="10"/>
  <c r="G4771" i="10"/>
  <c r="D4771" i="10"/>
  <c r="C4771" i="10"/>
  <c r="H4770" i="10"/>
  <c r="G4770" i="10"/>
  <c r="D4770" i="10"/>
  <c r="C4770" i="10"/>
  <c r="H4769" i="10"/>
  <c r="G4769" i="10"/>
  <c r="D4769" i="10"/>
  <c r="C4769" i="10"/>
  <c r="H4768" i="10"/>
  <c r="G4768" i="10"/>
  <c r="D4768" i="10"/>
  <c r="C4768" i="10"/>
  <c r="H4767" i="10"/>
  <c r="G4767" i="10"/>
  <c r="D4767" i="10"/>
  <c r="C4767" i="10"/>
  <c r="H4766" i="10"/>
  <c r="G4766" i="10"/>
  <c r="D4766" i="10"/>
  <c r="C4766" i="10"/>
  <c r="H4765" i="10"/>
  <c r="G4765" i="10"/>
  <c r="D4765" i="10"/>
  <c r="C4765" i="10"/>
  <c r="H4764" i="10"/>
  <c r="G4764" i="10"/>
  <c r="D4764" i="10"/>
  <c r="C4764" i="10"/>
  <c r="H4763" i="10"/>
  <c r="G4763" i="10"/>
  <c r="D4763" i="10"/>
  <c r="C4763" i="10"/>
  <c r="H4762" i="10"/>
  <c r="G4762" i="10"/>
  <c r="D4762" i="10"/>
  <c r="C4762" i="10"/>
  <c r="H4761" i="10"/>
  <c r="G4761" i="10"/>
  <c r="D4761" i="10"/>
  <c r="C4761" i="10"/>
  <c r="H4760" i="10"/>
  <c r="G4760" i="10"/>
  <c r="D4760" i="10"/>
  <c r="C4760" i="10"/>
  <c r="H4759" i="10"/>
  <c r="G4759" i="10"/>
  <c r="D4759" i="10"/>
  <c r="C4759" i="10"/>
  <c r="H4758" i="10"/>
  <c r="G4758" i="10"/>
  <c r="D4758" i="10"/>
  <c r="C4758" i="10"/>
  <c r="H4757" i="10"/>
  <c r="G4757" i="10"/>
  <c r="D4757" i="10"/>
  <c r="C4757" i="10"/>
  <c r="H4756" i="10"/>
  <c r="G4756" i="10"/>
  <c r="D4756" i="10"/>
  <c r="C4756" i="10"/>
  <c r="H4755" i="10"/>
  <c r="G4755" i="10"/>
  <c r="D4755" i="10"/>
  <c r="C4755" i="10"/>
  <c r="H4754" i="10"/>
  <c r="G4754" i="10"/>
  <c r="D4754" i="10"/>
  <c r="C4754" i="10"/>
  <c r="H4753" i="10"/>
  <c r="G4753" i="10"/>
  <c r="D4753" i="10"/>
  <c r="C4753" i="10"/>
  <c r="H4752" i="10"/>
  <c r="G4752" i="10"/>
  <c r="D4752" i="10"/>
  <c r="C4752" i="10"/>
  <c r="H4751" i="10"/>
  <c r="G4751" i="10"/>
  <c r="D4751" i="10"/>
  <c r="C4751" i="10"/>
  <c r="H4750" i="10"/>
  <c r="G4750" i="10"/>
  <c r="D4750" i="10"/>
  <c r="C4750" i="10"/>
  <c r="H4749" i="10"/>
  <c r="G4749" i="10"/>
  <c r="D4749" i="10"/>
  <c r="C4749" i="10"/>
  <c r="H4748" i="10"/>
  <c r="G4748" i="10"/>
  <c r="D4748" i="10"/>
  <c r="C4748" i="10"/>
  <c r="H4747" i="10"/>
  <c r="G4747" i="10"/>
  <c r="D4747" i="10"/>
  <c r="C4747" i="10"/>
  <c r="H4746" i="10"/>
  <c r="G4746" i="10"/>
  <c r="D4746" i="10"/>
  <c r="C4746" i="10"/>
  <c r="H4745" i="10"/>
  <c r="G4745" i="10"/>
  <c r="D4745" i="10"/>
  <c r="C4745" i="10"/>
  <c r="H4744" i="10"/>
  <c r="G4744" i="10"/>
  <c r="D4744" i="10"/>
  <c r="C4744" i="10"/>
  <c r="H4743" i="10"/>
  <c r="G4743" i="10"/>
  <c r="D4743" i="10"/>
  <c r="C4743" i="10"/>
  <c r="H4742" i="10"/>
  <c r="G4742" i="10"/>
  <c r="D4742" i="10"/>
  <c r="C4742" i="10"/>
  <c r="H4741" i="10"/>
  <c r="G4741" i="10"/>
  <c r="D4741" i="10"/>
  <c r="C4741" i="10"/>
  <c r="H4740" i="10"/>
  <c r="G4740" i="10"/>
  <c r="D4740" i="10"/>
  <c r="C4740" i="10"/>
  <c r="H4739" i="10"/>
  <c r="G4739" i="10"/>
  <c r="D4739" i="10"/>
  <c r="C4739" i="10"/>
  <c r="H4738" i="10"/>
  <c r="G4738" i="10"/>
  <c r="D4738" i="10"/>
  <c r="C4738" i="10"/>
  <c r="H4737" i="10"/>
  <c r="G4737" i="10"/>
  <c r="D4737" i="10"/>
  <c r="C4737" i="10"/>
  <c r="H4736" i="10"/>
  <c r="G4736" i="10"/>
  <c r="D4736" i="10"/>
  <c r="C4736" i="10"/>
  <c r="H4735" i="10"/>
  <c r="G4735" i="10"/>
  <c r="D4735" i="10"/>
  <c r="C4735" i="10"/>
  <c r="H4734" i="10"/>
  <c r="G4734" i="10"/>
  <c r="D4734" i="10"/>
  <c r="C4734" i="10"/>
  <c r="H4733" i="10"/>
  <c r="G4733" i="10"/>
  <c r="D4733" i="10"/>
  <c r="C4733" i="10"/>
  <c r="H4732" i="10"/>
  <c r="G4732" i="10"/>
  <c r="D4732" i="10"/>
  <c r="C4732" i="10"/>
  <c r="H4731" i="10"/>
  <c r="G4731" i="10"/>
  <c r="D4731" i="10"/>
  <c r="C4731" i="10"/>
  <c r="H4730" i="10"/>
  <c r="G4730" i="10"/>
  <c r="D4730" i="10"/>
  <c r="C4730" i="10"/>
  <c r="H4729" i="10"/>
  <c r="G4729" i="10"/>
  <c r="D4729" i="10"/>
  <c r="C4729" i="10"/>
  <c r="H4728" i="10"/>
  <c r="G4728" i="10"/>
  <c r="D4728" i="10"/>
  <c r="C4728" i="10"/>
  <c r="H4727" i="10"/>
  <c r="G4727" i="10"/>
  <c r="D4727" i="10"/>
  <c r="C4727" i="10"/>
  <c r="H4726" i="10"/>
  <c r="G4726" i="10"/>
  <c r="D4726" i="10"/>
  <c r="C4726" i="10"/>
  <c r="H4725" i="10"/>
  <c r="G4725" i="10"/>
  <c r="D4725" i="10"/>
  <c r="C4725" i="10"/>
  <c r="H4724" i="10"/>
  <c r="G4724" i="10"/>
  <c r="D4724" i="10"/>
  <c r="C4724" i="10"/>
  <c r="H4723" i="10"/>
  <c r="G4723" i="10"/>
  <c r="D4723" i="10"/>
  <c r="C4723" i="10"/>
  <c r="H4722" i="10"/>
  <c r="G4722" i="10"/>
  <c r="D4722" i="10"/>
  <c r="C4722" i="10"/>
  <c r="H4721" i="10"/>
  <c r="G4721" i="10"/>
  <c r="D4721" i="10"/>
  <c r="C4721" i="10"/>
  <c r="H4720" i="10"/>
  <c r="G4720" i="10"/>
  <c r="D4720" i="10"/>
  <c r="C4720" i="10"/>
  <c r="H4719" i="10"/>
  <c r="G4719" i="10"/>
  <c r="D4719" i="10"/>
  <c r="C4719" i="10"/>
  <c r="H4718" i="10"/>
  <c r="G4718" i="10"/>
  <c r="D4718" i="10"/>
  <c r="C4718" i="10"/>
  <c r="H4717" i="10"/>
  <c r="G4717" i="10"/>
  <c r="D4717" i="10"/>
  <c r="C4717" i="10"/>
  <c r="H4716" i="10"/>
  <c r="G4716" i="10"/>
  <c r="D4716" i="10"/>
  <c r="C4716" i="10"/>
  <c r="H4715" i="10"/>
  <c r="G4715" i="10"/>
  <c r="D4715" i="10"/>
  <c r="C4715" i="10"/>
  <c r="H4714" i="10"/>
  <c r="G4714" i="10"/>
  <c r="D4714" i="10"/>
  <c r="C4714" i="10"/>
  <c r="H4713" i="10"/>
  <c r="G4713" i="10"/>
  <c r="D4713" i="10"/>
  <c r="C4713" i="10"/>
  <c r="H4712" i="10"/>
  <c r="G4712" i="10"/>
  <c r="D4712" i="10"/>
  <c r="C4712" i="10"/>
  <c r="H4711" i="10"/>
  <c r="G4711" i="10"/>
  <c r="D4711" i="10"/>
  <c r="C4711" i="10"/>
  <c r="H4710" i="10"/>
  <c r="G4710" i="10"/>
  <c r="D4710" i="10"/>
  <c r="C4710" i="10"/>
  <c r="H4709" i="10"/>
  <c r="G4709" i="10"/>
  <c r="D4709" i="10"/>
  <c r="C4709" i="10"/>
  <c r="H4708" i="10"/>
  <c r="G4708" i="10"/>
  <c r="D4708" i="10"/>
  <c r="C4708" i="10"/>
  <c r="H4707" i="10"/>
  <c r="G4707" i="10"/>
  <c r="D4707" i="10"/>
  <c r="C4707" i="10"/>
  <c r="H4706" i="10"/>
  <c r="G4706" i="10"/>
  <c r="D4706" i="10"/>
  <c r="C4706" i="10"/>
  <c r="H4705" i="10"/>
  <c r="G4705" i="10"/>
  <c r="D4705" i="10"/>
  <c r="C4705" i="10"/>
  <c r="H4704" i="10"/>
  <c r="G4704" i="10"/>
  <c r="D4704" i="10"/>
  <c r="C4704" i="10"/>
  <c r="H4703" i="10"/>
  <c r="G4703" i="10"/>
  <c r="D4703" i="10"/>
  <c r="C4703" i="10"/>
  <c r="H4702" i="10"/>
  <c r="G4702" i="10"/>
  <c r="D4702" i="10"/>
  <c r="C4702" i="10"/>
  <c r="H4701" i="10"/>
  <c r="G4701" i="10"/>
  <c r="D4701" i="10"/>
  <c r="C4701" i="10"/>
  <c r="H4700" i="10"/>
  <c r="G4700" i="10"/>
  <c r="D4700" i="10"/>
  <c r="C4700" i="10"/>
  <c r="H4699" i="10"/>
  <c r="G4699" i="10"/>
  <c r="D4699" i="10"/>
  <c r="C4699" i="10"/>
  <c r="H4698" i="10"/>
  <c r="G4698" i="10"/>
  <c r="D4698" i="10"/>
  <c r="C4698" i="10"/>
  <c r="H4697" i="10"/>
  <c r="G4697" i="10"/>
  <c r="D4697" i="10"/>
  <c r="C4697" i="10"/>
  <c r="H4696" i="10"/>
  <c r="G4696" i="10"/>
  <c r="D4696" i="10"/>
  <c r="C4696" i="10"/>
  <c r="H4695" i="10"/>
  <c r="G4695" i="10"/>
  <c r="D4695" i="10"/>
  <c r="C4695" i="10"/>
  <c r="H4694" i="10"/>
  <c r="G4694" i="10"/>
  <c r="D4694" i="10"/>
  <c r="C4694" i="10"/>
  <c r="H4693" i="10"/>
  <c r="G4693" i="10"/>
  <c r="D4693" i="10"/>
  <c r="C4693" i="10"/>
  <c r="H4692" i="10"/>
  <c r="G4692" i="10"/>
  <c r="D4692" i="10"/>
  <c r="C4692" i="10"/>
  <c r="H4691" i="10"/>
  <c r="G4691" i="10"/>
  <c r="D4691" i="10"/>
  <c r="C4691" i="10"/>
  <c r="H4690" i="10"/>
  <c r="G4690" i="10"/>
  <c r="D4690" i="10"/>
  <c r="C4690" i="10"/>
  <c r="H4689" i="10"/>
  <c r="G4689" i="10"/>
  <c r="D4689" i="10"/>
  <c r="C4689" i="10"/>
  <c r="H4688" i="10"/>
  <c r="G4688" i="10"/>
  <c r="D4688" i="10"/>
  <c r="C4688" i="10"/>
  <c r="H4687" i="10"/>
  <c r="G4687" i="10"/>
  <c r="D4687" i="10"/>
  <c r="C4687" i="10"/>
  <c r="H4686" i="10"/>
  <c r="G4686" i="10"/>
  <c r="D4686" i="10"/>
  <c r="C4686" i="10"/>
  <c r="H4685" i="10"/>
  <c r="G4685" i="10"/>
  <c r="D4685" i="10"/>
  <c r="C4685" i="10"/>
  <c r="H4684" i="10"/>
  <c r="G4684" i="10"/>
  <c r="D4684" i="10"/>
  <c r="C4684" i="10"/>
  <c r="H4683" i="10"/>
  <c r="G4683" i="10"/>
  <c r="D4683" i="10"/>
  <c r="C4683" i="10"/>
  <c r="H4682" i="10"/>
  <c r="G4682" i="10"/>
  <c r="D4682" i="10"/>
  <c r="C4682" i="10"/>
  <c r="H4681" i="10"/>
  <c r="G4681" i="10"/>
  <c r="D4681" i="10"/>
  <c r="C4681" i="10"/>
  <c r="H4680" i="10"/>
  <c r="G4680" i="10"/>
  <c r="D4680" i="10"/>
  <c r="C4680" i="10"/>
  <c r="H4679" i="10"/>
  <c r="G4679" i="10"/>
  <c r="D4679" i="10"/>
  <c r="C4679" i="10"/>
  <c r="H4678" i="10"/>
  <c r="G4678" i="10"/>
  <c r="D4678" i="10"/>
  <c r="C4678" i="10"/>
  <c r="H4677" i="10"/>
  <c r="G4677" i="10"/>
  <c r="D4677" i="10"/>
  <c r="C4677" i="10"/>
  <c r="H4676" i="10"/>
  <c r="G4676" i="10"/>
  <c r="D4676" i="10"/>
  <c r="C4676" i="10"/>
  <c r="H4675" i="10"/>
  <c r="G4675" i="10"/>
  <c r="D4675" i="10"/>
  <c r="C4675" i="10"/>
  <c r="H4674" i="10"/>
  <c r="G4674" i="10"/>
  <c r="D4674" i="10"/>
  <c r="C4674" i="10"/>
  <c r="H4673" i="10"/>
  <c r="G4673" i="10"/>
  <c r="D4673" i="10"/>
  <c r="C4673" i="10"/>
  <c r="H4672" i="10"/>
  <c r="G4672" i="10"/>
  <c r="D4672" i="10"/>
  <c r="C4672" i="10"/>
  <c r="H4671" i="10"/>
  <c r="G4671" i="10"/>
  <c r="D4671" i="10"/>
  <c r="C4671" i="10"/>
  <c r="H4670" i="10"/>
  <c r="G4670" i="10"/>
  <c r="D4670" i="10"/>
  <c r="C4670" i="10"/>
  <c r="H4669" i="10"/>
  <c r="G4669" i="10"/>
  <c r="D4669" i="10"/>
  <c r="C4669" i="10"/>
  <c r="H4668" i="10"/>
  <c r="G4668" i="10"/>
  <c r="D4668" i="10"/>
  <c r="C4668" i="10"/>
  <c r="H4667" i="10"/>
  <c r="G4667" i="10"/>
  <c r="D4667" i="10"/>
  <c r="C4667" i="10"/>
  <c r="H4666" i="10"/>
  <c r="G4666" i="10"/>
  <c r="D4666" i="10"/>
  <c r="C4666" i="10"/>
  <c r="H4665" i="10"/>
  <c r="G4665" i="10"/>
  <c r="D4665" i="10"/>
  <c r="C4665" i="10"/>
  <c r="H4664" i="10"/>
  <c r="G4664" i="10"/>
  <c r="D4664" i="10"/>
  <c r="C4664" i="10"/>
  <c r="H4663" i="10"/>
  <c r="G4663" i="10"/>
  <c r="D4663" i="10"/>
  <c r="C4663" i="10"/>
  <c r="H4662" i="10"/>
  <c r="G4662" i="10"/>
  <c r="D4662" i="10"/>
  <c r="C4662" i="10"/>
  <c r="H4661" i="10"/>
  <c r="G4661" i="10"/>
  <c r="D4661" i="10"/>
  <c r="C4661" i="10"/>
  <c r="H4660" i="10"/>
  <c r="G4660" i="10"/>
  <c r="D4660" i="10"/>
  <c r="C4660" i="10"/>
  <c r="H4659" i="10"/>
  <c r="G4659" i="10"/>
  <c r="D4659" i="10"/>
  <c r="C4659" i="10"/>
  <c r="H4658" i="10"/>
  <c r="G4658" i="10"/>
  <c r="D4658" i="10"/>
  <c r="C4658" i="10"/>
  <c r="H4657" i="10"/>
  <c r="G4657" i="10"/>
  <c r="D4657" i="10"/>
  <c r="C4657" i="10"/>
  <c r="H4656" i="10"/>
  <c r="G4656" i="10"/>
  <c r="D4656" i="10"/>
  <c r="C4656" i="10"/>
  <c r="H4655" i="10"/>
  <c r="G4655" i="10"/>
  <c r="D4655" i="10"/>
  <c r="C4655" i="10"/>
  <c r="H4654" i="10"/>
  <c r="G4654" i="10"/>
  <c r="D4654" i="10"/>
  <c r="C4654" i="10"/>
  <c r="H4653" i="10"/>
  <c r="G4653" i="10"/>
  <c r="D4653" i="10"/>
  <c r="C4653" i="10"/>
  <c r="H4652" i="10"/>
  <c r="G4652" i="10"/>
  <c r="D4652" i="10"/>
  <c r="C4652" i="10"/>
  <c r="H4651" i="10"/>
  <c r="G4651" i="10"/>
  <c r="D4651" i="10"/>
  <c r="C4651" i="10"/>
  <c r="H4650" i="10"/>
  <c r="G4650" i="10"/>
  <c r="D4650" i="10"/>
  <c r="C4650" i="10"/>
  <c r="H4649" i="10"/>
  <c r="G4649" i="10"/>
  <c r="D4649" i="10"/>
  <c r="C4649" i="10"/>
  <c r="H4648" i="10"/>
  <c r="G4648" i="10"/>
  <c r="D4648" i="10"/>
  <c r="C4648" i="10"/>
  <c r="H4647" i="10"/>
  <c r="G4647" i="10"/>
  <c r="D4647" i="10"/>
  <c r="C4647" i="10"/>
  <c r="H4646" i="10"/>
  <c r="G4646" i="10"/>
  <c r="D4646" i="10"/>
  <c r="C4646" i="10"/>
  <c r="H4645" i="10"/>
  <c r="G4645" i="10"/>
  <c r="D4645" i="10"/>
  <c r="C4645" i="10"/>
  <c r="H4644" i="10"/>
  <c r="G4644" i="10"/>
  <c r="D4644" i="10"/>
  <c r="C4644" i="10"/>
  <c r="H4643" i="10"/>
  <c r="G4643" i="10"/>
  <c r="D4643" i="10"/>
  <c r="C4643" i="10"/>
  <c r="H4642" i="10"/>
  <c r="G4642" i="10"/>
  <c r="D4642" i="10"/>
  <c r="C4642" i="10"/>
  <c r="H4641" i="10"/>
  <c r="G4641" i="10"/>
  <c r="D4641" i="10"/>
  <c r="C4641" i="10"/>
  <c r="H4640" i="10"/>
  <c r="G4640" i="10"/>
  <c r="D4640" i="10"/>
  <c r="C4640" i="10"/>
  <c r="H4639" i="10"/>
  <c r="G4639" i="10"/>
  <c r="D4639" i="10"/>
  <c r="C4639" i="10"/>
  <c r="H4638" i="10"/>
  <c r="G4638" i="10"/>
  <c r="D4638" i="10"/>
  <c r="C4638" i="10"/>
  <c r="H4637" i="10"/>
  <c r="G4637" i="10"/>
  <c r="D4637" i="10"/>
  <c r="C4637" i="10"/>
  <c r="H4636" i="10"/>
  <c r="G4636" i="10"/>
  <c r="D4636" i="10"/>
  <c r="C4636" i="10"/>
  <c r="H4635" i="10"/>
  <c r="G4635" i="10"/>
  <c r="D4635" i="10"/>
  <c r="C4635" i="10"/>
  <c r="H4634" i="10"/>
  <c r="G4634" i="10"/>
  <c r="D4634" i="10"/>
  <c r="C4634" i="10"/>
  <c r="H4633" i="10"/>
  <c r="G4633" i="10"/>
  <c r="D4633" i="10"/>
  <c r="C4633" i="10"/>
  <c r="H4632" i="10"/>
  <c r="G4632" i="10"/>
  <c r="D4632" i="10"/>
  <c r="C4632" i="10"/>
  <c r="H4631" i="10"/>
  <c r="G4631" i="10"/>
  <c r="D4631" i="10"/>
  <c r="C4631" i="10"/>
  <c r="H4630" i="10"/>
  <c r="G4630" i="10"/>
  <c r="D4630" i="10"/>
  <c r="C4630" i="10"/>
  <c r="H4629" i="10"/>
  <c r="G4629" i="10"/>
  <c r="D4629" i="10"/>
  <c r="C4629" i="10"/>
  <c r="H4628" i="10"/>
  <c r="G4628" i="10"/>
  <c r="D4628" i="10"/>
  <c r="C4628" i="10"/>
  <c r="H4627" i="10"/>
  <c r="G4627" i="10"/>
  <c r="D4627" i="10"/>
  <c r="C4627" i="10"/>
  <c r="H4626" i="10"/>
  <c r="G4626" i="10"/>
  <c r="D4626" i="10"/>
  <c r="C4626" i="10"/>
  <c r="H4625" i="10"/>
  <c r="G4625" i="10"/>
  <c r="D4625" i="10"/>
  <c r="C4625" i="10"/>
  <c r="H4624" i="10"/>
  <c r="G4624" i="10"/>
  <c r="D4624" i="10"/>
  <c r="C4624" i="10"/>
  <c r="H4623" i="10"/>
  <c r="G4623" i="10"/>
  <c r="D4623" i="10"/>
  <c r="C4623" i="10"/>
  <c r="H4622" i="10"/>
  <c r="G4622" i="10"/>
  <c r="D4622" i="10"/>
  <c r="C4622" i="10"/>
  <c r="H4621" i="10"/>
  <c r="G4621" i="10"/>
  <c r="D4621" i="10"/>
  <c r="C4621" i="10"/>
  <c r="H4620" i="10"/>
  <c r="G4620" i="10"/>
  <c r="D4620" i="10"/>
  <c r="C4620" i="10"/>
  <c r="H4619" i="10"/>
  <c r="G4619" i="10"/>
  <c r="D4619" i="10"/>
  <c r="C4619" i="10"/>
  <c r="H4618" i="10"/>
  <c r="G4618" i="10"/>
  <c r="D4618" i="10"/>
  <c r="C4618" i="10"/>
  <c r="H4617" i="10"/>
  <c r="G4617" i="10"/>
  <c r="D4617" i="10"/>
  <c r="C4617" i="10"/>
  <c r="H4616" i="10"/>
  <c r="G4616" i="10"/>
  <c r="D4616" i="10"/>
  <c r="C4616" i="10"/>
  <c r="H4615" i="10"/>
  <c r="G4615" i="10"/>
  <c r="D4615" i="10"/>
  <c r="C4615" i="10"/>
  <c r="H4614" i="10"/>
  <c r="G4614" i="10"/>
  <c r="D4614" i="10"/>
  <c r="C4614" i="10"/>
  <c r="H4613" i="10"/>
  <c r="G4613" i="10"/>
  <c r="D4613" i="10"/>
  <c r="C4613" i="10"/>
  <c r="H4612" i="10"/>
  <c r="G4612" i="10"/>
  <c r="D4612" i="10"/>
  <c r="C4612" i="10"/>
  <c r="H4611" i="10"/>
  <c r="G4611" i="10"/>
  <c r="D4611" i="10"/>
  <c r="C4611" i="10"/>
  <c r="H4610" i="10"/>
  <c r="G4610" i="10"/>
  <c r="D4610" i="10"/>
  <c r="C4610" i="10"/>
  <c r="H4609" i="10"/>
  <c r="G4609" i="10"/>
  <c r="D4609" i="10"/>
  <c r="C4609" i="10"/>
  <c r="H4608" i="10"/>
  <c r="G4608" i="10"/>
  <c r="D4608" i="10"/>
  <c r="C4608" i="10"/>
  <c r="H4607" i="10"/>
  <c r="G4607" i="10"/>
  <c r="D4607" i="10"/>
  <c r="C4607" i="10"/>
  <c r="H4606" i="10"/>
  <c r="G4606" i="10"/>
  <c r="D4606" i="10"/>
  <c r="C4606" i="10"/>
  <c r="H4605" i="10"/>
  <c r="G4605" i="10"/>
  <c r="D4605" i="10"/>
  <c r="C4605" i="10"/>
  <c r="H4604" i="10"/>
  <c r="G4604" i="10"/>
  <c r="D4604" i="10"/>
  <c r="C4604" i="10"/>
  <c r="H4603" i="10"/>
  <c r="G4603" i="10"/>
  <c r="D4603" i="10"/>
  <c r="C4603" i="10"/>
  <c r="H4602" i="10"/>
  <c r="G4602" i="10"/>
  <c r="D4602" i="10"/>
  <c r="C4602" i="10"/>
  <c r="H4601" i="10"/>
  <c r="G4601" i="10"/>
  <c r="D4601" i="10"/>
  <c r="C4601" i="10"/>
  <c r="H4600" i="10"/>
  <c r="G4600" i="10"/>
  <c r="D4600" i="10"/>
  <c r="C4600" i="10"/>
  <c r="H4599" i="10"/>
  <c r="G4599" i="10"/>
  <c r="D4599" i="10"/>
  <c r="C4599" i="10"/>
  <c r="H4598" i="10"/>
  <c r="G4598" i="10"/>
  <c r="D4598" i="10"/>
  <c r="C4598" i="10"/>
  <c r="H4597" i="10"/>
  <c r="G4597" i="10"/>
  <c r="D4597" i="10"/>
  <c r="C4597" i="10"/>
  <c r="H4596" i="10"/>
  <c r="G4596" i="10"/>
  <c r="D4596" i="10"/>
  <c r="C4596" i="10"/>
  <c r="H4595" i="10"/>
  <c r="G4595" i="10"/>
  <c r="D4595" i="10"/>
  <c r="C4595" i="10"/>
  <c r="H4594" i="10"/>
  <c r="G4594" i="10"/>
  <c r="D4594" i="10"/>
  <c r="C4594" i="10"/>
  <c r="H4593" i="10"/>
  <c r="G4593" i="10"/>
  <c r="D4593" i="10"/>
  <c r="C4593" i="10"/>
  <c r="H4592" i="10"/>
  <c r="G4592" i="10"/>
  <c r="D4592" i="10"/>
  <c r="C4592" i="10"/>
  <c r="H4591" i="10"/>
  <c r="G4591" i="10"/>
  <c r="D4591" i="10"/>
  <c r="C4591" i="10"/>
  <c r="H4590" i="10"/>
  <c r="G4590" i="10"/>
  <c r="D4590" i="10"/>
  <c r="C4590" i="10"/>
  <c r="H4589" i="10"/>
  <c r="G4589" i="10"/>
  <c r="D4589" i="10"/>
  <c r="C4589" i="10"/>
  <c r="H4588" i="10"/>
  <c r="G4588" i="10"/>
  <c r="D4588" i="10"/>
  <c r="C4588" i="10"/>
  <c r="H4587" i="10"/>
  <c r="G4587" i="10"/>
  <c r="D4587" i="10"/>
  <c r="C4587" i="10"/>
  <c r="H4586" i="10"/>
  <c r="G4586" i="10"/>
  <c r="D4586" i="10"/>
  <c r="C4586" i="10"/>
  <c r="H4585" i="10"/>
  <c r="G4585" i="10"/>
  <c r="D4585" i="10"/>
  <c r="C4585" i="10"/>
  <c r="H4584" i="10"/>
  <c r="G4584" i="10"/>
  <c r="D4584" i="10"/>
  <c r="C4584" i="10"/>
  <c r="H4583" i="10"/>
  <c r="G4583" i="10"/>
  <c r="D4583" i="10"/>
  <c r="C4583" i="10"/>
  <c r="H4582" i="10"/>
  <c r="G4582" i="10"/>
  <c r="D4582" i="10"/>
  <c r="C4582" i="10"/>
  <c r="H4581" i="10"/>
  <c r="G4581" i="10"/>
  <c r="D4581" i="10"/>
  <c r="C4581" i="10"/>
  <c r="H4580" i="10"/>
  <c r="G4580" i="10"/>
  <c r="D4580" i="10"/>
  <c r="C4580" i="10"/>
  <c r="H4579" i="10"/>
  <c r="G4579" i="10"/>
  <c r="D4579" i="10"/>
  <c r="C4579" i="10"/>
  <c r="H4578" i="10"/>
  <c r="G4578" i="10"/>
  <c r="D4578" i="10"/>
  <c r="C4578" i="10"/>
  <c r="H4577" i="10"/>
  <c r="G4577" i="10"/>
  <c r="D4577" i="10"/>
  <c r="C4577" i="10"/>
  <c r="H4576" i="10"/>
  <c r="G4576" i="10"/>
  <c r="D4576" i="10"/>
  <c r="C4576" i="10"/>
  <c r="H4575" i="10"/>
  <c r="G4575" i="10"/>
  <c r="D4575" i="10"/>
  <c r="C4575" i="10"/>
  <c r="H4574" i="10"/>
  <c r="G4574" i="10"/>
  <c r="D4574" i="10"/>
  <c r="C4574" i="10"/>
  <c r="H4573" i="10"/>
  <c r="G4573" i="10"/>
  <c r="D4573" i="10"/>
  <c r="C4573" i="10"/>
  <c r="H4572" i="10"/>
  <c r="G4572" i="10"/>
  <c r="D4572" i="10"/>
  <c r="C4572" i="10"/>
  <c r="H4571" i="10"/>
  <c r="G4571" i="10"/>
  <c r="D4571" i="10"/>
  <c r="C4571" i="10"/>
  <c r="H4570" i="10"/>
  <c r="G4570" i="10"/>
  <c r="D4570" i="10"/>
  <c r="C4570" i="10"/>
  <c r="H4569" i="10"/>
  <c r="G4569" i="10"/>
  <c r="D4569" i="10"/>
  <c r="C4569" i="10"/>
  <c r="H4568" i="10"/>
  <c r="G4568" i="10"/>
  <c r="D4568" i="10"/>
  <c r="C4568" i="10"/>
  <c r="H4567" i="10"/>
  <c r="G4567" i="10"/>
  <c r="D4567" i="10"/>
  <c r="C4567" i="10"/>
  <c r="H4566" i="10"/>
  <c r="G4566" i="10"/>
  <c r="D4566" i="10"/>
  <c r="C4566" i="10"/>
  <c r="H4565" i="10"/>
  <c r="G4565" i="10"/>
  <c r="D4565" i="10"/>
  <c r="C4565" i="10"/>
  <c r="H4564" i="10"/>
  <c r="G4564" i="10"/>
  <c r="D4564" i="10"/>
  <c r="C4564" i="10"/>
  <c r="H4563" i="10"/>
  <c r="G4563" i="10"/>
  <c r="D4563" i="10"/>
  <c r="C4563" i="10"/>
  <c r="H4562" i="10"/>
  <c r="G4562" i="10"/>
  <c r="D4562" i="10"/>
  <c r="C4562" i="10"/>
  <c r="H4561" i="10"/>
  <c r="G4561" i="10"/>
  <c r="D4561" i="10"/>
  <c r="C4561" i="10"/>
  <c r="H4560" i="10"/>
  <c r="G4560" i="10"/>
  <c r="D4560" i="10"/>
  <c r="C4560" i="10"/>
  <c r="H4559" i="10"/>
  <c r="G4559" i="10"/>
  <c r="D4559" i="10"/>
  <c r="C4559" i="10"/>
  <c r="H4558" i="10"/>
  <c r="G4558" i="10"/>
  <c r="D4558" i="10"/>
  <c r="C4558" i="10"/>
  <c r="H4557" i="10"/>
  <c r="G4557" i="10"/>
  <c r="D4557" i="10"/>
  <c r="C4557" i="10"/>
  <c r="H4556" i="10"/>
  <c r="G4556" i="10"/>
  <c r="D4556" i="10"/>
  <c r="C4556" i="10"/>
  <c r="H4555" i="10"/>
  <c r="G4555" i="10"/>
  <c r="D4555" i="10"/>
  <c r="C4555" i="10"/>
  <c r="H4554" i="10"/>
  <c r="G4554" i="10"/>
  <c r="D4554" i="10"/>
  <c r="C4554" i="10"/>
  <c r="H4553" i="10"/>
  <c r="G4553" i="10"/>
  <c r="D4553" i="10"/>
  <c r="C4553" i="10"/>
  <c r="H4552" i="10"/>
  <c r="G4552" i="10"/>
  <c r="D4552" i="10"/>
  <c r="C4552" i="10"/>
  <c r="H4551" i="10"/>
  <c r="G4551" i="10"/>
  <c r="D4551" i="10"/>
  <c r="C4551" i="10"/>
  <c r="H4550" i="10"/>
  <c r="G4550" i="10"/>
  <c r="D4550" i="10"/>
  <c r="C4550" i="10"/>
  <c r="H4549" i="10"/>
  <c r="G4549" i="10"/>
  <c r="D4549" i="10"/>
  <c r="C4549" i="10"/>
  <c r="H4548" i="10"/>
  <c r="G4548" i="10"/>
  <c r="D4548" i="10"/>
  <c r="C4548" i="10"/>
  <c r="H4547" i="10"/>
  <c r="G4547" i="10"/>
  <c r="D4547" i="10"/>
  <c r="C4547" i="10"/>
  <c r="H4546" i="10"/>
  <c r="G4546" i="10"/>
  <c r="D4546" i="10"/>
  <c r="C4546" i="10"/>
  <c r="H4545" i="10"/>
  <c r="G4545" i="10"/>
  <c r="D4545" i="10"/>
  <c r="C4545" i="10"/>
  <c r="H4544" i="10"/>
  <c r="G4544" i="10"/>
  <c r="D4544" i="10"/>
  <c r="C4544" i="10"/>
  <c r="H4543" i="10"/>
  <c r="G4543" i="10"/>
  <c r="D4543" i="10"/>
  <c r="C4543" i="10"/>
  <c r="H4542" i="10"/>
  <c r="G4542" i="10"/>
  <c r="D4542" i="10"/>
  <c r="C4542" i="10"/>
  <c r="H4541" i="10"/>
  <c r="G4541" i="10"/>
  <c r="D4541" i="10"/>
  <c r="C4541" i="10"/>
  <c r="H4540" i="10"/>
  <c r="G4540" i="10"/>
  <c r="D4540" i="10"/>
  <c r="C4540" i="10"/>
  <c r="H4539" i="10"/>
  <c r="G4539" i="10"/>
  <c r="D4539" i="10"/>
  <c r="C4539" i="10"/>
  <c r="H4538" i="10"/>
  <c r="G4538" i="10"/>
  <c r="D4538" i="10"/>
  <c r="C4538" i="10"/>
  <c r="H4537" i="10"/>
  <c r="G4537" i="10"/>
  <c r="D4537" i="10"/>
  <c r="C4537" i="10"/>
  <c r="H4536" i="10"/>
  <c r="G4536" i="10"/>
  <c r="D4536" i="10"/>
  <c r="C4536" i="10"/>
  <c r="H4535" i="10"/>
  <c r="G4535" i="10"/>
  <c r="D4535" i="10"/>
  <c r="C4535" i="10"/>
  <c r="H4534" i="10"/>
  <c r="G4534" i="10"/>
  <c r="D4534" i="10"/>
  <c r="C4534" i="10"/>
  <c r="H4533" i="10"/>
  <c r="G4533" i="10"/>
  <c r="D4533" i="10"/>
  <c r="C4533" i="10"/>
  <c r="H4532" i="10"/>
  <c r="G4532" i="10"/>
  <c r="D4532" i="10"/>
  <c r="C4532" i="10"/>
  <c r="H4531" i="10"/>
  <c r="G4531" i="10"/>
  <c r="D4531" i="10"/>
  <c r="C4531" i="10"/>
  <c r="H4530" i="10"/>
  <c r="G4530" i="10"/>
  <c r="D4530" i="10"/>
  <c r="C4530" i="10"/>
  <c r="H4529" i="10"/>
  <c r="G4529" i="10"/>
  <c r="D4529" i="10"/>
  <c r="C4529" i="10"/>
  <c r="H4528" i="10"/>
  <c r="G4528" i="10"/>
  <c r="D4528" i="10"/>
  <c r="C4528" i="10"/>
  <c r="H4527" i="10"/>
  <c r="G4527" i="10"/>
  <c r="D4527" i="10"/>
  <c r="C4527" i="10"/>
  <c r="H4526" i="10"/>
  <c r="G4526" i="10"/>
  <c r="D4526" i="10"/>
  <c r="C4526" i="10"/>
  <c r="H4525" i="10"/>
  <c r="G4525" i="10"/>
  <c r="D4525" i="10"/>
  <c r="C4525" i="10"/>
  <c r="H4524" i="10"/>
  <c r="G4524" i="10"/>
  <c r="D4524" i="10"/>
  <c r="C4524" i="10"/>
  <c r="H4523" i="10"/>
  <c r="G4523" i="10"/>
  <c r="D4523" i="10"/>
  <c r="C4523" i="10"/>
  <c r="H4522" i="10"/>
  <c r="G4522" i="10"/>
  <c r="D4522" i="10"/>
  <c r="C4522" i="10"/>
  <c r="H4521" i="10"/>
  <c r="G4521" i="10"/>
  <c r="D4521" i="10"/>
  <c r="C4521" i="10"/>
  <c r="H4520" i="10"/>
  <c r="G4520" i="10"/>
  <c r="D4520" i="10"/>
  <c r="C4520" i="10"/>
  <c r="H4519" i="10"/>
  <c r="G4519" i="10"/>
  <c r="D4519" i="10"/>
  <c r="C4519" i="10"/>
  <c r="H4518" i="10"/>
  <c r="G4518" i="10"/>
  <c r="D4518" i="10"/>
  <c r="C4518" i="10"/>
  <c r="H4517" i="10"/>
  <c r="G4517" i="10"/>
  <c r="D4517" i="10"/>
  <c r="C4517" i="10"/>
  <c r="H4516" i="10"/>
  <c r="G4516" i="10"/>
  <c r="D4516" i="10"/>
  <c r="C4516" i="10"/>
  <c r="H4515" i="10"/>
  <c r="G4515" i="10"/>
  <c r="D4515" i="10"/>
  <c r="C4515" i="10"/>
  <c r="H4514" i="10"/>
  <c r="G4514" i="10"/>
  <c r="D4514" i="10"/>
  <c r="C4514" i="10"/>
  <c r="H4513" i="10"/>
  <c r="G4513" i="10"/>
  <c r="D4513" i="10"/>
  <c r="C4513" i="10"/>
  <c r="H4512" i="10"/>
  <c r="G4512" i="10"/>
  <c r="D4512" i="10"/>
  <c r="C4512" i="10"/>
  <c r="H4511" i="10"/>
  <c r="G4511" i="10"/>
  <c r="D4511" i="10"/>
  <c r="C4511" i="10"/>
  <c r="H4510" i="10"/>
  <c r="G4510" i="10"/>
  <c r="D4510" i="10"/>
  <c r="C4510" i="10"/>
  <c r="H4509" i="10"/>
  <c r="G4509" i="10"/>
  <c r="D4509" i="10"/>
  <c r="C4509" i="10"/>
  <c r="H4508" i="10"/>
  <c r="G4508" i="10"/>
  <c r="D4508" i="10"/>
  <c r="C4508" i="10"/>
  <c r="H4507" i="10"/>
  <c r="G4507" i="10"/>
  <c r="D4507" i="10"/>
  <c r="C4507" i="10"/>
  <c r="H4506" i="10"/>
  <c r="G4506" i="10"/>
  <c r="D4506" i="10"/>
  <c r="C4506" i="10"/>
  <c r="H4505" i="10"/>
  <c r="G4505" i="10"/>
  <c r="D4505" i="10"/>
  <c r="C4505" i="10"/>
  <c r="H4504" i="10"/>
  <c r="G4504" i="10"/>
  <c r="D4504" i="10"/>
  <c r="C4504" i="10"/>
  <c r="H4503" i="10"/>
  <c r="G4503" i="10"/>
  <c r="D4503" i="10"/>
  <c r="C4503" i="10"/>
  <c r="H4502" i="10"/>
  <c r="G4502" i="10"/>
  <c r="D4502" i="10"/>
  <c r="C4502" i="10"/>
  <c r="H4501" i="10"/>
  <c r="G4501" i="10"/>
  <c r="D4501" i="10"/>
  <c r="C4501" i="10"/>
  <c r="H4500" i="10"/>
  <c r="G4500" i="10"/>
  <c r="D4500" i="10"/>
  <c r="C4500" i="10"/>
  <c r="H4499" i="10"/>
  <c r="G4499" i="10"/>
  <c r="D4499" i="10"/>
  <c r="C4499" i="10"/>
  <c r="H4498" i="10"/>
  <c r="G4498" i="10"/>
  <c r="D4498" i="10"/>
  <c r="C4498" i="10"/>
  <c r="H4497" i="10"/>
  <c r="G4497" i="10"/>
  <c r="D4497" i="10"/>
  <c r="C4497" i="10"/>
  <c r="H4496" i="10"/>
  <c r="G4496" i="10"/>
  <c r="D4496" i="10"/>
  <c r="C4496" i="10"/>
  <c r="H4495" i="10"/>
  <c r="G4495" i="10"/>
  <c r="D4495" i="10"/>
  <c r="C4495" i="10"/>
  <c r="H4494" i="10"/>
  <c r="G4494" i="10"/>
  <c r="D4494" i="10"/>
  <c r="C4494" i="10"/>
  <c r="H4493" i="10"/>
  <c r="G4493" i="10"/>
  <c r="D4493" i="10"/>
  <c r="C4493" i="10"/>
  <c r="H4492" i="10"/>
  <c r="G4492" i="10"/>
  <c r="D4492" i="10"/>
  <c r="C4492" i="10"/>
  <c r="H4491" i="10"/>
  <c r="G4491" i="10"/>
  <c r="D4491" i="10"/>
  <c r="C4491" i="10"/>
  <c r="H4490" i="10"/>
  <c r="G4490" i="10"/>
  <c r="D4490" i="10"/>
  <c r="C4490" i="10"/>
  <c r="H4489" i="10"/>
  <c r="G4489" i="10"/>
  <c r="D4489" i="10"/>
  <c r="C4489" i="10"/>
  <c r="H4488" i="10"/>
  <c r="G4488" i="10"/>
  <c r="D4488" i="10"/>
  <c r="C4488" i="10"/>
  <c r="H4487" i="10"/>
  <c r="G4487" i="10"/>
  <c r="D4487" i="10"/>
  <c r="C4487" i="10"/>
  <c r="H4486" i="10"/>
  <c r="G4486" i="10"/>
  <c r="D4486" i="10"/>
  <c r="C4486" i="10"/>
  <c r="H4485" i="10"/>
  <c r="G4485" i="10"/>
  <c r="D4485" i="10"/>
  <c r="C4485" i="10"/>
  <c r="H4484" i="10"/>
  <c r="G4484" i="10"/>
  <c r="D4484" i="10"/>
  <c r="C4484" i="10"/>
  <c r="H4483" i="10"/>
  <c r="G4483" i="10"/>
  <c r="D4483" i="10"/>
  <c r="C4483" i="10"/>
  <c r="H4482" i="10"/>
  <c r="G4482" i="10"/>
  <c r="D4482" i="10"/>
  <c r="C4482" i="10"/>
  <c r="H4481" i="10"/>
  <c r="G4481" i="10"/>
  <c r="D4481" i="10"/>
  <c r="C4481" i="10"/>
  <c r="H4480" i="10"/>
  <c r="G4480" i="10"/>
  <c r="D4480" i="10"/>
  <c r="C4480" i="10"/>
  <c r="H4479" i="10"/>
  <c r="G4479" i="10"/>
  <c r="D4479" i="10"/>
  <c r="C4479" i="10"/>
  <c r="H4478" i="10"/>
  <c r="G4478" i="10"/>
  <c r="D4478" i="10"/>
  <c r="C4478" i="10"/>
  <c r="H4477" i="10"/>
  <c r="G4477" i="10"/>
  <c r="D4477" i="10"/>
  <c r="C4477" i="10"/>
  <c r="H4476" i="10"/>
  <c r="G4476" i="10"/>
  <c r="D4476" i="10"/>
  <c r="C4476" i="10"/>
  <c r="H4475" i="10"/>
  <c r="G4475" i="10"/>
  <c r="D4475" i="10"/>
  <c r="C4475" i="10"/>
  <c r="H4474" i="10"/>
  <c r="G4474" i="10"/>
  <c r="D4474" i="10"/>
  <c r="C4474" i="10"/>
  <c r="H4473" i="10"/>
  <c r="G4473" i="10"/>
  <c r="D4473" i="10"/>
  <c r="C4473" i="10"/>
  <c r="H4472" i="10"/>
  <c r="G4472" i="10"/>
  <c r="D4472" i="10"/>
  <c r="C4472" i="10"/>
  <c r="H4471" i="10"/>
  <c r="G4471" i="10"/>
  <c r="D4471" i="10"/>
  <c r="C4471" i="10"/>
  <c r="H4470" i="10"/>
  <c r="G4470" i="10"/>
  <c r="D4470" i="10"/>
  <c r="C4470" i="10"/>
  <c r="H4469" i="10"/>
  <c r="G4469" i="10"/>
  <c r="D4469" i="10"/>
  <c r="C4469" i="10"/>
  <c r="H4468" i="10"/>
  <c r="G4468" i="10"/>
  <c r="D4468" i="10"/>
  <c r="C4468" i="10"/>
  <c r="H4467" i="10"/>
  <c r="G4467" i="10"/>
  <c r="D4467" i="10"/>
  <c r="C4467" i="10"/>
  <c r="H4466" i="10"/>
  <c r="G4466" i="10"/>
  <c r="D4466" i="10"/>
  <c r="C4466" i="10"/>
  <c r="H4465" i="10"/>
  <c r="G4465" i="10"/>
  <c r="D4465" i="10"/>
  <c r="C4465" i="10"/>
  <c r="H4464" i="10"/>
  <c r="G4464" i="10"/>
  <c r="D4464" i="10"/>
  <c r="C4464" i="10"/>
  <c r="H4463" i="10"/>
  <c r="G4463" i="10"/>
  <c r="D4463" i="10"/>
  <c r="C4463" i="10"/>
  <c r="H4462" i="10"/>
  <c r="G4462" i="10"/>
  <c r="D4462" i="10"/>
  <c r="C4462" i="10"/>
  <c r="H4461" i="10"/>
  <c r="G4461" i="10"/>
  <c r="D4461" i="10"/>
  <c r="C4461" i="10"/>
  <c r="H4460" i="10"/>
  <c r="G4460" i="10"/>
  <c r="D4460" i="10"/>
  <c r="C4460" i="10"/>
  <c r="H4459" i="10"/>
  <c r="G4459" i="10"/>
  <c r="D4459" i="10"/>
  <c r="C4459" i="10"/>
  <c r="H4458" i="10"/>
  <c r="G4458" i="10"/>
  <c r="D4458" i="10"/>
  <c r="C4458" i="10"/>
  <c r="H4457" i="10"/>
  <c r="G4457" i="10"/>
  <c r="D4457" i="10"/>
  <c r="C4457" i="10"/>
  <c r="H4456" i="10"/>
  <c r="G4456" i="10"/>
  <c r="D4456" i="10"/>
  <c r="C4456" i="10"/>
  <c r="H4455" i="10"/>
  <c r="G4455" i="10"/>
  <c r="D4455" i="10"/>
  <c r="C4455" i="10"/>
  <c r="H4454" i="10"/>
  <c r="G4454" i="10"/>
  <c r="D4454" i="10"/>
  <c r="C4454" i="10"/>
  <c r="H4453" i="10"/>
  <c r="G4453" i="10"/>
  <c r="D4453" i="10"/>
  <c r="C4453" i="10"/>
  <c r="H4452" i="10"/>
  <c r="G4452" i="10"/>
  <c r="D4452" i="10"/>
  <c r="C4452" i="10"/>
  <c r="H4451" i="10"/>
  <c r="G4451" i="10"/>
  <c r="D4451" i="10"/>
  <c r="C4451" i="10"/>
  <c r="H4450" i="10"/>
  <c r="G4450" i="10"/>
  <c r="D4450" i="10"/>
  <c r="C4450" i="10"/>
  <c r="H4449" i="10"/>
  <c r="G4449" i="10"/>
  <c r="D4449" i="10"/>
  <c r="C4449" i="10"/>
  <c r="H4448" i="10"/>
  <c r="G4448" i="10"/>
  <c r="D4448" i="10"/>
  <c r="C4448" i="10"/>
  <c r="H4447" i="10"/>
  <c r="G4447" i="10"/>
  <c r="D4447" i="10"/>
  <c r="C4447" i="10"/>
  <c r="H4446" i="10"/>
  <c r="G4446" i="10"/>
  <c r="D4446" i="10"/>
  <c r="C4446" i="10"/>
  <c r="H4445" i="10"/>
  <c r="G4445" i="10"/>
  <c r="D4445" i="10"/>
  <c r="C4445" i="10"/>
  <c r="H4444" i="10"/>
  <c r="G4444" i="10"/>
  <c r="D4444" i="10"/>
  <c r="C4444" i="10"/>
  <c r="H4443" i="10"/>
  <c r="G4443" i="10"/>
  <c r="D4443" i="10"/>
  <c r="C4443" i="10"/>
  <c r="H4442" i="10"/>
  <c r="G4442" i="10"/>
  <c r="D4442" i="10"/>
  <c r="C4442" i="10"/>
  <c r="H4441" i="10"/>
  <c r="G4441" i="10"/>
  <c r="D4441" i="10"/>
  <c r="C4441" i="10"/>
  <c r="H4440" i="10"/>
  <c r="G4440" i="10"/>
  <c r="D4440" i="10"/>
  <c r="C4440" i="10"/>
  <c r="H4439" i="10"/>
  <c r="G4439" i="10"/>
  <c r="D4439" i="10"/>
  <c r="C4439" i="10"/>
  <c r="H4438" i="10"/>
  <c r="G4438" i="10"/>
  <c r="D4438" i="10"/>
  <c r="C4438" i="10"/>
  <c r="H4437" i="10"/>
  <c r="G4437" i="10"/>
  <c r="D4437" i="10"/>
  <c r="C4437" i="10"/>
  <c r="H4436" i="10"/>
  <c r="G4436" i="10"/>
  <c r="D4436" i="10"/>
  <c r="C4436" i="10"/>
  <c r="H4435" i="10"/>
  <c r="G4435" i="10"/>
  <c r="D4435" i="10"/>
  <c r="C4435" i="10"/>
  <c r="H4434" i="10"/>
  <c r="G4434" i="10"/>
  <c r="D4434" i="10"/>
  <c r="C4434" i="10"/>
  <c r="H4433" i="10"/>
  <c r="G4433" i="10"/>
  <c r="D4433" i="10"/>
  <c r="C4433" i="10"/>
  <c r="H4432" i="10"/>
  <c r="G4432" i="10"/>
  <c r="D4432" i="10"/>
  <c r="C4432" i="10"/>
  <c r="H4431" i="10"/>
  <c r="G4431" i="10"/>
  <c r="D4431" i="10"/>
  <c r="C4431" i="10"/>
  <c r="H4430" i="10"/>
  <c r="G4430" i="10"/>
  <c r="D4430" i="10"/>
  <c r="C4430" i="10"/>
  <c r="H4429" i="10"/>
  <c r="G4429" i="10"/>
  <c r="D4429" i="10"/>
  <c r="C4429" i="10"/>
  <c r="H4428" i="10"/>
  <c r="G4428" i="10"/>
  <c r="D4428" i="10"/>
  <c r="C4428" i="10"/>
  <c r="H4427" i="10"/>
  <c r="G4427" i="10"/>
  <c r="D4427" i="10"/>
  <c r="C4427" i="10"/>
  <c r="H4426" i="10"/>
  <c r="G4426" i="10"/>
  <c r="D4426" i="10"/>
  <c r="C4426" i="10"/>
  <c r="H4425" i="10"/>
  <c r="G4425" i="10"/>
  <c r="D4425" i="10"/>
  <c r="C4425" i="10"/>
  <c r="H4424" i="10"/>
  <c r="G4424" i="10"/>
  <c r="D4424" i="10"/>
  <c r="C4424" i="10"/>
  <c r="H4423" i="10"/>
  <c r="G4423" i="10"/>
  <c r="D4423" i="10"/>
  <c r="C4423" i="10"/>
  <c r="H4422" i="10"/>
  <c r="G4422" i="10"/>
  <c r="D4422" i="10"/>
  <c r="C4422" i="10"/>
  <c r="H4421" i="10"/>
  <c r="G4421" i="10"/>
  <c r="D4421" i="10"/>
  <c r="C4421" i="10"/>
  <c r="H4420" i="10"/>
  <c r="G4420" i="10"/>
  <c r="D4420" i="10"/>
  <c r="C4420" i="10"/>
  <c r="H4419" i="10"/>
  <c r="G4419" i="10"/>
  <c r="D4419" i="10"/>
  <c r="C4419" i="10"/>
  <c r="H4418" i="10"/>
  <c r="G4418" i="10"/>
  <c r="D4418" i="10"/>
  <c r="C4418" i="10"/>
  <c r="H4417" i="10"/>
  <c r="G4417" i="10"/>
  <c r="D4417" i="10"/>
  <c r="C4417" i="10"/>
  <c r="H4416" i="10"/>
  <c r="G4416" i="10"/>
  <c r="D4416" i="10"/>
  <c r="C4416" i="10"/>
  <c r="H4415" i="10"/>
  <c r="G4415" i="10"/>
  <c r="D4415" i="10"/>
  <c r="C4415" i="10"/>
  <c r="H4414" i="10"/>
  <c r="G4414" i="10"/>
  <c r="D4414" i="10"/>
  <c r="C4414" i="10"/>
  <c r="H4413" i="10"/>
  <c r="G4413" i="10"/>
  <c r="D4413" i="10"/>
  <c r="C4413" i="10"/>
  <c r="H4412" i="10"/>
  <c r="G4412" i="10"/>
  <c r="D4412" i="10"/>
  <c r="C4412" i="10"/>
  <c r="H4411" i="10"/>
  <c r="G4411" i="10"/>
  <c r="D4411" i="10"/>
  <c r="C4411" i="10"/>
  <c r="H4410" i="10"/>
  <c r="G4410" i="10"/>
  <c r="D4410" i="10"/>
  <c r="C4410" i="10"/>
  <c r="H4409" i="10"/>
  <c r="G4409" i="10"/>
  <c r="D4409" i="10"/>
  <c r="C4409" i="10"/>
  <c r="H4408" i="10"/>
  <c r="G4408" i="10"/>
  <c r="D4408" i="10"/>
  <c r="C4408" i="10"/>
  <c r="H4407" i="10"/>
  <c r="G4407" i="10"/>
  <c r="D4407" i="10"/>
  <c r="C4407" i="10"/>
  <c r="H4406" i="10"/>
  <c r="G4406" i="10"/>
  <c r="D4406" i="10"/>
  <c r="C4406" i="10"/>
  <c r="H4405" i="10"/>
  <c r="G4405" i="10"/>
  <c r="D4405" i="10"/>
  <c r="C4405" i="10"/>
  <c r="H4404" i="10"/>
  <c r="G4404" i="10"/>
  <c r="D4404" i="10"/>
  <c r="C4404" i="10"/>
  <c r="H4403" i="10"/>
  <c r="G4403" i="10"/>
  <c r="D4403" i="10"/>
  <c r="C4403" i="10"/>
  <c r="H4402" i="10"/>
  <c r="G4402" i="10"/>
  <c r="D4402" i="10"/>
  <c r="C4402" i="10"/>
  <c r="H4401" i="10"/>
  <c r="G4401" i="10"/>
  <c r="D4401" i="10"/>
  <c r="C4401" i="10"/>
  <c r="H4400" i="10"/>
  <c r="G4400" i="10"/>
  <c r="D4400" i="10"/>
  <c r="C4400" i="10"/>
  <c r="H4399" i="10"/>
  <c r="G4399" i="10"/>
  <c r="D4399" i="10"/>
  <c r="C4399" i="10"/>
  <c r="H4398" i="10"/>
  <c r="G4398" i="10"/>
  <c r="D4398" i="10"/>
  <c r="C4398" i="10"/>
  <c r="H4397" i="10"/>
  <c r="G4397" i="10"/>
  <c r="D4397" i="10"/>
  <c r="C4397" i="10"/>
  <c r="H4396" i="10"/>
  <c r="G4396" i="10"/>
  <c r="D4396" i="10"/>
  <c r="C4396" i="10"/>
  <c r="H4395" i="10"/>
  <c r="G4395" i="10"/>
  <c r="D4395" i="10"/>
  <c r="C4395" i="10"/>
  <c r="H4394" i="10"/>
  <c r="G4394" i="10"/>
  <c r="D4394" i="10"/>
  <c r="C4394" i="10"/>
  <c r="H4393" i="10"/>
  <c r="G4393" i="10"/>
  <c r="D4393" i="10"/>
  <c r="C4393" i="10"/>
  <c r="H4392" i="10"/>
  <c r="G4392" i="10"/>
  <c r="D4392" i="10"/>
  <c r="C4392" i="10"/>
  <c r="H4391" i="10"/>
  <c r="G4391" i="10"/>
  <c r="D4391" i="10"/>
  <c r="C4391" i="10"/>
  <c r="H4390" i="10"/>
  <c r="G4390" i="10"/>
  <c r="D4390" i="10"/>
  <c r="C4390" i="10"/>
  <c r="H4389" i="10"/>
  <c r="G4389" i="10"/>
  <c r="D4389" i="10"/>
  <c r="C4389" i="10"/>
  <c r="H4388" i="10"/>
  <c r="G4388" i="10"/>
  <c r="D4388" i="10"/>
  <c r="C4388" i="10"/>
  <c r="H4387" i="10"/>
  <c r="G4387" i="10"/>
  <c r="D4387" i="10"/>
  <c r="C4387" i="10"/>
  <c r="H4386" i="10"/>
  <c r="G4386" i="10"/>
  <c r="D4386" i="10"/>
  <c r="C4386" i="10"/>
  <c r="H4385" i="10"/>
  <c r="G4385" i="10"/>
  <c r="D4385" i="10"/>
  <c r="C4385" i="10"/>
  <c r="H4384" i="10"/>
  <c r="G4384" i="10"/>
  <c r="D4384" i="10"/>
  <c r="C4384" i="10"/>
  <c r="H4383" i="10"/>
  <c r="G4383" i="10"/>
  <c r="D4383" i="10"/>
  <c r="C4383" i="10"/>
  <c r="H4382" i="10"/>
  <c r="G4382" i="10"/>
  <c r="D4382" i="10"/>
  <c r="C4382" i="10"/>
  <c r="H4381" i="10"/>
  <c r="G4381" i="10"/>
  <c r="D4381" i="10"/>
  <c r="C4381" i="10"/>
  <c r="H4380" i="10"/>
  <c r="G4380" i="10"/>
  <c r="D4380" i="10"/>
  <c r="C4380" i="10"/>
  <c r="H4379" i="10"/>
  <c r="G4379" i="10"/>
  <c r="D4379" i="10"/>
  <c r="C4379" i="10"/>
  <c r="H4378" i="10"/>
  <c r="G4378" i="10"/>
  <c r="D4378" i="10"/>
  <c r="C4378" i="10"/>
  <c r="H4377" i="10"/>
  <c r="G4377" i="10"/>
  <c r="D4377" i="10"/>
  <c r="C4377" i="10"/>
  <c r="H4376" i="10"/>
  <c r="G4376" i="10"/>
  <c r="D4376" i="10"/>
  <c r="C4376" i="10"/>
  <c r="H4375" i="10"/>
  <c r="G4375" i="10"/>
  <c r="D4375" i="10"/>
  <c r="C4375" i="10"/>
  <c r="H4374" i="10"/>
  <c r="G4374" i="10"/>
  <c r="D4374" i="10"/>
  <c r="C4374" i="10"/>
  <c r="H4373" i="10"/>
  <c r="G4373" i="10"/>
  <c r="D4373" i="10"/>
  <c r="C4373" i="10"/>
  <c r="H4372" i="10"/>
  <c r="G4372" i="10"/>
  <c r="D4372" i="10"/>
  <c r="C4372" i="10"/>
  <c r="H4371" i="10"/>
  <c r="G4371" i="10"/>
  <c r="D4371" i="10"/>
  <c r="C4371" i="10"/>
  <c r="H4370" i="10"/>
  <c r="G4370" i="10"/>
  <c r="D4370" i="10"/>
  <c r="C4370" i="10"/>
  <c r="H4369" i="10"/>
  <c r="G4369" i="10"/>
  <c r="D4369" i="10"/>
  <c r="C4369" i="10"/>
  <c r="H4368" i="10"/>
  <c r="G4368" i="10"/>
  <c r="D4368" i="10"/>
  <c r="C4368" i="10"/>
  <c r="H4367" i="10"/>
  <c r="G4367" i="10"/>
  <c r="D4367" i="10"/>
  <c r="C4367" i="10"/>
  <c r="H4366" i="10"/>
  <c r="G4366" i="10"/>
  <c r="D4366" i="10"/>
  <c r="C4366" i="10"/>
  <c r="H4365" i="10"/>
  <c r="G4365" i="10"/>
  <c r="D4365" i="10"/>
  <c r="C4365" i="10"/>
  <c r="H4364" i="10"/>
  <c r="G4364" i="10"/>
  <c r="D4364" i="10"/>
  <c r="C4364" i="10"/>
  <c r="H4363" i="10"/>
  <c r="G4363" i="10"/>
  <c r="D4363" i="10"/>
  <c r="C4363" i="10"/>
  <c r="H4362" i="10"/>
  <c r="G4362" i="10"/>
  <c r="D4362" i="10"/>
  <c r="C4362" i="10"/>
  <c r="H4361" i="10"/>
  <c r="G4361" i="10"/>
  <c r="D4361" i="10"/>
  <c r="C4361" i="10"/>
  <c r="H4360" i="10"/>
  <c r="G4360" i="10"/>
  <c r="D4360" i="10"/>
  <c r="C4360" i="10"/>
  <c r="H4359" i="10"/>
  <c r="G4359" i="10"/>
  <c r="D4359" i="10"/>
  <c r="C4359" i="10"/>
  <c r="H4358" i="10"/>
  <c r="G4358" i="10"/>
  <c r="D4358" i="10"/>
  <c r="C4358" i="10"/>
  <c r="H4357" i="10"/>
  <c r="G4357" i="10"/>
  <c r="D4357" i="10"/>
  <c r="C4357" i="10"/>
  <c r="H4356" i="10"/>
  <c r="G4356" i="10"/>
  <c r="D4356" i="10"/>
  <c r="C4356" i="10"/>
  <c r="H4355" i="10"/>
  <c r="G4355" i="10"/>
  <c r="D4355" i="10"/>
  <c r="C4355" i="10"/>
  <c r="H4354" i="10"/>
  <c r="G4354" i="10"/>
  <c r="D4354" i="10"/>
  <c r="C4354" i="10"/>
  <c r="H4353" i="10"/>
  <c r="G4353" i="10"/>
  <c r="D4353" i="10"/>
  <c r="C4353" i="10"/>
  <c r="H4352" i="10"/>
  <c r="G4352" i="10"/>
  <c r="D4352" i="10"/>
  <c r="C4352" i="10"/>
  <c r="H4351" i="10"/>
  <c r="G4351" i="10"/>
  <c r="D4351" i="10"/>
  <c r="C4351" i="10"/>
  <c r="H4350" i="10"/>
  <c r="G4350" i="10"/>
  <c r="D4350" i="10"/>
  <c r="C4350" i="10"/>
  <c r="H4349" i="10"/>
  <c r="G4349" i="10"/>
  <c r="D4349" i="10"/>
  <c r="C4349" i="10"/>
  <c r="H4348" i="10"/>
  <c r="G4348" i="10"/>
  <c r="D4348" i="10"/>
  <c r="C4348" i="10"/>
  <c r="H4347" i="10"/>
  <c r="G4347" i="10"/>
  <c r="D4347" i="10"/>
  <c r="C4347" i="10"/>
  <c r="H4346" i="10"/>
  <c r="G4346" i="10"/>
  <c r="D4346" i="10"/>
  <c r="C4346" i="10"/>
  <c r="H4345" i="10"/>
  <c r="G4345" i="10"/>
  <c r="D4345" i="10"/>
  <c r="C4345" i="10"/>
  <c r="H4344" i="10"/>
  <c r="G4344" i="10"/>
  <c r="D4344" i="10"/>
  <c r="C4344" i="10"/>
  <c r="H4343" i="10"/>
  <c r="G4343" i="10"/>
  <c r="D4343" i="10"/>
  <c r="C4343" i="10"/>
  <c r="H4342" i="10"/>
  <c r="G4342" i="10"/>
  <c r="D4342" i="10"/>
  <c r="C4342" i="10"/>
  <c r="H4341" i="10"/>
  <c r="G4341" i="10"/>
  <c r="D4341" i="10"/>
  <c r="C4341" i="10"/>
  <c r="H4340" i="10"/>
  <c r="G4340" i="10"/>
  <c r="D4340" i="10"/>
  <c r="C4340" i="10"/>
  <c r="H4339" i="10"/>
  <c r="G4339" i="10"/>
  <c r="D4339" i="10"/>
  <c r="C4339" i="10"/>
  <c r="H4338" i="10"/>
  <c r="G4338" i="10"/>
  <c r="D4338" i="10"/>
  <c r="C4338" i="10"/>
  <c r="H4337" i="10"/>
  <c r="G4337" i="10"/>
  <c r="D4337" i="10"/>
  <c r="C4337" i="10"/>
  <c r="H4336" i="10"/>
  <c r="G4336" i="10"/>
  <c r="D4336" i="10"/>
  <c r="C4336" i="10"/>
  <c r="H4335" i="10"/>
  <c r="G4335" i="10"/>
  <c r="D4335" i="10"/>
  <c r="C4335" i="10"/>
  <c r="H4334" i="10"/>
  <c r="G4334" i="10"/>
  <c r="D4334" i="10"/>
  <c r="C4334" i="10"/>
  <c r="H4333" i="10"/>
  <c r="G4333" i="10"/>
  <c r="D4333" i="10"/>
  <c r="C4333" i="10"/>
  <c r="H4332" i="10"/>
  <c r="G4332" i="10"/>
  <c r="D4332" i="10"/>
  <c r="C4332" i="10"/>
  <c r="H4331" i="10"/>
  <c r="G4331" i="10"/>
  <c r="D4331" i="10"/>
  <c r="C4331" i="10"/>
  <c r="H4330" i="10"/>
  <c r="G4330" i="10"/>
  <c r="D4330" i="10"/>
  <c r="C4330" i="10"/>
  <c r="H4329" i="10"/>
  <c r="G4329" i="10"/>
  <c r="D4329" i="10"/>
  <c r="C4329" i="10"/>
  <c r="H4328" i="10"/>
  <c r="G4328" i="10"/>
  <c r="D4328" i="10"/>
  <c r="C4328" i="10"/>
  <c r="H4327" i="10"/>
  <c r="G4327" i="10"/>
  <c r="D4327" i="10"/>
  <c r="C4327" i="10"/>
  <c r="H4326" i="10"/>
  <c r="G4326" i="10"/>
  <c r="D4326" i="10"/>
  <c r="C4326" i="10"/>
  <c r="H4325" i="10"/>
  <c r="G4325" i="10"/>
  <c r="D4325" i="10"/>
  <c r="C4325" i="10"/>
  <c r="H4324" i="10"/>
  <c r="G4324" i="10"/>
  <c r="D4324" i="10"/>
  <c r="C4324" i="10"/>
  <c r="H4323" i="10"/>
  <c r="G4323" i="10"/>
  <c r="D4323" i="10"/>
  <c r="C4323" i="10"/>
  <c r="H4322" i="10"/>
  <c r="G4322" i="10"/>
  <c r="D4322" i="10"/>
  <c r="C4322" i="10"/>
  <c r="H4321" i="10"/>
  <c r="G4321" i="10"/>
  <c r="D4321" i="10"/>
  <c r="C4321" i="10"/>
  <c r="H4320" i="10"/>
  <c r="G4320" i="10"/>
  <c r="D4320" i="10"/>
  <c r="C4320" i="10"/>
  <c r="H4319" i="10"/>
  <c r="G4319" i="10"/>
  <c r="D4319" i="10"/>
  <c r="C4319" i="10"/>
  <c r="H4318" i="10"/>
  <c r="G4318" i="10"/>
  <c r="D4318" i="10"/>
  <c r="C4318" i="10"/>
  <c r="H4317" i="10"/>
  <c r="G4317" i="10"/>
  <c r="D4317" i="10"/>
  <c r="C4317" i="10"/>
  <c r="H4316" i="10"/>
  <c r="G4316" i="10"/>
  <c r="D4316" i="10"/>
  <c r="C4316" i="10"/>
  <c r="H4315" i="10"/>
  <c r="G4315" i="10"/>
  <c r="D4315" i="10"/>
  <c r="C4315" i="10"/>
  <c r="H4314" i="10"/>
  <c r="G4314" i="10"/>
  <c r="D4314" i="10"/>
  <c r="C4314" i="10"/>
  <c r="H4313" i="10"/>
  <c r="G4313" i="10"/>
  <c r="D4313" i="10"/>
  <c r="C4313" i="10"/>
  <c r="H4312" i="10"/>
  <c r="G4312" i="10"/>
  <c r="D4312" i="10"/>
  <c r="C4312" i="10"/>
  <c r="H4311" i="10"/>
  <c r="G4311" i="10"/>
  <c r="D4311" i="10"/>
  <c r="C4311" i="10"/>
  <c r="H4310" i="10"/>
  <c r="G4310" i="10"/>
  <c r="D4310" i="10"/>
  <c r="C4310" i="10"/>
  <c r="H4309" i="10"/>
  <c r="G4309" i="10"/>
  <c r="D4309" i="10"/>
  <c r="C4309" i="10"/>
  <c r="H4308" i="10"/>
  <c r="G4308" i="10"/>
  <c r="D4308" i="10"/>
  <c r="C4308" i="10"/>
  <c r="H4307" i="10"/>
  <c r="G4307" i="10"/>
  <c r="D4307" i="10"/>
  <c r="C4307" i="10"/>
  <c r="H4306" i="10"/>
  <c r="G4306" i="10"/>
  <c r="D4306" i="10"/>
  <c r="C4306" i="10"/>
  <c r="H4305" i="10"/>
  <c r="G4305" i="10"/>
  <c r="D4305" i="10"/>
  <c r="C4305" i="10"/>
  <c r="H4304" i="10"/>
  <c r="G4304" i="10"/>
  <c r="D4304" i="10"/>
  <c r="C4304" i="10"/>
  <c r="H4303" i="10"/>
  <c r="G4303" i="10"/>
  <c r="D4303" i="10"/>
  <c r="C4303" i="10"/>
  <c r="H4302" i="10"/>
  <c r="G4302" i="10"/>
  <c r="D4302" i="10"/>
  <c r="C4302" i="10"/>
  <c r="H4301" i="10"/>
  <c r="G4301" i="10"/>
  <c r="D4301" i="10"/>
  <c r="C4301" i="10"/>
  <c r="H4300" i="10"/>
  <c r="G4300" i="10"/>
  <c r="D4300" i="10"/>
  <c r="C4300" i="10"/>
  <c r="H4299" i="10"/>
  <c r="G4299" i="10"/>
  <c r="D4299" i="10"/>
  <c r="C4299" i="10"/>
  <c r="H4298" i="10"/>
  <c r="G4298" i="10"/>
  <c r="D4298" i="10"/>
  <c r="C4298" i="10"/>
  <c r="H4297" i="10"/>
  <c r="G4297" i="10"/>
  <c r="D4297" i="10"/>
  <c r="C4297" i="10"/>
  <c r="H4296" i="10"/>
  <c r="G4296" i="10"/>
  <c r="D4296" i="10"/>
  <c r="C4296" i="10"/>
  <c r="H4295" i="10"/>
  <c r="G4295" i="10"/>
  <c r="D4295" i="10"/>
  <c r="C4295" i="10"/>
  <c r="H4294" i="10"/>
  <c r="G4294" i="10"/>
  <c r="D4294" i="10"/>
  <c r="C4294" i="10"/>
  <c r="H4293" i="10"/>
  <c r="G4293" i="10"/>
  <c r="D4293" i="10"/>
  <c r="C4293" i="10"/>
  <c r="H4292" i="10"/>
  <c r="G4292" i="10"/>
  <c r="D4292" i="10"/>
  <c r="C4292" i="10"/>
  <c r="H4291" i="10"/>
  <c r="G4291" i="10"/>
  <c r="D4291" i="10"/>
  <c r="C4291" i="10"/>
  <c r="H4290" i="10"/>
  <c r="G4290" i="10"/>
  <c r="D4290" i="10"/>
  <c r="C4290" i="10"/>
  <c r="H4289" i="10"/>
  <c r="G4289" i="10"/>
  <c r="D4289" i="10"/>
  <c r="C4289" i="10"/>
  <c r="H4288" i="10"/>
  <c r="G4288" i="10"/>
  <c r="D4288" i="10"/>
  <c r="C4288" i="10"/>
  <c r="H4287" i="10"/>
  <c r="G4287" i="10"/>
  <c r="D4287" i="10"/>
  <c r="C4287" i="10"/>
  <c r="H4286" i="10"/>
  <c r="G4286" i="10"/>
  <c r="D4286" i="10"/>
  <c r="C4286" i="10"/>
  <c r="H4285" i="10"/>
  <c r="G4285" i="10"/>
  <c r="D4285" i="10"/>
  <c r="C4285" i="10"/>
  <c r="H4284" i="10"/>
  <c r="G4284" i="10"/>
  <c r="D4284" i="10"/>
  <c r="C4284" i="10"/>
  <c r="H4283" i="10"/>
  <c r="G4283" i="10"/>
  <c r="D4283" i="10"/>
  <c r="C4283" i="10"/>
  <c r="H4282" i="10"/>
  <c r="G4282" i="10"/>
  <c r="D4282" i="10"/>
  <c r="C4282" i="10"/>
  <c r="H4281" i="10"/>
  <c r="G4281" i="10"/>
  <c r="D4281" i="10"/>
  <c r="C4281" i="10"/>
  <c r="H4280" i="10"/>
  <c r="G4280" i="10"/>
  <c r="D4280" i="10"/>
  <c r="C4280" i="10"/>
  <c r="H4279" i="10"/>
  <c r="G4279" i="10"/>
  <c r="D4279" i="10"/>
  <c r="C4279" i="10"/>
  <c r="H4278" i="10"/>
  <c r="G4278" i="10"/>
  <c r="D4278" i="10"/>
  <c r="C4278" i="10"/>
  <c r="H4277" i="10"/>
  <c r="G4277" i="10"/>
  <c r="D4277" i="10"/>
  <c r="C4277" i="10"/>
  <c r="H4276" i="10"/>
  <c r="G4276" i="10"/>
  <c r="D4276" i="10"/>
  <c r="C4276" i="10"/>
  <c r="H4275" i="10"/>
  <c r="G4275" i="10"/>
  <c r="D4275" i="10"/>
  <c r="C4275" i="10"/>
  <c r="H4274" i="10"/>
  <c r="G4274" i="10"/>
  <c r="D4274" i="10"/>
  <c r="C4274" i="10"/>
  <c r="H4273" i="10"/>
  <c r="G4273" i="10"/>
  <c r="D4273" i="10"/>
  <c r="C4273" i="10"/>
  <c r="H4272" i="10"/>
  <c r="G4272" i="10"/>
  <c r="D4272" i="10"/>
  <c r="C4272" i="10"/>
  <c r="H4271" i="10"/>
  <c r="G4271" i="10"/>
  <c r="D4271" i="10"/>
  <c r="C4271" i="10"/>
  <c r="H4270" i="10"/>
  <c r="G4270" i="10"/>
  <c r="D4270" i="10"/>
  <c r="C4270" i="10"/>
  <c r="H4269" i="10"/>
  <c r="G4269" i="10"/>
  <c r="D4269" i="10"/>
  <c r="C4269" i="10"/>
  <c r="H4268" i="10"/>
  <c r="G4268" i="10"/>
  <c r="D4268" i="10"/>
  <c r="C4268" i="10"/>
  <c r="H4267" i="10"/>
  <c r="G4267" i="10"/>
  <c r="D4267" i="10"/>
  <c r="C4267" i="10"/>
  <c r="H4266" i="10"/>
  <c r="G4266" i="10"/>
  <c r="D4266" i="10"/>
  <c r="C4266" i="10"/>
  <c r="H4265" i="10"/>
  <c r="G4265" i="10"/>
  <c r="D4265" i="10"/>
  <c r="C4265" i="10"/>
  <c r="H4264" i="10"/>
  <c r="G4264" i="10"/>
  <c r="D4264" i="10"/>
  <c r="C4264" i="10"/>
  <c r="H4263" i="10"/>
  <c r="G4263" i="10"/>
  <c r="D4263" i="10"/>
  <c r="C4263" i="10"/>
  <c r="H4262" i="10"/>
  <c r="G4262" i="10"/>
  <c r="D4262" i="10"/>
  <c r="C4262" i="10"/>
  <c r="H4261" i="10"/>
  <c r="G4261" i="10"/>
  <c r="D4261" i="10"/>
  <c r="C4261" i="10"/>
  <c r="H4260" i="10"/>
  <c r="G4260" i="10"/>
  <c r="D4260" i="10"/>
  <c r="C4260" i="10"/>
  <c r="H4259" i="10"/>
  <c r="G4259" i="10"/>
  <c r="D4259" i="10"/>
  <c r="C4259" i="10"/>
  <c r="H4258" i="10"/>
  <c r="G4258" i="10"/>
  <c r="D4258" i="10"/>
  <c r="C4258" i="10"/>
  <c r="H4257" i="10"/>
  <c r="G4257" i="10"/>
  <c r="D4257" i="10"/>
  <c r="C4257" i="10"/>
  <c r="H4256" i="10"/>
  <c r="G4256" i="10"/>
  <c r="D4256" i="10"/>
  <c r="C4256" i="10"/>
  <c r="H4255" i="10"/>
  <c r="G4255" i="10"/>
  <c r="D4255" i="10"/>
  <c r="C4255" i="10"/>
  <c r="H4254" i="10"/>
  <c r="G4254" i="10"/>
  <c r="D4254" i="10"/>
  <c r="C4254" i="10"/>
  <c r="H4253" i="10"/>
  <c r="G4253" i="10"/>
  <c r="D4253" i="10"/>
  <c r="C4253" i="10"/>
  <c r="H4252" i="10"/>
  <c r="G4252" i="10"/>
  <c r="D4252" i="10"/>
  <c r="C4252" i="10"/>
  <c r="H4251" i="10"/>
  <c r="G4251" i="10"/>
  <c r="D4251" i="10"/>
  <c r="C4251" i="10"/>
  <c r="H4250" i="10"/>
  <c r="G4250" i="10"/>
  <c r="D4250" i="10"/>
  <c r="C4250" i="10"/>
  <c r="H4249" i="10"/>
  <c r="G4249" i="10"/>
  <c r="D4249" i="10"/>
  <c r="C4249" i="10"/>
  <c r="H4248" i="10"/>
  <c r="G4248" i="10"/>
  <c r="D4248" i="10"/>
  <c r="C4248" i="10"/>
  <c r="H4247" i="10"/>
  <c r="G4247" i="10"/>
  <c r="D4247" i="10"/>
  <c r="C4247" i="10"/>
  <c r="H4246" i="10"/>
  <c r="G4246" i="10"/>
  <c r="D4246" i="10"/>
  <c r="C4246" i="10"/>
  <c r="H4245" i="10"/>
  <c r="G4245" i="10"/>
  <c r="D4245" i="10"/>
  <c r="C4245" i="10"/>
  <c r="H4244" i="10"/>
  <c r="G4244" i="10"/>
  <c r="D4244" i="10"/>
  <c r="C4244" i="10"/>
  <c r="H4243" i="10"/>
  <c r="G4243" i="10"/>
  <c r="D4243" i="10"/>
  <c r="C4243" i="10"/>
  <c r="H4242" i="10"/>
  <c r="G4242" i="10"/>
  <c r="D4242" i="10"/>
  <c r="C4242" i="10"/>
  <c r="H4241" i="10"/>
  <c r="G4241" i="10"/>
  <c r="D4241" i="10"/>
  <c r="C4241" i="10"/>
  <c r="H4240" i="10"/>
  <c r="G4240" i="10"/>
  <c r="D4240" i="10"/>
  <c r="C4240" i="10"/>
  <c r="H4239" i="10"/>
  <c r="G4239" i="10"/>
  <c r="D4239" i="10"/>
  <c r="C4239" i="10"/>
  <c r="H4238" i="10"/>
  <c r="G4238" i="10"/>
  <c r="D4238" i="10"/>
  <c r="C4238" i="10"/>
  <c r="H4237" i="10"/>
  <c r="G4237" i="10"/>
  <c r="D4237" i="10"/>
  <c r="C4237" i="10"/>
  <c r="H4236" i="10"/>
  <c r="G4236" i="10"/>
  <c r="D4236" i="10"/>
  <c r="C4236" i="10"/>
  <c r="H4235" i="10"/>
  <c r="G4235" i="10"/>
  <c r="D4235" i="10"/>
  <c r="C4235" i="10"/>
  <c r="H4234" i="10"/>
  <c r="G4234" i="10"/>
  <c r="D4234" i="10"/>
  <c r="C4234" i="10"/>
  <c r="H4233" i="10"/>
  <c r="G4233" i="10"/>
  <c r="D4233" i="10"/>
  <c r="C4233" i="10"/>
  <c r="H4232" i="10"/>
  <c r="G4232" i="10"/>
  <c r="D4232" i="10"/>
  <c r="C4232" i="10"/>
  <c r="H4231" i="10"/>
  <c r="G4231" i="10"/>
  <c r="D4231" i="10"/>
  <c r="C4231" i="10"/>
  <c r="H4230" i="10"/>
  <c r="G4230" i="10"/>
  <c r="D4230" i="10"/>
  <c r="C4230" i="10"/>
  <c r="H4229" i="10"/>
  <c r="G4229" i="10"/>
  <c r="D4229" i="10"/>
  <c r="C4229" i="10"/>
  <c r="H4228" i="10"/>
  <c r="G4228" i="10"/>
  <c r="D4228" i="10"/>
  <c r="C4228" i="10"/>
  <c r="H4227" i="10"/>
  <c r="G4227" i="10"/>
  <c r="D4227" i="10"/>
  <c r="C4227" i="10"/>
  <c r="H4226" i="10"/>
  <c r="G4226" i="10"/>
  <c r="D4226" i="10"/>
  <c r="C4226" i="10"/>
  <c r="H4225" i="10"/>
  <c r="G4225" i="10"/>
  <c r="D4225" i="10"/>
  <c r="C4225" i="10"/>
  <c r="H4224" i="10"/>
  <c r="G4224" i="10"/>
  <c r="D4224" i="10"/>
  <c r="C4224" i="10"/>
  <c r="H4223" i="10"/>
  <c r="G4223" i="10"/>
  <c r="D4223" i="10"/>
  <c r="C4223" i="10"/>
  <c r="H4222" i="10"/>
  <c r="G4222" i="10"/>
  <c r="D4222" i="10"/>
  <c r="C4222" i="10"/>
  <c r="H4221" i="10"/>
  <c r="G4221" i="10"/>
  <c r="D4221" i="10"/>
  <c r="C4221" i="10"/>
  <c r="H4220" i="10"/>
  <c r="G4220" i="10"/>
  <c r="D4220" i="10"/>
  <c r="C4220" i="10"/>
  <c r="H4219" i="10"/>
  <c r="G4219" i="10"/>
  <c r="D4219" i="10"/>
  <c r="C4219" i="10"/>
  <c r="H4218" i="10"/>
  <c r="G4218" i="10"/>
  <c r="D4218" i="10"/>
  <c r="C4218" i="10"/>
  <c r="H4217" i="10"/>
  <c r="G4217" i="10"/>
  <c r="D4217" i="10"/>
  <c r="C4217" i="10"/>
  <c r="H4216" i="10"/>
  <c r="G4216" i="10"/>
  <c r="D4216" i="10"/>
  <c r="C4216" i="10"/>
  <c r="H4215" i="10"/>
  <c r="G4215" i="10"/>
  <c r="D4215" i="10"/>
  <c r="C4215" i="10"/>
  <c r="H4214" i="10"/>
  <c r="G4214" i="10"/>
  <c r="D4214" i="10"/>
  <c r="C4214" i="10"/>
  <c r="H4213" i="10"/>
  <c r="G4213" i="10"/>
  <c r="D4213" i="10"/>
  <c r="C4213" i="10"/>
  <c r="H4212" i="10"/>
  <c r="G4212" i="10"/>
  <c r="D4212" i="10"/>
  <c r="C4212" i="10"/>
  <c r="H4211" i="10"/>
  <c r="G4211" i="10"/>
  <c r="D4211" i="10"/>
  <c r="C4211" i="10"/>
  <c r="H4210" i="10"/>
  <c r="G4210" i="10"/>
  <c r="D4210" i="10"/>
  <c r="C4210" i="10"/>
  <c r="H4209" i="10"/>
  <c r="G4209" i="10"/>
  <c r="D4209" i="10"/>
  <c r="C4209" i="10"/>
  <c r="H4208" i="10"/>
  <c r="G4208" i="10"/>
  <c r="D4208" i="10"/>
  <c r="C4208" i="10"/>
  <c r="H4207" i="10"/>
  <c r="G4207" i="10"/>
  <c r="D4207" i="10"/>
  <c r="C4207" i="10"/>
  <c r="H4206" i="10"/>
  <c r="G4206" i="10"/>
  <c r="D4206" i="10"/>
  <c r="C4206" i="10"/>
  <c r="H4205" i="10"/>
  <c r="G4205" i="10"/>
  <c r="D4205" i="10"/>
  <c r="C4205" i="10"/>
  <c r="H4204" i="10"/>
  <c r="G4204" i="10"/>
  <c r="D4204" i="10"/>
  <c r="C4204" i="10"/>
  <c r="H4203" i="10"/>
  <c r="G4203" i="10"/>
  <c r="D4203" i="10"/>
  <c r="C4203" i="10"/>
  <c r="H4202" i="10"/>
  <c r="G4202" i="10"/>
  <c r="D4202" i="10"/>
  <c r="C4202" i="10"/>
  <c r="H4201" i="10"/>
  <c r="G4201" i="10"/>
  <c r="D4201" i="10"/>
  <c r="C4201" i="10"/>
  <c r="H4200" i="10"/>
  <c r="G4200" i="10"/>
  <c r="D4200" i="10"/>
  <c r="C4200" i="10"/>
  <c r="H4199" i="10"/>
  <c r="G4199" i="10"/>
  <c r="D4199" i="10"/>
  <c r="C4199" i="10"/>
  <c r="H4198" i="10"/>
  <c r="G4198" i="10"/>
  <c r="D4198" i="10"/>
  <c r="C4198" i="10"/>
  <c r="H4197" i="10"/>
  <c r="G4197" i="10"/>
  <c r="D4197" i="10"/>
  <c r="C4197" i="10"/>
  <c r="H4196" i="10"/>
  <c r="G4196" i="10"/>
  <c r="D4196" i="10"/>
  <c r="C4196" i="10"/>
  <c r="H4195" i="10"/>
  <c r="G4195" i="10"/>
  <c r="D4195" i="10"/>
  <c r="C4195" i="10"/>
  <c r="H4194" i="10"/>
  <c r="G4194" i="10"/>
  <c r="D4194" i="10"/>
  <c r="C4194" i="10"/>
  <c r="H4193" i="10"/>
  <c r="G4193" i="10"/>
  <c r="D4193" i="10"/>
  <c r="C4193" i="10"/>
  <c r="H4192" i="10"/>
  <c r="G4192" i="10"/>
  <c r="D4192" i="10"/>
  <c r="C4192" i="10"/>
  <c r="H4191" i="10"/>
  <c r="G4191" i="10"/>
  <c r="D4191" i="10"/>
  <c r="C4191" i="10"/>
  <c r="H4190" i="10"/>
  <c r="G4190" i="10"/>
  <c r="D4190" i="10"/>
  <c r="C4190" i="10"/>
  <c r="H4189" i="10"/>
  <c r="G4189" i="10"/>
  <c r="D4189" i="10"/>
  <c r="C4189" i="10"/>
  <c r="H4188" i="10"/>
  <c r="G4188" i="10"/>
  <c r="D4188" i="10"/>
  <c r="C4188" i="10"/>
  <c r="H4187" i="10"/>
  <c r="G4187" i="10"/>
  <c r="D4187" i="10"/>
  <c r="C4187" i="10"/>
  <c r="H4186" i="10"/>
  <c r="G4186" i="10"/>
  <c r="D4186" i="10"/>
  <c r="C4186" i="10"/>
  <c r="H4185" i="10"/>
  <c r="G4185" i="10"/>
  <c r="D4185" i="10"/>
  <c r="C4185" i="10"/>
  <c r="H4184" i="10"/>
  <c r="G4184" i="10"/>
  <c r="D4184" i="10"/>
  <c r="C4184" i="10"/>
  <c r="H4183" i="10"/>
  <c r="G4183" i="10"/>
  <c r="D4183" i="10"/>
  <c r="C4183" i="10"/>
  <c r="H4182" i="10"/>
  <c r="G4182" i="10"/>
  <c r="D4182" i="10"/>
  <c r="C4182" i="10"/>
  <c r="H4181" i="10"/>
  <c r="G4181" i="10"/>
  <c r="D4181" i="10"/>
  <c r="C4181" i="10"/>
  <c r="H4180" i="10"/>
  <c r="G4180" i="10"/>
  <c r="D4180" i="10"/>
  <c r="C4180" i="10"/>
  <c r="H4179" i="10"/>
  <c r="G4179" i="10"/>
  <c r="D4179" i="10"/>
  <c r="C4179" i="10"/>
  <c r="H4178" i="10"/>
  <c r="G4178" i="10"/>
  <c r="D4178" i="10"/>
  <c r="C4178" i="10"/>
  <c r="H4177" i="10"/>
  <c r="G4177" i="10"/>
  <c r="D4177" i="10"/>
  <c r="C4177" i="10"/>
  <c r="H4176" i="10"/>
  <c r="G4176" i="10"/>
  <c r="D4176" i="10"/>
  <c r="C4176" i="10"/>
  <c r="H4175" i="10"/>
  <c r="G4175" i="10"/>
  <c r="D4175" i="10"/>
  <c r="C4175" i="10"/>
  <c r="H4174" i="10"/>
  <c r="G4174" i="10"/>
  <c r="D4174" i="10"/>
  <c r="C4174" i="10"/>
  <c r="H4173" i="10"/>
  <c r="G4173" i="10"/>
  <c r="D4173" i="10"/>
  <c r="C4173" i="10"/>
  <c r="H4172" i="10"/>
  <c r="G4172" i="10"/>
  <c r="D4172" i="10"/>
  <c r="C4172" i="10"/>
  <c r="H4171" i="10"/>
  <c r="G4171" i="10"/>
  <c r="D4171" i="10"/>
  <c r="C4171" i="10"/>
  <c r="H4170" i="10"/>
  <c r="G4170" i="10"/>
  <c r="D4170" i="10"/>
  <c r="C4170" i="10"/>
  <c r="H4169" i="10"/>
  <c r="G4169" i="10"/>
  <c r="D4169" i="10"/>
  <c r="C4169" i="10"/>
  <c r="H4168" i="10"/>
  <c r="G4168" i="10"/>
  <c r="D4168" i="10"/>
  <c r="C4168" i="10"/>
  <c r="H4167" i="10"/>
  <c r="G4167" i="10"/>
  <c r="D4167" i="10"/>
  <c r="C4167" i="10"/>
  <c r="H4166" i="10"/>
  <c r="G4166" i="10"/>
  <c r="D4166" i="10"/>
  <c r="C4166" i="10"/>
  <c r="H4165" i="10"/>
  <c r="G4165" i="10"/>
  <c r="D4165" i="10"/>
  <c r="C4165" i="10"/>
  <c r="H4164" i="10"/>
  <c r="G4164" i="10"/>
  <c r="D4164" i="10"/>
  <c r="C4164" i="10"/>
  <c r="H4163" i="10"/>
  <c r="G4163" i="10"/>
  <c r="D4163" i="10"/>
  <c r="C4163" i="10"/>
  <c r="H4162" i="10"/>
  <c r="G4162" i="10"/>
  <c r="D4162" i="10"/>
  <c r="C4162" i="10"/>
  <c r="H4161" i="10"/>
  <c r="G4161" i="10"/>
  <c r="D4161" i="10"/>
  <c r="C4161" i="10"/>
  <c r="H4160" i="10"/>
  <c r="G4160" i="10"/>
  <c r="D4160" i="10"/>
  <c r="C4160" i="10"/>
  <c r="H4159" i="10"/>
  <c r="G4159" i="10"/>
  <c r="D4159" i="10"/>
  <c r="C4159" i="10"/>
  <c r="H4158" i="10"/>
  <c r="G4158" i="10"/>
  <c r="D4158" i="10"/>
  <c r="C4158" i="10"/>
  <c r="H4157" i="10"/>
  <c r="G4157" i="10"/>
  <c r="D4157" i="10"/>
  <c r="C4157" i="10"/>
  <c r="H4156" i="10"/>
  <c r="G4156" i="10"/>
  <c r="D4156" i="10"/>
  <c r="C4156" i="10"/>
  <c r="H4155" i="10"/>
  <c r="G4155" i="10"/>
  <c r="D4155" i="10"/>
  <c r="C4155" i="10"/>
  <c r="H4154" i="10"/>
  <c r="G4154" i="10"/>
  <c r="D4154" i="10"/>
  <c r="C4154" i="10"/>
  <c r="H4153" i="10"/>
  <c r="G4153" i="10"/>
  <c r="D4153" i="10"/>
  <c r="C4153" i="10"/>
  <c r="H4152" i="10"/>
  <c r="G4152" i="10"/>
  <c r="D4152" i="10"/>
  <c r="C4152" i="10"/>
  <c r="H4151" i="10"/>
  <c r="G4151" i="10"/>
  <c r="D4151" i="10"/>
  <c r="C4151" i="10"/>
  <c r="H4150" i="10"/>
  <c r="G4150" i="10"/>
  <c r="D4150" i="10"/>
  <c r="C4150" i="10"/>
  <c r="H4149" i="10"/>
  <c r="G4149" i="10"/>
  <c r="D4149" i="10"/>
  <c r="C4149" i="10"/>
  <c r="H4148" i="10"/>
  <c r="G4148" i="10"/>
  <c r="D4148" i="10"/>
  <c r="C4148" i="10"/>
  <c r="H4147" i="10"/>
  <c r="G4147" i="10"/>
  <c r="D4147" i="10"/>
  <c r="C4147" i="10"/>
  <c r="H4146" i="10"/>
  <c r="G4146" i="10"/>
  <c r="D4146" i="10"/>
  <c r="C4146" i="10"/>
  <c r="H4145" i="10"/>
  <c r="G4145" i="10"/>
  <c r="D4145" i="10"/>
  <c r="C4145" i="10"/>
  <c r="H4144" i="10"/>
  <c r="G4144" i="10"/>
  <c r="D4144" i="10"/>
  <c r="C4144" i="10"/>
  <c r="H4143" i="10"/>
  <c r="G4143" i="10"/>
  <c r="D4143" i="10"/>
  <c r="C4143" i="10"/>
  <c r="H4142" i="10"/>
  <c r="G4142" i="10"/>
  <c r="D4142" i="10"/>
  <c r="C4142" i="10"/>
  <c r="H4141" i="10"/>
  <c r="G4141" i="10"/>
  <c r="D4141" i="10"/>
  <c r="C4141" i="10"/>
  <c r="H4140" i="10"/>
  <c r="G4140" i="10"/>
  <c r="D4140" i="10"/>
  <c r="C4140" i="10"/>
  <c r="H4139" i="10"/>
  <c r="G4139" i="10"/>
  <c r="D4139" i="10"/>
  <c r="C4139" i="10"/>
  <c r="H4138" i="10"/>
  <c r="G4138" i="10"/>
  <c r="D4138" i="10"/>
  <c r="C4138" i="10"/>
  <c r="H4137" i="10"/>
  <c r="G4137" i="10"/>
  <c r="D4137" i="10"/>
  <c r="C4137" i="10"/>
  <c r="H4136" i="10"/>
  <c r="G4136" i="10"/>
  <c r="D4136" i="10"/>
  <c r="C4136" i="10"/>
  <c r="H4135" i="10"/>
  <c r="G4135" i="10"/>
  <c r="D4135" i="10"/>
  <c r="C4135" i="10"/>
  <c r="H4134" i="10"/>
  <c r="G4134" i="10"/>
  <c r="D4134" i="10"/>
  <c r="C4134" i="10"/>
  <c r="H4133" i="10"/>
  <c r="G4133" i="10"/>
  <c r="D4133" i="10"/>
  <c r="C4133" i="10"/>
  <c r="H4132" i="10"/>
  <c r="G4132" i="10"/>
  <c r="D4132" i="10"/>
  <c r="C4132" i="10"/>
  <c r="H4131" i="10"/>
  <c r="G4131" i="10"/>
  <c r="D4131" i="10"/>
  <c r="C4131" i="10"/>
  <c r="H4130" i="10"/>
  <c r="G4130" i="10"/>
  <c r="D4130" i="10"/>
  <c r="C4130" i="10"/>
  <c r="H4129" i="10"/>
  <c r="G4129" i="10"/>
  <c r="D4129" i="10"/>
  <c r="C4129" i="10"/>
  <c r="H4128" i="10"/>
  <c r="G4128" i="10"/>
  <c r="D4128" i="10"/>
  <c r="C4128" i="10"/>
  <c r="H4127" i="10"/>
  <c r="G4127" i="10"/>
  <c r="D4127" i="10"/>
  <c r="C4127" i="10"/>
  <c r="H4126" i="10"/>
  <c r="G4126" i="10"/>
  <c r="D4126" i="10"/>
  <c r="C4126" i="10"/>
  <c r="H4125" i="10"/>
  <c r="G4125" i="10"/>
  <c r="D4125" i="10"/>
  <c r="C4125" i="10"/>
  <c r="H4124" i="10"/>
  <c r="G4124" i="10"/>
  <c r="D4124" i="10"/>
  <c r="C4124" i="10"/>
  <c r="H4123" i="10"/>
  <c r="G4123" i="10"/>
  <c r="D4123" i="10"/>
  <c r="C4123" i="10"/>
  <c r="H4122" i="10"/>
  <c r="G4122" i="10"/>
  <c r="D4122" i="10"/>
  <c r="C4122" i="10"/>
  <c r="H4121" i="10"/>
  <c r="G4121" i="10"/>
  <c r="D4121" i="10"/>
  <c r="C4121" i="10"/>
  <c r="H4120" i="10"/>
  <c r="G4120" i="10"/>
  <c r="D4120" i="10"/>
  <c r="C4120" i="10"/>
  <c r="H4119" i="10"/>
  <c r="G4119" i="10"/>
  <c r="D4119" i="10"/>
  <c r="C4119" i="10"/>
  <c r="H4118" i="10"/>
  <c r="G4118" i="10"/>
  <c r="D4118" i="10"/>
  <c r="C4118" i="10"/>
  <c r="H4117" i="10"/>
  <c r="G4117" i="10"/>
  <c r="D4117" i="10"/>
  <c r="C4117" i="10"/>
  <c r="H4116" i="10"/>
  <c r="G4116" i="10"/>
  <c r="D4116" i="10"/>
  <c r="C4116" i="10"/>
  <c r="H4115" i="10"/>
  <c r="G4115" i="10"/>
  <c r="D4115" i="10"/>
  <c r="C4115" i="10"/>
  <c r="H4114" i="10"/>
  <c r="G4114" i="10"/>
  <c r="D4114" i="10"/>
  <c r="C4114" i="10"/>
  <c r="H4113" i="10"/>
  <c r="G4113" i="10"/>
  <c r="D4113" i="10"/>
  <c r="C4113" i="10"/>
  <c r="H4112" i="10"/>
  <c r="G4112" i="10"/>
  <c r="D4112" i="10"/>
  <c r="C4112" i="10"/>
  <c r="H4111" i="10"/>
  <c r="G4111" i="10"/>
  <c r="D4111" i="10"/>
  <c r="C4111" i="10"/>
  <c r="H4110" i="10"/>
  <c r="G4110" i="10"/>
  <c r="D4110" i="10"/>
  <c r="C4110" i="10"/>
  <c r="H4109" i="10"/>
  <c r="G4109" i="10"/>
  <c r="D4109" i="10"/>
  <c r="C4109" i="10"/>
  <c r="H4108" i="10"/>
  <c r="G4108" i="10"/>
  <c r="D4108" i="10"/>
  <c r="C4108" i="10"/>
  <c r="H4107" i="10"/>
  <c r="G4107" i="10"/>
  <c r="D4107" i="10"/>
  <c r="C4107" i="10"/>
  <c r="H4106" i="10"/>
  <c r="G4106" i="10"/>
  <c r="D4106" i="10"/>
  <c r="C4106" i="10"/>
  <c r="H4105" i="10"/>
  <c r="G4105" i="10"/>
  <c r="D4105" i="10"/>
  <c r="C4105" i="10"/>
  <c r="H4104" i="10"/>
  <c r="G4104" i="10"/>
  <c r="D4104" i="10"/>
  <c r="C4104" i="10"/>
  <c r="H4103" i="10"/>
  <c r="G4103" i="10"/>
  <c r="D4103" i="10"/>
  <c r="C4103" i="10"/>
  <c r="H4102" i="10"/>
  <c r="G4102" i="10"/>
  <c r="D4102" i="10"/>
  <c r="C4102" i="10"/>
  <c r="H4101" i="10"/>
  <c r="G4101" i="10"/>
  <c r="D4101" i="10"/>
  <c r="C4101" i="10"/>
  <c r="H4100" i="10"/>
  <c r="G4100" i="10"/>
  <c r="D4100" i="10"/>
  <c r="C4100" i="10"/>
  <c r="H4099" i="10"/>
  <c r="G4099" i="10"/>
  <c r="D4099" i="10"/>
  <c r="C4099" i="10"/>
  <c r="H4098" i="10"/>
  <c r="G4098" i="10"/>
  <c r="D4098" i="10"/>
  <c r="C4098" i="10"/>
  <c r="H4097" i="10"/>
  <c r="G4097" i="10"/>
  <c r="D4097" i="10"/>
  <c r="C4097" i="10"/>
  <c r="H4096" i="10"/>
  <c r="G4096" i="10"/>
  <c r="D4096" i="10"/>
  <c r="C4096" i="10"/>
  <c r="H4095" i="10"/>
  <c r="G4095" i="10"/>
  <c r="D4095" i="10"/>
  <c r="C4095" i="10"/>
  <c r="H4094" i="10"/>
  <c r="G4094" i="10"/>
  <c r="D4094" i="10"/>
  <c r="C4094" i="10"/>
  <c r="H4093" i="10"/>
  <c r="G4093" i="10"/>
  <c r="D4093" i="10"/>
  <c r="C4093" i="10"/>
  <c r="H4092" i="10"/>
  <c r="G4092" i="10"/>
  <c r="D4092" i="10"/>
  <c r="C4092" i="10"/>
  <c r="H4091" i="10"/>
  <c r="G4091" i="10"/>
  <c r="D4091" i="10"/>
  <c r="C4091" i="10"/>
  <c r="H4090" i="10"/>
  <c r="G4090" i="10"/>
  <c r="D4090" i="10"/>
  <c r="C4090" i="10"/>
  <c r="H4089" i="10"/>
  <c r="G4089" i="10"/>
  <c r="D4089" i="10"/>
  <c r="C4089" i="10"/>
  <c r="H4088" i="10"/>
  <c r="G4088" i="10"/>
  <c r="D4088" i="10"/>
  <c r="C4088" i="10"/>
  <c r="H4087" i="10"/>
  <c r="G4087" i="10"/>
  <c r="D4087" i="10"/>
  <c r="C4087" i="10"/>
  <c r="H4086" i="10"/>
  <c r="G4086" i="10"/>
  <c r="D4086" i="10"/>
  <c r="C4086" i="10"/>
  <c r="H4085" i="10"/>
  <c r="G4085" i="10"/>
  <c r="D4085" i="10"/>
  <c r="C4085" i="10"/>
  <c r="H4084" i="10"/>
  <c r="G4084" i="10"/>
  <c r="D4084" i="10"/>
  <c r="C4084" i="10"/>
  <c r="H4083" i="10"/>
  <c r="G4083" i="10"/>
  <c r="D4083" i="10"/>
  <c r="C4083" i="10"/>
  <c r="H4082" i="10"/>
  <c r="G4082" i="10"/>
  <c r="D4082" i="10"/>
  <c r="C4082" i="10"/>
  <c r="H4081" i="10"/>
  <c r="G4081" i="10"/>
  <c r="D4081" i="10"/>
  <c r="C4081" i="10"/>
  <c r="H4080" i="10"/>
  <c r="G4080" i="10"/>
  <c r="D4080" i="10"/>
  <c r="C4080" i="10"/>
  <c r="H4079" i="10"/>
  <c r="G4079" i="10"/>
  <c r="D4079" i="10"/>
  <c r="C4079" i="10"/>
  <c r="H4078" i="10"/>
  <c r="G4078" i="10"/>
  <c r="D4078" i="10"/>
  <c r="C4078" i="10"/>
  <c r="H4077" i="10"/>
  <c r="G4077" i="10"/>
  <c r="D4077" i="10"/>
  <c r="C4077" i="10"/>
  <c r="H4076" i="10"/>
  <c r="G4076" i="10"/>
  <c r="D4076" i="10"/>
  <c r="C4076" i="10"/>
  <c r="H4075" i="10"/>
  <c r="G4075" i="10"/>
  <c r="D4075" i="10"/>
  <c r="C4075" i="10"/>
  <c r="H4074" i="10"/>
  <c r="G4074" i="10"/>
  <c r="D4074" i="10"/>
  <c r="C4074" i="10"/>
  <c r="H4073" i="10"/>
  <c r="G4073" i="10"/>
  <c r="D4073" i="10"/>
  <c r="C4073" i="10"/>
  <c r="H4072" i="10"/>
  <c r="G4072" i="10"/>
  <c r="D4072" i="10"/>
  <c r="C4072" i="10"/>
  <c r="H4071" i="10"/>
  <c r="G4071" i="10"/>
  <c r="D4071" i="10"/>
  <c r="C4071" i="10"/>
  <c r="H4070" i="10"/>
  <c r="G4070" i="10"/>
  <c r="D4070" i="10"/>
  <c r="C4070" i="10"/>
  <c r="H4069" i="10"/>
  <c r="G4069" i="10"/>
  <c r="D4069" i="10"/>
  <c r="C4069" i="10"/>
  <c r="H4068" i="10"/>
  <c r="G4068" i="10"/>
  <c r="D4068" i="10"/>
  <c r="C4068" i="10"/>
  <c r="H4067" i="10"/>
  <c r="G4067" i="10"/>
  <c r="D4067" i="10"/>
  <c r="C4067" i="10"/>
  <c r="H4066" i="10"/>
  <c r="G4066" i="10"/>
  <c r="D4066" i="10"/>
  <c r="C4066" i="10"/>
  <c r="H4065" i="10"/>
  <c r="G4065" i="10"/>
  <c r="D4065" i="10"/>
  <c r="C4065" i="10"/>
  <c r="H4064" i="10"/>
  <c r="G4064" i="10"/>
  <c r="D4064" i="10"/>
  <c r="C4064" i="10"/>
  <c r="H4063" i="10"/>
  <c r="G4063" i="10"/>
  <c r="D4063" i="10"/>
  <c r="C4063" i="10"/>
  <c r="H4062" i="10"/>
  <c r="G4062" i="10"/>
  <c r="D4062" i="10"/>
  <c r="C4062" i="10"/>
  <c r="H4061" i="10"/>
  <c r="G4061" i="10"/>
  <c r="D4061" i="10"/>
  <c r="C4061" i="10"/>
  <c r="H4060" i="10"/>
  <c r="G4060" i="10"/>
  <c r="D4060" i="10"/>
  <c r="C4060" i="10"/>
  <c r="H4059" i="10"/>
  <c r="G4059" i="10"/>
  <c r="D4059" i="10"/>
  <c r="C4059" i="10"/>
  <c r="H4058" i="10"/>
  <c r="G4058" i="10"/>
  <c r="D4058" i="10"/>
  <c r="C4058" i="10"/>
  <c r="H4057" i="10"/>
  <c r="G4057" i="10"/>
  <c r="D4057" i="10"/>
  <c r="C4057" i="10"/>
  <c r="H4056" i="10"/>
  <c r="G4056" i="10"/>
  <c r="D4056" i="10"/>
  <c r="C4056" i="10"/>
  <c r="H4055" i="10"/>
  <c r="G4055" i="10"/>
  <c r="D4055" i="10"/>
  <c r="C4055" i="10"/>
  <c r="H4054" i="10"/>
  <c r="G4054" i="10"/>
  <c r="D4054" i="10"/>
  <c r="C4054" i="10"/>
  <c r="H4053" i="10"/>
  <c r="G4053" i="10"/>
  <c r="D4053" i="10"/>
  <c r="C4053" i="10"/>
  <c r="H4052" i="10"/>
  <c r="G4052" i="10"/>
  <c r="D4052" i="10"/>
  <c r="C4052" i="10"/>
  <c r="H4051" i="10"/>
  <c r="G4051" i="10"/>
  <c r="D4051" i="10"/>
  <c r="C4051" i="10"/>
  <c r="H4050" i="10"/>
  <c r="G4050" i="10"/>
  <c r="D4050" i="10"/>
  <c r="C4050" i="10"/>
  <c r="H4049" i="10"/>
  <c r="G4049" i="10"/>
  <c r="D4049" i="10"/>
  <c r="C4049" i="10"/>
  <c r="H4048" i="10"/>
  <c r="G4048" i="10"/>
  <c r="D4048" i="10"/>
  <c r="C4048" i="10"/>
  <c r="H4047" i="10"/>
  <c r="G4047" i="10"/>
  <c r="D4047" i="10"/>
  <c r="C4047" i="10"/>
  <c r="H4046" i="10"/>
  <c r="G4046" i="10"/>
  <c r="D4046" i="10"/>
  <c r="C4046" i="10"/>
  <c r="H4045" i="10"/>
  <c r="G4045" i="10"/>
  <c r="D4045" i="10"/>
  <c r="C4045" i="10"/>
  <c r="H4044" i="10"/>
  <c r="G4044" i="10"/>
  <c r="D4044" i="10"/>
  <c r="C4044" i="10"/>
  <c r="H4043" i="10"/>
  <c r="G4043" i="10"/>
  <c r="D4043" i="10"/>
  <c r="C4043" i="10"/>
  <c r="H4042" i="10"/>
  <c r="G4042" i="10"/>
  <c r="D4042" i="10"/>
  <c r="C4042" i="10"/>
  <c r="H4041" i="10"/>
  <c r="G4041" i="10"/>
  <c r="D4041" i="10"/>
  <c r="C4041" i="10"/>
  <c r="H4040" i="10"/>
  <c r="G4040" i="10"/>
  <c r="D4040" i="10"/>
  <c r="C4040" i="10"/>
  <c r="H4039" i="10"/>
  <c r="G4039" i="10"/>
  <c r="D4039" i="10"/>
  <c r="C4039" i="10"/>
  <c r="H4038" i="10"/>
  <c r="G4038" i="10"/>
  <c r="D4038" i="10"/>
  <c r="C4038" i="10"/>
  <c r="H4037" i="10"/>
  <c r="G4037" i="10"/>
  <c r="D4037" i="10"/>
  <c r="C4037" i="10"/>
  <c r="H4036" i="10"/>
  <c r="G4036" i="10"/>
  <c r="D4036" i="10"/>
  <c r="C4036" i="10"/>
  <c r="H4035" i="10"/>
  <c r="G4035" i="10"/>
  <c r="D4035" i="10"/>
  <c r="C4035" i="10"/>
  <c r="H4034" i="10"/>
  <c r="G4034" i="10"/>
  <c r="D4034" i="10"/>
  <c r="C4034" i="10"/>
  <c r="H4033" i="10"/>
  <c r="G4033" i="10"/>
  <c r="D4033" i="10"/>
  <c r="C4033" i="10"/>
  <c r="H4032" i="10"/>
  <c r="G4032" i="10"/>
  <c r="D4032" i="10"/>
  <c r="C4032" i="10"/>
  <c r="H4031" i="10"/>
  <c r="G4031" i="10"/>
  <c r="D4031" i="10"/>
  <c r="C4031" i="10"/>
  <c r="H4030" i="10"/>
  <c r="G4030" i="10"/>
  <c r="D4030" i="10"/>
  <c r="C4030" i="10"/>
  <c r="H4029" i="10"/>
  <c r="G4029" i="10"/>
  <c r="D4029" i="10"/>
  <c r="C4029" i="10"/>
  <c r="H4028" i="10"/>
  <c r="G4028" i="10"/>
  <c r="D4028" i="10"/>
  <c r="C4028" i="10"/>
  <c r="H4027" i="10"/>
  <c r="G4027" i="10"/>
  <c r="D4027" i="10"/>
  <c r="C4027" i="10"/>
  <c r="H4026" i="10"/>
  <c r="G4026" i="10"/>
  <c r="D4026" i="10"/>
  <c r="C4026" i="10"/>
  <c r="H4025" i="10"/>
  <c r="G4025" i="10"/>
  <c r="D4025" i="10"/>
  <c r="C4025" i="10"/>
  <c r="H4024" i="10"/>
  <c r="G4024" i="10"/>
  <c r="D4024" i="10"/>
  <c r="C4024" i="10"/>
  <c r="H4023" i="10"/>
  <c r="G4023" i="10"/>
  <c r="D4023" i="10"/>
  <c r="C4023" i="10"/>
  <c r="H4022" i="10"/>
  <c r="G4022" i="10"/>
  <c r="D4022" i="10"/>
  <c r="C4022" i="10"/>
  <c r="H4021" i="10"/>
  <c r="G4021" i="10"/>
  <c r="D4021" i="10"/>
  <c r="C4021" i="10"/>
  <c r="H4020" i="10"/>
  <c r="G4020" i="10"/>
  <c r="D4020" i="10"/>
  <c r="C4020" i="10"/>
  <c r="H4019" i="10"/>
  <c r="G4019" i="10"/>
  <c r="D4019" i="10"/>
  <c r="C4019" i="10"/>
  <c r="H4018" i="10"/>
  <c r="G4018" i="10"/>
  <c r="D4018" i="10"/>
  <c r="C4018" i="10"/>
  <c r="H4017" i="10"/>
  <c r="G4017" i="10"/>
  <c r="D4017" i="10"/>
  <c r="C4017" i="10"/>
  <c r="H4016" i="10"/>
  <c r="G4016" i="10"/>
  <c r="D4016" i="10"/>
  <c r="C4016" i="10"/>
  <c r="H4015" i="10"/>
  <c r="G4015" i="10"/>
  <c r="D4015" i="10"/>
  <c r="C4015" i="10"/>
  <c r="H4014" i="10"/>
  <c r="G4014" i="10"/>
  <c r="D4014" i="10"/>
  <c r="C4014" i="10"/>
  <c r="H4013" i="10"/>
  <c r="G4013" i="10"/>
  <c r="D4013" i="10"/>
  <c r="C4013" i="10"/>
  <c r="H4012" i="10"/>
  <c r="G4012" i="10"/>
  <c r="D4012" i="10"/>
  <c r="C4012" i="10"/>
  <c r="H4011" i="10"/>
  <c r="G4011" i="10"/>
  <c r="D4011" i="10"/>
  <c r="C4011" i="10"/>
  <c r="H4010" i="10"/>
  <c r="G4010" i="10"/>
  <c r="D4010" i="10"/>
  <c r="C4010" i="10"/>
  <c r="H4009" i="10"/>
  <c r="G4009" i="10"/>
  <c r="D4009" i="10"/>
  <c r="C4009" i="10"/>
  <c r="H4008" i="10"/>
  <c r="G4008" i="10"/>
  <c r="D4008" i="10"/>
  <c r="C4008" i="10"/>
  <c r="H4007" i="10"/>
  <c r="G4007" i="10"/>
  <c r="D4007" i="10"/>
  <c r="C4007" i="10"/>
  <c r="H4006" i="10"/>
  <c r="G4006" i="10"/>
  <c r="D4006" i="10"/>
  <c r="C4006" i="10"/>
  <c r="H4005" i="10"/>
  <c r="G4005" i="10"/>
  <c r="D4005" i="10"/>
  <c r="C4005" i="10"/>
  <c r="H4004" i="10"/>
  <c r="G4004" i="10"/>
  <c r="D4004" i="10"/>
  <c r="C4004" i="10"/>
  <c r="H4003" i="10"/>
  <c r="G4003" i="10"/>
  <c r="D4003" i="10"/>
  <c r="C4003" i="10"/>
  <c r="H4002" i="10"/>
  <c r="G4002" i="10"/>
  <c r="D4002" i="10"/>
  <c r="C4002" i="10"/>
  <c r="H4001" i="10"/>
  <c r="G4001" i="10"/>
  <c r="D4001" i="10"/>
  <c r="C4001" i="10"/>
  <c r="H4000" i="10"/>
  <c r="G4000" i="10"/>
  <c r="D4000" i="10"/>
  <c r="C4000" i="10"/>
  <c r="H3999" i="10"/>
  <c r="G3999" i="10"/>
  <c r="D3999" i="10"/>
  <c r="C3999" i="10"/>
  <c r="H3998" i="10"/>
  <c r="G3998" i="10"/>
  <c r="D3998" i="10"/>
  <c r="C3998" i="10"/>
  <c r="H3997" i="10"/>
  <c r="G3997" i="10"/>
  <c r="D3997" i="10"/>
  <c r="C3997" i="10"/>
  <c r="H3996" i="10"/>
  <c r="G3996" i="10"/>
  <c r="D3996" i="10"/>
  <c r="C3996" i="10"/>
  <c r="H3995" i="10"/>
  <c r="G3995" i="10"/>
  <c r="D3995" i="10"/>
  <c r="C3995" i="10"/>
  <c r="H3994" i="10"/>
  <c r="G3994" i="10"/>
  <c r="D3994" i="10"/>
  <c r="C3994" i="10"/>
  <c r="H3993" i="10"/>
  <c r="G3993" i="10"/>
  <c r="D3993" i="10"/>
  <c r="C3993" i="10"/>
  <c r="H3992" i="10"/>
  <c r="G3992" i="10"/>
  <c r="D3992" i="10"/>
  <c r="C3992" i="10"/>
  <c r="H3991" i="10"/>
  <c r="G3991" i="10"/>
  <c r="D3991" i="10"/>
  <c r="C3991" i="10"/>
  <c r="H3990" i="10"/>
  <c r="G3990" i="10"/>
  <c r="D3990" i="10"/>
  <c r="C3990" i="10"/>
  <c r="H3989" i="10"/>
  <c r="G3989" i="10"/>
  <c r="D3989" i="10"/>
  <c r="C3989" i="10"/>
  <c r="H3988" i="10"/>
  <c r="G3988" i="10"/>
  <c r="D3988" i="10"/>
  <c r="C3988" i="10"/>
  <c r="H3987" i="10"/>
  <c r="G3987" i="10"/>
  <c r="D3987" i="10"/>
  <c r="C3987" i="10"/>
  <c r="H3986" i="10"/>
  <c r="G3986" i="10"/>
  <c r="D3986" i="10"/>
  <c r="C3986" i="10"/>
  <c r="H3985" i="10"/>
  <c r="G3985" i="10"/>
  <c r="D3985" i="10"/>
  <c r="C3985" i="10"/>
  <c r="H3984" i="10"/>
  <c r="G3984" i="10"/>
  <c r="D3984" i="10"/>
  <c r="C3984" i="10"/>
  <c r="H3983" i="10"/>
  <c r="G3983" i="10"/>
  <c r="D3983" i="10"/>
  <c r="C3983" i="10"/>
  <c r="H3982" i="10"/>
  <c r="G3982" i="10"/>
  <c r="D3982" i="10"/>
  <c r="C3982" i="10"/>
  <c r="H3981" i="10"/>
  <c r="G3981" i="10"/>
  <c r="D3981" i="10"/>
  <c r="C3981" i="10"/>
  <c r="H3980" i="10"/>
  <c r="G3980" i="10"/>
  <c r="D3980" i="10"/>
  <c r="C3980" i="10"/>
  <c r="H3979" i="10"/>
  <c r="G3979" i="10"/>
  <c r="D3979" i="10"/>
  <c r="C3979" i="10"/>
  <c r="H3978" i="10"/>
  <c r="G3978" i="10"/>
  <c r="D3978" i="10"/>
  <c r="C3978" i="10"/>
  <c r="H3977" i="10"/>
  <c r="G3977" i="10"/>
  <c r="D3977" i="10"/>
  <c r="C3977" i="10"/>
  <c r="H3976" i="10"/>
  <c r="G3976" i="10"/>
  <c r="D3976" i="10"/>
  <c r="C3976" i="10"/>
  <c r="H3975" i="10"/>
  <c r="G3975" i="10"/>
  <c r="D3975" i="10"/>
  <c r="C3975" i="10"/>
  <c r="H3974" i="10"/>
  <c r="G3974" i="10"/>
  <c r="D3974" i="10"/>
  <c r="C3974" i="10"/>
  <c r="H3973" i="10"/>
  <c r="G3973" i="10"/>
  <c r="D3973" i="10"/>
  <c r="C3973" i="10"/>
  <c r="H3972" i="10"/>
  <c r="G3972" i="10"/>
  <c r="D3972" i="10"/>
  <c r="C3972" i="10"/>
  <c r="H3971" i="10"/>
  <c r="G3971" i="10"/>
  <c r="D3971" i="10"/>
  <c r="C3971" i="10"/>
  <c r="H3970" i="10"/>
  <c r="G3970" i="10"/>
  <c r="D3970" i="10"/>
  <c r="C3970" i="10"/>
  <c r="H3969" i="10"/>
  <c r="G3969" i="10"/>
  <c r="D3969" i="10"/>
  <c r="C3969" i="10"/>
  <c r="H3968" i="10"/>
  <c r="G3968" i="10"/>
  <c r="D3968" i="10"/>
  <c r="C3968" i="10"/>
  <c r="H3967" i="10"/>
  <c r="G3967" i="10"/>
  <c r="D3967" i="10"/>
  <c r="C3967" i="10"/>
  <c r="H3966" i="10"/>
  <c r="G3966" i="10"/>
  <c r="D3966" i="10"/>
  <c r="C3966" i="10"/>
  <c r="H3965" i="10"/>
  <c r="G3965" i="10"/>
  <c r="D3965" i="10"/>
  <c r="C3965" i="10"/>
  <c r="H3964" i="10"/>
  <c r="G3964" i="10"/>
  <c r="D3964" i="10"/>
  <c r="C3964" i="10"/>
  <c r="H3963" i="10"/>
  <c r="G3963" i="10"/>
  <c r="D3963" i="10"/>
  <c r="C3963" i="10"/>
  <c r="H3962" i="10"/>
  <c r="G3962" i="10"/>
  <c r="D3962" i="10"/>
  <c r="C3962" i="10"/>
  <c r="H3961" i="10"/>
  <c r="G3961" i="10"/>
  <c r="D3961" i="10"/>
  <c r="C3961" i="10"/>
  <c r="H3960" i="10"/>
  <c r="G3960" i="10"/>
  <c r="D3960" i="10"/>
  <c r="C3960" i="10"/>
  <c r="H3959" i="10"/>
  <c r="G3959" i="10"/>
  <c r="D3959" i="10"/>
  <c r="C3959" i="10"/>
  <c r="H3958" i="10"/>
  <c r="G3958" i="10"/>
  <c r="D3958" i="10"/>
  <c r="C3958" i="10"/>
  <c r="H3957" i="10"/>
  <c r="G3957" i="10"/>
  <c r="D3957" i="10"/>
  <c r="C3957" i="10"/>
  <c r="H3956" i="10"/>
  <c r="G3956" i="10"/>
  <c r="D3956" i="10"/>
  <c r="C3956" i="10"/>
  <c r="H3955" i="10"/>
  <c r="G3955" i="10"/>
  <c r="D3955" i="10"/>
  <c r="C3955" i="10"/>
  <c r="H3954" i="10"/>
  <c r="G3954" i="10"/>
  <c r="D3954" i="10"/>
  <c r="C3954" i="10"/>
  <c r="H3953" i="10"/>
  <c r="G3953" i="10"/>
  <c r="D3953" i="10"/>
  <c r="C3953" i="10"/>
  <c r="H3952" i="10"/>
  <c r="G3952" i="10"/>
  <c r="D3952" i="10"/>
  <c r="C3952" i="10"/>
  <c r="H3951" i="10"/>
  <c r="G3951" i="10"/>
  <c r="D3951" i="10"/>
  <c r="C3951" i="10"/>
  <c r="H3950" i="10"/>
  <c r="G3950" i="10"/>
  <c r="D3950" i="10"/>
  <c r="C3950" i="10"/>
  <c r="H3949" i="10"/>
  <c r="G3949" i="10"/>
  <c r="D3949" i="10"/>
  <c r="C3949" i="10"/>
  <c r="H3948" i="10"/>
  <c r="G3948" i="10"/>
  <c r="D3948" i="10"/>
  <c r="C3948" i="10"/>
  <c r="H3947" i="10"/>
  <c r="G3947" i="10"/>
  <c r="D3947" i="10"/>
  <c r="C3947" i="10"/>
  <c r="H3946" i="10"/>
  <c r="G3946" i="10"/>
  <c r="D3946" i="10"/>
  <c r="C3946" i="10"/>
  <c r="H3945" i="10"/>
  <c r="G3945" i="10"/>
  <c r="D3945" i="10"/>
  <c r="C3945" i="10"/>
  <c r="H3944" i="10"/>
  <c r="G3944" i="10"/>
  <c r="D3944" i="10"/>
  <c r="C3944" i="10"/>
  <c r="H3943" i="10"/>
  <c r="G3943" i="10"/>
  <c r="D3943" i="10"/>
  <c r="C3943" i="10"/>
  <c r="H3942" i="10"/>
  <c r="G3942" i="10"/>
  <c r="D3942" i="10"/>
  <c r="C3942" i="10"/>
  <c r="H3941" i="10"/>
  <c r="G3941" i="10"/>
  <c r="D3941" i="10"/>
  <c r="C3941" i="10"/>
  <c r="H3940" i="10"/>
  <c r="G3940" i="10"/>
  <c r="D3940" i="10"/>
  <c r="C3940" i="10"/>
  <c r="H3939" i="10"/>
  <c r="G3939" i="10"/>
  <c r="D3939" i="10"/>
  <c r="C3939" i="10"/>
  <c r="H3938" i="10"/>
  <c r="G3938" i="10"/>
  <c r="D3938" i="10"/>
  <c r="C3938" i="10"/>
  <c r="H3937" i="10"/>
  <c r="G3937" i="10"/>
  <c r="D3937" i="10"/>
  <c r="C3937" i="10"/>
  <c r="H3936" i="10"/>
  <c r="G3936" i="10"/>
  <c r="D3936" i="10"/>
  <c r="C3936" i="10"/>
  <c r="H3935" i="10"/>
  <c r="G3935" i="10"/>
  <c r="D3935" i="10"/>
  <c r="C3935" i="10"/>
  <c r="H3934" i="10"/>
  <c r="G3934" i="10"/>
  <c r="D3934" i="10"/>
  <c r="C3934" i="10"/>
  <c r="H3933" i="10"/>
  <c r="G3933" i="10"/>
  <c r="D3933" i="10"/>
  <c r="C3933" i="10"/>
  <c r="H3932" i="10"/>
  <c r="G3932" i="10"/>
  <c r="D3932" i="10"/>
  <c r="C3932" i="10"/>
  <c r="H3931" i="10"/>
  <c r="G3931" i="10"/>
  <c r="D3931" i="10"/>
  <c r="C3931" i="10"/>
  <c r="H3930" i="10"/>
  <c r="G3930" i="10"/>
  <c r="D3930" i="10"/>
  <c r="C3930" i="10"/>
  <c r="H3929" i="10"/>
  <c r="G3929" i="10"/>
  <c r="D3929" i="10"/>
  <c r="C3929" i="10"/>
  <c r="H3928" i="10"/>
  <c r="G3928" i="10"/>
  <c r="D3928" i="10"/>
  <c r="C3928" i="10"/>
  <c r="H3927" i="10"/>
  <c r="G3927" i="10"/>
  <c r="D3927" i="10"/>
  <c r="C3927" i="10"/>
  <c r="H3926" i="10"/>
  <c r="G3926" i="10"/>
  <c r="D3926" i="10"/>
  <c r="C3926" i="10"/>
  <c r="H3925" i="10"/>
  <c r="G3925" i="10"/>
  <c r="D3925" i="10"/>
  <c r="C3925" i="10"/>
  <c r="H3924" i="10"/>
  <c r="G3924" i="10"/>
  <c r="D3924" i="10"/>
  <c r="C3924" i="10"/>
  <c r="H3923" i="10"/>
  <c r="G3923" i="10"/>
  <c r="D3923" i="10"/>
  <c r="C3923" i="10"/>
  <c r="H3922" i="10"/>
  <c r="G3922" i="10"/>
  <c r="D3922" i="10"/>
  <c r="C3922" i="10"/>
  <c r="H3921" i="10"/>
  <c r="G3921" i="10"/>
  <c r="D3921" i="10"/>
  <c r="C3921" i="10"/>
  <c r="H3920" i="10"/>
  <c r="G3920" i="10"/>
  <c r="D3920" i="10"/>
  <c r="C3920" i="10"/>
  <c r="H3919" i="10"/>
  <c r="G3919" i="10"/>
  <c r="D3919" i="10"/>
  <c r="C3919" i="10"/>
  <c r="H3918" i="10"/>
  <c r="G3918" i="10"/>
  <c r="D3918" i="10"/>
  <c r="C3918" i="10"/>
  <c r="H3917" i="10"/>
  <c r="G3917" i="10"/>
  <c r="D3917" i="10"/>
  <c r="C3917" i="10"/>
  <c r="H3916" i="10"/>
  <c r="G3916" i="10"/>
  <c r="D3916" i="10"/>
  <c r="C3916" i="10"/>
  <c r="H3915" i="10"/>
  <c r="G3915" i="10"/>
  <c r="D3915" i="10"/>
  <c r="C3915" i="10"/>
  <c r="H3914" i="10"/>
  <c r="G3914" i="10"/>
  <c r="D3914" i="10"/>
  <c r="C3914" i="10"/>
  <c r="H3913" i="10"/>
  <c r="G3913" i="10"/>
  <c r="D3913" i="10"/>
  <c r="C3913" i="10"/>
  <c r="H3912" i="10"/>
  <c r="G3912" i="10"/>
  <c r="D3912" i="10"/>
  <c r="C3912" i="10"/>
  <c r="H3911" i="10"/>
  <c r="G3911" i="10"/>
  <c r="D3911" i="10"/>
  <c r="C3911" i="10"/>
  <c r="H3910" i="10"/>
  <c r="G3910" i="10"/>
  <c r="D3910" i="10"/>
  <c r="C3910" i="10"/>
  <c r="H3909" i="10"/>
  <c r="G3909" i="10"/>
  <c r="D3909" i="10"/>
  <c r="C3909" i="10"/>
  <c r="H3908" i="10"/>
  <c r="G3908" i="10"/>
  <c r="D3908" i="10"/>
  <c r="C3908" i="10"/>
  <c r="H3907" i="10"/>
  <c r="G3907" i="10"/>
  <c r="D3907" i="10"/>
  <c r="C3907" i="10"/>
  <c r="H3906" i="10"/>
  <c r="G3906" i="10"/>
  <c r="D3906" i="10"/>
  <c r="C3906" i="10"/>
  <c r="H3905" i="10"/>
  <c r="G3905" i="10"/>
  <c r="D3905" i="10"/>
  <c r="C3905" i="10"/>
  <c r="H3904" i="10"/>
  <c r="G3904" i="10"/>
  <c r="D3904" i="10"/>
  <c r="C3904" i="10"/>
  <c r="H3903" i="10"/>
  <c r="G3903" i="10"/>
  <c r="D3903" i="10"/>
  <c r="C3903" i="10"/>
  <c r="H3902" i="10"/>
  <c r="G3902" i="10"/>
  <c r="D3902" i="10"/>
  <c r="C3902" i="10"/>
  <c r="H3901" i="10"/>
  <c r="G3901" i="10"/>
  <c r="D3901" i="10"/>
  <c r="C3901" i="10"/>
  <c r="H3900" i="10"/>
  <c r="G3900" i="10"/>
  <c r="D3900" i="10"/>
  <c r="C3900" i="10"/>
  <c r="H3899" i="10"/>
  <c r="G3899" i="10"/>
  <c r="D3899" i="10"/>
  <c r="C3899" i="10"/>
  <c r="H3898" i="10"/>
  <c r="G3898" i="10"/>
  <c r="D3898" i="10"/>
  <c r="C3898" i="10"/>
  <c r="H3897" i="10"/>
  <c r="G3897" i="10"/>
  <c r="D3897" i="10"/>
  <c r="C3897" i="10"/>
  <c r="H3896" i="10"/>
  <c r="G3896" i="10"/>
  <c r="D3896" i="10"/>
  <c r="C3896" i="10"/>
  <c r="H3895" i="10"/>
  <c r="G3895" i="10"/>
  <c r="D3895" i="10"/>
  <c r="C3895" i="10"/>
  <c r="H3894" i="10"/>
  <c r="G3894" i="10"/>
  <c r="D3894" i="10"/>
  <c r="C3894" i="10"/>
  <c r="H3893" i="10"/>
  <c r="G3893" i="10"/>
  <c r="D3893" i="10"/>
  <c r="C3893" i="10"/>
  <c r="H3892" i="10"/>
  <c r="G3892" i="10"/>
  <c r="D3892" i="10"/>
  <c r="C3892" i="10"/>
  <c r="H3891" i="10"/>
  <c r="G3891" i="10"/>
  <c r="D3891" i="10"/>
  <c r="C3891" i="10"/>
  <c r="H3890" i="10"/>
  <c r="G3890" i="10"/>
  <c r="D3890" i="10"/>
  <c r="C3890" i="10"/>
  <c r="H3889" i="10"/>
  <c r="G3889" i="10"/>
  <c r="D3889" i="10"/>
  <c r="C3889" i="10"/>
  <c r="H3888" i="10"/>
  <c r="G3888" i="10"/>
  <c r="D3888" i="10"/>
  <c r="C3888" i="10"/>
  <c r="H3887" i="10"/>
  <c r="G3887" i="10"/>
  <c r="D3887" i="10"/>
  <c r="C3887" i="10"/>
  <c r="H3886" i="10"/>
  <c r="G3886" i="10"/>
  <c r="D3886" i="10"/>
  <c r="C3886" i="10"/>
  <c r="H3885" i="10"/>
  <c r="G3885" i="10"/>
  <c r="D3885" i="10"/>
  <c r="C3885" i="10"/>
  <c r="H3884" i="10"/>
  <c r="G3884" i="10"/>
  <c r="D3884" i="10"/>
  <c r="C3884" i="10"/>
  <c r="H3883" i="10"/>
  <c r="G3883" i="10"/>
  <c r="D3883" i="10"/>
  <c r="C3883" i="10"/>
  <c r="H3882" i="10"/>
  <c r="G3882" i="10"/>
  <c r="D3882" i="10"/>
  <c r="C3882" i="10"/>
  <c r="H3881" i="10"/>
  <c r="G3881" i="10"/>
  <c r="D3881" i="10"/>
  <c r="C3881" i="10"/>
  <c r="H3880" i="10"/>
  <c r="G3880" i="10"/>
  <c r="D3880" i="10"/>
  <c r="C3880" i="10"/>
  <c r="H3879" i="10"/>
  <c r="G3879" i="10"/>
  <c r="D3879" i="10"/>
  <c r="C3879" i="10"/>
  <c r="H3878" i="10"/>
  <c r="G3878" i="10"/>
  <c r="D3878" i="10"/>
  <c r="C3878" i="10"/>
  <c r="H3877" i="10"/>
  <c r="G3877" i="10"/>
  <c r="D3877" i="10"/>
  <c r="C3877" i="10"/>
  <c r="H3876" i="10"/>
  <c r="G3876" i="10"/>
  <c r="D3876" i="10"/>
  <c r="C3876" i="10"/>
  <c r="H3875" i="10"/>
  <c r="G3875" i="10"/>
  <c r="D3875" i="10"/>
  <c r="C3875" i="10"/>
  <c r="H3874" i="10"/>
  <c r="G3874" i="10"/>
  <c r="D3874" i="10"/>
  <c r="C3874" i="10"/>
  <c r="H3873" i="10"/>
  <c r="G3873" i="10"/>
  <c r="D3873" i="10"/>
  <c r="C3873" i="10"/>
  <c r="H3872" i="10"/>
  <c r="G3872" i="10"/>
  <c r="D3872" i="10"/>
  <c r="C3872" i="10"/>
  <c r="H3871" i="10"/>
  <c r="G3871" i="10"/>
  <c r="D3871" i="10"/>
  <c r="C3871" i="10"/>
  <c r="H3870" i="10"/>
  <c r="G3870" i="10"/>
  <c r="D3870" i="10"/>
  <c r="C3870" i="10"/>
  <c r="H3869" i="10"/>
  <c r="G3869" i="10"/>
  <c r="D3869" i="10"/>
  <c r="C3869" i="10"/>
  <c r="H3868" i="10"/>
  <c r="G3868" i="10"/>
  <c r="D3868" i="10"/>
  <c r="C3868" i="10"/>
  <c r="H3867" i="10"/>
  <c r="G3867" i="10"/>
  <c r="D3867" i="10"/>
  <c r="C3867" i="10"/>
  <c r="H3866" i="10"/>
  <c r="G3866" i="10"/>
  <c r="D3866" i="10"/>
  <c r="C3866" i="10"/>
  <c r="H3865" i="10"/>
  <c r="G3865" i="10"/>
  <c r="D3865" i="10"/>
  <c r="C3865" i="10"/>
  <c r="H3864" i="10"/>
  <c r="G3864" i="10"/>
  <c r="D3864" i="10"/>
  <c r="C3864" i="10"/>
  <c r="H3863" i="10"/>
  <c r="G3863" i="10"/>
  <c r="D3863" i="10"/>
  <c r="C3863" i="10"/>
  <c r="H3862" i="10"/>
  <c r="G3862" i="10"/>
  <c r="D3862" i="10"/>
  <c r="C3862" i="10"/>
  <c r="H3861" i="10"/>
  <c r="G3861" i="10"/>
  <c r="D3861" i="10"/>
  <c r="C3861" i="10"/>
  <c r="H3860" i="10"/>
  <c r="G3860" i="10"/>
  <c r="D3860" i="10"/>
  <c r="C3860" i="10"/>
  <c r="H3859" i="10"/>
  <c r="G3859" i="10"/>
  <c r="D3859" i="10"/>
  <c r="C3859" i="10"/>
  <c r="H3858" i="10"/>
  <c r="G3858" i="10"/>
  <c r="D3858" i="10"/>
  <c r="C3858" i="10"/>
  <c r="H3857" i="10"/>
  <c r="G3857" i="10"/>
  <c r="D3857" i="10"/>
  <c r="C3857" i="10"/>
  <c r="H3856" i="10"/>
  <c r="G3856" i="10"/>
  <c r="D3856" i="10"/>
  <c r="C3856" i="10"/>
  <c r="H3855" i="10"/>
  <c r="G3855" i="10"/>
  <c r="D3855" i="10"/>
  <c r="C3855" i="10"/>
  <c r="H3854" i="10"/>
  <c r="G3854" i="10"/>
  <c r="D3854" i="10"/>
  <c r="C3854" i="10"/>
  <c r="H3853" i="10"/>
  <c r="G3853" i="10"/>
  <c r="D3853" i="10"/>
  <c r="C3853" i="10"/>
  <c r="H3852" i="10"/>
  <c r="G3852" i="10"/>
  <c r="D3852" i="10"/>
  <c r="C3852" i="10"/>
  <c r="H3851" i="10"/>
  <c r="G3851" i="10"/>
  <c r="D3851" i="10"/>
  <c r="C3851" i="10"/>
  <c r="H3850" i="10"/>
  <c r="G3850" i="10"/>
  <c r="D3850" i="10"/>
  <c r="C3850" i="10"/>
  <c r="H3849" i="10"/>
  <c r="G3849" i="10"/>
  <c r="D3849" i="10"/>
  <c r="C3849" i="10"/>
  <c r="H3848" i="10"/>
  <c r="G3848" i="10"/>
  <c r="D3848" i="10"/>
  <c r="C3848" i="10"/>
  <c r="H3847" i="10"/>
  <c r="G3847" i="10"/>
  <c r="D3847" i="10"/>
  <c r="C3847" i="10"/>
  <c r="H3846" i="10"/>
  <c r="G3846" i="10"/>
  <c r="D3846" i="10"/>
  <c r="C3846" i="10"/>
  <c r="H3845" i="10"/>
  <c r="G3845" i="10"/>
  <c r="D3845" i="10"/>
  <c r="C3845" i="10"/>
  <c r="H3844" i="10"/>
  <c r="G3844" i="10"/>
  <c r="D3844" i="10"/>
  <c r="C3844" i="10"/>
  <c r="H3843" i="10"/>
  <c r="G3843" i="10"/>
  <c r="D3843" i="10"/>
  <c r="C3843" i="10"/>
  <c r="H3842" i="10"/>
  <c r="G3842" i="10"/>
  <c r="D3842" i="10"/>
  <c r="C3842" i="10"/>
  <c r="H3841" i="10"/>
  <c r="G3841" i="10"/>
  <c r="D3841" i="10"/>
  <c r="C3841" i="10"/>
  <c r="H3840" i="10"/>
  <c r="G3840" i="10"/>
  <c r="D3840" i="10"/>
  <c r="C3840" i="10"/>
  <c r="H3839" i="10"/>
  <c r="G3839" i="10"/>
  <c r="D3839" i="10"/>
  <c r="C3839" i="10"/>
  <c r="H3838" i="10"/>
  <c r="G3838" i="10"/>
  <c r="D3838" i="10"/>
  <c r="C3838" i="10"/>
  <c r="H3837" i="10"/>
  <c r="G3837" i="10"/>
  <c r="D3837" i="10"/>
  <c r="C3837" i="10"/>
  <c r="H3836" i="10"/>
  <c r="G3836" i="10"/>
  <c r="D3836" i="10"/>
  <c r="C3836" i="10"/>
  <c r="H3835" i="10"/>
  <c r="G3835" i="10"/>
  <c r="D3835" i="10"/>
  <c r="C3835" i="10"/>
  <c r="H3834" i="10"/>
  <c r="G3834" i="10"/>
  <c r="D3834" i="10"/>
  <c r="C3834" i="10"/>
  <c r="H3833" i="10"/>
  <c r="G3833" i="10"/>
  <c r="D3833" i="10"/>
  <c r="C3833" i="10"/>
  <c r="H3832" i="10"/>
  <c r="G3832" i="10"/>
  <c r="D3832" i="10"/>
  <c r="C3832" i="10"/>
  <c r="H3831" i="10"/>
  <c r="G3831" i="10"/>
  <c r="D3831" i="10"/>
  <c r="C3831" i="10"/>
  <c r="H3830" i="10"/>
  <c r="G3830" i="10"/>
  <c r="D3830" i="10"/>
  <c r="C3830" i="10"/>
  <c r="H3829" i="10"/>
  <c r="G3829" i="10"/>
  <c r="D3829" i="10"/>
  <c r="C3829" i="10"/>
  <c r="H3828" i="10"/>
  <c r="G3828" i="10"/>
  <c r="D3828" i="10"/>
  <c r="C3828" i="10"/>
  <c r="H3827" i="10"/>
  <c r="G3827" i="10"/>
  <c r="D3827" i="10"/>
  <c r="C3827" i="10"/>
  <c r="H3826" i="10"/>
  <c r="G3826" i="10"/>
  <c r="D3826" i="10"/>
  <c r="C3826" i="10"/>
  <c r="H3825" i="10"/>
  <c r="G3825" i="10"/>
  <c r="D3825" i="10"/>
  <c r="C3825" i="10"/>
  <c r="H3824" i="10"/>
  <c r="G3824" i="10"/>
  <c r="D3824" i="10"/>
  <c r="C3824" i="10"/>
  <c r="H3823" i="10"/>
  <c r="G3823" i="10"/>
  <c r="D3823" i="10"/>
  <c r="C3823" i="10"/>
  <c r="H3822" i="10"/>
  <c r="G3822" i="10"/>
  <c r="D3822" i="10"/>
  <c r="C3822" i="10"/>
  <c r="H3821" i="10"/>
  <c r="G3821" i="10"/>
  <c r="D3821" i="10"/>
  <c r="C3821" i="10"/>
  <c r="H3820" i="10"/>
  <c r="G3820" i="10"/>
  <c r="D3820" i="10"/>
  <c r="C3820" i="10"/>
  <c r="H3819" i="10"/>
  <c r="G3819" i="10"/>
  <c r="D3819" i="10"/>
  <c r="C3819" i="10"/>
  <c r="H3818" i="10"/>
  <c r="G3818" i="10"/>
  <c r="D3818" i="10"/>
  <c r="C3818" i="10"/>
  <c r="H3817" i="10"/>
  <c r="G3817" i="10"/>
  <c r="D3817" i="10"/>
  <c r="C3817" i="10"/>
  <c r="H3816" i="10"/>
  <c r="G3816" i="10"/>
  <c r="D3816" i="10"/>
  <c r="C3816" i="10"/>
  <c r="H3815" i="10"/>
  <c r="G3815" i="10"/>
  <c r="D3815" i="10"/>
  <c r="C3815" i="10"/>
  <c r="H3814" i="10"/>
  <c r="G3814" i="10"/>
  <c r="D3814" i="10"/>
  <c r="C3814" i="10"/>
  <c r="H3813" i="10"/>
  <c r="G3813" i="10"/>
  <c r="D3813" i="10"/>
  <c r="C3813" i="10"/>
  <c r="H3812" i="10"/>
  <c r="G3812" i="10"/>
  <c r="D3812" i="10"/>
  <c r="C3812" i="10"/>
  <c r="H3811" i="10"/>
  <c r="G3811" i="10"/>
  <c r="D3811" i="10"/>
  <c r="C3811" i="10"/>
  <c r="H3810" i="10"/>
  <c r="G3810" i="10"/>
  <c r="D3810" i="10"/>
  <c r="C3810" i="10"/>
  <c r="H3809" i="10"/>
  <c r="G3809" i="10"/>
  <c r="D3809" i="10"/>
  <c r="C3809" i="10"/>
  <c r="H3808" i="10"/>
  <c r="G3808" i="10"/>
  <c r="D3808" i="10"/>
  <c r="C3808" i="10"/>
  <c r="H3807" i="10"/>
  <c r="G3807" i="10"/>
  <c r="D3807" i="10"/>
  <c r="C3807" i="10"/>
  <c r="H3806" i="10"/>
  <c r="G3806" i="10"/>
  <c r="D3806" i="10"/>
  <c r="C3806" i="10"/>
  <c r="H3805" i="10"/>
  <c r="G3805" i="10"/>
  <c r="D3805" i="10"/>
  <c r="C3805" i="10"/>
  <c r="H3804" i="10"/>
  <c r="G3804" i="10"/>
  <c r="D3804" i="10"/>
  <c r="C3804" i="10"/>
  <c r="H3803" i="10"/>
  <c r="G3803" i="10"/>
  <c r="D3803" i="10"/>
  <c r="C3803" i="10"/>
  <c r="H3802" i="10"/>
  <c r="G3802" i="10"/>
  <c r="D3802" i="10"/>
  <c r="C3802" i="10"/>
  <c r="H3801" i="10"/>
  <c r="G3801" i="10"/>
  <c r="D3801" i="10"/>
  <c r="C3801" i="10"/>
  <c r="H3800" i="10"/>
  <c r="G3800" i="10"/>
  <c r="D3800" i="10"/>
  <c r="C3800" i="10"/>
  <c r="H3799" i="10"/>
  <c r="G3799" i="10"/>
  <c r="D3799" i="10"/>
  <c r="C3799" i="10"/>
  <c r="H3798" i="10"/>
  <c r="G3798" i="10"/>
  <c r="D3798" i="10"/>
  <c r="C3798" i="10"/>
  <c r="H3797" i="10"/>
  <c r="G3797" i="10"/>
  <c r="D3797" i="10"/>
  <c r="C3797" i="10"/>
  <c r="H3796" i="10"/>
  <c r="G3796" i="10"/>
  <c r="D3796" i="10"/>
  <c r="C3796" i="10"/>
  <c r="H3795" i="10"/>
  <c r="G3795" i="10"/>
  <c r="D3795" i="10"/>
  <c r="C3795" i="10"/>
  <c r="H3794" i="10"/>
  <c r="G3794" i="10"/>
  <c r="D3794" i="10"/>
  <c r="C3794" i="10"/>
  <c r="H3793" i="10"/>
  <c r="G3793" i="10"/>
  <c r="D3793" i="10"/>
  <c r="C3793" i="10"/>
  <c r="H3792" i="10"/>
  <c r="G3792" i="10"/>
  <c r="D3792" i="10"/>
  <c r="C3792" i="10"/>
  <c r="H3791" i="10"/>
  <c r="G3791" i="10"/>
  <c r="D3791" i="10"/>
  <c r="C3791" i="10"/>
  <c r="H3790" i="10"/>
  <c r="G3790" i="10"/>
  <c r="D3790" i="10"/>
  <c r="C3790" i="10"/>
  <c r="H3789" i="10"/>
  <c r="G3789" i="10"/>
  <c r="D3789" i="10"/>
  <c r="C3789" i="10"/>
  <c r="H3788" i="10"/>
  <c r="G3788" i="10"/>
  <c r="D3788" i="10"/>
  <c r="C3788" i="10"/>
  <c r="H3787" i="10"/>
  <c r="G3787" i="10"/>
  <c r="D3787" i="10"/>
  <c r="C3787" i="10"/>
  <c r="H3786" i="10"/>
  <c r="G3786" i="10"/>
  <c r="D3786" i="10"/>
  <c r="C3786" i="10"/>
  <c r="H3785" i="10"/>
  <c r="G3785" i="10"/>
  <c r="D3785" i="10"/>
  <c r="C3785" i="10"/>
  <c r="H3784" i="10"/>
  <c r="G3784" i="10"/>
  <c r="D3784" i="10"/>
  <c r="C3784" i="10"/>
  <c r="H3783" i="10"/>
  <c r="G3783" i="10"/>
  <c r="D3783" i="10"/>
  <c r="C3783" i="10"/>
  <c r="H3782" i="10"/>
  <c r="G3782" i="10"/>
  <c r="D3782" i="10"/>
  <c r="C3782" i="10"/>
  <c r="H3781" i="10"/>
  <c r="G3781" i="10"/>
  <c r="D3781" i="10"/>
  <c r="C3781" i="10"/>
  <c r="H3780" i="10"/>
  <c r="G3780" i="10"/>
  <c r="D3780" i="10"/>
  <c r="C3780" i="10"/>
  <c r="H3779" i="10"/>
  <c r="G3779" i="10"/>
  <c r="D3779" i="10"/>
  <c r="C3779" i="10"/>
  <c r="H3778" i="10"/>
  <c r="G3778" i="10"/>
  <c r="D3778" i="10"/>
  <c r="C3778" i="10"/>
  <c r="H3777" i="10"/>
  <c r="G3777" i="10"/>
  <c r="D3777" i="10"/>
  <c r="C3777" i="10"/>
  <c r="H3776" i="10"/>
  <c r="G3776" i="10"/>
  <c r="D3776" i="10"/>
  <c r="C3776" i="10"/>
  <c r="H3775" i="10"/>
  <c r="G3775" i="10"/>
  <c r="D3775" i="10"/>
  <c r="C3775" i="10"/>
  <c r="H3774" i="10"/>
  <c r="G3774" i="10"/>
  <c r="D3774" i="10"/>
  <c r="C3774" i="10"/>
  <c r="H3773" i="10"/>
  <c r="G3773" i="10"/>
  <c r="D3773" i="10"/>
  <c r="C3773" i="10"/>
  <c r="H3772" i="10"/>
  <c r="G3772" i="10"/>
  <c r="D3772" i="10"/>
  <c r="C3772" i="10"/>
  <c r="H3771" i="10"/>
  <c r="G3771" i="10"/>
  <c r="D3771" i="10"/>
  <c r="C3771" i="10"/>
  <c r="H3770" i="10"/>
  <c r="G3770" i="10"/>
  <c r="D3770" i="10"/>
  <c r="C3770" i="10"/>
  <c r="H3769" i="10"/>
  <c r="G3769" i="10"/>
  <c r="D3769" i="10"/>
  <c r="C3769" i="10"/>
  <c r="H3768" i="10"/>
  <c r="G3768" i="10"/>
  <c r="D3768" i="10"/>
  <c r="C3768" i="10"/>
  <c r="H3767" i="10"/>
  <c r="G3767" i="10"/>
  <c r="D3767" i="10"/>
  <c r="C3767" i="10"/>
  <c r="H3766" i="10"/>
  <c r="G3766" i="10"/>
  <c r="D3766" i="10"/>
  <c r="C3766" i="10"/>
  <c r="H3765" i="10"/>
  <c r="G3765" i="10"/>
  <c r="D3765" i="10"/>
  <c r="C3765" i="10"/>
  <c r="H3764" i="10"/>
  <c r="G3764" i="10"/>
  <c r="D3764" i="10"/>
  <c r="C3764" i="10"/>
  <c r="H3763" i="10"/>
  <c r="G3763" i="10"/>
  <c r="D3763" i="10"/>
  <c r="C3763" i="10"/>
  <c r="H3762" i="10"/>
  <c r="G3762" i="10"/>
  <c r="D3762" i="10"/>
  <c r="C3762" i="10"/>
  <c r="H3761" i="10"/>
  <c r="G3761" i="10"/>
  <c r="D3761" i="10"/>
  <c r="C3761" i="10"/>
  <c r="H3760" i="10"/>
  <c r="G3760" i="10"/>
  <c r="D3760" i="10"/>
  <c r="C3760" i="10"/>
  <c r="H3759" i="10"/>
  <c r="G3759" i="10"/>
  <c r="D3759" i="10"/>
  <c r="C3759" i="10"/>
  <c r="H3758" i="10"/>
  <c r="G3758" i="10"/>
  <c r="D3758" i="10"/>
  <c r="C3758" i="10"/>
  <c r="H3757" i="10"/>
  <c r="G3757" i="10"/>
  <c r="D3757" i="10"/>
  <c r="C3757" i="10"/>
  <c r="H3756" i="10"/>
  <c r="G3756" i="10"/>
  <c r="D3756" i="10"/>
  <c r="C3756" i="10"/>
  <c r="H3755" i="10"/>
  <c r="G3755" i="10"/>
  <c r="D3755" i="10"/>
  <c r="C3755" i="10"/>
  <c r="H3754" i="10"/>
  <c r="G3754" i="10"/>
  <c r="D3754" i="10"/>
  <c r="C3754" i="10"/>
  <c r="H3753" i="10"/>
  <c r="G3753" i="10"/>
  <c r="D3753" i="10"/>
  <c r="C3753" i="10"/>
  <c r="H3752" i="10"/>
  <c r="G3752" i="10"/>
  <c r="D3752" i="10"/>
  <c r="C3752" i="10"/>
  <c r="H3751" i="10"/>
  <c r="G3751" i="10"/>
  <c r="D3751" i="10"/>
  <c r="C3751" i="10"/>
  <c r="H3750" i="10"/>
  <c r="G3750" i="10"/>
  <c r="D3750" i="10"/>
  <c r="C3750" i="10"/>
  <c r="H3749" i="10"/>
  <c r="G3749" i="10"/>
  <c r="D3749" i="10"/>
  <c r="C3749" i="10"/>
  <c r="H3748" i="10"/>
  <c r="G3748" i="10"/>
  <c r="D3748" i="10"/>
  <c r="C3748" i="10"/>
  <c r="H3747" i="10"/>
  <c r="G3747" i="10"/>
  <c r="D3747" i="10"/>
  <c r="C3747" i="10"/>
  <c r="H3746" i="10"/>
  <c r="G3746" i="10"/>
  <c r="D3746" i="10"/>
  <c r="C3746" i="10"/>
  <c r="H3745" i="10"/>
  <c r="G3745" i="10"/>
  <c r="D3745" i="10"/>
  <c r="C3745" i="10"/>
  <c r="H3744" i="10"/>
  <c r="G3744" i="10"/>
  <c r="D3744" i="10"/>
  <c r="C3744" i="10"/>
  <c r="H3743" i="10"/>
  <c r="G3743" i="10"/>
  <c r="D3743" i="10"/>
  <c r="C3743" i="10"/>
  <c r="H3742" i="10"/>
  <c r="G3742" i="10"/>
  <c r="D3742" i="10"/>
  <c r="C3742" i="10"/>
  <c r="H3741" i="10"/>
  <c r="G3741" i="10"/>
  <c r="D3741" i="10"/>
  <c r="C3741" i="10"/>
  <c r="H3740" i="10"/>
  <c r="G3740" i="10"/>
  <c r="D3740" i="10"/>
  <c r="C3740" i="10"/>
  <c r="H3739" i="10"/>
  <c r="G3739" i="10"/>
  <c r="D3739" i="10"/>
  <c r="C3739" i="10"/>
  <c r="H3738" i="10"/>
  <c r="G3738" i="10"/>
  <c r="D3738" i="10"/>
  <c r="C3738" i="10"/>
  <c r="H3737" i="10"/>
  <c r="G3737" i="10"/>
  <c r="D3737" i="10"/>
  <c r="C3737" i="10"/>
  <c r="H3736" i="10"/>
  <c r="G3736" i="10"/>
  <c r="D3736" i="10"/>
  <c r="C3736" i="10"/>
  <c r="H3735" i="10"/>
  <c r="G3735" i="10"/>
  <c r="D3735" i="10"/>
  <c r="C3735" i="10"/>
  <c r="H3734" i="10"/>
  <c r="G3734" i="10"/>
  <c r="D3734" i="10"/>
  <c r="C3734" i="10"/>
  <c r="H3733" i="10"/>
  <c r="G3733" i="10"/>
  <c r="D3733" i="10"/>
  <c r="C3733" i="10"/>
  <c r="H3732" i="10"/>
  <c r="G3732" i="10"/>
  <c r="D3732" i="10"/>
  <c r="C3732" i="10"/>
  <c r="H3731" i="10"/>
  <c r="G3731" i="10"/>
  <c r="D3731" i="10"/>
  <c r="C3731" i="10"/>
  <c r="H3730" i="10"/>
  <c r="G3730" i="10"/>
  <c r="D3730" i="10"/>
  <c r="C3730" i="10"/>
  <c r="H3729" i="10"/>
  <c r="G3729" i="10"/>
  <c r="D3729" i="10"/>
  <c r="C3729" i="10"/>
  <c r="H3728" i="10"/>
  <c r="G3728" i="10"/>
  <c r="D3728" i="10"/>
  <c r="C3728" i="10"/>
  <c r="H3727" i="10"/>
  <c r="G3727" i="10"/>
  <c r="D3727" i="10"/>
  <c r="C3727" i="10"/>
  <c r="H3726" i="10"/>
  <c r="G3726" i="10"/>
  <c r="D3726" i="10"/>
  <c r="C3726" i="10"/>
  <c r="H3725" i="10"/>
  <c r="G3725" i="10"/>
  <c r="D3725" i="10"/>
  <c r="C3725" i="10"/>
  <c r="H3724" i="10"/>
  <c r="G3724" i="10"/>
  <c r="D3724" i="10"/>
  <c r="C3724" i="10"/>
  <c r="H3723" i="10"/>
  <c r="G3723" i="10"/>
  <c r="D3723" i="10"/>
  <c r="C3723" i="10"/>
  <c r="H3722" i="10"/>
  <c r="G3722" i="10"/>
  <c r="D3722" i="10"/>
  <c r="C3722" i="10"/>
  <c r="H3721" i="10"/>
  <c r="G3721" i="10"/>
  <c r="D3721" i="10"/>
  <c r="C3721" i="10"/>
  <c r="H3720" i="10"/>
  <c r="G3720" i="10"/>
  <c r="D3720" i="10"/>
  <c r="C3720" i="10"/>
  <c r="H3719" i="10"/>
  <c r="G3719" i="10"/>
  <c r="D3719" i="10"/>
  <c r="C3719" i="10"/>
  <c r="H3718" i="10"/>
  <c r="G3718" i="10"/>
  <c r="D3718" i="10"/>
  <c r="C3718" i="10"/>
  <c r="H3717" i="10"/>
  <c r="G3717" i="10"/>
  <c r="D3717" i="10"/>
  <c r="C3717" i="10"/>
  <c r="H3716" i="10"/>
  <c r="G3716" i="10"/>
  <c r="D3716" i="10"/>
  <c r="C3716" i="10"/>
  <c r="H3715" i="10"/>
  <c r="G3715" i="10"/>
  <c r="D3715" i="10"/>
  <c r="C3715" i="10"/>
  <c r="H3714" i="10"/>
  <c r="G3714" i="10"/>
  <c r="D3714" i="10"/>
  <c r="C3714" i="10"/>
  <c r="H3713" i="10"/>
  <c r="G3713" i="10"/>
  <c r="D3713" i="10"/>
  <c r="C3713" i="10"/>
  <c r="H3712" i="10"/>
  <c r="G3712" i="10"/>
  <c r="D3712" i="10"/>
  <c r="C3712" i="10"/>
  <c r="H3711" i="10"/>
  <c r="G3711" i="10"/>
  <c r="D3711" i="10"/>
  <c r="C3711" i="10"/>
  <c r="H3710" i="10"/>
  <c r="G3710" i="10"/>
  <c r="D3710" i="10"/>
  <c r="C3710" i="10"/>
  <c r="H3709" i="10"/>
  <c r="G3709" i="10"/>
  <c r="D3709" i="10"/>
  <c r="C3709" i="10"/>
  <c r="H3708" i="10"/>
  <c r="G3708" i="10"/>
  <c r="D3708" i="10"/>
  <c r="C3708" i="10"/>
  <c r="H3707" i="10"/>
  <c r="G3707" i="10"/>
  <c r="D3707" i="10"/>
  <c r="C3707" i="10"/>
  <c r="H3706" i="10"/>
  <c r="G3706" i="10"/>
  <c r="D3706" i="10"/>
  <c r="C3706" i="10"/>
  <c r="H3705" i="10"/>
  <c r="G3705" i="10"/>
  <c r="D3705" i="10"/>
  <c r="C3705" i="10"/>
  <c r="H3704" i="10"/>
  <c r="G3704" i="10"/>
  <c r="D3704" i="10"/>
  <c r="C3704" i="10"/>
  <c r="H3703" i="10"/>
  <c r="G3703" i="10"/>
  <c r="D3703" i="10"/>
  <c r="C3703" i="10"/>
  <c r="H3702" i="10"/>
  <c r="G3702" i="10"/>
  <c r="D3702" i="10"/>
  <c r="C3702" i="10"/>
  <c r="H3701" i="10"/>
  <c r="G3701" i="10"/>
  <c r="D3701" i="10"/>
  <c r="C3701" i="10"/>
  <c r="H3700" i="10"/>
  <c r="G3700" i="10"/>
  <c r="D3700" i="10"/>
  <c r="C3700" i="10"/>
  <c r="H3699" i="10"/>
  <c r="G3699" i="10"/>
  <c r="D3699" i="10"/>
  <c r="C3699" i="10"/>
  <c r="H3698" i="10"/>
  <c r="G3698" i="10"/>
  <c r="D3698" i="10"/>
  <c r="C3698" i="10"/>
  <c r="H3697" i="10"/>
  <c r="G3697" i="10"/>
  <c r="D3697" i="10"/>
  <c r="C3697" i="10"/>
  <c r="H3696" i="10"/>
  <c r="G3696" i="10"/>
  <c r="D3696" i="10"/>
  <c r="C3696" i="10"/>
  <c r="H3695" i="10"/>
  <c r="G3695" i="10"/>
  <c r="D3695" i="10"/>
  <c r="C3695" i="10"/>
  <c r="H3694" i="10"/>
  <c r="G3694" i="10"/>
  <c r="D3694" i="10"/>
  <c r="C3694" i="10"/>
  <c r="H3693" i="10"/>
  <c r="G3693" i="10"/>
  <c r="D3693" i="10"/>
  <c r="C3693" i="10"/>
  <c r="H3692" i="10"/>
  <c r="G3692" i="10"/>
  <c r="D3692" i="10"/>
  <c r="C3692" i="10"/>
  <c r="H3691" i="10"/>
  <c r="G3691" i="10"/>
  <c r="D3691" i="10"/>
  <c r="C3691" i="10"/>
  <c r="H3690" i="10"/>
  <c r="G3690" i="10"/>
  <c r="D3690" i="10"/>
  <c r="C3690" i="10"/>
  <c r="H3689" i="10"/>
  <c r="G3689" i="10"/>
  <c r="D3689" i="10"/>
  <c r="C3689" i="10"/>
  <c r="H3688" i="10"/>
  <c r="G3688" i="10"/>
  <c r="D3688" i="10"/>
  <c r="C3688" i="10"/>
  <c r="H3687" i="10"/>
  <c r="G3687" i="10"/>
  <c r="D3687" i="10"/>
  <c r="C3687" i="10"/>
  <c r="H3686" i="10"/>
  <c r="G3686" i="10"/>
  <c r="D3686" i="10"/>
  <c r="C3686" i="10"/>
  <c r="H3685" i="10"/>
  <c r="G3685" i="10"/>
  <c r="D3685" i="10"/>
  <c r="C3685" i="10"/>
  <c r="H3684" i="10"/>
  <c r="G3684" i="10"/>
  <c r="D3684" i="10"/>
  <c r="C3684" i="10"/>
  <c r="H3683" i="10"/>
  <c r="G3683" i="10"/>
  <c r="D3683" i="10"/>
  <c r="C3683" i="10"/>
  <c r="H3682" i="10"/>
  <c r="G3682" i="10"/>
  <c r="D3682" i="10"/>
  <c r="C3682" i="10"/>
  <c r="H3681" i="10"/>
  <c r="G3681" i="10"/>
  <c r="D3681" i="10"/>
  <c r="C3681" i="10"/>
  <c r="H3680" i="10"/>
  <c r="G3680" i="10"/>
  <c r="D3680" i="10"/>
  <c r="C3680" i="10"/>
  <c r="H3679" i="10"/>
  <c r="G3679" i="10"/>
  <c r="D3679" i="10"/>
  <c r="C3679" i="10"/>
  <c r="H3678" i="10"/>
  <c r="G3678" i="10"/>
  <c r="D3678" i="10"/>
  <c r="C3678" i="10"/>
  <c r="H3677" i="10"/>
  <c r="G3677" i="10"/>
  <c r="D3677" i="10"/>
  <c r="C3677" i="10"/>
  <c r="H3676" i="10"/>
  <c r="G3676" i="10"/>
  <c r="D3676" i="10"/>
  <c r="C3676" i="10"/>
  <c r="H3675" i="10"/>
  <c r="G3675" i="10"/>
  <c r="D3675" i="10"/>
  <c r="C3675" i="10"/>
  <c r="H3674" i="10"/>
  <c r="G3674" i="10"/>
  <c r="D3674" i="10"/>
  <c r="C3674" i="10"/>
  <c r="H3673" i="10"/>
  <c r="G3673" i="10"/>
  <c r="D3673" i="10"/>
  <c r="C3673" i="10"/>
  <c r="H3672" i="10"/>
  <c r="G3672" i="10"/>
  <c r="D3672" i="10"/>
  <c r="C3672" i="10"/>
  <c r="H3671" i="10"/>
  <c r="G3671" i="10"/>
  <c r="D3671" i="10"/>
  <c r="C3671" i="10"/>
  <c r="H3670" i="10"/>
  <c r="G3670" i="10"/>
  <c r="D3670" i="10"/>
  <c r="C3670" i="10"/>
  <c r="H3669" i="10"/>
  <c r="G3669" i="10"/>
  <c r="D3669" i="10"/>
  <c r="C3669" i="10"/>
  <c r="H3668" i="10"/>
  <c r="G3668" i="10"/>
  <c r="D3668" i="10"/>
  <c r="C3668" i="10"/>
  <c r="H3667" i="10"/>
  <c r="G3667" i="10"/>
  <c r="D3667" i="10"/>
  <c r="C3667" i="10"/>
  <c r="H3666" i="10"/>
  <c r="G3666" i="10"/>
  <c r="D3666" i="10"/>
  <c r="C3666" i="10"/>
  <c r="H3665" i="10"/>
  <c r="G3665" i="10"/>
  <c r="D3665" i="10"/>
  <c r="C3665" i="10"/>
  <c r="H3664" i="10"/>
  <c r="G3664" i="10"/>
  <c r="D3664" i="10"/>
  <c r="C3664" i="10"/>
  <c r="H3663" i="10"/>
  <c r="G3663" i="10"/>
  <c r="D3663" i="10"/>
  <c r="C3663" i="10"/>
  <c r="H3662" i="10"/>
  <c r="G3662" i="10"/>
  <c r="D3662" i="10"/>
  <c r="C3662" i="10"/>
  <c r="H3661" i="10"/>
  <c r="G3661" i="10"/>
  <c r="D3661" i="10"/>
  <c r="C3661" i="10"/>
  <c r="H3660" i="10"/>
  <c r="G3660" i="10"/>
  <c r="D3660" i="10"/>
  <c r="C3660" i="10"/>
  <c r="H3659" i="10"/>
  <c r="G3659" i="10"/>
  <c r="D3659" i="10"/>
  <c r="C3659" i="10"/>
  <c r="H3658" i="10"/>
  <c r="G3658" i="10"/>
  <c r="D3658" i="10"/>
  <c r="C3658" i="10"/>
  <c r="H3657" i="10"/>
  <c r="G3657" i="10"/>
  <c r="D3657" i="10"/>
  <c r="C3657" i="10"/>
  <c r="H3656" i="10"/>
  <c r="G3656" i="10"/>
  <c r="D3656" i="10"/>
  <c r="C3656" i="10"/>
  <c r="H3655" i="10"/>
  <c r="G3655" i="10"/>
  <c r="D3655" i="10"/>
  <c r="C3655" i="10"/>
  <c r="H3654" i="10"/>
  <c r="G3654" i="10"/>
  <c r="D3654" i="10"/>
  <c r="C3654" i="10"/>
  <c r="H3653" i="10"/>
  <c r="G3653" i="10"/>
  <c r="D3653" i="10"/>
  <c r="C3653" i="10"/>
  <c r="H3652" i="10"/>
  <c r="G3652" i="10"/>
  <c r="D3652" i="10"/>
  <c r="C3652" i="10"/>
  <c r="H3651" i="10"/>
  <c r="G3651" i="10"/>
  <c r="D3651" i="10"/>
  <c r="C3651" i="10"/>
  <c r="H3650" i="10"/>
  <c r="G3650" i="10"/>
  <c r="D3650" i="10"/>
  <c r="C3650" i="10"/>
  <c r="H3649" i="10"/>
  <c r="G3649" i="10"/>
  <c r="D3649" i="10"/>
  <c r="C3649" i="10"/>
  <c r="H3648" i="10"/>
  <c r="G3648" i="10"/>
  <c r="D3648" i="10"/>
  <c r="C3648" i="10"/>
  <c r="H3647" i="10"/>
  <c r="G3647" i="10"/>
  <c r="D3647" i="10"/>
  <c r="C3647" i="10"/>
  <c r="H3646" i="10"/>
  <c r="G3646" i="10"/>
  <c r="D3646" i="10"/>
  <c r="C3646" i="10"/>
  <c r="H3645" i="10"/>
  <c r="G3645" i="10"/>
  <c r="D3645" i="10"/>
  <c r="C3645" i="10"/>
  <c r="H3644" i="10"/>
  <c r="G3644" i="10"/>
  <c r="D3644" i="10"/>
  <c r="C3644" i="10"/>
  <c r="H3643" i="10"/>
  <c r="G3643" i="10"/>
  <c r="D3643" i="10"/>
  <c r="C3643" i="10"/>
  <c r="H3642" i="10"/>
  <c r="G3642" i="10"/>
  <c r="D3642" i="10"/>
  <c r="C3642" i="10"/>
  <c r="H3641" i="10"/>
  <c r="G3641" i="10"/>
  <c r="D3641" i="10"/>
  <c r="C3641" i="10"/>
  <c r="H3640" i="10"/>
  <c r="G3640" i="10"/>
  <c r="D3640" i="10"/>
  <c r="C3640" i="10"/>
  <c r="H3639" i="10"/>
  <c r="G3639" i="10"/>
  <c r="D3639" i="10"/>
  <c r="C3639" i="10"/>
  <c r="H3638" i="10"/>
  <c r="G3638" i="10"/>
  <c r="D3638" i="10"/>
  <c r="C3638" i="10"/>
  <c r="H3637" i="10"/>
  <c r="G3637" i="10"/>
  <c r="D3637" i="10"/>
  <c r="C3637" i="10"/>
  <c r="H3636" i="10"/>
  <c r="G3636" i="10"/>
  <c r="D3636" i="10"/>
  <c r="C3636" i="10"/>
  <c r="H3635" i="10"/>
  <c r="G3635" i="10"/>
  <c r="D3635" i="10"/>
  <c r="C3635" i="10"/>
  <c r="H3634" i="10"/>
  <c r="G3634" i="10"/>
  <c r="D3634" i="10"/>
  <c r="C3634" i="10"/>
  <c r="H3633" i="10"/>
  <c r="G3633" i="10"/>
  <c r="D3633" i="10"/>
  <c r="C3633" i="10"/>
  <c r="H3632" i="10"/>
  <c r="G3632" i="10"/>
  <c r="D3632" i="10"/>
  <c r="C3632" i="10"/>
  <c r="H3631" i="10"/>
  <c r="G3631" i="10"/>
  <c r="D3631" i="10"/>
  <c r="C3631" i="10"/>
  <c r="H3630" i="10"/>
  <c r="G3630" i="10"/>
  <c r="D3630" i="10"/>
  <c r="C3630" i="10"/>
  <c r="H3629" i="10"/>
  <c r="G3629" i="10"/>
  <c r="D3629" i="10"/>
  <c r="C3629" i="10"/>
  <c r="H3628" i="10"/>
  <c r="G3628" i="10"/>
  <c r="D3628" i="10"/>
  <c r="C3628" i="10"/>
  <c r="H3627" i="10"/>
  <c r="G3627" i="10"/>
  <c r="D3627" i="10"/>
  <c r="C3627" i="10"/>
  <c r="H3626" i="10"/>
  <c r="G3626" i="10"/>
  <c r="D3626" i="10"/>
  <c r="C3626" i="10"/>
  <c r="H3625" i="10"/>
  <c r="G3625" i="10"/>
  <c r="D3625" i="10"/>
  <c r="C3625" i="10"/>
  <c r="H3624" i="10"/>
  <c r="G3624" i="10"/>
  <c r="D3624" i="10"/>
  <c r="C3624" i="10"/>
  <c r="H3623" i="10"/>
  <c r="G3623" i="10"/>
  <c r="D3623" i="10"/>
  <c r="C3623" i="10"/>
  <c r="H3622" i="10"/>
  <c r="G3622" i="10"/>
  <c r="D3622" i="10"/>
  <c r="C3622" i="10"/>
  <c r="H3621" i="10"/>
  <c r="G3621" i="10"/>
  <c r="D3621" i="10"/>
  <c r="C3621" i="10"/>
  <c r="H3620" i="10"/>
  <c r="G3620" i="10"/>
  <c r="D3620" i="10"/>
  <c r="C3620" i="10"/>
  <c r="H3619" i="10"/>
  <c r="G3619" i="10"/>
  <c r="D3619" i="10"/>
  <c r="C3619" i="10"/>
  <c r="H3618" i="10"/>
  <c r="G3618" i="10"/>
  <c r="D3618" i="10"/>
  <c r="C3618" i="10"/>
  <c r="H3617" i="10"/>
  <c r="G3617" i="10"/>
  <c r="D3617" i="10"/>
  <c r="C3617" i="10"/>
  <c r="H3616" i="10"/>
  <c r="G3616" i="10"/>
  <c r="D3616" i="10"/>
  <c r="C3616" i="10"/>
  <c r="H3615" i="10"/>
  <c r="G3615" i="10"/>
  <c r="D3615" i="10"/>
  <c r="C3615" i="10"/>
  <c r="H3614" i="10"/>
  <c r="G3614" i="10"/>
  <c r="D3614" i="10"/>
  <c r="C3614" i="10"/>
  <c r="H3613" i="10"/>
  <c r="G3613" i="10"/>
  <c r="D3613" i="10"/>
  <c r="C3613" i="10"/>
  <c r="H3612" i="10"/>
  <c r="G3612" i="10"/>
  <c r="D3612" i="10"/>
  <c r="C3612" i="10"/>
  <c r="H3611" i="10"/>
  <c r="G3611" i="10"/>
  <c r="D3611" i="10"/>
  <c r="C3611" i="10"/>
  <c r="H3610" i="10"/>
  <c r="G3610" i="10"/>
  <c r="D3610" i="10"/>
  <c r="C3610" i="10"/>
  <c r="H3609" i="10"/>
  <c r="G3609" i="10"/>
  <c r="D3609" i="10"/>
  <c r="C3609" i="10"/>
  <c r="H3608" i="10"/>
  <c r="G3608" i="10"/>
  <c r="D3608" i="10"/>
  <c r="C3608" i="10"/>
  <c r="H3607" i="10"/>
  <c r="G3607" i="10"/>
  <c r="D3607" i="10"/>
  <c r="C3607" i="10"/>
  <c r="H3606" i="10"/>
  <c r="G3606" i="10"/>
  <c r="D3606" i="10"/>
  <c r="C3606" i="10"/>
  <c r="H3605" i="10"/>
  <c r="G3605" i="10"/>
  <c r="D3605" i="10"/>
  <c r="C3605" i="10"/>
  <c r="H3604" i="10"/>
  <c r="G3604" i="10"/>
  <c r="D3604" i="10"/>
  <c r="C3604" i="10"/>
  <c r="H3603" i="10"/>
  <c r="G3603" i="10"/>
  <c r="D3603" i="10"/>
  <c r="C3603" i="10"/>
  <c r="H3602" i="10"/>
  <c r="G3602" i="10"/>
  <c r="D3602" i="10"/>
  <c r="C3602" i="10"/>
  <c r="H3601" i="10"/>
  <c r="G3601" i="10"/>
  <c r="D3601" i="10"/>
  <c r="C3601" i="10"/>
  <c r="H3600" i="10"/>
  <c r="G3600" i="10"/>
  <c r="D3600" i="10"/>
  <c r="C3600" i="10"/>
  <c r="H3599" i="10"/>
  <c r="G3599" i="10"/>
  <c r="D3599" i="10"/>
  <c r="C3599" i="10"/>
  <c r="H3598" i="10"/>
  <c r="G3598" i="10"/>
  <c r="D3598" i="10"/>
  <c r="C3598" i="10"/>
  <c r="H3597" i="10"/>
  <c r="G3597" i="10"/>
  <c r="D3597" i="10"/>
  <c r="C3597" i="10"/>
  <c r="H3596" i="10"/>
  <c r="G3596" i="10"/>
  <c r="D3596" i="10"/>
  <c r="C3596" i="10"/>
  <c r="H3595" i="10"/>
  <c r="G3595" i="10"/>
  <c r="D3595" i="10"/>
  <c r="C3595" i="10"/>
  <c r="H3594" i="10"/>
  <c r="G3594" i="10"/>
  <c r="D3594" i="10"/>
  <c r="C3594" i="10"/>
  <c r="H3593" i="10"/>
  <c r="G3593" i="10"/>
  <c r="D3593" i="10"/>
  <c r="C3593" i="10"/>
  <c r="H3592" i="10"/>
  <c r="G3592" i="10"/>
  <c r="D3592" i="10"/>
  <c r="C3592" i="10"/>
  <c r="H3591" i="10"/>
  <c r="G3591" i="10"/>
  <c r="D3591" i="10"/>
  <c r="C3591" i="10"/>
  <c r="H3590" i="10"/>
  <c r="G3590" i="10"/>
  <c r="D3590" i="10"/>
  <c r="C3590" i="10"/>
  <c r="H3589" i="10"/>
  <c r="G3589" i="10"/>
  <c r="D3589" i="10"/>
  <c r="C3589" i="10"/>
  <c r="H3588" i="10"/>
  <c r="G3588" i="10"/>
  <c r="D3588" i="10"/>
  <c r="C3588" i="10"/>
  <c r="H3587" i="10"/>
  <c r="G3587" i="10"/>
  <c r="D3587" i="10"/>
  <c r="C3587" i="10"/>
  <c r="H3586" i="10"/>
  <c r="G3586" i="10"/>
  <c r="D3586" i="10"/>
  <c r="C3586" i="10"/>
  <c r="H3585" i="10"/>
  <c r="G3585" i="10"/>
  <c r="D3585" i="10"/>
  <c r="C3585" i="10"/>
  <c r="H3584" i="10"/>
  <c r="G3584" i="10"/>
  <c r="D3584" i="10"/>
  <c r="C3584" i="10"/>
  <c r="H3583" i="10"/>
  <c r="G3583" i="10"/>
  <c r="D3583" i="10"/>
  <c r="C3583" i="10"/>
  <c r="H3582" i="10"/>
  <c r="G3582" i="10"/>
  <c r="D3582" i="10"/>
  <c r="C3582" i="10"/>
  <c r="H3581" i="10"/>
  <c r="G3581" i="10"/>
  <c r="D3581" i="10"/>
  <c r="C3581" i="10"/>
  <c r="H3580" i="10"/>
  <c r="G3580" i="10"/>
  <c r="D3580" i="10"/>
  <c r="C3580" i="10"/>
  <c r="H3579" i="10"/>
  <c r="G3579" i="10"/>
  <c r="D3579" i="10"/>
  <c r="C3579" i="10"/>
  <c r="H3578" i="10"/>
  <c r="G3578" i="10"/>
  <c r="D3578" i="10"/>
  <c r="C3578" i="10"/>
  <c r="H3577" i="10"/>
  <c r="G3577" i="10"/>
  <c r="D3577" i="10"/>
  <c r="C3577" i="10"/>
  <c r="H3576" i="10"/>
  <c r="G3576" i="10"/>
  <c r="D3576" i="10"/>
  <c r="C3576" i="10"/>
  <c r="H3575" i="10"/>
  <c r="G3575" i="10"/>
  <c r="D3575" i="10"/>
  <c r="C3575" i="10"/>
  <c r="H3574" i="10"/>
  <c r="G3574" i="10"/>
  <c r="D3574" i="10"/>
  <c r="C3574" i="10"/>
  <c r="H3573" i="10"/>
  <c r="G3573" i="10"/>
  <c r="D3573" i="10"/>
  <c r="C3573" i="10"/>
  <c r="H3572" i="10"/>
  <c r="G3572" i="10"/>
  <c r="D3572" i="10"/>
  <c r="C3572" i="10"/>
  <c r="H3571" i="10"/>
  <c r="G3571" i="10"/>
  <c r="D3571" i="10"/>
  <c r="C3571" i="10"/>
  <c r="H3570" i="10"/>
  <c r="G3570" i="10"/>
  <c r="D3570" i="10"/>
  <c r="C3570" i="10"/>
  <c r="H3569" i="10"/>
  <c r="G3569" i="10"/>
  <c r="D3569" i="10"/>
  <c r="C3569" i="10"/>
  <c r="H3568" i="10"/>
  <c r="G3568" i="10"/>
  <c r="D3568" i="10"/>
  <c r="C3568" i="10"/>
  <c r="H3567" i="10"/>
  <c r="G3567" i="10"/>
  <c r="D3567" i="10"/>
  <c r="C3567" i="10"/>
  <c r="H3566" i="10"/>
  <c r="G3566" i="10"/>
  <c r="D3566" i="10"/>
  <c r="C3566" i="10"/>
  <c r="H3565" i="10"/>
  <c r="G3565" i="10"/>
  <c r="D3565" i="10"/>
  <c r="C3565" i="10"/>
  <c r="H3564" i="10"/>
  <c r="G3564" i="10"/>
  <c r="D3564" i="10"/>
  <c r="C3564" i="10"/>
  <c r="H3563" i="10"/>
  <c r="G3563" i="10"/>
  <c r="D3563" i="10"/>
  <c r="C3563" i="10"/>
  <c r="H3562" i="10"/>
  <c r="G3562" i="10"/>
  <c r="D3562" i="10"/>
  <c r="C3562" i="10"/>
  <c r="H3561" i="10"/>
  <c r="G3561" i="10"/>
  <c r="D3561" i="10"/>
  <c r="C3561" i="10"/>
  <c r="H3560" i="10"/>
  <c r="G3560" i="10"/>
  <c r="D3560" i="10"/>
  <c r="C3560" i="10"/>
  <c r="H3559" i="10"/>
  <c r="G3559" i="10"/>
  <c r="D3559" i="10"/>
  <c r="C3559" i="10"/>
  <c r="H3558" i="10"/>
  <c r="G3558" i="10"/>
  <c r="D3558" i="10"/>
  <c r="C3558" i="10"/>
  <c r="H3557" i="10"/>
  <c r="G3557" i="10"/>
  <c r="D3557" i="10"/>
  <c r="C3557" i="10"/>
  <c r="H3556" i="10"/>
  <c r="G3556" i="10"/>
  <c r="D3556" i="10"/>
  <c r="C3556" i="10"/>
  <c r="H3555" i="10"/>
  <c r="G3555" i="10"/>
  <c r="D3555" i="10"/>
  <c r="C3555" i="10"/>
  <c r="H3554" i="10"/>
  <c r="G3554" i="10"/>
  <c r="D3554" i="10"/>
  <c r="C3554" i="10"/>
  <c r="H3553" i="10"/>
  <c r="G3553" i="10"/>
  <c r="D3553" i="10"/>
  <c r="C3553" i="10"/>
  <c r="H3552" i="10"/>
  <c r="G3552" i="10"/>
  <c r="D3552" i="10"/>
  <c r="C3552" i="10"/>
  <c r="H3551" i="10"/>
  <c r="G3551" i="10"/>
  <c r="D3551" i="10"/>
  <c r="C3551" i="10"/>
  <c r="H3550" i="10"/>
  <c r="G3550" i="10"/>
  <c r="D3550" i="10"/>
  <c r="C3550" i="10"/>
  <c r="H3549" i="10"/>
  <c r="G3549" i="10"/>
  <c r="D3549" i="10"/>
  <c r="C3549" i="10"/>
  <c r="H3548" i="10"/>
  <c r="G3548" i="10"/>
  <c r="D3548" i="10"/>
  <c r="C3548" i="10"/>
  <c r="H3547" i="10"/>
  <c r="G3547" i="10"/>
  <c r="D3547" i="10"/>
  <c r="C3547" i="10"/>
  <c r="H3546" i="10"/>
  <c r="G3546" i="10"/>
  <c r="D3546" i="10"/>
  <c r="C3546" i="10"/>
  <c r="H3545" i="10"/>
  <c r="G3545" i="10"/>
  <c r="D3545" i="10"/>
  <c r="C3545" i="10"/>
  <c r="H3544" i="10"/>
  <c r="G3544" i="10"/>
  <c r="D3544" i="10"/>
  <c r="C3544" i="10"/>
  <c r="H3543" i="10"/>
  <c r="G3543" i="10"/>
  <c r="D3543" i="10"/>
  <c r="C3543" i="10"/>
  <c r="H3542" i="10"/>
  <c r="G3542" i="10"/>
  <c r="D3542" i="10"/>
  <c r="C3542" i="10"/>
  <c r="H3541" i="10"/>
  <c r="G3541" i="10"/>
  <c r="D3541" i="10"/>
  <c r="C3541" i="10"/>
  <c r="H3540" i="10"/>
  <c r="G3540" i="10"/>
  <c r="D3540" i="10"/>
  <c r="C3540" i="10"/>
  <c r="H3539" i="10"/>
  <c r="G3539" i="10"/>
  <c r="D3539" i="10"/>
  <c r="C3539" i="10"/>
  <c r="H3538" i="10"/>
  <c r="G3538" i="10"/>
  <c r="D3538" i="10"/>
  <c r="C3538" i="10"/>
  <c r="H3537" i="10"/>
  <c r="G3537" i="10"/>
  <c r="D3537" i="10"/>
  <c r="C3537" i="10"/>
  <c r="H3536" i="10"/>
  <c r="G3536" i="10"/>
  <c r="D3536" i="10"/>
  <c r="C3536" i="10"/>
  <c r="H3535" i="10"/>
  <c r="G3535" i="10"/>
  <c r="D3535" i="10"/>
  <c r="C3535" i="10"/>
  <c r="H3534" i="10"/>
  <c r="G3534" i="10"/>
  <c r="D3534" i="10"/>
  <c r="C3534" i="10"/>
  <c r="H3533" i="10"/>
  <c r="G3533" i="10"/>
  <c r="D3533" i="10"/>
  <c r="C3533" i="10"/>
  <c r="H3532" i="10"/>
  <c r="G3532" i="10"/>
  <c r="D3532" i="10"/>
  <c r="C3532" i="10"/>
  <c r="H3531" i="10"/>
  <c r="G3531" i="10"/>
  <c r="D3531" i="10"/>
  <c r="C3531" i="10"/>
  <c r="H3530" i="10"/>
  <c r="G3530" i="10"/>
  <c r="D3530" i="10"/>
  <c r="C3530" i="10"/>
  <c r="H3529" i="10"/>
  <c r="G3529" i="10"/>
  <c r="D3529" i="10"/>
  <c r="C3529" i="10"/>
  <c r="H3528" i="10"/>
  <c r="G3528" i="10"/>
  <c r="D3528" i="10"/>
  <c r="C3528" i="10"/>
  <c r="H3527" i="10"/>
  <c r="G3527" i="10"/>
  <c r="D3527" i="10"/>
  <c r="C3527" i="10"/>
  <c r="H3526" i="10"/>
  <c r="G3526" i="10"/>
  <c r="D3526" i="10"/>
  <c r="C3526" i="10"/>
  <c r="H3525" i="10"/>
  <c r="G3525" i="10"/>
  <c r="D3525" i="10"/>
  <c r="C3525" i="10"/>
  <c r="H3524" i="10"/>
  <c r="G3524" i="10"/>
  <c r="D3524" i="10"/>
  <c r="C3524" i="10"/>
  <c r="H3523" i="10"/>
  <c r="G3523" i="10"/>
  <c r="D3523" i="10"/>
  <c r="C3523" i="10"/>
  <c r="H3522" i="10"/>
  <c r="G3522" i="10"/>
  <c r="D3522" i="10"/>
  <c r="C3522" i="10"/>
  <c r="H3521" i="10"/>
  <c r="G3521" i="10"/>
  <c r="D3521" i="10"/>
  <c r="C3521" i="10"/>
  <c r="H3520" i="10"/>
  <c r="G3520" i="10"/>
  <c r="D3520" i="10"/>
  <c r="C3520" i="10"/>
  <c r="H3519" i="10"/>
  <c r="G3519" i="10"/>
  <c r="D3519" i="10"/>
  <c r="C3519" i="10"/>
  <c r="H3518" i="10"/>
  <c r="G3518" i="10"/>
  <c r="D3518" i="10"/>
  <c r="C3518" i="10"/>
  <c r="H3517" i="10"/>
  <c r="G3517" i="10"/>
  <c r="D3517" i="10"/>
  <c r="C3517" i="10"/>
  <c r="H3516" i="10"/>
  <c r="G3516" i="10"/>
  <c r="D3516" i="10"/>
  <c r="C3516" i="10"/>
  <c r="H3515" i="10"/>
  <c r="G3515" i="10"/>
  <c r="D3515" i="10"/>
  <c r="C3515" i="10"/>
  <c r="H3514" i="10"/>
  <c r="G3514" i="10"/>
  <c r="D3514" i="10"/>
  <c r="C3514" i="10"/>
  <c r="H3513" i="10"/>
  <c r="G3513" i="10"/>
  <c r="D3513" i="10"/>
  <c r="C3513" i="10"/>
  <c r="H3512" i="10"/>
  <c r="G3512" i="10"/>
  <c r="D3512" i="10"/>
  <c r="C3512" i="10"/>
  <c r="H3511" i="10"/>
  <c r="G3511" i="10"/>
  <c r="D3511" i="10"/>
  <c r="C3511" i="10"/>
  <c r="H3510" i="10"/>
  <c r="G3510" i="10"/>
  <c r="D3510" i="10"/>
  <c r="C3510" i="10"/>
  <c r="H3509" i="10"/>
  <c r="G3509" i="10"/>
  <c r="D3509" i="10"/>
  <c r="C3509" i="10"/>
  <c r="H3508" i="10"/>
  <c r="G3508" i="10"/>
  <c r="D3508" i="10"/>
  <c r="C3508" i="10"/>
  <c r="H3507" i="10"/>
  <c r="G3507" i="10"/>
  <c r="D3507" i="10"/>
  <c r="C3507" i="10"/>
  <c r="H3506" i="10"/>
  <c r="G3506" i="10"/>
  <c r="D3506" i="10"/>
  <c r="C3506" i="10"/>
  <c r="H3505" i="10"/>
  <c r="G3505" i="10"/>
  <c r="D3505" i="10"/>
  <c r="C3505" i="10"/>
  <c r="H3504" i="10"/>
  <c r="G3504" i="10"/>
  <c r="D3504" i="10"/>
  <c r="C3504" i="10"/>
  <c r="H3503" i="10"/>
  <c r="G3503" i="10"/>
  <c r="D3503" i="10"/>
  <c r="C3503" i="10"/>
  <c r="H3502" i="10"/>
  <c r="G3502" i="10"/>
  <c r="D3502" i="10"/>
  <c r="C3502" i="10"/>
  <c r="H3501" i="10"/>
  <c r="G3501" i="10"/>
  <c r="D3501" i="10"/>
  <c r="C3501" i="10"/>
  <c r="H3500" i="10"/>
  <c r="G3500" i="10"/>
  <c r="D3500" i="10"/>
  <c r="C3500" i="10"/>
  <c r="H3499" i="10"/>
  <c r="G3499" i="10"/>
  <c r="D3499" i="10"/>
  <c r="C3499" i="10"/>
  <c r="H3498" i="10"/>
  <c r="G3498" i="10"/>
  <c r="D3498" i="10"/>
  <c r="C3498" i="10"/>
  <c r="H3497" i="10"/>
  <c r="G3497" i="10"/>
  <c r="D3497" i="10"/>
  <c r="C3497" i="10"/>
  <c r="H3496" i="10"/>
  <c r="G3496" i="10"/>
  <c r="D3496" i="10"/>
  <c r="C3496" i="10"/>
  <c r="H3495" i="10"/>
  <c r="G3495" i="10"/>
  <c r="D3495" i="10"/>
  <c r="C3495" i="10"/>
  <c r="H3494" i="10"/>
  <c r="G3494" i="10"/>
  <c r="D3494" i="10"/>
  <c r="C3494" i="10"/>
  <c r="H3493" i="10"/>
  <c r="G3493" i="10"/>
  <c r="D3493" i="10"/>
  <c r="C3493" i="10"/>
  <c r="H3492" i="10"/>
  <c r="G3492" i="10"/>
  <c r="D3492" i="10"/>
  <c r="C3492" i="10"/>
  <c r="H3491" i="10"/>
  <c r="G3491" i="10"/>
  <c r="D3491" i="10"/>
  <c r="C3491" i="10"/>
  <c r="H3490" i="10"/>
  <c r="G3490" i="10"/>
  <c r="D3490" i="10"/>
  <c r="C3490" i="10"/>
  <c r="H3489" i="10"/>
  <c r="G3489" i="10"/>
  <c r="D3489" i="10"/>
  <c r="C3489" i="10"/>
  <c r="H3488" i="10"/>
  <c r="G3488" i="10"/>
  <c r="D3488" i="10"/>
  <c r="C3488" i="10"/>
  <c r="H3487" i="10"/>
  <c r="G3487" i="10"/>
  <c r="D3487" i="10"/>
  <c r="C3487" i="10"/>
  <c r="H3486" i="10"/>
  <c r="G3486" i="10"/>
  <c r="D3486" i="10"/>
  <c r="C3486" i="10"/>
  <c r="H3485" i="10"/>
  <c r="G3485" i="10"/>
  <c r="D3485" i="10"/>
  <c r="C3485" i="10"/>
  <c r="H3484" i="10"/>
  <c r="G3484" i="10"/>
  <c r="D3484" i="10"/>
  <c r="C3484" i="10"/>
  <c r="H3483" i="10"/>
  <c r="G3483" i="10"/>
  <c r="D3483" i="10"/>
  <c r="C3483" i="10"/>
  <c r="H3482" i="10"/>
  <c r="G3482" i="10"/>
  <c r="D3482" i="10"/>
  <c r="C3482" i="10"/>
  <c r="H3481" i="10"/>
  <c r="G3481" i="10"/>
  <c r="D3481" i="10"/>
  <c r="C3481" i="10"/>
  <c r="H3480" i="10"/>
  <c r="G3480" i="10"/>
  <c r="D3480" i="10"/>
  <c r="C3480" i="10"/>
  <c r="H3479" i="10"/>
  <c r="G3479" i="10"/>
  <c r="D3479" i="10"/>
  <c r="C3479" i="10"/>
  <c r="H3478" i="10"/>
  <c r="G3478" i="10"/>
  <c r="D3478" i="10"/>
  <c r="C3478" i="10"/>
  <c r="H3477" i="10"/>
  <c r="G3477" i="10"/>
  <c r="D3477" i="10"/>
  <c r="C3477" i="10"/>
  <c r="H3476" i="10"/>
  <c r="G3476" i="10"/>
  <c r="D3476" i="10"/>
  <c r="C3476" i="10"/>
  <c r="H3475" i="10"/>
  <c r="G3475" i="10"/>
  <c r="D3475" i="10"/>
  <c r="C3475" i="10"/>
  <c r="H3474" i="10"/>
  <c r="G3474" i="10"/>
  <c r="D3474" i="10"/>
  <c r="C3474" i="10"/>
  <c r="H3473" i="10"/>
  <c r="G3473" i="10"/>
  <c r="D3473" i="10"/>
  <c r="C3473" i="10"/>
  <c r="H3472" i="10"/>
  <c r="G3472" i="10"/>
  <c r="D3472" i="10"/>
  <c r="C3472" i="10"/>
  <c r="H3471" i="10"/>
  <c r="G3471" i="10"/>
  <c r="D3471" i="10"/>
  <c r="C3471" i="10"/>
  <c r="H3470" i="10"/>
  <c r="G3470" i="10"/>
  <c r="D3470" i="10"/>
  <c r="C3470" i="10"/>
  <c r="H3469" i="10"/>
  <c r="G3469" i="10"/>
  <c r="D3469" i="10"/>
  <c r="C3469" i="10"/>
  <c r="H3468" i="10"/>
  <c r="G3468" i="10"/>
  <c r="D3468" i="10"/>
  <c r="C3468" i="10"/>
  <c r="H3467" i="10"/>
  <c r="G3467" i="10"/>
  <c r="D3467" i="10"/>
  <c r="C3467" i="10"/>
  <c r="H3466" i="10"/>
  <c r="G3466" i="10"/>
  <c r="D3466" i="10"/>
  <c r="C3466" i="10"/>
  <c r="H3465" i="10"/>
  <c r="G3465" i="10"/>
  <c r="D3465" i="10"/>
  <c r="C3465" i="10"/>
  <c r="H3464" i="10"/>
  <c r="G3464" i="10"/>
  <c r="D3464" i="10"/>
  <c r="C3464" i="10"/>
  <c r="H3463" i="10"/>
  <c r="G3463" i="10"/>
  <c r="D3463" i="10"/>
  <c r="C3463" i="10"/>
  <c r="H3462" i="10"/>
  <c r="G3462" i="10"/>
  <c r="D3462" i="10"/>
  <c r="C3462" i="10"/>
  <c r="H3461" i="10"/>
  <c r="G3461" i="10"/>
  <c r="D3461" i="10"/>
  <c r="C3461" i="10"/>
  <c r="H3460" i="10"/>
  <c r="G3460" i="10"/>
  <c r="D3460" i="10"/>
  <c r="C3460" i="10"/>
  <c r="H3459" i="10"/>
  <c r="G3459" i="10"/>
  <c r="D3459" i="10"/>
  <c r="C3459" i="10"/>
  <c r="H3458" i="10"/>
  <c r="G3458" i="10"/>
  <c r="D3458" i="10"/>
  <c r="C3458" i="10"/>
  <c r="H3457" i="10"/>
  <c r="G3457" i="10"/>
  <c r="D3457" i="10"/>
  <c r="C3457" i="10"/>
  <c r="H3456" i="10"/>
  <c r="G3456" i="10"/>
  <c r="D3456" i="10"/>
  <c r="C3456" i="10"/>
  <c r="H3455" i="10"/>
  <c r="G3455" i="10"/>
  <c r="D3455" i="10"/>
  <c r="C3455" i="10"/>
  <c r="H3454" i="10"/>
  <c r="G3454" i="10"/>
  <c r="D3454" i="10"/>
  <c r="C3454" i="10"/>
  <c r="H3453" i="10"/>
  <c r="G3453" i="10"/>
  <c r="D3453" i="10"/>
  <c r="C3453" i="10"/>
  <c r="H3452" i="10"/>
  <c r="G3452" i="10"/>
  <c r="D3452" i="10"/>
  <c r="C3452" i="10"/>
  <c r="H3451" i="10"/>
  <c r="G3451" i="10"/>
  <c r="D3451" i="10"/>
  <c r="C3451" i="10"/>
  <c r="H3450" i="10"/>
  <c r="G3450" i="10"/>
  <c r="D3450" i="10"/>
  <c r="C3450" i="10"/>
  <c r="H3449" i="10"/>
  <c r="G3449" i="10"/>
  <c r="D3449" i="10"/>
  <c r="C3449" i="10"/>
  <c r="H3448" i="10"/>
  <c r="G3448" i="10"/>
  <c r="D3448" i="10"/>
  <c r="C3448" i="10"/>
  <c r="H3447" i="10"/>
  <c r="G3447" i="10"/>
  <c r="D3447" i="10"/>
  <c r="C3447" i="10"/>
  <c r="H3446" i="10"/>
  <c r="G3446" i="10"/>
  <c r="D3446" i="10"/>
  <c r="C3446" i="10"/>
  <c r="H3445" i="10"/>
  <c r="G3445" i="10"/>
  <c r="D3445" i="10"/>
  <c r="C3445" i="10"/>
  <c r="H3444" i="10"/>
  <c r="G3444" i="10"/>
  <c r="D3444" i="10"/>
  <c r="C3444" i="10"/>
  <c r="H3443" i="10"/>
  <c r="G3443" i="10"/>
  <c r="D3443" i="10"/>
  <c r="C3443" i="10"/>
  <c r="H3442" i="10"/>
  <c r="G3442" i="10"/>
  <c r="D3442" i="10"/>
  <c r="C3442" i="10"/>
  <c r="H3441" i="10"/>
  <c r="G3441" i="10"/>
  <c r="D3441" i="10"/>
  <c r="C3441" i="10"/>
  <c r="H3440" i="10"/>
  <c r="G3440" i="10"/>
  <c r="D3440" i="10"/>
  <c r="C3440" i="10"/>
  <c r="H3439" i="10"/>
  <c r="G3439" i="10"/>
  <c r="D3439" i="10"/>
  <c r="C3439" i="10"/>
  <c r="H3438" i="10"/>
  <c r="G3438" i="10"/>
  <c r="D3438" i="10"/>
  <c r="C3438" i="10"/>
  <c r="H3437" i="10"/>
  <c r="G3437" i="10"/>
  <c r="D3437" i="10"/>
  <c r="C3437" i="10"/>
  <c r="H3436" i="10"/>
  <c r="G3436" i="10"/>
  <c r="D3436" i="10"/>
  <c r="C3436" i="10"/>
  <c r="H3435" i="10"/>
  <c r="G3435" i="10"/>
  <c r="D3435" i="10"/>
  <c r="C3435" i="10"/>
  <c r="H3434" i="10"/>
  <c r="G3434" i="10"/>
  <c r="D3434" i="10"/>
  <c r="C3434" i="10"/>
  <c r="H3433" i="10"/>
  <c r="G3433" i="10"/>
  <c r="D3433" i="10"/>
  <c r="C3433" i="10"/>
  <c r="H3432" i="10"/>
  <c r="G3432" i="10"/>
  <c r="D3432" i="10"/>
  <c r="C3432" i="10"/>
  <c r="H3431" i="10"/>
  <c r="G3431" i="10"/>
  <c r="D3431" i="10"/>
  <c r="C3431" i="10"/>
  <c r="H3430" i="10"/>
  <c r="G3430" i="10"/>
  <c r="D3430" i="10"/>
  <c r="C3430" i="10"/>
  <c r="H3429" i="10"/>
  <c r="G3429" i="10"/>
  <c r="D3429" i="10"/>
  <c r="C3429" i="10"/>
  <c r="H3428" i="10"/>
  <c r="G3428" i="10"/>
  <c r="D3428" i="10"/>
  <c r="C3428" i="10"/>
  <c r="H3427" i="10"/>
  <c r="G3427" i="10"/>
  <c r="D3427" i="10"/>
  <c r="C3427" i="10"/>
  <c r="H3426" i="10"/>
  <c r="G3426" i="10"/>
  <c r="D3426" i="10"/>
  <c r="C3426" i="10"/>
  <c r="H3425" i="10"/>
  <c r="G3425" i="10"/>
  <c r="D3425" i="10"/>
  <c r="C3425" i="10"/>
  <c r="H3424" i="10"/>
  <c r="G3424" i="10"/>
  <c r="D3424" i="10"/>
  <c r="C3424" i="10"/>
  <c r="H3423" i="10"/>
  <c r="G3423" i="10"/>
  <c r="D3423" i="10"/>
  <c r="C3423" i="10"/>
  <c r="H3422" i="10"/>
  <c r="G3422" i="10"/>
  <c r="D3422" i="10"/>
  <c r="C3422" i="10"/>
  <c r="H3421" i="10"/>
  <c r="G3421" i="10"/>
  <c r="D3421" i="10"/>
  <c r="C3421" i="10"/>
  <c r="H3420" i="10"/>
  <c r="G3420" i="10"/>
  <c r="D3420" i="10"/>
  <c r="C3420" i="10"/>
  <c r="H3419" i="10"/>
  <c r="G3419" i="10"/>
  <c r="D3419" i="10"/>
  <c r="C3419" i="10"/>
  <c r="H3418" i="10"/>
  <c r="G3418" i="10"/>
  <c r="D3418" i="10"/>
  <c r="C3418" i="10"/>
  <c r="H3417" i="10"/>
  <c r="G3417" i="10"/>
  <c r="D3417" i="10"/>
  <c r="C3417" i="10"/>
  <c r="H3416" i="10"/>
  <c r="G3416" i="10"/>
  <c r="D3416" i="10"/>
  <c r="C3416" i="10"/>
  <c r="H3415" i="10"/>
  <c r="G3415" i="10"/>
  <c r="D3415" i="10"/>
  <c r="C3415" i="10"/>
  <c r="H3414" i="10"/>
  <c r="G3414" i="10"/>
  <c r="D3414" i="10"/>
  <c r="C3414" i="10"/>
  <c r="H3413" i="10"/>
  <c r="G3413" i="10"/>
  <c r="D3413" i="10"/>
  <c r="C3413" i="10"/>
  <c r="H3412" i="10"/>
  <c r="G3412" i="10"/>
  <c r="D3412" i="10"/>
  <c r="C3412" i="10"/>
  <c r="H3411" i="10"/>
  <c r="G3411" i="10"/>
  <c r="D3411" i="10"/>
  <c r="C3411" i="10"/>
  <c r="H3410" i="10"/>
  <c r="G3410" i="10"/>
  <c r="D3410" i="10"/>
  <c r="C3410" i="10"/>
  <c r="H3409" i="10"/>
  <c r="G3409" i="10"/>
  <c r="D3409" i="10"/>
  <c r="C3409" i="10"/>
  <c r="H3408" i="10"/>
  <c r="G3408" i="10"/>
  <c r="D3408" i="10"/>
  <c r="C3408" i="10"/>
  <c r="H3407" i="10"/>
  <c r="G3407" i="10"/>
  <c r="D3407" i="10"/>
  <c r="C3407" i="10"/>
  <c r="H3406" i="10"/>
  <c r="G3406" i="10"/>
  <c r="D3406" i="10"/>
  <c r="C3406" i="10"/>
  <c r="H3405" i="10"/>
  <c r="G3405" i="10"/>
  <c r="D3405" i="10"/>
  <c r="C3405" i="10"/>
  <c r="H3404" i="10"/>
  <c r="G3404" i="10"/>
  <c r="D3404" i="10"/>
  <c r="C3404" i="10"/>
  <c r="H3403" i="10"/>
  <c r="G3403" i="10"/>
  <c r="D3403" i="10"/>
  <c r="C3403" i="10"/>
  <c r="H3402" i="10"/>
  <c r="G3402" i="10"/>
  <c r="D3402" i="10"/>
  <c r="C3402" i="10"/>
  <c r="H3401" i="10"/>
  <c r="G3401" i="10"/>
  <c r="D3401" i="10"/>
  <c r="C3401" i="10"/>
  <c r="H3400" i="10"/>
  <c r="G3400" i="10"/>
  <c r="D3400" i="10"/>
  <c r="C3400" i="10"/>
  <c r="H3399" i="10"/>
  <c r="G3399" i="10"/>
  <c r="D3399" i="10"/>
  <c r="C3399" i="10"/>
  <c r="H3398" i="10"/>
  <c r="G3398" i="10"/>
  <c r="D3398" i="10"/>
  <c r="C3398" i="10"/>
  <c r="H3397" i="10"/>
  <c r="G3397" i="10"/>
  <c r="D3397" i="10"/>
  <c r="C3397" i="10"/>
  <c r="H3396" i="10"/>
  <c r="G3396" i="10"/>
  <c r="D3396" i="10"/>
  <c r="C3396" i="10"/>
  <c r="H3395" i="10"/>
  <c r="G3395" i="10"/>
  <c r="D3395" i="10"/>
  <c r="C3395" i="10"/>
  <c r="H3394" i="10"/>
  <c r="G3394" i="10"/>
  <c r="D3394" i="10"/>
  <c r="C3394" i="10"/>
  <c r="H3393" i="10"/>
  <c r="G3393" i="10"/>
  <c r="D3393" i="10"/>
  <c r="C3393" i="10"/>
  <c r="H3392" i="10"/>
  <c r="G3392" i="10"/>
  <c r="D3392" i="10"/>
  <c r="C3392" i="10"/>
  <c r="H3391" i="10"/>
  <c r="G3391" i="10"/>
  <c r="D3391" i="10"/>
  <c r="C3391" i="10"/>
  <c r="H3390" i="10"/>
  <c r="G3390" i="10"/>
  <c r="D3390" i="10"/>
  <c r="C3390" i="10"/>
  <c r="H3389" i="10"/>
  <c r="G3389" i="10"/>
  <c r="D3389" i="10"/>
  <c r="C3389" i="10"/>
  <c r="H3388" i="10"/>
  <c r="G3388" i="10"/>
  <c r="D3388" i="10"/>
  <c r="C3388" i="10"/>
  <c r="H3387" i="10"/>
  <c r="G3387" i="10"/>
  <c r="D3387" i="10"/>
  <c r="C3387" i="10"/>
  <c r="H3386" i="10"/>
  <c r="G3386" i="10"/>
  <c r="D3386" i="10"/>
  <c r="C3386" i="10"/>
  <c r="H3385" i="10"/>
  <c r="G3385" i="10"/>
  <c r="D3385" i="10"/>
  <c r="C3385" i="10"/>
  <c r="H3384" i="10"/>
  <c r="G3384" i="10"/>
  <c r="D3384" i="10"/>
  <c r="C3384" i="10"/>
  <c r="H3383" i="10"/>
  <c r="G3383" i="10"/>
  <c r="D3383" i="10"/>
  <c r="C3383" i="10"/>
  <c r="H3382" i="10"/>
  <c r="G3382" i="10"/>
  <c r="D3382" i="10"/>
  <c r="C3382" i="10"/>
  <c r="H3381" i="10"/>
  <c r="G3381" i="10"/>
  <c r="D3381" i="10"/>
  <c r="C3381" i="10"/>
  <c r="H3380" i="10"/>
  <c r="G3380" i="10"/>
  <c r="D3380" i="10"/>
  <c r="C3380" i="10"/>
  <c r="H3379" i="10"/>
  <c r="G3379" i="10"/>
  <c r="D3379" i="10"/>
  <c r="C3379" i="10"/>
  <c r="H3378" i="10"/>
  <c r="G3378" i="10"/>
  <c r="D3378" i="10"/>
  <c r="C3378" i="10"/>
  <c r="H3377" i="10"/>
  <c r="G3377" i="10"/>
  <c r="D3377" i="10"/>
  <c r="C3377" i="10"/>
  <c r="H3376" i="10"/>
  <c r="G3376" i="10"/>
  <c r="D3376" i="10"/>
  <c r="C3376" i="10"/>
  <c r="H3375" i="10"/>
  <c r="G3375" i="10"/>
  <c r="D3375" i="10"/>
  <c r="C3375" i="10"/>
  <c r="H3374" i="10"/>
  <c r="G3374" i="10"/>
  <c r="D3374" i="10"/>
  <c r="C3374" i="10"/>
  <c r="H3373" i="10"/>
  <c r="G3373" i="10"/>
  <c r="D3373" i="10"/>
  <c r="C3373" i="10"/>
  <c r="H3372" i="10"/>
  <c r="G3372" i="10"/>
  <c r="D3372" i="10"/>
  <c r="C3372" i="10"/>
  <c r="H3371" i="10"/>
  <c r="G3371" i="10"/>
  <c r="D3371" i="10"/>
  <c r="C3371" i="10"/>
  <c r="H3370" i="10"/>
  <c r="G3370" i="10"/>
  <c r="D3370" i="10"/>
  <c r="C3370" i="10"/>
  <c r="H3369" i="10"/>
  <c r="G3369" i="10"/>
  <c r="D3369" i="10"/>
  <c r="C3369" i="10"/>
  <c r="H3368" i="10"/>
  <c r="G3368" i="10"/>
  <c r="D3368" i="10"/>
  <c r="C3368" i="10"/>
  <c r="H3367" i="10"/>
  <c r="G3367" i="10"/>
  <c r="D3367" i="10"/>
  <c r="C3367" i="10"/>
  <c r="H3366" i="10"/>
  <c r="G3366" i="10"/>
  <c r="D3366" i="10"/>
  <c r="C3366" i="10"/>
  <c r="H3365" i="10"/>
  <c r="G3365" i="10"/>
  <c r="D3365" i="10"/>
  <c r="C3365" i="10"/>
  <c r="H3364" i="10"/>
  <c r="G3364" i="10"/>
  <c r="D3364" i="10"/>
  <c r="C3364" i="10"/>
  <c r="H3363" i="10"/>
  <c r="G3363" i="10"/>
  <c r="D3363" i="10"/>
  <c r="C3363" i="10"/>
  <c r="H3362" i="10"/>
  <c r="G3362" i="10"/>
  <c r="D3362" i="10"/>
  <c r="C3362" i="10"/>
  <c r="H3361" i="10"/>
  <c r="G3361" i="10"/>
  <c r="D3361" i="10"/>
  <c r="C3361" i="10"/>
  <c r="H3360" i="10"/>
  <c r="G3360" i="10"/>
  <c r="D3360" i="10"/>
  <c r="C3360" i="10"/>
  <c r="H3359" i="10"/>
  <c r="G3359" i="10"/>
  <c r="D3359" i="10"/>
  <c r="C3359" i="10"/>
  <c r="H3358" i="10"/>
  <c r="G3358" i="10"/>
  <c r="D3358" i="10"/>
  <c r="C3358" i="10"/>
  <c r="H3357" i="10"/>
  <c r="G3357" i="10"/>
  <c r="D3357" i="10"/>
  <c r="C3357" i="10"/>
  <c r="H3356" i="10"/>
  <c r="G3356" i="10"/>
  <c r="D3356" i="10"/>
  <c r="C3356" i="10"/>
  <c r="H3355" i="10"/>
  <c r="G3355" i="10"/>
  <c r="D3355" i="10"/>
  <c r="C3355" i="10"/>
  <c r="H3354" i="10"/>
  <c r="G3354" i="10"/>
  <c r="D3354" i="10"/>
  <c r="C3354" i="10"/>
  <c r="H3353" i="10"/>
  <c r="G3353" i="10"/>
  <c r="D3353" i="10"/>
  <c r="C3353" i="10"/>
  <c r="H3352" i="10"/>
  <c r="G3352" i="10"/>
  <c r="D3352" i="10"/>
  <c r="C3352" i="10"/>
  <c r="H3351" i="10"/>
  <c r="G3351" i="10"/>
  <c r="D3351" i="10"/>
  <c r="C3351" i="10"/>
  <c r="H3350" i="10"/>
  <c r="G3350" i="10"/>
  <c r="D3350" i="10"/>
  <c r="C3350" i="10"/>
  <c r="H3349" i="10"/>
  <c r="G3349" i="10"/>
  <c r="D3349" i="10"/>
  <c r="C3349" i="10"/>
  <c r="H3348" i="10"/>
  <c r="G3348" i="10"/>
  <c r="D3348" i="10"/>
  <c r="C3348" i="10"/>
  <c r="H3347" i="10"/>
  <c r="G3347" i="10"/>
  <c r="D3347" i="10"/>
  <c r="C3347" i="10"/>
  <c r="H3346" i="10"/>
  <c r="G3346" i="10"/>
  <c r="D3346" i="10"/>
  <c r="C3346" i="10"/>
  <c r="H3345" i="10"/>
  <c r="G3345" i="10"/>
  <c r="D3345" i="10"/>
  <c r="C3345" i="10"/>
  <c r="H3344" i="10"/>
  <c r="G3344" i="10"/>
  <c r="D3344" i="10"/>
  <c r="C3344" i="10"/>
  <c r="H3343" i="10"/>
  <c r="G3343" i="10"/>
  <c r="D3343" i="10"/>
  <c r="C3343" i="10"/>
  <c r="H3342" i="10"/>
  <c r="G3342" i="10"/>
  <c r="D3342" i="10"/>
  <c r="C3342" i="10"/>
  <c r="H3341" i="10"/>
  <c r="G3341" i="10"/>
  <c r="D3341" i="10"/>
  <c r="C3341" i="10"/>
  <c r="H3340" i="10"/>
  <c r="G3340" i="10"/>
  <c r="D3340" i="10"/>
  <c r="C3340" i="10"/>
  <c r="H3339" i="10"/>
  <c r="G3339" i="10"/>
  <c r="D3339" i="10"/>
  <c r="C3339" i="10"/>
  <c r="H3338" i="10"/>
  <c r="G3338" i="10"/>
  <c r="D3338" i="10"/>
  <c r="C3338" i="10"/>
  <c r="H3337" i="10"/>
  <c r="G3337" i="10"/>
  <c r="D3337" i="10"/>
  <c r="C3337" i="10"/>
  <c r="H3336" i="10"/>
  <c r="G3336" i="10"/>
  <c r="D3336" i="10"/>
  <c r="C3336" i="10"/>
  <c r="H3335" i="10"/>
  <c r="G3335" i="10"/>
  <c r="D3335" i="10"/>
  <c r="C3335" i="10"/>
  <c r="H3334" i="10"/>
  <c r="G3334" i="10"/>
  <c r="D3334" i="10"/>
  <c r="C3334" i="10"/>
  <c r="H3333" i="10"/>
  <c r="G3333" i="10"/>
  <c r="D3333" i="10"/>
  <c r="C3333" i="10"/>
  <c r="H3332" i="10"/>
  <c r="G3332" i="10"/>
  <c r="D3332" i="10"/>
  <c r="C3332" i="10"/>
  <c r="H3331" i="10"/>
  <c r="G3331" i="10"/>
  <c r="D3331" i="10"/>
  <c r="C3331" i="10"/>
  <c r="H3330" i="10"/>
  <c r="G3330" i="10"/>
  <c r="D3330" i="10"/>
  <c r="C3330" i="10"/>
  <c r="H3329" i="10"/>
  <c r="G3329" i="10"/>
  <c r="D3329" i="10"/>
  <c r="C3329" i="10"/>
  <c r="H3328" i="10"/>
  <c r="G3328" i="10"/>
  <c r="D3328" i="10"/>
  <c r="C3328" i="10"/>
  <c r="H3327" i="10"/>
  <c r="G3327" i="10"/>
  <c r="D3327" i="10"/>
  <c r="C3327" i="10"/>
  <c r="H3326" i="10"/>
  <c r="G3326" i="10"/>
  <c r="D3326" i="10"/>
  <c r="C3326" i="10"/>
  <c r="H3325" i="10"/>
  <c r="G3325" i="10"/>
  <c r="D3325" i="10"/>
  <c r="C3325" i="10"/>
  <c r="H3324" i="10"/>
  <c r="G3324" i="10"/>
  <c r="D3324" i="10"/>
  <c r="C3324" i="10"/>
  <c r="H3323" i="10"/>
  <c r="G3323" i="10"/>
  <c r="D3323" i="10"/>
  <c r="C3323" i="10"/>
  <c r="H3322" i="10"/>
  <c r="G3322" i="10"/>
  <c r="D3322" i="10"/>
  <c r="C3322" i="10"/>
  <c r="H3321" i="10"/>
  <c r="G3321" i="10"/>
  <c r="D3321" i="10"/>
  <c r="C3321" i="10"/>
  <c r="H3320" i="10"/>
  <c r="G3320" i="10"/>
  <c r="D3320" i="10"/>
  <c r="C3320" i="10"/>
  <c r="H3319" i="10"/>
  <c r="G3319" i="10"/>
  <c r="D3319" i="10"/>
  <c r="C3319" i="10"/>
  <c r="H3318" i="10"/>
  <c r="G3318" i="10"/>
  <c r="D3318" i="10"/>
  <c r="C3318" i="10"/>
  <c r="H3317" i="10"/>
  <c r="G3317" i="10"/>
  <c r="D3317" i="10"/>
  <c r="C3317" i="10"/>
  <c r="H3316" i="10"/>
  <c r="G3316" i="10"/>
  <c r="D3316" i="10"/>
  <c r="C3316" i="10"/>
  <c r="H3315" i="10"/>
  <c r="G3315" i="10"/>
  <c r="D3315" i="10"/>
  <c r="C3315" i="10"/>
  <c r="H3314" i="10"/>
  <c r="G3314" i="10"/>
  <c r="D3314" i="10"/>
  <c r="C3314" i="10"/>
  <c r="H3313" i="10"/>
  <c r="G3313" i="10"/>
  <c r="D3313" i="10"/>
  <c r="C3313" i="10"/>
  <c r="H3312" i="10"/>
  <c r="G3312" i="10"/>
  <c r="D3312" i="10"/>
  <c r="C3312" i="10"/>
  <c r="H3311" i="10"/>
  <c r="G3311" i="10"/>
  <c r="D3311" i="10"/>
  <c r="C3311" i="10"/>
  <c r="H3310" i="10"/>
  <c r="G3310" i="10"/>
  <c r="D3310" i="10"/>
  <c r="C3310" i="10"/>
  <c r="H3309" i="10"/>
  <c r="G3309" i="10"/>
  <c r="D3309" i="10"/>
  <c r="C3309" i="10"/>
  <c r="H3308" i="10"/>
  <c r="G3308" i="10"/>
  <c r="D3308" i="10"/>
  <c r="C3308" i="10"/>
  <c r="H3307" i="10"/>
  <c r="G3307" i="10"/>
  <c r="D3307" i="10"/>
  <c r="C3307" i="10"/>
  <c r="H3306" i="10"/>
  <c r="G3306" i="10"/>
  <c r="D3306" i="10"/>
  <c r="C3306" i="10"/>
  <c r="H3305" i="10"/>
  <c r="G3305" i="10"/>
  <c r="D3305" i="10"/>
  <c r="C3305" i="10"/>
  <c r="H3304" i="10"/>
  <c r="G3304" i="10"/>
  <c r="D3304" i="10"/>
  <c r="C3304" i="10"/>
  <c r="H3303" i="10"/>
  <c r="G3303" i="10"/>
  <c r="D3303" i="10"/>
  <c r="C3303" i="10"/>
  <c r="H3302" i="10"/>
  <c r="G3302" i="10"/>
  <c r="D3302" i="10"/>
  <c r="C3302" i="10"/>
  <c r="H3301" i="10"/>
  <c r="G3301" i="10"/>
  <c r="D3301" i="10"/>
  <c r="C3301" i="10"/>
  <c r="H3300" i="10"/>
  <c r="G3300" i="10"/>
  <c r="D3300" i="10"/>
  <c r="C3300" i="10"/>
  <c r="H3299" i="10"/>
  <c r="G3299" i="10"/>
  <c r="D3299" i="10"/>
  <c r="C3299" i="10"/>
  <c r="H3298" i="10"/>
  <c r="G3298" i="10"/>
  <c r="D3298" i="10"/>
  <c r="C3298" i="10"/>
  <c r="H3297" i="10"/>
  <c r="G3297" i="10"/>
  <c r="D3297" i="10"/>
  <c r="C3297" i="10"/>
  <c r="H3296" i="10"/>
  <c r="G3296" i="10"/>
  <c r="D3296" i="10"/>
  <c r="C3296" i="10"/>
  <c r="H3295" i="10"/>
  <c r="G3295" i="10"/>
  <c r="D3295" i="10"/>
  <c r="C3295" i="10"/>
  <c r="H3294" i="10"/>
  <c r="G3294" i="10"/>
  <c r="D3294" i="10"/>
  <c r="C3294" i="10"/>
  <c r="H3293" i="10"/>
  <c r="G3293" i="10"/>
  <c r="D3293" i="10"/>
  <c r="C3293" i="10"/>
  <c r="H3292" i="10"/>
  <c r="G3292" i="10"/>
  <c r="D3292" i="10"/>
  <c r="C3292" i="10"/>
  <c r="H3291" i="10"/>
  <c r="G3291" i="10"/>
  <c r="D3291" i="10"/>
  <c r="C3291" i="10"/>
  <c r="H3290" i="10"/>
  <c r="G3290" i="10"/>
  <c r="D3290" i="10"/>
  <c r="C3290" i="10"/>
  <c r="H3289" i="10"/>
  <c r="G3289" i="10"/>
  <c r="D3289" i="10"/>
  <c r="C3289" i="10"/>
  <c r="H3288" i="10"/>
  <c r="G3288" i="10"/>
  <c r="D3288" i="10"/>
  <c r="C3288" i="10"/>
  <c r="H3287" i="10"/>
  <c r="G3287" i="10"/>
  <c r="D3287" i="10"/>
  <c r="C3287" i="10"/>
  <c r="H3286" i="10"/>
  <c r="G3286" i="10"/>
  <c r="D3286" i="10"/>
  <c r="C3286" i="10"/>
  <c r="H3285" i="10"/>
  <c r="G3285" i="10"/>
  <c r="D3285" i="10"/>
  <c r="C3285" i="10"/>
  <c r="H3284" i="10"/>
  <c r="G3284" i="10"/>
  <c r="D3284" i="10"/>
  <c r="C3284" i="10"/>
  <c r="H3283" i="10"/>
  <c r="G3283" i="10"/>
  <c r="D3283" i="10"/>
  <c r="C3283" i="10"/>
  <c r="H3282" i="10"/>
  <c r="G3282" i="10"/>
  <c r="D3282" i="10"/>
  <c r="C3282" i="10"/>
  <c r="H3281" i="10"/>
  <c r="G3281" i="10"/>
  <c r="D3281" i="10"/>
  <c r="C3281" i="10"/>
  <c r="H3280" i="10"/>
  <c r="G3280" i="10"/>
  <c r="D3280" i="10"/>
  <c r="C3280" i="10"/>
  <c r="H3279" i="10"/>
  <c r="G3279" i="10"/>
  <c r="D3279" i="10"/>
  <c r="C3279" i="10"/>
  <c r="H3278" i="10"/>
  <c r="G3278" i="10"/>
  <c r="D3278" i="10"/>
  <c r="C3278" i="10"/>
  <c r="H3277" i="10"/>
  <c r="G3277" i="10"/>
  <c r="D3277" i="10"/>
  <c r="C3277" i="10"/>
  <c r="H3276" i="10"/>
  <c r="G3276" i="10"/>
  <c r="D3276" i="10"/>
  <c r="C3276" i="10"/>
  <c r="H3275" i="10"/>
  <c r="G3275" i="10"/>
  <c r="D3275" i="10"/>
  <c r="C3275" i="10"/>
  <c r="H3274" i="10"/>
  <c r="G3274" i="10"/>
  <c r="D3274" i="10"/>
  <c r="C3274" i="10"/>
  <c r="H3273" i="10"/>
  <c r="G3273" i="10"/>
  <c r="D3273" i="10"/>
  <c r="C3273" i="10"/>
  <c r="H3272" i="10"/>
  <c r="G3272" i="10"/>
  <c r="D3272" i="10"/>
  <c r="C3272" i="10"/>
  <c r="H3271" i="10"/>
  <c r="G3271" i="10"/>
  <c r="D3271" i="10"/>
  <c r="C3271" i="10"/>
  <c r="H3270" i="10"/>
  <c r="G3270" i="10"/>
  <c r="D3270" i="10"/>
  <c r="C3270" i="10"/>
  <c r="H3269" i="10"/>
  <c r="G3269" i="10"/>
  <c r="D3269" i="10"/>
  <c r="C3269" i="10"/>
  <c r="H3268" i="10"/>
  <c r="G3268" i="10"/>
  <c r="D3268" i="10"/>
  <c r="C3268" i="10"/>
  <c r="H3267" i="10"/>
  <c r="G3267" i="10"/>
  <c r="D3267" i="10"/>
  <c r="C3267" i="10"/>
  <c r="H3266" i="10"/>
  <c r="G3266" i="10"/>
  <c r="D3266" i="10"/>
  <c r="C3266" i="10"/>
  <c r="H3265" i="10"/>
  <c r="G3265" i="10"/>
  <c r="D3265" i="10"/>
  <c r="C3265" i="10"/>
  <c r="H3264" i="10"/>
  <c r="G3264" i="10"/>
  <c r="D3264" i="10"/>
  <c r="C3264" i="10"/>
  <c r="H3263" i="10"/>
  <c r="G3263" i="10"/>
  <c r="D3263" i="10"/>
  <c r="C3263" i="10"/>
  <c r="H3262" i="10"/>
  <c r="G3262" i="10"/>
  <c r="D3262" i="10"/>
  <c r="C3262" i="10"/>
  <c r="H3261" i="10"/>
  <c r="G3261" i="10"/>
  <c r="D3261" i="10"/>
  <c r="C3261" i="10"/>
  <c r="H3260" i="10"/>
  <c r="G3260" i="10"/>
  <c r="D3260" i="10"/>
  <c r="C3260" i="10"/>
  <c r="H3259" i="10"/>
  <c r="G3259" i="10"/>
  <c r="D3259" i="10"/>
  <c r="C3259" i="10"/>
  <c r="H3258" i="10"/>
  <c r="G3258" i="10"/>
  <c r="D3258" i="10"/>
  <c r="C3258" i="10"/>
  <c r="H3257" i="10"/>
  <c r="G3257" i="10"/>
  <c r="D3257" i="10"/>
  <c r="C3257" i="10"/>
  <c r="H3256" i="10"/>
  <c r="G3256" i="10"/>
  <c r="D3256" i="10"/>
  <c r="C3256" i="10"/>
  <c r="H3255" i="10"/>
  <c r="G3255" i="10"/>
  <c r="D3255" i="10"/>
  <c r="C3255" i="10"/>
  <c r="H3254" i="10"/>
  <c r="G3254" i="10"/>
  <c r="D3254" i="10"/>
  <c r="C3254" i="10"/>
  <c r="H3253" i="10"/>
  <c r="G3253" i="10"/>
  <c r="D3253" i="10"/>
  <c r="C3253" i="10"/>
  <c r="H3252" i="10"/>
  <c r="G3252" i="10"/>
  <c r="D3252" i="10"/>
  <c r="C3252" i="10"/>
  <c r="H3251" i="10"/>
  <c r="G3251" i="10"/>
  <c r="D3251" i="10"/>
  <c r="C3251" i="10"/>
  <c r="H3250" i="10"/>
  <c r="G3250" i="10"/>
  <c r="D3250" i="10"/>
  <c r="C3250" i="10"/>
  <c r="H3249" i="10"/>
  <c r="G3249" i="10"/>
  <c r="D3249" i="10"/>
  <c r="C3249" i="10"/>
  <c r="H3248" i="10"/>
  <c r="G3248" i="10"/>
  <c r="D3248" i="10"/>
  <c r="C3248" i="10"/>
  <c r="H3247" i="10"/>
  <c r="G3247" i="10"/>
  <c r="D3247" i="10"/>
  <c r="C3247" i="10"/>
  <c r="H3246" i="10"/>
  <c r="G3246" i="10"/>
  <c r="D3246" i="10"/>
  <c r="C3246" i="10"/>
  <c r="H3245" i="10"/>
  <c r="G3245" i="10"/>
  <c r="D3245" i="10"/>
  <c r="C3245" i="10"/>
  <c r="H3244" i="10"/>
  <c r="G3244" i="10"/>
  <c r="D3244" i="10"/>
  <c r="C3244" i="10"/>
  <c r="H3243" i="10"/>
  <c r="G3243" i="10"/>
  <c r="D3243" i="10"/>
  <c r="C3243" i="10"/>
  <c r="H3242" i="10"/>
  <c r="G3242" i="10"/>
  <c r="D3242" i="10"/>
  <c r="C3242" i="10"/>
  <c r="H3241" i="10"/>
  <c r="G3241" i="10"/>
  <c r="D3241" i="10"/>
  <c r="C3241" i="10"/>
  <c r="H3240" i="10"/>
  <c r="G3240" i="10"/>
  <c r="D3240" i="10"/>
  <c r="C3240" i="10"/>
  <c r="H3239" i="10"/>
  <c r="G3239" i="10"/>
  <c r="D3239" i="10"/>
  <c r="C3239" i="10"/>
  <c r="H3238" i="10"/>
  <c r="G3238" i="10"/>
  <c r="D3238" i="10"/>
  <c r="C3238" i="10"/>
  <c r="H3237" i="10"/>
  <c r="G3237" i="10"/>
  <c r="D3237" i="10"/>
  <c r="C3237" i="10"/>
  <c r="H3236" i="10"/>
  <c r="G3236" i="10"/>
  <c r="D3236" i="10"/>
  <c r="C3236" i="10"/>
  <c r="H3235" i="10"/>
  <c r="G3235" i="10"/>
  <c r="D3235" i="10"/>
  <c r="C3235" i="10"/>
  <c r="H3234" i="10"/>
  <c r="G3234" i="10"/>
  <c r="D3234" i="10"/>
  <c r="C3234" i="10"/>
  <c r="H3233" i="10"/>
  <c r="G3233" i="10"/>
  <c r="D3233" i="10"/>
  <c r="C3233" i="10"/>
  <c r="H3232" i="10"/>
  <c r="G3232" i="10"/>
  <c r="D3232" i="10"/>
  <c r="C3232" i="10"/>
  <c r="H3231" i="10"/>
  <c r="G3231" i="10"/>
  <c r="D3231" i="10"/>
  <c r="C3231" i="10"/>
  <c r="H3230" i="10"/>
  <c r="G3230" i="10"/>
  <c r="D3230" i="10"/>
  <c r="C3230" i="10"/>
  <c r="H3229" i="10"/>
  <c r="G3229" i="10"/>
  <c r="D3229" i="10"/>
  <c r="C3229" i="10"/>
  <c r="H3228" i="10"/>
  <c r="G3228" i="10"/>
  <c r="D3228" i="10"/>
  <c r="C3228" i="10"/>
  <c r="H3227" i="10"/>
  <c r="G3227" i="10"/>
  <c r="D3227" i="10"/>
  <c r="C3227" i="10"/>
  <c r="H3226" i="10"/>
  <c r="G3226" i="10"/>
  <c r="D3226" i="10"/>
  <c r="C3226" i="10"/>
  <c r="H3225" i="10"/>
  <c r="G3225" i="10"/>
  <c r="D3225" i="10"/>
  <c r="C3225" i="10"/>
  <c r="H3224" i="10"/>
  <c r="G3224" i="10"/>
  <c r="D3224" i="10"/>
  <c r="C3224" i="10"/>
  <c r="H3223" i="10"/>
  <c r="G3223" i="10"/>
  <c r="D3223" i="10"/>
  <c r="C3223" i="10"/>
  <c r="H3222" i="10"/>
  <c r="G3222" i="10"/>
  <c r="D3222" i="10"/>
  <c r="C3222" i="10"/>
  <c r="H3221" i="10"/>
  <c r="G3221" i="10"/>
  <c r="D3221" i="10"/>
  <c r="C3221" i="10"/>
  <c r="H3220" i="10"/>
  <c r="G3220" i="10"/>
  <c r="D3220" i="10"/>
  <c r="C3220" i="10"/>
  <c r="H3219" i="10"/>
  <c r="G3219" i="10"/>
  <c r="D3219" i="10"/>
  <c r="C3219" i="10"/>
  <c r="H3218" i="10"/>
  <c r="G3218" i="10"/>
  <c r="D3218" i="10"/>
  <c r="C3218" i="10"/>
  <c r="H3217" i="10"/>
  <c r="G3217" i="10"/>
  <c r="D3217" i="10"/>
  <c r="C3217" i="10"/>
  <c r="H3216" i="10"/>
  <c r="G3216" i="10"/>
  <c r="D3216" i="10"/>
  <c r="C3216" i="10"/>
  <c r="H3215" i="10"/>
  <c r="G3215" i="10"/>
  <c r="D3215" i="10"/>
  <c r="C3215" i="10"/>
  <c r="H3214" i="10"/>
  <c r="G3214" i="10"/>
  <c r="D3214" i="10"/>
  <c r="C3214" i="10"/>
  <c r="H3213" i="10"/>
  <c r="G3213" i="10"/>
  <c r="D3213" i="10"/>
  <c r="C3213" i="10"/>
  <c r="H3212" i="10"/>
  <c r="G3212" i="10"/>
  <c r="D3212" i="10"/>
  <c r="C3212" i="10"/>
  <c r="H3211" i="10"/>
  <c r="G3211" i="10"/>
  <c r="D3211" i="10"/>
  <c r="C3211" i="10"/>
  <c r="H3210" i="10"/>
  <c r="G3210" i="10"/>
  <c r="D3210" i="10"/>
  <c r="C3210" i="10"/>
  <c r="H3209" i="10"/>
  <c r="G3209" i="10"/>
  <c r="D3209" i="10"/>
  <c r="C3209" i="10"/>
  <c r="H3208" i="10"/>
  <c r="G3208" i="10"/>
  <c r="D3208" i="10"/>
  <c r="C3208" i="10"/>
  <c r="H3207" i="10"/>
  <c r="G3207" i="10"/>
  <c r="D3207" i="10"/>
  <c r="C3207" i="10"/>
  <c r="H3206" i="10"/>
  <c r="G3206" i="10"/>
  <c r="D3206" i="10"/>
  <c r="C3206" i="10"/>
  <c r="H3205" i="10"/>
  <c r="G3205" i="10"/>
  <c r="D3205" i="10"/>
  <c r="C3205" i="10"/>
  <c r="H3204" i="10"/>
  <c r="G3204" i="10"/>
  <c r="D3204" i="10"/>
  <c r="C3204" i="10"/>
  <c r="H3203" i="10"/>
  <c r="G3203" i="10"/>
  <c r="D3203" i="10"/>
  <c r="C3203" i="10"/>
  <c r="H3202" i="10"/>
  <c r="G3202" i="10"/>
  <c r="D3202" i="10"/>
  <c r="C3202" i="10"/>
  <c r="H3201" i="10"/>
  <c r="G3201" i="10"/>
  <c r="D3201" i="10"/>
  <c r="C3201" i="10"/>
  <c r="H3200" i="10"/>
  <c r="G3200" i="10"/>
  <c r="D3200" i="10"/>
  <c r="C3200" i="10"/>
  <c r="H3199" i="10"/>
  <c r="G3199" i="10"/>
  <c r="D3199" i="10"/>
  <c r="C3199" i="10"/>
  <c r="H3198" i="10"/>
  <c r="G3198" i="10"/>
  <c r="D3198" i="10"/>
  <c r="C3198" i="10"/>
  <c r="H3197" i="10"/>
  <c r="G3197" i="10"/>
  <c r="D3197" i="10"/>
  <c r="C3197" i="10"/>
  <c r="H3196" i="10"/>
  <c r="G3196" i="10"/>
  <c r="D3196" i="10"/>
  <c r="C3196" i="10"/>
  <c r="H3195" i="10"/>
  <c r="G3195" i="10"/>
  <c r="D3195" i="10"/>
  <c r="C3195" i="10"/>
  <c r="H3194" i="10"/>
  <c r="G3194" i="10"/>
  <c r="D3194" i="10"/>
  <c r="C3194" i="10"/>
  <c r="H3193" i="10"/>
  <c r="G3193" i="10"/>
  <c r="D3193" i="10"/>
  <c r="C3193" i="10"/>
  <c r="H3192" i="10"/>
  <c r="G3192" i="10"/>
  <c r="D3192" i="10"/>
  <c r="C3192" i="10"/>
  <c r="H3191" i="10"/>
  <c r="G3191" i="10"/>
  <c r="D3191" i="10"/>
  <c r="C3191" i="10"/>
  <c r="H3190" i="10"/>
  <c r="G3190" i="10"/>
  <c r="D3190" i="10"/>
  <c r="C3190" i="10"/>
  <c r="H3189" i="10"/>
  <c r="G3189" i="10"/>
  <c r="D3189" i="10"/>
  <c r="C3189" i="10"/>
  <c r="H3188" i="10"/>
  <c r="G3188" i="10"/>
  <c r="D3188" i="10"/>
  <c r="C3188" i="10"/>
  <c r="H3187" i="10"/>
  <c r="G3187" i="10"/>
  <c r="D3187" i="10"/>
  <c r="C3187" i="10"/>
  <c r="H3186" i="10"/>
  <c r="G3186" i="10"/>
  <c r="D3186" i="10"/>
  <c r="C3186" i="10"/>
  <c r="H3185" i="10"/>
  <c r="G3185" i="10"/>
  <c r="D3185" i="10"/>
  <c r="C3185" i="10"/>
  <c r="H3184" i="10"/>
  <c r="G3184" i="10"/>
  <c r="D3184" i="10"/>
  <c r="C3184" i="10"/>
  <c r="H3183" i="10"/>
  <c r="G3183" i="10"/>
  <c r="D3183" i="10"/>
  <c r="C3183" i="10"/>
  <c r="H3182" i="10"/>
  <c r="G3182" i="10"/>
  <c r="D3182" i="10"/>
  <c r="C3182" i="10"/>
  <c r="H3181" i="10"/>
  <c r="G3181" i="10"/>
  <c r="D3181" i="10"/>
  <c r="C3181" i="10"/>
  <c r="H3180" i="10"/>
  <c r="G3180" i="10"/>
  <c r="D3180" i="10"/>
  <c r="C3180" i="10"/>
  <c r="H3179" i="10"/>
  <c r="G3179" i="10"/>
  <c r="D3179" i="10"/>
  <c r="C3179" i="10"/>
  <c r="H3178" i="10"/>
  <c r="G3178" i="10"/>
  <c r="D3178" i="10"/>
  <c r="C3178" i="10"/>
  <c r="H3177" i="10"/>
  <c r="G3177" i="10"/>
  <c r="D3177" i="10"/>
  <c r="C3177" i="10"/>
  <c r="H3176" i="10"/>
  <c r="G3176" i="10"/>
  <c r="D3176" i="10"/>
  <c r="C3176" i="10"/>
  <c r="H3175" i="10"/>
  <c r="G3175" i="10"/>
  <c r="D3175" i="10"/>
  <c r="C3175" i="10"/>
  <c r="H3174" i="10"/>
  <c r="G3174" i="10"/>
  <c r="D3174" i="10"/>
  <c r="C3174" i="10"/>
  <c r="H3173" i="10"/>
  <c r="G3173" i="10"/>
  <c r="D3173" i="10"/>
  <c r="C3173" i="10"/>
  <c r="H3172" i="10"/>
  <c r="G3172" i="10"/>
  <c r="D3172" i="10"/>
  <c r="C3172" i="10"/>
  <c r="H3171" i="10"/>
  <c r="G3171" i="10"/>
  <c r="D3171" i="10"/>
  <c r="C3171" i="10"/>
  <c r="H3170" i="10"/>
  <c r="G3170" i="10"/>
  <c r="D3170" i="10"/>
  <c r="C3170" i="10"/>
  <c r="H3169" i="10"/>
  <c r="G3169" i="10"/>
  <c r="D3169" i="10"/>
  <c r="C3169" i="10"/>
  <c r="H3168" i="10"/>
  <c r="G3168" i="10"/>
  <c r="D3168" i="10"/>
  <c r="C3168" i="10"/>
  <c r="H3167" i="10"/>
  <c r="G3167" i="10"/>
  <c r="D3167" i="10"/>
  <c r="C3167" i="10"/>
  <c r="H3166" i="10"/>
  <c r="G3166" i="10"/>
  <c r="D3166" i="10"/>
  <c r="C3166" i="10"/>
  <c r="H3165" i="10"/>
  <c r="G3165" i="10"/>
  <c r="D3165" i="10"/>
  <c r="C3165" i="10"/>
  <c r="H3164" i="10"/>
  <c r="G3164" i="10"/>
  <c r="D3164" i="10"/>
  <c r="C3164" i="10"/>
  <c r="H3163" i="10"/>
  <c r="G3163" i="10"/>
  <c r="D3163" i="10"/>
  <c r="C3163" i="10"/>
  <c r="H3162" i="10"/>
  <c r="G3162" i="10"/>
  <c r="D3162" i="10"/>
  <c r="C3162" i="10"/>
  <c r="H3161" i="10"/>
  <c r="G3161" i="10"/>
  <c r="D3161" i="10"/>
  <c r="C3161" i="10"/>
  <c r="H3160" i="10"/>
  <c r="G3160" i="10"/>
  <c r="D3160" i="10"/>
  <c r="C3160" i="10"/>
  <c r="H3159" i="10"/>
  <c r="G3159" i="10"/>
  <c r="D3159" i="10"/>
  <c r="C3159" i="10"/>
  <c r="H3158" i="10"/>
  <c r="G3158" i="10"/>
  <c r="D3158" i="10"/>
  <c r="C3158" i="10"/>
  <c r="H3157" i="10"/>
  <c r="G3157" i="10"/>
  <c r="D3157" i="10"/>
  <c r="C3157" i="10"/>
  <c r="H3156" i="10"/>
  <c r="G3156" i="10"/>
  <c r="D3156" i="10"/>
  <c r="C3156" i="10"/>
  <c r="H3155" i="10"/>
  <c r="G3155" i="10"/>
  <c r="D3155" i="10"/>
  <c r="C3155" i="10"/>
  <c r="H3154" i="10"/>
  <c r="G3154" i="10"/>
  <c r="D3154" i="10"/>
  <c r="C3154" i="10"/>
  <c r="H3153" i="10"/>
  <c r="G3153" i="10"/>
  <c r="D3153" i="10"/>
  <c r="C3153" i="10"/>
  <c r="H3152" i="10"/>
  <c r="G3152" i="10"/>
  <c r="D3152" i="10"/>
  <c r="C3152" i="10"/>
  <c r="H3151" i="10"/>
  <c r="G3151" i="10"/>
  <c r="D3151" i="10"/>
  <c r="C3151" i="10"/>
  <c r="H3150" i="10"/>
  <c r="G3150" i="10"/>
  <c r="D3150" i="10"/>
  <c r="C3150" i="10"/>
  <c r="H3149" i="10"/>
  <c r="G3149" i="10"/>
  <c r="D3149" i="10"/>
  <c r="C3149" i="10"/>
  <c r="H3148" i="10"/>
  <c r="G3148" i="10"/>
  <c r="D3148" i="10"/>
  <c r="C3148" i="10"/>
  <c r="H3147" i="10"/>
  <c r="G3147" i="10"/>
  <c r="D3147" i="10"/>
  <c r="C3147" i="10"/>
  <c r="H3146" i="10"/>
  <c r="G3146" i="10"/>
  <c r="D3146" i="10"/>
  <c r="C3146" i="10"/>
  <c r="H3145" i="10"/>
  <c r="G3145" i="10"/>
  <c r="D3145" i="10"/>
  <c r="C3145" i="10"/>
  <c r="H3144" i="10"/>
  <c r="G3144" i="10"/>
  <c r="D3144" i="10"/>
  <c r="C3144" i="10"/>
  <c r="H3143" i="10"/>
  <c r="G3143" i="10"/>
  <c r="D3143" i="10"/>
  <c r="C3143" i="10"/>
  <c r="H3142" i="10"/>
  <c r="G3142" i="10"/>
  <c r="D3142" i="10"/>
  <c r="C3142" i="10"/>
  <c r="H3141" i="10"/>
  <c r="G3141" i="10"/>
  <c r="D3141" i="10"/>
  <c r="C3141" i="10"/>
  <c r="H3140" i="10"/>
  <c r="G3140" i="10"/>
  <c r="D3140" i="10"/>
  <c r="C3140" i="10"/>
  <c r="H3139" i="10"/>
  <c r="G3139" i="10"/>
  <c r="D3139" i="10"/>
  <c r="C3139" i="10"/>
  <c r="H3138" i="10"/>
  <c r="G3138" i="10"/>
  <c r="D3138" i="10"/>
  <c r="C3138" i="10"/>
  <c r="H3137" i="10"/>
  <c r="G3137" i="10"/>
  <c r="D3137" i="10"/>
  <c r="C3137" i="10"/>
  <c r="H3136" i="10"/>
  <c r="G3136" i="10"/>
  <c r="D3136" i="10"/>
  <c r="C3136" i="10"/>
  <c r="H3135" i="10"/>
  <c r="G3135" i="10"/>
  <c r="D3135" i="10"/>
  <c r="C3135" i="10"/>
  <c r="H3134" i="10"/>
  <c r="G3134" i="10"/>
  <c r="D3134" i="10"/>
  <c r="C3134" i="10"/>
  <c r="H3133" i="10"/>
  <c r="G3133" i="10"/>
  <c r="D3133" i="10"/>
  <c r="C3133" i="10"/>
  <c r="H3132" i="10"/>
  <c r="G3132" i="10"/>
  <c r="D3132" i="10"/>
  <c r="C3132" i="10"/>
  <c r="H3131" i="10"/>
  <c r="G3131" i="10"/>
  <c r="D3131" i="10"/>
  <c r="C3131" i="10"/>
  <c r="H3130" i="10"/>
  <c r="G3130" i="10"/>
  <c r="D3130" i="10"/>
  <c r="C3130" i="10"/>
  <c r="H3129" i="10"/>
  <c r="G3129" i="10"/>
  <c r="D3129" i="10"/>
  <c r="C3129" i="10"/>
  <c r="H3128" i="10"/>
  <c r="G3128" i="10"/>
  <c r="D3128" i="10"/>
  <c r="C3128" i="10"/>
  <c r="H3127" i="10"/>
  <c r="G3127" i="10"/>
  <c r="D3127" i="10"/>
  <c r="C3127" i="10"/>
  <c r="H3126" i="10"/>
  <c r="G3126" i="10"/>
  <c r="D3126" i="10"/>
  <c r="C3126" i="10"/>
  <c r="H3125" i="10"/>
  <c r="G3125" i="10"/>
  <c r="D3125" i="10"/>
  <c r="C3125" i="10"/>
  <c r="H3124" i="10"/>
  <c r="G3124" i="10"/>
  <c r="D3124" i="10"/>
  <c r="C3124" i="10"/>
  <c r="H3123" i="10"/>
  <c r="G3123" i="10"/>
  <c r="D3123" i="10"/>
  <c r="C3123" i="10"/>
  <c r="H3122" i="10"/>
  <c r="G3122" i="10"/>
  <c r="D3122" i="10"/>
  <c r="C3122" i="10"/>
  <c r="H3121" i="10"/>
  <c r="G3121" i="10"/>
  <c r="D3121" i="10"/>
  <c r="C3121" i="10"/>
  <c r="H3120" i="10"/>
  <c r="G3120" i="10"/>
  <c r="D3120" i="10"/>
  <c r="C3120" i="10"/>
  <c r="H3119" i="10"/>
  <c r="G3119" i="10"/>
  <c r="D3119" i="10"/>
  <c r="C3119" i="10"/>
  <c r="H3118" i="10"/>
  <c r="G3118" i="10"/>
  <c r="D3118" i="10"/>
  <c r="C3118" i="10"/>
  <c r="H3117" i="10"/>
  <c r="G3117" i="10"/>
  <c r="D3117" i="10"/>
  <c r="C3117" i="10"/>
  <c r="H3116" i="10"/>
  <c r="G3116" i="10"/>
  <c r="D3116" i="10"/>
  <c r="C3116" i="10"/>
  <c r="H3115" i="10"/>
  <c r="G3115" i="10"/>
  <c r="D3115" i="10"/>
  <c r="C3115" i="10"/>
  <c r="H3114" i="10"/>
  <c r="G3114" i="10"/>
  <c r="D3114" i="10"/>
  <c r="C3114" i="10"/>
  <c r="H3113" i="10"/>
  <c r="G3113" i="10"/>
  <c r="D3113" i="10"/>
  <c r="C3113" i="10"/>
  <c r="H3112" i="10"/>
  <c r="G3112" i="10"/>
  <c r="D3112" i="10"/>
  <c r="C3112" i="10"/>
  <c r="H3111" i="10"/>
  <c r="G3111" i="10"/>
  <c r="D3111" i="10"/>
  <c r="C3111" i="10"/>
  <c r="H3110" i="10"/>
  <c r="G3110" i="10"/>
  <c r="D3110" i="10"/>
  <c r="C3110" i="10"/>
  <c r="H3109" i="10"/>
  <c r="G3109" i="10"/>
  <c r="D3109" i="10"/>
  <c r="C3109" i="10"/>
  <c r="H3108" i="10"/>
  <c r="G3108" i="10"/>
  <c r="D3108" i="10"/>
  <c r="C3108" i="10"/>
  <c r="H3107" i="10"/>
  <c r="G3107" i="10"/>
  <c r="D3107" i="10"/>
  <c r="C3107" i="10"/>
  <c r="H3106" i="10"/>
  <c r="G3106" i="10"/>
  <c r="D3106" i="10"/>
  <c r="C3106" i="10"/>
  <c r="H3105" i="10"/>
  <c r="G3105" i="10"/>
  <c r="D3105" i="10"/>
  <c r="C3105" i="10"/>
  <c r="H3104" i="10"/>
  <c r="G3104" i="10"/>
  <c r="D3104" i="10"/>
  <c r="C3104" i="10"/>
  <c r="H3103" i="10"/>
  <c r="G3103" i="10"/>
  <c r="D3103" i="10"/>
  <c r="C3103" i="10"/>
  <c r="H3102" i="10"/>
  <c r="G3102" i="10"/>
  <c r="D3102" i="10"/>
  <c r="C3102" i="10"/>
  <c r="H3101" i="10"/>
  <c r="G3101" i="10"/>
  <c r="D3101" i="10"/>
  <c r="C3101" i="10"/>
  <c r="H3100" i="10"/>
  <c r="G3100" i="10"/>
  <c r="D3100" i="10"/>
  <c r="C3100" i="10"/>
  <c r="H3099" i="10"/>
  <c r="G3099" i="10"/>
  <c r="D3099" i="10"/>
  <c r="C3099" i="10"/>
  <c r="H3098" i="10"/>
  <c r="G3098" i="10"/>
  <c r="D3098" i="10"/>
  <c r="C3098" i="10"/>
  <c r="H3097" i="10"/>
  <c r="G3097" i="10"/>
  <c r="D3097" i="10"/>
  <c r="C3097" i="10"/>
  <c r="H3096" i="10"/>
  <c r="G3096" i="10"/>
  <c r="D3096" i="10"/>
  <c r="C3096" i="10"/>
  <c r="H3095" i="10"/>
  <c r="G3095" i="10"/>
  <c r="D3095" i="10"/>
  <c r="C3095" i="10"/>
  <c r="H3094" i="10"/>
  <c r="G3094" i="10"/>
  <c r="D3094" i="10"/>
  <c r="C3094" i="10"/>
  <c r="H3093" i="10"/>
  <c r="G3093" i="10"/>
  <c r="D3093" i="10"/>
  <c r="C3093" i="10"/>
  <c r="H3092" i="10"/>
  <c r="G3092" i="10"/>
  <c r="D3092" i="10"/>
  <c r="C3092" i="10"/>
  <c r="H3091" i="10"/>
  <c r="G3091" i="10"/>
  <c r="D3091" i="10"/>
  <c r="C3091" i="10"/>
  <c r="H3090" i="10"/>
  <c r="G3090" i="10"/>
  <c r="D3090" i="10"/>
  <c r="C3090" i="10"/>
  <c r="H3089" i="10"/>
  <c r="G3089" i="10"/>
  <c r="D3089" i="10"/>
  <c r="C3089" i="10"/>
  <c r="H3088" i="10"/>
  <c r="G3088" i="10"/>
  <c r="D3088" i="10"/>
  <c r="C3088" i="10"/>
  <c r="H3087" i="10"/>
  <c r="G3087" i="10"/>
  <c r="D3087" i="10"/>
  <c r="C3087" i="10"/>
  <c r="H3086" i="10"/>
  <c r="G3086" i="10"/>
  <c r="D3086" i="10"/>
  <c r="C3086" i="10"/>
  <c r="H3085" i="10"/>
  <c r="G3085" i="10"/>
  <c r="D3085" i="10"/>
  <c r="C3085" i="10"/>
  <c r="H3084" i="10"/>
  <c r="G3084" i="10"/>
  <c r="D3084" i="10"/>
  <c r="C3084" i="10"/>
  <c r="H3083" i="10"/>
  <c r="G3083" i="10"/>
  <c r="D3083" i="10"/>
  <c r="C3083" i="10"/>
  <c r="H3082" i="10"/>
  <c r="G3082" i="10"/>
  <c r="D3082" i="10"/>
  <c r="C3082" i="10"/>
  <c r="H3081" i="10"/>
  <c r="G3081" i="10"/>
  <c r="D3081" i="10"/>
  <c r="C3081" i="10"/>
  <c r="H3080" i="10"/>
  <c r="G3080" i="10"/>
  <c r="D3080" i="10"/>
  <c r="C3080" i="10"/>
  <c r="H3079" i="10"/>
  <c r="G3079" i="10"/>
  <c r="D3079" i="10"/>
  <c r="C3079" i="10"/>
  <c r="H3078" i="10"/>
  <c r="G3078" i="10"/>
  <c r="D3078" i="10"/>
  <c r="C3078" i="10"/>
  <c r="H3077" i="10"/>
  <c r="G3077" i="10"/>
  <c r="D3077" i="10"/>
  <c r="C3077" i="10"/>
  <c r="H3076" i="10"/>
  <c r="G3076" i="10"/>
  <c r="D3076" i="10"/>
  <c r="C3076" i="10"/>
  <c r="H3075" i="10"/>
  <c r="G3075" i="10"/>
  <c r="D3075" i="10"/>
  <c r="C3075" i="10"/>
  <c r="H3074" i="10"/>
  <c r="G3074" i="10"/>
  <c r="D3074" i="10"/>
  <c r="C3074" i="10"/>
  <c r="H3073" i="10"/>
  <c r="G3073" i="10"/>
  <c r="D3073" i="10"/>
  <c r="C3073" i="10"/>
  <c r="H3072" i="10"/>
  <c r="G3072" i="10"/>
  <c r="D3072" i="10"/>
  <c r="C3072" i="10"/>
  <c r="H3071" i="10"/>
  <c r="G3071" i="10"/>
  <c r="D3071" i="10"/>
  <c r="C3071" i="10"/>
  <c r="H3070" i="10"/>
  <c r="G3070" i="10"/>
  <c r="D3070" i="10"/>
  <c r="C3070" i="10"/>
  <c r="H3069" i="10"/>
  <c r="G3069" i="10"/>
  <c r="D3069" i="10"/>
  <c r="C3069" i="10"/>
  <c r="H3068" i="10"/>
  <c r="G3068" i="10"/>
  <c r="D3068" i="10"/>
  <c r="C3068" i="10"/>
  <c r="H3067" i="10"/>
  <c r="G3067" i="10"/>
  <c r="D3067" i="10"/>
  <c r="C3067" i="10"/>
  <c r="H3066" i="10"/>
  <c r="G3066" i="10"/>
  <c r="D3066" i="10"/>
  <c r="C3066" i="10"/>
  <c r="H3065" i="10"/>
  <c r="G3065" i="10"/>
  <c r="D3065" i="10"/>
  <c r="C3065" i="10"/>
  <c r="H3064" i="10"/>
  <c r="G3064" i="10"/>
  <c r="D3064" i="10"/>
  <c r="C3064" i="10"/>
  <c r="H3063" i="10"/>
  <c r="G3063" i="10"/>
  <c r="D3063" i="10"/>
  <c r="C3063" i="10"/>
  <c r="H3062" i="10"/>
  <c r="G3062" i="10"/>
  <c r="D3062" i="10"/>
  <c r="C3062" i="10"/>
  <c r="H3061" i="10"/>
  <c r="G3061" i="10"/>
  <c r="D3061" i="10"/>
  <c r="C3061" i="10"/>
  <c r="H3060" i="10"/>
  <c r="G3060" i="10"/>
  <c r="D3060" i="10"/>
  <c r="C3060" i="10"/>
  <c r="H3059" i="10"/>
  <c r="G3059" i="10"/>
  <c r="D3059" i="10"/>
  <c r="C3059" i="10"/>
  <c r="H3058" i="10"/>
  <c r="G3058" i="10"/>
  <c r="D3058" i="10"/>
  <c r="C3058" i="10"/>
  <c r="H3057" i="10"/>
  <c r="G3057" i="10"/>
  <c r="D3057" i="10"/>
  <c r="C3057" i="10"/>
  <c r="H3056" i="10"/>
  <c r="G3056" i="10"/>
  <c r="D3056" i="10"/>
  <c r="C3056" i="10"/>
  <c r="H3055" i="10"/>
  <c r="G3055" i="10"/>
  <c r="D3055" i="10"/>
  <c r="C3055" i="10"/>
  <c r="H3054" i="10"/>
  <c r="G3054" i="10"/>
  <c r="D3054" i="10"/>
  <c r="C3054" i="10"/>
  <c r="H3053" i="10"/>
  <c r="G3053" i="10"/>
  <c r="D3053" i="10"/>
  <c r="C3053" i="10"/>
  <c r="H3052" i="10"/>
  <c r="G3052" i="10"/>
  <c r="D3052" i="10"/>
  <c r="C3052" i="10"/>
  <c r="H3051" i="10"/>
  <c r="G3051" i="10"/>
  <c r="D3051" i="10"/>
  <c r="C3051" i="10"/>
  <c r="H3050" i="10"/>
  <c r="G3050" i="10"/>
  <c r="D3050" i="10"/>
  <c r="C3050" i="10"/>
  <c r="H3049" i="10"/>
  <c r="G3049" i="10"/>
  <c r="D3049" i="10"/>
  <c r="C3049" i="10"/>
  <c r="H3048" i="10"/>
  <c r="G3048" i="10"/>
  <c r="D3048" i="10"/>
  <c r="C3048" i="10"/>
  <c r="H3047" i="10"/>
  <c r="G3047" i="10"/>
  <c r="D3047" i="10"/>
  <c r="C3047" i="10"/>
  <c r="H3046" i="10"/>
  <c r="G3046" i="10"/>
  <c r="D3046" i="10"/>
  <c r="C3046" i="10"/>
  <c r="H3045" i="10"/>
  <c r="G3045" i="10"/>
  <c r="D3045" i="10"/>
  <c r="C3045" i="10"/>
  <c r="H3044" i="10"/>
  <c r="G3044" i="10"/>
  <c r="D3044" i="10"/>
  <c r="C3044" i="10"/>
  <c r="H3043" i="10"/>
  <c r="G3043" i="10"/>
  <c r="D3043" i="10"/>
  <c r="C3043" i="10"/>
  <c r="H3042" i="10"/>
  <c r="G3042" i="10"/>
  <c r="D3042" i="10"/>
  <c r="C3042" i="10"/>
  <c r="H3041" i="10"/>
  <c r="G3041" i="10"/>
  <c r="D3041" i="10"/>
  <c r="C3041" i="10"/>
  <c r="H3040" i="10"/>
  <c r="G3040" i="10"/>
  <c r="D3040" i="10"/>
  <c r="C3040" i="10"/>
  <c r="H3039" i="10"/>
  <c r="G3039" i="10"/>
  <c r="D3039" i="10"/>
  <c r="C3039" i="10"/>
  <c r="H3038" i="10"/>
  <c r="G3038" i="10"/>
  <c r="D3038" i="10"/>
  <c r="C3038" i="10"/>
  <c r="H3037" i="10"/>
  <c r="G3037" i="10"/>
  <c r="D3037" i="10"/>
  <c r="C3037" i="10"/>
  <c r="H3036" i="10"/>
  <c r="G3036" i="10"/>
  <c r="D3036" i="10"/>
  <c r="C3036" i="10"/>
  <c r="H3035" i="10"/>
  <c r="G3035" i="10"/>
  <c r="D3035" i="10"/>
  <c r="C3035" i="10"/>
  <c r="H3034" i="10"/>
  <c r="G3034" i="10"/>
  <c r="D3034" i="10"/>
  <c r="C3034" i="10"/>
  <c r="H3033" i="10"/>
  <c r="G3033" i="10"/>
  <c r="D3033" i="10"/>
  <c r="C3033" i="10"/>
  <c r="H3032" i="10"/>
  <c r="G3032" i="10"/>
  <c r="D3032" i="10"/>
  <c r="C3032" i="10"/>
  <c r="H3031" i="10"/>
  <c r="G3031" i="10"/>
  <c r="D3031" i="10"/>
  <c r="C3031" i="10"/>
  <c r="H3030" i="10"/>
  <c r="G3030" i="10"/>
  <c r="D3030" i="10"/>
  <c r="C3030" i="10"/>
  <c r="H3029" i="10"/>
  <c r="G3029" i="10"/>
  <c r="D3029" i="10"/>
  <c r="C3029" i="10"/>
  <c r="H3028" i="10"/>
  <c r="G3028" i="10"/>
  <c r="D3028" i="10"/>
  <c r="C3028" i="10"/>
  <c r="H3027" i="10"/>
  <c r="G3027" i="10"/>
  <c r="D3027" i="10"/>
  <c r="C3027" i="10"/>
  <c r="H3026" i="10"/>
  <c r="G3026" i="10"/>
  <c r="D3026" i="10"/>
  <c r="C3026" i="10"/>
  <c r="H3025" i="10"/>
  <c r="G3025" i="10"/>
  <c r="D3025" i="10"/>
  <c r="C3025" i="10"/>
  <c r="H3024" i="10"/>
  <c r="G3024" i="10"/>
  <c r="D3024" i="10"/>
  <c r="C3024" i="10"/>
  <c r="H3023" i="10"/>
  <c r="G3023" i="10"/>
  <c r="D3023" i="10"/>
  <c r="C3023" i="10"/>
  <c r="H3022" i="10"/>
  <c r="G3022" i="10"/>
  <c r="D3022" i="10"/>
  <c r="C3022" i="10"/>
  <c r="H3021" i="10"/>
  <c r="G3021" i="10"/>
  <c r="D3021" i="10"/>
  <c r="C3021" i="10"/>
  <c r="H3020" i="10"/>
  <c r="G3020" i="10"/>
  <c r="D3020" i="10"/>
  <c r="C3020" i="10"/>
  <c r="H3019" i="10"/>
  <c r="G3019" i="10"/>
  <c r="D3019" i="10"/>
  <c r="C3019" i="10"/>
  <c r="H3018" i="10"/>
  <c r="G3018" i="10"/>
  <c r="D3018" i="10"/>
  <c r="C3018" i="10"/>
  <c r="H3017" i="10"/>
  <c r="G3017" i="10"/>
  <c r="D3017" i="10"/>
  <c r="C3017" i="10"/>
  <c r="H3016" i="10"/>
  <c r="G3016" i="10"/>
  <c r="D3016" i="10"/>
  <c r="C3016" i="10"/>
  <c r="H3015" i="10"/>
  <c r="G3015" i="10"/>
  <c r="D3015" i="10"/>
  <c r="C3015" i="10"/>
  <c r="H3014" i="10"/>
  <c r="G3014" i="10"/>
  <c r="D3014" i="10"/>
  <c r="C3014" i="10"/>
  <c r="H3013" i="10"/>
  <c r="G3013" i="10"/>
  <c r="D3013" i="10"/>
  <c r="C3013" i="10"/>
  <c r="H3012" i="10"/>
  <c r="G3012" i="10"/>
  <c r="D3012" i="10"/>
  <c r="C3012" i="10"/>
  <c r="H3011" i="10"/>
  <c r="G3011" i="10"/>
  <c r="D3011" i="10"/>
  <c r="C3011" i="10"/>
  <c r="H3010" i="10"/>
  <c r="G3010" i="10"/>
  <c r="D3010" i="10"/>
  <c r="C3010" i="10"/>
  <c r="H3009" i="10"/>
  <c r="G3009" i="10"/>
  <c r="D3009" i="10"/>
  <c r="C3009" i="10"/>
  <c r="H3008" i="10"/>
  <c r="G3008" i="10"/>
  <c r="D3008" i="10"/>
  <c r="C3008" i="10"/>
  <c r="H3007" i="10"/>
  <c r="G3007" i="10"/>
  <c r="D3007" i="10"/>
  <c r="C3007" i="10"/>
  <c r="H3006" i="10"/>
  <c r="G3006" i="10"/>
  <c r="D3006" i="10"/>
  <c r="C3006" i="10"/>
  <c r="H3005" i="10"/>
  <c r="G3005" i="10"/>
  <c r="D3005" i="10"/>
  <c r="C3005" i="10"/>
  <c r="H3004" i="10"/>
  <c r="G3004" i="10"/>
  <c r="D3004" i="10"/>
  <c r="C3004" i="10"/>
  <c r="H3003" i="10"/>
  <c r="G3003" i="10"/>
  <c r="D3003" i="10"/>
  <c r="C3003" i="10"/>
  <c r="H3002" i="10"/>
  <c r="G3002" i="10"/>
  <c r="D3002" i="10"/>
  <c r="C3002" i="10"/>
  <c r="H3001" i="10"/>
  <c r="G3001" i="10"/>
  <c r="D3001" i="10"/>
  <c r="C3001" i="10"/>
  <c r="H3000" i="10"/>
  <c r="G3000" i="10"/>
  <c r="D3000" i="10"/>
  <c r="C3000" i="10"/>
  <c r="H2999" i="10"/>
  <c r="G2999" i="10"/>
  <c r="D2999" i="10"/>
  <c r="C2999" i="10"/>
  <c r="H2998" i="10"/>
  <c r="G2998" i="10"/>
  <c r="D2998" i="10"/>
  <c r="C2998" i="10"/>
  <c r="H2997" i="10"/>
  <c r="G2997" i="10"/>
  <c r="D2997" i="10"/>
  <c r="C2997" i="10"/>
  <c r="H2996" i="10"/>
  <c r="G2996" i="10"/>
  <c r="D2996" i="10"/>
  <c r="C2996" i="10"/>
  <c r="H2995" i="10"/>
  <c r="G2995" i="10"/>
  <c r="D2995" i="10"/>
  <c r="C2995" i="10"/>
  <c r="H2994" i="10"/>
  <c r="G2994" i="10"/>
  <c r="D2994" i="10"/>
  <c r="C2994" i="10"/>
  <c r="H2993" i="10"/>
  <c r="G2993" i="10"/>
  <c r="D2993" i="10"/>
  <c r="C2993" i="10"/>
  <c r="H2992" i="10"/>
  <c r="G2992" i="10"/>
  <c r="D2992" i="10"/>
  <c r="C2992" i="10"/>
  <c r="H2991" i="10"/>
  <c r="G2991" i="10"/>
  <c r="D2991" i="10"/>
  <c r="C2991" i="10"/>
  <c r="H2990" i="10"/>
  <c r="G2990" i="10"/>
  <c r="D2990" i="10"/>
  <c r="C2990" i="10"/>
  <c r="H2989" i="10"/>
  <c r="G2989" i="10"/>
  <c r="D2989" i="10"/>
  <c r="C2989" i="10"/>
  <c r="H2988" i="10"/>
  <c r="G2988" i="10"/>
  <c r="D2988" i="10"/>
  <c r="C2988" i="10"/>
  <c r="H2987" i="10"/>
  <c r="G2987" i="10"/>
  <c r="D2987" i="10"/>
  <c r="C2987" i="10"/>
  <c r="H2986" i="10"/>
  <c r="G2986" i="10"/>
  <c r="D2986" i="10"/>
  <c r="C2986" i="10"/>
  <c r="H2985" i="10"/>
  <c r="G2985" i="10"/>
  <c r="D2985" i="10"/>
  <c r="C2985" i="10"/>
  <c r="H2984" i="10"/>
  <c r="G2984" i="10"/>
  <c r="D2984" i="10"/>
  <c r="C2984" i="10"/>
  <c r="H2983" i="10"/>
  <c r="G2983" i="10"/>
  <c r="D2983" i="10"/>
  <c r="C2983" i="10"/>
  <c r="H2982" i="10"/>
  <c r="G2982" i="10"/>
  <c r="D2982" i="10"/>
  <c r="C2982" i="10"/>
  <c r="H2981" i="10"/>
  <c r="G2981" i="10"/>
  <c r="D2981" i="10"/>
  <c r="C2981" i="10"/>
  <c r="H2980" i="10"/>
  <c r="G2980" i="10"/>
  <c r="D2980" i="10"/>
  <c r="C2980" i="10"/>
  <c r="H2979" i="10"/>
  <c r="G2979" i="10"/>
  <c r="D2979" i="10"/>
  <c r="C2979" i="10"/>
  <c r="H2978" i="10"/>
  <c r="G2978" i="10"/>
  <c r="D2978" i="10"/>
  <c r="C2978" i="10"/>
  <c r="H2977" i="10"/>
  <c r="G2977" i="10"/>
  <c r="D2977" i="10"/>
  <c r="C2977" i="10"/>
  <c r="H2976" i="10"/>
  <c r="G2976" i="10"/>
  <c r="D2976" i="10"/>
  <c r="C2976" i="10"/>
  <c r="H2975" i="10"/>
  <c r="G2975" i="10"/>
  <c r="D2975" i="10"/>
  <c r="C2975" i="10"/>
  <c r="H2974" i="10"/>
  <c r="G2974" i="10"/>
  <c r="D2974" i="10"/>
  <c r="C2974" i="10"/>
  <c r="H2973" i="10"/>
  <c r="G2973" i="10"/>
  <c r="D2973" i="10"/>
  <c r="C2973" i="10"/>
  <c r="H2972" i="10"/>
  <c r="G2972" i="10"/>
  <c r="D2972" i="10"/>
  <c r="C2972" i="10"/>
  <c r="H2971" i="10"/>
  <c r="G2971" i="10"/>
  <c r="D2971" i="10"/>
  <c r="C2971" i="10"/>
  <c r="H2970" i="10"/>
  <c r="G2970" i="10"/>
  <c r="D2970" i="10"/>
  <c r="C2970" i="10"/>
  <c r="H2969" i="10"/>
  <c r="G2969" i="10"/>
  <c r="D2969" i="10"/>
  <c r="C2969" i="10"/>
  <c r="H2968" i="10"/>
  <c r="G2968" i="10"/>
  <c r="D2968" i="10"/>
  <c r="C2968" i="10"/>
  <c r="H2967" i="10"/>
  <c r="G2967" i="10"/>
  <c r="D2967" i="10"/>
  <c r="C2967" i="10"/>
  <c r="H2966" i="10"/>
  <c r="G2966" i="10"/>
  <c r="D2966" i="10"/>
  <c r="C2966" i="10"/>
  <c r="H2965" i="10"/>
  <c r="G2965" i="10"/>
  <c r="D2965" i="10"/>
  <c r="C2965" i="10"/>
  <c r="H2964" i="10"/>
  <c r="G2964" i="10"/>
  <c r="D2964" i="10"/>
  <c r="C2964" i="10"/>
  <c r="H2963" i="10"/>
  <c r="G2963" i="10"/>
  <c r="D2963" i="10"/>
  <c r="C2963" i="10"/>
  <c r="H2962" i="10"/>
  <c r="G2962" i="10"/>
  <c r="D2962" i="10"/>
  <c r="C2962" i="10"/>
  <c r="H2961" i="10"/>
  <c r="G2961" i="10"/>
  <c r="D2961" i="10"/>
  <c r="C2961" i="10"/>
  <c r="H2960" i="10"/>
  <c r="G2960" i="10"/>
  <c r="D2960" i="10"/>
  <c r="C2960" i="10"/>
  <c r="H2959" i="10"/>
  <c r="G2959" i="10"/>
  <c r="D2959" i="10"/>
  <c r="C2959" i="10"/>
  <c r="H2958" i="10"/>
  <c r="G2958" i="10"/>
  <c r="D2958" i="10"/>
  <c r="C2958" i="10"/>
  <c r="H2957" i="10"/>
  <c r="G2957" i="10"/>
  <c r="D2957" i="10"/>
  <c r="C2957" i="10"/>
  <c r="H2956" i="10"/>
  <c r="G2956" i="10"/>
  <c r="D2956" i="10"/>
  <c r="C2956" i="10"/>
  <c r="H2955" i="10"/>
  <c r="G2955" i="10"/>
  <c r="D2955" i="10"/>
  <c r="C2955" i="10"/>
  <c r="H2954" i="10"/>
  <c r="G2954" i="10"/>
  <c r="D2954" i="10"/>
  <c r="C2954" i="10"/>
  <c r="H2953" i="10"/>
  <c r="G2953" i="10"/>
  <c r="D2953" i="10"/>
  <c r="C2953" i="10"/>
  <c r="H2952" i="10"/>
  <c r="G2952" i="10"/>
  <c r="D2952" i="10"/>
  <c r="C2952" i="10"/>
  <c r="H2951" i="10"/>
  <c r="G2951" i="10"/>
  <c r="D2951" i="10"/>
  <c r="C2951" i="10"/>
  <c r="H2950" i="10"/>
  <c r="G2950" i="10"/>
  <c r="D2950" i="10"/>
  <c r="C2950" i="10"/>
  <c r="H2949" i="10"/>
  <c r="G2949" i="10"/>
  <c r="D2949" i="10"/>
  <c r="C2949" i="10"/>
  <c r="H2948" i="10"/>
  <c r="G2948" i="10"/>
  <c r="D2948" i="10"/>
  <c r="C2948" i="10"/>
  <c r="H2947" i="10"/>
  <c r="G2947" i="10"/>
  <c r="D2947" i="10"/>
  <c r="C2947" i="10"/>
  <c r="H2946" i="10"/>
  <c r="G2946" i="10"/>
  <c r="D2946" i="10"/>
  <c r="C2946" i="10"/>
  <c r="H2945" i="10"/>
  <c r="G2945" i="10"/>
  <c r="D2945" i="10"/>
  <c r="C2945" i="10"/>
  <c r="H2944" i="10"/>
  <c r="G2944" i="10"/>
  <c r="D2944" i="10"/>
  <c r="C2944" i="10"/>
  <c r="H2943" i="10"/>
  <c r="G2943" i="10"/>
  <c r="D2943" i="10"/>
  <c r="C2943" i="10"/>
  <c r="H2942" i="10"/>
  <c r="G2942" i="10"/>
  <c r="D2942" i="10"/>
  <c r="C2942" i="10"/>
  <c r="H2941" i="10"/>
  <c r="G2941" i="10"/>
  <c r="D2941" i="10"/>
  <c r="C2941" i="10"/>
  <c r="H2940" i="10"/>
  <c r="G2940" i="10"/>
  <c r="D2940" i="10"/>
  <c r="C2940" i="10"/>
  <c r="H2939" i="10"/>
  <c r="G2939" i="10"/>
  <c r="D2939" i="10"/>
  <c r="C2939" i="10"/>
  <c r="H2938" i="10"/>
  <c r="G2938" i="10"/>
  <c r="D2938" i="10"/>
  <c r="C2938" i="10"/>
  <c r="H2937" i="10"/>
  <c r="G2937" i="10"/>
  <c r="D2937" i="10"/>
  <c r="C2937" i="10"/>
  <c r="H2936" i="10"/>
  <c r="G2936" i="10"/>
  <c r="D2936" i="10"/>
  <c r="C2936" i="10"/>
  <c r="H2935" i="10"/>
  <c r="G2935" i="10"/>
  <c r="D2935" i="10"/>
  <c r="C2935" i="10"/>
  <c r="H2934" i="10"/>
  <c r="G2934" i="10"/>
  <c r="D2934" i="10"/>
  <c r="C2934" i="10"/>
  <c r="H2933" i="10"/>
  <c r="G2933" i="10"/>
  <c r="D2933" i="10"/>
  <c r="C2933" i="10"/>
  <c r="H2932" i="10"/>
  <c r="G2932" i="10"/>
  <c r="D2932" i="10"/>
  <c r="C2932" i="10"/>
  <c r="H2931" i="10"/>
  <c r="G2931" i="10"/>
  <c r="D2931" i="10"/>
  <c r="C2931" i="10"/>
  <c r="H2930" i="10"/>
  <c r="G2930" i="10"/>
  <c r="D2930" i="10"/>
  <c r="C2930" i="10"/>
  <c r="H2929" i="10"/>
  <c r="G2929" i="10"/>
  <c r="D2929" i="10"/>
  <c r="C2929" i="10"/>
  <c r="H2928" i="10"/>
  <c r="G2928" i="10"/>
  <c r="D2928" i="10"/>
  <c r="C2928" i="10"/>
  <c r="H2927" i="10"/>
  <c r="G2927" i="10"/>
  <c r="D2927" i="10"/>
  <c r="C2927" i="10"/>
  <c r="H2926" i="10"/>
  <c r="G2926" i="10"/>
  <c r="D2926" i="10"/>
  <c r="C2926" i="10"/>
  <c r="H2925" i="10"/>
  <c r="G2925" i="10"/>
  <c r="D2925" i="10"/>
  <c r="C2925" i="10"/>
  <c r="H2924" i="10"/>
  <c r="G2924" i="10"/>
  <c r="D2924" i="10"/>
  <c r="C2924" i="10"/>
  <c r="H2923" i="10"/>
  <c r="G2923" i="10"/>
  <c r="D2923" i="10"/>
  <c r="C2923" i="10"/>
  <c r="H2922" i="10"/>
  <c r="G2922" i="10"/>
  <c r="D2922" i="10"/>
  <c r="C2922" i="10"/>
  <c r="H2921" i="10"/>
  <c r="G2921" i="10"/>
  <c r="D2921" i="10"/>
  <c r="C2921" i="10"/>
  <c r="H2920" i="10"/>
  <c r="G2920" i="10"/>
  <c r="D2920" i="10"/>
  <c r="C2920" i="10"/>
  <c r="H2919" i="10"/>
  <c r="G2919" i="10"/>
  <c r="D2919" i="10"/>
  <c r="C2919" i="10"/>
  <c r="H2918" i="10"/>
  <c r="G2918" i="10"/>
  <c r="D2918" i="10"/>
  <c r="C2918" i="10"/>
  <c r="H2917" i="10"/>
  <c r="G2917" i="10"/>
  <c r="D2917" i="10"/>
  <c r="C2917" i="10"/>
  <c r="H2916" i="10"/>
  <c r="G2916" i="10"/>
  <c r="D2916" i="10"/>
  <c r="C2916" i="10"/>
  <c r="H2915" i="10"/>
  <c r="G2915" i="10"/>
  <c r="D2915" i="10"/>
  <c r="C2915" i="10"/>
  <c r="H2914" i="10"/>
  <c r="G2914" i="10"/>
  <c r="D2914" i="10"/>
  <c r="C2914" i="10"/>
  <c r="H2913" i="10"/>
  <c r="G2913" i="10"/>
  <c r="D2913" i="10"/>
  <c r="C2913" i="10"/>
  <c r="H2912" i="10"/>
  <c r="G2912" i="10"/>
  <c r="D2912" i="10"/>
  <c r="C2912" i="10"/>
  <c r="H2911" i="10"/>
  <c r="G2911" i="10"/>
  <c r="D2911" i="10"/>
  <c r="C2911" i="10"/>
  <c r="H2910" i="10"/>
  <c r="G2910" i="10"/>
  <c r="D2910" i="10"/>
  <c r="C2910" i="10"/>
  <c r="H2909" i="10"/>
  <c r="G2909" i="10"/>
  <c r="D2909" i="10"/>
  <c r="C2909" i="10"/>
  <c r="H2908" i="10"/>
  <c r="G2908" i="10"/>
  <c r="D2908" i="10"/>
  <c r="C2908" i="10"/>
  <c r="H2907" i="10"/>
  <c r="G2907" i="10"/>
  <c r="D2907" i="10"/>
  <c r="C2907" i="10"/>
  <c r="H2906" i="10"/>
  <c r="G2906" i="10"/>
  <c r="D2906" i="10"/>
  <c r="C2906" i="10"/>
  <c r="H2905" i="10"/>
  <c r="G2905" i="10"/>
  <c r="D2905" i="10"/>
  <c r="C2905" i="10"/>
  <c r="H2904" i="10"/>
  <c r="G2904" i="10"/>
  <c r="D2904" i="10"/>
  <c r="C2904" i="10"/>
  <c r="H2903" i="10"/>
  <c r="G2903" i="10"/>
  <c r="D2903" i="10"/>
  <c r="C2903" i="10"/>
  <c r="H2902" i="10"/>
  <c r="G2902" i="10"/>
  <c r="D2902" i="10"/>
  <c r="C2902" i="10"/>
  <c r="H2901" i="10"/>
  <c r="G2901" i="10"/>
  <c r="D2901" i="10"/>
  <c r="C2901" i="10"/>
  <c r="H2900" i="10"/>
  <c r="G2900" i="10"/>
  <c r="D2900" i="10"/>
  <c r="C2900" i="10"/>
  <c r="H2899" i="10"/>
  <c r="G2899" i="10"/>
  <c r="D2899" i="10"/>
  <c r="C2899" i="10"/>
  <c r="H2898" i="10"/>
  <c r="G2898" i="10"/>
  <c r="D2898" i="10"/>
  <c r="C2898" i="10"/>
  <c r="H2897" i="10"/>
  <c r="G2897" i="10"/>
  <c r="D2897" i="10"/>
  <c r="C2897" i="10"/>
  <c r="H2896" i="10"/>
  <c r="G2896" i="10"/>
  <c r="D2896" i="10"/>
  <c r="C2896" i="10"/>
  <c r="H2895" i="10"/>
  <c r="G2895" i="10"/>
  <c r="D2895" i="10"/>
  <c r="C2895" i="10"/>
  <c r="H2894" i="10"/>
  <c r="G2894" i="10"/>
  <c r="D2894" i="10"/>
  <c r="C2894" i="10"/>
  <c r="H2893" i="10"/>
  <c r="G2893" i="10"/>
  <c r="D2893" i="10"/>
  <c r="C2893" i="10"/>
  <c r="H2892" i="10"/>
  <c r="G2892" i="10"/>
  <c r="D2892" i="10"/>
  <c r="C2892" i="10"/>
  <c r="H2891" i="10"/>
  <c r="G2891" i="10"/>
  <c r="D2891" i="10"/>
  <c r="C2891" i="10"/>
  <c r="H2890" i="10"/>
  <c r="G2890" i="10"/>
  <c r="D2890" i="10"/>
  <c r="C2890" i="10"/>
  <c r="H2889" i="10"/>
  <c r="G2889" i="10"/>
  <c r="D2889" i="10"/>
  <c r="C2889" i="10"/>
  <c r="H2888" i="10"/>
  <c r="G2888" i="10"/>
  <c r="D2888" i="10"/>
  <c r="C2888" i="10"/>
  <c r="H2887" i="10"/>
  <c r="G2887" i="10"/>
  <c r="D2887" i="10"/>
  <c r="C2887" i="10"/>
  <c r="H2886" i="10"/>
  <c r="G2886" i="10"/>
  <c r="D2886" i="10"/>
  <c r="C2886" i="10"/>
  <c r="H2885" i="10"/>
  <c r="G2885" i="10"/>
  <c r="D2885" i="10"/>
  <c r="C2885" i="10"/>
  <c r="H2884" i="10"/>
  <c r="G2884" i="10"/>
  <c r="D2884" i="10"/>
  <c r="C2884" i="10"/>
  <c r="H2883" i="10"/>
  <c r="G2883" i="10"/>
  <c r="D2883" i="10"/>
  <c r="C2883" i="10"/>
  <c r="H2882" i="10"/>
  <c r="G2882" i="10"/>
  <c r="D2882" i="10"/>
  <c r="C2882" i="10"/>
  <c r="H2881" i="10"/>
  <c r="G2881" i="10"/>
  <c r="D2881" i="10"/>
  <c r="C2881" i="10"/>
  <c r="H2880" i="10"/>
  <c r="G2880" i="10"/>
  <c r="D2880" i="10"/>
  <c r="C2880" i="10"/>
  <c r="H2879" i="10"/>
  <c r="G2879" i="10"/>
  <c r="D2879" i="10"/>
  <c r="C2879" i="10"/>
  <c r="H2878" i="10"/>
  <c r="G2878" i="10"/>
  <c r="D2878" i="10"/>
  <c r="C2878" i="10"/>
  <c r="H2877" i="10"/>
  <c r="G2877" i="10"/>
  <c r="D2877" i="10"/>
  <c r="C2877" i="10"/>
  <c r="H2876" i="10"/>
  <c r="G2876" i="10"/>
  <c r="D2876" i="10"/>
  <c r="C2876" i="10"/>
  <c r="H2875" i="10"/>
  <c r="G2875" i="10"/>
  <c r="D2875" i="10"/>
  <c r="C2875" i="10"/>
  <c r="H2874" i="10"/>
  <c r="G2874" i="10"/>
  <c r="D2874" i="10"/>
  <c r="C2874" i="10"/>
  <c r="H2873" i="10"/>
  <c r="G2873" i="10"/>
  <c r="D2873" i="10"/>
  <c r="C2873" i="10"/>
  <c r="H2872" i="10"/>
  <c r="G2872" i="10"/>
  <c r="D2872" i="10"/>
  <c r="C2872" i="10"/>
  <c r="H2871" i="10"/>
  <c r="G2871" i="10"/>
  <c r="D2871" i="10"/>
  <c r="C2871" i="10"/>
  <c r="H2870" i="10"/>
  <c r="G2870" i="10"/>
  <c r="D2870" i="10"/>
  <c r="C2870" i="10"/>
  <c r="H2869" i="10"/>
  <c r="G2869" i="10"/>
  <c r="D2869" i="10"/>
  <c r="C2869" i="10"/>
  <c r="H2868" i="10"/>
  <c r="G2868" i="10"/>
  <c r="D2868" i="10"/>
  <c r="C2868" i="10"/>
  <c r="H2867" i="10"/>
  <c r="G2867" i="10"/>
  <c r="D2867" i="10"/>
  <c r="C2867" i="10"/>
  <c r="H2866" i="10"/>
  <c r="G2866" i="10"/>
  <c r="D2866" i="10"/>
  <c r="C2866" i="10"/>
  <c r="H2865" i="10"/>
  <c r="G2865" i="10"/>
  <c r="D2865" i="10"/>
  <c r="C2865" i="10"/>
  <c r="H2864" i="10"/>
  <c r="G2864" i="10"/>
  <c r="D2864" i="10"/>
  <c r="C2864" i="10"/>
  <c r="H2863" i="10"/>
  <c r="G2863" i="10"/>
  <c r="D2863" i="10"/>
  <c r="C2863" i="10"/>
  <c r="H2862" i="10"/>
  <c r="G2862" i="10"/>
  <c r="D2862" i="10"/>
  <c r="C2862" i="10"/>
  <c r="H2861" i="10"/>
  <c r="G2861" i="10"/>
  <c r="D2861" i="10"/>
  <c r="C2861" i="10"/>
  <c r="H2860" i="10"/>
  <c r="G2860" i="10"/>
  <c r="D2860" i="10"/>
  <c r="C2860" i="10"/>
  <c r="H2859" i="10"/>
  <c r="G2859" i="10"/>
  <c r="D2859" i="10"/>
  <c r="C2859" i="10"/>
  <c r="H2858" i="10"/>
  <c r="G2858" i="10"/>
  <c r="D2858" i="10"/>
  <c r="C2858" i="10"/>
  <c r="H2857" i="10"/>
  <c r="G2857" i="10"/>
  <c r="D2857" i="10"/>
  <c r="C2857" i="10"/>
  <c r="H2856" i="10"/>
  <c r="G2856" i="10"/>
  <c r="D2856" i="10"/>
  <c r="C2856" i="10"/>
  <c r="H2855" i="10"/>
  <c r="G2855" i="10"/>
  <c r="D2855" i="10"/>
  <c r="C2855" i="10"/>
  <c r="H2854" i="10"/>
  <c r="G2854" i="10"/>
  <c r="D2854" i="10"/>
  <c r="C2854" i="10"/>
  <c r="H2853" i="10"/>
  <c r="G2853" i="10"/>
  <c r="D2853" i="10"/>
  <c r="C2853" i="10"/>
  <c r="H2852" i="10"/>
  <c r="G2852" i="10"/>
  <c r="D2852" i="10"/>
  <c r="C2852" i="10"/>
  <c r="H2851" i="10"/>
  <c r="G2851" i="10"/>
  <c r="D2851" i="10"/>
  <c r="C2851" i="10"/>
  <c r="H2850" i="10"/>
  <c r="G2850" i="10"/>
  <c r="D2850" i="10"/>
  <c r="C2850" i="10"/>
  <c r="H2849" i="10"/>
  <c r="G2849" i="10"/>
  <c r="D2849" i="10"/>
  <c r="C2849" i="10"/>
  <c r="H2848" i="10"/>
  <c r="G2848" i="10"/>
  <c r="D2848" i="10"/>
  <c r="C2848" i="10"/>
  <c r="H2847" i="10"/>
  <c r="G2847" i="10"/>
  <c r="D2847" i="10"/>
  <c r="C2847" i="10"/>
  <c r="H2846" i="10"/>
  <c r="G2846" i="10"/>
  <c r="D2846" i="10"/>
  <c r="C2846" i="10"/>
  <c r="H2845" i="10"/>
  <c r="G2845" i="10"/>
  <c r="D2845" i="10"/>
  <c r="C2845" i="10"/>
  <c r="H2844" i="10"/>
  <c r="G2844" i="10"/>
  <c r="D2844" i="10"/>
  <c r="C2844" i="10"/>
  <c r="H2843" i="10"/>
  <c r="G2843" i="10"/>
  <c r="D2843" i="10"/>
  <c r="C2843" i="10"/>
  <c r="H2842" i="10"/>
  <c r="G2842" i="10"/>
  <c r="D2842" i="10"/>
  <c r="C2842" i="10"/>
  <c r="H2841" i="10"/>
  <c r="G2841" i="10"/>
  <c r="D2841" i="10"/>
  <c r="C2841" i="10"/>
  <c r="H2840" i="10"/>
  <c r="G2840" i="10"/>
  <c r="D2840" i="10"/>
  <c r="C2840" i="10"/>
  <c r="H2839" i="10"/>
  <c r="G2839" i="10"/>
  <c r="D2839" i="10"/>
  <c r="C2839" i="10"/>
  <c r="H2838" i="10"/>
  <c r="G2838" i="10"/>
  <c r="D2838" i="10"/>
  <c r="C2838" i="10"/>
  <c r="H2837" i="10"/>
  <c r="G2837" i="10"/>
  <c r="D2837" i="10"/>
  <c r="C2837" i="10"/>
  <c r="H2836" i="10"/>
  <c r="G2836" i="10"/>
  <c r="D2836" i="10"/>
  <c r="C2836" i="10"/>
  <c r="H2835" i="10"/>
  <c r="G2835" i="10"/>
  <c r="D2835" i="10"/>
  <c r="C2835" i="10"/>
  <c r="H2834" i="10"/>
  <c r="G2834" i="10"/>
  <c r="D2834" i="10"/>
  <c r="C2834" i="10"/>
  <c r="H2833" i="10"/>
  <c r="G2833" i="10"/>
  <c r="D2833" i="10"/>
  <c r="C2833" i="10"/>
  <c r="H2832" i="10"/>
  <c r="G2832" i="10"/>
  <c r="D2832" i="10"/>
  <c r="C2832" i="10"/>
  <c r="H2831" i="10"/>
  <c r="G2831" i="10"/>
  <c r="D2831" i="10"/>
  <c r="C2831" i="10"/>
  <c r="H2830" i="10"/>
  <c r="G2830" i="10"/>
  <c r="D2830" i="10"/>
  <c r="C2830" i="10"/>
  <c r="H2829" i="10"/>
  <c r="G2829" i="10"/>
  <c r="D2829" i="10"/>
  <c r="C2829" i="10"/>
  <c r="H2828" i="10"/>
  <c r="G2828" i="10"/>
  <c r="D2828" i="10"/>
  <c r="C2828" i="10"/>
  <c r="H2827" i="10"/>
  <c r="G2827" i="10"/>
  <c r="D2827" i="10"/>
  <c r="C2827" i="10"/>
  <c r="H2826" i="10"/>
  <c r="G2826" i="10"/>
  <c r="D2826" i="10"/>
  <c r="C2826" i="10"/>
  <c r="H2825" i="10"/>
  <c r="G2825" i="10"/>
  <c r="D2825" i="10"/>
  <c r="C2825" i="10"/>
  <c r="H2824" i="10"/>
  <c r="G2824" i="10"/>
  <c r="D2824" i="10"/>
  <c r="C2824" i="10"/>
  <c r="H2823" i="10"/>
  <c r="G2823" i="10"/>
  <c r="D2823" i="10"/>
  <c r="C2823" i="10"/>
  <c r="H2822" i="10"/>
  <c r="G2822" i="10"/>
  <c r="D2822" i="10"/>
  <c r="C2822" i="10"/>
  <c r="H2821" i="10"/>
  <c r="G2821" i="10"/>
  <c r="D2821" i="10"/>
  <c r="C2821" i="10"/>
  <c r="H2820" i="10"/>
  <c r="G2820" i="10"/>
  <c r="D2820" i="10"/>
  <c r="C2820" i="10"/>
  <c r="H2819" i="10"/>
  <c r="G2819" i="10"/>
  <c r="D2819" i="10"/>
  <c r="C2819" i="10"/>
  <c r="H2818" i="10"/>
  <c r="G2818" i="10"/>
  <c r="D2818" i="10"/>
  <c r="C2818" i="10"/>
  <c r="H2817" i="10"/>
  <c r="G2817" i="10"/>
  <c r="D2817" i="10"/>
  <c r="C2817" i="10"/>
  <c r="H2816" i="10"/>
  <c r="G2816" i="10"/>
  <c r="D2816" i="10"/>
  <c r="C2816" i="10"/>
  <c r="H2815" i="10"/>
  <c r="G2815" i="10"/>
  <c r="D2815" i="10"/>
  <c r="C2815" i="10"/>
  <c r="H2814" i="10"/>
  <c r="G2814" i="10"/>
  <c r="D2814" i="10"/>
  <c r="C2814" i="10"/>
  <c r="H2813" i="10"/>
  <c r="G2813" i="10"/>
  <c r="D2813" i="10"/>
  <c r="C2813" i="10"/>
  <c r="H2812" i="10"/>
  <c r="G2812" i="10"/>
  <c r="D2812" i="10"/>
  <c r="C2812" i="10"/>
  <c r="H2811" i="10"/>
  <c r="G2811" i="10"/>
  <c r="D2811" i="10"/>
  <c r="C2811" i="10"/>
  <c r="H2810" i="10"/>
  <c r="G2810" i="10"/>
  <c r="D2810" i="10"/>
  <c r="C2810" i="10"/>
  <c r="H2809" i="10"/>
  <c r="G2809" i="10"/>
  <c r="D2809" i="10"/>
  <c r="C2809" i="10"/>
  <c r="H2808" i="10"/>
  <c r="G2808" i="10"/>
  <c r="D2808" i="10"/>
  <c r="C2808" i="10"/>
  <c r="H2807" i="10"/>
  <c r="G2807" i="10"/>
  <c r="D2807" i="10"/>
  <c r="C2807" i="10"/>
  <c r="H2806" i="10"/>
  <c r="G2806" i="10"/>
  <c r="D2806" i="10"/>
  <c r="C2806" i="10"/>
  <c r="H2805" i="10"/>
  <c r="G2805" i="10"/>
  <c r="D2805" i="10"/>
  <c r="C2805" i="10"/>
  <c r="H2804" i="10"/>
  <c r="G2804" i="10"/>
  <c r="D2804" i="10"/>
  <c r="C2804" i="10"/>
  <c r="H2803" i="10"/>
  <c r="G2803" i="10"/>
  <c r="D2803" i="10"/>
  <c r="C2803" i="10"/>
  <c r="H2802" i="10"/>
  <c r="G2802" i="10"/>
  <c r="D2802" i="10"/>
  <c r="C2802" i="10"/>
  <c r="H2801" i="10"/>
  <c r="G2801" i="10"/>
  <c r="D2801" i="10"/>
  <c r="C2801" i="10"/>
  <c r="H2800" i="10"/>
  <c r="G2800" i="10"/>
  <c r="D2800" i="10"/>
  <c r="C2800" i="10"/>
  <c r="H2799" i="10"/>
  <c r="G2799" i="10"/>
  <c r="D2799" i="10"/>
  <c r="C2799" i="10"/>
  <c r="H2798" i="10"/>
  <c r="G2798" i="10"/>
  <c r="D2798" i="10"/>
  <c r="C2798" i="10"/>
  <c r="H2797" i="10"/>
  <c r="G2797" i="10"/>
  <c r="D2797" i="10"/>
  <c r="C2797" i="10"/>
  <c r="H2796" i="10"/>
  <c r="G2796" i="10"/>
  <c r="D2796" i="10"/>
  <c r="C2796" i="10"/>
  <c r="H2795" i="10"/>
  <c r="G2795" i="10"/>
  <c r="D2795" i="10"/>
  <c r="C2795" i="10"/>
  <c r="H2794" i="10"/>
  <c r="G2794" i="10"/>
  <c r="D2794" i="10"/>
  <c r="C2794" i="10"/>
  <c r="H2793" i="10"/>
  <c r="G2793" i="10"/>
  <c r="D2793" i="10"/>
  <c r="C2793" i="10"/>
  <c r="H2792" i="10"/>
  <c r="G2792" i="10"/>
  <c r="D2792" i="10"/>
  <c r="C2792" i="10"/>
  <c r="H2791" i="10"/>
  <c r="G2791" i="10"/>
  <c r="D2791" i="10"/>
  <c r="C2791" i="10"/>
  <c r="H2790" i="10"/>
  <c r="G2790" i="10"/>
  <c r="D2790" i="10"/>
  <c r="C2790" i="10"/>
  <c r="H2789" i="10"/>
  <c r="G2789" i="10"/>
  <c r="D2789" i="10"/>
  <c r="C2789" i="10"/>
  <c r="H2788" i="10"/>
  <c r="G2788" i="10"/>
  <c r="D2788" i="10"/>
  <c r="C2788" i="10"/>
  <c r="H2787" i="10"/>
  <c r="G2787" i="10"/>
  <c r="D2787" i="10"/>
  <c r="C2787" i="10"/>
  <c r="H2786" i="10"/>
  <c r="G2786" i="10"/>
  <c r="D2786" i="10"/>
  <c r="C2786" i="10"/>
  <c r="H2785" i="10"/>
  <c r="G2785" i="10"/>
  <c r="D2785" i="10"/>
  <c r="C2785" i="10"/>
  <c r="H2784" i="10"/>
  <c r="G2784" i="10"/>
  <c r="D2784" i="10"/>
  <c r="C2784" i="10"/>
  <c r="H2783" i="10"/>
  <c r="G2783" i="10"/>
  <c r="D2783" i="10"/>
  <c r="C2783" i="10"/>
  <c r="H2782" i="10"/>
  <c r="G2782" i="10"/>
  <c r="D2782" i="10"/>
  <c r="C2782" i="10"/>
  <c r="H2781" i="10"/>
  <c r="G2781" i="10"/>
  <c r="D2781" i="10"/>
  <c r="C2781" i="10"/>
  <c r="H2780" i="10"/>
  <c r="G2780" i="10"/>
  <c r="D2780" i="10"/>
  <c r="C2780" i="10"/>
  <c r="H2779" i="10"/>
  <c r="G2779" i="10"/>
  <c r="D2779" i="10"/>
  <c r="C2779" i="10"/>
  <c r="H2778" i="10"/>
  <c r="G2778" i="10"/>
  <c r="D2778" i="10"/>
  <c r="C2778" i="10"/>
  <c r="H2777" i="10"/>
  <c r="G2777" i="10"/>
  <c r="D2777" i="10"/>
  <c r="C2777" i="10"/>
  <c r="H2776" i="10"/>
  <c r="G2776" i="10"/>
  <c r="D2776" i="10"/>
  <c r="C2776" i="10"/>
  <c r="H2775" i="10"/>
  <c r="G2775" i="10"/>
  <c r="D2775" i="10"/>
  <c r="C2775" i="10"/>
  <c r="H2774" i="10"/>
  <c r="G2774" i="10"/>
  <c r="D2774" i="10"/>
  <c r="C2774" i="10"/>
  <c r="H2773" i="10"/>
  <c r="G2773" i="10"/>
  <c r="D2773" i="10"/>
  <c r="C2773" i="10"/>
  <c r="H2772" i="10"/>
  <c r="G2772" i="10"/>
  <c r="D2772" i="10"/>
  <c r="C2772" i="10"/>
  <c r="H2771" i="10"/>
  <c r="G2771" i="10"/>
  <c r="D2771" i="10"/>
  <c r="C2771" i="10"/>
  <c r="H2770" i="10"/>
  <c r="G2770" i="10"/>
  <c r="D2770" i="10"/>
  <c r="C2770" i="10"/>
  <c r="H2769" i="10"/>
  <c r="G2769" i="10"/>
  <c r="D2769" i="10"/>
  <c r="C2769" i="10"/>
  <c r="H2768" i="10"/>
  <c r="G2768" i="10"/>
  <c r="D2768" i="10"/>
  <c r="C2768" i="10"/>
  <c r="H2767" i="10"/>
  <c r="G2767" i="10"/>
  <c r="D2767" i="10"/>
  <c r="C2767" i="10"/>
  <c r="H2766" i="10"/>
  <c r="G2766" i="10"/>
  <c r="D2766" i="10"/>
  <c r="C2766" i="10"/>
  <c r="H2765" i="10"/>
  <c r="G2765" i="10"/>
  <c r="D2765" i="10"/>
  <c r="C2765" i="10"/>
  <c r="H2764" i="10"/>
  <c r="G2764" i="10"/>
  <c r="D2764" i="10"/>
  <c r="C2764" i="10"/>
  <c r="H2763" i="10"/>
  <c r="G2763" i="10"/>
  <c r="D2763" i="10"/>
  <c r="C2763" i="10"/>
  <c r="H2762" i="10"/>
  <c r="G2762" i="10"/>
  <c r="D2762" i="10"/>
  <c r="C2762" i="10"/>
  <c r="H2761" i="10"/>
  <c r="G2761" i="10"/>
  <c r="D2761" i="10"/>
  <c r="C2761" i="10"/>
  <c r="H2760" i="10"/>
  <c r="G2760" i="10"/>
  <c r="D2760" i="10"/>
  <c r="C2760" i="10"/>
  <c r="H2759" i="10"/>
  <c r="G2759" i="10"/>
  <c r="D2759" i="10"/>
  <c r="C2759" i="10"/>
  <c r="H2758" i="10"/>
  <c r="G2758" i="10"/>
  <c r="D2758" i="10"/>
  <c r="C2758" i="10"/>
  <c r="H2757" i="10"/>
  <c r="G2757" i="10"/>
  <c r="D2757" i="10"/>
  <c r="C2757" i="10"/>
  <c r="H2756" i="10"/>
  <c r="G2756" i="10"/>
  <c r="D2756" i="10"/>
  <c r="C2756" i="10"/>
  <c r="H2755" i="10"/>
  <c r="G2755" i="10"/>
  <c r="D2755" i="10"/>
  <c r="C2755" i="10"/>
  <c r="H2754" i="10"/>
  <c r="G2754" i="10"/>
  <c r="D2754" i="10"/>
  <c r="C2754" i="10"/>
  <c r="H2753" i="10"/>
  <c r="G2753" i="10"/>
  <c r="D2753" i="10"/>
  <c r="C2753" i="10"/>
  <c r="H2752" i="10"/>
  <c r="G2752" i="10"/>
  <c r="D2752" i="10"/>
  <c r="C2752" i="10"/>
  <c r="H2751" i="10"/>
  <c r="G2751" i="10"/>
  <c r="D2751" i="10"/>
  <c r="C2751" i="10"/>
  <c r="H2750" i="10"/>
  <c r="G2750" i="10"/>
  <c r="D2750" i="10"/>
  <c r="C2750" i="10"/>
  <c r="H2749" i="10"/>
  <c r="G2749" i="10"/>
  <c r="D2749" i="10"/>
  <c r="C2749" i="10"/>
  <c r="H2748" i="10"/>
  <c r="G2748" i="10"/>
  <c r="D2748" i="10"/>
  <c r="C2748" i="10"/>
  <c r="H2747" i="10"/>
  <c r="G2747" i="10"/>
  <c r="D2747" i="10"/>
  <c r="C2747" i="10"/>
  <c r="H2746" i="10"/>
  <c r="G2746" i="10"/>
  <c r="D2746" i="10"/>
  <c r="C2746" i="10"/>
  <c r="H2745" i="10"/>
  <c r="G2745" i="10"/>
  <c r="D2745" i="10"/>
  <c r="C2745" i="10"/>
  <c r="H2744" i="10"/>
  <c r="G2744" i="10"/>
  <c r="D2744" i="10"/>
  <c r="C2744" i="10"/>
  <c r="H2743" i="10"/>
  <c r="G2743" i="10"/>
  <c r="D2743" i="10"/>
  <c r="C2743" i="10"/>
  <c r="H2742" i="10"/>
  <c r="G2742" i="10"/>
  <c r="D2742" i="10"/>
  <c r="C2742" i="10"/>
  <c r="H2741" i="10"/>
  <c r="G2741" i="10"/>
  <c r="D2741" i="10"/>
  <c r="C2741" i="10"/>
  <c r="H2740" i="10"/>
  <c r="G2740" i="10"/>
  <c r="D2740" i="10"/>
  <c r="C2740" i="10"/>
  <c r="H2739" i="10"/>
  <c r="G2739" i="10"/>
  <c r="D2739" i="10"/>
  <c r="C2739" i="10"/>
  <c r="H2738" i="10"/>
  <c r="G2738" i="10"/>
  <c r="D2738" i="10"/>
  <c r="C2738" i="10"/>
  <c r="H2737" i="10"/>
  <c r="G2737" i="10"/>
  <c r="D2737" i="10"/>
  <c r="C2737" i="10"/>
  <c r="H2736" i="10"/>
  <c r="G2736" i="10"/>
  <c r="D2736" i="10"/>
  <c r="C2736" i="10"/>
  <c r="H2735" i="10"/>
  <c r="G2735" i="10"/>
  <c r="D2735" i="10"/>
  <c r="C2735" i="10"/>
  <c r="H2734" i="10"/>
  <c r="G2734" i="10"/>
  <c r="D2734" i="10"/>
  <c r="C2734" i="10"/>
  <c r="H2733" i="10"/>
  <c r="G2733" i="10"/>
  <c r="D2733" i="10"/>
  <c r="C2733" i="10"/>
  <c r="H2732" i="10"/>
  <c r="G2732" i="10"/>
  <c r="D2732" i="10"/>
  <c r="C2732" i="10"/>
  <c r="H2731" i="10"/>
  <c r="G2731" i="10"/>
  <c r="D2731" i="10"/>
  <c r="C2731" i="10"/>
  <c r="H2730" i="10"/>
  <c r="G2730" i="10"/>
  <c r="D2730" i="10"/>
  <c r="C2730" i="10"/>
  <c r="H2729" i="10"/>
  <c r="G2729" i="10"/>
  <c r="D2729" i="10"/>
  <c r="C2729" i="10"/>
  <c r="H2728" i="10"/>
  <c r="G2728" i="10"/>
  <c r="D2728" i="10"/>
  <c r="C2728" i="10"/>
  <c r="H2727" i="10"/>
  <c r="G2727" i="10"/>
  <c r="D2727" i="10"/>
  <c r="C2727" i="10"/>
  <c r="H2726" i="10"/>
  <c r="G2726" i="10"/>
  <c r="D2726" i="10"/>
  <c r="C2726" i="10"/>
  <c r="H2725" i="10"/>
  <c r="G2725" i="10"/>
  <c r="D2725" i="10"/>
  <c r="C2725" i="10"/>
  <c r="H2724" i="10"/>
  <c r="G2724" i="10"/>
  <c r="D2724" i="10"/>
  <c r="C2724" i="10"/>
  <c r="H2723" i="10"/>
  <c r="G2723" i="10"/>
  <c r="D2723" i="10"/>
  <c r="C2723" i="10"/>
  <c r="H2722" i="10"/>
  <c r="G2722" i="10"/>
  <c r="D2722" i="10"/>
  <c r="C2722" i="10"/>
  <c r="H2721" i="10"/>
  <c r="G2721" i="10"/>
  <c r="D2721" i="10"/>
  <c r="C2721" i="10"/>
  <c r="H2720" i="10"/>
  <c r="G2720" i="10"/>
  <c r="D2720" i="10"/>
  <c r="C2720" i="10"/>
  <c r="H2719" i="10"/>
  <c r="G2719" i="10"/>
  <c r="D2719" i="10"/>
  <c r="C2719" i="10"/>
  <c r="H2718" i="10"/>
  <c r="G2718" i="10"/>
  <c r="D2718" i="10"/>
  <c r="C2718" i="10"/>
  <c r="H2717" i="10"/>
  <c r="G2717" i="10"/>
  <c r="D2717" i="10"/>
  <c r="C2717" i="10"/>
  <c r="H2716" i="10"/>
  <c r="G2716" i="10"/>
  <c r="D2716" i="10"/>
  <c r="C2716" i="10"/>
  <c r="H2715" i="10"/>
  <c r="G2715" i="10"/>
  <c r="D2715" i="10"/>
  <c r="C2715" i="10"/>
  <c r="H2714" i="10"/>
  <c r="G2714" i="10"/>
  <c r="D2714" i="10"/>
  <c r="C2714" i="10"/>
  <c r="H2713" i="10"/>
  <c r="G2713" i="10"/>
  <c r="D2713" i="10"/>
  <c r="C2713" i="10"/>
  <c r="H2712" i="10"/>
  <c r="G2712" i="10"/>
  <c r="D2712" i="10"/>
  <c r="C2712" i="10"/>
  <c r="H2711" i="10"/>
  <c r="G2711" i="10"/>
  <c r="D2711" i="10"/>
  <c r="C2711" i="10"/>
  <c r="H2710" i="10"/>
  <c r="G2710" i="10"/>
  <c r="D2710" i="10"/>
  <c r="C2710" i="10"/>
  <c r="H2709" i="10"/>
  <c r="G2709" i="10"/>
  <c r="D2709" i="10"/>
  <c r="C2709" i="10"/>
  <c r="H2708" i="10"/>
  <c r="G2708" i="10"/>
  <c r="D2708" i="10"/>
  <c r="C2708" i="10"/>
  <c r="H2707" i="10"/>
  <c r="G2707" i="10"/>
  <c r="D2707" i="10"/>
  <c r="C2707" i="10"/>
  <c r="H2706" i="10"/>
  <c r="G2706" i="10"/>
  <c r="D2706" i="10"/>
  <c r="C2706" i="10"/>
  <c r="H2705" i="10"/>
  <c r="G2705" i="10"/>
  <c r="D2705" i="10"/>
  <c r="C2705" i="10"/>
  <c r="H2704" i="10"/>
  <c r="G2704" i="10"/>
  <c r="D2704" i="10"/>
  <c r="C2704" i="10"/>
  <c r="H2703" i="10"/>
  <c r="G2703" i="10"/>
  <c r="D2703" i="10"/>
  <c r="C2703" i="10"/>
  <c r="H2702" i="10"/>
  <c r="G2702" i="10"/>
  <c r="D2702" i="10"/>
  <c r="C2702" i="10"/>
  <c r="H2701" i="10"/>
  <c r="G2701" i="10"/>
  <c r="D2701" i="10"/>
  <c r="C2701" i="10"/>
  <c r="H2700" i="10"/>
  <c r="G2700" i="10"/>
  <c r="D2700" i="10"/>
  <c r="C2700" i="10"/>
  <c r="H2699" i="10"/>
  <c r="G2699" i="10"/>
  <c r="D2699" i="10"/>
  <c r="C2699" i="10"/>
  <c r="H2698" i="10"/>
  <c r="G2698" i="10"/>
  <c r="D2698" i="10"/>
  <c r="C2698" i="10"/>
  <c r="H2697" i="10"/>
  <c r="G2697" i="10"/>
  <c r="D2697" i="10"/>
  <c r="C2697" i="10"/>
  <c r="H2696" i="10"/>
  <c r="G2696" i="10"/>
  <c r="D2696" i="10"/>
  <c r="C2696" i="10"/>
  <c r="H2695" i="10"/>
  <c r="G2695" i="10"/>
  <c r="D2695" i="10"/>
  <c r="C2695" i="10"/>
  <c r="H2694" i="10"/>
  <c r="G2694" i="10"/>
  <c r="D2694" i="10"/>
  <c r="C2694" i="10"/>
  <c r="H2693" i="10"/>
  <c r="G2693" i="10"/>
  <c r="D2693" i="10"/>
  <c r="C2693" i="10"/>
  <c r="H2692" i="10"/>
  <c r="G2692" i="10"/>
  <c r="D2692" i="10"/>
  <c r="C2692" i="10"/>
  <c r="H2691" i="10"/>
  <c r="G2691" i="10"/>
  <c r="D2691" i="10"/>
  <c r="C2691" i="10"/>
  <c r="H2690" i="10"/>
  <c r="G2690" i="10"/>
  <c r="D2690" i="10"/>
  <c r="C2690" i="10"/>
  <c r="H2689" i="10"/>
  <c r="G2689" i="10"/>
  <c r="D2689" i="10"/>
  <c r="C2689" i="10"/>
  <c r="H2688" i="10"/>
  <c r="G2688" i="10"/>
  <c r="D2688" i="10"/>
  <c r="C2688" i="10"/>
  <c r="H2687" i="10"/>
  <c r="G2687" i="10"/>
  <c r="D2687" i="10"/>
  <c r="C2687" i="10"/>
  <c r="H2686" i="10"/>
  <c r="G2686" i="10"/>
  <c r="D2686" i="10"/>
  <c r="C2686" i="10"/>
  <c r="H2685" i="10"/>
  <c r="G2685" i="10"/>
  <c r="D2685" i="10"/>
  <c r="C2685" i="10"/>
  <c r="H2684" i="10"/>
  <c r="G2684" i="10"/>
  <c r="D2684" i="10"/>
  <c r="C2684" i="10"/>
  <c r="H2683" i="10"/>
  <c r="G2683" i="10"/>
  <c r="D2683" i="10"/>
  <c r="C2683" i="10"/>
  <c r="H2682" i="10"/>
  <c r="G2682" i="10"/>
  <c r="D2682" i="10"/>
  <c r="C2682" i="10"/>
  <c r="H2681" i="10"/>
  <c r="G2681" i="10"/>
  <c r="D2681" i="10"/>
  <c r="C2681" i="10"/>
  <c r="H2680" i="10"/>
  <c r="G2680" i="10"/>
  <c r="D2680" i="10"/>
  <c r="C2680" i="10"/>
  <c r="H2679" i="10"/>
  <c r="G2679" i="10"/>
  <c r="D2679" i="10"/>
  <c r="C2679" i="10"/>
  <c r="H2678" i="10"/>
  <c r="G2678" i="10"/>
  <c r="D2678" i="10"/>
  <c r="C2678" i="10"/>
  <c r="H2677" i="10"/>
  <c r="G2677" i="10"/>
  <c r="D2677" i="10"/>
  <c r="C2677" i="10"/>
  <c r="H2676" i="10"/>
  <c r="G2676" i="10"/>
  <c r="D2676" i="10"/>
  <c r="C2676" i="10"/>
  <c r="H2675" i="10"/>
  <c r="G2675" i="10"/>
  <c r="D2675" i="10"/>
  <c r="C2675" i="10"/>
  <c r="H2674" i="10"/>
  <c r="G2674" i="10"/>
  <c r="D2674" i="10"/>
  <c r="C2674" i="10"/>
  <c r="H2673" i="10"/>
  <c r="G2673" i="10"/>
  <c r="D2673" i="10"/>
  <c r="C2673" i="10"/>
  <c r="H2672" i="10"/>
  <c r="G2672" i="10"/>
  <c r="D2672" i="10"/>
  <c r="C2672" i="10"/>
  <c r="H2671" i="10"/>
  <c r="G2671" i="10"/>
  <c r="D2671" i="10"/>
  <c r="C2671" i="10"/>
  <c r="H2670" i="10"/>
  <c r="G2670" i="10"/>
  <c r="D2670" i="10"/>
  <c r="C2670" i="10"/>
  <c r="H2669" i="10"/>
  <c r="G2669" i="10"/>
  <c r="D2669" i="10"/>
  <c r="C2669" i="10"/>
  <c r="H2668" i="10"/>
  <c r="G2668" i="10"/>
  <c r="D2668" i="10"/>
  <c r="C2668" i="10"/>
  <c r="H2667" i="10"/>
  <c r="G2667" i="10"/>
  <c r="D2667" i="10"/>
  <c r="C2667" i="10"/>
  <c r="H2666" i="10"/>
  <c r="G2666" i="10"/>
  <c r="D2666" i="10"/>
  <c r="C2666" i="10"/>
  <c r="H2665" i="10"/>
  <c r="G2665" i="10"/>
  <c r="D2665" i="10"/>
  <c r="C2665" i="10"/>
  <c r="H2664" i="10"/>
  <c r="G2664" i="10"/>
  <c r="D2664" i="10"/>
  <c r="C2664" i="10"/>
  <c r="H2663" i="10"/>
  <c r="G2663" i="10"/>
  <c r="D2663" i="10"/>
  <c r="C2663" i="10"/>
  <c r="H2662" i="10"/>
  <c r="G2662" i="10"/>
  <c r="D2662" i="10"/>
  <c r="C2662" i="10"/>
  <c r="H2661" i="10"/>
  <c r="G2661" i="10"/>
  <c r="D2661" i="10"/>
  <c r="C2661" i="10"/>
  <c r="H2660" i="10"/>
  <c r="G2660" i="10"/>
  <c r="D2660" i="10"/>
  <c r="C2660" i="10"/>
  <c r="H2659" i="10"/>
  <c r="G2659" i="10"/>
  <c r="D2659" i="10"/>
  <c r="C2659" i="10"/>
  <c r="H2658" i="10"/>
  <c r="G2658" i="10"/>
  <c r="D2658" i="10"/>
  <c r="C2658" i="10"/>
  <c r="H2657" i="10"/>
  <c r="G2657" i="10"/>
  <c r="D2657" i="10"/>
  <c r="C2657" i="10"/>
  <c r="H2656" i="10"/>
  <c r="G2656" i="10"/>
  <c r="D2656" i="10"/>
  <c r="C2656" i="10"/>
  <c r="H2655" i="10"/>
  <c r="G2655" i="10"/>
  <c r="D2655" i="10"/>
  <c r="C2655" i="10"/>
  <c r="H2654" i="10"/>
  <c r="G2654" i="10"/>
  <c r="D2654" i="10"/>
  <c r="C2654" i="10"/>
  <c r="H2653" i="10"/>
  <c r="G2653" i="10"/>
  <c r="D2653" i="10"/>
  <c r="C2653" i="10"/>
  <c r="H2652" i="10"/>
  <c r="G2652" i="10"/>
  <c r="D2652" i="10"/>
  <c r="C2652" i="10"/>
  <c r="H2651" i="10"/>
  <c r="G2651" i="10"/>
  <c r="D2651" i="10"/>
  <c r="C2651" i="10"/>
  <c r="H2650" i="10"/>
  <c r="G2650" i="10"/>
  <c r="D2650" i="10"/>
  <c r="C2650" i="10"/>
  <c r="H2649" i="10"/>
  <c r="G2649" i="10"/>
  <c r="D2649" i="10"/>
  <c r="C2649" i="10"/>
  <c r="H2648" i="10"/>
  <c r="G2648" i="10"/>
  <c r="D2648" i="10"/>
  <c r="C2648" i="10"/>
  <c r="H2647" i="10"/>
  <c r="G2647" i="10"/>
  <c r="D2647" i="10"/>
  <c r="C2647" i="10"/>
  <c r="H2646" i="10"/>
  <c r="G2646" i="10"/>
  <c r="D2646" i="10"/>
  <c r="C2646" i="10"/>
  <c r="H2645" i="10"/>
  <c r="G2645" i="10"/>
  <c r="D2645" i="10"/>
  <c r="C2645" i="10"/>
  <c r="H2644" i="10"/>
  <c r="G2644" i="10"/>
  <c r="D2644" i="10"/>
  <c r="C2644" i="10"/>
  <c r="H2643" i="10"/>
  <c r="G2643" i="10"/>
  <c r="D2643" i="10"/>
  <c r="C2643" i="10"/>
  <c r="H2642" i="10"/>
  <c r="G2642" i="10"/>
  <c r="D2642" i="10"/>
  <c r="C2642" i="10"/>
  <c r="H2641" i="10"/>
  <c r="G2641" i="10"/>
  <c r="D2641" i="10"/>
  <c r="C2641" i="10"/>
  <c r="H2640" i="10"/>
  <c r="G2640" i="10"/>
  <c r="D2640" i="10"/>
  <c r="C2640" i="10"/>
  <c r="H2639" i="10"/>
  <c r="G2639" i="10"/>
  <c r="D2639" i="10"/>
  <c r="C2639" i="10"/>
  <c r="H2638" i="10"/>
  <c r="G2638" i="10"/>
  <c r="D2638" i="10"/>
  <c r="C2638" i="10"/>
  <c r="H2637" i="10"/>
  <c r="G2637" i="10"/>
  <c r="D2637" i="10"/>
  <c r="C2637" i="10"/>
  <c r="H2636" i="10"/>
  <c r="G2636" i="10"/>
  <c r="D2636" i="10"/>
  <c r="C2636" i="10"/>
  <c r="H2635" i="10"/>
  <c r="G2635" i="10"/>
  <c r="D2635" i="10"/>
  <c r="C2635" i="10"/>
  <c r="H2634" i="10"/>
  <c r="G2634" i="10"/>
  <c r="D2634" i="10"/>
  <c r="C2634" i="10"/>
  <c r="H2633" i="10"/>
  <c r="G2633" i="10"/>
  <c r="D2633" i="10"/>
  <c r="C2633" i="10"/>
  <c r="H2632" i="10"/>
  <c r="G2632" i="10"/>
  <c r="D2632" i="10"/>
  <c r="C2632" i="10"/>
  <c r="H2631" i="10"/>
  <c r="G2631" i="10"/>
  <c r="D2631" i="10"/>
  <c r="C2631" i="10"/>
  <c r="H2630" i="10"/>
  <c r="G2630" i="10"/>
  <c r="D2630" i="10"/>
  <c r="C2630" i="10"/>
  <c r="H2629" i="10"/>
  <c r="G2629" i="10"/>
  <c r="D2629" i="10"/>
  <c r="C2629" i="10"/>
  <c r="H2628" i="10"/>
  <c r="G2628" i="10"/>
  <c r="D2628" i="10"/>
  <c r="C2628" i="10"/>
  <c r="H2627" i="10"/>
  <c r="G2627" i="10"/>
  <c r="D2627" i="10"/>
  <c r="C2627" i="10"/>
  <c r="H2626" i="10"/>
  <c r="G2626" i="10"/>
  <c r="D2626" i="10"/>
  <c r="C2626" i="10"/>
  <c r="H2625" i="10"/>
  <c r="G2625" i="10"/>
  <c r="D2625" i="10"/>
  <c r="C2625" i="10"/>
  <c r="H2624" i="10"/>
  <c r="G2624" i="10"/>
  <c r="D2624" i="10"/>
  <c r="C2624" i="10"/>
  <c r="H2623" i="10"/>
  <c r="G2623" i="10"/>
  <c r="D2623" i="10"/>
  <c r="C2623" i="10"/>
  <c r="H2622" i="10"/>
  <c r="G2622" i="10"/>
  <c r="D2622" i="10"/>
  <c r="C2622" i="10"/>
  <c r="H2621" i="10"/>
  <c r="G2621" i="10"/>
  <c r="D2621" i="10"/>
  <c r="C2621" i="10"/>
  <c r="H2620" i="10"/>
  <c r="G2620" i="10"/>
  <c r="D2620" i="10"/>
  <c r="C2620" i="10"/>
  <c r="H2619" i="10"/>
  <c r="G2619" i="10"/>
  <c r="D2619" i="10"/>
  <c r="C2619" i="10"/>
  <c r="H2618" i="10"/>
  <c r="G2618" i="10"/>
  <c r="D2618" i="10"/>
  <c r="C2618" i="10"/>
  <c r="H2617" i="10"/>
  <c r="G2617" i="10"/>
  <c r="D2617" i="10"/>
  <c r="C2617" i="10"/>
  <c r="H2616" i="10"/>
  <c r="G2616" i="10"/>
  <c r="D2616" i="10"/>
  <c r="C2616" i="10"/>
  <c r="H2615" i="10"/>
  <c r="G2615" i="10"/>
  <c r="D2615" i="10"/>
  <c r="C2615" i="10"/>
  <c r="H2614" i="10"/>
  <c r="G2614" i="10"/>
  <c r="D2614" i="10"/>
  <c r="C2614" i="10"/>
  <c r="H2613" i="10"/>
  <c r="G2613" i="10"/>
  <c r="D2613" i="10"/>
  <c r="C2613" i="10"/>
  <c r="H2612" i="10"/>
  <c r="G2612" i="10"/>
  <c r="D2612" i="10"/>
  <c r="C2612" i="10"/>
  <c r="H2611" i="10"/>
  <c r="G2611" i="10"/>
  <c r="D2611" i="10"/>
  <c r="C2611" i="10"/>
  <c r="H2610" i="10"/>
  <c r="G2610" i="10"/>
  <c r="D2610" i="10"/>
  <c r="C2610" i="10"/>
  <c r="H2609" i="10"/>
  <c r="G2609" i="10"/>
  <c r="D2609" i="10"/>
  <c r="C2609" i="10"/>
  <c r="H2608" i="10"/>
  <c r="G2608" i="10"/>
  <c r="D2608" i="10"/>
  <c r="C2608" i="10"/>
  <c r="H2607" i="10"/>
  <c r="G2607" i="10"/>
  <c r="D2607" i="10"/>
  <c r="C2607" i="10"/>
  <c r="H2606" i="10"/>
  <c r="G2606" i="10"/>
  <c r="D2606" i="10"/>
  <c r="C2606" i="10"/>
  <c r="H2605" i="10"/>
  <c r="G2605" i="10"/>
  <c r="D2605" i="10"/>
  <c r="C2605" i="10"/>
  <c r="H2604" i="10"/>
  <c r="G2604" i="10"/>
  <c r="D2604" i="10"/>
  <c r="C2604" i="10"/>
  <c r="H2603" i="10"/>
  <c r="G2603" i="10"/>
  <c r="D2603" i="10"/>
  <c r="C2603" i="10"/>
  <c r="H2602" i="10"/>
  <c r="G2602" i="10"/>
  <c r="D2602" i="10"/>
  <c r="C2602" i="10"/>
  <c r="H2601" i="10"/>
  <c r="G2601" i="10"/>
  <c r="D2601" i="10"/>
  <c r="C2601" i="10"/>
  <c r="H2600" i="10"/>
  <c r="G2600" i="10"/>
  <c r="D2600" i="10"/>
  <c r="C2600" i="10"/>
  <c r="H2599" i="10"/>
  <c r="G2599" i="10"/>
  <c r="D2599" i="10"/>
  <c r="C2599" i="10"/>
  <c r="H2598" i="10"/>
  <c r="G2598" i="10"/>
  <c r="D2598" i="10"/>
  <c r="C2598" i="10"/>
  <c r="H2597" i="10"/>
  <c r="G2597" i="10"/>
  <c r="D2597" i="10"/>
  <c r="C2597" i="10"/>
  <c r="H2596" i="10"/>
  <c r="G2596" i="10"/>
  <c r="D2596" i="10"/>
  <c r="C2596" i="10"/>
  <c r="H2595" i="10"/>
  <c r="G2595" i="10"/>
  <c r="D2595" i="10"/>
  <c r="C2595" i="10"/>
  <c r="H2594" i="10"/>
  <c r="G2594" i="10"/>
  <c r="D2594" i="10"/>
  <c r="C2594" i="10"/>
  <c r="H2593" i="10"/>
  <c r="G2593" i="10"/>
  <c r="D2593" i="10"/>
  <c r="C2593" i="10"/>
  <c r="H2592" i="10"/>
  <c r="G2592" i="10"/>
  <c r="D2592" i="10"/>
  <c r="C2592" i="10"/>
  <c r="H2591" i="10"/>
  <c r="G2591" i="10"/>
  <c r="D2591" i="10"/>
  <c r="C2591" i="10"/>
  <c r="H2590" i="10"/>
  <c r="G2590" i="10"/>
  <c r="D2590" i="10"/>
  <c r="C2590" i="10"/>
  <c r="H2589" i="10"/>
  <c r="G2589" i="10"/>
  <c r="D2589" i="10"/>
  <c r="C2589" i="10"/>
  <c r="H2588" i="10"/>
  <c r="G2588" i="10"/>
  <c r="D2588" i="10"/>
  <c r="C2588" i="10"/>
  <c r="H2587" i="10"/>
  <c r="G2587" i="10"/>
  <c r="D2587" i="10"/>
  <c r="C2587" i="10"/>
  <c r="H2586" i="10"/>
  <c r="G2586" i="10"/>
  <c r="D2586" i="10"/>
  <c r="C2586" i="10"/>
  <c r="H2585" i="10"/>
  <c r="G2585" i="10"/>
  <c r="D2585" i="10"/>
  <c r="C2585" i="10"/>
  <c r="H2584" i="10"/>
  <c r="G2584" i="10"/>
  <c r="D2584" i="10"/>
  <c r="C2584" i="10"/>
  <c r="H2583" i="10"/>
  <c r="G2583" i="10"/>
  <c r="D2583" i="10"/>
  <c r="C2583" i="10"/>
  <c r="H2582" i="10"/>
  <c r="G2582" i="10"/>
  <c r="D2582" i="10"/>
  <c r="C2582" i="10"/>
  <c r="H2581" i="10"/>
  <c r="G2581" i="10"/>
  <c r="D2581" i="10"/>
  <c r="C2581" i="10"/>
  <c r="H2580" i="10"/>
  <c r="G2580" i="10"/>
  <c r="D2580" i="10"/>
  <c r="C2580" i="10"/>
  <c r="H2579" i="10"/>
  <c r="G2579" i="10"/>
  <c r="D2579" i="10"/>
  <c r="C2579" i="10"/>
  <c r="H2578" i="10"/>
  <c r="G2578" i="10"/>
  <c r="D2578" i="10"/>
  <c r="C2578" i="10"/>
  <c r="H2577" i="10"/>
  <c r="G2577" i="10"/>
  <c r="D2577" i="10"/>
  <c r="C2577" i="10"/>
  <c r="H2576" i="10"/>
  <c r="G2576" i="10"/>
  <c r="D2576" i="10"/>
  <c r="C2576" i="10"/>
  <c r="H2575" i="10"/>
  <c r="G2575" i="10"/>
  <c r="D2575" i="10"/>
  <c r="C2575" i="10"/>
  <c r="H2574" i="10"/>
  <c r="G2574" i="10"/>
  <c r="D2574" i="10"/>
  <c r="C2574" i="10"/>
  <c r="H2573" i="10"/>
  <c r="G2573" i="10"/>
  <c r="D2573" i="10"/>
  <c r="C2573" i="10"/>
  <c r="H2572" i="10"/>
  <c r="G2572" i="10"/>
  <c r="D2572" i="10"/>
  <c r="C2572" i="10"/>
  <c r="H2571" i="10"/>
  <c r="G2571" i="10"/>
  <c r="D2571" i="10"/>
  <c r="C2571" i="10"/>
  <c r="H2570" i="10"/>
  <c r="G2570" i="10"/>
  <c r="D2570" i="10"/>
  <c r="C2570" i="10"/>
  <c r="H2569" i="10"/>
  <c r="G2569" i="10"/>
  <c r="D2569" i="10"/>
  <c r="C2569" i="10"/>
  <c r="H2568" i="10"/>
  <c r="G2568" i="10"/>
  <c r="D2568" i="10"/>
  <c r="C2568" i="10"/>
  <c r="H2567" i="10"/>
  <c r="G2567" i="10"/>
  <c r="D2567" i="10"/>
  <c r="C2567" i="10"/>
  <c r="H2566" i="10"/>
  <c r="G2566" i="10"/>
  <c r="D2566" i="10"/>
  <c r="C2566" i="10"/>
  <c r="H2565" i="10"/>
  <c r="G2565" i="10"/>
  <c r="D2565" i="10"/>
  <c r="C2565" i="10"/>
  <c r="H2564" i="10"/>
  <c r="G2564" i="10"/>
  <c r="D2564" i="10"/>
  <c r="C2564" i="10"/>
  <c r="H2563" i="10"/>
  <c r="G2563" i="10"/>
  <c r="D2563" i="10"/>
  <c r="C2563" i="10"/>
  <c r="H2562" i="10"/>
  <c r="G2562" i="10"/>
  <c r="D2562" i="10"/>
  <c r="C2562" i="10"/>
  <c r="H2561" i="10"/>
  <c r="G2561" i="10"/>
  <c r="D2561" i="10"/>
  <c r="C2561" i="10"/>
  <c r="H2560" i="10"/>
  <c r="G2560" i="10"/>
  <c r="D2560" i="10"/>
  <c r="C2560" i="10"/>
  <c r="H2559" i="10"/>
  <c r="G2559" i="10"/>
  <c r="D2559" i="10"/>
  <c r="C2559" i="10"/>
  <c r="H2558" i="10"/>
  <c r="G2558" i="10"/>
  <c r="D2558" i="10"/>
  <c r="C2558" i="10"/>
  <c r="H2557" i="10"/>
  <c r="G2557" i="10"/>
  <c r="D2557" i="10"/>
  <c r="C2557" i="10"/>
  <c r="H2556" i="10"/>
  <c r="G2556" i="10"/>
  <c r="D2556" i="10"/>
  <c r="C2556" i="10"/>
  <c r="H2555" i="10"/>
  <c r="G2555" i="10"/>
  <c r="D2555" i="10"/>
  <c r="C2555" i="10"/>
  <c r="H2554" i="10"/>
  <c r="G2554" i="10"/>
  <c r="D2554" i="10"/>
  <c r="C2554" i="10"/>
  <c r="H2553" i="10"/>
  <c r="G2553" i="10"/>
  <c r="D2553" i="10"/>
  <c r="C2553" i="10"/>
  <c r="H2552" i="10"/>
  <c r="G2552" i="10"/>
  <c r="D2552" i="10"/>
  <c r="C2552" i="10"/>
  <c r="H2551" i="10"/>
  <c r="G2551" i="10"/>
  <c r="D2551" i="10"/>
  <c r="C2551" i="10"/>
  <c r="H2550" i="10"/>
  <c r="G2550" i="10"/>
  <c r="D2550" i="10"/>
  <c r="C2550" i="10"/>
  <c r="H2549" i="10"/>
  <c r="G2549" i="10"/>
  <c r="D2549" i="10"/>
  <c r="C2549" i="10"/>
  <c r="H2548" i="10"/>
  <c r="G2548" i="10"/>
  <c r="D2548" i="10"/>
  <c r="C2548" i="10"/>
  <c r="H2547" i="10"/>
  <c r="G2547" i="10"/>
  <c r="D2547" i="10"/>
  <c r="C2547" i="10"/>
  <c r="H2546" i="10"/>
  <c r="G2546" i="10"/>
  <c r="D2546" i="10"/>
  <c r="C2546" i="10"/>
  <c r="H2545" i="10"/>
  <c r="G2545" i="10"/>
  <c r="D2545" i="10"/>
  <c r="C2545" i="10"/>
  <c r="H2544" i="10"/>
  <c r="G2544" i="10"/>
  <c r="D2544" i="10"/>
  <c r="C2544" i="10"/>
  <c r="H2543" i="10"/>
  <c r="G2543" i="10"/>
  <c r="D2543" i="10"/>
  <c r="C2543" i="10"/>
  <c r="H2542" i="10"/>
  <c r="G2542" i="10"/>
  <c r="D2542" i="10"/>
  <c r="C2542" i="10"/>
  <c r="H2541" i="10"/>
  <c r="G2541" i="10"/>
  <c r="D2541" i="10"/>
  <c r="C2541" i="10"/>
  <c r="H2540" i="10"/>
  <c r="G2540" i="10"/>
  <c r="D2540" i="10"/>
  <c r="C2540" i="10"/>
  <c r="H2539" i="10"/>
  <c r="G2539" i="10"/>
  <c r="D2539" i="10"/>
  <c r="C2539" i="10"/>
  <c r="H2538" i="10"/>
  <c r="G2538" i="10"/>
  <c r="D2538" i="10"/>
  <c r="C2538" i="10"/>
  <c r="H2537" i="10"/>
  <c r="G2537" i="10"/>
  <c r="D2537" i="10"/>
  <c r="C2537" i="10"/>
  <c r="H2536" i="10"/>
  <c r="G2536" i="10"/>
  <c r="D2536" i="10"/>
  <c r="C2536" i="10"/>
  <c r="H2535" i="10"/>
  <c r="G2535" i="10"/>
  <c r="D2535" i="10"/>
  <c r="C2535" i="10"/>
  <c r="H2534" i="10"/>
  <c r="G2534" i="10"/>
  <c r="D2534" i="10"/>
  <c r="C2534" i="10"/>
  <c r="H2533" i="10"/>
  <c r="G2533" i="10"/>
  <c r="D2533" i="10"/>
  <c r="C2533" i="10"/>
  <c r="H2532" i="10"/>
  <c r="G2532" i="10"/>
  <c r="D2532" i="10"/>
  <c r="C2532" i="10"/>
  <c r="H2531" i="10"/>
  <c r="G2531" i="10"/>
  <c r="D2531" i="10"/>
  <c r="C2531" i="10"/>
  <c r="H2530" i="10"/>
  <c r="G2530" i="10"/>
  <c r="D2530" i="10"/>
  <c r="C2530" i="10"/>
  <c r="H2529" i="10"/>
  <c r="G2529" i="10"/>
  <c r="D2529" i="10"/>
  <c r="C2529" i="10"/>
  <c r="H2528" i="10"/>
  <c r="G2528" i="10"/>
  <c r="D2528" i="10"/>
  <c r="C2528" i="10"/>
  <c r="H2527" i="10"/>
  <c r="G2527" i="10"/>
  <c r="D2527" i="10"/>
  <c r="C2527" i="10"/>
  <c r="H2526" i="10"/>
  <c r="G2526" i="10"/>
  <c r="D2526" i="10"/>
  <c r="C2526" i="10"/>
  <c r="H2525" i="10"/>
  <c r="G2525" i="10"/>
  <c r="D2525" i="10"/>
  <c r="C2525" i="10"/>
  <c r="H2524" i="10"/>
  <c r="G2524" i="10"/>
  <c r="D2524" i="10"/>
  <c r="C2524" i="10"/>
  <c r="H2523" i="10"/>
  <c r="G2523" i="10"/>
  <c r="D2523" i="10"/>
  <c r="C2523" i="10"/>
  <c r="H2522" i="10"/>
  <c r="G2522" i="10"/>
  <c r="D2522" i="10"/>
  <c r="C2522" i="10"/>
  <c r="H2521" i="10"/>
  <c r="G2521" i="10"/>
  <c r="D2521" i="10"/>
  <c r="C2521" i="10"/>
  <c r="H2520" i="10"/>
  <c r="G2520" i="10"/>
  <c r="D2520" i="10"/>
  <c r="C2520" i="10"/>
  <c r="H2519" i="10"/>
  <c r="G2519" i="10"/>
  <c r="D2519" i="10"/>
  <c r="C2519" i="10"/>
  <c r="H2518" i="10"/>
  <c r="G2518" i="10"/>
  <c r="D2518" i="10"/>
  <c r="C2518" i="10"/>
  <c r="H2517" i="10"/>
  <c r="G2517" i="10"/>
  <c r="D2517" i="10"/>
  <c r="C2517" i="10"/>
  <c r="H2516" i="10"/>
  <c r="G2516" i="10"/>
  <c r="D2516" i="10"/>
  <c r="C2516" i="10"/>
  <c r="H2515" i="10"/>
  <c r="G2515" i="10"/>
  <c r="D2515" i="10"/>
  <c r="C2515" i="10"/>
  <c r="H2514" i="10"/>
  <c r="G2514" i="10"/>
  <c r="D2514" i="10"/>
  <c r="C2514" i="10"/>
  <c r="H2513" i="10"/>
  <c r="G2513" i="10"/>
  <c r="D2513" i="10"/>
  <c r="C2513" i="10"/>
  <c r="H2512" i="10"/>
  <c r="G2512" i="10"/>
  <c r="D2512" i="10"/>
  <c r="C2512" i="10"/>
  <c r="H2511" i="10"/>
  <c r="G2511" i="10"/>
  <c r="D2511" i="10"/>
  <c r="C2511" i="10"/>
  <c r="H2510" i="10"/>
  <c r="G2510" i="10"/>
  <c r="D2510" i="10"/>
  <c r="C2510" i="10"/>
  <c r="H2509" i="10"/>
  <c r="G2509" i="10"/>
  <c r="D2509" i="10"/>
  <c r="C2509" i="10"/>
  <c r="H2508" i="10"/>
  <c r="G2508" i="10"/>
  <c r="D2508" i="10"/>
  <c r="C2508" i="10"/>
  <c r="H2507" i="10"/>
  <c r="G2507" i="10"/>
  <c r="D2507" i="10"/>
  <c r="C2507" i="10"/>
  <c r="H2506" i="10"/>
  <c r="G2506" i="10"/>
  <c r="D2506" i="10"/>
  <c r="C2506" i="10"/>
  <c r="H2505" i="10"/>
  <c r="G2505" i="10"/>
  <c r="D2505" i="10"/>
  <c r="C2505" i="10"/>
  <c r="H2504" i="10"/>
  <c r="G2504" i="10"/>
  <c r="D2504" i="10"/>
  <c r="C2504" i="10"/>
  <c r="H2503" i="10"/>
  <c r="G2503" i="10"/>
  <c r="D2503" i="10"/>
  <c r="C2503" i="10"/>
  <c r="H2502" i="10"/>
  <c r="G2502" i="10"/>
  <c r="D2502" i="10"/>
  <c r="C2502" i="10"/>
  <c r="H2501" i="10"/>
  <c r="G2501" i="10"/>
  <c r="D2501" i="10"/>
  <c r="C2501" i="10"/>
  <c r="H2500" i="10"/>
  <c r="G2500" i="10"/>
  <c r="D2500" i="10"/>
  <c r="C2500" i="10"/>
  <c r="H2499" i="10"/>
  <c r="G2499" i="10"/>
  <c r="D2499" i="10"/>
  <c r="C2499" i="10"/>
  <c r="H2498" i="10"/>
  <c r="G2498" i="10"/>
  <c r="D2498" i="10"/>
  <c r="C2498" i="10"/>
  <c r="H2497" i="10"/>
  <c r="G2497" i="10"/>
  <c r="D2497" i="10"/>
  <c r="C2497" i="10"/>
  <c r="H2496" i="10"/>
  <c r="G2496" i="10"/>
  <c r="D2496" i="10"/>
  <c r="C2496" i="10"/>
  <c r="H2495" i="10"/>
  <c r="G2495" i="10"/>
  <c r="D2495" i="10"/>
  <c r="C2495" i="10"/>
  <c r="H2494" i="10"/>
  <c r="G2494" i="10"/>
  <c r="D2494" i="10"/>
  <c r="C2494" i="10"/>
  <c r="H2493" i="10"/>
  <c r="G2493" i="10"/>
  <c r="D2493" i="10"/>
  <c r="C2493" i="10"/>
  <c r="H2492" i="10"/>
  <c r="G2492" i="10"/>
  <c r="D2492" i="10"/>
  <c r="C2492" i="10"/>
  <c r="H2491" i="10"/>
  <c r="G2491" i="10"/>
  <c r="D2491" i="10"/>
  <c r="C2491" i="10"/>
  <c r="H2490" i="10"/>
  <c r="G2490" i="10"/>
  <c r="D2490" i="10"/>
  <c r="C2490" i="10"/>
  <c r="H2489" i="10"/>
  <c r="G2489" i="10"/>
  <c r="D2489" i="10"/>
  <c r="C2489" i="10"/>
  <c r="H2488" i="10"/>
  <c r="G2488" i="10"/>
  <c r="D2488" i="10"/>
  <c r="C2488" i="10"/>
  <c r="H2487" i="10"/>
  <c r="G2487" i="10"/>
  <c r="D2487" i="10"/>
  <c r="C2487" i="10"/>
  <c r="H2486" i="10"/>
  <c r="G2486" i="10"/>
  <c r="D2486" i="10"/>
  <c r="C2486" i="10"/>
  <c r="H2485" i="10"/>
  <c r="G2485" i="10"/>
  <c r="D2485" i="10"/>
  <c r="C2485" i="10"/>
  <c r="H2484" i="10"/>
  <c r="G2484" i="10"/>
  <c r="D2484" i="10"/>
  <c r="C2484" i="10"/>
  <c r="H2483" i="10"/>
  <c r="G2483" i="10"/>
  <c r="D2483" i="10"/>
  <c r="C2483" i="10"/>
  <c r="H2482" i="10"/>
  <c r="G2482" i="10"/>
  <c r="D2482" i="10"/>
  <c r="C2482" i="10"/>
  <c r="H2481" i="10"/>
  <c r="G2481" i="10"/>
  <c r="D2481" i="10"/>
  <c r="C2481" i="10"/>
  <c r="H2480" i="10"/>
  <c r="G2480" i="10"/>
  <c r="D2480" i="10"/>
  <c r="C2480" i="10"/>
  <c r="H2479" i="10"/>
  <c r="G2479" i="10"/>
  <c r="D2479" i="10"/>
  <c r="C2479" i="10"/>
  <c r="H2478" i="10"/>
  <c r="G2478" i="10"/>
  <c r="D2478" i="10"/>
  <c r="C2478" i="10"/>
  <c r="H2477" i="10"/>
  <c r="G2477" i="10"/>
  <c r="D2477" i="10"/>
  <c r="C2477" i="10"/>
  <c r="H2476" i="10"/>
  <c r="G2476" i="10"/>
  <c r="D2476" i="10"/>
  <c r="C2476" i="10"/>
  <c r="H2475" i="10"/>
  <c r="G2475" i="10"/>
  <c r="D2475" i="10"/>
  <c r="C2475" i="10"/>
  <c r="H2474" i="10"/>
  <c r="G2474" i="10"/>
  <c r="D2474" i="10"/>
  <c r="C2474" i="10"/>
  <c r="H2473" i="10"/>
  <c r="G2473" i="10"/>
  <c r="D2473" i="10"/>
  <c r="C2473" i="10"/>
  <c r="H2472" i="10"/>
  <c r="G2472" i="10"/>
  <c r="D2472" i="10"/>
  <c r="C2472" i="10"/>
  <c r="H2471" i="10"/>
  <c r="G2471" i="10"/>
  <c r="D2471" i="10"/>
  <c r="C2471" i="10"/>
  <c r="H2470" i="10"/>
  <c r="G2470" i="10"/>
  <c r="D2470" i="10"/>
  <c r="C2470" i="10"/>
  <c r="H2469" i="10"/>
  <c r="G2469" i="10"/>
  <c r="D2469" i="10"/>
  <c r="C2469" i="10"/>
  <c r="H2468" i="10"/>
  <c r="G2468" i="10"/>
  <c r="D2468" i="10"/>
  <c r="C2468" i="10"/>
  <c r="H2467" i="10"/>
  <c r="G2467" i="10"/>
  <c r="D2467" i="10"/>
  <c r="C2467" i="10"/>
  <c r="H2466" i="10"/>
  <c r="G2466" i="10"/>
  <c r="D2466" i="10"/>
  <c r="C2466" i="10"/>
  <c r="H2465" i="10"/>
  <c r="G2465" i="10"/>
  <c r="D2465" i="10"/>
  <c r="C2465" i="10"/>
  <c r="H2464" i="10"/>
  <c r="G2464" i="10"/>
  <c r="D2464" i="10"/>
  <c r="C2464" i="10"/>
  <c r="H2463" i="10"/>
  <c r="G2463" i="10"/>
  <c r="D2463" i="10"/>
  <c r="C2463" i="10"/>
  <c r="H2462" i="10"/>
  <c r="G2462" i="10"/>
  <c r="D2462" i="10"/>
  <c r="C2462" i="10"/>
  <c r="H2461" i="10"/>
  <c r="G2461" i="10"/>
  <c r="D2461" i="10"/>
  <c r="C2461" i="10"/>
  <c r="H2460" i="10"/>
  <c r="G2460" i="10"/>
  <c r="D2460" i="10"/>
  <c r="C2460" i="10"/>
  <c r="H2459" i="10"/>
  <c r="G2459" i="10"/>
  <c r="D2459" i="10"/>
  <c r="C2459" i="10"/>
  <c r="H2458" i="10"/>
  <c r="G2458" i="10"/>
  <c r="D2458" i="10"/>
  <c r="C2458" i="10"/>
  <c r="H2457" i="10"/>
  <c r="G2457" i="10"/>
  <c r="D2457" i="10"/>
  <c r="C2457" i="10"/>
  <c r="H2456" i="10"/>
  <c r="G2456" i="10"/>
  <c r="D2456" i="10"/>
  <c r="C2456" i="10"/>
  <c r="H2455" i="10"/>
  <c r="G2455" i="10"/>
  <c r="D2455" i="10"/>
  <c r="C2455" i="10"/>
  <c r="H2454" i="10"/>
  <c r="G2454" i="10"/>
  <c r="D2454" i="10"/>
  <c r="C2454" i="10"/>
  <c r="H2453" i="10"/>
  <c r="G2453" i="10"/>
  <c r="D2453" i="10"/>
  <c r="C2453" i="10"/>
  <c r="H2452" i="10"/>
  <c r="G2452" i="10"/>
  <c r="D2452" i="10"/>
  <c r="C2452" i="10"/>
  <c r="H2451" i="10"/>
  <c r="G2451" i="10"/>
  <c r="D2451" i="10"/>
  <c r="C2451" i="10"/>
  <c r="H2450" i="10"/>
  <c r="G2450" i="10"/>
  <c r="D2450" i="10"/>
  <c r="C2450" i="10"/>
  <c r="H2449" i="10"/>
  <c r="G2449" i="10"/>
  <c r="D2449" i="10"/>
  <c r="C2449" i="10"/>
  <c r="H2448" i="10"/>
  <c r="G2448" i="10"/>
  <c r="D2448" i="10"/>
  <c r="C2448" i="10"/>
  <c r="H2447" i="10"/>
  <c r="G2447" i="10"/>
  <c r="D2447" i="10"/>
  <c r="C2447" i="10"/>
  <c r="H2446" i="10"/>
  <c r="G2446" i="10"/>
  <c r="D2446" i="10"/>
  <c r="C2446" i="10"/>
  <c r="H2445" i="10"/>
  <c r="G2445" i="10"/>
  <c r="D2445" i="10"/>
  <c r="C2445" i="10"/>
  <c r="H2444" i="10"/>
  <c r="G2444" i="10"/>
  <c r="D2444" i="10"/>
  <c r="C2444" i="10"/>
  <c r="H2443" i="10"/>
  <c r="G2443" i="10"/>
  <c r="D2443" i="10"/>
  <c r="C2443" i="10"/>
  <c r="H2442" i="10"/>
  <c r="G2442" i="10"/>
  <c r="D2442" i="10"/>
  <c r="C2442" i="10"/>
  <c r="H2441" i="10"/>
  <c r="G2441" i="10"/>
  <c r="D2441" i="10"/>
  <c r="C2441" i="10"/>
  <c r="H2440" i="10"/>
  <c r="G2440" i="10"/>
  <c r="D2440" i="10"/>
  <c r="C2440" i="10"/>
  <c r="H2439" i="10"/>
  <c r="G2439" i="10"/>
  <c r="D2439" i="10"/>
  <c r="C2439" i="10"/>
  <c r="H2438" i="10"/>
  <c r="G2438" i="10"/>
  <c r="D2438" i="10"/>
  <c r="C2438" i="10"/>
  <c r="H2437" i="10"/>
  <c r="G2437" i="10"/>
  <c r="D2437" i="10"/>
  <c r="C2437" i="10"/>
  <c r="H2436" i="10"/>
  <c r="G2436" i="10"/>
  <c r="D2436" i="10"/>
  <c r="C2436" i="10"/>
  <c r="H2435" i="10"/>
  <c r="G2435" i="10"/>
  <c r="D2435" i="10"/>
  <c r="C2435" i="10"/>
  <c r="H2434" i="10"/>
  <c r="G2434" i="10"/>
  <c r="D2434" i="10"/>
  <c r="C2434" i="10"/>
  <c r="H2433" i="10"/>
  <c r="G2433" i="10"/>
  <c r="D2433" i="10"/>
  <c r="C2433" i="10"/>
  <c r="H2432" i="10"/>
  <c r="G2432" i="10"/>
  <c r="D2432" i="10"/>
  <c r="C2432" i="10"/>
  <c r="H2431" i="10"/>
  <c r="G2431" i="10"/>
  <c r="D2431" i="10"/>
  <c r="C2431" i="10"/>
  <c r="H2430" i="10"/>
  <c r="G2430" i="10"/>
  <c r="D2430" i="10"/>
  <c r="C2430" i="10"/>
  <c r="H2429" i="10"/>
  <c r="G2429" i="10"/>
  <c r="D2429" i="10"/>
  <c r="C2429" i="10"/>
  <c r="H2428" i="10"/>
  <c r="G2428" i="10"/>
  <c r="D2428" i="10"/>
  <c r="C2428" i="10"/>
  <c r="H2427" i="10"/>
  <c r="G2427" i="10"/>
  <c r="D2427" i="10"/>
  <c r="C2427" i="10"/>
  <c r="H2426" i="10"/>
  <c r="G2426" i="10"/>
  <c r="D2426" i="10"/>
  <c r="C2426" i="10"/>
  <c r="H2425" i="10"/>
  <c r="G2425" i="10"/>
  <c r="D2425" i="10"/>
  <c r="C2425" i="10"/>
  <c r="H2424" i="10"/>
  <c r="G2424" i="10"/>
  <c r="D2424" i="10"/>
  <c r="C2424" i="10"/>
  <c r="H2423" i="10"/>
  <c r="G2423" i="10"/>
  <c r="D2423" i="10"/>
  <c r="C2423" i="10"/>
  <c r="H2422" i="10"/>
  <c r="G2422" i="10"/>
  <c r="D2422" i="10"/>
  <c r="C2422" i="10"/>
  <c r="H2421" i="10"/>
  <c r="G2421" i="10"/>
  <c r="D2421" i="10"/>
  <c r="C2421" i="10"/>
  <c r="H2420" i="10"/>
  <c r="G2420" i="10"/>
  <c r="D2420" i="10"/>
  <c r="C2420" i="10"/>
  <c r="H2419" i="10"/>
  <c r="G2419" i="10"/>
  <c r="D2419" i="10"/>
  <c r="C2419" i="10"/>
  <c r="H2418" i="10"/>
  <c r="G2418" i="10"/>
  <c r="D2418" i="10"/>
  <c r="C2418" i="10"/>
  <c r="H2417" i="10"/>
  <c r="G2417" i="10"/>
  <c r="D2417" i="10"/>
  <c r="C2417" i="10"/>
  <c r="H2416" i="10"/>
  <c r="G2416" i="10"/>
  <c r="D2416" i="10"/>
  <c r="C2416" i="10"/>
  <c r="H2415" i="10"/>
  <c r="G2415" i="10"/>
  <c r="D2415" i="10"/>
  <c r="C2415" i="10"/>
  <c r="H2414" i="10"/>
  <c r="G2414" i="10"/>
  <c r="D2414" i="10"/>
  <c r="C2414" i="10"/>
  <c r="H2413" i="10"/>
  <c r="G2413" i="10"/>
  <c r="D2413" i="10"/>
  <c r="C2413" i="10"/>
  <c r="H2412" i="10"/>
  <c r="G2412" i="10"/>
  <c r="D2412" i="10"/>
  <c r="C2412" i="10"/>
  <c r="H2411" i="10"/>
  <c r="G2411" i="10"/>
  <c r="D2411" i="10"/>
  <c r="C2411" i="10"/>
  <c r="H2410" i="10"/>
  <c r="G2410" i="10"/>
  <c r="D2410" i="10"/>
  <c r="C2410" i="10"/>
  <c r="H2409" i="10"/>
  <c r="G2409" i="10"/>
  <c r="D2409" i="10"/>
  <c r="C2409" i="10"/>
  <c r="H2408" i="10"/>
  <c r="G2408" i="10"/>
  <c r="D2408" i="10"/>
  <c r="C2408" i="10"/>
  <c r="H2407" i="10"/>
  <c r="G2407" i="10"/>
  <c r="D2407" i="10"/>
  <c r="C2407" i="10"/>
  <c r="H2406" i="10"/>
  <c r="G2406" i="10"/>
  <c r="D2406" i="10"/>
  <c r="C2406" i="10"/>
  <c r="H2405" i="10"/>
  <c r="G2405" i="10"/>
  <c r="D2405" i="10"/>
  <c r="C2405" i="10"/>
  <c r="H2404" i="10"/>
  <c r="G2404" i="10"/>
  <c r="D2404" i="10"/>
  <c r="C2404" i="10"/>
  <c r="H2403" i="10"/>
  <c r="G2403" i="10"/>
  <c r="D2403" i="10"/>
  <c r="C2403" i="10"/>
  <c r="H2402" i="10"/>
  <c r="G2402" i="10"/>
  <c r="D2402" i="10"/>
  <c r="C2402" i="10"/>
  <c r="H2401" i="10"/>
  <c r="G2401" i="10"/>
  <c r="D2401" i="10"/>
  <c r="C2401" i="10"/>
  <c r="H2400" i="10"/>
  <c r="G2400" i="10"/>
  <c r="D2400" i="10"/>
  <c r="C2400" i="10"/>
  <c r="H2399" i="10"/>
  <c r="G2399" i="10"/>
  <c r="D2399" i="10"/>
  <c r="C2399" i="10"/>
  <c r="H2398" i="10"/>
  <c r="G2398" i="10"/>
  <c r="D2398" i="10"/>
  <c r="C2398" i="10"/>
  <c r="H2397" i="10"/>
  <c r="G2397" i="10"/>
  <c r="D2397" i="10"/>
  <c r="C2397" i="10"/>
  <c r="H2396" i="10"/>
  <c r="G2396" i="10"/>
  <c r="D2396" i="10"/>
  <c r="C2396" i="10"/>
  <c r="H2395" i="10"/>
  <c r="G2395" i="10"/>
  <c r="D2395" i="10"/>
  <c r="C2395" i="10"/>
  <c r="H2394" i="10"/>
  <c r="G2394" i="10"/>
  <c r="D2394" i="10"/>
  <c r="C2394" i="10"/>
  <c r="H2393" i="10"/>
  <c r="G2393" i="10"/>
  <c r="D2393" i="10"/>
  <c r="C2393" i="10"/>
  <c r="H2392" i="10"/>
  <c r="G2392" i="10"/>
  <c r="D2392" i="10"/>
  <c r="C2392" i="10"/>
  <c r="H2391" i="10"/>
  <c r="G2391" i="10"/>
  <c r="D2391" i="10"/>
  <c r="C2391" i="10"/>
  <c r="H2390" i="10"/>
  <c r="G2390" i="10"/>
  <c r="D2390" i="10"/>
  <c r="C2390" i="10"/>
  <c r="H2389" i="10"/>
  <c r="G2389" i="10"/>
  <c r="D2389" i="10"/>
  <c r="C2389" i="10"/>
  <c r="H2388" i="10"/>
  <c r="G2388" i="10"/>
  <c r="D2388" i="10"/>
  <c r="C2388" i="10"/>
  <c r="H2387" i="10"/>
  <c r="G2387" i="10"/>
  <c r="D2387" i="10"/>
  <c r="C2387" i="10"/>
  <c r="H2386" i="10"/>
  <c r="G2386" i="10"/>
  <c r="D2386" i="10"/>
  <c r="C2386" i="10"/>
  <c r="H2385" i="10"/>
  <c r="G2385" i="10"/>
  <c r="D2385" i="10"/>
  <c r="C2385" i="10"/>
  <c r="H2384" i="10"/>
  <c r="G2384" i="10"/>
  <c r="D2384" i="10"/>
  <c r="C2384" i="10"/>
  <c r="H2383" i="10"/>
  <c r="G2383" i="10"/>
  <c r="D2383" i="10"/>
  <c r="C2383" i="10"/>
  <c r="H2382" i="10"/>
  <c r="G2382" i="10"/>
  <c r="D2382" i="10"/>
  <c r="C2382" i="10"/>
  <c r="H2381" i="10"/>
  <c r="G2381" i="10"/>
  <c r="D2381" i="10"/>
  <c r="C2381" i="10"/>
  <c r="H2380" i="10"/>
  <c r="G2380" i="10"/>
  <c r="D2380" i="10"/>
  <c r="C2380" i="10"/>
  <c r="H2379" i="10"/>
  <c r="G2379" i="10"/>
  <c r="D2379" i="10"/>
  <c r="C2379" i="10"/>
  <c r="H2378" i="10"/>
  <c r="G2378" i="10"/>
  <c r="D2378" i="10"/>
  <c r="C2378" i="10"/>
  <c r="H2377" i="10"/>
  <c r="G2377" i="10"/>
  <c r="D2377" i="10"/>
  <c r="C2377" i="10"/>
  <c r="H2376" i="10"/>
  <c r="G2376" i="10"/>
  <c r="D2376" i="10"/>
  <c r="C2376" i="10"/>
  <c r="H2375" i="10"/>
  <c r="G2375" i="10"/>
  <c r="D2375" i="10"/>
  <c r="C2375" i="10"/>
  <c r="H2374" i="10"/>
  <c r="G2374" i="10"/>
  <c r="D2374" i="10"/>
  <c r="C2374" i="10"/>
  <c r="H2373" i="10"/>
  <c r="G2373" i="10"/>
  <c r="D2373" i="10"/>
  <c r="C2373" i="10"/>
  <c r="H2372" i="10"/>
  <c r="G2372" i="10"/>
  <c r="D2372" i="10"/>
  <c r="C2372" i="10"/>
  <c r="H2371" i="10"/>
  <c r="G2371" i="10"/>
  <c r="D2371" i="10"/>
  <c r="C2371" i="10"/>
  <c r="H2370" i="10"/>
  <c r="G2370" i="10"/>
  <c r="D2370" i="10"/>
  <c r="C2370" i="10"/>
  <c r="H2369" i="10"/>
  <c r="G2369" i="10"/>
  <c r="D2369" i="10"/>
  <c r="C2369" i="10"/>
  <c r="H2368" i="10"/>
  <c r="G2368" i="10"/>
  <c r="D2368" i="10"/>
  <c r="C2368" i="10"/>
  <c r="H2367" i="10"/>
  <c r="G2367" i="10"/>
  <c r="D2367" i="10"/>
  <c r="C2367" i="10"/>
  <c r="H2366" i="10"/>
  <c r="G2366" i="10"/>
  <c r="D2366" i="10"/>
  <c r="C2366" i="10"/>
  <c r="H2365" i="10"/>
  <c r="G2365" i="10"/>
  <c r="D2365" i="10"/>
  <c r="C2365" i="10"/>
  <c r="H2364" i="10"/>
  <c r="G2364" i="10"/>
  <c r="D2364" i="10"/>
  <c r="C2364" i="10"/>
  <c r="H2363" i="10"/>
  <c r="G2363" i="10"/>
  <c r="D2363" i="10"/>
  <c r="C2363" i="10"/>
  <c r="H2362" i="10"/>
  <c r="G2362" i="10"/>
  <c r="D2362" i="10"/>
  <c r="C2362" i="10"/>
  <c r="H2361" i="10"/>
  <c r="G2361" i="10"/>
  <c r="D2361" i="10"/>
  <c r="C2361" i="10"/>
  <c r="H2360" i="10"/>
  <c r="G2360" i="10"/>
  <c r="D2360" i="10"/>
  <c r="C2360" i="10"/>
  <c r="H2359" i="10"/>
  <c r="G2359" i="10"/>
  <c r="D2359" i="10"/>
  <c r="C2359" i="10"/>
  <c r="H2358" i="10"/>
  <c r="G2358" i="10"/>
  <c r="D2358" i="10"/>
  <c r="C2358" i="10"/>
  <c r="H2357" i="10"/>
  <c r="G2357" i="10"/>
  <c r="D2357" i="10"/>
  <c r="C2357" i="10"/>
  <c r="H2356" i="10"/>
  <c r="G2356" i="10"/>
  <c r="D2356" i="10"/>
  <c r="C2356" i="10"/>
  <c r="H2355" i="10"/>
  <c r="G2355" i="10"/>
  <c r="D2355" i="10"/>
  <c r="C2355" i="10"/>
  <c r="H2354" i="10"/>
  <c r="G2354" i="10"/>
  <c r="D2354" i="10"/>
  <c r="C2354" i="10"/>
  <c r="H2353" i="10"/>
  <c r="G2353" i="10"/>
  <c r="D2353" i="10"/>
  <c r="C2353" i="10"/>
  <c r="H2352" i="10"/>
  <c r="G2352" i="10"/>
  <c r="D2352" i="10"/>
  <c r="C2352" i="10"/>
  <c r="H2351" i="10"/>
  <c r="G2351" i="10"/>
  <c r="D2351" i="10"/>
  <c r="C2351" i="10"/>
  <c r="H2350" i="10"/>
  <c r="G2350" i="10"/>
  <c r="D2350" i="10"/>
  <c r="C2350" i="10"/>
  <c r="H2349" i="10"/>
  <c r="G2349" i="10"/>
  <c r="D2349" i="10"/>
  <c r="C2349" i="10"/>
  <c r="H2348" i="10"/>
  <c r="G2348" i="10"/>
  <c r="D2348" i="10"/>
  <c r="C2348" i="10"/>
  <c r="H2347" i="10"/>
  <c r="G2347" i="10"/>
  <c r="D2347" i="10"/>
  <c r="C2347" i="10"/>
  <c r="H2346" i="10"/>
  <c r="G2346" i="10"/>
  <c r="D2346" i="10"/>
  <c r="C2346" i="10"/>
  <c r="H2345" i="10"/>
  <c r="G2345" i="10"/>
  <c r="D2345" i="10"/>
  <c r="C2345" i="10"/>
  <c r="H2344" i="10"/>
  <c r="G2344" i="10"/>
  <c r="D2344" i="10"/>
  <c r="C2344" i="10"/>
  <c r="H2343" i="10"/>
  <c r="G2343" i="10"/>
  <c r="D2343" i="10"/>
  <c r="C2343" i="10"/>
  <c r="H2342" i="10"/>
  <c r="G2342" i="10"/>
  <c r="D2342" i="10"/>
  <c r="C2342" i="10"/>
  <c r="H2341" i="10"/>
  <c r="G2341" i="10"/>
  <c r="D2341" i="10"/>
  <c r="C2341" i="10"/>
  <c r="H2340" i="10"/>
  <c r="G2340" i="10"/>
  <c r="D2340" i="10"/>
  <c r="C2340" i="10"/>
  <c r="H2339" i="10"/>
  <c r="G2339" i="10"/>
  <c r="D2339" i="10"/>
  <c r="C2339" i="10"/>
  <c r="H2338" i="10"/>
  <c r="G2338" i="10"/>
  <c r="D2338" i="10"/>
  <c r="C2338" i="10"/>
  <c r="H2337" i="10"/>
  <c r="G2337" i="10"/>
  <c r="D2337" i="10"/>
  <c r="C2337" i="10"/>
  <c r="H2336" i="10"/>
  <c r="G2336" i="10"/>
  <c r="D2336" i="10"/>
  <c r="C2336" i="10"/>
  <c r="H2335" i="10"/>
  <c r="G2335" i="10"/>
  <c r="D2335" i="10"/>
  <c r="C2335" i="10"/>
  <c r="H2334" i="10"/>
  <c r="G2334" i="10"/>
  <c r="D2334" i="10"/>
  <c r="C2334" i="10"/>
  <c r="H2333" i="10"/>
  <c r="G2333" i="10"/>
  <c r="D2333" i="10"/>
  <c r="C2333" i="10"/>
  <c r="H2332" i="10"/>
  <c r="G2332" i="10"/>
  <c r="D2332" i="10"/>
  <c r="C2332" i="10"/>
  <c r="H2331" i="10"/>
  <c r="G2331" i="10"/>
  <c r="D2331" i="10"/>
  <c r="C2331" i="10"/>
  <c r="H2330" i="10"/>
  <c r="G2330" i="10"/>
  <c r="D2330" i="10"/>
  <c r="C2330" i="10"/>
  <c r="H2329" i="10"/>
  <c r="G2329" i="10"/>
  <c r="D2329" i="10"/>
  <c r="C2329" i="10"/>
  <c r="H2328" i="10"/>
  <c r="G2328" i="10"/>
  <c r="D2328" i="10"/>
  <c r="C2328" i="10"/>
  <c r="H2327" i="10"/>
  <c r="G2327" i="10"/>
  <c r="D2327" i="10"/>
  <c r="C2327" i="10"/>
  <c r="H2326" i="10"/>
  <c r="G2326" i="10"/>
  <c r="D2326" i="10"/>
  <c r="C2326" i="10"/>
  <c r="H2325" i="10"/>
  <c r="G2325" i="10"/>
  <c r="D2325" i="10"/>
  <c r="C2325" i="10"/>
  <c r="H2324" i="10"/>
  <c r="G2324" i="10"/>
  <c r="D2324" i="10"/>
  <c r="C2324" i="10"/>
  <c r="H2323" i="10"/>
  <c r="G2323" i="10"/>
  <c r="D2323" i="10"/>
  <c r="C2323" i="10"/>
  <c r="H2322" i="10"/>
  <c r="G2322" i="10"/>
  <c r="D2322" i="10"/>
  <c r="C2322" i="10"/>
  <c r="H2321" i="10"/>
  <c r="G2321" i="10"/>
  <c r="D2321" i="10"/>
  <c r="C2321" i="10"/>
  <c r="H2320" i="10"/>
  <c r="G2320" i="10"/>
  <c r="D2320" i="10"/>
  <c r="C2320" i="10"/>
  <c r="H2319" i="10"/>
  <c r="G2319" i="10"/>
  <c r="D2319" i="10"/>
  <c r="C2319" i="10"/>
  <c r="H2318" i="10"/>
  <c r="G2318" i="10"/>
  <c r="D2318" i="10"/>
  <c r="C2318" i="10"/>
  <c r="H2317" i="10"/>
  <c r="G2317" i="10"/>
  <c r="D2317" i="10"/>
  <c r="C2317" i="10"/>
  <c r="H2316" i="10"/>
  <c r="G2316" i="10"/>
  <c r="D2316" i="10"/>
  <c r="C2316" i="10"/>
  <c r="H2315" i="10"/>
  <c r="G2315" i="10"/>
  <c r="D2315" i="10"/>
  <c r="C2315" i="10"/>
  <c r="H2314" i="10"/>
  <c r="G2314" i="10"/>
  <c r="D2314" i="10"/>
  <c r="C2314" i="10"/>
  <c r="H2313" i="10"/>
  <c r="G2313" i="10"/>
  <c r="D2313" i="10"/>
  <c r="C2313" i="10"/>
  <c r="H2312" i="10"/>
  <c r="G2312" i="10"/>
  <c r="D2312" i="10"/>
  <c r="C2312" i="10"/>
  <c r="H2311" i="10"/>
  <c r="G2311" i="10"/>
  <c r="D2311" i="10"/>
  <c r="C2311" i="10"/>
  <c r="H2310" i="10"/>
  <c r="G2310" i="10"/>
  <c r="D2310" i="10"/>
  <c r="C2310" i="10"/>
  <c r="H2309" i="10"/>
  <c r="G2309" i="10"/>
  <c r="D2309" i="10"/>
  <c r="C2309" i="10"/>
  <c r="H2308" i="10"/>
  <c r="G2308" i="10"/>
  <c r="D2308" i="10"/>
  <c r="C2308" i="10"/>
  <c r="H2307" i="10"/>
  <c r="G2307" i="10"/>
  <c r="D2307" i="10"/>
  <c r="C2307" i="10"/>
  <c r="H2306" i="10"/>
  <c r="G2306" i="10"/>
  <c r="D2306" i="10"/>
  <c r="C2306" i="10"/>
  <c r="H2305" i="10"/>
  <c r="G2305" i="10"/>
  <c r="D2305" i="10"/>
  <c r="C2305" i="10"/>
  <c r="H2304" i="10"/>
  <c r="G2304" i="10"/>
  <c r="D2304" i="10"/>
  <c r="C2304" i="10"/>
  <c r="H2303" i="10"/>
  <c r="G2303" i="10"/>
  <c r="D2303" i="10"/>
  <c r="C2303" i="10"/>
  <c r="H2302" i="10"/>
  <c r="G2302" i="10"/>
  <c r="D2302" i="10"/>
  <c r="C2302" i="10"/>
  <c r="H2301" i="10"/>
  <c r="G2301" i="10"/>
  <c r="D2301" i="10"/>
  <c r="C2301" i="10"/>
  <c r="H2300" i="10"/>
  <c r="G2300" i="10"/>
  <c r="D2300" i="10"/>
  <c r="C2300" i="10"/>
  <c r="H2299" i="10"/>
  <c r="G2299" i="10"/>
  <c r="D2299" i="10"/>
  <c r="C2299" i="10"/>
  <c r="H2298" i="10"/>
  <c r="G2298" i="10"/>
  <c r="D2298" i="10"/>
  <c r="C2298" i="10"/>
  <c r="H2297" i="10"/>
  <c r="G2297" i="10"/>
  <c r="D2297" i="10"/>
  <c r="C2297" i="10"/>
  <c r="H2296" i="10"/>
  <c r="G2296" i="10"/>
  <c r="D2296" i="10"/>
  <c r="C2296" i="10"/>
  <c r="H2295" i="10"/>
  <c r="G2295" i="10"/>
  <c r="D2295" i="10"/>
  <c r="C2295" i="10"/>
  <c r="H2294" i="10"/>
  <c r="G2294" i="10"/>
  <c r="D2294" i="10"/>
  <c r="C2294" i="10"/>
  <c r="H2293" i="10"/>
  <c r="G2293" i="10"/>
  <c r="D2293" i="10"/>
  <c r="C2293" i="10"/>
  <c r="H2292" i="10"/>
  <c r="G2292" i="10"/>
  <c r="D2292" i="10"/>
  <c r="C2292" i="10"/>
  <c r="H2291" i="10"/>
  <c r="G2291" i="10"/>
  <c r="D2291" i="10"/>
  <c r="C2291" i="10"/>
  <c r="H2290" i="10"/>
  <c r="G2290" i="10"/>
  <c r="D2290" i="10"/>
  <c r="C2290" i="10"/>
  <c r="H2289" i="10"/>
  <c r="G2289" i="10"/>
  <c r="D2289" i="10"/>
  <c r="C2289" i="10"/>
  <c r="H2288" i="10"/>
  <c r="G2288" i="10"/>
  <c r="D2288" i="10"/>
  <c r="C2288" i="10"/>
  <c r="H2287" i="10"/>
  <c r="G2287" i="10"/>
  <c r="D2287" i="10"/>
  <c r="C2287" i="10"/>
  <c r="H2286" i="10"/>
  <c r="G2286" i="10"/>
  <c r="D2286" i="10"/>
  <c r="C2286" i="10"/>
  <c r="H2285" i="10"/>
  <c r="G2285" i="10"/>
  <c r="D2285" i="10"/>
  <c r="C2285" i="10"/>
  <c r="H2284" i="10"/>
  <c r="G2284" i="10"/>
  <c r="D2284" i="10"/>
  <c r="C2284" i="10"/>
  <c r="H2283" i="10"/>
  <c r="G2283" i="10"/>
  <c r="D2283" i="10"/>
  <c r="C2283" i="10"/>
  <c r="H2282" i="10"/>
  <c r="G2282" i="10"/>
  <c r="D2282" i="10"/>
  <c r="C2282" i="10"/>
  <c r="H2281" i="10"/>
  <c r="G2281" i="10"/>
  <c r="D2281" i="10"/>
  <c r="C2281" i="10"/>
  <c r="H2280" i="10"/>
  <c r="G2280" i="10"/>
  <c r="D2280" i="10"/>
  <c r="C2280" i="10"/>
  <c r="H2279" i="10"/>
  <c r="G2279" i="10"/>
  <c r="D2279" i="10"/>
  <c r="C2279" i="10"/>
  <c r="H2278" i="10"/>
  <c r="G2278" i="10"/>
  <c r="D2278" i="10"/>
  <c r="C2278" i="10"/>
  <c r="H2277" i="10"/>
  <c r="G2277" i="10"/>
  <c r="D2277" i="10"/>
  <c r="C2277" i="10"/>
  <c r="H2276" i="10"/>
  <c r="G2276" i="10"/>
  <c r="D2276" i="10"/>
  <c r="C2276" i="10"/>
  <c r="H2275" i="10"/>
  <c r="G2275" i="10"/>
  <c r="D2275" i="10"/>
  <c r="C2275" i="10"/>
  <c r="H2274" i="10"/>
  <c r="G2274" i="10"/>
  <c r="D2274" i="10"/>
  <c r="C2274" i="10"/>
  <c r="H2273" i="10"/>
  <c r="G2273" i="10"/>
  <c r="D2273" i="10"/>
  <c r="C2273" i="10"/>
  <c r="H2272" i="10"/>
  <c r="G2272" i="10"/>
  <c r="D2272" i="10"/>
  <c r="C2272" i="10"/>
  <c r="H2271" i="10"/>
  <c r="G2271" i="10"/>
  <c r="D2271" i="10"/>
  <c r="C2271" i="10"/>
  <c r="H2270" i="10"/>
  <c r="G2270" i="10"/>
  <c r="D2270" i="10"/>
  <c r="C2270" i="10"/>
  <c r="H2269" i="10"/>
  <c r="G2269" i="10"/>
  <c r="D2269" i="10"/>
  <c r="C2269" i="10"/>
  <c r="H2268" i="10"/>
  <c r="G2268" i="10"/>
  <c r="D2268" i="10"/>
  <c r="C2268" i="10"/>
  <c r="H2267" i="10"/>
  <c r="G2267" i="10"/>
  <c r="D2267" i="10"/>
  <c r="C2267" i="10"/>
  <c r="H2266" i="10"/>
  <c r="G2266" i="10"/>
  <c r="D2266" i="10"/>
  <c r="C2266" i="10"/>
  <c r="H2265" i="10"/>
  <c r="G2265" i="10"/>
  <c r="D2265" i="10"/>
  <c r="C2265" i="10"/>
  <c r="H2264" i="10"/>
  <c r="G2264" i="10"/>
  <c r="D2264" i="10"/>
  <c r="C2264" i="10"/>
  <c r="H2263" i="10"/>
  <c r="G2263" i="10"/>
  <c r="D2263" i="10"/>
  <c r="C2263" i="10"/>
  <c r="H2262" i="10"/>
  <c r="G2262" i="10"/>
  <c r="D2262" i="10"/>
  <c r="C2262" i="10"/>
  <c r="H2261" i="10"/>
  <c r="G2261" i="10"/>
  <c r="D2261" i="10"/>
  <c r="C2261" i="10"/>
  <c r="H2260" i="10"/>
  <c r="G2260" i="10"/>
  <c r="D2260" i="10"/>
  <c r="C2260" i="10"/>
  <c r="H2259" i="10"/>
  <c r="G2259" i="10"/>
  <c r="D2259" i="10"/>
  <c r="C2259" i="10"/>
  <c r="H2258" i="10"/>
  <c r="G2258" i="10"/>
  <c r="D2258" i="10"/>
  <c r="C2258" i="10"/>
  <c r="H2257" i="10"/>
  <c r="G2257" i="10"/>
  <c r="D2257" i="10"/>
  <c r="C2257" i="10"/>
  <c r="H2256" i="10"/>
  <c r="G2256" i="10"/>
  <c r="D2256" i="10"/>
  <c r="C2256" i="10"/>
  <c r="H2255" i="10"/>
  <c r="G2255" i="10"/>
  <c r="D2255" i="10"/>
  <c r="C2255" i="10"/>
  <c r="H2254" i="10"/>
  <c r="G2254" i="10"/>
  <c r="D2254" i="10"/>
  <c r="C2254" i="10"/>
  <c r="H2253" i="10"/>
  <c r="G2253" i="10"/>
  <c r="D2253" i="10"/>
  <c r="C2253" i="10"/>
  <c r="H2252" i="10"/>
  <c r="G2252" i="10"/>
  <c r="D2252" i="10"/>
  <c r="C2252" i="10"/>
  <c r="H2251" i="10"/>
  <c r="G2251" i="10"/>
  <c r="D2251" i="10"/>
  <c r="C2251" i="10"/>
  <c r="H2250" i="10"/>
  <c r="G2250" i="10"/>
  <c r="D2250" i="10"/>
  <c r="C2250" i="10"/>
  <c r="H2249" i="10"/>
  <c r="G2249" i="10"/>
  <c r="D2249" i="10"/>
  <c r="C2249" i="10"/>
  <c r="H2248" i="10"/>
  <c r="G2248" i="10"/>
  <c r="D2248" i="10"/>
  <c r="C2248" i="10"/>
  <c r="H2247" i="10"/>
  <c r="G2247" i="10"/>
  <c r="D2247" i="10"/>
  <c r="C2247" i="10"/>
  <c r="H2246" i="10"/>
  <c r="G2246" i="10"/>
  <c r="D2246" i="10"/>
  <c r="C2246" i="10"/>
  <c r="H2245" i="10"/>
  <c r="G2245" i="10"/>
  <c r="D2245" i="10"/>
  <c r="C2245" i="10"/>
  <c r="H2244" i="10"/>
  <c r="G2244" i="10"/>
  <c r="D2244" i="10"/>
  <c r="C2244" i="10"/>
  <c r="H2243" i="10"/>
  <c r="G2243" i="10"/>
  <c r="D2243" i="10"/>
  <c r="C2243" i="10"/>
  <c r="H2242" i="10"/>
  <c r="G2242" i="10"/>
  <c r="D2242" i="10"/>
  <c r="C2242" i="10"/>
  <c r="H2241" i="10"/>
  <c r="G2241" i="10"/>
  <c r="D2241" i="10"/>
  <c r="C2241" i="10"/>
  <c r="H2240" i="10"/>
  <c r="G2240" i="10"/>
  <c r="D2240" i="10"/>
  <c r="C2240" i="10"/>
  <c r="H2239" i="10"/>
  <c r="G2239" i="10"/>
  <c r="D2239" i="10"/>
  <c r="C2239" i="10"/>
  <c r="H2238" i="10"/>
  <c r="G2238" i="10"/>
  <c r="D2238" i="10"/>
  <c r="C2238" i="10"/>
  <c r="H2237" i="10"/>
  <c r="G2237" i="10"/>
  <c r="D2237" i="10"/>
  <c r="C2237" i="10"/>
  <c r="H2236" i="10"/>
  <c r="G2236" i="10"/>
  <c r="D2236" i="10"/>
  <c r="C2236" i="10"/>
  <c r="H2235" i="10"/>
  <c r="G2235" i="10"/>
  <c r="D2235" i="10"/>
  <c r="C2235" i="10"/>
  <c r="H2234" i="10"/>
  <c r="G2234" i="10"/>
  <c r="D2234" i="10"/>
  <c r="C2234" i="10"/>
  <c r="H2233" i="10"/>
  <c r="G2233" i="10"/>
  <c r="D2233" i="10"/>
  <c r="C2233" i="10"/>
  <c r="H2232" i="10"/>
  <c r="G2232" i="10"/>
  <c r="D2232" i="10"/>
  <c r="C2232" i="10"/>
  <c r="H2231" i="10"/>
  <c r="G2231" i="10"/>
  <c r="D2231" i="10"/>
  <c r="C2231" i="10"/>
  <c r="H2230" i="10"/>
  <c r="G2230" i="10"/>
  <c r="D2230" i="10"/>
  <c r="C2230" i="10"/>
  <c r="H2229" i="10"/>
  <c r="G2229" i="10"/>
  <c r="D2229" i="10"/>
  <c r="C2229" i="10"/>
  <c r="H2228" i="10"/>
  <c r="G2228" i="10"/>
  <c r="D2228" i="10"/>
  <c r="C2228" i="10"/>
  <c r="H2227" i="10"/>
  <c r="G2227" i="10"/>
  <c r="D2227" i="10"/>
  <c r="C2227" i="10"/>
  <c r="H2226" i="10"/>
  <c r="G2226" i="10"/>
  <c r="D2226" i="10"/>
  <c r="C2226" i="10"/>
  <c r="H2225" i="10"/>
  <c r="G2225" i="10"/>
  <c r="D2225" i="10"/>
  <c r="C2225" i="10"/>
  <c r="H2224" i="10"/>
  <c r="G2224" i="10"/>
  <c r="D2224" i="10"/>
  <c r="C2224" i="10"/>
  <c r="H2223" i="10"/>
  <c r="G2223" i="10"/>
  <c r="D2223" i="10"/>
  <c r="C2223" i="10"/>
  <c r="H2222" i="10"/>
  <c r="G2222" i="10"/>
  <c r="D2222" i="10"/>
  <c r="C2222" i="10"/>
  <c r="H2221" i="10"/>
  <c r="G2221" i="10"/>
  <c r="D2221" i="10"/>
  <c r="C2221" i="10"/>
  <c r="H2220" i="10"/>
  <c r="G2220" i="10"/>
  <c r="D2220" i="10"/>
  <c r="C2220" i="10"/>
  <c r="H2219" i="10"/>
  <c r="G2219" i="10"/>
  <c r="D2219" i="10"/>
  <c r="C2219" i="10"/>
  <c r="H2218" i="10"/>
  <c r="G2218" i="10"/>
  <c r="D2218" i="10"/>
  <c r="C2218" i="10"/>
  <c r="H2217" i="10"/>
  <c r="G2217" i="10"/>
  <c r="D2217" i="10"/>
  <c r="C2217" i="10"/>
  <c r="H2216" i="10"/>
  <c r="G2216" i="10"/>
  <c r="D2216" i="10"/>
  <c r="C2216" i="10"/>
  <c r="H2215" i="10"/>
  <c r="G2215" i="10"/>
  <c r="D2215" i="10"/>
  <c r="C2215" i="10"/>
  <c r="H2214" i="10"/>
  <c r="G2214" i="10"/>
  <c r="D2214" i="10"/>
  <c r="C2214" i="10"/>
  <c r="H2213" i="10"/>
  <c r="G2213" i="10"/>
  <c r="D2213" i="10"/>
  <c r="C2213" i="10"/>
  <c r="H2212" i="10"/>
  <c r="G2212" i="10"/>
  <c r="D2212" i="10"/>
  <c r="C2212" i="10"/>
  <c r="H2211" i="10"/>
  <c r="G2211" i="10"/>
  <c r="D2211" i="10"/>
  <c r="C2211" i="10"/>
  <c r="H2210" i="10"/>
  <c r="G2210" i="10"/>
  <c r="D2210" i="10"/>
  <c r="C2210" i="10"/>
  <c r="H2209" i="10"/>
  <c r="G2209" i="10"/>
  <c r="D2209" i="10"/>
  <c r="C2209" i="10"/>
  <c r="H2208" i="10"/>
  <c r="G2208" i="10"/>
  <c r="D2208" i="10"/>
  <c r="C2208" i="10"/>
  <c r="H2207" i="10"/>
  <c r="G2207" i="10"/>
  <c r="D2207" i="10"/>
  <c r="C2207" i="10"/>
  <c r="H2206" i="10"/>
  <c r="G2206" i="10"/>
  <c r="D2206" i="10"/>
  <c r="C2206" i="10"/>
  <c r="H2205" i="10"/>
  <c r="G2205" i="10"/>
  <c r="D2205" i="10"/>
  <c r="C2205" i="10"/>
  <c r="H2204" i="10"/>
  <c r="G2204" i="10"/>
  <c r="D2204" i="10"/>
  <c r="C2204" i="10"/>
  <c r="H2203" i="10"/>
  <c r="G2203" i="10"/>
  <c r="D2203" i="10"/>
  <c r="C2203" i="10"/>
  <c r="H2202" i="10"/>
  <c r="G2202" i="10"/>
  <c r="D2202" i="10"/>
  <c r="C2202" i="10"/>
  <c r="H2201" i="10"/>
  <c r="G2201" i="10"/>
  <c r="D2201" i="10"/>
  <c r="C2201" i="10"/>
  <c r="H2200" i="10"/>
  <c r="G2200" i="10"/>
  <c r="D2200" i="10"/>
  <c r="C2200" i="10"/>
  <c r="H2199" i="10"/>
  <c r="G2199" i="10"/>
  <c r="D2199" i="10"/>
  <c r="C2199" i="10"/>
  <c r="H2198" i="10"/>
  <c r="G2198" i="10"/>
  <c r="D2198" i="10"/>
  <c r="C2198" i="10"/>
  <c r="H2197" i="10"/>
  <c r="G2197" i="10"/>
  <c r="D2197" i="10"/>
  <c r="C2197" i="10"/>
  <c r="H2196" i="10"/>
  <c r="G2196" i="10"/>
  <c r="D2196" i="10"/>
  <c r="C2196" i="10"/>
  <c r="H2195" i="10"/>
  <c r="G2195" i="10"/>
  <c r="D2195" i="10"/>
  <c r="C2195" i="10"/>
  <c r="H2194" i="10"/>
  <c r="G2194" i="10"/>
  <c r="D2194" i="10"/>
  <c r="C2194" i="10"/>
  <c r="H2193" i="10"/>
  <c r="G2193" i="10"/>
  <c r="D2193" i="10"/>
  <c r="C2193" i="10"/>
  <c r="H2192" i="10"/>
  <c r="G2192" i="10"/>
  <c r="D2192" i="10"/>
  <c r="C2192" i="10"/>
  <c r="H2191" i="10"/>
  <c r="G2191" i="10"/>
  <c r="D2191" i="10"/>
  <c r="C2191" i="10"/>
  <c r="H2190" i="10"/>
  <c r="G2190" i="10"/>
  <c r="D2190" i="10"/>
  <c r="C2190" i="10"/>
  <c r="H2189" i="10"/>
  <c r="G2189" i="10"/>
  <c r="D2189" i="10"/>
  <c r="C2189" i="10"/>
  <c r="H2188" i="10"/>
  <c r="G2188" i="10"/>
  <c r="D2188" i="10"/>
  <c r="C2188" i="10"/>
  <c r="H2187" i="10"/>
  <c r="G2187" i="10"/>
  <c r="D2187" i="10"/>
  <c r="C2187" i="10"/>
  <c r="H2186" i="10"/>
  <c r="G2186" i="10"/>
  <c r="D2186" i="10"/>
  <c r="C2186" i="10"/>
  <c r="H2185" i="10"/>
  <c r="G2185" i="10"/>
  <c r="D2185" i="10"/>
  <c r="C2185" i="10"/>
  <c r="H2184" i="10"/>
  <c r="G2184" i="10"/>
  <c r="D2184" i="10"/>
  <c r="C2184" i="10"/>
  <c r="H2183" i="10"/>
  <c r="G2183" i="10"/>
  <c r="D2183" i="10"/>
  <c r="C2183" i="10"/>
  <c r="H2182" i="10"/>
  <c r="G2182" i="10"/>
  <c r="D2182" i="10"/>
  <c r="C2182" i="10"/>
  <c r="H2181" i="10"/>
  <c r="G2181" i="10"/>
  <c r="D2181" i="10"/>
  <c r="C2181" i="10"/>
  <c r="H2180" i="10"/>
  <c r="G2180" i="10"/>
  <c r="D2180" i="10"/>
  <c r="C2180" i="10"/>
  <c r="H2179" i="10"/>
  <c r="G2179" i="10"/>
  <c r="D2179" i="10"/>
  <c r="C2179" i="10"/>
  <c r="H2178" i="10"/>
  <c r="G2178" i="10"/>
  <c r="D2178" i="10"/>
  <c r="C2178" i="10"/>
  <c r="H2177" i="10"/>
  <c r="G2177" i="10"/>
  <c r="D2177" i="10"/>
  <c r="C2177" i="10"/>
  <c r="H2176" i="10"/>
  <c r="G2176" i="10"/>
  <c r="D2176" i="10"/>
  <c r="C2176" i="10"/>
  <c r="H2175" i="10"/>
  <c r="G2175" i="10"/>
  <c r="D2175" i="10"/>
  <c r="C2175" i="10"/>
  <c r="H2174" i="10"/>
  <c r="G2174" i="10"/>
  <c r="D2174" i="10"/>
  <c r="C2174" i="10"/>
  <c r="H2173" i="10"/>
  <c r="G2173" i="10"/>
  <c r="D2173" i="10"/>
  <c r="C2173" i="10"/>
  <c r="H2172" i="10"/>
  <c r="G2172" i="10"/>
  <c r="D2172" i="10"/>
  <c r="C2172" i="10"/>
  <c r="H2171" i="10"/>
  <c r="G2171" i="10"/>
  <c r="D2171" i="10"/>
  <c r="C2171" i="10"/>
  <c r="H2170" i="10"/>
  <c r="G2170" i="10"/>
  <c r="D2170" i="10"/>
  <c r="C2170" i="10"/>
  <c r="H2169" i="10"/>
  <c r="G2169" i="10"/>
  <c r="D2169" i="10"/>
  <c r="C2169" i="10"/>
  <c r="H2168" i="10"/>
  <c r="G2168" i="10"/>
  <c r="D2168" i="10"/>
  <c r="C2168" i="10"/>
  <c r="H2167" i="10"/>
  <c r="G2167" i="10"/>
  <c r="D2167" i="10"/>
  <c r="C2167" i="10"/>
  <c r="H2166" i="10"/>
  <c r="G2166" i="10"/>
  <c r="D2166" i="10"/>
  <c r="C2166" i="10"/>
  <c r="H2165" i="10"/>
  <c r="G2165" i="10"/>
  <c r="D2165" i="10"/>
  <c r="C2165" i="10"/>
  <c r="H2164" i="10"/>
  <c r="G2164" i="10"/>
  <c r="D2164" i="10"/>
  <c r="C2164" i="10"/>
  <c r="H2163" i="10"/>
  <c r="G2163" i="10"/>
  <c r="D2163" i="10"/>
  <c r="C2163" i="10"/>
  <c r="H2162" i="10"/>
  <c r="G2162" i="10"/>
  <c r="D2162" i="10"/>
  <c r="C2162" i="10"/>
  <c r="H2161" i="10"/>
  <c r="G2161" i="10"/>
  <c r="D2161" i="10"/>
  <c r="C2161" i="10"/>
  <c r="H2160" i="10"/>
  <c r="G2160" i="10"/>
  <c r="D2160" i="10"/>
  <c r="C2160" i="10"/>
  <c r="H2159" i="10"/>
  <c r="G2159" i="10"/>
  <c r="D2159" i="10"/>
  <c r="C2159" i="10"/>
  <c r="H2158" i="10"/>
  <c r="G2158" i="10"/>
  <c r="D2158" i="10"/>
  <c r="C2158" i="10"/>
  <c r="H2157" i="10"/>
  <c r="G2157" i="10"/>
  <c r="D2157" i="10"/>
  <c r="C2157" i="10"/>
  <c r="H2156" i="10"/>
  <c r="G2156" i="10"/>
  <c r="D2156" i="10"/>
  <c r="C2156" i="10"/>
  <c r="H2155" i="10"/>
  <c r="G2155" i="10"/>
  <c r="D2155" i="10"/>
  <c r="C2155" i="10"/>
  <c r="H2154" i="10"/>
  <c r="G2154" i="10"/>
  <c r="D2154" i="10"/>
  <c r="C2154" i="10"/>
  <c r="H2153" i="10"/>
  <c r="G2153" i="10"/>
  <c r="D2153" i="10"/>
  <c r="C2153" i="10"/>
  <c r="H2152" i="10"/>
  <c r="G2152" i="10"/>
  <c r="D2152" i="10"/>
  <c r="C2152" i="10"/>
  <c r="H2151" i="10"/>
  <c r="G2151" i="10"/>
  <c r="D2151" i="10"/>
  <c r="C2151" i="10"/>
  <c r="H2150" i="10"/>
  <c r="G2150" i="10"/>
  <c r="D2150" i="10"/>
  <c r="C2150" i="10"/>
  <c r="H2149" i="10"/>
  <c r="G2149" i="10"/>
  <c r="D2149" i="10"/>
  <c r="C2149" i="10"/>
  <c r="H2148" i="10"/>
  <c r="G2148" i="10"/>
  <c r="D2148" i="10"/>
  <c r="C2148" i="10"/>
  <c r="H2147" i="10"/>
  <c r="G2147" i="10"/>
  <c r="D2147" i="10"/>
  <c r="C2147" i="10"/>
  <c r="H2146" i="10"/>
  <c r="G2146" i="10"/>
  <c r="D2146" i="10"/>
  <c r="C2146" i="10"/>
  <c r="H2145" i="10"/>
  <c r="G2145" i="10"/>
  <c r="D2145" i="10"/>
  <c r="C2145" i="10"/>
  <c r="H2144" i="10"/>
  <c r="G2144" i="10"/>
  <c r="D2144" i="10"/>
  <c r="C2144" i="10"/>
  <c r="H2143" i="10"/>
  <c r="G2143" i="10"/>
  <c r="D2143" i="10"/>
  <c r="C2143" i="10"/>
  <c r="H2142" i="10"/>
  <c r="G2142" i="10"/>
  <c r="D2142" i="10"/>
  <c r="C2142" i="10"/>
  <c r="H2141" i="10"/>
  <c r="G2141" i="10"/>
  <c r="D2141" i="10"/>
  <c r="C2141" i="10"/>
  <c r="H2140" i="10"/>
  <c r="G2140" i="10"/>
  <c r="D2140" i="10"/>
  <c r="C2140" i="10"/>
  <c r="H2139" i="10"/>
  <c r="G2139" i="10"/>
  <c r="D2139" i="10"/>
  <c r="C2139" i="10"/>
  <c r="H2138" i="10"/>
  <c r="G2138" i="10"/>
  <c r="D2138" i="10"/>
  <c r="C2138" i="10"/>
  <c r="H2137" i="10"/>
  <c r="G2137" i="10"/>
  <c r="D2137" i="10"/>
  <c r="C2137" i="10"/>
  <c r="H2136" i="10"/>
  <c r="G2136" i="10"/>
  <c r="D2136" i="10"/>
  <c r="C2136" i="10"/>
  <c r="H2135" i="10"/>
  <c r="G2135" i="10"/>
  <c r="D2135" i="10"/>
  <c r="C2135" i="10"/>
  <c r="H2134" i="10"/>
  <c r="G2134" i="10"/>
  <c r="D2134" i="10"/>
  <c r="C2134" i="10"/>
  <c r="H2133" i="10"/>
  <c r="G2133" i="10"/>
  <c r="D2133" i="10"/>
  <c r="C2133" i="10"/>
  <c r="H2132" i="10"/>
  <c r="G2132" i="10"/>
  <c r="D2132" i="10"/>
  <c r="C2132" i="10"/>
  <c r="H2131" i="10"/>
  <c r="G2131" i="10"/>
  <c r="D2131" i="10"/>
  <c r="C2131" i="10"/>
  <c r="H2130" i="10"/>
  <c r="G2130" i="10"/>
  <c r="D2130" i="10"/>
  <c r="C2130" i="10"/>
  <c r="H2129" i="10"/>
  <c r="G2129" i="10"/>
  <c r="D2129" i="10"/>
  <c r="C2129" i="10"/>
  <c r="H2128" i="10"/>
  <c r="G2128" i="10"/>
  <c r="D2128" i="10"/>
  <c r="C2128" i="10"/>
  <c r="H2127" i="10"/>
  <c r="G2127" i="10"/>
  <c r="D2127" i="10"/>
  <c r="C2127" i="10"/>
  <c r="H2126" i="10"/>
  <c r="G2126" i="10"/>
  <c r="D2126" i="10"/>
  <c r="C2126" i="10"/>
  <c r="H2125" i="10"/>
  <c r="G2125" i="10"/>
  <c r="D2125" i="10"/>
  <c r="C2125" i="10"/>
  <c r="H2124" i="10"/>
  <c r="G2124" i="10"/>
  <c r="D2124" i="10"/>
  <c r="C2124" i="10"/>
  <c r="H2123" i="10"/>
  <c r="G2123" i="10"/>
  <c r="D2123" i="10"/>
  <c r="C2123" i="10"/>
  <c r="H2122" i="10"/>
  <c r="G2122" i="10"/>
  <c r="D2122" i="10"/>
  <c r="C2122" i="10"/>
  <c r="H2121" i="10"/>
  <c r="G2121" i="10"/>
  <c r="D2121" i="10"/>
  <c r="C2121" i="10"/>
  <c r="H2120" i="10"/>
  <c r="G2120" i="10"/>
  <c r="D2120" i="10"/>
  <c r="C2120" i="10"/>
  <c r="H2119" i="10"/>
  <c r="G2119" i="10"/>
  <c r="D2119" i="10"/>
  <c r="C2119" i="10"/>
  <c r="H2118" i="10"/>
  <c r="G2118" i="10"/>
  <c r="D2118" i="10"/>
  <c r="C2118" i="10"/>
  <c r="H2117" i="10"/>
  <c r="G2117" i="10"/>
  <c r="D2117" i="10"/>
  <c r="C2117" i="10"/>
  <c r="H2116" i="10"/>
  <c r="G2116" i="10"/>
  <c r="D2116" i="10"/>
  <c r="C2116" i="10"/>
  <c r="H2115" i="10"/>
  <c r="G2115" i="10"/>
  <c r="D2115" i="10"/>
  <c r="C2115" i="10"/>
  <c r="H2114" i="10"/>
  <c r="G2114" i="10"/>
  <c r="D2114" i="10"/>
  <c r="C2114" i="10"/>
  <c r="H2113" i="10"/>
  <c r="G2113" i="10"/>
  <c r="D2113" i="10"/>
  <c r="C2113" i="10"/>
  <c r="H2112" i="10"/>
  <c r="G2112" i="10"/>
  <c r="D2112" i="10"/>
  <c r="C2112" i="10"/>
  <c r="H2111" i="10"/>
  <c r="G2111" i="10"/>
  <c r="D2111" i="10"/>
  <c r="C2111" i="10"/>
  <c r="H2110" i="10"/>
  <c r="G2110" i="10"/>
  <c r="D2110" i="10"/>
  <c r="C2110" i="10"/>
  <c r="H2109" i="10"/>
  <c r="G2109" i="10"/>
  <c r="D2109" i="10"/>
  <c r="C2109" i="10"/>
  <c r="H2108" i="10"/>
  <c r="G2108" i="10"/>
  <c r="D2108" i="10"/>
  <c r="C2108" i="10"/>
  <c r="H2107" i="10"/>
  <c r="G2107" i="10"/>
  <c r="D2107" i="10"/>
  <c r="C2107" i="10"/>
  <c r="H2106" i="10"/>
  <c r="G2106" i="10"/>
  <c r="D2106" i="10"/>
  <c r="C2106" i="10"/>
  <c r="H2105" i="10"/>
  <c r="G2105" i="10"/>
  <c r="D2105" i="10"/>
  <c r="C2105" i="10"/>
  <c r="H2104" i="10"/>
  <c r="G2104" i="10"/>
  <c r="D2104" i="10"/>
  <c r="C2104" i="10"/>
  <c r="H2103" i="10"/>
  <c r="G2103" i="10"/>
  <c r="D2103" i="10"/>
  <c r="C2103" i="10"/>
  <c r="H2102" i="10"/>
  <c r="G2102" i="10"/>
  <c r="D2102" i="10"/>
  <c r="C2102" i="10"/>
  <c r="H2101" i="10"/>
  <c r="G2101" i="10"/>
  <c r="D2101" i="10"/>
  <c r="C2101" i="10"/>
  <c r="H2100" i="10"/>
  <c r="G2100" i="10"/>
  <c r="D2100" i="10"/>
  <c r="C2100" i="10"/>
  <c r="H2099" i="10"/>
  <c r="G2099" i="10"/>
  <c r="D2099" i="10"/>
  <c r="C2099" i="10"/>
  <c r="H2098" i="10"/>
  <c r="G2098" i="10"/>
  <c r="D2098" i="10"/>
  <c r="C2098" i="10"/>
  <c r="H2097" i="10"/>
  <c r="G2097" i="10"/>
  <c r="D2097" i="10"/>
  <c r="C2097" i="10"/>
  <c r="H2096" i="10"/>
  <c r="G2096" i="10"/>
  <c r="D2096" i="10"/>
  <c r="C2096" i="10"/>
  <c r="H2095" i="10"/>
  <c r="G2095" i="10"/>
  <c r="D2095" i="10"/>
  <c r="C2095" i="10"/>
  <c r="H2094" i="10"/>
  <c r="G2094" i="10"/>
  <c r="D2094" i="10"/>
  <c r="C2094" i="10"/>
  <c r="H2093" i="10"/>
  <c r="G2093" i="10"/>
  <c r="D2093" i="10"/>
  <c r="C2093" i="10"/>
  <c r="H2092" i="10"/>
  <c r="G2092" i="10"/>
  <c r="D2092" i="10"/>
  <c r="C2092" i="10"/>
  <c r="H2091" i="10"/>
  <c r="G2091" i="10"/>
  <c r="D2091" i="10"/>
  <c r="C2091" i="10"/>
  <c r="H2090" i="10"/>
  <c r="G2090" i="10"/>
  <c r="D2090" i="10"/>
  <c r="C2090" i="10"/>
  <c r="H2089" i="10"/>
  <c r="G2089" i="10"/>
  <c r="D2089" i="10"/>
  <c r="C2089" i="10"/>
  <c r="H2088" i="10"/>
  <c r="G2088" i="10"/>
  <c r="D2088" i="10"/>
  <c r="C2088" i="10"/>
  <c r="H2087" i="10"/>
  <c r="G2087" i="10"/>
  <c r="D2087" i="10"/>
  <c r="C2087" i="10"/>
  <c r="H2086" i="10"/>
  <c r="G2086" i="10"/>
  <c r="D2086" i="10"/>
  <c r="C2086" i="10"/>
  <c r="H2085" i="10"/>
  <c r="G2085" i="10"/>
  <c r="D2085" i="10"/>
  <c r="C2085" i="10"/>
  <c r="H2084" i="10"/>
  <c r="G2084" i="10"/>
  <c r="D2084" i="10"/>
  <c r="C2084" i="10"/>
  <c r="H2083" i="10"/>
  <c r="G2083" i="10"/>
  <c r="D2083" i="10"/>
  <c r="C2083" i="10"/>
  <c r="H2082" i="10"/>
  <c r="G2082" i="10"/>
  <c r="D2082" i="10"/>
  <c r="C2082" i="10"/>
  <c r="H2081" i="10"/>
  <c r="G2081" i="10"/>
  <c r="D2081" i="10"/>
  <c r="C2081" i="10"/>
  <c r="H2080" i="10"/>
  <c r="G2080" i="10"/>
  <c r="D2080" i="10"/>
  <c r="C2080" i="10"/>
  <c r="H2079" i="10"/>
  <c r="G2079" i="10"/>
  <c r="D2079" i="10"/>
  <c r="C2079" i="10"/>
  <c r="H2078" i="10"/>
  <c r="G2078" i="10"/>
  <c r="D2078" i="10"/>
  <c r="C2078" i="10"/>
  <c r="H2077" i="10"/>
  <c r="G2077" i="10"/>
  <c r="D2077" i="10"/>
  <c r="C2077" i="10"/>
  <c r="H2076" i="10"/>
  <c r="G2076" i="10"/>
  <c r="D2076" i="10"/>
  <c r="C2076" i="10"/>
  <c r="H2075" i="10"/>
  <c r="G2075" i="10"/>
  <c r="D2075" i="10"/>
  <c r="C2075" i="10"/>
  <c r="H2074" i="10"/>
  <c r="G2074" i="10"/>
  <c r="D2074" i="10"/>
  <c r="C2074" i="10"/>
  <c r="H2073" i="10"/>
  <c r="G2073" i="10"/>
  <c r="D2073" i="10"/>
  <c r="C2073" i="10"/>
  <c r="H2072" i="10"/>
  <c r="G2072" i="10"/>
  <c r="D2072" i="10"/>
  <c r="C2072" i="10"/>
  <c r="H2071" i="10"/>
  <c r="G2071" i="10"/>
  <c r="D2071" i="10"/>
  <c r="C2071" i="10"/>
  <c r="H2070" i="10"/>
  <c r="G2070" i="10"/>
  <c r="D2070" i="10"/>
  <c r="C2070" i="10"/>
  <c r="H2069" i="10"/>
  <c r="G2069" i="10"/>
  <c r="D2069" i="10"/>
  <c r="C2069" i="10"/>
  <c r="H2068" i="10"/>
  <c r="G2068" i="10"/>
  <c r="D2068" i="10"/>
  <c r="C2068" i="10"/>
  <c r="H2067" i="10"/>
  <c r="G2067" i="10"/>
  <c r="D2067" i="10"/>
  <c r="C2067" i="10"/>
  <c r="H2066" i="10"/>
  <c r="G2066" i="10"/>
  <c r="D2066" i="10"/>
  <c r="C2066" i="10"/>
  <c r="H2065" i="10"/>
  <c r="G2065" i="10"/>
  <c r="D2065" i="10"/>
  <c r="C2065" i="10"/>
  <c r="H2064" i="10"/>
  <c r="G2064" i="10"/>
  <c r="D2064" i="10"/>
  <c r="C2064" i="10"/>
  <c r="H2063" i="10"/>
  <c r="G2063" i="10"/>
  <c r="D2063" i="10"/>
  <c r="C2063" i="10"/>
  <c r="H2062" i="10"/>
  <c r="G2062" i="10"/>
  <c r="D2062" i="10"/>
  <c r="C2062" i="10"/>
  <c r="H2061" i="10"/>
  <c r="G2061" i="10"/>
  <c r="D2061" i="10"/>
  <c r="C2061" i="10"/>
  <c r="H2060" i="10"/>
  <c r="G2060" i="10"/>
  <c r="D2060" i="10"/>
  <c r="C2060" i="10"/>
  <c r="H2059" i="10"/>
  <c r="G2059" i="10"/>
  <c r="D2059" i="10"/>
  <c r="C2059" i="10"/>
  <c r="H2058" i="10"/>
  <c r="G2058" i="10"/>
  <c r="D2058" i="10"/>
  <c r="C2058" i="10"/>
  <c r="H2057" i="10"/>
  <c r="G2057" i="10"/>
  <c r="D2057" i="10"/>
  <c r="C2057" i="10"/>
  <c r="H2056" i="10"/>
  <c r="G2056" i="10"/>
  <c r="D2056" i="10"/>
  <c r="C2056" i="10"/>
  <c r="H2055" i="10"/>
  <c r="G2055" i="10"/>
  <c r="D2055" i="10"/>
  <c r="C2055" i="10"/>
  <c r="H2054" i="10"/>
  <c r="G2054" i="10"/>
  <c r="D2054" i="10"/>
  <c r="C2054" i="10"/>
  <c r="H2053" i="10"/>
  <c r="G2053" i="10"/>
  <c r="D2053" i="10"/>
  <c r="C2053" i="10"/>
  <c r="H2052" i="10"/>
  <c r="G2052" i="10"/>
  <c r="D2052" i="10"/>
  <c r="C2052" i="10"/>
  <c r="H2051" i="10"/>
  <c r="G2051" i="10"/>
  <c r="D2051" i="10"/>
  <c r="C2051" i="10"/>
  <c r="H2050" i="10"/>
  <c r="G2050" i="10"/>
  <c r="D2050" i="10"/>
  <c r="C2050" i="10"/>
  <c r="H2049" i="10"/>
  <c r="G2049" i="10"/>
  <c r="D2049" i="10"/>
  <c r="C2049" i="10"/>
  <c r="H2048" i="10"/>
  <c r="G2048" i="10"/>
  <c r="D2048" i="10"/>
  <c r="C2048" i="10"/>
  <c r="H2047" i="10"/>
  <c r="G2047" i="10"/>
  <c r="D2047" i="10"/>
  <c r="C2047" i="10"/>
  <c r="H2046" i="10"/>
  <c r="G2046" i="10"/>
  <c r="D2046" i="10"/>
  <c r="C2046" i="10"/>
  <c r="H2045" i="10"/>
  <c r="G2045" i="10"/>
  <c r="D2045" i="10"/>
  <c r="C2045" i="10"/>
  <c r="H2044" i="10"/>
  <c r="G2044" i="10"/>
  <c r="D2044" i="10"/>
  <c r="C2044" i="10"/>
  <c r="H2043" i="10"/>
  <c r="G2043" i="10"/>
  <c r="D2043" i="10"/>
  <c r="C2043" i="10"/>
  <c r="H2042" i="10"/>
  <c r="G2042" i="10"/>
  <c r="D2042" i="10"/>
  <c r="C2042" i="10"/>
  <c r="H2041" i="10"/>
  <c r="G2041" i="10"/>
  <c r="D2041" i="10"/>
  <c r="C2041" i="10"/>
  <c r="H2040" i="10"/>
  <c r="G2040" i="10"/>
  <c r="D2040" i="10"/>
  <c r="C2040" i="10"/>
  <c r="H2039" i="10"/>
  <c r="G2039" i="10"/>
  <c r="D2039" i="10"/>
  <c r="C2039" i="10"/>
  <c r="H2038" i="10"/>
  <c r="G2038" i="10"/>
  <c r="D2038" i="10"/>
  <c r="C2038" i="10"/>
  <c r="H2037" i="10"/>
  <c r="G2037" i="10"/>
  <c r="D2037" i="10"/>
  <c r="C2037" i="10"/>
  <c r="H2036" i="10"/>
  <c r="G2036" i="10"/>
  <c r="D2036" i="10"/>
  <c r="C2036" i="10"/>
  <c r="H2035" i="10"/>
  <c r="G2035" i="10"/>
  <c r="D2035" i="10"/>
  <c r="C2035" i="10"/>
  <c r="H2034" i="10"/>
  <c r="G2034" i="10"/>
  <c r="D2034" i="10"/>
  <c r="C2034" i="10"/>
  <c r="H2033" i="10"/>
  <c r="G2033" i="10"/>
  <c r="D2033" i="10"/>
  <c r="C2033" i="10"/>
  <c r="H2032" i="10"/>
  <c r="G2032" i="10"/>
  <c r="D2032" i="10"/>
  <c r="C2032" i="10"/>
  <c r="H2031" i="10"/>
  <c r="G2031" i="10"/>
  <c r="D2031" i="10"/>
  <c r="C2031" i="10"/>
  <c r="H2030" i="10"/>
  <c r="G2030" i="10"/>
  <c r="D2030" i="10"/>
  <c r="C2030" i="10"/>
  <c r="H2029" i="10"/>
  <c r="G2029" i="10"/>
  <c r="D2029" i="10"/>
  <c r="C2029" i="10"/>
  <c r="H2028" i="10"/>
  <c r="G2028" i="10"/>
  <c r="D2028" i="10"/>
  <c r="C2028" i="10"/>
  <c r="H2027" i="10"/>
  <c r="G2027" i="10"/>
  <c r="D2027" i="10"/>
  <c r="C2027" i="10"/>
  <c r="H2026" i="10"/>
  <c r="G2026" i="10"/>
  <c r="D2026" i="10"/>
  <c r="C2026" i="10"/>
  <c r="H2025" i="10"/>
  <c r="G2025" i="10"/>
  <c r="D2025" i="10"/>
  <c r="C2025" i="10"/>
  <c r="H2024" i="10"/>
  <c r="G2024" i="10"/>
  <c r="D2024" i="10"/>
  <c r="C2024" i="10"/>
  <c r="H2023" i="10"/>
  <c r="G2023" i="10"/>
  <c r="D2023" i="10"/>
  <c r="C2023" i="10"/>
  <c r="H2022" i="10"/>
  <c r="G2022" i="10"/>
  <c r="D2022" i="10"/>
  <c r="C2022" i="10"/>
  <c r="H2021" i="10"/>
  <c r="G2021" i="10"/>
  <c r="D2021" i="10"/>
  <c r="C2021" i="10"/>
  <c r="H2020" i="10"/>
  <c r="G2020" i="10"/>
  <c r="D2020" i="10"/>
  <c r="C2020" i="10"/>
  <c r="H2019" i="10"/>
  <c r="G2019" i="10"/>
  <c r="D2019" i="10"/>
  <c r="C2019" i="10"/>
  <c r="H2018" i="10"/>
  <c r="G2018" i="10"/>
  <c r="D2018" i="10"/>
  <c r="C2018" i="10"/>
  <c r="H2017" i="10"/>
  <c r="G2017" i="10"/>
  <c r="D2017" i="10"/>
  <c r="C2017" i="10"/>
  <c r="H2016" i="10"/>
  <c r="G2016" i="10"/>
  <c r="D2016" i="10"/>
  <c r="C2016" i="10"/>
  <c r="H2015" i="10"/>
  <c r="G2015" i="10"/>
  <c r="D2015" i="10"/>
  <c r="C2015" i="10"/>
  <c r="H2014" i="10"/>
  <c r="G2014" i="10"/>
  <c r="D2014" i="10"/>
  <c r="C2014" i="10"/>
  <c r="H2013" i="10"/>
  <c r="G2013" i="10"/>
  <c r="D2013" i="10"/>
  <c r="C2013" i="10"/>
  <c r="H2012" i="10"/>
  <c r="G2012" i="10"/>
  <c r="D2012" i="10"/>
  <c r="C2012" i="10"/>
  <c r="H2011" i="10"/>
  <c r="G2011" i="10"/>
  <c r="D2011" i="10"/>
  <c r="C2011" i="10"/>
  <c r="H2010" i="10"/>
  <c r="G2010" i="10"/>
  <c r="D2010" i="10"/>
  <c r="C2010" i="10"/>
  <c r="H2009" i="10"/>
  <c r="G2009" i="10"/>
  <c r="D2009" i="10"/>
  <c r="C2009" i="10"/>
  <c r="H2008" i="10"/>
  <c r="G2008" i="10"/>
  <c r="D2008" i="10"/>
  <c r="C2008" i="10"/>
  <c r="H2007" i="10"/>
  <c r="G2007" i="10"/>
  <c r="D2007" i="10"/>
  <c r="C2007" i="10"/>
  <c r="H2006" i="10"/>
  <c r="G2006" i="10"/>
  <c r="D2006" i="10"/>
  <c r="C2006" i="10"/>
  <c r="H2005" i="10"/>
  <c r="G2005" i="10"/>
  <c r="D2005" i="10"/>
  <c r="C2005" i="10"/>
  <c r="H2004" i="10"/>
  <c r="G2004" i="10"/>
  <c r="D2004" i="10"/>
  <c r="C2004" i="10"/>
  <c r="H2003" i="10"/>
  <c r="G2003" i="10"/>
  <c r="D2003" i="10"/>
  <c r="C2003" i="10"/>
  <c r="H2002" i="10"/>
  <c r="G2002" i="10"/>
  <c r="D2002" i="10"/>
  <c r="C2002" i="10"/>
  <c r="H2001" i="10"/>
  <c r="G2001" i="10"/>
  <c r="D2001" i="10"/>
  <c r="C2001" i="10"/>
  <c r="H2000" i="10"/>
  <c r="G2000" i="10"/>
  <c r="D2000" i="10"/>
  <c r="C2000" i="10"/>
  <c r="H1999" i="10"/>
  <c r="G1999" i="10"/>
  <c r="D1999" i="10"/>
  <c r="C1999" i="10"/>
  <c r="H1998" i="10"/>
  <c r="G1998" i="10"/>
  <c r="D1998" i="10"/>
  <c r="C1998" i="10"/>
  <c r="H1997" i="10"/>
  <c r="G1997" i="10"/>
  <c r="D1997" i="10"/>
  <c r="C1997" i="10"/>
  <c r="H1996" i="10"/>
  <c r="G1996" i="10"/>
  <c r="D1996" i="10"/>
  <c r="C1996" i="10"/>
  <c r="H1995" i="10"/>
  <c r="G1995" i="10"/>
  <c r="D1995" i="10"/>
  <c r="C1995" i="10"/>
  <c r="H1994" i="10"/>
  <c r="G1994" i="10"/>
  <c r="D1994" i="10"/>
  <c r="C1994" i="10"/>
  <c r="H1993" i="10"/>
  <c r="G1993" i="10"/>
  <c r="D1993" i="10"/>
  <c r="C1993" i="10"/>
  <c r="H1992" i="10"/>
  <c r="G1992" i="10"/>
  <c r="D1992" i="10"/>
  <c r="C1992" i="10"/>
  <c r="H1991" i="10"/>
  <c r="G1991" i="10"/>
  <c r="D1991" i="10"/>
  <c r="C1991" i="10"/>
  <c r="H1990" i="10"/>
  <c r="G1990" i="10"/>
  <c r="D1990" i="10"/>
  <c r="C1990" i="10"/>
  <c r="H1989" i="10"/>
  <c r="G1989" i="10"/>
  <c r="D1989" i="10"/>
  <c r="C1989" i="10"/>
  <c r="H1988" i="10"/>
  <c r="G1988" i="10"/>
  <c r="D1988" i="10"/>
  <c r="C1988" i="10"/>
  <c r="H1987" i="10"/>
  <c r="G1987" i="10"/>
  <c r="D1987" i="10"/>
  <c r="C1987" i="10"/>
  <c r="H1986" i="10"/>
  <c r="G1986" i="10"/>
  <c r="D1986" i="10"/>
  <c r="C1986" i="10"/>
  <c r="H1985" i="10"/>
  <c r="G1985" i="10"/>
  <c r="D1985" i="10"/>
  <c r="C1985" i="10"/>
  <c r="H1984" i="10"/>
  <c r="G1984" i="10"/>
  <c r="D1984" i="10"/>
  <c r="C1984" i="10"/>
  <c r="H1983" i="10"/>
  <c r="G1983" i="10"/>
  <c r="D1983" i="10"/>
  <c r="C1983" i="10"/>
  <c r="H1982" i="10"/>
  <c r="G1982" i="10"/>
  <c r="D1982" i="10"/>
  <c r="C1982" i="10"/>
  <c r="H1981" i="10"/>
  <c r="G1981" i="10"/>
  <c r="D1981" i="10"/>
  <c r="C1981" i="10"/>
  <c r="H1980" i="10"/>
  <c r="G1980" i="10"/>
  <c r="D1980" i="10"/>
  <c r="C1980" i="10"/>
  <c r="H1979" i="10"/>
  <c r="G1979" i="10"/>
  <c r="D1979" i="10"/>
  <c r="C1979" i="10"/>
  <c r="H1978" i="10"/>
  <c r="G1978" i="10"/>
  <c r="D1978" i="10"/>
  <c r="C1978" i="10"/>
  <c r="H1977" i="10"/>
  <c r="G1977" i="10"/>
  <c r="D1977" i="10"/>
  <c r="C1977" i="10"/>
  <c r="H1976" i="10"/>
  <c r="G1976" i="10"/>
  <c r="D1976" i="10"/>
  <c r="C1976" i="10"/>
  <c r="H1975" i="10"/>
  <c r="G1975" i="10"/>
  <c r="D1975" i="10"/>
  <c r="C1975" i="10"/>
  <c r="H1974" i="10"/>
  <c r="G1974" i="10"/>
  <c r="D1974" i="10"/>
  <c r="C1974" i="10"/>
  <c r="H1973" i="10"/>
  <c r="G1973" i="10"/>
  <c r="D1973" i="10"/>
  <c r="C1973" i="10"/>
  <c r="H1972" i="10"/>
  <c r="G1972" i="10"/>
  <c r="D1972" i="10"/>
  <c r="C1972" i="10"/>
  <c r="H1971" i="10"/>
  <c r="G1971" i="10"/>
  <c r="D1971" i="10"/>
  <c r="C1971" i="10"/>
  <c r="H1970" i="10"/>
  <c r="G1970" i="10"/>
  <c r="D1970" i="10"/>
  <c r="C1970" i="10"/>
  <c r="H1969" i="10"/>
  <c r="G1969" i="10"/>
  <c r="D1969" i="10"/>
  <c r="C1969" i="10"/>
  <c r="H1968" i="10"/>
  <c r="G1968" i="10"/>
  <c r="D1968" i="10"/>
  <c r="C1968" i="10"/>
  <c r="H1967" i="10"/>
  <c r="G1967" i="10"/>
  <c r="D1967" i="10"/>
  <c r="C1967" i="10"/>
  <c r="H1966" i="10"/>
  <c r="G1966" i="10"/>
  <c r="D1966" i="10"/>
  <c r="C1966" i="10"/>
  <c r="H1965" i="10"/>
  <c r="G1965" i="10"/>
  <c r="D1965" i="10"/>
  <c r="C1965" i="10"/>
  <c r="H1964" i="10"/>
  <c r="G1964" i="10"/>
  <c r="D1964" i="10"/>
  <c r="C1964" i="10"/>
  <c r="H1963" i="10"/>
  <c r="G1963" i="10"/>
  <c r="D1963" i="10"/>
  <c r="C1963" i="10"/>
  <c r="H1962" i="10"/>
  <c r="G1962" i="10"/>
  <c r="D1962" i="10"/>
  <c r="C1962" i="10"/>
  <c r="H1961" i="10"/>
  <c r="G1961" i="10"/>
  <c r="D1961" i="10"/>
  <c r="C1961" i="10"/>
  <c r="H1960" i="10"/>
  <c r="G1960" i="10"/>
  <c r="D1960" i="10"/>
  <c r="C1960" i="10"/>
  <c r="H1959" i="10"/>
  <c r="G1959" i="10"/>
  <c r="D1959" i="10"/>
  <c r="C1959" i="10"/>
  <c r="H1958" i="10"/>
  <c r="G1958" i="10"/>
  <c r="D1958" i="10"/>
  <c r="C1958" i="10"/>
  <c r="H1957" i="10"/>
  <c r="G1957" i="10"/>
  <c r="D1957" i="10"/>
  <c r="C1957" i="10"/>
  <c r="H1956" i="10"/>
  <c r="G1956" i="10"/>
  <c r="D1956" i="10"/>
  <c r="C1956" i="10"/>
  <c r="H1955" i="10"/>
  <c r="G1955" i="10"/>
  <c r="D1955" i="10"/>
  <c r="C1955" i="10"/>
  <c r="H1954" i="10"/>
  <c r="G1954" i="10"/>
  <c r="D1954" i="10"/>
  <c r="C1954" i="10"/>
  <c r="H1953" i="10"/>
  <c r="G1953" i="10"/>
  <c r="D1953" i="10"/>
  <c r="C1953" i="10"/>
  <c r="H1952" i="10"/>
  <c r="G1952" i="10"/>
  <c r="D1952" i="10"/>
  <c r="C1952" i="10"/>
  <c r="H1951" i="10"/>
  <c r="G1951" i="10"/>
  <c r="D1951" i="10"/>
  <c r="C1951" i="10"/>
  <c r="H1950" i="10"/>
  <c r="G1950" i="10"/>
  <c r="D1950" i="10"/>
  <c r="C1950" i="10"/>
  <c r="H1949" i="10"/>
  <c r="G1949" i="10"/>
  <c r="D1949" i="10"/>
  <c r="C1949" i="10"/>
  <c r="H1948" i="10"/>
  <c r="G1948" i="10"/>
  <c r="D1948" i="10"/>
  <c r="C1948" i="10"/>
  <c r="H1947" i="10"/>
  <c r="G1947" i="10"/>
  <c r="D1947" i="10"/>
  <c r="C1947" i="10"/>
  <c r="H1946" i="10"/>
  <c r="G1946" i="10"/>
  <c r="D1946" i="10"/>
  <c r="C1946" i="10"/>
  <c r="H1945" i="10"/>
  <c r="G1945" i="10"/>
  <c r="D1945" i="10"/>
  <c r="C1945" i="10"/>
  <c r="H1944" i="10"/>
  <c r="G1944" i="10"/>
  <c r="D1944" i="10"/>
  <c r="C1944" i="10"/>
  <c r="H1943" i="10"/>
  <c r="G1943" i="10"/>
  <c r="D1943" i="10"/>
  <c r="C1943" i="10"/>
  <c r="H1942" i="10"/>
  <c r="G1942" i="10"/>
  <c r="D1942" i="10"/>
  <c r="C1942" i="10"/>
  <c r="H1941" i="10"/>
  <c r="G1941" i="10"/>
  <c r="D1941" i="10"/>
  <c r="C1941" i="10"/>
  <c r="H1940" i="10"/>
  <c r="G1940" i="10"/>
  <c r="D1940" i="10"/>
  <c r="C1940" i="10"/>
  <c r="H1939" i="10"/>
  <c r="G1939" i="10"/>
  <c r="D1939" i="10"/>
  <c r="C1939" i="10"/>
  <c r="H1938" i="10"/>
  <c r="G1938" i="10"/>
  <c r="D1938" i="10"/>
  <c r="C1938" i="10"/>
  <c r="H1937" i="10"/>
  <c r="G1937" i="10"/>
  <c r="D1937" i="10"/>
  <c r="C1937" i="10"/>
  <c r="H1936" i="10"/>
  <c r="G1936" i="10"/>
  <c r="D1936" i="10"/>
  <c r="C1936" i="10"/>
  <c r="H1935" i="10"/>
  <c r="G1935" i="10"/>
  <c r="D1935" i="10"/>
  <c r="C1935" i="10"/>
  <c r="H1934" i="10"/>
  <c r="G1934" i="10"/>
  <c r="D1934" i="10"/>
  <c r="C1934" i="10"/>
  <c r="H1933" i="10"/>
  <c r="G1933" i="10"/>
  <c r="D1933" i="10"/>
  <c r="C1933" i="10"/>
  <c r="H1932" i="10"/>
  <c r="G1932" i="10"/>
  <c r="D1932" i="10"/>
  <c r="C1932" i="10"/>
  <c r="H1931" i="10"/>
  <c r="G1931" i="10"/>
  <c r="D1931" i="10"/>
  <c r="C1931" i="10"/>
  <c r="H1930" i="10"/>
  <c r="G1930" i="10"/>
  <c r="D1930" i="10"/>
  <c r="C1930" i="10"/>
  <c r="H1929" i="10"/>
  <c r="G1929" i="10"/>
  <c r="D1929" i="10"/>
  <c r="C1929" i="10"/>
  <c r="H1928" i="10"/>
  <c r="G1928" i="10"/>
  <c r="D1928" i="10"/>
  <c r="C1928" i="10"/>
  <c r="H1927" i="10"/>
  <c r="G1927" i="10"/>
  <c r="D1927" i="10"/>
  <c r="C1927" i="10"/>
  <c r="H1926" i="10"/>
  <c r="G1926" i="10"/>
  <c r="D1926" i="10"/>
  <c r="C1926" i="10"/>
  <c r="H1925" i="10"/>
  <c r="G1925" i="10"/>
  <c r="D1925" i="10"/>
  <c r="C1925" i="10"/>
  <c r="H1924" i="10"/>
  <c r="G1924" i="10"/>
  <c r="D1924" i="10"/>
  <c r="C1924" i="10"/>
  <c r="H1923" i="10"/>
  <c r="G1923" i="10"/>
  <c r="D1923" i="10"/>
  <c r="C1923" i="10"/>
  <c r="H1922" i="10"/>
  <c r="G1922" i="10"/>
  <c r="D1922" i="10"/>
  <c r="C1922" i="10"/>
  <c r="H1921" i="10"/>
  <c r="G1921" i="10"/>
  <c r="D1921" i="10"/>
  <c r="C1921" i="10"/>
  <c r="H1920" i="10"/>
  <c r="G1920" i="10"/>
  <c r="D1920" i="10"/>
  <c r="C1920" i="10"/>
  <c r="H1919" i="10"/>
  <c r="G1919" i="10"/>
  <c r="D1919" i="10"/>
  <c r="C1919" i="10"/>
  <c r="H1918" i="10"/>
  <c r="G1918" i="10"/>
  <c r="D1918" i="10"/>
  <c r="C1918" i="10"/>
  <c r="H1917" i="10"/>
  <c r="G1917" i="10"/>
  <c r="D1917" i="10"/>
  <c r="C1917" i="10"/>
  <c r="H1916" i="10"/>
  <c r="G1916" i="10"/>
  <c r="D1916" i="10"/>
  <c r="C1916" i="10"/>
  <c r="H1915" i="10"/>
  <c r="G1915" i="10"/>
  <c r="D1915" i="10"/>
  <c r="C1915" i="10"/>
  <c r="H1914" i="10"/>
  <c r="G1914" i="10"/>
  <c r="D1914" i="10"/>
  <c r="C1914" i="10"/>
  <c r="H1913" i="10"/>
  <c r="G1913" i="10"/>
  <c r="D1913" i="10"/>
  <c r="C1913" i="10"/>
  <c r="H1912" i="10"/>
  <c r="G1912" i="10"/>
  <c r="D1912" i="10"/>
  <c r="C1912" i="10"/>
  <c r="H1911" i="10"/>
  <c r="G1911" i="10"/>
  <c r="D1911" i="10"/>
  <c r="C1911" i="10"/>
  <c r="H1910" i="10"/>
  <c r="G1910" i="10"/>
  <c r="D1910" i="10"/>
  <c r="C1910" i="10"/>
  <c r="H1909" i="10"/>
  <c r="G1909" i="10"/>
  <c r="D1909" i="10"/>
  <c r="C1909" i="10"/>
  <c r="H1908" i="10"/>
  <c r="G1908" i="10"/>
  <c r="D1908" i="10"/>
  <c r="C1908" i="10"/>
  <c r="H1907" i="10"/>
  <c r="G1907" i="10"/>
  <c r="D1907" i="10"/>
  <c r="C1907" i="10"/>
  <c r="H1906" i="10"/>
  <c r="G1906" i="10"/>
  <c r="D1906" i="10"/>
  <c r="C1906" i="10"/>
  <c r="H1905" i="10"/>
  <c r="G1905" i="10"/>
  <c r="D1905" i="10"/>
  <c r="C1905" i="10"/>
  <c r="H1904" i="10"/>
  <c r="G1904" i="10"/>
  <c r="D1904" i="10"/>
  <c r="C1904" i="10"/>
  <c r="H1903" i="10"/>
  <c r="G1903" i="10"/>
  <c r="D1903" i="10"/>
  <c r="C1903" i="10"/>
  <c r="H1902" i="10"/>
  <c r="G1902" i="10"/>
  <c r="D1902" i="10"/>
  <c r="C1902" i="10"/>
  <c r="H1901" i="10"/>
  <c r="G1901" i="10"/>
  <c r="D1901" i="10"/>
  <c r="C1901" i="10"/>
  <c r="H1900" i="10"/>
  <c r="G1900" i="10"/>
  <c r="D1900" i="10"/>
  <c r="C1900" i="10"/>
  <c r="H1899" i="10"/>
  <c r="G1899" i="10"/>
  <c r="D1899" i="10"/>
  <c r="C1899" i="10"/>
  <c r="H1898" i="10"/>
  <c r="G1898" i="10"/>
  <c r="D1898" i="10"/>
  <c r="C1898" i="10"/>
  <c r="H1897" i="10"/>
  <c r="G1897" i="10"/>
  <c r="D1897" i="10"/>
  <c r="C1897" i="10"/>
  <c r="H1896" i="10"/>
  <c r="G1896" i="10"/>
  <c r="D1896" i="10"/>
  <c r="C1896" i="10"/>
  <c r="H1895" i="10"/>
  <c r="G1895" i="10"/>
  <c r="D1895" i="10"/>
  <c r="C1895" i="10"/>
  <c r="H1894" i="10"/>
  <c r="G1894" i="10"/>
  <c r="D1894" i="10"/>
  <c r="C1894" i="10"/>
  <c r="H1893" i="10"/>
  <c r="G1893" i="10"/>
  <c r="D1893" i="10"/>
  <c r="C1893" i="10"/>
  <c r="H1892" i="10"/>
  <c r="G1892" i="10"/>
  <c r="D1892" i="10"/>
  <c r="C1892" i="10"/>
  <c r="H1891" i="10"/>
  <c r="G1891" i="10"/>
  <c r="D1891" i="10"/>
  <c r="C1891" i="10"/>
  <c r="H1890" i="10"/>
  <c r="G1890" i="10"/>
  <c r="D1890" i="10"/>
  <c r="C1890" i="10"/>
  <c r="H1889" i="10"/>
  <c r="G1889" i="10"/>
  <c r="D1889" i="10"/>
  <c r="C1889" i="10"/>
  <c r="H1888" i="10"/>
  <c r="G1888" i="10"/>
  <c r="D1888" i="10"/>
  <c r="C1888" i="10"/>
  <c r="H1887" i="10"/>
  <c r="G1887" i="10"/>
  <c r="D1887" i="10"/>
  <c r="C1887" i="10"/>
  <c r="H1886" i="10"/>
  <c r="G1886" i="10"/>
  <c r="D1886" i="10"/>
  <c r="C1886" i="10"/>
  <c r="H1885" i="10"/>
  <c r="G1885" i="10"/>
  <c r="D1885" i="10"/>
  <c r="C1885" i="10"/>
  <c r="H1884" i="10"/>
  <c r="G1884" i="10"/>
  <c r="D1884" i="10"/>
  <c r="C1884" i="10"/>
  <c r="H1883" i="10"/>
  <c r="G1883" i="10"/>
  <c r="D1883" i="10"/>
  <c r="C1883" i="10"/>
  <c r="H1882" i="10"/>
  <c r="G1882" i="10"/>
  <c r="D1882" i="10"/>
  <c r="C1882" i="10"/>
  <c r="H1881" i="10"/>
  <c r="G1881" i="10"/>
  <c r="D1881" i="10"/>
  <c r="C1881" i="10"/>
  <c r="H1880" i="10"/>
  <c r="G1880" i="10"/>
  <c r="D1880" i="10"/>
  <c r="C1880" i="10"/>
  <c r="H1879" i="10"/>
  <c r="G1879" i="10"/>
  <c r="D1879" i="10"/>
  <c r="C1879" i="10"/>
  <c r="H1878" i="10"/>
  <c r="G1878" i="10"/>
  <c r="D1878" i="10"/>
  <c r="C1878" i="10"/>
  <c r="H1877" i="10"/>
  <c r="G1877" i="10"/>
  <c r="D1877" i="10"/>
  <c r="C1877" i="10"/>
  <c r="H1876" i="10"/>
  <c r="G1876" i="10"/>
  <c r="D1876" i="10"/>
  <c r="C1876" i="10"/>
  <c r="H1875" i="10"/>
  <c r="G1875" i="10"/>
  <c r="D1875" i="10"/>
  <c r="C1875" i="10"/>
  <c r="H1874" i="10"/>
  <c r="G1874" i="10"/>
  <c r="D1874" i="10"/>
  <c r="C1874" i="10"/>
  <c r="H1873" i="10"/>
  <c r="G1873" i="10"/>
  <c r="D1873" i="10"/>
  <c r="C1873" i="10"/>
  <c r="H1872" i="10"/>
  <c r="G1872" i="10"/>
  <c r="D1872" i="10"/>
  <c r="C1872" i="10"/>
  <c r="H1871" i="10"/>
  <c r="G1871" i="10"/>
  <c r="D1871" i="10"/>
  <c r="C1871" i="10"/>
  <c r="H1870" i="10"/>
  <c r="G1870" i="10"/>
  <c r="D1870" i="10"/>
  <c r="C1870" i="10"/>
  <c r="H1869" i="10"/>
  <c r="G1869" i="10"/>
  <c r="D1869" i="10"/>
  <c r="C1869" i="10"/>
  <c r="H1868" i="10"/>
  <c r="G1868" i="10"/>
  <c r="D1868" i="10"/>
  <c r="C1868" i="10"/>
  <c r="H1867" i="10"/>
  <c r="G1867" i="10"/>
  <c r="D1867" i="10"/>
  <c r="C1867" i="10"/>
  <c r="H1866" i="10"/>
  <c r="G1866" i="10"/>
  <c r="D1866" i="10"/>
  <c r="C1866" i="10"/>
  <c r="H1865" i="10"/>
  <c r="G1865" i="10"/>
  <c r="D1865" i="10"/>
  <c r="C1865" i="10"/>
  <c r="H1864" i="10"/>
  <c r="G1864" i="10"/>
  <c r="D1864" i="10"/>
  <c r="C1864" i="10"/>
  <c r="H1863" i="10"/>
  <c r="G1863" i="10"/>
  <c r="D1863" i="10"/>
  <c r="C1863" i="10"/>
  <c r="H1862" i="10"/>
  <c r="G1862" i="10"/>
  <c r="D1862" i="10"/>
  <c r="C1862" i="10"/>
  <c r="H1861" i="10"/>
  <c r="G1861" i="10"/>
  <c r="D1861" i="10"/>
  <c r="C1861" i="10"/>
  <c r="H1860" i="10"/>
  <c r="G1860" i="10"/>
  <c r="D1860" i="10"/>
  <c r="C1860" i="10"/>
  <c r="H1859" i="10"/>
  <c r="G1859" i="10"/>
  <c r="D1859" i="10"/>
  <c r="C1859" i="10"/>
  <c r="H1858" i="10"/>
  <c r="G1858" i="10"/>
  <c r="D1858" i="10"/>
  <c r="C1858" i="10"/>
  <c r="H1857" i="10"/>
  <c r="G1857" i="10"/>
  <c r="D1857" i="10"/>
  <c r="C1857" i="10"/>
  <c r="H1856" i="10"/>
  <c r="G1856" i="10"/>
  <c r="D1856" i="10"/>
  <c r="C1856" i="10"/>
  <c r="H1855" i="10"/>
  <c r="G1855" i="10"/>
  <c r="D1855" i="10"/>
  <c r="C1855" i="10"/>
  <c r="H1854" i="10"/>
  <c r="G1854" i="10"/>
  <c r="D1854" i="10"/>
  <c r="C1854" i="10"/>
  <c r="H1853" i="10"/>
  <c r="G1853" i="10"/>
  <c r="D1853" i="10"/>
  <c r="C1853" i="10"/>
  <c r="H1852" i="10"/>
  <c r="G1852" i="10"/>
  <c r="D1852" i="10"/>
  <c r="C1852" i="10"/>
  <c r="H1851" i="10"/>
  <c r="G1851" i="10"/>
  <c r="D1851" i="10"/>
  <c r="C1851" i="10"/>
  <c r="H1850" i="10"/>
  <c r="G1850" i="10"/>
  <c r="D1850" i="10"/>
  <c r="C1850" i="10"/>
  <c r="H1849" i="10"/>
  <c r="G1849" i="10"/>
  <c r="D1849" i="10"/>
  <c r="C1849" i="10"/>
  <c r="H1848" i="10"/>
  <c r="G1848" i="10"/>
  <c r="D1848" i="10"/>
  <c r="C1848" i="10"/>
  <c r="H1847" i="10"/>
  <c r="G1847" i="10"/>
  <c r="D1847" i="10"/>
  <c r="C1847" i="10"/>
  <c r="H1846" i="10"/>
  <c r="G1846" i="10"/>
  <c r="D1846" i="10"/>
  <c r="C1846" i="10"/>
  <c r="H1845" i="10"/>
  <c r="G1845" i="10"/>
  <c r="D1845" i="10"/>
  <c r="C1845" i="10"/>
  <c r="H1844" i="10"/>
  <c r="G1844" i="10"/>
  <c r="D1844" i="10"/>
  <c r="C1844" i="10"/>
  <c r="H1843" i="10"/>
  <c r="G1843" i="10"/>
  <c r="D1843" i="10"/>
  <c r="C1843" i="10"/>
  <c r="H1842" i="10"/>
  <c r="G1842" i="10"/>
  <c r="D1842" i="10"/>
  <c r="C1842" i="10"/>
  <c r="H1841" i="10"/>
  <c r="G1841" i="10"/>
  <c r="D1841" i="10"/>
  <c r="C1841" i="10"/>
  <c r="H1840" i="10"/>
  <c r="G1840" i="10"/>
  <c r="D1840" i="10"/>
  <c r="C1840" i="10"/>
  <c r="H1839" i="10"/>
  <c r="G1839" i="10"/>
  <c r="D1839" i="10"/>
  <c r="C1839" i="10"/>
  <c r="H1838" i="10"/>
  <c r="G1838" i="10"/>
  <c r="D1838" i="10"/>
  <c r="C1838" i="10"/>
  <c r="H1837" i="10"/>
  <c r="G1837" i="10"/>
  <c r="D1837" i="10"/>
  <c r="C1837" i="10"/>
  <c r="H1836" i="10"/>
  <c r="G1836" i="10"/>
  <c r="D1836" i="10"/>
  <c r="C1836" i="10"/>
  <c r="H1835" i="10"/>
  <c r="G1835" i="10"/>
  <c r="D1835" i="10"/>
  <c r="C1835" i="10"/>
  <c r="H1834" i="10"/>
  <c r="G1834" i="10"/>
  <c r="D1834" i="10"/>
  <c r="C1834" i="10"/>
  <c r="H1833" i="10"/>
  <c r="G1833" i="10"/>
  <c r="D1833" i="10"/>
  <c r="C1833" i="10"/>
  <c r="H1832" i="10"/>
  <c r="G1832" i="10"/>
  <c r="D1832" i="10"/>
  <c r="C1832" i="10"/>
  <c r="H1831" i="10"/>
  <c r="G1831" i="10"/>
  <c r="D1831" i="10"/>
  <c r="C1831" i="10"/>
  <c r="H1830" i="10"/>
  <c r="G1830" i="10"/>
  <c r="D1830" i="10"/>
  <c r="C1830" i="10"/>
  <c r="H1829" i="10"/>
  <c r="G1829" i="10"/>
  <c r="D1829" i="10"/>
  <c r="C1829" i="10"/>
  <c r="H1828" i="10"/>
  <c r="G1828" i="10"/>
  <c r="D1828" i="10"/>
  <c r="C1828" i="10"/>
  <c r="H1827" i="10"/>
  <c r="G1827" i="10"/>
  <c r="D1827" i="10"/>
  <c r="C1827" i="10"/>
  <c r="H1826" i="10"/>
  <c r="G1826" i="10"/>
  <c r="D1826" i="10"/>
  <c r="C1826" i="10"/>
  <c r="H1825" i="10"/>
  <c r="G1825" i="10"/>
  <c r="D1825" i="10"/>
  <c r="C1825" i="10"/>
  <c r="H1824" i="10"/>
  <c r="G1824" i="10"/>
  <c r="D1824" i="10"/>
  <c r="C1824" i="10"/>
  <c r="H1823" i="10"/>
  <c r="G1823" i="10"/>
  <c r="D1823" i="10"/>
  <c r="C1823" i="10"/>
  <c r="H1822" i="10"/>
  <c r="G1822" i="10"/>
  <c r="D1822" i="10"/>
  <c r="C1822" i="10"/>
  <c r="H1821" i="10"/>
  <c r="G1821" i="10"/>
  <c r="D1821" i="10"/>
  <c r="C1821" i="10"/>
  <c r="H1820" i="10"/>
  <c r="G1820" i="10"/>
  <c r="D1820" i="10"/>
  <c r="C1820" i="10"/>
  <c r="H1819" i="10"/>
  <c r="G1819" i="10"/>
  <c r="D1819" i="10"/>
  <c r="C1819" i="10"/>
  <c r="H1818" i="10"/>
  <c r="G1818" i="10"/>
  <c r="D1818" i="10"/>
  <c r="C1818" i="10"/>
  <c r="H1817" i="10"/>
  <c r="G1817" i="10"/>
  <c r="D1817" i="10"/>
  <c r="C1817" i="10"/>
  <c r="H1816" i="10"/>
  <c r="G1816" i="10"/>
  <c r="D1816" i="10"/>
  <c r="C1816" i="10"/>
  <c r="H1815" i="10"/>
  <c r="G1815" i="10"/>
  <c r="D1815" i="10"/>
  <c r="C1815" i="10"/>
  <c r="H1814" i="10"/>
  <c r="G1814" i="10"/>
  <c r="D1814" i="10"/>
  <c r="C1814" i="10"/>
  <c r="H1813" i="10"/>
  <c r="G1813" i="10"/>
  <c r="D1813" i="10"/>
  <c r="C1813" i="10"/>
  <c r="H1812" i="10"/>
  <c r="G1812" i="10"/>
  <c r="D1812" i="10"/>
  <c r="C1812" i="10"/>
  <c r="H1811" i="10"/>
  <c r="G1811" i="10"/>
  <c r="D1811" i="10"/>
  <c r="C1811" i="10"/>
  <c r="H1810" i="10"/>
  <c r="G1810" i="10"/>
  <c r="D1810" i="10"/>
  <c r="C1810" i="10"/>
  <c r="H1809" i="10"/>
  <c r="G1809" i="10"/>
  <c r="D1809" i="10"/>
  <c r="C1809" i="10"/>
  <c r="H1808" i="10"/>
  <c r="G1808" i="10"/>
  <c r="D1808" i="10"/>
  <c r="C1808" i="10"/>
  <c r="H1807" i="10"/>
  <c r="G1807" i="10"/>
  <c r="D1807" i="10"/>
  <c r="C1807" i="10"/>
  <c r="H1806" i="10"/>
  <c r="G1806" i="10"/>
  <c r="D1806" i="10"/>
  <c r="C1806" i="10"/>
  <c r="H1805" i="10"/>
  <c r="G1805" i="10"/>
  <c r="D1805" i="10"/>
  <c r="C1805" i="10"/>
  <c r="H1804" i="10"/>
  <c r="G1804" i="10"/>
  <c r="D1804" i="10"/>
  <c r="C1804" i="10"/>
  <c r="H1803" i="10"/>
  <c r="G1803" i="10"/>
  <c r="D1803" i="10"/>
  <c r="C1803" i="10"/>
  <c r="H1802" i="10"/>
  <c r="G1802" i="10"/>
  <c r="D1802" i="10"/>
  <c r="C1802" i="10"/>
  <c r="H1801" i="10"/>
  <c r="G1801" i="10"/>
  <c r="D1801" i="10"/>
  <c r="C1801" i="10"/>
  <c r="H1800" i="10"/>
  <c r="G1800" i="10"/>
  <c r="D1800" i="10"/>
  <c r="C1800" i="10"/>
  <c r="H1799" i="10"/>
  <c r="G1799" i="10"/>
  <c r="D1799" i="10"/>
  <c r="C1799" i="10"/>
  <c r="H1798" i="10"/>
  <c r="G1798" i="10"/>
  <c r="D1798" i="10"/>
  <c r="C1798" i="10"/>
  <c r="H1797" i="10"/>
  <c r="G1797" i="10"/>
  <c r="D1797" i="10"/>
  <c r="C1797" i="10"/>
  <c r="H1796" i="10"/>
  <c r="G1796" i="10"/>
  <c r="D1796" i="10"/>
  <c r="C1796" i="10"/>
  <c r="H1795" i="10"/>
  <c r="G1795" i="10"/>
  <c r="D1795" i="10"/>
  <c r="C1795" i="10"/>
  <c r="H1794" i="10"/>
  <c r="G1794" i="10"/>
  <c r="D1794" i="10"/>
  <c r="C1794" i="10"/>
  <c r="H1793" i="10"/>
  <c r="G1793" i="10"/>
  <c r="D1793" i="10"/>
  <c r="C1793" i="10"/>
  <c r="H1792" i="10"/>
  <c r="G1792" i="10"/>
  <c r="D1792" i="10"/>
  <c r="C1792" i="10"/>
  <c r="H1791" i="10"/>
  <c r="G1791" i="10"/>
  <c r="D1791" i="10"/>
  <c r="C1791" i="10"/>
  <c r="H1790" i="10"/>
  <c r="G1790" i="10"/>
  <c r="D1790" i="10"/>
  <c r="C1790" i="10"/>
  <c r="H1789" i="10"/>
  <c r="G1789" i="10"/>
  <c r="D1789" i="10"/>
  <c r="C1789" i="10"/>
  <c r="H1788" i="10"/>
  <c r="G1788" i="10"/>
  <c r="D1788" i="10"/>
  <c r="C1788" i="10"/>
  <c r="H1787" i="10"/>
  <c r="G1787" i="10"/>
  <c r="D1787" i="10"/>
  <c r="C1787" i="10"/>
  <c r="H1786" i="10"/>
  <c r="G1786" i="10"/>
  <c r="D1786" i="10"/>
  <c r="C1786" i="10"/>
  <c r="H1785" i="10"/>
  <c r="G1785" i="10"/>
  <c r="D1785" i="10"/>
  <c r="C1785" i="10"/>
  <c r="H1784" i="10"/>
  <c r="G1784" i="10"/>
  <c r="D1784" i="10"/>
  <c r="C1784" i="10"/>
  <c r="H1783" i="10"/>
  <c r="G1783" i="10"/>
  <c r="D1783" i="10"/>
  <c r="C1783" i="10"/>
  <c r="H1782" i="10"/>
  <c r="G1782" i="10"/>
  <c r="D1782" i="10"/>
  <c r="C1782" i="10"/>
  <c r="H1781" i="10"/>
  <c r="G1781" i="10"/>
  <c r="D1781" i="10"/>
  <c r="C1781" i="10"/>
  <c r="H1780" i="10"/>
  <c r="G1780" i="10"/>
  <c r="D1780" i="10"/>
  <c r="C1780" i="10"/>
  <c r="H1779" i="10"/>
  <c r="G1779" i="10"/>
  <c r="D1779" i="10"/>
  <c r="C1779" i="10"/>
  <c r="H1778" i="10"/>
  <c r="G1778" i="10"/>
  <c r="D1778" i="10"/>
  <c r="C1778" i="10"/>
  <c r="H1777" i="10"/>
  <c r="G1777" i="10"/>
  <c r="D1777" i="10"/>
  <c r="C1777" i="10"/>
  <c r="H1776" i="10"/>
  <c r="G1776" i="10"/>
  <c r="D1776" i="10"/>
  <c r="C1776" i="10"/>
  <c r="H1775" i="10"/>
  <c r="G1775" i="10"/>
  <c r="D1775" i="10"/>
  <c r="C1775" i="10"/>
  <c r="H1774" i="10"/>
  <c r="G1774" i="10"/>
  <c r="D1774" i="10"/>
  <c r="C1774" i="10"/>
  <c r="H1773" i="10"/>
  <c r="G1773" i="10"/>
  <c r="D1773" i="10"/>
  <c r="C1773" i="10"/>
  <c r="H1772" i="10"/>
  <c r="G1772" i="10"/>
  <c r="D1772" i="10"/>
  <c r="C1772" i="10"/>
  <c r="H1771" i="10"/>
  <c r="G1771" i="10"/>
  <c r="D1771" i="10"/>
  <c r="C1771" i="10"/>
  <c r="H1770" i="10"/>
  <c r="G1770" i="10"/>
  <c r="D1770" i="10"/>
  <c r="C1770" i="10"/>
  <c r="H1769" i="10"/>
  <c r="G1769" i="10"/>
  <c r="D1769" i="10"/>
  <c r="C1769" i="10"/>
  <c r="H1768" i="10"/>
  <c r="G1768" i="10"/>
  <c r="D1768" i="10"/>
  <c r="C1768" i="10"/>
  <c r="H1767" i="10"/>
  <c r="G1767" i="10"/>
  <c r="D1767" i="10"/>
  <c r="C1767" i="10"/>
  <c r="H1766" i="10"/>
  <c r="G1766" i="10"/>
  <c r="D1766" i="10"/>
  <c r="C1766" i="10"/>
  <c r="H1765" i="10"/>
  <c r="G1765" i="10"/>
  <c r="D1765" i="10"/>
  <c r="C1765" i="10"/>
  <c r="H1764" i="10"/>
  <c r="G1764" i="10"/>
  <c r="D1764" i="10"/>
  <c r="C1764" i="10"/>
  <c r="H1763" i="10"/>
  <c r="G1763" i="10"/>
  <c r="D1763" i="10"/>
  <c r="C1763" i="10"/>
  <c r="H1762" i="10"/>
  <c r="G1762" i="10"/>
  <c r="D1762" i="10"/>
  <c r="C1762" i="10"/>
  <c r="H1761" i="10"/>
  <c r="G1761" i="10"/>
  <c r="D1761" i="10"/>
  <c r="C1761" i="10"/>
  <c r="H1760" i="10"/>
  <c r="G1760" i="10"/>
  <c r="D1760" i="10"/>
  <c r="C1760" i="10"/>
  <c r="H1759" i="10"/>
  <c r="G1759" i="10"/>
  <c r="D1759" i="10"/>
  <c r="C1759" i="10"/>
  <c r="H1758" i="10"/>
  <c r="G1758" i="10"/>
  <c r="D1758" i="10"/>
  <c r="C1758" i="10"/>
  <c r="H1757" i="10"/>
  <c r="G1757" i="10"/>
  <c r="D1757" i="10"/>
  <c r="C1757" i="10"/>
  <c r="H1756" i="10"/>
  <c r="G1756" i="10"/>
  <c r="D1756" i="10"/>
  <c r="C1756" i="10"/>
  <c r="H1755" i="10"/>
  <c r="G1755" i="10"/>
  <c r="D1755" i="10"/>
  <c r="C1755" i="10"/>
  <c r="H1754" i="10"/>
  <c r="G1754" i="10"/>
  <c r="D1754" i="10"/>
  <c r="C1754" i="10"/>
  <c r="H1753" i="10"/>
  <c r="G1753" i="10"/>
  <c r="D1753" i="10"/>
  <c r="C1753" i="10"/>
  <c r="H1752" i="10"/>
  <c r="G1752" i="10"/>
  <c r="D1752" i="10"/>
  <c r="C1752" i="10"/>
  <c r="H1751" i="10"/>
  <c r="G1751" i="10"/>
  <c r="D1751" i="10"/>
  <c r="C1751" i="10"/>
  <c r="H1750" i="10"/>
  <c r="G1750" i="10"/>
  <c r="D1750" i="10"/>
  <c r="C1750" i="10"/>
  <c r="H1749" i="10"/>
  <c r="G1749" i="10"/>
  <c r="D1749" i="10"/>
  <c r="C1749" i="10"/>
  <c r="H1748" i="10"/>
  <c r="G1748" i="10"/>
  <c r="D1748" i="10"/>
  <c r="C1748" i="10"/>
  <c r="H1747" i="10"/>
  <c r="G1747" i="10"/>
  <c r="D1747" i="10"/>
  <c r="C1747" i="10"/>
  <c r="H1746" i="10"/>
  <c r="G1746" i="10"/>
  <c r="D1746" i="10"/>
  <c r="C1746" i="10"/>
  <c r="H1745" i="10"/>
  <c r="G1745" i="10"/>
  <c r="D1745" i="10"/>
  <c r="C1745" i="10"/>
  <c r="H1744" i="10"/>
  <c r="G1744" i="10"/>
  <c r="D1744" i="10"/>
  <c r="C1744" i="10"/>
  <c r="H1743" i="10"/>
  <c r="G1743" i="10"/>
  <c r="D1743" i="10"/>
  <c r="C1743" i="10"/>
  <c r="H1742" i="10"/>
  <c r="G1742" i="10"/>
  <c r="D1742" i="10"/>
  <c r="C1742" i="10"/>
  <c r="H1741" i="10"/>
  <c r="G1741" i="10"/>
  <c r="D1741" i="10"/>
  <c r="C1741" i="10"/>
  <c r="H1740" i="10"/>
  <c r="G1740" i="10"/>
  <c r="D1740" i="10"/>
  <c r="C1740" i="10"/>
  <c r="H1739" i="10"/>
  <c r="G1739" i="10"/>
  <c r="D1739" i="10"/>
  <c r="C1739" i="10"/>
  <c r="H1738" i="10"/>
  <c r="G1738" i="10"/>
  <c r="D1738" i="10"/>
  <c r="C1738" i="10"/>
  <c r="H1737" i="10"/>
  <c r="G1737" i="10"/>
  <c r="D1737" i="10"/>
  <c r="C1737" i="10"/>
  <c r="H1736" i="10"/>
  <c r="G1736" i="10"/>
  <c r="D1736" i="10"/>
  <c r="C1736" i="10"/>
  <c r="H1735" i="10"/>
  <c r="G1735" i="10"/>
  <c r="D1735" i="10"/>
  <c r="C1735" i="10"/>
  <c r="H1734" i="10"/>
  <c r="G1734" i="10"/>
  <c r="D1734" i="10"/>
  <c r="C1734" i="10"/>
  <c r="H1733" i="10"/>
  <c r="G1733" i="10"/>
  <c r="D1733" i="10"/>
  <c r="C1733" i="10"/>
  <c r="H1732" i="10"/>
  <c r="G1732" i="10"/>
  <c r="D1732" i="10"/>
  <c r="C1732" i="10"/>
  <c r="H1731" i="10"/>
  <c r="G1731" i="10"/>
  <c r="D1731" i="10"/>
  <c r="C1731" i="10"/>
  <c r="H1730" i="10"/>
  <c r="G1730" i="10"/>
  <c r="D1730" i="10"/>
  <c r="C1730" i="10"/>
  <c r="H1729" i="10"/>
  <c r="G1729" i="10"/>
  <c r="D1729" i="10"/>
  <c r="C1729" i="10"/>
  <c r="H1728" i="10"/>
  <c r="G1728" i="10"/>
  <c r="D1728" i="10"/>
  <c r="C1728" i="10"/>
  <c r="H1727" i="10"/>
  <c r="G1727" i="10"/>
  <c r="D1727" i="10"/>
  <c r="C1727" i="10"/>
  <c r="H1726" i="10"/>
  <c r="G1726" i="10"/>
  <c r="D1726" i="10"/>
  <c r="C1726" i="10"/>
  <c r="H1725" i="10"/>
  <c r="G1725" i="10"/>
  <c r="D1725" i="10"/>
  <c r="C1725" i="10"/>
  <c r="H1724" i="10"/>
  <c r="G1724" i="10"/>
  <c r="D1724" i="10"/>
  <c r="C1724" i="10"/>
  <c r="H1723" i="10"/>
  <c r="G1723" i="10"/>
  <c r="D1723" i="10"/>
  <c r="C1723" i="10"/>
  <c r="H1722" i="10"/>
  <c r="G1722" i="10"/>
  <c r="D1722" i="10"/>
  <c r="C1722" i="10"/>
  <c r="H1721" i="10"/>
  <c r="G1721" i="10"/>
  <c r="D1721" i="10"/>
  <c r="C1721" i="10"/>
  <c r="H1720" i="10"/>
  <c r="G1720" i="10"/>
  <c r="D1720" i="10"/>
  <c r="C1720" i="10"/>
  <c r="H1719" i="10"/>
  <c r="G1719" i="10"/>
  <c r="D1719" i="10"/>
  <c r="C1719" i="10"/>
  <c r="H1718" i="10"/>
  <c r="G1718" i="10"/>
  <c r="D1718" i="10"/>
  <c r="C1718" i="10"/>
  <c r="H1717" i="10"/>
  <c r="G1717" i="10"/>
  <c r="D1717" i="10"/>
  <c r="C1717" i="10"/>
  <c r="H1716" i="10"/>
  <c r="G1716" i="10"/>
  <c r="D1716" i="10"/>
  <c r="C1716" i="10"/>
  <c r="H1715" i="10"/>
  <c r="G1715" i="10"/>
  <c r="D1715" i="10"/>
  <c r="C1715" i="10"/>
  <c r="H1714" i="10"/>
  <c r="G1714" i="10"/>
  <c r="D1714" i="10"/>
  <c r="C1714" i="10"/>
  <c r="H1713" i="10"/>
  <c r="G1713" i="10"/>
  <c r="D1713" i="10"/>
  <c r="C1713" i="10"/>
  <c r="H1712" i="10"/>
  <c r="G1712" i="10"/>
  <c r="D1712" i="10"/>
  <c r="C1712" i="10"/>
  <c r="H1711" i="10"/>
  <c r="G1711" i="10"/>
  <c r="D1711" i="10"/>
  <c r="C1711" i="10"/>
  <c r="H1710" i="10"/>
  <c r="G1710" i="10"/>
  <c r="D1710" i="10"/>
  <c r="C1710" i="10"/>
  <c r="H1709" i="10"/>
  <c r="G1709" i="10"/>
  <c r="D1709" i="10"/>
  <c r="C1709" i="10"/>
  <c r="H1708" i="10"/>
  <c r="G1708" i="10"/>
  <c r="D1708" i="10"/>
  <c r="C1708" i="10"/>
  <c r="H1707" i="10"/>
  <c r="G1707" i="10"/>
  <c r="D1707" i="10"/>
  <c r="C1707" i="10"/>
  <c r="H1706" i="10"/>
  <c r="G1706" i="10"/>
  <c r="D1706" i="10"/>
  <c r="C1706" i="10"/>
  <c r="H1705" i="10"/>
  <c r="G1705" i="10"/>
  <c r="D1705" i="10"/>
  <c r="C1705" i="10"/>
  <c r="H1704" i="10"/>
  <c r="G1704" i="10"/>
  <c r="D1704" i="10"/>
  <c r="C1704" i="10"/>
  <c r="H1703" i="10"/>
  <c r="G1703" i="10"/>
  <c r="D1703" i="10"/>
  <c r="C1703" i="10"/>
  <c r="H1702" i="10"/>
  <c r="G1702" i="10"/>
  <c r="D1702" i="10"/>
  <c r="C1702" i="10"/>
  <c r="H1701" i="10"/>
  <c r="G1701" i="10"/>
  <c r="D1701" i="10"/>
  <c r="C1701" i="10"/>
  <c r="H1700" i="10"/>
  <c r="G1700" i="10"/>
  <c r="D1700" i="10"/>
  <c r="C1700" i="10"/>
  <c r="H1699" i="10"/>
  <c r="G1699" i="10"/>
  <c r="D1699" i="10"/>
  <c r="C1699" i="10"/>
  <c r="H1698" i="10"/>
  <c r="G1698" i="10"/>
  <c r="D1698" i="10"/>
  <c r="C1698" i="10"/>
  <c r="H1697" i="10"/>
  <c r="G1697" i="10"/>
  <c r="D1697" i="10"/>
  <c r="C1697" i="10"/>
  <c r="H1696" i="10"/>
  <c r="G1696" i="10"/>
  <c r="D1696" i="10"/>
  <c r="C1696" i="10"/>
  <c r="H1695" i="10"/>
  <c r="G1695" i="10"/>
  <c r="D1695" i="10"/>
  <c r="C1695" i="10"/>
  <c r="H1694" i="10"/>
  <c r="G1694" i="10"/>
  <c r="D1694" i="10"/>
  <c r="C1694" i="10"/>
  <c r="H1693" i="10"/>
  <c r="G1693" i="10"/>
  <c r="D1693" i="10"/>
  <c r="C1693" i="10"/>
  <c r="H1692" i="10"/>
  <c r="G1692" i="10"/>
  <c r="D1692" i="10"/>
  <c r="C1692" i="10"/>
  <c r="H1691" i="10"/>
  <c r="G1691" i="10"/>
  <c r="D1691" i="10"/>
  <c r="C1691" i="10"/>
  <c r="H1690" i="10"/>
  <c r="G1690" i="10"/>
  <c r="D1690" i="10"/>
  <c r="C1690" i="10"/>
  <c r="H1689" i="10"/>
  <c r="G1689" i="10"/>
  <c r="D1689" i="10"/>
  <c r="C1689" i="10"/>
  <c r="H1688" i="10"/>
  <c r="G1688" i="10"/>
  <c r="D1688" i="10"/>
  <c r="C1688" i="10"/>
  <c r="H1687" i="10"/>
  <c r="G1687" i="10"/>
  <c r="D1687" i="10"/>
  <c r="C1687" i="10"/>
  <c r="H1686" i="10"/>
  <c r="G1686" i="10"/>
  <c r="D1686" i="10"/>
  <c r="C1686" i="10"/>
  <c r="H1685" i="10"/>
  <c r="G1685" i="10"/>
  <c r="D1685" i="10"/>
  <c r="C1685" i="10"/>
  <c r="H1684" i="10"/>
  <c r="G1684" i="10"/>
  <c r="D1684" i="10"/>
  <c r="C1684" i="10"/>
  <c r="H1683" i="10"/>
  <c r="G1683" i="10"/>
  <c r="D1683" i="10"/>
  <c r="C1683" i="10"/>
  <c r="H1682" i="10"/>
  <c r="G1682" i="10"/>
  <c r="D1682" i="10"/>
  <c r="C1682" i="10"/>
  <c r="H1681" i="10"/>
  <c r="G1681" i="10"/>
  <c r="D1681" i="10"/>
  <c r="C1681" i="10"/>
  <c r="H1680" i="10"/>
  <c r="G1680" i="10"/>
  <c r="D1680" i="10"/>
  <c r="C1680" i="10"/>
  <c r="H1679" i="10"/>
  <c r="G1679" i="10"/>
  <c r="D1679" i="10"/>
  <c r="C1679" i="10"/>
  <c r="H1678" i="10"/>
  <c r="G1678" i="10"/>
  <c r="D1678" i="10"/>
  <c r="C1678" i="10"/>
  <c r="H1677" i="10"/>
  <c r="G1677" i="10"/>
  <c r="D1677" i="10"/>
  <c r="C1677" i="10"/>
  <c r="H1676" i="10"/>
  <c r="G1676" i="10"/>
  <c r="D1676" i="10"/>
  <c r="C1676" i="10"/>
  <c r="H1675" i="10"/>
  <c r="G1675" i="10"/>
  <c r="D1675" i="10"/>
  <c r="C1675" i="10"/>
  <c r="H1674" i="10"/>
  <c r="G1674" i="10"/>
  <c r="D1674" i="10"/>
  <c r="C1674" i="10"/>
  <c r="H1673" i="10"/>
  <c r="G1673" i="10"/>
  <c r="D1673" i="10"/>
  <c r="C1673" i="10"/>
  <c r="H1672" i="10"/>
  <c r="G1672" i="10"/>
  <c r="D1672" i="10"/>
  <c r="C1672" i="10"/>
  <c r="H1671" i="10"/>
  <c r="G1671" i="10"/>
  <c r="D1671" i="10"/>
  <c r="C1671" i="10"/>
  <c r="H1670" i="10"/>
  <c r="G1670" i="10"/>
  <c r="D1670" i="10"/>
  <c r="C1670" i="10"/>
  <c r="H1669" i="10"/>
  <c r="G1669" i="10"/>
  <c r="D1669" i="10"/>
  <c r="C1669" i="10"/>
  <c r="H1668" i="10"/>
  <c r="G1668" i="10"/>
  <c r="D1668" i="10"/>
  <c r="C1668" i="10"/>
  <c r="H1667" i="10"/>
  <c r="G1667" i="10"/>
  <c r="D1667" i="10"/>
  <c r="C1667" i="10"/>
  <c r="H1666" i="10"/>
  <c r="G1666" i="10"/>
  <c r="D1666" i="10"/>
  <c r="C1666" i="10"/>
  <c r="H1665" i="10"/>
  <c r="G1665" i="10"/>
  <c r="D1665" i="10"/>
  <c r="C1665" i="10"/>
  <c r="H1664" i="10"/>
  <c r="G1664" i="10"/>
  <c r="D1664" i="10"/>
  <c r="C1664" i="10"/>
  <c r="H1663" i="10"/>
  <c r="G1663" i="10"/>
  <c r="D1663" i="10"/>
  <c r="C1663" i="10"/>
  <c r="H1662" i="10"/>
  <c r="G1662" i="10"/>
  <c r="D1662" i="10"/>
  <c r="C1662" i="10"/>
  <c r="H1661" i="10"/>
  <c r="G1661" i="10"/>
  <c r="D1661" i="10"/>
  <c r="C1661" i="10"/>
  <c r="H1660" i="10"/>
  <c r="G1660" i="10"/>
  <c r="D1660" i="10"/>
  <c r="C1660" i="10"/>
  <c r="H1659" i="10"/>
  <c r="G1659" i="10"/>
  <c r="D1659" i="10"/>
  <c r="C1659" i="10"/>
  <c r="H1658" i="10"/>
  <c r="G1658" i="10"/>
  <c r="D1658" i="10"/>
  <c r="C1658" i="10"/>
  <c r="H1657" i="10"/>
  <c r="G1657" i="10"/>
  <c r="D1657" i="10"/>
  <c r="C1657" i="10"/>
  <c r="H1656" i="10"/>
  <c r="G1656" i="10"/>
  <c r="D1656" i="10"/>
  <c r="C1656" i="10"/>
  <c r="H1655" i="10"/>
  <c r="G1655" i="10"/>
  <c r="D1655" i="10"/>
  <c r="C1655" i="10"/>
  <c r="H1654" i="10"/>
  <c r="G1654" i="10"/>
  <c r="D1654" i="10"/>
  <c r="C1654" i="10"/>
  <c r="H1653" i="10"/>
  <c r="G1653" i="10"/>
  <c r="D1653" i="10"/>
  <c r="C1653" i="10"/>
  <c r="H1652" i="10"/>
  <c r="G1652" i="10"/>
  <c r="D1652" i="10"/>
  <c r="C1652" i="10"/>
  <c r="H1651" i="10"/>
  <c r="G1651" i="10"/>
  <c r="D1651" i="10"/>
  <c r="C1651" i="10"/>
  <c r="H1650" i="10"/>
  <c r="G1650" i="10"/>
  <c r="D1650" i="10"/>
  <c r="C1650" i="10"/>
  <c r="H1649" i="10"/>
  <c r="G1649" i="10"/>
  <c r="D1649" i="10"/>
  <c r="C1649" i="10"/>
  <c r="H1648" i="10"/>
  <c r="G1648" i="10"/>
  <c r="D1648" i="10"/>
  <c r="C1648" i="10"/>
  <c r="H1647" i="10"/>
  <c r="G1647" i="10"/>
  <c r="D1647" i="10"/>
  <c r="C1647" i="10"/>
  <c r="H1646" i="10"/>
  <c r="G1646" i="10"/>
  <c r="D1646" i="10"/>
  <c r="C1646" i="10"/>
  <c r="H1645" i="10"/>
  <c r="G1645" i="10"/>
  <c r="D1645" i="10"/>
  <c r="C1645" i="10"/>
  <c r="H1644" i="10"/>
  <c r="G1644" i="10"/>
  <c r="D1644" i="10"/>
  <c r="C1644" i="10"/>
  <c r="H1643" i="10"/>
  <c r="G1643" i="10"/>
  <c r="D1643" i="10"/>
  <c r="C1643" i="10"/>
  <c r="H1642" i="10"/>
  <c r="G1642" i="10"/>
  <c r="D1642" i="10"/>
  <c r="C1642" i="10"/>
  <c r="H1641" i="10"/>
  <c r="G1641" i="10"/>
  <c r="D1641" i="10"/>
  <c r="C1641" i="10"/>
  <c r="H1640" i="10"/>
  <c r="G1640" i="10"/>
  <c r="D1640" i="10"/>
  <c r="C1640" i="10"/>
  <c r="H1639" i="10"/>
  <c r="G1639" i="10"/>
  <c r="D1639" i="10"/>
  <c r="C1639" i="10"/>
  <c r="H1638" i="10"/>
  <c r="G1638" i="10"/>
  <c r="D1638" i="10"/>
  <c r="C1638" i="10"/>
  <c r="H1637" i="10"/>
  <c r="G1637" i="10"/>
  <c r="D1637" i="10"/>
  <c r="C1637" i="10"/>
  <c r="H1636" i="10"/>
  <c r="G1636" i="10"/>
  <c r="D1636" i="10"/>
  <c r="C1636" i="10"/>
  <c r="H1635" i="10"/>
  <c r="G1635" i="10"/>
  <c r="D1635" i="10"/>
  <c r="C1635" i="10"/>
  <c r="H1634" i="10"/>
  <c r="G1634" i="10"/>
  <c r="D1634" i="10"/>
  <c r="C1634" i="10"/>
  <c r="H1633" i="10"/>
  <c r="G1633" i="10"/>
  <c r="D1633" i="10"/>
  <c r="C1633" i="10"/>
  <c r="H1632" i="10"/>
  <c r="G1632" i="10"/>
  <c r="D1632" i="10"/>
  <c r="C1632" i="10"/>
  <c r="H1631" i="10"/>
  <c r="G1631" i="10"/>
  <c r="D1631" i="10"/>
  <c r="C1631" i="10"/>
  <c r="H1630" i="10"/>
  <c r="G1630" i="10"/>
  <c r="D1630" i="10"/>
  <c r="C1630" i="10"/>
  <c r="H1629" i="10"/>
  <c r="G1629" i="10"/>
  <c r="D1629" i="10"/>
  <c r="C1629" i="10"/>
  <c r="H1628" i="10"/>
  <c r="G1628" i="10"/>
  <c r="D1628" i="10"/>
  <c r="C1628" i="10"/>
  <c r="H1627" i="10"/>
  <c r="G1627" i="10"/>
  <c r="D1627" i="10"/>
  <c r="C1627" i="10"/>
  <c r="H1626" i="10"/>
  <c r="G1626" i="10"/>
  <c r="D1626" i="10"/>
  <c r="C1626" i="10"/>
  <c r="H1625" i="10"/>
  <c r="G1625" i="10"/>
  <c r="D1625" i="10"/>
  <c r="C1625" i="10"/>
  <c r="H1624" i="10"/>
  <c r="G1624" i="10"/>
  <c r="D1624" i="10"/>
  <c r="C1624" i="10"/>
  <c r="H1623" i="10"/>
  <c r="G1623" i="10"/>
  <c r="D1623" i="10"/>
  <c r="C1623" i="10"/>
  <c r="H1622" i="10"/>
  <c r="G1622" i="10"/>
  <c r="D1622" i="10"/>
  <c r="C1622" i="10"/>
  <c r="H1621" i="10"/>
  <c r="G1621" i="10"/>
  <c r="D1621" i="10"/>
  <c r="C1621" i="10"/>
  <c r="H1620" i="10"/>
  <c r="G1620" i="10"/>
  <c r="D1620" i="10"/>
  <c r="C1620" i="10"/>
  <c r="H1619" i="10"/>
  <c r="G1619" i="10"/>
  <c r="D1619" i="10"/>
  <c r="C1619" i="10"/>
  <c r="H1618" i="10"/>
  <c r="G1618" i="10"/>
  <c r="D1618" i="10"/>
  <c r="C1618" i="10"/>
  <c r="H1617" i="10"/>
  <c r="G1617" i="10"/>
  <c r="D1617" i="10"/>
  <c r="C1617" i="10"/>
  <c r="H1616" i="10"/>
  <c r="G1616" i="10"/>
  <c r="D1616" i="10"/>
  <c r="C1616" i="10"/>
  <c r="H1615" i="10"/>
  <c r="G1615" i="10"/>
  <c r="D1615" i="10"/>
  <c r="C1615" i="10"/>
  <c r="H1614" i="10"/>
  <c r="G1614" i="10"/>
  <c r="D1614" i="10"/>
  <c r="C1614" i="10"/>
  <c r="H1613" i="10"/>
  <c r="G1613" i="10"/>
  <c r="D1613" i="10"/>
  <c r="C1613" i="10"/>
  <c r="H1612" i="10"/>
  <c r="G1612" i="10"/>
  <c r="D1612" i="10"/>
  <c r="C1612" i="10"/>
  <c r="H1611" i="10"/>
  <c r="G1611" i="10"/>
  <c r="D1611" i="10"/>
  <c r="C1611" i="10"/>
  <c r="H1610" i="10"/>
  <c r="G1610" i="10"/>
  <c r="D1610" i="10"/>
  <c r="C1610" i="10"/>
  <c r="H1609" i="10"/>
  <c r="G1609" i="10"/>
  <c r="D1609" i="10"/>
  <c r="C1609" i="10"/>
  <c r="H1608" i="10"/>
  <c r="G1608" i="10"/>
  <c r="D1608" i="10"/>
  <c r="C1608" i="10"/>
  <c r="H1607" i="10"/>
  <c r="G1607" i="10"/>
  <c r="D1607" i="10"/>
  <c r="C1607" i="10"/>
  <c r="H1606" i="10"/>
  <c r="G1606" i="10"/>
  <c r="D1606" i="10"/>
  <c r="C1606" i="10"/>
  <c r="H1605" i="10"/>
  <c r="G1605" i="10"/>
  <c r="D1605" i="10"/>
  <c r="C1605" i="10"/>
  <c r="H1604" i="10"/>
  <c r="G1604" i="10"/>
  <c r="D1604" i="10"/>
  <c r="C1604" i="10"/>
  <c r="H1603" i="10"/>
  <c r="G1603" i="10"/>
  <c r="D1603" i="10"/>
  <c r="C1603" i="10"/>
  <c r="H1602" i="10"/>
  <c r="G1602" i="10"/>
  <c r="D1602" i="10"/>
  <c r="C1602" i="10"/>
  <c r="H1601" i="10"/>
  <c r="G1601" i="10"/>
  <c r="D1601" i="10"/>
  <c r="C1601" i="10"/>
  <c r="H1600" i="10"/>
  <c r="G1600" i="10"/>
  <c r="D1600" i="10"/>
  <c r="C1600" i="10"/>
  <c r="H1599" i="10"/>
  <c r="G1599" i="10"/>
  <c r="D1599" i="10"/>
  <c r="C1599" i="10"/>
  <c r="H1598" i="10"/>
  <c r="G1598" i="10"/>
  <c r="D1598" i="10"/>
  <c r="C1598" i="10"/>
  <c r="H1597" i="10"/>
  <c r="G1597" i="10"/>
  <c r="D1597" i="10"/>
  <c r="C1597" i="10"/>
  <c r="H1596" i="10"/>
  <c r="G1596" i="10"/>
  <c r="D1596" i="10"/>
  <c r="C1596" i="10"/>
  <c r="H1595" i="10"/>
  <c r="G1595" i="10"/>
  <c r="D1595" i="10"/>
  <c r="C1595" i="10"/>
  <c r="H1594" i="10"/>
  <c r="G1594" i="10"/>
  <c r="D1594" i="10"/>
  <c r="C1594" i="10"/>
  <c r="H1593" i="10"/>
  <c r="G1593" i="10"/>
  <c r="D1593" i="10"/>
  <c r="C1593" i="10"/>
  <c r="H1592" i="10"/>
  <c r="G1592" i="10"/>
  <c r="D1592" i="10"/>
  <c r="C1592" i="10"/>
  <c r="H1591" i="10"/>
  <c r="G1591" i="10"/>
  <c r="D1591" i="10"/>
  <c r="C1591" i="10"/>
  <c r="H1590" i="10"/>
  <c r="G1590" i="10"/>
  <c r="D1590" i="10"/>
  <c r="C1590" i="10"/>
  <c r="H1589" i="10"/>
  <c r="G1589" i="10"/>
  <c r="D1589" i="10"/>
  <c r="C1589" i="10"/>
  <c r="H1588" i="10"/>
  <c r="G1588" i="10"/>
  <c r="D1588" i="10"/>
  <c r="C1588" i="10"/>
  <c r="H1587" i="10"/>
  <c r="G1587" i="10"/>
  <c r="D1587" i="10"/>
  <c r="C1587" i="10"/>
  <c r="H1586" i="10"/>
  <c r="G1586" i="10"/>
  <c r="D1586" i="10"/>
  <c r="C1586" i="10"/>
  <c r="H1585" i="10"/>
  <c r="G1585" i="10"/>
  <c r="D1585" i="10"/>
  <c r="C1585" i="10"/>
  <c r="H1584" i="10"/>
  <c r="G1584" i="10"/>
  <c r="D1584" i="10"/>
  <c r="C1584" i="10"/>
  <c r="H1583" i="10"/>
  <c r="G1583" i="10"/>
  <c r="D1583" i="10"/>
  <c r="C1583" i="10"/>
  <c r="H1582" i="10"/>
  <c r="G1582" i="10"/>
  <c r="D1582" i="10"/>
  <c r="C1582" i="10"/>
  <c r="H1581" i="10"/>
  <c r="G1581" i="10"/>
  <c r="D1581" i="10"/>
  <c r="C1581" i="10"/>
  <c r="H1580" i="10"/>
  <c r="G1580" i="10"/>
  <c r="D1580" i="10"/>
  <c r="C1580" i="10"/>
  <c r="H1579" i="10"/>
  <c r="G1579" i="10"/>
  <c r="D1579" i="10"/>
  <c r="C1579" i="10"/>
  <c r="H1578" i="10"/>
  <c r="G1578" i="10"/>
  <c r="D1578" i="10"/>
  <c r="C1578" i="10"/>
  <c r="H1577" i="10"/>
  <c r="G1577" i="10"/>
  <c r="D1577" i="10"/>
  <c r="C1577" i="10"/>
  <c r="H1576" i="10"/>
  <c r="G1576" i="10"/>
  <c r="D1576" i="10"/>
  <c r="C1576" i="10"/>
  <c r="H1575" i="10"/>
  <c r="G1575" i="10"/>
  <c r="D1575" i="10"/>
  <c r="C1575" i="10"/>
  <c r="H1574" i="10"/>
  <c r="G1574" i="10"/>
  <c r="D1574" i="10"/>
  <c r="C1574" i="10"/>
  <c r="H1573" i="10"/>
  <c r="G1573" i="10"/>
  <c r="D1573" i="10"/>
  <c r="C1573" i="10"/>
  <c r="H1572" i="10"/>
  <c r="G1572" i="10"/>
  <c r="D1572" i="10"/>
  <c r="C1572" i="10"/>
  <c r="H1571" i="10"/>
  <c r="G1571" i="10"/>
  <c r="D1571" i="10"/>
  <c r="C1571" i="10"/>
  <c r="H1570" i="10"/>
  <c r="G1570" i="10"/>
  <c r="D1570" i="10"/>
  <c r="C1570" i="10"/>
  <c r="H1569" i="10"/>
  <c r="G1569" i="10"/>
  <c r="D1569" i="10"/>
  <c r="C1569" i="10"/>
  <c r="H1568" i="10"/>
  <c r="G1568" i="10"/>
  <c r="D1568" i="10"/>
  <c r="C1568" i="10"/>
  <c r="H1567" i="10"/>
  <c r="G1567" i="10"/>
  <c r="D1567" i="10"/>
  <c r="C1567" i="10"/>
  <c r="H1566" i="10"/>
  <c r="G1566" i="10"/>
  <c r="D1566" i="10"/>
  <c r="C1566" i="10"/>
  <c r="H1565" i="10"/>
  <c r="G1565" i="10"/>
  <c r="D1565" i="10"/>
  <c r="C1565" i="10"/>
  <c r="H1564" i="10"/>
  <c r="G1564" i="10"/>
  <c r="D1564" i="10"/>
  <c r="C1564" i="10"/>
  <c r="H1563" i="10"/>
  <c r="G1563" i="10"/>
  <c r="D1563" i="10"/>
  <c r="C1563" i="10"/>
  <c r="H1562" i="10"/>
  <c r="G1562" i="10"/>
  <c r="D1562" i="10"/>
  <c r="C1562" i="10"/>
  <c r="H1561" i="10"/>
  <c r="G1561" i="10"/>
  <c r="D1561" i="10"/>
  <c r="C1561" i="10"/>
  <c r="H1560" i="10"/>
  <c r="G1560" i="10"/>
  <c r="D1560" i="10"/>
  <c r="C1560" i="10"/>
  <c r="H1559" i="10"/>
  <c r="G1559" i="10"/>
  <c r="D1559" i="10"/>
  <c r="C1559" i="10"/>
  <c r="H1558" i="10"/>
  <c r="G1558" i="10"/>
  <c r="D1558" i="10"/>
  <c r="C1558" i="10"/>
  <c r="H1557" i="10"/>
  <c r="G1557" i="10"/>
  <c r="D1557" i="10"/>
  <c r="C1557" i="10"/>
  <c r="H1556" i="10"/>
  <c r="G1556" i="10"/>
  <c r="D1556" i="10"/>
  <c r="C1556" i="10"/>
  <c r="H1555" i="10"/>
  <c r="G1555" i="10"/>
  <c r="D1555" i="10"/>
  <c r="C1555" i="10"/>
  <c r="H1554" i="10"/>
  <c r="G1554" i="10"/>
  <c r="D1554" i="10"/>
  <c r="C1554" i="10"/>
  <c r="H1553" i="10"/>
  <c r="G1553" i="10"/>
  <c r="D1553" i="10"/>
  <c r="C1553" i="10"/>
  <c r="H1552" i="10"/>
  <c r="G1552" i="10"/>
  <c r="D1552" i="10"/>
  <c r="C1552" i="10"/>
  <c r="H1551" i="10"/>
  <c r="G1551" i="10"/>
  <c r="D1551" i="10"/>
  <c r="C1551" i="10"/>
  <c r="H1550" i="10"/>
  <c r="G1550" i="10"/>
  <c r="D1550" i="10"/>
  <c r="C1550" i="10"/>
  <c r="H1549" i="10"/>
  <c r="G1549" i="10"/>
  <c r="D1549" i="10"/>
  <c r="C1549" i="10"/>
  <c r="H1548" i="10"/>
  <c r="G1548" i="10"/>
  <c r="D1548" i="10"/>
  <c r="C1548" i="10"/>
  <c r="H1547" i="10"/>
  <c r="G1547" i="10"/>
  <c r="D1547" i="10"/>
  <c r="C1547" i="10"/>
  <c r="H1546" i="10"/>
  <c r="G1546" i="10"/>
  <c r="D1546" i="10"/>
  <c r="C1546" i="10"/>
  <c r="H1545" i="10"/>
  <c r="G1545" i="10"/>
  <c r="D1545" i="10"/>
  <c r="C1545" i="10"/>
  <c r="H1544" i="10"/>
  <c r="G1544" i="10"/>
  <c r="D1544" i="10"/>
  <c r="C1544" i="10"/>
  <c r="H1543" i="10"/>
  <c r="G1543" i="10"/>
  <c r="D1543" i="10"/>
  <c r="C1543" i="10"/>
  <c r="H1542" i="10"/>
  <c r="G1542" i="10"/>
  <c r="D1542" i="10"/>
  <c r="C1542" i="10"/>
  <c r="H1541" i="10"/>
  <c r="G1541" i="10"/>
  <c r="D1541" i="10"/>
  <c r="C1541" i="10"/>
  <c r="H1540" i="10"/>
  <c r="G1540" i="10"/>
  <c r="D1540" i="10"/>
  <c r="C1540" i="10"/>
  <c r="H1539" i="10"/>
  <c r="G1539" i="10"/>
  <c r="D1539" i="10"/>
  <c r="C1539" i="10"/>
  <c r="H1538" i="10"/>
  <c r="G1538" i="10"/>
  <c r="D1538" i="10"/>
  <c r="C1538" i="10"/>
  <c r="H1537" i="10"/>
  <c r="G1537" i="10"/>
  <c r="D1537" i="10"/>
  <c r="C1537" i="10"/>
  <c r="H1536" i="10"/>
  <c r="G1536" i="10"/>
  <c r="D1536" i="10"/>
  <c r="C1536" i="10"/>
  <c r="H1535" i="10"/>
  <c r="G1535" i="10"/>
  <c r="D1535" i="10"/>
  <c r="C1535" i="10"/>
  <c r="H1534" i="10"/>
  <c r="G1534" i="10"/>
  <c r="D1534" i="10"/>
  <c r="C1534" i="10"/>
  <c r="H1533" i="10"/>
  <c r="G1533" i="10"/>
  <c r="D1533" i="10"/>
  <c r="C1533" i="10"/>
  <c r="H1532" i="10"/>
  <c r="G1532" i="10"/>
  <c r="D1532" i="10"/>
  <c r="C1532" i="10"/>
  <c r="H1531" i="10"/>
  <c r="G1531" i="10"/>
  <c r="D1531" i="10"/>
  <c r="C1531" i="10"/>
  <c r="H1530" i="10"/>
  <c r="G1530" i="10"/>
  <c r="D1530" i="10"/>
  <c r="C1530" i="10"/>
  <c r="H1529" i="10"/>
  <c r="G1529" i="10"/>
  <c r="D1529" i="10"/>
  <c r="C1529" i="10"/>
  <c r="H1528" i="10"/>
  <c r="G1528" i="10"/>
  <c r="D1528" i="10"/>
  <c r="C1528" i="10"/>
  <c r="H1527" i="10"/>
  <c r="G1527" i="10"/>
  <c r="D1527" i="10"/>
  <c r="C1527" i="10"/>
  <c r="H1526" i="10"/>
  <c r="G1526" i="10"/>
  <c r="D1526" i="10"/>
  <c r="C1526" i="10"/>
  <c r="H1525" i="10"/>
  <c r="G1525" i="10"/>
  <c r="D1525" i="10"/>
  <c r="C1525" i="10"/>
  <c r="H1524" i="10"/>
  <c r="G1524" i="10"/>
  <c r="D1524" i="10"/>
  <c r="C1524" i="10"/>
  <c r="H1523" i="10"/>
  <c r="G1523" i="10"/>
  <c r="D1523" i="10"/>
  <c r="C1523" i="10"/>
  <c r="H1522" i="10"/>
  <c r="G1522" i="10"/>
  <c r="D1522" i="10"/>
  <c r="C1522" i="10"/>
  <c r="H1521" i="10"/>
  <c r="G1521" i="10"/>
  <c r="D1521" i="10"/>
  <c r="C1521" i="10"/>
  <c r="H1520" i="10"/>
  <c r="G1520" i="10"/>
  <c r="D1520" i="10"/>
  <c r="C1520" i="10"/>
  <c r="H1519" i="10"/>
  <c r="G1519" i="10"/>
  <c r="D1519" i="10"/>
  <c r="C1519" i="10"/>
  <c r="H1518" i="10"/>
  <c r="G1518" i="10"/>
  <c r="D1518" i="10"/>
  <c r="C1518" i="10"/>
  <c r="H1517" i="10"/>
  <c r="G1517" i="10"/>
  <c r="D1517" i="10"/>
  <c r="C1517" i="10"/>
  <c r="H1516" i="10"/>
  <c r="G1516" i="10"/>
  <c r="D1516" i="10"/>
  <c r="C1516" i="10"/>
  <c r="H1515" i="10"/>
  <c r="G1515" i="10"/>
  <c r="D1515" i="10"/>
  <c r="C1515" i="10"/>
  <c r="H1514" i="10"/>
  <c r="G1514" i="10"/>
  <c r="D1514" i="10"/>
  <c r="C1514" i="10"/>
  <c r="H1513" i="10"/>
  <c r="G1513" i="10"/>
  <c r="D1513" i="10"/>
  <c r="C1513" i="10"/>
  <c r="H1512" i="10"/>
  <c r="G1512" i="10"/>
  <c r="D1512" i="10"/>
  <c r="C1512" i="10"/>
  <c r="H1511" i="10"/>
  <c r="G1511" i="10"/>
  <c r="D1511" i="10"/>
  <c r="C1511" i="10"/>
  <c r="H1510" i="10"/>
  <c r="G1510" i="10"/>
  <c r="D1510" i="10"/>
  <c r="C1510" i="10"/>
  <c r="H1509" i="10"/>
  <c r="G1509" i="10"/>
  <c r="D1509" i="10"/>
  <c r="C1509" i="10"/>
  <c r="H1508" i="10"/>
  <c r="G1508" i="10"/>
  <c r="D1508" i="10"/>
  <c r="C1508" i="10"/>
  <c r="H1507" i="10"/>
  <c r="G1507" i="10"/>
  <c r="D1507" i="10"/>
  <c r="C1507" i="10"/>
  <c r="H1506" i="10"/>
  <c r="G1506" i="10"/>
  <c r="D1506" i="10"/>
  <c r="C1506" i="10"/>
  <c r="H1505" i="10"/>
  <c r="G1505" i="10"/>
  <c r="D1505" i="10"/>
  <c r="C1505" i="10"/>
  <c r="H1504" i="10"/>
  <c r="G1504" i="10"/>
  <c r="D1504" i="10"/>
  <c r="C1504" i="10"/>
  <c r="H1503" i="10"/>
  <c r="G1503" i="10"/>
  <c r="D1503" i="10"/>
  <c r="C1503" i="10"/>
  <c r="H1502" i="10"/>
  <c r="G1502" i="10"/>
  <c r="D1502" i="10"/>
  <c r="C1502" i="10"/>
  <c r="H1501" i="10"/>
  <c r="G1501" i="10"/>
  <c r="D1501" i="10"/>
  <c r="C1501" i="10"/>
  <c r="H1500" i="10"/>
  <c r="G1500" i="10"/>
  <c r="D1500" i="10"/>
  <c r="C1500" i="10"/>
  <c r="H1499" i="10"/>
  <c r="G1499" i="10"/>
  <c r="D1499" i="10"/>
  <c r="C1499" i="10"/>
  <c r="H1498" i="10"/>
  <c r="G1498" i="10"/>
  <c r="D1498" i="10"/>
  <c r="C1498" i="10"/>
  <c r="H1497" i="10"/>
  <c r="G1497" i="10"/>
  <c r="D1497" i="10"/>
  <c r="C1497" i="10"/>
  <c r="H1496" i="10"/>
  <c r="G1496" i="10"/>
  <c r="D1496" i="10"/>
  <c r="C1496" i="10"/>
  <c r="H1495" i="10"/>
  <c r="G1495" i="10"/>
  <c r="D1495" i="10"/>
  <c r="C1495" i="10"/>
  <c r="H1494" i="10"/>
  <c r="G1494" i="10"/>
  <c r="D1494" i="10"/>
  <c r="C1494" i="10"/>
  <c r="H1493" i="10"/>
  <c r="G1493" i="10"/>
  <c r="D1493" i="10"/>
  <c r="C1493" i="10"/>
  <c r="H1492" i="10"/>
  <c r="G1492" i="10"/>
  <c r="D1492" i="10"/>
  <c r="C1492" i="10"/>
  <c r="H1491" i="10"/>
  <c r="G1491" i="10"/>
  <c r="D1491" i="10"/>
  <c r="C1491" i="10"/>
  <c r="H1490" i="10"/>
  <c r="G1490" i="10"/>
  <c r="D1490" i="10"/>
  <c r="C1490" i="10"/>
  <c r="H1489" i="10"/>
  <c r="G1489" i="10"/>
  <c r="D1489" i="10"/>
  <c r="C1489" i="10"/>
  <c r="H1488" i="10"/>
  <c r="G1488" i="10"/>
  <c r="D1488" i="10"/>
  <c r="C1488" i="10"/>
  <c r="H1487" i="10"/>
  <c r="G1487" i="10"/>
  <c r="D1487" i="10"/>
  <c r="C1487" i="10"/>
  <c r="H1486" i="10"/>
  <c r="G1486" i="10"/>
  <c r="D1486" i="10"/>
  <c r="C1486" i="10"/>
  <c r="H1485" i="10"/>
  <c r="G1485" i="10"/>
  <c r="D1485" i="10"/>
  <c r="C1485" i="10"/>
  <c r="H1484" i="10"/>
  <c r="G1484" i="10"/>
  <c r="D1484" i="10"/>
  <c r="C1484" i="10"/>
  <c r="H1483" i="10"/>
  <c r="G1483" i="10"/>
  <c r="D1483" i="10"/>
  <c r="C1483" i="10"/>
  <c r="H1482" i="10"/>
  <c r="G1482" i="10"/>
  <c r="D1482" i="10"/>
  <c r="C1482" i="10"/>
  <c r="H1481" i="10"/>
  <c r="G1481" i="10"/>
  <c r="D1481" i="10"/>
  <c r="C1481" i="10"/>
  <c r="H1480" i="10"/>
  <c r="G1480" i="10"/>
  <c r="D1480" i="10"/>
  <c r="C1480" i="10"/>
  <c r="H1479" i="10"/>
  <c r="G1479" i="10"/>
  <c r="D1479" i="10"/>
  <c r="C1479" i="10"/>
  <c r="H1478" i="10"/>
  <c r="G1478" i="10"/>
  <c r="D1478" i="10"/>
  <c r="C1478" i="10"/>
  <c r="H1477" i="10"/>
  <c r="G1477" i="10"/>
  <c r="D1477" i="10"/>
  <c r="C1477" i="10"/>
  <c r="H1476" i="10"/>
  <c r="G1476" i="10"/>
  <c r="D1476" i="10"/>
  <c r="C1476" i="10"/>
  <c r="H1475" i="10"/>
  <c r="G1475" i="10"/>
  <c r="D1475" i="10"/>
  <c r="C1475" i="10"/>
  <c r="H1474" i="10"/>
  <c r="G1474" i="10"/>
  <c r="D1474" i="10"/>
  <c r="C1474" i="10"/>
  <c r="H1473" i="10"/>
  <c r="G1473" i="10"/>
  <c r="D1473" i="10"/>
  <c r="C1473" i="10"/>
  <c r="H1472" i="10"/>
  <c r="G1472" i="10"/>
  <c r="D1472" i="10"/>
  <c r="C1472" i="10"/>
  <c r="H1471" i="10"/>
  <c r="G1471" i="10"/>
  <c r="D1471" i="10"/>
  <c r="C1471" i="10"/>
  <c r="H1470" i="10"/>
  <c r="G1470" i="10"/>
  <c r="D1470" i="10"/>
  <c r="C1470" i="10"/>
  <c r="H1469" i="10"/>
  <c r="G1469" i="10"/>
  <c r="D1469" i="10"/>
  <c r="C1469" i="10"/>
  <c r="H1468" i="10"/>
  <c r="G1468" i="10"/>
  <c r="D1468" i="10"/>
  <c r="C1468" i="10"/>
  <c r="H1467" i="10"/>
  <c r="G1467" i="10"/>
  <c r="D1467" i="10"/>
  <c r="C1467" i="10"/>
  <c r="H1466" i="10"/>
  <c r="G1466" i="10"/>
  <c r="D1466" i="10"/>
  <c r="C1466" i="10"/>
  <c r="H1465" i="10"/>
  <c r="G1465" i="10"/>
  <c r="D1465" i="10"/>
  <c r="C1465" i="10"/>
  <c r="H1464" i="10"/>
  <c r="G1464" i="10"/>
  <c r="D1464" i="10"/>
  <c r="C1464" i="10"/>
  <c r="H1463" i="10"/>
  <c r="G1463" i="10"/>
  <c r="D1463" i="10"/>
  <c r="C1463" i="10"/>
  <c r="H1462" i="10"/>
  <c r="G1462" i="10"/>
  <c r="D1462" i="10"/>
  <c r="C1462" i="10"/>
  <c r="H1461" i="10"/>
  <c r="G1461" i="10"/>
  <c r="D1461" i="10"/>
  <c r="C1461" i="10"/>
  <c r="H1460" i="10"/>
  <c r="G1460" i="10"/>
  <c r="D1460" i="10"/>
  <c r="C1460" i="10"/>
  <c r="H1459" i="10"/>
  <c r="G1459" i="10"/>
  <c r="D1459" i="10"/>
  <c r="C1459" i="10"/>
  <c r="H1458" i="10"/>
  <c r="G1458" i="10"/>
  <c r="D1458" i="10"/>
  <c r="C1458" i="10"/>
  <c r="H1457" i="10"/>
  <c r="G1457" i="10"/>
  <c r="D1457" i="10"/>
  <c r="C1457" i="10"/>
  <c r="H1456" i="10"/>
  <c r="G1456" i="10"/>
  <c r="D1456" i="10"/>
  <c r="C1456" i="10"/>
  <c r="H1455" i="10"/>
  <c r="G1455" i="10"/>
  <c r="D1455" i="10"/>
  <c r="C1455" i="10"/>
  <c r="H1454" i="10"/>
  <c r="G1454" i="10"/>
  <c r="D1454" i="10"/>
  <c r="C1454" i="10"/>
  <c r="H1453" i="10"/>
  <c r="G1453" i="10"/>
  <c r="D1453" i="10"/>
  <c r="C1453" i="10"/>
  <c r="H1452" i="10"/>
  <c r="G1452" i="10"/>
  <c r="D1452" i="10"/>
  <c r="C1452" i="10"/>
  <c r="H1451" i="10"/>
  <c r="G1451" i="10"/>
  <c r="D1451" i="10"/>
  <c r="C1451" i="10"/>
  <c r="H1450" i="10"/>
  <c r="G1450" i="10"/>
  <c r="D1450" i="10"/>
  <c r="C1450" i="10"/>
  <c r="H1449" i="10"/>
  <c r="G1449" i="10"/>
  <c r="D1449" i="10"/>
  <c r="C1449" i="10"/>
  <c r="H1448" i="10"/>
  <c r="G1448" i="10"/>
  <c r="D1448" i="10"/>
  <c r="C1448" i="10"/>
  <c r="H1447" i="10"/>
  <c r="G1447" i="10"/>
  <c r="D1447" i="10"/>
  <c r="C1447" i="10"/>
  <c r="H1446" i="10"/>
  <c r="G1446" i="10"/>
  <c r="D1446" i="10"/>
  <c r="C1446" i="10"/>
  <c r="H1445" i="10"/>
  <c r="G1445" i="10"/>
  <c r="D1445" i="10"/>
  <c r="C1445" i="10"/>
  <c r="H1444" i="10"/>
  <c r="G1444" i="10"/>
  <c r="D1444" i="10"/>
  <c r="C1444" i="10"/>
  <c r="H1443" i="10"/>
  <c r="G1443" i="10"/>
  <c r="D1443" i="10"/>
  <c r="C1443" i="10"/>
  <c r="H1442" i="10"/>
  <c r="G1442" i="10"/>
  <c r="D1442" i="10"/>
  <c r="C1442" i="10"/>
  <c r="H1441" i="10"/>
  <c r="G1441" i="10"/>
  <c r="D1441" i="10"/>
  <c r="C1441" i="10"/>
  <c r="H1440" i="10"/>
  <c r="G1440" i="10"/>
  <c r="D1440" i="10"/>
  <c r="C1440" i="10"/>
  <c r="H1439" i="10"/>
  <c r="G1439" i="10"/>
  <c r="D1439" i="10"/>
  <c r="C1439" i="10"/>
  <c r="H1438" i="10"/>
  <c r="G1438" i="10"/>
  <c r="D1438" i="10"/>
  <c r="C1438" i="10"/>
  <c r="H1437" i="10"/>
  <c r="G1437" i="10"/>
  <c r="D1437" i="10"/>
  <c r="C1437" i="10"/>
  <c r="H1436" i="10"/>
  <c r="G1436" i="10"/>
  <c r="D1436" i="10"/>
  <c r="C1436" i="10"/>
  <c r="H1435" i="10"/>
  <c r="G1435" i="10"/>
  <c r="D1435" i="10"/>
  <c r="C1435" i="10"/>
  <c r="H1434" i="10"/>
  <c r="G1434" i="10"/>
  <c r="D1434" i="10"/>
  <c r="C1434" i="10"/>
  <c r="H1433" i="10"/>
  <c r="G1433" i="10"/>
  <c r="D1433" i="10"/>
  <c r="C1433" i="10"/>
  <c r="H1432" i="10"/>
  <c r="G1432" i="10"/>
  <c r="D1432" i="10"/>
  <c r="C1432" i="10"/>
  <c r="H1431" i="10"/>
  <c r="G1431" i="10"/>
  <c r="D1431" i="10"/>
  <c r="C1431" i="10"/>
  <c r="H1430" i="10"/>
  <c r="G1430" i="10"/>
  <c r="D1430" i="10"/>
  <c r="C1430" i="10"/>
  <c r="H1429" i="10"/>
  <c r="G1429" i="10"/>
  <c r="D1429" i="10"/>
  <c r="C1429" i="10"/>
  <c r="H1428" i="10"/>
  <c r="G1428" i="10"/>
  <c r="D1428" i="10"/>
  <c r="C1428" i="10"/>
  <c r="H1427" i="10"/>
  <c r="G1427" i="10"/>
  <c r="D1427" i="10"/>
  <c r="C1427" i="10"/>
  <c r="H1426" i="10"/>
  <c r="G1426" i="10"/>
  <c r="D1426" i="10"/>
  <c r="C1426" i="10"/>
  <c r="H1425" i="10"/>
  <c r="G1425" i="10"/>
  <c r="D1425" i="10"/>
  <c r="C1425" i="10"/>
  <c r="H1424" i="10"/>
  <c r="G1424" i="10"/>
  <c r="D1424" i="10"/>
  <c r="C1424" i="10"/>
  <c r="H1423" i="10"/>
  <c r="G1423" i="10"/>
  <c r="D1423" i="10"/>
  <c r="C1423" i="10"/>
  <c r="H1422" i="10"/>
  <c r="G1422" i="10"/>
  <c r="D1422" i="10"/>
  <c r="C1422" i="10"/>
  <c r="H1421" i="10"/>
  <c r="G1421" i="10"/>
  <c r="D1421" i="10"/>
  <c r="C1421" i="10"/>
  <c r="H1420" i="10"/>
  <c r="G1420" i="10"/>
  <c r="D1420" i="10"/>
  <c r="C1420" i="10"/>
  <c r="H1419" i="10"/>
  <c r="G1419" i="10"/>
  <c r="D1419" i="10"/>
  <c r="C1419" i="10"/>
  <c r="H1418" i="10"/>
  <c r="G1418" i="10"/>
  <c r="D1418" i="10"/>
  <c r="C1418" i="10"/>
  <c r="H1417" i="10"/>
  <c r="G1417" i="10"/>
  <c r="D1417" i="10"/>
  <c r="C1417" i="10"/>
  <c r="H1416" i="10"/>
  <c r="G1416" i="10"/>
  <c r="D1416" i="10"/>
  <c r="C1416" i="10"/>
  <c r="H1415" i="10"/>
  <c r="G1415" i="10"/>
  <c r="D1415" i="10"/>
  <c r="C1415" i="10"/>
  <c r="H1414" i="10"/>
  <c r="G1414" i="10"/>
  <c r="D1414" i="10"/>
  <c r="C1414" i="10"/>
  <c r="H1413" i="10"/>
  <c r="G1413" i="10"/>
  <c r="D1413" i="10"/>
  <c r="C1413" i="10"/>
  <c r="H1412" i="10"/>
  <c r="G1412" i="10"/>
  <c r="D1412" i="10"/>
  <c r="C1412" i="10"/>
  <c r="H1411" i="10"/>
  <c r="G1411" i="10"/>
  <c r="D1411" i="10"/>
  <c r="C1411" i="10"/>
  <c r="H1410" i="10"/>
  <c r="G1410" i="10"/>
  <c r="D1410" i="10"/>
  <c r="C1410" i="10"/>
  <c r="H1409" i="10"/>
  <c r="G1409" i="10"/>
  <c r="D1409" i="10"/>
  <c r="C1409" i="10"/>
  <c r="H1408" i="10"/>
  <c r="G1408" i="10"/>
  <c r="D1408" i="10"/>
  <c r="C1408" i="10"/>
  <c r="H1407" i="10"/>
  <c r="G1407" i="10"/>
  <c r="D1407" i="10"/>
  <c r="C1407" i="10"/>
  <c r="H1406" i="10"/>
  <c r="G1406" i="10"/>
  <c r="D1406" i="10"/>
  <c r="C1406" i="10"/>
  <c r="H1405" i="10"/>
  <c r="G1405" i="10"/>
  <c r="D1405" i="10"/>
  <c r="C1405" i="10"/>
  <c r="H1404" i="10"/>
  <c r="G1404" i="10"/>
  <c r="D1404" i="10"/>
  <c r="C1404" i="10"/>
  <c r="H1403" i="10"/>
  <c r="G1403" i="10"/>
  <c r="D1403" i="10"/>
  <c r="C1403" i="10"/>
  <c r="H1402" i="10"/>
  <c r="G1402" i="10"/>
  <c r="D1402" i="10"/>
  <c r="C1402" i="10"/>
  <c r="H1401" i="10"/>
  <c r="G1401" i="10"/>
  <c r="D1401" i="10"/>
  <c r="C1401" i="10"/>
  <c r="H1400" i="10"/>
  <c r="G1400" i="10"/>
  <c r="D1400" i="10"/>
  <c r="C1400" i="10"/>
  <c r="H1399" i="10"/>
  <c r="G1399" i="10"/>
  <c r="D1399" i="10"/>
  <c r="C1399" i="10"/>
  <c r="H1398" i="10"/>
  <c r="G1398" i="10"/>
  <c r="D1398" i="10"/>
  <c r="C1398" i="10"/>
  <c r="H1397" i="10"/>
  <c r="G1397" i="10"/>
  <c r="D1397" i="10"/>
  <c r="C1397" i="10"/>
  <c r="H1396" i="10"/>
  <c r="G1396" i="10"/>
  <c r="D1396" i="10"/>
  <c r="C1396" i="10"/>
  <c r="H1395" i="10"/>
  <c r="G1395" i="10"/>
  <c r="D1395" i="10"/>
  <c r="C1395" i="10"/>
  <c r="H1394" i="10"/>
  <c r="G1394" i="10"/>
  <c r="D1394" i="10"/>
  <c r="C1394" i="10"/>
  <c r="H1393" i="10"/>
  <c r="G1393" i="10"/>
  <c r="D1393" i="10"/>
  <c r="C1393" i="10"/>
  <c r="H1392" i="10"/>
  <c r="G1392" i="10"/>
  <c r="D1392" i="10"/>
  <c r="C1392" i="10"/>
  <c r="H1391" i="10"/>
  <c r="G1391" i="10"/>
  <c r="D1391" i="10"/>
  <c r="C1391" i="10"/>
  <c r="H1390" i="10"/>
  <c r="G1390" i="10"/>
  <c r="D1390" i="10"/>
  <c r="C1390" i="10"/>
  <c r="H1389" i="10"/>
  <c r="G1389" i="10"/>
  <c r="D1389" i="10"/>
  <c r="C1389" i="10"/>
  <c r="H1388" i="10"/>
  <c r="G1388" i="10"/>
  <c r="D1388" i="10"/>
  <c r="C1388" i="10"/>
  <c r="H1387" i="10"/>
  <c r="G1387" i="10"/>
  <c r="D1387" i="10"/>
  <c r="C1387" i="10"/>
  <c r="H1386" i="10"/>
  <c r="G1386" i="10"/>
  <c r="D1386" i="10"/>
  <c r="C1386" i="10"/>
  <c r="H1385" i="10"/>
  <c r="G1385" i="10"/>
  <c r="D1385" i="10"/>
  <c r="C1385" i="10"/>
  <c r="H1384" i="10"/>
  <c r="G1384" i="10"/>
  <c r="D1384" i="10"/>
  <c r="C1384" i="10"/>
  <c r="H1383" i="10"/>
  <c r="G1383" i="10"/>
  <c r="D1383" i="10"/>
  <c r="C1383" i="10"/>
  <c r="H1382" i="10"/>
  <c r="G1382" i="10"/>
  <c r="D1382" i="10"/>
  <c r="C1382" i="10"/>
  <c r="H1381" i="10"/>
  <c r="G1381" i="10"/>
  <c r="D1381" i="10"/>
  <c r="C1381" i="10"/>
  <c r="H1380" i="10"/>
  <c r="G1380" i="10"/>
  <c r="D1380" i="10"/>
  <c r="C1380" i="10"/>
  <c r="H1379" i="10"/>
  <c r="G1379" i="10"/>
  <c r="D1379" i="10"/>
  <c r="C1379" i="10"/>
  <c r="H1378" i="10"/>
  <c r="G1378" i="10"/>
  <c r="D1378" i="10"/>
  <c r="C1378" i="10"/>
  <c r="H1377" i="10"/>
  <c r="G1377" i="10"/>
  <c r="D1377" i="10"/>
  <c r="C1377" i="10"/>
  <c r="H1376" i="10"/>
  <c r="G1376" i="10"/>
  <c r="D1376" i="10"/>
  <c r="C1376" i="10"/>
  <c r="H1375" i="10"/>
  <c r="G1375" i="10"/>
  <c r="D1375" i="10"/>
  <c r="C1375" i="10"/>
  <c r="H1374" i="10"/>
  <c r="G1374" i="10"/>
  <c r="D1374" i="10"/>
  <c r="C1374" i="10"/>
  <c r="H1373" i="10"/>
  <c r="G1373" i="10"/>
  <c r="D1373" i="10"/>
  <c r="C1373" i="10"/>
  <c r="H1372" i="10"/>
  <c r="G1372" i="10"/>
  <c r="D1372" i="10"/>
  <c r="C1372" i="10"/>
  <c r="H1371" i="10"/>
  <c r="G1371" i="10"/>
  <c r="D1371" i="10"/>
  <c r="C1371" i="10"/>
  <c r="H1370" i="10"/>
  <c r="G1370" i="10"/>
  <c r="D1370" i="10"/>
  <c r="C1370" i="10"/>
  <c r="H1369" i="10"/>
  <c r="G1369" i="10"/>
  <c r="D1369" i="10"/>
  <c r="C1369" i="10"/>
  <c r="H1368" i="10"/>
  <c r="G1368" i="10"/>
  <c r="D1368" i="10"/>
  <c r="C1368" i="10"/>
  <c r="H1367" i="10"/>
  <c r="G1367" i="10"/>
  <c r="D1367" i="10"/>
  <c r="C1367" i="10"/>
  <c r="H1366" i="10"/>
  <c r="G1366" i="10"/>
  <c r="D1366" i="10"/>
  <c r="C1366" i="10"/>
  <c r="H1365" i="10"/>
  <c r="G1365" i="10"/>
  <c r="D1365" i="10"/>
  <c r="C1365" i="10"/>
  <c r="H1364" i="10"/>
  <c r="G1364" i="10"/>
  <c r="D1364" i="10"/>
  <c r="C1364" i="10"/>
  <c r="H1363" i="10"/>
  <c r="G1363" i="10"/>
  <c r="D1363" i="10"/>
  <c r="C1363" i="10"/>
  <c r="H1362" i="10"/>
  <c r="G1362" i="10"/>
  <c r="D1362" i="10"/>
  <c r="C1362" i="10"/>
  <c r="H1361" i="10"/>
  <c r="G1361" i="10"/>
  <c r="D1361" i="10"/>
  <c r="C1361" i="10"/>
  <c r="H1360" i="10"/>
  <c r="G1360" i="10"/>
  <c r="D1360" i="10"/>
  <c r="C1360" i="10"/>
  <c r="H1359" i="10"/>
  <c r="G1359" i="10"/>
  <c r="D1359" i="10"/>
  <c r="C1359" i="10"/>
  <c r="H1358" i="10"/>
  <c r="G1358" i="10"/>
  <c r="D1358" i="10"/>
  <c r="C1358" i="10"/>
  <c r="H1357" i="10"/>
  <c r="G1357" i="10"/>
  <c r="D1357" i="10"/>
  <c r="C1357" i="10"/>
  <c r="H1356" i="10"/>
  <c r="G1356" i="10"/>
  <c r="D1356" i="10"/>
  <c r="C1356" i="10"/>
  <c r="H1355" i="10"/>
  <c r="G1355" i="10"/>
  <c r="D1355" i="10"/>
  <c r="C1355" i="10"/>
  <c r="H1354" i="10"/>
  <c r="G1354" i="10"/>
  <c r="D1354" i="10"/>
  <c r="C1354" i="10"/>
  <c r="H1353" i="10"/>
  <c r="G1353" i="10"/>
  <c r="D1353" i="10"/>
  <c r="C1353" i="10"/>
  <c r="H1352" i="10"/>
  <c r="G1352" i="10"/>
  <c r="D1352" i="10"/>
  <c r="C1352" i="10"/>
  <c r="H1351" i="10"/>
  <c r="G1351" i="10"/>
  <c r="D1351" i="10"/>
  <c r="C1351" i="10"/>
  <c r="H1350" i="10"/>
  <c r="G1350" i="10"/>
  <c r="D1350" i="10"/>
  <c r="C1350" i="10"/>
  <c r="H1349" i="10"/>
  <c r="G1349" i="10"/>
  <c r="D1349" i="10"/>
  <c r="C1349" i="10"/>
  <c r="H1348" i="10"/>
  <c r="G1348" i="10"/>
  <c r="D1348" i="10"/>
  <c r="C1348" i="10"/>
  <c r="H1347" i="10"/>
  <c r="G1347" i="10"/>
  <c r="D1347" i="10"/>
  <c r="C1347" i="10"/>
  <c r="H1346" i="10"/>
  <c r="G1346" i="10"/>
  <c r="D1346" i="10"/>
  <c r="C1346" i="10"/>
  <c r="H1345" i="10"/>
  <c r="G1345" i="10"/>
  <c r="D1345" i="10"/>
  <c r="C1345" i="10"/>
  <c r="H1344" i="10"/>
  <c r="G1344" i="10"/>
  <c r="D1344" i="10"/>
  <c r="C1344" i="10"/>
  <c r="H1343" i="10"/>
  <c r="G1343" i="10"/>
  <c r="D1343" i="10"/>
  <c r="C1343" i="10"/>
  <c r="H1342" i="10"/>
  <c r="G1342" i="10"/>
  <c r="D1342" i="10"/>
  <c r="C1342" i="10"/>
  <c r="H1341" i="10"/>
  <c r="G1341" i="10"/>
  <c r="D1341" i="10"/>
  <c r="C1341" i="10"/>
  <c r="H1340" i="10"/>
  <c r="G1340" i="10"/>
  <c r="D1340" i="10"/>
  <c r="C1340" i="10"/>
  <c r="H1339" i="10"/>
  <c r="G1339" i="10"/>
  <c r="D1339" i="10"/>
  <c r="C1339" i="10"/>
  <c r="H1338" i="10"/>
  <c r="G1338" i="10"/>
  <c r="D1338" i="10"/>
  <c r="C1338" i="10"/>
  <c r="H1337" i="10"/>
  <c r="G1337" i="10"/>
  <c r="D1337" i="10"/>
  <c r="C1337" i="10"/>
  <c r="H1336" i="10"/>
  <c r="G1336" i="10"/>
  <c r="D1336" i="10"/>
  <c r="C1336" i="10"/>
  <c r="H1335" i="10"/>
  <c r="G1335" i="10"/>
  <c r="D1335" i="10"/>
  <c r="C1335" i="10"/>
  <c r="H1334" i="10"/>
  <c r="G1334" i="10"/>
  <c r="D1334" i="10"/>
  <c r="C1334" i="10"/>
  <c r="H1333" i="10"/>
  <c r="G1333" i="10"/>
  <c r="D1333" i="10"/>
  <c r="C1333" i="10"/>
  <c r="H1332" i="10"/>
  <c r="G1332" i="10"/>
  <c r="D1332" i="10"/>
  <c r="C1332" i="10"/>
  <c r="H1331" i="10"/>
  <c r="G1331" i="10"/>
  <c r="D1331" i="10"/>
  <c r="C1331" i="10"/>
  <c r="H1330" i="10"/>
  <c r="G1330" i="10"/>
  <c r="D1330" i="10"/>
  <c r="C1330" i="10"/>
  <c r="H1329" i="10"/>
  <c r="G1329" i="10"/>
  <c r="D1329" i="10"/>
  <c r="C1329" i="10"/>
  <c r="H1328" i="10"/>
  <c r="G1328" i="10"/>
  <c r="D1328" i="10"/>
  <c r="C1328" i="10"/>
  <c r="H1327" i="10"/>
  <c r="G1327" i="10"/>
  <c r="D1327" i="10"/>
  <c r="C1327" i="10"/>
  <c r="H1326" i="10"/>
  <c r="G1326" i="10"/>
  <c r="D1326" i="10"/>
  <c r="C1326" i="10"/>
  <c r="H1325" i="10"/>
  <c r="G1325" i="10"/>
  <c r="D1325" i="10"/>
  <c r="C1325" i="10"/>
  <c r="H1324" i="10"/>
  <c r="G1324" i="10"/>
  <c r="D1324" i="10"/>
  <c r="C1324" i="10"/>
  <c r="H1323" i="10"/>
  <c r="G1323" i="10"/>
  <c r="D1323" i="10"/>
  <c r="C1323" i="10"/>
  <c r="H1322" i="10"/>
  <c r="G1322" i="10"/>
  <c r="D1322" i="10"/>
  <c r="C1322" i="10"/>
  <c r="H1321" i="10"/>
  <c r="G1321" i="10"/>
  <c r="D1321" i="10"/>
  <c r="C1321" i="10"/>
  <c r="H1320" i="10"/>
  <c r="G1320" i="10"/>
  <c r="D1320" i="10"/>
  <c r="C1320" i="10"/>
  <c r="H1319" i="10"/>
  <c r="G1319" i="10"/>
  <c r="D1319" i="10"/>
  <c r="C1319" i="10"/>
  <c r="H1318" i="10"/>
  <c r="G1318" i="10"/>
  <c r="D1318" i="10"/>
  <c r="C1318" i="10"/>
  <c r="H1317" i="10"/>
  <c r="G1317" i="10"/>
  <c r="D1317" i="10"/>
  <c r="C1317" i="10"/>
  <c r="H1316" i="10"/>
  <c r="G1316" i="10"/>
  <c r="D1316" i="10"/>
  <c r="C1316" i="10"/>
  <c r="H1315" i="10"/>
  <c r="G1315" i="10"/>
  <c r="D1315" i="10"/>
  <c r="C1315" i="10"/>
  <c r="H1314" i="10"/>
  <c r="G1314" i="10"/>
  <c r="D1314" i="10"/>
  <c r="C1314" i="10"/>
  <c r="H1313" i="10"/>
  <c r="G1313" i="10"/>
  <c r="D1313" i="10"/>
  <c r="C1313" i="10"/>
  <c r="H1312" i="10"/>
  <c r="G1312" i="10"/>
  <c r="D1312" i="10"/>
  <c r="C1312" i="10"/>
  <c r="H1311" i="10"/>
  <c r="G1311" i="10"/>
  <c r="D1311" i="10"/>
  <c r="C1311" i="10"/>
  <c r="H1310" i="10"/>
  <c r="G1310" i="10"/>
  <c r="D1310" i="10"/>
  <c r="C1310" i="10"/>
  <c r="H1309" i="10"/>
  <c r="G1309" i="10"/>
  <c r="D1309" i="10"/>
  <c r="C1309" i="10"/>
  <c r="H1308" i="10"/>
  <c r="G1308" i="10"/>
  <c r="D1308" i="10"/>
  <c r="C1308" i="10"/>
  <c r="H1307" i="10"/>
  <c r="G1307" i="10"/>
  <c r="D1307" i="10"/>
  <c r="C1307" i="10"/>
  <c r="H1306" i="10"/>
  <c r="G1306" i="10"/>
  <c r="D1306" i="10"/>
  <c r="C1306" i="10"/>
  <c r="H1305" i="10"/>
  <c r="G1305" i="10"/>
  <c r="D1305" i="10"/>
  <c r="C1305" i="10"/>
  <c r="H1304" i="10"/>
  <c r="G1304" i="10"/>
  <c r="D1304" i="10"/>
  <c r="C1304" i="10"/>
  <c r="H1303" i="10"/>
  <c r="G1303" i="10"/>
  <c r="D1303" i="10"/>
  <c r="C1303" i="10"/>
  <c r="H1302" i="10"/>
  <c r="G1302" i="10"/>
  <c r="D1302" i="10"/>
  <c r="C1302" i="10"/>
  <c r="H1301" i="10"/>
  <c r="G1301" i="10"/>
  <c r="D1301" i="10"/>
  <c r="C1301" i="10"/>
  <c r="H1300" i="10"/>
  <c r="G1300" i="10"/>
  <c r="D1300" i="10"/>
  <c r="C1300" i="10"/>
  <c r="H1299" i="10"/>
  <c r="G1299" i="10"/>
  <c r="D1299" i="10"/>
  <c r="C1299" i="10"/>
  <c r="H1298" i="10"/>
  <c r="G1298" i="10"/>
  <c r="D1298" i="10"/>
  <c r="C1298" i="10"/>
  <c r="H1297" i="10"/>
  <c r="G1297" i="10"/>
  <c r="D1297" i="10"/>
  <c r="C1297" i="10"/>
  <c r="H1296" i="10"/>
  <c r="G1296" i="10"/>
  <c r="D1296" i="10"/>
  <c r="C1296" i="10"/>
  <c r="H1295" i="10"/>
  <c r="G1295" i="10"/>
  <c r="D1295" i="10"/>
  <c r="C1295" i="10"/>
  <c r="H1294" i="10"/>
  <c r="G1294" i="10"/>
  <c r="D1294" i="10"/>
  <c r="C1294" i="10"/>
  <c r="H1293" i="10"/>
  <c r="G1293" i="10"/>
  <c r="D1293" i="10"/>
  <c r="C1293" i="10"/>
  <c r="H1292" i="10"/>
  <c r="G1292" i="10"/>
  <c r="D1292" i="10"/>
  <c r="C1292" i="10"/>
  <c r="H1291" i="10"/>
  <c r="G1291" i="10"/>
  <c r="D1291" i="10"/>
  <c r="C1291" i="10"/>
  <c r="H1290" i="10"/>
  <c r="G1290" i="10"/>
  <c r="D1290" i="10"/>
  <c r="C1290" i="10"/>
  <c r="H1289" i="10"/>
  <c r="G1289" i="10"/>
  <c r="D1289" i="10"/>
  <c r="C1289" i="10"/>
  <c r="H1288" i="10"/>
  <c r="G1288" i="10"/>
  <c r="D1288" i="10"/>
  <c r="C1288" i="10"/>
  <c r="H1287" i="10"/>
  <c r="G1287" i="10"/>
  <c r="D1287" i="10"/>
  <c r="C1287" i="10"/>
  <c r="H1286" i="10"/>
  <c r="G1286" i="10"/>
  <c r="D1286" i="10"/>
  <c r="C1286" i="10"/>
  <c r="H1285" i="10"/>
  <c r="G1285" i="10"/>
  <c r="D1285" i="10"/>
  <c r="C1285" i="10"/>
  <c r="H1284" i="10"/>
  <c r="G1284" i="10"/>
  <c r="D1284" i="10"/>
  <c r="C1284" i="10"/>
  <c r="H1283" i="10"/>
  <c r="G1283" i="10"/>
  <c r="D1283" i="10"/>
  <c r="C1283" i="10"/>
  <c r="H1282" i="10"/>
  <c r="G1282" i="10"/>
  <c r="D1282" i="10"/>
  <c r="C1282" i="10"/>
  <c r="H1281" i="10"/>
  <c r="G1281" i="10"/>
  <c r="D1281" i="10"/>
  <c r="C1281" i="10"/>
  <c r="H1280" i="10"/>
  <c r="G1280" i="10"/>
  <c r="D1280" i="10"/>
  <c r="C1280" i="10"/>
  <c r="H1279" i="10"/>
  <c r="G1279" i="10"/>
  <c r="D1279" i="10"/>
  <c r="C1279" i="10"/>
  <c r="H1278" i="10"/>
  <c r="G1278" i="10"/>
  <c r="D1278" i="10"/>
  <c r="C1278" i="10"/>
  <c r="H1277" i="10"/>
  <c r="G1277" i="10"/>
  <c r="D1277" i="10"/>
  <c r="C1277" i="10"/>
  <c r="H1276" i="10"/>
  <c r="G1276" i="10"/>
  <c r="D1276" i="10"/>
  <c r="C1276" i="10"/>
  <c r="H1275" i="10"/>
  <c r="G1275" i="10"/>
  <c r="D1275" i="10"/>
  <c r="C1275" i="10"/>
  <c r="H1274" i="10"/>
  <c r="G1274" i="10"/>
  <c r="D1274" i="10"/>
  <c r="C1274" i="10"/>
  <c r="H1273" i="10"/>
  <c r="G1273" i="10"/>
  <c r="D1273" i="10"/>
  <c r="C1273" i="10"/>
  <c r="H1272" i="10"/>
  <c r="G1272" i="10"/>
  <c r="D1272" i="10"/>
  <c r="C1272" i="10"/>
  <c r="H1271" i="10"/>
  <c r="G1271" i="10"/>
  <c r="D1271" i="10"/>
  <c r="C1271" i="10"/>
  <c r="H1270" i="10"/>
  <c r="G1270" i="10"/>
  <c r="D1270" i="10"/>
  <c r="C1270" i="10"/>
  <c r="H1269" i="10"/>
  <c r="G1269" i="10"/>
  <c r="D1269" i="10"/>
  <c r="C1269" i="10"/>
  <c r="H1268" i="10"/>
  <c r="G1268" i="10"/>
  <c r="D1268" i="10"/>
  <c r="C1268" i="10"/>
  <c r="H1267" i="10"/>
  <c r="G1267" i="10"/>
  <c r="D1267" i="10"/>
  <c r="C1267" i="10"/>
  <c r="H1266" i="10"/>
  <c r="G1266" i="10"/>
  <c r="D1266" i="10"/>
  <c r="C1266" i="10"/>
  <c r="H1265" i="10"/>
  <c r="G1265" i="10"/>
  <c r="D1265" i="10"/>
  <c r="C1265" i="10"/>
  <c r="H1264" i="10"/>
  <c r="G1264" i="10"/>
  <c r="D1264" i="10"/>
  <c r="C1264" i="10"/>
  <c r="H1263" i="10"/>
  <c r="G1263" i="10"/>
  <c r="D1263" i="10"/>
  <c r="C1263" i="10"/>
  <c r="H1262" i="10"/>
  <c r="G1262" i="10"/>
  <c r="D1262" i="10"/>
  <c r="C1262" i="10"/>
  <c r="H1261" i="10"/>
  <c r="G1261" i="10"/>
  <c r="D1261" i="10"/>
  <c r="C1261" i="10"/>
  <c r="H1260" i="10"/>
  <c r="G1260" i="10"/>
  <c r="D1260" i="10"/>
  <c r="C1260" i="10"/>
  <c r="H1259" i="10"/>
  <c r="G1259" i="10"/>
  <c r="D1259" i="10"/>
  <c r="C1259" i="10"/>
  <c r="H1258" i="10"/>
  <c r="G1258" i="10"/>
  <c r="D1258" i="10"/>
  <c r="C1258" i="10"/>
  <c r="H1257" i="10"/>
  <c r="G1257" i="10"/>
  <c r="D1257" i="10"/>
  <c r="C1257" i="10"/>
  <c r="H1256" i="10"/>
  <c r="G1256" i="10"/>
  <c r="D1256" i="10"/>
  <c r="C1256" i="10"/>
  <c r="H1255" i="10"/>
  <c r="G1255" i="10"/>
  <c r="D1255" i="10"/>
  <c r="C1255" i="10"/>
  <c r="H1254" i="10"/>
  <c r="G1254" i="10"/>
  <c r="D1254" i="10"/>
  <c r="C1254" i="10"/>
  <c r="H1253" i="10"/>
  <c r="G1253" i="10"/>
  <c r="D1253" i="10"/>
  <c r="C1253" i="10"/>
  <c r="H1252" i="10"/>
  <c r="G1252" i="10"/>
  <c r="D1252" i="10"/>
  <c r="C1252" i="10"/>
  <c r="H1251" i="10"/>
  <c r="G1251" i="10"/>
  <c r="D1251" i="10"/>
  <c r="C1251" i="10"/>
  <c r="H1250" i="10"/>
  <c r="G1250" i="10"/>
  <c r="D1250" i="10"/>
  <c r="C1250" i="10"/>
  <c r="H1249" i="10"/>
  <c r="G1249" i="10"/>
  <c r="D1249" i="10"/>
  <c r="C1249" i="10"/>
  <c r="H1248" i="10"/>
  <c r="G1248" i="10"/>
  <c r="D1248" i="10"/>
  <c r="C1248" i="10"/>
  <c r="H1247" i="10"/>
  <c r="G1247" i="10"/>
  <c r="D1247" i="10"/>
  <c r="C1247" i="10"/>
  <c r="H1246" i="10"/>
  <c r="G1246" i="10"/>
  <c r="D1246" i="10"/>
  <c r="C1246" i="10"/>
  <c r="H1245" i="10"/>
  <c r="G1245" i="10"/>
  <c r="D1245" i="10"/>
  <c r="C1245" i="10"/>
  <c r="H1244" i="10"/>
  <c r="G1244" i="10"/>
  <c r="D1244" i="10"/>
  <c r="C1244" i="10"/>
  <c r="H1243" i="10"/>
  <c r="G1243" i="10"/>
  <c r="D1243" i="10"/>
  <c r="C1243" i="10"/>
  <c r="H1242" i="10"/>
  <c r="G1242" i="10"/>
  <c r="D1242" i="10"/>
  <c r="C1242" i="10"/>
  <c r="H1241" i="10"/>
  <c r="G1241" i="10"/>
  <c r="D1241" i="10"/>
  <c r="C1241" i="10"/>
  <c r="H1240" i="10"/>
  <c r="G1240" i="10"/>
  <c r="D1240" i="10"/>
  <c r="C1240" i="10"/>
  <c r="H1239" i="10"/>
  <c r="G1239" i="10"/>
  <c r="D1239" i="10"/>
  <c r="C1239" i="10"/>
  <c r="H1238" i="10"/>
  <c r="G1238" i="10"/>
  <c r="D1238" i="10"/>
  <c r="C1238" i="10"/>
  <c r="H1237" i="10"/>
  <c r="G1237" i="10"/>
  <c r="D1237" i="10"/>
  <c r="C1237" i="10"/>
  <c r="H1236" i="10"/>
  <c r="G1236" i="10"/>
  <c r="D1236" i="10"/>
  <c r="C1236" i="10"/>
  <c r="H1235" i="10"/>
  <c r="G1235" i="10"/>
  <c r="D1235" i="10"/>
  <c r="C1235" i="10"/>
  <c r="H1234" i="10"/>
  <c r="G1234" i="10"/>
  <c r="D1234" i="10"/>
  <c r="C1234" i="10"/>
  <c r="H1233" i="10"/>
  <c r="G1233" i="10"/>
  <c r="D1233" i="10"/>
  <c r="C1233" i="10"/>
  <c r="H1232" i="10"/>
  <c r="G1232" i="10"/>
  <c r="D1232" i="10"/>
  <c r="C1232" i="10"/>
  <c r="H1231" i="10"/>
  <c r="G1231" i="10"/>
  <c r="D1231" i="10"/>
  <c r="C1231" i="10"/>
  <c r="H1230" i="10"/>
  <c r="G1230" i="10"/>
  <c r="D1230" i="10"/>
  <c r="C1230" i="10"/>
  <c r="H1229" i="10"/>
  <c r="G1229" i="10"/>
  <c r="D1229" i="10"/>
  <c r="C1229" i="10"/>
  <c r="H1228" i="10"/>
  <c r="G1228" i="10"/>
  <c r="D1228" i="10"/>
  <c r="C1228" i="10"/>
  <c r="H1227" i="10"/>
  <c r="G1227" i="10"/>
  <c r="D1227" i="10"/>
  <c r="C1227" i="10"/>
  <c r="H1226" i="10"/>
  <c r="G1226" i="10"/>
  <c r="D1226" i="10"/>
  <c r="C1226" i="10"/>
  <c r="H1225" i="10"/>
  <c r="G1225" i="10"/>
  <c r="D1225" i="10"/>
  <c r="C1225" i="10"/>
  <c r="H1224" i="10"/>
  <c r="G1224" i="10"/>
  <c r="D1224" i="10"/>
  <c r="C1224" i="10"/>
  <c r="H1223" i="10"/>
  <c r="G1223" i="10"/>
  <c r="D1223" i="10"/>
  <c r="C1223" i="10"/>
  <c r="H1222" i="10"/>
  <c r="G1222" i="10"/>
  <c r="D1222" i="10"/>
  <c r="C1222" i="10"/>
  <c r="H1221" i="10"/>
  <c r="G1221" i="10"/>
  <c r="D1221" i="10"/>
  <c r="C1221" i="10"/>
  <c r="H1220" i="10"/>
  <c r="G1220" i="10"/>
  <c r="D1220" i="10"/>
  <c r="C1220" i="10"/>
  <c r="H1219" i="10"/>
  <c r="G1219" i="10"/>
  <c r="D1219" i="10"/>
  <c r="C1219" i="10"/>
  <c r="H1218" i="10"/>
  <c r="G1218" i="10"/>
  <c r="D1218" i="10"/>
  <c r="C1218" i="10"/>
  <c r="H1217" i="10"/>
  <c r="G1217" i="10"/>
  <c r="D1217" i="10"/>
  <c r="C1217" i="10"/>
  <c r="H1216" i="10"/>
  <c r="G1216" i="10"/>
  <c r="D1216" i="10"/>
  <c r="C1216" i="10"/>
  <c r="H1215" i="10"/>
  <c r="G1215" i="10"/>
  <c r="D1215" i="10"/>
  <c r="C1215" i="10"/>
  <c r="H1214" i="10"/>
  <c r="G1214" i="10"/>
  <c r="D1214" i="10"/>
  <c r="C1214" i="10"/>
  <c r="H1213" i="10"/>
  <c r="G1213" i="10"/>
  <c r="D1213" i="10"/>
  <c r="C1213" i="10"/>
  <c r="H1212" i="10"/>
  <c r="G1212" i="10"/>
  <c r="D1212" i="10"/>
  <c r="C1212" i="10"/>
  <c r="H1211" i="10"/>
  <c r="G1211" i="10"/>
  <c r="D1211" i="10"/>
  <c r="C1211" i="10"/>
  <c r="H1210" i="10"/>
  <c r="G1210" i="10"/>
  <c r="D1210" i="10"/>
  <c r="C1210" i="10"/>
  <c r="H1209" i="10"/>
  <c r="G1209" i="10"/>
  <c r="D1209" i="10"/>
  <c r="C1209" i="10"/>
  <c r="H1208" i="10"/>
  <c r="G1208" i="10"/>
  <c r="D1208" i="10"/>
  <c r="C1208" i="10"/>
  <c r="H1207" i="10"/>
  <c r="G1207" i="10"/>
  <c r="D1207" i="10"/>
  <c r="C1207" i="10"/>
  <c r="H1206" i="10"/>
  <c r="G1206" i="10"/>
  <c r="D1206" i="10"/>
  <c r="C1206" i="10"/>
  <c r="H1205" i="10"/>
  <c r="G1205" i="10"/>
  <c r="D1205" i="10"/>
  <c r="C1205" i="10"/>
  <c r="H1204" i="10"/>
  <c r="G1204" i="10"/>
  <c r="D1204" i="10"/>
  <c r="C1204" i="10"/>
  <c r="H1203" i="10"/>
  <c r="G1203" i="10"/>
  <c r="D1203" i="10"/>
  <c r="C1203" i="10"/>
  <c r="H1202" i="10"/>
  <c r="G1202" i="10"/>
  <c r="D1202" i="10"/>
  <c r="C1202" i="10"/>
  <c r="H1201" i="10"/>
  <c r="G1201" i="10"/>
  <c r="D1201" i="10"/>
  <c r="C1201" i="10"/>
  <c r="H1200" i="10"/>
  <c r="G1200" i="10"/>
  <c r="D1200" i="10"/>
  <c r="C1200" i="10"/>
  <c r="H1199" i="10"/>
  <c r="G1199" i="10"/>
  <c r="D1199" i="10"/>
  <c r="C1199" i="10"/>
  <c r="H1198" i="10"/>
  <c r="G1198" i="10"/>
  <c r="D1198" i="10"/>
  <c r="C1198" i="10"/>
  <c r="H1197" i="10"/>
  <c r="G1197" i="10"/>
  <c r="D1197" i="10"/>
  <c r="C1197" i="10"/>
  <c r="H1196" i="10"/>
  <c r="G1196" i="10"/>
  <c r="D1196" i="10"/>
  <c r="C1196" i="10"/>
  <c r="H1195" i="10"/>
  <c r="G1195" i="10"/>
  <c r="D1195" i="10"/>
  <c r="C1195" i="10"/>
  <c r="H1194" i="10"/>
  <c r="G1194" i="10"/>
  <c r="D1194" i="10"/>
  <c r="C1194" i="10"/>
  <c r="H1193" i="10"/>
  <c r="G1193" i="10"/>
  <c r="D1193" i="10"/>
  <c r="C1193" i="10"/>
  <c r="H1192" i="10"/>
  <c r="G1192" i="10"/>
  <c r="D1192" i="10"/>
  <c r="C1192" i="10"/>
  <c r="H1191" i="10"/>
  <c r="G1191" i="10"/>
  <c r="D1191" i="10"/>
  <c r="C1191" i="10"/>
  <c r="H1190" i="10"/>
  <c r="G1190" i="10"/>
  <c r="D1190" i="10"/>
  <c r="C1190" i="10"/>
  <c r="H1189" i="10"/>
  <c r="G1189" i="10"/>
  <c r="D1189" i="10"/>
  <c r="C1189" i="10"/>
  <c r="H1188" i="10"/>
  <c r="G1188" i="10"/>
  <c r="D1188" i="10"/>
  <c r="C1188" i="10"/>
  <c r="H1187" i="10"/>
  <c r="G1187" i="10"/>
  <c r="D1187" i="10"/>
  <c r="C1187" i="10"/>
  <c r="H1186" i="10"/>
  <c r="G1186" i="10"/>
  <c r="D1186" i="10"/>
  <c r="C1186" i="10"/>
  <c r="H1185" i="10"/>
  <c r="G1185" i="10"/>
  <c r="D1185" i="10"/>
  <c r="C1185" i="10"/>
  <c r="H1184" i="10"/>
  <c r="G1184" i="10"/>
  <c r="D1184" i="10"/>
  <c r="C1184" i="10"/>
  <c r="H1183" i="10"/>
  <c r="G1183" i="10"/>
  <c r="D1183" i="10"/>
  <c r="C1183" i="10"/>
  <c r="H1182" i="10"/>
  <c r="G1182" i="10"/>
  <c r="D1182" i="10"/>
  <c r="C1182" i="10"/>
  <c r="H1181" i="10"/>
  <c r="G1181" i="10"/>
  <c r="D1181" i="10"/>
  <c r="C1181" i="10"/>
  <c r="H1180" i="10"/>
  <c r="G1180" i="10"/>
  <c r="D1180" i="10"/>
  <c r="C1180" i="10"/>
  <c r="H1179" i="10"/>
  <c r="G1179" i="10"/>
  <c r="D1179" i="10"/>
  <c r="C1179" i="10"/>
  <c r="H1178" i="10"/>
  <c r="G1178" i="10"/>
  <c r="D1178" i="10"/>
  <c r="C1178" i="10"/>
  <c r="H1177" i="10"/>
  <c r="G1177" i="10"/>
  <c r="D1177" i="10"/>
  <c r="C1177" i="10"/>
  <c r="H1176" i="10"/>
  <c r="G1176" i="10"/>
  <c r="D1176" i="10"/>
  <c r="C1176" i="10"/>
  <c r="H1175" i="10"/>
  <c r="G1175" i="10"/>
  <c r="D1175" i="10"/>
  <c r="C1175" i="10"/>
  <c r="H1174" i="10"/>
  <c r="G1174" i="10"/>
  <c r="D1174" i="10"/>
  <c r="C1174" i="10"/>
  <c r="H1173" i="10"/>
  <c r="G1173" i="10"/>
  <c r="D1173" i="10"/>
  <c r="C1173" i="10"/>
  <c r="H1172" i="10"/>
  <c r="G1172" i="10"/>
  <c r="D1172" i="10"/>
  <c r="C1172" i="10"/>
  <c r="H1171" i="10"/>
  <c r="G1171" i="10"/>
  <c r="D1171" i="10"/>
  <c r="C1171" i="10"/>
  <c r="H1170" i="10"/>
  <c r="G1170" i="10"/>
  <c r="D1170" i="10"/>
  <c r="C1170" i="10"/>
  <c r="H1169" i="10"/>
  <c r="G1169" i="10"/>
  <c r="D1169" i="10"/>
  <c r="C1169" i="10"/>
  <c r="H1168" i="10"/>
  <c r="G1168" i="10"/>
  <c r="D1168" i="10"/>
  <c r="C1168" i="10"/>
  <c r="H1167" i="10"/>
  <c r="G1167" i="10"/>
  <c r="D1167" i="10"/>
  <c r="C1167" i="10"/>
  <c r="H1166" i="10"/>
  <c r="G1166" i="10"/>
  <c r="D1166" i="10"/>
  <c r="C1166" i="10"/>
  <c r="H1165" i="10"/>
  <c r="G1165" i="10"/>
  <c r="D1165" i="10"/>
  <c r="C1165" i="10"/>
  <c r="H1164" i="10"/>
  <c r="G1164" i="10"/>
  <c r="D1164" i="10"/>
  <c r="C1164" i="10"/>
  <c r="H1163" i="10"/>
  <c r="G1163" i="10"/>
  <c r="D1163" i="10"/>
  <c r="C1163" i="10"/>
  <c r="H1162" i="10"/>
  <c r="G1162" i="10"/>
  <c r="D1162" i="10"/>
  <c r="C1162" i="10"/>
  <c r="H1161" i="10"/>
  <c r="G1161" i="10"/>
  <c r="D1161" i="10"/>
  <c r="C1161" i="10"/>
  <c r="H1160" i="10"/>
  <c r="G1160" i="10"/>
  <c r="D1160" i="10"/>
  <c r="C1160" i="10"/>
  <c r="H1159" i="10"/>
  <c r="G1159" i="10"/>
  <c r="D1159" i="10"/>
  <c r="C1159" i="10"/>
  <c r="H1158" i="10"/>
  <c r="G1158" i="10"/>
  <c r="D1158" i="10"/>
  <c r="C1158" i="10"/>
  <c r="H1157" i="10"/>
  <c r="G1157" i="10"/>
  <c r="D1157" i="10"/>
  <c r="C1157" i="10"/>
  <c r="H1156" i="10"/>
  <c r="G1156" i="10"/>
  <c r="D1156" i="10"/>
  <c r="C1156" i="10"/>
  <c r="H1155" i="10"/>
  <c r="G1155" i="10"/>
  <c r="D1155" i="10"/>
  <c r="C1155" i="10"/>
  <c r="H1154" i="10"/>
  <c r="G1154" i="10"/>
  <c r="D1154" i="10"/>
  <c r="C1154" i="10"/>
  <c r="H1153" i="10"/>
  <c r="G1153" i="10"/>
  <c r="D1153" i="10"/>
  <c r="C1153" i="10"/>
  <c r="H1152" i="10"/>
  <c r="G1152" i="10"/>
  <c r="D1152" i="10"/>
  <c r="C1152" i="10"/>
  <c r="H1151" i="10"/>
  <c r="G1151" i="10"/>
  <c r="D1151" i="10"/>
  <c r="C1151" i="10"/>
  <c r="H1150" i="10"/>
  <c r="G1150" i="10"/>
  <c r="D1150" i="10"/>
  <c r="C1150" i="10"/>
  <c r="H1149" i="10"/>
  <c r="G1149" i="10"/>
  <c r="D1149" i="10"/>
  <c r="C1149" i="10"/>
  <c r="H1148" i="10"/>
  <c r="G1148" i="10"/>
  <c r="D1148" i="10"/>
  <c r="C1148" i="10"/>
  <c r="H1147" i="10"/>
  <c r="G1147" i="10"/>
  <c r="D1147" i="10"/>
  <c r="C1147" i="10"/>
  <c r="H1146" i="10"/>
  <c r="G1146" i="10"/>
  <c r="D1146" i="10"/>
  <c r="C1146" i="10"/>
  <c r="H1145" i="10"/>
  <c r="G1145" i="10"/>
  <c r="D1145" i="10"/>
  <c r="C1145" i="10"/>
  <c r="H1144" i="10"/>
  <c r="G1144" i="10"/>
  <c r="D1144" i="10"/>
  <c r="C1144" i="10"/>
  <c r="H1143" i="10"/>
  <c r="G1143" i="10"/>
  <c r="D1143" i="10"/>
  <c r="C1143" i="10"/>
  <c r="H1142" i="10"/>
  <c r="G1142" i="10"/>
  <c r="D1142" i="10"/>
  <c r="C1142" i="10"/>
  <c r="H1141" i="10"/>
  <c r="G1141" i="10"/>
  <c r="D1141" i="10"/>
  <c r="C1141" i="10"/>
  <c r="H1140" i="10"/>
  <c r="G1140" i="10"/>
  <c r="D1140" i="10"/>
  <c r="C1140" i="10"/>
  <c r="H1139" i="10"/>
  <c r="G1139" i="10"/>
  <c r="D1139" i="10"/>
  <c r="C1139" i="10"/>
  <c r="H1138" i="10"/>
  <c r="G1138" i="10"/>
  <c r="D1138" i="10"/>
  <c r="C1138" i="10"/>
  <c r="H1137" i="10"/>
  <c r="G1137" i="10"/>
  <c r="D1137" i="10"/>
  <c r="C1137" i="10"/>
  <c r="H1136" i="10"/>
  <c r="G1136" i="10"/>
  <c r="D1136" i="10"/>
  <c r="C1136" i="10"/>
  <c r="H1135" i="10"/>
  <c r="G1135" i="10"/>
  <c r="D1135" i="10"/>
  <c r="C1135" i="10"/>
  <c r="H1134" i="10"/>
  <c r="G1134" i="10"/>
  <c r="D1134" i="10"/>
  <c r="C1134" i="10"/>
  <c r="H1133" i="10"/>
  <c r="G1133" i="10"/>
  <c r="D1133" i="10"/>
  <c r="C1133" i="10"/>
  <c r="H1132" i="10"/>
  <c r="G1132" i="10"/>
  <c r="D1132" i="10"/>
  <c r="C1132" i="10"/>
  <c r="H1131" i="10"/>
  <c r="G1131" i="10"/>
  <c r="D1131" i="10"/>
  <c r="C1131" i="10"/>
  <c r="H1130" i="10"/>
  <c r="G1130" i="10"/>
  <c r="D1130" i="10"/>
  <c r="C1130" i="10"/>
  <c r="H1129" i="10"/>
  <c r="G1129" i="10"/>
  <c r="D1129" i="10"/>
  <c r="C1129" i="10"/>
  <c r="H1128" i="10"/>
  <c r="G1128" i="10"/>
  <c r="D1128" i="10"/>
  <c r="C1128" i="10"/>
  <c r="H1127" i="10"/>
  <c r="G1127" i="10"/>
  <c r="D1127" i="10"/>
  <c r="C1127" i="10"/>
  <c r="H1126" i="10"/>
  <c r="G1126" i="10"/>
  <c r="D1126" i="10"/>
  <c r="C1126" i="10"/>
  <c r="H1125" i="10"/>
  <c r="G1125" i="10"/>
  <c r="D1125" i="10"/>
  <c r="C1125" i="10"/>
  <c r="H1124" i="10"/>
  <c r="G1124" i="10"/>
  <c r="D1124" i="10"/>
  <c r="C1124" i="10"/>
  <c r="H1123" i="10"/>
  <c r="G1123" i="10"/>
  <c r="D1123" i="10"/>
  <c r="C1123" i="10"/>
  <c r="H1122" i="10"/>
  <c r="G1122" i="10"/>
  <c r="D1122" i="10"/>
  <c r="C1122" i="10"/>
  <c r="H1121" i="10"/>
  <c r="G1121" i="10"/>
  <c r="D1121" i="10"/>
  <c r="C1121" i="10"/>
  <c r="H1120" i="10"/>
  <c r="G1120" i="10"/>
  <c r="D1120" i="10"/>
  <c r="C1120" i="10"/>
  <c r="H1119" i="10"/>
  <c r="G1119" i="10"/>
  <c r="D1119" i="10"/>
  <c r="C1119" i="10"/>
  <c r="H1118" i="10"/>
  <c r="G1118" i="10"/>
  <c r="D1118" i="10"/>
  <c r="C1118" i="10"/>
  <c r="H1117" i="10"/>
  <c r="G1117" i="10"/>
  <c r="D1117" i="10"/>
  <c r="C1117" i="10"/>
  <c r="H1116" i="10"/>
  <c r="G1116" i="10"/>
  <c r="D1116" i="10"/>
  <c r="C1116" i="10"/>
  <c r="H1115" i="10"/>
  <c r="G1115" i="10"/>
  <c r="D1115" i="10"/>
  <c r="C1115" i="10"/>
  <c r="H1114" i="10"/>
  <c r="G1114" i="10"/>
  <c r="D1114" i="10"/>
  <c r="C1114" i="10"/>
  <c r="H1113" i="10"/>
  <c r="G1113" i="10"/>
  <c r="D1113" i="10"/>
  <c r="C1113" i="10"/>
  <c r="H1112" i="10"/>
  <c r="G1112" i="10"/>
  <c r="D1112" i="10"/>
  <c r="C1112" i="10"/>
  <c r="H1111" i="10"/>
  <c r="G1111" i="10"/>
  <c r="D1111" i="10"/>
  <c r="C1111" i="10"/>
  <c r="H1110" i="10"/>
  <c r="G1110" i="10"/>
  <c r="D1110" i="10"/>
  <c r="C1110" i="10"/>
  <c r="H1109" i="10"/>
  <c r="G1109" i="10"/>
  <c r="D1109" i="10"/>
  <c r="C1109" i="10"/>
  <c r="H1108" i="10"/>
  <c r="G1108" i="10"/>
  <c r="D1108" i="10"/>
  <c r="C1108" i="10"/>
  <c r="H1107" i="10"/>
  <c r="G1107" i="10"/>
  <c r="D1107" i="10"/>
  <c r="C1107" i="10"/>
  <c r="H1106" i="10"/>
  <c r="G1106" i="10"/>
  <c r="D1106" i="10"/>
  <c r="C1106" i="10"/>
  <c r="H1105" i="10"/>
  <c r="G1105" i="10"/>
  <c r="D1105" i="10"/>
  <c r="C1105" i="10"/>
  <c r="H1104" i="10"/>
  <c r="G1104" i="10"/>
  <c r="D1104" i="10"/>
  <c r="C1104" i="10"/>
  <c r="H1103" i="10"/>
  <c r="G1103" i="10"/>
  <c r="D1103" i="10"/>
  <c r="C1103" i="10"/>
  <c r="H1102" i="10"/>
  <c r="G1102" i="10"/>
  <c r="D1102" i="10"/>
  <c r="C1102" i="10"/>
  <c r="H1101" i="10"/>
  <c r="G1101" i="10"/>
  <c r="D1101" i="10"/>
  <c r="C1101" i="10"/>
  <c r="H1100" i="10"/>
  <c r="G1100" i="10"/>
  <c r="D1100" i="10"/>
  <c r="C1100" i="10"/>
  <c r="H1099" i="10"/>
  <c r="G1099" i="10"/>
  <c r="D1099" i="10"/>
  <c r="C1099" i="10"/>
  <c r="H1098" i="10"/>
  <c r="G1098" i="10"/>
  <c r="D1098" i="10"/>
  <c r="C1098" i="10"/>
  <c r="H1097" i="10"/>
  <c r="G1097" i="10"/>
  <c r="D1097" i="10"/>
  <c r="C1097" i="10"/>
  <c r="H1096" i="10"/>
  <c r="G1096" i="10"/>
  <c r="D1096" i="10"/>
  <c r="C1096" i="10"/>
  <c r="H1095" i="10"/>
  <c r="G1095" i="10"/>
  <c r="D1095" i="10"/>
  <c r="C1095" i="10"/>
  <c r="H1094" i="10"/>
  <c r="G1094" i="10"/>
  <c r="D1094" i="10"/>
  <c r="C1094" i="10"/>
  <c r="H1093" i="10"/>
  <c r="G1093" i="10"/>
  <c r="D1093" i="10"/>
  <c r="C1093" i="10"/>
  <c r="H1092" i="10"/>
  <c r="G1092" i="10"/>
  <c r="D1092" i="10"/>
  <c r="C1092" i="10"/>
  <c r="H1091" i="10"/>
  <c r="G1091" i="10"/>
  <c r="D1091" i="10"/>
  <c r="C1091" i="10"/>
  <c r="H1090" i="10"/>
  <c r="G1090" i="10"/>
  <c r="D1090" i="10"/>
  <c r="C1090" i="10"/>
  <c r="H1089" i="10"/>
  <c r="G1089" i="10"/>
  <c r="D1089" i="10"/>
  <c r="C1089" i="10"/>
  <c r="H1088" i="10"/>
  <c r="G1088" i="10"/>
  <c r="D1088" i="10"/>
  <c r="C1088" i="10"/>
  <c r="H1087" i="10"/>
  <c r="G1087" i="10"/>
  <c r="D1087" i="10"/>
  <c r="C1087" i="10"/>
  <c r="H1086" i="10"/>
  <c r="G1086" i="10"/>
  <c r="D1086" i="10"/>
  <c r="C1086" i="10"/>
  <c r="H1085" i="10"/>
  <c r="G1085" i="10"/>
  <c r="D1085" i="10"/>
  <c r="C1085" i="10"/>
  <c r="H1084" i="10"/>
  <c r="G1084" i="10"/>
  <c r="D1084" i="10"/>
  <c r="C1084" i="10"/>
  <c r="H1083" i="10"/>
  <c r="G1083" i="10"/>
  <c r="D1083" i="10"/>
  <c r="C1083" i="10"/>
  <c r="H1082" i="10"/>
  <c r="G1082" i="10"/>
  <c r="D1082" i="10"/>
  <c r="C1082" i="10"/>
  <c r="H1081" i="10"/>
  <c r="G1081" i="10"/>
  <c r="D1081" i="10"/>
  <c r="C1081" i="10"/>
  <c r="H1080" i="10"/>
  <c r="G1080" i="10"/>
  <c r="D1080" i="10"/>
  <c r="C1080" i="10"/>
  <c r="H1079" i="10"/>
  <c r="G1079" i="10"/>
  <c r="D1079" i="10"/>
  <c r="C1079" i="10"/>
  <c r="H1078" i="10"/>
  <c r="G1078" i="10"/>
  <c r="D1078" i="10"/>
  <c r="C1078" i="10"/>
  <c r="H1077" i="10"/>
  <c r="G1077" i="10"/>
  <c r="D1077" i="10"/>
  <c r="C1077" i="10"/>
  <c r="H1076" i="10"/>
  <c r="G1076" i="10"/>
  <c r="D1076" i="10"/>
  <c r="C1076" i="10"/>
  <c r="H1075" i="10"/>
  <c r="G1075" i="10"/>
  <c r="D1075" i="10"/>
  <c r="C1075" i="10"/>
  <c r="H1074" i="10"/>
  <c r="G1074" i="10"/>
  <c r="D1074" i="10"/>
  <c r="C1074" i="10"/>
  <c r="H1073" i="10"/>
  <c r="G1073" i="10"/>
  <c r="D1073" i="10"/>
  <c r="C1073" i="10"/>
  <c r="H1072" i="10"/>
  <c r="G1072" i="10"/>
  <c r="D1072" i="10"/>
  <c r="C1072" i="10"/>
  <c r="H1071" i="10"/>
  <c r="G1071" i="10"/>
  <c r="D1071" i="10"/>
  <c r="C1071" i="10"/>
  <c r="H1070" i="10"/>
  <c r="G1070" i="10"/>
  <c r="D1070" i="10"/>
  <c r="C1070" i="10"/>
  <c r="H1069" i="10"/>
  <c r="G1069" i="10"/>
  <c r="D1069" i="10"/>
  <c r="C1069" i="10"/>
  <c r="H1068" i="10"/>
  <c r="G1068" i="10"/>
  <c r="D1068" i="10"/>
  <c r="C1068" i="10"/>
  <c r="H1067" i="10"/>
  <c r="G1067" i="10"/>
  <c r="D1067" i="10"/>
  <c r="C1067" i="10"/>
  <c r="H1066" i="10"/>
  <c r="G1066" i="10"/>
  <c r="D1066" i="10"/>
  <c r="C1066" i="10"/>
  <c r="H1065" i="10"/>
  <c r="G1065" i="10"/>
  <c r="D1065" i="10"/>
  <c r="C1065" i="10"/>
  <c r="H1064" i="10"/>
  <c r="G1064" i="10"/>
  <c r="D1064" i="10"/>
  <c r="C1064" i="10"/>
  <c r="H1063" i="10"/>
  <c r="G1063" i="10"/>
  <c r="D1063" i="10"/>
  <c r="C1063" i="10"/>
  <c r="H1062" i="10"/>
  <c r="G1062" i="10"/>
  <c r="D1062" i="10"/>
  <c r="C1062" i="10"/>
  <c r="H1061" i="10"/>
  <c r="G1061" i="10"/>
  <c r="D1061" i="10"/>
  <c r="C1061" i="10"/>
  <c r="H1060" i="10"/>
  <c r="G1060" i="10"/>
  <c r="D1060" i="10"/>
  <c r="C1060" i="10"/>
  <c r="H1059" i="10"/>
  <c r="G1059" i="10"/>
  <c r="D1059" i="10"/>
  <c r="C1059" i="10"/>
  <c r="H1058" i="10"/>
  <c r="G1058" i="10"/>
  <c r="D1058" i="10"/>
  <c r="C1058" i="10"/>
  <c r="H1057" i="10"/>
  <c r="G1057" i="10"/>
  <c r="D1057" i="10"/>
  <c r="C1057" i="10"/>
  <c r="H1056" i="10"/>
  <c r="G1056" i="10"/>
  <c r="D1056" i="10"/>
  <c r="C1056" i="10"/>
  <c r="H1055" i="10"/>
  <c r="G1055" i="10"/>
  <c r="D1055" i="10"/>
  <c r="C1055" i="10"/>
  <c r="H1054" i="10"/>
  <c r="G1054" i="10"/>
  <c r="D1054" i="10"/>
  <c r="C1054" i="10"/>
  <c r="H1053" i="10"/>
  <c r="G1053" i="10"/>
  <c r="D1053" i="10"/>
  <c r="C1053" i="10"/>
  <c r="H1052" i="10"/>
  <c r="G1052" i="10"/>
  <c r="D1052" i="10"/>
  <c r="C1052" i="10"/>
  <c r="H1051" i="10"/>
  <c r="G1051" i="10"/>
  <c r="D1051" i="10"/>
  <c r="C1051" i="10"/>
  <c r="H1050" i="10"/>
  <c r="G1050" i="10"/>
  <c r="D1050" i="10"/>
  <c r="C1050" i="10"/>
  <c r="H1049" i="10"/>
  <c r="G1049" i="10"/>
  <c r="D1049" i="10"/>
  <c r="C1049" i="10"/>
  <c r="H1048" i="10"/>
  <c r="G1048" i="10"/>
  <c r="D1048" i="10"/>
  <c r="C1048" i="10"/>
  <c r="H1047" i="10"/>
  <c r="G1047" i="10"/>
  <c r="D1047" i="10"/>
  <c r="C1047" i="10"/>
  <c r="H1046" i="10"/>
  <c r="G1046" i="10"/>
  <c r="D1046" i="10"/>
  <c r="C1046" i="10"/>
  <c r="H1045" i="10"/>
  <c r="G1045" i="10"/>
  <c r="D1045" i="10"/>
  <c r="C1045" i="10"/>
  <c r="H1044" i="10"/>
  <c r="G1044" i="10"/>
  <c r="D1044" i="10"/>
  <c r="C1044" i="10"/>
  <c r="H1043" i="10"/>
  <c r="G1043" i="10"/>
  <c r="D1043" i="10"/>
  <c r="C1043" i="10"/>
  <c r="H1042" i="10"/>
  <c r="G1042" i="10"/>
  <c r="D1042" i="10"/>
  <c r="C1042" i="10"/>
  <c r="H1041" i="10"/>
  <c r="G1041" i="10"/>
  <c r="D1041" i="10"/>
  <c r="C1041" i="10"/>
  <c r="H1040" i="10"/>
  <c r="G1040" i="10"/>
  <c r="D1040" i="10"/>
  <c r="C1040" i="10"/>
  <c r="H1039" i="10"/>
  <c r="G1039" i="10"/>
  <c r="D1039" i="10"/>
  <c r="C1039" i="10"/>
  <c r="H1038" i="10"/>
  <c r="G1038" i="10"/>
  <c r="D1038" i="10"/>
  <c r="C1038" i="10"/>
  <c r="H1037" i="10"/>
  <c r="G1037" i="10"/>
  <c r="D1037" i="10"/>
  <c r="C1037" i="10"/>
  <c r="H1036" i="10"/>
  <c r="G1036" i="10"/>
  <c r="D1036" i="10"/>
  <c r="C1036" i="10"/>
  <c r="H1035" i="10"/>
  <c r="G1035" i="10"/>
  <c r="D1035" i="10"/>
  <c r="C1035" i="10"/>
  <c r="H1034" i="10"/>
  <c r="G1034" i="10"/>
  <c r="D1034" i="10"/>
  <c r="C1034" i="10"/>
  <c r="H1033" i="10"/>
  <c r="G1033" i="10"/>
  <c r="D1033" i="10"/>
  <c r="C1033" i="10"/>
  <c r="H1032" i="10"/>
  <c r="G1032" i="10"/>
  <c r="D1032" i="10"/>
  <c r="C1032" i="10"/>
  <c r="H1031" i="10"/>
  <c r="G1031" i="10"/>
  <c r="D1031" i="10"/>
  <c r="C1031" i="10"/>
  <c r="H1030" i="10"/>
  <c r="G1030" i="10"/>
  <c r="D1030" i="10"/>
  <c r="C1030" i="10"/>
  <c r="H1029" i="10"/>
  <c r="G1029" i="10"/>
  <c r="D1029" i="10"/>
  <c r="C1029" i="10"/>
  <c r="H1028" i="10"/>
  <c r="G1028" i="10"/>
  <c r="D1028" i="10"/>
  <c r="C1028" i="10"/>
  <c r="H1027" i="10"/>
  <c r="G1027" i="10"/>
  <c r="D1027" i="10"/>
  <c r="C1027" i="10"/>
  <c r="H1026" i="10"/>
  <c r="G1026" i="10"/>
  <c r="D1026" i="10"/>
  <c r="C1026" i="10"/>
  <c r="H1025" i="10"/>
  <c r="G1025" i="10"/>
  <c r="D1025" i="10"/>
  <c r="C1025" i="10"/>
  <c r="H1024" i="10"/>
  <c r="G1024" i="10"/>
  <c r="D1024" i="10"/>
  <c r="C1024" i="10"/>
  <c r="H1023" i="10"/>
  <c r="G1023" i="10"/>
  <c r="D1023" i="10"/>
  <c r="C1023" i="10"/>
  <c r="H1022" i="10"/>
  <c r="G1022" i="10"/>
  <c r="D1022" i="10"/>
  <c r="C1022" i="10"/>
  <c r="H1021" i="10"/>
  <c r="G1021" i="10"/>
  <c r="D1021" i="10"/>
  <c r="C1021" i="10"/>
  <c r="H1020" i="10"/>
  <c r="G1020" i="10"/>
  <c r="D1020" i="10"/>
  <c r="C1020" i="10"/>
  <c r="H1019" i="10"/>
  <c r="G1019" i="10"/>
  <c r="D1019" i="10"/>
  <c r="C1019" i="10"/>
  <c r="H1018" i="10"/>
  <c r="G1018" i="10"/>
  <c r="D1018" i="10"/>
  <c r="C1018" i="10"/>
  <c r="H1017" i="10"/>
  <c r="G1017" i="10"/>
  <c r="D1017" i="10"/>
  <c r="C1017" i="10"/>
  <c r="H1016" i="10"/>
  <c r="G1016" i="10"/>
  <c r="D1016" i="10"/>
  <c r="C1016" i="10"/>
  <c r="H1015" i="10"/>
  <c r="G1015" i="10"/>
  <c r="D1015" i="10"/>
  <c r="C1015" i="10"/>
  <c r="H1014" i="10"/>
  <c r="G1014" i="10"/>
  <c r="D1014" i="10"/>
  <c r="C1014" i="10"/>
  <c r="H1013" i="10"/>
  <c r="G1013" i="10"/>
  <c r="D1013" i="10"/>
  <c r="C1013" i="10"/>
  <c r="H1012" i="10"/>
  <c r="G1012" i="10"/>
  <c r="D1012" i="10"/>
  <c r="C1012" i="10"/>
  <c r="H1011" i="10"/>
  <c r="G1011" i="10"/>
  <c r="D1011" i="10"/>
  <c r="C1011" i="10"/>
  <c r="H1010" i="10"/>
  <c r="G1010" i="10"/>
  <c r="D1010" i="10"/>
  <c r="C1010" i="10"/>
  <c r="H1009" i="10"/>
  <c r="G1009" i="10"/>
  <c r="D1009" i="10"/>
  <c r="C1009" i="10"/>
  <c r="H1008" i="10"/>
  <c r="G1008" i="10"/>
  <c r="D1008" i="10"/>
  <c r="C1008" i="10"/>
  <c r="H1007" i="10"/>
  <c r="G1007" i="10"/>
  <c r="D1007" i="10"/>
  <c r="C1007" i="10"/>
  <c r="H1006" i="10"/>
  <c r="G1006" i="10"/>
  <c r="D1006" i="10"/>
  <c r="C1006" i="10"/>
  <c r="H1005" i="10"/>
  <c r="G1005" i="10"/>
  <c r="D1005" i="10"/>
  <c r="C1005" i="10"/>
  <c r="H1004" i="10"/>
  <c r="G1004" i="10"/>
  <c r="D1004" i="10"/>
  <c r="C1004" i="10"/>
  <c r="H1003" i="10"/>
  <c r="G1003" i="10"/>
  <c r="D1003" i="10"/>
  <c r="C1003" i="10"/>
  <c r="H1002" i="10"/>
  <c r="G1002" i="10"/>
  <c r="D1002" i="10"/>
  <c r="C1002" i="10"/>
  <c r="H1001" i="10"/>
  <c r="G1001" i="10"/>
  <c r="D1001" i="10"/>
  <c r="C1001" i="10"/>
  <c r="H1000" i="10"/>
  <c r="G1000" i="10"/>
  <c r="D1000" i="10"/>
  <c r="C1000" i="10"/>
  <c r="H999" i="10"/>
  <c r="G999" i="10"/>
  <c r="D999" i="10"/>
  <c r="C999" i="10"/>
  <c r="H998" i="10"/>
  <c r="G998" i="10"/>
  <c r="D998" i="10"/>
  <c r="C998" i="10"/>
  <c r="H997" i="10"/>
  <c r="G997" i="10"/>
  <c r="D997" i="10"/>
  <c r="C997" i="10"/>
  <c r="H996" i="10"/>
  <c r="G996" i="10"/>
  <c r="D996" i="10"/>
  <c r="C996" i="10"/>
  <c r="H995" i="10"/>
  <c r="G995" i="10"/>
  <c r="D995" i="10"/>
  <c r="C995" i="10"/>
  <c r="H994" i="10"/>
  <c r="G994" i="10"/>
  <c r="D994" i="10"/>
  <c r="C994" i="10"/>
  <c r="H993" i="10"/>
  <c r="G993" i="10"/>
  <c r="D993" i="10"/>
  <c r="C993" i="10"/>
  <c r="H992" i="10"/>
  <c r="G992" i="10"/>
  <c r="D992" i="10"/>
  <c r="C992" i="10"/>
  <c r="H991" i="10"/>
  <c r="G991" i="10"/>
  <c r="D991" i="10"/>
  <c r="C991" i="10"/>
  <c r="H990" i="10"/>
  <c r="G990" i="10"/>
  <c r="D990" i="10"/>
  <c r="C990" i="10"/>
  <c r="H989" i="10"/>
  <c r="G989" i="10"/>
  <c r="D989" i="10"/>
  <c r="C989" i="10"/>
  <c r="H988" i="10"/>
  <c r="G988" i="10"/>
  <c r="D988" i="10"/>
  <c r="C988" i="10"/>
  <c r="H987" i="10"/>
  <c r="G987" i="10"/>
  <c r="D987" i="10"/>
  <c r="C987" i="10"/>
  <c r="H986" i="10"/>
  <c r="G986" i="10"/>
  <c r="D986" i="10"/>
  <c r="C986" i="10"/>
  <c r="H985" i="10"/>
  <c r="G985" i="10"/>
  <c r="D985" i="10"/>
  <c r="C985" i="10"/>
  <c r="H984" i="10"/>
  <c r="G984" i="10"/>
  <c r="D984" i="10"/>
  <c r="C984" i="10"/>
  <c r="H983" i="10"/>
  <c r="G983" i="10"/>
  <c r="D983" i="10"/>
  <c r="C983" i="10"/>
  <c r="H982" i="10"/>
  <c r="G982" i="10"/>
  <c r="D982" i="10"/>
  <c r="C982" i="10"/>
  <c r="H981" i="10"/>
  <c r="G981" i="10"/>
  <c r="D981" i="10"/>
  <c r="C981" i="10"/>
  <c r="H980" i="10"/>
  <c r="G980" i="10"/>
  <c r="D980" i="10"/>
  <c r="C980" i="10"/>
  <c r="H979" i="10"/>
  <c r="G979" i="10"/>
  <c r="D979" i="10"/>
  <c r="C979" i="10"/>
  <c r="H978" i="10"/>
  <c r="G978" i="10"/>
  <c r="D978" i="10"/>
  <c r="C978" i="10"/>
  <c r="H977" i="10"/>
  <c r="G977" i="10"/>
  <c r="D977" i="10"/>
  <c r="C977" i="10"/>
  <c r="H976" i="10"/>
  <c r="G976" i="10"/>
  <c r="D976" i="10"/>
  <c r="C976" i="10"/>
  <c r="H975" i="10"/>
  <c r="G975" i="10"/>
  <c r="D975" i="10"/>
  <c r="C975" i="10"/>
  <c r="H974" i="10"/>
  <c r="G974" i="10"/>
  <c r="D974" i="10"/>
  <c r="C974" i="10"/>
  <c r="H973" i="10"/>
  <c r="G973" i="10"/>
  <c r="D973" i="10"/>
  <c r="C973" i="10"/>
  <c r="H972" i="10"/>
  <c r="G972" i="10"/>
  <c r="D972" i="10"/>
  <c r="C972" i="10"/>
  <c r="H971" i="10"/>
  <c r="G971" i="10"/>
  <c r="D971" i="10"/>
  <c r="C971" i="10"/>
  <c r="H970" i="10"/>
  <c r="G970" i="10"/>
  <c r="D970" i="10"/>
  <c r="C970" i="10"/>
  <c r="H969" i="10"/>
  <c r="G969" i="10"/>
  <c r="D969" i="10"/>
  <c r="C969" i="10"/>
  <c r="H968" i="10"/>
  <c r="G968" i="10"/>
  <c r="D968" i="10"/>
  <c r="C968" i="10"/>
  <c r="H967" i="10"/>
  <c r="G967" i="10"/>
  <c r="D967" i="10"/>
  <c r="C967" i="10"/>
  <c r="H966" i="10"/>
  <c r="G966" i="10"/>
  <c r="D966" i="10"/>
  <c r="C966" i="10"/>
  <c r="H965" i="10"/>
  <c r="G965" i="10"/>
  <c r="D965" i="10"/>
  <c r="C965" i="10"/>
  <c r="H964" i="10"/>
  <c r="G964" i="10"/>
  <c r="D964" i="10"/>
  <c r="C964" i="10"/>
  <c r="H963" i="10"/>
  <c r="G963" i="10"/>
  <c r="D963" i="10"/>
  <c r="C963" i="10"/>
  <c r="H962" i="10"/>
  <c r="G962" i="10"/>
  <c r="D962" i="10"/>
  <c r="C962" i="10"/>
  <c r="H961" i="10"/>
  <c r="G961" i="10"/>
  <c r="D961" i="10"/>
  <c r="C961" i="10"/>
  <c r="H960" i="10"/>
  <c r="G960" i="10"/>
  <c r="D960" i="10"/>
  <c r="C960" i="10"/>
  <c r="H959" i="10"/>
  <c r="G959" i="10"/>
  <c r="D959" i="10"/>
  <c r="C959" i="10"/>
  <c r="H958" i="10"/>
  <c r="G958" i="10"/>
  <c r="D958" i="10"/>
  <c r="C958" i="10"/>
  <c r="H957" i="10"/>
  <c r="G957" i="10"/>
  <c r="D957" i="10"/>
  <c r="C957" i="10"/>
  <c r="H956" i="10"/>
  <c r="G956" i="10"/>
  <c r="D956" i="10"/>
  <c r="C956" i="10"/>
  <c r="H955" i="10"/>
  <c r="G955" i="10"/>
  <c r="D955" i="10"/>
  <c r="C955" i="10"/>
  <c r="H954" i="10"/>
  <c r="G954" i="10"/>
  <c r="D954" i="10"/>
  <c r="C954" i="10"/>
  <c r="H953" i="10"/>
  <c r="G953" i="10"/>
  <c r="D953" i="10"/>
  <c r="C953" i="10"/>
  <c r="H952" i="10"/>
  <c r="G952" i="10"/>
  <c r="D952" i="10"/>
  <c r="C952" i="10"/>
  <c r="H951" i="10"/>
  <c r="G951" i="10"/>
  <c r="D951" i="10"/>
  <c r="C951" i="10"/>
  <c r="H950" i="10"/>
  <c r="G950" i="10"/>
  <c r="D950" i="10"/>
  <c r="C950" i="10"/>
  <c r="H949" i="10"/>
  <c r="G949" i="10"/>
  <c r="D949" i="10"/>
  <c r="C949" i="10"/>
  <c r="H948" i="10"/>
  <c r="G948" i="10"/>
  <c r="D948" i="10"/>
  <c r="C948" i="10"/>
  <c r="H947" i="10"/>
  <c r="G947" i="10"/>
  <c r="D947" i="10"/>
  <c r="C947" i="10"/>
  <c r="H946" i="10"/>
  <c r="G946" i="10"/>
  <c r="D946" i="10"/>
  <c r="C946" i="10"/>
  <c r="H945" i="10"/>
  <c r="G945" i="10"/>
  <c r="D945" i="10"/>
  <c r="C945" i="10"/>
  <c r="H944" i="10"/>
  <c r="G944" i="10"/>
  <c r="D944" i="10"/>
  <c r="C944" i="10"/>
  <c r="H943" i="10"/>
  <c r="G943" i="10"/>
  <c r="D943" i="10"/>
  <c r="C943" i="10"/>
  <c r="H942" i="10"/>
  <c r="G942" i="10"/>
  <c r="D942" i="10"/>
  <c r="C942" i="10"/>
  <c r="H941" i="10"/>
  <c r="G941" i="10"/>
  <c r="D941" i="10"/>
  <c r="C941" i="10"/>
  <c r="H940" i="10"/>
  <c r="G940" i="10"/>
  <c r="D940" i="10"/>
  <c r="C940" i="10"/>
  <c r="H939" i="10"/>
  <c r="G939" i="10"/>
  <c r="D939" i="10"/>
  <c r="C939" i="10"/>
  <c r="H938" i="10"/>
  <c r="G938" i="10"/>
  <c r="D938" i="10"/>
  <c r="C938" i="10"/>
  <c r="H937" i="10"/>
  <c r="G937" i="10"/>
  <c r="D937" i="10"/>
  <c r="C937" i="10"/>
  <c r="H936" i="10"/>
  <c r="G936" i="10"/>
  <c r="D936" i="10"/>
  <c r="C936" i="10"/>
  <c r="H935" i="10"/>
  <c r="G935" i="10"/>
  <c r="D935" i="10"/>
  <c r="C935" i="10"/>
  <c r="H934" i="10"/>
  <c r="G934" i="10"/>
  <c r="D934" i="10"/>
  <c r="C934" i="10"/>
  <c r="H933" i="10"/>
  <c r="G933" i="10"/>
  <c r="D933" i="10"/>
  <c r="C933" i="10"/>
  <c r="H932" i="10"/>
  <c r="G932" i="10"/>
  <c r="D932" i="10"/>
  <c r="C932" i="10"/>
  <c r="H931" i="10"/>
  <c r="G931" i="10"/>
  <c r="D931" i="10"/>
  <c r="C931" i="10"/>
  <c r="H930" i="10"/>
  <c r="G930" i="10"/>
  <c r="D930" i="10"/>
  <c r="C930" i="10"/>
  <c r="H929" i="10"/>
  <c r="G929" i="10"/>
  <c r="D929" i="10"/>
  <c r="C929" i="10"/>
  <c r="H928" i="10"/>
  <c r="G928" i="10"/>
  <c r="D928" i="10"/>
  <c r="C928" i="10"/>
  <c r="H927" i="10"/>
  <c r="G927" i="10"/>
  <c r="D927" i="10"/>
  <c r="C927" i="10"/>
  <c r="H926" i="10"/>
  <c r="G926" i="10"/>
  <c r="D926" i="10"/>
  <c r="C926" i="10"/>
  <c r="H925" i="10"/>
  <c r="G925" i="10"/>
  <c r="D925" i="10"/>
  <c r="C925" i="10"/>
  <c r="H924" i="10"/>
  <c r="G924" i="10"/>
  <c r="D924" i="10"/>
  <c r="C924" i="10"/>
  <c r="H923" i="10"/>
  <c r="G923" i="10"/>
  <c r="D923" i="10"/>
  <c r="C923" i="10"/>
  <c r="H922" i="10"/>
  <c r="G922" i="10"/>
  <c r="D922" i="10"/>
  <c r="C922" i="10"/>
  <c r="H921" i="10"/>
  <c r="G921" i="10"/>
  <c r="D921" i="10"/>
  <c r="C921" i="10"/>
  <c r="H920" i="10"/>
  <c r="G920" i="10"/>
  <c r="D920" i="10"/>
  <c r="C920" i="10"/>
  <c r="H919" i="10"/>
  <c r="G919" i="10"/>
  <c r="D919" i="10"/>
  <c r="C919" i="10"/>
  <c r="H918" i="10"/>
  <c r="G918" i="10"/>
  <c r="D918" i="10"/>
  <c r="C918" i="10"/>
  <c r="H917" i="10"/>
  <c r="G917" i="10"/>
  <c r="D917" i="10"/>
  <c r="C917" i="10"/>
  <c r="H916" i="10"/>
  <c r="G916" i="10"/>
  <c r="D916" i="10"/>
  <c r="C916" i="10"/>
  <c r="H915" i="10"/>
  <c r="G915" i="10"/>
  <c r="D915" i="10"/>
  <c r="C915" i="10"/>
  <c r="H914" i="10"/>
  <c r="G914" i="10"/>
  <c r="D914" i="10"/>
  <c r="C914" i="10"/>
  <c r="H913" i="10"/>
  <c r="G913" i="10"/>
  <c r="D913" i="10"/>
  <c r="C913" i="10"/>
  <c r="H912" i="10"/>
  <c r="G912" i="10"/>
  <c r="D912" i="10"/>
  <c r="C912" i="10"/>
  <c r="H911" i="10"/>
  <c r="G911" i="10"/>
  <c r="D911" i="10"/>
  <c r="C911" i="10"/>
  <c r="H910" i="10"/>
  <c r="G910" i="10"/>
  <c r="D910" i="10"/>
  <c r="C910" i="10"/>
  <c r="H909" i="10"/>
  <c r="G909" i="10"/>
  <c r="D909" i="10"/>
  <c r="C909" i="10"/>
  <c r="H908" i="10"/>
  <c r="G908" i="10"/>
  <c r="D908" i="10"/>
  <c r="C908" i="10"/>
  <c r="H907" i="10"/>
  <c r="G907" i="10"/>
  <c r="D907" i="10"/>
  <c r="C907" i="10"/>
  <c r="H906" i="10"/>
  <c r="G906" i="10"/>
  <c r="D906" i="10"/>
  <c r="C906" i="10"/>
  <c r="H905" i="10"/>
  <c r="G905" i="10"/>
  <c r="D905" i="10"/>
  <c r="C905" i="10"/>
  <c r="H904" i="10"/>
  <c r="G904" i="10"/>
  <c r="D904" i="10"/>
  <c r="C904" i="10"/>
  <c r="H903" i="10"/>
  <c r="G903" i="10"/>
  <c r="D903" i="10"/>
  <c r="C903" i="10"/>
  <c r="H902" i="10"/>
  <c r="G902" i="10"/>
  <c r="D902" i="10"/>
  <c r="C902" i="10"/>
  <c r="H901" i="10"/>
  <c r="G901" i="10"/>
  <c r="D901" i="10"/>
  <c r="C901" i="10"/>
  <c r="H900" i="10"/>
  <c r="G900" i="10"/>
  <c r="D900" i="10"/>
  <c r="C900" i="10"/>
  <c r="H899" i="10"/>
  <c r="G899" i="10"/>
  <c r="D899" i="10"/>
  <c r="C899" i="10"/>
  <c r="H898" i="10"/>
  <c r="G898" i="10"/>
  <c r="D898" i="10"/>
  <c r="C898" i="10"/>
  <c r="H897" i="10"/>
  <c r="G897" i="10"/>
  <c r="D897" i="10"/>
  <c r="C897" i="10"/>
  <c r="H896" i="10"/>
  <c r="G896" i="10"/>
  <c r="D896" i="10"/>
  <c r="C896" i="10"/>
  <c r="H895" i="10"/>
  <c r="G895" i="10"/>
  <c r="D895" i="10"/>
  <c r="C895" i="10"/>
  <c r="H894" i="10"/>
  <c r="G894" i="10"/>
  <c r="D894" i="10"/>
  <c r="C894" i="10"/>
  <c r="H893" i="10"/>
  <c r="G893" i="10"/>
  <c r="D893" i="10"/>
  <c r="C893" i="10"/>
  <c r="H892" i="10"/>
  <c r="G892" i="10"/>
  <c r="D892" i="10"/>
  <c r="C892" i="10"/>
  <c r="H891" i="10"/>
  <c r="G891" i="10"/>
  <c r="D891" i="10"/>
  <c r="C891" i="10"/>
  <c r="H890" i="10"/>
  <c r="G890" i="10"/>
  <c r="D890" i="10"/>
  <c r="C890" i="10"/>
  <c r="H889" i="10"/>
  <c r="G889" i="10"/>
  <c r="D889" i="10"/>
  <c r="C889" i="10"/>
  <c r="H888" i="10"/>
  <c r="G888" i="10"/>
  <c r="D888" i="10"/>
  <c r="C888" i="10"/>
  <c r="H887" i="10"/>
  <c r="G887" i="10"/>
  <c r="D887" i="10"/>
  <c r="C887" i="10"/>
  <c r="H886" i="10"/>
  <c r="G886" i="10"/>
  <c r="D886" i="10"/>
  <c r="C886" i="10"/>
  <c r="H885" i="10"/>
  <c r="G885" i="10"/>
  <c r="D885" i="10"/>
  <c r="C885" i="10"/>
  <c r="H884" i="10"/>
  <c r="G884" i="10"/>
  <c r="D884" i="10"/>
  <c r="C884" i="10"/>
  <c r="H883" i="10"/>
  <c r="G883" i="10"/>
  <c r="D883" i="10"/>
  <c r="C883" i="10"/>
  <c r="H882" i="10"/>
  <c r="G882" i="10"/>
  <c r="D882" i="10"/>
  <c r="C882" i="10"/>
  <c r="H881" i="10"/>
  <c r="G881" i="10"/>
  <c r="D881" i="10"/>
  <c r="C881" i="10"/>
  <c r="H880" i="10"/>
  <c r="G880" i="10"/>
  <c r="D880" i="10"/>
  <c r="C880" i="10"/>
  <c r="H879" i="10"/>
  <c r="G879" i="10"/>
  <c r="D879" i="10"/>
  <c r="C879" i="10"/>
  <c r="H878" i="10"/>
  <c r="G878" i="10"/>
  <c r="D878" i="10"/>
  <c r="C878" i="10"/>
  <c r="H877" i="10"/>
  <c r="G877" i="10"/>
  <c r="D877" i="10"/>
  <c r="C877" i="10"/>
  <c r="H876" i="10"/>
  <c r="G876" i="10"/>
  <c r="D876" i="10"/>
  <c r="C876" i="10"/>
  <c r="H875" i="10"/>
  <c r="G875" i="10"/>
  <c r="D875" i="10"/>
  <c r="C875" i="10"/>
  <c r="H874" i="10"/>
  <c r="G874" i="10"/>
  <c r="D874" i="10"/>
  <c r="C874" i="10"/>
  <c r="H873" i="10"/>
  <c r="G873" i="10"/>
  <c r="D873" i="10"/>
  <c r="C873" i="10"/>
  <c r="H872" i="10"/>
  <c r="G872" i="10"/>
  <c r="D872" i="10"/>
  <c r="C872" i="10"/>
  <c r="H871" i="10"/>
  <c r="G871" i="10"/>
  <c r="D871" i="10"/>
  <c r="C871" i="10"/>
  <c r="H870" i="10"/>
  <c r="G870" i="10"/>
  <c r="D870" i="10"/>
  <c r="C870" i="10"/>
  <c r="H869" i="10"/>
  <c r="G869" i="10"/>
  <c r="D869" i="10"/>
  <c r="C869" i="10"/>
  <c r="H868" i="10"/>
  <c r="G868" i="10"/>
  <c r="D868" i="10"/>
  <c r="C868" i="10"/>
  <c r="H867" i="10"/>
  <c r="G867" i="10"/>
  <c r="D867" i="10"/>
  <c r="C867" i="10"/>
  <c r="H866" i="10"/>
  <c r="G866" i="10"/>
  <c r="D866" i="10"/>
  <c r="C866" i="10"/>
  <c r="H865" i="10"/>
  <c r="G865" i="10"/>
  <c r="D865" i="10"/>
  <c r="C865" i="10"/>
  <c r="H864" i="10"/>
  <c r="G864" i="10"/>
  <c r="D864" i="10"/>
  <c r="C864" i="10"/>
  <c r="H863" i="10"/>
  <c r="G863" i="10"/>
  <c r="D863" i="10"/>
  <c r="C863" i="10"/>
  <c r="H862" i="10"/>
  <c r="G862" i="10"/>
  <c r="D862" i="10"/>
  <c r="C862" i="10"/>
  <c r="H861" i="10"/>
  <c r="G861" i="10"/>
  <c r="D861" i="10"/>
  <c r="C861" i="10"/>
  <c r="H860" i="10"/>
  <c r="G860" i="10"/>
  <c r="D860" i="10"/>
  <c r="C860" i="10"/>
  <c r="H859" i="10"/>
  <c r="G859" i="10"/>
  <c r="D859" i="10"/>
  <c r="C859" i="10"/>
  <c r="H858" i="10"/>
  <c r="G858" i="10"/>
  <c r="D858" i="10"/>
  <c r="C858" i="10"/>
  <c r="H857" i="10"/>
  <c r="G857" i="10"/>
  <c r="D857" i="10"/>
  <c r="C857" i="10"/>
  <c r="H856" i="10"/>
  <c r="G856" i="10"/>
  <c r="D856" i="10"/>
  <c r="C856" i="10"/>
  <c r="H855" i="10"/>
  <c r="G855" i="10"/>
  <c r="D855" i="10"/>
  <c r="C855" i="10"/>
  <c r="H854" i="10"/>
  <c r="G854" i="10"/>
  <c r="D854" i="10"/>
  <c r="C854" i="10"/>
  <c r="H853" i="10"/>
  <c r="G853" i="10"/>
  <c r="D853" i="10"/>
  <c r="C853" i="10"/>
  <c r="H852" i="10"/>
  <c r="G852" i="10"/>
  <c r="D852" i="10"/>
  <c r="C852" i="10"/>
  <c r="H851" i="10"/>
  <c r="G851" i="10"/>
  <c r="D851" i="10"/>
  <c r="C851" i="10"/>
  <c r="H850" i="10"/>
  <c r="G850" i="10"/>
  <c r="D850" i="10"/>
  <c r="C850" i="10"/>
  <c r="H849" i="10"/>
  <c r="G849" i="10"/>
  <c r="D849" i="10"/>
  <c r="C849" i="10"/>
  <c r="H848" i="10"/>
  <c r="G848" i="10"/>
  <c r="D848" i="10"/>
  <c r="C848" i="10"/>
  <c r="H847" i="10"/>
  <c r="G847" i="10"/>
  <c r="D847" i="10"/>
  <c r="C847" i="10"/>
  <c r="H846" i="10"/>
  <c r="G846" i="10"/>
  <c r="D846" i="10"/>
  <c r="C846" i="10"/>
  <c r="H845" i="10"/>
  <c r="G845" i="10"/>
  <c r="D845" i="10"/>
  <c r="C845" i="10"/>
  <c r="H844" i="10"/>
  <c r="G844" i="10"/>
  <c r="D844" i="10"/>
  <c r="C844" i="10"/>
  <c r="H843" i="10"/>
  <c r="G843" i="10"/>
  <c r="D843" i="10"/>
  <c r="C843" i="10"/>
  <c r="H842" i="10"/>
  <c r="G842" i="10"/>
  <c r="D842" i="10"/>
  <c r="C842" i="10"/>
  <c r="H841" i="10"/>
  <c r="G841" i="10"/>
  <c r="D841" i="10"/>
  <c r="C841" i="10"/>
  <c r="H840" i="10"/>
  <c r="G840" i="10"/>
  <c r="D840" i="10"/>
  <c r="C840" i="10"/>
  <c r="H839" i="10"/>
  <c r="G839" i="10"/>
  <c r="D839" i="10"/>
  <c r="C839" i="10"/>
  <c r="H838" i="10"/>
  <c r="G838" i="10"/>
  <c r="D838" i="10"/>
  <c r="C838" i="10"/>
  <c r="H837" i="10"/>
  <c r="G837" i="10"/>
  <c r="D837" i="10"/>
  <c r="C837" i="10"/>
  <c r="H836" i="10"/>
  <c r="G836" i="10"/>
  <c r="D836" i="10"/>
  <c r="C836" i="10"/>
  <c r="H835" i="10"/>
  <c r="G835" i="10"/>
  <c r="D835" i="10"/>
  <c r="C835" i="10"/>
  <c r="H834" i="10"/>
  <c r="G834" i="10"/>
  <c r="D834" i="10"/>
  <c r="C834" i="10"/>
  <c r="H833" i="10"/>
  <c r="G833" i="10"/>
  <c r="D833" i="10"/>
  <c r="C833" i="10"/>
  <c r="H832" i="10"/>
  <c r="G832" i="10"/>
  <c r="D832" i="10"/>
  <c r="C832" i="10"/>
  <c r="H831" i="10"/>
  <c r="G831" i="10"/>
  <c r="D831" i="10"/>
  <c r="C831" i="10"/>
  <c r="H830" i="10"/>
  <c r="G830" i="10"/>
  <c r="D830" i="10"/>
  <c r="C830" i="10"/>
  <c r="H829" i="10"/>
  <c r="G829" i="10"/>
  <c r="D829" i="10"/>
  <c r="C829" i="10"/>
  <c r="H828" i="10"/>
  <c r="G828" i="10"/>
  <c r="D828" i="10"/>
  <c r="C828" i="10"/>
  <c r="H827" i="10"/>
  <c r="G827" i="10"/>
  <c r="D827" i="10"/>
  <c r="C827" i="10"/>
  <c r="H826" i="10"/>
  <c r="G826" i="10"/>
  <c r="D826" i="10"/>
  <c r="C826" i="10"/>
  <c r="H825" i="10"/>
  <c r="G825" i="10"/>
  <c r="D825" i="10"/>
  <c r="C825" i="10"/>
  <c r="H824" i="10"/>
  <c r="G824" i="10"/>
  <c r="D824" i="10"/>
  <c r="C824" i="10"/>
  <c r="H823" i="10"/>
  <c r="G823" i="10"/>
  <c r="D823" i="10"/>
  <c r="C823" i="10"/>
  <c r="H822" i="10"/>
  <c r="G822" i="10"/>
  <c r="D822" i="10"/>
  <c r="C822" i="10"/>
  <c r="H821" i="10"/>
  <c r="G821" i="10"/>
  <c r="D821" i="10"/>
  <c r="C821" i="10"/>
  <c r="H820" i="10"/>
  <c r="G820" i="10"/>
  <c r="D820" i="10"/>
  <c r="C820" i="10"/>
  <c r="H819" i="10"/>
  <c r="G819" i="10"/>
  <c r="D819" i="10"/>
  <c r="C819" i="10"/>
  <c r="H818" i="10"/>
  <c r="G818" i="10"/>
  <c r="D818" i="10"/>
  <c r="C818" i="10"/>
  <c r="H817" i="10"/>
  <c r="G817" i="10"/>
  <c r="D817" i="10"/>
  <c r="C817" i="10"/>
  <c r="H816" i="10"/>
  <c r="G816" i="10"/>
  <c r="D816" i="10"/>
  <c r="C816" i="10"/>
  <c r="H815" i="10"/>
  <c r="G815" i="10"/>
  <c r="D815" i="10"/>
  <c r="C815" i="10"/>
  <c r="H814" i="10"/>
  <c r="G814" i="10"/>
  <c r="D814" i="10"/>
  <c r="C814" i="10"/>
  <c r="H813" i="10"/>
  <c r="G813" i="10"/>
  <c r="D813" i="10"/>
  <c r="C813" i="10"/>
  <c r="H812" i="10"/>
  <c r="G812" i="10"/>
  <c r="D812" i="10"/>
  <c r="C812" i="10"/>
  <c r="H811" i="10"/>
  <c r="G811" i="10"/>
  <c r="D811" i="10"/>
  <c r="C811" i="10"/>
  <c r="H810" i="10"/>
  <c r="G810" i="10"/>
  <c r="D810" i="10"/>
  <c r="C810" i="10"/>
  <c r="H809" i="10"/>
  <c r="G809" i="10"/>
  <c r="D809" i="10"/>
  <c r="C809" i="10"/>
  <c r="H808" i="10"/>
  <c r="G808" i="10"/>
  <c r="D808" i="10"/>
  <c r="C808" i="10"/>
  <c r="H807" i="10"/>
  <c r="G807" i="10"/>
  <c r="D807" i="10"/>
  <c r="C807" i="10"/>
  <c r="H806" i="10"/>
  <c r="G806" i="10"/>
  <c r="D806" i="10"/>
  <c r="C806" i="10"/>
  <c r="H805" i="10"/>
  <c r="G805" i="10"/>
  <c r="D805" i="10"/>
  <c r="C805" i="10"/>
  <c r="H804" i="10"/>
  <c r="G804" i="10"/>
  <c r="D804" i="10"/>
  <c r="C804" i="10"/>
  <c r="H803" i="10"/>
  <c r="G803" i="10"/>
  <c r="D803" i="10"/>
  <c r="C803" i="10"/>
  <c r="H802" i="10"/>
  <c r="G802" i="10"/>
  <c r="D802" i="10"/>
  <c r="C802" i="10"/>
  <c r="H801" i="10"/>
  <c r="G801" i="10"/>
  <c r="D801" i="10"/>
  <c r="C801" i="10"/>
  <c r="H800" i="10"/>
  <c r="G800" i="10"/>
  <c r="D800" i="10"/>
  <c r="C800" i="10"/>
  <c r="H799" i="10"/>
  <c r="G799" i="10"/>
  <c r="D799" i="10"/>
  <c r="C799" i="10"/>
  <c r="H798" i="10"/>
  <c r="G798" i="10"/>
  <c r="D798" i="10"/>
  <c r="C798" i="10"/>
  <c r="H797" i="10"/>
  <c r="G797" i="10"/>
  <c r="D797" i="10"/>
  <c r="C797" i="10"/>
  <c r="H796" i="10"/>
  <c r="G796" i="10"/>
  <c r="D796" i="10"/>
  <c r="C796" i="10"/>
  <c r="H795" i="10"/>
  <c r="G795" i="10"/>
  <c r="D795" i="10"/>
  <c r="C795" i="10"/>
  <c r="H794" i="10"/>
  <c r="G794" i="10"/>
  <c r="D794" i="10"/>
  <c r="C794" i="10"/>
  <c r="H793" i="10"/>
  <c r="G793" i="10"/>
  <c r="D793" i="10"/>
  <c r="C793" i="10"/>
  <c r="H792" i="10"/>
  <c r="G792" i="10"/>
  <c r="D792" i="10"/>
  <c r="C792" i="10"/>
  <c r="H791" i="10"/>
  <c r="G791" i="10"/>
  <c r="D791" i="10"/>
  <c r="C791" i="10"/>
  <c r="H790" i="10"/>
  <c r="G790" i="10"/>
  <c r="D790" i="10"/>
  <c r="C790" i="10"/>
  <c r="H789" i="10"/>
  <c r="G789" i="10"/>
  <c r="D789" i="10"/>
  <c r="C789" i="10"/>
  <c r="H788" i="10"/>
  <c r="G788" i="10"/>
  <c r="D788" i="10"/>
  <c r="C788" i="10"/>
  <c r="H787" i="10"/>
  <c r="G787" i="10"/>
  <c r="D787" i="10"/>
  <c r="C787" i="10"/>
  <c r="H786" i="10"/>
  <c r="G786" i="10"/>
  <c r="D786" i="10"/>
  <c r="C786" i="10"/>
  <c r="H785" i="10"/>
  <c r="G785" i="10"/>
  <c r="D785" i="10"/>
  <c r="C785" i="10"/>
  <c r="H784" i="10"/>
  <c r="G784" i="10"/>
  <c r="D784" i="10"/>
  <c r="C784" i="10"/>
  <c r="H783" i="10"/>
  <c r="G783" i="10"/>
  <c r="D783" i="10"/>
  <c r="C783" i="10"/>
  <c r="H782" i="10"/>
  <c r="G782" i="10"/>
  <c r="D782" i="10"/>
  <c r="C782" i="10"/>
  <c r="H781" i="10"/>
  <c r="G781" i="10"/>
  <c r="D781" i="10"/>
  <c r="C781" i="10"/>
  <c r="H780" i="10"/>
  <c r="G780" i="10"/>
  <c r="D780" i="10"/>
  <c r="C780" i="10"/>
  <c r="H779" i="10"/>
  <c r="G779" i="10"/>
  <c r="D779" i="10"/>
  <c r="C779" i="10"/>
  <c r="H778" i="10"/>
  <c r="G778" i="10"/>
  <c r="D778" i="10"/>
  <c r="C778" i="10"/>
  <c r="H777" i="10"/>
  <c r="G777" i="10"/>
  <c r="D777" i="10"/>
  <c r="C777" i="10"/>
  <c r="H776" i="10"/>
  <c r="G776" i="10"/>
  <c r="D776" i="10"/>
  <c r="C776" i="10"/>
  <c r="H775" i="10"/>
  <c r="G775" i="10"/>
  <c r="D775" i="10"/>
  <c r="C775" i="10"/>
  <c r="H774" i="10"/>
  <c r="G774" i="10"/>
  <c r="D774" i="10"/>
  <c r="C774" i="10"/>
  <c r="H773" i="10"/>
  <c r="G773" i="10"/>
  <c r="D773" i="10"/>
  <c r="C773" i="10"/>
  <c r="H772" i="10"/>
  <c r="G772" i="10"/>
  <c r="D772" i="10"/>
  <c r="C772" i="10"/>
  <c r="H771" i="10"/>
  <c r="G771" i="10"/>
  <c r="D771" i="10"/>
  <c r="C771" i="10"/>
  <c r="H770" i="10"/>
  <c r="G770" i="10"/>
  <c r="D770" i="10"/>
  <c r="C770" i="10"/>
  <c r="H769" i="10"/>
  <c r="G769" i="10"/>
  <c r="D769" i="10"/>
  <c r="C769" i="10"/>
  <c r="H768" i="10"/>
  <c r="G768" i="10"/>
  <c r="D768" i="10"/>
  <c r="C768" i="10"/>
  <c r="H767" i="10"/>
  <c r="G767" i="10"/>
  <c r="D767" i="10"/>
  <c r="C767" i="10"/>
  <c r="H766" i="10"/>
  <c r="G766" i="10"/>
  <c r="D766" i="10"/>
  <c r="C766" i="10"/>
  <c r="H765" i="10"/>
  <c r="G765" i="10"/>
  <c r="D765" i="10"/>
  <c r="C765" i="10"/>
  <c r="H764" i="10"/>
  <c r="G764" i="10"/>
  <c r="D764" i="10"/>
  <c r="C764" i="10"/>
  <c r="H763" i="10"/>
  <c r="G763" i="10"/>
  <c r="D763" i="10"/>
  <c r="C763" i="10"/>
  <c r="H762" i="10"/>
  <c r="G762" i="10"/>
  <c r="D762" i="10"/>
  <c r="C762" i="10"/>
  <c r="H761" i="10"/>
  <c r="G761" i="10"/>
  <c r="D761" i="10"/>
  <c r="C761" i="10"/>
  <c r="H760" i="10"/>
  <c r="G760" i="10"/>
  <c r="D760" i="10"/>
  <c r="C760" i="10"/>
  <c r="H759" i="10"/>
  <c r="G759" i="10"/>
  <c r="D759" i="10"/>
  <c r="C759" i="10"/>
  <c r="H758" i="10"/>
  <c r="G758" i="10"/>
  <c r="D758" i="10"/>
  <c r="C758" i="10"/>
  <c r="H757" i="10"/>
  <c r="G757" i="10"/>
  <c r="D757" i="10"/>
  <c r="C757" i="10"/>
  <c r="H756" i="10"/>
  <c r="G756" i="10"/>
  <c r="D756" i="10"/>
  <c r="C756" i="10"/>
  <c r="H755" i="10"/>
  <c r="G755" i="10"/>
  <c r="D755" i="10"/>
  <c r="C755" i="10"/>
  <c r="H754" i="10"/>
  <c r="G754" i="10"/>
  <c r="D754" i="10"/>
  <c r="C754" i="10"/>
  <c r="H753" i="10"/>
  <c r="G753" i="10"/>
  <c r="D753" i="10"/>
  <c r="C753" i="10"/>
  <c r="H752" i="10"/>
  <c r="G752" i="10"/>
  <c r="D752" i="10"/>
  <c r="C752" i="10"/>
  <c r="H751" i="10"/>
  <c r="G751" i="10"/>
  <c r="D751" i="10"/>
  <c r="C751" i="10"/>
  <c r="H750" i="10"/>
  <c r="G750" i="10"/>
  <c r="D750" i="10"/>
  <c r="C750" i="10"/>
  <c r="H749" i="10"/>
  <c r="G749" i="10"/>
  <c r="D749" i="10"/>
  <c r="C749" i="10"/>
  <c r="H748" i="10"/>
  <c r="G748" i="10"/>
  <c r="D748" i="10"/>
  <c r="C748" i="10"/>
  <c r="H747" i="10"/>
  <c r="G747" i="10"/>
  <c r="D747" i="10"/>
  <c r="C747" i="10"/>
  <c r="H746" i="10"/>
  <c r="G746" i="10"/>
  <c r="D746" i="10"/>
  <c r="C746" i="10"/>
  <c r="H745" i="10"/>
  <c r="G745" i="10"/>
  <c r="D745" i="10"/>
  <c r="C745" i="10"/>
  <c r="H744" i="10"/>
  <c r="G744" i="10"/>
  <c r="D744" i="10"/>
  <c r="C744" i="10"/>
  <c r="H743" i="10"/>
  <c r="G743" i="10"/>
  <c r="D743" i="10"/>
  <c r="C743" i="10"/>
  <c r="H742" i="10"/>
  <c r="G742" i="10"/>
  <c r="D742" i="10"/>
  <c r="C742" i="10"/>
  <c r="H741" i="10"/>
  <c r="G741" i="10"/>
  <c r="D741" i="10"/>
  <c r="C741" i="10"/>
  <c r="H740" i="10"/>
  <c r="G740" i="10"/>
  <c r="D740" i="10"/>
  <c r="C740" i="10"/>
  <c r="H739" i="10"/>
  <c r="G739" i="10"/>
  <c r="D739" i="10"/>
  <c r="C739" i="10"/>
  <c r="H738" i="10"/>
  <c r="G738" i="10"/>
  <c r="D738" i="10"/>
  <c r="C738" i="10"/>
  <c r="H737" i="10"/>
  <c r="G737" i="10"/>
  <c r="D737" i="10"/>
  <c r="C737" i="10"/>
  <c r="H736" i="10"/>
  <c r="G736" i="10"/>
  <c r="D736" i="10"/>
  <c r="C736" i="10"/>
  <c r="H735" i="10"/>
  <c r="G735" i="10"/>
  <c r="D735" i="10"/>
  <c r="C735" i="10"/>
  <c r="H734" i="10"/>
  <c r="G734" i="10"/>
  <c r="D734" i="10"/>
  <c r="C734" i="10"/>
  <c r="H733" i="10"/>
  <c r="G733" i="10"/>
  <c r="D733" i="10"/>
  <c r="C733" i="10"/>
  <c r="H732" i="10"/>
  <c r="G732" i="10"/>
  <c r="D732" i="10"/>
  <c r="C732" i="10"/>
  <c r="H731" i="10"/>
  <c r="G731" i="10"/>
  <c r="D731" i="10"/>
  <c r="C731" i="10"/>
  <c r="H730" i="10"/>
  <c r="G730" i="10"/>
  <c r="D730" i="10"/>
  <c r="C730" i="10"/>
  <c r="H729" i="10"/>
  <c r="G729" i="10"/>
  <c r="D729" i="10"/>
  <c r="C729" i="10"/>
  <c r="H728" i="10"/>
  <c r="G728" i="10"/>
  <c r="D728" i="10"/>
  <c r="C728" i="10"/>
  <c r="H727" i="10"/>
  <c r="G727" i="10"/>
  <c r="D727" i="10"/>
  <c r="C727" i="10"/>
  <c r="H726" i="10"/>
  <c r="G726" i="10"/>
  <c r="D726" i="10"/>
  <c r="C726" i="10"/>
  <c r="H725" i="10"/>
  <c r="G725" i="10"/>
  <c r="D725" i="10"/>
  <c r="C725" i="10"/>
  <c r="H724" i="10"/>
  <c r="G724" i="10"/>
  <c r="D724" i="10"/>
  <c r="C724" i="10"/>
  <c r="H723" i="10"/>
  <c r="G723" i="10"/>
  <c r="D723" i="10"/>
  <c r="C723" i="10"/>
  <c r="H722" i="10"/>
  <c r="G722" i="10"/>
  <c r="D722" i="10"/>
  <c r="C722" i="10"/>
  <c r="H721" i="10"/>
  <c r="G721" i="10"/>
  <c r="D721" i="10"/>
  <c r="C721" i="10"/>
  <c r="H720" i="10"/>
  <c r="G720" i="10"/>
  <c r="D720" i="10"/>
  <c r="C720" i="10"/>
  <c r="H719" i="10"/>
  <c r="G719" i="10"/>
  <c r="D719" i="10"/>
  <c r="C719" i="10"/>
  <c r="H718" i="10"/>
  <c r="G718" i="10"/>
  <c r="D718" i="10"/>
  <c r="C718" i="10"/>
  <c r="H717" i="10"/>
  <c r="G717" i="10"/>
  <c r="D717" i="10"/>
  <c r="C717" i="10"/>
  <c r="H716" i="10"/>
  <c r="G716" i="10"/>
  <c r="D716" i="10"/>
  <c r="C716" i="10"/>
  <c r="H715" i="10"/>
  <c r="G715" i="10"/>
  <c r="D715" i="10"/>
  <c r="C715" i="10"/>
  <c r="H714" i="10"/>
  <c r="G714" i="10"/>
  <c r="D714" i="10"/>
  <c r="C714" i="10"/>
  <c r="H713" i="10"/>
  <c r="G713" i="10"/>
  <c r="D713" i="10"/>
  <c r="C713" i="10"/>
  <c r="H712" i="10"/>
  <c r="G712" i="10"/>
  <c r="D712" i="10"/>
  <c r="C712" i="10"/>
  <c r="H711" i="10"/>
  <c r="G711" i="10"/>
  <c r="D711" i="10"/>
  <c r="C711" i="10"/>
  <c r="H710" i="10"/>
  <c r="G710" i="10"/>
  <c r="D710" i="10"/>
  <c r="C710" i="10"/>
  <c r="H709" i="10"/>
  <c r="G709" i="10"/>
  <c r="D709" i="10"/>
  <c r="C709" i="10"/>
  <c r="H708" i="10"/>
  <c r="G708" i="10"/>
  <c r="D708" i="10"/>
  <c r="C708" i="10"/>
  <c r="H707" i="10"/>
  <c r="G707" i="10"/>
  <c r="D707" i="10"/>
  <c r="C707" i="10"/>
  <c r="H706" i="10"/>
  <c r="G706" i="10"/>
  <c r="D706" i="10"/>
  <c r="C706" i="10"/>
  <c r="H705" i="10"/>
  <c r="G705" i="10"/>
  <c r="D705" i="10"/>
  <c r="C705" i="10"/>
  <c r="H704" i="10"/>
  <c r="G704" i="10"/>
  <c r="D704" i="10"/>
  <c r="C704" i="10"/>
  <c r="H703" i="10"/>
  <c r="G703" i="10"/>
  <c r="D703" i="10"/>
  <c r="C703" i="10"/>
  <c r="H702" i="10"/>
  <c r="G702" i="10"/>
  <c r="D702" i="10"/>
  <c r="C702" i="10"/>
  <c r="H701" i="10"/>
  <c r="G701" i="10"/>
  <c r="D701" i="10"/>
  <c r="C701" i="10"/>
  <c r="H700" i="10"/>
  <c r="G700" i="10"/>
  <c r="D700" i="10"/>
  <c r="C700" i="10"/>
  <c r="H699" i="10"/>
  <c r="G699" i="10"/>
  <c r="D699" i="10"/>
  <c r="C699" i="10"/>
  <c r="H698" i="10"/>
  <c r="G698" i="10"/>
  <c r="D698" i="10"/>
  <c r="C698" i="10"/>
  <c r="H697" i="10"/>
  <c r="G697" i="10"/>
  <c r="D697" i="10"/>
  <c r="C697" i="10"/>
  <c r="H696" i="10"/>
  <c r="G696" i="10"/>
  <c r="D696" i="10"/>
  <c r="C696" i="10"/>
  <c r="H695" i="10"/>
  <c r="G695" i="10"/>
  <c r="D695" i="10"/>
  <c r="C695" i="10"/>
  <c r="H694" i="10"/>
  <c r="G694" i="10"/>
  <c r="D694" i="10"/>
  <c r="C694" i="10"/>
  <c r="H693" i="10"/>
  <c r="G693" i="10"/>
  <c r="D693" i="10"/>
  <c r="C693" i="10"/>
  <c r="H692" i="10"/>
  <c r="G692" i="10"/>
  <c r="D692" i="10"/>
  <c r="C692" i="10"/>
  <c r="H691" i="10"/>
  <c r="G691" i="10"/>
  <c r="D691" i="10"/>
  <c r="C691" i="10"/>
  <c r="H690" i="10"/>
  <c r="G690" i="10"/>
  <c r="D690" i="10"/>
  <c r="C690" i="10"/>
  <c r="H689" i="10"/>
  <c r="G689" i="10"/>
  <c r="D689" i="10"/>
  <c r="C689" i="10"/>
  <c r="H688" i="10"/>
  <c r="G688" i="10"/>
  <c r="D688" i="10"/>
  <c r="C688" i="10"/>
  <c r="H687" i="10"/>
  <c r="G687" i="10"/>
  <c r="D687" i="10"/>
  <c r="C687" i="10"/>
  <c r="H686" i="10"/>
  <c r="G686" i="10"/>
  <c r="D686" i="10"/>
  <c r="C686" i="10"/>
  <c r="H685" i="10"/>
  <c r="G685" i="10"/>
  <c r="D685" i="10"/>
  <c r="C685" i="10"/>
  <c r="H684" i="10"/>
  <c r="G684" i="10"/>
  <c r="D684" i="10"/>
  <c r="C684" i="10"/>
  <c r="H683" i="10"/>
  <c r="G683" i="10"/>
  <c r="D683" i="10"/>
  <c r="C683" i="10"/>
  <c r="H682" i="10"/>
  <c r="G682" i="10"/>
  <c r="D682" i="10"/>
  <c r="C682" i="10"/>
  <c r="H681" i="10"/>
  <c r="G681" i="10"/>
  <c r="D681" i="10"/>
  <c r="C681" i="10"/>
  <c r="H680" i="10"/>
  <c r="G680" i="10"/>
  <c r="D680" i="10"/>
  <c r="C680" i="10"/>
  <c r="H679" i="10"/>
  <c r="G679" i="10"/>
  <c r="D679" i="10"/>
  <c r="C679" i="10"/>
  <c r="H678" i="10"/>
  <c r="G678" i="10"/>
  <c r="D678" i="10"/>
  <c r="C678" i="10"/>
  <c r="H677" i="10"/>
  <c r="G677" i="10"/>
  <c r="D677" i="10"/>
  <c r="C677" i="10"/>
  <c r="H676" i="10"/>
  <c r="G676" i="10"/>
  <c r="D676" i="10"/>
  <c r="C676" i="10"/>
  <c r="H675" i="10"/>
  <c r="G675" i="10"/>
  <c r="D675" i="10"/>
  <c r="C675" i="10"/>
  <c r="H674" i="10"/>
  <c r="G674" i="10"/>
  <c r="D674" i="10"/>
  <c r="C674" i="10"/>
  <c r="H673" i="10"/>
  <c r="G673" i="10"/>
  <c r="D673" i="10"/>
  <c r="C673" i="10"/>
  <c r="H672" i="10"/>
  <c r="G672" i="10"/>
  <c r="D672" i="10"/>
  <c r="C672" i="10"/>
  <c r="H671" i="10"/>
  <c r="G671" i="10"/>
  <c r="D671" i="10"/>
  <c r="C671" i="10"/>
  <c r="H670" i="10"/>
  <c r="G670" i="10"/>
  <c r="D670" i="10"/>
  <c r="C670" i="10"/>
  <c r="H669" i="10"/>
  <c r="G669" i="10"/>
  <c r="D669" i="10"/>
  <c r="C669" i="10"/>
  <c r="H668" i="10"/>
  <c r="G668" i="10"/>
  <c r="D668" i="10"/>
  <c r="C668" i="10"/>
  <c r="H667" i="10"/>
  <c r="G667" i="10"/>
  <c r="D667" i="10"/>
  <c r="C667" i="10"/>
  <c r="H666" i="10"/>
  <c r="G666" i="10"/>
  <c r="D666" i="10"/>
  <c r="C666" i="10"/>
  <c r="H665" i="10"/>
  <c r="G665" i="10"/>
  <c r="D665" i="10"/>
  <c r="C665" i="10"/>
  <c r="H664" i="10"/>
  <c r="G664" i="10"/>
  <c r="D664" i="10"/>
  <c r="C664" i="10"/>
  <c r="H663" i="10"/>
  <c r="G663" i="10"/>
  <c r="D663" i="10"/>
  <c r="C663" i="10"/>
  <c r="H662" i="10"/>
  <c r="G662" i="10"/>
  <c r="D662" i="10"/>
  <c r="C662" i="10"/>
  <c r="H661" i="10"/>
  <c r="G661" i="10"/>
  <c r="D661" i="10"/>
  <c r="C661" i="10"/>
  <c r="H660" i="10"/>
  <c r="G660" i="10"/>
  <c r="D660" i="10"/>
  <c r="C660" i="10"/>
  <c r="H659" i="10"/>
  <c r="G659" i="10"/>
  <c r="D659" i="10"/>
  <c r="C659" i="10"/>
  <c r="H658" i="10"/>
  <c r="G658" i="10"/>
  <c r="D658" i="10"/>
  <c r="C658" i="10"/>
  <c r="H657" i="10"/>
  <c r="G657" i="10"/>
  <c r="D657" i="10"/>
  <c r="C657" i="10"/>
  <c r="H656" i="10"/>
  <c r="G656" i="10"/>
  <c r="D656" i="10"/>
  <c r="C656" i="10"/>
  <c r="H655" i="10"/>
  <c r="G655" i="10"/>
  <c r="D655" i="10"/>
  <c r="C655" i="10"/>
  <c r="H654" i="10"/>
  <c r="G654" i="10"/>
  <c r="D654" i="10"/>
  <c r="C654" i="10"/>
  <c r="H653" i="10"/>
  <c r="G653" i="10"/>
  <c r="D653" i="10"/>
  <c r="C653" i="10"/>
  <c r="H652" i="10"/>
  <c r="G652" i="10"/>
  <c r="D652" i="10"/>
  <c r="C652" i="10"/>
  <c r="H651" i="10"/>
  <c r="G651" i="10"/>
  <c r="D651" i="10"/>
  <c r="C651" i="10"/>
  <c r="H650" i="10"/>
  <c r="G650" i="10"/>
  <c r="D650" i="10"/>
  <c r="C650" i="10"/>
  <c r="H649" i="10"/>
  <c r="G649" i="10"/>
  <c r="D649" i="10"/>
  <c r="C649" i="10"/>
  <c r="H648" i="10"/>
  <c r="G648" i="10"/>
  <c r="D648" i="10"/>
  <c r="C648" i="10"/>
  <c r="H647" i="10"/>
  <c r="G647" i="10"/>
  <c r="D647" i="10"/>
  <c r="C647" i="10"/>
  <c r="H646" i="10"/>
  <c r="G646" i="10"/>
  <c r="D646" i="10"/>
  <c r="C646" i="10"/>
  <c r="H645" i="10"/>
  <c r="G645" i="10"/>
  <c r="D645" i="10"/>
  <c r="C645" i="10"/>
  <c r="H644" i="10"/>
  <c r="G644" i="10"/>
  <c r="D644" i="10"/>
  <c r="C644" i="10"/>
  <c r="H643" i="10"/>
  <c r="G643" i="10"/>
  <c r="D643" i="10"/>
  <c r="C643" i="10"/>
  <c r="H642" i="10"/>
  <c r="G642" i="10"/>
  <c r="D642" i="10"/>
  <c r="C642" i="10"/>
  <c r="H641" i="10"/>
  <c r="G641" i="10"/>
  <c r="D641" i="10"/>
  <c r="C641" i="10"/>
  <c r="H640" i="10"/>
  <c r="G640" i="10"/>
  <c r="D640" i="10"/>
  <c r="C640" i="10"/>
  <c r="H639" i="10"/>
  <c r="G639" i="10"/>
  <c r="D639" i="10"/>
  <c r="C639" i="10"/>
  <c r="H638" i="10"/>
  <c r="G638" i="10"/>
  <c r="D638" i="10"/>
  <c r="C638" i="10"/>
  <c r="H637" i="10"/>
  <c r="G637" i="10"/>
  <c r="D637" i="10"/>
  <c r="C637" i="10"/>
  <c r="H636" i="10"/>
  <c r="G636" i="10"/>
  <c r="D636" i="10"/>
  <c r="C636" i="10"/>
  <c r="H635" i="10"/>
  <c r="G635" i="10"/>
  <c r="D635" i="10"/>
  <c r="C635" i="10"/>
  <c r="H634" i="10"/>
  <c r="G634" i="10"/>
  <c r="D634" i="10"/>
  <c r="C634" i="10"/>
  <c r="H633" i="10"/>
  <c r="G633" i="10"/>
  <c r="D633" i="10"/>
  <c r="C633" i="10"/>
  <c r="H632" i="10"/>
  <c r="G632" i="10"/>
  <c r="D632" i="10"/>
  <c r="C632" i="10"/>
  <c r="H631" i="10"/>
  <c r="G631" i="10"/>
  <c r="D631" i="10"/>
  <c r="C631" i="10"/>
  <c r="H630" i="10"/>
  <c r="G630" i="10"/>
  <c r="D630" i="10"/>
  <c r="C630" i="10"/>
  <c r="H629" i="10"/>
  <c r="G629" i="10"/>
  <c r="D629" i="10"/>
  <c r="C629" i="10"/>
  <c r="H628" i="10"/>
  <c r="G628" i="10"/>
  <c r="D628" i="10"/>
  <c r="C628" i="10"/>
  <c r="H627" i="10"/>
  <c r="G627" i="10"/>
  <c r="D627" i="10"/>
  <c r="C627" i="10"/>
  <c r="H626" i="10"/>
  <c r="G626" i="10"/>
  <c r="D626" i="10"/>
  <c r="C626" i="10"/>
  <c r="H625" i="10"/>
  <c r="G625" i="10"/>
  <c r="D625" i="10"/>
  <c r="C625" i="10"/>
  <c r="H624" i="10"/>
  <c r="G624" i="10"/>
  <c r="D624" i="10"/>
  <c r="C624" i="10"/>
  <c r="H623" i="10"/>
  <c r="G623" i="10"/>
  <c r="D623" i="10"/>
  <c r="C623" i="10"/>
  <c r="H622" i="10"/>
  <c r="G622" i="10"/>
  <c r="D622" i="10"/>
  <c r="C622" i="10"/>
  <c r="H621" i="10"/>
  <c r="G621" i="10"/>
  <c r="D621" i="10"/>
  <c r="C621" i="10"/>
  <c r="H620" i="10"/>
  <c r="G620" i="10"/>
  <c r="D620" i="10"/>
  <c r="C620" i="10"/>
  <c r="H619" i="10"/>
  <c r="G619" i="10"/>
  <c r="D619" i="10"/>
  <c r="C619" i="10"/>
  <c r="H618" i="10"/>
  <c r="G618" i="10"/>
  <c r="D618" i="10"/>
  <c r="C618" i="10"/>
  <c r="H617" i="10"/>
  <c r="G617" i="10"/>
  <c r="D617" i="10"/>
  <c r="C617" i="10"/>
  <c r="H616" i="10"/>
  <c r="G616" i="10"/>
  <c r="D616" i="10"/>
  <c r="C616" i="10"/>
  <c r="H615" i="10"/>
  <c r="G615" i="10"/>
  <c r="D615" i="10"/>
  <c r="C615" i="10"/>
  <c r="H614" i="10"/>
  <c r="G614" i="10"/>
  <c r="D614" i="10"/>
  <c r="C614" i="10"/>
  <c r="H613" i="10"/>
  <c r="G613" i="10"/>
  <c r="D613" i="10"/>
  <c r="C613" i="10"/>
  <c r="H612" i="10"/>
  <c r="G612" i="10"/>
  <c r="D612" i="10"/>
  <c r="C612" i="10"/>
  <c r="H611" i="10"/>
  <c r="G611" i="10"/>
  <c r="D611" i="10"/>
  <c r="C611" i="10"/>
  <c r="H610" i="10"/>
  <c r="G610" i="10"/>
  <c r="D610" i="10"/>
  <c r="C610" i="10"/>
  <c r="H609" i="10"/>
  <c r="G609" i="10"/>
  <c r="D609" i="10"/>
  <c r="C609" i="10"/>
  <c r="H608" i="10"/>
  <c r="G608" i="10"/>
  <c r="D608" i="10"/>
  <c r="C608" i="10"/>
  <c r="H607" i="10"/>
  <c r="G607" i="10"/>
  <c r="D607" i="10"/>
  <c r="C607" i="10"/>
  <c r="H606" i="10"/>
  <c r="G606" i="10"/>
  <c r="D606" i="10"/>
  <c r="C606" i="10"/>
  <c r="H605" i="10"/>
  <c r="G605" i="10"/>
  <c r="D605" i="10"/>
  <c r="C605" i="10"/>
  <c r="H604" i="10"/>
  <c r="G604" i="10"/>
  <c r="D604" i="10"/>
  <c r="C604" i="10"/>
  <c r="H603" i="10"/>
  <c r="G603" i="10"/>
  <c r="D603" i="10"/>
  <c r="C603" i="10"/>
  <c r="H602" i="10"/>
  <c r="G602" i="10"/>
  <c r="D602" i="10"/>
  <c r="C602" i="10"/>
  <c r="H601" i="10"/>
  <c r="G601" i="10"/>
  <c r="D601" i="10"/>
  <c r="C601" i="10"/>
  <c r="H600" i="10"/>
  <c r="G600" i="10"/>
  <c r="D600" i="10"/>
  <c r="C600" i="10"/>
  <c r="H599" i="10"/>
  <c r="G599" i="10"/>
  <c r="D599" i="10"/>
  <c r="C599" i="10"/>
  <c r="H598" i="10"/>
  <c r="G598" i="10"/>
  <c r="D598" i="10"/>
  <c r="C598" i="10"/>
  <c r="H597" i="10"/>
  <c r="G597" i="10"/>
  <c r="D597" i="10"/>
  <c r="C597" i="10"/>
  <c r="H596" i="10"/>
  <c r="G596" i="10"/>
  <c r="D596" i="10"/>
  <c r="C596" i="10"/>
  <c r="H595" i="10"/>
  <c r="G595" i="10"/>
  <c r="D595" i="10"/>
  <c r="C595" i="10"/>
  <c r="H594" i="10"/>
  <c r="G594" i="10"/>
  <c r="D594" i="10"/>
  <c r="C594" i="10"/>
  <c r="H593" i="10"/>
  <c r="G593" i="10"/>
  <c r="D593" i="10"/>
  <c r="C593" i="10"/>
  <c r="H592" i="10"/>
  <c r="G592" i="10"/>
  <c r="D592" i="10"/>
  <c r="C592" i="10"/>
  <c r="H591" i="10"/>
  <c r="G591" i="10"/>
  <c r="D591" i="10"/>
  <c r="C591" i="10"/>
  <c r="H590" i="10"/>
  <c r="G590" i="10"/>
  <c r="D590" i="10"/>
  <c r="C590" i="10"/>
  <c r="H589" i="10"/>
  <c r="G589" i="10"/>
  <c r="D589" i="10"/>
  <c r="C589" i="10"/>
  <c r="H588" i="10"/>
  <c r="G588" i="10"/>
  <c r="D588" i="10"/>
  <c r="C588" i="10"/>
  <c r="H587" i="10"/>
  <c r="G587" i="10"/>
  <c r="D587" i="10"/>
  <c r="C587" i="10"/>
  <c r="H586" i="10"/>
  <c r="G586" i="10"/>
  <c r="D586" i="10"/>
  <c r="C586" i="10"/>
  <c r="H585" i="10"/>
  <c r="G585" i="10"/>
  <c r="D585" i="10"/>
  <c r="C585" i="10"/>
  <c r="H584" i="10"/>
  <c r="G584" i="10"/>
  <c r="D584" i="10"/>
  <c r="C584" i="10"/>
  <c r="H583" i="10"/>
  <c r="G583" i="10"/>
  <c r="D583" i="10"/>
  <c r="C583" i="10"/>
  <c r="H582" i="10"/>
  <c r="G582" i="10"/>
  <c r="D582" i="10"/>
  <c r="C582" i="10"/>
  <c r="H581" i="10"/>
  <c r="G581" i="10"/>
  <c r="D581" i="10"/>
  <c r="C581" i="10"/>
  <c r="H580" i="10"/>
  <c r="G580" i="10"/>
  <c r="D580" i="10"/>
  <c r="C580" i="10"/>
  <c r="H579" i="10"/>
  <c r="G579" i="10"/>
  <c r="D579" i="10"/>
  <c r="C579" i="10"/>
  <c r="H578" i="10"/>
  <c r="G578" i="10"/>
  <c r="D578" i="10"/>
  <c r="C578" i="10"/>
  <c r="H577" i="10"/>
  <c r="G577" i="10"/>
  <c r="D577" i="10"/>
  <c r="C577" i="10"/>
  <c r="H576" i="10"/>
  <c r="G576" i="10"/>
  <c r="D576" i="10"/>
  <c r="C576" i="10"/>
  <c r="H575" i="10"/>
  <c r="G575" i="10"/>
  <c r="D575" i="10"/>
  <c r="C575" i="10"/>
  <c r="H574" i="10"/>
  <c r="G574" i="10"/>
  <c r="D574" i="10"/>
  <c r="C574" i="10"/>
  <c r="H573" i="10"/>
  <c r="G573" i="10"/>
  <c r="D573" i="10"/>
  <c r="C573" i="10"/>
  <c r="H572" i="10"/>
  <c r="G572" i="10"/>
  <c r="D572" i="10"/>
  <c r="C572" i="10"/>
  <c r="H571" i="10"/>
  <c r="G571" i="10"/>
  <c r="D571" i="10"/>
  <c r="C571" i="10"/>
  <c r="H570" i="10"/>
  <c r="G570" i="10"/>
  <c r="D570" i="10"/>
  <c r="C570" i="10"/>
  <c r="H569" i="10"/>
  <c r="G569" i="10"/>
  <c r="D569" i="10"/>
  <c r="C569" i="10"/>
  <c r="H568" i="10"/>
  <c r="G568" i="10"/>
  <c r="D568" i="10"/>
  <c r="C568" i="10"/>
  <c r="H567" i="10"/>
  <c r="G567" i="10"/>
  <c r="D567" i="10"/>
  <c r="C567" i="10"/>
  <c r="H566" i="10"/>
  <c r="G566" i="10"/>
  <c r="D566" i="10"/>
  <c r="C566" i="10"/>
  <c r="H565" i="10"/>
  <c r="G565" i="10"/>
  <c r="D565" i="10"/>
  <c r="C565" i="10"/>
  <c r="H564" i="10"/>
  <c r="G564" i="10"/>
  <c r="D564" i="10"/>
  <c r="C564" i="10"/>
  <c r="H563" i="10"/>
  <c r="G563" i="10"/>
  <c r="D563" i="10"/>
  <c r="C563" i="10"/>
  <c r="H562" i="10"/>
  <c r="G562" i="10"/>
  <c r="D562" i="10"/>
  <c r="C562" i="10"/>
  <c r="H561" i="10"/>
  <c r="G561" i="10"/>
  <c r="D561" i="10"/>
  <c r="C561" i="10"/>
  <c r="H560" i="10"/>
  <c r="G560" i="10"/>
  <c r="D560" i="10"/>
  <c r="C560" i="10"/>
  <c r="H559" i="10"/>
  <c r="G559" i="10"/>
  <c r="D559" i="10"/>
  <c r="C559" i="10"/>
  <c r="H558" i="10"/>
  <c r="G558" i="10"/>
  <c r="D558" i="10"/>
  <c r="C558" i="10"/>
  <c r="H557" i="10"/>
  <c r="G557" i="10"/>
  <c r="D557" i="10"/>
  <c r="C557" i="10"/>
  <c r="H556" i="10"/>
  <c r="G556" i="10"/>
  <c r="D556" i="10"/>
  <c r="C556" i="10"/>
  <c r="H555" i="10"/>
  <c r="G555" i="10"/>
  <c r="D555" i="10"/>
  <c r="C555" i="10"/>
  <c r="H554" i="10"/>
  <c r="G554" i="10"/>
  <c r="D554" i="10"/>
  <c r="C554" i="10"/>
  <c r="H553" i="10"/>
  <c r="G553" i="10"/>
  <c r="D553" i="10"/>
  <c r="C553" i="10"/>
  <c r="H552" i="10"/>
  <c r="G552" i="10"/>
  <c r="D552" i="10"/>
  <c r="C552" i="10"/>
  <c r="H551" i="10"/>
  <c r="G551" i="10"/>
  <c r="D551" i="10"/>
  <c r="C551" i="10"/>
  <c r="H550" i="10"/>
  <c r="G550" i="10"/>
  <c r="D550" i="10"/>
  <c r="C550" i="10"/>
  <c r="H549" i="10"/>
  <c r="G549" i="10"/>
  <c r="D549" i="10"/>
  <c r="C549" i="10"/>
  <c r="H548" i="10"/>
  <c r="G548" i="10"/>
  <c r="D548" i="10"/>
  <c r="C548" i="10"/>
  <c r="H547" i="10"/>
  <c r="G547" i="10"/>
  <c r="D547" i="10"/>
  <c r="C547" i="10"/>
  <c r="H546" i="10"/>
  <c r="G546" i="10"/>
  <c r="D546" i="10"/>
  <c r="C546" i="10"/>
  <c r="H545" i="10"/>
  <c r="G545" i="10"/>
  <c r="D545" i="10"/>
  <c r="C545" i="10"/>
  <c r="H544" i="10"/>
  <c r="G544" i="10"/>
  <c r="D544" i="10"/>
  <c r="C544" i="10"/>
  <c r="H543" i="10"/>
  <c r="G543" i="10"/>
  <c r="D543" i="10"/>
  <c r="C543" i="10"/>
  <c r="H542" i="10"/>
  <c r="G542" i="10"/>
  <c r="D542" i="10"/>
  <c r="C542" i="10"/>
  <c r="H541" i="10"/>
  <c r="G541" i="10"/>
  <c r="D541" i="10"/>
  <c r="C541" i="10"/>
  <c r="H540" i="10"/>
  <c r="G540" i="10"/>
  <c r="D540" i="10"/>
  <c r="C540" i="10"/>
  <c r="H539" i="10"/>
  <c r="G539" i="10"/>
  <c r="D539" i="10"/>
  <c r="C539" i="10"/>
  <c r="H538" i="10"/>
  <c r="G538" i="10"/>
  <c r="D538" i="10"/>
  <c r="C538" i="10"/>
  <c r="H537" i="10"/>
  <c r="G537" i="10"/>
  <c r="D537" i="10"/>
  <c r="C537" i="10"/>
  <c r="H536" i="10"/>
  <c r="G536" i="10"/>
  <c r="D536" i="10"/>
  <c r="C536" i="10"/>
  <c r="H535" i="10"/>
  <c r="G535" i="10"/>
  <c r="D535" i="10"/>
  <c r="C535" i="10"/>
  <c r="H534" i="10"/>
  <c r="G534" i="10"/>
  <c r="D534" i="10"/>
  <c r="C534" i="10"/>
  <c r="H533" i="10"/>
  <c r="G533" i="10"/>
  <c r="D533" i="10"/>
  <c r="C533" i="10"/>
  <c r="H532" i="10"/>
  <c r="G532" i="10"/>
  <c r="D532" i="10"/>
  <c r="C532" i="10"/>
  <c r="H531" i="10"/>
  <c r="G531" i="10"/>
  <c r="D531" i="10"/>
  <c r="C531" i="10"/>
  <c r="H530" i="10"/>
  <c r="G530" i="10"/>
  <c r="D530" i="10"/>
  <c r="C530" i="10"/>
  <c r="H529" i="10"/>
  <c r="G529" i="10"/>
  <c r="D529" i="10"/>
  <c r="C529" i="10"/>
  <c r="H528" i="10"/>
  <c r="G528" i="10"/>
  <c r="D528" i="10"/>
  <c r="C528" i="10"/>
  <c r="H527" i="10"/>
  <c r="G527" i="10"/>
  <c r="D527" i="10"/>
  <c r="C527" i="10"/>
  <c r="H526" i="10"/>
  <c r="G526" i="10"/>
  <c r="D526" i="10"/>
  <c r="C526" i="10"/>
  <c r="H525" i="10"/>
  <c r="G525" i="10"/>
  <c r="D525" i="10"/>
  <c r="C525" i="10"/>
  <c r="H524" i="10"/>
  <c r="G524" i="10"/>
  <c r="D524" i="10"/>
  <c r="C524" i="10"/>
  <c r="H523" i="10"/>
  <c r="G523" i="10"/>
  <c r="D523" i="10"/>
  <c r="C523" i="10"/>
  <c r="H522" i="10"/>
  <c r="G522" i="10"/>
  <c r="D522" i="10"/>
  <c r="C522" i="10"/>
  <c r="H521" i="10"/>
  <c r="G521" i="10"/>
  <c r="D521" i="10"/>
  <c r="C521" i="10"/>
  <c r="H520" i="10"/>
  <c r="G520" i="10"/>
  <c r="D520" i="10"/>
  <c r="C520" i="10"/>
  <c r="H519" i="10"/>
  <c r="G519" i="10"/>
  <c r="D519" i="10"/>
  <c r="C519" i="10"/>
  <c r="H518" i="10"/>
  <c r="G518" i="10"/>
  <c r="D518" i="10"/>
  <c r="C518" i="10"/>
  <c r="H517" i="10"/>
  <c r="G517" i="10"/>
  <c r="D517" i="10"/>
  <c r="C517" i="10"/>
  <c r="H516" i="10"/>
  <c r="G516" i="10"/>
  <c r="D516" i="10"/>
  <c r="C516" i="10"/>
  <c r="H515" i="10"/>
  <c r="G515" i="10"/>
  <c r="D515" i="10"/>
  <c r="C515" i="10"/>
  <c r="H514" i="10"/>
  <c r="G514" i="10"/>
  <c r="D514" i="10"/>
  <c r="C514" i="10"/>
  <c r="H513" i="10"/>
  <c r="G513" i="10"/>
  <c r="D513" i="10"/>
  <c r="C513" i="10"/>
  <c r="H512" i="10"/>
  <c r="G512" i="10"/>
  <c r="D512" i="10"/>
  <c r="C512" i="10"/>
  <c r="H511" i="10"/>
  <c r="G511" i="10"/>
  <c r="D511" i="10"/>
  <c r="C511" i="10"/>
  <c r="H510" i="10"/>
  <c r="G510" i="10"/>
  <c r="D510" i="10"/>
  <c r="C510" i="10"/>
  <c r="H509" i="10"/>
  <c r="G509" i="10"/>
  <c r="D509" i="10"/>
  <c r="C509" i="10"/>
  <c r="H508" i="10"/>
  <c r="G508" i="10"/>
  <c r="D508" i="10"/>
  <c r="C508" i="10"/>
  <c r="H507" i="10"/>
  <c r="G507" i="10"/>
  <c r="D507" i="10"/>
  <c r="C507" i="10"/>
  <c r="H506" i="10"/>
  <c r="G506" i="10"/>
  <c r="D506" i="10"/>
  <c r="C506" i="10"/>
  <c r="H505" i="10"/>
  <c r="G505" i="10"/>
  <c r="D505" i="10"/>
  <c r="C505" i="10"/>
  <c r="H504" i="10"/>
  <c r="G504" i="10"/>
  <c r="D504" i="10"/>
  <c r="C504" i="10"/>
  <c r="H503" i="10"/>
  <c r="G503" i="10"/>
  <c r="D503" i="10"/>
  <c r="C503" i="10"/>
  <c r="H502" i="10"/>
  <c r="G502" i="10"/>
  <c r="D502" i="10"/>
  <c r="C502" i="10"/>
  <c r="H501" i="10"/>
  <c r="G501" i="10"/>
  <c r="D501" i="10"/>
  <c r="C501" i="10"/>
  <c r="H500" i="10"/>
  <c r="G500" i="10"/>
  <c r="D500" i="10"/>
  <c r="C500" i="10"/>
  <c r="H499" i="10"/>
  <c r="G499" i="10"/>
  <c r="D499" i="10"/>
  <c r="C499" i="10"/>
  <c r="H498" i="10"/>
  <c r="G498" i="10"/>
  <c r="D498" i="10"/>
  <c r="C498" i="10"/>
  <c r="H497" i="10"/>
  <c r="G497" i="10"/>
  <c r="D497" i="10"/>
  <c r="C497" i="10"/>
  <c r="H496" i="10"/>
  <c r="G496" i="10"/>
  <c r="D496" i="10"/>
  <c r="C496" i="10"/>
  <c r="H495" i="10"/>
  <c r="G495" i="10"/>
  <c r="D495" i="10"/>
  <c r="C495" i="10"/>
  <c r="H494" i="10"/>
  <c r="G494" i="10"/>
  <c r="D494" i="10"/>
  <c r="C494" i="10"/>
  <c r="H493" i="10"/>
  <c r="G493" i="10"/>
  <c r="D493" i="10"/>
  <c r="C493" i="10"/>
  <c r="H492" i="10"/>
  <c r="G492" i="10"/>
  <c r="D492" i="10"/>
  <c r="C492" i="10"/>
  <c r="H491" i="10"/>
  <c r="G491" i="10"/>
  <c r="D491" i="10"/>
  <c r="C491" i="10"/>
  <c r="H490" i="10"/>
  <c r="G490" i="10"/>
  <c r="D490" i="10"/>
  <c r="C490" i="10"/>
  <c r="H489" i="10"/>
  <c r="G489" i="10"/>
  <c r="D489" i="10"/>
  <c r="C489" i="10"/>
  <c r="H488" i="10"/>
  <c r="G488" i="10"/>
  <c r="D488" i="10"/>
  <c r="C488" i="10"/>
  <c r="H487" i="10"/>
  <c r="G487" i="10"/>
  <c r="D487" i="10"/>
  <c r="C487" i="10"/>
  <c r="H486" i="10"/>
  <c r="G486" i="10"/>
  <c r="D486" i="10"/>
  <c r="C486" i="10"/>
  <c r="H485" i="10"/>
  <c r="G485" i="10"/>
  <c r="D485" i="10"/>
  <c r="C485" i="10"/>
  <c r="H484" i="10"/>
  <c r="G484" i="10"/>
  <c r="D484" i="10"/>
  <c r="C484" i="10"/>
  <c r="H483" i="10"/>
  <c r="G483" i="10"/>
  <c r="D483" i="10"/>
  <c r="C483" i="10"/>
  <c r="H482" i="10"/>
  <c r="G482" i="10"/>
  <c r="D482" i="10"/>
  <c r="C482" i="10"/>
  <c r="H481" i="10"/>
  <c r="G481" i="10"/>
  <c r="D481" i="10"/>
  <c r="C481" i="10"/>
  <c r="H480" i="10"/>
  <c r="G480" i="10"/>
  <c r="D480" i="10"/>
  <c r="C480" i="10"/>
  <c r="H479" i="10"/>
  <c r="G479" i="10"/>
  <c r="D479" i="10"/>
  <c r="C479" i="10"/>
  <c r="H478" i="10"/>
  <c r="G478" i="10"/>
  <c r="D478" i="10"/>
  <c r="C478" i="10"/>
  <c r="H477" i="10"/>
  <c r="G477" i="10"/>
  <c r="D477" i="10"/>
  <c r="C477" i="10"/>
  <c r="H476" i="10"/>
  <c r="G476" i="10"/>
  <c r="D476" i="10"/>
  <c r="C476" i="10"/>
  <c r="H475" i="10"/>
  <c r="G475" i="10"/>
  <c r="D475" i="10"/>
  <c r="C475" i="10"/>
  <c r="H474" i="10"/>
  <c r="G474" i="10"/>
  <c r="D474" i="10"/>
  <c r="C474" i="10"/>
  <c r="H473" i="10"/>
  <c r="G473" i="10"/>
  <c r="D473" i="10"/>
  <c r="C473" i="10"/>
  <c r="H472" i="10"/>
  <c r="G472" i="10"/>
  <c r="D472" i="10"/>
  <c r="C472" i="10"/>
  <c r="H471" i="10"/>
  <c r="G471" i="10"/>
  <c r="D471" i="10"/>
  <c r="C471" i="10"/>
  <c r="H470" i="10"/>
  <c r="G470" i="10"/>
  <c r="D470" i="10"/>
  <c r="C470" i="10"/>
  <c r="H469" i="10"/>
  <c r="G469" i="10"/>
  <c r="D469" i="10"/>
  <c r="C469" i="10"/>
  <c r="H468" i="10"/>
  <c r="G468" i="10"/>
  <c r="D468" i="10"/>
  <c r="C468" i="10"/>
  <c r="H467" i="10"/>
  <c r="G467" i="10"/>
  <c r="D467" i="10"/>
  <c r="C467" i="10"/>
  <c r="H466" i="10"/>
  <c r="G466" i="10"/>
  <c r="D466" i="10"/>
  <c r="C466" i="10"/>
  <c r="H465" i="10"/>
  <c r="G465" i="10"/>
  <c r="D465" i="10"/>
  <c r="C465" i="10"/>
  <c r="H464" i="10"/>
  <c r="G464" i="10"/>
  <c r="D464" i="10"/>
  <c r="C464" i="10"/>
  <c r="H463" i="10"/>
  <c r="G463" i="10"/>
  <c r="D463" i="10"/>
  <c r="C463" i="10"/>
  <c r="H462" i="10"/>
  <c r="G462" i="10"/>
  <c r="D462" i="10"/>
  <c r="C462" i="10"/>
  <c r="H461" i="10"/>
  <c r="G461" i="10"/>
  <c r="D461" i="10"/>
  <c r="C461" i="10"/>
  <c r="H460" i="10"/>
  <c r="G460" i="10"/>
  <c r="D460" i="10"/>
  <c r="C460" i="10"/>
  <c r="H459" i="10"/>
  <c r="G459" i="10"/>
  <c r="D459" i="10"/>
  <c r="C459" i="10"/>
  <c r="H458" i="10"/>
  <c r="G458" i="10"/>
  <c r="D458" i="10"/>
  <c r="C458" i="10"/>
  <c r="H457" i="10"/>
  <c r="G457" i="10"/>
  <c r="D457" i="10"/>
  <c r="C457" i="10"/>
  <c r="H456" i="10"/>
  <c r="G456" i="10"/>
  <c r="D456" i="10"/>
  <c r="C456" i="10"/>
  <c r="H455" i="10"/>
  <c r="G455" i="10"/>
  <c r="D455" i="10"/>
  <c r="C455" i="10"/>
  <c r="H454" i="10"/>
  <c r="G454" i="10"/>
  <c r="D454" i="10"/>
  <c r="C454" i="10"/>
  <c r="H453" i="10"/>
  <c r="G453" i="10"/>
  <c r="D453" i="10"/>
  <c r="C453" i="10"/>
  <c r="H452" i="10"/>
  <c r="G452" i="10"/>
  <c r="D452" i="10"/>
  <c r="C452" i="10"/>
  <c r="H451" i="10"/>
  <c r="G451" i="10"/>
  <c r="D451" i="10"/>
  <c r="C451" i="10"/>
  <c r="H450" i="10"/>
  <c r="G450" i="10"/>
  <c r="D450" i="10"/>
  <c r="C450" i="10"/>
  <c r="H449" i="10"/>
  <c r="G449" i="10"/>
  <c r="D449" i="10"/>
  <c r="C449" i="10"/>
  <c r="H448" i="10"/>
  <c r="G448" i="10"/>
  <c r="D448" i="10"/>
  <c r="C448" i="10"/>
  <c r="H447" i="10"/>
  <c r="G447" i="10"/>
  <c r="D447" i="10"/>
  <c r="C447" i="10"/>
  <c r="H446" i="10"/>
  <c r="G446" i="10"/>
  <c r="D446" i="10"/>
  <c r="C446" i="10"/>
  <c r="H445" i="10"/>
  <c r="G445" i="10"/>
  <c r="D445" i="10"/>
  <c r="C445" i="10"/>
  <c r="H444" i="10"/>
  <c r="G444" i="10"/>
  <c r="D444" i="10"/>
  <c r="C444" i="10"/>
  <c r="H443" i="10"/>
  <c r="G443" i="10"/>
  <c r="D443" i="10"/>
  <c r="C443" i="10"/>
  <c r="H442" i="10"/>
  <c r="G442" i="10"/>
  <c r="D442" i="10"/>
  <c r="C442" i="10"/>
  <c r="H441" i="10"/>
  <c r="G441" i="10"/>
  <c r="D441" i="10"/>
  <c r="C441" i="10"/>
  <c r="H440" i="10"/>
  <c r="G440" i="10"/>
  <c r="D440" i="10"/>
  <c r="C440" i="10"/>
  <c r="H439" i="10"/>
  <c r="G439" i="10"/>
  <c r="D439" i="10"/>
  <c r="C439" i="10"/>
  <c r="H438" i="10"/>
  <c r="G438" i="10"/>
  <c r="D438" i="10"/>
  <c r="C438" i="10"/>
  <c r="H437" i="10"/>
  <c r="G437" i="10"/>
  <c r="D437" i="10"/>
  <c r="C437" i="10"/>
  <c r="H436" i="10"/>
  <c r="G436" i="10"/>
  <c r="D436" i="10"/>
  <c r="C436" i="10"/>
  <c r="H435" i="10"/>
  <c r="G435" i="10"/>
  <c r="D435" i="10"/>
  <c r="C435" i="10"/>
  <c r="H434" i="10"/>
  <c r="G434" i="10"/>
  <c r="D434" i="10"/>
  <c r="C434" i="10"/>
  <c r="H433" i="10"/>
  <c r="G433" i="10"/>
  <c r="D433" i="10"/>
  <c r="C433" i="10"/>
  <c r="H432" i="10"/>
  <c r="G432" i="10"/>
  <c r="D432" i="10"/>
  <c r="C432" i="10"/>
  <c r="H431" i="10"/>
  <c r="G431" i="10"/>
  <c r="D431" i="10"/>
  <c r="C431" i="10"/>
  <c r="H430" i="10"/>
  <c r="G430" i="10"/>
  <c r="D430" i="10"/>
  <c r="C430" i="10"/>
  <c r="H429" i="10"/>
  <c r="G429" i="10"/>
  <c r="D429" i="10"/>
  <c r="C429" i="10"/>
  <c r="H428" i="10"/>
  <c r="G428" i="10"/>
  <c r="D428" i="10"/>
  <c r="C428" i="10"/>
  <c r="H427" i="10"/>
  <c r="G427" i="10"/>
  <c r="D427" i="10"/>
  <c r="C427" i="10"/>
  <c r="H426" i="10"/>
  <c r="G426" i="10"/>
  <c r="D426" i="10"/>
  <c r="C426" i="10"/>
  <c r="H425" i="10"/>
  <c r="G425" i="10"/>
  <c r="D425" i="10"/>
  <c r="C425" i="10"/>
  <c r="H424" i="10"/>
  <c r="G424" i="10"/>
  <c r="D424" i="10"/>
  <c r="C424" i="10"/>
  <c r="H423" i="10"/>
  <c r="G423" i="10"/>
  <c r="D423" i="10"/>
  <c r="C423" i="10"/>
  <c r="H422" i="10"/>
  <c r="G422" i="10"/>
  <c r="D422" i="10"/>
  <c r="C422" i="10"/>
  <c r="H421" i="10"/>
  <c r="G421" i="10"/>
  <c r="D421" i="10"/>
  <c r="C421" i="10"/>
  <c r="H420" i="10"/>
  <c r="G420" i="10"/>
  <c r="D420" i="10"/>
  <c r="C420" i="10"/>
  <c r="H419" i="10"/>
  <c r="G419" i="10"/>
  <c r="D419" i="10"/>
  <c r="C419" i="10"/>
  <c r="H418" i="10"/>
  <c r="G418" i="10"/>
  <c r="D418" i="10"/>
  <c r="C418" i="10"/>
  <c r="H417" i="10"/>
  <c r="G417" i="10"/>
  <c r="D417" i="10"/>
  <c r="C417" i="10"/>
  <c r="H416" i="10"/>
  <c r="G416" i="10"/>
  <c r="D416" i="10"/>
  <c r="C416" i="10"/>
  <c r="H415" i="10"/>
  <c r="G415" i="10"/>
  <c r="D415" i="10"/>
  <c r="C415" i="10"/>
  <c r="H414" i="10"/>
  <c r="G414" i="10"/>
  <c r="D414" i="10"/>
  <c r="C414" i="10"/>
  <c r="H413" i="10"/>
  <c r="G413" i="10"/>
  <c r="D413" i="10"/>
  <c r="C413" i="10"/>
  <c r="H412" i="10"/>
  <c r="G412" i="10"/>
  <c r="D412" i="10"/>
  <c r="C412" i="10"/>
  <c r="H411" i="10"/>
  <c r="G411" i="10"/>
  <c r="D411" i="10"/>
  <c r="C411" i="10"/>
  <c r="H410" i="10"/>
  <c r="G410" i="10"/>
  <c r="D410" i="10"/>
  <c r="C410" i="10"/>
  <c r="H409" i="10"/>
  <c r="G409" i="10"/>
  <c r="D409" i="10"/>
  <c r="C409" i="10"/>
  <c r="H408" i="10"/>
  <c r="G408" i="10"/>
  <c r="D408" i="10"/>
  <c r="C408" i="10"/>
  <c r="H407" i="10"/>
  <c r="G407" i="10"/>
  <c r="D407" i="10"/>
  <c r="C407" i="10"/>
  <c r="H406" i="10"/>
  <c r="G406" i="10"/>
  <c r="D406" i="10"/>
  <c r="C406" i="10"/>
  <c r="H405" i="10"/>
  <c r="G405" i="10"/>
  <c r="D405" i="10"/>
  <c r="C405" i="10"/>
  <c r="H404" i="10"/>
  <c r="G404" i="10"/>
  <c r="D404" i="10"/>
  <c r="C404" i="10"/>
  <c r="H403" i="10"/>
  <c r="G403" i="10"/>
  <c r="D403" i="10"/>
  <c r="C403" i="10"/>
  <c r="H402" i="10"/>
  <c r="G402" i="10"/>
  <c r="D402" i="10"/>
  <c r="C402" i="10"/>
  <c r="H401" i="10"/>
  <c r="G401" i="10"/>
  <c r="D401" i="10"/>
  <c r="C401" i="10"/>
  <c r="H400" i="10"/>
  <c r="G400" i="10"/>
  <c r="D400" i="10"/>
  <c r="C400" i="10"/>
  <c r="H399" i="10"/>
  <c r="G399" i="10"/>
  <c r="D399" i="10"/>
  <c r="C399" i="10"/>
  <c r="H398" i="10"/>
  <c r="G398" i="10"/>
  <c r="D398" i="10"/>
  <c r="C398" i="10"/>
  <c r="H397" i="10"/>
  <c r="G397" i="10"/>
  <c r="D397" i="10"/>
  <c r="C397" i="10"/>
  <c r="H396" i="10"/>
  <c r="G396" i="10"/>
  <c r="D396" i="10"/>
  <c r="C396" i="10"/>
  <c r="H395" i="10"/>
  <c r="G395" i="10"/>
  <c r="D395" i="10"/>
  <c r="C395" i="10"/>
  <c r="H394" i="10"/>
  <c r="G394" i="10"/>
  <c r="D394" i="10"/>
  <c r="C394" i="10"/>
  <c r="H393" i="10"/>
  <c r="G393" i="10"/>
  <c r="D393" i="10"/>
  <c r="C393" i="10"/>
  <c r="H392" i="10"/>
  <c r="G392" i="10"/>
  <c r="D392" i="10"/>
  <c r="C392" i="10"/>
  <c r="H391" i="10"/>
  <c r="G391" i="10"/>
  <c r="D391" i="10"/>
  <c r="C391" i="10"/>
  <c r="H390" i="10"/>
  <c r="G390" i="10"/>
  <c r="D390" i="10"/>
  <c r="C390" i="10"/>
  <c r="H389" i="10"/>
  <c r="G389" i="10"/>
  <c r="D389" i="10"/>
  <c r="C389" i="10"/>
  <c r="H388" i="10"/>
  <c r="G388" i="10"/>
  <c r="D388" i="10"/>
  <c r="C388" i="10"/>
  <c r="H387" i="10"/>
  <c r="G387" i="10"/>
  <c r="D387" i="10"/>
  <c r="C387" i="10"/>
  <c r="H386" i="10"/>
  <c r="G386" i="10"/>
  <c r="D386" i="10"/>
  <c r="C386" i="10"/>
  <c r="H385" i="10"/>
  <c r="G385" i="10"/>
  <c r="D385" i="10"/>
  <c r="C385" i="10"/>
  <c r="H384" i="10"/>
  <c r="G384" i="10"/>
  <c r="D384" i="10"/>
  <c r="C384" i="10"/>
  <c r="H383" i="10"/>
  <c r="G383" i="10"/>
  <c r="D383" i="10"/>
  <c r="C383" i="10"/>
  <c r="H382" i="10"/>
  <c r="G382" i="10"/>
  <c r="D382" i="10"/>
  <c r="C382" i="10"/>
  <c r="H381" i="10"/>
  <c r="G381" i="10"/>
  <c r="D381" i="10"/>
  <c r="C381" i="10"/>
  <c r="H380" i="10"/>
  <c r="G380" i="10"/>
  <c r="D380" i="10"/>
  <c r="C380" i="10"/>
  <c r="H379" i="10"/>
  <c r="G379" i="10"/>
  <c r="D379" i="10"/>
  <c r="C379" i="10"/>
  <c r="H378" i="10"/>
  <c r="G378" i="10"/>
  <c r="D378" i="10"/>
  <c r="C378" i="10"/>
  <c r="H377" i="10"/>
  <c r="G377" i="10"/>
  <c r="D377" i="10"/>
  <c r="C377" i="10"/>
  <c r="H376" i="10"/>
  <c r="G376" i="10"/>
  <c r="D376" i="10"/>
  <c r="C376" i="10"/>
  <c r="H375" i="10"/>
  <c r="G375" i="10"/>
  <c r="D375" i="10"/>
  <c r="C375" i="10"/>
  <c r="H374" i="10"/>
  <c r="G374" i="10"/>
  <c r="D374" i="10"/>
  <c r="C374" i="10"/>
  <c r="H373" i="10"/>
  <c r="G373" i="10"/>
  <c r="D373" i="10"/>
  <c r="C373" i="10"/>
  <c r="H372" i="10"/>
  <c r="G372" i="10"/>
  <c r="D372" i="10"/>
  <c r="C372" i="10"/>
  <c r="H371" i="10"/>
  <c r="G371" i="10"/>
  <c r="D371" i="10"/>
  <c r="C371" i="10"/>
  <c r="H370" i="10"/>
  <c r="G370" i="10"/>
  <c r="D370" i="10"/>
  <c r="C370" i="10"/>
  <c r="H369" i="10"/>
  <c r="G369" i="10"/>
  <c r="D369" i="10"/>
  <c r="C369" i="10"/>
  <c r="H368" i="10"/>
  <c r="G368" i="10"/>
  <c r="D368" i="10"/>
  <c r="C368" i="10"/>
  <c r="H367" i="10"/>
  <c r="G367" i="10"/>
  <c r="D367" i="10"/>
  <c r="C367" i="10"/>
  <c r="H366" i="10"/>
  <c r="G366" i="10"/>
  <c r="D366" i="10"/>
  <c r="C366" i="10"/>
  <c r="H365" i="10"/>
  <c r="G365" i="10"/>
  <c r="D365" i="10"/>
  <c r="C365" i="10"/>
  <c r="H364" i="10"/>
  <c r="G364" i="10"/>
  <c r="D364" i="10"/>
  <c r="C364" i="10"/>
  <c r="H363" i="10"/>
  <c r="G363" i="10"/>
  <c r="D363" i="10"/>
  <c r="C363" i="10"/>
  <c r="H362" i="10"/>
  <c r="G362" i="10"/>
  <c r="D362" i="10"/>
  <c r="C362" i="10"/>
  <c r="H361" i="10"/>
  <c r="G361" i="10"/>
  <c r="D361" i="10"/>
  <c r="C361" i="10"/>
  <c r="H360" i="10"/>
  <c r="G360" i="10"/>
  <c r="D360" i="10"/>
  <c r="C360" i="10"/>
  <c r="H359" i="10"/>
  <c r="G359" i="10"/>
  <c r="D359" i="10"/>
  <c r="C359" i="10"/>
  <c r="H358" i="10"/>
  <c r="G358" i="10"/>
  <c r="D358" i="10"/>
  <c r="C358" i="10"/>
  <c r="H357" i="10"/>
  <c r="G357" i="10"/>
  <c r="D357" i="10"/>
  <c r="C357" i="10"/>
  <c r="H356" i="10"/>
  <c r="G356" i="10"/>
  <c r="D356" i="10"/>
  <c r="C356" i="10"/>
  <c r="H355" i="10"/>
  <c r="G355" i="10"/>
  <c r="D355" i="10"/>
  <c r="C355" i="10"/>
  <c r="H354" i="10"/>
  <c r="G354" i="10"/>
  <c r="D354" i="10"/>
  <c r="C354" i="10"/>
  <c r="H353" i="10"/>
  <c r="G353" i="10"/>
  <c r="D353" i="10"/>
  <c r="C353" i="10"/>
  <c r="H352" i="10"/>
  <c r="G352" i="10"/>
  <c r="D352" i="10"/>
  <c r="C352" i="10"/>
  <c r="H351" i="10"/>
  <c r="G351" i="10"/>
  <c r="D351" i="10"/>
  <c r="C351" i="10"/>
  <c r="H350" i="10"/>
  <c r="G350" i="10"/>
  <c r="D350" i="10"/>
  <c r="C350" i="10"/>
  <c r="H349" i="10"/>
  <c r="G349" i="10"/>
  <c r="D349" i="10"/>
  <c r="C349" i="10"/>
  <c r="H348" i="10"/>
  <c r="G348" i="10"/>
  <c r="D348" i="10"/>
  <c r="C348" i="10"/>
  <c r="H347" i="10"/>
  <c r="G347" i="10"/>
  <c r="D347" i="10"/>
  <c r="C347" i="10"/>
  <c r="H346" i="10"/>
  <c r="G346" i="10"/>
  <c r="D346" i="10"/>
  <c r="C346" i="10"/>
  <c r="H345" i="10"/>
  <c r="G345" i="10"/>
  <c r="D345" i="10"/>
  <c r="C345" i="10"/>
  <c r="H344" i="10"/>
  <c r="G344" i="10"/>
  <c r="D344" i="10"/>
  <c r="C344" i="10"/>
  <c r="H343" i="10"/>
  <c r="G343" i="10"/>
  <c r="D343" i="10"/>
  <c r="C343" i="10"/>
  <c r="H342" i="10"/>
  <c r="G342" i="10"/>
  <c r="D342" i="10"/>
  <c r="C342" i="10"/>
  <c r="H341" i="10"/>
  <c r="G341" i="10"/>
  <c r="D341" i="10"/>
  <c r="C341" i="10"/>
  <c r="H340" i="10"/>
  <c r="G340" i="10"/>
  <c r="D340" i="10"/>
  <c r="C340" i="10"/>
  <c r="H339" i="10"/>
  <c r="G339" i="10"/>
  <c r="D339" i="10"/>
  <c r="C339" i="10"/>
  <c r="H338" i="10"/>
  <c r="G338" i="10"/>
  <c r="D338" i="10"/>
  <c r="C338" i="10"/>
  <c r="H337" i="10"/>
  <c r="G337" i="10"/>
  <c r="D337" i="10"/>
  <c r="C337" i="10"/>
  <c r="H336" i="10"/>
  <c r="G336" i="10"/>
  <c r="D336" i="10"/>
  <c r="C336" i="10"/>
  <c r="H335" i="10"/>
  <c r="G335" i="10"/>
  <c r="D335" i="10"/>
  <c r="C335" i="10"/>
  <c r="H334" i="10"/>
  <c r="G334" i="10"/>
  <c r="D334" i="10"/>
  <c r="C334" i="10"/>
  <c r="H333" i="10"/>
  <c r="G333" i="10"/>
  <c r="D333" i="10"/>
  <c r="C333" i="10"/>
  <c r="H332" i="10"/>
  <c r="G332" i="10"/>
  <c r="D332" i="10"/>
  <c r="C332" i="10"/>
  <c r="H331" i="10"/>
  <c r="G331" i="10"/>
  <c r="D331" i="10"/>
  <c r="C331" i="10"/>
  <c r="H330" i="10"/>
  <c r="G330" i="10"/>
  <c r="D330" i="10"/>
  <c r="C330" i="10"/>
  <c r="H329" i="10"/>
  <c r="G329" i="10"/>
  <c r="D329" i="10"/>
  <c r="C329" i="10"/>
  <c r="H328" i="10"/>
  <c r="G328" i="10"/>
  <c r="D328" i="10"/>
  <c r="C328" i="10"/>
  <c r="H327" i="10"/>
  <c r="G327" i="10"/>
  <c r="D327" i="10"/>
  <c r="C327" i="10"/>
  <c r="H326" i="10"/>
  <c r="G326" i="10"/>
  <c r="D326" i="10"/>
  <c r="C326" i="10"/>
  <c r="H325" i="10"/>
  <c r="G325" i="10"/>
  <c r="D325" i="10"/>
  <c r="C325" i="10"/>
  <c r="H324" i="10"/>
  <c r="G324" i="10"/>
  <c r="D324" i="10"/>
  <c r="C324" i="10"/>
  <c r="H323" i="10"/>
  <c r="G323" i="10"/>
  <c r="D323" i="10"/>
  <c r="C323" i="10"/>
  <c r="H322" i="10"/>
  <c r="G322" i="10"/>
  <c r="D322" i="10"/>
  <c r="C322" i="10"/>
  <c r="H321" i="10"/>
  <c r="G321" i="10"/>
  <c r="D321" i="10"/>
  <c r="C321" i="10"/>
  <c r="H320" i="10"/>
  <c r="G320" i="10"/>
  <c r="D320" i="10"/>
  <c r="C320" i="10"/>
  <c r="H319" i="10"/>
  <c r="G319" i="10"/>
  <c r="D319" i="10"/>
  <c r="C319" i="10"/>
  <c r="H318" i="10"/>
  <c r="G318" i="10"/>
  <c r="D318" i="10"/>
  <c r="C318" i="10"/>
  <c r="H317" i="10"/>
  <c r="G317" i="10"/>
  <c r="D317" i="10"/>
  <c r="C317" i="10"/>
  <c r="H316" i="10"/>
  <c r="G316" i="10"/>
  <c r="D316" i="10"/>
  <c r="C316" i="10"/>
  <c r="H315" i="10"/>
  <c r="G315" i="10"/>
  <c r="D315" i="10"/>
  <c r="C315" i="10"/>
  <c r="H314" i="10"/>
  <c r="G314" i="10"/>
  <c r="D314" i="10"/>
  <c r="C314" i="10"/>
  <c r="H313" i="10"/>
  <c r="G313" i="10"/>
  <c r="D313" i="10"/>
  <c r="C313" i="10"/>
  <c r="H312" i="10"/>
  <c r="G312" i="10"/>
  <c r="D312" i="10"/>
  <c r="C312" i="10"/>
  <c r="H311" i="10"/>
  <c r="G311" i="10"/>
  <c r="D311" i="10"/>
  <c r="C311" i="10"/>
  <c r="H310" i="10"/>
  <c r="G310" i="10"/>
  <c r="D310" i="10"/>
  <c r="C310" i="10"/>
  <c r="H309" i="10"/>
  <c r="G309" i="10"/>
  <c r="D309" i="10"/>
  <c r="C309" i="10"/>
  <c r="H308" i="10"/>
  <c r="G308" i="10"/>
  <c r="D308" i="10"/>
  <c r="C308" i="10"/>
  <c r="H307" i="10"/>
  <c r="G307" i="10"/>
  <c r="D307" i="10"/>
  <c r="C307" i="10"/>
  <c r="H306" i="10"/>
  <c r="G306" i="10"/>
  <c r="D306" i="10"/>
  <c r="C306" i="10"/>
  <c r="H305" i="10"/>
  <c r="G305" i="10"/>
  <c r="D305" i="10"/>
  <c r="C305" i="10"/>
  <c r="H304" i="10"/>
  <c r="G304" i="10"/>
  <c r="D304" i="10"/>
  <c r="C304" i="10"/>
  <c r="H303" i="10"/>
  <c r="G303" i="10"/>
  <c r="D303" i="10"/>
  <c r="C303" i="10"/>
  <c r="H302" i="10"/>
  <c r="G302" i="10"/>
  <c r="D302" i="10"/>
  <c r="C302" i="10"/>
  <c r="H301" i="10"/>
  <c r="G301" i="10"/>
  <c r="D301" i="10"/>
  <c r="C301" i="10"/>
  <c r="H300" i="10"/>
  <c r="G300" i="10"/>
  <c r="D300" i="10"/>
  <c r="C300" i="10"/>
  <c r="H299" i="10"/>
  <c r="G299" i="10"/>
  <c r="D299" i="10"/>
  <c r="C299" i="10"/>
  <c r="H298" i="10"/>
  <c r="G298" i="10"/>
  <c r="D298" i="10"/>
  <c r="C298" i="10"/>
  <c r="H297" i="10"/>
  <c r="G297" i="10"/>
  <c r="D297" i="10"/>
  <c r="C297" i="10"/>
  <c r="H296" i="10"/>
  <c r="G296" i="10"/>
  <c r="D296" i="10"/>
  <c r="C296" i="10"/>
  <c r="H295" i="10"/>
  <c r="G295" i="10"/>
  <c r="D295" i="10"/>
  <c r="C295" i="10"/>
  <c r="H294" i="10"/>
  <c r="G294" i="10"/>
  <c r="D294" i="10"/>
  <c r="C294" i="10"/>
  <c r="H293" i="10"/>
  <c r="G293" i="10"/>
  <c r="D293" i="10"/>
  <c r="C293" i="10"/>
  <c r="H292" i="10"/>
  <c r="G292" i="10"/>
  <c r="D292" i="10"/>
  <c r="C292" i="10"/>
  <c r="H291" i="10"/>
  <c r="G291" i="10"/>
  <c r="D291" i="10"/>
  <c r="C291" i="10"/>
  <c r="H290" i="10"/>
  <c r="G290" i="10"/>
  <c r="D290" i="10"/>
  <c r="C290" i="10"/>
  <c r="H289" i="10"/>
  <c r="G289" i="10"/>
  <c r="D289" i="10"/>
  <c r="C289" i="10"/>
  <c r="H288" i="10"/>
  <c r="G288" i="10"/>
  <c r="D288" i="10"/>
  <c r="C288" i="10"/>
  <c r="H287" i="10"/>
  <c r="G287" i="10"/>
  <c r="D287" i="10"/>
  <c r="C287" i="10"/>
  <c r="H286" i="10"/>
  <c r="G286" i="10"/>
  <c r="D286" i="10"/>
  <c r="C286" i="10"/>
  <c r="H285" i="10"/>
  <c r="G285" i="10"/>
  <c r="D285" i="10"/>
  <c r="C285" i="10"/>
  <c r="H284" i="10"/>
  <c r="G284" i="10"/>
  <c r="D284" i="10"/>
  <c r="C284" i="10"/>
  <c r="H283" i="10"/>
  <c r="G283" i="10"/>
  <c r="D283" i="10"/>
  <c r="C283" i="10"/>
  <c r="H282" i="10"/>
  <c r="G282" i="10"/>
  <c r="D282" i="10"/>
  <c r="C282" i="10"/>
  <c r="H281" i="10"/>
  <c r="G281" i="10"/>
  <c r="D281" i="10"/>
  <c r="C281" i="10"/>
  <c r="H280" i="10"/>
  <c r="G280" i="10"/>
  <c r="D280" i="10"/>
  <c r="C280" i="10"/>
  <c r="H279" i="10"/>
  <c r="G279" i="10"/>
  <c r="D279" i="10"/>
  <c r="C279" i="10"/>
  <c r="H278" i="10"/>
  <c r="G278" i="10"/>
  <c r="D278" i="10"/>
  <c r="C278" i="10"/>
  <c r="H277" i="10"/>
  <c r="G277" i="10"/>
  <c r="D277" i="10"/>
  <c r="C277" i="10"/>
  <c r="H276" i="10"/>
  <c r="G276" i="10"/>
  <c r="D276" i="10"/>
  <c r="C276" i="10"/>
  <c r="H275" i="10"/>
  <c r="G275" i="10"/>
  <c r="D275" i="10"/>
  <c r="C275" i="10"/>
  <c r="H274" i="10"/>
  <c r="G274" i="10"/>
  <c r="D274" i="10"/>
  <c r="C274" i="10"/>
  <c r="H273" i="10"/>
  <c r="G273" i="10"/>
  <c r="D273" i="10"/>
  <c r="C273" i="10"/>
  <c r="H272" i="10"/>
  <c r="G272" i="10"/>
  <c r="D272" i="10"/>
  <c r="C272" i="10"/>
  <c r="H271" i="10"/>
  <c r="G271" i="10"/>
  <c r="D271" i="10"/>
  <c r="C271" i="10"/>
  <c r="H270" i="10"/>
  <c r="G270" i="10"/>
  <c r="D270" i="10"/>
  <c r="C270" i="10"/>
  <c r="H269" i="10"/>
  <c r="G269" i="10"/>
  <c r="D269" i="10"/>
  <c r="C269" i="10"/>
  <c r="H268" i="10"/>
  <c r="G268" i="10"/>
  <c r="D268" i="10"/>
  <c r="C268" i="10"/>
  <c r="H267" i="10"/>
  <c r="G267" i="10"/>
  <c r="D267" i="10"/>
  <c r="C267" i="10"/>
  <c r="H266" i="10"/>
  <c r="G266" i="10"/>
  <c r="D266" i="10"/>
  <c r="C266" i="10"/>
  <c r="H265" i="10"/>
  <c r="G265" i="10"/>
  <c r="D265" i="10"/>
  <c r="C265" i="10"/>
  <c r="H264" i="10"/>
  <c r="G264" i="10"/>
  <c r="D264" i="10"/>
  <c r="C264" i="10"/>
  <c r="H263" i="10"/>
  <c r="G263" i="10"/>
  <c r="D263" i="10"/>
  <c r="C263" i="10"/>
  <c r="H262" i="10"/>
  <c r="G262" i="10"/>
  <c r="D262" i="10"/>
  <c r="C262" i="10"/>
  <c r="H261" i="10"/>
  <c r="G261" i="10"/>
  <c r="D261" i="10"/>
  <c r="C261" i="10"/>
  <c r="H260" i="10"/>
  <c r="G260" i="10"/>
  <c r="D260" i="10"/>
  <c r="C260" i="10"/>
  <c r="H259" i="10"/>
  <c r="G259" i="10"/>
  <c r="D259" i="10"/>
  <c r="C259" i="10"/>
  <c r="H258" i="10"/>
  <c r="G258" i="10"/>
  <c r="D258" i="10"/>
  <c r="C258" i="10"/>
  <c r="H257" i="10"/>
  <c r="G257" i="10"/>
  <c r="D257" i="10"/>
  <c r="C257" i="10"/>
  <c r="H256" i="10"/>
  <c r="G256" i="10"/>
  <c r="D256" i="10"/>
  <c r="C256" i="10"/>
  <c r="H255" i="10"/>
  <c r="G255" i="10"/>
  <c r="D255" i="10"/>
  <c r="C255" i="10"/>
  <c r="H254" i="10"/>
  <c r="G254" i="10"/>
  <c r="D254" i="10"/>
  <c r="C254" i="10"/>
  <c r="H253" i="10"/>
  <c r="G253" i="10"/>
  <c r="D253" i="10"/>
  <c r="C253" i="10"/>
  <c r="H252" i="10"/>
  <c r="G252" i="10"/>
  <c r="D252" i="10"/>
  <c r="C252" i="10"/>
  <c r="H251" i="10"/>
  <c r="G251" i="10"/>
  <c r="D251" i="10"/>
  <c r="C251" i="10"/>
  <c r="H250" i="10"/>
  <c r="G250" i="10"/>
  <c r="D250" i="10"/>
  <c r="C250" i="10"/>
  <c r="H249" i="10"/>
  <c r="G249" i="10"/>
  <c r="D249" i="10"/>
  <c r="C249" i="10"/>
  <c r="H248" i="10"/>
  <c r="G248" i="10"/>
  <c r="D248" i="10"/>
  <c r="C248" i="10"/>
  <c r="H247" i="10"/>
  <c r="G247" i="10"/>
  <c r="D247" i="10"/>
  <c r="C247" i="10"/>
  <c r="H246" i="10"/>
  <c r="G246" i="10"/>
  <c r="D246" i="10"/>
  <c r="C246" i="10"/>
  <c r="H245" i="10"/>
  <c r="G245" i="10"/>
  <c r="D245" i="10"/>
  <c r="C245" i="10"/>
  <c r="H244" i="10"/>
  <c r="G244" i="10"/>
  <c r="D244" i="10"/>
  <c r="C244" i="10"/>
  <c r="H243" i="10"/>
  <c r="G243" i="10"/>
  <c r="D243" i="10"/>
  <c r="C243" i="10"/>
  <c r="H242" i="10"/>
  <c r="G242" i="10"/>
  <c r="D242" i="10"/>
  <c r="C242" i="10"/>
  <c r="H241" i="10"/>
  <c r="G241" i="10"/>
  <c r="D241" i="10"/>
  <c r="C241" i="10"/>
  <c r="H240" i="10"/>
  <c r="G240" i="10"/>
  <c r="D240" i="10"/>
  <c r="C240" i="10"/>
  <c r="H239" i="10"/>
  <c r="G239" i="10"/>
  <c r="D239" i="10"/>
  <c r="C239" i="10"/>
  <c r="H238" i="10"/>
  <c r="G238" i="10"/>
  <c r="D238" i="10"/>
  <c r="C238" i="10"/>
  <c r="H237" i="10"/>
  <c r="G237" i="10"/>
  <c r="D237" i="10"/>
  <c r="C237" i="10"/>
  <c r="H236" i="10"/>
  <c r="G236" i="10"/>
  <c r="D236" i="10"/>
  <c r="C236" i="10"/>
  <c r="H235" i="10"/>
  <c r="G235" i="10"/>
  <c r="D235" i="10"/>
  <c r="C235" i="10"/>
  <c r="H234" i="10"/>
  <c r="G234" i="10"/>
  <c r="D234" i="10"/>
  <c r="C234" i="10"/>
  <c r="H233" i="10"/>
  <c r="G233" i="10"/>
  <c r="D233" i="10"/>
  <c r="C233" i="10"/>
  <c r="H232" i="10"/>
  <c r="G232" i="10"/>
  <c r="D232" i="10"/>
  <c r="C232" i="10"/>
  <c r="H231" i="10"/>
  <c r="G231" i="10"/>
  <c r="D231" i="10"/>
  <c r="C231" i="10"/>
  <c r="H230" i="10"/>
  <c r="G230" i="10"/>
  <c r="D230" i="10"/>
  <c r="C230" i="10"/>
  <c r="H229" i="10"/>
  <c r="G229" i="10"/>
  <c r="D229" i="10"/>
  <c r="C229" i="10"/>
  <c r="H228" i="10"/>
  <c r="G228" i="10"/>
  <c r="D228" i="10"/>
  <c r="C228" i="10"/>
  <c r="H227" i="10"/>
  <c r="G227" i="10"/>
  <c r="D227" i="10"/>
  <c r="C227" i="10"/>
  <c r="H226" i="10"/>
  <c r="G226" i="10"/>
  <c r="D226" i="10"/>
  <c r="C226" i="10"/>
  <c r="H225" i="10"/>
  <c r="G225" i="10"/>
  <c r="D225" i="10"/>
  <c r="C225" i="10"/>
  <c r="H224" i="10"/>
  <c r="G224" i="10"/>
  <c r="D224" i="10"/>
  <c r="C224" i="10"/>
  <c r="H223" i="10"/>
  <c r="G223" i="10"/>
  <c r="D223" i="10"/>
  <c r="C223" i="10"/>
  <c r="H222" i="10"/>
  <c r="G222" i="10"/>
  <c r="D222" i="10"/>
  <c r="C222" i="10"/>
  <c r="H221" i="10"/>
  <c r="G221" i="10"/>
  <c r="D221" i="10"/>
  <c r="C221" i="10"/>
  <c r="H220" i="10"/>
  <c r="G220" i="10"/>
  <c r="D220" i="10"/>
  <c r="C220" i="10"/>
  <c r="H219" i="10"/>
  <c r="G219" i="10"/>
  <c r="D219" i="10"/>
  <c r="C219" i="10"/>
  <c r="H218" i="10"/>
  <c r="G218" i="10"/>
  <c r="D218" i="10"/>
  <c r="C218" i="10"/>
  <c r="H217" i="10"/>
  <c r="G217" i="10"/>
  <c r="D217" i="10"/>
  <c r="C217" i="10"/>
  <c r="H216" i="10"/>
  <c r="G216" i="10"/>
  <c r="D216" i="10"/>
  <c r="C216" i="10"/>
  <c r="H215" i="10"/>
  <c r="G215" i="10"/>
  <c r="D215" i="10"/>
  <c r="C215" i="10"/>
  <c r="H214" i="10"/>
  <c r="G214" i="10"/>
  <c r="D214" i="10"/>
  <c r="C214" i="10"/>
  <c r="H213" i="10"/>
  <c r="G213" i="10"/>
  <c r="D213" i="10"/>
  <c r="C213" i="10"/>
  <c r="H212" i="10"/>
  <c r="G212" i="10"/>
  <c r="D212" i="10"/>
  <c r="C212" i="10"/>
  <c r="H211" i="10"/>
  <c r="G211" i="10"/>
  <c r="D211" i="10"/>
  <c r="C211" i="10"/>
  <c r="H210" i="10"/>
  <c r="G210" i="10"/>
  <c r="D210" i="10"/>
  <c r="C210" i="10"/>
  <c r="H209" i="10"/>
  <c r="G209" i="10"/>
  <c r="D209" i="10"/>
  <c r="C209" i="10"/>
  <c r="H208" i="10"/>
  <c r="G208" i="10"/>
  <c r="D208" i="10"/>
  <c r="C208" i="10"/>
  <c r="H207" i="10"/>
  <c r="G207" i="10"/>
  <c r="D207" i="10"/>
  <c r="C207" i="10"/>
  <c r="H206" i="10"/>
  <c r="G206" i="10"/>
  <c r="D206" i="10"/>
  <c r="C206" i="10"/>
  <c r="H205" i="10"/>
  <c r="G205" i="10"/>
  <c r="D205" i="10"/>
  <c r="C205" i="10"/>
  <c r="H204" i="10"/>
  <c r="G204" i="10"/>
  <c r="D204" i="10"/>
  <c r="C204" i="10"/>
  <c r="H203" i="10"/>
  <c r="G203" i="10"/>
  <c r="D203" i="10"/>
  <c r="C203" i="10"/>
  <c r="H202" i="10"/>
  <c r="G202" i="10"/>
  <c r="D202" i="10"/>
  <c r="C202" i="10"/>
  <c r="H201" i="10"/>
  <c r="G201" i="10"/>
  <c r="D201" i="10"/>
  <c r="C201" i="10"/>
  <c r="H200" i="10"/>
  <c r="G200" i="10"/>
  <c r="D200" i="10"/>
  <c r="C200" i="10"/>
  <c r="H199" i="10"/>
  <c r="G199" i="10"/>
  <c r="D199" i="10"/>
  <c r="C199" i="10"/>
  <c r="H198" i="10"/>
  <c r="G198" i="10"/>
  <c r="D198" i="10"/>
  <c r="C198" i="10"/>
  <c r="H197" i="10"/>
  <c r="G197" i="10"/>
  <c r="D197" i="10"/>
  <c r="C197" i="10"/>
  <c r="H196" i="10"/>
  <c r="G196" i="10"/>
  <c r="D196" i="10"/>
  <c r="C196" i="10"/>
  <c r="H195" i="10"/>
  <c r="G195" i="10"/>
  <c r="D195" i="10"/>
  <c r="C195" i="10"/>
  <c r="H194" i="10"/>
  <c r="G194" i="10"/>
  <c r="D194" i="10"/>
  <c r="C194" i="10"/>
  <c r="H193" i="10"/>
  <c r="G193" i="10"/>
  <c r="D193" i="10"/>
  <c r="C193" i="10"/>
  <c r="H192" i="10"/>
  <c r="G192" i="10"/>
  <c r="D192" i="10"/>
  <c r="C192" i="10"/>
  <c r="H191" i="10"/>
  <c r="G191" i="10"/>
  <c r="D191" i="10"/>
  <c r="C191" i="10"/>
  <c r="H190" i="10"/>
  <c r="G190" i="10"/>
  <c r="D190" i="10"/>
  <c r="C190" i="10"/>
  <c r="H189" i="10"/>
  <c r="G189" i="10"/>
  <c r="D189" i="10"/>
  <c r="C189" i="10"/>
  <c r="H188" i="10"/>
  <c r="G188" i="10"/>
  <c r="D188" i="10"/>
  <c r="C188" i="10"/>
  <c r="H187" i="10"/>
  <c r="G187" i="10"/>
  <c r="D187" i="10"/>
  <c r="C187" i="10"/>
  <c r="H186" i="10"/>
  <c r="G186" i="10"/>
  <c r="D186" i="10"/>
  <c r="C186" i="10"/>
  <c r="H185" i="10"/>
  <c r="G185" i="10"/>
  <c r="D185" i="10"/>
  <c r="C185" i="10"/>
  <c r="H184" i="10"/>
  <c r="G184" i="10"/>
  <c r="D184" i="10"/>
  <c r="C184" i="10"/>
  <c r="H183" i="10"/>
  <c r="G183" i="10"/>
  <c r="D183" i="10"/>
  <c r="C183" i="10"/>
  <c r="H182" i="10"/>
  <c r="G182" i="10"/>
  <c r="D182" i="10"/>
  <c r="C182" i="10"/>
  <c r="H181" i="10"/>
  <c r="G181" i="10"/>
  <c r="D181" i="10"/>
  <c r="C181" i="10"/>
  <c r="H180" i="10"/>
  <c r="G180" i="10"/>
  <c r="D180" i="10"/>
  <c r="C180" i="10"/>
  <c r="H179" i="10"/>
  <c r="G179" i="10"/>
  <c r="D179" i="10"/>
  <c r="C179" i="10"/>
  <c r="H178" i="10"/>
  <c r="G178" i="10"/>
  <c r="D178" i="10"/>
  <c r="C178" i="10"/>
  <c r="H177" i="10"/>
  <c r="G177" i="10"/>
  <c r="D177" i="10"/>
  <c r="C177" i="10"/>
  <c r="H176" i="10"/>
  <c r="G176" i="10"/>
  <c r="D176" i="10"/>
  <c r="C176" i="10"/>
  <c r="H175" i="10"/>
  <c r="G175" i="10"/>
  <c r="D175" i="10"/>
  <c r="C175" i="10"/>
  <c r="H174" i="10"/>
  <c r="G174" i="10"/>
  <c r="D174" i="10"/>
  <c r="C174" i="10"/>
  <c r="H173" i="10"/>
  <c r="G173" i="10"/>
  <c r="D173" i="10"/>
  <c r="C173" i="10"/>
  <c r="H172" i="10"/>
  <c r="G172" i="10"/>
  <c r="D172" i="10"/>
  <c r="C172" i="10"/>
  <c r="H171" i="10"/>
  <c r="G171" i="10"/>
  <c r="D171" i="10"/>
  <c r="C171" i="10"/>
  <c r="H170" i="10"/>
  <c r="G170" i="10"/>
  <c r="D170" i="10"/>
  <c r="C170" i="10"/>
  <c r="H169" i="10"/>
  <c r="G169" i="10"/>
  <c r="D169" i="10"/>
  <c r="C169" i="10"/>
  <c r="H168" i="10"/>
  <c r="G168" i="10"/>
  <c r="D168" i="10"/>
  <c r="C168" i="10"/>
  <c r="H167" i="10"/>
  <c r="G167" i="10"/>
  <c r="D167" i="10"/>
  <c r="C167" i="10"/>
  <c r="H166" i="10"/>
  <c r="G166" i="10"/>
  <c r="D166" i="10"/>
  <c r="C166" i="10"/>
  <c r="H165" i="10"/>
  <c r="G165" i="10"/>
  <c r="D165" i="10"/>
  <c r="C165" i="10"/>
  <c r="H164" i="10"/>
  <c r="G164" i="10"/>
  <c r="D164" i="10"/>
  <c r="C164" i="10"/>
  <c r="H163" i="10"/>
  <c r="G163" i="10"/>
  <c r="D163" i="10"/>
  <c r="C163" i="10"/>
  <c r="H162" i="10"/>
  <c r="G162" i="10"/>
  <c r="D162" i="10"/>
  <c r="C162" i="10"/>
  <c r="H161" i="10"/>
  <c r="G161" i="10"/>
  <c r="D161" i="10"/>
  <c r="C161" i="10"/>
  <c r="H160" i="10"/>
  <c r="G160" i="10"/>
  <c r="D160" i="10"/>
  <c r="C160" i="10"/>
  <c r="H159" i="10"/>
  <c r="G159" i="10"/>
  <c r="D159" i="10"/>
  <c r="C159" i="10"/>
  <c r="H158" i="10"/>
  <c r="G158" i="10"/>
  <c r="D158" i="10"/>
  <c r="C158" i="10"/>
  <c r="H157" i="10"/>
  <c r="G157" i="10"/>
  <c r="D157" i="10"/>
  <c r="C157" i="10"/>
  <c r="H156" i="10"/>
  <c r="G156" i="10"/>
  <c r="D156" i="10"/>
  <c r="C156" i="10"/>
  <c r="H155" i="10"/>
  <c r="G155" i="10"/>
  <c r="D155" i="10"/>
  <c r="C155" i="10"/>
  <c r="H154" i="10"/>
  <c r="G154" i="10"/>
  <c r="D154" i="10"/>
  <c r="C154" i="10"/>
  <c r="H153" i="10"/>
  <c r="G153" i="10"/>
  <c r="D153" i="10"/>
  <c r="C153" i="10"/>
  <c r="H152" i="10"/>
  <c r="G152" i="10"/>
  <c r="D152" i="10"/>
  <c r="C152" i="10"/>
  <c r="H151" i="10"/>
  <c r="G151" i="10"/>
  <c r="D151" i="10"/>
  <c r="C151" i="10"/>
  <c r="H150" i="10"/>
  <c r="G150" i="10"/>
  <c r="D150" i="10"/>
  <c r="C150" i="10"/>
  <c r="H149" i="10"/>
  <c r="G149" i="10"/>
  <c r="D149" i="10"/>
  <c r="C149" i="10"/>
  <c r="H148" i="10"/>
  <c r="G148" i="10"/>
  <c r="D148" i="10"/>
  <c r="C148" i="10"/>
  <c r="H147" i="10"/>
  <c r="G147" i="10"/>
  <c r="D147" i="10"/>
  <c r="C147" i="10"/>
  <c r="H146" i="10"/>
  <c r="G146" i="10"/>
  <c r="D146" i="10"/>
  <c r="C146" i="10"/>
  <c r="H145" i="10"/>
  <c r="G145" i="10"/>
  <c r="D145" i="10"/>
  <c r="C145" i="10"/>
  <c r="H144" i="10"/>
  <c r="G144" i="10"/>
  <c r="D144" i="10"/>
  <c r="C144" i="10"/>
  <c r="H143" i="10"/>
  <c r="G143" i="10"/>
  <c r="D143" i="10"/>
  <c r="C143" i="10"/>
  <c r="H142" i="10"/>
  <c r="G142" i="10"/>
  <c r="D142" i="10"/>
  <c r="C142" i="10"/>
  <c r="H141" i="10"/>
  <c r="G141" i="10"/>
  <c r="D141" i="10"/>
  <c r="C141" i="10"/>
  <c r="H140" i="10"/>
  <c r="G140" i="10"/>
  <c r="D140" i="10"/>
  <c r="C140" i="10"/>
  <c r="H139" i="10"/>
  <c r="G139" i="10"/>
  <c r="D139" i="10"/>
  <c r="C139" i="10"/>
  <c r="H138" i="10"/>
  <c r="G138" i="10"/>
  <c r="D138" i="10"/>
  <c r="C138" i="10"/>
  <c r="H137" i="10"/>
  <c r="G137" i="10"/>
  <c r="D137" i="10"/>
  <c r="C137" i="10"/>
  <c r="H136" i="10"/>
  <c r="G136" i="10"/>
  <c r="D136" i="10"/>
  <c r="C136" i="10"/>
  <c r="H135" i="10"/>
  <c r="G135" i="10"/>
  <c r="D135" i="10"/>
  <c r="C135" i="10"/>
  <c r="H134" i="10"/>
  <c r="G134" i="10"/>
  <c r="D134" i="10"/>
  <c r="C134" i="10"/>
  <c r="H133" i="10"/>
  <c r="G133" i="10"/>
  <c r="D133" i="10"/>
  <c r="C133" i="10"/>
  <c r="H132" i="10"/>
  <c r="G132" i="10"/>
  <c r="D132" i="10"/>
  <c r="C132" i="10"/>
  <c r="H131" i="10"/>
  <c r="G131" i="10"/>
  <c r="D131" i="10"/>
  <c r="C131" i="10"/>
  <c r="H130" i="10"/>
  <c r="G130" i="10"/>
  <c r="D130" i="10"/>
  <c r="C130" i="10"/>
  <c r="H129" i="10"/>
  <c r="G129" i="10"/>
  <c r="D129" i="10"/>
  <c r="C129" i="10"/>
  <c r="H128" i="10"/>
  <c r="G128" i="10"/>
  <c r="D128" i="10"/>
  <c r="C128" i="10"/>
  <c r="H127" i="10"/>
  <c r="G127" i="10"/>
  <c r="D127" i="10"/>
  <c r="C127" i="10"/>
  <c r="H126" i="10"/>
  <c r="G126" i="10"/>
  <c r="D126" i="10"/>
  <c r="C126" i="10"/>
  <c r="H125" i="10"/>
  <c r="G125" i="10"/>
  <c r="D125" i="10"/>
  <c r="C125" i="10"/>
  <c r="H124" i="10"/>
  <c r="G124" i="10"/>
  <c r="D124" i="10"/>
  <c r="C124" i="10"/>
  <c r="H123" i="10"/>
  <c r="G123" i="10"/>
  <c r="D123" i="10"/>
  <c r="C123" i="10"/>
  <c r="H122" i="10"/>
  <c r="G122" i="10"/>
  <c r="D122" i="10"/>
  <c r="C122" i="10"/>
  <c r="H121" i="10"/>
  <c r="G121" i="10"/>
  <c r="D121" i="10"/>
  <c r="C121" i="10"/>
  <c r="H120" i="10"/>
  <c r="G120" i="10"/>
  <c r="D120" i="10"/>
  <c r="C120" i="10"/>
  <c r="H119" i="10"/>
  <c r="G119" i="10"/>
  <c r="D119" i="10"/>
  <c r="C119" i="10"/>
  <c r="H118" i="10"/>
  <c r="G118" i="10"/>
  <c r="D118" i="10"/>
  <c r="C118" i="10"/>
  <c r="H117" i="10"/>
  <c r="G117" i="10"/>
  <c r="D117" i="10"/>
  <c r="C117" i="10"/>
  <c r="H116" i="10"/>
  <c r="G116" i="10"/>
  <c r="D116" i="10"/>
  <c r="C116" i="10"/>
  <c r="H115" i="10"/>
  <c r="G115" i="10"/>
  <c r="D115" i="10"/>
  <c r="C115" i="10"/>
  <c r="H114" i="10"/>
  <c r="G114" i="10"/>
  <c r="D114" i="10"/>
  <c r="C114" i="10"/>
  <c r="H113" i="10"/>
  <c r="G113" i="10"/>
  <c r="D113" i="10"/>
  <c r="C113" i="10"/>
  <c r="H112" i="10"/>
  <c r="G112" i="10"/>
  <c r="D112" i="10"/>
  <c r="C112" i="10"/>
  <c r="H111" i="10"/>
  <c r="G111" i="10"/>
  <c r="D111" i="10"/>
  <c r="C111" i="10"/>
  <c r="H110" i="10"/>
  <c r="G110" i="10"/>
  <c r="D110" i="10"/>
  <c r="C110" i="10"/>
  <c r="H109" i="10"/>
  <c r="G109" i="10"/>
  <c r="D109" i="10"/>
  <c r="C109" i="10"/>
  <c r="H108" i="10"/>
  <c r="G108" i="10"/>
  <c r="D108" i="10"/>
  <c r="C108" i="10"/>
  <c r="H107" i="10"/>
  <c r="G107" i="10"/>
  <c r="D107" i="10"/>
  <c r="C107" i="10"/>
  <c r="H106" i="10"/>
  <c r="G106" i="10"/>
  <c r="D106" i="10"/>
  <c r="C106" i="10"/>
  <c r="H105" i="10"/>
  <c r="G105" i="10"/>
  <c r="D105" i="10"/>
  <c r="C105" i="10"/>
  <c r="H104" i="10"/>
  <c r="G104" i="10"/>
  <c r="D104" i="10"/>
  <c r="C104" i="10"/>
  <c r="H103" i="10"/>
  <c r="G103" i="10"/>
  <c r="D103" i="10"/>
  <c r="C103" i="10"/>
  <c r="H102" i="10"/>
  <c r="G102" i="10"/>
  <c r="D102" i="10"/>
  <c r="C102" i="10"/>
  <c r="H101" i="10"/>
  <c r="G101" i="10"/>
  <c r="D101" i="10"/>
  <c r="C101" i="10"/>
  <c r="H100" i="10"/>
  <c r="G100" i="10"/>
  <c r="D100" i="10"/>
  <c r="C100" i="10"/>
  <c r="H99" i="10"/>
  <c r="G99" i="10"/>
  <c r="D99" i="10"/>
  <c r="C99" i="10"/>
  <c r="H98" i="10"/>
  <c r="G98" i="10"/>
  <c r="D98" i="10"/>
  <c r="C98" i="10"/>
  <c r="H97" i="10"/>
  <c r="G97" i="10"/>
  <c r="D97" i="10"/>
  <c r="C97" i="10"/>
  <c r="H96" i="10"/>
  <c r="G96" i="10"/>
  <c r="D96" i="10"/>
  <c r="C96" i="10"/>
  <c r="H95" i="10"/>
  <c r="G95" i="10"/>
  <c r="D95" i="10"/>
  <c r="C95" i="10"/>
  <c r="H94" i="10"/>
  <c r="G94" i="10"/>
  <c r="D94" i="10"/>
  <c r="C94" i="10"/>
  <c r="H93" i="10"/>
  <c r="G93" i="10"/>
  <c r="D93" i="10"/>
  <c r="C93" i="10"/>
  <c r="H92" i="10"/>
  <c r="G92" i="10"/>
  <c r="D92" i="10"/>
  <c r="C92" i="10"/>
  <c r="H91" i="10"/>
  <c r="G91" i="10"/>
  <c r="D91" i="10"/>
  <c r="C91" i="10"/>
  <c r="H90" i="10"/>
  <c r="G90" i="10"/>
  <c r="D90" i="10"/>
  <c r="C90" i="10"/>
  <c r="H89" i="10"/>
  <c r="G89" i="10"/>
  <c r="D89" i="10"/>
  <c r="C89" i="10"/>
  <c r="H88" i="10"/>
  <c r="G88" i="10"/>
  <c r="D88" i="10"/>
  <c r="C88" i="10"/>
  <c r="H87" i="10"/>
  <c r="G87" i="10"/>
  <c r="D87" i="10"/>
  <c r="C87" i="10"/>
  <c r="H86" i="10"/>
  <c r="G86" i="10"/>
  <c r="D86" i="10"/>
  <c r="C86" i="10"/>
  <c r="H85" i="10"/>
  <c r="G85" i="10"/>
  <c r="D85" i="10"/>
  <c r="C85" i="10"/>
  <c r="H84" i="10"/>
  <c r="G84" i="10"/>
  <c r="D84" i="10"/>
  <c r="C84" i="10"/>
  <c r="H83" i="10"/>
  <c r="G83" i="10"/>
  <c r="D83" i="10"/>
  <c r="C83" i="10"/>
  <c r="H82" i="10"/>
  <c r="G82" i="10"/>
  <c r="D82" i="10"/>
  <c r="C82" i="10"/>
  <c r="H81" i="10"/>
  <c r="G81" i="10"/>
  <c r="D81" i="10"/>
  <c r="C81" i="10"/>
  <c r="H80" i="10"/>
  <c r="G80" i="10"/>
  <c r="D80" i="10"/>
  <c r="C80" i="10"/>
  <c r="H79" i="10"/>
  <c r="G79" i="10"/>
  <c r="D79" i="10"/>
  <c r="C79" i="10"/>
  <c r="H78" i="10"/>
  <c r="G78" i="10"/>
  <c r="D78" i="10"/>
  <c r="C78" i="10"/>
  <c r="H77" i="10"/>
  <c r="G77" i="10"/>
  <c r="D77" i="10"/>
  <c r="C77" i="10"/>
  <c r="H76" i="10"/>
  <c r="G76" i="10"/>
  <c r="D76" i="10"/>
  <c r="C76" i="10"/>
  <c r="H75" i="10"/>
  <c r="G75" i="10"/>
  <c r="D75" i="10"/>
  <c r="C75" i="10"/>
  <c r="H74" i="10"/>
  <c r="G74" i="10"/>
  <c r="D74" i="10"/>
  <c r="C74" i="10"/>
  <c r="H73" i="10"/>
  <c r="G73" i="10"/>
  <c r="D73" i="10"/>
  <c r="C73" i="10"/>
  <c r="H72" i="10"/>
  <c r="G72" i="10"/>
  <c r="D72" i="10"/>
  <c r="C72" i="10"/>
  <c r="H71" i="10"/>
  <c r="G71" i="10"/>
  <c r="D71" i="10"/>
  <c r="C71" i="10"/>
  <c r="H70" i="10"/>
  <c r="G70" i="10"/>
  <c r="D70" i="10"/>
  <c r="C70" i="10"/>
  <c r="H69" i="10"/>
  <c r="G69" i="10"/>
  <c r="D69" i="10"/>
  <c r="C69" i="10"/>
  <c r="H68" i="10"/>
  <c r="G68" i="10"/>
  <c r="D68" i="10"/>
  <c r="C68" i="10"/>
  <c r="H67" i="10"/>
  <c r="G67" i="10"/>
  <c r="D67" i="10"/>
  <c r="C67" i="10"/>
  <c r="H66" i="10"/>
  <c r="G66" i="10"/>
  <c r="D66" i="10"/>
  <c r="C66" i="10"/>
  <c r="H65" i="10"/>
  <c r="G65" i="10"/>
  <c r="D65" i="10"/>
  <c r="C65" i="10"/>
  <c r="H64" i="10"/>
  <c r="G64" i="10"/>
  <c r="D64" i="10"/>
  <c r="C64" i="10"/>
  <c r="H63" i="10"/>
  <c r="G63" i="10"/>
  <c r="D63" i="10"/>
  <c r="C63" i="10"/>
  <c r="H62" i="10"/>
  <c r="G62" i="10"/>
  <c r="D62" i="10"/>
  <c r="C62" i="10"/>
  <c r="H61" i="10"/>
  <c r="G61" i="10"/>
  <c r="D61" i="10"/>
  <c r="C61" i="10"/>
  <c r="H60" i="10"/>
  <c r="G60" i="10"/>
  <c r="D60" i="10"/>
  <c r="C60" i="10"/>
  <c r="H59" i="10"/>
  <c r="G59" i="10"/>
  <c r="D59" i="10"/>
  <c r="C59" i="10"/>
  <c r="H58" i="10"/>
  <c r="G58" i="10"/>
  <c r="D58" i="10"/>
  <c r="C58" i="10"/>
  <c r="H57" i="10"/>
  <c r="G57" i="10"/>
  <c r="D57" i="10"/>
  <c r="C57" i="10"/>
  <c r="H56" i="10"/>
  <c r="G56" i="10"/>
  <c r="D56" i="10"/>
  <c r="C56" i="10"/>
  <c r="H55" i="10"/>
  <c r="G55" i="10"/>
  <c r="D55" i="10"/>
  <c r="C55" i="10"/>
  <c r="H54" i="10"/>
  <c r="G54" i="10"/>
  <c r="D54" i="10"/>
  <c r="C54" i="10"/>
  <c r="H53" i="10"/>
  <c r="G53" i="10"/>
  <c r="D53" i="10"/>
  <c r="C53" i="10"/>
  <c r="H52" i="10"/>
  <c r="G52" i="10"/>
  <c r="D52" i="10"/>
  <c r="C52" i="10"/>
  <c r="H51" i="10"/>
  <c r="G51" i="10"/>
  <c r="D51" i="10"/>
  <c r="C51" i="10"/>
  <c r="H50" i="10"/>
  <c r="G50" i="10"/>
  <c r="D50" i="10"/>
  <c r="C50" i="10"/>
  <c r="H49" i="10"/>
  <c r="G49" i="10"/>
  <c r="D49" i="10"/>
  <c r="C49" i="10"/>
  <c r="H48" i="10"/>
  <c r="G48" i="10"/>
  <c r="D48" i="10"/>
  <c r="C48" i="10"/>
  <c r="H47" i="10"/>
  <c r="G47" i="10"/>
  <c r="D47" i="10"/>
  <c r="C47" i="10"/>
  <c r="H46" i="10"/>
  <c r="G46" i="10"/>
  <c r="D46" i="10"/>
  <c r="C46" i="10"/>
  <c r="H45" i="10"/>
  <c r="G45" i="10"/>
  <c r="D45" i="10"/>
  <c r="C45" i="10"/>
  <c r="H44" i="10"/>
  <c r="G44" i="10"/>
  <c r="D44" i="10"/>
  <c r="C44" i="10"/>
  <c r="H43" i="10"/>
  <c r="G43" i="10"/>
  <c r="D43" i="10"/>
  <c r="C43" i="10"/>
  <c r="H42" i="10"/>
  <c r="G42" i="10"/>
  <c r="D42" i="10"/>
  <c r="C42" i="10"/>
  <c r="H41" i="10"/>
  <c r="G41" i="10"/>
  <c r="D41" i="10"/>
  <c r="C41" i="10"/>
  <c r="H40" i="10"/>
  <c r="G40" i="10"/>
  <c r="D40" i="10"/>
  <c r="C40" i="10"/>
  <c r="H39" i="10"/>
  <c r="G39" i="10"/>
  <c r="D39" i="10"/>
  <c r="C39" i="10"/>
  <c r="H38" i="10"/>
  <c r="G38" i="10"/>
  <c r="D38" i="10"/>
  <c r="C38" i="10"/>
  <c r="H37" i="10"/>
  <c r="G37" i="10"/>
  <c r="D37" i="10"/>
  <c r="C37" i="10"/>
  <c r="H36" i="10"/>
  <c r="G36" i="10"/>
  <c r="D36" i="10"/>
  <c r="C36" i="10"/>
  <c r="H35" i="10"/>
  <c r="G35" i="10"/>
  <c r="D35" i="10"/>
  <c r="C35" i="10"/>
  <c r="H34" i="10"/>
  <c r="G34" i="10"/>
  <c r="D34" i="10"/>
  <c r="C34" i="10"/>
  <c r="H33" i="10"/>
  <c r="G33" i="10"/>
  <c r="D33" i="10"/>
  <c r="C33" i="10"/>
  <c r="H32" i="10"/>
  <c r="G32" i="10"/>
  <c r="D32" i="10"/>
  <c r="C32" i="10"/>
  <c r="H31" i="10"/>
  <c r="G31" i="10"/>
  <c r="D31" i="10"/>
  <c r="C31" i="10"/>
  <c r="H30" i="10"/>
  <c r="G30" i="10"/>
  <c r="D30" i="10"/>
  <c r="C30" i="10"/>
  <c r="H29" i="10"/>
  <c r="G29" i="10"/>
  <c r="D29" i="10"/>
  <c r="C29" i="10"/>
  <c r="H28" i="10"/>
  <c r="G28" i="10"/>
  <c r="D28" i="10"/>
  <c r="C28" i="10"/>
  <c r="H27" i="10"/>
  <c r="G27" i="10"/>
  <c r="D27" i="10"/>
  <c r="C27" i="10"/>
  <c r="H26" i="10"/>
  <c r="G26" i="10"/>
  <c r="D26" i="10"/>
  <c r="C26" i="10"/>
  <c r="H25" i="10"/>
  <c r="G25" i="10"/>
  <c r="D25" i="10"/>
  <c r="C25" i="10"/>
  <c r="H24" i="10"/>
  <c r="G24" i="10"/>
  <c r="D24" i="10"/>
  <c r="C24" i="10"/>
  <c r="H23" i="10"/>
  <c r="G23" i="10"/>
  <c r="D23" i="10"/>
  <c r="C23" i="10"/>
  <c r="H22" i="10"/>
  <c r="G22" i="10"/>
  <c r="D22" i="10"/>
  <c r="C22" i="10"/>
  <c r="H21" i="10"/>
  <c r="G21" i="10"/>
  <c r="D21" i="10"/>
  <c r="C21" i="10"/>
  <c r="H20" i="10"/>
  <c r="G20" i="10"/>
  <c r="D20" i="10"/>
  <c r="C20" i="10"/>
  <c r="H19" i="10"/>
  <c r="G19" i="10"/>
  <c r="D19" i="10"/>
  <c r="C19" i="10"/>
  <c r="H18" i="10"/>
  <c r="G18" i="10"/>
  <c r="D18" i="10"/>
  <c r="C18" i="10"/>
  <c r="H17" i="10"/>
  <c r="G17" i="10"/>
  <c r="D17" i="10"/>
  <c r="C17" i="10"/>
  <c r="H16" i="10"/>
  <c r="G16" i="10"/>
  <c r="D16" i="10"/>
  <c r="C16" i="10"/>
  <c r="H15" i="10"/>
  <c r="G15" i="10"/>
  <c r="D15" i="10"/>
  <c r="C15" i="10"/>
  <c r="H14" i="10"/>
  <c r="G14" i="10"/>
  <c r="D14" i="10"/>
  <c r="C14" i="10"/>
  <c r="H13" i="10"/>
  <c r="G13" i="10"/>
  <c r="D13" i="10"/>
  <c r="C13" i="10"/>
  <c r="H12" i="10"/>
  <c r="G12" i="10"/>
  <c r="D12" i="10"/>
  <c r="C12" i="10"/>
  <c r="C6" i="10"/>
  <c r="D6" i="10"/>
  <c r="G6" i="10"/>
  <c r="H6" i="10"/>
  <c r="C7" i="10"/>
  <c r="D7" i="10"/>
  <c r="G7" i="10"/>
  <c r="H7" i="10"/>
  <c r="C8" i="10"/>
  <c r="D8" i="10"/>
  <c r="G8" i="10"/>
  <c r="H8" i="10"/>
  <c r="C9" i="10"/>
  <c r="D9" i="10"/>
  <c r="G9" i="10"/>
  <c r="H9" i="10"/>
  <c r="C10" i="10"/>
  <c r="D10" i="10"/>
  <c r="G10" i="10"/>
  <c r="H10" i="10"/>
  <c r="C11" i="10"/>
  <c r="D11" i="10"/>
  <c r="G11" i="10"/>
  <c r="H11" i="10"/>
  <c r="C5" i="10"/>
  <c r="D5" i="10"/>
  <c r="H5" i="10"/>
  <c r="B14" i="6"/>
  <c r="C14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B22" i="6"/>
  <c r="C22" i="6"/>
  <c r="B23" i="6"/>
  <c r="C23" i="6"/>
  <c r="B24" i="6"/>
  <c r="C24" i="6"/>
  <c r="B25" i="6"/>
  <c r="C25" i="6"/>
  <c r="B26" i="6"/>
  <c r="C26" i="6"/>
  <c r="B27" i="6"/>
  <c r="C27" i="6"/>
  <c r="B28" i="6"/>
  <c r="C28" i="6"/>
  <c r="B29" i="6"/>
  <c r="C29" i="6"/>
  <c r="B30" i="6"/>
  <c r="C30" i="6"/>
  <c r="B31" i="6"/>
  <c r="C31" i="6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B101" i="6"/>
  <c r="C101" i="6"/>
  <c r="B102" i="6"/>
  <c r="C102" i="6"/>
  <c r="B103" i="6"/>
  <c r="C103" i="6"/>
  <c r="B104" i="6"/>
  <c r="C104" i="6"/>
  <c r="B105" i="6"/>
  <c r="C105" i="6"/>
  <c r="B106" i="6"/>
  <c r="C106" i="6"/>
  <c r="B107" i="6"/>
  <c r="C107" i="6"/>
  <c r="B108" i="6"/>
  <c r="C108" i="6"/>
  <c r="B109" i="6"/>
  <c r="C109" i="6"/>
  <c r="B110" i="6"/>
  <c r="C110" i="6"/>
  <c r="B111" i="6"/>
  <c r="C111" i="6"/>
  <c r="B112" i="6"/>
  <c r="C112" i="6"/>
  <c r="B113" i="6"/>
  <c r="C113" i="6"/>
  <c r="B114" i="6"/>
  <c r="C114" i="6"/>
  <c r="B115" i="6"/>
  <c r="C115" i="6"/>
  <c r="B116" i="6"/>
  <c r="C116" i="6"/>
  <c r="B117" i="6"/>
  <c r="C117" i="6"/>
  <c r="B118" i="6"/>
  <c r="C118" i="6"/>
  <c r="B119" i="6"/>
  <c r="C119" i="6"/>
  <c r="B120" i="6"/>
  <c r="C120" i="6"/>
  <c r="B121" i="6"/>
  <c r="C121" i="6"/>
  <c r="B122" i="6"/>
  <c r="C122" i="6"/>
  <c r="B123" i="6"/>
  <c r="C123" i="6"/>
  <c r="B124" i="6"/>
  <c r="C124" i="6"/>
  <c r="B125" i="6"/>
  <c r="C125" i="6"/>
  <c r="B126" i="6"/>
  <c r="C126" i="6"/>
  <c r="B127" i="6"/>
  <c r="C127" i="6"/>
  <c r="B128" i="6"/>
  <c r="C128" i="6"/>
  <c r="B129" i="6"/>
  <c r="C129" i="6"/>
  <c r="B130" i="6"/>
  <c r="C130" i="6"/>
  <c r="B131" i="6"/>
  <c r="C131" i="6"/>
  <c r="B132" i="6"/>
  <c r="C132" i="6"/>
  <c r="B133" i="6"/>
  <c r="C133" i="6"/>
  <c r="B134" i="6"/>
  <c r="C134" i="6"/>
  <c r="B135" i="6"/>
  <c r="C135" i="6"/>
  <c r="B136" i="6"/>
  <c r="C136" i="6"/>
  <c r="B137" i="6"/>
  <c r="C137" i="6"/>
  <c r="B138" i="6"/>
  <c r="C138" i="6"/>
  <c r="B139" i="6"/>
  <c r="C139" i="6"/>
  <c r="B140" i="6"/>
  <c r="C140" i="6"/>
  <c r="B141" i="6"/>
  <c r="C141" i="6"/>
  <c r="B142" i="6"/>
  <c r="C142" i="6"/>
  <c r="B143" i="6"/>
  <c r="C143" i="6"/>
  <c r="B144" i="6"/>
  <c r="C144" i="6"/>
  <c r="B145" i="6"/>
  <c r="C145" i="6"/>
  <c r="B146" i="6"/>
  <c r="C146" i="6"/>
  <c r="B147" i="6"/>
  <c r="C147" i="6"/>
  <c r="B148" i="6"/>
  <c r="C148" i="6"/>
  <c r="B149" i="6"/>
  <c r="C149" i="6"/>
  <c r="B150" i="6"/>
  <c r="C150" i="6"/>
  <c r="B151" i="6"/>
  <c r="C151" i="6"/>
  <c r="B152" i="6"/>
  <c r="C152" i="6"/>
  <c r="B153" i="6"/>
  <c r="C153" i="6"/>
  <c r="B154" i="6"/>
  <c r="C154" i="6"/>
  <c r="B155" i="6"/>
  <c r="C155" i="6"/>
  <c r="B156" i="6"/>
  <c r="C156" i="6"/>
  <c r="B157" i="6"/>
  <c r="C157" i="6"/>
  <c r="B158" i="6"/>
  <c r="C158" i="6"/>
  <c r="B159" i="6"/>
  <c r="C159" i="6"/>
  <c r="B160" i="6"/>
  <c r="C160" i="6"/>
  <c r="B161" i="6"/>
  <c r="C161" i="6"/>
  <c r="B162" i="6"/>
  <c r="C162" i="6"/>
  <c r="B163" i="6"/>
  <c r="C163" i="6"/>
  <c r="B164" i="6"/>
  <c r="C164" i="6"/>
  <c r="B165" i="6"/>
  <c r="C165" i="6"/>
  <c r="B166" i="6"/>
  <c r="C166" i="6"/>
  <c r="B167" i="6"/>
  <c r="C167" i="6"/>
  <c r="B168" i="6"/>
  <c r="C168" i="6"/>
  <c r="B169" i="6"/>
  <c r="C169" i="6"/>
  <c r="B170" i="6"/>
  <c r="C170" i="6"/>
  <c r="B171" i="6"/>
  <c r="C171" i="6"/>
  <c r="B172" i="6"/>
  <c r="C172" i="6"/>
  <c r="B173" i="6"/>
  <c r="C173" i="6"/>
  <c r="B174" i="6"/>
  <c r="C174" i="6"/>
  <c r="B175" i="6"/>
  <c r="C175" i="6"/>
  <c r="B176" i="6"/>
  <c r="C176" i="6"/>
  <c r="B177" i="6"/>
  <c r="C177" i="6"/>
  <c r="B178" i="6"/>
  <c r="C178" i="6"/>
  <c r="B179" i="6"/>
  <c r="C179" i="6"/>
  <c r="B180" i="6"/>
  <c r="C180" i="6"/>
  <c r="B181" i="6"/>
  <c r="C181" i="6"/>
  <c r="B182" i="6"/>
  <c r="C182" i="6"/>
  <c r="B183" i="6"/>
  <c r="C183" i="6"/>
  <c r="B184" i="6"/>
  <c r="C184" i="6"/>
  <c r="B185" i="6"/>
  <c r="C185" i="6"/>
  <c r="B186" i="6"/>
  <c r="C186" i="6"/>
  <c r="B187" i="6"/>
  <c r="C187" i="6"/>
  <c r="B188" i="6"/>
  <c r="C188" i="6"/>
  <c r="B189" i="6"/>
  <c r="C189" i="6"/>
  <c r="B190" i="6"/>
  <c r="C190" i="6"/>
  <c r="B191" i="6"/>
  <c r="C191" i="6"/>
  <c r="B192" i="6"/>
  <c r="C192" i="6"/>
  <c r="B193" i="6"/>
  <c r="C193" i="6"/>
  <c r="B194" i="6"/>
  <c r="C194" i="6"/>
  <c r="B195" i="6"/>
  <c r="C195" i="6"/>
  <c r="B196" i="6"/>
  <c r="C196" i="6"/>
  <c r="B197" i="6"/>
  <c r="C197" i="6"/>
  <c r="B198" i="6"/>
  <c r="C198" i="6"/>
  <c r="B199" i="6"/>
  <c r="C199" i="6"/>
  <c r="B200" i="6"/>
  <c r="C200" i="6"/>
  <c r="B201" i="6"/>
  <c r="C201" i="6"/>
  <c r="B202" i="6"/>
  <c r="C202" i="6"/>
  <c r="B203" i="6"/>
  <c r="C203" i="6"/>
  <c r="B204" i="6"/>
  <c r="C204" i="6"/>
  <c r="B205" i="6"/>
  <c r="C205" i="6"/>
  <c r="B206" i="6"/>
  <c r="C206" i="6"/>
  <c r="B207" i="6"/>
  <c r="C207" i="6"/>
  <c r="B208" i="6"/>
  <c r="C208" i="6"/>
  <c r="B209" i="6"/>
  <c r="C209" i="6"/>
  <c r="B210" i="6"/>
  <c r="C210" i="6"/>
  <c r="B211" i="6"/>
  <c r="C211" i="6"/>
  <c r="B212" i="6"/>
  <c r="C212" i="6"/>
  <c r="B213" i="6"/>
  <c r="C213" i="6"/>
  <c r="B214" i="6"/>
  <c r="C214" i="6"/>
  <c r="B215" i="6"/>
  <c r="C215" i="6"/>
  <c r="B216" i="6"/>
  <c r="C216" i="6"/>
  <c r="B217" i="6"/>
  <c r="C217" i="6"/>
  <c r="B218" i="6"/>
  <c r="C218" i="6"/>
  <c r="B219" i="6"/>
  <c r="C219" i="6"/>
  <c r="B220" i="6"/>
  <c r="C220" i="6"/>
  <c r="B221" i="6"/>
  <c r="C221" i="6"/>
  <c r="B222" i="6"/>
  <c r="C222" i="6"/>
  <c r="B223" i="6"/>
  <c r="C223" i="6"/>
  <c r="B224" i="6"/>
  <c r="C224" i="6"/>
  <c r="B225" i="6"/>
  <c r="C225" i="6"/>
  <c r="B226" i="6"/>
  <c r="C226" i="6"/>
  <c r="B227" i="6"/>
  <c r="C227" i="6"/>
  <c r="B228" i="6"/>
  <c r="C228" i="6"/>
  <c r="B229" i="6"/>
  <c r="C229" i="6"/>
  <c r="B230" i="6"/>
  <c r="C230" i="6"/>
  <c r="B231" i="6"/>
  <c r="C231" i="6"/>
  <c r="B232" i="6"/>
  <c r="C232" i="6"/>
  <c r="B233" i="6"/>
  <c r="C233" i="6"/>
  <c r="B234" i="6"/>
  <c r="C234" i="6"/>
  <c r="B235" i="6"/>
  <c r="C235" i="6"/>
  <c r="B236" i="6"/>
  <c r="C236" i="6"/>
  <c r="B237" i="6"/>
  <c r="C237" i="6"/>
  <c r="B238" i="6"/>
  <c r="C238" i="6"/>
  <c r="B239" i="6"/>
  <c r="C239" i="6"/>
  <c r="B240" i="6"/>
  <c r="C240" i="6"/>
  <c r="B241" i="6"/>
  <c r="C241" i="6"/>
  <c r="B242" i="6"/>
  <c r="C242" i="6"/>
  <c r="B243" i="6"/>
  <c r="C243" i="6"/>
  <c r="B244" i="6"/>
  <c r="C244" i="6"/>
  <c r="B245" i="6"/>
  <c r="C245" i="6"/>
  <c r="B246" i="6"/>
  <c r="C246" i="6"/>
  <c r="B247" i="6"/>
  <c r="C247" i="6"/>
  <c r="B248" i="6"/>
  <c r="C248" i="6"/>
  <c r="B249" i="6"/>
  <c r="C249" i="6"/>
  <c r="B250" i="6"/>
  <c r="C250" i="6"/>
  <c r="B251" i="6"/>
  <c r="C251" i="6"/>
  <c r="B252" i="6"/>
  <c r="C252" i="6"/>
  <c r="B253" i="6"/>
  <c r="C253" i="6"/>
  <c r="B254" i="6"/>
  <c r="C254" i="6"/>
  <c r="B255" i="6"/>
  <c r="C255" i="6"/>
  <c r="B256" i="6"/>
  <c r="C256" i="6"/>
  <c r="B257" i="6"/>
  <c r="C257" i="6"/>
  <c r="B258" i="6"/>
  <c r="C258" i="6"/>
  <c r="B259" i="6"/>
  <c r="C259" i="6"/>
  <c r="B260" i="6"/>
  <c r="C260" i="6"/>
  <c r="B261" i="6"/>
  <c r="C261" i="6"/>
  <c r="B262" i="6"/>
  <c r="C262" i="6"/>
  <c r="B263" i="6"/>
  <c r="C263" i="6"/>
  <c r="B264" i="6"/>
  <c r="C264" i="6"/>
  <c r="B265" i="6"/>
  <c r="C265" i="6"/>
  <c r="B266" i="6"/>
  <c r="C266" i="6"/>
  <c r="B267" i="6"/>
  <c r="C267" i="6"/>
  <c r="B268" i="6"/>
  <c r="C268" i="6"/>
  <c r="B269" i="6"/>
  <c r="C269" i="6"/>
  <c r="B270" i="6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B277" i="6"/>
  <c r="C277" i="6"/>
  <c r="B278" i="6"/>
  <c r="C278" i="6"/>
  <c r="B279" i="6"/>
  <c r="C279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C286" i="6"/>
  <c r="B287" i="6"/>
  <c r="C287" i="6"/>
  <c r="B288" i="6"/>
  <c r="C288" i="6"/>
  <c r="B289" i="6"/>
  <c r="C289" i="6"/>
  <c r="B290" i="6"/>
  <c r="C290" i="6"/>
  <c r="B291" i="6"/>
  <c r="C291" i="6"/>
  <c r="B292" i="6"/>
  <c r="C292" i="6"/>
  <c r="B293" i="6"/>
  <c r="C293" i="6"/>
  <c r="B294" i="6"/>
  <c r="C294" i="6"/>
  <c r="B295" i="6"/>
  <c r="C295" i="6"/>
  <c r="B296" i="6"/>
  <c r="C296" i="6"/>
  <c r="B297" i="6"/>
  <c r="C297" i="6"/>
  <c r="B298" i="6"/>
  <c r="C298" i="6"/>
  <c r="B299" i="6"/>
  <c r="C299" i="6"/>
  <c r="B300" i="6"/>
  <c r="C300" i="6"/>
  <c r="B301" i="6"/>
  <c r="C301" i="6"/>
  <c r="B302" i="6"/>
  <c r="C302" i="6"/>
  <c r="B303" i="6"/>
  <c r="C303" i="6"/>
  <c r="B304" i="6"/>
  <c r="C304" i="6"/>
  <c r="B305" i="6"/>
  <c r="C305" i="6"/>
  <c r="B306" i="6"/>
  <c r="C306" i="6"/>
  <c r="B307" i="6"/>
  <c r="C307" i="6"/>
  <c r="B308" i="6"/>
  <c r="C308" i="6"/>
  <c r="B309" i="6"/>
  <c r="C309" i="6"/>
  <c r="B310" i="6"/>
  <c r="C310" i="6"/>
  <c r="B311" i="6"/>
  <c r="C311" i="6"/>
  <c r="B312" i="6"/>
  <c r="C312" i="6"/>
  <c r="B313" i="6"/>
  <c r="C313" i="6"/>
  <c r="B314" i="6"/>
  <c r="C314" i="6"/>
  <c r="B315" i="6"/>
  <c r="C315" i="6"/>
  <c r="B316" i="6"/>
  <c r="C316" i="6"/>
  <c r="B317" i="6"/>
  <c r="C317" i="6"/>
  <c r="B318" i="6"/>
  <c r="C318" i="6"/>
  <c r="B319" i="6"/>
  <c r="C319" i="6"/>
  <c r="B320" i="6"/>
  <c r="C320" i="6"/>
  <c r="B321" i="6"/>
  <c r="C321" i="6"/>
  <c r="B322" i="6"/>
  <c r="C322" i="6"/>
  <c r="B323" i="6"/>
  <c r="C323" i="6"/>
  <c r="B324" i="6"/>
  <c r="C324" i="6"/>
  <c r="B325" i="6"/>
  <c r="C325" i="6"/>
  <c r="B326" i="6"/>
  <c r="C326" i="6"/>
  <c r="B327" i="6"/>
  <c r="C327" i="6"/>
  <c r="B328" i="6"/>
  <c r="C328" i="6"/>
  <c r="B329" i="6"/>
  <c r="C329" i="6"/>
  <c r="B330" i="6"/>
  <c r="C330" i="6"/>
  <c r="B331" i="6"/>
  <c r="C331" i="6"/>
  <c r="B332" i="6"/>
  <c r="C332" i="6"/>
  <c r="B333" i="6"/>
  <c r="C333" i="6"/>
  <c r="B334" i="6"/>
  <c r="C334" i="6"/>
  <c r="B335" i="6"/>
  <c r="C335" i="6"/>
  <c r="B336" i="6"/>
  <c r="C336" i="6"/>
  <c r="B337" i="6"/>
  <c r="C337" i="6"/>
  <c r="B338" i="6"/>
  <c r="C338" i="6"/>
  <c r="B339" i="6"/>
  <c r="C339" i="6"/>
  <c r="B340" i="6"/>
  <c r="C340" i="6"/>
  <c r="B341" i="6"/>
  <c r="C341" i="6"/>
  <c r="B342" i="6"/>
  <c r="C342" i="6"/>
  <c r="B343" i="6"/>
  <c r="C343" i="6"/>
  <c r="B344" i="6"/>
  <c r="C344" i="6"/>
  <c r="B345" i="6"/>
  <c r="C345" i="6"/>
  <c r="B346" i="6"/>
  <c r="C346" i="6"/>
  <c r="B347" i="6"/>
  <c r="C347" i="6"/>
  <c r="B348" i="6"/>
  <c r="C348" i="6"/>
  <c r="B349" i="6"/>
  <c r="C349" i="6"/>
  <c r="B350" i="6"/>
  <c r="C350" i="6"/>
  <c r="B351" i="6"/>
  <c r="C351" i="6"/>
  <c r="B352" i="6"/>
  <c r="C352" i="6"/>
  <c r="B353" i="6"/>
  <c r="C353" i="6"/>
  <c r="B354" i="6"/>
  <c r="C354" i="6"/>
  <c r="B355" i="6"/>
  <c r="C355" i="6"/>
  <c r="B356" i="6"/>
  <c r="C356" i="6"/>
  <c r="B357" i="6"/>
  <c r="C357" i="6"/>
  <c r="B358" i="6"/>
  <c r="C358" i="6"/>
  <c r="B359" i="6"/>
  <c r="C359" i="6"/>
  <c r="B360" i="6"/>
  <c r="C360" i="6"/>
  <c r="B361" i="6"/>
  <c r="C361" i="6"/>
  <c r="B362" i="6"/>
  <c r="C362" i="6"/>
  <c r="B363" i="6"/>
  <c r="C363" i="6"/>
  <c r="B364" i="6"/>
  <c r="C364" i="6"/>
  <c r="B365" i="6"/>
  <c r="C365" i="6"/>
  <c r="B366" i="6"/>
  <c r="C366" i="6"/>
  <c r="B367" i="6"/>
  <c r="C367" i="6"/>
  <c r="B368" i="6"/>
  <c r="C368" i="6"/>
  <c r="B369" i="6"/>
  <c r="C369" i="6"/>
  <c r="B370" i="6"/>
  <c r="C370" i="6"/>
  <c r="B371" i="6"/>
  <c r="C371" i="6"/>
  <c r="B372" i="6"/>
  <c r="C372" i="6"/>
  <c r="B373" i="6"/>
  <c r="C373" i="6"/>
  <c r="B374" i="6"/>
  <c r="C374" i="6"/>
  <c r="B375" i="6"/>
  <c r="C375" i="6"/>
  <c r="B376" i="6"/>
  <c r="C376" i="6"/>
  <c r="B377" i="6"/>
  <c r="C377" i="6"/>
  <c r="B378" i="6"/>
  <c r="C378" i="6"/>
  <c r="B379" i="6"/>
  <c r="C379" i="6"/>
  <c r="B380" i="6"/>
  <c r="C380" i="6"/>
  <c r="B381" i="6"/>
  <c r="C381" i="6"/>
  <c r="B382" i="6"/>
  <c r="C382" i="6"/>
  <c r="B383" i="6"/>
  <c r="C383" i="6"/>
  <c r="B384" i="6"/>
  <c r="C384" i="6"/>
  <c r="B385" i="6"/>
  <c r="C385" i="6"/>
  <c r="B386" i="6"/>
  <c r="C386" i="6"/>
  <c r="B387" i="6"/>
  <c r="C387" i="6"/>
  <c r="B388" i="6"/>
  <c r="C388" i="6"/>
  <c r="B389" i="6"/>
  <c r="C389" i="6"/>
  <c r="B390" i="6"/>
  <c r="C390" i="6"/>
  <c r="B391" i="6"/>
  <c r="C391" i="6"/>
  <c r="B392" i="6"/>
  <c r="C392" i="6"/>
  <c r="B393" i="6"/>
  <c r="C393" i="6"/>
  <c r="B394" i="6"/>
  <c r="C394" i="6"/>
  <c r="B395" i="6"/>
  <c r="C395" i="6"/>
  <c r="B396" i="6"/>
  <c r="C396" i="6"/>
  <c r="B397" i="6"/>
  <c r="C397" i="6"/>
  <c r="B398" i="6"/>
  <c r="C398" i="6"/>
  <c r="B399" i="6"/>
  <c r="C399" i="6"/>
  <c r="B400" i="6"/>
  <c r="C400" i="6"/>
  <c r="B401" i="6"/>
  <c r="C401" i="6"/>
  <c r="B402" i="6"/>
  <c r="C402" i="6"/>
  <c r="B403" i="6"/>
  <c r="C403" i="6"/>
  <c r="B404" i="6"/>
  <c r="C404" i="6"/>
  <c r="B405" i="6"/>
  <c r="C405" i="6"/>
  <c r="B406" i="6"/>
  <c r="C406" i="6"/>
  <c r="B407" i="6"/>
  <c r="C407" i="6"/>
  <c r="B408" i="6"/>
  <c r="C408" i="6"/>
  <c r="B409" i="6"/>
  <c r="C409" i="6"/>
  <c r="B410" i="6"/>
  <c r="C410" i="6"/>
  <c r="B411" i="6"/>
  <c r="C411" i="6"/>
  <c r="B412" i="6"/>
  <c r="C412" i="6"/>
  <c r="B413" i="6"/>
  <c r="C413" i="6"/>
  <c r="B414" i="6"/>
  <c r="C414" i="6"/>
  <c r="B415" i="6"/>
  <c r="C415" i="6"/>
  <c r="B416" i="6"/>
  <c r="C416" i="6"/>
  <c r="B417" i="6"/>
  <c r="C417" i="6"/>
  <c r="B418" i="6"/>
  <c r="C418" i="6"/>
  <c r="B419" i="6"/>
  <c r="C419" i="6"/>
  <c r="B420" i="6"/>
  <c r="C420" i="6"/>
  <c r="B421" i="6"/>
  <c r="C421" i="6"/>
  <c r="B422" i="6"/>
  <c r="C422" i="6"/>
  <c r="B423" i="6"/>
  <c r="C423" i="6"/>
  <c r="B424" i="6"/>
  <c r="C424" i="6"/>
  <c r="B425" i="6"/>
  <c r="C425" i="6"/>
  <c r="B426" i="6"/>
  <c r="C426" i="6"/>
  <c r="B427" i="6"/>
  <c r="C427" i="6"/>
  <c r="B428" i="6"/>
  <c r="C428" i="6"/>
  <c r="B429" i="6"/>
  <c r="C429" i="6"/>
  <c r="B430" i="6"/>
  <c r="C430" i="6"/>
  <c r="B431" i="6"/>
  <c r="C431" i="6"/>
  <c r="B432" i="6"/>
  <c r="C432" i="6"/>
  <c r="B433" i="6"/>
  <c r="C433" i="6"/>
  <c r="B434" i="6"/>
  <c r="C434" i="6"/>
  <c r="B435" i="6"/>
  <c r="C435" i="6"/>
  <c r="B436" i="6"/>
  <c r="C436" i="6"/>
  <c r="B437" i="6"/>
  <c r="C437" i="6"/>
  <c r="B438" i="6"/>
  <c r="C438" i="6"/>
  <c r="B439" i="6"/>
  <c r="C439" i="6"/>
  <c r="B440" i="6"/>
  <c r="C440" i="6"/>
  <c r="B441" i="6"/>
  <c r="C441" i="6"/>
  <c r="B442" i="6"/>
  <c r="C442" i="6"/>
  <c r="B443" i="6"/>
  <c r="C443" i="6"/>
  <c r="B444" i="6"/>
  <c r="C444" i="6"/>
  <c r="B445" i="6"/>
  <c r="C445" i="6"/>
  <c r="B446" i="6"/>
  <c r="C446" i="6"/>
  <c r="B447" i="6"/>
  <c r="C447" i="6"/>
  <c r="B448" i="6"/>
  <c r="C448" i="6"/>
  <c r="B449" i="6"/>
  <c r="C449" i="6"/>
  <c r="B450" i="6"/>
  <c r="C450" i="6"/>
  <c r="B451" i="6"/>
  <c r="C451" i="6"/>
  <c r="B452" i="6"/>
  <c r="C452" i="6"/>
  <c r="B453" i="6"/>
  <c r="C453" i="6"/>
  <c r="B454" i="6"/>
  <c r="C454" i="6"/>
  <c r="B455" i="6"/>
  <c r="C455" i="6"/>
  <c r="B456" i="6"/>
  <c r="C456" i="6"/>
  <c r="B457" i="6"/>
  <c r="C457" i="6"/>
  <c r="B458" i="6"/>
  <c r="C458" i="6"/>
  <c r="B459" i="6"/>
  <c r="C459" i="6"/>
  <c r="B460" i="6"/>
  <c r="C460" i="6"/>
  <c r="B461" i="6"/>
  <c r="C461" i="6"/>
  <c r="B462" i="6"/>
  <c r="C462" i="6"/>
  <c r="B463" i="6"/>
  <c r="C463" i="6"/>
  <c r="B464" i="6"/>
  <c r="C464" i="6"/>
  <c r="B465" i="6"/>
  <c r="C465" i="6"/>
  <c r="B466" i="6"/>
  <c r="C466" i="6"/>
  <c r="B467" i="6"/>
  <c r="C467" i="6"/>
  <c r="B468" i="6"/>
  <c r="C468" i="6"/>
  <c r="B469" i="6"/>
  <c r="C469" i="6"/>
  <c r="B470" i="6"/>
  <c r="C470" i="6"/>
  <c r="B471" i="6"/>
  <c r="C471" i="6"/>
  <c r="B472" i="6"/>
  <c r="C472" i="6"/>
  <c r="B473" i="6"/>
  <c r="C473" i="6"/>
  <c r="B474" i="6"/>
  <c r="C474" i="6"/>
  <c r="B475" i="6"/>
  <c r="C475" i="6"/>
  <c r="B476" i="6"/>
  <c r="C476" i="6"/>
  <c r="B477" i="6"/>
  <c r="C477" i="6"/>
  <c r="B478" i="6"/>
  <c r="C478" i="6"/>
  <c r="B479" i="6"/>
  <c r="C479" i="6"/>
  <c r="B480" i="6"/>
  <c r="C480" i="6"/>
  <c r="B481" i="6"/>
  <c r="C481" i="6"/>
  <c r="B482" i="6"/>
  <c r="C482" i="6"/>
  <c r="B483" i="6"/>
  <c r="C483" i="6"/>
  <c r="B484" i="6"/>
  <c r="C484" i="6"/>
  <c r="B485" i="6"/>
  <c r="C485" i="6"/>
  <c r="B486" i="6"/>
  <c r="C486" i="6"/>
  <c r="B487" i="6"/>
  <c r="C487" i="6"/>
  <c r="B488" i="6"/>
  <c r="C488" i="6"/>
  <c r="B489" i="6"/>
  <c r="C489" i="6"/>
  <c r="B490" i="6"/>
  <c r="C490" i="6"/>
  <c r="B491" i="6"/>
  <c r="C491" i="6"/>
  <c r="B492" i="6"/>
  <c r="C492" i="6"/>
  <c r="B493" i="6"/>
  <c r="C493" i="6"/>
  <c r="B494" i="6"/>
  <c r="C494" i="6"/>
  <c r="B495" i="6"/>
  <c r="C495" i="6"/>
  <c r="B496" i="6"/>
  <c r="C496" i="6"/>
  <c r="B497" i="6"/>
  <c r="C497" i="6"/>
  <c r="B498" i="6"/>
  <c r="C498" i="6"/>
  <c r="B499" i="6"/>
  <c r="C499" i="6"/>
  <c r="B500" i="6"/>
  <c r="C500" i="6"/>
  <c r="B501" i="6"/>
  <c r="C501" i="6"/>
  <c r="C7" i="6"/>
  <c r="C8" i="6"/>
  <c r="C9" i="6"/>
  <c r="C10" i="6"/>
  <c r="C11" i="6"/>
  <c r="C12" i="6"/>
  <c r="C13" i="6"/>
  <c r="C6" i="6"/>
  <c r="B7" i="6"/>
  <c r="B8" i="6"/>
  <c r="B9" i="6"/>
  <c r="B10" i="6"/>
  <c r="B11" i="6"/>
  <c r="B12" i="6"/>
  <c r="B13" i="6"/>
  <c r="B6" i="6"/>
  <c r="D443" i="6" l="1"/>
  <c r="E443" i="6"/>
  <c r="X443" i="6"/>
  <c r="U443" i="6"/>
  <c r="T443" i="6"/>
  <c r="S443" i="6"/>
  <c r="R443" i="6"/>
  <c r="Q443" i="6"/>
  <c r="P443" i="6"/>
  <c r="AA443" i="6"/>
  <c r="Y443" i="6"/>
  <c r="V443" i="6"/>
  <c r="W443" i="6"/>
  <c r="Z443" i="6"/>
  <c r="I443" i="6"/>
  <c r="G443" i="6"/>
  <c r="D338" i="6"/>
  <c r="E338" i="6"/>
  <c r="W338" i="6"/>
  <c r="S338" i="6"/>
  <c r="P338" i="6"/>
  <c r="AA338" i="6"/>
  <c r="X338" i="6"/>
  <c r="V338" i="6"/>
  <c r="R338" i="6"/>
  <c r="Y338" i="6"/>
  <c r="Q338" i="6"/>
  <c r="Z338" i="6"/>
  <c r="U338" i="6"/>
  <c r="T338" i="6"/>
  <c r="I338" i="6"/>
  <c r="G338" i="6"/>
  <c r="D240" i="6"/>
  <c r="E240" i="6"/>
  <c r="P240" i="6"/>
  <c r="S240" i="6"/>
  <c r="R240" i="6"/>
  <c r="Y240" i="6"/>
  <c r="T240" i="6"/>
  <c r="Z240" i="6"/>
  <c r="X240" i="6"/>
  <c r="W240" i="6"/>
  <c r="V240" i="6"/>
  <c r="Q240" i="6"/>
  <c r="U240" i="6"/>
  <c r="I240" i="6"/>
  <c r="G240" i="6"/>
  <c r="AA240" i="6"/>
  <c r="D128" i="6"/>
  <c r="E128" i="6"/>
  <c r="U128" i="6"/>
  <c r="R128" i="6"/>
  <c r="P128" i="6"/>
  <c r="Z128" i="6"/>
  <c r="X128" i="6"/>
  <c r="AA128" i="6"/>
  <c r="Y128" i="6"/>
  <c r="I128" i="6"/>
  <c r="W128" i="6"/>
  <c r="V128" i="6"/>
  <c r="T128" i="6"/>
  <c r="S128" i="6"/>
  <c r="Q128" i="6"/>
  <c r="G128" i="6"/>
  <c r="D16" i="6"/>
  <c r="E16" i="6"/>
  <c r="W16" i="6"/>
  <c r="X16" i="6"/>
  <c r="V16" i="6"/>
  <c r="T16" i="6"/>
  <c r="Q16" i="6"/>
  <c r="P16" i="6"/>
  <c r="I16" i="6"/>
  <c r="U16" i="6"/>
  <c r="S16" i="6"/>
  <c r="R16" i="6"/>
  <c r="G16" i="6"/>
  <c r="Y16" i="6"/>
  <c r="AA16" i="6"/>
  <c r="Z16" i="6"/>
  <c r="D450" i="6"/>
  <c r="E450" i="6"/>
  <c r="X450" i="6"/>
  <c r="W450" i="6"/>
  <c r="P450" i="6"/>
  <c r="AA450" i="6"/>
  <c r="Z450" i="6"/>
  <c r="Y450" i="6"/>
  <c r="U450" i="6"/>
  <c r="S450" i="6"/>
  <c r="Q450" i="6"/>
  <c r="T450" i="6"/>
  <c r="V450" i="6"/>
  <c r="R450" i="6"/>
  <c r="G450" i="6"/>
  <c r="I450" i="6"/>
  <c r="D331" i="6"/>
  <c r="E331" i="6"/>
  <c r="W331" i="6"/>
  <c r="S331" i="6"/>
  <c r="R331" i="6"/>
  <c r="P331" i="6"/>
  <c r="Z331" i="6"/>
  <c r="Y331" i="6"/>
  <c r="X331" i="6"/>
  <c r="Q331" i="6"/>
  <c r="AA331" i="6"/>
  <c r="U331" i="6"/>
  <c r="T331" i="6"/>
  <c r="I331" i="6"/>
  <c r="V331" i="6"/>
  <c r="G331" i="6"/>
  <c r="D219" i="6"/>
  <c r="E219" i="6"/>
  <c r="X219" i="6"/>
  <c r="W219" i="6"/>
  <c r="Y219" i="6"/>
  <c r="V219" i="6"/>
  <c r="T219" i="6"/>
  <c r="AA219" i="6"/>
  <c r="S219" i="6"/>
  <c r="Z219" i="6"/>
  <c r="R219" i="6"/>
  <c r="P219" i="6"/>
  <c r="U219" i="6"/>
  <c r="Q219" i="6"/>
  <c r="I219" i="6"/>
  <c r="G219" i="6"/>
  <c r="D79" i="6"/>
  <c r="E79" i="6"/>
  <c r="U79" i="6"/>
  <c r="P79" i="6"/>
  <c r="Z79" i="6"/>
  <c r="X79" i="6"/>
  <c r="AA79" i="6"/>
  <c r="I79" i="6"/>
  <c r="Y79" i="6"/>
  <c r="V79" i="6"/>
  <c r="R79" i="6"/>
  <c r="Q79" i="6"/>
  <c r="W79" i="6"/>
  <c r="G79" i="6"/>
  <c r="T79" i="6"/>
  <c r="S79" i="6"/>
  <c r="W6" i="6"/>
  <c r="Z6" i="6"/>
  <c r="Y6" i="6"/>
  <c r="V6" i="6"/>
  <c r="G6" i="6"/>
  <c r="AA6" i="6"/>
  <c r="X6" i="6"/>
  <c r="U6" i="6"/>
  <c r="Q6" i="6"/>
  <c r="P498" i="6"/>
  <c r="Z498" i="6"/>
  <c r="E498" i="6"/>
  <c r="Y498" i="6"/>
  <c r="D498" i="6"/>
  <c r="W498" i="6"/>
  <c r="V498" i="6"/>
  <c r="U498" i="6"/>
  <c r="Q498" i="6"/>
  <c r="X498" i="6"/>
  <c r="R498" i="6"/>
  <c r="AA498" i="6"/>
  <c r="T498" i="6"/>
  <c r="S498" i="6"/>
  <c r="I498" i="6"/>
  <c r="G498" i="6"/>
  <c r="P491" i="6"/>
  <c r="Z491" i="6"/>
  <c r="E491" i="6"/>
  <c r="Y491" i="6"/>
  <c r="D491" i="6"/>
  <c r="AA491" i="6"/>
  <c r="U491" i="6"/>
  <c r="T491" i="6"/>
  <c r="Q491" i="6"/>
  <c r="S491" i="6"/>
  <c r="X491" i="6"/>
  <c r="W491" i="6"/>
  <c r="R491" i="6"/>
  <c r="V491" i="6"/>
  <c r="I491" i="6"/>
  <c r="G491" i="6"/>
  <c r="Z484" i="6"/>
  <c r="E484" i="6"/>
  <c r="Y484" i="6"/>
  <c r="D484" i="6"/>
  <c r="Q484" i="6"/>
  <c r="P484" i="6"/>
  <c r="W484" i="6"/>
  <c r="V484" i="6"/>
  <c r="U484" i="6"/>
  <c r="T484" i="6"/>
  <c r="S484" i="6"/>
  <c r="R484" i="6"/>
  <c r="X484" i="6"/>
  <c r="AA484" i="6"/>
  <c r="I484" i="6"/>
  <c r="G484" i="6"/>
  <c r="E477" i="6"/>
  <c r="Q477" i="6"/>
  <c r="P477" i="6"/>
  <c r="W477" i="6"/>
  <c r="V477" i="6"/>
  <c r="S477" i="6"/>
  <c r="R477" i="6"/>
  <c r="AA477" i="6"/>
  <c r="Z477" i="6"/>
  <c r="Y477" i="6"/>
  <c r="X477" i="6"/>
  <c r="D477" i="6"/>
  <c r="T477" i="6"/>
  <c r="U477" i="6"/>
  <c r="I477" i="6"/>
  <c r="G477" i="6"/>
  <c r="E470" i="6"/>
  <c r="Q470" i="6"/>
  <c r="P470" i="6"/>
  <c r="S470" i="6"/>
  <c r="R470" i="6"/>
  <c r="D470" i="6"/>
  <c r="W470" i="6"/>
  <c r="Z470" i="6"/>
  <c r="Y470" i="6"/>
  <c r="V470" i="6"/>
  <c r="X470" i="6"/>
  <c r="T470" i="6"/>
  <c r="AA470" i="6"/>
  <c r="U470" i="6"/>
  <c r="I470" i="6"/>
  <c r="G470" i="6"/>
  <c r="E463" i="6"/>
  <c r="Q463" i="6"/>
  <c r="D463" i="6"/>
  <c r="P463" i="6"/>
  <c r="AA463" i="6"/>
  <c r="Z463" i="6"/>
  <c r="Y463" i="6"/>
  <c r="X463" i="6"/>
  <c r="W463" i="6"/>
  <c r="V463" i="6"/>
  <c r="T463" i="6"/>
  <c r="S463" i="6"/>
  <c r="R463" i="6"/>
  <c r="U463" i="6"/>
  <c r="G463" i="6"/>
  <c r="I463" i="6"/>
  <c r="E456" i="6"/>
  <c r="Q456" i="6"/>
  <c r="P456" i="6"/>
  <c r="Y456" i="6"/>
  <c r="D456" i="6"/>
  <c r="X456" i="6"/>
  <c r="AA456" i="6"/>
  <c r="Z456" i="6"/>
  <c r="W456" i="6"/>
  <c r="V456" i="6"/>
  <c r="U456" i="6"/>
  <c r="S456" i="6"/>
  <c r="R456" i="6"/>
  <c r="T456" i="6"/>
  <c r="I456" i="6"/>
  <c r="G456" i="6"/>
  <c r="E449" i="6"/>
  <c r="V449" i="6"/>
  <c r="U449" i="6"/>
  <c r="AA449" i="6"/>
  <c r="Z449" i="6"/>
  <c r="Y449" i="6"/>
  <c r="X449" i="6"/>
  <c r="W449" i="6"/>
  <c r="T449" i="6"/>
  <c r="R449" i="6"/>
  <c r="D449" i="6"/>
  <c r="S449" i="6"/>
  <c r="Q449" i="6"/>
  <c r="P449" i="6"/>
  <c r="G449" i="6"/>
  <c r="I449" i="6"/>
  <c r="E442" i="6"/>
  <c r="V442" i="6"/>
  <c r="R442" i="6"/>
  <c r="Q442" i="6"/>
  <c r="P442" i="6"/>
  <c r="Z442" i="6"/>
  <c r="Y442" i="6"/>
  <c r="D442" i="6"/>
  <c r="X442" i="6"/>
  <c r="W442" i="6"/>
  <c r="T442" i="6"/>
  <c r="U442" i="6"/>
  <c r="S442" i="6"/>
  <c r="AA442" i="6"/>
  <c r="I442" i="6"/>
  <c r="G442" i="6"/>
  <c r="E435" i="6"/>
  <c r="V435" i="6"/>
  <c r="D435" i="6"/>
  <c r="AA435" i="6"/>
  <c r="Z435" i="6"/>
  <c r="Y435" i="6"/>
  <c r="X435" i="6"/>
  <c r="W435" i="6"/>
  <c r="U435" i="6"/>
  <c r="R435" i="6"/>
  <c r="Q435" i="6"/>
  <c r="S435" i="6"/>
  <c r="P435" i="6"/>
  <c r="T435" i="6"/>
  <c r="G435" i="6"/>
  <c r="I435" i="6"/>
  <c r="E428" i="6"/>
  <c r="W428" i="6"/>
  <c r="V428" i="6"/>
  <c r="U428" i="6"/>
  <c r="T428" i="6"/>
  <c r="S428" i="6"/>
  <c r="D428" i="6"/>
  <c r="R428" i="6"/>
  <c r="AA428" i="6"/>
  <c r="Z428" i="6"/>
  <c r="X428" i="6"/>
  <c r="P428" i="6"/>
  <c r="Q428" i="6"/>
  <c r="Y428" i="6"/>
  <c r="I428" i="6"/>
  <c r="G428" i="6"/>
  <c r="E421" i="6"/>
  <c r="W421" i="6"/>
  <c r="V421" i="6"/>
  <c r="U421" i="6"/>
  <c r="T421" i="6"/>
  <c r="S421" i="6"/>
  <c r="R421" i="6"/>
  <c r="D421" i="6"/>
  <c r="Z421" i="6"/>
  <c r="Y421" i="6"/>
  <c r="AA421" i="6"/>
  <c r="X421" i="6"/>
  <c r="P421" i="6"/>
  <c r="Q421" i="6"/>
  <c r="I421" i="6"/>
  <c r="G421" i="6"/>
  <c r="E414" i="6"/>
  <c r="D414" i="6"/>
  <c r="W414" i="6"/>
  <c r="V414" i="6"/>
  <c r="U414" i="6"/>
  <c r="T414" i="6"/>
  <c r="S414" i="6"/>
  <c r="R414" i="6"/>
  <c r="Y414" i="6"/>
  <c r="X414" i="6"/>
  <c r="P414" i="6"/>
  <c r="AA414" i="6"/>
  <c r="Z414" i="6"/>
  <c r="Q414" i="6"/>
  <c r="G414" i="6"/>
  <c r="I414" i="6"/>
  <c r="E407" i="6"/>
  <c r="W407" i="6"/>
  <c r="V407" i="6"/>
  <c r="D407" i="6"/>
  <c r="U407" i="6"/>
  <c r="T407" i="6"/>
  <c r="S407" i="6"/>
  <c r="R407" i="6"/>
  <c r="Z407" i="6"/>
  <c r="X407" i="6"/>
  <c r="Q407" i="6"/>
  <c r="Y407" i="6"/>
  <c r="P407" i="6"/>
  <c r="AA407" i="6"/>
  <c r="G407" i="6"/>
  <c r="I407" i="6"/>
  <c r="E400" i="6"/>
  <c r="D400" i="6"/>
  <c r="W400" i="6"/>
  <c r="V400" i="6"/>
  <c r="AA400" i="6"/>
  <c r="Y400" i="6"/>
  <c r="U400" i="6"/>
  <c r="T400" i="6"/>
  <c r="Z400" i="6"/>
  <c r="S400" i="6"/>
  <c r="R400" i="6"/>
  <c r="P400" i="6"/>
  <c r="X400" i="6"/>
  <c r="Q400" i="6"/>
  <c r="G400" i="6"/>
  <c r="I400" i="6"/>
  <c r="E393" i="6"/>
  <c r="W393" i="6"/>
  <c r="V393" i="6"/>
  <c r="U393" i="6"/>
  <c r="S393" i="6"/>
  <c r="Q393" i="6"/>
  <c r="Z393" i="6"/>
  <c r="Y393" i="6"/>
  <c r="T393" i="6"/>
  <c r="R393" i="6"/>
  <c r="D393" i="6"/>
  <c r="X393" i="6"/>
  <c r="P393" i="6"/>
  <c r="I393" i="6"/>
  <c r="AA393" i="6"/>
  <c r="G393" i="6"/>
  <c r="E386" i="6"/>
  <c r="D386" i="6"/>
  <c r="W386" i="6"/>
  <c r="P386" i="6"/>
  <c r="Z386" i="6"/>
  <c r="X386" i="6"/>
  <c r="V386" i="6"/>
  <c r="Y386" i="6"/>
  <c r="AA386" i="6"/>
  <c r="U386" i="6"/>
  <c r="R386" i="6"/>
  <c r="S386" i="6"/>
  <c r="T386" i="6"/>
  <c r="Q386" i="6"/>
  <c r="I386" i="6"/>
  <c r="G386" i="6"/>
  <c r="E379" i="6"/>
  <c r="W379" i="6"/>
  <c r="D379" i="6"/>
  <c r="Y379" i="6"/>
  <c r="X379" i="6"/>
  <c r="U379" i="6"/>
  <c r="S379" i="6"/>
  <c r="Q379" i="6"/>
  <c r="P379" i="6"/>
  <c r="R379" i="6"/>
  <c r="AA379" i="6"/>
  <c r="T379" i="6"/>
  <c r="Z379" i="6"/>
  <c r="V379" i="6"/>
  <c r="I379" i="6"/>
  <c r="G379" i="6"/>
  <c r="E372" i="6"/>
  <c r="D372" i="6"/>
  <c r="V372" i="6"/>
  <c r="U372" i="6"/>
  <c r="S372" i="6"/>
  <c r="Q372" i="6"/>
  <c r="AA372" i="6"/>
  <c r="Z372" i="6"/>
  <c r="X372" i="6"/>
  <c r="T372" i="6"/>
  <c r="Y372" i="6"/>
  <c r="W372" i="6"/>
  <c r="R372" i="6"/>
  <c r="P372" i="6"/>
  <c r="I372" i="6"/>
  <c r="G372" i="6"/>
  <c r="E365" i="6"/>
  <c r="D365" i="6"/>
  <c r="V365" i="6"/>
  <c r="U365" i="6"/>
  <c r="S365" i="6"/>
  <c r="Q365" i="6"/>
  <c r="Y365" i="6"/>
  <c r="X365" i="6"/>
  <c r="T365" i="6"/>
  <c r="P365" i="6"/>
  <c r="AA365" i="6"/>
  <c r="Z365" i="6"/>
  <c r="W365" i="6"/>
  <c r="R365" i="6"/>
  <c r="I365" i="6"/>
  <c r="G365" i="6"/>
  <c r="E358" i="6"/>
  <c r="D358" i="6"/>
  <c r="U358" i="6"/>
  <c r="S358" i="6"/>
  <c r="Q358" i="6"/>
  <c r="W358" i="6"/>
  <c r="V358" i="6"/>
  <c r="R358" i="6"/>
  <c r="Y358" i="6"/>
  <c r="AA358" i="6"/>
  <c r="Z358" i="6"/>
  <c r="X358" i="6"/>
  <c r="T358" i="6"/>
  <c r="P358" i="6"/>
  <c r="I358" i="6"/>
  <c r="G358" i="6"/>
  <c r="E351" i="6"/>
  <c r="D351" i="6"/>
  <c r="U351" i="6"/>
  <c r="S351" i="6"/>
  <c r="Q351" i="6"/>
  <c r="AA351" i="6"/>
  <c r="Y351" i="6"/>
  <c r="W351" i="6"/>
  <c r="R351" i="6"/>
  <c r="X351" i="6"/>
  <c r="P351" i="6"/>
  <c r="Z351" i="6"/>
  <c r="V351" i="6"/>
  <c r="T351" i="6"/>
  <c r="I351" i="6"/>
  <c r="G351" i="6"/>
  <c r="E344" i="6"/>
  <c r="D344" i="6"/>
  <c r="U344" i="6"/>
  <c r="Q344" i="6"/>
  <c r="Z344" i="6"/>
  <c r="Y344" i="6"/>
  <c r="W344" i="6"/>
  <c r="T344" i="6"/>
  <c r="P344" i="6"/>
  <c r="V344" i="6"/>
  <c r="X344" i="6"/>
  <c r="AA344" i="6"/>
  <c r="S344" i="6"/>
  <c r="R344" i="6"/>
  <c r="I344" i="6"/>
  <c r="G344" i="6"/>
  <c r="E337" i="6"/>
  <c r="D337" i="6"/>
  <c r="U337" i="6"/>
  <c r="Q337" i="6"/>
  <c r="AA337" i="6"/>
  <c r="Y337" i="6"/>
  <c r="W337" i="6"/>
  <c r="S337" i="6"/>
  <c r="R337" i="6"/>
  <c r="P337" i="6"/>
  <c r="X337" i="6"/>
  <c r="V337" i="6"/>
  <c r="T337" i="6"/>
  <c r="Z337" i="6"/>
  <c r="I337" i="6"/>
  <c r="G337" i="6"/>
  <c r="E330" i="6"/>
  <c r="D330" i="6"/>
  <c r="U330" i="6"/>
  <c r="P330" i="6"/>
  <c r="Z330" i="6"/>
  <c r="W330" i="6"/>
  <c r="AA330" i="6"/>
  <c r="Y330" i="6"/>
  <c r="S330" i="6"/>
  <c r="V330" i="6"/>
  <c r="T330" i="6"/>
  <c r="Q330" i="6"/>
  <c r="X330" i="6"/>
  <c r="R330" i="6"/>
  <c r="I330" i="6"/>
  <c r="G330" i="6"/>
  <c r="E323" i="6"/>
  <c r="U323" i="6"/>
  <c r="D323" i="6"/>
  <c r="Y323" i="6"/>
  <c r="X323" i="6"/>
  <c r="V323" i="6"/>
  <c r="S323" i="6"/>
  <c r="P323" i="6"/>
  <c r="Q323" i="6"/>
  <c r="AA323" i="6"/>
  <c r="W323" i="6"/>
  <c r="T323" i="6"/>
  <c r="Z323" i="6"/>
  <c r="I323" i="6"/>
  <c r="R323" i="6"/>
  <c r="G323" i="6"/>
  <c r="E316" i="6"/>
  <c r="D316" i="6"/>
  <c r="U316" i="6"/>
  <c r="R316" i="6"/>
  <c r="Q316" i="6"/>
  <c r="Y316" i="6"/>
  <c r="W316" i="6"/>
  <c r="S316" i="6"/>
  <c r="Z316" i="6"/>
  <c r="X316" i="6"/>
  <c r="T316" i="6"/>
  <c r="AA316" i="6"/>
  <c r="V316" i="6"/>
  <c r="P316" i="6"/>
  <c r="I316" i="6"/>
  <c r="G316" i="6"/>
  <c r="E309" i="6"/>
  <c r="D309" i="6"/>
  <c r="U309" i="6"/>
  <c r="AA309" i="6"/>
  <c r="Z309" i="6"/>
  <c r="V309" i="6"/>
  <c r="R309" i="6"/>
  <c r="W309" i="6"/>
  <c r="T309" i="6"/>
  <c r="X309" i="6"/>
  <c r="S309" i="6"/>
  <c r="Q309" i="6"/>
  <c r="P309" i="6"/>
  <c r="Y309" i="6"/>
  <c r="I309" i="6"/>
  <c r="G309" i="6"/>
  <c r="E302" i="6"/>
  <c r="D302" i="6"/>
  <c r="U302" i="6"/>
  <c r="T302" i="6"/>
  <c r="S302" i="6"/>
  <c r="AA302" i="6"/>
  <c r="W302" i="6"/>
  <c r="X302" i="6"/>
  <c r="V302" i="6"/>
  <c r="Q302" i="6"/>
  <c r="Z302" i="6"/>
  <c r="Y302" i="6"/>
  <c r="R302" i="6"/>
  <c r="P302" i="6"/>
  <c r="I302" i="6"/>
  <c r="G302" i="6"/>
  <c r="E295" i="6"/>
  <c r="U295" i="6"/>
  <c r="D295" i="6"/>
  <c r="X295" i="6"/>
  <c r="W295" i="6"/>
  <c r="R295" i="6"/>
  <c r="Q295" i="6"/>
  <c r="P295" i="6"/>
  <c r="AA295" i="6"/>
  <c r="Y295" i="6"/>
  <c r="S295" i="6"/>
  <c r="Z295" i="6"/>
  <c r="V295" i="6"/>
  <c r="T295" i="6"/>
  <c r="I295" i="6"/>
  <c r="G295" i="6"/>
  <c r="E288" i="6"/>
  <c r="D288" i="6"/>
  <c r="U288" i="6"/>
  <c r="W288" i="6"/>
  <c r="V288" i="6"/>
  <c r="S288" i="6"/>
  <c r="R288" i="6"/>
  <c r="Z288" i="6"/>
  <c r="X288" i="6"/>
  <c r="T288" i="6"/>
  <c r="Q288" i="6"/>
  <c r="P288" i="6"/>
  <c r="AA288" i="6"/>
  <c r="Y288" i="6"/>
  <c r="I288" i="6"/>
  <c r="G288" i="6"/>
  <c r="E281" i="6"/>
  <c r="U281" i="6"/>
  <c r="P281" i="6"/>
  <c r="Q281" i="6"/>
  <c r="AA281" i="6"/>
  <c r="Z281" i="6"/>
  <c r="D281" i="6"/>
  <c r="X281" i="6"/>
  <c r="T281" i="6"/>
  <c r="S281" i="6"/>
  <c r="R281" i="6"/>
  <c r="Y281" i="6"/>
  <c r="V281" i="6"/>
  <c r="I281" i="6"/>
  <c r="W281" i="6"/>
  <c r="G281" i="6"/>
  <c r="E274" i="6"/>
  <c r="D274" i="6"/>
  <c r="AA274" i="6"/>
  <c r="Z274" i="6"/>
  <c r="P274" i="6"/>
  <c r="Y274" i="6"/>
  <c r="X274" i="6"/>
  <c r="W274" i="6"/>
  <c r="U274" i="6"/>
  <c r="T274" i="6"/>
  <c r="S274" i="6"/>
  <c r="V274" i="6"/>
  <c r="R274" i="6"/>
  <c r="Q274" i="6"/>
  <c r="I274" i="6"/>
  <c r="G274" i="6"/>
  <c r="E267" i="6"/>
  <c r="D267" i="6"/>
  <c r="AA267" i="6"/>
  <c r="Z267" i="6"/>
  <c r="R267" i="6"/>
  <c r="Q267" i="6"/>
  <c r="Y267" i="6"/>
  <c r="X267" i="6"/>
  <c r="V267" i="6"/>
  <c r="W267" i="6"/>
  <c r="P267" i="6"/>
  <c r="U267" i="6"/>
  <c r="T267" i="6"/>
  <c r="S267" i="6"/>
  <c r="I267" i="6"/>
  <c r="G267" i="6"/>
  <c r="E260" i="6"/>
  <c r="D260" i="6"/>
  <c r="AA260" i="6"/>
  <c r="Z260" i="6"/>
  <c r="T260" i="6"/>
  <c r="S260" i="6"/>
  <c r="Y260" i="6"/>
  <c r="W260" i="6"/>
  <c r="U260" i="6"/>
  <c r="Q260" i="6"/>
  <c r="X260" i="6"/>
  <c r="V260" i="6"/>
  <c r="P260" i="6"/>
  <c r="R260" i="6"/>
  <c r="I260" i="6"/>
  <c r="G260" i="6"/>
  <c r="E253" i="6"/>
  <c r="D253" i="6"/>
  <c r="AA253" i="6"/>
  <c r="Z253" i="6"/>
  <c r="V253" i="6"/>
  <c r="U253" i="6"/>
  <c r="Q253" i="6"/>
  <c r="W253" i="6"/>
  <c r="X253" i="6"/>
  <c r="S253" i="6"/>
  <c r="T253" i="6"/>
  <c r="I253" i="6"/>
  <c r="Y253" i="6"/>
  <c r="G253" i="6"/>
  <c r="R253" i="6"/>
  <c r="P253" i="6"/>
  <c r="E246" i="6"/>
  <c r="D246" i="6"/>
  <c r="AA246" i="6"/>
  <c r="Z246" i="6"/>
  <c r="X246" i="6"/>
  <c r="W246" i="6"/>
  <c r="U246" i="6"/>
  <c r="T246" i="6"/>
  <c r="R246" i="6"/>
  <c r="Q246" i="6"/>
  <c r="Y246" i="6"/>
  <c r="V246" i="6"/>
  <c r="S246" i="6"/>
  <c r="P246" i="6"/>
  <c r="I246" i="6"/>
  <c r="G246" i="6"/>
  <c r="E239" i="6"/>
  <c r="D239" i="6"/>
  <c r="AA239" i="6"/>
  <c r="Z239" i="6"/>
  <c r="Y239" i="6"/>
  <c r="X239" i="6"/>
  <c r="P239" i="6"/>
  <c r="W239" i="6"/>
  <c r="T239" i="6"/>
  <c r="U239" i="6"/>
  <c r="R239" i="6"/>
  <c r="V239" i="6"/>
  <c r="S239" i="6"/>
  <c r="Q239" i="6"/>
  <c r="I239" i="6"/>
  <c r="G239" i="6"/>
  <c r="E232" i="6"/>
  <c r="D232" i="6"/>
  <c r="AA232" i="6"/>
  <c r="Z232" i="6"/>
  <c r="S232" i="6"/>
  <c r="R232" i="6"/>
  <c r="P232" i="6"/>
  <c r="Q232" i="6"/>
  <c r="Y232" i="6"/>
  <c r="X232" i="6"/>
  <c r="W232" i="6"/>
  <c r="V232" i="6"/>
  <c r="T232" i="6"/>
  <c r="U232" i="6"/>
  <c r="I232" i="6"/>
  <c r="G232" i="6"/>
  <c r="E225" i="6"/>
  <c r="AA225" i="6"/>
  <c r="Z225" i="6"/>
  <c r="D225" i="6"/>
  <c r="P225" i="6"/>
  <c r="Y225" i="6"/>
  <c r="X225" i="6"/>
  <c r="V225" i="6"/>
  <c r="W225" i="6"/>
  <c r="S225" i="6"/>
  <c r="R225" i="6"/>
  <c r="Q225" i="6"/>
  <c r="T225" i="6"/>
  <c r="I225" i="6"/>
  <c r="G225" i="6"/>
  <c r="U225" i="6"/>
  <c r="E218" i="6"/>
  <c r="D218" i="6"/>
  <c r="Z218" i="6"/>
  <c r="U218" i="6"/>
  <c r="T218" i="6"/>
  <c r="R218" i="6"/>
  <c r="Q218" i="6"/>
  <c r="S218" i="6"/>
  <c r="Y218" i="6"/>
  <c r="AA218" i="6"/>
  <c r="X218" i="6"/>
  <c r="V218" i="6"/>
  <c r="W218" i="6"/>
  <c r="P218" i="6"/>
  <c r="I218" i="6"/>
  <c r="G218" i="6"/>
  <c r="E211" i="6"/>
  <c r="D211" i="6"/>
  <c r="Z211" i="6"/>
  <c r="P211" i="6"/>
  <c r="T211" i="6"/>
  <c r="R211" i="6"/>
  <c r="U211" i="6"/>
  <c r="S211" i="6"/>
  <c r="Q211" i="6"/>
  <c r="AA211" i="6"/>
  <c r="I211" i="6"/>
  <c r="Y211" i="6"/>
  <c r="X211" i="6"/>
  <c r="W211" i="6"/>
  <c r="V211" i="6"/>
  <c r="G211" i="6"/>
  <c r="E204" i="6"/>
  <c r="D204" i="6"/>
  <c r="Z204" i="6"/>
  <c r="W204" i="6"/>
  <c r="V204" i="6"/>
  <c r="T204" i="6"/>
  <c r="R204" i="6"/>
  <c r="Y204" i="6"/>
  <c r="X204" i="6"/>
  <c r="U204" i="6"/>
  <c r="S204" i="6"/>
  <c r="P204" i="6"/>
  <c r="AA204" i="6"/>
  <c r="I204" i="6"/>
  <c r="Q204" i="6"/>
  <c r="G204" i="6"/>
  <c r="E197" i="6"/>
  <c r="D197" i="6"/>
  <c r="S197" i="6"/>
  <c r="Q197" i="6"/>
  <c r="U197" i="6"/>
  <c r="T197" i="6"/>
  <c r="R197" i="6"/>
  <c r="P197" i="6"/>
  <c r="Z197" i="6"/>
  <c r="AA197" i="6"/>
  <c r="X197" i="6"/>
  <c r="I197" i="6"/>
  <c r="Y197" i="6"/>
  <c r="W197" i="6"/>
  <c r="V197" i="6"/>
  <c r="G197" i="6"/>
  <c r="E190" i="6"/>
  <c r="D190" i="6"/>
  <c r="S190" i="6"/>
  <c r="Q190" i="6"/>
  <c r="Z190" i="6"/>
  <c r="V190" i="6"/>
  <c r="AA190" i="6"/>
  <c r="Y190" i="6"/>
  <c r="W190" i="6"/>
  <c r="T190" i="6"/>
  <c r="P190" i="6"/>
  <c r="X190" i="6"/>
  <c r="I190" i="6"/>
  <c r="R190" i="6"/>
  <c r="U190" i="6"/>
  <c r="G190" i="6"/>
  <c r="E183" i="6"/>
  <c r="D183" i="6"/>
  <c r="S183" i="6"/>
  <c r="Q183" i="6"/>
  <c r="AA183" i="6"/>
  <c r="Z183" i="6"/>
  <c r="Y183" i="6"/>
  <c r="V183" i="6"/>
  <c r="P183" i="6"/>
  <c r="X183" i="6"/>
  <c r="U183" i="6"/>
  <c r="T183" i="6"/>
  <c r="I183" i="6"/>
  <c r="W183" i="6"/>
  <c r="G183" i="6"/>
  <c r="R183" i="6"/>
  <c r="E176" i="6"/>
  <c r="D176" i="6"/>
  <c r="S176" i="6"/>
  <c r="P176" i="6"/>
  <c r="AA176" i="6"/>
  <c r="W176" i="6"/>
  <c r="Y176" i="6"/>
  <c r="V176" i="6"/>
  <c r="I176" i="6"/>
  <c r="Z176" i="6"/>
  <c r="X176" i="6"/>
  <c r="G176" i="6"/>
  <c r="U176" i="6"/>
  <c r="Q176" i="6"/>
  <c r="T176" i="6"/>
  <c r="R176" i="6"/>
  <c r="E169" i="6"/>
  <c r="D169" i="6"/>
  <c r="S169" i="6"/>
  <c r="Y169" i="6"/>
  <c r="X169" i="6"/>
  <c r="U169" i="6"/>
  <c r="P169" i="6"/>
  <c r="Z169" i="6"/>
  <c r="V169" i="6"/>
  <c r="T169" i="6"/>
  <c r="R169" i="6"/>
  <c r="I169" i="6"/>
  <c r="Q169" i="6"/>
  <c r="G169" i="6"/>
  <c r="AA169" i="6"/>
  <c r="W169" i="6"/>
  <c r="E162" i="6"/>
  <c r="D162" i="6"/>
  <c r="S162" i="6"/>
  <c r="P162" i="6"/>
  <c r="Z162" i="6"/>
  <c r="Q162" i="6"/>
  <c r="Y162" i="6"/>
  <c r="W162" i="6"/>
  <c r="I162" i="6"/>
  <c r="X162" i="6"/>
  <c r="T162" i="6"/>
  <c r="R162" i="6"/>
  <c r="AA162" i="6"/>
  <c r="G162" i="6"/>
  <c r="V162" i="6"/>
  <c r="U162" i="6"/>
  <c r="E155" i="6"/>
  <c r="D155" i="6"/>
  <c r="S155" i="6"/>
  <c r="P155" i="6"/>
  <c r="Z155" i="6"/>
  <c r="AA155" i="6"/>
  <c r="Y155" i="6"/>
  <c r="W155" i="6"/>
  <c r="U155" i="6"/>
  <c r="R155" i="6"/>
  <c r="V155" i="6"/>
  <c r="T155" i="6"/>
  <c r="I155" i="6"/>
  <c r="X155" i="6"/>
  <c r="Q155" i="6"/>
  <c r="G155" i="6"/>
  <c r="E148" i="6"/>
  <c r="D148" i="6"/>
  <c r="S148" i="6"/>
  <c r="Z148" i="6"/>
  <c r="X148" i="6"/>
  <c r="V148" i="6"/>
  <c r="U148" i="6"/>
  <c r="R148" i="6"/>
  <c r="P148" i="6"/>
  <c r="I148" i="6"/>
  <c r="AA148" i="6"/>
  <c r="Y148" i="6"/>
  <c r="G148" i="6"/>
  <c r="W148" i="6"/>
  <c r="T148" i="6"/>
  <c r="Q148" i="6"/>
  <c r="E141" i="6"/>
  <c r="D141" i="6"/>
  <c r="S141" i="6"/>
  <c r="Z141" i="6"/>
  <c r="Y141" i="6"/>
  <c r="W141" i="6"/>
  <c r="U141" i="6"/>
  <c r="R141" i="6"/>
  <c r="AA141" i="6"/>
  <c r="I141" i="6"/>
  <c r="X141" i="6"/>
  <c r="V141" i="6"/>
  <c r="T141" i="6"/>
  <c r="Q141" i="6"/>
  <c r="P141" i="6"/>
  <c r="G141" i="6"/>
  <c r="E134" i="6"/>
  <c r="D134" i="6"/>
  <c r="S134" i="6"/>
  <c r="V134" i="6"/>
  <c r="T134" i="6"/>
  <c r="R134" i="6"/>
  <c r="P134" i="6"/>
  <c r="AA134" i="6"/>
  <c r="U134" i="6"/>
  <c r="Q134" i="6"/>
  <c r="I134" i="6"/>
  <c r="G134" i="6"/>
  <c r="Z134" i="6"/>
  <c r="Y134" i="6"/>
  <c r="X134" i="6"/>
  <c r="W134" i="6"/>
  <c r="E127" i="6"/>
  <c r="D127" i="6"/>
  <c r="S127" i="6"/>
  <c r="Y127" i="6"/>
  <c r="W127" i="6"/>
  <c r="U127" i="6"/>
  <c r="Z127" i="6"/>
  <c r="X127" i="6"/>
  <c r="T127" i="6"/>
  <c r="P127" i="6"/>
  <c r="I127" i="6"/>
  <c r="AA127" i="6"/>
  <c r="V127" i="6"/>
  <c r="R127" i="6"/>
  <c r="G127" i="6"/>
  <c r="Q127" i="6"/>
  <c r="E120" i="6"/>
  <c r="D120" i="6"/>
  <c r="S120" i="6"/>
  <c r="V120" i="6"/>
  <c r="R120" i="6"/>
  <c r="P120" i="6"/>
  <c r="U120" i="6"/>
  <c r="T120" i="6"/>
  <c r="I120" i="6"/>
  <c r="AA120" i="6"/>
  <c r="G120" i="6"/>
  <c r="Z120" i="6"/>
  <c r="Y120" i="6"/>
  <c r="X120" i="6"/>
  <c r="W120" i="6"/>
  <c r="Q120" i="6"/>
  <c r="E113" i="6"/>
  <c r="D113" i="6"/>
  <c r="S113" i="6"/>
  <c r="AA113" i="6"/>
  <c r="Y113" i="6"/>
  <c r="W113" i="6"/>
  <c r="T113" i="6"/>
  <c r="R113" i="6"/>
  <c r="P113" i="6"/>
  <c r="I113" i="6"/>
  <c r="Z113" i="6"/>
  <c r="X113" i="6"/>
  <c r="V113" i="6"/>
  <c r="U113" i="6"/>
  <c r="Q113" i="6"/>
  <c r="G113" i="6"/>
  <c r="E106" i="6"/>
  <c r="D106" i="6"/>
  <c r="S106" i="6"/>
  <c r="X106" i="6"/>
  <c r="U106" i="6"/>
  <c r="R106" i="6"/>
  <c r="P106" i="6"/>
  <c r="T106" i="6"/>
  <c r="Q106" i="6"/>
  <c r="I106" i="6"/>
  <c r="AA106" i="6"/>
  <c r="G106" i="6"/>
  <c r="Z106" i="6"/>
  <c r="Y106" i="6"/>
  <c r="W106" i="6"/>
  <c r="V106" i="6"/>
  <c r="E99" i="6"/>
  <c r="D99" i="6"/>
  <c r="S99" i="6"/>
  <c r="Q99" i="6"/>
  <c r="AA99" i="6"/>
  <c r="Y99" i="6"/>
  <c r="T99" i="6"/>
  <c r="R99" i="6"/>
  <c r="I99" i="6"/>
  <c r="Z99" i="6"/>
  <c r="X99" i="6"/>
  <c r="W99" i="6"/>
  <c r="V99" i="6"/>
  <c r="U99" i="6"/>
  <c r="P99" i="6"/>
  <c r="G99" i="6"/>
  <c r="E92" i="6"/>
  <c r="D92" i="6"/>
  <c r="S92" i="6"/>
  <c r="Z92" i="6"/>
  <c r="W92" i="6"/>
  <c r="U92" i="6"/>
  <c r="R92" i="6"/>
  <c r="Q92" i="6"/>
  <c r="P92" i="6"/>
  <c r="I92" i="6"/>
  <c r="AA92" i="6"/>
  <c r="G92" i="6"/>
  <c r="Y92" i="6"/>
  <c r="X92" i="6"/>
  <c r="V92" i="6"/>
  <c r="T92" i="6"/>
  <c r="E85" i="6"/>
  <c r="D85" i="6"/>
  <c r="S85" i="6"/>
  <c r="T85" i="6"/>
  <c r="P85" i="6"/>
  <c r="AA85" i="6"/>
  <c r="R85" i="6"/>
  <c r="Q85" i="6"/>
  <c r="Z85" i="6"/>
  <c r="I85" i="6"/>
  <c r="Y85" i="6"/>
  <c r="X85" i="6"/>
  <c r="W85" i="6"/>
  <c r="V85" i="6"/>
  <c r="U85" i="6"/>
  <c r="G85" i="6"/>
  <c r="E78" i="6"/>
  <c r="D78" i="6"/>
  <c r="S78" i="6"/>
  <c r="Y78" i="6"/>
  <c r="W78" i="6"/>
  <c r="U78" i="6"/>
  <c r="Q78" i="6"/>
  <c r="P78" i="6"/>
  <c r="I78" i="6"/>
  <c r="AA78" i="6"/>
  <c r="Z78" i="6"/>
  <c r="G78" i="6"/>
  <c r="X78" i="6"/>
  <c r="V78" i="6"/>
  <c r="T78" i="6"/>
  <c r="R78" i="6"/>
  <c r="E71" i="6"/>
  <c r="D71" i="6"/>
  <c r="S71" i="6"/>
  <c r="V71" i="6"/>
  <c r="R71" i="6"/>
  <c r="P71" i="6"/>
  <c r="Q71" i="6"/>
  <c r="AA71" i="6"/>
  <c r="Z71" i="6"/>
  <c r="I71" i="6"/>
  <c r="Y71" i="6"/>
  <c r="X71" i="6"/>
  <c r="W71" i="6"/>
  <c r="U71" i="6"/>
  <c r="T71" i="6"/>
  <c r="G71" i="6"/>
  <c r="E64" i="6"/>
  <c r="D64" i="6"/>
  <c r="S64" i="6"/>
  <c r="AA64" i="6"/>
  <c r="Y64" i="6"/>
  <c r="W64" i="6"/>
  <c r="Q64" i="6"/>
  <c r="P64" i="6"/>
  <c r="I64" i="6"/>
  <c r="Z64" i="6"/>
  <c r="X64" i="6"/>
  <c r="G64" i="6"/>
  <c r="V64" i="6"/>
  <c r="U64" i="6"/>
  <c r="T64" i="6"/>
  <c r="R64" i="6"/>
  <c r="E57" i="6"/>
  <c r="D57" i="6"/>
  <c r="Z57" i="6"/>
  <c r="W57" i="6"/>
  <c r="U57" i="6"/>
  <c r="S57" i="6"/>
  <c r="R57" i="6"/>
  <c r="Q57" i="6"/>
  <c r="I57" i="6"/>
  <c r="AA57" i="6"/>
  <c r="Y57" i="6"/>
  <c r="X57" i="6"/>
  <c r="V57" i="6"/>
  <c r="T57" i="6"/>
  <c r="P57" i="6"/>
  <c r="G57" i="6"/>
  <c r="E50" i="6"/>
  <c r="D50" i="6"/>
  <c r="Z50" i="6"/>
  <c r="U50" i="6"/>
  <c r="S50" i="6"/>
  <c r="I50" i="6"/>
  <c r="Y50" i="6"/>
  <c r="V50" i="6"/>
  <c r="T50" i="6"/>
  <c r="R50" i="6"/>
  <c r="Q50" i="6"/>
  <c r="G50" i="6"/>
  <c r="AA50" i="6"/>
  <c r="X50" i="6"/>
  <c r="P50" i="6"/>
  <c r="W50" i="6"/>
  <c r="E43" i="6"/>
  <c r="D43" i="6"/>
  <c r="Z43" i="6"/>
  <c r="U43" i="6"/>
  <c r="AA43" i="6"/>
  <c r="Y43" i="6"/>
  <c r="W43" i="6"/>
  <c r="S43" i="6"/>
  <c r="R43" i="6"/>
  <c r="Q43" i="6"/>
  <c r="I43" i="6"/>
  <c r="P43" i="6"/>
  <c r="X43" i="6"/>
  <c r="V43" i="6"/>
  <c r="T43" i="6"/>
  <c r="G43" i="6"/>
  <c r="E36" i="6"/>
  <c r="D36" i="6"/>
  <c r="Z36" i="6"/>
  <c r="U36" i="6"/>
  <c r="I36" i="6"/>
  <c r="Y36" i="6"/>
  <c r="V36" i="6"/>
  <c r="T36" i="6"/>
  <c r="S36" i="6"/>
  <c r="R36" i="6"/>
  <c r="G36" i="6"/>
  <c r="AA36" i="6"/>
  <c r="X36" i="6"/>
  <c r="Q36" i="6"/>
  <c r="W36" i="6"/>
  <c r="P36" i="6"/>
  <c r="E29" i="6"/>
  <c r="D29" i="6"/>
  <c r="Z29" i="6"/>
  <c r="U29" i="6"/>
  <c r="X29" i="6"/>
  <c r="W29" i="6"/>
  <c r="V29" i="6"/>
  <c r="T29" i="6"/>
  <c r="AA29" i="6"/>
  <c r="Y29" i="6"/>
  <c r="I29" i="6"/>
  <c r="S29" i="6"/>
  <c r="R29" i="6"/>
  <c r="Q29" i="6"/>
  <c r="P29" i="6"/>
  <c r="G29" i="6"/>
  <c r="E22" i="6"/>
  <c r="D22" i="6"/>
  <c r="Z22" i="6"/>
  <c r="U22" i="6"/>
  <c r="Q22" i="6"/>
  <c r="P22" i="6"/>
  <c r="I22" i="6"/>
  <c r="AA22" i="6"/>
  <c r="Y22" i="6"/>
  <c r="X22" i="6"/>
  <c r="W22" i="6"/>
  <c r="G22" i="6"/>
  <c r="V22" i="6"/>
  <c r="T22" i="6"/>
  <c r="S22" i="6"/>
  <c r="R22" i="6"/>
  <c r="E15" i="6"/>
  <c r="D15" i="6"/>
  <c r="Z15" i="6"/>
  <c r="U15" i="6"/>
  <c r="S15" i="6"/>
  <c r="R15" i="6"/>
  <c r="P15" i="6"/>
  <c r="AA15" i="6"/>
  <c r="Y15" i="6"/>
  <c r="X15" i="6"/>
  <c r="W15" i="6"/>
  <c r="V15" i="6"/>
  <c r="T15" i="6"/>
  <c r="Q15" i="6"/>
  <c r="G15" i="6"/>
  <c r="I15" i="6"/>
  <c r="R499" i="6"/>
  <c r="P499" i="6"/>
  <c r="D499" i="6"/>
  <c r="AA499" i="6"/>
  <c r="E499" i="6"/>
  <c r="Z499" i="6"/>
  <c r="X499" i="6"/>
  <c r="W499" i="6"/>
  <c r="V499" i="6"/>
  <c r="T499" i="6"/>
  <c r="S499" i="6"/>
  <c r="Y499" i="6"/>
  <c r="U499" i="6"/>
  <c r="Q499" i="6"/>
  <c r="I499" i="6"/>
  <c r="G499" i="6"/>
  <c r="D408" i="6"/>
  <c r="Y408" i="6"/>
  <c r="E408" i="6"/>
  <c r="X408" i="6"/>
  <c r="W408" i="6"/>
  <c r="V408" i="6"/>
  <c r="U408" i="6"/>
  <c r="T408" i="6"/>
  <c r="S408" i="6"/>
  <c r="R408" i="6"/>
  <c r="P408" i="6"/>
  <c r="AA408" i="6"/>
  <c r="Z408" i="6"/>
  <c r="Q408" i="6"/>
  <c r="I408" i="6"/>
  <c r="G408" i="6"/>
  <c r="D324" i="6"/>
  <c r="W324" i="6"/>
  <c r="AA324" i="6"/>
  <c r="E324" i="6"/>
  <c r="Y324" i="6"/>
  <c r="V324" i="6"/>
  <c r="S324" i="6"/>
  <c r="T324" i="6"/>
  <c r="P324" i="6"/>
  <c r="Z324" i="6"/>
  <c r="U324" i="6"/>
  <c r="R324" i="6"/>
  <c r="Q324" i="6"/>
  <c r="X324" i="6"/>
  <c r="I324" i="6"/>
  <c r="G324" i="6"/>
  <c r="D261" i="6"/>
  <c r="E261" i="6"/>
  <c r="X261" i="6"/>
  <c r="W261" i="6"/>
  <c r="S261" i="6"/>
  <c r="P261" i="6"/>
  <c r="T261" i="6"/>
  <c r="R261" i="6"/>
  <c r="Z261" i="6"/>
  <c r="U261" i="6"/>
  <c r="Q261" i="6"/>
  <c r="Y261" i="6"/>
  <c r="AA261" i="6"/>
  <c r="I261" i="6"/>
  <c r="V261" i="6"/>
  <c r="G261" i="6"/>
  <c r="D198" i="6"/>
  <c r="E198" i="6"/>
  <c r="X198" i="6"/>
  <c r="U198" i="6"/>
  <c r="S198" i="6"/>
  <c r="P198" i="6"/>
  <c r="AA198" i="6"/>
  <c r="Z198" i="6"/>
  <c r="Y198" i="6"/>
  <c r="W198" i="6"/>
  <c r="T198" i="6"/>
  <c r="R198" i="6"/>
  <c r="V198" i="6"/>
  <c r="I198" i="6"/>
  <c r="Q198" i="6"/>
  <c r="G198" i="6"/>
  <c r="D149" i="6"/>
  <c r="E149" i="6"/>
  <c r="U149" i="6"/>
  <c r="R149" i="6"/>
  <c r="AA149" i="6"/>
  <c r="Z149" i="6"/>
  <c r="X149" i="6"/>
  <c r="V149" i="6"/>
  <c r="S149" i="6"/>
  <c r="I149" i="6"/>
  <c r="Y149" i="6"/>
  <c r="Q149" i="6"/>
  <c r="P149" i="6"/>
  <c r="G149" i="6"/>
  <c r="W149" i="6"/>
  <c r="T149" i="6"/>
  <c r="D107" i="6"/>
  <c r="E107" i="6"/>
  <c r="U107" i="6"/>
  <c r="AA107" i="6"/>
  <c r="X107" i="6"/>
  <c r="V107" i="6"/>
  <c r="S107" i="6"/>
  <c r="I107" i="6"/>
  <c r="Y107" i="6"/>
  <c r="R107" i="6"/>
  <c r="Q107" i="6"/>
  <c r="P107" i="6"/>
  <c r="Z107" i="6"/>
  <c r="G107" i="6"/>
  <c r="W107" i="6"/>
  <c r="T107" i="6"/>
  <c r="D51" i="6"/>
  <c r="E51" i="6"/>
  <c r="W51" i="6"/>
  <c r="U51" i="6"/>
  <c r="Q51" i="6"/>
  <c r="I51" i="6"/>
  <c r="P51" i="6"/>
  <c r="AA51" i="6"/>
  <c r="Z51" i="6"/>
  <c r="Y51" i="6"/>
  <c r="X51" i="6"/>
  <c r="G51" i="6"/>
  <c r="V51" i="6"/>
  <c r="T51" i="6"/>
  <c r="S51" i="6"/>
  <c r="R51" i="6"/>
  <c r="V13" i="6"/>
  <c r="AA13" i="6"/>
  <c r="Z13" i="6"/>
  <c r="X13" i="6"/>
  <c r="Q13" i="6"/>
  <c r="Y13" i="6"/>
  <c r="W13" i="6"/>
  <c r="G13" i="6"/>
  <c r="U13" i="6"/>
  <c r="R485" i="6"/>
  <c r="P485" i="6"/>
  <c r="D485" i="6"/>
  <c r="AA485" i="6"/>
  <c r="W485" i="6"/>
  <c r="V485" i="6"/>
  <c r="U485" i="6"/>
  <c r="S485" i="6"/>
  <c r="Q485" i="6"/>
  <c r="E485" i="6"/>
  <c r="X485" i="6"/>
  <c r="Z485" i="6"/>
  <c r="T485" i="6"/>
  <c r="Y485" i="6"/>
  <c r="I485" i="6"/>
  <c r="G485" i="6"/>
  <c r="D429" i="6"/>
  <c r="E429" i="6"/>
  <c r="Y429" i="6"/>
  <c r="X429" i="6"/>
  <c r="W429" i="6"/>
  <c r="V429" i="6"/>
  <c r="U429" i="6"/>
  <c r="T429" i="6"/>
  <c r="AA429" i="6"/>
  <c r="Q429" i="6"/>
  <c r="P429" i="6"/>
  <c r="S429" i="6"/>
  <c r="R429" i="6"/>
  <c r="Z429" i="6"/>
  <c r="I429" i="6"/>
  <c r="G429" i="6"/>
  <c r="D401" i="6"/>
  <c r="Y401" i="6"/>
  <c r="X401" i="6"/>
  <c r="E401" i="6"/>
  <c r="R401" i="6"/>
  <c r="Q401" i="6"/>
  <c r="AA401" i="6"/>
  <c r="Z401" i="6"/>
  <c r="T401" i="6"/>
  <c r="S401" i="6"/>
  <c r="U401" i="6"/>
  <c r="V401" i="6"/>
  <c r="W401" i="6"/>
  <c r="P401" i="6"/>
  <c r="I401" i="6"/>
  <c r="G401" i="6"/>
  <c r="D352" i="6"/>
  <c r="W352" i="6"/>
  <c r="U352" i="6"/>
  <c r="S352" i="6"/>
  <c r="E352" i="6"/>
  <c r="P352" i="6"/>
  <c r="Y352" i="6"/>
  <c r="V352" i="6"/>
  <c r="T352" i="6"/>
  <c r="AA352" i="6"/>
  <c r="Z352" i="6"/>
  <c r="X352" i="6"/>
  <c r="Q352" i="6"/>
  <c r="R352" i="6"/>
  <c r="I352" i="6"/>
  <c r="G352" i="6"/>
  <c r="D310" i="6"/>
  <c r="E310" i="6"/>
  <c r="W310" i="6"/>
  <c r="AA310" i="6"/>
  <c r="Y310" i="6"/>
  <c r="U310" i="6"/>
  <c r="X310" i="6"/>
  <c r="S310" i="6"/>
  <c r="Z310" i="6"/>
  <c r="R310" i="6"/>
  <c r="P310" i="6"/>
  <c r="V310" i="6"/>
  <c r="T310" i="6"/>
  <c r="Q310" i="6"/>
  <c r="I310" i="6"/>
  <c r="G310" i="6"/>
  <c r="D254" i="6"/>
  <c r="E254" i="6"/>
  <c r="Z254" i="6"/>
  <c r="Y254" i="6"/>
  <c r="U254" i="6"/>
  <c r="T254" i="6"/>
  <c r="R254" i="6"/>
  <c r="S254" i="6"/>
  <c r="P254" i="6"/>
  <c r="AA254" i="6"/>
  <c r="X254" i="6"/>
  <c r="W254" i="6"/>
  <c r="Q254" i="6"/>
  <c r="V254" i="6"/>
  <c r="I254" i="6"/>
  <c r="G254" i="6"/>
  <c r="D212" i="6"/>
  <c r="E212" i="6"/>
  <c r="R212" i="6"/>
  <c r="Q212" i="6"/>
  <c r="U212" i="6"/>
  <c r="T212" i="6"/>
  <c r="AA212" i="6"/>
  <c r="Y212" i="6"/>
  <c r="V212" i="6"/>
  <c r="X212" i="6"/>
  <c r="S212" i="6"/>
  <c r="Z212" i="6"/>
  <c r="P212" i="6"/>
  <c r="I212" i="6"/>
  <c r="W212" i="6"/>
  <c r="G212" i="6"/>
  <c r="D163" i="6"/>
  <c r="E163" i="6"/>
  <c r="V163" i="6"/>
  <c r="U163" i="6"/>
  <c r="R163" i="6"/>
  <c r="X163" i="6"/>
  <c r="T163" i="6"/>
  <c r="S163" i="6"/>
  <c r="P163" i="6"/>
  <c r="W163" i="6"/>
  <c r="I163" i="6"/>
  <c r="Q163" i="6"/>
  <c r="G163" i="6"/>
  <c r="Y163" i="6"/>
  <c r="Z163" i="6"/>
  <c r="AA163" i="6"/>
  <c r="D86" i="6"/>
  <c r="E86" i="6"/>
  <c r="U86" i="6"/>
  <c r="W86" i="6"/>
  <c r="S86" i="6"/>
  <c r="Q86" i="6"/>
  <c r="AA86" i="6"/>
  <c r="Z86" i="6"/>
  <c r="X86" i="6"/>
  <c r="R86" i="6"/>
  <c r="P86" i="6"/>
  <c r="I86" i="6"/>
  <c r="Y86" i="6"/>
  <c r="V86" i="6"/>
  <c r="T86" i="6"/>
  <c r="G86" i="6"/>
  <c r="D23" i="6"/>
  <c r="E23" i="6"/>
  <c r="W23" i="6"/>
  <c r="U23" i="6"/>
  <c r="I23" i="6"/>
  <c r="T23" i="6"/>
  <c r="R23" i="6"/>
  <c r="AA23" i="6"/>
  <c r="G23" i="6"/>
  <c r="Z23" i="6"/>
  <c r="Y23" i="6"/>
  <c r="X23" i="6"/>
  <c r="V23" i="6"/>
  <c r="S23" i="6"/>
  <c r="Q23" i="6"/>
  <c r="P23" i="6"/>
  <c r="AA469" i="6"/>
  <c r="E469" i="6"/>
  <c r="X469" i="6"/>
  <c r="W469" i="6"/>
  <c r="Z469" i="6"/>
  <c r="Y469" i="6"/>
  <c r="V469" i="6"/>
  <c r="U469" i="6"/>
  <c r="T469" i="6"/>
  <c r="S469" i="6"/>
  <c r="D469" i="6"/>
  <c r="Q469" i="6"/>
  <c r="P469" i="6"/>
  <c r="R469" i="6"/>
  <c r="G469" i="6"/>
  <c r="I469" i="6"/>
  <c r="E413" i="6"/>
  <c r="D413" i="6"/>
  <c r="U413" i="6"/>
  <c r="T413" i="6"/>
  <c r="S413" i="6"/>
  <c r="R413" i="6"/>
  <c r="Q413" i="6"/>
  <c r="P413" i="6"/>
  <c r="Z413" i="6"/>
  <c r="X413" i="6"/>
  <c r="W413" i="6"/>
  <c r="AA413" i="6"/>
  <c r="V413" i="6"/>
  <c r="Y413" i="6"/>
  <c r="G413" i="6"/>
  <c r="I413" i="6"/>
  <c r="E357" i="6"/>
  <c r="D357" i="6"/>
  <c r="S357" i="6"/>
  <c r="Q357" i="6"/>
  <c r="Z357" i="6"/>
  <c r="AA357" i="6"/>
  <c r="W357" i="6"/>
  <c r="V357" i="6"/>
  <c r="U357" i="6"/>
  <c r="P357" i="6"/>
  <c r="X357" i="6"/>
  <c r="R357" i="6"/>
  <c r="Y357" i="6"/>
  <c r="T357" i="6"/>
  <c r="G357" i="6"/>
  <c r="I357" i="6"/>
  <c r="E301" i="6"/>
  <c r="D301" i="6"/>
  <c r="S301" i="6"/>
  <c r="Q301" i="6"/>
  <c r="P301" i="6"/>
  <c r="W301" i="6"/>
  <c r="V301" i="6"/>
  <c r="Z301" i="6"/>
  <c r="X301" i="6"/>
  <c r="AA301" i="6"/>
  <c r="U301" i="6"/>
  <c r="Y301" i="6"/>
  <c r="T301" i="6"/>
  <c r="R301" i="6"/>
  <c r="G301" i="6"/>
  <c r="I301" i="6"/>
  <c r="E245" i="6"/>
  <c r="D245" i="6"/>
  <c r="Y245" i="6"/>
  <c r="X245" i="6"/>
  <c r="T245" i="6"/>
  <c r="S245" i="6"/>
  <c r="P245" i="6"/>
  <c r="AA245" i="6"/>
  <c r="V245" i="6"/>
  <c r="W245" i="6"/>
  <c r="R245" i="6"/>
  <c r="Z245" i="6"/>
  <c r="U245" i="6"/>
  <c r="Q245" i="6"/>
  <c r="G245" i="6"/>
  <c r="I245" i="6"/>
  <c r="E189" i="6"/>
  <c r="D189" i="6"/>
  <c r="Q189" i="6"/>
  <c r="Z189" i="6"/>
  <c r="AA189" i="6"/>
  <c r="Y189" i="6"/>
  <c r="X189" i="6"/>
  <c r="W189" i="6"/>
  <c r="U189" i="6"/>
  <c r="P189" i="6"/>
  <c r="G189" i="6"/>
  <c r="S189" i="6"/>
  <c r="R189" i="6"/>
  <c r="V189" i="6"/>
  <c r="T189" i="6"/>
  <c r="I189" i="6"/>
  <c r="E133" i="6"/>
  <c r="D133" i="6"/>
  <c r="Q133" i="6"/>
  <c r="S133" i="6"/>
  <c r="P133" i="6"/>
  <c r="Z133" i="6"/>
  <c r="X133" i="6"/>
  <c r="Y133" i="6"/>
  <c r="U133" i="6"/>
  <c r="T133" i="6"/>
  <c r="R133" i="6"/>
  <c r="AA133" i="6"/>
  <c r="W133" i="6"/>
  <c r="V133" i="6"/>
  <c r="G133" i="6"/>
  <c r="I133" i="6"/>
  <c r="E70" i="6"/>
  <c r="D70" i="6"/>
  <c r="Q70" i="6"/>
  <c r="S70" i="6"/>
  <c r="Z70" i="6"/>
  <c r="AA70" i="6"/>
  <c r="X70" i="6"/>
  <c r="U70" i="6"/>
  <c r="T70" i="6"/>
  <c r="R70" i="6"/>
  <c r="P70" i="6"/>
  <c r="I70" i="6"/>
  <c r="Y70" i="6"/>
  <c r="W70" i="6"/>
  <c r="G70" i="6"/>
  <c r="V70" i="6"/>
  <c r="D457" i="6"/>
  <c r="S457" i="6"/>
  <c r="R457" i="6"/>
  <c r="Q457" i="6"/>
  <c r="E457" i="6"/>
  <c r="T457" i="6"/>
  <c r="P457" i="6"/>
  <c r="AA457" i="6"/>
  <c r="Y457" i="6"/>
  <c r="W457" i="6"/>
  <c r="V457" i="6"/>
  <c r="Z457" i="6"/>
  <c r="U457" i="6"/>
  <c r="X457" i="6"/>
  <c r="I457" i="6"/>
  <c r="G457" i="6"/>
  <c r="D373" i="6"/>
  <c r="X373" i="6"/>
  <c r="W373" i="6"/>
  <c r="U373" i="6"/>
  <c r="S373" i="6"/>
  <c r="P373" i="6"/>
  <c r="Z373" i="6"/>
  <c r="Y373" i="6"/>
  <c r="V373" i="6"/>
  <c r="E373" i="6"/>
  <c r="T373" i="6"/>
  <c r="AA373" i="6"/>
  <c r="R373" i="6"/>
  <c r="Q373" i="6"/>
  <c r="I373" i="6"/>
  <c r="G373" i="6"/>
  <c r="D282" i="6"/>
  <c r="E282" i="6"/>
  <c r="W282" i="6"/>
  <c r="S282" i="6"/>
  <c r="R282" i="6"/>
  <c r="V282" i="6"/>
  <c r="U282" i="6"/>
  <c r="P282" i="6"/>
  <c r="AA282" i="6"/>
  <c r="Y282" i="6"/>
  <c r="Q282" i="6"/>
  <c r="Z282" i="6"/>
  <c r="X282" i="6"/>
  <c r="T282" i="6"/>
  <c r="I282" i="6"/>
  <c r="G282" i="6"/>
  <c r="D177" i="6"/>
  <c r="E177" i="6"/>
  <c r="U177" i="6"/>
  <c r="S177" i="6"/>
  <c r="R177" i="6"/>
  <c r="Z177" i="6"/>
  <c r="X177" i="6"/>
  <c r="V177" i="6"/>
  <c r="T177" i="6"/>
  <c r="P177" i="6"/>
  <c r="I177" i="6"/>
  <c r="W177" i="6"/>
  <c r="Q177" i="6"/>
  <c r="G177" i="6"/>
  <c r="AA177" i="6"/>
  <c r="Y177" i="6"/>
  <c r="D93" i="6"/>
  <c r="E93" i="6"/>
  <c r="U93" i="6"/>
  <c r="Z93" i="6"/>
  <c r="X93" i="6"/>
  <c r="V93" i="6"/>
  <c r="I93" i="6"/>
  <c r="AA93" i="6"/>
  <c r="W93" i="6"/>
  <c r="R93" i="6"/>
  <c r="Q93" i="6"/>
  <c r="P93" i="6"/>
  <c r="Y93" i="6"/>
  <c r="G93" i="6"/>
  <c r="T93" i="6"/>
  <c r="S93" i="6"/>
  <c r="E483" i="6"/>
  <c r="D483" i="6"/>
  <c r="AA483" i="6"/>
  <c r="V483" i="6"/>
  <c r="U483" i="6"/>
  <c r="R483" i="6"/>
  <c r="Q483" i="6"/>
  <c r="Z483" i="6"/>
  <c r="Y483" i="6"/>
  <c r="P483" i="6"/>
  <c r="W483" i="6"/>
  <c r="T483" i="6"/>
  <c r="X483" i="6"/>
  <c r="S483" i="6"/>
  <c r="G483" i="6"/>
  <c r="I483" i="6"/>
  <c r="E427" i="6"/>
  <c r="D427" i="6"/>
  <c r="U427" i="6"/>
  <c r="T427" i="6"/>
  <c r="S427" i="6"/>
  <c r="R427" i="6"/>
  <c r="Q427" i="6"/>
  <c r="P427" i="6"/>
  <c r="Z427" i="6"/>
  <c r="Y427" i="6"/>
  <c r="X427" i="6"/>
  <c r="W427" i="6"/>
  <c r="V427" i="6"/>
  <c r="AA427" i="6"/>
  <c r="G427" i="6"/>
  <c r="I427" i="6"/>
  <c r="E371" i="6"/>
  <c r="D371" i="6"/>
  <c r="T371" i="6"/>
  <c r="S371" i="6"/>
  <c r="Q371" i="6"/>
  <c r="Z371" i="6"/>
  <c r="R371" i="6"/>
  <c r="P371" i="6"/>
  <c r="AA371" i="6"/>
  <c r="W371" i="6"/>
  <c r="V371" i="6"/>
  <c r="Y371" i="6"/>
  <c r="X371" i="6"/>
  <c r="U371" i="6"/>
  <c r="G371" i="6"/>
  <c r="I371" i="6"/>
  <c r="E322" i="6"/>
  <c r="S322" i="6"/>
  <c r="V322" i="6"/>
  <c r="U322" i="6"/>
  <c r="R322" i="6"/>
  <c r="P322" i="6"/>
  <c r="AA322" i="6"/>
  <c r="W322" i="6"/>
  <c r="D322" i="6"/>
  <c r="T322" i="6"/>
  <c r="Q322" i="6"/>
  <c r="X322" i="6"/>
  <c r="Y322" i="6"/>
  <c r="Z322" i="6"/>
  <c r="I322" i="6"/>
  <c r="G322" i="6"/>
  <c r="E266" i="6"/>
  <c r="D266" i="6"/>
  <c r="Y266" i="6"/>
  <c r="X266" i="6"/>
  <c r="W266" i="6"/>
  <c r="R266" i="6"/>
  <c r="Q266" i="6"/>
  <c r="Z266" i="6"/>
  <c r="T266" i="6"/>
  <c r="AA266" i="6"/>
  <c r="U266" i="6"/>
  <c r="P266" i="6"/>
  <c r="S266" i="6"/>
  <c r="V266" i="6"/>
  <c r="G266" i="6"/>
  <c r="I266" i="6"/>
  <c r="D210" i="6"/>
  <c r="X210" i="6"/>
  <c r="AA210" i="6"/>
  <c r="Z210" i="6"/>
  <c r="Y210" i="6"/>
  <c r="E210" i="6"/>
  <c r="V210" i="6"/>
  <c r="W210" i="6"/>
  <c r="T210" i="6"/>
  <c r="R210" i="6"/>
  <c r="P210" i="6"/>
  <c r="U210" i="6"/>
  <c r="S210" i="6"/>
  <c r="Q210" i="6"/>
  <c r="G210" i="6"/>
  <c r="I210" i="6"/>
  <c r="E147" i="6"/>
  <c r="D147" i="6"/>
  <c r="Q147" i="6"/>
  <c r="X147" i="6"/>
  <c r="T147" i="6"/>
  <c r="R147" i="6"/>
  <c r="P147" i="6"/>
  <c r="Z147" i="6"/>
  <c r="Y147" i="6"/>
  <c r="G147" i="6"/>
  <c r="W147" i="6"/>
  <c r="U147" i="6"/>
  <c r="V147" i="6"/>
  <c r="S147" i="6"/>
  <c r="I147" i="6"/>
  <c r="AA147" i="6"/>
  <c r="E91" i="6"/>
  <c r="D91" i="6"/>
  <c r="Q91" i="6"/>
  <c r="W91" i="6"/>
  <c r="T91" i="6"/>
  <c r="R91" i="6"/>
  <c r="Z91" i="6"/>
  <c r="V91" i="6"/>
  <c r="U91" i="6"/>
  <c r="S91" i="6"/>
  <c r="P91" i="6"/>
  <c r="G91" i="6"/>
  <c r="I91" i="6"/>
  <c r="AA91" i="6"/>
  <c r="Y91" i="6"/>
  <c r="X91" i="6"/>
  <c r="D35" i="6"/>
  <c r="E35" i="6"/>
  <c r="X35" i="6"/>
  <c r="S35" i="6"/>
  <c r="Y35" i="6"/>
  <c r="W35" i="6"/>
  <c r="U35" i="6"/>
  <c r="Q35" i="6"/>
  <c r="P35" i="6"/>
  <c r="V35" i="6"/>
  <c r="T35" i="6"/>
  <c r="R35" i="6"/>
  <c r="G35" i="6"/>
  <c r="I35" i="6"/>
  <c r="AA35" i="6"/>
  <c r="Z35" i="6"/>
  <c r="AA10" i="6"/>
  <c r="Z10" i="6"/>
  <c r="Y10" i="6"/>
  <c r="X10" i="6"/>
  <c r="W10" i="6"/>
  <c r="V10" i="6"/>
  <c r="G10" i="6"/>
  <c r="U10" i="6"/>
  <c r="Q10" i="6"/>
  <c r="Z496" i="6"/>
  <c r="X496" i="6"/>
  <c r="V496" i="6"/>
  <c r="U496" i="6"/>
  <c r="E496" i="6"/>
  <c r="D496" i="6"/>
  <c r="AA496" i="6"/>
  <c r="P496" i="6"/>
  <c r="W496" i="6"/>
  <c r="T496" i="6"/>
  <c r="S496" i="6"/>
  <c r="R496" i="6"/>
  <c r="Q496" i="6"/>
  <c r="Y496" i="6"/>
  <c r="I496" i="6"/>
  <c r="G496" i="6"/>
  <c r="Z489" i="6"/>
  <c r="X489" i="6"/>
  <c r="V489" i="6"/>
  <c r="U489" i="6"/>
  <c r="D489" i="6"/>
  <c r="E489" i="6"/>
  <c r="T489" i="6"/>
  <c r="S489" i="6"/>
  <c r="P489" i="6"/>
  <c r="AA489" i="6"/>
  <c r="Y489" i="6"/>
  <c r="W489" i="6"/>
  <c r="Q489" i="6"/>
  <c r="R489" i="6"/>
  <c r="I489" i="6"/>
  <c r="G489" i="6"/>
  <c r="AA482" i="6"/>
  <c r="Z482" i="6"/>
  <c r="E482" i="6"/>
  <c r="Y482" i="6"/>
  <c r="Q482" i="6"/>
  <c r="P482" i="6"/>
  <c r="D482" i="6"/>
  <c r="U482" i="6"/>
  <c r="T482" i="6"/>
  <c r="S482" i="6"/>
  <c r="R482" i="6"/>
  <c r="X482" i="6"/>
  <c r="V482" i="6"/>
  <c r="W482" i="6"/>
  <c r="I482" i="6"/>
  <c r="G482" i="6"/>
  <c r="AA475" i="6"/>
  <c r="Z475" i="6"/>
  <c r="Y475" i="6"/>
  <c r="E475" i="6"/>
  <c r="W475" i="6"/>
  <c r="V475" i="6"/>
  <c r="X475" i="6"/>
  <c r="U475" i="6"/>
  <c r="T475" i="6"/>
  <c r="R475" i="6"/>
  <c r="Q475" i="6"/>
  <c r="D475" i="6"/>
  <c r="S475" i="6"/>
  <c r="P475" i="6"/>
  <c r="I475" i="6"/>
  <c r="G475" i="6"/>
  <c r="AA468" i="6"/>
  <c r="Z468" i="6"/>
  <c r="Y468" i="6"/>
  <c r="E468" i="6"/>
  <c r="W468" i="6"/>
  <c r="V468" i="6"/>
  <c r="D468" i="6"/>
  <c r="S468" i="6"/>
  <c r="R468" i="6"/>
  <c r="U468" i="6"/>
  <c r="T468" i="6"/>
  <c r="P468" i="6"/>
  <c r="Q468" i="6"/>
  <c r="X468" i="6"/>
  <c r="I468" i="6"/>
  <c r="G468" i="6"/>
  <c r="AA461" i="6"/>
  <c r="Z461" i="6"/>
  <c r="Y461" i="6"/>
  <c r="S461" i="6"/>
  <c r="R461" i="6"/>
  <c r="E461" i="6"/>
  <c r="D461" i="6"/>
  <c r="X461" i="6"/>
  <c r="W461" i="6"/>
  <c r="V461" i="6"/>
  <c r="T461" i="6"/>
  <c r="P461" i="6"/>
  <c r="Q461" i="6"/>
  <c r="U461" i="6"/>
  <c r="I461" i="6"/>
  <c r="G461" i="6"/>
  <c r="E454" i="6"/>
  <c r="D454" i="6"/>
  <c r="R454" i="6"/>
  <c r="Q454" i="6"/>
  <c r="P454" i="6"/>
  <c r="AA454" i="6"/>
  <c r="Y454" i="6"/>
  <c r="W454" i="6"/>
  <c r="V454" i="6"/>
  <c r="T454" i="6"/>
  <c r="Z454" i="6"/>
  <c r="X454" i="6"/>
  <c r="U454" i="6"/>
  <c r="S454" i="6"/>
  <c r="I454" i="6"/>
  <c r="G454" i="6"/>
  <c r="R447" i="6"/>
  <c r="Q447" i="6"/>
  <c r="T447" i="6"/>
  <c r="S447" i="6"/>
  <c r="P447" i="6"/>
  <c r="AA447" i="6"/>
  <c r="Y447" i="6"/>
  <c r="E447" i="6"/>
  <c r="W447" i="6"/>
  <c r="D447" i="6"/>
  <c r="V447" i="6"/>
  <c r="Z447" i="6"/>
  <c r="U447" i="6"/>
  <c r="X447" i="6"/>
  <c r="I447" i="6"/>
  <c r="G447" i="6"/>
  <c r="E440" i="6"/>
  <c r="R440" i="6"/>
  <c r="D440" i="6"/>
  <c r="AA440" i="6"/>
  <c r="Z440" i="6"/>
  <c r="Y440" i="6"/>
  <c r="X440" i="6"/>
  <c r="W440" i="6"/>
  <c r="V440" i="6"/>
  <c r="U440" i="6"/>
  <c r="S440" i="6"/>
  <c r="Q440" i="6"/>
  <c r="T440" i="6"/>
  <c r="P440" i="6"/>
  <c r="I440" i="6"/>
  <c r="G440" i="6"/>
  <c r="E433" i="6"/>
  <c r="R433" i="6"/>
  <c r="U433" i="6"/>
  <c r="D433" i="6"/>
  <c r="T433" i="6"/>
  <c r="S433" i="6"/>
  <c r="Q433" i="6"/>
  <c r="P433" i="6"/>
  <c r="AA433" i="6"/>
  <c r="Y433" i="6"/>
  <c r="X433" i="6"/>
  <c r="W433" i="6"/>
  <c r="Z433" i="6"/>
  <c r="V433" i="6"/>
  <c r="G433" i="6"/>
  <c r="I433" i="6"/>
  <c r="E426" i="6"/>
  <c r="S426" i="6"/>
  <c r="R426" i="6"/>
  <c r="Q426" i="6"/>
  <c r="P426" i="6"/>
  <c r="Y426" i="6"/>
  <c r="X426" i="6"/>
  <c r="V426" i="6"/>
  <c r="T426" i="6"/>
  <c r="D426" i="6"/>
  <c r="AA426" i="6"/>
  <c r="Z426" i="6"/>
  <c r="W426" i="6"/>
  <c r="U426" i="6"/>
  <c r="I426" i="6"/>
  <c r="G426" i="6"/>
  <c r="E419" i="6"/>
  <c r="S419" i="6"/>
  <c r="R419" i="6"/>
  <c r="Q419" i="6"/>
  <c r="P419" i="6"/>
  <c r="D419" i="6"/>
  <c r="Z419" i="6"/>
  <c r="X419" i="6"/>
  <c r="W419" i="6"/>
  <c r="Y419" i="6"/>
  <c r="AA419" i="6"/>
  <c r="T419" i="6"/>
  <c r="V419" i="6"/>
  <c r="U419" i="6"/>
  <c r="G419" i="6"/>
  <c r="I419" i="6"/>
  <c r="E412" i="6"/>
  <c r="D412" i="6"/>
  <c r="S412" i="6"/>
  <c r="R412" i="6"/>
  <c r="Q412" i="6"/>
  <c r="P412" i="6"/>
  <c r="W412" i="6"/>
  <c r="V412" i="6"/>
  <c r="T412" i="6"/>
  <c r="AA412" i="6"/>
  <c r="Y412" i="6"/>
  <c r="X412" i="6"/>
  <c r="Z412" i="6"/>
  <c r="U412" i="6"/>
  <c r="I412" i="6"/>
  <c r="G412" i="6"/>
  <c r="E405" i="6"/>
  <c r="D405" i="6"/>
  <c r="S405" i="6"/>
  <c r="R405" i="6"/>
  <c r="Q405" i="6"/>
  <c r="P405" i="6"/>
  <c r="Z405" i="6"/>
  <c r="X405" i="6"/>
  <c r="V405" i="6"/>
  <c r="U405" i="6"/>
  <c r="AA405" i="6"/>
  <c r="W405" i="6"/>
  <c r="Y405" i="6"/>
  <c r="T405" i="6"/>
  <c r="G405" i="6"/>
  <c r="I405" i="6"/>
  <c r="E398" i="6"/>
  <c r="S398" i="6"/>
  <c r="W398" i="6"/>
  <c r="V398" i="6"/>
  <c r="T398" i="6"/>
  <c r="D398" i="6"/>
  <c r="Q398" i="6"/>
  <c r="AA398" i="6"/>
  <c r="Z398" i="6"/>
  <c r="X398" i="6"/>
  <c r="R398" i="6"/>
  <c r="P398" i="6"/>
  <c r="Y398" i="6"/>
  <c r="U398" i="6"/>
  <c r="I398" i="6"/>
  <c r="G398" i="6"/>
  <c r="S391" i="6"/>
  <c r="P391" i="6"/>
  <c r="Z391" i="6"/>
  <c r="X391" i="6"/>
  <c r="E391" i="6"/>
  <c r="W391" i="6"/>
  <c r="AA391" i="6"/>
  <c r="V391" i="6"/>
  <c r="U391" i="6"/>
  <c r="R391" i="6"/>
  <c r="Y391" i="6"/>
  <c r="T391" i="6"/>
  <c r="D391" i="6"/>
  <c r="Q391" i="6"/>
  <c r="I391" i="6"/>
  <c r="G391" i="6"/>
  <c r="E384" i="6"/>
  <c r="D384" i="6"/>
  <c r="S384" i="6"/>
  <c r="Y384" i="6"/>
  <c r="X384" i="6"/>
  <c r="V384" i="6"/>
  <c r="T384" i="6"/>
  <c r="Q384" i="6"/>
  <c r="P384" i="6"/>
  <c r="W384" i="6"/>
  <c r="U384" i="6"/>
  <c r="R384" i="6"/>
  <c r="Z384" i="6"/>
  <c r="G384" i="6"/>
  <c r="AA384" i="6"/>
  <c r="I384" i="6"/>
  <c r="S377" i="6"/>
  <c r="E377" i="6"/>
  <c r="R377" i="6"/>
  <c r="Q377" i="6"/>
  <c r="Z377" i="6"/>
  <c r="Y377" i="6"/>
  <c r="P377" i="6"/>
  <c r="AA377" i="6"/>
  <c r="W377" i="6"/>
  <c r="V377" i="6"/>
  <c r="T377" i="6"/>
  <c r="D377" i="6"/>
  <c r="X377" i="6"/>
  <c r="U377" i="6"/>
  <c r="I377" i="6"/>
  <c r="G377" i="6"/>
  <c r="E370" i="6"/>
  <c r="D370" i="6"/>
  <c r="R370" i="6"/>
  <c r="Q370" i="6"/>
  <c r="AA370" i="6"/>
  <c r="X370" i="6"/>
  <c r="Y370" i="6"/>
  <c r="V370" i="6"/>
  <c r="S370" i="6"/>
  <c r="W370" i="6"/>
  <c r="U370" i="6"/>
  <c r="T370" i="6"/>
  <c r="Z370" i="6"/>
  <c r="P370" i="6"/>
  <c r="G370" i="6"/>
  <c r="I370" i="6"/>
  <c r="E363" i="6"/>
  <c r="D363" i="6"/>
  <c r="R363" i="6"/>
  <c r="Q363" i="6"/>
  <c r="AA363" i="6"/>
  <c r="X363" i="6"/>
  <c r="Z363" i="6"/>
  <c r="Y363" i="6"/>
  <c r="V363" i="6"/>
  <c r="T363" i="6"/>
  <c r="P363" i="6"/>
  <c r="W363" i="6"/>
  <c r="U363" i="6"/>
  <c r="S363" i="6"/>
  <c r="G363" i="6"/>
  <c r="I363" i="6"/>
  <c r="E356" i="6"/>
  <c r="D356" i="6"/>
  <c r="Q356" i="6"/>
  <c r="AA356" i="6"/>
  <c r="X356" i="6"/>
  <c r="Z356" i="6"/>
  <c r="Y356" i="6"/>
  <c r="V356" i="6"/>
  <c r="T356" i="6"/>
  <c r="P356" i="6"/>
  <c r="W356" i="6"/>
  <c r="R356" i="6"/>
  <c r="U356" i="6"/>
  <c r="S356" i="6"/>
  <c r="G356" i="6"/>
  <c r="I356" i="6"/>
  <c r="D349" i="6"/>
  <c r="Q349" i="6"/>
  <c r="AA349" i="6"/>
  <c r="R349" i="6"/>
  <c r="E349" i="6"/>
  <c r="P349" i="6"/>
  <c r="X349" i="6"/>
  <c r="Z349" i="6"/>
  <c r="U349" i="6"/>
  <c r="W349" i="6"/>
  <c r="Y349" i="6"/>
  <c r="V349" i="6"/>
  <c r="T349" i="6"/>
  <c r="S349" i="6"/>
  <c r="G349" i="6"/>
  <c r="I349" i="6"/>
  <c r="D342" i="6"/>
  <c r="Q342" i="6"/>
  <c r="AA342" i="6"/>
  <c r="R342" i="6"/>
  <c r="P342" i="6"/>
  <c r="X342" i="6"/>
  <c r="Y342" i="6"/>
  <c r="U342" i="6"/>
  <c r="V342" i="6"/>
  <c r="T342" i="6"/>
  <c r="E342" i="6"/>
  <c r="S342" i="6"/>
  <c r="W342" i="6"/>
  <c r="G342" i="6"/>
  <c r="Z342" i="6"/>
  <c r="I342" i="6"/>
  <c r="E335" i="6"/>
  <c r="D335" i="6"/>
  <c r="Q335" i="6"/>
  <c r="AA335" i="6"/>
  <c r="T335" i="6"/>
  <c r="S335" i="6"/>
  <c r="P335" i="6"/>
  <c r="Z335" i="6"/>
  <c r="R335" i="6"/>
  <c r="X335" i="6"/>
  <c r="U335" i="6"/>
  <c r="V335" i="6"/>
  <c r="W335" i="6"/>
  <c r="Y335" i="6"/>
  <c r="I335" i="6"/>
  <c r="G335" i="6"/>
  <c r="E328" i="6"/>
  <c r="D328" i="6"/>
  <c r="Q328" i="6"/>
  <c r="Y328" i="6"/>
  <c r="X328" i="6"/>
  <c r="V328" i="6"/>
  <c r="T328" i="6"/>
  <c r="P328" i="6"/>
  <c r="AA328" i="6"/>
  <c r="S328" i="6"/>
  <c r="W328" i="6"/>
  <c r="Z328" i="6"/>
  <c r="U328" i="6"/>
  <c r="R328" i="6"/>
  <c r="G328" i="6"/>
  <c r="I328" i="6"/>
  <c r="E321" i="6"/>
  <c r="Q321" i="6"/>
  <c r="S321" i="6"/>
  <c r="R321" i="6"/>
  <c r="D321" i="6"/>
  <c r="Y321" i="6"/>
  <c r="T321" i="6"/>
  <c r="P321" i="6"/>
  <c r="AA321" i="6"/>
  <c r="X321" i="6"/>
  <c r="U321" i="6"/>
  <c r="Z321" i="6"/>
  <c r="W321" i="6"/>
  <c r="V321" i="6"/>
  <c r="G321" i="6"/>
  <c r="I321" i="6"/>
  <c r="D314" i="6"/>
  <c r="E314" i="6"/>
  <c r="Q314" i="6"/>
  <c r="AA314" i="6"/>
  <c r="Z314" i="6"/>
  <c r="X314" i="6"/>
  <c r="V314" i="6"/>
  <c r="S314" i="6"/>
  <c r="W314" i="6"/>
  <c r="R314" i="6"/>
  <c r="P314" i="6"/>
  <c r="Y314" i="6"/>
  <c r="U314" i="6"/>
  <c r="G314" i="6"/>
  <c r="T314" i="6"/>
  <c r="I314" i="6"/>
  <c r="E307" i="6"/>
  <c r="D307" i="6"/>
  <c r="Q307" i="6"/>
  <c r="U307" i="6"/>
  <c r="T307" i="6"/>
  <c r="AA307" i="6"/>
  <c r="Y307" i="6"/>
  <c r="X307" i="6"/>
  <c r="R307" i="6"/>
  <c r="Z307" i="6"/>
  <c r="V307" i="6"/>
  <c r="W307" i="6"/>
  <c r="S307" i="6"/>
  <c r="P307" i="6"/>
  <c r="I307" i="6"/>
  <c r="G307" i="6"/>
  <c r="E300" i="6"/>
  <c r="D300" i="6"/>
  <c r="Q300" i="6"/>
  <c r="R300" i="6"/>
  <c r="P300" i="6"/>
  <c r="AA300" i="6"/>
  <c r="X300" i="6"/>
  <c r="W300" i="6"/>
  <c r="U300" i="6"/>
  <c r="S300" i="6"/>
  <c r="Z300" i="6"/>
  <c r="Y300" i="6"/>
  <c r="T300" i="6"/>
  <c r="V300" i="6"/>
  <c r="G300" i="6"/>
  <c r="I300" i="6"/>
  <c r="D293" i="6"/>
  <c r="E293" i="6"/>
  <c r="Q293" i="6"/>
  <c r="W293" i="6"/>
  <c r="V293" i="6"/>
  <c r="Y293" i="6"/>
  <c r="S293" i="6"/>
  <c r="R293" i="6"/>
  <c r="AA293" i="6"/>
  <c r="Z293" i="6"/>
  <c r="X293" i="6"/>
  <c r="U293" i="6"/>
  <c r="T293" i="6"/>
  <c r="P293" i="6"/>
  <c r="I293" i="6"/>
  <c r="G293" i="6"/>
  <c r="E286" i="6"/>
  <c r="D286" i="6"/>
  <c r="Q286" i="6"/>
  <c r="P286" i="6"/>
  <c r="Z286" i="6"/>
  <c r="Y286" i="6"/>
  <c r="U286" i="6"/>
  <c r="S286" i="6"/>
  <c r="R286" i="6"/>
  <c r="X286" i="6"/>
  <c r="W286" i="6"/>
  <c r="T286" i="6"/>
  <c r="AA286" i="6"/>
  <c r="V286" i="6"/>
  <c r="G286" i="6"/>
  <c r="I286" i="6"/>
  <c r="E279" i="6"/>
  <c r="Q279" i="6"/>
  <c r="D279" i="6"/>
  <c r="Y279" i="6"/>
  <c r="X279" i="6"/>
  <c r="V279" i="6"/>
  <c r="U279" i="6"/>
  <c r="P279" i="6"/>
  <c r="AA279" i="6"/>
  <c r="W279" i="6"/>
  <c r="R279" i="6"/>
  <c r="Z279" i="6"/>
  <c r="T279" i="6"/>
  <c r="S279" i="6"/>
  <c r="G279" i="6"/>
  <c r="I279" i="6"/>
  <c r="E272" i="6"/>
  <c r="D272" i="6"/>
  <c r="W272" i="6"/>
  <c r="V272" i="6"/>
  <c r="X272" i="6"/>
  <c r="U272" i="6"/>
  <c r="Q272" i="6"/>
  <c r="Z272" i="6"/>
  <c r="R272" i="6"/>
  <c r="P272" i="6"/>
  <c r="AA272" i="6"/>
  <c r="Y272" i="6"/>
  <c r="G272" i="6"/>
  <c r="T272" i="6"/>
  <c r="I272" i="6"/>
  <c r="S272" i="6"/>
  <c r="D265" i="6"/>
  <c r="E265" i="6"/>
  <c r="W265" i="6"/>
  <c r="V265" i="6"/>
  <c r="Z265" i="6"/>
  <c r="Y265" i="6"/>
  <c r="S265" i="6"/>
  <c r="AA265" i="6"/>
  <c r="U265" i="6"/>
  <c r="T265" i="6"/>
  <c r="I265" i="6"/>
  <c r="G265" i="6"/>
  <c r="X265" i="6"/>
  <c r="R265" i="6"/>
  <c r="Q265" i="6"/>
  <c r="P265" i="6"/>
  <c r="E258" i="6"/>
  <c r="D258" i="6"/>
  <c r="W258" i="6"/>
  <c r="V258" i="6"/>
  <c r="AA258" i="6"/>
  <c r="Z258" i="6"/>
  <c r="Y258" i="6"/>
  <c r="S258" i="6"/>
  <c r="Q258" i="6"/>
  <c r="P258" i="6"/>
  <c r="G258" i="6"/>
  <c r="X258" i="6"/>
  <c r="R258" i="6"/>
  <c r="U258" i="6"/>
  <c r="T258" i="6"/>
  <c r="I258" i="6"/>
  <c r="D251" i="6"/>
  <c r="E251" i="6"/>
  <c r="W251" i="6"/>
  <c r="V251" i="6"/>
  <c r="S251" i="6"/>
  <c r="R251" i="6"/>
  <c r="P251" i="6"/>
  <c r="AA251" i="6"/>
  <c r="X251" i="6"/>
  <c r="Z251" i="6"/>
  <c r="Y251" i="6"/>
  <c r="T251" i="6"/>
  <c r="U251" i="6"/>
  <c r="Q251" i="6"/>
  <c r="G251" i="6"/>
  <c r="I251" i="6"/>
  <c r="D244" i="6"/>
  <c r="E244" i="6"/>
  <c r="W244" i="6"/>
  <c r="V244" i="6"/>
  <c r="P244" i="6"/>
  <c r="AA244" i="6"/>
  <c r="Z244" i="6"/>
  <c r="X244" i="6"/>
  <c r="R244" i="6"/>
  <c r="Y244" i="6"/>
  <c r="U244" i="6"/>
  <c r="S244" i="6"/>
  <c r="T244" i="6"/>
  <c r="Q244" i="6"/>
  <c r="I244" i="6"/>
  <c r="G244" i="6"/>
  <c r="E237" i="6"/>
  <c r="D237" i="6"/>
  <c r="W237" i="6"/>
  <c r="V237" i="6"/>
  <c r="R237" i="6"/>
  <c r="Q237" i="6"/>
  <c r="Z237" i="6"/>
  <c r="U237" i="6"/>
  <c r="AA237" i="6"/>
  <c r="Y237" i="6"/>
  <c r="X237" i="6"/>
  <c r="S237" i="6"/>
  <c r="T237" i="6"/>
  <c r="P237" i="6"/>
  <c r="G237" i="6"/>
  <c r="I237" i="6"/>
  <c r="E230" i="6"/>
  <c r="D230" i="6"/>
  <c r="W230" i="6"/>
  <c r="V230" i="6"/>
  <c r="T230" i="6"/>
  <c r="S230" i="6"/>
  <c r="Y230" i="6"/>
  <c r="X230" i="6"/>
  <c r="R230" i="6"/>
  <c r="U230" i="6"/>
  <c r="Q230" i="6"/>
  <c r="P230" i="6"/>
  <c r="AA230" i="6"/>
  <c r="Z230" i="6"/>
  <c r="G230" i="6"/>
  <c r="I230" i="6"/>
  <c r="E223" i="6"/>
  <c r="D223" i="6"/>
  <c r="W223" i="6"/>
  <c r="V223" i="6"/>
  <c r="X223" i="6"/>
  <c r="U223" i="6"/>
  <c r="AA223" i="6"/>
  <c r="Y223" i="6"/>
  <c r="R223" i="6"/>
  <c r="T223" i="6"/>
  <c r="Z223" i="6"/>
  <c r="S223" i="6"/>
  <c r="P223" i="6"/>
  <c r="Q223" i="6"/>
  <c r="G223" i="6"/>
  <c r="I223" i="6"/>
  <c r="E216" i="6"/>
  <c r="D216" i="6"/>
  <c r="V216" i="6"/>
  <c r="Y216" i="6"/>
  <c r="X216" i="6"/>
  <c r="T216" i="6"/>
  <c r="R216" i="6"/>
  <c r="Z216" i="6"/>
  <c r="U216" i="6"/>
  <c r="W216" i="6"/>
  <c r="S216" i="6"/>
  <c r="AA216" i="6"/>
  <c r="Q216" i="6"/>
  <c r="P216" i="6"/>
  <c r="I216" i="6"/>
  <c r="G216" i="6"/>
  <c r="E209" i="6"/>
  <c r="D209" i="6"/>
  <c r="V209" i="6"/>
  <c r="X209" i="6"/>
  <c r="W209" i="6"/>
  <c r="T209" i="6"/>
  <c r="S209" i="6"/>
  <c r="Y209" i="6"/>
  <c r="R209" i="6"/>
  <c r="P209" i="6"/>
  <c r="AA209" i="6"/>
  <c r="U209" i="6"/>
  <c r="Z209" i="6"/>
  <c r="Q209" i="6"/>
  <c r="G209" i="6"/>
  <c r="I209" i="6"/>
  <c r="E202" i="6"/>
  <c r="D202" i="6"/>
  <c r="S202" i="6"/>
  <c r="R202" i="6"/>
  <c r="T202" i="6"/>
  <c r="Q202" i="6"/>
  <c r="Z202" i="6"/>
  <c r="X202" i="6"/>
  <c r="U202" i="6"/>
  <c r="Y202" i="6"/>
  <c r="W202" i="6"/>
  <c r="V202" i="6"/>
  <c r="P202" i="6"/>
  <c r="AA202" i="6"/>
  <c r="I202" i="6"/>
  <c r="G202" i="6"/>
  <c r="E195" i="6"/>
  <c r="D195" i="6"/>
  <c r="AA195" i="6"/>
  <c r="X195" i="6"/>
  <c r="Z195" i="6"/>
  <c r="Y195" i="6"/>
  <c r="W195" i="6"/>
  <c r="V195" i="6"/>
  <c r="T195" i="6"/>
  <c r="P195" i="6"/>
  <c r="S195" i="6"/>
  <c r="Q195" i="6"/>
  <c r="U195" i="6"/>
  <c r="G195" i="6"/>
  <c r="R195" i="6"/>
  <c r="I195" i="6"/>
  <c r="E188" i="6"/>
  <c r="D188" i="6"/>
  <c r="AA188" i="6"/>
  <c r="X188" i="6"/>
  <c r="U188" i="6"/>
  <c r="T188" i="6"/>
  <c r="S188" i="6"/>
  <c r="R188" i="6"/>
  <c r="P188" i="6"/>
  <c r="Z188" i="6"/>
  <c r="W188" i="6"/>
  <c r="V188" i="6"/>
  <c r="Y188" i="6"/>
  <c r="Q188" i="6"/>
  <c r="G188" i="6"/>
  <c r="I188" i="6"/>
  <c r="D181" i="6"/>
  <c r="E181" i="6"/>
  <c r="AA181" i="6"/>
  <c r="S181" i="6"/>
  <c r="R181" i="6"/>
  <c r="Q181" i="6"/>
  <c r="X181" i="6"/>
  <c r="W181" i="6"/>
  <c r="U181" i="6"/>
  <c r="T181" i="6"/>
  <c r="Y181" i="6"/>
  <c r="Z181" i="6"/>
  <c r="V181" i="6"/>
  <c r="P181" i="6"/>
  <c r="I181" i="6"/>
  <c r="G181" i="6"/>
  <c r="E174" i="6"/>
  <c r="D174" i="6"/>
  <c r="Y174" i="6"/>
  <c r="X174" i="6"/>
  <c r="U174" i="6"/>
  <c r="Q174" i="6"/>
  <c r="R174" i="6"/>
  <c r="Z174" i="6"/>
  <c r="AA174" i="6"/>
  <c r="T174" i="6"/>
  <c r="S174" i="6"/>
  <c r="P174" i="6"/>
  <c r="W174" i="6"/>
  <c r="G174" i="6"/>
  <c r="V174" i="6"/>
  <c r="I174" i="6"/>
  <c r="E167" i="6"/>
  <c r="D167" i="6"/>
  <c r="S167" i="6"/>
  <c r="R167" i="6"/>
  <c r="Y167" i="6"/>
  <c r="Q167" i="6"/>
  <c r="AA167" i="6"/>
  <c r="X167" i="6"/>
  <c r="Z167" i="6"/>
  <c r="W167" i="6"/>
  <c r="V167" i="6"/>
  <c r="U167" i="6"/>
  <c r="T167" i="6"/>
  <c r="P167" i="6"/>
  <c r="G167" i="6"/>
  <c r="I167" i="6"/>
  <c r="E160" i="6"/>
  <c r="D160" i="6"/>
  <c r="Z160" i="6"/>
  <c r="V160" i="6"/>
  <c r="W160" i="6"/>
  <c r="T160" i="6"/>
  <c r="S160" i="6"/>
  <c r="Q160" i="6"/>
  <c r="Y160" i="6"/>
  <c r="X160" i="6"/>
  <c r="R160" i="6"/>
  <c r="I160" i="6"/>
  <c r="G160" i="6"/>
  <c r="AA160" i="6"/>
  <c r="U160" i="6"/>
  <c r="P160" i="6"/>
  <c r="D153" i="6"/>
  <c r="E153" i="6"/>
  <c r="Z153" i="6"/>
  <c r="V153" i="6"/>
  <c r="R153" i="6"/>
  <c r="P153" i="6"/>
  <c r="AA153" i="6"/>
  <c r="X153" i="6"/>
  <c r="Q153" i="6"/>
  <c r="Y153" i="6"/>
  <c r="I153" i="6"/>
  <c r="W153" i="6"/>
  <c r="G153" i="6"/>
  <c r="U153" i="6"/>
  <c r="T153" i="6"/>
  <c r="S153" i="6"/>
  <c r="E146" i="6"/>
  <c r="D146" i="6"/>
  <c r="V146" i="6"/>
  <c r="P146" i="6"/>
  <c r="Z146" i="6"/>
  <c r="X146" i="6"/>
  <c r="U146" i="6"/>
  <c r="Y146" i="6"/>
  <c r="W146" i="6"/>
  <c r="T146" i="6"/>
  <c r="S146" i="6"/>
  <c r="G146" i="6"/>
  <c r="AA146" i="6"/>
  <c r="R146" i="6"/>
  <c r="Q146" i="6"/>
  <c r="I146" i="6"/>
  <c r="E139" i="6"/>
  <c r="D139" i="6"/>
  <c r="V139" i="6"/>
  <c r="T139" i="6"/>
  <c r="S139" i="6"/>
  <c r="Q139" i="6"/>
  <c r="AA139" i="6"/>
  <c r="Z139" i="6"/>
  <c r="Y139" i="6"/>
  <c r="X139" i="6"/>
  <c r="W139" i="6"/>
  <c r="I139" i="6"/>
  <c r="U139" i="6"/>
  <c r="G139" i="6"/>
  <c r="R139" i="6"/>
  <c r="P139" i="6"/>
  <c r="E132" i="6"/>
  <c r="D132" i="6"/>
  <c r="P132" i="6"/>
  <c r="AA132" i="6"/>
  <c r="Y132" i="6"/>
  <c r="W132" i="6"/>
  <c r="U132" i="6"/>
  <c r="R132" i="6"/>
  <c r="Q132" i="6"/>
  <c r="Z132" i="6"/>
  <c r="G132" i="6"/>
  <c r="X132" i="6"/>
  <c r="V132" i="6"/>
  <c r="T132" i="6"/>
  <c r="S132" i="6"/>
  <c r="I132" i="6"/>
  <c r="E125" i="6"/>
  <c r="D125" i="6"/>
  <c r="X125" i="6"/>
  <c r="V125" i="6"/>
  <c r="S125" i="6"/>
  <c r="Q125" i="6"/>
  <c r="Z125" i="6"/>
  <c r="Y125" i="6"/>
  <c r="U125" i="6"/>
  <c r="P125" i="6"/>
  <c r="W125" i="6"/>
  <c r="T125" i="6"/>
  <c r="R125" i="6"/>
  <c r="I125" i="6"/>
  <c r="AA125" i="6"/>
  <c r="G125" i="6"/>
  <c r="E118" i="6"/>
  <c r="D118" i="6"/>
  <c r="P118" i="6"/>
  <c r="AA118" i="6"/>
  <c r="Y118" i="6"/>
  <c r="W118" i="6"/>
  <c r="V118" i="6"/>
  <c r="U118" i="6"/>
  <c r="S118" i="6"/>
  <c r="T118" i="6"/>
  <c r="G118" i="6"/>
  <c r="R118" i="6"/>
  <c r="I118" i="6"/>
  <c r="Q118" i="6"/>
  <c r="Z118" i="6"/>
  <c r="X118" i="6"/>
  <c r="E111" i="6"/>
  <c r="D111" i="6"/>
  <c r="X111" i="6"/>
  <c r="U111" i="6"/>
  <c r="S111" i="6"/>
  <c r="Q111" i="6"/>
  <c r="W111" i="6"/>
  <c r="V111" i="6"/>
  <c r="R111" i="6"/>
  <c r="T111" i="6"/>
  <c r="P111" i="6"/>
  <c r="I111" i="6"/>
  <c r="AA111" i="6"/>
  <c r="Z111" i="6"/>
  <c r="Y111" i="6"/>
  <c r="G111" i="6"/>
  <c r="E104" i="6"/>
  <c r="D104" i="6"/>
  <c r="R104" i="6"/>
  <c r="AA104" i="6"/>
  <c r="Y104" i="6"/>
  <c r="V104" i="6"/>
  <c r="U104" i="6"/>
  <c r="S104" i="6"/>
  <c r="T104" i="6"/>
  <c r="Q104" i="6"/>
  <c r="G104" i="6"/>
  <c r="P104" i="6"/>
  <c r="I104" i="6"/>
  <c r="W104" i="6"/>
  <c r="X104" i="6"/>
  <c r="Z104" i="6"/>
  <c r="D97" i="6"/>
  <c r="E97" i="6"/>
  <c r="Z97" i="6"/>
  <c r="W97" i="6"/>
  <c r="U97" i="6"/>
  <c r="S97" i="6"/>
  <c r="V97" i="6"/>
  <c r="T97" i="6"/>
  <c r="Q97" i="6"/>
  <c r="R97" i="6"/>
  <c r="I97" i="6"/>
  <c r="P97" i="6"/>
  <c r="G97" i="6"/>
  <c r="AA97" i="6"/>
  <c r="Y97" i="6"/>
  <c r="X97" i="6"/>
  <c r="E90" i="6"/>
  <c r="D90" i="6"/>
  <c r="T90" i="6"/>
  <c r="Q90" i="6"/>
  <c r="AA90" i="6"/>
  <c r="V90" i="6"/>
  <c r="U90" i="6"/>
  <c r="R90" i="6"/>
  <c r="S90" i="6"/>
  <c r="P90" i="6"/>
  <c r="G90" i="6"/>
  <c r="I90" i="6"/>
  <c r="Z90" i="6"/>
  <c r="X90" i="6"/>
  <c r="W90" i="6"/>
  <c r="Y90" i="6"/>
  <c r="E83" i="6"/>
  <c r="D83" i="6"/>
  <c r="Y83" i="6"/>
  <c r="W83" i="6"/>
  <c r="U83" i="6"/>
  <c r="T83" i="6"/>
  <c r="S83" i="6"/>
  <c r="Q83" i="6"/>
  <c r="R83" i="6"/>
  <c r="P83" i="6"/>
  <c r="AA83" i="6"/>
  <c r="Z83" i="6"/>
  <c r="X83" i="6"/>
  <c r="G83" i="6"/>
  <c r="I83" i="6"/>
  <c r="V83" i="6"/>
  <c r="D76" i="6"/>
  <c r="E76" i="6"/>
  <c r="V76" i="6"/>
  <c r="S76" i="6"/>
  <c r="Q76" i="6"/>
  <c r="U76" i="6"/>
  <c r="T76" i="6"/>
  <c r="P76" i="6"/>
  <c r="AA76" i="6"/>
  <c r="R76" i="6"/>
  <c r="I76" i="6"/>
  <c r="G76" i="6"/>
  <c r="Z76" i="6"/>
  <c r="X76" i="6"/>
  <c r="W76" i="6"/>
  <c r="Y76" i="6"/>
  <c r="D69" i="6"/>
  <c r="E69" i="6"/>
  <c r="P69" i="6"/>
  <c r="AA69" i="6"/>
  <c r="Y69" i="6"/>
  <c r="W69" i="6"/>
  <c r="T69" i="6"/>
  <c r="S69" i="6"/>
  <c r="Q69" i="6"/>
  <c r="R69" i="6"/>
  <c r="I69" i="6"/>
  <c r="Z69" i="6"/>
  <c r="X69" i="6"/>
  <c r="G69" i="6"/>
  <c r="V69" i="6"/>
  <c r="U69" i="6"/>
  <c r="E62" i="6"/>
  <c r="D62" i="6"/>
  <c r="X62" i="6"/>
  <c r="U62" i="6"/>
  <c r="S62" i="6"/>
  <c r="Q62" i="6"/>
  <c r="T62" i="6"/>
  <c r="R62" i="6"/>
  <c r="AA62" i="6"/>
  <c r="P62" i="6"/>
  <c r="G62" i="6"/>
  <c r="Z62" i="6"/>
  <c r="Y62" i="6"/>
  <c r="W62" i="6"/>
  <c r="V62" i="6"/>
  <c r="I62" i="6"/>
  <c r="E55" i="6"/>
  <c r="D55" i="6"/>
  <c r="V55" i="6"/>
  <c r="S55" i="6"/>
  <c r="Q55" i="6"/>
  <c r="X55" i="6"/>
  <c r="W55" i="6"/>
  <c r="T55" i="6"/>
  <c r="U55" i="6"/>
  <c r="R55" i="6"/>
  <c r="P55" i="6"/>
  <c r="I55" i="6"/>
  <c r="G55" i="6"/>
  <c r="Z55" i="6"/>
  <c r="AA55" i="6"/>
  <c r="Y55" i="6"/>
  <c r="E48" i="6"/>
  <c r="D48" i="6"/>
  <c r="V48" i="6"/>
  <c r="Q48" i="6"/>
  <c r="R48" i="6"/>
  <c r="P48" i="6"/>
  <c r="AA48" i="6"/>
  <c r="Z48" i="6"/>
  <c r="Y48" i="6"/>
  <c r="X48" i="6"/>
  <c r="G48" i="6"/>
  <c r="W48" i="6"/>
  <c r="U48" i="6"/>
  <c r="I48" i="6"/>
  <c r="T48" i="6"/>
  <c r="S48" i="6"/>
  <c r="E41" i="6"/>
  <c r="D41" i="6"/>
  <c r="V41" i="6"/>
  <c r="Q41" i="6"/>
  <c r="R41" i="6"/>
  <c r="P41" i="6"/>
  <c r="AA41" i="6"/>
  <c r="Z41" i="6"/>
  <c r="Y41" i="6"/>
  <c r="X41" i="6"/>
  <c r="I41" i="6"/>
  <c r="W41" i="6"/>
  <c r="U41" i="6"/>
  <c r="T41" i="6"/>
  <c r="S41" i="6"/>
  <c r="G41" i="6"/>
  <c r="E34" i="6"/>
  <c r="D34" i="6"/>
  <c r="V34" i="6"/>
  <c r="Q34" i="6"/>
  <c r="T34" i="6"/>
  <c r="S34" i="6"/>
  <c r="P34" i="6"/>
  <c r="AA34" i="6"/>
  <c r="Z34" i="6"/>
  <c r="G34" i="6"/>
  <c r="Y34" i="6"/>
  <c r="X34" i="6"/>
  <c r="W34" i="6"/>
  <c r="U34" i="6"/>
  <c r="R34" i="6"/>
  <c r="I34" i="6"/>
  <c r="E27" i="6"/>
  <c r="D27" i="6"/>
  <c r="V27" i="6"/>
  <c r="Q27" i="6"/>
  <c r="W27" i="6"/>
  <c r="U27" i="6"/>
  <c r="S27" i="6"/>
  <c r="T27" i="6"/>
  <c r="R27" i="6"/>
  <c r="P27" i="6"/>
  <c r="I27" i="6"/>
  <c r="AA27" i="6"/>
  <c r="G27" i="6"/>
  <c r="Z27" i="6"/>
  <c r="Y27" i="6"/>
  <c r="X27" i="6"/>
  <c r="E20" i="6"/>
  <c r="D20" i="6"/>
  <c r="V20" i="6"/>
  <c r="Q20" i="6"/>
  <c r="Y20" i="6"/>
  <c r="X20" i="6"/>
  <c r="U20" i="6"/>
  <c r="R20" i="6"/>
  <c r="P20" i="6"/>
  <c r="G20" i="6"/>
  <c r="AA20" i="6"/>
  <c r="Z20" i="6"/>
  <c r="W20" i="6"/>
  <c r="T20" i="6"/>
  <c r="S20" i="6"/>
  <c r="I20" i="6"/>
  <c r="D478" i="6"/>
  <c r="S478" i="6"/>
  <c r="R478" i="6"/>
  <c r="Q478" i="6"/>
  <c r="E478" i="6"/>
  <c r="AA478" i="6"/>
  <c r="X478" i="6"/>
  <c r="W478" i="6"/>
  <c r="T478" i="6"/>
  <c r="P478" i="6"/>
  <c r="Z478" i="6"/>
  <c r="Y478" i="6"/>
  <c r="U478" i="6"/>
  <c r="V478" i="6"/>
  <c r="G478" i="6"/>
  <c r="I478" i="6"/>
  <c r="D380" i="6"/>
  <c r="E380" i="6"/>
  <c r="Y380" i="6"/>
  <c r="AA380" i="6"/>
  <c r="X380" i="6"/>
  <c r="V380" i="6"/>
  <c r="T380" i="6"/>
  <c r="S380" i="6"/>
  <c r="W380" i="6"/>
  <c r="Q380" i="6"/>
  <c r="Z380" i="6"/>
  <c r="R380" i="6"/>
  <c r="P380" i="6"/>
  <c r="U380" i="6"/>
  <c r="I380" i="6"/>
  <c r="G380" i="6"/>
  <c r="D296" i="6"/>
  <c r="E296" i="6"/>
  <c r="W296" i="6"/>
  <c r="Q296" i="6"/>
  <c r="P296" i="6"/>
  <c r="X296" i="6"/>
  <c r="AA296" i="6"/>
  <c r="Z296" i="6"/>
  <c r="V296" i="6"/>
  <c r="S296" i="6"/>
  <c r="Y296" i="6"/>
  <c r="U296" i="6"/>
  <c r="T296" i="6"/>
  <c r="R296" i="6"/>
  <c r="I296" i="6"/>
  <c r="G296" i="6"/>
  <c r="D226" i="6"/>
  <c r="E226" i="6"/>
  <c r="T226" i="6"/>
  <c r="S226" i="6"/>
  <c r="Q226" i="6"/>
  <c r="AA226" i="6"/>
  <c r="Y226" i="6"/>
  <c r="W226" i="6"/>
  <c r="U226" i="6"/>
  <c r="Z226" i="6"/>
  <c r="V226" i="6"/>
  <c r="R226" i="6"/>
  <c r="I226" i="6"/>
  <c r="X226" i="6"/>
  <c r="P226" i="6"/>
  <c r="G226" i="6"/>
  <c r="D156" i="6"/>
  <c r="E156" i="6"/>
  <c r="U156" i="6"/>
  <c r="R156" i="6"/>
  <c r="Q156" i="6"/>
  <c r="Z156" i="6"/>
  <c r="X156" i="6"/>
  <c r="AA156" i="6"/>
  <c r="Y156" i="6"/>
  <c r="I156" i="6"/>
  <c r="W156" i="6"/>
  <c r="V156" i="6"/>
  <c r="T156" i="6"/>
  <c r="S156" i="6"/>
  <c r="P156" i="6"/>
  <c r="G156" i="6"/>
  <c r="D100" i="6"/>
  <c r="E100" i="6"/>
  <c r="U100" i="6"/>
  <c r="T100" i="6"/>
  <c r="Q100" i="6"/>
  <c r="AA100" i="6"/>
  <c r="Z100" i="6"/>
  <c r="X100" i="6"/>
  <c r="S100" i="6"/>
  <c r="R100" i="6"/>
  <c r="I100" i="6"/>
  <c r="P100" i="6"/>
  <c r="Y100" i="6"/>
  <c r="W100" i="6"/>
  <c r="V100" i="6"/>
  <c r="G100" i="6"/>
  <c r="D37" i="6"/>
  <c r="E37" i="6"/>
  <c r="W37" i="6"/>
  <c r="Q37" i="6"/>
  <c r="I37" i="6"/>
  <c r="P37" i="6"/>
  <c r="Z37" i="6"/>
  <c r="Y37" i="6"/>
  <c r="X37" i="6"/>
  <c r="V37" i="6"/>
  <c r="G37" i="6"/>
  <c r="AA37" i="6"/>
  <c r="U37" i="6"/>
  <c r="T37" i="6"/>
  <c r="S37" i="6"/>
  <c r="R37" i="6"/>
  <c r="Z497" i="6"/>
  <c r="X497" i="6"/>
  <c r="W497" i="6"/>
  <c r="E497" i="6"/>
  <c r="D497" i="6"/>
  <c r="Q497" i="6"/>
  <c r="P497" i="6"/>
  <c r="Y497" i="6"/>
  <c r="V497" i="6"/>
  <c r="U497" i="6"/>
  <c r="S497" i="6"/>
  <c r="R497" i="6"/>
  <c r="AA497" i="6"/>
  <c r="T497" i="6"/>
  <c r="G497" i="6"/>
  <c r="I497" i="6"/>
  <c r="E441" i="6"/>
  <c r="T441" i="6"/>
  <c r="D441" i="6"/>
  <c r="AA441" i="6"/>
  <c r="Z441" i="6"/>
  <c r="Y441" i="6"/>
  <c r="X441" i="6"/>
  <c r="W441" i="6"/>
  <c r="U441" i="6"/>
  <c r="R441" i="6"/>
  <c r="P441" i="6"/>
  <c r="V441" i="6"/>
  <c r="Q441" i="6"/>
  <c r="S441" i="6"/>
  <c r="G441" i="6"/>
  <c r="I441" i="6"/>
  <c r="E385" i="6"/>
  <c r="D385" i="6"/>
  <c r="U385" i="6"/>
  <c r="AA385" i="6"/>
  <c r="Y385" i="6"/>
  <c r="W385" i="6"/>
  <c r="T385" i="6"/>
  <c r="S385" i="6"/>
  <c r="Z385" i="6"/>
  <c r="X385" i="6"/>
  <c r="R385" i="6"/>
  <c r="P385" i="6"/>
  <c r="V385" i="6"/>
  <c r="Q385" i="6"/>
  <c r="G385" i="6"/>
  <c r="I385" i="6"/>
  <c r="E343" i="6"/>
  <c r="D343" i="6"/>
  <c r="S343" i="6"/>
  <c r="V343" i="6"/>
  <c r="U343" i="6"/>
  <c r="R343" i="6"/>
  <c r="P343" i="6"/>
  <c r="X343" i="6"/>
  <c r="W343" i="6"/>
  <c r="AA343" i="6"/>
  <c r="Y343" i="6"/>
  <c r="Z343" i="6"/>
  <c r="T343" i="6"/>
  <c r="Q343" i="6"/>
  <c r="G343" i="6"/>
  <c r="I343" i="6"/>
  <c r="S294" i="6"/>
  <c r="D294" i="6"/>
  <c r="Z294" i="6"/>
  <c r="Y294" i="6"/>
  <c r="E294" i="6"/>
  <c r="R294" i="6"/>
  <c r="Q294" i="6"/>
  <c r="X294" i="6"/>
  <c r="U294" i="6"/>
  <c r="P294" i="6"/>
  <c r="T294" i="6"/>
  <c r="AA294" i="6"/>
  <c r="V294" i="6"/>
  <c r="W294" i="6"/>
  <c r="I294" i="6"/>
  <c r="G294" i="6"/>
  <c r="E238" i="6"/>
  <c r="D238" i="6"/>
  <c r="Y238" i="6"/>
  <c r="X238" i="6"/>
  <c r="V238" i="6"/>
  <c r="U238" i="6"/>
  <c r="W238" i="6"/>
  <c r="T238" i="6"/>
  <c r="R238" i="6"/>
  <c r="P238" i="6"/>
  <c r="Q238" i="6"/>
  <c r="Z238" i="6"/>
  <c r="AA238" i="6"/>
  <c r="S238" i="6"/>
  <c r="G238" i="6"/>
  <c r="I238" i="6"/>
  <c r="E182" i="6"/>
  <c r="D182" i="6"/>
  <c r="Q182" i="6"/>
  <c r="W182" i="6"/>
  <c r="V182" i="6"/>
  <c r="U182" i="6"/>
  <c r="R182" i="6"/>
  <c r="AA182" i="6"/>
  <c r="Y182" i="6"/>
  <c r="T182" i="6"/>
  <c r="S182" i="6"/>
  <c r="P182" i="6"/>
  <c r="I182" i="6"/>
  <c r="G182" i="6"/>
  <c r="X182" i="6"/>
  <c r="Z182" i="6"/>
  <c r="E126" i="6"/>
  <c r="D126" i="6"/>
  <c r="Q126" i="6"/>
  <c r="AA126" i="6"/>
  <c r="Y126" i="6"/>
  <c r="V126" i="6"/>
  <c r="T126" i="6"/>
  <c r="R126" i="6"/>
  <c r="Z126" i="6"/>
  <c r="X126" i="6"/>
  <c r="W126" i="6"/>
  <c r="U126" i="6"/>
  <c r="P126" i="6"/>
  <c r="I126" i="6"/>
  <c r="G126" i="6"/>
  <c r="S126" i="6"/>
  <c r="D77" i="6"/>
  <c r="E77" i="6"/>
  <c r="Q77" i="6"/>
  <c r="Y77" i="6"/>
  <c r="V77" i="6"/>
  <c r="T77" i="6"/>
  <c r="R77" i="6"/>
  <c r="Z77" i="6"/>
  <c r="U77" i="6"/>
  <c r="S77" i="6"/>
  <c r="P77" i="6"/>
  <c r="G77" i="6"/>
  <c r="AA77" i="6"/>
  <c r="X77" i="6"/>
  <c r="W77" i="6"/>
  <c r="I77" i="6"/>
  <c r="D14" i="6"/>
  <c r="E14" i="6"/>
  <c r="X14" i="6"/>
  <c r="S14" i="6"/>
  <c r="Y14" i="6"/>
  <c r="W14" i="6"/>
  <c r="V14" i="6"/>
  <c r="U14" i="6"/>
  <c r="AA14" i="6"/>
  <c r="T14" i="6"/>
  <c r="Q14" i="6"/>
  <c r="P14" i="6"/>
  <c r="Z14" i="6"/>
  <c r="G14" i="6"/>
  <c r="I14" i="6"/>
  <c r="R14" i="6"/>
  <c r="X11" i="6"/>
  <c r="AA11" i="6"/>
  <c r="Z11" i="6"/>
  <c r="W11" i="6"/>
  <c r="Q11" i="6"/>
  <c r="Y11" i="6"/>
  <c r="V11" i="6"/>
  <c r="U11" i="6"/>
  <c r="G11" i="6"/>
  <c r="G9" i="6"/>
  <c r="AA9" i="6"/>
  <c r="Y9" i="6"/>
  <c r="Q9" i="6"/>
  <c r="W9" i="6"/>
  <c r="Z9" i="6"/>
  <c r="V9" i="6"/>
  <c r="X9" i="6"/>
  <c r="U9" i="6"/>
  <c r="D464" i="6"/>
  <c r="E464" i="6"/>
  <c r="S464" i="6"/>
  <c r="R464" i="6"/>
  <c r="Q464" i="6"/>
  <c r="T464" i="6"/>
  <c r="P464" i="6"/>
  <c r="X464" i="6"/>
  <c r="AA464" i="6"/>
  <c r="Z464" i="6"/>
  <c r="W464" i="6"/>
  <c r="U464" i="6"/>
  <c r="Y464" i="6"/>
  <c r="V464" i="6"/>
  <c r="G464" i="6"/>
  <c r="I464" i="6"/>
  <c r="D366" i="6"/>
  <c r="E366" i="6"/>
  <c r="X366" i="6"/>
  <c r="W366" i="6"/>
  <c r="U366" i="6"/>
  <c r="S366" i="6"/>
  <c r="P366" i="6"/>
  <c r="AA366" i="6"/>
  <c r="V366" i="6"/>
  <c r="Z366" i="6"/>
  <c r="R366" i="6"/>
  <c r="Y366" i="6"/>
  <c r="T366" i="6"/>
  <c r="Q366" i="6"/>
  <c r="I366" i="6"/>
  <c r="G366" i="6"/>
  <c r="D275" i="6"/>
  <c r="E275" i="6"/>
  <c r="T275" i="6"/>
  <c r="S275" i="6"/>
  <c r="Z275" i="6"/>
  <c r="Y275" i="6"/>
  <c r="W275" i="6"/>
  <c r="R275" i="6"/>
  <c r="Q275" i="6"/>
  <c r="P275" i="6"/>
  <c r="AA275" i="6"/>
  <c r="V275" i="6"/>
  <c r="X275" i="6"/>
  <c r="I275" i="6"/>
  <c r="U275" i="6"/>
  <c r="G275" i="6"/>
  <c r="D170" i="6"/>
  <c r="E170" i="6"/>
  <c r="U170" i="6"/>
  <c r="AA170" i="6"/>
  <c r="X170" i="6"/>
  <c r="S170" i="6"/>
  <c r="W170" i="6"/>
  <c r="T170" i="6"/>
  <c r="R170" i="6"/>
  <c r="P170" i="6"/>
  <c r="I170" i="6"/>
  <c r="Z170" i="6"/>
  <c r="Y170" i="6"/>
  <c r="V170" i="6"/>
  <c r="G170" i="6"/>
  <c r="Q170" i="6"/>
  <c r="D72" i="6"/>
  <c r="E72" i="6"/>
  <c r="U72" i="6"/>
  <c r="Y72" i="6"/>
  <c r="V72" i="6"/>
  <c r="S72" i="6"/>
  <c r="Q72" i="6"/>
  <c r="AA72" i="6"/>
  <c r="Z72" i="6"/>
  <c r="W72" i="6"/>
  <c r="P72" i="6"/>
  <c r="I72" i="6"/>
  <c r="X72" i="6"/>
  <c r="T72" i="6"/>
  <c r="R72" i="6"/>
  <c r="G72" i="6"/>
  <c r="Y12" i="6"/>
  <c r="AA12" i="6"/>
  <c r="Z12" i="6"/>
  <c r="X12" i="6"/>
  <c r="G12" i="6"/>
  <c r="W12" i="6"/>
  <c r="V12" i="6"/>
  <c r="U12" i="6"/>
  <c r="Q12" i="6"/>
  <c r="E448" i="6"/>
  <c r="T448" i="6"/>
  <c r="S448" i="6"/>
  <c r="X448" i="6"/>
  <c r="W448" i="6"/>
  <c r="V448" i="6"/>
  <c r="U448" i="6"/>
  <c r="R448" i="6"/>
  <c r="Q448" i="6"/>
  <c r="D448" i="6"/>
  <c r="Z448" i="6"/>
  <c r="Y448" i="6"/>
  <c r="P448" i="6"/>
  <c r="AA448" i="6"/>
  <c r="G448" i="6"/>
  <c r="I448" i="6"/>
  <c r="E399" i="6"/>
  <c r="D399" i="6"/>
  <c r="U399" i="6"/>
  <c r="Z399" i="6"/>
  <c r="Y399" i="6"/>
  <c r="W399" i="6"/>
  <c r="T399" i="6"/>
  <c r="R399" i="6"/>
  <c r="Q399" i="6"/>
  <c r="X399" i="6"/>
  <c r="V399" i="6"/>
  <c r="S399" i="6"/>
  <c r="P399" i="6"/>
  <c r="AA399" i="6"/>
  <c r="G399" i="6"/>
  <c r="I399" i="6"/>
  <c r="E350" i="6"/>
  <c r="S350" i="6"/>
  <c r="D350" i="6"/>
  <c r="Q350" i="6"/>
  <c r="W350" i="6"/>
  <c r="V350" i="6"/>
  <c r="T350" i="6"/>
  <c r="P350" i="6"/>
  <c r="R350" i="6"/>
  <c r="AA350" i="6"/>
  <c r="Z350" i="6"/>
  <c r="U350" i="6"/>
  <c r="Y350" i="6"/>
  <c r="X350" i="6"/>
  <c r="G350" i="6"/>
  <c r="I350" i="6"/>
  <c r="E287" i="6"/>
  <c r="D287" i="6"/>
  <c r="S287" i="6"/>
  <c r="T287" i="6"/>
  <c r="R287" i="6"/>
  <c r="Z287" i="6"/>
  <c r="X287" i="6"/>
  <c r="W287" i="6"/>
  <c r="U287" i="6"/>
  <c r="AA287" i="6"/>
  <c r="Y287" i="6"/>
  <c r="Q287" i="6"/>
  <c r="P287" i="6"/>
  <c r="V287" i="6"/>
  <c r="G287" i="6"/>
  <c r="I287" i="6"/>
  <c r="E231" i="6"/>
  <c r="Y231" i="6"/>
  <c r="X231" i="6"/>
  <c r="Z231" i="6"/>
  <c r="D231" i="6"/>
  <c r="W231" i="6"/>
  <c r="V231" i="6"/>
  <c r="S231" i="6"/>
  <c r="U231" i="6"/>
  <c r="R231" i="6"/>
  <c r="T231" i="6"/>
  <c r="G231" i="6"/>
  <c r="AA231" i="6"/>
  <c r="Q231" i="6"/>
  <c r="P231" i="6"/>
  <c r="I231" i="6"/>
  <c r="E168" i="6"/>
  <c r="D168" i="6"/>
  <c r="Q168" i="6"/>
  <c r="V168" i="6"/>
  <c r="U168" i="6"/>
  <c r="R168" i="6"/>
  <c r="Z168" i="6"/>
  <c r="X168" i="6"/>
  <c r="W168" i="6"/>
  <c r="S168" i="6"/>
  <c r="AA168" i="6"/>
  <c r="P168" i="6"/>
  <c r="Y168" i="6"/>
  <c r="T168" i="6"/>
  <c r="I168" i="6"/>
  <c r="G168" i="6"/>
  <c r="E112" i="6"/>
  <c r="D112" i="6"/>
  <c r="Q112" i="6"/>
  <c r="AA112" i="6"/>
  <c r="X112" i="6"/>
  <c r="V112" i="6"/>
  <c r="T112" i="6"/>
  <c r="W112" i="6"/>
  <c r="U112" i="6"/>
  <c r="S112" i="6"/>
  <c r="R112" i="6"/>
  <c r="I112" i="6"/>
  <c r="Z112" i="6"/>
  <c r="P112" i="6"/>
  <c r="Y112" i="6"/>
  <c r="G112" i="6"/>
  <c r="E56" i="6"/>
  <c r="D56" i="6"/>
  <c r="X56" i="6"/>
  <c r="U56" i="6"/>
  <c r="S56" i="6"/>
  <c r="Q56" i="6"/>
  <c r="AA56" i="6"/>
  <c r="W56" i="6"/>
  <c r="V56" i="6"/>
  <c r="T56" i="6"/>
  <c r="R56" i="6"/>
  <c r="Z56" i="6"/>
  <c r="P56" i="6"/>
  <c r="I56" i="6"/>
  <c r="G56" i="6"/>
  <c r="Y56" i="6"/>
  <c r="X495" i="6"/>
  <c r="V495" i="6"/>
  <c r="T495" i="6"/>
  <c r="S495" i="6"/>
  <c r="E495" i="6"/>
  <c r="D495" i="6"/>
  <c r="U495" i="6"/>
  <c r="R495" i="6"/>
  <c r="Q495" i="6"/>
  <c r="Z495" i="6"/>
  <c r="Y495" i="6"/>
  <c r="W495" i="6"/>
  <c r="AA495" i="6"/>
  <c r="P495" i="6"/>
  <c r="G495" i="6"/>
  <c r="I495" i="6"/>
  <c r="X488" i="6"/>
  <c r="V488" i="6"/>
  <c r="T488" i="6"/>
  <c r="S488" i="6"/>
  <c r="AA488" i="6"/>
  <c r="Z488" i="6"/>
  <c r="Y488" i="6"/>
  <c r="E488" i="6"/>
  <c r="D488" i="6"/>
  <c r="W488" i="6"/>
  <c r="Q488" i="6"/>
  <c r="U488" i="6"/>
  <c r="P488" i="6"/>
  <c r="R488" i="6"/>
  <c r="I488" i="6"/>
  <c r="G488" i="6"/>
  <c r="Y481" i="6"/>
  <c r="X481" i="6"/>
  <c r="W481" i="6"/>
  <c r="V481" i="6"/>
  <c r="U481" i="6"/>
  <c r="E481" i="6"/>
  <c r="D481" i="6"/>
  <c r="AA481" i="6"/>
  <c r="Z481" i="6"/>
  <c r="P481" i="6"/>
  <c r="S481" i="6"/>
  <c r="R481" i="6"/>
  <c r="Q481" i="6"/>
  <c r="T481" i="6"/>
  <c r="G481" i="6"/>
  <c r="I481" i="6"/>
  <c r="E474" i="6"/>
  <c r="Y474" i="6"/>
  <c r="D474" i="6"/>
  <c r="X474" i="6"/>
  <c r="W474" i="6"/>
  <c r="V474" i="6"/>
  <c r="U474" i="6"/>
  <c r="R474" i="6"/>
  <c r="Q474" i="6"/>
  <c r="P474" i="6"/>
  <c r="AA474" i="6"/>
  <c r="Z474" i="6"/>
  <c r="T474" i="6"/>
  <c r="S474" i="6"/>
  <c r="I474" i="6"/>
  <c r="G474" i="6"/>
  <c r="Y467" i="6"/>
  <c r="X467" i="6"/>
  <c r="W467" i="6"/>
  <c r="R467" i="6"/>
  <c r="Q467" i="6"/>
  <c r="E467" i="6"/>
  <c r="AA467" i="6"/>
  <c r="Z467" i="6"/>
  <c r="V467" i="6"/>
  <c r="U467" i="6"/>
  <c r="T467" i="6"/>
  <c r="S467" i="6"/>
  <c r="D467" i="6"/>
  <c r="P467" i="6"/>
  <c r="I467" i="6"/>
  <c r="G467" i="6"/>
  <c r="Y460" i="6"/>
  <c r="X460" i="6"/>
  <c r="W460" i="6"/>
  <c r="E460" i="6"/>
  <c r="D460" i="6"/>
  <c r="V460" i="6"/>
  <c r="U460" i="6"/>
  <c r="T460" i="6"/>
  <c r="S460" i="6"/>
  <c r="R460" i="6"/>
  <c r="Q460" i="6"/>
  <c r="Z460" i="6"/>
  <c r="P460" i="6"/>
  <c r="AA460" i="6"/>
  <c r="I460" i="6"/>
  <c r="G460" i="6"/>
  <c r="E453" i="6"/>
  <c r="P453" i="6"/>
  <c r="D453" i="6"/>
  <c r="AA453" i="6"/>
  <c r="Z453" i="6"/>
  <c r="Y453" i="6"/>
  <c r="X453" i="6"/>
  <c r="W453" i="6"/>
  <c r="T453" i="6"/>
  <c r="S453" i="6"/>
  <c r="Q453" i="6"/>
  <c r="R453" i="6"/>
  <c r="U453" i="6"/>
  <c r="V453" i="6"/>
  <c r="I453" i="6"/>
  <c r="G453" i="6"/>
  <c r="D446" i="6"/>
  <c r="P446" i="6"/>
  <c r="AA446" i="6"/>
  <c r="Z446" i="6"/>
  <c r="Y446" i="6"/>
  <c r="E446" i="6"/>
  <c r="T446" i="6"/>
  <c r="S446" i="6"/>
  <c r="Q446" i="6"/>
  <c r="W446" i="6"/>
  <c r="V446" i="6"/>
  <c r="R446" i="6"/>
  <c r="X446" i="6"/>
  <c r="U446" i="6"/>
  <c r="I446" i="6"/>
  <c r="G446" i="6"/>
  <c r="E439" i="6"/>
  <c r="P439" i="6"/>
  <c r="X439" i="6"/>
  <c r="W439" i="6"/>
  <c r="V439" i="6"/>
  <c r="U439" i="6"/>
  <c r="T439" i="6"/>
  <c r="S439" i="6"/>
  <c r="Z439" i="6"/>
  <c r="Y439" i="6"/>
  <c r="Q439" i="6"/>
  <c r="D439" i="6"/>
  <c r="AA439" i="6"/>
  <c r="R439" i="6"/>
  <c r="I439" i="6"/>
  <c r="G439" i="6"/>
  <c r="P432" i="6"/>
  <c r="R432" i="6"/>
  <c r="Q432" i="6"/>
  <c r="E432" i="6"/>
  <c r="D432" i="6"/>
  <c r="AA432" i="6"/>
  <c r="Z432" i="6"/>
  <c r="Y432" i="6"/>
  <c r="W432" i="6"/>
  <c r="U432" i="6"/>
  <c r="S432" i="6"/>
  <c r="X432" i="6"/>
  <c r="V432" i="6"/>
  <c r="T432" i="6"/>
  <c r="I432" i="6"/>
  <c r="G432" i="6"/>
  <c r="E425" i="6"/>
  <c r="D425" i="6"/>
  <c r="Q425" i="6"/>
  <c r="P425" i="6"/>
  <c r="AA425" i="6"/>
  <c r="Z425" i="6"/>
  <c r="X425" i="6"/>
  <c r="W425" i="6"/>
  <c r="U425" i="6"/>
  <c r="T425" i="6"/>
  <c r="R425" i="6"/>
  <c r="V425" i="6"/>
  <c r="Y425" i="6"/>
  <c r="S425" i="6"/>
  <c r="I425" i="6"/>
  <c r="G425" i="6"/>
  <c r="Q418" i="6"/>
  <c r="P418" i="6"/>
  <c r="AA418" i="6"/>
  <c r="Z418" i="6"/>
  <c r="W418" i="6"/>
  <c r="E418" i="6"/>
  <c r="V418" i="6"/>
  <c r="T418" i="6"/>
  <c r="R418" i="6"/>
  <c r="U418" i="6"/>
  <c r="S418" i="6"/>
  <c r="D418" i="6"/>
  <c r="Y418" i="6"/>
  <c r="X418" i="6"/>
  <c r="G418" i="6"/>
  <c r="I418" i="6"/>
  <c r="D411" i="6"/>
  <c r="E411" i="6"/>
  <c r="Q411" i="6"/>
  <c r="P411" i="6"/>
  <c r="AA411" i="6"/>
  <c r="Z411" i="6"/>
  <c r="X411" i="6"/>
  <c r="V411" i="6"/>
  <c r="U411" i="6"/>
  <c r="S411" i="6"/>
  <c r="R411" i="6"/>
  <c r="Y411" i="6"/>
  <c r="W411" i="6"/>
  <c r="T411" i="6"/>
  <c r="G411" i="6"/>
  <c r="I411" i="6"/>
  <c r="E404" i="6"/>
  <c r="Q404" i="6"/>
  <c r="P404" i="6"/>
  <c r="AA404" i="6"/>
  <c r="D404" i="6"/>
  <c r="Z404" i="6"/>
  <c r="U404" i="6"/>
  <c r="T404" i="6"/>
  <c r="R404" i="6"/>
  <c r="S404" i="6"/>
  <c r="W404" i="6"/>
  <c r="V404" i="6"/>
  <c r="Y404" i="6"/>
  <c r="X404" i="6"/>
  <c r="I404" i="6"/>
  <c r="G404" i="6"/>
  <c r="E397" i="6"/>
  <c r="D397" i="6"/>
  <c r="Q397" i="6"/>
  <c r="T397" i="6"/>
  <c r="S397" i="6"/>
  <c r="P397" i="6"/>
  <c r="AA397" i="6"/>
  <c r="Z397" i="6"/>
  <c r="X397" i="6"/>
  <c r="Y397" i="6"/>
  <c r="U397" i="6"/>
  <c r="W397" i="6"/>
  <c r="V397" i="6"/>
  <c r="R397" i="6"/>
  <c r="I397" i="6"/>
  <c r="G397" i="6"/>
  <c r="E390" i="6"/>
  <c r="D390" i="6"/>
  <c r="Q390" i="6"/>
  <c r="AA390" i="6"/>
  <c r="Y390" i="6"/>
  <c r="W390" i="6"/>
  <c r="U390" i="6"/>
  <c r="T390" i="6"/>
  <c r="R390" i="6"/>
  <c r="P390" i="6"/>
  <c r="Z390" i="6"/>
  <c r="X390" i="6"/>
  <c r="V390" i="6"/>
  <c r="S390" i="6"/>
  <c r="I390" i="6"/>
  <c r="G390" i="6"/>
  <c r="D383" i="6"/>
  <c r="Q383" i="6"/>
  <c r="E383" i="6"/>
  <c r="V383" i="6"/>
  <c r="U383" i="6"/>
  <c r="S383" i="6"/>
  <c r="P383" i="6"/>
  <c r="X383" i="6"/>
  <c r="W383" i="6"/>
  <c r="R383" i="6"/>
  <c r="Z383" i="6"/>
  <c r="Y383" i="6"/>
  <c r="T383" i="6"/>
  <c r="AA383" i="6"/>
  <c r="G383" i="6"/>
  <c r="I383" i="6"/>
  <c r="E376" i="6"/>
  <c r="D376" i="6"/>
  <c r="P376" i="6"/>
  <c r="AA376" i="6"/>
  <c r="Y376" i="6"/>
  <c r="W376" i="6"/>
  <c r="V376" i="6"/>
  <c r="Z376" i="6"/>
  <c r="U376" i="6"/>
  <c r="S376" i="6"/>
  <c r="X376" i="6"/>
  <c r="T376" i="6"/>
  <c r="R376" i="6"/>
  <c r="Q376" i="6"/>
  <c r="I376" i="6"/>
  <c r="G376" i="6"/>
  <c r="E369" i="6"/>
  <c r="D369" i="6"/>
  <c r="P369" i="6"/>
  <c r="AA369" i="6"/>
  <c r="Y369" i="6"/>
  <c r="V369" i="6"/>
  <c r="T369" i="6"/>
  <c r="S369" i="6"/>
  <c r="Q369" i="6"/>
  <c r="Z369" i="6"/>
  <c r="X369" i="6"/>
  <c r="W369" i="6"/>
  <c r="U369" i="6"/>
  <c r="R369" i="6"/>
  <c r="G369" i="6"/>
  <c r="I369" i="6"/>
  <c r="D362" i="6"/>
  <c r="E362" i="6"/>
  <c r="P362" i="6"/>
  <c r="AA362" i="6"/>
  <c r="Y362" i="6"/>
  <c r="V362" i="6"/>
  <c r="R362" i="6"/>
  <c r="Q362" i="6"/>
  <c r="Z362" i="6"/>
  <c r="X362" i="6"/>
  <c r="T362" i="6"/>
  <c r="S362" i="6"/>
  <c r="W362" i="6"/>
  <c r="U362" i="6"/>
  <c r="G362" i="6"/>
  <c r="I362" i="6"/>
  <c r="E355" i="6"/>
  <c r="D355" i="6"/>
  <c r="AA355" i="6"/>
  <c r="Y355" i="6"/>
  <c r="V355" i="6"/>
  <c r="S355" i="6"/>
  <c r="R355" i="6"/>
  <c r="P355" i="6"/>
  <c r="Q355" i="6"/>
  <c r="W355" i="6"/>
  <c r="U355" i="6"/>
  <c r="T355" i="6"/>
  <c r="Z355" i="6"/>
  <c r="X355" i="6"/>
  <c r="I355" i="6"/>
  <c r="G355" i="6"/>
  <c r="E348" i="6"/>
  <c r="AA348" i="6"/>
  <c r="D348" i="6"/>
  <c r="Y348" i="6"/>
  <c r="X348" i="6"/>
  <c r="V348" i="6"/>
  <c r="S348" i="6"/>
  <c r="P348" i="6"/>
  <c r="Z348" i="6"/>
  <c r="U348" i="6"/>
  <c r="T348" i="6"/>
  <c r="R348" i="6"/>
  <c r="Q348" i="6"/>
  <c r="W348" i="6"/>
  <c r="G348" i="6"/>
  <c r="I348" i="6"/>
  <c r="E341" i="6"/>
  <c r="D341" i="6"/>
  <c r="Y341" i="6"/>
  <c r="Z341" i="6"/>
  <c r="W341" i="6"/>
  <c r="T341" i="6"/>
  <c r="U341" i="6"/>
  <c r="S341" i="6"/>
  <c r="X341" i="6"/>
  <c r="Q341" i="6"/>
  <c r="R341" i="6"/>
  <c r="V341" i="6"/>
  <c r="P341" i="6"/>
  <c r="AA341" i="6"/>
  <c r="I341" i="6"/>
  <c r="G341" i="6"/>
  <c r="D334" i="6"/>
  <c r="E334" i="6"/>
  <c r="Y334" i="6"/>
  <c r="P334" i="6"/>
  <c r="Z334" i="6"/>
  <c r="V334" i="6"/>
  <c r="AA334" i="6"/>
  <c r="T334" i="6"/>
  <c r="Q334" i="6"/>
  <c r="W334" i="6"/>
  <c r="X334" i="6"/>
  <c r="U334" i="6"/>
  <c r="S334" i="6"/>
  <c r="R334" i="6"/>
  <c r="I334" i="6"/>
  <c r="G334" i="6"/>
  <c r="E327" i="6"/>
  <c r="D327" i="6"/>
  <c r="V327" i="6"/>
  <c r="U327" i="6"/>
  <c r="S327" i="6"/>
  <c r="Q327" i="6"/>
  <c r="P327" i="6"/>
  <c r="Z327" i="6"/>
  <c r="Y327" i="6"/>
  <c r="X327" i="6"/>
  <c r="T327" i="6"/>
  <c r="AA327" i="6"/>
  <c r="W327" i="6"/>
  <c r="R327" i="6"/>
  <c r="I327" i="6"/>
  <c r="G327" i="6"/>
  <c r="E320" i="6"/>
  <c r="P320" i="6"/>
  <c r="AA320" i="6"/>
  <c r="Y320" i="6"/>
  <c r="D320" i="6"/>
  <c r="V320" i="6"/>
  <c r="U320" i="6"/>
  <c r="R320" i="6"/>
  <c r="X320" i="6"/>
  <c r="Z320" i="6"/>
  <c r="W320" i="6"/>
  <c r="S320" i="6"/>
  <c r="T320" i="6"/>
  <c r="Q320" i="6"/>
  <c r="G320" i="6"/>
  <c r="I320" i="6"/>
  <c r="E313" i="6"/>
  <c r="D313" i="6"/>
  <c r="X313" i="6"/>
  <c r="W313" i="6"/>
  <c r="U313" i="6"/>
  <c r="S313" i="6"/>
  <c r="P313" i="6"/>
  <c r="T313" i="6"/>
  <c r="R313" i="6"/>
  <c r="AA313" i="6"/>
  <c r="Y313" i="6"/>
  <c r="Z313" i="6"/>
  <c r="V313" i="6"/>
  <c r="Q313" i="6"/>
  <c r="I313" i="6"/>
  <c r="G313" i="6"/>
  <c r="E306" i="6"/>
  <c r="D306" i="6"/>
  <c r="R306" i="6"/>
  <c r="Q306" i="6"/>
  <c r="AA306" i="6"/>
  <c r="X306" i="6"/>
  <c r="P306" i="6"/>
  <c r="V306" i="6"/>
  <c r="U306" i="6"/>
  <c r="S306" i="6"/>
  <c r="Z306" i="6"/>
  <c r="Y306" i="6"/>
  <c r="T306" i="6"/>
  <c r="W306" i="6"/>
  <c r="I306" i="6"/>
  <c r="G306" i="6"/>
  <c r="D299" i="6"/>
  <c r="Z299" i="6"/>
  <c r="Y299" i="6"/>
  <c r="V299" i="6"/>
  <c r="P299" i="6"/>
  <c r="E299" i="6"/>
  <c r="AA299" i="6"/>
  <c r="W299" i="6"/>
  <c r="X299" i="6"/>
  <c r="U299" i="6"/>
  <c r="T299" i="6"/>
  <c r="S299" i="6"/>
  <c r="R299" i="6"/>
  <c r="Q299" i="6"/>
  <c r="G299" i="6"/>
  <c r="I299" i="6"/>
  <c r="E292" i="6"/>
  <c r="D292" i="6"/>
  <c r="T292" i="6"/>
  <c r="S292" i="6"/>
  <c r="Y292" i="6"/>
  <c r="X292" i="6"/>
  <c r="R292" i="6"/>
  <c r="AA292" i="6"/>
  <c r="V292" i="6"/>
  <c r="Q292" i="6"/>
  <c r="Z292" i="6"/>
  <c r="P292" i="6"/>
  <c r="W292" i="6"/>
  <c r="U292" i="6"/>
  <c r="I292" i="6"/>
  <c r="G292" i="6"/>
  <c r="E285" i="6"/>
  <c r="D285" i="6"/>
  <c r="AA285" i="6"/>
  <c r="U285" i="6"/>
  <c r="T285" i="6"/>
  <c r="P285" i="6"/>
  <c r="Y285" i="6"/>
  <c r="X285" i="6"/>
  <c r="V285" i="6"/>
  <c r="Z285" i="6"/>
  <c r="W285" i="6"/>
  <c r="S285" i="6"/>
  <c r="R285" i="6"/>
  <c r="Q285" i="6"/>
  <c r="G285" i="6"/>
  <c r="I285" i="6"/>
  <c r="E278" i="6"/>
  <c r="D278" i="6"/>
  <c r="V278" i="6"/>
  <c r="U278" i="6"/>
  <c r="Q278" i="6"/>
  <c r="P278" i="6"/>
  <c r="T278" i="6"/>
  <c r="S278" i="6"/>
  <c r="AA278" i="6"/>
  <c r="Z278" i="6"/>
  <c r="W278" i="6"/>
  <c r="R278" i="6"/>
  <c r="Y278" i="6"/>
  <c r="X278" i="6"/>
  <c r="I278" i="6"/>
  <c r="G278" i="6"/>
  <c r="D271" i="6"/>
  <c r="U271" i="6"/>
  <c r="T271" i="6"/>
  <c r="R271" i="6"/>
  <c r="Q271" i="6"/>
  <c r="V271" i="6"/>
  <c r="S271" i="6"/>
  <c r="E271" i="6"/>
  <c r="X271" i="6"/>
  <c r="P271" i="6"/>
  <c r="Y271" i="6"/>
  <c r="W271" i="6"/>
  <c r="Z271" i="6"/>
  <c r="G271" i="6"/>
  <c r="I271" i="6"/>
  <c r="AA271" i="6"/>
  <c r="D264" i="6"/>
  <c r="E264" i="6"/>
  <c r="U264" i="6"/>
  <c r="T264" i="6"/>
  <c r="V264" i="6"/>
  <c r="S264" i="6"/>
  <c r="W264" i="6"/>
  <c r="R264" i="6"/>
  <c r="P264" i="6"/>
  <c r="AA264" i="6"/>
  <c r="Y264" i="6"/>
  <c r="Z264" i="6"/>
  <c r="X264" i="6"/>
  <c r="Q264" i="6"/>
  <c r="I264" i="6"/>
  <c r="G264" i="6"/>
  <c r="E257" i="6"/>
  <c r="D257" i="6"/>
  <c r="U257" i="6"/>
  <c r="T257" i="6"/>
  <c r="X257" i="6"/>
  <c r="W257" i="6"/>
  <c r="Y257" i="6"/>
  <c r="V257" i="6"/>
  <c r="R257" i="6"/>
  <c r="Z257" i="6"/>
  <c r="AA257" i="6"/>
  <c r="S257" i="6"/>
  <c r="Q257" i="6"/>
  <c r="P257" i="6"/>
  <c r="I257" i="6"/>
  <c r="G257" i="6"/>
  <c r="E250" i="6"/>
  <c r="D250" i="6"/>
  <c r="U250" i="6"/>
  <c r="T250" i="6"/>
  <c r="Z250" i="6"/>
  <c r="Y250" i="6"/>
  <c r="AA250" i="6"/>
  <c r="R250" i="6"/>
  <c r="P250" i="6"/>
  <c r="X250" i="6"/>
  <c r="V250" i="6"/>
  <c r="W250" i="6"/>
  <c r="S250" i="6"/>
  <c r="Q250" i="6"/>
  <c r="I250" i="6"/>
  <c r="G250" i="6"/>
  <c r="E243" i="6"/>
  <c r="D243" i="6"/>
  <c r="U243" i="6"/>
  <c r="T243" i="6"/>
  <c r="AA243" i="6"/>
  <c r="S243" i="6"/>
  <c r="R243" i="6"/>
  <c r="P243" i="6"/>
  <c r="Z243" i="6"/>
  <c r="W243" i="6"/>
  <c r="Y243" i="6"/>
  <c r="X243" i="6"/>
  <c r="V243" i="6"/>
  <c r="Q243" i="6"/>
  <c r="I243" i="6"/>
  <c r="G243" i="6"/>
  <c r="E236" i="6"/>
  <c r="D236" i="6"/>
  <c r="U236" i="6"/>
  <c r="T236" i="6"/>
  <c r="AA236" i="6"/>
  <c r="Z236" i="6"/>
  <c r="X236" i="6"/>
  <c r="Q236" i="6"/>
  <c r="Y236" i="6"/>
  <c r="V236" i="6"/>
  <c r="W236" i="6"/>
  <c r="S236" i="6"/>
  <c r="R236" i="6"/>
  <c r="P236" i="6"/>
  <c r="G236" i="6"/>
  <c r="I236" i="6"/>
  <c r="E229" i="6"/>
  <c r="D229" i="6"/>
  <c r="U229" i="6"/>
  <c r="T229" i="6"/>
  <c r="P229" i="6"/>
  <c r="Q229" i="6"/>
  <c r="AA229" i="6"/>
  <c r="Y229" i="6"/>
  <c r="V229" i="6"/>
  <c r="Z229" i="6"/>
  <c r="W229" i="6"/>
  <c r="R229" i="6"/>
  <c r="X229" i="6"/>
  <c r="S229" i="6"/>
  <c r="I229" i="6"/>
  <c r="G229" i="6"/>
  <c r="E222" i="6"/>
  <c r="D222" i="6"/>
  <c r="U222" i="6"/>
  <c r="T222" i="6"/>
  <c r="R222" i="6"/>
  <c r="Q222" i="6"/>
  <c r="Y222" i="6"/>
  <c r="X222" i="6"/>
  <c r="V222" i="6"/>
  <c r="Z222" i="6"/>
  <c r="W222" i="6"/>
  <c r="S222" i="6"/>
  <c r="P222" i="6"/>
  <c r="AA222" i="6"/>
  <c r="G222" i="6"/>
  <c r="I222" i="6"/>
  <c r="D215" i="6"/>
  <c r="E215" i="6"/>
  <c r="T215" i="6"/>
  <c r="AA215" i="6"/>
  <c r="Z215" i="6"/>
  <c r="S215" i="6"/>
  <c r="R215" i="6"/>
  <c r="Y215" i="6"/>
  <c r="W215" i="6"/>
  <c r="V215" i="6"/>
  <c r="U215" i="6"/>
  <c r="Q215" i="6"/>
  <c r="P215" i="6"/>
  <c r="X215" i="6"/>
  <c r="G215" i="6"/>
  <c r="I215" i="6"/>
  <c r="E208" i="6"/>
  <c r="D208" i="6"/>
  <c r="T208" i="6"/>
  <c r="U208" i="6"/>
  <c r="S208" i="6"/>
  <c r="AA208" i="6"/>
  <c r="Z208" i="6"/>
  <c r="Y208" i="6"/>
  <c r="X208" i="6"/>
  <c r="V208" i="6"/>
  <c r="Q208" i="6"/>
  <c r="W208" i="6"/>
  <c r="P208" i="6"/>
  <c r="G208" i="6"/>
  <c r="R208" i="6"/>
  <c r="I208" i="6"/>
  <c r="E201" i="6"/>
  <c r="D201" i="6"/>
  <c r="P201" i="6"/>
  <c r="T201" i="6"/>
  <c r="R201" i="6"/>
  <c r="Z201" i="6"/>
  <c r="V201" i="6"/>
  <c r="AA201" i="6"/>
  <c r="Y201" i="6"/>
  <c r="W201" i="6"/>
  <c r="S201" i="6"/>
  <c r="X201" i="6"/>
  <c r="U201" i="6"/>
  <c r="Q201" i="6"/>
  <c r="I201" i="6"/>
  <c r="G201" i="6"/>
  <c r="E194" i="6"/>
  <c r="D194" i="6"/>
  <c r="AA194" i="6"/>
  <c r="Y194" i="6"/>
  <c r="V194" i="6"/>
  <c r="T194" i="6"/>
  <c r="S194" i="6"/>
  <c r="R194" i="6"/>
  <c r="Q194" i="6"/>
  <c r="P194" i="6"/>
  <c r="Z194" i="6"/>
  <c r="U194" i="6"/>
  <c r="G194" i="6"/>
  <c r="X194" i="6"/>
  <c r="I194" i="6"/>
  <c r="W194" i="6"/>
  <c r="E187" i="6"/>
  <c r="D187" i="6"/>
  <c r="AA187" i="6"/>
  <c r="Y187" i="6"/>
  <c r="V187" i="6"/>
  <c r="P187" i="6"/>
  <c r="U187" i="6"/>
  <c r="Z187" i="6"/>
  <c r="W187" i="6"/>
  <c r="S187" i="6"/>
  <c r="X187" i="6"/>
  <c r="T187" i="6"/>
  <c r="R187" i="6"/>
  <c r="Q187" i="6"/>
  <c r="G187" i="6"/>
  <c r="I187" i="6"/>
  <c r="E180" i="6"/>
  <c r="D180" i="6"/>
  <c r="AA180" i="6"/>
  <c r="Y180" i="6"/>
  <c r="X180" i="6"/>
  <c r="T180" i="6"/>
  <c r="Z180" i="6"/>
  <c r="V180" i="6"/>
  <c r="S180" i="6"/>
  <c r="W180" i="6"/>
  <c r="U180" i="6"/>
  <c r="R180" i="6"/>
  <c r="Q180" i="6"/>
  <c r="G180" i="6"/>
  <c r="P180" i="6"/>
  <c r="I180" i="6"/>
  <c r="D173" i="6"/>
  <c r="E173" i="6"/>
  <c r="AA173" i="6"/>
  <c r="V173" i="6"/>
  <c r="U173" i="6"/>
  <c r="R173" i="6"/>
  <c r="Z173" i="6"/>
  <c r="Y173" i="6"/>
  <c r="W173" i="6"/>
  <c r="S173" i="6"/>
  <c r="P173" i="6"/>
  <c r="X173" i="6"/>
  <c r="T173" i="6"/>
  <c r="Q173" i="6"/>
  <c r="G173" i="6"/>
  <c r="I173" i="6"/>
  <c r="D166" i="6"/>
  <c r="E166" i="6"/>
  <c r="AA166" i="6"/>
  <c r="P166" i="6"/>
  <c r="Z166" i="6"/>
  <c r="V166" i="6"/>
  <c r="Y166" i="6"/>
  <c r="X166" i="6"/>
  <c r="U166" i="6"/>
  <c r="S166" i="6"/>
  <c r="Q166" i="6"/>
  <c r="T166" i="6"/>
  <c r="R166" i="6"/>
  <c r="W166" i="6"/>
  <c r="I166" i="6"/>
  <c r="G166" i="6"/>
  <c r="E159" i="6"/>
  <c r="D159" i="6"/>
  <c r="AA159" i="6"/>
  <c r="X159" i="6"/>
  <c r="T159" i="6"/>
  <c r="Q159" i="6"/>
  <c r="Z159" i="6"/>
  <c r="W159" i="6"/>
  <c r="V159" i="6"/>
  <c r="U159" i="6"/>
  <c r="S159" i="6"/>
  <c r="R159" i="6"/>
  <c r="I159" i="6"/>
  <c r="G159" i="6"/>
  <c r="P159" i="6"/>
  <c r="Y159" i="6"/>
  <c r="D152" i="6"/>
  <c r="E152" i="6"/>
  <c r="AA152" i="6"/>
  <c r="X152" i="6"/>
  <c r="T152" i="6"/>
  <c r="Z152" i="6"/>
  <c r="W152" i="6"/>
  <c r="U152" i="6"/>
  <c r="R152" i="6"/>
  <c r="Y152" i="6"/>
  <c r="S152" i="6"/>
  <c r="V152" i="6"/>
  <c r="Q152" i="6"/>
  <c r="P152" i="6"/>
  <c r="I152" i="6"/>
  <c r="G152" i="6"/>
  <c r="E145" i="6"/>
  <c r="D145" i="6"/>
  <c r="AA145" i="6"/>
  <c r="T145" i="6"/>
  <c r="Y145" i="6"/>
  <c r="X145" i="6"/>
  <c r="V145" i="6"/>
  <c r="S145" i="6"/>
  <c r="Q145" i="6"/>
  <c r="U145" i="6"/>
  <c r="R145" i="6"/>
  <c r="G145" i="6"/>
  <c r="Z145" i="6"/>
  <c r="W145" i="6"/>
  <c r="P145" i="6"/>
  <c r="I145" i="6"/>
  <c r="D138" i="6"/>
  <c r="E138" i="6"/>
  <c r="AA138" i="6"/>
  <c r="S138" i="6"/>
  <c r="Q138" i="6"/>
  <c r="P138" i="6"/>
  <c r="Z138" i="6"/>
  <c r="X138" i="6"/>
  <c r="W138" i="6"/>
  <c r="V138" i="6"/>
  <c r="T138" i="6"/>
  <c r="U138" i="6"/>
  <c r="R138" i="6"/>
  <c r="I138" i="6"/>
  <c r="G138" i="6"/>
  <c r="Y138" i="6"/>
  <c r="E131" i="6"/>
  <c r="D131" i="6"/>
  <c r="AA131" i="6"/>
  <c r="Y131" i="6"/>
  <c r="X131" i="6"/>
  <c r="V131" i="6"/>
  <c r="T131" i="6"/>
  <c r="R131" i="6"/>
  <c r="W131" i="6"/>
  <c r="Q131" i="6"/>
  <c r="P131" i="6"/>
  <c r="G131" i="6"/>
  <c r="Z131" i="6"/>
  <c r="I131" i="6"/>
  <c r="U131" i="6"/>
  <c r="S131" i="6"/>
  <c r="E124" i="6"/>
  <c r="D124" i="6"/>
  <c r="AA124" i="6"/>
  <c r="U124" i="6"/>
  <c r="S124" i="6"/>
  <c r="P124" i="6"/>
  <c r="Z124" i="6"/>
  <c r="Y124" i="6"/>
  <c r="X124" i="6"/>
  <c r="W124" i="6"/>
  <c r="V124" i="6"/>
  <c r="T124" i="6"/>
  <c r="R124" i="6"/>
  <c r="Q124" i="6"/>
  <c r="I124" i="6"/>
  <c r="G124" i="6"/>
  <c r="E117" i="6"/>
  <c r="D117" i="6"/>
  <c r="AA117" i="6"/>
  <c r="X117" i="6"/>
  <c r="V117" i="6"/>
  <c r="T117" i="6"/>
  <c r="Z117" i="6"/>
  <c r="Y117" i="6"/>
  <c r="W117" i="6"/>
  <c r="U117" i="6"/>
  <c r="I117" i="6"/>
  <c r="S117" i="6"/>
  <c r="R117" i="6"/>
  <c r="G117" i="6"/>
  <c r="Q117" i="6"/>
  <c r="P117" i="6"/>
  <c r="E110" i="6"/>
  <c r="D110" i="6"/>
  <c r="AA110" i="6"/>
  <c r="U110" i="6"/>
  <c r="R110" i="6"/>
  <c r="P110" i="6"/>
  <c r="Y110" i="6"/>
  <c r="X110" i="6"/>
  <c r="W110" i="6"/>
  <c r="V110" i="6"/>
  <c r="Z110" i="6"/>
  <c r="T110" i="6"/>
  <c r="S110" i="6"/>
  <c r="Q110" i="6"/>
  <c r="I110" i="6"/>
  <c r="G110" i="6"/>
  <c r="E103" i="6"/>
  <c r="D103" i="6"/>
  <c r="AA103" i="6"/>
  <c r="Z103" i="6"/>
  <c r="X103" i="6"/>
  <c r="V103" i="6"/>
  <c r="Y103" i="6"/>
  <c r="W103" i="6"/>
  <c r="U103" i="6"/>
  <c r="T103" i="6"/>
  <c r="S103" i="6"/>
  <c r="R103" i="6"/>
  <c r="G103" i="6"/>
  <c r="Q103" i="6"/>
  <c r="P103" i="6"/>
  <c r="I103" i="6"/>
  <c r="E96" i="6"/>
  <c r="D96" i="6"/>
  <c r="AA96" i="6"/>
  <c r="W96" i="6"/>
  <c r="T96" i="6"/>
  <c r="R96" i="6"/>
  <c r="P96" i="6"/>
  <c r="Y96" i="6"/>
  <c r="X96" i="6"/>
  <c r="V96" i="6"/>
  <c r="U96" i="6"/>
  <c r="I96" i="6"/>
  <c r="Z96" i="6"/>
  <c r="S96" i="6"/>
  <c r="Q96" i="6"/>
  <c r="G96" i="6"/>
  <c r="E89" i="6"/>
  <c r="D89" i="6"/>
  <c r="AA89" i="6"/>
  <c r="Q89" i="6"/>
  <c r="Z89" i="6"/>
  <c r="X89" i="6"/>
  <c r="W89" i="6"/>
  <c r="V89" i="6"/>
  <c r="U89" i="6"/>
  <c r="T89" i="6"/>
  <c r="Y89" i="6"/>
  <c r="S89" i="6"/>
  <c r="R89" i="6"/>
  <c r="G89" i="6"/>
  <c r="P89" i="6"/>
  <c r="I89" i="6"/>
  <c r="E82" i="6"/>
  <c r="D82" i="6"/>
  <c r="AA82" i="6"/>
  <c r="Y82" i="6"/>
  <c r="V82" i="6"/>
  <c r="T82" i="6"/>
  <c r="R82" i="6"/>
  <c r="X82" i="6"/>
  <c r="W82" i="6"/>
  <c r="U82" i="6"/>
  <c r="S82" i="6"/>
  <c r="Z82" i="6"/>
  <c r="Q82" i="6"/>
  <c r="P82" i="6"/>
  <c r="I82" i="6"/>
  <c r="G82" i="6"/>
  <c r="E75" i="6"/>
  <c r="D75" i="6"/>
  <c r="AA75" i="6"/>
  <c r="S75" i="6"/>
  <c r="P75" i="6"/>
  <c r="Z75" i="6"/>
  <c r="W75" i="6"/>
  <c r="V75" i="6"/>
  <c r="U75" i="6"/>
  <c r="T75" i="6"/>
  <c r="Y75" i="6"/>
  <c r="I75" i="6"/>
  <c r="X75" i="6"/>
  <c r="R75" i="6"/>
  <c r="Q75" i="6"/>
  <c r="G75" i="6"/>
  <c r="E68" i="6"/>
  <c r="D68" i="6"/>
  <c r="AA68" i="6"/>
  <c r="X68" i="6"/>
  <c r="V68" i="6"/>
  <c r="T68" i="6"/>
  <c r="W68" i="6"/>
  <c r="U68" i="6"/>
  <c r="S68" i="6"/>
  <c r="R68" i="6"/>
  <c r="Z68" i="6"/>
  <c r="Y68" i="6"/>
  <c r="Q68" i="6"/>
  <c r="P68" i="6"/>
  <c r="I68" i="6"/>
  <c r="G68" i="6"/>
  <c r="E61" i="6"/>
  <c r="D61" i="6"/>
  <c r="AA61" i="6"/>
  <c r="U61" i="6"/>
  <c r="R61" i="6"/>
  <c r="P61" i="6"/>
  <c r="Z61" i="6"/>
  <c r="W61" i="6"/>
  <c r="V61" i="6"/>
  <c r="T61" i="6"/>
  <c r="S61" i="6"/>
  <c r="Y61" i="6"/>
  <c r="X61" i="6"/>
  <c r="Q61" i="6"/>
  <c r="G61" i="6"/>
  <c r="I61" i="6"/>
  <c r="D54" i="6"/>
  <c r="E54" i="6"/>
  <c r="T54" i="6"/>
  <c r="AA54" i="6"/>
  <c r="Q54" i="6"/>
  <c r="P54" i="6"/>
  <c r="Z54" i="6"/>
  <c r="Y54" i="6"/>
  <c r="X54" i="6"/>
  <c r="W54" i="6"/>
  <c r="I54" i="6"/>
  <c r="V54" i="6"/>
  <c r="U54" i="6"/>
  <c r="S54" i="6"/>
  <c r="R54" i="6"/>
  <c r="G54" i="6"/>
  <c r="E47" i="6"/>
  <c r="D47" i="6"/>
  <c r="T47" i="6"/>
  <c r="AA47" i="6"/>
  <c r="Y47" i="6"/>
  <c r="V47" i="6"/>
  <c r="U47" i="6"/>
  <c r="S47" i="6"/>
  <c r="R47" i="6"/>
  <c r="G47" i="6"/>
  <c r="I47" i="6"/>
  <c r="Z47" i="6"/>
  <c r="X47" i="6"/>
  <c r="Q47" i="6"/>
  <c r="W47" i="6"/>
  <c r="P47" i="6"/>
  <c r="D40" i="6"/>
  <c r="E40" i="6"/>
  <c r="T40" i="6"/>
  <c r="Z40" i="6"/>
  <c r="W40" i="6"/>
  <c r="V40" i="6"/>
  <c r="U40" i="6"/>
  <c r="S40" i="6"/>
  <c r="AA40" i="6"/>
  <c r="Y40" i="6"/>
  <c r="X40" i="6"/>
  <c r="R40" i="6"/>
  <c r="Q40" i="6"/>
  <c r="P40" i="6"/>
  <c r="I40" i="6"/>
  <c r="G40" i="6"/>
  <c r="E33" i="6"/>
  <c r="D33" i="6"/>
  <c r="T33" i="6"/>
  <c r="P33" i="6"/>
  <c r="Y33" i="6"/>
  <c r="X33" i="6"/>
  <c r="W33" i="6"/>
  <c r="V33" i="6"/>
  <c r="I33" i="6"/>
  <c r="G33" i="6"/>
  <c r="AA33" i="6"/>
  <c r="U33" i="6"/>
  <c r="R33" i="6"/>
  <c r="Q33" i="6"/>
  <c r="Z33" i="6"/>
  <c r="S33" i="6"/>
  <c r="E26" i="6"/>
  <c r="D26" i="6"/>
  <c r="T26" i="6"/>
  <c r="R26" i="6"/>
  <c r="Q26" i="6"/>
  <c r="AA26" i="6"/>
  <c r="Z26" i="6"/>
  <c r="Y26" i="6"/>
  <c r="X26" i="6"/>
  <c r="W26" i="6"/>
  <c r="V26" i="6"/>
  <c r="U26" i="6"/>
  <c r="I26" i="6"/>
  <c r="S26" i="6"/>
  <c r="P26" i="6"/>
  <c r="G26" i="6"/>
  <c r="E19" i="6"/>
  <c r="D19" i="6"/>
  <c r="T19" i="6"/>
  <c r="U19" i="6"/>
  <c r="S19" i="6"/>
  <c r="Q19" i="6"/>
  <c r="AA19" i="6"/>
  <c r="Z19" i="6"/>
  <c r="R19" i="6"/>
  <c r="P19" i="6"/>
  <c r="G19" i="6"/>
  <c r="Y19" i="6"/>
  <c r="I19" i="6"/>
  <c r="X19" i="6"/>
  <c r="W19" i="6"/>
  <c r="V19" i="6"/>
  <c r="R492" i="6"/>
  <c r="P492" i="6"/>
  <c r="D492" i="6"/>
  <c r="AA492" i="6"/>
  <c r="S492" i="6"/>
  <c r="Q492" i="6"/>
  <c r="E492" i="6"/>
  <c r="Z492" i="6"/>
  <c r="Y492" i="6"/>
  <c r="X492" i="6"/>
  <c r="W492" i="6"/>
  <c r="V492" i="6"/>
  <c r="U492" i="6"/>
  <c r="T492" i="6"/>
  <c r="I492" i="6"/>
  <c r="G492" i="6"/>
  <c r="D387" i="6"/>
  <c r="E387" i="6"/>
  <c r="Y387" i="6"/>
  <c r="S387" i="6"/>
  <c r="R387" i="6"/>
  <c r="P387" i="6"/>
  <c r="AA387" i="6"/>
  <c r="Z387" i="6"/>
  <c r="X387" i="6"/>
  <c r="V387" i="6"/>
  <c r="T387" i="6"/>
  <c r="W387" i="6"/>
  <c r="Q387" i="6"/>
  <c r="U387" i="6"/>
  <c r="I387" i="6"/>
  <c r="G387" i="6"/>
  <c r="D289" i="6"/>
  <c r="E289" i="6"/>
  <c r="W289" i="6"/>
  <c r="Z289" i="6"/>
  <c r="Y289" i="6"/>
  <c r="AA289" i="6"/>
  <c r="X289" i="6"/>
  <c r="S289" i="6"/>
  <c r="U289" i="6"/>
  <c r="T289" i="6"/>
  <c r="Q289" i="6"/>
  <c r="R289" i="6"/>
  <c r="V289" i="6"/>
  <c r="P289" i="6"/>
  <c r="I289" i="6"/>
  <c r="G289" i="6"/>
  <c r="D205" i="6"/>
  <c r="E205" i="6"/>
  <c r="Z205" i="6"/>
  <c r="Y205" i="6"/>
  <c r="Q205" i="6"/>
  <c r="P205" i="6"/>
  <c r="AA205" i="6"/>
  <c r="V205" i="6"/>
  <c r="U205" i="6"/>
  <c r="X205" i="6"/>
  <c r="W205" i="6"/>
  <c r="S205" i="6"/>
  <c r="I205" i="6"/>
  <c r="T205" i="6"/>
  <c r="R205" i="6"/>
  <c r="G205" i="6"/>
  <c r="D121" i="6"/>
  <c r="E121" i="6"/>
  <c r="U121" i="6"/>
  <c r="Y121" i="6"/>
  <c r="V121" i="6"/>
  <c r="S121" i="6"/>
  <c r="Q121" i="6"/>
  <c r="I121" i="6"/>
  <c r="Z121" i="6"/>
  <c r="T121" i="6"/>
  <c r="R121" i="6"/>
  <c r="P121" i="6"/>
  <c r="AA121" i="6"/>
  <c r="G121" i="6"/>
  <c r="X121" i="6"/>
  <c r="W121" i="6"/>
  <c r="D44" i="6"/>
  <c r="E44" i="6"/>
  <c r="W44" i="6"/>
  <c r="AA44" i="6"/>
  <c r="X44" i="6"/>
  <c r="V44" i="6"/>
  <c r="I44" i="6"/>
  <c r="U44" i="6"/>
  <c r="T44" i="6"/>
  <c r="G44" i="6"/>
  <c r="Z44" i="6"/>
  <c r="S44" i="6"/>
  <c r="R44" i="6"/>
  <c r="P44" i="6"/>
  <c r="Y44" i="6"/>
  <c r="Q44" i="6"/>
  <c r="AA455" i="6"/>
  <c r="T455" i="6"/>
  <c r="S455" i="6"/>
  <c r="E455" i="6"/>
  <c r="V455" i="6"/>
  <c r="U455" i="6"/>
  <c r="R455" i="6"/>
  <c r="Q455" i="6"/>
  <c r="D455" i="6"/>
  <c r="P455" i="6"/>
  <c r="Z455" i="6"/>
  <c r="Y455" i="6"/>
  <c r="W455" i="6"/>
  <c r="X455" i="6"/>
  <c r="G455" i="6"/>
  <c r="I455" i="6"/>
  <c r="U392" i="6"/>
  <c r="E392" i="6"/>
  <c r="S392" i="6"/>
  <c r="R392" i="6"/>
  <c r="P392" i="6"/>
  <c r="D392" i="6"/>
  <c r="AA392" i="6"/>
  <c r="Z392" i="6"/>
  <c r="V392" i="6"/>
  <c r="T392" i="6"/>
  <c r="Q392" i="6"/>
  <c r="Y392" i="6"/>
  <c r="W392" i="6"/>
  <c r="X392" i="6"/>
  <c r="I392" i="6"/>
  <c r="G392" i="6"/>
  <c r="E336" i="6"/>
  <c r="D336" i="6"/>
  <c r="S336" i="6"/>
  <c r="X336" i="6"/>
  <c r="W336" i="6"/>
  <c r="U336" i="6"/>
  <c r="R336" i="6"/>
  <c r="V336" i="6"/>
  <c r="P336" i="6"/>
  <c r="T336" i="6"/>
  <c r="Q336" i="6"/>
  <c r="Z336" i="6"/>
  <c r="Y336" i="6"/>
  <c r="AA336" i="6"/>
  <c r="I336" i="6"/>
  <c r="G336" i="6"/>
  <c r="D273" i="6"/>
  <c r="E273" i="6"/>
  <c r="Y273" i="6"/>
  <c r="X273" i="6"/>
  <c r="AA273" i="6"/>
  <c r="U273" i="6"/>
  <c r="Q273" i="6"/>
  <c r="P273" i="6"/>
  <c r="W273" i="6"/>
  <c r="T273" i="6"/>
  <c r="Z273" i="6"/>
  <c r="S273" i="6"/>
  <c r="R273" i="6"/>
  <c r="G273" i="6"/>
  <c r="V273" i="6"/>
  <c r="I273" i="6"/>
  <c r="E217" i="6"/>
  <c r="D217" i="6"/>
  <c r="X217" i="6"/>
  <c r="R217" i="6"/>
  <c r="Q217" i="6"/>
  <c r="AA217" i="6"/>
  <c r="Z217" i="6"/>
  <c r="V217" i="6"/>
  <c r="Y217" i="6"/>
  <c r="W217" i="6"/>
  <c r="U217" i="6"/>
  <c r="T217" i="6"/>
  <c r="P217" i="6"/>
  <c r="S217" i="6"/>
  <c r="G217" i="6"/>
  <c r="I217" i="6"/>
  <c r="E161" i="6"/>
  <c r="D161" i="6"/>
  <c r="Q161" i="6"/>
  <c r="X161" i="6"/>
  <c r="Z161" i="6"/>
  <c r="Y161" i="6"/>
  <c r="V161" i="6"/>
  <c r="T161" i="6"/>
  <c r="R161" i="6"/>
  <c r="G161" i="6"/>
  <c r="AA161" i="6"/>
  <c r="W161" i="6"/>
  <c r="I161" i="6"/>
  <c r="U161" i="6"/>
  <c r="S161" i="6"/>
  <c r="P161" i="6"/>
  <c r="E105" i="6"/>
  <c r="D105" i="6"/>
  <c r="Q105" i="6"/>
  <c r="U105" i="6"/>
  <c r="R105" i="6"/>
  <c r="Z105" i="6"/>
  <c r="W105" i="6"/>
  <c r="V105" i="6"/>
  <c r="T105" i="6"/>
  <c r="S105" i="6"/>
  <c r="G105" i="6"/>
  <c r="AA105" i="6"/>
  <c r="Y105" i="6"/>
  <c r="P105" i="6"/>
  <c r="I105" i="6"/>
  <c r="X105" i="6"/>
  <c r="E49" i="6"/>
  <c r="D49" i="6"/>
  <c r="X49" i="6"/>
  <c r="S49" i="6"/>
  <c r="Q49" i="6"/>
  <c r="W49" i="6"/>
  <c r="V49" i="6"/>
  <c r="T49" i="6"/>
  <c r="U49" i="6"/>
  <c r="I49" i="6"/>
  <c r="R49" i="6"/>
  <c r="G49" i="6"/>
  <c r="P49" i="6"/>
  <c r="AA49" i="6"/>
  <c r="Z49" i="6"/>
  <c r="Y49" i="6"/>
  <c r="D436" i="6"/>
  <c r="X436" i="6"/>
  <c r="AA436" i="6"/>
  <c r="Z436" i="6"/>
  <c r="Y436" i="6"/>
  <c r="V436" i="6"/>
  <c r="T436" i="6"/>
  <c r="S436" i="6"/>
  <c r="U436" i="6"/>
  <c r="R436" i="6"/>
  <c r="P436" i="6"/>
  <c r="Q436" i="6"/>
  <c r="E436" i="6"/>
  <c r="W436" i="6"/>
  <c r="I436" i="6"/>
  <c r="G436" i="6"/>
  <c r="D345" i="6"/>
  <c r="E345" i="6"/>
  <c r="W345" i="6"/>
  <c r="S345" i="6"/>
  <c r="AA345" i="6"/>
  <c r="Y345" i="6"/>
  <c r="U345" i="6"/>
  <c r="X345" i="6"/>
  <c r="V345" i="6"/>
  <c r="P345" i="6"/>
  <c r="T345" i="6"/>
  <c r="R345" i="6"/>
  <c r="Q345" i="6"/>
  <c r="I345" i="6"/>
  <c r="Z345" i="6"/>
  <c r="G345" i="6"/>
  <c r="D247" i="6"/>
  <c r="E247" i="6"/>
  <c r="AA247" i="6"/>
  <c r="Z247" i="6"/>
  <c r="X247" i="6"/>
  <c r="Q247" i="6"/>
  <c r="Y247" i="6"/>
  <c r="U247" i="6"/>
  <c r="V247" i="6"/>
  <c r="W247" i="6"/>
  <c r="I247" i="6"/>
  <c r="T247" i="6"/>
  <c r="P247" i="6"/>
  <c r="S247" i="6"/>
  <c r="G247" i="6"/>
  <c r="R247" i="6"/>
  <c r="D142" i="6"/>
  <c r="E142" i="6"/>
  <c r="U142" i="6"/>
  <c r="P142" i="6"/>
  <c r="Z142" i="6"/>
  <c r="X142" i="6"/>
  <c r="V142" i="6"/>
  <c r="AA142" i="6"/>
  <c r="W142" i="6"/>
  <c r="R142" i="6"/>
  <c r="Q142" i="6"/>
  <c r="I142" i="6"/>
  <c r="Y142" i="6"/>
  <c r="T142" i="6"/>
  <c r="S142" i="6"/>
  <c r="G142" i="6"/>
  <c r="D30" i="6"/>
  <c r="E30" i="6"/>
  <c r="W30" i="6"/>
  <c r="S30" i="6"/>
  <c r="R30" i="6"/>
  <c r="P30" i="6"/>
  <c r="AA30" i="6"/>
  <c r="I30" i="6"/>
  <c r="Z30" i="6"/>
  <c r="Y30" i="6"/>
  <c r="Q30" i="6"/>
  <c r="G30" i="6"/>
  <c r="X30" i="6"/>
  <c r="V30" i="6"/>
  <c r="U30" i="6"/>
  <c r="T30" i="6"/>
  <c r="E462" i="6"/>
  <c r="AA462" i="6"/>
  <c r="X462" i="6"/>
  <c r="W462" i="6"/>
  <c r="D462" i="6"/>
  <c r="T462" i="6"/>
  <c r="S462" i="6"/>
  <c r="R462" i="6"/>
  <c r="Q462" i="6"/>
  <c r="P462" i="6"/>
  <c r="Z462" i="6"/>
  <c r="V462" i="6"/>
  <c r="U462" i="6"/>
  <c r="Y462" i="6"/>
  <c r="I462" i="6"/>
  <c r="G462" i="6"/>
  <c r="U406" i="6"/>
  <c r="T406" i="6"/>
  <c r="S406" i="6"/>
  <c r="E406" i="6"/>
  <c r="R406" i="6"/>
  <c r="D406" i="6"/>
  <c r="Q406" i="6"/>
  <c r="P406" i="6"/>
  <c r="W406" i="6"/>
  <c r="V406" i="6"/>
  <c r="Z406" i="6"/>
  <c r="X406" i="6"/>
  <c r="Y406" i="6"/>
  <c r="AA406" i="6"/>
  <c r="G406" i="6"/>
  <c r="I406" i="6"/>
  <c r="E329" i="6"/>
  <c r="S329" i="6"/>
  <c r="D329" i="6"/>
  <c r="AA329" i="6"/>
  <c r="Y329" i="6"/>
  <c r="W329" i="6"/>
  <c r="T329" i="6"/>
  <c r="P329" i="6"/>
  <c r="Z329" i="6"/>
  <c r="U329" i="6"/>
  <c r="Q329" i="6"/>
  <c r="X329" i="6"/>
  <c r="V329" i="6"/>
  <c r="R329" i="6"/>
  <c r="G329" i="6"/>
  <c r="I329" i="6"/>
  <c r="E280" i="6"/>
  <c r="S280" i="6"/>
  <c r="D280" i="6"/>
  <c r="AA280" i="6"/>
  <c r="Z280" i="6"/>
  <c r="V280" i="6"/>
  <c r="R280" i="6"/>
  <c r="Q280" i="6"/>
  <c r="X280" i="6"/>
  <c r="W280" i="6"/>
  <c r="T280" i="6"/>
  <c r="U280" i="6"/>
  <c r="Y280" i="6"/>
  <c r="P280" i="6"/>
  <c r="G280" i="6"/>
  <c r="I280" i="6"/>
  <c r="E224" i="6"/>
  <c r="D224" i="6"/>
  <c r="Y224" i="6"/>
  <c r="X224" i="6"/>
  <c r="AA224" i="6"/>
  <c r="S224" i="6"/>
  <c r="R224" i="6"/>
  <c r="P224" i="6"/>
  <c r="Z224" i="6"/>
  <c r="W224" i="6"/>
  <c r="U224" i="6"/>
  <c r="Q224" i="6"/>
  <c r="V224" i="6"/>
  <c r="T224" i="6"/>
  <c r="G224" i="6"/>
  <c r="I224" i="6"/>
  <c r="D175" i="6"/>
  <c r="E175" i="6"/>
  <c r="Q175" i="6"/>
  <c r="AA175" i="6"/>
  <c r="X175" i="6"/>
  <c r="T175" i="6"/>
  <c r="Z175" i="6"/>
  <c r="W175" i="6"/>
  <c r="V175" i="6"/>
  <c r="S175" i="6"/>
  <c r="P175" i="6"/>
  <c r="Y175" i="6"/>
  <c r="G175" i="6"/>
  <c r="U175" i="6"/>
  <c r="R175" i="6"/>
  <c r="I175" i="6"/>
  <c r="E119" i="6"/>
  <c r="D119" i="6"/>
  <c r="Q119" i="6"/>
  <c r="S119" i="6"/>
  <c r="Z119" i="6"/>
  <c r="AA119" i="6"/>
  <c r="W119" i="6"/>
  <c r="V119" i="6"/>
  <c r="U119" i="6"/>
  <c r="T119" i="6"/>
  <c r="I119" i="6"/>
  <c r="G119" i="6"/>
  <c r="Y119" i="6"/>
  <c r="R119" i="6"/>
  <c r="X119" i="6"/>
  <c r="P119" i="6"/>
  <c r="E63" i="6"/>
  <c r="D63" i="6"/>
  <c r="Q63" i="6"/>
  <c r="AA63" i="6"/>
  <c r="X63" i="6"/>
  <c r="V63" i="6"/>
  <c r="T63" i="6"/>
  <c r="Y63" i="6"/>
  <c r="S63" i="6"/>
  <c r="R63" i="6"/>
  <c r="P63" i="6"/>
  <c r="G63" i="6"/>
  <c r="Z63" i="6"/>
  <c r="W63" i="6"/>
  <c r="I63" i="6"/>
  <c r="U63" i="6"/>
  <c r="E21" i="6"/>
  <c r="D21" i="6"/>
  <c r="X21" i="6"/>
  <c r="S21" i="6"/>
  <c r="Z21" i="6"/>
  <c r="V21" i="6"/>
  <c r="U21" i="6"/>
  <c r="T21" i="6"/>
  <c r="R21" i="6"/>
  <c r="AA21" i="6"/>
  <c r="Y21" i="6"/>
  <c r="G21" i="6"/>
  <c r="W21" i="6"/>
  <c r="Q21" i="6"/>
  <c r="P21" i="6"/>
  <c r="I21" i="6"/>
  <c r="Z8" i="6"/>
  <c r="U8" i="6"/>
  <c r="AA8" i="6"/>
  <c r="Y8" i="6"/>
  <c r="W8" i="6"/>
  <c r="X8" i="6"/>
  <c r="V8" i="6"/>
  <c r="Q8" i="6"/>
  <c r="G8" i="6"/>
  <c r="Q7" i="6"/>
  <c r="AA7" i="6"/>
  <c r="Z7" i="6"/>
  <c r="Y7" i="6"/>
  <c r="X7" i="6"/>
  <c r="W7" i="6"/>
  <c r="V7" i="6"/>
  <c r="U7" i="6"/>
  <c r="G7" i="6"/>
  <c r="E501" i="6"/>
  <c r="D501" i="6"/>
  <c r="V501" i="6"/>
  <c r="T501" i="6"/>
  <c r="R501" i="6"/>
  <c r="Q501" i="6"/>
  <c r="AA501" i="6"/>
  <c r="Z501" i="6"/>
  <c r="Y501" i="6"/>
  <c r="X501" i="6"/>
  <c r="W501" i="6"/>
  <c r="S501" i="6"/>
  <c r="P501" i="6"/>
  <c r="U501" i="6"/>
  <c r="I501" i="6"/>
  <c r="G501" i="6"/>
  <c r="D494" i="6"/>
  <c r="V494" i="6"/>
  <c r="T494" i="6"/>
  <c r="R494" i="6"/>
  <c r="Q494" i="6"/>
  <c r="E494" i="6"/>
  <c r="AA494" i="6"/>
  <c r="Z494" i="6"/>
  <c r="U494" i="6"/>
  <c r="Y494" i="6"/>
  <c r="X494" i="6"/>
  <c r="S494" i="6"/>
  <c r="P494" i="6"/>
  <c r="W494" i="6"/>
  <c r="G494" i="6"/>
  <c r="I494" i="6"/>
  <c r="D487" i="6"/>
  <c r="V487" i="6"/>
  <c r="T487" i="6"/>
  <c r="R487" i="6"/>
  <c r="Q487" i="6"/>
  <c r="S487" i="6"/>
  <c r="P487" i="6"/>
  <c r="W487" i="6"/>
  <c r="U487" i="6"/>
  <c r="E487" i="6"/>
  <c r="Y487" i="6"/>
  <c r="X487" i="6"/>
  <c r="Z487" i="6"/>
  <c r="AA487" i="6"/>
  <c r="I487" i="6"/>
  <c r="G487" i="6"/>
  <c r="D480" i="6"/>
  <c r="W480" i="6"/>
  <c r="V480" i="6"/>
  <c r="U480" i="6"/>
  <c r="E480" i="6"/>
  <c r="X480" i="6"/>
  <c r="T480" i="6"/>
  <c r="Q480" i="6"/>
  <c r="P480" i="6"/>
  <c r="S480" i="6"/>
  <c r="R480" i="6"/>
  <c r="AA480" i="6"/>
  <c r="Y480" i="6"/>
  <c r="Z480" i="6"/>
  <c r="G480" i="6"/>
  <c r="I480" i="6"/>
  <c r="D473" i="6"/>
  <c r="W473" i="6"/>
  <c r="V473" i="6"/>
  <c r="E473" i="6"/>
  <c r="U473" i="6"/>
  <c r="Q473" i="6"/>
  <c r="P473" i="6"/>
  <c r="AA473" i="6"/>
  <c r="Z473" i="6"/>
  <c r="Y473" i="6"/>
  <c r="X473" i="6"/>
  <c r="T473" i="6"/>
  <c r="R473" i="6"/>
  <c r="S473" i="6"/>
  <c r="I473" i="6"/>
  <c r="G473" i="6"/>
  <c r="D466" i="6"/>
  <c r="W466" i="6"/>
  <c r="V466" i="6"/>
  <c r="U466" i="6"/>
  <c r="Z466" i="6"/>
  <c r="Y466" i="6"/>
  <c r="S466" i="6"/>
  <c r="AA466" i="6"/>
  <c r="X466" i="6"/>
  <c r="R466" i="6"/>
  <c r="E466" i="6"/>
  <c r="T466" i="6"/>
  <c r="Q466" i="6"/>
  <c r="P466" i="6"/>
  <c r="G466" i="6"/>
  <c r="I466" i="6"/>
  <c r="D459" i="6"/>
  <c r="W459" i="6"/>
  <c r="V459" i="6"/>
  <c r="U459" i="6"/>
  <c r="E459" i="6"/>
  <c r="Z459" i="6"/>
  <c r="Y459" i="6"/>
  <c r="Q459" i="6"/>
  <c r="P459" i="6"/>
  <c r="X459" i="6"/>
  <c r="S459" i="6"/>
  <c r="R459" i="6"/>
  <c r="AA459" i="6"/>
  <c r="T459" i="6"/>
  <c r="I459" i="6"/>
  <c r="G459" i="6"/>
  <c r="D452" i="6"/>
  <c r="AA452" i="6"/>
  <c r="E452" i="6"/>
  <c r="X452" i="6"/>
  <c r="W452" i="6"/>
  <c r="V452" i="6"/>
  <c r="U452" i="6"/>
  <c r="T452" i="6"/>
  <c r="S452" i="6"/>
  <c r="Y452" i="6"/>
  <c r="Q452" i="6"/>
  <c r="P452" i="6"/>
  <c r="Z452" i="6"/>
  <c r="R452" i="6"/>
  <c r="I452" i="6"/>
  <c r="G452" i="6"/>
  <c r="D445" i="6"/>
  <c r="E445" i="6"/>
  <c r="AA445" i="6"/>
  <c r="Z445" i="6"/>
  <c r="Y445" i="6"/>
  <c r="X445" i="6"/>
  <c r="W445" i="6"/>
  <c r="V445" i="6"/>
  <c r="T445" i="6"/>
  <c r="R445" i="6"/>
  <c r="Q445" i="6"/>
  <c r="P445" i="6"/>
  <c r="U445" i="6"/>
  <c r="S445" i="6"/>
  <c r="G445" i="6"/>
  <c r="I445" i="6"/>
  <c r="D438" i="6"/>
  <c r="E438" i="6"/>
  <c r="U438" i="6"/>
  <c r="T438" i="6"/>
  <c r="S438" i="6"/>
  <c r="R438" i="6"/>
  <c r="Q438" i="6"/>
  <c r="P438" i="6"/>
  <c r="Z438" i="6"/>
  <c r="X438" i="6"/>
  <c r="W438" i="6"/>
  <c r="AA438" i="6"/>
  <c r="Y438" i="6"/>
  <c r="V438" i="6"/>
  <c r="I438" i="6"/>
  <c r="G438" i="6"/>
  <c r="D431" i="6"/>
  <c r="AA431" i="6"/>
  <c r="Z431" i="6"/>
  <c r="E431" i="6"/>
  <c r="Y431" i="6"/>
  <c r="X431" i="6"/>
  <c r="Q431" i="6"/>
  <c r="P431" i="6"/>
  <c r="W431" i="6"/>
  <c r="V431" i="6"/>
  <c r="T431" i="6"/>
  <c r="S431" i="6"/>
  <c r="U431" i="6"/>
  <c r="R431" i="6"/>
  <c r="I431" i="6"/>
  <c r="G431" i="6"/>
  <c r="D424" i="6"/>
  <c r="E424" i="6"/>
  <c r="AA424" i="6"/>
  <c r="Z424" i="6"/>
  <c r="Y424" i="6"/>
  <c r="X424" i="6"/>
  <c r="W424" i="6"/>
  <c r="V424" i="6"/>
  <c r="T424" i="6"/>
  <c r="R424" i="6"/>
  <c r="P424" i="6"/>
  <c r="S424" i="6"/>
  <c r="Q424" i="6"/>
  <c r="U424" i="6"/>
  <c r="I424" i="6"/>
  <c r="G424" i="6"/>
  <c r="D417" i="6"/>
  <c r="E417" i="6"/>
  <c r="AA417" i="6"/>
  <c r="Z417" i="6"/>
  <c r="Y417" i="6"/>
  <c r="X417" i="6"/>
  <c r="V417" i="6"/>
  <c r="U417" i="6"/>
  <c r="T417" i="6"/>
  <c r="R417" i="6"/>
  <c r="Q417" i="6"/>
  <c r="P417" i="6"/>
  <c r="W417" i="6"/>
  <c r="I417" i="6"/>
  <c r="S417" i="6"/>
  <c r="G417" i="6"/>
  <c r="D410" i="6"/>
  <c r="E410" i="6"/>
  <c r="AA410" i="6"/>
  <c r="Z410" i="6"/>
  <c r="Y410" i="6"/>
  <c r="X410" i="6"/>
  <c r="U410" i="6"/>
  <c r="T410" i="6"/>
  <c r="R410" i="6"/>
  <c r="P410" i="6"/>
  <c r="V410" i="6"/>
  <c r="Q410" i="6"/>
  <c r="W410" i="6"/>
  <c r="S410" i="6"/>
  <c r="I410" i="6"/>
  <c r="G410" i="6"/>
  <c r="D403" i="6"/>
  <c r="AA403" i="6"/>
  <c r="Z403" i="6"/>
  <c r="Y403" i="6"/>
  <c r="X403" i="6"/>
  <c r="V403" i="6"/>
  <c r="T403" i="6"/>
  <c r="S403" i="6"/>
  <c r="W403" i="6"/>
  <c r="R403" i="6"/>
  <c r="P403" i="6"/>
  <c r="E403" i="6"/>
  <c r="U403" i="6"/>
  <c r="Q403" i="6"/>
  <c r="G403" i="6"/>
  <c r="I403" i="6"/>
  <c r="D396" i="6"/>
  <c r="E396" i="6"/>
  <c r="Q396" i="6"/>
  <c r="P396" i="6"/>
  <c r="Z396" i="6"/>
  <c r="X396" i="6"/>
  <c r="W396" i="6"/>
  <c r="Y396" i="6"/>
  <c r="V396" i="6"/>
  <c r="T396" i="6"/>
  <c r="R396" i="6"/>
  <c r="AA396" i="6"/>
  <c r="U396" i="6"/>
  <c r="S396" i="6"/>
  <c r="G396" i="6"/>
  <c r="I396" i="6"/>
  <c r="D389" i="6"/>
  <c r="E389" i="6"/>
  <c r="Y389" i="6"/>
  <c r="X389" i="6"/>
  <c r="V389" i="6"/>
  <c r="T389" i="6"/>
  <c r="R389" i="6"/>
  <c r="Q389" i="6"/>
  <c r="Z389" i="6"/>
  <c r="U389" i="6"/>
  <c r="S389" i="6"/>
  <c r="W389" i="6"/>
  <c r="AA389" i="6"/>
  <c r="P389" i="6"/>
  <c r="G389" i="6"/>
  <c r="I389" i="6"/>
  <c r="D382" i="6"/>
  <c r="E382" i="6"/>
  <c r="S382" i="6"/>
  <c r="R382" i="6"/>
  <c r="P382" i="6"/>
  <c r="Z382" i="6"/>
  <c r="Y382" i="6"/>
  <c r="X382" i="6"/>
  <c r="U382" i="6"/>
  <c r="V382" i="6"/>
  <c r="AA382" i="6"/>
  <c r="W382" i="6"/>
  <c r="T382" i="6"/>
  <c r="Q382" i="6"/>
  <c r="I382" i="6"/>
  <c r="G382" i="6"/>
  <c r="D375" i="6"/>
  <c r="E375" i="6"/>
  <c r="AA375" i="6"/>
  <c r="Y375" i="6"/>
  <c r="W375" i="6"/>
  <c r="U375" i="6"/>
  <c r="T375" i="6"/>
  <c r="P375" i="6"/>
  <c r="Z375" i="6"/>
  <c r="X375" i="6"/>
  <c r="S375" i="6"/>
  <c r="Q375" i="6"/>
  <c r="V375" i="6"/>
  <c r="R375" i="6"/>
  <c r="I375" i="6"/>
  <c r="G375" i="6"/>
  <c r="D368" i="6"/>
  <c r="AA368" i="6"/>
  <c r="Y368" i="6"/>
  <c r="W368" i="6"/>
  <c r="T368" i="6"/>
  <c r="X368" i="6"/>
  <c r="S368" i="6"/>
  <c r="V368" i="6"/>
  <c r="U368" i="6"/>
  <c r="P368" i="6"/>
  <c r="R368" i="6"/>
  <c r="E368" i="6"/>
  <c r="Q368" i="6"/>
  <c r="Z368" i="6"/>
  <c r="G368" i="6"/>
  <c r="I368" i="6"/>
  <c r="D361" i="6"/>
  <c r="E361" i="6"/>
  <c r="AA361" i="6"/>
  <c r="Y361" i="6"/>
  <c r="W361" i="6"/>
  <c r="T361" i="6"/>
  <c r="X361" i="6"/>
  <c r="U361" i="6"/>
  <c r="Q361" i="6"/>
  <c r="S361" i="6"/>
  <c r="V361" i="6"/>
  <c r="P361" i="6"/>
  <c r="Z361" i="6"/>
  <c r="R361" i="6"/>
  <c r="G361" i="6"/>
  <c r="I361" i="6"/>
  <c r="D354" i="6"/>
  <c r="E354" i="6"/>
  <c r="AA354" i="6"/>
  <c r="Y354" i="6"/>
  <c r="W354" i="6"/>
  <c r="T354" i="6"/>
  <c r="X354" i="6"/>
  <c r="S354" i="6"/>
  <c r="Z354" i="6"/>
  <c r="R354" i="6"/>
  <c r="Q354" i="6"/>
  <c r="V354" i="6"/>
  <c r="U354" i="6"/>
  <c r="P354" i="6"/>
  <c r="I354" i="6"/>
  <c r="G354" i="6"/>
  <c r="D347" i="6"/>
  <c r="E347" i="6"/>
  <c r="AA347" i="6"/>
  <c r="Y347" i="6"/>
  <c r="W347" i="6"/>
  <c r="V347" i="6"/>
  <c r="U347" i="6"/>
  <c r="S347" i="6"/>
  <c r="Q347" i="6"/>
  <c r="Z347" i="6"/>
  <c r="P347" i="6"/>
  <c r="X347" i="6"/>
  <c r="T347" i="6"/>
  <c r="R347" i="6"/>
  <c r="G347" i="6"/>
  <c r="I347" i="6"/>
  <c r="D340" i="6"/>
  <c r="AA340" i="6"/>
  <c r="W340" i="6"/>
  <c r="E340" i="6"/>
  <c r="Y340" i="6"/>
  <c r="X340" i="6"/>
  <c r="U340" i="6"/>
  <c r="S340" i="6"/>
  <c r="P340" i="6"/>
  <c r="Z340" i="6"/>
  <c r="R340" i="6"/>
  <c r="V340" i="6"/>
  <c r="T340" i="6"/>
  <c r="Q340" i="6"/>
  <c r="I340" i="6"/>
  <c r="G340" i="6"/>
  <c r="D333" i="6"/>
  <c r="E333" i="6"/>
  <c r="AA333" i="6"/>
  <c r="W333" i="6"/>
  <c r="Z333" i="6"/>
  <c r="X333" i="6"/>
  <c r="U333" i="6"/>
  <c r="R333" i="6"/>
  <c r="P333" i="6"/>
  <c r="T333" i="6"/>
  <c r="S333" i="6"/>
  <c r="Y333" i="6"/>
  <c r="Q333" i="6"/>
  <c r="V333" i="6"/>
  <c r="I333" i="6"/>
  <c r="G333" i="6"/>
  <c r="D326" i="6"/>
  <c r="E326" i="6"/>
  <c r="AA326" i="6"/>
  <c r="S326" i="6"/>
  <c r="R326" i="6"/>
  <c r="P326" i="6"/>
  <c r="Y326" i="6"/>
  <c r="Z326" i="6"/>
  <c r="U326" i="6"/>
  <c r="W326" i="6"/>
  <c r="T326" i="6"/>
  <c r="V326" i="6"/>
  <c r="Q326" i="6"/>
  <c r="X326" i="6"/>
  <c r="I326" i="6"/>
  <c r="G326" i="6"/>
  <c r="D319" i="6"/>
  <c r="E319" i="6"/>
  <c r="AA319" i="6"/>
  <c r="Z319" i="6"/>
  <c r="X319" i="6"/>
  <c r="V319" i="6"/>
  <c r="S319" i="6"/>
  <c r="R319" i="6"/>
  <c r="Q319" i="6"/>
  <c r="W319" i="6"/>
  <c r="U319" i="6"/>
  <c r="P319" i="6"/>
  <c r="T319" i="6"/>
  <c r="Y319" i="6"/>
  <c r="G319" i="6"/>
  <c r="I319" i="6"/>
  <c r="D312" i="6"/>
  <c r="E312" i="6"/>
  <c r="AA312" i="6"/>
  <c r="U312" i="6"/>
  <c r="T312" i="6"/>
  <c r="R312" i="6"/>
  <c r="P312" i="6"/>
  <c r="X312" i="6"/>
  <c r="S312" i="6"/>
  <c r="Z312" i="6"/>
  <c r="W312" i="6"/>
  <c r="Y312" i="6"/>
  <c r="V312" i="6"/>
  <c r="Q312" i="6"/>
  <c r="I312" i="6"/>
  <c r="G312" i="6"/>
  <c r="D305" i="6"/>
  <c r="E305" i="6"/>
  <c r="AA305" i="6"/>
  <c r="U305" i="6"/>
  <c r="Z305" i="6"/>
  <c r="V305" i="6"/>
  <c r="W305" i="6"/>
  <c r="S305" i="6"/>
  <c r="Y305" i="6"/>
  <c r="X305" i="6"/>
  <c r="T305" i="6"/>
  <c r="R305" i="6"/>
  <c r="Q305" i="6"/>
  <c r="P305" i="6"/>
  <c r="G305" i="6"/>
  <c r="I305" i="6"/>
  <c r="D298" i="6"/>
  <c r="E298" i="6"/>
  <c r="AA298" i="6"/>
  <c r="W298" i="6"/>
  <c r="V298" i="6"/>
  <c r="X298" i="6"/>
  <c r="U298" i="6"/>
  <c r="Q298" i="6"/>
  <c r="Z298" i="6"/>
  <c r="T298" i="6"/>
  <c r="P298" i="6"/>
  <c r="Y298" i="6"/>
  <c r="S298" i="6"/>
  <c r="R298" i="6"/>
  <c r="G298" i="6"/>
  <c r="I298" i="6"/>
  <c r="D291" i="6"/>
  <c r="E291" i="6"/>
  <c r="AA291" i="6"/>
  <c r="Q291" i="6"/>
  <c r="P291" i="6"/>
  <c r="T291" i="6"/>
  <c r="S291" i="6"/>
  <c r="V291" i="6"/>
  <c r="U291" i="6"/>
  <c r="W291" i="6"/>
  <c r="R291" i="6"/>
  <c r="Z291" i="6"/>
  <c r="Y291" i="6"/>
  <c r="X291" i="6"/>
  <c r="I291" i="6"/>
  <c r="G291" i="6"/>
  <c r="D284" i="6"/>
  <c r="E284" i="6"/>
  <c r="AA284" i="6"/>
  <c r="Y284" i="6"/>
  <c r="X284" i="6"/>
  <c r="P284" i="6"/>
  <c r="Q284" i="6"/>
  <c r="Z284" i="6"/>
  <c r="U284" i="6"/>
  <c r="S284" i="6"/>
  <c r="R284" i="6"/>
  <c r="V284" i="6"/>
  <c r="W284" i="6"/>
  <c r="T284" i="6"/>
  <c r="G284" i="6"/>
  <c r="I284" i="6"/>
  <c r="D277" i="6"/>
  <c r="E277" i="6"/>
  <c r="AA277" i="6"/>
  <c r="S277" i="6"/>
  <c r="R277" i="6"/>
  <c r="W277" i="6"/>
  <c r="Z277" i="6"/>
  <c r="X277" i="6"/>
  <c r="T277" i="6"/>
  <c r="Y277" i="6"/>
  <c r="U277" i="6"/>
  <c r="P277" i="6"/>
  <c r="V277" i="6"/>
  <c r="Q277" i="6"/>
  <c r="I277" i="6"/>
  <c r="G277" i="6"/>
  <c r="D270" i="6"/>
  <c r="S270" i="6"/>
  <c r="R270" i="6"/>
  <c r="Y270" i="6"/>
  <c r="AA270" i="6"/>
  <c r="Q270" i="6"/>
  <c r="E270" i="6"/>
  <c r="P270" i="6"/>
  <c r="W270" i="6"/>
  <c r="Z270" i="6"/>
  <c r="X270" i="6"/>
  <c r="U270" i="6"/>
  <c r="V270" i="6"/>
  <c r="T270" i="6"/>
  <c r="G270" i="6"/>
  <c r="I270" i="6"/>
  <c r="D263" i="6"/>
  <c r="E263" i="6"/>
  <c r="S263" i="6"/>
  <c r="R263" i="6"/>
  <c r="P263" i="6"/>
  <c r="AA263" i="6"/>
  <c r="V263" i="6"/>
  <c r="U263" i="6"/>
  <c r="Z263" i="6"/>
  <c r="Y263" i="6"/>
  <c r="W263" i="6"/>
  <c r="Q263" i="6"/>
  <c r="X263" i="6"/>
  <c r="T263" i="6"/>
  <c r="I263" i="6"/>
  <c r="G263" i="6"/>
  <c r="D256" i="6"/>
  <c r="S256" i="6"/>
  <c r="R256" i="6"/>
  <c r="E256" i="6"/>
  <c r="T256" i="6"/>
  <c r="Q256" i="6"/>
  <c r="AA256" i="6"/>
  <c r="V256" i="6"/>
  <c r="P256" i="6"/>
  <c r="Z256" i="6"/>
  <c r="X256" i="6"/>
  <c r="U256" i="6"/>
  <c r="Y256" i="6"/>
  <c r="W256" i="6"/>
  <c r="G256" i="6"/>
  <c r="I256" i="6"/>
  <c r="D249" i="6"/>
  <c r="E249" i="6"/>
  <c r="S249" i="6"/>
  <c r="R249" i="6"/>
  <c r="V249" i="6"/>
  <c r="U249" i="6"/>
  <c r="Y249" i="6"/>
  <c r="X249" i="6"/>
  <c r="T249" i="6"/>
  <c r="W249" i="6"/>
  <c r="Q249" i="6"/>
  <c r="P249" i="6"/>
  <c r="AA249" i="6"/>
  <c r="Z249" i="6"/>
  <c r="I249" i="6"/>
  <c r="G249" i="6"/>
  <c r="D242" i="6"/>
  <c r="E242" i="6"/>
  <c r="S242" i="6"/>
  <c r="R242" i="6"/>
  <c r="X242" i="6"/>
  <c r="W242" i="6"/>
  <c r="Z242" i="6"/>
  <c r="Q242" i="6"/>
  <c r="Y242" i="6"/>
  <c r="U242" i="6"/>
  <c r="P242" i="6"/>
  <c r="AA242" i="6"/>
  <c r="T242" i="6"/>
  <c r="V242" i="6"/>
  <c r="I242" i="6"/>
  <c r="G242" i="6"/>
  <c r="D235" i="6"/>
  <c r="S235" i="6"/>
  <c r="E235" i="6"/>
  <c r="R235" i="6"/>
  <c r="Z235" i="6"/>
  <c r="Y235" i="6"/>
  <c r="U235" i="6"/>
  <c r="T235" i="6"/>
  <c r="P235" i="6"/>
  <c r="AA235" i="6"/>
  <c r="V235" i="6"/>
  <c r="W235" i="6"/>
  <c r="Q235" i="6"/>
  <c r="X235" i="6"/>
  <c r="G235" i="6"/>
  <c r="I235" i="6"/>
  <c r="D228" i="6"/>
  <c r="E228" i="6"/>
  <c r="S228" i="6"/>
  <c r="R228" i="6"/>
  <c r="AA228" i="6"/>
  <c r="Z228" i="6"/>
  <c r="X228" i="6"/>
  <c r="P228" i="6"/>
  <c r="W228" i="6"/>
  <c r="Y228" i="6"/>
  <c r="V228" i="6"/>
  <c r="T228" i="6"/>
  <c r="U228" i="6"/>
  <c r="Q228" i="6"/>
  <c r="I228" i="6"/>
  <c r="G228" i="6"/>
  <c r="D221" i="6"/>
  <c r="E221" i="6"/>
  <c r="R221" i="6"/>
  <c r="S221" i="6"/>
  <c r="Q221" i="6"/>
  <c r="Z221" i="6"/>
  <c r="X221" i="6"/>
  <c r="U221" i="6"/>
  <c r="Y221" i="6"/>
  <c r="V221" i="6"/>
  <c r="P221" i="6"/>
  <c r="AA221" i="6"/>
  <c r="T221" i="6"/>
  <c r="W221" i="6"/>
  <c r="I221" i="6"/>
  <c r="G221" i="6"/>
  <c r="D214" i="6"/>
  <c r="E214" i="6"/>
  <c r="R214" i="6"/>
  <c r="X214" i="6"/>
  <c r="W214" i="6"/>
  <c r="Y214" i="6"/>
  <c r="U214" i="6"/>
  <c r="Q214" i="6"/>
  <c r="AA214" i="6"/>
  <c r="V214" i="6"/>
  <c r="S214" i="6"/>
  <c r="Z214" i="6"/>
  <c r="T214" i="6"/>
  <c r="P214" i="6"/>
  <c r="I214" i="6"/>
  <c r="G214" i="6"/>
  <c r="D207" i="6"/>
  <c r="R207" i="6"/>
  <c r="E207" i="6"/>
  <c r="Q207" i="6"/>
  <c r="P207" i="6"/>
  <c r="AA207" i="6"/>
  <c r="Z207" i="6"/>
  <c r="Y207" i="6"/>
  <c r="W207" i="6"/>
  <c r="T207" i="6"/>
  <c r="X207" i="6"/>
  <c r="V207" i="6"/>
  <c r="I207" i="6"/>
  <c r="G207" i="6"/>
  <c r="U207" i="6"/>
  <c r="S207" i="6"/>
  <c r="D200" i="6"/>
  <c r="E200" i="6"/>
  <c r="AA200" i="6"/>
  <c r="Z200" i="6"/>
  <c r="X200" i="6"/>
  <c r="W200" i="6"/>
  <c r="V200" i="6"/>
  <c r="U200" i="6"/>
  <c r="T200" i="6"/>
  <c r="R200" i="6"/>
  <c r="Y200" i="6"/>
  <c r="S200" i="6"/>
  <c r="Q200" i="6"/>
  <c r="P200" i="6"/>
  <c r="I200" i="6"/>
  <c r="G200" i="6"/>
  <c r="D193" i="6"/>
  <c r="E193" i="6"/>
  <c r="Y193" i="6"/>
  <c r="W193" i="6"/>
  <c r="T193" i="6"/>
  <c r="AA193" i="6"/>
  <c r="U193" i="6"/>
  <c r="Z193" i="6"/>
  <c r="X193" i="6"/>
  <c r="V193" i="6"/>
  <c r="R193" i="6"/>
  <c r="P193" i="6"/>
  <c r="S193" i="6"/>
  <c r="Q193" i="6"/>
  <c r="G193" i="6"/>
  <c r="I193" i="6"/>
  <c r="D186" i="6"/>
  <c r="E186" i="6"/>
  <c r="Y186" i="6"/>
  <c r="W186" i="6"/>
  <c r="T186" i="6"/>
  <c r="AA186" i="6"/>
  <c r="Z186" i="6"/>
  <c r="X186" i="6"/>
  <c r="U186" i="6"/>
  <c r="P186" i="6"/>
  <c r="R186" i="6"/>
  <c r="V186" i="6"/>
  <c r="S186" i="6"/>
  <c r="I186" i="6"/>
  <c r="Q186" i="6"/>
  <c r="G186" i="6"/>
  <c r="D179" i="6"/>
  <c r="E179" i="6"/>
  <c r="Y179" i="6"/>
  <c r="AA179" i="6"/>
  <c r="Z179" i="6"/>
  <c r="X179" i="6"/>
  <c r="U179" i="6"/>
  <c r="Q179" i="6"/>
  <c r="V179" i="6"/>
  <c r="S179" i="6"/>
  <c r="R179" i="6"/>
  <c r="G179" i="6"/>
  <c r="W179" i="6"/>
  <c r="I179" i="6"/>
  <c r="T179" i="6"/>
  <c r="P179" i="6"/>
  <c r="D172" i="6"/>
  <c r="E172" i="6"/>
  <c r="Y172" i="6"/>
  <c r="S172" i="6"/>
  <c r="R172" i="6"/>
  <c r="Z172" i="6"/>
  <c r="U172" i="6"/>
  <c r="Q172" i="6"/>
  <c r="P172" i="6"/>
  <c r="W172" i="6"/>
  <c r="V172" i="6"/>
  <c r="AA172" i="6"/>
  <c r="X172" i="6"/>
  <c r="T172" i="6"/>
  <c r="G172" i="6"/>
  <c r="I172" i="6"/>
  <c r="D165" i="6"/>
  <c r="E165" i="6"/>
  <c r="Y165" i="6"/>
  <c r="AA165" i="6"/>
  <c r="W165" i="6"/>
  <c r="S165" i="6"/>
  <c r="T165" i="6"/>
  <c r="Q165" i="6"/>
  <c r="P165" i="6"/>
  <c r="X165" i="6"/>
  <c r="R165" i="6"/>
  <c r="G165" i="6"/>
  <c r="Z165" i="6"/>
  <c r="V165" i="6"/>
  <c r="U165" i="6"/>
  <c r="I165" i="6"/>
  <c r="D158" i="6"/>
  <c r="E158" i="6"/>
  <c r="Y158" i="6"/>
  <c r="V158" i="6"/>
  <c r="R158" i="6"/>
  <c r="AA158" i="6"/>
  <c r="Z158" i="6"/>
  <c r="W158" i="6"/>
  <c r="T158" i="6"/>
  <c r="Q158" i="6"/>
  <c r="P158" i="6"/>
  <c r="I158" i="6"/>
  <c r="G158" i="6"/>
  <c r="U158" i="6"/>
  <c r="S158" i="6"/>
  <c r="X158" i="6"/>
  <c r="D151" i="6"/>
  <c r="E151" i="6"/>
  <c r="Y151" i="6"/>
  <c r="V151" i="6"/>
  <c r="R151" i="6"/>
  <c r="X151" i="6"/>
  <c r="U151" i="6"/>
  <c r="T151" i="6"/>
  <c r="Q151" i="6"/>
  <c r="AA151" i="6"/>
  <c r="Z151" i="6"/>
  <c r="W151" i="6"/>
  <c r="S151" i="6"/>
  <c r="P151" i="6"/>
  <c r="I151" i="6"/>
  <c r="G151" i="6"/>
  <c r="D144" i="6"/>
  <c r="E144" i="6"/>
  <c r="Y144" i="6"/>
  <c r="R144" i="6"/>
  <c r="W144" i="6"/>
  <c r="U144" i="6"/>
  <c r="T144" i="6"/>
  <c r="Q144" i="6"/>
  <c r="AA144" i="6"/>
  <c r="V144" i="6"/>
  <c r="S144" i="6"/>
  <c r="P144" i="6"/>
  <c r="G144" i="6"/>
  <c r="Z144" i="6"/>
  <c r="I144" i="6"/>
  <c r="X144" i="6"/>
  <c r="D137" i="6"/>
  <c r="E137" i="6"/>
  <c r="Y137" i="6"/>
  <c r="P137" i="6"/>
  <c r="Z137" i="6"/>
  <c r="W137" i="6"/>
  <c r="U137" i="6"/>
  <c r="X137" i="6"/>
  <c r="V137" i="6"/>
  <c r="T137" i="6"/>
  <c r="S137" i="6"/>
  <c r="AA137" i="6"/>
  <c r="R137" i="6"/>
  <c r="I137" i="6"/>
  <c r="Q137" i="6"/>
  <c r="G137" i="6"/>
  <c r="D130" i="6"/>
  <c r="E130" i="6"/>
  <c r="Y130" i="6"/>
  <c r="X130" i="6"/>
  <c r="V130" i="6"/>
  <c r="U130" i="6"/>
  <c r="S130" i="6"/>
  <c r="Q130" i="6"/>
  <c r="AA130" i="6"/>
  <c r="Z130" i="6"/>
  <c r="G130" i="6"/>
  <c r="I130" i="6"/>
  <c r="W130" i="6"/>
  <c r="R130" i="6"/>
  <c r="P130" i="6"/>
  <c r="T130" i="6"/>
  <c r="D123" i="6"/>
  <c r="E123" i="6"/>
  <c r="Y123" i="6"/>
  <c r="P123" i="6"/>
  <c r="Z123" i="6"/>
  <c r="W123" i="6"/>
  <c r="AA123" i="6"/>
  <c r="X123" i="6"/>
  <c r="U123" i="6"/>
  <c r="R123" i="6"/>
  <c r="Q123" i="6"/>
  <c r="V123" i="6"/>
  <c r="T123" i="6"/>
  <c r="I123" i="6"/>
  <c r="S123" i="6"/>
  <c r="G123" i="6"/>
  <c r="D116" i="6"/>
  <c r="E116" i="6"/>
  <c r="Y116" i="6"/>
  <c r="X116" i="6"/>
  <c r="U116" i="6"/>
  <c r="S116" i="6"/>
  <c r="Q116" i="6"/>
  <c r="AA116" i="6"/>
  <c r="Z116" i="6"/>
  <c r="V116" i="6"/>
  <c r="P116" i="6"/>
  <c r="G116" i="6"/>
  <c r="I116" i="6"/>
  <c r="W116" i="6"/>
  <c r="T116" i="6"/>
  <c r="R116" i="6"/>
  <c r="D109" i="6"/>
  <c r="E109" i="6"/>
  <c r="Y109" i="6"/>
  <c r="R109" i="6"/>
  <c r="Z109" i="6"/>
  <c r="X109" i="6"/>
  <c r="W109" i="6"/>
  <c r="U109" i="6"/>
  <c r="Q109" i="6"/>
  <c r="P109" i="6"/>
  <c r="AA109" i="6"/>
  <c r="V109" i="6"/>
  <c r="I109" i="6"/>
  <c r="T109" i="6"/>
  <c r="S109" i="6"/>
  <c r="G109" i="6"/>
  <c r="D102" i="6"/>
  <c r="E102" i="6"/>
  <c r="Y102" i="6"/>
  <c r="AA102" i="6"/>
  <c r="W102" i="6"/>
  <c r="U102" i="6"/>
  <c r="S102" i="6"/>
  <c r="Z102" i="6"/>
  <c r="X102" i="6"/>
  <c r="T102" i="6"/>
  <c r="P102" i="6"/>
  <c r="G102" i="6"/>
  <c r="V102" i="6"/>
  <c r="R102" i="6"/>
  <c r="Q102" i="6"/>
  <c r="I102" i="6"/>
  <c r="D95" i="6"/>
  <c r="E95" i="6"/>
  <c r="Y95" i="6"/>
  <c r="T95" i="6"/>
  <c r="Q95" i="6"/>
  <c r="X95" i="6"/>
  <c r="W95" i="6"/>
  <c r="U95" i="6"/>
  <c r="P95" i="6"/>
  <c r="I95" i="6"/>
  <c r="AA95" i="6"/>
  <c r="Z95" i="6"/>
  <c r="V95" i="6"/>
  <c r="S95" i="6"/>
  <c r="G95" i="6"/>
  <c r="R95" i="6"/>
  <c r="D88" i="6"/>
  <c r="E88" i="6"/>
  <c r="Y88" i="6"/>
  <c r="Z88" i="6"/>
  <c r="W88" i="6"/>
  <c r="U88" i="6"/>
  <c r="X88" i="6"/>
  <c r="V88" i="6"/>
  <c r="S88" i="6"/>
  <c r="P88" i="6"/>
  <c r="G88" i="6"/>
  <c r="AA88" i="6"/>
  <c r="T88" i="6"/>
  <c r="I88" i="6"/>
  <c r="R88" i="6"/>
  <c r="Q88" i="6"/>
  <c r="D81" i="6"/>
  <c r="E81" i="6"/>
  <c r="Y81" i="6"/>
  <c r="V81" i="6"/>
  <c r="S81" i="6"/>
  <c r="Q81" i="6"/>
  <c r="X81" i="6"/>
  <c r="W81" i="6"/>
  <c r="T81" i="6"/>
  <c r="AA81" i="6"/>
  <c r="Z81" i="6"/>
  <c r="U81" i="6"/>
  <c r="R81" i="6"/>
  <c r="G81" i="6"/>
  <c r="P81" i="6"/>
  <c r="I81" i="6"/>
  <c r="D74" i="6"/>
  <c r="E74" i="6"/>
  <c r="Y74" i="6"/>
  <c r="P74" i="6"/>
  <c r="Z74" i="6"/>
  <c r="W74" i="6"/>
  <c r="V74" i="6"/>
  <c r="U74" i="6"/>
  <c r="S74" i="6"/>
  <c r="I74" i="6"/>
  <c r="AA74" i="6"/>
  <c r="X74" i="6"/>
  <c r="T74" i="6"/>
  <c r="R74" i="6"/>
  <c r="Q74" i="6"/>
  <c r="G74" i="6"/>
  <c r="D67" i="6"/>
  <c r="E67" i="6"/>
  <c r="Y67" i="6"/>
  <c r="X67" i="6"/>
  <c r="U67" i="6"/>
  <c r="S67" i="6"/>
  <c r="Q67" i="6"/>
  <c r="W67" i="6"/>
  <c r="V67" i="6"/>
  <c r="R67" i="6"/>
  <c r="AA67" i="6"/>
  <c r="Z67" i="6"/>
  <c r="I67" i="6"/>
  <c r="T67" i="6"/>
  <c r="P67" i="6"/>
  <c r="G67" i="6"/>
  <c r="D60" i="6"/>
  <c r="E60" i="6"/>
  <c r="Y60" i="6"/>
  <c r="R60" i="6"/>
  <c r="Z60" i="6"/>
  <c r="V60" i="6"/>
  <c r="U60" i="6"/>
  <c r="S60" i="6"/>
  <c r="AA60" i="6"/>
  <c r="X60" i="6"/>
  <c r="W60" i="6"/>
  <c r="T60" i="6"/>
  <c r="Q60" i="6"/>
  <c r="G60" i="6"/>
  <c r="I60" i="6"/>
  <c r="P60" i="6"/>
  <c r="D53" i="6"/>
  <c r="E53" i="6"/>
  <c r="R53" i="6"/>
  <c r="AA53" i="6"/>
  <c r="Y53" i="6"/>
  <c r="X53" i="6"/>
  <c r="U53" i="6"/>
  <c r="T53" i="6"/>
  <c r="S53" i="6"/>
  <c r="Q53" i="6"/>
  <c r="I53" i="6"/>
  <c r="Z53" i="6"/>
  <c r="W53" i="6"/>
  <c r="P53" i="6"/>
  <c r="G53" i="6"/>
  <c r="V53" i="6"/>
  <c r="D46" i="6"/>
  <c r="E46" i="6"/>
  <c r="R46" i="6"/>
  <c r="AA46" i="6"/>
  <c r="Y46" i="6"/>
  <c r="W46" i="6"/>
  <c r="V46" i="6"/>
  <c r="T46" i="6"/>
  <c r="P46" i="6"/>
  <c r="U46" i="6"/>
  <c r="S46" i="6"/>
  <c r="Q46" i="6"/>
  <c r="I46" i="6"/>
  <c r="Z46" i="6"/>
  <c r="G46" i="6"/>
  <c r="X46" i="6"/>
  <c r="D39" i="6"/>
  <c r="E39" i="6"/>
  <c r="R39" i="6"/>
  <c r="AA39" i="6"/>
  <c r="Y39" i="6"/>
  <c r="X39" i="6"/>
  <c r="V39" i="6"/>
  <c r="S39" i="6"/>
  <c r="Q39" i="6"/>
  <c r="P39" i="6"/>
  <c r="Z39" i="6"/>
  <c r="W39" i="6"/>
  <c r="U39" i="6"/>
  <c r="I39" i="6"/>
  <c r="T39" i="6"/>
  <c r="G39" i="6"/>
  <c r="D32" i="6"/>
  <c r="E32" i="6"/>
  <c r="R32" i="6"/>
  <c r="AA32" i="6"/>
  <c r="Z32" i="6"/>
  <c r="X32" i="6"/>
  <c r="U32" i="6"/>
  <c r="T32" i="6"/>
  <c r="S32" i="6"/>
  <c r="Q32" i="6"/>
  <c r="Y32" i="6"/>
  <c r="W32" i="6"/>
  <c r="I32" i="6"/>
  <c r="V32" i="6"/>
  <c r="P32" i="6"/>
  <c r="G32" i="6"/>
  <c r="D25" i="6"/>
  <c r="E25" i="6"/>
  <c r="R25" i="6"/>
  <c r="AA25" i="6"/>
  <c r="Z25" i="6"/>
  <c r="W25" i="6"/>
  <c r="V25" i="6"/>
  <c r="U25" i="6"/>
  <c r="T25" i="6"/>
  <c r="I25" i="6"/>
  <c r="Y25" i="6"/>
  <c r="S25" i="6"/>
  <c r="G25" i="6"/>
  <c r="X25" i="6"/>
  <c r="Q25" i="6"/>
  <c r="P25" i="6"/>
  <c r="D18" i="6"/>
  <c r="E18" i="6"/>
  <c r="R18" i="6"/>
  <c r="AA18" i="6"/>
  <c r="P18" i="6"/>
  <c r="Y18" i="6"/>
  <c r="X18" i="6"/>
  <c r="W18" i="6"/>
  <c r="V18" i="6"/>
  <c r="Z18" i="6"/>
  <c r="U18" i="6"/>
  <c r="T18" i="6"/>
  <c r="S18" i="6"/>
  <c r="Q18" i="6"/>
  <c r="G18" i="6"/>
  <c r="I18" i="6"/>
  <c r="D471" i="6"/>
  <c r="S471" i="6"/>
  <c r="R471" i="6"/>
  <c r="Q471" i="6"/>
  <c r="X471" i="6"/>
  <c r="E471" i="6"/>
  <c r="W471" i="6"/>
  <c r="T471" i="6"/>
  <c r="P471" i="6"/>
  <c r="AA471" i="6"/>
  <c r="Z471" i="6"/>
  <c r="Y471" i="6"/>
  <c r="V471" i="6"/>
  <c r="U471" i="6"/>
  <c r="I471" i="6"/>
  <c r="G471" i="6"/>
  <c r="D422" i="6"/>
  <c r="E422" i="6"/>
  <c r="Y422" i="6"/>
  <c r="X422" i="6"/>
  <c r="W422" i="6"/>
  <c r="V422" i="6"/>
  <c r="U422" i="6"/>
  <c r="T422" i="6"/>
  <c r="AA422" i="6"/>
  <c r="Z422" i="6"/>
  <c r="R422" i="6"/>
  <c r="P422" i="6"/>
  <c r="S422" i="6"/>
  <c r="Q422" i="6"/>
  <c r="I422" i="6"/>
  <c r="G422" i="6"/>
  <c r="D394" i="6"/>
  <c r="E394" i="6"/>
  <c r="Y394" i="6"/>
  <c r="Z394" i="6"/>
  <c r="X394" i="6"/>
  <c r="V394" i="6"/>
  <c r="T394" i="6"/>
  <c r="R394" i="6"/>
  <c r="Q394" i="6"/>
  <c r="W394" i="6"/>
  <c r="U394" i="6"/>
  <c r="P394" i="6"/>
  <c r="AA394" i="6"/>
  <c r="S394" i="6"/>
  <c r="I394" i="6"/>
  <c r="G394" i="6"/>
  <c r="D359" i="6"/>
  <c r="E359" i="6"/>
  <c r="X359" i="6"/>
  <c r="W359" i="6"/>
  <c r="U359" i="6"/>
  <c r="S359" i="6"/>
  <c r="P359" i="6"/>
  <c r="AA359" i="6"/>
  <c r="Y359" i="6"/>
  <c r="R359" i="6"/>
  <c r="T359" i="6"/>
  <c r="Q359" i="6"/>
  <c r="V359" i="6"/>
  <c r="I359" i="6"/>
  <c r="Z359" i="6"/>
  <c r="G359" i="6"/>
  <c r="D303" i="6"/>
  <c r="E303" i="6"/>
  <c r="W303" i="6"/>
  <c r="X303" i="6"/>
  <c r="V303" i="6"/>
  <c r="P303" i="6"/>
  <c r="Y303" i="6"/>
  <c r="T303" i="6"/>
  <c r="Q303" i="6"/>
  <c r="Z303" i="6"/>
  <c r="S303" i="6"/>
  <c r="R303" i="6"/>
  <c r="I303" i="6"/>
  <c r="G303" i="6"/>
  <c r="AA303" i="6"/>
  <c r="U303" i="6"/>
  <c r="D268" i="6"/>
  <c r="E268" i="6"/>
  <c r="V268" i="6"/>
  <c r="U268" i="6"/>
  <c r="Q268" i="6"/>
  <c r="P268" i="6"/>
  <c r="Z268" i="6"/>
  <c r="W268" i="6"/>
  <c r="S268" i="6"/>
  <c r="R268" i="6"/>
  <c r="AA268" i="6"/>
  <c r="X268" i="6"/>
  <c r="Y268" i="6"/>
  <c r="I268" i="6"/>
  <c r="T268" i="6"/>
  <c r="G268" i="6"/>
  <c r="D233" i="6"/>
  <c r="E233" i="6"/>
  <c r="R233" i="6"/>
  <c r="Q233" i="6"/>
  <c r="Y233" i="6"/>
  <c r="X233" i="6"/>
  <c r="V233" i="6"/>
  <c r="Z233" i="6"/>
  <c r="T233" i="6"/>
  <c r="AA233" i="6"/>
  <c r="W233" i="6"/>
  <c r="S233" i="6"/>
  <c r="I233" i="6"/>
  <c r="U233" i="6"/>
  <c r="P233" i="6"/>
  <c r="G233" i="6"/>
  <c r="D184" i="6"/>
  <c r="E184" i="6"/>
  <c r="U184" i="6"/>
  <c r="S184" i="6"/>
  <c r="P184" i="6"/>
  <c r="AA184" i="6"/>
  <c r="W184" i="6"/>
  <c r="Z184" i="6"/>
  <c r="X184" i="6"/>
  <c r="V184" i="6"/>
  <c r="T184" i="6"/>
  <c r="I184" i="6"/>
  <c r="R184" i="6"/>
  <c r="Q184" i="6"/>
  <c r="Y184" i="6"/>
  <c r="G184" i="6"/>
  <c r="D135" i="6"/>
  <c r="E135" i="6"/>
  <c r="U135" i="6"/>
  <c r="Y135" i="6"/>
  <c r="W135" i="6"/>
  <c r="V135" i="6"/>
  <c r="S135" i="6"/>
  <c r="Q135" i="6"/>
  <c r="I135" i="6"/>
  <c r="X135" i="6"/>
  <c r="T135" i="6"/>
  <c r="R135" i="6"/>
  <c r="P135" i="6"/>
  <c r="G135" i="6"/>
  <c r="AA135" i="6"/>
  <c r="Z135" i="6"/>
  <c r="D114" i="6"/>
  <c r="E114" i="6"/>
  <c r="U114" i="6"/>
  <c r="R114" i="6"/>
  <c r="Z114" i="6"/>
  <c r="AA114" i="6"/>
  <c r="X114" i="6"/>
  <c r="T114" i="6"/>
  <c r="S114" i="6"/>
  <c r="I114" i="6"/>
  <c r="Q114" i="6"/>
  <c r="P114" i="6"/>
  <c r="Y114" i="6"/>
  <c r="W114" i="6"/>
  <c r="V114" i="6"/>
  <c r="G114" i="6"/>
  <c r="D65" i="6"/>
  <c r="E65" i="6"/>
  <c r="U65" i="6"/>
  <c r="R65" i="6"/>
  <c r="Z65" i="6"/>
  <c r="Y65" i="6"/>
  <c r="I65" i="6"/>
  <c r="X65" i="6"/>
  <c r="V65" i="6"/>
  <c r="Q65" i="6"/>
  <c r="P65" i="6"/>
  <c r="W65" i="6"/>
  <c r="G65" i="6"/>
  <c r="T65" i="6"/>
  <c r="S65" i="6"/>
  <c r="AA65" i="6"/>
  <c r="AA476" i="6"/>
  <c r="R476" i="6"/>
  <c r="Q476" i="6"/>
  <c r="T476" i="6"/>
  <c r="S476" i="6"/>
  <c r="P476" i="6"/>
  <c r="E476" i="6"/>
  <c r="X476" i="6"/>
  <c r="D476" i="6"/>
  <c r="Z476" i="6"/>
  <c r="W476" i="6"/>
  <c r="U476" i="6"/>
  <c r="V476" i="6"/>
  <c r="Y476" i="6"/>
  <c r="I476" i="6"/>
  <c r="G476" i="6"/>
  <c r="U420" i="6"/>
  <c r="T420" i="6"/>
  <c r="S420" i="6"/>
  <c r="R420" i="6"/>
  <c r="Q420" i="6"/>
  <c r="P420" i="6"/>
  <c r="D420" i="6"/>
  <c r="Y420" i="6"/>
  <c r="X420" i="6"/>
  <c r="V420" i="6"/>
  <c r="Z420" i="6"/>
  <c r="E420" i="6"/>
  <c r="W420" i="6"/>
  <c r="AA420" i="6"/>
  <c r="I420" i="6"/>
  <c r="G420" i="6"/>
  <c r="E364" i="6"/>
  <c r="T364" i="6"/>
  <c r="D364" i="6"/>
  <c r="S364" i="6"/>
  <c r="Q364" i="6"/>
  <c r="Z364" i="6"/>
  <c r="X364" i="6"/>
  <c r="AA364" i="6"/>
  <c r="Y364" i="6"/>
  <c r="U364" i="6"/>
  <c r="P364" i="6"/>
  <c r="W364" i="6"/>
  <c r="V364" i="6"/>
  <c r="R364" i="6"/>
  <c r="G364" i="6"/>
  <c r="I364" i="6"/>
  <c r="E315" i="6"/>
  <c r="D315" i="6"/>
  <c r="S315" i="6"/>
  <c r="AA315" i="6"/>
  <c r="Y315" i="6"/>
  <c r="V315" i="6"/>
  <c r="T315" i="6"/>
  <c r="R315" i="6"/>
  <c r="X315" i="6"/>
  <c r="U315" i="6"/>
  <c r="Z315" i="6"/>
  <c r="P315" i="6"/>
  <c r="W315" i="6"/>
  <c r="Q315" i="6"/>
  <c r="G315" i="6"/>
  <c r="I315" i="6"/>
  <c r="E259" i="6"/>
  <c r="D259" i="6"/>
  <c r="Y259" i="6"/>
  <c r="X259" i="6"/>
  <c r="P259" i="6"/>
  <c r="AA259" i="6"/>
  <c r="S259" i="6"/>
  <c r="R259" i="6"/>
  <c r="Q259" i="6"/>
  <c r="W259" i="6"/>
  <c r="V259" i="6"/>
  <c r="T259" i="6"/>
  <c r="U259" i="6"/>
  <c r="G259" i="6"/>
  <c r="Z259" i="6"/>
  <c r="I259" i="6"/>
  <c r="D203" i="6"/>
  <c r="E203" i="6"/>
  <c r="U203" i="6"/>
  <c r="T203" i="6"/>
  <c r="X203" i="6"/>
  <c r="W203" i="6"/>
  <c r="AA203" i="6"/>
  <c r="S203" i="6"/>
  <c r="P203" i="6"/>
  <c r="Z203" i="6"/>
  <c r="G203" i="6"/>
  <c r="I203" i="6"/>
  <c r="Y203" i="6"/>
  <c r="V203" i="6"/>
  <c r="R203" i="6"/>
  <c r="Q203" i="6"/>
  <c r="E154" i="6"/>
  <c r="D154" i="6"/>
  <c r="Q154" i="6"/>
  <c r="X154" i="6"/>
  <c r="W154" i="6"/>
  <c r="U154" i="6"/>
  <c r="T154" i="6"/>
  <c r="R154" i="6"/>
  <c r="AA154" i="6"/>
  <c r="V154" i="6"/>
  <c r="S154" i="6"/>
  <c r="P154" i="6"/>
  <c r="I154" i="6"/>
  <c r="Z154" i="6"/>
  <c r="Y154" i="6"/>
  <c r="G154" i="6"/>
  <c r="E98" i="6"/>
  <c r="D98" i="6"/>
  <c r="Q98" i="6"/>
  <c r="Z98" i="6"/>
  <c r="X98" i="6"/>
  <c r="V98" i="6"/>
  <c r="AA98" i="6"/>
  <c r="U98" i="6"/>
  <c r="T98" i="6"/>
  <c r="S98" i="6"/>
  <c r="R98" i="6"/>
  <c r="Y98" i="6"/>
  <c r="P98" i="6"/>
  <c r="G98" i="6"/>
  <c r="W98" i="6"/>
  <c r="I98" i="6"/>
  <c r="D28" i="6"/>
  <c r="E28" i="6"/>
  <c r="X28" i="6"/>
  <c r="S28" i="6"/>
  <c r="AA28" i="6"/>
  <c r="Z28" i="6"/>
  <c r="W28" i="6"/>
  <c r="T28" i="6"/>
  <c r="R28" i="6"/>
  <c r="Q28" i="6"/>
  <c r="P28" i="6"/>
  <c r="I28" i="6"/>
  <c r="Y28" i="6"/>
  <c r="V28" i="6"/>
  <c r="G28" i="6"/>
  <c r="U28" i="6"/>
  <c r="D415" i="6"/>
  <c r="E415" i="6"/>
  <c r="Y415" i="6"/>
  <c r="X415" i="6"/>
  <c r="W415" i="6"/>
  <c r="V415" i="6"/>
  <c r="U415" i="6"/>
  <c r="T415" i="6"/>
  <c r="Z415" i="6"/>
  <c r="S415" i="6"/>
  <c r="AA415" i="6"/>
  <c r="Q415" i="6"/>
  <c r="P415" i="6"/>
  <c r="R415" i="6"/>
  <c r="G415" i="6"/>
  <c r="I415" i="6"/>
  <c r="D317" i="6"/>
  <c r="E317" i="6"/>
  <c r="W317" i="6"/>
  <c r="U317" i="6"/>
  <c r="T317" i="6"/>
  <c r="R317" i="6"/>
  <c r="P317" i="6"/>
  <c r="S317" i="6"/>
  <c r="Q317" i="6"/>
  <c r="AA317" i="6"/>
  <c r="Z317" i="6"/>
  <c r="Y317" i="6"/>
  <c r="X317" i="6"/>
  <c r="V317" i="6"/>
  <c r="I317" i="6"/>
  <c r="G317" i="6"/>
  <c r="D191" i="6"/>
  <c r="E191" i="6"/>
  <c r="U191" i="6"/>
  <c r="S191" i="6"/>
  <c r="P191" i="6"/>
  <c r="V191" i="6"/>
  <c r="T191" i="6"/>
  <c r="R191" i="6"/>
  <c r="Q191" i="6"/>
  <c r="AA191" i="6"/>
  <c r="X191" i="6"/>
  <c r="W191" i="6"/>
  <c r="I191" i="6"/>
  <c r="G191" i="6"/>
  <c r="Z191" i="6"/>
  <c r="Y191" i="6"/>
  <c r="D58" i="6"/>
  <c r="E58" i="6"/>
  <c r="Y58" i="6"/>
  <c r="W58" i="6"/>
  <c r="U58" i="6"/>
  <c r="AA58" i="6"/>
  <c r="Z58" i="6"/>
  <c r="V58" i="6"/>
  <c r="R58" i="6"/>
  <c r="Q58" i="6"/>
  <c r="I58" i="6"/>
  <c r="P58" i="6"/>
  <c r="X58" i="6"/>
  <c r="T58" i="6"/>
  <c r="S58" i="6"/>
  <c r="G58" i="6"/>
  <c r="Z490" i="6"/>
  <c r="X490" i="6"/>
  <c r="W490" i="6"/>
  <c r="U490" i="6"/>
  <c r="T490" i="6"/>
  <c r="S490" i="6"/>
  <c r="D490" i="6"/>
  <c r="AA490" i="6"/>
  <c r="R490" i="6"/>
  <c r="E490" i="6"/>
  <c r="Q490" i="6"/>
  <c r="P490" i="6"/>
  <c r="V490" i="6"/>
  <c r="Y490" i="6"/>
  <c r="I490" i="6"/>
  <c r="G490" i="6"/>
  <c r="E434" i="6"/>
  <c r="D434" i="6"/>
  <c r="T434" i="6"/>
  <c r="X434" i="6"/>
  <c r="W434" i="6"/>
  <c r="V434" i="6"/>
  <c r="U434" i="6"/>
  <c r="S434" i="6"/>
  <c r="R434" i="6"/>
  <c r="AA434" i="6"/>
  <c r="Y434" i="6"/>
  <c r="P434" i="6"/>
  <c r="Q434" i="6"/>
  <c r="Z434" i="6"/>
  <c r="G434" i="6"/>
  <c r="I434" i="6"/>
  <c r="U378" i="6"/>
  <c r="E378" i="6"/>
  <c r="V378" i="6"/>
  <c r="T378" i="6"/>
  <c r="R378" i="6"/>
  <c r="P378" i="6"/>
  <c r="D378" i="6"/>
  <c r="AA378" i="6"/>
  <c r="Y378" i="6"/>
  <c r="W378" i="6"/>
  <c r="S378" i="6"/>
  <c r="Q378" i="6"/>
  <c r="Z378" i="6"/>
  <c r="X378" i="6"/>
  <c r="I378" i="6"/>
  <c r="G378" i="6"/>
  <c r="E308" i="6"/>
  <c r="D308" i="6"/>
  <c r="S308" i="6"/>
  <c r="X308" i="6"/>
  <c r="W308" i="6"/>
  <c r="R308" i="6"/>
  <c r="AA308" i="6"/>
  <c r="V308" i="6"/>
  <c r="Z308" i="6"/>
  <c r="Y308" i="6"/>
  <c r="T308" i="6"/>
  <c r="U308" i="6"/>
  <c r="Q308" i="6"/>
  <c r="P308" i="6"/>
  <c r="I308" i="6"/>
  <c r="G308" i="6"/>
  <c r="D252" i="6"/>
  <c r="E252" i="6"/>
  <c r="Y252" i="6"/>
  <c r="X252" i="6"/>
  <c r="R252" i="6"/>
  <c r="Q252" i="6"/>
  <c r="AA252" i="6"/>
  <c r="Z252" i="6"/>
  <c r="V252" i="6"/>
  <c r="S252" i="6"/>
  <c r="T252" i="6"/>
  <c r="P252" i="6"/>
  <c r="G252" i="6"/>
  <c r="W252" i="6"/>
  <c r="U252" i="6"/>
  <c r="I252" i="6"/>
  <c r="D196" i="6"/>
  <c r="E196" i="6"/>
  <c r="Q196" i="6"/>
  <c r="Z196" i="6"/>
  <c r="Y196" i="6"/>
  <c r="U196" i="6"/>
  <c r="W196" i="6"/>
  <c r="V196" i="6"/>
  <c r="T196" i="6"/>
  <c r="S196" i="6"/>
  <c r="P196" i="6"/>
  <c r="R196" i="6"/>
  <c r="AA196" i="6"/>
  <c r="X196" i="6"/>
  <c r="I196" i="6"/>
  <c r="G196" i="6"/>
  <c r="E140" i="6"/>
  <c r="D140" i="6"/>
  <c r="Q140" i="6"/>
  <c r="Y140" i="6"/>
  <c r="W140" i="6"/>
  <c r="V140" i="6"/>
  <c r="T140" i="6"/>
  <c r="R140" i="6"/>
  <c r="AA140" i="6"/>
  <c r="Z140" i="6"/>
  <c r="U140" i="6"/>
  <c r="I140" i="6"/>
  <c r="X140" i="6"/>
  <c r="S140" i="6"/>
  <c r="P140" i="6"/>
  <c r="G140" i="6"/>
  <c r="E84" i="6"/>
  <c r="D84" i="6"/>
  <c r="Q84" i="6"/>
  <c r="P84" i="6"/>
  <c r="Z84" i="6"/>
  <c r="X84" i="6"/>
  <c r="Y84" i="6"/>
  <c r="U84" i="6"/>
  <c r="T84" i="6"/>
  <c r="S84" i="6"/>
  <c r="R84" i="6"/>
  <c r="AA84" i="6"/>
  <c r="W84" i="6"/>
  <c r="I84" i="6"/>
  <c r="V84" i="6"/>
  <c r="G84" i="6"/>
  <c r="E42" i="6"/>
  <c r="D42" i="6"/>
  <c r="X42" i="6"/>
  <c r="S42" i="6"/>
  <c r="V42" i="6"/>
  <c r="U42" i="6"/>
  <c r="R42" i="6"/>
  <c r="AA42" i="6"/>
  <c r="Z42" i="6"/>
  <c r="Y42" i="6"/>
  <c r="W42" i="6"/>
  <c r="T42" i="6"/>
  <c r="I42" i="6"/>
  <c r="Q42" i="6"/>
  <c r="P42" i="6"/>
  <c r="G42" i="6"/>
  <c r="T500" i="6"/>
  <c r="D500" i="6"/>
  <c r="R500" i="6"/>
  <c r="P500" i="6"/>
  <c r="E500" i="6"/>
  <c r="U500" i="6"/>
  <c r="S500" i="6"/>
  <c r="Q500" i="6"/>
  <c r="X500" i="6"/>
  <c r="W500" i="6"/>
  <c r="V500" i="6"/>
  <c r="Z500" i="6"/>
  <c r="Y500" i="6"/>
  <c r="AA500" i="6"/>
  <c r="I500" i="6"/>
  <c r="G500" i="6"/>
  <c r="T493" i="6"/>
  <c r="D493" i="6"/>
  <c r="R493" i="6"/>
  <c r="P493" i="6"/>
  <c r="Y493" i="6"/>
  <c r="X493" i="6"/>
  <c r="W493" i="6"/>
  <c r="AA493" i="6"/>
  <c r="V493" i="6"/>
  <c r="U493" i="6"/>
  <c r="E493" i="6"/>
  <c r="S493" i="6"/>
  <c r="Q493" i="6"/>
  <c r="Z493" i="6"/>
  <c r="G493" i="6"/>
  <c r="I493" i="6"/>
  <c r="T486" i="6"/>
  <c r="D486" i="6"/>
  <c r="R486" i="6"/>
  <c r="P486" i="6"/>
  <c r="AA486" i="6"/>
  <c r="X486" i="6"/>
  <c r="W486" i="6"/>
  <c r="E486" i="6"/>
  <c r="Z486" i="6"/>
  <c r="Y486" i="6"/>
  <c r="V486" i="6"/>
  <c r="U486" i="6"/>
  <c r="Q486" i="6"/>
  <c r="S486" i="6"/>
  <c r="I486" i="6"/>
  <c r="G486" i="6"/>
  <c r="D479" i="6"/>
  <c r="U479" i="6"/>
  <c r="T479" i="6"/>
  <c r="S479" i="6"/>
  <c r="P479" i="6"/>
  <c r="AA479" i="6"/>
  <c r="Z479" i="6"/>
  <c r="Y479" i="6"/>
  <c r="E479" i="6"/>
  <c r="X479" i="6"/>
  <c r="V479" i="6"/>
  <c r="R479" i="6"/>
  <c r="Q479" i="6"/>
  <c r="W479" i="6"/>
  <c r="G479" i="6"/>
  <c r="I479" i="6"/>
  <c r="D472" i="6"/>
  <c r="U472" i="6"/>
  <c r="T472" i="6"/>
  <c r="S472" i="6"/>
  <c r="E472" i="6"/>
  <c r="Y472" i="6"/>
  <c r="X472" i="6"/>
  <c r="P472" i="6"/>
  <c r="W472" i="6"/>
  <c r="AA472" i="6"/>
  <c r="V472" i="6"/>
  <c r="Q472" i="6"/>
  <c r="Z472" i="6"/>
  <c r="R472" i="6"/>
  <c r="G472" i="6"/>
  <c r="I472" i="6"/>
  <c r="D465" i="6"/>
  <c r="U465" i="6"/>
  <c r="T465" i="6"/>
  <c r="S465" i="6"/>
  <c r="Y465" i="6"/>
  <c r="X465" i="6"/>
  <c r="AA465" i="6"/>
  <c r="Z465" i="6"/>
  <c r="W465" i="6"/>
  <c r="V465" i="6"/>
  <c r="R465" i="6"/>
  <c r="Q465" i="6"/>
  <c r="E465" i="6"/>
  <c r="P465" i="6"/>
  <c r="G465" i="6"/>
  <c r="I465" i="6"/>
  <c r="D458" i="6"/>
  <c r="U458" i="6"/>
  <c r="T458" i="6"/>
  <c r="S458" i="6"/>
  <c r="R458" i="6"/>
  <c r="Q458" i="6"/>
  <c r="AA458" i="6"/>
  <c r="Z458" i="6"/>
  <c r="Y458" i="6"/>
  <c r="E458" i="6"/>
  <c r="X458" i="6"/>
  <c r="W458" i="6"/>
  <c r="V458" i="6"/>
  <c r="P458" i="6"/>
  <c r="I458" i="6"/>
  <c r="G458" i="6"/>
  <c r="D451" i="6"/>
  <c r="Z451" i="6"/>
  <c r="Y451" i="6"/>
  <c r="T451" i="6"/>
  <c r="S451" i="6"/>
  <c r="R451" i="6"/>
  <c r="Q451" i="6"/>
  <c r="P451" i="6"/>
  <c r="E451" i="6"/>
  <c r="X451" i="6"/>
  <c r="AA451" i="6"/>
  <c r="V451" i="6"/>
  <c r="U451" i="6"/>
  <c r="W451" i="6"/>
  <c r="G451" i="6"/>
  <c r="I451" i="6"/>
  <c r="D444" i="6"/>
  <c r="E444" i="6"/>
  <c r="Z444" i="6"/>
  <c r="X444" i="6"/>
  <c r="W444" i="6"/>
  <c r="V444" i="6"/>
  <c r="U444" i="6"/>
  <c r="T444" i="6"/>
  <c r="S444" i="6"/>
  <c r="P444" i="6"/>
  <c r="R444" i="6"/>
  <c r="Q444" i="6"/>
  <c r="AA444" i="6"/>
  <c r="Y444" i="6"/>
  <c r="I444" i="6"/>
  <c r="G444" i="6"/>
  <c r="D437" i="6"/>
  <c r="Z437" i="6"/>
  <c r="E437" i="6"/>
  <c r="R437" i="6"/>
  <c r="Q437" i="6"/>
  <c r="P437" i="6"/>
  <c r="V437" i="6"/>
  <c r="U437" i="6"/>
  <c r="S437" i="6"/>
  <c r="AA437" i="6"/>
  <c r="Y437" i="6"/>
  <c r="X437" i="6"/>
  <c r="W437" i="6"/>
  <c r="T437" i="6"/>
  <c r="I437" i="6"/>
  <c r="G437" i="6"/>
  <c r="D430" i="6"/>
  <c r="E430" i="6"/>
  <c r="AA430" i="6"/>
  <c r="Z430" i="6"/>
  <c r="Y430" i="6"/>
  <c r="X430" i="6"/>
  <c r="W430" i="6"/>
  <c r="V430" i="6"/>
  <c r="T430" i="6"/>
  <c r="R430" i="6"/>
  <c r="P430" i="6"/>
  <c r="U430" i="6"/>
  <c r="S430" i="6"/>
  <c r="Q430" i="6"/>
  <c r="I430" i="6"/>
  <c r="G430" i="6"/>
  <c r="D423" i="6"/>
  <c r="E423" i="6"/>
  <c r="AA423" i="6"/>
  <c r="Z423" i="6"/>
  <c r="Y423" i="6"/>
  <c r="X423" i="6"/>
  <c r="W423" i="6"/>
  <c r="V423" i="6"/>
  <c r="U423" i="6"/>
  <c r="S423" i="6"/>
  <c r="Q423" i="6"/>
  <c r="P423" i="6"/>
  <c r="T423" i="6"/>
  <c r="R423" i="6"/>
  <c r="I423" i="6"/>
  <c r="G423" i="6"/>
  <c r="D416" i="6"/>
  <c r="AA416" i="6"/>
  <c r="Z416" i="6"/>
  <c r="Y416" i="6"/>
  <c r="X416" i="6"/>
  <c r="W416" i="6"/>
  <c r="V416" i="6"/>
  <c r="U416" i="6"/>
  <c r="T416" i="6"/>
  <c r="E416" i="6"/>
  <c r="R416" i="6"/>
  <c r="P416" i="6"/>
  <c r="S416" i="6"/>
  <c r="Q416" i="6"/>
  <c r="I416" i="6"/>
  <c r="G416" i="6"/>
  <c r="D409" i="6"/>
  <c r="E409" i="6"/>
  <c r="AA409" i="6"/>
  <c r="Z409" i="6"/>
  <c r="Y409" i="6"/>
  <c r="X409" i="6"/>
  <c r="W409" i="6"/>
  <c r="V409" i="6"/>
  <c r="T409" i="6"/>
  <c r="S409" i="6"/>
  <c r="U409" i="6"/>
  <c r="Q409" i="6"/>
  <c r="R409" i="6"/>
  <c r="P409" i="6"/>
  <c r="I409" i="6"/>
  <c r="G409" i="6"/>
  <c r="D402" i="6"/>
  <c r="E402" i="6"/>
  <c r="AA402" i="6"/>
  <c r="Z402" i="6"/>
  <c r="V402" i="6"/>
  <c r="W402" i="6"/>
  <c r="U402" i="6"/>
  <c r="S402" i="6"/>
  <c r="Q402" i="6"/>
  <c r="Y402" i="6"/>
  <c r="T402" i="6"/>
  <c r="X402" i="6"/>
  <c r="R402" i="6"/>
  <c r="P402" i="6"/>
  <c r="I402" i="6"/>
  <c r="G402" i="6"/>
  <c r="D395" i="6"/>
  <c r="E395" i="6"/>
  <c r="AA395" i="6"/>
  <c r="Y395" i="6"/>
  <c r="W395" i="6"/>
  <c r="U395" i="6"/>
  <c r="T395" i="6"/>
  <c r="Z395" i="6"/>
  <c r="V395" i="6"/>
  <c r="X395" i="6"/>
  <c r="S395" i="6"/>
  <c r="R395" i="6"/>
  <c r="P395" i="6"/>
  <c r="Q395" i="6"/>
  <c r="I395" i="6"/>
  <c r="G395" i="6"/>
  <c r="D388" i="6"/>
  <c r="AA388" i="6"/>
  <c r="E388" i="6"/>
  <c r="V388" i="6"/>
  <c r="U388" i="6"/>
  <c r="S388" i="6"/>
  <c r="Q388" i="6"/>
  <c r="P388" i="6"/>
  <c r="Z388" i="6"/>
  <c r="T388" i="6"/>
  <c r="R388" i="6"/>
  <c r="Y388" i="6"/>
  <c r="X388" i="6"/>
  <c r="W388" i="6"/>
  <c r="I388" i="6"/>
  <c r="G388" i="6"/>
  <c r="D381" i="6"/>
  <c r="AA381" i="6"/>
  <c r="E381" i="6"/>
  <c r="P381" i="6"/>
  <c r="Y381" i="6"/>
  <c r="W381" i="6"/>
  <c r="V381" i="6"/>
  <c r="T381" i="6"/>
  <c r="S381" i="6"/>
  <c r="Q381" i="6"/>
  <c r="R381" i="6"/>
  <c r="X381" i="6"/>
  <c r="I381" i="6"/>
  <c r="Z381" i="6"/>
  <c r="U381" i="6"/>
  <c r="G381" i="6"/>
  <c r="D374" i="6"/>
  <c r="E374" i="6"/>
  <c r="Z374" i="6"/>
  <c r="Y374" i="6"/>
  <c r="W374" i="6"/>
  <c r="U374" i="6"/>
  <c r="S374" i="6"/>
  <c r="R374" i="6"/>
  <c r="AA374" i="6"/>
  <c r="V374" i="6"/>
  <c r="Q374" i="6"/>
  <c r="T374" i="6"/>
  <c r="P374" i="6"/>
  <c r="X374" i="6"/>
  <c r="I374" i="6"/>
  <c r="G374" i="6"/>
  <c r="D367" i="6"/>
  <c r="E367" i="6"/>
  <c r="Z367" i="6"/>
  <c r="Y367" i="6"/>
  <c r="W367" i="6"/>
  <c r="U367" i="6"/>
  <c r="R367" i="6"/>
  <c r="V367" i="6"/>
  <c r="T367" i="6"/>
  <c r="Q367" i="6"/>
  <c r="AA367" i="6"/>
  <c r="P367" i="6"/>
  <c r="X367" i="6"/>
  <c r="S367" i="6"/>
  <c r="I367" i="6"/>
  <c r="G367" i="6"/>
  <c r="D360" i="6"/>
  <c r="E360" i="6"/>
  <c r="Z360" i="6"/>
  <c r="Y360" i="6"/>
  <c r="W360" i="6"/>
  <c r="U360" i="6"/>
  <c r="R360" i="6"/>
  <c r="S360" i="6"/>
  <c r="Q360" i="6"/>
  <c r="T360" i="6"/>
  <c r="P360" i="6"/>
  <c r="AA360" i="6"/>
  <c r="V360" i="6"/>
  <c r="X360" i="6"/>
  <c r="I360" i="6"/>
  <c r="G360" i="6"/>
  <c r="D353" i="6"/>
  <c r="E353" i="6"/>
  <c r="Y353" i="6"/>
  <c r="W353" i="6"/>
  <c r="U353" i="6"/>
  <c r="R353" i="6"/>
  <c r="X353" i="6"/>
  <c r="V353" i="6"/>
  <c r="S353" i="6"/>
  <c r="P353" i="6"/>
  <c r="Z353" i="6"/>
  <c r="T353" i="6"/>
  <c r="AA353" i="6"/>
  <c r="Q353" i="6"/>
  <c r="I353" i="6"/>
  <c r="G353" i="6"/>
  <c r="D346" i="6"/>
  <c r="E346" i="6"/>
  <c r="Y346" i="6"/>
  <c r="U346" i="6"/>
  <c r="R346" i="6"/>
  <c r="Q346" i="6"/>
  <c r="Z346" i="6"/>
  <c r="W346" i="6"/>
  <c r="AA346" i="6"/>
  <c r="V346" i="6"/>
  <c r="T346" i="6"/>
  <c r="S346" i="6"/>
  <c r="X346" i="6"/>
  <c r="P346" i="6"/>
  <c r="G346" i="6"/>
  <c r="I346" i="6"/>
  <c r="D339" i="6"/>
  <c r="E339" i="6"/>
  <c r="Y339" i="6"/>
  <c r="U339" i="6"/>
  <c r="T339" i="6"/>
  <c r="S339" i="6"/>
  <c r="Q339" i="6"/>
  <c r="V339" i="6"/>
  <c r="R339" i="6"/>
  <c r="W339" i="6"/>
  <c r="P339" i="6"/>
  <c r="AA339" i="6"/>
  <c r="Z339" i="6"/>
  <c r="X339" i="6"/>
  <c r="I339" i="6"/>
  <c r="G339" i="6"/>
  <c r="D332" i="6"/>
  <c r="E332" i="6"/>
  <c r="Y332" i="6"/>
  <c r="U332" i="6"/>
  <c r="W332" i="6"/>
  <c r="V332" i="6"/>
  <c r="S332" i="6"/>
  <c r="Q332" i="6"/>
  <c r="AA332" i="6"/>
  <c r="R332" i="6"/>
  <c r="Z332" i="6"/>
  <c r="P332" i="6"/>
  <c r="T332" i="6"/>
  <c r="X332" i="6"/>
  <c r="I332" i="6"/>
  <c r="G332" i="6"/>
  <c r="D325" i="6"/>
  <c r="E325" i="6"/>
  <c r="Y325" i="6"/>
  <c r="P325" i="6"/>
  <c r="Z325" i="6"/>
  <c r="V325" i="6"/>
  <c r="R325" i="6"/>
  <c r="Q325" i="6"/>
  <c r="AA325" i="6"/>
  <c r="S325" i="6"/>
  <c r="X325" i="6"/>
  <c r="W325" i="6"/>
  <c r="U325" i="6"/>
  <c r="T325" i="6"/>
  <c r="I325" i="6"/>
  <c r="G325" i="6"/>
  <c r="D318" i="6"/>
  <c r="E318" i="6"/>
  <c r="Y318" i="6"/>
  <c r="X318" i="6"/>
  <c r="W318" i="6"/>
  <c r="U318" i="6"/>
  <c r="S318" i="6"/>
  <c r="P318" i="6"/>
  <c r="V318" i="6"/>
  <c r="Q318" i="6"/>
  <c r="T318" i="6"/>
  <c r="AA318" i="6"/>
  <c r="R318" i="6"/>
  <c r="Z318" i="6"/>
  <c r="G318" i="6"/>
  <c r="I318" i="6"/>
  <c r="D311" i="6"/>
  <c r="E311" i="6"/>
  <c r="Y311" i="6"/>
  <c r="R311" i="6"/>
  <c r="Q311" i="6"/>
  <c r="X311" i="6"/>
  <c r="U311" i="6"/>
  <c r="T311" i="6"/>
  <c r="V311" i="6"/>
  <c r="S311" i="6"/>
  <c r="Z311" i="6"/>
  <c r="P311" i="6"/>
  <c r="AA311" i="6"/>
  <c r="I311" i="6"/>
  <c r="W311" i="6"/>
  <c r="G311" i="6"/>
  <c r="D304" i="6"/>
  <c r="E304" i="6"/>
  <c r="Y304" i="6"/>
  <c r="AA304" i="6"/>
  <c r="Z304" i="6"/>
  <c r="U304" i="6"/>
  <c r="T304" i="6"/>
  <c r="P304" i="6"/>
  <c r="V304" i="6"/>
  <c r="S304" i="6"/>
  <c r="Q304" i="6"/>
  <c r="W304" i="6"/>
  <c r="G304" i="6"/>
  <c r="I304" i="6"/>
  <c r="X304" i="6"/>
  <c r="R304" i="6"/>
  <c r="D297" i="6"/>
  <c r="E297" i="6"/>
  <c r="Y297" i="6"/>
  <c r="T297" i="6"/>
  <c r="S297" i="6"/>
  <c r="Q297" i="6"/>
  <c r="P297" i="6"/>
  <c r="Z297" i="6"/>
  <c r="U297" i="6"/>
  <c r="R297" i="6"/>
  <c r="AA297" i="6"/>
  <c r="W297" i="6"/>
  <c r="X297" i="6"/>
  <c r="V297" i="6"/>
  <c r="I297" i="6"/>
  <c r="G297" i="6"/>
  <c r="D290" i="6"/>
  <c r="E290" i="6"/>
  <c r="Y290" i="6"/>
  <c r="X290" i="6"/>
  <c r="AA290" i="6"/>
  <c r="V290" i="6"/>
  <c r="T290" i="6"/>
  <c r="Z290" i="6"/>
  <c r="W290" i="6"/>
  <c r="U290" i="6"/>
  <c r="S290" i="6"/>
  <c r="Q290" i="6"/>
  <c r="P290" i="6"/>
  <c r="R290" i="6"/>
  <c r="I290" i="6"/>
  <c r="G290" i="6"/>
  <c r="D283" i="6"/>
  <c r="E283" i="6"/>
  <c r="Y283" i="6"/>
  <c r="V283" i="6"/>
  <c r="U283" i="6"/>
  <c r="AA283" i="6"/>
  <c r="T283" i="6"/>
  <c r="Z283" i="6"/>
  <c r="W283" i="6"/>
  <c r="X283" i="6"/>
  <c r="S283" i="6"/>
  <c r="R283" i="6"/>
  <c r="Q283" i="6"/>
  <c r="P283" i="6"/>
  <c r="I283" i="6"/>
  <c r="G283" i="6"/>
  <c r="D276" i="6"/>
  <c r="E276" i="6"/>
  <c r="Q276" i="6"/>
  <c r="P276" i="6"/>
  <c r="X276" i="6"/>
  <c r="W276" i="6"/>
  <c r="S276" i="6"/>
  <c r="V276" i="6"/>
  <c r="U276" i="6"/>
  <c r="R276" i="6"/>
  <c r="Z276" i="6"/>
  <c r="Y276" i="6"/>
  <c r="T276" i="6"/>
  <c r="AA276" i="6"/>
  <c r="I276" i="6"/>
  <c r="G276" i="6"/>
  <c r="D269" i="6"/>
  <c r="E269" i="6"/>
  <c r="Q269" i="6"/>
  <c r="P269" i="6"/>
  <c r="Z269" i="6"/>
  <c r="Y269" i="6"/>
  <c r="U269" i="6"/>
  <c r="W269" i="6"/>
  <c r="V269" i="6"/>
  <c r="S269" i="6"/>
  <c r="R269" i="6"/>
  <c r="AA269" i="6"/>
  <c r="T269" i="6"/>
  <c r="X269" i="6"/>
  <c r="I269" i="6"/>
  <c r="G269" i="6"/>
  <c r="D262" i="6"/>
  <c r="E262" i="6"/>
  <c r="Q262" i="6"/>
  <c r="P262" i="6"/>
  <c r="AA262" i="6"/>
  <c r="W262" i="6"/>
  <c r="X262" i="6"/>
  <c r="V262" i="6"/>
  <c r="T262" i="6"/>
  <c r="Y262" i="6"/>
  <c r="S262" i="6"/>
  <c r="U262" i="6"/>
  <c r="Z262" i="6"/>
  <c r="R262" i="6"/>
  <c r="I262" i="6"/>
  <c r="G262" i="6"/>
  <c r="D255" i="6"/>
  <c r="E255" i="6"/>
  <c r="Q255" i="6"/>
  <c r="P255" i="6"/>
  <c r="AA255" i="6"/>
  <c r="Z255" i="6"/>
  <c r="X255" i="6"/>
  <c r="R255" i="6"/>
  <c r="V255" i="6"/>
  <c r="S255" i="6"/>
  <c r="Y255" i="6"/>
  <c r="U255" i="6"/>
  <c r="I255" i="6"/>
  <c r="W255" i="6"/>
  <c r="T255" i="6"/>
  <c r="G255" i="6"/>
  <c r="D248" i="6"/>
  <c r="E248" i="6"/>
  <c r="Q248" i="6"/>
  <c r="P248" i="6"/>
  <c r="R248" i="6"/>
  <c r="S248" i="6"/>
  <c r="Z248" i="6"/>
  <c r="U248" i="6"/>
  <c r="AA248" i="6"/>
  <c r="Y248" i="6"/>
  <c r="W248" i="6"/>
  <c r="T248" i="6"/>
  <c r="X248" i="6"/>
  <c r="I248" i="6"/>
  <c r="V248" i="6"/>
  <c r="G248" i="6"/>
  <c r="D241" i="6"/>
  <c r="E241" i="6"/>
  <c r="Q241" i="6"/>
  <c r="P241" i="6"/>
  <c r="T241" i="6"/>
  <c r="S241" i="6"/>
  <c r="Y241" i="6"/>
  <c r="X241" i="6"/>
  <c r="V241" i="6"/>
  <c r="AA241" i="6"/>
  <c r="U241" i="6"/>
  <c r="I241" i="6"/>
  <c r="Z241" i="6"/>
  <c r="G241" i="6"/>
  <c r="R241" i="6"/>
  <c r="W241" i="6"/>
  <c r="D234" i="6"/>
  <c r="E234" i="6"/>
  <c r="Q234" i="6"/>
  <c r="P234" i="6"/>
  <c r="V234" i="6"/>
  <c r="U234" i="6"/>
  <c r="R234" i="6"/>
  <c r="AA234" i="6"/>
  <c r="Z234" i="6"/>
  <c r="X234" i="6"/>
  <c r="T234" i="6"/>
  <c r="Y234" i="6"/>
  <c r="W234" i="6"/>
  <c r="S234" i="6"/>
  <c r="G234" i="6"/>
  <c r="I234" i="6"/>
  <c r="D227" i="6"/>
  <c r="E227" i="6"/>
  <c r="Q227" i="6"/>
  <c r="P227" i="6"/>
  <c r="X227" i="6"/>
  <c r="W227" i="6"/>
  <c r="U227" i="6"/>
  <c r="T227" i="6"/>
  <c r="R227" i="6"/>
  <c r="Z227" i="6"/>
  <c r="S227" i="6"/>
  <c r="AA227" i="6"/>
  <c r="Y227" i="6"/>
  <c r="V227" i="6"/>
  <c r="I227" i="6"/>
  <c r="G227" i="6"/>
  <c r="D220" i="6"/>
  <c r="E220" i="6"/>
  <c r="P220" i="6"/>
  <c r="AA220" i="6"/>
  <c r="Z220" i="6"/>
  <c r="Y220" i="6"/>
  <c r="R220" i="6"/>
  <c r="T220" i="6"/>
  <c r="S220" i="6"/>
  <c r="Q220" i="6"/>
  <c r="G220" i="6"/>
  <c r="I220" i="6"/>
  <c r="X220" i="6"/>
  <c r="V220" i="6"/>
  <c r="U220" i="6"/>
  <c r="W220" i="6"/>
  <c r="D213" i="6"/>
  <c r="E213" i="6"/>
  <c r="P213" i="6"/>
  <c r="U213" i="6"/>
  <c r="T213" i="6"/>
  <c r="Z213" i="6"/>
  <c r="Y213" i="6"/>
  <c r="V213" i="6"/>
  <c r="S213" i="6"/>
  <c r="R213" i="6"/>
  <c r="Q213" i="6"/>
  <c r="X213" i="6"/>
  <c r="I213" i="6"/>
  <c r="AA213" i="6"/>
  <c r="W213" i="6"/>
  <c r="G213" i="6"/>
  <c r="D206" i="6"/>
  <c r="E206" i="6"/>
  <c r="P206" i="6"/>
  <c r="V206" i="6"/>
  <c r="U206" i="6"/>
  <c r="R206" i="6"/>
  <c r="Z206" i="6"/>
  <c r="Y206" i="6"/>
  <c r="X206" i="6"/>
  <c r="W206" i="6"/>
  <c r="S206" i="6"/>
  <c r="T206" i="6"/>
  <c r="Q206" i="6"/>
  <c r="AA206" i="6"/>
  <c r="I206" i="6"/>
  <c r="G206" i="6"/>
  <c r="D199" i="6"/>
  <c r="E199" i="6"/>
  <c r="Z199" i="6"/>
  <c r="X199" i="6"/>
  <c r="W199" i="6"/>
  <c r="AA199" i="6"/>
  <c r="V199" i="6"/>
  <c r="S199" i="6"/>
  <c r="U199" i="6"/>
  <c r="T199" i="6"/>
  <c r="R199" i="6"/>
  <c r="Q199" i="6"/>
  <c r="P199" i="6"/>
  <c r="Y199" i="6"/>
  <c r="I199" i="6"/>
  <c r="G199" i="6"/>
  <c r="D192" i="6"/>
  <c r="E192" i="6"/>
  <c r="W192" i="6"/>
  <c r="U192" i="6"/>
  <c r="R192" i="6"/>
  <c r="AA192" i="6"/>
  <c r="Z192" i="6"/>
  <c r="Y192" i="6"/>
  <c r="X192" i="6"/>
  <c r="T192" i="6"/>
  <c r="S192" i="6"/>
  <c r="V192" i="6"/>
  <c r="G192" i="6"/>
  <c r="Q192" i="6"/>
  <c r="I192" i="6"/>
  <c r="P192" i="6"/>
  <c r="D185" i="6"/>
  <c r="E185" i="6"/>
  <c r="W185" i="6"/>
  <c r="U185" i="6"/>
  <c r="R185" i="6"/>
  <c r="V185" i="6"/>
  <c r="T185" i="6"/>
  <c r="S185" i="6"/>
  <c r="Q185" i="6"/>
  <c r="AA185" i="6"/>
  <c r="Z185" i="6"/>
  <c r="X185" i="6"/>
  <c r="Y185" i="6"/>
  <c r="I185" i="6"/>
  <c r="P185" i="6"/>
  <c r="G185" i="6"/>
  <c r="D178" i="6"/>
  <c r="E178" i="6"/>
  <c r="W178" i="6"/>
  <c r="X178" i="6"/>
  <c r="V178" i="6"/>
  <c r="U178" i="6"/>
  <c r="R178" i="6"/>
  <c r="AA178" i="6"/>
  <c r="Y178" i="6"/>
  <c r="S178" i="6"/>
  <c r="Z178" i="6"/>
  <c r="T178" i="6"/>
  <c r="P178" i="6"/>
  <c r="G178" i="6"/>
  <c r="I178" i="6"/>
  <c r="Q178" i="6"/>
  <c r="D171" i="6"/>
  <c r="E171" i="6"/>
  <c r="W171" i="6"/>
  <c r="P171" i="6"/>
  <c r="AA171" i="6"/>
  <c r="V171" i="6"/>
  <c r="Y171" i="6"/>
  <c r="U171" i="6"/>
  <c r="S171" i="6"/>
  <c r="Z171" i="6"/>
  <c r="R171" i="6"/>
  <c r="I171" i="6"/>
  <c r="Q171" i="6"/>
  <c r="X171" i="6"/>
  <c r="G171" i="6"/>
  <c r="T171" i="6"/>
  <c r="D164" i="6"/>
  <c r="E164" i="6"/>
  <c r="W164" i="6"/>
  <c r="Y164" i="6"/>
  <c r="X164" i="6"/>
  <c r="T164" i="6"/>
  <c r="P164" i="6"/>
  <c r="Z164" i="6"/>
  <c r="U164" i="6"/>
  <c r="R164" i="6"/>
  <c r="AA164" i="6"/>
  <c r="V164" i="6"/>
  <c r="S164" i="6"/>
  <c r="I164" i="6"/>
  <c r="G164" i="6"/>
  <c r="Q164" i="6"/>
  <c r="D157" i="6"/>
  <c r="E157" i="6"/>
  <c r="W157" i="6"/>
  <c r="T157" i="6"/>
  <c r="P157" i="6"/>
  <c r="X157" i="6"/>
  <c r="U157" i="6"/>
  <c r="S157" i="6"/>
  <c r="Q157" i="6"/>
  <c r="AA157" i="6"/>
  <c r="Y157" i="6"/>
  <c r="I157" i="6"/>
  <c r="Z157" i="6"/>
  <c r="V157" i="6"/>
  <c r="R157" i="6"/>
  <c r="G157" i="6"/>
  <c r="D150" i="6"/>
  <c r="E150" i="6"/>
  <c r="W150" i="6"/>
  <c r="T150" i="6"/>
  <c r="P150" i="6"/>
  <c r="R150" i="6"/>
  <c r="AA150" i="6"/>
  <c r="Y150" i="6"/>
  <c r="U150" i="6"/>
  <c r="S150" i="6"/>
  <c r="G150" i="6"/>
  <c r="Z150" i="6"/>
  <c r="X150" i="6"/>
  <c r="V150" i="6"/>
  <c r="Q150" i="6"/>
  <c r="I150" i="6"/>
  <c r="D143" i="6"/>
  <c r="E143" i="6"/>
  <c r="W143" i="6"/>
  <c r="S143" i="6"/>
  <c r="Q143" i="6"/>
  <c r="P143" i="6"/>
  <c r="AA143" i="6"/>
  <c r="Y143" i="6"/>
  <c r="R143" i="6"/>
  <c r="I143" i="6"/>
  <c r="Z143" i="6"/>
  <c r="G143" i="6"/>
  <c r="X143" i="6"/>
  <c r="T143" i="6"/>
  <c r="V143" i="6"/>
  <c r="U143" i="6"/>
  <c r="D136" i="6"/>
  <c r="E136" i="6"/>
  <c r="W136" i="6"/>
  <c r="Z136" i="6"/>
  <c r="Y136" i="6"/>
  <c r="V136" i="6"/>
  <c r="T136" i="6"/>
  <c r="R136" i="6"/>
  <c r="U136" i="6"/>
  <c r="S136" i="6"/>
  <c r="P136" i="6"/>
  <c r="I136" i="6"/>
  <c r="AA136" i="6"/>
  <c r="X136" i="6"/>
  <c r="Q136" i="6"/>
  <c r="G136" i="6"/>
  <c r="D129" i="6"/>
  <c r="E129" i="6"/>
  <c r="W129" i="6"/>
  <c r="U129" i="6"/>
  <c r="S129" i="6"/>
  <c r="R129" i="6"/>
  <c r="P129" i="6"/>
  <c r="AA129" i="6"/>
  <c r="Z129" i="6"/>
  <c r="Y129" i="6"/>
  <c r="V129" i="6"/>
  <c r="I129" i="6"/>
  <c r="X129" i="6"/>
  <c r="T129" i="6"/>
  <c r="Q129" i="6"/>
  <c r="G129" i="6"/>
  <c r="D122" i="6"/>
  <c r="E122" i="6"/>
  <c r="W122" i="6"/>
  <c r="Y122" i="6"/>
  <c r="V122" i="6"/>
  <c r="T122" i="6"/>
  <c r="Q122" i="6"/>
  <c r="P122" i="6"/>
  <c r="AA122" i="6"/>
  <c r="Z122" i="6"/>
  <c r="X122" i="6"/>
  <c r="I122" i="6"/>
  <c r="U122" i="6"/>
  <c r="S122" i="6"/>
  <c r="R122" i="6"/>
  <c r="G122" i="6"/>
  <c r="D115" i="6"/>
  <c r="E115" i="6"/>
  <c r="W115" i="6"/>
  <c r="U115" i="6"/>
  <c r="R115" i="6"/>
  <c r="P115" i="6"/>
  <c r="Q115" i="6"/>
  <c r="I115" i="6"/>
  <c r="AA115" i="6"/>
  <c r="Z115" i="6"/>
  <c r="Y115" i="6"/>
  <c r="G115" i="6"/>
  <c r="X115" i="6"/>
  <c r="T115" i="6"/>
  <c r="V115" i="6"/>
  <c r="S115" i="6"/>
  <c r="D108" i="6"/>
  <c r="E108" i="6"/>
  <c r="W108" i="6"/>
  <c r="AA108" i="6"/>
  <c r="Y108" i="6"/>
  <c r="V108" i="6"/>
  <c r="Q108" i="6"/>
  <c r="P108" i="6"/>
  <c r="Z108" i="6"/>
  <c r="X108" i="6"/>
  <c r="I108" i="6"/>
  <c r="U108" i="6"/>
  <c r="T108" i="6"/>
  <c r="S108" i="6"/>
  <c r="G108" i="6"/>
  <c r="R108" i="6"/>
  <c r="D101" i="6"/>
  <c r="E101" i="6"/>
  <c r="W101" i="6"/>
  <c r="X101" i="6"/>
  <c r="T101" i="6"/>
  <c r="R101" i="6"/>
  <c r="P101" i="6"/>
  <c r="I101" i="6"/>
  <c r="AA101" i="6"/>
  <c r="Z101" i="6"/>
  <c r="Y101" i="6"/>
  <c r="G101" i="6"/>
  <c r="V101" i="6"/>
  <c r="S101" i="6"/>
  <c r="Q101" i="6"/>
  <c r="U101" i="6"/>
  <c r="D94" i="6"/>
  <c r="E94" i="6"/>
  <c r="W94" i="6"/>
  <c r="Q94" i="6"/>
  <c r="AA94" i="6"/>
  <c r="Y94" i="6"/>
  <c r="P94" i="6"/>
  <c r="Z94" i="6"/>
  <c r="X94" i="6"/>
  <c r="V94" i="6"/>
  <c r="I94" i="6"/>
  <c r="U94" i="6"/>
  <c r="G94" i="6"/>
  <c r="T94" i="6"/>
  <c r="S94" i="6"/>
  <c r="R94" i="6"/>
  <c r="D87" i="6"/>
  <c r="E87" i="6"/>
  <c r="W87" i="6"/>
  <c r="Z87" i="6"/>
  <c r="V87" i="6"/>
  <c r="T87" i="6"/>
  <c r="R87" i="6"/>
  <c r="I87" i="6"/>
  <c r="AA87" i="6"/>
  <c r="Y87" i="6"/>
  <c r="X87" i="6"/>
  <c r="G87" i="6"/>
  <c r="U87" i="6"/>
  <c r="S87" i="6"/>
  <c r="Q87" i="6"/>
  <c r="P87" i="6"/>
  <c r="D80" i="6"/>
  <c r="E80" i="6"/>
  <c r="W80" i="6"/>
  <c r="S80" i="6"/>
  <c r="P80" i="6"/>
  <c r="AA80" i="6"/>
  <c r="Z80" i="6"/>
  <c r="Y80" i="6"/>
  <c r="X80" i="6"/>
  <c r="V80" i="6"/>
  <c r="U80" i="6"/>
  <c r="Q80" i="6"/>
  <c r="R80" i="6"/>
  <c r="G80" i="6"/>
  <c r="I80" i="6"/>
  <c r="T80" i="6"/>
  <c r="D73" i="6"/>
  <c r="E73" i="6"/>
  <c r="W73" i="6"/>
  <c r="Y73" i="6"/>
  <c r="V73" i="6"/>
  <c r="T73" i="6"/>
  <c r="AA73" i="6"/>
  <c r="I73" i="6"/>
  <c r="Z73" i="6"/>
  <c r="X73" i="6"/>
  <c r="U73" i="6"/>
  <c r="G73" i="6"/>
  <c r="S73" i="6"/>
  <c r="R73" i="6"/>
  <c r="Q73" i="6"/>
  <c r="P73" i="6"/>
  <c r="D66" i="6"/>
  <c r="E66" i="6"/>
  <c r="W66" i="6"/>
  <c r="U66" i="6"/>
  <c r="R66" i="6"/>
  <c r="P66" i="6"/>
  <c r="Z66" i="6"/>
  <c r="Y66" i="6"/>
  <c r="X66" i="6"/>
  <c r="V66" i="6"/>
  <c r="I66" i="6"/>
  <c r="T66" i="6"/>
  <c r="G66" i="6"/>
  <c r="Q66" i="6"/>
  <c r="S66" i="6"/>
  <c r="AA66" i="6"/>
  <c r="D59" i="6"/>
  <c r="E59" i="6"/>
  <c r="P59" i="6"/>
  <c r="AA59" i="6"/>
  <c r="Y59" i="6"/>
  <c r="W59" i="6"/>
  <c r="Z59" i="6"/>
  <c r="I59" i="6"/>
  <c r="X59" i="6"/>
  <c r="V59" i="6"/>
  <c r="U59" i="6"/>
  <c r="G59" i="6"/>
  <c r="T59" i="6"/>
  <c r="S59" i="6"/>
  <c r="R59" i="6"/>
  <c r="Q59" i="6"/>
  <c r="D52" i="6"/>
  <c r="E52" i="6"/>
  <c r="P52" i="6"/>
  <c r="Y52" i="6"/>
  <c r="W52" i="6"/>
  <c r="V52" i="6"/>
  <c r="U52" i="6"/>
  <c r="S52" i="6"/>
  <c r="T52" i="6"/>
  <c r="R52" i="6"/>
  <c r="Q52" i="6"/>
  <c r="I52" i="6"/>
  <c r="Z52" i="6"/>
  <c r="X52" i="6"/>
  <c r="G52" i="6"/>
  <c r="AA52" i="6"/>
  <c r="D45" i="6"/>
  <c r="E45" i="6"/>
  <c r="P45" i="6"/>
  <c r="Y45" i="6"/>
  <c r="S45" i="6"/>
  <c r="R45" i="6"/>
  <c r="I45" i="6"/>
  <c r="AA45" i="6"/>
  <c r="Z45" i="6"/>
  <c r="X45" i="6"/>
  <c r="W45" i="6"/>
  <c r="V45" i="6"/>
  <c r="U45" i="6"/>
  <c r="T45" i="6"/>
  <c r="G45" i="6"/>
  <c r="Q45" i="6"/>
  <c r="D38" i="6"/>
  <c r="E38" i="6"/>
  <c r="P38" i="6"/>
  <c r="Y38" i="6"/>
  <c r="U38" i="6"/>
  <c r="T38" i="6"/>
  <c r="R38" i="6"/>
  <c r="AA38" i="6"/>
  <c r="S38" i="6"/>
  <c r="Q38" i="6"/>
  <c r="Z38" i="6"/>
  <c r="I38" i="6"/>
  <c r="X38" i="6"/>
  <c r="G38" i="6"/>
  <c r="W38" i="6"/>
  <c r="V38" i="6"/>
  <c r="D31" i="6"/>
  <c r="E31" i="6"/>
  <c r="P31" i="6"/>
  <c r="Y31" i="6"/>
  <c r="W31" i="6"/>
  <c r="V31" i="6"/>
  <c r="T31" i="6"/>
  <c r="Q31" i="6"/>
  <c r="I31" i="6"/>
  <c r="AA31" i="6"/>
  <c r="Z31" i="6"/>
  <c r="X31" i="6"/>
  <c r="G31" i="6"/>
  <c r="U31" i="6"/>
  <c r="S31" i="6"/>
  <c r="R31" i="6"/>
  <c r="D24" i="6"/>
  <c r="E24" i="6"/>
  <c r="P24" i="6"/>
  <c r="Y24" i="6"/>
  <c r="Z24" i="6"/>
  <c r="X24" i="6"/>
  <c r="V24" i="6"/>
  <c r="S24" i="6"/>
  <c r="R24" i="6"/>
  <c r="Q24" i="6"/>
  <c r="W24" i="6"/>
  <c r="U24" i="6"/>
  <c r="T24" i="6"/>
  <c r="I24" i="6"/>
  <c r="G24" i="6"/>
  <c r="AA24" i="6"/>
  <c r="D17" i="6"/>
  <c r="E17" i="6"/>
  <c r="P17" i="6"/>
  <c r="Y17" i="6"/>
  <c r="AA17" i="6"/>
  <c r="X17" i="6"/>
  <c r="U17" i="6"/>
  <c r="I17" i="6"/>
  <c r="T17" i="6"/>
  <c r="S17" i="6"/>
  <c r="R17" i="6"/>
  <c r="G17" i="6"/>
  <c r="Z17" i="6"/>
  <c r="W17" i="6"/>
  <c r="Q17" i="6"/>
  <c r="V17" i="6"/>
  <c r="P7" i="6"/>
  <c r="T7" i="6"/>
  <c r="S7" i="6"/>
  <c r="I7" i="6"/>
  <c r="R7" i="6"/>
  <c r="T12" i="6"/>
  <c r="S12" i="6"/>
  <c r="R12" i="6"/>
  <c r="I12" i="6"/>
  <c r="P12" i="6"/>
  <c r="R6" i="6"/>
  <c r="I6" i="6"/>
  <c r="P6" i="6"/>
  <c r="T6" i="6"/>
  <c r="S6" i="6"/>
  <c r="R8" i="6"/>
  <c r="P8" i="6"/>
  <c r="I8" i="6"/>
  <c r="T8" i="6"/>
  <c r="S8" i="6"/>
  <c r="S9" i="6"/>
  <c r="R9" i="6"/>
  <c r="T9" i="6"/>
  <c r="I9" i="6"/>
  <c r="P9" i="6"/>
  <c r="R11" i="6"/>
  <c r="P11" i="6"/>
  <c r="T11" i="6"/>
  <c r="I11" i="6"/>
  <c r="S11" i="6"/>
  <c r="R13" i="6"/>
  <c r="I13" i="6"/>
  <c r="P13" i="6"/>
  <c r="T13" i="6"/>
  <c r="S13" i="6"/>
  <c r="T10" i="6"/>
  <c r="S10" i="6"/>
  <c r="R10" i="6"/>
  <c r="I10" i="6"/>
  <c r="P10" i="6"/>
  <c r="N490" i="6"/>
  <c r="O490" i="6"/>
  <c r="N466" i="6"/>
  <c r="O466" i="6"/>
  <c r="N430" i="6"/>
  <c r="O430" i="6"/>
  <c r="N398" i="6"/>
  <c r="O398" i="6"/>
  <c r="N362" i="6"/>
  <c r="O362" i="6"/>
  <c r="N334" i="6"/>
  <c r="O334" i="6"/>
  <c r="N302" i="6"/>
  <c r="O302" i="6"/>
  <c r="N274" i="6"/>
  <c r="O274" i="6"/>
  <c r="N246" i="6"/>
  <c r="O246" i="6"/>
  <c r="N202" i="6"/>
  <c r="O202" i="6"/>
  <c r="N162" i="6"/>
  <c r="O162" i="6"/>
  <c r="O126" i="6"/>
  <c r="N126" i="6"/>
  <c r="O66" i="6"/>
  <c r="N66" i="6"/>
  <c r="N478" i="6"/>
  <c r="O478" i="6"/>
  <c r="N450" i="6"/>
  <c r="O450" i="6"/>
  <c r="N426" i="6"/>
  <c r="O426" i="6"/>
  <c r="N406" i="6"/>
  <c r="O406" i="6"/>
  <c r="N382" i="6"/>
  <c r="O382" i="6"/>
  <c r="N358" i="6"/>
  <c r="O358" i="6"/>
  <c r="N330" i="6"/>
  <c r="O330" i="6"/>
  <c r="N306" i="6"/>
  <c r="O306" i="6"/>
  <c r="N282" i="6"/>
  <c r="O282" i="6"/>
  <c r="N258" i="6"/>
  <c r="O258" i="6"/>
  <c r="N234" i="6"/>
  <c r="O234" i="6"/>
  <c r="N218" i="6"/>
  <c r="O218" i="6"/>
  <c r="N194" i="6"/>
  <c r="O194" i="6"/>
  <c r="N178" i="6"/>
  <c r="O178" i="6"/>
  <c r="O146" i="6"/>
  <c r="N146" i="6"/>
  <c r="O122" i="6"/>
  <c r="N122" i="6"/>
  <c r="O106" i="6"/>
  <c r="N106" i="6"/>
  <c r="O82" i="6"/>
  <c r="N82" i="6"/>
  <c r="O54" i="6"/>
  <c r="N54" i="6"/>
  <c r="O38" i="6"/>
  <c r="N38" i="6"/>
  <c r="O22" i="6"/>
  <c r="N22" i="6"/>
  <c r="O500" i="6"/>
  <c r="N500" i="6"/>
  <c r="O496" i="6"/>
  <c r="N496" i="6"/>
  <c r="O492" i="6"/>
  <c r="N492" i="6"/>
  <c r="O488" i="6"/>
  <c r="N488" i="6"/>
  <c r="O484" i="6"/>
  <c r="N484" i="6"/>
  <c r="O480" i="6"/>
  <c r="N480" i="6"/>
  <c r="O476" i="6"/>
  <c r="N476" i="6"/>
  <c r="O472" i="6"/>
  <c r="N472" i="6"/>
  <c r="O468" i="6"/>
  <c r="N468" i="6"/>
  <c r="O464" i="6"/>
  <c r="N464" i="6"/>
  <c r="O460" i="6"/>
  <c r="N460" i="6"/>
  <c r="O456" i="6"/>
  <c r="N456" i="6"/>
  <c r="O452" i="6"/>
  <c r="N452" i="6"/>
  <c r="O448" i="6"/>
  <c r="N448" i="6"/>
  <c r="O444" i="6"/>
  <c r="N444" i="6"/>
  <c r="O440" i="6"/>
  <c r="N440" i="6"/>
  <c r="O436" i="6"/>
  <c r="N436" i="6"/>
  <c r="O432" i="6"/>
  <c r="N432" i="6"/>
  <c r="O428" i="6"/>
  <c r="N428" i="6"/>
  <c r="O424" i="6"/>
  <c r="N424" i="6"/>
  <c r="O420" i="6"/>
  <c r="N420" i="6"/>
  <c r="O416" i="6"/>
  <c r="N416" i="6"/>
  <c r="O412" i="6"/>
  <c r="N412" i="6"/>
  <c r="O408" i="6"/>
  <c r="N408" i="6"/>
  <c r="O404" i="6"/>
  <c r="N404" i="6"/>
  <c r="O400" i="6"/>
  <c r="N400" i="6"/>
  <c r="O396" i="6"/>
  <c r="N396" i="6"/>
  <c r="O392" i="6"/>
  <c r="N392" i="6"/>
  <c r="O388" i="6"/>
  <c r="N388" i="6"/>
  <c r="O384" i="6"/>
  <c r="N384" i="6"/>
  <c r="O380" i="6"/>
  <c r="N380" i="6"/>
  <c r="O376" i="6"/>
  <c r="N376" i="6"/>
  <c r="O372" i="6"/>
  <c r="N372" i="6"/>
  <c r="O368" i="6"/>
  <c r="N368" i="6"/>
  <c r="O364" i="6"/>
  <c r="N364" i="6"/>
  <c r="O360" i="6"/>
  <c r="N360" i="6"/>
  <c r="O356" i="6"/>
  <c r="N356" i="6"/>
  <c r="O352" i="6"/>
  <c r="N352" i="6"/>
  <c r="O348" i="6"/>
  <c r="N348" i="6"/>
  <c r="O344" i="6"/>
  <c r="N344" i="6"/>
  <c r="O340" i="6"/>
  <c r="N340" i="6"/>
  <c r="O336" i="6"/>
  <c r="N336" i="6"/>
  <c r="O332" i="6"/>
  <c r="N332" i="6"/>
  <c r="O328" i="6"/>
  <c r="N328" i="6"/>
  <c r="O324" i="6"/>
  <c r="N324" i="6"/>
  <c r="O320" i="6"/>
  <c r="N320" i="6"/>
  <c r="O316" i="6"/>
  <c r="N316" i="6"/>
  <c r="O312" i="6"/>
  <c r="N312" i="6"/>
  <c r="O308" i="6"/>
  <c r="N308" i="6"/>
  <c r="O304" i="6"/>
  <c r="N304" i="6"/>
  <c r="O300" i="6"/>
  <c r="N300" i="6"/>
  <c r="O296" i="6"/>
  <c r="N296" i="6"/>
  <c r="O292" i="6"/>
  <c r="N292" i="6"/>
  <c r="O288" i="6"/>
  <c r="N288" i="6"/>
  <c r="O284" i="6"/>
  <c r="N284" i="6"/>
  <c r="O280" i="6"/>
  <c r="N280" i="6"/>
  <c r="O276" i="6"/>
  <c r="N276" i="6"/>
  <c r="O272" i="6"/>
  <c r="N272" i="6"/>
  <c r="O268" i="6"/>
  <c r="N268" i="6"/>
  <c r="O264" i="6"/>
  <c r="N264" i="6"/>
  <c r="O260" i="6"/>
  <c r="N260" i="6"/>
  <c r="O256" i="6"/>
  <c r="N256" i="6"/>
  <c r="O252" i="6"/>
  <c r="N252" i="6"/>
  <c r="O248" i="6"/>
  <c r="N248" i="6"/>
  <c r="O244" i="6"/>
  <c r="N244" i="6"/>
  <c r="O240" i="6"/>
  <c r="N240" i="6"/>
  <c r="O236" i="6"/>
  <c r="N236" i="6"/>
  <c r="O232" i="6"/>
  <c r="N232" i="6"/>
  <c r="O228" i="6"/>
  <c r="N228" i="6"/>
  <c r="O224" i="6"/>
  <c r="N224" i="6"/>
  <c r="O220" i="6"/>
  <c r="N220" i="6"/>
  <c r="O216" i="6"/>
  <c r="N216" i="6"/>
  <c r="O212" i="6"/>
  <c r="N212" i="6"/>
  <c r="O208" i="6"/>
  <c r="N208" i="6"/>
  <c r="O204" i="6"/>
  <c r="N204" i="6"/>
  <c r="O200" i="6"/>
  <c r="N200" i="6"/>
  <c r="O196" i="6"/>
  <c r="N196" i="6"/>
  <c r="O192" i="6"/>
  <c r="N192" i="6"/>
  <c r="O188" i="6"/>
  <c r="N188" i="6"/>
  <c r="O184" i="6"/>
  <c r="N184" i="6"/>
  <c r="O180" i="6"/>
  <c r="N180" i="6"/>
  <c r="O176" i="6"/>
  <c r="N176" i="6"/>
  <c r="O172" i="6"/>
  <c r="N172" i="6"/>
  <c r="O168" i="6"/>
  <c r="N168" i="6"/>
  <c r="O164" i="6"/>
  <c r="N164" i="6"/>
  <c r="N160" i="6"/>
  <c r="O160" i="6"/>
  <c r="N156" i="6"/>
  <c r="O156" i="6"/>
  <c r="N152" i="6"/>
  <c r="O152" i="6"/>
  <c r="N148" i="6"/>
  <c r="O148" i="6"/>
  <c r="N144" i="6"/>
  <c r="O144" i="6"/>
  <c r="N140" i="6"/>
  <c r="O140" i="6"/>
  <c r="N136" i="6"/>
  <c r="O136" i="6"/>
  <c r="N132" i="6"/>
  <c r="O132" i="6"/>
  <c r="N128" i="6"/>
  <c r="O128" i="6"/>
  <c r="N124" i="6"/>
  <c r="O124" i="6"/>
  <c r="N120" i="6"/>
  <c r="O120" i="6"/>
  <c r="N116" i="6"/>
  <c r="O116" i="6"/>
  <c r="N112" i="6"/>
  <c r="O112" i="6"/>
  <c r="N108" i="6"/>
  <c r="O108" i="6"/>
  <c r="N104" i="6"/>
  <c r="O104" i="6"/>
  <c r="N100" i="6"/>
  <c r="O100" i="6"/>
  <c r="N96" i="6"/>
  <c r="O96" i="6"/>
  <c r="N92" i="6"/>
  <c r="O92" i="6"/>
  <c r="N88" i="6"/>
  <c r="O88" i="6"/>
  <c r="N84" i="6"/>
  <c r="O84" i="6"/>
  <c r="N80" i="6"/>
  <c r="O80" i="6"/>
  <c r="N76" i="6"/>
  <c r="O76" i="6"/>
  <c r="N72" i="6"/>
  <c r="O72" i="6"/>
  <c r="N68" i="6"/>
  <c r="O68" i="6"/>
  <c r="N64" i="6"/>
  <c r="O64" i="6"/>
  <c r="N60" i="6"/>
  <c r="O60" i="6"/>
  <c r="N56" i="6"/>
  <c r="O56" i="6"/>
  <c r="N52" i="6"/>
  <c r="O52" i="6"/>
  <c r="N48" i="6"/>
  <c r="O48" i="6"/>
  <c r="N44" i="6"/>
  <c r="O44" i="6"/>
  <c r="N40" i="6"/>
  <c r="O40" i="6"/>
  <c r="N36" i="6"/>
  <c r="O36" i="6"/>
  <c r="N32" i="6"/>
  <c r="O32" i="6"/>
  <c r="N28" i="6"/>
  <c r="O28" i="6"/>
  <c r="N24" i="6"/>
  <c r="O24" i="6"/>
  <c r="N20" i="6"/>
  <c r="O20" i="6"/>
  <c r="N16" i="6"/>
  <c r="O16" i="6"/>
  <c r="N474" i="6"/>
  <c r="O474" i="6"/>
  <c r="N442" i="6"/>
  <c r="O442" i="6"/>
  <c r="N418" i="6"/>
  <c r="O418" i="6"/>
  <c r="N390" i="6"/>
  <c r="O390" i="6"/>
  <c r="N354" i="6"/>
  <c r="O354" i="6"/>
  <c r="N326" i="6"/>
  <c r="O326" i="6"/>
  <c r="N298" i="6"/>
  <c r="O298" i="6"/>
  <c r="N270" i="6"/>
  <c r="O270" i="6"/>
  <c r="N230" i="6"/>
  <c r="O230" i="6"/>
  <c r="N198" i="6"/>
  <c r="O198" i="6"/>
  <c r="N170" i="6"/>
  <c r="O170" i="6"/>
  <c r="O138" i="6"/>
  <c r="N138" i="6"/>
  <c r="O110" i="6"/>
  <c r="N110" i="6"/>
  <c r="O78" i="6"/>
  <c r="N78" i="6"/>
  <c r="O34" i="6"/>
  <c r="N34" i="6"/>
  <c r="N486" i="6"/>
  <c r="O486" i="6"/>
  <c r="N462" i="6"/>
  <c r="O462" i="6"/>
  <c r="N438" i="6"/>
  <c r="O438" i="6"/>
  <c r="N410" i="6"/>
  <c r="O410" i="6"/>
  <c r="N386" i="6"/>
  <c r="O386" i="6"/>
  <c r="N366" i="6"/>
  <c r="O366" i="6"/>
  <c r="N338" i="6"/>
  <c r="O338" i="6"/>
  <c r="N314" i="6"/>
  <c r="O314" i="6"/>
  <c r="N286" i="6"/>
  <c r="O286" i="6"/>
  <c r="N266" i="6"/>
  <c r="O266" i="6"/>
  <c r="N242" i="6"/>
  <c r="O242" i="6"/>
  <c r="N214" i="6"/>
  <c r="O214" i="6"/>
  <c r="N190" i="6"/>
  <c r="O190" i="6"/>
  <c r="N166" i="6"/>
  <c r="O166" i="6"/>
  <c r="O154" i="6"/>
  <c r="N154" i="6"/>
  <c r="O130" i="6"/>
  <c r="N130" i="6"/>
  <c r="O98" i="6"/>
  <c r="N98" i="6"/>
  <c r="O86" i="6"/>
  <c r="N86" i="6"/>
  <c r="O62" i="6"/>
  <c r="N62" i="6"/>
  <c r="O46" i="6"/>
  <c r="N46" i="6"/>
  <c r="O26" i="6"/>
  <c r="N26" i="6"/>
  <c r="O501" i="6"/>
  <c r="N501" i="6"/>
  <c r="O499" i="6"/>
  <c r="N499" i="6"/>
  <c r="O495" i="6"/>
  <c r="N495" i="6"/>
  <c r="O491" i="6"/>
  <c r="N491" i="6"/>
  <c r="O487" i="6"/>
  <c r="N487" i="6"/>
  <c r="O483" i="6"/>
  <c r="N483" i="6"/>
  <c r="O479" i="6"/>
  <c r="N479" i="6"/>
  <c r="O475" i="6"/>
  <c r="N475" i="6"/>
  <c r="O471" i="6"/>
  <c r="N471" i="6"/>
  <c r="O467" i="6"/>
  <c r="N467" i="6"/>
  <c r="O463" i="6"/>
  <c r="N463" i="6"/>
  <c r="O459" i="6"/>
  <c r="N459" i="6"/>
  <c r="O455" i="6"/>
  <c r="N455" i="6"/>
  <c r="O451" i="6"/>
  <c r="N451" i="6"/>
  <c r="O447" i="6"/>
  <c r="N447" i="6"/>
  <c r="O443" i="6"/>
  <c r="N443" i="6"/>
  <c r="O439" i="6"/>
  <c r="N439" i="6"/>
  <c r="O435" i="6"/>
  <c r="N435" i="6"/>
  <c r="O431" i="6"/>
  <c r="N431" i="6"/>
  <c r="O427" i="6"/>
  <c r="N427" i="6"/>
  <c r="O423" i="6"/>
  <c r="N423" i="6"/>
  <c r="O419" i="6"/>
  <c r="N419" i="6"/>
  <c r="O415" i="6"/>
  <c r="N415" i="6"/>
  <c r="O411" i="6"/>
  <c r="N411" i="6"/>
  <c r="O407" i="6"/>
  <c r="N407" i="6"/>
  <c r="O403" i="6"/>
  <c r="N403" i="6"/>
  <c r="O399" i="6"/>
  <c r="N399" i="6"/>
  <c r="O395" i="6"/>
  <c r="N395" i="6"/>
  <c r="O391" i="6"/>
  <c r="N391" i="6"/>
  <c r="O387" i="6"/>
  <c r="N387" i="6"/>
  <c r="O383" i="6"/>
  <c r="N383" i="6"/>
  <c r="O379" i="6"/>
  <c r="N379" i="6"/>
  <c r="O375" i="6"/>
  <c r="N375" i="6"/>
  <c r="O371" i="6"/>
  <c r="N371" i="6"/>
  <c r="O367" i="6"/>
  <c r="N367" i="6"/>
  <c r="O363" i="6"/>
  <c r="N363" i="6"/>
  <c r="O359" i="6"/>
  <c r="N359" i="6"/>
  <c r="O355" i="6"/>
  <c r="N355" i="6"/>
  <c r="O351" i="6"/>
  <c r="N351" i="6"/>
  <c r="O347" i="6"/>
  <c r="N347" i="6"/>
  <c r="O343" i="6"/>
  <c r="N343" i="6"/>
  <c r="O339" i="6"/>
  <c r="N339" i="6"/>
  <c r="O335" i="6"/>
  <c r="N335" i="6"/>
  <c r="O331" i="6"/>
  <c r="N331" i="6"/>
  <c r="O327" i="6"/>
  <c r="N327" i="6"/>
  <c r="O323" i="6"/>
  <c r="N323" i="6"/>
  <c r="O319" i="6"/>
  <c r="N319" i="6"/>
  <c r="O315" i="6"/>
  <c r="N315" i="6"/>
  <c r="O311" i="6"/>
  <c r="N311" i="6"/>
  <c r="O307" i="6"/>
  <c r="N307" i="6"/>
  <c r="O303" i="6"/>
  <c r="N303" i="6"/>
  <c r="O299" i="6"/>
  <c r="N299" i="6"/>
  <c r="O295" i="6"/>
  <c r="N295" i="6"/>
  <c r="O291" i="6"/>
  <c r="N291" i="6"/>
  <c r="O287" i="6"/>
  <c r="N287" i="6"/>
  <c r="O283" i="6"/>
  <c r="N283" i="6"/>
  <c r="O279" i="6"/>
  <c r="N279" i="6"/>
  <c r="O275" i="6"/>
  <c r="N275" i="6"/>
  <c r="O271" i="6"/>
  <c r="N271" i="6"/>
  <c r="O267" i="6"/>
  <c r="N267" i="6"/>
  <c r="O263" i="6"/>
  <c r="N263" i="6"/>
  <c r="O259" i="6"/>
  <c r="N259" i="6"/>
  <c r="O255" i="6"/>
  <c r="N255" i="6"/>
  <c r="O251" i="6"/>
  <c r="N251" i="6"/>
  <c r="O247" i="6"/>
  <c r="N247" i="6"/>
  <c r="O243" i="6"/>
  <c r="N243" i="6"/>
  <c r="O239" i="6"/>
  <c r="N239" i="6"/>
  <c r="O235" i="6"/>
  <c r="N235" i="6"/>
  <c r="O231" i="6"/>
  <c r="N231" i="6"/>
  <c r="O227" i="6"/>
  <c r="N227" i="6"/>
  <c r="O223" i="6"/>
  <c r="N223" i="6"/>
  <c r="O219" i="6"/>
  <c r="N219" i="6"/>
  <c r="O215" i="6"/>
  <c r="N215" i="6"/>
  <c r="O211" i="6"/>
  <c r="N211" i="6"/>
  <c r="O207" i="6"/>
  <c r="N207" i="6"/>
  <c r="O203" i="6"/>
  <c r="N203" i="6"/>
  <c r="O199" i="6"/>
  <c r="N199" i="6"/>
  <c r="O195" i="6"/>
  <c r="N195" i="6"/>
  <c r="O191" i="6"/>
  <c r="N191" i="6"/>
  <c r="O187" i="6"/>
  <c r="N187" i="6"/>
  <c r="O183" i="6"/>
  <c r="N183" i="6"/>
  <c r="O179" i="6"/>
  <c r="N179" i="6"/>
  <c r="O175" i="6"/>
  <c r="N175" i="6"/>
  <c r="O171" i="6"/>
  <c r="N171" i="6"/>
  <c r="O167" i="6"/>
  <c r="N167" i="6"/>
  <c r="O163" i="6"/>
  <c r="N163" i="6"/>
  <c r="O159" i="6"/>
  <c r="N159" i="6"/>
  <c r="O155" i="6"/>
  <c r="N155" i="6"/>
  <c r="O151" i="6"/>
  <c r="N151" i="6"/>
  <c r="O147" i="6"/>
  <c r="N147" i="6"/>
  <c r="O143" i="6"/>
  <c r="N143" i="6"/>
  <c r="O139" i="6"/>
  <c r="N139" i="6"/>
  <c r="O135" i="6"/>
  <c r="N135" i="6"/>
  <c r="O131" i="6"/>
  <c r="N131" i="6"/>
  <c r="O127" i="6"/>
  <c r="N127" i="6"/>
  <c r="O123" i="6"/>
  <c r="N123" i="6"/>
  <c r="O119" i="6"/>
  <c r="N119" i="6"/>
  <c r="O115" i="6"/>
  <c r="N115" i="6"/>
  <c r="O111" i="6"/>
  <c r="N111" i="6"/>
  <c r="O107" i="6"/>
  <c r="N107" i="6"/>
  <c r="O103" i="6"/>
  <c r="N103" i="6"/>
  <c r="O99" i="6"/>
  <c r="N99" i="6"/>
  <c r="O95" i="6"/>
  <c r="N95" i="6"/>
  <c r="O91" i="6"/>
  <c r="N91" i="6"/>
  <c r="O87" i="6"/>
  <c r="N87" i="6"/>
  <c r="O83" i="6"/>
  <c r="N83" i="6"/>
  <c r="O79" i="6"/>
  <c r="N79" i="6"/>
  <c r="O75" i="6"/>
  <c r="N75" i="6"/>
  <c r="O71" i="6"/>
  <c r="N71" i="6"/>
  <c r="O67" i="6"/>
  <c r="N67" i="6"/>
  <c r="O63" i="6"/>
  <c r="N63" i="6"/>
  <c r="O59" i="6"/>
  <c r="N59" i="6"/>
  <c r="O55" i="6"/>
  <c r="N55" i="6"/>
  <c r="O51" i="6"/>
  <c r="N51" i="6"/>
  <c r="O47" i="6"/>
  <c r="N47" i="6"/>
  <c r="O43" i="6"/>
  <c r="N43" i="6"/>
  <c r="O39" i="6"/>
  <c r="N39" i="6"/>
  <c r="O35" i="6"/>
  <c r="N35" i="6"/>
  <c r="O31" i="6"/>
  <c r="N31" i="6"/>
  <c r="O27" i="6"/>
  <c r="N27" i="6"/>
  <c r="O23" i="6"/>
  <c r="N23" i="6"/>
  <c r="O19" i="6"/>
  <c r="N19" i="6"/>
  <c r="N482" i="6"/>
  <c r="O482" i="6"/>
  <c r="N454" i="6"/>
  <c r="O454" i="6"/>
  <c r="N422" i="6"/>
  <c r="O422" i="6"/>
  <c r="N394" i="6"/>
  <c r="O394" i="6"/>
  <c r="N370" i="6"/>
  <c r="O370" i="6"/>
  <c r="N342" i="6"/>
  <c r="O342" i="6"/>
  <c r="N310" i="6"/>
  <c r="O310" i="6"/>
  <c r="N278" i="6"/>
  <c r="O278" i="6"/>
  <c r="N250" i="6"/>
  <c r="O250" i="6"/>
  <c r="N226" i="6"/>
  <c r="O226" i="6"/>
  <c r="N206" i="6"/>
  <c r="O206" i="6"/>
  <c r="N182" i="6"/>
  <c r="O182" i="6"/>
  <c r="O150" i="6"/>
  <c r="N150" i="6"/>
  <c r="O114" i="6"/>
  <c r="N114" i="6"/>
  <c r="O90" i="6"/>
  <c r="N90" i="6"/>
  <c r="O70" i="6"/>
  <c r="N70" i="6"/>
  <c r="O50" i="6"/>
  <c r="N50" i="6"/>
  <c r="N498" i="6"/>
  <c r="O498" i="6"/>
  <c r="N470" i="6"/>
  <c r="O470" i="6"/>
  <c r="N446" i="6"/>
  <c r="O446" i="6"/>
  <c r="N414" i="6"/>
  <c r="O414" i="6"/>
  <c r="N378" i="6"/>
  <c r="O378" i="6"/>
  <c r="N350" i="6"/>
  <c r="O350" i="6"/>
  <c r="N322" i="6"/>
  <c r="O322" i="6"/>
  <c r="N294" i="6"/>
  <c r="O294" i="6"/>
  <c r="N254" i="6"/>
  <c r="O254" i="6"/>
  <c r="N222" i="6"/>
  <c r="O222" i="6"/>
  <c r="N186" i="6"/>
  <c r="O186" i="6"/>
  <c r="O158" i="6"/>
  <c r="N158" i="6"/>
  <c r="O134" i="6"/>
  <c r="N134" i="6"/>
  <c r="O102" i="6"/>
  <c r="N102" i="6"/>
  <c r="O58" i="6"/>
  <c r="N58" i="6"/>
  <c r="O30" i="6"/>
  <c r="N30" i="6"/>
  <c r="N494" i="6"/>
  <c r="O494" i="6"/>
  <c r="N458" i="6"/>
  <c r="O458" i="6"/>
  <c r="N434" i="6"/>
  <c r="O434" i="6"/>
  <c r="N402" i="6"/>
  <c r="O402" i="6"/>
  <c r="N374" i="6"/>
  <c r="O374" i="6"/>
  <c r="N346" i="6"/>
  <c r="O346" i="6"/>
  <c r="N318" i="6"/>
  <c r="O318" i="6"/>
  <c r="N290" i="6"/>
  <c r="O290" i="6"/>
  <c r="N262" i="6"/>
  <c r="O262" i="6"/>
  <c r="N238" i="6"/>
  <c r="O238" i="6"/>
  <c r="N210" i="6"/>
  <c r="O210" i="6"/>
  <c r="N174" i="6"/>
  <c r="O174" i="6"/>
  <c r="O142" i="6"/>
  <c r="N142" i="6"/>
  <c r="O118" i="6"/>
  <c r="N118" i="6"/>
  <c r="O94" i="6"/>
  <c r="N94" i="6"/>
  <c r="O74" i="6"/>
  <c r="N74" i="6"/>
  <c r="O42" i="6"/>
  <c r="N42" i="6"/>
  <c r="O18" i="6"/>
  <c r="N18" i="6"/>
  <c r="O497" i="6"/>
  <c r="N497" i="6"/>
  <c r="O493" i="6"/>
  <c r="N493" i="6"/>
  <c r="O489" i="6"/>
  <c r="N489" i="6"/>
  <c r="O485" i="6"/>
  <c r="N485" i="6"/>
  <c r="O481" i="6"/>
  <c r="N481" i="6"/>
  <c r="O477" i="6"/>
  <c r="N477" i="6"/>
  <c r="O473" i="6"/>
  <c r="N473" i="6"/>
  <c r="O469" i="6"/>
  <c r="N469" i="6"/>
  <c r="O465" i="6"/>
  <c r="N465" i="6"/>
  <c r="O461" i="6"/>
  <c r="N461" i="6"/>
  <c r="O457" i="6"/>
  <c r="N457" i="6"/>
  <c r="O453" i="6"/>
  <c r="N453" i="6"/>
  <c r="O449" i="6"/>
  <c r="N449" i="6"/>
  <c r="O445" i="6"/>
  <c r="N445" i="6"/>
  <c r="O441" i="6"/>
  <c r="N441" i="6"/>
  <c r="O437" i="6"/>
  <c r="N437" i="6"/>
  <c r="O433" i="6"/>
  <c r="N433" i="6"/>
  <c r="O429" i="6"/>
  <c r="N429" i="6"/>
  <c r="O425" i="6"/>
  <c r="N425" i="6"/>
  <c r="O421" i="6"/>
  <c r="N421" i="6"/>
  <c r="O417" i="6"/>
  <c r="N417" i="6"/>
  <c r="O413" i="6"/>
  <c r="N413" i="6"/>
  <c r="O409" i="6"/>
  <c r="N409" i="6"/>
  <c r="O405" i="6"/>
  <c r="N405" i="6"/>
  <c r="O401" i="6"/>
  <c r="N401" i="6"/>
  <c r="O397" i="6"/>
  <c r="N397" i="6"/>
  <c r="O393" i="6"/>
  <c r="N393" i="6"/>
  <c r="O389" i="6"/>
  <c r="N389" i="6"/>
  <c r="O385" i="6"/>
  <c r="N385" i="6"/>
  <c r="O381" i="6"/>
  <c r="N381" i="6"/>
  <c r="O377" i="6"/>
  <c r="N377" i="6"/>
  <c r="O373" i="6"/>
  <c r="N373" i="6"/>
  <c r="O369" i="6"/>
  <c r="N369" i="6"/>
  <c r="O365" i="6"/>
  <c r="N365" i="6"/>
  <c r="O361" i="6"/>
  <c r="N361" i="6"/>
  <c r="O357" i="6"/>
  <c r="N357" i="6"/>
  <c r="O353" i="6"/>
  <c r="N353" i="6"/>
  <c r="O349" i="6"/>
  <c r="N349" i="6"/>
  <c r="O345" i="6"/>
  <c r="N345" i="6"/>
  <c r="O341" i="6"/>
  <c r="N341" i="6"/>
  <c r="O337" i="6"/>
  <c r="N337" i="6"/>
  <c r="O333" i="6"/>
  <c r="N333" i="6"/>
  <c r="O329" i="6"/>
  <c r="N329" i="6"/>
  <c r="O325" i="6"/>
  <c r="N325" i="6"/>
  <c r="O321" i="6"/>
  <c r="N321" i="6"/>
  <c r="O317" i="6"/>
  <c r="N317" i="6"/>
  <c r="O313" i="6"/>
  <c r="N313" i="6"/>
  <c r="O309" i="6"/>
  <c r="N309" i="6"/>
  <c r="O305" i="6"/>
  <c r="N305" i="6"/>
  <c r="O301" i="6"/>
  <c r="N301" i="6"/>
  <c r="O297" i="6"/>
  <c r="N297" i="6"/>
  <c r="O293" i="6"/>
  <c r="N293" i="6"/>
  <c r="O289" i="6"/>
  <c r="N289" i="6"/>
  <c r="O285" i="6"/>
  <c r="N285" i="6"/>
  <c r="O281" i="6"/>
  <c r="N281" i="6"/>
  <c r="O277" i="6"/>
  <c r="N277" i="6"/>
  <c r="O273" i="6"/>
  <c r="N273" i="6"/>
  <c r="O269" i="6"/>
  <c r="N269" i="6"/>
  <c r="O265" i="6"/>
  <c r="N265" i="6"/>
  <c r="O261" i="6"/>
  <c r="N261" i="6"/>
  <c r="O257" i="6"/>
  <c r="N257" i="6"/>
  <c r="O253" i="6"/>
  <c r="N253" i="6"/>
  <c r="O249" i="6"/>
  <c r="N249" i="6"/>
  <c r="O245" i="6"/>
  <c r="N245" i="6"/>
  <c r="O241" i="6"/>
  <c r="N241" i="6"/>
  <c r="O237" i="6"/>
  <c r="N237" i="6"/>
  <c r="O233" i="6"/>
  <c r="N233" i="6"/>
  <c r="O229" i="6"/>
  <c r="N229" i="6"/>
  <c r="O225" i="6"/>
  <c r="N225" i="6"/>
  <c r="O221" i="6"/>
  <c r="N221" i="6"/>
  <c r="O217" i="6"/>
  <c r="N217" i="6"/>
  <c r="O213" i="6"/>
  <c r="N213" i="6"/>
  <c r="O209" i="6"/>
  <c r="N209" i="6"/>
  <c r="O205" i="6"/>
  <c r="N205" i="6"/>
  <c r="O201" i="6"/>
  <c r="N201" i="6"/>
  <c r="O197" i="6"/>
  <c r="N197" i="6"/>
  <c r="O193" i="6"/>
  <c r="N193" i="6"/>
  <c r="O189" i="6"/>
  <c r="N189" i="6"/>
  <c r="O185" i="6"/>
  <c r="N185" i="6"/>
  <c r="O181" i="6"/>
  <c r="N181" i="6"/>
  <c r="O177" i="6"/>
  <c r="N177" i="6"/>
  <c r="O173" i="6"/>
  <c r="N173" i="6"/>
  <c r="O169" i="6"/>
  <c r="N169" i="6"/>
  <c r="O165" i="6"/>
  <c r="N165" i="6"/>
  <c r="O161" i="6"/>
  <c r="N161" i="6"/>
  <c r="N157" i="6"/>
  <c r="O157" i="6"/>
  <c r="O153" i="6"/>
  <c r="N153" i="6"/>
  <c r="O149" i="6"/>
  <c r="N149" i="6"/>
  <c r="O145" i="6"/>
  <c r="N145" i="6"/>
  <c r="N141" i="6"/>
  <c r="O141" i="6"/>
  <c r="O137" i="6"/>
  <c r="N137" i="6"/>
  <c r="N133" i="6"/>
  <c r="O133" i="6"/>
  <c r="N129" i="6"/>
  <c r="O129" i="6"/>
  <c r="O125" i="6"/>
  <c r="N125" i="6"/>
  <c r="O121" i="6"/>
  <c r="N121" i="6"/>
  <c r="N117" i="6"/>
  <c r="O117" i="6"/>
  <c r="O113" i="6"/>
  <c r="N113" i="6"/>
  <c r="N109" i="6"/>
  <c r="O109" i="6"/>
  <c r="N105" i="6"/>
  <c r="O105" i="6"/>
  <c r="O101" i="6"/>
  <c r="N101" i="6"/>
  <c r="N97" i="6"/>
  <c r="O97" i="6"/>
  <c r="N93" i="6"/>
  <c r="O93" i="6"/>
  <c r="O89" i="6"/>
  <c r="N89" i="6"/>
  <c r="O85" i="6"/>
  <c r="N85" i="6"/>
  <c r="N81" i="6"/>
  <c r="O81" i="6"/>
  <c r="N77" i="6"/>
  <c r="O77" i="6"/>
  <c r="O73" i="6"/>
  <c r="N73" i="6"/>
  <c r="O69" i="6"/>
  <c r="N69" i="6"/>
  <c r="N65" i="6"/>
  <c r="O65" i="6"/>
  <c r="N61" i="6"/>
  <c r="O61" i="6"/>
  <c r="N57" i="6"/>
  <c r="O57" i="6"/>
  <c r="O53" i="6"/>
  <c r="N53" i="6"/>
  <c r="O49" i="6"/>
  <c r="N49" i="6"/>
  <c r="N45" i="6"/>
  <c r="O45" i="6"/>
  <c r="O41" i="6"/>
  <c r="N41" i="6"/>
  <c r="O37" i="6"/>
  <c r="N37" i="6"/>
  <c r="O33" i="6"/>
  <c r="N33" i="6"/>
  <c r="N29" i="6"/>
  <c r="O29" i="6"/>
  <c r="N25" i="6"/>
  <c r="O25" i="6"/>
  <c r="O21" i="6"/>
  <c r="N21" i="6"/>
  <c r="O17" i="6"/>
  <c r="N17" i="6"/>
  <c r="N9" i="6"/>
  <c r="O9" i="6"/>
  <c r="O12" i="6"/>
  <c r="N12" i="6"/>
  <c r="N8" i="6"/>
  <c r="O8" i="6"/>
  <c r="N11" i="6"/>
  <c r="O11" i="6"/>
  <c r="N7" i="6"/>
  <c r="O7" i="6"/>
  <c r="O10" i="6"/>
  <c r="N10" i="6"/>
  <c r="O6" i="6"/>
  <c r="N6" i="6"/>
  <c r="N14" i="6"/>
  <c r="O14" i="6"/>
  <c r="N13" i="6"/>
  <c r="O13" i="6"/>
  <c r="N15" i="6"/>
  <c r="O15" i="6"/>
  <c r="J39" i="10"/>
  <c r="I39" i="10"/>
  <c r="J51" i="10"/>
  <c r="I51" i="10"/>
  <c r="K51" i="10" s="1"/>
  <c r="J71" i="10"/>
  <c r="I71" i="10"/>
  <c r="J87" i="10"/>
  <c r="I87" i="10"/>
  <c r="J99" i="10"/>
  <c r="I99" i="10"/>
  <c r="J119" i="10"/>
  <c r="I119" i="10"/>
  <c r="K119" i="10" s="1"/>
  <c r="J131" i="10"/>
  <c r="I131" i="10"/>
  <c r="J147" i="10"/>
  <c r="I147" i="10"/>
  <c r="J151" i="10"/>
  <c r="I151" i="10"/>
  <c r="J163" i="10"/>
  <c r="I163" i="10"/>
  <c r="K163" i="10" s="1"/>
  <c r="J179" i="10"/>
  <c r="I179" i="10"/>
  <c r="J195" i="10"/>
  <c r="I195" i="10"/>
  <c r="J215" i="10"/>
  <c r="I215" i="10"/>
  <c r="J227" i="10"/>
  <c r="I227" i="10"/>
  <c r="J275" i="10"/>
  <c r="I275" i="10"/>
  <c r="J279" i="10"/>
  <c r="I279" i="10"/>
  <c r="J291" i="10"/>
  <c r="I291" i="10"/>
  <c r="J311" i="10"/>
  <c r="I311" i="10"/>
  <c r="K311" i="10" s="1"/>
  <c r="J327" i="10"/>
  <c r="I327" i="10"/>
  <c r="J339" i="10"/>
  <c r="I339" i="10"/>
  <c r="J343" i="10"/>
  <c r="I343" i="10"/>
  <c r="J355" i="10"/>
  <c r="I355" i="10"/>
  <c r="J375" i="10"/>
  <c r="I375" i="10"/>
  <c r="J387" i="10"/>
  <c r="I387" i="10"/>
  <c r="J407" i="10"/>
  <c r="I407" i="10"/>
  <c r="J423" i="10"/>
  <c r="I423" i="10"/>
  <c r="K423" i="10" s="1"/>
  <c r="J435" i="10"/>
  <c r="I435" i="10"/>
  <c r="J447" i="10"/>
  <c r="I447" i="10"/>
  <c r="J479" i="10"/>
  <c r="I479" i="10"/>
  <c r="I28" i="10"/>
  <c r="J28" i="10"/>
  <c r="I40" i="10"/>
  <c r="J40" i="10"/>
  <c r="I52" i="10"/>
  <c r="J52" i="10"/>
  <c r="I56" i="10"/>
  <c r="J56" i="10"/>
  <c r="I60" i="10"/>
  <c r="J60" i="10"/>
  <c r="I92" i="10"/>
  <c r="J92" i="10"/>
  <c r="I96" i="10"/>
  <c r="J96" i="10"/>
  <c r="I108" i="10"/>
  <c r="J108" i="10"/>
  <c r="I120" i="10"/>
  <c r="J120" i="10"/>
  <c r="I128" i="10"/>
  <c r="J128" i="10"/>
  <c r="I132" i="10"/>
  <c r="J132" i="10"/>
  <c r="I136" i="10"/>
  <c r="J136" i="10"/>
  <c r="I148" i="10"/>
  <c r="J148" i="10"/>
  <c r="I152" i="10"/>
  <c r="J152" i="10"/>
  <c r="I160" i="10"/>
  <c r="J160" i="10"/>
  <c r="I172" i="10"/>
  <c r="J172" i="10"/>
  <c r="I184" i="10"/>
  <c r="J184" i="10"/>
  <c r="I192" i="10"/>
  <c r="J192" i="10"/>
  <c r="I212" i="10"/>
  <c r="J212" i="10"/>
  <c r="I224" i="10"/>
  <c r="J224" i="10"/>
  <c r="I260" i="10"/>
  <c r="J260" i="10"/>
  <c r="I264" i="10"/>
  <c r="J264" i="10"/>
  <c r="I280" i="10"/>
  <c r="J280" i="10"/>
  <c r="I288" i="10"/>
  <c r="J288" i="10"/>
  <c r="I292" i="10"/>
  <c r="J292" i="10"/>
  <c r="I308" i="10"/>
  <c r="J308" i="10"/>
  <c r="I316" i="10"/>
  <c r="J316" i="10"/>
  <c r="I332" i="10"/>
  <c r="J332" i="10"/>
  <c r="I344" i="10"/>
  <c r="J344" i="10"/>
  <c r="I364" i="10"/>
  <c r="J364" i="10"/>
  <c r="I376" i="10"/>
  <c r="J376" i="10"/>
  <c r="I400" i="10"/>
  <c r="J400" i="10"/>
  <c r="I420" i="10"/>
  <c r="J420" i="10"/>
  <c r="I436" i="10"/>
  <c r="J436" i="10"/>
  <c r="I448" i="10"/>
  <c r="J448" i="10"/>
  <c r="I452" i="10"/>
  <c r="J452" i="10"/>
  <c r="I460" i="10"/>
  <c r="J460" i="10"/>
  <c r="I468" i="10"/>
  <c r="J468" i="10"/>
  <c r="I476" i="10"/>
  <c r="J476" i="10"/>
  <c r="I492" i="10"/>
  <c r="J492" i="10"/>
  <c r="I504" i="10"/>
  <c r="J504" i="10"/>
  <c r="I516" i="10"/>
  <c r="J516" i="10"/>
  <c r="I520" i="10"/>
  <c r="J520" i="10"/>
  <c r="I532" i="10"/>
  <c r="J532" i="10"/>
  <c r="I540" i="10"/>
  <c r="J540" i="10"/>
  <c r="I548" i="10"/>
  <c r="J548" i="10"/>
  <c r="I572" i="10"/>
  <c r="J572" i="10"/>
  <c r="I576" i="10"/>
  <c r="J576" i="10"/>
  <c r="I584" i="10"/>
  <c r="J584" i="10"/>
  <c r="I596" i="10"/>
  <c r="J596" i="10"/>
  <c r="I608" i="10"/>
  <c r="J608" i="10"/>
  <c r="I624" i="10"/>
  <c r="J624" i="10"/>
  <c r="I636" i="10"/>
  <c r="J636" i="10"/>
  <c r="I652" i="10"/>
  <c r="J652" i="10"/>
  <c r="I664" i="10"/>
  <c r="J664" i="10"/>
  <c r="I704" i="10"/>
  <c r="J704" i="10"/>
  <c r="I708" i="10"/>
  <c r="J708" i="10"/>
  <c r="I724" i="10"/>
  <c r="J724" i="10"/>
  <c r="I728" i="10"/>
  <c r="J728" i="10"/>
  <c r="I740" i="10"/>
  <c r="J740" i="10"/>
  <c r="I748" i="10"/>
  <c r="J748" i="10"/>
  <c r="I752" i="10"/>
  <c r="J752" i="10"/>
  <c r="I756" i="10"/>
  <c r="J756" i="10"/>
  <c r="I764" i="10"/>
  <c r="J764" i="10"/>
  <c r="I776" i="10"/>
  <c r="J776" i="10"/>
  <c r="I788" i="10"/>
  <c r="J788" i="10"/>
  <c r="I804" i="10"/>
  <c r="J804" i="10"/>
  <c r="I824" i="10"/>
  <c r="J824" i="10"/>
  <c r="I828" i="10"/>
  <c r="J828" i="10"/>
  <c r="I836" i="10"/>
  <c r="J836" i="10"/>
  <c r="I840" i="10"/>
  <c r="J840" i="10"/>
  <c r="I848" i="10"/>
  <c r="J848" i="10"/>
  <c r="I860" i="10"/>
  <c r="J860" i="10"/>
  <c r="I864" i="10"/>
  <c r="J864" i="10"/>
  <c r="I876" i="10"/>
  <c r="J876" i="10"/>
  <c r="I904" i="10"/>
  <c r="J904" i="10"/>
  <c r="I912" i="10"/>
  <c r="J912" i="10"/>
  <c r="I916" i="10"/>
  <c r="J916" i="10"/>
  <c r="I936" i="10"/>
  <c r="J936" i="10"/>
  <c r="I948" i="10"/>
  <c r="J948" i="10"/>
  <c r="I960" i="10"/>
  <c r="J960" i="10"/>
  <c r="I972" i="10"/>
  <c r="J972" i="10"/>
  <c r="I976" i="10"/>
  <c r="J976" i="10"/>
  <c r="I984" i="10"/>
  <c r="J984" i="10"/>
  <c r="I992" i="10"/>
  <c r="J992" i="10"/>
  <c r="I1028" i="10"/>
  <c r="J1028" i="10"/>
  <c r="I1036" i="10"/>
  <c r="J1036" i="10"/>
  <c r="I1052" i="10"/>
  <c r="J1052" i="10"/>
  <c r="I1056" i="10"/>
  <c r="J1056" i="10"/>
  <c r="I1068" i="10"/>
  <c r="J1068" i="10"/>
  <c r="I1148" i="10"/>
  <c r="J1148" i="10"/>
  <c r="I14" i="10"/>
  <c r="J14" i="10"/>
  <c r="I18" i="10"/>
  <c r="J18" i="10"/>
  <c r="I22" i="10"/>
  <c r="J22" i="10"/>
  <c r="I26" i="10"/>
  <c r="J26" i="10"/>
  <c r="I30" i="10"/>
  <c r="J30" i="10"/>
  <c r="I34" i="10"/>
  <c r="J34" i="10"/>
  <c r="I38" i="10"/>
  <c r="J38" i="10"/>
  <c r="I42" i="10"/>
  <c r="J42" i="10"/>
  <c r="I46" i="10"/>
  <c r="J46" i="10"/>
  <c r="I50" i="10"/>
  <c r="J50" i="10"/>
  <c r="I54" i="10"/>
  <c r="J54" i="10"/>
  <c r="I58" i="10"/>
  <c r="J58" i="10"/>
  <c r="I62" i="10"/>
  <c r="J62" i="10"/>
  <c r="I66" i="10"/>
  <c r="J66" i="10"/>
  <c r="I70" i="10"/>
  <c r="J70" i="10"/>
  <c r="I74" i="10"/>
  <c r="J74" i="10"/>
  <c r="I78" i="10"/>
  <c r="J78" i="10"/>
  <c r="I82" i="10"/>
  <c r="J82" i="10"/>
  <c r="I86" i="10"/>
  <c r="J86" i="10"/>
  <c r="I90" i="10"/>
  <c r="J90" i="10"/>
  <c r="I94" i="10"/>
  <c r="J94" i="10"/>
  <c r="I98" i="10"/>
  <c r="J98" i="10"/>
  <c r="I102" i="10"/>
  <c r="J102" i="10"/>
  <c r="I106" i="10"/>
  <c r="J106" i="10"/>
  <c r="I110" i="10"/>
  <c r="J110" i="10"/>
  <c r="I114" i="10"/>
  <c r="J114" i="10"/>
  <c r="I118" i="10"/>
  <c r="J118" i="10"/>
  <c r="I122" i="10"/>
  <c r="J122" i="10"/>
  <c r="I126" i="10"/>
  <c r="J126" i="10"/>
  <c r="I130" i="10"/>
  <c r="J130" i="10"/>
  <c r="I134" i="10"/>
  <c r="J134" i="10"/>
  <c r="I138" i="10"/>
  <c r="J138" i="10"/>
  <c r="I142" i="10"/>
  <c r="J142" i="10"/>
  <c r="I146" i="10"/>
  <c r="J146" i="10"/>
  <c r="I150" i="10"/>
  <c r="J150" i="10"/>
  <c r="I154" i="10"/>
  <c r="J154" i="10"/>
  <c r="I158" i="10"/>
  <c r="J158" i="10"/>
  <c r="I162" i="10"/>
  <c r="J162" i="10"/>
  <c r="I166" i="10"/>
  <c r="J166" i="10"/>
  <c r="I170" i="10"/>
  <c r="J170" i="10"/>
  <c r="I174" i="10"/>
  <c r="J174" i="10"/>
  <c r="I178" i="10"/>
  <c r="J178" i="10"/>
  <c r="I182" i="10"/>
  <c r="J182" i="10"/>
  <c r="I186" i="10"/>
  <c r="J186" i="10"/>
  <c r="I190" i="10"/>
  <c r="J190" i="10"/>
  <c r="I194" i="10"/>
  <c r="J194" i="10"/>
  <c r="I198" i="10"/>
  <c r="J198" i="10"/>
  <c r="I202" i="10"/>
  <c r="J202" i="10"/>
  <c r="I206" i="10"/>
  <c r="J206" i="10"/>
  <c r="I210" i="10"/>
  <c r="J210" i="10"/>
  <c r="I214" i="10"/>
  <c r="J214" i="10"/>
  <c r="I218" i="10"/>
  <c r="J218" i="10"/>
  <c r="I222" i="10"/>
  <c r="J222" i="10"/>
  <c r="I226" i="10"/>
  <c r="J226" i="10"/>
  <c r="I230" i="10"/>
  <c r="J230" i="10"/>
  <c r="I234" i="10"/>
  <c r="J234" i="10"/>
  <c r="I238" i="10"/>
  <c r="J238" i="10"/>
  <c r="I242" i="10"/>
  <c r="J242" i="10"/>
  <c r="I246" i="10"/>
  <c r="J246" i="10"/>
  <c r="I250" i="10"/>
  <c r="J250" i="10"/>
  <c r="I254" i="10"/>
  <c r="J254" i="10"/>
  <c r="I258" i="10"/>
  <c r="J258" i="10"/>
  <c r="I262" i="10"/>
  <c r="J262" i="10"/>
  <c r="I266" i="10"/>
  <c r="J266" i="10"/>
  <c r="I270" i="10"/>
  <c r="J270" i="10"/>
  <c r="I274" i="10"/>
  <c r="J274" i="10"/>
  <c r="I278" i="10"/>
  <c r="J278" i="10"/>
  <c r="I282" i="10"/>
  <c r="J282" i="10"/>
  <c r="I286" i="10"/>
  <c r="J286" i="10"/>
  <c r="I290" i="10"/>
  <c r="J290" i="10"/>
  <c r="I294" i="10"/>
  <c r="J294" i="10"/>
  <c r="I298" i="10"/>
  <c r="J298" i="10"/>
  <c r="I302" i="10"/>
  <c r="J302" i="10"/>
  <c r="I306" i="10"/>
  <c r="J306" i="10"/>
  <c r="I310" i="10"/>
  <c r="J310" i="10"/>
  <c r="I314" i="10"/>
  <c r="J314" i="10"/>
  <c r="I318" i="10"/>
  <c r="J318" i="10"/>
  <c r="I322" i="10"/>
  <c r="J322" i="10"/>
  <c r="I326" i="10"/>
  <c r="J326" i="10"/>
  <c r="I330" i="10"/>
  <c r="J330" i="10"/>
  <c r="I334" i="10"/>
  <c r="J334" i="10"/>
  <c r="I338" i="10"/>
  <c r="J338" i="10"/>
  <c r="I342" i="10"/>
  <c r="J342" i="10"/>
  <c r="I346" i="10"/>
  <c r="J346" i="10"/>
  <c r="I350" i="10"/>
  <c r="J350" i="10"/>
  <c r="I354" i="10"/>
  <c r="J354" i="10"/>
  <c r="I358" i="10"/>
  <c r="J358" i="10"/>
  <c r="I362" i="10"/>
  <c r="J362" i="10"/>
  <c r="I366" i="10"/>
  <c r="J366" i="10"/>
  <c r="I370" i="10"/>
  <c r="J370" i="10"/>
  <c r="I374" i="10"/>
  <c r="J374" i="10"/>
  <c r="I378" i="10"/>
  <c r="J378" i="10"/>
  <c r="I382" i="10"/>
  <c r="J382" i="10"/>
  <c r="I386" i="10"/>
  <c r="J386" i="10"/>
  <c r="I390" i="10"/>
  <c r="J390" i="10"/>
  <c r="I394" i="10"/>
  <c r="J394" i="10"/>
  <c r="I398" i="10"/>
  <c r="J398" i="10"/>
  <c r="I402" i="10"/>
  <c r="J402" i="10"/>
  <c r="I406" i="10"/>
  <c r="J406" i="10"/>
  <c r="I410" i="10"/>
  <c r="J410" i="10"/>
  <c r="I414" i="10"/>
  <c r="J414" i="10"/>
  <c r="I418" i="10"/>
  <c r="J418" i="10"/>
  <c r="I422" i="10"/>
  <c r="J422" i="10"/>
  <c r="I426" i="10"/>
  <c r="J426" i="10"/>
  <c r="I430" i="10"/>
  <c r="J430" i="10"/>
  <c r="I434" i="10"/>
  <c r="J434" i="10"/>
  <c r="I438" i="10"/>
  <c r="J438" i="10"/>
  <c r="I442" i="10"/>
  <c r="J442" i="10"/>
  <c r="I446" i="10"/>
  <c r="J446" i="10"/>
  <c r="I450" i="10"/>
  <c r="J450" i="10"/>
  <c r="I454" i="10"/>
  <c r="J454" i="10"/>
  <c r="I458" i="10"/>
  <c r="J458" i="10"/>
  <c r="I462" i="10"/>
  <c r="J462" i="10"/>
  <c r="I466" i="10"/>
  <c r="J466" i="10"/>
  <c r="I470" i="10"/>
  <c r="J470" i="10"/>
  <c r="I474" i="10"/>
  <c r="J474" i="10"/>
  <c r="I478" i="10"/>
  <c r="J478" i="10"/>
  <c r="I482" i="10"/>
  <c r="J482" i="10"/>
  <c r="I486" i="10"/>
  <c r="J486" i="10"/>
  <c r="I490" i="10"/>
  <c r="J490" i="10"/>
  <c r="I494" i="10"/>
  <c r="J494" i="10"/>
  <c r="I498" i="10"/>
  <c r="J498" i="10"/>
  <c r="I502" i="10"/>
  <c r="J502" i="10"/>
  <c r="I506" i="10"/>
  <c r="J506" i="10"/>
  <c r="I510" i="10"/>
  <c r="J510" i="10"/>
  <c r="I514" i="10"/>
  <c r="J514" i="10"/>
  <c r="I518" i="10"/>
  <c r="J518" i="10"/>
  <c r="I522" i="10"/>
  <c r="J522" i="10"/>
  <c r="I526" i="10"/>
  <c r="J526" i="10"/>
  <c r="I530" i="10"/>
  <c r="J530" i="10"/>
  <c r="I534" i="10"/>
  <c r="J534" i="10"/>
  <c r="I538" i="10"/>
  <c r="J538" i="10"/>
  <c r="I542" i="10"/>
  <c r="J542" i="10"/>
  <c r="I546" i="10"/>
  <c r="J546" i="10"/>
  <c r="I550" i="10"/>
  <c r="J550" i="10"/>
  <c r="I554" i="10"/>
  <c r="J554" i="10"/>
  <c r="I558" i="10"/>
  <c r="J558" i="10"/>
  <c r="I562" i="10"/>
  <c r="J562" i="10"/>
  <c r="I566" i="10"/>
  <c r="J566" i="10"/>
  <c r="I570" i="10"/>
  <c r="J570" i="10"/>
  <c r="I574" i="10"/>
  <c r="J574" i="10"/>
  <c r="I578" i="10"/>
  <c r="J578" i="10"/>
  <c r="I582" i="10"/>
  <c r="J582" i="10"/>
  <c r="I586" i="10"/>
  <c r="J586" i="10"/>
  <c r="I590" i="10"/>
  <c r="J590" i="10"/>
  <c r="I594" i="10"/>
  <c r="J594" i="10"/>
  <c r="I598" i="10"/>
  <c r="J598" i="10"/>
  <c r="I602" i="10"/>
  <c r="J602" i="10"/>
  <c r="I606" i="10"/>
  <c r="J606" i="10"/>
  <c r="I610" i="10"/>
  <c r="J610" i="10"/>
  <c r="I614" i="10"/>
  <c r="J614" i="10"/>
  <c r="I618" i="10"/>
  <c r="J618" i="10"/>
  <c r="I622" i="10"/>
  <c r="J622" i="10"/>
  <c r="I626" i="10"/>
  <c r="J626" i="10"/>
  <c r="I630" i="10"/>
  <c r="J630" i="10"/>
  <c r="I634" i="10"/>
  <c r="J634" i="10"/>
  <c r="I638" i="10"/>
  <c r="J638" i="10"/>
  <c r="I642" i="10"/>
  <c r="J642" i="10"/>
  <c r="I646" i="10"/>
  <c r="J646" i="10"/>
  <c r="I650" i="10"/>
  <c r="J650" i="10"/>
  <c r="I654" i="10"/>
  <c r="J654" i="10"/>
  <c r="I658" i="10"/>
  <c r="J658" i="10"/>
  <c r="I662" i="10"/>
  <c r="J662" i="10"/>
  <c r="I666" i="10"/>
  <c r="J666" i="10"/>
  <c r="I670" i="10"/>
  <c r="J670" i="10"/>
  <c r="I674" i="10"/>
  <c r="J674" i="10"/>
  <c r="I678" i="10"/>
  <c r="J678" i="10"/>
  <c r="I682" i="10"/>
  <c r="J682" i="10"/>
  <c r="I686" i="10"/>
  <c r="J686" i="10"/>
  <c r="I690" i="10"/>
  <c r="J690" i="10"/>
  <c r="I694" i="10"/>
  <c r="J694" i="10"/>
  <c r="I698" i="10"/>
  <c r="J698" i="10"/>
  <c r="I702" i="10"/>
  <c r="J702" i="10"/>
  <c r="I706" i="10"/>
  <c r="J706" i="10"/>
  <c r="I710" i="10"/>
  <c r="J710" i="10"/>
  <c r="I714" i="10"/>
  <c r="J714" i="10"/>
  <c r="I718" i="10"/>
  <c r="J718" i="10"/>
  <c r="I722" i="10"/>
  <c r="J722" i="10"/>
  <c r="I726" i="10"/>
  <c r="J726" i="10"/>
  <c r="I730" i="10"/>
  <c r="J730" i="10"/>
  <c r="I734" i="10"/>
  <c r="J734" i="10"/>
  <c r="I738" i="10"/>
  <c r="J738" i="10"/>
  <c r="I742" i="10"/>
  <c r="J742" i="10"/>
  <c r="I746" i="10"/>
  <c r="J746" i="10"/>
  <c r="I750" i="10"/>
  <c r="J750" i="10"/>
  <c r="I754" i="10"/>
  <c r="J754" i="10"/>
  <c r="I758" i="10"/>
  <c r="J758" i="10"/>
  <c r="I762" i="10"/>
  <c r="J762" i="10"/>
  <c r="I766" i="10"/>
  <c r="J766" i="10"/>
  <c r="I770" i="10"/>
  <c r="J770" i="10"/>
  <c r="I774" i="10"/>
  <c r="J774" i="10"/>
  <c r="I778" i="10"/>
  <c r="J778" i="10"/>
  <c r="I782" i="10"/>
  <c r="J782" i="10"/>
  <c r="I786" i="10"/>
  <c r="J786" i="10"/>
  <c r="I790" i="10"/>
  <c r="J790" i="10"/>
  <c r="I794" i="10"/>
  <c r="J794" i="10"/>
  <c r="I798" i="10"/>
  <c r="J798" i="10"/>
  <c r="I802" i="10"/>
  <c r="J802" i="10"/>
  <c r="I806" i="10"/>
  <c r="J806" i="10"/>
  <c r="I810" i="10"/>
  <c r="J810" i="10"/>
  <c r="I814" i="10"/>
  <c r="J814" i="10"/>
  <c r="I818" i="10"/>
  <c r="J818" i="10"/>
  <c r="I822" i="10"/>
  <c r="J822" i="10"/>
  <c r="I826" i="10"/>
  <c r="J826" i="10"/>
  <c r="I830" i="10"/>
  <c r="J830" i="10"/>
  <c r="I834" i="10"/>
  <c r="J834" i="10"/>
  <c r="I838" i="10"/>
  <c r="J838" i="10"/>
  <c r="I842" i="10"/>
  <c r="J842" i="10"/>
  <c r="I846" i="10"/>
  <c r="J846" i="10"/>
  <c r="I850" i="10"/>
  <c r="J850" i="10"/>
  <c r="I854" i="10"/>
  <c r="J854" i="10"/>
  <c r="I858" i="10"/>
  <c r="J858" i="10"/>
  <c r="I862" i="10"/>
  <c r="J862" i="10"/>
  <c r="I866" i="10"/>
  <c r="J866" i="10"/>
  <c r="I870" i="10"/>
  <c r="J870" i="10"/>
  <c r="I874" i="10"/>
  <c r="J874" i="10"/>
  <c r="I878" i="10"/>
  <c r="J878" i="10"/>
  <c r="I882" i="10"/>
  <c r="J882" i="10"/>
  <c r="I886" i="10"/>
  <c r="J886" i="10"/>
  <c r="I890" i="10"/>
  <c r="J890" i="10"/>
  <c r="I894" i="10"/>
  <c r="J894" i="10"/>
  <c r="I898" i="10"/>
  <c r="J898" i="10"/>
  <c r="I902" i="10"/>
  <c r="J902" i="10"/>
  <c r="I906" i="10"/>
  <c r="J906" i="10"/>
  <c r="I910" i="10"/>
  <c r="J910" i="10"/>
  <c r="I914" i="10"/>
  <c r="J914" i="10"/>
  <c r="I918" i="10"/>
  <c r="J918" i="10"/>
  <c r="I922" i="10"/>
  <c r="J922" i="10"/>
  <c r="I926" i="10"/>
  <c r="J926" i="10"/>
  <c r="I930" i="10"/>
  <c r="J930" i="10"/>
  <c r="I934" i="10"/>
  <c r="J934" i="10"/>
  <c r="I938" i="10"/>
  <c r="J938" i="10"/>
  <c r="I942" i="10"/>
  <c r="J942" i="10"/>
  <c r="I946" i="10"/>
  <c r="J946" i="10"/>
  <c r="I950" i="10"/>
  <c r="J950" i="10"/>
  <c r="I954" i="10"/>
  <c r="J954" i="10"/>
  <c r="I958" i="10"/>
  <c r="J958" i="10"/>
  <c r="I962" i="10"/>
  <c r="J962" i="10"/>
  <c r="I966" i="10"/>
  <c r="J966" i="10"/>
  <c r="I970" i="10"/>
  <c r="J970" i="10"/>
  <c r="I974" i="10"/>
  <c r="J974" i="10"/>
  <c r="I978" i="10"/>
  <c r="J978" i="10"/>
  <c r="I982" i="10"/>
  <c r="J982" i="10"/>
  <c r="I986" i="10"/>
  <c r="J986" i="10"/>
  <c r="I990" i="10"/>
  <c r="J990" i="10"/>
  <c r="I994" i="10"/>
  <c r="J994" i="10"/>
  <c r="I998" i="10"/>
  <c r="J998" i="10"/>
  <c r="I1002" i="10"/>
  <c r="J1002" i="10"/>
  <c r="I1006" i="10"/>
  <c r="J1006" i="10"/>
  <c r="I1010" i="10"/>
  <c r="J1010" i="10"/>
  <c r="I1014" i="10"/>
  <c r="J1014" i="10"/>
  <c r="I1018" i="10"/>
  <c r="J1018" i="10"/>
  <c r="I1022" i="10"/>
  <c r="J1022" i="10"/>
  <c r="I1026" i="10"/>
  <c r="J1026" i="10"/>
  <c r="I1030" i="10"/>
  <c r="J1030" i="10"/>
  <c r="I1034" i="10"/>
  <c r="J1034" i="10"/>
  <c r="I1038" i="10"/>
  <c r="J1038" i="10"/>
  <c r="I1042" i="10"/>
  <c r="J1042" i="10"/>
  <c r="I1046" i="10"/>
  <c r="J1046" i="10"/>
  <c r="I1050" i="10"/>
  <c r="J1050" i="10"/>
  <c r="I1054" i="10"/>
  <c r="J1054" i="10"/>
  <c r="I1058" i="10"/>
  <c r="J1058" i="10"/>
  <c r="I1062" i="10"/>
  <c r="J1062" i="10"/>
  <c r="I1066" i="10"/>
  <c r="J1066" i="10"/>
  <c r="I1070" i="10"/>
  <c r="J1070" i="10"/>
  <c r="I1074" i="10"/>
  <c r="J1074" i="10"/>
  <c r="I1078" i="10"/>
  <c r="J1078" i="10"/>
  <c r="I1082" i="10"/>
  <c r="J1082" i="10"/>
  <c r="I1086" i="10"/>
  <c r="J1086" i="10"/>
  <c r="I1090" i="10"/>
  <c r="J1090" i="10"/>
  <c r="I1094" i="10"/>
  <c r="J1094" i="10"/>
  <c r="I1098" i="10"/>
  <c r="J1098" i="10"/>
  <c r="I1102" i="10"/>
  <c r="J1102" i="10"/>
  <c r="I1106" i="10"/>
  <c r="J1106" i="10"/>
  <c r="I1110" i="10"/>
  <c r="J1110" i="10"/>
  <c r="I1114" i="10"/>
  <c r="J1114" i="10"/>
  <c r="I1118" i="10"/>
  <c r="J1118" i="10"/>
  <c r="I1122" i="10"/>
  <c r="J1122" i="10"/>
  <c r="I1126" i="10"/>
  <c r="J1126" i="10"/>
  <c r="I1130" i="10"/>
  <c r="J1130" i="10"/>
  <c r="I1134" i="10"/>
  <c r="J1134" i="10"/>
  <c r="I1138" i="10"/>
  <c r="J1138" i="10"/>
  <c r="I1142" i="10"/>
  <c r="J1142" i="10"/>
  <c r="I1146" i="10"/>
  <c r="J1146" i="10"/>
  <c r="I1150" i="10"/>
  <c r="J1150" i="10"/>
  <c r="I1154" i="10"/>
  <c r="J1154" i="10"/>
  <c r="I1158" i="10"/>
  <c r="J1158" i="10"/>
  <c r="I1162" i="10"/>
  <c r="J1162" i="10"/>
  <c r="I1166" i="10"/>
  <c r="J1166" i="10"/>
  <c r="I1170" i="10"/>
  <c r="J1170" i="10"/>
  <c r="I1174" i="10"/>
  <c r="J1174" i="10"/>
  <c r="I1178" i="10"/>
  <c r="J1178" i="10"/>
  <c r="I1182" i="10"/>
  <c r="J1182" i="10"/>
  <c r="I1186" i="10"/>
  <c r="J1186" i="10"/>
  <c r="I1190" i="10"/>
  <c r="J1190" i="10"/>
  <c r="I1194" i="10"/>
  <c r="J1194" i="10"/>
  <c r="I1198" i="10"/>
  <c r="J1198" i="10"/>
  <c r="I1202" i="10"/>
  <c r="J1202" i="10"/>
  <c r="I1206" i="10"/>
  <c r="J1206" i="10"/>
  <c r="I1210" i="10"/>
  <c r="J1210" i="10"/>
  <c r="I1214" i="10"/>
  <c r="J1214" i="10"/>
  <c r="I1218" i="10"/>
  <c r="J1218" i="10"/>
  <c r="I1222" i="10"/>
  <c r="J1222" i="10"/>
  <c r="I1226" i="10"/>
  <c r="J1226" i="10"/>
  <c r="I1230" i="10"/>
  <c r="J1230" i="10"/>
  <c r="I1234" i="10"/>
  <c r="J1234" i="10"/>
  <c r="I1238" i="10"/>
  <c r="J1238" i="10"/>
  <c r="I1242" i="10"/>
  <c r="J1242" i="10"/>
  <c r="I1246" i="10"/>
  <c r="J1246" i="10"/>
  <c r="I1250" i="10"/>
  <c r="J1250" i="10"/>
  <c r="I1254" i="10"/>
  <c r="J1254" i="10"/>
  <c r="I1258" i="10"/>
  <c r="J1258" i="10"/>
  <c r="I1262" i="10"/>
  <c r="J1262" i="10"/>
  <c r="I1266" i="10"/>
  <c r="J1266" i="10"/>
  <c r="I1270" i="10"/>
  <c r="J1270" i="10"/>
  <c r="I1274" i="10"/>
  <c r="J1274" i="10"/>
  <c r="I1278" i="10"/>
  <c r="J1278" i="10"/>
  <c r="I1282" i="10"/>
  <c r="J1282" i="10"/>
  <c r="I1286" i="10"/>
  <c r="J1286" i="10"/>
  <c r="I1290" i="10"/>
  <c r="J1290" i="10"/>
  <c r="I1294" i="10"/>
  <c r="J1294" i="10"/>
  <c r="I1298" i="10"/>
  <c r="J1298" i="10"/>
  <c r="I1302" i="10"/>
  <c r="J1302" i="10"/>
  <c r="I1306" i="10"/>
  <c r="J1306" i="10"/>
  <c r="I1310" i="10"/>
  <c r="J1310" i="10"/>
  <c r="I1314" i="10"/>
  <c r="J1314" i="10"/>
  <c r="I1318" i="10"/>
  <c r="J1318" i="10"/>
  <c r="I1322" i="10"/>
  <c r="J1322" i="10"/>
  <c r="I1326" i="10"/>
  <c r="J1326" i="10"/>
  <c r="I1330" i="10"/>
  <c r="J1330" i="10"/>
  <c r="I1334" i="10"/>
  <c r="J1334" i="10"/>
  <c r="I1338" i="10"/>
  <c r="J1338" i="10"/>
  <c r="I1342" i="10"/>
  <c r="J1342" i="10"/>
  <c r="I1346" i="10"/>
  <c r="J1346" i="10"/>
  <c r="I1350" i="10"/>
  <c r="J1350" i="10"/>
  <c r="I1354" i="10"/>
  <c r="J1354" i="10"/>
  <c r="I1358" i="10"/>
  <c r="J1358" i="10"/>
  <c r="I1362" i="10"/>
  <c r="J1362" i="10"/>
  <c r="I1366" i="10"/>
  <c r="J1366" i="10"/>
  <c r="I1370" i="10"/>
  <c r="J1370" i="10"/>
  <c r="I1374" i="10"/>
  <c r="J1374" i="10"/>
  <c r="I1378" i="10"/>
  <c r="J1378" i="10"/>
  <c r="I1382" i="10"/>
  <c r="J1382" i="10"/>
  <c r="I1386" i="10"/>
  <c r="J1386" i="10"/>
  <c r="I1390" i="10"/>
  <c r="J1390" i="10"/>
  <c r="I1394" i="10"/>
  <c r="J1394" i="10"/>
  <c r="I1398" i="10"/>
  <c r="J1398" i="10"/>
  <c r="I1402" i="10"/>
  <c r="J1402" i="10"/>
  <c r="I1406" i="10"/>
  <c r="J1406" i="10"/>
  <c r="I1410" i="10"/>
  <c r="J1410" i="10"/>
  <c r="I1414" i="10"/>
  <c r="J1414" i="10"/>
  <c r="I1418" i="10"/>
  <c r="J1418" i="10"/>
  <c r="I1422" i="10"/>
  <c r="J1422" i="10"/>
  <c r="I1426" i="10"/>
  <c r="J1426" i="10"/>
  <c r="I1430" i="10"/>
  <c r="J1430" i="10"/>
  <c r="I1434" i="10"/>
  <c r="J1434" i="10"/>
  <c r="I1438" i="10"/>
  <c r="J1438" i="10"/>
  <c r="I1442" i="10"/>
  <c r="J1442" i="10"/>
  <c r="I1446" i="10"/>
  <c r="J1446" i="10"/>
  <c r="I1450" i="10"/>
  <c r="J1450" i="10"/>
  <c r="I1454" i="10"/>
  <c r="J1454" i="10"/>
  <c r="I1458" i="10"/>
  <c r="J1458" i="10"/>
  <c r="I1462" i="10"/>
  <c r="J1462" i="10"/>
  <c r="I1466" i="10"/>
  <c r="J1466" i="10"/>
  <c r="I1470" i="10"/>
  <c r="J1470" i="10"/>
  <c r="I1474" i="10"/>
  <c r="J1474" i="10"/>
  <c r="I1478" i="10"/>
  <c r="J1478" i="10"/>
  <c r="I1482" i="10"/>
  <c r="J1482" i="10"/>
  <c r="I1486" i="10"/>
  <c r="J1486" i="10"/>
  <c r="I1490" i="10"/>
  <c r="J1490" i="10"/>
  <c r="I1494" i="10"/>
  <c r="J1494" i="10"/>
  <c r="I1498" i="10"/>
  <c r="J1498" i="10"/>
  <c r="I1502" i="10"/>
  <c r="J1502" i="10"/>
  <c r="I1506" i="10"/>
  <c r="J1506" i="10"/>
  <c r="I1510" i="10"/>
  <c r="J1510" i="10"/>
  <c r="I1514" i="10"/>
  <c r="J1514" i="10"/>
  <c r="I1518" i="10"/>
  <c r="J1518" i="10"/>
  <c r="I1522" i="10"/>
  <c r="J1522" i="10"/>
  <c r="I1526" i="10"/>
  <c r="J1526" i="10"/>
  <c r="I1530" i="10"/>
  <c r="J1530" i="10"/>
  <c r="I1534" i="10"/>
  <c r="J1534" i="10"/>
  <c r="I1538" i="10"/>
  <c r="J1538" i="10"/>
  <c r="I1542" i="10"/>
  <c r="J1542" i="10"/>
  <c r="I1546" i="10"/>
  <c r="J1546" i="10"/>
  <c r="I1550" i="10"/>
  <c r="J1550" i="10"/>
  <c r="I1554" i="10"/>
  <c r="J1554" i="10"/>
  <c r="I1558" i="10"/>
  <c r="J1558" i="10"/>
  <c r="I1562" i="10"/>
  <c r="J1562" i="10"/>
  <c r="I1566" i="10"/>
  <c r="J1566" i="10"/>
  <c r="I1570" i="10"/>
  <c r="J1570" i="10"/>
  <c r="I1574" i="10"/>
  <c r="J1574" i="10"/>
  <c r="I1578" i="10"/>
  <c r="J1578" i="10"/>
  <c r="I1582" i="10"/>
  <c r="J1582" i="10"/>
  <c r="I1586" i="10"/>
  <c r="J1586" i="10"/>
  <c r="I1590" i="10"/>
  <c r="J1590" i="10"/>
  <c r="I1594" i="10"/>
  <c r="J1594" i="10"/>
  <c r="I1598" i="10"/>
  <c r="J1598" i="10"/>
  <c r="I1602" i="10"/>
  <c r="J1602" i="10"/>
  <c r="I1606" i="10"/>
  <c r="J1606" i="10"/>
  <c r="I1610" i="10"/>
  <c r="J1610" i="10"/>
  <c r="I1614" i="10"/>
  <c r="J1614" i="10"/>
  <c r="I1618" i="10"/>
  <c r="J1618" i="10"/>
  <c r="I1622" i="10"/>
  <c r="J1622" i="10"/>
  <c r="I1626" i="10"/>
  <c r="J1626" i="10"/>
  <c r="I1630" i="10"/>
  <c r="J1630" i="10"/>
  <c r="I1634" i="10"/>
  <c r="J1634" i="10"/>
  <c r="I1638" i="10"/>
  <c r="J1638" i="10"/>
  <c r="I1642" i="10"/>
  <c r="J1642" i="10"/>
  <c r="I1646" i="10"/>
  <c r="J1646" i="10"/>
  <c r="I1650" i="10"/>
  <c r="J1650" i="10"/>
  <c r="I1654" i="10"/>
  <c r="J1654" i="10"/>
  <c r="I1658" i="10"/>
  <c r="J1658" i="10"/>
  <c r="I1662" i="10"/>
  <c r="J1662" i="10"/>
  <c r="I1666" i="10"/>
  <c r="J1666" i="10"/>
  <c r="I1670" i="10"/>
  <c r="J1670" i="10"/>
  <c r="I1674" i="10"/>
  <c r="J1674" i="10"/>
  <c r="I1678" i="10"/>
  <c r="J1678" i="10"/>
  <c r="I1682" i="10"/>
  <c r="J1682" i="10"/>
  <c r="I1686" i="10"/>
  <c r="J1686" i="10"/>
  <c r="I1690" i="10"/>
  <c r="J1690" i="10"/>
  <c r="I1694" i="10"/>
  <c r="J1694" i="10"/>
  <c r="I1698" i="10"/>
  <c r="J1698" i="10"/>
  <c r="I1702" i="10"/>
  <c r="J1702" i="10"/>
  <c r="I1706" i="10"/>
  <c r="J1706" i="10"/>
  <c r="I1710" i="10"/>
  <c r="J1710" i="10"/>
  <c r="I1714" i="10"/>
  <c r="J1714" i="10"/>
  <c r="I1718" i="10"/>
  <c r="J1718" i="10"/>
  <c r="I1722" i="10"/>
  <c r="J1722" i="10"/>
  <c r="I1726" i="10"/>
  <c r="J1726" i="10"/>
  <c r="I1730" i="10"/>
  <c r="J1730" i="10"/>
  <c r="I1734" i="10"/>
  <c r="J1734" i="10"/>
  <c r="I1738" i="10"/>
  <c r="J1738" i="10"/>
  <c r="I1742" i="10"/>
  <c r="J1742" i="10"/>
  <c r="I1746" i="10"/>
  <c r="J1746" i="10"/>
  <c r="I1750" i="10"/>
  <c r="J1750" i="10"/>
  <c r="I1754" i="10"/>
  <c r="J1754" i="10"/>
  <c r="I1758" i="10"/>
  <c r="J1758" i="10"/>
  <c r="I1762" i="10"/>
  <c r="J1762" i="10"/>
  <c r="I1766" i="10"/>
  <c r="J1766" i="10"/>
  <c r="I1770" i="10"/>
  <c r="J1770" i="10"/>
  <c r="I1774" i="10"/>
  <c r="J1774" i="10"/>
  <c r="I1778" i="10"/>
  <c r="J1778" i="10"/>
  <c r="I1782" i="10"/>
  <c r="J1782" i="10"/>
  <c r="I1786" i="10"/>
  <c r="J1786" i="10"/>
  <c r="I1790" i="10"/>
  <c r="J1790" i="10"/>
  <c r="I1794" i="10"/>
  <c r="J1794" i="10"/>
  <c r="I1798" i="10"/>
  <c r="J1798" i="10"/>
  <c r="I1802" i="10"/>
  <c r="J1802" i="10"/>
  <c r="I1806" i="10"/>
  <c r="J1806" i="10"/>
  <c r="I1810" i="10"/>
  <c r="J1810" i="10"/>
  <c r="I1814" i="10"/>
  <c r="J1814" i="10"/>
  <c r="J27" i="10"/>
  <c r="I27" i="10"/>
  <c r="J47" i="10"/>
  <c r="I47" i="10"/>
  <c r="J63" i="10"/>
  <c r="I63" i="10"/>
  <c r="J75" i="10"/>
  <c r="I75" i="10"/>
  <c r="J79" i="10"/>
  <c r="I79" i="10"/>
  <c r="J95" i="10"/>
  <c r="I95" i="10"/>
  <c r="J107" i="10"/>
  <c r="I107" i="10"/>
  <c r="J111" i="10"/>
  <c r="I111" i="10"/>
  <c r="J123" i="10"/>
  <c r="I123" i="10"/>
  <c r="J127" i="10"/>
  <c r="I127" i="10"/>
  <c r="J143" i="10"/>
  <c r="I143" i="10"/>
  <c r="J155" i="10"/>
  <c r="I155" i="10"/>
  <c r="J159" i="10"/>
  <c r="I159" i="10"/>
  <c r="J175" i="10"/>
  <c r="I175" i="10"/>
  <c r="J191" i="10"/>
  <c r="I191" i="10"/>
  <c r="J207" i="10"/>
  <c r="I207" i="10"/>
  <c r="J223" i="10"/>
  <c r="I223" i="10"/>
  <c r="J239" i="10"/>
  <c r="I239" i="10"/>
  <c r="J255" i="10"/>
  <c r="I255" i="10"/>
  <c r="J271" i="10"/>
  <c r="I271" i="10"/>
  <c r="J287" i="10"/>
  <c r="I287" i="10"/>
  <c r="J303" i="10"/>
  <c r="I303" i="10"/>
  <c r="J319" i="10"/>
  <c r="I319" i="10"/>
  <c r="J351" i="10"/>
  <c r="I351" i="10"/>
  <c r="J367" i="10"/>
  <c r="I367" i="10"/>
  <c r="J383" i="10"/>
  <c r="I383" i="10"/>
  <c r="J395" i="10"/>
  <c r="I395" i="10"/>
  <c r="J411" i="10"/>
  <c r="I411" i="10"/>
  <c r="J427" i="10"/>
  <c r="I427" i="10"/>
  <c r="J443" i="10"/>
  <c r="I443" i="10"/>
  <c r="J451" i="10"/>
  <c r="I451" i="10"/>
  <c r="J455" i="10"/>
  <c r="I455" i="10"/>
  <c r="J459" i="10"/>
  <c r="I459" i="10"/>
  <c r="J463" i="10"/>
  <c r="I463" i="10"/>
  <c r="J467" i="10"/>
  <c r="I467" i="10"/>
  <c r="J471" i="10"/>
  <c r="I471" i="10"/>
  <c r="J475" i="10"/>
  <c r="I475" i="10"/>
  <c r="J483" i="10"/>
  <c r="I483" i="10"/>
  <c r="J487" i="10"/>
  <c r="I487" i="10"/>
  <c r="J491" i="10"/>
  <c r="I491" i="10"/>
  <c r="J495" i="10"/>
  <c r="I495" i="10"/>
  <c r="J499" i="10"/>
  <c r="I499" i="10"/>
  <c r="J503" i="10"/>
  <c r="I503" i="10"/>
  <c r="J507" i="10"/>
  <c r="I507" i="10"/>
  <c r="J511" i="10"/>
  <c r="I511" i="10"/>
  <c r="J515" i="10"/>
  <c r="I515" i="10"/>
  <c r="J519" i="10"/>
  <c r="I519" i="10"/>
  <c r="J523" i="10"/>
  <c r="I523" i="10"/>
  <c r="J527" i="10"/>
  <c r="I527" i="10"/>
  <c r="J531" i="10"/>
  <c r="I531" i="10"/>
  <c r="J535" i="10"/>
  <c r="I535" i="10"/>
  <c r="J539" i="10"/>
  <c r="I539" i="10"/>
  <c r="J543" i="10"/>
  <c r="I543" i="10"/>
  <c r="J547" i="10"/>
  <c r="I547" i="10"/>
  <c r="J551" i="10"/>
  <c r="I551" i="10"/>
  <c r="J555" i="10"/>
  <c r="I555" i="10"/>
  <c r="J559" i="10"/>
  <c r="I559" i="10"/>
  <c r="J563" i="10"/>
  <c r="I563" i="10"/>
  <c r="J567" i="10"/>
  <c r="I567" i="10"/>
  <c r="J571" i="10"/>
  <c r="I571" i="10"/>
  <c r="J575" i="10"/>
  <c r="I575" i="10"/>
  <c r="J579" i="10"/>
  <c r="I579" i="10"/>
  <c r="J583" i="10"/>
  <c r="I583" i="10"/>
  <c r="J587" i="10"/>
  <c r="I587" i="10"/>
  <c r="J591" i="10"/>
  <c r="I591" i="10"/>
  <c r="J595" i="10"/>
  <c r="I595" i="10"/>
  <c r="J599" i="10"/>
  <c r="I599" i="10"/>
  <c r="J603" i="10"/>
  <c r="I603" i="10"/>
  <c r="J607" i="10"/>
  <c r="I607" i="10"/>
  <c r="J611" i="10"/>
  <c r="I611" i="10"/>
  <c r="J615" i="10"/>
  <c r="I615" i="10"/>
  <c r="J619" i="10"/>
  <c r="I619" i="10"/>
  <c r="J623" i="10"/>
  <c r="I623" i="10"/>
  <c r="J627" i="10"/>
  <c r="I627" i="10"/>
  <c r="J631" i="10"/>
  <c r="I631" i="10"/>
  <c r="J635" i="10"/>
  <c r="I635" i="10"/>
  <c r="J639" i="10"/>
  <c r="I639" i="10"/>
  <c r="J643" i="10"/>
  <c r="I643" i="10"/>
  <c r="J647" i="10"/>
  <c r="I647" i="10"/>
  <c r="J651" i="10"/>
  <c r="I651" i="10"/>
  <c r="J655" i="10"/>
  <c r="I655" i="10"/>
  <c r="J659" i="10"/>
  <c r="I659" i="10"/>
  <c r="J663" i="10"/>
  <c r="I663" i="10"/>
  <c r="J667" i="10"/>
  <c r="I667" i="10"/>
  <c r="J671" i="10"/>
  <c r="I671" i="10"/>
  <c r="J675" i="10"/>
  <c r="I675" i="10"/>
  <c r="J679" i="10"/>
  <c r="I679" i="10"/>
  <c r="J683" i="10"/>
  <c r="I683" i="10"/>
  <c r="J687" i="10"/>
  <c r="I687" i="10"/>
  <c r="J691" i="10"/>
  <c r="I691" i="10"/>
  <c r="J695" i="10"/>
  <c r="I695" i="10"/>
  <c r="J699" i="10"/>
  <c r="I699" i="10"/>
  <c r="J703" i="10"/>
  <c r="I703" i="10"/>
  <c r="J707" i="10"/>
  <c r="I707" i="10"/>
  <c r="J711" i="10"/>
  <c r="I711" i="10"/>
  <c r="J715" i="10"/>
  <c r="I715" i="10"/>
  <c r="J719" i="10"/>
  <c r="I719" i="10"/>
  <c r="J723" i="10"/>
  <c r="I723" i="10"/>
  <c r="J727" i="10"/>
  <c r="I727" i="10"/>
  <c r="J731" i="10"/>
  <c r="I731" i="10"/>
  <c r="J735" i="10"/>
  <c r="I735" i="10"/>
  <c r="J739" i="10"/>
  <c r="I739" i="10"/>
  <c r="J743" i="10"/>
  <c r="I743" i="10"/>
  <c r="J747" i="10"/>
  <c r="I747" i="10"/>
  <c r="J751" i="10"/>
  <c r="I751" i="10"/>
  <c r="J755" i="10"/>
  <c r="I755" i="10"/>
  <c r="J759" i="10"/>
  <c r="I759" i="10"/>
  <c r="J763" i="10"/>
  <c r="I763" i="10"/>
  <c r="J767" i="10"/>
  <c r="I767" i="10"/>
  <c r="J771" i="10"/>
  <c r="I771" i="10"/>
  <c r="J775" i="10"/>
  <c r="I775" i="10"/>
  <c r="J779" i="10"/>
  <c r="I779" i="10"/>
  <c r="J783" i="10"/>
  <c r="I783" i="10"/>
  <c r="J787" i="10"/>
  <c r="I787" i="10"/>
  <c r="J791" i="10"/>
  <c r="I791" i="10"/>
  <c r="J795" i="10"/>
  <c r="I795" i="10"/>
  <c r="J799" i="10"/>
  <c r="I799" i="10"/>
  <c r="J803" i="10"/>
  <c r="I803" i="10"/>
  <c r="J807" i="10"/>
  <c r="I807" i="10"/>
  <c r="J811" i="10"/>
  <c r="I811" i="10"/>
  <c r="J815" i="10"/>
  <c r="I815" i="10"/>
  <c r="J819" i="10"/>
  <c r="I819" i="10"/>
  <c r="J823" i="10"/>
  <c r="I823" i="10"/>
  <c r="J827" i="10"/>
  <c r="I827" i="10"/>
  <c r="J831" i="10"/>
  <c r="I831" i="10"/>
  <c r="J835" i="10"/>
  <c r="I835" i="10"/>
  <c r="J839" i="10"/>
  <c r="I839" i="10"/>
  <c r="J843" i="10"/>
  <c r="I843" i="10"/>
  <c r="J847" i="10"/>
  <c r="I847" i="10"/>
  <c r="J851" i="10"/>
  <c r="I851" i="10"/>
  <c r="J855" i="10"/>
  <c r="I855" i="10"/>
  <c r="J859" i="10"/>
  <c r="I859" i="10"/>
  <c r="J863" i="10"/>
  <c r="I863" i="10"/>
  <c r="J867" i="10"/>
  <c r="I867" i="10"/>
  <c r="J871" i="10"/>
  <c r="I871" i="10"/>
  <c r="J875" i="10"/>
  <c r="I875" i="10"/>
  <c r="J879" i="10"/>
  <c r="I879" i="10"/>
  <c r="J883" i="10"/>
  <c r="I883" i="10"/>
  <c r="J887" i="10"/>
  <c r="I887" i="10"/>
  <c r="J891" i="10"/>
  <c r="I891" i="10"/>
  <c r="J895" i="10"/>
  <c r="I895" i="10"/>
  <c r="J899" i="10"/>
  <c r="I899" i="10"/>
  <c r="J903" i="10"/>
  <c r="I903" i="10"/>
  <c r="J907" i="10"/>
  <c r="I907" i="10"/>
  <c r="J911" i="10"/>
  <c r="I911" i="10"/>
  <c r="J915" i="10"/>
  <c r="I915" i="10"/>
  <c r="J919" i="10"/>
  <c r="I919" i="10"/>
  <c r="J923" i="10"/>
  <c r="I923" i="10"/>
  <c r="J927" i="10"/>
  <c r="I927" i="10"/>
  <c r="J931" i="10"/>
  <c r="I931" i="10"/>
  <c r="J935" i="10"/>
  <c r="I935" i="10"/>
  <c r="J939" i="10"/>
  <c r="I939" i="10"/>
  <c r="J943" i="10"/>
  <c r="I943" i="10"/>
  <c r="J947" i="10"/>
  <c r="I947" i="10"/>
  <c r="J951" i="10"/>
  <c r="I951" i="10"/>
  <c r="J955" i="10"/>
  <c r="I955" i="10"/>
  <c r="J959" i="10"/>
  <c r="I959" i="10"/>
  <c r="J963" i="10"/>
  <c r="I963" i="10"/>
  <c r="J967" i="10"/>
  <c r="I967" i="10"/>
  <c r="J971" i="10"/>
  <c r="I971" i="10"/>
  <c r="J975" i="10"/>
  <c r="I975" i="10"/>
  <c r="J979" i="10"/>
  <c r="I979" i="10"/>
  <c r="J983" i="10"/>
  <c r="I983" i="10"/>
  <c r="J987" i="10"/>
  <c r="I987" i="10"/>
  <c r="J991" i="10"/>
  <c r="I991" i="10"/>
  <c r="J995" i="10"/>
  <c r="I995" i="10"/>
  <c r="J999" i="10"/>
  <c r="I999" i="10"/>
  <c r="J1003" i="10"/>
  <c r="I1003" i="10"/>
  <c r="J1007" i="10"/>
  <c r="I1007" i="10"/>
  <c r="J1011" i="10"/>
  <c r="I1011" i="10"/>
  <c r="J1015" i="10"/>
  <c r="I1015" i="10"/>
  <c r="J1019" i="10"/>
  <c r="I1019" i="10"/>
  <c r="J1023" i="10"/>
  <c r="I1023" i="10"/>
  <c r="J1027" i="10"/>
  <c r="I1027" i="10"/>
  <c r="J1031" i="10"/>
  <c r="I1031" i="10"/>
  <c r="J1035" i="10"/>
  <c r="I1035" i="10"/>
  <c r="J1039" i="10"/>
  <c r="I1039" i="10"/>
  <c r="J1043" i="10"/>
  <c r="I1043" i="10"/>
  <c r="J1047" i="10"/>
  <c r="I1047" i="10"/>
  <c r="J1051" i="10"/>
  <c r="I1051" i="10"/>
  <c r="J1055" i="10"/>
  <c r="I1055" i="10"/>
  <c r="J1059" i="10"/>
  <c r="I1059" i="10"/>
  <c r="J1063" i="10"/>
  <c r="I1063" i="10"/>
  <c r="J1067" i="10"/>
  <c r="I1067" i="10"/>
  <c r="J1071" i="10"/>
  <c r="I1071" i="10"/>
  <c r="J1075" i="10"/>
  <c r="I1075" i="10"/>
  <c r="J1079" i="10"/>
  <c r="I1079" i="10"/>
  <c r="J1083" i="10"/>
  <c r="I1083" i="10"/>
  <c r="J1087" i="10"/>
  <c r="I1087" i="10"/>
  <c r="J1091" i="10"/>
  <c r="I1091" i="10"/>
  <c r="J1095" i="10"/>
  <c r="I1095" i="10"/>
  <c r="J1099" i="10"/>
  <c r="I1099" i="10"/>
  <c r="J1103" i="10"/>
  <c r="I1103" i="10"/>
  <c r="J1107" i="10"/>
  <c r="I1107" i="10"/>
  <c r="J1111" i="10"/>
  <c r="I1111" i="10"/>
  <c r="J1115" i="10"/>
  <c r="I1115" i="10"/>
  <c r="J1119" i="10"/>
  <c r="I1119" i="10"/>
  <c r="J1123" i="10"/>
  <c r="I1123" i="10"/>
  <c r="J1127" i="10"/>
  <c r="I1127" i="10"/>
  <c r="J1131" i="10"/>
  <c r="I1131" i="10"/>
  <c r="J1135" i="10"/>
  <c r="I1135" i="10"/>
  <c r="J1139" i="10"/>
  <c r="I1139" i="10"/>
  <c r="J1143" i="10"/>
  <c r="I1143" i="10"/>
  <c r="J1147" i="10"/>
  <c r="I1147" i="10"/>
  <c r="J1151" i="10"/>
  <c r="I1151" i="10"/>
  <c r="J1155" i="10"/>
  <c r="I1155" i="10"/>
  <c r="J1159" i="10"/>
  <c r="I1159" i="10"/>
  <c r="J1163" i="10"/>
  <c r="I1163" i="10"/>
  <c r="J1167" i="10"/>
  <c r="I1167" i="10"/>
  <c r="J1171" i="10"/>
  <c r="I1171" i="10"/>
  <c r="J1175" i="10"/>
  <c r="I1175" i="10"/>
  <c r="J1179" i="10"/>
  <c r="I1179" i="10"/>
  <c r="J1183" i="10"/>
  <c r="I1183" i="10"/>
  <c r="J1187" i="10"/>
  <c r="I1187" i="10"/>
  <c r="J1191" i="10"/>
  <c r="I1191" i="10"/>
  <c r="J1195" i="10"/>
  <c r="I1195" i="10"/>
  <c r="J1199" i="10"/>
  <c r="I1199" i="10"/>
  <c r="J1203" i="10"/>
  <c r="I1203" i="10"/>
  <c r="J1207" i="10"/>
  <c r="I1207" i="10"/>
  <c r="J1211" i="10"/>
  <c r="I1211" i="10"/>
  <c r="J1215" i="10"/>
  <c r="I1215" i="10"/>
  <c r="J1219" i="10"/>
  <c r="I1219" i="10"/>
  <c r="J1223" i="10"/>
  <c r="I1223" i="10"/>
  <c r="J1227" i="10"/>
  <c r="I1227" i="10"/>
  <c r="J1231" i="10"/>
  <c r="I1231" i="10"/>
  <c r="J1235" i="10"/>
  <c r="I1235" i="10"/>
  <c r="J1239" i="10"/>
  <c r="I1239" i="10"/>
  <c r="J1243" i="10"/>
  <c r="I1243" i="10"/>
  <c r="J1247" i="10"/>
  <c r="I1247" i="10"/>
  <c r="J1251" i="10"/>
  <c r="I1251" i="10"/>
  <c r="J1255" i="10"/>
  <c r="I1255" i="10"/>
  <c r="J1259" i="10"/>
  <c r="I1259" i="10"/>
  <c r="J1263" i="10"/>
  <c r="I1263" i="10"/>
  <c r="I1267" i="10"/>
  <c r="J1267" i="10"/>
  <c r="I1271" i="10"/>
  <c r="J1271" i="10"/>
  <c r="I1275" i="10"/>
  <c r="J1275" i="10"/>
  <c r="I1279" i="10"/>
  <c r="J1279" i="10"/>
  <c r="I1283" i="10"/>
  <c r="J1283" i="10"/>
  <c r="I1287" i="10"/>
  <c r="J1287" i="10"/>
  <c r="I1291" i="10"/>
  <c r="J1291" i="10"/>
  <c r="I1295" i="10"/>
  <c r="J1295" i="10"/>
  <c r="I1299" i="10"/>
  <c r="J1299" i="10"/>
  <c r="I1303" i="10"/>
  <c r="J1303" i="10"/>
  <c r="I1307" i="10"/>
  <c r="J1307" i="10"/>
  <c r="I1311" i="10"/>
  <c r="J1311" i="10"/>
  <c r="I1315" i="10"/>
  <c r="J1315" i="10"/>
  <c r="I1319" i="10"/>
  <c r="J1319" i="10"/>
  <c r="I1323" i="10"/>
  <c r="J1323" i="10"/>
  <c r="I1327" i="10"/>
  <c r="J1327" i="10"/>
  <c r="I1331" i="10"/>
  <c r="J1331" i="10"/>
  <c r="I1335" i="10"/>
  <c r="J1335" i="10"/>
  <c r="I1339" i="10"/>
  <c r="J1339" i="10"/>
  <c r="J1343" i="10"/>
  <c r="I1343" i="10"/>
  <c r="J1347" i="10"/>
  <c r="I1347" i="10"/>
  <c r="J1351" i="10"/>
  <c r="I1351" i="10"/>
  <c r="J1355" i="10"/>
  <c r="I1355" i="10"/>
  <c r="J1359" i="10"/>
  <c r="I1359" i="10"/>
  <c r="J1363" i="10"/>
  <c r="I1363" i="10"/>
  <c r="J1367" i="10"/>
  <c r="I1367" i="10"/>
  <c r="J1371" i="10"/>
  <c r="I1371" i="10"/>
  <c r="J1375" i="10"/>
  <c r="I1375" i="10"/>
  <c r="J1379" i="10"/>
  <c r="I1379" i="10"/>
  <c r="J1383" i="10"/>
  <c r="I1383" i="10"/>
  <c r="J1387" i="10"/>
  <c r="I1387" i="10"/>
  <c r="J1391" i="10"/>
  <c r="I1391" i="10"/>
  <c r="J1395" i="10"/>
  <c r="I1395" i="10"/>
  <c r="J1399" i="10"/>
  <c r="I1399" i="10"/>
  <c r="J1403" i="10"/>
  <c r="I1403" i="10"/>
  <c r="J1407" i="10"/>
  <c r="I1407" i="10"/>
  <c r="J1411" i="10"/>
  <c r="I1411" i="10"/>
  <c r="J1415" i="10"/>
  <c r="I1415" i="10"/>
  <c r="J1419" i="10"/>
  <c r="I1419" i="10"/>
  <c r="J1423" i="10"/>
  <c r="I1423" i="10"/>
  <c r="J1427" i="10"/>
  <c r="I1427" i="10"/>
  <c r="J1431" i="10"/>
  <c r="I1431" i="10"/>
  <c r="J1435" i="10"/>
  <c r="I1435" i="10"/>
  <c r="J1439" i="10"/>
  <c r="I1439" i="10"/>
  <c r="J1443" i="10"/>
  <c r="I1443" i="10"/>
  <c r="J1447" i="10"/>
  <c r="I1447" i="10"/>
  <c r="J1451" i="10"/>
  <c r="I1451" i="10"/>
  <c r="J1455" i="10"/>
  <c r="I1455" i="10"/>
  <c r="J1459" i="10"/>
  <c r="I1459" i="10"/>
  <c r="J1463" i="10"/>
  <c r="I1463" i="10"/>
  <c r="J1467" i="10"/>
  <c r="I1467" i="10"/>
  <c r="J1471" i="10"/>
  <c r="I1471" i="10"/>
  <c r="J1475" i="10"/>
  <c r="I1475" i="10"/>
  <c r="J1479" i="10"/>
  <c r="I1479" i="10"/>
  <c r="J1483" i="10"/>
  <c r="I1483" i="10"/>
  <c r="J1487" i="10"/>
  <c r="I1487" i="10"/>
  <c r="J1491" i="10"/>
  <c r="I1491" i="10"/>
  <c r="J1495" i="10"/>
  <c r="I1495" i="10"/>
  <c r="J1499" i="10"/>
  <c r="I1499" i="10"/>
  <c r="J1503" i="10"/>
  <c r="I1503" i="10"/>
  <c r="J1507" i="10"/>
  <c r="I1507" i="10"/>
  <c r="J1511" i="10"/>
  <c r="I1511" i="10"/>
  <c r="J1515" i="10"/>
  <c r="I1515" i="10"/>
  <c r="J1519" i="10"/>
  <c r="I1519" i="10"/>
  <c r="J1523" i="10"/>
  <c r="I1523" i="10"/>
  <c r="J1527" i="10"/>
  <c r="I1527" i="10"/>
  <c r="J1531" i="10"/>
  <c r="I1531" i="10"/>
  <c r="J1535" i="10"/>
  <c r="I1535" i="10"/>
  <c r="J1539" i="10"/>
  <c r="I1539" i="10"/>
  <c r="J1543" i="10"/>
  <c r="I1543" i="10"/>
  <c r="J1547" i="10"/>
  <c r="I1547" i="10"/>
  <c r="J1551" i="10"/>
  <c r="I1551" i="10"/>
  <c r="J1555" i="10"/>
  <c r="I1555" i="10"/>
  <c r="J1559" i="10"/>
  <c r="I1559" i="10"/>
  <c r="J1563" i="10"/>
  <c r="I1563" i="10"/>
  <c r="J1567" i="10"/>
  <c r="I1567" i="10"/>
  <c r="J1571" i="10"/>
  <c r="I1571" i="10"/>
  <c r="J1575" i="10"/>
  <c r="I1575" i="10"/>
  <c r="J1579" i="10"/>
  <c r="I1579" i="10"/>
  <c r="J1583" i="10"/>
  <c r="I1583" i="10"/>
  <c r="J1587" i="10"/>
  <c r="I1587" i="10"/>
  <c r="J1591" i="10"/>
  <c r="I1591" i="10"/>
  <c r="J1595" i="10"/>
  <c r="I1595" i="10"/>
  <c r="J1599" i="10"/>
  <c r="I1599" i="10"/>
  <c r="J1603" i="10"/>
  <c r="I1603" i="10"/>
  <c r="J1607" i="10"/>
  <c r="I1607" i="10"/>
  <c r="J1611" i="10"/>
  <c r="I1611" i="10"/>
  <c r="J1615" i="10"/>
  <c r="I1615" i="10"/>
  <c r="J1619" i="10"/>
  <c r="I1619" i="10"/>
  <c r="J1623" i="10"/>
  <c r="I1623" i="10"/>
  <c r="J1627" i="10"/>
  <c r="I1627" i="10"/>
  <c r="J1631" i="10"/>
  <c r="I1631" i="10"/>
  <c r="J1635" i="10"/>
  <c r="I1635" i="10"/>
  <c r="J1639" i="10"/>
  <c r="I1639" i="10"/>
  <c r="J1643" i="10"/>
  <c r="I1643" i="10"/>
  <c r="J1647" i="10"/>
  <c r="I1647" i="10"/>
  <c r="J1651" i="10"/>
  <c r="I1651" i="10"/>
  <c r="J1655" i="10"/>
  <c r="I1655" i="10"/>
  <c r="J1659" i="10"/>
  <c r="I1659" i="10"/>
  <c r="J1663" i="10"/>
  <c r="I1663" i="10"/>
  <c r="J1667" i="10"/>
  <c r="I1667" i="10"/>
  <c r="J1671" i="10"/>
  <c r="I1671" i="10"/>
  <c r="J1675" i="10"/>
  <c r="I1675" i="10"/>
  <c r="J1679" i="10"/>
  <c r="I1679" i="10"/>
  <c r="J1683" i="10"/>
  <c r="I1683" i="10"/>
  <c r="J1687" i="10"/>
  <c r="I1687" i="10"/>
  <c r="J1691" i="10"/>
  <c r="I1691" i="10"/>
  <c r="J1695" i="10"/>
  <c r="I1695" i="10"/>
  <c r="J1699" i="10"/>
  <c r="I1699" i="10"/>
  <c r="J1703" i="10"/>
  <c r="I1703" i="10"/>
  <c r="J1707" i="10"/>
  <c r="I1707" i="10"/>
  <c r="J1711" i="10"/>
  <c r="I1711" i="10"/>
  <c r="J1715" i="10"/>
  <c r="I1715" i="10"/>
  <c r="J1719" i="10"/>
  <c r="I1719" i="10"/>
  <c r="J1723" i="10"/>
  <c r="I1723" i="10"/>
  <c r="J1727" i="10"/>
  <c r="I1727" i="10"/>
  <c r="J1731" i="10"/>
  <c r="I1731" i="10"/>
  <c r="J1735" i="10"/>
  <c r="I1735" i="10"/>
  <c r="J1739" i="10"/>
  <c r="I1739" i="10"/>
  <c r="J1743" i="10"/>
  <c r="I1743" i="10"/>
  <c r="J1747" i="10"/>
  <c r="I1747" i="10"/>
  <c r="J1751" i="10"/>
  <c r="I1751" i="10"/>
  <c r="J1755" i="10"/>
  <c r="I1755" i="10"/>
  <c r="J1759" i="10"/>
  <c r="I1759" i="10"/>
  <c r="J1763" i="10"/>
  <c r="I1763" i="10"/>
  <c r="J1767" i="10"/>
  <c r="I1767" i="10"/>
  <c r="J1771" i="10"/>
  <c r="I1771" i="10"/>
  <c r="J1775" i="10"/>
  <c r="I1775" i="10"/>
  <c r="J1779" i="10"/>
  <c r="I1779" i="10"/>
  <c r="J1783" i="10"/>
  <c r="I1783" i="10"/>
  <c r="J1787" i="10"/>
  <c r="I1787" i="10"/>
  <c r="J1791" i="10"/>
  <c r="I1791" i="10"/>
  <c r="J1795" i="10"/>
  <c r="I1795" i="10"/>
  <c r="J1799" i="10"/>
  <c r="I1799" i="10"/>
  <c r="J1803" i="10"/>
  <c r="I1803" i="10"/>
  <c r="J1807" i="10"/>
  <c r="I1807" i="10"/>
  <c r="J1811" i="10"/>
  <c r="I1811" i="10"/>
  <c r="J1815" i="10"/>
  <c r="I1815" i="10"/>
  <c r="J1819" i="10"/>
  <c r="I1819" i="10"/>
  <c r="J1823" i="10"/>
  <c r="I1823" i="10"/>
  <c r="J1827" i="10"/>
  <c r="I1827" i="10"/>
  <c r="J1831" i="10"/>
  <c r="I1831" i="10"/>
  <c r="J1835" i="10"/>
  <c r="I1835" i="10"/>
  <c r="J1839" i="10"/>
  <c r="I1839" i="10"/>
  <c r="J1843" i="10"/>
  <c r="I1843" i="10"/>
  <c r="J1847" i="10"/>
  <c r="I1847" i="10"/>
  <c r="J1851" i="10"/>
  <c r="I1851" i="10"/>
  <c r="J1855" i="10"/>
  <c r="I1855" i="10"/>
  <c r="J1859" i="10"/>
  <c r="I1859" i="10"/>
  <c r="J1863" i="10"/>
  <c r="I1863" i="10"/>
  <c r="J1867" i="10"/>
  <c r="I1867" i="10"/>
  <c r="J1871" i="10"/>
  <c r="I1871" i="10"/>
  <c r="J1875" i="10"/>
  <c r="I1875" i="10"/>
  <c r="J1879" i="10"/>
  <c r="I1879" i="10"/>
  <c r="J1883" i="10"/>
  <c r="I1883" i="10"/>
  <c r="J1887" i="10"/>
  <c r="I1887" i="10"/>
  <c r="J1891" i="10"/>
  <c r="I1891" i="10"/>
  <c r="J1895" i="10"/>
  <c r="I1895" i="10"/>
  <c r="J1899" i="10"/>
  <c r="I1899" i="10"/>
  <c r="J1903" i="10"/>
  <c r="I1903" i="10"/>
  <c r="J1907" i="10"/>
  <c r="I1907" i="10"/>
  <c r="J1911" i="10"/>
  <c r="I1911" i="10"/>
  <c r="J1915" i="10"/>
  <c r="I1915" i="10"/>
  <c r="J1919" i="10"/>
  <c r="I1919" i="10"/>
  <c r="J1923" i="10"/>
  <c r="I1923" i="10"/>
  <c r="J1927" i="10"/>
  <c r="I1927" i="10"/>
  <c r="J1931" i="10"/>
  <c r="I1931" i="10"/>
  <c r="J1935" i="10"/>
  <c r="I1935" i="10"/>
  <c r="J1939" i="10"/>
  <c r="I1939" i="10"/>
  <c r="J1943" i="10"/>
  <c r="I1943" i="10"/>
  <c r="J1947" i="10"/>
  <c r="I1947" i="10"/>
  <c r="J1951" i="10"/>
  <c r="I1951" i="10"/>
  <c r="J1955" i="10"/>
  <c r="I1955" i="10"/>
  <c r="J1959" i="10"/>
  <c r="I1959" i="10"/>
  <c r="J1963" i="10"/>
  <c r="I1963" i="10"/>
  <c r="J1967" i="10"/>
  <c r="I1967" i="10"/>
  <c r="J1971" i="10"/>
  <c r="I1971" i="10"/>
  <c r="J1975" i="10"/>
  <c r="I1975" i="10"/>
  <c r="J1979" i="10"/>
  <c r="I1979" i="10"/>
  <c r="J1983" i="10"/>
  <c r="I1983" i="10"/>
  <c r="J1987" i="10"/>
  <c r="I1987" i="10"/>
  <c r="J1991" i="10"/>
  <c r="I1991" i="10"/>
  <c r="J1995" i="10"/>
  <c r="I1995" i="10"/>
  <c r="J1999" i="10"/>
  <c r="I1999" i="10"/>
  <c r="J2003" i="10"/>
  <c r="I2003" i="10"/>
  <c r="J2007" i="10"/>
  <c r="I2007" i="10"/>
  <c r="J2011" i="10"/>
  <c r="I2011" i="10"/>
  <c r="J2015" i="10"/>
  <c r="I2015" i="10"/>
  <c r="J2019" i="10"/>
  <c r="I2019" i="10"/>
  <c r="J2023" i="10"/>
  <c r="I2023" i="10"/>
  <c r="J2027" i="10"/>
  <c r="I2027" i="10"/>
  <c r="J2031" i="10"/>
  <c r="I2031" i="10"/>
  <c r="J2035" i="10"/>
  <c r="I2035" i="10"/>
  <c r="J2039" i="10"/>
  <c r="I2039" i="10"/>
  <c r="J2043" i="10"/>
  <c r="I2043" i="10"/>
  <c r="J2047" i="10"/>
  <c r="I2047" i="10"/>
  <c r="J2051" i="10"/>
  <c r="I2051" i="10"/>
  <c r="J2055" i="10"/>
  <c r="I2055" i="10"/>
  <c r="J2059" i="10"/>
  <c r="I2059" i="10"/>
  <c r="J2063" i="10"/>
  <c r="I2063" i="10"/>
  <c r="J2067" i="10"/>
  <c r="I2067" i="10"/>
  <c r="J2071" i="10"/>
  <c r="I2071" i="10"/>
  <c r="J2075" i="10"/>
  <c r="I2075" i="10"/>
  <c r="J2079" i="10"/>
  <c r="I2079" i="10"/>
  <c r="J2083" i="10"/>
  <c r="I2083" i="10"/>
  <c r="J2087" i="10"/>
  <c r="I2087" i="10"/>
  <c r="J2091" i="10"/>
  <c r="I2091" i="10"/>
  <c r="J2095" i="10"/>
  <c r="I2095" i="10"/>
  <c r="J2099" i="10"/>
  <c r="I2099" i="10"/>
  <c r="J2103" i="10"/>
  <c r="I2103" i="10"/>
  <c r="J2107" i="10"/>
  <c r="I2107" i="10"/>
  <c r="J2111" i="10"/>
  <c r="I2111" i="10"/>
  <c r="J2115" i="10"/>
  <c r="I2115" i="10"/>
  <c r="J2119" i="10"/>
  <c r="I2119" i="10"/>
  <c r="J2123" i="10"/>
  <c r="I2123" i="10"/>
  <c r="J2127" i="10"/>
  <c r="I2127" i="10"/>
  <c r="J2131" i="10"/>
  <c r="I2131" i="10"/>
  <c r="J2135" i="10"/>
  <c r="I2135" i="10"/>
  <c r="J2139" i="10"/>
  <c r="I2139" i="10"/>
  <c r="J2143" i="10"/>
  <c r="I2143" i="10"/>
  <c r="J2147" i="10"/>
  <c r="I2147" i="10"/>
  <c r="J2151" i="10"/>
  <c r="I2151" i="10"/>
  <c r="J2155" i="10"/>
  <c r="I2155" i="10"/>
  <c r="J2159" i="10"/>
  <c r="I2159" i="10"/>
  <c r="J2163" i="10"/>
  <c r="I2163" i="10"/>
  <c r="J2167" i="10"/>
  <c r="I2167" i="10"/>
  <c r="J2171" i="10"/>
  <c r="I2171" i="10"/>
  <c r="J2175" i="10"/>
  <c r="I2175" i="10"/>
  <c r="J2179" i="10"/>
  <c r="I2179" i="10"/>
  <c r="J2183" i="10"/>
  <c r="I2183" i="10"/>
  <c r="J2187" i="10"/>
  <c r="I2187" i="10"/>
  <c r="J2191" i="10"/>
  <c r="I2191" i="10"/>
  <c r="J2195" i="10"/>
  <c r="I2195" i="10"/>
  <c r="J2199" i="10"/>
  <c r="I2199" i="10"/>
  <c r="J2203" i="10"/>
  <c r="I2203" i="10"/>
  <c r="J2207" i="10"/>
  <c r="I2207" i="10"/>
  <c r="J2211" i="10"/>
  <c r="I2211" i="10"/>
  <c r="J2215" i="10"/>
  <c r="I2215" i="10"/>
  <c r="J2219" i="10"/>
  <c r="I2219" i="10"/>
  <c r="J2223" i="10"/>
  <c r="I2223" i="10"/>
  <c r="J2227" i="10"/>
  <c r="I2227" i="10"/>
  <c r="J2231" i="10"/>
  <c r="I2231" i="10"/>
  <c r="J2235" i="10"/>
  <c r="I2235" i="10"/>
  <c r="J2239" i="10"/>
  <c r="I2239" i="10"/>
  <c r="J2243" i="10"/>
  <c r="I2243" i="10"/>
  <c r="J2247" i="10"/>
  <c r="I2247" i="10"/>
  <c r="J2251" i="10"/>
  <c r="I2251" i="10"/>
  <c r="J2255" i="10"/>
  <c r="I2255" i="10"/>
  <c r="J2259" i="10"/>
  <c r="I2259" i="10"/>
  <c r="J2263" i="10"/>
  <c r="I2263" i="10"/>
  <c r="J2267" i="10"/>
  <c r="I2267" i="10"/>
  <c r="J2271" i="10"/>
  <c r="I2271" i="10"/>
  <c r="J2275" i="10"/>
  <c r="I2275" i="10"/>
  <c r="J2279" i="10"/>
  <c r="I2279" i="10"/>
  <c r="J2283" i="10"/>
  <c r="I2283" i="10"/>
  <c r="J2287" i="10"/>
  <c r="I2287" i="10"/>
  <c r="J2291" i="10"/>
  <c r="I2291" i="10"/>
  <c r="J2295" i="10"/>
  <c r="I2295" i="10"/>
  <c r="J2299" i="10"/>
  <c r="I2299" i="10"/>
  <c r="J2303" i="10"/>
  <c r="I2303" i="10"/>
  <c r="J2307" i="10"/>
  <c r="I2307" i="10"/>
  <c r="J2311" i="10"/>
  <c r="I2311" i="10"/>
  <c r="J2315" i="10"/>
  <c r="I2315" i="10"/>
  <c r="J2319" i="10"/>
  <c r="I2319" i="10"/>
  <c r="J2323" i="10"/>
  <c r="I2323" i="10"/>
  <c r="J2327" i="10"/>
  <c r="I2327" i="10"/>
  <c r="J2331" i="10"/>
  <c r="I2331" i="10"/>
  <c r="J2335" i="10"/>
  <c r="I2335" i="10"/>
  <c r="J2339" i="10"/>
  <c r="I2339" i="10"/>
  <c r="J2343" i="10"/>
  <c r="I2343" i="10"/>
  <c r="J2347" i="10"/>
  <c r="I2347" i="10"/>
  <c r="J2351" i="10"/>
  <c r="I2351" i="10"/>
  <c r="J2355" i="10"/>
  <c r="I2355" i="10"/>
  <c r="J2359" i="10"/>
  <c r="I2359" i="10"/>
  <c r="J2363" i="10"/>
  <c r="I2363" i="10"/>
  <c r="J2367" i="10"/>
  <c r="I2367" i="10"/>
  <c r="J2371" i="10"/>
  <c r="I2371" i="10"/>
  <c r="J2375" i="10"/>
  <c r="I2375" i="10"/>
  <c r="J2379" i="10"/>
  <c r="I2379" i="10"/>
  <c r="J2383" i="10"/>
  <c r="I2383" i="10"/>
  <c r="J2387" i="10"/>
  <c r="I2387" i="10"/>
  <c r="J2391" i="10"/>
  <c r="I2391" i="10"/>
  <c r="J2395" i="10"/>
  <c r="I2395" i="10"/>
  <c r="J2399" i="10"/>
  <c r="I2399" i="10"/>
  <c r="J2403" i="10"/>
  <c r="I2403" i="10"/>
  <c r="J2407" i="10"/>
  <c r="I2407" i="10"/>
  <c r="J2411" i="10"/>
  <c r="I2411" i="10"/>
  <c r="J2415" i="10"/>
  <c r="I2415" i="10"/>
  <c r="J2419" i="10"/>
  <c r="I2419" i="10"/>
  <c r="J2423" i="10"/>
  <c r="I2423" i="10"/>
  <c r="J2427" i="10"/>
  <c r="I2427" i="10"/>
  <c r="J2431" i="10"/>
  <c r="I2431" i="10"/>
  <c r="J2435" i="10"/>
  <c r="I2435" i="10"/>
  <c r="J2439" i="10"/>
  <c r="I2439" i="10"/>
  <c r="J2443" i="10"/>
  <c r="I2443" i="10"/>
  <c r="J2447" i="10"/>
  <c r="I2447" i="10"/>
  <c r="J2451" i="10"/>
  <c r="I2451" i="10"/>
  <c r="J2455" i="10"/>
  <c r="I2455" i="10"/>
  <c r="J2459" i="10"/>
  <c r="I2459" i="10"/>
  <c r="J2463" i="10"/>
  <c r="I2463" i="10"/>
  <c r="J2467" i="10"/>
  <c r="I2467" i="10"/>
  <c r="J2471" i="10"/>
  <c r="I2471" i="10"/>
  <c r="J2475" i="10"/>
  <c r="I2475" i="10"/>
  <c r="J2479" i="10"/>
  <c r="I2479" i="10"/>
  <c r="J2483" i="10"/>
  <c r="I2483" i="10"/>
  <c r="J2487" i="10"/>
  <c r="I2487" i="10"/>
  <c r="J2491" i="10"/>
  <c r="I2491" i="10"/>
  <c r="J2495" i="10"/>
  <c r="I2495" i="10"/>
  <c r="J2499" i="10"/>
  <c r="I2499" i="10"/>
  <c r="J2503" i="10"/>
  <c r="I2503" i="10"/>
  <c r="J2507" i="10"/>
  <c r="I2507" i="10"/>
  <c r="J2511" i="10"/>
  <c r="I2511" i="10"/>
  <c r="J2515" i="10"/>
  <c r="I2515" i="10"/>
  <c r="J2519" i="10"/>
  <c r="I2519" i="10"/>
  <c r="J2523" i="10"/>
  <c r="I2523" i="10"/>
  <c r="J2527" i="10"/>
  <c r="I2527" i="10"/>
  <c r="J2531" i="10"/>
  <c r="I2531" i="10"/>
  <c r="J2535" i="10"/>
  <c r="I2535" i="10"/>
  <c r="J2539" i="10"/>
  <c r="I2539" i="10"/>
  <c r="J2543" i="10"/>
  <c r="I2543" i="10"/>
  <c r="J2547" i="10"/>
  <c r="I2547" i="10"/>
  <c r="J2551" i="10"/>
  <c r="I2551" i="10"/>
  <c r="J2555" i="10"/>
  <c r="I2555" i="10"/>
  <c r="J2559" i="10"/>
  <c r="I2559" i="10"/>
  <c r="J2563" i="10"/>
  <c r="I2563" i="10"/>
  <c r="J2567" i="10"/>
  <c r="I2567" i="10"/>
  <c r="J2571" i="10"/>
  <c r="I2571" i="10"/>
  <c r="J2575" i="10"/>
  <c r="I2575" i="10"/>
  <c r="J2579" i="10"/>
  <c r="I2579" i="10"/>
  <c r="J2583" i="10"/>
  <c r="I2583" i="10"/>
  <c r="J2587" i="10"/>
  <c r="I2587" i="10"/>
  <c r="J2591" i="10"/>
  <c r="I2591" i="10"/>
  <c r="J2595" i="10"/>
  <c r="I2595" i="10"/>
  <c r="J2599" i="10"/>
  <c r="I2599" i="10"/>
  <c r="J2603" i="10"/>
  <c r="I2603" i="10"/>
  <c r="J2607" i="10"/>
  <c r="I2607" i="10"/>
  <c r="J2611" i="10"/>
  <c r="I2611" i="10"/>
  <c r="J2615" i="10"/>
  <c r="I2615" i="10"/>
  <c r="J2619" i="10"/>
  <c r="I2619" i="10"/>
  <c r="J2623" i="10"/>
  <c r="I2623" i="10"/>
  <c r="J2627" i="10"/>
  <c r="I2627" i="10"/>
  <c r="J2631" i="10"/>
  <c r="I2631" i="10"/>
  <c r="J2635" i="10"/>
  <c r="I2635" i="10"/>
  <c r="J2639" i="10"/>
  <c r="I2639" i="10"/>
  <c r="J2643" i="10"/>
  <c r="I2643" i="10"/>
  <c r="J2647" i="10"/>
  <c r="I2647" i="10"/>
  <c r="J2651" i="10"/>
  <c r="I2651" i="10"/>
  <c r="J2655" i="10"/>
  <c r="I2655" i="10"/>
  <c r="J2659" i="10"/>
  <c r="I2659" i="10"/>
  <c r="J2663" i="10"/>
  <c r="I2663" i="10"/>
  <c r="J2667" i="10"/>
  <c r="I2667" i="10"/>
  <c r="J2671" i="10"/>
  <c r="I2671" i="10"/>
  <c r="J2675" i="10"/>
  <c r="I2675" i="10"/>
  <c r="J2679" i="10"/>
  <c r="I2679" i="10"/>
  <c r="J2683" i="10"/>
  <c r="I2683" i="10"/>
  <c r="J2687" i="10"/>
  <c r="I2687" i="10"/>
  <c r="J2691" i="10"/>
  <c r="I2691" i="10"/>
  <c r="J2695" i="10"/>
  <c r="I2695" i="10"/>
  <c r="J2699" i="10"/>
  <c r="I2699" i="10"/>
  <c r="J2703" i="10"/>
  <c r="I2703" i="10"/>
  <c r="J2707" i="10"/>
  <c r="I2707" i="10"/>
  <c r="J2711" i="10"/>
  <c r="I2711" i="10"/>
  <c r="J2715" i="10"/>
  <c r="I2715" i="10"/>
  <c r="J2719" i="10"/>
  <c r="I2719" i="10"/>
  <c r="J2723" i="10"/>
  <c r="I2723" i="10"/>
  <c r="J2727" i="10"/>
  <c r="I2727" i="10"/>
  <c r="J2731" i="10"/>
  <c r="I2731" i="10"/>
  <c r="J2735" i="10"/>
  <c r="I2735" i="10"/>
  <c r="J2739" i="10"/>
  <c r="I2739" i="10"/>
  <c r="J2743" i="10"/>
  <c r="I2743" i="10"/>
  <c r="J2747" i="10"/>
  <c r="I2747" i="10"/>
  <c r="J2751" i="10"/>
  <c r="I2751" i="10"/>
  <c r="J2755" i="10"/>
  <c r="I2755" i="10"/>
  <c r="J2759" i="10"/>
  <c r="I2759" i="10"/>
  <c r="J2763" i="10"/>
  <c r="I2763" i="10"/>
  <c r="J2767" i="10"/>
  <c r="I2767" i="10"/>
  <c r="J2771" i="10"/>
  <c r="I2771" i="10"/>
  <c r="J2775" i="10"/>
  <c r="I2775" i="10"/>
  <c r="J2779" i="10"/>
  <c r="I2779" i="10"/>
  <c r="J2783" i="10"/>
  <c r="I2783" i="10"/>
  <c r="J2787" i="10"/>
  <c r="I2787" i="10"/>
  <c r="J2791" i="10"/>
  <c r="I2791" i="10"/>
  <c r="J2795" i="10"/>
  <c r="I2795" i="10"/>
  <c r="J2799" i="10"/>
  <c r="I2799" i="10"/>
  <c r="J2803" i="10"/>
  <c r="I2803" i="10"/>
  <c r="J2807" i="10"/>
  <c r="I2807" i="10"/>
  <c r="J2811" i="10"/>
  <c r="I2811" i="10"/>
  <c r="J2815" i="10"/>
  <c r="I2815" i="10"/>
  <c r="J2819" i="10"/>
  <c r="I2819" i="10"/>
  <c r="J2823" i="10"/>
  <c r="I2823" i="10"/>
  <c r="J2827" i="10"/>
  <c r="I2827" i="10"/>
  <c r="J2831" i="10"/>
  <c r="I2831" i="10"/>
  <c r="J2835" i="10"/>
  <c r="I2835" i="10"/>
  <c r="J2839" i="10"/>
  <c r="I2839" i="10"/>
  <c r="J2843" i="10"/>
  <c r="I2843" i="10"/>
  <c r="J2847" i="10"/>
  <c r="I2847" i="10"/>
  <c r="J2851" i="10"/>
  <c r="I2851" i="10"/>
  <c r="J2855" i="10"/>
  <c r="I2855" i="10"/>
  <c r="J2859" i="10"/>
  <c r="I2859" i="10"/>
  <c r="J2863" i="10"/>
  <c r="I2863" i="10"/>
  <c r="J2867" i="10"/>
  <c r="I2867" i="10"/>
  <c r="J2871" i="10"/>
  <c r="I2871" i="10"/>
  <c r="J2875" i="10"/>
  <c r="I2875" i="10"/>
  <c r="J2879" i="10"/>
  <c r="I2879" i="10"/>
  <c r="J2883" i="10"/>
  <c r="I2883" i="10"/>
  <c r="J2887" i="10"/>
  <c r="I2887" i="10"/>
  <c r="J2891" i="10"/>
  <c r="I2891" i="10"/>
  <c r="J2895" i="10"/>
  <c r="I2895" i="10"/>
  <c r="J2899" i="10"/>
  <c r="I2899" i="10"/>
  <c r="J2903" i="10"/>
  <c r="I2903" i="10"/>
  <c r="J2907" i="10"/>
  <c r="I2907" i="10"/>
  <c r="J2911" i="10"/>
  <c r="I2911" i="10"/>
  <c r="J2915" i="10"/>
  <c r="I2915" i="10"/>
  <c r="J2919" i="10"/>
  <c r="I2919" i="10"/>
  <c r="J2923" i="10"/>
  <c r="I2923" i="10"/>
  <c r="J2927" i="10"/>
  <c r="I2927" i="10"/>
  <c r="J2931" i="10"/>
  <c r="I2931" i="10"/>
  <c r="J2935" i="10"/>
  <c r="I2935" i="10"/>
  <c r="J2939" i="10"/>
  <c r="I2939" i="10"/>
  <c r="J2943" i="10"/>
  <c r="I2943" i="10"/>
  <c r="J2947" i="10"/>
  <c r="I2947" i="10"/>
  <c r="J2951" i="10"/>
  <c r="I2951" i="10"/>
  <c r="J2955" i="10"/>
  <c r="I2955" i="10"/>
  <c r="J2959" i="10"/>
  <c r="I2959" i="10"/>
  <c r="J2963" i="10"/>
  <c r="I2963" i="10"/>
  <c r="J2967" i="10"/>
  <c r="I2967" i="10"/>
  <c r="J2971" i="10"/>
  <c r="I2971" i="10"/>
  <c r="J2975" i="10"/>
  <c r="I2975" i="10"/>
  <c r="J2979" i="10"/>
  <c r="I2979" i="10"/>
  <c r="J2983" i="10"/>
  <c r="I2983" i="10"/>
  <c r="J2987" i="10"/>
  <c r="I2987" i="10"/>
  <c r="J2991" i="10"/>
  <c r="I2991" i="10"/>
  <c r="J2995" i="10"/>
  <c r="I2995" i="10"/>
  <c r="J2999" i="10"/>
  <c r="I2999" i="10"/>
  <c r="J3003" i="10"/>
  <c r="I3003" i="10"/>
  <c r="J3007" i="10"/>
  <c r="I3007" i="10"/>
  <c r="J15" i="10"/>
  <c r="I15" i="10"/>
  <c r="J31" i="10"/>
  <c r="I31" i="10"/>
  <c r="J43" i="10"/>
  <c r="I43" i="10"/>
  <c r="J59" i="10"/>
  <c r="I59" i="10"/>
  <c r="J91" i="10"/>
  <c r="I91" i="10"/>
  <c r="J139" i="10"/>
  <c r="I139" i="10"/>
  <c r="J171" i="10"/>
  <c r="I171" i="10"/>
  <c r="J187" i="10"/>
  <c r="I187" i="10"/>
  <c r="J203" i="10"/>
  <c r="I203" i="10"/>
  <c r="J219" i="10"/>
  <c r="I219" i="10"/>
  <c r="J235" i="10"/>
  <c r="I235" i="10"/>
  <c r="J251" i="10"/>
  <c r="I251" i="10"/>
  <c r="K251" i="10" s="1"/>
  <c r="J267" i="10"/>
  <c r="I267" i="10"/>
  <c r="J283" i="10"/>
  <c r="I283" i="10"/>
  <c r="J299" i="10"/>
  <c r="I299" i="10"/>
  <c r="J315" i="10"/>
  <c r="I315" i="10"/>
  <c r="K315" i="10" s="1"/>
  <c r="J331" i="10"/>
  <c r="I331" i="10"/>
  <c r="J335" i="10"/>
  <c r="I335" i="10"/>
  <c r="J347" i="10"/>
  <c r="I347" i="10"/>
  <c r="J363" i="10"/>
  <c r="I363" i="10"/>
  <c r="K363" i="10" s="1"/>
  <c r="J379" i="10"/>
  <c r="I379" i="10"/>
  <c r="J399" i="10"/>
  <c r="I399" i="10"/>
  <c r="J415" i="10"/>
  <c r="I415" i="10"/>
  <c r="J431" i="10"/>
  <c r="I431" i="10"/>
  <c r="I20" i="10"/>
  <c r="J20" i="10"/>
  <c r="I24" i="10"/>
  <c r="J24" i="10"/>
  <c r="I36" i="10"/>
  <c r="J36" i="10"/>
  <c r="I48" i="10"/>
  <c r="J48" i="10"/>
  <c r="I64" i="10"/>
  <c r="J64" i="10"/>
  <c r="I80" i="10"/>
  <c r="J80" i="10"/>
  <c r="I88" i="10"/>
  <c r="J88" i="10"/>
  <c r="I100" i="10"/>
  <c r="J100" i="10"/>
  <c r="I112" i="10"/>
  <c r="J112" i="10"/>
  <c r="I124" i="10"/>
  <c r="J124" i="10"/>
  <c r="I140" i="10"/>
  <c r="J140" i="10"/>
  <c r="I144" i="10"/>
  <c r="K144" i="10" s="1"/>
  <c r="J144" i="10"/>
  <c r="I156" i="10"/>
  <c r="J156" i="10"/>
  <c r="I168" i="10"/>
  <c r="J168" i="10"/>
  <c r="I180" i="10"/>
  <c r="J180" i="10"/>
  <c r="I196" i="10"/>
  <c r="K196" i="10" s="1"/>
  <c r="J196" i="10"/>
  <c r="I208" i="10"/>
  <c r="J208" i="10"/>
  <c r="I220" i="10"/>
  <c r="J220" i="10"/>
  <c r="I236" i="10"/>
  <c r="J236" i="10"/>
  <c r="I248" i="10"/>
  <c r="J248" i="10"/>
  <c r="I268" i="10"/>
  <c r="J268" i="10"/>
  <c r="I276" i="10"/>
  <c r="J276" i="10"/>
  <c r="I284" i="10"/>
  <c r="J284" i="10"/>
  <c r="I296" i="10"/>
  <c r="J296" i="10"/>
  <c r="I300" i="10"/>
  <c r="J300" i="10"/>
  <c r="I312" i="10"/>
  <c r="J312" i="10"/>
  <c r="I324" i="10"/>
  <c r="J324" i="10"/>
  <c r="I336" i="10"/>
  <c r="J336" i="10"/>
  <c r="I352" i="10"/>
  <c r="J352" i="10"/>
  <c r="I368" i="10"/>
  <c r="J368" i="10"/>
  <c r="I380" i="10"/>
  <c r="J380" i="10"/>
  <c r="I396" i="10"/>
  <c r="J396" i="10"/>
  <c r="I412" i="10"/>
  <c r="J412" i="10"/>
  <c r="I424" i="10"/>
  <c r="J424" i="10"/>
  <c r="I440" i="10"/>
  <c r="J440" i="10"/>
  <c r="I456" i="10"/>
  <c r="K456" i="10" s="1"/>
  <c r="J456" i="10"/>
  <c r="I484" i="10"/>
  <c r="J484" i="10"/>
  <c r="I496" i="10"/>
  <c r="J496" i="10"/>
  <c r="I512" i="10"/>
  <c r="J512" i="10"/>
  <c r="I544" i="10"/>
  <c r="K544" i="10" s="1"/>
  <c r="J544" i="10"/>
  <c r="I564" i="10"/>
  <c r="J564" i="10"/>
  <c r="I580" i="10"/>
  <c r="J580" i="10"/>
  <c r="I592" i="10"/>
  <c r="J592" i="10"/>
  <c r="I604" i="10"/>
  <c r="K604" i="10" s="1"/>
  <c r="J604" i="10"/>
  <c r="I616" i="10"/>
  <c r="J616" i="10"/>
  <c r="I620" i="10"/>
  <c r="J620" i="10"/>
  <c r="I632" i="10"/>
  <c r="J632" i="10"/>
  <c r="I648" i="10"/>
  <c r="K648" i="10" s="1"/>
  <c r="J648" i="10"/>
  <c r="I660" i="10"/>
  <c r="J660" i="10"/>
  <c r="I672" i="10"/>
  <c r="J672" i="10"/>
  <c r="I688" i="10"/>
  <c r="J688" i="10"/>
  <c r="I700" i="10"/>
  <c r="J700" i="10"/>
  <c r="I716" i="10"/>
  <c r="J716" i="10"/>
  <c r="I732" i="10"/>
  <c r="J732" i="10"/>
  <c r="I744" i="10"/>
  <c r="J744" i="10"/>
  <c r="I760" i="10"/>
  <c r="J760" i="10"/>
  <c r="I772" i="10"/>
  <c r="J772" i="10"/>
  <c r="I784" i="10"/>
  <c r="J784" i="10"/>
  <c r="I796" i="10"/>
  <c r="J796" i="10"/>
  <c r="I808" i="10"/>
  <c r="J808" i="10"/>
  <c r="I820" i="10"/>
  <c r="J820" i="10"/>
  <c r="I832" i="10"/>
  <c r="J832" i="10"/>
  <c r="I844" i="10"/>
  <c r="J844" i="10"/>
  <c r="I856" i="10"/>
  <c r="K856" i="10" s="1"/>
  <c r="J856" i="10"/>
  <c r="I872" i="10"/>
  <c r="J872" i="10"/>
  <c r="I884" i="10"/>
  <c r="J884" i="10"/>
  <c r="I896" i="10"/>
  <c r="J896" i="10"/>
  <c r="I908" i="10"/>
  <c r="K908" i="10" s="1"/>
  <c r="J908" i="10"/>
  <c r="I920" i="10"/>
  <c r="J920" i="10"/>
  <c r="I932" i="10"/>
  <c r="J932" i="10"/>
  <c r="I944" i="10"/>
  <c r="J944" i="10"/>
  <c r="I956" i="10"/>
  <c r="K956" i="10" s="1"/>
  <c r="J956" i="10"/>
  <c r="I968" i="10"/>
  <c r="J968" i="10"/>
  <c r="I980" i="10"/>
  <c r="J980" i="10"/>
  <c r="I996" i="10"/>
  <c r="J996" i="10"/>
  <c r="I1008" i="10"/>
  <c r="K1008" i="10" s="1"/>
  <c r="J1008" i="10"/>
  <c r="I1020" i="10"/>
  <c r="J1020" i="10"/>
  <c r="I1032" i="10"/>
  <c r="J1032" i="10"/>
  <c r="I1048" i="10"/>
  <c r="J1048" i="10"/>
  <c r="I1060" i="10"/>
  <c r="J1060" i="10"/>
  <c r="I1072" i="10"/>
  <c r="J1072" i="10"/>
  <c r="I1076" i="10"/>
  <c r="J1076" i="10"/>
  <c r="I1080" i="10"/>
  <c r="J1080" i="10"/>
  <c r="I1088" i="10"/>
  <c r="J1088" i="10"/>
  <c r="I1096" i="10"/>
  <c r="J1096" i="10"/>
  <c r="I1104" i="10"/>
  <c r="J1104" i="10"/>
  <c r="I1112" i="10"/>
  <c r="J1112" i="10"/>
  <c r="I1120" i="10"/>
  <c r="J1120" i="10"/>
  <c r="I1128" i="10"/>
  <c r="J1128" i="10"/>
  <c r="I1140" i="10"/>
  <c r="J1140" i="10"/>
  <c r="I1152" i="10"/>
  <c r="J1152" i="10"/>
  <c r="I1160" i="10"/>
  <c r="K1160" i="10" s="1"/>
  <c r="J1160" i="10"/>
  <c r="I1168" i="10"/>
  <c r="J1168" i="10"/>
  <c r="I1176" i="10"/>
  <c r="J1176" i="10"/>
  <c r="I1184" i="10"/>
  <c r="J1184" i="10"/>
  <c r="I1192" i="10"/>
  <c r="K1192" i="10" s="1"/>
  <c r="J1192" i="10"/>
  <c r="I1200" i="10"/>
  <c r="J1200" i="10"/>
  <c r="I1208" i="10"/>
  <c r="J1208" i="10"/>
  <c r="I1216" i="10"/>
  <c r="J1216" i="10"/>
  <c r="I1224" i="10"/>
  <c r="K1224" i="10" s="1"/>
  <c r="J1224" i="10"/>
  <c r="I1232" i="10"/>
  <c r="J1232" i="10"/>
  <c r="I1240" i="10"/>
  <c r="J1240" i="10"/>
  <c r="I1248" i="10"/>
  <c r="J1248" i="10"/>
  <c r="I1256" i="10"/>
  <c r="K1256" i="10" s="1"/>
  <c r="J1256" i="10"/>
  <c r="I1264" i="10"/>
  <c r="J1264" i="10"/>
  <c r="I1272" i="10"/>
  <c r="J1272" i="10"/>
  <c r="I1280" i="10"/>
  <c r="J1280" i="10"/>
  <c r="I1288" i="10"/>
  <c r="J1288" i="10"/>
  <c r="I1296" i="10"/>
  <c r="J1296" i="10"/>
  <c r="I1304" i="10"/>
  <c r="J1304" i="10"/>
  <c r="I1312" i="10"/>
  <c r="J1312" i="10"/>
  <c r="I1316" i="10"/>
  <c r="J1316" i="10"/>
  <c r="I1324" i="10"/>
  <c r="J1324" i="10"/>
  <c r="I1332" i="10"/>
  <c r="J1332" i="10"/>
  <c r="I1340" i="10"/>
  <c r="J1340" i="10"/>
  <c r="I1348" i="10"/>
  <c r="J1348" i="10"/>
  <c r="I1356" i="10"/>
  <c r="J1356" i="10"/>
  <c r="I1364" i="10"/>
  <c r="J1364" i="10"/>
  <c r="I1372" i="10"/>
  <c r="J1372" i="10"/>
  <c r="I1380" i="10"/>
  <c r="K1380" i="10" s="1"/>
  <c r="J1380" i="10"/>
  <c r="I1388" i="10"/>
  <c r="J1388" i="10"/>
  <c r="I1396" i="10"/>
  <c r="J1396" i="10"/>
  <c r="I1404" i="10"/>
  <c r="J1404" i="10"/>
  <c r="I1412" i="10"/>
  <c r="K1412" i="10" s="1"/>
  <c r="J1412" i="10"/>
  <c r="I1420" i="10"/>
  <c r="J1420" i="10"/>
  <c r="I1428" i="10"/>
  <c r="J1428" i="10"/>
  <c r="I1436" i="10"/>
  <c r="J1436" i="10"/>
  <c r="I1440" i="10"/>
  <c r="K1440" i="10" s="1"/>
  <c r="J1440" i="10"/>
  <c r="I1448" i="10"/>
  <c r="J1448" i="10"/>
  <c r="I1460" i="10"/>
  <c r="J1460" i="10"/>
  <c r="I1472" i="10"/>
  <c r="J1472" i="10"/>
  <c r="I1480" i="10"/>
  <c r="K1480" i="10" s="1"/>
  <c r="J1480" i="10"/>
  <c r="I1484" i="10"/>
  <c r="J1484" i="10"/>
  <c r="I1492" i="10"/>
  <c r="J1492" i="10"/>
  <c r="I1500" i="10"/>
  <c r="J1500" i="10"/>
  <c r="I1504" i="10"/>
  <c r="J1504" i="10"/>
  <c r="I1512" i="10"/>
  <c r="J1512" i="10"/>
  <c r="I1520" i="10"/>
  <c r="J1520" i="10"/>
  <c r="I1532" i="10"/>
  <c r="J1532" i="10"/>
  <c r="I1540" i="10"/>
  <c r="J1540" i="10"/>
  <c r="I1544" i="10"/>
  <c r="J1544" i="10"/>
  <c r="I1548" i="10"/>
  <c r="J1548" i="10"/>
  <c r="I1552" i="10"/>
  <c r="J1552" i="10"/>
  <c r="I1556" i="10"/>
  <c r="J1556" i="10"/>
  <c r="I1560" i="10"/>
  <c r="J1560" i="10"/>
  <c r="I1564" i="10"/>
  <c r="J1564" i="10"/>
  <c r="I1568" i="10"/>
  <c r="J1568" i="10"/>
  <c r="I1572" i="10"/>
  <c r="K1572" i="10" s="1"/>
  <c r="J1572" i="10"/>
  <c r="I1576" i="10"/>
  <c r="J1576" i="10"/>
  <c r="I1580" i="10"/>
  <c r="J1580" i="10"/>
  <c r="I1584" i="10"/>
  <c r="J1584" i="10"/>
  <c r="I1588" i="10"/>
  <c r="K1588" i="10" s="1"/>
  <c r="J1588" i="10"/>
  <c r="I1592" i="10"/>
  <c r="J1592" i="10"/>
  <c r="I1596" i="10"/>
  <c r="J1596" i="10"/>
  <c r="I1604" i="10"/>
  <c r="J1604" i="10"/>
  <c r="I1608" i="10"/>
  <c r="K1608" i="10" s="1"/>
  <c r="J1608" i="10"/>
  <c r="I1612" i="10"/>
  <c r="J1612" i="10"/>
  <c r="I1616" i="10"/>
  <c r="J1616" i="10"/>
  <c r="I1620" i="10"/>
  <c r="J1620" i="10"/>
  <c r="I1624" i="10"/>
  <c r="K1624" i="10" s="1"/>
  <c r="J1624" i="10"/>
  <c r="I1628" i="10"/>
  <c r="J1628" i="10"/>
  <c r="I1632" i="10"/>
  <c r="J1632" i="10"/>
  <c r="I1636" i="10"/>
  <c r="J1636" i="10"/>
  <c r="I1640" i="10"/>
  <c r="J1640" i="10"/>
  <c r="I1644" i="10"/>
  <c r="J1644" i="10"/>
  <c r="I1648" i="10"/>
  <c r="J1648" i="10"/>
  <c r="I1652" i="10"/>
  <c r="J1652" i="10"/>
  <c r="I1656" i="10"/>
  <c r="J1656" i="10"/>
  <c r="I1660" i="10"/>
  <c r="J1660" i="10"/>
  <c r="I1664" i="10"/>
  <c r="J1664" i="10"/>
  <c r="I1668" i="10"/>
  <c r="J1668" i="10"/>
  <c r="I1672" i="10"/>
  <c r="J1672" i="10"/>
  <c r="I1676" i="10"/>
  <c r="J1676" i="10"/>
  <c r="I1680" i="10"/>
  <c r="J1680" i="10"/>
  <c r="I1684" i="10"/>
  <c r="J1684" i="10"/>
  <c r="I1688" i="10"/>
  <c r="K1688" i="10" s="1"/>
  <c r="J1688" i="10"/>
  <c r="I1692" i="10"/>
  <c r="J1692" i="10"/>
  <c r="I1696" i="10"/>
  <c r="J1696" i="10"/>
  <c r="I1700" i="10"/>
  <c r="J1700" i="10"/>
  <c r="I1704" i="10"/>
  <c r="K1704" i="10" s="1"/>
  <c r="J1704" i="10"/>
  <c r="I1708" i="10"/>
  <c r="J1708" i="10"/>
  <c r="I1712" i="10"/>
  <c r="J1712" i="10"/>
  <c r="I1716" i="10"/>
  <c r="J1716" i="10"/>
  <c r="I1720" i="10"/>
  <c r="K1720" i="10" s="1"/>
  <c r="J1720" i="10"/>
  <c r="I1724" i="10"/>
  <c r="J1724" i="10"/>
  <c r="I1728" i="10"/>
  <c r="J1728" i="10"/>
  <c r="I1732" i="10"/>
  <c r="J1732" i="10"/>
  <c r="I1736" i="10"/>
  <c r="K1736" i="10" s="1"/>
  <c r="J1736" i="10"/>
  <c r="I1740" i="10"/>
  <c r="J1740" i="10"/>
  <c r="I1744" i="10"/>
  <c r="J1744" i="10"/>
  <c r="I1748" i="10"/>
  <c r="J1748" i="10"/>
  <c r="I1752" i="10"/>
  <c r="J1752" i="10"/>
  <c r="I1756" i="10"/>
  <c r="J1756" i="10"/>
  <c r="I1760" i="10"/>
  <c r="J1760" i="10"/>
  <c r="I1764" i="10"/>
  <c r="J1764" i="10"/>
  <c r="I1768" i="10"/>
  <c r="K1768" i="10" s="1"/>
  <c r="J1768" i="10"/>
  <c r="I1772" i="10"/>
  <c r="J1772" i="10"/>
  <c r="I1776" i="10"/>
  <c r="J1776" i="10"/>
  <c r="I1780" i="10"/>
  <c r="J1780" i="10"/>
  <c r="I1784" i="10"/>
  <c r="J1784" i="10"/>
  <c r="I1788" i="10"/>
  <c r="J1788" i="10"/>
  <c r="I1792" i="10"/>
  <c r="J1792" i="10"/>
  <c r="I1796" i="10"/>
  <c r="J1796" i="10"/>
  <c r="I1800" i="10"/>
  <c r="K1800" i="10" s="1"/>
  <c r="J1800" i="10"/>
  <c r="I1804" i="10"/>
  <c r="J1804" i="10"/>
  <c r="I1808" i="10"/>
  <c r="J1808" i="10"/>
  <c r="I1812" i="10"/>
  <c r="J1812" i="10"/>
  <c r="I1816" i="10"/>
  <c r="K1816" i="10" s="1"/>
  <c r="J1816" i="10"/>
  <c r="I1820" i="10"/>
  <c r="J1820" i="10"/>
  <c r="I1824" i="10"/>
  <c r="J1824" i="10"/>
  <c r="I1828" i="10"/>
  <c r="J1828" i="10"/>
  <c r="I1832" i="10"/>
  <c r="K1832" i="10" s="1"/>
  <c r="J1832" i="10"/>
  <c r="I1836" i="10"/>
  <c r="J1836" i="10"/>
  <c r="I1840" i="10"/>
  <c r="J1840" i="10"/>
  <c r="I1844" i="10"/>
  <c r="J1844" i="10"/>
  <c r="I1848" i="10"/>
  <c r="K1848" i="10" s="1"/>
  <c r="J1848" i="10"/>
  <c r="I1852" i="10"/>
  <c r="J1852" i="10"/>
  <c r="I1856" i="10"/>
  <c r="J1856" i="10"/>
  <c r="I1860" i="10"/>
  <c r="J1860" i="10"/>
  <c r="I1864" i="10"/>
  <c r="J1864" i="10"/>
  <c r="I1868" i="10"/>
  <c r="J1868" i="10"/>
  <c r="I1872" i="10"/>
  <c r="J1872" i="10"/>
  <c r="I1876" i="10"/>
  <c r="J1876" i="10"/>
  <c r="I1880" i="10"/>
  <c r="K1880" i="10" s="1"/>
  <c r="J1880" i="10"/>
  <c r="I1884" i="10"/>
  <c r="J1884" i="10"/>
  <c r="I1888" i="10"/>
  <c r="J1888" i="10"/>
  <c r="I1892" i="10"/>
  <c r="J1892" i="10"/>
  <c r="I1896" i="10"/>
  <c r="J1896" i="10"/>
  <c r="I1900" i="10"/>
  <c r="J1900" i="10"/>
  <c r="I1904" i="10"/>
  <c r="J1904" i="10"/>
  <c r="I1908" i="10"/>
  <c r="J1908" i="10"/>
  <c r="I1912" i="10"/>
  <c r="K1912" i="10" s="1"/>
  <c r="J1912" i="10"/>
  <c r="I1916" i="10"/>
  <c r="J1916" i="10"/>
  <c r="I1920" i="10"/>
  <c r="J1920" i="10"/>
  <c r="I1924" i="10"/>
  <c r="J1924" i="10"/>
  <c r="I1928" i="10"/>
  <c r="K1928" i="10" s="1"/>
  <c r="J1928" i="10"/>
  <c r="I1932" i="10"/>
  <c r="J1932" i="10"/>
  <c r="I1936" i="10"/>
  <c r="J1936" i="10"/>
  <c r="I1940" i="10"/>
  <c r="J1940" i="10"/>
  <c r="I1944" i="10"/>
  <c r="K1944" i="10" s="1"/>
  <c r="J1944" i="10"/>
  <c r="I1948" i="10"/>
  <c r="J1948" i="10"/>
  <c r="I1952" i="10"/>
  <c r="J1952" i="10"/>
  <c r="I1956" i="10"/>
  <c r="J1956" i="10"/>
  <c r="I1960" i="10"/>
  <c r="K1960" i="10" s="1"/>
  <c r="J1960" i="10"/>
  <c r="I1964" i="10"/>
  <c r="J1964" i="10"/>
  <c r="I1968" i="10"/>
  <c r="J1968" i="10"/>
  <c r="I1972" i="10"/>
  <c r="J1972" i="10"/>
  <c r="I1976" i="10"/>
  <c r="J1976" i="10"/>
  <c r="I1980" i="10"/>
  <c r="J1980" i="10"/>
  <c r="I1984" i="10"/>
  <c r="J1984" i="10"/>
  <c r="I1988" i="10"/>
  <c r="J1988" i="10"/>
  <c r="I1992" i="10"/>
  <c r="K1992" i="10" s="1"/>
  <c r="J1992" i="10"/>
  <c r="I1996" i="10"/>
  <c r="J1996" i="10"/>
  <c r="I2000" i="10"/>
  <c r="J2000" i="10"/>
  <c r="I2004" i="10"/>
  <c r="J2004" i="10"/>
  <c r="I2008" i="10"/>
  <c r="J2008" i="10"/>
  <c r="I2012" i="10"/>
  <c r="J2012" i="10"/>
  <c r="I2016" i="10"/>
  <c r="J2016" i="10"/>
  <c r="I2020" i="10"/>
  <c r="J2020" i="10"/>
  <c r="I2024" i="10"/>
  <c r="K2024" i="10" s="1"/>
  <c r="J2024" i="10"/>
  <c r="I2028" i="10"/>
  <c r="J2028" i="10"/>
  <c r="I2032" i="10"/>
  <c r="J2032" i="10"/>
  <c r="I2036" i="10"/>
  <c r="J2036" i="10"/>
  <c r="I2040" i="10"/>
  <c r="K2040" i="10" s="1"/>
  <c r="J2040" i="10"/>
  <c r="I2044" i="10"/>
  <c r="J2044" i="10"/>
  <c r="I2048" i="10"/>
  <c r="J2048" i="10"/>
  <c r="I2052" i="10"/>
  <c r="J2052" i="10"/>
  <c r="I2056" i="10"/>
  <c r="K2056" i="10" s="1"/>
  <c r="J2056" i="10"/>
  <c r="I2060" i="10"/>
  <c r="J2060" i="10"/>
  <c r="I2064" i="10"/>
  <c r="J2064" i="10"/>
  <c r="I2068" i="10"/>
  <c r="J2068" i="10"/>
  <c r="I2072" i="10"/>
  <c r="K2072" i="10" s="1"/>
  <c r="J2072" i="10"/>
  <c r="I2076" i="10"/>
  <c r="J2076" i="10"/>
  <c r="I2080" i="10"/>
  <c r="J2080" i="10"/>
  <c r="I2084" i="10"/>
  <c r="J2084" i="10"/>
  <c r="I2088" i="10"/>
  <c r="J2088" i="10"/>
  <c r="I2092" i="10"/>
  <c r="J2092" i="10"/>
  <c r="I2096" i="10"/>
  <c r="J2096" i="10"/>
  <c r="I2100" i="10"/>
  <c r="J2100" i="10"/>
  <c r="I2104" i="10"/>
  <c r="K2104" i="10" s="1"/>
  <c r="J2104" i="10"/>
  <c r="I2108" i="10"/>
  <c r="J2108" i="10"/>
  <c r="I2112" i="10"/>
  <c r="J2112" i="10"/>
  <c r="I2116" i="10"/>
  <c r="J2116" i="10"/>
  <c r="I2120" i="10"/>
  <c r="J2120" i="10"/>
  <c r="I2124" i="10"/>
  <c r="J2124" i="10"/>
  <c r="I2128" i="10"/>
  <c r="J2128" i="10"/>
  <c r="I2132" i="10"/>
  <c r="J2132" i="10"/>
  <c r="I2136" i="10"/>
  <c r="K2136" i="10" s="1"/>
  <c r="J2136" i="10"/>
  <c r="I2140" i="10"/>
  <c r="J2140" i="10"/>
  <c r="I2144" i="10"/>
  <c r="J2144" i="10"/>
  <c r="I2148" i="10"/>
  <c r="J2148" i="10"/>
  <c r="I2152" i="10"/>
  <c r="K2152" i="10" s="1"/>
  <c r="J2152" i="10"/>
  <c r="I2156" i="10"/>
  <c r="J2156" i="10"/>
  <c r="I2160" i="10"/>
  <c r="J2160" i="10"/>
  <c r="I2164" i="10"/>
  <c r="J2164" i="10"/>
  <c r="I2168" i="10"/>
  <c r="K2168" i="10" s="1"/>
  <c r="J2168" i="10"/>
  <c r="I2172" i="10"/>
  <c r="J2172" i="10"/>
  <c r="I2176" i="10"/>
  <c r="J2176" i="10"/>
  <c r="I2180" i="10"/>
  <c r="J2180" i="10"/>
  <c r="I2184" i="10"/>
  <c r="K2184" i="10" s="1"/>
  <c r="J2184" i="10"/>
  <c r="I2188" i="10"/>
  <c r="J2188" i="10"/>
  <c r="I2192" i="10"/>
  <c r="J2192" i="10"/>
  <c r="I2196" i="10"/>
  <c r="J2196" i="10"/>
  <c r="I2200" i="10"/>
  <c r="J2200" i="10"/>
  <c r="I2204" i="10"/>
  <c r="J2204" i="10"/>
  <c r="I2208" i="10"/>
  <c r="J2208" i="10"/>
  <c r="I2212" i="10"/>
  <c r="J2212" i="10"/>
  <c r="I2216" i="10"/>
  <c r="K2216" i="10" s="1"/>
  <c r="J2216" i="10"/>
  <c r="I2220" i="10"/>
  <c r="J2220" i="10"/>
  <c r="I2224" i="10"/>
  <c r="J2224" i="10"/>
  <c r="I2228" i="10"/>
  <c r="J2228" i="10"/>
  <c r="I2232" i="10"/>
  <c r="J2232" i="10"/>
  <c r="I2236" i="10"/>
  <c r="J2236" i="10"/>
  <c r="I2240" i="10"/>
  <c r="J2240" i="10"/>
  <c r="I2244" i="10"/>
  <c r="J2244" i="10"/>
  <c r="I2248" i="10"/>
  <c r="K2248" i="10" s="1"/>
  <c r="J2248" i="10"/>
  <c r="I2252" i="10"/>
  <c r="J2252" i="10"/>
  <c r="I2256" i="10"/>
  <c r="J2256" i="10"/>
  <c r="I2260" i="10"/>
  <c r="J2260" i="10"/>
  <c r="I2264" i="10"/>
  <c r="K2264" i="10" s="1"/>
  <c r="J2264" i="10"/>
  <c r="I2268" i="10"/>
  <c r="J2268" i="10"/>
  <c r="I2272" i="10"/>
  <c r="J2272" i="10"/>
  <c r="I2276" i="10"/>
  <c r="J2276" i="10"/>
  <c r="I2280" i="10"/>
  <c r="K2280" i="10" s="1"/>
  <c r="J2280" i="10"/>
  <c r="I2284" i="10"/>
  <c r="J2284" i="10"/>
  <c r="I2288" i="10"/>
  <c r="J2288" i="10"/>
  <c r="I2292" i="10"/>
  <c r="J2292" i="10"/>
  <c r="I2296" i="10"/>
  <c r="K2296" i="10" s="1"/>
  <c r="J2296" i="10"/>
  <c r="I2300" i="10"/>
  <c r="J2300" i="10"/>
  <c r="I2304" i="10"/>
  <c r="J2304" i="10"/>
  <c r="I2308" i="10"/>
  <c r="J2308" i="10"/>
  <c r="I2312" i="10"/>
  <c r="J2312" i="10"/>
  <c r="I2316" i="10"/>
  <c r="J2316" i="10"/>
  <c r="I2320" i="10"/>
  <c r="J2320" i="10"/>
  <c r="I2324" i="10"/>
  <c r="J2324" i="10"/>
  <c r="I2328" i="10"/>
  <c r="K2328" i="10" s="1"/>
  <c r="J2328" i="10"/>
  <c r="I2332" i="10"/>
  <c r="J2332" i="10"/>
  <c r="I2336" i="10"/>
  <c r="J2336" i="10"/>
  <c r="I2340" i="10"/>
  <c r="J2340" i="10"/>
  <c r="I2344" i="10"/>
  <c r="J2344" i="10"/>
  <c r="I2348" i="10"/>
  <c r="J2348" i="10"/>
  <c r="I2352" i="10"/>
  <c r="J2352" i="10"/>
  <c r="I2356" i="10"/>
  <c r="J2356" i="10"/>
  <c r="I2360" i="10"/>
  <c r="K2360" i="10" s="1"/>
  <c r="J2360" i="10"/>
  <c r="I2364" i="10"/>
  <c r="J2364" i="10"/>
  <c r="I2368" i="10"/>
  <c r="J2368" i="10"/>
  <c r="I2372" i="10"/>
  <c r="J2372" i="10"/>
  <c r="I2376" i="10"/>
  <c r="K2376" i="10" s="1"/>
  <c r="J2376" i="10"/>
  <c r="I2380" i="10"/>
  <c r="J2380" i="10"/>
  <c r="I2384" i="10"/>
  <c r="J2384" i="10"/>
  <c r="I2388" i="10"/>
  <c r="J2388" i="10"/>
  <c r="I2392" i="10"/>
  <c r="K2392" i="10" s="1"/>
  <c r="J2392" i="10"/>
  <c r="I2396" i="10"/>
  <c r="J2396" i="10"/>
  <c r="I2400" i="10"/>
  <c r="J2400" i="10"/>
  <c r="I2404" i="10"/>
  <c r="J2404" i="10"/>
  <c r="I2408" i="10"/>
  <c r="K2408" i="10" s="1"/>
  <c r="J2408" i="10"/>
  <c r="I2412" i="10"/>
  <c r="J2412" i="10"/>
  <c r="I2416" i="10"/>
  <c r="J2416" i="10"/>
  <c r="I2420" i="10"/>
  <c r="J2420" i="10"/>
  <c r="I2424" i="10"/>
  <c r="J2424" i="10"/>
  <c r="I2428" i="10"/>
  <c r="J2428" i="10"/>
  <c r="I2432" i="10"/>
  <c r="J2432" i="10"/>
  <c r="I2436" i="10"/>
  <c r="J2436" i="10"/>
  <c r="I2440" i="10"/>
  <c r="K2440" i="10" s="1"/>
  <c r="J2440" i="10"/>
  <c r="I2444" i="10"/>
  <c r="J2444" i="10"/>
  <c r="I2448" i="10"/>
  <c r="J2448" i="10"/>
  <c r="I2452" i="10"/>
  <c r="J2452" i="10"/>
  <c r="I2456" i="10"/>
  <c r="J2456" i="10"/>
  <c r="I2460" i="10"/>
  <c r="J2460" i="10"/>
  <c r="I2464" i="10"/>
  <c r="J2464" i="10"/>
  <c r="I2468" i="10"/>
  <c r="J2468" i="10"/>
  <c r="I2472" i="10"/>
  <c r="K2472" i="10" s="1"/>
  <c r="J2472" i="10"/>
  <c r="I2476" i="10"/>
  <c r="J2476" i="10"/>
  <c r="I2480" i="10"/>
  <c r="J2480" i="10"/>
  <c r="I2484" i="10"/>
  <c r="J2484" i="10"/>
  <c r="I2488" i="10"/>
  <c r="K2488" i="10" s="1"/>
  <c r="J2488" i="10"/>
  <c r="I2492" i="10"/>
  <c r="J2492" i="10"/>
  <c r="I2496" i="10"/>
  <c r="J2496" i="10"/>
  <c r="I2500" i="10"/>
  <c r="J2500" i="10"/>
  <c r="I2504" i="10"/>
  <c r="K2504" i="10" s="1"/>
  <c r="J2504" i="10"/>
  <c r="I2508" i="10"/>
  <c r="J2508" i="10"/>
  <c r="I2512" i="10"/>
  <c r="J2512" i="10"/>
  <c r="I2516" i="10"/>
  <c r="J2516" i="10"/>
  <c r="I2520" i="10"/>
  <c r="K2520" i="10" s="1"/>
  <c r="J2520" i="10"/>
  <c r="I2524" i="10"/>
  <c r="J2524" i="10"/>
  <c r="I2528" i="10"/>
  <c r="J2528" i="10"/>
  <c r="I2532" i="10"/>
  <c r="J2532" i="10"/>
  <c r="I2536" i="10"/>
  <c r="J2536" i="10"/>
  <c r="I2540" i="10"/>
  <c r="J2540" i="10"/>
  <c r="I2544" i="10"/>
  <c r="J2544" i="10"/>
  <c r="I2548" i="10"/>
  <c r="J2548" i="10"/>
  <c r="I2552" i="10"/>
  <c r="K2552" i="10" s="1"/>
  <c r="J2552" i="10"/>
  <c r="I2556" i="10"/>
  <c r="J2556" i="10"/>
  <c r="I2560" i="10"/>
  <c r="J2560" i="10"/>
  <c r="I2564" i="10"/>
  <c r="J2564" i="10"/>
  <c r="I2568" i="10"/>
  <c r="J2568" i="10"/>
  <c r="I2572" i="10"/>
  <c r="J2572" i="10"/>
  <c r="I2576" i="10"/>
  <c r="J2576" i="10"/>
  <c r="I2580" i="10"/>
  <c r="J2580" i="10"/>
  <c r="I2584" i="10"/>
  <c r="K2584" i="10" s="1"/>
  <c r="J2584" i="10"/>
  <c r="I2588" i="10"/>
  <c r="J2588" i="10"/>
  <c r="I2592" i="10"/>
  <c r="J2592" i="10"/>
  <c r="I2596" i="10"/>
  <c r="J2596" i="10"/>
  <c r="I2600" i="10"/>
  <c r="K2600" i="10" s="1"/>
  <c r="J2600" i="10"/>
  <c r="I2604" i="10"/>
  <c r="J2604" i="10"/>
  <c r="I2608" i="10"/>
  <c r="J2608" i="10"/>
  <c r="I2612" i="10"/>
  <c r="J2612" i="10"/>
  <c r="I2616" i="10"/>
  <c r="K2616" i="10" s="1"/>
  <c r="J2616" i="10"/>
  <c r="I2620" i="10"/>
  <c r="J2620" i="10"/>
  <c r="I2624" i="10"/>
  <c r="J2624" i="10"/>
  <c r="I2628" i="10"/>
  <c r="J2628" i="10"/>
  <c r="I2632" i="10"/>
  <c r="K2632" i="10" s="1"/>
  <c r="J2632" i="10"/>
  <c r="I2636" i="10"/>
  <c r="J2636" i="10"/>
  <c r="I2640" i="10"/>
  <c r="J2640" i="10"/>
  <c r="I2644" i="10"/>
  <c r="J2644" i="10"/>
  <c r="I2648" i="10"/>
  <c r="J2648" i="10"/>
  <c r="I2652" i="10"/>
  <c r="J2652" i="10"/>
  <c r="I2656" i="10"/>
  <c r="J2656" i="10"/>
  <c r="I2660" i="10"/>
  <c r="J2660" i="10"/>
  <c r="I2664" i="10"/>
  <c r="K2664" i="10" s="1"/>
  <c r="J2664" i="10"/>
  <c r="I2668" i="10"/>
  <c r="J2668" i="10"/>
  <c r="I2672" i="10"/>
  <c r="J2672" i="10"/>
  <c r="I2676" i="10"/>
  <c r="J2676" i="10"/>
  <c r="I2680" i="10"/>
  <c r="J2680" i="10"/>
  <c r="I2684" i="10"/>
  <c r="J2684" i="10"/>
  <c r="I2688" i="10"/>
  <c r="J2688" i="10"/>
  <c r="I2692" i="10"/>
  <c r="J2692" i="10"/>
  <c r="I2696" i="10"/>
  <c r="K2696" i="10" s="1"/>
  <c r="J2696" i="10"/>
  <c r="I2700" i="10"/>
  <c r="J2700" i="10"/>
  <c r="I2704" i="10"/>
  <c r="J2704" i="10"/>
  <c r="I2708" i="10"/>
  <c r="J2708" i="10"/>
  <c r="I2712" i="10"/>
  <c r="K2712" i="10" s="1"/>
  <c r="J2712" i="10"/>
  <c r="I2716" i="10"/>
  <c r="J2716" i="10"/>
  <c r="I2720" i="10"/>
  <c r="J2720" i="10"/>
  <c r="I2724" i="10"/>
  <c r="J2724" i="10"/>
  <c r="I2728" i="10"/>
  <c r="K2728" i="10" s="1"/>
  <c r="J2728" i="10"/>
  <c r="I2732" i="10"/>
  <c r="J2732" i="10"/>
  <c r="I2736" i="10"/>
  <c r="J2736" i="10"/>
  <c r="I2740" i="10"/>
  <c r="J2740" i="10"/>
  <c r="I2744" i="10"/>
  <c r="K2744" i="10" s="1"/>
  <c r="J2744" i="10"/>
  <c r="I2748" i="10"/>
  <c r="J2748" i="10"/>
  <c r="I2752" i="10"/>
  <c r="J2752" i="10"/>
  <c r="I2756" i="10"/>
  <c r="J2756" i="10"/>
  <c r="I2760" i="10"/>
  <c r="J2760" i="10"/>
  <c r="I2764" i="10"/>
  <c r="J2764" i="10"/>
  <c r="I2768" i="10"/>
  <c r="J2768" i="10"/>
  <c r="I2772" i="10"/>
  <c r="J2772" i="10"/>
  <c r="I2776" i="10"/>
  <c r="K2776" i="10" s="1"/>
  <c r="J2776" i="10"/>
  <c r="I2780" i="10"/>
  <c r="J2780" i="10"/>
  <c r="I2784" i="10"/>
  <c r="J2784" i="10"/>
  <c r="I2788" i="10"/>
  <c r="J2788" i="10"/>
  <c r="I2792" i="10"/>
  <c r="J2792" i="10"/>
  <c r="I2796" i="10"/>
  <c r="J2796" i="10"/>
  <c r="I2800" i="10"/>
  <c r="J2800" i="10"/>
  <c r="I2804" i="10"/>
  <c r="J2804" i="10"/>
  <c r="I2808" i="10"/>
  <c r="K2808" i="10" s="1"/>
  <c r="J2808" i="10"/>
  <c r="I2812" i="10"/>
  <c r="J2812" i="10"/>
  <c r="I2816" i="10"/>
  <c r="J2816" i="10"/>
  <c r="I2820" i="10"/>
  <c r="J2820" i="10"/>
  <c r="I2824" i="10"/>
  <c r="K2824" i="10" s="1"/>
  <c r="J2824" i="10"/>
  <c r="I2828" i="10"/>
  <c r="J2828" i="10"/>
  <c r="I2832" i="10"/>
  <c r="J2832" i="10"/>
  <c r="I2836" i="10"/>
  <c r="J2836" i="10"/>
  <c r="I2840" i="10"/>
  <c r="K2840" i="10" s="1"/>
  <c r="J2840" i="10"/>
  <c r="I2844" i="10"/>
  <c r="J2844" i="10"/>
  <c r="I2848" i="10"/>
  <c r="J2848" i="10"/>
  <c r="I2852" i="10"/>
  <c r="J2852" i="10"/>
  <c r="I2856" i="10"/>
  <c r="K2856" i="10" s="1"/>
  <c r="J2856" i="10"/>
  <c r="I2860" i="10"/>
  <c r="J2860" i="10"/>
  <c r="I2864" i="10"/>
  <c r="J2864" i="10"/>
  <c r="I2868" i="10"/>
  <c r="J2868" i="10"/>
  <c r="I2872" i="10"/>
  <c r="J2872" i="10"/>
  <c r="I2876" i="10"/>
  <c r="J2876" i="10"/>
  <c r="I2880" i="10"/>
  <c r="J2880" i="10"/>
  <c r="I2884" i="10"/>
  <c r="J2884" i="10"/>
  <c r="I2888" i="10"/>
  <c r="K2888" i="10" s="1"/>
  <c r="J2888" i="10"/>
  <c r="I2892" i="10"/>
  <c r="J2892" i="10"/>
  <c r="I2896" i="10"/>
  <c r="J2896" i="10"/>
  <c r="I2900" i="10"/>
  <c r="J2900" i="10"/>
  <c r="I2904" i="10"/>
  <c r="J2904" i="10"/>
  <c r="I2908" i="10"/>
  <c r="J2908" i="10"/>
  <c r="I2912" i="10"/>
  <c r="J2912" i="10"/>
  <c r="I2916" i="10"/>
  <c r="J2916" i="10"/>
  <c r="I2920" i="10"/>
  <c r="K2920" i="10" s="1"/>
  <c r="J2920" i="10"/>
  <c r="I2924" i="10"/>
  <c r="J2924" i="10"/>
  <c r="I2928" i="10"/>
  <c r="J2928" i="10"/>
  <c r="I2932" i="10"/>
  <c r="J2932" i="10"/>
  <c r="I2936" i="10"/>
  <c r="K2936" i="10" s="1"/>
  <c r="J2936" i="10"/>
  <c r="I2940" i="10"/>
  <c r="J2940" i="10"/>
  <c r="I2944" i="10"/>
  <c r="J2944" i="10"/>
  <c r="I2948" i="10"/>
  <c r="J2948" i="10"/>
  <c r="I2952" i="10"/>
  <c r="K2952" i="10" s="1"/>
  <c r="J2952" i="10"/>
  <c r="I2956" i="10"/>
  <c r="J2956" i="10"/>
  <c r="I2960" i="10"/>
  <c r="J2960" i="10"/>
  <c r="I2964" i="10"/>
  <c r="J2964" i="10"/>
  <c r="I2968" i="10"/>
  <c r="K2968" i="10" s="1"/>
  <c r="J2968" i="10"/>
  <c r="I2972" i="10"/>
  <c r="J2972" i="10"/>
  <c r="I2976" i="10"/>
  <c r="J2976" i="10"/>
  <c r="I2980" i="10"/>
  <c r="J2980" i="10"/>
  <c r="I2984" i="10"/>
  <c r="J2984" i="10"/>
  <c r="I2988" i="10"/>
  <c r="J2988" i="10"/>
  <c r="I2992" i="10"/>
  <c r="J2992" i="10"/>
  <c r="I2996" i="10"/>
  <c r="J2996" i="10"/>
  <c r="I3000" i="10"/>
  <c r="K3000" i="10" s="1"/>
  <c r="J3000" i="10"/>
  <c r="I3004" i="10"/>
  <c r="J3004" i="10"/>
  <c r="I3008" i="10"/>
  <c r="J3008" i="10"/>
  <c r="I3012" i="10"/>
  <c r="J3012" i="10"/>
  <c r="I3016" i="10"/>
  <c r="J3016" i="10"/>
  <c r="I3020" i="10"/>
  <c r="J3020" i="10"/>
  <c r="I3024" i="10"/>
  <c r="J3024" i="10"/>
  <c r="I3028" i="10"/>
  <c r="J3028" i="10"/>
  <c r="I3032" i="10"/>
  <c r="K3032" i="10" s="1"/>
  <c r="J3032" i="10"/>
  <c r="I3036" i="10"/>
  <c r="J3036" i="10"/>
  <c r="I3040" i="10"/>
  <c r="J3040" i="10"/>
  <c r="I3044" i="10"/>
  <c r="J3044" i="10"/>
  <c r="I3048" i="10"/>
  <c r="K3048" i="10" s="1"/>
  <c r="J3048" i="10"/>
  <c r="I3052" i="10"/>
  <c r="J3052" i="10"/>
  <c r="I3056" i="10"/>
  <c r="J3056" i="10"/>
  <c r="I3060" i="10"/>
  <c r="J3060" i="10"/>
  <c r="I3064" i="10"/>
  <c r="K3064" i="10" s="1"/>
  <c r="J3064" i="10"/>
  <c r="I3068" i="10"/>
  <c r="J3068" i="10"/>
  <c r="I3072" i="10"/>
  <c r="J3072" i="10"/>
  <c r="I3076" i="10"/>
  <c r="J3076" i="10"/>
  <c r="I3080" i="10"/>
  <c r="K3080" i="10" s="1"/>
  <c r="J3080" i="10"/>
  <c r="I3084" i="10"/>
  <c r="J3084" i="10"/>
  <c r="I3088" i="10"/>
  <c r="J3088" i="10"/>
  <c r="I3092" i="10"/>
  <c r="J3092" i="10"/>
  <c r="I3096" i="10"/>
  <c r="J3096" i="10"/>
  <c r="I3100" i="10"/>
  <c r="J3100" i="10"/>
  <c r="I3104" i="10"/>
  <c r="J3104" i="10"/>
  <c r="I3108" i="10"/>
  <c r="J3108" i="10"/>
  <c r="I3112" i="10"/>
  <c r="K3112" i="10" s="1"/>
  <c r="J3112" i="10"/>
  <c r="I3116" i="10"/>
  <c r="J3116" i="10"/>
  <c r="I3120" i="10"/>
  <c r="J3120" i="10"/>
  <c r="I3124" i="10"/>
  <c r="J3124" i="10"/>
  <c r="I3128" i="10"/>
  <c r="J3128" i="10"/>
  <c r="I3132" i="10"/>
  <c r="J3132" i="10"/>
  <c r="I3136" i="10"/>
  <c r="J3136" i="10"/>
  <c r="I3140" i="10"/>
  <c r="J3140" i="10"/>
  <c r="I3144" i="10"/>
  <c r="K3144" i="10" s="1"/>
  <c r="J3144" i="10"/>
  <c r="I3148" i="10"/>
  <c r="J3148" i="10"/>
  <c r="I3152" i="10"/>
  <c r="J3152" i="10"/>
  <c r="I3156" i="10"/>
  <c r="J3156" i="10"/>
  <c r="I3160" i="10"/>
  <c r="K3160" i="10" s="1"/>
  <c r="J3160" i="10"/>
  <c r="I3164" i="10"/>
  <c r="J3164" i="10"/>
  <c r="I3168" i="10"/>
  <c r="J3168" i="10"/>
  <c r="I3172" i="10"/>
  <c r="J3172" i="10"/>
  <c r="I3176" i="10"/>
  <c r="K3176" i="10" s="1"/>
  <c r="J3176" i="10"/>
  <c r="I3180" i="10"/>
  <c r="J3180" i="10"/>
  <c r="I3184" i="10"/>
  <c r="J3184" i="10"/>
  <c r="I3188" i="10"/>
  <c r="J3188" i="10"/>
  <c r="I3192" i="10"/>
  <c r="K3192" i="10" s="1"/>
  <c r="J3192" i="10"/>
  <c r="I3196" i="10"/>
  <c r="J3196" i="10"/>
  <c r="I3200" i="10"/>
  <c r="J3200" i="10"/>
  <c r="I3204" i="10"/>
  <c r="J3204" i="10"/>
  <c r="I3208" i="10"/>
  <c r="J3208" i="10"/>
  <c r="I3212" i="10"/>
  <c r="J3212" i="10"/>
  <c r="I3216" i="10"/>
  <c r="J3216" i="10"/>
  <c r="I3220" i="10"/>
  <c r="J3220" i="10"/>
  <c r="I3224" i="10"/>
  <c r="K3224" i="10" s="1"/>
  <c r="J3224" i="10"/>
  <c r="I3228" i="10"/>
  <c r="J3228" i="10"/>
  <c r="I3232" i="10"/>
  <c r="J3232" i="10"/>
  <c r="I3236" i="10"/>
  <c r="J3236" i="10"/>
  <c r="I3240" i="10"/>
  <c r="J3240" i="10"/>
  <c r="I3244" i="10"/>
  <c r="J3244" i="10"/>
  <c r="I3248" i="10"/>
  <c r="J3248" i="10"/>
  <c r="I3252" i="10"/>
  <c r="J3252" i="10"/>
  <c r="I3256" i="10"/>
  <c r="K3256" i="10" s="1"/>
  <c r="J3256" i="10"/>
  <c r="I3260" i="10"/>
  <c r="J3260" i="10"/>
  <c r="I3264" i="10"/>
  <c r="J3264" i="10"/>
  <c r="I3268" i="10"/>
  <c r="J3268" i="10"/>
  <c r="I3272" i="10"/>
  <c r="K3272" i="10" s="1"/>
  <c r="J3272" i="10"/>
  <c r="I3276" i="10"/>
  <c r="J3276" i="10"/>
  <c r="I3280" i="10"/>
  <c r="J3280" i="10"/>
  <c r="I3284" i="10"/>
  <c r="J3284" i="10"/>
  <c r="I3288" i="10"/>
  <c r="K3288" i="10" s="1"/>
  <c r="J3288" i="10"/>
  <c r="I3292" i="10"/>
  <c r="J3292" i="10"/>
  <c r="I3296" i="10"/>
  <c r="J3296" i="10"/>
  <c r="I3300" i="10"/>
  <c r="J3300" i="10"/>
  <c r="I3304" i="10"/>
  <c r="K3304" i="10" s="1"/>
  <c r="J3304" i="10"/>
  <c r="I3308" i="10"/>
  <c r="J3308" i="10"/>
  <c r="I3312" i="10"/>
  <c r="J3312" i="10"/>
  <c r="I3316" i="10"/>
  <c r="J3316" i="10"/>
  <c r="I3320" i="10"/>
  <c r="J3320" i="10"/>
  <c r="I3324" i="10"/>
  <c r="J3324" i="10"/>
  <c r="I3328" i="10"/>
  <c r="J3328" i="10"/>
  <c r="I3332" i="10"/>
  <c r="J3332" i="10"/>
  <c r="I3336" i="10"/>
  <c r="K3336" i="10" s="1"/>
  <c r="J3336" i="10"/>
  <c r="I3340" i="10"/>
  <c r="J3340" i="10"/>
  <c r="I3344" i="10"/>
  <c r="J3344" i="10"/>
  <c r="I3348" i="10"/>
  <c r="J3348" i="10"/>
  <c r="I3352" i="10"/>
  <c r="J3352" i="10"/>
  <c r="I3356" i="10"/>
  <c r="J3356" i="10"/>
  <c r="I3360" i="10"/>
  <c r="J3360" i="10"/>
  <c r="I3364" i="10"/>
  <c r="J3364" i="10"/>
  <c r="I3368" i="10"/>
  <c r="K3368" i="10" s="1"/>
  <c r="J3368" i="10"/>
  <c r="I3372" i="10"/>
  <c r="J3372" i="10"/>
  <c r="I3376" i="10"/>
  <c r="J3376" i="10"/>
  <c r="I3380" i="10"/>
  <c r="J3380" i="10"/>
  <c r="I3384" i="10"/>
  <c r="K3384" i="10" s="1"/>
  <c r="J3384" i="10"/>
  <c r="I3388" i="10"/>
  <c r="J3388" i="10"/>
  <c r="I3392" i="10"/>
  <c r="J3392" i="10"/>
  <c r="I3396" i="10"/>
  <c r="J3396" i="10"/>
  <c r="I3400" i="10"/>
  <c r="K3400" i="10" s="1"/>
  <c r="J3400" i="10"/>
  <c r="I3404" i="10"/>
  <c r="J3404" i="10"/>
  <c r="I3408" i="10"/>
  <c r="J3408" i="10"/>
  <c r="I3412" i="10"/>
  <c r="J3412" i="10"/>
  <c r="I3416" i="10"/>
  <c r="K3416" i="10" s="1"/>
  <c r="J3416" i="10"/>
  <c r="J19" i="10"/>
  <c r="I19" i="10"/>
  <c r="J23" i="10"/>
  <c r="I23" i="10"/>
  <c r="J35" i="10"/>
  <c r="I35" i="10"/>
  <c r="J55" i="10"/>
  <c r="I55" i="10"/>
  <c r="J67" i="10"/>
  <c r="I67" i="10"/>
  <c r="J83" i="10"/>
  <c r="I83" i="10"/>
  <c r="J103" i="10"/>
  <c r="I103" i="10"/>
  <c r="J115" i="10"/>
  <c r="I115" i="10"/>
  <c r="J135" i="10"/>
  <c r="I135" i="10"/>
  <c r="J167" i="10"/>
  <c r="I167" i="10"/>
  <c r="J183" i="10"/>
  <c r="I183" i="10"/>
  <c r="J199" i="10"/>
  <c r="I199" i="10"/>
  <c r="J211" i="10"/>
  <c r="I211" i="10"/>
  <c r="J231" i="10"/>
  <c r="I231" i="10"/>
  <c r="J243" i="10"/>
  <c r="I243" i="10"/>
  <c r="J247" i="10"/>
  <c r="I247" i="10"/>
  <c r="J259" i="10"/>
  <c r="I259" i="10"/>
  <c r="J263" i="10"/>
  <c r="I263" i="10"/>
  <c r="J295" i="10"/>
  <c r="I295" i="10"/>
  <c r="J307" i="10"/>
  <c r="I307" i="10"/>
  <c r="J323" i="10"/>
  <c r="I323" i="10"/>
  <c r="J359" i="10"/>
  <c r="I359" i="10"/>
  <c r="J371" i="10"/>
  <c r="I371" i="10"/>
  <c r="J391" i="10"/>
  <c r="I391" i="10"/>
  <c r="J403" i="10"/>
  <c r="I403" i="10"/>
  <c r="J419" i="10"/>
  <c r="I419" i="10"/>
  <c r="J439" i="10"/>
  <c r="I439" i="10"/>
  <c r="I16" i="10"/>
  <c r="J16" i="10"/>
  <c r="I32" i="10"/>
  <c r="J32" i="10"/>
  <c r="I44" i="10"/>
  <c r="J44" i="10"/>
  <c r="I68" i="10"/>
  <c r="J68" i="10"/>
  <c r="I72" i="10"/>
  <c r="J72" i="10"/>
  <c r="I76" i="10"/>
  <c r="J76" i="10"/>
  <c r="I84" i="10"/>
  <c r="J84" i="10"/>
  <c r="I104" i="10"/>
  <c r="J104" i="10"/>
  <c r="I116" i="10"/>
  <c r="J116" i="10"/>
  <c r="I164" i="10"/>
  <c r="J164" i="10"/>
  <c r="I176" i="10"/>
  <c r="J176" i="10"/>
  <c r="I188" i="10"/>
  <c r="J188" i="10"/>
  <c r="I200" i="10"/>
  <c r="J200" i="10"/>
  <c r="I204" i="10"/>
  <c r="J204" i="10"/>
  <c r="I216" i="10"/>
  <c r="J216" i="10"/>
  <c r="I228" i="10"/>
  <c r="J228" i="10"/>
  <c r="I232" i="10"/>
  <c r="J232" i="10"/>
  <c r="I240" i="10"/>
  <c r="J240" i="10"/>
  <c r="I244" i="10"/>
  <c r="J244" i="10"/>
  <c r="I252" i="10"/>
  <c r="J252" i="10"/>
  <c r="I256" i="10"/>
  <c r="J256" i="10"/>
  <c r="I272" i="10"/>
  <c r="J272" i="10"/>
  <c r="I304" i="10"/>
  <c r="J304" i="10"/>
  <c r="I320" i="10"/>
  <c r="J320" i="10"/>
  <c r="I328" i="10"/>
  <c r="J328" i="10"/>
  <c r="I340" i="10"/>
  <c r="J340" i="10"/>
  <c r="I348" i="10"/>
  <c r="J348" i="10"/>
  <c r="I356" i="10"/>
  <c r="J356" i="10"/>
  <c r="I360" i="10"/>
  <c r="J360" i="10"/>
  <c r="I372" i="10"/>
  <c r="J372" i="10"/>
  <c r="I384" i="10"/>
  <c r="J384" i="10"/>
  <c r="I388" i="10"/>
  <c r="J388" i="10"/>
  <c r="I392" i="10"/>
  <c r="J392" i="10"/>
  <c r="I404" i="10"/>
  <c r="J404" i="10"/>
  <c r="I408" i="10"/>
  <c r="J408" i="10"/>
  <c r="I416" i="10"/>
  <c r="J416" i="10"/>
  <c r="I428" i="10"/>
  <c r="J428" i="10"/>
  <c r="I432" i="10"/>
  <c r="J432" i="10"/>
  <c r="I444" i="10"/>
  <c r="J444" i="10"/>
  <c r="I464" i="10"/>
  <c r="J464" i="10"/>
  <c r="I472" i="10"/>
  <c r="J472" i="10"/>
  <c r="I480" i="10"/>
  <c r="J480" i="10"/>
  <c r="I488" i="10"/>
  <c r="J488" i="10"/>
  <c r="I500" i="10"/>
  <c r="J500" i="10"/>
  <c r="I508" i="10"/>
  <c r="J508" i="10"/>
  <c r="I524" i="10"/>
  <c r="J524" i="10"/>
  <c r="I528" i="10"/>
  <c r="J528" i="10"/>
  <c r="I536" i="10"/>
  <c r="J536" i="10"/>
  <c r="I552" i="10"/>
  <c r="J552" i="10"/>
  <c r="I556" i="10"/>
  <c r="J556" i="10"/>
  <c r="I560" i="10"/>
  <c r="J560" i="10"/>
  <c r="I568" i="10"/>
  <c r="J568" i="10"/>
  <c r="I588" i="10"/>
  <c r="J588" i="10"/>
  <c r="I600" i="10"/>
  <c r="J600" i="10"/>
  <c r="I612" i="10"/>
  <c r="J612" i="10"/>
  <c r="I628" i="10"/>
  <c r="J628" i="10"/>
  <c r="I640" i="10"/>
  <c r="J640" i="10"/>
  <c r="I644" i="10"/>
  <c r="J644" i="10"/>
  <c r="I656" i="10"/>
  <c r="J656" i="10"/>
  <c r="I668" i="10"/>
  <c r="J668" i="10"/>
  <c r="I676" i="10"/>
  <c r="J676" i="10"/>
  <c r="I680" i="10"/>
  <c r="J680" i="10"/>
  <c r="I684" i="10"/>
  <c r="J684" i="10"/>
  <c r="I692" i="10"/>
  <c r="J692" i="10"/>
  <c r="I696" i="10"/>
  <c r="J696" i="10"/>
  <c r="I712" i="10"/>
  <c r="J712" i="10"/>
  <c r="I720" i="10"/>
  <c r="J720" i="10"/>
  <c r="I736" i="10"/>
  <c r="J736" i="10"/>
  <c r="I768" i="10"/>
  <c r="J768" i="10"/>
  <c r="I780" i="10"/>
  <c r="J780" i="10"/>
  <c r="I792" i="10"/>
  <c r="J792" i="10"/>
  <c r="I800" i="10"/>
  <c r="J800" i="10"/>
  <c r="I812" i="10"/>
  <c r="J812" i="10"/>
  <c r="I816" i="10"/>
  <c r="J816" i="10"/>
  <c r="I852" i="10"/>
  <c r="J852" i="10"/>
  <c r="I868" i="10"/>
  <c r="J868" i="10"/>
  <c r="I880" i="10"/>
  <c r="J880" i="10"/>
  <c r="I888" i="10"/>
  <c r="J888" i="10"/>
  <c r="I892" i="10"/>
  <c r="J892" i="10"/>
  <c r="I900" i="10"/>
  <c r="J900" i="10"/>
  <c r="I924" i="10"/>
  <c r="J924" i="10"/>
  <c r="I928" i="10"/>
  <c r="J928" i="10"/>
  <c r="I940" i="10"/>
  <c r="J940" i="10"/>
  <c r="I952" i="10"/>
  <c r="J952" i="10"/>
  <c r="I964" i="10"/>
  <c r="J964" i="10"/>
  <c r="I988" i="10"/>
  <c r="J988" i="10"/>
  <c r="I1000" i="10"/>
  <c r="J1000" i="10"/>
  <c r="I1004" i="10"/>
  <c r="J1004" i="10"/>
  <c r="I1012" i="10"/>
  <c r="J1012" i="10"/>
  <c r="I1016" i="10"/>
  <c r="J1016" i="10"/>
  <c r="I1024" i="10"/>
  <c r="J1024" i="10"/>
  <c r="I1040" i="10"/>
  <c r="J1040" i="10"/>
  <c r="I1044" i="10"/>
  <c r="J1044" i="10"/>
  <c r="I1064" i="10"/>
  <c r="J1064" i="10"/>
  <c r="I1084" i="10"/>
  <c r="J1084" i="10"/>
  <c r="I1092" i="10"/>
  <c r="J1092" i="10"/>
  <c r="I1100" i="10"/>
  <c r="J1100" i="10"/>
  <c r="I1108" i="10"/>
  <c r="J1108" i="10"/>
  <c r="I1116" i="10"/>
  <c r="J1116" i="10"/>
  <c r="I1124" i="10"/>
  <c r="J1124" i="10"/>
  <c r="I1132" i="10"/>
  <c r="J1132" i="10"/>
  <c r="I1136" i="10"/>
  <c r="J1136" i="10"/>
  <c r="I1144" i="10"/>
  <c r="J1144" i="10"/>
  <c r="I1156" i="10"/>
  <c r="J1156" i="10"/>
  <c r="I1164" i="10"/>
  <c r="J1164" i="10"/>
  <c r="I1172" i="10"/>
  <c r="J1172" i="10"/>
  <c r="I1180" i="10"/>
  <c r="J1180" i="10"/>
  <c r="I1188" i="10"/>
  <c r="J1188" i="10"/>
  <c r="I1196" i="10"/>
  <c r="J1196" i="10"/>
  <c r="I1204" i="10"/>
  <c r="J1204" i="10"/>
  <c r="I1212" i="10"/>
  <c r="J1212" i="10"/>
  <c r="I1220" i="10"/>
  <c r="J1220" i="10"/>
  <c r="I1228" i="10"/>
  <c r="J1228" i="10"/>
  <c r="I1236" i="10"/>
  <c r="J1236" i="10"/>
  <c r="I1244" i="10"/>
  <c r="J1244" i="10"/>
  <c r="I1252" i="10"/>
  <c r="J1252" i="10"/>
  <c r="I1260" i="10"/>
  <c r="J1260" i="10"/>
  <c r="I1268" i="10"/>
  <c r="J1268" i="10"/>
  <c r="I1276" i="10"/>
  <c r="J1276" i="10"/>
  <c r="I1284" i="10"/>
  <c r="J1284" i="10"/>
  <c r="I1292" i="10"/>
  <c r="J1292" i="10"/>
  <c r="I1300" i="10"/>
  <c r="J1300" i="10"/>
  <c r="I1308" i="10"/>
  <c r="J1308" i="10"/>
  <c r="I1320" i="10"/>
  <c r="J1320" i="10"/>
  <c r="I1328" i="10"/>
  <c r="J1328" i="10"/>
  <c r="I1336" i="10"/>
  <c r="J1336" i="10"/>
  <c r="I1344" i="10"/>
  <c r="J1344" i="10"/>
  <c r="I1352" i="10"/>
  <c r="J1352" i="10"/>
  <c r="I1360" i="10"/>
  <c r="J1360" i="10"/>
  <c r="I1368" i="10"/>
  <c r="J1368" i="10"/>
  <c r="I1376" i="10"/>
  <c r="J1376" i="10"/>
  <c r="I1384" i="10"/>
  <c r="J1384" i="10"/>
  <c r="I1392" i="10"/>
  <c r="J1392" i="10"/>
  <c r="I1400" i="10"/>
  <c r="J1400" i="10"/>
  <c r="I1408" i="10"/>
  <c r="J1408" i="10"/>
  <c r="I1416" i="10"/>
  <c r="J1416" i="10"/>
  <c r="I1424" i="10"/>
  <c r="J1424" i="10"/>
  <c r="I1432" i="10"/>
  <c r="J1432" i="10"/>
  <c r="I1444" i="10"/>
  <c r="J1444" i="10"/>
  <c r="I1452" i="10"/>
  <c r="J1452" i="10"/>
  <c r="I1456" i="10"/>
  <c r="J1456" i="10"/>
  <c r="I1464" i="10"/>
  <c r="J1464" i="10"/>
  <c r="I1468" i="10"/>
  <c r="J1468" i="10"/>
  <c r="I1476" i="10"/>
  <c r="J1476" i="10"/>
  <c r="I1488" i="10"/>
  <c r="J1488" i="10"/>
  <c r="I1496" i="10"/>
  <c r="J1496" i="10"/>
  <c r="I1508" i="10"/>
  <c r="J1508" i="10"/>
  <c r="I1516" i="10"/>
  <c r="J1516" i="10"/>
  <c r="I1524" i="10"/>
  <c r="J1524" i="10"/>
  <c r="I1528" i="10"/>
  <c r="J1528" i="10"/>
  <c r="I1536" i="10"/>
  <c r="J1536" i="10"/>
  <c r="I1600" i="10"/>
  <c r="J1600" i="10"/>
  <c r="J13" i="10"/>
  <c r="I13" i="10"/>
  <c r="J17" i="10"/>
  <c r="I17" i="10"/>
  <c r="J21" i="10"/>
  <c r="I21" i="10"/>
  <c r="J25" i="10"/>
  <c r="I25" i="10"/>
  <c r="J29" i="10"/>
  <c r="I29" i="10"/>
  <c r="J33" i="10"/>
  <c r="I33" i="10"/>
  <c r="J37" i="10"/>
  <c r="I37" i="10"/>
  <c r="J41" i="10"/>
  <c r="I41" i="10"/>
  <c r="J45" i="10"/>
  <c r="I45" i="10"/>
  <c r="J49" i="10"/>
  <c r="I49" i="10"/>
  <c r="J53" i="10"/>
  <c r="I53" i="10"/>
  <c r="J57" i="10"/>
  <c r="I57" i="10"/>
  <c r="J61" i="10"/>
  <c r="I61" i="10"/>
  <c r="J65" i="10"/>
  <c r="I65" i="10"/>
  <c r="J69" i="10"/>
  <c r="I69" i="10"/>
  <c r="J73" i="10"/>
  <c r="I73" i="10"/>
  <c r="J77" i="10"/>
  <c r="I77" i="10"/>
  <c r="J81" i="10"/>
  <c r="I81" i="10"/>
  <c r="J85" i="10"/>
  <c r="I85" i="10"/>
  <c r="J89" i="10"/>
  <c r="I89" i="10"/>
  <c r="J93" i="10"/>
  <c r="I93" i="10"/>
  <c r="J97" i="10"/>
  <c r="I97" i="10"/>
  <c r="J101" i="10"/>
  <c r="I101" i="10"/>
  <c r="J105" i="10"/>
  <c r="I105" i="10"/>
  <c r="J109" i="10"/>
  <c r="I109" i="10"/>
  <c r="J113" i="10"/>
  <c r="I113" i="10"/>
  <c r="J117" i="10"/>
  <c r="I117" i="10"/>
  <c r="J121" i="10"/>
  <c r="I121" i="10"/>
  <c r="J125" i="10"/>
  <c r="I125" i="10"/>
  <c r="J129" i="10"/>
  <c r="I129" i="10"/>
  <c r="J133" i="10"/>
  <c r="I133" i="10"/>
  <c r="J137" i="10"/>
  <c r="I137" i="10"/>
  <c r="J141" i="10"/>
  <c r="I141" i="10"/>
  <c r="J145" i="10"/>
  <c r="I145" i="10"/>
  <c r="J149" i="10"/>
  <c r="I149" i="10"/>
  <c r="J153" i="10"/>
  <c r="I153" i="10"/>
  <c r="J157" i="10"/>
  <c r="I157" i="10"/>
  <c r="J161" i="10"/>
  <c r="I161" i="10"/>
  <c r="J165" i="10"/>
  <c r="I165" i="10"/>
  <c r="J169" i="10"/>
  <c r="I169" i="10"/>
  <c r="J173" i="10"/>
  <c r="I173" i="10"/>
  <c r="J177" i="10"/>
  <c r="I177" i="10"/>
  <c r="J181" i="10"/>
  <c r="I181" i="10"/>
  <c r="J185" i="10"/>
  <c r="I185" i="10"/>
  <c r="J189" i="10"/>
  <c r="I189" i="10"/>
  <c r="J193" i="10"/>
  <c r="I193" i="10"/>
  <c r="J197" i="10"/>
  <c r="I197" i="10"/>
  <c r="J201" i="10"/>
  <c r="I201" i="10"/>
  <c r="J205" i="10"/>
  <c r="I205" i="10"/>
  <c r="J209" i="10"/>
  <c r="I209" i="10"/>
  <c r="J213" i="10"/>
  <c r="I213" i="10"/>
  <c r="J217" i="10"/>
  <c r="I217" i="10"/>
  <c r="J221" i="10"/>
  <c r="I221" i="10"/>
  <c r="J225" i="10"/>
  <c r="I225" i="10"/>
  <c r="J229" i="10"/>
  <c r="I229" i="10"/>
  <c r="J233" i="10"/>
  <c r="I233" i="10"/>
  <c r="J237" i="10"/>
  <c r="I237" i="10"/>
  <c r="J241" i="10"/>
  <c r="I241" i="10"/>
  <c r="J245" i="10"/>
  <c r="I245" i="10"/>
  <c r="J249" i="10"/>
  <c r="I249" i="10"/>
  <c r="J253" i="10"/>
  <c r="I253" i="10"/>
  <c r="J257" i="10"/>
  <c r="I257" i="10"/>
  <c r="J261" i="10"/>
  <c r="I261" i="10"/>
  <c r="J265" i="10"/>
  <c r="I265" i="10"/>
  <c r="J269" i="10"/>
  <c r="I269" i="10"/>
  <c r="J273" i="10"/>
  <c r="I273" i="10"/>
  <c r="J277" i="10"/>
  <c r="I277" i="10"/>
  <c r="J281" i="10"/>
  <c r="I281" i="10"/>
  <c r="J285" i="10"/>
  <c r="I285" i="10"/>
  <c r="J289" i="10"/>
  <c r="I289" i="10"/>
  <c r="J293" i="10"/>
  <c r="I293" i="10"/>
  <c r="J297" i="10"/>
  <c r="I297" i="10"/>
  <c r="J301" i="10"/>
  <c r="I301" i="10"/>
  <c r="J305" i="10"/>
  <c r="I305" i="10"/>
  <c r="J309" i="10"/>
  <c r="I309" i="10"/>
  <c r="J313" i="10"/>
  <c r="I313" i="10"/>
  <c r="J317" i="10"/>
  <c r="I317" i="10"/>
  <c r="J321" i="10"/>
  <c r="I321" i="10"/>
  <c r="J325" i="10"/>
  <c r="I325" i="10"/>
  <c r="J329" i="10"/>
  <c r="I329" i="10"/>
  <c r="J333" i="10"/>
  <c r="I333" i="10"/>
  <c r="J337" i="10"/>
  <c r="I337" i="10"/>
  <c r="J341" i="10"/>
  <c r="I341" i="10"/>
  <c r="J345" i="10"/>
  <c r="I345" i="10"/>
  <c r="J349" i="10"/>
  <c r="I349" i="10"/>
  <c r="J353" i="10"/>
  <c r="I353" i="10"/>
  <c r="J357" i="10"/>
  <c r="I357" i="10"/>
  <c r="J361" i="10"/>
  <c r="I361" i="10"/>
  <c r="J365" i="10"/>
  <c r="I365" i="10"/>
  <c r="J369" i="10"/>
  <c r="I369" i="10"/>
  <c r="J373" i="10"/>
  <c r="I373" i="10"/>
  <c r="J377" i="10"/>
  <c r="I377" i="10"/>
  <c r="J381" i="10"/>
  <c r="I381" i="10"/>
  <c r="J385" i="10"/>
  <c r="I385" i="10"/>
  <c r="J389" i="10"/>
  <c r="I389" i="10"/>
  <c r="J393" i="10"/>
  <c r="I393" i="10"/>
  <c r="J397" i="10"/>
  <c r="I397" i="10"/>
  <c r="J401" i="10"/>
  <c r="I401" i="10"/>
  <c r="J405" i="10"/>
  <c r="I405" i="10"/>
  <c r="J409" i="10"/>
  <c r="I409" i="10"/>
  <c r="J413" i="10"/>
  <c r="I413" i="10"/>
  <c r="J417" i="10"/>
  <c r="I417" i="10"/>
  <c r="J421" i="10"/>
  <c r="I421" i="10"/>
  <c r="J425" i="10"/>
  <c r="I425" i="10"/>
  <c r="J429" i="10"/>
  <c r="I429" i="10"/>
  <c r="J433" i="10"/>
  <c r="I433" i="10"/>
  <c r="J437" i="10"/>
  <c r="I437" i="10"/>
  <c r="J441" i="10"/>
  <c r="I441" i="10"/>
  <c r="J445" i="10"/>
  <c r="I445" i="10"/>
  <c r="J449" i="10"/>
  <c r="I449" i="10"/>
  <c r="J453" i="10"/>
  <c r="I453" i="10"/>
  <c r="J457" i="10"/>
  <c r="I457" i="10"/>
  <c r="J461" i="10"/>
  <c r="I461" i="10"/>
  <c r="J465" i="10"/>
  <c r="I465" i="10"/>
  <c r="J469" i="10"/>
  <c r="I469" i="10"/>
  <c r="J473" i="10"/>
  <c r="I473" i="10"/>
  <c r="J477" i="10"/>
  <c r="I477" i="10"/>
  <c r="J481" i="10"/>
  <c r="I481" i="10"/>
  <c r="J485" i="10"/>
  <c r="I485" i="10"/>
  <c r="J489" i="10"/>
  <c r="I489" i="10"/>
  <c r="J493" i="10"/>
  <c r="I493" i="10"/>
  <c r="J497" i="10"/>
  <c r="I497" i="10"/>
  <c r="J501" i="10"/>
  <c r="I501" i="10"/>
  <c r="J505" i="10"/>
  <c r="I505" i="10"/>
  <c r="J509" i="10"/>
  <c r="I509" i="10"/>
  <c r="J513" i="10"/>
  <c r="I513" i="10"/>
  <c r="J517" i="10"/>
  <c r="I517" i="10"/>
  <c r="J521" i="10"/>
  <c r="I521" i="10"/>
  <c r="J525" i="10"/>
  <c r="I525" i="10"/>
  <c r="J529" i="10"/>
  <c r="I529" i="10"/>
  <c r="J533" i="10"/>
  <c r="I533" i="10"/>
  <c r="J537" i="10"/>
  <c r="I537" i="10"/>
  <c r="J541" i="10"/>
  <c r="I541" i="10"/>
  <c r="J545" i="10"/>
  <c r="I545" i="10"/>
  <c r="J549" i="10"/>
  <c r="I549" i="10"/>
  <c r="J553" i="10"/>
  <c r="I553" i="10"/>
  <c r="J557" i="10"/>
  <c r="I557" i="10"/>
  <c r="J561" i="10"/>
  <c r="I561" i="10"/>
  <c r="J565" i="10"/>
  <c r="I565" i="10"/>
  <c r="J569" i="10"/>
  <c r="I569" i="10"/>
  <c r="J573" i="10"/>
  <c r="I573" i="10"/>
  <c r="J577" i="10"/>
  <c r="I577" i="10"/>
  <c r="J581" i="10"/>
  <c r="I581" i="10"/>
  <c r="J585" i="10"/>
  <c r="I585" i="10"/>
  <c r="J589" i="10"/>
  <c r="I589" i="10"/>
  <c r="J593" i="10"/>
  <c r="I593" i="10"/>
  <c r="J597" i="10"/>
  <c r="I597" i="10"/>
  <c r="J601" i="10"/>
  <c r="I601" i="10"/>
  <c r="J605" i="10"/>
  <c r="I605" i="10"/>
  <c r="J609" i="10"/>
  <c r="I609" i="10"/>
  <c r="J613" i="10"/>
  <c r="I613" i="10"/>
  <c r="J617" i="10"/>
  <c r="I617" i="10"/>
  <c r="J621" i="10"/>
  <c r="I621" i="10"/>
  <c r="J625" i="10"/>
  <c r="I625" i="10"/>
  <c r="J629" i="10"/>
  <c r="I629" i="10"/>
  <c r="J633" i="10"/>
  <c r="I633" i="10"/>
  <c r="J637" i="10"/>
  <c r="I637" i="10"/>
  <c r="J641" i="10"/>
  <c r="I641" i="10"/>
  <c r="J645" i="10"/>
  <c r="I645" i="10"/>
  <c r="J649" i="10"/>
  <c r="I649" i="10"/>
  <c r="J653" i="10"/>
  <c r="I653" i="10"/>
  <c r="J657" i="10"/>
  <c r="I657" i="10"/>
  <c r="J661" i="10"/>
  <c r="I661" i="10"/>
  <c r="J665" i="10"/>
  <c r="I665" i="10"/>
  <c r="J669" i="10"/>
  <c r="I669" i="10"/>
  <c r="J673" i="10"/>
  <c r="I673" i="10"/>
  <c r="J677" i="10"/>
  <c r="I677" i="10"/>
  <c r="J681" i="10"/>
  <c r="I681" i="10"/>
  <c r="J685" i="10"/>
  <c r="I685" i="10"/>
  <c r="J689" i="10"/>
  <c r="I689" i="10"/>
  <c r="J693" i="10"/>
  <c r="I693" i="10"/>
  <c r="J697" i="10"/>
  <c r="I697" i="10"/>
  <c r="J701" i="10"/>
  <c r="I701" i="10"/>
  <c r="J705" i="10"/>
  <c r="I705" i="10"/>
  <c r="J709" i="10"/>
  <c r="I709" i="10"/>
  <c r="J713" i="10"/>
  <c r="I713" i="10"/>
  <c r="J717" i="10"/>
  <c r="I717" i="10"/>
  <c r="J721" i="10"/>
  <c r="I721" i="10"/>
  <c r="J725" i="10"/>
  <c r="I725" i="10"/>
  <c r="J729" i="10"/>
  <c r="I729" i="10"/>
  <c r="J733" i="10"/>
  <c r="I733" i="10"/>
  <c r="J737" i="10"/>
  <c r="I737" i="10"/>
  <c r="J741" i="10"/>
  <c r="I741" i="10"/>
  <c r="J745" i="10"/>
  <c r="I745" i="10"/>
  <c r="J749" i="10"/>
  <c r="I749" i="10"/>
  <c r="J753" i="10"/>
  <c r="I753" i="10"/>
  <c r="J757" i="10"/>
  <c r="I757" i="10"/>
  <c r="J761" i="10"/>
  <c r="I761" i="10"/>
  <c r="J765" i="10"/>
  <c r="I765" i="10"/>
  <c r="J769" i="10"/>
  <c r="I769" i="10"/>
  <c r="J773" i="10"/>
  <c r="I773" i="10"/>
  <c r="J777" i="10"/>
  <c r="I777" i="10"/>
  <c r="J781" i="10"/>
  <c r="I781" i="10"/>
  <c r="J785" i="10"/>
  <c r="I785" i="10"/>
  <c r="J789" i="10"/>
  <c r="I789" i="10"/>
  <c r="J793" i="10"/>
  <c r="I793" i="10"/>
  <c r="J797" i="10"/>
  <c r="I797" i="10"/>
  <c r="J801" i="10"/>
  <c r="I801" i="10"/>
  <c r="J805" i="10"/>
  <c r="I805" i="10"/>
  <c r="J809" i="10"/>
  <c r="I809" i="10"/>
  <c r="J813" i="10"/>
  <c r="I813" i="10"/>
  <c r="J817" i="10"/>
  <c r="I817" i="10"/>
  <c r="J821" i="10"/>
  <c r="I821" i="10"/>
  <c r="J825" i="10"/>
  <c r="I825" i="10"/>
  <c r="J829" i="10"/>
  <c r="I829" i="10"/>
  <c r="J833" i="10"/>
  <c r="I833" i="10"/>
  <c r="J837" i="10"/>
  <c r="I837" i="10"/>
  <c r="J841" i="10"/>
  <c r="I841" i="10"/>
  <c r="J845" i="10"/>
  <c r="I845" i="10"/>
  <c r="J849" i="10"/>
  <c r="I849" i="10"/>
  <c r="J853" i="10"/>
  <c r="I853" i="10"/>
  <c r="J857" i="10"/>
  <c r="I857" i="10"/>
  <c r="J861" i="10"/>
  <c r="I861" i="10"/>
  <c r="J865" i="10"/>
  <c r="I865" i="10"/>
  <c r="J869" i="10"/>
  <c r="I869" i="10"/>
  <c r="J873" i="10"/>
  <c r="I873" i="10"/>
  <c r="J877" i="10"/>
  <c r="I877" i="10"/>
  <c r="J881" i="10"/>
  <c r="I881" i="10"/>
  <c r="J885" i="10"/>
  <c r="I885" i="10"/>
  <c r="J889" i="10"/>
  <c r="I889" i="10"/>
  <c r="J893" i="10"/>
  <c r="I893" i="10"/>
  <c r="J897" i="10"/>
  <c r="I897" i="10"/>
  <c r="J901" i="10"/>
  <c r="I901" i="10"/>
  <c r="J905" i="10"/>
  <c r="I905" i="10"/>
  <c r="J909" i="10"/>
  <c r="I909" i="10"/>
  <c r="J913" i="10"/>
  <c r="I913" i="10"/>
  <c r="J917" i="10"/>
  <c r="I917" i="10"/>
  <c r="J921" i="10"/>
  <c r="I921" i="10"/>
  <c r="J925" i="10"/>
  <c r="I925" i="10"/>
  <c r="J929" i="10"/>
  <c r="I929" i="10"/>
  <c r="J933" i="10"/>
  <c r="I933" i="10"/>
  <c r="J937" i="10"/>
  <c r="I937" i="10"/>
  <c r="J941" i="10"/>
  <c r="I941" i="10"/>
  <c r="J945" i="10"/>
  <c r="I945" i="10"/>
  <c r="J949" i="10"/>
  <c r="I949" i="10"/>
  <c r="J953" i="10"/>
  <c r="I953" i="10"/>
  <c r="J957" i="10"/>
  <c r="I957" i="10"/>
  <c r="J961" i="10"/>
  <c r="I961" i="10"/>
  <c r="J965" i="10"/>
  <c r="I965" i="10"/>
  <c r="J969" i="10"/>
  <c r="I969" i="10"/>
  <c r="J973" i="10"/>
  <c r="I973" i="10"/>
  <c r="J977" i="10"/>
  <c r="I977" i="10"/>
  <c r="J981" i="10"/>
  <c r="I981" i="10"/>
  <c r="J985" i="10"/>
  <c r="I985" i="10"/>
  <c r="J989" i="10"/>
  <c r="I989" i="10"/>
  <c r="J993" i="10"/>
  <c r="I993" i="10"/>
  <c r="J997" i="10"/>
  <c r="I997" i="10"/>
  <c r="J1001" i="10"/>
  <c r="I1001" i="10"/>
  <c r="J1005" i="10"/>
  <c r="I1005" i="10"/>
  <c r="J1009" i="10"/>
  <c r="I1009" i="10"/>
  <c r="J1013" i="10"/>
  <c r="I1013" i="10"/>
  <c r="J1017" i="10"/>
  <c r="I1017" i="10"/>
  <c r="J1021" i="10"/>
  <c r="I1021" i="10"/>
  <c r="J1025" i="10"/>
  <c r="I1025" i="10"/>
  <c r="J1029" i="10"/>
  <c r="I1029" i="10"/>
  <c r="J1033" i="10"/>
  <c r="I1033" i="10"/>
  <c r="J1037" i="10"/>
  <c r="I1037" i="10"/>
  <c r="J1041" i="10"/>
  <c r="I1041" i="10"/>
  <c r="J1045" i="10"/>
  <c r="I1045" i="10"/>
  <c r="J1049" i="10"/>
  <c r="I1049" i="10"/>
  <c r="J1053" i="10"/>
  <c r="I1053" i="10"/>
  <c r="J1057" i="10"/>
  <c r="I1057" i="10"/>
  <c r="J1061" i="10"/>
  <c r="I1061" i="10"/>
  <c r="J1065" i="10"/>
  <c r="I1065" i="10"/>
  <c r="J1069" i="10"/>
  <c r="I1069" i="10"/>
  <c r="J1073" i="10"/>
  <c r="I1073" i="10"/>
  <c r="J1077" i="10"/>
  <c r="I1077" i="10"/>
  <c r="J1081" i="10"/>
  <c r="I1081" i="10"/>
  <c r="J1085" i="10"/>
  <c r="I1085" i="10"/>
  <c r="J1089" i="10"/>
  <c r="I1089" i="10"/>
  <c r="J1093" i="10"/>
  <c r="I1093" i="10"/>
  <c r="J1097" i="10"/>
  <c r="I1097" i="10"/>
  <c r="J1101" i="10"/>
  <c r="I1101" i="10"/>
  <c r="J1105" i="10"/>
  <c r="I1105" i="10"/>
  <c r="J1109" i="10"/>
  <c r="I1109" i="10"/>
  <c r="J1113" i="10"/>
  <c r="I1113" i="10"/>
  <c r="J1117" i="10"/>
  <c r="I1117" i="10"/>
  <c r="J1121" i="10"/>
  <c r="I1121" i="10"/>
  <c r="J1125" i="10"/>
  <c r="I1125" i="10"/>
  <c r="J1129" i="10"/>
  <c r="I1129" i="10"/>
  <c r="J1133" i="10"/>
  <c r="I1133" i="10"/>
  <c r="J1137" i="10"/>
  <c r="I1137" i="10"/>
  <c r="J1141" i="10"/>
  <c r="I1141" i="10"/>
  <c r="J1145" i="10"/>
  <c r="I1145" i="10"/>
  <c r="J1149" i="10"/>
  <c r="I1149" i="10"/>
  <c r="J1153" i="10"/>
  <c r="I1153" i="10"/>
  <c r="J1157" i="10"/>
  <c r="I1157" i="10"/>
  <c r="J1161" i="10"/>
  <c r="I1161" i="10"/>
  <c r="J1165" i="10"/>
  <c r="I1165" i="10"/>
  <c r="J1169" i="10"/>
  <c r="I1169" i="10"/>
  <c r="J1173" i="10"/>
  <c r="I1173" i="10"/>
  <c r="J1177" i="10"/>
  <c r="I1177" i="10"/>
  <c r="J1181" i="10"/>
  <c r="I1181" i="10"/>
  <c r="J1185" i="10"/>
  <c r="I1185" i="10"/>
  <c r="J1189" i="10"/>
  <c r="I1189" i="10"/>
  <c r="J1193" i="10"/>
  <c r="I1193" i="10"/>
  <c r="J1197" i="10"/>
  <c r="I1197" i="10"/>
  <c r="J1201" i="10"/>
  <c r="I1201" i="10"/>
  <c r="J1205" i="10"/>
  <c r="I1205" i="10"/>
  <c r="J1209" i="10"/>
  <c r="I1209" i="10"/>
  <c r="J1213" i="10"/>
  <c r="I1213" i="10"/>
  <c r="J1217" i="10"/>
  <c r="I1217" i="10"/>
  <c r="J1221" i="10"/>
  <c r="I1221" i="10"/>
  <c r="J1225" i="10"/>
  <c r="I1225" i="10"/>
  <c r="J1229" i="10"/>
  <c r="I1229" i="10"/>
  <c r="J1233" i="10"/>
  <c r="I1233" i="10"/>
  <c r="J1237" i="10"/>
  <c r="I1237" i="10"/>
  <c r="J1241" i="10"/>
  <c r="I1241" i="10"/>
  <c r="J1245" i="10"/>
  <c r="I1245" i="10"/>
  <c r="J1249" i="10"/>
  <c r="I1249" i="10"/>
  <c r="J1253" i="10"/>
  <c r="I1253" i="10"/>
  <c r="J1257" i="10"/>
  <c r="I1257" i="10"/>
  <c r="J1261" i="10"/>
  <c r="I1261" i="10"/>
  <c r="I1265" i="10"/>
  <c r="J1265" i="10"/>
  <c r="I1269" i="10"/>
  <c r="J1269" i="10"/>
  <c r="I1273" i="10"/>
  <c r="J1273" i="10"/>
  <c r="I1277" i="10"/>
  <c r="J1277" i="10"/>
  <c r="I1281" i="10"/>
  <c r="J1281" i="10"/>
  <c r="I1285" i="10"/>
  <c r="J1285" i="10"/>
  <c r="I1289" i="10"/>
  <c r="J1289" i="10"/>
  <c r="I1293" i="10"/>
  <c r="J1293" i="10"/>
  <c r="I1297" i="10"/>
  <c r="J1297" i="10"/>
  <c r="I1301" i="10"/>
  <c r="J1301" i="10"/>
  <c r="I1305" i="10"/>
  <c r="J1305" i="10"/>
  <c r="I1309" i="10"/>
  <c r="J1309" i="10"/>
  <c r="I1313" i="10"/>
  <c r="J1313" i="10"/>
  <c r="I1317" i="10"/>
  <c r="J1317" i="10"/>
  <c r="I1321" i="10"/>
  <c r="J1321" i="10"/>
  <c r="I1325" i="10"/>
  <c r="J1325" i="10"/>
  <c r="I1329" i="10"/>
  <c r="J1329" i="10"/>
  <c r="I1333" i="10"/>
  <c r="J1333" i="10"/>
  <c r="I1337" i="10"/>
  <c r="J1337" i="10"/>
  <c r="I1341" i="10"/>
  <c r="J1341" i="10"/>
  <c r="J1345" i="10"/>
  <c r="I1345" i="10"/>
  <c r="J1349" i="10"/>
  <c r="I1349" i="10"/>
  <c r="J1353" i="10"/>
  <c r="I1353" i="10"/>
  <c r="J1357" i="10"/>
  <c r="I1357" i="10"/>
  <c r="J1361" i="10"/>
  <c r="I1361" i="10"/>
  <c r="J1365" i="10"/>
  <c r="I1365" i="10"/>
  <c r="J1369" i="10"/>
  <c r="I1369" i="10"/>
  <c r="J1373" i="10"/>
  <c r="I1373" i="10"/>
  <c r="J1377" i="10"/>
  <c r="I1377" i="10"/>
  <c r="J1381" i="10"/>
  <c r="I1381" i="10"/>
  <c r="J1385" i="10"/>
  <c r="I1385" i="10"/>
  <c r="J1389" i="10"/>
  <c r="I1389" i="10"/>
  <c r="J1393" i="10"/>
  <c r="I1393" i="10"/>
  <c r="J1397" i="10"/>
  <c r="I1397" i="10"/>
  <c r="J1401" i="10"/>
  <c r="I1401" i="10"/>
  <c r="J1405" i="10"/>
  <c r="I1405" i="10"/>
  <c r="J1409" i="10"/>
  <c r="I1409" i="10"/>
  <c r="J1413" i="10"/>
  <c r="I1413" i="10"/>
  <c r="J1417" i="10"/>
  <c r="I1417" i="10"/>
  <c r="J1421" i="10"/>
  <c r="I1421" i="10"/>
  <c r="J1425" i="10"/>
  <c r="I1425" i="10"/>
  <c r="J1429" i="10"/>
  <c r="I1429" i="10"/>
  <c r="J1433" i="10"/>
  <c r="I1433" i="10"/>
  <c r="J1437" i="10"/>
  <c r="I1437" i="10"/>
  <c r="J1441" i="10"/>
  <c r="I1441" i="10"/>
  <c r="J1445" i="10"/>
  <c r="I1445" i="10"/>
  <c r="J1449" i="10"/>
  <c r="I1449" i="10"/>
  <c r="J1453" i="10"/>
  <c r="I1453" i="10"/>
  <c r="J1457" i="10"/>
  <c r="I1457" i="10"/>
  <c r="J1461" i="10"/>
  <c r="I1461" i="10"/>
  <c r="J1465" i="10"/>
  <c r="I1465" i="10"/>
  <c r="J1469" i="10"/>
  <c r="I1469" i="10"/>
  <c r="J1473" i="10"/>
  <c r="I1473" i="10"/>
  <c r="J1477" i="10"/>
  <c r="I1477" i="10"/>
  <c r="J1481" i="10"/>
  <c r="I1481" i="10"/>
  <c r="J1485" i="10"/>
  <c r="I1485" i="10"/>
  <c r="J1489" i="10"/>
  <c r="I1489" i="10"/>
  <c r="J1493" i="10"/>
  <c r="I1493" i="10"/>
  <c r="J1497" i="10"/>
  <c r="I1497" i="10"/>
  <c r="J1501" i="10"/>
  <c r="I1501" i="10"/>
  <c r="J1505" i="10"/>
  <c r="I1505" i="10"/>
  <c r="J1509" i="10"/>
  <c r="I1509" i="10"/>
  <c r="J1513" i="10"/>
  <c r="I1513" i="10"/>
  <c r="J1517" i="10"/>
  <c r="I1517" i="10"/>
  <c r="J1521" i="10"/>
  <c r="I1521" i="10"/>
  <c r="J1525" i="10"/>
  <c r="I1525" i="10"/>
  <c r="J1529" i="10"/>
  <c r="I1529" i="10"/>
  <c r="J1533" i="10"/>
  <c r="I1533" i="10"/>
  <c r="J1537" i="10"/>
  <c r="I1537" i="10"/>
  <c r="J1541" i="10"/>
  <c r="I1541" i="10"/>
  <c r="J1545" i="10"/>
  <c r="I1545" i="10"/>
  <c r="I1818" i="10"/>
  <c r="J1818" i="10"/>
  <c r="I1822" i="10"/>
  <c r="J1822" i="10"/>
  <c r="I1826" i="10"/>
  <c r="J1826" i="10"/>
  <c r="I1830" i="10"/>
  <c r="J1830" i="10"/>
  <c r="I1834" i="10"/>
  <c r="J1834" i="10"/>
  <c r="I1838" i="10"/>
  <c r="J1838" i="10"/>
  <c r="I1842" i="10"/>
  <c r="J1842" i="10"/>
  <c r="I1846" i="10"/>
  <c r="J1846" i="10"/>
  <c r="I1850" i="10"/>
  <c r="J1850" i="10"/>
  <c r="I1854" i="10"/>
  <c r="J1854" i="10"/>
  <c r="I1858" i="10"/>
  <c r="J1858" i="10"/>
  <c r="I1862" i="10"/>
  <c r="J1862" i="10"/>
  <c r="I1866" i="10"/>
  <c r="J1866" i="10"/>
  <c r="I1870" i="10"/>
  <c r="J1870" i="10"/>
  <c r="I1874" i="10"/>
  <c r="J1874" i="10"/>
  <c r="I1878" i="10"/>
  <c r="J1878" i="10"/>
  <c r="I1882" i="10"/>
  <c r="J1882" i="10"/>
  <c r="I1886" i="10"/>
  <c r="J1886" i="10"/>
  <c r="I1890" i="10"/>
  <c r="J1890" i="10"/>
  <c r="I1894" i="10"/>
  <c r="J1894" i="10"/>
  <c r="I1898" i="10"/>
  <c r="J1898" i="10"/>
  <c r="I1902" i="10"/>
  <c r="J1902" i="10"/>
  <c r="I1906" i="10"/>
  <c r="J1906" i="10"/>
  <c r="I1910" i="10"/>
  <c r="J1910" i="10"/>
  <c r="I1914" i="10"/>
  <c r="J1914" i="10"/>
  <c r="I1918" i="10"/>
  <c r="J1918" i="10"/>
  <c r="I1922" i="10"/>
  <c r="J1922" i="10"/>
  <c r="I1926" i="10"/>
  <c r="J1926" i="10"/>
  <c r="I1930" i="10"/>
  <c r="J1930" i="10"/>
  <c r="I1934" i="10"/>
  <c r="J1934" i="10"/>
  <c r="I1938" i="10"/>
  <c r="J1938" i="10"/>
  <c r="I1942" i="10"/>
  <c r="J1942" i="10"/>
  <c r="I1946" i="10"/>
  <c r="J1946" i="10"/>
  <c r="I1950" i="10"/>
  <c r="J1950" i="10"/>
  <c r="I1954" i="10"/>
  <c r="J1954" i="10"/>
  <c r="I1958" i="10"/>
  <c r="J1958" i="10"/>
  <c r="I1962" i="10"/>
  <c r="J1962" i="10"/>
  <c r="I1966" i="10"/>
  <c r="J1966" i="10"/>
  <c r="I1970" i="10"/>
  <c r="J1970" i="10"/>
  <c r="I1974" i="10"/>
  <c r="J1974" i="10"/>
  <c r="I1978" i="10"/>
  <c r="J1978" i="10"/>
  <c r="I1982" i="10"/>
  <c r="J1982" i="10"/>
  <c r="I1986" i="10"/>
  <c r="J1986" i="10"/>
  <c r="I1990" i="10"/>
  <c r="J1990" i="10"/>
  <c r="I1994" i="10"/>
  <c r="J1994" i="10"/>
  <c r="I1998" i="10"/>
  <c r="J1998" i="10"/>
  <c r="I2002" i="10"/>
  <c r="J2002" i="10"/>
  <c r="I2006" i="10"/>
  <c r="J2006" i="10"/>
  <c r="I2010" i="10"/>
  <c r="J2010" i="10"/>
  <c r="I2014" i="10"/>
  <c r="J2014" i="10"/>
  <c r="I2018" i="10"/>
  <c r="J2018" i="10"/>
  <c r="I2022" i="10"/>
  <c r="J2022" i="10"/>
  <c r="I2026" i="10"/>
  <c r="J2026" i="10"/>
  <c r="I2030" i="10"/>
  <c r="J2030" i="10"/>
  <c r="I2034" i="10"/>
  <c r="J2034" i="10"/>
  <c r="I2038" i="10"/>
  <c r="J2038" i="10"/>
  <c r="I2042" i="10"/>
  <c r="J2042" i="10"/>
  <c r="I2046" i="10"/>
  <c r="J2046" i="10"/>
  <c r="I2050" i="10"/>
  <c r="J2050" i="10"/>
  <c r="I2054" i="10"/>
  <c r="J2054" i="10"/>
  <c r="I2058" i="10"/>
  <c r="J2058" i="10"/>
  <c r="I2062" i="10"/>
  <c r="J2062" i="10"/>
  <c r="I2066" i="10"/>
  <c r="J2066" i="10"/>
  <c r="I2070" i="10"/>
  <c r="J2070" i="10"/>
  <c r="I2074" i="10"/>
  <c r="J2074" i="10"/>
  <c r="I2078" i="10"/>
  <c r="J2078" i="10"/>
  <c r="I2082" i="10"/>
  <c r="J2082" i="10"/>
  <c r="I2086" i="10"/>
  <c r="J2086" i="10"/>
  <c r="I2090" i="10"/>
  <c r="J2090" i="10"/>
  <c r="I2094" i="10"/>
  <c r="J2094" i="10"/>
  <c r="I2098" i="10"/>
  <c r="J2098" i="10"/>
  <c r="I2102" i="10"/>
  <c r="J2102" i="10"/>
  <c r="I2106" i="10"/>
  <c r="J2106" i="10"/>
  <c r="I2110" i="10"/>
  <c r="J2110" i="10"/>
  <c r="I2114" i="10"/>
  <c r="J2114" i="10"/>
  <c r="I2118" i="10"/>
  <c r="J2118" i="10"/>
  <c r="I2122" i="10"/>
  <c r="J2122" i="10"/>
  <c r="I2126" i="10"/>
  <c r="J2126" i="10"/>
  <c r="I2130" i="10"/>
  <c r="J2130" i="10"/>
  <c r="I2134" i="10"/>
  <c r="J2134" i="10"/>
  <c r="I2138" i="10"/>
  <c r="J2138" i="10"/>
  <c r="I2142" i="10"/>
  <c r="J2142" i="10"/>
  <c r="I2146" i="10"/>
  <c r="J2146" i="10"/>
  <c r="I2150" i="10"/>
  <c r="J2150" i="10"/>
  <c r="I2154" i="10"/>
  <c r="J2154" i="10"/>
  <c r="I2158" i="10"/>
  <c r="J2158" i="10"/>
  <c r="I2162" i="10"/>
  <c r="J2162" i="10"/>
  <c r="I2166" i="10"/>
  <c r="J2166" i="10"/>
  <c r="I2170" i="10"/>
  <c r="J2170" i="10"/>
  <c r="I2174" i="10"/>
  <c r="J2174" i="10"/>
  <c r="I2178" i="10"/>
  <c r="J2178" i="10"/>
  <c r="I2182" i="10"/>
  <c r="J2182" i="10"/>
  <c r="I2186" i="10"/>
  <c r="J2186" i="10"/>
  <c r="I2190" i="10"/>
  <c r="J2190" i="10"/>
  <c r="I2194" i="10"/>
  <c r="J2194" i="10"/>
  <c r="I2198" i="10"/>
  <c r="J2198" i="10"/>
  <c r="I2202" i="10"/>
  <c r="J2202" i="10"/>
  <c r="I2206" i="10"/>
  <c r="J2206" i="10"/>
  <c r="I2210" i="10"/>
  <c r="J2210" i="10"/>
  <c r="I2214" i="10"/>
  <c r="J2214" i="10"/>
  <c r="I2218" i="10"/>
  <c r="J2218" i="10"/>
  <c r="I2222" i="10"/>
  <c r="J2222" i="10"/>
  <c r="I2226" i="10"/>
  <c r="J2226" i="10"/>
  <c r="I2230" i="10"/>
  <c r="J2230" i="10"/>
  <c r="I2234" i="10"/>
  <c r="J2234" i="10"/>
  <c r="I2238" i="10"/>
  <c r="J2238" i="10"/>
  <c r="I2242" i="10"/>
  <c r="J2242" i="10"/>
  <c r="I2246" i="10"/>
  <c r="J2246" i="10"/>
  <c r="I2250" i="10"/>
  <c r="J2250" i="10"/>
  <c r="I2254" i="10"/>
  <c r="J2254" i="10"/>
  <c r="I2258" i="10"/>
  <c r="J2258" i="10"/>
  <c r="I2262" i="10"/>
  <c r="J2262" i="10"/>
  <c r="I2266" i="10"/>
  <c r="J2266" i="10"/>
  <c r="I2270" i="10"/>
  <c r="J2270" i="10"/>
  <c r="I2274" i="10"/>
  <c r="J2274" i="10"/>
  <c r="I2278" i="10"/>
  <c r="J2278" i="10"/>
  <c r="I2282" i="10"/>
  <c r="J2282" i="10"/>
  <c r="I2286" i="10"/>
  <c r="J2286" i="10"/>
  <c r="I2290" i="10"/>
  <c r="J2290" i="10"/>
  <c r="I2294" i="10"/>
  <c r="J2294" i="10"/>
  <c r="I2298" i="10"/>
  <c r="J2298" i="10"/>
  <c r="I2302" i="10"/>
  <c r="J2302" i="10"/>
  <c r="I2306" i="10"/>
  <c r="J2306" i="10"/>
  <c r="I2310" i="10"/>
  <c r="J2310" i="10"/>
  <c r="I2314" i="10"/>
  <c r="J2314" i="10"/>
  <c r="I2318" i="10"/>
  <c r="J2318" i="10"/>
  <c r="I2322" i="10"/>
  <c r="J2322" i="10"/>
  <c r="I2326" i="10"/>
  <c r="J2326" i="10"/>
  <c r="I2330" i="10"/>
  <c r="J2330" i="10"/>
  <c r="I2334" i="10"/>
  <c r="J2334" i="10"/>
  <c r="I2338" i="10"/>
  <c r="J2338" i="10"/>
  <c r="I2342" i="10"/>
  <c r="J2342" i="10"/>
  <c r="I2346" i="10"/>
  <c r="J2346" i="10"/>
  <c r="I2350" i="10"/>
  <c r="J2350" i="10"/>
  <c r="I2354" i="10"/>
  <c r="J2354" i="10"/>
  <c r="I2358" i="10"/>
  <c r="J2358" i="10"/>
  <c r="I2362" i="10"/>
  <c r="J2362" i="10"/>
  <c r="I2366" i="10"/>
  <c r="J2366" i="10"/>
  <c r="I2370" i="10"/>
  <c r="J2370" i="10"/>
  <c r="I2374" i="10"/>
  <c r="J2374" i="10"/>
  <c r="I2378" i="10"/>
  <c r="J2378" i="10"/>
  <c r="I2382" i="10"/>
  <c r="J2382" i="10"/>
  <c r="I2386" i="10"/>
  <c r="J2386" i="10"/>
  <c r="I2390" i="10"/>
  <c r="J2390" i="10"/>
  <c r="I2394" i="10"/>
  <c r="J2394" i="10"/>
  <c r="I2398" i="10"/>
  <c r="J2398" i="10"/>
  <c r="I2402" i="10"/>
  <c r="J2402" i="10"/>
  <c r="I2406" i="10"/>
  <c r="J2406" i="10"/>
  <c r="I2410" i="10"/>
  <c r="J2410" i="10"/>
  <c r="I2414" i="10"/>
  <c r="J2414" i="10"/>
  <c r="I2418" i="10"/>
  <c r="J2418" i="10"/>
  <c r="I2422" i="10"/>
  <c r="J2422" i="10"/>
  <c r="I2426" i="10"/>
  <c r="J2426" i="10"/>
  <c r="I2430" i="10"/>
  <c r="J2430" i="10"/>
  <c r="I2434" i="10"/>
  <c r="J2434" i="10"/>
  <c r="I2438" i="10"/>
  <c r="J2438" i="10"/>
  <c r="I2442" i="10"/>
  <c r="J2442" i="10"/>
  <c r="I2446" i="10"/>
  <c r="J2446" i="10"/>
  <c r="I2450" i="10"/>
  <c r="J2450" i="10"/>
  <c r="I2454" i="10"/>
  <c r="J2454" i="10"/>
  <c r="I2458" i="10"/>
  <c r="J2458" i="10"/>
  <c r="I2462" i="10"/>
  <c r="J2462" i="10"/>
  <c r="I2466" i="10"/>
  <c r="J2466" i="10"/>
  <c r="I2470" i="10"/>
  <c r="J2470" i="10"/>
  <c r="I2474" i="10"/>
  <c r="J2474" i="10"/>
  <c r="I2478" i="10"/>
  <c r="J2478" i="10"/>
  <c r="I2482" i="10"/>
  <c r="J2482" i="10"/>
  <c r="I2486" i="10"/>
  <c r="J2486" i="10"/>
  <c r="I2490" i="10"/>
  <c r="J2490" i="10"/>
  <c r="I2494" i="10"/>
  <c r="J2494" i="10"/>
  <c r="I2498" i="10"/>
  <c r="J2498" i="10"/>
  <c r="I2502" i="10"/>
  <c r="J2502" i="10"/>
  <c r="I2506" i="10"/>
  <c r="J2506" i="10"/>
  <c r="I2510" i="10"/>
  <c r="J2510" i="10"/>
  <c r="I2514" i="10"/>
  <c r="J2514" i="10"/>
  <c r="I2518" i="10"/>
  <c r="J2518" i="10"/>
  <c r="I2522" i="10"/>
  <c r="J2522" i="10"/>
  <c r="I2526" i="10"/>
  <c r="J2526" i="10"/>
  <c r="I2530" i="10"/>
  <c r="J2530" i="10"/>
  <c r="I2534" i="10"/>
  <c r="J2534" i="10"/>
  <c r="I2538" i="10"/>
  <c r="J2538" i="10"/>
  <c r="I2542" i="10"/>
  <c r="J2542" i="10"/>
  <c r="I2546" i="10"/>
  <c r="J2546" i="10"/>
  <c r="I2550" i="10"/>
  <c r="J2550" i="10"/>
  <c r="I2554" i="10"/>
  <c r="J2554" i="10"/>
  <c r="I2558" i="10"/>
  <c r="J2558" i="10"/>
  <c r="I2562" i="10"/>
  <c r="J2562" i="10"/>
  <c r="I2566" i="10"/>
  <c r="J2566" i="10"/>
  <c r="I2570" i="10"/>
  <c r="J2570" i="10"/>
  <c r="I2574" i="10"/>
  <c r="J2574" i="10"/>
  <c r="I2578" i="10"/>
  <c r="J2578" i="10"/>
  <c r="I2582" i="10"/>
  <c r="J2582" i="10"/>
  <c r="I2586" i="10"/>
  <c r="J2586" i="10"/>
  <c r="I2590" i="10"/>
  <c r="J2590" i="10"/>
  <c r="I2594" i="10"/>
  <c r="J2594" i="10"/>
  <c r="I2598" i="10"/>
  <c r="J2598" i="10"/>
  <c r="I2602" i="10"/>
  <c r="J2602" i="10"/>
  <c r="I2606" i="10"/>
  <c r="J2606" i="10"/>
  <c r="I2610" i="10"/>
  <c r="J2610" i="10"/>
  <c r="I2614" i="10"/>
  <c r="J2614" i="10"/>
  <c r="I2618" i="10"/>
  <c r="J2618" i="10"/>
  <c r="I2622" i="10"/>
  <c r="J2622" i="10"/>
  <c r="I2626" i="10"/>
  <c r="J2626" i="10"/>
  <c r="I2630" i="10"/>
  <c r="J2630" i="10"/>
  <c r="I2634" i="10"/>
  <c r="J2634" i="10"/>
  <c r="I2638" i="10"/>
  <c r="J2638" i="10"/>
  <c r="I2642" i="10"/>
  <c r="J2642" i="10"/>
  <c r="I2646" i="10"/>
  <c r="J2646" i="10"/>
  <c r="I2650" i="10"/>
  <c r="J2650" i="10"/>
  <c r="I2654" i="10"/>
  <c r="J2654" i="10"/>
  <c r="I2658" i="10"/>
  <c r="J2658" i="10"/>
  <c r="I2662" i="10"/>
  <c r="J2662" i="10"/>
  <c r="I2666" i="10"/>
  <c r="J2666" i="10"/>
  <c r="I2670" i="10"/>
  <c r="J2670" i="10"/>
  <c r="I2674" i="10"/>
  <c r="J2674" i="10"/>
  <c r="I2678" i="10"/>
  <c r="J2678" i="10"/>
  <c r="I2682" i="10"/>
  <c r="J2682" i="10"/>
  <c r="I2686" i="10"/>
  <c r="J2686" i="10"/>
  <c r="I2690" i="10"/>
  <c r="J2690" i="10"/>
  <c r="I2694" i="10"/>
  <c r="J2694" i="10"/>
  <c r="I2698" i="10"/>
  <c r="J2698" i="10"/>
  <c r="I2702" i="10"/>
  <c r="J2702" i="10"/>
  <c r="I2706" i="10"/>
  <c r="J2706" i="10"/>
  <c r="I2710" i="10"/>
  <c r="J2710" i="10"/>
  <c r="I2714" i="10"/>
  <c r="J2714" i="10"/>
  <c r="I2718" i="10"/>
  <c r="J2718" i="10"/>
  <c r="I2722" i="10"/>
  <c r="J2722" i="10"/>
  <c r="I2726" i="10"/>
  <c r="J2726" i="10"/>
  <c r="I2730" i="10"/>
  <c r="J2730" i="10"/>
  <c r="I2734" i="10"/>
  <c r="J2734" i="10"/>
  <c r="I2738" i="10"/>
  <c r="J2738" i="10"/>
  <c r="I2742" i="10"/>
  <c r="J2742" i="10"/>
  <c r="I2746" i="10"/>
  <c r="J2746" i="10"/>
  <c r="I2750" i="10"/>
  <c r="J2750" i="10"/>
  <c r="I2754" i="10"/>
  <c r="J2754" i="10"/>
  <c r="I2758" i="10"/>
  <c r="J2758" i="10"/>
  <c r="I2762" i="10"/>
  <c r="J2762" i="10"/>
  <c r="I2766" i="10"/>
  <c r="J2766" i="10"/>
  <c r="I2770" i="10"/>
  <c r="J2770" i="10"/>
  <c r="I2774" i="10"/>
  <c r="J2774" i="10"/>
  <c r="I2778" i="10"/>
  <c r="J2778" i="10"/>
  <c r="I2782" i="10"/>
  <c r="J2782" i="10"/>
  <c r="I2786" i="10"/>
  <c r="J2786" i="10"/>
  <c r="I2790" i="10"/>
  <c r="J2790" i="10"/>
  <c r="I2794" i="10"/>
  <c r="J2794" i="10"/>
  <c r="I2798" i="10"/>
  <c r="J2798" i="10"/>
  <c r="I2802" i="10"/>
  <c r="J2802" i="10"/>
  <c r="I2806" i="10"/>
  <c r="J2806" i="10"/>
  <c r="I2810" i="10"/>
  <c r="J2810" i="10"/>
  <c r="I2814" i="10"/>
  <c r="J2814" i="10"/>
  <c r="I2818" i="10"/>
  <c r="J2818" i="10"/>
  <c r="I2822" i="10"/>
  <c r="J2822" i="10"/>
  <c r="I2826" i="10"/>
  <c r="J2826" i="10"/>
  <c r="I2830" i="10"/>
  <c r="J2830" i="10"/>
  <c r="I2834" i="10"/>
  <c r="J2834" i="10"/>
  <c r="I2838" i="10"/>
  <c r="J2838" i="10"/>
  <c r="I2842" i="10"/>
  <c r="J2842" i="10"/>
  <c r="I2846" i="10"/>
  <c r="J2846" i="10"/>
  <c r="I2850" i="10"/>
  <c r="J2850" i="10"/>
  <c r="I2854" i="10"/>
  <c r="J2854" i="10"/>
  <c r="I2858" i="10"/>
  <c r="J2858" i="10"/>
  <c r="I2862" i="10"/>
  <c r="J2862" i="10"/>
  <c r="I2866" i="10"/>
  <c r="J2866" i="10"/>
  <c r="I2870" i="10"/>
  <c r="J2870" i="10"/>
  <c r="I2874" i="10"/>
  <c r="J2874" i="10"/>
  <c r="I2878" i="10"/>
  <c r="J2878" i="10"/>
  <c r="I2882" i="10"/>
  <c r="J2882" i="10"/>
  <c r="I2886" i="10"/>
  <c r="J2886" i="10"/>
  <c r="I2890" i="10"/>
  <c r="J2890" i="10"/>
  <c r="I2894" i="10"/>
  <c r="J2894" i="10"/>
  <c r="I2898" i="10"/>
  <c r="J2898" i="10"/>
  <c r="I2902" i="10"/>
  <c r="J2902" i="10"/>
  <c r="I2906" i="10"/>
  <c r="J2906" i="10"/>
  <c r="I2910" i="10"/>
  <c r="J2910" i="10"/>
  <c r="I2914" i="10"/>
  <c r="J2914" i="10"/>
  <c r="I2918" i="10"/>
  <c r="J2918" i="10"/>
  <c r="I2922" i="10"/>
  <c r="J2922" i="10"/>
  <c r="I2926" i="10"/>
  <c r="J2926" i="10"/>
  <c r="I2930" i="10"/>
  <c r="J2930" i="10"/>
  <c r="I2934" i="10"/>
  <c r="J2934" i="10"/>
  <c r="I2938" i="10"/>
  <c r="J2938" i="10"/>
  <c r="I2942" i="10"/>
  <c r="J2942" i="10"/>
  <c r="I2946" i="10"/>
  <c r="J2946" i="10"/>
  <c r="I2950" i="10"/>
  <c r="J2950" i="10"/>
  <c r="I2954" i="10"/>
  <c r="J2954" i="10"/>
  <c r="I2958" i="10"/>
  <c r="J2958" i="10"/>
  <c r="I2962" i="10"/>
  <c r="J2962" i="10"/>
  <c r="I2966" i="10"/>
  <c r="J2966" i="10"/>
  <c r="I2970" i="10"/>
  <c r="J2970" i="10"/>
  <c r="I2974" i="10"/>
  <c r="J2974" i="10"/>
  <c r="I2978" i="10"/>
  <c r="J2978" i="10"/>
  <c r="I2982" i="10"/>
  <c r="J2982" i="10"/>
  <c r="I2986" i="10"/>
  <c r="J2986" i="10"/>
  <c r="I2990" i="10"/>
  <c r="J2990" i="10"/>
  <c r="I2994" i="10"/>
  <c r="J2994" i="10"/>
  <c r="I2998" i="10"/>
  <c r="J2998" i="10"/>
  <c r="I3002" i="10"/>
  <c r="J3002" i="10"/>
  <c r="I3006" i="10"/>
  <c r="J3006" i="10"/>
  <c r="I3010" i="10"/>
  <c r="J3010" i="10"/>
  <c r="I3014" i="10"/>
  <c r="J3014" i="10"/>
  <c r="I3018" i="10"/>
  <c r="J3018" i="10"/>
  <c r="I3022" i="10"/>
  <c r="J3022" i="10"/>
  <c r="I3026" i="10"/>
  <c r="J3026" i="10"/>
  <c r="I3030" i="10"/>
  <c r="J3030" i="10"/>
  <c r="I3034" i="10"/>
  <c r="J3034" i="10"/>
  <c r="I3038" i="10"/>
  <c r="J3038" i="10"/>
  <c r="I3042" i="10"/>
  <c r="J3042" i="10"/>
  <c r="I3046" i="10"/>
  <c r="J3046" i="10"/>
  <c r="I3050" i="10"/>
  <c r="J3050" i="10"/>
  <c r="I3054" i="10"/>
  <c r="J3054" i="10"/>
  <c r="I3058" i="10"/>
  <c r="J3058" i="10"/>
  <c r="I3062" i="10"/>
  <c r="J3062" i="10"/>
  <c r="I3066" i="10"/>
  <c r="J3066" i="10"/>
  <c r="I3070" i="10"/>
  <c r="J3070" i="10"/>
  <c r="I3074" i="10"/>
  <c r="J3074" i="10"/>
  <c r="I3078" i="10"/>
  <c r="J3078" i="10"/>
  <c r="I3082" i="10"/>
  <c r="J3082" i="10"/>
  <c r="I3086" i="10"/>
  <c r="J3086" i="10"/>
  <c r="I3090" i="10"/>
  <c r="J3090" i="10"/>
  <c r="I3094" i="10"/>
  <c r="J3094" i="10"/>
  <c r="I3098" i="10"/>
  <c r="J3098" i="10"/>
  <c r="I3102" i="10"/>
  <c r="J3102" i="10"/>
  <c r="I3106" i="10"/>
  <c r="J3106" i="10"/>
  <c r="I3110" i="10"/>
  <c r="J3110" i="10"/>
  <c r="I3114" i="10"/>
  <c r="J3114" i="10"/>
  <c r="I3118" i="10"/>
  <c r="K3118" i="10" s="1"/>
  <c r="J3118" i="10"/>
  <c r="I3122" i="10"/>
  <c r="J3122" i="10"/>
  <c r="I3126" i="10"/>
  <c r="J3126" i="10"/>
  <c r="I3130" i="10"/>
  <c r="J3130" i="10"/>
  <c r="I3134" i="10"/>
  <c r="K3134" i="10" s="1"/>
  <c r="J3134" i="10"/>
  <c r="I3138" i="10"/>
  <c r="J3138" i="10"/>
  <c r="I3142" i="10"/>
  <c r="J3142" i="10"/>
  <c r="I3146" i="10"/>
  <c r="J3146" i="10"/>
  <c r="I3150" i="10"/>
  <c r="J3150" i="10"/>
  <c r="I3154" i="10"/>
  <c r="J3154" i="10"/>
  <c r="I3158" i="10"/>
  <c r="J3158" i="10"/>
  <c r="I3162" i="10"/>
  <c r="J3162" i="10"/>
  <c r="I3166" i="10"/>
  <c r="K3166" i="10" s="1"/>
  <c r="J3166" i="10"/>
  <c r="I3170" i="10"/>
  <c r="J3170" i="10"/>
  <c r="I3174" i="10"/>
  <c r="J3174" i="10"/>
  <c r="I3178" i="10"/>
  <c r="J3178" i="10"/>
  <c r="I3182" i="10"/>
  <c r="J3182" i="10"/>
  <c r="I3186" i="10"/>
  <c r="J3186" i="10"/>
  <c r="I3190" i="10"/>
  <c r="J3190" i="10"/>
  <c r="I3194" i="10"/>
  <c r="J3194" i="10"/>
  <c r="I3198" i="10"/>
  <c r="J3198" i="10"/>
  <c r="I3202" i="10"/>
  <c r="J3202" i="10"/>
  <c r="I3206" i="10"/>
  <c r="J3206" i="10"/>
  <c r="I3210" i="10"/>
  <c r="J3210" i="10"/>
  <c r="I3214" i="10"/>
  <c r="J3214" i="10"/>
  <c r="I3218" i="10"/>
  <c r="J3218" i="10"/>
  <c r="I3222" i="10"/>
  <c r="J3222" i="10"/>
  <c r="I3226" i="10"/>
  <c r="J3226" i="10"/>
  <c r="I3230" i="10"/>
  <c r="K3230" i="10" s="1"/>
  <c r="J3230" i="10"/>
  <c r="I3234" i="10"/>
  <c r="J3234" i="10"/>
  <c r="I3238" i="10"/>
  <c r="J3238" i="10"/>
  <c r="I3242" i="10"/>
  <c r="J3242" i="10"/>
  <c r="I3246" i="10"/>
  <c r="K3246" i="10" s="1"/>
  <c r="J3246" i="10"/>
  <c r="I3250" i="10"/>
  <c r="J3250" i="10"/>
  <c r="I3254" i="10"/>
  <c r="J3254" i="10"/>
  <c r="I3258" i="10"/>
  <c r="J3258" i="10"/>
  <c r="I3262" i="10"/>
  <c r="J3262" i="10"/>
  <c r="I3266" i="10"/>
  <c r="J3266" i="10"/>
  <c r="I3270" i="10"/>
  <c r="J3270" i="10"/>
  <c r="I3274" i="10"/>
  <c r="J3274" i="10"/>
  <c r="I3278" i="10"/>
  <c r="K3278" i="10" s="1"/>
  <c r="J3278" i="10"/>
  <c r="I3282" i="10"/>
  <c r="J3282" i="10"/>
  <c r="I3286" i="10"/>
  <c r="J3286" i="10"/>
  <c r="I3290" i="10"/>
  <c r="J3290" i="10"/>
  <c r="I3294" i="10"/>
  <c r="J3294" i="10"/>
  <c r="I3298" i="10"/>
  <c r="J3298" i="10"/>
  <c r="I3302" i="10"/>
  <c r="J3302" i="10"/>
  <c r="I3306" i="10"/>
  <c r="J3306" i="10"/>
  <c r="I3310" i="10"/>
  <c r="J3310" i="10"/>
  <c r="I3314" i="10"/>
  <c r="J3314" i="10"/>
  <c r="I3318" i="10"/>
  <c r="J3318" i="10"/>
  <c r="I3322" i="10"/>
  <c r="J3322" i="10"/>
  <c r="I3326" i="10"/>
  <c r="J3326" i="10"/>
  <c r="I3330" i="10"/>
  <c r="J3330" i="10"/>
  <c r="I3334" i="10"/>
  <c r="J3334" i="10"/>
  <c r="I3338" i="10"/>
  <c r="J3338" i="10"/>
  <c r="I3342" i="10"/>
  <c r="K3342" i="10" s="1"/>
  <c r="J3342" i="10"/>
  <c r="I3346" i="10"/>
  <c r="J3346" i="10"/>
  <c r="I3350" i="10"/>
  <c r="J3350" i="10"/>
  <c r="I3354" i="10"/>
  <c r="J3354" i="10"/>
  <c r="I3358" i="10"/>
  <c r="K3358" i="10" s="1"/>
  <c r="J3358" i="10"/>
  <c r="I3362" i="10"/>
  <c r="J3362" i="10"/>
  <c r="I3366" i="10"/>
  <c r="J3366" i="10"/>
  <c r="I3370" i="10"/>
  <c r="J3370" i="10"/>
  <c r="I3374" i="10"/>
  <c r="J3374" i="10"/>
  <c r="I3378" i="10"/>
  <c r="J3378" i="10"/>
  <c r="I3382" i="10"/>
  <c r="J3382" i="10"/>
  <c r="I3386" i="10"/>
  <c r="J3386" i="10"/>
  <c r="I3390" i="10"/>
  <c r="K3390" i="10" s="1"/>
  <c r="J3390" i="10"/>
  <c r="I3394" i="10"/>
  <c r="J3394" i="10"/>
  <c r="I3398" i="10"/>
  <c r="J3398" i="10"/>
  <c r="I3402" i="10"/>
  <c r="J3402" i="10"/>
  <c r="I3406" i="10"/>
  <c r="J3406" i="10"/>
  <c r="I3410" i="10"/>
  <c r="J3410" i="10"/>
  <c r="I3414" i="10"/>
  <c r="J3414" i="10"/>
  <c r="I3418" i="10"/>
  <c r="J3418" i="10"/>
  <c r="I3422" i="10"/>
  <c r="J3422" i="10"/>
  <c r="I3426" i="10"/>
  <c r="J3426" i="10"/>
  <c r="I3430" i="10"/>
  <c r="J3430" i="10"/>
  <c r="I3434" i="10"/>
  <c r="J3434" i="10"/>
  <c r="I3438" i="10"/>
  <c r="J3438" i="10"/>
  <c r="I3442" i="10"/>
  <c r="J3442" i="10"/>
  <c r="I3446" i="10"/>
  <c r="J3446" i="10"/>
  <c r="I3450" i="10"/>
  <c r="J3450" i="10"/>
  <c r="I3454" i="10"/>
  <c r="K3454" i="10" s="1"/>
  <c r="J3454" i="10"/>
  <c r="I3458" i="10"/>
  <c r="J3458" i="10"/>
  <c r="I3462" i="10"/>
  <c r="J3462" i="10"/>
  <c r="I3466" i="10"/>
  <c r="J3466" i="10"/>
  <c r="I3470" i="10"/>
  <c r="K3470" i="10" s="1"/>
  <c r="J3470" i="10"/>
  <c r="I3474" i="10"/>
  <c r="J3474" i="10"/>
  <c r="I3478" i="10"/>
  <c r="J3478" i="10"/>
  <c r="I3482" i="10"/>
  <c r="J3482" i="10"/>
  <c r="I3486" i="10"/>
  <c r="J3486" i="10"/>
  <c r="I3490" i="10"/>
  <c r="J3490" i="10"/>
  <c r="I3494" i="10"/>
  <c r="J3494" i="10"/>
  <c r="I3498" i="10"/>
  <c r="J3498" i="10"/>
  <c r="I3502" i="10"/>
  <c r="K3502" i="10" s="1"/>
  <c r="J3502" i="10"/>
  <c r="I3506" i="10"/>
  <c r="J3506" i="10"/>
  <c r="I3510" i="10"/>
  <c r="J3510" i="10"/>
  <c r="I3514" i="10"/>
  <c r="J3514" i="10"/>
  <c r="I3518" i="10"/>
  <c r="J3518" i="10"/>
  <c r="I3522" i="10"/>
  <c r="J3522" i="10"/>
  <c r="I3526" i="10"/>
  <c r="J3526" i="10"/>
  <c r="I3530" i="10"/>
  <c r="J3530" i="10"/>
  <c r="I3534" i="10"/>
  <c r="J3534" i="10"/>
  <c r="I3538" i="10"/>
  <c r="J3538" i="10"/>
  <c r="I3542" i="10"/>
  <c r="J3542" i="10"/>
  <c r="I3546" i="10"/>
  <c r="J3546" i="10"/>
  <c r="I3550" i="10"/>
  <c r="J3550" i="10"/>
  <c r="I3554" i="10"/>
  <c r="J3554" i="10"/>
  <c r="I3558" i="10"/>
  <c r="J3558" i="10"/>
  <c r="I3562" i="10"/>
  <c r="J3562" i="10"/>
  <c r="I3566" i="10"/>
  <c r="K3566" i="10" s="1"/>
  <c r="J3566" i="10"/>
  <c r="J3570" i="10"/>
  <c r="I3570" i="10"/>
  <c r="J3574" i="10"/>
  <c r="I3574" i="10"/>
  <c r="J3578" i="10"/>
  <c r="I3578" i="10"/>
  <c r="J3582" i="10"/>
  <c r="I3582" i="10"/>
  <c r="J3586" i="10"/>
  <c r="I3586" i="10"/>
  <c r="J3590" i="10"/>
  <c r="I3590" i="10"/>
  <c r="J3594" i="10"/>
  <c r="I3594" i="10"/>
  <c r="J3598" i="10"/>
  <c r="I3598" i="10"/>
  <c r="J3602" i="10"/>
  <c r="I3602" i="10"/>
  <c r="J3606" i="10"/>
  <c r="I3606" i="10"/>
  <c r="J3610" i="10"/>
  <c r="I3610" i="10"/>
  <c r="J3614" i="10"/>
  <c r="I3614" i="10"/>
  <c r="J3618" i="10"/>
  <c r="I3618" i="10"/>
  <c r="J3622" i="10"/>
  <c r="I3622" i="10"/>
  <c r="J3626" i="10"/>
  <c r="I3626" i="10"/>
  <c r="J3630" i="10"/>
  <c r="I3630" i="10"/>
  <c r="J3634" i="10"/>
  <c r="I3634" i="10"/>
  <c r="J3638" i="10"/>
  <c r="I3638" i="10"/>
  <c r="J3642" i="10"/>
  <c r="I3642" i="10"/>
  <c r="J3646" i="10"/>
  <c r="I3646" i="10"/>
  <c r="J3650" i="10"/>
  <c r="I3650" i="10"/>
  <c r="J3654" i="10"/>
  <c r="I3654" i="10"/>
  <c r="J3658" i="10"/>
  <c r="I3658" i="10"/>
  <c r="J3662" i="10"/>
  <c r="I3662" i="10"/>
  <c r="J3666" i="10"/>
  <c r="I3666" i="10"/>
  <c r="J3670" i="10"/>
  <c r="I3670" i="10"/>
  <c r="J3674" i="10"/>
  <c r="I3674" i="10"/>
  <c r="J3678" i="10"/>
  <c r="I3678" i="10"/>
  <c r="J3682" i="10"/>
  <c r="I3682" i="10"/>
  <c r="J3686" i="10"/>
  <c r="I3686" i="10"/>
  <c r="J3690" i="10"/>
  <c r="I3690" i="10"/>
  <c r="J3694" i="10"/>
  <c r="I3694" i="10"/>
  <c r="J3698" i="10"/>
  <c r="I3698" i="10"/>
  <c r="J3702" i="10"/>
  <c r="I3702" i="10"/>
  <c r="J3706" i="10"/>
  <c r="I3706" i="10"/>
  <c r="J3710" i="10"/>
  <c r="I3710" i="10"/>
  <c r="J3714" i="10"/>
  <c r="I3714" i="10"/>
  <c r="J3718" i="10"/>
  <c r="I3718" i="10"/>
  <c r="J3722" i="10"/>
  <c r="I3722" i="10"/>
  <c r="J3726" i="10"/>
  <c r="I3726" i="10"/>
  <c r="J3730" i="10"/>
  <c r="I3730" i="10"/>
  <c r="J3734" i="10"/>
  <c r="I3734" i="10"/>
  <c r="J3738" i="10"/>
  <c r="I3738" i="10"/>
  <c r="J3742" i="10"/>
  <c r="I3742" i="10"/>
  <c r="J3746" i="10"/>
  <c r="I3746" i="10"/>
  <c r="J3750" i="10"/>
  <c r="I3750" i="10"/>
  <c r="J3754" i="10"/>
  <c r="I3754" i="10"/>
  <c r="J3758" i="10"/>
  <c r="I3758" i="10"/>
  <c r="J3762" i="10"/>
  <c r="I3762" i="10"/>
  <c r="J3766" i="10"/>
  <c r="I3766" i="10"/>
  <c r="J3770" i="10"/>
  <c r="I3770" i="10"/>
  <c r="J3774" i="10"/>
  <c r="I3774" i="10"/>
  <c r="J3778" i="10"/>
  <c r="I3778" i="10"/>
  <c r="J3782" i="10"/>
  <c r="I3782" i="10"/>
  <c r="J3786" i="10"/>
  <c r="I3786" i="10"/>
  <c r="J3790" i="10"/>
  <c r="I3790" i="10"/>
  <c r="J3794" i="10"/>
  <c r="I3794" i="10"/>
  <c r="J3798" i="10"/>
  <c r="I3798" i="10"/>
  <c r="J3802" i="10"/>
  <c r="I3802" i="10"/>
  <c r="J3806" i="10"/>
  <c r="I3806" i="10"/>
  <c r="J3810" i="10"/>
  <c r="I3810" i="10"/>
  <c r="J3814" i="10"/>
  <c r="I3814" i="10"/>
  <c r="J3818" i="10"/>
  <c r="I3818" i="10"/>
  <c r="J3822" i="10"/>
  <c r="I3822" i="10"/>
  <c r="J3826" i="10"/>
  <c r="I3826" i="10"/>
  <c r="J3830" i="10"/>
  <c r="I3830" i="10"/>
  <c r="J3834" i="10"/>
  <c r="I3834" i="10"/>
  <c r="J3838" i="10"/>
  <c r="I3838" i="10"/>
  <c r="J3842" i="10"/>
  <c r="I3842" i="10"/>
  <c r="J3846" i="10"/>
  <c r="I3846" i="10"/>
  <c r="J3850" i="10"/>
  <c r="I3850" i="10"/>
  <c r="J3854" i="10"/>
  <c r="I3854" i="10"/>
  <c r="J3858" i="10"/>
  <c r="I3858" i="10"/>
  <c r="J3862" i="10"/>
  <c r="I3862" i="10"/>
  <c r="J3866" i="10"/>
  <c r="I3866" i="10"/>
  <c r="J3870" i="10"/>
  <c r="I3870" i="10"/>
  <c r="J3874" i="10"/>
  <c r="I3874" i="10"/>
  <c r="J3878" i="10"/>
  <c r="I3878" i="10"/>
  <c r="J3882" i="10"/>
  <c r="I3882" i="10"/>
  <c r="J3886" i="10"/>
  <c r="I3886" i="10"/>
  <c r="J3890" i="10"/>
  <c r="I3890" i="10"/>
  <c r="J3894" i="10"/>
  <c r="I3894" i="10"/>
  <c r="J3898" i="10"/>
  <c r="I3898" i="10"/>
  <c r="J3902" i="10"/>
  <c r="I3902" i="10"/>
  <c r="J3906" i="10"/>
  <c r="I3906" i="10"/>
  <c r="J3910" i="10"/>
  <c r="I3910" i="10"/>
  <c r="J3914" i="10"/>
  <c r="I3914" i="10"/>
  <c r="J3918" i="10"/>
  <c r="I3918" i="10"/>
  <c r="J3922" i="10"/>
  <c r="I3922" i="10"/>
  <c r="J3926" i="10"/>
  <c r="I3926" i="10"/>
  <c r="J3930" i="10"/>
  <c r="I3930" i="10"/>
  <c r="J3934" i="10"/>
  <c r="I3934" i="10"/>
  <c r="J3938" i="10"/>
  <c r="I3938" i="10"/>
  <c r="J3942" i="10"/>
  <c r="I3942" i="10"/>
  <c r="J3946" i="10"/>
  <c r="I3946" i="10"/>
  <c r="J3950" i="10"/>
  <c r="I3950" i="10"/>
  <c r="J3954" i="10"/>
  <c r="I3954" i="10"/>
  <c r="J3958" i="10"/>
  <c r="I3958" i="10"/>
  <c r="J3962" i="10"/>
  <c r="I3962" i="10"/>
  <c r="J3966" i="10"/>
  <c r="I3966" i="10"/>
  <c r="J3970" i="10"/>
  <c r="I3970" i="10"/>
  <c r="J3974" i="10"/>
  <c r="I3974" i="10"/>
  <c r="J3978" i="10"/>
  <c r="I3978" i="10"/>
  <c r="J3982" i="10"/>
  <c r="I3982" i="10"/>
  <c r="J3986" i="10"/>
  <c r="I3986" i="10"/>
  <c r="J3990" i="10"/>
  <c r="I3990" i="10"/>
  <c r="J3994" i="10"/>
  <c r="I3994" i="10"/>
  <c r="J3998" i="10"/>
  <c r="I3998" i="10"/>
  <c r="J4002" i="10"/>
  <c r="I4002" i="10"/>
  <c r="J4006" i="10"/>
  <c r="I4006" i="10"/>
  <c r="J4010" i="10"/>
  <c r="I4010" i="10"/>
  <c r="J4014" i="10"/>
  <c r="I4014" i="10"/>
  <c r="J4018" i="10"/>
  <c r="I4018" i="10"/>
  <c r="J4022" i="10"/>
  <c r="I4022" i="10"/>
  <c r="J4026" i="10"/>
  <c r="I4026" i="10"/>
  <c r="J4030" i="10"/>
  <c r="I4030" i="10"/>
  <c r="J4034" i="10"/>
  <c r="I4034" i="10"/>
  <c r="J4038" i="10"/>
  <c r="I4038" i="10"/>
  <c r="J4042" i="10"/>
  <c r="I4042" i="10"/>
  <c r="J4046" i="10"/>
  <c r="I4046" i="10"/>
  <c r="J4050" i="10"/>
  <c r="I4050" i="10"/>
  <c r="J4054" i="10"/>
  <c r="I4054" i="10"/>
  <c r="J4058" i="10"/>
  <c r="I4058" i="10"/>
  <c r="J4062" i="10"/>
  <c r="I4062" i="10"/>
  <c r="J4066" i="10"/>
  <c r="I4066" i="10"/>
  <c r="J4070" i="10"/>
  <c r="I4070" i="10"/>
  <c r="J4074" i="10"/>
  <c r="I4074" i="10"/>
  <c r="J4078" i="10"/>
  <c r="I4078" i="10"/>
  <c r="J4082" i="10"/>
  <c r="I4082" i="10"/>
  <c r="J4086" i="10"/>
  <c r="I4086" i="10"/>
  <c r="J4090" i="10"/>
  <c r="I4090" i="10"/>
  <c r="J4094" i="10"/>
  <c r="I4094" i="10"/>
  <c r="J4098" i="10"/>
  <c r="I4098" i="10"/>
  <c r="J4102" i="10"/>
  <c r="I4102" i="10"/>
  <c r="J4106" i="10"/>
  <c r="I4106" i="10"/>
  <c r="J4110" i="10"/>
  <c r="I4110" i="10"/>
  <c r="J4114" i="10"/>
  <c r="I4114" i="10"/>
  <c r="J4118" i="10"/>
  <c r="I4118" i="10"/>
  <c r="J4122" i="10"/>
  <c r="I4122" i="10"/>
  <c r="J4126" i="10"/>
  <c r="I4126" i="10"/>
  <c r="J4130" i="10"/>
  <c r="I4130" i="10"/>
  <c r="J4134" i="10"/>
  <c r="I4134" i="10"/>
  <c r="J4138" i="10"/>
  <c r="I4138" i="10"/>
  <c r="J4142" i="10"/>
  <c r="I4142" i="10"/>
  <c r="J4146" i="10"/>
  <c r="I4146" i="10"/>
  <c r="J4150" i="10"/>
  <c r="I4150" i="10"/>
  <c r="J4154" i="10"/>
  <c r="I4154" i="10"/>
  <c r="J4158" i="10"/>
  <c r="I4158" i="10"/>
  <c r="J4162" i="10"/>
  <c r="I4162" i="10"/>
  <c r="J4166" i="10"/>
  <c r="I4166" i="10"/>
  <c r="J4170" i="10"/>
  <c r="I4170" i="10"/>
  <c r="J4174" i="10"/>
  <c r="I4174" i="10"/>
  <c r="J4178" i="10"/>
  <c r="I4178" i="10"/>
  <c r="J4182" i="10"/>
  <c r="I4182" i="10"/>
  <c r="J4186" i="10"/>
  <c r="I4186" i="10"/>
  <c r="J4190" i="10"/>
  <c r="I4190" i="10"/>
  <c r="J4194" i="10"/>
  <c r="I4194" i="10"/>
  <c r="J4198" i="10"/>
  <c r="I4198" i="10"/>
  <c r="J4202" i="10"/>
  <c r="I4202" i="10"/>
  <c r="J4206" i="10"/>
  <c r="I4206" i="10"/>
  <c r="J4210" i="10"/>
  <c r="I4210" i="10"/>
  <c r="J4214" i="10"/>
  <c r="I4214" i="10"/>
  <c r="J4218" i="10"/>
  <c r="I4218" i="10"/>
  <c r="J4222" i="10"/>
  <c r="I4222" i="10"/>
  <c r="J4226" i="10"/>
  <c r="I4226" i="10"/>
  <c r="J4230" i="10"/>
  <c r="I4230" i="10"/>
  <c r="J4234" i="10"/>
  <c r="I4234" i="10"/>
  <c r="J4238" i="10"/>
  <c r="I4238" i="10"/>
  <c r="J4242" i="10"/>
  <c r="I4242" i="10"/>
  <c r="J4246" i="10"/>
  <c r="I4246" i="10"/>
  <c r="J4250" i="10"/>
  <c r="I4250" i="10"/>
  <c r="J4254" i="10"/>
  <c r="I4254" i="10"/>
  <c r="J4258" i="10"/>
  <c r="I4258" i="10"/>
  <c r="J4262" i="10"/>
  <c r="I4262" i="10"/>
  <c r="J4266" i="10"/>
  <c r="I4266" i="10"/>
  <c r="J4270" i="10"/>
  <c r="I4270" i="10"/>
  <c r="J4274" i="10"/>
  <c r="I4274" i="10"/>
  <c r="J4278" i="10"/>
  <c r="I4278" i="10"/>
  <c r="J4282" i="10"/>
  <c r="I4282" i="10"/>
  <c r="J4286" i="10"/>
  <c r="I4286" i="10"/>
  <c r="J4290" i="10"/>
  <c r="I4290" i="10"/>
  <c r="J4294" i="10"/>
  <c r="I4294" i="10"/>
  <c r="J4298" i="10"/>
  <c r="I4298" i="10"/>
  <c r="J4302" i="10"/>
  <c r="I4302" i="10"/>
  <c r="J4306" i="10"/>
  <c r="I4306" i="10"/>
  <c r="J4310" i="10"/>
  <c r="I4310" i="10"/>
  <c r="J4314" i="10"/>
  <c r="I4314" i="10"/>
  <c r="J4318" i="10"/>
  <c r="I4318" i="10"/>
  <c r="J4322" i="10"/>
  <c r="I4322" i="10"/>
  <c r="J4326" i="10"/>
  <c r="I4326" i="10"/>
  <c r="J4330" i="10"/>
  <c r="I4330" i="10"/>
  <c r="J4334" i="10"/>
  <c r="I4334" i="10"/>
  <c r="J4338" i="10"/>
  <c r="I4338" i="10"/>
  <c r="J4342" i="10"/>
  <c r="I4342" i="10"/>
  <c r="J4346" i="10"/>
  <c r="I4346" i="10"/>
  <c r="J4350" i="10"/>
  <c r="I4350" i="10"/>
  <c r="J4354" i="10"/>
  <c r="I4354" i="10"/>
  <c r="J4358" i="10"/>
  <c r="I4358" i="10"/>
  <c r="J4362" i="10"/>
  <c r="I4362" i="10"/>
  <c r="J4366" i="10"/>
  <c r="I4366" i="10"/>
  <c r="J4370" i="10"/>
  <c r="I4370" i="10"/>
  <c r="J4374" i="10"/>
  <c r="I4374" i="10"/>
  <c r="J4378" i="10"/>
  <c r="I4378" i="10"/>
  <c r="J4382" i="10"/>
  <c r="I4382" i="10"/>
  <c r="J4386" i="10"/>
  <c r="I4386" i="10"/>
  <c r="J4390" i="10"/>
  <c r="I4390" i="10"/>
  <c r="J4394" i="10"/>
  <c r="I4394" i="10"/>
  <c r="J4398" i="10"/>
  <c r="I4398" i="10"/>
  <c r="J4402" i="10"/>
  <c r="I4402" i="10"/>
  <c r="J4406" i="10"/>
  <c r="I4406" i="10"/>
  <c r="J4410" i="10"/>
  <c r="I4410" i="10"/>
  <c r="J4414" i="10"/>
  <c r="I4414" i="10"/>
  <c r="J4418" i="10"/>
  <c r="I4418" i="10"/>
  <c r="J4422" i="10"/>
  <c r="I4422" i="10"/>
  <c r="J4426" i="10"/>
  <c r="I4426" i="10"/>
  <c r="J4430" i="10"/>
  <c r="I4430" i="10"/>
  <c r="J4434" i="10"/>
  <c r="I4434" i="10"/>
  <c r="J4438" i="10"/>
  <c r="I4438" i="10"/>
  <c r="J4442" i="10"/>
  <c r="I4442" i="10"/>
  <c r="J4446" i="10"/>
  <c r="I4446" i="10"/>
  <c r="J4450" i="10"/>
  <c r="I4450" i="10"/>
  <c r="J4454" i="10"/>
  <c r="I4454" i="10"/>
  <c r="J4458" i="10"/>
  <c r="I4458" i="10"/>
  <c r="J4462" i="10"/>
  <c r="I4462" i="10"/>
  <c r="J4466" i="10"/>
  <c r="I4466" i="10"/>
  <c r="J4470" i="10"/>
  <c r="I4470" i="10"/>
  <c r="J4474" i="10"/>
  <c r="I4474" i="10"/>
  <c r="J4478" i="10"/>
  <c r="I4478" i="10"/>
  <c r="J4482" i="10"/>
  <c r="I4482" i="10"/>
  <c r="J4486" i="10"/>
  <c r="I4486" i="10"/>
  <c r="J4490" i="10"/>
  <c r="I4490" i="10"/>
  <c r="J4494" i="10"/>
  <c r="I4494" i="10"/>
  <c r="J4498" i="10"/>
  <c r="I4498" i="10"/>
  <c r="J4502" i="10"/>
  <c r="I4502" i="10"/>
  <c r="J4506" i="10"/>
  <c r="I4506" i="10"/>
  <c r="J4510" i="10"/>
  <c r="I4510" i="10"/>
  <c r="J4514" i="10"/>
  <c r="I4514" i="10"/>
  <c r="J4518" i="10"/>
  <c r="I4518" i="10"/>
  <c r="J4522" i="10"/>
  <c r="I4522" i="10"/>
  <c r="J4526" i="10"/>
  <c r="I4526" i="10"/>
  <c r="J4530" i="10"/>
  <c r="I4530" i="10"/>
  <c r="J4534" i="10"/>
  <c r="I4534" i="10"/>
  <c r="J4538" i="10"/>
  <c r="I4538" i="10"/>
  <c r="J4542" i="10"/>
  <c r="I4542" i="10"/>
  <c r="J4546" i="10"/>
  <c r="I4546" i="10"/>
  <c r="J4550" i="10"/>
  <c r="I4550" i="10"/>
  <c r="J4554" i="10"/>
  <c r="I4554" i="10"/>
  <c r="J4558" i="10"/>
  <c r="I4558" i="10"/>
  <c r="J4562" i="10"/>
  <c r="I4562" i="10"/>
  <c r="J4566" i="10"/>
  <c r="I4566" i="10"/>
  <c r="J4570" i="10"/>
  <c r="I4570" i="10"/>
  <c r="J4574" i="10"/>
  <c r="I4574" i="10"/>
  <c r="J4578" i="10"/>
  <c r="I4578" i="10"/>
  <c r="J4582" i="10"/>
  <c r="I4582" i="10"/>
  <c r="J4586" i="10"/>
  <c r="I4586" i="10"/>
  <c r="J4590" i="10"/>
  <c r="I4590" i="10"/>
  <c r="J4594" i="10"/>
  <c r="I4594" i="10"/>
  <c r="J4598" i="10"/>
  <c r="I4598" i="10"/>
  <c r="J4602" i="10"/>
  <c r="I4602" i="10"/>
  <c r="J4606" i="10"/>
  <c r="I4606" i="10"/>
  <c r="J4610" i="10"/>
  <c r="I4610" i="10"/>
  <c r="J4614" i="10"/>
  <c r="I4614" i="10"/>
  <c r="J4618" i="10"/>
  <c r="I4618" i="10"/>
  <c r="J4622" i="10"/>
  <c r="I4622" i="10"/>
  <c r="J4626" i="10"/>
  <c r="I4626" i="10"/>
  <c r="J4630" i="10"/>
  <c r="I4630" i="10"/>
  <c r="J4634" i="10"/>
  <c r="I4634" i="10"/>
  <c r="J4638" i="10"/>
  <c r="I4638" i="10"/>
  <c r="J4642" i="10"/>
  <c r="I4642" i="10"/>
  <c r="J4646" i="10"/>
  <c r="I4646" i="10"/>
  <c r="J4650" i="10"/>
  <c r="I4650" i="10"/>
  <c r="J4654" i="10"/>
  <c r="I4654" i="10"/>
  <c r="J4658" i="10"/>
  <c r="I4658" i="10"/>
  <c r="J4662" i="10"/>
  <c r="I4662" i="10"/>
  <c r="J4666" i="10"/>
  <c r="I4666" i="10"/>
  <c r="J4670" i="10"/>
  <c r="I4670" i="10"/>
  <c r="J4674" i="10"/>
  <c r="I4674" i="10"/>
  <c r="J4678" i="10"/>
  <c r="I4678" i="10"/>
  <c r="J4682" i="10"/>
  <c r="I4682" i="10"/>
  <c r="J4686" i="10"/>
  <c r="I4686" i="10"/>
  <c r="J4690" i="10"/>
  <c r="I4690" i="10"/>
  <c r="J4694" i="10"/>
  <c r="I4694" i="10"/>
  <c r="J4698" i="10"/>
  <c r="I4698" i="10"/>
  <c r="J4702" i="10"/>
  <c r="I4702" i="10"/>
  <c r="J4706" i="10"/>
  <c r="I4706" i="10"/>
  <c r="J4710" i="10"/>
  <c r="I4710" i="10"/>
  <c r="J4714" i="10"/>
  <c r="I4714" i="10"/>
  <c r="J4718" i="10"/>
  <c r="I4718" i="10"/>
  <c r="J4722" i="10"/>
  <c r="I4722" i="10"/>
  <c r="J4726" i="10"/>
  <c r="I4726" i="10"/>
  <c r="J4730" i="10"/>
  <c r="I4730" i="10"/>
  <c r="J4734" i="10"/>
  <c r="I4734" i="10"/>
  <c r="J4738" i="10"/>
  <c r="I4738" i="10"/>
  <c r="J4742" i="10"/>
  <c r="I4742" i="10"/>
  <c r="J4746" i="10"/>
  <c r="I4746" i="10"/>
  <c r="J4750" i="10"/>
  <c r="I4750" i="10"/>
  <c r="J4754" i="10"/>
  <c r="I4754" i="10"/>
  <c r="J4758" i="10"/>
  <c r="I4758" i="10"/>
  <c r="J4762" i="10"/>
  <c r="I4762" i="10"/>
  <c r="J4766" i="10"/>
  <c r="I4766" i="10"/>
  <c r="J4770" i="10"/>
  <c r="I4770" i="10"/>
  <c r="J4774" i="10"/>
  <c r="I4774" i="10"/>
  <c r="J4778" i="10"/>
  <c r="I4778" i="10"/>
  <c r="J4782" i="10"/>
  <c r="I4782" i="10"/>
  <c r="J4786" i="10"/>
  <c r="I4786" i="10"/>
  <c r="J4790" i="10"/>
  <c r="I4790" i="10"/>
  <c r="J4794" i="10"/>
  <c r="I4794" i="10"/>
  <c r="J4798" i="10"/>
  <c r="I4798" i="10"/>
  <c r="J4802" i="10"/>
  <c r="I4802" i="10"/>
  <c r="J4806" i="10"/>
  <c r="I4806" i="10"/>
  <c r="J4810" i="10"/>
  <c r="I4810" i="10"/>
  <c r="J4814" i="10"/>
  <c r="I4814" i="10"/>
  <c r="J4818" i="10"/>
  <c r="I4818" i="10"/>
  <c r="J4822" i="10"/>
  <c r="I4822" i="10"/>
  <c r="J4826" i="10"/>
  <c r="I4826" i="10"/>
  <c r="J4830" i="10"/>
  <c r="I4830" i="10"/>
  <c r="J4834" i="10"/>
  <c r="I4834" i="10"/>
  <c r="J4838" i="10"/>
  <c r="I4838" i="10"/>
  <c r="J4842" i="10"/>
  <c r="I4842" i="10"/>
  <c r="J4846" i="10"/>
  <c r="I4846" i="10"/>
  <c r="J4850" i="10"/>
  <c r="I4850" i="10"/>
  <c r="J4854" i="10"/>
  <c r="I4854" i="10"/>
  <c r="J4858" i="10"/>
  <c r="I4858" i="10"/>
  <c r="J4862" i="10"/>
  <c r="I4862" i="10"/>
  <c r="J4866" i="10"/>
  <c r="I4866" i="10"/>
  <c r="J4870" i="10"/>
  <c r="I4870" i="10"/>
  <c r="J4874" i="10"/>
  <c r="I4874" i="10"/>
  <c r="J4878" i="10"/>
  <c r="I4878" i="10"/>
  <c r="J4882" i="10"/>
  <c r="I4882" i="10"/>
  <c r="J4886" i="10"/>
  <c r="I4886" i="10"/>
  <c r="J4890" i="10"/>
  <c r="I4890" i="10"/>
  <c r="J4894" i="10"/>
  <c r="I4894" i="10"/>
  <c r="J4898" i="10"/>
  <c r="I4898" i="10"/>
  <c r="J4902" i="10"/>
  <c r="I4902" i="10"/>
  <c r="J4906" i="10"/>
  <c r="I4906" i="10"/>
  <c r="J4910" i="10"/>
  <c r="I4910" i="10"/>
  <c r="J4914" i="10"/>
  <c r="I4914" i="10"/>
  <c r="J4918" i="10"/>
  <c r="I4918" i="10"/>
  <c r="J4922" i="10"/>
  <c r="I4922" i="10"/>
  <c r="J4926" i="10"/>
  <c r="I4926" i="10"/>
  <c r="J4930" i="10"/>
  <c r="I4930" i="10"/>
  <c r="J4934" i="10"/>
  <c r="I4934" i="10"/>
  <c r="J4938" i="10"/>
  <c r="I4938" i="10"/>
  <c r="J4942" i="10"/>
  <c r="I4942" i="10"/>
  <c r="J4946" i="10"/>
  <c r="I4946" i="10"/>
  <c r="J4950" i="10"/>
  <c r="I4950" i="10"/>
  <c r="J4954" i="10"/>
  <c r="I4954" i="10"/>
  <c r="J4958" i="10"/>
  <c r="I4958" i="10"/>
  <c r="J4962" i="10"/>
  <c r="I4962" i="10"/>
  <c r="J4966" i="10"/>
  <c r="I4966" i="10"/>
  <c r="J4970" i="10"/>
  <c r="I4970" i="10"/>
  <c r="J4974" i="10"/>
  <c r="I4974" i="10"/>
  <c r="J4978" i="10"/>
  <c r="I4978" i="10"/>
  <c r="J4982" i="10"/>
  <c r="I4982" i="10"/>
  <c r="J4986" i="10"/>
  <c r="I4986" i="10"/>
  <c r="J4990" i="10"/>
  <c r="I4990" i="10"/>
  <c r="J4994" i="10"/>
  <c r="I4994" i="10"/>
  <c r="J4998" i="10"/>
  <c r="I4998" i="10"/>
  <c r="J5002" i="10"/>
  <c r="I5002" i="10"/>
  <c r="J5006" i="10"/>
  <c r="I5006" i="10"/>
  <c r="J5010" i="10"/>
  <c r="I5010" i="10"/>
  <c r="J5014" i="10"/>
  <c r="I5014" i="10"/>
  <c r="J5018" i="10"/>
  <c r="I5018" i="10"/>
  <c r="J5022" i="10"/>
  <c r="I5022" i="10"/>
  <c r="J5026" i="10"/>
  <c r="I5026" i="10"/>
  <c r="J5030" i="10"/>
  <c r="I5030" i="10"/>
  <c r="J5034" i="10"/>
  <c r="I5034" i="10"/>
  <c r="J5038" i="10"/>
  <c r="I5038" i="10"/>
  <c r="J5042" i="10"/>
  <c r="I5042" i="10"/>
  <c r="J5046" i="10"/>
  <c r="I5046" i="10"/>
  <c r="J5050" i="10"/>
  <c r="I5050" i="10"/>
  <c r="J5054" i="10"/>
  <c r="I5054" i="10"/>
  <c r="J5058" i="10"/>
  <c r="I5058" i="10"/>
  <c r="J5062" i="10"/>
  <c r="I5062" i="10"/>
  <c r="J5066" i="10"/>
  <c r="I5066" i="10"/>
  <c r="J5070" i="10"/>
  <c r="I5070" i="10"/>
  <c r="J5074" i="10"/>
  <c r="I5074" i="10"/>
  <c r="J5078" i="10"/>
  <c r="I5078" i="10"/>
  <c r="J5082" i="10"/>
  <c r="I5082" i="10"/>
  <c r="J5086" i="10"/>
  <c r="I5086" i="10"/>
  <c r="J5090" i="10"/>
  <c r="I5090" i="10"/>
  <c r="J5094" i="10"/>
  <c r="I5094" i="10"/>
  <c r="J5098" i="10"/>
  <c r="I5098" i="10"/>
  <c r="J5102" i="10"/>
  <c r="I5102" i="10"/>
  <c r="J5106" i="10"/>
  <c r="I5106" i="10"/>
  <c r="J5110" i="10"/>
  <c r="I5110" i="10"/>
  <c r="J5114" i="10"/>
  <c r="I5114" i="10"/>
  <c r="J5118" i="10"/>
  <c r="I5118" i="10"/>
  <c r="J5122" i="10"/>
  <c r="I5122" i="10"/>
  <c r="J5126" i="10"/>
  <c r="I5126" i="10"/>
  <c r="J5130" i="10"/>
  <c r="I5130" i="10"/>
  <c r="J5134" i="10"/>
  <c r="I5134" i="10"/>
  <c r="J5138" i="10"/>
  <c r="I5138" i="10"/>
  <c r="J5142" i="10"/>
  <c r="I5142" i="10"/>
  <c r="J5146" i="10"/>
  <c r="I5146" i="10"/>
  <c r="J5150" i="10"/>
  <c r="I5150" i="10"/>
  <c r="J5154" i="10"/>
  <c r="I5154" i="10"/>
  <c r="J5158" i="10"/>
  <c r="I5158" i="10"/>
  <c r="J5162" i="10"/>
  <c r="I5162" i="10"/>
  <c r="J5166" i="10"/>
  <c r="I5166" i="10"/>
  <c r="J5170" i="10"/>
  <c r="I5170" i="10"/>
  <c r="J5174" i="10"/>
  <c r="I5174" i="10"/>
  <c r="J5178" i="10"/>
  <c r="I5178" i="10"/>
  <c r="J5182" i="10"/>
  <c r="I5182" i="10"/>
  <c r="J5186" i="10"/>
  <c r="I5186" i="10"/>
  <c r="J5190" i="10"/>
  <c r="I5190" i="10"/>
  <c r="J5194" i="10"/>
  <c r="I5194" i="10"/>
  <c r="J5198" i="10"/>
  <c r="I5198" i="10"/>
  <c r="J5202" i="10"/>
  <c r="I5202" i="10"/>
  <c r="J5206" i="10"/>
  <c r="I5206" i="10"/>
  <c r="J5210" i="10"/>
  <c r="I5210" i="10"/>
  <c r="J5214" i="10"/>
  <c r="I5214" i="10"/>
  <c r="J5218" i="10"/>
  <c r="I5218" i="10"/>
  <c r="J5222" i="10"/>
  <c r="I5222" i="10"/>
  <c r="J5226" i="10"/>
  <c r="I5226" i="10"/>
  <c r="J5230" i="10"/>
  <c r="I5230" i="10"/>
  <c r="J5234" i="10"/>
  <c r="I5234" i="10"/>
  <c r="J5238" i="10"/>
  <c r="I5238" i="10"/>
  <c r="J5242" i="10"/>
  <c r="I5242" i="10"/>
  <c r="J5246" i="10"/>
  <c r="I5246" i="10"/>
  <c r="J5250" i="10"/>
  <c r="I5250" i="10"/>
  <c r="J5254" i="10"/>
  <c r="I5254" i="10"/>
  <c r="J5258" i="10"/>
  <c r="I5258" i="10"/>
  <c r="J5262" i="10"/>
  <c r="I5262" i="10"/>
  <c r="J5266" i="10"/>
  <c r="I5266" i="10"/>
  <c r="J5270" i="10"/>
  <c r="I5270" i="10"/>
  <c r="J5274" i="10"/>
  <c r="I5274" i="10"/>
  <c r="J5278" i="10"/>
  <c r="I5278" i="10"/>
  <c r="J5282" i="10"/>
  <c r="I5282" i="10"/>
  <c r="J5286" i="10"/>
  <c r="I5286" i="10"/>
  <c r="J5290" i="10"/>
  <c r="I5290" i="10"/>
  <c r="J5294" i="10"/>
  <c r="I5294" i="10"/>
  <c r="J5298" i="10"/>
  <c r="I5298" i="10"/>
  <c r="J5302" i="10"/>
  <c r="I5302" i="10"/>
  <c r="J5306" i="10"/>
  <c r="I5306" i="10"/>
  <c r="J5310" i="10"/>
  <c r="I5310" i="10"/>
  <c r="J5314" i="10"/>
  <c r="I5314" i="10"/>
  <c r="J5318" i="10"/>
  <c r="I5318" i="10"/>
  <c r="J5322" i="10"/>
  <c r="I5322" i="10"/>
  <c r="J5326" i="10"/>
  <c r="I5326" i="10"/>
  <c r="J5330" i="10"/>
  <c r="I5330" i="10"/>
  <c r="J5334" i="10"/>
  <c r="I5334" i="10"/>
  <c r="J5338" i="10"/>
  <c r="I5338" i="10"/>
  <c r="J5342" i="10"/>
  <c r="I5342" i="10"/>
  <c r="J5346" i="10"/>
  <c r="I5346" i="10"/>
  <c r="J5350" i="10"/>
  <c r="I5350" i="10"/>
  <c r="J5354" i="10"/>
  <c r="I5354" i="10"/>
  <c r="J5358" i="10"/>
  <c r="I5358" i="10"/>
  <c r="J5362" i="10"/>
  <c r="I5362" i="10"/>
  <c r="J5366" i="10"/>
  <c r="I5366" i="10"/>
  <c r="J5370" i="10"/>
  <c r="I5370" i="10"/>
  <c r="J5374" i="10"/>
  <c r="I5374" i="10"/>
  <c r="J5378" i="10"/>
  <c r="I5378" i="10"/>
  <c r="J5382" i="10"/>
  <c r="I5382" i="10"/>
  <c r="J5386" i="10"/>
  <c r="I5386" i="10"/>
  <c r="J5390" i="10"/>
  <c r="I5390" i="10"/>
  <c r="J5394" i="10"/>
  <c r="I5394" i="10"/>
  <c r="J5398" i="10"/>
  <c r="I5398" i="10"/>
  <c r="J5402" i="10"/>
  <c r="I5402" i="10"/>
  <c r="J5406" i="10"/>
  <c r="I5406" i="10"/>
  <c r="J5410" i="10"/>
  <c r="I5410" i="10"/>
  <c r="J5414" i="10"/>
  <c r="I5414" i="10"/>
  <c r="J5418" i="10"/>
  <c r="I5418" i="10"/>
  <c r="J5422" i="10"/>
  <c r="I5422" i="10"/>
  <c r="J5426" i="10"/>
  <c r="I5426" i="10"/>
  <c r="J5430" i="10"/>
  <c r="I5430" i="10"/>
  <c r="J5434" i="10"/>
  <c r="I5434" i="10"/>
  <c r="J5438" i="10"/>
  <c r="I5438" i="10"/>
  <c r="J5442" i="10"/>
  <c r="I5442" i="10"/>
  <c r="J5446" i="10"/>
  <c r="I5446" i="10"/>
  <c r="J5450" i="10"/>
  <c r="I5450" i="10"/>
  <c r="J5454" i="10"/>
  <c r="I5454" i="10"/>
  <c r="J5458" i="10"/>
  <c r="I5458" i="10"/>
  <c r="J5462" i="10"/>
  <c r="I5462" i="10"/>
  <c r="J5466" i="10"/>
  <c r="I5466" i="10"/>
  <c r="J5470" i="10"/>
  <c r="I5470" i="10"/>
  <c r="J5474" i="10"/>
  <c r="I5474" i="10"/>
  <c r="J5478" i="10"/>
  <c r="I5478" i="10"/>
  <c r="J5482" i="10"/>
  <c r="I5482" i="10"/>
  <c r="J5486" i="10"/>
  <c r="I5486" i="10"/>
  <c r="J5490" i="10"/>
  <c r="I5490" i="10"/>
  <c r="J5494" i="10"/>
  <c r="I5494" i="10"/>
  <c r="J5498" i="10"/>
  <c r="I5498" i="10"/>
  <c r="J5502" i="10"/>
  <c r="I5502" i="10"/>
  <c r="J5506" i="10"/>
  <c r="I5506" i="10"/>
  <c r="J5510" i="10"/>
  <c r="I5510" i="10"/>
  <c r="J5514" i="10"/>
  <c r="I5514" i="10"/>
  <c r="J5518" i="10"/>
  <c r="I5518" i="10"/>
  <c r="J5522" i="10"/>
  <c r="I5522" i="10"/>
  <c r="J5526" i="10"/>
  <c r="I5526" i="10"/>
  <c r="J5530" i="10"/>
  <c r="I5530" i="10"/>
  <c r="J5534" i="10"/>
  <c r="I5534" i="10"/>
  <c r="J5538" i="10"/>
  <c r="I5538" i="10"/>
  <c r="J5542" i="10"/>
  <c r="I5542" i="10"/>
  <c r="J5546" i="10"/>
  <c r="I5546" i="10"/>
  <c r="J5550" i="10"/>
  <c r="I5550" i="10"/>
  <c r="J5554" i="10"/>
  <c r="I5554" i="10"/>
  <c r="J5558" i="10"/>
  <c r="I5558" i="10"/>
  <c r="J5562" i="10"/>
  <c r="I5562" i="10"/>
  <c r="J5566" i="10"/>
  <c r="I5566" i="10"/>
  <c r="J5570" i="10"/>
  <c r="I5570" i="10"/>
  <c r="J5574" i="10"/>
  <c r="I5574" i="10"/>
  <c r="J5578" i="10"/>
  <c r="I5578" i="10"/>
  <c r="J5582" i="10"/>
  <c r="I5582" i="10"/>
  <c r="J5586" i="10"/>
  <c r="I5586" i="10"/>
  <c r="J5590" i="10"/>
  <c r="I5590" i="10"/>
  <c r="J5594" i="10"/>
  <c r="I5594" i="10"/>
  <c r="J5598" i="10"/>
  <c r="I5598" i="10"/>
  <c r="J5602" i="10"/>
  <c r="I5602" i="10"/>
  <c r="J5606" i="10"/>
  <c r="I5606" i="10"/>
  <c r="J5610" i="10"/>
  <c r="I5610" i="10"/>
  <c r="J5614" i="10"/>
  <c r="I5614" i="10"/>
  <c r="J5618" i="10"/>
  <c r="I5618" i="10"/>
  <c r="J5622" i="10"/>
  <c r="I5622" i="10"/>
  <c r="J5626" i="10"/>
  <c r="I5626" i="10"/>
  <c r="J5630" i="10"/>
  <c r="I5630" i="10"/>
  <c r="J5634" i="10"/>
  <c r="I5634" i="10"/>
  <c r="J5638" i="10"/>
  <c r="I5638" i="10"/>
  <c r="J5642" i="10"/>
  <c r="I5642" i="10"/>
  <c r="J5646" i="10"/>
  <c r="I5646" i="10"/>
  <c r="J5650" i="10"/>
  <c r="I5650" i="10"/>
  <c r="J5654" i="10"/>
  <c r="I5654" i="10"/>
  <c r="J5658" i="10"/>
  <c r="I5658" i="10"/>
  <c r="J5662" i="10"/>
  <c r="I5662" i="10"/>
  <c r="J5666" i="10"/>
  <c r="I5666" i="10"/>
  <c r="J5670" i="10"/>
  <c r="I5670" i="10"/>
  <c r="J5674" i="10"/>
  <c r="I5674" i="10"/>
  <c r="J5678" i="10"/>
  <c r="I5678" i="10"/>
  <c r="J5682" i="10"/>
  <c r="I5682" i="10"/>
  <c r="J5686" i="10"/>
  <c r="I5686" i="10"/>
  <c r="J5690" i="10"/>
  <c r="I5690" i="10"/>
  <c r="J5694" i="10"/>
  <c r="I5694" i="10"/>
  <c r="J5698" i="10"/>
  <c r="I5698" i="10"/>
  <c r="J5702" i="10"/>
  <c r="I5702" i="10"/>
  <c r="J5706" i="10"/>
  <c r="I5706" i="10"/>
  <c r="J5710" i="10"/>
  <c r="I5710" i="10"/>
  <c r="J5714" i="10"/>
  <c r="I5714" i="10"/>
  <c r="J5718" i="10"/>
  <c r="I5718" i="10"/>
  <c r="J5722" i="10"/>
  <c r="I5722" i="10"/>
  <c r="J5726" i="10"/>
  <c r="I5726" i="10"/>
  <c r="J5730" i="10"/>
  <c r="I5730" i="10"/>
  <c r="J5734" i="10"/>
  <c r="I5734" i="10"/>
  <c r="J5738" i="10"/>
  <c r="I5738" i="10"/>
  <c r="J5742" i="10"/>
  <c r="I5742" i="10"/>
  <c r="J5746" i="10"/>
  <c r="I5746" i="10"/>
  <c r="J5750" i="10"/>
  <c r="I5750" i="10"/>
  <c r="J5754" i="10"/>
  <c r="I5754" i="10"/>
  <c r="J5758" i="10"/>
  <c r="I5758" i="10"/>
  <c r="J5762" i="10"/>
  <c r="I5762" i="10"/>
  <c r="J5766" i="10"/>
  <c r="I5766" i="10"/>
  <c r="J5770" i="10"/>
  <c r="I5770" i="10"/>
  <c r="J5774" i="10"/>
  <c r="I5774" i="10"/>
  <c r="J5778" i="10"/>
  <c r="I5778" i="10"/>
  <c r="J5782" i="10"/>
  <c r="I5782" i="10"/>
  <c r="J5786" i="10"/>
  <c r="I5786" i="10"/>
  <c r="J5790" i="10"/>
  <c r="I5790" i="10"/>
  <c r="J5794" i="10"/>
  <c r="I5794" i="10"/>
  <c r="J5798" i="10"/>
  <c r="I5798" i="10"/>
  <c r="J5802" i="10"/>
  <c r="I5802" i="10"/>
  <c r="J5806" i="10"/>
  <c r="I5806" i="10"/>
  <c r="J5810" i="10"/>
  <c r="I5810" i="10"/>
  <c r="J5814" i="10"/>
  <c r="I5814" i="10"/>
  <c r="J5818" i="10"/>
  <c r="I5818" i="10"/>
  <c r="J5822" i="10"/>
  <c r="I5822" i="10"/>
  <c r="J5826" i="10"/>
  <c r="I5826" i="10"/>
  <c r="J5830" i="10"/>
  <c r="I5830" i="10"/>
  <c r="J5834" i="10"/>
  <c r="I5834" i="10"/>
  <c r="J5838" i="10"/>
  <c r="I5838" i="10"/>
  <c r="J5842" i="10"/>
  <c r="I5842" i="10"/>
  <c r="J5846" i="10"/>
  <c r="I5846" i="10"/>
  <c r="J5850" i="10"/>
  <c r="I5850" i="10"/>
  <c r="J5854" i="10"/>
  <c r="I5854" i="10"/>
  <c r="J5858" i="10"/>
  <c r="I5858" i="10"/>
  <c r="J5862" i="10"/>
  <c r="I5862" i="10"/>
  <c r="J5866" i="10"/>
  <c r="I5866" i="10"/>
  <c r="J5870" i="10"/>
  <c r="I5870" i="10"/>
  <c r="J5874" i="10"/>
  <c r="I5874" i="10"/>
  <c r="J5878" i="10"/>
  <c r="I5878" i="10"/>
  <c r="J5882" i="10"/>
  <c r="I5882" i="10"/>
  <c r="J5886" i="10"/>
  <c r="I5886" i="10"/>
  <c r="J5890" i="10"/>
  <c r="I5890" i="10"/>
  <c r="J5894" i="10"/>
  <c r="I5894" i="10"/>
  <c r="J5898" i="10"/>
  <c r="I5898" i="10"/>
  <c r="J5902" i="10"/>
  <c r="I5902" i="10"/>
  <c r="J5906" i="10"/>
  <c r="I5906" i="10"/>
  <c r="J5910" i="10"/>
  <c r="I5910" i="10"/>
  <c r="J5914" i="10"/>
  <c r="I5914" i="10"/>
  <c r="J5918" i="10"/>
  <c r="I5918" i="10"/>
  <c r="J5922" i="10"/>
  <c r="I5922" i="10"/>
  <c r="J5926" i="10"/>
  <c r="I5926" i="10"/>
  <c r="J5930" i="10"/>
  <c r="I5930" i="10"/>
  <c r="J5934" i="10"/>
  <c r="I5934" i="10"/>
  <c r="J5938" i="10"/>
  <c r="I5938" i="10"/>
  <c r="J5942" i="10"/>
  <c r="I5942" i="10"/>
  <c r="J5946" i="10"/>
  <c r="I5946" i="10"/>
  <c r="J5950" i="10"/>
  <c r="I5950" i="10"/>
  <c r="J5954" i="10"/>
  <c r="I5954" i="10"/>
  <c r="J5958" i="10"/>
  <c r="I5958" i="10"/>
  <c r="J5962" i="10"/>
  <c r="I5962" i="10"/>
  <c r="J5966" i="10"/>
  <c r="I5966" i="10"/>
  <c r="J5970" i="10"/>
  <c r="I5970" i="10"/>
  <c r="J5974" i="10"/>
  <c r="I5974" i="10"/>
  <c r="J5978" i="10"/>
  <c r="I5978" i="10"/>
  <c r="J5982" i="10"/>
  <c r="I5982" i="10"/>
  <c r="J5986" i="10"/>
  <c r="I5986" i="10"/>
  <c r="J5990" i="10"/>
  <c r="I5990" i="10"/>
  <c r="J5994" i="10"/>
  <c r="I5994" i="10"/>
  <c r="J5998" i="10"/>
  <c r="I5998" i="10"/>
  <c r="J6002" i="10"/>
  <c r="I6002" i="10"/>
  <c r="J6006" i="10"/>
  <c r="I6006" i="10"/>
  <c r="J6010" i="10"/>
  <c r="I6010" i="10"/>
  <c r="J6014" i="10"/>
  <c r="I6014" i="10"/>
  <c r="J6018" i="10"/>
  <c r="I6018" i="10"/>
  <c r="J6022" i="10"/>
  <c r="I6022" i="10"/>
  <c r="J6026" i="10"/>
  <c r="I6026" i="10"/>
  <c r="J6030" i="10"/>
  <c r="I6030" i="10"/>
  <c r="J6034" i="10"/>
  <c r="I6034" i="10"/>
  <c r="J6038" i="10"/>
  <c r="I6038" i="10"/>
  <c r="J6042" i="10"/>
  <c r="I6042" i="10"/>
  <c r="J6046" i="10"/>
  <c r="I6046" i="10"/>
  <c r="J6050" i="10"/>
  <c r="I6050" i="10"/>
  <c r="J6054" i="10"/>
  <c r="I6054" i="10"/>
  <c r="J6058" i="10"/>
  <c r="I6058" i="10"/>
  <c r="J6062" i="10"/>
  <c r="I6062" i="10"/>
  <c r="J6066" i="10"/>
  <c r="I6066" i="10"/>
  <c r="J6070" i="10"/>
  <c r="I6070" i="10"/>
  <c r="J6074" i="10"/>
  <c r="I6074" i="10"/>
  <c r="J6078" i="10"/>
  <c r="I6078" i="10"/>
  <c r="J6082" i="10"/>
  <c r="I6082" i="10"/>
  <c r="J6086" i="10"/>
  <c r="I6086" i="10"/>
  <c r="J6090" i="10"/>
  <c r="I6090" i="10"/>
  <c r="J6094" i="10"/>
  <c r="I6094" i="10"/>
  <c r="J6098" i="10"/>
  <c r="I6098" i="10"/>
  <c r="J6102" i="10"/>
  <c r="I6102" i="10"/>
  <c r="J6106" i="10"/>
  <c r="I6106" i="10"/>
  <c r="J6110" i="10"/>
  <c r="I6110" i="10"/>
  <c r="J6114" i="10"/>
  <c r="I6114" i="10"/>
  <c r="J6118" i="10"/>
  <c r="I6118" i="10"/>
  <c r="J6122" i="10"/>
  <c r="I6122" i="10"/>
  <c r="J6126" i="10"/>
  <c r="I6126" i="10"/>
  <c r="J6130" i="10"/>
  <c r="I6130" i="10"/>
  <c r="J6134" i="10"/>
  <c r="I6134" i="10"/>
  <c r="J6138" i="10"/>
  <c r="I6138" i="10"/>
  <c r="J6142" i="10"/>
  <c r="I6142" i="10"/>
  <c r="J6146" i="10"/>
  <c r="I6146" i="10"/>
  <c r="J6150" i="10"/>
  <c r="I6150" i="10"/>
  <c r="J6154" i="10"/>
  <c r="I6154" i="10"/>
  <c r="J6158" i="10"/>
  <c r="I6158" i="10"/>
  <c r="J6162" i="10"/>
  <c r="I6162" i="10"/>
  <c r="J6166" i="10"/>
  <c r="I6166" i="10"/>
  <c r="J6170" i="10"/>
  <c r="I6170" i="10"/>
  <c r="J6174" i="10"/>
  <c r="I6174" i="10"/>
  <c r="J6178" i="10"/>
  <c r="I6178" i="10"/>
  <c r="J6182" i="10"/>
  <c r="I6182" i="10"/>
  <c r="J6186" i="10"/>
  <c r="I6186" i="10"/>
  <c r="J6190" i="10"/>
  <c r="I6190" i="10"/>
  <c r="J6194" i="10"/>
  <c r="I6194" i="10"/>
  <c r="J6198" i="10"/>
  <c r="I6198" i="10"/>
  <c r="J6202" i="10"/>
  <c r="I6202" i="10"/>
  <c r="J6206" i="10"/>
  <c r="I6206" i="10"/>
  <c r="J6210" i="10"/>
  <c r="I6210" i="10"/>
  <c r="J6214" i="10"/>
  <c r="I6214" i="10"/>
  <c r="J6218" i="10"/>
  <c r="I6218" i="10"/>
  <c r="J6222" i="10"/>
  <c r="I6222" i="10"/>
  <c r="J6226" i="10"/>
  <c r="I6226" i="10"/>
  <c r="J6230" i="10"/>
  <c r="I6230" i="10"/>
  <c r="J6234" i="10"/>
  <c r="I6234" i="10"/>
  <c r="J6238" i="10"/>
  <c r="I6238" i="10"/>
  <c r="J6242" i="10"/>
  <c r="I6242" i="10"/>
  <c r="J6246" i="10"/>
  <c r="I6246" i="10"/>
  <c r="J6250" i="10"/>
  <c r="I6250" i="10"/>
  <c r="J6254" i="10"/>
  <c r="I6254" i="10"/>
  <c r="J6258" i="10"/>
  <c r="I6258" i="10"/>
  <c r="J6262" i="10"/>
  <c r="I6262" i="10"/>
  <c r="J6266" i="10"/>
  <c r="I6266" i="10"/>
  <c r="J6270" i="10"/>
  <c r="I6270" i="10"/>
  <c r="J6274" i="10"/>
  <c r="I6274" i="10"/>
  <c r="J6278" i="10"/>
  <c r="I6278" i="10"/>
  <c r="J6282" i="10"/>
  <c r="I6282" i="10"/>
  <c r="J6286" i="10"/>
  <c r="I6286" i="10"/>
  <c r="J6290" i="10"/>
  <c r="I6290" i="10"/>
  <c r="J6294" i="10"/>
  <c r="I6294" i="10"/>
  <c r="J6298" i="10"/>
  <c r="I6298" i="10"/>
  <c r="J6302" i="10"/>
  <c r="I6302" i="10"/>
  <c r="J6306" i="10"/>
  <c r="I6306" i="10"/>
  <c r="J6310" i="10"/>
  <c r="I6310" i="10"/>
  <c r="J6314" i="10"/>
  <c r="I6314" i="10"/>
  <c r="J6318" i="10"/>
  <c r="I6318" i="10"/>
  <c r="J6322" i="10"/>
  <c r="I6322" i="10"/>
  <c r="J6326" i="10"/>
  <c r="I6326" i="10"/>
  <c r="J6330" i="10"/>
  <c r="I6330" i="10"/>
  <c r="J6334" i="10"/>
  <c r="I6334" i="10"/>
  <c r="J6338" i="10"/>
  <c r="I6338" i="10"/>
  <c r="J6342" i="10"/>
  <c r="I6342" i="10"/>
  <c r="J6346" i="10"/>
  <c r="I6346" i="10"/>
  <c r="J6350" i="10"/>
  <c r="I6350" i="10"/>
  <c r="J6354" i="10"/>
  <c r="I6354" i="10"/>
  <c r="J6358" i="10"/>
  <c r="I6358" i="10"/>
  <c r="J6362" i="10"/>
  <c r="I6362" i="10"/>
  <c r="J6366" i="10"/>
  <c r="I6366" i="10"/>
  <c r="J6370" i="10"/>
  <c r="I6370" i="10"/>
  <c r="J6374" i="10"/>
  <c r="I6374" i="10"/>
  <c r="J6378" i="10"/>
  <c r="I6378" i="10"/>
  <c r="J6382" i="10"/>
  <c r="I6382" i="10"/>
  <c r="J6386" i="10"/>
  <c r="I6386" i="10"/>
  <c r="J6390" i="10"/>
  <c r="I6390" i="10"/>
  <c r="J6394" i="10"/>
  <c r="I6394" i="10"/>
  <c r="J6398" i="10"/>
  <c r="I6398" i="10"/>
  <c r="J6402" i="10"/>
  <c r="I6402" i="10"/>
  <c r="J6406" i="10"/>
  <c r="I6406" i="10"/>
  <c r="J6410" i="10"/>
  <c r="I6410" i="10"/>
  <c r="J6414" i="10"/>
  <c r="I6414" i="10"/>
  <c r="J6418" i="10"/>
  <c r="I6418" i="10"/>
  <c r="J6422" i="10"/>
  <c r="I6422" i="10"/>
  <c r="J6426" i="10"/>
  <c r="I6426" i="10"/>
  <c r="J6430" i="10"/>
  <c r="I6430" i="10"/>
  <c r="J6434" i="10"/>
  <c r="I6434" i="10"/>
  <c r="J6438" i="10"/>
  <c r="I6438" i="10"/>
  <c r="J6442" i="10"/>
  <c r="I6442" i="10"/>
  <c r="J6446" i="10"/>
  <c r="I6446" i="10"/>
  <c r="J6450" i="10"/>
  <c r="I6450" i="10"/>
  <c r="J6454" i="10"/>
  <c r="I6454" i="10"/>
  <c r="J6458" i="10"/>
  <c r="I6458" i="10"/>
  <c r="J6462" i="10"/>
  <c r="I6462" i="10"/>
  <c r="J6466" i="10"/>
  <c r="I6466" i="10"/>
  <c r="J6470" i="10"/>
  <c r="I6470" i="10"/>
  <c r="J6474" i="10"/>
  <c r="I6474" i="10"/>
  <c r="J6478" i="10"/>
  <c r="I6478" i="10"/>
  <c r="J6482" i="10"/>
  <c r="I6482" i="10"/>
  <c r="J6486" i="10"/>
  <c r="I6486" i="10"/>
  <c r="J6490" i="10"/>
  <c r="I6490" i="10"/>
  <c r="J6494" i="10"/>
  <c r="I6494" i="10"/>
  <c r="J6498" i="10"/>
  <c r="I6498" i="10"/>
  <c r="J6502" i="10"/>
  <c r="I6502" i="10"/>
  <c r="J6506" i="10"/>
  <c r="I6506" i="10"/>
  <c r="J6510" i="10"/>
  <c r="I6510" i="10"/>
  <c r="J6514" i="10"/>
  <c r="I6514" i="10"/>
  <c r="J6518" i="10"/>
  <c r="I6518" i="10"/>
  <c r="J6522" i="10"/>
  <c r="I6522" i="10"/>
  <c r="J6526" i="10"/>
  <c r="I6526" i="10"/>
  <c r="J6530" i="10"/>
  <c r="I6530" i="10"/>
  <c r="J6534" i="10"/>
  <c r="I6534" i="10"/>
  <c r="J6538" i="10"/>
  <c r="I6538" i="10"/>
  <c r="J6542" i="10"/>
  <c r="I6542" i="10"/>
  <c r="J6546" i="10"/>
  <c r="I6546" i="10"/>
  <c r="J6550" i="10"/>
  <c r="I6550" i="10"/>
  <c r="J6554" i="10"/>
  <c r="I6554" i="10"/>
  <c r="J6558" i="10"/>
  <c r="I6558" i="10"/>
  <c r="J6562" i="10"/>
  <c r="I6562" i="10"/>
  <c r="J6566" i="10"/>
  <c r="I6566" i="10"/>
  <c r="J6570" i="10"/>
  <c r="I6570" i="10"/>
  <c r="J6574" i="10"/>
  <c r="I6574" i="10"/>
  <c r="J6578" i="10"/>
  <c r="I6578" i="10"/>
  <c r="J6582" i="10"/>
  <c r="I6582" i="10"/>
  <c r="J6586" i="10"/>
  <c r="I6586" i="10"/>
  <c r="J6590" i="10"/>
  <c r="I6590" i="10"/>
  <c r="J6594" i="10"/>
  <c r="I6594" i="10"/>
  <c r="J6598" i="10"/>
  <c r="I6598" i="10"/>
  <c r="J6602" i="10"/>
  <c r="I6602" i="10"/>
  <c r="J6606" i="10"/>
  <c r="I6606" i="10"/>
  <c r="J6610" i="10"/>
  <c r="I6610" i="10"/>
  <c r="J6614" i="10"/>
  <c r="I6614" i="10"/>
  <c r="J6618" i="10"/>
  <c r="I6618" i="10"/>
  <c r="J6622" i="10"/>
  <c r="I6622" i="10"/>
  <c r="J6626" i="10"/>
  <c r="I6626" i="10"/>
  <c r="J6630" i="10"/>
  <c r="I6630" i="10"/>
  <c r="J6634" i="10"/>
  <c r="I6634" i="10"/>
  <c r="J6638" i="10"/>
  <c r="I6638" i="10"/>
  <c r="J6642" i="10"/>
  <c r="I6642" i="10"/>
  <c r="J6646" i="10"/>
  <c r="I6646" i="10"/>
  <c r="J6650" i="10"/>
  <c r="I6650" i="10"/>
  <c r="J6654" i="10"/>
  <c r="I6654" i="10"/>
  <c r="J6658" i="10"/>
  <c r="I6658" i="10"/>
  <c r="J6662" i="10"/>
  <c r="I6662" i="10"/>
  <c r="J6666" i="10"/>
  <c r="I6666" i="10"/>
  <c r="J6670" i="10"/>
  <c r="I6670" i="10"/>
  <c r="J6674" i="10"/>
  <c r="I6674" i="10"/>
  <c r="J6678" i="10"/>
  <c r="I6678" i="10"/>
  <c r="J6682" i="10"/>
  <c r="I6682" i="10"/>
  <c r="J6686" i="10"/>
  <c r="I6686" i="10"/>
  <c r="J6690" i="10"/>
  <c r="I6690" i="10"/>
  <c r="J6694" i="10"/>
  <c r="I6694" i="10"/>
  <c r="J6698" i="10"/>
  <c r="I6698" i="10"/>
  <c r="J6702" i="10"/>
  <c r="I6702" i="10"/>
  <c r="J6706" i="10"/>
  <c r="I6706" i="10"/>
  <c r="J6710" i="10"/>
  <c r="I6710" i="10"/>
  <c r="J6714" i="10"/>
  <c r="I6714" i="10"/>
  <c r="J6718" i="10"/>
  <c r="I6718" i="10"/>
  <c r="J6722" i="10"/>
  <c r="I6722" i="10"/>
  <c r="J6726" i="10"/>
  <c r="I6726" i="10"/>
  <c r="J6730" i="10"/>
  <c r="I6730" i="10"/>
  <c r="J6734" i="10"/>
  <c r="I6734" i="10"/>
  <c r="J6738" i="10"/>
  <c r="I6738" i="10"/>
  <c r="J6742" i="10"/>
  <c r="I6742" i="10"/>
  <c r="J6746" i="10"/>
  <c r="I6746" i="10"/>
  <c r="J6750" i="10"/>
  <c r="I6750" i="10"/>
  <c r="J6754" i="10"/>
  <c r="I6754" i="10"/>
  <c r="J6758" i="10"/>
  <c r="I6758" i="10"/>
  <c r="J6762" i="10"/>
  <c r="I6762" i="10"/>
  <c r="J6766" i="10"/>
  <c r="I6766" i="10"/>
  <c r="J6770" i="10"/>
  <c r="I6770" i="10"/>
  <c r="J6774" i="10"/>
  <c r="I6774" i="10"/>
  <c r="J6778" i="10"/>
  <c r="I6778" i="10"/>
  <c r="J6782" i="10"/>
  <c r="I6782" i="10"/>
  <c r="J6786" i="10"/>
  <c r="I6786" i="10"/>
  <c r="J6790" i="10"/>
  <c r="I6790" i="10"/>
  <c r="J6794" i="10"/>
  <c r="I6794" i="10"/>
  <c r="J6798" i="10"/>
  <c r="I6798" i="10"/>
  <c r="J6802" i="10"/>
  <c r="I6802" i="10"/>
  <c r="J6806" i="10"/>
  <c r="I6806" i="10"/>
  <c r="J6810" i="10"/>
  <c r="I6810" i="10"/>
  <c r="J6814" i="10"/>
  <c r="I6814" i="10"/>
  <c r="J6818" i="10"/>
  <c r="I6818" i="10"/>
  <c r="J6822" i="10"/>
  <c r="I6822" i="10"/>
  <c r="J6826" i="10"/>
  <c r="I6826" i="10"/>
  <c r="J6830" i="10"/>
  <c r="I6830" i="10"/>
  <c r="J6834" i="10"/>
  <c r="I6834" i="10"/>
  <c r="J6838" i="10"/>
  <c r="I6838" i="10"/>
  <c r="J6842" i="10"/>
  <c r="I6842" i="10"/>
  <c r="J6846" i="10"/>
  <c r="I6846" i="10"/>
  <c r="J6850" i="10"/>
  <c r="I6850" i="10"/>
  <c r="J6854" i="10"/>
  <c r="I6854" i="10"/>
  <c r="J6858" i="10"/>
  <c r="I6858" i="10"/>
  <c r="J6862" i="10"/>
  <c r="I6862" i="10"/>
  <c r="J6866" i="10"/>
  <c r="I6866" i="10"/>
  <c r="J6870" i="10"/>
  <c r="I6870" i="10"/>
  <c r="J6874" i="10"/>
  <c r="I6874" i="10"/>
  <c r="J6878" i="10"/>
  <c r="I6878" i="10"/>
  <c r="J6882" i="10"/>
  <c r="I6882" i="10"/>
  <c r="J6886" i="10"/>
  <c r="I6886" i="10"/>
  <c r="J6890" i="10"/>
  <c r="I6890" i="10"/>
  <c r="J6894" i="10"/>
  <c r="I6894" i="10"/>
  <c r="J6898" i="10"/>
  <c r="I6898" i="10"/>
  <c r="J6902" i="10"/>
  <c r="I6902" i="10"/>
  <c r="J6906" i="10"/>
  <c r="I6906" i="10"/>
  <c r="J6910" i="10"/>
  <c r="I6910" i="10"/>
  <c r="J6914" i="10"/>
  <c r="I6914" i="10"/>
  <c r="J6918" i="10"/>
  <c r="I6918" i="10"/>
  <c r="J6922" i="10"/>
  <c r="I6922" i="10"/>
  <c r="J6926" i="10"/>
  <c r="I6926" i="10"/>
  <c r="J6930" i="10"/>
  <c r="I6930" i="10"/>
  <c r="J6934" i="10"/>
  <c r="I6934" i="10"/>
  <c r="J6938" i="10"/>
  <c r="I6938" i="10"/>
  <c r="J6942" i="10"/>
  <c r="I6942" i="10"/>
  <c r="J6946" i="10"/>
  <c r="I6946" i="10"/>
  <c r="J6950" i="10"/>
  <c r="I6950" i="10"/>
  <c r="J6954" i="10"/>
  <c r="I6954" i="10"/>
  <c r="J6958" i="10"/>
  <c r="I6958" i="10"/>
  <c r="J6962" i="10"/>
  <c r="I6962" i="10"/>
  <c r="J6966" i="10"/>
  <c r="I6966" i="10"/>
  <c r="J6970" i="10"/>
  <c r="I6970" i="10"/>
  <c r="J6974" i="10"/>
  <c r="I6974" i="10"/>
  <c r="J6978" i="10"/>
  <c r="I6978" i="10"/>
  <c r="J6982" i="10"/>
  <c r="I6982" i="10"/>
  <c r="J6986" i="10"/>
  <c r="I6986" i="10"/>
  <c r="J6990" i="10"/>
  <c r="I6990" i="10"/>
  <c r="J6994" i="10"/>
  <c r="I6994" i="10"/>
  <c r="J6998" i="10"/>
  <c r="I6998" i="10"/>
  <c r="J7002" i="10"/>
  <c r="I7002" i="10"/>
  <c r="J7006" i="10"/>
  <c r="I7006" i="10"/>
  <c r="J7010" i="10"/>
  <c r="I7010" i="10"/>
  <c r="J7014" i="10"/>
  <c r="I7014" i="10"/>
  <c r="J7018" i="10"/>
  <c r="I7018" i="10"/>
  <c r="J7022" i="10"/>
  <c r="I7022" i="10"/>
  <c r="J7026" i="10"/>
  <c r="I7026" i="10"/>
  <c r="J7030" i="10"/>
  <c r="I7030" i="10"/>
  <c r="J7034" i="10"/>
  <c r="I7034" i="10"/>
  <c r="J7038" i="10"/>
  <c r="I7038" i="10"/>
  <c r="J7042" i="10"/>
  <c r="I7042" i="10"/>
  <c r="J7046" i="10"/>
  <c r="I7046" i="10"/>
  <c r="J7050" i="10"/>
  <c r="I7050" i="10"/>
  <c r="J7054" i="10"/>
  <c r="I7054" i="10"/>
  <c r="J7058" i="10"/>
  <c r="I7058" i="10"/>
  <c r="J7062" i="10"/>
  <c r="I7062" i="10"/>
  <c r="J7066" i="10"/>
  <c r="I7066" i="10"/>
  <c r="J7070" i="10"/>
  <c r="I7070" i="10"/>
  <c r="J7074" i="10"/>
  <c r="I7074" i="10"/>
  <c r="J7078" i="10"/>
  <c r="I7078" i="10"/>
  <c r="J7082" i="10"/>
  <c r="I7082" i="10"/>
  <c r="J7086" i="10"/>
  <c r="I7086" i="10"/>
  <c r="J7090" i="10"/>
  <c r="I7090" i="10"/>
  <c r="J7094" i="10"/>
  <c r="I7094" i="10"/>
  <c r="J7098" i="10"/>
  <c r="I7098" i="10"/>
  <c r="J7102" i="10"/>
  <c r="I7102" i="10"/>
  <c r="J7106" i="10"/>
  <c r="I7106" i="10"/>
  <c r="J7110" i="10"/>
  <c r="I7110" i="10"/>
  <c r="J7114" i="10"/>
  <c r="I7114" i="10"/>
  <c r="J7118" i="10"/>
  <c r="I7118" i="10"/>
  <c r="J7122" i="10"/>
  <c r="I7122" i="10"/>
  <c r="J7126" i="10"/>
  <c r="I7126" i="10"/>
  <c r="J7130" i="10"/>
  <c r="I7130" i="10"/>
  <c r="J7134" i="10"/>
  <c r="I7134" i="10"/>
  <c r="J7138" i="10"/>
  <c r="I7138" i="10"/>
  <c r="J7142" i="10"/>
  <c r="I7142" i="10"/>
  <c r="J7146" i="10"/>
  <c r="I7146" i="10"/>
  <c r="J7150" i="10"/>
  <c r="I7150" i="10"/>
  <c r="J7154" i="10"/>
  <c r="I7154" i="10"/>
  <c r="J7158" i="10"/>
  <c r="I7158" i="10"/>
  <c r="J7162" i="10"/>
  <c r="I7162" i="10"/>
  <c r="J7166" i="10"/>
  <c r="I7166" i="10"/>
  <c r="J7170" i="10"/>
  <c r="I7170" i="10"/>
  <c r="J7174" i="10"/>
  <c r="I7174" i="10"/>
  <c r="J7178" i="10"/>
  <c r="I7178" i="10"/>
  <c r="J7182" i="10"/>
  <c r="I7182" i="10"/>
  <c r="J7186" i="10"/>
  <c r="I7186" i="10"/>
  <c r="J7190" i="10"/>
  <c r="I7190" i="10"/>
  <c r="J7194" i="10"/>
  <c r="I7194" i="10"/>
  <c r="J7198" i="10"/>
  <c r="I7198" i="10"/>
  <c r="J7202" i="10"/>
  <c r="I7202" i="10"/>
  <c r="J7206" i="10"/>
  <c r="I7206" i="10"/>
  <c r="J7210" i="10"/>
  <c r="I7210" i="10"/>
  <c r="J7214" i="10"/>
  <c r="I7214" i="10"/>
  <c r="J7218" i="10"/>
  <c r="I7218" i="10"/>
  <c r="J7222" i="10"/>
  <c r="I7222" i="10"/>
  <c r="J7226" i="10"/>
  <c r="I7226" i="10"/>
  <c r="J7230" i="10"/>
  <c r="I7230" i="10"/>
  <c r="J7234" i="10"/>
  <c r="I7234" i="10"/>
  <c r="J7238" i="10"/>
  <c r="I7238" i="10"/>
  <c r="J7242" i="10"/>
  <c r="I7242" i="10"/>
  <c r="J7246" i="10"/>
  <c r="I7246" i="10"/>
  <c r="J7250" i="10"/>
  <c r="I7250" i="10"/>
  <c r="J7254" i="10"/>
  <c r="I7254" i="10"/>
  <c r="J7258" i="10"/>
  <c r="I7258" i="10"/>
  <c r="J7262" i="10"/>
  <c r="I7262" i="10"/>
  <c r="J7266" i="10"/>
  <c r="I7266" i="10"/>
  <c r="J7270" i="10"/>
  <c r="I7270" i="10"/>
  <c r="J7274" i="10"/>
  <c r="I7274" i="10"/>
  <c r="J7278" i="10"/>
  <c r="I7278" i="10"/>
  <c r="J7282" i="10"/>
  <c r="I7282" i="10"/>
  <c r="J7286" i="10"/>
  <c r="I7286" i="10"/>
  <c r="J7290" i="10"/>
  <c r="I7290" i="10"/>
  <c r="J7294" i="10"/>
  <c r="I7294" i="10"/>
  <c r="J7298" i="10"/>
  <c r="I7298" i="10"/>
  <c r="J7302" i="10"/>
  <c r="I7302" i="10"/>
  <c r="J7306" i="10"/>
  <c r="I7306" i="10"/>
  <c r="J7310" i="10"/>
  <c r="I7310" i="10"/>
  <c r="J7314" i="10"/>
  <c r="I7314" i="10"/>
  <c r="J7318" i="10"/>
  <c r="I7318" i="10"/>
  <c r="J7322" i="10"/>
  <c r="I7322" i="10"/>
  <c r="J7326" i="10"/>
  <c r="I7326" i="10"/>
  <c r="J7330" i="10"/>
  <c r="I7330" i="10"/>
  <c r="J7334" i="10"/>
  <c r="I7334" i="10"/>
  <c r="J7338" i="10"/>
  <c r="I7338" i="10"/>
  <c r="J7342" i="10"/>
  <c r="I7342" i="10"/>
  <c r="J7346" i="10"/>
  <c r="I7346" i="10"/>
  <c r="J7350" i="10"/>
  <c r="I7350" i="10"/>
  <c r="J7354" i="10"/>
  <c r="I7354" i="10"/>
  <c r="J7358" i="10"/>
  <c r="I7358" i="10"/>
  <c r="J7362" i="10"/>
  <c r="I7362" i="10"/>
  <c r="J7366" i="10"/>
  <c r="I7366" i="10"/>
  <c r="J7370" i="10"/>
  <c r="I7370" i="10"/>
  <c r="J7374" i="10"/>
  <c r="I7374" i="10"/>
  <c r="J7378" i="10"/>
  <c r="I7378" i="10"/>
  <c r="J7382" i="10"/>
  <c r="I7382" i="10"/>
  <c r="J7386" i="10"/>
  <c r="I7386" i="10"/>
  <c r="J7390" i="10"/>
  <c r="I7390" i="10"/>
  <c r="J7394" i="10"/>
  <c r="I7394" i="10"/>
  <c r="J7398" i="10"/>
  <c r="I7398" i="10"/>
  <c r="J7402" i="10"/>
  <c r="I7402" i="10"/>
  <c r="J7406" i="10"/>
  <c r="I7406" i="10"/>
  <c r="J7410" i="10"/>
  <c r="I7410" i="10"/>
  <c r="J7414" i="10"/>
  <c r="I7414" i="10"/>
  <c r="J7418" i="10"/>
  <c r="I7418" i="10"/>
  <c r="J7422" i="10"/>
  <c r="I7422" i="10"/>
  <c r="J7426" i="10"/>
  <c r="I7426" i="10"/>
  <c r="J7430" i="10"/>
  <c r="I7430" i="10"/>
  <c r="J7434" i="10"/>
  <c r="I7434" i="10"/>
  <c r="J7438" i="10"/>
  <c r="I7438" i="10"/>
  <c r="J7442" i="10"/>
  <c r="I7442" i="10"/>
  <c r="J7446" i="10"/>
  <c r="I7446" i="10"/>
  <c r="J7450" i="10"/>
  <c r="I7450" i="10"/>
  <c r="J7454" i="10"/>
  <c r="I7454" i="10"/>
  <c r="J7458" i="10"/>
  <c r="I7458" i="10"/>
  <c r="J7462" i="10"/>
  <c r="I7462" i="10"/>
  <c r="J7466" i="10"/>
  <c r="I7466" i="10"/>
  <c r="J7470" i="10"/>
  <c r="I7470" i="10"/>
  <c r="J7474" i="10"/>
  <c r="I7474" i="10"/>
  <c r="J7478" i="10"/>
  <c r="I7478" i="10"/>
  <c r="J7482" i="10"/>
  <c r="I7482" i="10"/>
  <c r="J7486" i="10"/>
  <c r="I7486" i="10"/>
  <c r="J7490" i="10"/>
  <c r="I7490" i="10"/>
  <c r="J7494" i="10"/>
  <c r="I7494" i="10"/>
  <c r="J7498" i="10"/>
  <c r="I7498" i="10"/>
  <c r="J7502" i="10"/>
  <c r="I7502" i="10"/>
  <c r="J7506" i="10"/>
  <c r="I7506" i="10"/>
  <c r="J7510" i="10"/>
  <c r="I7510" i="10"/>
  <c r="J7514" i="10"/>
  <c r="I7514" i="10"/>
  <c r="J7518" i="10"/>
  <c r="I7518" i="10"/>
  <c r="J7522" i="10"/>
  <c r="I7522" i="10"/>
  <c r="J7526" i="10"/>
  <c r="I7526" i="10"/>
  <c r="J7530" i="10"/>
  <c r="I7530" i="10"/>
  <c r="J7534" i="10"/>
  <c r="I7534" i="10"/>
  <c r="J7538" i="10"/>
  <c r="I7538" i="10"/>
  <c r="J7542" i="10"/>
  <c r="I7542" i="10"/>
  <c r="J7546" i="10"/>
  <c r="I7546" i="10"/>
  <c r="J7550" i="10"/>
  <c r="I7550" i="10"/>
  <c r="J7554" i="10"/>
  <c r="I7554" i="10"/>
  <c r="J7558" i="10"/>
  <c r="I7558" i="10"/>
  <c r="J7562" i="10"/>
  <c r="I7562" i="10"/>
  <c r="J7566" i="10"/>
  <c r="I7566" i="10"/>
  <c r="J7570" i="10"/>
  <c r="I7570" i="10"/>
  <c r="J7574" i="10"/>
  <c r="I7574" i="10"/>
  <c r="J7578" i="10"/>
  <c r="I7578" i="10"/>
  <c r="J7582" i="10"/>
  <c r="I7582" i="10"/>
  <c r="J7586" i="10"/>
  <c r="I7586" i="10"/>
  <c r="J7590" i="10"/>
  <c r="I7590" i="10"/>
  <c r="J7594" i="10"/>
  <c r="I7594" i="10"/>
  <c r="J7598" i="10"/>
  <c r="I7598" i="10"/>
  <c r="J7602" i="10"/>
  <c r="I7602" i="10"/>
  <c r="J7606" i="10"/>
  <c r="I7606" i="10"/>
  <c r="J7610" i="10"/>
  <c r="I7610" i="10"/>
  <c r="J7614" i="10"/>
  <c r="I7614" i="10"/>
  <c r="J7618" i="10"/>
  <c r="I7618" i="10"/>
  <c r="J7622" i="10"/>
  <c r="I7622" i="10"/>
  <c r="J7626" i="10"/>
  <c r="I7626" i="10"/>
  <c r="J7630" i="10"/>
  <c r="I7630" i="10"/>
  <c r="J7634" i="10"/>
  <c r="I7634" i="10"/>
  <c r="J7638" i="10"/>
  <c r="I7638" i="10"/>
  <c r="J7642" i="10"/>
  <c r="I7642" i="10"/>
  <c r="J7646" i="10"/>
  <c r="I7646" i="10"/>
  <c r="J7650" i="10"/>
  <c r="I7650" i="10"/>
  <c r="J7654" i="10"/>
  <c r="I7654" i="10"/>
  <c r="J7658" i="10"/>
  <c r="I7658" i="10"/>
  <c r="J7662" i="10"/>
  <c r="I7662" i="10"/>
  <c r="J7666" i="10"/>
  <c r="I7666" i="10"/>
  <c r="J7670" i="10"/>
  <c r="I7670" i="10"/>
  <c r="J7674" i="10"/>
  <c r="I7674" i="10"/>
  <c r="J7678" i="10"/>
  <c r="I7678" i="10"/>
  <c r="J7682" i="10"/>
  <c r="I7682" i="10"/>
  <c r="J7686" i="10"/>
  <c r="I7686" i="10"/>
  <c r="J7690" i="10"/>
  <c r="I7690" i="10"/>
  <c r="J7694" i="10"/>
  <c r="I7694" i="10"/>
  <c r="J7698" i="10"/>
  <c r="I7698" i="10"/>
  <c r="J7702" i="10"/>
  <c r="I7702" i="10"/>
  <c r="J7706" i="10"/>
  <c r="I7706" i="10"/>
  <c r="J7710" i="10"/>
  <c r="I7710" i="10"/>
  <c r="J7714" i="10"/>
  <c r="I7714" i="10"/>
  <c r="J7718" i="10"/>
  <c r="I7718" i="10"/>
  <c r="J7722" i="10"/>
  <c r="I7722" i="10"/>
  <c r="J7726" i="10"/>
  <c r="I7726" i="10"/>
  <c r="J7730" i="10"/>
  <c r="I7730" i="10"/>
  <c r="J7734" i="10"/>
  <c r="I7734" i="10"/>
  <c r="J7738" i="10"/>
  <c r="I7738" i="10"/>
  <c r="J7742" i="10"/>
  <c r="I7742" i="10"/>
  <c r="J7746" i="10"/>
  <c r="I7746" i="10"/>
  <c r="J7750" i="10"/>
  <c r="I7750" i="10"/>
  <c r="J7754" i="10"/>
  <c r="I7754" i="10"/>
  <c r="J7758" i="10"/>
  <c r="I7758" i="10"/>
  <c r="J7762" i="10"/>
  <c r="I7762" i="10"/>
  <c r="J7766" i="10"/>
  <c r="I7766" i="10"/>
  <c r="J7770" i="10"/>
  <c r="I7770" i="10"/>
  <c r="J7774" i="10"/>
  <c r="I7774" i="10"/>
  <c r="J7778" i="10"/>
  <c r="I7778" i="10"/>
  <c r="J7782" i="10"/>
  <c r="I7782" i="10"/>
  <c r="J7786" i="10"/>
  <c r="I7786" i="10"/>
  <c r="J7790" i="10"/>
  <c r="I7790" i="10"/>
  <c r="J7794" i="10"/>
  <c r="I7794" i="10"/>
  <c r="J7798" i="10"/>
  <c r="I7798" i="10"/>
  <c r="J7802" i="10"/>
  <c r="I7802" i="10"/>
  <c r="J7806" i="10"/>
  <c r="I7806" i="10"/>
  <c r="J7810" i="10"/>
  <c r="I7810" i="10"/>
  <c r="J7814" i="10"/>
  <c r="I7814" i="10"/>
  <c r="J7818" i="10"/>
  <c r="I7818" i="10"/>
  <c r="J7822" i="10"/>
  <c r="I7822" i="10"/>
  <c r="J7826" i="10"/>
  <c r="I7826" i="10"/>
  <c r="J7830" i="10"/>
  <c r="I7830" i="10"/>
  <c r="J7834" i="10"/>
  <c r="I7834" i="10"/>
  <c r="J7838" i="10"/>
  <c r="I7838" i="10"/>
  <c r="J7842" i="10"/>
  <c r="I7842" i="10"/>
  <c r="J7846" i="10"/>
  <c r="I7846" i="10"/>
  <c r="J7850" i="10"/>
  <c r="I7850" i="10"/>
  <c r="J7854" i="10"/>
  <c r="I7854" i="10"/>
  <c r="J7858" i="10"/>
  <c r="I7858" i="10"/>
  <c r="J7862" i="10"/>
  <c r="I7862" i="10"/>
  <c r="J7866" i="10"/>
  <c r="I7866" i="10"/>
  <c r="J7870" i="10"/>
  <c r="I7870" i="10"/>
  <c r="J7874" i="10"/>
  <c r="I7874" i="10"/>
  <c r="J7878" i="10"/>
  <c r="I7878" i="10"/>
  <c r="J7882" i="10"/>
  <c r="I7882" i="10"/>
  <c r="J7886" i="10"/>
  <c r="I7886" i="10"/>
  <c r="J7890" i="10"/>
  <c r="I7890" i="10"/>
  <c r="J7894" i="10"/>
  <c r="I7894" i="10"/>
  <c r="J7898" i="10"/>
  <c r="I7898" i="10"/>
  <c r="J7902" i="10"/>
  <c r="I7902" i="10"/>
  <c r="J7906" i="10"/>
  <c r="I7906" i="10"/>
  <c r="J7910" i="10"/>
  <c r="I7910" i="10"/>
  <c r="J7914" i="10"/>
  <c r="I7914" i="10"/>
  <c r="J7918" i="10"/>
  <c r="I7918" i="10"/>
  <c r="J7922" i="10"/>
  <c r="I7922" i="10"/>
  <c r="J7926" i="10"/>
  <c r="I7926" i="10"/>
  <c r="J7930" i="10"/>
  <c r="I7930" i="10"/>
  <c r="J7934" i="10"/>
  <c r="I7934" i="10"/>
  <c r="J7938" i="10"/>
  <c r="I7938" i="10"/>
  <c r="J7942" i="10"/>
  <c r="I7942" i="10"/>
  <c r="J7946" i="10"/>
  <c r="I7946" i="10"/>
  <c r="J7950" i="10"/>
  <c r="I7950" i="10"/>
  <c r="J7954" i="10"/>
  <c r="I7954" i="10"/>
  <c r="J7958" i="10"/>
  <c r="I7958" i="10"/>
  <c r="J7962" i="10"/>
  <c r="I7962" i="10"/>
  <c r="J7966" i="10"/>
  <c r="I7966" i="10"/>
  <c r="J7970" i="10"/>
  <c r="I7970" i="10"/>
  <c r="J7974" i="10"/>
  <c r="I7974" i="10"/>
  <c r="J7978" i="10"/>
  <c r="I7978" i="10"/>
  <c r="J7982" i="10"/>
  <c r="I7982" i="10"/>
  <c r="J7986" i="10"/>
  <c r="I7986" i="10"/>
  <c r="J7990" i="10"/>
  <c r="I7990" i="10"/>
  <c r="J7994" i="10"/>
  <c r="I7994" i="10"/>
  <c r="J7998" i="10"/>
  <c r="I7998" i="10"/>
  <c r="J8002" i="10"/>
  <c r="I8002" i="10"/>
  <c r="J8006" i="10"/>
  <c r="I8006" i="10"/>
  <c r="J8010" i="10"/>
  <c r="I8010" i="10"/>
  <c r="J8014" i="10"/>
  <c r="I8014" i="10"/>
  <c r="J8018" i="10"/>
  <c r="I8018" i="10"/>
  <c r="J8022" i="10"/>
  <c r="I8022" i="10"/>
  <c r="J8026" i="10"/>
  <c r="I8026" i="10"/>
  <c r="J8030" i="10"/>
  <c r="I8030" i="10"/>
  <c r="J8034" i="10"/>
  <c r="I8034" i="10"/>
  <c r="J8038" i="10"/>
  <c r="I8038" i="10"/>
  <c r="J8042" i="10"/>
  <c r="I8042" i="10"/>
  <c r="J8046" i="10"/>
  <c r="I8046" i="10"/>
  <c r="J8050" i="10"/>
  <c r="I8050" i="10"/>
  <c r="J8054" i="10"/>
  <c r="I8054" i="10"/>
  <c r="J8058" i="10"/>
  <c r="I8058" i="10"/>
  <c r="J8062" i="10"/>
  <c r="I8062" i="10"/>
  <c r="J8066" i="10"/>
  <c r="I8066" i="10"/>
  <c r="J8070" i="10"/>
  <c r="I8070" i="10"/>
  <c r="J8074" i="10"/>
  <c r="I8074" i="10"/>
  <c r="J8078" i="10"/>
  <c r="I8078" i="10"/>
  <c r="J8082" i="10"/>
  <c r="I8082" i="10"/>
  <c r="J8086" i="10"/>
  <c r="I8086" i="10"/>
  <c r="J8090" i="10"/>
  <c r="I8090" i="10"/>
  <c r="J8094" i="10"/>
  <c r="I8094" i="10"/>
  <c r="J8098" i="10"/>
  <c r="I8098" i="10"/>
  <c r="J8102" i="10"/>
  <c r="I8102" i="10"/>
  <c r="J8106" i="10"/>
  <c r="I8106" i="10"/>
  <c r="J8110" i="10"/>
  <c r="I8110" i="10"/>
  <c r="J8114" i="10"/>
  <c r="I8114" i="10"/>
  <c r="J8118" i="10"/>
  <c r="I8118" i="10"/>
  <c r="J8122" i="10"/>
  <c r="I8122" i="10"/>
  <c r="J8126" i="10"/>
  <c r="I8126" i="10"/>
  <c r="J8130" i="10"/>
  <c r="I8130" i="10"/>
  <c r="J8134" i="10"/>
  <c r="I8134" i="10"/>
  <c r="J8138" i="10"/>
  <c r="I8138" i="10"/>
  <c r="J8142" i="10"/>
  <c r="I8142" i="10"/>
  <c r="J8146" i="10"/>
  <c r="I8146" i="10"/>
  <c r="J8150" i="10"/>
  <c r="I8150" i="10"/>
  <c r="J8154" i="10"/>
  <c r="I8154" i="10"/>
  <c r="J8158" i="10"/>
  <c r="I8158" i="10"/>
  <c r="J8162" i="10"/>
  <c r="I8162" i="10"/>
  <c r="J8166" i="10"/>
  <c r="I8166" i="10"/>
  <c r="J8170" i="10"/>
  <c r="I8170" i="10"/>
  <c r="J8174" i="10"/>
  <c r="I8174" i="10"/>
  <c r="J8178" i="10"/>
  <c r="I8178" i="10"/>
  <c r="J8182" i="10"/>
  <c r="I8182" i="10"/>
  <c r="J8186" i="10"/>
  <c r="I8186" i="10"/>
  <c r="J8190" i="10"/>
  <c r="I8190" i="10"/>
  <c r="J8194" i="10"/>
  <c r="I8194" i="10"/>
  <c r="J8198" i="10"/>
  <c r="I8198" i="10"/>
  <c r="J8202" i="10"/>
  <c r="I8202" i="10"/>
  <c r="J8206" i="10"/>
  <c r="I8206" i="10"/>
  <c r="J8210" i="10"/>
  <c r="I8210" i="10"/>
  <c r="J8214" i="10"/>
  <c r="I8214" i="10"/>
  <c r="J8218" i="10"/>
  <c r="I8218" i="10"/>
  <c r="J8222" i="10"/>
  <c r="I8222" i="10"/>
  <c r="J8226" i="10"/>
  <c r="I8226" i="10"/>
  <c r="J8230" i="10"/>
  <c r="I8230" i="10"/>
  <c r="J8234" i="10"/>
  <c r="I8234" i="10"/>
  <c r="J8238" i="10"/>
  <c r="I8238" i="10"/>
  <c r="J8242" i="10"/>
  <c r="I8242" i="10"/>
  <c r="J8246" i="10"/>
  <c r="I8246" i="10"/>
  <c r="J8250" i="10"/>
  <c r="I8250" i="10"/>
  <c r="J8254" i="10"/>
  <c r="I8254" i="10"/>
  <c r="J8258" i="10"/>
  <c r="I8258" i="10"/>
  <c r="J8262" i="10"/>
  <c r="I8262" i="10"/>
  <c r="J8266" i="10"/>
  <c r="I8266" i="10"/>
  <c r="J8270" i="10"/>
  <c r="I8270" i="10"/>
  <c r="J8274" i="10"/>
  <c r="I8274" i="10"/>
  <c r="J8278" i="10"/>
  <c r="I8278" i="10"/>
  <c r="J8282" i="10"/>
  <c r="I8282" i="10"/>
  <c r="J8286" i="10"/>
  <c r="I8286" i="10"/>
  <c r="J8290" i="10"/>
  <c r="I8290" i="10"/>
  <c r="J8294" i="10"/>
  <c r="I8294" i="10"/>
  <c r="J8298" i="10"/>
  <c r="I8298" i="10"/>
  <c r="J8302" i="10"/>
  <c r="I8302" i="10"/>
  <c r="J8306" i="10"/>
  <c r="I8306" i="10"/>
  <c r="J8310" i="10"/>
  <c r="I8310" i="10"/>
  <c r="J8314" i="10"/>
  <c r="I8314" i="10"/>
  <c r="J8318" i="10"/>
  <c r="I8318" i="10"/>
  <c r="J8322" i="10"/>
  <c r="I8322" i="10"/>
  <c r="J8326" i="10"/>
  <c r="I8326" i="10"/>
  <c r="J8330" i="10"/>
  <c r="I8330" i="10"/>
  <c r="J8334" i="10"/>
  <c r="I8334" i="10"/>
  <c r="J8338" i="10"/>
  <c r="I8338" i="10"/>
  <c r="J8342" i="10"/>
  <c r="I8342" i="10"/>
  <c r="J8346" i="10"/>
  <c r="I8346" i="10"/>
  <c r="J8350" i="10"/>
  <c r="I8350" i="10"/>
  <c r="J8354" i="10"/>
  <c r="I8354" i="10"/>
  <c r="J8358" i="10"/>
  <c r="I8358" i="10"/>
  <c r="J8362" i="10"/>
  <c r="I8362" i="10"/>
  <c r="J8366" i="10"/>
  <c r="I8366" i="10"/>
  <c r="J8370" i="10"/>
  <c r="I8370" i="10"/>
  <c r="J8374" i="10"/>
  <c r="I8374" i="10"/>
  <c r="J8378" i="10"/>
  <c r="I8378" i="10"/>
  <c r="J8382" i="10"/>
  <c r="I8382" i="10"/>
  <c r="J8386" i="10"/>
  <c r="I8386" i="10"/>
  <c r="J8390" i="10"/>
  <c r="I8390" i="10"/>
  <c r="J8394" i="10"/>
  <c r="I8394" i="10"/>
  <c r="J8398" i="10"/>
  <c r="I8398" i="10"/>
  <c r="J8402" i="10"/>
  <c r="I8402" i="10"/>
  <c r="J8406" i="10"/>
  <c r="I8406" i="10"/>
  <c r="J8410" i="10"/>
  <c r="I8410" i="10"/>
  <c r="J8414" i="10"/>
  <c r="I8414" i="10"/>
  <c r="J8418" i="10"/>
  <c r="I8418" i="10"/>
  <c r="J8422" i="10"/>
  <c r="I8422" i="10"/>
  <c r="J8426" i="10"/>
  <c r="I8426" i="10"/>
  <c r="J8430" i="10"/>
  <c r="I8430" i="10"/>
  <c r="J8434" i="10"/>
  <c r="I8434" i="10"/>
  <c r="J8438" i="10"/>
  <c r="I8438" i="10"/>
  <c r="J8442" i="10"/>
  <c r="I8442" i="10"/>
  <c r="J8446" i="10"/>
  <c r="I8446" i="10"/>
  <c r="J8450" i="10"/>
  <c r="I8450" i="10"/>
  <c r="J8454" i="10"/>
  <c r="I8454" i="10"/>
  <c r="J8458" i="10"/>
  <c r="I8458" i="10"/>
  <c r="J8462" i="10"/>
  <c r="I8462" i="10"/>
  <c r="J8466" i="10"/>
  <c r="I8466" i="10"/>
  <c r="J8470" i="10"/>
  <c r="I8470" i="10"/>
  <c r="J8474" i="10"/>
  <c r="I8474" i="10"/>
  <c r="J8478" i="10"/>
  <c r="I8478" i="10"/>
  <c r="J8482" i="10"/>
  <c r="I8482" i="10"/>
  <c r="J8486" i="10"/>
  <c r="I8486" i="10"/>
  <c r="J8490" i="10"/>
  <c r="I8490" i="10"/>
  <c r="J8494" i="10"/>
  <c r="I8494" i="10"/>
  <c r="J8498" i="10"/>
  <c r="I8498" i="10"/>
  <c r="J8502" i="10"/>
  <c r="I8502" i="10"/>
  <c r="J8506" i="10"/>
  <c r="I8506" i="10"/>
  <c r="J8510" i="10"/>
  <c r="I8510" i="10"/>
  <c r="J8514" i="10"/>
  <c r="I8514" i="10"/>
  <c r="J8518" i="10"/>
  <c r="I8518" i="10"/>
  <c r="J8522" i="10"/>
  <c r="I8522" i="10"/>
  <c r="J8526" i="10"/>
  <c r="I8526" i="10"/>
  <c r="J8530" i="10"/>
  <c r="I8530" i="10"/>
  <c r="J8534" i="10"/>
  <c r="I8534" i="10"/>
  <c r="J8538" i="10"/>
  <c r="I8538" i="10"/>
  <c r="J8542" i="10"/>
  <c r="I8542" i="10"/>
  <c r="J8546" i="10"/>
  <c r="I8546" i="10"/>
  <c r="J8550" i="10"/>
  <c r="I8550" i="10"/>
  <c r="J8554" i="10"/>
  <c r="I8554" i="10"/>
  <c r="J8558" i="10"/>
  <c r="I8558" i="10"/>
  <c r="J8562" i="10"/>
  <c r="I8562" i="10"/>
  <c r="J8566" i="10"/>
  <c r="I8566" i="10"/>
  <c r="J8570" i="10"/>
  <c r="I8570" i="10"/>
  <c r="J8574" i="10"/>
  <c r="I8574" i="10"/>
  <c r="J8578" i="10"/>
  <c r="I8578" i="10"/>
  <c r="J8582" i="10"/>
  <c r="I8582" i="10"/>
  <c r="J8586" i="10"/>
  <c r="I8586" i="10"/>
  <c r="J8590" i="10"/>
  <c r="I8590" i="10"/>
  <c r="J8594" i="10"/>
  <c r="I8594" i="10"/>
  <c r="J8598" i="10"/>
  <c r="I8598" i="10"/>
  <c r="J8602" i="10"/>
  <c r="I8602" i="10"/>
  <c r="J8606" i="10"/>
  <c r="I8606" i="10"/>
  <c r="J8610" i="10"/>
  <c r="I8610" i="10"/>
  <c r="J8614" i="10"/>
  <c r="I8614" i="10"/>
  <c r="J8618" i="10"/>
  <c r="I8618" i="10"/>
  <c r="J8622" i="10"/>
  <c r="I8622" i="10"/>
  <c r="J8626" i="10"/>
  <c r="I8626" i="10"/>
  <c r="J8630" i="10"/>
  <c r="I8630" i="10"/>
  <c r="J8634" i="10"/>
  <c r="I8634" i="10"/>
  <c r="J8638" i="10"/>
  <c r="I8638" i="10"/>
  <c r="J8642" i="10"/>
  <c r="I8642" i="10"/>
  <c r="J8646" i="10"/>
  <c r="I8646" i="10"/>
  <c r="J8650" i="10"/>
  <c r="I8650" i="10"/>
  <c r="J8654" i="10"/>
  <c r="I8654" i="10"/>
  <c r="J8658" i="10"/>
  <c r="I8658" i="10"/>
  <c r="J8662" i="10"/>
  <c r="I8662" i="10"/>
  <c r="J8666" i="10"/>
  <c r="I8666" i="10"/>
  <c r="J8670" i="10"/>
  <c r="I8670" i="10"/>
  <c r="J8674" i="10"/>
  <c r="I8674" i="10"/>
  <c r="J8678" i="10"/>
  <c r="I8678" i="10"/>
  <c r="J8682" i="10"/>
  <c r="I8682" i="10"/>
  <c r="J8686" i="10"/>
  <c r="I8686" i="10"/>
  <c r="J8690" i="10"/>
  <c r="I8690" i="10"/>
  <c r="J8694" i="10"/>
  <c r="I8694" i="10"/>
  <c r="J8698" i="10"/>
  <c r="I8698" i="10"/>
  <c r="J8702" i="10"/>
  <c r="I8702" i="10"/>
  <c r="J8706" i="10"/>
  <c r="I8706" i="10"/>
  <c r="J8710" i="10"/>
  <c r="I8710" i="10"/>
  <c r="J8714" i="10"/>
  <c r="I8714" i="10"/>
  <c r="J8718" i="10"/>
  <c r="I8718" i="10"/>
  <c r="J8722" i="10"/>
  <c r="I8722" i="10"/>
  <c r="J8726" i="10"/>
  <c r="I8726" i="10"/>
  <c r="J8730" i="10"/>
  <c r="I8730" i="10"/>
  <c r="J8734" i="10"/>
  <c r="I8734" i="10"/>
  <c r="J8738" i="10"/>
  <c r="I8738" i="10"/>
  <c r="J8742" i="10"/>
  <c r="I8742" i="10"/>
  <c r="J8746" i="10"/>
  <c r="I8746" i="10"/>
  <c r="J8750" i="10"/>
  <c r="I8750" i="10"/>
  <c r="J8754" i="10"/>
  <c r="I8754" i="10"/>
  <c r="J8758" i="10"/>
  <c r="I8758" i="10"/>
  <c r="J8762" i="10"/>
  <c r="I8762" i="10"/>
  <c r="J8766" i="10"/>
  <c r="I8766" i="10"/>
  <c r="J8770" i="10"/>
  <c r="I8770" i="10"/>
  <c r="J8774" i="10"/>
  <c r="I8774" i="10"/>
  <c r="J8778" i="10"/>
  <c r="I8778" i="10"/>
  <c r="J8782" i="10"/>
  <c r="I8782" i="10"/>
  <c r="J8786" i="10"/>
  <c r="I8786" i="10"/>
  <c r="J8790" i="10"/>
  <c r="I8790" i="10"/>
  <c r="J8794" i="10"/>
  <c r="I8794" i="10"/>
  <c r="J8798" i="10"/>
  <c r="I8798" i="10"/>
  <c r="J8802" i="10"/>
  <c r="I8802" i="10"/>
  <c r="J8806" i="10"/>
  <c r="I8806" i="10"/>
  <c r="J8810" i="10"/>
  <c r="I8810" i="10"/>
  <c r="J8814" i="10"/>
  <c r="I8814" i="10"/>
  <c r="J8818" i="10"/>
  <c r="I8818" i="10"/>
  <c r="J8822" i="10"/>
  <c r="I8822" i="10"/>
  <c r="J8826" i="10"/>
  <c r="I8826" i="10"/>
  <c r="J8830" i="10"/>
  <c r="I8830" i="10"/>
  <c r="J8834" i="10"/>
  <c r="I8834" i="10"/>
  <c r="J8838" i="10"/>
  <c r="I8838" i="10"/>
  <c r="J8842" i="10"/>
  <c r="I8842" i="10"/>
  <c r="J8846" i="10"/>
  <c r="I8846" i="10"/>
  <c r="J8850" i="10"/>
  <c r="I8850" i="10"/>
  <c r="J8854" i="10"/>
  <c r="I8854" i="10"/>
  <c r="J8858" i="10"/>
  <c r="I8858" i="10"/>
  <c r="J8862" i="10"/>
  <c r="I8862" i="10"/>
  <c r="J8866" i="10"/>
  <c r="I8866" i="10"/>
  <c r="J8870" i="10"/>
  <c r="I8870" i="10"/>
  <c r="J8874" i="10"/>
  <c r="I8874" i="10"/>
  <c r="J8878" i="10"/>
  <c r="I8878" i="10"/>
  <c r="J8882" i="10"/>
  <c r="I8882" i="10"/>
  <c r="J8886" i="10"/>
  <c r="I8886" i="10"/>
  <c r="J8890" i="10"/>
  <c r="I8890" i="10"/>
  <c r="J8894" i="10"/>
  <c r="I8894" i="10"/>
  <c r="J8898" i="10"/>
  <c r="I8898" i="10"/>
  <c r="J8902" i="10"/>
  <c r="I8902" i="10"/>
  <c r="J8906" i="10"/>
  <c r="I8906" i="10"/>
  <c r="J8910" i="10"/>
  <c r="I8910" i="10"/>
  <c r="J8914" i="10"/>
  <c r="I8914" i="10"/>
  <c r="J8918" i="10"/>
  <c r="I8918" i="10"/>
  <c r="J8922" i="10"/>
  <c r="I8922" i="10"/>
  <c r="J8926" i="10"/>
  <c r="I8926" i="10"/>
  <c r="J8930" i="10"/>
  <c r="I8930" i="10"/>
  <c r="J8934" i="10"/>
  <c r="I8934" i="10"/>
  <c r="J8938" i="10"/>
  <c r="I8938" i="10"/>
  <c r="J8942" i="10"/>
  <c r="I8942" i="10"/>
  <c r="J8946" i="10"/>
  <c r="I8946" i="10"/>
  <c r="J8950" i="10"/>
  <c r="I8950" i="10"/>
  <c r="J8954" i="10"/>
  <c r="I8954" i="10"/>
  <c r="J8958" i="10"/>
  <c r="I8958" i="10"/>
  <c r="J8962" i="10"/>
  <c r="I8962" i="10"/>
  <c r="J8966" i="10"/>
  <c r="I8966" i="10"/>
  <c r="J8970" i="10"/>
  <c r="I8970" i="10"/>
  <c r="J8974" i="10"/>
  <c r="I8974" i="10"/>
  <c r="J8978" i="10"/>
  <c r="I8978" i="10"/>
  <c r="J8982" i="10"/>
  <c r="I8982" i="10"/>
  <c r="J8986" i="10"/>
  <c r="I8986" i="10"/>
  <c r="J8990" i="10"/>
  <c r="I8990" i="10"/>
  <c r="J8994" i="10"/>
  <c r="I8994" i="10"/>
  <c r="J8998" i="10"/>
  <c r="I8998" i="10"/>
  <c r="J9002" i="10"/>
  <c r="I9002" i="10"/>
  <c r="J9006" i="10"/>
  <c r="I9006" i="10"/>
  <c r="J9010" i="10"/>
  <c r="I9010" i="10"/>
  <c r="J9014" i="10"/>
  <c r="I9014" i="10"/>
  <c r="J9018" i="10"/>
  <c r="I9018" i="10"/>
  <c r="J9022" i="10"/>
  <c r="I9022" i="10"/>
  <c r="J9026" i="10"/>
  <c r="I9026" i="10"/>
  <c r="J9030" i="10"/>
  <c r="I9030" i="10"/>
  <c r="J9034" i="10"/>
  <c r="I9034" i="10"/>
  <c r="J9038" i="10"/>
  <c r="I9038" i="10"/>
  <c r="J9042" i="10"/>
  <c r="I9042" i="10"/>
  <c r="J9046" i="10"/>
  <c r="I9046" i="10"/>
  <c r="J9050" i="10"/>
  <c r="I9050" i="10"/>
  <c r="J9054" i="10"/>
  <c r="I9054" i="10"/>
  <c r="J9058" i="10"/>
  <c r="I9058" i="10"/>
  <c r="J9062" i="10"/>
  <c r="I9062" i="10"/>
  <c r="J9066" i="10"/>
  <c r="I9066" i="10"/>
  <c r="J9070" i="10"/>
  <c r="I9070" i="10"/>
  <c r="J9074" i="10"/>
  <c r="I9074" i="10"/>
  <c r="J9078" i="10"/>
  <c r="I9078" i="10"/>
  <c r="J9082" i="10"/>
  <c r="I9082" i="10"/>
  <c r="J9086" i="10"/>
  <c r="I9086" i="10"/>
  <c r="J9090" i="10"/>
  <c r="I9090" i="10"/>
  <c r="J9094" i="10"/>
  <c r="I9094" i="10"/>
  <c r="J9098" i="10"/>
  <c r="I9098" i="10"/>
  <c r="J9102" i="10"/>
  <c r="I9102" i="10"/>
  <c r="J9106" i="10"/>
  <c r="I9106" i="10"/>
  <c r="J9110" i="10"/>
  <c r="I9110" i="10"/>
  <c r="J9114" i="10"/>
  <c r="I9114" i="10"/>
  <c r="J9118" i="10"/>
  <c r="I9118" i="10"/>
  <c r="J9122" i="10"/>
  <c r="I9122" i="10"/>
  <c r="J9126" i="10"/>
  <c r="I9126" i="10"/>
  <c r="J9130" i="10"/>
  <c r="I9130" i="10"/>
  <c r="J9134" i="10"/>
  <c r="I9134" i="10"/>
  <c r="J9138" i="10"/>
  <c r="I9138" i="10"/>
  <c r="J9142" i="10"/>
  <c r="I9142" i="10"/>
  <c r="J9146" i="10"/>
  <c r="I9146" i="10"/>
  <c r="J9150" i="10"/>
  <c r="I9150" i="10"/>
  <c r="J9154" i="10"/>
  <c r="I9154" i="10"/>
  <c r="J9158" i="10"/>
  <c r="I9158" i="10"/>
  <c r="J9162" i="10"/>
  <c r="I9162" i="10"/>
  <c r="J9166" i="10"/>
  <c r="I9166" i="10"/>
  <c r="J9170" i="10"/>
  <c r="I9170" i="10"/>
  <c r="J9174" i="10"/>
  <c r="I9174" i="10"/>
  <c r="J9178" i="10"/>
  <c r="I9178" i="10"/>
  <c r="J9182" i="10"/>
  <c r="I9182" i="10"/>
  <c r="J9186" i="10"/>
  <c r="I9186" i="10"/>
  <c r="J9190" i="10"/>
  <c r="I9190" i="10"/>
  <c r="J9194" i="10"/>
  <c r="I9194" i="10"/>
  <c r="J9198" i="10"/>
  <c r="I9198" i="10"/>
  <c r="J9202" i="10"/>
  <c r="I9202" i="10"/>
  <c r="J9206" i="10"/>
  <c r="I9206" i="10"/>
  <c r="J9210" i="10"/>
  <c r="I9210" i="10"/>
  <c r="J9214" i="10"/>
  <c r="I9214" i="10"/>
  <c r="J9218" i="10"/>
  <c r="I9218" i="10"/>
  <c r="J9222" i="10"/>
  <c r="I9222" i="10"/>
  <c r="J9226" i="10"/>
  <c r="I9226" i="10"/>
  <c r="J9230" i="10"/>
  <c r="I9230" i="10"/>
  <c r="J9234" i="10"/>
  <c r="I9234" i="10"/>
  <c r="J9238" i="10"/>
  <c r="I9238" i="10"/>
  <c r="J9242" i="10"/>
  <c r="I9242" i="10"/>
  <c r="J9246" i="10"/>
  <c r="I9246" i="10"/>
  <c r="J9250" i="10"/>
  <c r="I9250" i="10"/>
  <c r="J9254" i="10"/>
  <c r="I9254" i="10"/>
  <c r="J9258" i="10"/>
  <c r="I9258" i="10"/>
  <c r="J9262" i="10"/>
  <c r="I9262" i="10"/>
  <c r="J9266" i="10"/>
  <c r="I9266" i="10"/>
  <c r="J9270" i="10"/>
  <c r="I9270" i="10"/>
  <c r="J9274" i="10"/>
  <c r="I9274" i="10"/>
  <c r="J9278" i="10"/>
  <c r="I9278" i="10"/>
  <c r="J9282" i="10"/>
  <c r="I9282" i="10"/>
  <c r="J9286" i="10"/>
  <c r="I9286" i="10"/>
  <c r="J9290" i="10"/>
  <c r="I9290" i="10"/>
  <c r="J9294" i="10"/>
  <c r="I9294" i="10"/>
  <c r="J9298" i="10"/>
  <c r="I9298" i="10"/>
  <c r="J9302" i="10"/>
  <c r="I9302" i="10"/>
  <c r="J9306" i="10"/>
  <c r="I9306" i="10"/>
  <c r="J9310" i="10"/>
  <c r="I9310" i="10"/>
  <c r="J9314" i="10"/>
  <c r="I9314" i="10"/>
  <c r="J9318" i="10"/>
  <c r="I9318" i="10"/>
  <c r="J9322" i="10"/>
  <c r="I9322" i="10"/>
  <c r="J9326" i="10"/>
  <c r="I9326" i="10"/>
  <c r="J9330" i="10"/>
  <c r="I9330" i="10"/>
  <c r="J9334" i="10"/>
  <c r="I9334" i="10"/>
  <c r="J9338" i="10"/>
  <c r="I9338" i="10"/>
  <c r="J9342" i="10"/>
  <c r="I9342" i="10"/>
  <c r="J9346" i="10"/>
  <c r="I9346" i="10"/>
  <c r="J9350" i="10"/>
  <c r="I9350" i="10"/>
  <c r="J9354" i="10"/>
  <c r="I9354" i="10"/>
  <c r="J9358" i="10"/>
  <c r="I9358" i="10"/>
  <c r="J9362" i="10"/>
  <c r="I9362" i="10"/>
  <c r="J9366" i="10"/>
  <c r="I9366" i="10"/>
  <c r="J9370" i="10"/>
  <c r="I9370" i="10"/>
  <c r="J9374" i="10"/>
  <c r="I9374" i="10"/>
  <c r="J9378" i="10"/>
  <c r="I9378" i="10"/>
  <c r="J9382" i="10"/>
  <c r="I9382" i="10"/>
  <c r="J9386" i="10"/>
  <c r="I9386" i="10"/>
  <c r="J9390" i="10"/>
  <c r="I9390" i="10"/>
  <c r="J9394" i="10"/>
  <c r="I9394" i="10"/>
  <c r="J9398" i="10"/>
  <c r="I9398" i="10"/>
  <c r="J9402" i="10"/>
  <c r="I9402" i="10"/>
  <c r="J9406" i="10"/>
  <c r="I9406" i="10"/>
  <c r="J9410" i="10"/>
  <c r="I9410" i="10"/>
  <c r="J9414" i="10"/>
  <c r="I9414" i="10"/>
  <c r="J9418" i="10"/>
  <c r="I9418" i="10"/>
  <c r="J9422" i="10"/>
  <c r="I9422" i="10"/>
  <c r="J9426" i="10"/>
  <c r="I9426" i="10"/>
  <c r="J9430" i="10"/>
  <c r="I9430" i="10"/>
  <c r="J9434" i="10"/>
  <c r="I9434" i="10"/>
  <c r="J9438" i="10"/>
  <c r="I9438" i="10"/>
  <c r="J9442" i="10"/>
  <c r="I9442" i="10"/>
  <c r="J9446" i="10"/>
  <c r="I9446" i="10"/>
  <c r="J9450" i="10"/>
  <c r="I9450" i="10"/>
  <c r="J9454" i="10"/>
  <c r="I9454" i="10"/>
  <c r="J9458" i="10"/>
  <c r="I9458" i="10"/>
  <c r="J9462" i="10"/>
  <c r="I9462" i="10"/>
  <c r="J9466" i="10"/>
  <c r="I9466" i="10"/>
  <c r="J9470" i="10"/>
  <c r="I9470" i="10"/>
  <c r="J9474" i="10"/>
  <c r="I9474" i="10"/>
  <c r="J9478" i="10"/>
  <c r="I9478" i="10"/>
  <c r="J9482" i="10"/>
  <c r="I9482" i="10"/>
  <c r="J9486" i="10"/>
  <c r="I9486" i="10"/>
  <c r="J9490" i="10"/>
  <c r="I9490" i="10"/>
  <c r="J9494" i="10"/>
  <c r="I9494" i="10"/>
  <c r="J9498" i="10"/>
  <c r="I9498" i="10"/>
  <c r="J9502" i="10"/>
  <c r="I9502" i="10"/>
  <c r="J9506" i="10"/>
  <c r="I9506" i="10"/>
  <c r="J9510" i="10"/>
  <c r="I9510" i="10"/>
  <c r="J9514" i="10"/>
  <c r="I9514" i="10"/>
  <c r="J9518" i="10"/>
  <c r="I9518" i="10"/>
  <c r="J9522" i="10"/>
  <c r="I9522" i="10"/>
  <c r="J9526" i="10"/>
  <c r="I9526" i="10"/>
  <c r="J9530" i="10"/>
  <c r="I9530" i="10"/>
  <c r="J9534" i="10"/>
  <c r="I9534" i="10"/>
  <c r="J9538" i="10"/>
  <c r="I9538" i="10"/>
  <c r="J9542" i="10"/>
  <c r="I9542" i="10"/>
  <c r="J9546" i="10"/>
  <c r="I9546" i="10"/>
  <c r="J9550" i="10"/>
  <c r="I9550" i="10"/>
  <c r="J9554" i="10"/>
  <c r="I9554" i="10"/>
  <c r="J9558" i="10"/>
  <c r="I9558" i="10"/>
  <c r="J9562" i="10"/>
  <c r="I9562" i="10"/>
  <c r="J9566" i="10"/>
  <c r="I9566" i="10"/>
  <c r="J9570" i="10"/>
  <c r="I9570" i="10"/>
  <c r="J9574" i="10"/>
  <c r="I9574" i="10"/>
  <c r="J9578" i="10"/>
  <c r="I9578" i="10"/>
  <c r="J9582" i="10"/>
  <c r="I9582" i="10"/>
  <c r="J9586" i="10"/>
  <c r="I9586" i="10"/>
  <c r="J9590" i="10"/>
  <c r="I9590" i="10"/>
  <c r="J9594" i="10"/>
  <c r="I9594" i="10"/>
  <c r="J9598" i="10"/>
  <c r="I9598" i="10"/>
  <c r="J9602" i="10"/>
  <c r="I9602" i="10"/>
  <c r="J9606" i="10"/>
  <c r="I9606" i="10"/>
  <c r="J9610" i="10"/>
  <c r="I9610" i="10"/>
  <c r="J9614" i="10"/>
  <c r="I9614" i="10"/>
  <c r="J9618" i="10"/>
  <c r="I9618" i="10"/>
  <c r="J9622" i="10"/>
  <c r="I9622" i="10"/>
  <c r="J9626" i="10"/>
  <c r="I9626" i="10"/>
  <c r="J9630" i="10"/>
  <c r="I9630" i="10"/>
  <c r="J9634" i="10"/>
  <c r="I9634" i="10"/>
  <c r="J9638" i="10"/>
  <c r="I9638" i="10"/>
  <c r="J9642" i="10"/>
  <c r="I9642" i="10"/>
  <c r="J9646" i="10"/>
  <c r="I9646" i="10"/>
  <c r="J9650" i="10"/>
  <c r="I9650" i="10"/>
  <c r="J9654" i="10"/>
  <c r="I9654" i="10"/>
  <c r="J9658" i="10"/>
  <c r="I9658" i="10"/>
  <c r="J9662" i="10"/>
  <c r="I9662" i="10"/>
  <c r="J9666" i="10"/>
  <c r="I9666" i="10"/>
  <c r="J9670" i="10"/>
  <c r="I9670" i="10"/>
  <c r="J9674" i="10"/>
  <c r="I9674" i="10"/>
  <c r="J9678" i="10"/>
  <c r="I9678" i="10"/>
  <c r="J9682" i="10"/>
  <c r="I9682" i="10"/>
  <c r="J9686" i="10"/>
  <c r="I9686" i="10"/>
  <c r="J9690" i="10"/>
  <c r="I9690" i="10"/>
  <c r="J9694" i="10"/>
  <c r="I9694" i="10"/>
  <c r="J9698" i="10"/>
  <c r="I9698" i="10"/>
  <c r="J9702" i="10"/>
  <c r="I9702" i="10"/>
  <c r="J9706" i="10"/>
  <c r="I9706" i="10"/>
  <c r="J9710" i="10"/>
  <c r="I9710" i="10"/>
  <c r="J9714" i="10"/>
  <c r="I9714" i="10"/>
  <c r="J9718" i="10"/>
  <c r="I9718" i="10"/>
  <c r="J9722" i="10"/>
  <c r="I9722" i="10"/>
  <c r="J9726" i="10"/>
  <c r="I9726" i="10"/>
  <c r="J9730" i="10"/>
  <c r="I9730" i="10"/>
  <c r="J9734" i="10"/>
  <c r="I9734" i="10"/>
  <c r="J9738" i="10"/>
  <c r="I9738" i="10"/>
  <c r="I9742" i="10"/>
  <c r="J9742" i="10"/>
  <c r="I9746" i="10"/>
  <c r="J9746" i="10"/>
  <c r="I9750" i="10"/>
  <c r="J9750" i="10"/>
  <c r="I9754" i="10"/>
  <c r="J9754" i="10"/>
  <c r="I9758" i="10"/>
  <c r="J9758" i="10"/>
  <c r="I9762" i="10"/>
  <c r="J9762" i="10"/>
  <c r="I9766" i="10"/>
  <c r="J9766" i="10"/>
  <c r="I9770" i="10"/>
  <c r="J9770" i="10"/>
  <c r="I9774" i="10"/>
  <c r="J9774" i="10"/>
  <c r="I9778" i="10"/>
  <c r="J9778" i="10"/>
  <c r="I9782" i="10"/>
  <c r="J9782" i="10"/>
  <c r="I9786" i="10"/>
  <c r="J9786" i="10"/>
  <c r="I9790" i="10"/>
  <c r="J9790" i="10"/>
  <c r="I9794" i="10"/>
  <c r="J9794" i="10"/>
  <c r="I9798" i="10"/>
  <c r="J9798" i="10"/>
  <c r="I9802" i="10"/>
  <c r="J9802" i="10"/>
  <c r="I9806" i="10"/>
  <c r="J9806" i="10"/>
  <c r="I9810" i="10"/>
  <c r="J9810" i="10"/>
  <c r="I9814" i="10"/>
  <c r="J9814" i="10"/>
  <c r="I9818" i="10"/>
  <c r="J9818" i="10"/>
  <c r="I9822" i="10"/>
  <c r="J9822" i="10"/>
  <c r="I9826" i="10"/>
  <c r="J9826" i="10"/>
  <c r="I9830" i="10"/>
  <c r="J9830" i="10"/>
  <c r="J9834" i="10"/>
  <c r="I9834" i="10"/>
  <c r="J9838" i="10"/>
  <c r="I9838" i="10"/>
  <c r="J9842" i="10"/>
  <c r="I9842" i="10"/>
  <c r="J9846" i="10"/>
  <c r="I9846" i="10"/>
  <c r="J9850" i="10"/>
  <c r="I9850" i="10"/>
  <c r="J9854" i="10"/>
  <c r="I9854" i="10"/>
  <c r="J9858" i="10"/>
  <c r="I9858" i="10"/>
  <c r="J9862" i="10"/>
  <c r="I9862" i="10"/>
  <c r="J9866" i="10"/>
  <c r="I9866" i="10"/>
  <c r="J9870" i="10"/>
  <c r="I9870" i="10"/>
  <c r="J9874" i="10"/>
  <c r="I9874" i="10"/>
  <c r="J9878" i="10"/>
  <c r="I9878" i="10"/>
  <c r="J9882" i="10"/>
  <c r="I9882" i="10"/>
  <c r="J9886" i="10"/>
  <c r="I9886" i="10"/>
  <c r="J9890" i="10"/>
  <c r="I9890" i="10"/>
  <c r="J9894" i="10"/>
  <c r="I9894" i="10"/>
  <c r="J9898" i="10"/>
  <c r="I9898" i="10"/>
  <c r="J9902" i="10"/>
  <c r="I9902" i="10"/>
  <c r="J9906" i="10"/>
  <c r="I9906" i="10"/>
  <c r="J9910" i="10"/>
  <c r="I9910" i="10"/>
  <c r="J9914" i="10"/>
  <c r="I9914" i="10"/>
  <c r="J9918" i="10"/>
  <c r="I9918" i="10"/>
  <c r="J9922" i="10"/>
  <c r="I9922" i="10"/>
  <c r="J9926" i="10"/>
  <c r="I9926" i="10"/>
  <c r="J9930" i="10"/>
  <c r="I9930" i="10"/>
  <c r="J9934" i="10"/>
  <c r="I9934" i="10"/>
  <c r="J9938" i="10"/>
  <c r="I9938" i="10"/>
  <c r="I9942" i="10"/>
  <c r="J9942" i="10"/>
  <c r="I9946" i="10"/>
  <c r="J9946" i="10"/>
  <c r="I9950" i="10"/>
  <c r="J9950" i="10"/>
  <c r="I9954" i="10"/>
  <c r="J9954" i="10"/>
  <c r="I9958" i="10"/>
  <c r="J9958" i="10"/>
  <c r="I9962" i="10"/>
  <c r="J9962" i="10"/>
  <c r="I9966" i="10"/>
  <c r="J9966" i="10"/>
  <c r="I9970" i="10"/>
  <c r="J9970" i="10"/>
  <c r="I9974" i="10"/>
  <c r="J9974" i="10"/>
  <c r="I9978" i="10"/>
  <c r="J9978" i="10"/>
  <c r="I9982" i="10"/>
  <c r="J9982" i="10"/>
  <c r="I9986" i="10"/>
  <c r="J9986" i="10"/>
  <c r="I9990" i="10"/>
  <c r="J9990" i="10"/>
  <c r="I9994" i="10"/>
  <c r="J9994" i="10"/>
  <c r="I9998" i="10"/>
  <c r="J9998" i="10"/>
  <c r="J3011" i="10"/>
  <c r="I3011" i="10"/>
  <c r="J3015" i="10"/>
  <c r="I3015" i="10"/>
  <c r="J3019" i="10"/>
  <c r="I3019" i="10"/>
  <c r="J3023" i="10"/>
  <c r="I3023" i="10"/>
  <c r="J3027" i="10"/>
  <c r="I3027" i="10"/>
  <c r="J3031" i="10"/>
  <c r="I3031" i="10"/>
  <c r="J3035" i="10"/>
  <c r="I3035" i="10"/>
  <c r="J3039" i="10"/>
  <c r="I3039" i="10"/>
  <c r="J3043" i="10"/>
  <c r="I3043" i="10"/>
  <c r="J3047" i="10"/>
  <c r="I3047" i="10"/>
  <c r="J3051" i="10"/>
  <c r="I3051" i="10"/>
  <c r="J3055" i="10"/>
  <c r="I3055" i="10"/>
  <c r="J3059" i="10"/>
  <c r="I3059" i="10"/>
  <c r="J3063" i="10"/>
  <c r="I3063" i="10"/>
  <c r="J3067" i="10"/>
  <c r="I3067" i="10"/>
  <c r="J3071" i="10"/>
  <c r="I3071" i="10"/>
  <c r="J3075" i="10"/>
  <c r="I3075" i="10"/>
  <c r="J3079" i="10"/>
  <c r="I3079" i="10"/>
  <c r="J3083" i="10"/>
  <c r="I3083" i="10"/>
  <c r="J3087" i="10"/>
  <c r="I3087" i="10"/>
  <c r="J3091" i="10"/>
  <c r="I3091" i="10"/>
  <c r="J3095" i="10"/>
  <c r="I3095" i="10"/>
  <c r="J3099" i="10"/>
  <c r="I3099" i="10"/>
  <c r="J3103" i="10"/>
  <c r="I3103" i="10"/>
  <c r="J3107" i="10"/>
  <c r="I3107" i="10"/>
  <c r="J3111" i="10"/>
  <c r="I3111" i="10"/>
  <c r="J3115" i="10"/>
  <c r="I3115" i="10"/>
  <c r="J3119" i="10"/>
  <c r="I3119" i="10"/>
  <c r="J3123" i="10"/>
  <c r="I3123" i="10"/>
  <c r="J3127" i="10"/>
  <c r="I3127" i="10"/>
  <c r="J3131" i="10"/>
  <c r="I3131" i="10"/>
  <c r="J3135" i="10"/>
  <c r="I3135" i="10"/>
  <c r="J3139" i="10"/>
  <c r="I3139" i="10"/>
  <c r="J3143" i="10"/>
  <c r="I3143" i="10"/>
  <c r="J3147" i="10"/>
  <c r="I3147" i="10"/>
  <c r="J3151" i="10"/>
  <c r="I3151" i="10"/>
  <c r="J3155" i="10"/>
  <c r="I3155" i="10"/>
  <c r="J3159" i="10"/>
  <c r="I3159" i="10"/>
  <c r="J3163" i="10"/>
  <c r="I3163" i="10"/>
  <c r="J3167" i="10"/>
  <c r="I3167" i="10"/>
  <c r="J3171" i="10"/>
  <c r="I3171" i="10"/>
  <c r="J3175" i="10"/>
  <c r="I3175" i="10"/>
  <c r="J3179" i="10"/>
  <c r="I3179" i="10"/>
  <c r="J3183" i="10"/>
  <c r="I3183" i="10"/>
  <c r="J3187" i="10"/>
  <c r="I3187" i="10"/>
  <c r="J3191" i="10"/>
  <c r="I3191" i="10"/>
  <c r="J3195" i="10"/>
  <c r="I3195" i="10"/>
  <c r="J3199" i="10"/>
  <c r="I3199" i="10"/>
  <c r="J3203" i="10"/>
  <c r="I3203" i="10"/>
  <c r="J3207" i="10"/>
  <c r="I3207" i="10"/>
  <c r="J3211" i="10"/>
  <c r="I3211" i="10"/>
  <c r="J3215" i="10"/>
  <c r="I3215" i="10"/>
  <c r="J3219" i="10"/>
  <c r="I3219" i="10"/>
  <c r="J3223" i="10"/>
  <c r="I3223" i="10"/>
  <c r="J3227" i="10"/>
  <c r="I3227" i="10"/>
  <c r="J3231" i="10"/>
  <c r="I3231" i="10"/>
  <c r="J3235" i="10"/>
  <c r="I3235" i="10"/>
  <c r="J3239" i="10"/>
  <c r="I3239" i="10"/>
  <c r="J3243" i="10"/>
  <c r="I3243" i="10"/>
  <c r="J3247" i="10"/>
  <c r="I3247" i="10"/>
  <c r="J3251" i="10"/>
  <c r="I3251" i="10"/>
  <c r="J3255" i="10"/>
  <c r="I3255" i="10"/>
  <c r="J3259" i="10"/>
  <c r="I3259" i="10"/>
  <c r="J3263" i="10"/>
  <c r="I3263" i="10"/>
  <c r="J3267" i="10"/>
  <c r="I3267" i="10"/>
  <c r="J3271" i="10"/>
  <c r="I3271" i="10"/>
  <c r="J3275" i="10"/>
  <c r="I3275" i="10"/>
  <c r="J3279" i="10"/>
  <c r="I3279" i="10"/>
  <c r="J3283" i="10"/>
  <c r="I3283" i="10"/>
  <c r="J3287" i="10"/>
  <c r="I3287" i="10"/>
  <c r="J3291" i="10"/>
  <c r="I3291" i="10"/>
  <c r="J3295" i="10"/>
  <c r="I3295" i="10"/>
  <c r="J3299" i="10"/>
  <c r="I3299" i="10"/>
  <c r="J3303" i="10"/>
  <c r="I3303" i="10"/>
  <c r="J3307" i="10"/>
  <c r="I3307" i="10"/>
  <c r="J3311" i="10"/>
  <c r="I3311" i="10"/>
  <c r="J3315" i="10"/>
  <c r="I3315" i="10"/>
  <c r="J3319" i="10"/>
  <c r="I3319" i="10"/>
  <c r="J3323" i="10"/>
  <c r="I3323" i="10"/>
  <c r="J3327" i="10"/>
  <c r="I3327" i="10"/>
  <c r="J3331" i="10"/>
  <c r="I3331" i="10"/>
  <c r="J3335" i="10"/>
  <c r="I3335" i="10"/>
  <c r="J3339" i="10"/>
  <c r="I3339" i="10"/>
  <c r="J3343" i="10"/>
  <c r="I3343" i="10"/>
  <c r="J3347" i="10"/>
  <c r="I3347" i="10"/>
  <c r="J3351" i="10"/>
  <c r="I3351" i="10"/>
  <c r="J3355" i="10"/>
  <c r="I3355" i="10"/>
  <c r="J3359" i="10"/>
  <c r="I3359" i="10"/>
  <c r="J3363" i="10"/>
  <c r="I3363" i="10"/>
  <c r="J3367" i="10"/>
  <c r="I3367" i="10"/>
  <c r="J3371" i="10"/>
  <c r="I3371" i="10"/>
  <c r="J3375" i="10"/>
  <c r="I3375" i="10"/>
  <c r="J3379" i="10"/>
  <c r="I3379" i="10"/>
  <c r="J3383" i="10"/>
  <c r="I3383" i="10"/>
  <c r="J3387" i="10"/>
  <c r="I3387" i="10"/>
  <c r="J3391" i="10"/>
  <c r="I3391" i="10"/>
  <c r="J3395" i="10"/>
  <c r="I3395" i="10"/>
  <c r="J3399" i="10"/>
  <c r="I3399" i="10"/>
  <c r="J3403" i="10"/>
  <c r="I3403" i="10"/>
  <c r="J3407" i="10"/>
  <c r="I3407" i="10"/>
  <c r="J3411" i="10"/>
  <c r="I3411" i="10"/>
  <c r="J3415" i="10"/>
  <c r="I3415" i="10"/>
  <c r="J3419" i="10"/>
  <c r="I3419" i="10"/>
  <c r="J3423" i="10"/>
  <c r="I3423" i="10"/>
  <c r="J3427" i="10"/>
  <c r="I3427" i="10"/>
  <c r="J3431" i="10"/>
  <c r="I3431" i="10"/>
  <c r="J3435" i="10"/>
  <c r="I3435" i="10"/>
  <c r="J3439" i="10"/>
  <c r="I3439" i="10"/>
  <c r="J3443" i="10"/>
  <c r="I3443" i="10"/>
  <c r="J3447" i="10"/>
  <c r="I3447" i="10"/>
  <c r="J3451" i="10"/>
  <c r="I3451" i="10"/>
  <c r="J3455" i="10"/>
  <c r="I3455" i="10"/>
  <c r="J3459" i="10"/>
  <c r="I3459" i="10"/>
  <c r="J3463" i="10"/>
  <c r="I3463" i="10"/>
  <c r="J3467" i="10"/>
  <c r="I3467" i="10"/>
  <c r="J3471" i="10"/>
  <c r="I3471" i="10"/>
  <c r="J3475" i="10"/>
  <c r="I3475" i="10"/>
  <c r="J3479" i="10"/>
  <c r="I3479" i="10"/>
  <c r="J3483" i="10"/>
  <c r="I3483" i="10"/>
  <c r="J3487" i="10"/>
  <c r="I3487" i="10"/>
  <c r="J3491" i="10"/>
  <c r="I3491" i="10"/>
  <c r="J3495" i="10"/>
  <c r="I3495" i="10"/>
  <c r="J3499" i="10"/>
  <c r="I3499" i="10"/>
  <c r="J3503" i="10"/>
  <c r="I3503" i="10"/>
  <c r="J3507" i="10"/>
  <c r="I3507" i="10"/>
  <c r="J3511" i="10"/>
  <c r="I3511" i="10"/>
  <c r="J3515" i="10"/>
  <c r="I3515" i="10"/>
  <c r="J3519" i="10"/>
  <c r="I3519" i="10"/>
  <c r="J3523" i="10"/>
  <c r="I3523" i="10"/>
  <c r="J3527" i="10"/>
  <c r="I3527" i="10"/>
  <c r="J3531" i="10"/>
  <c r="I3531" i="10"/>
  <c r="J3535" i="10"/>
  <c r="I3535" i="10"/>
  <c r="J3539" i="10"/>
  <c r="I3539" i="10"/>
  <c r="J3543" i="10"/>
  <c r="I3543" i="10"/>
  <c r="J3547" i="10"/>
  <c r="I3547" i="10"/>
  <c r="J3551" i="10"/>
  <c r="I3551" i="10"/>
  <c r="J3555" i="10"/>
  <c r="I3555" i="10"/>
  <c r="J3559" i="10"/>
  <c r="I3559" i="10"/>
  <c r="J3563" i="10"/>
  <c r="I3563" i="10"/>
  <c r="J3567" i="10"/>
  <c r="I3567" i="10"/>
  <c r="J3571" i="10"/>
  <c r="I3571" i="10"/>
  <c r="J3575" i="10"/>
  <c r="I3575" i="10"/>
  <c r="J3579" i="10"/>
  <c r="I3579" i="10"/>
  <c r="J3583" i="10"/>
  <c r="I3583" i="10"/>
  <c r="J3587" i="10"/>
  <c r="I3587" i="10"/>
  <c r="J3591" i="10"/>
  <c r="I3591" i="10"/>
  <c r="J3595" i="10"/>
  <c r="I3595" i="10"/>
  <c r="J3599" i="10"/>
  <c r="I3599" i="10"/>
  <c r="J3603" i="10"/>
  <c r="I3603" i="10"/>
  <c r="J3607" i="10"/>
  <c r="I3607" i="10"/>
  <c r="J3611" i="10"/>
  <c r="I3611" i="10"/>
  <c r="J3615" i="10"/>
  <c r="I3615" i="10"/>
  <c r="J3619" i="10"/>
  <c r="I3619" i="10"/>
  <c r="J3623" i="10"/>
  <c r="I3623" i="10"/>
  <c r="J3627" i="10"/>
  <c r="I3627" i="10"/>
  <c r="J3631" i="10"/>
  <c r="I3631" i="10"/>
  <c r="J3635" i="10"/>
  <c r="I3635" i="10"/>
  <c r="J3639" i="10"/>
  <c r="I3639" i="10"/>
  <c r="J3643" i="10"/>
  <c r="I3643" i="10"/>
  <c r="J3647" i="10"/>
  <c r="I3647" i="10"/>
  <c r="J3651" i="10"/>
  <c r="I3651" i="10"/>
  <c r="J3655" i="10"/>
  <c r="I3655" i="10"/>
  <c r="J3659" i="10"/>
  <c r="I3659" i="10"/>
  <c r="J3663" i="10"/>
  <c r="I3663" i="10"/>
  <c r="J3667" i="10"/>
  <c r="I3667" i="10"/>
  <c r="J3671" i="10"/>
  <c r="I3671" i="10"/>
  <c r="J3675" i="10"/>
  <c r="I3675" i="10"/>
  <c r="J3679" i="10"/>
  <c r="I3679" i="10"/>
  <c r="J3683" i="10"/>
  <c r="I3683" i="10"/>
  <c r="J3687" i="10"/>
  <c r="I3687" i="10"/>
  <c r="J3691" i="10"/>
  <c r="I3691" i="10"/>
  <c r="J3695" i="10"/>
  <c r="I3695" i="10"/>
  <c r="J3699" i="10"/>
  <c r="I3699" i="10"/>
  <c r="J3703" i="10"/>
  <c r="I3703" i="10"/>
  <c r="J3707" i="10"/>
  <c r="I3707" i="10"/>
  <c r="J3711" i="10"/>
  <c r="I3711" i="10"/>
  <c r="J3715" i="10"/>
  <c r="I3715" i="10"/>
  <c r="J3719" i="10"/>
  <c r="I3719" i="10"/>
  <c r="J3723" i="10"/>
  <c r="I3723" i="10"/>
  <c r="J3727" i="10"/>
  <c r="I3727" i="10"/>
  <c r="J3731" i="10"/>
  <c r="I3731" i="10"/>
  <c r="J3735" i="10"/>
  <c r="I3735" i="10"/>
  <c r="J3739" i="10"/>
  <c r="I3739" i="10"/>
  <c r="J3743" i="10"/>
  <c r="I3743" i="10"/>
  <c r="J3747" i="10"/>
  <c r="I3747" i="10"/>
  <c r="J3751" i="10"/>
  <c r="I3751" i="10"/>
  <c r="J3755" i="10"/>
  <c r="I3755" i="10"/>
  <c r="J3759" i="10"/>
  <c r="I3759" i="10"/>
  <c r="J3763" i="10"/>
  <c r="I3763" i="10"/>
  <c r="J3767" i="10"/>
  <c r="I3767" i="10"/>
  <c r="J3771" i="10"/>
  <c r="I3771" i="10"/>
  <c r="J3775" i="10"/>
  <c r="I3775" i="10"/>
  <c r="J3779" i="10"/>
  <c r="I3779" i="10"/>
  <c r="J3783" i="10"/>
  <c r="I3783" i="10"/>
  <c r="J3787" i="10"/>
  <c r="I3787" i="10"/>
  <c r="J3791" i="10"/>
  <c r="I3791" i="10"/>
  <c r="J3795" i="10"/>
  <c r="I3795" i="10"/>
  <c r="J3799" i="10"/>
  <c r="I3799" i="10"/>
  <c r="J3803" i="10"/>
  <c r="I3803" i="10"/>
  <c r="J3807" i="10"/>
  <c r="I3807" i="10"/>
  <c r="J3811" i="10"/>
  <c r="I3811" i="10"/>
  <c r="J3815" i="10"/>
  <c r="I3815" i="10"/>
  <c r="J3819" i="10"/>
  <c r="I3819" i="10"/>
  <c r="J3823" i="10"/>
  <c r="I3823" i="10"/>
  <c r="J3827" i="10"/>
  <c r="I3827" i="10"/>
  <c r="J3831" i="10"/>
  <c r="I3831" i="10"/>
  <c r="J3835" i="10"/>
  <c r="I3835" i="10"/>
  <c r="J3839" i="10"/>
  <c r="I3839" i="10"/>
  <c r="J3843" i="10"/>
  <c r="I3843" i="10"/>
  <c r="J3847" i="10"/>
  <c r="I3847" i="10"/>
  <c r="J3851" i="10"/>
  <c r="I3851" i="10"/>
  <c r="J3855" i="10"/>
  <c r="I3855" i="10"/>
  <c r="J3859" i="10"/>
  <c r="I3859" i="10"/>
  <c r="J3863" i="10"/>
  <c r="I3863" i="10"/>
  <c r="J3867" i="10"/>
  <c r="I3867" i="10"/>
  <c r="J3871" i="10"/>
  <c r="I3871" i="10"/>
  <c r="J3875" i="10"/>
  <c r="I3875" i="10"/>
  <c r="J3879" i="10"/>
  <c r="I3879" i="10"/>
  <c r="J3883" i="10"/>
  <c r="I3883" i="10"/>
  <c r="J3887" i="10"/>
  <c r="I3887" i="10"/>
  <c r="J3891" i="10"/>
  <c r="I3891" i="10"/>
  <c r="J3895" i="10"/>
  <c r="I3895" i="10"/>
  <c r="J3899" i="10"/>
  <c r="I3899" i="10"/>
  <c r="J3903" i="10"/>
  <c r="I3903" i="10"/>
  <c r="J3907" i="10"/>
  <c r="I3907" i="10"/>
  <c r="J3911" i="10"/>
  <c r="I3911" i="10"/>
  <c r="J3915" i="10"/>
  <c r="I3915" i="10"/>
  <c r="J3919" i="10"/>
  <c r="I3919" i="10"/>
  <c r="J3923" i="10"/>
  <c r="I3923" i="10"/>
  <c r="J3927" i="10"/>
  <c r="I3927" i="10"/>
  <c r="J3931" i="10"/>
  <c r="I3931" i="10"/>
  <c r="J3935" i="10"/>
  <c r="I3935" i="10"/>
  <c r="J3939" i="10"/>
  <c r="I3939" i="10"/>
  <c r="J3943" i="10"/>
  <c r="I3943" i="10"/>
  <c r="J3947" i="10"/>
  <c r="I3947" i="10"/>
  <c r="J3951" i="10"/>
  <c r="I3951" i="10"/>
  <c r="J3955" i="10"/>
  <c r="I3955" i="10"/>
  <c r="J3959" i="10"/>
  <c r="I3959" i="10"/>
  <c r="J3963" i="10"/>
  <c r="I3963" i="10"/>
  <c r="J3967" i="10"/>
  <c r="I3967" i="10"/>
  <c r="J3971" i="10"/>
  <c r="I3971" i="10"/>
  <c r="J3975" i="10"/>
  <c r="I3975" i="10"/>
  <c r="J3979" i="10"/>
  <c r="I3979" i="10"/>
  <c r="J3983" i="10"/>
  <c r="I3983" i="10"/>
  <c r="J3987" i="10"/>
  <c r="I3987" i="10"/>
  <c r="J3991" i="10"/>
  <c r="I3991" i="10"/>
  <c r="J3995" i="10"/>
  <c r="I3995" i="10"/>
  <c r="J3999" i="10"/>
  <c r="I3999" i="10"/>
  <c r="J4003" i="10"/>
  <c r="I4003" i="10"/>
  <c r="J4007" i="10"/>
  <c r="I4007" i="10"/>
  <c r="J4011" i="10"/>
  <c r="I4011" i="10"/>
  <c r="J4015" i="10"/>
  <c r="I4015" i="10"/>
  <c r="J4019" i="10"/>
  <c r="I4019" i="10"/>
  <c r="J4023" i="10"/>
  <c r="I4023" i="10"/>
  <c r="J4027" i="10"/>
  <c r="I4027" i="10"/>
  <c r="J4031" i="10"/>
  <c r="I4031" i="10"/>
  <c r="J4035" i="10"/>
  <c r="I4035" i="10"/>
  <c r="J4039" i="10"/>
  <c r="I4039" i="10"/>
  <c r="J4043" i="10"/>
  <c r="I4043" i="10"/>
  <c r="J4047" i="10"/>
  <c r="I4047" i="10"/>
  <c r="J4051" i="10"/>
  <c r="I4051" i="10"/>
  <c r="J4055" i="10"/>
  <c r="I4055" i="10"/>
  <c r="J4059" i="10"/>
  <c r="I4059" i="10"/>
  <c r="J4063" i="10"/>
  <c r="I4063" i="10"/>
  <c r="J4067" i="10"/>
  <c r="I4067" i="10"/>
  <c r="J4071" i="10"/>
  <c r="I4071" i="10"/>
  <c r="J4075" i="10"/>
  <c r="I4075" i="10"/>
  <c r="J4079" i="10"/>
  <c r="I4079" i="10"/>
  <c r="J4083" i="10"/>
  <c r="I4083" i="10"/>
  <c r="J4087" i="10"/>
  <c r="I4087" i="10"/>
  <c r="J4091" i="10"/>
  <c r="I4091" i="10"/>
  <c r="J4095" i="10"/>
  <c r="I4095" i="10"/>
  <c r="J4099" i="10"/>
  <c r="I4099" i="10"/>
  <c r="J4103" i="10"/>
  <c r="I4103" i="10"/>
  <c r="J4107" i="10"/>
  <c r="I4107" i="10"/>
  <c r="J4111" i="10"/>
  <c r="I4111" i="10"/>
  <c r="J4115" i="10"/>
  <c r="I4115" i="10"/>
  <c r="J4119" i="10"/>
  <c r="I4119" i="10"/>
  <c r="J4123" i="10"/>
  <c r="I4123" i="10"/>
  <c r="J4127" i="10"/>
  <c r="I4127" i="10"/>
  <c r="J4131" i="10"/>
  <c r="I4131" i="10"/>
  <c r="J4135" i="10"/>
  <c r="I4135" i="10"/>
  <c r="J4139" i="10"/>
  <c r="I4139" i="10"/>
  <c r="J4143" i="10"/>
  <c r="I4143" i="10"/>
  <c r="J4147" i="10"/>
  <c r="I4147" i="10"/>
  <c r="J4151" i="10"/>
  <c r="I4151" i="10"/>
  <c r="J4155" i="10"/>
  <c r="I4155" i="10"/>
  <c r="J4159" i="10"/>
  <c r="I4159" i="10"/>
  <c r="J4163" i="10"/>
  <c r="I4163" i="10"/>
  <c r="J4167" i="10"/>
  <c r="I4167" i="10"/>
  <c r="J4171" i="10"/>
  <c r="I4171" i="10"/>
  <c r="J4175" i="10"/>
  <c r="I4175" i="10"/>
  <c r="J4179" i="10"/>
  <c r="I4179" i="10"/>
  <c r="J4183" i="10"/>
  <c r="I4183" i="10"/>
  <c r="J4187" i="10"/>
  <c r="I4187" i="10"/>
  <c r="J4191" i="10"/>
  <c r="I4191" i="10"/>
  <c r="J4195" i="10"/>
  <c r="I4195" i="10"/>
  <c r="J4199" i="10"/>
  <c r="I4199" i="10"/>
  <c r="J4203" i="10"/>
  <c r="I4203" i="10"/>
  <c r="J4207" i="10"/>
  <c r="I4207" i="10"/>
  <c r="J4211" i="10"/>
  <c r="I4211" i="10"/>
  <c r="J4215" i="10"/>
  <c r="I4215" i="10"/>
  <c r="J4219" i="10"/>
  <c r="I4219" i="10"/>
  <c r="J4223" i="10"/>
  <c r="I4223" i="10"/>
  <c r="J4227" i="10"/>
  <c r="I4227" i="10"/>
  <c r="J4231" i="10"/>
  <c r="I4231" i="10"/>
  <c r="J4235" i="10"/>
  <c r="I4235" i="10"/>
  <c r="J4239" i="10"/>
  <c r="I4239" i="10"/>
  <c r="J4243" i="10"/>
  <c r="I4243" i="10"/>
  <c r="J4247" i="10"/>
  <c r="I4247" i="10"/>
  <c r="J4251" i="10"/>
  <c r="I4251" i="10"/>
  <c r="J4255" i="10"/>
  <c r="I4255" i="10"/>
  <c r="J4259" i="10"/>
  <c r="I4259" i="10"/>
  <c r="J4263" i="10"/>
  <c r="I4263" i="10"/>
  <c r="J4267" i="10"/>
  <c r="I4267" i="10"/>
  <c r="J4271" i="10"/>
  <c r="I4271" i="10"/>
  <c r="J4275" i="10"/>
  <c r="I4275" i="10"/>
  <c r="J4279" i="10"/>
  <c r="I4279" i="10"/>
  <c r="J4283" i="10"/>
  <c r="I4283" i="10"/>
  <c r="J4287" i="10"/>
  <c r="I4287" i="10"/>
  <c r="J4291" i="10"/>
  <c r="I4291" i="10"/>
  <c r="J4295" i="10"/>
  <c r="I4295" i="10"/>
  <c r="J4299" i="10"/>
  <c r="I4299" i="10"/>
  <c r="J4303" i="10"/>
  <c r="I4303" i="10"/>
  <c r="J4307" i="10"/>
  <c r="I4307" i="10"/>
  <c r="J4311" i="10"/>
  <c r="I4311" i="10"/>
  <c r="J4315" i="10"/>
  <c r="I4315" i="10"/>
  <c r="J4319" i="10"/>
  <c r="I4319" i="10"/>
  <c r="J4323" i="10"/>
  <c r="I4323" i="10"/>
  <c r="J4327" i="10"/>
  <c r="I4327" i="10"/>
  <c r="J4331" i="10"/>
  <c r="I4331" i="10"/>
  <c r="J4335" i="10"/>
  <c r="I4335" i="10"/>
  <c r="J4339" i="10"/>
  <c r="I4339" i="10"/>
  <c r="J4343" i="10"/>
  <c r="I4343" i="10"/>
  <c r="J4347" i="10"/>
  <c r="I4347" i="10"/>
  <c r="J4351" i="10"/>
  <c r="I4351" i="10"/>
  <c r="J4355" i="10"/>
  <c r="I4355" i="10"/>
  <c r="J4359" i="10"/>
  <c r="I4359" i="10"/>
  <c r="J4363" i="10"/>
  <c r="I4363" i="10"/>
  <c r="J4367" i="10"/>
  <c r="I4367" i="10"/>
  <c r="J4371" i="10"/>
  <c r="I4371" i="10"/>
  <c r="J4375" i="10"/>
  <c r="I4375" i="10"/>
  <c r="J4379" i="10"/>
  <c r="I4379" i="10"/>
  <c r="J4383" i="10"/>
  <c r="I4383" i="10"/>
  <c r="J4387" i="10"/>
  <c r="I4387" i="10"/>
  <c r="J4391" i="10"/>
  <c r="I4391" i="10"/>
  <c r="J4395" i="10"/>
  <c r="I4395" i="10"/>
  <c r="J4399" i="10"/>
  <c r="I4399" i="10"/>
  <c r="J4403" i="10"/>
  <c r="I4403" i="10"/>
  <c r="J4407" i="10"/>
  <c r="I4407" i="10"/>
  <c r="J4411" i="10"/>
  <c r="I4411" i="10"/>
  <c r="J4415" i="10"/>
  <c r="I4415" i="10"/>
  <c r="J4419" i="10"/>
  <c r="I4419" i="10"/>
  <c r="J4423" i="10"/>
  <c r="I4423" i="10"/>
  <c r="J4427" i="10"/>
  <c r="I4427" i="10"/>
  <c r="J4431" i="10"/>
  <c r="I4431" i="10"/>
  <c r="J4435" i="10"/>
  <c r="I4435" i="10"/>
  <c r="J4439" i="10"/>
  <c r="I4439" i="10"/>
  <c r="J4443" i="10"/>
  <c r="I4443" i="10"/>
  <c r="J4447" i="10"/>
  <c r="I4447" i="10"/>
  <c r="J4451" i="10"/>
  <c r="I4451" i="10"/>
  <c r="J4455" i="10"/>
  <c r="I4455" i="10"/>
  <c r="J4459" i="10"/>
  <c r="I4459" i="10"/>
  <c r="J4463" i="10"/>
  <c r="I4463" i="10"/>
  <c r="J4467" i="10"/>
  <c r="I4467" i="10"/>
  <c r="J4471" i="10"/>
  <c r="I4471" i="10"/>
  <c r="J4475" i="10"/>
  <c r="I4475" i="10"/>
  <c r="J4479" i="10"/>
  <c r="I4479" i="10"/>
  <c r="J4483" i="10"/>
  <c r="I4483" i="10"/>
  <c r="J4487" i="10"/>
  <c r="I4487" i="10"/>
  <c r="J4491" i="10"/>
  <c r="I4491" i="10"/>
  <c r="J4495" i="10"/>
  <c r="I4495" i="10"/>
  <c r="J4499" i="10"/>
  <c r="I4499" i="10"/>
  <c r="J4503" i="10"/>
  <c r="I4503" i="10"/>
  <c r="J4507" i="10"/>
  <c r="I4507" i="10"/>
  <c r="J4511" i="10"/>
  <c r="I4511" i="10"/>
  <c r="J4515" i="10"/>
  <c r="I4515" i="10"/>
  <c r="J4519" i="10"/>
  <c r="I4519" i="10"/>
  <c r="J4523" i="10"/>
  <c r="I4523" i="10"/>
  <c r="J4527" i="10"/>
  <c r="I4527" i="10"/>
  <c r="J4531" i="10"/>
  <c r="I4531" i="10"/>
  <c r="J4535" i="10"/>
  <c r="I4535" i="10"/>
  <c r="J4539" i="10"/>
  <c r="I4539" i="10"/>
  <c r="J4543" i="10"/>
  <c r="I4543" i="10"/>
  <c r="J4547" i="10"/>
  <c r="I4547" i="10"/>
  <c r="J4551" i="10"/>
  <c r="I4551" i="10"/>
  <c r="J4555" i="10"/>
  <c r="I4555" i="10"/>
  <c r="J4559" i="10"/>
  <c r="I4559" i="10"/>
  <c r="J4563" i="10"/>
  <c r="I4563" i="10"/>
  <c r="J4567" i="10"/>
  <c r="I4567" i="10"/>
  <c r="J4571" i="10"/>
  <c r="I4571" i="10"/>
  <c r="J4575" i="10"/>
  <c r="I4575" i="10"/>
  <c r="J4579" i="10"/>
  <c r="I4579" i="10"/>
  <c r="J4583" i="10"/>
  <c r="I4583" i="10"/>
  <c r="J4587" i="10"/>
  <c r="I4587" i="10"/>
  <c r="J4591" i="10"/>
  <c r="I4591" i="10"/>
  <c r="J4595" i="10"/>
  <c r="I4595" i="10"/>
  <c r="J4599" i="10"/>
  <c r="I4599" i="10"/>
  <c r="J4603" i="10"/>
  <c r="I4603" i="10"/>
  <c r="J4607" i="10"/>
  <c r="I4607" i="10"/>
  <c r="J4611" i="10"/>
  <c r="I4611" i="10"/>
  <c r="J4615" i="10"/>
  <c r="I4615" i="10"/>
  <c r="J4619" i="10"/>
  <c r="I4619" i="10"/>
  <c r="J4623" i="10"/>
  <c r="I4623" i="10"/>
  <c r="J4627" i="10"/>
  <c r="I4627" i="10"/>
  <c r="J4631" i="10"/>
  <c r="I4631" i="10"/>
  <c r="J4635" i="10"/>
  <c r="I4635" i="10"/>
  <c r="J4639" i="10"/>
  <c r="I4639" i="10"/>
  <c r="J4643" i="10"/>
  <c r="I4643" i="10"/>
  <c r="J4647" i="10"/>
  <c r="I4647" i="10"/>
  <c r="J4651" i="10"/>
  <c r="I4651" i="10"/>
  <c r="J4655" i="10"/>
  <c r="I4655" i="10"/>
  <c r="J4659" i="10"/>
  <c r="I4659" i="10"/>
  <c r="J4663" i="10"/>
  <c r="I4663" i="10"/>
  <c r="J4667" i="10"/>
  <c r="I4667" i="10"/>
  <c r="J4671" i="10"/>
  <c r="I4671" i="10"/>
  <c r="J4675" i="10"/>
  <c r="I4675" i="10"/>
  <c r="J4679" i="10"/>
  <c r="I4679" i="10"/>
  <c r="J4683" i="10"/>
  <c r="I4683" i="10"/>
  <c r="J4687" i="10"/>
  <c r="I4687" i="10"/>
  <c r="J4691" i="10"/>
  <c r="I4691" i="10"/>
  <c r="J4695" i="10"/>
  <c r="I4695" i="10"/>
  <c r="J4699" i="10"/>
  <c r="I4699" i="10"/>
  <c r="J4703" i="10"/>
  <c r="I4703" i="10"/>
  <c r="J4707" i="10"/>
  <c r="I4707" i="10"/>
  <c r="J4711" i="10"/>
  <c r="I4711" i="10"/>
  <c r="J4715" i="10"/>
  <c r="I4715" i="10"/>
  <c r="J4719" i="10"/>
  <c r="I4719" i="10"/>
  <c r="J4723" i="10"/>
  <c r="I4723" i="10"/>
  <c r="J4727" i="10"/>
  <c r="I4727" i="10"/>
  <c r="J4731" i="10"/>
  <c r="I4731" i="10"/>
  <c r="J4735" i="10"/>
  <c r="I4735" i="10"/>
  <c r="J4739" i="10"/>
  <c r="I4739" i="10"/>
  <c r="J4743" i="10"/>
  <c r="I4743" i="10"/>
  <c r="J4747" i="10"/>
  <c r="I4747" i="10"/>
  <c r="J4751" i="10"/>
  <c r="I4751" i="10"/>
  <c r="J4755" i="10"/>
  <c r="I4755" i="10"/>
  <c r="J4759" i="10"/>
  <c r="I4759" i="10"/>
  <c r="J4763" i="10"/>
  <c r="I4763" i="10"/>
  <c r="J4767" i="10"/>
  <c r="I4767" i="10"/>
  <c r="J4771" i="10"/>
  <c r="I4771" i="10"/>
  <c r="J4775" i="10"/>
  <c r="I4775" i="10"/>
  <c r="J4779" i="10"/>
  <c r="I4779" i="10"/>
  <c r="J4783" i="10"/>
  <c r="I4783" i="10"/>
  <c r="J4787" i="10"/>
  <c r="I4787" i="10"/>
  <c r="J4791" i="10"/>
  <c r="I4791" i="10"/>
  <c r="J4795" i="10"/>
  <c r="I4795" i="10"/>
  <c r="J4799" i="10"/>
  <c r="I4799" i="10"/>
  <c r="J4803" i="10"/>
  <c r="I4803" i="10"/>
  <c r="J4807" i="10"/>
  <c r="I4807" i="10"/>
  <c r="J4811" i="10"/>
  <c r="I4811" i="10"/>
  <c r="J4815" i="10"/>
  <c r="I4815" i="10"/>
  <c r="J4819" i="10"/>
  <c r="I4819" i="10"/>
  <c r="J4823" i="10"/>
  <c r="I4823" i="10"/>
  <c r="J4827" i="10"/>
  <c r="I4827" i="10"/>
  <c r="J4831" i="10"/>
  <c r="I4831" i="10"/>
  <c r="J4835" i="10"/>
  <c r="I4835" i="10"/>
  <c r="J4839" i="10"/>
  <c r="I4839" i="10"/>
  <c r="J4843" i="10"/>
  <c r="I4843" i="10"/>
  <c r="J4847" i="10"/>
  <c r="I4847" i="10"/>
  <c r="J4851" i="10"/>
  <c r="I4851" i="10"/>
  <c r="J4855" i="10"/>
  <c r="I4855" i="10"/>
  <c r="J4859" i="10"/>
  <c r="I4859" i="10"/>
  <c r="J4863" i="10"/>
  <c r="I4863" i="10"/>
  <c r="J4867" i="10"/>
  <c r="I4867" i="10"/>
  <c r="J4871" i="10"/>
  <c r="I4871" i="10"/>
  <c r="J4875" i="10"/>
  <c r="I4875" i="10"/>
  <c r="J4879" i="10"/>
  <c r="I4879" i="10"/>
  <c r="J4883" i="10"/>
  <c r="I4883" i="10"/>
  <c r="J4887" i="10"/>
  <c r="I4887" i="10"/>
  <c r="J4891" i="10"/>
  <c r="I4891" i="10"/>
  <c r="J4895" i="10"/>
  <c r="I4895" i="10"/>
  <c r="J4899" i="10"/>
  <c r="I4899" i="10"/>
  <c r="J4903" i="10"/>
  <c r="I4903" i="10"/>
  <c r="J4907" i="10"/>
  <c r="I4907" i="10"/>
  <c r="J4911" i="10"/>
  <c r="I4911" i="10"/>
  <c r="J4915" i="10"/>
  <c r="I4915" i="10"/>
  <c r="J4919" i="10"/>
  <c r="I4919" i="10"/>
  <c r="J4923" i="10"/>
  <c r="I4923" i="10"/>
  <c r="J4927" i="10"/>
  <c r="I4927" i="10"/>
  <c r="J4931" i="10"/>
  <c r="I4931" i="10"/>
  <c r="J4935" i="10"/>
  <c r="I4935" i="10"/>
  <c r="J4939" i="10"/>
  <c r="I4939" i="10"/>
  <c r="J4943" i="10"/>
  <c r="I4943" i="10"/>
  <c r="J4947" i="10"/>
  <c r="I4947" i="10"/>
  <c r="J4951" i="10"/>
  <c r="I4951" i="10"/>
  <c r="J4955" i="10"/>
  <c r="I4955" i="10"/>
  <c r="J4959" i="10"/>
  <c r="I4959" i="10"/>
  <c r="J4963" i="10"/>
  <c r="I4963" i="10"/>
  <c r="J4967" i="10"/>
  <c r="I4967" i="10"/>
  <c r="J4971" i="10"/>
  <c r="I4971" i="10"/>
  <c r="J4975" i="10"/>
  <c r="I4975" i="10"/>
  <c r="J4979" i="10"/>
  <c r="I4979" i="10"/>
  <c r="J4983" i="10"/>
  <c r="I4983" i="10"/>
  <c r="J4987" i="10"/>
  <c r="I4987" i="10"/>
  <c r="J4991" i="10"/>
  <c r="I4991" i="10"/>
  <c r="J4995" i="10"/>
  <c r="I4995" i="10"/>
  <c r="J4999" i="10"/>
  <c r="I4999" i="10"/>
  <c r="J5003" i="10"/>
  <c r="I5003" i="10"/>
  <c r="J5007" i="10"/>
  <c r="I5007" i="10"/>
  <c r="J5011" i="10"/>
  <c r="I5011" i="10"/>
  <c r="J5015" i="10"/>
  <c r="I5015" i="10"/>
  <c r="J5019" i="10"/>
  <c r="I5019" i="10"/>
  <c r="J5023" i="10"/>
  <c r="I5023" i="10"/>
  <c r="J5027" i="10"/>
  <c r="I5027" i="10"/>
  <c r="J5031" i="10"/>
  <c r="I5031" i="10"/>
  <c r="J5035" i="10"/>
  <c r="I5035" i="10"/>
  <c r="J5039" i="10"/>
  <c r="I5039" i="10"/>
  <c r="J5043" i="10"/>
  <c r="I5043" i="10"/>
  <c r="J5047" i="10"/>
  <c r="I5047" i="10"/>
  <c r="J5051" i="10"/>
  <c r="I5051" i="10"/>
  <c r="J5055" i="10"/>
  <c r="I5055" i="10"/>
  <c r="J5059" i="10"/>
  <c r="I5059" i="10"/>
  <c r="J5063" i="10"/>
  <c r="I5063" i="10"/>
  <c r="J5067" i="10"/>
  <c r="I5067" i="10"/>
  <c r="J5071" i="10"/>
  <c r="I5071" i="10"/>
  <c r="J5075" i="10"/>
  <c r="I5075" i="10"/>
  <c r="J5079" i="10"/>
  <c r="I5079" i="10"/>
  <c r="J5083" i="10"/>
  <c r="I5083" i="10"/>
  <c r="J5087" i="10"/>
  <c r="I5087" i="10"/>
  <c r="J5091" i="10"/>
  <c r="I5091" i="10"/>
  <c r="J5095" i="10"/>
  <c r="I5095" i="10"/>
  <c r="J5099" i="10"/>
  <c r="I5099" i="10"/>
  <c r="J5103" i="10"/>
  <c r="I5103" i="10"/>
  <c r="J5107" i="10"/>
  <c r="I5107" i="10"/>
  <c r="J5111" i="10"/>
  <c r="I5111" i="10"/>
  <c r="J5115" i="10"/>
  <c r="I5115" i="10"/>
  <c r="J5119" i="10"/>
  <c r="I5119" i="10"/>
  <c r="J5123" i="10"/>
  <c r="I5123" i="10"/>
  <c r="J5127" i="10"/>
  <c r="I5127" i="10"/>
  <c r="J5131" i="10"/>
  <c r="I5131" i="10"/>
  <c r="J5135" i="10"/>
  <c r="I5135" i="10"/>
  <c r="J5139" i="10"/>
  <c r="I5139" i="10"/>
  <c r="J5143" i="10"/>
  <c r="I5143" i="10"/>
  <c r="J5147" i="10"/>
  <c r="I5147" i="10"/>
  <c r="J5151" i="10"/>
  <c r="I5151" i="10"/>
  <c r="J5155" i="10"/>
  <c r="I5155" i="10"/>
  <c r="J5159" i="10"/>
  <c r="I5159" i="10"/>
  <c r="J5163" i="10"/>
  <c r="I5163" i="10"/>
  <c r="J5167" i="10"/>
  <c r="I5167" i="10"/>
  <c r="J5171" i="10"/>
  <c r="I5171" i="10"/>
  <c r="J5175" i="10"/>
  <c r="I5175" i="10"/>
  <c r="J5179" i="10"/>
  <c r="I5179" i="10"/>
  <c r="J5183" i="10"/>
  <c r="I5183" i="10"/>
  <c r="J5187" i="10"/>
  <c r="I5187" i="10"/>
  <c r="J5191" i="10"/>
  <c r="I5191" i="10"/>
  <c r="J5195" i="10"/>
  <c r="I5195" i="10"/>
  <c r="J5199" i="10"/>
  <c r="I5199" i="10"/>
  <c r="J5203" i="10"/>
  <c r="I5203" i="10"/>
  <c r="J5207" i="10"/>
  <c r="I5207" i="10"/>
  <c r="J5211" i="10"/>
  <c r="I5211" i="10"/>
  <c r="J5215" i="10"/>
  <c r="I5215" i="10"/>
  <c r="J5219" i="10"/>
  <c r="I5219" i="10"/>
  <c r="J5223" i="10"/>
  <c r="I5223" i="10"/>
  <c r="J5227" i="10"/>
  <c r="I5227" i="10"/>
  <c r="J5231" i="10"/>
  <c r="I5231" i="10"/>
  <c r="J5235" i="10"/>
  <c r="I5235" i="10"/>
  <c r="J5239" i="10"/>
  <c r="I5239" i="10"/>
  <c r="J5243" i="10"/>
  <c r="I5243" i="10"/>
  <c r="J5247" i="10"/>
  <c r="I5247" i="10"/>
  <c r="J5251" i="10"/>
  <c r="I5251" i="10"/>
  <c r="J5255" i="10"/>
  <c r="I5255" i="10"/>
  <c r="J5259" i="10"/>
  <c r="I5259" i="10"/>
  <c r="J5263" i="10"/>
  <c r="I5263" i="10"/>
  <c r="J5267" i="10"/>
  <c r="I5267" i="10"/>
  <c r="J5271" i="10"/>
  <c r="I5271" i="10"/>
  <c r="J5275" i="10"/>
  <c r="I5275" i="10"/>
  <c r="J5279" i="10"/>
  <c r="I5279" i="10"/>
  <c r="J5283" i="10"/>
  <c r="I5283" i="10"/>
  <c r="J5287" i="10"/>
  <c r="I5287" i="10"/>
  <c r="J5291" i="10"/>
  <c r="I5291" i="10"/>
  <c r="J5295" i="10"/>
  <c r="I5295" i="10"/>
  <c r="J5299" i="10"/>
  <c r="I5299" i="10"/>
  <c r="J5303" i="10"/>
  <c r="I5303" i="10"/>
  <c r="J5307" i="10"/>
  <c r="I5307" i="10"/>
  <c r="J5311" i="10"/>
  <c r="I5311" i="10"/>
  <c r="J5315" i="10"/>
  <c r="I5315" i="10"/>
  <c r="J5319" i="10"/>
  <c r="I5319" i="10"/>
  <c r="J5323" i="10"/>
  <c r="I5323" i="10"/>
  <c r="J5327" i="10"/>
  <c r="I5327" i="10"/>
  <c r="J5331" i="10"/>
  <c r="I5331" i="10"/>
  <c r="J5335" i="10"/>
  <c r="I5335" i="10"/>
  <c r="J5339" i="10"/>
  <c r="I5339" i="10"/>
  <c r="J5343" i="10"/>
  <c r="I5343" i="10"/>
  <c r="J5347" i="10"/>
  <c r="I5347" i="10"/>
  <c r="J5351" i="10"/>
  <c r="I5351" i="10"/>
  <c r="J5355" i="10"/>
  <c r="I5355" i="10"/>
  <c r="J5359" i="10"/>
  <c r="I5359" i="10"/>
  <c r="J5363" i="10"/>
  <c r="I5363" i="10"/>
  <c r="J5367" i="10"/>
  <c r="I5367" i="10"/>
  <c r="J5371" i="10"/>
  <c r="I5371" i="10"/>
  <c r="J5375" i="10"/>
  <c r="I5375" i="10"/>
  <c r="J5379" i="10"/>
  <c r="I5379" i="10"/>
  <c r="J5383" i="10"/>
  <c r="I5383" i="10"/>
  <c r="J5387" i="10"/>
  <c r="I5387" i="10"/>
  <c r="J5391" i="10"/>
  <c r="I5391" i="10"/>
  <c r="J5395" i="10"/>
  <c r="I5395" i="10"/>
  <c r="J5399" i="10"/>
  <c r="I5399" i="10"/>
  <c r="J5403" i="10"/>
  <c r="I5403" i="10"/>
  <c r="J5407" i="10"/>
  <c r="I5407" i="10"/>
  <c r="J5411" i="10"/>
  <c r="I5411" i="10"/>
  <c r="J5415" i="10"/>
  <c r="I5415" i="10"/>
  <c r="J5419" i="10"/>
  <c r="I5419" i="10"/>
  <c r="J5423" i="10"/>
  <c r="I5423" i="10"/>
  <c r="J5427" i="10"/>
  <c r="I5427" i="10"/>
  <c r="J5431" i="10"/>
  <c r="I5431" i="10"/>
  <c r="J5435" i="10"/>
  <c r="I5435" i="10"/>
  <c r="J5439" i="10"/>
  <c r="I5439" i="10"/>
  <c r="J5443" i="10"/>
  <c r="I5443" i="10"/>
  <c r="J5447" i="10"/>
  <c r="I5447" i="10"/>
  <c r="J5451" i="10"/>
  <c r="I5451" i="10"/>
  <c r="J5455" i="10"/>
  <c r="I5455" i="10"/>
  <c r="J5459" i="10"/>
  <c r="I5459" i="10"/>
  <c r="J5463" i="10"/>
  <c r="I5463" i="10"/>
  <c r="J5467" i="10"/>
  <c r="I5467" i="10"/>
  <c r="J5471" i="10"/>
  <c r="I5471" i="10"/>
  <c r="J5475" i="10"/>
  <c r="I5475" i="10"/>
  <c r="J5479" i="10"/>
  <c r="I5479" i="10"/>
  <c r="J5483" i="10"/>
  <c r="I5483" i="10"/>
  <c r="J5487" i="10"/>
  <c r="I5487" i="10"/>
  <c r="J5491" i="10"/>
  <c r="I5491" i="10"/>
  <c r="J5495" i="10"/>
  <c r="I5495" i="10"/>
  <c r="J5499" i="10"/>
  <c r="I5499" i="10"/>
  <c r="J5503" i="10"/>
  <c r="I5503" i="10"/>
  <c r="J5507" i="10"/>
  <c r="I5507" i="10"/>
  <c r="J5511" i="10"/>
  <c r="I5511" i="10"/>
  <c r="J5515" i="10"/>
  <c r="I5515" i="10"/>
  <c r="J5519" i="10"/>
  <c r="I5519" i="10"/>
  <c r="J5523" i="10"/>
  <c r="I5523" i="10"/>
  <c r="J5527" i="10"/>
  <c r="I5527" i="10"/>
  <c r="J5531" i="10"/>
  <c r="I5531" i="10"/>
  <c r="J5535" i="10"/>
  <c r="I5535" i="10"/>
  <c r="J5539" i="10"/>
  <c r="I5539" i="10"/>
  <c r="J5543" i="10"/>
  <c r="I5543" i="10"/>
  <c r="J5547" i="10"/>
  <c r="I5547" i="10"/>
  <c r="J5551" i="10"/>
  <c r="I5551" i="10"/>
  <c r="J5555" i="10"/>
  <c r="I5555" i="10"/>
  <c r="J5559" i="10"/>
  <c r="I5559" i="10"/>
  <c r="J5563" i="10"/>
  <c r="I5563" i="10"/>
  <c r="J5567" i="10"/>
  <c r="I5567" i="10"/>
  <c r="J5571" i="10"/>
  <c r="I5571" i="10"/>
  <c r="J5575" i="10"/>
  <c r="I5575" i="10"/>
  <c r="J5579" i="10"/>
  <c r="I5579" i="10"/>
  <c r="J5583" i="10"/>
  <c r="I5583" i="10"/>
  <c r="J5587" i="10"/>
  <c r="I5587" i="10"/>
  <c r="J5591" i="10"/>
  <c r="I5591" i="10"/>
  <c r="J5595" i="10"/>
  <c r="I5595" i="10"/>
  <c r="J5599" i="10"/>
  <c r="I5599" i="10"/>
  <c r="J5603" i="10"/>
  <c r="I5603" i="10"/>
  <c r="J5607" i="10"/>
  <c r="I5607" i="10"/>
  <c r="J5611" i="10"/>
  <c r="I5611" i="10"/>
  <c r="J5615" i="10"/>
  <c r="I5615" i="10"/>
  <c r="J5619" i="10"/>
  <c r="I5619" i="10"/>
  <c r="J5623" i="10"/>
  <c r="I5623" i="10"/>
  <c r="J5627" i="10"/>
  <c r="I5627" i="10"/>
  <c r="J5631" i="10"/>
  <c r="I5631" i="10"/>
  <c r="J5635" i="10"/>
  <c r="I5635" i="10"/>
  <c r="J5639" i="10"/>
  <c r="I5639" i="10"/>
  <c r="J5643" i="10"/>
  <c r="I5643" i="10"/>
  <c r="J5647" i="10"/>
  <c r="I5647" i="10"/>
  <c r="J5651" i="10"/>
  <c r="I5651" i="10"/>
  <c r="J5655" i="10"/>
  <c r="I5655" i="10"/>
  <c r="J5659" i="10"/>
  <c r="I5659" i="10"/>
  <c r="J5663" i="10"/>
  <c r="I5663" i="10"/>
  <c r="J5667" i="10"/>
  <c r="I5667" i="10"/>
  <c r="J5671" i="10"/>
  <c r="I5671" i="10"/>
  <c r="J5675" i="10"/>
  <c r="I5675" i="10"/>
  <c r="J5679" i="10"/>
  <c r="I5679" i="10"/>
  <c r="J5683" i="10"/>
  <c r="I5683" i="10"/>
  <c r="J5687" i="10"/>
  <c r="I5687" i="10"/>
  <c r="J5691" i="10"/>
  <c r="I5691" i="10"/>
  <c r="J5695" i="10"/>
  <c r="I5695" i="10"/>
  <c r="J5699" i="10"/>
  <c r="I5699" i="10"/>
  <c r="J5703" i="10"/>
  <c r="I5703" i="10"/>
  <c r="J5707" i="10"/>
  <c r="I5707" i="10"/>
  <c r="J5711" i="10"/>
  <c r="I5711" i="10"/>
  <c r="J5715" i="10"/>
  <c r="I5715" i="10"/>
  <c r="J5719" i="10"/>
  <c r="I5719" i="10"/>
  <c r="J5723" i="10"/>
  <c r="I5723" i="10"/>
  <c r="J5727" i="10"/>
  <c r="I5727" i="10"/>
  <c r="J5731" i="10"/>
  <c r="I5731" i="10"/>
  <c r="J5735" i="10"/>
  <c r="I5735" i="10"/>
  <c r="J5739" i="10"/>
  <c r="I5739" i="10"/>
  <c r="J5743" i="10"/>
  <c r="I5743" i="10"/>
  <c r="J5747" i="10"/>
  <c r="I5747" i="10"/>
  <c r="J5751" i="10"/>
  <c r="I5751" i="10"/>
  <c r="J5755" i="10"/>
  <c r="I5755" i="10"/>
  <c r="J5759" i="10"/>
  <c r="I5759" i="10"/>
  <c r="J5763" i="10"/>
  <c r="I5763" i="10"/>
  <c r="J5767" i="10"/>
  <c r="I5767" i="10"/>
  <c r="J5771" i="10"/>
  <c r="I5771" i="10"/>
  <c r="J5775" i="10"/>
  <c r="I5775" i="10"/>
  <c r="J5779" i="10"/>
  <c r="I5779" i="10"/>
  <c r="J5783" i="10"/>
  <c r="I5783" i="10"/>
  <c r="J5787" i="10"/>
  <c r="I5787" i="10"/>
  <c r="J5791" i="10"/>
  <c r="I5791" i="10"/>
  <c r="J5795" i="10"/>
  <c r="I5795" i="10"/>
  <c r="J5799" i="10"/>
  <c r="I5799" i="10"/>
  <c r="J5803" i="10"/>
  <c r="I5803" i="10"/>
  <c r="J5807" i="10"/>
  <c r="I5807" i="10"/>
  <c r="J5811" i="10"/>
  <c r="I5811" i="10"/>
  <c r="J5815" i="10"/>
  <c r="I5815" i="10"/>
  <c r="J5819" i="10"/>
  <c r="I5819" i="10"/>
  <c r="J5823" i="10"/>
  <c r="I5823" i="10"/>
  <c r="J5827" i="10"/>
  <c r="I5827" i="10"/>
  <c r="J5831" i="10"/>
  <c r="I5831" i="10"/>
  <c r="J5835" i="10"/>
  <c r="I5835" i="10"/>
  <c r="J5839" i="10"/>
  <c r="I5839" i="10"/>
  <c r="J5843" i="10"/>
  <c r="I5843" i="10"/>
  <c r="J5847" i="10"/>
  <c r="I5847" i="10"/>
  <c r="J5851" i="10"/>
  <c r="I5851" i="10"/>
  <c r="J5855" i="10"/>
  <c r="I5855" i="10"/>
  <c r="J5859" i="10"/>
  <c r="I5859" i="10"/>
  <c r="J5863" i="10"/>
  <c r="I5863" i="10"/>
  <c r="J5867" i="10"/>
  <c r="I5867" i="10"/>
  <c r="J5871" i="10"/>
  <c r="I5871" i="10"/>
  <c r="J5875" i="10"/>
  <c r="I5875" i="10"/>
  <c r="J5879" i="10"/>
  <c r="I5879" i="10"/>
  <c r="J5883" i="10"/>
  <c r="I5883" i="10"/>
  <c r="J5887" i="10"/>
  <c r="I5887" i="10"/>
  <c r="J5891" i="10"/>
  <c r="I5891" i="10"/>
  <c r="J5895" i="10"/>
  <c r="I5895" i="10"/>
  <c r="J5899" i="10"/>
  <c r="I5899" i="10"/>
  <c r="J5903" i="10"/>
  <c r="I5903" i="10"/>
  <c r="J5907" i="10"/>
  <c r="I5907" i="10"/>
  <c r="J5911" i="10"/>
  <c r="I5911" i="10"/>
  <c r="J5915" i="10"/>
  <c r="I5915" i="10"/>
  <c r="J5919" i="10"/>
  <c r="I5919" i="10"/>
  <c r="J5923" i="10"/>
  <c r="I5923" i="10"/>
  <c r="J5927" i="10"/>
  <c r="I5927" i="10"/>
  <c r="J5931" i="10"/>
  <c r="I5931" i="10"/>
  <c r="J5935" i="10"/>
  <c r="I5935" i="10"/>
  <c r="J5939" i="10"/>
  <c r="I5939" i="10"/>
  <c r="J5943" i="10"/>
  <c r="I5943" i="10"/>
  <c r="J5947" i="10"/>
  <c r="I5947" i="10"/>
  <c r="J5951" i="10"/>
  <c r="I5951" i="10"/>
  <c r="J5955" i="10"/>
  <c r="I5955" i="10"/>
  <c r="J5959" i="10"/>
  <c r="I5959" i="10"/>
  <c r="J5963" i="10"/>
  <c r="I5963" i="10"/>
  <c r="J5967" i="10"/>
  <c r="I5967" i="10"/>
  <c r="J5971" i="10"/>
  <c r="I5971" i="10"/>
  <c r="J5975" i="10"/>
  <c r="I5975" i="10"/>
  <c r="J5979" i="10"/>
  <c r="I5979" i="10"/>
  <c r="J5983" i="10"/>
  <c r="I5983" i="10"/>
  <c r="J5987" i="10"/>
  <c r="I5987" i="10"/>
  <c r="J5991" i="10"/>
  <c r="I5991" i="10"/>
  <c r="J5995" i="10"/>
  <c r="I5995" i="10"/>
  <c r="J5999" i="10"/>
  <c r="I5999" i="10"/>
  <c r="J6003" i="10"/>
  <c r="I6003" i="10"/>
  <c r="J6007" i="10"/>
  <c r="I6007" i="10"/>
  <c r="J6011" i="10"/>
  <c r="I6011" i="10"/>
  <c r="J6015" i="10"/>
  <c r="I6015" i="10"/>
  <c r="J6019" i="10"/>
  <c r="I6019" i="10"/>
  <c r="J6023" i="10"/>
  <c r="I6023" i="10"/>
  <c r="J6027" i="10"/>
  <c r="I6027" i="10"/>
  <c r="J6031" i="10"/>
  <c r="I6031" i="10"/>
  <c r="J6035" i="10"/>
  <c r="I6035" i="10"/>
  <c r="J6039" i="10"/>
  <c r="I6039" i="10"/>
  <c r="J6043" i="10"/>
  <c r="I6043" i="10"/>
  <c r="J6047" i="10"/>
  <c r="I6047" i="10"/>
  <c r="J6051" i="10"/>
  <c r="I6051" i="10"/>
  <c r="J6055" i="10"/>
  <c r="I6055" i="10"/>
  <c r="J6059" i="10"/>
  <c r="I6059" i="10"/>
  <c r="J6063" i="10"/>
  <c r="I6063" i="10"/>
  <c r="J6067" i="10"/>
  <c r="I6067" i="10"/>
  <c r="J6071" i="10"/>
  <c r="I6071" i="10"/>
  <c r="J6075" i="10"/>
  <c r="I6075" i="10"/>
  <c r="J6079" i="10"/>
  <c r="I6079" i="10"/>
  <c r="J6083" i="10"/>
  <c r="I6083" i="10"/>
  <c r="J6087" i="10"/>
  <c r="I6087" i="10"/>
  <c r="J6091" i="10"/>
  <c r="I6091" i="10"/>
  <c r="J6095" i="10"/>
  <c r="I6095" i="10"/>
  <c r="J6099" i="10"/>
  <c r="I6099" i="10"/>
  <c r="J6103" i="10"/>
  <c r="I6103" i="10"/>
  <c r="J6107" i="10"/>
  <c r="I6107" i="10"/>
  <c r="J6111" i="10"/>
  <c r="I6111" i="10"/>
  <c r="J6115" i="10"/>
  <c r="I6115" i="10"/>
  <c r="J6119" i="10"/>
  <c r="I6119" i="10"/>
  <c r="J6123" i="10"/>
  <c r="I6123" i="10"/>
  <c r="J6127" i="10"/>
  <c r="I6127" i="10"/>
  <c r="J6131" i="10"/>
  <c r="I6131" i="10"/>
  <c r="J6135" i="10"/>
  <c r="I6135" i="10"/>
  <c r="J6139" i="10"/>
  <c r="I6139" i="10"/>
  <c r="J6143" i="10"/>
  <c r="I6143" i="10"/>
  <c r="J6147" i="10"/>
  <c r="I6147" i="10"/>
  <c r="J6151" i="10"/>
  <c r="I6151" i="10"/>
  <c r="J6155" i="10"/>
  <c r="I6155" i="10"/>
  <c r="J6159" i="10"/>
  <c r="I6159" i="10"/>
  <c r="J6163" i="10"/>
  <c r="I6163" i="10"/>
  <c r="J6167" i="10"/>
  <c r="I6167" i="10"/>
  <c r="J6171" i="10"/>
  <c r="I6171" i="10"/>
  <c r="J6175" i="10"/>
  <c r="I6175" i="10"/>
  <c r="J6179" i="10"/>
  <c r="I6179" i="10"/>
  <c r="J6183" i="10"/>
  <c r="I6183" i="10"/>
  <c r="J6187" i="10"/>
  <c r="I6187" i="10"/>
  <c r="J6191" i="10"/>
  <c r="I6191" i="10"/>
  <c r="J6195" i="10"/>
  <c r="I6195" i="10"/>
  <c r="J6199" i="10"/>
  <c r="I6199" i="10"/>
  <c r="J6203" i="10"/>
  <c r="I6203" i="10"/>
  <c r="J6207" i="10"/>
  <c r="I6207" i="10"/>
  <c r="J6211" i="10"/>
  <c r="I6211" i="10"/>
  <c r="J6215" i="10"/>
  <c r="I6215" i="10"/>
  <c r="J6219" i="10"/>
  <c r="I6219" i="10"/>
  <c r="J6223" i="10"/>
  <c r="I6223" i="10"/>
  <c r="J6227" i="10"/>
  <c r="I6227" i="10"/>
  <c r="J6231" i="10"/>
  <c r="I6231" i="10"/>
  <c r="J6235" i="10"/>
  <c r="I6235" i="10"/>
  <c r="J6239" i="10"/>
  <c r="I6239" i="10"/>
  <c r="J6243" i="10"/>
  <c r="I6243" i="10"/>
  <c r="J6247" i="10"/>
  <c r="I6247" i="10"/>
  <c r="J6251" i="10"/>
  <c r="I6251" i="10"/>
  <c r="J6255" i="10"/>
  <c r="I6255" i="10"/>
  <c r="J6259" i="10"/>
  <c r="I6259" i="10"/>
  <c r="J6263" i="10"/>
  <c r="I6263" i="10"/>
  <c r="J6267" i="10"/>
  <c r="I6267" i="10"/>
  <c r="J6271" i="10"/>
  <c r="I6271" i="10"/>
  <c r="J6275" i="10"/>
  <c r="I6275" i="10"/>
  <c r="J6279" i="10"/>
  <c r="I6279" i="10"/>
  <c r="J6283" i="10"/>
  <c r="I6283" i="10"/>
  <c r="J6287" i="10"/>
  <c r="I6287" i="10"/>
  <c r="J6291" i="10"/>
  <c r="I6291" i="10"/>
  <c r="J6295" i="10"/>
  <c r="I6295" i="10"/>
  <c r="J6299" i="10"/>
  <c r="I6299" i="10"/>
  <c r="J6303" i="10"/>
  <c r="I6303" i="10"/>
  <c r="J6307" i="10"/>
  <c r="I6307" i="10"/>
  <c r="J6311" i="10"/>
  <c r="I6311" i="10"/>
  <c r="J6315" i="10"/>
  <c r="I6315" i="10"/>
  <c r="J6319" i="10"/>
  <c r="I6319" i="10"/>
  <c r="J6323" i="10"/>
  <c r="I6323" i="10"/>
  <c r="J6327" i="10"/>
  <c r="I6327" i="10"/>
  <c r="J6331" i="10"/>
  <c r="I6331" i="10"/>
  <c r="J6335" i="10"/>
  <c r="I6335" i="10"/>
  <c r="J6339" i="10"/>
  <c r="I6339" i="10"/>
  <c r="J6343" i="10"/>
  <c r="I6343" i="10"/>
  <c r="J6347" i="10"/>
  <c r="I6347" i="10"/>
  <c r="J6351" i="10"/>
  <c r="I6351" i="10"/>
  <c r="J6355" i="10"/>
  <c r="I6355" i="10"/>
  <c r="J6359" i="10"/>
  <c r="I6359" i="10"/>
  <c r="J6363" i="10"/>
  <c r="I6363" i="10"/>
  <c r="J6367" i="10"/>
  <c r="I6367" i="10"/>
  <c r="J6371" i="10"/>
  <c r="I6371" i="10"/>
  <c r="J6375" i="10"/>
  <c r="I6375" i="10"/>
  <c r="J6379" i="10"/>
  <c r="I6379" i="10"/>
  <c r="J6383" i="10"/>
  <c r="I6383" i="10"/>
  <c r="J6387" i="10"/>
  <c r="I6387" i="10"/>
  <c r="J6391" i="10"/>
  <c r="I6391" i="10"/>
  <c r="J6395" i="10"/>
  <c r="I6395" i="10"/>
  <c r="J6399" i="10"/>
  <c r="I6399" i="10"/>
  <c r="J6403" i="10"/>
  <c r="I6403" i="10"/>
  <c r="J6407" i="10"/>
  <c r="I6407" i="10"/>
  <c r="J6411" i="10"/>
  <c r="I6411" i="10"/>
  <c r="J6415" i="10"/>
  <c r="I6415" i="10"/>
  <c r="J6419" i="10"/>
  <c r="I6419" i="10"/>
  <c r="J6423" i="10"/>
  <c r="I6423" i="10"/>
  <c r="J6427" i="10"/>
  <c r="I6427" i="10"/>
  <c r="J6431" i="10"/>
  <c r="I6431" i="10"/>
  <c r="J6435" i="10"/>
  <c r="I6435" i="10"/>
  <c r="J6439" i="10"/>
  <c r="I6439" i="10"/>
  <c r="J6443" i="10"/>
  <c r="I6443" i="10"/>
  <c r="J6447" i="10"/>
  <c r="I6447" i="10"/>
  <c r="J6451" i="10"/>
  <c r="I6451" i="10"/>
  <c r="J6455" i="10"/>
  <c r="I6455" i="10"/>
  <c r="J6459" i="10"/>
  <c r="I6459" i="10"/>
  <c r="J6463" i="10"/>
  <c r="I6463" i="10"/>
  <c r="J6467" i="10"/>
  <c r="I6467" i="10"/>
  <c r="J6471" i="10"/>
  <c r="I6471" i="10"/>
  <c r="J6475" i="10"/>
  <c r="I6475" i="10"/>
  <c r="J6479" i="10"/>
  <c r="I6479" i="10"/>
  <c r="J6483" i="10"/>
  <c r="I6483" i="10"/>
  <c r="J6487" i="10"/>
  <c r="I6487" i="10"/>
  <c r="J6491" i="10"/>
  <c r="I6491" i="10"/>
  <c r="J6495" i="10"/>
  <c r="I6495" i="10"/>
  <c r="J6499" i="10"/>
  <c r="I6499" i="10"/>
  <c r="J6503" i="10"/>
  <c r="I6503" i="10"/>
  <c r="J6507" i="10"/>
  <c r="I6507" i="10"/>
  <c r="J6511" i="10"/>
  <c r="I6511" i="10"/>
  <c r="J6515" i="10"/>
  <c r="I6515" i="10"/>
  <c r="J6519" i="10"/>
  <c r="I6519" i="10"/>
  <c r="J6523" i="10"/>
  <c r="I6523" i="10"/>
  <c r="J6527" i="10"/>
  <c r="I6527" i="10"/>
  <c r="J6531" i="10"/>
  <c r="I6531" i="10"/>
  <c r="J6535" i="10"/>
  <c r="I6535" i="10"/>
  <c r="J6539" i="10"/>
  <c r="I6539" i="10"/>
  <c r="J6543" i="10"/>
  <c r="I6543" i="10"/>
  <c r="J6547" i="10"/>
  <c r="I6547" i="10"/>
  <c r="J6551" i="10"/>
  <c r="I6551" i="10"/>
  <c r="J6555" i="10"/>
  <c r="I6555" i="10"/>
  <c r="J6559" i="10"/>
  <c r="I6559" i="10"/>
  <c r="J6563" i="10"/>
  <c r="I6563" i="10"/>
  <c r="J6567" i="10"/>
  <c r="I6567" i="10"/>
  <c r="J6571" i="10"/>
  <c r="I6571" i="10"/>
  <c r="J6575" i="10"/>
  <c r="I6575" i="10"/>
  <c r="J6579" i="10"/>
  <c r="I6579" i="10"/>
  <c r="J6583" i="10"/>
  <c r="I6583" i="10"/>
  <c r="J6587" i="10"/>
  <c r="I6587" i="10"/>
  <c r="J6591" i="10"/>
  <c r="I6591" i="10"/>
  <c r="J6595" i="10"/>
  <c r="I6595" i="10"/>
  <c r="J6599" i="10"/>
  <c r="I6599" i="10"/>
  <c r="J6603" i="10"/>
  <c r="I6603" i="10"/>
  <c r="J6607" i="10"/>
  <c r="I6607" i="10"/>
  <c r="J6611" i="10"/>
  <c r="I6611" i="10"/>
  <c r="J6615" i="10"/>
  <c r="I6615" i="10"/>
  <c r="J6619" i="10"/>
  <c r="I6619" i="10"/>
  <c r="J6623" i="10"/>
  <c r="I6623" i="10"/>
  <c r="J6627" i="10"/>
  <c r="I6627" i="10"/>
  <c r="J6631" i="10"/>
  <c r="I6631" i="10"/>
  <c r="J6635" i="10"/>
  <c r="I6635" i="10"/>
  <c r="J6639" i="10"/>
  <c r="I6639" i="10"/>
  <c r="J6643" i="10"/>
  <c r="I6643" i="10"/>
  <c r="J6647" i="10"/>
  <c r="I6647" i="10"/>
  <c r="J6651" i="10"/>
  <c r="I6651" i="10"/>
  <c r="J6655" i="10"/>
  <c r="I6655" i="10"/>
  <c r="J6659" i="10"/>
  <c r="I6659" i="10"/>
  <c r="J6663" i="10"/>
  <c r="I6663" i="10"/>
  <c r="J6667" i="10"/>
  <c r="I6667" i="10"/>
  <c r="J6671" i="10"/>
  <c r="I6671" i="10"/>
  <c r="J6675" i="10"/>
  <c r="I6675" i="10"/>
  <c r="J6679" i="10"/>
  <c r="I6679" i="10"/>
  <c r="J6683" i="10"/>
  <c r="I6683" i="10"/>
  <c r="J6687" i="10"/>
  <c r="I6687" i="10"/>
  <c r="J6691" i="10"/>
  <c r="I6691" i="10"/>
  <c r="J6695" i="10"/>
  <c r="I6695" i="10"/>
  <c r="J6699" i="10"/>
  <c r="I6699" i="10"/>
  <c r="J6703" i="10"/>
  <c r="I6703" i="10"/>
  <c r="J6707" i="10"/>
  <c r="I6707" i="10"/>
  <c r="J6711" i="10"/>
  <c r="I6711" i="10"/>
  <c r="J6715" i="10"/>
  <c r="I6715" i="10"/>
  <c r="J6719" i="10"/>
  <c r="I6719" i="10"/>
  <c r="J6723" i="10"/>
  <c r="I6723" i="10"/>
  <c r="J6727" i="10"/>
  <c r="I6727" i="10"/>
  <c r="J6731" i="10"/>
  <c r="I6731" i="10"/>
  <c r="J6735" i="10"/>
  <c r="I6735" i="10"/>
  <c r="J6739" i="10"/>
  <c r="I6739" i="10"/>
  <c r="J6743" i="10"/>
  <c r="I6743" i="10"/>
  <c r="J6747" i="10"/>
  <c r="I6747" i="10"/>
  <c r="J6751" i="10"/>
  <c r="I6751" i="10"/>
  <c r="J6755" i="10"/>
  <c r="I6755" i="10"/>
  <c r="J6759" i="10"/>
  <c r="I6759" i="10"/>
  <c r="J6763" i="10"/>
  <c r="I6763" i="10"/>
  <c r="J6767" i="10"/>
  <c r="I6767" i="10"/>
  <c r="J6771" i="10"/>
  <c r="I6771" i="10"/>
  <c r="J6775" i="10"/>
  <c r="I6775" i="10"/>
  <c r="J6779" i="10"/>
  <c r="I6779" i="10"/>
  <c r="J6783" i="10"/>
  <c r="I6783" i="10"/>
  <c r="J6787" i="10"/>
  <c r="I6787" i="10"/>
  <c r="J6791" i="10"/>
  <c r="I6791" i="10"/>
  <c r="J6795" i="10"/>
  <c r="I6795" i="10"/>
  <c r="J6799" i="10"/>
  <c r="I6799" i="10"/>
  <c r="J6803" i="10"/>
  <c r="I6803" i="10"/>
  <c r="J6807" i="10"/>
  <c r="I6807" i="10"/>
  <c r="J6811" i="10"/>
  <c r="I6811" i="10"/>
  <c r="J6815" i="10"/>
  <c r="I6815" i="10"/>
  <c r="J6819" i="10"/>
  <c r="I6819" i="10"/>
  <c r="J6823" i="10"/>
  <c r="I6823" i="10"/>
  <c r="J6827" i="10"/>
  <c r="I6827" i="10"/>
  <c r="J6831" i="10"/>
  <c r="I6831" i="10"/>
  <c r="J6835" i="10"/>
  <c r="I6835" i="10"/>
  <c r="J6839" i="10"/>
  <c r="I6839" i="10"/>
  <c r="J6843" i="10"/>
  <c r="I6843" i="10"/>
  <c r="J6847" i="10"/>
  <c r="I6847" i="10"/>
  <c r="J6851" i="10"/>
  <c r="I6851" i="10"/>
  <c r="J6855" i="10"/>
  <c r="I6855" i="10"/>
  <c r="J6859" i="10"/>
  <c r="I6859" i="10"/>
  <c r="J6863" i="10"/>
  <c r="I6863" i="10"/>
  <c r="J6867" i="10"/>
  <c r="I6867" i="10"/>
  <c r="J6871" i="10"/>
  <c r="I6871" i="10"/>
  <c r="J6875" i="10"/>
  <c r="I6875" i="10"/>
  <c r="J6879" i="10"/>
  <c r="I6879" i="10"/>
  <c r="J6883" i="10"/>
  <c r="I6883" i="10"/>
  <c r="J6887" i="10"/>
  <c r="I6887" i="10"/>
  <c r="J6891" i="10"/>
  <c r="I6891" i="10"/>
  <c r="J6895" i="10"/>
  <c r="I6895" i="10"/>
  <c r="J6899" i="10"/>
  <c r="I6899" i="10"/>
  <c r="J6903" i="10"/>
  <c r="I6903" i="10"/>
  <c r="J6907" i="10"/>
  <c r="I6907" i="10"/>
  <c r="J6911" i="10"/>
  <c r="I6911" i="10"/>
  <c r="J6915" i="10"/>
  <c r="I6915" i="10"/>
  <c r="J6919" i="10"/>
  <c r="I6919" i="10"/>
  <c r="J6923" i="10"/>
  <c r="I6923" i="10"/>
  <c r="J6927" i="10"/>
  <c r="I6927" i="10"/>
  <c r="J6931" i="10"/>
  <c r="I6931" i="10"/>
  <c r="J6935" i="10"/>
  <c r="I6935" i="10"/>
  <c r="J6939" i="10"/>
  <c r="I6939" i="10"/>
  <c r="J6943" i="10"/>
  <c r="I6943" i="10"/>
  <c r="J6947" i="10"/>
  <c r="I6947" i="10"/>
  <c r="J6951" i="10"/>
  <c r="I6951" i="10"/>
  <c r="J6955" i="10"/>
  <c r="I6955" i="10"/>
  <c r="J6959" i="10"/>
  <c r="I6959" i="10"/>
  <c r="J6963" i="10"/>
  <c r="I6963" i="10"/>
  <c r="J6967" i="10"/>
  <c r="I6967" i="10"/>
  <c r="J6971" i="10"/>
  <c r="I6971" i="10"/>
  <c r="J6975" i="10"/>
  <c r="I6975" i="10"/>
  <c r="J6979" i="10"/>
  <c r="I6979" i="10"/>
  <c r="J6983" i="10"/>
  <c r="I6983" i="10"/>
  <c r="J6987" i="10"/>
  <c r="I6987" i="10"/>
  <c r="J6991" i="10"/>
  <c r="I6991" i="10"/>
  <c r="J6995" i="10"/>
  <c r="I6995" i="10"/>
  <c r="J6999" i="10"/>
  <c r="I6999" i="10"/>
  <c r="J7003" i="10"/>
  <c r="I7003" i="10"/>
  <c r="J7007" i="10"/>
  <c r="I7007" i="10"/>
  <c r="J7011" i="10"/>
  <c r="I7011" i="10"/>
  <c r="J7015" i="10"/>
  <c r="I7015" i="10"/>
  <c r="J7019" i="10"/>
  <c r="I7019" i="10"/>
  <c r="J7023" i="10"/>
  <c r="I7023" i="10"/>
  <c r="J7027" i="10"/>
  <c r="I7027" i="10"/>
  <c r="J7031" i="10"/>
  <c r="I7031" i="10"/>
  <c r="J7035" i="10"/>
  <c r="I7035" i="10"/>
  <c r="J7039" i="10"/>
  <c r="I7039" i="10"/>
  <c r="J7043" i="10"/>
  <c r="I7043" i="10"/>
  <c r="J7047" i="10"/>
  <c r="I7047" i="10"/>
  <c r="J7051" i="10"/>
  <c r="I7051" i="10"/>
  <c r="J7055" i="10"/>
  <c r="I7055" i="10"/>
  <c r="J7059" i="10"/>
  <c r="I7059" i="10"/>
  <c r="J7063" i="10"/>
  <c r="I7063" i="10"/>
  <c r="J7067" i="10"/>
  <c r="I7067" i="10"/>
  <c r="J7071" i="10"/>
  <c r="I7071" i="10"/>
  <c r="J7075" i="10"/>
  <c r="I7075" i="10"/>
  <c r="J7079" i="10"/>
  <c r="I7079" i="10"/>
  <c r="J7083" i="10"/>
  <c r="I7083" i="10"/>
  <c r="J7087" i="10"/>
  <c r="I7087" i="10"/>
  <c r="J7091" i="10"/>
  <c r="I7091" i="10"/>
  <c r="J7095" i="10"/>
  <c r="I7095" i="10"/>
  <c r="J7099" i="10"/>
  <c r="I7099" i="10"/>
  <c r="J7103" i="10"/>
  <c r="I7103" i="10"/>
  <c r="J7107" i="10"/>
  <c r="I7107" i="10"/>
  <c r="J7111" i="10"/>
  <c r="I7111" i="10"/>
  <c r="J7115" i="10"/>
  <c r="I7115" i="10"/>
  <c r="J7119" i="10"/>
  <c r="I7119" i="10"/>
  <c r="J7123" i="10"/>
  <c r="I7123" i="10"/>
  <c r="J7127" i="10"/>
  <c r="I7127" i="10"/>
  <c r="J7131" i="10"/>
  <c r="I7131" i="10"/>
  <c r="J7135" i="10"/>
  <c r="I7135" i="10"/>
  <c r="J7139" i="10"/>
  <c r="I7139" i="10"/>
  <c r="J7143" i="10"/>
  <c r="I7143" i="10"/>
  <c r="J7147" i="10"/>
  <c r="I7147" i="10"/>
  <c r="J7151" i="10"/>
  <c r="I7151" i="10"/>
  <c r="J7155" i="10"/>
  <c r="I7155" i="10"/>
  <c r="J7159" i="10"/>
  <c r="I7159" i="10"/>
  <c r="J7163" i="10"/>
  <c r="I7163" i="10"/>
  <c r="J7167" i="10"/>
  <c r="I7167" i="10"/>
  <c r="J7171" i="10"/>
  <c r="I7171" i="10"/>
  <c r="J7175" i="10"/>
  <c r="I7175" i="10"/>
  <c r="J7179" i="10"/>
  <c r="I7179" i="10"/>
  <c r="J7183" i="10"/>
  <c r="I7183" i="10"/>
  <c r="J7187" i="10"/>
  <c r="I7187" i="10"/>
  <c r="J7191" i="10"/>
  <c r="I7191" i="10"/>
  <c r="J7195" i="10"/>
  <c r="I7195" i="10"/>
  <c r="J7199" i="10"/>
  <c r="I7199" i="10"/>
  <c r="J7203" i="10"/>
  <c r="I7203" i="10"/>
  <c r="J7207" i="10"/>
  <c r="I7207" i="10"/>
  <c r="J7211" i="10"/>
  <c r="I7211" i="10"/>
  <c r="J7215" i="10"/>
  <c r="I7215" i="10"/>
  <c r="J7219" i="10"/>
  <c r="I7219" i="10"/>
  <c r="J7223" i="10"/>
  <c r="I7223" i="10"/>
  <c r="J7227" i="10"/>
  <c r="I7227" i="10"/>
  <c r="J7231" i="10"/>
  <c r="I7231" i="10"/>
  <c r="J7235" i="10"/>
  <c r="I7235" i="10"/>
  <c r="J7239" i="10"/>
  <c r="I7239" i="10"/>
  <c r="J7243" i="10"/>
  <c r="I7243" i="10"/>
  <c r="J7247" i="10"/>
  <c r="I7247" i="10"/>
  <c r="J7251" i="10"/>
  <c r="I7251" i="10"/>
  <c r="J7255" i="10"/>
  <c r="I7255" i="10"/>
  <c r="J7259" i="10"/>
  <c r="I7259" i="10"/>
  <c r="J7263" i="10"/>
  <c r="I7263" i="10"/>
  <c r="J7267" i="10"/>
  <c r="I7267" i="10"/>
  <c r="J7271" i="10"/>
  <c r="I7271" i="10"/>
  <c r="J7275" i="10"/>
  <c r="I7275" i="10"/>
  <c r="J7279" i="10"/>
  <c r="I7279" i="10"/>
  <c r="J7283" i="10"/>
  <c r="I7283" i="10"/>
  <c r="J7287" i="10"/>
  <c r="I7287" i="10"/>
  <c r="J7291" i="10"/>
  <c r="I7291" i="10"/>
  <c r="J7295" i="10"/>
  <c r="I7295" i="10"/>
  <c r="J7299" i="10"/>
  <c r="I7299" i="10"/>
  <c r="J7303" i="10"/>
  <c r="I7303" i="10"/>
  <c r="J7307" i="10"/>
  <c r="I7307" i="10"/>
  <c r="J7311" i="10"/>
  <c r="I7311" i="10"/>
  <c r="J7315" i="10"/>
  <c r="I7315" i="10"/>
  <c r="J7319" i="10"/>
  <c r="I7319" i="10"/>
  <c r="J7323" i="10"/>
  <c r="I7323" i="10"/>
  <c r="J7327" i="10"/>
  <c r="I7327" i="10"/>
  <c r="J7331" i="10"/>
  <c r="I7331" i="10"/>
  <c r="J7335" i="10"/>
  <c r="I7335" i="10"/>
  <c r="J7339" i="10"/>
  <c r="I7339" i="10"/>
  <c r="J7343" i="10"/>
  <c r="I7343" i="10"/>
  <c r="J7347" i="10"/>
  <c r="I7347" i="10"/>
  <c r="J7351" i="10"/>
  <c r="I7351" i="10"/>
  <c r="J7355" i="10"/>
  <c r="I7355" i="10"/>
  <c r="J7359" i="10"/>
  <c r="I7359" i="10"/>
  <c r="J7363" i="10"/>
  <c r="I7363" i="10"/>
  <c r="J7367" i="10"/>
  <c r="I7367" i="10"/>
  <c r="J7371" i="10"/>
  <c r="I7371" i="10"/>
  <c r="J7375" i="10"/>
  <c r="I7375" i="10"/>
  <c r="J7379" i="10"/>
  <c r="I7379" i="10"/>
  <c r="J7383" i="10"/>
  <c r="I7383" i="10"/>
  <c r="J7387" i="10"/>
  <c r="I7387" i="10"/>
  <c r="J7391" i="10"/>
  <c r="I7391" i="10"/>
  <c r="J7395" i="10"/>
  <c r="I7395" i="10"/>
  <c r="J7399" i="10"/>
  <c r="I7399" i="10"/>
  <c r="J7403" i="10"/>
  <c r="I7403" i="10"/>
  <c r="J7407" i="10"/>
  <c r="I7407" i="10"/>
  <c r="J7411" i="10"/>
  <c r="I7411" i="10"/>
  <c r="J7415" i="10"/>
  <c r="I7415" i="10"/>
  <c r="J7419" i="10"/>
  <c r="I7419" i="10"/>
  <c r="J7423" i="10"/>
  <c r="I7423" i="10"/>
  <c r="J7427" i="10"/>
  <c r="I7427" i="10"/>
  <c r="J7431" i="10"/>
  <c r="I7431" i="10"/>
  <c r="J7435" i="10"/>
  <c r="I7435" i="10"/>
  <c r="J7439" i="10"/>
  <c r="I7439" i="10"/>
  <c r="J7443" i="10"/>
  <c r="I7443" i="10"/>
  <c r="J7447" i="10"/>
  <c r="I7447" i="10"/>
  <c r="J7451" i="10"/>
  <c r="I7451" i="10"/>
  <c r="J7455" i="10"/>
  <c r="I7455" i="10"/>
  <c r="J7459" i="10"/>
  <c r="I7459" i="10"/>
  <c r="J7463" i="10"/>
  <c r="I7463" i="10"/>
  <c r="J7467" i="10"/>
  <c r="I7467" i="10"/>
  <c r="J7471" i="10"/>
  <c r="I7471" i="10"/>
  <c r="J7475" i="10"/>
  <c r="I7475" i="10"/>
  <c r="J7479" i="10"/>
  <c r="I7479" i="10"/>
  <c r="J7483" i="10"/>
  <c r="I7483" i="10"/>
  <c r="J7487" i="10"/>
  <c r="I7487" i="10"/>
  <c r="J7491" i="10"/>
  <c r="I7491" i="10"/>
  <c r="J7495" i="10"/>
  <c r="I7495" i="10"/>
  <c r="J7499" i="10"/>
  <c r="I7499" i="10"/>
  <c r="J7503" i="10"/>
  <c r="I7503" i="10"/>
  <c r="J7507" i="10"/>
  <c r="I7507" i="10"/>
  <c r="J7511" i="10"/>
  <c r="I7511" i="10"/>
  <c r="J7515" i="10"/>
  <c r="I7515" i="10"/>
  <c r="J7519" i="10"/>
  <c r="I7519" i="10"/>
  <c r="J7523" i="10"/>
  <c r="I7523" i="10"/>
  <c r="J7527" i="10"/>
  <c r="I7527" i="10"/>
  <c r="J7531" i="10"/>
  <c r="I7531" i="10"/>
  <c r="J7535" i="10"/>
  <c r="I7535" i="10"/>
  <c r="J7539" i="10"/>
  <c r="I7539" i="10"/>
  <c r="J7543" i="10"/>
  <c r="I7543" i="10"/>
  <c r="J7547" i="10"/>
  <c r="I7547" i="10"/>
  <c r="J7551" i="10"/>
  <c r="I7551" i="10"/>
  <c r="J7555" i="10"/>
  <c r="I7555" i="10"/>
  <c r="J7559" i="10"/>
  <c r="I7559" i="10"/>
  <c r="J7563" i="10"/>
  <c r="I7563" i="10"/>
  <c r="J7567" i="10"/>
  <c r="I7567" i="10"/>
  <c r="J7571" i="10"/>
  <c r="I7571" i="10"/>
  <c r="J7575" i="10"/>
  <c r="I7575" i="10"/>
  <c r="J7579" i="10"/>
  <c r="I7579" i="10"/>
  <c r="J7583" i="10"/>
  <c r="I7583" i="10"/>
  <c r="J7587" i="10"/>
  <c r="I7587" i="10"/>
  <c r="J7591" i="10"/>
  <c r="I7591" i="10"/>
  <c r="J7595" i="10"/>
  <c r="I7595" i="10"/>
  <c r="J7599" i="10"/>
  <c r="I7599" i="10"/>
  <c r="J7603" i="10"/>
  <c r="I7603" i="10"/>
  <c r="J7607" i="10"/>
  <c r="I7607" i="10"/>
  <c r="J7611" i="10"/>
  <c r="I7611" i="10"/>
  <c r="J7615" i="10"/>
  <c r="I7615" i="10"/>
  <c r="J7619" i="10"/>
  <c r="I7619" i="10"/>
  <c r="J7623" i="10"/>
  <c r="I7623" i="10"/>
  <c r="J7627" i="10"/>
  <c r="I7627" i="10"/>
  <c r="J7631" i="10"/>
  <c r="I7631" i="10"/>
  <c r="J7635" i="10"/>
  <c r="I7635" i="10"/>
  <c r="J7639" i="10"/>
  <c r="I7639" i="10"/>
  <c r="J7643" i="10"/>
  <c r="I7643" i="10"/>
  <c r="J7647" i="10"/>
  <c r="I7647" i="10"/>
  <c r="J7651" i="10"/>
  <c r="I7651" i="10"/>
  <c r="J7655" i="10"/>
  <c r="I7655" i="10"/>
  <c r="J7659" i="10"/>
  <c r="I7659" i="10"/>
  <c r="J7663" i="10"/>
  <c r="I7663" i="10"/>
  <c r="J7667" i="10"/>
  <c r="I7667" i="10"/>
  <c r="J7671" i="10"/>
  <c r="I7671" i="10"/>
  <c r="J7675" i="10"/>
  <c r="I7675" i="10"/>
  <c r="J7679" i="10"/>
  <c r="I7679" i="10"/>
  <c r="J7683" i="10"/>
  <c r="I7683" i="10"/>
  <c r="J7687" i="10"/>
  <c r="I7687" i="10"/>
  <c r="J7691" i="10"/>
  <c r="I7691" i="10"/>
  <c r="J7695" i="10"/>
  <c r="I7695" i="10"/>
  <c r="J7699" i="10"/>
  <c r="I7699" i="10"/>
  <c r="J7703" i="10"/>
  <c r="I7703" i="10"/>
  <c r="J7707" i="10"/>
  <c r="I7707" i="10"/>
  <c r="J7711" i="10"/>
  <c r="I7711" i="10"/>
  <c r="J7715" i="10"/>
  <c r="I7715" i="10"/>
  <c r="J7719" i="10"/>
  <c r="I7719" i="10"/>
  <c r="J7723" i="10"/>
  <c r="I7723" i="10"/>
  <c r="J7727" i="10"/>
  <c r="I7727" i="10"/>
  <c r="J7731" i="10"/>
  <c r="I7731" i="10"/>
  <c r="J7735" i="10"/>
  <c r="I7735" i="10"/>
  <c r="J7739" i="10"/>
  <c r="I7739" i="10"/>
  <c r="J7743" i="10"/>
  <c r="I7743" i="10"/>
  <c r="J7747" i="10"/>
  <c r="I7747" i="10"/>
  <c r="J7751" i="10"/>
  <c r="I7751" i="10"/>
  <c r="J7755" i="10"/>
  <c r="I7755" i="10"/>
  <c r="J7759" i="10"/>
  <c r="I7759" i="10"/>
  <c r="J7763" i="10"/>
  <c r="I7763" i="10"/>
  <c r="J7767" i="10"/>
  <c r="I7767" i="10"/>
  <c r="J7771" i="10"/>
  <c r="I7771" i="10"/>
  <c r="J7775" i="10"/>
  <c r="I7775" i="10"/>
  <c r="J7779" i="10"/>
  <c r="I7779" i="10"/>
  <c r="J7783" i="10"/>
  <c r="I7783" i="10"/>
  <c r="J7787" i="10"/>
  <c r="I7787" i="10"/>
  <c r="J7791" i="10"/>
  <c r="I7791" i="10"/>
  <c r="J7795" i="10"/>
  <c r="I7795" i="10"/>
  <c r="J7799" i="10"/>
  <c r="I7799" i="10"/>
  <c r="J7803" i="10"/>
  <c r="I7803" i="10"/>
  <c r="J7807" i="10"/>
  <c r="I7807" i="10"/>
  <c r="J7811" i="10"/>
  <c r="I7811" i="10"/>
  <c r="J7815" i="10"/>
  <c r="I7815" i="10"/>
  <c r="J7819" i="10"/>
  <c r="I7819" i="10"/>
  <c r="J7823" i="10"/>
  <c r="I7823" i="10"/>
  <c r="J7827" i="10"/>
  <c r="I7827" i="10"/>
  <c r="J7831" i="10"/>
  <c r="I7831" i="10"/>
  <c r="J7835" i="10"/>
  <c r="I7835" i="10"/>
  <c r="J7839" i="10"/>
  <c r="I7839" i="10"/>
  <c r="J7843" i="10"/>
  <c r="I7843" i="10"/>
  <c r="J7847" i="10"/>
  <c r="I7847" i="10"/>
  <c r="J7851" i="10"/>
  <c r="I7851" i="10"/>
  <c r="J7855" i="10"/>
  <c r="I7855" i="10"/>
  <c r="J7859" i="10"/>
  <c r="I7859" i="10"/>
  <c r="J7863" i="10"/>
  <c r="I7863" i="10"/>
  <c r="J7867" i="10"/>
  <c r="I7867" i="10"/>
  <c r="J7871" i="10"/>
  <c r="I7871" i="10"/>
  <c r="J7875" i="10"/>
  <c r="I7875" i="10"/>
  <c r="J7879" i="10"/>
  <c r="I7879" i="10"/>
  <c r="J7883" i="10"/>
  <c r="I7883" i="10"/>
  <c r="J7887" i="10"/>
  <c r="I7887" i="10"/>
  <c r="J7891" i="10"/>
  <c r="I7891" i="10"/>
  <c r="J7895" i="10"/>
  <c r="I7895" i="10"/>
  <c r="J7899" i="10"/>
  <c r="I7899" i="10"/>
  <c r="J7903" i="10"/>
  <c r="I7903" i="10"/>
  <c r="J7907" i="10"/>
  <c r="I7907" i="10"/>
  <c r="J7911" i="10"/>
  <c r="I7911" i="10"/>
  <c r="J7915" i="10"/>
  <c r="I7915" i="10"/>
  <c r="J7919" i="10"/>
  <c r="I7919" i="10"/>
  <c r="J7923" i="10"/>
  <c r="I7923" i="10"/>
  <c r="J7927" i="10"/>
  <c r="I7927" i="10"/>
  <c r="J7931" i="10"/>
  <c r="I7931" i="10"/>
  <c r="J7935" i="10"/>
  <c r="I7935" i="10"/>
  <c r="J7939" i="10"/>
  <c r="I7939" i="10"/>
  <c r="J7943" i="10"/>
  <c r="I7943" i="10"/>
  <c r="J7947" i="10"/>
  <c r="I7947" i="10"/>
  <c r="J7951" i="10"/>
  <c r="I7951" i="10"/>
  <c r="J7955" i="10"/>
  <c r="I7955" i="10"/>
  <c r="J7959" i="10"/>
  <c r="I7959" i="10"/>
  <c r="J7963" i="10"/>
  <c r="I7963" i="10"/>
  <c r="J7967" i="10"/>
  <c r="I7967" i="10"/>
  <c r="J7971" i="10"/>
  <c r="I7971" i="10"/>
  <c r="J7975" i="10"/>
  <c r="I7975" i="10"/>
  <c r="J7979" i="10"/>
  <c r="I7979" i="10"/>
  <c r="J7983" i="10"/>
  <c r="I7983" i="10"/>
  <c r="J7987" i="10"/>
  <c r="I7987" i="10"/>
  <c r="J7991" i="10"/>
  <c r="I7991" i="10"/>
  <c r="J7995" i="10"/>
  <c r="I7995" i="10"/>
  <c r="J7999" i="10"/>
  <c r="I7999" i="10"/>
  <c r="J8003" i="10"/>
  <c r="I8003" i="10"/>
  <c r="J8007" i="10"/>
  <c r="I8007" i="10"/>
  <c r="J8011" i="10"/>
  <c r="I8011" i="10"/>
  <c r="J8015" i="10"/>
  <c r="I8015" i="10"/>
  <c r="J8019" i="10"/>
  <c r="I8019" i="10"/>
  <c r="J8023" i="10"/>
  <c r="I8023" i="10"/>
  <c r="J8027" i="10"/>
  <c r="I8027" i="10"/>
  <c r="J8031" i="10"/>
  <c r="I8031" i="10"/>
  <c r="J8035" i="10"/>
  <c r="I8035" i="10"/>
  <c r="J8039" i="10"/>
  <c r="I8039" i="10"/>
  <c r="J8043" i="10"/>
  <c r="I8043" i="10"/>
  <c r="J8047" i="10"/>
  <c r="I8047" i="10"/>
  <c r="J8051" i="10"/>
  <c r="I8051" i="10"/>
  <c r="J8055" i="10"/>
  <c r="I8055" i="10"/>
  <c r="J8059" i="10"/>
  <c r="I8059" i="10"/>
  <c r="J8063" i="10"/>
  <c r="I8063" i="10"/>
  <c r="J8067" i="10"/>
  <c r="I8067" i="10"/>
  <c r="J8071" i="10"/>
  <c r="I8071" i="10"/>
  <c r="J8075" i="10"/>
  <c r="I8075" i="10"/>
  <c r="J8079" i="10"/>
  <c r="I8079" i="10"/>
  <c r="J8083" i="10"/>
  <c r="I8083" i="10"/>
  <c r="J8087" i="10"/>
  <c r="I8087" i="10"/>
  <c r="J8091" i="10"/>
  <c r="I8091" i="10"/>
  <c r="J8095" i="10"/>
  <c r="I8095" i="10"/>
  <c r="J8099" i="10"/>
  <c r="I8099" i="10"/>
  <c r="J8103" i="10"/>
  <c r="I8103" i="10"/>
  <c r="J8107" i="10"/>
  <c r="I8107" i="10"/>
  <c r="J8111" i="10"/>
  <c r="I8111" i="10"/>
  <c r="J8115" i="10"/>
  <c r="I8115" i="10"/>
  <c r="J8119" i="10"/>
  <c r="I8119" i="10"/>
  <c r="J8123" i="10"/>
  <c r="I8123" i="10"/>
  <c r="J8127" i="10"/>
  <c r="I8127" i="10"/>
  <c r="J8131" i="10"/>
  <c r="I8131" i="10"/>
  <c r="J8135" i="10"/>
  <c r="I8135" i="10"/>
  <c r="J8139" i="10"/>
  <c r="I8139" i="10"/>
  <c r="J8143" i="10"/>
  <c r="I8143" i="10"/>
  <c r="J8147" i="10"/>
  <c r="I8147" i="10"/>
  <c r="J8151" i="10"/>
  <c r="I8151" i="10"/>
  <c r="J8155" i="10"/>
  <c r="I8155" i="10"/>
  <c r="J8159" i="10"/>
  <c r="I8159" i="10"/>
  <c r="J8163" i="10"/>
  <c r="I8163" i="10"/>
  <c r="J8167" i="10"/>
  <c r="I8167" i="10"/>
  <c r="J8171" i="10"/>
  <c r="I8171" i="10"/>
  <c r="J8175" i="10"/>
  <c r="I8175" i="10"/>
  <c r="J8179" i="10"/>
  <c r="I8179" i="10"/>
  <c r="J8183" i="10"/>
  <c r="I8183" i="10"/>
  <c r="J8187" i="10"/>
  <c r="I8187" i="10"/>
  <c r="J8191" i="10"/>
  <c r="I8191" i="10"/>
  <c r="J8195" i="10"/>
  <c r="I8195" i="10"/>
  <c r="J8199" i="10"/>
  <c r="I8199" i="10"/>
  <c r="J8203" i="10"/>
  <c r="I8203" i="10"/>
  <c r="J8207" i="10"/>
  <c r="I8207" i="10"/>
  <c r="J8211" i="10"/>
  <c r="I8211" i="10"/>
  <c r="J8215" i="10"/>
  <c r="I8215" i="10"/>
  <c r="J8219" i="10"/>
  <c r="I8219" i="10"/>
  <c r="J8223" i="10"/>
  <c r="I8223" i="10"/>
  <c r="J8227" i="10"/>
  <c r="I8227" i="10"/>
  <c r="J8231" i="10"/>
  <c r="I8231" i="10"/>
  <c r="J8235" i="10"/>
  <c r="I8235" i="10"/>
  <c r="J8239" i="10"/>
  <c r="I8239" i="10"/>
  <c r="J8243" i="10"/>
  <c r="I8243" i="10"/>
  <c r="J8247" i="10"/>
  <c r="I8247" i="10"/>
  <c r="J8251" i="10"/>
  <c r="I8251" i="10"/>
  <c r="J8255" i="10"/>
  <c r="I8255" i="10"/>
  <c r="J8259" i="10"/>
  <c r="I8259" i="10"/>
  <c r="J8263" i="10"/>
  <c r="I8263" i="10"/>
  <c r="J8267" i="10"/>
  <c r="I8267" i="10"/>
  <c r="J8271" i="10"/>
  <c r="I8271" i="10"/>
  <c r="J8275" i="10"/>
  <c r="I8275" i="10"/>
  <c r="J8279" i="10"/>
  <c r="I8279" i="10"/>
  <c r="J8283" i="10"/>
  <c r="I8283" i="10"/>
  <c r="J8287" i="10"/>
  <c r="I8287" i="10"/>
  <c r="J8291" i="10"/>
  <c r="I8291" i="10"/>
  <c r="J8295" i="10"/>
  <c r="I8295" i="10"/>
  <c r="J8299" i="10"/>
  <c r="I8299" i="10"/>
  <c r="J8303" i="10"/>
  <c r="I8303" i="10"/>
  <c r="J8307" i="10"/>
  <c r="I8307" i="10"/>
  <c r="J8311" i="10"/>
  <c r="I8311" i="10"/>
  <c r="J8315" i="10"/>
  <c r="I8315" i="10"/>
  <c r="J8319" i="10"/>
  <c r="I8319" i="10"/>
  <c r="J8323" i="10"/>
  <c r="I8323" i="10"/>
  <c r="J8327" i="10"/>
  <c r="I8327" i="10"/>
  <c r="J8331" i="10"/>
  <c r="I8331" i="10"/>
  <c r="J8335" i="10"/>
  <c r="I8335" i="10"/>
  <c r="J8339" i="10"/>
  <c r="I8339" i="10"/>
  <c r="J8343" i="10"/>
  <c r="I8343" i="10"/>
  <c r="J8347" i="10"/>
  <c r="I8347" i="10"/>
  <c r="J8351" i="10"/>
  <c r="I8351" i="10"/>
  <c r="J8355" i="10"/>
  <c r="I8355" i="10"/>
  <c r="J8359" i="10"/>
  <c r="I8359" i="10"/>
  <c r="J8363" i="10"/>
  <c r="I8363" i="10"/>
  <c r="J8367" i="10"/>
  <c r="I8367" i="10"/>
  <c r="J8371" i="10"/>
  <c r="I8371" i="10"/>
  <c r="J8375" i="10"/>
  <c r="I8375" i="10"/>
  <c r="J8379" i="10"/>
  <c r="I8379" i="10"/>
  <c r="J8383" i="10"/>
  <c r="I8383" i="10"/>
  <c r="J8387" i="10"/>
  <c r="I8387" i="10"/>
  <c r="J8391" i="10"/>
  <c r="I8391" i="10"/>
  <c r="J8395" i="10"/>
  <c r="I8395" i="10"/>
  <c r="J8399" i="10"/>
  <c r="I8399" i="10"/>
  <c r="J8403" i="10"/>
  <c r="I8403" i="10"/>
  <c r="J8407" i="10"/>
  <c r="I8407" i="10"/>
  <c r="J8411" i="10"/>
  <c r="I8411" i="10"/>
  <c r="J8415" i="10"/>
  <c r="I8415" i="10"/>
  <c r="J8419" i="10"/>
  <c r="I8419" i="10"/>
  <c r="J8423" i="10"/>
  <c r="I8423" i="10"/>
  <c r="J8427" i="10"/>
  <c r="I8427" i="10"/>
  <c r="J8431" i="10"/>
  <c r="I8431" i="10"/>
  <c r="J8435" i="10"/>
  <c r="I8435" i="10"/>
  <c r="J8439" i="10"/>
  <c r="I8439" i="10"/>
  <c r="J8443" i="10"/>
  <c r="I8443" i="10"/>
  <c r="J8447" i="10"/>
  <c r="I8447" i="10"/>
  <c r="J8451" i="10"/>
  <c r="I8451" i="10"/>
  <c r="J8455" i="10"/>
  <c r="I8455" i="10"/>
  <c r="J8459" i="10"/>
  <c r="I8459" i="10"/>
  <c r="K8459" i="10" s="1"/>
  <c r="J8463" i="10"/>
  <c r="I8463" i="10"/>
  <c r="J8467" i="10"/>
  <c r="I8467" i="10"/>
  <c r="I8471" i="10"/>
  <c r="J8471" i="10"/>
  <c r="J8475" i="10"/>
  <c r="I8475" i="10"/>
  <c r="K8475" i="10" s="1"/>
  <c r="J8479" i="10"/>
  <c r="I8479" i="10"/>
  <c r="J8483" i="10"/>
  <c r="I8483" i="10"/>
  <c r="J8487" i="10"/>
  <c r="I8487" i="10"/>
  <c r="J8491" i="10"/>
  <c r="I8491" i="10"/>
  <c r="J8495" i="10"/>
  <c r="I8495" i="10"/>
  <c r="J8499" i="10"/>
  <c r="I8499" i="10"/>
  <c r="J8503" i="10"/>
  <c r="I8503" i="10"/>
  <c r="J8507" i="10"/>
  <c r="I8507" i="10"/>
  <c r="K8507" i="10" s="1"/>
  <c r="J8511" i="10"/>
  <c r="I8511" i="10"/>
  <c r="J8515" i="10"/>
  <c r="I8515" i="10"/>
  <c r="J8519" i="10"/>
  <c r="I8519" i="10"/>
  <c r="J8523" i="10"/>
  <c r="I8523" i="10"/>
  <c r="J8527" i="10"/>
  <c r="I8527" i="10"/>
  <c r="J8531" i="10"/>
  <c r="I8531" i="10"/>
  <c r="J8535" i="10"/>
  <c r="I8535" i="10"/>
  <c r="J8539" i="10"/>
  <c r="I8539" i="10"/>
  <c r="J8543" i="10"/>
  <c r="I8543" i="10"/>
  <c r="J8547" i="10"/>
  <c r="I8547" i="10"/>
  <c r="J8551" i="10"/>
  <c r="I8551" i="10"/>
  <c r="J8555" i="10"/>
  <c r="I8555" i="10"/>
  <c r="J8559" i="10"/>
  <c r="I8559" i="10"/>
  <c r="J8563" i="10"/>
  <c r="I8563" i="10"/>
  <c r="J8567" i="10"/>
  <c r="I8567" i="10"/>
  <c r="J8571" i="10"/>
  <c r="I8571" i="10"/>
  <c r="K8571" i="10" s="1"/>
  <c r="J8575" i="10"/>
  <c r="I8575" i="10"/>
  <c r="J8579" i="10"/>
  <c r="I8579" i="10"/>
  <c r="J8583" i="10"/>
  <c r="I8583" i="10"/>
  <c r="J8587" i="10"/>
  <c r="I8587" i="10"/>
  <c r="K8587" i="10" s="1"/>
  <c r="J8591" i="10"/>
  <c r="I8591" i="10"/>
  <c r="J8595" i="10"/>
  <c r="I8595" i="10"/>
  <c r="J8599" i="10"/>
  <c r="I8599" i="10"/>
  <c r="J8603" i="10"/>
  <c r="I8603" i="10"/>
  <c r="J8607" i="10"/>
  <c r="I8607" i="10"/>
  <c r="J8611" i="10"/>
  <c r="I8611" i="10"/>
  <c r="J8615" i="10"/>
  <c r="I8615" i="10"/>
  <c r="J8619" i="10"/>
  <c r="I8619" i="10"/>
  <c r="K8619" i="10" s="1"/>
  <c r="J8623" i="10"/>
  <c r="I8623" i="10"/>
  <c r="J8627" i="10"/>
  <c r="I8627" i="10"/>
  <c r="J8631" i="10"/>
  <c r="I8631" i="10"/>
  <c r="J8635" i="10"/>
  <c r="I8635" i="10"/>
  <c r="J8639" i="10"/>
  <c r="I8639" i="10"/>
  <c r="J8643" i="10"/>
  <c r="I8643" i="10"/>
  <c r="J8647" i="10"/>
  <c r="I8647" i="10"/>
  <c r="J8651" i="10"/>
  <c r="I8651" i="10"/>
  <c r="J8655" i="10"/>
  <c r="I8655" i="10"/>
  <c r="J8659" i="10"/>
  <c r="I8659" i="10"/>
  <c r="J8663" i="10"/>
  <c r="I8663" i="10"/>
  <c r="J8667" i="10"/>
  <c r="I8667" i="10"/>
  <c r="J8671" i="10"/>
  <c r="I8671" i="10"/>
  <c r="J8675" i="10"/>
  <c r="I8675" i="10"/>
  <c r="J8679" i="10"/>
  <c r="I8679" i="10"/>
  <c r="J8683" i="10"/>
  <c r="I8683" i="10"/>
  <c r="K8683" i="10" s="1"/>
  <c r="J8687" i="10"/>
  <c r="I8687" i="10"/>
  <c r="J8691" i="10"/>
  <c r="I8691" i="10"/>
  <c r="J8695" i="10"/>
  <c r="I8695" i="10"/>
  <c r="J8699" i="10"/>
  <c r="I8699" i="10"/>
  <c r="K8699" i="10" s="1"/>
  <c r="J8703" i="10"/>
  <c r="I8703" i="10"/>
  <c r="J8707" i="10"/>
  <c r="I8707" i="10"/>
  <c r="J8711" i="10"/>
  <c r="I8711" i="10"/>
  <c r="J8715" i="10"/>
  <c r="I8715" i="10"/>
  <c r="J8719" i="10"/>
  <c r="I8719" i="10"/>
  <c r="I8723" i="10"/>
  <c r="J8723" i="10"/>
  <c r="I8727" i="10"/>
  <c r="J8727" i="10"/>
  <c r="I8731" i="10"/>
  <c r="J8731" i="10"/>
  <c r="I8735" i="10"/>
  <c r="J8735" i="10"/>
  <c r="I8739" i="10"/>
  <c r="J8739" i="10"/>
  <c r="I8743" i="10"/>
  <c r="J8743" i="10"/>
  <c r="I8747" i="10"/>
  <c r="J8747" i="10"/>
  <c r="I8751" i="10"/>
  <c r="J8751" i="10"/>
  <c r="I8755" i="10"/>
  <c r="J8755" i="10"/>
  <c r="I8759" i="10"/>
  <c r="J8759" i="10"/>
  <c r="I8763" i="10"/>
  <c r="J8763" i="10"/>
  <c r="I8767" i="10"/>
  <c r="J8767" i="10"/>
  <c r="I8771" i="10"/>
  <c r="J8771" i="10"/>
  <c r="I8775" i="10"/>
  <c r="J8775" i="10"/>
  <c r="I8779" i="10"/>
  <c r="J8779" i="10"/>
  <c r="I8783" i="10"/>
  <c r="J8783" i="10"/>
  <c r="I8787" i="10"/>
  <c r="J8787" i="10"/>
  <c r="I8791" i="10"/>
  <c r="J8791" i="10"/>
  <c r="I8795" i="10"/>
  <c r="J8795" i="10"/>
  <c r="I8799" i="10"/>
  <c r="J8799" i="10"/>
  <c r="I8803" i="10"/>
  <c r="J8803" i="10"/>
  <c r="I8807" i="10"/>
  <c r="J8807" i="10"/>
  <c r="I8811" i="10"/>
  <c r="J8811" i="10"/>
  <c r="I8815" i="10"/>
  <c r="J8815" i="10"/>
  <c r="I8819" i="10"/>
  <c r="J8819" i="10"/>
  <c r="I8823" i="10"/>
  <c r="J8823" i="10"/>
  <c r="I8827" i="10"/>
  <c r="J8827" i="10"/>
  <c r="I8831" i="10"/>
  <c r="J8831" i="10"/>
  <c r="I8835" i="10"/>
  <c r="J8835" i="10"/>
  <c r="I8839" i="10"/>
  <c r="J8839" i="10"/>
  <c r="I8843" i="10"/>
  <c r="J8843" i="10"/>
  <c r="I8847" i="10"/>
  <c r="J8847" i="10"/>
  <c r="I8851" i="10"/>
  <c r="J8851" i="10"/>
  <c r="I8855" i="10"/>
  <c r="J8855" i="10"/>
  <c r="I8859" i="10"/>
  <c r="J8859" i="10"/>
  <c r="I8863" i="10"/>
  <c r="J8863" i="10"/>
  <c r="I8867" i="10"/>
  <c r="J8867" i="10"/>
  <c r="I8871" i="10"/>
  <c r="J8871" i="10"/>
  <c r="I8875" i="10"/>
  <c r="J8875" i="10"/>
  <c r="I8879" i="10"/>
  <c r="J8879" i="10"/>
  <c r="I8883" i="10"/>
  <c r="J8883" i="10"/>
  <c r="I8887" i="10"/>
  <c r="J8887" i="10"/>
  <c r="I8891" i="10"/>
  <c r="J8891" i="10"/>
  <c r="I8895" i="10"/>
  <c r="J8895" i="10"/>
  <c r="I8899" i="10"/>
  <c r="J8899" i="10"/>
  <c r="I8903" i="10"/>
  <c r="J8903" i="10"/>
  <c r="I8907" i="10"/>
  <c r="J8907" i="10"/>
  <c r="I8911" i="10"/>
  <c r="J8911" i="10"/>
  <c r="I8915" i="10"/>
  <c r="J8915" i="10"/>
  <c r="I8919" i="10"/>
  <c r="J8919" i="10"/>
  <c r="I8923" i="10"/>
  <c r="J8923" i="10"/>
  <c r="I8927" i="10"/>
  <c r="J8927" i="10"/>
  <c r="I8931" i="10"/>
  <c r="J8931" i="10"/>
  <c r="I8935" i="10"/>
  <c r="J8935" i="10"/>
  <c r="I8939" i="10"/>
  <c r="J8939" i="10"/>
  <c r="I8943" i="10"/>
  <c r="J8943" i="10"/>
  <c r="I8947" i="10"/>
  <c r="J8947" i="10"/>
  <c r="I8951" i="10"/>
  <c r="J8951" i="10"/>
  <c r="I8955" i="10"/>
  <c r="J8955" i="10"/>
  <c r="I8959" i="10"/>
  <c r="J8959" i="10"/>
  <c r="I8963" i="10"/>
  <c r="J8963" i="10"/>
  <c r="I8967" i="10"/>
  <c r="J8967" i="10"/>
  <c r="I8971" i="10"/>
  <c r="J8971" i="10"/>
  <c r="I8975" i="10"/>
  <c r="J8975" i="10"/>
  <c r="I8979" i="10"/>
  <c r="J8979" i="10"/>
  <c r="I8983" i="10"/>
  <c r="J8983" i="10"/>
  <c r="I8987" i="10"/>
  <c r="J8987" i="10"/>
  <c r="I8991" i="10"/>
  <c r="J8991" i="10"/>
  <c r="I8995" i="10"/>
  <c r="J8995" i="10"/>
  <c r="I8999" i="10"/>
  <c r="J8999" i="10"/>
  <c r="I9003" i="10"/>
  <c r="J9003" i="10"/>
  <c r="I9007" i="10"/>
  <c r="J9007" i="10"/>
  <c r="I9011" i="10"/>
  <c r="J9011" i="10"/>
  <c r="I9015" i="10"/>
  <c r="J9015" i="10"/>
  <c r="I9019" i="10"/>
  <c r="J9019" i="10"/>
  <c r="I9023" i="10"/>
  <c r="J9023" i="10"/>
  <c r="I9027" i="10"/>
  <c r="J9027" i="10"/>
  <c r="I9031" i="10"/>
  <c r="J9031" i="10"/>
  <c r="I9035" i="10"/>
  <c r="J9035" i="10"/>
  <c r="I9039" i="10"/>
  <c r="J9039" i="10"/>
  <c r="I9043" i="10"/>
  <c r="J9043" i="10"/>
  <c r="I9047" i="10"/>
  <c r="J9047" i="10"/>
  <c r="I9051" i="10"/>
  <c r="J9051" i="10"/>
  <c r="I9055" i="10"/>
  <c r="J9055" i="10"/>
  <c r="I9059" i="10"/>
  <c r="J9059" i="10"/>
  <c r="J9063" i="10"/>
  <c r="I9063" i="10"/>
  <c r="J9067" i="10"/>
  <c r="I9067" i="10"/>
  <c r="K9067" i="10" s="1"/>
  <c r="J9071" i="10"/>
  <c r="I9071" i="10"/>
  <c r="J9075" i="10"/>
  <c r="I9075" i="10"/>
  <c r="J9079" i="10"/>
  <c r="I9079" i="10"/>
  <c r="J9083" i="10"/>
  <c r="I9083" i="10"/>
  <c r="K9083" i="10" s="1"/>
  <c r="J9087" i="10"/>
  <c r="I9087" i="10"/>
  <c r="J9091" i="10"/>
  <c r="I9091" i="10"/>
  <c r="J9095" i="10"/>
  <c r="I9095" i="10"/>
  <c r="J9099" i="10"/>
  <c r="I9099" i="10"/>
  <c r="J9103" i="10"/>
  <c r="I9103" i="10"/>
  <c r="J9107" i="10"/>
  <c r="I9107" i="10"/>
  <c r="J9111" i="10"/>
  <c r="I9111" i="10"/>
  <c r="J9115" i="10"/>
  <c r="I9115" i="10"/>
  <c r="J9119" i="10"/>
  <c r="I9119" i="10"/>
  <c r="J9123" i="10"/>
  <c r="I9123" i="10"/>
  <c r="J9127" i="10"/>
  <c r="I9127" i="10"/>
  <c r="J9131" i="10"/>
  <c r="I9131" i="10"/>
  <c r="K9131" i="10" s="1"/>
  <c r="J9135" i="10"/>
  <c r="I9135" i="10"/>
  <c r="J9139" i="10"/>
  <c r="I9139" i="10"/>
  <c r="J9143" i="10"/>
  <c r="I9143" i="10"/>
  <c r="J9147" i="10"/>
  <c r="I9147" i="10"/>
  <c r="K9147" i="10" s="1"/>
  <c r="J9151" i="10"/>
  <c r="I9151" i="10"/>
  <c r="J9155" i="10"/>
  <c r="I9155" i="10"/>
  <c r="J9159" i="10"/>
  <c r="I9159" i="10"/>
  <c r="J9163" i="10"/>
  <c r="I9163" i="10"/>
  <c r="J9167" i="10"/>
  <c r="I9167" i="10"/>
  <c r="J9171" i="10"/>
  <c r="I9171" i="10"/>
  <c r="J9175" i="10"/>
  <c r="I9175" i="10"/>
  <c r="J9179" i="10"/>
  <c r="I9179" i="10"/>
  <c r="K9179" i="10" s="1"/>
  <c r="J9183" i="10"/>
  <c r="I9183" i="10"/>
  <c r="J9187" i="10"/>
  <c r="I9187" i="10"/>
  <c r="J9191" i="10"/>
  <c r="I9191" i="10"/>
  <c r="J9195" i="10"/>
  <c r="I9195" i="10"/>
  <c r="K9195" i="10" s="1"/>
  <c r="J9199" i="10"/>
  <c r="I9199" i="10"/>
  <c r="J9203" i="10"/>
  <c r="I9203" i="10"/>
  <c r="J9207" i="10"/>
  <c r="I9207" i="10"/>
  <c r="J9211" i="10"/>
  <c r="I9211" i="10"/>
  <c r="J9215" i="10"/>
  <c r="I9215" i="10"/>
  <c r="J9219" i="10"/>
  <c r="I9219" i="10"/>
  <c r="J9223" i="10"/>
  <c r="I9223" i="10"/>
  <c r="J9227" i="10"/>
  <c r="I9227" i="10"/>
  <c r="K9227" i="10" s="1"/>
  <c r="J9231" i="10"/>
  <c r="I9231" i="10"/>
  <c r="J9235" i="10"/>
  <c r="I9235" i="10"/>
  <c r="J9239" i="10"/>
  <c r="I9239" i="10"/>
  <c r="J9243" i="10"/>
  <c r="I9243" i="10"/>
  <c r="K9243" i="10" s="1"/>
  <c r="J9247" i="10"/>
  <c r="I9247" i="10"/>
  <c r="J9251" i="10"/>
  <c r="I9251" i="10"/>
  <c r="J9255" i="10"/>
  <c r="I9255" i="10"/>
  <c r="J9259" i="10"/>
  <c r="I9259" i="10"/>
  <c r="K9259" i="10" s="1"/>
  <c r="J9263" i="10"/>
  <c r="I9263" i="10"/>
  <c r="J9267" i="10"/>
  <c r="I9267" i="10"/>
  <c r="J9271" i="10"/>
  <c r="I9271" i="10"/>
  <c r="J9275" i="10"/>
  <c r="I9275" i="10"/>
  <c r="J9279" i="10"/>
  <c r="I9279" i="10"/>
  <c r="J9283" i="10"/>
  <c r="I9283" i="10"/>
  <c r="J9287" i="10"/>
  <c r="I9287" i="10"/>
  <c r="J9291" i="10"/>
  <c r="I9291" i="10"/>
  <c r="K9291" i="10" s="1"/>
  <c r="J9295" i="10"/>
  <c r="I9295" i="10"/>
  <c r="J9299" i="10"/>
  <c r="I9299" i="10"/>
  <c r="J9303" i="10"/>
  <c r="I9303" i="10"/>
  <c r="J9307" i="10"/>
  <c r="I9307" i="10"/>
  <c r="K9307" i="10" s="1"/>
  <c r="J9311" i="10"/>
  <c r="I9311" i="10"/>
  <c r="J9315" i="10"/>
  <c r="I9315" i="10"/>
  <c r="J9319" i="10"/>
  <c r="I9319" i="10"/>
  <c r="J9323" i="10"/>
  <c r="I9323" i="10"/>
  <c r="J9327" i="10"/>
  <c r="I9327" i="10"/>
  <c r="J9331" i="10"/>
  <c r="I9331" i="10"/>
  <c r="J9335" i="10"/>
  <c r="I9335" i="10"/>
  <c r="J9339" i="10"/>
  <c r="I9339" i="10"/>
  <c r="K9339" i="10" s="1"/>
  <c r="J9343" i="10"/>
  <c r="I9343" i="10"/>
  <c r="J9347" i="10"/>
  <c r="I9347" i="10"/>
  <c r="J9351" i="10"/>
  <c r="I9351" i="10"/>
  <c r="J9355" i="10"/>
  <c r="I9355" i="10"/>
  <c r="K9355" i="10" s="1"/>
  <c r="J9359" i="10"/>
  <c r="I9359" i="10"/>
  <c r="J9363" i="10"/>
  <c r="I9363" i="10"/>
  <c r="J9367" i="10"/>
  <c r="I9367" i="10"/>
  <c r="J9371" i="10"/>
  <c r="I9371" i="10"/>
  <c r="K9371" i="10" s="1"/>
  <c r="J9375" i="10"/>
  <c r="I9375" i="10"/>
  <c r="J9379" i="10"/>
  <c r="I9379" i="10"/>
  <c r="J9383" i="10"/>
  <c r="I9383" i="10"/>
  <c r="J9387" i="10"/>
  <c r="I9387" i="10"/>
  <c r="J9391" i="10"/>
  <c r="I9391" i="10"/>
  <c r="J9395" i="10"/>
  <c r="I9395" i="10"/>
  <c r="J9399" i="10"/>
  <c r="I9399" i="10"/>
  <c r="I9403" i="10"/>
  <c r="J9403" i="10"/>
  <c r="I9407" i="10"/>
  <c r="J9407" i="10"/>
  <c r="I9411" i="10"/>
  <c r="J9411" i="10"/>
  <c r="I9415" i="10"/>
  <c r="J9415" i="10"/>
  <c r="I9419" i="10"/>
  <c r="J9419" i="10"/>
  <c r="I9423" i="10"/>
  <c r="J9423" i="10"/>
  <c r="I9427" i="10"/>
  <c r="J9427" i="10"/>
  <c r="I9431" i="10"/>
  <c r="J9431" i="10"/>
  <c r="I9435" i="10"/>
  <c r="J9435" i="10"/>
  <c r="I9439" i="10"/>
  <c r="J9439" i="10"/>
  <c r="I9443" i="10"/>
  <c r="J9443" i="10"/>
  <c r="I9447" i="10"/>
  <c r="J9447" i="10"/>
  <c r="I9451" i="10"/>
  <c r="J9451" i="10"/>
  <c r="I9455" i="10"/>
  <c r="J9455" i="10"/>
  <c r="I9459" i="10"/>
  <c r="J9459" i="10"/>
  <c r="I9463" i="10"/>
  <c r="J9463" i="10"/>
  <c r="I9467" i="10"/>
  <c r="J9467" i="10"/>
  <c r="I9471" i="10"/>
  <c r="J9471" i="10"/>
  <c r="I9475" i="10"/>
  <c r="J9475" i="10"/>
  <c r="I9479" i="10"/>
  <c r="J9479" i="10"/>
  <c r="I9483" i="10"/>
  <c r="J9483" i="10"/>
  <c r="I9487" i="10"/>
  <c r="J9487" i="10"/>
  <c r="I9491" i="10"/>
  <c r="J9491" i="10"/>
  <c r="I9495" i="10"/>
  <c r="J9495" i="10"/>
  <c r="I9499" i="10"/>
  <c r="J9499" i="10"/>
  <c r="I9503" i="10"/>
  <c r="J9503" i="10"/>
  <c r="I9507" i="10"/>
  <c r="J9507" i="10"/>
  <c r="I9511" i="10"/>
  <c r="J9511" i="10"/>
  <c r="I9515" i="10"/>
  <c r="J9515" i="10"/>
  <c r="I9519" i="10"/>
  <c r="J9519" i="10"/>
  <c r="I9523" i="10"/>
  <c r="J9523" i="10"/>
  <c r="I9527" i="10"/>
  <c r="J9527" i="10"/>
  <c r="I9531" i="10"/>
  <c r="J9531" i="10"/>
  <c r="I9535" i="10"/>
  <c r="J9535" i="10"/>
  <c r="I9539" i="10"/>
  <c r="J9539" i="10"/>
  <c r="I9543" i="10"/>
  <c r="J9543" i="10"/>
  <c r="I9547" i="10"/>
  <c r="J9547" i="10"/>
  <c r="I9551" i="10"/>
  <c r="J9551" i="10"/>
  <c r="I9555" i="10"/>
  <c r="J9555" i="10"/>
  <c r="I9559" i="10"/>
  <c r="J9559" i="10"/>
  <c r="I9563" i="10"/>
  <c r="J9563" i="10"/>
  <c r="I9567" i="10"/>
  <c r="J9567" i="10"/>
  <c r="J9571" i="10"/>
  <c r="I9571" i="10"/>
  <c r="J9575" i="10"/>
  <c r="I9575" i="10"/>
  <c r="J9579" i="10"/>
  <c r="I9579" i="10"/>
  <c r="K9579" i="10" s="1"/>
  <c r="J9583" i="10"/>
  <c r="I9583" i="10"/>
  <c r="J9587" i="10"/>
  <c r="I9587" i="10"/>
  <c r="J9591" i="10"/>
  <c r="I9591" i="10"/>
  <c r="J9595" i="10"/>
  <c r="I9595" i="10"/>
  <c r="K9595" i="10" s="1"/>
  <c r="J9599" i="10"/>
  <c r="I9599" i="10"/>
  <c r="J9603" i="10"/>
  <c r="I9603" i="10"/>
  <c r="J9607" i="10"/>
  <c r="I9607" i="10"/>
  <c r="J9611" i="10"/>
  <c r="I9611" i="10"/>
  <c r="J9615" i="10"/>
  <c r="I9615" i="10"/>
  <c r="J9619" i="10"/>
  <c r="I9619" i="10"/>
  <c r="J9623" i="10"/>
  <c r="I9623" i="10"/>
  <c r="J9627" i="10"/>
  <c r="I9627" i="10"/>
  <c r="K9627" i="10" s="1"/>
  <c r="J9631" i="10"/>
  <c r="I9631" i="10"/>
  <c r="J9635" i="10"/>
  <c r="I9635" i="10"/>
  <c r="J9639" i="10"/>
  <c r="I9639" i="10"/>
  <c r="J9643" i="10"/>
  <c r="I9643" i="10"/>
  <c r="K9643" i="10" s="1"/>
  <c r="J9647" i="10"/>
  <c r="I9647" i="10"/>
  <c r="J9651" i="10"/>
  <c r="I9651" i="10"/>
  <c r="J9655" i="10"/>
  <c r="I9655" i="10"/>
  <c r="J9659" i="10"/>
  <c r="I9659" i="10"/>
  <c r="J9663" i="10"/>
  <c r="I9663" i="10"/>
  <c r="J9667" i="10"/>
  <c r="I9667" i="10"/>
  <c r="J9671" i="10"/>
  <c r="I9671" i="10"/>
  <c r="J9675" i="10"/>
  <c r="I9675" i="10"/>
  <c r="K9675" i="10" s="1"/>
  <c r="J9679" i="10"/>
  <c r="I9679" i="10"/>
  <c r="J9683" i="10"/>
  <c r="I9683" i="10"/>
  <c r="J9687" i="10"/>
  <c r="I9687" i="10"/>
  <c r="J9691" i="10"/>
  <c r="I9691" i="10"/>
  <c r="K9691" i="10" s="1"/>
  <c r="J9695" i="10"/>
  <c r="I9695" i="10"/>
  <c r="J9699" i="10"/>
  <c r="I9699" i="10"/>
  <c r="J9703" i="10"/>
  <c r="I9703" i="10"/>
  <c r="J9707" i="10"/>
  <c r="I9707" i="10"/>
  <c r="K9707" i="10" s="1"/>
  <c r="J9711" i="10"/>
  <c r="I9711" i="10"/>
  <c r="J9715" i="10"/>
  <c r="I9715" i="10"/>
  <c r="J9719" i="10"/>
  <c r="I9719" i="10"/>
  <c r="J9723" i="10"/>
  <c r="I9723" i="10"/>
  <c r="J9727" i="10"/>
  <c r="I9727" i="10"/>
  <c r="J9731" i="10"/>
  <c r="I9731" i="10"/>
  <c r="J9735" i="10"/>
  <c r="I9735" i="10"/>
  <c r="J9739" i="10"/>
  <c r="I9739" i="10"/>
  <c r="K9739" i="10" s="1"/>
  <c r="J9743" i="10"/>
  <c r="I9743" i="10"/>
  <c r="J9747" i="10"/>
  <c r="I9747" i="10"/>
  <c r="J9751" i="10"/>
  <c r="I9751" i="10"/>
  <c r="J9755" i="10"/>
  <c r="I9755" i="10"/>
  <c r="K9755" i="10" s="1"/>
  <c r="J9759" i="10"/>
  <c r="I9759" i="10"/>
  <c r="J9763" i="10"/>
  <c r="I9763" i="10"/>
  <c r="J9767" i="10"/>
  <c r="I9767" i="10"/>
  <c r="J9771" i="10"/>
  <c r="I9771" i="10"/>
  <c r="J9775" i="10"/>
  <c r="I9775" i="10"/>
  <c r="J9779" i="10"/>
  <c r="I9779" i="10"/>
  <c r="J9783" i="10"/>
  <c r="I9783" i="10"/>
  <c r="J9787" i="10"/>
  <c r="I9787" i="10"/>
  <c r="K9787" i="10" s="1"/>
  <c r="J9791" i="10"/>
  <c r="I9791" i="10"/>
  <c r="J9795" i="10"/>
  <c r="I9795" i="10"/>
  <c r="J9799" i="10"/>
  <c r="I9799" i="10"/>
  <c r="J9803" i="10"/>
  <c r="I9803" i="10"/>
  <c r="K9803" i="10" s="1"/>
  <c r="J9807" i="10"/>
  <c r="I9807" i="10"/>
  <c r="J9811" i="10"/>
  <c r="I9811" i="10"/>
  <c r="J9815" i="10"/>
  <c r="I9815" i="10"/>
  <c r="J9819" i="10"/>
  <c r="I9819" i="10"/>
  <c r="K9819" i="10" s="1"/>
  <c r="J9823" i="10"/>
  <c r="I9823" i="10"/>
  <c r="J9827" i="10"/>
  <c r="I9827" i="10"/>
  <c r="J9831" i="10"/>
  <c r="I9831" i="10"/>
  <c r="J9835" i="10"/>
  <c r="I9835" i="10"/>
  <c r="J9839" i="10"/>
  <c r="I9839" i="10"/>
  <c r="J9843" i="10"/>
  <c r="I9843" i="10"/>
  <c r="J9847" i="10"/>
  <c r="I9847" i="10"/>
  <c r="J9851" i="10"/>
  <c r="I9851" i="10"/>
  <c r="K9851" i="10" s="1"/>
  <c r="J9855" i="10"/>
  <c r="I9855" i="10"/>
  <c r="J9859" i="10"/>
  <c r="I9859" i="10"/>
  <c r="J9863" i="10"/>
  <c r="I9863" i="10"/>
  <c r="J9867" i="10"/>
  <c r="I9867" i="10"/>
  <c r="K9867" i="10" s="1"/>
  <c r="J9871" i="10"/>
  <c r="I9871" i="10"/>
  <c r="J9875" i="10"/>
  <c r="I9875" i="10"/>
  <c r="J9879" i="10"/>
  <c r="I9879" i="10"/>
  <c r="J9883" i="10"/>
  <c r="I9883" i="10"/>
  <c r="J9887" i="10"/>
  <c r="I9887" i="10"/>
  <c r="J9891" i="10"/>
  <c r="I9891" i="10"/>
  <c r="J9895" i="10"/>
  <c r="I9895" i="10"/>
  <c r="J9899" i="10"/>
  <c r="I9899" i="10"/>
  <c r="K9899" i="10" s="1"/>
  <c r="J9903" i="10"/>
  <c r="I9903" i="10"/>
  <c r="J9907" i="10"/>
  <c r="I9907" i="10"/>
  <c r="J9911" i="10"/>
  <c r="I9911" i="10"/>
  <c r="J9915" i="10"/>
  <c r="I9915" i="10"/>
  <c r="K9915" i="10" s="1"/>
  <c r="J9919" i="10"/>
  <c r="I9919" i="10"/>
  <c r="J9923" i="10"/>
  <c r="I9923" i="10"/>
  <c r="J9927" i="10"/>
  <c r="I9927" i="10"/>
  <c r="J9931" i="10"/>
  <c r="I9931" i="10"/>
  <c r="K9931" i="10" s="1"/>
  <c r="J9935" i="10"/>
  <c r="I9935" i="10"/>
  <c r="J9939" i="10"/>
  <c r="I9939" i="10"/>
  <c r="J9943" i="10"/>
  <c r="I9943" i="10"/>
  <c r="J9947" i="10"/>
  <c r="I9947" i="10"/>
  <c r="J9951" i="10"/>
  <c r="I9951" i="10"/>
  <c r="J9955" i="10"/>
  <c r="I9955" i="10"/>
  <c r="J9959" i="10"/>
  <c r="I9959" i="10"/>
  <c r="J9963" i="10"/>
  <c r="I9963" i="10"/>
  <c r="K9963" i="10" s="1"/>
  <c r="J9967" i="10"/>
  <c r="I9967" i="10"/>
  <c r="J9971" i="10"/>
  <c r="I9971" i="10"/>
  <c r="J9975" i="10"/>
  <c r="I9975" i="10"/>
  <c r="J9979" i="10"/>
  <c r="I9979" i="10"/>
  <c r="K9979" i="10" s="1"/>
  <c r="J9983" i="10"/>
  <c r="I9983" i="10"/>
  <c r="J9987" i="10"/>
  <c r="I9987" i="10"/>
  <c r="J9991" i="10"/>
  <c r="I9991" i="10"/>
  <c r="J9995" i="10"/>
  <c r="I9995" i="10"/>
  <c r="J9999" i="10"/>
  <c r="I9999" i="10"/>
  <c r="I3420" i="10"/>
  <c r="J3420" i="10"/>
  <c r="I3424" i="10"/>
  <c r="J3424" i="10"/>
  <c r="I3428" i="10"/>
  <c r="J3428" i="10"/>
  <c r="I3432" i="10"/>
  <c r="J3432" i="10"/>
  <c r="I3436" i="10"/>
  <c r="J3436" i="10"/>
  <c r="I3440" i="10"/>
  <c r="J3440" i="10"/>
  <c r="I3444" i="10"/>
  <c r="J3444" i="10"/>
  <c r="I3448" i="10"/>
  <c r="J3448" i="10"/>
  <c r="I3452" i="10"/>
  <c r="J3452" i="10"/>
  <c r="I3456" i="10"/>
  <c r="J3456" i="10"/>
  <c r="I3460" i="10"/>
  <c r="J3460" i="10"/>
  <c r="I3464" i="10"/>
  <c r="J3464" i="10"/>
  <c r="I3468" i="10"/>
  <c r="J3468" i="10"/>
  <c r="I3472" i="10"/>
  <c r="J3472" i="10"/>
  <c r="I3476" i="10"/>
  <c r="J3476" i="10"/>
  <c r="I3480" i="10"/>
  <c r="J3480" i="10"/>
  <c r="I3484" i="10"/>
  <c r="J3484" i="10"/>
  <c r="I3488" i="10"/>
  <c r="J3488" i="10"/>
  <c r="I3492" i="10"/>
  <c r="J3492" i="10"/>
  <c r="I3496" i="10"/>
  <c r="J3496" i="10"/>
  <c r="I3500" i="10"/>
  <c r="J3500" i="10"/>
  <c r="I3504" i="10"/>
  <c r="J3504" i="10"/>
  <c r="I3508" i="10"/>
  <c r="J3508" i="10"/>
  <c r="I3512" i="10"/>
  <c r="J3512" i="10"/>
  <c r="I3516" i="10"/>
  <c r="J3516" i="10"/>
  <c r="I3520" i="10"/>
  <c r="J3520" i="10"/>
  <c r="I3524" i="10"/>
  <c r="J3524" i="10"/>
  <c r="I3528" i="10"/>
  <c r="J3528" i="10"/>
  <c r="I3532" i="10"/>
  <c r="J3532" i="10"/>
  <c r="I3536" i="10"/>
  <c r="J3536" i="10"/>
  <c r="I3540" i="10"/>
  <c r="J3540" i="10"/>
  <c r="I3544" i="10"/>
  <c r="J3544" i="10"/>
  <c r="I3548" i="10"/>
  <c r="J3548" i="10"/>
  <c r="I3552" i="10"/>
  <c r="J3552" i="10"/>
  <c r="I3556" i="10"/>
  <c r="J3556" i="10"/>
  <c r="I3560" i="10"/>
  <c r="J3560" i="10"/>
  <c r="I3564" i="10"/>
  <c r="J3564" i="10"/>
  <c r="I3568" i="10"/>
  <c r="J3568" i="10"/>
  <c r="J3572" i="10"/>
  <c r="I3572" i="10"/>
  <c r="K3572" i="10" s="1"/>
  <c r="J3576" i="10"/>
  <c r="I3576" i="10"/>
  <c r="J3580" i="10"/>
  <c r="I3580" i="10"/>
  <c r="J3584" i="10"/>
  <c r="I3584" i="10"/>
  <c r="J3588" i="10"/>
  <c r="I3588" i="10"/>
  <c r="J3592" i="10"/>
  <c r="I3592" i="10"/>
  <c r="J3596" i="10"/>
  <c r="I3596" i="10"/>
  <c r="J3600" i="10"/>
  <c r="I3600" i="10"/>
  <c r="J3604" i="10"/>
  <c r="I3604" i="10"/>
  <c r="K3604" i="10" s="1"/>
  <c r="J3608" i="10"/>
  <c r="I3608" i="10"/>
  <c r="J3612" i="10"/>
  <c r="I3612" i="10"/>
  <c r="J3616" i="10"/>
  <c r="I3616" i="10"/>
  <c r="J3620" i="10"/>
  <c r="I3620" i="10"/>
  <c r="K3620" i="10" s="1"/>
  <c r="J3624" i="10"/>
  <c r="I3624" i="10"/>
  <c r="J3628" i="10"/>
  <c r="I3628" i="10"/>
  <c r="J3632" i="10"/>
  <c r="I3632" i="10"/>
  <c r="J3636" i="10"/>
  <c r="I3636" i="10"/>
  <c r="J3640" i="10"/>
  <c r="I3640" i="10"/>
  <c r="J3644" i="10"/>
  <c r="I3644" i="10"/>
  <c r="J3648" i="10"/>
  <c r="I3648" i="10"/>
  <c r="J3652" i="10"/>
  <c r="I3652" i="10"/>
  <c r="K3652" i="10" s="1"/>
  <c r="J3656" i="10"/>
  <c r="I3656" i="10"/>
  <c r="J3660" i="10"/>
  <c r="I3660" i="10"/>
  <c r="J3664" i="10"/>
  <c r="I3664" i="10"/>
  <c r="J3668" i="10"/>
  <c r="I3668" i="10"/>
  <c r="K3668" i="10" s="1"/>
  <c r="J3672" i="10"/>
  <c r="I3672" i="10"/>
  <c r="J3676" i="10"/>
  <c r="I3676" i="10"/>
  <c r="J3680" i="10"/>
  <c r="I3680" i="10"/>
  <c r="J3684" i="10"/>
  <c r="I3684" i="10"/>
  <c r="K3684" i="10" s="1"/>
  <c r="J3688" i="10"/>
  <c r="I3688" i="10"/>
  <c r="J3692" i="10"/>
  <c r="I3692" i="10"/>
  <c r="J3696" i="10"/>
  <c r="I3696" i="10"/>
  <c r="J3700" i="10"/>
  <c r="I3700" i="10"/>
  <c r="J3704" i="10"/>
  <c r="I3704" i="10"/>
  <c r="J3708" i="10"/>
  <c r="I3708" i="10"/>
  <c r="J3712" i="10"/>
  <c r="I3712" i="10"/>
  <c r="J3716" i="10"/>
  <c r="I3716" i="10"/>
  <c r="K3716" i="10" s="1"/>
  <c r="J3720" i="10"/>
  <c r="I3720" i="10"/>
  <c r="J3724" i="10"/>
  <c r="I3724" i="10"/>
  <c r="J3728" i="10"/>
  <c r="I3728" i="10"/>
  <c r="J3732" i="10"/>
  <c r="I3732" i="10"/>
  <c r="K3732" i="10" s="1"/>
  <c r="J3736" i="10"/>
  <c r="I3736" i="10"/>
  <c r="J3740" i="10"/>
  <c r="I3740" i="10"/>
  <c r="J3744" i="10"/>
  <c r="I3744" i="10"/>
  <c r="J3748" i="10"/>
  <c r="I3748" i="10"/>
  <c r="J3752" i="10"/>
  <c r="I3752" i="10"/>
  <c r="J3756" i="10"/>
  <c r="I3756" i="10"/>
  <c r="J3760" i="10"/>
  <c r="I3760" i="10"/>
  <c r="J3764" i="10"/>
  <c r="I3764" i="10"/>
  <c r="K3764" i="10" s="1"/>
  <c r="J3768" i="10"/>
  <c r="I3768" i="10"/>
  <c r="J3772" i="10"/>
  <c r="I3772" i="10"/>
  <c r="J3776" i="10"/>
  <c r="I3776" i="10"/>
  <c r="J3780" i="10"/>
  <c r="I3780" i="10"/>
  <c r="K3780" i="10" s="1"/>
  <c r="J3784" i="10"/>
  <c r="I3784" i="10"/>
  <c r="J3788" i="10"/>
  <c r="I3788" i="10"/>
  <c r="J3792" i="10"/>
  <c r="I3792" i="10"/>
  <c r="J3796" i="10"/>
  <c r="I3796" i="10"/>
  <c r="K3796" i="10" s="1"/>
  <c r="J3800" i="10"/>
  <c r="I3800" i="10"/>
  <c r="J3804" i="10"/>
  <c r="I3804" i="10"/>
  <c r="J3808" i="10"/>
  <c r="I3808" i="10"/>
  <c r="J3812" i="10"/>
  <c r="I3812" i="10"/>
  <c r="J3816" i="10"/>
  <c r="I3816" i="10"/>
  <c r="J3820" i="10"/>
  <c r="I3820" i="10"/>
  <c r="J3824" i="10"/>
  <c r="I3824" i="10"/>
  <c r="J3828" i="10"/>
  <c r="I3828" i="10"/>
  <c r="K3828" i="10" s="1"/>
  <c r="J3832" i="10"/>
  <c r="I3832" i="10"/>
  <c r="J3836" i="10"/>
  <c r="I3836" i="10"/>
  <c r="J3840" i="10"/>
  <c r="I3840" i="10"/>
  <c r="J3844" i="10"/>
  <c r="I3844" i="10"/>
  <c r="K3844" i="10" s="1"/>
  <c r="J3848" i="10"/>
  <c r="I3848" i="10"/>
  <c r="J3852" i="10"/>
  <c r="I3852" i="10"/>
  <c r="J3856" i="10"/>
  <c r="I3856" i="10"/>
  <c r="J3860" i="10"/>
  <c r="I3860" i="10"/>
  <c r="J3864" i="10"/>
  <c r="I3864" i="10"/>
  <c r="J3868" i="10"/>
  <c r="I3868" i="10"/>
  <c r="J3872" i="10"/>
  <c r="I3872" i="10"/>
  <c r="J3876" i="10"/>
  <c r="I3876" i="10"/>
  <c r="K3876" i="10" s="1"/>
  <c r="J3880" i="10"/>
  <c r="I3880" i="10"/>
  <c r="J3884" i="10"/>
  <c r="I3884" i="10"/>
  <c r="J3888" i="10"/>
  <c r="I3888" i="10"/>
  <c r="J3892" i="10"/>
  <c r="I3892" i="10"/>
  <c r="K3892" i="10" s="1"/>
  <c r="J3896" i="10"/>
  <c r="I3896" i="10"/>
  <c r="J3900" i="10"/>
  <c r="I3900" i="10"/>
  <c r="J3904" i="10"/>
  <c r="I3904" i="10"/>
  <c r="J3908" i="10"/>
  <c r="I3908" i="10"/>
  <c r="K3908" i="10" s="1"/>
  <c r="J3912" i="10"/>
  <c r="I3912" i="10"/>
  <c r="J3916" i="10"/>
  <c r="I3916" i="10"/>
  <c r="J3920" i="10"/>
  <c r="I3920" i="10"/>
  <c r="J3924" i="10"/>
  <c r="I3924" i="10"/>
  <c r="J3928" i="10"/>
  <c r="I3928" i="10"/>
  <c r="J3932" i="10"/>
  <c r="I3932" i="10"/>
  <c r="J3936" i="10"/>
  <c r="I3936" i="10"/>
  <c r="J3940" i="10"/>
  <c r="I3940" i="10"/>
  <c r="K3940" i="10" s="1"/>
  <c r="J3944" i="10"/>
  <c r="I3944" i="10"/>
  <c r="J3948" i="10"/>
  <c r="I3948" i="10"/>
  <c r="J3952" i="10"/>
  <c r="I3952" i="10"/>
  <c r="J3956" i="10"/>
  <c r="I3956" i="10"/>
  <c r="K3956" i="10" s="1"/>
  <c r="J3960" i="10"/>
  <c r="I3960" i="10"/>
  <c r="J3964" i="10"/>
  <c r="I3964" i="10"/>
  <c r="J3968" i="10"/>
  <c r="I3968" i="10"/>
  <c r="J3972" i="10"/>
  <c r="I3972" i="10"/>
  <c r="J3976" i="10"/>
  <c r="I3976" i="10"/>
  <c r="J3980" i="10"/>
  <c r="I3980" i="10"/>
  <c r="J3984" i="10"/>
  <c r="I3984" i="10"/>
  <c r="J3988" i="10"/>
  <c r="I3988" i="10"/>
  <c r="K3988" i="10" s="1"/>
  <c r="J3992" i="10"/>
  <c r="I3992" i="10"/>
  <c r="J3996" i="10"/>
  <c r="I3996" i="10"/>
  <c r="J4000" i="10"/>
  <c r="I4000" i="10"/>
  <c r="J4004" i="10"/>
  <c r="I4004" i="10"/>
  <c r="K4004" i="10" s="1"/>
  <c r="J4008" i="10"/>
  <c r="I4008" i="10"/>
  <c r="J4012" i="10"/>
  <c r="I4012" i="10"/>
  <c r="J4016" i="10"/>
  <c r="I4016" i="10"/>
  <c r="J4020" i="10"/>
  <c r="I4020" i="10"/>
  <c r="K4020" i="10" s="1"/>
  <c r="J4024" i="10"/>
  <c r="I4024" i="10"/>
  <c r="J4028" i="10"/>
  <c r="I4028" i="10"/>
  <c r="J4032" i="10"/>
  <c r="I4032" i="10"/>
  <c r="J4036" i="10"/>
  <c r="I4036" i="10"/>
  <c r="J4040" i="10"/>
  <c r="I4040" i="10"/>
  <c r="J4044" i="10"/>
  <c r="I4044" i="10"/>
  <c r="J4048" i="10"/>
  <c r="I4048" i="10"/>
  <c r="J4052" i="10"/>
  <c r="I4052" i="10"/>
  <c r="K4052" i="10" s="1"/>
  <c r="J4056" i="10"/>
  <c r="I4056" i="10"/>
  <c r="J4060" i="10"/>
  <c r="I4060" i="10"/>
  <c r="J4064" i="10"/>
  <c r="I4064" i="10"/>
  <c r="J4068" i="10"/>
  <c r="I4068" i="10"/>
  <c r="K4068" i="10" s="1"/>
  <c r="J4072" i="10"/>
  <c r="I4072" i="10"/>
  <c r="J4076" i="10"/>
  <c r="I4076" i="10"/>
  <c r="J4080" i="10"/>
  <c r="I4080" i="10"/>
  <c r="J4084" i="10"/>
  <c r="I4084" i="10"/>
  <c r="J4088" i="10"/>
  <c r="I4088" i="10"/>
  <c r="J4092" i="10"/>
  <c r="I4092" i="10"/>
  <c r="J4096" i="10"/>
  <c r="I4096" i="10"/>
  <c r="J4100" i="10"/>
  <c r="I4100" i="10"/>
  <c r="K4100" i="10" s="1"/>
  <c r="J4104" i="10"/>
  <c r="I4104" i="10"/>
  <c r="J4108" i="10"/>
  <c r="I4108" i="10"/>
  <c r="J4112" i="10"/>
  <c r="I4112" i="10"/>
  <c r="J4116" i="10"/>
  <c r="I4116" i="10"/>
  <c r="K4116" i="10" s="1"/>
  <c r="J4120" i="10"/>
  <c r="I4120" i="10"/>
  <c r="J4124" i="10"/>
  <c r="I4124" i="10"/>
  <c r="J4128" i="10"/>
  <c r="I4128" i="10"/>
  <c r="J4132" i="10"/>
  <c r="I4132" i="10"/>
  <c r="K4132" i="10" s="1"/>
  <c r="J4136" i="10"/>
  <c r="I4136" i="10"/>
  <c r="J4140" i="10"/>
  <c r="I4140" i="10"/>
  <c r="J4144" i="10"/>
  <c r="I4144" i="10"/>
  <c r="J4148" i="10"/>
  <c r="I4148" i="10"/>
  <c r="J4152" i="10"/>
  <c r="I4152" i="10"/>
  <c r="J4156" i="10"/>
  <c r="I4156" i="10"/>
  <c r="J4160" i="10"/>
  <c r="I4160" i="10"/>
  <c r="J4164" i="10"/>
  <c r="I4164" i="10"/>
  <c r="K4164" i="10" s="1"/>
  <c r="J4168" i="10"/>
  <c r="I4168" i="10"/>
  <c r="J4172" i="10"/>
  <c r="I4172" i="10"/>
  <c r="J4176" i="10"/>
  <c r="I4176" i="10"/>
  <c r="J4180" i="10"/>
  <c r="I4180" i="10"/>
  <c r="K4180" i="10" s="1"/>
  <c r="J4184" i="10"/>
  <c r="I4184" i="10"/>
  <c r="J4188" i="10"/>
  <c r="I4188" i="10"/>
  <c r="J4192" i="10"/>
  <c r="I4192" i="10"/>
  <c r="J4196" i="10"/>
  <c r="I4196" i="10"/>
  <c r="J4200" i="10"/>
  <c r="I4200" i="10"/>
  <c r="J4204" i="10"/>
  <c r="I4204" i="10"/>
  <c r="J4208" i="10"/>
  <c r="I4208" i="10"/>
  <c r="J4212" i="10"/>
  <c r="I4212" i="10"/>
  <c r="J4216" i="10"/>
  <c r="I4216" i="10"/>
  <c r="J4220" i="10"/>
  <c r="I4220" i="10"/>
  <c r="J4224" i="10"/>
  <c r="I4224" i="10"/>
  <c r="J4228" i="10"/>
  <c r="I4228" i="10"/>
  <c r="K4228" i="10" s="1"/>
  <c r="J4232" i="10"/>
  <c r="I4232" i="10"/>
  <c r="J4236" i="10"/>
  <c r="I4236" i="10"/>
  <c r="J4240" i="10"/>
  <c r="I4240" i="10"/>
  <c r="J4244" i="10"/>
  <c r="I4244" i="10"/>
  <c r="K4244" i="10" s="1"/>
  <c r="J4248" i="10"/>
  <c r="I4248" i="10"/>
  <c r="J4252" i="10"/>
  <c r="I4252" i="10"/>
  <c r="J4256" i="10"/>
  <c r="I4256" i="10"/>
  <c r="J4260" i="10"/>
  <c r="I4260" i="10"/>
  <c r="J4264" i="10"/>
  <c r="I4264" i="10"/>
  <c r="J4268" i="10"/>
  <c r="I4268" i="10"/>
  <c r="J4272" i="10"/>
  <c r="I4272" i="10"/>
  <c r="J4276" i="10"/>
  <c r="I4276" i="10"/>
  <c r="K4276" i="10" s="1"/>
  <c r="J4280" i="10"/>
  <c r="I4280" i="10"/>
  <c r="J4284" i="10"/>
  <c r="I4284" i="10"/>
  <c r="J4288" i="10"/>
  <c r="I4288" i="10"/>
  <c r="J4292" i="10"/>
  <c r="I4292" i="10"/>
  <c r="K4292" i="10" s="1"/>
  <c r="J4296" i="10"/>
  <c r="I4296" i="10"/>
  <c r="J4300" i="10"/>
  <c r="I4300" i="10"/>
  <c r="J4304" i="10"/>
  <c r="I4304" i="10"/>
  <c r="J4308" i="10"/>
  <c r="I4308" i="10"/>
  <c r="J4312" i="10"/>
  <c r="I4312" i="10"/>
  <c r="J4316" i="10"/>
  <c r="I4316" i="10"/>
  <c r="J4320" i="10"/>
  <c r="I4320" i="10"/>
  <c r="J4324" i="10"/>
  <c r="I4324" i="10"/>
  <c r="J4328" i="10"/>
  <c r="I4328" i="10"/>
  <c r="J4332" i="10"/>
  <c r="I4332" i="10"/>
  <c r="J4336" i="10"/>
  <c r="I4336" i="10"/>
  <c r="J4340" i="10"/>
  <c r="I4340" i="10"/>
  <c r="K4340" i="10" s="1"/>
  <c r="J4344" i="10"/>
  <c r="I4344" i="10"/>
  <c r="J4348" i="10"/>
  <c r="I4348" i="10"/>
  <c r="J4352" i="10"/>
  <c r="I4352" i="10"/>
  <c r="J4356" i="10"/>
  <c r="I4356" i="10"/>
  <c r="K4356" i="10" s="1"/>
  <c r="J4360" i="10"/>
  <c r="I4360" i="10"/>
  <c r="J4364" i="10"/>
  <c r="I4364" i="10"/>
  <c r="J4368" i="10"/>
  <c r="I4368" i="10"/>
  <c r="J4372" i="10"/>
  <c r="I4372" i="10"/>
  <c r="J4376" i="10"/>
  <c r="I4376" i="10"/>
  <c r="J4380" i="10"/>
  <c r="I4380" i="10"/>
  <c r="J4384" i="10"/>
  <c r="I4384" i="10"/>
  <c r="J4388" i="10"/>
  <c r="I4388" i="10"/>
  <c r="K4388" i="10" s="1"/>
  <c r="J4392" i="10"/>
  <c r="I4392" i="10"/>
  <c r="J4396" i="10"/>
  <c r="I4396" i="10"/>
  <c r="J4400" i="10"/>
  <c r="I4400" i="10"/>
  <c r="J4404" i="10"/>
  <c r="I4404" i="10"/>
  <c r="K4404" i="10" s="1"/>
  <c r="J4408" i="10"/>
  <c r="I4408" i="10"/>
  <c r="J4412" i="10"/>
  <c r="I4412" i="10"/>
  <c r="J4416" i="10"/>
  <c r="I4416" i="10"/>
  <c r="J4420" i="10"/>
  <c r="I4420" i="10"/>
  <c r="J4424" i="10"/>
  <c r="I4424" i="10"/>
  <c r="J4428" i="10"/>
  <c r="I4428" i="10"/>
  <c r="J4432" i="10"/>
  <c r="I4432" i="10"/>
  <c r="J4436" i="10"/>
  <c r="I4436" i="10"/>
  <c r="J4440" i="10"/>
  <c r="I4440" i="10"/>
  <c r="J4444" i="10"/>
  <c r="I4444" i="10"/>
  <c r="J4448" i="10"/>
  <c r="I4448" i="10"/>
  <c r="J4452" i="10"/>
  <c r="I4452" i="10"/>
  <c r="K4452" i="10" s="1"/>
  <c r="J4456" i="10"/>
  <c r="I4456" i="10"/>
  <c r="J4460" i="10"/>
  <c r="I4460" i="10"/>
  <c r="J4464" i="10"/>
  <c r="I4464" i="10"/>
  <c r="J4468" i="10"/>
  <c r="I4468" i="10"/>
  <c r="K4468" i="10" s="1"/>
  <c r="J4472" i="10"/>
  <c r="I4472" i="10"/>
  <c r="J4476" i="10"/>
  <c r="I4476" i="10"/>
  <c r="J4480" i="10"/>
  <c r="I4480" i="10"/>
  <c r="J4484" i="10"/>
  <c r="I4484" i="10"/>
  <c r="J4488" i="10"/>
  <c r="I4488" i="10"/>
  <c r="J4492" i="10"/>
  <c r="I4492" i="10"/>
  <c r="J4496" i="10"/>
  <c r="I4496" i="10"/>
  <c r="J4500" i="10"/>
  <c r="I4500" i="10"/>
  <c r="K4500" i="10" s="1"/>
  <c r="J4504" i="10"/>
  <c r="I4504" i="10"/>
  <c r="J4508" i="10"/>
  <c r="I4508" i="10"/>
  <c r="J4512" i="10"/>
  <c r="I4512" i="10"/>
  <c r="J4516" i="10"/>
  <c r="I4516" i="10"/>
  <c r="K4516" i="10" s="1"/>
  <c r="J4520" i="10"/>
  <c r="I4520" i="10"/>
  <c r="J4524" i="10"/>
  <c r="I4524" i="10"/>
  <c r="J4528" i="10"/>
  <c r="I4528" i="10"/>
  <c r="J4532" i="10"/>
  <c r="I4532" i="10"/>
  <c r="J4536" i="10"/>
  <c r="I4536" i="10"/>
  <c r="J4540" i="10"/>
  <c r="I4540" i="10"/>
  <c r="J4544" i="10"/>
  <c r="I4544" i="10"/>
  <c r="J4548" i="10"/>
  <c r="I4548" i="10"/>
  <c r="K4548" i="10" s="1"/>
  <c r="J4552" i="10"/>
  <c r="I4552" i="10"/>
  <c r="J4556" i="10"/>
  <c r="I4556" i="10"/>
  <c r="J4560" i="10"/>
  <c r="I4560" i="10"/>
  <c r="J4564" i="10"/>
  <c r="I4564" i="10"/>
  <c r="K4564" i="10" s="1"/>
  <c r="J4568" i="10"/>
  <c r="I4568" i="10"/>
  <c r="J4572" i="10"/>
  <c r="I4572" i="10"/>
  <c r="J4576" i="10"/>
  <c r="I4576" i="10"/>
  <c r="J4580" i="10"/>
  <c r="I4580" i="10"/>
  <c r="K4580" i="10" s="1"/>
  <c r="J4584" i="10"/>
  <c r="I4584" i="10"/>
  <c r="J4588" i="10"/>
  <c r="I4588" i="10"/>
  <c r="J4592" i="10"/>
  <c r="I4592" i="10"/>
  <c r="J4596" i="10"/>
  <c r="I4596" i="10"/>
  <c r="J4600" i="10"/>
  <c r="I4600" i="10"/>
  <c r="J4604" i="10"/>
  <c r="I4604" i="10"/>
  <c r="J4608" i="10"/>
  <c r="I4608" i="10"/>
  <c r="J4612" i="10"/>
  <c r="I4612" i="10"/>
  <c r="K4612" i="10" s="1"/>
  <c r="J4616" i="10"/>
  <c r="I4616" i="10"/>
  <c r="J4620" i="10"/>
  <c r="I4620" i="10"/>
  <c r="J4624" i="10"/>
  <c r="I4624" i="10"/>
  <c r="J4628" i="10"/>
  <c r="I4628" i="10"/>
  <c r="K4628" i="10" s="1"/>
  <c r="J4632" i="10"/>
  <c r="I4632" i="10"/>
  <c r="J4636" i="10"/>
  <c r="I4636" i="10"/>
  <c r="J4640" i="10"/>
  <c r="I4640" i="10"/>
  <c r="J4644" i="10"/>
  <c r="I4644" i="10"/>
  <c r="J4648" i="10"/>
  <c r="I4648" i="10"/>
  <c r="J4652" i="10"/>
  <c r="I4652" i="10"/>
  <c r="J4656" i="10"/>
  <c r="I4656" i="10"/>
  <c r="J4660" i="10"/>
  <c r="I4660" i="10"/>
  <c r="K4660" i="10" s="1"/>
  <c r="J4664" i="10"/>
  <c r="I4664" i="10"/>
  <c r="J4668" i="10"/>
  <c r="I4668" i="10"/>
  <c r="J4672" i="10"/>
  <c r="I4672" i="10"/>
  <c r="J4676" i="10"/>
  <c r="I4676" i="10"/>
  <c r="K4676" i="10" s="1"/>
  <c r="J4680" i="10"/>
  <c r="I4680" i="10"/>
  <c r="J4684" i="10"/>
  <c r="I4684" i="10"/>
  <c r="J4688" i="10"/>
  <c r="I4688" i="10"/>
  <c r="J4692" i="10"/>
  <c r="I4692" i="10"/>
  <c r="K4692" i="10" s="1"/>
  <c r="J4696" i="10"/>
  <c r="I4696" i="10"/>
  <c r="J4700" i="10"/>
  <c r="I4700" i="10"/>
  <c r="J4704" i="10"/>
  <c r="I4704" i="10"/>
  <c r="J4708" i="10"/>
  <c r="I4708" i="10"/>
  <c r="J4712" i="10"/>
  <c r="I4712" i="10"/>
  <c r="J4716" i="10"/>
  <c r="I4716" i="10"/>
  <c r="J4720" i="10"/>
  <c r="I4720" i="10"/>
  <c r="J4724" i="10"/>
  <c r="I4724" i="10"/>
  <c r="K4724" i="10" s="1"/>
  <c r="J4728" i="10"/>
  <c r="I4728" i="10"/>
  <c r="J4732" i="10"/>
  <c r="I4732" i="10"/>
  <c r="J4736" i="10"/>
  <c r="I4736" i="10"/>
  <c r="J4740" i="10"/>
  <c r="I4740" i="10"/>
  <c r="K4740" i="10" s="1"/>
  <c r="J4744" i="10"/>
  <c r="I4744" i="10"/>
  <c r="J4748" i="10"/>
  <c r="I4748" i="10"/>
  <c r="J4752" i="10"/>
  <c r="I4752" i="10"/>
  <c r="J4756" i="10"/>
  <c r="I4756" i="10"/>
  <c r="J4760" i="10"/>
  <c r="I4760" i="10"/>
  <c r="J4764" i="10"/>
  <c r="I4764" i="10"/>
  <c r="J4768" i="10"/>
  <c r="I4768" i="10"/>
  <c r="J4772" i="10"/>
  <c r="I4772" i="10"/>
  <c r="K4772" i="10" s="1"/>
  <c r="J4776" i="10"/>
  <c r="I4776" i="10"/>
  <c r="J4780" i="10"/>
  <c r="I4780" i="10"/>
  <c r="J4784" i="10"/>
  <c r="I4784" i="10"/>
  <c r="J4788" i="10"/>
  <c r="I4788" i="10"/>
  <c r="K4788" i="10" s="1"/>
  <c r="J4792" i="10"/>
  <c r="I4792" i="10"/>
  <c r="J4796" i="10"/>
  <c r="I4796" i="10"/>
  <c r="J4800" i="10"/>
  <c r="I4800" i="10"/>
  <c r="J4804" i="10"/>
  <c r="I4804" i="10"/>
  <c r="K4804" i="10" s="1"/>
  <c r="J4808" i="10"/>
  <c r="I4808" i="10"/>
  <c r="J4812" i="10"/>
  <c r="I4812" i="10"/>
  <c r="J4816" i="10"/>
  <c r="I4816" i="10"/>
  <c r="J4820" i="10"/>
  <c r="I4820" i="10"/>
  <c r="J4824" i="10"/>
  <c r="I4824" i="10"/>
  <c r="J4828" i="10"/>
  <c r="I4828" i="10"/>
  <c r="J4832" i="10"/>
  <c r="I4832" i="10"/>
  <c r="J4836" i="10"/>
  <c r="I4836" i="10"/>
  <c r="K4836" i="10" s="1"/>
  <c r="J4840" i="10"/>
  <c r="I4840" i="10"/>
  <c r="J4844" i="10"/>
  <c r="I4844" i="10"/>
  <c r="J4848" i="10"/>
  <c r="I4848" i="10"/>
  <c r="J4852" i="10"/>
  <c r="I4852" i="10"/>
  <c r="K4852" i="10" s="1"/>
  <c r="J4856" i="10"/>
  <c r="I4856" i="10"/>
  <c r="J4860" i="10"/>
  <c r="I4860" i="10"/>
  <c r="J4864" i="10"/>
  <c r="I4864" i="10"/>
  <c r="J4868" i="10"/>
  <c r="I4868" i="10"/>
  <c r="J4872" i="10"/>
  <c r="I4872" i="10"/>
  <c r="J4876" i="10"/>
  <c r="I4876" i="10"/>
  <c r="J4880" i="10"/>
  <c r="I4880" i="10"/>
  <c r="J4884" i="10"/>
  <c r="I4884" i="10"/>
  <c r="K4884" i="10" s="1"/>
  <c r="J4888" i="10"/>
  <c r="I4888" i="10"/>
  <c r="J4892" i="10"/>
  <c r="I4892" i="10"/>
  <c r="J4896" i="10"/>
  <c r="I4896" i="10"/>
  <c r="J4900" i="10"/>
  <c r="I4900" i="10"/>
  <c r="K4900" i="10" s="1"/>
  <c r="J4904" i="10"/>
  <c r="I4904" i="10"/>
  <c r="J4908" i="10"/>
  <c r="I4908" i="10"/>
  <c r="J4912" i="10"/>
  <c r="I4912" i="10"/>
  <c r="J4916" i="10"/>
  <c r="I4916" i="10"/>
  <c r="K4916" i="10" s="1"/>
  <c r="J4920" i="10"/>
  <c r="I4920" i="10"/>
  <c r="J4924" i="10"/>
  <c r="I4924" i="10"/>
  <c r="J4928" i="10"/>
  <c r="I4928" i="10"/>
  <c r="J4932" i="10"/>
  <c r="I4932" i="10"/>
  <c r="J4936" i="10"/>
  <c r="I4936" i="10"/>
  <c r="J4940" i="10"/>
  <c r="I4940" i="10"/>
  <c r="J4944" i="10"/>
  <c r="I4944" i="10"/>
  <c r="J4948" i="10"/>
  <c r="I4948" i="10"/>
  <c r="K4948" i="10" s="1"/>
  <c r="J4952" i="10"/>
  <c r="I4952" i="10"/>
  <c r="J4956" i="10"/>
  <c r="I4956" i="10"/>
  <c r="J4960" i="10"/>
  <c r="I4960" i="10"/>
  <c r="J4964" i="10"/>
  <c r="I4964" i="10"/>
  <c r="K4964" i="10" s="1"/>
  <c r="J4968" i="10"/>
  <c r="I4968" i="10"/>
  <c r="J4972" i="10"/>
  <c r="I4972" i="10"/>
  <c r="J4976" i="10"/>
  <c r="I4976" i="10"/>
  <c r="J4980" i="10"/>
  <c r="I4980" i="10"/>
  <c r="J4984" i="10"/>
  <c r="I4984" i="10"/>
  <c r="J4988" i="10"/>
  <c r="I4988" i="10"/>
  <c r="J4992" i="10"/>
  <c r="I4992" i="10"/>
  <c r="J4996" i="10"/>
  <c r="I4996" i="10"/>
  <c r="K4996" i="10" s="1"/>
  <c r="J5000" i="10"/>
  <c r="I5000" i="10"/>
  <c r="J5004" i="10"/>
  <c r="I5004" i="10"/>
  <c r="J5008" i="10"/>
  <c r="I5008" i="10"/>
  <c r="J5012" i="10"/>
  <c r="I5012" i="10"/>
  <c r="K5012" i="10" s="1"/>
  <c r="J5016" i="10"/>
  <c r="I5016" i="10"/>
  <c r="J5020" i="10"/>
  <c r="I5020" i="10"/>
  <c r="J5024" i="10"/>
  <c r="I5024" i="10"/>
  <c r="J5028" i="10"/>
  <c r="I5028" i="10"/>
  <c r="K5028" i="10" s="1"/>
  <c r="J5032" i="10"/>
  <c r="I5032" i="10"/>
  <c r="J5036" i="10"/>
  <c r="I5036" i="10"/>
  <c r="J5040" i="10"/>
  <c r="I5040" i="10"/>
  <c r="J5044" i="10"/>
  <c r="I5044" i="10"/>
  <c r="J5048" i="10"/>
  <c r="I5048" i="10"/>
  <c r="J5052" i="10"/>
  <c r="I5052" i="10"/>
  <c r="J5056" i="10"/>
  <c r="I5056" i="10"/>
  <c r="J5060" i="10"/>
  <c r="I5060" i="10"/>
  <c r="K5060" i="10" s="1"/>
  <c r="J5064" i="10"/>
  <c r="I5064" i="10"/>
  <c r="J5068" i="10"/>
  <c r="I5068" i="10"/>
  <c r="J5072" i="10"/>
  <c r="I5072" i="10"/>
  <c r="J5076" i="10"/>
  <c r="I5076" i="10"/>
  <c r="K5076" i="10" s="1"/>
  <c r="J5080" i="10"/>
  <c r="I5080" i="10"/>
  <c r="J5084" i="10"/>
  <c r="I5084" i="10"/>
  <c r="J5088" i="10"/>
  <c r="I5088" i="10"/>
  <c r="J5092" i="10"/>
  <c r="I5092" i="10"/>
  <c r="J5096" i="10"/>
  <c r="I5096" i="10"/>
  <c r="J5100" i="10"/>
  <c r="I5100" i="10"/>
  <c r="J5104" i="10"/>
  <c r="I5104" i="10"/>
  <c r="J5108" i="10"/>
  <c r="I5108" i="10"/>
  <c r="K5108" i="10" s="1"/>
  <c r="J5112" i="10"/>
  <c r="I5112" i="10"/>
  <c r="J5116" i="10"/>
  <c r="I5116" i="10"/>
  <c r="J5120" i="10"/>
  <c r="I5120" i="10"/>
  <c r="J5124" i="10"/>
  <c r="I5124" i="10"/>
  <c r="K5124" i="10" s="1"/>
  <c r="J5128" i="10"/>
  <c r="I5128" i="10"/>
  <c r="J5132" i="10"/>
  <c r="I5132" i="10"/>
  <c r="J5136" i="10"/>
  <c r="I5136" i="10"/>
  <c r="J5140" i="10"/>
  <c r="I5140" i="10"/>
  <c r="K5140" i="10" s="1"/>
  <c r="J5144" i="10"/>
  <c r="I5144" i="10"/>
  <c r="J5148" i="10"/>
  <c r="I5148" i="10"/>
  <c r="J5152" i="10"/>
  <c r="I5152" i="10"/>
  <c r="J5156" i="10"/>
  <c r="I5156" i="10"/>
  <c r="J5160" i="10"/>
  <c r="I5160" i="10"/>
  <c r="J5164" i="10"/>
  <c r="I5164" i="10"/>
  <c r="J5168" i="10"/>
  <c r="I5168" i="10"/>
  <c r="J5172" i="10"/>
  <c r="I5172" i="10"/>
  <c r="K5172" i="10" s="1"/>
  <c r="J5176" i="10"/>
  <c r="I5176" i="10"/>
  <c r="J5180" i="10"/>
  <c r="I5180" i="10"/>
  <c r="J5184" i="10"/>
  <c r="I5184" i="10"/>
  <c r="J5188" i="10"/>
  <c r="I5188" i="10"/>
  <c r="K5188" i="10" s="1"/>
  <c r="J5192" i="10"/>
  <c r="I5192" i="10"/>
  <c r="J5196" i="10"/>
  <c r="I5196" i="10"/>
  <c r="J5200" i="10"/>
  <c r="I5200" i="10"/>
  <c r="J5204" i="10"/>
  <c r="I5204" i="10"/>
  <c r="J5208" i="10"/>
  <c r="I5208" i="10"/>
  <c r="J5212" i="10"/>
  <c r="I5212" i="10"/>
  <c r="J5216" i="10"/>
  <c r="I5216" i="10"/>
  <c r="J5220" i="10"/>
  <c r="I5220" i="10"/>
  <c r="K5220" i="10" s="1"/>
  <c r="J5224" i="10"/>
  <c r="I5224" i="10"/>
  <c r="J5228" i="10"/>
  <c r="I5228" i="10"/>
  <c r="J5232" i="10"/>
  <c r="I5232" i="10"/>
  <c r="J5236" i="10"/>
  <c r="I5236" i="10"/>
  <c r="K5236" i="10" s="1"/>
  <c r="J5240" i="10"/>
  <c r="I5240" i="10"/>
  <c r="J5244" i="10"/>
  <c r="I5244" i="10"/>
  <c r="J5248" i="10"/>
  <c r="I5248" i="10"/>
  <c r="J5252" i="10"/>
  <c r="I5252" i="10"/>
  <c r="K5252" i="10" s="1"/>
  <c r="J5256" i="10"/>
  <c r="I5256" i="10"/>
  <c r="J5260" i="10"/>
  <c r="I5260" i="10"/>
  <c r="J5264" i="10"/>
  <c r="I5264" i="10"/>
  <c r="J5268" i="10"/>
  <c r="I5268" i="10"/>
  <c r="J5272" i="10"/>
  <c r="I5272" i="10"/>
  <c r="J5276" i="10"/>
  <c r="I5276" i="10"/>
  <c r="J5280" i="10"/>
  <c r="I5280" i="10"/>
  <c r="J5284" i="10"/>
  <c r="I5284" i="10"/>
  <c r="K5284" i="10" s="1"/>
  <c r="J5288" i="10"/>
  <c r="I5288" i="10"/>
  <c r="J5292" i="10"/>
  <c r="I5292" i="10"/>
  <c r="J5296" i="10"/>
  <c r="I5296" i="10"/>
  <c r="J5300" i="10"/>
  <c r="I5300" i="10"/>
  <c r="K5300" i="10" s="1"/>
  <c r="J5304" i="10"/>
  <c r="I5304" i="10"/>
  <c r="J5308" i="10"/>
  <c r="I5308" i="10"/>
  <c r="J5312" i="10"/>
  <c r="I5312" i="10"/>
  <c r="J5316" i="10"/>
  <c r="I5316" i="10"/>
  <c r="J5320" i="10"/>
  <c r="I5320" i="10"/>
  <c r="J5324" i="10"/>
  <c r="I5324" i="10"/>
  <c r="J5328" i="10"/>
  <c r="I5328" i="10"/>
  <c r="J5332" i="10"/>
  <c r="I5332" i="10"/>
  <c r="K5332" i="10" s="1"/>
  <c r="J5336" i="10"/>
  <c r="I5336" i="10"/>
  <c r="J5340" i="10"/>
  <c r="I5340" i="10"/>
  <c r="J5344" i="10"/>
  <c r="I5344" i="10"/>
  <c r="J5348" i="10"/>
  <c r="I5348" i="10"/>
  <c r="K5348" i="10" s="1"/>
  <c r="J5352" i="10"/>
  <c r="I5352" i="10"/>
  <c r="J5356" i="10"/>
  <c r="I5356" i="10"/>
  <c r="J5360" i="10"/>
  <c r="I5360" i="10"/>
  <c r="J5364" i="10"/>
  <c r="I5364" i="10"/>
  <c r="K5364" i="10" s="1"/>
  <c r="J5368" i="10"/>
  <c r="I5368" i="10"/>
  <c r="J5372" i="10"/>
  <c r="I5372" i="10"/>
  <c r="J5376" i="10"/>
  <c r="I5376" i="10"/>
  <c r="J5380" i="10"/>
  <c r="I5380" i="10"/>
  <c r="J5384" i="10"/>
  <c r="I5384" i="10"/>
  <c r="J5388" i="10"/>
  <c r="I5388" i="10"/>
  <c r="J5392" i="10"/>
  <c r="I5392" i="10"/>
  <c r="J5396" i="10"/>
  <c r="I5396" i="10"/>
  <c r="K5396" i="10" s="1"/>
  <c r="J5400" i="10"/>
  <c r="I5400" i="10"/>
  <c r="J5404" i="10"/>
  <c r="I5404" i="10"/>
  <c r="J5408" i="10"/>
  <c r="I5408" i="10"/>
  <c r="J5412" i="10"/>
  <c r="I5412" i="10"/>
  <c r="K5412" i="10" s="1"/>
  <c r="J5416" i="10"/>
  <c r="I5416" i="10"/>
  <c r="J5420" i="10"/>
  <c r="I5420" i="10"/>
  <c r="J5424" i="10"/>
  <c r="I5424" i="10"/>
  <c r="J5428" i="10"/>
  <c r="I5428" i="10"/>
  <c r="J5432" i="10"/>
  <c r="I5432" i="10"/>
  <c r="J5436" i="10"/>
  <c r="I5436" i="10"/>
  <c r="J5440" i="10"/>
  <c r="I5440" i="10"/>
  <c r="J5444" i="10"/>
  <c r="I5444" i="10"/>
  <c r="K5444" i="10" s="1"/>
  <c r="J5448" i="10"/>
  <c r="I5448" i="10"/>
  <c r="J5452" i="10"/>
  <c r="I5452" i="10"/>
  <c r="J5456" i="10"/>
  <c r="I5456" i="10"/>
  <c r="J5460" i="10"/>
  <c r="I5460" i="10"/>
  <c r="K5460" i="10" s="1"/>
  <c r="J5464" i="10"/>
  <c r="I5464" i="10"/>
  <c r="J5468" i="10"/>
  <c r="I5468" i="10"/>
  <c r="J5472" i="10"/>
  <c r="I5472" i="10"/>
  <c r="J5476" i="10"/>
  <c r="I5476" i="10"/>
  <c r="K5476" i="10" s="1"/>
  <c r="J5480" i="10"/>
  <c r="I5480" i="10"/>
  <c r="J5484" i="10"/>
  <c r="I5484" i="10"/>
  <c r="J5488" i="10"/>
  <c r="I5488" i="10"/>
  <c r="J5492" i="10"/>
  <c r="I5492" i="10"/>
  <c r="J5496" i="10"/>
  <c r="I5496" i="10"/>
  <c r="J5500" i="10"/>
  <c r="I5500" i="10"/>
  <c r="J5504" i="10"/>
  <c r="I5504" i="10"/>
  <c r="J5508" i="10"/>
  <c r="I5508" i="10"/>
  <c r="K5508" i="10" s="1"/>
  <c r="J5512" i="10"/>
  <c r="I5512" i="10"/>
  <c r="J5516" i="10"/>
  <c r="I5516" i="10"/>
  <c r="J5520" i="10"/>
  <c r="I5520" i="10"/>
  <c r="J5524" i="10"/>
  <c r="I5524" i="10"/>
  <c r="K5524" i="10" s="1"/>
  <c r="J5528" i="10"/>
  <c r="I5528" i="10"/>
  <c r="J5532" i="10"/>
  <c r="I5532" i="10"/>
  <c r="J5536" i="10"/>
  <c r="I5536" i="10"/>
  <c r="J5540" i="10"/>
  <c r="I5540" i="10"/>
  <c r="J5544" i="10"/>
  <c r="I5544" i="10"/>
  <c r="J5548" i="10"/>
  <c r="I5548" i="10"/>
  <c r="J5552" i="10"/>
  <c r="I5552" i="10"/>
  <c r="J5556" i="10"/>
  <c r="I5556" i="10"/>
  <c r="K5556" i="10" s="1"/>
  <c r="J5560" i="10"/>
  <c r="I5560" i="10"/>
  <c r="J5564" i="10"/>
  <c r="I5564" i="10"/>
  <c r="J5568" i="10"/>
  <c r="I5568" i="10"/>
  <c r="J5572" i="10"/>
  <c r="I5572" i="10"/>
  <c r="K5572" i="10" s="1"/>
  <c r="J5576" i="10"/>
  <c r="I5576" i="10"/>
  <c r="J5580" i="10"/>
  <c r="I5580" i="10"/>
  <c r="J5584" i="10"/>
  <c r="I5584" i="10"/>
  <c r="J5588" i="10"/>
  <c r="I5588" i="10"/>
  <c r="K5588" i="10" s="1"/>
  <c r="J5592" i="10"/>
  <c r="I5592" i="10"/>
  <c r="J5596" i="10"/>
  <c r="I5596" i="10"/>
  <c r="J5600" i="10"/>
  <c r="I5600" i="10"/>
  <c r="J5604" i="10"/>
  <c r="I5604" i="10"/>
  <c r="J5608" i="10"/>
  <c r="I5608" i="10"/>
  <c r="J5612" i="10"/>
  <c r="I5612" i="10"/>
  <c r="J5616" i="10"/>
  <c r="I5616" i="10"/>
  <c r="J5620" i="10"/>
  <c r="I5620" i="10"/>
  <c r="K5620" i="10" s="1"/>
  <c r="J5624" i="10"/>
  <c r="I5624" i="10"/>
  <c r="J5628" i="10"/>
  <c r="I5628" i="10"/>
  <c r="J5632" i="10"/>
  <c r="I5632" i="10"/>
  <c r="J5636" i="10"/>
  <c r="I5636" i="10"/>
  <c r="K5636" i="10" s="1"/>
  <c r="J5640" i="10"/>
  <c r="I5640" i="10"/>
  <c r="J5644" i="10"/>
  <c r="I5644" i="10"/>
  <c r="J5648" i="10"/>
  <c r="I5648" i="10"/>
  <c r="J5652" i="10"/>
  <c r="I5652" i="10"/>
  <c r="J5656" i="10"/>
  <c r="I5656" i="10"/>
  <c r="J5660" i="10"/>
  <c r="I5660" i="10"/>
  <c r="J5664" i="10"/>
  <c r="I5664" i="10"/>
  <c r="J5668" i="10"/>
  <c r="I5668" i="10"/>
  <c r="K5668" i="10" s="1"/>
  <c r="J5672" i="10"/>
  <c r="I5672" i="10"/>
  <c r="J5676" i="10"/>
  <c r="I5676" i="10"/>
  <c r="J5680" i="10"/>
  <c r="I5680" i="10"/>
  <c r="J5684" i="10"/>
  <c r="I5684" i="10"/>
  <c r="K5684" i="10" s="1"/>
  <c r="J5688" i="10"/>
  <c r="I5688" i="10"/>
  <c r="J5692" i="10"/>
  <c r="I5692" i="10"/>
  <c r="J5696" i="10"/>
  <c r="I5696" i="10"/>
  <c r="J5700" i="10"/>
  <c r="I5700" i="10"/>
  <c r="K5700" i="10" s="1"/>
  <c r="J5704" i="10"/>
  <c r="I5704" i="10"/>
  <c r="J5708" i="10"/>
  <c r="I5708" i="10"/>
  <c r="J5712" i="10"/>
  <c r="I5712" i="10"/>
  <c r="J5716" i="10"/>
  <c r="I5716" i="10"/>
  <c r="J5720" i="10"/>
  <c r="I5720" i="10"/>
  <c r="J5724" i="10"/>
  <c r="I5724" i="10"/>
  <c r="J5728" i="10"/>
  <c r="I5728" i="10"/>
  <c r="J5732" i="10"/>
  <c r="I5732" i="10"/>
  <c r="K5732" i="10" s="1"/>
  <c r="J5736" i="10"/>
  <c r="I5736" i="10"/>
  <c r="J5740" i="10"/>
  <c r="I5740" i="10"/>
  <c r="J5744" i="10"/>
  <c r="I5744" i="10"/>
  <c r="J5748" i="10"/>
  <c r="I5748" i="10"/>
  <c r="K5748" i="10" s="1"/>
  <c r="J5752" i="10"/>
  <c r="I5752" i="10"/>
  <c r="J5756" i="10"/>
  <c r="I5756" i="10"/>
  <c r="J5760" i="10"/>
  <c r="I5760" i="10"/>
  <c r="J5764" i="10"/>
  <c r="I5764" i="10"/>
  <c r="J5768" i="10"/>
  <c r="I5768" i="10"/>
  <c r="J5772" i="10"/>
  <c r="I5772" i="10"/>
  <c r="J5776" i="10"/>
  <c r="I5776" i="10"/>
  <c r="J5780" i="10"/>
  <c r="I5780" i="10"/>
  <c r="K5780" i="10" s="1"/>
  <c r="J5784" i="10"/>
  <c r="I5784" i="10"/>
  <c r="J5788" i="10"/>
  <c r="I5788" i="10"/>
  <c r="J5792" i="10"/>
  <c r="I5792" i="10"/>
  <c r="J5796" i="10"/>
  <c r="I5796" i="10"/>
  <c r="K5796" i="10" s="1"/>
  <c r="J5800" i="10"/>
  <c r="I5800" i="10"/>
  <c r="J5804" i="10"/>
  <c r="I5804" i="10"/>
  <c r="J5808" i="10"/>
  <c r="I5808" i="10"/>
  <c r="J5812" i="10"/>
  <c r="I5812" i="10"/>
  <c r="K5812" i="10" s="1"/>
  <c r="J5816" i="10"/>
  <c r="I5816" i="10"/>
  <c r="J5820" i="10"/>
  <c r="I5820" i="10"/>
  <c r="J5824" i="10"/>
  <c r="I5824" i="10"/>
  <c r="J5828" i="10"/>
  <c r="I5828" i="10"/>
  <c r="J5832" i="10"/>
  <c r="I5832" i="10"/>
  <c r="J5836" i="10"/>
  <c r="I5836" i="10"/>
  <c r="J5840" i="10"/>
  <c r="I5840" i="10"/>
  <c r="J5844" i="10"/>
  <c r="I5844" i="10"/>
  <c r="J5848" i="10"/>
  <c r="I5848" i="10"/>
  <c r="J5852" i="10"/>
  <c r="I5852" i="10"/>
  <c r="J5856" i="10"/>
  <c r="I5856" i="10"/>
  <c r="J5860" i="10"/>
  <c r="I5860" i="10"/>
  <c r="K5860" i="10" s="1"/>
  <c r="J5864" i="10"/>
  <c r="I5864" i="10"/>
  <c r="J5868" i="10"/>
  <c r="I5868" i="10"/>
  <c r="J5872" i="10"/>
  <c r="I5872" i="10"/>
  <c r="J5876" i="10"/>
  <c r="I5876" i="10"/>
  <c r="J5880" i="10"/>
  <c r="I5880" i="10"/>
  <c r="J5884" i="10"/>
  <c r="I5884" i="10"/>
  <c r="J5888" i="10"/>
  <c r="I5888" i="10"/>
  <c r="J5892" i="10"/>
  <c r="I5892" i="10"/>
  <c r="K5892" i="10" s="1"/>
  <c r="J5896" i="10"/>
  <c r="I5896" i="10"/>
  <c r="J5900" i="10"/>
  <c r="I5900" i="10"/>
  <c r="J5904" i="10"/>
  <c r="I5904" i="10"/>
  <c r="J5908" i="10"/>
  <c r="I5908" i="10"/>
  <c r="K5908" i="10" s="1"/>
  <c r="J5912" i="10"/>
  <c r="I5912" i="10"/>
  <c r="J5916" i="10"/>
  <c r="I5916" i="10"/>
  <c r="J5920" i="10"/>
  <c r="I5920" i="10"/>
  <c r="J5924" i="10"/>
  <c r="I5924" i="10"/>
  <c r="K5924" i="10" s="1"/>
  <c r="J5928" i="10"/>
  <c r="I5928" i="10"/>
  <c r="J5932" i="10"/>
  <c r="I5932" i="10"/>
  <c r="J5936" i="10"/>
  <c r="I5936" i="10"/>
  <c r="J5940" i="10"/>
  <c r="I5940" i="10"/>
  <c r="J5944" i="10"/>
  <c r="I5944" i="10"/>
  <c r="J5948" i="10"/>
  <c r="I5948" i="10"/>
  <c r="J5952" i="10"/>
  <c r="I5952" i="10"/>
  <c r="J5956" i="10"/>
  <c r="I5956" i="10"/>
  <c r="J5960" i="10"/>
  <c r="I5960" i="10"/>
  <c r="J5964" i="10"/>
  <c r="I5964" i="10"/>
  <c r="J5968" i="10"/>
  <c r="I5968" i="10"/>
  <c r="J5972" i="10"/>
  <c r="I5972" i="10"/>
  <c r="K5972" i="10" s="1"/>
  <c r="J5976" i="10"/>
  <c r="I5976" i="10"/>
  <c r="J5980" i="10"/>
  <c r="I5980" i="10"/>
  <c r="J5984" i="10"/>
  <c r="I5984" i="10"/>
  <c r="J5988" i="10"/>
  <c r="I5988" i="10"/>
  <c r="J5992" i="10"/>
  <c r="I5992" i="10"/>
  <c r="J5996" i="10"/>
  <c r="I5996" i="10"/>
  <c r="J6000" i="10"/>
  <c r="I6000" i="10"/>
  <c r="J6004" i="10"/>
  <c r="I6004" i="10"/>
  <c r="K6004" i="10" s="1"/>
  <c r="J6008" i="10"/>
  <c r="I6008" i="10"/>
  <c r="J6012" i="10"/>
  <c r="I6012" i="10"/>
  <c r="J6016" i="10"/>
  <c r="I6016" i="10"/>
  <c r="J6020" i="10"/>
  <c r="I6020" i="10"/>
  <c r="K6020" i="10" s="1"/>
  <c r="J6024" i="10"/>
  <c r="I6024" i="10"/>
  <c r="J6028" i="10"/>
  <c r="I6028" i="10"/>
  <c r="J6032" i="10"/>
  <c r="I6032" i="10"/>
  <c r="J6036" i="10"/>
  <c r="I6036" i="10"/>
  <c r="K6036" i="10" s="1"/>
  <c r="J6040" i="10"/>
  <c r="I6040" i="10"/>
  <c r="J6044" i="10"/>
  <c r="I6044" i="10"/>
  <c r="J6048" i="10"/>
  <c r="I6048" i="10"/>
  <c r="J6052" i="10"/>
  <c r="I6052" i="10"/>
  <c r="J6056" i="10"/>
  <c r="I6056" i="10"/>
  <c r="J6060" i="10"/>
  <c r="I6060" i="10"/>
  <c r="J6064" i="10"/>
  <c r="I6064" i="10"/>
  <c r="J6068" i="10"/>
  <c r="I6068" i="10"/>
  <c r="J6072" i="10"/>
  <c r="I6072" i="10"/>
  <c r="J6076" i="10"/>
  <c r="I6076" i="10"/>
  <c r="J6080" i="10"/>
  <c r="I6080" i="10"/>
  <c r="J6084" i="10"/>
  <c r="I6084" i="10"/>
  <c r="K6084" i="10" s="1"/>
  <c r="J6088" i="10"/>
  <c r="I6088" i="10"/>
  <c r="J6092" i="10"/>
  <c r="I6092" i="10"/>
  <c r="J6096" i="10"/>
  <c r="I6096" i="10"/>
  <c r="J6100" i="10"/>
  <c r="I6100" i="10"/>
  <c r="J6104" i="10"/>
  <c r="I6104" i="10"/>
  <c r="J6108" i="10"/>
  <c r="I6108" i="10"/>
  <c r="J6112" i="10"/>
  <c r="I6112" i="10"/>
  <c r="J6116" i="10"/>
  <c r="I6116" i="10"/>
  <c r="K6116" i="10" s="1"/>
  <c r="J6120" i="10"/>
  <c r="I6120" i="10"/>
  <c r="J6124" i="10"/>
  <c r="I6124" i="10"/>
  <c r="J6128" i="10"/>
  <c r="I6128" i="10"/>
  <c r="J6132" i="10"/>
  <c r="I6132" i="10"/>
  <c r="K6132" i="10" s="1"/>
  <c r="J6136" i="10"/>
  <c r="I6136" i="10"/>
  <c r="J6140" i="10"/>
  <c r="I6140" i="10"/>
  <c r="J6144" i="10"/>
  <c r="I6144" i="10"/>
  <c r="J6148" i="10"/>
  <c r="I6148" i="10"/>
  <c r="K6148" i="10" s="1"/>
  <c r="J6152" i="10"/>
  <c r="I6152" i="10"/>
  <c r="J6156" i="10"/>
  <c r="I6156" i="10"/>
  <c r="J6160" i="10"/>
  <c r="I6160" i="10"/>
  <c r="J6164" i="10"/>
  <c r="I6164" i="10"/>
  <c r="J6168" i="10"/>
  <c r="I6168" i="10"/>
  <c r="J6172" i="10"/>
  <c r="I6172" i="10"/>
  <c r="J6176" i="10"/>
  <c r="I6176" i="10"/>
  <c r="J6180" i="10"/>
  <c r="I6180" i="10"/>
  <c r="J6184" i="10"/>
  <c r="I6184" i="10"/>
  <c r="J6188" i="10"/>
  <c r="I6188" i="10"/>
  <c r="J6192" i="10"/>
  <c r="I6192" i="10"/>
  <c r="J6196" i="10"/>
  <c r="I6196" i="10"/>
  <c r="K6196" i="10" s="1"/>
  <c r="J6200" i="10"/>
  <c r="I6200" i="10"/>
  <c r="J6204" i="10"/>
  <c r="I6204" i="10"/>
  <c r="J6208" i="10"/>
  <c r="I6208" i="10"/>
  <c r="J6212" i="10"/>
  <c r="I6212" i="10"/>
  <c r="J6216" i="10"/>
  <c r="I6216" i="10"/>
  <c r="J6220" i="10"/>
  <c r="I6220" i="10"/>
  <c r="J6224" i="10"/>
  <c r="I6224" i="10"/>
  <c r="J6228" i="10"/>
  <c r="I6228" i="10"/>
  <c r="K6228" i="10" s="1"/>
  <c r="J6232" i="10"/>
  <c r="I6232" i="10"/>
  <c r="J6236" i="10"/>
  <c r="I6236" i="10"/>
  <c r="J6240" i="10"/>
  <c r="I6240" i="10"/>
  <c r="J6244" i="10"/>
  <c r="I6244" i="10"/>
  <c r="K6244" i="10" s="1"/>
  <c r="J6248" i="10"/>
  <c r="I6248" i="10"/>
  <c r="J6252" i="10"/>
  <c r="I6252" i="10"/>
  <c r="J6256" i="10"/>
  <c r="I6256" i="10"/>
  <c r="J6260" i="10"/>
  <c r="I6260" i="10"/>
  <c r="K6260" i="10" s="1"/>
  <c r="J6264" i="10"/>
  <c r="I6264" i="10"/>
  <c r="J6268" i="10"/>
  <c r="I6268" i="10"/>
  <c r="J6272" i="10"/>
  <c r="I6272" i="10"/>
  <c r="J6276" i="10"/>
  <c r="I6276" i="10"/>
  <c r="J6280" i="10"/>
  <c r="I6280" i="10"/>
  <c r="J6284" i="10"/>
  <c r="I6284" i="10"/>
  <c r="J6288" i="10"/>
  <c r="I6288" i="10"/>
  <c r="J6292" i="10"/>
  <c r="I6292" i="10"/>
  <c r="K6292" i="10" s="1"/>
  <c r="J6296" i="10"/>
  <c r="I6296" i="10"/>
  <c r="J6300" i="10"/>
  <c r="I6300" i="10"/>
  <c r="J6304" i="10"/>
  <c r="I6304" i="10"/>
  <c r="J6308" i="10"/>
  <c r="I6308" i="10"/>
  <c r="K6308" i="10" s="1"/>
  <c r="J6312" i="10"/>
  <c r="I6312" i="10"/>
  <c r="J6316" i="10"/>
  <c r="I6316" i="10"/>
  <c r="J6320" i="10"/>
  <c r="I6320" i="10"/>
  <c r="J6324" i="10"/>
  <c r="I6324" i="10"/>
  <c r="J6328" i="10"/>
  <c r="I6328" i="10"/>
  <c r="J6332" i="10"/>
  <c r="I6332" i="10"/>
  <c r="J6336" i="10"/>
  <c r="I6336" i="10"/>
  <c r="J6340" i="10"/>
  <c r="I6340" i="10"/>
  <c r="K6340" i="10" s="1"/>
  <c r="J6344" i="10"/>
  <c r="I6344" i="10"/>
  <c r="J6348" i="10"/>
  <c r="I6348" i="10"/>
  <c r="J6352" i="10"/>
  <c r="I6352" i="10"/>
  <c r="J6356" i="10"/>
  <c r="I6356" i="10"/>
  <c r="K6356" i="10" s="1"/>
  <c r="J6360" i="10"/>
  <c r="I6360" i="10"/>
  <c r="J6364" i="10"/>
  <c r="I6364" i="10"/>
  <c r="J6368" i="10"/>
  <c r="I6368" i="10"/>
  <c r="J6372" i="10"/>
  <c r="I6372" i="10"/>
  <c r="K6372" i="10" s="1"/>
  <c r="J6376" i="10"/>
  <c r="I6376" i="10"/>
  <c r="J6380" i="10"/>
  <c r="I6380" i="10"/>
  <c r="J6384" i="10"/>
  <c r="I6384" i="10"/>
  <c r="J6388" i="10"/>
  <c r="I6388" i="10"/>
  <c r="J6392" i="10"/>
  <c r="I6392" i="10"/>
  <c r="J6396" i="10"/>
  <c r="I6396" i="10"/>
  <c r="J6400" i="10"/>
  <c r="I6400" i="10"/>
  <c r="J6404" i="10"/>
  <c r="I6404" i="10"/>
  <c r="K6404" i="10" s="1"/>
  <c r="J6408" i="10"/>
  <c r="I6408" i="10"/>
  <c r="J6412" i="10"/>
  <c r="I6412" i="10"/>
  <c r="J6416" i="10"/>
  <c r="I6416" i="10"/>
  <c r="J6420" i="10"/>
  <c r="I6420" i="10"/>
  <c r="K6420" i="10" s="1"/>
  <c r="J6424" i="10"/>
  <c r="I6424" i="10"/>
  <c r="I6428" i="10"/>
  <c r="J6428" i="10"/>
  <c r="J6432" i="10"/>
  <c r="I6432" i="10"/>
  <c r="I6436" i="10"/>
  <c r="J6436" i="10"/>
  <c r="J6440" i="10"/>
  <c r="I6440" i="10"/>
  <c r="I6444" i="10"/>
  <c r="J6444" i="10"/>
  <c r="J6448" i="10"/>
  <c r="I6448" i="10"/>
  <c r="I6452" i="10"/>
  <c r="J6452" i="10"/>
  <c r="J6456" i="10"/>
  <c r="I6456" i="10"/>
  <c r="I6460" i="10"/>
  <c r="J6460" i="10"/>
  <c r="J6464" i="10"/>
  <c r="I6464" i="10"/>
  <c r="I6468" i="10"/>
  <c r="J6468" i="10"/>
  <c r="J6472" i="10"/>
  <c r="I6472" i="10"/>
  <c r="I6476" i="10"/>
  <c r="J6476" i="10"/>
  <c r="J6480" i="10"/>
  <c r="I6480" i="10"/>
  <c r="I6484" i="10"/>
  <c r="J6484" i="10"/>
  <c r="J6488" i="10"/>
  <c r="I6488" i="10"/>
  <c r="I6492" i="10"/>
  <c r="J6492" i="10"/>
  <c r="J6496" i="10"/>
  <c r="I6496" i="10"/>
  <c r="I6500" i="10"/>
  <c r="J6500" i="10"/>
  <c r="J6504" i="10"/>
  <c r="I6504" i="10"/>
  <c r="I6508" i="10"/>
  <c r="J6508" i="10"/>
  <c r="J6512" i="10"/>
  <c r="I6512" i="10"/>
  <c r="I6516" i="10"/>
  <c r="J6516" i="10"/>
  <c r="J6520" i="10"/>
  <c r="I6520" i="10"/>
  <c r="I6524" i="10"/>
  <c r="J6524" i="10"/>
  <c r="J6528" i="10"/>
  <c r="I6528" i="10"/>
  <c r="I6532" i="10"/>
  <c r="J6532" i="10"/>
  <c r="J6536" i="10"/>
  <c r="I6536" i="10"/>
  <c r="I6540" i="10"/>
  <c r="J6540" i="10"/>
  <c r="J6544" i="10"/>
  <c r="I6544" i="10"/>
  <c r="I6548" i="10"/>
  <c r="J6548" i="10"/>
  <c r="J6552" i="10"/>
  <c r="I6552" i="10"/>
  <c r="I6556" i="10"/>
  <c r="J6556" i="10"/>
  <c r="J6560" i="10"/>
  <c r="I6560" i="10"/>
  <c r="I6564" i="10"/>
  <c r="J6564" i="10"/>
  <c r="J6568" i="10"/>
  <c r="I6568" i="10"/>
  <c r="I6572" i="10"/>
  <c r="J6572" i="10"/>
  <c r="J6576" i="10"/>
  <c r="I6576" i="10"/>
  <c r="I6580" i="10"/>
  <c r="J6580" i="10"/>
  <c r="J6584" i="10"/>
  <c r="I6584" i="10"/>
  <c r="I6588" i="10"/>
  <c r="J6588" i="10"/>
  <c r="J6592" i="10"/>
  <c r="I6592" i="10"/>
  <c r="I6596" i="10"/>
  <c r="J6596" i="10"/>
  <c r="J6600" i="10"/>
  <c r="I6600" i="10"/>
  <c r="I6604" i="10"/>
  <c r="J6604" i="10"/>
  <c r="J6608" i="10"/>
  <c r="I6608" i="10"/>
  <c r="I6612" i="10"/>
  <c r="J6612" i="10"/>
  <c r="J6616" i="10"/>
  <c r="I6616" i="10"/>
  <c r="I6620" i="10"/>
  <c r="J6620" i="10"/>
  <c r="J6624" i="10"/>
  <c r="I6624" i="10"/>
  <c r="I6628" i="10"/>
  <c r="J6628" i="10"/>
  <c r="J6632" i="10"/>
  <c r="I6632" i="10"/>
  <c r="I6636" i="10"/>
  <c r="J6636" i="10"/>
  <c r="J6640" i="10"/>
  <c r="I6640" i="10"/>
  <c r="I6644" i="10"/>
  <c r="J6644" i="10"/>
  <c r="J6648" i="10"/>
  <c r="I6648" i="10"/>
  <c r="I6652" i="10"/>
  <c r="J6652" i="10"/>
  <c r="J6656" i="10"/>
  <c r="I6656" i="10"/>
  <c r="I6660" i="10"/>
  <c r="J6660" i="10"/>
  <c r="J6664" i="10"/>
  <c r="I6664" i="10"/>
  <c r="I6668" i="10"/>
  <c r="J6668" i="10"/>
  <c r="J6672" i="10"/>
  <c r="I6672" i="10"/>
  <c r="I6676" i="10"/>
  <c r="J6676" i="10"/>
  <c r="J6680" i="10"/>
  <c r="I6680" i="10"/>
  <c r="I6684" i="10"/>
  <c r="J6684" i="10"/>
  <c r="J6688" i="10"/>
  <c r="I6688" i="10"/>
  <c r="I6692" i="10"/>
  <c r="J6692" i="10"/>
  <c r="J6696" i="10"/>
  <c r="I6696" i="10"/>
  <c r="I6700" i="10"/>
  <c r="J6700" i="10"/>
  <c r="J6704" i="10"/>
  <c r="I6704" i="10"/>
  <c r="I6708" i="10"/>
  <c r="J6708" i="10"/>
  <c r="J6712" i="10"/>
  <c r="I6712" i="10"/>
  <c r="I6716" i="10"/>
  <c r="J6716" i="10"/>
  <c r="J6720" i="10"/>
  <c r="I6720" i="10"/>
  <c r="I6724" i="10"/>
  <c r="J6724" i="10"/>
  <c r="J6728" i="10"/>
  <c r="I6728" i="10"/>
  <c r="I6732" i="10"/>
  <c r="J6732" i="10"/>
  <c r="J6736" i="10"/>
  <c r="I6736" i="10"/>
  <c r="I6740" i="10"/>
  <c r="J6740" i="10"/>
  <c r="J6744" i="10"/>
  <c r="I6744" i="10"/>
  <c r="I6748" i="10"/>
  <c r="J6748" i="10"/>
  <c r="J6752" i="10"/>
  <c r="I6752" i="10"/>
  <c r="I6756" i="10"/>
  <c r="J6756" i="10"/>
  <c r="J6760" i="10"/>
  <c r="I6760" i="10"/>
  <c r="I6764" i="10"/>
  <c r="J6764" i="10"/>
  <c r="J6768" i="10"/>
  <c r="I6768" i="10"/>
  <c r="I6772" i="10"/>
  <c r="J6772" i="10"/>
  <c r="J6776" i="10"/>
  <c r="I6776" i="10"/>
  <c r="I6780" i="10"/>
  <c r="J6780" i="10"/>
  <c r="J6784" i="10"/>
  <c r="I6784" i="10"/>
  <c r="I6788" i="10"/>
  <c r="J6788" i="10"/>
  <c r="J6792" i="10"/>
  <c r="I6792" i="10"/>
  <c r="I6796" i="10"/>
  <c r="J6796" i="10"/>
  <c r="J6800" i="10"/>
  <c r="I6800" i="10"/>
  <c r="I6804" i="10"/>
  <c r="J6804" i="10"/>
  <c r="J6808" i="10"/>
  <c r="I6808" i="10"/>
  <c r="I6812" i="10"/>
  <c r="J6812" i="10"/>
  <c r="J6816" i="10"/>
  <c r="I6816" i="10"/>
  <c r="I6820" i="10"/>
  <c r="J6820" i="10"/>
  <c r="J6824" i="10"/>
  <c r="I6824" i="10"/>
  <c r="I6828" i="10"/>
  <c r="J6828" i="10"/>
  <c r="J6832" i="10"/>
  <c r="I6832" i="10"/>
  <c r="I6836" i="10"/>
  <c r="J6836" i="10"/>
  <c r="J6840" i="10"/>
  <c r="I6840" i="10"/>
  <c r="I6844" i="10"/>
  <c r="J6844" i="10"/>
  <c r="J6848" i="10"/>
  <c r="I6848" i="10"/>
  <c r="I6852" i="10"/>
  <c r="J6852" i="10"/>
  <c r="J6856" i="10"/>
  <c r="I6856" i="10"/>
  <c r="J6860" i="10"/>
  <c r="I6860" i="10"/>
  <c r="J6864" i="10"/>
  <c r="I6864" i="10"/>
  <c r="J6868" i="10"/>
  <c r="I6868" i="10"/>
  <c r="K6868" i="10" s="1"/>
  <c r="J6872" i="10"/>
  <c r="I6872" i="10"/>
  <c r="J6876" i="10"/>
  <c r="I6876" i="10"/>
  <c r="J6880" i="10"/>
  <c r="I6880" i="10"/>
  <c r="J6884" i="10"/>
  <c r="I6884" i="10"/>
  <c r="J6888" i="10"/>
  <c r="I6888" i="10"/>
  <c r="J6892" i="10"/>
  <c r="I6892" i="10"/>
  <c r="J6896" i="10"/>
  <c r="I6896" i="10"/>
  <c r="J6900" i="10"/>
  <c r="I6900" i="10"/>
  <c r="K6900" i="10" s="1"/>
  <c r="J6904" i="10"/>
  <c r="I6904" i="10"/>
  <c r="J6908" i="10"/>
  <c r="I6908" i="10"/>
  <c r="J6912" i="10"/>
  <c r="I6912" i="10"/>
  <c r="J6916" i="10"/>
  <c r="I6916" i="10"/>
  <c r="K6916" i="10" s="1"/>
  <c r="J6920" i="10"/>
  <c r="I6920" i="10"/>
  <c r="J6924" i="10"/>
  <c r="I6924" i="10"/>
  <c r="J6928" i="10"/>
  <c r="I6928" i="10"/>
  <c r="J6932" i="10"/>
  <c r="I6932" i="10"/>
  <c r="K6932" i="10" s="1"/>
  <c r="J6936" i="10"/>
  <c r="I6936" i="10"/>
  <c r="J6940" i="10"/>
  <c r="I6940" i="10"/>
  <c r="J6944" i="10"/>
  <c r="I6944" i="10"/>
  <c r="J6948" i="10"/>
  <c r="I6948" i="10"/>
  <c r="J6952" i="10"/>
  <c r="I6952" i="10"/>
  <c r="J6956" i="10"/>
  <c r="I6956" i="10"/>
  <c r="J6960" i="10"/>
  <c r="I6960" i="10"/>
  <c r="J6964" i="10"/>
  <c r="I6964" i="10"/>
  <c r="J6968" i="10"/>
  <c r="I6968" i="10"/>
  <c r="J6972" i="10"/>
  <c r="I6972" i="10"/>
  <c r="J6976" i="10"/>
  <c r="I6976" i="10"/>
  <c r="J6980" i="10"/>
  <c r="I6980" i="10"/>
  <c r="K6980" i="10" s="1"/>
  <c r="J6984" i="10"/>
  <c r="I6984" i="10"/>
  <c r="J6988" i="10"/>
  <c r="I6988" i="10"/>
  <c r="J6992" i="10"/>
  <c r="I6992" i="10"/>
  <c r="J6996" i="10"/>
  <c r="I6996" i="10"/>
  <c r="J7000" i="10"/>
  <c r="I7000" i="10"/>
  <c r="J7004" i="10"/>
  <c r="I7004" i="10"/>
  <c r="J7008" i="10"/>
  <c r="I7008" i="10"/>
  <c r="J7012" i="10"/>
  <c r="I7012" i="10"/>
  <c r="K7012" i="10" s="1"/>
  <c r="J7016" i="10"/>
  <c r="I7016" i="10"/>
  <c r="J7020" i="10"/>
  <c r="I7020" i="10"/>
  <c r="J7024" i="10"/>
  <c r="I7024" i="10"/>
  <c r="J7028" i="10"/>
  <c r="I7028" i="10"/>
  <c r="K7028" i="10" s="1"/>
  <c r="J7032" i="10"/>
  <c r="I7032" i="10"/>
  <c r="J7036" i="10"/>
  <c r="I7036" i="10"/>
  <c r="J7040" i="10"/>
  <c r="I7040" i="10"/>
  <c r="J7044" i="10"/>
  <c r="I7044" i="10"/>
  <c r="K7044" i="10" s="1"/>
  <c r="J7048" i="10"/>
  <c r="I7048" i="10"/>
  <c r="J7052" i="10"/>
  <c r="I7052" i="10"/>
  <c r="J7056" i="10"/>
  <c r="I7056" i="10"/>
  <c r="J7060" i="10"/>
  <c r="I7060" i="10"/>
  <c r="J7064" i="10"/>
  <c r="I7064" i="10"/>
  <c r="J7068" i="10"/>
  <c r="I7068" i="10"/>
  <c r="J7072" i="10"/>
  <c r="I7072" i="10"/>
  <c r="J7076" i="10"/>
  <c r="I7076" i="10"/>
  <c r="J7080" i="10"/>
  <c r="I7080" i="10"/>
  <c r="J7084" i="10"/>
  <c r="I7084" i="10"/>
  <c r="J7088" i="10"/>
  <c r="I7088" i="10"/>
  <c r="J7092" i="10"/>
  <c r="I7092" i="10"/>
  <c r="K7092" i="10" s="1"/>
  <c r="J7096" i="10"/>
  <c r="I7096" i="10"/>
  <c r="J7100" i="10"/>
  <c r="I7100" i="10"/>
  <c r="J7104" i="10"/>
  <c r="I7104" i="10"/>
  <c r="J7108" i="10"/>
  <c r="I7108" i="10"/>
  <c r="J7112" i="10"/>
  <c r="I7112" i="10"/>
  <c r="J7116" i="10"/>
  <c r="I7116" i="10"/>
  <c r="J7120" i="10"/>
  <c r="I7120" i="10"/>
  <c r="J7124" i="10"/>
  <c r="I7124" i="10"/>
  <c r="K7124" i="10" s="1"/>
  <c r="J7128" i="10"/>
  <c r="I7128" i="10"/>
  <c r="J7132" i="10"/>
  <c r="I7132" i="10"/>
  <c r="J7136" i="10"/>
  <c r="I7136" i="10"/>
  <c r="J7140" i="10"/>
  <c r="I7140" i="10"/>
  <c r="K7140" i="10" s="1"/>
  <c r="J7144" i="10"/>
  <c r="I7144" i="10"/>
  <c r="J7148" i="10"/>
  <c r="I7148" i="10"/>
  <c r="J7152" i="10"/>
  <c r="I7152" i="10"/>
  <c r="J7156" i="10"/>
  <c r="I7156" i="10"/>
  <c r="K7156" i="10" s="1"/>
  <c r="J7160" i="10"/>
  <c r="I7160" i="10"/>
  <c r="J7164" i="10"/>
  <c r="I7164" i="10"/>
  <c r="J7168" i="10"/>
  <c r="I7168" i="10"/>
  <c r="J7172" i="10"/>
  <c r="I7172" i="10"/>
  <c r="J7176" i="10"/>
  <c r="I7176" i="10"/>
  <c r="J7180" i="10"/>
  <c r="I7180" i="10"/>
  <c r="J7184" i="10"/>
  <c r="I7184" i="10"/>
  <c r="J7188" i="10"/>
  <c r="I7188" i="10"/>
  <c r="K7188" i="10" s="1"/>
  <c r="J7192" i="10"/>
  <c r="I7192" i="10"/>
  <c r="J7196" i="10"/>
  <c r="I7196" i="10"/>
  <c r="J7200" i="10"/>
  <c r="I7200" i="10"/>
  <c r="J7204" i="10"/>
  <c r="I7204" i="10"/>
  <c r="K7204" i="10" s="1"/>
  <c r="J7208" i="10"/>
  <c r="I7208" i="10"/>
  <c r="J7212" i="10"/>
  <c r="I7212" i="10"/>
  <c r="J7216" i="10"/>
  <c r="I7216" i="10"/>
  <c r="J7220" i="10"/>
  <c r="I7220" i="10"/>
  <c r="J7224" i="10"/>
  <c r="I7224" i="10"/>
  <c r="J7228" i="10"/>
  <c r="I7228" i="10"/>
  <c r="J7232" i="10"/>
  <c r="I7232" i="10"/>
  <c r="J7236" i="10"/>
  <c r="I7236" i="10"/>
  <c r="K7236" i="10" s="1"/>
  <c r="J7240" i="10"/>
  <c r="I7240" i="10"/>
  <c r="J7244" i="10"/>
  <c r="I7244" i="10"/>
  <c r="J7248" i="10"/>
  <c r="I7248" i="10"/>
  <c r="J7252" i="10"/>
  <c r="I7252" i="10"/>
  <c r="K7252" i="10" s="1"/>
  <c r="J7256" i="10"/>
  <c r="I7256" i="10"/>
  <c r="J7260" i="10"/>
  <c r="I7260" i="10"/>
  <c r="J7264" i="10"/>
  <c r="I7264" i="10"/>
  <c r="J7268" i="10"/>
  <c r="I7268" i="10"/>
  <c r="K7268" i="10" s="1"/>
  <c r="J7272" i="10"/>
  <c r="I7272" i="10"/>
  <c r="J7276" i="10"/>
  <c r="I7276" i="10"/>
  <c r="J7280" i="10"/>
  <c r="I7280" i="10"/>
  <c r="J7284" i="10"/>
  <c r="I7284" i="10"/>
  <c r="J7288" i="10"/>
  <c r="I7288" i="10"/>
  <c r="J7292" i="10"/>
  <c r="I7292" i="10"/>
  <c r="J7296" i="10"/>
  <c r="I7296" i="10"/>
  <c r="J7300" i="10"/>
  <c r="I7300" i="10"/>
  <c r="K7300" i="10" s="1"/>
  <c r="J7304" i="10"/>
  <c r="I7304" i="10"/>
  <c r="J7308" i="10"/>
  <c r="I7308" i="10"/>
  <c r="J7312" i="10"/>
  <c r="I7312" i="10"/>
  <c r="J7316" i="10"/>
  <c r="I7316" i="10"/>
  <c r="K7316" i="10" s="1"/>
  <c r="J7320" i="10"/>
  <c r="I7320" i="10"/>
  <c r="J7324" i="10"/>
  <c r="I7324" i="10"/>
  <c r="J7328" i="10"/>
  <c r="I7328" i="10"/>
  <c r="J7332" i="10"/>
  <c r="I7332" i="10"/>
  <c r="J7336" i="10"/>
  <c r="I7336" i="10"/>
  <c r="J7340" i="10"/>
  <c r="I7340" i="10"/>
  <c r="J7344" i="10"/>
  <c r="I7344" i="10"/>
  <c r="J7348" i="10"/>
  <c r="I7348" i="10"/>
  <c r="K7348" i="10" s="1"/>
  <c r="J7352" i="10"/>
  <c r="I7352" i="10"/>
  <c r="J7356" i="10"/>
  <c r="I7356" i="10"/>
  <c r="J7360" i="10"/>
  <c r="I7360" i="10"/>
  <c r="J7364" i="10"/>
  <c r="I7364" i="10"/>
  <c r="K7364" i="10" s="1"/>
  <c r="J7368" i="10"/>
  <c r="I7368" i="10"/>
  <c r="J7372" i="10"/>
  <c r="I7372" i="10"/>
  <c r="J7376" i="10"/>
  <c r="I7376" i="10"/>
  <c r="J7380" i="10"/>
  <c r="I7380" i="10"/>
  <c r="K7380" i="10" s="1"/>
  <c r="J7384" i="10"/>
  <c r="I7384" i="10"/>
  <c r="J7388" i="10"/>
  <c r="I7388" i="10"/>
  <c r="J7392" i="10"/>
  <c r="I7392" i="10"/>
  <c r="J7396" i="10"/>
  <c r="I7396" i="10"/>
  <c r="J7400" i="10"/>
  <c r="I7400" i="10"/>
  <c r="J7404" i="10"/>
  <c r="I7404" i="10"/>
  <c r="J7408" i="10"/>
  <c r="I7408" i="10"/>
  <c r="J7412" i="10"/>
  <c r="I7412" i="10"/>
  <c r="K7412" i="10" s="1"/>
  <c r="J7416" i="10"/>
  <c r="I7416" i="10"/>
  <c r="J7420" i="10"/>
  <c r="I7420" i="10"/>
  <c r="J7424" i="10"/>
  <c r="I7424" i="10"/>
  <c r="J7428" i="10"/>
  <c r="I7428" i="10"/>
  <c r="K7428" i="10" s="1"/>
  <c r="J7432" i="10"/>
  <c r="I7432" i="10"/>
  <c r="J7436" i="10"/>
  <c r="I7436" i="10"/>
  <c r="J7440" i="10"/>
  <c r="I7440" i="10"/>
  <c r="J7444" i="10"/>
  <c r="I7444" i="10"/>
  <c r="J7448" i="10"/>
  <c r="I7448" i="10"/>
  <c r="J7452" i="10"/>
  <c r="I7452" i="10"/>
  <c r="J7456" i="10"/>
  <c r="I7456" i="10"/>
  <c r="J7460" i="10"/>
  <c r="I7460" i="10"/>
  <c r="K7460" i="10" s="1"/>
  <c r="J7464" i="10"/>
  <c r="I7464" i="10"/>
  <c r="J7468" i="10"/>
  <c r="I7468" i="10"/>
  <c r="J7472" i="10"/>
  <c r="I7472" i="10"/>
  <c r="J7476" i="10"/>
  <c r="I7476" i="10"/>
  <c r="K7476" i="10" s="1"/>
  <c r="J7480" i="10"/>
  <c r="I7480" i="10"/>
  <c r="J7484" i="10"/>
  <c r="I7484" i="10"/>
  <c r="J7488" i="10"/>
  <c r="I7488" i="10"/>
  <c r="J7492" i="10"/>
  <c r="I7492" i="10"/>
  <c r="K7492" i="10" s="1"/>
  <c r="J7496" i="10"/>
  <c r="I7496" i="10"/>
  <c r="J7500" i="10"/>
  <c r="I7500" i="10"/>
  <c r="J7504" i="10"/>
  <c r="I7504" i="10"/>
  <c r="J7508" i="10"/>
  <c r="I7508" i="10"/>
  <c r="J7512" i="10"/>
  <c r="I7512" i="10"/>
  <c r="J7516" i="10"/>
  <c r="I7516" i="10"/>
  <c r="J7520" i="10"/>
  <c r="I7520" i="10"/>
  <c r="J7524" i="10"/>
  <c r="I7524" i="10"/>
  <c r="K7524" i="10" s="1"/>
  <c r="J7528" i="10"/>
  <c r="I7528" i="10"/>
  <c r="J7532" i="10"/>
  <c r="I7532" i="10"/>
  <c r="J7536" i="10"/>
  <c r="I7536" i="10"/>
  <c r="J7540" i="10"/>
  <c r="I7540" i="10"/>
  <c r="K7540" i="10" s="1"/>
  <c r="J7544" i="10"/>
  <c r="I7544" i="10"/>
  <c r="J7548" i="10"/>
  <c r="I7548" i="10"/>
  <c r="J7552" i="10"/>
  <c r="I7552" i="10"/>
  <c r="J7556" i="10"/>
  <c r="I7556" i="10"/>
  <c r="J7560" i="10"/>
  <c r="I7560" i="10"/>
  <c r="J7564" i="10"/>
  <c r="I7564" i="10"/>
  <c r="J7568" i="10"/>
  <c r="I7568" i="10"/>
  <c r="J7572" i="10"/>
  <c r="I7572" i="10"/>
  <c r="K7572" i="10" s="1"/>
  <c r="J7576" i="10"/>
  <c r="I7576" i="10"/>
  <c r="J7580" i="10"/>
  <c r="I7580" i="10"/>
  <c r="J7584" i="10"/>
  <c r="I7584" i="10"/>
  <c r="J7588" i="10"/>
  <c r="I7588" i="10"/>
  <c r="K7588" i="10" s="1"/>
  <c r="J7592" i="10"/>
  <c r="I7592" i="10"/>
  <c r="J7596" i="10"/>
  <c r="I7596" i="10"/>
  <c r="J7600" i="10"/>
  <c r="I7600" i="10"/>
  <c r="J7604" i="10"/>
  <c r="I7604" i="10"/>
  <c r="K7604" i="10" s="1"/>
  <c r="J7608" i="10"/>
  <c r="I7608" i="10"/>
  <c r="J7612" i="10"/>
  <c r="I7612" i="10"/>
  <c r="J7616" i="10"/>
  <c r="I7616" i="10"/>
  <c r="J7620" i="10"/>
  <c r="I7620" i="10"/>
  <c r="J7624" i="10"/>
  <c r="I7624" i="10"/>
  <c r="J7628" i="10"/>
  <c r="I7628" i="10"/>
  <c r="J7632" i="10"/>
  <c r="I7632" i="10"/>
  <c r="J7636" i="10"/>
  <c r="I7636" i="10"/>
  <c r="K7636" i="10" s="1"/>
  <c r="J7640" i="10"/>
  <c r="I7640" i="10"/>
  <c r="J7644" i="10"/>
  <c r="I7644" i="10"/>
  <c r="J7648" i="10"/>
  <c r="I7648" i="10"/>
  <c r="J7652" i="10"/>
  <c r="I7652" i="10"/>
  <c r="K7652" i="10" s="1"/>
  <c r="J7656" i="10"/>
  <c r="I7656" i="10"/>
  <c r="J7660" i="10"/>
  <c r="I7660" i="10"/>
  <c r="J7664" i="10"/>
  <c r="I7664" i="10"/>
  <c r="J7668" i="10"/>
  <c r="I7668" i="10"/>
  <c r="J7672" i="10"/>
  <c r="I7672" i="10"/>
  <c r="J7676" i="10"/>
  <c r="I7676" i="10"/>
  <c r="J7680" i="10"/>
  <c r="I7680" i="10"/>
  <c r="J7684" i="10"/>
  <c r="I7684" i="10"/>
  <c r="K7684" i="10" s="1"/>
  <c r="J7688" i="10"/>
  <c r="I7688" i="10"/>
  <c r="J7692" i="10"/>
  <c r="I7692" i="10"/>
  <c r="J7696" i="10"/>
  <c r="I7696" i="10"/>
  <c r="J7700" i="10"/>
  <c r="I7700" i="10"/>
  <c r="K7700" i="10" s="1"/>
  <c r="J7704" i="10"/>
  <c r="I7704" i="10"/>
  <c r="J7708" i="10"/>
  <c r="I7708" i="10"/>
  <c r="J7712" i="10"/>
  <c r="I7712" i="10"/>
  <c r="J7716" i="10"/>
  <c r="I7716" i="10"/>
  <c r="K7716" i="10" s="1"/>
  <c r="J7720" i="10"/>
  <c r="I7720" i="10"/>
  <c r="J7724" i="10"/>
  <c r="I7724" i="10"/>
  <c r="J7728" i="10"/>
  <c r="I7728" i="10"/>
  <c r="J7732" i="10"/>
  <c r="I7732" i="10"/>
  <c r="J7736" i="10"/>
  <c r="I7736" i="10"/>
  <c r="J7740" i="10"/>
  <c r="I7740" i="10"/>
  <c r="J7744" i="10"/>
  <c r="I7744" i="10"/>
  <c r="J7748" i="10"/>
  <c r="I7748" i="10"/>
  <c r="K7748" i="10" s="1"/>
  <c r="J7752" i="10"/>
  <c r="I7752" i="10"/>
  <c r="J7756" i="10"/>
  <c r="I7756" i="10"/>
  <c r="J7760" i="10"/>
  <c r="I7760" i="10"/>
  <c r="J7764" i="10"/>
  <c r="I7764" i="10"/>
  <c r="K7764" i="10" s="1"/>
  <c r="J7768" i="10"/>
  <c r="I7768" i="10"/>
  <c r="J7772" i="10"/>
  <c r="I7772" i="10"/>
  <c r="J7776" i="10"/>
  <c r="I7776" i="10"/>
  <c r="J7780" i="10"/>
  <c r="I7780" i="10"/>
  <c r="J7784" i="10"/>
  <c r="I7784" i="10"/>
  <c r="J7788" i="10"/>
  <c r="I7788" i="10"/>
  <c r="J7792" i="10"/>
  <c r="I7792" i="10"/>
  <c r="J7796" i="10"/>
  <c r="I7796" i="10"/>
  <c r="K7796" i="10" s="1"/>
  <c r="J7800" i="10"/>
  <c r="I7800" i="10"/>
  <c r="J7804" i="10"/>
  <c r="I7804" i="10"/>
  <c r="J7808" i="10"/>
  <c r="I7808" i="10"/>
  <c r="J7812" i="10"/>
  <c r="I7812" i="10"/>
  <c r="K7812" i="10" s="1"/>
  <c r="J7816" i="10"/>
  <c r="I7816" i="10"/>
  <c r="J7820" i="10"/>
  <c r="I7820" i="10"/>
  <c r="J7824" i="10"/>
  <c r="I7824" i="10"/>
  <c r="J7828" i="10"/>
  <c r="I7828" i="10"/>
  <c r="K7828" i="10" s="1"/>
  <c r="J7832" i="10"/>
  <c r="I7832" i="10"/>
  <c r="J7836" i="10"/>
  <c r="I7836" i="10"/>
  <c r="J7840" i="10"/>
  <c r="I7840" i="10"/>
  <c r="J7844" i="10"/>
  <c r="I7844" i="10"/>
  <c r="J7848" i="10"/>
  <c r="I7848" i="10"/>
  <c r="J7852" i="10"/>
  <c r="I7852" i="10"/>
  <c r="J7856" i="10"/>
  <c r="I7856" i="10"/>
  <c r="J7860" i="10"/>
  <c r="I7860" i="10"/>
  <c r="K7860" i="10" s="1"/>
  <c r="J7864" i="10"/>
  <c r="I7864" i="10"/>
  <c r="J7868" i="10"/>
  <c r="I7868" i="10"/>
  <c r="J7872" i="10"/>
  <c r="I7872" i="10"/>
  <c r="J7876" i="10"/>
  <c r="I7876" i="10"/>
  <c r="K7876" i="10" s="1"/>
  <c r="J7880" i="10"/>
  <c r="I7880" i="10"/>
  <c r="J7884" i="10"/>
  <c r="I7884" i="10"/>
  <c r="J7888" i="10"/>
  <c r="I7888" i="10"/>
  <c r="J7892" i="10"/>
  <c r="I7892" i="10"/>
  <c r="J7896" i="10"/>
  <c r="I7896" i="10"/>
  <c r="J7900" i="10"/>
  <c r="I7900" i="10"/>
  <c r="J7904" i="10"/>
  <c r="I7904" i="10"/>
  <c r="J7908" i="10"/>
  <c r="I7908" i="10"/>
  <c r="K7908" i="10" s="1"/>
  <c r="J7912" i="10"/>
  <c r="I7912" i="10"/>
  <c r="J7916" i="10"/>
  <c r="I7916" i="10"/>
  <c r="J7920" i="10"/>
  <c r="I7920" i="10"/>
  <c r="J7924" i="10"/>
  <c r="I7924" i="10"/>
  <c r="K7924" i="10" s="1"/>
  <c r="J7928" i="10"/>
  <c r="I7928" i="10"/>
  <c r="J7932" i="10"/>
  <c r="I7932" i="10"/>
  <c r="J7936" i="10"/>
  <c r="I7936" i="10"/>
  <c r="J7940" i="10"/>
  <c r="I7940" i="10"/>
  <c r="K7940" i="10" s="1"/>
  <c r="J7944" i="10"/>
  <c r="I7944" i="10"/>
  <c r="J7948" i="10"/>
  <c r="I7948" i="10"/>
  <c r="J7952" i="10"/>
  <c r="I7952" i="10"/>
  <c r="J7956" i="10"/>
  <c r="I7956" i="10"/>
  <c r="J7960" i="10"/>
  <c r="I7960" i="10"/>
  <c r="J7964" i="10"/>
  <c r="I7964" i="10"/>
  <c r="J7968" i="10"/>
  <c r="I7968" i="10"/>
  <c r="J7972" i="10"/>
  <c r="I7972" i="10"/>
  <c r="K7972" i="10" s="1"/>
  <c r="J7976" i="10"/>
  <c r="I7976" i="10"/>
  <c r="J7980" i="10"/>
  <c r="I7980" i="10"/>
  <c r="J7984" i="10"/>
  <c r="I7984" i="10"/>
  <c r="J7988" i="10"/>
  <c r="I7988" i="10"/>
  <c r="K7988" i="10" s="1"/>
  <c r="J7992" i="10"/>
  <c r="I7992" i="10"/>
  <c r="J7996" i="10"/>
  <c r="I7996" i="10"/>
  <c r="J8000" i="10"/>
  <c r="I8000" i="10"/>
  <c r="J8004" i="10"/>
  <c r="I8004" i="10"/>
  <c r="J8008" i="10"/>
  <c r="I8008" i="10"/>
  <c r="J8012" i="10"/>
  <c r="I8012" i="10"/>
  <c r="J8016" i="10"/>
  <c r="I8016" i="10"/>
  <c r="J8020" i="10"/>
  <c r="I8020" i="10"/>
  <c r="K8020" i="10" s="1"/>
  <c r="J8024" i="10"/>
  <c r="I8024" i="10"/>
  <c r="J8028" i="10"/>
  <c r="I8028" i="10"/>
  <c r="J8032" i="10"/>
  <c r="I8032" i="10"/>
  <c r="J8036" i="10"/>
  <c r="I8036" i="10"/>
  <c r="K8036" i="10" s="1"/>
  <c r="J8040" i="10"/>
  <c r="I8040" i="10"/>
  <c r="J8044" i="10"/>
  <c r="I8044" i="10"/>
  <c r="J8048" i="10"/>
  <c r="I8048" i="10"/>
  <c r="J8052" i="10"/>
  <c r="I8052" i="10"/>
  <c r="K8052" i="10" s="1"/>
  <c r="J8056" i="10"/>
  <c r="I8056" i="10"/>
  <c r="J8060" i="10"/>
  <c r="I8060" i="10"/>
  <c r="J8064" i="10"/>
  <c r="I8064" i="10"/>
  <c r="J8068" i="10"/>
  <c r="I8068" i="10"/>
  <c r="J8072" i="10"/>
  <c r="I8072" i="10"/>
  <c r="J8076" i="10"/>
  <c r="I8076" i="10"/>
  <c r="J8080" i="10"/>
  <c r="I8080" i="10"/>
  <c r="J8084" i="10"/>
  <c r="I8084" i="10"/>
  <c r="K8084" i="10" s="1"/>
  <c r="J8088" i="10"/>
  <c r="I8088" i="10"/>
  <c r="J8092" i="10"/>
  <c r="I8092" i="10"/>
  <c r="J8096" i="10"/>
  <c r="I8096" i="10"/>
  <c r="J8100" i="10"/>
  <c r="I8100" i="10"/>
  <c r="K8100" i="10" s="1"/>
  <c r="J8104" i="10"/>
  <c r="I8104" i="10"/>
  <c r="J8108" i="10"/>
  <c r="I8108" i="10"/>
  <c r="J8112" i="10"/>
  <c r="I8112" i="10"/>
  <c r="J8116" i="10"/>
  <c r="I8116" i="10"/>
  <c r="J8120" i="10"/>
  <c r="I8120" i="10"/>
  <c r="J8124" i="10"/>
  <c r="I8124" i="10"/>
  <c r="J8128" i="10"/>
  <c r="I8128" i="10"/>
  <c r="J8132" i="10"/>
  <c r="I8132" i="10"/>
  <c r="K8132" i="10" s="1"/>
  <c r="J8136" i="10"/>
  <c r="I8136" i="10"/>
  <c r="J8140" i="10"/>
  <c r="I8140" i="10"/>
  <c r="J8144" i="10"/>
  <c r="I8144" i="10"/>
  <c r="J8148" i="10"/>
  <c r="I8148" i="10"/>
  <c r="K8148" i="10" s="1"/>
  <c r="J8152" i="10"/>
  <c r="I8152" i="10"/>
  <c r="J8156" i="10"/>
  <c r="I8156" i="10"/>
  <c r="J8160" i="10"/>
  <c r="I8160" i="10"/>
  <c r="J8164" i="10"/>
  <c r="I8164" i="10"/>
  <c r="K8164" i="10" s="1"/>
  <c r="J8168" i="10"/>
  <c r="I8168" i="10"/>
  <c r="J8172" i="10"/>
  <c r="I8172" i="10"/>
  <c r="J8176" i="10"/>
  <c r="I8176" i="10"/>
  <c r="J8180" i="10"/>
  <c r="I8180" i="10"/>
  <c r="J8184" i="10"/>
  <c r="I8184" i="10"/>
  <c r="J8188" i="10"/>
  <c r="I8188" i="10"/>
  <c r="J8192" i="10"/>
  <c r="I8192" i="10"/>
  <c r="J8196" i="10"/>
  <c r="I8196" i="10"/>
  <c r="K8196" i="10" s="1"/>
  <c r="J8200" i="10"/>
  <c r="I8200" i="10"/>
  <c r="J8204" i="10"/>
  <c r="I8204" i="10"/>
  <c r="J8208" i="10"/>
  <c r="I8208" i="10"/>
  <c r="J8212" i="10"/>
  <c r="I8212" i="10"/>
  <c r="K8212" i="10" s="1"/>
  <c r="J8216" i="10"/>
  <c r="I8216" i="10"/>
  <c r="J8220" i="10"/>
  <c r="I8220" i="10"/>
  <c r="J8224" i="10"/>
  <c r="I8224" i="10"/>
  <c r="J8228" i="10"/>
  <c r="I8228" i="10"/>
  <c r="J8232" i="10"/>
  <c r="I8232" i="10"/>
  <c r="J8236" i="10"/>
  <c r="I8236" i="10"/>
  <c r="J8240" i="10"/>
  <c r="I8240" i="10"/>
  <c r="J8244" i="10"/>
  <c r="I8244" i="10"/>
  <c r="K8244" i="10" s="1"/>
  <c r="J8248" i="10"/>
  <c r="I8248" i="10"/>
  <c r="J8252" i="10"/>
  <c r="I8252" i="10"/>
  <c r="J8256" i="10"/>
  <c r="I8256" i="10"/>
  <c r="J8260" i="10"/>
  <c r="I8260" i="10"/>
  <c r="K8260" i="10" s="1"/>
  <c r="J8264" i="10"/>
  <c r="I8264" i="10"/>
  <c r="J8268" i="10"/>
  <c r="I8268" i="10"/>
  <c r="J8272" i="10"/>
  <c r="I8272" i="10"/>
  <c r="J8276" i="10"/>
  <c r="I8276" i="10"/>
  <c r="K8276" i="10" s="1"/>
  <c r="J8280" i="10"/>
  <c r="I8280" i="10"/>
  <c r="J8284" i="10"/>
  <c r="I8284" i="10"/>
  <c r="J8288" i="10"/>
  <c r="I8288" i="10"/>
  <c r="J8292" i="10"/>
  <c r="I8292" i="10"/>
  <c r="J8296" i="10"/>
  <c r="I8296" i="10"/>
  <c r="J8300" i="10"/>
  <c r="I8300" i="10"/>
  <c r="J8304" i="10"/>
  <c r="I8304" i="10"/>
  <c r="J8308" i="10"/>
  <c r="I8308" i="10"/>
  <c r="K8308" i="10" s="1"/>
  <c r="J8312" i="10"/>
  <c r="I8312" i="10"/>
  <c r="J8316" i="10"/>
  <c r="I8316" i="10"/>
  <c r="J8320" i="10"/>
  <c r="I8320" i="10"/>
  <c r="J8324" i="10"/>
  <c r="I8324" i="10"/>
  <c r="K8324" i="10" s="1"/>
  <c r="J8328" i="10"/>
  <c r="I8328" i="10"/>
  <c r="J8332" i="10"/>
  <c r="I8332" i="10"/>
  <c r="J8336" i="10"/>
  <c r="I8336" i="10"/>
  <c r="J8340" i="10"/>
  <c r="I8340" i="10"/>
  <c r="J8344" i="10"/>
  <c r="I8344" i="10"/>
  <c r="J8348" i="10"/>
  <c r="I8348" i="10"/>
  <c r="J8352" i="10"/>
  <c r="I8352" i="10"/>
  <c r="J8356" i="10"/>
  <c r="I8356" i="10"/>
  <c r="K8356" i="10" s="1"/>
  <c r="J8360" i="10"/>
  <c r="I8360" i="10"/>
  <c r="J8364" i="10"/>
  <c r="I8364" i="10"/>
  <c r="J8368" i="10"/>
  <c r="I8368" i="10"/>
  <c r="J8372" i="10"/>
  <c r="I8372" i="10"/>
  <c r="K8372" i="10" s="1"/>
  <c r="J8376" i="10"/>
  <c r="I8376" i="10"/>
  <c r="J8380" i="10"/>
  <c r="I8380" i="10"/>
  <c r="J8384" i="10"/>
  <c r="I8384" i="10"/>
  <c r="J8388" i="10"/>
  <c r="I8388" i="10"/>
  <c r="K8388" i="10" s="1"/>
  <c r="J8392" i="10"/>
  <c r="I8392" i="10"/>
  <c r="J8396" i="10"/>
  <c r="I8396" i="10"/>
  <c r="J8400" i="10"/>
  <c r="I8400" i="10"/>
  <c r="J8404" i="10"/>
  <c r="I8404" i="10"/>
  <c r="J8408" i="10"/>
  <c r="I8408" i="10"/>
  <c r="J8412" i="10"/>
  <c r="I8412" i="10"/>
  <c r="J8416" i="10"/>
  <c r="I8416" i="10"/>
  <c r="J8420" i="10"/>
  <c r="I8420" i="10"/>
  <c r="K8420" i="10" s="1"/>
  <c r="J8424" i="10"/>
  <c r="I8424" i="10"/>
  <c r="J8428" i="10"/>
  <c r="I8428" i="10"/>
  <c r="J8432" i="10"/>
  <c r="I8432" i="10"/>
  <c r="J8436" i="10"/>
  <c r="I8436" i="10"/>
  <c r="K8436" i="10" s="1"/>
  <c r="J8440" i="10"/>
  <c r="I8440" i="10"/>
  <c r="J8444" i="10"/>
  <c r="I8444" i="10"/>
  <c r="J8448" i="10"/>
  <c r="I8448" i="10"/>
  <c r="J8452" i="10"/>
  <c r="I8452" i="10"/>
  <c r="J8456" i="10"/>
  <c r="I8456" i="10"/>
  <c r="J8460" i="10"/>
  <c r="I8460" i="10"/>
  <c r="J8464" i="10"/>
  <c r="I8464" i="10"/>
  <c r="J8468" i="10"/>
  <c r="I8468" i="10"/>
  <c r="K8468" i="10" s="1"/>
  <c r="J8472" i="10"/>
  <c r="I8472" i="10"/>
  <c r="J8476" i="10"/>
  <c r="I8476" i="10"/>
  <c r="J8480" i="10"/>
  <c r="I8480" i="10"/>
  <c r="J8484" i="10"/>
  <c r="I8484" i="10"/>
  <c r="K8484" i="10" s="1"/>
  <c r="J8488" i="10"/>
  <c r="I8488" i="10"/>
  <c r="J8492" i="10"/>
  <c r="I8492" i="10"/>
  <c r="J8496" i="10"/>
  <c r="I8496" i="10"/>
  <c r="J8500" i="10"/>
  <c r="I8500" i="10"/>
  <c r="K8500" i="10" s="1"/>
  <c r="J8504" i="10"/>
  <c r="I8504" i="10"/>
  <c r="J8508" i="10"/>
  <c r="I8508" i="10"/>
  <c r="J8512" i="10"/>
  <c r="I8512" i="10"/>
  <c r="J8516" i="10"/>
  <c r="I8516" i="10"/>
  <c r="J8520" i="10"/>
  <c r="I8520" i="10"/>
  <c r="J8524" i="10"/>
  <c r="I8524" i="10"/>
  <c r="J8528" i="10"/>
  <c r="I8528" i="10"/>
  <c r="J8532" i="10"/>
  <c r="I8532" i="10"/>
  <c r="K8532" i="10" s="1"/>
  <c r="J8536" i="10"/>
  <c r="I8536" i="10"/>
  <c r="J8540" i="10"/>
  <c r="I8540" i="10"/>
  <c r="J8544" i="10"/>
  <c r="I8544" i="10"/>
  <c r="J8548" i="10"/>
  <c r="I8548" i="10"/>
  <c r="K8548" i="10" s="1"/>
  <c r="J8552" i="10"/>
  <c r="I8552" i="10"/>
  <c r="J8556" i="10"/>
  <c r="I8556" i="10"/>
  <c r="J8560" i="10"/>
  <c r="I8560" i="10"/>
  <c r="J8564" i="10"/>
  <c r="I8564" i="10"/>
  <c r="J8568" i="10"/>
  <c r="I8568" i="10"/>
  <c r="J8572" i="10"/>
  <c r="I8572" i="10"/>
  <c r="J8576" i="10"/>
  <c r="I8576" i="10"/>
  <c r="J8580" i="10"/>
  <c r="I8580" i="10"/>
  <c r="K8580" i="10" s="1"/>
  <c r="J8584" i="10"/>
  <c r="I8584" i="10"/>
  <c r="J8588" i="10"/>
  <c r="I8588" i="10"/>
  <c r="J8592" i="10"/>
  <c r="I8592" i="10"/>
  <c r="J8596" i="10"/>
  <c r="I8596" i="10"/>
  <c r="K8596" i="10" s="1"/>
  <c r="J8600" i="10"/>
  <c r="I8600" i="10"/>
  <c r="J8604" i="10"/>
  <c r="I8604" i="10"/>
  <c r="J8608" i="10"/>
  <c r="I8608" i="10"/>
  <c r="J8612" i="10"/>
  <c r="I8612" i="10"/>
  <c r="K8612" i="10" s="1"/>
  <c r="J8616" i="10"/>
  <c r="I8616" i="10"/>
  <c r="J8620" i="10"/>
  <c r="I8620" i="10"/>
  <c r="J8624" i="10"/>
  <c r="I8624" i="10"/>
  <c r="J8628" i="10"/>
  <c r="I8628" i="10"/>
  <c r="J8632" i="10"/>
  <c r="I8632" i="10"/>
  <c r="J8636" i="10"/>
  <c r="I8636" i="10"/>
  <c r="J8640" i="10"/>
  <c r="I8640" i="10"/>
  <c r="J8644" i="10"/>
  <c r="I8644" i="10"/>
  <c r="K8644" i="10" s="1"/>
  <c r="J8648" i="10"/>
  <c r="I8648" i="10"/>
  <c r="J8652" i="10"/>
  <c r="I8652" i="10"/>
  <c r="J8656" i="10"/>
  <c r="I8656" i="10"/>
  <c r="J8660" i="10"/>
  <c r="I8660" i="10"/>
  <c r="K8660" i="10" s="1"/>
  <c r="J8664" i="10"/>
  <c r="I8664" i="10"/>
  <c r="J8668" i="10"/>
  <c r="I8668" i="10"/>
  <c r="J8672" i="10"/>
  <c r="I8672" i="10"/>
  <c r="J8676" i="10"/>
  <c r="I8676" i="10"/>
  <c r="J8680" i="10"/>
  <c r="I8680" i="10"/>
  <c r="J8684" i="10"/>
  <c r="I8684" i="10"/>
  <c r="J8688" i="10"/>
  <c r="I8688" i="10"/>
  <c r="J8692" i="10"/>
  <c r="I8692" i="10"/>
  <c r="K8692" i="10" s="1"/>
  <c r="J8696" i="10"/>
  <c r="I8696" i="10"/>
  <c r="J8700" i="10"/>
  <c r="I8700" i="10"/>
  <c r="J8704" i="10"/>
  <c r="I8704" i="10"/>
  <c r="J8708" i="10"/>
  <c r="I8708" i="10"/>
  <c r="K8708" i="10" s="1"/>
  <c r="J8712" i="10"/>
  <c r="I8712" i="10"/>
  <c r="J8716" i="10"/>
  <c r="I8716" i="10"/>
  <c r="J8720" i="10"/>
  <c r="I8720" i="10"/>
  <c r="J8724" i="10"/>
  <c r="I8724" i="10"/>
  <c r="K8724" i="10" s="1"/>
  <c r="J8728" i="10"/>
  <c r="I8728" i="10"/>
  <c r="J8732" i="10"/>
  <c r="I8732" i="10"/>
  <c r="J8736" i="10"/>
  <c r="I8736" i="10"/>
  <c r="J8740" i="10"/>
  <c r="I8740" i="10"/>
  <c r="J8744" i="10"/>
  <c r="I8744" i="10"/>
  <c r="J8748" i="10"/>
  <c r="I8748" i="10"/>
  <c r="J8752" i="10"/>
  <c r="I8752" i="10"/>
  <c r="J8756" i="10"/>
  <c r="I8756" i="10"/>
  <c r="K8756" i="10" s="1"/>
  <c r="J8760" i="10"/>
  <c r="I8760" i="10"/>
  <c r="J8764" i="10"/>
  <c r="I8764" i="10"/>
  <c r="J8768" i="10"/>
  <c r="I8768" i="10"/>
  <c r="J8772" i="10"/>
  <c r="I8772" i="10"/>
  <c r="K8772" i="10" s="1"/>
  <c r="J8776" i="10"/>
  <c r="I8776" i="10"/>
  <c r="J8780" i="10"/>
  <c r="I8780" i="10"/>
  <c r="J8784" i="10"/>
  <c r="I8784" i="10"/>
  <c r="J8788" i="10"/>
  <c r="I8788" i="10"/>
  <c r="J8792" i="10"/>
  <c r="I8792" i="10"/>
  <c r="J8796" i="10"/>
  <c r="I8796" i="10"/>
  <c r="J8800" i="10"/>
  <c r="I8800" i="10"/>
  <c r="J8804" i="10"/>
  <c r="I8804" i="10"/>
  <c r="K8804" i="10" s="1"/>
  <c r="J8808" i="10"/>
  <c r="I8808" i="10"/>
  <c r="J8812" i="10"/>
  <c r="I8812" i="10"/>
  <c r="J8816" i="10"/>
  <c r="I8816" i="10"/>
  <c r="J8820" i="10"/>
  <c r="I8820" i="10"/>
  <c r="K8820" i="10" s="1"/>
  <c r="J8824" i="10"/>
  <c r="I8824" i="10"/>
  <c r="J8828" i="10"/>
  <c r="I8828" i="10"/>
  <c r="J8832" i="10"/>
  <c r="I8832" i="10"/>
  <c r="J8836" i="10"/>
  <c r="I8836" i="10"/>
  <c r="K8836" i="10" s="1"/>
  <c r="J8840" i="10"/>
  <c r="I8840" i="10"/>
  <c r="J8844" i="10"/>
  <c r="I8844" i="10"/>
  <c r="J8848" i="10"/>
  <c r="I8848" i="10"/>
  <c r="J8852" i="10"/>
  <c r="I8852" i="10"/>
  <c r="J8856" i="10"/>
  <c r="I8856" i="10"/>
  <c r="J8860" i="10"/>
  <c r="I8860" i="10"/>
  <c r="J8864" i="10"/>
  <c r="I8864" i="10"/>
  <c r="J8868" i="10"/>
  <c r="I8868" i="10"/>
  <c r="K8868" i="10" s="1"/>
  <c r="J8872" i="10"/>
  <c r="I8872" i="10"/>
  <c r="J8876" i="10"/>
  <c r="I8876" i="10"/>
  <c r="J8880" i="10"/>
  <c r="I8880" i="10"/>
  <c r="J8884" i="10"/>
  <c r="I8884" i="10"/>
  <c r="K8884" i="10" s="1"/>
  <c r="J8888" i="10"/>
  <c r="I8888" i="10"/>
  <c r="J8892" i="10"/>
  <c r="I8892" i="10"/>
  <c r="J8896" i="10"/>
  <c r="I8896" i="10"/>
  <c r="J8900" i="10"/>
  <c r="I8900" i="10"/>
  <c r="J8904" i="10"/>
  <c r="I8904" i="10"/>
  <c r="J8908" i="10"/>
  <c r="I8908" i="10"/>
  <c r="J8912" i="10"/>
  <c r="I8912" i="10"/>
  <c r="J8916" i="10"/>
  <c r="I8916" i="10"/>
  <c r="K8916" i="10" s="1"/>
  <c r="J8920" i="10"/>
  <c r="I8920" i="10"/>
  <c r="J8924" i="10"/>
  <c r="I8924" i="10"/>
  <c r="J8928" i="10"/>
  <c r="I8928" i="10"/>
  <c r="J8932" i="10"/>
  <c r="I8932" i="10"/>
  <c r="K8932" i="10" s="1"/>
  <c r="J8936" i="10"/>
  <c r="I8936" i="10"/>
  <c r="J8940" i="10"/>
  <c r="I8940" i="10"/>
  <c r="J8944" i="10"/>
  <c r="I8944" i="10"/>
  <c r="J8948" i="10"/>
  <c r="I8948" i="10"/>
  <c r="K8948" i="10" s="1"/>
  <c r="J8952" i="10"/>
  <c r="I8952" i="10"/>
  <c r="J8956" i="10"/>
  <c r="I8956" i="10"/>
  <c r="J8960" i="10"/>
  <c r="I8960" i="10"/>
  <c r="J8964" i="10"/>
  <c r="I8964" i="10"/>
  <c r="J8968" i="10"/>
  <c r="I8968" i="10"/>
  <c r="J8972" i="10"/>
  <c r="I8972" i="10"/>
  <c r="J8976" i="10"/>
  <c r="I8976" i="10"/>
  <c r="J8980" i="10"/>
  <c r="I8980" i="10"/>
  <c r="K8980" i="10" s="1"/>
  <c r="J8984" i="10"/>
  <c r="I8984" i="10"/>
  <c r="J8988" i="10"/>
  <c r="I8988" i="10"/>
  <c r="J8992" i="10"/>
  <c r="I8992" i="10"/>
  <c r="J8996" i="10"/>
  <c r="I8996" i="10"/>
  <c r="K8996" i="10" s="1"/>
  <c r="J9000" i="10"/>
  <c r="I9000" i="10"/>
  <c r="J9004" i="10"/>
  <c r="I9004" i="10"/>
  <c r="J9008" i="10"/>
  <c r="I9008" i="10"/>
  <c r="J9012" i="10"/>
  <c r="I9012" i="10"/>
  <c r="J9016" i="10"/>
  <c r="I9016" i="10"/>
  <c r="J9020" i="10"/>
  <c r="I9020" i="10"/>
  <c r="J9024" i="10"/>
  <c r="I9024" i="10"/>
  <c r="J9028" i="10"/>
  <c r="I9028" i="10"/>
  <c r="K9028" i="10" s="1"/>
  <c r="J9032" i="10"/>
  <c r="I9032" i="10"/>
  <c r="J9036" i="10"/>
  <c r="I9036" i="10"/>
  <c r="J9040" i="10"/>
  <c r="I9040" i="10"/>
  <c r="J9044" i="10"/>
  <c r="I9044" i="10"/>
  <c r="K9044" i="10" s="1"/>
  <c r="J9048" i="10"/>
  <c r="I9048" i="10"/>
  <c r="J9052" i="10"/>
  <c r="I9052" i="10"/>
  <c r="J9056" i="10"/>
  <c r="I9056" i="10"/>
  <c r="J9060" i="10"/>
  <c r="I9060" i="10"/>
  <c r="K9060" i="10" s="1"/>
  <c r="J9064" i="10"/>
  <c r="I9064" i="10"/>
  <c r="J9068" i="10"/>
  <c r="I9068" i="10"/>
  <c r="J9072" i="10"/>
  <c r="I9072" i="10"/>
  <c r="J9076" i="10"/>
  <c r="I9076" i="10"/>
  <c r="J9080" i="10"/>
  <c r="I9080" i="10"/>
  <c r="J9084" i="10"/>
  <c r="I9084" i="10"/>
  <c r="J9088" i="10"/>
  <c r="I9088" i="10"/>
  <c r="J9092" i="10"/>
  <c r="I9092" i="10"/>
  <c r="K9092" i="10" s="1"/>
  <c r="J9096" i="10"/>
  <c r="I9096" i="10"/>
  <c r="J9100" i="10"/>
  <c r="I9100" i="10"/>
  <c r="J9104" i="10"/>
  <c r="I9104" i="10"/>
  <c r="J9108" i="10"/>
  <c r="I9108" i="10"/>
  <c r="K9108" i="10" s="1"/>
  <c r="J9112" i="10"/>
  <c r="I9112" i="10"/>
  <c r="J9116" i="10"/>
  <c r="I9116" i="10"/>
  <c r="J9120" i="10"/>
  <c r="I9120" i="10"/>
  <c r="J9124" i="10"/>
  <c r="I9124" i="10"/>
  <c r="J9128" i="10"/>
  <c r="I9128" i="10"/>
  <c r="J9132" i="10"/>
  <c r="I9132" i="10"/>
  <c r="J9136" i="10"/>
  <c r="I9136" i="10"/>
  <c r="J9140" i="10"/>
  <c r="I9140" i="10"/>
  <c r="K9140" i="10" s="1"/>
  <c r="J9144" i="10"/>
  <c r="I9144" i="10"/>
  <c r="J9148" i="10"/>
  <c r="I9148" i="10"/>
  <c r="J9152" i="10"/>
  <c r="I9152" i="10"/>
  <c r="J9156" i="10"/>
  <c r="I9156" i="10"/>
  <c r="K9156" i="10" s="1"/>
  <c r="J9160" i="10"/>
  <c r="I9160" i="10"/>
  <c r="J9164" i="10"/>
  <c r="I9164" i="10"/>
  <c r="J9168" i="10"/>
  <c r="I9168" i="10"/>
  <c r="J9172" i="10"/>
  <c r="I9172" i="10"/>
  <c r="K9172" i="10" s="1"/>
  <c r="J9176" i="10"/>
  <c r="I9176" i="10"/>
  <c r="J9180" i="10"/>
  <c r="I9180" i="10"/>
  <c r="J9184" i="10"/>
  <c r="I9184" i="10"/>
  <c r="J9188" i="10"/>
  <c r="I9188" i="10"/>
  <c r="J9192" i="10"/>
  <c r="I9192" i="10"/>
  <c r="J9196" i="10"/>
  <c r="I9196" i="10"/>
  <c r="J9200" i="10"/>
  <c r="I9200" i="10"/>
  <c r="J9204" i="10"/>
  <c r="I9204" i="10"/>
  <c r="K9204" i="10" s="1"/>
  <c r="J9208" i="10"/>
  <c r="I9208" i="10"/>
  <c r="J9212" i="10"/>
  <c r="I9212" i="10"/>
  <c r="J9216" i="10"/>
  <c r="I9216" i="10"/>
  <c r="J9220" i="10"/>
  <c r="I9220" i="10"/>
  <c r="K9220" i="10" s="1"/>
  <c r="J9224" i="10"/>
  <c r="I9224" i="10"/>
  <c r="J9228" i="10"/>
  <c r="I9228" i="10"/>
  <c r="J9232" i="10"/>
  <c r="I9232" i="10"/>
  <c r="J9236" i="10"/>
  <c r="I9236" i="10"/>
  <c r="J9240" i="10"/>
  <c r="I9240" i="10"/>
  <c r="J9244" i="10"/>
  <c r="I9244" i="10"/>
  <c r="J9248" i="10"/>
  <c r="I9248" i="10"/>
  <c r="J9252" i="10"/>
  <c r="I9252" i="10"/>
  <c r="K9252" i="10" s="1"/>
  <c r="J9256" i="10"/>
  <c r="I9256" i="10"/>
  <c r="J9260" i="10"/>
  <c r="I9260" i="10"/>
  <c r="J9264" i="10"/>
  <c r="I9264" i="10"/>
  <c r="J9268" i="10"/>
  <c r="I9268" i="10"/>
  <c r="K9268" i="10" s="1"/>
  <c r="J9272" i="10"/>
  <c r="I9272" i="10"/>
  <c r="J9276" i="10"/>
  <c r="I9276" i="10"/>
  <c r="J9280" i="10"/>
  <c r="I9280" i="10"/>
  <c r="J9284" i="10"/>
  <c r="I9284" i="10"/>
  <c r="K9284" i="10" s="1"/>
  <c r="J9288" i="10"/>
  <c r="I9288" i="10"/>
  <c r="J9292" i="10"/>
  <c r="I9292" i="10"/>
  <c r="J9296" i="10"/>
  <c r="I9296" i="10"/>
  <c r="J9300" i="10"/>
  <c r="I9300" i="10"/>
  <c r="J9304" i="10"/>
  <c r="I9304" i="10"/>
  <c r="J9308" i="10"/>
  <c r="I9308" i="10"/>
  <c r="J9312" i="10"/>
  <c r="I9312" i="10"/>
  <c r="J9316" i="10"/>
  <c r="I9316" i="10"/>
  <c r="K9316" i="10" s="1"/>
  <c r="J9320" i="10"/>
  <c r="I9320" i="10"/>
  <c r="J9324" i="10"/>
  <c r="I9324" i="10"/>
  <c r="J9328" i="10"/>
  <c r="I9328" i="10"/>
  <c r="J9332" i="10"/>
  <c r="I9332" i="10"/>
  <c r="K9332" i="10" s="1"/>
  <c r="J9336" i="10"/>
  <c r="I9336" i="10"/>
  <c r="J9340" i="10"/>
  <c r="I9340" i="10"/>
  <c r="J9344" i="10"/>
  <c r="I9344" i="10"/>
  <c r="J9348" i="10"/>
  <c r="I9348" i="10"/>
  <c r="J9352" i="10"/>
  <c r="I9352" i="10"/>
  <c r="J9356" i="10"/>
  <c r="I9356" i="10"/>
  <c r="J9360" i="10"/>
  <c r="I9360" i="10"/>
  <c r="J9364" i="10"/>
  <c r="I9364" i="10"/>
  <c r="K9364" i="10" s="1"/>
  <c r="J9368" i="10"/>
  <c r="I9368" i="10"/>
  <c r="J9372" i="10"/>
  <c r="I9372" i="10"/>
  <c r="J9376" i="10"/>
  <c r="I9376" i="10"/>
  <c r="J9380" i="10"/>
  <c r="I9380" i="10"/>
  <c r="K9380" i="10" s="1"/>
  <c r="J9384" i="10"/>
  <c r="I9384" i="10"/>
  <c r="J9388" i="10"/>
  <c r="I9388" i="10"/>
  <c r="J9392" i="10"/>
  <c r="I9392" i="10"/>
  <c r="J9396" i="10"/>
  <c r="I9396" i="10"/>
  <c r="K9396" i="10" s="1"/>
  <c r="I9400" i="10"/>
  <c r="J9400" i="10"/>
  <c r="J9404" i="10"/>
  <c r="I9404" i="10"/>
  <c r="J9408" i="10"/>
  <c r="I9408" i="10"/>
  <c r="J9412" i="10"/>
  <c r="I9412" i="10"/>
  <c r="J9416" i="10"/>
  <c r="I9416" i="10"/>
  <c r="J9420" i="10"/>
  <c r="I9420" i="10"/>
  <c r="J9424" i="10"/>
  <c r="I9424" i="10"/>
  <c r="J9428" i="10"/>
  <c r="I9428" i="10"/>
  <c r="K9428" i="10" s="1"/>
  <c r="J9432" i="10"/>
  <c r="I9432" i="10"/>
  <c r="J9436" i="10"/>
  <c r="I9436" i="10"/>
  <c r="J9440" i="10"/>
  <c r="I9440" i="10"/>
  <c r="J9444" i="10"/>
  <c r="I9444" i="10"/>
  <c r="K9444" i="10" s="1"/>
  <c r="J9448" i="10"/>
  <c r="I9448" i="10"/>
  <c r="J9452" i="10"/>
  <c r="I9452" i="10"/>
  <c r="J9456" i="10"/>
  <c r="I9456" i="10"/>
  <c r="J9460" i="10"/>
  <c r="I9460" i="10"/>
  <c r="J9464" i="10"/>
  <c r="I9464" i="10"/>
  <c r="J9468" i="10"/>
  <c r="I9468" i="10"/>
  <c r="J9472" i="10"/>
  <c r="I9472" i="10"/>
  <c r="J9476" i="10"/>
  <c r="I9476" i="10"/>
  <c r="K9476" i="10" s="1"/>
  <c r="J9480" i="10"/>
  <c r="I9480" i="10"/>
  <c r="J9484" i="10"/>
  <c r="I9484" i="10"/>
  <c r="J9488" i="10"/>
  <c r="I9488" i="10"/>
  <c r="J9492" i="10"/>
  <c r="I9492" i="10"/>
  <c r="K9492" i="10" s="1"/>
  <c r="J9496" i="10"/>
  <c r="I9496" i="10"/>
  <c r="J9500" i="10"/>
  <c r="I9500" i="10"/>
  <c r="J9504" i="10"/>
  <c r="I9504" i="10"/>
  <c r="J9508" i="10"/>
  <c r="I9508" i="10"/>
  <c r="K9508" i="10" s="1"/>
  <c r="J9512" i="10"/>
  <c r="I9512" i="10"/>
  <c r="J9516" i="10"/>
  <c r="I9516" i="10"/>
  <c r="J9520" i="10"/>
  <c r="I9520" i="10"/>
  <c r="J9524" i="10"/>
  <c r="I9524" i="10"/>
  <c r="J9528" i="10"/>
  <c r="I9528" i="10"/>
  <c r="J9532" i="10"/>
  <c r="I9532" i="10"/>
  <c r="J9536" i="10"/>
  <c r="I9536" i="10"/>
  <c r="J9540" i="10"/>
  <c r="I9540" i="10"/>
  <c r="K9540" i="10" s="1"/>
  <c r="J9544" i="10"/>
  <c r="I9544" i="10"/>
  <c r="J9548" i="10"/>
  <c r="I9548" i="10"/>
  <c r="J9552" i="10"/>
  <c r="I9552" i="10"/>
  <c r="J9556" i="10"/>
  <c r="I9556" i="10"/>
  <c r="K9556" i="10" s="1"/>
  <c r="J9560" i="10"/>
  <c r="I9560" i="10"/>
  <c r="J9564" i="10"/>
  <c r="I9564" i="10"/>
  <c r="J9568" i="10"/>
  <c r="I9568" i="10"/>
  <c r="J9572" i="10"/>
  <c r="I9572" i="10"/>
  <c r="J9576" i="10"/>
  <c r="I9576" i="10"/>
  <c r="J9580" i="10"/>
  <c r="I9580" i="10"/>
  <c r="J9584" i="10"/>
  <c r="I9584" i="10"/>
  <c r="J9588" i="10"/>
  <c r="I9588" i="10"/>
  <c r="K9588" i="10" s="1"/>
  <c r="J9592" i="10"/>
  <c r="I9592" i="10"/>
  <c r="J9596" i="10"/>
  <c r="I9596" i="10"/>
  <c r="J9600" i="10"/>
  <c r="I9600" i="10"/>
  <c r="J9604" i="10"/>
  <c r="I9604" i="10"/>
  <c r="K9604" i="10" s="1"/>
  <c r="J9608" i="10"/>
  <c r="I9608" i="10"/>
  <c r="J9612" i="10"/>
  <c r="I9612" i="10"/>
  <c r="J9616" i="10"/>
  <c r="I9616" i="10"/>
  <c r="J9620" i="10"/>
  <c r="I9620" i="10"/>
  <c r="K9620" i="10" s="1"/>
  <c r="J9624" i="10"/>
  <c r="I9624" i="10"/>
  <c r="J9628" i="10"/>
  <c r="I9628" i="10"/>
  <c r="J9632" i="10"/>
  <c r="I9632" i="10"/>
  <c r="J9636" i="10"/>
  <c r="I9636" i="10"/>
  <c r="J9640" i="10"/>
  <c r="I9640" i="10"/>
  <c r="J9644" i="10"/>
  <c r="I9644" i="10"/>
  <c r="J9648" i="10"/>
  <c r="I9648" i="10"/>
  <c r="J9652" i="10"/>
  <c r="I9652" i="10"/>
  <c r="K9652" i="10" s="1"/>
  <c r="J9656" i="10"/>
  <c r="I9656" i="10"/>
  <c r="J9660" i="10"/>
  <c r="I9660" i="10"/>
  <c r="J9664" i="10"/>
  <c r="I9664" i="10"/>
  <c r="J9668" i="10"/>
  <c r="I9668" i="10"/>
  <c r="K9668" i="10" s="1"/>
  <c r="J9672" i="10"/>
  <c r="I9672" i="10"/>
  <c r="J9676" i="10"/>
  <c r="I9676" i="10"/>
  <c r="J9680" i="10"/>
  <c r="I9680" i="10"/>
  <c r="J9684" i="10"/>
  <c r="I9684" i="10"/>
  <c r="J9688" i="10"/>
  <c r="I9688" i="10"/>
  <c r="J9692" i="10"/>
  <c r="I9692" i="10"/>
  <c r="J9696" i="10"/>
  <c r="I9696" i="10"/>
  <c r="J9700" i="10"/>
  <c r="I9700" i="10"/>
  <c r="K9700" i="10" s="1"/>
  <c r="J9704" i="10"/>
  <c r="I9704" i="10"/>
  <c r="J9708" i="10"/>
  <c r="I9708" i="10"/>
  <c r="J9712" i="10"/>
  <c r="I9712" i="10"/>
  <c r="J9716" i="10"/>
  <c r="I9716" i="10"/>
  <c r="K9716" i="10" s="1"/>
  <c r="J9720" i="10"/>
  <c r="I9720" i="10"/>
  <c r="J9724" i="10"/>
  <c r="I9724" i="10"/>
  <c r="J9728" i="10"/>
  <c r="I9728" i="10"/>
  <c r="J9732" i="10"/>
  <c r="I9732" i="10"/>
  <c r="K9732" i="10" s="1"/>
  <c r="J9736" i="10"/>
  <c r="I9736" i="10"/>
  <c r="J9740" i="10"/>
  <c r="I9740" i="10"/>
  <c r="I9744" i="10"/>
  <c r="J9744" i="10"/>
  <c r="I9748" i="10"/>
  <c r="J9748" i="10"/>
  <c r="I9752" i="10"/>
  <c r="J9752" i="10"/>
  <c r="I9756" i="10"/>
  <c r="J9756" i="10"/>
  <c r="I9760" i="10"/>
  <c r="J9760" i="10"/>
  <c r="I9764" i="10"/>
  <c r="J9764" i="10"/>
  <c r="I9768" i="10"/>
  <c r="J9768" i="10"/>
  <c r="I9772" i="10"/>
  <c r="J9772" i="10"/>
  <c r="I9776" i="10"/>
  <c r="J9776" i="10"/>
  <c r="I9780" i="10"/>
  <c r="J9780" i="10"/>
  <c r="I9784" i="10"/>
  <c r="J9784" i="10"/>
  <c r="I9788" i="10"/>
  <c r="J9788" i="10"/>
  <c r="I9792" i="10"/>
  <c r="J9792" i="10"/>
  <c r="I9796" i="10"/>
  <c r="J9796" i="10"/>
  <c r="I9800" i="10"/>
  <c r="J9800" i="10"/>
  <c r="I9804" i="10"/>
  <c r="J9804" i="10"/>
  <c r="I9808" i="10"/>
  <c r="J9808" i="10"/>
  <c r="I9812" i="10"/>
  <c r="J9812" i="10"/>
  <c r="I9816" i="10"/>
  <c r="J9816" i="10"/>
  <c r="I9820" i="10"/>
  <c r="J9820" i="10"/>
  <c r="I9824" i="10"/>
  <c r="J9824" i="10"/>
  <c r="I9828" i="10"/>
  <c r="J9828" i="10"/>
  <c r="I9832" i="10"/>
  <c r="J9832" i="10"/>
  <c r="J9836" i="10"/>
  <c r="I9836" i="10"/>
  <c r="I9840" i="10"/>
  <c r="J9840" i="10"/>
  <c r="J9844" i="10"/>
  <c r="I9844" i="10"/>
  <c r="K9844" i="10" s="1"/>
  <c r="I9848" i="10"/>
  <c r="J9848" i="10"/>
  <c r="J9852" i="10"/>
  <c r="I9852" i="10"/>
  <c r="I9856" i="10"/>
  <c r="J9856" i="10"/>
  <c r="J9860" i="10"/>
  <c r="I9860" i="10"/>
  <c r="I9864" i="10"/>
  <c r="J9864" i="10"/>
  <c r="J9868" i="10"/>
  <c r="I9868" i="10"/>
  <c r="J9872" i="10"/>
  <c r="I9872" i="10"/>
  <c r="J9876" i="10"/>
  <c r="I9876" i="10"/>
  <c r="K9876" i="10" s="1"/>
  <c r="J9880" i="10"/>
  <c r="I9880" i="10"/>
  <c r="J9884" i="10"/>
  <c r="I9884" i="10"/>
  <c r="J9888" i="10"/>
  <c r="I9888" i="10"/>
  <c r="J9892" i="10"/>
  <c r="I9892" i="10"/>
  <c r="K9892" i="10" s="1"/>
  <c r="J9896" i="10"/>
  <c r="I9896" i="10"/>
  <c r="J9900" i="10"/>
  <c r="I9900" i="10"/>
  <c r="J9904" i="10"/>
  <c r="I9904" i="10"/>
  <c r="J9908" i="10"/>
  <c r="I9908" i="10"/>
  <c r="J9912" i="10"/>
  <c r="I9912" i="10"/>
  <c r="J9916" i="10"/>
  <c r="I9916" i="10"/>
  <c r="J9920" i="10"/>
  <c r="I9920" i="10"/>
  <c r="J9924" i="10"/>
  <c r="I9924" i="10"/>
  <c r="K9924" i="10" s="1"/>
  <c r="J9928" i="10"/>
  <c r="I9928" i="10"/>
  <c r="J9932" i="10"/>
  <c r="I9932" i="10"/>
  <c r="J9936" i="10"/>
  <c r="I9936" i="10"/>
  <c r="I9940" i="10"/>
  <c r="J9940" i="10"/>
  <c r="I9944" i="10"/>
  <c r="J9944" i="10"/>
  <c r="I9948" i="10"/>
  <c r="J9948" i="10"/>
  <c r="I9952" i="10"/>
  <c r="J9952" i="10"/>
  <c r="I9956" i="10"/>
  <c r="J9956" i="10"/>
  <c r="I9960" i="10"/>
  <c r="J9960" i="10"/>
  <c r="I9964" i="10"/>
  <c r="J9964" i="10"/>
  <c r="I9968" i="10"/>
  <c r="J9968" i="10"/>
  <c r="I9972" i="10"/>
  <c r="J9972" i="10"/>
  <c r="I9976" i="10"/>
  <c r="J9976" i="10"/>
  <c r="I9980" i="10"/>
  <c r="J9980" i="10"/>
  <c r="I9984" i="10"/>
  <c r="J9984" i="10"/>
  <c r="I9988" i="10"/>
  <c r="J9988" i="10"/>
  <c r="I9992" i="10"/>
  <c r="J9992" i="10"/>
  <c r="I9996" i="10"/>
  <c r="J9996" i="10"/>
  <c r="J10000" i="10"/>
  <c r="I10000" i="10"/>
  <c r="J1549" i="10"/>
  <c r="I1549" i="10"/>
  <c r="K1549" i="10" s="1"/>
  <c r="J1553" i="10"/>
  <c r="I1553" i="10"/>
  <c r="J1557" i="10"/>
  <c r="I1557" i="10"/>
  <c r="J1561" i="10"/>
  <c r="I1561" i="10"/>
  <c r="J1565" i="10"/>
  <c r="I1565" i="10"/>
  <c r="J1569" i="10"/>
  <c r="I1569" i="10"/>
  <c r="J1573" i="10"/>
  <c r="I1573" i="10"/>
  <c r="J1577" i="10"/>
  <c r="I1577" i="10"/>
  <c r="J1581" i="10"/>
  <c r="I1581" i="10"/>
  <c r="K1581" i="10" s="1"/>
  <c r="J1585" i="10"/>
  <c r="I1585" i="10"/>
  <c r="J1589" i="10"/>
  <c r="I1589" i="10"/>
  <c r="J1593" i="10"/>
  <c r="I1593" i="10"/>
  <c r="J1597" i="10"/>
  <c r="I1597" i="10"/>
  <c r="K1597" i="10" s="1"/>
  <c r="J1601" i="10"/>
  <c r="I1601" i="10"/>
  <c r="J1605" i="10"/>
  <c r="I1605" i="10"/>
  <c r="J1609" i="10"/>
  <c r="I1609" i="10"/>
  <c r="J1613" i="10"/>
  <c r="I1613" i="10"/>
  <c r="K1613" i="10" s="1"/>
  <c r="J1617" i="10"/>
  <c r="I1617" i="10"/>
  <c r="J1621" i="10"/>
  <c r="I1621" i="10"/>
  <c r="J1625" i="10"/>
  <c r="I1625" i="10"/>
  <c r="J1629" i="10"/>
  <c r="I1629" i="10"/>
  <c r="J1633" i="10"/>
  <c r="I1633" i="10"/>
  <c r="J1637" i="10"/>
  <c r="I1637" i="10"/>
  <c r="J1641" i="10"/>
  <c r="I1641" i="10"/>
  <c r="J1645" i="10"/>
  <c r="I1645" i="10"/>
  <c r="K1645" i="10" s="1"/>
  <c r="J1649" i="10"/>
  <c r="I1649" i="10"/>
  <c r="J1653" i="10"/>
  <c r="I1653" i="10"/>
  <c r="J1657" i="10"/>
  <c r="I1657" i="10"/>
  <c r="J1661" i="10"/>
  <c r="I1661" i="10"/>
  <c r="K1661" i="10" s="1"/>
  <c r="J1665" i="10"/>
  <c r="I1665" i="10"/>
  <c r="J1669" i="10"/>
  <c r="I1669" i="10"/>
  <c r="J1673" i="10"/>
  <c r="I1673" i="10"/>
  <c r="J1677" i="10"/>
  <c r="I1677" i="10"/>
  <c r="J1681" i="10"/>
  <c r="I1681" i="10"/>
  <c r="J1685" i="10"/>
  <c r="I1685" i="10"/>
  <c r="J1689" i="10"/>
  <c r="I1689" i="10"/>
  <c r="J1693" i="10"/>
  <c r="I1693" i="10"/>
  <c r="K1693" i="10" s="1"/>
  <c r="J1697" i="10"/>
  <c r="I1697" i="10"/>
  <c r="J1701" i="10"/>
  <c r="I1701" i="10"/>
  <c r="J1705" i="10"/>
  <c r="I1705" i="10"/>
  <c r="J1709" i="10"/>
  <c r="I1709" i="10"/>
  <c r="K1709" i="10" s="1"/>
  <c r="J1713" i="10"/>
  <c r="I1713" i="10"/>
  <c r="J1717" i="10"/>
  <c r="I1717" i="10"/>
  <c r="J1721" i="10"/>
  <c r="I1721" i="10"/>
  <c r="J1725" i="10"/>
  <c r="I1725" i="10"/>
  <c r="K1725" i="10" s="1"/>
  <c r="J1729" i="10"/>
  <c r="I1729" i="10"/>
  <c r="J1733" i="10"/>
  <c r="I1733" i="10"/>
  <c r="J1737" i="10"/>
  <c r="I1737" i="10"/>
  <c r="J1741" i="10"/>
  <c r="I1741" i="10"/>
  <c r="J1745" i="10"/>
  <c r="I1745" i="10"/>
  <c r="J1749" i="10"/>
  <c r="I1749" i="10"/>
  <c r="J1753" i="10"/>
  <c r="I1753" i="10"/>
  <c r="J1757" i="10"/>
  <c r="I1757" i="10"/>
  <c r="K1757" i="10" s="1"/>
  <c r="J1761" i="10"/>
  <c r="I1761" i="10"/>
  <c r="J1765" i="10"/>
  <c r="I1765" i="10"/>
  <c r="J1769" i="10"/>
  <c r="I1769" i="10"/>
  <c r="J1773" i="10"/>
  <c r="I1773" i="10"/>
  <c r="K1773" i="10" s="1"/>
  <c r="J1777" i="10"/>
  <c r="I1777" i="10"/>
  <c r="J1781" i="10"/>
  <c r="I1781" i="10"/>
  <c r="J1785" i="10"/>
  <c r="I1785" i="10"/>
  <c r="J1789" i="10"/>
  <c r="I1789" i="10"/>
  <c r="J1793" i="10"/>
  <c r="I1793" i="10"/>
  <c r="J1797" i="10"/>
  <c r="I1797" i="10"/>
  <c r="J1801" i="10"/>
  <c r="I1801" i="10"/>
  <c r="J1805" i="10"/>
  <c r="I1805" i="10"/>
  <c r="K1805" i="10" s="1"/>
  <c r="J1809" i="10"/>
  <c r="I1809" i="10"/>
  <c r="J1813" i="10"/>
  <c r="I1813" i="10"/>
  <c r="J1817" i="10"/>
  <c r="I1817" i="10"/>
  <c r="J1821" i="10"/>
  <c r="I1821" i="10"/>
  <c r="K1821" i="10" s="1"/>
  <c r="J1825" i="10"/>
  <c r="I1825" i="10"/>
  <c r="J1829" i="10"/>
  <c r="I1829" i="10"/>
  <c r="J1833" i="10"/>
  <c r="I1833" i="10"/>
  <c r="J1837" i="10"/>
  <c r="I1837" i="10"/>
  <c r="K1837" i="10" s="1"/>
  <c r="J1841" i="10"/>
  <c r="I1841" i="10"/>
  <c r="J1845" i="10"/>
  <c r="I1845" i="10"/>
  <c r="J1849" i="10"/>
  <c r="I1849" i="10"/>
  <c r="J1853" i="10"/>
  <c r="I1853" i="10"/>
  <c r="J1857" i="10"/>
  <c r="I1857" i="10"/>
  <c r="J1861" i="10"/>
  <c r="I1861" i="10"/>
  <c r="J1865" i="10"/>
  <c r="I1865" i="10"/>
  <c r="J1869" i="10"/>
  <c r="I1869" i="10"/>
  <c r="K1869" i="10" s="1"/>
  <c r="J1873" i="10"/>
  <c r="I1873" i="10"/>
  <c r="J1877" i="10"/>
  <c r="I1877" i="10"/>
  <c r="J1881" i="10"/>
  <c r="I1881" i="10"/>
  <c r="J1885" i="10"/>
  <c r="I1885" i="10"/>
  <c r="K1885" i="10" s="1"/>
  <c r="J1889" i="10"/>
  <c r="I1889" i="10"/>
  <c r="J1893" i="10"/>
  <c r="I1893" i="10"/>
  <c r="J1897" i="10"/>
  <c r="I1897" i="10"/>
  <c r="J1901" i="10"/>
  <c r="I1901" i="10"/>
  <c r="J1905" i="10"/>
  <c r="I1905" i="10"/>
  <c r="J1909" i="10"/>
  <c r="I1909" i="10"/>
  <c r="J1913" i="10"/>
  <c r="I1913" i="10"/>
  <c r="J1917" i="10"/>
  <c r="I1917" i="10"/>
  <c r="K1917" i="10" s="1"/>
  <c r="J1921" i="10"/>
  <c r="I1921" i="10"/>
  <c r="J1925" i="10"/>
  <c r="I1925" i="10"/>
  <c r="J1929" i="10"/>
  <c r="I1929" i="10"/>
  <c r="J1933" i="10"/>
  <c r="I1933" i="10"/>
  <c r="K1933" i="10" s="1"/>
  <c r="J1937" i="10"/>
  <c r="I1937" i="10"/>
  <c r="J1941" i="10"/>
  <c r="I1941" i="10"/>
  <c r="J1945" i="10"/>
  <c r="I1945" i="10"/>
  <c r="J1949" i="10"/>
  <c r="I1949" i="10"/>
  <c r="K1949" i="10" s="1"/>
  <c r="J1953" i="10"/>
  <c r="I1953" i="10"/>
  <c r="J1957" i="10"/>
  <c r="I1957" i="10"/>
  <c r="J1961" i="10"/>
  <c r="I1961" i="10"/>
  <c r="J1965" i="10"/>
  <c r="I1965" i="10"/>
  <c r="J1969" i="10"/>
  <c r="I1969" i="10"/>
  <c r="J1973" i="10"/>
  <c r="I1973" i="10"/>
  <c r="J1977" i="10"/>
  <c r="I1977" i="10"/>
  <c r="J1981" i="10"/>
  <c r="I1981" i="10"/>
  <c r="K1981" i="10" s="1"/>
  <c r="J1985" i="10"/>
  <c r="I1985" i="10"/>
  <c r="J1989" i="10"/>
  <c r="I1989" i="10"/>
  <c r="J1993" i="10"/>
  <c r="I1993" i="10"/>
  <c r="J1997" i="10"/>
  <c r="I1997" i="10"/>
  <c r="K1997" i="10" s="1"/>
  <c r="J2001" i="10"/>
  <c r="I2001" i="10"/>
  <c r="J2005" i="10"/>
  <c r="I2005" i="10"/>
  <c r="J2009" i="10"/>
  <c r="I2009" i="10"/>
  <c r="J2013" i="10"/>
  <c r="I2013" i="10"/>
  <c r="J2017" i="10"/>
  <c r="I2017" i="10"/>
  <c r="J2021" i="10"/>
  <c r="I2021" i="10"/>
  <c r="J2025" i="10"/>
  <c r="I2025" i="10"/>
  <c r="J2029" i="10"/>
  <c r="I2029" i="10"/>
  <c r="K2029" i="10" s="1"/>
  <c r="J2033" i="10"/>
  <c r="I2033" i="10"/>
  <c r="J2037" i="10"/>
  <c r="I2037" i="10"/>
  <c r="J2041" i="10"/>
  <c r="I2041" i="10"/>
  <c r="J2045" i="10"/>
  <c r="I2045" i="10"/>
  <c r="K2045" i="10" s="1"/>
  <c r="J2049" i="10"/>
  <c r="I2049" i="10"/>
  <c r="J2053" i="10"/>
  <c r="I2053" i="10"/>
  <c r="J2057" i="10"/>
  <c r="I2057" i="10"/>
  <c r="J2061" i="10"/>
  <c r="I2061" i="10"/>
  <c r="K2061" i="10" s="1"/>
  <c r="J2065" i="10"/>
  <c r="I2065" i="10"/>
  <c r="J2069" i="10"/>
  <c r="I2069" i="10"/>
  <c r="J2073" i="10"/>
  <c r="I2073" i="10"/>
  <c r="J2077" i="10"/>
  <c r="I2077" i="10"/>
  <c r="J2081" i="10"/>
  <c r="I2081" i="10"/>
  <c r="J2085" i="10"/>
  <c r="I2085" i="10"/>
  <c r="J2089" i="10"/>
  <c r="I2089" i="10"/>
  <c r="J2093" i="10"/>
  <c r="I2093" i="10"/>
  <c r="K2093" i="10" s="1"/>
  <c r="J2097" i="10"/>
  <c r="I2097" i="10"/>
  <c r="J2101" i="10"/>
  <c r="I2101" i="10"/>
  <c r="J2105" i="10"/>
  <c r="I2105" i="10"/>
  <c r="J2109" i="10"/>
  <c r="I2109" i="10"/>
  <c r="K2109" i="10" s="1"/>
  <c r="J2113" i="10"/>
  <c r="I2113" i="10"/>
  <c r="J2117" i="10"/>
  <c r="I2117" i="10"/>
  <c r="J2121" i="10"/>
  <c r="I2121" i="10"/>
  <c r="J2125" i="10"/>
  <c r="I2125" i="10"/>
  <c r="J2129" i="10"/>
  <c r="I2129" i="10"/>
  <c r="J2133" i="10"/>
  <c r="I2133" i="10"/>
  <c r="J2137" i="10"/>
  <c r="I2137" i="10"/>
  <c r="J2141" i="10"/>
  <c r="I2141" i="10"/>
  <c r="K2141" i="10" s="1"/>
  <c r="J2145" i="10"/>
  <c r="I2145" i="10"/>
  <c r="J2149" i="10"/>
  <c r="I2149" i="10"/>
  <c r="J2153" i="10"/>
  <c r="I2153" i="10"/>
  <c r="J2157" i="10"/>
  <c r="I2157" i="10"/>
  <c r="K2157" i="10" s="1"/>
  <c r="J2161" i="10"/>
  <c r="I2161" i="10"/>
  <c r="J2165" i="10"/>
  <c r="I2165" i="10"/>
  <c r="J2169" i="10"/>
  <c r="I2169" i="10"/>
  <c r="J2173" i="10"/>
  <c r="I2173" i="10"/>
  <c r="K2173" i="10" s="1"/>
  <c r="J2177" i="10"/>
  <c r="I2177" i="10"/>
  <c r="J2181" i="10"/>
  <c r="I2181" i="10"/>
  <c r="J2185" i="10"/>
  <c r="I2185" i="10"/>
  <c r="J2189" i="10"/>
  <c r="I2189" i="10"/>
  <c r="J2193" i="10"/>
  <c r="I2193" i="10"/>
  <c r="J2197" i="10"/>
  <c r="I2197" i="10"/>
  <c r="J2201" i="10"/>
  <c r="I2201" i="10"/>
  <c r="J2205" i="10"/>
  <c r="I2205" i="10"/>
  <c r="K2205" i="10" s="1"/>
  <c r="J2209" i="10"/>
  <c r="I2209" i="10"/>
  <c r="J2213" i="10"/>
  <c r="I2213" i="10"/>
  <c r="J2217" i="10"/>
  <c r="I2217" i="10"/>
  <c r="J2221" i="10"/>
  <c r="I2221" i="10"/>
  <c r="K2221" i="10" s="1"/>
  <c r="J2225" i="10"/>
  <c r="I2225" i="10"/>
  <c r="J2229" i="10"/>
  <c r="I2229" i="10"/>
  <c r="J2233" i="10"/>
  <c r="I2233" i="10"/>
  <c r="J2237" i="10"/>
  <c r="I2237" i="10"/>
  <c r="J2241" i="10"/>
  <c r="I2241" i="10"/>
  <c r="J2245" i="10"/>
  <c r="I2245" i="10"/>
  <c r="J2249" i="10"/>
  <c r="I2249" i="10"/>
  <c r="J2253" i="10"/>
  <c r="I2253" i="10"/>
  <c r="K2253" i="10" s="1"/>
  <c r="J2257" i="10"/>
  <c r="I2257" i="10"/>
  <c r="J2261" i="10"/>
  <c r="I2261" i="10"/>
  <c r="J2265" i="10"/>
  <c r="I2265" i="10"/>
  <c r="J2269" i="10"/>
  <c r="I2269" i="10"/>
  <c r="K2269" i="10" s="1"/>
  <c r="J2273" i="10"/>
  <c r="I2273" i="10"/>
  <c r="J2277" i="10"/>
  <c r="I2277" i="10"/>
  <c r="J2281" i="10"/>
  <c r="I2281" i="10"/>
  <c r="J2285" i="10"/>
  <c r="I2285" i="10"/>
  <c r="K2285" i="10" s="1"/>
  <c r="J2289" i="10"/>
  <c r="I2289" i="10"/>
  <c r="J2293" i="10"/>
  <c r="I2293" i="10"/>
  <c r="J2297" i="10"/>
  <c r="I2297" i="10"/>
  <c r="J2301" i="10"/>
  <c r="I2301" i="10"/>
  <c r="J2305" i="10"/>
  <c r="I2305" i="10"/>
  <c r="J2309" i="10"/>
  <c r="I2309" i="10"/>
  <c r="J2313" i="10"/>
  <c r="I2313" i="10"/>
  <c r="J2317" i="10"/>
  <c r="I2317" i="10"/>
  <c r="K2317" i="10" s="1"/>
  <c r="J2321" i="10"/>
  <c r="I2321" i="10"/>
  <c r="J2325" i="10"/>
  <c r="I2325" i="10"/>
  <c r="J2329" i="10"/>
  <c r="I2329" i="10"/>
  <c r="J2333" i="10"/>
  <c r="I2333" i="10"/>
  <c r="K2333" i="10" s="1"/>
  <c r="J2337" i="10"/>
  <c r="I2337" i="10"/>
  <c r="J2341" i="10"/>
  <c r="I2341" i="10"/>
  <c r="J2345" i="10"/>
  <c r="I2345" i="10"/>
  <c r="J2349" i="10"/>
  <c r="I2349" i="10"/>
  <c r="J2353" i="10"/>
  <c r="I2353" i="10"/>
  <c r="J2357" i="10"/>
  <c r="I2357" i="10"/>
  <c r="J2361" i="10"/>
  <c r="I2361" i="10"/>
  <c r="J2365" i="10"/>
  <c r="I2365" i="10"/>
  <c r="K2365" i="10" s="1"/>
  <c r="J2369" i="10"/>
  <c r="I2369" i="10"/>
  <c r="J2373" i="10"/>
  <c r="I2373" i="10"/>
  <c r="J2377" i="10"/>
  <c r="I2377" i="10"/>
  <c r="J2381" i="10"/>
  <c r="I2381" i="10"/>
  <c r="K2381" i="10" s="1"/>
  <c r="J2385" i="10"/>
  <c r="I2385" i="10"/>
  <c r="J2389" i="10"/>
  <c r="I2389" i="10"/>
  <c r="J2393" i="10"/>
  <c r="I2393" i="10"/>
  <c r="J2397" i="10"/>
  <c r="I2397" i="10"/>
  <c r="K2397" i="10" s="1"/>
  <c r="J2401" i="10"/>
  <c r="I2401" i="10"/>
  <c r="J2405" i="10"/>
  <c r="I2405" i="10"/>
  <c r="J2409" i="10"/>
  <c r="I2409" i="10"/>
  <c r="J2413" i="10"/>
  <c r="I2413" i="10"/>
  <c r="J2417" i="10"/>
  <c r="I2417" i="10"/>
  <c r="J2421" i="10"/>
  <c r="I2421" i="10"/>
  <c r="J2425" i="10"/>
  <c r="I2425" i="10"/>
  <c r="J2429" i="10"/>
  <c r="I2429" i="10"/>
  <c r="K2429" i="10" s="1"/>
  <c r="J2433" i="10"/>
  <c r="I2433" i="10"/>
  <c r="J2437" i="10"/>
  <c r="I2437" i="10"/>
  <c r="J2441" i="10"/>
  <c r="I2441" i="10"/>
  <c r="J2445" i="10"/>
  <c r="I2445" i="10"/>
  <c r="K2445" i="10" s="1"/>
  <c r="J2449" i="10"/>
  <c r="I2449" i="10"/>
  <c r="J2453" i="10"/>
  <c r="I2453" i="10"/>
  <c r="J2457" i="10"/>
  <c r="I2457" i="10"/>
  <c r="J2461" i="10"/>
  <c r="I2461" i="10"/>
  <c r="J2465" i="10"/>
  <c r="I2465" i="10"/>
  <c r="J2469" i="10"/>
  <c r="I2469" i="10"/>
  <c r="J2473" i="10"/>
  <c r="I2473" i="10"/>
  <c r="J2477" i="10"/>
  <c r="I2477" i="10"/>
  <c r="K2477" i="10" s="1"/>
  <c r="J2481" i="10"/>
  <c r="I2481" i="10"/>
  <c r="J2485" i="10"/>
  <c r="I2485" i="10"/>
  <c r="J2489" i="10"/>
  <c r="I2489" i="10"/>
  <c r="J2493" i="10"/>
  <c r="I2493" i="10"/>
  <c r="K2493" i="10" s="1"/>
  <c r="J2497" i="10"/>
  <c r="I2497" i="10"/>
  <c r="J2501" i="10"/>
  <c r="I2501" i="10"/>
  <c r="J2505" i="10"/>
  <c r="I2505" i="10"/>
  <c r="J2509" i="10"/>
  <c r="I2509" i="10"/>
  <c r="K2509" i="10" s="1"/>
  <c r="J2513" i="10"/>
  <c r="I2513" i="10"/>
  <c r="J2517" i="10"/>
  <c r="I2517" i="10"/>
  <c r="J2521" i="10"/>
  <c r="I2521" i="10"/>
  <c r="J2525" i="10"/>
  <c r="I2525" i="10"/>
  <c r="J2529" i="10"/>
  <c r="I2529" i="10"/>
  <c r="J2533" i="10"/>
  <c r="I2533" i="10"/>
  <c r="J2537" i="10"/>
  <c r="I2537" i="10"/>
  <c r="J2541" i="10"/>
  <c r="I2541" i="10"/>
  <c r="K2541" i="10" s="1"/>
  <c r="J2545" i="10"/>
  <c r="I2545" i="10"/>
  <c r="J2549" i="10"/>
  <c r="I2549" i="10"/>
  <c r="J2553" i="10"/>
  <c r="I2553" i="10"/>
  <c r="J2557" i="10"/>
  <c r="I2557" i="10"/>
  <c r="K2557" i="10" s="1"/>
  <c r="J2561" i="10"/>
  <c r="I2561" i="10"/>
  <c r="J2565" i="10"/>
  <c r="I2565" i="10"/>
  <c r="J2569" i="10"/>
  <c r="I2569" i="10"/>
  <c r="J2573" i="10"/>
  <c r="I2573" i="10"/>
  <c r="J2577" i="10"/>
  <c r="I2577" i="10"/>
  <c r="J2581" i="10"/>
  <c r="I2581" i="10"/>
  <c r="J2585" i="10"/>
  <c r="I2585" i="10"/>
  <c r="J2589" i="10"/>
  <c r="I2589" i="10"/>
  <c r="K2589" i="10" s="1"/>
  <c r="J2593" i="10"/>
  <c r="I2593" i="10"/>
  <c r="J2597" i="10"/>
  <c r="I2597" i="10"/>
  <c r="J2601" i="10"/>
  <c r="I2601" i="10"/>
  <c r="J2605" i="10"/>
  <c r="I2605" i="10"/>
  <c r="K2605" i="10" s="1"/>
  <c r="J2609" i="10"/>
  <c r="I2609" i="10"/>
  <c r="J2613" i="10"/>
  <c r="I2613" i="10"/>
  <c r="J2617" i="10"/>
  <c r="I2617" i="10"/>
  <c r="J2621" i="10"/>
  <c r="I2621" i="10"/>
  <c r="K2621" i="10" s="1"/>
  <c r="J2625" i="10"/>
  <c r="I2625" i="10"/>
  <c r="J2629" i="10"/>
  <c r="I2629" i="10"/>
  <c r="J2633" i="10"/>
  <c r="I2633" i="10"/>
  <c r="J2637" i="10"/>
  <c r="I2637" i="10"/>
  <c r="J2641" i="10"/>
  <c r="I2641" i="10"/>
  <c r="J2645" i="10"/>
  <c r="I2645" i="10"/>
  <c r="J2649" i="10"/>
  <c r="I2649" i="10"/>
  <c r="J2653" i="10"/>
  <c r="I2653" i="10"/>
  <c r="K2653" i="10" s="1"/>
  <c r="J2657" i="10"/>
  <c r="I2657" i="10"/>
  <c r="J2661" i="10"/>
  <c r="I2661" i="10"/>
  <c r="J2665" i="10"/>
  <c r="I2665" i="10"/>
  <c r="J2669" i="10"/>
  <c r="I2669" i="10"/>
  <c r="K2669" i="10" s="1"/>
  <c r="J2673" i="10"/>
  <c r="I2673" i="10"/>
  <c r="J2677" i="10"/>
  <c r="I2677" i="10"/>
  <c r="J2681" i="10"/>
  <c r="I2681" i="10"/>
  <c r="J2685" i="10"/>
  <c r="I2685" i="10"/>
  <c r="J2689" i="10"/>
  <c r="I2689" i="10"/>
  <c r="J2693" i="10"/>
  <c r="I2693" i="10"/>
  <c r="J2697" i="10"/>
  <c r="I2697" i="10"/>
  <c r="J2701" i="10"/>
  <c r="I2701" i="10"/>
  <c r="K2701" i="10" s="1"/>
  <c r="J2705" i="10"/>
  <c r="I2705" i="10"/>
  <c r="J2709" i="10"/>
  <c r="I2709" i="10"/>
  <c r="J2713" i="10"/>
  <c r="I2713" i="10"/>
  <c r="J2717" i="10"/>
  <c r="I2717" i="10"/>
  <c r="K2717" i="10" s="1"/>
  <c r="J2721" i="10"/>
  <c r="I2721" i="10"/>
  <c r="J2725" i="10"/>
  <c r="I2725" i="10"/>
  <c r="J2729" i="10"/>
  <c r="I2729" i="10"/>
  <c r="J2733" i="10"/>
  <c r="I2733" i="10"/>
  <c r="K2733" i="10" s="1"/>
  <c r="J2737" i="10"/>
  <c r="I2737" i="10"/>
  <c r="J2741" i="10"/>
  <c r="I2741" i="10"/>
  <c r="J2745" i="10"/>
  <c r="I2745" i="10"/>
  <c r="J2749" i="10"/>
  <c r="I2749" i="10"/>
  <c r="J2753" i="10"/>
  <c r="I2753" i="10"/>
  <c r="J2757" i="10"/>
  <c r="I2757" i="10"/>
  <c r="J2761" i="10"/>
  <c r="I2761" i="10"/>
  <c r="J2765" i="10"/>
  <c r="I2765" i="10"/>
  <c r="K2765" i="10" s="1"/>
  <c r="J2769" i="10"/>
  <c r="I2769" i="10"/>
  <c r="J2773" i="10"/>
  <c r="I2773" i="10"/>
  <c r="J2777" i="10"/>
  <c r="I2777" i="10"/>
  <c r="J2781" i="10"/>
  <c r="I2781" i="10"/>
  <c r="K2781" i="10" s="1"/>
  <c r="J2785" i="10"/>
  <c r="I2785" i="10"/>
  <c r="J2789" i="10"/>
  <c r="I2789" i="10"/>
  <c r="J2793" i="10"/>
  <c r="I2793" i="10"/>
  <c r="J2797" i="10"/>
  <c r="I2797" i="10"/>
  <c r="J2801" i="10"/>
  <c r="I2801" i="10"/>
  <c r="J2805" i="10"/>
  <c r="I2805" i="10"/>
  <c r="J2809" i="10"/>
  <c r="I2809" i="10"/>
  <c r="J2813" i="10"/>
  <c r="I2813" i="10"/>
  <c r="K2813" i="10" s="1"/>
  <c r="J2817" i="10"/>
  <c r="I2817" i="10"/>
  <c r="J2821" i="10"/>
  <c r="I2821" i="10"/>
  <c r="J2825" i="10"/>
  <c r="I2825" i="10"/>
  <c r="J2829" i="10"/>
  <c r="I2829" i="10"/>
  <c r="K2829" i="10" s="1"/>
  <c r="J2833" i="10"/>
  <c r="I2833" i="10"/>
  <c r="J2837" i="10"/>
  <c r="I2837" i="10"/>
  <c r="J2841" i="10"/>
  <c r="I2841" i="10"/>
  <c r="J2845" i="10"/>
  <c r="I2845" i="10"/>
  <c r="K2845" i="10" s="1"/>
  <c r="J2849" i="10"/>
  <c r="I2849" i="10"/>
  <c r="J2853" i="10"/>
  <c r="I2853" i="10"/>
  <c r="J2857" i="10"/>
  <c r="I2857" i="10"/>
  <c r="J2861" i="10"/>
  <c r="I2861" i="10"/>
  <c r="J2865" i="10"/>
  <c r="I2865" i="10"/>
  <c r="J2869" i="10"/>
  <c r="I2869" i="10"/>
  <c r="J2873" i="10"/>
  <c r="I2873" i="10"/>
  <c r="J2877" i="10"/>
  <c r="I2877" i="10"/>
  <c r="K2877" i="10" s="1"/>
  <c r="J2881" i="10"/>
  <c r="I2881" i="10"/>
  <c r="J2885" i="10"/>
  <c r="I2885" i="10"/>
  <c r="J2889" i="10"/>
  <c r="I2889" i="10"/>
  <c r="J2893" i="10"/>
  <c r="I2893" i="10"/>
  <c r="K2893" i="10" s="1"/>
  <c r="J2897" i="10"/>
  <c r="I2897" i="10"/>
  <c r="J2901" i="10"/>
  <c r="I2901" i="10"/>
  <c r="J2905" i="10"/>
  <c r="I2905" i="10"/>
  <c r="J2909" i="10"/>
  <c r="I2909" i="10"/>
  <c r="J2913" i="10"/>
  <c r="I2913" i="10"/>
  <c r="J2917" i="10"/>
  <c r="I2917" i="10"/>
  <c r="J2921" i="10"/>
  <c r="I2921" i="10"/>
  <c r="J2925" i="10"/>
  <c r="I2925" i="10"/>
  <c r="K2925" i="10" s="1"/>
  <c r="J2929" i="10"/>
  <c r="I2929" i="10"/>
  <c r="J2933" i="10"/>
  <c r="I2933" i="10"/>
  <c r="J2937" i="10"/>
  <c r="I2937" i="10"/>
  <c r="J2941" i="10"/>
  <c r="I2941" i="10"/>
  <c r="K2941" i="10" s="1"/>
  <c r="J2945" i="10"/>
  <c r="I2945" i="10"/>
  <c r="J2949" i="10"/>
  <c r="I2949" i="10"/>
  <c r="J2953" i="10"/>
  <c r="I2953" i="10"/>
  <c r="J2957" i="10"/>
  <c r="I2957" i="10"/>
  <c r="K2957" i="10" s="1"/>
  <c r="J2961" i="10"/>
  <c r="I2961" i="10"/>
  <c r="J2965" i="10"/>
  <c r="I2965" i="10"/>
  <c r="J2969" i="10"/>
  <c r="I2969" i="10"/>
  <c r="J2973" i="10"/>
  <c r="I2973" i="10"/>
  <c r="J2977" i="10"/>
  <c r="I2977" i="10"/>
  <c r="J2981" i="10"/>
  <c r="I2981" i="10"/>
  <c r="J2985" i="10"/>
  <c r="I2985" i="10"/>
  <c r="J2989" i="10"/>
  <c r="I2989" i="10"/>
  <c r="K2989" i="10" s="1"/>
  <c r="J2993" i="10"/>
  <c r="I2993" i="10"/>
  <c r="J2997" i="10"/>
  <c r="I2997" i="10"/>
  <c r="J3001" i="10"/>
  <c r="I3001" i="10"/>
  <c r="J3005" i="10"/>
  <c r="I3005" i="10"/>
  <c r="K3005" i="10" s="1"/>
  <c r="J3009" i="10"/>
  <c r="I3009" i="10"/>
  <c r="J3013" i="10"/>
  <c r="I3013" i="10"/>
  <c r="J3017" i="10"/>
  <c r="I3017" i="10"/>
  <c r="J3021" i="10"/>
  <c r="I3021" i="10"/>
  <c r="J3025" i="10"/>
  <c r="I3025" i="10"/>
  <c r="J3029" i="10"/>
  <c r="I3029" i="10"/>
  <c r="J3033" i="10"/>
  <c r="I3033" i="10"/>
  <c r="J3037" i="10"/>
  <c r="I3037" i="10"/>
  <c r="K3037" i="10" s="1"/>
  <c r="J3041" i="10"/>
  <c r="I3041" i="10"/>
  <c r="J3045" i="10"/>
  <c r="I3045" i="10"/>
  <c r="J3049" i="10"/>
  <c r="I3049" i="10"/>
  <c r="J3053" i="10"/>
  <c r="I3053" i="10"/>
  <c r="K3053" i="10" s="1"/>
  <c r="J3057" i="10"/>
  <c r="I3057" i="10"/>
  <c r="J3061" i="10"/>
  <c r="I3061" i="10"/>
  <c r="J3065" i="10"/>
  <c r="I3065" i="10"/>
  <c r="J3069" i="10"/>
  <c r="I3069" i="10"/>
  <c r="K3069" i="10" s="1"/>
  <c r="J3073" i="10"/>
  <c r="I3073" i="10"/>
  <c r="J3077" i="10"/>
  <c r="I3077" i="10"/>
  <c r="J3081" i="10"/>
  <c r="I3081" i="10"/>
  <c r="J3085" i="10"/>
  <c r="I3085" i="10"/>
  <c r="J3089" i="10"/>
  <c r="I3089" i="10"/>
  <c r="J3093" i="10"/>
  <c r="I3093" i="10"/>
  <c r="J3097" i="10"/>
  <c r="I3097" i="10"/>
  <c r="J3101" i="10"/>
  <c r="I3101" i="10"/>
  <c r="K3101" i="10" s="1"/>
  <c r="J3105" i="10"/>
  <c r="I3105" i="10"/>
  <c r="J3109" i="10"/>
  <c r="I3109" i="10"/>
  <c r="J3113" i="10"/>
  <c r="I3113" i="10"/>
  <c r="J3117" i="10"/>
  <c r="I3117" i="10"/>
  <c r="K3117" i="10" s="1"/>
  <c r="J3121" i="10"/>
  <c r="I3121" i="10"/>
  <c r="J3125" i="10"/>
  <c r="I3125" i="10"/>
  <c r="J3129" i="10"/>
  <c r="I3129" i="10"/>
  <c r="J3133" i="10"/>
  <c r="I3133" i="10"/>
  <c r="J3137" i="10"/>
  <c r="I3137" i="10"/>
  <c r="J3141" i="10"/>
  <c r="I3141" i="10"/>
  <c r="J3145" i="10"/>
  <c r="I3145" i="10"/>
  <c r="J3149" i="10"/>
  <c r="I3149" i="10"/>
  <c r="K3149" i="10" s="1"/>
  <c r="J3153" i="10"/>
  <c r="I3153" i="10"/>
  <c r="J3157" i="10"/>
  <c r="I3157" i="10"/>
  <c r="J3161" i="10"/>
  <c r="I3161" i="10"/>
  <c r="J3165" i="10"/>
  <c r="I3165" i="10"/>
  <c r="K3165" i="10" s="1"/>
  <c r="J3169" i="10"/>
  <c r="I3169" i="10"/>
  <c r="J3173" i="10"/>
  <c r="I3173" i="10"/>
  <c r="J3177" i="10"/>
  <c r="I3177" i="10"/>
  <c r="J3181" i="10"/>
  <c r="I3181" i="10"/>
  <c r="K3181" i="10" s="1"/>
  <c r="J3185" i="10"/>
  <c r="I3185" i="10"/>
  <c r="J3189" i="10"/>
  <c r="I3189" i="10"/>
  <c r="J3193" i="10"/>
  <c r="I3193" i="10"/>
  <c r="J3197" i="10"/>
  <c r="I3197" i="10"/>
  <c r="J3201" i="10"/>
  <c r="I3201" i="10"/>
  <c r="J3205" i="10"/>
  <c r="I3205" i="10"/>
  <c r="J3209" i="10"/>
  <c r="I3209" i="10"/>
  <c r="J3213" i="10"/>
  <c r="I3213" i="10"/>
  <c r="K3213" i="10" s="1"/>
  <c r="J3217" i="10"/>
  <c r="I3217" i="10"/>
  <c r="J3221" i="10"/>
  <c r="I3221" i="10"/>
  <c r="J3225" i="10"/>
  <c r="I3225" i="10"/>
  <c r="J3229" i="10"/>
  <c r="I3229" i="10"/>
  <c r="K3229" i="10" s="1"/>
  <c r="J3233" i="10"/>
  <c r="I3233" i="10"/>
  <c r="J3237" i="10"/>
  <c r="I3237" i="10"/>
  <c r="J3241" i="10"/>
  <c r="I3241" i="10"/>
  <c r="J3245" i="10"/>
  <c r="I3245" i="10"/>
  <c r="J3249" i="10"/>
  <c r="I3249" i="10"/>
  <c r="J3253" i="10"/>
  <c r="I3253" i="10"/>
  <c r="J3257" i="10"/>
  <c r="I3257" i="10"/>
  <c r="J3261" i="10"/>
  <c r="I3261" i="10"/>
  <c r="K3261" i="10" s="1"/>
  <c r="J3265" i="10"/>
  <c r="I3265" i="10"/>
  <c r="J3269" i="10"/>
  <c r="I3269" i="10"/>
  <c r="J3273" i="10"/>
  <c r="I3273" i="10"/>
  <c r="J3277" i="10"/>
  <c r="I3277" i="10"/>
  <c r="K3277" i="10" s="1"/>
  <c r="J3281" i="10"/>
  <c r="I3281" i="10"/>
  <c r="J3285" i="10"/>
  <c r="I3285" i="10"/>
  <c r="J3289" i="10"/>
  <c r="I3289" i="10"/>
  <c r="J3293" i="10"/>
  <c r="I3293" i="10"/>
  <c r="K3293" i="10" s="1"/>
  <c r="J3297" i="10"/>
  <c r="I3297" i="10"/>
  <c r="J3301" i="10"/>
  <c r="I3301" i="10"/>
  <c r="J3305" i="10"/>
  <c r="I3305" i="10"/>
  <c r="J3309" i="10"/>
  <c r="I3309" i="10"/>
  <c r="J3313" i="10"/>
  <c r="I3313" i="10"/>
  <c r="J3317" i="10"/>
  <c r="I3317" i="10"/>
  <c r="J3321" i="10"/>
  <c r="I3321" i="10"/>
  <c r="J3325" i="10"/>
  <c r="I3325" i="10"/>
  <c r="K3325" i="10" s="1"/>
  <c r="J3329" i="10"/>
  <c r="I3329" i="10"/>
  <c r="J3333" i="10"/>
  <c r="I3333" i="10"/>
  <c r="J3337" i="10"/>
  <c r="I3337" i="10"/>
  <c r="J3341" i="10"/>
  <c r="I3341" i="10"/>
  <c r="K3341" i="10" s="1"/>
  <c r="J3345" i="10"/>
  <c r="I3345" i="10"/>
  <c r="J3349" i="10"/>
  <c r="I3349" i="10"/>
  <c r="J3353" i="10"/>
  <c r="I3353" i="10"/>
  <c r="J3357" i="10"/>
  <c r="I3357" i="10"/>
  <c r="J3361" i="10"/>
  <c r="I3361" i="10"/>
  <c r="J3365" i="10"/>
  <c r="I3365" i="10"/>
  <c r="J3369" i="10"/>
  <c r="I3369" i="10"/>
  <c r="J3373" i="10"/>
  <c r="I3373" i="10"/>
  <c r="K3373" i="10" s="1"/>
  <c r="J3377" i="10"/>
  <c r="I3377" i="10"/>
  <c r="J3381" i="10"/>
  <c r="I3381" i="10"/>
  <c r="J3385" i="10"/>
  <c r="I3385" i="10"/>
  <c r="J3389" i="10"/>
  <c r="I3389" i="10"/>
  <c r="K3389" i="10" s="1"/>
  <c r="J3393" i="10"/>
  <c r="I3393" i="10"/>
  <c r="J3397" i="10"/>
  <c r="I3397" i="10"/>
  <c r="J3401" i="10"/>
  <c r="I3401" i="10"/>
  <c r="J3405" i="10"/>
  <c r="I3405" i="10"/>
  <c r="K3405" i="10" s="1"/>
  <c r="J3409" i="10"/>
  <c r="I3409" i="10"/>
  <c r="J3413" i="10"/>
  <c r="I3413" i="10"/>
  <c r="J3417" i="10"/>
  <c r="I3417" i="10"/>
  <c r="J3421" i="10"/>
  <c r="I3421" i="10"/>
  <c r="J3425" i="10"/>
  <c r="I3425" i="10"/>
  <c r="J3429" i="10"/>
  <c r="I3429" i="10"/>
  <c r="J3433" i="10"/>
  <c r="I3433" i="10"/>
  <c r="J3437" i="10"/>
  <c r="I3437" i="10"/>
  <c r="K3437" i="10" s="1"/>
  <c r="J3441" i="10"/>
  <c r="I3441" i="10"/>
  <c r="J3445" i="10"/>
  <c r="I3445" i="10"/>
  <c r="J3449" i="10"/>
  <c r="I3449" i="10"/>
  <c r="J3453" i="10"/>
  <c r="I3453" i="10"/>
  <c r="K3453" i="10" s="1"/>
  <c r="J3457" i="10"/>
  <c r="I3457" i="10"/>
  <c r="J3461" i="10"/>
  <c r="I3461" i="10"/>
  <c r="J3465" i="10"/>
  <c r="I3465" i="10"/>
  <c r="J3469" i="10"/>
  <c r="I3469" i="10"/>
  <c r="J3473" i="10"/>
  <c r="I3473" i="10"/>
  <c r="J3477" i="10"/>
  <c r="I3477" i="10"/>
  <c r="J3481" i="10"/>
  <c r="I3481" i="10"/>
  <c r="J3485" i="10"/>
  <c r="I3485" i="10"/>
  <c r="K3485" i="10" s="1"/>
  <c r="J3489" i="10"/>
  <c r="I3489" i="10"/>
  <c r="J3493" i="10"/>
  <c r="I3493" i="10"/>
  <c r="J3497" i="10"/>
  <c r="I3497" i="10"/>
  <c r="J3501" i="10"/>
  <c r="I3501" i="10"/>
  <c r="K3501" i="10" s="1"/>
  <c r="J3505" i="10"/>
  <c r="I3505" i="10"/>
  <c r="J3509" i="10"/>
  <c r="I3509" i="10"/>
  <c r="J3513" i="10"/>
  <c r="I3513" i="10"/>
  <c r="J3517" i="10"/>
  <c r="I3517" i="10"/>
  <c r="K3517" i="10" s="1"/>
  <c r="J3521" i="10"/>
  <c r="I3521" i="10"/>
  <c r="J3525" i="10"/>
  <c r="I3525" i="10"/>
  <c r="J3529" i="10"/>
  <c r="I3529" i="10"/>
  <c r="J3533" i="10"/>
  <c r="I3533" i="10"/>
  <c r="J3537" i="10"/>
  <c r="I3537" i="10"/>
  <c r="J3541" i="10"/>
  <c r="I3541" i="10"/>
  <c r="J3545" i="10"/>
  <c r="I3545" i="10"/>
  <c r="J3549" i="10"/>
  <c r="I3549" i="10"/>
  <c r="K3549" i="10" s="1"/>
  <c r="J3553" i="10"/>
  <c r="I3553" i="10"/>
  <c r="J3557" i="10"/>
  <c r="I3557" i="10"/>
  <c r="J3561" i="10"/>
  <c r="I3561" i="10"/>
  <c r="J3565" i="10"/>
  <c r="I3565" i="10"/>
  <c r="K3565" i="10" s="1"/>
  <c r="J3569" i="10"/>
  <c r="I3569" i="10"/>
  <c r="J3573" i="10"/>
  <c r="I3573" i="10"/>
  <c r="J3577" i="10"/>
  <c r="I3577" i="10"/>
  <c r="J3581" i="10"/>
  <c r="I3581" i="10"/>
  <c r="J3585" i="10"/>
  <c r="I3585" i="10"/>
  <c r="J3589" i="10"/>
  <c r="I3589" i="10"/>
  <c r="J3593" i="10"/>
  <c r="I3593" i="10"/>
  <c r="J3597" i="10"/>
  <c r="I3597" i="10"/>
  <c r="K3597" i="10" s="1"/>
  <c r="J3601" i="10"/>
  <c r="I3601" i="10"/>
  <c r="J3605" i="10"/>
  <c r="I3605" i="10"/>
  <c r="J3609" i="10"/>
  <c r="I3609" i="10"/>
  <c r="J3613" i="10"/>
  <c r="I3613" i="10"/>
  <c r="K3613" i="10" s="1"/>
  <c r="J3617" i="10"/>
  <c r="I3617" i="10"/>
  <c r="J3621" i="10"/>
  <c r="I3621" i="10"/>
  <c r="J3625" i="10"/>
  <c r="I3625" i="10"/>
  <c r="J3629" i="10"/>
  <c r="I3629" i="10"/>
  <c r="K3629" i="10" s="1"/>
  <c r="J3633" i="10"/>
  <c r="I3633" i="10"/>
  <c r="J3637" i="10"/>
  <c r="I3637" i="10"/>
  <c r="J3641" i="10"/>
  <c r="I3641" i="10"/>
  <c r="J3645" i="10"/>
  <c r="I3645" i="10"/>
  <c r="J3649" i="10"/>
  <c r="I3649" i="10"/>
  <c r="J3653" i="10"/>
  <c r="I3653" i="10"/>
  <c r="J3657" i="10"/>
  <c r="I3657" i="10"/>
  <c r="J3661" i="10"/>
  <c r="I3661" i="10"/>
  <c r="K3661" i="10" s="1"/>
  <c r="J3665" i="10"/>
  <c r="I3665" i="10"/>
  <c r="J3669" i="10"/>
  <c r="I3669" i="10"/>
  <c r="J3673" i="10"/>
  <c r="I3673" i="10"/>
  <c r="J3677" i="10"/>
  <c r="I3677" i="10"/>
  <c r="K3677" i="10" s="1"/>
  <c r="J3681" i="10"/>
  <c r="I3681" i="10"/>
  <c r="J3685" i="10"/>
  <c r="I3685" i="10"/>
  <c r="J3689" i="10"/>
  <c r="I3689" i="10"/>
  <c r="J3693" i="10"/>
  <c r="I3693" i="10"/>
  <c r="J3697" i="10"/>
  <c r="I3697" i="10"/>
  <c r="J3701" i="10"/>
  <c r="I3701" i="10"/>
  <c r="J3705" i="10"/>
  <c r="I3705" i="10"/>
  <c r="J3709" i="10"/>
  <c r="I3709" i="10"/>
  <c r="K3709" i="10" s="1"/>
  <c r="J3713" i="10"/>
  <c r="I3713" i="10"/>
  <c r="J3717" i="10"/>
  <c r="I3717" i="10"/>
  <c r="J3721" i="10"/>
  <c r="I3721" i="10"/>
  <c r="J3725" i="10"/>
  <c r="I3725" i="10"/>
  <c r="K3725" i="10" s="1"/>
  <c r="J3729" i="10"/>
  <c r="I3729" i="10"/>
  <c r="J3733" i="10"/>
  <c r="I3733" i="10"/>
  <c r="J3737" i="10"/>
  <c r="I3737" i="10"/>
  <c r="J3741" i="10"/>
  <c r="I3741" i="10"/>
  <c r="K3741" i="10" s="1"/>
  <c r="J3745" i="10"/>
  <c r="I3745" i="10"/>
  <c r="J3749" i="10"/>
  <c r="I3749" i="10"/>
  <c r="J3753" i="10"/>
  <c r="I3753" i="10"/>
  <c r="J3757" i="10"/>
  <c r="I3757" i="10"/>
  <c r="J3761" i="10"/>
  <c r="I3761" i="10"/>
  <c r="J3765" i="10"/>
  <c r="I3765" i="10"/>
  <c r="J3769" i="10"/>
  <c r="I3769" i="10"/>
  <c r="J3773" i="10"/>
  <c r="I3773" i="10"/>
  <c r="K3773" i="10" s="1"/>
  <c r="J3777" i="10"/>
  <c r="I3777" i="10"/>
  <c r="J3781" i="10"/>
  <c r="I3781" i="10"/>
  <c r="J3785" i="10"/>
  <c r="I3785" i="10"/>
  <c r="J3789" i="10"/>
  <c r="I3789" i="10"/>
  <c r="K3789" i="10" s="1"/>
  <c r="J3793" i="10"/>
  <c r="I3793" i="10"/>
  <c r="J3797" i="10"/>
  <c r="I3797" i="10"/>
  <c r="J3801" i="10"/>
  <c r="I3801" i="10"/>
  <c r="J3805" i="10"/>
  <c r="I3805" i="10"/>
  <c r="J3809" i="10"/>
  <c r="I3809" i="10"/>
  <c r="J3813" i="10"/>
  <c r="I3813" i="10"/>
  <c r="J3817" i="10"/>
  <c r="I3817" i="10"/>
  <c r="J3821" i="10"/>
  <c r="I3821" i="10"/>
  <c r="K3821" i="10" s="1"/>
  <c r="J3825" i="10"/>
  <c r="I3825" i="10"/>
  <c r="J3829" i="10"/>
  <c r="I3829" i="10"/>
  <c r="J3833" i="10"/>
  <c r="I3833" i="10"/>
  <c r="J3837" i="10"/>
  <c r="I3837" i="10"/>
  <c r="K3837" i="10" s="1"/>
  <c r="J3841" i="10"/>
  <c r="I3841" i="10"/>
  <c r="J3845" i="10"/>
  <c r="I3845" i="10"/>
  <c r="J3849" i="10"/>
  <c r="I3849" i="10"/>
  <c r="J3853" i="10"/>
  <c r="I3853" i="10"/>
  <c r="K3853" i="10" s="1"/>
  <c r="J3857" i="10"/>
  <c r="I3857" i="10"/>
  <c r="J3861" i="10"/>
  <c r="I3861" i="10"/>
  <c r="J3865" i="10"/>
  <c r="I3865" i="10"/>
  <c r="J3869" i="10"/>
  <c r="I3869" i="10"/>
  <c r="J3873" i="10"/>
  <c r="I3873" i="10"/>
  <c r="J3877" i="10"/>
  <c r="I3877" i="10"/>
  <c r="J3881" i="10"/>
  <c r="I3881" i="10"/>
  <c r="J3885" i="10"/>
  <c r="I3885" i="10"/>
  <c r="K3885" i="10" s="1"/>
  <c r="J3889" i="10"/>
  <c r="I3889" i="10"/>
  <c r="J3893" i="10"/>
  <c r="I3893" i="10"/>
  <c r="J3897" i="10"/>
  <c r="I3897" i="10"/>
  <c r="J3901" i="10"/>
  <c r="I3901" i="10"/>
  <c r="K3901" i="10" s="1"/>
  <c r="J3905" i="10"/>
  <c r="I3905" i="10"/>
  <c r="J3909" i="10"/>
  <c r="I3909" i="10"/>
  <c r="J3913" i="10"/>
  <c r="I3913" i="10"/>
  <c r="J3917" i="10"/>
  <c r="I3917" i="10"/>
  <c r="J3921" i="10"/>
  <c r="I3921" i="10"/>
  <c r="J3925" i="10"/>
  <c r="I3925" i="10"/>
  <c r="J3929" i="10"/>
  <c r="I3929" i="10"/>
  <c r="J3933" i="10"/>
  <c r="I3933" i="10"/>
  <c r="K3933" i="10" s="1"/>
  <c r="J3937" i="10"/>
  <c r="I3937" i="10"/>
  <c r="J3941" i="10"/>
  <c r="I3941" i="10"/>
  <c r="J3945" i="10"/>
  <c r="I3945" i="10"/>
  <c r="J3949" i="10"/>
  <c r="I3949" i="10"/>
  <c r="K3949" i="10" s="1"/>
  <c r="J3953" i="10"/>
  <c r="I3953" i="10"/>
  <c r="J3957" i="10"/>
  <c r="I3957" i="10"/>
  <c r="J3961" i="10"/>
  <c r="I3961" i="10"/>
  <c r="J3965" i="10"/>
  <c r="I3965" i="10"/>
  <c r="K3965" i="10" s="1"/>
  <c r="J3969" i="10"/>
  <c r="I3969" i="10"/>
  <c r="J3973" i="10"/>
  <c r="I3973" i="10"/>
  <c r="J3977" i="10"/>
  <c r="I3977" i="10"/>
  <c r="J3981" i="10"/>
  <c r="I3981" i="10"/>
  <c r="J3985" i="10"/>
  <c r="I3985" i="10"/>
  <c r="J3989" i="10"/>
  <c r="I3989" i="10"/>
  <c r="J3993" i="10"/>
  <c r="I3993" i="10"/>
  <c r="J3997" i="10"/>
  <c r="I3997" i="10"/>
  <c r="K3997" i="10" s="1"/>
  <c r="J4001" i="10"/>
  <c r="I4001" i="10"/>
  <c r="J4005" i="10"/>
  <c r="I4005" i="10"/>
  <c r="J4009" i="10"/>
  <c r="I4009" i="10"/>
  <c r="J4013" i="10"/>
  <c r="I4013" i="10"/>
  <c r="K4013" i="10" s="1"/>
  <c r="J4017" i="10"/>
  <c r="I4017" i="10"/>
  <c r="J4021" i="10"/>
  <c r="I4021" i="10"/>
  <c r="J4025" i="10"/>
  <c r="I4025" i="10"/>
  <c r="J4029" i="10"/>
  <c r="I4029" i="10"/>
  <c r="J4033" i="10"/>
  <c r="I4033" i="10"/>
  <c r="J4037" i="10"/>
  <c r="I4037" i="10"/>
  <c r="J4041" i="10"/>
  <c r="I4041" i="10"/>
  <c r="J4045" i="10"/>
  <c r="I4045" i="10"/>
  <c r="K4045" i="10" s="1"/>
  <c r="J4049" i="10"/>
  <c r="I4049" i="10"/>
  <c r="J4053" i="10"/>
  <c r="I4053" i="10"/>
  <c r="J4057" i="10"/>
  <c r="I4057" i="10"/>
  <c r="J4061" i="10"/>
  <c r="I4061" i="10"/>
  <c r="K4061" i="10" s="1"/>
  <c r="J4065" i="10"/>
  <c r="I4065" i="10"/>
  <c r="J4069" i="10"/>
  <c r="I4069" i="10"/>
  <c r="J4073" i="10"/>
  <c r="I4073" i="10"/>
  <c r="J4077" i="10"/>
  <c r="I4077" i="10"/>
  <c r="K4077" i="10" s="1"/>
  <c r="J4081" i="10"/>
  <c r="I4081" i="10"/>
  <c r="J4085" i="10"/>
  <c r="I4085" i="10"/>
  <c r="J4089" i="10"/>
  <c r="I4089" i="10"/>
  <c r="J4093" i="10"/>
  <c r="I4093" i="10"/>
  <c r="J4097" i="10"/>
  <c r="I4097" i="10"/>
  <c r="J4101" i="10"/>
  <c r="I4101" i="10"/>
  <c r="J4105" i="10"/>
  <c r="I4105" i="10"/>
  <c r="J4109" i="10"/>
  <c r="I4109" i="10"/>
  <c r="K4109" i="10" s="1"/>
  <c r="J4113" i="10"/>
  <c r="I4113" i="10"/>
  <c r="J4117" i="10"/>
  <c r="I4117" i="10"/>
  <c r="J4121" i="10"/>
  <c r="I4121" i="10"/>
  <c r="J4125" i="10"/>
  <c r="I4125" i="10"/>
  <c r="K4125" i="10" s="1"/>
  <c r="J4129" i="10"/>
  <c r="I4129" i="10"/>
  <c r="J4133" i="10"/>
  <c r="I4133" i="10"/>
  <c r="J4137" i="10"/>
  <c r="I4137" i="10"/>
  <c r="J4141" i="10"/>
  <c r="I4141" i="10"/>
  <c r="J4145" i="10"/>
  <c r="I4145" i="10"/>
  <c r="J4149" i="10"/>
  <c r="I4149" i="10"/>
  <c r="J4153" i="10"/>
  <c r="I4153" i="10"/>
  <c r="J4157" i="10"/>
  <c r="I4157" i="10"/>
  <c r="K4157" i="10" s="1"/>
  <c r="J4161" i="10"/>
  <c r="I4161" i="10"/>
  <c r="J4165" i="10"/>
  <c r="I4165" i="10"/>
  <c r="J4169" i="10"/>
  <c r="I4169" i="10"/>
  <c r="J4173" i="10"/>
  <c r="I4173" i="10"/>
  <c r="K4173" i="10" s="1"/>
  <c r="J4177" i="10"/>
  <c r="I4177" i="10"/>
  <c r="J4181" i="10"/>
  <c r="I4181" i="10"/>
  <c r="J4185" i="10"/>
  <c r="I4185" i="10"/>
  <c r="J4189" i="10"/>
  <c r="I4189" i="10"/>
  <c r="K4189" i="10" s="1"/>
  <c r="J4193" i="10"/>
  <c r="I4193" i="10"/>
  <c r="J4197" i="10"/>
  <c r="I4197" i="10"/>
  <c r="J4201" i="10"/>
  <c r="I4201" i="10"/>
  <c r="J4205" i="10"/>
  <c r="I4205" i="10"/>
  <c r="J4209" i="10"/>
  <c r="I4209" i="10"/>
  <c r="J4213" i="10"/>
  <c r="I4213" i="10"/>
  <c r="J4217" i="10"/>
  <c r="I4217" i="10"/>
  <c r="J4221" i="10"/>
  <c r="I4221" i="10"/>
  <c r="K4221" i="10" s="1"/>
  <c r="J4225" i="10"/>
  <c r="I4225" i="10"/>
  <c r="J4229" i="10"/>
  <c r="I4229" i="10"/>
  <c r="J4233" i="10"/>
  <c r="I4233" i="10"/>
  <c r="J4237" i="10"/>
  <c r="I4237" i="10"/>
  <c r="K4237" i="10" s="1"/>
  <c r="J4241" i="10"/>
  <c r="I4241" i="10"/>
  <c r="J4245" i="10"/>
  <c r="I4245" i="10"/>
  <c r="J4249" i="10"/>
  <c r="I4249" i="10"/>
  <c r="J4253" i="10"/>
  <c r="I4253" i="10"/>
  <c r="J4257" i="10"/>
  <c r="I4257" i="10"/>
  <c r="J4261" i="10"/>
  <c r="I4261" i="10"/>
  <c r="J4265" i="10"/>
  <c r="I4265" i="10"/>
  <c r="J4269" i="10"/>
  <c r="I4269" i="10"/>
  <c r="K4269" i="10" s="1"/>
  <c r="J4273" i="10"/>
  <c r="I4273" i="10"/>
  <c r="J4277" i="10"/>
  <c r="I4277" i="10"/>
  <c r="J4281" i="10"/>
  <c r="I4281" i="10"/>
  <c r="J4285" i="10"/>
  <c r="I4285" i="10"/>
  <c r="K4285" i="10" s="1"/>
  <c r="J4289" i="10"/>
  <c r="I4289" i="10"/>
  <c r="J4293" i="10"/>
  <c r="I4293" i="10"/>
  <c r="J4297" i="10"/>
  <c r="I4297" i="10"/>
  <c r="J4301" i="10"/>
  <c r="I4301" i="10"/>
  <c r="K4301" i="10" s="1"/>
  <c r="J4305" i="10"/>
  <c r="I4305" i="10"/>
  <c r="J4309" i="10"/>
  <c r="I4309" i="10"/>
  <c r="J4313" i="10"/>
  <c r="I4313" i="10"/>
  <c r="J4317" i="10"/>
  <c r="I4317" i="10"/>
  <c r="J4321" i="10"/>
  <c r="I4321" i="10"/>
  <c r="J4325" i="10"/>
  <c r="I4325" i="10"/>
  <c r="J4329" i="10"/>
  <c r="I4329" i="10"/>
  <c r="J4333" i="10"/>
  <c r="I4333" i="10"/>
  <c r="K4333" i="10" s="1"/>
  <c r="J4337" i="10"/>
  <c r="I4337" i="10"/>
  <c r="J4341" i="10"/>
  <c r="I4341" i="10"/>
  <c r="J4345" i="10"/>
  <c r="I4345" i="10"/>
  <c r="J4349" i="10"/>
  <c r="I4349" i="10"/>
  <c r="K4349" i="10" s="1"/>
  <c r="J4353" i="10"/>
  <c r="I4353" i="10"/>
  <c r="J4357" i="10"/>
  <c r="I4357" i="10"/>
  <c r="J4361" i="10"/>
  <c r="I4361" i="10"/>
  <c r="J4365" i="10"/>
  <c r="I4365" i="10"/>
  <c r="J4369" i="10"/>
  <c r="I4369" i="10"/>
  <c r="J4373" i="10"/>
  <c r="I4373" i="10"/>
  <c r="J4377" i="10"/>
  <c r="I4377" i="10"/>
  <c r="J4381" i="10"/>
  <c r="I4381" i="10"/>
  <c r="K4381" i="10" s="1"/>
  <c r="J4385" i="10"/>
  <c r="I4385" i="10"/>
  <c r="J4389" i="10"/>
  <c r="I4389" i="10"/>
  <c r="J4393" i="10"/>
  <c r="I4393" i="10"/>
  <c r="J4397" i="10"/>
  <c r="I4397" i="10"/>
  <c r="K4397" i="10" s="1"/>
  <c r="J4401" i="10"/>
  <c r="I4401" i="10"/>
  <c r="J4405" i="10"/>
  <c r="I4405" i="10"/>
  <c r="J4409" i="10"/>
  <c r="I4409" i="10"/>
  <c r="J4413" i="10"/>
  <c r="I4413" i="10"/>
  <c r="K4413" i="10" s="1"/>
  <c r="J4417" i="10"/>
  <c r="I4417" i="10"/>
  <c r="J4421" i="10"/>
  <c r="I4421" i="10"/>
  <c r="J4425" i="10"/>
  <c r="I4425" i="10"/>
  <c r="J4429" i="10"/>
  <c r="I4429" i="10"/>
  <c r="J4433" i="10"/>
  <c r="I4433" i="10"/>
  <c r="J4437" i="10"/>
  <c r="I4437" i="10"/>
  <c r="J4441" i="10"/>
  <c r="I4441" i="10"/>
  <c r="J4445" i="10"/>
  <c r="I4445" i="10"/>
  <c r="K4445" i="10" s="1"/>
  <c r="J4449" i="10"/>
  <c r="I4449" i="10"/>
  <c r="J4453" i="10"/>
  <c r="I4453" i="10"/>
  <c r="J4457" i="10"/>
  <c r="I4457" i="10"/>
  <c r="J4461" i="10"/>
  <c r="I4461" i="10"/>
  <c r="K4461" i="10" s="1"/>
  <c r="J4465" i="10"/>
  <c r="I4465" i="10"/>
  <c r="J4469" i="10"/>
  <c r="I4469" i="10"/>
  <c r="J4473" i="10"/>
  <c r="I4473" i="10"/>
  <c r="J4477" i="10"/>
  <c r="I4477" i="10"/>
  <c r="J4481" i="10"/>
  <c r="I4481" i="10"/>
  <c r="J4485" i="10"/>
  <c r="I4485" i="10"/>
  <c r="J4489" i="10"/>
  <c r="I4489" i="10"/>
  <c r="J4493" i="10"/>
  <c r="I4493" i="10"/>
  <c r="K4493" i="10" s="1"/>
  <c r="J4497" i="10"/>
  <c r="I4497" i="10"/>
  <c r="J4501" i="10"/>
  <c r="I4501" i="10"/>
  <c r="J4505" i="10"/>
  <c r="I4505" i="10"/>
  <c r="J4509" i="10"/>
  <c r="I4509" i="10"/>
  <c r="K4509" i="10" s="1"/>
  <c r="J4513" i="10"/>
  <c r="I4513" i="10"/>
  <c r="J4517" i="10"/>
  <c r="I4517" i="10"/>
  <c r="J4521" i="10"/>
  <c r="I4521" i="10"/>
  <c r="J4525" i="10"/>
  <c r="I4525" i="10"/>
  <c r="K4525" i="10" s="1"/>
  <c r="J4529" i="10"/>
  <c r="I4529" i="10"/>
  <c r="J4533" i="10"/>
  <c r="I4533" i="10"/>
  <c r="J4537" i="10"/>
  <c r="I4537" i="10"/>
  <c r="J4541" i="10"/>
  <c r="I4541" i="10"/>
  <c r="J4545" i="10"/>
  <c r="I4545" i="10"/>
  <c r="J4549" i="10"/>
  <c r="I4549" i="10"/>
  <c r="J4553" i="10"/>
  <c r="I4553" i="10"/>
  <c r="J4557" i="10"/>
  <c r="I4557" i="10"/>
  <c r="K4557" i="10" s="1"/>
  <c r="J4561" i="10"/>
  <c r="I4561" i="10"/>
  <c r="J4565" i="10"/>
  <c r="I4565" i="10"/>
  <c r="J4569" i="10"/>
  <c r="I4569" i="10"/>
  <c r="J4573" i="10"/>
  <c r="I4573" i="10"/>
  <c r="K4573" i="10" s="1"/>
  <c r="J4577" i="10"/>
  <c r="I4577" i="10"/>
  <c r="J4581" i="10"/>
  <c r="I4581" i="10"/>
  <c r="J4585" i="10"/>
  <c r="I4585" i="10"/>
  <c r="J4589" i="10"/>
  <c r="I4589" i="10"/>
  <c r="J4593" i="10"/>
  <c r="I4593" i="10"/>
  <c r="J4597" i="10"/>
  <c r="I4597" i="10"/>
  <c r="J4601" i="10"/>
  <c r="I4601" i="10"/>
  <c r="J4605" i="10"/>
  <c r="I4605" i="10"/>
  <c r="K4605" i="10" s="1"/>
  <c r="J4609" i="10"/>
  <c r="I4609" i="10"/>
  <c r="J4613" i="10"/>
  <c r="I4613" i="10"/>
  <c r="J4617" i="10"/>
  <c r="I4617" i="10"/>
  <c r="J4621" i="10"/>
  <c r="I4621" i="10"/>
  <c r="K4621" i="10" s="1"/>
  <c r="J4625" i="10"/>
  <c r="I4625" i="10"/>
  <c r="J4629" i="10"/>
  <c r="I4629" i="10"/>
  <c r="J4633" i="10"/>
  <c r="I4633" i="10"/>
  <c r="J4637" i="10"/>
  <c r="I4637" i="10"/>
  <c r="K4637" i="10" s="1"/>
  <c r="J4641" i="10"/>
  <c r="I4641" i="10"/>
  <c r="J4645" i="10"/>
  <c r="I4645" i="10"/>
  <c r="J4649" i="10"/>
  <c r="I4649" i="10"/>
  <c r="J4653" i="10"/>
  <c r="I4653" i="10"/>
  <c r="J4657" i="10"/>
  <c r="I4657" i="10"/>
  <c r="J4661" i="10"/>
  <c r="I4661" i="10"/>
  <c r="J4665" i="10"/>
  <c r="I4665" i="10"/>
  <c r="J4669" i="10"/>
  <c r="I4669" i="10"/>
  <c r="K4669" i="10" s="1"/>
  <c r="J4673" i="10"/>
  <c r="I4673" i="10"/>
  <c r="J4677" i="10"/>
  <c r="I4677" i="10"/>
  <c r="J4681" i="10"/>
  <c r="I4681" i="10"/>
  <c r="J4685" i="10"/>
  <c r="I4685" i="10"/>
  <c r="K4685" i="10" s="1"/>
  <c r="J4689" i="10"/>
  <c r="I4689" i="10"/>
  <c r="J4693" i="10"/>
  <c r="I4693" i="10"/>
  <c r="J4697" i="10"/>
  <c r="I4697" i="10"/>
  <c r="J4701" i="10"/>
  <c r="I4701" i="10"/>
  <c r="J4705" i="10"/>
  <c r="I4705" i="10"/>
  <c r="J4709" i="10"/>
  <c r="I4709" i="10"/>
  <c r="J4713" i="10"/>
  <c r="I4713" i="10"/>
  <c r="J4717" i="10"/>
  <c r="I4717" i="10"/>
  <c r="K4717" i="10" s="1"/>
  <c r="J4721" i="10"/>
  <c r="I4721" i="10"/>
  <c r="J4725" i="10"/>
  <c r="I4725" i="10"/>
  <c r="J4729" i="10"/>
  <c r="I4729" i="10"/>
  <c r="J4733" i="10"/>
  <c r="I4733" i="10"/>
  <c r="K4733" i="10" s="1"/>
  <c r="J4737" i="10"/>
  <c r="I4737" i="10"/>
  <c r="J4741" i="10"/>
  <c r="I4741" i="10"/>
  <c r="J4745" i="10"/>
  <c r="I4745" i="10"/>
  <c r="J4749" i="10"/>
  <c r="I4749" i="10"/>
  <c r="K4749" i="10" s="1"/>
  <c r="J4753" i="10"/>
  <c r="I4753" i="10"/>
  <c r="J4757" i="10"/>
  <c r="I4757" i="10"/>
  <c r="J4761" i="10"/>
  <c r="I4761" i="10"/>
  <c r="J4765" i="10"/>
  <c r="I4765" i="10"/>
  <c r="J4769" i="10"/>
  <c r="I4769" i="10"/>
  <c r="J4773" i="10"/>
  <c r="I4773" i="10"/>
  <c r="J4777" i="10"/>
  <c r="I4777" i="10"/>
  <c r="J4781" i="10"/>
  <c r="I4781" i="10"/>
  <c r="K4781" i="10" s="1"/>
  <c r="J4785" i="10"/>
  <c r="I4785" i="10"/>
  <c r="J4789" i="10"/>
  <c r="I4789" i="10"/>
  <c r="J4793" i="10"/>
  <c r="I4793" i="10"/>
  <c r="J4797" i="10"/>
  <c r="I4797" i="10"/>
  <c r="K4797" i="10" s="1"/>
  <c r="J4801" i="10"/>
  <c r="I4801" i="10"/>
  <c r="J4805" i="10"/>
  <c r="I4805" i="10"/>
  <c r="J4809" i="10"/>
  <c r="I4809" i="10"/>
  <c r="J4813" i="10"/>
  <c r="I4813" i="10"/>
  <c r="J4817" i="10"/>
  <c r="I4817" i="10"/>
  <c r="J4821" i="10"/>
  <c r="I4821" i="10"/>
  <c r="J4825" i="10"/>
  <c r="I4825" i="10"/>
  <c r="J4829" i="10"/>
  <c r="I4829" i="10"/>
  <c r="K4829" i="10" s="1"/>
  <c r="J4833" i="10"/>
  <c r="I4833" i="10"/>
  <c r="J4837" i="10"/>
  <c r="I4837" i="10"/>
  <c r="J4841" i="10"/>
  <c r="I4841" i="10"/>
  <c r="J4845" i="10"/>
  <c r="I4845" i="10"/>
  <c r="K4845" i="10" s="1"/>
  <c r="J4849" i="10"/>
  <c r="I4849" i="10"/>
  <c r="J4853" i="10"/>
  <c r="I4853" i="10"/>
  <c r="J4857" i="10"/>
  <c r="I4857" i="10"/>
  <c r="J4861" i="10"/>
  <c r="I4861" i="10"/>
  <c r="K4861" i="10" s="1"/>
  <c r="J4865" i="10"/>
  <c r="I4865" i="10"/>
  <c r="J4869" i="10"/>
  <c r="I4869" i="10"/>
  <c r="J4873" i="10"/>
  <c r="I4873" i="10"/>
  <c r="J4877" i="10"/>
  <c r="I4877" i="10"/>
  <c r="J4881" i="10"/>
  <c r="I4881" i="10"/>
  <c r="J4885" i="10"/>
  <c r="I4885" i="10"/>
  <c r="J4889" i="10"/>
  <c r="I4889" i="10"/>
  <c r="J4893" i="10"/>
  <c r="I4893" i="10"/>
  <c r="K4893" i="10" s="1"/>
  <c r="J4897" i="10"/>
  <c r="I4897" i="10"/>
  <c r="J4901" i="10"/>
  <c r="I4901" i="10"/>
  <c r="J4905" i="10"/>
  <c r="I4905" i="10"/>
  <c r="J4909" i="10"/>
  <c r="I4909" i="10"/>
  <c r="K4909" i="10" s="1"/>
  <c r="J4913" i="10"/>
  <c r="I4913" i="10"/>
  <c r="J4917" i="10"/>
  <c r="I4917" i="10"/>
  <c r="J4921" i="10"/>
  <c r="I4921" i="10"/>
  <c r="J4925" i="10"/>
  <c r="I4925" i="10"/>
  <c r="J4929" i="10"/>
  <c r="I4929" i="10"/>
  <c r="J4933" i="10"/>
  <c r="I4933" i="10"/>
  <c r="J4937" i="10"/>
  <c r="I4937" i="10"/>
  <c r="J4941" i="10"/>
  <c r="I4941" i="10"/>
  <c r="K4941" i="10" s="1"/>
  <c r="J4945" i="10"/>
  <c r="I4945" i="10"/>
  <c r="J4949" i="10"/>
  <c r="I4949" i="10"/>
  <c r="J4953" i="10"/>
  <c r="I4953" i="10"/>
  <c r="J4957" i="10"/>
  <c r="I4957" i="10"/>
  <c r="K4957" i="10" s="1"/>
  <c r="J4961" i="10"/>
  <c r="I4961" i="10"/>
  <c r="J4965" i="10"/>
  <c r="I4965" i="10"/>
  <c r="J4969" i="10"/>
  <c r="I4969" i="10"/>
  <c r="J4973" i="10"/>
  <c r="I4973" i="10"/>
  <c r="K4973" i="10" s="1"/>
  <c r="J4977" i="10"/>
  <c r="I4977" i="10"/>
  <c r="J4981" i="10"/>
  <c r="I4981" i="10"/>
  <c r="J4985" i="10"/>
  <c r="I4985" i="10"/>
  <c r="J4989" i="10"/>
  <c r="I4989" i="10"/>
  <c r="J4993" i="10"/>
  <c r="I4993" i="10"/>
  <c r="J4997" i="10"/>
  <c r="I4997" i="10"/>
  <c r="J5001" i="10"/>
  <c r="I5001" i="10"/>
  <c r="J5005" i="10"/>
  <c r="I5005" i="10"/>
  <c r="K5005" i="10" s="1"/>
  <c r="J5009" i="10"/>
  <c r="I5009" i="10"/>
  <c r="J5013" i="10"/>
  <c r="I5013" i="10"/>
  <c r="J5017" i="10"/>
  <c r="I5017" i="10"/>
  <c r="J5021" i="10"/>
  <c r="I5021" i="10"/>
  <c r="K5021" i="10" s="1"/>
  <c r="J5025" i="10"/>
  <c r="I5025" i="10"/>
  <c r="J5029" i="10"/>
  <c r="I5029" i="10"/>
  <c r="J5033" i="10"/>
  <c r="I5033" i="10"/>
  <c r="J5037" i="10"/>
  <c r="I5037" i="10"/>
  <c r="J5041" i="10"/>
  <c r="I5041" i="10"/>
  <c r="J5045" i="10"/>
  <c r="I5045" i="10"/>
  <c r="J5049" i="10"/>
  <c r="I5049" i="10"/>
  <c r="J5053" i="10"/>
  <c r="I5053" i="10"/>
  <c r="K5053" i="10" s="1"/>
  <c r="J5057" i="10"/>
  <c r="I5057" i="10"/>
  <c r="J5061" i="10"/>
  <c r="I5061" i="10"/>
  <c r="J5065" i="10"/>
  <c r="I5065" i="10"/>
  <c r="J5069" i="10"/>
  <c r="I5069" i="10"/>
  <c r="K5069" i="10" s="1"/>
  <c r="J5073" i="10"/>
  <c r="I5073" i="10"/>
  <c r="J5077" i="10"/>
  <c r="I5077" i="10"/>
  <c r="J5081" i="10"/>
  <c r="I5081" i="10"/>
  <c r="J5085" i="10"/>
  <c r="I5085" i="10"/>
  <c r="K5085" i="10" s="1"/>
  <c r="J5089" i="10"/>
  <c r="I5089" i="10"/>
  <c r="J5093" i="10"/>
  <c r="I5093" i="10"/>
  <c r="J5097" i="10"/>
  <c r="I5097" i="10"/>
  <c r="J5101" i="10"/>
  <c r="I5101" i="10"/>
  <c r="J5105" i="10"/>
  <c r="I5105" i="10"/>
  <c r="J5109" i="10"/>
  <c r="I5109" i="10"/>
  <c r="J5113" i="10"/>
  <c r="I5113" i="10"/>
  <c r="J5117" i="10"/>
  <c r="I5117" i="10"/>
  <c r="K5117" i="10" s="1"/>
  <c r="J5121" i="10"/>
  <c r="I5121" i="10"/>
  <c r="J5125" i="10"/>
  <c r="I5125" i="10"/>
  <c r="J5129" i="10"/>
  <c r="I5129" i="10"/>
  <c r="J5133" i="10"/>
  <c r="I5133" i="10"/>
  <c r="K5133" i="10" s="1"/>
  <c r="J5137" i="10"/>
  <c r="I5137" i="10"/>
  <c r="J5141" i="10"/>
  <c r="I5141" i="10"/>
  <c r="J5145" i="10"/>
  <c r="I5145" i="10"/>
  <c r="J5149" i="10"/>
  <c r="I5149" i="10"/>
  <c r="J5153" i="10"/>
  <c r="I5153" i="10"/>
  <c r="J5157" i="10"/>
  <c r="I5157" i="10"/>
  <c r="J5161" i="10"/>
  <c r="I5161" i="10"/>
  <c r="J5165" i="10"/>
  <c r="I5165" i="10"/>
  <c r="K5165" i="10" s="1"/>
  <c r="J5169" i="10"/>
  <c r="I5169" i="10"/>
  <c r="J5173" i="10"/>
  <c r="I5173" i="10"/>
  <c r="J5177" i="10"/>
  <c r="I5177" i="10"/>
  <c r="J5181" i="10"/>
  <c r="I5181" i="10"/>
  <c r="K5181" i="10" s="1"/>
  <c r="J5185" i="10"/>
  <c r="I5185" i="10"/>
  <c r="J5189" i="10"/>
  <c r="I5189" i="10"/>
  <c r="J5193" i="10"/>
  <c r="I5193" i="10"/>
  <c r="J5197" i="10"/>
  <c r="I5197" i="10"/>
  <c r="K5197" i="10" s="1"/>
  <c r="J5201" i="10"/>
  <c r="I5201" i="10"/>
  <c r="J5205" i="10"/>
  <c r="I5205" i="10"/>
  <c r="J5209" i="10"/>
  <c r="I5209" i="10"/>
  <c r="J5213" i="10"/>
  <c r="I5213" i="10"/>
  <c r="J5217" i="10"/>
  <c r="I5217" i="10"/>
  <c r="J5221" i="10"/>
  <c r="I5221" i="10"/>
  <c r="J5225" i="10"/>
  <c r="I5225" i="10"/>
  <c r="J5229" i="10"/>
  <c r="I5229" i="10"/>
  <c r="K5229" i="10" s="1"/>
  <c r="J5233" i="10"/>
  <c r="I5233" i="10"/>
  <c r="J5237" i="10"/>
  <c r="I5237" i="10"/>
  <c r="J5241" i="10"/>
  <c r="I5241" i="10"/>
  <c r="J5245" i="10"/>
  <c r="I5245" i="10"/>
  <c r="K5245" i="10" s="1"/>
  <c r="J5249" i="10"/>
  <c r="I5249" i="10"/>
  <c r="J5253" i="10"/>
  <c r="I5253" i="10"/>
  <c r="J5257" i="10"/>
  <c r="I5257" i="10"/>
  <c r="J5261" i="10"/>
  <c r="I5261" i="10"/>
  <c r="J5265" i="10"/>
  <c r="I5265" i="10"/>
  <c r="J5269" i="10"/>
  <c r="I5269" i="10"/>
  <c r="J5273" i="10"/>
  <c r="I5273" i="10"/>
  <c r="J5277" i="10"/>
  <c r="I5277" i="10"/>
  <c r="K5277" i="10" s="1"/>
  <c r="J5281" i="10"/>
  <c r="I5281" i="10"/>
  <c r="J5285" i="10"/>
  <c r="I5285" i="10"/>
  <c r="J5289" i="10"/>
  <c r="I5289" i="10"/>
  <c r="J5293" i="10"/>
  <c r="I5293" i="10"/>
  <c r="K5293" i="10" s="1"/>
  <c r="J5297" i="10"/>
  <c r="I5297" i="10"/>
  <c r="J5301" i="10"/>
  <c r="I5301" i="10"/>
  <c r="J5305" i="10"/>
  <c r="I5305" i="10"/>
  <c r="J5309" i="10"/>
  <c r="I5309" i="10"/>
  <c r="K5309" i="10" s="1"/>
  <c r="J5313" i="10"/>
  <c r="I5313" i="10"/>
  <c r="J5317" i="10"/>
  <c r="I5317" i="10"/>
  <c r="J5321" i="10"/>
  <c r="I5321" i="10"/>
  <c r="J5325" i="10"/>
  <c r="I5325" i="10"/>
  <c r="J5329" i="10"/>
  <c r="I5329" i="10"/>
  <c r="J5333" i="10"/>
  <c r="I5333" i="10"/>
  <c r="J5337" i="10"/>
  <c r="I5337" i="10"/>
  <c r="J5341" i="10"/>
  <c r="I5341" i="10"/>
  <c r="K5341" i="10" s="1"/>
  <c r="J5345" i="10"/>
  <c r="I5345" i="10"/>
  <c r="J5349" i="10"/>
  <c r="I5349" i="10"/>
  <c r="J5353" i="10"/>
  <c r="I5353" i="10"/>
  <c r="J5357" i="10"/>
  <c r="I5357" i="10"/>
  <c r="K5357" i="10" s="1"/>
  <c r="J5361" i="10"/>
  <c r="I5361" i="10"/>
  <c r="J5365" i="10"/>
  <c r="I5365" i="10"/>
  <c r="J5369" i="10"/>
  <c r="I5369" i="10"/>
  <c r="J5373" i="10"/>
  <c r="I5373" i="10"/>
  <c r="J5377" i="10"/>
  <c r="I5377" i="10"/>
  <c r="J5381" i="10"/>
  <c r="I5381" i="10"/>
  <c r="J5385" i="10"/>
  <c r="I5385" i="10"/>
  <c r="J5389" i="10"/>
  <c r="I5389" i="10"/>
  <c r="K5389" i="10" s="1"/>
  <c r="J5393" i="10"/>
  <c r="I5393" i="10"/>
  <c r="J5397" i="10"/>
  <c r="I5397" i="10"/>
  <c r="J5401" i="10"/>
  <c r="I5401" i="10"/>
  <c r="J5405" i="10"/>
  <c r="I5405" i="10"/>
  <c r="K5405" i="10" s="1"/>
  <c r="J5409" i="10"/>
  <c r="I5409" i="10"/>
  <c r="J5413" i="10"/>
  <c r="I5413" i="10"/>
  <c r="J5417" i="10"/>
  <c r="I5417" i="10"/>
  <c r="J5421" i="10"/>
  <c r="I5421" i="10"/>
  <c r="K5421" i="10" s="1"/>
  <c r="J5425" i="10"/>
  <c r="I5425" i="10"/>
  <c r="J5429" i="10"/>
  <c r="I5429" i="10"/>
  <c r="J5433" i="10"/>
  <c r="I5433" i="10"/>
  <c r="J5437" i="10"/>
  <c r="I5437" i="10"/>
  <c r="J5441" i="10"/>
  <c r="I5441" i="10"/>
  <c r="J5445" i="10"/>
  <c r="I5445" i="10"/>
  <c r="J5449" i="10"/>
  <c r="I5449" i="10"/>
  <c r="J5453" i="10"/>
  <c r="I5453" i="10"/>
  <c r="K5453" i="10" s="1"/>
  <c r="J5457" i="10"/>
  <c r="I5457" i="10"/>
  <c r="J5461" i="10"/>
  <c r="I5461" i="10"/>
  <c r="J5465" i="10"/>
  <c r="I5465" i="10"/>
  <c r="J5469" i="10"/>
  <c r="I5469" i="10"/>
  <c r="K5469" i="10" s="1"/>
  <c r="J5473" i="10"/>
  <c r="I5473" i="10"/>
  <c r="J5477" i="10"/>
  <c r="I5477" i="10"/>
  <c r="J5481" i="10"/>
  <c r="I5481" i="10"/>
  <c r="J5485" i="10"/>
  <c r="I5485" i="10"/>
  <c r="J5489" i="10"/>
  <c r="I5489" i="10"/>
  <c r="J5493" i="10"/>
  <c r="I5493" i="10"/>
  <c r="J5497" i="10"/>
  <c r="I5497" i="10"/>
  <c r="J5501" i="10"/>
  <c r="I5501" i="10"/>
  <c r="K5501" i="10" s="1"/>
  <c r="J5505" i="10"/>
  <c r="I5505" i="10"/>
  <c r="J5509" i="10"/>
  <c r="I5509" i="10"/>
  <c r="J5513" i="10"/>
  <c r="I5513" i="10"/>
  <c r="J5517" i="10"/>
  <c r="I5517" i="10"/>
  <c r="K5517" i="10" s="1"/>
  <c r="J5521" i="10"/>
  <c r="I5521" i="10"/>
  <c r="J5525" i="10"/>
  <c r="I5525" i="10"/>
  <c r="J5529" i="10"/>
  <c r="I5529" i="10"/>
  <c r="J5533" i="10"/>
  <c r="I5533" i="10"/>
  <c r="K5533" i="10" s="1"/>
  <c r="J5537" i="10"/>
  <c r="I5537" i="10"/>
  <c r="J5541" i="10"/>
  <c r="I5541" i="10"/>
  <c r="J5545" i="10"/>
  <c r="I5545" i="10"/>
  <c r="J5549" i="10"/>
  <c r="I5549" i="10"/>
  <c r="J5553" i="10"/>
  <c r="I5553" i="10"/>
  <c r="J5557" i="10"/>
  <c r="I5557" i="10"/>
  <c r="J5561" i="10"/>
  <c r="I5561" i="10"/>
  <c r="J5565" i="10"/>
  <c r="I5565" i="10"/>
  <c r="K5565" i="10" s="1"/>
  <c r="J5569" i="10"/>
  <c r="I5569" i="10"/>
  <c r="J5573" i="10"/>
  <c r="I5573" i="10"/>
  <c r="J5577" i="10"/>
  <c r="I5577" i="10"/>
  <c r="J5581" i="10"/>
  <c r="I5581" i="10"/>
  <c r="K5581" i="10" s="1"/>
  <c r="J5585" i="10"/>
  <c r="I5585" i="10"/>
  <c r="J5589" i="10"/>
  <c r="I5589" i="10"/>
  <c r="J5593" i="10"/>
  <c r="I5593" i="10"/>
  <c r="J5597" i="10"/>
  <c r="I5597" i="10"/>
  <c r="J5601" i="10"/>
  <c r="I5601" i="10"/>
  <c r="J5605" i="10"/>
  <c r="I5605" i="10"/>
  <c r="J5609" i="10"/>
  <c r="I5609" i="10"/>
  <c r="J5613" i="10"/>
  <c r="I5613" i="10"/>
  <c r="K5613" i="10" s="1"/>
  <c r="J5617" i="10"/>
  <c r="I5617" i="10"/>
  <c r="J5621" i="10"/>
  <c r="I5621" i="10"/>
  <c r="J5625" i="10"/>
  <c r="I5625" i="10"/>
  <c r="J5629" i="10"/>
  <c r="I5629" i="10"/>
  <c r="K5629" i="10" s="1"/>
  <c r="J5633" i="10"/>
  <c r="I5633" i="10"/>
  <c r="J5637" i="10"/>
  <c r="I5637" i="10"/>
  <c r="J5641" i="10"/>
  <c r="I5641" i="10"/>
  <c r="J5645" i="10"/>
  <c r="I5645" i="10"/>
  <c r="K5645" i="10" s="1"/>
  <c r="J5649" i="10"/>
  <c r="I5649" i="10"/>
  <c r="J5653" i="10"/>
  <c r="I5653" i="10"/>
  <c r="J5657" i="10"/>
  <c r="I5657" i="10"/>
  <c r="J5661" i="10"/>
  <c r="I5661" i="10"/>
  <c r="J5665" i="10"/>
  <c r="I5665" i="10"/>
  <c r="J5669" i="10"/>
  <c r="I5669" i="10"/>
  <c r="J5673" i="10"/>
  <c r="I5673" i="10"/>
  <c r="J5677" i="10"/>
  <c r="I5677" i="10"/>
  <c r="K5677" i="10" s="1"/>
  <c r="J5681" i="10"/>
  <c r="I5681" i="10"/>
  <c r="J5685" i="10"/>
  <c r="I5685" i="10"/>
  <c r="J5689" i="10"/>
  <c r="I5689" i="10"/>
  <c r="J5693" i="10"/>
  <c r="I5693" i="10"/>
  <c r="K5693" i="10" s="1"/>
  <c r="J5697" i="10"/>
  <c r="I5697" i="10"/>
  <c r="J5701" i="10"/>
  <c r="I5701" i="10"/>
  <c r="J5705" i="10"/>
  <c r="I5705" i="10"/>
  <c r="J5709" i="10"/>
  <c r="I5709" i="10"/>
  <c r="J5713" i="10"/>
  <c r="I5713" i="10"/>
  <c r="J5717" i="10"/>
  <c r="I5717" i="10"/>
  <c r="J5721" i="10"/>
  <c r="I5721" i="10"/>
  <c r="J5725" i="10"/>
  <c r="I5725" i="10"/>
  <c r="K5725" i="10" s="1"/>
  <c r="J5729" i="10"/>
  <c r="I5729" i="10"/>
  <c r="J5733" i="10"/>
  <c r="I5733" i="10"/>
  <c r="J5737" i="10"/>
  <c r="I5737" i="10"/>
  <c r="J5741" i="10"/>
  <c r="I5741" i="10"/>
  <c r="K5741" i="10" s="1"/>
  <c r="J5745" i="10"/>
  <c r="I5745" i="10"/>
  <c r="J5749" i="10"/>
  <c r="I5749" i="10"/>
  <c r="J5753" i="10"/>
  <c r="I5753" i="10"/>
  <c r="J5757" i="10"/>
  <c r="I5757" i="10"/>
  <c r="K5757" i="10" s="1"/>
  <c r="J5761" i="10"/>
  <c r="I5761" i="10"/>
  <c r="J5765" i="10"/>
  <c r="I5765" i="10"/>
  <c r="J5769" i="10"/>
  <c r="I5769" i="10"/>
  <c r="J5773" i="10"/>
  <c r="I5773" i="10"/>
  <c r="J5777" i="10"/>
  <c r="I5777" i="10"/>
  <c r="J5781" i="10"/>
  <c r="I5781" i="10"/>
  <c r="J5785" i="10"/>
  <c r="I5785" i="10"/>
  <c r="J5789" i="10"/>
  <c r="I5789" i="10"/>
  <c r="K5789" i="10" s="1"/>
  <c r="J5793" i="10"/>
  <c r="I5793" i="10"/>
  <c r="J5797" i="10"/>
  <c r="I5797" i="10"/>
  <c r="J5801" i="10"/>
  <c r="I5801" i="10"/>
  <c r="J5805" i="10"/>
  <c r="I5805" i="10"/>
  <c r="K5805" i="10" s="1"/>
  <c r="J5809" i="10"/>
  <c r="I5809" i="10"/>
  <c r="J5813" i="10"/>
  <c r="I5813" i="10"/>
  <c r="J5817" i="10"/>
  <c r="I5817" i="10"/>
  <c r="J5821" i="10"/>
  <c r="I5821" i="10"/>
  <c r="J5825" i="10"/>
  <c r="I5825" i="10"/>
  <c r="J5829" i="10"/>
  <c r="I5829" i="10"/>
  <c r="J5833" i="10"/>
  <c r="I5833" i="10"/>
  <c r="J5837" i="10"/>
  <c r="I5837" i="10"/>
  <c r="K5837" i="10" s="1"/>
  <c r="J5841" i="10"/>
  <c r="I5841" i="10"/>
  <c r="J5845" i="10"/>
  <c r="I5845" i="10"/>
  <c r="J5849" i="10"/>
  <c r="I5849" i="10"/>
  <c r="J5853" i="10"/>
  <c r="I5853" i="10"/>
  <c r="K5853" i="10" s="1"/>
  <c r="J5857" i="10"/>
  <c r="I5857" i="10"/>
  <c r="J5861" i="10"/>
  <c r="I5861" i="10"/>
  <c r="J5865" i="10"/>
  <c r="I5865" i="10"/>
  <c r="J5869" i="10"/>
  <c r="I5869" i="10"/>
  <c r="K5869" i="10" s="1"/>
  <c r="J5873" i="10"/>
  <c r="I5873" i="10"/>
  <c r="J5877" i="10"/>
  <c r="I5877" i="10"/>
  <c r="J5881" i="10"/>
  <c r="I5881" i="10"/>
  <c r="J5885" i="10"/>
  <c r="I5885" i="10"/>
  <c r="J5889" i="10"/>
  <c r="I5889" i="10"/>
  <c r="J5893" i="10"/>
  <c r="I5893" i="10"/>
  <c r="J5897" i="10"/>
  <c r="I5897" i="10"/>
  <c r="J5901" i="10"/>
  <c r="I5901" i="10"/>
  <c r="K5901" i="10" s="1"/>
  <c r="J5905" i="10"/>
  <c r="I5905" i="10"/>
  <c r="J5909" i="10"/>
  <c r="I5909" i="10"/>
  <c r="J5913" i="10"/>
  <c r="I5913" i="10"/>
  <c r="J5917" i="10"/>
  <c r="I5917" i="10"/>
  <c r="K5917" i="10" s="1"/>
  <c r="J5921" i="10"/>
  <c r="I5921" i="10"/>
  <c r="J5925" i="10"/>
  <c r="I5925" i="10"/>
  <c r="J5929" i="10"/>
  <c r="I5929" i="10"/>
  <c r="J5933" i="10"/>
  <c r="I5933" i="10"/>
  <c r="J5937" i="10"/>
  <c r="I5937" i="10"/>
  <c r="J5941" i="10"/>
  <c r="I5941" i="10"/>
  <c r="J5945" i="10"/>
  <c r="I5945" i="10"/>
  <c r="J5949" i="10"/>
  <c r="I5949" i="10"/>
  <c r="K5949" i="10" s="1"/>
  <c r="J5953" i="10"/>
  <c r="I5953" i="10"/>
  <c r="J5957" i="10"/>
  <c r="I5957" i="10"/>
  <c r="J5961" i="10"/>
  <c r="I5961" i="10"/>
  <c r="J5965" i="10"/>
  <c r="I5965" i="10"/>
  <c r="K5965" i="10" s="1"/>
  <c r="J5969" i="10"/>
  <c r="I5969" i="10"/>
  <c r="J5973" i="10"/>
  <c r="I5973" i="10"/>
  <c r="J5977" i="10"/>
  <c r="I5977" i="10"/>
  <c r="J5981" i="10"/>
  <c r="I5981" i="10"/>
  <c r="K5981" i="10" s="1"/>
  <c r="J5985" i="10"/>
  <c r="I5985" i="10"/>
  <c r="J5989" i="10"/>
  <c r="I5989" i="10"/>
  <c r="J5993" i="10"/>
  <c r="I5993" i="10"/>
  <c r="J5997" i="10"/>
  <c r="I5997" i="10"/>
  <c r="J6001" i="10"/>
  <c r="I6001" i="10"/>
  <c r="J6005" i="10"/>
  <c r="I6005" i="10"/>
  <c r="J6009" i="10"/>
  <c r="I6009" i="10"/>
  <c r="J6013" i="10"/>
  <c r="I6013" i="10"/>
  <c r="K6013" i="10" s="1"/>
  <c r="J6017" i="10"/>
  <c r="I6017" i="10"/>
  <c r="J6021" i="10"/>
  <c r="I6021" i="10"/>
  <c r="J6025" i="10"/>
  <c r="I6025" i="10"/>
  <c r="J6029" i="10"/>
  <c r="I6029" i="10"/>
  <c r="K6029" i="10" s="1"/>
  <c r="J6033" i="10"/>
  <c r="I6033" i="10"/>
  <c r="J6037" i="10"/>
  <c r="I6037" i="10"/>
  <c r="J6041" i="10"/>
  <c r="I6041" i="10"/>
  <c r="J6045" i="10"/>
  <c r="I6045" i="10"/>
  <c r="J6049" i="10"/>
  <c r="I6049" i="10"/>
  <c r="J6053" i="10"/>
  <c r="I6053" i="10"/>
  <c r="J6057" i="10"/>
  <c r="I6057" i="10"/>
  <c r="J6061" i="10"/>
  <c r="I6061" i="10"/>
  <c r="K6061" i="10" s="1"/>
  <c r="J6065" i="10"/>
  <c r="I6065" i="10"/>
  <c r="J6069" i="10"/>
  <c r="I6069" i="10"/>
  <c r="J6073" i="10"/>
  <c r="I6073" i="10"/>
  <c r="J6077" i="10"/>
  <c r="I6077" i="10"/>
  <c r="K6077" i="10" s="1"/>
  <c r="J6081" i="10"/>
  <c r="I6081" i="10"/>
  <c r="J6085" i="10"/>
  <c r="I6085" i="10"/>
  <c r="J6089" i="10"/>
  <c r="I6089" i="10"/>
  <c r="J6093" i="10"/>
  <c r="I6093" i="10"/>
  <c r="K6093" i="10" s="1"/>
  <c r="J6097" i="10"/>
  <c r="I6097" i="10"/>
  <c r="J6101" i="10"/>
  <c r="I6101" i="10"/>
  <c r="J6105" i="10"/>
  <c r="I6105" i="10"/>
  <c r="J6109" i="10"/>
  <c r="I6109" i="10"/>
  <c r="J6113" i="10"/>
  <c r="I6113" i="10"/>
  <c r="J6117" i="10"/>
  <c r="I6117" i="10"/>
  <c r="J6121" i="10"/>
  <c r="I6121" i="10"/>
  <c r="J6125" i="10"/>
  <c r="I6125" i="10"/>
  <c r="K6125" i="10" s="1"/>
  <c r="J6129" i="10"/>
  <c r="I6129" i="10"/>
  <c r="J6133" i="10"/>
  <c r="I6133" i="10"/>
  <c r="J6137" i="10"/>
  <c r="I6137" i="10"/>
  <c r="J6141" i="10"/>
  <c r="I6141" i="10"/>
  <c r="K6141" i="10" s="1"/>
  <c r="J6145" i="10"/>
  <c r="I6145" i="10"/>
  <c r="J6149" i="10"/>
  <c r="I6149" i="10"/>
  <c r="J6153" i="10"/>
  <c r="I6153" i="10"/>
  <c r="J6157" i="10"/>
  <c r="I6157" i="10"/>
  <c r="J6161" i="10"/>
  <c r="I6161" i="10"/>
  <c r="J6165" i="10"/>
  <c r="I6165" i="10"/>
  <c r="J6169" i="10"/>
  <c r="I6169" i="10"/>
  <c r="J6173" i="10"/>
  <c r="I6173" i="10"/>
  <c r="K6173" i="10" s="1"/>
  <c r="J6177" i="10"/>
  <c r="I6177" i="10"/>
  <c r="J6181" i="10"/>
  <c r="I6181" i="10"/>
  <c r="J6185" i="10"/>
  <c r="I6185" i="10"/>
  <c r="J6189" i="10"/>
  <c r="I6189" i="10"/>
  <c r="K6189" i="10" s="1"/>
  <c r="J6193" i="10"/>
  <c r="I6193" i="10"/>
  <c r="J6197" i="10"/>
  <c r="I6197" i="10"/>
  <c r="J6201" i="10"/>
  <c r="I6201" i="10"/>
  <c r="J6205" i="10"/>
  <c r="I6205" i="10"/>
  <c r="K6205" i="10" s="1"/>
  <c r="J6209" i="10"/>
  <c r="I6209" i="10"/>
  <c r="J6213" i="10"/>
  <c r="I6213" i="10"/>
  <c r="J6217" i="10"/>
  <c r="I6217" i="10"/>
  <c r="J6221" i="10"/>
  <c r="I6221" i="10"/>
  <c r="J6225" i="10"/>
  <c r="I6225" i="10"/>
  <c r="J6229" i="10"/>
  <c r="I6229" i="10"/>
  <c r="J6233" i="10"/>
  <c r="I6233" i="10"/>
  <c r="J6237" i="10"/>
  <c r="I6237" i="10"/>
  <c r="K6237" i="10" s="1"/>
  <c r="J6241" i="10"/>
  <c r="I6241" i="10"/>
  <c r="J6245" i="10"/>
  <c r="I6245" i="10"/>
  <c r="J6249" i="10"/>
  <c r="I6249" i="10"/>
  <c r="J6253" i="10"/>
  <c r="I6253" i="10"/>
  <c r="K6253" i="10" s="1"/>
  <c r="J6257" i="10"/>
  <c r="I6257" i="10"/>
  <c r="J6261" i="10"/>
  <c r="I6261" i="10"/>
  <c r="J6265" i="10"/>
  <c r="I6265" i="10"/>
  <c r="J6269" i="10"/>
  <c r="I6269" i="10"/>
  <c r="J6273" i="10"/>
  <c r="I6273" i="10"/>
  <c r="J6277" i="10"/>
  <c r="I6277" i="10"/>
  <c r="J6281" i="10"/>
  <c r="I6281" i="10"/>
  <c r="J6285" i="10"/>
  <c r="I6285" i="10"/>
  <c r="K6285" i="10" s="1"/>
  <c r="J6289" i="10"/>
  <c r="I6289" i="10"/>
  <c r="J6293" i="10"/>
  <c r="I6293" i="10"/>
  <c r="J6297" i="10"/>
  <c r="I6297" i="10"/>
  <c r="J6301" i="10"/>
  <c r="I6301" i="10"/>
  <c r="K6301" i="10" s="1"/>
  <c r="J6305" i="10"/>
  <c r="I6305" i="10"/>
  <c r="J6309" i="10"/>
  <c r="I6309" i="10"/>
  <c r="J6313" i="10"/>
  <c r="I6313" i="10"/>
  <c r="J6317" i="10"/>
  <c r="I6317" i="10"/>
  <c r="K6317" i="10" s="1"/>
  <c r="J6321" i="10"/>
  <c r="I6321" i="10"/>
  <c r="J6325" i="10"/>
  <c r="I6325" i="10"/>
  <c r="J6329" i="10"/>
  <c r="I6329" i="10"/>
  <c r="J6333" i="10"/>
  <c r="I6333" i="10"/>
  <c r="J6337" i="10"/>
  <c r="I6337" i="10"/>
  <c r="J6341" i="10"/>
  <c r="I6341" i="10"/>
  <c r="J6345" i="10"/>
  <c r="I6345" i="10"/>
  <c r="J6349" i="10"/>
  <c r="I6349" i="10"/>
  <c r="K6349" i="10" s="1"/>
  <c r="J6353" i="10"/>
  <c r="I6353" i="10"/>
  <c r="J6357" i="10"/>
  <c r="I6357" i="10"/>
  <c r="J6361" i="10"/>
  <c r="I6361" i="10"/>
  <c r="J6365" i="10"/>
  <c r="I6365" i="10"/>
  <c r="K6365" i="10" s="1"/>
  <c r="J6369" i="10"/>
  <c r="I6369" i="10"/>
  <c r="J6373" i="10"/>
  <c r="I6373" i="10"/>
  <c r="J6377" i="10"/>
  <c r="I6377" i="10"/>
  <c r="J6381" i="10"/>
  <c r="I6381" i="10"/>
  <c r="J6385" i="10"/>
  <c r="I6385" i="10"/>
  <c r="J6389" i="10"/>
  <c r="I6389" i="10"/>
  <c r="J6393" i="10"/>
  <c r="I6393" i="10"/>
  <c r="J6397" i="10"/>
  <c r="I6397" i="10"/>
  <c r="K6397" i="10" s="1"/>
  <c r="J6401" i="10"/>
  <c r="I6401" i="10"/>
  <c r="J6405" i="10"/>
  <c r="I6405" i="10"/>
  <c r="J6409" i="10"/>
  <c r="I6409" i="10"/>
  <c r="J6413" i="10"/>
  <c r="I6413" i="10"/>
  <c r="K6413" i="10" s="1"/>
  <c r="J6417" i="10"/>
  <c r="I6417" i="10"/>
  <c r="J6421" i="10"/>
  <c r="I6421" i="10"/>
  <c r="J6425" i="10"/>
  <c r="I6425" i="10"/>
  <c r="J6429" i="10"/>
  <c r="I6429" i="10"/>
  <c r="K6429" i="10" s="1"/>
  <c r="J6433" i="10"/>
  <c r="I6433" i="10"/>
  <c r="J6437" i="10"/>
  <c r="I6437" i="10"/>
  <c r="J6441" i="10"/>
  <c r="I6441" i="10"/>
  <c r="J6445" i="10"/>
  <c r="I6445" i="10"/>
  <c r="J6449" i="10"/>
  <c r="I6449" i="10"/>
  <c r="J6453" i="10"/>
  <c r="I6453" i="10"/>
  <c r="J6457" i="10"/>
  <c r="I6457" i="10"/>
  <c r="J6461" i="10"/>
  <c r="I6461" i="10"/>
  <c r="K6461" i="10" s="1"/>
  <c r="J6465" i="10"/>
  <c r="I6465" i="10"/>
  <c r="J6469" i="10"/>
  <c r="I6469" i="10"/>
  <c r="J6473" i="10"/>
  <c r="I6473" i="10"/>
  <c r="J6477" i="10"/>
  <c r="I6477" i="10"/>
  <c r="K6477" i="10" s="1"/>
  <c r="J6481" i="10"/>
  <c r="I6481" i="10"/>
  <c r="J6485" i="10"/>
  <c r="I6485" i="10"/>
  <c r="J6489" i="10"/>
  <c r="I6489" i="10"/>
  <c r="J6493" i="10"/>
  <c r="I6493" i="10"/>
  <c r="J6497" i="10"/>
  <c r="I6497" i="10"/>
  <c r="J6501" i="10"/>
  <c r="I6501" i="10"/>
  <c r="J6505" i="10"/>
  <c r="I6505" i="10"/>
  <c r="J6509" i="10"/>
  <c r="I6509" i="10"/>
  <c r="K6509" i="10" s="1"/>
  <c r="J6513" i="10"/>
  <c r="I6513" i="10"/>
  <c r="J6517" i="10"/>
  <c r="I6517" i="10"/>
  <c r="J6521" i="10"/>
  <c r="I6521" i="10"/>
  <c r="J6525" i="10"/>
  <c r="I6525" i="10"/>
  <c r="K6525" i="10" s="1"/>
  <c r="J6529" i="10"/>
  <c r="I6529" i="10"/>
  <c r="J6533" i="10"/>
  <c r="I6533" i="10"/>
  <c r="J6537" i="10"/>
  <c r="I6537" i="10"/>
  <c r="J6541" i="10"/>
  <c r="I6541" i="10"/>
  <c r="K6541" i="10" s="1"/>
  <c r="J6545" i="10"/>
  <c r="I6545" i="10"/>
  <c r="J6549" i="10"/>
  <c r="I6549" i="10"/>
  <c r="J6553" i="10"/>
  <c r="I6553" i="10"/>
  <c r="J6557" i="10"/>
  <c r="I6557" i="10"/>
  <c r="J6561" i="10"/>
  <c r="I6561" i="10"/>
  <c r="J6565" i="10"/>
  <c r="I6565" i="10"/>
  <c r="J6569" i="10"/>
  <c r="I6569" i="10"/>
  <c r="J6573" i="10"/>
  <c r="I6573" i="10"/>
  <c r="K6573" i="10" s="1"/>
  <c r="J6577" i="10"/>
  <c r="I6577" i="10"/>
  <c r="J6581" i="10"/>
  <c r="I6581" i="10"/>
  <c r="J6585" i="10"/>
  <c r="I6585" i="10"/>
  <c r="J6589" i="10"/>
  <c r="I6589" i="10"/>
  <c r="K6589" i="10" s="1"/>
  <c r="J6593" i="10"/>
  <c r="I6593" i="10"/>
  <c r="J6597" i="10"/>
  <c r="I6597" i="10"/>
  <c r="J6601" i="10"/>
  <c r="I6601" i="10"/>
  <c r="J6605" i="10"/>
  <c r="I6605" i="10"/>
  <c r="J6609" i="10"/>
  <c r="I6609" i="10"/>
  <c r="J6613" i="10"/>
  <c r="I6613" i="10"/>
  <c r="J6617" i="10"/>
  <c r="I6617" i="10"/>
  <c r="J6621" i="10"/>
  <c r="I6621" i="10"/>
  <c r="K6621" i="10" s="1"/>
  <c r="J6625" i="10"/>
  <c r="I6625" i="10"/>
  <c r="J6629" i="10"/>
  <c r="I6629" i="10"/>
  <c r="J6633" i="10"/>
  <c r="I6633" i="10"/>
  <c r="J6637" i="10"/>
  <c r="I6637" i="10"/>
  <c r="K6637" i="10" s="1"/>
  <c r="J6641" i="10"/>
  <c r="I6641" i="10"/>
  <c r="J6645" i="10"/>
  <c r="I6645" i="10"/>
  <c r="J6649" i="10"/>
  <c r="I6649" i="10"/>
  <c r="J6653" i="10"/>
  <c r="I6653" i="10"/>
  <c r="K6653" i="10" s="1"/>
  <c r="J6657" i="10"/>
  <c r="I6657" i="10"/>
  <c r="J6661" i="10"/>
  <c r="I6661" i="10"/>
  <c r="J6665" i="10"/>
  <c r="I6665" i="10"/>
  <c r="J6669" i="10"/>
  <c r="I6669" i="10"/>
  <c r="J6673" i="10"/>
  <c r="I6673" i="10"/>
  <c r="J6677" i="10"/>
  <c r="I6677" i="10"/>
  <c r="J6681" i="10"/>
  <c r="I6681" i="10"/>
  <c r="J6685" i="10"/>
  <c r="I6685" i="10"/>
  <c r="K6685" i="10" s="1"/>
  <c r="J6689" i="10"/>
  <c r="I6689" i="10"/>
  <c r="J6693" i="10"/>
  <c r="I6693" i="10"/>
  <c r="J6697" i="10"/>
  <c r="I6697" i="10"/>
  <c r="J6701" i="10"/>
  <c r="I6701" i="10"/>
  <c r="K6701" i="10" s="1"/>
  <c r="J6705" i="10"/>
  <c r="I6705" i="10"/>
  <c r="J6709" i="10"/>
  <c r="I6709" i="10"/>
  <c r="J6713" i="10"/>
  <c r="I6713" i="10"/>
  <c r="J6717" i="10"/>
  <c r="I6717" i="10"/>
  <c r="J6721" i="10"/>
  <c r="I6721" i="10"/>
  <c r="J6725" i="10"/>
  <c r="I6725" i="10"/>
  <c r="J6729" i="10"/>
  <c r="I6729" i="10"/>
  <c r="J6733" i="10"/>
  <c r="I6733" i="10"/>
  <c r="K6733" i="10" s="1"/>
  <c r="J6737" i="10"/>
  <c r="I6737" i="10"/>
  <c r="J6741" i="10"/>
  <c r="I6741" i="10"/>
  <c r="J6745" i="10"/>
  <c r="I6745" i="10"/>
  <c r="J6749" i="10"/>
  <c r="I6749" i="10"/>
  <c r="K6749" i="10" s="1"/>
  <c r="J6753" i="10"/>
  <c r="I6753" i="10"/>
  <c r="J6757" i="10"/>
  <c r="I6757" i="10"/>
  <c r="J6761" i="10"/>
  <c r="I6761" i="10"/>
  <c r="J6765" i="10"/>
  <c r="I6765" i="10"/>
  <c r="K6765" i="10" s="1"/>
  <c r="J6769" i="10"/>
  <c r="I6769" i="10"/>
  <c r="J6773" i="10"/>
  <c r="I6773" i="10"/>
  <c r="J6777" i="10"/>
  <c r="I6777" i="10"/>
  <c r="J6781" i="10"/>
  <c r="I6781" i="10"/>
  <c r="J6785" i="10"/>
  <c r="I6785" i="10"/>
  <c r="J6789" i="10"/>
  <c r="I6789" i="10"/>
  <c r="J6793" i="10"/>
  <c r="I6793" i="10"/>
  <c r="J6797" i="10"/>
  <c r="I6797" i="10"/>
  <c r="K6797" i="10" s="1"/>
  <c r="J6801" i="10"/>
  <c r="I6801" i="10"/>
  <c r="J6805" i="10"/>
  <c r="I6805" i="10"/>
  <c r="J6809" i="10"/>
  <c r="I6809" i="10"/>
  <c r="J6813" i="10"/>
  <c r="I6813" i="10"/>
  <c r="K6813" i="10" s="1"/>
  <c r="J6817" i="10"/>
  <c r="I6817" i="10"/>
  <c r="J6821" i="10"/>
  <c r="I6821" i="10"/>
  <c r="J6825" i="10"/>
  <c r="I6825" i="10"/>
  <c r="J6829" i="10"/>
  <c r="I6829" i="10"/>
  <c r="J6833" i="10"/>
  <c r="I6833" i="10"/>
  <c r="J6837" i="10"/>
  <c r="I6837" i="10"/>
  <c r="J6841" i="10"/>
  <c r="I6841" i="10"/>
  <c r="J6845" i="10"/>
  <c r="I6845" i="10"/>
  <c r="K6845" i="10" s="1"/>
  <c r="J6849" i="10"/>
  <c r="I6849" i="10"/>
  <c r="J6853" i="10"/>
  <c r="I6853" i="10"/>
  <c r="J6857" i="10"/>
  <c r="I6857" i="10"/>
  <c r="J6861" i="10"/>
  <c r="I6861" i="10"/>
  <c r="K6861" i="10" s="1"/>
  <c r="J6865" i="10"/>
  <c r="I6865" i="10"/>
  <c r="J6869" i="10"/>
  <c r="I6869" i="10"/>
  <c r="J6873" i="10"/>
  <c r="I6873" i="10"/>
  <c r="J6877" i="10"/>
  <c r="I6877" i="10"/>
  <c r="K6877" i="10" s="1"/>
  <c r="J6881" i="10"/>
  <c r="I6881" i="10"/>
  <c r="J6885" i="10"/>
  <c r="I6885" i="10"/>
  <c r="J6889" i="10"/>
  <c r="I6889" i="10"/>
  <c r="J6893" i="10"/>
  <c r="I6893" i="10"/>
  <c r="J6897" i="10"/>
  <c r="I6897" i="10"/>
  <c r="J6901" i="10"/>
  <c r="I6901" i="10"/>
  <c r="J6905" i="10"/>
  <c r="I6905" i="10"/>
  <c r="J6909" i="10"/>
  <c r="I6909" i="10"/>
  <c r="K6909" i="10" s="1"/>
  <c r="J6913" i="10"/>
  <c r="I6913" i="10"/>
  <c r="J6917" i="10"/>
  <c r="I6917" i="10"/>
  <c r="J6921" i="10"/>
  <c r="I6921" i="10"/>
  <c r="J6925" i="10"/>
  <c r="I6925" i="10"/>
  <c r="K6925" i="10" s="1"/>
  <c r="J6929" i="10"/>
  <c r="I6929" i="10"/>
  <c r="J6933" i="10"/>
  <c r="I6933" i="10"/>
  <c r="J6937" i="10"/>
  <c r="I6937" i="10"/>
  <c r="J6941" i="10"/>
  <c r="I6941" i="10"/>
  <c r="J6945" i="10"/>
  <c r="I6945" i="10"/>
  <c r="J6949" i="10"/>
  <c r="I6949" i="10"/>
  <c r="J6953" i="10"/>
  <c r="I6953" i="10"/>
  <c r="J6957" i="10"/>
  <c r="I6957" i="10"/>
  <c r="K6957" i="10" s="1"/>
  <c r="J6961" i="10"/>
  <c r="I6961" i="10"/>
  <c r="J6965" i="10"/>
  <c r="I6965" i="10"/>
  <c r="J6969" i="10"/>
  <c r="I6969" i="10"/>
  <c r="J6973" i="10"/>
  <c r="I6973" i="10"/>
  <c r="K6973" i="10" s="1"/>
  <c r="J6977" i="10"/>
  <c r="I6977" i="10"/>
  <c r="J6981" i="10"/>
  <c r="I6981" i="10"/>
  <c r="J6985" i="10"/>
  <c r="I6985" i="10"/>
  <c r="J6989" i="10"/>
  <c r="I6989" i="10"/>
  <c r="K6989" i="10" s="1"/>
  <c r="J6993" i="10"/>
  <c r="I6993" i="10"/>
  <c r="J6997" i="10"/>
  <c r="I6997" i="10"/>
  <c r="J7001" i="10"/>
  <c r="I7001" i="10"/>
  <c r="J7005" i="10"/>
  <c r="I7005" i="10"/>
  <c r="J7009" i="10"/>
  <c r="I7009" i="10"/>
  <c r="J7013" i="10"/>
  <c r="I7013" i="10"/>
  <c r="J7017" i="10"/>
  <c r="I7017" i="10"/>
  <c r="J7021" i="10"/>
  <c r="I7021" i="10"/>
  <c r="K7021" i="10" s="1"/>
  <c r="J7025" i="10"/>
  <c r="I7025" i="10"/>
  <c r="J7029" i="10"/>
  <c r="I7029" i="10"/>
  <c r="J7033" i="10"/>
  <c r="I7033" i="10"/>
  <c r="J7037" i="10"/>
  <c r="I7037" i="10"/>
  <c r="K7037" i="10" s="1"/>
  <c r="J7041" i="10"/>
  <c r="I7041" i="10"/>
  <c r="J7045" i="10"/>
  <c r="I7045" i="10"/>
  <c r="J7049" i="10"/>
  <c r="I7049" i="10"/>
  <c r="J7053" i="10"/>
  <c r="I7053" i="10"/>
  <c r="J7057" i="10"/>
  <c r="I7057" i="10"/>
  <c r="J7061" i="10"/>
  <c r="I7061" i="10"/>
  <c r="J7065" i="10"/>
  <c r="I7065" i="10"/>
  <c r="J7069" i="10"/>
  <c r="I7069" i="10"/>
  <c r="K7069" i="10" s="1"/>
  <c r="J7073" i="10"/>
  <c r="I7073" i="10"/>
  <c r="J7077" i="10"/>
  <c r="I7077" i="10"/>
  <c r="J7081" i="10"/>
  <c r="I7081" i="10"/>
  <c r="J7085" i="10"/>
  <c r="I7085" i="10"/>
  <c r="K7085" i="10" s="1"/>
  <c r="J7089" i="10"/>
  <c r="I7089" i="10"/>
  <c r="J7093" i="10"/>
  <c r="I7093" i="10"/>
  <c r="J7097" i="10"/>
  <c r="I7097" i="10"/>
  <c r="J7101" i="10"/>
  <c r="I7101" i="10"/>
  <c r="K7101" i="10" s="1"/>
  <c r="J7105" i="10"/>
  <c r="I7105" i="10"/>
  <c r="J7109" i="10"/>
  <c r="I7109" i="10"/>
  <c r="J7113" i="10"/>
  <c r="I7113" i="10"/>
  <c r="J7117" i="10"/>
  <c r="I7117" i="10"/>
  <c r="J7121" i="10"/>
  <c r="I7121" i="10"/>
  <c r="J7125" i="10"/>
  <c r="I7125" i="10"/>
  <c r="J7129" i="10"/>
  <c r="I7129" i="10"/>
  <c r="J7133" i="10"/>
  <c r="I7133" i="10"/>
  <c r="K7133" i="10" s="1"/>
  <c r="J7137" i="10"/>
  <c r="I7137" i="10"/>
  <c r="J7141" i="10"/>
  <c r="I7141" i="10"/>
  <c r="J7145" i="10"/>
  <c r="I7145" i="10"/>
  <c r="J7149" i="10"/>
  <c r="I7149" i="10"/>
  <c r="K7149" i="10" s="1"/>
  <c r="J7153" i="10"/>
  <c r="I7153" i="10"/>
  <c r="J7157" i="10"/>
  <c r="I7157" i="10"/>
  <c r="J7161" i="10"/>
  <c r="I7161" i="10"/>
  <c r="J7165" i="10"/>
  <c r="I7165" i="10"/>
  <c r="J7169" i="10"/>
  <c r="I7169" i="10"/>
  <c r="J7173" i="10"/>
  <c r="I7173" i="10"/>
  <c r="J7177" i="10"/>
  <c r="I7177" i="10"/>
  <c r="J7181" i="10"/>
  <c r="I7181" i="10"/>
  <c r="K7181" i="10" s="1"/>
  <c r="J7185" i="10"/>
  <c r="I7185" i="10"/>
  <c r="J7189" i="10"/>
  <c r="I7189" i="10"/>
  <c r="J7193" i="10"/>
  <c r="I7193" i="10"/>
  <c r="J7197" i="10"/>
  <c r="I7197" i="10"/>
  <c r="K7197" i="10" s="1"/>
  <c r="J7201" i="10"/>
  <c r="I7201" i="10"/>
  <c r="J7205" i="10"/>
  <c r="I7205" i="10"/>
  <c r="J7209" i="10"/>
  <c r="I7209" i="10"/>
  <c r="J7213" i="10"/>
  <c r="I7213" i="10"/>
  <c r="K7213" i="10" s="1"/>
  <c r="J7217" i="10"/>
  <c r="I7217" i="10"/>
  <c r="J7221" i="10"/>
  <c r="I7221" i="10"/>
  <c r="J7225" i="10"/>
  <c r="I7225" i="10"/>
  <c r="J7229" i="10"/>
  <c r="I7229" i="10"/>
  <c r="J7233" i="10"/>
  <c r="I7233" i="10"/>
  <c r="J7237" i="10"/>
  <c r="I7237" i="10"/>
  <c r="J7241" i="10"/>
  <c r="I7241" i="10"/>
  <c r="J7245" i="10"/>
  <c r="I7245" i="10"/>
  <c r="K7245" i="10" s="1"/>
  <c r="J7249" i="10"/>
  <c r="I7249" i="10"/>
  <c r="J7253" i="10"/>
  <c r="I7253" i="10"/>
  <c r="J7257" i="10"/>
  <c r="I7257" i="10"/>
  <c r="J7261" i="10"/>
  <c r="I7261" i="10"/>
  <c r="K7261" i="10" s="1"/>
  <c r="J7265" i="10"/>
  <c r="I7265" i="10"/>
  <c r="J7269" i="10"/>
  <c r="I7269" i="10"/>
  <c r="J7273" i="10"/>
  <c r="I7273" i="10"/>
  <c r="J7277" i="10"/>
  <c r="I7277" i="10"/>
  <c r="J7281" i="10"/>
  <c r="I7281" i="10"/>
  <c r="J7285" i="10"/>
  <c r="I7285" i="10"/>
  <c r="J7289" i="10"/>
  <c r="I7289" i="10"/>
  <c r="J7293" i="10"/>
  <c r="I7293" i="10"/>
  <c r="K7293" i="10" s="1"/>
  <c r="J7297" i="10"/>
  <c r="I7297" i="10"/>
  <c r="J7301" i="10"/>
  <c r="I7301" i="10"/>
  <c r="J7305" i="10"/>
  <c r="I7305" i="10"/>
  <c r="J7309" i="10"/>
  <c r="I7309" i="10"/>
  <c r="K7309" i="10" s="1"/>
  <c r="J7313" i="10"/>
  <c r="I7313" i="10"/>
  <c r="J7317" i="10"/>
  <c r="I7317" i="10"/>
  <c r="J7321" i="10"/>
  <c r="I7321" i="10"/>
  <c r="J7325" i="10"/>
  <c r="I7325" i="10"/>
  <c r="K7325" i="10" s="1"/>
  <c r="J7329" i="10"/>
  <c r="I7329" i="10"/>
  <c r="J7333" i="10"/>
  <c r="I7333" i="10"/>
  <c r="J7337" i="10"/>
  <c r="I7337" i="10"/>
  <c r="J7341" i="10"/>
  <c r="I7341" i="10"/>
  <c r="J7345" i="10"/>
  <c r="I7345" i="10"/>
  <c r="J7349" i="10"/>
  <c r="I7349" i="10"/>
  <c r="J7353" i="10"/>
  <c r="I7353" i="10"/>
  <c r="J7357" i="10"/>
  <c r="I7357" i="10"/>
  <c r="K7357" i="10" s="1"/>
  <c r="J7361" i="10"/>
  <c r="I7361" i="10"/>
  <c r="J7365" i="10"/>
  <c r="I7365" i="10"/>
  <c r="J7369" i="10"/>
  <c r="I7369" i="10"/>
  <c r="J7373" i="10"/>
  <c r="I7373" i="10"/>
  <c r="K7373" i="10" s="1"/>
  <c r="J7377" i="10"/>
  <c r="I7377" i="10"/>
  <c r="J7381" i="10"/>
  <c r="I7381" i="10"/>
  <c r="J7385" i="10"/>
  <c r="I7385" i="10"/>
  <c r="J7389" i="10"/>
  <c r="I7389" i="10"/>
  <c r="J7393" i="10"/>
  <c r="I7393" i="10"/>
  <c r="J7397" i="10"/>
  <c r="I7397" i="10"/>
  <c r="J7401" i="10"/>
  <c r="I7401" i="10"/>
  <c r="J7405" i="10"/>
  <c r="I7405" i="10"/>
  <c r="K7405" i="10" s="1"/>
  <c r="J7409" i="10"/>
  <c r="I7409" i="10"/>
  <c r="J7413" i="10"/>
  <c r="I7413" i="10"/>
  <c r="J7417" i="10"/>
  <c r="I7417" i="10"/>
  <c r="J7421" i="10"/>
  <c r="I7421" i="10"/>
  <c r="K7421" i="10" s="1"/>
  <c r="J7425" i="10"/>
  <c r="I7425" i="10"/>
  <c r="J7429" i="10"/>
  <c r="I7429" i="10"/>
  <c r="J7433" i="10"/>
  <c r="I7433" i="10"/>
  <c r="J7437" i="10"/>
  <c r="I7437" i="10"/>
  <c r="K7437" i="10" s="1"/>
  <c r="J7441" i="10"/>
  <c r="I7441" i="10"/>
  <c r="J7445" i="10"/>
  <c r="I7445" i="10"/>
  <c r="J7449" i="10"/>
  <c r="I7449" i="10"/>
  <c r="J7453" i="10"/>
  <c r="I7453" i="10"/>
  <c r="J7457" i="10"/>
  <c r="I7457" i="10"/>
  <c r="J7461" i="10"/>
  <c r="I7461" i="10"/>
  <c r="J7465" i="10"/>
  <c r="I7465" i="10"/>
  <c r="J7469" i="10"/>
  <c r="I7469" i="10"/>
  <c r="K7469" i="10" s="1"/>
  <c r="J7473" i="10"/>
  <c r="I7473" i="10"/>
  <c r="J7477" i="10"/>
  <c r="I7477" i="10"/>
  <c r="J7481" i="10"/>
  <c r="I7481" i="10"/>
  <c r="J7485" i="10"/>
  <c r="I7485" i="10"/>
  <c r="K7485" i="10" s="1"/>
  <c r="J7489" i="10"/>
  <c r="I7489" i="10"/>
  <c r="J7493" i="10"/>
  <c r="I7493" i="10"/>
  <c r="J7497" i="10"/>
  <c r="I7497" i="10"/>
  <c r="J7501" i="10"/>
  <c r="I7501" i="10"/>
  <c r="J7505" i="10"/>
  <c r="I7505" i="10"/>
  <c r="J7509" i="10"/>
  <c r="I7509" i="10"/>
  <c r="J7513" i="10"/>
  <c r="I7513" i="10"/>
  <c r="J7517" i="10"/>
  <c r="I7517" i="10"/>
  <c r="K7517" i="10" s="1"/>
  <c r="J7521" i="10"/>
  <c r="I7521" i="10"/>
  <c r="J7525" i="10"/>
  <c r="I7525" i="10"/>
  <c r="J7529" i="10"/>
  <c r="I7529" i="10"/>
  <c r="J7533" i="10"/>
  <c r="I7533" i="10"/>
  <c r="K7533" i="10" s="1"/>
  <c r="J7537" i="10"/>
  <c r="I7537" i="10"/>
  <c r="J7541" i="10"/>
  <c r="I7541" i="10"/>
  <c r="J7545" i="10"/>
  <c r="I7545" i="10"/>
  <c r="J7549" i="10"/>
  <c r="I7549" i="10"/>
  <c r="K7549" i="10" s="1"/>
  <c r="J7553" i="10"/>
  <c r="I7553" i="10"/>
  <c r="J7557" i="10"/>
  <c r="I7557" i="10"/>
  <c r="J7561" i="10"/>
  <c r="I7561" i="10"/>
  <c r="J7565" i="10"/>
  <c r="I7565" i="10"/>
  <c r="J7569" i="10"/>
  <c r="I7569" i="10"/>
  <c r="J7573" i="10"/>
  <c r="I7573" i="10"/>
  <c r="J7577" i="10"/>
  <c r="I7577" i="10"/>
  <c r="J7581" i="10"/>
  <c r="I7581" i="10"/>
  <c r="K7581" i="10" s="1"/>
  <c r="J7585" i="10"/>
  <c r="I7585" i="10"/>
  <c r="J7589" i="10"/>
  <c r="I7589" i="10"/>
  <c r="J7593" i="10"/>
  <c r="I7593" i="10"/>
  <c r="J7597" i="10"/>
  <c r="I7597" i="10"/>
  <c r="K7597" i="10" s="1"/>
  <c r="J7601" i="10"/>
  <c r="I7601" i="10"/>
  <c r="J7605" i="10"/>
  <c r="I7605" i="10"/>
  <c r="J7609" i="10"/>
  <c r="I7609" i="10"/>
  <c r="J7613" i="10"/>
  <c r="I7613" i="10"/>
  <c r="J7617" i="10"/>
  <c r="I7617" i="10"/>
  <c r="J7621" i="10"/>
  <c r="I7621" i="10"/>
  <c r="J7625" i="10"/>
  <c r="I7625" i="10"/>
  <c r="J7629" i="10"/>
  <c r="I7629" i="10"/>
  <c r="K7629" i="10" s="1"/>
  <c r="J7633" i="10"/>
  <c r="I7633" i="10"/>
  <c r="J7637" i="10"/>
  <c r="I7637" i="10"/>
  <c r="J7641" i="10"/>
  <c r="I7641" i="10"/>
  <c r="J7645" i="10"/>
  <c r="I7645" i="10"/>
  <c r="K7645" i="10" s="1"/>
  <c r="J7649" i="10"/>
  <c r="I7649" i="10"/>
  <c r="J7653" i="10"/>
  <c r="I7653" i="10"/>
  <c r="J7657" i="10"/>
  <c r="I7657" i="10"/>
  <c r="J7661" i="10"/>
  <c r="I7661" i="10"/>
  <c r="K7661" i="10" s="1"/>
  <c r="J7665" i="10"/>
  <c r="I7665" i="10"/>
  <c r="J7669" i="10"/>
  <c r="I7669" i="10"/>
  <c r="J7673" i="10"/>
  <c r="I7673" i="10"/>
  <c r="J7677" i="10"/>
  <c r="I7677" i="10"/>
  <c r="J7681" i="10"/>
  <c r="I7681" i="10"/>
  <c r="J7685" i="10"/>
  <c r="I7685" i="10"/>
  <c r="J7689" i="10"/>
  <c r="I7689" i="10"/>
  <c r="J7693" i="10"/>
  <c r="I7693" i="10"/>
  <c r="K7693" i="10" s="1"/>
  <c r="J7697" i="10"/>
  <c r="I7697" i="10"/>
  <c r="J7701" i="10"/>
  <c r="I7701" i="10"/>
  <c r="J7705" i="10"/>
  <c r="I7705" i="10"/>
  <c r="J7709" i="10"/>
  <c r="I7709" i="10"/>
  <c r="K7709" i="10" s="1"/>
  <c r="J7713" i="10"/>
  <c r="I7713" i="10"/>
  <c r="J7717" i="10"/>
  <c r="I7717" i="10"/>
  <c r="J7721" i="10"/>
  <c r="I7721" i="10"/>
  <c r="J7725" i="10"/>
  <c r="I7725" i="10"/>
  <c r="J7729" i="10"/>
  <c r="I7729" i="10"/>
  <c r="J7733" i="10"/>
  <c r="I7733" i="10"/>
  <c r="J7737" i="10"/>
  <c r="I7737" i="10"/>
  <c r="J7741" i="10"/>
  <c r="I7741" i="10"/>
  <c r="K7741" i="10" s="1"/>
  <c r="J7745" i="10"/>
  <c r="I7745" i="10"/>
  <c r="J7749" i="10"/>
  <c r="I7749" i="10"/>
  <c r="J7753" i="10"/>
  <c r="I7753" i="10"/>
  <c r="J7757" i="10"/>
  <c r="I7757" i="10"/>
  <c r="K7757" i="10" s="1"/>
  <c r="J7761" i="10"/>
  <c r="I7761" i="10"/>
  <c r="J7765" i="10"/>
  <c r="I7765" i="10"/>
  <c r="J7769" i="10"/>
  <c r="I7769" i="10"/>
  <c r="J7773" i="10"/>
  <c r="I7773" i="10"/>
  <c r="K7773" i="10" s="1"/>
  <c r="J7777" i="10"/>
  <c r="I7777" i="10"/>
  <c r="J7781" i="10"/>
  <c r="I7781" i="10"/>
  <c r="J7785" i="10"/>
  <c r="I7785" i="10"/>
  <c r="J7789" i="10"/>
  <c r="I7789" i="10"/>
  <c r="J7793" i="10"/>
  <c r="I7793" i="10"/>
  <c r="J7797" i="10"/>
  <c r="I7797" i="10"/>
  <c r="J7801" i="10"/>
  <c r="I7801" i="10"/>
  <c r="J7805" i="10"/>
  <c r="I7805" i="10"/>
  <c r="K7805" i="10" s="1"/>
  <c r="J7809" i="10"/>
  <c r="I7809" i="10"/>
  <c r="J7813" i="10"/>
  <c r="I7813" i="10"/>
  <c r="J7817" i="10"/>
  <c r="I7817" i="10"/>
  <c r="J7821" i="10"/>
  <c r="I7821" i="10"/>
  <c r="K7821" i="10" s="1"/>
  <c r="J7825" i="10"/>
  <c r="I7825" i="10"/>
  <c r="J7829" i="10"/>
  <c r="I7829" i="10"/>
  <c r="J7833" i="10"/>
  <c r="I7833" i="10"/>
  <c r="J7837" i="10"/>
  <c r="I7837" i="10"/>
  <c r="J7841" i="10"/>
  <c r="I7841" i="10"/>
  <c r="J7845" i="10"/>
  <c r="I7845" i="10"/>
  <c r="J7849" i="10"/>
  <c r="I7849" i="10"/>
  <c r="J7853" i="10"/>
  <c r="I7853" i="10"/>
  <c r="K7853" i="10" s="1"/>
  <c r="J7857" i="10"/>
  <c r="I7857" i="10"/>
  <c r="J7861" i="10"/>
  <c r="I7861" i="10"/>
  <c r="J7865" i="10"/>
  <c r="I7865" i="10"/>
  <c r="J7869" i="10"/>
  <c r="I7869" i="10"/>
  <c r="K7869" i="10" s="1"/>
  <c r="J7873" i="10"/>
  <c r="I7873" i="10"/>
  <c r="J7877" i="10"/>
  <c r="I7877" i="10"/>
  <c r="J7881" i="10"/>
  <c r="I7881" i="10"/>
  <c r="J7885" i="10"/>
  <c r="I7885" i="10"/>
  <c r="K7885" i="10" s="1"/>
  <c r="J7889" i="10"/>
  <c r="I7889" i="10"/>
  <c r="J7893" i="10"/>
  <c r="I7893" i="10"/>
  <c r="J7897" i="10"/>
  <c r="I7897" i="10"/>
  <c r="J7901" i="10"/>
  <c r="I7901" i="10"/>
  <c r="J7905" i="10"/>
  <c r="I7905" i="10"/>
  <c r="J7909" i="10"/>
  <c r="I7909" i="10"/>
  <c r="J7913" i="10"/>
  <c r="I7913" i="10"/>
  <c r="J7917" i="10"/>
  <c r="I7917" i="10"/>
  <c r="K7917" i="10" s="1"/>
  <c r="J7921" i="10"/>
  <c r="I7921" i="10"/>
  <c r="J7925" i="10"/>
  <c r="I7925" i="10"/>
  <c r="J7929" i="10"/>
  <c r="I7929" i="10"/>
  <c r="J7933" i="10"/>
  <c r="I7933" i="10"/>
  <c r="K7933" i="10" s="1"/>
  <c r="J7937" i="10"/>
  <c r="I7937" i="10"/>
  <c r="J7941" i="10"/>
  <c r="I7941" i="10"/>
  <c r="J7945" i="10"/>
  <c r="I7945" i="10"/>
  <c r="J7949" i="10"/>
  <c r="I7949" i="10"/>
  <c r="J7953" i="10"/>
  <c r="I7953" i="10"/>
  <c r="J7957" i="10"/>
  <c r="I7957" i="10"/>
  <c r="J7961" i="10"/>
  <c r="I7961" i="10"/>
  <c r="J7965" i="10"/>
  <c r="I7965" i="10"/>
  <c r="K7965" i="10" s="1"/>
  <c r="J7969" i="10"/>
  <c r="I7969" i="10"/>
  <c r="J7973" i="10"/>
  <c r="I7973" i="10"/>
  <c r="J7977" i="10"/>
  <c r="I7977" i="10"/>
  <c r="J7981" i="10"/>
  <c r="I7981" i="10"/>
  <c r="K7981" i="10" s="1"/>
  <c r="J7985" i="10"/>
  <c r="I7985" i="10"/>
  <c r="J7989" i="10"/>
  <c r="I7989" i="10"/>
  <c r="J7993" i="10"/>
  <c r="I7993" i="10"/>
  <c r="J7997" i="10"/>
  <c r="I7997" i="10"/>
  <c r="K7997" i="10" s="1"/>
  <c r="J8001" i="10"/>
  <c r="I8001" i="10"/>
  <c r="J8005" i="10"/>
  <c r="I8005" i="10"/>
  <c r="J8009" i="10"/>
  <c r="I8009" i="10"/>
  <c r="J8013" i="10"/>
  <c r="I8013" i="10"/>
  <c r="J8017" i="10"/>
  <c r="I8017" i="10"/>
  <c r="J8021" i="10"/>
  <c r="I8021" i="10"/>
  <c r="J8025" i="10"/>
  <c r="I8025" i="10"/>
  <c r="J8029" i="10"/>
  <c r="I8029" i="10"/>
  <c r="K8029" i="10" s="1"/>
  <c r="J8033" i="10"/>
  <c r="I8033" i="10"/>
  <c r="J8037" i="10"/>
  <c r="I8037" i="10"/>
  <c r="J8041" i="10"/>
  <c r="I8041" i="10"/>
  <c r="J8045" i="10"/>
  <c r="I8045" i="10"/>
  <c r="K8045" i="10" s="1"/>
  <c r="J8049" i="10"/>
  <c r="I8049" i="10"/>
  <c r="J8053" i="10"/>
  <c r="I8053" i="10"/>
  <c r="J8057" i="10"/>
  <c r="I8057" i="10"/>
  <c r="J8061" i="10"/>
  <c r="I8061" i="10"/>
  <c r="J8065" i="10"/>
  <c r="I8065" i="10"/>
  <c r="J8069" i="10"/>
  <c r="I8069" i="10"/>
  <c r="J8073" i="10"/>
  <c r="I8073" i="10"/>
  <c r="J8077" i="10"/>
  <c r="I8077" i="10"/>
  <c r="K8077" i="10" s="1"/>
  <c r="J8081" i="10"/>
  <c r="I8081" i="10"/>
  <c r="J8085" i="10"/>
  <c r="I8085" i="10"/>
  <c r="J8089" i="10"/>
  <c r="I8089" i="10"/>
  <c r="J8093" i="10"/>
  <c r="I8093" i="10"/>
  <c r="K8093" i="10" s="1"/>
  <c r="J8097" i="10"/>
  <c r="I8097" i="10"/>
  <c r="J8101" i="10"/>
  <c r="I8101" i="10"/>
  <c r="J8105" i="10"/>
  <c r="I8105" i="10"/>
  <c r="J8109" i="10"/>
  <c r="I8109" i="10"/>
  <c r="K8109" i="10" s="1"/>
  <c r="J8113" i="10"/>
  <c r="I8113" i="10"/>
  <c r="J8117" i="10"/>
  <c r="I8117" i="10"/>
  <c r="J8121" i="10"/>
  <c r="I8121" i="10"/>
  <c r="J8125" i="10"/>
  <c r="I8125" i="10"/>
  <c r="J8129" i="10"/>
  <c r="I8129" i="10"/>
  <c r="J8133" i="10"/>
  <c r="I8133" i="10"/>
  <c r="J8137" i="10"/>
  <c r="I8137" i="10"/>
  <c r="J8141" i="10"/>
  <c r="I8141" i="10"/>
  <c r="K8141" i="10" s="1"/>
  <c r="J8145" i="10"/>
  <c r="I8145" i="10"/>
  <c r="J8149" i="10"/>
  <c r="I8149" i="10"/>
  <c r="J8153" i="10"/>
  <c r="I8153" i="10"/>
  <c r="J8157" i="10"/>
  <c r="I8157" i="10"/>
  <c r="K8157" i="10" s="1"/>
  <c r="J8161" i="10"/>
  <c r="I8161" i="10"/>
  <c r="J8165" i="10"/>
  <c r="I8165" i="10"/>
  <c r="J8169" i="10"/>
  <c r="I8169" i="10"/>
  <c r="J8173" i="10"/>
  <c r="I8173" i="10"/>
  <c r="J8177" i="10"/>
  <c r="I8177" i="10"/>
  <c r="J8181" i="10"/>
  <c r="I8181" i="10"/>
  <c r="J8185" i="10"/>
  <c r="I8185" i="10"/>
  <c r="J8189" i="10"/>
  <c r="I8189" i="10"/>
  <c r="K8189" i="10" s="1"/>
  <c r="J8193" i="10"/>
  <c r="I8193" i="10"/>
  <c r="J8197" i="10"/>
  <c r="I8197" i="10"/>
  <c r="J8201" i="10"/>
  <c r="I8201" i="10"/>
  <c r="J8205" i="10"/>
  <c r="I8205" i="10"/>
  <c r="K8205" i="10" s="1"/>
  <c r="J8209" i="10"/>
  <c r="I8209" i="10"/>
  <c r="J8213" i="10"/>
  <c r="I8213" i="10"/>
  <c r="J8217" i="10"/>
  <c r="I8217" i="10"/>
  <c r="J8221" i="10"/>
  <c r="I8221" i="10"/>
  <c r="K8221" i="10" s="1"/>
  <c r="J8225" i="10"/>
  <c r="I8225" i="10"/>
  <c r="J8229" i="10"/>
  <c r="I8229" i="10"/>
  <c r="J8233" i="10"/>
  <c r="I8233" i="10"/>
  <c r="J8237" i="10"/>
  <c r="I8237" i="10"/>
  <c r="J8241" i="10"/>
  <c r="I8241" i="10"/>
  <c r="J8245" i="10"/>
  <c r="I8245" i="10"/>
  <c r="J8249" i="10"/>
  <c r="I8249" i="10"/>
  <c r="J8253" i="10"/>
  <c r="I8253" i="10"/>
  <c r="K8253" i="10" s="1"/>
  <c r="J8257" i="10"/>
  <c r="I8257" i="10"/>
  <c r="J8261" i="10"/>
  <c r="I8261" i="10"/>
  <c r="J8265" i="10"/>
  <c r="I8265" i="10"/>
  <c r="J8269" i="10"/>
  <c r="I8269" i="10"/>
  <c r="K8269" i="10" s="1"/>
  <c r="J8273" i="10"/>
  <c r="I8273" i="10"/>
  <c r="J8277" i="10"/>
  <c r="I8277" i="10"/>
  <c r="J8281" i="10"/>
  <c r="I8281" i="10"/>
  <c r="J8285" i="10"/>
  <c r="I8285" i="10"/>
  <c r="J8289" i="10"/>
  <c r="I8289" i="10"/>
  <c r="J8293" i="10"/>
  <c r="I8293" i="10"/>
  <c r="J8297" i="10"/>
  <c r="I8297" i="10"/>
  <c r="J8301" i="10"/>
  <c r="I8301" i="10"/>
  <c r="K8301" i="10" s="1"/>
  <c r="J8305" i="10"/>
  <c r="I8305" i="10"/>
  <c r="J8309" i="10"/>
  <c r="I8309" i="10"/>
  <c r="J8313" i="10"/>
  <c r="I8313" i="10"/>
  <c r="J8317" i="10"/>
  <c r="I8317" i="10"/>
  <c r="K8317" i="10" s="1"/>
  <c r="J8321" i="10"/>
  <c r="I8321" i="10"/>
  <c r="J8325" i="10"/>
  <c r="I8325" i="10"/>
  <c r="J8329" i="10"/>
  <c r="I8329" i="10"/>
  <c r="J8333" i="10"/>
  <c r="I8333" i="10"/>
  <c r="K8333" i="10" s="1"/>
  <c r="J8337" i="10"/>
  <c r="I8337" i="10"/>
  <c r="J8341" i="10"/>
  <c r="I8341" i="10"/>
  <c r="J8345" i="10"/>
  <c r="I8345" i="10"/>
  <c r="J8349" i="10"/>
  <c r="I8349" i="10"/>
  <c r="J8353" i="10"/>
  <c r="I8353" i="10"/>
  <c r="J8357" i="10"/>
  <c r="I8357" i="10"/>
  <c r="J8361" i="10"/>
  <c r="I8361" i="10"/>
  <c r="J8365" i="10"/>
  <c r="I8365" i="10"/>
  <c r="K8365" i="10" s="1"/>
  <c r="J8369" i="10"/>
  <c r="I8369" i="10"/>
  <c r="J8373" i="10"/>
  <c r="I8373" i="10"/>
  <c r="J8377" i="10"/>
  <c r="I8377" i="10"/>
  <c r="J8381" i="10"/>
  <c r="I8381" i="10"/>
  <c r="K8381" i="10" s="1"/>
  <c r="J8385" i="10"/>
  <c r="I8385" i="10"/>
  <c r="J8389" i="10"/>
  <c r="I8389" i="10"/>
  <c r="J8393" i="10"/>
  <c r="I8393" i="10"/>
  <c r="J8397" i="10"/>
  <c r="I8397" i="10"/>
  <c r="J8401" i="10"/>
  <c r="I8401" i="10"/>
  <c r="J8405" i="10"/>
  <c r="I8405" i="10"/>
  <c r="J8409" i="10"/>
  <c r="I8409" i="10"/>
  <c r="J8413" i="10"/>
  <c r="I8413" i="10"/>
  <c r="K8413" i="10" s="1"/>
  <c r="J8417" i="10"/>
  <c r="I8417" i="10"/>
  <c r="J8421" i="10"/>
  <c r="I8421" i="10"/>
  <c r="J8425" i="10"/>
  <c r="I8425" i="10"/>
  <c r="J8429" i="10"/>
  <c r="I8429" i="10"/>
  <c r="K8429" i="10" s="1"/>
  <c r="J8433" i="10"/>
  <c r="I8433" i="10"/>
  <c r="J8437" i="10"/>
  <c r="I8437" i="10"/>
  <c r="J8441" i="10"/>
  <c r="I8441" i="10"/>
  <c r="J8445" i="10"/>
  <c r="I8445" i="10"/>
  <c r="K8445" i="10" s="1"/>
  <c r="J8449" i="10"/>
  <c r="I8449" i="10"/>
  <c r="J8453" i="10"/>
  <c r="I8453" i="10"/>
  <c r="J8457" i="10"/>
  <c r="I8457" i="10"/>
  <c r="J8461" i="10"/>
  <c r="I8461" i="10"/>
  <c r="J8465" i="10"/>
  <c r="I8465" i="10"/>
  <c r="J8469" i="10"/>
  <c r="I8469" i="10"/>
  <c r="J8473" i="10"/>
  <c r="I8473" i="10"/>
  <c r="J8477" i="10"/>
  <c r="I8477" i="10"/>
  <c r="K8477" i="10" s="1"/>
  <c r="J8481" i="10"/>
  <c r="I8481" i="10"/>
  <c r="J8485" i="10"/>
  <c r="I8485" i="10"/>
  <c r="J8489" i="10"/>
  <c r="I8489" i="10"/>
  <c r="J8493" i="10"/>
  <c r="I8493" i="10"/>
  <c r="K8493" i="10" s="1"/>
  <c r="J8497" i="10"/>
  <c r="I8497" i="10"/>
  <c r="J8501" i="10"/>
  <c r="I8501" i="10"/>
  <c r="J8505" i="10"/>
  <c r="I8505" i="10"/>
  <c r="J8509" i="10"/>
  <c r="I8509" i="10"/>
  <c r="J8513" i="10"/>
  <c r="I8513" i="10"/>
  <c r="J8517" i="10"/>
  <c r="I8517" i="10"/>
  <c r="J8521" i="10"/>
  <c r="I8521" i="10"/>
  <c r="J8525" i="10"/>
  <c r="I8525" i="10"/>
  <c r="K8525" i="10" s="1"/>
  <c r="J8529" i="10"/>
  <c r="I8529" i="10"/>
  <c r="J8533" i="10"/>
  <c r="I8533" i="10"/>
  <c r="J8537" i="10"/>
  <c r="I8537" i="10"/>
  <c r="J8541" i="10"/>
  <c r="I8541" i="10"/>
  <c r="K8541" i="10" s="1"/>
  <c r="J8545" i="10"/>
  <c r="I8545" i="10"/>
  <c r="J8549" i="10"/>
  <c r="I8549" i="10"/>
  <c r="J8553" i="10"/>
  <c r="I8553" i="10"/>
  <c r="J8557" i="10"/>
  <c r="I8557" i="10"/>
  <c r="K8557" i="10" s="1"/>
  <c r="J8561" i="10"/>
  <c r="I8561" i="10"/>
  <c r="J8565" i="10"/>
  <c r="I8565" i="10"/>
  <c r="J8569" i="10"/>
  <c r="I8569" i="10"/>
  <c r="J8573" i="10"/>
  <c r="I8573" i="10"/>
  <c r="J8577" i="10"/>
  <c r="I8577" i="10"/>
  <c r="J8581" i="10"/>
  <c r="I8581" i="10"/>
  <c r="J8585" i="10"/>
  <c r="I8585" i="10"/>
  <c r="J8589" i="10"/>
  <c r="I8589" i="10"/>
  <c r="K8589" i="10" s="1"/>
  <c r="J8593" i="10"/>
  <c r="I8593" i="10"/>
  <c r="J8597" i="10"/>
  <c r="I8597" i="10"/>
  <c r="J8601" i="10"/>
  <c r="I8601" i="10"/>
  <c r="J8605" i="10"/>
  <c r="I8605" i="10"/>
  <c r="K8605" i="10" s="1"/>
  <c r="J8609" i="10"/>
  <c r="I8609" i="10"/>
  <c r="J8613" i="10"/>
  <c r="I8613" i="10"/>
  <c r="J8617" i="10"/>
  <c r="I8617" i="10"/>
  <c r="J8621" i="10"/>
  <c r="I8621" i="10"/>
  <c r="J8625" i="10"/>
  <c r="I8625" i="10"/>
  <c r="J8629" i="10"/>
  <c r="I8629" i="10"/>
  <c r="J8633" i="10"/>
  <c r="I8633" i="10"/>
  <c r="J8637" i="10"/>
  <c r="I8637" i="10"/>
  <c r="K8637" i="10" s="1"/>
  <c r="J8641" i="10"/>
  <c r="I8641" i="10"/>
  <c r="J8645" i="10"/>
  <c r="I8645" i="10"/>
  <c r="J8649" i="10"/>
  <c r="I8649" i="10"/>
  <c r="J8653" i="10"/>
  <c r="I8653" i="10"/>
  <c r="K8653" i="10" s="1"/>
  <c r="J8657" i="10"/>
  <c r="I8657" i="10"/>
  <c r="J8661" i="10"/>
  <c r="I8661" i="10"/>
  <c r="J8665" i="10"/>
  <c r="I8665" i="10"/>
  <c r="J8669" i="10"/>
  <c r="I8669" i="10"/>
  <c r="K8669" i="10" s="1"/>
  <c r="J8673" i="10"/>
  <c r="I8673" i="10"/>
  <c r="J8677" i="10"/>
  <c r="I8677" i="10"/>
  <c r="J8681" i="10"/>
  <c r="I8681" i="10"/>
  <c r="J8685" i="10"/>
  <c r="I8685" i="10"/>
  <c r="J8689" i="10"/>
  <c r="I8689" i="10"/>
  <c r="J8693" i="10"/>
  <c r="I8693" i="10"/>
  <c r="J8697" i="10"/>
  <c r="I8697" i="10"/>
  <c r="J8701" i="10"/>
  <c r="I8701" i="10"/>
  <c r="K8701" i="10" s="1"/>
  <c r="J8705" i="10"/>
  <c r="I8705" i="10"/>
  <c r="J8709" i="10"/>
  <c r="I8709" i="10"/>
  <c r="J8713" i="10"/>
  <c r="I8713" i="10"/>
  <c r="J8717" i="10"/>
  <c r="I8717" i="10"/>
  <c r="K8717" i="10" s="1"/>
  <c r="I8721" i="10"/>
  <c r="J8721" i="10"/>
  <c r="I8725" i="10"/>
  <c r="J8725" i="10"/>
  <c r="I8729" i="10"/>
  <c r="J8729" i="10"/>
  <c r="I8733" i="10"/>
  <c r="J8733" i="10"/>
  <c r="I8737" i="10"/>
  <c r="J8737" i="10"/>
  <c r="I8741" i="10"/>
  <c r="J8741" i="10"/>
  <c r="I8745" i="10"/>
  <c r="J8745" i="10"/>
  <c r="I8749" i="10"/>
  <c r="J8749" i="10"/>
  <c r="I8753" i="10"/>
  <c r="J8753" i="10"/>
  <c r="I8757" i="10"/>
  <c r="J8757" i="10"/>
  <c r="I8761" i="10"/>
  <c r="J8761" i="10"/>
  <c r="I8765" i="10"/>
  <c r="J8765" i="10"/>
  <c r="I8769" i="10"/>
  <c r="J8769" i="10"/>
  <c r="I8773" i="10"/>
  <c r="J8773" i="10"/>
  <c r="I8777" i="10"/>
  <c r="J8777" i="10"/>
  <c r="I8781" i="10"/>
  <c r="J8781" i="10"/>
  <c r="I8785" i="10"/>
  <c r="J8785" i="10"/>
  <c r="I8789" i="10"/>
  <c r="J8789" i="10"/>
  <c r="I8793" i="10"/>
  <c r="J8793" i="10"/>
  <c r="I8797" i="10"/>
  <c r="J8797" i="10"/>
  <c r="I8801" i="10"/>
  <c r="J8801" i="10"/>
  <c r="I8805" i="10"/>
  <c r="J8805" i="10"/>
  <c r="I8809" i="10"/>
  <c r="J8809" i="10"/>
  <c r="I8813" i="10"/>
  <c r="J8813" i="10"/>
  <c r="I8817" i="10"/>
  <c r="J8817" i="10"/>
  <c r="I8821" i="10"/>
  <c r="J8821" i="10"/>
  <c r="I8825" i="10"/>
  <c r="J8825" i="10"/>
  <c r="I8829" i="10"/>
  <c r="J8829" i="10"/>
  <c r="I8833" i="10"/>
  <c r="J8833" i="10"/>
  <c r="I8837" i="10"/>
  <c r="J8837" i="10"/>
  <c r="I8841" i="10"/>
  <c r="J8841" i="10"/>
  <c r="I8845" i="10"/>
  <c r="J8845" i="10"/>
  <c r="I8849" i="10"/>
  <c r="J8849" i="10"/>
  <c r="I8853" i="10"/>
  <c r="J8853" i="10"/>
  <c r="I8857" i="10"/>
  <c r="J8857" i="10"/>
  <c r="I8861" i="10"/>
  <c r="J8861" i="10"/>
  <c r="I8865" i="10"/>
  <c r="J8865" i="10"/>
  <c r="I8869" i="10"/>
  <c r="J8869" i="10"/>
  <c r="I8873" i="10"/>
  <c r="J8873" i="10"/>
  <c r="I8877" i="10"/>
  <c r="J8877" i="10"/>
  <c r="I8881" i="10"/>
  <c r="J8881" i="10"/>
  <c r="I8885" i="10"/>
  <c r="J8885" i="10"/>
  <c r="I8889" i="10"/>
  <c r="J8889" i="10"/>
  <c r="I8893" i="10"/>
  <c r="J8893" i="10"/>
  <c r="I8897" i="10"/>
  <c r="J8897" i="10"/>
  <c r="I8901" i="10"/>
  <c r="J8901" i="10"/>
  <c r="I8905" i="10"/>
  <c r="J8905" i="10"/>
  <c r="I8909" i="10"/>
  <c r="J8909" i="10"/>
  <c r="I8913" i="10"/>
  <c r="J8913" i="10"/>
  <c r="I8917" i="10"/>
  <c r="J8917" i="10"/>
  <c r="I8921" i="10"/>
  <c r="J8921" i="10"/>
  <c r="I8925" i="10"/>
  <c r="J8925" i="10"/>
  <c r="I8929" i="10"/>
  <c r="J8929" i="10"/>
  <c r="I8933" i="10"/>
  <c r="J8933" i="10"/>
  <c r="I8937" i="10"/>
  <c r="J8937" i="10"/>
  <c r="I8941" i="10"/>
  <c r="J8941" i="10"/>
  <c r="I8945" i="10"/>
  <c r="J8945" i="10"/>
  <c r="I8949" i="10"/>
  <c r="J8949" i="10"/>
  <c r="I8953" i="10"/>
  <c r="J8953" i="10"/>
  <c r="I8957" i="10"/>
  <c r="J8957" i="10"/>
  <c r="I8961" i="10"/>
  <c r="J8961" i="10"/>
  <c r="I8965" i="10"/>
  <c r="J8965" i="10"/>
  <c r="I8969" i="10"/>
  <c r="J8969" i="10"/>
  <c r="I8973" i="10"/>
  <c r="J8973" i="10"/>
  <c r="I8977" i="10"/>
  <c r="J8977" i="10"/>
  <c r="I8981" i="10"/>
  <c r="J8981" i="10"/>
  <c r="I8985" i="10"/>
  <c r="J8985" i="10"/>
  <c r="I8989" i="10"/>
  <c r="J8989" i="10"/>
  <c r="I8993" i="10"/>
  <c r="J8993" i="10"/>
  <c r="I8997" i="10"/>
  <c r="J8997" i="10"/>
  <c r="I9001" i="10"/>
  <c r="J9001" i="10"/>
  <c r="I9005" i="10"/>
  <c r="J9005" i="10"/>
  <c r="I9009" i="10"/>
  <c r="J9009" i="10"/>
  <c r="I9013" i="10"/>
  <c r="J9013" i="10"/>
  <c r="I9017" i="10"/>
  <c r="J9017" i="10"/>
  <c r="I9021" i="10"/>
  <c r="J9021" i="10"/>
  <c r="I9025" i="10"/>
  <c r="J9025" i="10"/>
  <c r="I9029" i="10"/>
  <c r="J9029" i="10"/>
  <c r="I9033" i="10"/>
  <c r="J9033" i="10"/>
  <c r="I9037" i="10"/>
  <c r="J9037" i="10"/>
  <c r="I9041" i="10"/>
  <c r="J9041" i="10"/>
  <c r="I9045" i="10"/>
  <c r="J9045" i="10"/>
  <c r="I9049" i="10"/>
  <c r="J9049" i="10"/>
  <c r="I9053" i="10"/>
  <c r="J9053" i="10"/>
  <c r="I9057" i="10"/>
  <c r="J9057" i="10"/>
  <c r="J9061" i="10"/>
  <c r="I9061" i="10"/>
  <c r="J9065" i="10"/>
  <c r="I9065" i="10"/>
  <c r="J9069" i="10"/>
  <c r="I9069" i="10"/>
  <c r="J9073" i="10"/>
  <c r="I9073" i="10"/>
  <c r="J9077" i="10"/>
  <c r="I9077" i="10"/>
  <c r="J9081" i="10"/>
  <c r="I9081" i="10"/>
  <c r="J9085" i="10"/>
  <c r="I9085" i="10"/>
  <c r="K9085" i="10" s="1"/>
  <c r="J9089" i="10"/>
  <c r="I9089" i="10"/>
  <c r="J9093" i="10"/>
  <c r="I9093" i="10"/>
  <c r="J9097" i="10"/>
  <c r="I9097" i="10"/>
  <c r="J9101" i="10"/>
  <c r="I9101" i="10"/>
  <c r="K9101" i="10" s="1"/>
  <c r="J9105" i="10"/>
  <c r="I9105" i="10"/>
  <c r="J9109" i="10"/>
  <c r="I9109" i="10"/>
  <c r="J9113" i="10"/>
  <c r="I9113" i="10"/>
  <c r="J9117" i="10"/>
  <c r="I9117" i="10"/>
  <c r="K9117" i="10" s="1"/>
  <c r="J9121" i="10"/>
  <c r="I9121" i="10"/>
  <c r="J9125" i="10"/>
  <c r="I9125" i="10"/>
  <c r="J9129" i="10"/>
  <c r="I9129" i="10"/>
  <c r="J9133" i="10"/>
  <c r="I9133" i="10"/>
  <c r="J9137" i="10"/>
  <c r="I9137" i="10"/>
  <c r="J9141" i="10"/>
  <c r="I9141" i="10"/>
  <c r="J9145" i="10"/>
  <c r="I9145" i="10"/>
  <c r="J9149" i="10"/>
  <c r="I9149" i="10"/>
  <c r="K9149" i="10" s="1"/>
  <c r="J9153" i="10"/>
  <c r="I9153" i="10"/>
  <c r="J9157" i="10"/>
  <c r="I9157" i="10"/>
  <c r="J9161" i="10"/>
  <c r="I9161" i="10"/>
  <c r="J9165" i="10"/>
  <c r="I9165" i="10"/>
  <c r="K9165" i="10" s="1"/>
  <c r="J9169" i="10"/>
  <c r="I9169" i="10"/>
  <c r="J9173" i="10"/>
  <c r="I9173" i="10"/>
  <c r="J9177" i="10"/>
  <c r="I9177" i="10"/>
  <c r="J9181" i="10"/>
  <c r="I9181" i="10"/>
  <c r="J9185" i="10"/>
  <c r="I9185" i="10"/>
  <c r="J9189" i="10"/>
  <c r="I9189" i="10"/>
  <c r="J9193" i="10"/>
  <c r="I9193" i="10"/>
  <c r="J9197" i="10"/>
  <c r="I9197" i="10"/>
  <c r="K9197" i="10" s="1"/>
  <c r="J9201" i="10"/>
  <c r="I9201" i="10"/>
  <c r="J9205" i="10"/>
  <c r="I9205" i="10"/>
  <c r="J9209" i="10"/>
  <c r="I9209" i="10"/>
  <c r="J9213" i="10"/>
  <c r="I9213" i="10"/>
  <c r="K9213" i="10" s="1"/>
  <c r="J9217" i="10"/>
  <c r="I9217" i="10"/>
  <c r="J9221" i="10"/>
  <c r="I9221" i="10"/>
  <c r="J9225" i="10"/>
  <c r="I9225" i="10"/>
  <c r="J9229" i="10"/>
  <c r="I9229" i="10"/>
  <c r="K9229" i="10" s="1"/>
  <c r="J9233" i="10"/>
  <c r="I9233" i="10"/>
  <c r="J9237" i="10"/>
  <c r="I9237" i="10"/>
  <c r="J9241" i="10"/>
  <c r="I9241" i="10"/>
  <c r="J9245" i="10"/>
  <c r="I9245" i="10"/>
  <c r="J9249" i="10"/>
  <c r="I9249" i="10"/>
  <c r="J9253" i="10"/>
  <c r="I9253" i="10"/>
  <c r="J9257" i="10"/>
  <c r="I9257" i="10"/>
  <c r="J9261" i="10"/>
  <c r="I9261" i="10"/>
  <c r="K9261" i="10" s="1"/>
  <c r="J9265" i="10"/>
  <c r="I9265" i="10"/>
  <c r="J9269" i="10"/>
  <c r="I9269" i="10"/>
  <c r="J9273" i="10"/>
  <c r="I9273" i="10"/>
  <c r="J9277" i="10"/>
  <c r="I9277" i="10"/>
  <c r="K9277" i="10" s="1"/>
  <c r="J9281" i="10"/>
  <c r="I9281" i="10"/>
  <c r="J9285" i="10"/>
  <c r="I9285" i="10"/>
  <c r="J9289" i="10"/>
  <c r="I9289" i="10"/>
  <c r="J9293" i="10"/>
  <c r="I9293" i="10"/>
  <c r="J9297" i="10"/>
  <c r="I9297" i="10"/>
  <c r="J9301" i="10"/>
  <c r="I9301" i="10"/>
  <c r="J9305" i="10"/>
  <c r="I9305" i="10"/>
  <c r="J9309" i="10"/>
  <c r="I9309" i="10"/>
  <c r="K9309" i="10" s="1"/>
  <c r="J9313" i="10"/>
  <c r="I9313" i="10"/>
  <c r="J9317" i="10"/>
  <c r="I9317" i="10"/>
  <c r="J9321" i="10"/>
  <c r="I9321" i="10"/>
  <c r="J9325" i="10"/>
  <c r="I9325" i="10"/>
  <c r="K9325" i="10" s="1"/>
  <c r="J9329" i="10"/>
  <c r="I9329" i="10"/>
  <c r="J9333" i="10"/>
  <c r="I9333" i="10"/>
  <c r="J9337" i="10"/>
  <c r="I9337" i="10"/>
  <c r="J9341" i="10"/>
  <c r="I9341" i="10"/>
  <c r="K9341" i="10" s="1"/>
  <c r="J9345" i="10"/>
  <c r="I9345" i="10"/>
  <c r="J9349" i="10"/>
  <c r="I9349" i="10"/>
  <c r="J9353" i="10"/>
  <c r="I9353" i="10"/>
  <c r="J9357" i="10"/>
  <c r="I9357" i="10"/>
  <c r="J9361" i="10"/>
  <c r="I9361" i="10"/>
  <c r="J9365" i="10"/>
  <c r="I9365" i="10"/>
  <c r="J9369" i="10"/>
  <c r="I9369" i="10"/>
  <c r="J9373" i="10"/>
  <c r="I9373" i="10"/>
  <c r="K9373" i="10" s="1"/>
  <c r="J9377" i="10"/>
  <c r="I9377" i="10"/>
  <c r="J9381" i="10"/>
  <c r="I9381" i="10"/>
  <c r="J9385" i="10"/>
  <c r="I9385" i="10"/>
  <c r="J9389" i="10"/>
  <c r="I9389" i="10"/>
  <c r="K9389" i="10" s="1"/>
  <c r="J9393" i="10"/>
  <c r="I9393" i="10"/>
  <c r="J9397" i="10"/>
  <c r="I9397" i="10"/>
  <c r="I9401" i="10"/>
  <c r="J9401" i="10"/>
  <c r="I9405" i="10"/>
  <c r="J9405" i="10"/>
  <c r="I9409" i="10"/>
  <c r="J9409" i="10"/>
  <c r="I9413" i="10"/>
  <c r="J9413" i="10"/>
  <c r="I9417" i="10"/>
  <c r="J9417" i="10"/>
  <c r="I9421" i="10"/>
  <c r="J9421" i="10"/>
  <c r="I9425" i="10"/>
  <c r="J9425" i="10"/>
  <c r="I9429" i="10"/>
  <c r="J9429" i="10"/>
  <c r="I9433" i="10"/>
  <c r="J9433" i="10"/>
  <c r="I9437" i="10"/>
  <c r="J9437" i="10"/>
  <c r="I9441" i="10"/>
  <c r="J9441" i="10"/>
  <c r="I9445" i="10"/>
  <c r="J9445" i="10"/>
  <c r="I9449" i="10"/>
  <c r="J9449" i="10"/>
  <c r="I9453" i="10"/>
  <c r="J9453" i="10"/>
  <c r="I9457" i="10"/>
  <c r="J9457" i="10"/>
  <c r="I9461" i="10"/>
  <c r="J9461" i="10"/>
  <c r="I9465" i="10"/>
  <c r="J9465" i="10"/>
  <c r="I9469" i="10"/>
  <c r="J9469" i="10"/>
  <c r="I9473" i="10"/>
  <c r="J9473" i="10"/>
  <c r="I9477" i="10"/>
  <c r="J9477" i="10"/>
  <c r="I9481" i="10"/>
  <c r="J9481" i="10"/>
  <c r="I9485" i="10"/>
  <c r="J9485" i="10"/>
  <c r="I9489" i="10"/>
  <c r="J9489" i="10"/>
  <c r="I9493" i="10"/>
  <c r="J9493" i="10"/>
  <c r="I9497" i="10"/>
  <c r="J9497" i="10"/>
  <c r="I9501" i="10"/>
  <c r="J9501" i="10"/>
  <c r="I9505" i="10"/>
  <c r="J9505" i="10"/>
  <c r="I9509" i="10"/>
  <c r="J9509" i="10"/>
  <c r="I9513" i="10"/>
  <c r="J9513" i="10"/>
  <c r="I9517" i="10"/>
  <c r="J9517" i="10"/>
  <c r="I9521" i="10"/>
  <c r="J9521" i="10"/>
  <c r="I9525" i="10"/>
  <c r="J9525" i="10"/>
  <c r="I9529" i="10"/>
  <c r="J9529" i="10"/>
  <c r="I9533" i="10"/>
  <c r="J9533" i="10"/>
  <c r="I9537" i="10"/>
  <c r="J9537" i="10"/>
  <c r="I9541" i="10"/>
  <c r="J9541" i="10"/>
  <c r="I9545" i="10"/>
  <c r="J9545" i="10"/>
  <c r="I9549" i="10"/>
  <c r="J9549" i="10"/>
  <c r="I9553" i="10"/>
  <c r="J9553" i="10"/>
  <c r="I9557" i="10"/>
  <c r="J9557" i="10"/>
  <c r="I9561" i="10"/>
  <c r="J9561" i="10"/>
  <c r="I9565" i="10"/>
  <c r="J9565" i="10"/>
  <c r="J9569" i="10"/>
  <c r="I9569" i="10"/>
  <c r="J9573" i="10"/>
  <c r="I9573" i="10"/>
  <c r="J9577" i="10"/>
  <c r="I9577" i="10"/>
  <c r="J9581" i="10"/>
  <c r="I9581" i="10"/>
  <c r="J9585" i="10"/>
  <c r="I9585" i="10"/>
  <c r="J9589" i="10"/>
  <c r="I9589" i="10"/>
  <c r="J9593" i="10"/>
  <c r="I9593" i="10"/>
  <c r="J9597" i="10"/>
  <c r="I9597" i="10"/>
  <c r="K9597" i="10" s="1"/>
  <c r="J9601" i="10"/>
  <c r="I9601" i="10"/>
  <c r="J9605" i="10"/>
  <c r="I9605" i="10"/>
  <c r="J9609" i="10"/>
  <c r="I9609" i="10"/>
  <c r="J9613" i="10"/>
  <c r="I9613" i="10"/>
  <c r="K9613" i="10" s="1"/>
  <c r="J9617" i="10"/>
  <c r="I9617" i="10"/>
  <c r="J9621" i="10"/>
  <c r="I9621" i="10"/>
  <c r="J9625" i="10"/>
  <c r="I9625" i="10"/>
  <c r="J9629" i="10"/>
  <c r="I9629" i="10"/>
  <c r="J9633" i="10"/>
  <c r="I9633" i="10"/>
  <c r="J9637" i="10"/>
  <c r="I9637" i="10"/>
  <c r="J9641" i="10"/>
  <c r="I9641" i="10"/>
  <c r="J9645" i="10"/>
  <c r="I9645" i="10"/>
  <c r="K9645" i="10" s="1"/>
  <c r="J9649" i="10"/>
  <c r="I9649" i="10"/>
  <c r="J9653" i="10"/>
  <c r="I9653" i="10"/>
  <c r="J9657" i="10"/>
  <c r="I9657" i="10"/>
  <c r="J9661" i="10"/>
  <c r="I9661" i="10"/>
  <c r="K9661" i="10" s="1"/>
  <c r="J9665" i="10"/>
  <c r="I9665" i="10"/>
  <c r="J9669" i="10"/>
  <c r="I9669" i="10"/>
  <c r="J9673" i="10"/>
  <c r="I9673" i="10"/>
  <c r="J9677" i="10"/>
  <c r="I9677" i="10"/>
  <c r="K9677" i="10" s="1"/>
  <c r="J9681" i="10"/>
  <c r="I9681" i="10"/>
  <c r="J9685" i="10"/>
  <c r="I9685" i="10"/>
  <c r="J9689" i="10"/>
  <c r="I9689" i="10"/>
  <c r="J9693" i="10"/>
  <c r="I9693" i="10"/>
  <c r="J9697" i="10"/>
  <c r="I9697" i="10"/>
  <c r="J9701" i="10"/>
  <c r="I9701" i="10"/>
  <c r="J9705" i="10"/>
  <c r="I9705" i="10"/>
  <c r="J9709" i="10"/>
  <c r="I9709" i="10"/>
  <c r="K9709" i="10" s="1"/>
  <c r="J9713" i="10"/>
  <c r="I9713" i="10"/>
  <c r="J9717" i="10"/>
  <c r="I9717" i="10"/>
  <c r="J9721" i="10"/>
  <c r="I9721" i="10"/>
  <c r="J9725" i="10"/>
  <c r="I9725" i="10"/>
  <c r="K9725" i="10" s="1"/>
  <c r="J9729" i="10"/>
  <c r="I9729" i="10"/>
  <c r="J9733" i="10"/>
  <c r="I9733" i="10"/>
  <c r="J9737" i="10"/>
  <c r="I9737" i="10"/>
  <c r="J9741" i="10"/>
  <c r="I9741" i="10"/>
  <c r="J9745" i="10"/>
  <c r="I9745" i="10"/>
  <c r="J9749" i="10"/>
  <c r="I9749" i="10"/>
  <c r="J9753" i="10"/>
  <c r="I9753" i="10"/>
  <c r="J9757" i="10"/>
  <c r="I9757" i="10"/>
  <c r="K9757" i="10" s="1"/>
  <c r="J9761" i="10"/>
  <c r="I9761" i="10"/>
  <c r="J9765" i="10"/>
  <c r="I9765" i="10"/>
  <c r="J9769" i="10"/>
  <c r="I9769" i="10"/>
  <c r="J9773" i="10"/>
  <c r="I9773" i="10"/>
  <c r="K9773" i="10" s="1"/>
  <c r="J9777" i="10"/>
  <c r="I9777" i="10"/>
  <c r="J9781" i="10"/>
  <c r="I9781" i="10"/>
  <c r="J9785" i="10"/>
  <c r="I9785" i="10"/>
  <c r="J9789" i="10"/>
  <c r="I9789" i="10"/>
  <c r="K9789" i="10" s="1"/>
  <c r="J9793" i="10"/>
  <c r="I9793" i="10"/>
  <c r="J9797" i="10"/>
  <c r="I9797" i="10"/>
  <c r="J9801" i="10"/>
  <c r="I9801" i="10"/>
  <c r="J9805" i="10"/>
  <c r="I9805" i="10"/>
  <c r="J9809" i="10"/>
  <c r="I9809" i="10"/>
  <c r="J9813" i="10"/>
  <c r="I9813" i="10"/>
  <c r="J9817" i="10"/>
  <c r="I9817" i="10"/>
  <c r="J9821" i="10"/>
  <c r="I9821" i="10"/>
  <c r="K9821" i="10" s="1"/>
  <c r="J9825" i="10"/>
  <c r="I9825" i="10"/>
  <c r="J9829" i="10"/>
  <c r="I9829" i="10"/>
  <c r="J9833" i="10"/>
  <c r="I9833" i="10"/>
  <c r="J9837" i="10"/>
  <c r="I9837" i="10"/>
  <c r="K9837" i="10" s="1"/>
  <c r="J9841" i="10"/>
  <c r="I9841" i="10"/>
  <c r="J9845" i="10"/>
  <c r="I9845" i="10"/>
  <c r="J9849" i="10"/>
  <c r="I9849" i="10"/>
  <c r="J9853" i="10"/>
  <c r="I9853" i="10"/>
  <c r="J9857" i="10"/>
  <c r="I9857" i="10"/>
  <c r="J9861" i="10"/>
  <c r="I9861" i="10"/>
  <c r="J9865" i="10"/>
  <c r="I9865" i="10"/>
  <c r="J9869" i="10"/>
  <c r="I9869" i="10"/>
  <c r="K9869" i="10" s="1"/>
  <c r="J9873" i="10"/>
  <c r="I9873" i="10"/>
  <c r="J9877" i="10"/>
  <c r="I9877" i="10"/>
  <c r="J9881" i="10"/>
  <c r="I9881" i="10"/>
  <c r="J9885" i="10"/>
  <c r="I9885" i="10"/>
  <c r="K9885" i="10" s="1"/>
  <c r="J9889" i="10"/>
  <c r="I9889" i="10"/>
  <c r="J9893" i="10"/>
  <c r="I9893" i="10"/>
  <c r="J9897" i="10"/>
  <c r="I9897" i="10"/>
  <c r="J9901" i="10"/>
  <c r="I9901" i="10"/>
  <c r="K9901" i="10" s="1"/>
  <c r="J9905" i="10"/>
  <c r="I9905" i="10"/>
  <c r="J9909" i="10"/>
  <c r="I9909" i="10"/>
  <c r="J9913" i="10"/>
  <c r="I9913" i="10"/>
  <c r="J9917" i="10"/>
  <c r="I9917" i="10"/>
  <c r="J9921" i="10"/>
  <c r="I9921" i="10"/>
  <c r="J9925" i="10"/>
  <c r="I9925" i="10"/>
  <c r="J9929" i="10"/>
  <c r="I9929" i="10"/>
  <c r="J9933" i="10"/>
  <c r="I9933" i="10"/>
  <c r="K9933" i="10" s="1"/>
  <c r="J9937" i="10"/>
  <c r="I9937" i="10"/>
  <c r="J9941" i="10"/>
  <c r="I9941" i="10"/>
  <c r="J9945" i="10"/>
  <c r="I9945" i="10"/>
  <c r="J9949" i="10"/>
  <c r="I9949" i="10"/>
  <c r="K9949" i="10" s="1"/>
  <c r="J9953" i="10"/>
  <c r="I9953" i="10"/>
  <c r="J9957" i="10"/>
  <c r="I9957" i="10"/>
  <c r="J9961" i="10"/>
  <c r="I9961" i="10"/>
  <c r="J9965" i="10"/>
  <c r="I9965" i="10"/>
  <c r="J9969" i="10"/>
  <c r="I9969" i="10"/>
  <c r="J9973" i="10"/>
  <c r="I9973" i="10"/>
  <c r="J9977" i="10"/>
  <c r="I9977" i="10"/>
  <c r="J9981" i="10"/>
  <c r="I9981" i="10"/>
  <c r="K9981" i="10" s="1"/>
  <c r="J9985" i="10"/>
  <c r="I9985" i="10"/>
  <c r="J9989" i="10"/>
  <c r="I9989" i="10"/>
  <c r="J9993" i="10"/>
  <c r="I9993" i="10"/>
  <c r="J9997" i="10"/>
  <c r="I9997" i="10"/>
  <c r="K9997" i="10" s="1"/>
  <c r="J10001" i="10"/>
  <c r="I10001" i="10"/>
  <c r="L12" i="6"/>
  <c r="K12" i="6"/>
  <c r="M12" i="6"/>
  <c r="M500" i="6"/>
  <c r="L500" i="6"/>
  <c r="K500" i="6"/>
  <c r="L496" i="6"/>
  <c r="K496" i="6"/>
  <c r="M496" i="6"/>
  <c r="M492" i="6"/>
  <c r="L492" i="6"/>
  <c r="K492" i="6"/>
  <c r="L488" i="6"/>
  <c r="K488" i="6"/>
  <c r="M488" i="6"/>
  <c r="M484" i="6"/>
  <c r="L484" i="6"/>
  <c r="K484" i="6"/>
  <c r="L480" i="6"/>
  <c r="K480" i="6"/>
  <c r="M480" i="6"/>
  <c r="M476" i="6"/>
  <c r="L476" i="6"/>
  <c r="K476" i="6"/>
  <c r="L472" i="6"/>
  <c r="K472" i="6"/>
  <c r="M472" i="6"/>
  <c r="M468" i="6"/>
  <c r="L468" i="6"/>
  <c r="K468" i="6"/>
  <c r="L464" i="6"/>
  <c r="K464" i="6"/>
  <c r="M464" i="6"/>
  <c r="M460" i="6"/>
  <c r="L460" i="6"/>
  <c r="K460" i="6"/>
  <c r="L456" i="6"/>
  <c r="K456" i="6"/>
  <c r="M456" i="6"/>
  <c r="M452" i="6"/>
  <c r="L452" i="6"/>
  <c r="K452" i="6"/>
  <c r="L448" i="6"/>
  <c r="K448" i="6"/>
  <c r="M448" i="6"/>
  <c r="M444" i="6"/>
  <c r="L444" i="6"/>
  <c r="K444" i="6"/>
  <c r="L440" i="6"/>
  <c r="K440" i="6"/>
  <c r="M440" i="6"/>
  <c r="M436" i="6"/>
  <c r="L436" i="6"/>
  <c r="K436" i="6"/>
  <c r="L432" i="6"/>
  <c r="K432" i="6"/>
  <c r="M432" i="6"/>
  <c r="M428" i="6"/>
  <c r="L428" i="6"/>
  <c r="K428" i="6"/>
  <c r="L424" i="6"/>
  <c r="K424" i="6"/>
  <c r="M424" i="6"/>
  <c r="M420" i="6"/>
  <c r="L420" i="6"/>
  <c r="K420" i="6"/>
  <c r="L416" i="6"/>
  <c r="K416" i="6"/>
  <c r="M416" i="6"/>
  <c r="M412" i="6"/>
  <c r="L412" i="6"/>
  <c r="K412" i="6"/>
  <c r="L408" i="6"/>
  <c r="K408" i="6"/>
  <c r="M408" i="6"/>
  <c r="M404" i="6"/>
  <c r="L404" i="6"/>
  <c r="K404" i="6"/>
  <c r="L400" i="6"/>
  <c r="K400" i="6"/>
  <c r="M400" i="6"/>
  <c r="M396" i="6"/>
  <c r="L396" i="6"/>
  <c r="K396" i="6"/>
  <c r="L392" i="6"/>
  <c r="K392" i="6"/>
  <c r="M392" i="6"/>
  <c r="M388" i="6"/>
  <c r="L388" i="6"/>
  <c r="K388" i="6"/>
  <c r="L384" i="6"/>
  <c r="K384" i="6"/>
  <c r="M384" i="6"/>
  <c r="M380" i="6"/>
  <c r="L380" i="6"/>
  <c r="K380" i="6"/>
  <c r="L376" i="6"/>
  <c r="K376" i="6"/>
  <c r="M376" i="6"/>
  <c r="M372" i="6"/>
  <c r="L372" i="6"/>
  <c r="K372" i="6"/>
  <c r="L368" i="6"/>
  <c r="K368" i="6"/>
  <c r="M368" i="6"/>
  <c r="M364" i="6"/>
  <c r="L364" i="6"/>
  <c r="K364" i="6"/>
  <c r="L360" i="6"/>
  <c r="K360" i="6"/>
  <c r="M360" i="6"/>
  <c r="M356" i="6"/>
  <c r="L356" i="6"/>
  <c r="K356" i="6"/>
  <c r="L352" i="6"/>
  <c r="K352" i="6"/>
  <c r="M352" i="6"/>
  <c r="M348" i="6"/>
  <c r="L348" i="6"/>
  <c r="K348" i="6"/>
  <c r="L344" i="6"/>
  <c r="K344" i="6"/>
  <c r="M344" i="6"/>
  <c r="M340" i="6"/>
  <c r="L340" i="6"/>
  <c r="K340" i="6"/>
  <c r="L336" i="6"/>
  <c r="K336" i="6"/>
  <c r="M336" i="6"/>
  <c r="M332" i="6"/>
  <c r="L332" i="6"/>
  <c r="K332" i="6"/>
  <c r="L328" i="6"/>
  <c r="K328" i="6"/>
  <c r="M328" i="6"/>
  <c r="M324" i="6"/>
  <c r="L324" i="6"/>
  <c r="K324" i="6"/>
  <c r="L320" i="6"/>
  <c r="K320" i="6"/>
  <c r="M320" i="6"/>
  <c r="M316" i="6"/>
  <c r="L316" i="6"/>
  <c r="K316" i="6"/>
  <c r="L312" i="6"/>
  <c r="K312" i="6"/>
  <c r="M312" i="6"/>
  <c r="M308" i="6"/>
  <c r="L308" i="6"/>
  <c r="K308" i="6"/>
  <c r="L304" i="6"/>
  <c r="K304" i="6"/>
  <c r="M304" i="6"/>
  <c r="M300" i="6"/>
  <c r="L300" i="6"/>
  <c r="K300" i="6"/>
  <c r="L296" i="6"/>
  <c r="K296" i="6"/>
  <c r="M296" i="6"/>
  <c r="M292" i="6"/>
  <c r="L292" i="6"/>
  <c r="K292" i="6"/>
  <c r="L288" i="6"/>
  <c r="K288" i="6"/>
  <c r="M288" i="6"/>
  <c r="M284" i="6"/>
  <c r="L284" i="6"/>
  <c r="K284" i="6"/>
  <c r="K280" i="6"/>
  <c r="L280" i="6"/>
  <c r="M280" i="6"/>
  <c r="M276" i="6"/>
  <c r="L276" i="6"/>
  <c r="K276" i="6"/>
  <c r="M272" i="6"/>
  <c r="L272" i="6"/>
  <c r="K272" i="6"/>
  <c r="K268" i="6"/>
  <c r="M268" i="6"/>
  <c r="L268" i="6"/>
  <c r="M264" i="6"/>
  <c r="L264" i="6"/>
  <c r="K264" i="6"/>
  <c r="K260" i="6"/>
  <c r="M260" i="6"/>
  <c r="L260" i="6"/>
  <c r="M256" i="6"/>
  <c r="L256" i="6"/>
  <c r="K256" i="6"/>
  <c r="K252" i="6"/>
  <c r="L252" i="6"/>
  <c r="M252" i="6"/>
  <c r="M248" i="6"/>
  <c r="L248" i="6"/>
  <c r="K248" i="6"/>
  <c r="K244" i="6"/>
  <c r="L244" i="6"/>
  <c r="M244" i="6"/>
  <c r="M240" i="6"/>
  <c r="L240" i="6"/>
  <c r="K240" i="6"/>
  <c r="K236" i="6"/>
  <c r="M236" i="6"/>
  <c r="L236" i="6"/>
  <c r="M232" i="6"/>
  <c r="L232" i="6"/>
  <c r="K232" i="6"/>
  <c r="K228" i="6"/>
  <c r="M228" i="6"/>
  <c r="L228" i="6"/>
  <c r="M224" i="6"/>
  <c r="L224" i="6"/>
  <c r="K224" i="6"/>
  <c r="K220" i="6"/>
  <c r="M220" i="6"/>
  <c r="L220" i="6"/>
  <c r="M216" i="6"/>
  <c r="L216" i="6"/>
  <c r="K216" i="6"/>
  <c r="K212" i="6"/>
  <c r="L212" i="6"/>
  <c r="M212" i="6"/>
  <c r="M208" i="6"/>
  <c r="L208" i="6"/>
  <c r="K208" i="6"/>
  <c r="K204" i="6"/>
  <c r="M204" i="6"/>
  <c r="L204" i="6"/>
  <c r="M200" i="6"/>
  <c r="L200" i="6"/>
  <c r="K200" i="6"/>
  <c r="K196" i="6"/>
  <c r="M196" i="6"/>
  <c r="L196" i="6"/>
  <c r="M192" i="6"/>
  <c r="L192" i="6"/>
  <c r="K192" i="6"/>
  <c r="K188" i="6"/>
  <c r="M188" i="6"/>
  <c r="L188" i="6"/>
  <c r="M184" i="6"/>
  <c r="L184" i="6"/>
  <c r="K184" i="6"/>
  <c r="K180" i="6"/>
  <c r="L180" i="6"/>
  <c r="M180" i="6"/>
  <c r="M176" i="6"/>
  <c r="L176" i="6"/>
  <c r="K176" i="6"/>
  <c r="K172" i="6"/>
  <c r="M172" i="6"/>
  <c r="L172" i="6"/>
  <c r="M168" i="6"/>
  <c r="L168" i="6"/>
  <c r="K168" i="6"/>
  <c r="K164" i="6"/>
  <c r="M164" i="6"/>
  <c r="L164" i="6"/>
  <c r="M160" i="6"/>
  <c r="L160" i="6"/>
  <c r="K160" i="6"/>
  <c r="K156" i="6"/>
  <c r="L156" i="6"/>
  <c r="M156" i="6"/>
  <c r="M152" i="6"/>
  <c r="L152" i="6"/>
  <c r="K152" i="6"/>
  <c r="K148" i="6"/>
  <c r="L148" i="6"/>
  <c r="M148" i="6"/>
  <c r="M144" i="6"/>
  <c r="L144" i="6"/>
  <c r="K144" i="6"/>
  <c r="K140" i="6"/>
  <c r="M140" i="6"/>
  <c r="L140" i="6"/>
  <c r="M136" i="6"/>
  <c r="L136" i="6"/>
  <c r="K136" i="6"/>
  <c r="K132" i="6"/>
  <c r="M132" i="6"/>
  <c r="L132" i="6"/>
  <c r="M128" i="6"/>
  <c r="L128" i="6"/>
  <c r="K128" i="6"/>
  <c r="K124" i="6"/>
  <c r="M124" i="6"/>
  <c r="L124" i="6"/>
  <c r="M120" i="6"/>
  <c r="L120" i="6"/>
  <c r="K120" i="6"/>
  <c r="K116" i="6"/>
  <c r="M116" i="6"/>
  <c r="L116" i="6"/>
  <c r="M112" i="6"/>
  <c r="L112" i="6"/>
  <c r="K112" i="6"/>
  <c r="L108" i="6"/>
  <c r="K108" i="6"/>
  <c r="M108" i="6"/>
  <c r="M104" i="6"/>
  <c r="K104" i="6"/>
  <c r="L104" i="6"/>
  <c r="L100" i="6"/>
  <c r="K100" i="6"/>
  <c r="M100" i="6"/>
  <c r="M96" i="6"/>
  <c r="K96" i="6"/>
  <c r="L96" i="6"/>
  <c r="L92" i="6"/>
  <c r="K92" i="6"/>
  <c r="M92" i="6"/>
  <c r="K88" i="6"/>
  <c r="M88" i="6"/>
  <c r="L88" i="6"/>
  <c r="L84" i="6"/>
  <c r="K84" i="6"/>
  <c r="M84" i="6"/>
  <c r="K80" i="6"/>
  <c r="M80" i="6"/>
  <c r="L80" i="6"/>
  <c r="L76" i="6"/>
  <c r="K76" i="6"/>
  <c r="M76" i="6"/>
  <c r="M72" i="6"/>
  <c r="L72" i="6"/>
  <c r="K72" i="6"/>
  <c r="L68" i="6"/>
  <c r="K68" i="6"/>
  <c r="M68" i="6"/>
  <c r="M64" i="6"/>
  <c r="K64" i="6"/>
  <c r="L64" i="6"/>
  <c r="L60" i="6"/>
  <c r="K60" i="6"/>
  <c r="M60" i="6"/>
  <c r="M56" i="6"/>
  <c r="K56" i="6"/>
  <c r="L56" i="6"/>
  <c r="L52" i="6"/>
  <c r="K52" i="6"/>
  <c r="M52" i="6"/>
  <c r="M48" i="6"/>
  <c r="L48" i="6"/>
  <c r="K48" i="6"/>
  <c r="L44" i="6"/>
  <c r="K44" i="6"/>
  <c r="M44" i="6"/>
  <c r="K40" i="6"/>
  <c r="M40" i="6"/>
  <c r="L40" i="6"/>
  <c r="L36" i="6"/>
  <c r="K36" i="6"/>
  <c r="M36" i="6"/>
  <c r="K32" i="6"/>
  <c r="L32" i="6"/>
  <c r="M32" i="6"/>
  <c r="L28" i="6"/>
  <c r="K28" i="6"/>
  <c r="M28" i="6"/>
  <c r="K24" i="6"/>
  <c r="M24" i="6"/>
  <c r="L24" i="6"/>
  <c r="L20" i="6"/>
  <c r="K20" i="6"/>
  <c r="M20" i="6"/>
  <c r="L16" i="6"/>
  <c r="M16" i="6"/>
  <c r="K16" i="6"/>
  <c r="M11" i="6"/>
  <c r="L11" i="6"/>
  <c r="K11" i="6"/>
  <c r="L13" i="6"/>
  <c r="M13" i="6"/>
  <c r="K13" i="6"/>
  <c r="M10" i="6"/>
  <c r="K10" i="6"/>
  <c r="L10" i="6"/>
  <c r="K499" i="6"/>
  <c r="M499" i="6"/>
  <c r="L499" i="6"/>
  <c r="M495" i="6"/>
  <c r="L495" i="6"/>
  <c r="K495" i="6"/>
  <c r="K491" i="6"/>
  <c r="M491" i="6"/>
  <c r="L491" i="6"/>
  <c r="M487" i="6"/>
  <c r="L487" i="6"/>
  <c r="K487" i="6"/>
  <c r="K483" i="6"/>
  <c r="M483" i="6"/>
  <c r="L483" i="6"/>
  <c r="M479" i="6"/>
  <c r="L479" i="6"/>
  <c r="K479" i="6"/>
  <c r="K475" i="6"/>
  <c r="M475" i="6"/>
  <c r="L475" i="6"/>
  <c r="M471" i="6"/>
  <c r="L471" i="6"/>
  <c r="K471" i="6"/>
  <c r="K467" i="6"/>
  <c r="M467" i="6"/>
  <c r="L467" i="6"/>
  <c r="M463" i="6"/>
  <c r="L463" i="6"/>
  <c r="K463" i="6"/>
  <c r="K459" i="6"/>
  <c r="M459" i="6"/>
  <c r="L459" i="6"/>
  <c r="M455" i="6"/>
  <c r="L455" i="6"/>
  <c r="K455" i="6"/>
  <c r="K451" i="6"/>
  <c r="M451" i="6"/>
  <c r="L451" i="6"/>
  <c r="M447" i="6"/>
  <c r="L447" i="6"/>
  <c r="K447" i="6"/>
  <c r="K443" i="6"/>
  <c r="M443" i="6"/>
  <c r="L443" i="6"/>
  <c r="M439" i="6"/>
  <c r="L439" i="6"/>
  <c r="K439" i="6"/>
  <c r="K435" i="6"/>
  <c r="M435" i="6"/>
  <c r="L435" i="6"/>
  <c r="M431" i="6"/>
  <c r="L431" i="6"/>
  <c r="K431" i="6"/>
  <c r="K427" i="6"/>
  <c r="M427" i="6"/>
  <c r="L427" i="6"/>
  <c r="M423" i="6"/>
  <c r="L423" i="6"/>
  <c r="K423" i="6"/>
  <c r="K419" i="6"/>
  <c r="M419" i="6"/>
  <c r="L419" i="6"/>
  <c r="M415" i="6"/>
  <c r="L415" i="6"/>
  <c r="K415" i="6"/>
  <c r="K411" i="6"/>
  <c r="M411" i="6"/>
  <c r="L411" i="6"/>
  <c r="M407" i="6"/>
  <c r="L407" i="6"/>
  <c r="K407" i="6"/>
  <c r="K403" i="6"/>
  <c r="M403" i="6"/>
  <c r="L403" i="6"/>
  <c r="M399" i="6"/>
  <c r="L399" i="6"/>
  <c r="K399" i="6"/>
  <c r="K395" i="6"/>
  <c r="M395" i="6"/>
  <c r="L395" i="6"/>
  <c r="M391" i="6"/>
  <c r="L391" i="6"/>
  <c r="K391" i="6"/>
  <c r="K387" i="6"/>
  <c r="M387" i="6"/>
  <c r="L387" i="6"/>
  <c r="M383" i="6"/>
  <c r="L383" i="6"/>
  <c r="K383" i="6"/>
  <c r="K379" i="6"/>
  <c r="M379" i="6"/>
  <c r="L379" i="6"/>
  <c r="M375" i="6"/>
  <c r="L375" i="6"/>
  <c r="K375" i="6"/>
  <c r="K371" i="6"/>
  <c r="M371" i="6"/>
  <c r="L371" i="6"/>
  <c r="M367" i="6"/>
  <c r="L367" i="6"/>
  <c r="K367" i="6"/>
  <c r="K363" i="6"/>
  <c r="M363" i="6"/>
  <c r="L363" i="6"/>
  <c r="M359" i="6"/>
  <c r="L359" i="6"/>
  <c r="K359" i="6"/>
  <c r="K355" i="6"/>
  <c r="M355" i="6"/>
  <c r="L355" i="6"/>
  <c r="M351" i="6"/>
  <c r="L351" i="6"/>
  <c r="K351" i="6"/>
  <c r="K347" i="6"/>
  <c r="M347" i="6"/>
  <c r="L347" i="6"/>
  <c r="M343" i="6"/>
  <c r="L343" i="6"/>
  <c r="K343" i="6"/>
  <c r="K339" i="6"/>
  <c r="M339" i="6"/>
  <c r="L339" i="6"/>
  <c r="M335" i="6"/>
  <c r="L335" i="6"/>
  <c r="K335" i="6"/>
  <c r="K331" i="6"/>
  <c r="M331" i="6"/>
  <c r="L331" i="6"/>
  <c r="M327" i="6"/>
  <c r="L327" i="6"/>
  <c r="K327" i="6"/>
  <c r="K323" i="6"/>
  <c r="M323" i="6"/>
  <c r="L323" i="6"/>
  <c r="M319" i="6"/>
  <c r="L319" i="6"/>
  <c r="K319" i="6"/>
  <c r="K315" i="6"/>
  <c r="M315" i="6"/>
  <c r="L315" i="6"/>
  <c r="M311" i="6"/>
  <c r="L311" i="6"/>
  <c r="K311" i="6"/>
  <c r="K307" i="6"/>
  <c r="M307" i="6"/>
  <c r="L307" i="6"/>
  <c r="M303" i="6"/>
  <c r="L303" i="6"/>
  <c r="K303" i="6"/>
  <c r="K299" i="6"/>
  <c r="L299" i="6"/>
  <c r="M299" i="6"/>
  <c r="M295" i="6"/>
  <c r="L295" i="6"/>
  <c r="K295" i="6"/>
  <c r="K291" i="6"/>
  <c r="M291" i="6"/>
  <c r="L291" i="6"/>
  <c r="M287" i="6"/>
  <c r="L287" i="6"/>
  <c r="K287" i="6"/>
  <c r="M283" i="6"/>
  <c r="L283" i="6"/>
  <c r="K283" i="6"/>
  <c r="M279" i="6"/>
  <c r="L279" i="6"/>
  <c r="K279" i="6"/>
  <c r="L275" i="6"/>
  <c r="K275" i="6"/>
  <c r="M275" i="6"/>
  <c r="M271" i="6"/>
  <c r="L271" i="6"/>
  <c r="K271" i="6"/>
  <c r="L267" i="6"/>
  <c r="K267" i="6"/>
  <c r="M267" i="6"/>
  <c r="M263" i="6"/>
  <c r="K263" i="6"/>
  <c r="L263" i="6"/>
  <c r="L259" i="6"/>
  <c r="K259" i="6"/>
  <c r="M259" i="6"/>
  <c r="M255" i="6"/>
  <c r="L255" i="6"/>
  <c r="K255" i="6"/>
  <c r="L251" i="6"/>
  <c r="K251" i="6"/>
  <c r="M251" i="6"/>
  <c r="M247" i="6"/>
  <c r="L247" i="6"/>
  <c r="K247" i="6"/>
  <c r="L243" i="6"/>
  <c r="K243" i="6"/>
  <c r="M243" i="6"/>
  <c r="M239" i="6"/>
  <c r="L239" i="6"/>
  <c r="K239" i="6"/>
  <c r="L235" i="6"/>
  <c r="K235" i="6"/>
  <c r="M235" i="6"/>
  <c r="M231" i="6"/>
  <c r="L231" i="6"/>
  <c r="K231" i="6"/>
  <c r="L227" i="6"/>
  <c r="K227" i="6"/>
  <c r="M227" i="6"/>
  <c r="M223" i="6"/>
  <c r="K223" i="6"/>
  <c r="L223" i="6"/>
  <c r="L219" i="6"/>
  <c r="K219" i="6"/>
  <c r="M219" i="6"/>
  <c r="M215" i="6"/>
  <c r="L215" i="6"/>
  <c r="K215" i="6"/>
  <c r="L211" i="6"/>
  <c r="K211" i="6"/>
  <c r="M211" i="6"/>
  <c r="M207" i="6"/>
  <c r="L207" i="6"/>
  <c r="K207" i="6"/>
  <c r="L203" i="6"/>
  <c r="K203" i="6"/>
  <c r="M203" i="6"/>
  <c r="M199" i="6"/>
  <c r="K199" i="6"/>
  <c r="L199" i="6"/>
  <c r="L195" i="6"/>
  <c r="K195" i="6"/>
  <c r="M195" i="6"/>
  <c r="M191" i="6"/>
  <c r="L191" i="6"/>
  <c r="K191" i="6"/>
  <c r="L187" i="6"/>
  <c r="K187" i="6"/>
  <c r="M187" i="6"/>
  <c r="M183" i="6"/>
  <c r="L183" i="6"/>
  <c r="K183" i="6"/>
  <c r="L179" i="6"/>
  <c r="K179" i="6"/>
  <c r="M179" i="6"/>
  <c r="M175" i="6"/>
  <c r="L175" i="6"/>
  <c r="K175" i="6"/>
  <c r="L171" i="6"/>
  <c r="K171" i="6"/>
  <c r="M171" i="6"/>
  <c r="M167" i="6"/>
  <c r="K167" i="6"/>
  <c r="L167" i="6"/>
  <c r="L163" i="6"/>
  <c r="K163" i="6"/>
  <c r="M163" i="6"/>
  <c r="M159" i="6"/>
  <c r="L159" i="6"/>
  <c r="K159" i="6"/>
  <c r="L155" i="6"/>
  <c r="K155" i="6"/>
  <c r="M155" i="6"/>
  <c r="M151" i="6"/>
  <c r="L151" i="6"/>
  <c r="K151" i="6"/>
  <c r="L147" i="6"/>
  <c r="K147" i="6"/>
  <c r="M147" i="6"/>
  <c r="M143" i="6"/>
  <c r="L143" i="6"/>
  <c r="K143" i="6"/>
  <c r="L139" i="6"/>
  <c r="K139" i="6"/>
  <c r="M139" i="6"/>
  <c r="M135" i="6"/>
  <c r="K135" i="6"/>
  <c r="L135" i="6"/>
  <c r="L131" i="6"/>
  <c r="K131" i="6"/>
  <c r="M131" i="6"/>
  <c r="M127" i="6"/>
  <c r="K127" i="6"/>
  <c r="L127" i="6"/>
  <c r="L123" i="6"/>
  <c r="K123" i="6"/>
  <c r="M123" i="6"/>
  <c r="M119" i="6"/>
  <c r="L119" i="6"/>
  <c r="K119" i="6"/>
  <c r="L115" i="6"/>
  <c r="K115" i="6"/>
  <c r="M115" i="6"/>
  <c r="M111" i="6"/>
  <c r="L111" i="6"/>
  <c r="K111" i="6"/>
  <c r="M107" i="6"/>
  <c r="L107" i="6"/>
  <c r="K107" i="6"/>
  <c r="K103" i="6"/>
  <c r="M103" i="6"/>
  <c r="L103" i="6"/>
  <c r="M99" i="6"/>
  <c r="L99" i="6"/>
  <c r="K99" i="6"/>
  <c r="K95" i="6"/>
  <c r="L95" i="6"/>
  <c r="M95" i="6"/>
  <c r="M91" i="6"/>
  <c r="L91" i="6"/>
  <c r="K91" i="6"/>
  <c r="K87" i="6"/>
  <c r="L87" i="6"/>
  <c r="M87" i="6"/>
  <c r="M83" i="6"/>
  <c r="L83" i="6"/>
  <c r="K83" i="6"/>
  <c r="K79" i="6"/>
  <c r="L79" i="6"/>
  <c r="M79" i="6"/>
  <c r="M75" i="6"/>
  <c r="L75" i="6"/>
  <c r="K75" i="6"/>
  <c r="K71" i="6"/>
  <c r="L71" i="6"/>
  <c r="M71" i="6"/>
  <c r="M67" i="6"/>
  <c r="L67" i="6"/>
  <c r="K67" i="6"/>
  <c r="K63" i="6"/>
  <c r="L63" i="6"/>
  <c r="M63" i="6"/>
  <c r="M59" i="6"/>
  <c r="L59" i="6"/>
  <c r="K59" i="6"/>
  <c r="K55" i="6"/>
  <c r="L55" i="6"/>
  <c r="M55" i="6"/>
  <c r="M51" i="6"/>
  <c r="L51" i="6"/>
  <c r="K51" i="6"/>
  <c r="K47" i="6"/>
  <c r="M47" i="6"/>
  <c r="L47" i="6"/>
  <c r="M43" i="6"/>
  <c r="L43" i="6"/>
  <c r="K43" i="6"/>
  <c r="K39" i="6"/>
  <c r="L39" i="6"/>
  <c r="M39" i="6"/>
  <c r="M35" i="6"/>
  <c r="L35" i="6"/>
  <c r="K35" i="6"/>
  <c r="K31" i="6"/>
  <c r="L31" i="6"/>
  <c r="M31" i="6"/>
  <c r="K27" i="6"/>
  <c r="M27" i="6"/>
  <c r="L27" i="6"/>
  <c r="K23" i="6"/>
  <c r="M23" i="6"/>
  <c r="L23" i="6"/>
  <c r="M19" i="6"/>
  <c r="K19" i="6"/>
  <c r="L19" i="6"/>
  <c r="K15" i="6"/>
  <c r="L15" i="6"/>
  <c r="M15" i="6"/>
  <c r="M9" i="6"/>
  <c r="L9" i="6"/>
  <c r="K9" i="6"/>
  <c r="M8" i="6"/>
  <c r="L8" i="6"/>
  <c r="K8" i="6"/>
  <c r="M498" i="6"/>
  <c r="L498" i="6"/>
  <c r="K498" i="6"/>
  <c r="M494" i="6"/>
  <c r="L494" i="6"/>
  <c r="K494" i="6"/>
  <c r="M490" i="6"/>
  <c r="L490" i="6"/>
  <c r="K490" i="6"/>
  <c r="M486" i="6"/>
  <c r="L486" i="6"/>
  <c r="K486" i="6"/>
  <c r="M482" i="6"/>
  <c r="L482" i="6"/>
  <c r="K482" i="6"/>
  <c r="M478" i="6"/>
  <c r="L478" i="6"/>
  <c r="K478" i="6"/>
  <c r="M474" i="6"/>
  <c r="L474" i="6"/>
  <c r="K474" i="6"/>
  <c r="M470" i="6"/>
  <c r="L470" i="6"/>
  <c r="K470" i="6"/>
  <c r="M466" i="6"/>
  <c r="L466" i="6"/>
  <c r="K466" i="6"/>
  <c r="M462" i="6"/>
  <c r="L462" i="6"/>
  <c r="K462" i="6"/>
  <c r="M458" i="6"/>
  <c r="L458" i="6"/>
  <c r="K458" i="6"/>
  <c r="M454" i="6"/>
  <c r="L454" i="6"/>
  <c r="K454" i="6"/>
  <c r="M450" i="6"/>
  <c r="L450" i="6"/>
  <c r="K450" i="6"/>
  <c r="M446" i="6"/>
  <c r="L446" i="6"/>
  <c r="K446" i="6"/>
  <c r="M442" i="6"/>
  <c r="L442" i="6"/>
  <c r="K442" i="6"/>
  <c r="M438" i="6"/>
  <c r="L438" i="6"/>
  <c r="K438" i="6"/>
  <c r="M434" i="6"/>
  <c r="L434" i="6"/>
  <c r="K434" i="6"/>
  <c r="M430" i="6"/>
  <c r="K430" i="6"/>
  <c r="L430" i="6"/>
  <c r="M426" i="6"/>
  <c r="L426" i="6"/>
  <c r="K426" i="6"/>
  <c r="M422" i="6"/>
  <c r="L422" i="6"/>
  <c r="K422" i="6"/>
  <c r="M418" i="6"/>
  <c r="L418" i="6"/>
  <c r="K418" i="6"/>
  <c r="M414" i="6"/>
  <c r="L414" i="6"/>
  <c r="K414" i="6"/>
  <c r="M410" i="6"/>
  <c r="L410" i="6"/>
  <c r="K410" i="6"/>
  <c r="M406" i="6"/>
  <c r="L406" i="6"/>
  <c r="K406" i="6"/>
  <c r="M402" i="6"/>
  <c r="L402" i="6"/>
  <c r="K402" i="6"/>
  <c r="M398" i="6"/>
  <c r="L398" i="6"/>
  <c r="K398" i="6"/>
  <c r="M394" i="6"/>
  <c r="L394" i="6"/>
  <c r="K394" i="6"/>
  <c r="M390" i="6"/>
  <c r="L390" i="6"/>
  <c r="K390" i="6"/>
  <c r="M386" i="6"/>
  <c r="L386" i="6"/>
  <c r="K386" i="6"/>
  <c r="M382" i="6"/>
  <c r="L382" i="6"/>
  <c r="K382" i="6"/>
  <c r="M378" i="6"/>
  <c r="L378" i="6"/>
  <c r="K378" i="6"/>
  <c r="M374" i="6"/>
  <c r="L374" i="6"/>
  <c r="K374" i="6"/>
  <c r="M370" i="6"/>
  <c r="L370" i="6"/>
  <c r="K370" i="6"/>
  <c r="M366" i="6"/>
  <c r="L366" i="6"/>
  <c r="K366" i="6"/>
  <c r="M362" i="6"/>
  <c r="L362" i="6"/>
  <c r="K362" i="6"/>
  <c r="M358" i="6"/>
  <c r="L358" i="6"/>
  <c r="K358" i="6"/>
  <c r="M354" i="6"/>
  <c r="L354" i="6"/>
  <c r="K354" i="6"/>
  <c r="M350" i="6"/>
  <c r="L350" i="6"/>
  <c r="K350" i="6"/>
  <c r="M346" i="6"/>
  <c r="L346" i="6"/>
  <c r="K346" i="6"/>
  <c r="M342" i="6"/>
  <c r="L342" i="6"/>
  <c r="K342" i="6"/>
  <c r="M338" i="6"/>
  <c r="L338" i="6"/>
  <c r="K338" i="6"/>
  <c r="M334" i="6"/>
  <c r="L334" i="6"/>
  <c r="K334" i="6"/>
  <c r="M330" i="6"/>
  <c r="L330" i="6"/>
  <c r="K330" i="6"/>
  <c r="M326" i="6"/>
  <c r="L326" i="6"/>
  <c r="K326" i="6"/>
  <c r="M322" i="6"/>
  <c r="L322" i="6"/>
  <c r="K322" i="6"/>
  <c r="M318" i="6"/>
  <c r="L318" i="6"/>
  <c r="K318" i="6"/>
  <c r="M314" i="6"/>
  <c r="L314" i="6"/>
  <c r="K314" i="6"/>
  <c r="M310" i="6"/>
  <c r="L310" i="6"/>
  <c r="K310" i="6"/>
  <c r="M306" i="6"/>
  <c r="L306" i="6"/>
  <c r="K306" i="6"/>
  <c r="M302" i="6"/>
  <c r="K302" i="6"/>
  <c r="L302" i="6"/>
  <c r="M298" i="6"/>
  <c r="L298" i="6"/>
  <c r="K298" i="6"/>
  <c r="K294" i="6"/>
  <c r="L294" i="6"/>
  <c r="M294" i="6"/>
  <c r="M290" i="6"/>
  <c r="L290" i="6"/>
  <c r="K290" i="6"/>
  <c r="L286" i="6"/>
  <c r="K286" i="6"/>
  <c r="M286" i="6"/>
  <c r="M282" i="6"/>
  <c r="L282" i="6"/>
  <c r="K282" i="6"/>
  <c r="M278" i="6"/>
  <c r="L278" i="6"/>
  <c r="K278" i="6"/>
  <c r="M274" i="6"/>
  <c r="L274" i="6"/>
  <c r="K274" i="6"/>
  <c r="K270" i="6"/>
  <c r="M270" i="6"/>
  <c r="L270" i="6"/>
  <c r="M266" i="6"/>
  <c r="L266" i="6"/>
  <c r="K266" i="6"/>
  <c r="K262" i="6"/>
  <c r="M262" i="6"/>
  <c r="L262" i="6"/>
  <c r="M258" i="6"/>
  <c r="L258" i="6"/>
  <c r="K258" i="6"/>
  <c r="K254" i="6"/>
  <c r="M254" i="6"/>
  <c r="L254" i="6"/>
  <c r="M250" i="6"/>
  <c r="L250" i="6"/>
  <c r="K250" i="6"/>
  <c r="K246" i="6"/>
  <c r="M246" i="6"/>
  <c r="L246" i="6"/>
  <c r="M242" i="6"/>
  <c r="L242" i="6"/>
  <c r="K242" i="6"/>
  <c r="K238" i="6"/>
  <c r="M238" i="6"/>
  <c r="L238" i="6"/>
  <c r="M234" i="6"/>
  <c r="L234" i="6"/>
  <c r="K234" i="6"/>
  <c r="K230" i="6"/>
  <c r="M230" i="6"/>
  <c r="L230" i="6"/>
  <c r="M226" i="6"/>
  <c r="L226" i="6"/>
  <c r="K226" i="6"/>
  <c r="K222" i="6"/>
  <c r="M222" i="6"/>
  <c r="L222" i="6"/>
  <c r="M218" i="6"/>
  <c r="L218" i="6"/>
  <c r="K218" i="6"/>
  <c r="K214" i="6"/>
  <c r="M214" i="6"/>
  <c r="L214" i="6"/>
  <c r="M210" i="6"/>
  <c r="L210" i="6"/>
  <c r="K210" i="6"/>
  <c r="K206" i="6"/>
  <c r="M206" i="6"/>
  <c r="L206" i="6"/>
  <c r="M202" i="6"/>
  <c r="L202" i="6"/>
  <c r="K202" i="6"/>
  <c r="K198" i="6"/>
  <c r="M198" i="6"/>
  <c r="L198" i="6"/>
  <c r="M194" i="6"/>
  <c r="L194" i="6"/>
  <c r="K194" i="6"/>
  <c r="K190" i="6"/>
  <c r="M190" i="6"/>
  <c r="L190" i="6"/>
  <c r="M186" i="6"/>
  <c r="L186" i="6"/>
  <c r="K186" i="6"/>
  <c r="K182" i="6"/>
  <c r="M182" i="6"/>
  <c r="L182" i="6"/>
  <c r="M178" i="6"/>
  <c r="L178" i="6"/>
  <c r="K178" i="6"/>
  <c r="K174" i="6"/>
  <c r="M174" i="6"/>
  <c r="L174" i="6"/>
  <c r="M170" i="6"/>
  <c r="L170" i="6"/>
  <c r="K170" i="6"/>
  <c r="K166" i="6"/>
  <c r="M166" i="6"/>
  <c r="L166" i="6"/>
  <c r="M162" i="6"/>
  <c r="L162" i="6"/>
  <c r="K162" i="6"/>
  <c r="K158" i="6"/>
  <c r="M158" i="6"/>
  <c r="L158" i="6"/>
  <c r="M154" i="6"/>
  <c r="L154" i="6"/>
  <c r="K154" i="6"/>
  <c r="K150" i="6"/>
  <c r="M150" i="6"/>
  <c r="L150" i="6"/>
  <c r="M146" i="6"/>
  <c r="L146" i="6"/>
  <c r="K146" i="6"/>
  <c r="K142" i="6"/>
  <c r="M142" i="6"/>
  <c r="L142" i="6"/>
  <c r="M138" i="6"/>
  <c r="L138" i="6"/>
  <c r="K138" i="6"/>
  <c r="K134" i="6"/>
  <c r="M134" i="6"/>
  <c r="L134" i="6"/>
  <c r="M130" i="6"/>
  <c r="L130" i="6"/>
  <c r="K130" i="6"/>
  <c r="K126" i="6"/>
  <c r="M126" i="6"/>
  <c r="L126" i="6"/>
  <c r="M122" i="6"/>
  <c r="L122" i="6"/>
  <c r="K122" i="6"/>
  <c r="K118" i="6"/>
  <c r="M118" i="6"/>
  <c r="L118" i="6"/>
  <c r="M114" i="6"/>
  <c r="L114" i="6"/>
  <c r="K114" i="6"/>
  <c r="M110" i="6"/>
  <c r="L110" i="6"/>
  <c r="K110" i="6"/>
  <c r="M106" i="6"/>
  <c r="K106" i="6"/>
  <c r="L106" i="6"/>
  <c r="M102" i="6"/>
  <c r="L102" i="6"/>
  <c r="K102" i="6"/>
  <c r="M98" i="6"/>
  <c r="K98" i="6"/>
  <c r="L98" i="6"/>
  <c r="M94" i="6"/>
  <c r="L94" i="6"/>
  <c r="K94" i="6"/>
  <c r="M90" i="6"/>
  <c r="L90" i="6"/>
  <c r="K90" i="6"/>
  <c r="M86" i="6"/>
  <c r="L86" i="6"/>
  <c r="K86" i="6"/>
  <c r="K82" i="6"/>
  <c r="M82" i="6"/>
  <c r="L82" i="6"/>
  <c r="M78" i="6"/>
  <c r="L78" i="6"/>
  <c r="K78" i="6"/>
  <c r="M74" i="6"/>
  <c r="L74" i="6"/>
  <c r="K74" i="6"/>
  <c r="M70" i="6"/>
  <c r="L70" i="6"/>
  <c r="K70" i="6"/>
  <c r="M66" i="6"/>
  <c r="L66" i="6"/>
  <c r="K66" i="6"/>
  <c r="M62" i="6"/>
  <c r="L62" i="6"/>
  <c r="K62" i="6"/>
  <c r="M58" i="6"/>
  <c r="K58" i="6"/>
  <c r="L58" i="6"/>
  <c r="M54" i="6"/>
  <c r="L54" i="6"/>
  <c r="K54" i="6"/>
  <c r="M50" i="6"/>
  <c r="K50" i="6"/>
  <c r="L50" i="6"/>
  <c r="M46" i="6"/>
  <c r="L46" i="6"/>
  <c r="K46" i="6"/>
  <c r="M42" i="6"/>
  <c r="K42" i="6"/>
  <c r="L42" i="6"/>
  <c r="M38" i="6"/>
  <c r="L38" i="6"/>
  <c r="K38" i="6"/>
  <c r="K34" i="6"/>
  <c r="M34" i="6"/>
  <c r="L34" i="6"/>
  <c r="M30" i="6"/>
  <c r="L30" i="6"/>
  <c r="K30" i="6"/>
  <c r="K26" i="6"/>
  <c r="M26" i="6"/>
  <c r="L26" i="6"/>
  <c r="M22" i="6"/>
  <c r="L22" i="6"/>
  <c r="K22" i="6"/>
  <c r="M18" i="6"/>
  <c r="L18" i="6"/>
  <c r="K18" i="6"/>
  <c r="M14" i="6"/>
  <c r="L14" i="6"/>
  <c r="K14" i="6"/>
  <c r="K7" i="6"/>
  <c r="M7" i="6"/>
  <c r="L7" i="6"/>
  <c r="M6" i="6"/>
  <c r="L6" i="6"/>
  <c r="K6" i="6"/>
  <c r="M501" i="6"/>
  <c r="L501" i="6"/>
  <c r="K501" i="6"/>
  <c r="M497" i="6"/>
  <c r="L497" i="6"/>
  <c r="K497" i="6"/>
  <c r="M493" i="6"/>
  <c r="L493" i="6"/>
  <c r="K493" i="6"/>
  <c r="M489" i="6"/>
  <c r="L489" i="6"/>
  <c r="K489" i="6"/>
  <c r="M485" i="6"/>
  <c r="L485" i="6"/>
  <c r="K485" i="6"/>
  <c r="M481" i="6"/>
  <c r="L481" i="6"/>
  <c r="K481" i="6"/>
  <c r="M477" i="6"/>
  <c r="L477" i="6"/>
  <c r="K477" i="6"/>
  <c r="M473" i="6"/>
  <c r="L473" i="6"/>
  <c r="K473" i="6"/>
  <c r="M469" i="6"/>
  <c r="L469" i="6"/>
  <c r="K469" i="6"/>
  <c r="M465" i="6"/>
  <c r="L465" i="6"/>
  <c r="K465" i="6"/>
  <c r="M461" i="6"/>
  <c r="L461" i="6"/>
  <c r="K461" i="6"/>
  <c r="M457" i="6"/>
  <c r="L457" i="6"/>
  <c r="K457" i="6"/>
  <c r="M453" i="6"/>
  <c r="L453" i="6"/>
  <c r="K453" i="6"/>
  <c r="M449" i="6"/>
  <c r="L449" i="6"/>
  <c r="K449" i="6"/>
  <c r="M445" i="6"/>
  <c r="L445" i="6"/>
  <c r="K445" i="6"/>
  <c r="M441" i="6"/>
  <c r="L441" i="6"/>
  <c r="K441" i="6"/>
  <c r="M437" i="6"/>
  <c r="L437" i="6"/>
  <c r="K437" i="6"/>
  <c r="M433" i="6"/>
  <c r="L433" i="6"/>
  <c r="K433" i="6"/>
  <c r="M429" i="6"/>
  <c r="L429" i="6"/>
  <c r="K429" i="6"/>
  <c r="M425" i="6"/>
  <c r="L425" i="6"/>
  <c r="K425" i="6"/>
  <c r="M421" i="6"/>
  <c r="L421" i="6"/>
  <c r="K421" i="6"/>
  <c r="M417" i="6"/>
  <c r="L417" i="6"/>
  <c r="K417" i="6"/>
  <c r="M413" i="6"/>
  <c r="L413" i="6"/>
  <c r="K413" i="6"/>
  <c r="M409" i="6"/>
  <c r="L409" i="6"/>
  <c r="K409" i="6"/>
  <c r="M405" i="6"/>
  <c r="L405" i="6"/>
  <c r="K405" i="6"/>
  <c r="M401" i="6"/>
  <c r="L401" i="6"/>
  <c r="K401" i="6"/>
  <c r="M397" i="6"/>
  <c r="L397" i="6"/>
  <c r="K397" i="6"/>
  <c r="M393" i="6"/>
  <c r="L393" i="6"/>
  <c r="K393" i="6"/>
  <c r="M389" i="6"/>
  <c r="L389" i="6"/>
  <c r="K389" i="6"/>
  <c r="M385" i="6"/>
  <c r="L385" i="6"/>
  <c r="K385" i="6"/>
  <c r="M381" i="6"/>
  <c r="L381" i="6"/>
  <c r="K381" i="6"/>
  <c r="M377" i="6"/>
  <c r="L377" i="6"/>
  <c r="K377" i="6"/>
  <c r="M373" i="6"/>
  <c r="L373" i="6"/>
  <c r="K373" i="6"/>
  <c r="M369" i="6"/>
  <c r="L369" i="6"/>
  <c r="K369" i="6"/>
  <c r="M365" i="6"/>
  <c r="L365" i="6"/>
  <c r="K365" i="6"/>
  <c r="M361" i="6"/>
  <c r="L361" i="6"/>
  <c r="K361" i="6"/>
  <c r="M357" i="6"/>
  <c r="L357" i="6"/>
  <c r="K357" i="6"/>
  <c r="M353" i="6"/>
  <c r="L353" i="6"/>
  <c r="K353" i="6"/>
  <c r="M349" i="6"/>
  <c r="L349" i="6"/>
  <c r="K349" i="6"/>
  <c r="M345" i="6"/>
  <c r="L345" i="6"/>
  <c r="K345" i="6"/>
  <c r="M341" i="6"/>
  <c r="L341" i="6"/>
  <c r="K341" i="6"/>
  <c r="M337" i="6"/>
  <c r="L337" i="6"/>
  <c r="K337" i="6"/>
  <c r="M333" i="6"/>
  <c r="L333" i="6"/>
  <c r="K333" i="6"/>
  <c r="M329" i="6"/>
  <c r="L329" i="6"/>
  <c r="K329" i="6"/>
  <c r="M325" i="6"/>
  <c r="L325" i="6"/>
  <c r="K325" i="6"/>
  <c r="M321" i="6"/>
  <c r="L321" i="6"/>
  <c r="K321" i="6"/>
  <c r="M317" i="6"/>
  <c r="L317" i="6"/>
  <c r="K317" i="6"/>
  <c r="M313" i="6"/>
  <c r="L313" i="6"/>
  <c r="K313" i="6"/>
  <c r="M309" i="6"/>
  <c r="L309" i="6"/>
  <c r="K309" i="6"/>
  <c r="M305" i="6"/>
  <c r="L305" i="6"/>
  <c r="K305" i="6"/>
  <c r="M301" i="6"/>
  <c r="L301" i="6"/>
  <c r="K301" i="6"/>
  <c r="M297" i="6"/>
  <c r="L297" i="6"/>
  <c r="K297" i="6"/>
  <c r="M293" i="6"/>
  <c r="L293" i="6"/>
  <c r="K293" i="6"/>
  <c r="M289" i="6"/>
  <c r="L289" i="6"/>
  <c r="K289" i="6"/>
  <c r="L285" i="6"/>
  <c r="K285" i="6"/>
  <c r="M285" i="6"/>
  <c r="M281" i="6"/>
  <c r="K281" i="6"/>
  <c r="L281" i="6"/>
  <c r="L277" i="6"/>
  <c r="M277" i="6"/>
  <c r="K277" i="6"/>
  <c r="L273" i="6"/>
  <c r="K273" i="6"/>
  <c r="M273" i="6"/>
  <c r="M269" i="6"/>
  <c r="L269" i="6"/>
  <c r="K269" i="6"/>
  <c r="L265" i="6"/>
  <c r="K265" i="6"/>
  <c r="M265" i="6"/>
  <c r="M261" i="6"/>
  <c r="L261" i="6"/>
  <c r="K261" i="6"/>
  <c r="L257" i="6"/>
  <c r="K257" i="6"/>
  <c r="M257" i="6"/>
  <c r="M253" i="6"/>
  <c r="L253" i="6"/>
  <c r="K253" i="6"/>
  <c r="L249" i="6"/>
  <c r="K249" i="6"/>
  <c r="M249" i="6"/>
  <c r="M245" i="6"/>
  <c r="L245" i="6"/>
  <c r="K245" i="6"/>
  <c r="L241" i="6"/>
  <c r="K241" i="6"/>
  <c r="M241" i="6"/>
  <c r="M237" i="6"/>
  <c r="L237" i="6"/>
  <c r="K237" i="6"/>
  <c r="L233" i="6"/>
  <c r="K233" i="6"/>
  <c r="M233" i="6"/>
  <c r="M229" i="6"/>
  <c r="L229" i="6"/>
  <c r="K229" i="6"/>
  <c r="L225" i="6"/>
  <c r="K225" i="6"/>
  <c r="M225" i="6"/>
  <c r="M221" i="6"/>
  <c r="L221" i="6"/>
  <c r="K221" i="6"/>
  <c r="L217" i="6"/>
  <c r="K217" i="6"/>
  <c r="M217" i="6"/>
  <c r="M213" i="6"/>
  <c r="L213" i="6"/>
  <c r="K213" i="6"/>
  <c r="L209" i="6"/>
  <c r="K209" i="6"/>
  <c r="M209" i="6"/>
  <c r="M205" i="6"/>
  <c r="L205" i="6"/>
  <c r="K205" i="6"/>
  <c r="L201" i="6"/>
  <c r="K201" i="6"/>
  <c r="M201" i="6"/>
  <c r="M197" i="6"/>
  <c r="L197" i="6"/>
  <c r="K197" i="6"/>
  <c r="L193" i="6"/>
  <c r="K193" i="6"/>
  <c r="M193" i="6"/>
  <c r="M189" i="6"/>
  <c r="L189" i="6"/>
  <c r="K189" i="6"/>
  <c r="L185" i="6"/>
  <c r="K185" i="6"/>
  <c r="M185" i="6"/>
  <c r="M181" i="6"/>
  <c r="L181" i="6"/>
  <c r="K181" i="6"/>
  <c r="L177" i="6"/>
  <c r="K177" i="6"/>
  <c r="M177" i="6"/>
  <c r="M173" i="6"/>
  <c r="L173" i="6"/>
  <c r="K173" i="6"/>
  <c r="L169" i="6"/>
  <c r="K169" i="6"/>
  <c r="M169" i="6"/>
  <c r="M165" i="6"/>
  <c r="L165" i="6"/>
  <c r="K165" i="6"/>
  <c r="L161" i="6"/>
  <c r="K161" i="6"/>
  <c r="M161" i="6"/>
  <c r="M157" i="6"/>
  <c r="L157" i="6"/>
  <c r="K157" i="6"/>
  <c r="L153" i="6"/>
  <c r="K153" i="6"/>
  <c r="M153" i="6"/>
  <c r="M149" i="6"/>
  <c r="L149" i="6"/>
  <c r="K149" i="6"/>
  <c r="L145" i="6"/>
  <c r="K145" i="6"/>
  <c r="M145" i="6"/>
  <c r="M141" i="6"/>
  <c r="L141" i="6"/>
  <c r="K141" i="6"/>
  <c r="L137" i="6"/>
  <c r="K137" i="6"/>
  <c r="M137" i="6"/>
  <c r="M133" i="6"/>
  <c r="L133" i="6"/>
  <c r="K133" i="6"/>
  <c r="L129" i="6"/>
  <c r="K129" i="6"/>
  <c r="M129" i="6"/>
  <c r="M125" i="6"/>
  <c r="L125" i="6"/>
  <c r="K125" i="6"/>
  <c r="L121" i="6"/>
  <c r="K121" i="6"/>
  <c r="M121" i="6"/>
  <c r="M117" i="6"/>
  <c r="L117" i="6"/>
  <c r="K117" i="6"/>
  <c r="L113" i="6"/>
  <c r="K113" i="6"/>
  <c r="M113" i="6"/>
  <c r="L109" i="6"/>
  <c r="M109" i="6"/>
  <c r="K109" i="6"/>
  <c r="M105" i="6"/>
  <c r="L105" i="6"/>
  <c r="K105" i="6"/>
  <c r="M101" i="6"/>
  <c r="L101" i="6"/>
  <c r="K101" i="6"/>
  <c r="M97" i="6"/>
  <c r="L97" i="6"/>
  <c r="K97" i="6"/>
  <c r="L93" i="6"/>
  <c r="M93" i="6"/>
  <c r="K93" i="6"/>
  <c r="M89" i="6"/>
  <c r="L89" i="6"/>
  <c r="K89" i="6"/>
  <c r="L85" i="6"/>
  <c r="M85" i="6"/>
  <c r="K85" i="6"/>
  <c r="M81" i="6"/>
  <c r="L81" i="6"/>
  <c r="K81" i="6"/>
  <c r="L77" i="6"/>
  <c r="M77" i="6"/>
  <c r="K77" i="6"/>
  <c r="M73" i="6"/>
  <c r="L73" i="6"/>
  <c r="K73" i="6"/>
  <c r="L69" i="6"/>
  <c r="M69" i="6"/>
  <c r="K69" i="6"/>
  <c r="M65" i="6"/>
  <c r="L65" i="6"/>
  <c r="K65" i="6"/>
  <c r="M61" i="6"/>
  <c r="L61" i="6"/>
  <c r="K61" i="6"/>
  <c r="M57" i="6"/>
  <c r="L57" i="6"/>
  <c r="K57" i="6"/>
  <c r="L53" i="6"/>
  <c r="M53" i="6"/>
  <c r="K53" i="6"/>
  <c r="M49" i="6"/>
  <c r="L49" i="6"/>
  <c r="K49" i="6"/>
  <c r="L45" i="6"/>
  <c r="M45" i="6"/>
  <c r="K45" i="6"/>
  <c r="M41" i="6"/>
  <c r="L41" i="6"/>
  <c r="K41" i="6"/>
  <c r="L37" i="6"/>
  <c r="M37" i="6"/>
  <c r="K37" i="6"/>
  <c r="M33" i="6"/>
  <c r="L33" i="6"/>
  <c r="K33" i="6"/>
  <c r="M29" i="6"/>
  <c r="L29" i="6"/>
  <c r="K29" i="6"/>
  <c r="M25" i="6"/>
  <c r="L25" i="6"/>
  <c r="K25" i="6"/>
  <c r="L21" i="6"/>
  <c r="M21" i="6"/>
  <c r="K21" i="6"/>
  <c r="M17" i="6"/>
  <c r="L17" i="6"/>
  <c r="K17" i="6"/>
  <c r="E4" i="25"/>
  <c r="J495" i="6"/>
  <c r="H495" i="6"/>
  <c r="F495" i="6"/>
  <c r="J463" i="6"/>
  <c r="H463" i="6"/>
  <c r="F463" i="6"/>
  <c r="J451" i="6"/>
  <c r="H451" i="6"/>
  <c r="F451" i="6"/>
  <c r="J419" i="6"/>
  <c r="H419" i="6"/>
  <c r="F419" i="6"/>
  <c r="J387" i="6"/>
  <c r="H387" i="6"/>
  <c r="F387" i="6"/>
  <c r="J351" i="6"/>
  <c r="H351" i="6"/>
  <c r="F351" i="6"/>
  <c r="J13" i="6"/>
  <c r="H13" i="6"/>
  <c r="F13" i="6"/>
  <c r="J487" i="6"/>
  <c r="H487" i="6"/>
  <c r="F487" i="6"/>
  <c r="J459" i="6"/>
  <c r="H459" i="6"/>
  <c r="F459" i="6"/>
  <c r="J427" i="6"/>
  <c r="H427" i="6"/>
  <c r="F427" i="6"/>
  <c r="J407" i="6"/>
  <c r="F407" i="6"/>
  <c r="H407" i="6"/>
  <c r="J379" i="6"/>
  <c r="H379" i="6"/>
  <c r="F379" i="6"/>
  <c r="J347" i="6"/>
  <c r="H347" i="6"/>
  <c r="F347" i="6"/>
  <c r="H12" i="6"/>
  <c r="J12" i="6"/>
  <c r="F12" i="6"/>
  <c r="J500" i="6"/>
  <c r="F500" i="6"/>
  <c r="H500" i="6"/>
  <c r="J496" i="6"/>
  <c r="H496" i="6"/>
  <c r="F496" i="6"/>
  <c r="J492" i="6"/>
  <c r="F492" i="6"/>
  <c r="H492" i="6"/>
  <c r="J488" i="6"/>
  <c r="H488" i="6"/>
  <c r="F488" i="6"/>
  <c r="J484" i="6"/>
  <c r="H484" i="6"/>
  <c r="F484" i="6"/>
  <c r="H480" i="6"/>
  <c r="J480" i="6"/>
  <c r="F480" i="6"/>
  <c r="J476" i="6"/>
  <c r="F476" i="6"/>
  <c r="H476" i="6"/>
  <c r="J472" i="6"/>
  <c r="H472" i="6"/>
  <c r="F472" i="6"/>
  <c r="J468" i="6"/>
  <c r="H468" i="6"/>
  <c r="F468" i="6"/>
  <c r="J464" i="6"/>
  <c r="H464" i="6"/>
  <c r="F464" i="6"/>
  <c r="J460" i="6"/>
  <c r="F460" i="6"/>
  <c r="H460" i="6"/>
  <c r="J456" i="6"/>
  <c r="H456" i="6"/>
  <c r="F456" i="6"/>
  <c r="J452" i="6"/>
  <c r="H452" i="6"/>
  <c r="F452" i="6"/>
  <c r="H448" i="6"/>
  <c r="F448" i="6"/>
  <c r="J448" i="6"/>
  <c r="J444" i="6"/>
  <c r="F444" i="6"/>
  <c r="H444" i="6"/>
  <c r="J440" i="6"/>
  <c r="H440" i="6"/>
  <c r="F440" i="6"/>
  <c r="J436" i="6"/>
  <c r="H436" i="6"/>
  <c r="F436" i="6"/>
  <c r="J432" i="6"/>
  <c r="H432" i="6"/>
  <c r="F432" i="6"/>
  <c r="J428" i="6"/>
  <c r="F428" i="6"/>
  <c r="H428" i="6"/>
  <c r="J424" i="6"/>
  <c r="H424" i="6"/>
  <c r="F424" i="6"/>
  <c r="J420" i="6"/>
  <c r="H420" i="6"/>
  <c r="F420" i="6"/>
  <c r="H416" i="6"/>
  <c r="F416" i="6"/>
  <c r="J416" i="6"/>
  <c r="J412" i="6"/>
  <c r="F412" i="6"/>
  <c r="H412" i="6"/>
  <c r="J408" i="6"/>
  <c r="H408" i="6"/>
  <c r="F408" i="6"/>
  <c r="J404" i="6"/>
  <c r="H404" i="6"/>
  <c r="F404" i="6"/>
  <c r="J400" i="6"/>
  <c r="H400" i="6"/>
  <c r="F400" i="6"/>
  <c r="J396" i="6"/>
  <c r="H396" i="6"/>
  <c r="F396" i="6"/>
  <c r="H392" i="6"/>
  <c r="J392" i="6"/>
  <c r="F392" i="6"/>
  <c r="J388" i="6"/>
  <c r="H388" i="6"/>
  <c r="F388" i="6"/>
  <c r="H384" i="6"/>
  <c r="J384" i="6"/>
  <c r="F384" i="6"/>
  <c r="J380" i="6"/>
  <c r="H380" i="6"/>
  <c r="F380" i="6"/>
  <c r="H376" i="6"/>
  <c r="J376" i="6"/>
  <c r="F376" i="6"/>
  <c r="J372" i="6"/>
  <c r="F372" i="6"/>
  <c r="H372" i="6"/>
  <c r="J368" i="6"/>
  <c r="H368" i="6"/>
  <c r="F368" i="6"/>
  <c r="J364" i="6"/>
  <c r="H364" i="6"/>
  <c r="F364" i="6"/>
  <c r="J360" i="6"/>
  <c r="H360" i="6"/>
  <c r="F360" i="6"/>
  <c r="J356" i="6"/>
  <c r="F356" i="6"/>
  <c r="H356" i="6"/>
  <c r="H352" i="6"/>
  <c r="J352" i="6"/>
  <c r="F352" i="6"/>
  <c r="J348" i="6"/>
  <c r="F348" i="6"/>
  <c r="H348" i="6"/>
  <c r="H344" i="6"/>
  <c r="J344" i="6"/>
  <c r="F344" i="6"/>
  <c r="J340" i="6"/>
  <c r="H340" i="6"/>
  <c r="F340" i="6"/>
  <c r="J336" i="6"/>
  <c r="H336" i="6"/>
  <c r="F336" i="6"/>
  <c r="J332" i="6"/>
  <c r="H332" i="6"/>
  <c r="F332" i="6"/>
  <c r="J328" i="6"/>
  <c r="H328" i="6"/>
  <c r="F328" i="6"/>
  <c r="J324" i="6"/>
  <c r="H324" i="6"/>
  <c r="F324" i="6"/>
  <c r="J320" i="6"/>
  <c r="F320" i="6"/>
  <c r="H320" i="6"/>
  <c r="J316" i="6"/>
  <c r="H316" i="6"/>
  <c r="F316" i="6"/>
  <c r="J312" i="6"/>
  <c r="H312" i="6"/>
  <c r="F312" i="6"/>
  <c r="J308" i="6"/>
  <c r="H308" i="6"/>
  <c r="F308" i="6"/>
  <c r="J304" i="6"/>
  <c r="H304" i="6"/>
  <c r="F304" i="6"/>
  <c r="J300" i="6"/>
  <c r="H300" i="6"/>
  <c r="F300" i="6"/>
  <c r="J296" i="6"/>
  <c r="F296" i="6"/>
  <c r="H296" i="6"/>
  <c r="J292" i="6"/>
  <c r="H292" i="6"/>
  <c r="F292" i="6"/>
  <c r="H288" i="6"/>
  <c r="J288" i="6"/>
  <c r="F288" i="6"/>
  <c r="J284" i="6"/>
  <c r="H284" i="6"/>
  <c r="F284" i="6"/>
  <c r="J280" i="6"/>
  <c r="H280" i="6"/>
  <c r="F280" i="6"/>
  <c r="J276" i="6"/>
  <c r="H276" i="6"/>
  <c r="F276" i="6"/>
  <c r="J272" i="6"/>
  <c r="H272" i="6"/>
  <c r="F272" i="6"/>
  <c r="J268" i="6"/>
  <c r="H268" i="6"/>
  <c r="F268" i="6"/>
  <c r="J264" i="6"/>
  <c r="H264" i="6"/>
  <c r="F264" i="6"/>
  <c r="J260" i="6"/>
  <c r="H260" i="6"/>
  <c r="F260" i="6"/>
  <c r="H256" i="6"/>
  <c r="F256" i="6"/>
  <c r="J256" i="6"/>
  <c r="J252" i="6"/>
  <c r="H252" i="6"/>
  <c r="F252" i="6"/>
  <c r="J248" i="6"/>
  <c r="H248" i="6"/>
  <c r="F248" i="6"/>
  <c r="J244" i="6"/>
  <c r="H244" i="6"/>
  <c r="F244" i="6"/>
  <c r="J240" i="6"/>
  <c r="H240" i="6"/>
  <c r="F240" i="6"/>
  <c r="H236" i="6"/>
  <c r="J236" i="6"/>
  <c r="F236" i="6"/>
  <c r="J232" i="6"/>
  <c r="H232" i="6"/>
  <c r="F232" i="6"/>
  <c r="H228" i="6"/>
  <c r="J228" i="6"/>
  <c r="F228" i="6"/>
  <c r="J224" i="6"/>
  <c r="H224" i="6"/>
  <c r="F224" i="6"/>
  <c r="J220" i="6"/>
  <c r="H220" i="6"/>
  <c r="F220" i="6"/>
  <c r="J216" i="6"/>
  <c r="H216" i="6"/>
  <c r="F216" i="6"/>
  <c r="H212" i="6"/>
  <c r="J212" i="6"/>
  <c r="F212" i="6"/>
  <c r="H208" i="6"/>
  <c r="J208" i="6"/>
  <c r="F208" i="6"/>
  <c r="H204" i="6"/>
  <c r="J204" i="6"/>
  <c r="F204" i="6"/>
  <c r="J200" i="6"/>
  <c r="H200" i="6"/>
  <c r="F200" i="6"/>
  <c r="H196" i="6"/>
  <c r="J196" i="6"/>
  <c r="F196" i="6"/>
  <c r="J192" i="6"/>
  <c r="H192" i="6"/>
  <c r="F192" i="6"/>
  <c r="H188" i="6"/>
  <c r="J188" i="6"/>
  <c r="F188" i="6"/>
  <c r="J184" i="6"/>
  <c r="H184" i="6"/>
  <c r="F184" i="6"/>
  <c r="J180" i="6"/>
  <c r="H180" i="6"/>
  <c r="F180" i="6"/>
  <c r="J176" i="6"/>
  <c r="H176" i="6"/>
  <c r="F176" i="6"/>
  <c r="H172" i="6"/>
  <c r="J172" i="6"/>
  <c r="F172" i="6"/>
  <c r="F168" i="6"/>
  <c r="J168" i="6"/>
  <c r="H168" i="6"/>
  <c r="H164" i="6"/>
  <c r="J164" i="6"/>
  <c r="F164" i="6"/>
  <c r="J160" i="6"/>
  <c r="H160" i="6"/>
  <c r="F160" i="6"/>
  <c r="J156" i="6"/>
  <c r="H156" i="6"/>
  <c r="F156" i="6"/>
  <c r="J152" i="6"/>
  <c r="H152" i="6"/>
  <c r="F152" i="6"/>
  <c r="H148" i="6"/>
  <c r="J148" i="6"/>
  <c r="F148" i="6"/>
  <c r="J144" i="6"/>
  <c r="H144" i="6"/>
  <c r="F144" i="6"/>
  <c r="H140" i="6"/>
  <c r="J140" i="6"/>
  <c r="F140" i="6"/>
  <c r="J136" i="6"/>
  <c r="H136" i="6"/>
  <c r="F136" i="6"/>
  <c r="H132" i="6"/>
  <c r="J132" i="6"/>
  <c r="F132" i="6"/>
  <c r="J128" i="6"/>
  <c r="H128" i="6"/>
  <c r="F128" i="6"/>
  <c r="H124" i="6"/>
  <c r="J124" i="6"/>
  <c r="F124" i="6"/>
  <c r="J120" i="6"/>
  <c r="H120" i="6"/>
  <c r="F120" i="6"/>
  <c r="J116" i="6"/>
  <c r="H116" i="6"/>
  <c r="F116" i="6"/>
  <c r="J112" i="6"/>
  <c r="H112" i="6"/>
  <c r="F112" i="6"/>
  <c r="H108" i="6"/>
  <c r="J108" i="6"/>
  <c r="F108" i="6"/>
  <c r="J104" i="6"/>
  <c r="H104" i="6"/>
  <c r="F104" i="6"/>
  <c r="H100" i="6"/>
  <c r="J100" i="6"/>
  <c r="F100" i="6"/>
  <c r="J96" i="6"/>
  <c r="H96" i="6"/>
  <c r="F96" i="6"/>
  <c r="J92" i="6"/>
  <c r="H92" i="6"/>
  <c r="F92" i="6"/>
  <c r="J88" i="6"/>
  <c r="H88" i="6"/>
  <c r="F88" i="6"/>
  <c r="H84" i="6"/>
  <c r="J84" i="6"/>
  <c r="F84" i="6"/>
  <c r="H80" i="6"/>
  <c r="F80" i="6"/>
  <c r="J80" i="6"/>
  <c r="H76" i="6"/>
  <c r="J76" i="6"/>
  <c r="F76" i="6"/>
  <c r="J72" i="6"/>
  <c r="F72" i="6"/>
  <c r="H72" i="6"/>
  <c r="H68" i="6"/>
  <c r="J68" i="6"/>
  <c r="F68" i="6"/>
  <c r="J64" i="6"/>
  <c r="H64" i="6"/>
  <c r="F64" i="6"/>
  <c r="H60" i="6"/>
  <c r="J60" i="6"/>
  <c r="F60" i="6"/>
  <c r="J56" i="6"/>
  <c r="H56" i="6"/>
  <c r="F56" i="6"/>
  <c r="J52" i="6"/>
  <c r="H52" i="6"/>
  <c r="F52" i="6"/>
  <c r="J48" i="6"/>
  <c r="H48" i="6"/>
  <c r="F48" i="6"/>
  <c r="H44" i="6"/>
  <c r="J44" i="6"/>
  <c r="F44" i="6"/>
  <c r="J40" i="6"/>
  <c r="H40" i="6"/>
  <c r="F40" i="6"/>
  <c r="H36" i="6"/>
  <c r="J36" i="6"/>
  <c r="F36" i="6"/>
  <c r="J32" i="6"/>
  <c r="H32" i="6"/>
  <c r="F32" i="6"/>
  <c r="J28" i="6"/>
  <c r="H28" i="6"/>
  <c r="F28" i="6"/>
  <c r="J24" i="6"/>
  <c r="H24" i="6"/>
  <c r="F24" i="6"/>
  <c r="H20" i="6"/>
  <c r="J20" i="6"/>
  <c r="F20" i="6"/>
  <c r="H16" i="6"/>
  <c r="J16" i="6"/>
  <c r="F16" i="6"/>
  <c r="J483" i="6"/>
  <c r="H483" i="6"/>
  <c r="F483" i="6"/>
  <c r="J439" i="6"/>
  <c r="H439" i="6"/>
  <c r="F439" i="6"/>
  <c r="J399" i="6"/>
  <c r="H399" i="6"/>
  <c r="F399" i="6"/>
  <c r="J355" i="6"/>
  <c r="H355" i="6"/>
  <c r="F355" i="6"/>
  <c r="J11" i="6"/>
  <c r="H11" i="6"/>
  <c r="F11" i="6"/>
  <c r="J499" i="6"/>
  <c r="H499" i="6"/>
  <c r="F499" i="6"/>
  <c r="J471" i="6"/>
  <c r="H471" i="6"/>
  <c r="F471" i="6"/>
  <c r="J447" i="6"/>
  <c r="H447" i="6"/>
  <c r="F447" i="6"/>
  <c r="J415" i="6"/>
  <c r="H415" i="6"/>
  <c r="F415" i="6"/>
  <c r="J391" i="6"/>
  <c r="H391" i="6"/>
  <c r="F391" i="6"/>
  <c r="J375" i="6"/>
  <c r="H375" i="6"/>
  <c r="F375" i="6"/>
  <c r="J367" i="6"/>
  <c r="H367" i="6"/>
  <c r="F367" i="6"/>
  <c r="J359" i="6"/>
  <c r="H359" i="6"/>
  <c r="F359" i="6"/>
  <c r="J343" i="6"/>
  <c r="H343" i="6"/>
  <c r="F343" i="6"/>
  <c r="J327" i="6"/>
  <c r="H327" i="6"/>
  <c r="F327" i="6"/>
  <c r="J323" i="6"/>
  <c r="H323" i="6"/>
  <c r="F323" i="6"/>
  <c r="J319" i="6"/>
  <c r="H319" i="6"/>
  <c r="F319" i="6"/>
  <c r="J315" i="6"/>
  <c r="H315" i="6"/>
  <c r="F315" i="6"/>
  <c r="J311" i="6"/>
  <c r="H311" i="6"/>
  <c r="F311" i="6"/>
  <c r="J307" i="6"/>
  <c r="H307" i="6"/>
  <c r="F307" i="6"/>
  <c r="J303" i="6"/>
  <c r="H303" i="6"/>
  <c r="F303" i="6"/>
  <c r="J299" i="6"/>
  <c r="H299" i="6"/>
  <c r="F299" i="6"/>
  <c r="J295" i="6"/>
  <c r="H295" i="6"/>
  <c r="F295" i="6"/>
  <c r="J291" i="6"/>
  <c r="H291" i="6"/>
  <c r="F291" i="6"/>
  <c r="J287" i="6"/>
  <c r="H287" i="6"/>
  <c r="F287" i="6"/>
  <c r="J283" i="6"/>
  <c r="H283" i="6"/>
  <c r="F283" i="6"/>
  <c r="J279" i="6"/>
  <c r="H279" i="6"/>
  <c r="F279" i="6"/>
  <c r="J275" i="6"/>
  <c r="H275" i="6"/>
  <c r="F275" i="6"/>
  <c r="J271" i="6"/>
  <c r="H271" i="6"/>
  <c r="F271" i="6"/>
  <c r="J267" i="6"/>
  <c r="H267" i="6"/>
  <c r="F267" i="6"/>
  <c r="J263" i="6"/>
  <c r="H263" i="6"/>
  <c r="F263" i="6"/>
  <c r="J259" i="6"/>
  <c r="H259" i="6"/>
  <c r="F259" i="6"/>
  <c r="J255" i="6"/>
  <c r="H255" i="6"/>
  <c r="F255" i="6"/>
  <c r="J251" i="6"/>
  <c r="H251" i="6"/>
  <c r="F251" i="6"/>
  <c r="J247" i="6"/>
  <c r="H247" i="6"/>
  <c r="F247" i="6"/>
  <c r="J243" i="6"/>
  <c r="H243" i="6"/>
  <c r="F243" i="6"/>
  <c r="J239" i="6"/>
  <c r="H239" i="6"/>
  <c r="F239" i="6"/>
  <c r="J235" i="6"/>
  <c r="H235" i="6"/>
  <c r="F235" i="6"/>
  <c r="J231" i="6"/>
  <c r="H231" i="6"/>
  <c r="F231" i="6"/>
  <c r="J227" i="6"/>
  <c r="H227" i="6"/>
  <c r="F227" i="6"/>
  <c r="J223" i="6"/>
  <c r="H223" i="6"/>
  <c r="F223" i="6"/>
  <c r="J219" i="6"/>
  <c r="H219" i="6"/>
  <c r="F219" i="6"/>
  <c r="J215" i="6"/>
  <c r="H215" i="6"/>
  <c r="F215" i="6"/>
  <c r="J211" i="6"/>
  <c r="H211" i="6"/>
  <c r="F211" i="6"/>
  <c r="J207" i="6"/>
  <c r="H207" i="6"/>
  <c r="F207" i="6"/>
  <c r="J203" i="6"/>
  <c r="H203" i="6"/>
  <c r="F203" i="6"/>
  <c r="J199" i="6"/>
  <c r="H199" i="6"/>
  <c r="F199" i="6"/>
  <c r="J195" i="6"/>
  <c r="H195" i="6"/>
  <c r="F195" i="6"/>
  <c r="J191" i="6"/>
  <c r="H191" i="6"/>
  <c r="F191" i="6"/>
  <c r="J187" i="6"/>
  <c r="H187" i="6"/>
  <c r="F187" i="6"/>
  <c r="J183" i="6"/>
  <c r="H183" i="6"/>
  <c r="F183" i="6"/>
  <c r="J179" i="6"/>
  <c r="H179" i="6"/>
  <c r="F179" i="6"/>
  <c r="J175" i="6"/>
  <c r="H175" i="6"/>
  <c r="F175" i="6"/>
  <c r="J171" i="6"/>
  <c r="H171" i="6"/>
  <c r="F171" i="6"/>
  <c r="J167" i="6"/>
  <c r="H167" i="6"/>
  <c r="F167" i="6"/>
  <c r="J163" i="6"/>
  <c r="H163" i="6"/>
  <c r="F163" i="6"/>
  <c r="J159" i="6"/>
  <c r="H159" i="6"/>
  <c r="F159" i="6"/>
  <c r="J155" i="6"/>
  <c r="H155" i="6"/>
  <c r="F155" i="6"/>
  <c r="J151" i="6"/>
  <c r="H151" i="6"/>
  <c r="F151" i="6"/>
  <c r="J147" i="6"/>
  <c r="H147" i="6"/>
  <c r="F147" i="6"/>
  <c r="J143" i="6"/>
  <c r="H143" i="6"/>
  <c r="F143" i="6"/>
  <c r="J139" i="6"/>
  <c r="H139" i="6"/>
  <c r="F139" i="6"/>
  <c r="J135" i="6"/>
  <c r="H135" i="6"/>
  <c r="F135" i="6"/>
  <c r="J131" i="6"/>
  <c r="H131" i="6"/>
  <c r="F131" i="6"/>
  <c r="J127" i="6"/>
  <c r="H127" i="6"/>
  <c r="F127" i="6"/>
  <c r="J123" i="6"/>
  <c r="H123" i="6"/>
  <c r="F123" i="6"/>
  <c r="J119" i="6"/>
  <c r="H119" i="6"/>
  <c r="F119" i="6"/>
  <c r="J115" i="6"/>
  <c r="H115" i="6"/>
  <c r="F115" i="6"/>
  <c r="J111" i="6"/>
  <c r="H111" i="6"/>
  <c r="F111" i="6"/>
  <c r="J107" i="6"/>
  <c r="H107" i="6"/>
  <c r="F107" i="6"/>
  <c r="J103" i="6"/>
  <c r="H103" i="6"/>
  <c r="F103" i="6"/>
  <c r="J99" i="6"/>
  <c r="H99" i="6"/>
  <c r="F99" i="6"/>
  <c r="J95" i="6"/>
  <c r="H95" i="6"/>
  <c r="F95" i="6"/>
  <c r="J91" i="6"/>
  <c r="H91" i="6"/>
  <c r="F91" i="6"/>
  <c r="J87" i="6"/>
  <c r="H87" i="6"/>
  <c r="F87" i="6"/>
  <c r="J83" i="6"/>
  <c r="F83" i="6"/>
  <c r="H83" i="6"/>
  <c r="J79" i="6"/>
  <c r="H79" i="6"/>
  <c r="F79" i="6"/>
  <c r="J75" i="6"/>
  <c r="H75" i="6"/>
  <c r="F75" i="6"/>
  <c r="J71" i="6"/>
  <c r="H71" i="6"/>
  <c r="F71" i="6"/>
  <c r="J67" i="6"/>
  <c r="H67" i="6"/>
  <c r="F67" i="6"/>
  <c r="J63" i="6"/>
  <c r="H63" i="6"/>
  <c r="F63" i="6"/>
  <c r="J59" i="6"/>
  <c r="H59" i="6"/>
  <c r="F59" i="6"/>
  <c r="J55" i="6"/>
  <c r="H55" i="6"/>
  <c r="F55" i="6"/>
  <c r="J51" i="6"/>
  <c r="H51" i="6"/>
  <c r="F51" i="6"/>
  <c r="J47" i="6"/>
  <c r="H47" i="6"/>
  <c r="F47" i="6"/>
  <c r="J43" i="6"/>
  <c r="H43" i="6"/>
  <c r="F43" i="6"/>
  <c r="J39" i="6"/>
  <c r="H39" i="6"/>
  <c r="F39" i="6"/>
  <c r="J35" i="6"/>
  <c r="H35" i="6"/>
  <c r="F35" i="6"/>
  <c r="J31" i="6"/>
  <c r="F31" i="6"/>
  <c r="H31" i="6"/>
  <c r="J27" i="6"/>
  <c r="H27" i="6"/>
  <c r="F27" i="6"/>
  <c r="J23" i="6"/>
  <c r="H23" i="6"/>
  <c r="F23" i="6"/>
  <c r="J19" i="6"/>
  <c r="F19" i="6"/>
  <c r="H19" i="6"/>
  <c r="J15" i="6"/>
  <c r="H15" i="6"/>
  <c r="F15" i="6"/>
  <c r="J475" i="6"/>
  <c r="H475" i="6"/>
  <c r="F475" i="6"/>
  <c r="J431" i="6"/>
  <c r="H431" i="6"/>
  <c r="F431" i="6"/>
  <c r="J395" i="6"/>
  <c r="H395" i="6"/>
  <c r="F395" i="6"/>
  <c r="J371" i="6"/>
  <c r="H371" i="6"/>
  <c r="F371" i="6"/>
  <c r="J331" i="6"/>
  <c r="H331" i="6"/>
  <c r="F331" i="6"/>
  <c r="J9" i="6"/>
  <c r="H9" i="6"/>
  <c r="F9" i="6"/>
  <c r="J491" i="6"/>
  <c r="H491" i="6"/>
  <c r="F491" i="6"/>
  <c r="J455" i="6"/>
  <c r="H455" i="6"/>
  <c r="F455" i="6"/>
  <c r="J423" i="6"/>
  <c r="H423" i="6"/>
  <c r="F423" i="6"/>
  <c r="J383" i="6"/>
  <c r="H383" i="6"/>
  <c r="F383" i="6"/>
  <c r="J335" i="6"/>
  <c r="H335" i="6"/>
  <c r="F335" i="6"/>
  <c r="J8" i="6"/>
  <c r="H8" i="6"/>
  <c r="F8" i="6"/>
  <c r="J498" i="6"/>
  <c r="H498" i="6"/>
  <c r="F498" i="6"/>
  <c r="J494" i="6"/>
  <c r="H494" i="6"/>
  <c r="F494" i="6"/>
  <c r="J490" i="6"/>
  <c r="H490" i="6"/>
  <c r="F490" i="6"/>
  <c r="J486" i="6"/>
  <c r="H486" i="6"/>
  <c r="F486" i="6"/>
  <c r="J482" i="6"/>
  <c r="H482" i="6"/>
  <c r="F482" i="6"/>
  <c r="H478" i="6"/>
  <c r="J478" i="6"/>
  <c r="F478" i="6"/>
  <c r="J474" i="6"/>
  <c r="H474" i="6"/>
  <c r="F474" i="6"/>
  <c r="J470" i="6"/>
  <c r="F470" i="6"/>
  <c r="H470" i="6"/>
  <c r="J466" i="6"/>
  <c r="H466" i="6"/>
  <c r="F466" i="6"/>
  <c r="J462" i="6"/>
  <c r="H462" i="6"/>
  <c r="F462" i="6"/>
  <c r="J458" i="6"/>
  <c r="H458" i="6"/>
  <c r="F458" i="6"/>
  <c r="J454" i="6"/>
  <c r="F454" i="6"/>
  <c r="H454" i="6"/>
  <c r="J450" i="6"/>
  <c r="H450" i="6"/>
  <c r="F450" i="6"/>
  <c r="H446" i="6"/>
  <c r="J446" i="6"/>
  <c r="F446" i="6"/>
  <c r="J442" i="6"/>
  <c r="H442" i="6"/>
  <c r="F442" i="6"/>
  <c r="J438" i="6"/>
  <c r="H438" i="6"/>
  <c r="F438" i="6"/>
  <c r="J434" i="6"/>
  <c r="H434" i="6"/>
  <c r="F434" i="6"/>
  <c r="J430" i="6"/>
  <c r="H430" i="6"/>
  <c r="F430" i="6"/>
  <c r="J426" i="6"/>
  <c r="H426" i="6"/>
  <c r="F426" i="6"/>
  <c r="J422" i="6"/>
  <c r="H422" i="6"/>
  <c r="F422" i="6"/>
  <c r="J418" i="6"/>
  <c r="H418" i="6"/>
  <c r="F418" i="6"/>
  <c r="H414" i="6"/>
  <c r="F414" i="6"/>
  <c r="J414" i="6"/>
  <c r="J410" i="6"/>
  <c r="H410" i="6"/>
  <c r="F410" i="6"/>
  <c r="H406" i="6"/>
  <c r="J406" i="6"/>
  <c r="F406" i="6"/>
  <c r="J402" i="6"/>
  <c r="H402" i="6"/>
  <c r="F402" i="6"/>
  <c r="J398" i="6"/>
  <c r="F398" i="6"/>
  <c r="H398" i="6"/>
  <c r="J394" i="6"/>
  <c r="H394" i="6"/>
  <c r="F394" i="6"/>
  <c r="H390" i="6"/>
  <c r="J390" i="6"/>
  <c r="F390" i="6"/>
  <c r="J386" i="6"/>
  <c r="H386" i="6"/>
  <c r="F386" i="6"/>
  <c r="F382" i="6"/>
  <c r="H382" i="6"/>
  <c r="J382" i="6"/>
  <c r="J378" i="6"/>
  <c r="H378" i="6"/>
  <c r="F378" i="6"/>
  <c r="J374" i="6"/>
  <c r="F374" i="6"/>
  <c r="H374" i="6"/>
  <c r="J370" i="6"/>
  <c r="H370" i="6"/>
  <c r="F370" i="6"/>
  <c r="J366" i="6"/>
  <c r="H366" i="6"/>
  <c r="F366" i="6"/>
  <c r="J362" i="6"/>
  <c r="H362" i="6"/>
  <c r="F362" i="6"/>
  <c r="J358" i="6"/>
  <c r="H358" i="6"/>
  <c r="F358" i="6"/>
  <c r="J354" i="6"/>
  <c r="H354" i="6"/>
  <c r="F354" i="6"/>
  <c r="F350" i="6"/>
  <c r="J350" i="6"/>
  <c r="H350" i="6"/>
  <c r="J346" i="6"/>
  <c r="H346" i="6"/>
  <c r="F346" i="6"/>
  <c r="H342" i="6"/>
  <c r="J342" i="6"/>
  <c r="F342" i="6"/>
  <c r="J338" i="6"/>
  <c r="H338" i="6"/>
  <c r="F338" i="6"/>
  <c r="J334" i="6"/>
  <c r="H334" i="6"/>
  <c r="F334" i="6"/>
  <c r="J330" i="6"/>
  <c r="H330" i="6"/>
  <c r="F330" i="6"/>
  <c r="H326" i="6"/>
  <c r="J326" i="6"/>
  <c r="F326" i="6"/>
  <c r="J322" i="6"/>
  <c r="H322" i="6"/>
  <c r="F322" i="6"/>
  <c r="F318" i="6"/>
  <c r="J318" i="6"/>
  <c r="H318" i="6"/>
  <c r="J314" i="6"/>
  <c r="H314" i="6"/>
  <c r="F314" i="6"/>
  <c r="J310" i="6"/>
  <c r="F310" i="6"/>
  <c r="H310" i="6"/>
  <c r="J306" i="6"/>
  <c r="H306" i="6"/>
  <c r="F306" i="6"/>
  <c r="J302" i="6"/>
  <c r="F302" i="6"/>
  <c r="H302" i="6"/>
  <c r="J298" i="6"/>
  <c r="H298" i="6"/>
  <c r="F298" i="6"/>
  <c r="J294" i="6"/>
  <c r="H294" i="6"/>
  <c r="F294" i="6"/>
  <c r="J290" i="6"/>
  <c r="H290" i="6"/>
  <c r="F290" i="6"/>
  <c r="F286" i="6"/>
  <c r="H286" i="6"/>
  <c r="J286" i="6"/>
  <c r="J282" i="6"/>
  <c r="H282" i="6"/>
  <c r="F282" i="6"/>
  <c r="J278" i="6"/>
  <c r="F278" i="6"/>
  <c r="H278" i="6"/>
  <c r="J274" i="6"/>
  <c r="H274" i="6"/>
  <c r="F274" i="6"/>
  <c r="J270" i="6"/>
  <c r="F270" i="6"/>
  <c r="H270" i="6"/>
  <c r="J266" i="6"/>
  <c r="H266" i="6"/>
  <c r="F266" i="6"/>
  <c r="J262" i="6"/>
  <c r="F262" i="6"/>
  <c r="H262" i="6"/>
  <c r="J258" i="6"/>
  <c r="H258" i="6"/>
  <c r="F258" i="6"/>
  <c r="F254" i="6"/>
  <c r="H254" i="6"/>
  <c r="J254" i="6"/>
  <c r="J250" i="6"/>
  <c r="H250" i="6"/>
  <c r="F250" i="6"/>
  <c r="J246" i="6"/>
  <c r="F246" i="6"/>
  <c r="H246" i="6"/>
  <c r="J242" i="6"/>
  <c r="H242" i="6"/>
  <c r="F242" i="6"/>
  <c r="J238" i="6"/>
  <c r="F238" i="6"/>
  <c r="H238" i="6"/>
  <c r="J234" i="6"/>
  <c r="H234" i="6"/>
  <c r="F234" i="6"/>
  <c r="F230" i="6"/>
  <c r="J230" i="6"/>
  <c r="H230" i="6"/>
  <c r="J226" i="6"/>
  <c r="H226" i="6"/>
  <c r="F226" i="6"/>
  <c r="J222" i="6"/>
  <c r="F222" i="6"/>
  <c r="H222" i="6"/>
  <c r="J218" i="6"/>
  <c r="H218" i="6"/>
  <c r="F218" i="6"/>
  <c r="J214" i="6"/>
  <c r="H214" i="6"/>
  <c r="F214" i="6"/>
  <c r="J210" i="6"/>
  <c r="H210" i="6"/>
  <c r="F210" i="6"/>
  <c r="J206" i="6"/>
  <c r="H206" i="6"/>
  <c r="F206" i="6"/>
  <c r="J202" i="6"/>
  <c r="H202" i="6"/>
  <c r="F202" i="6"/>
  <c r="J198" i="6"/>
  <c r="H198" i="6"/>
  <c r="F198" i="6"/>
  <c r="J194" i="6"/>
  <c r="H194" i="6"/>
  <c r="F194" i="6"/>
  <c r="H190" i="6"/>
  <c r="J190" i="6"/>
  <c r="F190" i="6"/>
  <c r="J186" i="6"/>
  <c r="H186" i="6"/>
  <c r="F186" i="6"/>
  <c r="J182" i="6"/>
  <c r="H182" i="6"/>
  <c r="F182" i="6"/>
  <c r="J178" i="6"/>
  <c r="H178" i="6"/>
  <c r="F178" i="6"/>
  <c r="J174" i="6"/>
  <c r="H174" i="6"/>
  <c r="F174" i="6"/>
  <c r="J170" i="6"/>
  <c r="F170" i="6"/>
  <c r="H170" i="6"/>
  <c r="H166" i="6"/>
  <c r="F166" i="6"/>
  <c r="J166" i="6"/>
  <c r="J162" i="6"/>
  <c r="H162" i="6"/>
  <c r="F162" i="6"/>
  <c r="J158" i="6"/>
  <c r="H158" i="6"/>
  <c r="F158" i="6"/>
  <c r="J154" i="6"/>
  <c r="F154" i="6"/>
  <c r="H154" i="6"/>
  <c r="J150" i="6"/>
  <c r="H150" i="6"/>
  <c r="F150" i="6"/>
  <c r="J146" i="6"/>
  <c r="H146" i="6"/>
  <c r="F146" i="6"/>
  <c r="J142" i="6"/>
  <c r="H142" i="6"/>
  <c r="F142" i="6"/>
  <c r="J138" i="6"/>
  <c r="H138" i="6"/>
  <c r="F138" i="6"/>
  <c r="J134" i="6"/>
  <c r="H134" i="6"/>
  <c r="F134" i="6"/>
  <c r="J130" i="6"/>
  <c r="F130" i="6"/>
  <c r="H130" i="6"/>
  <c r="J126" i="6"/>
  <c r="H126" i="6"/>
  <c r="F126" i="6"/>
  <c r="J122" i="6"/>
  <c r="H122" i="6"/>
  <c r="F122" i="6"/>
  <c r="J118" i="6"/>
  <c r="H118" i="6"/>
  <c r="F118" i="6"/>
  <c r="J114" i="6"/>
  <c r="H114" i="6"/>
  <c r="F114" i="6"/>
  <c r="J110" i="6"/>
  <c r="H110" i="6"/>
  <c r="F110" i="6"/>
  <c r="J106" i="6"/>
  <c r="F106" i="6"/>
  <c r="H106" i="6"/>
  <c r="H102" i="6"/>
  <c r="J102" i="6"/>
  <c r="F102" i="6"/>
  <c r="J98" i="6"/>
  <c r="H98" i="6"/>
  <c r="F98" i="6"/>
  <c r="J94" i="6"/>
  <c r="H94" i="6"/>
  <c r="F94" i="6"/>
  <c r="J90" i="6"/>
  <c r="H90" i="6"/>
  <c r="F90" i="6"/>
  <c r="J86" i="6"/>
  <c r="H86" i="6"/>
  <c r="F86" i="6"/>
  <c r="J82" i="6"/>
  <c r="F82" i="6"/>
  <c r="H82" i="6"/>
  <c r="J78" i="6"/>
  <c r="H78" i="6"/>
  <c r="F78" i="6"/>
  <c r="J74" i="6"/>
  <c r="F74" i="6"/>
  <c r="H74" i="6"/>
  <c r="J70" i="6"/>
  <c r="H70" i="6"/>
  <c r="F70" i="6"/>
  <c r="J66" i="6"/>
  <c r="H66" i="6"/>
  <c r="F66" i="6"/>
  <c r="J62" i="6"/>
  <c r="F62" i="6"/>
  <c r="H62" i="6"/>
  <c r="J58" i="6"/>
  <c r="H58" i="6"/>
  <c r="F58" i="6"/>
  <c r="J54" i="6"/>
  <c r="H54" i="6"/>
  <c r="F54" i="6"/>
  <c r="J50" i="6"/>
  <c r="H50" i="6"/>
  <c r="F50" i="6"/>
  <c r="J46" i="6"/>
  <c r="H46" i="6"/>
  <c r="F46" i="6"/>
  <c r="J42" i="6"/>
  <c r="H42" i="6"/>
  <c r="F42" i="6"/>
  <c r="H38" i="6"/>
  <c r="J38" i="6"/>
  <c r="F38" i="6"/>
  <c r="J34" i="6"/>
  <c r="H34" i="6"/>
  <c r="F34" i="6"/>
  <c r="J30" i="6"/>
  <c r="F30" i="6"/>
  <c r="H30" i="6"/>
  <c r="J26" i="6"/>
  <c r="H26" i="6"/>
  <c r="F26" i="6"/>
  <c r="J22" i="6"/>
  <c r="H22" i="6"/>
  <c r="F22" i="6"/>
  <c r="J18" i="6"/>
  <c r="H18" i="6"/>
  <c r="F18" i="6"/>
  <c r="J14" i="6"/>
  <c r="H14" i="6"/>
  <c r="F14" i="6"/>
  <c r="J10" i="6"/>
  <c r="H10" i="6"/>
  <c r="F10" i="6"/>
  <c r="J467" i="6"/>
  <c r="H467" i="6"/>
  <c r="F467" i="6"/>
  <c r="J443" i="6"/>
  <c r="H443" i="6"/>
  <c r="F443" i="6"/>
  <c r="J411" i="6"/>
  <c r="H411" i="6"/>
  <c r="F411" i="6"/>
  <c r="J339" i="6"/>
  <c r="F339" i="6"/>
  <c r="H339" i="6"/>
  <c r="J7" i="6"/>
  <c r="H7" i="6"/>
  <c r="F7" i="6"/>
  <c r="J479" i="6"/>
  <c r="H479" i="6"/>
  <c r="F479" i="6"/>
  <c r="J435" i="6"/>
  <c r="H435" i="6"/>
  <c r="F435" i="6"/>
  <c r="J403" i="6"/>
  <c r="H403" i="6"/>
  <c r="F403" i="6"/>
  <c r="J363" i="6"/>
  <c r="H363" i="6"/>
  <c r="F363" i="6"/>
  <c r="J6" i="6"/>
  <c r="H6" i="6"/>
  <c r="F6" i="6"/>
  <c r="J501" i="6"/>
  <c r="H501" i="6"/>
  <c r="F501" i="6"/>
  <c r="J497" i="6"/>
  <c r="H497" i="6"/>
  <c r="F497" i="6"/>
  <c r="J493" i="6"/>
  <c r="H493" i="6"/>
  <c r="F493" i="6"/>
  <c r="J489" i="6"/>
  <c r="H489" i="6"/>
  <c r="F489" i="6"/>
  <c r="J485" i="6"/>
  <c r="H485" i="6"/>
  <c r="F485" i="6"/>
  <c r="J481" i="6"/>
  <c r="H481" i="6"/>
  <c r="F481" i="6"/>
  <c r="J477" i="6"/>
  <c r="H477" i="6"/>
  <c r="F477" i="6"/>
  <c r="J473" i="6"/>
  <c r="H473" i="6"/>
  <c r="F473" i="6"/>
  <c r="J469" i="6"/>
  <c r="H469" i="6"/>
  <c r="F469" i="6"/>
  <c r="J465" i="6"/>
  <c r="H465" i="6"/>
  <c r="F465" i="6"/>
  <c r="J461" i="6"/>
  <c r="H461" i="6"/>
  <c r="F461" i="6"/>
  <c r="J457" i="6"/>
  <c r="F457" i="6"/>
  <c r="H457" i="6"/>
  <c r="J453" i="6"/>
  <c r="H453" i="6"/>
  <c r="F453" i="6"/>
  <c r="J449" i="6"/>
  <c r="H449" i="6"/>
  <c r="F449" i="6"/>
  <c r="J445" i="6"/>
  <c r="H445" i="6"/>
  <c r="F445" i="6"/>
  <c r="J441" i="6"/>
  <c r="H441" i="6"/>
  <c r="F441" i="6"/>
  <c r="J437" i="6"/>
  <c r="H437" i="6"/>
  <c r="F437" i="6"/>
  <c r="J433" i="6"/>
  <c r="H433" i="6"/>
  <c r="F433" i="6"/>
  <c r="J429" i="6"/>
  <c r="H429" i="6"/>
  <c r="F429" i="6"/>
  <c r="J425" i="6"/>
  <c r="F425" i="6"/>
  <c r="H425" i="6"/>
  <c r="J421" i="6"/>
  <c r="H421" i="6"/>
  <c r="F421" i="6"/>
  <c r="J417" i="6"/>
  <c r="H417" i="6"/>
  <c r="F417" i="6"/>
  <c r="J413" i="6"/>
  <c r="H413" i="6"/>
  <c r="F413" i="6"/>
  <c r="J409" i="6"/>
  <c r="F409" i="6"/>
  <c r="H409" i="6"/>
  <c r="J405" i="6"/>
  <c r="H405" i="6"/>
  <c r="F405" i="6"/>
  <c r="J401" i="6"/>
  <c r="H401" i="6"/>
  <c r="F401" i="6"/>
  <c r="J397" i="6"/>
  <c r="H397" i="6"/>
  <c r="F397" i="6"/>
  <c r="J393" i="6"/>
  <c r="H393" i="6"/>
  <c r="F393" i="6"/>
  <c r="J389" i="6"/>
  <c r="H389" i="6"/>
  <c r="F389" i="6"/>
  <c r="J385" i="6"/>
  <c r="H385" i="6"/>
  <c r="F385" i="6"/>
  <c r="J381" i="6"/>
  <c r="H381" i="6"/>
  <c r="F381" i="6"/>
  <c r="J377" i="6"/>
  <c r="H377" i="6"/>
  <c r="F377" i="6"/>
  <c r="J373" i="6"/>
  <c r="H373" i="6"/>
  <c r="F373" i="6"/>
  <c r="J369" i="6"/>
  <c r="H369" i="6"/>
  <c r="F369" i="6"/>
  <c r="J365" i="6"/>
  <c r="H365" i="6"/>
  <c r="F365" i="6"/>
  <c r="J361" i="6"/>
  <c r="H361" i="6"/>
  <c r="F361" i="6"/>
  <c r="J357" i="6"/>
  <c r="H357" i="6"/>
  <c r="F357" i="6"/>
  <c r="J353" i="6"/>
  <c r="H353" i="6"/>
  <c r="F353" i="6"/>
  <c r="J349" i="6"/>
  <c r="H349" i="6"/>
  <c r="F349" i="6"/>
  <c r="J345" i="6"/>
  <c r="F345" i="6"/>
  <c r="H345" i="6"/>
  <c r="J341" i="6"/>
  <c r="H341" i="6"/>
  <c r="F341" i="6"/>
  <c r="J337" i="6"/>
  <c r="H337" i="6"/>
  <c r="F337" i="6"/>
  <c r="J333" i="6"/>
  <c r="H333" i="6"/>
  <c r="F333" i="6"/>
  <c r="J329" i="6"/>
  <c r="H329" i="6"/>
  <c r="F329" i="6"/>
  <c r="J325" i="6"/>
  <c r="H325" i="6"/>
  <c r="F325" i="6"/>
  <c r="J321" i="6"/>
  <c r="H321" i="6"/>
  <c r="F321" i="6"/>
  <c r="J317" i="6"/>
  <c r="H317" i="6"/>
  <c r="F317" i="6"/>
  <c r="J313" i="6"/>
  <c r="H313" i="6"/>
  <c r="F313" i="6"/>
  <c r="J309" i="6"/>
  <c r="H309" i="6"/>
  <c r="F309" i="6"/>
  <c r="J305" i="6"/>
  <c r="H305" i="6"/>
  <c r="F305" i="6"/>
  <c r="J301" i="6"/>
  <c r="H301" i="6"/>
  <c r="F301" i="6"/>
  <c r="J297" i="6"/>
  <c r="F297" i="6"/>
  <c r="H297" i="6"/>
  <c r="J293" i="6"/>
  <c r="H293" i="6"/>
  <c r="F293" i="6"/>
  <c r="J289" i="6"/>
  <c r="H289" i="6"/>
  <c r="F289" i="6"/>
  <c r="J285" i="6"/>
  <c r="H285" i="6"/>
  <c r="F285" i="6"/>
  <c r="J281" i="6"/>
  <c r="H281" i="6"/>
  <c r="F281" i="6"/>
  <c r="J277" i="6"/>
  <c r="H277" i="6"/>
  <c r="F277" i="6"/>
  <c r="J273" i="6"/>
  <c r="F273" i="6"/>
  <c r="H273" i="6"/>
  <c r="J269" i="6"/>
  <c r="H269" i="6"/>
  <c r="F269" i="6"/>
  <c r="J265" i="6"/>
  <c r="H265" i="6"/>
  <c r="F265" i="6"/>
  <c r="J261" i="6"/>
  <c r="H261" i="6"/>
  <c r="F261" i="6"/>
  <c r="J257" i="6"/>
  <c r="F257" i="6"/>
  <c r="H257" i="6"/>
  <c r="J253" i="6"/>
  <c r="H253" i="6"/>
  <c r="F253" i="6"/>
  <c r="J249" i="6"/>
  <c r="H249" i="6"/>
  <c r="F249" i="6"/>
  <c r="J245" i="6"/>
  <c r="H245" i="6"/>
  <c r="F245" i="6"/>
  <c r="J241" i="6"/>
  <c r="F241" i="6"/>
  <c r="H241" i="6"/>
  <c r="J237" i="6"/>
  <c r="H237" i="6"/>
  <c r="F237" i="6"/>
  <c r="J233" i="6"/>
  <c r="H233" i="6"/>
  <c r="F233" i="6"/>
  <c r="J229" i="6"/>
  <c r="H229" i="6"/>
  <c r="F229" i="6"/>
  <c r="J225" i="6"/>
  <c r="F225" i="6"/>
  <c r="H225" i="6"/>
  <c r="J221" i="6"/>
  <c r="H221" i="6"/>
  <c r="F221" i="6"/>
  <c r="J217" i="6"/>
  <c r="H217" i="6"/>
  <c r="F217" i="6"/>
  <c r="J213" i="6"/>
  <c r="H213" i="6"/>
  <c r="F213" i="6"/>
  <c r="J209" i="6"/>
  <c r="F209" i="6"/>
  <c r="H209" i="6"/>
  <c r="J205" i="6"/>
  <c r="H205" i="6"/>
  <c r="F205" i="6"/>
  <c r="J201" i="6"/>
  <c r="H201" i="6"/>
  <c r="F201" i="6"/>
  <c r="J197" i="6"/>
  <c r="H197" i="6"/>
  <c r="F197" i="6"/>
  <c r="J193" i="6"/>
  <c r="F193" i="6"/>
  <c r="H193" i="6"/>
  <c r="J189" i="6"/>
  <c r="H189" i="6"/>
  <c r="F189" i="6"/>
  <c r="J185" i="6"/>
  <c r="H185" i="6"/>
  <c r="F185" i="6"/>
  <c r="J181" i="6"/>
  <c r="H181" i="6"/>
  <c r="F181" i="6"/>
  <c r="J177" i="6"/>
  <c r="H177" i="6"/>
  <c r="F177" i="6"/>
  <c r="J173" i="6"/>
  <c r="H173" i="6"/>
  <c r="F173" i="6"/>
  <c r="J169" i="6"/>
  <c r="F169" i="6"/>
  <c r="H169" i="6"/>
  <c r="J165" i="6"/>
  <c r="H165" i="6"/>
  <c r="F165" i="6"/>
  <c r="J161" i="6"/>
  <c r="H161" i="6"/>
  <c r="F161" i="6"/>
  <c r="J157" i="6"/>
  <c r="H157" i="6"/>
  <c r="F157" i="6"/>
  <c r="J153" i="6"/>
  <c r="H153" i="6"/>
  <c r="F153" i="6"/>
  <c r="J149" i="6"/>
  <c r="H149" i="6"/>
  <c r="F149" i="6"/>
  <c r="J145" i="6"/>
  <c r="H145" i="6"/>
  <c r="F145" i="6"/>
  <c r="J141" i="6"/>
  <c r="H141" i="6"/>
  <c r="F141" i="6"/>
  <c r="J137" i="6"/>
  <c r="H137" i="6"/>
  <c r="F137" i="6"/>
  <c r="J133" i="6"/>
  <c r="H133" i="6"/>
  <c r="F133" i="6"/>
  <c r="J129" i="6"/>
  <c r="F129" i="6"/>
  <c r="H129" i="6"/>
  <c r="J125" i="6"/>
  <c r="H125" i="6"/>
  <c r="F125" i="6"/>
  <c r="J121" i="6"/>
  <c r="H121" i="6"/>
  <c r="F121" i="6"/>
  <c r="J117" i="6"/>
  <c r="H117" i="6"/>
  <c r="F117" i="6"/>
  <c r="J113" i="6"/>
  <c r="H113" i="6"/>
  <c r="F113" i="6"/>
  <c r="J109" i="6"/>
  <c r="H109" i="6"/>
  <c r="F109" i="6"/>
  <c r="J105" i="6"/>
  <c r="F105" i="6"/>
  <c r="H105" i="6"/>
  <c r="J101" i="6"/>
  <c r="H101" i="6"/>
  <c r="F101" i="6"/>
  <c r="J97" i="6"/>
  <c r="H97" i="6"/>
  <c r="F97" i="6"/>
  <c r="J93" i="6"/>
  <c r="H93" i="6"/>
  <c r="F93" i="6"/>
  <c r="J89" i="6"/>
  <c r="H89" i="6"/>
  <c r="F89" i="6"/>
  <c r="J85" i="6"/>
  <c r="H85" i="6"/>
  <c r="F85" i="6"/>
  <c r="J81" i="6"/>
  <c r="H81" i="6"/>
  <c r="F81" i="6"/>
  <c r="J77" i="6"/>
  <c r="H77" i="6"/>
  <c r="F77" i="6"/>
  <c r="J73" i="6"/>
  <c r="F73" i="6"/>
  <c r="H73" i="6"/>
  <c r="J69" i="6"/>
  <c r="H69" i="6"/>
  <c r="F69" i="6"/>
  <c r="J65" i="6"/>
  <c r="H65" i="6"/>
  <c r="F65" i="6"/>
  <c r="J61" i="6"/>
  <c r="H61" i="6"/>
  <c r="F61" i="6"/>
  <c r="J57" i="6"/>
  <c r="H57" i="6"/>
  <c r="F57" i="6"/>
  <c r="J53" i="6"/>
  <c r="H53" i="6"/>
  <c r="F53" i="6"/>
  <c r="J49" i="6"/>
  <c r="H49" i="6"/>
  <c r="F49" i="6"/>
  <c r="J45" i="6"/>
  <c r="H45" i="6"/>
  <c r="F45" i="6"/>
  <c r="J41" i="6"/>
  <c r="H41" i="6"/>
  <c r="F41" i="6"/>
  <c r="J37" i="6"/>
  <c r="H37" i="6"/>
  <c r="F37" i="6"/>
  <c r="J33" i="6"/>
  <c r="H33" i="6"/>
  <c r="F33" i="6"/>
  <c r="J29" i="6"/>
  <c r="H29" i="6"/>
  <c r="F29" i="6"/>
  <c r="J25" i="6"/>
  <c r="H25" i="6"/>
  <c r="F25" i="6"/>
  <c r="J21" i="6"/>
  <c r="H21" i="6"/>
  <c r="F21" i="6"/>
  <c r="J17" i="6"/>
  <c r="H17" i="6"/>
  <c r="F17" i="6"/>
  <c r="F22" i="10"/>
  <c r="F30" i="10"/>
  <c r="F38" i="10"/>
  <c r="F46" i="10"/>
  <c r="F54" i="10"/>
  <c r="F62" i="10"/>
  <c r="F70" i="10"/>
  <c r="F78" i="10"/>
  <c r="F86" i="10"/>
  <c r="F94" i="10"/>
  <c r="F102" i="10"/>
  <c r="F110" i="10"/>
  <c r="F118" i="10"/>
  <c r="F126" i="10"/>
  <c r="F134" i="10"/>
  <c r="F142" i="10"/>
  <c r="F150" i="10"/>
  <c r="F158" i="10"/>
  <c r="F166" i="10"/>
  <c r="F174" i="10"/>
  <c r="F182" i="10"/>
  <c r="F190" i="10"/>
  <c r="F198" i="10"/>
  <c r="F206" i="10"/>
  <c r="F214" i="10"/>
  <c r="F222" i="10"/>
  <c r="F230" i="10"/>
  <c r="F238" i="10"/>
  <c r="F246" i="10"/>
  <c r="F254" i="10"/>
  <c r="F262" i="10"/>
  <c r="F270" i="10"/>
  <c r="F278" i="10"/>
  <c r="F286" i="10"/>
  <c r="F294" i="10"/>
  <c r="F302" i="10"/>
  <c r="F310" i="10"/>
  <c r="F318" i="10"/>
  <c r="F326" i="10"/>
  <c r="F334" i="10"/>
  <c r="F342" i="10"/>
  <c r="F350" i="10"/>
  <c r="F358" i="10"/>
  <c r="F366" i="10"/>
  <c r="F374" i="10"/>
  <c r="F382" i="10"/>
  <c r="F390" i="10"/>
  <c r="F398" i="10"/>
  <c r="F406" i="10"/>
  <c r="F414" i="10"/>
  <c r="F422" i="10"/>
  <c r="F430" i="10"/>
  <c r="F438" i="10"/>
  <c r="F446" i="10"/>
  <c r="F454" i="10"/>
  <c r="F462" i="10"/>
  <c r="F470" i="10"/>
  <c r="F478" i="10"/>
  <c r="F486" i="10"/>
  <c r="F494" i="10"/>
  <c r="F502" i="10"/>
  <c r="F510" i="10"/>
  <c r="F518" i="10"/>
  <c r="F526" i="10"/>
  <c r="F534" i="10"/>
  <c r="F542" i="10"/>
  <c r="F550" i="10"/>
  <c r="F558" i="10"/>
  <c r="F566" i="10"/>
  <c r="F574" i="10"/>
  <c r="F582" i="10"/>
  <c r="F590" i="10"/>
  <c r="F598" i="10"/>
  <c r="F606" i="10"/>
  <c r="F614" i="10"/>
  <c r="F622" i="10"/>
  <c r="F630" i="10"/>
  <c r="F638" i="10"/>
  <c r="F646" i="10"/>
  <c r="F654" i="10"/>
  <c r="F662" i="10"/>
  <c r="F670" i="10"/>
  <c r="F678" i="10"/>
  <c r="F686" i="10"/>
  <c r="F694" i="10"/>
  <c r="F702" i="10"/>
  <c r="F710" i="10"/>
  <c r="F718" i="10"/>
  <c r="F726" i="10"/>
  <c r="F734" i="10"/>
  <c r="F742" i="10"/>
  <c r="F750" i="10"/>
  <c r="F758" i="10"/>
  <c r="F766" i="10"/>
  <c r="F774" i="10"/>
  <c r="F782" i="10"/>
  <c r="F790" i="10"/>
  <c r="F798" i="10"/>
  <c r="F806" i="10"/>
  <c r="F814" i="10"/>
  <c r="F822" i="10"/>
  <c r="F830" i="10"/>
  <c r="F838" i="10"/>
  <c r="F846" i="10"/>
  <c r="F854" i="10"/>
  <c r="F862" i="10"/>
  <c r="F870" i="10"/>
  <c r="F878" i="10"/>
  <c r="F886" i="10"/>
  <c r="F894" i="10"/>
  <c r="F902" i="10"/>
  <c r="F910" i="10"/>
  <c r="F918" i="10"/>
  <c r="F926" i="10"/>
  <c r="F934" i="10"/>
  <c r="F942" i="10"/>
  <c r="F950" i="10"/>
  <c r="F958" i="10"/>
  <c r="F966" i="10"/>
  <c r="F974" i="10"/>
  <c r="F982" i="10"/>
  <c r="F990" i="10"/>
  <c r="F998" i="10"/>
  <c r="F1006" i="10"/>
  <c r="F1014" i="10"/>
  <c r="F1022" i="10"/>
  <c r="F1030" i="10"/>
  <c r="F1038" i="10"/>
  <c r="F1046" i="10"/>
  <c r="F1054" i="10"/>
  <c r="F1062" i="10"/>
  <c r="F1070" i="10"/>
  <c r="F1078" i="10"/>
  <c r="F1086" i="10"/>
  <c r="F1094" i="10"/>
  <c r="F1102" i="10"/>
  <c r="F1110" i="10"/>
  <c r="F1118" i="10"/>
  <c r="F1126" i="10"/>
  <c r="F1134" i="10"/>
  <c r="F1142" i="10"/>
  <c r="F1150" i="10"/>
  <c r="F1158" i="10"/>
  <c r="F1166" i="10"/>
  <c r="F1174" i="10"/>
  <c r="F1182" i="10"/>
  <c r="F1190" i="10"/>
  <c r="F1198" i="10"/>
  <c r="F1206" i="10"/>
  <c r="F1214" i="10"/>
  <c r="F1222" i="10"/>
  <c r="F1230" i="10"/>
  <c r="F1238" i="10"/>
  <c r="F1246" i="10"/>
  <c r="F1254" i="10"/>
  <c r="F1262" i="10"/>
  <c r="F1270" i="10"/>
  <c r="F1278" i="10"/>
  <c r="F1286" i="10"/>
  <c r="F1294" i="10"/>
  <c r="F1302" i="10"/>
  <c r="F1310" i="10"/>
  <c r="F1318" i="10"/>
  <c r="F1326" i="10"/>
  <c r="F1334" i="10"/>
  <c r="F1342" i="10"/>
  <c r="F1350" i="10"/>
  <c r="F1358" i="10"/>
  <c r="F1366" i="10"/>
  <c r="F1374" i="10"/>
  <c r="F1382" i="10"/>
  <c r="F1390" i="10"/>
  <c r="F1398" i="10"/>
  <c r="F1406" i="10"/>
  <c r="F1414" i="10"/>
  <c r="F1422" i="10"/>
  <c r="F1430" i="10"/>
  <c r="F1438" i="10"/>
  <c r="F1446" i="10"/>
  <c r="F1454" i="10"/>
  <c r="F1462" i="10"/>
  <c r="F1470" i="10"/>
  <c r="F1478" i="10"/>
  <c r="F1486" i="10"/>
  <c r="F1494" i="10"/>
  <c r="F1502" i="10"/>
  <c r="F1510" i="10"/>
  <c r="F1518" i="10"/>
  <c r="F1526" i="10"/>
  <c r="F1534" i="10"/>
  <c r="F1542" i="10"/>
  <c r="F1550" i="10"/>
  <c r="F1558" i="10"/>
  <c r="F1566" i="10"/>
  <c r="F1574" i="10"/>
  <c r="F1582" i="10"/>
  <c r="F1590" i="10"/>
  <c r="F1598" i="10"/>
  <c r="F1606" i="10"/>
  <c r="F1614" i="10"/>
  <c r="F1622" i="10"/>
  <c r="F1630" i="10"/>
  <c r="F1638" i="10"/>
  <c r="F1646" i="10"/>
  <c r="F1654" i="10"/>
  <c r="F1662" i="10"/>
  <c r="F1670" i="10"/>
  <c r="F1678" i="10"/>
  <c r="F1686" i="10"/>
  <c r="F1694" i="10"/>
  <c r="F1702" i="10"/>
  <c r="F1710" i="10"/>
  <c r="F1718" i="10"/>
  <c r="F1726" i="10"/>
  <c r="F1734" i="10"/>
  <c r="F1742" i="10"/>
  <c r="F1750" i="10"/>
  <c r="F1758" i="10"/>
  <c r="F1766" i="10"/>
  <c r="F1774" i="10"/>
  <c r="F1782" i="10"/>
  <c r="F1790" i="10"/>
  <c r="F1798" i="10"/>
  <c r="F1806" i="10"/>
  <c r="F1814" i="10"/>
  <c r="F1822" i="10"/>
  <c r="F1830" i="10"/>
  <c r="F1838" i="10"/>
  <c r="F1846" i="10"/>
  <c r="F1854" i="10"/>
  <c r="F1862" i="10"/>
  <c r="F1870" i="10"/>
  <c r="F1878" i="10"/>
  <c r="F1886" i="10"/>
  <c r="F1894" i="10"/>
  <c r="F1902" i="10"/>
  <c r="F1910" i="10"/>
  <c r="F1918" i="10"/>
  <c r="F1926" i="10"/>
  <c r="F1934" i="10"/>
  <c r="F1942" i="10"/>
  <c r="F1950" i="10"/>
  <c r="F1958" i="10"/>
  <c r="F1966" i="10"/>
  <c r="F1974" i="10"/>
  <c r="F1982" i="10"/>
  <c r="F1990" i="10"/>
  <c r="F1998" i="10"/>
  <c r="F2006" i="10"/>
  <c r="F2014" i="10"/>
  <c r="F2022" i="10"/>
  <c r="F2030" i="10"/>
  <c r="F2038" i="10"/>
  <c r="F2046" i="10"/>
  <c r="F2054" i="10"/>
  <c r="F2062" i="10"/>
  <c r="F2070" i="10"/>
  <c r="F2078" i="10"/>
  <c r="F2086" i="10"/>
  <c r="F2094" i="10"/>
  <c r="F2102" i="10"/>
  <c r="F2110" i="10"/>
  <c r="F2118" i="10"/>
  <c r="F2126" i="10"/>
  <c r="F2134" i="10"/>
  <c r="F2142" i="10"/>
  <c r="F2150" i="10"/>
  <c r="F2158" i="10"/>
  <c r="F2166" i="10"/>
  <c r="F2174" i="10"/>
  <c r="F2182" i="10"/>
  <c r="F2190" i="10"/>
  <c r="F2198" i="10"/>
  <c r="F2206" i="10"/>
  <c r="F2214" i="10"/>
  <c r="F2222" i="10"/>
  <c r="F2230" i="10"/>
  <c r="F2238" i="10"/>
  <c r="F2246" i="10"/>
  <c r="F2254" i="10"/>
  <c r="F2262" i="10"/>
  <c r="F2270" i="10"/>
  <c r="F2278" i="10"/>
  <c r="F2286" i="10"/>
  <c r="F2294" i="10"/>
  <c r="F2302" i="10"/>
  <c r="F2310" i="10"/>
  <c r="F2318" i="10"/>
  <c r="F2326" i="10"/>
  <c r="F2334" i="10"/>
  <c r="F2342" i="10"/>
  <c r="F2350" i="10"/>
  <c r="F2358" i="10"/>
  <c r="F2366" i="10"/>
  <c r="F2374" i="10"/>
  <c r="F2382" i="10"/>
  <c r="F2390" i="10"/>
  <c r="F2398" i="10"/>
  <c r="F2406" i="10"/>
  <c r="F2414" i="10"/>
  <c r="F2422" i="10"/>
  <c r="F2430" i="10"/>
  <c r="F2438" i="10"/>
  <c r="F2446" i="10"/>
  <c r="F2454" i="10"/>
  <c r="F2462" i="10"/>
  <c r="F2470" i="10"/>
  <c r="F2478" i="10"/>
  <c r="F2486" i="10"/>
  <c r="F2494" i="10"/>
  <c r="F2502" i="10"/>
  <c r="F2510" i="10"/>
  <c r="F2518" i="10"/>
  <c r="F2526" i="10"/>
  <c r="F2534" i="10"/>
  <c r="F2542" i="10"/>
  <c r="F2550" i="10"/>
  <c r="F2558" i="10"/>
  <c r="F2566" i="10"/>
  <c r="F2574" i="10"/>
  <c r="F2582" i="10"/>
  <c r="F2590" i="10"/>
  <c r="F2598" i="10"/>
  <c r="F2606" i="10"/>
  <c r="F2614" i="10"/>
  <c r="F2622" i="10"/>
  <c r="F2630" i="10"/>
  <c r="F2638" i="10"/>
  <c r="F2646" i="10"/>
  <c r="F2654" i="10"/>
  <c r="F2662" i="10"/>
  <c r="F2670" i="10"/>
  <c r="F2678" i="10"/>
  <c r="F2686" i="10"/>
  <c r="F2694" i="10"/>
  <c r="F2702" i="10"/>
  <c r="F2710" i="10"/>
  <c r="F2718" i="10"/>
  <c r="F2726" i="10"/>
  <c r="F2734" i="10"/>
  <c r="F2742" i="10"/>
  <c r="F2750" i="10"/>
  <c r="F2758" i="10"/>
  <c r="F2766" i="10"/>
  <c r="F2774" i="10"/>
  <c r="F2782" i="10"/>
  <c r="F2790" i="10"/>
  <c r="F2798" i="10"/>
  <c r="F2806" i="10"/>
  <c r="F2814" i="10"/>
  <c r="F2822" i="10"/>
  <c r="F2830" i="10"/>
  <c r="F2838" i="10"/>
  <c r="F2846" i="10"/>
  <c r="F2854" i="10"/>
  <c r="F2862" i="10"/>
  <c r="F2870" i="10"/>
  <c r="F2878" i="10"/>
  <c r="F2886" i="10"/>
  <c r="F2894" i="10"/>
  <c r="F2902" i="10"/>
  <c r="F2910" i="10"/>
  <c r="F2918" i="10"/>
  <c r="F2926" i="10"/>
  <c r="F2934" i="10"/>
  <c r="F3230" i="10"/>
  <c r="F3238" i="10"/>
  <c r="F3246" i="10"/>
  <c r="F3254" i="10"/>
  <c r="F3262" i="10"/>
  <c r="F3270" i="10"/>
  <c r="F3278" i="10"/>
  <c r="F3286" i="10"/>
  <c r="F3294" i="10"/>
  <c r="F3302" i="10"/>
  <c r="F3310" i="10"/>
  <c r="F3318" i="10"/>
  <c r="F3326" i="10"/>
  <c r="F3334" i="10"/>
  <c r="F3342" i="10"/>
  <c r="F3350" i="10"/>
  <c r="F3358" i="10"/>
  <c r="F3366" i="10"/>
  <c r="F3374" i="10"/>
  <c r="F3382" i="10"/>
  <c r="F3390" i="10"/>
  <c r="F3398" i="10"/>
  <c r="F3406" i="10"/>
  <c r="F3414" i="10"/>
  <c r="F3422" i="10"/>
  <c r="F3430" i="10"/>
  <c r="F3438" i="10"/>
  <c r="F3446" i="10"/>
  <c r="F3454" i="10"/>
  <c r="F3462" i="10"/>
  <c r="F3470" i="10"/>
  <c r="F3478" i="10"/>
  <c r="F3486" i="10"/>
  <c r="F3494" i="10"/>
  <c r="F3502" i="10"/>
  <c r="F3510" i="10"/>
  <c r="F3518" i="10"/>
  <c r="F3526" i="10"/>
  <c r="F3534" i="10"/>
  <c r="F3542" i="10"/>
  <c r="F3550" i="10"/>
  <c r="F3558" i="10"/>
  <c r="F3566" i="10"/>
  <c r="F3574" i="10"/>
  <c r="F3582" i="10"/>
  <c r="F3590" i="10"/>
  <c r="F3598" i="10"/>
  <c r="F3606" i="10"/>
  <c r="F3614" i="10"/>
  <c r="F3622" i="10"/>
  <c r="F3630" i="10"/>
  <c r="F3638" i="10"/>
  <c r="F3646" i="10"/>
  <c r="F3654" i="10"/>
  <c r="F3662" i="10"/>
  <c r="F3670" i="10"/>
  <c r="F3678" i="10"/>
  <c r="F3686" i="10"/>
  <c r="F3694" i="10"/>
  <c r="F3702" i="10"/>
  <c r="F3710" i="10"/>
  <c r="F3718" i="10"/>
  <c r="F3726" i="10"/>
  <c r="F3734" i="10"/>
  <c r="F3742" i="10"/>
  <c r="F3750" i="10"/>
  <c r="F3758" i="10"/>
  <c r="F3766" i="10"/>
  <c r="F3774" i="10"/>
  <c r="F3782" i="10"/>
  <c r="F3790" i="10"/>
  <c r="F3798" i="10"/>
  <c r="F3806" i="10"/>
  <c r="F3814" i="10"/>
  <c r="F3822" i="10"/>
  <c r="F3830" i="10"/>
  <c r="F3838" i="10"/>
  <c r="F3846" i="10"/>
  <c r="F3854" i="10"/>
  <c r="F3862" i="10"/>
  <c r="F3870" i="10"/>
  <c r="F3878" i="10"/>
  <c r="F3886" i="10"/>
  <c r="F3894" i="10"/>
  <c r="F3902" i="10"/>
  <c r="F3910" i="10"/>
  <c r="F3918" i="10"/>
  <c r="F3926" i="10"/>
  <c r="F3934" i="10"/>
  <c r="F3942" i="10"/>
  <c r="F3950" i="10"/>
  <c r="F3958" i="10"/>
  <c r="F3966" i="10"/>
  <c r="F3974" i="10"/>
  <c r="F3982" i="10"/>
  <c r="F3990" i="10"/>
  <c r="F3998" i="10"/>
  <c r="F4006" i="10"/>
  <c r="F4014" i="10"/>
  <c r="F4022" i="10"/>
  <c r="F4030" i="10"/>
  <c r="F4038" i="10"/>
  <c r="F4046" i="10"/>
  <c r="F4054" i="10"/>
  <c r="F4062" i="10"/>
  <c r="F4070" i="10"/>
  <c r="F4078" i="10"/>
  <c r="F4086" i="10"/>
  <c r="F4094" i="10"/>
  <c r="F4102" i="10"/>
  <c r="F4110" i="10"/>
  <c r="F4118" i="10"/>
  <c r="F4126" i="10"/>
  <c r="F4134" i="10"/>
  <c r="F4142" i="10"/>
  <c r="F4150" i="10"/>
  <c r="F4158" i="10"/>
  <c r="F4166" i="10"/>
  <c r="F4174" i="10"/>
  <c r="F4182" i="10"/>
  <c r="F4190" i="10"/>
  <c r="F4198" i="10"/>
  <c r="F4206" i="10"/>
  <c r="F4214" i="10"/>
  <c r="F4222" i="10"/>
  <c r="F4230" i="10"/>
  <c r="F4238" i="10"/>
  <c r="F4246" i="10"/>
  <c r="F4254" i="10"/>
  <c r="F4262" i="10"/>
  <c r="F4270" i="10"/>
  <c r="F4278" i="10"/>
  <c r="F4286" i="10"/>
  <c r="F4294" i="10"/>
  <c r="F4302" i="10"/>
  <c r="F4310" i="10"/>
  <c r="F4318" i="10"/>
  <c r="F4326" i="10"/>
  <c r="F4334" i="10"/>
  <c r="F4342" i="10"/>
  <c r="F4350" i="10"/>
  <c r="F4358" i="10"/>
  <c r="F4366" i="10"/>
  <c r="F4374" i="10"/>
  <c r="F4382" i="10"/>
  <c r="F4390" i="10"/>
  <c r="F4398" i="10"/>
  <c r="F4406" i="10"/>
  <c r="F4414" i="10"/>
  <c r="F4422" i="10"/>
  <c r="F4430" i="10"/>
  <c r="F4438" i="10"/>
  <c r="F4446" i="10"/>
  <c r="F4454" i="10"/>
  <c r="F4462" i="10"/>
  <c r="F4470" i="10"/>
  <c r="F4478" i="10"/>
  <c r="F4486" i="10"/>
  <c r="F4494" i="10"/>
  <c r="F4502" i="10"/>
  <c r="F4510" i="10"/>
  <c r="F4518" i="10"/>
  <c r="F4526" i="10"/>
  <c r="F4534" i="10"/>
  <c r="F4542" i="10"/>
  <c r="F4550" i="10"/>
  <c r="F4558" i="10"/>
  <c r="F4566" i="10"/>
  <c r="F4574" i="10"/>
  <c r="F4582" i="10"/>
  <c r="F4590" i="10"/>
  <c r="F4598" i="10"/>
  <c r="F4606" i="10"/>
  <c r="F4614" i="10"/>
  <c r="F4622" i="10"/>
  <c r="F4630" i="10"/>
  <c r="F4638" i="10"/>
  <c r="F4646" i="10"/>
  <c r="F4654" i="10"/>
  <c r="F4662" i="10"/>
  <c r="F4670" i="10"/>
  <c r="F4678" i="10"/>
  <c r="F4686" i="10"/>
  <c r="F4694" i="10"/>
  <c r="F4702" i="10"/>
  <c r="F4710" i="10"/>
  <c r="F4718" i="10"/>
  <c r="F4726" i="10"/>
  <c r="F4734" i="10"/>
  <c r="F4742" i="10"/>
  <c r="F4750" i="10"/>
  <c r="F4758" i="10"/>
  <c r="F4766" i="10"/>
  <c r="F4774" i="10"/>
  <c r="F4782" i="10"/>
  <c r="F4790" i="10"/>
  <c r="F4798" i="10"/>
  <c r="F4806" i="10"/>
  <c r="F4814" i="10"/>
  <c r="F4822" i="10"/>
  <c r="F4830" i="10"/>
  <c r="F4838" i="10"/>
  <c r="F4846" i="10"/>
  <c r="F4854" i="10"/>
  <c r="F4862" i="10"/>
  <c r="F4870" i="10"/>
  <c r="F4878" i="10"/>
  <c r="F4886" i="10"/>
  <c r="F4894" i="10"/>
  <c r="F4902" i="10"/>
  <c r="F4910" i="10"/>
  <c r="F4918" i="10"/>
  <c r="F4926" i="10"/>
  <c r="F4934" i="10"/>
  <c r="F4942" i="10"/>
  <c r="F4950" i="10"/>
  <c r="F4958" i="10"/>
  <c r="F4966" i="10"/>
  <c r="F4974" i="10"/>
  <c r="F4982" i="10"/>
  <c r="F4990" i="10"/>
  <c r="F4998" i="10"/>
  <c r="F5006" i="10"/>
  <c r="F5014" i="10"/>
  <c r="F5022" i="10"/>
  <c r="F5030" i="10"/>
  <c r="F5190" i="10"/>
  <c r="F5198" i="10"/>
  <c r="F5206" i="10"/>
  <c r="F5214" i="10"/>
  <c r="F5222" i="10"/>
  <c r="F5230" i="10"/>
  <c r="F5238" i="10"/>
  <c r="F5246" i="10"/>
  <c r="F5254" i="10"/>
  <c r="F5262" i="10"/>
  <c r="F5270" i="10"/>
  <c r="F5278" i="10"/>
  <c r="F5286" i="10"/>
  <c r="F5294" i="10"/>
  <c r="F5302" i="10"/>
  <c r="F5310" i="10"/>
  <c r="F5318" i="10"/>
  <c r="F5326" i="10"/>
  <c r="F5334" i="10"/>
  <c r="F5342" i="10"/>
  <c r="F5350" i="10"/>
  <c r="F5358" i="10"/>
  <c r="F5366" i="10"/>
  <c r="F5374" i="10"/>
  <c r="F5382" i="10"/>
  <c r="F5390" i="10"/>
  <c r="F5398" i="10"/>
  <c r="F5406" i="10"/>
  <c r="F5414" i="10"/>
  <c r="F5422" i="10"/>
  <c r="F5430" i="10"/>
  <c r="F5438" i="10"/>
  <c r="F5446" i="10"/>
  <c r="F5454" i="10"/>
  <c r="F5462" i="10"/>
  <c r="F5470" i="10"/>
  <c r="F5478" i="10"/>
  <c r="F5486" i="10"/>
  <c r="F5494" i="10"/>
  <c r="F5502" i="10"/>
  <c r="F5510" i="10"/>
  <c r="F5518" i="10"/>
  <c r="F5526" i="10"/>
  <c r="F5534" i="10"/>
  <c r="F5542" i="10"/>
  <c r="F5550" i="10"/>
  <c r="F5558" i="10"/>
  <c r="F5566" i="10"/>
  <c r="F5574" i="10"/>
  <c r="F5582" i="10"/>
  <c r="F5590" i="10"/>
  <c r="F5598" i="10"/>
  <c r="F9966" i="10"/>
  <c r="F9974" i="10"/>
  <c r="F9982" i="10"/>
  <c r="F8463" i="10"/>
  <c r="F8471" i="10"/>
  <c r="F8479" i="10"/>
  <c r="F8487" i="10"/>
  <c r="F8495" i="10"/>
  <c r="F8503" i="10"/>
  <c r="F8511" i="10"/>
  <c r="F8519" i="10"/>
  <c r="F8527" i="10"/>
  <c r="F8535" i="10"/>
  <c r="F8543" i="10"/>
  <c r="F8551" i="10"/>
  <c r="F8559" i="10"/>
  <c r="F8567" i="10"/>
  <c r="F8575" i="10"/>
  <c r="F8583" i="10"/>
  <c r="F8591" i="10"/>
  <c r="F8599" i="10"/>
  <c r="F8607" i="10"/>
  <c r="F8615" i="10"/>
  <c r="F8623" i="10"/>
  <c r="F8631" i="10"/>
  <c r="F8639" i="10"/>
  <c r="F8647" i="10"/>
  <c r="F8655" i="10"/>
  <c r="F8663" i="10"/>
  <c r="F8671" i="10"/>
  <c r="F8679" i="10"/>
  <c r="F8687" i="10"/>
  <c r="F8695" i="10"/>
  <c r="F8703" i="10"/>
  <c r="F8711" i="10"/>
  <c r="F8719" i="10"/>
  <c r="F8727" i="10"/>
  <c r="F8735" i="10"/>
  <c r="F8743" i="10"/>
  <c r="F8751" i="10"/>
  <c r="F8759" i="10"/>
  <c r="F8767" i="10"/>
  <c r="F8775" i="10"/>
  <c r="F8783" i="10"/>
  <c r="F8791" i="10"/>
  <c r="F8799" i="10"/>
  <c r="F8807" i="10"/>
  <c r="F8815" i="10"/>
  <c r="F8823" i="10"/>
  <c r="F8831" i="10"/>
  <c r="F8839" i="10"/>
  <c r="F8847" i="10"/>
  <c r="F8855" i="10"/>
  <c r="F8863" i="10"/>
  <c r="F8871" i="10"/>
  <c r="F8879" i="10"/>
  <c r="F8887" i="10"/>
  <c r="F8895" i="10"/>
  <c r="F8903" i="10"/>
  <c r="F8911" i="10"/>
  <c r="F8919" i="10"/>
  <c r="F8927" i="10"/>
  <c r="F8935" i="10"/>
  <c r="F8943" i="10"/>
  <c r="F8951" i="10"/>
  <c r="F8959" i="10"/>
  <c r="F8967" i="10"/>
  <c r="F8975" i="10"/>
  <c r="F8983" i="10"/>
  <c r="F8991" i="10"/>
  <c r="F8999" i="10"/>
  <c r="F9007" i="10"/>
  <c r="F9015" i="10"/>
  <c r="F9023" i="10"/>
  <c r="F9031" i="10"/>
  <c r="F9039" i="10"/>
  <c r="F9047" i="10"/>
  <c r="F9055" i="10"/>
  <c r="F9063" i="10"/>
  <c r="F9071" i="10"/>
  <c r="F9079" i="10"/>
  <c r="F9087" i="10"/>
  <c r="F9095" i="10"/>
  <c r="F9103" i="10"/>
  <c r="F9111" i="10"/>
  <c r="F9119" i="10"/>
  <c r="F9127" i="10"/>
  <c r="F9135" i="10"/>
  <c r="F9143" i="10"/>
  <c r="F9151" i="10"/>
  <c r="F9159" i="10"/>
  <c r="F9167" i="10"/>
  <c r="F9175" i="10"/>
  <c r="F9183" i="10"/>
  <c r="F9191" i="10"/>
  <c r="F9199" i="10"/>
  <c r="F9207" i="10"/>
  <c r="F9215" i="10"/>
  <c r="F9223" i="10"/>
  <c r="F9231" i="10"/>
  <c r="F9239" i="10"/>
  <c r="F9247" i="10"/>
  <c r="F9255" i="10"/>
  <c r="F9263" i="10"/>
  <c r="F9271" i="10"/>
  <c r="F9279" i="10"/>
  <c r="F9287" i="10"/>
  <c r="F9295" i="10"/>
  <c r="F9303" i="10"/>
  <c r="F9311" i="10"/>
  <c r="F9319" i="10"/>
  <c r="F9327" i="10"/>
  <c r="F9335" i="10"/>
  <c r="F9343" i="10"/>
  <c r="F9351" i="10"/>
  <c r="F9359" i="10"/>
  <c r="F9367" i="10"/>
  <c r="F9375" i="10"/>
  <c r="F9383" i="10"/>
  <c r="F9391" i="10"/>
  <c r="F9399" i="10"/>
  <c r="F9407" i="10"/>
  <c r="F9415" i="10"/>
  <c r="F9423" i="10"/>
  <c r="F9431" i="10"/>
  <c r="F9439" i="10"/>
  <c r="F9447" i="10"/>
  <c r="F9455" i="10"/>
  <c r="F9463" i="10"/>
  <c r="F9471" i="10"/>
  <c r="F9479" i="10"/>
  <c r="F9487" i="10"/>
  <c r="F9495" i="10"/>
  <c r="F9503" i="10"/>
  <c r="F9511" i="10"/>
  <c r="F9519" i="10"/>
  <c r="F9527" i="10"/>
  <c r="F9535" i="10"/>
  <c r="F9543" i="10"/>
  <c r="F9551" i="10"/>
  <c r="F9559" i="10"/>
  <c r="F9567" i="10"/>
  <c r="F9575" i="10"/>
  <c r="F9583" i="10"/>
  <c r="F9591" i="10"/>
  <c r="F9599" i="10"/>
  <c r="F9607" i="10"/>
  <c r="F9615" i="10"/>
  <c r="F9623" i="10"/>
  <c r="F9631" i="10"/>
  <c r="F9639" i="10"/>
  <c r="F9647" i="10"/>
  <c r="F9655" i="10"/>
  <c r="F9663" i="10"/>
  <c r="F9671" i="10"/>
  <c r="F9679" i="10"/>
  <c r="F9687" i="10"/>
  <c r="F9695" i="10"/>
  <c r="F9703" i="10"/>
  <c r="F9711" i="10"/>
  <c r="F9719" i="10"/>
  <c r="F9727" i="10"/>
  <c r="F9735" i="10"/>
  <c r="F9743" i="10"/>
  <c r="F9751" i="10"/>
  <c r="F9759" i="10"/>
  <c r="F9767" i="10"/>
  <c r="F9775" i="10"/>
  <c r="F9783" i="10"/>
  <c r="F9791" i="10"/>
  <c r="F9799" i="10"/>
  <c r="F9807" i="10"/>
  <c r="F9815" i="10"/>
  <c r="F9823" i="10"/>
  <c r="F9831" i="10"/>
  <c r="F9839" i="10"/>
  <c r="F9847" i="10"/>
  <c r="F9855" i="10"/>
  <c r="F9863" i="10"/>
  <c r="F9871" i="10"/>
  <c r="F9879" i="10"/>
  <c r="F9887" i="10"/>
  <c r="F9895" i="10"/>
  <c r="F9903" i="10"/>
  <c r="F9911" i="10"/>
  <c r="F9919" i="10"/>
  <c r="F9927" i="10"/>
  <c r="F9935" i="10"/>
  <c r="F9943" i="10"/>
  <c r="F9951" i="10"/>
  <c r="F9959" i="10"/>
  <c r="F9967" i="10"/>
  <c r="F16" i="10"/>
  <c r="F20" i="10"/>
  <c r="F24" i="10"/>
  <c r="F28" i="10"/>
  <c r="F32" i="10"/>
  <c r="F36" i="10"/>
  <c r="F40" i="10"/>
  <c r="F44" i="10"/>
  <c r="F48" i="10"/>
  <c r="F52" i="10"/>
  <c r="F56" i="10"/>
  <c r="F60" i="10"/>
  <c r="F64" i="10"/>
  <c r="F68" i="10"/>
  <c r="F72" i="10"/>
  <c r="F76" i="10"/>
  <c r="F80" i="10"/>
  <c r="F84" i="10"/>
  <c r="F88" i="10"/>
  <c r="F92" i="10"/>
  <c r="F96" i="10"/>
  <c r="F100" i="10"/>
  <c r="F104" i="10"/>
  <c r="F108" i="10"/>
  <c r="F112" i="10"/>
  <c r="F116" i="10"/>
  <c r="F120" i="10"/>
  <c r="F124" i="10"/>
  <c r="F128" i="10"/>
  <c r="F132" i="10"/>
  <c r="F136" i="10"/>
  <c r="F140" i="10"/>
  <c r="F144" i="10"/>
  <c r="F148" i="10"/>
  <c r="F152" i="10"/>
  <c r="F156" i="10"/>
  <c r="F160" i="10"/>
  <c r="F164" i="10"/>
  <c r="F168" i="10"/>
  <c r="F172" i="10"/>
  <c r="F176" i="10"/>
  <c r="F180" i="10"/>
  <c r="F184" i="10"/>
  <c r="F188" i="10"/>
  <c r="F192" i="10"/>
  <c r="F196" i="10"/>
  <c r="F200" i="10"/>
  <c r="F204" i="10"/>
  <c r="F208" i="10"/>
  <c r="F212" i="10"/>
  <c r="F216" i="10"/>
  <c r="F220" i="10"/>
  <c r="F224" i="10"/>
  <c r="F228" i="10"/>
  <c r="F232" i="10"/>
  <c r="F236" i="10"/>
  <c r="F240" i="10"/>
  <c r="F244" i="10"/>
  <c r="F248" i="10"/>
  <c r="F252" i="10"/>
  <c r="F256" i="10"/>
  <c r="F260" i="10"/>
  <c r="F264" i="10"/>
  <c r="F268" i="10"/>
  <c r="F272" i="10"/>
  <c r="F276" i="10"/>
  <c r="F280" i="10"/>
  <c r="F284" i="10"/>
  <c r="F288" i="10"/>
  <c r="F292" i="10"/>
  <c r="F296" i="10"/>
  <c r="F300" i="10"/>
  <c r="F304" i="10"/>
  <c r="F308" i="10"/>
  <c r="F312" i="10"/>
  <c r="F316" i="10"/>
  <c r="F320" i="10"/>
  <c r="F324" i="10"/>
  <c r="F328" i="10"/>
  <c r="F332" i="10"/>
  <c r="F336" i="10"/>
  <c r="F340" i="10"/>
  <c r="F344" i="10"/>
  <c r="F348" i="10"/>
  <c r="F352" i="10"/>
  <c r="F356" i="10"/>
  <c r="F360" i="10"/>
  <c r="F364" i="10"/>
  <c r="F368" i="10"/>
  <c r="F372" i="10"/>
  <c r="F376" i="10"/>
  <c r="F380" i="10"/>
  <c r="F384" i="10"/>
  <c r="F388" i="10"/>
  <c r="F392" i="10"/>
  <c r="F396" i="10"/>
  <c r="F400" i="10"/>
  <c r="F404" i="10"/>
  <c r="F408" i="10"/>
  <c r="F412" i="10"/>
  <c r="F416" i="10"/>
  <c r="F420" i="10"/>
  <c r="F424" i="10"/>
  <c r="F428" i="10"/>
  <c r="F432" i="10"/>
  <c r="F436" i="10"/>
  <c r="F440" i="10"/>
  <c r="F444" i="10"/>
  <c r="F448" i="10"/>
  <c r="F452" i="10"/>
  <c r="F456" i="10"/>
  <c r="F460" i="10"/>
  <c r="F464" i="10"/>
  <c r="F468" i="10"/>
  <c r="F472" i="10"/>
  <c r="F476" i="10"/>
  <c r="F480" i="10"/>
  <c r="F484" i="10"/>
  <c r="F488" i="10"/>
  <c r="F492" i="10"/>
  <c r="F496" i="10"/>
  <c r="F500" i="10"/>
  <c r="F504" i="10"/>
  <c r="F508" i="10"/>
  <c r="F512" i="10"/>
  <c r="F516" i="10"/>
  <c r="F520" i="10"/>
  <c r="F524" i="10"/>
  <c r="F528" i="10"/>
  <c r="F532" i="10"/>
  <c r="F536" i="10"/>
  <c r="F540" i="10"/>
  <c r="F544" i="10"/>
  <c r="F548" i="10"/>
  <c r="F552" i="10"/>
  <c r="F556" i="10"/>
  <c r="F560" i="10"/>
  <c r="F564" i="10"/>
  <c r="F568" i="10"/>
  <c r="F572" i="10"/>
  <c r="F576" i="10"/>
  <c r="F580" i="10"/>
  <c r="F584" i="10"/>
  <c r="F588" i="10"/>
  <c r="F592" i="10"/>
  <c r="F596" i="10"/>
  <c r="F600" i="10"/>
  <c r="F604" i="10"/>
  <c r="F608" i="10"/>
  <c r="F612" i="10"/>
  <c r="F616" i="10"/>
  <c r="F620" i="10"/>
  <c r="F624" i="10"/>
  <c r="F628" i="10"/>
  <c r="F632" i="10"/>
  <c r="F636" i="10"/>
  <c r="F640" i="10"/>
  <c r="F644" i="10"/>
  <c r="F648" i="10"/>
  <c r="F652" i="10"/>
  <c r="F656" i="10"/>
  <c r="F660" i="10"/>
  <c r="F664" i="10"/>
  <c r="F668" i="10"/>
  <c r="F672" i="10"/>
  <c r="F676" i="10"/>
  <c r="F680" i="10"/>
  <c r="F684" i="10"/>
  <c r="F688" i="10"/>
  <c r="F692" i="10"/>
  <c r="F696" i="10"/>
  <c r="F700" i="10"/>
  <c r="F704" i="10"/>
  <c r="F708" i="10"/>
  <c r="F712" i="10"/>
  <c r="F716" i="10"/>
  <c r="F720" i="10"/>
  <c r="F724" i="10"/>
  <c r="F728" i="10"/>
  <c r="F732" i="10"/>
  <c r="F736" i="10"/>
  <c r="F740" i="10"/>
  <c r="F744" i="10"/>
  <c r="F748" i="10"/>
  <c r="F752" i="10"/>
  <c r="F756" i="10"/>
  <c r="F760" i="10"/>
  <c r="F764" i="10"/>
  <c r="F768" i="10"/>
  <c r="F772" i="10"/>
  <c r="F776" i="10"/>
  <c r="F780" i="10"/>
  <c r="F784" i="10"/>
  <c r="F788" i="10"/>
  <c r="F792" i="10"/>
  <c r="F796" i="10"/>
  <c r="F800" i="10"/>
  <c r="F804" i="10"/>
  <c r="F808" i="10"/>
  <c r="F812" i="10"/>
  <c r="F816" i="10"/>
  <c r="F820" i="10"/>
  <c r="F824" i="10"/>
  <c r="F828" i="10"/>
  <c r="F832" i="10"/>
  <c r="F836" i="10"/>
  <c r="F840" i="10"/>
  <c r="F844" i="10"/>
  <c r="F848" i="10"/>
  <c r="F852" i="10"/>
  <c r="F856" i="10"/>
  <c r="F860" i="10"/>
  <c r="F864" i="10"/>
  <c r="F868" i="10"/>
  <c r="F872" i="10"/>
  <c r="F876" i="10"/>
  <c r="F880" i="10"/>
  <c r="F884" i="10"/>
  <c r="F888" i="10"/>
  <c r="F892" i="10"/>
  <c r="F896" i="10"/>
  <c r="F900" i="10"/>
  <c r="F904" i="10"/>
  <c r="F908" i="10"/>
  <c r="F912" i="10"/>
  <c r="F916" i="10"/>
  <c r="F920" i="10"/>
  <c r="F924" i="10"/>
  <c r="F928" i="10"/>
  <c r="F932" i="10"/>
  <c r="F936" i="10"/>
  <c r="F940" i="10"/>
  <c r="F944" i="10"/>
  <c r="F948" i="10"/>
  <c r="F952" i="10"/>
  <c r="F956" i="10"/>
  <c r="F960" i="10"/>
  <c r="F964" i="10"/>
  <c r="F968" i="10"/>
  <c r="F972" i="10"/>
  <c r="F976" i="10"/>
  <c r="F980" i="10"/>
  <c r="F984" i="10"/>
  <c r="F988" i="10"/>
  <c r="F992" i="10"/>
  <c r="F996" i="10"/>
  <c r="F1000" i="10"/>
  <c r="F1004" i="10"/>
  <c r="F1008" i="10"/>
  <c r="F1012" i="10"/>
  <c r="F1016" i="10"/>
  <c r="F1020" i="10"/>
  <c r="F1024" i="10"/>
  <c r="F1028" i="10"/>
  <c r="F1032" i="10"/>
  <c r="F1036" i="10"/>
  <c r="F1040" i="10"/>
  <c r="F1044" i="10"/>
  <c r="F1048" i="10"/>
  <c r="F1052" i="10"/>
  <c r="F1056" i="10"/>
  <c r="F1060" i="10"/>
  <c r="F1064" i="10"/>
  <c r="F1068" i="10"/>
  <c r="F1072" i="10"/>
  <c r="F1076" i="10"/>
  <c r="F1080" i="10"/>
  <c r="F1084" i="10"/>
  <c r="F1088" i="10"/>
  <c r="F1092" i="10"/>
  <c r="F1096" i="10"/>
  <c r="F1100" i="10"/>
  <c r="F1104" i="10"/>
  <c r="F1108" i="10"/>
  <c r="F1112" i="10"/>
  <c r="F1116" i="10"/>
  <c r="F1120" i="10"/>
  <c r="F1124" i="10"/>
  <c r="F1128" i="10"/>
  <c r="F1132" i="10"/>
  <c r="F1136" i="10"/>
  <c r="F1140" i="10"/>
  <c r="F1144" i="10"/>
  <c r="F1148" i="10"/>
  <c r="F1152" i="10"/>
  <c r="F1156" i="10"/>
  <c r="F1160" i="10"/>
  <c r="F1164" i="10"/>
  <c r="F1168" i="10"/>
  <c r="F1172" i="10"/>
  <c r="F1176" i="10"/>
  <c r="F1180" i="10"/>
  <c r="F1184" i="10"/>
  <c r="F1188" i="10"/>
  <c r="F1192" i="10"/>
  <c r="F1196" i="10"/>
  <c r="F1200" i="10"/>
  <c r="F1204" i="10"/>
  <c r="F1208" i="10"/>
  <c r="F1212" i="10"/>
  <c r="F1216" i="10"/>
  <c r="F1220" i="10"/>
  <c r="F1224" i="10"/>
  <c r="F1228" i="10"/>
  <c r="F1232" i="10"/>
  <c r="F1236" i="10"/>
  <c r="F1240" i="10"/>
  <c r="F1244" i="10"/>
  <c r="F1248" i="10"/>
  <c r="F1252" i="10"/>
  <c r="F1256" i="10"/>
  <c r="F1260" i="10"/>
  <c r="F1264" i="10"/>
  <c r="F1268" i="10"/>
  <c r="F1272" i="10"/>
  <c r="F1276" i="10"/>
  <c r="F1280" i="10"/>
  <c r="F1284" i="10"/>
  <c r="F1288" i="10"/>
  <c r="F1292" i="10"/>
  <c r="F1296" i="10"/>
  <c r="F1300" i="10"/>
  <c r="F1304" i="10"/>
  <c r="F1308" i="10"/>
  <c r="F1312" i="10"/>
  <c r="F1316" i="10"/>
  <c r="F1320" i="10"/>
  <c r="F1324" i="10"/>
  <c r="F1328" i="10"/>
  <c r="F1332" i="10"/>
  <c r="F1336" i="10"/>
  <c r="F1340" i="10"/>
  <c r="F1344" i="10"/>
  <c r="F1348" i="10"/>
  <c r="F1352" i="10"/>
  <c r="F1356" i="10"/>
  <c r="F1360" i="10"/>
  <c r="F1364" i="10"/>
  <c r="F1368" i="10"/>
  <c r="F1372" i="10"/>
  <c r="F1376" i="10"/>
  <c r="F1380" i="10"/>
  <c r="F1384" i="10"/>
  <c r="F1388" i="10"/>
  <c r="F1392" i="10"/>
  <c r="F1396" i="10"/>
  <c r="F1400" i="10"/>
  <c r="F1404" i="10"/>
  <c r="F1408" i="10"/>
  <c r="F1412" i="10"/>
  <c r="F1416" i="10"/>
  <c r="F1420" i="10"/>
  <c r="F1424" i="10"/>
  <c r="F1428" i="10"/>
  <c r="F1432" i="10"/>
  <c r="F1436" i="10"/>
  <c r="F1440" i="10"/>
  <c r="F1444" i="10"/>
  <c r="F1448" i="10"/>
  <c r="F1452" i="10"/>
  <c r="F1456" i="10"/>
  <c r="F1460" i="10"/>
  <c r="F1464" i="10"/>
  <c r="F1468" i="10"/>
  <c r="F1472" i="10"/>
  <c r="F1476" i="10"/>
  <c r="F1480" i="10"/>
  <c r="F1484" i="10"/>
  <c r="F1488" i="10"/>
  <c r="F1492" i="10"/>
  <c r="F1496" i="10"/>
  <c r="F1500" i="10"/>
  <c r="F1504" i="10"/>
  <c r="F1508" i="10"/>
  <c r="F1512" i="10"/>
  <c r="F1516" i="10"/>
  <c r="F1520" i="10"/>
  <c r="F1524" i="10"/>
  <c r="F1528" i="10"/>
  <c r="F1532" i="10"/>
  <c r="F1536" i="10"/>
  <c r="F1540" i="10"/>
  <c r="F1544" i="10"/>
  <c r="F1548" i="10"/>
  <c r="F1552" i="10"/>
  <c r="F1556" i="10"/>
  <c r="F1560" i="10"/>
  <c r="F1564" i="10"/>
  <c r="F1568" i="10"/>
  <c r="F1572" i="10"/>
  <c r="F1576" i="10"/>
  <c r="F1580" i="10"/>
  <c r="F1584" i="10"/>
  <c r="F1588" i="10"/>
  <c r="F1592" i="10"/>
  <c r="F1596" i="10"/>
  <c r="F1600" i="10"/>
  <c r="F1604" i="10"/>
  <c r="F1608" i="10"/>
  <c r="F1612" i="10"/>
  <c r="F1616" i="10"/>
  <c r="F1620" i="10"/>
  <c r="F1624" i="10"/>
  <c r="F1628" i="10"/>
  <c r="F1632" i="10"/>
  <c r="F1636" i="10"/>
  <c r="F1640" i="10"/>
  <c r="F1644" i="10"/>
  <c r="F1648" i="10"/>
  <c r="F1652" i="10"/>
  <c r="F1656" i="10"/>
  <c r="F1660" i="10"/>
  <c r="F1664" i="10"/>
  <c r="F1668" i="10"/>
  <c r="F1672" i="10"/>
  <c r="F1676" i="10"/>
  <c r="F1680" i="10"/>
  <c r="F1684" i="10"/>
  <c r="F1688" i="10"/>
  <c r="F1692" i="10"/>
  <c r="F1696" i="10"/>
  <c r="F1700" i="10"/>
  <c r="F1704" i="10"/>
  <c r="F1708" i="10"/>
  <c r="F1712" i="10"/>
  <c r="F1716" i="10"/>
  <c r="F1720" i="10"/>
  <c r="F1724" i="10"/>
  <c r="F1728" i="10"/>
  <c r="F1732" i="10"/>
  <c r="F1736" i="10"/>
  <c r="F1740" i="10"/>
  <c r="F1744" i="10"/>
  <c r="F1748" i="10"/>
  <c r="F1752" i="10"/>
  <c r="F1756" i="10"/>
  <c r="F1760" i="10"/>
  <c r="F1764" i="10"/>
  <c r="F1768" i="10"/>
  <c r="F1772" i="10"/>
  <c r="F1776" i="10"/>
  <c r="F1780" i="10"/>
  <c r="F1784" i="10"/>
  <c r="F1788" i="10"/>
  <c r="F1792" i="10"/>
  <c r="F1796" i="10"/>
  <c r="F1800" i="10"/>
  <c r="F1804" i="10"/>
  <c r="F1808" i="10"/>
  <c r="F1812" i="10"/>
  <c r="F1816" i="10"/>
  <c r="F1820" i="10"/>
  <c r="F1824" i="10"/>
  <c r="F1828" i="10"/>
  <c r="F1832" i="10"/>
  <c r="F1836" i="10"/>
  <c r="F1840" i="10"/>
  <c r="F1844" i="10"/>
  <c r="F1848" i="10"/>
  <c r="F1852" i="10"/>
  <c r="F1856" i="10"/>
  <c r="F1860" i="10"/>
  <c r="F1864" i="10"/>
  <c r="F1868" i="10"/>
  <c r="F1872" i="10"/>
  <c r="F1876" i="10"/>
  <c r="F1880" i="10"/>
  <c r="F1884" i="10"/>
  <c r="F1888" i="10"/>
  <c r="F1892" i="10"/>
  <c r="F1896" i="10"/>
  <c r="F1900" i="10"/>
  <c r="F1904" i="10"/>
  <c r="F1908" i="10"/>
  <c r="F1912" i="10"/>
  <c r="F1916" i="10"/>
  <c r="F1920" i="10"/>
  <c r="F1924" i="10"/>
  <c r="F1928" i="10"/>
  <c r="F1932" i="10"/>
  <c r="F1936" i="10"/>
  <c r="F1940" i="10"/>
  <c r="F1944" i="10"/>
  <c r="F1948" i="10"/>
  <c r="F1952" i="10"/>
  <c r="F1956" i="10"/>
  <c r="F1960" i="10"/>
  <c r="F1964" i="10"/>
  <c r="F1968" i="10"/>
  <c r="F1972" i="10"/>
  <c r="F1976" i="10"/>
  <c r="F1980" i="10"/>
  <c r="F1984" i="10"/>
  <c r="F1988" i="10"/>
  <c r="F1992" i="10"/>
  <c r="F1996" i="10"/>
  <c r="F2000" i="10"/>
  <c r="F2004" i="10"/>
  <c r="F2008" i="10"/>
  <c r="F2012" i="10"/>
  <c r="F2016" i="10"/>
  <c r="F2020" i="10"/>
  <c r="F2024" i="10"/>
  <c r="F2028" i="10"/>
  <c r="F2032" i="10"/>
  <c r="F2036" i="10"/>
  <c r="F2040" i="10"/>
  <c r="F2044" i="10"/>
  <c r="F2048" i="10"/>
  <c r="F2052" i="10"/>
  <c r="F2056" i="10"/>
  <c r="F2060" i="10"/>
  <c r="F2064" i="10"/>
  <c r="F2068" i="10"/>
  <c r="F2072" i="10"/>
  <c r="F2076" i="10"/>
  <c r="F2080" i="10"/>
  <c r="F2084" i="10"/>
  <c r="F2088" i="10"/>
  <c r="F2092" i="10"/>
  <c r="F2096" i="10"/>
  <c r="F2100" i="10"/>
  <c r="F2104" i="10"/>
  <c r="F2108" i="10"/>
  <c r="F2112" i="10"/>
  <c r="F2116" i="10"/>
  <c r="F2120" i="10"/>
  <c r="F2124" i="10"/>
  <c r="F2128" i="10"/>
  <c r="F2132" i="10"/>
  <c r="F2136" i="10"/>
  <c r="F2140" i="10"/>
  <c r="F2144" i="10"/>
  <c r="F2148" i="10"/>
  <c r="F2152" i="10"/>
  <c r="F2156" i="10"/>
  <c r="F2160" i="10"/>
  <c r="F2164" i="10"/>
  <c r="F2168" i="10"/>
  <c r="F2172" i="10"/>
  <c r="F2176" i="10"/>
  <c r="F2180" i="10"/>
  <c r="F2184" i="10"/>
  <c r="F2188" i="10"/>
  <c r="F2192" i="10"/>
  <c r="F2196" i="10"/>
  <c r="F2200" i="10"/>
  <c r="F2204" i="10"/>
  <c r="F2208" i="10"/>
  <c r="F2212" i="10"/>
  <c r="F2216" i="10"/>
  <c r="F2220" i="10"/>
  <c r="F2224" i="10"/>
  <c r="F2228" i="10"/>
  <c r="F2232" i="10"/>
  <c r="F2236" i="10"/>
  <c r="F2240" i="10"/>
  <c r="F2244" i="10"/>
  <c r="F2248" i="10"/>
  <c r="F2252" i="10"/>
  <c r="F2256" i="10"/>
  <c r="F2260" i="10"/>
  <c r="F2264" i="10"/>
  <c r="F2268" i="10"/>
  <c r="F2272" i="10"/>
  <c r="F2276" i="10"/>
  <c r="F2280" i="10"/>
  <c r="F2284" i="10"/>
  <c r="F2288" i="10"/>
  <c r="F2292" i="10"/>
  <c r="F2296" i="10"/>
  <c r="F2300" i="10"/>
  <c r="F2304" i="10"/>
  <c r="F2308" i="10"/>
  <c r="F2312" i="10"/>
  <c r="F2316" i="10"/>
  <c r="F2320" i="10"/>
  <c r="F2324" i="10"/>
  <c r="F2328" i="10"/>
  <c r="F2332" i="10"/>
  <c r="F2336" i="10"/>
  <c r="F2340" i="10"/>
  <c r="F2344" i="10"/>
  <c r="F2348" i="10"/>
  <c r="F2352" i="10"/>
  <c r="F2356" i="10"/>
  <c r="F2360" i="10"/>
  <c r="F2364" i="10"/>
  <c r="F2368" i="10"/>
  <c r="F2372" i="10"/>
  <c r="F2376" i="10"/>
  <c r="F2380" i="10"/>
  <c r="F2384" i="10"/>
  <c r="F2388" i="10"/>
  <c r="F2392" i="10"/>
  <c r="F2396" i="10"/>
  <c r="F2400" i="10"/>
  <c r="F2404" i="10"/>
  <c r="F2408" i="10"/>
  <c r="F2412" i="10"/>
  <c r="F2416" i="10"/>
  <c r="F2420" i="10"/>
  <c r="F2424" i="10"/>
  <c r="F2428" i="10"/>
  <c r="F2432" i="10"/>
  <c r="F2436" i="10"/>
  <c r="F2440" i="10"/>
  <c r="F2444" i="10"/>
  <c r="F2448" i="10"/>
  <c r="F2452" i="10"/>
  <c r="F2456" i="10"/>
  <c r="F2460" i="10"/>
  <c r="F2464" i="10"/>
  <c r="F2468" i="10"/>
  <c r="F2472" i="10"/>
  <c r="F2476" i="10"/>
  <c r="F2480" i="10"/>
  <c r="F2484" i="10"/>
  <c r="F2488" i="10"/>
  <c r="F2492" i="10"/>
  <c r="F2496" i="10"/>
  <c r="F2500" i="10"/>
  <c r="F2504" i="10"/>
  <c r="F2508" i="10"/>
  <c r="F2512" i="10"/>
  <c r="F2516" i="10"/>
  <c r="F2520" i="10"/>
  <c r="F2524" i="10"/>
  <c r="F2528" i="10"/>
  <c r="F2532" i="10"/>
  <c r="F2536" i="10"/>
  <c r="F2540" i="10"/>
  <c r="F2544" i="10"/>
  <c r="F2548" i="10"/>
  <c r="F2552" i="10"/>
  <c r="F2556" i="10"/>
  <c r="F2560" i="10"/>
  <c r="F2564" i="10"/>
  <c r="F2568" i="10"/>
  <c r="F2572" i="10"/>
  <c r="F2576" i="10"/>
  <c r="F2580" i="10"/>
  <c r="F2584" i="10"/>
  <c r="F2588" i="10"/>
  <c r="F2592" i="10"/>
  <c r="F2596" i="10"/>
  <c r="F2600" i="10"/>
  <c r="F2604" i="10"/>
  <c r="F2608" i="10"/>
  <c r="F2612" i="10"/>
  <c r="F2616" i="10"/>
  <c r="F2620" i="10"/>
  <c r="F2624" i="10"/>
  <c r="F2628" i="10"/>
  <c r="F2632" i="10"/>
  <c r="F2636" i="10"/>
  <c r="F2640" i="10"/>
  <c r="F2644" i="10"/>
  <c r="F2648" i="10"/>
  <c r="F2652" i="10"/>
  <c r="F2656" i="10"/>
  <c r="F2660" i="10"/>
  <c r="F2664" i="10"/>
  <c r="F2668" i="10"/>
  <c r="F2672" i="10"/>
  <c r="F2676" i="10"/>
  <c r="F2680" i="10"/>
  <c r="F2684" i="10"/>
  <c r="F2688" i="10"/>
  <c r="F2692" i="10"/>
  <c r="F2696" i="10"/>
  <c r="F2700" i="10"/>
  <c r="F2704" i="10"/>
  <c r="F2708" i="10"/>
  <c r="F2712" i="10"/>
  <c r="F2716" i="10"/>
  <c r="F2720" i="10"/>
  <c r="F2724" i="10"/>
  <c r="F2728" i="10"/>
  <c r="F2732" i="10"/>
  <c r="F2736" i="10"/>
  <c r="F2740" i="10"/>
  <c r="F2744" i="10"/>
  <c r="F2748" i="10"/>
  <c r="F2752" i="10"/>
  <c r="F2756" i="10"/>
  <c r="F2760" i="10"/>
  <c r="F2764" i="10"/>
  <c r="F2768" i="10"/>
  <c r="F2772" i="10"/>
  <c r="F2776" i="10"/>
  <c r="F2780" i="10"/>
  <c r="F2784" i="10"/>
  <c r="F2788" i="10"/>
  <c r="F2792" i="10"/>
  <c r="F2796" i="10"/>
  <c r="F2800" i="10"/>
  <c r="F2804" i="10"/>
  <c r="F2808" i="10"/>
  <c r="F2812" i="10"/>
  <c r="F2816" i="10"/>
  <c r="F2820" i="10"/>
  <c r="F2824" i="10"/>
  <c r="F2828" i="10"/>
  <c r="F2832" i="10"/>
  <c r="F2836" i="10"/>
  <c r="F2840" i="10"/>
  <c r="F2844" i="10"/>
  <c r="F2848" i="10"/>
  <c r="F2852" i="10"/>
  <c r="F2856" i="10"/>
  <c r="F2860" i="10"/>
  <c r="F2864" i="10"/>
  <c r="F2868" i="10"/>
  <c r="F2872" i="10"/>
  <c r="F2876" i="10"/>
  <c r="F2880" i="10"/>
  <c r="F2884" i="10"/>
  <c r="F2888" i="10"/>
  <c r="F2892" i="10"/>
  <c r="F2896" i="10"/>
  <c r="F2900" i="10"/>
  <c r="F2904" i="10"/>
  <c r="F2908" i="10"/>
  <c r="F2912" i="10"/>
  <c r="F2916" i="10"/>
  <c r="F2920" i="10"/>
  <c r="F2928" i="10"/>
  <c r="F2936" i="10"/>
  <c r="F2944" i="10"/>
  <c r="F2952" i="10"/>
  <c r="F2960" i="10"/>
  <c r="F2968" i="10"/>
  <c r="F2976" i="10"/>
  <c r="F2984" i="10"/>
  <c r="F2992" i="10"/>
  <c r="F3000" i="10"/>
  <c r="F3008" i="10"/>
  <c r="F3016" i="10"/>
  <c r="F3024" i="10"/>
  <c r="F3032" i="10"/>
  <c r="F3040" i="10"/>
  <c r="F3048" i="10"/>
  <c r="F3056" i="10"/>
  <c r="F3064" i="10"/>
  <c r="F3072" i="10"/>
  <c r="F3080" i="10"/>
  <c r="F3088" i="10"/>
  <c r="F3096" i="10"/>
  <c r="F3104" i="10"/>
  <c r="F3112" i="10"/>
  <c r="F3120" i="10"/>
  <c r="F3128" i="10"/>
  <c r="F3136" i="10"/>
  <c r="F3144" i="10"/>
  <c r="F3152" i="10"/>
  <c r="F3160" i="10"/>
  <c r="F3168" i="10"/>
  <c r="F3176" i="10"/>
  <c r="F3184" i="10"/>
  <c r="F3192" i="10"/>
  <c r="F3200" i="10"/>
  <c r="F3208" i="10"/>
  <c r="F3216" i="10"/>
  <c r="F3224" i="10"/>
  <c r="F3232" i="10"/>
  <c r="F3240" i="10"/>
  <c r="F3248" i="10"/>
  <c r="F3256" i="10"/>
  <c r="F3264" i="10"/>
  <c r="F3272" i="10"/>
  <c r="F3280" i="10"/>
  <c r="F3288" i="10"/>
  <c r="F3296" i="10"/>
  <c r="F3304" i="10"/>
  <c r="F3312" i="10"/>
  <c r="F3320" i="10"/>
  <c r="F3328" i="10"/>
  <c r="F3336" i="10"/>
  <c r="F3344" i="10"/>
  <c r="F3352" i="10"/>
  <c r="F3360" i="10"/>
  <c r="F3368" i="10"/>
  <c r="F3376" i="10"/>
  <c r="F3384" i="10"/>
  <c r="F3392" i="10"/>
  <c r="F3400" i="10"/>
  <c r="F3408" i="10"/>
  <c r="F3416" i="10"/>
  <c r="F3424" i="10"/>
  <c r="F3432" i="10"/>
  <c r="F3440" i="10"/>
  <c r="F3448" i="10"/>
  <c r="F3456" i="10"/>
  <c r="F3464" i="10"/>
  <c r="F3472" i="10"/>
  <c r="F3480" i="10"/>
  <c r="F3488" i="10"/>
  <c r="F3496" i="10"/>
  <c r="F3504" i="10"/>
  <c r="F3512" i="10"/>
  <c r="F3520" i="10"/>
  <c r="F3528" i="10"/>
  <c r="F3536" i="10"/>
  <c r="F3544" i="10"/>
  <c r="F3552" i="10"/>
  <c r="F3560" i="10"/>
  <c r="F3568" i="10"/>
  <c r="F3576" i="10"/>
  <c r="F3584" i="10"/>
  <c r="F3592" i="10"/>
  <c r="F3600" i="10"/>
  <c r="F3608" i="10"/>
  <c r="F3616" i="10"/>
  <c r="F3624" i="10"/>
  <c r="F3632" i="10"/>
  <c r="F3640" i="10"/>
  <c r="F3648" i="10"/>
  <c r="F3656" i="10"/>
  <c r="F3664" i="10"/>
  <c r="F3672" i="10"/>
  <c r="F3680" i="10"/>
  <c r="F3688" i="10"/>
  <c r="F3696" i="10"/>
  <c r="F3704" i="10"/>
  <c r="F3712" i="10"/>
  <c r="F3720" i="10"/>
  <c r="F3728" i="10"/>
  <c r="F3736" i="10"/>
  <c r="F3744" i="10"/>
  <c r="F3752" i="10"/>
  <c r="F3760" i="10"/>
  <c r="F3768" i="10"/>
  <c r="F3776" i="10"/>
  <c r="F3784" i="10"/>
  <c r="F3792" i="10"/>
  <c r="F3800" i="10"/>
  <c r="F3808" i="10"/>
  <c r="F3816" i="10"/>
  <c r="F3824" i="10"/>
  <c r="F3832" i="10"/>
  <c r="F3840" i="10"/>
  <c r="F3848" i="10"/>
  <c r="F3856" i="10"/>
  <c r="F3864" i="10"/>
  <c r="F3872" i="10"/>
  <c r="F3880" i="10"/>
  <c r="F3888" i="10"/>
  <c r="F3896" i="10"/>
  <c r="F3904" i="10"/>
  <c r="F3912" i="10"/>
  <c r="F3920" i="10"/>
  <c r="F3928" i="10"/>
  <c r="F3936" i="10"/>
  <c r="F3944" i="10"/>
  <c r="F3952" i="10"/>
  <c r="F3960" i="10"/>
  <c r="F3968" i="10"/>
  <c r="F3976" i="10"/>
  <c r="F3984" i="10"/>
  <c r="F3992" i="10"/>
  <c r="F4000" i="10"/>
  <c r="F4008" i="10"/>
  <c r="F4016" i="10"/>
  <c r="F4024" i="10"/>
  <c r="F4032" i="10"/>
  <c r="F4040" i="10"/>
  <c r="F4048" i="10"/>
  <c r="F4056" i="10"/>
  <c r="F4064" i="10"/>
  <c r="F4072" i="10"/>
  <c r="F4080" i="10"/>
  <c r="F4088" i="10"/>
  <c r="F4096" i="10"/>
  <c r="F4104" i="10"/>
  <c r="F4112" i="10"/>
  <c r="F4120" i="10"/>
  <c r="F4128" i="10"/>
  <c r="F4136" i="10"/>
  <c r="F4144" i="10"/>
  <c r="F4152" i="10"/>
  <c r="F4160" i="10"/>
  <c r="F4168" i="10"/>
  <c r="F4176" i="10"/>
  <c r="F4184" i="10"/>
  <c r="F4192" i="10"/>
  <c r="F4200" i="10"/>
  <c r="F4208" i="10"/>
  <c r="F4216" i="10"/>
  <c r="F4224" i="10"/>
  <c r="F4232" i="10"/>
  <c r="F4240" i="10"/>
  <c r="F4248" i="10"/>
  <c r="F4256" i="10"/>
  <c r="F4264" i="10"/>
  <c r="F4272" i="10"/>
  <c r="F4280" i="10"/>
  <c r="F4288" i="10"/>
  <c r="F4296" i="10"/>
  <c r="F4304" i="10"/>
  <c r="F4312" i="10"/>
  <c r="F4320" i="10"/>
  <c r="F4328" i="10"/>
  <c r="F4336" i="10"/>
  <c r="F4344" i="10"/>
  <c r="F4352" i="10"/>
  <c r="F4360" i="10"/>
  <c r="F4368" i="10"/>
  <c r="F4376" i="10"/>
  <c r="F4384" i="10"/>
  <c r="F4392" i="10"/>
  <c r="F4400" i="10"/>
  <c r="F4408" i="10"/>
  <c r="F4416" i="10"/>
  <c r="F4424" i="10"/>
  <c r="F4432" i="10"/>
  <c r="F4440" i="10"/>
  <c r="F4448" i="10"/>
  <c r="F4456" i="10"/>
  <c r="F4464" i="10"/>
  <c r="F4472" i="10"/>
  <c r="F4480" i="10"/>
  <c r="F4488" i="10"/>
  <c r="F4496" i="10"/>
  <c r="F4504" i="10"/>
  <c r="F4512" i="10"/>
  <c r="F4520" i="10"/>
  <c r="F4528" i="10"/>
  <c r="F4536" i="10"/>
  <c r="F4544" i="10"/>
  <c r="F4552" i="10"/>
  <c r="F4560" i="10"/>
  <c r="F4568" i="10"/>
  <c r="F4576" i="10"/>
  <c r="F4584" i="10"/>
  <c r="F4592" i="10"/>
  <c r="F4600" i="10"/>
  <c r="F4608" i="10"/>
  <c r="F4616" i="10"/>
  <c r="F4624" i="10"/>
  <c r="F4632" i="10"/>
  <c r="F4640" i="10"/>
  <c r="F4648" i="10"/>
  <c r="F4656" i="10"/>
  <c r="F4664" i="10"/>
  <c r="F4672" i="10"/>
  <c r="F4680" i="10"/>
  <c r="F4688" i="10"/>
  <c r="F4696" i="10"/>
  <c r="F4704" i="10"/>
  <c r="F4712" i="10"/>
  <c r="F4720" i="10"/>
  <c r="F4728" i="10"/>
  <c r="F4736" i="10"/>
  <c r="F4744" i="10"/>
  <c r="F4752" i="10"/>
  <c r="F4760" i="10"/>
  <c r="F4768" i="10"/>
  <c r="F4776" i="10"/>
  <c r="F4784" i="10"/>
  <c r="F4792" i="10"/>
  <c r="F4800" i="10"/>
  <c r="F4808" i="10"/>
  <c r="F4816" i="10"/>
  <c r="F4824" i="10"/>
  <c r="F4832" i="10"/>
  <c r="F4840" i="10"/>
  <c r="F4848" i="10"/>
  <c r="F4856" i="10"/>
  <c r="F4864" i="10"/>
  <c r="F4872" i="10"/>
  <c r="F4880" i="10"/>
  <c r="F4888" i="10"/>
  <c r="F4896" i="10"/>
  <c r="F4904" i="10"/>
  <c r="F4912" i="10"/>
  <c r="F4920" i="10"/>
  <c r="F4928" i="10"/>
  <c r="F4936" i="10"/>
  <c r="F4944" i="10"/>
  <c r="F4952" i="10"/>
  <c r="F4960" i="10"/>
  <c r="F4968" i="10"/>
  <c r="F4976" i="10"/>
  <c r="F4984" i="10"/>
  <c r="F4992" i="10"/>
  <c r="F5000" i="10"/>
  <c r="F5008" i="10"/>
  <c r="F5016" i="10"/>
  <c r="F5024" i="10"/>
  <c r="F5032" i="10"/>
  <c r="F5040" i="10"/>
  <c r="F5048" i="10"/>
  <c r="F5056" i="10"/>
  <c r="F5064" i="10"/>
  <c r="F5072" i="10"/>
  <c r="F5080" i="10"/>
  <c r="F5088" i="10"/>
  <c r="F5096" i="10"/>
  <c r="F5104" i="10"/>
  <c r="F5112" i="10"/>
  <c r="F5120" i="10"/>
  <c r="F5128" i="10"/>
  <c r="F5136" i="10"/>
  <c r="F5144" i="10"/>
  <c r="F5152" i="10"/>
  <c r="F5160" i="10"/>
  <c r="F5168" i="10"/>
  <c r="F5176" i="10"/>
  <c r="F5184" i="10"/>
  <c r="F5192" i="10"/>
  <c r="F5200" i="10"/>
  <c r="F5208" i="10"/>
  <c r="F5216" i="10"/>
  <c r="F5224" i="10"/>
  <c r="F5232" i="10"/>
  <c r="F5240" i="10"/>
  <c r="F5248" i="10"/>
  <c r="F5256" i="10"/>
  <c r="F5264" i="10"/>
  <c r="F5272" i="10"/>
  <c r="F5280" i="10"/>
  <c r="F5288" i="10"/>
  <c r="F5296" i="10"/>
  <c r="F5304" i="10"/>
  <c r="F5312" i="10"/>
  <c r="F5320" i="10"/>
  <c r="F5328" i="10"/>
  <c r="F5336" i="10"/>
  <c r="F5344" i="10"/>
  <c r="F5352" i="10"/>
  <c r="F5360" i="10"/>
  <c r="F5368" i="10"/>
  <c r="F5376" i="10"/>
  <c r="F5384" i="10"/>
  <c r="F5392" i="10"/>
  <c r="F5400" i="10"/>
  <c r="F5408" i="10"/>
  <c r="F5416" i="10"/>
  <c r="F5424" i="10"/>
  <c r="F5432" i="10"/>
  <c r="F5440" i="10"/>
  <c r="F5448" i="10"/>
  <c r="F5456" i="10"/>
  <c r="F5464" i="10"/>
  <c r="F5472" i="10"/>
  <c r="F5480" i="10"/>
  <c r="F5488" i="10"/>
  <c r="F5496" i="10"/>
  <c r="F5504" i="10"/>
  <c r="F5512" i="10"/>
  <c r="F5520" i="10"/>
  <c r="F5528" i="10"/>
  <c r="F5536" i="10"/>
  <c r="F5544" i="10"/>
  <c r="F5552" i="10"/>
  <c r="F5560" i="10"/>
  <c r="F5568" i="10"/>
  <c r="F5576" i="10"/>
  <c r="F5584" i="10"/>
  <c r="F5592" i="10"/>
  <c r="F5600" i="10"/>
  <c r="F5608" i="10"/>
  <c r="F5616" i="10"/>
  <c r="F5624" i="10"/>
  <c r="F5632" i="10"/>
  <c r="F5640" i="10"/>
  <c r="F5648" i="10"/>
  <c r="F5656" i="10"/>
  <c r="F5664" i="10"/>
  <c r="F5672" i="10"/>
  <c r="F5680" i="10"/>
  <c r="F5688" i="10"/>
  <c r="F5696" i="10"/>
  <c r="F5704" i="10"/>
  <c r="F5712" i="10"/>
  <c r="F5720" i="10"/>
  <c r="F5728" i="10"/>
  <c r="F5736" i="10"/>
  <c r="F5744" i="10"/>
  <c r="F5752" i="10"/>
  <c r="F5760" i="10"/>
  <c r="F5768" i="10"/>
  <c r="F5776" i="10"/>
  <c r="F5784" i="10"/>
  <c r="F5792" i="10"/>
  <c r="F5800" i="10"/>
  <c r="F5808" i="10"/>
  <c r="F5816" i="10"/>
  <c r="F5824" i="10"/>
  <c r="F5832" i="10"/>
  <c r="F5840" i="10"/>
  <c r="F5848" i="10"/>
  <c r="F5856" i="10"/>
  <c r="F5864" i="10"/>
  <c r="F5872" i="10"/>
  <c r="F5880" i="10"/>
  <c r="F5888" i="10"/>
  <c r="F5896" i="10"/>
  <c r="F5904" i="10"/>
  <c r="F5912" i="10"/>
  <c r="F5920" i="10"/>
  <c r="F5928" i="10"/>
  <c r="F5936" i="10"/>
  <c r="F5944" i="10"/>
  <c r="F5952" i="10"/>
  <c r="F5960" i="10"/>
  <c r="F5968" i="10"/>
  <c r="F5976" i="10"/>
  <c r="F5984" i="10"/>
  <c r="F5992" i="10"/>
  <c r="F6000" i="10"/>
  <c r="F6008" i="10"/>
  <c r="F6016" i="10"/>
  <c r="F6024" i="10"/>
  <c r="F6032" i="10"/>
  <c r="F6040" i="10"/>
  <c r="F6048" i="10"/>
  <c r="F6056" i="10"/>
  <c r="F6064" i="10"/>
  <c r="F6072" i="10"/>
  <c r="F6080" i="10"/>
  <c r="F6088" i="10"/>
  <c r="F6096" i="10"/>
  <c r="F6104" i="10"/>
  <c r="F6112" i="10"/>
  <c r="F6120" i="10"/>
  <c r="F6128" i="10"/>
  <c r="F6136" i="10"/>
  <c r="F6144" i="10"/>
  <c r="F6152" i="10"/>
  <c r="F6160" i="10"/>
  <c r="F6168" i="10"/>
  <c r="F6176" i="10"/>
  <c r="F6184" i="10"/>
  <c r="F6192" i="10"/>
  <c r="F6200" i="10"/>
  <c r="F6208" i="10"/>
  <c r="F6216" i="10"/>
  <c r="F6224" i="10"/>
  <c r="F6232" i="10"/>
  <c r="F6240" i="10"/>
  <c r="F6248" i="10"/>
  <c r="F6256" i="10"/>
  <c r="F6264" i="10"/>
  <c r="F6272" i="10"/>
  <c r="F6280" i="10"/>
  <c r="F6288" i="10"/>
  <c r="F6296" i="10"/>
  <c r="F6304" i="10"/>
  <c r="F6312" i="10"/>
  <c r="F6320" i="10"/>
  <c r="F6328" i="10"/>
  <c r="F6336" i="10"/>
  <c r="F6344" i="10"/>
  <c r="F6352" i="10"/>
  <c r="F6360" i="10"/>
  <c r="F6368" i="10"/>
  <c r="F6376" i="10"/>
  <c r="F6384" i="10"/>
  <c r="F6392" i="10"/>
  <c r="F6400" i="10"/>
  <c r="F6408" i="10"/>
  <c r="F6416" i="10"/>
  <c r="F6424" i="10"/>
  <c r="F6432" i="10"/>
  <c r="F6440" i="10"/>
  <c r="F6448" i="10"/>
  <c r="F6456" i="10"/>
  <c r="F6464" i="10"/>
  <c r="F6472" i="10"/>
  <c r="F6480" i="10"/>
  <c r="F6488" i="10"/>
  <c r="F6496" i="10"/>
  <c r="F6504" i="10"/>
  <c r="F6512" i="10"/>
  <c r="F6520" i="10"/>
  <c r="F6528" i="10"/>
  <c r="F6536" i="10"/>
  <c r="F6544" i="10"/>
  <c r="F6552" i="10"/>
  <c r="F6560" i="10"/>
  <c r="F6568" i="10"/>
  <c r="F6576" i="10"/>
  <c r="F6584" i="10"/>
  <c r="F6592" i="10"/>
  <c r="F6600" i="10"/>
  <c r="F6608" i="10"/>
  <c r="F6616" i="10"/>
  <c r="F6624" i="10"/>
  <c r="F6632" i="10"/>
  <c r="F6640" i="10"/>
  <c r="F6648" i="10"/>
  <c r="F6656" i="10"/>
  <c r="F6664" i="10"/>
  <c r="F6672" i="10"/>
  <c r="F6680" i="10"/>
  <c r="F6688" i="10"/>
  <c r="F6696" i="10"/>
  <c r="F6704" i="10"/>
  <c r="F6712" i="10"/>
  <c r="F6720" i="10"/>
  <c r="F6728" i="10"/>
  <c r="F6736" i="10"/>
  <c r="F6744" i="10"/>
  <c r="F6752" i="10"/>
  <c r="F6760" i="10"/>
  <c r="F6768" i="10"/>
  <c r="F6776" i="10"/>
  <c r="F6784" i="10"/>
  <c r="F6792" i="10"/>
  <c r="F6800" i="10"/>
  <c r="F6808" i="10"/>
  <c r="F6816" i="10"/>
  <c r="F6824" i="10"/>
  <c r="F6832" i="10"/>
  <c r="F6840" i="10"/>
  <c r="F6848" i="10"/>
  <c r="F6856" i="10"/>
  <c r="F6864" i="10"/>
  <c r="F6872" i="10"/>
  <c r="F6880" i="10"/>
  <c r="F6888" i="10"/>
  <c r="F6896" i="10"/>
  <c r="F6904" i="10"/>
  <c r="F6912" i="10"/>
  <c r="F6920" i="10"/>
  <c r="F6928" i="10"/>
  <c r="F6936" i="10"/>
  <c r="F6944" i="10"/>
  <c r="F6952" i="10"/>
  <c r="F6960" i="10"/>
  <c r="F6968" i="10"/>
  <c r="F6976" i="10"/>
  <c r="F6984" i="10"/>
  <c r="F6992" i="10"/>
  <c r="F7000" i="10"/>
  <c r="F7008" i="10"/>
  <c r="F7016" i="10"/>
  <c r="F7024" i="10"/>
  <c r="F7032" i="10"/>
  <c r="F7040" i="10"/>
  <c r="F7048" i="10"/>
  <c r="F7056" i="10"/>
  <c r="F7064" i="10"/>
  <c r="F7072" i="10"/>
  <c r="F7080" i="10"/>
  <c r="F7088" i="10"/>
  <c r="F7096" i="10"/>
  <c r="F7104" i="10"/>
  <c r="F7112" i="10"/>
  <c r="F7120" i="10"/>
  <c r="F7128" i="10"/>
  <c r="F7136" i="10"/>
  <c r="F7144" i="10"/>
  <c r="F7152" i="10"/>
  <c r="F7160" i="10"/>
  <c r="F7168" i="10"/>
  <c r="F7176" i="10"/>
  <c r="F7184" i="10"/>
  <c r="F7192" i="10"/>
  <c r="F7200" i="10"/>
  <c r="F7208" i="10"/>
  <c r="F7216" i="10"/>
  <c r="F7224" i="10"/>
  <c r="F7232" i="10"/>
  <c r="F7240" i="10"/>
  <c r="F7248" i="10"/>
  <c r="F7256" i="10"/>
  <c r="F7264" i="10"/>
  <c r="F7272" i="10"/>
  <c r="F7280" i="10"/>
  <c r="F7288" i="10"/>
  <c r="F7296" i="10"/>
  <c r="F7304" i="10"/>
  <c r="F7312" i="10"/>
  <c r="F7320" i="10"/>
  <c r="F7328" i="10"/>
  <c r="F7336" i="10"/>
  <c r="F7344" i="10"/>
  <c r="F7352" i="10"/>
  <c r="F7360" i="10"/>
  <c r="F7368" i="10"/>
  <c r="F7376" i="10"/>
  <c r="F7384" i="10"/>
  <c r="F7392" i="10"/>
  <c r="F7400" i="10"/>
  <c r="F7408" i="10"/>
  <c r="F7416" i="10"/>
  <c r="F7424" i="10"/>
  <c r="F7432" i="10"/>
  <c r="F7440" i="10"/>
  <c r="F7448" i="10"/>
  <c r="F7456" i="10"/>
  <c r="F7464" i="10"/>
  <c r="F7472" i="10"/>
  <c r="F7480" i="10"/>
  <c r="F7488" i="10"/>
  <c r="F7496" i="10"/>
  <c r="F7504" i="10"/>
  <c r="F7512" i="10"/>
  <c r="F7520" i="10"/>
  <c r="F7528" i="10"/>
  <c r="F7536" i="10"/>
  <c r="F7544" i="10"/>
  <c r="F7552" i="10"/>
  <c r="F7560" i="10"/>
  <c r="F7568" i="10"/>
  <c r="F7576" i="10"/>
  <c r="F7584" i="10"/>
  <c r="F7592" i="10"/>
  <c r="F7600" i="10"/>
  <c r="F7608" i="10"/>
  <c r="F7616" i="10"/>
  <c r="F7624" i="10"/>
  <c r="F7632" i="10"/>
  <c r="F7640" i="10"/>
  <c r="F7648" i="10"/>
  <c r="F7656" i="10"/>
  <c r="F7664" i="10"/>
  <c r="F7672" i="10"/>
  <c r="F7680" i="10"/>
  <c r="F7688" i="10"/>
  <c r="F7696" i="10"/>
  <c r="F7704" i="10"/>
  <c r="F7712" i="10"/>
  <c r="F7720" i="10"/>
  <c r="F7728" i="10"/>
  <c r="F7736" i="10"/>
  <c r="F7744" i="10"/>
  <c r="F7752" i="10"/>
  <c r="F7760" i="10"/>
  <c r="F7768" i="10"/>
  <c r="F7776" i="10"/>
  <c r="F7784" i="10"/>
  <c r="F7792" i="10"/>
  <c r="F7800" i="10"/>
  <c r="F7808" i="10"/>
  <c r="F7816" i="10"/>
  <c r="F7824" i="10"/>
  <c r="F7832" i="10"/>
  <c r="F7840" i="10"/>
  <c r="F7848" i="10"/>
  <c r="F7856" i="10"/>
  <c r="F7864" i="10"/>
  <c r="F7872" i="10"/>
  <c r="F7880" i="10"/>
  <c r="F7888" i="10"/>
  <c r="F7896" i="10"/>
  <c r="F7904" i="10"/>
  <c r="F7912" i="10"/>
  <c r="F7920" i="10"/>
  <c r="F7928" i="10"/>
  <c r="F7936" i="10"/>
  <c r="F7944" i="10"/>
  <c r="F7952" i="10"/>
  <c r="F7960" i="10"/>
  <c r="F7968" i="10"/>
  <c r="F7976" i="10"/>
  <c r="F7984" i="10"/>
  <c r="F7992" i="10"/>
  <c r="F8000" i="10"/>
  <c r="F8008" i="10"/>
  <c r="F8016" i="10"/>
  <c r="F8024" i="10"/>
  <c r="F8032" i="10"/>
  <c r="F8040" i="10"/>
  <c r="F8048" i="10"/>
  <c r="F8056" i="10"/>
  <c r="F8064" i="10"/>
  <c r="F8072" i="10"/>
  <c r="F8080" i="10"/>
  <c r="F8088" i="10"/>
  <c r="F8096" i="10"/>
  <c r="F8104" i="10"/>
  <c r="F8112" i="10"/>
  <c r="F8120" i="10"/>
  <c r="F8128" i="10"/>
  <c r="F8136" i="10"/>
  <c r="F8144" i="10"/>
  <c r="F8152" i="10"/>
  <c r="F8160" i="10"/>
  <c r="F8168" i="10"/>
  <c r="F8176" i="10"/>
  <c r="F8184" i="10"/>
  <c r="F8192" i="10"/>
  <c r="F8200" i="10"/>
  <c r="F8208" i="10"/>
  <c r="F8216" i="10"/>
  <c r="F8224" i="10"/>
  <c r="F8232" i="10"/>
  <c r="F8240" i="10"/>
  <c r="F8248" i="10"/>
  <c r="F8256" i="10"/>
  <c r="F8264" i="10"/>
  <c r="F8272" i="10"/>
  <c r="F8280" i="10"/>
  <c r="F8288" i="10"/>
  <c r="F8296" i="10"/>
  <c r="F8304" i="10"/>
  <c r="F8312" i="10"/>
  <c r="F8320" i="10"/>
  <c r="F8328" i="10"/>
  <c r="F8336" i="10"/>
  <c r="F12" i="10"/>
  <c r="F5606" i="10"/>
  <c r="F5614" i="10"/>
  <c r="F5622" i="10"/>
  <c r="F5630" i="10"/>
  <c r="F5638" i="10"/>
  <c r="F5646" i="10"/>
  <c r="F5654" i="10"/>
  <c r="F5662" i="10"/>
  <c r="F5670" i="10"/>
  <c r="F5678" i="10"/>
  <c r="F5686" i="10"/>
  <c r="F5694" i="10"/>
  <c r="F5702" i="10"/>
  <c r="F5710" i="10"/>
  <c r="F5718" i="10"/>
  <c r="F5726" i="10"/>
  <c r="F5734" i="10"/>
  <c r="F5742" i="10"/>
  <c r="F5750" i="10"/>
  <c r="F5758" i="10"/>
  <c r="F5766" i="10"/>
  <c r="F9998" i="10"/>
  <c r="F11" i="10"/>
  <c r="F21" i="10"/>
  <c r="F29" i="10"/>
  <c r="F37" i="10"/>
  <c r="F45" i="10"/>
  <c r="F53" i="10"/>
  <c r="F61" i="10"/>
  <c r="F69" i="10"/>
  <c r="F77" i="10"/>
  <c r="F85" i="10"/>
  <c r="F93" i="10"/>
  <c r="F101" i="10"/>
  <c r="F109" i="10"/>
  <c r="F117" i="10"/>
  <c r="F125" i="10"/>
  <c r="F133" i="10"/>
  <c r="F141" i="10"/>
  <c r="F149" i="10"/>
  <c r="F157" i="10"/>
  <c r="F165" i="10"/>
  <c r="F173" i="10"/>
  <c r="F181" i="10"/>
  <c r="F189" i="10"/>
  <c r="F197" i="10"/>
  <c r="F205" i="10"/>
  <c r="F213" i="10"/>
  <c r="F221" i="10"/>
  <c r="F229" i="10"/>
  <c r="F237" i="10"/>
  <c r="F245" i="10"/>
  <c r="F253" i="10"/>
  <c r="F261" i="10"/>
  <c r="F269" i="10"/>
  <c r="F277" i="10"/>
  <c r="F285" i="10"/>
  <c r="F293" i="10"/>
  <c r="F301" i="10"/>
  <c r="F309" i="10"/>
  <c r="F317" i="10"/>
  <c r="F325" i="10"/>
  <c r="F333" i="10"/>
  <c r="F341" i="10"/>
  <c r="F349" i="10"/>
  <c r="F357" i="10"/>
  <c r="F365" i="10"/>
  <c r="F373" i="10"/>
  <c r="F381" i="10"/>
  <c r="F389" i="10"/>
  <c r="F397" i="10"/>
  <c r="F405" i="10"/>
  <c r="F413" i="10"/>
  <c r="F421" i="10"/>
  <c r="F429" i="10"/>
  <c r="F437" i="10"/>
  <c r="F445" i="10"/>
  <c r="F453" i="10"/>
  <c r="F461" i="10"/>
  <c r="F469" i="10"/>
  <c r="F477" i="10"/>
  <c r="F485" i="10"/>
  <c r="F493" i="10"/>
  <c r="F501" i="10"/>
  <c r="F509" i="10"/>
  <c r="F517" i="10"/>
  <c r="F525" i="10"/>
  <c r="F533" i="10"/>
  <c r="F541" i="10"/>
  <c r="F549" i="10"/>
  <c r="F557" i="10"/>
  <c r="F565" i="10"/>
  <c r="F573" i="10"/>
  <c r="F581" i="10"/>
  <c r="F589" i="10"/>
  <c r="F597" i="10"/>
  <c r="F605" i="10"/>
  <c r="F613" i="10"/>
  <c r="F621" i="10"/>
  <c r="F629" i="10"/>
  <c r="F637" i="10"/>
  <c r="F645" i="10"/>
  <c r="F653" i="10"/>
  <c r="F661" i="10"/>
  <c r="F669" i="10"/>
  <c r="F677" i="10"/>
  <c r="F685" i="10"/>
  <c r="F693" i="10"/>
  <c r="F701" i="10"/>
  <c r="F709" i="10"/>
  <c r="F717" i="10"/>
  <c r="F725" i="10"/>
  <c r="F733" i="10"/>
  <c r="F741" i="10"/>
  <c r="F749" i="10"/>
  <c r="F757" i="10"/>
  <c r="F765" i="10"/>
  <c r="F773" i="10"/>
  <c r="F781" i="10"/>
  <c r="F789" i="10"/>
  <c r="F797" i="10"/>
  <c r="F805" i="10"/>
  <c r="F813" i="10"/>
  <c r="F821" i="10"/>
  <c r="F829" i="10"/>
  <c r="F837" i="10"/>
  <c r="F845" i="10"/>
  <c r="F853" i="10"/>
  <c r="F861" i="10"/>
  <c r="F869" i="10"/>
  <c r="F877" i="10"/>
  <c r="F885" i="10"/>
  <c r="F893" i="10"/>
  <c r="F901" i="10"/>
  <c r="F909" i="10"/>
  <c r="F917" i="10"/>
  <c r="F925" i="10"/>
  <c r="F933" i="10"/>
  <c r="F941" i="10"/>
  <c r="F949" i="10"/>
  <c r="F957" i="10"/>
  <c r="F965" i="10"/>
  <c r="F973" i="10"/>
  <c r="F981" i="10"/>
  <c r="F989" i="10"/>
  <c r="F997" i="10"/>
  <c r="F1005" i="10"/>
  <c r="F1013" i="10"/>
  <c r="F1021" i="10"/>
  <c r="F1029" i="10"/>
  <c r="F1037" i="10"/>
  <c r="F1045" i="10"/>
  <c r="F1053" i="10"/>
  <c r="F1061" i="10"/>
  <c r="F1069" i="10"/>
  <c r="F1077" i="10"/>
  <c r="F1085" i="10"/>
  <c r="F1093" i="10"/>
  <c r="F1101" i="10"/>
  <c r="F1109" i="10"/>
  <c r="F1117" i="10"/>
  <c r="F1125" i="10"/>
  <c r="F1133" i="10"/>
  <c r="F1141" i="10"/>
  <c r="F1149" i="10"/>
  <c r="F1157" i="10"/>
  <c r="F1165" i="10"/>
  <c r="F1173" i="10"/>
  <c r="F1181" i="10"/>
  <c r="F1189" i="10"/>
  <c r="F1197" i="10"/>
  <c r="F1205" i="10"/>
  <c r="F1213" i="10"/>
  <c r="F1221" i="10"/>
  <c r="F1229" i="10"/>
  <c r="F1237" i="10"/>
  <c r="F1245" i="10"/>
  <c r="F1253" i="10"/>
  <c r="F1261" i="10"/>
  <c r="F1269" i="10"/>
  <c r="F1277" i="10"/>
  <c r="F1285" i="10"/>
  <c r="F1293" i="10"/>
  <c r="F1301" i="10"/>
  <c r="F1309" i="10"/>
  <c r="F1317" i="10"/>
  <c r="F1325" i="10"/>
  <c r="F1333" i="10"/>
  <c r="F1341" i="10"/>
  <c r="F1349" i="10"/>
  <c r="F1357" i="10"/>
  <c r="F1365" i="10"/>
  <c r="F1373" i="10"/>
  <c r="F1381" i="10"/>
  <c r="F1389" i="10"/>
  <c r="F1397" i="10"/>
  <c r="F1405" i="10"/>
  <c r="F1413" i="10"/>
  <c r="F1421" i="10"/>
  <c r="F1429" i="10"/>
  <c r="F1437" i="10"/>
  <c r="F1445" i="10"/>
  <c r="F1453" i="10"/>
  <c r="F1461" i="10"/>
  <c r="F1469" i="10"/>
  <c r="F1477" i="10"/>
  <c r="F1485" i="10"/>
  <c r="F1493" i="10"/>
  <c r="F1501" i="10"/>
  <c r="F1509" i="10"/>
  <c r="F1517" i="10"/>
  <c r="F1525" i="10"/>
  <c r="F1533" i="10"/>
  <c r="F1541" i="10"/>
  <c r="F1549" i="10"/>
  <c r="F1557" i="10"/>
  <c r="F1565" i="10"/>
  <c r="F1573" i="10"/>
  <c r="F1581" i="10"/>
  <c r="F1589" i="10"/>
  <c r="F1597" i="10"/>
  <c r="F1605" i="10"/>
  <c r="F1613" i="10"/>
  <c r="F1621" i="10"/>
  <c r="F1629" i="10"/>
  <c r="F1637" i="10"/>
  <c r="F1645" i="10"/>
  <c r="F1653" i="10"/>
  <c r="F1661" i="10"/>
  <c r="F1669" i="10"/>
  <c r="F1677" i="10"/>
  <c r="F1685" i="10"/>
  <c r="F1693" i="10"/>
  <c r="F1701" i="10"/>
  <c r="F1709" i="10"/>
  <c r="F1717" i="10"/>
  <c r="F1725" i="10"/>
  <c r="F1733" i="10"/>
  <c r="F1741" i="10"/>
  <c r="F1749" i="10"/>
  <c r="F1757" i="10"/>
  <c r="F1765" i="10"/>
  <c r="F1773" i="10"/>
  <c r="F1781" i="10"/>
  <c r="F1789" i="10"/>
  <c r="F1797" i="10"/>
  <c r="F1805" i="10"/>
  <c r="F1813" i="10"/>
  <c r="F1821" i="10"/>
  <c r="F1829" i="10"/>
  <c r="F1837" i="10"/>
  <c r="F1845" i="10"/>
  <c r="F1853" i="10"/>
  <c r="F1861" i="10"/>
  <c r="F1869" i="10"/>
  <c r="F1877" i="10"/>
  <c r="F1885" i="10"/>
  <c r="F1893" i="10"/>
  <c r="F1901" i="10"/>
  <c r="F1909" i="10"/>
  <c r="F1917" i="10"/>
  <c r="F1925" i="10"/>
  <c r="F1933" i="10"/>
  <c r="F1941" i="10"/>
  <c r="F1949" i="10"/>
  <c r="F1957" i="10"/>
  <c r="F1965" i="10"/>
  <c r="F1973" i="10"/>
  <c r="F1981" i="10"/>
  <c r="F1989" i="10"/>
  <c r="F1997" i="10"/>
  <c r="F2005" i="10"/>
  <c r="F2013" i="10"/>
  <c r="F2021" i="10"/>
  <c r="F2029" i="10"/>
  <c r="F2037" i="10"/>
  <c r="F2045" i="10"/>
  <c r="F2053" i="10"/>
  <c r="F2061" i="10"/>
  <c r="F2069" i="10"/>
  <c r="F2077" i="10"/>
  <c r="F2085" i="10"/>
  <c r="F2093" i="10"/>
  <c r="F2101" i="10"/>
  <c r="F2109" i="10"/>
  <c r="F2117" i="10"/>
  <c r="F2125" i="10"/>
  <c r="F2133" i="10"/>
  <c r="F2141" i="10"/>
  <c r="F2149" i="10"/>
  <c r="F2157" i="10"/>
  <c r="F2165" i="10"/>
  <c r="F2173" i="10"/>
  <c r="F2181" i="10"/>
  <c r="F2189" i="10"/>
  <c r="F2197" i="10"/>
  <c r="F2205" i="10"/>
  <c r="F2213" i="10"/>
  <c r="F2221" i="10"/>
  <c r="F2229" i="10"/>
  <c r="F2237" i="10"/>
  <c r="F2245" i="10"/>
  <c r="F2253" i="10"/>
  <c r="F2261" i="10"/>
  <c r="F2269" i="10"/>
  <c r="F2277" i="10"/>
  <c r="F2285" i="10"/>
  <c r="F2293" i="10"/>
  <c r="F2301" i="10"/>
  <c r="F2309" i="10"/>
  <c r="F2317" i="10"/>
  <c r="F2325" i="10"/>
  <c r="F2333" i="10"/>
  <c r="F2341" i="10"/>
  <c r="F2349" i="10"/>
  <c r="F2357" i="10"/>
  <c r="F2365" i="10"/>
  <c r="F2373" i="10"/>
  <c r="F2381" i="10"/>
  <c r="F2389" i="10"/>
  <c r="F2397" i="10"/>
  <c r="F2405" i="10"/>
  <c r="F2413" i="10"/>
  <c r="F2421" i="10"/>
  <c r="F2429" i="10"/>
  <c r="F2437" i="10"/>
  <c r="F2445" i="10"/>
  <c r="F2453" i="10"/>
  <c r="F2461" i="10"/>
  <c r="F2469" i="10"/>
  <c r="F2477" i="10"/>
  <c r="F2485" i="10"/>
  <c r="F2493" i="10"/>
  <c r="F2501" i="10"/>
  <c r="F2509" i="10"/>
  <c r="F2517" i="10"/>
  <c r="F2525" i="10"/>
  <c r="F2533" i="10"/>
  <c r="F2541" i="10"/>
  <c r="F2549" i="10"/>
  <c r="F2557" i="10"/>
  <c r="F2565" i="10"/>
  <c r="F2573" i="10"/>
  <c r="F2581" i="10"/>
  <c r="F2589" i="10"/>
  <c r="F2597" i="10"/>
  <c r="F2605" i="10"/>
  <c r="F2613" i="10"/>
  <c r="F2621" i="10"/>
  <c r="F2629" i="10"/>
  <c r="F2637" i="10"/>
  <c r="F2645" i="10"/>
  <c r="F2653" i="10"/>
  <c r="F2661" i="10"/>
  <c r="F2669" i="10"/>
  <c r="F2677" i="10"/>
  <c r="F2685" i="10"/>
  <c r="F2693" i="10"/>
  <c r="F2701" i="10"/>
  <c r="F2709" i="10"/>
  <c r="F2717" i="10"/>
  <c r="F2725" i="10"/>
  <c r="F2733" i="10"/>
  <c r="F2741" i="10"/>
  <c r="F2749" i="10"/>
  <c r="F2757" i="10"/>
  <c r="F2765" i="10"/>
  <c r="F2773" i="10"/>
  <c r="F2781" i="10"/>
  <c r="F2789" i="10"/>
  <c r="F2797" i="10"/>
  <c r="F2805" i="10"/>
  <c r="F2813" i="10"/>
  <c r="F2821" i="10"/>
  <c r="F2829" i="10"/>
  <c r="F2837" i="10"/>
  <c r="F2845" i="10"/>
  <c r="F2853" i="10"/>
  <c r="F2861" i="10"/>
  <c r="F2869" i="10"/>
  <c r="F2877" i="10"/>
  <c r="F2885" i="10"/>
  <c r="F2893" i="10"/>
  <c r="F2901" i="10"/>
  <c r="F2909" i="10"/>
  <c r="F2917" i="10"/>
  <c r="F2925" i="10"/>
  <c r="F2933" i="10"/>
  <c r="F2941" i="10"/>
  <c r="F2949" i="10"/>
  <c r="F2957" i="10"/>
  <c r="F2965" i="10"/>
  <c r="F2973" i="10"/>
  <c r="F2981" i="10"/>
  <c r="F2989" i="10"/>
  <c r="F2997" i="10"/>
  <c r="F3005" i="10"/>
  <c r="F3013" i="10"/>
  <c r="F3021" i="10"/>
  <c r="F3029" i="10"/>
  <c r="F3037" i="10"/>
  <c r="F3045" i="10"/>
  <c r="F3053" i="10"/>
  <c r="F3061" i="10"/>
  <c r="F3069" i="10"/>
  <c r="F3077" i="10"/>
  <c r="F3085" i="10"/>
  <c r="F3093" i="10"/>
  <c r="F3101" i="10"/>
  <c r="F3109" i="10"/>
  <c r="F3117" i="10"/>
  <c r="F3125" i="10"/>
  <c r="F3133" i="10"/>
  <c r="F3141" i="10"/>
  <c r="F3149" i="10"/>
  <c r="F3157" i="10"/>
  <c r="F3165" i="10"/>
  <c r="F3173" i="10"/>
  <c r="F3181" i="10"/>
  <c r="F3189" i="10"/>
  <c r="F3197" i="10"/>
  <c r="F3205" i="10"/>
  <c r="F3213" i="10"/>
  <c r="F3221" i="10"/>
  <c r="F3229" i="10"/>
  <c r="F3237" i="10"/>
  <c r="F3245" i="10"/>
  <c r="F3253" i="10"/>
  <c r="F3261" i="10"/>
  <c r="F3269" i="10"/>
  <c r="F3277" i="10"/>
  <c r="F3285" i="10"/>
  <c r="F3293" i="10"/>
  <c r="F3301" i="10"/>
  <c r="F3309" i="10"/>
  <c r="F3317" i="10"/>
  <c r="F3325" i="10"/>
  <c r="F3333" i="10"/>
  <c r="F3341" i="10"/>
  <c r="F3349" i="10"/>
  <c r="F3357" i="10"/>
  <c r="F3365" i="10"/>
  <c r="F3373" i="10"/>
  <c r="F4429" i="10"/>
  <c r="F4437" i="10"/>
  <c r="F4445" i="10"/>
  <c r="F4453" i="10"/>
  <c r="F4461" i="10"/>
  <c r="F4469" i="10"/>
  <c r="F4477" i="10"/>
  <c r="F4485" i="10"/>
  <c r="F4493" i="10"/>
  <c r="F4613" i="10"/>
  <c r="F4621" i="10"/>
  <c r="F4629" i="10"/>
  <c r="F4637" i="10"/>
  <c r="F4645" i="10"/>
  <c r="F4653" i="10"/>
  <c r="F4661" i="10"/>
  <c r="F4669" i="10"/>
  <c r="F4677" i="10"/>
  <c r="F4685" i="10"/>
  <c r="F4693" i="10"/>
  <c r="F4701" i="10"/>
  <c r="F4709" i="10"/>
  <c r="F4717" i="10"/>
  <c r="F4725" i="10"/>
  <c r="F4733" i="10"/>
  <c r="F4741" i="10"/>
  <c r="F4749" i="10"/>
  <c r="F4757" i="10"/>
  <c r="F4765" i="10"/>
  <c r="F4773" i="10"/>
  <c r="F4781" i="10"/>
  <c r="F4789" i="10"/>
  <c r="F4797" i="10"/>
  <c r="F4805" i="10"/>
  <c r="F4813" i="10"/>
  <c r="F4821" i="10"/>
  <c r="F4829" i="10"/>
  <c r="F4837" i="10"/>
  <c r="F4845" i="10"/>
  <c r="F4853" i="10"/>
  <c r="F4861" i="10"/>
  <c r="F4869" i="10"/>
  <c r="F4877" i="10"/>
  <c r="F4885" i="10"/>
  <c r="F4893" i="10"/>
  <c r="F4901" i="10"/>
  <c r="F4909" i="10"/>
  <c r="F4917" i="10"/>
  <c r="F4925" i="10"/>
  <c r="F4933" i="10"/>
  <c r="F4941" i="10"/>
  <c r="F4949" i="10"/>
  <c r="F4957" i="10"/>
  <c r="F4965" i="10"/>
  <c r="F4973" i="10"/>
  <c r="F4981" i="10"/>
  <c r="F4989" i="10"/>
  <c r="F4997" i="10"/>
  <c r="F5005" i="10"/>
  <c r="F5013" i="10"/>
  <c r="F5021" i="10"/>
  <c r="F5029" i="10"/>
  <c r="F5037" i="10"/>
  <c r="F5045" i="10"/>
  <c r="F5053" i="10"/>
  <c r="F5061" i="10"/>
  <c r="F5069" i="10"/>
  <c r="F5077" i="10"/>
  <c r="F5085" i="10"/>
  <c r="F5093" i="10"/>
  <c r="F5101" i="10"/>
  <c r="F5109" i="10"/>
  <c r="F5117" i="10"/>
  <c r="F5125" i="10"/>
  <c r="F5133" i="10"/>
  <c r="F5141" i="10"/>
  <c r="F5149" i="10"/>
  <c r="F5157" i="10"/>
  <c r="F5165" i="10"/>
  <c r="F5173" i="10"/>
  <c r="F5181" i="10"/>
  <c r="F5189" i="10"/>
  <c r="F5197" i="10"/>
  <c r="F5205" i="10"/>
  <c r="F5213" i="10"/>
  <c r="F5221" i="10"/>
  <c r="F5229" i="10"/>
  <c r="F5237" i="10"/>
  <c r="F5245" i="10"/>
  <c r="F5253" i="10"/>
  <c r="F5261" i="10"/>
  <c r="F5269" i="10"/>
  <c r="F5277" i="10"/>
  <c r="F5285" i="10"/>
  <c r="F5293" i="10"/>
  <c r="F5301" i="10"/>
  <c r="F5309" i="10"/>
  <c r="F5317" i="10"/>
  <c r="F5325" i="10"/>
  <c r="F5333" i="10"/>
  <c r="F5341" i="10"/>
  <c r="F5349" i="10"/>
  <c r="F5357" i="10"/>
  <c r="F5365" i="10"/>
  <c r="F5373" i="10"/>
  <c r="F5381" i="10"/>
  <c r="F5389" i="10"/>
  <c r="F5397" i="10"/>
  <c r="F5405" i="10"/>
  <c r="F5413" i="10"/>
  <c r="F5421" i="10"/>
  <c r="F5429" i="10"/>
  <c r="F5437" i="10"/>
  <c r="F5445" i="10"/>
  <c r="F5453" i="10"/>
  <c r="F5461" i="10"/>
  <c r="F5469" i="10"/>
  <c r="F5477" i="10"/>
  <c r="F5485" i="10"/>
  <c r="F5493" i="10"/>
  <c r="F5501" i="10"/>
  <c r="F5509" i="10"/>
  <c r="F5517" i="10"/>
  <c r="F5525" i="10"/>
  <c r="F5533" i="10"/>
  <c r="F5541" i="10"/>
  <c r="F5549" i="10"/>
  <c r="F5557" i="10"/>
  <c r="F5565" i="10"/>
  <c r="F5573" i="10"/>
  <c r="F5581" i="10"/>
  <c r="F5589" i="10"/>
  <c r="F5597" i="10"/>
  <c r="F5605" i="10"/>
  <c r="F5613" i="10"/>
  <c r="F5621" i="10"/>
  <c r="F5629" i="10"/>
  <c r="F5637" i="10"/>
  <c r="F8344" i="10"/>
  <c r="F8352" i="10"/>
  <c r="F8360" i="10"/>
  <c r="F8368" i="10"/>
  <c r="F8376" i="10"/>
  <c r="F8384" i="10"/>
  <c r="F8392" i="10"/>
  <c r="F8400" i="10"/>
  <c r="F8408" i="10"/>
  <c r="F8416" i="10"/>
  <c r="F8424" i="10"/>
  <c r="F8432" i="10"/>
  <c r="F8440" i="10"/>
  <c r="F8448" i="10"/>
  <c r="F8456" i="10"/>
  <c r="F8464" i="10"/>
  <c r="F8472" i="10"/>
  <c r="F5645" i="10"/>
  <c r="F5653" i="10"/>
  <c r="F5661" i="10"/>
  <c r="F5669" i="10"/>
  <c r="F5677" i="10"/>
  <c r="F5685" i="10"/>
  <c r="F5693" i="10"/>
  <c r="F5701" i="10"/>
  <c r="F5709" i="10"/>
  <c r="F5717" i="10"/>
  <c r="F5725" i="10"/>
  <c r="F5733" i="10"/>
  <c r="F5741" i="10"/>
  <c r="F5749" i="10"/>
  <c r="F5757" i="10"/>
  <c r="F5765" i="10"/>
  <c r="F5773" i="10"/>
  <c r="F5781" i="10"/>
  <c r="F5789" i="10"/>
  <c r="F5797" i="10"/>
  <c r="F5805" i="10"/>
  <c r="F5813" i="10"/>
  <c r="F5821" i="10"/>
  <c r="F5829" i="10"/>
  <c r="F5837" i="10"/>
  <c r="F5845" i="10"/>
  <c r="F5853" i="10"/>
  <c r="F5861" i="10"/>
  <c r="F5869" i="10"/>
  <c r="F5877" i="10"/>
  <c r="F5885" i="10"/>
  <c r="F5893" i="10"/>
  <c r="F5901" i="10"/>
  <c r="F5909" i="10"/>
  <c r="F5917" i="10"/>
  <c r="F5925" i="10"/>
  <c r="F5933" i="10"/>
  <c r="F5941" i="10"/>
  <c r="F5949" i="10"/>
  <c r="F5957" i="10"/>
  <c r="F5965" i="10"/>
  <c r="F5973" i="10"/>
  <c r="F5981" i="10"/>
  <c r="F5989" i="10"/>
  <c r="F5997" i="10"/>
  <c r="F6005" i="10"/>
  <c r="F6013" i="10"/>
  <c r="F6021" i="10"/>
  <c r="F6029" i="10"/>
  <c r="F6037" i="10"/>
  <c r="F6045" i="10"/>
  <c r="F6053" i="10"/>
  <c r="F6061" i="10"/>
  <c r="F6069" i="10"/>
  <c r="F6077" i="10"/>
  <c r="F6085" i="10"/>
  <c r="F6093" i="10"/>
  <c r="F6101" i="10"/>
  <c r="F6109" i="10"/>
  <c r="F6117" i="10"/>
  <c r="F6125" i="10"/>
  <c r="F6133" i="10"/>
  <c r="F6141" i="10"/>
  <c r="F6149" i="10"/>
  <c r="F6157" i="10"/>
  <c r="F6165" i="10"/>
  <c r="F6173" i="10"/>
  <c r="F6181" i="10"/>
  <c r="F6189" i="10"/>
  <c r="F6197" i="10"/>
  <c r="F6205" i="10"/>
  <c r="F6213" i="10"/>
  <c r="F6221" i="10"/>
  <c r="F6229" i="10"/>
  <c r="F6237" i="10"/>
  <c r="F6245" i="10"/>
  <c r="F6253" i="10"/>
  <c r="F6261" i="10"/>
  <c r="F6269" i="10"/>
  <c r="F6277" i="10"/>
  <c r="F6285" i="10"/>
  <c r="F6293" i="10"/>
  <c r="F6301" i="10"/>
  <c r="F6309" i="10"/>
  <c r="F6317" i="10"/>
  <c r="F8480" i="10"/>
  <c r="F8488" i="10"/>
  <c r="F8496" i="10"/>
  <c r="F8504" i="10"/>
  <c r="F8512" i="10"/>
  <c r="F8520" i="10"/>
  <c r="F8528" i="10"/>
  <c r="F8536" i="10"/>
  <c r="F8544" i="10"/>
  <c r="F8552" i="10"/>
  <c r="F8560" i="10"/>
  <c r="F8568" i="10"/>
  <c r="F8576" i="10"/>
  <c r="F8584" i="10"/>
  <c r="F8592" i="10"/>
  <c r="F8600" i="10"/>
  <c r="F8608" i="10"/>
  <c r="F8616" i="10"/>
  <c r="F8624" i="10"/>
  <c r="F8632" i="10"/>
  <c r="F8640" i="10"/>
  <c r="F8648" i="10"/>
  <c r="F8656" i="10"/>
  <c r="F8664" i="10"/>
  <c r="F8672" i="10"/>
  <c r="F8680" i="10"/>
  <c r="F8688" i="10"/>
  <c r="F8696" i="10"/>
  <c r="F8704" i="10"/>
  <c r="F8712" i="10"/>
  <c r="F8720" i="10"/>
  <c r="F8728" i="10"/>
  <c r="F8736" i="10"/>
  <c r="F8744" i="10"/>
  <c r="F8752" i="10"/>
  <c r="F8760" i="10"/>
  <c r="F8768" i="10"/>
  <c r="F8776" i="10"/>
  <c r="F8784" i="10"/>
  <c r="F8792" i="10"/>
  <c r="F8800" i="10"/>
  <c r="F8808" i="10"/>
  <c r="F8816" i="10"/>
  <c r="F8824" i="10"/>
  <c r="F8832" i="10"/>
  <c r="F8840" i="10"/>
  <c r="F8848" i="10"/>
  <c r="F8856" i="10"/>
  <c r="F8864" i="10"/>
  <c r="F8872" i="10"/>
  <c r="F8880" i="10"/>
  <c r="F8888" i="10"/>
  <c r="F8896" i="10"/>
  <c r="F8904" i="10"/>
  <c r="F8912" i="10"/>
  <c r="F8920" i="10"/>
  <c r="F8928" i="10"/>
  <c r="F8936" i="10"/>
  <c r="F8944" i="10"/>
  <c r="F8952" i="10"/>
  <c r="F8960" i="10"/>
  <c r="F8968" i="10"/>
  <c r="F8976" i="10"/>
  <c r="F8984" i="10"/>
  <c r="F8992" i="10"/>
  <c r="F9000" i="10"/>
  <c r="F9008" i="10"/>
  <c r="F9016" i="10"/>
  <c r="F9024" i="10"/>
  <c r="F9032" i="10"/>
  <c r="F9040" i="10"/>
  <c r="F9048" i="10"/>
  <c r="F9056" i="10"/>
  <c r="F9064" i="10"/>
  <c r="F9072" i="10"/>
  <c r="F9080" i="10"/>
  <c r="F9088" i="10"/>
  <c r="F9096" i="10"/>
  <c r="F9104" i="10"/>
  <c r="F9280" i="10"/>
  <c r="F9288" i="10"/>
  <c r="F9296" i="10"/>
  <c r="F9304" i="10"/>
  <c r="F9312" i="10"/>
  <c r="F9320" i="10"/>
  <c r="F9997" i="10"/>
  <c r="F2942" i="10"/>
  <c r="F2950" i="10"/>
  <c r="F2958" i="10"/>
  <c r="F2966" i="10"/>
  <c r="F2974" i="10"/>
  <c r="F2982" i="10"/>
  <c r="F2990" i="10"/>
  <c r="F2998" i="10"/>
  <c r="F3006" i="10"/>
  <c r="F3014" i="10"/>
  <c r="F3022" i="10"/>
  <c r="F3030" i="10"/>
  <c r="F3038" i="10"/>
  <c r="F3046" i="10"/>
  <c r="F3054" i="10"/>
  <c r="F3062" i="10"/>
  <c r="F3070" i="10"/>
  <c r="F3078" i="10"/>
  <c r="F3086" i="10"/>
  <c r="F3094" i="10"/>
  <c r="F3102" i="10"/>
  <c r="F3110" i="10"/>
  <c r="F3118" i="10"/>
  <c r="F3126" i="10"/>
  <c r="F3134" i="10"/>
  <c r="F3142" i="10"/>
  <c r="F3150" i="10"/>
  <c r="F3158" i="10"/>
  <c r="F3166" i="10"/>
  <c r="F3174" i="10"/>
  <c r="F3182" i="10"/>
  <c r="F3190" i="10"/>
  <c r="F3198" i="10"/>
  <c r="F3206" i="10"/>
  <c r="F3214" i="10"/>
  <c r="F3222" i="10"/>
  <c r="F5038" i="10"/>
  <c r="F5046" i="10"/>
  <c r="F5054" i="10"/>
  <c r="F5062" i="10"/>
  <c r="F5070" i="10"/>
  <c r="F5078" i="10"/>
  <c r="F5086" i="10"/>
  <c r="F5094" i="10"/>
  <c r="F5102" i="10"/>
  <c r="F5110" i="10"/>
  <c r="F5118" i="10"/>
  <c r="F5126" i="10"/>
  <c r="F5134" i="10"/>
  <c r="F5142" i="10"/>
  <c r="F5150" i="10"/>
  <c r="F5158" i="10"/>
  <c r="F5166" i="10"/>
  <c r="F5174" i="10"/>
  <c r="F5182" i="10"/>
  <c r="F5774" i="10"/>
  <c r="F5782" i="10"/>
  <c r="F5790" i="10"/>
  <c r="F5798" i="10"/>
  <c r="F5806" i="10"/>
  <c r="F5814" i="10"/>
  <c r="F5822" i="10"/>
  <c r="F5830" i="10"/>
  <c r="F5838" i="10"/>
  <c r="F5846" i="10"/>
  <c r="F5854" i="10"/>
  <c r="F5862" i="10"/>
  <c r="F5870" i="10"/>
  <c r="F5878" i="10"/>
  <c r="F5886" i="10"/>
  <c r="F5894" i="10"/>
  <c r="F5902" i="10"/>
  <c r="F5910" i="10"/>
  <c r="F5918" i="10"/>
  <c r="F5926" i="10"/>
  <c r="F5934" i="10"/>
  <c r="F5942" i="10"/>
  <c r="F5950" i="10"/>
  <c r="F5958" i="10"/>
  <c r="F5966" i="10"/>
  <c r="F5974" i="10"/>
  <c r="F5982" i="10"/>
  <c r="F5990" i="10"/>
  <c r="F5998" i="10"/>
  <c r="F6006" i="10"/>
  <c r="F6014" i="10"/>
  <c r="F6022" i="10"/>
  <c r="F6030" i="10"/>
  <c r="F6038" i="10"/>
  <c r="F6046" i="10"/>
  <c r="F6054" i="10"/>
  <c r="F6062" i="10"/>
  <c r="F6070" i="10"/>
  <c r="F6078" i="10"/>
  <c r="F6086" i="10"/>
  <c r="F6094" i="10"/>
  <c r="F6102" i="10"/>
  <c r="F6110" i="10"/>
  <c r="F6118" i="10"/>
  <c r="F6126" i="10"/>
  <c r="F6134" i="10"/>
  <c r="F6142" i="10"/>
  <c r="F6150" i="10"/>
  <c r="F6158" i="10"/>
  <c r="F6166" i="10"/>
  <c r="F6174" i="10"/>
  <c r="F6182" i="10"/>
  <c r="F6190" i="10"/>
  <c r="F6198" i="10"/>
  <c r="F6206" i="10"/>
  <c r="F6214" i="10"/>
  <c r="F6222" i="10"/>
  <c r="F6230" i="10"/>
  <c r="F6238" i="10"/>
  <c r="F6246" i="10"/>
  <c r="F6254" i="10"/>
  <c r="F6262" i="10"/>
  <c r="F6270" i="10"/>
  <c r="F6278" i="10"/>
  <c r="F6286" i="10"/>
  <c r="F6294" i="10"/>
  <c r="F6302" i="10"/>
  <c r="F6310" i="10"/>
  <c r="F6318" i="10"/>
  <c r="F5943" i="10"/>
  <c r="F5951" i="10"/>
  <c r="F5959" i="10"/>
  <c r="F5967" i="10"/>
  <c r="F5975" i="10"/>
  <c r="F5983" i="10"/>
  <c r="F5991" i="10"/>
  <c r="F5999" i="10"/>
  <c r="F6007" i="10"/>
  <c r="F6015" i="10"/>
  <c r="F6023" i="10"/>
  <c r="F6031" i="10"/>
  <c r="F6039" i="10"/>
  <c r="F6047" i="10"/>
  <c r="F6055" i="10"/>
  <c r="F6063" i="10"/>
  <c r="F6071" i="10"/>
  <c r="F6079" i="10"/>
  <c r="F6087" i="10"/>
  <c r="F6095" i="10"/>
  <c r="F6103" i="10"/>
  <c r="F6111" i="10"/>
  <c r="F6119" i="10"/>
  <c r="F6127" i="10"/>
  <c r="F6135" i="10"/>
  <c r="F6143" i="10"/>
  <c r="F6151" i="10"/>
  <c r="F6159" i="10"/>
  <c r="F6167" i="10"/>
  <c r="F6175" i="10"/>
  <c r="F6183" i="10"/>
  <c r="F6191" i="10"/>
  <c r="F6199" i="10"/>
  <c r="F6207" i="10"/>
  <c r="F6215" i="10"/>
  <c r="F6223" i="10"/>
  <c r="F6231" i="10"/>
  <c r="F6239" i="10"/>
  <c r="F6247" i="10"/>
  <c r="F6255" i="10"/>
  <c r="F6263" i="10"/>
  <c r="F6271" i="10"/>
  <c r="F6279" i="10"/>
  <c r="F6287" i="10"/>
  <c r="F6295" i="10"/>
  <c r="F6303" i="10"/>
  <c r="F6311" i="10"/>
  <c r="F6319" i="10"/>
  <c r="F6327" i="10"/>
  <c r="F6335" i="10"/>
  <c r="F6343" i="10"/>
  <c r="F6351" i="10"/>
  <c r="F3381" i="10"/>
  <c r="F3389" i="10"/>
  <c r="F3397" i="10"/>
  <c r="F3405" i="10"/>
  <c r="F3413" i="10"/>
  <c r="F3421" i="10"/>
  <c r="F3429" i="10"/>
  <c r="F3437" i="10"/>
  <c r="F3445" i="10"/>
  <c r="F3453" i="10"/>
  <c r="F3461" i="10"/>
  <c r="F3469" i="10"/>
  <c r="F3477" i="10"/>
  <c r="F3485" i="10"/>
  <c r="F3493" i="10"/>
  <c r="F3501" i="10"/>
  <c r="F3509" i="10"/>
  <c r="F3517" i="10"/>
  <c r="F3525" i="10"/>
  <c r="F3533" i="10"/>
  <c r="F3541" i="10"/>
  <c r="F3549" i="10"/>
  <c r="F3557" i="10"/>
  <c r="F3565" i="10"/>
  <c r="F3573" i="10"/>
  <c r="F3581" i="10"/>
  <c r="F3589" i="10"/>
  <c r="F3597" i="10"/>
  <c r="F3605" i="10"/>
  <c r="F3613" i="10"/>
  <c r="F3621" i="10"/>
  <c r="F3629" i="10"/>
  <c r="F3637" i="10"/>
  <c r="F3645" i="10"/>
  <c r="F3653" i="10"/>
  <c r="F3661" i="10"/>
  <c r="F3669" i="10"/>
  <c r="F3677" i="10"/>
  <c r="F3685" i="10"/>
  <c r="F3693" i="10"/>
  <c r="F3701" i="10"/>
  <c r="F3709" i="10"/>
  <c r="F3717" i="10"/>
  <c r="F3725" i="10"/>
  <c r="F3733" i="10"/>
  <c r="F3741" i="10"/>
  <c r="F3749" i="10"/>
  <c r="F3757" i="10"/>
  <c r="F3765" i="10"/>
  <c r="F3773" i="10"/>
  <c r="F3781" i="10"/>
  <c r="F3789" i="10"/>
  <c r="F3797" i="10"/>
  <c r="F3805" i="10"/>
  <c r="F3813" i="10"/>
  <c r="F3821" i="10"/>
  <c r="F3829" i="10"/>
  <c r="F3837" i="10"/>
  <c r="F3845" i="10"/>
  <c r="F3853" i="10"/>
  <c r="F3861" i="10"/>
  <c r="F3869" i="10"/>
  <c r="F3877" i="10"/>
  <c r="F3885" i="10"/>
  <c r="F3893" i="10"/>
  <c r="F3901" i="10"/>
  <c r="F3909" i="10"/>
  <c r="F3917" i="10"/>
  <c r="F3925" i="10"/>
  <c r="F3933" i="10"/>
  <c r="F3941" i="10"/>
  <c r="F3949" i="10"/>
  <c r="F3957" i="10"/>
  <c r="F3965" i="10"/>
  <c r="F3973" i="10"/>
  <c r="F3981" i="10"/>
  <c r="F3989" i="10"/>
  <c r="F3997" i="10"/>
  <c r="F4005" i="10"/>
  <c r="F4013" i="10"/>
  <c r="F4021" i="10"/>
  <c r="F4029" i="10"/>
  <c r="F4037" i="10"/>
  <c r="F4045" i="10"/>
  <c r="F4053" i="10"/>
  <c r="F4061" i="10"/>
  <c r="F4069" i="10"/>
  <c r="F4077" i="10"/>
  <c r="F4085" i="10"/>
  <c r="F4093" i="10"/>
  <c r="F4101" i="10"/>
  <c r="F4109" i="10"/>
  <c r="F4117" i="10"/>
  <c r="F4125" i="10"/>
  <c r="F4133" i="10"/>
  <c r="F4141" i="10"/>
  <c r="F4149" i="10"/>
  <c r="F4157" i="10"/>
  <c r="F4165" i="10"/>
  <c r="F4173" i="10"/>
  <c r="F4181" i="10"/>
  <c r="F4189" i="10"/>
  <c r="F4197" i="10"/>
  <c r="F4205" i="10"/>
  <c r="F4213" i="10"/>
  <c r="F4221" i="10"/>
  <c r="F4229" i="10"/>
  <c r="F4237" i="10"/>
  <c r="F4245" i="10"/>
  <c r="F4253" i="10"/>
  <c r="F4261" i="10"/>
  <c r="F4269" i="10"/>
  <c r="F4277" i="10"/>
  <c r="F4285" i="10"/>
  <c r="F4293" i="10"/>
  <c r="F4301" i="10"/>
  <c r="F4309" i="10"/>
  <c r="F4317" i="10"/>
  <c r="F4325" i="10"/>
  <c r="F4333" i="10"/>
  <c r="F4341" i="10"/>
  <c r="F4349" i="10"/>
  <c r="F4357" i="10"/>
  <c r="F4365" i="10"/>
  <c r="F4373" i="10"/>
  <c r="F4381" i="10"/>
  <c r="F4389" i="10"/>
  <c r="F4397" i="10"/>
  <c r="F4405" i="10"/>
  <c r="F4413" i="10"/>
  <c r="F4421" i="10"/>
  <c r="F4501" i="10"/>
  <c r="F4509" i="10"/>
  <c r="F4517" i="10"/>
  <c r="F4525" i="10"/>
  <c r="F4533" i="10"/>
  <c r="F4541" i="10"/>
  <c r="F4549" i="10"/>
  <c r="F4557" i="10"/>
  <c r="F4565" i="10"/>
  <c r="F4573" i="10"/>
  <c r="F4581" i="10"/>
  <c r="F4589" i="10"/>
  <c r="F4597" i="10"/>
  <c r="F4605" i="10"/>
  <c r="F6326" i="10"/>
  <c r="F6334" i="10"/>
  <c r="F6342" i="10"/>
  <c r="F6350" i="10"/>
  <c r="F6358" i="10"/>
  <c r="F6366" i="10"/>
  <c r="F6374" i="10"/>
  <c r="F6382" i="10"/>
  <c r="F6390" i="10"/>
  <c r="F6398" i="10"/>
  <c r="F6406" i="10"/>
  <c r="F6414" i="10"/>
  <c r="F6422" i="10"/>
  <c r="F6430" i="10"/>
  <c r="F6438" i="10"/>
  <c r="F6446" i="10"/>
  <c r="F6454" i="10"/>
  <c r="F6462" i="10"/>
  <c r="F6470" i="10"/>
  <c r="F6478" i="10"/>
  <c r="F6486" i="10"/>
  <c r="F6494" i="10"/>
  <c r="F6502" i="10"/>
  <c r="F6510" i="10"/>
  <c r="F6518" i="10"/>
  <c r="F6526" i="10"/>
  <c r="F6534" i="10"/>
  <c r="F6542" i="10"/>
  <c r="F6550" i="10"/>
  <c r="F6558" i="10"/>
  <c r="F6566" i="10"/>
  <c r="F6574" i="10"/>
  <c r="F6582" i="10"/>
  <c r="F6590" i="10"/>
  <c r="F6598" i="10"/>
  <c r="F6606" i="10"/>
  <c r="F6614" i="10"/>
  <c r="F6622" i="10"/>
  <c r="F6630" i="10"/>
  <c r="F6638" i="10"/>
  <c r="F6646" i="10"/>
  <c r="F6654" i="10"/>
  <c r="F6662" i="10"/>
  <c r="F6670" i="10"/>
  <c r="F6678" i="10"/>
  <c r="F6686" i="10"/>
  <c r="F6694" i="10"/>
  <c r="F6702" i="10"/>
  <c r="F6710" i="10"/>
  <c r="F6718" i="10"/>
  <c r="F6726" i="10"/>
  <c r="F6734" i="10"/>
  <c r="F6742" i="10"/>
  <c r="F6750" i="10"/>
  <c r="F6758" i="10"/>
  <c r="F6766" i="10"/>
  <c r="F6774" i="10"/>
  <c r="F6782" i="10"/>
  <c r="F6790" i="10"/>
  <c r="F6798" i="10"/>
  <c r="F6806" i="10"/>
  <c r="F6814" i="10"/>
  <c r="F6822" i="10"/>
  <c r="F6830" i="10"/>
  <c r="F6838" i="10"/>
  <c r="F6846" i="10"/>
  <c r="F6854" i="10"/>
  <c r="F6862" i="10"/>
  <c r="F6870" i="10"/>
  <c r="F6878" i="10"/>
  <c r="F6886" i="10"/>
  <c r="F6894" i="10"/>
  <c r="F6902" i="10"/>
  <c r="F6910" i="10"/>
  <c r="F6918" i="10"/>
  <c r="F6926" i="10"/>
  <c r="F6934" i="10"/>
  <c r="F6942" i="10"/>
  <c r="F6950" i="10"/>
  <c r="F6958" i="10"/>
  <c r="F6966" i="10"/>
  <c r="F6974" i="10"/>
  <c r="F6982" i="10"/>
  <c r="F6990" i="10"/>
  <c r="F6998" i="10"/>
  <c r="F7006" i="10"/>
  <c r="F7014" i="10"/>
  <c r="F7022" i="10"/>
  <c r="F7030" i="10"/>
  <c r="F7038" i="10"/>
  <c r="F7046" i="10"/>
  <c r="F7054" i="10"/>
  <c r="F7062" i="10"/>
  <c r="F7070" i="10"/>
  <c r="F7078" i="10"/>
  <c r="F7086" i="10"/>
  <c r="F7094" i="10"/>
  <c r="F7102" i="10"/>
  <c r="F7110" i="10"/>
  <c r="F7118" i="10"/>
  <c r="F7126" i="10"/>
  <c r="F7134" i="10"/>
  <c r="F7142" i="10"/>
  <c r="F7150" i="10"/>
  <c r="F7158" i="10"/>
  <c r="F7166" i="10"/>
  <c r="F7174" i="10"/>
  <c r="F7182" i="10"/>
  <c r="F7190" i="10"/>
  <c r="F7198" i="10"/>
  <c r="F7206" i="10"/>
  <c r="F7214" i="10"/>
  <c r="F7222" i="10"/>
  <c r="F7230" i="10"/>
  <c r="F7238" i="10"/>
  <c r="F7246" i="10"/>
  <c r="F7254" i="10"/>
  <c r="F7262" i="10"/>
  <c r="F7270" i="10"/>
  <c r="F7278" i="10"/>
  <c r="F7286" i="10"/>
  <c r="F7294" i="10"/>
  <c r="F7302" i="10"/>
  <c r="F7310" i="10"/>
  <c r="F7318" i="10"/>
  <c r="F7326" i="10"/>
  <c r="F7334" i="10"/>
  <c r="F7342" i="10"/>
  <c r="F7350" i="10"/>
  <c r="F7358" i="10"/>
  <c r="F7366" i="10"/>
  <c r="F7374" i="10"/>
  <c r="F7382" i="10"/>
  <c r="F7390" i="10"/>
  <c r="F7398" i="10"/>
  <c r="F7406" i="10"/>
  <c r="F7414" i="10"/>
  <c r="F7422" i="10"/>
  <c r="F7430" i="10"/>
  <c r="F7438" i="10"/>
  <c r="F7446" i="10"/>
  <c r="F7454" i="10"/>
  <c r="F7462" i="10"/>
  <c r="F7470" i="10"/>
  <c r="F7478" i="10"/>
  <c r="F7486" i="10"/>
  <c r="F7494" i="10"/>
  <c r="F7502" i="10"/>
  <c r="F7510" i="10"/>
  <c r="F7518" i="10"/>
  <c r="F7526" i="10"/>
  <c r="F7534" i="10"/>
  <c r="F7542" i="10"/>
  <c r="F7550" i="10"/>
  <c r="F7558" i="10"/>
  <c r="F7566" i="10"/>
  <c r="F7574" i="10"/>
  <c r="F7582" i="10"/>
  <c r="F7590" i="10"/>
  <c r="F7598" i="10"/>
  <c r="F7606" i="10"/>
  <c r="F7614" i="10"/>
  <c r="F7622" i="10"/>
  <c r="F7630" i="10"/>
  <c r="F7638" i="10"/>
  <c r="F7646" i="10"/>
  <c r="F7654" i="10"/>
  <c r="F7662" i="10"/>
  <c r="F7670" i="10"/>
  <c r="F7678" i="10"/>
  <c r="F7686" i="10"/>
  <c r="F7694" i="10"/>
  <c r="F7702" i="10"/>
  <c r="F7710" i="10"/>
  <c r="F7718" i="10"/>
  <c r="F7726" i="10"/>
  <c r="F7734" i="10"/>
  <c r="F7742" i="10"/>
  <c r="F7750" i="10"/>
  <c r="F7758" i="10"/>
  <c r="F7766" i="10"/>
  <c r="F7774" i="10"/>
  <c r="F7782" i="10"/>
  <c r="F7790" i="10"/>
  <c r="F7798" i="10"/>
  <c r="F7806" i="10"/>
  <c r="F7814" i="10"/>
  <c r="F7822" i="10"/>
  <c r="F7830" i="10"/>
  <c r="F7838" i="10"/>
  <c r="F7846" i="10"/>
  <c r="F7854" i="10"/>
  <c r="F7862" i="10"/>
  <c r="F7870" i="10"/>
  <c r="F7878" i="10"/>
  <c r="F7886" i="10"/>
  <c r="F7894" i="10"/>
  <c r="F7902" i="10"/>
  <c r="F7910" i="10"/>
  <c r="F7918" i="10"/>
  <c r="F7926" i="10"/>
  <c r="F6359" i="10"/>
  <c r="F6367" i="10"/>
  <c r="F6375" i="10"/>
  <c r="F6383" i="10"/>
  <c r="F6391" i="10"/>
  <c r="F6399" i="10"/>
  <c r="F6407" i="10"/>
  <c r="F6415" i="10"/>
  <c r="F6423" i="10"/>
  <c r="F6431" i="10"/>
  <c r="F6439" i="10"/>
  <c r="F6447" i="10"/>
  <c r="F6455" i="10"/>
  <c r="F6463" i="10"/>
  <c r="F6471" i="10"/>
  <c r="F6479" i="10"/>
  <c r="F6487" i="10"/>
  <c r="F6495" i="10"/>
  <c r="F6503" i="10"/>
  <c r="F6511" i="10"/>
  <c r="F6519" i="10"/>
  <c r="F6527" i="10"/>
  <c r="F6535" i="10"/>
  <c r="F6543" i="10"/>
  <c r="F6551" i="10"/>
  <c r="F6559" i="10"/>
  <c r="F6567" i="10"/>
  <c r="F6575" i="10"/>
  <c r="F6583" i="10"/>
  <c r="F6591" i="10"/>
  <c r="F6599" i="10"/>
  <c r="F6607" i="10"/>
  <c r="F6615" i="10"/>
  <c r="F6623" i="10"/>
  <c r="F6631" i="10"/>
  <c r="F6639" i="10"/>
  <c r="F6647" i="10"/>
  <c r="F6655" i="10"/>
  <c r="F6663" i="10"/>
  <c r="F6671" i="10"/>
  <c r="F6679" i="10"/>
  <c r="F6687" i="10"/>
  <c r="F6695" i="10"/>
  <c r="F6703" i="10"/>
  <c r="F6711" i="10"/>
  <c r="F6719" i="10"/>
  <c r="F6727" i="10"/>
  <c r="F6735" i="10"/>
  <c r="F6743" i="10"/>
  <c r="F6751" i="10"/>
  <c r="F6759" i="10"/>
  <c r="F6767" i="10"/>
  <c r="F6775" i="10"/>
  <c r="F6783" i="10"/>
  <c r="F6791" i="10"/>
  <c r="F6799" i="10"/>
  <c r="F6807" i="10"/>
  <c r="F6815" i="10"/>
  <c r="F6823" i="10"/>
  <c r="F6831" i="10"/>
  <c r="F6839" i="10"/>
  <c r="F6847" i="10"/>
  <c r="F6855" i="10"/>
  <c r="F6863" i="10"/>
  <c r="F6871" i="10"/>
  <c r="F6879" i="10"/>
  <c r="F6887" i="10"/>
  <c r="F6895" i="10"/>
  <c r="F6903" i="10"/>
  <c r="F6911" i="10"/>
  <c r="F6919" i="10"/>
  <c r="F6927" i="10"/>
  <c r="F6935" i="10"/>
  <c r="F6943" i="10"/>
  <c r="F6951" i="10"/>
  <c r="F6959" i="10"/>
  <c r="F6967" i="10"/>
  <c r="F6975" i="10"/>
  <c r="F6983" i="10"/>
  <c r="F6991" i="10"/>
  <c r="F6999" i="10"/>
  <c r="F7007" i="10"/>
  <c r="F7015" i="10"/>
  <c r="F7023" i="10"/>
  <c r="F7031" i="10"/>
  <c r="F7039" i="10"/>
  <c r="F7047" i="10"/>
  <c r="F7055" i="10"/>
  <c r="F7063" i="10"/>
  <c r="F7071" i="10"/>
  <c r="F7079" i="10"/>
  <c r="F7087" i="10"/>
  <c r="F7095" i="10"/>
  <c r="F7103" i="10"/>
  <c r="F7111" i="10"/>
  <c r="F7119" i="10"/>
  <c r="F7127" i="10"/>
  <c r="F7135" i="10"/>
  <c r="F7143" i="10"/>
  <c r="F7151" i="10"/>
  <c r="F7159" i="10"/>
  <c r="F7167" i="10"/>
  <c r="F7175" i="10"/>
  <c r="F7183" i="10"/>
  <c r="F7191" i="10"/>
  <c r="F7199" i="10"/>
  <c r="F7207" i="10"/>
  <c r="F7215" i="10"/>
  <c r="F7223" i="10"/>
  <c r="F7231" i="10"/>
  <c r="F7239" i="10"/>
  <c r="F7247" i="10"/>
  <c r="F7255" i="10"/>
  <c r="F7263" i="10"/>
  <c r="F7271" i="10"/>
  <c r="F7279" i="10"/>
  <c r="F7287" i="10"/>
  <c r="F7295" i="10"/>
  <c r="F7303" i="10"/>
  <c r="F7311" i="10"/>
  <c r="F7319" i="10"/>
  <c r="F7327" i="10"/>
  <c r="F7335" i="10"/>
  <c r="F7343" i="10"/>
  <c r="F7351" i="10"/>
  <c r="F7359" i="10"/>
  <c r="F7367" i="10"/>
  <c r="F7375" i="10"/>
  <c r="F7383" i="10"/>
  <c r="F7391" i="10"/>
  <c r="F7399" i="10"/>
  <c r="F7407" i="10"/>
  <c r="F7415" i="10"/>
  <c r="F7423" i="10"/>
  <c r="F7431" i="10"/>
  <c r="F7439" i="10"/>
  <c r="F7447" i="10"/>
  <c r="F7455" i="10"/>
  <c r="F7463" i="10"/>
  <c r="F7471" i="10"/>
  <c r="F7479" i="10"/>
  <c r="F7487" i="10"/>
  <c r="F7495" i="10"/>
  <c r="F7503" i="10"/>
  <c r="F7511" i="10"/>
  <c r="F7519" i="10"/>
  <c r="F7527" i="10"/>
  <c r="F7535" i="10"/>
  <c r="F7543" i="10"/>
  <c r="F7551" i="10"/>
  <c r="F7559" i="10"/>
  <c r="F7567" i="10"/>
  <c r="F7575" i="10"/>
  <c r="F7583" i="10"/>
  <c r="F7591" i="10"/>
  <c r="F7599" i="10"/>
  <c r="F7607" i="10"/>
  <c r="F7615" i="10"/>
  <c r="F7623" i="10"/>
  <c r="F7631" i="10"/>
  <c r="F7639" i="10"/>
  <c r="F7647" i="10"/>
  <c r="F7655" i="10"/>
  <c r="F7663" i="10"/>
  <c r="F7671" i="10"/>
  <c r="F7679" i="10"/>
  <c r="F7687" i="10"/>
  <c r="F7695" i="10"/>
  <c r="F7703" i="10"/>
  <c r="F7711" i="10"/>
  <c r="F6325" i="10"/>
  <c r="F6333" i="10"/>
  <c r="F6341" i="10"/>
  <c r="F6349" i="10"/>
  <c r="F6357" i="10"/>
  <c r="F7934" i="10"/>
  <c r="F7942" i="10"/>
  <c r="F7950" i="10"/>
  <c r="F7958" i="10"/>
  <c r="F7966" i="10"/>
  <c r="F7974" i="10"/>
  <c r="F7982" i="10"/>
  <c r="F7990" i="10"/>
  <c r="F7998" i="10"/>
  <c r="F8006" i="10"/>
  <c r="F8014" i="10"/>
  <c r="F8022" i="10"/>
  <c r="F8030" i="10"/>
  <c r="F8038" i="10"/>
  <c r="F8046" i="10"/>
  <c r="F8054" i="10"/>
  <c r="F8062" i="10"/>
  <c r="F8070" i="10"/>
  <c r="F8078" i="10"/>
  <c r="F8086" i="10"/>
  <c r="F8094" i="10"/>
  <c r="F8102" i="10"/>
  <c r="F8110" i="10"/>
  <c r="F8118" i="10"/>
  <c r="F8126" i="10"/>
  <c r="F8134" i="10"/>
  <c r="F8142" i="10"/>
  <c r="F8150" i="10"/>
  <c r="F8158" i="10"/>
  <c r="F8166" i="10"/>
  <c r="F8174" i="10"/>
  <c r="F8182" i="10"/>
  <c r="F8190" i="10"/>
  <c r="F8198" i="10"/>
  <c r="F8206" i="10"/>
  <c r="F8214" i="10"/>
  <c r="F8222" i="10"/>
  <c r="F8230" i="10"/>
  <c r="F8238" i="10"/>
  <c r="F8246" i="10"/>
  <c r="F8254" i="10"/>
  <c r="F8262" i="10"/>
  <c r="F8270" i="10"/>
  <c r="F8278" i="10"/>
  <c r="F8286" i="10"/>
  <c r="F8294" i="10"/>
  <c r="F8302" i="10"/>
  <c r="F8310" i="10"/>
  <c r="F8318" i="10"/>
  <c r="F8326" i="10"/>
  <c r="F8334" i="10"/>
  <c r="F8342" i="10"/>
  <c r="F8350" i="10"/>
  <c r="F8358" i="10"/>
  <c r="F8366" i="10"/>
  <c r="F8374" i="10"/>
  <c r="F8382" i="10"/>
  <c r="F8390" i="10"/>
  <c r="F8398" i="10"/>
  <c r="F8406" i="10"/>
  <c r="F8414" i="10"/>
  <c r="F8422" i="10"/>
  <c r="F8430" i="10"/>
  <c r="F8438" i="10"/>
  <c r="F8446" i="10"/>
  <c r="F8454" i="10"/>
  <c r="F8462" i="10"/>
  <c r="F8470" i="10"/>
  <c r="F8478" i="10"/>
  <c r="F8486" i="10"/>
  <c r="F8494" i="10"/>
  <c r="F8502" i="10"/>
  <c r="F8510" i="10"/>
  <c r="F8518" i="10"/>
  <c r="F8526" i="10"/>
  <c r="F8534" i="10"/>
  <c r="F8542" i="10"/>
  <c r="F8550" i="10"/>
  <c r="F8558" i="10"/>
  <c r="F8566" i="10"/>
  <c r="F8574" i="10"/>
  <c r="F8582" i="10"/>
  <c r="F8590" i="10"/>
  <c r="F8598" i="10"/>
  <c r="F8606" i="10"/>
  <c r="F8614" i="10"/>
  <c r="F8622" i="10"/>
  <c r="F8630" i="10"/>
  <c r="F8638" i="10"/>
  <c r="F8646" i="10"/>
  <c r="F8654" i="10"/>
  <c r="F8662" i="10"/>
  <c r="F8670" i="10"/>
  <c r="F8678" i="10"/>
  <c r="F8686" i="10"/>
  <c r="F8694" i="10"/>
  <c r="F8702" i="10"/>
  <c r="F8710" i="10"/>
  <c r="F8718" i="10"/>
  <c r="F8726" i="10"/>
  <c r="F8734" i="10"/>
  <c r="F8742" i="10"/>
  <c r="F8750" i="10"/>
  <c r="F8758" i="10"/>
  <c r="F8766" i="10"/>
  <c r="F8774" i="10"/>
  <c r="F8782" i="10"/>
  <c r="F8790" i="10"/>
  <c r="F8798" i="10"/>
  <c r="F8806" i="10"/>
  <c r="F8814" i="10"/>
  <c r="F8822" i="10"/>
  <c r="F8830" i="10"/>
  <c r="F8838" i="10"/>
  <c r="F8846" i="10"/>
  <c r="F8854" i="10"/>
  <c r="F8862" i="10"/>
  <c r="F8870" i="10"/>
  <c r="F8878" i="10"/>
  <c r="F8886" i="10"/>
  <c r="F8894" i="10"/>
  <c r="F8902" i="10"/>
  <c r="F8910" i="10"/>
  <c r="F8918" i="10"/>
  <c r="F8926" i="10"/>
  <c r="F8934" i="10"/>
  <c r="F8942" i="10"/>
  <c r="F8950" i="10"/>
  <c r="F8958" i="10"/>
  <c r="F8966" i="10"/>
  <c r="F8974" i="10"/>
  <c r="F8982" i="10"/>
  <c r="F8990" i="10"/>
  <c r="F8998" i="10"/>
  <c r="F9006" i="10"/>
  <c r="F9014" i="10"/>
  <c r="F9022" i="10"/>
  <c r="F9030" i="10"/>
  <c r="F9038" i="10"/>
  <c r="F9046" i="10"/>
  <c r="F9054" i="10"/>
  <c r="F9062" i="10"/>
  <c r="F9070" i="10"/>
  <c r="F9078" i="10"/>
  <c r="F9086" i="10"/>
  <c r="F9094" i="10"/>
  <c r="F9102" i="10"/>
  <c r="F9110" i="10"/>
  <c r="F9118" i="10"/>
  <c r="F9126" i="10"/>
  <c r="F9134" i="10"/>
  <c r="F9142" i="10"/>
  <c r="F9150" i="10"/>
  <c r="F9158" i="10"/>
  <c r="F9166" i="10"/>
  <c r="F9174" i="10"/>
  <c r="F9182" i="10"/>
  <c r="F9190" i="10"/>
  <c r="F9198" i="10"/>
  <c r="F9206" i="10"/>
  <c r="F9214" i="10"/>
  <c r="F9222" i="10"/>
  <c r="F9230" i="10"/>
  <c r="F9238" i="10"/>
  <c r="F9246" i="10"/>
  <c r="F9254" i="10"/>
  <c r="F9262" i="10"/>
  <c r="F9270" i="10"/>
  <c r="F9278" i="10"/>
  <c r="F9286" i="10"/>
  <c r="F9112" i="10"/>
  <c r="F9120" i="10"/>
  <c r="F9128" i="10"/>
  <c r="F9136" i="10"/>
  <c r="F9144" i="10"/>
  <c r="F9152" i="10"/>
  <c r="F9160" i="10"/>
  <c r="F9168" i="10"/>
  <c r="F9176" i="10"/>
  <c r="F9184" i="10"/>
  <c r="F9192" i="10"/>
  <c r="F9200" i="10"/>
  <c r="F9208" i="10"/>
  <c r="F9216" i="10"/>
  <c r="F9224" i="10"/>
  <c r="F9232" i="10"/>
  <c r="F9240" i="10"/>
  <c r="F9248" i="10"/>
  <c r="F9256" i="10"/>
  <c r="F9264" i="10"/>
  <c r="F9272" i="10"/>
  <c r="F9294" i="10"/>
  <c r="F9302" i="10"/>
  <c r="F9310" i="10"/>
  <c r="F9318" i="10"/>
  <c r="F9326" i="10"/>
  <c r="F9334" i="10"/>
  <c r="F9342" i="10"/>
  <c r="F9350" i="10"/>
  <c r="F9358" i="10"/>
  <c r="F9366" i="10"/>
  <c r="F9374" i="10"/>
  <c r="F9382" i="10"/>
  <c r="F9390" i="10"/>
  <c r="F9398" i="10"/>
  <c r="F9406" i="10"/>
  <c r="F9414" i="10"/>
  <c r="F9422" i="10"/>
  <c r="F9430" i="10"/>
  <c r="F9438" i="10"/>
  <c r="F9446" i="10"/>
  <c r="F9454" i="10"/>
  <c r="F9462" i="10"/>
  <c r="F9470" i="10"/>
  <c r="F9478" i="10"/>
  <c r="F9486" i="10"/>
  <c r="F9494" i="10"/>
  <c r="F9502" i="10"/>
  <c r="F9510" i="10"/>
  <c r="F9518" i="10"/>
  <c r="F9526" i="10"/>
  <c r="F9534" i="10"/>
  <c r="F9542" i="10"/>
  <c r="F9550" i="10"/>
  <c r="F9558" i="10"/>
  <c r="F9566" i="10"/>
  <c r="F9574" i="10"/>
  <c r="F9582" i="10"/>
  <c r="F9590" i="10"/>
  <c r="F9598" i="10"/>
  <c r="F9606" i="10"/>
  <c r="F9614" i="10"/>
  <c r="F9622" i="10"/>
  <c r="F9630" i="10"/>
  <c r="F9638" i="10"/>
  <c r="F9646" i="10"/>
  <c r="F9654" i="10"/>
  <c r="F9662" i="10"/>
  <c r="F9670" i="10"/>
  <c r="F9678" i="10"/>
  <c r="F9686" i="10"/>
  <c r="F9694" i="10"/>
  <c r="F9702" i="10"/>
  <c r="F9710" i="10"/>
  <c r="F9718" i="10"/>
  <c r="F9726" i="10"/>
  <c r="F9734" i="10"/>
  <c r="F9742" i="10"/>
  <c r="F9750" i="10"/>
  <c r="F9758" i="10"/>
  <c r="F9766" i="10"/>
  <c r="F9774" i="10"/>
  <c r="F9782" i="10"/>
  <c r="F9790" i="10"/>
  <c r="F9798" i="10"/>
  <c r="F9806" i="10"/>
  <c r="F9814" i="10"/>
  <c r="F9822" i="10"/>
  <c r="F9830" i="10"/>
  <c r="F9838" i="10"/>
  <c r="F9846" i="10"/>
  <c r="F9854" i="10"/>
  <c r="F9862" i="10"/>
  <c r="F9870" i="10"/>
  <c r="F9878" i="10"/>
  <c r="F9886" i="10"/>
  <c r="F9894" i="10"/>
  <c r="F9902" i="10"/>
  <c r="F9910" i="10"/>
  <c r="F9918" i="10"/>
  <c r="F9926" i="10"/>
  <c r="F9934" i="10"/>
  <c r="F9942" i="10"/>
  <c r="F9950" i="10"/>
  <c r="F9958" i="10"/>
  <c r="F9990" i="10"/>
  <c r="F9975" i="10"/>
  <c r="F9983" i="10"/>
  <c r="F9991" i="10"/>
  <c r="F9909" i="10"/>
  <c r="F9917" i="10"/>
  <c r="F9925" i="10"/>
  <c r="F9933" i="10"/>
  <c r="F9941" i="10"/>
  <c r="F9949" i="10"/>
  <c r="F9957" i="10"/>
  <c r="F9965" i="10"/>
  <c r="F14" i="10"/>
  <c r="F13" i="10"/>
  <c r="F2924" i="10"/>
  <c r="F2932" i="10"/>
  <c r="F2940" i="10"/>
  <c r="F2948" i="10"/>
  <c r="F2956" i="10"/>
  <c r="F2964" i="10"/>
  <c r="F2972" i="10"/>
  <c r="F2980" i="10"/>
  <c r="F2988" i="10"/>
  <c r="F2996" i="10"/>
  <c r="F3004" i="10"/>
  <c r="F3012" i="10"/>
  <c r="F3020" i="10"/>
  <c r="F3028" i="10"/>
  <c r="F3036" i="10"/>
  <c r="F3044" i="10"/>
  <c r="F3052" i="10"/>
  <c r="F3060" i="10"/>
  <c r="F3068" i="10"/>
  <c r="F3076" i="10"/>
  <c r="F3084" i="10"/>
  <c r="F3092" i="10"/>
  <c r="F3100" i="10"/>
  <c r="F3108" i="10"/>
  <c r="F3116" i="10"/>
  <c r="F3124" i="10"/>
  <c r="F3132" i="10"/>
  <c r="F3140" i="10"/>
  <c r="F3148" i="10"/>
  <c r="F3156" i="10"/>
  <c r="F3164" i="10"/>
  <c r="F3172" i="10"/>
  <c r="F3180" i="10"/>
  <c r="F3188" i="10"/>
  <c r="F3196" i="10"/>
  <c r="F3204" i="10"/>
  <c r="F3212" i="10"/>
  <c r="F3220" i="10"/>
  <c r="F3228" i="10"/>
  <c r="F3236" i="10"/>
  <c r="F3244" i="10"/>
  <c r="F3252" i="10"/>
  <c r="F3260" i="10"/>
  <c r="F3268" i="10"/>
  <c r="F3276" i="10"/>
  <c r="F3284" i="10"/>
  <c r="F3292" i="10"/>
  <c r="F3300" i="10"/>
  <c r="F3308" i="10"/>
  <c r="F3316" i="10"/>
  <c r="F3324" i="10"/>
  <c r="F3332" i="10"/>
  <c r="F3340" i="10"/>
  <c r="F3348" i="10"/>
  <c r="F3356" i="10"/>
  <c r="F3364" i="10"/>
  <c r="F3372" i="10"/>
  <c r="F3380" i="10"/>
  <c r="F3388" i="10"/>
  <c r="F3396" i="10"/>
  <c r="F3404" i="10"/>
  <c r="F3412" i="10"/>
  <c r="F3420" i="10"/>
  <c r="F3428" i="10"/>
  <c r="F3436" i="10"/>
  <c r="F3444" i="10"/>
  <c r="F3452" i="10"/>
  <c r="F3460" i="10"/>
  <c r="F3468" i="10"/>
  <c r="F3476" i="10"/>
  <c r="F3484" i="10"/>
  <c r="F3492" i="10"/>
  <c r="F3500" i="10"/>
  <c r="F3508" i="10"/>
  <c r="F3516" i="10"/>
  <c r="F3524" i="10"/>
  <c r="F3532" i="10"/>
  <c r="F3540" i="10"/>
  <c r="F3548" i="10"/>
  <c r="F3556" i="10"/>
  <c r="F3564" i="10"/>
  <c r="F3572" i="10"/>
  <c r="F3580" i="10"/>
  <c r="F3588" i="10"/>
  <c r="F3596" i="10"/>
  <c r="F3604" i="10"/>
  <c r="F3612" i="10"/>
  <c r="F3620" i="10"/>
  <c r="F3628" i="10"/>
  <c r="F3636" i="10"/>
  <c r="F3644" i="10"/>
  <c r="F3652" i="10"/>
  <c r="F3660" i="10"/>
  <c r="F3668" i="10"/>
  <c r="F3676" i="10"/>
  <c r="F3684" i="10"/>
  <c r="F3692" i="10"/>
  <c r="F3700" i="10"/>
  <c r="F3708" i="10"/>
  <c r="F3716" i="10"/>
  <c r="F3724" i="10"/>
  <c r="F3732" i="10"/>
  <c r="F3740" i="10"/>
  <c r="F3748" i="10"/>
  <c r="F3756" i="10"/>
  <c r="F3764" i="10"/>
  <c r="F3772" i="10"/>
  <c r="F3780" i="10"/>
  <c r="F3788" i="10"/>
  <c r="F3796" i="10"/>
  <c r="F3804" i="10"/>
  <c r="F3812" i="10"/>
  <c r="F3820" i="10"/>
  <c r="F3828" i="10"/>
  <c r="F3836" i="10"/>
  <c r="F3844" i="10"/>
  <c r="F3852" i="10"/>
  <c r="F3860" i="10"/>
  <c r="F3868" i="10"/>
  <c r="F3876" i="10"/>
  <c r="F3884" i="10"/>
  <c r="F3892" i="10"/>
  <c r="F3900" i="10"/>
  <c r="F3908" i="10"/>
  <c r="F3916" i="10"/>
  <c r="F3924" i="10"/>
  <c r="F3932" i="10"/>
  <c r="F3940" i="10"/>
  <c r="F3948" i="10"/>
  <c r="F3956" i="10"/>
  <c r="F3964" i="10"/>
  <c r="F3972" i="10"/>
  <c r="F3980" i="10"/>
  <c r="F3988" i="10"/>
  <c r="F3996" i="10"/>
  <c r="F4004" i="10"/>
  <c r="F4012" i="10"/>
  <c r="F4020" i="10"/>
  <c r="F6365" i="10"/>
  <c r="F6373" i="10"/>
  <c r="F6381" i="10"/>
  <c r="F6389" i="10"/>
  <c r="F6397" i="10"/>
  <c r="F6405" i="10"/>
  <c r="F6413" i="10"/>
  <c r="F6421" i="10"/>
  <c r="F6429" i="10"/>
  <c r="F6437" i="10"/>
  <c r="F4028" i="10"/>
  <c r="F4036" i="10"/>
  <c r="F4044" i="10"/>
  <c r="F4052" i="10"/>
  <c r="F4060" i="10"/>
  <c r="F4068" i="10"/>
  <c r="F4076" i="10"/>
  <c r="F4084" i="10"/>
  <c r="F4092" i="10"/>
  <c r="F4100" i="10"/>
  <c r="F4108" i="10"/>
  <c r="F4116" i="10"/>
  <c r="F4124" i="10"/>
  <c r="F4132" i="10"/>
  <c r="F4140" i="10"/>
  <c r="F4148" i="10"/>
  <c r="F4156" i="10"/>
  <c r="F4164" i="10"/>
  <c r="F4172" i="10"/>
  <c r="F4180" i="10"/>
  <c r="F4188" i="10"/>
  <c r="F4196" i="10"/>
  <c r="F4204" i="10"/>
  <c r="F4212" i="10"/>
  <c r="F4220" i="10"/>
  <c r="F4228" i="10"/>
  <c r="F4236" i="10"/>
  <c r="F4244" i="10"/>
  <c r="F4252" i="10"/>
  <c r="F4260" i="10"/>
  <c r="F4268" i="10"/>
  <c r="F4276" i="10"/>
  <c r="F4284" i="10"/>
  <c r="F4292" i="10"/>
  <c r="F4300" i="10"/>
  <c r="F4308" i="10"/>
  <c r="F4316" i="10"/>
  <c r="F4324" i="10"/>
  <c r="F4332" i="10"/>
  <c r="F4340" i="10"/>
  <c r="F4348" i="10"/>
  <c r="F4356" i="10"/>
  <c r="F4364" i="10"/>
  <c r="F4372" i="10"/>
  <c r="F4380" i="10"/>
  <c r="F4388" i="10"/>
  <c r="F4396" i="10"/>
  <c r="F4404" i="10"/>
  <c r="F4412" i="10"/>
  <c r="F4420" i="10"/>
  <c r="F4428" i="10"/>
  <c r="F4436" i="10"/>
  <c r="F4444" i="10"/>
  <c r="F4452" i="10"/>
  <c r="F4460" i="10"/>
  <c r="F4468" i="10"/>
  <c r="F4476" i="10"/>
  <c r="F4484" i="10"/>
  <c r="F4492" i="10"/>
  <c r="F4500" i="10"/>
  <c r="F4508" i="10"/>
  <c r="F4516" i="10"/>
  <c r="F4524" i="10"/>
  <c r="F4532" i="10"/>
  <c r="F4540" i="10"/>
  <c r="F4548" i="10"/>
  <c r="F4556" i="10"/>
  <c r="F4564" i="10"/>
  <c r="F4572" i="10"/>
  <c r="F4580" i="10"/>
  <c r="F4588" i="10"/>
  <c r="F4596" i="10"/>
  <c r="F4604" i="10"/>
  <c r="F4612" i="10"/>
  <c r="F4620" i="10"/>
  <c r="F4628" i="10"/>
  <c r="F4636" i="10"/>
  <c r="F4644" i="10"/>
  <c r="F4652" i="10"/>
  <c r="F4660" i="10"/>
  <c r="F4668" i="10"/>
  <c r="F4676" i="10"/>
  <c r="F4684" i="10"/>
  <c r="F4692" i="10"/>
  <c r="F4700" i="10"/>
  <c r="F4708" i="10"/>
  <c r="F4716" i="10"/>
  <c r="F4724" i="10"/>
  <c r="F4732" i="10"/>
  <c r="F4740" i="10"/>
  <c r="F4748" i="10"/>
  <c r="F4756" i="10"/>
  <c r="F4764" i="10"/>
  <c r="F4772" i="10"/>
  <c r="F4780" i="10"/>
  <c r="F4788" i="10"/>
  <c r="F4796" i="10"/>
  <c r="F4804" i="10"/>
  <c r="F4812" i="10"/>
  <c r="F4820" i="10"/>
  <c r="F4828" i="10"/>
  <c r="F4836" i="10"/>
  <c r="F4844" i="10"/>
  <c r="F4852" i="10"/>
  <c r="F4860" i="10"/>
  <c r="F4868" i="10"/>
  <c r="F4876" i="10"/>
  <c r="F4884" i="10"/>
  <c r="F4892" i="10"/>
  <c r="F4900" i="10"/>
  <c r="F4908" i="10"/>
  <c r="F4916" i="10"/>
  <c r="F4924" i="10"/>
  <c r="F4932" i="10"/>
  <c r="F4940" i="10"/>
  <c r="F4948" i="10"/>
  <c r="F4956" i="10"/>
  <c r="F4964" i="10"/>
  <c r="F4972" i="10"/>
  <c r="F4980" i="10"/>
  <c r="F4988" i="10"/>
  <c r="F4996" i="10"/>
  <c r="F5004" i="10"/>
  <c r="F5012" i="10"/>
  <c r="F5020" i="10"/>
  <c r="F5028" i="10"/>
  <c r="F5036" i="10"/>
  <c r="F5044" i="10"/>
  <c r="F5052" i="10"/>
  <c r="F5060" i="10"/>
  <c r="F5068" i="10"/>
  <c r="F5076" i="10"/>
  <c r="F5084" i="10"/>
  <c r="F5092" i="10"/>
  <c r="F5100" i="10"/>
  <c r="F5108" i="10"/>
  <c r="F5116" i="10"/>
  <c r="F5124" i="10"/>
  <c r="F5132" i="10"/>
  <c r="F5140" i="10"/>
  <c r="F5148" i="10"/>
  <c r="F5156" i="10"/>
  <c r="F5164" i="10"/>
  <c r="F5172" i="10"/>
  <c r="F5180" i="10"/>
  <c r="F5188" i="10"/>
  <c r="F5196" i="10"/>
  <c r="F5204" i="10"/>
  <c r="F5212" i="10"/>
  <c r="F5220" i="10"/>
  <c r="F5228" i="10"/>
  <c r="F5236" i="10"/>
  <c r="F5244" i="10"/>
  <c r="F5252" i="10"/>
  <c r="F5260" i="10"/>
  <c r="F5268" i="10"/>
  <c r="F5276" i="10"/>
  <c r="F5284" i="10"/>
  <c r="F5292" i="10"/>
  <c r="F5300" i="10"/>
  <c r="F5308" i="10"/>
  <c r="F5316" i="10"/>
  <c r="F5324" i="10"/>
  <c r="F5332" i="10"/>
  <c r="F5340" i="10"/>
  <c r="F5348" i="10"/>
  <c r="F5356" i="10"/>
  <c r="F5364" i="10"/>
  <c r="F5372" i="10"/>
  <c r="F5380" i="10"/>
  <c r="F5388" i="10"/>
  <c r="F5396" i="10"/>
  <c r="F5404" i="10"/>
  <c r="F5412" i="10"/>
  <c r="F5420" i="10"/>
  <c r="F5428" i="10"/>
  <c r="F5436" i="10"/>
  <c r="F5444" i="10"/>
  <c r="F5452" i="10"/>
  <c r="F5460" i="10"/>
  <c r="F5468" i="10"/>
  <c r="F5476" i="10"/>
  <c r="F5484" i="10"/>
  <c r="F5492" i="10"/>
  <c r="F5500" i="10"/>
  <c r="F5508" i="10"/>
  <c r="F5516" i="10"/>
  <c r="F5524" i="10"/>
  <c r="F5532" i="10"/>
  <c r="F5540" i="10"/>
  <c r="F5548" i="10"/>
  <c r="F5556" i="10"/>
  <c r="F5564" i="10"/>
  <c r="F5572" i="10"/>
  <c r="F5580" i="10"/>
  <c r="F5588" i="10"/>
  <c r="F5596" i="10"/>
  <c r="F5604" i="10"/>
  <c r="F5612" i="10"/>
  <c r="F5620" i="10"/>
  <c r="F5628" i="10"/>
  <c r="F5636" i="10"/>
  <c r="F5644" i="10"/>
  <c r="F5652" i="10"/>
  <c r="F5660" i="10"/>
  <c r="F5668" i="10"/>
  <c r="F5676" i="10"/>
  <c r="F5684" i="10"/>
  <c r="F5692" i="10"/>
  <c r="F5700" i="10"/>
  <c r="F5708" i="10"/>
  <c r="F5716" i="10"/>
  <c r="F5724" i="10"/>
  <c r="F5732" i="10"/>
  <c r="F5740" i="10"/>
  <c r="F5748" i="10"/>
  <c r="F5756" i="10"/>
  <c r="F5764" i="10"/>
  <c r="F5772" i="10"/>
  <c r="F5780" i="10"/>
  <c r="F5788" i="10"/>
  <c r="F5796" i="10"/>
  <c r="F5804" i="10"/>
  <c r="F5812" i="10"/>
  <c r="F5820" i="10"/>
  <c r="F5828" i="10"/>
  <c r="F5836" i="10"/>
  <c r="F5844" i="10"/>
  <c r="F5852" i="10"/>
  <c r="F5860" i="10"/>
  <c r="F5868" i="10"/>
  <c r="F5876" i="10"/>
  <c r="F5884" i="10"/>
  <c r="F5892" i="10"/>
  <c r="F5900" i="10"/>
  <c r="F5908" i="10"/>
  <c r="F5916" i="10"/>
  <c r="F5924" i="10"/>
  <c r="F5932" i="10"/>
  <c r="F5940" i="10"/>
  <c r="F5948" i="10"/>
  <c r="F5956" i="10"/>
  <c r="F5964" i="10"/>
  <c r="F5972" i="10"/>
  <c r="F5980" i="10"/>
  <c r="F5988" i="10"/>
  <c r="F5996" i="10"/>
  <c r="F6004" i="10"/>
  <c r="F6012" i="10"/>
  <c r="F6020" i="10"/>
  <c r="F6028" i="10"/>
  <c r="F6036" i="10"/>
  <c r="F6044" i="10"/>
  <c r="F6052" i="10"/>
  <c r="F6060" i="10"/>
  <c r="F6068" i="10"/>
  <c r="F6076" i="10"/>
  <c r="F6084" i="10"/>
  <c r="F6092" i="10"/>
  <c r="F6100" i="10"/>
  <c r="F6108" i="10"/>
  <c r="F6116" i="10"/>
  <c r="F6124" i="10"/>
  <c r="F6132" i="10"/>
  <c r="F6140" i="10"/>
  <c r="F6148" i="10"/>
  <c r="F6156" i="10"/>
  <c r="F6164" i="10"/>
  <c r="F6172" i="10"/>
  <c r="F6180" i="10"/>
  <c r="F6188" i="10"/>
  <c r="F6196" i="10"/>
  <c r="F6204" i="10"/>
  <c r="F6212" i="10"/>
  <c r="F6220" i="10"/>
  <c r="F6228" i="10"/>
  <c r="F6236" i="10"/>
  <c r="F6244" i="10"/>
  <c r="F6252" i="10"/>
  <c r="F6260" i="10"/>
  <c r="F6268" i="10"/>
  <c r="F6276" i="10"/>
  <c r="F6284" i="10"/>
  <c r="F6292" i="10"/>
  <c r="F6300" i="10"/>
  <c r="F6308" i="10"/>
  <c r="F6316" i="10"/>
  <c r="F6324" i="10"/>
  <c r="F6332" i="10"/>
  <c r="F6340" i="10"/>
  <c r="F6348" i="10"/>
  <c r="F6356" i="10"/>
  <c r="F6364" i="10"/>
  <c r="F6372" i="10"/>
  <c r="F6380" i="10"/>
  <c r="F6388" i="10"/>
  <c r="F6396" i="10"/>
  <c r="F6404" i="10"/>
  <c r="F6412" i="10"/>
  <c r="F6420" i="10"/>
  <c r="F6428" i="10"/>
  <c r="F6436" i="10"/>
  <c r="F6444" i="10"/>
  <c r="F6452" i="10"/>
  <c r="F6460" i="10"/>
  <c r="F6468" i="10"/>
  <c r="F6476" i="10"/>
  <c r="F6484" i="10"/>
  <c r="F6492" i="10"/>
  <c r="F6500" i="10"/>
  <c r="F6508" i="10"/>
  <c r="F6516" i="10"/>
  <c r="F6524" i="10"/>
  <c r="F6532" i="10"/>
  <c r="F6540" i="10"/>
  <c r="F6548" i="10"/>
  <c r="F6556" i="10"/>
  <c r="F6564" i="10"/>
  <c r="F6572" i="10"/>
  <c r="F6580" i="10"/>
  <c r="F6588" i="10"/>
  <c r="F6596" i="10"/>
  <c r="F6604" i="10"/>
  <c r="F6612" i="10"/>
  <c r="F6620" i="10"/>
  <c r="F6628" i="10"/>
  <c r="F6636" i="10"/>
  <c r="F6644" i="10"/>
  <c r="F6652" i="10"/>
  <c r="F6660" i="10"/>
  <c r="F6668" i="10"/>
  <c r="F6676" i="10"/>
  <c r="F6684" i="10"/>
  <c r="F6692" i="10"/>
  <c r="F6700" i="10"/>
  <c r="F6708" i="10"/>
  <c r="F6716" i="10"/>
  <c r="F6724" i="10"/>
  <c r="F6732" i="10"/>
  <c r="F6740" i="10"/>
  <c r="F6748" i="10"/>
  <c r="F6756" i="10"/>
  <c r="F6764" i="10"/>
  <c r="F6772" i="10"/>
  <c r="F6780" i="10"/>
  <c r="F6788" i="10"/>
  <c r="F6796" i="10"/>
  <c r="F6804" i="10"/>
  <c r="F6812" i="10"/>
  <c r="F6820" i="10"/>
  <c r="F6828" i="10"/>
  <c r="F6836" i="10"/>
  <c r="F6844" i="10"/>
  <c r="F6852" i="10"/>
  <c r="F6860" i="10"/>
  <c r="F6868" i="10"/>
  <c r="F6876" i="10"/>
  <c r="F6884" i="10"/>
  <c r="F6892" i="10"/>
  <c r="F6900" i="10"/>
  <c r="F6908" i="10"/>
  <c r="F6916" i="10"/>
  <c r="F6924" i="10"/>
  <c r="F6932" i="10"/>
  <c r="F6940" i="10"/>
  <c r="F6948" i="10"/>
  <c r="F6956" i="10"/>
  <c r="F6964" i="10"/>
  <c r="F6972" i="10"/>
  <c r="F6980" i="10"/>
  <c r="F6988" i="10"/>
  <c r="F6996" i="10"/>
  <c r="F7004" i="10"/>
  <c r="F7012" i="10"/>
  <c r="F7020" i="10"/>
  <c r="F7028" i="10"/>
  <c r="F7036" i="10"/>
  <c r="F7044" i="10"/>
  <c r="F7052" i="10"/>
  <c r="F7060" i="10"/>
  <c r="F7068" i="10"/>
  <c r="F7076" i="10"/>
  <c r="F7084" i="10"/>
  <c r="F7092" i="10"/>
  <c r="F7100" i="10"/>
  <c r="F7108" i="10"/>
  <c r="F7116" i="10"/>
  <c r="F7124" i="10"/>
  <c r="F7132" i="10"/>
  <c r="F7140" i="10"/>
  <c r="F7148" i="10"/>
  <c r="F7156" i="10"/>
  <c r="F7164" i="10"/>
  <c r="F7172" i="10"/>
  <c r="F7180" i="10"/>
  <c r="F7188" i="10"/>
  <c r="F7196" i="10"/>
  <c r="F7204" i="10"/>
  <c r="F7212" i="10"/>
  <c r="F7220" i="10"/>
  <c r="F7228" i="10"/>
  <c r="F7236" i="10"/>
  <c r="F7244" i="10"/>
  <c r="F7252" i="10"/>
  <c r="F7260" i="10"/>
  <c r="F7268" i="10"/>
  <c r="F7276" i="10"/>
  <c r="F7284" i="10"/>
  <c r="F7292" i="10"/>
  <c r="F7300" i="10"/>
  <c r="F7308" i="10"/>
  <c r="F7316" i="10"/>
  <c r="F7324" i="10"/>
  <c r="F7332" i="10"/>
  <c r="F7340" i="10"/>
  <c r="F7348" i="10"/>
  <c r="F7356" i="10"/>
  <c r="F7364" i="10"/>
  <c r="F7372" i="10"/>
  <c r="F7380" i="10"/>
  <c r="F7388" i="10"/>
  <c r="F7396" i="10"/>
  <c r="F7404" i="10"/>
  <c r="F7412" i="10"/>
  <c r="F7420" i="10"/>
  <c r="F7428" i="10"/>
  <c r="F7436" i="10"/>
  <c r="F7444" i="10"/>
  <c r="F7452" i="10"/>
  <c r="F7460" i="10"/>
  <c r="F7468" i="10"/>
  <c r="F7476" i="10"/>
  <c r="F7484" i="10"/>
  <c r="F7492" i="10"/>
  <c r="F7500" i="10"/>
  <c r="F7508" i="10"/>
  <c r="F7516" i="10"/>
  <c r="F7524" i="10"/>
  <c r="F7532" i="10"/>
  <c r="F7540" i="10"/>
  <c r="F7548" i="10"/>
  <c r="F7556" i="10"/>
  <c r="F7564" i="10"/>
  <c r="F7572" i="10"/>
  <c r="F7580" i="10"/>
  <c r="F7588" i="10"/>
  <c r="F7596" i="10"/>
  <c r="F7604" i="10"/>
  <c r="F7612" i="10"/>
  <c r="F7620" i="10"/>
  <c r="F7628" i="10"/>
  <c r="F7636" i="10"/>
  <c r="F7644" i="10"/>
  <c r="F7652" i="10"/>
  <c r="F7660" i="10"/>
  <c r="F7668" i="10"/>
  <c r="F7676" i="10"/>
  <c r="F7684" i="10"/>
  <c r="F7692" i="10"/>
  <c r="F7700" i="10"/>
  <c r="F7708" i="10"/>
  <c r="F7716" i="10"/>
  <c r="F7724" i="10"/>
  <c r="F7732" i="10"/>
  <c r="F7740" i="10"/>
  <c r="F7748" i="10"/>
  <c r="F7756" i="10"/>
  <c r="F7764" i="10"/>
  <c r="F7772" i="10"/>
  <c r="F7780" i="10"/>
  <c r="F7788" i="10"/>
  <c r="F7796" i="10"/>
  <c r="F7804" i="10"/>
  <c r="F7812" i="10"/>
  <c r="F7820" i="10"/>
  <c r="F7828" i="10"/>
  <c r="F7836" i="10"/>
  <c r="F7844" i="10"/>
  <c r="F7852" i="10"/>
  <c r="F7860" i="10"/>
  <c r="F7868" i="10"/>
  <c r="F7876" i="10"/>
  <c r="F7884" i="10"/>
  <c r="F7892" i="10"/>
  <c r="F7900" i="10"/>
  <c r="F7908" i="10"/>
  <c r="F7916" i="10"/>
  <c r="F7924" i="10"/>
  <c r="F7932" i="10"/>
  <c r="F7940" i="10"/>
  <c r="F7948" i="10"/>
  <c r="F7956" i="10"/>
  <c r="F7964" i="10"/>
  <c r="F7972" i="10"/>
  <c r="F7980" i="10"/>
  <c r="F7988" i="10"/>
  <c r="F7996" i="10"/>
  <c r="F8004" i="10"/>
  <c r="F8012" i="10"/>
  <c r="F8020" i="10"/>
  <c r="F8028" i="10"/>
  <c r="F8036" i="10"/>
  <c r="F8044" i="10"/>
  <c r="F8052" i="10"/>
  <c r="F8060" i="10"/>
  <c r="F8068" i="10"/>
  <c r="F8076" i="10"/>
  <c r="F8084" i="10"/>
  <c r="F8092" i="10"/>
  <c r="F8100" i="10"/>
  <c r="F8108" i="10"/>
  <c r="F9973" i="10"/>
  <c r="F8116" i="10"/>
  <c r="F8124" i="10"/>
  <c r="F8132" i="10"/>
  <c r="F8140" i="10"/>
  <c r="F8148" i="10"/>
  <c r="F8156" i="10"/>
  <c r="F8164" i="10"/>
  <c r="F8172" i="10"/>
  <c r="F8180" i="10"/>
  <c r="F8188" i="10"/>
  <c r="F8196" i="10"/>
  <c r="F8204" i="10"/>
  <c r="F8212" i="10"/>
  <c r="F8220" i="10"/>
  <c r="F8228" i="10"/>
  <c r="F8236" i="10"/>
  <c r="F8244" i="10"/>
  <c r="F8252" i="10"/>
  <c r="F8260" i="10"/>
  <c r="F8268" i="10"/>
  <c r="F8276" i="10"/>
  <c r="F8284" i="10"/>
  <c r="F8292" i="10"/>
  <c r="F8300" i="10"/>
  <c r="F8308" i="10"/>
  <c r="F8316" i="10"/>
  <c r="F8324" i="10"/>
  <c r="F8332" i="10"/>
  <c r="F8340" i="10"/>
  <c r="F8348" i="10"/>
  <c r="F8356" i="10"/>
  <c r="F8364" i="10"/>
  <c r="F8372" i="10"/>
  <c r="F8380" i="10"/>
  <c r="F8388" i="10"/>
  <c r="F8396" i="10"/>
  <c r="F8404" i="10"/>
  <c r="F8412" i="10"/>
  <c r="F8420" i="10"/>
  <c r="F8428" i="10"/>
  <c r="F8436" i="10"/>
  <c r="F8444" i="10"/>
  <c r="F8452" i="10"/>
  <c r="F8460" i="10"/>
  <c r="F8468" i="10"/>
  <c r="F8476" i="10"/>
  <c r="F8484" i="10"/>
  <c r="F8492" i="10"/>
  <c r="F8500" i="10"/>
  <c r="F8508" i="10"/>
  <c r="F8516" i="10"/>
  <c r="F8524" i="10"/>
  <c r="F8532" i="10"/>
  <c r="F8540" i="10"/>
  <c r="F8548" i="10"/>
  <c r="F8556" i="10"/>
  <c r="F8564" i="10"/>
  <c r="F8572" i="10"/>
  <c r="F8580" i="10"/>
  <c r="F8588" i="10"/>
  <c r="F8596" i="10"/>
  <c r="F8604" i="10"/>
  <c r="F8612" i="10"/>
  <c r="F8620" i="10"/>
  <c r="F8628" i="10"/>
  <c r="F8636" i="10"/>
  <c r="F8644" i="10"/>
  <c r="F8652" i="10"/>
  <c r="F8660" i="10"/>
  <c r="F8668" i="10"/>
  <c r="F8676" i="10"/>
  <c r="F8684" i="10"/>
  <c r="F8692" i="10"/>
  <c r="F8700" i="10"/>
  <c r="F8708" i="10"/>
  <c r="F8740" i="10"/>
  <c r="F8748" i="10"/>
  <c r="F8756" i="10"/>
  <c r="F9948" i="10"/>
  <c r="F9956" i="10"/>
  <c r="F9964" i="10"/>
  <c r="F9972" i="10"/>
  <c r="F9980" i="10"/>
  <c r="F9988" i="10"/>
  <c r="F9996" i="10"/>
  <c r="F6445" i="10"/>
  <c r="F6453" i="10"/>
  <c r="F6461" i="10"/>
  <c r="F6469" i="10"/>
  <c r="F6477" i="10"/>
  <c r="F6485" i="10"/>
  <c r="F6493" i="10"/>
  <c r="F6501" i="10"/>
  <c r="F6509" i="10"/>
  <c r="F6517" i="10"/>
  <c r="F6525" i="10"/>
  <c r="F6533" i="10"/>
  <c r="F6541" i="10"/>
  <c r="F6549" i="10"/>
  <c r="F6557" i="10"/>
  <c r="F6565" i="10"/>
  <c r="F6573" i="10"/>
  <c r="F6581" i="10"/>
  <c r="F6589" i="10"/>
  <c r="F6597" i="10"/>
  <c r="F6605" i="10"/>
  <c r="F6613" i="10"/>
  <c r="F6621" i="10"/>
  <c r="F6629" i="10"/>
  <c r="F6637" i="10"/>
  <c r="F6645" i="10"/>
  <c r="F6653" i="10"/>
  <c r="F6661" i="10"/>
  <c r="F6669" i="10"/>
  <c r="F6677" i="10"/>
  <c r="F6685" i="10"/>
  <c r="F6693" i="10"/>
  <c r="F6701" i="10"/>
  <c r="F6709" i="10"/>
  <c r="F6717" i="10"/>
  <c r="F6725" i="10"/>
  <c r="F6733" i="10"/>
  <c r="F6741" i="10"/>
  <c r="F6749" i="10"/>
  <c r="F6757" i="10"/>
  <c r="F6765" i="10"/>
  <c r="F6773" i="10"/>
  <c r="F6781" i="10"/>
  <c r="F6789" i="10"/>
  <c r="F6797" i="10"/>
  <c r="F6805" i="10"/>
  <c r="F6813" i="10"/>
  <c r="F6821" i="10"/>
  <c r="F6829" i="10"/>
  <c r="F6837" i="10"/>
  <c r="F6845" i="10"/>
  <c r="F6853" i="10"/>
  <c r="F6861" i="10"/>
  <c r="F6869" i="10"/>
  <c r="F6877" i="10"/>
  <c r="F6885" i="10"/>
  <c r="F6893" i="10"/>
  <c r="F6901" i="10"/>
  <c r="F6909" i="10"/>
  <c r="F6917" i="10"/>
  <c r="F6925" i="10"/>
  <c r="F6933" i="10"/>
  <c r="F6941" i="10"/>
  <c r="F6949" i="10"/>
  <c r="F6957" i="10"/>
  <c r="F6965" i="10"/>
  <c r="F6973" i="10"/>
  <c r="F6981" i="10"/>
  <c r="F6989" i="10"/>
  <c r="F6997" i="10"/>
  <c r="F7005" i="10"/>
  <c r="F7013" i="10"/>
  <c r="F7021" i="10"/>
  <c r="F7029" i="10"/>
  <c r="F7037" i="10"/>
  <c r="F7045" i="10"/>
  <c r="F7053" i="10"/>
  <c r="F7061" i="10"/>
  <c r="F7069" i="10"/>
  <c r="F7077" i="10"/>
  <c r="F7085" i="10"/>
  <c r="F7093" i="10"/>
  <c r="F7101" i="10"/>
  <c r="F7109" i="10"/>
  <c r="F7117" i="10"/>
  <c r="F7125" i="10"/>
  <c r="F7133" i="10"/>
  <c r="F7141" i="10"/>
  <c r="F7149" i="10"/>
  <c r="F7157" i="10"/>
  <c r="F7165" i="10"/>
  <c r="F7173" i="10"/>
  <c r="F7181" i="10"/>
  <c r="F7189" i="10"/>
  <c r="F7197" i="10"/>
  <c r="F7205" i="10"/>
  <c r="F7213" i="10"/>
  <c r="F7221" i="10"/>
  <c r="F7229" i="10"/>
  <c r="F7237" i="10"/>
  <c r="F7245" i="10"/>
  <c r="F7253" i="10"/>
  <c r="F7261" i="10"/>
  <c r="F7269" i="10"/>
  <c r="F7277" i="10"/>
  <c r="F7285" i="10"/>
  <c r="F7293" i="10"/>
  <c r="F7301" i="10"/>
  <c r="F7309" i="10"/>
  <c r="F7317" i="10"/>
  <c r="F7325" i="10"/>
  <c r="F7333" i="10"/>
  <c r="F7341" i="10"/>
  <c r="F7349" i="10"/>
  <c r="F7357" i="10"/>
  <c r="F7365" i="10"/>
  <c r="F7373" i="10"/>
  <c r="F7381" i="10"/>
  <c r="F7389" i="10"/>
  <c r="F7397" i="10"/>
  <c r="F7405" i="10"/>
  <c r="F7413" i="10"/>
  <c r="F7421" i="10"/>
  <c r="F7429" i="10"/>
  <c r="F7437" i="10"/>
  <c r="F7445" i="10"/>
  <c r="F7453" i="10"/>
  <c r="F7461" i="10"/>
  <c r="F7469" i="10"/>
  <c r="F7477" i="10"/>
  <c r="F7719" i="10"/>
  <c r="F7727" i="10"/>
  <c r="F7735" i="10"/>
  <c r="F7743" i="10"/>
  <c r="F7751" i="10"/>
  <c r="F7759" i="10"/>
  <c r="F7767" i="10"/>
  <c r="F7775" i="10"/>
  <c r="F7" i="10"/>
  <c r="F5" i="10"/>
  <c r="F7485" i="10"/>
  <c r="F7493" i="10"/>
  <c r="F7501" i="10"/>
  <c r="F7509" i="10"/>
  <c r="F7517" i="10"/>
  <c r="F7525" i="10"/>
  <c r="F7533" i="10"/>
  <c r="F7541" i="10"/>
  <c r="F7549" i="10"/>
  <c r="F7557" i="10"/>
  <c r="F7565" i="10"/>
  <c r="F7573" i="10"/>
  <c r="F7581" i="10"/>
  <c r="F7589" i="10"/>
  <c r="F7597" i="10"/>
  <c r="F7605" i="10"/>
  <c r="F7613" i="10"/>
  <c r="F7621" i="10"/>
  <c r="F7629" i="10"/>
  <c r="F7637" i="10"/>
  <c r="F7645" i="10"/>
  <c r="F7653" i="10"/>
  <c r="F7661" i="10"/>
  <c r="F7669" i="10"/>
  <c r="F7677" i="10"/>
  <c r="F7685" i="10"/>
  <c r="F7693" i="10"/>
  <c r="F7701" i="10"/>
  <c r="F7709" i="10"/>
  <c r="F7717" i="10"/>
  <c r="F7725" i="10"/>
  <c r="F7733" i="10"/>
  <c r="F7741" i="10"/>
  <c r="F7749" i="10"/>
  <c r="F7757" i="10"/>
  <c r="F7765" i="10"/>
  <c r="F7773" i="10"/>
  <c r="F7781" i="10"/>
  <c r="F7789" i="10"/>
  <c r="F7797" i="10"/>
  <c r="F7805" i="10"/>
  <c r="F7813" i="10"/>
  <c r="F7821" i="10"/>
  <c r="F7829" i="10"/>
  <c r="F7837" i="10"/>
  <c r="F7845" i="10"/>
  <c r="F7853" i="10"/>
  <c r="F7861" i="10"/>
  <c r="F7869" i="10"/>
  <c r="F7877" i="10"/>
  <c r="F7885" i="10"/>
  <c r="F7893" i="10"/>
  <c r="F7901" i="10"/>
  <c r="F7909" i="10"/>
  <c r="F7917" i="10"/>
  <c r="F7925" i="10"/>
  <c r="F7933" i="10"/>
  <c r="F7941" i="10"/>
  <c r="F7949" i="10"/>
  <c r="F7957" i="10"/>
  <c r="F7965" i="10"/>
  <c r="F7973" i="10"/>
  <c r="F7981" i="10"/>
  <c r="F7989" i="10"/>
  <c r="F7997" i="10"/>
  <c r="F8005" i="10"/>
  <c r="F8013" i="10"/>
  <c r="F8021" i="10"/>
  <c r="F8029" i="10"/>
  <c r="F8037" i="10"/>
  <c r="F8045" i="10"/>
  <c r="F8053" i="10"/>
  <c r="F8061" i="10"/>
  <c r="F8069" i="10"/>
  <c r="F8077" i="10"/>
  <c r="F8085" i="10"/>
  <c r="F8093" i="10"/>
  <c r="F8101" i="10"/>
  <c r="F8109" i="10"/>
  <c r="F8117" i="10"/>
  <c r="F8125" i="10"/>
  <c r="F8133" i="10"/>
  <c r="F8141" i="10"/>
  <c r="F8149" i="10"/>
  <c r="F8157" i="10"/>
  <c r="F8165" i="10"/>
  <c r="F8173" i="10"/>
  <c r="F8181" i="10"/>
  <c r="F8189" i="10"/>
  <c r="F8197" i="10"/>
  <c r="F8205" i="10"/>
  <c r="F8213" i="10"/>
  <c r="F8221" i="10"/>
  <c r="F8229" i="10"/>
  <c r="F8237" i="10"/>
  <c r="F8245" i="10"/>
  <c r="F8253" i="10"/>
  <c r="F8261" i="10"/>
  <c r="F8269" i="10"/>
  <c r="F8277" i="10"/>
  <c r="F8285" i="10"/>
  <c r="F8293" i="10"/>
  <c r="F8301" i="10"/>
  <c r="F8309" i="10"/>
  <c r="F8317" i="10"/>
  <c r="F8325" i="10"/>
  <c r="F8333" i="10"/>
  <c r="F8341" i="10"/>
  <c r="F8349" i="10"/>
  <c r="F8357" i="10"/>
  <c r="F8365" i="10"/>
  <c r="F8373" i="10"/>
  <c r="F8381" i="10"/>
  <c r="F8389" i="10"/>
  <c r="F8397" i="10"/>
  <c r="F8405" i="10"/>
  <c r="F8413" i="10"/>
  <c r="F8421" i="10"/>
  <c r="F8429" i="10"/>
  <c r="F8437" i="10"/>
  <c r="F8445" i="10"/>
  <c r="F8453" i="10"/>
  <c r="F8461" i="10"/>
  <c r="F8469" i="10"/>
  <c r="F8477" i="10"/>
  <c r="F8485" i="10"/>
  <c r="F8493" i="10"/>
  <c r="F8501" i="10"/>
  <c r="F8509" i="10"/>
  <c r="F8517" i="10"/>
  <c r="F8525" i="10"/>
  <c r="F8533" i="10"/>
  <c r="F8541" i="10"/>
  <c r="F8549" i="10"/>
  <c r="F8557" i="10"/>
  <c r="F8565" i="10"/>
  <c r="F8573" i="10"/>
  <c r="F8581" i="10"/>
  <c r="F8589" i="10"/>
  <c r="F8597" i="10"/>
  <c r="F8605" i="10"/>
  <c r="F8613" i="10"/>
  <c r="F8621" i="10"/>
  <c r="F8629" i="10"/>
  <c r="F8637" i="10"/>
  <c r="F8645" i="10"/>
  <c r="F8653" i="10"/>
  <c r="F8661" i="10"/>
  <c r="F8669" i="10"/>
  <c r="F8677" i="10"/>
  <c r="F8685" i="10"/>
  <c r="F8693" i="10"/>
  <c r="F8701" i="10"/>
  <c r="F8709" i="10"/>
  <c r="F8717" i="10"/>
  <c r="F7783" i="10"/>
  <c r="F7791" i="10"/>
  <c r="F7799" i="10"/>
  <c r="F7807" i="10"/>
  <c r="F7815" i="10"/>
  <c r="F7823" i="10"/>
  <c r="F7831" i="10"/>
  <c r="F7839" i="10"/>
  <c r="F7847" i="10"/>
  <c r="F7855" i="10"/>
  <c r="F7863" i="10"/>
  <c r="F7871" i="10"/>
  <c r="F7879" i="10"/>
  <c r="F7887" i="10"/>
  <c r="F7895" i="10"/>
  <c r="F7903" i="10"/>
  <c r="F7911" i="10"/>
  <c r="F7919" i="10"/>
  <c r="F7927" i="10"/>
  <c r="F7935" i="10"/>
  <c r="F7943" i="10"/>
  <c r="F7951" i="10"/>
  <c r="F7959" i="10"/>
  <c r="F7967" i="10"/>
  <c r="F7975" i="10"/>
  <c r="F7983" i="10"/>
  <c r="F7991" i="10"/>
  <c r="F7999" i="10"/>
  <c r="F8007" i="10"/>
  <c r="F8015" i="10"/>
  <c r="F8023" i="10"/>
  <c r="F8031" i="10"/>
  <c r="F8039" i="10"/>
  <c r="F8047" i="10"/>
  <c r="F8055" i="10"/>
  <c r="F8063" i="10"/>
  <c r="F8071" i="10"/>
  <c r="F8079" i="10"/>
  <c r="F8087" i="10"/>
  <c r="F8095" i="10"/>
  <c r="F8103" i="10"/>
  <c r="F8111" i="10"/>
  <c r="F8119" i="10"/>
  <c r="F8127" i="10"/>
  <c r="F8135" i="10"/>
  <c r="F8143" i="10"/>
  <c r="F8151" i="10"/>
  <c r="F8159" i="10"/>
  <c r="F8167" i="10"/>
  <c r="F8175" i="10"/>
  <c r="F8183" i="10"/>
  <c r="F8191" i="10"/>
  <c r="F8199" i="10"/>
  <c r="F8207" i="10"/>
  <c r="F8215" i="10"/>
  <c r="F8223" i="10"/>
  <c r="F8231" i="10"/>
  <c r="F8239" i="10"/>
  <c r="F8247" i="10"/>
  <c r="F8255" i="10"/>
  <c r="F8263" i="10"/>
  <c r="F8271" i="10"/>
  <c r="F8279" i="10"/>
  <c r="F8287" i="10"/>
  <c r="F8295" i="10"/>
  <c r="F8303" i="10"/>
  <c r="F8311" i="10"/>
  <c r="F8319" i="10"/>
  <c r="F8327" i="10"/>
  <c r="F8335" i="10"/>
  <c r="F8343" i="10"/>
  <c r="F8351" i="10"/>
  <c r="F8359" i="10"/>
  <c r="F8367" i="10"/>
  <c r="F8375" i="10"/>
  <c r="F8383" i="10"/>
  <c r="F8391" i="10"/>
  <c r="F8399" i="10"/>
  <c r="F8407" i="10"/>
  <c r="F8415" i="10"/>
  <c r="F8423" i="10"/>
  <c r="F8431" i="10"/>
  <c r="F8439" i="10"/>
  <c r="F8447" i="10"/>
  <c r="F8455" i="10"/>
  <c r="F8725" i="10"/>
  <c r="F8733" i="10"/>
  <c r="F8741" i="10"/>
  <c r="F8749" i="10"/>
  <c r="F8757" i="10"/>
  <c r="F8765" i="10"/>
  <c r="F8773" i="10"/>
  <c r="F8781" i="10"/>
  <c r="F8789" i="10"/>
  <c r="F8797" i="10"/>
  <c r="F8805" i="10"/>
  <c r="F8813" i="10"/>
  <c r="F8821" i="10"/>
  <c r="F8829" i="10"/>
  <c r="F8837" i="10"/>
  <c r="F8845" i="10"/>
  <c r="F8853" i="10"/>
  <c r="F8861" i="10"/>
  <c r="F8869" i="10"/>
  <c r="F8877" i="10"/>
  <c r="F8885" i="10"/>
  <c r="F8893" i="10"/>
  <c r="F8901" i="10"/>
  <c r="F8909" i="10"/>
  <c r="F8917" i="10"/>
  <c r="F8925" i="10"/>
  <c r="F8933" i="10"/>
  <c r="F8941" i="10"/>
  <c r="F8949" i="10"/>
  <c r="F8957" i="10"/>
  <c r="F8965" i="10"/>
  <c r="F8973" i="10"/>
  <c r="F8981" i="10"/>
  <c r="F8989" i="10"/>
  <c r="F8997" i="10"/>
  <c r="F9005" i="10"/>
  <c r="F9013" i="10"/>
  <c r="F9021" i="10"/>
  <c r="F9029" i="10"/>
  <c r="F9037" i="10"/>
  <c r="F9045" i="10"/>
  <c r="F9053" i="10"/>
  <c r="F9061" i="10"/>
  <c r="F9069" i="10"/>
  <c r="F9077" i="10"/>
  <c r="F9085" i="10"/>
  <c r="F9093" i="10"/>
  <c r="F9101" i="10"/>
  <c r="F9109" i="10"/>
  <c r="F9117" i="10"/>
  <c r="F9125" i="10"/>
  <c r="F9133" i="10"/>
  <c r="F9141" i="10"/>
  <c r="F9149" i="10"/>
  <c r="F9157" i="10"/>
  <c r="F9165" i="10"/>
  <c r="F9173" i="10"/>
  <c r="F9181" i="10"/>
  <c r="F9189" i="10"/>
  <c r="F9197" i="10"/>
  <c r="F9205" i="10"/>
  <c r="F9213" i="10"/>
  <c r="F9221" i="10"/>
  <c r="F9229" i="10"/>
  <c r="F9237" i="10"/>
  <c r="F9245" i="10"/>
  <c r="F9253" i="10"/>
  <c r="F9261" i="10"/>
  <c r="F9269" i="10"/>
  <c r="F9277" i="10"/>
  <c r="F9285" i="10"/>
  <c r="F9293" i="10"/>
  <c r="F9301" i="10"/>
  <c r="F9309" i="10"/>
  <c r="F9317" i="10"/>
  <c r="F9325" i="10"/>
  <c r="F9333" i="10"/>
  <c r="F9341" i="10"/>
  <c r="F9349" i="10"/>
  <c r="F9357" i="10"/>
  <c r="F9365" i="10"/>
  <c r="F9373" i="10"/>
  <c r="F9381" i="10"/>
  <c r="F9389" i="10"/>
  <c r="F9397" i="10"/>
  <c r="F9328" i="10"/>
  <c r="F9336" i="10"/>
  <c r="F9344" i="10"/>
  <c r="F9352" i="10"/>
  <c r="F9360" i="10"/>
  <c r="F9368" i="10"/>
  <c r="F9376" i="10"/>
  <c r="F9384" i="10"/>
  <c r="F9392" i="10"/>
  <c r="F9400" i="10"/>
  <c r="F9408" i="10"/>
  <c r="F9416" i="10"/>
  <c r="F9424" i="10"/>
  <c r="F9432" i="10"/>
  <c r="F9440" i="10"/>
  <c r="F9448" i="10"/>
  <c r="F9456" i="10"/>
  <c r="F9464" i="10"/>
  <c r="F9472" i="10"/>
  <c r="F9480" i="10"/>
  <c r="F9488" i="10"/>
  <c r="F9496" i="10"/>
  <c r="F9504" i="10"/>
  <c r="F9512" i="10"/>
  <c r="F9520" i="10"/>
  <c r="F9528" i="10"/>
  <c r="F9536" i="10"/>
  <c r="F9544" i="10"/>
  <c r="F9552" i="10"/>
  <c r="F9560" i="10"/>
  <c r="F9568" i="10"/>
  <c r="F9576" i="10"/>
  <c r="F9584" i="10"/>
  <c r="F9592" i="10"/>
  <c r="F9600" i="10"/>
  <c r="F9608" i="10"/>
  <c r="F9616" i="10"/>
  <c r="F9624" i="10"/>
  <c r="F9632" i="10"/>
  <c r="F9640" i="10"/>
  <c r="F9648" i="10"/>
  <c r="F9656" i="10"/>
  <c r="F9664" i="10"/>
  <c r="F9672" i="10"/>
  <c r="F9680" i="10"/>
  <c r="F9688" i="10"/>
  <c r="F9696" i="10"/>
  <c r="F9704" i="10"/>
  <c r="F9712" i="10"/>
  <c r="F9720" i="10"/>
  <c r="F9728" i="10"/>
  <c r="F9736" i="10"/>
  <c r="F9744" i="10"/>
  <c r="F9752" i="10"/>
  <c r="F9760" i="10"/>
  <c r="F9768" i="10"/>
  <c r="F9776" i="10"/>
  <c r="F9784" i="10"/>
  <c r="F9792" i="10"/>
  <c r="F9800" i="10"/>
  <c r="F9808" i="10"/>
  <c r="F9816" i="10"/>
  <c r="F9824" i="10"/>
  <c r="F9832" i="10"/>
  <c r="F9840" i="10"/>
  <c r="F9848" i="10"/>
  <c r="F9856" i="10"/>
  <c r="F9864" i="10"/>
  <c r="F9872" i="10"/>
  <c r="F9880" i="10"/>
  <c r="F9888" i="10"/>
  <c r="F9896" i="10"/>
  <c r="F9904" i="10"/>
  <c r="F9912" i="10"/>
  <c r="F9920" i="10"/>
  <c r="F9928" i="10"/>
  <c r="F9936" i="10"/>
  <c r="F9944" i="10"/>
  <c r="F9952" i="10"/>
  <c r="F9960" i="10"/>
  <c r="F9968" i="10"/>
  <c r="F9976" i="10"/>
  <c r="F9984" i="10"/>
  <c r="F9992" i="10"/>
  <c r="F10000" i="10"/>
  <c r="F9405" i="10"/>
  <c r="F9413" i="10"/>
  <c r="F9421" i="10"/>
  <c r="F9429" i="10"/>
  <c r="F9437" i="10"/>
  <c r="F9445" i="10"/>
  <c r="F9453" i="10"/>
  <c r="F9461" i="10"/>
  <c r="F9469" i="10"/>
  <c r="F9477" i="10"/>
  <c r="F9485" i="10"/>
  <c r="F9493" i="10"/>
  <c r="F9501" i="10"/>
  <c r="F9509" i="10"/>
  <c r="F9517" i="10"/>
  <c r="F9525" i="10"/>
  <c r="F9533" i="10"/>
  <c r="F9541" i="10"/>
  <c r="F9549" i="10"/>
  <c r="F9557" i="10"/>
  <c r="F9565" i="10"/>
  <c r="F9573" i="10"/>
  <c r="F9581" i="10"/>
  <c r="F9589" i="10"/>
  <c r="F9597" i="10"/>
  <c r="F9605" i="10"/>
  <c r="F9613" i="10"/>
  <c r="F9621" i="10"/>
  <c r="F9629" i="10"/>
  <c r="F9637" i="10"/>
  <c r="F9645" i="10"/>
  <c r="F9653" i="10"/>
  <c r="F9661" i="10"/>
  <c r="F9669" i="10"/>
  <c r="F9677" i="10"/>
  <c r="F9685" i="10"/>
  <c r="F9693" i="10"/>
  <c r="F9701" i="10"/>
  <c r="F9709" i="10"/>
  <c r="F9717" i="10"/>
  <c r="F9725" i="10"/>
  <c r="F9733" i="10"/>
  <c r="F9741" i="10"/>
  <c r="F9749" i="10"/>
  <c r="F9757" i="10"/>
  <c r="F9765" i="10"/>
  <c r="F9773" i="10"/>
  <c r="F9781" i="10"/>
  <c r="F9789" i="10"/>
  <c r="F9797" i="10"/>
  <c r="F9805" i="10"/>
  <c r="F9813" i="10"/>
  <c r="F9821" i="10"/>
  <c r="F9829" i="10"/>
  <c r="F9837" i="10"/>
  <c r="F9845" i="10"/>
  <c r="F9853" i="10"/>
  <c r="F9861" i="10"/>
  <c r="F9869" i="10"/>
  <c r="F9877" i="10"/>
  <c r="F9885" i="10"/>
  <c r="F9893" i="10"/>
  <c r="F9901" i="10"/>
  <c r="F9999" i="10"/>
  <c r="F9657" i="10"/>
  <c r="F9665" i="10"/>
  <c r="F9673" i="10"/>
  <c r="F9681" i="10"/>
  <c r="F9689" i="10"/>
  <c r="F9697" i="10"/>
  <c r="F9705" i="10"/>
  <c r="F9713" i="10"/>
  <c r="F9721" i="10"/>
  <c r="F9729" i="10"/>
  <c r="F9737" i="10"/>
  <c r="F9745" i="10"/>
  <c r="F9753" i="10"/>
  <c r="F9761" i="10"/>
  <c r="F9769" i="10"/>
  <c r="F9777" i="10"/>
  <c r="F9785" i="10"/>
  <c r="F9793" i="10"/>
  <c r="F9801" i="10"/>
  <c r="F9809" i="10"/>
  <c r="F9817" i="10"/>
  <c r="F9825" i="10"/>
  <c r="F9833" i="10"/>
  <c r="F9841" i="10"/>
  <c r="F9849" i="10"/>
  <c r="F9857" i="10"/>
  <c r="F9865" i="10"/>
  <c r="F9873" i="10"/>
  <c r="F9905" i="10"/>
  <c r="F9913" i="10"/>
  <c r="F9921" i="10"/>
  <c r="F9929" i="10"/>
  <c r="F9937" i="10"/>
  <c r="F10001" i="10"/>
  <c r="F6" i="10"/>
  <c r="F9" i="10"/>
  <c r="F18" i="10"/>
  <c r="F26" i="10"/>
  <c r="F34" i="10"/>
  <c r="F42" i="10"/>
  <c r="F50" i="10"/>
  <c r="F58" i="10"/>
  <c r="F66" i="10"/>
  <c r="F74" i="10"/>
  <c r="F82" i="10"/>
  <c r="F90" i="10"/>
  <c r="F98" i="10"/>
  <c r="F106" i="10"/>
  <c r="F114" i="10"/>
  <c r="F122" i="10"/>
  <c r="F130" i="10"/>
  <c r="F138" i="10"/>
  <c r="F146" i="10"/>
  <c r="F154" i="10"/>
  <c r="F162" i="10"/>
  <c r="F170" i="10"/>
  <c r="F178" i="10"/>
  <c r="F186" i="10"/>
  <c r="F194" i="10"/>
  <c r="F202" i="10"/>
  <c r="F210" i="10"/>
  <c r="F218" i="10"/>
  <c r="F226" i="10"/>
  <c r="F234" i="10"/>
  <c r="F242" i="10"/>
  <c r="F250" i="10"/>
  <c r="F258" i="10"/>
  <c r="F266" i="10"/>
  <c r="F274" i="10"/>
  <c r="F282" i="10"/>
  <c r="F290" i="10"/>
  <c r="F298" i="10"/>
  <c r="F306" i="10"/>
  <c r="F314" i="10"/>
  <c r="F322" i="10"/>
  <c r="F330" i="10"/>
  <c r="F338" i="10"/>
  <c r="F346" i="10"/>
  <c r="F354" i="10"/>
  <c r="F362" i="10"/>
  <c r="F370" i="10"/>
  <c r="F378" i="10"/>
  <c r="F386" i="10"/>
  <c r="F394" i="10"/>
  <c r="F402" i="10"/>
  <c r="F410" i="10"/>
  <c r="F418" i="10"/>
  <c r="F426" i="10"/>
  <c r="F434" i="10"/>
  <c r="F442" i="10"/>
  <c r="F450" i="10"/>
  <c r="F458" i="10"/>
  <c r="F466" i="10"/>
  <c r="F474" i="10"/>
  <c r="F482" i="10"/>
  <c r="F490" i="10"/>
  <c r="F498" i="10"/>
  <c r="F506" i="10"/>
  <c r="F514" i="10"/>
  <c r="F522" i="10"/>
  <c r="F530" i="10"/>
  <c r="F538" i="10"/>
  <c r="F546" i="10"/>
  <c r="F554" i="10"/>
  <c r="F562" i="10"/>
  <c r="F570" i="10"/>
  <c r="F578" i="10"/>
  <c r="F586" i="10"/>
  <c r="F594" i="10"/>
  <c r="F602" i="10"/>
  <c r="F610" i="10"/>
  <c r="F618" i="10"/>
  <c r="F626" i="10"/>
  <c r="F634" i="10"/>
  <c r="F642" i="10"/>
  <c r="F650" i="10"/>
  <c r="F658" i="10"/>
  <c r="F666" i="10"/>
  <c r="F674" i="10"/>
  <c r="F682" i="10"/>
  <c r="F690" i="10"/>
  <c r="F698" i="10"/>
  <c r="F706" i="10"/>
  <c r="F714" i="10"/>
  <c r="F722" i="10"/>
  <c r="F15" i="10"/>
  <c r="F23" i="10"/>
  <c r="F31" i="10"/>
  <c r="F39" i="10"/>
  <c r="F47" i="10"/>
  <c r="F55" i="10"/>
  <c r="F63" i="10"/>
  <c r="F71" i="10"/>
  <c r="F79" i="10"/>
  <c r="F87" i="10"/>
  <c r="F95" i="10"/>
  <c r="F103" i="10"/>
  <c r="F111" i="10"/>
  <c r="F119" i="10"/>
  <c r="F127" i="10"/>
  <c r="F135" i="10"/>
  <c r="F143" i="10"/>
  <c r="F151" i="10"/>
  <c r="F159" i="10"/>
  <c r="F167" i="10"/>
  <c r="F175" i="10"/>
  <c r="F183" i="10"/>
  <c r="F191" i="10"/>
  <c r="F199" i="10"/>
  <c r="F207" i="10"/>
  <c r="F215" i="10"/>
  <c r="F223" i="10"/>
  <c r="F231" i="10"/>
  <c r="F239" i="10"/>
  <c r="F247" i="10"/>
  <c r="F255" i="10"/>
  <c r="F263" i="10"/>
  <c r="F271" i="10"/>
  <c r="F279" i="10"/>
  <c r="F287" i="10"/>
  <c r="F295" i="10"/>
  <c r="F303" i="10"/>
  <c r="F311" i="10"/>
  <c r="F319" i="10"/>
  <c r="F327" i="10"/>
  <c r="F335" i="10"/>
  <c r="F343" i="10"/>
  <c r="F351" i="10"/>
  <c r="F359" i="10"/>
  <c r="F367" i="10"/>
  <c r="F375" i="10"/>
  <c r="F383" i="10"/>
  <c r="F391" i="10"/>
  <c r="F399" i="10"/>
  <c r="F407" i="10"/>
  <c r="F415" i="10"/>
  <c r="F423" i="10"/>
  <c r="F431" i="10"/>
  <c r="F439" i="10"/>
  <c r="F447" i="10"/>
  <c r="F455" i="10"/>
  <c r="F463" i="10"/>
  <c r="F471" i="10"/>
  <c r="F479" i="10"/>
  <c r="F487" i="10"/>
  <c r="F495" i="10"/>
  <c r="F503" i="10"/>
  <c r="F511" i="10"/>
  <c r="F519" i="10"/>
  <c r="F527" i="10"/>
  <c r="F535" i="10"/>
  <c r="F543" i="10"/>
  <c r="F551" i="10"/>
  <c r="F559" i="10"/>
  <c r="F567" i="10"/>
  <c r="F575" i="10"/>
  <c r="F583" i="10"/>
  <c r="F591" i="10"/>
  <c r="F599" i="10"/>
  <c r="F607" i="10"/>
  <c r="F615" i="10"/>
  <c r="F623" i="10"/>
  <c r="F631" i="10"/>
  <c r="F639" i="10"/>
  <c r="F647" i="10"/>
  <c r="F655" i="10"/>
  <c r="F663" i="10"/>
  <c r="F671" i="10"/>
  <c r="F679" i="10"/>
  <c r="F687" i="10"/>
  <c r="F695" i="10"/>
  <c r="F703" i="10"/>
  <c r="F711" i="10"/>
  <c r="F719" i="10"/>
  <c r="F727" i="10"/>
  <c r="F735" i="10"/>
  <c r="F743" i="10"/>
  <c r="F751" i="10"/>
  <c r="F759" i="10"/>
  <c r="F767" i="10"/>
  <c r="F775" i="10"/>
  <c r="F783" i="10"/>
  <c r="F791" i="10"/>
  <c r="F799" i="10"/>
  <c r="F807" i="10"/>
  <c r="F815" i="10"/>
  <c r="F823" i="10"/>
  <c r="F831" i="10"/>
  <c r="F839" i="10"/>
  <c r="F847" i="10"/>
  <c r="F855" i="10"/>
  <c r="F863" i="10"/>
  <c r="F871" i="10"/>
  <c r="F879" i="10"/>
  <c r="F887" i="10"/>
  <c r="F895" i="10"/>
  <c r="F903" i="10"/>
  <c r="F911" i="10"/>
  <c r="F919" i="10"/>
  <c r="F927" i="10"/>
  <c r="F935" i="10"/>
  <c r="F943" i="10"/>
  <c r="F951" i="10"/>
  <c r="F959" i="10"/>
  <c r="F967" i="10"/>
  <c r="F975" i="10"/>
  <c r="F983" i="10"/>
  <c r="F991" i="10"/>
  <c r="F999" i="10"/>
  <c r="F1007" i="10"/>
  <c r="F1015" i="10"/>
  <c r="F1023" i="10"/>
  <c r="F1031" i="10"/>
  <c r="F1039" i="10"/>
  <c r="F1047" i="10"/>
  <c r="F1055" i="10"/>
  <c r="F1063" i="10"/>
  <c r="F1071" i="10"/>
  <c r="F1079" i="10"/>
  <c r="F1087" i="10"/>
  <c r="F1095" i="10"/>
  <c r="F1103" i="10"/>
  <c r="F1111" i="10"/>
  <c r="F1119" i="10"/>
  <c r="F1127" i="10"/>
  <c r="F1135" i="10"/>
  <c r="F1143" i="10"/>
  <c r="F1151" i="10"/>
  <c r="F10" i="10"/>
  <c r="F17" i="10"/>
  <c r="F25" i="10"/>
  <c r="F33" i="10"/>
  <c r="F41" i="10"/>
  <c r="F49" i="10"/>
  <c r="F57" i="10"/>
  <c r="F65" i="10"/>
  <c r="F73" i="10"/>
  <c r="F81" i="10"/>
  <c r="F89" i="10"/>
  <c r="F97" i="10"/>
  <c r="F105" i="10"/>
  <c r="F113" i="10"/>
  <c r="F121" i="10"/>
  <c r="F129" i="10"/>
  <c r="F137" i="10"/>
  <c r="F145" i="10"/>
  <c r="F153" i="10"/>
  <c r="F161" i="10"/>
  <c r="F169" i="10"/>
  <c r="F177" i="10"/>
  <c r="F185" i="10"/>
  <c r="F193" i="10"/>
  <c r="F201" i="10"/>
  <c r="F209" i="10"/>
  <c r="F217" i="10"/>
  <c r="F225" i="10"/>
  <c r="F233" i="10"/>
  <c r="F241" i="10"/>
  <c r="F249" i="10"/>
  <c r="F257" i="10"/>
  <c r="F265" i="10"/>
  <c r="F273" i="10"/>
  <c r="F281" i="10"/>
  <c r="F289" i="10"/>
  <c r="F297" i="10"/>
  <c r="F305" i="10"/>
  <c r="F313" i="10"/>
  <c r="F321" i="10"/>
  <c r="F329" i="10"/>
  <c r="F337" i="10"/>
  <c r="F345" i="10"/>
  <c r="F353" i="10"/>
  <c r="F361" i="10"/>
  <c r="F369" i="10"/>
  <c r="F377" i="10"/>
  <c r="F385" i="10"/>
  <c r="F393" i="10"/>
  <c r="F401" i="10"/>
  <c r="F409" i="10"/>
  <c r="F417" i="10"/>
  <c r="F425" i="10"/>
  <c r="F433" i="10"/>
  <c r="F441" i="10"/>
  <c r="F449" i="10"/>
  <c r="F457" i="10"/>
  <c r="F465" i="10"/>
  <c r="F473" i="10"/>
  <c r="F481" i="10"/>
  <c r="F489" i="10"/>
  <c r="F497" i="10"/>
  <c r="F505" i="10"/>
  <c r="F513" i="10"/>
  <c r="F521" i="10"/>
  <c r="F529" i="10"/>
  <c r="F537" i="10"/>
  <c r="F545" i="10"/>
  <c r="F553" i="10"/>
  <c r="F561" i="10"/>
  <c r="F569" i="10"/>
  <c r="F577" i="10"/>
  <c r="F585" i="10"/>
  <c r="F593" i="10"/>
  <c r="F601" i="10"/>
  <c r="F609" i="10"/>
  <c r="F617" i="10"/>
  <c r="F625" i="10"/>
  <c r="F633" i="10"/>
  <c r="F641" i="10"/>
  <c r="F649" i="10"/>
  <c r="F657" i="10"/>
  <c r="F665" i="10"/>
  <c r="F673" i="10"/>
  <c r="F681" i="10"/>
  <c r="F689" i="10"/>
  <c r="F697" i="10"/>
  <c r="F705" i="10"/>
  <c r="F713" i="10"/>
  <c r="F721" i="10"/>
  <c r="F8" i="10"/>
  <c r="F19" i="10"/>
  <c r="F27" i="10"/>
  <c r="F35" i="10"/>
  <c r="F43" i="10"/>
  <c r="F51" i="10"/>
  <c r="F59" i="10"/>
  <c r="F67" i="10"/>
  <c r="F75" i="10"/>
  <c r="F83" i="10"/>
  <c r="F91" i="10"/>
  <c r="F99" i="10"/>
  <c r="F107" i="10"/>
  <c r="F115" i="10"/>
  <c r="F123" i="10"/>
  <c r="F131" i="10"/>
  <c r="F139" i="10"/>
  <c r="F147" i="10"/>
  <c r="F155" i="10"/>
  <c r="F163" i="10"/>
  <c r="F171" i="10"/>
  <c r="F179" i="10"/>
  <c r="F187" i="10"/>
  <c r="F195" i="10"/>
  <c r="F203" i="10"/>
  <c r="F211" i="10"/>
  <c r="F219" i="10"/>
  <c r="F227" i="10"/>
  <c r="F235" i="10"/>
  <c r="F243" i="10"/>
  <c r="F251" i="10"/>
  <c r="F259" i="10"/>
  <c r="F267" i="10"/>
  <c r="F275" i="10"/>
  <c r="F283" i="10"/>
  <c r="F291" i="10"/>
  <c r="F299" i="10"/>
  <c r="F307" i="10"/>
  <c r="F315" i="10"/>
  <c r="F323" i="10"/>
  <c r="F331" i="10"/>
  <c r="F339" i="10"/>
  <c r="F347" i="10"/>
  <c r="F355" i="10"/>
  <c r="F363" i="10"/>
  <c r="F371" i="10"/>
  <c r="F379" i="10"/>
  <c r="F387" i="10"/>
  <c r="F395" i="10"/>
  <c r="F403" i="10"/>
  <c r="F411" i="10"/>
  <c r="F419" i="10"/>
  <c r="F427" i="10"/>
  <c r="F435" i="10"/>
  <c r="F443" i="10"/>
  <c r="F451" i="10"/>
  <c r="F459" i="10"/>
  <c r="F467" i="10"/>
  <c r="F475" i="10"/>
  <c r="F483" i="10"/>
  <c r="F491" i="10"/>
  <c r="F499" i="10"/>
  <c r="F507" i="10"/>
  <c r="F515" i="10"/>
  <c r="F523" i="10"/>
  <c r="F531" i="10"/>
  <c r="F539" i="10"/>
  <c r="F547" i="10"/>
  <c r="F555" i="10"/>
  <c r="F563" i="10"/>
  <c r="F571" i="10"/>
  <c r="F579" i="10"/>
  <c r="F587" i="10"/>
  <c r="F595" i="10"/>
  <c r="F603" i="10"/>
  <c r="F611" i="10"/>
  <c r="F619" i="10"/>
  <c r="F627" i="10"/>
  <c r="F635" i="10"/>
  <c r="F643" i="10"/>
  <c r="F651" i="10"/>
  <c r="F659" i="10"/>
  <c r="F667" i="10"/>
  <c r="F675" i="10"/>
  <c r="F683" i="10"/>
  <c r="F691" i="10"/>
  <c r="F699" i="10"/>
  <c r="F707" i="10"/>
  <c r="F715" i="10"/>
  <c r="F730" i="10"/>
  <c r="F738" i="10"/>
  <c r="F746" i="10"/>
  <c r="F754" i="10"/>
  <c r="F762" i="10"/>
  <c r="F770" i="10"/>
  <c r="F778" i="10"/>
  <c r="F786" i="10"/>
  <c r="F794" i="10"/>
  <c r="F802" i="10"/>
  <c r="F810" i="10"/>
  <c r="F818" i="10"/>
  <c r="F826" i="10"/>
  <c r="F834" i="10"/>
  <c r="F842" i="10"/>
  <c r="F850" i="10"/>
  <c r="F858" i="10"/>
  <c r="F866" i="10"/>
  <c r="F874" i="10"/>
  <c r="F882" i="10"/>
  <c r="F890" i="10"/>
  <c r="F898" i="10"/>
  <c r="F906" i="10"/>
  <c r="F914" i="10"/>
  <c r="F922" i="10"/>
  <c r="F930" i="10"/>
  <c r="F938" i="10"/>
  <c r="F946" i="10"/>
  <c r="F954" i="10"/>
  <c r="F962" i="10"/>
  <c r="F970" i="10"/>
  <c r="F978" i="10"/>
  <c r="F986" i="10"/>
  <c r="F994" i="10"/>
  <c r="F1002" i="10"/>
  <c r="F1010" i="10"/>
  <c r="F1018" i="10"/>
  <c r="F1026" i="10"/>
  <c r="F1034" i="10"/>
  <c r="F1042" i="10"/>
  <c r="F1050" i="10"/>
  <c r="F1058" i="10"/>
  <c r="F1066" i="10"/>
  <c r="F1074" i="10"/>
  <c r="F1082" i="10"/>
  <c r="F1090" i="10"/>
  <c r="F1098" i="10"/>
  <c r="F1106" i="10"/>
  <c r="F1114" i="10"/>
  <c r="F1122" i="10"/>
  <c r="F1130" i="10"/>
  <c r="F1138" i="10"/>
  <c r="F1146" i="10"/>
  <c r="F1154" i="10"/>
  <c r="F1162" i="10"/>
  <c r="F1170" i="10"/>
  <c r="F1178" i="10"/>
  <c r="F1186" i="10"/>
  <c r="F1194" i="10"/>
  <c r="F1202" i="10"/>
  <c r="F1210" i="10"/>
  <c r="F1218" i="10"/>
  <c r="F1226" i="10"/>
  <c r="F1234" i="10"/>
  <c r="F1242" i="10"/>
  <c r="F1250" i="10"/>
  <c r="F1258" i="10"/>
  <c r="F1266" i="10"/>
  <c r="F1274" i="10"/>
  <c r="F1282" i="10"/>
  <c r="F1290" i="10"/>
  <c r="F1298" i="10"/>
  <c r="F1306" i="10"/>
  <c r="F1314" i="10"/>
  <c r="F1322" i="10"/>
  <c r="F1330" i="10"/>
  <c r="F1338" i="10"/>
  <c r="F1346" i="10"/>
  <c r="F1354" i="10"/>
  <c r="F1362" i="10"/>
  <c r="F1370" i="10"/>
  <c r="F1378" i="10"/>
  <c r="F1386" i="10"/>
  <c r="F1394" i="10"/>
  <c r="F1402" i="10"/>
  <c r="F1410" i="10"/>
  <c r="F1418" i="10"/>
  <c r="F1426" i="10"/>
  <c r="F1434" i="10"/>
  <c r="F1442" i="10"/>
  <c r="F1450" i="10"/>
  <c r="F1458" i="10"/>
  <c r="F1466" i="10"/>
  <c r="F1474" i="10"/>
  <c r="F1482" i="10"/>
  <c r="F1490" i="10"/>
  <c r="F1498" i="10"/>
  <c r="F1506" i="10"/>
  <c r="F1514" i="10"/>
  <c r="F1522" i="10"/>
  <c r="F1530" i="10"/>
  <c r="F1538" i="10"/>
  <c r="F1546" i="10"/>
  <c r="F1554" i="10"/>
  <c r="F1562" i="10"/>
  <c r="F1570" i="10"/>
  <c r="F1578" i="10"/>
  <c r="F1586" i="10"/>
  <c r="F1594" i="10"/>
  <c r="F1602" i="10"/>
  <c r="F1610" i="10"/>
  <c r="F1618" i="10"/>
  <c r="F1626" i="10"/>
  <c r="F1634" i="10"/>
  <c r="F1642" i="10"/>
  <c r="F1650" i="10"/>
  <c r="F1658" i="10"/>
  <c r="F1666" i="10"/>
  <c r="F1674" i="10"/>
  <c r="F1682" i="10"/>
  <c r="F1690" i="10"/>
  <c r="F1698" i="10"/>
  <c r="F1706" i="10"/>
  <c r="F1714" i="10"/>
  <c r="F1722" i="10"/>
  <c r="F1730" i="10"/>
  <c r="F1738" i="10"/>
  <c r="F1746" i="10"/>
  <c r="F1754" i="10"/>
  <c r="F1762" i="10"/>
  <c r="F1770" i="10"/>
  <c r="F1778" i="10"/>
  <c r="F1786" i="10"/>
  <c r="F1794" i="10"/>
  <c r="F1802" i="10"/>
  <c r="F1810" i="10"/>
  <c r="F1818" i="10"/>
  <c r="F1826" i="10"/>
  <c r="F1834" i="10"/>
  <c r="F1842" i="10"/>
  <c r="F1850" i="10"/>
  <c r="F1858" i="10"/>
  <c r="F1866" i="10"/>
  <c r="F1874" i="10"/>
  <c r="F1882" i="10"/>
  <c r="F1890" i="10"/>
  <c r="F1898" i="10"/>
  <c r="F1906" i="10"/>
  <c r="F1914" i="10"/>
  <c r="F1922" i="10"/>
  <c r="F1930" i="10"/>
  <c r="F1938" i="10"/>
  <c r="F1946" i="10"/>
  <c r="F1954" i="10"/>
  <c r="F1962" i="10"/>
  <c r="F1970" i="10"/>
  <c r="F1978" i="10"/>
  <c r="F1986" i="10"/>
  <c r="F1994" i="10"/>
  <c r="F2002" i="10"/>
  <c r="F2010" i="10"/>
  <c r="F2018" i="10"/>
  <c r="F2026" i="10"/>
  <c r="F2034" i="10"/>
  <c r="F2042" i="10"/>
  <c r="F2050" i="10"/>
  <c r="F2058" i="10"/>
  <c r="F2066" i="10"/>
  <c r="F2074" i="10"/>
  <c r="F2082" i="10"/>
  <c r="F2090" i="10"/>
  <c r="F2098" i="10"/>
  <c r="F2106" i="10"/>
  <c r="F2114" i="10"/>
  <c r="F2122" i="10"/>
  <c r="F2130" i="10"/>
  <c r="F2138" i="10"/>
  <c r="F2146" i="10"/>
  <c r="F2154" i="10"/>
  <c r="F2162" i="10"/>
  <c r="F2170" i="10"/>
  <c r="F2178" i="10"/>
  <c r="F2186" i="10"/>
  <c r="F2194" i="10"/>
  <c r="F2202" i="10"/>
  <c r="F2210" i="10"/>
  <c r="F2218" i="10"/>
  <c r="F2226" i="10"/>
  <c r="F2234" i="10"/>
  <c r="F2242" i="10"/>
  <c r="F2250" i="10"/>
  <c r="F2258" i="10"/>
  <c r="F2266" i="10"/>
  <c r="F2274" i="10"/>
  <c r="F2282" i="10"/>
  <c r="F2290" i="10"/>
  <c r="F2298" i="10"/>
  <c r="F2306" i="10"/>
  <c r="F2314" i="10"/>
  <c r="F2322" i="10"/>
  <c r="F2330" i="10"/>
  <c r="F2338" i="10"/>
  <c r="F2346" i="10"/>
  <c r="F2354" i="10"/>
  <c r="F2362" i="10"/>
  <c r="F2370" i="10"/>
  <c r="F2378" i="10"/>
  <c r="F2386" i="10"/>
  <c r="F2394" i="10"/>
  <c r="F2402" i="10"/>
  <c r="F2410" i="10"/>
  <c r="F2418" i="10"/>
  <c r="F2426" i="10"/>
  <c r="F2434" i="10"/>
  <c r="F2442" i="10"/>
  <c r="F2450" i="10"/>
  <c r="F2458" i="10"/>
  <c r="F2466" i="10"/>
  <c r="F2474" i="10"/>
  <c r="F2482" i="10"/>
  <c r="F2490" i="10"/>
  <c r="F2498" i="10"/>
  <c r="F2506" i="10"/>
  <c r="F2514" i="10"/>
  <c r="F2522" i="10"/>
  <c r="F2530" i="10"/>
  <c r="F2538" i="10"/>
  <c r="F2546" i="10"/>
  <c r="F2554" i="10"/>
  <c r="F2562" i="10"/>
  <c r="F2570" i="10"/>
  <c r="F2578" i="10"/>
  <c r="F2586" i="10"/>
  <c r="F2594" i="10"/>
  <c r="F2602" i="10"/>
  <c r="F2610" i="10"/>
  <c r="F2618" i="10"/>
  <c r="F2626" i="10"/>
  <c r="F2634" i="10"/>
  <c r="F2642" i="10"/>
  <c r="F2650" i="10"/>
  <c r="F2658" i="10"/>
  <c r="F2666" i="10"/>
  <c r="F2674" i="10"/>
  <c r="F2682" i="10"/>
  <c r="F2690" i="10"/>
  <c r="F2698" i="10"/>
  <c r="F2706" i="10"/>
  <c r="F2714" i="10"/>
  <c r="F2722" i="10"/>
  <c r="F2730" i="10"/>
  <c r="F2738" i="10"/>
  <c r="F2746" i="10"/>
  <c r="F2754" i="10"/>
  <c r="F2762" i="10"/>
  <c r="F2770" i="10"/>
  <c r="F2778" i="10"/>
  <c r="F2786" i="10"/>
  <c r="F2794" i="10"/>
  <c r="F2802" i="10"/>
  <c r="F2810" i="10"/>
  <c r="F2818" i="10"/>
  <c r="F2826" i="10"/>
  <c r="F2834" i="10"/>
  <c r="F2842" i="10"/>
  <c r="F2850" i="10"/>
  <c r="F2858" i="10"/>
  <c r="F2866" i="10"/>
  <c r="F2874" i="10"/>
  <c r="F2882" i="10"/>
  <c r="F2890" i="10"/>
  <c r="F2898" i="10"/>
  <c r="F2906" i="10"/>
  <c r="F2914" i="10"/>
  <c r="F2922" i="10"/>
  <c r="F2930" i="10"/>
  <c r="F2938" i="10"/>
  <c r="F2946" i="10"/>
  <c r="F2954" i="10"/>
  <c r="F2962" i="10"/>
  <c r="F2970" i="10"/>
  <c r="F2978" i="10"/>
  <c r="F2986" i="10"/>
  <c r="F2994" i="10"/>
  <c r="F3002" i="10"/>
  <c r="F3010" i="10"/>
  <c r="F3018" i="10"/>
  <c r="F3026" i="10"/>
  <c r="F3034" i="10"/>
  <c r="F3042" i="10"/>
  <c r="F3050" i="10"/>
  <c r="F3058" i="10"/>
  <c r="F3066" i="10"/>
  <c r="F3074" i="10"/>
  <c r="F3082" i="10"/>
  <c r="F3090" i="10"/>
  <c r="F3098" i="10"/>
  <c r="F3106" i="10"/>
  <c r="F3114" i="10"/>
  <c r="F3122" i="10"/>
  <c r="F3130" i="10"/>
  <c r="F3138" i="10"/>
  <c r="F3146" i="10"/>
  <c r="F3154" i="10"/>
  <c r="F3162" i="10"/>
  <c r="F3170" i="10"/>
  <c r="F3178" i="10"/>
  <c r="F3186" i="10"/>
  <c r="F3194" i="10"/>
  <c r="F3202" i="10"/>
  <c r="F3210" i="10"/>
  <c r="F3218" i="10"/>
  <c r="F3226" i="10"/>
  <c r="F3234" i="10"/>
  <c r="F3242" i="10"/>
  <c r="F3250" i="10"/>
  <c r="F3258" i="10"/>
  <c r="F3266" i="10"/>
  <c r="F3274" i="10"/>
  <c r="F3282" i="10"/>
  <c r="F3290" i="10"/>
  <c r="F3298" i="10"/>
  <c r="F3306" i="10"/>
  <c r="F3314" i="10"/>
  <c r="F3322" i="10"/>
  <c r="F3330" i="10"/>
  <c r="F3338" i="10"/>
  <c r="F3346" i="10"/>
  <c r="F3354" i="10"/>
  <c r="F3362" i="10"/>
  <c r="F1159" i="10"/>
  <c r="F1167" i="10"/>
  <c r="F1175" i="10"/>
  <c r="F1183" i="10"/>
  <c r="F1191" i="10"/>
  <c r="F1199" i="10"/>
  <c r="F1207" i="10"/>
  <c r="F1215" i="10"/>
  <c r="F1223" i="10"/>
  <c r="F1231" i="10"/>
  <c r="F1239" i="10"/>
  <c r="F1247" i="10"/>
  <c r="F1255" i="10"/>
  <c r="F1263" i="10"/>
  <c r="F1271" i="10"/>
  <c r="F1279" i="10"/>
  <c r="F1287" i="10"/>
  <c r="F1295" i="10"/>
  <c r="F1303" i="10"/>
  <c r="F1311" i="10"/>
  <c r="F1319" i="10"/>
  <c r="F1327" i="10"/>
  <c r="F1335" i="10"/>
  <c r="F1343" i="10"/>
  <c r="F1351" i="10"/>
  <c r="F1359" i="10"/>
  <c r="F1367" i="10"/>
  <c r="F1375" i="10"/>
  <c r="F1383" i="10"/>
  <c r="F1391" i="10"/>
  <c r="F1399" i="10"/>
  <c r="F1407" i="10"/>
  <c r="F1415" i="10"/>
  <c r="F1423" i="10"/>
  <c r="F1431" i="10"/>
  <c r="F1439" i="10"/>
  <c r="F1447" i="10"/>
  <c r="F1455" i="10"/>
  <c r="F1463" i="10"/>
  <c r="F1471" i="10"/>
  <c r="F1479" i="10"/>
  <c r="F1487" i="10"/>
  <c r="F1495" i="10"/>
  <c r="F1503" i="10"/>
  <c r="F1511" i="10"/>
  <c r="F1519" i="10"/>
  <c r="F1527" i="10"/>
  <c r="F1535" i="10"/>
  <c r="F1543" i="10"/>
  <c r="F1551" i="10"/>
  <c r="F1559" i="10"/>
  <c r="F1567" i="10"/>
  <c r="F1575" i="10"/>
  <c r="F1583" i="10"/>
  <c r="F1591" i="10"/>
  <c r="F1599" i="10"/>
  <c r="F1607" i="10"/>
  <c r="F1615" i="10"/>
  <c r="F1623" i="10"/>
  <c r="F1631" i="10"/>
  <c r="F1639" i="10"/>
  <c r="F1647" i="10"/>
  <c r="F1655" i="10"/>
  <c r="F1663" i="10"/>
  <c r="F1671" i="10"/>
  <c r="F1679" i="10"/>
  <c r="F1687" i="10"/>
  <c r="F1695" i="10"/>
  <c r="F1703" i="10"/>
  <c r="F1711" i="10"/>
  <c r="F1719" i="10"/>
  <c r="F1727" i="10"/>
  <c r="F1735" i="10"/>
  <c r="F1743" i="10"/>
  <c r="F1751" i="10"/>
  <c r="F1759" i="10"/>
  <c r="F1767" i="10"/>
  <c r="F1775" i="10"/>
  <c r="F1783" i="10"/>
  <c r="F1791" i="10"/>
  <c r="F1799" i="10"/>
  <c r="F1807" i="10"/>
  <c r="F1815" i="10"/>
  <c r="F1823" i="10"/>
  <c r="F1831" i="10"/>
  <c r="F1839" i="10"/>
  <c r="F1847" i="10"/>
  <c r="F1855" i="10"/>
  <c r="F1863" i="10"/>
  <c r="F1871" i="10"/>
  <c r="F1879" i="10"/>
  <c r="F1887" i="10"/>
  <c r="F1895" i="10"/>
  <c r="F1903" i="10"/>
  <c r="F1911" i="10"/>
  <c r="F1919" i="10"/>
  <c r="F1927" i="10"/>
  <c r="F1935" i="10"/>
  <c r="F1943" i="10"/>
  <c r="F1951" i="10"/>
  <c r="F1959" i="10"/>
  <c r="F1967" i="10"/>
  <c r="F1975" i="10"/>
  <c r="F1983" i="10"/>
  <c r="F1991" i="10"/>
  <c r="F1999" i="10"/>
  <c r="F2007" i="10"/>
  <c r="F2015" i="10"/>
  <c r="F2023" i="10"/>
  <c r="F2031" i="10"/>
  <c r="F2039" i="10"/>
  <c r="F2047" i="10"/>
  <c r="F2055" i="10"/>
  <c r="F2063" i="10"/>
  <c r="F2071" i="10"/>
  <c r="F2079" i="10"/>
  <c r="F2087" i="10"/>
  <c r="F2095" i="10"/>
  <c r="F2103" i="10"/>
  <c r="F2111" i="10"/>
  <c r="F2119" i="10"/>
  <c r="F2127" i="10"/>
  <c r="F2135" i="10"/>
  <c r="F2143" i="10"/>
  <c r="F2151" i="10"/>
  <c r="F2159" i="10"/>
  <c r="F2167" i="10"/>
  <c r="F2175" i="10"/>
  <c r="F2183" i="10"/>
  <c r="F2191" i="10"/>
  <c r="F2199" i="10"/>
  <c r="F2207" i="10"/>
  <c r="F2215" i="10"/>
  <c r="F2223" i="10"/>
  <c r="F2231" i="10"/>
  <c r="F2239" i="10"/>
  <c r="F2247" i="10"/>
  <c r="F2255" i="10"/>
  <c r="F2263" i="10"/>
  <c r="F2271" i="10"/>
  <c r="F2279" i="10"/>
  <c r="F2287" i="10"/>
  <c r="F2295" i="10"/>
  <c r="F2303" i="10"/>
  <c r="F2311" i="10"/>
  <c r="F2319" i="10"/>
  <c r="F2327" i="10"/>
  <c r="F2335" i="10"/>
  <c r="F2343" i="10"/>
  <c r="F2351" i="10"/>
  <c r="F2359" i="10"/>
  <c r="F2367" i="10"/>
  <c r="F2375" i="10"/>
  <c r="F2383" i="10"/>
  <c r="F2391" i="10"/>
  <c r="F2399" i="10"/>
  <c r="F2407" i="10"/>
  <c r="F2415" i="10"/>
  <c r="F2423" i="10"/>
  <c r="F2431" i="10"/>
  <c r="F2439" i="10"/>
  <c r="F2447" i="10"/>
  <c r="F2455" i="10"/>
  <c r="F2463" i="10"/>
  <c r="F2471" i="10"/>
  <c r="F2479" i="10"/>
  <c r="F2487" i="10"/>
  <c r="F2495" i="10"/>
  <c r="F2503" i="10"/>
  <c r="F2511" i="10"/>
  <c r="F2519" i="10"/>
  <c r="F2527" i="10"/>
  <c r="F2535" i="10"/>
  <c r="F2543" i="10"/>
  <c r="F2551" i="10"/>
  <c r="F2559" i="10"/>
  <c r="F2567" i="10"/>
  <c r="F2575" i="10"/>
  <c r="F2583" i="10"/>
  <c r="F2591" i="10"/>
  <c r="F2599" i="10"/>
  <c r="F2607" i="10"/>
  <c r="F2615" i="10"/>
  <c r="F2623" i="10"/>
  <c r="F2631" i="10"/>
  <c r="F2639" i="10"/>
  <c r="F2647" i="10"/>
  <c r="F2655" i="10"/>
  <c r="F2663" i="10"/>
  <c r="F2671" i="10"/>
  <c r="F2679" i="10"/>
  <c r="F2687" i="10"/>
  <c r="F2695" i="10"/>
  <c r="F2703" i="10"/>
  <c r="F2711" i="10"/>
  <c r="F2719" i="10"/>
  <c r="F2727" i="10"/>
  <c r="F2735" i="10"/>
  <c r="F2743" i="10"/>
  <c r="F2751" i="10"/>
  <c r="F2759" i="10"/>
  <c r="F2767" i="10"/>
  <c r="F2775" i="10"/>
  <c r="F2783" i="10"/>
  <c r="F2791" i="10"/>
  <c r="F2799" i="10"/>
  <c r="F2807" i="10"/>
  <c r="F2815" i="10"/>
  <c r="F2823" i="10"/>
  <c r="F2831" i="10"/>
  <c r="F2839" i="10"/>
  <c r="F2847" i="10"/>
  <c r="F2855" i="10"/>
  <c r="F2863" i="10"/>
  <c r="F2871" i="10"/>
  <c r="F2879" i="10"/>
  <c r="F2887" i="10"/>
  <c r="F2895" i="10"/>
  <c r="F2903" i="10"/>
  <c r="F2911" i="10"/>
  <c r="F2919" i="10"/>
  <c r="F2927" i="10"/>
  <c r="F2935" i="10"/>
  <c r="F2943" i="10"/>
  <c r="F2951" i="10"/>
  <c r="F2959" i="10"/>
  <c r="F2967" i="10"/>
  <c r="F2975" i="10"/>
  <c r="F2983" i="10"/>
  <c r="F2991" i="10"/>
  <c r="F2999" i="10"/>
  <c r="F3007" i="10"/>
  <c r="F3015" i="10"/>
  <c r="F3023" i="10"/>
  <c r="F3031" i="10"/>
  <c r="F3039" i="10"/>
  <c r="F3047" i="10"/>
  <c r="F3055" i="10"/>
  <c r="F3063" i="10"/>
  <c r="F3071" i="10"/>
  <c r="F3079" i="10"/>
  <c r="F3087" i="10"/>
  <c r="F3095" i="10"/>
  <c r="F3103" i="10"/>
  <c r="F3111" i="10"/>
  <c r="F3119" i="10"/>
  <c r="F3127" i="10"/>
  <c r="F3135" i="10"/>
  <c r="F3143" i="10"/>
  <c r="F3151" i="10"/>
  <c r="F3159" i="10"/>
  <c r="F3167" i="10"/>
  <c r="F3175" i="10"/>
  <c r="F3183" i="10"/>
  <c r="F3191" i="10"/>
  <c r="F3199" i="10"/>
  <c r="F3207" i="10"/>
  <c r="F3215" i="10"/>
  <c r="F3223" i="10"/>
  <c r="F3231" i="10"/>
  <c r="F3239" i="10"/>
  <c r="F3247" i="10"/>
  <c r="F3255" i="10"/>
  <c r="F3263" i="10"/>
  <c r="F3271" i="10"/>
  <c r="F3279" i="10"/>
  <c r="F3287" i="10"/>
  <c r="F3295" i="10"/>
  <c r="F3303" i="10"/>
  <c r="F3311" i="10"/>
  <c r="F3319" i="10"/>
  <c r="F3327" i="10"/>
  <c r="F3335" i="10"/>
  <c r="F3343" i="10"/>
  <c r="F3351" i="10"/>
  <c r="F3359" i="10"/>
  <c r="F3367" i="10"/>
  <c r="F3375" i="10"/>
  <c r="F3383" i="10"/>
  <c r="F3391" i="10"/>
  <c r="F3399" i="10"/>
  <c r="F3407" i="10"/>
  <c r="F3415" i="10"/>
  <c r="F3423" i="10"/>
  <c r="F3431" i="10"/>
  <c r="F3439" i="10"/>
  <c r="F3447" i="10"/>
  <c r="F3455" i="10"/>
  <c r="F3463" i="10"/>
  <c r="F3471" i="10"/>
  <c r="F3479" i="10"/>
  <c r="F3487" i="10"/>
  <c r="F3495" i="10"/>
  <c r="F3503" i="10"/>
  <c r="F3511" i="10"/>
  <c r="F3519" i="10"/>
  <c r="F3527" i="10"/>
  <c r="F3535" i="10"/>
  <c r="F3543" i="10"/>
  <c r="F3551" i="10"/>
  <c r="F3559" i="10"/>
  <c r="F3567" i="10"/>
  <c r="F3575" i="10"/>
  <c r="F3583" i="10"/>
  <c r="F3591" i="10"/>
  <c r="F3599" i="10"/>
  <c r="F3607" i="10"/>
  <c r="F3615" i="10"/>
  <c r="F3623" i="10"/>
  <c r="F3631" i="10"/>
  <c r="F3639" i="10"/>
  <c r="F3647" i="10"/>
  <c r="F3655" i="10"/>
  <c r="F3663" i="10"/>
  <c r="F3671" i="10"/>
  <c r="F3679" i="10"/>
  <c r="F3687" i="10"/>
  <c r="F3695" i="10"/>
  <c r="F3703" i="10"/>
  <c r="F3711" i="10"/>
  <c r="F3719" i="10"/>
  <c r="F3727" i="10"/>
  <c r="F3735" i="10"/>
  <c r="F3743" i="10"/>
  <c r="F3751" i="10"/>
  <c r="F3759" i="10"/>
  <c r="F3767" i="10"/>
  <c r="F3775" i="10"/>
  <c r="F3783" i="10"/>
  <c r="F3791" i="10"/>
  <c r="F3799" i="10"/>
  <c r="F3807" i="10"/>
  <c r="F3815" i="10"/>
  <c r="F3823" i="10"/>
  <c r="F3831" i="10"/>
  <c r="F3839" i="10"/>
  <c r="F3847" i="10"/>
  <c r="F3855" i="10"/>
  <c r="F3863" i="10"/>
  <c r="F3871" i="10"/>
  <c r="F3879" i="10"/>
  <c r="F729" i="10"/>
  <c r="F737" i="10"/>
  <c r="F745" i="10"/>
  <c r="F753" i="10"/>
  <c r="F761" i="10"/>
  <c r="F769" i="10"/>
  <c r="F777" i="10"/>
  <c r="F785" i="10"/>
  <c r="F793" i="10"/>
  <c r="F801" i="10"/>
  <c r="F809" i="10"/>
  <c r="F817" i="10"/>
  <c r="F825" i="10"/>
  <c r="F833" i="10"/>
  <c r="F841" i="10"/>
  <c r="F849" i="10"/>
  <c r="F857" i="10"/>
  <c r="F865" i="10"/>
  <c r="F873" i="10"/>
  <c r="F881" i="10"/>
  <c r="F889" i="10"/>
  <c r="F897" i="10"/>
  <c r="F905" i="10"/>
  <c r="F913" i="10"/>
  <c r="F921" i="10"/>
  <c r="F929" i="10"/>
  <c r="F937" i="10"/>
  <c r="F945" i="10"/>
  <c r="F953" i="10"/>
  <c r="F961" i="10"/>
  <c r="F969" i="10"/>
  <c r="F977" i="10"/>
  <c r="F985" i="10"/>
  <c r="F993" i="10"/>
  <c r="F1001" i="10"/>
  <c r="F1009" i="10"/>
  <c r="F1017" i="10"/>
  <c r="F1025" i="10"/>
  <c r="F1033" i="10"/>
  <c r="F1041" i="10"/>
  <c r="F1049" i="10"/>
  <c r="F1057" i="10"/>
  <c r="F1065" i="10"/>
  <c r="F1073" i="10"/>
  <c r="F1081" i="10"/>
  <c r="F1089" i="10"/>
  <c r="F1097" i="10"/>
  <c r="F1105" i="10"/>
  <c r="F1113" i="10"/>
  <c r="F1121" i="10"/>
  <c r="F1129" i="10"/>
  <c r="F1137" i="10"/>
  <c r="F1145" i="10"/>
  <c r="F1153" i="10"/>
  <c r="F1161" i="10"/>
  <c r="F1169" i="10"/>
  <c r="F1177" i="10"/>
  <c r="F1185" i="10"/>
  <c r="F1193" i="10"/>
  <c r="F1201" i="10"/>
  <c r="F1209" i="10"/>
  <c r="F1217" i="10"/>
  <c r="F1225" i="10"/>
  <c r="F1233" i="10"/>
  <c r="F1241" i="10"/>
  <c r="F1249" i="10"/>
  <c r="F1257" i="10"/>
  <c r="F1265" i="10"/>
  <c r="F1273" i="10"/>
  <c r="F1281" i="10"/>
  <c r="F1289" i="10"/>
  <c r="F1297" i="10"/>
  <c r="F1305" i="10"/>
  <c r="F1313" i="10"/>
  <c r="F1321" i="10"/>
  <c r="F1329" i="10"/>
  <c r="F1337" i="10"/>
  <c r="F1345" i="10"/>
  <c r="F1353" i="10"/>
  <c r="F1361" i="10"/>
  <c r="F1369" i="10"/>
  <c r="F1377" i="10"/>
  <c r="F1385" i="10"/>
  <c r="F1393" i="10"/>
  <c r="F1401" i="10"/>
  <c r="F1409" i="10"/>
  <c r="F1417" i="10"/>
  <c r="F1425" i="10"/>
  <c r="F1433" i="10"/>
  <c r="F1441" i="10"/>
  <c r="F1449" i="10"/>
  <c r="F1457" i="10"/>
  <c r="F1465" i="10"/>
  <c r="F1473" i="10"/>
  <c r="F1481" i="10"/>
  <c r="F1489" i="10"/>
  <c r="F1497" i="10"/>
  <c r="F1505" i="10"/>
  <c r="F1513" i="10"/>
  <c r="F1521" i="10"/>
  <c r="F1529" i="10"/>
  <c r="F1537" i="10"/>
  <c r="F1545" i="10"/>
  <c r="F1553" i="10"/>
  <c r="F1561" i="10"/>
  <c r="F1569" i="10"/>
  <c r="F1577" i="10"/>
  <c r="F1585" i="10"/>
  <c r="F1593" i="10"/>
  <c r="F1601" i="10"/>
  <c r="F1609" i="10"/>
  <c r="F1617" i="10"/>
  <c r="F1625" i="10"/>
  <c r="F1633" i="10"/>
  <c r="F1641" i="10"/>
  <c r="F1649" i="10"/>
  <c r="F1657" i="10"/>
  <c r="F1665" i="10"/>
  <c r="F1673" i="10"/>
  <c r="F1681" i="10"/>
  <c r="F1689" i="10"/>
  <c r="F1697" i="10"/>
  <c r="F1705" i="10"/>
  <c r="F1713" i="10"/>
  <c r="F1721" i="10"/>
  <c r="F1729" i="10"/>
  <c r="F1737" i="10"/>
  <c r="F1745" i="10"/>
  <c r="F1753" i="10"/>
  <c r="F1761" i="10"/>
  <c r="F1769" i="10"/>
  <c r="F1777" i="10"/>
  <c r="F1785" i="10"/>
  <c r="F1793" i="10"/>
  <c r="F1801" i="10"/>
  <c r="F1809" i="10"/>
  <c r="F1817" i="10"/>
  <c r="F1825" i="10"/>
  <c r="F1833" i="10"/>
  <c r="F1841" i="10"/>
  <c r="F1849" i="10"/>
  <c r="F1857" i="10"/>
  <c r="F1865" i="10"/>
  <c r="F1873" i="10"/>
  <c r="F1881" i="10"/>
  <c r="F1889" i="10"/>
  <c r="F1897" i="10"/>
  <c r="F1905" i="10"/>
  <c r="F1913" i="10"/>
  <c r="F1921" i="10"/>
  <c r="F1929" i="10"/>
  <c r="F1937" i="10"/>
  <c r="F1945" i="10"/>
  <c r="F1953" i="10"/>
  <c r="F1961" i="10"/>
  <c r="F1969" i="10"/>
  <c r="F1977" i="10"/>
  <c r="F1985" i="10"/>
  <c r="F1993" i="10"/>
  <c r="F2001" i="10"/>
  <c r="F2009" i="10"/>
  <c r="F2017" i="10"/>
  <c r="F2025" i="10"/>
  <c r="F2033" i="10"/>
  <c r="F2041" i="10"/>
  <c r="F2049" i="10"/>
  <c r="F2057" i="10"/>
  <c r="F2065" i="10"/>
  <c r="F2073" i="10"/>
  <c r="F2081" i="10"/>
  <c r="F2089" i="10"/>
  <c r="F2097" i="10"/>
  <c r="F2105" i="10"/>
  <c r="F2113" i="10"/>
  <c r="F2121" i="10"/>
  <c r="F2129" i="10"/>
  <c r="F2137" i="10"/>
  <c r="F2145" i="10"/>
  <c r="F2153" i="10"/>
  <c r="F2161" i="10"/>
  <c r="F2169" i="10"/>
  <c r="F2177" i="10"/>
  <c r="F2185" i="10"/>
  <c r="F2193" i="10"/>
  <c r="F2201" i="10"/>
  <c r="F2209" i="10"/>
  <c r="F2217" i="10"/>
  <c r="F2225" i="10"/>
  <c r="F2233" i="10"/>
  <c r="F2241" i="10"/>
  <c r="F2249" i="10"/>
  <c r="F2257" i="10"/>
  <c r="F2265" i="10"/>
  <c r="F2273" i="10"/>
  <c r="F2281" i="10"/>
  <c r="F2289" i="10"/>
  <c r="F2297" i="10"/>
  <c r="F2305" i="10"/>
  <c r="F2313" i="10"/>
  <c r="F2321" i="10"/>
  <c r="F2329" i="10"/>
  <c r="F2337" i="10"/>
  <c r="F2345" i="10"/>
  <c r="F2353" i="10"/>
  <c r="F2361" i="10"/>
  <c r="F2369" i="10"/>
  <c r="F2377" i="10"/>
  <c r="F2385" i="10"/>
  <c r="F2393" i="10"/>
  <c r="F2401" i="10"/>
  <c r="F2409" i="10"/>
  <c r="F2417" i="10"/>
  <c r="F2425" i="10"/>
  <c r="F2433" i="10"/>
  <c r="F2441" i="10"/>
  <c r="F2449" i="10"/>
  <c r="F2457" i="10"/>
  <c r="F2465" i="10"/>
  <c r="F2473" i="10"/>
  <c r="F2481" i="10"/>
  <c r="F2489" i="10"/>
  <c r="F2497" i="10"/>
  <c r="F2505" i="10"/>
  <c r="F2513" i="10"/>
  <c r="F2521" i="10"/>
  <c r="F2529" i="10"/>
  <c r="F2537" i="10"/>
  <c r="F2545" i="10"/>
  <c r="F2553" i="10"/>
  <c r="F2561" i="10"/>
  <c r="F2569" i="10"/>
  <c r="F2577" i="10"/>
  <c r="F2585" i="10"/>
  <c r="F2593" i="10"/>
  <c r="F2601" i="10"/>
  <c r="F2609" i="10"/>
  <c r="F2617" i="10"/>
  <c r="F2625" i="10"/>
  <c r="F2633" i="10"/>
  <c r="F2641" i="10"/>
  <c r="F2649" i="10"/>
  <c r="F2657" i="10"/>
  <c r="F2665" i="10"/>
  <c r="F2673" i="10"/>
  <c r="F2681" i="10"/>
  <c r="F2689" i="10"/>
  <c r="F2697" i="10"/>
  <c r="F2705" i="10"/>
  <c r="F2713" i="10"/>
  <c r="F2721" i="10"/>
  <c r="F2729" i="10"/>
  <c r="F2737" i="10"/>
  <c r="F2745" i="10"/>
  <c r="F2753" i="10"/>
  <c r="F2761" i="10"/>
  <c r="F2769" i="10"/>
  <c r="F2777" i="10"/>
  <c r="F2785" i="10"/>
  <c r="F2793" i="10"/>
  <c r="F2801" i="10"/>
  <c r="F2809" i="10"/>
  <c r="F2817" i="10"/>
  <c r="F2825" i="10"/>
  <c r="F2833" i="10"/>
  <c r="F2841" i="10"/>
  <c r="F2849" i="10"/>
  <c r="F2857" i="10"/>
  <c r="F2865" i="10"/>
  <c r="F2873" i="10"/>
  <c r="F2881" i="10"/>
  <c r="F2889" i="10"/>
  <c r="F2897" i="10"/>
  <c r="F2905" i="10"/>
  <c r="F2913" i="10"/>
  <c r="F2921" i="10"/>
  <c r="F2929" i="10"/>
  <c r="F2937" i="10"/>
  <c r="F2945" i="10"/>
  <c r="F2953" i="10"/>
  <c r="F2961" i="10"/>
  <c r="F2969" i="10"/>
  <c r="F2977" i="10"/>
  <c r="F2985" i="10"/>
  <c r="F2993" i="10"/>
  <c r="F3001" i="10"/>
  <c r="F3009" i="10"/>
  <c r="F3017" i="10"/>
  <c r="F3025" i="10"/>
  <c r="F3033" i="10"/>
  <c r="F3041" i="10"/>
  <c r="F3049" i="10"/>
  <c r="F3057" i="10"/>
  <c r="F3065" i="10"/>
  <c r="F3073" i="10"/>
  <c r="F3081" i="10"/>
  <c r="F3089" i="10"/>
  <c r="F3097" i="10"/>
  <c r="F3105" i="10"/>
  <c r="F3113" i="10"/>
  <c r="F3121" i="10"/>
  <c r="F3129" i="10"/>
  <c r="F3137" i="10"/>
  <c r="F3145" i="10"/>
  <c r="F3153" i="10"/>
  <c r="F3161" i="10"/>
  <c r="F3169" i="10"/>
  <c r="F3177" i="10"/>
  <c r="F3185" i="10"/>
  <c r="F3193" i="10"/>
  <c r="F3201" i="10"/>
  <c r="F3209" i="10"/>
  <c r="F3217" i="10"/>
  <c r="F3225" i="10"/>
  <c r="F3233" i="10"/>
  <c r="F3241" i="10"/>
  <c r="F3249" i="10"/>
  <c r="F3257" i="10"/>
  <c r="F3265" i="10"/>
  <c r="F3273" i="10"/>
  <c r="F3281" i="10"/>
  <c r="F3289" i="10"/>
  <c r="F3297" i="10"/>
  <c r="F3305" i="10"/>
  <c r="F3313" i="10"/>
  <c r="F3321" i="10"/>
  <c r="F3329" i="10"/>
  <c r="F3337" i="10"/>
  <c r="F3345" i="10"/>
  <c r="F3353" i="10"/>
  <c r="F3361" i="10"/>
  <c r="F723" i="10"/>
  <c r="F731" i="10"/>
  <c r="F739" i="10"/>
  <c r="F747" i="10"/>
  <c r="F755" i="10"/>
  <c r="F763" i="10"/>
  <c r="F771" i="10"/>
  <c r="F779" i="10"/>
  <c r="F787" i="10"/>
  <c r="F795" i="10"/>
  <c r="F803" i="10"/>
  <c r="F811" i="10"/>
  <c r="F819" i="10"/>
  <c r="F827" i="10"/>
  <c r="F835" i="10"/>
  <c r="F843" i="10"/>
  <c r="F851" i="10"/>
  <c r="F859" i="10"/>
  <c r="F867" i="10"/>
  <c r="F875" i="10"/>
  <c r="F883" i="10"/>
  <c r="F891" i="10"/>
  <c r="F899" i="10"/>
  <c r="F907" i="10"/>
  <c r="F915" i="10"/>
  <c r="F923" i="10"/>
  <c r="F931" i="10"/>
  <c r="F939" i="10"/>
  <c r="F947" i="10"/>
  <c r="F955" i="10"/>
  <c r="F963" i="10"/>
  <c r="F971" i="10"/>
  <c r="F979" i="10"/>
  <c r="F987" i="10"/>
  <c r="F995" i="10"/>
  <c r="F1003" i="10"/>
  <c r="F1011" i="10"/>
  <c r="F1019" i="10"/>
  <c r="F1027" i="10"/>
  <c r="F1035" i="10"/>
  <c r="F1043" i="10"/>
  <c r="F1051" i="10"/>
  <c r="F1059" i="10"/>
  <c r="F1067" i="10"/>
  <c r="F1075" i="10"/>
  <c r="F1083" i="10"/>
  <c r="F1091" i="10"/>
  <c r="F1099" i="10"/>
  <c r="F1107" i="10"/>
  <c r="F1115" i="10"/>
  <c r="F1123" i="10"/>
  <c r="F1131" i="10"/>
  <c r="F1139" i="10"/>
  <c r="F1147" i="10"/>
  <c r="F1155" i="10"/>
  <c r="F1163" i="10"/>
  <c r="F1171" i="10"/>
  <c r="F1179" i="10"/>
  <c r="F1187" i="10"/>
  <c r="F1195" i="10"/>
  <c r="F1203" i="10"/>
  <c r="F1211" i="10"/>
  <c r="F1219" i="10"/>
  <c r="F1227" i="10"/>
  <c r="F1235" i="10"/>
  <c r="F1243" i="10"/>
  <c r="F1251" i="10"/>
  <c r="F1259" i="10"/>
  <c r="F1267" i="10"/>
  <c r="F1275" i="10"/>
  <c r="F1283" i="10"/>
  <c r="F1291" i="10"/>
  <c r="F1299" i="10"/>
  <c r="F1307" i="10"/>
  <c r="F1315" i="10"/>
  <c r="F1323" i="10"/>
  <c r="F1331" i="10"/>
  <c r="F1339" i="10"/>
  <c r="F1347" i="10"/>
  <c r="F1355" i="10"/>
  <c r="F1363" i="10"/>
  <c r="F1371" i="10"/>
  <c r="F1379" i="10"/>
  <c r="F1387" i="10"/>
  <c r="F1395" i="10"/>
  <c r="F1403" i="10"/>
  <c r="F1411" i="10"/>
  <c r="F1419" i="10"/>
  <c r="F1427" i="10"/>
  <c r="F1435" i="10"/>
  <c r="F1443" i="10"/>
  <c r="F1451" i="10"/>
  <c r="F1459" i="10"/>
  <c r="F1467" i="10"/>
  <c r="F1475" i="10"/>
  <c r="F1483" i="10"/>
  <c r="F1491" i="10"/>
  <c r="F1499" i="10"/>
  <c r="F1507" i="10"/>
  <c r="F1515" i="10"/>
  <c r="F1523" i="10"/>
  <c r="F1531" i="10"/>
  <c r="F1539" i="10"/>
  <c r="F1547" i="10"/>
  <c r="F1555" i="10"/>
  <c r="F1563" i="10"/>
  <c r="F1571" i="10"/>
  <c r="F1579" i="10"/>
  <c r="F1587" i="10"/>
  <c r="F1595" i="10"/>
  <c r="F1603" i="10"/>
  <c r="F1611" i="10"/>
  <c r="F1619" i="10"/>
  <c r="F1627" i="10"/>
  <c r="F1635" i="10"/>
  <c r="F1643" i="10"/>
  <c r="F1651" i="10"/>
  <c r="F1659" i="10"/>
  <c r="F1667" i="10"/>
  <c r="F1675" i="10"/>
  <c r="F1683" i="10"/>
  <c r="F1691" i="10"/>
  <c r="F1699" i="10"/>
  <c r="F1707" i="10"/>
  <c r="F1715" i="10"/>
  <c r="F1723" i="10"/>
  <c r="F1731" i="10"/>
  <c r="F1739" i="10"/>
  <c r="F1747" i="10"/>
  <c r="F1755" i="10"/>
  <c r="F1763" i="10"/>
  <c r="F1771" i="10"/>
  <c r="F1779" i="10"/>
  <c r="F1787" i="10"/>
  <c r="F1795" i="10"/>
  <c r="F1803" i="10"/>
  <c r="F1811" i="10"/>
  <c r="F1819" i="10"/>
  <c r="F1827" i="10"/>
  <c r="F1835" i="10"/>
  <c r="F1843" i="10"/>
  <c r="F1851" i="10"/>
  <c r="F1859" i="10"/>
  <c r="F1867" i="10"/>
  <c r="F1875" i="10"/>
  <c r="F1883" i="10"/>
  <c r="F1891" i="10"/>
  <c r="F1899" i="10"/>
  <c r="F1907" i="10"/>
  <c r="F1915" i="10"/>
  <c r="F1923" i="10"/>
  <c r="F1931" i="10"/>
  <c r="F1939" i="10"/>
  <c r="F1947" i="10"/>
  <c r="F1955" i="10"/>
  <c r="F1963" i="10"/>
  <c r="F1971" i="10"/>
  <c r="F1979" i="10"/>
  <c r="F1987" i="10"/>
  <c r="F1995" i="10"/>
  <c r="F2003" i="10"/>
  <c r="F2011" i="10"/>
  <c r="F2019" i="10"/>
  <c r="F2027" i="10"/>
  <c r="F2035" i="10"/>
  <c r="F2043" i="10"/>
  <c r="F2051" i="10"/>
  <c r="F2059" i="10"/>
  <c r="F2067" i="10"/>
  <c r="F2075" i="10"/>
  <c r="F2083" i="10"/>
  <c r="F2091" i="10"/>
  <c r="F2099" i="10"/>
  <c r="F2107" i="10"/>
  <c r="F2115" i="10"/>
  <c r="F2123" i="10"/>
  <c r="F2131" i="10"/>
  <c r="F2139" i="10"/>
  <c r="F2147" i="10"/>
  <c r="F2155" i="10"/>
  <c r="F2163" i="10"/>
  <c r="F2171" i="10"/>
  <c r="F2179" i="10"/>
  <c r="F2187" i="10"/>
  <c r="F2195" i="10"/>
  <c r="F2203" i="10"/>
  <c r="F2211" i="10"/>
  <c r="F2219" i="10"/>
  <c r="F2227" i="10"/>
  <c r="F2235" i="10"/>
  <c r="F2243" i="10"/>
  <c r="F2251" i="10"/>
  <c r="F2259" i="10"/>
  <c r="F2267" i="10"/>
  <c r="F2275" i="10"/>
  <c r="F2283" i="10"/>
  <c r="F2291" i="10"/>
  <c r="F2299" i="10"/>
  <c r="F2307" i="10"/>
  <c r="F2315" i="10"/>
  <c r="F2323" i="10"/>
  <c r="F2331" i="10"/>
  <c r="F2339" i="10"/>
  <c r="F2347" i="10"/>
  <c r="F2355" i="10"/>
  <c r="F2363" i="10"/>
  <c r="F2371" i="10"/>
  <c r="F2379" i="10"/>
  <c r="F2387" i="10"/>
  <c r="F2395" i="10"/>
  <c r="F2403" i="10"/>
  <c r="F2411" i="10"/>
  <c r="F2419" i="10"/>
  <c r="F2427" i="10"/>
  <c r="F2435" i="10"/>
  <c r="F2443" i="10"/>
  <c r="F2451" i="10"/>
  <c r="F2459" i="10"/>
  <c r="F2467" i="10"/>
  <c r="F2475" i="10"/>
  <c r="F2483" i="10"/>
  <c r="F2491" i="10"/>
  <c r="F2499" i="10"/>
  <c r="F2507" i="10"/>
  <c r="F2515" i="10"/>
  <c r="F2523" i="10"/>
  <c r="F2531" i="10"/>
  <c r="F2539" i="10"/>
  <c r="F2547" i="10"/>
  <c r="F2555" i="10"/>
  <c r="F2563" i="10"/>
  <c r="F2571" i="10"/>
  <c r="F2579" i="10"/>
  <c r="F2587" i="10"/>
  <c r="F2595" i="10"/>
  <c r="F2603" i="10"/>
  <c r="F2611" i="10"/>
  <c r="F2619" i="10"/>
  <c r="F2627" i="10"/>
  <c r="F2635" i="10"/>
  <c r="F2643" i="10"/>
  <c r="F2651" i="10"/>
  <c r="F2659" i="10"/>
  <c r="F2667" i="10"/>
  <c r="F2675" i="10"/>
  <c r="F2683" i="10"/>
  <c r="F2691" i="10"/>
  <c r="F2699" i="10"/>
  <c r="F2707" i="10"/>
  <c r="F2715" i="10"/>
  <c r="F2723" i="10"/>
  <c r="F2731" i="10"/>
  <c r="F2739" i="10"/>
  <c r="F2747" i="10"/>
  <c r="F2755" i="10"/>
  <c r="F2763" i="10"/>
  <c r="F2771" i="10"/>
  <c r="F2779" i="10"/>
  <c r="F2787" i="10"/>
  <c r="F2795" i="10"/>
  <c r="F2803" i="10"/>
  <c r="F2811" i="10"/>
  <c r="F2819" i="10"/>
  <c r="F2827" i="10"/>
  <c r="F2835" i="10"/>
  <c r="F2843" i="10"/>
  <c r="F2851" i="10"/>
  <c r="F2859" i="10"/>
  <c r="F2867" i="10"/>
  <c r="F2875" i="10"/>
  <c r="F2883" i="10"/>
  <c r="F2891" i="10"/>
  <c r="F2899" i="10"/>
  <c r="F2907" i="10"/>
  <c r="F2915" i="10"/>
  <c r="F2923" i="10"/>
  <c r="F2931" i="10"/>
  <c r="F2939" i="10"/>
  <c r="F2947" i="10"/>
  <c r="F2955" i="10"/>
  <c r="F2963" i="10"/>
  <c r="F2971" i="10"/>
  <c r="F2979" i="10"/>
  <c r="F2987" i="10"/>
  <c r="F2995" i="10"/>
  <c r="F3003" i="10"/>
  <c r="F3011" i="10"/>
  <c r="F3019" i="10"/>
  <c r="F3027" i="10"/>
  <c r="F3035" i="10"/>
  <c r="F3043" i="10"/>
  <c r="F3051" i="10"/>
  <c r="F3059" i="10"/>
  <c r="F3067" i="10"/>
  <c r="F3075" i="10"/>
  <c r="F3083" i="10"/>
  <c r="F3091" i="10"/>
  <c r="F3099" i="10"/>
  <c r="F3107" i="10"/>
  <c r="F3115" i="10"/>
  <c r="F3123" i="10"/>
  <c r="F3131" i="10"/>
  <c r="F3139" i="10"/>
  <c r="F3147" i="10"/>
  <c r="F3155" i="10"/>
  <c r="F3163" i="10"/>
  <c r="F3171" i="10"/>
  <c r="F3179" i="10"/>
  <c r="F3187" i="10"/>
  <c r="F3195" i="10"/>
  <c r="F3203" i="10"/>
  <c r="F3211" i="10"/>
  <c r="F3219" i="10"/>
  <c r="F3227" i="10"/>
  <c r="F3235" i="10"/>
  <c r="F3243" i="10"/>
  <c r="F3251" i="10"/>
  <c r="F3259" i="10"/>
  <c r="F3267" i="10"/>
  <c r="F3275" i="10"/>
  <c r="F3283" i="10"/>
  <c r="F3291" i="10"/>
  <c r="F3299" i="10"/>
  <c r="F3307" i="10"/>
  <c r="F3315" i="10"/>
  <c r="F3323" i="10"/>
  <c r="F3331" i="10"/>
  <c r="F3339" i="10"/>
  <c r="F3347" i="10"/>
  <c r="F3355" i="10"/>
  <c r="F3363" i="10"/>
  <c r="F3371" i="10"/>
  <c r="F3379" i="10"/>
  <c r="F3387" i="10"/>
  <c r="F3395" i="10"/>
  <c r="F3403" i="10"/>
  <c r="F3411" i="10"/>
  <c r="F3419" i="10"/>
  <c r="F3427" i="10"/>
  <c r="F3435" i="10"/>
  <c r="F3370" i="10"/>
  <c r="F3378" i="10"/>
  <c r="F3386" i="10"/>
  <c r="F3394" i="10"/>
  <c r="F3402" i="10"/>
  <c r="F3410" i="10"/>
  <c r="F3418" i="10"/>
  <c r="F3426" i="10"/>
  <c r="F3434" i="10"/>
  <c r="F3442" i="10"/>
  <c r="F3450" i="10"/>
  <c r="F3458" i="10"/>
  <c r="F3466" i="10"/>
  <c r="F3474" i="10"/>
  <c r="F3482" i="10"/>
  <c r="F3490" i="10"/>
  <c r="F3498" i="10"/>
  <c r="F3506" i="10"/>
  <c r="F3514" i="10"/>
  <c r="F3522" i="10"/>
  <c r="F3530" i="10"/>
  <c r="F3538" i="10"/>
  <c r="F3546" i="10"/>
  <c r="F3554" i="10"/>
  <c r="F3562" i="10"/>
  <c r="F3570" i="10"/>
  <c r="F3578" i="10"/>
  <c r="F3586" i="10"/>
  <c r="F3594" i="10"/>
  <c r="F3602" i="10"/>
  <c r="F3610" i="10"/>
  <c r="F3618" i="10"/>
  <c r="F3626" i="10"/>
  <c r="F3634" i="10"/>
  <c r="F3642" i="10"/>
  <c r="F3650" i="10"/>
  <c r="F3658" i="10"/>
  <c r="F3666" i="10"/>
  <c r="F3674" i="10"/>
  <c r="F3682" i="10"/>
  <c r="F3690" i="10"/>
  <c r="F3698" i="10"/>
  <c r="F3706" i="10"/>
  <c r="F3714" i="10"/>
  <c r="F3722" i="10"/>
  <c r="F3730" i="10"/>
  <c r="F3738" i="10"/>
  <c r="F3746" i="10"/>
  <c r="F3754" i="10"/>
  <c r="F3762" i="10"/>
  <c r="F3770" i="10"/>
  <c r="F3778" i="10"/>
  <c r="F3786" i="10"/>
  <c r="F3794" i="10"/>
  <c r="F3802" i="10"/>
  <c r="F3810" i="10"/>
  <c r="F3818" i="10"/>
  <c r="F3826" i="10"/>
  <c r="F3834" i="10"/>
  <c r="F3842" i="10"/>
  <c r="F3850" i="10"/>
  <c r="F3858" i="10"/>
  <c r="F3866" i="10"/>
  <c r="F3874" i="10"/>
  <c r="F3882" i="10"/>
  <c r="F3890" i="10"/>
  <c r="F3898" i="10"/>
  <c r="F3906" i="10"/>
  <c r="F3914" i="10"/>
  <c r="F3922" i="10"/>
  <c r="F3930" i="10"/>
  <c r="F3938" i="10"/>
  <c r="F3946" i="10"/>
  <c r="F3954" i="10"/>
  <c r="F3962" i="10"/>
  <c r="F3970" i="10"/>
  <c r="F3978" i="10"/>
  <c r="F3986" i="10"/>
  <c r="F3994" i="10"/>
  <c r="F4002" i="10"/>
  <c r="F4010" i="10"/>
  <c r="F4018" i="10"/>
  <c r="F4026" i="10"/>
  <c r="F4034" i="10"/>
  <c r="F4042" i="10"/>
  <c r="F4050" i="10"/>
  <c r="F4058" i="10"/>
  <c r="F4066" i="10"/>
  <c r="F4074" i="10"/>
  <c r="F4082" i="10"/>
  <c r="F4090" i="10"/>
  <c r="F4098" i="10"/>
  <c r="F4106" i="10"/>
  <c r="F4114" i="10"/>
  <c r="F4122" i="10"/>
  <c r="F4130" i="10"/>
  <c r="F4138" i="10"/>
  <c r="F4146" i="10"/>
  <c r="F4154" i="10"/>
  <c r="F4162" i="10"/>
  <c r="F4170" i="10"/>
  <c r="F4178" i="10"/>
  <c r="F4186" i="10"/>
  <c r="F4194" i="10"/>
  <c r="F4202" i="10"/>
  <c r="F4210" i="10"/>
  <c r="F4218" i="10"/>
  <c r="F4226" i="10"/>
  <c r="F4234" i="10"/>
  <c r="F4242" i="10"/>
  <c r="F4250" i="10"/>
  <c r="F4258" i="10"/>
  <c r="F4266" i="10"/>
  <c r="F4274" i="10"/>
  <c r="F4282" i="10"/>
  <c r="F4290" i="10"/>
  <c r="F4298" i="10"/>
  <c r="F4306" i="10"/>
  <c r="F4314" i="10"/>
  <c r="F4322" i="10"/>
  <c r="F4330" i="10"/>
  <c r="F4338" i="10"/>
  <c r="F4346" i="10"/>
  <c r="F4354" i="10"/>
  <c r="F4362" i="10"/>
  <c r="F4370" i="10"/>
  <c r="F4378" i="10"/>
  <c r="F4386" i="10"/>
  <c r="F4394" i="10"/>
  <c r="F4402" i="10"/>
  <c r="F4410" i="10"/>
  <c r="F4418" i="10"/>
  <c r="F4426" i="10"/>
  <c r="F4434" i="10"/>
  <c r="F4442" i="10"/>
  <c r="F4450" i="10"/>
  <c r="F4458" i="10"/>
  <c r="F4466" i="10"/>
  <c r="F4474" i="10"/>
  <c r="F4482" i="10"/>
  <c r="F4490" i="10"/>
  <c r="F4498" i="10"/>
  <c r="F4506" i="10"/>
  <c r="F4514" i="10"/>
  <c r="F4522" i="10"/>
  <c r="F4530" i="10"/>
  <c r="F4538" i="10"/>
  <c r="F4546" i="10"/>
  <c r="F4554" i="10"/>
  <c r="F4562" i="10"/>
  <c r="F4570" i="10"/>
  <c r="F4578" i="10"/>
  <c r="F4586" i="10"/>
  <c r="F4594" i="10"/>
  <c r="F4602" i="10"/>
  <c r="F3887" i="10"/>
  <c r="F3895" i="10"/>
  <c r="F3903" i="10"/>
  <c r="F3911" i="10"/>
  <c r="F3919" i="10"/>
  <c r="F3927" i="10"/>
  <c r="F3935" i="10"/>
  <c r="F3943" i="10"/>
  <c r="F3951" i="10"/>
  <c r="F3959" i="10"/>
  <c r="F3967" i="10"/>
  <c r="F3975" i="10"/>
  <c r="F3983" i="10"/>
  <c r="F3991" i="10"/>
  <c r="F3999" i="10"/>
  <c r="F4007" i="10"/>
  <c r="F4015" i="10"/>
  <c r="F4023" i="10"/>
  <c r="F4031" i="10"/>
  <c r="F4039" i="10"/>
  <c r="F4047" i="10"/>
  <c r="F4055" i="10"/>
  <c r="F4063" i="10"/>
  <c r="F4071" i="10"/>
  <c r="F4079" i="10"/>
  <c r="F4087" i="10"/>
  <c r="F4095" i="10"/>
  <c r="F4103" i="10"/>
  <c r="F4111" i="10"/>
  <c r="F4119" i="10"/>
  <c r="F4127" i="10"/>
  <c r="F4135" i="10"/>
  <c r="F4143" i="10"/>
  <c r="F4151" i="10"/>
  <c r="F4159" i="10"/>
  <c r="F4167" i="10"/>
  <c r="F4175" i="10"/>
  <c r="F4183" i="10"/>
  <c r="F4191" i="10"/>
  <c r="F4199" i="10"/>
  <c r="F4207" i="10"/>
  <c r="F4215" i="10"/>
  <c r="F4223" i="10"/>
  <c r="F4231" i="10"/>
  <c r="F4239" i="10"/>
  <c r="F4247" i="10"/>
  <c r="F4255" i="10"/>
  <c r="F4263" i="10"/>
  <c r="F4271" i="10"/>
  <c r="F4279" i="10"/>
  <c r="F4287" i="10"/>
  <c r="F4295" i="10"/>
  <c r="F4303" i="10"/>
  <c r="F4311" i="10"/>
  <c r="F4319" i="10"/>
  <c r="F4327" i="10"/>
  <c r="F4335" i="10"/>
  <c r="F4343" i="10"/>
  <c r="F4351" i="10"/>
  <c r="F4359" i="10"/>
  <c r="F4367" i="10"/>
  <c r="F4375" i="10"/>
  <c r="F4383" i="10"/>
  <c r="F4391" i="10"/>
  <c r="F4399" i="10"/>
  <c r="F4407" i="10"/>
  <c r="F4415" i="10"/>
  <c r="F4423" i="10"/>
  <c r="F4431" i="10"/>
  <c r="F4439" i="10"/>
  <c r="F4447" i="10"/>
  <c r="F4455" i="10"/>
  <c r="F4463" i="10"/>
  <c r="F4471" i="10"/>
  <c r="F4479" i="10"/>
  <c r="F4487" i="10"/>
  <c r="F4495" i="10"/>
  <c r="F4503" i="10"/>
  <c r="F4511" i="10"/>
  <c r="F4519" i="10"/>
  <c r="F4527" i="10"/>
  <c r="F4535" i="10"/>
  <c r="F4543" i="10"/>
  <c r="F4551" i="10"/>
  <c r="F4559" i="10"/>
  <c r="F4567" i="10"/>
  <c r="F4575" i="10"/>
  <c r="F4583" i="10"/>
  <c r="F4591" i="10"/>
  <c r="F4599" i="10"/>
  <c r="F4607" i="10"/>
  <c r="F4615" i="10"/>
  <c r="F4623" i="10"/>
  <c r="F4631" i="10"/>
  <c r="F4639" i="10"/>
  <c r="F4647" i="10"/>
  <c r="F4655" i="10"/>
  <c r="F4663" i="10"/>
  <c r="F4671" i="10"/>
  <c r="F4679" i="10"/>
  <c r="F4687" i="10"/>
  <c r="F4695" i="10"/>
  <c r="F4703" i="10"/>
  <c r="F4711" i="10"/>
  <c r="F4719" i="10"/>
  <c r="F4727" i="10"/>
  <c r="F4735" i="10"/>
  <c r="F4743" i="10"/>
  <c r="F4751" i="10"/>
  <c r="F4759" i="10"/>
  <c r="F4767" i="10"/>
  <c r="F4775" i="10"/>
  <c r="F4783" i="10"/>
  <c r="F4791" i="10"/>
  <c r="F4799" i="10"/>
  <c r="F4807" i="10"/>
  <c r="F4815" i="10"/>
  <c r="F4823" i="10"/>
  <c r="F4831" i="10"/>
  <c r="F4839" i="10"/>
  <c r="F4847" i="10"/>
  <c r="F4855" i="10"/>
  <c r="F4863" i="10"/>
  <c r="F4871" i="10"/>
  <c r="F4879" i="10"/>
  <c r="F4887" i="10"/>
  <c r="F4895" i="10"/>
  <c r="F4903" i="10"/>
  <c r="F4911" i="10"/>
  <c r="F4919" i="10"/>
  <c r="F4927" i="10"/>
  <c r="F4935" i="10"/>
  <c r="F4943" i="10"/>
  <c r="F4951" i="10"/>
  <c r="F4959" i="10"/>
  <c r="F4967" i="10"/>
  <c r="F4975" i="10"/>
  <c r="F4983" i="10"/>
  <c r="F4991" i="10"/>
  <c r="F4999" i="10"/>
  <c r="F5007" i="10"/>
  <c r="F5015" i="10"/>
  <c r="F5023" i="10"/>
  <c r="F5031" i="10"/>
  <c r="F5039" i="10"/>
  <c r="F5047" i="10"/>
  <c r="F5055" i="10"/>
  <c r="F5063" i="10"/>
  <c r="F5071" i="10"/>
  <c r="F5079" i="10"/>
  <c r="F5087" i="10"/>
  <c r="F5095" i="10"/>
  <c r="F5103" i="10"/>
  <c r="F5111" i="10"/>
  <c r="F5119" i="10"/>
  <c r="F5127" i="10"/>
  <c r="F5135" i="10"/>
  <c r="F5143" i="10"/>
  <c r="F5151" i="10"/>
  <c r="F5159" i="10"/>
  <c r="F5167" i="10"/>
  <c r="F5175" i="10"/>
  <c r="F5183" i="10"/>
  <c r="F5191" i="10"/>
  <c r="F5199" i="10"/>
  <c r="F5207" i="10"/>
  <c r="F5215" i="10"/>
  <c r="F5223" i="10"/>
  <c r="F5231" i="10"/>
  <c r="F5239" i="10"/>
  <c r="F3369" i="10"/>
  <c r="F3377" i="10"/>
  <c r="F3385" i="10"/>
  <c r="F3393" i="10"/>
  <c r="F3401" i="10"/>
  <c r="F3409" i="10"/>
  <c r="F3417" i="10"/>
  <c r="F3425" i="10"/>
  <c r="F3433" i="10"/>
  <c r="F3441" i="10"/>
  <c r="F3449" i="10"/>
  <c r="F3457" i="10"/>
  <c r="F3465" i="10"/>
  <c r="F3473" i="10"/>
  <c r="F3481" i="10"/>
  <c r="F3489" i="10"/>
  <c r="F3497" i="10"/>
  <c r="F3505" i="10"/>
  <c r="F3513" i="10"/>
  <c r="F3521" i="10"/>
  <c r="F3529" i="10"/>
  <c r="F3537" i="10"/>
  <c r="F3545" i="10"/>
  <c r="F3553" i="10"/>
  <c r="F3561" i="10"/>
  <c r="F3569" i="10"/>
  <c r="F3577" i="10"/>
  <c r="F3585" i="10"/>
  <c r="F3593" i="10"/>
  <c r="F3601" i="10"/>
  <c r="F3609" i="10"/>
  <c r="F3617" i="10"/>
  <c r="F3625" i="10"/>
  <c r="F3633" i="10"/>
  <c r="F3641" i="10"/>
  <c r="F3649" i="10"/>
  <c r="F3657" i="10"/>
  <c r="F3665" i="10"/>
  <c r="F3673" i="10"/>
  <c r="F3681" i="10"/>
  <c r="F3689" i="10"/>
  <c r="F3697" i="10"/>
  <c r="F3705" i="10"/>
  <c r="F3713" i="10"/>
  <c r="F3721" i="10"/>
  <c r="F3729" i="10"/>
  <c r="F3737" i="10"/>
  <c r="F3745" i="10"/>
  <c r="F3753" i="10"/>
  <c r="F3761" i="10"/>
  <c r="F3769" i="10"/>
  <c r="F3777" i="10"/>
  <c r="F3785" i="10"/>
  <c r="F3793" i="10"/>
  <c r="F3801" i="10"/>
  <c r="F3809" i="10"/>
  <c r="F3817" i="10"/>
  <c r="F3825" i="10"/>
  <c r="F3833" i="10"/>
  <c r="F3841" i="10"/>
  <c r="F3849" i="10"/>
  <c r="F3857" i="10"/>
  <c r="F3865" i="10"/>
  <c r="F3873" i="10"/>
  <c r="F3881" i="10"/>
  <c r="F3889" i="10"/>
  <c r="F3897" i="10"/>
  <c r="F3905" i="10"/>
  <c r="F3913" i="10"/>
  <c r="F3921" i="10"/>
  <c r="F3929" i="10"/>
  <c r="F3937" i="10"/>
  <c r="F3945" i="10"/>
  <c r="F3953" i="10"/>
  <c r="F3961" i="10"/>
  <c r="F3969" i="10"/>
  <c r="F3977" i="10"/>
  <c r="F3985" i="10"/>
  <c r="F3993" i="10"/>
  <c r="F4001" i="10"/>
  <c r="F4009" i="10"/>
  <c r="F4017" i="10"/>
  <c r="F4025" i="10"/>
  <c r="F4033" i="10"/>
  <c r="F4041" i="10"/>
  <c r="F4049" i="10"/>
  <c r="F4057" i="10"/>
  <c r="F4065" i="10"/>
  <c r="F4073" i="10"/>
  <c r="F4081" i="10"/>
  <c r="F4089" i="10"/>
  <c r="F4097" i="10"/>
  <c r="F4105" i="10"/>
  <c r="F4113" i="10"/>
  <c r="F4121" i="10"/>
  <c r="F4129" i="10"/>
  <c r="F4137" i="10"/>
  <c r="F4145" i="10"/>
  <c r="F4153" i="10"/>
  <c r="F4161" i="10"/>
  <c r="F4169" i="10"/>
  <c r="F4177" i="10"/>
  <c r="F4185" i="10"/>
  <c r="F4193" i="10"/>
  <c r="F4201" i="10"/>
  <c r="F4209" i="10"/>
  <c r="F4217" i="10"/>
  <c r="F4225" i="10"/>
  <c r="F4233" i="10"/>
  <c r="F4241" i="10"/>
  <c r="F4249" i="10"/>
  <c r="F4257" i="10"/>
  <c r="F4265" i="10"/>
  <c r="F4273" i="10"/>
  <c r="F4281" i="10"/>
  <c r="F4289" i="10"/>
  <c r="F4297" i="10"/>
  <c r="F4305" i="10"/>
  <c r="F4313" i="10"/>
  <c r="F4321" i="10"/>
  <c r="F4329" i="10"/>
  <c r="F4337" i="10"/>
  <c r="F4345" i="10"/>
  <c r="F4353" i="10"/>
  <c r="F4361" i="10"/>
  <c r="F4369" i="10"/>
  <c r="F4377" i="10"/>
  <c r="F4385" i="10"/>
  <c r="F4393" i="10"/>
  <c r="F4401" i="10"/>
  <c r="F4409" i="10"/>
  <c r="F4417" i="10"/>
  <c r="F4425" i="10"/>
  <c r="F4433" i="10"/>
  <c r="F4441" i="10"/>
  <c r="F4449" i="10"/>
  <c r="F4457" i="10"/>
  <c r="F4465" i="10"/>
  <c r="F4473" i="10"/>
  <c r="F4481" i="10"/>
  <c r="F4489" i="10"/>
  <c r="F4497" i="10"/>
  <c r="F4505" i="10"/>
  <c r="F4513" i="10"/>
  <c r="F4521" i="10"/>
  <c r="F4529" i="10"/>
  <c r="F4537" i="10"/>
  <c r="F4545" i="10"/>
  <c r="F4553" i="10"/>
  <c r="F4561" i="10"/>
  <c r="F4569" i="10"/>
  <c r="F4577" i="10"/>
  <c r="F4585" i="10"/>
  <c r="F4593" i="10"/>
  <c r="F4601" i="10"/>
  <c r="F3443" i="10"/>
  <c r="F3451" i="10"/>
  <c r="F3459" i="10"/>
  <c r="F3467" i="10"/>
  <c r="F3475" i="10"/>
  <c r="F3483" i="10"/>
  <c r="F3491" i="10"/>
  <c r="F3499" i="10"/>
  <c r="F3507" i="10"/>
  <c r="F3515" i="10"/>
  <c r="F3523" i="10"/>
  <c r="F3531" i="10"/>
  <c r="F3539" i="10"/>
  <c r="F3547" i="10"/>
  <c r="F3555" i="10"/>
  <c r="F3563" i="10"/>
  <c r="F3571" i="10"/>
  <c r="F3579" i="10"/>
  <c r="F3587" i="10"/>
  <c r="F3595" i="10"/>
  <c r="F3603" i="10"/>
  <c r="F3611" i="10"/>
  <c r="F3619" i="10"/>
  <c r="F3627" i="10"/>
  <c r="F3635" i="10"/>
  <c r="F3643" i="10"/>
  <c r="F3651" i="10"/>
  <c r="F3659" i="10"/>
  <c r="F3667" i="10"/>
  <c r="F3675" i="10"/>
  <c r="F3683" i="10"/>
  <c r="F3691" i="10"/>
  <c r="F3699" i="10"/>
  <c r="F3707" i="10"/>
  <c r="F3715" i="10"/>
  <c r="F3723" i="10"/>
  <c r="F3731" i="10"/>
  <c r="F3739" i="10"/>
  <c r="F3747" i="10"/>
  <c r="F3755" i="10"/>
  <c r="F3763" i="10"/>
  <c r="F3771" i="10"/>
  <c r="F3779" i="10"/>
  <c r="F3787" i="10"/>
  <c r="F3795" i="10"/>
  <c r="F3803" i="10"/>
  <c r="F3811" i="10"/>
  <c r="F3819" i="10"/>
  <c r="F3827" i="10"/>
  <c r="F3835" i="10"/>
  <c r="F3843" i="10"/>
  <c r="F3851" i="10"/>
  <c r="F3859" i="10"/>
  <c r="F3867" i="10"/>
  <c r="F3875" i="10"/>
  <c r="F3883" i="10"/>
  <c r="F3891" i="10"/>
  <c r="F3899" i="10"/>
  <c r="F3907" i="10"/>
  <c r="F3915" i="10"/>
  <c r="F3923" i="10"/>
  <c r="F3931" i="10"/>
  <c r="F3939" i="10"/>
  <c r="F3947" i="10"/>
  <c r="F3955" i="10"/>
  <c r="F3963" i="10"/>
  <c r="F3971" i="10"/>
  <c r="F3979" i="10"/>
  <c r="F3987" i="10"/>
  <c r="F3995" i="10"/>
  <c r="F4003" i="10"/>
  <c r="F4011" i="10"/>
  <c r="F4019" i="10"/>
  <c r="F4027" i="10"/>
  <c r="F4035" i="10"/>
  <c r="F4043" i="10"/>
  <c r="F4051" i="10"/>
  <c r="F4059" i="10"/>
  <c r="F4067" i="10"/>
  <c r="F4075" i="10"/>
  <c r="F4083" i="10"/>
  <c r="F4091" i="10"/>
  <c r="F4099" i="10"/>
  <c r="F4107" i="10"/>
  <c r="F4115" i="10"/>
  <c r="F4123" i="10"/>
  <c r="F4131" i="10"/>
  <c r="F4139" i="10"/>
  <c r="F4147" i="10"/>
  <c r="F4155" i="10"/>
  <c r="F4163" i="10"/>
  <c r="F4171" i="10"/>
  <c r="F4179" i="10"/>
  <c r="F4187" i="10"/>
  <c r="F4195" i="10"/>
  <c r="F4203" i="10"/>
  <c r="F4211" i="10"/>
  <c r="F4219" i="10"/>
  <c r="F4227" i="10"/>
  <c r="F4235" i="10"/>
  <c r="F4243" i="10"/>
  <c r="F4251" i="10"/>
  <c r="F4259" i="10"/>
  <c r="F4267" i="10"/>
  <c r="F4275" i="10"/>
  <c r="F4283" i="10"/>
  <c r="F4291" i="10"/>
  <c r="F4299" i="10"/>
  <c r="F4307" i="10"/>
  <c r="F4315" i="10"/>
  <c r="F4323" i="10"/>
  <c r="F4331" i="10"/>
  <c r="F4339" i="10"/>
  <c r="F4347" i="10"/>
  <c r="F4355" i="10"/>
  <c r="F4363" i="10"/>
  <c r="F4371" i="10"/>
  <c r="F4379" i="10"/>
  <c r="F4387" i="10"/>
  <c r="F4395" i="10"/>
  <c r="F4403" i="10"/>
  <c r="F4411" i="10"/>
  <c r="F4419" i="10"/>
  <c r="F4427" i="10"/>
  <c r="F4435" i="10"/>
  <c r="F4443" i="10"/>
  <c r="F4451" i="10"/>
  <c r="F4459" i="10"/>
  <c r="F4467" i="10"/>
  <c r="F4475" i="10"/>
  <c r="F4483" i="10"/>
  <c r="F4491" i="10"/>
  <c r="F4499" i="10"/>
  <c r="F4507" i="10"/>
  <c r="F4515" i="10"/>
  <c r="F4523" i="10"/>
  <c r="F4531" i="10"/>
  <c r="F4539" i="10"/>
  <c r="F4547" i="10"/>
  <c r="F4555" i="10"/>
  <c r="F4563" i="10"/>
  <c r="F4571" i="10"/>
  <c r="F4579" i="10"/>
  <c r="F4587" i="10"/>
  <c r="F4595" i="10"/>
  <c r="F4603" i="10"/>
  <c r="F4611" i="10"/>
  <c r="F4619" i="10"/>
  <c r="F4627" i="10"/>
  <c r="F4635" i="10"/>
  <c r="F4643" i="10"/>
  <c r="F4651" i="10"/>
  <c r="F4659" i="10"/>
  <c r="F4667" i="10"/>
  <c r="F4675" i="10"/>
  <c r="F4683" i="10"/>
  <c r="F4691" i="10"/>
  <c r="F4699" i="10"/>
  <c r="F4707" i="10"/>
  <c r="F4715" i="10"/>
  <c r="F4723" i="10"/>
  <c r="F4731" i="10"/>
  <c r="F4739" i="10"/>
  <c r="F4747" i="10"/>
  <c r="F4755" i="10"/>
  <c r="F4763" i="10"/>
  <c r="F4771" i="10"/>
  <c r="F4610" i="10"/>
  <c r="F4618" i="10"/>
  <c r="F4626" i="10"/>
  <c r="F4634" i="10"/>
  <c r="F4642" i="10"/>
  <c r="F4650" i="10"/>
  <c r="F4658" i="10"/>
  <c r="F4666" i="10"/>
  <c r="F4674" i="10"/>
  <c r="F4682" i="10"/>
  <c r="F4690" i="10"/>
  <c r="F4698" i="10"/>
  <c r="F4706" i="10"/>
  <c r="F4714" i="10"/>
  <c r="F4722" i="10"/>
  <c r="F4730" i="10"/>
  <c r="F4738" i="10"/>
  <c r="F4746" i="10"/>
  <c r="F4754" i="10"/>
  <c r="F4762" i="10"/>
  <c r="F4770" i="10"/>
  <c r="F4778" i="10"/>
  <c r="F4786" i="10"/>
  <c r="F4794" i="10"/>
  <c r="F4802" i="10"/>
  <c r="F4810" i="10"/>
  <c r="F4818" i="10"/>
  <c r="F4826" i="10"/>
  <c r="F4834" i="10"/>
  <c r="F4842" i="10"/>
  <c r="F4850" i="10"/>
  <c r="F4858" i="10"/>
  <c r="F4866" i="10"/>
  <c r="F4874" i="10"/>
  <c r="F4882" i="10"/>
  <c r="F4890" i="10"/>
  <c r="F4898" i="10"/>
  <c r="F4906" i="10"/>
  <c r="F4914" i="10"/>
  <c r="F4922" i="10"/>
  <c r="F4930" i="10"/>
  <c r="F4938" i="10"/>
  <c r="F4946" i="10"/>
  <c r="F4954" i="10"/>
  <c r="F4962" i="10"/>
  <c r="F4970" i="10"/>
  <c r="F4978" i="10"/>
  <c r="F4986" i="10"/>
  <c r="F4994" i="10"/>
  <c r="F5002" i="10"/>
  <c r="F5010" i="10"/>
  <c r="F5018" i="10"/>
  <c r="F5026" i="10"/>
  <c r="F5034" i="10"/>
  <c r="F5042" i="10"/>
  <c r="F5050" i="10"/>
  <c r="F5058" i="10"/>
  <c r="F5066" i="10"/>
  <c r="F5074" i="10"/>
  <c r="F5082" i="10"/>
  <c r="F5090" i="10"/>
  <c r="F5098" i="10"/>
  <c r="F5106" i="10"/>
  <c r="F5114" i="10"/>
  <c r="F5122" i="10"/>
  <c r="F5130" i="10"/>
  <c r="F5138" i="10"/>
  <c r="F5146" i="10"/>
  <c r="F5154" i="10"/>
  <c r="F5162" i="10"/>
  <c r="F5170" i="10"/>
  <c r="F5178" i="10"/>
  <c r="F5186" i="10"/>
  <c r="F5194" i="10"/>
  <c r="F5202" i="10"/>
  <c r="F5210" i="10"/>
  <c r="F5218" i="10"/>
  <c r="F5226" i="10"/>
  <c r="F5234" i="10"/>
  <c r="F5242" i="10"/>
  <c r="F5250" i="10"/>
  <c r="F5258" i="10"/>
  <c r="F5266" i="10"/>
  <c r="F5274" i="10"/>
  <c r="F5282" i="10"/>
  <c r="F5290" i="10"/>
  <c r="F5298" i="10"/>
  <c r="F5306" i="10"/>
  <c r="F5314" i="10"/>
  <c r="F5322" i="10"/>
  <c r="F5330" i="10"/>
  <c r="F5338" i="10"/>
  <c r="F5346" i="10"/>
  <c r="F5354" i="10"/>
  <c r="F5362" i="10"/>
  <c r="F5370" i="10"/>
  <c r="F5378" i="10"/>
  <c r="F5386" i="10"/>
  <c r="F5394" i="10"/>
  <c r="F5402" i="10"/>
  <c r="F5410" i="10"/>
  <c r="F5418" i="10"/>
  <c r="F5426" i="10"/>
  <c r="F5434" i="10"/>
  <c r="F5442" i="10"/>
  <c r="F5450" i="10"/>
  <c r="F5458" i="10"/>
  <c r="F5466" i="10"/>
  <c r="F5474" i="10"/>
  <c r="F5482" i="10"/>
  <c r="F5490" i="10"/>
  <c r="F5498" i="10"/>
  <c r="F5506" i="10"/>
  <c r="F5514" i="10"/>
  <c r="F5522" i="10"/>
  <c r="F5530" i="10"/>
  <c r="F5538" i="10"/>
  <c r="F5546" i="10"/>
  <c r="F5554" i="10"/>
  <c r="F5562" i="10"/>
  <c r="F5570" i="10"/>
  <c r="F5578" i="10"/>
  <c r="F5586" i="10"/>
  <c r="F5594" i="10"/>
  <c r="F5602" i="10"/>
  <c r="F5610" i="10"/>
  <c r="F5618" i="10"/>
  <c r="F5626" i="10"/>
  <c r="F5634" i="10"/>
  <c r="F5642" i="10"/>
  <c r="F5650" i="10"/>
  <c r="F5658" i="10"/>
  <c r="F5666" i="10"/>
  <c r="F5674" i="10"/>
  <c r="F5682" i="10"/>
  <c r="F5690" i="10"/>
  <c r="F5698" i="10"/>
  <c r="F5706" i="10"/>
  <c r="F5714" i="10"/>
  <c r="F5722" i="10"/>
  <c r="F5730" i="10"/>
  <c r="F5738" i="10"/>
  <c r="F5746" i="10"/>
  <c r="F5754" i="10"/>
  <c r="F5762" i="10"/>
  <c r="F5770" i="10"/>
  <c r="F5778" i="10"/>
  <c r="F5786" i="10"/>
  <c r="F5794" i="10"/>
  <c r="F5802" i="10"/>
  <c r="F5810" i="10"/>
  <c r="F5818" i="10"/>
  <c r="F5826" i="10"/>
  <c r="F5834" i="10"/>
  <c r="F5842" i="10"/>
  <c r="F5850" i="10"/>
  <c r="F5858" i="10"/>
  <c r="F5866" i="10"/>
  <c r="F5874" i="10"/>
  <c r="F5882" i="10"/>
  <c r="F5890" i="10"/>
  <c r="F5898" i="10"/>
  <c r="F5906" i="10"/>
  <c r="F5914" i="10"/>
  <c r="F5922" i="10"/>
  <c r="F5930" i="10"/>
  <c r="F5938" i="10"/>
  <c r="F5946" i="10"/>
  <c r="F5954" i="10"/>
  <c r="F5962" i="10"/>
  <c r="F5970" i="10"/>
  <c r="F5978" i="10"/>
  <c r="F5986" i="10"/>
  <c r="F5994" i="10"/>
  <c r="F6002" i="10"/>
  <c r="F6010" i="10"/>
  <c r="F6018" i="10"/>
  <c r="F6026" i="10"/>
  <c r="F6034" i="10"/>
  <c r="F6042" i="10"/>
  <c r="F6050" i="10"/>
  <c r="F6058" i="10"/>
  <c r="F6066" i="10"/>
  <c r="F6074" i="10"/>
  <c r="F6082" i="10"/>
  <c r="F6090" i="10"/>
  <c r="F6098" i="10"/>
  <c r="F6106" i="10"/>
  <c r="F6114" i="10"/>
  <c r="F6122" i="10"/>
  <c r="F6130" i="10"/>
  <c r="F6138" i="10"/>
  <c r="F6146" i="10"/>
  <c r="F6154" i="10"/>
  <c r="F6162" i="10"/>
  <c r="F6170" i="10"/>
  <c r="F6178" i="10"/>
  <c r="F6186" i="10"/>
  <c r="F6194" i="10"/>
  <c r="F6202" i="10"/>
  <c r="F6210" i="10"/>
  <c r="F6218" i="10"/>
  <c r="F6226" i="10"/>
  <c r="F6234" i="10"/>
  <c r="F6242" i="10"/>
  <c r="F6250" i="10"/>
  <c r="F6258" i="10"/>
  <c r="F6266" i="10"/>
  <c r="F6274" i="10"/>
  <c r="F6282" i="10"/>
  <c r="F6290" i="10"/>
  <c r="F6298" i="10"/>
  <c r="F6306" i="10"/>
  <c r="F6314" i="10"/>
  <c r="F6322" i="10"/>
  <c r="F6330" i="10"/>
  <c r="F6338" i="10"/>
  <c r="F6346" i="10"/>
  <c r="F6354" i="10"/>
  <c r="F6362" i="10"/>
  <c r="F6370" i="10"/>
  <c r="F6378" i="10"/>
  <c r="F6386" i="10"/>
  <c r="F6394" i="10"/>
  <c r="F6402" i="10"/>
  <c r="F6410" i="10"/>
  <c r="F6418" i="10"/>
  <c r="F6426" i="10"/>
  <c r="F6434" i="10"/>
  <c r="F6442" i="10"/>
  <c r="F6450" i="10"/>
  <c r="F6458" i="10"/>
  <c r="F6466" i="10"/>
  <c r="F6474" i="10"/>
  <c r="F6482" i="10"/>
  <c r="F6490" i="10"/>
  <c r="F6498" i="10"/>
  <c r="F6506" i="10"/>
  <c r="F6514" i="10"/>
  <c r="F6522" i="10"/>
  <c r="F6530" i="10"/>
  <c r="F6538" i="10"/>
  <c r="F6546" i="10"/>
  <c r="F6554" i="10"/>
  <c r="F6562" i="10"/>
  <c r="F6570" i="10"/>
  <c r="F6578" i="10"/>
  <c r="F6586" i="10"/>
  <c r="F6594" i="10"/>
  <c r="F6602" i="10"/>
  <c r="F6610" i="10"/>
  <c r="F6618" i="10"/>
  <c r="F6626" i="10"/>
  <c r="F6634" i="10"/>
  <c r="F6642" i="10"/>
  <c r="F6650" i="10"/>
  <c r="F6658" i="10"/>
  <c r="F6666" i="10"/>
  <c r="F6674" i="10"/>
  <c r="F6682" i="10"/>
  <c r="F6690" i="10"/>
  <c r="F6698" i="10"/>
  <c r="F6706" i="10"/>
  <c r="F6714" i="10"/>
  <c r="F6722" i="10"/>
  <c r="F6730" i="10"/>
  <c r="F6738" i="10"/>
  <c r="F6746" i="10"/>
  <c r="F6754" i="10"/>
  <c r="F6762" i="10"/>
  <c r="F6770" i="10"/>
  <c r="F6778" i="10"/>
  <c r="F6786" i="10"/>
  <c r="F6794" i="10"/>
  <c r="F6802" i="10"/>
  <c r="F6810" i="10"/>
  <c r="F6818" i="10"/>
  <c r="F6826" i="10"/>
  <c r="F6834" i="10"/>
  <c r="F6842" i="10"/>
  <c r="F6850" i="10"/>
  <c r="F6858" i="10"/>
  <c r="F6866" i="10"/>
  <c r="F6874" i="10"/>
  <c r="F6882" i="10"/>
  <c r="F6890" i="10"/>
  <c r="F6898" i="10"/>
  <c r="F6906" i="10"/>
  <c r="F6914" i="10"/>
  <c r="F6922" i="10"/>
  <c r="F6930" i="10"/>
  <c r="F6938" i="10"/>
  <c r="F6946" i="10"/>
  <c r="F6954" i="10"/>
  <c r="F6962" i="10"/>
  <c r="F6970" i="10"/>
  <c r="F6978" i="10"/>
  <c r="F6986" i="10"/>
  <c r="F6994" i="10"/>
  <c r="F7002" i="10"/>
  <c r="F7010" i="10"/>
  <c r="F7018" i="10"/>
  <c r="F7026" i="10"/>
  <c r="F7034" i="10"/>
  <c r="F7042" i="10"/>
  <c r="F7050" i="10"/>
  <c r="F7058" i="10"/>
  <c r="F7066" i="10"/>
  <c r="F7074" i="10"/>
  <c r="F7082" i="10"/>
  <c r="F7090" i="10"/>
  <c r="F7098" i="10"/>
  <c r="F7106" i="10"/>
  <c r="F7114" i="10"/>
  <c r="F7122" i="10"/>
  <c r="F7130" i="10"/>
  <c r="F7138" i="10"/>
  <c r="F7146" i="10"/>
  <c r="F7154" i="10"/>
  <c r="F7162" i="10"/>
  <c r="F7170" i="10"/>
  <c r="F7178" i="10"/>
  <c r="F7186" i="10"/>
  <c r="F7194" i="10"/>
  <c r="F7202" i="10"/>
  <c r="F7210" i="10"/>
  <c r="F7218" i="10"/>
  <c r="F7226" i="10"/>
  <c r="F7234" i="10"/>
  <c r="F7242" i="10"/>
  <c r="F7250" i="10"/>
  <c r="F7258" i="10"/>
  <c r="F7266" i="10"/>
  <c r="F5247" i="10"/>
  <c r="F5255" i="10"/>
  <c r="F5263" i="10"/>
  <c r="F5271" i="10"/>
  <c r="F5279" i="10"/>
  <c r="F5287" i="10"/>
  <c r="F5295" i="10"/>
  <c r="F5303" i="10"/>
  <c r="F5311" i="10"/>
  <c r="F5319" i="10"/>
  <c r="F5327" i="10"/>
  <c r="F5335" i="10"/>
  <c r="F5343" i="10"/>
  <c r="F5351" i="10"/>
  <c r="F5359" i="10"/>
  <c r="F5367" i="10"/>
  <c r="F5375" i="10"/>
  <c r="F5383" i="10"/>
  <c r="F5391" i="10"/>
  <c r="F5399" i="10"/>
  <c r="F5407" i="10"/>
  <c r="F5415" i="10"/>
  <c r="F5423" i="10"/>
  <c r="F5431" i="10"/>
  <c r="F5439" i="10"/>
  <c r="F5447" i="10"/>
  <c r="F5455" i="10"/>
  <c r="F5463" i="10"/>
  <c r="F5471" i="10"/>
  <c r="F5479" i="10"/>
  <c r="F5487" i="10"/>
  <c r="F5495" i="10"/>
  <c r="F5503" i="10"/>
  <c r="F5511" i="10"/>
  <c r="F5519" i="10"/>
  <c r="F5527" i="10"/>
  <c r="F5535" i="10"/>
  <c r="F5543" i="10"/>
  <c r="F5551" i="10"/>
  <c r="F5559" i="10"/>
  <c r="F5567" i="10"/>
  <c r="F5575" i="10"/>
  <c r="F5583" i="10"/>
  <c r="F5591" i="10"/>
  <c r="F5599" i="10"/>
  <c r="F5607" i="10"/>
  <c r="F5615" i="10"/>
  <c r="F5623" i="10"/>
  <c r="F5631" i="10"/>
  <c r="F5639" i="10"/>
  <c r="F5647" i="10"/>
  <c r="F5655" i="10"/>
  <c r="F5663" i="10"/>
  <c r="F5671" i="10"/>
  <c r="F5679" i="10"/>
  <c r="F5687" i="10"/>
  <c r="F5695" i="10"/>
  <c r="F5703" i="10"/>
  <c r="F5711" i="10"/>
  <c r="F5719" i="10"/>
  <c r="F5727" i="10"/>
  <c r="F5735" i="10"/>
  <c r="F5743" i="10"/>
  <c r="F5751" i="10"/>
  <c r="F5759" i="10"/>
  <c r="F5767" i="10"/>
  <c r="F5775" i="10"/>
  <c r="F5783" i="10"/>
  <c r="F5791" i="10"/>
  <c r="F5799" i="10"/>
  <c r="F5807" i="10"/>
  <c r="F5815" i="10"/>
  <c r="F5823" i="10"/>
  <c r="F5831" i="10"/>
  <c r="F5839" i="10"/>
  <c r="F5847" i="10"/>
  <c r="F5855" i="10"/>
  <c r="F5863" i="10"/>
  <c r="F5871" i="10"/>
  <c r="F5879" i="10"/>
  <c r="F5887" i="10"/>
  <c r="F5895" i="10"/>
  <c r="F5903" i="10"/>
  <c r="F5911" i="10"/>
  <c r="F5919" i="10"/>
  <c r="F5927" i="10"/>
  <c r="F5935" i="10"/>
  <c r="F4609" i="10"/>
  <c r="F4617" i="10"/>
  <c r="F4625" i="10"/>
  <c r="F4633" i="10"/>
  <c r="F4641" i="10"/>
  <c r="F4649" i="10"/>
  <c r="F4657" i="10"/>
  <c r="F4665" i="10"/>
  <c r="F4673" i="10"/>
  <c r="F4681" i="10"/>
  <c r="F4689" i="10"/>
  <c r="F4697" i="10"/>
  <c r="F4705" i="10"/>
  <c r="F4713" i="10"/>
  <c r="F4721" i="10"/>
  <c r="F4729" i="10"/>
  <c r="F4737" i="10"/>
  <c r="F4745" i="10"/>
  <c r="F4753" i="10"/>
  <c r="F4761" i="10"/>
  <c r="F4769" i="10"/>
  <c r="F4777" i="10"/>
  <c r="F4785" i="10"/>
  <c r="F4793" i="10"/>
  <c r="F4801" i="10"/>
  <c r="F4809" i="10"/>
  <c r="F4817" i="10"/>
  <c r="F4825" i="10"/>
  <c r="F4833" i="10"/>
  <c r="F4841" i="10"/>
  <c r="F4849" i="10"/>
  <c r="F4857" i="10"/>
  <c r="F4865" i="10"/>
  <c r="F4873" i="10"/>
  <c r="F4881" i="10"/>
  <c r="F4889" i="10"/>
  <c r="F4897" i="10"/>
  <c r="F4905" i="10"/>
  <c r="F4913" i="10"/>
  <c r="F4921" i="10"/>
  <c r="F4929" i="10"/>
  <c r="F4937" i="10"/>
  <c r="F4945" i="10"/>
  <c r="F4953" i="10"/>
  <c r="F4961" i="10"/>
  <c r="F4969" i="10"/>
  <c r="F4977" i="10"/>
  <c r="F4985" i="10"/>
  <c r="F4993" i="10"/>
  <c r="F5001" i="10"/>
  <c r="F5009" i="10"/>
  <c r="F5017" i="10"/>
  <c r="F5025" i="10"/>
  <c r="F5033" i="10"/>
  <c r="F5041" i="10"/>
  <c r="F5049" i="10"/>
  <c r="F5057" i="10"/>
  <c r="F5065" i="10"/>
  <c r="F5073" i="10"/>
  <c r="F5081" i="10"/>
  <c r="F5089" i="10"/>
  <c r="F5097" i="10"/>
  <c r="F5105" i="10"/>
  <c r="F5113" i="10"/>
  <c r="F5121" i="10"/>
  <c r="F5129" i="10"/>
  <c r="F5137" i="10"/>
  <c r="F5145" i="10"/>
  <c r="F5153" i="10"/>
  <c r="F5161" i="10"/>
  <c r="F5169" i="10"/>
  <c r="F5177" i="10"/>
  <c r="F5185" i="10"/>
  <c r="F5193" i="10"/>
  <c r="F5201" i="10"/>
  <c r="F5209" i="10"/>
  <c r="F5217" i="10"/>
  <c r="F5225" i="10"/>
  <c r="F5233" i="10"/>
  <c r="F5241" i="10"/>
  <c r="F5249" i="10"/>
  <c r="F5257" i="10"/>
  <c r="F5265" i="10"/>
  <c r="F5273" i="10"/>
  <c r="F5281" i="10"/>
  <c r="F5289" i="10"/>
  <c r="F5297" i="10"/>
  <c r="F5305" i="10"/>
  <c r="F5313" i="10"/>
  <c r="F5321" i="10"/>
  <c r="F5329" i="10"/>
  <c r="F5337" i="10"/>
  <c r="F5345" i="10"/>
  <c r="F5353" i="10"/>
  <c r="F5361" i="10"/>
  <c r="F5369" i="10"/>
  <c r="F5377" i="10"/>
  <c r="F5385" i="10"/>
  <c r="F5393" i="10"/>
  <c r="F5401" i="10"/>
  <c r="F5409" i="10"/>
  <c r="F5417" i="10"/>
  <c r="F5425" i="10"/>
  <c r="F5433" i="10"/>
  <c r="F5441" i="10"/>
  <c r="F5449" i="10"/>
  <c r="F5457" i="10"/>
  <c r="F5465" i="10"/>
  <c r="F5473" i="10"/>
  <c r="F5481" i="10"/>
  <c r="F5489" i="10"/>
  <c r="F5497" i="10"/>
  <c r="F5505" i="10"/>
  <c r="F5513" i="10"/>
  <c r="F5521" i="10"/>
  <c r="F5529" i="10"/>
  <c r="F5537" i="10"/>
  <c r="F5545" i="10"/>
  <c r="F5553" i="10"/>
  <c r="F5561" i="10"/>
  <c r="F5569" i="10"/>
  <c r="F5577" i="10"/>
  <c r="F5585" i="10"/>
  <c r="F5593" i="10"/>
  <c r="F5601" i="10"/>
  <c r="F5609" i="10"/>
  <c r="F5617" i="10"/>
  <c r="F5625" i="10"/>
  <c r="F5633" i="10"/>
  <c r="F5641" i="10"/>
  <c r="F5649" i="10"/>
  <c r="F5657" i="10"/>
  <c r="F5665" i="10"/>
  <c r="F5673" i="10"/>
  <c r="F5681" i="10"/>
  <c r="F5689" i="10"/>
  <c r="F5697" i="10"/>
  <c r="F5705" i="10"/>
  <c r="F5713" i="10"/>
  <c r="F5721" i="10"/>
  <c r="F5729" i="10"/>
  <c r="F5737" i="10"/>
  <c r="F5745" i="10"/>
  <c r="F5753" i="10"/>
  <c r="F5761" i="10"/>
  <c r="F5769" i="10"/>
  <c r="F5777" i="10"/>
  <c r="F5785" i="10"/>
  <c r="F5793" i="10"/>
  <c r="F5801" i="10"/>
  <c r="F5809" i="10"/>
  <c r="F5817" i="10"/>
  <c r="F5825" i="10"/>
  <c r="F5833" i="10"/>
  <c r="F5841" i="10"/>
  <c r="F5849" i="10"/>
  <c r="F5857" i="10"/>
  <c r="F5865" i="10"/>
  <c r="F5873" i="10"/>
  <c r="F5881" i="10"/>
  <c r="F5889" i="10"/>
  <c r="F5897" i="10"/>
  <c r="F5905" i="10"/>
  <c r="F5913" i="10"/>
  <c r="F5921" i="10"/>
  <c r="F5929" i="10"/>
  <c r="F5937" i="10"/>
  <c r="F5945" i="10"/>
  <c r="F5953" i="10"/>
  <c r="F5961" i="10"/>
  <c r="F5969" i="10"/>
  <c r="F5977" i="10"/>
  <c r="F5985" i="10"/>
  <c r="F5993" i="10"/>
  <c r="F6001" i="10"/>
  <c r="F6009" i="10"/>
  <c r="F6017" i="10"/>
  <c r="F6025" i="10"/>
  <c r="F6033" i="10"/>
  <c r="F6041" i="10"/>
  <c r="F6049" i="10"/>
  <c r="F6057" i="10"/>
  <c r="F6065" i="10"/>
  <c r="F6073" i="10"/>
  <c r="F6081" i="10"/>
  <c r="F6089" i="10"/>
  <c r="F6097" i="10"/>
  <c r="F6105" i="10"/>
  <c r="F6113" i="10"/>
  <c r="F6121" i="10"/>
  <c r="F6129" i="10"/>
  <c r="F6137" i="10"/>
  <c r="F6145" i="10"/>
  <c r="F6153" i="10"/>
  <c r="F6161" i="10"/>
  <c r="F6169" i="10"/>
  <c r="F6177" i="10"/>
  <c r="F6185" i="10"/>
  <c r="F6193" i="10"/>
  <c r="F6201" i="10"/>
  <c r="F6209" i="10"/>
  <c r="F6217" i="10"/>
  <c r="F6225" i="10"/>
  <c r="F6233" i="10"/>
  <c r="F6241" i="10"/>
  <c r="F6249" i="10"/>
  <c r="F6257" i="10"/>
  <c r="F6265" i="10"/>
  <c r="F6273" i="10"/>
  <c r="F6281" i="10"/>
  <c r="F6289" i="10"/>
  <c r="F6297" i="10"/>
  <c r="F6305" i="10"/>
  <c r="F6313" i="10"/>
  <c r="F6321" i="10"/>
  <c r="F6329" i="10"/>
  <c r="F6337" i="10"/>
  <c r="F6345" i="10"/>
  <c r="F6353" i="10"/>
  <c r="F6361" i="10"/>
  <c r="F6369" i="10"/>
  <c r="F6377" i="10"/>
  <c r="F6385" i="10"/>
  <c r="F6393" i="10"/>
  <c r="F6401" i="10"/>
  <c r="F6409" i="10"/>
  <c r="F6417" i="10"/>
  <c r="F6425" i="10"/>
  <c r="F6433" i="10"/>
  <c r="F6441" i="10"/>
  <c r="F6449" i="10"/>
  <c r="F6457" i="10"/>
  <c r="F6465" i="10"/>
  <c r="F6473" i="10"/>
  <c r="F6481" i="10"/>
  <c r="F6489" i="10"/>
  <c r="F6497" i="10"/>
  <c r="F6505" i="10"/>
  <c r="F6513" i="10"/>
  <c r="F6521" i="10"/>
  <c r="F6529" i="10"/>
  <c r="F6537" i="10"/>
  <c r="F6545" i="10"/>
  <c r="F6553" i="10"/>
  <c r="F6561" i="10"/>
  <c r="F6569" i="10"/>
  <c r="F6577" i="10"/>
  <c r="F6585" i="10"/>
  <c r="F6593" i="10"/>
  <c r="F6601" i="10"/>
  <c r="F6609" i="10"/>
  <c r="F6617" i="10"/>
  <c r="F6625" i="10"/>
  <c r="F6633" i="10"/>
  <c r="F6641" i="10"/>
  <c r="F6649" i="10"/>
  <c r="F6657" i="10"/>
  <c r="F6665" i="10"/>
  <c r="F6673" i="10"/>
  <c r="F6681" i="10"/>
  <c r="F6689" i="10"/>
  <c r="F6697" i="10"/>
  <c r="F6705" i="10"/>
  <c r="F6713" i="10"/>
  <c r="F6721" i="10"/>
  <c r="F6729" i="10"/>
  <c r="F6737" i="10"/>
  <c r="F6745" i="10"/>
  <c r="F6753" i="10"/>
  <c r="F6761" i="10"/>
  <c r="F6769" i="10"/>
  <c r="F6777" i="10"/>
  <c r="F6785" i="10"/>
  <c r="F6793" i="10"/>
  <c r="F6801" i="10"/>
  <c r="F6809" i="10"/>
  <c r="F6817" i="10"/>
  <c r="F6825" i="10"/>
  <c r="F6833" i="10"/>
  <c r="F6841" i="10"/>
  <c r="F6849" i="10"/>
  <c r="F6857" i="10"/>
  <c r="F6865" i="10"/>
  <c r="F6873" i="10"/>
  <c r="F6881" i="10"/>
  <c r="F6889" i="10"/>
  <c r="F6897" i="10"/>
  <c r="F6905" i="10"/>
  <c r="F6913" i="10"/>
  <c r="F6921" i="10"/>
  <c r="F6929" i="10"/>
  <c r="F6937" i="10"/>
  <c r="F6945" i="10"/>
  <c r="F6953" i="10"/>
  <c r="F6961" i="10"/>
  <c r="F6969" i="10"/>
  <c r="F6977" i="10"/>
  <c r="F6985" i="10"/>
  <c r="F6993" i="10"/>
  <c r="F7001" i="10"/>
  <c r="F7009" i="10"/>
  <c r="F7017" i="10"/>
  <c r="F7025" i="10"/>
  <c r="F7033" i="10"/>
  <c r="F7041" i="10"/>
  <c r="F7049" i="10"/>
  <c r="F7057" i="10"/>
  <c r="F7065" i="10"/>
  <c r="F7073" i="10"/>
  <c r="F7081" i="10"/>
  <c r="F7089" i="10"/>
  <c r="F7097" i="10"/>
  <c r="F7105" i="10"/>
  <c r="F7113" i="10"/>
  <c r="F7121" i="10"/>
  <c r="F7129" i="10"/>
  <c r="F7137" i="10"/>
  <c r="F7145" i="10"/>
  <c r="F7153" i="10"/>
  <c r="F7161" i="10"/>
  <c r="F7169" i="10"/>
  <c r="F7177" i="10"/>
  <c r="F7185" i="10"/>
  <c r="F7193" i="10"/>
  <c r="F7201" i="10"/>
  <c r="F7209" i="10"/>
  <c r="F7217" i="10"/>
  <c r="F7225" i="10"/>
  <c r="F7233" i="10"/>
  <c r="F7241" i="10"/>
  <c r="F7249" i="10"/>
  <c r="F7257" i="10"/>
  <c r="F7265" i="10"/>
  <c r="F7273" i="10"/>
  <c r="F7281" i="10"/>
  <c r="F7289" i="10"/>
  <c r="F7297" i="10"/>
  <c r="F7305" i="10"/>
  <c r="F7313" i="10"/>
  <c r="F7321" i="10"/>
  <c r="F7329" i="10"/>
  <c r="F7337" i="10"/>
  <c r="F7345" i="10"/>
  <c r="F7353" i="10"/>
  <c r="F7361" i="10"/>
  <c r="F7369" i="10"/>
  <c r="F7377" i="10"/>
  <c r="F7385" i="10"/>
  <c r="F7393" i="10"/>
  <c r="F7401" i="10"/>
  <c r="F7409" i="10"/>
  <c r="F7417" i="10"/>
  <c r="F7425" i="10"/>
  <c r="F7433" i="10"/>
  <c r="F7441" i="10"/>
  <c r="F7449" i="10"/>
  <c r="F7457" i="10"/>
  <c r="F4779" i="10"/>
  <c r="F4787" i="10"/>
  <c r="F4795" i="10"/>
  <c r="F4803" i="10"/>
  <c r="F4811" i="10"/>
  <c r="F4819" i="10"/>
  <c r="F4827" i="10"/>
  <c r="F4835" i="10"/>
  <c r="F4843" i="10"/>
  <c r="F4851" i="10"/>
  <c r="F4859" i="10"/>
  <c r="F4867" i="10"/>
  <c r="F4875" i="10"/>
  <c r="F4883" i="10"/>
  <c r="F4891" i="10"/>
  <c r="F4899" i="10"/>
  <c r="F4907" i="10"/>
  <c r="F4915" i="10"/>
  <c r="F4923" i="10"/>
  <c r="F4931" i="10"/>
  <c r="F4939" i="10"/>
  <c r="F4947" i="10"/>
  <c r="F4955" i="10"/>
  <c r="F4963" i="10"/>
  <c r="F4971" i="10"/>
  <c r="F4979" i="10"/>
  <c r="F4987" i="10"/>
  <c r="F4995" i="10"/>
  <c r="F5003" i="10"/>
  <c r="F5011" i="10"/>
  <c r="F5019" i="10"/>
  <c r="F5027" i="10"/>
  <c r="F5035" i="10"/>
  <c r="F5043" i="10"/>
  <c r="F5051" i="10"/>
  <c r="F5059" i="10"/>
  <c r="F5067" i="10"/>
  <c r="F5075" i="10"/>
  <c r="F5083" i="10"/>
  <c r="F5091" i="10"/>
  <c r="F5099" i="10"/>
  <c r="F5107" i="10"/>
  <c r="F5115" i="10"/>
  <c r="F5123" i="10"/>
  <c r="F5131" i="10"/>
  <c r="F5139" i="10"/>
  <c r="F5147" i="10"/>
  <c r="F5155" i="10"/>
  <c r="F5163" i="10"/>
  <c r="F5171" i="10"/>
  <c r="F5179" i="10"/>
  <c r="F5187" i="10"/>
  <c r="F5195" i="10"/>
  <c r="F5203" i="10"/>
  <c r="F5211" i="10"/>
  <c r="F5219" i="10"/>
  <c r="F5227" i="10"/>
  <c r="F5235" i="10"/>
  <c r="F5243" i="10"/>
  <c r="F5251" i="10"/>
  <c r="F5259" i="10"/>
  <c r="F5267" i="10"/>
  <c r="F5275" i="10"/>
  <c r="F5283" i="10"/>
  <c r="F5291" i="10"/>
  <c r="F5299" i="10"/>
  <c r="F5307" i="10"/>
  <c r="F5315" i="10"/>
  <c r="F5323" i="10"/>
  <c r="F5331" i="10"/>
  <c r="F5339" i="10"/>
  <c r="F5347" i="10"/>
  <c r="F5355" i="10"/>
  <c r="F5363" i="10"/>
  <c r="F5371" i="10"/>
  <c r="F5379" i="10"/>
  <c r="F5387" i="10"/>
  <c r="F5395" i="10"/>
  <c r="F5403" i="10"/>
  <c r="F5411" i="10"/>
  <c r="F5419" i="10"/>
  <c r="F5427" i="10"/>
  <c r="F5435" i="10"/>
  <c r="F5443" i="10"/>
  <c r="F5451" i="10"/>
  <c r="F5459" i="10"/>
  <c r="F5467" i="10"/>
  <c r="F5475" i="10"/>
  <c r="F5483" i="10"/>
  <c r="F5491" i="10"/>
  <c r="F5499" i="10"/>
  <c r="F5507" i="10"/>
  <c r="F5515" i="10"/>
  <c r="F5523" i="10"/>
  <c r="F5531" i="10"/>
  <c r="F5539" i="10"/>
  <c r="F5547" i="10"/>
  <c r="F5555" i="10"/>
  <c r="F5563" i="10"/>
  <c r="F5571" i="10"/>
  <c r="F5579" i="10"/>
  <c r="F5587" i="10"/>
  <c r="F5595" i="10"/>
  <c r="F5603" i="10"/>
  <c r="F5611" i="10"/>
  <c r="F5619" i="10"/>
  <c r="F5627" i="10"/>
  <c r="F5635" i="10"/>
  <c r="F5643" i="10"/>
  <c r="F5651" i="10"/>
  <c r="F5659" i="10"/>
  <c r="F5667" i="10"/>
  <c r="F5675" i="10"/>
  <c r="F5683" i="10"/>
  <c r="F5691" i="10"/>
  <c r="F5699" i="10"/>
  <c r="F5707" i="10"/>
  <c r="F5715" i="10"/>
  <c r="F5723" i="10"/>
  <c r="F5731" i="10"/>
  <c r="F5739" i="10"/>
  <c r="F5747" i="10"/>
  <c r="F5755" i="10"/>
  <c r="F5763" i="10"/>
  <c r="F5771" i="10"/>
  <c r="F5779" i="10"/>
  <c r="F5787" i="10"/>
  <c r="F5795" i="10"/>
  <c r="F5803" i="10"/>
  <c r="F5811" i="10"/>
  <c r="F5819" i="10"/>
  <c r="F5827" i="10"/>
  <c r="F5835" i="10"/>
  <c r="F5843" i="10"/>
  <c r="F5851" i="10"/>
  <c r="F5859" i="10"/>
  <c r="F5867" i="10"/>
  <c r="F5875" i="10"/>
  <c r="F5883" i="10"/>
  <c r="F5891" i="10"/>
  <c r="F5899" i="10"/>
  <c r="F5907" i="10"/>
  <c r="F5915" i="10"/>
  <c r="F5923" i="10"/>
  <c r="F5931" i="10"/>
  <c r="F5939" i="10"/>
  <c r="F5947" i="10"/>
  <c r="F5955" i="10"/>
  <c r="F5963" i="10"/>
  <c r="F5971" i="10"/>
  <c r="F5979" i="10"/>
  <c r="F5987" i="10"/>
  <c r="F5995" i="10"/>
  <c r="F6003" i="10"/>
  <c r="F6011" i="10"/>
  <c r="F6019" i="10"/>
  <c r="F6027" i="10"/>
  <c r="F6035" i="10"/>
  <c r="F6043" i="10"/>
  <c r="F6051" i="10"/>
  <c r="F6059" i="10"/>
  <c r="F6067" i="10"/>
  <c r="F6075" i="10"/>
  <c r="F6083" i="10"/>
  <c r="F6091" i="10"/>
  <c r="F6099" i="10"/>
  <c r="F6107" i="10"/>
  <c r="F6115" i="10"/>
  <c r="F6123" i="10"/>
  <c r="F6131" i="10"/>
  <c r="F6139" i="10"/>
  <c r="F6147" i="10"/>
  <c r="F6155" i="10"/>
  <c r="F6163" i="10"/>
  <c r="F6171" i="10"/>
  <c r="F6179" i="10"/>
  <c r="F6187" i="10"/>
  <c r="F6195" i="10"/>
  <c r="F6203" i="10"/>
  <c r="F6211" i="10"/>
  <c r="F6219" i="10"/>
  <c r="F6227" i="10"/>
  <c r="F6235" i="10"/>
  <c r="F6243" i="10"/>
  <c r="F6251" i="10"/>
  <c r="F6259" i="10"/>
  <c r="F6267" i="10"/>
  <c r="F6275" i="10"/>
  <c r="F6283" i="10"/>
  <c r="F6291" i="10"/>
  <c r="F6299" i="10"/>
  <c r="F6307" i="10"/>
  <c r="F6315" i="10"/>
  <c r="F6323" i="10"/>
  <c r="F6331" i="10"/>
  <c r="F6339" i="10"/>
  <c r="F6347" i="10"/>
  <c r="F6355" i="10"/>
  <c r="F6363" i="10"/>
  <c r="F6371" i="10"/>
  <c r="F6379" i="10"/>
  <c r="F6387" i="10"/>
  <c r="F6395" i="10"/>
  <c r="F6403" i="10"/>
  <c r="F6411" i="10"/>
  <c r="F6419" i="10"/>
  <c r="F6427" i="10"/>
  <c r="F6435" i="10"/>
  <c r="F6443" i="10"/>
  <c r="F6451" i="10"/>
  <c r="F6459" i="10"/>
  <c r="F6467" i="10"/>
  <c r="F6475" i="10"/>
  <c r="F6483" i="10"/>
  <c r="F6491" i="10"/>
  <c r="F6499" i="10"/>
  <c r="F6507" i="10"/>
  <c r="F6515" i="10"/>
  <c r="F6523" i="10"/>
  <c r="F6531" i="10"/>
  <c r="F6539" i="10"/>
  <c r="F6547" i="10"/>
  <c r="F6555" i="10"/>
  <c r="F6563" i="10"/>
  <c r="F6571" i="10"/>
  <c r="F6579" i="10"/>
  <c r="F6587" i="10"/>
  <c r="F6595" i="10"/>
  <c r="F6603" i="10"/>
  <c r="F6611" i="10"/>
  <c r="F6619" i="10"/>
  <c r="F6627" i="10"/>
  <c r="F6635" i="10"/>
  <c r="F6643" i="10"/>
  <c r="F6651" i="10"/>
  <c r="F6659" i="10"/>
  <c r="F6667" i="10"/>
  <c r="F6675" i="10"/>
  <c r="F6683" i="10"/>
  <c r="F6691" i="10"/>
  <c r="F6699" i="10"/>
  <c r="F6707" i="10"/>
  <c r="F6715" i="10"/>
  <c r="F6723" i="10"/>
  <c r="F6731" i="10"/>
  <c r="F6739" i="10"/>
  <c r="F6747" i="10"/>
  <c r="F6755" i="10"/>
  <c r="F6763" i="10"/>
  <c r="F6771" i="10"/>
  <c r="F6779" i="10"/>
  <c r="F6787" i="10"/>
  <c r="F6795" i="10"/>
  <c r="F6803" i="10"/>
  <c r="F6811" i="10"/>
  <c r="F6819" i="10"/>
  <c r="F6827" i="10"/>
  <c r="F6835" i="10"/>
  <c r="F6843" i="10"/>
  <c r="F6851" i="10"/>
  <c r="F6859" i="10"/>
  <c r="F6867" i="10"/>
  <c r="F6875" i="10"/>
  <c r="F6883" i="10"/>
  <c r="F6891" i="10"/>
  <c r="F6899" i="10"/>
  <c r="F6907" i="10"/>
  <c r="F6915" i="10"/>
  <c r="F6923" i="10"/>
  <c r="F6931" i="10"/>
  <c r="F6939" i="10"/>
  <c r="F6947" i="10"/>
  <c r="F6955" i="10"/>
  <c r="F6963" i="10"/>
  <c r="F6971" i="10"/>
  <c r="F6979" i="10"/>
  <c r="F6987" i="10"/>
  <c r="F6995" i="10"/>
  <c r="F7003" i="10"/>
  <c r="F7011" i="10"/>
  <c r="F7019" i="10"/>
  <c r="F7027" i="10"/>
  <c r="F7035" i="10"/>
  <c r="F7043" i="10"/>
  <c r="F7051" i="10"/>
  <c r="F7059" i="10"/>
  <c r="F7067" i="10"/>
  <c r="F7075" i="10"/>
  <c r="F7083" i="10"/>
  <c r="F7091" i="10"/>
  <c r="F7099" i="10"/>
  <c r="F7107" i="10"/>
  <c r="F7115" i="10"/>
  <c r="F7123" i="10"/>
  <c r="F7131" i="10"/>
  <c r="F7139" i="10"/>
  <c r="F7147" i="10"/>
  <c r="F7155" i="10"/>
  <c r="F7163" i="10"/>
  <c r="F7171" i="10"/>
  <c r="F7179" i="10"/>
  <c r="F7187" i="10"/>
  <c r="F7195" i="10"/>
  <c r="F7203" i="10"/>
  <c r="F7211" i="10"/>
  <c r="F7219" i="10"/>
  <c r="F7227" i="10"/>
  <c r="F7235" i="10"/>
  <c r="F7243" i="10"/>
  <c r="F7251" i="10"/>
  <c r="F7259" i="10"/>
  <c r="F7267" i="10"/>
  <c r="F7275" i="10"/>
  <c r="F7283" i="10"/>
  <c r="F7291" i="10"/>
  <c r="F7299" i="10"/>
  <c r="F7307" i="10"/>
  <c r="F7315" i="10"/>
  <c r="F7323" i="10"/>
  <c r="F7331" i="10"/>
  <c r="F7339" i="10"/>
  <c r="F7347" i="10"/>
  <c r="F7355" i="10"/>
  <c r="F7363" i="10"/>
  <c r="F7371" i="10"/>
  <c r="F7379" i="10"/>
  <c r="F7387" i="10"/>
  <c r="F7395" i="10"/>
  <c r="F7403" i="10"/>
  <c r="F7411" i="10"/>
  <c r="F7419" i="10"/>
  <c r="F7427" i="10"/>
  <c r="F7435" i="10"/>
  <c r="F7443" i="10"/>
  <c r="F7451" i="10"/>
  <c r="F7459" i="10"/>
  <c r="F7467" i="10"/>
  <c r="F7475" i="10"/>
  <c r="F7483" i="10"/>
  <c r="F7491" i="10"/>
  <c r="F7499" i="10"/>
  <c r="F9981" i="10"/>
  <c r="F9989" i="10"/>
  <c r="F7274" i="10"/>
  <c r="F7282" i="10"/>
  <c r="F7290" i="10"/>
  <c r="F7298" i="10"/>
  <c r="F7306" i="10"/>
  <c r="F7314" i="10"/>
  <c r="F7322" i="10"/>
  <c r="F7330" i="10"/>
  <c r="F7338" i="10"/>
  <c r="F7346" i="10"/>
  <c r="F7354" i="10"/>
  <c r="F7362" i="10"/>
  <c r="F7370" i="10"/>
  <c r="F7378" i="10"/>
  <c r="F7386" i="10"/>
  <c r="F7394" i="10"/>
  <c r="F7402" i="10"/>
  <c r="F7410" i="10"/>
  <c r="F7418" i="10"/>
  <c r="F7426" i="10"/>
  <c r="F7434" i="10"/>
  <c r="F7442" i="10"/>
  <c r="F7450" i="10"/>
  <c r="F7458" i="10"/>
  <c r="F7466" i="10"/>
  <c r="F7474" i="10"/>
  <c r="F7482" i="10"/>
  <c r="F7490" i="10"/>
  <c r="F7498" i="10"/>
  <c r="F7506" i="10"/>
  <c r="F7514" i="10"/>
  <c r="F7522" i="10"/>
  <c r="F7530" i="10"/>
  <c r="F7538" i="10"/>
  <c r="F7546" i="10"/>
  <c r="F7554" i="10"/>
  <c r="F7562" i="10"/>
  <c r="F7570" i="10"/>
  <c r="F7578" i="10"/>
  <c r="F7586" i="10"/>
  <c r="F7594" i="10"/>
  <c r="F7602" i="10"/>
  <c r="F7610" i="10"/>
  <c r="F7618" i="10"/>
  <c r="F7626" i="10"/>
  <c r="F7634" i="10"/>
  <c r="F7642" i="10"/>
  <c r="F7650" i="10"/>
  <c r="F7658" i="10"/>
  <c r="F7666" i="10"/>
  <c r="F7674" i="10"/>
  <c r="F7682" i="10"/>
  <c r="F7690" i="10"/>
  <c r="F7698" i="10"/>
  <c r="F7706" i="10"/>
  <c r="F7714" i="10"/>
  <c r="F7722" i="10"/>
  <c r="F7730" i="10"/>
  <c r="F7738" i="10"/>
  <c r="F7746" i="10"/>
  <c r="F7754" i="10"/>
  <c r="F7762" i="10"/>
  <c r="F7770" i="10"/>
  <c r="F7778" i="10"/>
  <c r="F7786" i="10"/>
  <c r="F7794" i="10"/>
  <c r="F7802" i="10"/>
  <c r="F7810" i="10"/>
  <c r="F7818" i="10"/>
  <c r="F7826" i="10"/>
  <c r="F7834" i="10"/>
  <c r="F7842" i="10"/>
  <c r="F7850" i="10"/>
  <c r="F7858" i="10"/>
  <c r="F7866" i="10"/>
  <c r="F7874" i="10"/>
  <c r="F7882" i="10"/>
  <c r="F7890" i="10"/>
  <c r="F7898" i="10"/>
  <c r="F7906" i="10"/>
  <c r="F7914" i="10"/>
  <c r="F7922" i="10"/>
  <c r="F7930" i="10"/>
  <c r="F7938" i="10"/>
  <c r="F7946" i="10"/>
  <c r="F7954" i="10"/>
  <c r="F7962" i="10"/>
  <c r="F7970" i="10"/>
  <c r="F7978" i="10"/>
  <c r="F7986" i="10"/>
  <c r="F7994" i="10"/>
  <c r="F8002" i="10"/>
  <c r="F8010" i="10"/>
  <c r="F8018" i="10"/>
  <c r="F8026" i="10"/>
  <c r="F8034" i="10"/>
  <c r="F8042" i="10"/>
  <c r="F8050" i="10"/>
  <c r="F8058" i="10"/>
  <c r="F8066" i="10"/>
  <c r="F8074" i="10"/>
  <c r="F8082" i="10"/>
  <c r="F8090" i="10"/>
  <c r="F8098" i="10"/>
  <c r="F8106" i="10"/>
  <c r="F8114" i="10"/>
  <c r="F8122" i="10"/>
  <c r="F8130" i="10"/>
  <c r="F8138" i="10"/>
  <c r="F8146" i="10"/>
  <c r="F8154" i="10"/>
  <c r="F8162" i="10"/>
  <c r="F8170" i="10"/>
  <c r="F8178" i="10"/>
  <c r="F8186" i="10"/>
  <c r="F8194" i="10"/>
  <c r="F8202" i="10"/>
  <c r="F8210" i="10"/>
  <c r="F8218" i="10"/>
  <c r="F8226" i="10"/>
  <c r="F8234" i="10"/>
  <c r="F8242" i="10"/>
  <c r="F8250" i="10"/>
  <c r="F8258" i="10"/>
  <c r="F8266" i="10"/>
  <c r="F8274" i="10"/>
  <c r="F8282" i="10"/>
  <c r="F8290" i="10"/>
  <c r="F8298" i="10"/>
  <c r="F8306" i="10"/>
  <c r="F8314" i="10"/>
  <c r="F8322" i="10"/>
  <c r="F8330" i="10"/>
  <c r="F8338" i="10"/>
  <c r="F8346" i="10"/>
  <c r="F8354" i="10"/>
  <c r="F8362" i="10"/>
  <c r="F8370" i="10"/>
  <c r="F8378" i="10"/>
  <c r="F8386" i="10"/>
  <c r="F8394" i="10"/>
  <c r="F8402" i="10"/>
  <c r="F8410" i="10"/>
  <c r="F8418" i="10"/>
  <c r="F8426" i="10"/>
  <c r="F8434" i="10"/>
  <c r="F8442" i="10"/>
  <c r="F8450" i="10"/>
  <c r="F8458" i="10"/>
  <c r="F8466" i="10"/>
  <c r="F8474" i="10"/>
  <c r="F8482" i="10"/>
  <c r="F8490" i="10"/>
  <c r="F8498" i="10"/>
  <c r="F8506" i="10"/>
  <c r="F8514" i="10"/>
  <c r="F8522" i="10"/>
  <c r="F8530" i="10"/>
  <c r="F8538" i="10"/>
  <c r="F8546" i="10"/>
  <c r="F8554" i="10"/>
  <c r="F8562" i="10"/>
  <c r="F8570" i="10"/>
  <c r="F8578" i="10"/>
  <c r="F8586" i="10"/>
  <c r="F8594" i="10"/>
  <c r="F8602" i="10"/>
  <c r="F8610" i="10"/>
  <c r="F8618" i="10"/>
  <c r="F8626" i="10"/>
  <c r="F8634" i="10"/>
  <c r="F8642" i="10"/>
  <c r="F8650" i="10"/>
  <c r="F8658" i="10"/>
  <c r="F8666" i="10"/>
  <c r="F8674" i="10"/>
  <c r="F8682" i="10"/>
  <c r="F8690" i="10"/>
  <c r="F8698" i="10"/>
  <c r="F8706" i="10"/>
  <c r="F8714" i="10"/>
  <c r="F8722" i="10"/>
  <c r="F8730" i="10"/>
  <c r="F8738" i="10"/>
  <c r="F8746" i="10"/>
  <c r="F8754" i="10"/>
  <c r="F8762" i="10"/>
  <c r="F8770" i="10"/>
  <c r="F8778" i="10"/>
  <c r="F8786" i="10"/>
  <c r="F8794" i="10"/>
  <c r="F8802" i="10"/>
  <c r="F8810" i="10"/>
  <c r="F8818" i="10"/>
  <c r="F8826" i="10"/>
  <c r="F8834" i="10"/>
  <c r="F8842" i="10"/>
  <c r="F8850" i="10"/>
  <c r="F8858" i="10"/>
  <c r="F8866" i="10"/>
  <c r="F8874" i="10"/>
  <c r="F8882" i="10"/>
  <c r="F8890" i="10"/>
  <c r="F8898" i="10"/>
  <c r="F8906" i="10"/>
  <c r="F8914" i="10"/>
  <c r="F8922" i="10"/>
  <c r="F8930" i="10"/>
  <c r="F8938" i="10"/>
  <c r="F8946" i="10"/>
  <c r="F8954" i="10"/>
  <c r="F8962" i="10"/>
  <c r="F8970" i="10"/>
  <c r="F8978" i="10"/>
  <c r="F8986" i="10"/>
  <c r="F8994" i="10"/>
  <c r="F9002" i="10"/>
  <c r="F9010" i="10"/>
  <c r="F9018" i="10"/>
  <c r="F9026" i="10"/>
  <c r="F9034" i="10"/>
  <c r="F9042" i="10"/>
  <c r="F9050" i="10"/>
  <c r="F9058" i="10"/>
  <c r="F9066" i="10"/>
  <c r="F9074" i="10"/>
  <c r="F9082" i="10"/>
  <c r="F9090" i="10"/>
  <c r="F9098" i="10"/>
  <c r="F9106" i="10"/>
  <c r="F9114" i="10"/>
  <c r="F9122" i="10"/>
  <c r="F9130" i="10"/>
  <c r="F9138" i="10"/>
  <c r="F9146" i="10"/>
  <c r="F9154" i="10"/>
  <c r="F9162" i="10"/>
  <c r="F9170" i="10"/>
  <c r="F9178" i="10"/>
  <c r="F9186" i="10"/>
  <c r="F9194" i="10"/>
  <c r="F9202" i="10"/>
  <c r="F9210" i="10"/>
  <c r="F9218" i="10"/>
  <c r="F9226" i="10"/>
  <c r="F9234" i="10"/>
  <c r="F9242" i="10"/>
  <c r="F9250" i="10"/>
  <c r="F9258" i="10"/>
  <c r="F9266" i="10"/>
  <c r="F9274" i="10"/>
  <c r="F9282" i="10"/>
  <c r="F9290" i="10"/>
  <c r="F9298" i="10"/>
  <c r="F9306" i="10"/>
  <c r="F9314" i="10"/>
  <c r="F9322" i="10"/>
  <c r="F9330" i="10"/>
  <c r="F9338" i="10"/>
  <c r="F9346" i="10"/>
  <c r="F9354" i="10"/>
  <c r="F9362" i="10"/>
  <c r="F9370" i="10"/>
  <c r="F9378" i="10"/>
  <c r="F9386" i="10"/>
  <c r="F9394" i="10"/>
  <c r="F9402" i="10"/>
  <c r="F9410" i="10"/>
  <c r="F9418" i="10"/>
  <c r="F9426" i="10"/>
  <c r="F9434" i="10"/>
  <c r="F9442" i="10"/>
  <c r="F9450" i="10"/>
  <c r="F9458" i="10"/>
  <c r="F9466" i="10"/>
  <c r="F9474" i="10"/>
  <c r="F9482" i="10"/>
  <c r="F9490" i="10"/>
  <c r="F9498" i="10"/>
  <c r="F9506" i="10"/>
  <c r="F9514" i="10"/>
  <c r="F9522" i="10"/>
  <c r="F9530" i="10"/>
  <c r="F9538" i="10"/>
  <c r="F9546" i="10"/>
  <c r="F9554" i="10"/>
  <c r="F9562" i="10"/>
  <c r="F9570" i="10"/>
  <c r="F9578" i="10"/>
  <c r="F9586" i="10"/>
  <c r="F9594" i="10"/>
  <c r="F9602" i="10"/>
  <c r="F9610" i="10"/>
  <c r="F9618" i="10"/>
  <c r="F9626" i="10"/>
  <c r="F9634" i="10"/>
  <c r="F9642" i="10"/>
  <c r="F9650" i="10"/>
  <c r="F9658" i="10"/>
  <c r="F9666" i="10"/>
  <c r="F9674" i="10"/>
  <c r="F9682" i="10"/>
  <c r="F9690" i="10"/>
  <c r="F9698" i="10"/>
  <c r="F9706" i="10"/>
  <c r="F9714" i="10"/>
  <c r="F9722" i="10"/>
  <c r="F9730" i="10"/>
  <c r="F9738" i="10"/>
  <c r="F9746" i="10"/>
  <c r="F9754" i="10"/>
  <c r="F9762" i="10"/>
  <c r="F9770" i="10"/>
  <c r="F9778" i="10"/>
  <c r="F9786" i="10"/>
  <c r="F9794" i="10"/>
  <c r="F9802" i="10"/>
  <c r="F9810" i="10"/>
  <c r="F9818" i="10"/>
  <c r="F9826" i="10"/>
  <c r="F9834" i="10"/>
  <c r="F9842" i="10"/>
  <c r="F9850" i="10"/>
  <c r="F9858" i="10"/>
  <c r="F9866" i="10"/>
  <c r="F9874" i="10"/>
  <c r="F9882" i="10"/>
  <c r="F9890" i="10"/>
  <c r="F9898" i="10"/>
  <c r="F9906" i="10"/>
  <c r="F9914" i="10"/>
  <c r="F9922" i="10"/>
  <c r="F9930" i="10"/>
  <c r="F9938" i="10"/>
  <c r="F9946" i="10"/>
  <c r="F9954" i="10"/>
  <c r="F9962" i="10"/>
  <c r="F9970" i="10"/>
  <c r="F9978" i="10"/>
  <c r="F9986" i="10"/>
  <c r="F9994" i="10"/>
  <c r="F8716" i="10"/>
  <c r="F8724" i="10"/>
  <c r="F8732" i="10"/>
  <c r="F8764" i="10"/>
  <c r="F8772" i="10"/>
  <c r="F8780" i="10"/>
  <c r="F8788" i="10"/>
  <c r="F8796" i="10"/>
  <c r="F8804" i="10"/>
  <c r="F8812" i="10"/>
  <c r="F8820" i="10"/>
  <c r="F8828" i="10"/>
  <c r="F8836" i="10"/>
  <c r="F8844" i="10"/>
  <c r="F8852" i="10"/>
  <c r="F8860" i="10"/>
  <c r="F8868" i="10"/>
  <c r="F8876" i="10"/>
  <c r="F8884" i="10"/>
  <c r="F8892" i="10"/>
  <c r="F8900" i="10"/>
  <c r="F8908" i="10"/>
  <c r="F8916" i="10"/>
  <c r="F8924" i="10"/>
  <c r="F8932" i="10"/>
  <c r="F8940" i="10"/>
  <c r="F8948" i="10"/>
  <c r="F8956" i="10"/>
  <c r="F8964" i="10"/>
  <c r="F8972" i="10"/>
  <c r="F8980" i="10"/>
  <c r="F8988" i="10"/>
  <c r="F8996" i="10"/>
  <c r="F9004" i="10"/>
  <c r="F9012" i="10"/>
  <c r="F9020" i="10"/>
  <c r="F9028" i="10"/>
  <c r="F9036" i="10"/>
  <c r="F9044" i="10"/>
  <c r="F9052" i="10"/>
  <c r="F9060" i="10"/>
  <c r="F9068" i="10"/>
  <c r="F9076" i="10"/>
  <c r="F9084" i="10"/>
  <c r="F9092" i="10"/>
  <c r="F9100" i="10"/>
  <c r="F9108" i="10"/>
  <c r="F9116" i="10"/>
  <c r="F9124" i="10"/>
  <c r="F9132" i="10"/>
  <c r="F9140" i="10"/>
  <c r="F9148" i="10"/>
  <c r="F9156" i="10"/>
  <c r="F9164" i="10"/>
  <c r="F9172" i="10"/>
  <c r="F9180" i="10"/>
  <c r="F9188" i="10"/>
  <c r="F9196" i="10"/>
  <c r="F9204" i="10"/>
  <c r="F9212" i="10"/>
  <c r="F9220" i="10"/>
  <c r="F9228" i="10"/>
  <c r="F9236" i="10"/>
  <c r="F9244" i="10"/>
  <c r="F9252" i="10"/>
  <c r="F9260" i="10"/>
  <c r="F9268" i="10"/>
  <c r="F9276" i="10"/>
  <c r="F9284" i="10"/>
  <c r="F9292" i="10"/>
  <c r="F9300" i="10"/>
  <c r="F9308" i="10"/>
  <c r="F9316" i="10"/>
  <c r="F9324" i="10"/>
  <c r="F9332" i="10"/>
  <c r="F9340" i="10"/>
  <c r="F9348" i="10"/>
  <c r="F9356" i="10"/>
  <c r="F9364" i="10"/>
  <c r="F9372" i="10"/>
  <c r="F9380" i="10"/>
  <c r="F9388" i="10"/>
  <c r="F9396" i="10"/>
  <c r="F9404" i="10"/>
  <c r="F9412" i="10"/>
  <c r="F9420" i="10"/>
  <c r="F9428" i="10"/>
  <c r="F9436" i="10"/>
  <c r="F9444" i="10"/>
  <c r="F9452" i="10"/>
  <c r="F9460" i="10"/>
  <c r="F9468" i="10"/>
  <c r="F9476" i="10"/>
  <c r="F9484" i="10"/>
  <c r="F9492" i="10"/>
  <c r="F9500" i="10"/>
  <c r="F9508" i="10"/>
  <c r="F9516" i="10"/>
  <c r="F9524" i="10"/>
  <c r="F9532" i="10"/>
  <c r="F9540" i="10"/>
  <c r="F9548" i="10"/>
  <c r="F9556" i="10"/>
  <c r="F9564" i="10"/>
  <c r="F9572" i="10"/>
  <c r="F9580" i="10"/>
  <c r="F9588" i="10"/>
  <c r="F9596" i="10"/>
  <c r="F9604" i="10"/>
  <c r="F9612" i="10"/>
  <c r="F9620" i="10"/>
  <c r="F9628" i="10"/>
  <c r="F9636" i="10"/>
  <c r="F9644" i="10"/>
  <c r="F9652" i="10"/>
  <c r="F9660" i="10"/>
  <c r="F9668" i="10"/>
  <c r="F9676" i="10"/>
  <c r="F9684" i="10"/>
  <c r="F9692" i="10"/>
  <c r="F9700" i="10"/>
  <c r="F9708" i="10"/>
  <c r="F9716" i="10"/>
  <c r="F9724" i="10"/>
  <c r="F9732" i="10"/>
  <c r="F9740" i="10"/>
  <c r="F9748" i="10"/>
  <c r="F9756" i="10"/>
  <c r="F9764" i="10"/>
  <c r="F9772" i="10"/>
  <c r="F9780" i="10"/>
  <c r="F9788" i="10"/>
  <c r="F9796" i="10"/>
  <c r="F9804" i="10"/>
  <c r="F9812" i="10"/>
  <c r="F9820" i="10"/>
  <c r="F9828" i="10"/>
  <c r="F9836" i="10"/>
  <c r="F9844" i="10"/>
  <c r="F9852" i="10"/>
  <c r="F9860" i="10"/>
  <c r="F9868" i="10"/>
  <c r="F9876" i="10"/>
  <c r="F9884" i="10"/>
  <c r="F9892" i="10"/>
  <c r="F9900" i="10"/>
  <c r="F9908" i="10"/>
  <c r="F9916" i="10"/>
  <c r="F9924" i="10"/>
  <c r="F9932" i="10"/>
  <c r="F9940" i="10"/>
  <c r="F7465" i="10"/>
  <c r="F7473" i="10"/>
  <c r="F7481" i="10"/>
  <c r="F7489" i="10"/>
  <c r="F7497" i="10"/>
  <c r="F7505" i="10"/>
  <c r="F7513" i="10"/>
  <c r="F7521" i="10"/>
  <c r="F7529" i="10"/>
  <c r="F7537" i="10"/>
  <c r="F7545" i="10"/>
  <c r="F7553" i="10"/>
  <c r="F7561" i="10"/>
  <c r="F7569" i="10"/>
  <c r="F7577" i="10"/>
  <c r="F7585" i="10"/>
  <c r="F7593" i="10"/>
  <c r="F7601" i="10"/>
  <c r="F7609" i="10"/>
  <c r="F7617" i="10"/>
  <c r="F7625" i="10"/>
  <c r="F7633" i="10"/>
  <c r="F7641" i="10"/>
  <c r="F7649" i="10"/>
  <c r="F7657" i="10"/>
  <c r="F7665" i="10"/>
  <c r="F7673" i="10"/>
  <c r="F7681" i="10"/>
  <c r="F7689" i="10"/>
  <c r="F7697" i="10"/>
  <c r="F7705" i="10"/>
  <c r="F7713" i="10"/>
  <c r="F7721" i="10"/>
  <c r="F7729" i="10"/>
  <c r="F7737" i="10"/>
  <c r="F7745" i="10"/>
  <c r="F7753" i="10"/>
  <c r="F7761" i="10"/>
  <c r="F7769" i="10"/>
  <c r="F7777" i="10"/>
  <c r="F7785" i="10"/>
  <c r="F7793" i="10"/>
  <c r="F7801" i="10"/>
  <c r="F7809" i="10"/>
  <c r="F7817" i="10"/>
  <c r="F7825" i="10"/>
  <c r="F7833" i="10"/>
  <c r="F7841" i="10"/>
  <c r="F7849" i="10"/>
  <c r="F7857" i="10"/>
  <c r="F7865" i="10"/>
  <c r="F7873" i="10"/>
  <c r="F7881" i="10"/>
  <c r="F7889" i="10"/>
  <c r="F7897" i="10"/>
  <c r="F7905" i="10"/>
  <c r="F7913" i="10"/>
  <c r="F7921" i="10"/>
  <c r="F7929" i="10"/>
  <c r="F7937" i="10"/>
  <c r="F7945" i="10"/>
  <c r="F7953" i="10"/>
  <c r="F7961" i="10"/>
  <c r="F7969" i="10"/>
  <c r="F7977" i="10"/>
  <c r="F7985" i="10"/>
  <c r="F7993" i="10"/>
  <c r="F8001" i="10"/>
  <c r="F8009" i="10"/>
  <c r="F8017" i="10"/>
  <c r="F8025" i="10"/>
  <c r="F8033" i="10"/>
  <c r="F8041" i="10"/>
  <c r="F8049" i="10"/>
  <c r="F8057" i="10"/>
  <c r="F8065" i="10"/>
  <c r="F8073" i="10"/>
  <c r="F8081" i="10"/>
  <c r="F8089" i="10"/>
  <c r="F8097" i="10"/>
  <c r="F8105" i="10"/>
  <c r="F8113" i="10"/>
  <c r="F8121" i="10"/>
  <c r="F8129" i="10"/>
  <c r="F8137" i="10"/>
  <c r="F8145" i="10"/>
  <c r="F8153" i="10"/>
  <c r="F8161" i="10"/>
  <c r="F8169" i="10"/>
  <c r="F8177" i="10"/>
  <c r="F8185" i="10"/>
  <c r="F8193" i="10"/>
  <c r="F8201" i="10"/>
  <c r="F8209" i="10"/>
  <c r="F8217" i="10"/>
  <c r="F8225" i="10"/>
  <c r="F8233" i="10"/>
  <c r="F8241" i="10"/>
  <c r="F8249" i="10"/>
  <c r="F8257" i="10"/>
  <c r="F8265" i="10"/>
  <c r="F8273" i="10"/>
  <c r="F8281" i="10"/>
  <c r="F8289" i="10"/>
  <c r="F8297" i="10"/>
  <c r="F8305" i="10"/>
  <c r="F8313" i="10"/>
  <c r="F8321" i="10"/>
  <c r="F8329" i="10"/>
  <c r="F8337" i="10"/>
  <c r="F8345" i="10"/>
  <c r="F8353" i="10"/>
  <c r="F8361" i="10"/>
  <c r="F8369" i="10"/>
  <c r="F8377" i="10"/>
  <c r="F8385" i="10"/>
  <c r="F8393" i="10"/>
  <c r="F8401" i="10"/>
  <c r="F8409" i="10"/>
  <c r="F8417" i="10"/>
  <c r="F8425" i="10"/>
  <c r="F8433" i="10"/>
  <c r="F8441" i="10"/>
  <c r="F8449" i="10"/>
  <c r="F8457" i="10"/>
  <c r="F8465" i="10"/>
  <c r="F8473" i="10"/>
  <c r="F8481" i="10"/>
  <c r="F8489" i="10"/>
  <c r="F8497" i="10"/>
  <c r="F8505" i="10"/>
  <c r="F8513" i="10"/>
  <c r="F8521" i="10"/>
  <c r="F8529" i="10"/>
  <c r="F8537" i="10"/>
  <c r="F8545" i="10"/>
  <c r="F8553" i="10"/>
  <c r="F8561" i="10"/>
  <c r="F8569" i="10"/>
  <c r="F8577" i="10"/>
  <c r="F8585" i="10"/>
  <c r="F8593" i="10"/>
  <c r="F8601" i="10"/>
  <c r="F8609" i="10"/>
  <c r="F8617" i="10"/>
  <c r="F8625" i="10"/>
  <c r="F8633" i="10"/>
  <c r="F8641" i="10"/>
  <c r="F8649" i="10"/>
  <c r="F8657" i="10"/>
  <c r="F8665" i="10"/>
  <c r="F8673" i="10"/>
  <c r="F8681" i="10"/>
  <c r="F8689" i="10"/>
  <c r="F8697" i="10"/>
  <c r="F8705" i="10"/>
  <c r="F8713" i="10"/>
  <c r="F8721" i="10"/>
  <c r="F8729" i="10"/>
  <c r="F8737" i="10"/>
  <c r="F8745" i="10"/>
  <c r="F8753" i="10"/>
  <c r="F8761" i="10"/>
  <c r="F8769" i="10"/>
  <c r="F8777" i="10"/>
  <c r="F8785" i="10"/>
  <c r="F8793" i="10"/>
  <c r="F8801" i="10"/>
  <c r="F8809" i="10"/>
  <c r="F8817" i="10"/>
  <c r="F8825" i="10"/>
  <c r="F8833" i="10"/>
  <c r="F8841" i="10"/>
  <c r="F8849" i="10"/>
  <c r="F8857" i="10"/>
  <c r="F8865" i="10"/>
  <c r="F8873" i="10"/>
  <c r="F8881" i="10"/>
  <c r="F8889" i="10"/>
  <c r="F8897" i="10"/>
  <c r="F8905" i="10"/>
  <c r="F8913" i="10"/>
  <c r="F8921" i="10"/>
  <c r="F8929" i="10"/>
  <c r="F8937" i="10"/>
  <c r="F8945" i="10"/>
  <c r="F8953" i="10"/>
  <c r="F8961" i="10"/>
  <c r="F8969" i="10"/>
  <c r="F8977" i="10"/>
  <c r="F8985" i="10"/>
  <c r="F8993" i="10"/>
  <c r="F9001" i="10"/>
  <c r="F9009" i="10"/>
  <c r="F9017" i="10"/>
  <c r="F9025" i="10"/>
  <c r="F9033" i="10"/>
  <c r="F9041" i="10"/>
  <c r="F9049" i="10"/>
  <c r="F9057" i="10"/>
  <c r="F9065" i="10"/>
  <c r="F9073" i="10"/>
  <c r="F9081" i="10"/>
  <c r="F9089" i="10"/>
  <c r="F9097" i="10"/>
  <c r="F9105" i="10"/>
  <c r="F9113" i="10"/>
  <c r="F9121" i="10"/>
  <c r="F9129" i="10"/>
  <c r="F9137" i="10"/>
  <c r="F9145" i="10"/>
  <c r="F9153" i="10"/>
  <c r="F9161" i="10"/>
  <c r="F9169" i="10"/>
  <c r="F9177" i="10"/>
  <c r="F9185" i="10"/>
  <c r="F9193" i="10"/>
  <c r="F9201" i="10"/>
  <c r="F9209" i="10"/>
  <c r="F9217" i="10"/>
  <c r="F9225" i="10"/>
  <c r="F9233" i="10"/>
  <c r="F9241" i="10"/>
  <c r="F9249" i="10"/>
  <c r="F9257" i="10"/>
  <c r="F9265" i="10"/>
  <c r="F9273" i="10"/>
  <c r="F9281" i="10"/>
  <c r="F9289" i="10"/>
  <c r="F9297" i="10"/>
  <c r="F9305" i="10"/>
  <c r="F9313" i="10"/>
  <c r="F9321" i="10"/>
  <c r="F9329" i="10"/>
  <c r="F9337" i="10"/>
  <c r="F9345" i="10"/>
  <c r="F9353" i="10"/>
  <c r="F9361" i="10"/>
  <c r="F9369" i="10"/>
  <c r="F9377" i="10"/>
  <c r="F9385" i="10"/>
  <c r="F9393" i="10"/>
  <c r="F9401" i="10"/>
  <c r="F9409" i="10"/>
  <c r="F9417" i="10"/>
  <c r="F9425" i="10"/>
  <c r="F9433" i="10"/>
  <c r="F9441" i="10"/>
  <c r="F9449" i="10"/>
  <c r="F9457" i="10"/>
  <c r="F9465" i="10"/>
  <c r="F9473" i="10"/>
  <c r="F9481" i="10"/>
  <c r="F9489" i="10"/>
  <c r="F9497" i="10"/>
  <c r="F9505" i="10"/>
  <c r="F9513" i="10"/>
  <c r="F9521" i="10"/>
  <c r="F9529" i="10"/>
  <c r="F9537" i="10"/>
  <c r="F9545" i="10"/>
  <c r="F9553" i="10"/>
  <c r="F9561" i="10"/>
  <c r="F9569" i="10"/>
  <c r="F9577" i="10"/>
  <c r="F9585" i="10"/>
  <c r="F9593" i="10"/>
  <c r="F9601" i="10"/>
  <c r="F9609" i="10"/>
  <c r="F9617" i="10"/>
  <c r="F9625" i="10"/>
  <c r="F9633" i="10"/>
  <c r="F9641" i="10"/>
  <c r="F9649" i="10"/>
  <c r="F9881" i="10"/>
  <c r="F9889" i="10"/>
  <c r="F9897" i="10"/>
  <c r="F9945" i="10"/>
  <c r="F9953" i="10"/>
  <c r="F9961" i="10"/>
  <c r="F9969" i="10"/>
  <c r="F9977" i="10"/>
  <c r="F9985" i="10"/>
  <c r="F9993" i="10"/>
  <c r="F7507" i="10"/>
  <c r="F7515" i="10"/>
  <c r="F7523" i="10"/>
  <c r="F7531" i="10"/>
  <c r="F7539" i="10"/>
  <c r="F7547" i="10"/>
  <c r="F7555" i="10"/>
  <c r="F7563" i="10"/>
  <c r="F7571" i="10"/>
  <c r="F7579" i="10"/>
  <c r="F7587" i="10"/>
  <c r="F7595" i="10"/>
  <c r="F7603" i="10"/>
  <c r="F7611" i="10"/>
  <c r="F7619" i="10"/>
  <c r="F7627" i="10"/>
  <c r="F7635" i="10"/>
  <c r="F7643" i="10"/>
  <c r="F7651" i="10"/>
  <c r="F7659" i="10"/>
  <c r="F7667" i="10"/>
  <c r="F7675" i="10"/>
  <c r="F7683" i="10"/>
  <c r="F7691" i="10"/>
  <c r="F7699" i="10"/>
  <c r="F7707" i="10"/>
  <c r="F7715" i="10"/>
  <c r="F7723" i="10"/>
  <c r="F7731" i="10"/>
  <c r="F7739" i="10"/>
  <c r="F7747" i="10"/>
  <c r="F7755" i="10"/>
  <c r="F7763" i="10"/>
  <c r="F7771" i="10"/>
  <c r="F7779" i="10"/>
  <c r="F7787" i="10"/>
  <c r="F7795" i="10"/>
  <c r="F7803" i="10"/>
  <c r="F7811" i="10"/>
  <c r="F7819" i="10"/>
  <c r="F7827" i="10"/>
  <c r="F7835" i="10"/>
  <c r="F7843" i="10"/>
  <c r="F7851" i="10"/>
  <c r="F7859" i="10"/>
  <c r="F7867" i="10"/>
  <c r="F7875" i="10"/>
  <c r="F7883" i="10"/>
  <c r="F7891" i="10"/>
  <c r="F7899" i="10"/>
  <c r="F7907" i="10"/>
  <c r="F7915" i="10"/>
  <c r="F7923" i="10"/>
  <c r="F7931" i="10"/>
  <c r="F7939" i="10"/>
  <c r="F7947" i="10"/>
  <c r="F7955" i="10"/>
  <c r="F7963" i="10"/>
  <c r="F7971" i="10"/>
  <c r="F7979" i="10"/>
  <c r="F7987" i="10"/>
  <c r="F7995" i="10"/>
  <c r="F8003" i="10"/>
  <c r="F8011" i="10"/>
  <c r="F8019" i="10"/>
  <c r="F8027" i="10"/>
  <c r="F8035" i="10"/>
  <c r="F8043" i="10"/>
  <c r="F8051" i="10"/>
  <c r="F8059" i="10"/>
  <c r="F8067" i="10"/>
  <c r="F8075" i="10"/>
  <c r="F8083" i="10"/>
  <c r="F8091" i="10"/>
  <c r="F8099" i="10"/>
  <c r="F8107" i="10"/>
  <c r="F8115" i="10"/>
  <c r="F8123" i="10"/>
  <c r="F8131" i="10"/>
  <c r="F8139" i="10"/>
  <c r="F8147" i="10"/>
  <c r="F8155" i="10"/>
  <c r="F8163" i="10"/>
  <c r="F8171" i="10"/>
  <c r="F8179" i="10"/>
  <c r="F8187" i="10"/>
  <c r="F8195" i="10"/>
  <c r="F8203" i="10"/>
  <c r="F8211" i="10"/>
  <c r="F8219" i="10"/>
  <c r="F8227" i="10"/>
  <c r="F8235" i="10"/>
  <c r="F8243" i="10"/>
  <c r="F8251" i="10"/>
  <c r="F8259" i="10"/>
  <c r="F8267" i="10"/>
  <c r="F8275" i="10"/>
  <c r="F8283" i="10"/>
  <c r="F8291" i="10"/>
  <c r="F8299" i="10"/>
  <c r="F8307" i="10"/>
  <c r="F8315" i="10"/>
  <c r="F8323" i="10"/>
  <c r="F8331" i="10"/>
  <c r="F8339" i="10"/>
  <c r="F8347" i="10"/>
  <c r="F8355" i="10"/>
  <c r="F8363" i="10"/>
  <c r="F8371" i="10"/>
  <c r="F8379" i="10"/>
  <c r="F8387" i="10"/>
  <c r="F8395" i="10"/>
  <c r="F8403" i="10"/>
  <c r="F8411" i="10"/>
  <c r="F8419" i="10"/>
  <c r="F8427" i="10"/>
  <c r="F8435" i="10"/>
  <c r="F8443" i="10"/>
  <c r="F8451" i="10"/>
  <c r="F8459" i="10"/>
  <c r="F8467" i="10"/>
  <c r="F8475" i="10"/>
  <c r="F8483" i="10"/>
  <c r="F8491" i="10"/>
  <c r="F8499" i="10"/>
  <c r="F8507" i="10"/>
  <c r="F8515" i="10"/>
  <c r="F8523" i="10"/>
  <c r="F8531" i="10"/>
  <c r="F8539" i="10"/>
  <c r="F8547" i="10"/>
  <c r="F8555" i="10"/>
  <c r="F8563" i="10"/>
  <c r="F8571" i="10"/>
  <c r="F8579" i="10"/>
  <c r="F8587" i="10"/>
  <c r="F8595" i="10"/>
  <c r="F8603" i="10"/>
  <c r="F8611" i="10"/>
  <c r="F8619" i="10"/>
  <c r="F8627" i="10"/>
  <c r="F8635" i="10"/>
  <c r="F8643" i="10"/>
  <c r="F8651" i="10"/>
  <c r="F8659" i="10"/>
  <c r="F8667" i="10"/>
  <c r="F8675" i="10"/>
  <c r="F8683" i="10"/>
  <c r="F8691" i="10"/>
  <c r="F8699" i="10"/>
  <c r="F8707" i="10"/>
  <c r="F8715" i="10"/>
  <c r="F8723" i="10"/>
  <c r="F8731" i="10"/>
  <c r="F8739" i="10"/>
  <c r="F8747" i="10"/>
  <c r="F8755" i="10"/>
  <c r="F8763" i="10"/>
  <c r="F8771" i="10"/>
  <c r="F8779" i="10"/>
  <c r="F8787" i="10"/>
  <c r="F8795" i="10"/>
  <c r="F8803" i="10"/>
  <c r="F8811" i="10"/>
  <c r="F8819" i="10"/>
  <c r="F8827" i="10"/>
  <c r="F8835" i="10"/>
  <c r="F8843" i="10"/>
  <c r="F8851" i="10"/>
  <c r="F8859" i="10"/>
  <c r="F8867" i="10"/>
  <c r="F8875" i="10"/>
  <c r="F8883" i="10"/>
  <c r="F8891" i="10"/>
  <c r="F8899" i="10"/>
  <c r="F8907" i="10"/>
  <c r="F8915" i="10"/>
  <c r="F8923" i="10"/>
  <c r="F8931" i="10"/>
  <c r="F8939" i="10"/>
  <c r="F8947" i="10"/>
  <c r="F8955" i="10"/>
  <c r="F8963" i="10"/>
  <c r="F8971" i="10"/>
  <c r="F8979" i="10"/>
  <c r="F8987" i="10"/>
  <c r="F8995" i="10"/>
  <c r="F9003" i="10"/>
  <c r="F9011" i="10"/>
  <c r="F9019" i="10"/>
  <c r="F9027" i="10"/>
  <c r="F9035" i="10"/>
  <c r="F9043" i="10"/>
  <c r="F9051" i="10"/>
  <c r="F9059" i="10"/>
  <c r="F9067" i="10"/>
  <c r="F9075" i="10"/>
  <c r="F9083" i="10"/>
  <c r="F9091" i="10"/>
  <c r="F9099" i="10"/>
  <c r="F9107" i="10"/>
  <c r="F9115" i="10"/>
  <c r="F9123" i="10"/>
  <c r="F9131" i="10"/>
  <c r="F9139" i="10"/>
  <c r="F9147" i="10"/>
  <c r="F9155" i="10"/>
  <c r="F9163" i="10"/>
  <c r="F9171" i="10"/>
  <c r="F9179" i="10"/>
  <c r="F9187" i="10"/>
  <c r="F9195" i="10"/>
  <c r="F9203" i="10"/>
  <c r="F9211" i="10"/>
  <c r="F9219" i="10"/>
  <c r="F9227" i="10"/>
  <c r="F9235" i="10"/>
  <c r="F9243" i="10"/>
  <c r="F9251" i="10"/>
  <c r="F9259" i="10"/>
  <c r="F9267" i="10"/>
  <c r="F9275" i="10"/>
  <c r="F9283" i="10"/>
  <c r="F9291" i="10"/>
  <c r="F9299" i="10"/>
  <c r="F9307" i="10"/>
  <c r="F9315" i="10"/>
  <c r="F9323" i="10"/>
  <c r="F9331" i="10"/>
  <c r="F9339" i="10"/>
  <c r="F9347" i="10"/>
  <c r="F9355" i="10"/>
  <c r="F9363" i="10"/>
  <c r="F9371" i="10"/>
  <c r="F9379" i="10"/>
  <c r="F9387" i="10"/>
  <c r="F9395" i="10"/>
  <c r="F9403" i="10"/>
  <c r="F9411" i="10"/>
  <c r="F9419" i="10"/>
  <c r="F9427" i="10"/>
  <c r="F9435" i="10"/>
  <c r="F9443" i="10"/>
  <c r="F9451" i="10"/>
  <c r="F9459" i="10"/>
  <c r="F9467" i="10"/>
  <c r="F9475" i="10"/>
  <c r="F9483" i="10"/>
  <c r="F9491" i="10"/>
  <c r="F9499" i="10"/>
  <c r="F9507" i="10"/>
  <c r="F9515" i="10"/>
  <c r="F9523" i="10"/>
  <c r="F9531" i="10"/>
  <c r="F9539" i="10"/>
  <c r="F9547" i="10"/>
  <c r="F9555" i="10"/>
  <c r="F9563" i="10"/>
  <c r="F9571" i="10"/>
  <c r="F9579" i="10"/>
  <c r="F9587" i="10"/>
  <c r="F9595" i="10"/>
  <c r="F9603" i="10"/>
  <c r="F9611" i="10"/>
  <c r="F9619" i="10"/>
  <c r="F9627" i="10"/>
  <c r="F9635" i="10"/>
  <c r="F9643" i="10"/>
  <c r="F9651" i="10"/>
  <c r="F9659" i="10"/>
  <c r="F9667" i="10"/>
  <c r="F9675" i="10"/>
  <c r="F9683" i="10"/>
  <c r="F9691" i="10"/>
  <c r="F9699" i="10"/>
  <c r="F9707" i="10"/>
  <c r="F9715" i="10"/>
  <c r="F9723" i="10"/>
  <c r="F9731" i="10"/>
  <c r="F9739" i="10"/>
  <c r="F9747" i="10"/>
  <c r="F9755" i="10"/>
  <c r="F9763" i="10"/>
  <c r="F9771" i="10"/>
  <c r="F9779" i="10"/>
  <c r="F9787" i="10"/>
  <c r="F9795" i="10"/>
  <c r="F9803" i="10"/>
  <c r="F9811" i="10"/>
  <c r="F9819" i="10"/>
  <c r="F9827" i="10"/>
  <c r="F9835" i="10"/>
  <c r="F9843" i="10"/>
  <c r="F9851" i="10"/>
  <c r="F9859" i="10"/>
  <c r="F9867" i="10"/>
  <c r="F9875" i="10"/>
  <c r="F9883" i="10"/>
  <c r="F9891" i="10"/>
  <c r="F9899" i="10"/>
  <c r="F9907" i="10"/>
  <c r="F9915" i="10"/>
  <c r="F9923" i="10"/>
  <c r="F9931" i="10"/>
  <c r="F9939" i="10"/>
  <c r="F9947" i="10"/>
  <c r="F9955" i="10"/>
  <c r="F9963" i="10"/>
  <c r="F9971" i="10"/>
  <c r="F9979" i="10"/>
  <c r="F9987" i="10"/>
  <c r="F9995" i="10"/>
  <c r="K2904" i="10" l="1"/>
  <c r="K2232" i="10"/>
  <c r="K1896" i="10"/>
  <c r="K3550" i="10"/>
  <c r="K3438" i="10"/>
  <c r="K3326" i="10"/>
  <c r="K3214" i="10"/>
  <c r="K3102" i="10"/>
  <c r="D11" i="6"/>
  <c r="J10" i="10" s="1"/>
  <c r="K2680" i="10"/>
  <c r="K1672" i="10"/>
  <c r="D9" i="6"/>
  <c r="J8" i="10" s="1"/>
  <c r="K9965" i="10"/>
  <c r="K9853" i="10"/>
  <c r="K9741" i="10"/>
  <c r="K9629" i="10"/>
  <c r="K9293" i="10"/>
  <c r="K9181" i="10"/>
  <c r="K9069" i="10"/>
  <c r="K8621" i="10"/>
  <c r="K8509" i="10"/>
  <c r="K8397" i="10"/>
  <c r="K8285" i="10"/>
  <c r="K8173" i="10"/>
  <c r="K8061" i="10"/>
  <c r="K7949" i="10"/>
  <c r="K7837" i="10"/>
  <c r="K7725" i="10"/>
  <c r="K7613" i="10"/>
  <c r="K7501" i="10"/>
  <c r="K7389" i="10"/>
  <c r="K7277" i="10"/>
  <c r="K7165" i="10"/>
  <c r="K7053" i="10"/>
  <c r="K6941" i="10"/>
  <c r="K6829" i="10"/>
  <c r="K6717" i="10"/>
  <c r="K6605" i="10"/>
  <c r="K6493" i="10"/>
  <c r="K6381" i="10"/>
  <c r="K6269" i="10"/>
  <c r="K6157" i="10"/>
  <c r="K6045" i="10"/>
  <c r="K5933" i="10"/>
  <c r="K5821" i="10"/>
  <c r="K5709" i="10"/>
  <c r="K5597" i="10"/>
  <c r="K5485" i="10"/>
  <c r="K5373" i="10"/>
  <c r="K5261" i="10"/>
  <c r="K5149" i="10"/>
  <c r="K5037" i="10"/>
  <c r="K4925" i="10"/>
  <c r="K4813" i="10"/>
  <c r="K4701" i="10"/>
  <c r="K4589" i="10"/>
  <c r="K4477" i="10"/>
  <c r="K4365" i="10"/>
  <c r="K4253" i="10"/>
  <c r="K4141" i="10"/>
  <c r="K4029" i="10"/>
  <c r="K3917" i="10"/>
  <c r="K3805" i="10"/>
  <c r="K3693" i="10"/>
  <c r="K3581" i="10"/>
  <c r="K3469" i="10"/>
  <c r="K3357" i="10"/>
  <c r="K3245" i="10"/>
  <c r="K3133" i="10"/>
  <c r="K3021" i="10"/>
  <c r="K2909" i="10"/>
  <c r="K2797" i="10"/>
  <c r="K2685" i="10"/>
  <c r="K2573" i="10"/>
  <c r="K2461" i="10"/>
  <c r="K2349" i="10"/>
  <c r="K2237" i="10"/>
  <c r="K2125" i="10"/>
  <c r="K2013" i="10"/>
  <c r="K1901" i="10"/>
  <c r="K1789" i="10"/>
  <c r="K1677" i="10"/>
  <c r="K1565" i="10"/>
  <c r="K9908" i="10"/>
  <c r="K9684" i="10"/>
  <c r="K9572" i="10"/>
  <c r="K9460" i="10"/>
  <c r="K9348" i="10"/>
  <c r="K9236" i="10"/>
  <c r="K9124" i="10"/>
  <c r="K9012" i="10"/>
  <c r="K8900" i="10"/>
  <c r="K8788" i="10"/>
  <c r="K8676" i="10"/>
  <c r="K8564" i="10"/>
  <c r="K8452" i="10"/>
  <c r="K8340" i="10"/>
  <c r="K8228" i="10"/>
  <c r="K8116" i="10"/>
  <c r="K8004" i="10"/>
  <c r="K7892" i="10"/>
  <c r="K7780" i="10"/>
  <c r="K7668" i="10"/>
  <c r="K7556" i="10"/>
  <c r="K7444" i="10"/>
  <c r="K7332" i="10"/>
  <c r="K7220" i="10"/>
  <c r="K7108" i="10"/>
  <c r="K6996" i="10"/>
  <c r="K6884" i="10"/>
  <c r="K6324" i="10"/>
  <c r="K6212" i="10"/>
  <c r="K6100" i="10"/>
  <c r="K5988" i="10"/>
  <c r="K5876" i="10"/>
  <c r="K5764" i="10"/>
  <c r="K5652" i="10"/>
  <c r="K5540" i="10"/>
  <c r="K5428" i="10"/>
  <c r="K5316" i="10"/>
  <c r="K5204" i="10"/>
  <c r="K5092" i="10"/>
  <c r="K4980" i="10"/>
  <c r="K4868" i="10"/>
  <c r="K4756" i="10"/>
  <c r="K4644" i="10"/>
  <c r="K4532" i="10"/>
  <c r="K4420" i="10"/>
  <c r="K4308" i="10"/>
  <c r="K4196" i="10"/>
  <c r="K4084" i="10"/>
  <c r="K3972" i="10"/>
  <c r="K3860" i="10"/>
  <c r="K3748" i="10"/>
  <c r="K3636" i="10"/>
  <c r="K9995" i="10"/>
  <c r="K9883" i="10"/>
  <c r="K9771" i="10"/>
  <c r="K9659" i="10"/>
  <c r="K9323" i="10"/>
  <c r="K9211" i="10"/>
  <c r="K9099" i="10"/>
  <c r="K8651" i="10"/>
  <c r="K8539" i="10"/>
  <c r="K3320" i="10"/>
  <c r="K3208" i="10"/>
  <c r="K3096" i="10"/>
  <c r="K2984" i="10"/>
  <c r="K2872" i="10"/>
  <c r="K2760" i="10"/>
  <c r="K2648" i="10"/>
  <c r="K2536" i="10"/>
  <c r="K2424" i="10"/>
  <c r="K2312" i="10"/>
  <c r="K2200" i="10"/>
  <c r="K2088" i="10"/>
  <c r="K1976" i="10"/>
  <c r="K1864" i="10"/>
  <c r="K1752" i="10"/>
  <c r="K1640" i="10"/>
  <c r="K1504" i="10"/>
  <c r="K1288" i="10"/>
  <c r="K1060" i="10"/>
  <c r="K700" i="10"/>
  <c r="K296" i="10"/>
  <c r="D10" i="6"/>
  <c r="J9" i="10" s="1"/>
  <c r="K3518" i="10"/>
  <c r="K3406" i="10"/>
  <c r="K3294" i="10"/>
  <c r="K3182" i="10"/>
  <c r="K355" i="10"/>
  <c r="K7076" i="10"/>
  <c r="K6964" i="10"/>
  <c r="K6180" i="10"/>
  <c r="K6068" i="10"/>
  <c r="K5956" i="10"/>
  <c r="K5844" i="10"/>
  <c r="D13" i="6"/>
  <c r="J12" i="10" s="1"/>
  <c r="D6" i="6"/>
  <c r="J5" i="10" s="1"/>
  <c r="K1348" i="10"/>
  <c r="K3486" i="10"/>
  <c r="K3374" i="10"/>
  <c r="K3262" i="10"/>
  <c r="K3150" i="10"/>
  <c r="K227" i="10"/>
  <c r="D12" i="6"/>
  <c r="J11" i="10" s="1"/>
  <c r="K3016" i="10"/>
  <c r="K2568" i="10"/>
  <c r="K2344" i="10"/>
  <c r="K1784" i="10"/>
  <c r="K808" i="10"/>
  <c r="D8" i="6"/>
  <c r="J7" i="10" s="1"/>
  <c r="K1556" i="10"/>
  <c r="K396" i="10"/>
  <c r="K3352" i="10"/>
  <c r="K4436" i="10"/>
  <c r="K4324" i="10"/>
  <c r="K4212" i="10"/>
  <c r="K9115" i="10"/>
  <c r="K8667" i="10"/>
  <c r="K8555" i="10"/>
  <c r="K1656" i="10"/>
  <c r="K1540" i="10"/>
  <c r="K1316" i="10"/>
  <c r="K1088" i="10"/>
  <c r="K760" i="10"/>
  <c r="K336" i="10"/>
  <c r="K431" i="10"/>
  <c r="K2120" i="10"/>
  <c r="K1120" i="10"/>
  <c r="K3534" i="10"/>
  <c r="K3422" i="10"/>
  <c r="K3310" i="10"/>
  <c r="K3198" i="10"/>
  <c r="K8635" i="10"/>
  <c r="K8523" i="10"/>
  <c r="K248" i="10"/>
  <c r="K3128" i="10"/>
  <c r="K2792" i="10"/>
  <c r="D7" i="6"/>
  <c r="J6" i="10" s="1"/>
  <c r="K3240" i="10"/>
  <c r="K2456" i="10"/>
  <c r="K2008" i="10"/>
  <c r="K9917" i="10"/>
  <c r="K9805" i="10"/>
  <c r="K9693" i="10"/>
  <c r="K9581" i="10"/>
  <c r="K9357" i="10"/>
  <c r="K9245" i="10"/>
  <c r="K9133" i="10"/>
  <c r="K8685" i="10"/>
  <c r="K8573" i="10"/>
  <c r="K8461" i="10"/>
  <c r="K8349" i="10"/>
  <c r="K8237" i="10"/>
  <c r="K8125" i="10"/>
  <c r="K8013" i="10"/>
  <c r="K7901" i="10"/>
  <c r="K7789" i="10"/>
  <c r="K7677" i="10"/>
  <c r="K7565" i="10"/>
  <c r="K7453" i="10"/>
  <c r="K7341" i="10"/>
  <c r="K7229" i="10"/>
  <c r="K7117" i="10"/>
  <c r="K7005" i="10"/>
  <c r="K6893" i="10"/>
  <c r="K6781" i="10"/>
  <c r="K6669" i="10"/>
  <c r="K6557" i="10"/>
  <c r="K6445" i="10"/>
  <c r="K6333" i="10"/>
  <c r="K6221" i="10"/>
  <c r="K6109" i="10"/>
  <c r="K5997" i="10"/>
  <c r="K5885" i="10"/>
  <c r="K5773" i="10"/>
  <c r="K5661" i="10"/>
  <c r="K5549" i="10"/>
  <c r="K5437" i="10"/>
  <c r="K5325" i="10"/>
  <c r="K5213" i="10"/>
  <c r="K5101" i="10"/>
  <c r="K4989" i="10"/>
  <c r="K4877" i="10"/>
  <c r="K4765" i="10"/>
  <c r="K4653" i="10"/>
  <c r="K4541" i="10"/>
  <c r="K4429" i="10"/>
  <c r="K4317" i="10"/>
  <c r="K4205" i="10"/>
  <c r="K4093" i="10"/>
  <c r="K3981" i="10"/>
  <c r="K3869" i="10"/>
  <c r="K3757" i="10"/>
  <c r="K3645" i="10"/>
  <c r="K3533" i="10"/>
  <c r="K3421" i="10"/>
  <c r="K3309" i="10"/>
  <c r="K3197" i="10"/>
  <c r="K3085" i="10"/>
  <c r="K2973" i="10"/>
  <c r="K2861" i="10"/>
  <c r="K2749" i="10"/>
  <c r="K2637" i="10"/>
  <c r="K2525" i="10"/>
  <c r="K2413" i="10"/>
  <c r="K2301" i="10"/>
  <c r="K2189" i="10"/>
  <c r="K2077" i="10"/>
  <c r="K1965" i="10"/>
  <c r="K1853" i="10"/>
  <c r="K1741" i="10"/>
  <c r="K1629" i="10"/>
  <c r="K9860" i="10"/>
  <c r="K9636" i="10"/>
  <c r="K9524" i="10"/>
  <c r="K9412" i="10"/>
  <c r="K9300" i="10"/>
  <c r="K9188" i="10"/>
  <c r="K9076" i="10"/>
  <c r="K8964" i="10"/>
  <c r="K8852" i="10"/>
  <c r="K8740" i="10"/>
  <c r="K8628" i="10"/>
  <c r="K8516" i="10"/>
  <c r="K8404" i="10"/>
  <c r="K8292" i="10"/>
  <c r="K8180" i="10"/>
  <c r="K8068" i="10"/>
  <c r="K7956" i="10"/>
  <c r="K7844" i="10"/>
  <c r="K7732" i="10"/>
  <c r="K7620" i="10"/>
  <c r="K7508" i="10"/>
  <c r="K7396" i="10"/>
  <c r="K7284" i="10"/>
  <c r="K7172" i="10"/>
  <c r="K7060" i="10"/>
  <c r="K6948" i="10"/>
  <c r="K6388" i="10"/>
  <c r="K6276" i="10"/>
  <c r="K6164" i="10"/>
  <c r="K6052" i="10"/>
  <c r="K5940" i="10"/>
  <c r="K5828" i="10"/>
  <c r="K5716" i="10"/>
  <c r="K5604" i="10"/>
  <c r="K5492" i="10"/>
  <c r="K5380" i="10"/>
  <c r="K5268" i="10"/>
  <c r="K5156" i="10"/>
  <c r="K5044" i="10"/>
  <c r="K4932" i="10"/>
  <c r="K4820" i="10"/>
  <c r="K4708" i="10"/>
  <c r="K4596" i="10"/>
  <c r="K4484" i="10"/>
  <c r="K4372" i="10"/>
  <c r="K4260" i="10"/>
  <c r="K4148" i="10"/>
  <c r="K4036" i="10"/>
  <c r="K3924" i="10"/>
  <c r="K3812" i="10"/>
  <c r="K3700" i="10"/>
  <c r="K3588" i="10"/>
  <c r="K9947" i="10"/>
  <c r="K9835" i="10"/>
  <c r="K9723" i="10"/>
  <c r="K9611" i="10"/>
  <c r="K9387" i="10"/>
  <c r="K9275" i="10"/>
  <c r="K9163" i="10"/>
  <c r="K8715" i="10"/>
  <c r="K8603" i="10"/>
  <c r="K8491" i="10"/>
  <c r="K435" i="10"/>
  <c r="K375" i="10"/>
  <c r="K327" i="10"/>
  <c r="K275" i="10"/>
  <c r="K179" i="10"/>
  <c r="K131" i="10"/>
  <c r="K71" i="10"/>
  <c r="K9990" i="10"/>
  <c r="K9974" i="10"/>
  <c r="K187" i="10"/>
  <c r="K59" i="10"/>
  <c r="K3007" i="10"/>
  <c r="K2991" i="10"/>
  <c r="K2975" i="10"/>
  <c r="K2959" i="10"/>
  <c r="K2943" i="10"/>
  <c r="K2927" i="10"/>
  <c r="K2911" i="10"/>
  <c r="K2895" i="10"/>
  <c r="K2879" i="10"/>
  <c r="K2863" i="10"/>
  <c r="K2847" i="10"/>
  <c r="K2831" i="10"/>
  <c r="K2815" i="10"/>
  <c r="K2799" i="10"/>
  <c r="K2783" i="10"/>
  <c r="K2767" i="10"/>
  <c r="K2751" i="10"/>
  <c r="K2735" i="10"/>
  <c r="K2719" i="10"/>
  <c r="K2703" i="10"/>
  <c r="K2687" i="10"/>
  <c r="K2671" i="10"/>
  <c r="K2655" i="10"/>
  <c r="K2639" i="10"/>
  <c r="K2623" i="10"/>
  <c r="K2607" i="10"/>
  <c r="K2591" i="10"/>
  <c r="K2575" i="10"/>
  <c r="K2559" i="10"/>
  <c r="K2543" i="10"/>
  <c r="K2527" i="10"/>
  <c r="K2511" i="10"/>
  <c r="K2495" i="10"/>
  <c r="K2479" i="10"/>
  <c r="K2463" i="10"/>
  <c r="K2447" i="10"/>
  <c r="K2431" i="10"/>
  <c r="K2415" i="10"/>
  <c r="K2399" i="10"/>
  <c r="K2383" i="10"/>
  <c r="K2367" i="10"/>
  <c r="K2351" i="10"/>
  <c r="K2335" i="10"/>
  <c r="K2319" i="10"/>
  <c r="K2303" i="10"/>
  <c r="K2287" i="10"/>
  <c r="K2271" i="10"/>
  <c r="K2255" i="10"/>
  <c r="K2239" i="10"/>
  <c r="K2223" i="10"/>
  <c r="K2207" i="10"/>
  <c r="K2191" i="10"/>
  <c r="K2175" i="10"/>
  <c r="K2159" i="10"/>
  <c r="K2143" i="10"/>
  <c r="K2127" i="10"/>
  <c r="K2111" i="10"/>
  <c r="K2095" i="10"/>
  <c r="K2079" i="10"/>
  <c r="K2063" i="10"/>
  <c r="K2047" i="10"/>
  <c r="K2031" i="10"/>
  <c r="K2015" i="10"/>
  <c r="K1999" i="10"/>
  <c r="K1983" i="10"/>
  <c r="K1967" i="10"/>
  <c r="K1951" i="10"/>
  <c r="K1935" i="10"/>
  <c r="K1919" i="10"/>
  <c r="K1903" i="10"/>
  <c r="K1887" i="10"/>
  <c r="K1871" i="10"/>
  <c r="K1855" i="10"/>
  <c r="K1839" i="10"/>
  <c r="K1823" i="10"/>
  <c r="K1807" i="10"/>
  <c r="K1791" i="10"/>
  <c r="K1775" i="10"/>
  <c r="K1759" i="10"/>
  <c r="K1743" i="10"/>
  <c r="K1727" i="10"/>
  <c r="K1711" i="10"/>
  <c r="K1695" i="10"/>
  <c r="K1679" i="10"/>
  <c r="K1663" i="10"/>
  <c r="K1647" i="10"/>
  <c r="K1631" i="10"/>
  <c r="K1615" i="10"/>
  <c r="K1599" i="10"/>
  <c r="K1583" i="10"/>
  <c r="K1567" i="10"/>
  <c r="K1551" i="10"/>
  <c r="K1535" i="10"/>
  <c r="K1519" i="10"/>
  <c r="K1503" i="10"/>
  <c r="K1487" i="10"/>
  <c r="K1471" i="10"/>
  <c r="K1455" i="10"/>
  <c r="K1439" i="10"/>
  <c r="K1423" i="10"/>
  <c r="K1407" i="10"/>
  <c r="K1391" i="10"/>
  <c r="K1375" i="10"/>
  <c r="K1359" i="10"/>
  <c r="K1343" i="10"/>
  <c r="K1263" i="10"/>
  <c r="K1247" i="10"/>
  <c r="K1231" i="10"/>
  <c r="K1215" i="10"/>
  <c r="K1199" i="10"/>
  <c r="K1183" i="10"/>
  <c r="K1167" i="10"/>
  <c r="K1151" i="10"/>
  <c r="K1135" i="10"/>
  <c r="K1119" i="10"/>
  <c r="K1103" i="10"/>
  <c r="K1087" i="10"/>
  <c r="K1071" i="10"/>
  <c r="K1055" i="10"/>
  <c r="K1039" i="10"/>
  <c r="K1023" i="10"/>
  <c r="K1007" i="10"/>
  <c r="K991" i="10"/>
  <c r="K975" i="10"/>
  <c r="K959" i="10"/>
  <c r="K943" i="10"/>
  <c r="K927" i="10"/>
  <c r="K911" i="10"/>
  <c r="K895" i="10"/>
  <c r="K879" i="10"/>
  <c r="K863" i="10"/>
  <c r="K847" i="10"/>
  <c r="K831" i="10"/>
  <c r="K815" i="10"/>
  <c r="K799" i="10"/>
  <c r="K783" i="10"/>
  <c r="K767" i="10"/>
  <c r="K751" i="10"/>
  <c r="K735" i="10"/>
  <c r="K719" i="10"/>
  <c r="K703" i="10"/>
  <c r="K687" i="10"/>
  <c r="K671" i="10"/>
  <c r="K655" i="10"/>
  <c r="K639" i="10"/>
  <c r="K623" i="10"/>
  <c r="K607" i="10"/>
  <c r="K591" i="10"/>
  <c r="K575" i="10"/>
  <c r="K559" i="10"/>
  <c r="K543" i="10"/>
  <c r="K527" i="10"/>
  <c r="K511" i="10"/>
  <c r="K495" i="10"/>
  <c r="K475" i="10"/>
  <c r="K459" i="10"/>
  <c r="K427" i="10"/>
  <c r="K367" i="10"/>
  <c r="K287" i="10"/>
  <c r="K223" i="10"/>
  <c r="K159" i="10"/>
  <c r="K123" i="10"/>
  <c r="K79" i="10"/>
  <c r="K27" i="10"/>
  <c r="K8443" i="10"/>
  <c r="K8427" i="10"/>
  <c r="K8411" i="10"/>
  <c r="K8395" i="10"/>
  <c r="K8379" i="10"/>
  <c r="K8363" i="10"/>
  <c r="K8347" i="10"/>
  <c r="K8331" i="10"/>
  <c r="K8315" i="10"/>
  <c r="K8299" i="10"/>
  <c r="K8283" i="10"/>
  <c r="K8267" i="10"/>
  <c r="K8251" i="10"/>
  <c r="K8235" i="10"/>
  <c r="K8219" i="10"/>
  <c r="K8203" i="10"/>
  <c r="K8187" i="10"/>
  <c r="K8171" i="10"/>
  <c r="K8155" i="10"/>
  <c r="K8139" i="10"/>
  <c r="K8123" i="10"/>
  <c r="K8107" i="10"/>
  <c r="K8091" i="10"/>
  <c r="K8075" i="10"/>
  <c r="K8059" i="10"/>
  <c r="K8043" i="10"/>
  <c r="K8027" i="10"/>
  <c r="K8011" i="10"/>
  <c r="K7995" i="10"/>
  <c r="K7979" i="10"/>
  <c r="K7963" i="10"/>
  <c r="K7947" i="10"/>
  <c r="K7931" i="10"/>
  <c r="K7915" i="10"/>
  <c r="K7899" i="10"/>
  <c r="K7883" i="10"/>
  <c r="K7867" i="10"/>
  <c r="K7851" i="10"/>
  <c r="K7835" i="10"/>
  <c r="K7819" i="10"/>
  <c r="K7803" i="10"/>
  <c r="K7787" i="10"/>
  <c r="K7771" i="10"/>
  <c r="K7755" i="10"/>
  <c r="K7739" i="10"/>
  <c r="K7723" i="10"/>
  <c r="K7707" i="10"/>
  <c r="K7691" i="10"/>
  <c r="K7675" i="10"/>
  <c r="K7659" i="10"/>
  <c r="K7643" i="10"/>
  <c r="K7627" i="10"/>
  <c r="K7611" i="10"/>
  <c r="K7595" i="10"/>
  <c r="K7579" i="10"/>
  <c r="K7563" i="10"/>
  <c r="K7547" i="10"/>
  <c r="K7531" i="10"/>
  <c r="K7515" i="10"/>
  <c r="K7499" i="10"/>
  <c r="K7483" i="10"/>
  <c r="K7467" i="10"/>
  <c r="K7451" i="10"/>
  <c r="K7435" i="10"/>
  <c r="K7419" i="10"/>
  <c r="K7403" i="10"/>
  <c r="K7387" i="10"/>
  <c r="K7371" i="10"/>
  <c r="K7355" i="10"/>
  <c r="K7339" i="10"/>
  <c r="K7323" i="10"/>
  <c r="K3404" i="10"/>
  <c r="K3388" i="10"/>
  <c r="K3372" i="10"/>
  <c r="K3356" i="10"/>
  <c r="K3340" i="10"/>
  <c r="K3324" i="10"/>
  <c r="K3308" i="10"/>
  <c r="K3292" i="10"/>
  <c r="K3276" i="10"/>
  <c r="K3260" i="10"/>
  <c r="K3244" i="10"/>
  <c r="K3228" i="10"/>
  <c r="K9958" i="10"/>
  <c r="K9942" i="10"/>
  <c r="K9830" i="10"/>
  <c r="K9814" i="10"/>
  <c r="K9798" i="10"/>
  <c r="K9782" i="10"/>
  <c r="K9766" i="10"/>
  <c r="K9750" i="10"/>
  <c r="K3086" i="10"/>
  <c r="K3070" i="10"/>
  <c r="K3054" i="10"/>
  <c r="K3038" i="10"/>
  <c r="K3022" i="10"/>
  <c r="K3006" i="10"/>
  <c r="K2990" i="10"/>
  <c r="K2974" i="10"/>
  <c r="K2958" i="10"/>
  <c r="K2942" i="10"/>
  <c r="K2926" i="10"/>
  <c r="K2910" i="10"/>
  <c r="K2894" i="10"/>
  <c r="K2878" i="10"/>
  <c r="K2862" i="10"/>
  <c r="K2846" i="10"/>
  <c r="K2830" i="10"/>
  <c r="K2814" i="10"/>
  <c r="K2798" i="10"/>
  <c r="K2782" i="10"/>
  <c r="K2766" i="10"/>
  <c r="K2750" i="10"/>
  <c r="K2734" i="10"/>
  <c r="K2718" i="10"/>
  <c r="K2702" i="10"/>
  <c r="K2686" i="10"/>
  <c r="K2670" i="10"/>
  <c r="K2654" i="10"/>
  <c r="K2638" i="10"/>
  <c r="K2622" i="10"/>
  <c r="K2606" i="10"/>
  <c r="K2590" i="10"/>
  <c r="K2574" i="10"/>
  <c r="K2558" i="10"/>
  <c r="K2542" i="10"/>
  <c r="K2526" i="10"/>
  <c r="K2510" i="10"/>
  <c r="K2494" i="10"/>
  <c r="K2478" i="10"/>
  <c r="K2462" i="10"/>
  <c r="K2446" i="10"/>
  <c r="K2430" i="10"/>
  <c r="K2414" i="10"/>
  <c r="K2398" i="10"/>
  <c r="K2382" i="10"/>
  <c r="K2366" i="10"/>
  <c r="K2350" i="10"/>
  <c r="K2334" i="10"/>
  <c r="K2318" i="10"/>
  <c r="K2302" i="10"/>
  <c r="K2286" i="10"/>
  <c r="K2270" i="10"/>
  <c r="K2254" i="10"/>
  <c r="K2238" i="10"/>
  <c r="K2222" i="10"/>
  <c r="K2206" i="10"/>
  <c r="K2190" i="10"/>
  <c r="K2174" i="10"/>
  <c r="K2158" i="10"/>
  <c r="K2142" i="10"/>
  <c r="K2126" i="10"/>
  <c r="K2110" i="10"/>
  <c r="K2094" i="10"/>
  <c r="K2078" i="10"/>
  <c r="K2062" i="10"/>
  <c r="K2046" i="10"/>
  <c r="K2030" i="10"/>
  <c r="K2014" i="10"/>
  <c r="K1998" i="10"/>
  <c r="K1982" i="10"/>
  <c r="K1966" i="10"/>
  <c r="K1950" i="10"/>
  <c r="K1934" i="10"/>
  <c r="K1918" i="10"/>
  <c r="K1902" i="10"/>
  <c r="K1886" i="10"/>
  <c r="K1870" i="10"/>
  <c r="K1854" i="10"/>
  <c r="K1838" i="10"/>
  <c r="K1822" i="10"/>
  <c r="K1329" i="10"/>
  <c r="K1313" i="10"/>
  <c r="K1297" i="10"/>
  <c r="K1281" i="10"/>
  <c r="K1265" i="10"/>
  <c r="K1524" i="10"/>
  <c r="K1488" i="10"/>
  <c r="K3558" i="10"/>
  <c r="K3542" i="10"/>
  <c r="K3526" i="10"/>
  <c r="K3510" i="10"/>
  <c r="K3494" i="10"/>
  <c r="K3478" i="10"/>
  <c r="K3462" i="10"/>
  <c r="K3446" i="10"/>
  <c r="K3430" i="10"/>
  <c r="K3414" i="10"/>
  <c r="K3398" i="10"/>
  <c r="K3382" i="10"/>
  <c r="K3366" i="10"/>
  <c r="K3350" i="10"/>
  <c r="K3334" i="10"/>
  <c r="K3318" i="10"/>
  <c r="K3302" i="10"/>
  <c r="K3286" i="10"/>
  <c r="K3270" i="10"/>
  <c r="K3254" i="10"/>
  <c r="K3238" i="10"/>
  <c r="K3222" i="10"/>
  <c r="K3206" i="10"/>
  <c r="K3190" i="10"/>
  <c r="K3174" i="10"/>
  <c r="K3158" i="10"/>
  <c r="K3142" i="10"/>
  <c r="K3126" i="10"/>
  <c r="K3110" i="10"/>
  <c r="K3408" i="10"/>
  <c r="K3392" i="10"/>
  <c r="K3376" i="10"/>
  <c r="K3360" i="10"/>
  <c r="K3344" i="10"/>
  <c r="K3328" i="10"/>
  <c r="K3312" i="10"/>
  <c r="K3296" i="10"/>
  <c r="K3280" i="10"/>
  <c r="K3264" i="10"/>
  <c r="K3248" i="10"/>
  <c r="K3232" i="10"/>
  <c r="K3216" i="10"/>
  <c r="K3200" i="10"/>
  <c r="K3184" i="10"/>
  <c r="K3168" i="10"/>
  <c r="K3152" i="10"/>
  <c r="K3136" i="10"/>
  <c r="K3120" i="10"/>
  <c r="K3104" i="10"/>
  <c r="K3088" i="10"/>
  <c r="K3072" i="10"/>
  <c r="K3056" i="10"/>
  <c r="K3040" i="10"/>
  <c r="K3024" i="10"/>
  <c r="K3008" i="10"/>
  <c r="K2992" i="10"/>
  <c r="K2976" i="10"/>
  <c r="K2960" i="10"/>
  <c r="K2944" i="10"/>
  <c r="K2928" i="10"/>
  <c r="K2912" i="10"/>
  <c r="K2896" i="10"/>
  <c r="K2880" i="10"/>
  <c r="K2864" i="10"/>
  <c r="K2848" i="10"/>
  <c r="K2832" i="10"/>
  <c r="K2816" i="10"/>
  <c r="K2800" i="10"/>
  <c r="K2784" i="10"/>
  <c r="K2768" i="10"/>
  <c r="K2752" i="10"/>
  <c r="K2736" i="10"/>
  <c r="K2720" i="10"/>
  <c r="K2704" i="10"/>
  <c r="K2688" i="10"/>
  <c r="K2672" i="10"/>
  <c r="K2656" i="10"/>
  <c r="K2640" i="10"/>
  <c r="K2624" i="10"/>
  <c r="K2608" i="10"/>
  <c r="K2592" i="10"/>
  <c r="K2576" i="10"/>
  <c r="K2560" i="10"/>
  <c r="K2544" i="10"/>
  <c r="K2528" i="10"/>
  <c r="K2512" i="10"/>
  <c r="K2496" i="10"/>
  <c r="K2480" i="10"/>
  <c r="K2464" i="10"/>
  <c r="K2448" i="10"/>
  <c r="K2432" i="10"/>
  <c r="K2416" i="10"/>
  <c r="K2400" i="10"/>
  <c r="K2384" i="10"/>
  <c r="K2368" i="10"/>
  <c r="K2352" i="10"/>
  <c r="K3094" i="10"/>
  <c r="K3078" i="10"/>
  <c r="K3062" i="10"/>
  <c r="K3046" i="10"/>
  <c r="K3030" i="10"/>
  <c r="K3014" i="10"/>
  <c r="K2998" i="10"/>
  <c r="K2982" i="10"/>
  <c r="K2966" i="10"/>
  <c r="K2950" i="10"/>
  <c r="K2934" i="10"/>
  <c r="K2918" i="10"/>
  <c r="K2902" i="10"/>
  <c r="K2886" i="10"/>
  <c r="K2870" i="10"/>
  <c r="K2854" i="10"/>
  <c r="K2838" i="10"/>
  <c r="K2822" i="10"/>
  <c r="K2806" i="10"/>
  <c r="K2790" i="10"/>
  <c r="K2774" i="10"/>
  <c r="K2758" i="10"/>
  <c r="K2742" i="10"/>
  <c r="K2726" i="10"/>
  <c r="K2710" i="10"/>
  <c r="K2694" i="10"/>
  <c r="K2678" i="10"/>
  <c r="K2662" i="10"/>
  <c r="K2646" i="10"/>
  <c r="K2630" i="10"/>
  <c r="K2614" i="10"/>
  <c r="K2598" i="10"/>
  <c r="K2582" i="10"/>
  <c r="K2566" i="10"/>
  <c r="K2550" i="10"/>
  <c r="K2534" i="10"/>
  <c r="K2518" i="10"/>
  <c r="K2502" i="10"/>
  <c r="K2486" i="10"/>
  <c r="K2470" i="10"/>
  <c r="K2454" i="10"/>
  <c r="K2438" i="10"/>
  <c r="K2422" i="10"/>
  <c r="K2406" i="10"/>
  <c r="K2390" i="10"/>
  <c r="K2374" i="10"/>
  <c r="K2358" i="10"/>
  <c r="K2342" i="10"/>
  <c r="K2326" i="10"/>
  <c r="K2310" i="10"/>
  <c r="K2294" i="10"/>
  <c r="K2278" i="10"/>
  <c r="K2262" i="10"/>
  <c r="K2246" i="10"/>
  <c r="K2230" i="10"/>
  <c r="K2214" i="10"/>
  <c r="K2198" i="10"/>
  <c r="K2182" i="10"/>
  <c r="K2166" i="10"/>
  <c r="K2150" i="10"/>
  <c r="K2134" i="10"/>
  <c r="K2118" i="10"/>
  <c r="K2102" i="10"/>
  <c r="K2086" i="10"/>
  <c r="K2070" i="10"/>
  <c r="K2054" i="10"/>
  <c r="K2038" i="10"/>
  <c r="K2022" i="10"/>
  <c r="K2006" i="10"/>
  <c r="K1990" i="10"/>
  <c r="K1974" i="10"/>
  <c r="K1958" i="10"/>
  <c r="K1942" i="10"/>
  <c r="K1926" i="10"/>
  <c r="K1910" i="10"/>
  <c r="K1894" i="10"/>
  <c r="K1878" i="10"/>
  <c r="K1862" i="10"/>
  <c r="K1846" i="10"/>
  <c r="K1830" i="10"/>
  <c r="K1337" i="10"/>
  <c r="K1321" i="10"/>
  <c r="K1305" i="10"/>
  <c r="K1289" i="10"/>
  <c r="K1273" i="10"/>
  <c r="K2336" i="10"/>
  <c r="K2320" i="10"/>
  <c r="K2304" i="10"/>
  <c r="K2288" i="10"/>
  <c r="K2272" i="10"/>
  <c r="K2256" i="10"/>
  <c r="K2240" i="10"/>
  <c r="K2224" i="10"/>
  <c r="K2208" i="10"/>
  <c r="K2192" i="10"/>
  <c r="K2176" i="10"/>
  <c r="K2160" i="10"/>
  <c r="K2144" i="10"/>
  <c r="K2128" i="10"/>
  <c r="K2112" i="10"/>
  <c r="K2096" i="10"/>
  <c r="K2080" i="10"/>
  <c r="K2064" i="10"/>
  <c r="K2048" i="10"/>
  <c r="K2032" i="10"/>
  <c r="K2016" i="10"/>
  <c r="K2000" i="10"/>
  <c r="K1984" i="10"/>
  <c r="K1968" i="10"/>
  <c r="K1952" i="10"/>
  <c r="K1936" i="10"/>
  <c r="K1920" i="10"/>
  <c r="K1904" i="10"/>
  <c r="K1888" i="10"/>
  <c r="K1872" i="10"/>
  <c r="K1856" i="10"/>
  <c r="K1840" i="10"/>
  <c r="K1824" i="10"/>
  <c r="K1808" i="10"/>
  <c r="K1792" i="10"/>
  <c r="K1776" i="10"/>
  <c r="K1760" i="10"/>
  <c r="K1744" i="10"/>
  <c r="K1728" i="10"/>
  <c r="K1712" i="10"/>
  <c r="K1696" i="10"/>
  <c r="K1680" i="10"/>
  <c r="K1664" i="10"/>
  <c r="K1648" i="10"/>
  <c r="K1632" i="10"/>
  <c r="K1616" i="10"/>
  <c r="K1596" i="10"/>
  <c r="K1580" i="10"/>
  <c r="K1564" i="10"/>
  <c r="K1548" i="10"/>
  <c r="K1520" i="10"/>
  <c r="K1492" i="10"/>
  <c r="K1460" i="10"/>
  <c r="K1428" i="10"/>
  <c r="K1396" i="10"/>
  <c r="K1364" i="10"/>
  <c r="K1332" i="10"/>
  <c r="K1304" i="10"/>
  <c r="K1272" i="10"/>
  <c r="K1240" i="10"/>
  <c r="K1208" i="10"/>
  <c r="K1176" i="10"/>
  <c r="K1140" i="10"/>
  <c r="K1104" i="10"/>
  <c r="K1076" i="10"/>
  <c r="K1032" i="10"/>
  <c r="K980" i="10"/>
  <c r="K932" i="10"/>
  <c r="K884" i="10"/>
  <c r="K832" i="10"/>
  <c r="K784" i="10"/>
  <c r="K732" i="10"/>
  <c r="K672" i="10"/>
  <c r="K620" i="10"/>
  <c r="K580" i="10"/>
  <c r="K496" i="10"/>
  <c r="K424" i="10"/>
  <c r="K368" i="10"/>
  <c r="K312" i="10"/>
  <c r="K276" i="10"/>
  <c r="K220" i="10"/>
  <c r="K168" i="10"/>
  <c r="K124" i="10"/>
  <c r="K80" i="10"/>
  <c r="K24" i="10"/>
  <c r="K1456" i="10"/>
  <c r="K1424" i="10"/>
  <c r="K1392" i="10"/>
  <c r="K1360" i="10"/>
  <c r="K1328" i="10"/>
  <c r="K1292" i="10"/>
  <c r="K1260" i="10"/>
  <c r="K1228" i="10"/>
  <c r="K1196" i="10"/>
  <c r="K1164" i="10"/>
  <c r="K1132" i="10"/>
  <c r="K1100" i="10"/>
  <c r="K1044" i="10"/>
  <c r="K1012" i="10"/>
  <c r="K479" i="10"/>
  <c r="K407" i="10"/>
  <c r="K343" i="10"/>
  <c r="K291" i="10"/>
  <c r="K215" i="10"/>
  <c r="K151" i="10"/>
  <c r="K99" i="10"/>
  <c r="K39" i="10"/>
  <c r="K9986" i="10"/>
  <c r="K9970" i="10"/>
  <c r="K9954" i="10"/>
  <c r="K9826" i="10"/>
  <c r="K9810" i="10"/>
  <c r="K9794" i="10"/>
  <c r="K9778" i="10"/>
  <c r="K9762" i="10"/>
  <c r="K9746" i="10"/>
  <c r="K3554" i="10"/>
  <c r="K3538" i="10"/>
  <c r="K3522" i="10"/>
  <c r="K3506" i="10"/>
  <c r="K3490" i="10"/>
  <c r="K3474" i="10"/>
  <c r="K3458" i="10"/>
  <c r="K3442" i="10"/>
  <c r="K3426" i="10"/>
  <c r="K3410" i="10"/>
  <c r="K3394" i="10"/>
  <c r="K3378" i="10"/>
  <c r="K3362" i="10"/>
  <c r="K3346" i="10"/>
  <c r="K3330" i="10"/>
  <c r="K3314" i="10"/>
  <c r="K3298" i="10"/>
  <c r="K3282" i="10"/>
  <c r="K3266" i="10"/>
  <c r="K3250" i="10"/>
  <c r="K3234" i="10"/>
  <c r="K3218" i="10"/>
  <c r="K3202" i="10"/>
  <c r="K3186" i="10"/>
  <c r="K3170" i="10"/>
  <c r="K3154" i="10"/>
  <c r="K3138" i="10"/>
  <c r="K3122" i="10"/>
  <c r="K3106" i="10"/>
  <c r="K3090" i="10"/>
  <c r="K3074" i="10"/>
  <c r="K3058" i="10"/>
  <c r="K3042" i="10"/>
  <c r="K3026" i="10"/>
  <c r="K3010" i="10"/>
  <c r="K2994" i="10"/>
  <c r="K2978" i="10"/>
  <c r="K2962" i="10"/>
  <c r="K2946" i="10"/>
  <c r="K2930" i="10"/>
  <c r="K2914" i="10"/>
  <c r="K2898" i="10"/>
  <c r="K2882" i="10"/>
  <c r="K2866" i="10"/>
  <c r="K2850" i="10"/>
  <c r="K2834" i="10"/>
  <c r="K2818" i="10"/>
  <c r="K2802" i="10"/>
  <c r="K2786" i="10"/>
  <c r="K2770" i="10"/>
  <c r="K2754" i="10"/>
  <c r="K2738" i="10"/>
  <c r="K2722" i="10"/>
  <c r="K2706" i="10"/>
  <c r="K2690" i="10"/>
  <c r="K2674" i="10"/>
  <c r="K2658" i="10"/>
  <c r="K2642" i="10"/>
  <c r="K2626" i="10"/>
  <c r="K2610" i="10"/>
  <c r="K2594" i="10"/>
  <c r="K2578" i="10"/>
  <c r="K2562" i="10"/>
  <c r="K2546" i="10"/>
  <c r="K2530" i="10"/>
  <c r="K2514" i="10"/>
  <c r="K2498" i="10"/>
  <c r="K1528" i="10"/>
  <c r="K1496" i="10"/>
  <c r="K1464" i="10"/>
  <c r="K1432" i="10"/>
  <c r="K1400" i="10"/>
  <c r="K1368" i="10"/>
  <c r="K1336" i="10"/>
  <c r="K1300" i="10"/>
  <c r="K1268" i="10"/>
  <c r="K1236" i="10"/>
  <c r="K1204" i="10"/>
  <c r="K1172" i="10"/>
  <c r="K1136" i="10"/>
  <c r="K1108" i="10"/>
  <c r="K1064" i="10"/>
  <c r="K1016" i="10"/>
  <c r="K988" i="10"/>
  <c r="K928" i="10"/>
  <c r="K888" i="10"/>
  <c r="K816" i="10"/>
  <c r="K780" i="10"/>
  <c r="K712" i="10"/>
  <c r="K680" i="10"/>
  <c r="K644" i="10"/>
  <c r="K600" i="10"/>
  <c r="K556" i="10"/>
  <c r="K524" i="10"/>
  <c r="K480" i="10"/>
  <c r="K432" i="10"/>
  <c r="K404" i="10"/>
  <c r="K372" i="10"/>
  <c r="K340" i="10"/>
  <c r="K272" i="10"/>
  <c r="K240" i="10"/>
  <c r="K204" i="10"/>
  <c r="K164" i="10"/>
  <c r="K76" i="10"/>
  <c r="K32" i="10"/>
  <c r="K964" i="10"/>
  <c r="K924" i="10"/>
  <c r="K880" i="10"/>
  <c r="K812" i="10"/>
  <c r="K768" i="10"/>
  <c r="K696" i="10"/>
  <c r="K676" i="10"/>
  <c r="K640" i="10"/>
  <c r="K588" i="10"/>
  <c r="K552" i="10"/>
  <c r="K508" i="10"/>
  <c r="K472" i="10"/>
  <c r="K428" i="10"/>
  <c r="K392" i="10"/>
  <c r="K360" i="10"/>
  <c r="K328" i="10"/>
  <c r="K256" i="10"/>
  <c r="K232" i="10"/>
  <c r="K200" i="10"/>
  <c r="K116" i="10"/>
  <c r="K72" i="10"/>
  <c r="K16" i="10"/>
  <c r="K2482" i="10"/>
  <c r="K2466" i="10"/>
  <c r="K2450" i="10"/>
  <c r="K2434" i="10"/>
  <c r="K2418" i="10"/>
  <c r="K2402" i="10"/>
  <c r="K2386" i="10"/>
  <c r="K2370" i="10"/>
  <c r="K2354" i="10"/>
  <c r="K2338" i="10"/>
  <c r="K2322" i="10"/>
  <c r="K2306" i="10"/>
  <c r="K2290" i="10"/>
  <c r="K2274" i="10"/>
  <c r="K2258" i="10"/>
  <c r="K2242" i="10"/>
  <c r="K2226" i="10"/>
  <c r="K2210" i="10"/>
  <c r="K2194" i="10"/>
  <c r="K2178" i="10"/>
  <c r="K2162" i="10"/>
  <c r="K2146" i="10"/>
  <c r="K2130" i="10"/>
  <c r="K2114" i="10"/>
  <c r="K2098" i="10"/>
  <c r="K2082" i="10"/>
  <c r="K2066" i="10"/>
  <c r="K2050" i="10"/>
  <c r="K2034" i="10"/>
  <c r="K2018" i="10"/>
  <c r="K2002" i="10"/>
  <c r="K1986" i="10"/>
  <c r="K1970" i="10"/>
  <c r="K1954" i="10"/>
  <c r="K1938" i="10"/>
  <c r="K1922" i="10"/>
  <c r="K1906" i="10"/>
  <c r="K1890" i="10"/>
  <c r="K1874" i="10"/>
  <c r="K1858" i="10"/>
  <c r="K1842" i="10"/>
  <c r="K1826" i="10"/>
  <c r="K1333" i="10"/>
  <c r="K1317" i="10"/>
  <c r="K1301" i="10"/>
  <c r="K1285" i="10"/>
  <c r="K1269" i="10"/>
  <c r="K1600" i="10"/>
  <c r="K1516" i="10"/>
  <c r="K1476" i="10"/>
  <c r="K1452" i="10"/>
  <c r="K1416" i="10"/>
  <c r="K1384" i="10"/>
  <c r="K1352" i="10"/>
  <c r="K1320" i="10"/>
  <c r="K1284" i="10"/>
  <c r="K1252" i="10"/>
  <c r="K1220" i="10"/>
  <c r="K1188" i="10"/>
  <c r="K1156" i="10"/>
  <c r="K1124" i="10"/>
  <c r="K1092" i="10"/>
  <c r="K1040" i="10"/>
  <c r="K1004" i="10"/>
  <c r="K952" i="10"/>
  <c r="K900" i="10"/>
  <c r="K868" i="10"/>
  <c r="K800" i="10"/>
  <c r="K736" i="10"/>
  <c r="K692" i="10"/>
  <c r="K668" i="10"/>
  <c r="K628" i="10"/>
  <c r="K568" i="10"/>
  <c r="K536" i="10"/>
  <c r="K500" i="10"/>
  <c r="K464" i="10"/>
  <c r="K416" i="10"/>
  <c r="K388" i="10"/>
  <c r="K356" i="10"/>
  <c r="K320" i="10"/>
  <c r="K252" i="10"/>
  <c r="K228" i="10"/>
  <c r="K188" i="10"/>
  <c r="K104" i="10"/>
  <c r="K68" i="10"/>
  <c r="K447" i="10"/>
  <c r="K387" i="10"/>
  <c r="K339" i="10"/>
  <c r="K279" i="10"/>
  <c r="K195" i="10"/>
  <c r="K147" i="10"/>
  <c r="K87" i="10"/>
  <c r="E13" i="6"/>
  <c r="I12" i="10" s="1"/>
  <c r="E10" i="6"/>
  <c r="I9" i="10" s="1"/>
  <c r="L33" i="32" s="1"/>
  <c r="E11" i="6"/>
  <c r="I10" i="10" s="1"/>
  <c r="K10" i="10" s="1"/>
  <c r="E6" i="6"/>
  <c r="I5" i="10" s="1"/>
  <c r="E7" i="6"/>
  <c r="I6" i="10" s="1"/>
  <c r="E8" i="6"/>
  <c r="I7" i="10" s="1"/>
  <c r="K7" i="10" s="1"/>
  <c r="E12" i="6"/>
  <c r="I11" i="10" s="1"/>
  <c r="L35" i="33" s="1"/>
  <c r="K9989" i="10"/>
  <c r="K9973" i="10"/>
  <c r="K9957" i="10"/>
  <c r="K9941" i="10"/>
  <c r="K9925" i="10"/>
  <c r="K9909" i="10"/>
  <c r="K9893" i="10"/>
  <c r="K9877" i="10"/>
  <c r="K9861" i="10"/>
  <c r="K9845" i="10"/>
  <c r="K9829" i="10"/>
  <c r="K9813" i="10"/>
  <c r="K9797" i="10"/>
  <c r="K9781" i="10"/>
  <c r="K9765" i="10"/>
  <c r="K9749" i="10"/>
  <c r="K9733" i="10"/>
  <c r="K9717" i="10"/>
  <c r="K9701" i="10"/>
  <c r="K9685" i="10"/>
  <c r="K9669" i="10"/>
  <c r="K9653" i="10"/>
  <c r="K9637" i="10"/>
  <c r="K9621" i="10"/>
  <c r="K9605" i="10"/>
  <c r="E9" i="6"/>
  <c r="I8" i="10" s="1"/>
  <c r="K8" i="10" s="1"/>
  <c r="K9589" i="10"/>
  <c r="K9573" i="10"/>
  <c r="K9397" i="10"/>
  <c r="K9381" i="10"/>
  <c r="K9365" i="10"/>
  <c r="K9349" i="10"/>
  <c r="K9333" i="10"/>
  <c r="K9317" i="10"/>
  <c r="K9301" i="10"/>
  <c r="K9285" i="10"/>
  <c r="K9269" i="10"/>
  <c r="K9253" i="10"/>
  <c r="K9237" i="10"/>
  <c r="K9221" i="10"/>
  <c r="K9205" i="10"/>
  <c r="K9189" i="10"/>
  <c r="K9173" i="10"/>
  <c r="K9157" i="10"/>
  <c r="K9141" i="10"/>
  <c r="K9125" i="10"/>
  <c r="K9109" i="10"/>
  <c r="K9093" i="10"/>
  <c r="K9077" i="10"/>
  <c r="K9061" i="10"/>
  <c r="K8709" i="10"/>
  <c r="K8693" i="10"/>
  <c r="K8677" i="10"/>
  <c r="K8661" i="10"/>
  <c r="K8645" i="10"/>
  <c r="K8629" i="10"/>
  <c r="K8613" i="10"/>
  <c r="K8597" i="10"/>
  <c r="K8581" i="10"/>
  <c r="K8565" i="10"/>
  <c r="K8549" i="10"/>
  <c r="K8533" i="10"/>
  <c r="K8517" i="10"/>
  <c r="K8501" i="10"/>
  <c r="K8485" i="10"/>
  <c r="K8469" i="10"/>
  <c r="K8453" i="10"/>
  <c r="K8437" i="10"/>
  <c r="K8421" i="10"/>
  <c r="K8405" i="10"/>
  <c r="K8389" i="10"/>
  <c r="K8373" i="10"/>
  <c r="K8357" i="10"/>
  <c r="K8341" i="10"/>
  <c r="K8325" i="10"/>
  <c r="K8309" i="10"/>
  <c r="K8293" i="10"/>
  <c r="K8277" i="10"/>
  <c r="K8261" i="10"/>
  <c r="K8245" i="10"/>
  <c r="K8229" i="10"/>
  <c r="K8213" i="10"/>
  <c r="K8197" i="10"/>
  <c r="K8181" i="10"/>
  <c r="K8165" i="10"/>
  <c r="K8149" i="10"/>
  <c r="K8133" i="10"/>
  <c r="K8117" i="10"/>
  <c r="K8101" i="10"/>
  <c r="K8085" i="10"/>
  <c r="K8069" i="10"/>
  <c r="K8053" i="10"/>
  <c r="K8037" i="10"/>
  <c r="K8021" i="10"/>
  <c r="K8005" i="10"/>
  <c r="K7989" i="10"/>
  <c r="K7973" i="10"/>
  <c r="K7957" i="10"/>
  <c r="K7941" i="10"/>
  <c r="K7925" i="10"/>
  <c r="K7909" i="10"/>
  <c r="K7893" i="10"/>
  <c r="K7877" i="10"/>
  <c r="K7861" i="10"/>
  <c r="K7845" i="10"/>
  <c r="K7829" i="10"/>
  <c r="K7813" i="10"/>
  <c r="K7797" i="10"/>
  <c r="K7781" i="10"/>
  <c r="K7765" i="10"/>
  <c r="K7749" i="10"/>
  <c r="K1339" i="10"/>
  <c r="K1323" i="10"/>
  <c r="K1307" i="10"/>
  <c r="K1291" i="10"/>
  <c r="K1275" i="10"/>
  <c r="K1802" i="10"/>
  <c r="K1786" i="10"/>
  <c r="K1770" i="10"/>
  <c r="K1754" i="10"/>
  <c r="K1738" i="10"/>
  <c r="K1722" i="10"/>
  <c r="K1706" i="10"/>
  <c r="K1690" i="10"/>
  <c r="K1674" i="10"/>
  <c r="K1658" i="10"/>
  <c r="K1642" i="10"/>
  <c r="K1626" i="10"/>
  <c r="K1610" i="10"/>
  <c r="K1594" i="10"/>
  <c r="K1578" i="10"/>
  <c r="K1562" i="10"/>
  <c r="K1546" i="10"/>
  <c r="K1530" i="10"/>
  <c r="K1514" i="10"/>
  <c r="K1498" i="10"/>
  <c r="K1482" i="10"/>
  <c r="K1466" i="10"/>
  <c r="K1450" i="10"/>
  <c r="K1434" i="10"/>
  <c r="K1418" i="10"/>
  <c r="K1402" i="10"/>
  <c r="K1386" i="10"/>
  <c r="K1370" i="10"/>
  <c r="K1354" i="10"/>
  <c r="K1338" i="10"/>
  <c r="K1322" i="10"/>
  <c r="K1306" i="10"/>
  <c r="K1290" i="10"/>
  <c r="K1274" i="10"/>
  <c r="K1258" i="10"/>
  <c r="K1242" i="10"/>
  <c r="K1226" i="10"/>
  <c r="K1210" i="10"/>
  <c r="K1194" i="10"/>
  <c r="K1178" i="10"/>
  <c r="K1162" i="10"/>
  <c r="K1146" i="10"/>
  <c r="K1130" i="10"/>
  <c r="K1114" i="10"/>
  <c r="K1098" i="10"/>
  <c r="K1082" i="10"/>
  <c r="K1066" i="10"/>
  <c r="K1050" i="10"/>
  <c r="K1034" i="10"/>
  <c r="K1018" i="10"/>
  <c r="K1002" i="10"/>
  <c r="K986" i="10"/>
  <c r="K970" i="10"/>
  <c r="K954" i="10"/>
  <c r="K938" i="10"/>
  <c r="K922" i="10"/>
  <c r="K906" i="10"/>
  <c r="K890" i="10"/>
  <c r="K874" i="10"/>
  <c r="K858" i="10"/>
  <c r="K842" i="10"/>
  <c r="K826" i="10"/>
  <c r="K810" i="10"/>
  <c r="K794" i="10"/>
  <c r="K778" i="10"/>
  <c r="K762" i="10"/>
  <c r="K7733" i="10"/>
  <c r="K7717" i="10"/>
  <c r="K7701" i="10"/>
  <c r="K7685" i="10"/>
  <c r="K7669" i="10"/>
  <c r="K7653" i="10"/>
  <c r="K7637" i="10"/>
  <c r="K7621" i="10"/>
  <c r="K7605" i="10"/>
  <c r="K7589" i="10"/>
  <c r="K7573" i="10"/>
  <c r="K7557" i="10"/>
  <c r="K7541" i="10"/>
  <c r="K7525" i="10"/>
  <c r="K7509" i="10"/>
  <c r="K7493" i="10"/>
  <c r="K7477" i="10"/>
  <c r="K7461" i="10"/>
  <c r="K7445" i="10"/>
  <c r="K7429" i="10"/>
  <c r="K7413" i="10"/>
  <c r="K7397" i="10"/>
  <c r="K7381" i="10"/>
  <c r="K7365" i="10"/>
  <c r="K7349" i="10"/>
  <c r="K7333" i="10"/>
  <c r="K7317" i="10"/>
  <c r="K7301" i="10"/>
  <c r="K7285" i="10"/>
  <c r="K7269" i="10"/>
  <c r="K7253" i="10"/>
  <c r="K7237" i="10"/>
  <c r="K7221" i="10"/>
  <c r="K7205" i="10"/>
  <c r="K7189" i="10"/>
  <c r="K7173" i="10"/>
  <c r="K7157" i="10"/>
  <c r="K7141" i="10"/>
  <c r="K7125" i="10"/>
  <c r="K7109" i="10"/>
  <c r="K7093" i="10"/>
  <c r="K7077" i="10"/>
  <c r="K7061" i="10"/>
  <c r="K7045" i="10"/>
  <c r="K7029" i="10"/>
  <c r="K7013" i="10"/>
  <c r="K6997" i="10"/>
  <c r="K6981" i="10"/>
  <c r="K6965" i="10"/>
  <c r="K6949" i="10"/>
  <c r="K6933" i="10"/>
  <c r="K6917" i="10"/>
  <c r="K6901" i="10"/>
  <c r="K6885" i="10"/>
  <c r="K6869" i="10"/>
  <c r="K6853" i="10"/>
  <c r="K6837" i="10"/>
  <c r="K6821" i="10"/>
  <c r="K6805" i="10"/>
  <c r="K6789" i="10"/>
  <c r="K6773" i="10"/>
  <c r="K6757" i="10"/>
  <c r="K6741" i="10"/>
  <c r="K6725" i="10"/>
  <c r="K6709" i="10"/>
  <c r="K6693" i="10"/>
  <c r="K6677" i="10"/>
  <c r="K6661" i="10"/>
  <c r="K6645" i="10"/>
  <c r="K6629" i="10"/>
  <c r="K6613" i="10"/>
  <c r="K6597" i="10"/>
  <c r="K6581" i="10"/>
  <c r="K6565" i="10"/>
  <c r="K6549" i="10"/>
  <c r="K6533" i="10"/>
  <c r="K6517" i="10"/>
  <c r="K6501" i="10"/>
  <c r="K6485" i="10"/>
  <c r="K6469" i="10"/>
  <c r="K6453" i="10"/>
  <c r="K6437" i="10"/>
  <c r="K6421" i="10"/>
  <c r="K6405" i="10"/>
  <c r="K6389" i="10"/>
  <c r="K100" i="10"/>
  <c r="K48" i="10"/>
  <c r="K5" i="10"/>
  <c r="K1331" i="10"/>
  <c r="K1315" i="10"/>
  <c r="K1299" i="10"/>
  <c r="K1283" i="10"/>
  <c r="K1267" i="10"/>
  <c r="K1810" i="10"/>
  <c r="K1794" i="10"/>
  <c r="K1778" i="10"/>
  <c r="K1762" i="10"/>
  <c r="K1746" i="10"/>
  <c r="K1730" i="10"/>
  <c r="K1714" i="10"/>
  <c r="K1698" i="10"/>
  <c r="K1682" i="10"/>
  <c r="K1666" i="10"/>
  <c r="K1650" i="10"/>
  <c r="K1634" i="10"/>
  <c r="K1618" i="10"/>
  <c r="K1602" i="10"/>
  <c r="K1586" i="10"/>
  <c r="K1570" i="10"/>
  <c r="K1554" i="10"/>
  <c r="K1538" i="10"/>
  <c r="K1522" i="10"/>
  <c r="K1506" i="10"/>
  <c r="K1490" i="10"/>
  <c r="K1474" i="10"/>
  <c r="K1458" i="10"/>
  <c r="K1442" i="10"/>
  <c r="K1426" i="10"/>
  <c r="K1410" i="10"/>
  <c r="K1394" i="10"/>
  <c r="K1378" i="10"/>
  <c r="K1362" i="10"/>
  <c r="K1346" i="10"/>
  <c r="K1330" i="10"/>
  <c r="K1314" i="10"/>
  <c r="K1298" i="10"/>
  <c r="K1282" i="10"/>
  <c r="K1266" i="10"/>
  <c r="K1250" i="10"/>
  <c r="K1234" i="10"/>
  <c r="K1218" i="10"/>
  <c r="K1202" i="10"/>
  <c r="K1186" i="10"/>
  <c r="K6373" i="10"/>
  <c r="K6357" i="10"/>
  <c r="K6341" i="10"/>
  <c r="K6325" i="10"/>
  <c r="K6309" i="10"/>
  <c r="K6293" i="10"/>
  <c r="K6277" i="10"/>
  <c r="K6261" i="10"/>
  <c r="K6245" i="10"/>
  <c r="K6229" i="10"/>
  <c r="K6213" i="10"/>
  <c r="K6197" i="10"/>
  <c r="K6181" i="10"/>
  <c r="K6165" i="10"/>
  <c r="K6149" i="10"/>
  <c r="K6133" i="10"/>
  <c r="K6117" i="10"/>
  <c r="K6101" i="10"/>
  <c r="K6085" i="10"/>
  <c r="K746" i="10"/>
  <c r="K730" i="10"/>
  <c r="K714" i="10"/>
  <c r="K698" i="10"/>
  <c r="K682" i="10"/>
  <c r="K666" i="10"/>
  <c r="K650" i="10"/>
  <c r="K634" i="10"/>
  <c r="K6069" i="10"/>
  <c r="K6053" i="10"/>
  <c r="K6037" i="10"/>
  <c r="K6021" i="10"/>
  <c r="K6005" i="10"/>
  <c r="K5989" i="10"/>
  <c r="K5973" i="10"/>
  <c r="K5957" i="10"/>
  <c r="K5941" i="10"/>
  <c r="K5925" i="10"/>
  <c r="K5909" i="10"/>
  <c r="K5893" i="10"/>
  <c r="K5877" i="10"/>
  <c r="K5861" i="10"/>
  <c r="K5845" i="10"/>
  <c r="K5829" i="10"/>
  <c r="K5813" i="10"/>
  <c r="K5797" i="10"/>
  <c r="K5781" i="10"/>
  <c r="K5765" i="10"/>
  <c r="K5749" i="10"/>
  <c r="K5733" i="10"/>
  <c r="K5717" i="10"/>
  <c r="K5701" i="10"/>
  <c r="K5685" i="10"/>
  <c r="K5669" i="10"/>
  <c r="K5653" i="10"/>
  <c r="K5637" i="10"/>
  <c r="K5621" i="10"/>
  <c r="K5605" i="10"/>
  <c r="K5589" i="10"/>
  <c r="K5573" i="10"/>
  <c r="K5557" i="10"/>
  <c r="K5541" i="10"/>
  <c r="K5525" i="10"/>
  <c r="K5509" i="10"/>
  <c r="K5493" i="10"/>
  <c r="K5477" i="10"/>
  <c r="K5461" i="10"/>
  <c r="K5445" i="10"/>
  <c r="K5429" i="10"/>
  <c r="K5413" i="10"/>
  <c r="K5397" i="10"/>
  <c r="K5381" i="10"/>
  <c r="K5365" i="10"/>
  <c r="K5349" i="10"/>
  <c r="K5333" i="10"/>
  <c r="K5317" i="10"/>
  <c r="K5301" i="10"/>
  <c r="K5285" i="10"/>
  <c r="K5269" i="10"/>
  <c r="K5253" i="10"/>
  <c r="K5237" i="10"/>
  <c r="K5221" i="10"/>
  <c r="K5205" i="10"/>
  <c r="K5189" i="10"/>
  <c r="K5173" i="10"/>
  <c r="K5157" i="10"/>
  <c r="K5141" i="10"/>
  <c r="K5125" i="10"/>
  <c r="K5109" i="10"/>
  <c r="K5093" i="10"/>
  <c r="K5077" i="10"/>
  <c r="K5061" i="10"/>
  <c r="K5045" i="10"/>
  <c r="K5029" i="10"/>
  <c r="K5013" i="10"/>
  <c r="K4997" i="10"/>
  <c r="K4981" i="10"/>
  <c r="K4965" i="10"/>
  <c r="K4949" i="10"/>
  <c r="K4933" i="10"/>
  <c r="K4917" i="10"/>
  <c r="K4901" i="10"/>
  <c r="K4885" i="10"/>
  <c r="K4869" i="10"/>
  <c r="K4853" i="10"/>
  <c r="K4837" i="10"/>
  <c r="K4821" i="10"/>
  <c r="K4805" i="10"/>
  <c r="K4789" i="10"/>
  <c r="K4773" i="10"/>
  <c r="K4757" i="10"/>
  <c r="K4741" i="10"/>
  <c r="K4725" i="10"/>
  <c r="K1170" i="10"/>
  <c r="K1154" i="10"/>
  <c r="K1138" i="10"/>
  <c r="K1122" i="10"/>
  <c r="K1106" i="10"/>
  <c r="K1090" i="10"/>
  <c r="K4709" i="10"/>
  <c r="K4693" i="10"/>
  <c r="K4677" i="10"/>
  <c r="K4661" i="10"/>
  <c r="K4645" i="10"/>
  <c r="K4629" i="10"/>
  <c r="K4613" i="10"/>
  <c r="K4597" i="10"/>
  <c r="K4581" i="10"/>
  <c r="K4565" i="10"/>
  <c r="K4549" i="10"/>
  <c r="K4533" i="10"/>
  <c r="K4517" i="10"/>
  <c r="K4501" i="10"/>
  <c r="K4485" i="10"/>
  <c r="K4469" i="10"/>
  <c r="K4453" i="10"/>
  <c r="K4437" i="10"/>
  <c r="K4421" i="10"/>
  <c r="K4405" i="10"/>
  <c r="K4389" i="10"/>
  <c r="K4373" i="10"/>
  <c r="K4357" i="10"/>
  <c r="K4341" i="10"/>
  <c r="K4325" i="10"/>
  <c r="K4309" i="10"/>
  <c r="K4293" i="10"/>
  <c r="K4277" i="10"/>
  <c r="K4261" i="10"/>
  <c r="K4245" i="10"/>
  <c r="K4229" i="10"/>
  <c r="K4213" i="10"/>
  <c r="K4197" i="10"/>
  <c r="K4181" i="10"/>
  <c r="K4165" i="10"/>
  <c r="K4149" i="10"/>
  <c r="K4133" i="10"/>
  <c r="K4117" i="10"/>
  <c r="K4101" i="10"/>
  <c r="K4085" i="10"/>
  <c r="K4069" i="10"/>
  <c r="K4053" i="10"/>
  <c r="K4037" i="10"/>
  <c r="K4021" i="10"/>
  <c r="K4005" i="10"/>
  <c r="K3989" i="10"/>
  <c r="K3973" i="10"/>
  <c r="K3957" i="10"/>
  <c r="K3941" i="10"/>
  <c r="K3925" i="10"/>
  <c r="K3909" i="10"/>
  <c r="K3893" i="10"/>
  <c r="K3877" i="10"/>
  <c r="K3861" i="10"/>
  <c r="K3845" i="10"/>
  <c r="K3829" i="10"/>
  <c r="K3813" i="10"/>
  <c r="K3797" i="10"/>
  <c r="K3781" i="10"/>
  <c r="K3765" i="10"/>
  <c r="K3749" i="10"/>
  <c r="K3733" i="10"/>
  <c r="K3717" i="10"/>
  <c r="K3701" i="10"/>
  <c r="K3685" i="10"/>
  <c r="K3669" i="10"/>
  <c r="K3653" i="10"/>
  <c r="K3637" i="10"/>
  <c r="K3621" i="10"/>
  <c r="K3605" i="10"/>
  <c r="K3589" i="10"/>
  <c r="K3573" i="10"/>
  <c r="K3557" i="10"/>
  <c r="K3541" i="10"/>
  <c r="K3525" i="10"/>
  <c r="K3509" i="10"/>
  <c r="K3493" i="10"/>
  <c r="K3477" i="10"/>
  <c r="K3461" i="10"/>
  <c r="K3445" i="10"/>
  <c r="K3429" i="10"/>
  <c r="K3413" i="10"/>
  <c r="K3397" i="10"/>
  <c r="K3381" i="10"/>
  <c r="K3365" i="10"/>
  <c r="K3349" i="10"/>
  <c r="K3333" i="10"/>
  <c r="K3317" i="10"/>
  <c r="K3301" i="10"/>
  <c r="K3285" i="10"/>
  <c r="K3269" i="10"/>
  <c r="K3253" i="10"/>
  <c r="K3237" i="10"/>
  <c r="K3221" i="10"/>
  <c r="K3205" i="10"/>
  <c r="K3189" i="10"/>
  <c r="K3173" i="10"/>
  <c r="K3157" i="10"/>
  <c r="K3141" i="10"/>
  <c r="K3125" i="10"/>
  <c r="K3109" i="10"/>
  <c r="K3093" i="10"/>
  <c r="K3077" i="10"/>
  <c r="K3061" i="10"/>
  <c r="K3045" i="10"/>
  <c r="K3029" i="10"/>
  <c r="K3013" i="10"/>
  <c r="K2997" i="10"/>
  <c r="K2981" i="10"/>
  <c r="K2965" i="10"/>
  <c r="K2949" i="10"/>
  <c r="K2933" i="10"/>
  <c r="K2917" i="10"/>
  <c r="K2901" i="10"/>
  <c r="K2885" i="10"/>
  <c r="K2869" i="10"/>
  <c r="K2853" i="10"/>
  <c r="K2837" i="10"/>
  <c r="K2821" i="10"/>
  <c r="K2805" i="10"/>
  <c r="K2789" i="10"/>
  <c r="K2773" i="10"/>
  <c r="K2757" i="10"/>
  <c r="K2741" i="10"/>
  <c r="K2725" i="10"/>
  <c r="K2709" i="10"/>
  <c r="K2693" i="10"/>
  <c r="K2677" i="10"/>
  <c r="K2661" i="10"/>
  <c r="K2645" i="10"/>
  <c r="K2629" i="10"/>
  <c r="K2613" i="10"/>
  <c r="K2597" i="10"/>
  <c r="K2581" i="10"/>
  <c r="K2565" i="10"/>
  <c r="K2549" i="10"/>
  <c r="K2533" i="10"/>
  <c r="K2517" i="10"/>
  <c r="K2501" i="10"/>
  <c r="K2485" i="10"/>
  <c r="K2469" i="10"/>
  <c r="K2453" i="10"/>
  <c r="K2437" i="10"/>
  <c r="K2421" i="10"/>
  <c r="K2405" i="10"/>
  <c r="K2389" i="10"/>
  <c r="K2373" i="10"/>
  <c r="K2357" i="10"/>
  <c r="K2341" i="10"/>
  <c r="K2325" i="10"/>
  <c r="K2309" i="10"/>
  <c r="K2293" i="10"/>
  <c r="K2277" i="10"/>
  <c r="K2261" i="10"/>
  <c r="K2245" i="10"/>
  <c r="K2229" i="10"/>
  <c r="K2213" i="10"/>
  <c r="K2197" i="10"/>
  <c r="K2181" i="10"/>
  <c r="K2165" i="10"/>
  <c r="K2149" i="10"/>
  <c r="K2133" i="10"/>
  <c r="K2117" i="10"/>
  <c r="K2101" i="10"/>
  <c r="K2085" i="10"/>
  <c r="K2069" i="10"/>
  <c r="K2053" i="10"/>
  <c r="K2037" i="10"/>
  <c r="K2021" i="10"/>
  <c r="K2005" i="10"/>
  <c r="K1989" i="10"/>
  <c r="K1973" i="10"/>
  <c r="K1957" i="10"/>
  <c r="K1941" i="10"/>
  <c r="K1925" i="10"/>
  <c r="K1909" i="10"/>
  <c r="K1893" i="10"/>
  <c r="K1877" i="10"/>
  <c r="K1861" i="10"/>
  <c r="K1845" i="10"/>
  <c r="K1829" i="10"/>
  <c r="K1813" i="10"/>
  <c r="K1797" i="10"/>
  <c r="K1781" i="10"/>
  <c r="K1765" i="10"/>
  <c r="K1749" i="10"/>
  <c r="K1733" i="10"/>
  <c r="K1717" i="10"/>
  <c r="K1701" i="10"/>
  <c r="K1685" i="10"/>
  <c r="K1669" i="10"/>
  <c r="K1653" i="10"/>
  <c r="K1637" i="10"/>
  <c r="K1621" i="10"/>
  <c r="K1605" i="10"/>
  <c r="K1589" i="10"/>
  <c r="K1573" i="10"/>
  <c r="K1557" i="10"/>
  <c r="K9932" i="10"/>
  <c r="K9916" i="10"/>
  <c r="K9900" i="10"/>
  <c r="K9884" i="10"/>
  <c r="K9868" i="10"/>
  <c r="K9852" i="10"/>
  <c r="K9836" i="10"/>
  <c r="K9740" i="10"/>
  <c r="K9724" i="10"/>
  <c r="K9708" i="10"/>
  <c r="K9692" i="10"/>
  <c r="K9676" i="10"/>
  <c r="K9660" i="10"/>
  <c r="K9644" i="10"/>
  <c r="K9628" i="10"/>
  <c r="K9612" i="10"/>
  <c r="K9596" i="10"/>
  <c r="K9580" i="10"/>
  <c r="K9564" i="10"/>
  <c r="K9548" i="10"/>
  <c r="K9532" i="10"/>
  <c r="K9516" i="10"/>
  <c r="K9500" i="10"/>
  <c r="K9484" i="10"/>
  <c r="K9468" i="10"/>
  <c r="K9452" i="10"/>
  <c r="K9436" i="10"/>
  <c r="K9420" i="10"/>
  <c r="K9404" i="10"/>
  <c r="K618" i="10"/>
  <c r="K602" i="10"/>
  <c r="K586" i="10"/>
  <c r="K570" i="10"/>
  <c r="K554" i="10"/>
  <c r="K538" i="10"/>
  <c r="K522" i="10"/>
  <c r="K506" i="10"/>
  <c r="K490" i="10"/>
  <c r="K474" i="10"/>
  <c r="K458" i="10"/>
  <c r="K442" i="10"/>
  <c r="K9388" i="10"/>
  <c r="K9372" i="10"/>
  <c r="K9356" i="10"/>
  <c r="K9340" i="10"/>
  <c r="K9324" i="10"/>
  <c r="K9308" i="10"/>
  <c r="K9292" i="10"/>
  <c r="K9276" i="10"/>
  <c r="K9260" i="10"/>
  <c r="K9244" i="10"/>
  <c r="K9228" i="10"/>
  <c r="K9212" i="10"/>
  <c r="K9196" i="10"/>
  <c r="K9180" i="10"/>
  <c r="K9164" i="10"/>
  <c r="K9148" i="10"/>
  <c r="K9132" i="10"/>
  <c r="K9116" i="10"/>
  <c r="K9100" i="10"/>
  <c r="K9084" i="10"/>
  <c r="K9068" i="10"/>
  <c r="K9052" i="10"/>
  <c r="K9036" i="10"/>
  <c r="K9020" i="10"/>
  <c r="K9004" i="10"/>
  <c r="K8988" i="10"/>
  <c r="K8972" i="10"/>
  <c r="K8956" i="10"/>
  <c r="K8940" i="10"/>
  <c r="K8924" i="10"/>
  <c r="K8908" i="10"/>
  <c r="K8892" i="10"/>
  <c r="K8876" i="10"/>
  <c r="K8860" i="10"/>
  <c r="K8844" i="10"/>
  <c r="K8828" i="10"/>
  <c r="K8812" i="10"/>
  <c r="K8796" i="10"/>
  <c r="K8780" i="10"/>
  <c r="K8764" i="10"/>
  <c r="K8748" i="10"/>
  <c r="K8732" i="10"/>
  <c r="K8716" i="10"/>
  <c r="K8700" i="10"/>
  <c r="K8684" i="10"/>
  <c r="K8668" i="10"/>
  <c r="K8652" i="10"/>
  <c r="K8636" i="10"/>
  <c r="K8620" i="10"/>
  <c r="K8604" i="10"/>
  <c r="K8588" i="10"/>
  <c r="K8572" i="10"/>
  <c r="K8556" i="10"/>
  <c r="K8540" i="10"/>
  <c r="K8524" i="10"/>
  <c r="K8508" i="10"/>
  <c r="K8492" i="10"/>
  <c r="K8476" i="10"/>
  <c r="K8460" i="10"/>
  <c r="K8444" i="10"/>
  <c r="K8428" i="10"/>
  <c r="K8412" i="10"/>
  <c r="K8396" i="10"/>
  <c r="K8380" i="10"/>
  <c r="K8364" i="10"/>
  <c r="K8348" i="10"/>
  <c r="K8332" i="10"/>
  <c r="K8316" i="10"/>
  <c r="K8300" i="10"/>
  <c r="K8284" i="10"/>
  <c r="K8268" i="10"/>
  <c r="K8252" i="10"/>
  <c r="K8236" i="10"/>
  <c r="K8220" i="10"/>
  <c r="K8204" i="10"/>
  <c r="K8188" i="10"/>
  <c r="K8172" i="10"/>
  <c r="K8156" i="10"/>
  <c r="K8140" i="10"/>
  <c r="K8124" i="10"/>
  <c r="K8108" i="10"/>
  <c r="K8092" i="10"/>
  <c r="K8076" i="10"/>
  <c r="K8060" i="10"/>
  <c r="K8044" i="10"/>
  <c r="K3212" i="10"/>
  <c r="K3196" i="10"/>
  <c r="K3180" i="10"/>
  <c r="K3164" i="10"/>
  <c r="K3148" i="10"/>
  <c r="K3132" i="10"/>
  <c r="K3116" i="10"/>
  <c r="K3100" i="10"/>
  <c r="K3084" i="10"/>
  <c r="K3068" i="10"/>
  <c r="K3052" i="10"/>
  <c r="K3036" i="10"/>
  <c r="K3020" i="10"/>
  <c r="K3004" i="10"/>
  <c r="K2988" i="10"/>
  <c r="K2972" i="10"/>
  <c r="K2956" i="10"/>
  <c r="K2940" i="10"/>
  <c r="K2924" i="10"/>
  <c r="K2908" i="10"/>
  <c r="K2892" i="10"/>
  <c r="K2876" i="10"/>
  <c r="K2860" i="10"/>
  <c r="K1074" i="10"/>
  <c r="K1058" i="10"/>
  <c r="K1042" i="10"/>
  <c r="K1026" i="10"/>
  <c r="K1010" i="10"/>
  <c r="K994" i="10"/>
  <c r="K978" i="10"/>
  <c r="K962" i="10"/>
  <c r="K946" i="10"/>
  <c r="K930" i="10"/>
  <c r="K914" i="10"/>
  <c r="K898" i="10"/>
  <c r="K882" i="10"/>
  <c r="K866" i="10"/>
  <c r="K850" i="10"/>
  <c r="K834" i="10"/>
  <c r="K818" i="10"/>
  <c r="K802" i="10"/>
  <c r="K8028" i="10"/>
  <c r="K8012" i="10"/>
  <c r="K7996" i="10"/>
  <c r="K7980" i="10"/>
  <c r="K7964" i="10"/>
  <c r="K7948" i="10"/>
  <c r="K7932" i="10"/>
  <c r="K7916" i="10"/>
  <c r="K7900" i="10"/>
  <c r="K7884" i="10"/>
  <c r="K7868" i="10"/>
  <c r="K7852" i="10"/>
  <c r="K7836" i="10"/>
  <c r="K7820" i="10"/>
  <c r="K7804" i="10"/>
  <c r="K7788" i="10"/>
  <c r="K7772" i="10"/>
  <c r="K7756" i="10"/>
  <c r="K7740" i="10"/>
  <c r="K7724" i="10"/>
  <c r="K7708" i="10"/>
  <c r="K7692" i="10"/>
  <c r="K7676" i="10"/>
  <c r="K7660" i="10"/>
  <c r="K7644" i="10"/>
  <c r="K7628" i="10"/>
  <c r="K7612" i="10"/>
  <c r="K7596" i="10"/>
  <c r="K7580" i="10"/>
  <c r="K7564" i="10"/>
  <c r="K7548" i="10"/>
  <c r="K7532" i="10"/>
  <c r="K7516" i="10"/>
  <c r="K7500" i="10"/>
  <c r="K7484" i="10"/>
  <c r="K7468" i="10"/>
  <c r="K7452" i="10"/>
  <c r="K7436" i="10"/>
  <c r="K7420" i="10"/>
  <c r="K7404" i="10"/>
  <c r="K7388" i="10"/>
  <c r="K7372" i="10"/>
  <c r="K7356" i="10"/>
  <c r="K7340" i="10"/>
  <c r="K7324" i="10"/>
  <c r="K7308" i="10"/>
  <c r="K7292" i="10"/>
  <c r="K7276" i="10"/>
  <c r="K7260" i="10"/>
  <c r="K7244" i="10"/>
  <c r="K7228" i="10"/>
  <c r="K7212" i="10"/>
  <c r="K7196" i="10"/>
  <c r="K7180" i="10"/>
  <c r="K7164" i="10"/>
  <c r="K7148" i="10"/>
  <c r="K7132" i="10"/>
  <c r="K7116" i="10"/>
  <c r="K7100" i="10"/>
  <c r="K7084" i="10"/>
  <c r="K7068" i="10"/>
  <c r="K7052" i="10"/>
  <c r="K7036" i="10"/>
  <c r="K7020" i="10"/>
  <c r="K7004" i="10"/>
  <c r="K6988" i="10"/>
  <c r="K6972" i="10"/>
  <c r="K6956" i="10"/>
  <c r="K6940" i="10"/>
  <c r="K6924" i="10"/>
  <c r="K6908" i="10"/>
  <c r="K6892" i="10"/>
  <c r="K6876" i="10"/>
  <c r="K6860" i="10"/>
  <c r="K6412" i="10"/>
  <c r="K6396" i="10"/>
  <c r="K6380" i="10"/>
  <c r="K6364" i="10"/>
  <c r="K6348" i="10"/>
  <c r="K6332" i="10"/>
  <c r="K6316" i="10"/>
  <c r="K6300" i="10"/>
  <c r="K6284" i="10"/>
  <c r="K6268" i="10"/>
  <c r="K6252" i="10"/>
  <c r="K6236" i="10"/>
  <c r="K6220" i="10"/>
  <c r="K6204" i="10"/>
  <c r="K6188" i="10"/>
  <c r="K6172" i="10"/>
  <c r="K6156" i="10"/>
  <c r="K6140" i="10"/>
  <c r="K6124" i="10"/>
  <c r="K6108" i="10"/>
  <c r="K6092" i="10"/>
  <c r="K6076" i="10"/>
  <c r="K6060" i="10"/>
  <c r="K6044" i="10"/>
  <c r="K6028" i="10"/>
  <c r="K6012" i="10"/>
  <c r="K5996" i="10"/>
  <c r="K5980" i="10"/>
  <c r="K5964" i="10"/>
  <c r="K5948" i="10"/>
  <c r="K5932" i="10"/>
  <c r="K5916" i="10"/>
  <c r="K5900" i="10"/>
  <c r="K5884" i="10"/>
  <c r="K5868" i="10"/>
  <c r="K5852" i="10"/>
  <c r="K5836" i="10"/>
  <c r="K5820" i="10"/>
  <c r="K5804" i="10"/>
  <c r="K5788" i="10"/>
  <c r="K5772" i="10"/>
  <c r="K5756" i="10"/>
  <c r="K5740" i="10"/>
  <c r="K5724" i="10"/>
  <c r="K5708" i="10"/>
  <c r="K5692" i="10"/>
  <c r="K5676" i="10"/>
  <c r="K5660" i="10"/>
  <c r="K5644" i="10"/>
  <c r="K5628" i="10"/>
  <c r="K5612" i="10"/>
  <c r="K5596" i="10"/>
  <c r="K5580" i="10"/>
  <c r="K5564" i="10"/>
  <c r="K5548" i="10"/>
  <c r="K10001" i="10"/>
  <c r="K9985" i="10"/>
  <c r="K9969" i="10"/>
  <c r="K9953" i="10"/>
  <c r="K9937" i="10"/>
  <c r="K9921" i="10"/>
  <c r="K9905" i="10"/>
  <c r="K426" i="10"/>
  <c r="K410" i="10"/>
  <c r="K394" i="10"/>
  <c r="K378" i="10"/>
  <c r="K5532" i="10"/>
  <c r="K5516" i="10"/>
  <c r="K5500" i="10"/>
  <c r="K5484" i="10"/>
  <c r="K5468" i="10"/>
  <c r="K5452" i="10"/>
  <c r="K5436" i="10"/>
  <c r="K5420" i="10"/>
  <c r="K5404" i="10"/>
  <c r="K5388" i="10"/>
  <c r="K5372" i="10"/>
  <c r="K5356" i="10"/>
  <c r="K5340" i="10"/>
  <c r="K5324" i="10"/>
  <c r="K5308" i="10"/>
  <c r="K5292" i="10"/>
  <c r="K5276" i="10"/>
  <c r="K5260" i="10"/>
  <c r="K5244" i="10"/>
  <c r="K5228" i="10"/>
  <c r="K5212" i="10"/>
  <c r="K5196" i="10"/>
  <c r="K5180" i="10"/>
  <c r="K5164" i="10"/>
  <c r="K5148" i="10"/>
  <c r="K5132" i="10"/>
  <c r="K5116" i="10"/>
  <c r="K5100" i="10"/>
  <c r="K5084" i="10"/>
  <c r="K5068" i="10"/>
  <c r="K5052" i="10"/>
  <c r="K5036" i="10"/>
  <c r="K5020" i="10"/>
  <c r="K5004" i="10"/>
  <c r="K4988" i="10"/>
  <c r="K4972" i="10"/>
  <c r="K4956" i="10"/>
  <c r="K4940" i="10"/>
  <c r="K4924" i="10"/>
  <c r="K4908" i="10"/>
  <c r="K4892" i="10"/>
  <c r="K4876" i="10"/>
  <c r="K4860" i="10"/>
  <c r="K4844" i="10"/>
  <c r="K4828" i="10"/>
  <c r="K4812" i="10"/>
  <c r="K4796" i="10"/>
  <c r="K4780" i="10"/>
  <c r="K4764" i="10"/>
  <c r="K4748" i="10"/>
  <c r="K4732" i="10"/>
  <c r="K4716" i="10"/>
  <c r="K4700" i="10"/>
  <c r="K4684" i="10"/>
  <c r="K4668" i="10"/>
  <c r="K4652" i="10"/>
  <c r="K4636" i="10"/>
  <c r="K4620" i="10"/>
  <c r="K4604" i="10"/>
  <c r="K4588" i="10"/>
  <c r="K4572" i="10"/>
  <c r="K4556" i="10"/>
  <c r="K4540" i="10"/>
  <c r="K4524" i="10"/>
  <c r="K4508" i="10"/>
  <c r="K4492" i="10"/>
  <c r="K4476" i="10"/>
  <c r="K4460" i="10"/>
  <c r="K4444" i="10"/>
  <c r="K4428" i="10"/>
  <c r="K4412" i="10"/>
  <c r="K4396" i="10"/>
  <c r="K4380" i="10"/>
  <c r="K4364" i="10"/>
  <c r="K4348" i="10"/>
  <c r="K4332" i="10"/>
  <c r="K4316" i="10"/>
  <c r="K4300" i="10"/>
  <c r="K4284" i="10"/>
  <c r="K4268" i="10"/>
  <c r="K4252" i="10"/>
  <c r="K4236" i="10"/>
  <c r="K4220" i="10"/>
  <c r="K4204" i="10"/>
  <c r="K4188" i="10"/>
  <c r="K2844" i="10"/>
  <c r="K2828" i="10"/>
  <c r="K2812" i="10"/>
  <c r="K2796" i="10"/>
  <c r="K2780" i="10"/>
  <c r="K2764" i="10"/>
  <c r="K2748" i="10"/>
  <c r="K2732" i="10"/>
  <c r="K786" i="10"/>
  <c r="K770" i="10"/>
  <c r="K754" i="10"/>
  <c r="K738" i="10"/>
  <c r="K722" i="10"/>
  <c r="K706" i="10"/>
  <c r="K690" i="10"/>
  <c r="K674" i="10"/>
  <c r="K658" i="10"/>
  <c r="K642" i="10"/>
  <c r="K626" i="10"/>
  <c r="K610" i="10"/>
  <c r="K594" i="10"/>
  <c r="K578" i="10"/>
  <c r="K562" i="10"/>
  <c r="K546" i="10"/>
  <c r="K530" i="10"/>
  <c r="K9889" i="10"/>
  <c r="K9873" i="10"/>
  <c r="K9857" i="10"/>
  <c r="K9841" i="10"/>
  <c r="K9825" i="10"/>
  <c r="K9809" i="10"/>
  <c r="K9793" i="10"/>
  <c r="K9777" i="10"/>
  <c r="K9761" i="10"/>
  <c r="K9745" i="10"/>
  <c r="K9729" i="10"/>
  <c r="K9713" i="10"/>
  <c r="K9697" i="10"/>
  <c r="K9681" i="10"/>
  <c r="K9665" i="10"/>
  <c r="K9649" i="10"/>
  <c r="K9633" i="10"/>
  <c r="K9617" i="10"/>
  <c r="K9601" i="10"/>
  <c r="K9585" i="10"/>
  <c r="K9569" i="10"/>
  <c r="K9393" i="10"/>
  <c r="K9377" i="10"/>
  <c r="K9361" i="10"/>
  <c r="K9345" i="10"/>
  <c r="K9329" i="10"/>
  <c r="K9313" i="10"/>
  <c r="K9297" i="10"/>
  <c r="K9281" i="10"/>
  <c r="K9265" i="10"/>
  <c r="K9249" i="10"/>
  <c r="K9233" i="10"/>
  <c r="K9217" i="10"/>
  <c r="K9201" i="10"/>
  <c r="K9185" i="10"/>
  <c r="K9169" i="10"/>
  <c r="K9153" i="10"/>
  <c r="K9137" i="10"/>
  <c r="K9121" i="10"/>
  <c r="K9105" i="10"/>
  <c r="K9089" i="10"/>
  <c r="K9073" i="10"/>
  <c r="K8705" i="10"/>
  <c r="K8689" i="10"/>
  <c r="K8673" i="10"/>
  <c r="K8657" i="10"/>
  <c r="K8641" i="10"/>
  <c r="K8625" i="10"/>
  <c r="K8609" i="10"/>
  <c r="K8593" i="10"/>
  <c r="K8577" i="10"/>
  <c r="K8561" i="10"/>
  <c r="K8545" i="10"/>
  <c r="K8529" i="10"/>
  <c r="K8513" i="10"/>
  <c r="K8497" i="10"/>
  <c r="K8481" i="10"/>
  <c r="K8465" i="10"/>
  <c r="K8449" i="10"/>
  <c r="K8433" i="10"/>
  <c r="K8417" i="10"/>
  <c r="K8401" i="10"/>
  <c r="K8385" i="10"/>
  <c r="K8369" i="10"/>
  <c r="K8353" i="10"/>
  <c r="K8337" i="10"/>
  <c r="K8321" i="10"/>
  <c r="K8305" i="10"/>
  <c r="K8289" i="10"/>
  <c r="K8273" i="10"/>
  <c r="K8257" i="10"/>
  <c r="K8241" i="10"/>
  <c r="K8225" i="10"/>
  <c r="K8209" i="10"/>
  <c r="K8193" i="10"/>
  <c r="K8177" i="10"/>
  <c r="K8161" i="10"/>
  <c r="K8145" i="10"/>
  <c r="K8129" i="10"/>
  <c r="K8113" i="10"/>
  <c r="K8097" i="10"/>
  <c r="K8081" i="10"/>
  <c r="K8065" i="10"/>
  <c r="K8049" i="10"/>
  <c r="K8033" i="10"/>
  <c r="K8017" i="10"/>
  <c r="K8001" i="10"/>
  <c r="K7985" i="10"/>
  <c r="K7969" i="10"/>
  <c r="K7953" i="10"/>
  <c r="K7937" i="10"/>
  <c r="K7921" i="10"/>
  <c r="K7905" i="10"/>
  <c r="K7889" i="10"/>
  <c r="K7873" i="10"/>
  <c r="K7857" i="10"/>
  <c r="K7841" i="10"/>
  <c r="K7825" i="10"/>
  <c r="K7809" i="10"/>
  <c r="K7793" i="10"/>
  <c r="K7777" i="10"/>
  <c r="K7761" i="10"/>
  <c r="K7745" i="10"/>
  <c r="K7729" i="10"/>
  <c r="K7713" i="10"/>
  <c r="K7697" i="10"/>
  <c r="K7681" i="10"/>
  <c r="K7665" i="10"/>
  <c r="K7649" i="10"/>
  <c r="K7633" i="10"/>
  <c r="K7617" i="10"/>
  <c r="K7601" i="10"/>
  <c r="K7585" i="10"/>
  <c r="K7569" i="10"/>
  <c r="K7553" i="10"/>
  <c r="K7537" i="10"/>
  <c r="K7521" i="10"/>
  <c r="K7505" i="10"/>
  <c r="K7489" i="10"/>
  <c r="K7473" i="10"/>
  <c r="K7457" i="10"/>
  <c r="K7441" i="10"/>
  <c r="K7425" i="10"/>
  <c r="K7409" i="10"/>
  <c r="K7393" i="10"/>
  <c r="K7377" i="10"/>
  <c r="K7361" i="10"/>
  <c r="K7345" i="10"/>
  <c r="K7329" i="10"/>
  <c r="K7313" i="10"/>
  <c r="K7297" i="10"/>
  <c r="K7281" i="10"/>
  <c r="K7265" i="10"/>
  <c r="K7249" i="10"/>
  <c r="K7233" i="10"/>
  <c r="K7217" i="10"/>
  <c r="K7201" i="10"/>
  <c r="K7185" i="10"/>
  <c r="K7169" i="10"/>
  <c r="K7153" i="10"/>
  <c r="K7137" i="10"/>
  <c r="K7121" i="10"/>
  <c r="K7105" i="10"/>
  <c r="K7089" i="10"/>
  <c r="K7073" i="10"/>
  <c r="K7057" i="10"/>
  <c r="K7041" i="10"/>
  <c r="K7025" i="10"/>
  <c r="K7009" i="10"/>
  <c r="K6993" i="10"/>
  <c r="K6977" i="10"/>
  <c r="K6961" i="10"/>
  <c r="K6945" i="10"/>
  <c r="K6929" i="10"/>
  <c r="K6913" i="10"/>
  <c r="K6897" i="10"/>
  <c r="K6881" i="10"/>
  <c r="K6865" i="10"/>
  <c r="K6849" i="10"/>
  <c r="K6833" i="10"/>
  <c r="K6817" i="10"/>
  <c r="K6801" i="10"/>
  <c r="K6785" i="10"/>
  <c r="K6769" i="10"/>
  <c r="K6753" i="10"/>
  <c r="K6737" i="10"/>
  <c r="K6721" i="10"/>
  <c r="K6705" i="10"/>
  <c r="K6689" i="10"/>
  <c r="K6673" i="10"/>
  <c r="K6657" i="10"/>
  <c r="K6641" i="10"/>
  <c r="K6625" i="10"/>
  <c r="K6609" i="10"/>
  <c r="K6593" i="10"/>
  <c r="K6577" i="10"/>
  <c r="K6561" i="10"/>
  <c r="K6545" i="10"/>
  <c r="K6529" i="10"/>
  <c r="K6513" i="10"/>
  <c r="K6497" i="10"/>
  <c r="K6481" i="10"/>
  <c r="K6465" i="10"/>
  <c r="K6449" i="10"/>
  <c r="K6433" i="10"/>
  <c r="K6417" i="10"/>
  <c r="K6401" i="10"/>
  <c r="K6385" i="10"/>
  <c r="K6369" i="10"/>
  <c r="K6353" i="10"/>
  <c r="K6337" i="10"/>
  <c r="K6321" i="10"/>
  <c r="K6305" i="10"/>
  <c r="K6289" i="10"/>
  <c r="K6273" i="10"/>
  <c r="K6257" i="10"/>
  <c r="K6241" i="10"/>
  <c r="K6225" i="10"/>
  <c r="K6209" i="10"/>
  <c r="K6193" i="10"/>
  <c r="K6177" i="10"/>
  <c r="K6161" i="10"/>
  <c r="K6145" i="10"/>
  <c r="K6129" i="10"/>
  <c r="K6113" i="10"/>
  <c r="K6097" i="10"/>
  <c r="K6081" i="10"/>
  <c r="K6065" i="10"/>
  <c r="K6049" i="10"/>
  <c r="K6033" i="10"/>
  <c r="K6017" i="10"/>
  <c r="K6001" i="10"/>
  <c r="K5985" i="10"/>
  <c r="K5969" i="10"/>
  <c r="K5953" i="10"/>
  <c r="K5937" i="10"/>
  <c r="K5921" i="10"/>
  <c r="K5905" i="10"/>
  <c r="K5889" i="10"/>
  <c r="K5873" i="10"/>
  <c r="K5857" i="10"/>
  <c r="K5841" i="10"/>
  <c r="K5825" i="10"/>
  <c r="K5809" i="10"/>
  <c r="K5793" i="10"/>
  <c r="K5777" i="10"/>
  <c r="K5761" i="10"/>
  <c r="K5745" i="10"/>
  <c r="K5729" i="10"/>
  <c r="K5713" i="10"/>
  <c r="K5697" i="10"/>
  <c r="K5681" i="10"/>
  <c r="K5665" i="10"/>
  <c r="K5649" i="10"/>
  <c r="K5633" i="10"/>
  <c r="K5617" i="10"/>
  <c r="K5601" i="10"/>
  <c r="K5585" i="10"/>
  <c r="K5569" i="10"/>
  <c r="K5553" i="10"/>
  <c r="K5537" i="10"/>
  <c r="K5521" i="10"/>
  <c r="K5505" i="10"/>
  <c r="K5489" i="10"/>
  <c r="K5473" i="10"/>
  <c r="K5457" i="10"/>
  <c r="K5441" i="10"/>
  <c r="K5425" i="10"/>
  <c r="K5409" i="10"/>
  <c r="K5393" i="10"/>
  <c r="K5377" i="10"/>
  <c r="K5361" i="10"/>
  <c r="K5345" i="10"/>
  <c r="K5329" i="10"/>
  <c r="K5313" i="10"/>
  <c r="K5297" i="10"/>
  <c r="K5281" i="10"/>
  <c r="K5265" i="10"/>
  <c r="K5249" i="10"/>
  <c r="K5233" i="10"/>
  <c r="K5217" i="10"/>
  <c r="K5201" i="10"/>
  <c r="K5185" i="10"/>
  <c r="K5169" i="10"/>
  <c r="K5153" i="10"/>
  <c r="K5137" i="10"/>
  <c r="K5121" i="10"/>
  <c r="K5105" i="10"/>
  <c r="K5089" i="10"/>
  <c r="K5073" i="10"/>
  <c r="K5057" i="10"/>
  <c r="K5041" i="10"/>
  <c r="K5025" i="10"/>
  <c r="K5009" i="10"/>
  <c r="K4993" i="10"/>
  <c r="K4977" i="10"/>
  <c r="K4961" i="10"/>
  <c r="K4945" i="10"/>
  <c r="K4929" i="10"/>
  <c r="K4913" i="10"/>
  <c r="K4897" i="10"/>
  <c r="K4881" i="10"/>
  <c r="K4865" i="10"/>
  <c r="K4849" i="10"/>
  <c r="K4833" i="10"/>
  <c r="K4817" i="10"/>
  <c r="K4801" i="10"/>
  <c r="K4785" i="10"/>
  <c r="K4769" i="10"/>
  <c r="K4753" i="10"/>
  <c r="K4737" i="10"/>
  <c r="K4721" i="10"/>
  <c r="K4705" i="10"/>
  <c r="K4689" i="10"/>
  <c r="K4673" i="10"/>
  <c r="K4657" i="10"/>
  <c r="K4641" i="10"/>
  <c r="K4625" i="10"/>
  <c r="K4609" i="10"/>
  <c r="K4593" i="10"/>
  <c r="K4577" i="10"/>
  <c r="K4561" i="10"/>
  <c r="K4545" i="10"/>
  <c r="K4529" i="10"/>
  <c r="K4513" i="10"/>
  <c r="K4497" i="10"/>
  <c r="K4481" i="10"/>
  <c r="K4465" i="10"/>
  <c r="K4449" i="10"/>
  <c r="K4433" i="10"/>
  <c r="K4417" i="10"/>
  <c r="K4401" i="10"/>
  <c r="K4385" i="10"/>
  <c r="K4369" i="10"/>
  <c r="K4353" i="10"/>
  <c r="K4337" i="10"/>
  <c r="K4321" i="10"/>
  <c r="K4305" i="10"/>
  <c r="K4172" i="10"/>
  <c r="K4156" i="10"/>
  <c r="K4140" i="10"/>
  <c r="K4124" i="10"/>
  <c r="K4108" i="10"/>
  <c r="K4092" i="10"/>
  <c r="K4076" i="10"/>
  <c r="K4060" i="10"/>
  <c r="K4044" i="10"/>
  <c r="K4028" i="10"/>
  <c r="K4289" i="10"/>
  <c r="K4273" i="10"/>
  <c r="K4257" i="10"/>
  <c r="K4241" i="10"/>
  <c r="K4225" i="10"/>
  <c r="K4209" i="10"/>
  <c r="K4193" i="10"/>
  <c r="K4177" i="10"/>
  <c r="K4161" i="10"/>
  <c r="K4145" i="10"/>
  <c r="K4129" i="10"/>
  <c r="K4113" i="10"/>
  <c r="K4097" i="10"/>
  <c r="K4081" i="10"/>
  <c r="K4065" i="10"/>
  <c r="K4049" i="10"/>
  <c r="K4033" i="10"/>
  <c r="K4017" i="10"/>
  <c r="K4001" i="10"/>
  <c r="K3985" i="10"/>
  <c r="K3969" i="10"/>
  <c r="K3953" i="10"/>
  <c r="K3937" i="10"/>
  <c r="K3921" i="10"/>
  <c r="K3905" i="10"/>
  <c r="K3889" i="10"/>
  <c r="K3873" i="10"/>
  <c r="K3857" i="10"/>
  <c r="K3841" i="10"/>
  <c r="K3825" i="10"/>
  <c r="K3809" i="10"/>
  <c r="K3793" i="10"/>
  <c r="K3777" i="10"/>
  <c r="K3761" i="10"/>
  <c r="K3745" i="10"/>
  <c r="K3729" i="10"/>
  <c r="K3713" i="10"/>
  <c r="K3697" i="10"/>
  <c r="K3681" i="10"/>
  <c r="K3665" i="10"/>
  <c r="K3649" i="10"/>
  <c r="K3633" i="10"/>
  <c r="K3617" i="10"/>
  <c r="K3601" i="10"/>
  <c r="K3585" i="10"/>
  <c r="K3569" i="10"/>
  <c r="K3553" i="10"/>
  <c r="K3537" i="10"/>
  <c r="K3521" i="10"/>
  <c r="K3505" i="10"/>
  <c r="K3489" i="10"/>
  <c r="K3473" i="10"/>
  <c r="K3457" i="10"/>
  <c r="K3441" i="10"/>
  <c r="K3425" i="10"/>
  <c r="K3409" i="10"/>
  <c r="K3393" i="10"/>
  <c r="K3377" i="10"/>
  <c r="K3361" i="10"/>
  <c r="K3345" i="10"/>
  <c r="K3329" i="10"/>
  <c r="K3313" i="10"/>
  <c r="K3297" i="10"/>
  <c r="K3281" i="10"/>
  <c r="K3265" i="10"/>
  <c r="K3249" i="10"/>
  <c r="K3233" i="10"/>
  <c r="K3217" i="10"/>
  <c r="K3201" i="10"/>
  <c r="K3185" i="10"/>
  <c r="K3169" i="10"/>
  <c r="K3153" i="10"/>
  <c r="K3137" i="10"/>
  <c r="K3121" i="10"/>
  <c r="K3105" i="10"/>
  <c r="K3089" i="10"/>
  <c r="K3073" i="10"/>
  <c r="K3057" i="10"/>
  <c r="K3041" i="10"/>
  <c r="K3025" i="10"/>
  <c r="K3009" i="10"/>
  <c r="K2993" i="10"/>
  <c r="K2977" i="10"/>
  <c r="K2961" i="10"/>
  <c r="K2945" i="10"/>
  <c r="K2929" i="10"/>
  <c r="K2913" i="10"/>
  <c r="K2897" i="10"/>
  <c r="K2881" i="10"/>
  <c r="K2865" i="10"/>
  <c r="K2849" i="10"/>
  <c r="K2833" i="10"/>
  <c r="K2817" i="10"/>
  <c r="K2801" i="10"/>
  <c r="K2785" i="10"/>
  <c r="K2769" i="10"/>
  <c r="K2753" i="10"/>
  <c r="K2737" i="10"/>
  <c r="K2721" i="10"/>
  <c r="K2705" i="10"/>
  <c r="K2689" i="10"/>
  <c r="K2673" i="10"/>
  <c r="K2657" i="10"/>
  <c r="K2641" i="10"/>
  <c r="K2625" i="10"/>
  <c r="K2609" i="10"/>
  <c r="K2593" i="10"/>
  <c r="K2577" i="10"/>
  <c r="K2561" i="10"/>
  <c r="K2545" i="10"/>
  <c r="K2529" i="10"/>
  <c r="K2513" i="10"/>
  <c r="K2497" i="10"/>
  <c r="K2481" i="10"/>
  <c r="K2465" i="10"/>
  <c r="K2449" i="10"/>
  <c r="K2433" i="10"/>
  <c r="K2417" i="10"/>
  <c r="K2401" i="10"/>
  <c r="K2385" i="10"/>
  <c r="K2369" i="10"/>
  <c r="K2353" i="10"/>
  <c r="K2337" i="10"/>
  <c r="K2321" i="10"/>
  <c r="K2305" i="10"/>
  <c r="K2289" i="10"/>
  <c r="K2273" i="10"/>
  <c r="K2257" i="10"/>
  <c r="K2241" i="10"/>
  <c r="K2225" i="10"/>
  <c r="K2209" i="10"/>
  <c r="K2193" i="10"/>
  <c r="K2177" i="10"/>
  <c r="K2161" i="10"/>
  <c r="K2145" i="10"/>
  <c r="K2129" i="10"/>
  <c r="K2113" i="10"/>
  <c r="K2097" i="10"/>
  <c r="K2081" i="10"/>
  <c r="K2065" i="10"/>
  <c r="K2049" i="10"/>
  <c r="K2033" i="10"/>
  <c r="K2017" i="10"/>
  <c r="K2001" i="10"/>
  <c r="K1985" i="10"/>
  <c r="K1969" i="10"/>
  <c r="K1953" i="10"/>
  <c r="K1937" i="10"/>
  <c r="K1921" i="10"/>
  <c r="K1905" i="10"/>
  <c r="K1889" i="10"/>
  <c r="K1873" i="10"/>
  <c r="K1857" i="10"/>
  <c r="K1841" i="10"/>
  <c r="K1825" i="10"/>
  <c r="K1809" i="10"/>
  <c r="K1793" i="10"/>
  <c r="K1777" i="10"/>
  <c r="K1761" i="10"/>
  <c r="K1745" i="10"/>
  <c r="K1729" i="10"/>
  <c r="K1713" i="10"/>
  <c r="K1697" i="10"/>
  <c r="K1681" i="10"/>
  <c r="K1665" i="10"/>
  <c r="K1649" i="10"/>
  <c r="K1633" i="10"/>
  <c r="K1617" i="10"/>
  <c r="K1601" i="10"/>
  <c r="K1585" i="10"/>
  <c r="K4012" i="10"/>
  <c r="K3996" i="10"/>
  <c r="K3980" i="10"/>
  <c r="K3964" i="10"/>
  <c r="K3948" i="10"/>
  <c r="K3932" i="10"/>
  <c r="K3916" i="10"/>
  <c r="K3900" i="10"/>
  <c r="K3884" i="10"/>
  <c r="K3868" i="10"/>
  <c r="K3852" i="10"/>
  <c r="K3836" i="10"/>
  <c r="K3820" i="10"/>
  <c r="K3804" i="10"/>
  <c r="K3788" i="10"/>
  <c r="K3772" i="10"/>
  <c r="K3756" i="10"/>
  <c r="K3740" i="10"/>
  <c r="K3724" i="10"/>
  <c r="K3708" i="10"/>
  <c r="K3692" i="10"/>
  <c r="K3676" i="10"/>
  <c r="K3660" i="10"/>
  <c r="K3644" i="10"/>
  <c r="K3628" i="10"/>
  <c r="K3612" i="10"/>
  <c r="K3596" i="10"/>
  <c r="K3580" i="10"/>
  <c r="K9987" i="10"/>
  <c r="K9971" i="10"/>
  <c r="K9955" i="10"/>
  <c r="K9939" i="10"/>
  <c r="K9923" i="10"/>
  <c r="K9907" i="10"/>
  <c r="K9891" i="10"/>
  <c r="K9875" i="10"/>
  <c r="K9859" i="10"/>
  <c r="K9843" i="10"/>
  <c r="K9827" i="10"/>
  <c r="K9811" i="10"/>
  <c r="K9795" i="10"/>
  <c r="K9779" i="10"/>
  <c r="K9763" i="10"/>
  <c r="K9747" i="10"/>
  <c r="K9731" i="10"/>
  <c r="K9715" i="10"/>
  <c r="K9699" i="10"/>
  <c r="K9683" i="10"/>
  <c r="K9667" i="10"/>
  <c r="K9651" i="10"/>
  <c r="K9635" i="10"/>
  <c r="K9619" i="10"/>
  <c r="K9603" i="10"/>
  <c r="K9587" i="10"/>
  <c r="K9571" i="10"/>
  <c r="K9395" i="10"/>
  <c r="K9379" i="10"/>
  <c r="K9363" i="10"/>
  <c r="K9347" i="10"/>
  <c r="K9331" i="10"/>
  <c r="K9315" i="10"/>
  <c r="K9299" i="10"/>
  <c r="K9283" i="10"/>
  <c r="K9267" i="10"/>
  <c r="K9251" i="10"/>
  <c r="K9235" i="10"/>
  <c r="K9219" i="10"/>
  <c r="K9203" i="10"/>
  <c r="K9187" i="10"/>
  <c r="K9171" i="10"/>
  <c r="K9155" i="10"/>
  <c r="K9139" i="10"/>
  <c r="K9123" i="10"/>
  <c r="K9107" i="10"/>
  <c r="K9091" i="10"/>
  <c r="K9075" i="10"/>
  <c r="K8707" i="10"/>
  <c r="K8691" i="10"/>
  <c r="K8675" i="10"/>
  <c r="K8659" i="10"/>
  <c r="K8643" i="10"/>
  <c r="K8627" i="10"/>
  <c r="K8611" i="10"/>
  <c r="K8595" i="10"/>
  <c r="K8579" i="10"/>
  <c r="K1569" i="10"/>
  <c r="K1553" i="10"/>
  <c r="K9928" i="10"/>
  <c r="K9912" i="10"/>
  <c r="K9896" i="10"/>
  <c r="K9880" i="10"/>
  <c r="K9736" i="10"/>
  <c r="K9720" i="10"/>
  <c r="K9704" i="10"/>
  <c r="K9688" i="10"/>
  <c r="K9672" i="10"/>
  <c r="K9656" i="10"/>
  <c r="K9640" i="10"/>
  <c r="K9624" i="10"/>
  <c r="K9608" i="10"/>
  <c r="K9592" i="10"/>
  <c r="K9576" i="10"/>
  <c r="K9560" i="10"/>
  <c r="K9544" i="10"/>
  <c r="K9528" i="10"/>
  <c r="K9512" i="10"/>
  <c r="K9496" i="10"/>
  <c r="K9480" i="10"/>
  <c r="K9464" i="10"/>
  <c r="K9448" i="10"/>
  <c r="K9432" i="10"/>
  <c r="K9416" i="10"/>
  <c r="K9384" i="10"/>
  <c r="K9368" i="10"/>
  <c r="K9352" i="10"/>
  <c r="K9336" i="10"/>
  <c r="K9320" i="10"/>
  <c r="K9304" i="10"/>
  <c r="K9288" i="10"/>
  <c r="K9272" i="10"/>
  <c r="K9256" i="10"/>
  <c r="K9240" i="10"/>
  <c r="K9224" i="10"/>
  <c r="K9208" i="10"/>
  <c r="K9192" i="10"/>
  <c r="K9176" i="10"/>
  <c r="K9160" i="10"/>
  <c r="K9144" i="10"/>
  <c r="K9128" i="10"/>
  <c r="K9112" i="10"/>
  <c r="K9096" i="10"/>
  <c r="K9080" i="10"/>
  <c r="K9064" i="10"/>
  <c r="K9048" i="10"/>
  <c r="K9032" i="10"/>
  <c r="K9016" i="10"/>
  <c r="K9000" i="10"/>
  <c r="K8984" i="10"/>
  <c r="K8968" i="10"/>
  <c r="K8952" i="10"/>
  <c r="K8936" i="10"/>
  <c r="K8920" i="10"/>
  <c r="K8904" i="10"/>
  <c r="K8888" i="10"/>
  <c r="K8872" i="10"/>
  <c r="K8856" i="10"/>
  <c r="K8840" i="10"/>
  <c r="K8824" i="10"/>
  <c r="K8808" i="10"/>
  <c r="K8792" i="10"/>
  <c r="K8776" i="10"/>
  <c r="K8760" i="10"/>
  <c r="K8744" i="10"/>
  <c r="K8728" i="10"/>
  <c r="K8712" i="10"/>
  <c r="K8696" i="10"/>
  <c r="K8680" i="10"/>
  <c r="K8664" i="10"/>
  <c r="K8648" i="10"/>
  <c r="K8632" i="10"/>
  <c r="K8616" i="10"/>
  <c r="K8600" i="10"/>
  <c r="K8584" i="10"/>
  <c r="K8568" i="10"/>
  <c r="K8552" i="10"/>
  <c r="K8536" i="10"/>
  <c r="K8520" i="10"/>
  <c r="K8504" i="10"/>
  <c r="K8488" i="10"/>
  <c r="K8472" i="10"/>
  <c r="K8456" i="10"/>
  <c r="K8440" i="10"/>
  <c r="K8424" i="10"/>
  <c r="K8408" i="10"/>
  <c r="K8392" i="10"/>
  <c r="K8376" i="10"/>
  <c r="K8360" i="10"/>
  <c r="K8344" i="10"/>
  <c r="K8328" i="10"/>
  <c r="K8312" i="10"/>
  <c r="K8296" i="10"/>
  <c r="K8280" i="10"/>
  <c r="K8264" i="10"/>
  <c r="K8248" i="10"/>
  <c r="K8232" i="10"/>
  <c r="K8563" i="10"/>
  <c r="K8547" i="10"/>
  <c r="K8531" i="10"/>
  <c r="K8515" i="10"/>
  <c r="K8499" i="10"/>
  <c r="K8483" i="10"/>
  <c r="K8467" i="10"/>
  <c r="K8451" i="10"/>
  <c r="K8435" i="10"/>
  <c r="K8419" i="10"/>
  <c r="K8403" i="10"/>
  <c r="K8387" i="10"/>
  <c r="K8371" i="10"/>
  <c r="K8355" i="10"/>
  <c r="K8339" i="10"/>
  <c r="K8323" i="10"/>
  <c r="K8307" i="10"/>
  <c r="K8291" i="10"/>
  <c r="K8275" i="10"/>
  <c r="K8259" i="10"/>
  <c r="K8243" i="10"/>
  <c r="K8227" i="10"/>
  <c r="K8211" i="10"/>
  <c r="K8195" i="10"/>
  <c r="K8179" i="10"/>
  <c r="K8163" i="10"/>
  <c r="K8147" i="10"/>
  <c r="K8131" i="10"/>
  <c r="K8115" i="10"/>
  <c r="K8099" i="10"/>
  <c r="K8083" i="10"/>
  <c r="K8067" i="10"/>
  <c r="K8051" i="10"/>
  <c r="K8035" i="10"/>
  <c r="K8019" i="10"/>
  <c r="K8003" i="10"/>
  <c r="K7987" i="10"/>
  <c r="K7971" i="10"/>
  <c r="K7955" i="10"/>
  <c r="K7939" i="10"/>
  <c r="K7923" i="10"/>
  <c r="K7907" i="10"/>
  <c r="K7891" i="10"/>
  <c r="K7875" i="10"/>
  <c r="K7859" i="10"/>
  <c r="K7843" i="10"/>
  <c r="K7827" i="10"/>
  <c r="K7811" i="10"/>
  <c r="K7795" i="10"/>
  <c r="K7779" i="10"/>
  <c r="K7763" i="10"/>
  <c r="K7747" i="10"/>
  <c r="K7731" i="10"/>
  <c r="K2716" i="10"/>
  <c r="K2700" i="10"/>
  <c r="K2684" i="10"/>
  <c r="K2668" i="10"/>
  <c r="K2652" i="10"/>
  <c r="K2636" i="10"/>
  <c r="K2620" i="10"/>
  <c r="K2604" i="10"/>
  <c r="K2588" i="10"/>
  <c r="K2572" i="10"/>
  <c r="K2556" i="10"/>
  <c r="K2540" i="10"/>
  <c r="K2524" i="10"/>
  <c r="K2508" i="10"/>
  <c r="K2492" i="10"/>
  <c r="K2476" i="10"/>
  <c r="K2460" i="10"/>
  <c r="K2444" i="10"/>
  <c r="K2428" i="10"/>
  <c r="K2412" i="10"/>
  <c r="K2396" i="10"/>
  <c r="K2380" i="10"/>
  <c r="K2364" i="10"/>
  <c r="K2348" i="10"/>
  <c r="K2332" i="10"/>
  <c r="K2316" i="10"/>
  <c r="K2300" i="10"/>
  <c r="K2284" i="10"/>
  <c r="K2268" i="10"/>
  <c r="K8216" i="10"/>
  <c r="K8200" i="10"/>
  <c r="K8184" i="10"/>
  <c r="K8168" i="10"/>
  <c r="K8152" i="10"/>
  <c r="K8136" i="10"/>
  <c r="K8120" i="10"/>
  <c r="K8104" i="10"/>
  <c r="K8088" i="10"/>
  <c r="K8072" i="10"/>
  <c r="K8056" i="10"/>
  <c r="K8040" i="10"/>
  <c r="K8024" i="10"/>
  <c r="K8008" i="10"/>
  <c r="K7992" i="10"/>
  <c r="K7976" i="10"/>
  <c r="K7960" i="10"/>
  <c r="K7944" i="10"/>
  <c r="K7928" i="10"/>
  <c r="K7912" i="10"/>
  <c r="K7896" i="10"/>
  <c r="K7880" i="10"/>
  <c r="K7864" i="10"/>
  <c r="K7848" i="10"/>
  <c r="K7832" i="10"/>
  <c r="K7816" i="10"/>
  <c r="K7800" i="10"/>
  <c r="K7784" i="10"/>
  <c r="K7768" i="10"/>
  <c r="K7752" i="10"/>
  <c r="K7736" i="10"/>
  <c r="K7720" i="10"/>
  <c r="K7704" i="10"/>
  <c r="K7688" i="10"/>
  <c r="K7672" i="10"/>
  <c r="K7656" i="10"/>
  <c r="K7640" i="10"/>
  <c r="K7624" i="10"/>
  <c r="K7608" i="10"/>
  <c r="K7592" i="10"/>
  <c r="K7576" i="10"/>
  <c r="K7560" i="10"/>
  <c r="K7544" i="10"/>
  <c r="K7528" i="10"/>
  <c r="K7512" i="10"/>
  <c r="K7496" i="10"/>
  <c r="K7480" i="10"/>
  <c r="K7464" i="10"/>
  <c r="K7448" i="10"/>
  <c r="K7432" i="10"/>
  <c r="K7416" i="10"/>
  <c r="K7400" i="10"/>
  <c r="K7384" i="10"/>
  <c r="K7368" i="10"/>
  <c r="K7352" i="10"/>
  <c r="K7336" i="10"/>
  <c r="K7320" i="10"/>
  <c r="K7304" i="10"/>
  <c r="K7288" i="10"/>
  <c r="K7272" i="10"/>
  <c r="K7256" i="10"/>
  <c r="K7240" i="10"/>
  <c r="K7224" i="10"/>
  <c r="K7208" i="10"/>
  <c r="K7192" i="10"/>
  <c r="K7176" i="10"/>
  <c r="K7160" i="10"/>
  <c r="K7144" i="10"/>
  <c r="K7128" i="10"/>
  <c r="K7112" i="10"/>
  <c r="K7096" i="10"/>
  <c r="K7080" i="10"/>
  <c r="K7064" i="10"/>
  <c r="K7048" i="10"/>
  <c r="K7032" i="10"/>
  <c r="K7016" i="10"/>
  <c r="K7000" i="10"/>
  <c r="K6984" i="10"/>
  <c r="K6968" i="10"/>
  <c r="K6952" i="10"/>
  <c r="K6936" i="10"/>
  <c r="K6920" i="10"/>
  <c r="K6904" i="10"/>
  <c r="K6888" i="10"/>
  <c r="K6872" i="10"/>
  <c r="K362" i="10"/>
  <c r="K346" i="10"/>
  <c r="K330" i="10"/>
  <c r="K314" i="10"/>
  <c r="K298" i="10"/>
  <c r="K282" i="10"/>
  <c r="K266" i="10"/>
  <c r="K250" i="10"/>
  <c r="K234" i="10"/>
  <c r="K218" i="10"/>
  <c r="K202" i="10"/>
  <c r="K2252" i="10"/>
  <c r="K2236" i="10"/>
  <c r="K2220" i="10"/>
  <c r="K2204" i="10"/>
  <c r="K2188" i="10"/>
  <c r="K2172" i="10"/>
  <c r="K2156" i="10"/>
  <c r="K2140" i="10"/>
  <c r="K2124" i="10"/>
  <c r="K2108" i="10"/>
  <c r="K2092" i="10"/>
  <c r="K2076" i="10"/>
  <c r="K2060" i="10"/>
  <c r="K2044" i="10"/>
  <c r="K2028" i="10"/>
  <c r="K2012" i="10"/>
  <c r="K1996" i="10"/>
  <c r="K1980" i="10"/>
  <c r="K1964" i="10"/>
  <c r="K1948" i="10"/>
  <c r="K1932" i="10"/>
  <c r="K1916" i="10"/>
  <c r="K1900" i="10"/>
  <c r="K1884" i="10"/>
  <c r="K1868" i="10"/>
  <c r="K1852" i="10"/>
  <c r="K1836" i="10"/>
  <c r="K1820" i="10"/>
  <c r="K1804" i="10"/>
  <c r="K1788" i="10"/>
  <c r="K1772" i="10"/>
  <c r="K1756" i="10"/>
  <c r="K1740" i="10"/>
  <c r="K1724" i="10"/>
  <c r="K1708" i="10"/>
  <c r="K1692" i="10"/>
  <c r="K1676" i="10"/>
  <c r="K1660" i="10"/>
  <c r="K1644" i="10"/>
  <c r="K1628" i="10"/>
  <c r="K1612" i="10"/>
  <c r="K1592" i="10"/>
  <c r="K1576" i="10"/>
  <c r="K1560" i="10"/>
  <c r="K1544" i="10"/>
  <c r="K1512" i="10"/>
  <c r="K1484" i="10"/>
  <c r="K1448" i="10"/>
  <c r="K1420" i="10"/>
  <c r="K1388" i="10"/>
  <c r="K1356" i="10"/>
  <c r="K1324" i="10"/>
  <c r="K1296" i="10"/>
  <c r="K1264" i="10"/>
  <c r="K1232" i="10"/>
  <c r="K1200" i="10"/>
  <c r="K1168" i="10"/>
  <c r="K1128" i="10"/>
  <c r="K1096" i="10"/>
  <c r="K1072" i="10"/>
  <c r="K1020" i="10"/>
  <c r="K968" i="10"/>
  <c r="K920" i="10"/>
  <c r="K872" i="10"/>
  <c r="K820" i="10"/>
  <c r="K772" i="10"/>
  <c r="K716" i="10"/>
  <c r="K660" i="10"/>
  <c r="K616" i="10"/>
  <c r="K564" i="10"/>
  <c r="K484" i="10"/>
  <c r="K412" i="10"/>
  <c r="K352" i="10"/>
  <c r="K300" i="10"/>
  <c r="K268" i="10"/>
  <c r="K208" i="10"/>
  <c r="K156" i="10"/>
  <c r="K112" i="10"/>
  <c r="K64" i="10"/>
  <c r="K20" i="10"/>
  <c r="K1335" i="10"/>
  <c r="K1319" i="10"/>
  <c r="K1303" i="10"/>
  <c r="K1287" i="10"/>
  <c r="K1271" i="10"/>
  <c r="K514" i="10"/>
  <c r="K498" i="10"/>
  <c r="K482" i="10"/>
  <c r="K466" i="10"/>
  <c r="K450" i="10"/>
  <c r="K434" i="10"/>
  <c r="K418" i="10"/>
  <c r="K402" i="10"/>
  <c r="K386" i="10"/>
  <c r="K370" i="10"/>
  <c r="K354" i="10"/>
  <c r="K338" i="10"/>
  <c r="K322" i="10"/>
  <c r="K306" i="10"/>
  <c r="K290" i="10"/>
  <c r="K274" i="10"/>
  <c r="K258" i="10"/>
  <c r="K242" i="10"/>
  <c r="K226" i="10"/>
  <c r="K9993" i="10"/>
  <c r="K9977" i="10"/>
  <c r="K9961" i="10"/>
  <c r="K9945" i="10"/>
  <c r="K9929" i="10"/>
  <c r="K9913" i="10"/>
  <c r="K9897" i="10"/>
  <c r="K9881" i="10"/>
  <c r="K9865" i="10"/>
  <c r="K9849" i="10"/>
  <c r="K9833" i="10"/>
  <c r="K9817" i="10"/>
  <c r="K9801" i="10"/>
  <c r="K9785" i="10"/>
  <c r="K9769" i="10"/>
  <c r="K9753" i="10"/>
  <c r="K9737" i="10"/>
  <c r="K9721" i="10"/>
  <c r="K9705" i="10"/>
  <c r="K9689" i="10"/>
  <c r="K9673" i="10"/>
  <c r="K9657" i="10"/>
  <c r="K9641" i="10"/>
  <c r="K9625" i="10"/>
  <c r="K9609" i="10"/>
  <c r="K9593" i="10"/>
  <c r="K9577" i="10"/>
  <c r="K9385" i="10"/>
  <c r="K9369" i="10"/>
  <c r="K9353" i="10"/>
  <c r="K9337" i="10"/>
  <c r="K9321" i="10"/>
  <c r="K9305" i="10"/>
  <c r="K9289" i="10"/>
  <c r="K9273" i="10"/>
  <c r="K9257" i="10"/>
  <c r="K9241" i="10"/>
  <c r="K9225" i="10"/>
  <c r="K9209" i="10"/>
  <c r="K9193" i="10"/>
  <c r="K9177" i="10"/>
  <c r="K9161" i="10"/>
  <c r="K9145" i="10"/>
  <c r="K9129" i="10"/>
  <c r="K9113" i="10"/>
  <c r="K9097" i="10"/>
  <c r="K9081" i="10"/>
  <c r="K9065" i="10"/>
  <c r="K8713" i="10"/>
  <c r="K8697" i="10"/>
  <c r="K8681" i="10"/>
  <c r="K8665" i="10"/>
  <c r="K8649" i="10"/>
  <c r="K8633" i="10"/>
  <c r="K8617" i="10"/>
  <c r="K8601" i="10"/>
  <c r="K8585" i="10"/>
  <c r="K8569" i="10"/>
  <c r="K8553" i="10"/>
  <c r="K8537" i="10"/>
  <c r="K8521" i="10"/>
  <c r="K8505" i="10"/>
  <c r="K8489" i="10"/>
  <c r="K8473" i="10"/>
  <c r="K8457" i="10"/>
  <c r="K8441" i="10"/>
  <c r="K8425" i="10"/>
  <c r="K8409" i="10"/>
  <c r="K8393" i="10"/>
  <c r="K8377" i="10"/>
  <c r="K8361" i="10"/>
  <c r="K8345" i="10"/>
  <c r="K8329" i="10"/>
  <c r="K8313" i="10"/>
  <c r="K8297" i="10"/>
  <c r="K8281" i="10"/>
  <c r="K8265" i="10"/>
  <c r="K8249" i="10"/>
  <c r="K8233" i="10"/>
  <c r="K8217" i="10"/>
  <c r="K8201" i="10"/>
  <c r="K8185" i="10"/>
  <c r="K8169" i="10"/>
  <c r="K8153" i="10"/>
  <c r="K8137" i="10"/>
  <c r="K8121" i="10"/>
  <c r="K8105" i="10"/>
  <c r="K8089" i="10"/>
  <c r="K8073" i="10"/>
  <c r="K8057" i="10"/>
  <c r="K8041" i="10"/>
  <c r="K8025" i="10"/>
  <c r="K8009" i="10"/>
  <c r="K7993" i="10"/>
  <c r="K7977" i="10"/>
  <c r="K7961" i="10"/>
  <c r="K7945" i="10"/>
  <c r="K7929" i="10"/>
  <c r="K7913" i="10"/>
  <c r="K7897" i="10"/>
  <c r="K7881" i="10"/>
  <c r="K7865" i="10"/>
  <c r="K7849" i="10"/>
  <c r="K7833" i="10"/>
  <c r="K7817" i="10"/>
  <c r="K7801" i="10"/>
  <c r="K7785" i="10"/>
  <c r="K7769" i="10"/>
  <c r="K7753" i="10"/>
  <c r="K7737" i="10"/>
  <c r="K7721" i="10"/>
  <c r="K7705" i="10"/>
  <c r="K7689" i="10"/>
  <c r="K7673" i="10"/>
  <c r="K7657" i="10"/>
  <c r="K7641" i="10"/>
  <c r="K7625" i="10"/>
  <c r="K7609" i="10"/>
  <c r="K7593" i="10"/>
  <c r="K7577" i="10"/>
  <c r="K7561" i="10"/>
  <c r="K7545" i="10"/>
  <c r="K7529" i="10"/>
  <c r="K7513" i="10"/>
  <c r="K7497" i="10"/>
  <c r="K7481" i="10"/>
  <c r="K7465" i="10"/>
  <c r="K7449" i="10"/>
  <c r="K7433" i="10"/>
  <c r="K7417" i="10"/>
  <c r="K7401" i="10"/>
  <c r="K7385" i="10"/>
  <c r="K7369" i="10"/>
  <c r="K7353" i="10"/>
  <c r="K7337" i="10"/>
  <c r="K7321" i="10"/>
  <c r="K7305" i="10"/>
  <c r="K7289" i="10"/>
  <c r="K7273" i="10"/>
  <c r="K7257" i="10"/>
  <c r="K7241" i="10"/>
  <c r="K7225" i="10"/>
  <c r="K7209" i="10"/>
  <c r="K7193" i="10"/>
  <c r="K7177" i="10"/>
  <c r="K7161" i="10"/>
  <c r="K7145" i="10"/>
  <c r="K7129" i="10"/>
  <c r="K7113" i="10"/>
  <c r="K7097" i="10"/>
  <c r="K7081" i="10"/>
  <c r="K7065" i="10"/>
  <c r="K7049" i="10"/>
  <c r="K7033" i="10"/>
  <c r="K7017" i="10"/>
  <c r="K7001" i="10"/>
  <c r="K6985" i="10"/>
  <c r="K6969" i="10"/>
  <c r="K6953" i="10"/>
  <c r="K6937" i="10"/>
  <c r="K6921" i="10"/>
  <c r="K6905" i="10"/>
  <c r="K6889" i="10"/>
  <c r="K6873" i="10"/>
  <c r="K6857" i="10"/>
  <c r="K6841" i="10"/>
  <c r="K6825" i="10"/>
  <c r="K6809" i="10"/>
  <c r="K6793" i="10"/>
  <c r="K6777" i="10"/>
  <c r="K6761" i="10"/>
  <c r="K6745" i="10"/>
  <c r="K6729" i="10"/>
  <c r="K6713" i="10"/>
  <c r="K6697" i="10"/>
  <c r="K6681" i="10"/>
  <c r="K6665" i="10"/>
  <c r="K6649" i="10"/>
  <c r="K6633" i="10"/>
  <c r="K6617" i="10"/>
  <c r="K6601" i="10"/>
  <c r="K6585" i="10"/>
  <c r="K6569" i="10"/>
  <c r="K6553" i="10"/>
  <c r="K6537" i="10"/>
  <c r="K6521" i="10"/>
  <c r="K6505" i="10"/>
  <c r="K6489" i="10"/>
  <c r="K6473" i="10"/>
  <c r="K6457" i="10"/>
  <c r="K6441" i="10"/>
  <c r="K6425" i="10"/>
  <c r="K6409" i="10"/>
  <c r="K6393" i="10"/>
  <c r="K6377" i="10"/>
  <c r="K6361" i="10"/>
  <c r="K6345" i="10"/>
  <c r="K6329" i="10"/>
  <c r="K6313" i="10"/>
  <c r="K6297" i="10"/>
  <c r="K6281" i="10"/>
  <c r="K6265" i="10"/>
  <c r="K6249" i="10"/>
  <c r="K6233" i="10"/>
  <c r="K6217" i="10"/>
  <c r="K6201" i="10"/>
  <c r="K6185" i="10"/>
  <c r="K6169" i="10"/>
  <c r="K6153" i="10"/>
  <c r="K6137" i="10"/>
  <c r="K6121" i="10"/>
  <c r="K6105" i="10"/>
  <c r="K6089" i="10"/>
  <c r="K6073" i="10"/>
  <c r="K6057" i="10"/>
  <c r="K6041" i="10"/>
  <c r="K6025" i="10"/>
  <c r="K6009" i="10"/>
  <c r="K5993" i="10"/>
  <c r="K5977" i="10"/>
  <c r="K5961" i="10"/>
  <c r="K5945" i="10"/>
  <c r="K5929" i="10"/>
  <c r="K5913" i="10"/>
  <c r="K5897" i="10"/>
  <c r="K5881" i="10"/>
  <c r="K5865" i="10"/>
  <c r="K5849" i="10"/>
  <c r="K5833" i="10"/>
  <c r="K5817" i="10"/>
  <c r="K5801" i="10"/>
  <c r="K5785" i="10"/>
  <c r="K5769" i="10"/>
  <c r="K5753" i="10"/>
  <c r="K5737" i="10"/>
  <c r="K5721" i="10"/>
  <c r="K5705" i="10"/>
  <c r="K5689" i="10"/>
  <c r="K5673" i="10"/>
  <c r="K5657" i="10"/>
  <c r="K5641" i="10"/>
  <c r="K5625" i="10"/>
  <c r="K5609" i="10"/>
  <c r="K5593" i="10"/>
  <c r="K5577" i="10"/>
  <c r="K5561" i="10"/>
  <c r="K5545" i="10"/>
  <c r="K5529" i="10"/>
  <c r="K5513" i="10"/>
  <c r="K5497" i="10"/>
  <c r="K5481" i="10"/>
  <c r="K5465" i="10"/>
  <c r="K5449" i="10"/>
  <c r="K5433" i="10"/>
  <c r="K5417" i="10"/>
  <c r="K5401" i="10"/>
  <c r="K5385" i="10"/>
  <c r="K5369" i="10"/>
  <c r="K5353" i="10"/>
  <c r="K5337" i="10"/>
  <c r="K5321" i="10"/>
  <c r="K5305" i="10"/>
  <c r="K5289" i="10"/>
  <c r="K5273" i="10"/>
  <c r="K5257" i="10"/>
  <c r="K5241" i="10"/>
  <c r="K5225" i="10"/>
  <c r="K5209" i="10"/>
  <c r="K5193" i="10"/>
  <c r="K5177" i="10"/>
  <c r="K5161" i="10"/>
  <c r="K5145" i="10"/>
  <c r="K5129" i="10"/>
  <c r="K5113" i="10"/>
  <c r="K5097" i="10"/>
  <c r="K5081" i="10"/>
  <c r="K5065" i="10"/>
  <c r="K5049" i="10"/>
  <c r="K5033" i="10"/>
  <c r="K5017" i="10"/>
  <c r="K5001" i="10"/>
  <c r="K4985" i="10"/>
  <c r="K4969" i="10"/>
  <c r="K4953" i="10"/>
  <c r="K4937" i="10"/>
  <c r="K4921" i="10"/>
  <c r="K4905" i="10"/>
  <c r="K4889" i="10"/>
  <c r="K4873" i="10"/>
  <c r="K4857" i="10"/>
  <c r="K4841" i="10"/>
  <c r="K4825" i="10"/>
  <c r="K4809" i="10"/>
  <c r="K4793" i="10"/>
  <c r="K4777" i="10"/>
  <c r="K4761" i="10"/>
  <c r="K4745" i="10"/>
  <c r="K4729" i="10"/>
  <c r="K4713" i="10"/>
  <c r="K4697" i="10"/>
  <c r="K4681" i="10"/>
  <c r="K4665" i="10"/>
  <c r="K4649" i="10"/>
  <c r="K4633" i="10"/>
  <c r="K4617" i="10"/>
  <c r="K4601" i="10"/>
  <c r="K4585" i="10"/>
  <c r="K4569" i="10"/>
  <c r="K4553" i="10"/>
  <c r="K4537" i="10"/>
  <c r="K4521" i="10"/>
  <c r="K4505" i="10"/>
  <c r="K4489" i="10"/>
  <c r="K4473" i="10"/>
  <c r="K4457" i="10"/>
  <c r="K4441" i="10"/>
  <c r="K4425" i="10"/>
  <c r="K4409" i="10"/>
  <c r="K4393" i="10"/>
  <c r="K4377" i="10"/>
  <c r="K4361" i="10"/>
  <c r="K4345" i="10"/>
  <c r="K4329" i="10"/>
  <c r="K4313" i="10"/>
  <c r="K4297" i="10"/>
  <c r="K4281" i="10"/>
  <c r="K4265" i="10"/>
  <c r="K4249" i="10"/>
  <c r="K4233" i="10"/>
  <c r="K4217" i="10"/>
  <c r="K4201" i="10"/>
  <c r="K4185" i="10"/>
  <c r="K4169" i="10"/>
  <c r="K4153" i="10"/>
  <c r="K4137" i="10"/>
  <c r="K4121" i="10"/>
  <c r="K4105" i="10"/>
  <c r="K4089" i="10"/>
  <c r="K4073" i="10"/>
  <c r="K4057" i="10"/>
  <c r="K4041" i="10"/>
  <c r="K4025" i="10"/>
  <c r="K4009" i="10"/>
  <c r="K3993" i="10"/>
  <c r="K3977" i="10"/>
  <c r="K3961" i="10"/>
  <c r="K3945" i="10"/>
  <c r="K3929" i="10"/>
  <c r="K3913" i="10"/>
  <c r="K3897" i="10"/>
  <c r="K3881" i="10"/>
  <c r="K3865" i="10"/>
  <c r="K3849" i="10"/>
  <c r="K3833" i="10"/>
  <c r="K3817" i="10"/>
  <c r="K3801" i="10"/>
  <c r="K3785" i="10"/>
  <c r="K3769" i="10"/>
  <c r="K3753" i="10"/>
  <c r="K3737" i="10"/>
  <c r="K3721" i="10"/>
  <c r="K3705" i="10"/>
  <c r="K3689" i="10"/>
  <c r="K3673" i="10"/>
  <c r="K3657" i="10"/>
  <c r="K3641" i="10"/>
  <c r="K3625" i="10"/>
  <c r="K3609" i="10"/>
  <c r="K3593" i="10"/>
  <c r="K3577" i="10"/>
  <c r="K3561" i="10"/>
  <c r="K3545" i="10"/>
  <c r="K3529" i="10"/>
  <c r="K3513" i="10"/>
  <c r="K3497" i="10"/>
  <c r="K3481" i="10"/>
  <c r="K3465" i="10"/>
  <c r="K3449" i="10"/>
  <c r="K3433" i="10"/>
  <c r="K3417" i="10"/>
  <c r="K3401" i="10"/>
  <c r="K3385" i="10"/>
  <c r="K3369" i="10"/>
  <c r="K3353" i="10"/>
  <c r="K3337" i="10"/>
  <c r="K3321" i="10"/>
  <c r="K3305" i="10"/>
  <c r="K3289" i="10"/>
  <c r="K3273" i="10"/>
  <c r="K3257" i="10"/>
  <c r="K3241" i="10"/>
  <c r="K3225" i="10"/>
  <c r="K3209" i="10"/>
  <c r="K3193" i="10"/>
  <c r="K3177" i="10"/>
  <c r="K3161" i="10"/>
  <c r="K3145" i="10"/>
  <c r="K3129" i="10"/>
  <c r="K3113" i="10"/>
  <c r="K3097" i="10"/>
  <c r="K3081" i="10"/>
  <c r="K3065" i="10"/>
  <c r="K3049" i="10"/>
  <c r="K3033" i="10"/>
  <c r="K3017" i="10"/>
  <c r="K3001" i="10"/>
  <c r="K2985" i="10"/>
  <c r="K2969" i="10"/>
  <c r="K2953" i="10"/>
  <c r="K2937" i="10"/>
  <c r="K2921" i="10"/>
  <c r="K2905" i="10"/>
  <c r="K2889" i="10"/>
  <c r="K2873" i="10"/>
  <c r="K2857" i="10"/>
  <c r="K2841" i="10"/>
  <c r="K2825" i="10"/>
  <c r="K2809" i="10"/>
  <c r="K2793" i="10"/>
  <c r="K2777" i="10"/>
  <c r="K2761" i="10"/>
  <c r="K2745" i="10"/>
  <c r="K2729" i="10"/>
  <c r="K2713" i="10"/>
  <c r="K2697" i="10"/>
  <c r="K2681" i="10"/>
  <c r="K2665" i="10"/>
  <c r="K2649" i="10"/>
  <c r="K2633" i="10"/>
  <c r="K2617" i="10"/>
  <c r="K2601" i="10"/>
  <c r="K2585" i="10"/>
  <c r="K2569" i="10"/>
  <c r="K2553" i="10"/>
  <c r="K2537" i="10"/>
  <c r="K2521" i="10"/>
  <c r="K2505" i="10"/>
  <c r="K2489" i="10"/>
  <c r="K2473" i="10"/>
  <c r="K2457" i="10"/>
  <c r="K2441" i="10"/>
  <c r="K2425" i="10"/>
  <c r="K2409" i="10"/>
  <c r="K2393" i="10"/>
  <c r="K2377" i="10"/>
  <c r="K2361" i="10"/>
  <c r="K2345" i="10"/>
  <c r="K2329" i="10"/>
  <c r="K2313" i="10"/>
  <c r="K2297" i="10"/>
  <c r="K2281" i="10"/>
  <c r="K2265" i="10"/>
  <c r="K2249" i="10"/>
  <c r="K2233" i="10"/>
  <c r="K2217" i="10"/>
  <c r="K2201" i="10"/>
  <c r="K2185" i="10"/>
  <c r="K2169" i="10"/>
  <c r="K2153" i="10"/>
  <c r="K2137" i="10"/>
  <c r="K2121" i="10"/>
  <c r="K2105" i="10"/>
  <c r="K2089" i="10"/>
  <c r="K2073" i="10"/>
  <c r="K2057" i="10"/>
  <c r="K2041" i="10"/>
  <c r="K2025" i="10"/>
  <c r="K2009" i="10"/>
  <c r="K1993" i="10"/>
  <c r="K1977" i="10"/>
  <c r="K1961" i="10"/>
  <c r="K1945" i="10"/>
  <c r="K1929" i="10"/>
  <c r="K1913" i="10"/>
  <c r="K1897" i="10"/>
  <c r="K1881" i="10"/>
  <c r="K1865" i="10"/>
  <c r="K1849" i="10"/>
  <c r="K1833" i="10"/>
  <c r="K1817" i="10"/>
  <c r="K1801" i="10"/>
  <c r="K1785" i="10"/>
  <c r="K1769" i="10"/>
  <c r="K1753" i="10"/>
  <c r="K1737" i="10"/>
  <c r="K1721" i="10"/>
  <c r="K1705" i="10"/>
  <c r="K1689" i="10"/>
  <c r="K1673" i="10"/>
  <c r="K1657" i="10"/>
  <c r="K1641" i="10"/>
  <c r="K1625" i="10"/>
  <c r="K1609" i="10"/>
  <c r="K1593" i="10"/>
  <c r="K1577" i="10"/>
  <c r="K1561" i="10"/>
  <c r="K10000" i="10"/>
  <c r="K9936" i="10"/>
  <c r="K9920" i="10"/>
  <c r="K9904" i="10"/>
  <c r="K9888" i="10"/>
  <c r="K9872" i="10"/>
  <c r="K9728" i="10"/>
  <c r="K9712" i="10"/>
  <c r="K9696" i="10"/>
  <c r="K9680" i="10"/>
  <c r="K9664" i="10"/>
  <c r="K9648" i="10"/>
  <c r="K9632" i="10"/>
  <c r="K9616" i="10"/>
  <c r="K9600" i="10"/>
  <c r="K9584" i="10"/>
  <c r="K9568" i="10"/>
  <c r="K9552" i="10"/>
  <c r="K9536" i="10"/>
  <c r="K9520" i="10"/>
  <c r="K9504" i="10"/>
  <c r="K9488" i="10"/>
  <c r="K9472" i="10"/>
  <c r="K9456" i="10"/>
  <c r="K9440" i="10"/>
  <c r="K9424" i="10"/>
  <c r="K9408" i="10"/>
  <c r="K9392" i="10"/>
  <c r="K9376" i="10"/>
  <c r="K9360" i="10"/>
  <c r="K9344" i="10"/>
  <c r="K9328" i="10"/>
  <c r="K9312" i="10"/>
  <c r="K9296" i="10"/>
  <c r="K9280" i="10"/>
  <c r="K9264" i="10"/>
  <c r="K9248" i="10"/>
  <c r="K9232" i="10"/>
  <c r="K9216" i="10"/>
  <c r="K9200" i="10"/>
  <c r="K9184" i="10"/>
  <c r="K9168" i="10"/>
  <c r="K9152" i="10"/>
  <c r="K9136" i="10"/>
  <c r="K9120" i="10"/>
  <c r="K9104" i="10"/>
  <c r="K9088" i="10"/>
  <c r="K9072" i="10"/>
  <c r="K9056" i="10"/>
  <c r="K9040" i="10"/>
  <c r="K9024" i="10"/>
  <c r="K9008" i="10"/>
  <c r="K8992" i="10"/>
  <c r="K8976" i="10"/>
  <c r="K8960" i="10"/>
  <c r="K8944" i="10"/>
  <c r="K8928" i="10"/>
  <c r="K8912" i="10"/>
  <c r="K8896" i="10"/>
  <c r="K8880" i="10"/>
  <c r="K8864" i="10"/>
  <c r="K8848" i="10"/>
  <c r="K8832" i="10"/>
  <c r="K8816" i="10"/>
  <c r="K8800" i="10"/>
  <c r="K8784" i="10"/>
  <c r="K8768" i="10"/>
  <c r="K8752" i="10"/>
  <c r="K8736" i="10"/>
  <c r="K8720" i="10"/>
  <c r="K8704" i="10"/>
  <c r="K8688" i="10"/>
  <c r="K8672" i="10"/>
  <c r="K8656" i="10"/>
  <c r="K8640" i="10"/>
  <c r="K8624" i="10"/>
  <c r="K8608" i="10"/>
  <c r="K8592" i="10"/>
  <c r="K8576" i="10"/>
  <c r="K8560" i="10"/>
  <c r="K8544" i="10"/>
  <c r="K8528" i="10"/>
  <c r="K8512" i="10"/>
  <c r="K8496" i="10"/>
  <c r="K8480" i="10"/>
  <c r="K8464" i="10"/>
  <c r="K8448" i="10"/>
  <c r="K8432" i="10"/>
  <c r="K8416" i="10"/>
  <c r="K8400" i="10"/>
  <c r="K8384" i="10"/>
  <c r="K8368" i="10"/>
  <c r="K8352" i="10"/>
  <c r="K8336" i="10"/>
  <c r="K8320" i="10"/>
  <c r="K8304" i="10"/>
  <c r="K8288" i="10"/>
  <c r="K8272" i="10"/>
  <c r="K8256" i="10"/>
  <c r="K8240" i="10"/>
  <c r="K8224" i="10"/>
  <c r="K8208" i="10"/>
  <c r="K8192" i="10"/>
  <c r="K8176" i="10"/>
  <c r="K8160" i="10"/>
  <c r="K8144" i="10"/>
  <c r="K8128" i="10"/>
  <c r="K8112" i="10"/>
  <c r="K8096" i="10"/>
  <c r="K8080" i="10"/>
  <c r="K8064" i="10"/>
  <c r="K8048" i="10"/>
  <c r="K8032" i="10"/>
  <c r="K8016" i="10"/>
  <c r="K8000" i="10"/>
  <c r="K7984" i="10"/>
  <c r="K7968" i="10"/>
  <c r="K7952" i="10"/>
  <c r="K7936" i="10"/>
  <c r="K7920" i="10"/>
  <c r="K7904" i="10"/>
  <c r="K7888" i="10"/>
  <c r="K7872" i="10"/>
  <c r="K7856" i="10"/>
  <c r="K7840" i="10"/>
  <c r="K7824" i="10"/>
  <c r="K7808" i="10"/>
  <c r="K7792" i="10"/>
  <c r="K7776" i="10"/>
  <c r="K7760" i="10"/>
  <c r="K7744" i="10"/>
  <c r="K7728" i="10"/>
  <c r="K7712" i="10"/>
  <c r="K7696" i="10"/>
  <c r="K7680" i="10"/>
  <c r="K7664" i="10"/>
  <c r="K7648" i="10"/>
  <c r="K7632" i="10"/>
  <c r="K7616" i="10"/>
  <c r="K7600" i="10"/>
  <c r="K7584" i="10"/>
  <c r="K7568" i="10"/>
  <c r="K7552" i="10"/>
  <c r="K7536" i="10"/>
  <c r="K7520" i="10"/>
  <c r="K7504" i="10"/>
  <c r="K7488" i="10"/>
  <c r="K7472" i="10"/>
  <c r="K7456" i="10"/>
  <c r="K7440" i="10"/>
  <c r="K7424" i="10"/>
  <c r="K7408" i="10"/>
  <c r="K7392" i="10"/>
  <c r="K7376" i="10"/>
  <c r="K7360" i="10"/>
  <c r="K7344" i="10"/>
  <c r="K7328" i="10"/>
  <c r="K7312" i="10"/>
  <c r="K7296" i="10"/>
  <c r="K7280" i="10"/>
  <c r="K7264" i="10"/>
  <c r="K7248" i="10"/>
  <c r="K7232" i="10"/>
  <c r="K7216" i="10"/>
  <c r="K7200" i="10"/>
  <c r="K7184" i="10"/>
  <c r="K7168" i="10"/>
  <c r="K7152" i="10"/>
  <c r="K7136" i="10"/>
  <c r="K7120" i="10"/>
  <c r="K7104" i="10"/>
  <c r="K7088" i="10"/>
  <c r="K7072" i="10"/>
  <c r="K7056" i="10"/>
  <c r="K7040" i="10"/>
  <c r="K7024" i="10"/>
  <c r="K7008" i="10"/>
  <c r="K6992" i="10"/>
  <c r="K6976" i="10"/>
  <c r="K6960" i="10"/>
  <c r="K6944" i="10"/>
  <c r="K6928" i="10"/>
  <c r="K6912" i="10"/>
  <c r="K6896" i="10"/>
  <c r="K6880" i="10"/>
  <c r="K6864" i="10"/>
  <c r="K6848" i="10"/>
  <c r="K6832" i="10"/>
  <c r="K6816" i="10"/>
  <c r="K6800" i="10"/>
  <c r="K6784" i="10"/>
  <c r="K6768" i="10"/>
  <c r="K6752" i="10"/>
  <c r="K6736" i="10"/>
  <c r="K6720" i="10"/>
  <c r="K6704" i="10"/>
  <c r="K6688" i="10"/>
  <c r="K6672" i="10"/>
  <c r="K6656" i="10"/>
  <c r="K6640" i="10"/>
  <c r="K6624" i="10"/>
  <c r="K6608" i="10"/>
  <c r="K6592" i="10"/>
  <c r="K6576" i="10"/>
  <c r="K6560" i="10"/>
  <c r="K6544" i="10"/>
  <c r="K6528" i="10"/>
  <c r="K6512" i="10"/>
  <c r="K6496" i="10"/>
  <c r="K6480" i="10"/>
  <c r="K6464" i="10"/>
  <c r="K6448" i="10"/>
  <c r="K6432" i="10"/>
  <c r="K6416" i="10"/>
  <c r="K6400" i="10"/>
  <c r="K6384" i="10"/>
  <c r="K6368" i="10"/>
  <c r="K6352" i="10"/>
  <c r="K6336" i="10"/>
  <c r="K6320" i="10"/>
  <c r="K6304" i="10"/>
  <c r="K6288" i="10"/>
  <c r="K6272" i="10"/>
  <c r="K6256" i="10"/>
  <c r="K6240" i="10"/>
  <c r="K6224" i="10"/>
  <c r="K6208" i="10"/>
  <c r="K6192" i="10"/>
  <c r="K6176" i="10"/>
  <c r="K6160" i="10"/>
  <c r="K6144" i="10"/>
  <c r="K6128" i="10"/>
  <c r="K6112" i="10"/>
  <c r="K6096" i="10"/>
  <c r="K6080" i="10"/>
  <c r="K6064" i="10"/>
  <c r="K6048" i="10"/>
  <c r="K6032" i="10"/>
  <c r="K6016" i="10"/>
  <c r="K6000" i="10"/>
  <c r="K5984" i="10"/>
  <c r="K5968" i="10"/>
  <c r="K5952" i="10"/>
  <c r="K5936" i="10"/>
  <c r="K5920" i="10"/>
  <c r="K5904" i="10"/>
  <c r="K5888" i="10"/>
  <c r="K5872" i="10"/>
  <c r="K5856" i="10"/>
  <c r="K5840" i="10"/>
  <c r="K5824" i="10"/>
  <c r="K5808" i="10"/>
  <c r="K5792" i="10"/>
  <c r="K5776" i="10"/>
  <c r="K5760" i="10"/>
  <c r="K5744" i="10"/>
  <c r="K5728" i="10"/>
  <c r="K5712" i="10"/>
  <c r="K5696" i="10"/>
  <c r="K5680" i="10"/>
  <c r="K5664" i="10"/>
  <c r="K5648" i="10"/>
  <c r="K5632" i="10"/>
  <c r="K5616" i="10"/>
  <c r="K5600" i="10"/>
  <c r="K5584" i="10"/>
  <c r="K5568" i="10"/>
  <c r="K5552" i="10"/>
  <c r="K5536" i="10"/>
  <c r="K5520" i="10"/>
  <c r="K5504" i="10"/>
  <c r="K5488" i="10"/>
  <c r="K5472" i="10"/>
  <c r="K5456" i="10"/>
  <c r="K5440" i="10"/>
  <c r="K5424" i="10"/>
  <c r="K5408" i="10"/>
  <c r="K5392" i="10"/>
  <c r="K5376" i="10"/>
  <c r="K5360" i="10"/>
  <c r="K5344" i="10"/>
  <c r="K5328" i="10"/>
  <c r="K5312" i="10"/>
  <c r="K5296" i="10"/>
  <c r="K5280" i="10"/>
  <c r="K5264" i="10"/>
  <c r="K5248" i="10"/>
  <c r="K5232" i="10"/>
  <c r="K5216" i="10"/>
  <c r="K5200" i="10"/>
  <c r="K5184" i="10"/>
  <c r="K5168" i="10"/>
  <c r="K5152" i="10"/>
  <c r="K5136" i="10"/>
  <c r="K5120" i="10"/>
  <c r="K5104" i="10"/>
  <c r="K5088" i="10"/>
  <c r="K5072" i="10"/>
  <c r="K5056" i="10"/>
  <c r="K5040" i="10"/>
  <c r="K5024" i="10"/>
  <c r="K5008" i="10"/>
  <c r="K4992" i="10"/>
  <c r="K4976" i="10"/>
  <c r="K4960" i="10"/>
  <c r="K4944" i="10"/>
  <c r="K4928" i="10"/>
  <c r="K4912" i="10"/>
  <c r="K4896" i="10"/>
  <c r="K4880" i="10"/>
  <c r="K4864" i="10"/>
  <c r="K4848" i="10"/>
  <c r="K4832" i="10"/>
  <c r="K4816" i="10"/>
  <c r="K4800" i="10"/>
  <c r="K4784" i="10"/>
  <c r="K4768" i="10"/>
  <c r="K4752" i="10"/>
  <c r="K4736" i="10"/>
  <c r="K4720" i="10"/>
  <c r="K4704" i="10"/>
  <c r="K4688" i="10"/>
  <c r="K4672" i="10"/>
  <c r="K4656" i="10"/>
  <c r="K4640" i="10"/>
  <c r="K7715" i="10"/>
  <c r="K7699" i="10"/>
  <c r="K7683" i="10"/>
  <c r="K7667" i="10"/>
  <c r="K7651" i="10"/>
  <c r="K7635" i="10"/>
  <c r="K7619" i="10"/>
  <c r="K7603" i="10"/>
  <c r="K7587" i="10"/>
  <c r="K7571" i="10"/>
  <c r="K7555" i="10"/>
  <c r="K7539" i="10"/>
  <c r="K7523" i="10"/>
  <c r="K7507" i="10"/>
  <c r="K7491" i="10"/>
  <c r="K7475" i="10"/>
  <c r="K7459" i="10"/>
  <c r="K7443" i="10"/>
  <c r="K7427" i="10"/>
  <c r="K7411" i="10"/>
  <c r="K7395" i="10"/>
  <c r="K7379" i="10"/>
  <c r="K7363" i="10"/>
  <c r="K7347" i="10"/>
  <c r="K7331" i="10"/>
  <c r="K7315" i="10"/>
  <c r="K7299" i="10"/>
  <c r="K7283" i="10"/>
  <c r="K7267" i="10"/>
  <c r="K7251" i="10"/>
  <c r="K7235" i="10"/>
  <c r="K7219" i="10"/>
  <c r="K7203" i="10"/>
  <c r="K7187" i="10"/>
  <c r="K7171" i="10"/>
  <c r="K7155" i="10"/>
  <c r="K7139" i="10"/>
  <c r="K7123" i="10"/>
  <c r="K7107" i="10"/>
  <c r="K7091" i="10"/>
  <c r="K7075" i="10"/>
  <c r="K7059" i="10"/>
  <c r="K7043" i="10"/>
  <c r="K7027" i="10"/>
  <c r="K7011" i="10"/>
  <c r="K6995" i="10"/>
  <c r="K6979" i="10"/>
  <c r="K6963" i="10"/>
  <c r="K6947" i="10"/>
  <c r="K6931" i="10"/>
  <c r="K6915" i="10"/>
  <c r="K6899" i="10"/>
  <c r="K6883" i="10"/>
  <c r="K6867" i="10"/>
  <c r="K6851" i="10"/>
  <c r="K6835" i="10"/>
  <c r="K6819" i="10"/>
  <c r="K6803" i="10"/>
  <c r="K6787" i="10"/>
  <c r="K6771" i="10"/>
  <c r="K6755" i="10"/>
  <c r="K6739" i="10"/>
  <c r="K6723" i="10"/>
  <c r="K6707" i="10"/>
  <c r="K6691" i="10"/>
  <c r="K6675" i="10"/>
  <c r="K6659" i="10"/>
  <c r="K6643" i="10"/>
  <c r="K6627" i="10"/>
  <c r="K6611" i="10"/>
  <c r="K6595" i="10"/>
  <c r="K6579" i="10"/>
  <c r="K6563" i="10"/>
  <c r="K6547" i="10"/>
  <c r="K6531" i="10"/>
  <c r="K6515" i="10"/>
  <c r="K6499" i="10"/>
  <c r="K6483" i="10"/>
  <c r="K6467" i="10"/>
  <c r="K6451" i="10"/>
  <c r="K6435" i="10"/>
  <c r="K6419" i="10"/>
  <c r="K6403" i="10"/>
  <c r="K6387" i="10"/>
  <c r="K6371" i="10"/>
  <c r="K6355" i="10"/>
  <c r="K6339" i="10"/>
  <c r="K6323" i="10"/>
  <c r="K6307" i="10"/>
  <c r="K6291" i="10"/>
  <c r="K6275" i="10"/>
  <c r="K6856" i="10"/>
  <c r="K6840" i="10"/>
  <c r="K6824" i="10"/>
  <c r="K6808" i="10"/>
  <c r="K6792" i="10"/>
  <c r="K6776" i="10"/>
  <c r="K6760" i="10"/>
  <c r="K6744" i="10"/>
  <c r="K6728" i="10"/>
  <c r="K6712" i="10"/>
  <c r="K6696" i="10"/>
  <c r="K6680" i="10"/>
  <c r="K6664" i="10"/>
  <c r="K6648" i="10"/>
  <c r="K6632" i="10"/>
  <c r="K6616" i="10"/>
  <c r="K6600" i="10"/>
  <c r="K6584" i="10"/>
  <c r="K6568" i="10"/>
  <c r="K6552" i="10"/>
  <c r="K6536" i="10"/>
  <c r="K6520" i="10"/>
  <c r="K6504" i="10"/>
  <c r="K6488" i="10"/>
  <c r="K6472" i="10"/>
  <c r="K6456" i="10"/>
  <c r="K6440" i="10"/>
  <c r="K6424" i="10"/>
  <c r="K6408" i="10"/>
  <c r="K6392" i="10"/>
  <c r="K6376" i="10"/>
  <c r="K6360" i="10"/>
  <c r="K6344" i="10"/>
  <c r="K6328" i="10"/>
  <c r="K6312" i="10"/>
  <c r="K6296" i="10"/>
  <c r="K6280" i="10"/>
  <c r="K6264" i="10"/>
  <c r="K6248" i="10"/>
  <c r="K6232" i="10"/>
  <c r="K6216" i="10"/>
  <c r="K6200" i="10"/>
  <c r="K6184" i="10"/>
  <c r="K6168" i="10"/>
  <c r="K6152" i="10"/>
  <c r="K6136" i="10"/>
  <c r="K6120" i="10"/>
  <c r="K6104" i="10"/>
  <c r="K6088" i="10"/>
  <c r="K6072" i="10"/>
  <c r="K6056" i="10"/>
  <c r="K6040" i="10"/>
  <c r="K6024" i="10"/>
  <c r="K6008" i="10"/>
  <c r="K5992" i="10"/>
  <c r="K5976" i="10"/>
  <c r="K5960" i="10"/>
  <c r="K5944" i="10"/>
  <c r="K5928" i="10"/>
  <c r="K5912" i="10"/>
  <c r="K5896" i="10"/>
  <c r="K5880" i="10"/>
  <c r="K5864" i="10"/>
  <c r="K5848" i="10"/>
  <c r="K5832" i="10"/>
  <c r="K5816" i="10"/>
  <c r="K5800" i="10"/>
  <c r="K5784" i="10"/>
  <c r="K5768" i="10"/>
  <c r="K5752" i="10"/>
  <c r="K5736" i="10"/>
  <c r="K5720" i="10"/>
  <c r="K5704" i="10"/>
  <c r="K5688" i="10"/>
  <c r="K5672" i="10"/>
  <c r="K5656" i="10"/>
  <c r="K5640" i="10"/>
  <c r="K5624" i="10"/>
  <c r="K5608" i="10"/>
  <c r="K5592" i="10"/>
  <c r="K5576" i="10"/>
  <c r="K5560" i="10"/>
  <c r="K5544" i="10"/>
  <c r="K5528" i="10"/>
  <c r="K5512" i="10"/>
  <c r="K5496" i="10"/>
  <c r="K5480" i="10"/>
  <c r="K5464" i="10"/>
  <c r="K5448" i="10"/>
  <c r="K5432" i="10"/>
  <c r="K5416" i="10"/>
  <c r="K5400" i="10"/>
  <c r="K5384" i="10"/>
  <c r="K5368" i="10"/>
  <c r="K5352" i="10"/>
  <c r="K5336" i="10"/>
  <c r="K5320" i="10"/>
  <c r="K5304" i="10"/>
  <c r="K5288" i="10"/>
  <c r="K5272" i="10"/>
  <c r="K5256" i="10"/>
  <c r="K5240" i="10"/>
  <c r="K5224" i="10"/>
  <c r="K5208" i="10"/>
  <c r="K5192" i="10"/>
  <c r="K5176" i="10"/>
  <c r="K5160" i="10"/>
  <c r="K5144" i="10"/>
  <c r="K5128" i="10"/>
  <c r="K5112" i="10"/>
  <c r="K5096" i="10"/>
  <c r="K5080" i="10"/>
  <c r="K5064" i="10"/>
  <c r="K5048" i="10"/>
  <c r="K5032" i="10"/>
  <c r="K5016" i="10"/>
  <c r="K5000" i="10"/>
  <c r="K4984" i="10"/>
  <c r="K4968" i="10"/>
  <c r="K4952" i="10"/>
  <c r="K4936" i="10"/>
  <c r="K4920" i="10"/>
  <c r="K4904" i="10"/>
  <c r="K4888" i="10"/>
  <c r="K4872" i="10"/>
  <c r="K4856" i="10"/>
  <c r="K4840" i="10"/>
  <c r="K4824" i="10"/>
  <c r="K4808" i="10"/>
  <c r="K4792" i="10"/>
  <c r="K4776" i="10"/>
  <c r="K4760" i="10"/>
  <c r="K4744" i="10"/>
  <c r="K4728" i="10"/>
  <c r="K4712" i="10"/>
  <c r="K4696" i="10"/>
  <c r="K4680" i="10"/>
  <c r="K4664" i="10"/>
  <c r="K4648" i="10"/>
  <c r="K4632" i="10"/>
  <c r="K4616" i="10"/>
  <c r="K4600" i="10"/>
  <c r="K4584" i="10"/>
  <c r="K4568" i="10"/>
  <c r="K4552" i="10"/>
  <c r="K4536" i="10"/>
  <c r="K4520" i="10"/>
  <c r="K4504" i="10"/>
  <c r="K4488" i="10"/>
  <c r="K4472" i="10"/>
  <c r="K4456" i="10"/>
  <c r="K4440" i="10"/>
  <c r="K4424" i="10"/>
  <c r="K4408" i="10"/>
  <c r="K4392" i="10"/>
  <c r="K4376" i="10"/>
  <c r="K4360" i="10"/>
  <c r="K4344" i="10"/>
  <c r="K4328" i="10"/>
  <c r="K4312" i="10"/>
  <c r="K4296" i="10"/>
  <c r="K4280" i="10"/>
  <c r="K4264" i="10"/>
  <c r="K4248" i="10"/>
  <c r="K4232" i="10"/>
  <c r="K4216" i="10"/>
  <c r="K4200" i="10"/>
  <c r="K4184" i="10"/>
  <c r="K4168" i="10"/>
  <c r="K4152" i="10"/>
  <c r="K4136" i="10"/>
  <c r="K4120" i="10"/>
  <c r="K4104" i="10"/>
  <c r="K4088" i="10"/>
  <c r="K4072" i="10"/>
  <c r="K4056" i="10"/>
  <c r="K4040" i="10"/>
  <c r="K4024" i="10"/>
  <c r="K4008" i="10"/>
  <c r="K3992" i="10"/>
  <c r="K3976" i="10"/>
  <c r="K3960" i="10"/>
  <c r="K3944" i="10"/>
  <c r="K4624" i="10"/>
  <c r="K4608" i="10"/>
  <c r="K4592" i="10"/>
  <c r="K4576" i="10"/>
  <c r="K4560" i="10"/>
  <c r="K4544" i="10"/>
  <c r="K4528" i="10"/>
  <c r="K4512" i="10"/>
  <c r="K4496" i="10"/>
  <c r="K4480" i="10"/>
  <c r="K4464" i="10"/>
  <c r="K4448" i="10"/>
  <c r="K4432" i="10"/>
  <c r="K4416" i="10"/>
  <c r="K4400" i="10"/>
  <c r="K4384" i="10"/>
  <c r="K4368" i="10"/>
  <c r="K4352" i="10"/>
  <c r="K4336" i="10"/>
  <c r="K4320" i="10"/>
  <c r="K4304" i="10"/>
  <c r="K4288" i="10"/>
  <c r="K4272" i="10"/>
  <c r="K4256" i="10"/>
  <c r="K4240" i="10"/>
  <c r="K4224" i="10"/>
  <c r="K4208" i="10"/>
  <c r="K4192" i="10"/>
  <c r="K4176" i="10"/>
  <c r="K4160" i="10"/>
  <c r="K4144" i="10"/>
  <c r="K4128" i="10"/>
  <c r="K4112" i="10"/>
  <c r="K4096" i="10"/>
  <c r="K4080" i="10"/>
  <c r="K4064" i="10"/>
  <c r="K4048" i="10"/>
  <c r="K4032" i="10"/>
  <c r="K4016" i="10"/>
  <c r="K4000" i="10"/>
  <c r="K3984" i="10"/>
  <c r="K3968" i="10"/>
  <c r="K3952" i="10"/>
  <c r="K3936" i="10"/>
  <c r="K3920" i="10"/>
  <c r="K3904" i="10"/>
  <c r="K3888" i="10"/>
  <c r="K3872" i="10"/>
  <c r="K3856" i="10"/>
  <c r="K3840" i="10"/>
  <c r="K3824" i="10"/>
  <c r="K3808" i="10"/>
  <c r="K3792" i="10"/>
  <c r="K3776" i="10"/>
  <c r="K3760" i="10"/>
  <c r="K3744" i="10"/>
  <c r="K3728" i="10"/>
  <c r="K3712" i="10"/>
  <c r="K3696" i="10"/>
  <c r="K3680" i="10"/>
  <c r="K3664" i="10"/>
  <c r="K3648" i="10"/>
  <c r="K3632" i="10"/>
  <c r="K3616" i="10"/>
  <c r="K3600" i="10"/>
  <c r="K3584" i="10"/>
  <c r="K9991" i="10"/>
  <c r="K9975" i="10"/>
  <c r="K9959" i="10"/>
  <c r="K9943" i="10"/>
  <c r="K9927" i="10"/>
  <c r="K9911" i="10"/>
  <c r="K9895" i="10"/>
  <c r="K9879" i="10"/>
  <c r="K9863" i="10"/>
  <c r="K9847" i="10"/>
  <c r="K9831" i="10"/>
  <c r="K9815" i="10"/>
  <c r="K9799" i="10"/>
  <c r="K9783" i="10"/>
  <c r="K9767" i="10"/>
  <c r="K9751" i="10"/>
  <c r="K9735" i="10"/>
  <c r="K9719" i="10"/>
  <c r="K9703" i="10"/>
  <c r="K9687" i="10"/>
  <c r="K9671" i="10"/>
  <c r="K9655" i="10"/>
  <c r="K9639" i="10"/>
  <c r="K9623" i="10"/>
  <c r="K9607" i="10"/>
  <c r="K9591" i="10"/>
  <c r="K9575" i="10"/>
  <c r="K9399" i="10"/>
  <c r="K9383" i="10"/>
  <c r="K9367" i="10"/>
  <c r="K9351" i="10"/>
  <c r="K9335" i="10"/>
  <c r="K9319" i="10"/>
  <c r="K9303" i="10"/>
  <c r="K9287" i="10"/>
  <c r="K9271" i="10"/>
  <c r="K9255" i="10"/>
  <c r="K9239" i="10"/>
  <c r="K9223" i="10"/>
  <c r="K9207" i="10"/>
  <c r="K9191" i="10"/>
  <c r="K9175" i="10"/>
  <c r="K9159" i="10"/>
  <c r="K9143" i="10"/>
  <c r="K9127" i="10"/>
  <c r="K9111" i="10"/>
  <c r="K6259" i="10"/>
  <c r="K6243" i="10"/>
  <c r="K6227" i="10"/>
  <c r="K6211" i="10"/>
  <c r="K6195" i="10"/>
  <c r="K6179" i="10"/>
  <c r="K6163" i="10"/>
  <c r="K6147" i="10"/>
  <c r="K6131" i="10"/>
  <c r="K6115" i="10"/>
  <c r="K6099" i="10"/>
  <c r="K6083" i="10"/>
  <c r="K6067" i="10"/>
  <c r="K6051" i="10"/>
  <c r="K6035" i="10"/>
  <c r="K6019" i="10"/>
  <c r="K6003" i="10"/>
  <c r="K5987" i="10"/>
  <c r="K5971" i="10"/>
  <c r="K5955" i="10"/>
  <c r="K5939" i="10"/>
  <c r="K5923" i="10"/>
  <c r="K5907" i="10"/>
  <c r="K5891" i="10"/>
  <c r="K5875" i="10"/>
  <c r="K5859" i="10"/>
  <c r="K5843" i="10"/>
  <c r="K5827" i="10"/>
  <c r="K5811" i="10"/>
  <c r="K5795" i="10"/>
  <c r="K5779" i="10"/>
  <c r="K5763" i="10"/>
  <c r="K5747" i="10"/>
  <c r="K5731" i="10"/>
  <c r="K5715" i="10"/>
  <c r="K5699" i="10"/>
  <c r="K5683" i="10"/>
  <c r="K5667" i="10"/>
  <c r="K5651" i="10"/>
  <c r="K5635" i="10"/>
  <c r="K5619" i="10"/>
  <c r="K5603" i="10"/>
  <c r="K5587" i="10"/>
  <c r="K5571" i="10"/>
  <c r="K5555" i="10"/>
  <c r="K5539" i="10"/>
  <c r="K5523" i="10"/>
  <c r="K5507" i="10"/>
  <c r="K5491" i="10"/>
  <c r="K5475" i="10"/>
  <c r="K5459" i="10"/>
  <c r="K5443" i="10"/>
  <c r="K5427" i="10"/>
  <c r="K5411" i="10"/>
  <c r="K5395" i="10"/>
  <c r="K5379" i="10"/>
  <c r="K5363" i="10"/>
  <c r="K5347" i="10"/>
  <c r="K5331" i="10"/>
  <c r="K5315" i="10"/>
  <c r="K5299" i="10"/>
  <c r="K5283" i="10"/>
  <c r="K5267" i="10"/>
  <c r="K5251" i="10"/>
  <c r="K5235" i="10"/>
  <c r="K5219" i="10"/>
  <c r="K5203" i="10"/>
  <c r="K5187" i="10"/>
  <c r="K5171" i="10"/>
  <c r="K5155" i="10"/>
  <c r="K5139" i="10"/>
  <c r="K5123" i="10"/>
  <c r="K5107" i="10"/>
  <c r="K5091" i="10"/>
  <c r="K5075" i="10"/>
  <c r="K5059" i="10"/>
  <c r="K5043" i="10"/>
  <c r="K5027" i="10"/>
  <c r="K5011" i="10"/>
  <c r="K4995" i="10"/>
  <c r="K4979" i="10"/>
  <c r="K4963" i="10"/>
  <c r="K4947" i="10"/>
  <c r="K4931" i="10"/>
  <c r="K4915" i="10"/>
  <c r="K3928" i="10"/>
  <c r="K3912" i="10"/>
  <c r="K3896" i="10"/>
  <c r="K3880" i="10"/>
  <c r="K3864" i="10"/>
  <c r="K3848" i="10"/>
  <c r="K3832" i="10"/>
  <c r="K3816" i="10"/>
  <c r="K3800" i="10"/>
  <c r="K3784" i="10"/>
  <c r="K3768" i="10"/>
  <c r="K3752" i="10"/>
  <c r="K3736" i="10"/>
  <c r="K3720" i="10"/>
  <c r="K3704" i="10"/>
  <c r="K3688" i="10"/>
  <c r="K3672" i="10"/>
  <c r="K3656" i="10"/>
  <c r="K3640" i="10"/>
  <c r="K3624" i="10"/>
  <c r="K3608" i="10"/>
  <c r="K3592" i="10"/>
  <c r="K3576" i="10"/>
  <c r="K9999" i="10"/>
  <c r="K9983" i="10"/>
  <c r="K9967" i="10"/>
  <c r="K9951" i="10"/>
  <c r="K9935" i="10"/>
  <c r="K9919" i="10"/>
  <c r="K9903" i="10"/>
  <c r="K9887" i="10"/>
  <c r="K9871" i="10"/>
  <c r="K9855" i="10"/>
  <c r="K9839" i="10"/>
  <c r="K9823" i="10"/>
  <c r="K9807" i="10"/>
  <c r="K9791" i="10"/>
  <c r="K9775" i="10"/>
  <c r="K9759" i="10"/>
  <c r="K9743" i="10"/>
  <c r="K9727" i="10"/>
  <c r="K9711" i="10"/>
  <c r="K9695" i="10"/>
  <c r="K9679" i="10"/>
  <c r="K9663" i="10"/>
  <c r="K9647" i="10"/>
  <c r="K9631" i="10"/>
  <c r="K9615" i="10"/>
  <c r="K9599" i="10"/>
  <c r="K9583" i="10"/>
  <c r="K9391" i="10"/>
  <c r="K9375" i="10"/>
  <c r="K9359" i="10"/>
  <c r="K9343" i="10"/>
  <c r="K9327" i="10"/>
  <c r="K9311" i="10"/>
  <c r="K9295" i="10"/>
  <c r="K9279" i="10"/>
  <c r="K9263" i="10"/>
  <c r="K9247" i="10"/>
  <c r="K9231" i="10"/>
  <c r="K9215" i="10"/>
  <c r="K9199" i="10"/>
  <c r="K9183" i="10"/>
  <c r="K9167" i="10"/>
  <c r="K9151" i="10"/>
  <c r="K9135" i="10"/>
  <c r="K9119" i="10"/>
  <c r="K9103" i="10"/>
  <c r="K9087" i="10"/>
  <c r="K9071" i="10"/>
  <c r="K8719" i="10"/>
  <c r="K8703" i="10"/>
  <c r="K8687" i="10"/>
  <c r="K8671" i="10"/>
  <c r="K8655" i="10"/>
  <c r="K8639" i="10"/>
  <c r="K8623" i="10"/>
  <c r="K8607" i="10"/>
  <c r="K8591" i="10"/>
  <c r="K8575" i="10"/>
  <c r="K8559" i="10"/>
  <c r="K8543" i="10"/>
  <c r="K8527" i="10"/>
  <c r="K8511" i="10"/>
  <c r="K8495" i="10"/>
  <c r="K8479" i="10"/>
  <c r="K8463" i="10"/>
  <c r="K8447" i="10"/>
  <c r="K8431" i="10"/>
  <c r="K8415" i="10"/>
  <c r="K8399" i="10"/>
  <c r="K8383" i="10"/>
  <c r="K8367" i="10"/>
  <c r="K8351" i="10"/>
  <c r="K8335" i="10"/>
  <c r="K8319" i="10"/>
  <c r="K8303" i="10"/>
  <c r="K8287" i="10"/>
  <c r="K8271" i="10"/>
  <c r="K8255" i="10"/>
  <c r="K8239" i="10"/>
  <c r="K8223" i="10"/>
  <c r="K8207" i="10"/>
  <c r="K8191" i="10"/>
  <c r="K8175" i="10"/>
  <c r="K9095" i="10"/>
  <c r="K9079" i="10"/>
  <c r="K9063" i="10"/>
  <c r="K8711" i="10"/>
  <c r="K8695" i="10"/>
  <c r="K8679" i="10"/>
  <c r="K8663" i="10"/>
  <c r="K8647" i="10"/>
  <c r="K8631" i="10"/>
  <c r="K8615" i="10"/>
  <c r="K8599" i="10"/>
  <c r="K8583" i="10"/>
  <c r="K8567" i="10"/>
  <c r="K8551" i="10"/>
  <c r="K8535" i="10"/>
  <c r="K8519" i="10"/>
  <c r="K8503" i="10"/>
  <c r="K8487" i="10"/>
  <c r="K8455" i="10"/>
  <c r="K8439" i="10"/>
  <c r="K8423" i="10"/>
  <c r="K8407" i="10"/>
  <c r="K8391" i="10"/>
  <c r="K8375" i="10"/>
  <c r="K8359" i="10"/>
  <c r="K8343" i="10"/>
  <c r="K8327" i="10"/>
  <c r="K8311" i="10"/>
  <c r="K8295" i="10"/>
  <c r="K8279" i="10"/>
  <c r="K8263" i="10"/>
  <c r="K8247" i="10"/>
  <c r="K8231" i="10"/>
  <c r="K8215" i="10"/>
  <c r="K8199" i="10"/>
  <c r="K8183" i="10"/>
  <c r="K8167" i="10"/>
  <c r="K8151" i="10"/>
  <c r="K8135" i="10"/>
  <c r="K8119" i="10"/>
  <c r="K8103" i="10"/>
  <c r="K8087" i="10"/>
  <c r="K8071" i="10"/>
  <c r="K8055" i="10"/>
  <c r="K8039" i="10"/>
  <c r="K8023" i="10"/>
  <c r="K8007" i="10"/>
  <c r="K7991" i="10"/>
  <c r="K7975" i="10"/>
  <c r="K7959" i="10"/>
  <c r="K7943" i="10"/>
  <c r="K7927" i="10"/>
  <c r="K7911" i="10"/>
  <c r="K7895" i="10"/>
  <c r="K7879" i="10"/>
  <c r="K7863" i="10"/>
  <c r="K7847" i="10"/>
  <c r="K7831" i="10"/>
  <c r="K7815" i="10"/>
  <c r="K7799" i="10"/>
  <c r="K7783" i="10"/>
  <c r="K7767" i="10"/>
  <c r="K7751" i="10"/>
  <c r="K7735" i="10"/>
  <c r="K7719" i="10"/>
  <c r="K7703" i="10"/>
  <c r="K7687" i="10"/>
  <c r="K7671" i="10"/>
  <c r="K7655" i="10"/>
  <c r="K7639" i="10"/>
  <c r="K7623" i="10"/>
  <c r="K7607" i="10"/>
  <c r="K7591" i="10"/>
  <c r="K7575" i="10"/>
  <c r="K7559" i="10"/>
  <c r="K7543" i="10"/>
  <c r="K7527" i="10"/>
  <c r="K7511" i="10"/>
  <c r="K7495" i="10"/>
  <c r="K7479" i="10"/>
  <c r="K7463" i="10"/>
  <c r="K7447" i="10"/>
  <c r="K7431" i="10"/>
  <c r="K7415" i="10"/>
  <c r="K7399" i="10"/>
  <c r="K7383" i="10"/>
  <c r="K7367" i="10"/>
  <c r="K7351" i="10"/>
  <c r="K7335" i="10"/>
  <c r="K7319" i="10"/>
  <c r="K7303" i="10"/>
  <c r="K7287" i="10"/>
  <c r="K7271" i="10"/>
  <c r="K7255" i="10"/>
  <c r="K7239" i="10"/>
  <c r="K7223" i="10"/>
  <c r="K7207" i="10"/>
  <c r="K7191" i="10"/>
  <c r="K7175" i="10"/>
  <c r="K7159" i="10"/>
  <c r="K7143" i="10"/>
  <c r="K7127" i="10"/>
  <c r="K7111" i="10"/>
  <c r="K7095" i="10"/>
  <c r="K7079" i="10"/>
  <c r="K7063" i="10"/>
  <c r="K7047" i="10"/>
  <c r="K7031" i="10"/>
  <c r="K7015" i="10"/>
  <c r="K6999" i="10"/>
  <c r="K6983" i="10"/>
  <c r="K6967" i="10"/>
  <c r="K6951" i="10"/>
  <c r="K6935" i="10"/>
  <c r="K6919" i="10"/>
  <c r="K6903" i="10"/>
  <c r="K6887" i="10"/>
  <c r="K6871" i="10"/>
  <c r="K6855" i="10"/>
  <c r="K6839" i="10"/>
  <c r="K6823" i="10"/>
  <c r="K6807" i="10"/>
  <c r="K6791" i="10"/>
  <c r="K6775" i="10"/>
  <c r="K6759" i="10"/>
  <c r="K6743" i="10"/>
  <c r="K6727" i="10"/>
  <c r="K6711" i="10"/>
  <c r="K6695" i="10"/>
  <c r="K6679" i="10"/>
  <c r="K6663" i="10"/>
  <c r="K6647" i="10"/>
  <c r="K6631" i="10"/>
  <c r="K6615" i="10"/>
  <c r="K6599" i="10"/>
  <c r="K6583" i="10"/>
  <c r="K6567" i="10"/>
  <c r="K6551" i="10"/>
  <c r="K6535" i="10"/>
  <c r="K6519" i="10"/>
  <c r="K6503" i="10"/>
  <c r="K6487" i="10"/>
  <c r="K6471" i="10"/>
  <c r="K6455" i="10"/>
  <c r="K6439" i="10"/>
  <c r="K6423" i="10"/>
  <c r="K6407" i="10"/>
  <c r="K6391" i="10"/>
  <c r="K6375" i="10"/>
  <c r="K6359" i="10"/>
  <c r="K6343" i="10"/>
  <c r="K6327" i="10"/>
  <c r="K6311" i="10"/>
  <c r="K4899" i="10"/>
  <c r="K4883" i="10"/>
  <c r="K4867" i="10"/>
  <c r="K4851" i="10"/>
  <c r="K4835" i="10"/>
  <c r="K4819" i="10"/>
  <c r="K4803" i="10"/>
  <c r="K4787" i="10"/>
  <c r="K4771" i="10"/>
  <c r="K4755" i="10"/>
  <c r="K4739" i="10"/>
  <c r="K4723" i="10"/>
  <c r="K4707" i="10"/>
  <c r="K4691" i="10"/>
  <c r="K4675" i="10"/>
  <c r="K4659" i="10"/>
  <c r="K4643" i="10"/>
  <c r="K4627" i="10"/>
  <c r="K4611" i="10"/>
  <c r="K4595" i="10"/>
  <c r="K4579" i="10"/>
  <c r="K4563" i="10"/>
  <c r="K4547" i="10"/>
  <c r="K4531" i="10"/>
  <c r="K4515" i="10"/>
  <c r="K4499" i="10"/>
  <c r="K4483" i="10"/>
  <c r="K4467" i="10"/>
  <c r="K4451" i="10"/>
  <c r="K4435" i="10"/>
  <c r="K4419" i="10"/>
  <c r="K4403" i="10"/>
  <c r="K4387" i="10"/>
  <c r="K4371" i="10"/>
  <c r="K4355" i="10"/>
  <c r="K4339" i="10"/>
  <c r="K4323" i="10"/>
  <c r="K4307" i="10"/>
  <c r="K4291" i="10"/>
  <c r="K8159" i="10"/>
  <c r="K8143" i="10"/>
  <c r="K8127" i="10"/>
  <c r="K8111" i="10"/>
  <c r="K8095" i="10"/>
  <c r="K8079" i="10"/>
  <c r="K8063" i="10"/>
  <c r="K8047" i="10"/>
  <c r="K8031" i="10"/>
  <c r="K8015" i="10"/>
  <c r="K7999" i="10"/>
  <c r="K7983" i="10"/>
  <c r="K7967" i="10"/>
  <c r="K7951" i="10"/>
  <c r="K7935" i="10"/>
  <c r="K7919" i="10"/>
  <c r="K7903" i="10"/>
  <c r="K7887" i="10"/>
  <c r="K7871" i="10"/>
  <c r="K7855" i="10"/>
  <c r="K7839" i="10"/>
  <c r="K7823" i="10"/>
  <c r="K7807" i="10"/>
  <c r="K7791" i="10"/>
  <c r="K7775" i="10"/>
  <c r="K7759" i="10"/>
  <c r="K7743" i="10"/>
  <c r="K7727" i="10"/>
  <c r="K7711" i="10"/>
  <c r="K7695" i="10"/>
  <c r="K7679" i="10"/>
  <c r="K7663" i="10"/>
  <c r="K7647" i="10"/>
  <c r="K7631" i="10"/>
  <c r="K7615" i="10"/>
  <c r="K7599" i="10"/>
  <c r="K7583" i="10"/>
  <c r="K7567" i="10"/>
  <c r="K7551" i="10"/>
  <c r="K7535" i="10"/>
  <c r="K7519" i="10"/>
  <c r="K7503" i="10"/>
  <c r="K7487" i="10"/>
  <c r="K7471" i="10"/>
  <c r="K7455" i="10"/>
  <c r="K7439" i="10"/>
  <c r="K7423" i="10"/>
  <c r="K7407" i="10"/>
  <c r="K7391" i="10"/>
  <c r="K7375" i="10"/>
  <c r="K7359" i="10"/>
  <c r="K7343" i="10"/>
  <c r="K7327" i="10"/>
  <c r="K7311" i="10"/>
  <c r="K7295" i="10"/>
  <c r="K7279" i="10"/>
  <c r="K7263" i="10"/>
  <c r="K7247" i="10"/>
  <c r="K7231" i="10"/>
  <c r="K7215" i="10"/>
  <c r="K7199" i="10"/>
  <c r="K7183" i="10"/>
  <c r="K7167" i="10"/>
  <c r="K7151" i="10"/>
  <c r="K7135" i="10"/>
  <c r="K7119" i="10"/>
  <c r="K7103" i="10"/>
  <c r="K7087" i="10"/>
  <c r="K7071" i="10"/>
  <c r="K7055" i="10"/>
  <c r="K7039" i="10"/>
  <c r="K7023" i="10"/>
  <c r="K7007" i="10"/>
  <c r="K6991" i="10"/>
  <c r="K6975" i="10"/>
  <c r="K6959" i="10"/>
  <c r="K6943" i="10"/>
  <c r="K6927" i="10"/>
  <c r="K6911" i="10"/>
  <c r="K6895" i="10"/>
  <c r="K6879" i="10"/>
  <c r="K6863" i="10"/>
  <c r="K6847" i="10"/>
  <c r="K6831" i="10"/>
  <c r="K6815" i="10"/>
  <c r="K6799" i="10"/>
  <c r="K6783" i="10"/>
  <c r="K6767" i="10"/>
  <c r="K6751" i="10"/>
  <c r="K6735" i="10"/>
  <c r="K6719" i="10"/>
  <c r="K6703" i="10"/>
  <c r="K6687" i="10"/>
  <c r="K6671" i="10"/>
  <c r="K6655" i="10"/>
  <c r="K6639" i="10"/>
  <c r="K6623" i="10"/>
  <c r="K6607" i="10"/>
  <c r="K6591" i="10"/>
  <c r="K6575" i="10"/>
  <c r="K6559" i="10"/>
  <c r="K6543" i="10"/>
  <c r="K6527" i="10"/>
  <c r="K6511" i="10"/>
  <c r="K6495" i="10"/>
  <c r="K6479" i="10"/>
  <c r="K6463" i="10"/>
  <c r="K6447" i="10"/>
  <c r="K6431" i="10"/>
  <c r="K6415" i="10"/>
  <c r="K6399" i="10"/>
  <c r="K6383" i="10"/>
  <c r="K6367" i="10"/>
  <c r="K6351" i="10"/>
  <c r="K6335" i="10"/>
  <c r="K6319" i="10"/>
  <c r="K6303" i="10"/>
  <c r="K6287" i="10"/>
  <c r="K6271" i="10"/>
  <c r="K6255" i="10"/>
  <c r="K6239" i="10"/>
  <c r="K6223" i="10"/>
  <c r="K6207" i="10"/>
  <c r="K6191" i="10"/>
  <c r="K6175" i="10"/>
  <c r="K6159" i="10"/>
  <c r="K6143" i="10"/>
  <c r="K6127" i="10"/>
  <c r="K6111" i="10"/>
  <c r="K6095" i="10"/>
  <c r="K6079" i="10"/>
  <c r="K6063" i="10"/>
  <c r="K6047" i="10"/>
  <c r="K6031" i="10"/>
  <c r="K6015" i="10"/>
  <c r="K5999" i="10"/>
  <c r="K5983" i="10"/>
  <c r="K5967" i="10"/>
  <c r="K5951" i="10"/>
  <c r="K5935" i="10"/>
  <c r="K5919" i="10"/>
  <c r="K5903" i="10"/>
  <c r="K5887" i="10"/>
  <c r="K5871" i="10"/>
  <c r="K5855" i="10"/>
  <c r="K5839" i="10"/>
  <c r="K5823" i="10"/>
  <c r="K5807" i="10"/>
  <c r="K5791" i="10"/>
  <c r="K5775" i="10"/>
  <c r="K5759" i="10"/>
  <c r="K5743" i="10"/>
  <c r="K5727" i="10"/>
  <c r="K5711" i="10"/>
  <c r="K5695" i="10"/>
  <c r="K5679" i="10"/>
  <c r="K5663" i="10"/>
  <c r="K5647" i="10"/>
  <c r="K5631" i="10"/>
  <c r="K5615" i="10"/>
  <c r="K5599" i="10"/>
  <c r="K5583" i="10"/>
  <c r="K5567" i="10"/>
  <c r="K5551" i="10"/>
  <c r="K5535" i="10"/>
  <c r="K5519" i="10"/>
  <c r="K5503" i="10"/>
  <c r="K5487" i="10"/>
  <c r="K5471" i="10"/>
  <c r="K5455" i="10"/>
  <c r="K9994" i="10"/>
  <c r="K9978" i="10"/>
  <c r="K9962" i="10"/>
  <c r="K9946" i="10"/>
  <c r="K9818" i="10"/>
  <c r="K9802" i="10"/>
  <c r="K9786" i="10"/>
  <c r="K9770" i="10"/>
  <c r="K9754" i="10"/>
  <c r="K6295" i="10"/>
  <c r="K6279" i="10"/>
  <c r="K6263" i="10"/>
  <c r="K6247" i="10"/>
  <c r="K6231" i="10"/>
  <c r="K6215" i="10"/>
  <c r="K6199" i="10"/>
  <c r="K6183" i="10"/>
  <c r="K6167" i="10"/>
  <c r="K6151" i="10"/>
  <c r="K6135" i="10"/>
  <c r="K6119" i="10"/>
  <c r="K6103" i="10"/>
  <c r="K6087" i="10"/>
  <c r="K6071" i="10"/>
  <c r="K6055" i="10"/>
  <c r="K6039" i="10"/>
  <c r="K6023" i="10"/>
  <c r="K6007" i="10"/>
  <c r="K5991" i="10"/>
  <c r="K5975" i="10"/>
  <c r="K5959" i="10"/>
  <c r="K5943" i="10"/>
  <c r="K5927" i="10"/>
  <c r="K5911" i="10"/>
  <c r="K5895" i="10"/>
  <c r="K5879" i="10"/>
  <c r="K5863" i="10"/>
  <c r="K5847" i="10"/>
  <c r="K5831" i="10"/>
  <c r="K5815" i="10"/>
  <c r="K5799" i="10"/>
  <c r="K5783" i="10"/>
  <c r="K5767" i="10"/>
  <c r="K5751" i="10"/>
  <c r="K5735" i="10"/>
  <c r="K5719" i="10"/>
  <c r="K5703" i="10"/>
  <c r="K5687" i="10"/>
  <c r="K5671" i="10"/>
  <c r="K5655" i="10"/>
  <c r="K5639" i="10"/>
  <c r="K5623" i="10"/>
  <c r="K5607" i="10"/>
  <c r="K5591" i="10"/>
  <c r="K5575" i="10"/>
  <c r="K5559" i="10"/>
  <c r="K5543" i="10"/>
  <c r="K5527" i="10"/>
  <c r="K5511" i="10"/>
  <c r="K5495" i="10"/>
  <c r="K5479" i="10"/>
  <c r="K5463" i="10"/>
  <c r="K5447" i="10"/>
  <c r="K5431" i="10"/>
  <c r="K5415" i="10"/>
  <c r="K5399" i="10"/>
  <c r="K5383" i="10"/>
  <c r="K5367" i="10"/>
  <c r="K5351" i="10"/>
  <c r="K5335" i="10"/>
  <c r="K5319" i="10"/>
  <c r="K5303" i="10"/>
  <c r="K5287" i="10"/>
  <c r="K5271" i="10"/>
  <c r="K5255" i="10"/>
  <c r="K5239" i="10"/>
  <c r="K5223" i="10"/>
  <c r="K5207" i="10"/>
  <c r="K5191" i="10"/>
  <c r="K5175" i="10"/>
  <c r="K5159" i="10"/>
  <c r="K5143" i="10"/>
  <c r="K5127" i="10"/>
  <c r="K5111" i="10"/>
  <c r="K5095" i="10"/>
  <c r="K5079" i="10"/>
  <c r="K5063" i="10"/>
  <c r="K5047" i="10"/>
  <c r="K5031" i="10"/>
  <c r="K5015" i="10"/>
  <c r="K4999" i="10"/>
  <c r="K4983" i="10"/>
  <c r="K4967" i="10"/>
  <c r="K4951" i="10"/>
  <c r="K5439" i="10"/>
  <c r="K5423" i="10"/>
  <c r="K5407" i="10"/>
  <c r="K5391" i="10"/>
  <c r="K5375" i="10"/>
  <c r="K5359" i="10"/>
  <c r="K5343" i="10"/>
  <c r="K5327" i="10"/>
  <c r="K5311" i="10"/>
  <c r="K5295" i="10"/>
  <c r="K5279" i="10"/>
  <c r="K5263" i="10"/>
  <c r="K5247" i="10"/>
  <c r="K5231" i="10"/>
  <c r="K5215" i="10"/>
  <c r="K5199" i="10"/>
  <c r="K5183" i="10"/>
  <c r="K5167" i="10"/>
  <c r="K5151" i="10"/>
  <c r="K5135" i="10"/>
  <c r="K5119" i="10"/>
  <c r="K5103" i="10"/>
  <c r="K5087" i="10"/>
  <c r="K5071" i="10"/>
  <c r="K5055" i="10"/>
  <c r="K5039" i="10"/>
  <c r="K5023" i="10"/>
  <c r="K5007" i="10"/>
  <c r="K4991" i="10"/>
  <c r="K4975" i="10"/>
  <c r="K4959" i="10"/>
  <c r="K4943" i="10"/>
  <c r="K4927" i="10"/>
  <c r="K4911" i="10"/>
  <c r="K4895" i="10"/>
  <c r="K4879" i="10"/>
  <c r="K4863" i="10"/>
  <c r="K4847" i="10"/>
  <c r="K4831" i="10"/>
  <c r="K4815" i="10"/>
  <c r="K4799" i="10"/>
  <c r="K4783" i="10"/>
  <c r="K4767" i="10"/>
  <c r="K4751" i="10"/>
  <c r="K4735" i="10"/>
  <c r="K4719" i="10"/>
  <c r="K4703" i="10"/>
  <c r="K4687" i="10"/>
  <c r="K4671" i="10"/>
  <c r="K4655" i="10"/>
  <c r="K4639" i="10"/>
  <c r="K4623" i="10"/>
  <c r="K4607" i="10"/>
  <c r="K4591" i="10"/>
  <c r="K4575" i="10"/>
  <c r="K4559" i="10"/>
  <c r="K4543" i="10"/>
  <c r="K4527" i="10"/>
  <c r="K4511" i="10"/>
  <c r="K4495" i="10"/>
  <c r="K4479" i="10"/>
  <c r="K4463" i="10"/>
  <c r="K4447" i="10"/>
  <c r="K4431" i="10"/>
  <c r="K4415" i="10"/>
  <c r="K4399" i="10"/>
  <c r="K4383" i="10"/>
  <c r="K4367" i="10"/>
  <c r="K4351" i="10"/>
  <c r="K4335" i="10"/>
  <c r="K4319" i="10"/>
  <c r="K4303" i="10"/>
  <c r="K4287" i="10"/>
  <c r="K4271" i="10"/>
  <c r="K4255" i="10"/>
  <c r="K4239" i="10"/>
  <c r="K4223" i="10"/>
  <c r="K4207" i="10"/>
  <c r="K4191" i="10"/>
  <c r="K4175" i="10"/>
  <c r="K4159" i="10"/>
  <c r="K4143" i="10"/>
  <c r="K4127" i="10"/>
  <c r="K4111" i="10"/>
  <c r="K4095" i="10"/>
  <c r="K4079" i="10"/>
  <c r="K4063" i="10"/>
  <c r="K4047" i="10"/>
  <c r="K4031" i="10"/>
  <c r="K3562" i="10"/>
  <c r="K3546" i="10"/>
  <c r="K3530" i="10"/>
  <c r="K3514" i="10"/>
  <c r="K3498" i="10"/>
  <c r="K3482" i="10"/>
  <c r="K3466" i="10"/>
  <c r="K3450" i="10"/>
  <c r="K3434" i="10"/>
  <c r="K3418" i="10"/>
  <c r="K3402" i="10"/>
  <c r="K3386" i="10"/>
  <c r="K3370" i="10"/>
  <c r="K3354" i="10"/>
  <c r="K3338" i="10"/>
  <c r="K3322" i="10"/>
  <c r="K3306" i="10"/>
  <c r="K3290" i="10"/>
  <c r="K3274" i="10"/>
  <c r="K3258" i="10"/>
  <c r="K3242" i="10"/>
  <c r="K3226" i="10"/>
  <c r="K3210" i="10"/>
  <c r="K3194" i="10"/>
  <c r="K3178" i="10"/>
  <c r="K3162" i="10"/>
  <c r="K3146" i="10"/>
  <c r="K3130" i="10"/>
  <c r="K3114" i="10"/>
  <c r="K3098" i="10"/>
  <c r="K3082" i="10"/>
  <c r="K3066" i="10"/>
  <c r="K3050" i="10"/>
  <c r="K3034" i="10"/>
  <c r="K3018" i="10"/>
  <c r="K3002" i="10"/>
  <c r="K2986" i="10"/>
  <c r="K2970" i="10"/>
  <c r="K2954" i="10"/>
  <c r="K2938" i="10"/>
  <c r="K2922" i="10"/>
  <c r="K2906" i="10"/>
  <c r="K2890" i="10"/>
  <c r="K2874" i="10"/>
  <c r="K2858" i="10"/>
  <c r="K2842" i="10"/>
  <c r="K2826" i="10"/>
  <c r="K2810" i="10"/>
  <c r="K2794" i="10"/>
  <c r="K2778" i="10"/>
  <c r="K2762" i="10"/>
  <c r="K2746" i="10"/>
  <c r="K2730" i="10"/>
  <c r="K2714" i="10"/>
  <c r="K2698" i="10"/>
  <c r="K2682" i="10"/>
  <c r="K2666" i="10"/>
  <c r="K2650" i="10"/>
  <c r="K2634" i="10"/>
  <c r="K2618" i="10"/>
  <c r="K2602" i="10"/>
  <c r="K2586" i="10"/>
  <c r="K2570" i="10"/>
  <c r="K2554" i="10"/>
  <c r="K2538" i="10"/>
  <c r="K2522" i="10"/>
  <c r="K2506" i="10"/>
  <c r="K2490" i="10"/>
  <c r="K2474" i="10"/>
  <c r="K2458" i="10"/>
  <c r="K2442" i="10"/>
  <c r="K2426" i="10"/>
  <c r="K2410" i="10"/>
  <c r="K2394" i="10"/>
  <c r="K2378" i="10"/>
  <c r="K2362" i="10"/>
  <c r="K2346" i="10"/>
  <c r="K2330" i="10"/>
  <c r="K2314" i="10"/>
  <c r="K2298" i="10"/>
  <c r="K2282" i="10"/>
  <c r="K2266" i="10"/>
  <c r="K2250" i="10"/>
  <c r="K2234" i="10"/>
  <c r="K2218" i="10"/>
  <c r="K2202" i="10"/>
  <c r="K2186" i="10"/>
  <c r="K2170" i="10"/>
  <c r="K2154" i="10"/>
  <c r="K2138" i="10"/>
  <c r="K2122" i="10"/>
  <c r="K2106" i="10"/>
  <c r="K2090" i="10"/>
  <c r="K2074" i="10"/>
  <c r="K2058" i="10"/>
  <c r="K2042" i="10"/>
  <c r="K2026" i="10"/>
  <c r="K2010" i="10"/>
  <c r="K1994" i="10"/>
  <c r="K1978" i="10"/>
  <c r="K1962" i="10"/>
  <c r="K1946" i="10"/>
  <c r="K1930" i="10"/>
  <c r="K1914" i="10"/>
  <c r="K1898" i="10"/>
  <c r="K1882" i="10"/>
  <c r="K1866" i="10"/>
  <c r="K1850" i="10"/>
  <c r="K1834" i="10"/>
  <c r="K1818" i="10"/>
  <c r="K1341" i="10"/>
  <c r="K1325" i="10"/>
  <c r="K1309" i="10"/>
  <c r="K1293" i="10"/>
  <c r="K1277" i="10"/>
  <c r="K1536" i="10"/>
  <c r="K1508" i="10"/>
  <c r="K1468" i="10"/>
  <c r="K1444" i="10"/>
  <c r="K1408" i="10"/>
  <c r="K1376" i="10"/>
  <c r="K1344" i="10"/>
  <c r="K1308" i="10"/>
  <c r="K1276" i="10"/>
  <c r="K1244" i="10"/>
  <c r="K1212" i="10"/>
  <c r="K1180" i="10"/>
  <c r="K1144" i="10"/>
  <c r="K1116" i="10"/>
  <c r="K1084" i="10"/>
  <c r="K1024" i="10"/>
  <c r="K1000" i="10"/>
  <c r="K940" i="10"/>
  <c r="K892" i="10"/>
  <c r="K852" i="10"/>
  <c r="K792" i="10"/>
  <c r="K720" i="10"/>
  <c r="K684" i="10"/>
  <c r="K4935" i="10"/>
  <c r="K4919" i="10"/>
  <c r="K4903" i="10"/>
  <c r="K4887" i="10"/>
  <c r="K4871" i="10"/>
  <c r="K4855" i="10"/>
  <c r="K4839" i="10"/>
  <c r="K4823" i="10"/>
  <c r="K4807" i="10"/>
  <c r="K4791" i="10"/>
  <c r="K4775" i="10"/>
  <c r="K4759" i="10"/>
  <c r="K4743" i="10"/>
  <c r="K4727" i="10"/>
  <c r="K4711" i="10"/>
  <c r="K4695" i="10"/>
  <c r="K4679" i="10"/>
  <c r="K4663" i="10"/>
  <c r="K4647" i="10"/>
  <c r="K4631" i="10"/>
  <c r="K4615" i="10"/>
  <c r="K4599" i="10"/>
  <c r="K4583" i="10"/>
  <c r="K4567" i="10"/>
  <c r="K4551" i="10"/>
  <c r="K4535" i="10"/>
  <c r="K4519" i="10"/>
  <c r="K4503" i="10"/>
  <c r="K4487" i="10"/>
  <c r="K4471" i="10"/>
  <c r="K4455" i="10"/>
  <c r="K4439" i="10"/>
  <c r="K4423" i="10"/>
  <c r="K4407" i="10"/>
  <c r="K4391" i="10"/>
  <c r="K4375" i="10"/>
  <c r="K4359" i="10"/>
  <c r="K4343" i="10"/>
  <c r="K4327" i="10"/>
  <c r="K4311" i="10"/>
  <c r="K4295" i="10"/>
  <c r="K4279" i="10"/>
  <c r="K4263" i="10"/>
  <c r="K4247" i="10"/>
  <c r="K4231" i="10"/>
  <c r="K4215" i="10"/>
  <c r="K4199" i="10"/>
  <c r="K4183" i="10"/>
  <c r="K4167" i="10"/>
  <c r="K4151" i="10"/>
  <c r="K4135" i="10"/>
  <c r="K4119" i="10"/>
  <c r="K4015" i="10"/>
  <c r="K3999" i="10"/>
  <c r="K3983" i="10"/>
  <c r="K3967" i="10"/>
  <c r="K3951" i="10"/>
  <c r="K3935" i="10"/>
  <c r="K3919" i="10"/>
  <c r="K3903" i="10"/>
  <c r="K3887" i="10"/>
  <c r="K3871" i="10"/>
  <c r="K3855" i="10"/>
  <c r="K3839" i="10"/>
  <c r="K3823" i="10"/>
  <c r="K3807" i="10"/>
  <c r="K3791" i="10"/>
  <c r="K3775" i="10"/>
  <c r="K3759" i="10"/>
  <c r="K3743" i="10"/>
  <c r="K3727" i="10"/>
  <c r="K3711" i="10"/>
  <c r="K3695" i="10"/>
  <c r="K3679" i="10"/>
  <c r="K3663" i="10"/>
  <c r="K3647" i="10"/>
  <c r="K3631" i="10"/>
  <c r="K3615" i="10"/>
  <c r="K3599" i="10"/>
  <c r="K3583" i="10"/>
  <c r="K3567" i="10"/>
  <c r="K3551" i="10"/>
  <c r="K3535" i="10"/>
  <c r="K3519" i="10"/>
  <c r="K3503" i="10"/>
  <c r="K3487" i="10"/>
  <c r="K3471" i="10"/>
  <c r="K3455" i="10"/>
  <c r="K3439" i="10"/>
  <c r="K3423" i="10"/>
  <c r="K3407" i="10"/>
  <c r="K3391" i="10"/>
  <c r="K3375" i="10"/>
  <c r="K3359" i="10"/>
  <c r="K3343" i="10"/>
  <c r="K3327" i="10"/>
  <c r="K3311" i="10"/>
  <c r="K3295" i="10"/>
  <c r="K3279" i="10"/>
  <c r="K3263" i="10"/>
  <c r="K3247" i="10"/>
  <c r="K3231" i="10"/>
  <c r="K3215" i="10"/>
  <c r="K3199" i="10"/>
  <c r="K3183" i="10"/>
  <c r="K3167" i="10"/>
  <c r="K3151" i="10"/>
  <c r="K3135" i="10"/>
  <c r="K3119" i="10"/>
  <c r="K3103" i="10"/>
  <c r="K3087" i="10"/>
  <c r="K3071" i="10"/>
  <c r="K3055" i="10"/>
  <c r="K3039" i="10"/>
  <c r="K3023" i="10"/>
  <c r="K9934" i="10"/>
  <c r="K9918" i="10"/>
  <c r="K9902" i="10"/>
  <c r="K9886" i="10"/>
  <c r="K9870" i="10"/>
  <c r="K9854" i="10"/>
  <c r="K9838" i="10"/>
  <c r="K9726" i="10"/>
  <c r="K9710" i="10"/>
  <c r="K9694" i="10"/>
  <c r="K9678" i="10"/>
  <c r="K9662" i="10"/>
  <c r="K9646" i="10"/>
  <c r="K9630" i="10"/>
  <c r="K9614" i="10"/>
  <c r="K9598" i="10"/>
  <c r="K9582" i="10"/>
  <c r="K9566" i="10"/>
  <c r="K9550" i="10"/>
  <c r="K9534" i="10"/>
  <c r="K9518" i="10"/>
  <c r="K9502" i="10"/>
  <c r="K656" i="10"/>
  <c r="K612" i="10"/>
  <c r="K560" i="10"/>
  <c r="K528" i="10"/>
  <c r="K488" i="10"/>
  <c r="K444" i="10"/>
  <c r="K408" i="10"/>
  <c r="K384" i="10"/>
  <c r="K348" i="10"/>
  <c r="K304" i="10"/>
  <c r="K244" i="10"/>
  <c r="K216" i="10"/>
  <c r="K176" i="10"/>
  <c r="K84" i="10"/>
  <c r="K44" i="10"/>
  <c r="K3412" i="10"/>
  <c r="K3396" i="10"/>
  <c r="K3380" i="10"/>
  <c r="K3364" i="10"/>
  <c r="K3348" i="10"/>
  <c r="K3332" i="10"/>
  <c r="K3316" i="10"/>
  <c r="K3300" i="10"/>
  <c r="K3284" i="10"/>
  <c r="K3268" i="10"/>
  <c r="K3252" i="10"/>
  <c r="K3236" i="10"/>
  <c r="K3220" i="10"/>
  <c r="K3204" i="10"/>
  <c r="K3188" i="10"/>
  <c r="K3172" i="10"/>
  <c r="K3156" i="10"/>
  <c r="K3140" i="10"/>
  <c r="K3124" i="10"/>
  <c r="K3108" i="10"/>
  <c r="K3092" i="10"/>
  <c r="K3076" i="10"/>
  <c r="K3060" i="10"/>
  <c r="K3044" i="10"/>
  <c r="K3028" i="10"/>
  <c r="K3012" i="10"/>
  <c r="K2996" i="10"/>
  <c r="K2980" i="10"/>
  <c r="K2964" i="10"/>
  <c r="K2948" i="10"/>
  <c r="K2932" i="10"/>
  <c r="K2916" i="10"/>
  <c r="K2900" i="10"/>
  <c r="K2884" i="10"/>
  <c r="K2868" i="10"/>
  <c r="K2852" i="10"/>
  <c r="K2836" i="10"/>
  <c r="K2820" i="10"/>
  <c r="K2804" i="10"/>
  <c r="K2788" i="10"/>
  <c r="K2772" i="10"/>
  <c r="K2756" i="10"/>
  <c r="K2740" i="10"/>
  <c r="K2724" i="10"/>
  <c r="K2708" i="10"/>
  <c r="K2692" i="10"/>
  <c r="K2676" i="10"/>
  <c r="K2660" i="10"/>
  <c r="K2644" i="10"/>
  <c r="K2628" i="10"/>
  <c r="K2612" i="10"/>
  <c r="K2596" i="10"/>
  <c r="K2580" i="10"/>
  <c r="K2564" i="10"/>
  <c r="K2548" i="10"/>
  <c r="K2532" i="10"/>
  <c r="K2516" i="10"/>
  <c r="K2500" i="10"/>
  <c r="K2484" i="10"/>
  <c r="K2468" i="10"/>
  <c r="K2452" i="10"/>
  <c r="K2436" i="10"/>
  <c r="K2420" i="10"/>
  <c r="K2404" i="10"/>
  <c r="K2388" i="10"/>
  <c r="K2372" i="10"/>
  <c r="K2356" i="10"/>
  <c r="K2340" i="10"/>
  <c r="K2324" i="10"/>
  <c r="K2308" i="10"/>
  <c r="K1814" i="10"/>
  <c r="K1798" i="10"/>
  <c r="K1782" i="10"/>
  <c r="K1766" i="10"/>
  <c r="K1750" i="10"/>
  <c r="K1734" i="10"/>
  <c r="K1718" i="10"/>
  <c r="K1702" i="10"/>
  <c r="K1686" i="10"/>
  <c r="K1670" i="10"/>
  <c r="K1654" i="10"/>
  <c r="K1638" i="10"/>
  <c r="K1622" i="10"/>
  <c r="K1606" i="10"/>
  <c r="K1590" i="10"/>
  <c r="K1574" i="10"/>
  <c r="K1558" i="10"/>
  <c r="K1542" i="10"/>
  <c r="K1526" i="10"/>
  <c r="K1510" i="10"/>
  <c r="K1494" i="10"/>
  <c r="K1478" i="10"/>
  <c r="K1462" i="10"/>
  <c r="K1446" i="10"/>
  <c r="K1430" i="10"/>
  <c r="K1414" i="10"/>
  <c r="K1398" i="10"/>
  <c r="K1382" i="10"/>
  <c r="K1366" i="10"/>
  <c r="K1350" i="10"/>
  <c r="K1334" i="10"/>
  <c r="K1318" i="10"/>
  <c r="K1302" i="10"/>
  <c r="K186" i="10"/>
  <c r="K170" i="10"/>
  <c r="K154" i="10"/>
  <c r="K138" i="10"/>
  <c r="K122" i="10"/>
  <c r="K106" i="10"/>
  <c r="K90" i="10"/>
  <c r="K74" i="10"/>
  <c r="K58" i="10"/>
  <c r="K42" i="10"/>
  <c r="K26" i="10"/>
  <c r="K1052" i="10"/>
  <c r="K984" i="10"/>
  <c r="K948" i="10"/>
  <c r="K904" i="10"/>
  <c r="K1286" i="10"/>
  <c r="K1270" i="10"/>
  <c r="K1254" i="10"/>
  <c r="K1238" i="10"/>
  <c r="K1222" i="10"/>
  <c r="K1206" i="10"/>
  <c r="K1190" i="10"/>
  <c r="K1174" i="10"/>
  <c r="K1158" i="10"/>
  <c r="K1142" i="10"/>
  <c r="K1126" i="10"/>
  <c r="K1110" i="10"/>
  <c r="K1094" i="10"/>
  <c r="K1078" i="10"/>
  <c r="K1062" i="10"/>
  <c r="K1046" i="10"/>
  <c r="K1030" i="10"/>
  <c r="K1014" i="10"/>
  <c r="K998" i="10"/>
  <c r="K982" i="10"/>
  <c r="K966" i="10"/>
  <c r="K950" i="10"/>
  <c r="K934" i="10"/>
  <c r="K918" i="10"/>
  <c r="K902" i="10"/>
  <c r="K886" i="10"/>
  <c r="K870" i="10"/>
  <c r="K854" i="10"/>
  <c r="K838" i="10"/>
  <c r="K822" i="10"/>
  <c r="K806" i="10"/>
  <c r="K790" i="10"/>
  <c r="K774" i="10"/>
  <c r="K758" i="10"/>
  <c r="K742" i="10"/>
  <c r="K726" i="10"/>
  <c r="K710" i="10"/>
  <c r="K694" i="10"/>
  <c r="K678" i="10"/>
  <c r="K662" i="10"/>
  <c r="K646" i="10"/>
  <c r="K630" i="10"/>
  <c r="K614" i="10"/>
  <c r="K598" i="10"/>
  <c r="K582" i="10"/>
  <c r="K566" i="10"/>
  <c r="K550" i="10"/>
  <c r="K534" i="10"/>
  <c r="K518" i="10"/>
  <c r="K502" i="10"/>
  <c r="K486" i="10"/>
  <c r="K470" i="10"/>
  <c r="K454" i="10"/>
  <c r="K438" i="10"/>
  <c r="K422" i="10"/>
  <c r="K406" i="10"/>
  <c r="K390" i="10"/>
  <c r="K374" i="10"/>
  <c r="K358" i="10"/>
  <c r="K342" i="10"/>
  <c r="K326" i="10"/>
  <c r="K310" i="10"/>
  <c r="K294" i="10"/>
  <c r="K278" i="10"/>
  <c r="K262" i="10"/>
  <c r="K246" i="10"/>
  <c r="K230" i="10"/>
  <c r="K214" i="10"/>
  <c r="K198" i="10"/>
  <c r="K182" i="10"/>
  <c r="K166" i="10"/>
  <c r="K150" i="10"/>
  <c r="K134" i="10"/>
  <c r="K118" i="10"/>
  <c r="K102" i="10"/>
  <c r="K86" i="10"/>
  <c r="K70" i="10"/>
  <c r="K54" i="10"/>
  <c r="K38" i="10"/>
  <c r="K22" i="10"/>
  <c r="K1148" i="10"/>
  <c r="K1036" i="10"/>
  <c r="K976" i="10"/>
  <c r="K936" i="10"/>
  <c r="K876" i="10"/>
  <c r="K210" i="10"/>
  <c r="K194" i="10"/>
  <c r="K178" i="10"/>
  <c r="K162" i="10"/>
  <c r="K146" i="10"/>
  <c r="K130" i="10"/>
  <c r="K114" i="10"/>
  <c r="K98" i="10"/>
  <c r="K82" i="10"/>
  <c r="K66" i="10"/>
  <c r="K50" i="10"/>
  <c r="K34" i="10"/>
  <c r="K18" i="10"/>
  <c r="K1068" i="10"/>
  <c r="K1028" i="10"/>
  <c r="K972" i="10"/>
  <c r="K916" i="10"/>
  <c r="K864" i="10"/>
  <c r="K836" i="10"/>
  <c r="K7307" i="10"/>
  <c r="K7291" i="10"/>
  <c r="K7275" i="10"/>
  <c r="K7259" i="10"/>
  <c r="K7243" i="10"/>
  <c r="K7227" i="10"/>
  <c r="K7211" i="10"/>
  <c r="K7195" i="10"/>
  <c r="K7179" i="10"/>
  <c r="K7163" i="10"/>
  <c r="K7147" i="10"/>
  <c r="K7131" i="10"/>
  <c r="K7115" i="10"/>
  <c r="K7099" i="10"/>
  <c r="K7083" i="10"/>
  <c r="K7067" i="10"/>
  <c r="K7051" i="10"/>
  <c r="K7035" i="10"/>
  <c r="K7019" i="10"/>
  <c r="K7003" i="10"/>
  <c r="K6987" i="10"/>
  <c r="K6971" i="10"/>
  <c r="K6955" i="10"/>
  <c r="K6939" i="10"/>
  <c r="K6923" i="10"/>
  <c r="K6907" i="10"/>
  <c r="K6891" i="10"/>
  <c r="K6875" i="10"/>
  <c r="K6859" i="10"/>
  <c r="K6843" i="10"/>
  <c r="K6827" i="10"/>
  <c r="K6811" i="10"/>
  <c r="K6795" i="10"/>
  <c r="K6779" i="10"/>
  <c r="K6763" i="10"/>
  <c r="K6747" i="10"/>
  <c r="K6731" i="10"/>
  <c r="K6715" i="10"/>
  <c r="K6699" i="10"/>
  <c r="K6683" i="10"/>
  <c r="K6667" i="10"/>
  <c r="K6651" i="10"/>
  <c r="K6635" i="10"/>
  <c r="K6619" i="10"/>
  <c r="K6603" i="10"/>
  <c r="K6587" i="10"/>
  <c r="K6571" i="10"/>
  <c r="K6555" i="10"/>
  <c r="K6539" i="10"/>
  <c r="K6523" i="10"/>
  <c r="K6507" i="10"/>
  <c r="K6491" i="10"/>
  <c r="K6475" i="10"/>
  <c r="K6459" i="10"/>
  <c r="K6443" i="10"/>
  <c r="K6427" i="10"/>
  <c r="K6411" i="10"/>
  <c r="K6395" i="10"/>
  <c r="K6379" i="10"/>
  <c r="K6363" i="10"/>
  <c r="K6347" i="10"/>
  <c r="K6331" i="10"/>
  <c r="K6315" i="10"/>
  <c r="K6299" i="10"/>
  <c r="K6283" i="10"/>
  <c r="K6267" i="10"/>
  <c r="K6251" i="10"/>
  <c r="K6235" i="10"/>
  <c r="K6219" i="10"/>
  <c r="K6203" i="10"/>
  <c r="K6187" i="10"/>
  <c r="K6171" i="10"/>
  <c r="K6155" i="10"/>
  <c r="K6139" i="10"/>
  <c r="K6123" i="10"/>
  <c r="K6107" i="10"/>
  <c r="K6091" i="10"/>
  <c r="K6075" i="10"/>
  <c r="K6059" i="10"/>
  <c r="K6043" i="10"/>
  <c r="K6027" i="10"/>
  <c r="K6011" i="10"/>
  <c r="K5995" i="10"/>
  <c r="K5979" i="10"/>
  <c r="K5963" i="10"/>
  <c r="K5947" i="10"/>
  <c r="K5931" i="10"/>
  <c r="K5915" i="10"/>
  <c r="K5899" i="10"/>
  <c r="K5883" i="10"/>
  <c r="K5867" i="10"/>
  <c r="K5851" i="10"/>
  <c r="K5835" i="10"/>
  <c r="K5819" i="10"/>
  <c r="K5803" i="10"/>
  <c r="K5787" i="10"/>
  <c r="K5771" i="10"/>
  <c r="K5755" i="10"/>
  <c r="K5739" i="10"/>
  <c r="K5723" i="10"/>
  <c r="K5707" i="10"/>
  <c r="K5691" i="10"/>
  <c r="K5675" i="10"/>
  <c r="K5659" i="10"/>
  <c r="K5643" i="10"/>
  <c r="K5627" i="10"/>
  <c r="K5611" i="10"/>
  <c r="K5595" i="10"/>
  <c r="K5579" i="10"/>
  <c r="K5563" i="10"/>
  <c r="K5547" i="10"/>
  <c r="K5531" i="10"/>
  <c r="K5515" i="10"/>
  <c r="K5499" i="10"/>
  <c r="K5483" i="10"/>
  <c r="K5467" i="10"/>
  <c r="K5451" i="10"/>
  <c r="K5435" i="10"/>
  <c r="K5419" i="10"/>
  <c r="K5403" i="10"/>
  <c r="K5387" i="10"/>
  <c r="K5371" i="10"/>
  <c r="K5355" i="10"/>
  <c r="K5339" i="10"/>
  <c r="K5323" i="10"/>
  <c r="K5307" i="10"/>
  <c r="K5291" i="10"/>
  <c r="K5275" i="10"/>
  <c r="K5259" i="10"/>
  <c r="K5243" i="10"/>
  <c r="K5227" i="10"/>
  <c r="K5211" i="10"/>
  <c r="K5195" i="10"/>
  <c r="K5179" i="10"/>
  <c r="K5163" i="10"/>
  <c r="K5147" i="10"/>
  <c r="K5131" i="10"/>
  <c r="K5115" i="10"/>
  <c r="K5099" i="10"/>
  <c r="K5083" i="10"/>
  <c r="K5067" i="10"/>
  <c r="K5051" i="10"/>
  <c r="K5035" i="10"/>
  <c r="K5019" i="10"/>
  <c r="K5003" i="10"/>
  <c r="K4987" i="10"/>
  <c r="K4971" i="10"/>
  <c r="K4955" i="10"/>
  <c r="K4939" i="10"/>
  <c r="K4923" i="10"/>
  <c r="K4907" i="10"/>
  <c r="K4891" i="10"/>
  <c r="K4875" i="10"/>
  <c r="K4859" i="10"/>
  <c r="K4843" i="10"/>
  <c r="K4827" i="10"/>
  <c r="K4811" i="10"/>
  <c r="K4795" i="10"/>
  <c r="K4779" i="10"/>
  <c r="K4763" i="10"/>
  <c r="K4747" i="10"/>
  <c r="K4731" i="10"/>
  <c r="K4715" i="10"/>
  <c r="K4699" i="10"/>
  <c r="K4683" i="10"/>
  <c r="K4667" i="10"/>
  <c r="K4651" i="10"/>
  <c r="K4635" i="10"/>
  <c r="K4619" i="10"/>
  <c r="K4603" i="10"/>
  <c r="K4587" i="10"/>
  <c r="K4571" i="10"/>
  <c r="K4555" i="10"/>
  <c r="K4539" i="10"/>
  <c r="K4523" i="10"/>
  <c r="K4507" i="10"/>
  <c r="K4491" i="10"/>
  <c r="K4475" i="10"/>
  <c r="K4459" i="10"/>
  <c r="K4443" i="10"/>
  <c r="K4427" i="10"/>
  <c r="K4411" i="10"/>
  <c r="K4395" i="10"/>
  <c r="K4379" i="10"/>
  <c r="K4363" i="10"/>
  <c r="K4347" i="10"/>
  <c r="K4331" i="10"/>
  <c r="K4315" i="10"/>
  <c r="K4299" i="10"/>
  <c r="K4283" i="10"/>
  <c r="K4267" i="10"/>
  <c r="K4251" i="10"/>
  <c r="K4235" i="10"/>
  <c r="K4219" i="10"/>
  <c r="K4203" i="10"/>
  <c r="K4187" i="10"/>
  <c r="K4171" i="10"/>
  <c r="K4155" i="10"/>
  <c r="K4139" i="10"/>
  <c r="K4123" i="10"/>
  <c r="K4107" i="10"/>
  <c r="K4091" i="10"/>
  <c r="K4075" i="10"/>
  <c r="K4059" i="10"/>
  <c r="K4043" i="10"/>
  <c r="K4027" i="10"/>
  <c r="K4011" i="10"/>
  <c r="K3995" i="10"/>
  <c r="K3979" i="10"/>
  <c r="K3963" i="10"/>
  <c r="K3947" i="10"/>
  <c r="K3931" i="10"/>
  <c r="K3915" i="10"/>
  <c r="K3899" i="10"/>
  <c r="K3883" i="10"/>
  <c r="K3867" i="10"/>
  <c r="K3851" i="10"/>
  <c r="K3835" i="10"/>
  <c r="K3819" i="10"/>
  <c r="K3803" i="10"/>
  <c r="K3787" i="10"/>
  <c r="K3771" i="10"/>
  <c r="K3755" i="10"/>
  <c r="K3739" i="10"/>
  <c r="K3723" i="10"/>
  <c r="K3707" i="10"/>
  <c r="K3691" i="10"/>
  <c r="K3675" i="10"/>
  <c r="K3659" i="10"/>
  <c r="K3643" i="10"/>
  <c r="K3627" i="10"/>
  <c r="K3611" i="10"/>
  <c r="K3595" i="10"/>
  <c r="K3579" i="10"/>
  <c r="K3563" i="10"/>
  <c r="K3547" i="10"/>
  <c r="K3531" i="10"/>
  <c r="K3515" i="10"/>
  <c r="K3499" i="10"/>
  <c r="K3483" i="10"/>
  <c r="K3467" i="10"/>
  <c r="K3451" i="10"/>
  <c r="K3435" i="10"/>
  <c r="K3419" i="10"/>
  <c r="K3403" i="10"/>
  <c r="K3387" i="10"/>
  <c r="K3371" i="10"/>
  <c r="K3355" i="10"/>
  <c r="K3339" i="10"/>
  <c r="K3323" i="10"/>
  <c r="K3307" i="10"/>
  <c r="K3291" i="10"/>
  <c r="K3275" i="10"/>
  <c r="K3259" i="10"/>
  <c r="K3243" i="10"/>
  <c r="K3227" i="10"/>
  <c r="K3211" i="10"/>
  <c r="K3195" i="10"/>
  <c r="K3179" i="10"/>
  <c r="K3163" i="10"/>
  <c r="K3147" i="10"/>
  <c r="K3131" i="10"/>
  <c r="K3115" i="10"/>
  <c r="K3099" i="10"/>
  <c r="K3083" i="10"/>
  <c r="K3067" i="10"/>
  <c r="K3051" i="10"/>
  <c r="K3035" i="10"/>
  <c r="K3019" i="10"/>
  <c r="K9930" i="10"/>
  <c r="K9914" i="10"/>
  <c r="K9898" i="10"/>
  <c r="K9882" i="10"/>
  <c r="K9866" i="10"/>
  <c r="K9850" i="10"/>
  <c r="K9834" i="10"/>
  <c r="K9738" i="10"/>
  <c r="K9722" i="10"/>
  <c r="K9706" i="10"/>
  <c r="K9690" i="10"/>
  <c r="K9674" i="10"/>
  <c r="K9658" i="10"/>
  <c r="K9642" i="10"/>
  <c r="K9626" i="10"/>
  <c r="K9610" i="10"/>
  <c r="K9594" i="10"/>
  <c r="K9578" i="10"/>
  <c r="K9562" i="10"/>
  <c r="K9546" i="10"/>
  <c r="K9530" i="10"/>
  <c r="K9514" i="10"/>
  <c r="K9498" i="10"/>
  <c r="K9482" i="10"/>
  <c r="K9466" i="10"/>
  <c r="K9450" i="10"/>
  <c r="K9434" i="10"/>
  <c r="K9418" i="10"/>
  <c r="K9402" i="10"/>
  <c r="K9386" i="10"/>
  <c r="K9370" i="10"/>
  <c r="K9354" i="10"/>
  <c r="K9338" i="10"/>
  <c r="K9322" i="10"/>
  <c r="K9306" i="10"/>
  <c r="K9290" i="10"/>
  <c r="K9274" i="10"/>
  <c r="K9258" i="10"/>
  <c r="K9242" i="10"/>
  <c r="K9226" i="10"/>
  <c r="K9210" i="10"/>
  <c r="K9194" i="10"/>
  <c r="K9178" i="10"/>
  <c r="K9162" i="10"/>
  <c r="K9146" i="10"/>
  <c r="K9130" i="10"/>
  <c r="K9114" i="10"/>
  <c r="K9098" i="10"/>
  <c r="K9082" i="10"/>
  <c r="K9066" i="10"/>
  <c r="K9050" i="10"/>
  <c r="K9034" i="10"/>
  <c r="K9018" i="10"/>
  <c r="K9002" i="10"/>
  <c r="K8986" i="10"/>
  <c r="K8970" i="10"/>
  <c r="K8954" i="10"/>
  <c r="K8938" i="10"/>
  <c r="K8922" i="10"/>
  <c r="K8906" i="10"/>
  <c r="K8890" i="10"/>
  <c r="K8874" i="10"/>
  <c r="K8858" i="10"/>
  <c r="K8842" i="10"/>
  <c r="K8826" i="10"/>
  <c r="K8810" i="10"/>
  <c r="K8794" i="10"/>
  <c r="K8778" i="10"/>
  <c r="K8762" i="10"/>
  <c r="K8746" i="10"/>
  <c r="K8730" i="10"/>
  <c r="K8714" i="10"/>
  <c r="K8698" i="10"/>
  <c r="K8682" i="10"/>
  <c r="K8666" i="10"/>
  <c r="K8650" i="10"/>
  <c r="K8634" i="10"/>
  <c r="K8618" i="10"/>
  <c r="K8602" i="10"/>
  <c r="K8586" i="10"/>
  <c r="K8570" i="10"/>
  <c r="K8554" i="10"/>
  <c r="K8538" i="10"/>
  <c r="K8522" i="10"/>
  <c r="K8506" i="10"/>
  <c r="K8490" i="10"/>
  <c r="K8474" i="10"/>
  <c r="K8458" i="10"/>
  <c r="K8442" i="10"/>
  <c r="K8426" i="10"/>
  <c r="K8410" i="10"/>
  <c r="K8394" i="10"/>
  <c r="K8378" i="10"/>
  <c r="K8362" i="10"/>
  <c r="K8346" i="10"/>
  <c r="K8330" i="10"/>
  <c r="K8314" i="10"/>
  <c r="K8298" i="10"/>
  <c r="K8282" i="10"/>
  <c r="K8266" i="10"/>
  <c r="K8250" i="10"/>
  <c r="K8234" i="10"/>
  <c r="K8218" i="10"/>
  <c r="K8202" i="10"/>
  <c r="K8186" i="10"/>
  <c r="K8170" i="10"/>
  <c r="K8154" i="10"/>
  <c r="K8138" i="10"/>
  <c r="K8122" i="10"/>
  <c r="K8106" i="10"/>
  <c r="K8090" i="10"/>
  <c r="K8074" i="10"/>
  <c r="K8058" i="10"/>
  <c r="K8042" i="10"/>
  <c r="K8026" i="10"/>
  <c r="K8010" i="10"/>
  <c r="K7994" i="10"/>
  <c r="K7978" i="10"/>
  <c r="K7962" i="10"/>
  <c r="K7946" i="10"/>
  <c r="K7930" i="10"/>
  <c r="K7914" i="10"/>
  <c r="K7898" i="10"/>
  <c r="K7882" i="10"/>
  <c r="K7866" i="10"/>
  <c r="K7850" i="10"/>
  <c r="K7834" i="10"/>
  <c r="K7818" i="10"/>
  <c r="K7802" i="10"/>
  <c r="K7786" i="10"/>
  <c r="K7770" i="10"/>
  <c r="K7754" i="10"/>
  <c r="K7738" i="10"/>
  <c r="K7722" i="10"/>
  <c r="K7706" i="10"/>
  <c r="K7690" i="10"/>
  <c r="K7674" i="10"/>
  <c r="K7658" i="10"/>
  <c r="K7642" i="10"/>
  <c r="K7626" i="10"/>
  <c r="K7610" i="10"/>
  <c r="K7594" i="10"/>
  <c r="K7578" i="10"/>
  <c r="K7562" i="10"/>
  <c r="K7546" i="10"/>
  <c r="K7530" i="10"/>
  <c r="K7514" i="10"/>
  <c r="K7498" i="10"/>
  <c r="K7482" i="10"/>
  <c r="K7466" i="10"/>
  <c r="K9469" i="10"/>
  <c r="K9005" i="10"/>
  <c r="K9972" i="10"/>
  <c r="K9796" i="10"/>
  <c r="K6788" i="10"/>
  <c r="K6676" i="10"/>
  <c r="K6580" i="10"/>
  <c r="K6500" i="10"/>
  <c r="K3556" i="10"/>
  <c r="K3444" i="10"/>
  <c r="K9515" i="10"/>
  <c r="K9435" i="10"/>
  <c r="K8971" i="10"/>
  <c r="K8859" i="10"/>
  <c r="K8747" i="10"/>
  <c r="K9517" i="10"/>
  <c r="K9437" i="10"/>
  <c r="K9053" i="10"/>
  <c r="K8973" i="10"/>
  <c r="K8893" i="10"/>
  <c r="K8845" i="10"/>
  <c r="K8781" i="10"/>
  <c r="K9940" i="10"/>
  <c r="K9764" i="10"/>
  <c r="K6772" i="10"/>
  <c r="K6692" i="10"/>
  <c r="K6612" i="10"/>
  <c r="K6516" i="10"/>
  <c r="K3492" i="10"/>
  <c r="K9483" i="10"/>
  <c r="K9019" i="10"/>
  <c r="K8923" i="10"/>
  <c r="K8827" i="10"/>
  <c r="K8731" i="10"/>
  <c r="K9549" i="10"/>
  <c r="K9485" i="10"/>
  <c r="K9405" i="10"/>
  <c r="K8989" i="10"/>
  <c r="K8941" i="10"/>
  <c r="K8877" i="10"/>
  <c r="K8829" i="10"/>
  <c r="K8765" i="10"/>
  <c r="K9988" i="10"/>
  <c r="K9780" i="10"/>
  <c r="K6820" i="10"/>
  <c r="K6724" i="10"/>
  <c r="K6628" i="10"/>
  <c r="K6532" i="10"/>
  <c r="K6452" i="10"/>
  <c r="K3508" i="10"/>
  <c r="K9547" i="10"/>
  <c r="K9451" i="10"/>
  <c r="K8987" i="10"/>
  <c r="K8907" i="10"/>
  <c r="K8811" i="10"/>
  <c r="K9561" i="10"/>
  <c r="K9545" i="10"/>
  <c r="K9529" i="10"/>
  <c r="K9513" i="10"/>
  <c r="K9497" i="10"/>
  <c r="K9481" i="10"/>
  <c r="K9465" i="10"/>
  <c r="K9449" i="10"/>
  <c r="K9433" i="10"/>
  <c r="K9417" i="10"/>
  <c r="K9401" i="10"/>
  <c r="K9049" i="10"/>
  <c r="K9033" i="10"/>
  <c r="K9017" i="10"/>
  <c r="K9001" i="10"/>
  <c r="K8985" i="10"/>
  <c r="K8969" i="10"/>
  <c r="K8953" i="10"/>
  <c r="K8937" i="10"/>
  <c r="K8921" i="10"/>
  <c r="K8905" i="10"/>
  <c r="K8889" i="10"/>
  <c r="K8873" i="10"/>
  <c r="K8857" i="10"/>
  <c r="K8841" i="10"/>
  <c r="K8825" i="10"/>
  <c r="K8809" i="10"/>
  <c r="K8793" i="10"/>
  <c r="K8777" i="10"/>
  <c r="K8761" i="10"/>
  <c r="K8745" i="10"/>
  <c r="K8729" i="10"/>
  <c r="K9533" i="10"/>
  <c r="K9453" i="10"/>
  <c r="K9037" i="10"/>
  <c r="K8925" i="10"/>
  <c r="K8861" i="10"/>
  <c r="K8797" i="10"/>
  <c r="K8733" i="10"/>
  <c r="K9828" i="10"/>
  <c r="K6836" i="10"/>
  <c r="K6756" i="10"/>
  <c r="K6660" i="10"/>
  <c r="K6564" i="10"/>
  <c r="K6468" i="10"/>
  <c r="K3476" i="10"/>
  <c r="K9563" i="10"/>
  <c r="K9419" i="10"/>
  <c r="K9051" i="10"/>
  <c r="K8939" i="10"/>
  <c r="K8843" i="10"/>
  <c r="K8795" i="10"/>
  <c r="K9557" i="10"/>
  <c r="K9541" i="10"/>
  <c r="K9525" i="10"/>
  <c r="K9509" i="10"/>
  <c r="K9493" i="10"/>
  <c r="K9477" i="10"/>
  <c r="K9461" i="10"/>
  <c r="K9445" i="10"/>
  <c r="K9429" i="10"/>
  <c r="K9413" i="10"/>
  <c r="K9045" i="10"/>
  <c r="K9029" i="10"/>
  <c r="K9013" i="10"/>
  <c r="K8997" i="10"/>
  <c r="K8981" i="10"/>
  <c r="K8965" i="10"/>
  <c r="K8949" i="10"/>
  <c r="K8933" i="10"/>
  <c r="K8917" i="10"/>
  <c r="K8901" i="10"/>
  <c r="K8885" i="10"/>
  <c r="K8869" i="10"/>
  <c r="K8853" i="10"/>
  <c r="K8837" i="10"/>
  <c r="K8821" i="10"/>
  <c r="K8805" i="10"/>
  <c r="K8789" i="10"/>
  <c r="K8773" i="10"/>
  <c r="K8757" i="10"/>
  <c r="K8741" i="10"/>
  <c r="K8725" i="10"/>
  <c r="K9956" i="10"/>
  <c r="K9748" i="10"/>
  <c r="K6804" i="10"/>
  <c r="K6708" i="10"/>
  <c r="K6596" i="10"/>
  <c r="K6484" i="10"/>
  <c r="K3540" i="10"/>
  <c r="K3428" i="10"/>
  <c r="K9499" i="10"/>
  <c r="K9403" i="10"/>
  <c r="K9003" i="10"/>
  <c r="K8891" i="10"/>
  <c r="K8763" i="10"/>
  <c r="K9565" i="10"/>
  <c r="K9501" i="10"/>
  <c r="K9421" i="10"/>
  <c r="K9021" i="10"/>
  <c r="K8957" i="10"/>
  <c r="K8909" i="10"/>
  <c r="K8813" i="10"/>
  <c r="K8749" i="10"/>
  <c r="K9812" i="10"/>
  <c r="K6852" i="10"/>
  <c r="K6740" i="10"/>
  <c r="K6644" i="10"/>
  <c r="K6548" i="10"/>
  <c r="K6436" i="10"/>
  <c r="K3524" i="10"/>
  <c r="K3460" i="10"/>
  <c r="K9531" i="10"/>
  <c r="K9467" i="10"/>
  <c r="K9035" i="10"/>
  <c r="K8955" i="10"/>
  <c r="K8875" i="10"/>
  <c r="K8779" i="10"/>
  <c r="K9553" i="10"/>
  <c r="K9537" i="10"/>
  <c r="K9521" i="10"/>
  <c r="K9505" i="10"/>
  <c r="K9489" i="10"/>
  <c r="K9473" i="10"/>
  <c r="K9457" i="10"/>
  <c r="K9441" i="10"/>
  <c r="K9425" i="10"/>
  <c r="K9409" i="10"/>
  <c r="K9057" i="10"/>
  <c r="K9041" i="10"/>
  <c r="K9025" i="10"/>
  <c r="K9009" i="10"/>
  <c r="K8993" i="10"/>
  <c r="K8977" i="10"/>
  <c r="K8961" i="10"/>
  <c r="K8945" i="10"/>
  <c r="K8929" i="10"/>
  <c r="K8913" i="10"/>
  <c r="K8897" i="10"/>
  <c r="K8881" i="10"/>
  <c r="K8865" i="10"/>
  <c r="K8849" i="10"/>
  <c r="K8833" i="10"/>
  <c r="K8817" i="10"/>
  <c r="K8801" i="10"/>
  <c r="K8785" i="10"/>
  <c r="K8769" i="10"/>
  <c r="K8753" i="10"/>
  <c r="K8737" i="10"/>
  <c r="K8721" i="10"/>
  <c r="K7450" i="10"/>
  <c r="K7434" i="10"/>
  <c r="K7418" i="10"/>
  <c r="K7402" i="10"/>
  <c r="K7386" i="10"/>
  <c r="K7370" i="10"/>
  <c r="K7354" i="10"/>
  <c r="K7338" i="10"/>
  <c r="K7322" i="10"/>
  <c r="K7306" i="10"/>
  <c r="K7290" i="10"/>
  <c r="K7274" i="10"/>
  <c r="K7258" i="10"/>
  <c r="K7242" i="10"/>
  <c r="K7226" i="10"/>
  <c r="K7210" i="10"/>
  <c r="K7194" i="10"/>
  <c r="K7178" i="10"/>
  <c r="K7162" i="10"/>
  <c r="K7146" i="10"/>
  <c r="K7130" i="10"/>
  <c r="K7114" i="10"/>
  <c r="K7098" i="10"/>
  <c r="K7082" i="10"/>
  <c r="K7066" i="10"/>
  <c r="K7050" i="10"/>
  <c r="K7034" i="10"/>
  <c r="K7018" i="10"/>
  <c r="K7002" i="10"/>
  <c r="K6986" i="10"/>
  <c r="K6970" i="10"/>
  <c r="K6954" i="10"/>
  <c r="K6938" i="10"/>
  <c r="K6922" i="10"/>
  <c r="K6906" i="10"/>
  <c r="K6890" i="10"/>
  <c r="K6874" i="10"/>
  <c r="K6858" i="10"/>
  <c r="K6842" i="10"/>
  <c r="K6826" i="10"/>
  <c r="K6810" i="10"/>
  <c r="K6794" i="10"/>
  <c r="K6778" i="10"/>
  <c r="K6762" i="10"/>
  <c r="K6746" i="10"/>
  <c r="K6730" i="10"/>
  <c r="K6714" i="10"/>
  <c r="K6698" i="10"/>
  <c r="K6682" i="10"/>
  <c r="K6666" i="10"/>
  <c r="K6650" i="10"/>
  <c r="K6634" i="10"/>
  <c r="K6618" i="10"/>
  <c r="K6602" i="10"/>
  <c r="K6586" i="10"/>
  <c r="K6570" i="10"/>
  <c r="K6554" i="10"/>
  <c r="K6538" i="10"/>
  <c r="K6522" i="10"/>
  <c r="K6506" i="10"/>
  <c r="K6490" i="10"/>
  <c r="K6474" i="10"/>
  <c r="K6458" i="10"/>
  <c r="K6442" i="10"/>
  <c r="K6426" i="10"/>
  <c r="K6410" i="10"/>
  <c r="K6394" i="10"/>
  <c r="K6378" i="10"/>
  <c r="K6362" i="10"/>
  <c r="K6346" i="10"/>
  <c r="K6330" i="10"/>
  <c r="K6314" i="10"/>
  <c r="K6298" i="10"/>
  <c r="K6282" i="10"/>
  <c r="K6266" i="10"/>
  <c r="K6250" i="10"/>
  <c r="K6234" i="10"/>
  <c r="K6218" i="10"/>
  <c r="K6202" i="10"/>
  <c r="K6186" i="10"/>
  <c r="K6170" i="10"/>
  <c r="K6154" i="10"/>
  <c r="K6138" i="10"/>
  <c r="K6122" i="10"/>
  <c r="K6106" i="10"/>
  <c r="K6090" i="10"/>
  <c r="K6074" i="10"/>
  <c r="K6058" i="10"/>
  <c r="K6042" i="10"/>
  <c r="K6026" i="10"/>
  <c r="K6010" i="10"/>
  <c r="K5994" i="10"/>
  <c r="K5978" i="10"/>
  <c r="K5962" i="10"/>
  <c r="K5946" i="10"/>
  <c r="K5930" i="10"/>
  <c r="K5914" i="10"/>
  <c r="K5898" i="10"/>
  <c r="K5882" i="10"/>
  <c r="K5866" i="10"/>
  <c r="K5850" i="10"/>
  <c r="K5834" i="10"/>
  <c r="K5818" i="10"/>
  <c r="K5802" i="10"/>
  <c r="K5786" i="10"/>
  <c r="K5770" i="10"/>
  <c r="K5754" i="10"/>
  <c r="K5738" i="10"/>
  <c r="K5722" i="10"/>
  <c r="K5706" i="10"/>
  <c r="K5690" i="10"/>
  <c r="K5674" i="10"/>
  <c r="K5658" i="10"/>
  <c r="K5642" i="10"/>
  <c r="K5626" i="10"/>
  <c r="K5610" i="10"/>
  <c r="K5594" i="10"/>
  <c r="K5578" i="10"/>
  <c r="K5562" i="10"/>
  <c r="K5546" i="10"/>
  <c r="K5530" i="10"/>
  <c r="K5514" i="10"/>
  <c r="K5498" i="10"/>
  <c r="K5482" i="10"/>
  <c r="K5466" i="10"/>
  <c r="K5450" i="10"/>
  <c r="K5434" i="10"/>
  <c r="K5418" i="10"/>
  <c r="K5402" i="10"/>
  <c r="K5386" i="10"/>
  <c r="K5370" i="10"/>
  <c r="K5354" i="10"/>
  <c r="K5338" i="10"/>
  <c r="K5322" i="10"/>
  <c r="K5306" i="10"/>
  <c r="K5290" i="10"/>
  <c r="K5274" i="10"/>
  <c r="K5258" i="10"/>
  <c r="K5242" i="10"/>
  <c r="K5226" i="10"/>
  <c r="K5210" i="10"/>
  <c r="K5194" i="10"/>
  <c r="K5178" i="10"/>
  <c r="K5162" i="10"/>
  <c r="K5146" i="10"/>
  <c r="K5130" i="10"/>
  <c r="K5114" i="10"/>
  <c r="K5098" i="10"/>
  <c r="K5082" i="10"/>
  <c r="K5066" i="10"/>
  <c r="K5050" i="10"/>
  <c r="K5034" i="10"/>
  <c r="K5018" i="10"/>
  <c r="K5002" i="10"/>
  <c r="K4986" i="10"/>
  <c r="K4970" i="10"/>
  <c r="K4954" i="10"/>
  <c r="K4938" i="10"/>
  <c r="K4922" i="10"/>
  <c r="K4906" i="10"/>
  <c r="K4890" i="10"/>
  <c r="K4874" i="10"/>
  <c r="K4858" i="10"/>
  <c r="K4842" i="10"/>
  <c r="K4826" i="10"/>
  <c r="K4810" i="10"/>
  <c r="K4794" i="10"/>
  <c r="K4778" i="10"/>
  <c r="K4762" i="10"/>
  <c r="K4746" i="10"/>
  <c r="K4730" i="10"/>
  <c r="K4714" i="10"/>
  <c r="K4698" i="10"/>
  <c r="K4682" i="10"/>
  <c r="K4666" i="10"/>
  <c r="K4650" i="10"/>
  <c r="K4634" i="10"/>
  <c r="K4618" i="10"/>
  <c r="K4602" i="10"/>
  <c r="K4586" i="10"/>
  <c r="K4570" i="10"/>
  <c r="K4554" i="10"/>
  <c r="K4538" i="10"/>
  <c r="K4522" i="10"/>
  <c r="K4506" i="10"/>
  <c r="K4490" i="10"/>
  <c r="K4474" i="10"/>
  <c r="K4458" i="10"/>
  <c r="K4442" i="10"/>
  <c r="K4426" i="10"/>
  <c r="K4410" i="10"/>
  <c r="K4394" i="10"/>
  <c r="K4378" i="10"/>
  <c r="K4362" i="10"/>
  <c r="K4346" i="10"/>
  <c r="K4330" i="10"/>
  <c r="K4314" i="10"/>
  <c r="K4298" i="10"/>
  <c r="K4282" i="10"/>
  <c r="K4266" i="10"/>
  <c r="K4250" i="10"/>
  <c r="K4234" i="10"/>
  <c r="K4218" i="10"/>
  <c r="K4202" i="10"/>
  <c r="K4186" i="10"/>
  <c r="K4170" i="10"/>
  <c r="K4154" i="10"/>
  <c r="K4138" i="10"/>
  <c r="K4122" i="10"/>
  <c r="K4106" i="10"/>
  <c r="K4090" i="10"/>
  <c r="K4074" i="10"/>
  <c r="K4058" i="10"/>
  <c r="K4042" i="10"/>
  <c r="K4026" i="10"/>
  <c r="K4010" i="10"/>
  <c r="K3994" i="10"/>
  <c r="K3978" i="10"/>
  <c r="K3962" i="10"/>
  <c r="K3946" i="10"/>
  <c r="K3930" i="10"/>
  <c r="K3914" i="10"/>
  <c r="K3898" i="10"/>
  <c r="K3882" i="10"/>
  <c r="K3866" i="10"/>
  <c r="K3850" i="10"/>
  <c r="K3834" i="10"/>
  <c r="K3818" i="10"/>
  <c r="K3802" i="10"/>
  <c r="K3786" i="10"/>
  <c r="K3770" i="10"/>
  <c r="K3754" i="10"/>
  <c r="K3738" i="10"/>
  <c r="K3722" i="10"/>
  <c r="K3706" i="10"/>
  <c r="K3690" i="10"/>
  <c r="K3674" i="10"/>
  <c r="K3658" i="10"/>
  <c r="K3642" i="10"/>
  <c r="K3626" i="10"/>
  <c r="K3610" i="10"/>
  <c r="K3594" i="10"/>
  <c r="K3578" i="10"/>
  <c r="K1533" i="10"/>
  <c r="K1517" i="10"/>
  <c r="K1501" i="10"/>
  <c r="K1485" i="10"/>
  <c r="K1469" i="10"/>
  <c r="K1453" i="10"/>
  <c r="K1437" i="10"/>
  <c r="K1421" i="10"/>
  <c r="K1405" i="10"/>
  <c r="K1389" i="10"/>
  <c r="K1373" i="10"/>
  <c r="K1357" i="10"/>
  <c r="K1261" i="10"/>
  <c r="K1245" i="10"/>
  <c r="K1229" i="10"/>
  <c r="K1213" i="10"/>
  <c r="K1197" i="10"/>
  <c r="K1181" i="10"/>
  <c r="K1165" i="10"/>
  <c r="K1149" i="10"/>
  <c r="K1133" i="10"/>
  <c r="K1117" i="10"/>
  <c r="K1101" i="10"/>
  <c r="K1085" i="10"/>
  <c r="K1069" i="10"/>
  <c r="K1053" i="10"/>
  <c r="K1037" i="10"/>
  <c r="K1021" i="10"/>
  <c r="K1005" i="10"/>
  <c r="K989" i="10"/>
  <c r="K973" i="10"/>
  <c r="K957" i="10"/>
  <c r="K941" i="10"/>
  <c r="K925" i="10"/>
  <c r="K909" i="10"/>
  <c r="K893" i="10"/>
  <c r="K877" i="10"/>
  <c r="K861" i="10"/>
  <c r="K845" i="10"/>
  <c r="K829" i="10"/>
  <c r="K813" i="10"/>
  <c r="K797" i="10"/>
  <c r="K781" i="10"/>
  <c r="K765" i="10"/>
  <c r="K749" i="10"/>
  <c r="K733" i="10"/>
  <c r="K717" i="10"/>
  <c r="K701" i="10"/>
  <c r="K685" i="10"/>
  <c r="K669" i="10"/>
  <c r="K653" i="10"/>
  <c r="K637" i="10"/>
  <c r="K621" i="10"/>
  <c r="K605" i="10"/>
  <c r="K589" i="10"/>
  <c r="K573" i="10"/>
  <c r="K557" i="10"/>
  <c r="K541" i="10"/>
  <c r="K525" i="10"/>
  <c r="K509" i="10"/>
  <c r="K493" i="10"/>
  <c r="K477" i="10"/>
  <c r="K461" i="10"/>
  <c r="K445" i="10"/>
  <c r="K429" i="10"/>
  <c r="K413" i="10"/>
  <c r="K397" i="10"/>
  <c r="K381" i="10"/>
  <c r="K365" i="10"/>
  <c r="K349" i="10"/>
  <c r="K333" i="10"/>
  <c r="K317" i="10"/>
  <c r="K301" i="10"/>
  <c r="K285" i="10"/>
  <c r="K269" i="10"/>
  <c r="K253" i="10"/>
  <c r="K237" i="10"/>
  <c r="K221" i="10"/>
  <c r="K205" i="10"/>
  <c r="K189" i="10"/>
  <c r="K173" i="10"/>
  <c r="K157" i="10"/>
  <c r="K141" i="10"/>
  <c r="K125" i="10"/>
  <c r="K109" i="10"/>
  <c r="K93" i="10"/>
  <c r="K77" i="10"/>
  <c r="K61" i="10"/>
  <c r="K45" i="10"/>
  <c r="K29" i="10"/>
  <c r="K13" i="10"/>
  <c r="K439" i="10"/>
  <c r="K371" i="10"/>
  <c r="K295" i="10"/>
  <c r="K243" i="10"/>
  <c r="K183" i="10"/>
  <c r="K103" i="10"/>
  <c r="K35" i="10"/>
  <c r="K4103" i="10"/>
  <c r="K4087" i="10"/>
  <c r="K4071" i="10"/>
  <c r="K4055" i="10"/>
  <c r="K4039" i="10"/>
  <c r="K4023" i="10"/>
  <c r="K4007" i="10"/>
  <c r="K3991" i="10"/>
  <c r="K3975" i="10"/>
  <c r="K3959" i="10"/>
  <c r="K3943" i="10"/>
  <c r="K3927" i="10"/>
  <c r="K3911" i="10"/>
  <c r="K3895" i="10"/>
  <c r="K3879" i="10"/>
  <c r="K3863" i="10"/>
  <c r="K3847" i="10"/>
  <c r="K3831" i="10"/>
  <c r="K3815" i="10"/>
  <c r="K3799" i="10"/>
  <c r="K3783" i="10"/>
  <c r="K3767" i="10"/>
  <c r="K3751" i="10"/>
  <c r="K3735" i="10"/>
  <c r="K3719" i="10"/>
  <c r="K3703" i="10"/>
  <c r="K3687" i="10"/>
  <c r="K3671" i="10"/>
  <c r="K3655" i="10"/>
  <c r="K3639" i="10"/>
  <c r="K3623" i="10"/>
  <c r="K3607" i="10"/>
  <c r="K3591" i="10"/>
  <c r="K3575" i="10"/>
  <c r="K3559" i="10"/>
  <c r="K3543" i="10"/>
  <c r="K3527" i="10"/>
  <c r="K3511" i="10"/>
  <c r="K3495" i="10"/>
  <c r="K3479" i="10"/>
  <c r="K3463" i="10"/>
  <c r="K3447" i="10"/>
  <c r="K3431" i="10"/>
  <c r="K3415" i="10"/>
  <c r="K3399" i="10"/>
  <c r="K3383" i="10"/>
  <c r="K3367" i="10"/>
  <c r="K3351" i="10"/>
  <c r="K3335" i="10"/>
  <c r="K3319" i="10"/>
  <c r="K3303" i="10"/>
  <c r="K3287" i="10"/>
  <c r="K3271" i="10"/>
  <c r="K3255" i="10"/>
  <c r="K3239" i="10"/>
  <c r="K3223" i="10"/>
  <c r="K3207" i="10"/>
  <c r="K3191" i="10"/>
  <c r="K3175" i="10"/>
  <c r="K3159" i="10"/>
  <c r="K3143" i="10"/>
  <c r="K3127" i="10"/>
  <c r="K3111" i="10"/>
  <c r="K3095" i="10"/>
  <c r="K3079" i="10"/>
  <c r="K3063" i="10"/>
  <c r="K3047" i="10"/>
  <c r="K3031" i="10"/>
  <c r="K3015" i="10"/>
  <c r="K9926" i="10"/>
  <c r="K9910" i="10"/>
  <c r="K9894" i="10"/>
  <c r="K9878" i="10"/>
  <c r="K9862" i="10"/>
  <c r="K9846" i="10"/>
  <c r="K9734" i="10"/>
  <c r="K9718" i="10"/>
  <c r="K9702" i="10"/>
  <c r="K9686" i="10"/>
  <c r="K9670" i="10"/>
  <c r="K9654" i="10"/>
  <c r="K9638" i="10"/>
  <c r="K9622" i="10"/>
  <c r="K9606" i="10"/>
  <c r="K9590" i="10"/>
  <c r="K9574" i="10"/>
  <c r="K9558" i="10"/>
  <c r="K9542" i="10"/>
  <c r="K9526" i="10"/>
  <c r="K9510" i="10"/>
  <c r="K9494" i="10"/>
  <c r="K9478" i="10"/>
  <c r="K9462" i="10"/>
  <c r="K9446" i="10"/>
  <c r="K9430" i="10"/>
  <c r="K9414" i="10"/>
  <c r="K9398" i="10"/>
  <c r="K9382" i="10"/>
  <c r="K9366" i="10"/>
  <c r="K9350" i="10"/>
  <c r="K9334" i="10"/>
  <c r="K9318" i="10"/>
  <c r="K9302" i="10"/>
  <c r="K9286" i="10"/>
  <c r="K9270" i="10"/>
  <c r="K9254" i="10"/>
  <c r="K9238" i="10"/>
  <c r="K9222" i="10"/>
  <c r="K9206" i="10"/>
  <c r="K9190" i="10"/>
  <c r="K9174" i="10"/>
  <c r="K9158" i="10"/>
  <c r="K9142" i="10"/>
  <c r="K9126" i="10"/>
  <c r="K9110" i="10"/>
  <c r="K9094" i="10"/>
  <c r="K9078" i="10"/>
  <c r="K9062" i="10"/>
  <c r="K9046" i="10"/>
  <c r="K9030" i="10"/>
  <c r="K9014" i="10"/>
  <c r="K8998" i="10"/>
  <c r="K8982" i="10"/>
  <c r="K8966" i="10"/>
  <c r="K8950" i="10"/>
  <c r="K8934" i="10"/>
  <c r="K8918" i="10"/>
  <c r="K8902" i="10"/>
  <c r="K8886" i="10"/>
  <c r="K8870" i="10"/>
  <c r="K8854" i="10"/>
  <c r="K8838" i="10"/>
  <c r="K8822" i="10"/>
  <c r="K8806" i="10"/>
  <c r="K8790" i="10"/>
  <c r="K8774" i="10"/>
  <c r="K8758" i="10"/>
  <c r="K8742" i="10"/>
  <c r="K8726" i="10"/>
  <c r="K8710" i="10"/>
  <c r="K8694" i="10"/>
  <c r="K8678" i="10"/>
  <c r="K8662" i="10"/>
  <c r="K8646" i="10"/>
  <c r="K8630" i="10"/>
  <c r="K8614" i="10"/>
  <c r="K8598" i="10"/>
  <c r="K8582" i="10"/>
  <c r="K8566" i="10"/>
  <c r="K8550" i="10"/>
  <c r="K8534" i="10"/>
  <c r="K8518" i="10"/>
  <c r="K8502" i="10"/>
  <c r="K8486" i="10"/>
  <c r="K8470" i="10"/>
  <c r="K8454" i="10"/>
  <c r="K8438" i="10"/>
  <c r="K8422" i="10"/>
  <c r="K8406" i="10"/>
  <c r="K8390" i="10"/>
  <c r="K8374" i="10"/>
  <c r="K8358" i="10"/>
  <c r="K8342" i="10"/>
  <c r="K8326" i="10"/>
  <c r="K8310" i="10"/>
  <c r="K8294" i="10"/>
  <c r="K8278" i="10"/>
  <c r="K8262" i="10"/>
  <c r="K8246" i="10"/>
  <c r="K8230" i="10"/>
  <c r="K8214" i="10"/>
  <c r="K8198" i="10"/>
  <c r="K8182" i="10"/>
  <c r="K8166" i="10"/>
  <c r="K8150" i="10"/>
  <c r="K8134" i="10"/>
  <c r="K8118" i="10"/>
  <c r="K8102" i="10"/>
  <c r="K8086" i="10"/>
  <c r="K8070" i="10"/>
  <c r="K8054" i="10"/>
  <c r="K8038" i="10"/>
  <c r="K8022" i="10"/>
  <c r="K8006" i="10"/>
  <c r="K7990" i="10"/>
  <c r="K7974" i="10"/>
  <c r="K7958" i="10"/>
  <c r="K7942" i="10"/>
  <c r="K7926" i="10"/>
  <c r="K7910" i="10"/>
  <c r="K7894" i="10"/>
  <c r="K7878" i="10"/>
  <c r="K7862" i="10"/>
  <c r="K7846" i="10"/>
  <c r="K7830" i="10"/>
  <c r="K7814" i="10"/>
  <c r="K7798" i="10"/>
  <c r="K7782" i="10"/>
  <c r="K7766" i="10"/>
  <c r="K7750" i="10"/>
  <c r="K7734" i="10"/>
  <c r="K7718" i="10"/>
  <c r="K7702" i="10"/>
  <c r="K7686" i="10"/>
  <c r="K7670" i="10"/>
  <c r="K7654" i="10"/>
  <c r="K7638" i="10"/>
  <c r="K7622" i="10"/>
  <c r="K7606" i="10"/>
  <c r="K7590" i="10"/>
  <c r="K7574" i="10"/>
  <c r="K7558" i="10"/>
  <c r="K7542" i="10"/>
  <c r="K7526" i="10"/>
  <c r="K7510" i="10"/>
  <c r="K7494" i="10"/>
  <c r="K7478" i="10"/>
  <c r="K9984" i="10"/>
  <c r="K9968" i="10"/>
  <c r="K9952" i="10"/>
  <c r="K9856" i="10"/>
  <c r="K9840" i="10"/>
  <c r="K9824" i="10"/>
  <c r="K9808" i="10"/>
  <c r="K9792" i="10"/>
  <c r="K9776" i="10"/>
  <c r="K9760" i="10"/>
  <c r="K9744" i="10"/>
  <c r="K3568" i="10"/>
  <c r="K3552" i="10"/>
  <c r="K3536" i="10"/>
  <c r="K3520" i="10"/>
  <c r="K3504" i="10"/>
  <c r="K3488" i="10"/>
  <c r="K3472" i="10"/>
  <c r="K3456" i="10"/>
  <c r="K3440" i="10"/>
  <c r="K3424" i="10"/>
  <c r="K9559" i="10"/>
  <c r="K9543" i="10"/>
  <c r="K9527" i="10"/>
  <c r="K9511" i="10"/>
  <c r="K9495" i="10"/>
  <c r="K9479" i="10"/>
  <c r="K9463" i="10"/>
  <c r="K9447" i="10"/>
  <c r="K9431" i="10"/>
  <c r="K9415" i="10"/>
  <c r="K9047" i="10"/>
  <c r="K9031" i="10"/>
  <c r="K9015" i="10"/>
  <c r="K8999" i="10"/>
  <c r="K8983" i="10"/>
  <c r="K8967" i="10"/>
  <c r="K8951" i="10"/>
  <c r="K8935" i="10"/>
  <c r="K8919" i="10"/>
  <c r="K8903" i="10"/>
  <c r="K8887" i="10"/>
  <c r="K8871" i="10"/>
  <c r="K8855" i="10"/>
  <c r="K8839" i="10"/>
  <c r="K8823" i="10"/>
  <c r="K8807" i="10"/>
  <c r="K8791" i="10"/>
  <c r="K8775" i="10"/>
  <c r="K8759" i="10"/>
  <c r="K8743" i="10"/>
  <c r="K8727" i="10"/>
  <c r="K8471" i="10"/>
  <c r="K4275" i="10"/>
  <c r="K4259" i="10"/>
  <c r="K4243" i="10"/>
  <c r="K4227" i="10"/>
  <c r="K4211" i="10"/>
  <c r="K4195" i="10"/>
  <c r="K4179" i="10"/>
  <c r="K4163" i="10"/>
  <c r="K4147" i="10"/>
  <c r="K4131" i="10"/>
  <c r="K4115" i="10"/>
  <c r="K4099" i="10"/>
  <c r="K4083" i="10"/>
  <c r="K4067" i="10"/>
  <c r="K4051" i="10"/>
  <c r="K4035" i="10"/>
  <c r="K4019" i="10"/>
  <c r="K4003" i="10"/>
  <c r="K3987" i="10"/>
  <c r="K3971" i="10"/>
  <c r="K3955" i="10"/>
  <c r="K3939" i="10"/>
  <c r="K3923" i="10"/>
  <c r="K3907" i="10"/>
  <c r="K3891" i="10"/>
  <c r="K3875" i="10"/>
  <c r="K3859" i="10"/>
  <c r="K3843" i="10"/>
  <c r="K3827" i="10"/>
  <c r="K3811" i="10"/>
  <c r="K3795" i="10"/>
  <c r="K3779" i="10"/>
  <c r="K3763" i="10"/>
  <c r="K3747" i="10"/>
  <c r="K3731" i="10"/>
  <c r="K3715" i="10"/>
  <c r="K3699" i="10"/>
  <c r="K3683" i="10"/>
  <c r="K3667" i="10"/>
  <c r="K3651" i="10"/>
  <c r="K3635" i="10"/>
  <c r="K3619" i="10"/>
  <c r="K3603" i="10"/>
  <c r="K3587" i="10"/>
  <c r="K3571" i="10"/>
  <c r="K3555" i="10"/>
  <c r="K3539" i="10"/>
  <c r="K3523" i="10"/>
  <c r="K3507" i="10"/>
  <c r="K3491" i="10"/>
  <c r="K3475" i="10"/>
  <c r="K3459" i="10"/>
  <c r="K3443" i="10"/>
  <c r="K3427" i="10"/>
  <c r="K3411" i="10"/>
  <c r="K3395" i="10"/>
  <c r="K3379" i="10"/>
  <c r="K3363" i="10"/>
  <c r="K3347" i="10"/>
  <c r="K3331" i="10"/>
  <c r="K3315" i="10"/>
  <c r="K3299" i="10"/>
  <c r="K3283" i="10"/>
  <c r="K3267" i="10"/>
  <c r="K3251" i="10"/>
  <c r="K3235" i="10"/>
  <c r="K3219" i="10"/>
  <c r="K3203" i="10"/>
  <c r="K3187" i="10"/>
  <c r="K3171" i="10"/>
  <c r="K3155" i="10"/>
  <c r="K3139" i="10"/>
  <c r="K3123" i="10"/>
  <c r="K3107" i="10"/>
  <c r="K3091" i="10"/>
  <c r="K3075" i="10"/>
  <c r="K3059" i="10"/>
  <c r="K3043" i="10"/>
  <c r="K3027" i="10"/>
  <c r="K3011" i="10"/>
  <c r="K9938" i="10"/>
  <c r="K9922" i="10"/>
  <c r="K9906" i="10"/>
  <c r="K9890" i="10"/>
  <c r="K9874" i="10"/>
  <c r="K9858" i="10"/>
  <c r="K9842" i="10"/>
  <c r="K9730" i="10"/>
  <c r="K9714" i="10"/>
  <c r="K9698" i="10"/>
  <c r="K9682" i="10"/>
  <c r="K9666" i="10"/>
  <c r="K9650" i="10"/>
  <c r="K9634" i="10"/>
  <c r="K9618" i="10"/>
  <c r="K9602" i="10"/>
  <c r="K9586" i="10"/>
  <c r="K9570" i="10"/>
  <c r="K9554" i="10"/>
  <c r="K9538" i="10"/>
  <c r="K9522" i="10"/>
  <c r="K9506" i="10"/>
  <c r="K9490" i="10"/>
  <c r="K9474" i="10"/>
  <c r="K9458" i="10"/>
  <c r="K9442" i="10"/>
  <c r="K9426" i="10"/>
  <c r="K9410" i="10"/>
  <c r="K9394" i="10"/>
  <c r="K9378" i="10"/>
  <c r="K9362" i="10"/>
  <c r="K9346" i="10"/>
  <c r="K9330" i="10"/>
  <c r="K9314" i="10"/>
  <c r="K9298" i="10"/>
  <c r="K9282" i="10"/>
  <c r="K9266" i="10"/>
  <c r="K9250" i="10"/>
  <c r="K9234" i="10"/>
  <c r="K9218" i="10"/>
  <c r="K9202" i="10"/>
  <c r="K9186" i="10"/>
  <c r="K9170" i="10"/>
  <c r="K9154" i="10"/>
  <c r="K9138" i="10"/>
  <c r="K9122" i="10"/>
  <c r="K9106" i="10"/>
  <c r="K9090" i="10"/>
  <c r="K9074" i="10"/>
  <c r="K9058" i="10"/>
  <c r="K9042" i="10"/>
  <c r="K9026" i="10"/>
  <c r="K9010" i="10"/>
  <c r="K8994" i="10"/>
  <c r="K8978" i="10"/>
  <c r="K8962" i="10"/>
  <c r="K8946" i="10"/>
  <c r="K8930" i="10"/>
  <c r="K8914" i="10"/>
  <c r="K8898" i="10"/>
  <c r="K8882" i="10"/>
  <c r="K8866" i="10"/>
  <c r="K8850" i="10"/>
  <c r="K8834" i="10"/>
  <c r="K8818" i="10"/>
  <c r="K8802" i="10"/>
  <c r="K8786" i="10"/>
  <c r="K8770" i="10"/>
  <c r="K8754" i="10"/>
  <c r="K8738" i="10"/>
  <c r="K8722" i="10"/>
  <c r="K8706" i="10"/>
  <c r="K8690" i="10"/>
  <c r="K8674" i="10"/>
  <c r="K8658" i="10"/>
  <c r="K8642" i="10"/>
  <c r="K8626" i="10"/>
  <c r="K8610" i="10"/>
  <c r="K8594" i="10"/>
  <c r="K8578" i="10"/>
  <c r="K8562" i="10"/>
  <c r="K8546" i="10"/>
  <c r="K8530" i="10"/>
  <c r="K8514" i="10"/>
  <c r="K8498" i="10"/>
  <c r="K8482" i="10"/>
  <c r="K8466" i="10"/>
  <c r="K8450" i="10"/>
  <c r="K8434" i="10"/>
  <c r="K8418" i="10"/>
  <c r="K8402" i="10"/>
  <c r="K8386" i="10"/>
  <c r="K8370" i="10"/>
  <c r="K8354" i="10"/>
  <c r="K8338" i="10"/>
  <c r="K8322" i="10"/>
  <c r="K8306" i="10"/>
  <c r="K8290" i="10"/>
  <c r="K8274" i="10"/>
  <c r="K8258" i="10"/>
  <c r="K8242" i="10"/>
  <c r="K8226" i="10"/>
  <c r="K8210" i="10"/>
  <c r="K8194" i="10"/>
  <c r="K8178" i="10"/>
  <c r="K8162" i="10"/>
  <c r="K8146" i="10"/>
  <c r="K8130" i="10"/>
  <c r="K8114" i="10"/>
  <c r="K8098" i="10"/>
  <c r="K8082" i="10"/>
  <c r="K8066" i="10"/>
  <c r="K8050" i="10"/>
  <c r="K8034" i="10"/>
  <c r="K8018" i="10"/>
  <c r="K8002" i="10"/>
  <c r="K7986" i="10"/>
  <c r="K7970" i="10"/>
  <c r="K7954" i="10"/>
  <c r="K7938" i="10"/>
  <c r="K7922" i="10"/>
  <c r="K7906" i="10"/>
  <c r="K7890" i="10"/>
  <c r="K7874" i="10"/>
  <c r="K7858" i="10"/>
  <c r="K7842" i="10"/>
  <c r="K7826" i="10"/>
  <c r="K7810" i="10"/>
  <c r="K7794" i="10"/>
  <c r="K7778" i="10"/>
  <c r="K7762" i="10"/>
  <c r="K7746" i="10"/>
  <c r="K7730" i="10"/>
  <c r="K7714" i="10"/>
  <c r="K7698" i="10"/>
  <c r="K7682" i="10"/>
  <c r="K7666" i="10"/>
  <c r="K7650" i="10"/>
  <c r="K7634" i="10"/>
  <c r="K7618" i="10"/>
  <c r="K7602" i="10"/>
  <c r="K7586" i="10"/>
  <c r="K7570" i="10"/>
  <c r="K7554" i="10"/>
  <c r="K7538" i="10"/>
  <c r="K7522" i="10"/>
  <c r="K7506" i="10"/>
  <c r="K7490" i="10"/>
  <c r="K7474" i="10"/>
  <c r="K9996" i="10"/>
  <c r="K9980" i="10"/>
  <c r="K9964" i="10"/>
  <c r="K9948" i="10"/>
  <c r="K9820" i="10"/>
  <c r="K9804" i="10"/>
  <c r="K9788" i="10"/>
  <c r="K9772" i="10"/>
  <c r="K9756" i="10"/>
  <c r="K6844" i="10"/>
  <c r="K6828" i="10"/>
  <c r="K6812" i="10"/>
  <c r="K6796" i="10"/>
  <c r="K6780" i="10"/>
  <c r="K6764" i="10"/>
  <c r="K6748" i="10"/>
  <c r="K6732" i="10"/>
  <c r="K6716" i="10"/>
  <c r="K6700" i="10"/>
  <c r="K6684" i="10"/>
  <c r="K6668" i="10"/>
  <c r="K6652" i="10"/>
  <c r="K6636" i="10"/>
  <c r="K6620" i="10"/>
  <c r="K6604" i="10"/>
  <c r="K6588" i="10"/>
  <c r="K6572" i="10"/>
  <c r="K6556" i="10"/>
  <c r="K6540" i="10"/>
  <c r="K6524" i="10"/>
  <c r="K6508" i="10"/>
  <c r="K6492" i="10"/>
  <c r="K6476" i="10"/>
  <c r="K6460" i="10"/>
  <c r="K6444" i="10"/>
  <c r="K6428" i="10"/>
  <c r="K3564" i="10"/>
  <c r="K3548" i="10"/>
  <c r="K3532" i="10"/>
  <c r="K3516" i="10"/>
  <c r="K3500" i="10"/>
  <c r="K3484" i="10"/>
  <c r="K3468" i="10"/>
  <c r="K3452" i="10"/>
  <c r="K3436" i="10"/>
  <c r="K3420" i="10"/>
  <c r="K9555" i="10"/>
  <c r="K9539" i="10"/>
  <c r="K9523" i="10"/>
  <c r="K9507" i="10"/>
  <c r="K9491" i="10"/>
  <c r="K9475" i="10"/>
  <c r="K9459" i="10"/>
  <c r="K9443" i="10"/>
  <c r="K9427" i="10"/>
  <c r="K9411" i="10"/>
  <c r="K9059" i="10"/>
  <c r="K9043" i="10"/>
  <c r="K9027" i="10"/>
  <c r="K9011" i="10"/>
  <c r="K8995" i="10"/>
  <c r="K8979" i="10"/>
  <c r="K8963" i="10"/>
  <c r="K8947" i="10"/>
  <c r="K8931" i="10"/>
  <c r="K8915" i="10"/>
  <c r="K8899" i="10"/>
  <c r="K8883" i="10"/>
  <c r="K8867" i="10"/>
  <c r="K8851" i="10"/>
  <c r="K8835" i="10"/>
  <c r="K8819" i="10"/>
  <c r="K8803" i="10"/>
  <c r="K8787" i="10"/>
  <c r="K8771" i="10"/>
  <c r="K8755" i="10"/>
  <c r="K8739" i="10"/>
  <c r="K8723" i="10"/>
  <c r="K9486" i="10"/>
  <c r="K9470" i="10"/>
  <c r="K9454" i="10"/>
  <c r="K9438" i="10"/>
  <c r="K9422" i="10"/>
  <c r="K9406" i="10"/>
  <c r="K9390" i="10"/>
  <c r="K9374" i="10"/>
  <c r="K9358" i="10"/>
  <c r="K9342" i="10"/>
  <c r="K9326" i="10"/>
  <c r="K9310" i="10"/>
  <c r="K9294" i="10"/>
  <c r="K9278" i="10"/>
  <c r="K9262" i="10"/>
  <c r="K9246" i="10"/>
  <c r="K9230" i="10"/>
  <c r="K9214" i="10"/>
  <c r="K9198" i="10"/>
  <c r="K9182" i="10"/>
  <c r="K9166" i="10"/>
  <c r="K9150" i="10"/>
  <c r="K9134" i="10"/>
  <c r="K9118" i="10"/>
  <c r="K9102" i="10"/>
  <c r="K9086" i="10"/>
  <c r="K9070" i="10"/>
  <c r="K9054" i="10"/>
  <c r="K9038" i="10"/>
  <c r="K9022" i="10"/>
  <c r="K9006" i="10"/>
  <c r="K8990" i="10"/>
  <c r="K8974" i="10"/>
  <c r="K8958" i="10"/>
  <c r="K8942" i="10"/>
  <c r="K8926" i="10"/>
  <c r="K8910" i="10"/>
  <c r="K8894" i="10"/>
  <c r="K8878" i="10"/>
  <c r="K8862" i="10"/>
  <c r="K8846" i="10"/>
  <c r="K8830" i="10"/>
  <c r="K8814" i="10"/>
  <c r="K8798" i="10"/>
  <c r="K8782" i="10"/>
  <c r="K8766" i="10"/>
  <c r="K8750" i="10"/>
  <c r="K8734" i="10"/>
  <c r="K8718" i="10"/>
  <c r="K8702" i="10"/>
  <c r="K8686" i="10"/>
  <c r="K8670" i="10"/>
  <c r="K8654" i="10"/>
  <c r="K8638" i="10"/>
  <c r="K8622" i="10"/>
  <c r="K8606" i="10"/>
  <c r="K8590" i="10"/>
  <c r="K8574" i="10"/>
  <c r="K8558" i="10"/>
  <c r="K8542" i="10"/>
  <c r="K8526" i="10"/>
  <c r="K8510" i="10"/>
  <c r="K8494" i="10"/>
  <c r="K8478" i="10"/>
  <c r="K8462" i="10"/>
  <c r="K8446" i="10"/>
  <c r="K8430" i="10"/>
  <c r="K8414" i="10"/>
  <c r="K8398" i="10"/>
  <c r="K8382" i="10"/>
  <c r="K8366" i="10"/>
  <c r="K8350" i="10"/>
  <c r="K8334" i="10"/>
  <c r="K8318" i="10"/>
  <c r="K8302" i="10"/>
  <c r="K8286" i="10"/>
  <c r="K8270" i="10"/>
  <c r="K8254" i="10"/>
  <c r="K8238" i="10"/>
  <c r="K8222" i="10"/>
  <c r="K8206" i="10"/>
  <c r="K8190" i="10"/>
  <c r="K8174" i="10"/>
  <c r="K8158" i="10"/>
  <c r="K8142" i="10"/>
  <c r="K8126" i="10"/>
  <c r="K8110" i="10"/>
  <c r="K8094" i="10"/>
  <c r="K8078" i="10"/>
  <c r="K8062" i="10"/>
  <c r="K8046" i="10"/>
  <c r="K8030" i="10"/>
  <c r="K8014" i="10"/>
  <c r="K7998" i="10"/>
  <c r="K7982" i="10"/>
  <c r="K7966" i="10"/>
  <c r="K7950" i="10"/>
  <c r="K7934" i="10"/>
  <c r="K7918" i="10"/>
  <c r="K7902" i="10"/>
  <c r="K7886" i="10"/>
  <c r="K7870" i="10"/>
  <c r="K7854" i="10"/>
  <c r="K7838" i="10"/>
  <c r="K7822" i="10"/>
  <c r="K7806" i="10"/>
  <c r="K7790" i="10"/>
  <c r="K7774" i="10"/>
  <c r="K7758" i="10"/>
  <c r="K7742" i="10"/>
  <c r="K7726" i="10"/>
  <c r="K7710" i="10"/>
  <c r="K7694" i="10"/>
  <c r="K7678" i="10"/>
  <c r="K7662" i="10"/>
  <c r="K7646" i="10"/>
  <c r="K7630" i="10"/>
  <c r="K7614" i="10"/>
  <c r="K7598" i="10"/>
  <c r="K7582" i="10"/>
  <c r="K7566" i="10"/>
  <c r="K7550" i="10"/>
  <c r="K7534" i="10"/>
  <c r="K7518" i="10"/>
  <c r="K7502" i="10"/>
  <c r="K7486" i="10"/>
  <c r="K7470" i="10"/>
  <c r="K7454" i="10"/>
  <c r="K7438" i="10"/>
  <c r="K7422" i="10"/>
  <c r="K7406" i="10"/>
  <c r="K7390" i="10"/>
  <c r="K7374" i="10"/>
  <c r="K7358" i="10"/>
  <c r="K7342" i="10"/>
  <c r="K7326" i="10"/>
  <c r="K7310" i="10"/>
  <c r="K7294" i="10"/>
  <c r="K7278" i="10"/>
  <c r="K7262" i="10"/>
  <c r="K7246" i="10"/>
  <c r="K7230" i="10"/>
  <c r="K7214" i="10"/>
  <c r="K7198" i="10"/>
  <c r="K7182" i="10"/>
  <c r="K7166" i="10"/>
  <c r="K7150" i="10"/>
  <c r="K7134" i="10"/>
  <c r="K7118" i="10"/>
  <c r="K7102" i="10"/>
  <c r="K7086" i="10"/>
  <c r="K7070" i="10"/>
  <c r="K7054" i="10"/>
  <c r="K7038" i="10"/>
  <c r="K7022" i="10"/>
  <c r="K7006" i="10"/>
  <c r="K6990" i="10"/>
  <c r="K6974" i="10"/>
  <c r="K6958" i="10"/>
  <c r="K6942" i="10"/>
  <c r="K6926" i="10"/>
  <c r="K6910" i="10"/>
  <c r="K6894" i="10"/>
  <c r="K6878" i="10"/>
  <c r="K6862" i="10"/>
  <c r="K6846" i="10"/>
  <c r="K6830" i="10"/>
  <c r="K6814" i="10"/>
  <c r="K6798" i="10"/>
  <c r="K6782" i="10"/>
  <c r="K6766" i="10"/>
  <c r="K6750" i="10"/>
  <c r="K6734" i="10"/>
  <c r="K6718" i="10"/>
  <c r="K6702" i="10"/>
  <c r="K6686" i="10"/>
  <c r="K6670" i="10"/>
  <c r="K6654" i="10"/>
  <c r="K6638" i="10"/>
  <c r="K6622" i="10"/>
  <c r="K6606" i="10"/>
  <c r="K6590" i="10"/>
  <c r="K6574" i="10"/>
  <c r="K6558" i="10"/>
  <c r="K6542" i="10"/>
  <c r="K6526" i="10"/>
  <c r="K6510" i="10"/>
  <c r="K6494" i="10"/>
  <c r="K6478" i="10"/>
  <c r="K6462" i="10"/>
  <c r="K6446" i="10"/>
  <c r="K6430" i="10"/>
  <c r="K6414" i="10"/>
  <c r="K6398" i="10"/>
  <c r="K6382" i="10"/>
  <c r="K6366" i="10"/>
  <c r="K6350" i="10"/>
  <c r="K6334" i="10"/>
  <c r="K6318" i="10"/>
  <c r="K6302" i="10"/>
  <c r="K6286" i="10"/>
  <c r="K6270" i="10"/>
  <c r="K6254" i="10"/>
  <c r="K6238" i="10"/>
  <c r="K6222" i="10"/>
  <c r="K6206" i="10"/>
  <c r="K9992" i="10"/>
  <c r="K9976" i="10"/>
  <c r="K9960" i="10"/>
  <c r="K9944" i="10"/>
  <c r="K9864" i="10"/>
  <c r="K9848" i="10"/>
  <c r="K9832" i="10"/>
  <c r="K9816" i="10"/>
  <c r="K9800" i="10"/>
  <c r="K9784" i="10"/>
  <c r="K9768" i="10"/>
  <c r="K9752" i="10"/>
  <c r="K9400" i="10"/>
  <c r="K3560" i="10"/>
  <c r="K3544" i="10"/>
  <c r="K3528" i="10"/>
  <c r="K3512" i="10"/>
  <c r="K3496" i="10"/>
  <c r="K3480" i="10"/>
  <c r="K3464" i="10"/>
  <c r="K3448" i="10"/>
  <c r="K3432" i="10"/>
  <c r="K9567" i="10"/>
  <c r="K9551" i="10"/>
  <c r="K9535" i="10"/>
  <c r="K9519" i="10"/>
  <c r="K9503" i="10"/>
  <c r="K9487" i="10"/>
  <c r="K9471" i="10"/>
  <c r="K9455" i="10"/>
  <c r="K9439" i="10"/>
  <c r="K9423" i="10"/>
  <c r="K9407" i="10"/>
  <c r="K9055" i="10"/>
  <c r="K9039" i="10"/>
  <c r="K9023" i="10"/>
  <c r="K9007" i="10"/>
  <c r="K8991" i="10"/>
  <c r="K8975" i="10"/>
  <c r="K8959" i="10"/>
  <c r="K8943" i="10"/>
  <c r="K8927" i="10"/>
  <c r="K8911" i="10"/>
  <c r="K8895" i="10"/>
  <c r="K8879" i="10"/>
  <c r="K8863" i="10"/>
  <c r="K8847" i="10"/>
  <c r="K8831" i="10"/>
  <c r="K8815" i="10"/>
  <c r="K8799" i="10"/>
  <c r="K8783" i="10"/>
  <c r="K8767" i="10"/>
  <c r="K8751" i="10"/>
  <c r="K8735" i="10"/>
  <c r="K9998" i="10"/>
  <c r="K9982" i="10"/>
  <c r="K9966" i="10"/>
  <c r="K9950" i="10"/>
  <c r="K9822" i="10"/>
  <c r="K9806" i="10"/>
  <c r="K9790" i="10"/>
  <c r="K9774" i="10"/>
  <c r="K9758" i="10"/>
  <c r="K9742" i="10"/>
  <c r="K7462" i="10"/>
  <c r="K7446" i="10"/>
  <c r="K7430" i="10"/>
  <c r="K7414" i="10"/>
  <c r="K7398" i="10"/>
  <c r="K7382" i="10"/>
  <c r="K7366" i="10"/>
  <c r="K7350" i="10"/>
  <c r="K7334" i="10"/>
  <c r="K7318" i="10"/>
  <c r="K7302" i="10"/>
  <c r="K7286" i="10"/>
  <c r="K7270" i="10"/>
  <c r="K7254" i="10"/>
  <c r="K7238" i="10"/>
  <c r="K7222" i="10"/>
  <c r="K7206" i="10"/>
  <c r="K7190" i="10"/>
  <c r="K7174" i="10"/>
  <c r="K7158" i="10"/>
  <c r="K7142" i="10"/>
  <c r="K7126" i="10"/>
  <c r="K7110" i="10"/>
  <c r="K7094" i="10"/>
  <c r="K7078" i="10"/>
  <c r="K7062" i="10"/>
  <c r="K7046" i="10"/>
  <c r="K7030" i="10"/>
  <c r="K7014" i="10"/>
  <c r="K6998" i="10"/>
  <c r="K6982" i="10"/>
  <c r="K6966" i="10"/>
  <c r="K6950" i="10"/>
  <c r="K6934" i="10"/>
  <c r="K6918" i="10"/>
  <c r="K6902" i="10"/>
  <c r="K6886" i="10"/>
  <c r="K6870" i="10"/>
  <c r="K6854" i="10"/>
  <c r="K6838" i="10"/>
  <c r="K6822" i="10"/>
  <c r="K6806" i="10"/>
  <c r="K6790" i="10"/>
  <c r="K6774" i="10"/>
  <c r="K6758" i="10"/>
  <c r="K6742" i="10"/>
  <c r="K6726" i="10"/>
  <c r="K6710" i="10"/>
  <c r="K6694" i="10"/>
  <c r="K6678" i="10"/>
  <c r="K6662" i="10"/>
  <c r="K6646" i="10"/>
  <c r="K6630" i="10"/>
  <c r="K6614" i="10"/>
  <c r="K6598" i="10"/>
  <c r="K6582" i="10"/>
  <c r="K6566" i="10"/>
  <c r="K6550" i="10"/>
  <c r="K6534" i="10"/>
  <c r="K6518" i="10"/>
  <c r="K6502" i="10"/>
  <c r="K6486" i="10"/>
  <c r="K6470" i="10"/>
  <c r="K6454" i="10"/>
  <c r="K6438" i="10"/>
  <c r="K6422" i="10"/>
  <c r="K6406" i="10"/>
  <c r="K6390" i="10"/>
  <c r="K6374" i="10"/>
  <c r="K6358" i="10"/>
  <c r="K6342" i="10"/>
  <c r="K6326" i="10"/>
  <c r="K6310" i="10"/>
  <c r="K6294" i="10"/>
  <c r="K6278" i="10"/>
  <c r="K6262" i="10"/>
  <c r="K6246" i="10"/>
  <c r="K6230" i="10"/>
  <c r="K6214" i="10"/>
  <c r="K6198" i="10"/>
  <c r="K6182" i="10"/>
  <c r="K6166" i="10"/>
  <c r="K6150" i="10"/>
  <c r="K6134" i="10"/>
  <c r="K6118" i="10"/>
  <c r="K6102" i="10"/>
  <c r="K6086" i="10"/>
  <c r="K6070" i="10"/>
  <c r="K6054" i="10"/>
  <c r="K6038" i="10"/>
  <c r="K6022" i="10"/>
  <c r="K6006" i="10"/>
  <c r="K5990" i="10"/>
  <c r="K5974" i="10"/>
  <c r="K5958" i="10"/>
  <c r="K5942" i="10"/>
  <c r="K5926" i="10"/>
  <c r="K5910" i="10"/>
  <c r="K5894" i="10"/>
  <c r="K5878" i="10"/>
  <c r="K5862" i="10"/>
  <c r="K5846" i="10"/>
  <c r="K5830" i="10"/>
  <c r="K5814" i="10"/>
  <c r="K5798" i="10"/>
  <c r="K5782" i="10"/>
  <c r="K5766" i="10"/>
  <c r="K5750" i="10"/>
  <c r="K5734" i="10"/>
  <c r="K5718" i="10"/>
  <c r="K5702" i="10"/>
  <c r="K5686" i="10"/>
  <c r="K5670" i="10"/>
  <c r="K5654" i="10"/>
  <c r="K5638" i="10"/>
  <c r="K5622" i="10"/>
  <c r="K5606" i="10"/>
  <c r="K5590" i="10"/>
  <c r="K5574" i="10"/>
  <c r="K5558" i="10"/>
  <c r="K5542" i="10"/>
  <c r="K5526" i="10"/>
  <c r="K5510" i="10"/>
  <c r="K5494" i="10"/>
  <c r="K5478" i="10"/>
  <c r="K5462" i="10"/>
  <c r="K5446" i="10"/>
  <c r="K5430" i="10"/>
  <c r="K5414" i="10"/>
  <c r="K5398" i="10"/>
  <c r="K5382" i="10"/>
  <c r="K5366" i="10"/>
  <c r="K5350" i="10"/>
  <c r="K5334" i="10"/>
  <c r="K5318" i="10"/>
  <c r="K5302" i="10"/>
  <c r="K5286" i="10"/>
  <c r="K5270" i="10"/>
  <c r="K5254" i="10"/>
  <c r="K5238" i="10"/>
  <c r="K5222" i="10"/>
  <c r="K5206" i="10"/>
  <c r="K5190" i="10"/>
  <c r="K5174" i="10"/>
  <c r="K5158" i="10"/>
  <c r="K5142" i="10"/>
  <c r="K5126" i="10"/>
  <c r="K5110" i="10"/>
  <c r="K5094" i="10"/>
  <c r="K5078" i="10"/>
  <c r="K5062" i="10"/>
  <c r="K5046" i="10"/>
  <c r="K5030" i="10"/>
  <c r="K5014" i="10"/>
  <c r="K4998" i="10"/>
  <c r="K4982" i="10"/>
  <c r="K4966" i="10"/>
  <c r="K4950" i="10"/>
  <c r="K4934" i="10"/>
  <c r="K4918" i="10"/>
  <c r="K4902" i="10"/>
  <c r="K4886" i="10"/>
  <c r="K4870" i="10"/>
  <c r="K4854" i="10"/>
  <c r="K4838" i="10"/>
  <c r="K4822" i="10"/>
  <c r="K4806" i="10"/>
  <c r="K4790" i="10"/>
  <c r="K4774" i="10"/>
  <c r="K4758" i="10"/>
  <c r="K4742" i="10"/>
  <c r="K4726" i="10"/>
  <c r="K4710" i="10"/>
  <c r="K4694" i="10"/>
  <c r="K4678" i="10"/>
  <c r="K4662" i="10"/>
  <c r="K4646" i="10"/>
  <c r="K4630" i="10"/>
  <c r="K4614" i="10"/>
  <c r="K4598" i="10"/>
  <c r="K4582" i="10"/>
  <c r="K4566" i="10"/>
  <c r="K4550" i="10"/>
  <c r="K4534" i="10"/>
  <c r="K4518" i="10"/>
  <c r="K4502" i="10"/>
  <c r="K4486" i="10"/>
  <c r="K4470" i="10"/>
  <c r="K4454" i="10"/>
  <c r="K4438" i="10"/>
  <c r="K4422" i="10"/>
  <c r="K4406" i="10"/>
  <c r="K4390" i="10"/>
  <c r="K4374" i="10"/>
  <c r="K4358" i="10"/>
  <c r="K4342" i="10"/>
  <c r="K4326" i="10"/>
  <c r="K4310" i="10"/>
  <c r="K4294" i="10"/>
  <c r="K4278" i="10"/>
  <c r="K4262" i="10"/>
  <c r="K4246" i="10"/>
  <c r="K4230" i="10"/>
  <c r="K4214" i="10"/>
  <c r="K4198" i="10"/>
  <c r="K4182" i="10"/>
  <c r="K4166" i="10"/>
  <c r="K4150" i="10"/>
  <c r="K4134" i="10"/>
  <c r="K4118" i="10"/>
  <c r="K4102" i="10"/>
  <c r="K4086" i="10"/>
  <c r="K4070" i="10"/>
  <c r="K4054" i="10"/>
  <c r="K4038" i="10"/>
  <c r="K4022" i="10"/>
  <c r="K4006" i="10"/>
  <c r="K3990" i="10"/>
  <c r="K3974" i="10"/>
  <c r="K3958" i="10"/>
  <c r="K3942" i="10"/>
  <c r="K3926" i="10"/>
  <c r="K3910" i="10"/>
  <c r="K3894" i="10"/>
  <c r="K3878" i="10"/>
  <c r="K3862" i="10"/>
  <c r="K3846" i="10"/>
  <c r="K3830" i="10"/>
  <c r="K3814" i="10"/>
  <c r="K3798" i="10"/>
  <c r="K3782" i="10"/>
  <c r="K3766" i="10"/>
  <c r="K3750" i="10"/>
  <c r="K3734" i="10"/>
  <c r="K3718" i="10"/>
  <c r="K3702" i="10"/>
  <c r="K3686" i="10"/>
  <c r="K3670" i="10"/>
  <c r="K3654" i="10"/>
  <c r="K3638" i="10"/>
  <c r="K3622" i="10"/>
  <c r="K3606" i="10"/>
  <c r="K3590" i="10"/>
  <c r="K3574" i="10"/>
  <c r="K1545" i="10"/>
  <c r="K1529" i="10"/>
  <c r="K1513" i="10"/>
  <c r="K1497" i="10"/>
  <c r="K1481" i="10"/>
  <c r="K1465" i="10"/>
  <c r="K1449" i="10"/>
  <c r="K1433" i="10"/>
  <c r="K1417" i="10"/>
  <c r="K1401" i="10"/>
  <c r="K1385" i="10"/>
  <c r="K1369" i="10"/>
  <c r="K1353" i="10"/>
  <c r="K1257" i="10"/>
  <c r="K1241" i="10"/>
  <c r="K1225" i="10"/>
  <c r="K1209" i="10"/>
  <c r="K1193" i="10"/>
  <c r="K1177" i="10"/>
  <c r="K1161" i="10"/>
  <c r="K1145" i="10"/>
  <c r="K1129" i="10"/>
  <c r="K1113" i="10"/>
  <c r="K1097" i="10"/>
  <c r="K1081" i="10"/>
  <c r="K1065" i="10"/>
  <c r="K1049" i="10"/>
  <c r="K1033" i="10"/>
  <c r="K1017" i="10"/>
  <c r="K1001" i="10"/>
  <c r="K985" i="10"/>
  <c r="K969" i="10"/>
  <c r="K953" i="10"/>
  <c r="K937" i="10"/>
  <c r="K921" i="10"/>
  <c r="K905" i="10"/>
  <c r="K889" i="10"/>
  <c r="K873" i="10"/>
  <c r="K857" i="10"/>
  <c r="K841" i="10"/>
  <c r="K825" i="10"/>
  <c r="K809" i="10"/>
  <c r="K793" i="10"/>
  <c r="K777" i="10"/>
  <c r="K761" i="10"/>
  <c r="K745" i="10"/>
  <c r="K729" i="10"/>
  <c r="K713" i="10"/>
  <c r="K697" i="10"/>
  <c r="K681" i="10"/>
  <c r="K665" i="10"/>
  <c r="K649" i="10"/>
  <c r="K633" i="10"/>
  <c r="K617" i="10"/>
  <c r="K601" i="10"/>
  <c r="K585" i="10"/>
  <c r="K569" i="10"/>
  <c r="K553" i="10"/>
  <c r="K537" i="10"/>
  <c r="K521" i="10"/>
  <c r="K505" i="10"/>
  <c r="K489" i="10"/>
  <c r="K473" i="10"/>
  <c r="K457" i="10"/>
  <c r="K441" i="10"/>
  <c r="K425" i="10"/>
  <c r="K409" i="10"/>
  <c r="K393" i="10"/>
  <c r="K377" i="10"/>
  <c r="K361" i="10"/>
  <c r="K345" i="10"/>
  <c r="K329" i="10"/>
  <c r="K313" i="10"/>
  <c r="K297" i="10"/>
  <c r="K281" i="10"/>
  <c r="K265" i="10"/>
  <c r="K249" i="10"/>
  <c r="K233" i="10"/>
  <c r="K217" i="10"/>
  <c r="K201" i="10"/>
  <c r="K185" i="10"/>
  <c r="K169" i="10"/>
  <c r="K153" i="10"/>
  <c r="K137" i="10"/>
  <c r="K121" i="10"/>
  <c r="K105" i="10"/>
  <c r="K89" i="10"/>
  <c r="K73" i="10"/>
  <c r="K57" i="10"/>
  <c r="K41" i="10"/>
  <c r="K25" i="10"/>
  <c r="K419" i="10"/>
  <c r="K359" i="10"/>
  <c r="K263" i="10"/>
  <c r="K231" i="10"/>
  <c r="K167" i="10"/>
  <c r="K83" i="10"/>
  <c r="K7458" i="10"/>
  <c r="K7442" i="10"/>
  <c r="K7426" i="10"/>
  <c r="K7410" i="10"/>
  <c r="K7394" i="10"/>
  <c r="K7378" i="10"/>
  <c r="K7362" i="10"/>
  <c r="K7346" i="10"/>
  <c r="K7330" i="10"/>
  <c r="K7314" i="10"/>
  <c r="K7298" i="10"/>
  <c r="K7282" i="10"/>
  <c r="K7266" i="10"/>
  <c r="K7250" i="10"/>
  <c r="K7234" i="10"/>
  <c r="K7218" i="10"/>
  <c r="K7202" i="10"/>
  <c r="K7186" i="10"/>
  <c r="K7170" i="10"/>
  <c r="K7154" i="10"/>
  <c r="K7138" i="10"/>
  <c r="K7122" i="10"/>
  <c r="K7106" i="10"/>
  <c r="K7090" i="10"/>
  <c r="K7074" i="10"/>
  <c r="K7058" i="10"/>
  <c r="K7042" i="10"/>
  <c r="K7026" i="10"/>
  <c r="K7010" i="10"/>
  <c r="K6994" i="10"/>
  <c r="K6978" i="10"/>
  <c r="K6962" i="10"/>
  <c r="K6946" i="10"/>
  <c r="K6930" i="10"/>
  <c r="K6914" i="10"/>
  <c r="K6898" i="10"/>
  <c r="K6882" i="10"/>
  <c r="K6866" i="10"/>
  <c r="K6850" i="10"/>
  <c r="K6834" i="10"/>
  <c r="K6818" i="10"/>
  <c r="K6802" i="10"/>
  <c r="K6786" i="10"/>
  <c r="K6770" i="10"/>
  <c r="K6754" i="10"/>
  <c r="K6738" i="10"/>
  <c r="K6722" i="10"/>
  <c r="K6706" i="10"/>
  <c r="K6690" i="10"/>
  <c r="K6674" i="10"/>
  <c r="K6658" i="10"/>
  <c r="K6642" i="10"/>
  <c r="K6626" i="10"/>
  <c r="K6610" i="10"/>
  <c r="K6594" i="10"/>
  <c r="K6578" i="10"/>
  <c r="K6562" i="10"/>
  <c r="K6546" i="10"/>
  <c r="K6530" i="10"/>
  <c r="K6514" i="10"/>
  <c r="K6498" i="10"/>
  <c r="K6482" i="10"/>
  <c r="K6466" i="10"/>
  <c r="K6450" i="10"/>
  <c r="K6434" i="10"/>
  <c r="K6418" i="10"/>
  <c r="K6402" i="10"/>
  <c r="K6386" i="10"/>
  <c r="K6370" i="10"/>
  <c r="K6354" i="10"/>
  <c r="K6338" i="10"/>
  <c r="K6322" i="10"/>
  <c r="K6306" i="10"/>
  <c r="K6290" i="10"/>
  <c r="K6274" i="10"/>
  <c r="K6258" i="10"/>
  <c r="K6242" i="10"/>
  <c r="K6226" i="10"/>
  <c r="K6210" i="10"/>
  <c r="K6194" i="10"/>
  <c r="K6178" i="10"/>
  <c r="K6162" i="10"/>
  <c r="K6146" i="10"/>
  <c r="K6130" i="10"/>
  <c r="K6114" i="10"/>
  <c r="K6098" i="10"/>
  <c r="K6082" i="10"/>
  <c r="K6066" i="10"/>
  <c r="K6050" i="10"/>
  <c r="K6034" i="10"/>
  <c r="K6018" i="10"/>
  <c r="K6002" i="10"/>
  <c r="K5986" i="10"/>
  <c r="K5970" i="10"/>
  <c r="K5954" i="10"/>
  <c r="K5938" i="10"/>
  <c r="K5922" i="10"/>
  <c r="K5906" i="10"/>
  <c r="K5890" i="10"/>
  <c r="K5874" i="10"/>
  <c r="K5858" i="10"/>
  <c r="K5842" i="10"/>
  <c r="K5826" i="10"/>
  <c r="K5810" i="10"/>
  <c r="K5794" i="10"/>
  <c r="K5778" i="10"/>
  <c r="K5762" i="10"/>
  <c r="K5746" i="10"/>
  <c r="K5730" i="10"/>
  <c r="K5714" i="10"/>
  <c r="K5698" i="10"/>
  <c r="K5682" i="10"/>
  <c r="K5666" i="10"/>
  <c r="K5650" i="10"/>
  <c r="K5634" i="10"/>
  <c r="K5618" i="10"/>
  <c r="K5602" i="10"/>
  <c r="K5586" i="10"/>
  <c r="K5570" i="10"/>
  <c r="K5554" i="10"/>
  <c r="K5538" i="10"/>
  <c r="K5522" i="10"/>
  <c r="K5506" i="10"/>
  <c r="K5490" i="10"/>
  <c r="K5474" i="10"/>
  <c r="K5458" i="10"/>
  <c r="K5442" i="10"/>
  <c r="K5426" i="10"/>
  <c r="K5410" i="10"/>
  <c r="K5394" i="10"/>
  <c r="K5378" i="10"/>
  <c r="K5362" i="10"/>
  <c r="K5346" i="10"/>
  <c r="K5330" i="10"/>
  <c r="K5314" i="10"/>
  <c r="K5298" i="10"/>
  <c r="K5282" i="10"/>
  <c r="K5266" i="10"/>
  <c r="K5250" i="10"/>
  <c r="K5234" i="10"/>
  <c r="K5218" i="10"/>
  <c r="K5202" i="10"/>
  <c r="K5186" i="10"/>
  <c r="K5170" i="10"/>
  <c r="K5154" i="10"/>
  <c r="K5138" i="10"/>
  <c r="K5122" i="10"/>
  <c r="K5106" i="10"/>
  <c r="K5090" i="10"/>
  <c r="K5074" i="10"/>
  <c r="K5058" i="10"/>
  <c r="K5042" i="10"/>
  <c r="K5026" i="10"/>
  <c r="K5010" i="10"/>
  <c r="K4994" i="10"/>
  <c r="K4978" i="10"/>
  <c r="K4962" i="10"/>
  <c r="K4946" i="10"/>
  <c r="K4930" i="10"/>
  <c r="K4914" i="10"/>
  <c r="K4898" i="10"/>
  <c r="K4882" i="10"/>
  <c r="K4866" i="10"/>
  <c r="K4850" i="10"/>
  <c r="K4834" i="10"/>
  <c r="K4818" i="10"/>
  <c r="K4802" i="10"/>
  <c r="K4786" i="10"/>
  <c r="K4770" i="10"/>
  <c r="K4754" i="10"/>
  <c r="K4738" i="10"/>
  <c r="K4722" i="10"/>
  <c r="K4706" i="10"/>
  <c r="K4690" i="10"/>
  <c r="K4674" i="10"/>
  <c r="K4658" i="10"/>
  <c r="K4642" i="10"/>
  <c r="K4626" i="10"/>
  <c r="K4610" i="10"/>
  <c r="K4594" i="10"/>
  <c r="K4578" i="10"/>
  <c r="K4562" i="10"/>
  <c r="K4546" i="10"/>
  <c r="K4530" i="10"/>
  <c r="K4514" i="10"/>
  <c r="K4498" i="10"/>
  <c r="K4482" i="10"/>
  <c r="K4466" i="10"/>
  <c r="K4450" i="10"/>
  <c r="K4434" i="10"/>
  <c r="K4418" i="10"/>
  <c r="K4402" i="10"/>
  <c r="K4386" i="10"/>
  <c r="K4370" i="10"/>
  <c r="K4354" i="10"/>
  <c r="K4338" i="10"/>
  <c r="K4322" i="10"/>
  <c r="K4306" i="10"/>
  <c r="K4290" i="10"/>
  <c r="K4274" i="10"/>
  <c r="K4258" i="10"/>
  <c r="K4242" i="10"/>
  <c r="K4226" i="10"/>
  <c r="K4210" i="10"/>
  <c r="K4194" i="10"/>
  <c r="K4178" i="10"/>
  <c r="K4162" i="10"/>
  <c r="K4146" i="10"/>
  <c r="K4130" i="10"/>
  <c r="K4114" i="10"/>
  <c r="K4098" i="10"/>
  <c r="K4082" i="10"/>
  <c r="K4066" i="10"/>
  <c r="K4050" i="10"/>
  <c r="K4034" i="10"/>
  <c r="K4018" i="10"/>
  <c r="K4002" i="10"/>
  <c r="K3986" i="10"/>
  <c r="K3970" i="10"/>
  <c r="K3954" i="10"/>
  <c r="K3938" i="10"/>
  <c r="K3922" i="10"/>
  <c r="K3906" i="10"/>
  <c r="K3890" i="10"/>
  <c r="K3874" i="10"/>
  <c r="K3858" i="10"/>
  <c r="K3842" i="10"/>
  <c r="K3826" i="10"/>
  <c r="K3810" i="10"/>
  <c r="K3794" i="10"/>
  <c r="K3778" i="10"/>
  <c r="K3762" i="10"/>
  <c r="K3746" i="10"/>
  <c r="K3730" i="10"/>
  <c r="K3714" i="10"/>
  <c r="K3698" i="10"/>
  <c r="K3682" i="10"/>
  <c r="K3666" i="10"/>
  <c r="K3650" i="10"/>
  <c r="K3634" i="10"/>
  <c r="K3618" i="10"/>
  <c r="K3602" i="10"/>
  <c r="K3586" i="10"/>
  <c r="K3570" i="10"/>
  <c r="K1541" i="10"/>
  <c r="K1525" i="10"/>
  <c r="K1509" i="10"/>
  <c r="K1493" i="10"/>
  <c r="K1477" i="10"/>
  <c r="K1461" i="10"/>
  <c r="K1445" i="10"/>
  <c r="K1429" i="10"/>
  <c r="K1413" i="10"/>
  <c r="K1397" i="10"/>
  <c r="K1381" i="10"/>
  <c r="K1365" i="10"/>
  <c r="K1349" i="10"/>
  <c r="K1253" i="10"/>
  <c r="K1237" i="10"/>
  <c r="K1221" i="10"/>
  <c r="K1205" i="10"/>
  <c r="K1189" i="10"/>
  <c r="K1173" i="10"/>
  <c r="K1157" i="10"/>
  <c r="K1141" i="10"/>
  <c r="K1125" i="10"/>
  <c r="K1109" i="10"/>
  <c r="K1093" i="10"/>
  <c r="K1077" i="10"/>
  <c r="K1061" i="10"/>
  <c r="K1045" i="10"/>
  <c r="K1029" i="10"/>
  <c r="K1013" i="10"/>
  <c r="K997" i="10"/>
  <c r="K981" i="10"/>
  <c r="K965" i="10"/>
  <c r="K949" i="10"/>
  <c r="K933" i="10"/>
  <c r="K917" i="10"/>
  <c r="K901" i="10"/>
  <c r="K885" i="10"/>
  <c r="K869" i="10"/>
  <c r="K853" i="10"/>
  <c r="K837" i="10"/>
  <c r="K821" i="10"/>
  <c r="K805" i="10"/>
  <c r="K789" i="10"/>
  <c r="K773" i="10"/>
  <c r="K757" i="10"/>
  <c r="K741" i="10"/>
  <c r="K725" i="10"/>
  <c r="K709" i="10"/>
  <c r="K693" i="10"/>
  <c r="K677" i="10"/>
  <c r="K661" i="10"/>
  <c r="K645" i="10"/>
  <c r="K629" i="10"/>
  <c r="K613" i="10"/>
  <c r="K597" i="10"/>
  <c r="K581" i="10"/>
  <c r="K565" i="10"/>
  <c r="K549" i="10"/>
  <c r="K533" i="10"/>
  <c r="K517" i="10"/>
  <c r="K501" i="10"/>
  <c r="K485" i="10"/>
  <c r="K469" i="10"/>
  <c r="K453" i="10"/>
  <c r="K437" i="10"/>
  <c r="K421" i="10"/>
  <c r="K405" i="10"/>
  <c r="K389" i="10"/>
  <c r="K373" i="10"/>
  <c r="K357" i="10"/>
  <c r="K341" i="10"/>
  <c r="K325" i="10"/>
  <c r="K309" i="10"/>
  <c r="K293" i="10"/>
  <c r="K277" i="10"/>
  <c r="K261" i="10"/>
  <c r="K245" i="10"/>
  <c r="K229" i="10"/>
  <c r="K213" i="10"/>
  <c r="K197" i="10"/>
  <c r="K181" i="10"/>
  <c r="K165" i="10"/>
  <c r="K149" i="10"/>
  <c r="K133" i="10"/>
  <c r="K117" i="10"/>
  <c r="K101" i="10"/>
  <c r="K85" i="10"/>
  <c r="K69" i="10"/>
  <c r="K53" i="10"/>
  <c r="K37" i="10"/>
  <c r="K21" i="10"/>
  <c r="K6190" i="10"/>
  <c r="K6174" i="10"/>
  <c r="K6158" i="10"/>
  <c r="K6142" i="10"/>
  <c r="K6126" i="10"/>
  <c r="K6110" i="10"/>
  <c r="K6094" i="10"/>
  <c r="K6078" i="10"/>
  <c r="K6062" i="10"/>
  <c r="K6046" i="10"/>
  <c r="K6030" i="10"/>
  <c r="K6014" i="10"/>
  <c r="K5998" i="10"/>
  <c r="K5982" i="10"/>
  <c r="K5966" i="10"/>
  <c r="K5950" i="10"/>
  <c r="K5934" i="10"/>
  <c r="K5918" i="10"/>
  <c r="K5902" i="10"/>
  <c r="K5886" i="10"/>
  <c r="K5870" i="10"/>
  <c r="K5854" i="10"/>
  <c r="K5838" i="10"/>
  <c r="K5822" i="10"/>
  <c r="K5806" i="10"/>
  <c r="K5790" i="10"/>
  <c r="K5774" i="10"/>
  <c r="K5758" i="10"/>
  <c r="K5742" i="10"/>
  <c r="K5726" i="10"/>
  <c r="K5710" i="10"/>
  <c r="K5694" i="10"/>
  <c r="K5678" i="10"/>
  <c r="K5662" i="10"/>
  <c r="K5646" i="10"/>
  <c r="K5630" i="10"/>
  <c r="K5614" i="10"/>
  <c r="K5598" i="10"/>
  <c r="K5582" i="10"/>
  <c r="K5566" i="10"/>
  <c r="K5550" i="10"/>
  <c r="K5534" i="10"/>
  <c r="K5518" i="10"/>
  <c r="K5502" i="10"/>
  <c r="K5486" i="10"/>
  <c r="K5470" i="10"/>
  <c r="K5454" i="10"/>
  <c r="K5438" i="10"/>
  <c r="K5422" i="10"/>
  <c r="K5406" i="10"/>
  <c r="K5390" i="10"/>
  <c r="K5374" i="10"/>
  <c r="K5358" i="10"/>
  <c r="K5342" i="10"/>
  <c r="K5326" i="10"/>
  <c r="K5310" i="10"/>
  <c r="K5294" i="10"/>
  <c r="K5278" i="10"/>
  <c r="K5262" i="10"/>
  <c r="K5246" i="10"/>
  <c r="K5230" i="10"/>
  <c r="K5214" i="10"/>
  <c r="K5198" i="10"/>
  <c r="K5182" i="10"/>
  <c r="K5166" i="10"/>
  <c r="K5150" i="10"/>
  <c r="K5134" i="10"/>
  <c r="K5118" i="10"/>
  <c r="K5102" i="10"/>
  <c r="K5086" i="10"/>
  <c r="K5070" i="10"/>
  <c r="K5054" i="10"/>
  <c r="K5038" i="10"/>
  <c r="K5022" i="10"/>
  <c r="K5006" i="10"/>
  <c r="K4990" i="10"/>
  <c r="K4974" i="10"/>
  <c r="K4958" i="10"/>
  <c r="K4942" i="10"/>
  <c r="K4926" i="10"/>
  <c r="K4910" i="10"/>
  <c r="K4894" i="10"/>
  <c r="K4878" i="10"/>
  <c r="K4862" i="10"/>
  <c r="K4846" i="10"/>
  <c r="K4830" i="10"/>
  <c r="K4814" i="10"/>
  <c r="K4798" i="10"/>
  <c r="K4782" i="10"/>
  <c r="K4766" i="10"/>
  <c r="K4750" i="10"/>
  <c r="K4734" i="10"/>
  <c r="K4718" i="10"/>
  <c r="K4702" i="10"/>
  <c r="K4686" i="10"/>
  <c r="K4670" i="10"/>
  <c r="K4654" i="10"/>
  <c r="K4638" i="10"/>
  <c r="K4622" i="10"/>
  <c r="K4606" i="10"/>
  <c r="K4590" i="10"/>
  <c r="K4574" i="10"/>
  <c r="K4558" i="10"/>
  <c r="K4542" i="10"/>
  <c r="K4526" i="10"/>
  <c r="K4510" i="10"/>
  <c r="K4494" i="10"/>
  <c r="K4478" i="10"/>
  <c r="K4462" i="10"/>
  <c r="K4446" i="10"/>
  <c r="K4430" i="10"/>
  <c r="K4414" i="10"/>
  <c r="K4398" i="10"/>
  <c r="K4382" i="10"/>
  <c r="K4366" i="10"/>
  <c r="K4350" i="10"/>
  <c r="K4334" i="10"/>
  <c r="K4318" i="10"/>
  <c r="K4302" i="10"/>
  <c r="K4286" i="10"/>
  <c r="K4270" i="10"/>
  <c r="K4254" i="10"/>
  <c r="K4238" i="10"/>
  <c r="K4222" i="10"/>
  <c r="K4206" i="10"/>
  <c r="K4190" i="10"/>
  <c r="K4174" i="10"/>
  <c r="K4158" i="10"/>
  <c r="K4142" i="10"/>
  <c r="K4126" i="10"/>
  <c r="K4110" i="10"/>
  <c r="K4094" i="10"/>
  <c r="K4078" i="10"/>
  <c r="K4062" i="10"/>
  <c r="K4046" i="10"/>
  <c r="K4030" i="10"/>
  <c r="K4014" i="10"/>
  <c r="K3998" i="10"/>
  <c r="K3982" i="10"/>
  <c r="K3966" i="10"/>
  <c r="K3950" i="10"/>
  <c r="K3934" i="10"/>
  <c r="K3918" i="10"/>
  <c r="K3902" i="10"/>
  <c r="K3886" i="10"/>
  <c r="K3870" i="10"/>
  <c r="K3854" i="10"/>
  <c r="K3838" i="10"/>
  <c r="K3822" i="10"/>
  <c r="K3806" i="10"/>
  <c r="K3790" i="10"/>
  <c r="K3774" i="10"/>
  <c r="K3758" i="10"/>
  <c r="K3742" i="10"/>
  <c r="K3726" i="10"/>
  <c r="K3710" i="10"/>
  <c r="K3694" i="10"/>
  <c r="K3678" i="10"/>
  <c r="K3662" i="10"/>
  <c r="K3646" i="10"/>
  <c r="K3630" i="10"/>
  <c r="K3614" i="10"/>
  <c r="K3598" i="10"/>
  <c r="K3582" i="10"/>
  <c r="K1537" i="10"/>
  <c r="K1521" i="10"/>
  <c r="K1505" i="10"/>
  <c r="K1489" i="10"/>
  <c r="K1473" i="10"/>
  <c r="K1457" i="10"/>
  <c r="K1441" i="10"/>
  <c r="K1425" i="10"/>
  <c r="K1409" i="10"/>
  <c r="K1393" i="10"/>
  <c r="K1377" i="10"/>
  <c r="K1361" i="10"/>
  <c r="K1345" i="10"/>
  <c r="K1249" i="10"/>
  <c r="K1233" i="10"/>
  <c r="K1217" i="10"/>
  <c r="K1201" i="10"/>
  <c r="K1185" i="10"/>
  <c r="K1169" i="10"/>
  <c r="K1153" i="10"/>
  <c r="K1137" i="10"/>
  <c r="K1121" i="10"/>
  <c r="K1105" i="10"/>
  <c r="K1089" i="10"/>
  <c r="K1073" i="10"/>
  <c r="K1057" i="10"/>
  <c r="K1041" i="10"/>
  <c r="K1025" i="10"/>
  <c r="K1009" i="10"/>
  <c r="K993" i="10"/>
  <c r="K977" i="10"/>
  <c r="K961" i="10"/>
  <c r="K945" i="10"/>
  <c r="K929" i="10"/>
  <c r="K913" i="10"/>
  <c r="K897" i="10"/>
  <c r="K881" i="10"/>
  <c r="K865" i="10"/>
  <c r="K849" i="10"/>
  <c r="K833" i="10"/>
  <c r="K817" i="10"/>
  <c r="K801" i="10"/>
  <c r="K785" i="10"/>
  <c r="K769" i="10"/>
  <c r="K753" i="10"/>
  <c r="K737" i="10"/>
  <c r="K721" i="10"/>
  <c r="K705" i="10"/>
  <c r="K689" i="10"/>
  <c r="K673" i="10"/>
  <c r="K657" i="10"/>
  <c r="K641" i="10"/>
  <c r="K625" i="10"/>
  <c r="K609" i="10"/>
  <c r="K593" i="10"/>
  <c r="K577" i="10"/>
  <c r="K561" i="10"/>
  <c r="K545" i="10"/>
  <c r="K529" i="10"/>
  <c r="K513" i="10"/>
  <c r="K497" i="10"/>
  <c r="K481" i="10"/>
  <c r="K465" i="10"/>
  <c r="K449" i="10"/>
  <c r="K433" i="10"/>
  <c r="K417" i="10"/>
  <c r="K401" i="10"/>
  <c r="K385" i="10"/>
  <c r="K369" i="10"/>
  <c r="K353" i="10"/>
  <c r="K337" i="10"/>
  <c r="K321" i="10"/>
  <c r="K305" i="10"/>
  <c r="K289" i="10"/>
  <c r="K273" i="10"/>
  <c r="K257" i="10"/>
  <c r="K241" i="10"/>
  <c r="K225" i="10"/>
  <c r="K209" i="10"/>
  <c r="K193" i="10"/>
  <c r="K177" i="10"/>
  <c r="K161" i="10"/>
  <c r="K145" i="10"/>
  <c r="K129" i="10"/>
  <c r="K113" i="10"/>
  <c r="K97" i="10"/>
  <c r="K81" i="10"/>
  <c r="K65" i="10"/>
  <c r="K49" i="10"/>
  <c r="K33" i="10"/>
  <c r="K17" i="10"/>
  <c r="K2292" i="10"/>
  <c r="K2276" i="10"/>
  <c r="K2260" i="10"/>
  <c r="K2244" i="10"/>
  <c r="K2228" i="10"/>
  <c r="K2212" i="10"/>
  <c r="K2196" i="10"/>
  <c r="K2180" i="10"/>
  <c r="K2164" i="10"/>
  <c r="K2148" i="10"/>
  <c r="K2132" i="10"/>
  <c r="K2116" i="10"/>
  <c r="K2100" i="10"/>
  <c r="K2084" i="10"/>
  <c r="K2068" i="10"/>
  <c r="K2052" i="10"/>
  <c r="K2036" i="10"/>
  <c r="K2020" i="10"/>
  <c r="K2004" i="10"/>
  <c r="K1988" i="10"/>
  <c r="K1972" i="10"/>
  <c r="K1956" i="10"/>
  <c r="K1940" i="10"/>
  <c r="K1924" i="10"/>
  <c r="K1908" i="10"/>
  <c r="K1892" i="10"/>
  <c r="K1876" i="10"/>
  <c r="K1860" i="10"/>
  <c r="K1844" i="10"/>
  <c r="K1828" i="10"/>
  <c r="K1812" i="10"/>
  <c r="K1796" i="10"/>
  <c r="K1780" i="10"/>
  <c r="K1764" i="10"/>
  <c r="K1748" i="10"/>
  <c r="K1732" i="10"/>
  <c r="K1716" i="10"/>
  <c r="K1700" i="10"/>
  <c r="K1684" i="10"/>
  <c r="K1668" i="10"/>
  <c r="K1652" i="10"/>
  <c r="K1636" i="10"/>
  <c r="K1620" i="10"/>
  <c r="K1604" i="10"/>
  <c r="K1584" i="10"/>
  <c r="K1568" i="10"/>
  <c r="K1552" i="10"/>
  <c r="K1532" i="10"/>
  <c r="K1500" i="10"/>
  <c r="K1472" i="10"/>
  <c r="K1436" i="10"/>
  <c r="K1404" i="10"/>
  <c r="K1372" i="10"/>
  <c r="K1340" i="10"/>
  <c r="K1312" i="10"/>
  <c r="K1280" i="10"/>
  <c r="K1248" i="10"/>
  <c r="K1216" i="10"/>
  <c r="K1184" i="10"/>
  <c r="K1152" i="10"/>
  <c r="K1112" i="10"/>
  <c r="K1080" i="10"/>
  <c r="K1048" i="10"/>
  <c r="K996" i="10"/>
  <c r="K944" i="10"/>
  <c r="K896" i="10"/>
  <c r="K844" i="10"/>
  <c r="K796" i="10"/>
  <c r="K744" i="10"/>
  <c r="K688" i="10"/>
  <c r="K632" i="10"/>
  <c r="K592" i="10"/>
  <c r="K512" i="10"/>
  <c r="K440" i="10"/>
  <c r="K380" i="10"/>
  <c r="K324" i="10"/>
  <c r="K284" i="10"/>
  <c r="K236" i="10"/>
  <c r="K180" i="10"/>
  <c r="K140" i="10"/>
  <c r="K88" i="10"/>
  <c r="K36" i="10"/>
  <c r="K1327" i="10"/>
  <c r="K1311" i="10"/>
  <c r="K1295" i="10"/>
  <c r="K1279" i="10"/>
  <c r="K1806" i="10"/>
  <c r="K1790" i="10"/>
  <c r="K1774" i="10"/>
  <c r="K1758" i="10"/>
  <c r="K1742" i="10"/>
  <c r="K1726" i="10"/>
  <c r="K1710" i="10"/>
  <c r="K1694" i="10"/>
  <c r="K1678" i="10"/>
  <c r="K1662" i="10"/>
  <c r="K1646" i="10"/>
  <c r="K1630" i="10"/>
  <c r="K1614" i="10"/>
  <c r="K1598" i="10"/>
  <c r="K1582" i="10"/>
  <c r="K1566" i="10"/>
  <c r="K1550" i="10"/>
  <c r="K1534" i="10"/>
  <c r="K1518" i="10"/>
  <c r="K1502" i="10"/>
  <c r="K1486" i="10"/>
  <c r="K1470" i="10"/>
  <c r="K1454" i="10"/>
  <c r="K1438" i="10"/>
  <c r="K1422" i="10"/>
  <c r="K1406" i="10"/>
  <c r="K1390" i="10"/>
  <c r="K1374" i="10"/>
  <c r="K1358" i="10"/>
  <c r="K1342" i="10"/>
  <c r="K1326" i="10"/>
  <c r="K1310" i="10"/>
  <c r="K1294" i="10"/>
  <c r="K1278" i="10"/>
  <c r="K1262" i="10"/>
  <c r="K1246" i="10"/>
  <c r="K1230" i="10"/>
  <c r="K1214" i="10"/>
  <c r="K1198" i="10"/>
  <c r="K1182" i="10"/>
  <c r="K1166" i="10"/>
  <c r="K1150" i="10"/>
  <c r="K1134" i="10"/>
  <c r="K1118" i="10"/>
  <c r="K1102" i="10"/>
  <c r="K1086" i="10"/>
  <c r="K1070" i="10"/>
  <c r="K1054" i="10"/>
  <c r="K1038" i="10"/>
  <c r="K1022" i="10"/>
  <c r="K1006" i="10"/>
  <c r="K990" i="10"/>
  <c r="K974" i="10"/>
  <c r="K958" i="10"/>
  <c r="K942" i="10"/>
  <c r="K926" i="10"/>
  <c r="K910" i="10"/>
  <c r="K894" i="10"/>
  <c r="K878" i="10"/>
  <c r="K862" i="10"/>
  <c r="K846" i="10"/>
  <c r="K830" i="10"/>
  <c r="K814" i="10"/>
  <c r="K798" i="10"/>
  <c r="K782" i="10"/>
  <c r="K766" i="10"/>
  <c r="K750" i="10"/>
  <c r="K734" i="10"/>
  <c r="K718" i="10"/>
  <c r="K702" i="10"/>
  <c r="K686" i="10"/>
  <c r="K670" i="10"/>
  <c r="K654" i="10"/>
  <c r="K638" i="10"/>
  <c r="K622" i="10"/>
  <c r="K606" i="10"/>
  <c r="K590" i="10"/>
  <c r="K574" i="10"/>
  <c r="K558" i="10"/>
  <c r="K542" i="10"/>
  <c r="K526" i="10"/>
  <c r="K510" i="10"/>
  <c r="K494" i="10"/>
  <c r="K478" i="10"/>
  <c r="K462" i="10"/>
  <c r="K446" i="10"/>
  <c r="K430" i="10"/>
  <c r="K414" i="10"/>
  <c r="K398" i="10"/>
  <c r="K382" i="10"/>
  <c r="K366" i="10"/>
  <c r="K350" i="10"/>
  <c r="K334" i="10"/>
  <c r="K318" i="10"/>
  <c r="K302" i="10"/>
  <c r="K286" i="10"/>
  <c r="K270" i="10"/>
  <c r="K254" i="10"/>
  <c r="K238" i="10"/>
  <c r="K222" i="10"/>
  <c r="K206" i="10"/>
  <c r="K190" i="10"/>
  <c r="K174" i="10"/>
  <c r="K158" i="10"/>
  <c r="K142" i="10"/>
  <c r="K126" i="10"/>
  <c r="K110" i="10"/>
  <c r="K94" i="10"/>
  <c r="K78" i="10"/>
  <c r="K62" i="10"/>
  <c r="K46" i="10"/>
  <c r="K30" i="10"/>
  <c r="K14" i="10"/>
  <c r="K1056" i="10"/>
  <c r="K992" i="10"/>
  <c r="K960" i="10"/>
  <c r="K912" i="10"/>
  <c r="K860" i="10"/>
  <c r="K828" i="10"/>
  <c r="K776" i="10"/>
  <c r="K748" i="10"/>
  <c r="K708" i="10"/>
  <c r="K636" i="10"/>
  <c r="K584" i="10"/>
  <c r="K540" i="10"/>
  <c r="K504" i="10"/>
  <c r="K460" i="10"/>
  <c r="K420" i="10"/>
  <c r="K344" i="10"/>
  <c r="K292" i="10"/>
  <c r="K260" i="10"/>
  <c r="K184" i="10"/>
  <c r="K148" i="10"/>
  <c r="K120" i="10"/>
  <c r="K60" i="10"/>
  <c r="K28" i="10"/>
  <c r="K23" i="10"/>
  <c r="K415" i="10"/>
  <c r="K347" i="10"/>
  <c r="K299" i="10"/>
  <c r="K235" i="10"/>
  <c r="K171" i="10"/>
  <c r="K43" i="10"/>
  <c r="K3003" i="10"/>
  <c r="K2987" i="10"/>
  <c r="K2971" i="10"/>
  <c r="K2955" i="10"/>
  <c r="K2939" i="10"/>
  <c r="K2923" i="10"/>
  <c r="K2907" i="10"/>
  <c r="K2891" i="10"/>
  <c r="K2875" i="10"/>
  <c r="K2859" i="10"/>
  <c r="K2843" i="10"/>
  <c r="K2827" i="10"/>
  <c r="K2811" i="10"/>
  <c r="K2795" i="10"/>
  <c r="K2779" i="10"/>
  <c r="K2763" i="10"/>
  <c r="K2747" i="10"/>
  <c r="K2731" i="10"/>
  <c r="K2715" i="10"/>
  <c r="K2699" i="10"/>
  <c r="K2683" i="10"/>
  <c r="K2667" i="10"/>
  <c r="K2651" i="10"/>
  <c r="K2635" i="10"/>
  <c r="K2619" i="10"/>
  <c r="K2603" i="10"/>
  <c r="K2587" i="10"/>
  <c r="K2571" i="10"/>
  <c r="K2555" i="10"/>
  <c r="K2539" i="10"/>
  <c r="K2523" i="10"/>
  <c r="K2507" i="10"/>
  <c r="K2491" i="10"/>
  <c r="K2475" i="10"/>
  <c r="K2459" i="10"/>
  <c r="K2443" i="10"/>
  <c r="K2427" i="10"/>
  <c r="K2411" i="10"/>
  <c r="K2395" i="10"/>
  <c r="K2379" i="10"/>
  <c r="K2363" i="10"/>
  <c r="K2347" i="10"/>
  <c r="K2331" i="10"/>
  <c r="K2315" i="10"/>
  <c r="K2299" i="10"/>
  <c r="K2283" i="10"/>
  <c r="K2267" i="10"/>
  <c r="K2251" i="10"/>
  <c r="K2235" i="10"/>
  <c r="K2219" i="10"/>
  <c r="K2203" i="10"/>
  <c r="K2187" i="10"/>
  <c r="K2171" i="10"/>
  <c r="K2155" i="10"/>
  <c r="K2139" i="10"/>
  <c r="K2123" i="10"/>
  <c r="K2107" i="10"/>
  <c r="K2091" i="10"/>
  <c r="K2075" i="10"/>
  <c r="K2059" i="10"/>
  <c r="K2043" i="10"/>
  <c r="K2027" i="10"/>
  <c r="K2011" i="10"/>
  <c r="K1995" i="10"/>
  <c r="K1979" i="10"/>
  <c r="K1963" i="10"/>
  <c r="K1947" i="10"/>
  <c r="K1931" i="10"/>
  <c r="K1915" i="10"/>
  <c r="K1899" i="10"/>
  <c r="K1883" i="10"/>
  <c r="K1867" i="10"/>
  <c r="K1851" i="10"/>
  <c r="K1835" i="10"/>
  <c r="K1819" i="10"/>
  <c r="K1803" i="10"/>
  <c r="K1787" i="10"/>
  <c r="K1771" i="10"/>
  <c r="K1755" i="10"/>
  <c r="K1739" i="10"/>
  <c r="K1723" i="10"/>
  <c r="K1707" i="10"/>
  <c r="K1691" i="10"/>
  <c r="K1675" i="10"/>
  <c r="K1659" i="10"/>
  <c r="K1643" i="10"/>
  <c r="K1627" i="10"/>
  <c r="K1611" i="10"/>
  <c r="K1595" i="10"/>
  <c r="K1579" i="10"/>
  <c r="K1563" i="10"/>
  <c r="K1547" i="10"/>
  <c r="K1531" i="10"/>
  <c r="K1515" i="10"/>
  <c r="K1499" i="10"/>
  <c r="K1483" i="10"/>
  <c r="K1467" i="10"/>
  <c r="K1451" i="10"/>
  <c r="K1435" i="10"/>
  <c r="K1419" i="10"/>
  <c r="K1403" i="10"/>
  <c r="K1387" i="10"/>
  <c r="K1371" i="10"/>
  <c r="K1355" i="10"/>
  <c r="K1259" i="10"/>
  <c r="K1243" i="10"/>
  <c r="K1227" i="10"/>
  <c r="K1211" i="10"/>
  <c r="K1195" i="10"/>
  <c r="K1179" i="10"/>
  <c r="K1163" i="10"/>
  <c r="K1147" i="10"/>
  <c r="K1131" i="10"/>
  <c r="K1115" i="10"/>
  <c r="K1099" i="10"/>
  <c r="K1083" i="10"/>
  <c r="K1067" i="10"/>
  <c r="K1051" i="10"/>
  <c r="K1035" i="10"/>
  <c r="K1019" i="10"/>
  <c r="K1003" i="10"/>
  <c r="K987" i="10"/>
  <c r="K971" i="10"/>
  <c r="K955" i="10"/>
  <c r="K939" i="10"/>
  <c r="K923" i="10"/>
  <c r="K907" i="10"/>
  <c r="K891" i="10"/>
  <c r="K875" i="10"/>
  <c r="K859" i="10"/>
  <c r="K843" i="10"/>
  <c r="K827" i="10"/>
  <c r="K811" i="10"/>
  <c r="K795" i="10"/>
  <c r="K779" i="10"/>
  <c r="K763" i="10"/>
  <c r="K747" i="10"/>
  <c r="K731" i="10"/>
  <c r="K715" i="10"/>
  <c r="K699" i="10"/>
  <c r="K683" i="10"/>
  <c r="K667" i="10"/>
  <c r="K651" i="10"/>
  <c r="K635" i="10"/>
  <c r="K619" i="10"/>
  <c r="K603" i="10"/>
  <c r="K587" i="10"/>
  <c r="K571" i="10"/>
  <c r="K555" i="10"/>
  <c r="K539" i="10"/>
  <c r="K523" i="10"/>
  <c r="K507" i="10"/>
  <c r="K491" i="10"/>
  <c r="K471" i="10"/>
  <c r="K455" i="10"/>
  <c r="K411" i="10"/>
  <c r="K351" i="10"/>
  <c r="K271" i="10"/>
  <c r="K207" i="10"/>
  <c r="K155" i="10"/>
  <c r="K111" i="10"/>
  <c r="K75" i="10"/>
  <c r="K9" i="10"/>
  <c r="K848" i="10"/>
  <c r="K824" i="10"/>
  <c r="K764" i="10"/>
  <c r="K740" i="10"/>
  <c r="K704" i="10"/>
  <c r="K624" i="10"/>
  <c r="K576" i="10"/>
  <c r="K532" i="10"/>
  <c r="K492" i="10"/>
  <c r="K452" i="10"/>
  <c r="K400" i="10"/>
  <c r="K332" i="10"/>
  <c r="K288" i="10"/>
  <c r="K224" i="10"/>
  <c r="K172" i="10"/>
  <c r="K136" i="10"/>
  <c r="K108" i="10"/>
  <c r="K56" i="10"/>
  <c r="K403" i="10"/>
  <c r="K323" i="10"/>
  <c r="K259" i="10"/>
  <c r="K211" i="10"/>
  <c r="K135" i="10"/>
  <c r="K67" i="10"/>
  <c r="K19" i="10"/>
  <c r="K399" i="10"/>
  <c r="K335" i="10"/>
  <c r="K283" i="10"/>
  <c r="K219" i="10"/>
  <c r="K139" i="10"/>
  <c r="K31" i="10"/>
  <c r="K2999" i="10"/>
  <c r="K2983" i="10"/>
  <c r="K2967" i="10"/>
  <c r="K2951" i="10"/>
  <c r="K2935" i="10"/>
  <c r="K2919" i="10"/>
  <c r="K2903" i="10"/>
  <c r="K2887" i="10"/>
  <c r="K2871" i="10"/>
  <c r="K2855" i="10"/>
  <c r="K2839" i="10"/>
  <c r="K2823" i="10"/>
  <c r="K2807" i="10"/>
  <c r="K2791" i="10"/>
  <c r="K2775" i="10"/>
  <c r="K2759" i="10"/>
  <c r="K2743" i="10"/>
  <c r="K2727" i="10"/>
  <c r="K2711" i="10"/>
  <c r="K2695" i="10"/>
  <c r="K2679" i="10"/>
  <c r="K2663" i="10"/>
  <c r="K2647" i="10"/>
  <c r="K2631" i="10"/>
  <c r="K2615" i="10"/>
  <c r="K2599" i="10"/>
  <c r="K2583" i="10"/>
  <c r="K2567" i="10"/>
  <c r="K2551" i="10"/>
  <c r="K2535" i="10"/>
  <c r="K2519" i="10"/>
  <c r="K2503" i="10"/>
  <c r="K2487" i="10"/>
  <c r="K2471" i="10"/>
  <c r="K2455" i="10"/>
  <c r="K2439" i="10"/>
  <c r="K2423" i="10"/>
  <c r="K2407" i="10"/>
  <c r="K2391" i="10"/>
  <c r="K2375" i="10"/>
  <c r="K2359" i="10"/>
  <c r="K2343" i="10"/>
  <c r="K2327" i="10"/>
  <c r="K2311" i="10"/>
  <c r="K2295" i="10"/>
  <c r="K2279" i="10"/>
  <c r="K2263" i="10"/>
  <c r="K2247" i="10"/>
  <c r="K2231" i="10"/>
  <c r="K2215" i="10"/>
  <c r="K2199" i="10"/>
  <c r="K2183" i="10"/>
  <c r="K2167" i="10"/>
  <c r="K2151" i="10"/>
  <c r="K2135" i="10"/>
  <c r="K2119" i="10"/>
  <c r="K2103" i="10"/>
  <c r="K2087" i="10"/>
  <c r="K2071" i="10"/>
  <c r="K2055" i="10"/>
  <c r="K2039" i="10"/>
  <c r="K2023" i="10"/>
  <c r="K2007" i="10"/>
  <c r="K1991" i="10"/>
  <c r="K1975" i="10"/>
  <c r="K1959" i="10"/>
  <c r="K1943" i="10"/>
  <c r="K1927" i="10"/>
  <c r="K1911" i="10"/>
  <c r="K1895" i="10"/>
  <c r="K1879" i="10"/>
  <c r="K1863" i="10"/>
  <c r="K1847" i="10"/>
  <c r="K1831" i="10"/>
  <c r="K1815" i="10"/>
  <c r="K1799" i="10"/>
  <c r="K1783" i="10"/>
  <c r="K1767" i="10"/>
  <c r="K1751" i="10"/>
  <c r="K1735" i="10"/>
  <c r="K1719" i="10"/>
  <c r="K1703" i="10"/>
  <c r="K1687" i="10"/>
  <c r="K1671" i="10"/>
  <c r="K1655" i="10"/>
  <c r="K1639" i="10"/>
  <c r="K1623" i="10"/>
  <c r="K1607" i="10"/>
  <c r="K1591" i="10"/>
  <c r="K1575" i="10"/>
  <c r="K1559" i="10"/>
  <c r="K1543" i="10"/>
  <c r="K1527" i="10"/>
  <c r="K1511" i="10"/>
  <c r="K1495" i="10"/>
  <c r="K1479" i="10"/>
  <c r="K1463" i="10"/>
  <c r="K1447" i="10"/>
  <c r="K1431" i="10"/>
  <c r="K1415" i="10"/>
  <c r="K1399" i="10"/>
  <c r="K1383" i="10"/>
  <c r="K1367" i="10"/>
  <c r="K1351" i="10"/>
  <c r="K1255" i="10"/>
  <c r="K1239" i="10"/>
  <c r="K1223" i="10"/>
  <c r="K1207" i="10"/>
  <c r="K1191" i="10"/>
  <c r="K1175" i="10"/>
  <c r="K1159" i="10"/>
  <c r="K1143" i="10"/>
  <c r="K1127" i="10"/>
  <c r="K1111" i="10"/>
  <c r="K1095" i="10"/>
  <c r="K1079" i="10"/>
  <c r="K1063" i="10"/>
  <c r="K1047" i="10"/>
  <c r="K1031" i="10"/>
  <c r="K1015" i="10"/>
  <c r="K999" i="10"/>
  <c r="K983" i="10"/>
  <c r="K967" i="10"/>
  <c r="K951" i="10"/>
  <c r="K935" i="10"/>
  <c r="K919" i="10"/>
  <c r="K903" i="10"/>
  <c r="K887" i="10"/>
  <c r="K871" i="10"/>
  <c r="K855" i="10"/>
  <c r="K839" i="10"/>
  <c r="K823" i="10"/>
  <c r="K807" i="10"/>
  <c r="K791" i="10"/>
  <c r="K775" i="10"/>
  <c r="K759" i="10"/>
  <c r="K743" i="10"/>
  <c r="K727" i="10"/>
  <c r="K711" i="10"/>
  <c r="K695" i="10"/>
  <c r="K679" i="10"/>
  <c r="K663" i="10"/>
  <c r="K647" i="10"/>
  <c r="K631" i="10"/>
  <c r="K615" i="10"/>
  <c r="K599" i="10"/>
  <c r="K583" i="10"/>
  <c r="K567" i="10"/>
  <c r="K551" i="10"/>
  <c r="K535" i="10"/>
  <c r="K519" i="10"/>
  <c r="K503" i="10"/>
  <c r="K487" i="10"/>
  <c r="K467" i="10"/>
  <c r="K451" i="10"/>
  <c r="K395" i="10"/>
  <c r="K319" i="10"/>
  <c r="K255" i="10"/>
  <c r="K191" i="10"/>
  <c r="K143" i="10"/>
  <c r="K107" i="10"/>
  <c r="K63" i="10"/>
  <c r="K840" i="10"/>
  <c r="K804" i="10"/>
  <c r="K756" i="10"/>
  <c r="K728" i="10"/>
  <c r="K664" i="10"/>
  <c r="K608" i="10"/>
  <c r="K572" i="10"/>
  <c r="K520" i="10"/>
  <c r="K476" i="10"/>
  <c r="K448" i="10"/>
  <c r="K376" i="10"/>
  <c r="K316" i="10"/>
  <c r="K280" i="10"/>
  <c r="K212" i="10"/>
  <c r="K160" i="10"/>
  <c r="K132" i="10"/>
  <c r="K96" i="10"/>
  <c r="K52" i="10"/>
  <c r="K391" i="10"/>
  <c r="K307" i="10"/>
  <c r="K247" i="10"/>
  <c r="K199" i="10"/>
  <c r="K115" i="10"/>
  <c r="K55" i="10"/>
  <c r="K379" i="10"/>
  <c r="K331" i="10"/>
  <c r="K267" i="10"/>
  <c r="K203" i="10"/>
  <c r="K91" i="10"/>
  <c r="K15" i="10"/>
  <c r="K2995" i="10"/>
  <c r="K2979" i="10"/>
  <c r="K2963" i="10"/>
  <c r="K2947" i="10"/>
  <c r="K2931" i="10"/>
  <c r="K2915" i="10"/>
  <c r="K2899" i="10"/>
  <c r="K2883" i="10"/>
  <c r="K2867" i="10"/>
  <c r="K2851" i="10"/>
  <c r="K2835" i="10"/>
  <c r="K2819" i="10"/>
  <c r="K2803" i="10"/>
  <c r="K2787" i="10"/>
  <c r="K2771" i="10"/>
  <c r="K2755" i="10"/>
  <c r="K2739" i="10"/>
  <c r="K2723" i="10"/>
  <c r="K2707" i="10"/>
  <c r="K2691" i="10"/>
  <c r="K2675" i="10"/>
  <c r="K2659" i="10"/>
  <c r="K2643" i="10"/>
  <c r="K2627" i="10"/>
  <c r="K2611" i="10"/>
  <c r="K2595" i="10"/>
  <c r="K2579" i="10"/>
  <c r="K2563" i="10"/>
  <c r="K2547" i="10"/>
  <c r="K2531" i="10"/>
  <c r="K2515" i="10"/>
  <c r="K2499" i="10"/>
  <c r="K2483" i="10"/>
  <c r="K2467" i="10"/>
  <c r="K2451" i="10"/>
  <c r="K2435" i="10"/>
  <c r="K2419" i="10"/>
  <c r="K2403" i="10"/>
  <c r="K2387" i="10"/>
  <c r="K2371" i="10"/>
  <c r="K2355" i="10"/>
  <c r="K2339" i="10"/>
  <c r="K2323" i="10"/>
  <c r="K2307" i="10"/>
  <c r="K2291" i="10"/>
  <c r="K2275" i="10"/>
  <c r="K2259" i="10"/>
  <c r="K2243" i="10"/>
  <c r="K2227" i="10"/>
  <c r="K2211" i="10"/>
  <c r="K2195" i="10"/>
  <c r="K2179" i="10"/>
  <c r="K2163" i="10"/>
  <c r="K2147" i="10"/>
  <c r="K2131" i="10"/>
  <c r="K2115" i="10"/>
  <c r="K2099" i="10"/>
  <c r="K2083" i="10"/>
  <c r="K2067" i="10"/>
  <c r="K2051" i="10"/>
  <c r="K2035" i="10"/>
  <c r="K2019" i="10"/>
  <c r="K2003" i="10"/>
  <c r="K1987" i="10"/>
  <c r="K1971" i="10"/>
  <c r="K1955" i="10"/>
  <c r="K1939" i="10"/>
  <c r="K1923" i="10"/>
  <c r="K1907" i="10"/>
  <c r="K1891" i="10"/>
  <c r="K1875" i="10"/>
  <c r="K1859" i="10"/>
  <c r="K1843" i="10"/>
  <c r="K1827" i="10"/>
  <c r="K1811" i="10"/>
  <c r="K1795" i="10"/>
  <c r="K1779" i="10"/>
  <c r="K1763" i="10"/>
  <c r="K1747" i="10"/>
  <c r="K1731" i="10"/>
  <c r="K1715" i="10"/>
  <c r="K1699" i="10"/>
  <c r="K1683" i="10"/>
  <c r="K1667" i="10"/>
  <c r="K1651" i="10"/>
  <c r="K1635" i="10"/>
  <c r="K1619" i="10"/>
  <c r="K1603" i="10"/>
  <c r="K1587" i="10"/>
  <c r="K1571" i="10"/>
  <c r="K1555" i="10"/>
  <c r="K1539" i="10"/>
  <c r="K1523" i="10"/>
  <c r="K1507" i="10"/>
  <c r="K1491" i="10"/>
  <c r="K1475" i="10"/>
  <c r="K1459" i="10"/>
  <c r="K1443" i="10"/>
  <c r="K1427" i="10"/>
  <c r="K1411" i="10"/>
  <c r="K1395" i="10"/>
  <c r="K1379" i="10"/>
  <c r="K1363" i="10"/>
  <c r="K1347" i="10"/>
  <c r="K1251" i="10"/>
  <c r="K1235" i="10"/>
  <c r="K1219" i="10"/>
  <c r="K1203" i="10"/>
  <c r="K1187" i="10"/>
  <c r="K1171" i="10"/>
  <c r="K1155" i="10"/>
  <c r="K1139" i="10"/>
  <c r="K1123" i="10"/>
  <c r="K1107" i="10"/>
  <c r="K1091" i="10"/>
  <c r="K1075" i="10"/>
  <c r="K1059" i="10"/>
  <c r="K1043" i="10"/>
  <c r="K1027" i="10"/>
  <c r="K1011" i="10"/>
  <c r="K995" i="10"/>
  <c r="K979" i="10"/>
  <c r="K963" i="10"/>
  <c r="K947" i="10"/>
  <c r="K931" i="10"/>
  <c r="K915" i="10"/>
  <c r="K899" i="10"/>
  <c r="K883" i="10"/>
  <c r="K867" i="10"/>
  <c r="K851" i="10"/>
  <c r="K835" i="10"/>
  <c r="K819" i="10"/>
  <c r="K803" i="10"/>
  <c r="K787" i="10"/>
  <c r="K771" i="10"/>
  <c r="K755" i="10"/>
  <c r="K739" i="10"/>
  <c r="K723" i="10"/>
  <c r="K707" i="10"/>
  <c r="K691" i="10"/>
  <c r="K675" i="10"/>
  <c r="K659" i="10"/>
  <c r="K643" i="10"/>
  <c r="K627" i="10"/>
  <c r="K611" i="10"/>
  <c r="K595" i="10"/>
  <c r="K579" i="10"/>
  <c r="K563" i="10"/>
  <c r="K547" i="10"/>
  <c r="K531" i="10"/>
  <c r="K515" i="10"/>
  <c r="K499" i="10"/>
  <c r="K483" i="10"/>
  <c r="K463" i="10"/>
  <c r="K443" i="10"/>
  <c r="K383" i="10"/>
  <c r="K303" i="10"/>
  <c r="K239" i="10"/>
  <c r="K175" i="10"/>
  <c r="K127" i="10"/>
  <c r="K95" i="10"/>
  <c r="K47" i="10"/>
  <c r="K788" i="10"/>
  <c r="K752" i="10"/>
  <c r="K724" i="10"/>
  <c r="K652" i="10"/>
  <c r="K596" i="10"/>
  <c r="K548" i="10"/>
  <c r="K516" i="10"/>
  <c r="K468" i="10"/>
  <c r="K436" i="10"/>
  <c r="K364" i="10"/>
  <c r="K308" i="10"/>
  <c r="K264" i="10"/>
  <c r="K192" i="10"/>
  <c r="K152" i="10"/>
  <c r="K128" i="10"/>
  <c r="K92" i="10"/>
  <c r="K40" i="10"/>
  <c r="M30" i="33"/>
  <c r="L30" i="33"/>
  <c r="M30" i="34"/>
  <c r="L30" i="34"/>
  <c r="M32" i="34"/>
  <c r="M32" i="33"/>
  <c r="L32" i="33"/>
  <c r="L32" i="34"/>
  <c r="M33" i="34"/>
  <c r="M33" i="33"/>
  <c r="M31" i="34"/>
  <c r="M31" i="33"/>
  <c r="M34" i="34"/>
  <c r="M34" i="33"/>
  <c r="M35" i="33"/>
  <c r="M35" i="34"/>
  <c r="L34" i="34"/>
  <c r="L34" i="33"/>
  <c r="M29" i="34"/>
  <c r="M29" i="33"/>
  <c r="L29" i="33"/>
  <c r="L29" i="34"/>
  <c r="M30" i="31"/>
  <c r="M30" i="32"/>
  <c r="M32" i="31"/>
  <c r="M32" i="32"/>
  <c r="L33" i="31"/>
  <c r="L31" i="31"/>
  <c r="L31" i="32"/>
  <c r="L30" i="31"/>
  <c r="L30" i="32"/>
  <c r="L32" i="31"/>
  <c r="N32" i="31" s="1"/>
  <c r="L32" i="32"/>
  <c r="M33" i="31"/>
  <c r="M33" i="32"/>
  <c r="M31" i="31"/>
  <c r="N31" i="31" s="1"/>
  <c r="M31" i="32"/>
  <c r="M34" i="31"/>
  <c r="M34" i="32"/>
  <c r="M35" i="31"/>
  <c r="M35" i="32"/>
  <c r="L34" i="31"/>
  <c r="L34" i="32"/>
  <c r="L35" i="31"/>
  <c r="M29" i="31"/>
  <c r="M29" i="32"/>
  <c r="L29" i="31"/>
  <c r="L29" i="32"/>
  <c r="N33" i="31"/>
  <c r="K6" i="10" l="1"/>
  <c r="K12" i="10"/>
  <c r="L31" i="33"/>
  <c r="N31" i="33" s="1"/>
  <c r="L31" i="34"/>
  <c r="L35" i="32"/>
  <c r="N35" i="32" s="1"/>
  <c r="K11" i="10"/>
  <c r="L35" i="34"/>
  <c r="N35" i="34" s="1"/>
  <c r="L33" i="33"/>
  <c r="N33" i="33" s="1"/>
  <c r="L33" i="34"/>
  <c r="N33" i="34" s="1"/>
  <c r="N32" i="32"/>
  <c r="N30" i="32"/>
  <c r="N30" i="34"/>
  <c r="N32" i="33"/>
  <c r="N30" i="33"/>
  <c r="N35" i="33"/>
  <c r="N29" i="33"/>
  <c r="N32" i="34"/>
  <c r="N35" i="31"/>
  <c r="N31" i="34"/>
  <c r="N34" i="33"/>
  <c r="N29" i="34"/>
  <c r="N34" i="34"/>
  <c r="N29" i="32"/>
  <c r="N30" i="31"/>
  <c r="N34" i="32"/>
  <c r="N34" i="31"/>
  <c r="N29" i="31"/>
  <c r="N31" i="32"/>
  <c r="N33" i="32"/>
  <c r="N51" i="33" l="1"/>
  <c r="N57" i="33" s="1"/>
  <c r="N51" i="34"/>
  <c r="N57" i="34" s="1"/>
  <c r="N51" i="31"/>
  <c r="N57" i="31" s="1"/>
  <c r="N51" i="32"/>
  <c r="N57" i="32" s="1"/>
  <c r="N59" i="32" l="1"/>
  <c r="N60" i="32" s="1"/>
  <c r="N61" i="32" s="1"/>
  <c r="N63" i="32" s="1"/>
  <c r="N59" i="31"/>
  <c r="N60" i="31" s="1"/>
  <c r="N61" i="31" s="1"/>
  <c r="N63" i="31" s="1"/>
  <c r="N59" i="34"/>
  <c r="N60" i="34" s="1"/>
  <c r="N61" i="34" s="1"/>
  <c r="N63" i="34" s="1"/>
  <c r="N59" i="33"/>
  <c r="N60" i="33" l="1"/>
  <c r="N61" i="33" s="1"/>
  <c r="N63" i="33" s="1"/>
</calcChain>
</file>

<file path=xl/sharedStrings.xml><?xml version="1.0" encoding="utf-8"?>
<sst xmlns="http://schemas.openxmlformats.org/spreadsheetml/2006/main" count="585" uniqueCount="201">
  <si>
    <t>構成比</t>
    <rPh sb="0" eb="3">
      <t>コウセイヒ</t>
    </rPh>
    <phoneticPr fontId="6"/>
  </si>
  <si>
    <t>労務費</t>
    <rPh sb="0" eb="2">
      <t>ロウム</t>
    </rPh>
    <rPh sb="2" eb="3">
      <t>ヒ</t>
    </rPh>
    <phoneticPr fontId="6"/>
  </si>
  <si>
    <t>減価償却費</t>
    <rPh sb="0" eb="2">
      <t>ゲンカ</t>
    </rPh>
    <rPh sb="2" eb="5">
      <t>ショウキャクヒ</t>
    </rPh>
    <phoneticPr fontId="6"/>
  </si>
  <si>
    <t>電力料</t>
    <rPh sb="0" eb="2">
      <t>デンリョク</t>
    </rPh>
    <rPh sb="2" eb="3">
      <t>リョウ</t>
    </rPh>
    <phoneticPr fontId="6"/>
  </si>
  <si>
    <t>計</t>
    <rPh sb="0" eb="1">
      <t>ケイ</t>
    </rPh>
    <phoneticPr fontId="6"/>
  </si>
  <si>
    <t>工程記号</t>
    <rPh sb="0" eb="2">
      <t>コウテイ</t>
    </rPh>
    <rPh sb="2" eb="4">
      <t>キゴウ</t>
    </rPh>
    <phoneticPr fontId="6"/>
  </si>
  <si>
    <t>製品番号</t>
    <rPh sb="0" eb="2">
      <t>セイヒン</t>
    </rPh>
    <rPh sb="2" eb="4">
      <t>バンゴウ</t>
    </rPh>
    <phoneticPr fontId="6"/>
  </si>
  <si>
    <t>資産コード
固定資産管理番号</t>
    <rPh sb="0" eb="2">
      <t>シサン</t>
    </rPh>
    <rPh sb="6" eb="8">
      <t>コテイ</t>
    </rPh>
    <rPh sb="8" eb="10">
      <t>シサン</t>
    </rPh>
    <rPh sb="10" eb="12">
      <t>カンリ</t>
    </rPh>
    <rPh sb="12" eb="14">
      <t>バンゴウ</t>
    </rPh>
    <phoneticPr fontId="6"/>
  </si>
  <si>
    <t>資産名</t>
    <rPh sb="0" eb="2">
      <t>シサン</t>
    </rPh>
    <rPh sb="2" eb="3">
      <t>メイ</t>
    </rPh>
    <phoneticPr fontId="6"/>
  </si>
  <si>
    <t>最大費目数：</t>
    <rPh sb="0" eb="2">
      <t>サイダイ</t>
    </rPh>
    <rPh sb="2" eb="4">
      <t>ヒモク</t>
    </rPh>
    <rPh sb="4" eb="5">
      <t>スウ</t>
    </rPh>
    <phoneticPr fontId="6"/>
  </si>
  <si>
    <t>最大工程数：</t>
    <rPh sb="0" eb="2">
      <t>サイダイ</t>
    </rPh>
    <rPh sb="2" eb="4">
      <t>コウテイ</t>
    </rPh>
    <rPh sb="4" eb="5">
      <t>スウ</t>
    </rPh>
    <phoneticPr fontId="6"/>
  </si>
  <si>
    <t>最大明細数：</t>
    <rPh sb="0" eb="2">
      <t>サイダイ</t>
    </rPh>
    <rPh sb="2" eb="4">
      <t>メイサイ</t>
    </rPh>
    <rPh sb="4" eb="5">
      <t>スウ</t>
    </rPh>
    <phoneticPr fontId="6"/>
  </si>
  <si>
    <t>最大実績行数：</t>
    <rPh sb="0" eb="2">
      <t>サイダイ</t>
    </rPh>
    <rPh sb="2" eb="4">
      <t>ジッセキ</t>
    </rPh>
    <rPh sb="4" eb="5">
      <t>ギョウ</t>
    </rPh>
    <rPh sb="5" eb="6">
      <t>スウ</t>
    </rPh>
    <phoneticPr fontId="6"/>
  </si>
  <si>
    <t>合計</t>
    <rPh sb="0" eb="2">
      <t>ゴウケイ</t>
    </rPh>
    <phoneticPr fontId="6"/>
  </si>
  <si>
    <t>最大算出行数：</t>
    <rPh sb="0" eb="2">
      <t>サイダイ</t>
    </rPh>
    <rPh sb="2" eb="4">
      <t>サンシュツ</t>
    </rPh>
    <rPh sb="4" eb="5">
      <t>ギョウ</t>
    </rPh>
    <rPh sb="5" eb="6">
      <t>スウ</t>
    </rPh>
    <phoneticPr fontId="6"/>
  </si>
  <si>
    <t>加工費　費目</t>
    <rPh sb="0" eb="2">
      <t>カコウ</t>
    </rPh>
    <rPh sb="2" eb="3">
      <t>ヒ</t>
    </rPh>
    <rPh sb="4" eb="6">
      <t>ヒモク</t>
    </rPh>
    <phoneticPr fontId="6"/>
  </si>
  <si>
    <t>メールアドレス：</t>
    <phoneticPr fontId="6"/>
  </si>
  <si>
    <t>宛　名：</t>
    <rPh sb="0" eb="1">
      <t>アテ</t>
    </rPh>
    <rPh sb="2" eb="3">
      <t>メイ</t>
    </rPh>
    <phoneticPr fontId="6"/>
  </si>
  <si>
    <t>ホームページ　：</t>
  </si>
  <si>
    <t>https://accounting-it.com/</t>
    <phoneticPr fontId="6"/>
  </si>
  <si>
    <t>＜お問い合わせ＞</t>
    <rPh sb="2" eb="3">
      <t>ト</t>
    </rPh>
    <rPh sb="4" eb="5">
      <t>ア</t>
    </rPh>
    <phoneticPr fontId="6"/>
  </si>
  <si>
    <t>※本製品のご使用前に、必ず、「説明書」をご覧ください。</t>
    <rPh sb="1" eb="4">
      <t>ホンセイヒン</t>
    </rPh>
    <rPh sb="6" eb="8">
      <t>シヨウ</t>
    </rPh>
    <rPh sb="8" eb="9">
      <t>マエ</t>
    </rPh>
    <rPh sb="11" eb="12">
      <t>カナラ</t>
    </rPh>
    <rPh sb="15" eb="17">
      <t>セツメイ</t>
    </rPh>
    <rPh sb="17" eb="18">
      <t>ショ</t>
    </rPh>
    <rPh sb="21" eb="22">
      <t>ラン</t>
    </rPh>
    <phoneticPr fontId="6"/>
  </si>
  <si>
    <t>項目名</t>
    <rPh sb="0" eb="2">
      <t>コウモク</t>
    </rPh>
    <rPh sb="2" eb="3">
      <t>メイ</t>
    </rPh>
    <phoneticPr fontId="6"/>
  </si>
  <si>
    <t>値</t>
    <rPh sb="0" eb="1">
      <t>アタイ</t>
    </rPh>
    <phoneticPr fontId="6"/>
  </si>
  <si>
    <t>年間稼働時間（時間／直）</t>
    <rPh sb="0" eb="2">
      <t>ネンカン</t>
    </rPh>
    <rPh sb="2" eb="4">
      <t>カドウ</t>
    </rPh>
    <rPh sb="4" eb="6">
      <t>ジカン</t>
    </rPh>
    <rPh sb="7" eb="9">
      <t>ジカン</t>
    </rPh>
    <rPh sb="10" eb="11">
      <t>チョク</t>
    </rPh>
    <phoneticPr fontId="6"/>
  </si>
  <si>
    <t>年間[標準]稼働時間（時間／直）</t>
    <rPh sb="0" eb="2">
      <t>ネンカン</t>
    </rPh>
    <rPh sb="3" eb="5">
      <t>ヒョウジュン</t>
    </rPh>
    <rPh sb="6" eb="8">
      <t>カドウ</t>
    </rPh>
    <rPh sb="8" eb="10">
      <t>ジカン</t>
    </rPh>
    <phoneticPr fontId="6"/>
  </si>
  <si>
    <t>会社基本情報</t>
    <rPh sb="0" eb="2">
      <t>カイシャ</t>
    </rPh>
    <rPh sb="2" eb="4">
      <t>キホン</t>
    </rPh>
    <rPh sb="4" eb="6">
      <t>ジョウホウ</t>
    </rPh>
    <phoneticPr fontId="6"/>
  </si>
  <si>
    <t>直制
（直）</t>
    <rPh sb="0" eb="1">
      <t>チョク</t>
    </rPh>
    <rPh sb="1" eb="2">
      <t>セイ</t>
    </rPh>
    <rPh sb="4" eb="5">
      <t>チョク</t>
    </rPh>
    <phoneticPr fontId="6"/>
  </si>
  <si>
    <t>定格電力
（KW・時間）</t>
    <rPh sb="0" eb="2">
      <t>テイカク</t>
    </rPh>
    <rPh sb="2" eb="4">
      <t>デンリョク</t>
    </rPh>
    <rPh sb="9" eb="11">
      <t>ジカン</t>
    </rPh>
    <phoneticPr fontId="6"/>
  </si>
  <si>
    <t>標準時間表</t>
    <rPh sb="0" eb="2">
      <t>ヒョウジュン</t>
    </rPh>
    <rPh sb="2" eb="4">
      <t>ジカン</t>
    </rPh>
    <rPh sb="4" eb="5">
      <t>ヒョウ</t>
    </rPh>
    <phoneticPr fontId="6"/>
  </si>
  <si>
    <t>最大行数：</t>
    <rPh sb="0" eb="2">
      <t>サイダイ</t>
    </rPh>
    <rPh sb="2" eb="3">
      <t>ギョウ</t>
    </rPh>
    <rPh sb="3" eb="4">
      <t>スウ</t>
    </rPh>
    <phoneticPr fontId="6"/>
  </si>
  <si>
    <t>工程数⇒</t>
    <rPh sb="0" eb="2">
      <t>コウテイ</t>
    </rPh>
    <rPh sb="2" eb="3">
      <t>スウ</t>
    </rPh>
    <phoneticPr fontId="6"/>
  </si>
  <si>
    <t>原価計算対象：</t>
    <rPh sb="0" eb="2">
      <t>ゲンカ</t>
    </rPh>
    <rPh sb="2" eb="4">
      <t>ケイサン</t>
    </rPh>
    <rPh sb="4" eb="6">
      <t>タイショウ</t>
    </rPh>
    <phoneticPr fontId="6"/>
  </si>
  <si>
    <t>（直接）固定資産明細</t>
    <rPh sb="1" eb="3">
      <t>チョクセツ</t>
    </rPh>
    <rPh sb="4" eb="6">
      <t>コテイ</t>
    </rPh>
    <rPh sb="6" eb="8">
      <t>シサン</t>
    </rPh>
    <rPh sb="8" eb="10">
      <t>メイサイ</t>
    </rPh>
    <phoneticPr fontId="6"/>
  </si>
  <si>
    <t>工程記号
の設定</t>
    <rPh sb="0" eb="2">
      <t>コウテイ</t>
    </rPh>
    <rPh sb="2" eb="4">
      <t>キゴウ</t>
    </rPh>
    <rPh sb="6" eb="8">
      <t>セッテイ</t>
    </rPh>
    <phoneticPr fontId="6"/>
  </si>
  <si>
    <t>電力費率</t>
    <rPh sb="0" eb="2">
      <t>デンリョク</t>
    </rPh>
    <rPh sb="2" eb="3">
      <t>ヒ</t>
    </rPh>
    <rPh sb="3" eb="4">
      <t>リツ</t>
    </rPh>
    <phoneticPr fontId="6"/>
  </si>
  <si>
    <t>直接費</t>
    <rPh sb="0" eb="2">
      <t>チョクセツ</t>
    </rPh>
    <rPh sb="2" eb="3">
      <t>ヒ</t>
    </rPh>
    <phoneticPr fontId="6"/>
  </si>
  <si>
    <t>定格電力</t>
    <rPh sb="0" eb="2">
      <t>テイカク</t>
    </rPh>
    <rPh sb="2" eb="4">
      <t>デンリョク</t>
    </rPh>
    <phoneticPr fontId="6"/>
  </si>
  <si>
    <t>製造原価明細</t>
    <rPh sb="0" eb="2">
      <t>セイゾウ</t>
    </rPh>
    <rPh sb="2" eb="4">
      <t>ゲンカ</t>
    </rPh>
    <rPh sb="4" eb="6">
      <t>メイサイ</t>
    </rPh>
    <phoneticPr fontId="6"/>
  </si>
  <si>
    <r>
      <t>年間</t>
    </r>
    <r>
      <rPr>
        <b/>
        <sz val="11"/>
        <rFont val="ＭＳ Ｐゴシック"/>
        <family val="3"/>
        <charset val="128"/>
      </rPr>
      <t>非</t>
    </r>
    <r>
      <rPr>
        <sz val="11"/>
        <rFont val="ＭＳ Ｐゴシック"/>
        <family val="3"/>
        <charset val="128"/>
      </rPr>
      <t>稼働時間（時間／直）</t>
    </r>
    <rPh sb="0" eb="2">
      <t>ネンカン</t>
    </rPh>
    <rPh sb="2" eb="3">
      <t>ヒ</t>
    </rPh>
    <rPh sb="3" eb="5">
      <t>カドウ</t>
    </rPh>
    <rPh sb="5" eb="7">
      <t>ジカン</t>
    </rPh>
    <rPh sb="8" eb="10">
      <t>ジカン</t>
    </rPh>
    <rPh sb="11" eb="12">
      <t>チョク</t>
    </rPh>
    <phoneticPr fontId="6"/>
  </si>
  <si>
    <t>工程名称</t>
    <rPh sb="0" eb="2">
      <t>コウテイ</t>
    </rPh>
    <rPh sb="2" eb="4">
      <t>メイショウ</t>
    </rPh>
    <phoneticPr fontId="6"/>
  </si>
  <si>
    <t>工程別レート算出表</t>
    <rPh sb="0" eb="2">
      <t>コウテイ</t>
    </rPh>
    <rPh sb="2" eb="3">
      <t>ベツ</t>
    </rPh>
    <rPh sb="6" eb="8">
      <t>サンシュツ</t>
    </rPh>
    <rPh sb="8" eb="9">
      <t>ヒョウ</t>
    </rPh>
    <phoneticPr fontId="6"/>
  </si>
  <si>
    <t>工程別レート</t>
    <rPh sb="0" eb="2">
      <t>コウテイ</t>
    </rPh>
    <rPh sb="2" eb="3">
      <t>ベツ</t>
    </rPh>
    <phoneticPr fontId="6"/>
  </si>
  <si>
    <t>info@accounting-it.com</t>
    <phoneticPr fontId="6"/>
  </si>
  <si>
    <t>租税公課</t>
    <rPh sb="0" eb="2">
      <t>ソゼイ</t>
    </rPh>
    <rPh sb="2" eb="4">
      <t>コウカ</t>
    </rPh>
    <phoneticPr fontId="6"/>
  </si>
  <si>
    <t>保険料</t>
    <rPh sb="0" eb="2">
      <t>ホケン</t>
    </rPh>
    <rPh sb="2" eb="3">
      <t>リョウ</t>
    </rPh>
    <phoneticPr fontId="6"/>
  </si>
  <si>
    <t>補助材料費</t>
    <rPh sb="0" eb="2">
      <t>ホジョ</t>
    </rPh>
    <rPh sb="2" eb="5">
      <t>ザイリョウヒ</t>
    </rPh>
    <phoneticPr fontId="6"/>
  </si>
  <si>
    <t>消耗工具費</t>
    <rPh sb="0" eb="2">
      <t>ショウモウ</t>
    </rPh>
    <rPh sb="2" eb="4">
      <t>コウグ</t>
    </rPh>
    <rPh sb="4" eb="5">
      <t>ヒ</t>
    </rPh>
    <phoneticPr fontId="6"/>
  </si>
  <si>
    <t>その他費用</t>
    <rPh sb="2" eb="3">
      <t>タ</t>
    </rPh>
    <rPh sb="3" eb="5">
      <t>ヒヨウ</t>
    </rPh>
    <phoneticPr fontId="6"/>
  </si>
  <si>
    <t>A001</t>
    <phoneticPr fontId="6"/>
  </si>
  <si>
    <t>減価償却費</t>
  </si>
  <si>
    <t>グループ記号</t>
    <rPh sb="4" eb="6">
      <t>キゴウ</t>
    </rPh>
    <phoneticPr fontId="6"/>
  </si>
  <si>
    <t>（直接）
刃具費</t>
    <rPh sb="1" eb="3">
      <t>チョクセツ</t>
    </rPh>
    <rPh sb="5" eb="7">
      <t>ハグ</t>
    </rPh>
    <rPh sb="7" eb="8">
      <t>ヒ</t>
    </rPh>
    <phoneticPr fontId="6"/>
  </si>
  <si>
    <t>（直接）
修繕費</t>
    <rPh sb="1" eb="3">
      <t>チョクセツ</t>
    </rPh>
    <rPh sb="5" eb="8">
      <t>シュウゼンヒ</t>
    </rPh>
    <phoneticPr fontId="6"/>
  </si>
  <si>
    <t>（間接）
労務費率</t>
    <rPh sb="1" eb="3">
      <t>カンセツ</t>
    </rPh>
    <rPh sb="5" eb="7">
      <t>ロウム</t>
    </rPh>
    <rPh sb="7" eb="8">
      <t>ヒ</t>
    </rPh>
    <rPh sb="8" eb="9">
      <t>リツ</t>
    </rPh>
    <phoneticPr fontId="6"/>
  </si>
  <si>
    <t>（間接）
減価償却費率</t>
    <rPh sb="1" eb="3">
      <t>カンセツ</t>
    </rPh>
    <rPh sb="5" eb="7">
      <t>ゲンカ</t>
    </rPh>
    <rPh sb="7" eb="9">
      <t>ショウキャク</t>
    </rPh>
    <rPh sb="9" eb="10">
      <t>ヒ</t>
    </rPh>
    <rPh sb="10" eb="11">
      <t>リツ</t>
    </rPh>
    <phoneticPr fontId="6"/>
  </si>
  <si>
    <t>（直接）
減価償却費率</t>
    <rPh sb="1" eb="3">
      <t>チョクセツ</t>
    </rPh>
    <rPh sb="5" eb="7">
      <t>ゲンカ</t>
    </rPh>
    <rPh sb="7" eb="9">
      <t>ショウキャク</t>
    </rPh>
    <rPh sb="9" eb="10">
      <t>ヒ</t>
    </rPh>
    <rPh sb="10" eb="11">
      <t>リツ</t>
    </rPh>
    <phoneticPr fontId="6"/>
  </si>
  <si>
    <t>2020年度</t>
    <rPh sb="4" eb="6">
      <t>ネンド</t>
    </rPh>
    <phoneticPr fontId="6"/>
  </si>
  <si>
    <t>（直接）
作動油</t>
    <rPh sb="1" eb="3">
      <t>チョクセツ</t>
    </rPh>
    <rPh sb="5" eb="8">
      <t>サドウユ</t>
    </rPh>
    <phoneticPr fontId="6"/>
  </si>
  <si>
    <t>（間接）修繕費</t>
    <rPh sb="1" eb="3">
      <t>カンセツ</t>
    </rPh>
    <rPh sb="4" eb="7">
      <t>シュウゼンヒ</t>
    </rPh>
    <phoneticPr fontId="6"/>
  </si>
  <si>
    <t>（直接）減価償却費
（円／年間）</t>
    <rPh sb="1" eb="3">
      <t>チョクセツ</t>
    </rPh>
    <rPh sb="4" eb="6">
      <t>ゲンカ</t>
    </rPh>
    <rPh sb="6" eb="8">
      <t>ショウキャク</t>
    </rPh>
    <rPh sb="8" eb="9">
      <t>ヒ</t>
    </rPh>
    <rPh sb="11" eb="12">
      <t>エン</t>
    </rPh>
    <rPh sb="13" eb="15">
      <t>ネンカン</t>
    </rPh>
    <phoneticPr fontId="6"/>
  </si>
  <si>
    <t>工程情報と直接費</t>
    <rPh sb="0" eb="2">
      <t>コウテイ</t>
    </rPh>
    <rPh sb="2" eb="4">
      <t>ジョウホウ</t>
    </rPh>
    <rPh sb="5" eb="7">
      <t>チョクセツ</t>
    </rPh>
    <rPh sb="7" eb="8">
      <t>ヒ</t>
    </rPh>
    <phoneticPr fontId="6"/>
  </si>
  <si>
    <t>見積原価計算書</t>
    <rPh sb="0" eb="2">
      <t>ミツモ</t>
    </rPh>
    <rPh sb="2" eb="4">
      <t>ゲンカ</t>
    </rPh>
    <rPh sb="4" eb="7">
      <t>ケイサンショ</t>
    </rPh>
    <phoneticPr fontId="22"/>
  </si>
  <si>
    <t>承認</t>
    <phoneticPr fontId="22"/>
  </si>
  <si>
    <t>審査</t>
    <phoneticPr fontId="22"/>
  </si>
  <si>
    <t>起案</t>
    <phoneticPr fontId="22"/>
  </si>
  <si>
    <t>適用期間</t>
  </si>
  <si>
    <t>部署　・　担当者名</t>
    <phoneticPr fontId="22"/>
  </si>
  <si>
    <t>原材料費</t>
  </si>
  <si>
    <t>材質</t>
  </si>
  <si>
    <t>(円/kg)</t>
  </si>
  <si>
    <t>(円/個)</t>
  </si>
  <si>
    <t>小計(a)</t>
    <phoneticPr fontId="22"/>
  </si>
  <si>
    <t>加工費</t>
  </si>
  <si>
    <t>工順</t>
  </si>
  <si>
    <t>設備費率</t>
  </si>
  <si>
    <t>労務費率</t>
  </si>
  <si>
    <t>加工費計</t>
  </si>
  <si>
    <t>設備</t>
  </si>
  <si>
    <t>まとめ</t>
  </si>
  <si>
    <t>(a)</t>
  </si>
  <si>
    <t>①</t>
  </si>
  <si>
    <t>一般管理販売費</t>
    <phoneticPr fontId="22"/>
  </si>
  <si>
    <t>利益　</t>
  </si>
  <si>
    <t>⑦</t>
    <phoneticPr fontId="22"/>
  </si>
  <si>
    <t>価格（合計）</t>
  </si>
  <si>
    <t>検索用</t>
    <rPh sb="0" eb="3">
      <t>ケンサクヨウ</t>
    </rPh>
    <phoneticPr fontId="6"/>
  </si>
  <si>
    <t>検索用</t>
    <rPh sb="0" eb="3">
      <t>ケンサクヨウ</t>
    </rPh>
    <phoneticPr fontId="6"/>
  </si>
  <si>
    <t>発行No.：</t>
    <phoneticPr fontId="22"/>
  </si>
  <si>
    <t>製品名</t>
    <rPh sb="0" eb="3">
      <t>セイヒンメイ</t>
    </rPh>
    <phoneticPr fontId="6"/>
  </si>
  <si>
    <t>会社名</t>
    <rPh sb="0" eb="3">
      <t>カイシャメイ</t>
    </rPh>
    <phoneticPr fontId="6"/>
  </si>
  <si>
    <t>量の
単位</t>
    <rPh sb="0" eb="1">
      <t>リョウ</t>
    </rPh>
    <rPh sb="3" eb="5">
      <t>タンイ</t>
    </rPh>
    <phoneticPr fontId="6"/>
  </si>
  <si>
    <t>個</t>
    <rPh sb="0" eb="1">
      <t>コ</t>
    </rPh>
    <phoneticPr fontId="6"/>
  </si>
  <si>
    <t>加工費
（円／量単位）</t>
    <rPh sb="0" eb="3">
      <t>カコウヒ</t>
    </rPh>
    <rPh sb="7" eb="8">
      <t>リョウ</t>
    </rPh>
    <rPh sb="8" eb="10">
      <t>タンイ</t>
    </rPh>
    <phoneticPr fontId="6"/>
  </si>
  <si>
    <t>送料</t>
    <rPh sb="0" eb="2">
      <t>ソウリョウ</t>
    </rPh>
    <phoneticPr fontId="22"/>
  </si>
  <si>
    <t>（法定）減価償却費
（円／年間）</t>
    <rPh sb="1" eb="3">
      <t>ホウテイ</t>
    </rPh>
    <rPh sb="4" eb="6">
      <t>ゲンカ</t>
    </rPh>
    <rPh sb="6" eb="8">
      <t>ショウキャク</t>
    </rPh>
    <rPh sb="8" eb="9">
      <t>ヒ</t>
    </rPh>
    <rPh sb="11" eb="12">
      <t>エン</t>
    </rPh>
    <rPh sb="13" eb="15">
      <t>ネンカン</t>
    </rPh>
    <phoneticPr fontId="6"/>
  </si>
  <si>
    <t>経済耐用
年数（年）</t>
    <rPh sb="0" eb="2">
      <t>ケイザイ</t>
    </rPh>
    <rPh sb="2" eb="4">
      <t>タイヨウ</t>
    </rPh>
    <rPh sb="5" eb="7">
      <t>ネンスウ</t>
    </rPh>
    <rPh sb="8" eb="9">
      <t>ネン</t>
    </rPh>
    <phoneticPr fontId="6"/>
  </si>
  <si>
    <t>金額（円／年間）</t>
    <rPh sb="0" eb="2">
      <t>キンガク</t>
    </rPh>
    <rPh sb="3" eb="4">
      <t>エン</t>
    </rPh>
    <rPh sb="5" eb="7">
      <t>ネンカン</t>
    </rPh>
    <phoneticPr fontId="6"/>
  </si>
  <si>
    <t>販売費及び一般管理費</t>
    <rPh sb="0" eb="3">
      <t>ハンバイヒ</t>
    </rPh>
    <rPh sb="3" eb="4">
      <t>オヨ</t>
    </rPh>
    <rPh sb="5" eb="10">
      <t>イッパンカンリヒ</t>
    </rPh>
    <phoneticPr fontId="6"/>
  </si>
  <si>
    <t>設備の稼働時間
構成比</t>
    <rPh sb="0" eb="2">
      <t>セツビ</t>
    </rPh>
    <rPh sb="3" eb="5">
      <t>カドウ</t>
    </rPh>
    <rPh sb="5" eb="7">
      <t>ジカン</t>
    </rPh>
    <rPh sb="8" eb="10">
      <t>コウセイ</t>
    </rPh>
    <rPh sb="10" eb="11">
      <t>ヒ</t>
    </rPh>
    <phoneticPr fontId="6"/>
  </si>
  <si>
    <t>設備取得金額
（円）</t>
    <rPh sb="0" eb="2">
      <t>セツビ</t>
    </rPh>
    <rPh sb="2" eb="4">
      <t>シュトク</t>
    </rPh>
    <rPh sb="4" eb="6">
      <t>キンガク</t>
    </rPh>
    <rPh sb="8" eb="9">
      <t>エン</t>
    </rPh>
    <phoneticPr fontId="6"/>
  </si>
  <si>
    <t>減価償却費
構成比</t>
    <rPh sb="0" eb="2">
      <t>ゲンカ</t>
    </rPh>
    <rPh sb="2" eb="4">
      <t>ショウキャク</t>
    </rPh>
    <rPh sb="4" eb="5">
      <t>ヒ</t>
    </rPh>
    <rPh sb="8" eb="9">
      <t>ヒ</t>
    </rPh>
    <phoneticPr fontId="6"/>
  </si>
  <si>
    <t>定格電力
構成比</t>
    <rPh sb="0" eb="2">
      <t>テイカク</t>
    </rPh>
    <rPh sb="2" eb="4">
      <t>デンリョク</t>
    </rPh>
    <rPh sb="7" eb="8">
      <t>ヒ</t>
    </rPh>
    <phoneticPr fontId="6"/>
  </si>
  <si>
    <t>レート算出前、工程別集計</t>
    <rPh sb="3" eb="5">
      <t>サンシュツ</t>
    </rPh>
    <rPh sb="5" eb="6">
      <t>マエ</t>
    </rPh>
    <rPh sb="7" eb="9">
      <t>コウテイ</t>
    </rPh>
    <rPh sb="9" eb="10">
      <t>ベツ</t>
    </rPh>
    <rPh sb="10" eb="12">
      <t>シュウケイ</t>
    </rPh>
    <phoneticPr fontId="6"/>
  </si>
  <si>
    <t>分</t>
  </si>
  <si>
    <t>内容</t>
    <rPh sb="0" eb="2">
      <t>ナイヨウ</t>
    </rPh>
    <phoneticPr fontId="6"/>
  </si>
  <si>
    <t>費率</t>
    <rPh sb="0" eb="1">
      <t>ヒ</t>
    </rPh>
    <rPh sb="1" eb="2">
      <t>リツ</t>
    </rPh>
    <phoneticPr fontId="6"/>
  </si>
  <si>
    <t>（円／時間）</t>
    <rPh sb="1" eb="2">
      <t>エン</t>
    </rPh>
    <rPh sb="3" eb="5">
      <t>ジカン</t>
    </rPh>
    <phoneticPr fontId="6"/>
  </si>
  <si>
    <t>金額</t>
    <rPh sb="0" eb="2">
      <t>キンガク</t>
    </rPh>
    <phoneticPr fontId="6"/>
  </si>
  <si>
    <t>(円)</t>
    <phoneticPr fontId="6"/>
  </si>
  <si>
    <t>(円/分)</t>
    <rPh sb="3" eb="4">
      <t>フン</t>
    </rPh>
    <phoneticPr fontId="6"/>
  </si>
  <si>
    <t>試作</t>
    <rPh sb="0" eb="2">
      <t>シサク</t>
    </rPh>
    <phoneticPr fontId="6"/>
  </si>
  <si>
    <t>チューニング</t>
    <phoneticPr fontId="6"/>
  </si>
  <si>
    <t>設計製作費　等</t>
    <rPh sb="0" eb="2">
      <t>セッケイ</t>
    </rPh>
    <rPh sb="2" eb="5">
      <t>セイサクヒ</t>
    </rPh>
    <rPh sb="6" eb="7">
      <t>トウ</t>
    </rPh>
    <phoneticPr fontId="22"/>
  </si>
  <si>
    <t>数量（個）</t>
    <phoneticPr fontId="22"/>
  </si>
  <si>
    <t>数量</t>
    <rPh sb="0" eb="1">
      <t>スウ</t>
    </rPh>
    <phoneticPr fontId="6"/>
  </si>
  <si>
    <t>単価</t>
    <phoneticPr fontId="6"/>
  </si>
  <si>
    <t>加工内容</t>
    <rPh sb="0" eb="2">
      <t>カコウ</t>
    </rPh>
    <rPh sb="2" eb="4">
      <t>ナイヨウ</t>
    </rPh>
    <phoneticPr fontId="6"/>
  </si>
  <si>
    <t>購入部品費</t>
    <rPh sb="0" eb="2">
      <t>コウニュウ</t>
    </rPh>
    <rPh sb="2" eb="4">
      <t>ブヒン</t>
    </rPh>
    <phoneticPr fontId="6"/>
  </si>
  <si>
    <t>部品名</t>
    <rPh sb="0" eb="2">
      <t>ブヒン</t>
    </rPh>
    <rPh sb="2" eb="3">
      <t>メイ</t>
    </rPh>
    <phoneticPr fontId="6"/>
  </si>
  <si>
    <t>外注加工費</t>
    <rPh sb="0" eb="4">
      <t>ガイチュウカコウ</t>
    </rPh>
    <phoneticPr fontId="6"/>
  </si>
  <si>
    <t>金額</t>
    <rPh sb="0" eb="2">
      <t>キンガク</t>
    </rPh>
    <phoneticPr fontId="6"/>
  </si>
  <si>
    <t>金額（円）</t>
    <rPh sb="0" eb="2">
      <t>キンガク</t>
    </rPh>
    <rPh sb="3" eb="4">
      <t>エン</t>
    </rPh>
    <phoneticPr fontId="6"/>
  </si>
  <si>
    <t>重量</t>
    <rPh sb="0" eb="2">
      <t>ジュウリョウ</t>
    </rPh>
    <phoneticPr fontId="6"/>
  </si>
  <si>
    <r>
      <t>小計(</t>
    </r>
    <r>
      <rPr>
        <sz val="11"/>
        <color theme="1"/>
        <rFont val="ＭＳ Ｐゴシック"/>
        <family val="2"/>
        <charset val="128"/>
        <scheme val="minor"/>
      </rPr>
      <t>b</t>
    </r>
    <r>
      <rPr>
        <sz val="11"/>
        <color theme="1"/>
        <rFont val="ＭＳ Ｐゴシック"/>
        <family val="2"/>
        <charset val="128"/>
        <scheme val="minor"/>
      </rPr>
      <t>)</t>
    </r>
    <phoneticPr fontId="22"/>
  </si>
  <si>
    <r>
      <t>小計(</t>
    </r>
    <r>
      <rPr>
        <sz val="11"/>
        <color theme="1"/>
        <rFont val="ＭＳ Ｐゴシック"/>
        <family val="2"/>
        <charset val="128"/>
        <scheme val="minor"/>
      </rPr>
      <t>c</t>
    </r>
    <r>
      <rPr>
        <sz val="11"/>
        <color theme="1"/>
        <rFont val="ＭＳ Ｐゴシック"/>
        <family val="2"/>
        <charset val="128"/>
        <scheme val="minor"/>
      </rPr>
      <t>)</t>
    </r>
    <phoneticPr fontId="22"/>
  </si>
  <si>
    <r>
      <t>小計(</t>
    </r>
    <r>
      <rPr>
        <sz val="11"/>
        <color theme="1"/>
        <rFont val="ＭＳ Ｐゴシック"/>
        <family val="2"/>
        <charset val="128"/>
        <scheme val="minor"/>
      </rPr>
      <t>d</t>
    </r>
    <r>
      <rPr>
        <sz val="11"/>
        <color theme="1"/>
        <rFont val="ＭＳ Ｐゴシック"/>
        <family val="2"/>
        <charset val="128"/>
        <scheme val="minor"/>
      </rPr>
      <t>)</t>
    </r>
    <phoneticPr fontId="22"/>
  </si>
  <si>
    <r>
      <t>小計(</t>
    </r>
    <r>
      <rPr>
        <sz val="11"/>
        <color theme="1"/>
        <rFont val="ＭＳ Ｐゴシック"/>
        <family val="2"/>
        <charset val="128"/>
        <scheme val="minor"/>
      </rPr>
      <t>e</t>
    </r>
    <r>
      <rPr>
        <sz val="11"/>
        <color theme="1"/>
        <rFont val="ＭＳ Ｐゴシック"/>
        <family val="2"/>
        <charset val="128"/>
        <scheme val="minor"/>
      </rPr>
      <t>)</t>
    </r>
    <phoneticPr fontId="22"/>
  </si>
  <si>
    <r>
      <t>(</t>
    </r>
    <r>
      <rPr>
        <sz val="11"/>
        <color theme="1"/>
        <rFont val="ＭＳ Ｐゴシック"/>
        <family val="2"/>
        <charset val="128"/>
        <scheme val="minor"/>
      </rPr>
      <t>b</t>
    </r>
    <r>
      <rPr>
        <sz val="11"/>
        <color theme="1"/>
        <rFont val="ＭＳ Ｐゴシック"/>
        <family val="2"/>
        <charset val="128"/>
        <scheme val="minor"/>
      </rPr>
      <t>)</t>
    </r>
    <phoneticPr fontId="6"/>
  </si>
  <si>
    <r>
      <t>(</t>
    </r>
    <r>
      <rPr>
        <sz val="11"/>
        <color theme="1"/>
        <rFont val="ＭＳ Ｐゴシック"/>
        <family val="2"/>
        <charset val="128"/>
        <scheme val="minor"/>
      </rPr>
      <t>c</t>
    </r>
    <r>
      <rPr>
        <sz val="11"/>
        <color theme="1"/>
        <rFont val="ＭＳ Ｐゴシック"/>
        <family val="2"/>
        <charset val="128"/>
        <scheme val="minor"/>
      </rPr>
      <t>)</t>
    </r>
    <phoneticPr fontId="6"/>
  </si>
  <si>
    <r>
      <t>(</t>
    </r>
    <r>
      <rPr>
        <sz val="11"/>
        <color theme="1"/>
        <rFont val="ＭＳ Ｐゴシック"/>
        <family val="2"/>
        <charset val="128"/>
        <scheme val="minor"/>
      </rPr>
      <t>d</t>
    </r>
    <r>
      <rPr>
        <sz val="11"/>
        <color theme="1"/>
        <rFont val="ＭＳ Ｐゴシック"/>
        <family val="2"/>
        <charset val="128"/>
        <scheme val="minor"/>
      </rPr>
      <t>)②</t>
    </r>
    <phoneticPr fontId="22"/>
  </si>
  <si>
    <t>(%）       =④</t>
    <phoneticPr fontId="22"/>
  </si>
  <si>
    <r>
      <t>②+③</t>
    </r>
    <r>
      <rPr>
        <sz val="11"/>
        <color theme="1"/>
        <rFont val="ＭＳ Ｐゴシック"/>
        <family val="2"/>
        <charset val="128"/>
        <scheme val="minor"/>
      </rPr>
      <t>+</t>
    </r>
    <r>
      <rPr>
        <sz val="11"/>
        <color theme="1"/>
        <rFont val="ＭＳ Ｐゴシック"/>
        <family val="2"/>
        <charset val="128"/>
        <scheme val="minor"/>
      </rPr>
      <t>④</t>
    </r>
    <r>
      <rPr>
        <sz val="11"/>
        <color theme="1"/>
        <rFont val="ＭＳ Ｐゴシック"/>
        <family val="2"/>
        <charset val="128"/>
        <scheme val="minor"/>
      </rPr>
      <t>=⑤</t>
    </r>
    <phoneticPr fontId="6"/>
  </si>
  <si>
    <r>
      <t>(%）       =</t>
    </r>
    <r>
      <rPr>
        <sz val="11"/>
        <color theme="1"/>
        <rFont val="ＭＳ Ｐゴシック"/>
        <family val="2"/>
        <charset val="128"/>
        <scheme val="minor"/>
      </rPr>
      <t>⑥</t>
    </r>
    <phoneticPr fontId="22"/>
  </si>
  <si>
    <r>
      <rPr>
        <sz val="11"/>
        <color theme="1"/>
        <rFont val="ＭＳ Ｐゴシック"/>
        <family val="3"/>
        <charset val="128"/>
        <scheme val="minor"/>
      </rPr>
      <t>(e)</t>
    </r>
    <r>
      <rPr>
        <sz val="11"/>
        <color theme="1"/>
        <rFont val="ＭＳ Ｐゴシック"/>
        <family val="2"/>
        <charset val="128"/>
        <scheme val="minor"/>
      </rPr>
      <t>③</t>
    </r>
    <phoneticPr fontId="22"/>
  </si>
  <si>
    <r>
      <t>①+②+③+</t>
    </r>
    <r>
      <rPr>
        <sz val="11"/>
        <color theme="1"/>
        <rFont val="ＭＳ Ｐゴシック"/>
        <family val="2"/>
        <charset val="128"/>
        <scheme val="minor"/>
      </rPr>
      <t>④</t>
    </r>
    <r>
      <rPr>
        <sz val="11"/>
        <color theme="1"/>
        <rFont val="ＭＳ Ｐゴシック"/>
        <family val="2"/>
        <charset val="128"/>
        <scheme val="minor"/>
      </rPr>
      <t>+⑥+⑦</t>
    </r>
    <phoneticPr fontId="22"/>
  </si>
  <si>
    <r>
      <t>(</t>
    </r>
    <r>
      <rPr>
        <sz val="11"/>
        <color theme="1"/>
        <rFont val="ＭＳ Ｐゴシック"/>
        <family val="2"/>
        <charset val="128"/>
        <scheme val="minor"/>
      </rPr>
      <t>Kg</t>
    </r>
    <r>
      <rPr>
        <sz val="11"/>
        <color theme="1"/>
        <rFont val="ＭＳ Ｐゴシック"/>
        <family val="2"/>
        <charset val="128"/>
        <scheme val="minor"/>
      </rPr>
      <t>/個)</t>
    </r>
    <phoneticPr fontId="6"/>
  </si>
  <si>
    <t>3D CAD CAM</t>
    <phoneticPr fontId="6"/>
  </si>
  <si>
    <t>NCフライス</t>
    <phoneticPr fontId="6"/>
  </si>
  <si>
    <t>放電加工機</t>
    <rPh sb="0" eb="2">
      <t>ホウデン</t>
    </rPh>
    <rPh sb="2" eb="5">
      <t>カコウキ</t>
    </rPh>
    <phoneticPr fontId="6"/>
  </si>
  <si>
    <t>ワイヤーカット</t>
    <phoneticPr fontId="6"/>
  </si>
  <si>
    <t>平面研磨</t>
    <rPh sb="0" eb="2">
      <t>ヘイメン</t>
    </rPh>
    <rPh sb="2" eb="4">
      <t>ケンマ</t>
    </rPh>
    <phoneticPr fontId="6"/>
  </si>
  <si>
    <t>磨き</t>
    <rPh sb="0" eb="1">
      <t>ミガ</t>
    </rPh>
    <phoneticPr fontId="6"/>
  </si>
  <si>
    <t>組付・調整</t>
    <rPh sb="0" eb="2">
      <t>クミツ</t>
    </rPh>
    <rPh sb="3" eb="5">
      <t>チョウセイ</t>
    </rPh>
    <phoneticPr fontId="6"/>
  </si>
  <si>
    <t>AA-1</t>
    <phoneticPr fontId="6"/>
  </si>
  <si>
    <t>AA-101</t>
    <phoneticPr fontId="6"/>
  </si>
  <si>
    <t>AA-102</t>
  </si>
  <si>
    <t>AA-103</t>
  </si>
  <si>
    <t>AA-104</t>
  </si>
  <si>
    <t>AA-105</t>
  </si>
  <si>
    <t>AA-106</t>
  </si>
  <si>
    <t>プリンタ</t>
    <phoneticPr fontId="6"/>
  </si>
  <si>
    <t>型A部</t>
    <rPh sb="0" eb="1">
      <t>カタ</t>
    </rPh>
    <rPh sb="2" eb="3">
      <t>ブ</t>
    </rPh>
    <phoneticPr fontId="6"/>
  </si>
  <si>
    <t>SKD61</t>
    <phoneticPr fontId="6"/>
  </si>
  <si>
    <t>ベース</t>
    <phoneticPr fontId="6"/>
  </si>
  <si>
    <t>熱処理</t>
    <rPh sb="0" eb="3">
      <t>ネツショリ</t>
    </rPh>
    <phoneticPr fontId="6"/>
  </si>
  <si>
    <t>作業時間</t>
    <rPh sb="0" eb="2">
      <t>サギョウ</t>
    </rPh>
    <rPh sb="2" eb="4">
      <t>ジカン</t>
    </rPh>
    <phoneticPr fontId="6"/>
  </si>
  <si>
    <t>（時間）</t>
    <rPh sb="1" eb="3">
      <t>ジカン</t>
    </rPh>
    <phoneticPr fontId="6"/>
  </si>
  <si>
    <t>金型A001</t>
    <rPh sb="0" eb="2">
      <t>カナガタ</t>
    </rPh>
    <phoneticPr fontId="6"/>
  </si>
  <si>
    <t>設備の
稼働率（%）</t>
    <rPh sb="0" eb="2">
      <t>セツビ</t>
    </rPh>
    <rPh sb="4" eb="6">
      <t>カドウ</t>
    </rPh>
    <rPh sb="6" eb="7">
      <t>リツ</t>
    </rPh>
    <phoneticPr fontId="6"/>
  </si>
  <si>
    <t>人の
稼働率（%）</t>
    <rPh sb="0" eb="1">
      <t>ヒト</t>
    </rPh>
    <rPh sb="3" eb="5">
      <t>カドウ</t>
    </rPh>
    <rPh sb="5" eb="6">
      <t>リツ</t>
    </rPh>
    <phoneticPr fontId="6"/>
  </si>
  <si>
    <r>
      <t>2</t>
    </r>
    <r>
      <rPr>
        <sz val="11"/>
        <color theme="1"/>
        <rFont val="ＭＳ Ｐゴシック"/>
        <family val="2"/>
        <charset val="128"/>
        <scheme val="minor"/>
      </rPr>
      <t>020</t>
    </r>
    <r>
      <rPr>
        <sz val="11"/>
        <color theme="1"/>
        <rFont val="ＭＳ Ｐゴシック"/>
        <family val="2"/>
        <charset val="128"/>
        <scheme val="minor"/>
      </rPr>
      <t xml:space="preserve">年 </t>
    </r>
    <r>
      <rPr>
        <sz val="11"/>
        <color theme="1"/>
        <rFont val="ＭＳ Ｐゴシック"/>
        <family val="2"/>
        <charset val="128"/>
        <scheme val="minor"/>
      </rPr>
      <t>10</t>
    </r>
    <r>
      <rPr>
        <sz val="11"/>
        <color theme="1"/>
        <rFont val="ＭＳ Ｐゴシック"/>
        <family val="2"/>
        <charset val="128"/>
        <scheme val="minor"/>
      </rPr>
      <t xml:space="preserve">月 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color theme="1"/>
        <rFont val="ＭＳ Ｐゴシック"/>
        <family val="2"/>
        <charset val="128"/>
        <scheme val="minor"/>
      </rPr>
      <t>日から</t>
    </r>
    <rPh sb="8" eb="9">
      <t>ツキ</t>
    </rPh>
    <rPh sb="11" eb="12">
      <t>ヒ</t>
    </rPh>
    <phoneticPr fontId="22"/>
  </si>
  <si>
    <r>
      <t>2</t>
    </r>
    <r>
      <rPr>
        <sz val="11"/>
        <color theme="1"/>
        <rFont val="ＭＳ Ｐゴシック"/>
        <family val="2"/>
        <charset val="128"/>
        <scheme val="minor"/>
      </rPr>
      <t>020</t>
    </r>
    <r>
      <rPr>
        <sz val="11"/>
        <color theme="1"/>
        <rFont val="ＭＳ Ｐゴシック"/>
        <family val="2"/>
        <charset val="128"/>
        <scheme val="minor"/>
      </rPr>
      <t xml:space="preserve">年 </t>
    </r>
    <r>
      <rPr>
        <sz val="11"/>
        <color theme="1"/>
        <rFont val="ＭＳ Ｐゴシック"/>
        <family val="2"/>
        <charset val="128"/>
        <scheme val="minor"/>
      </rPr>
      <t>11</t>
    </r>
    <r>
      <rPr>
        <sz val="11"/>
        <color theme="1"/>
        <rFont val="ＭＳ Ｐゴシック"/>
        <family val="2"/>
        <charset val="128"/>
        <scheme val="minor"/>
      </rPr>
      <t xml:space="preserve">月 </t>
    </r>
    <r>
      <rPr>
        <sz val="11"/>
        <color theme="1"/>
        <rFont val="ＭＳ Ｐゴシック"/>
        <family val="2"/>
        <charset val="128"/>
        <scheme val="minor"/>
      </rPr>
      <t>30</t>
    </r>
    <r>
      <rPr>
        <sz val="11"/>
        <color theme="1"/>
        <rFont val="ＭＳ Ｐゴシック"/>
        <family val="2"/>
        <charset val="128"/>
        <scheme val="minor"/>
      </rPr>
      <t>日まで</t>
    </r>
    <rPh sb="8" eb="9">
      <t>ツキ</t>
    </rPh>
    <rPh sb="12" eb="13">
      <t>ヒ</t>
    </rPh>
    <phoneticPr fontId="22"/>
  </si>
  <si>
    <r>
      <t>発行No.：</t>
    </r>
    <r>
      <rPr>
        <sz val="11"/>
        <color theme="1"/>
        <rFont val="ＭＳ Ｐゴシック"/>
        <family val="2"/>
        <charset val="128"/>
        <scheme val="minor"/>
      </rPr>
      <t>123456</t>
    </r>
    <phoneticPr fontId="22"/>
  </si>
  <si>
    <t>　　付加価値計</t>
    <phoneticPr fontId="6"/>
  </si>
  <si>
    <t>　　材料費計</t>
    <phoneticPr fontId="6"/>
  </si>
  <si>
    <t>高性能NCフライス</t>
    <rPh sb="0" eb="3">
      <t>コウセイノウ</t>
    </rPh>
    <phoneticPr fontId="6"/>
  </si>
  <si>
    <r>
      <rPr>
        <sz val="11"/>
        <color theme="1"/>
        <rFont val="ＭＳ Ｐゴシック"/>
        <family val="2"/>
        <charset val="128"/>
        <scheme val="minor"/>
      </rPr>
      <t xml:space="preserve">年 </t>
    </r>
    <r>
      <rPr>
        <sz val="11"/>
        <color theme="1"/>
        <rFont val="ＭＳ Ｐゴシック"/>
        <family val="2"/>
        <charset val="128"/>
        <scheme val="minor"/>
      </rPr>
      <t xml:space="preserve">月 </t>
    </r>
    <r>
      <rPr>
        <sz val="11"/>
        <color theme="1"/>
        <rFont val="ＭＳ Ｐゴシック"/>
        <family val="2"/>
        <charset val="128"/>
        <scheme val="minor"/>
      </rPr>
      <t>日から</t>
    </r>
    <rPh sb="2" eb="3">
      <t>ツキ</t>
    </rPh>
    <rPh sb="4" eb="5">
      <t>ヒ</t>
    </rPh>
    <phoneticPr fontId="22"/>
  </si>
  <si>
    <r>
      <rPr>
        <sz val="11"/>
        <color theme="1"/>
        <rFont val="ＭＳ Ｐゴシック"/>
        <family val="2"/>
        <charset val="128"/>
        <scheme val="minor"/>
      </rPr>
      <t xml:space="preserve">年 </t>
    </r>
    <r>
      <rPr>
        <sz val="11"/>
        <color theme="1"/>
        <rFont val="ＭＳ Ｐゴシック"/>
        <family val="2"/>
        <charset val="128"/>
        <scheme val="minor"/>
      </rPr>
      <t xml:space="preserve">月 </t>
    </r>
    <r>
      <rPr>
        <sz val="11"/>
        <color theme="1"/>
        <rFont val="ＭＳ Ｐゴシック"/>
        <family val="2"/>
        <charset val="128"/>
        <scheme val="minor"/>
      </rPr>
      <t>日まで</t>
    </r>
    <rPh sb="2" eb="3">
      <t>ツキ</t>
    </rPh>
    <rPh sb="4" eb="5">
      <t>ヒ</t>
    </rPh>
    <phoneticPr fontId="22"/>
  </si>
  <si>
    <t>工程・製品別　個別原価</t>
    <rPh sb="0" eb="2">
      <t>コウテイ</t>
    </rPh>
    <rPh sb="3" eb="5">
      <t>セイヒン</t>
    </rPh>
    <rPh sb="5" eb="6">
      <t>ベツ</t>
    </rPh>
    <rPh sb="7" eb="9">
      <t>コベツ</t>
    </rPh>
    <rPh sb="9" eb="11">
      <t>ゲンカ</t>
    </rPh>
    <phoneticPr fontId="6"/>
  </si>
  <si>
    <t>個別原価</t>
    <rPh sb="0" eb="2">
      <t>コベツ</t>
    </rPh>
    <rPh sb="2" eb="4">
      <t>ゲンカ</t>
    </rPh>
    <phoneticPr fontId="6"/>
  </si>
  <si>
    <t>材料・材質</t>
    <rPh sb="0" eb="2">
      <t>ザイリョウ</t>
    </rPh>
    <phoneticPr fontId="6"/>
  </si>
  <si>
    <t>CAD-1</t>
    <phoneticPr fontId="6"/>
  </si>
  <si>
    <t>CAD-1</t>
    <phoneticPr fontId="6"/>
  </si>
  <si>
    <t>AA-101</t>
  </si>
  <si>
    <t>AA-101-X</t>
    <phoneticPr fontId="6"/>
  </si>
  <si>
    <t>AA-101-X</t>
    <phoneticPr fontId="6"/>
  </si>
  <si>
    <t>AA-102</t>
    <phoneticPr fontId="6"/>
  </si>
  <si>
    <t>CAD-1</t>
    <phoneticPr fontId="6"/>
  </si>
  <si>
    <t>標準加工（段取り）時間</t>
    <rPh sb="5" eb="7">
      <t>ダンド</t>
    </rPh>
    <phoneticPr fontId="6"/>
  </si>
  <si>
    <t>標準加工（段取り）時間</t>
    <phoneticPr fontId="6"/>
  </si>
  <si>
    <t>(円/量単位)</t>
    <rPh sb="3" eb="4">
      <t>リョウ</t>
    </rPh>
    <rPh sb="4" eb="6">
      <t>タンイ</t>
    </rPh>
    <phoneticPr fontId="6"/>
  </si>
  <si>
    <t>人</t>
    <rPh sb="0" eb="1">
      <t>ヒト</t>
    </rPh>
    <phoneticPr fontId="6"/>
  </si>
  <si>
    <t>稼働時間・標準時間の単位</t>
    <rPh sb="0" eb="2">
      <t>カドウ</t>
    </rPh>
    <rPh sb="2" eb="4">
      <t>ジカン</t>
    </rPh>
    <rPh sb="5" eb="7">
      <t>ヒョウジュン</t>
    </rPh>
    <rPh sb="7" eb="9">
      <t>ジカン</t>
    </rPh>
    <rPh sb="10" eb="12">
      <t>タンイ</t>
    </rPh>
    <phoneticPr fontId="6"/>
  </si>
  <si>
    <t>工程名称</t>
    <rPh sb="0" eb="2">
      <t>コウテイ</t>
    </rPh>
    <rPh sb="2" eb="4">
      <t>メイショウ</t>
    </rPh>
    <phoneticPr fontId="6"/>
  </si>
  <si>
    <t>（間接）労務費</t>
    <rPh sb="1" eb="3">
      <t>カンセツ</t>
    </rPh>
    <rPh sb="4" eb="7">
      <t>ロウムヒ</t>
    </rPh>
    <phoneticPr fontId="6"/>
  </si>
  <si>
    <t>（経済）減価償却費</t>
    <rPh sb="1" eb="3">
      <t>ケイザイ</t>
    </rPh>
    <rPh sb="4" eb="6">
      <t>ゲンカ</t>
    </rPh>
    <rPh sb="6" eb="8">
      <t>ショウキャク</t>
    </rPh>
    <rPh sb="8" eb="9">
      <t>ヒ</t>
    </rPh>
    <phoneticPr fontId="6"/>
  </si>
  <si>
    <t>原価計算　加工費計</t>
    <rPh sb="0" eb="2">
      <t>ゲンカ</t>
    </rPh>
    <rPh sb="2" eb="4">
      <t>ケイサン</t>
    </rPh>
    <rPh sb="5" eb="8">
      <t>カコウヒ</t>
    </rPh>
    <rPh sb="8" eb="9">
      <t>ケイ</t>
    </rPh>
    <phoneticPr fontId="6"/>
  </si>
  <si>
    <t>工程担当者
の労務費</t>
    <rPh sb="0" eb="2">
      <t>コウテイ</t>
    </rPh>
    <rPh sb="2" eb="5">
      <t>タントウシャ</t>
    </rPh>
    <rPh sb="7" eb="10">
      <t>ロウムヒ</t>
    </rPh>
    <phoneticPr fontId="6"/>
  </si>
  <si>
    <t>直接費用（円／年間）</t>
    <rPh sb="0" eb="2">
      <t>チョクセツ</t>
    </rPh>
    <rPh sb="2" eb="4">
      <t>ヒヨウ</t>
    </rPh>
    <phoneticPr fontId="6"/>
  </si>
  <si>
    <t>費用配賦基準⇒</t>
    <rPh sb="0" eb="2">
      <t>ヒヨウ</t>
    </rPh>
    <rPh sb="2" eb="4">
      <t>ハイフ</t>
    </rPh>
    <rPh sb="4" eb="6">
      <t>キジュン</t>
    </rPh>
    <phoneticPr fontId="6"/>
  </si>
  <si>
    <t>製品番号</t>
    <rPh sb="0" eb="2">
      <t>セイヒン</t>
    </rPh>
    <rPh sb="2" eb="4">
      <t>バンゴウ</t>
    </rPh>
    <phoneticPr fontId="6"/>
  </si>
  <si>
    <t>A001</t>
    <phoneticPr fontId="6"/>
  </si>
  <si>
    <t>工程名称</t>
    <rPh sb="0" eb="2">
      <t>コウテイ</t>
    </rPh>
    <rPh sb="2" eb="4">
      <t>メイショウ</t>
    </rPh>
    <phoneticPr fontId="6"/>
  </si>
  <si>
    <t>A001</t>
    <phoneticPr fontId="6"/>
  </si>
  <si>
    <t>A001</t>
    <phoneticPr fontId="6"/>
  </si>
  <si>
    <t>MG'sコンサルティング</t>
    <phoneticPr fontId="6"/>
  </si>
  <si>
    <t>個別原価計算</t>
    <rPh sb="0" eb="2">
      <t>コベツ</t>
    </rPh>
    <rPh sb="2" eb="4">
      <t>ゲンカ</t>
    </rPh>
    <phoneticPr fontId="6"/>
  </si>
  <si>
    <t>バージョン：3.0</t>
    <phoneticPr fontId="6"/>
  </si>
  <si>
    <t>均一配賦</t>
  </si>
  <si>
    <t>算出対象年間費用⇒</t>
    <rPh sb="0" eb="2">
      <t>サンシュツ</t>
    </rPh>
    <rPh sb="2" eb="4">
      <t>タイショウ</t>
    </rPh>
    <rPh sb="4" eb="6">
      <t>ネンカン</t>
    </rPh>
    <rPh sb="6" eb="8">
      <t>ヒヨウ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</si>
</sst>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%"/>
    <numFmt numFmtId="177" formatCode="0.0"/>
    <numFmt numFmtId="178" formatCode="0.00_);[Red]\(0.00\)"/>
    <numFmt numFmtId="179" formatCode="0_);[Red]\(0\)"/>
    <numFmt numFmtId="180" formatCode="#,##0.0"/>
    <numFmt numFmtId="181" formatCode="0.00_ ;[Red]\-0.00\ "/>
  </numFmts>
  <fonts count="27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Meiryo UI"/>
      <family val="3"/>
      <charset val="128"/>
    </font>
    <font>
      <b/>
      <sz val="16"/>
      <name val="Meiryo UI"/>
      <family val="3"/>
      <charset val="128"/>
    </font>
    <font>
      <b/>
      <sz val="30"/>
      <name val="Meiryo UI"/>
      <family val="3"/>
      <charset val="128"/>
    </font>
    <font>
      <sz val="20"/>
      <name val="Meiryo UI"/>
      <family val="3"/>
      <charset val="128"/>
    </font>
    <font>
      <sz val="12"/>
      <name val="Meiryo UI"/>
      <family val="3"/>
      <charset val="128"/>
    </font>
    <font>
      <sz val="14"/>
      <name val="Meiryo UI"/>
      <family val="3"/>
      <charset val="128"/>
    </font>
    <font>
      <u/>
      <sz val="12"/>
      <color theme="10"/>
      <name val="Meiryo UI"/>
      <family val="3"/>
      <charset val="128"/>
    </font>
    <font>
      <b/>
      <sz val="12"/>
      <color rgb="FF0000FF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20"/>
      <color theme="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5F4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</cellStyleXfs>
  <cellXfs count="270"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2" borderId="1" xfId="0" applyFill="1" applyBorder="1" applyAlignment="1">
      <alignment horizontal="center" vertical="center" wrapText="1"/>
    </xf>
    <xf numFmtId="38" fontId="0" fillId="0" borderId="0" xfId="3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Fill="1">
      <alignment vertical="center"/>
    </xf>
    <xf numFmtId="0" fontId="9" fillId="0" borderId="0" xfId="0" applyFont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4" borderId="7" xfId="0" applyFont="1" applyFill="1" applyBorder="1" applyAlignment="1">
      <alignment horizontal="left" vertical="center"/>
    </xf>
    <xf numFmtId="38" fontId="4" fillId="4" borderId="1" xfId="3" applyFont="1" applyFill="1" applyBorder="1" applyAlignment="1">
      <alignment horizontal="right" vertical="center"/>
    </xf>
    <xf numFmtId="0" fontId="0" fillId="4" borderId="1" xfId="0" applyFont="1" applyFill="1" applyBorder="1" applyAlignment="1">
      <alignment horizontal="left" vertical="center"/>
    </xf>
    <xf numFmtId="0" fontId="0" fillId="4" borderId="7" xfId="0" applyFill="1" applyBorder="1">
      <alignment vertical="center"/>
    </xf>
    <xf numFmtId="0" fontId="0" fillId="4" borderId="1" xfId="0" applyFill="1" applyBorder="1">
      <alignment vertical="center"/>
    </xf>
    <xf numFmtId="38" fontId="0" fillId="0" borderId="1" xfId="3" applyFont="1" applyBorder="1" applyAlignment="1" applyProtection="1">
      <alignment horizontal="left" vertical="center"/>
      <protection locked="0"/>
    </xf>
    <xf numFmtId="0" fontId="0" fillId="5" borderId="3" xfId="0" applyFill="1" applyBorder="1" applyAlignment="1" applyProtection="1">
      <alignment horizontal="center" vertical="center"/>
    </xf>
    <xf numFmtId="38" fontId="0" fillId="0" borderId="1" xfId="3" applyFont="1" applyBorder="1" applyProtection="1">
      <alignment vertical="center"/>
      <protection locked="0"/>
    </xf>
    <xf numFmtId="49" fontId="0" fillId="0" borderId="1" xfId="0" applyNumberFormat="1" applyBorder="1" applyProtection="1">
      <alignment vertical="center"/>
      <protection locked="0"/>
    </xf>
    <xf numFmtId="38" fontId="0" fillId="0" borderId="1" xfId="3" applyFont="1" applyBorder="1" applyAlignment="1" applyProtection="1">
      <alignment horizontal="right" vertical="center"/>
      <protection locked="0"/>
    </xf>
    <xf numFmtId="38" fontId="0" fillId="0" borderId="1" xfId="3" applyFont="1" applyFill="1" applyBorder="1" applyAlignment="1" applyProtection="1">
      <alignment horizontal="right" vertical="center"/>
      <protection locked="0"/>
    </xf>
    <xf numFmtId="38" fontId="0" fillId="0" borderId="7" xfId="3" applyFont="1" applyBorder="1" applyAlignment="1" applyProtection="1">
      <alignment horizontal="right" vertical="center"/>
      <protection locked="0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0" fillId="5" borderId="4" xfId="0" applyFill="1" applyBorder="1" applyAlignment="1" applyProtection="1">
      <alignment horizontal="center" vertical="center"/>
    </xf>
    <xf numFmtId="0" fontId="0" fillId="3" borderId="12" xfId="0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0" fillId="0" borderId="0" xfId="0" applyAlignment="1" applyProtection="1">
      <alignment horizontal="left" vertical="center"/>
    </xf>
    <xf numFmtId="0" fontId="0" fillId="0" borderId="0" xfId="0" applyProtection="1">
      <alignment vertical="center"/>
    </xf>
    <xf numFmtId="0" fontId="0" fillId="0" borderId="0" xfId="0" applyFont="1" applyAlignment="1" applyProtection="1">
      <alignment horizontal="right" vertical="center"/>
    </xf>
    <xf numFmtId="0" fontId="5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0" fillId="5" borderId="5" xfId="0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left" vertical="center"/>
    </xf>
    <xf numFmtId="176" fontId="4" fillId="4" borderId="1" xfId="1" applyNumberFormat="1" applyFont="1" applyFill="1" applyBorder="1" applyProtection="1">
      <alignment vertical="center"/>
    </xf>
    <xf numFmtId="0" fontId="0" fillId="3" borderId="7" xfId="0" applyFill="1" applyBorder="1" applyAlignment="1" applyProtection="1">
      <alignment horizontal="left" vertical="center"/>
    </xf>
    <xf numFmtId="0" fontId="8" fillId="0" borderId="0" xfId="0" applyFont="1" applyProtection="1">
      <alignment vertical="center"/>
    </xf>
    <xf numFmtId="49" fontId="0" fillId="0" borderId="0" xfId="0" applyNumberFormat="1" applyBorder="1" applyProtection="1">
      <alignment vertical="center"/>
    </xf>
    <xf numFmtId="0" fontId="0" fillId="3" borderId="1" xfId="0" applyFill="1" applyBorder="1" applyAlignment="1" applyProtection="1">
      <alignment horizontal="center" vertical="center"/>
    </xf>
    <xf numFmtId="38" fontId="0" fillId="4" borderId="1" xfId="0" applyNumberFormat="1" applyFill="1" applyBorder="1" applyProtection="1">
      <alignment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9" xfId="0" applyFill="1" applyBorder="1" applyAlignment="1" applyProtection="1">
      <alignment horizontal="left" vertical="center"/>
    </xf>
    <xf numFmtId="0" fontId="0" fillId="2" borderId="7" xfId="0" applyFill="1" applyBorder="1" applyAlignment="1" applyProtection="1">
      <alignment horizontal="left" vertical="center"/>
    </xf>
    <xf numFmtId="0" fontId="0" fillId="2" borderId="1" xfId="0" applyFill="1" applyBorder="1" applyAlignment="1" applyProtection="1">
      <alignment horizontal="left" vertical="center"/>
    </xf>
    <xf numFmtId="38" fontId="0" fillId="4" borderId="1" xfId="3" applyFont="1" applyFill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right" vertical="center"/>
    </xf>
    <xf numFmtId="0" fontId="0" fillId="3" borderId="2" xfId="0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38" fontId="0" fillId="4" borderId="1" xfId="3" applyFont="1" applyFill="1" applyBorder="1" applyProtection="1">
      <alignment vertical="center"/>
    </xf>
    <xf numFmtId="176" fontId="0" fillId="4" borderId="1" xfId="1" applyNumberFormat="1" applyFont="1" applyFill="1" applyBorder="1" applyProtection="1">
      <alignment vertical="center"/>
    </xf>
    <xf numFmtId="0" fontId="0" fillId="0" borderId="0" xfId="0" applyFill="1" applyBorder="1" applyAlignment="1" applyProtection="1">
      <alignment horizontal="right" vertical="center"/>
    </xf>
    <xf numFmtId="0" fontId="7" fillId="4" borderId="0" xfId="0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right" vertical="center"/>
    </xf>
    <xf numFmtId="0" fontId="0" fillId="5" borderId="5" xfId="0" applyFill="1" applyBorder="1" applyAlignment="1" applyProtection="1">
      <alignment horizontal="center" vertical="center" wrapText="1"/>
    </xf>
    <xf numFmtId="38" fontId="0" fillId="0" borderId="0" xfId="3" applyFont="1" applyBorder="1" applyAlignment="1" applyProtection="1">
      <alignment horizontal="right" vertical="center"/>
    </xf>
    <xf numFmtId="0" fontId="0" fillId="5" borderId="6" xfId="0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horizontal="center" vertical="center"/>
      <protection locked="0"/>
    </xf>
    <xf numFmtId="0" fontId="17" fillId="0" borderId="0" xfId="2" applyFont="1" applyProtection="1">
      <alignment vertical="center"/>
      <protection locked="0"/>
    </xf>
    <xf numFmtId="0" fontId="15" fillId="0" borderId="0" xfId="0" applyFont="1" applyProtection="1">
      <alignment vertical="center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shrinkToFit="1"/>
    </xf>
    <xf numFmtId="0" fontId="0" fillId="6" borderId="2" xfId="0" applyFill="1" applyBorder="1" applyAlignment="1" applyProtection="1">
      <alignment horizontal="center" vertical="center" wrapText="1" shrinkToFit="1"/>
      <protection locked="0"/>
    </xf>
    <xf numFmtId="0" fontId="0" fillId="0" borderId="0" xfId="0" applyAlignment="1">
      <alignment horizontal="center" vertical="center"/>
    </xf>
    <xf numFmtId="0" fontId="0" fillId="3" borderId="1" xfId="0" applyFont="1" applyFill="1" applyBorder="1" applyAlignment="1" applyProtection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0" fillId="3" borderId="2" xfId="0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right" vertical="center"/>
    </xf>
    <xf numFmtId="0" fontId="20" fillId="0" borderId="0" xfId="4">
      <alignment vertical="center"/>
    </xf>
    <xf numFmtId="0" fontId="20" fillId="0" borderId="0" xfId="4" applyBorder="1" applyAlignment="1">
      <alignment horizontal="center" vertical="center"/>
    </xf>
    <xf numFmtId="0" fontId="24" fillId="0" borderId="0" xfId="4" applyFont="1">
      <alignment vertical="center"/>
    </xf>
    <xf numFmtId="38" fontId="0" fillId="0" borderId="1" xfId="5" applyFont="1" applyBorder="1" applyAlignment="1" applyProtection="1">
      <alignment horizontal="right" vertical="center"/>
      <protection locked="0"/>
    </xf>
    <xf numFmtId="0" fontId="20" fillId="7" borderId="1" xfId="4" applyFill="1" applyBorder="1" applyAlignment="1">
      <alignment horizontal="center" vertical="center"/>
    </xf>
    <xf numFmtId="0" fontId="20" fillId="0" borderId="7" xfId="4" applyBorder="1" applyAlignment="1" applyProtection="1">
      <alignment horizontal="right" vertical="center"/>
      <protection locked="0"/>
    </xf>
    <xf numFmtId="38" fontId="0" fillId="0" borderId="7" xfId="5" applyFont="1" applyBorder="1" applyAlignment="1" applyProtection="1">
      <alignment horizontal="right" vertical="center"/>
      <protection locked="0"/>
    </xf>
    <xf numFmtId="0" fontId="20" fillId="0" borderId="1" xfId="4" applyBorder="1" applyAlignment="1" applyProtection="1">
      <alignment horizontal="right" vertical="center"/>
      <protection locked="0"/>
    </xf>
    <xf numFmtId="0" fontId="20" fillId="4" borderId="1" xfId="4" applyFill="1" applyBorder="1">
      <alignment vertical="center"/>
    </xf>
    <xf numFmtId="177" fontId="20" fillId="6" borderId="1" xfId="4" applyNumberFormat="1" applyFill="1" applyBorder="1" applyAlignment="1" applyProtection="1">
      <alignment horizontal="center" vertical="center"/>
      <protection locked="0"/>
    </xf>
    <xf numFmtId="38" fontId="20" fillId="4" borderId="1" xfId="3" applyFont="1" applyFill="1" applyBorder="1" applyAlignment="1">
      <alignment horizontal="right" vertical="center"/>
    </xf>
    <xf numFmtId="40" fontId="20" fillId="4" borderId="1" xfId="3" applyNumberFormat="1" applyFont="1" applyFill="1" applyBorder="1" applyAlignment="1">
      <alignment horizontal="right" vertical="center"/>
    </xf>
    <xf numFmtId="0" fontId="21" fillId="0" borderId="0" xfId="4" applyFont="1" applyAlignment="1">
      <alignment vertical="center"/>
    </xf>
    <xf numFmtId="0" fontId="20" fillId="3" borderId="11" xfId="4" applyFill="1" applyBorder="1">
      <alignment vertical="center"/>
    </xf>
    <xf numFmtId="0" fontId="0" fillId="5" borderId="4" xfId="0" applyFill="1" applyBorder="1" applyAlignment="1" applyProtection="1">
      <alignment horizontal="center" vertical="center" wrapText="1"/>
    </xf>
    <xf numFmtId="0" fontId="20" fillId="3" borderId="17" xfId="4" applyFill="1" applyBorder="1" applyAlignment="1" applyProtection="1">
      <alignment horizontal="center" vertical="center" shrinkToFit="1"/>
      <protection locked="0"/>
    </xf>
    <xf numFmtId="0" fontId="20" fillId="3" borderId="20" xfId="4" applyFill="1" applyBorder="1" applyAlignment="1" applyProtection="1">
      <alignment horizontal="center" vertical="center" shrinkToFit="1"/>
      <protection locked="0"/>
    </xf>
    <xf numFmtId="0" fontId="3" fillId="3" borderId="12" xfId="4" applyFont="1" applyFill="1" applyBorder="1" applyAlignment="1" applyProtection="1">
      <alignment horizontal="center" vertical="center" shrinkToFit="1"/>
      <protection locked="0"/>
    </xf>
    <xf numFmtId="0" fontId="0" fillId="0" borderId="0" xfId="3" applyNumberFormat="1" applyFont="1" applyBorder="1" applyAlignment="1" applyProtection="1">
      <alignment horizontal="left" vertical="center"/>
    </xf>
    <xf numFmtId="38" fontId="0" fillId="0" borderId="2" xfId="3" applyFont="1" applyBorder="1" applyProtection="1">
      <alignment vertical="center"/>
      <protection locked="0"/>
    </xf>
    <xf numFmtId="38" fontId="4" fillId="4" borderId="1" xfId="3" applyNumberFormat="1" applyFont="1" applyFill="1" applyBorder="1" applyAlignment="1">
      <alignment horizontal="right" vertical="center"/>
    </xf>
    <xf numFmtId="9" fontId="4" fillId="4" borderId="1" xfId="1" applyFont="1" applyFill="1" applyBorder="1" applyAlignment="1">
      <alignment horizontal="right" vertical="center"/>
    </xf>
    <xf numFmtId="176" fontId="4" fillId="4" borderId="1" xfId="1" applyNumberFormat="1" applyFont="1" applyFill="1" applyBorder="1" applyAlignment="1">
      <alignment horizontal="right" vertical="center"/>
    </xf>
    <xf numFmtId="0" fontId="7" fillId="4" borderId="16" xfId="0" applyFont="1" applyFill="1" applyBorder="1" applyAlignment="1" applyProtection="1">
      <alignment horizontal="center" vertical="center"/>
    </xf>
    <xf numFmtId="178" fontId="4" fillId="4" borderId="7" xfId="3" applyNumberFormat="1" applyFont="1" applyFill="1" applyBorder="1" applyAlignment="1">
      <alignment horizontal="right" vertical="center"/>
    </xf>
    <xf numFmtId="178" fontId="4" fillId="4" borderId="7" xfId="3" applyNumberFormat="1" applyFont="1" applyFill="1" applyBorder="1">
      <alignment vertical="center"/>
    </xf>
    <xf numFmtId="178" fontId="4" fillId="4" borderId="1" xfId="3" applyNumberFormat="1" applyFont="1" applyFill="1" applyBorder="1">
      <alignment vertical="center"/>
    </xf>
    <xf numFmtId="178" fontId="4" fillId="4" borderId="10" xfId="3" applyNumberFormat="1" applyFont="1" applyFill="1" applyBorder="1">
      <alignment vertical="center"/>
    </xf>
    <xf numFmtId="3" fontId="0" fillId="0" borderId="1" xfId="3" applyNumberFormat="1" applyFont="1" applyFill="1" applyBorder="1" applyAlignment="1" applyProtection="1">
      <alignment horizontal="right" vertical="center"/>
      <protection locked="0"/>
    </xf>
    <xf numFmtId="3" fontId="0" fillId="0" borderId="1" xfId="3" applyNumberFormat="1" applyFont="1" applyBorder="1" applyAlignment="1" applyProtection="1">
      <alignment horizontal="right" vertical="center"/>
      <protection locked="0"/>
    </xf>
    <xf numFmtId="3" fontId="0" fillId="0" borderId="1" xfId="0" applyNumberFormat="1" applyFill="1" applyBorder="1" applyAlignment="1" applyProtection="1">
      <alignment horizontal="left" vertical="center"/>
      <protection locked="0"/>
    </xf>
    <xf numFmtId="0" fontId="0" fillId="5" borderId="22" xfId="0" applyFill="1" applyBorder="1" applyAlignment="1" applyProtection="1">
      <alignment horizontal="center" vertical="center"/>
    </xf>
    <xf numFmtId="38" fontId="19" fillId="4" borderId="1" xfId="0" applyNumberFormat="1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0" fontId="8" fillId="3" borderId="1" xfId="0" applyFont="1" applyFill="1" applyBorder="1" applyAlignment="1">
      <alignment horizontal="right" vertical="center" wrapText="1"/>
    </xf>
    <xf numFmtId="0" fontId="20" fillId="3" borderId="1" xfId="4" applyFill="1" applyBorder="1" applyAlignment="1">
      <alignment horizontal="center" vertical="center"/>
    </xf>
    <xf numFmtId="0" fontId="20" fillId="3" borderId="2" xfId="4" applyFill="1" applyBorder="1" applyAlignment="1">
      <alignment horizontal="right" vertical="center"/>
    </xf>
    <xf numFmtId="0" fontId="3" fillId="3" borderId="12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3" borderId="7" xfId="4" applyFont="1" applyFill="1" applyBorder="1" applyAlignment="1" applyProtection="1">
      <alignment horizontal="center" vertical="center"/>
      <protection locked="0"/>
    </xf>
    <xf numFmtId="0" fontId="20" fillId="3" borderId="10" xfId="4" applyFill="1" applyBorder="1" applyAlignment="1">
      <alignment vertical="center"/>
    </xf>
    <xf numFmtId="0" fontId="20" fillId="3" borderId="11" xfId="4" applyFill="1" applyBorder="1" applyAlignment="1">
      <alignment vertical="center"/>
    </xf>
    <xf numFmtId="0" fontId="20" fillId="3" borderId="2" xfId="4" applyFill="1" applyBorder="1" applyAlignment="1">
      <alignment vertical="center"/>
    </xf>
    <xf numFmtId="0" fontId="20" fillId="0" borderId="0" xfId="4" applyBorder="1">
      <alignment vertical="center"/>
    </xf>
    <xf numFmtId="0" fontId="23" fillId="0" borderId="0" xfId="4" applyFont="1" applyAlignment="1">
      <alignment vertical="center"/>
    </xf>
    <xf numFmtId="0" fontId="20" fillId="0" borderId="8" xfId="4" applyBorder="1" applyAlignment="1" applyProtection="1">
      <alignment vertical="center"/>
      <protection locked="0"/>
    </xf>
    <xf numFmtId="0" fontId="3" fillId="3" borderId="10" xfId="4" applyFont="1" applyFill="1" applyBorder="1" applyAlignment="1">
      <alignment vertical="center"/>
    </xf>
    <xf numFmtId="0" fontId="3" fillId="3" borderId="17" xfId="4" applyFont="1" applyFill="1" applyBorder="1" applyAlignment="1" applyProtection="1">
      <alignment horizontal="center" vertical="center" shrinkToFit="1"/>
      <protection locked="0"/>
    </xf>
    <xf numFmtId="0" fontId="3" fillId="3" borderId="18" xfId="4" applyFont="1" applyFill="1" applyBorder="1" applyAlignment="1" applyProtection="1">
      <alignment horizontal="center" vertical="center" shrinkToFit="1"/>
      <protection locked="0"/>
    </xf>
    <xf numFmtId="38" fontId="20" fillId="4" borderId="21" xfId="3" applyFont="1" applyFill="1" applyBorder="1">
      <alignment vertical="center"/>
    </xf>
    <xf numFmtId="38" fontId="20" fillId="4" borderId="1" xfId="3" applyFont="1" applyFill="1" applyBorder="1">
      <alignment vertical="center"/>
    </xf>
    <xf numFmtId="38" fontId="20" fillId="6" borderId="1" xfId="3" applyFont="1" applyFill="1" applyBorder="1" applyProtection="1">
      <alignment vertical="center"/>
      <protection locked="0"/>
    </xf>
    <xf numFmtId="38" fontId="24" fillId="4" borderId="1" xfId="3" applyFont="1" applyFill="1" applyBorder="1">
      <alignment vertical="center"/>
    </xf>
    <xf numFmtId="38" fontId="20" fillId="4" borderId="7" xfId="3" applyFont="1" applyFill="1" applyBorder="1">
      <alignment vertical="center"/>
    </xf>
    <xf numFmtId="0" fontId="3" fillId="0" borderId="0" xfId="4" applyFont="1" applyAlignment="1">
      <alignment horizontal="right" vertical="center"/>
    </xf>
    <xf numFmtId="0" fontId="3" fillId="3" borderId="2" xfId="4" applyFont="1" applyFill="1" applyBorder="1" applyAlignment="1">
      <alignment horizontal="right" vertical="center"/>
    </xf>
    <xf numFmtId="0" fontId="25" fillId="3" borderId="2" xfId="4" applyFont="1" applyFill="1" applyBorder="1" applyAlignment="1">
      <alignment horizontal="right" vertical="center"/>
    </xf>
    <xf numFmtId="0" fontId="3" fillId="3" borderId="11" xfId="4" applyFont="1" applyFill="1" applyBorder="1" applyAlignment="1">
      <alignment vertical="center"/>
    </xf>
    <xf numFmtId="0" fontId="20" fillId="0" borderId="0" xfId="4" applyBorder="1" applyAlignment="1" applyProtection="1">
      <alignment vertical="center"/>
      <protection locked="0"/>
    </xf>
    <xf numFmtId="0" fontId="20" fillId="0" borderId="28" xfId="4" applyBorder="1">
      <alignment vertical="center"/>
    </xf>
    <xf numFmtId="0" fontId="3" fillId="3" borderId="1" xfId="4" applyFont="1" applyFill="1" applyBorder="1" applyAlignment="1" applyProtection="1">
      <alignment horizontal="center" vertical="center"/>
      <protection locked="0"/>
    </xf>
    <xf numFmtId="179" fontId="0" fillId="4" borderId="1" xfId="0" applyNumberFormat="1" applyFill="1" applyBorder="1">
      <alignment vertical="center"/>
    </xf>
    <xf numFmtId="179" fontId="4" fillId="4" borderId="1" xfId="3" applyNumberFormat="1" applyFont="1" applyFill="1" applyBorder="1">
      <alignment vertical="center"/>
    </xf>
    <xf numFmtId="0" fontId="20" fillId="3" borderId="1" xfId="4" applyFill="1" applyBorder="1" applyAlignment="1">
      <alignment horizontal="center" vertical="center"/>
    </xf>
    <xf numFmtId="0" fontId="20" fillId="3" borderId="1" xfId="4" applyFill="1" applyBorder="1" applyAlignment="1" applyProtection="1">
      <alignment horizontal="center" vertical="center"/>
      <protection locked="0"/>
    </xf>
    <xf numFmtId="0" fontId="20" fillId="3" borderId="2" xfId="4" applyFill="1" applyBorder="1" applyAlignment="1">
      <alignment horizontal="right" vertical="center"/>
    </xf>
    <xf numFmtId="0" fontId="0" fillId="3" borderId="19" xfId="0" applyFill="1" applyBorder="1" applyAlignment="1" applyProtection="1">
      <alignment horizontal="center" vertical="center" wrapText="1"/>
    </xf>
    <xf numFmtId="0" fontId="2" fillId="3" borderId="12" xfId="4" applyFont="1" applyFill="1" applyBorder="1" applyAlignment="1">
      <alignment horizontal="center" vertical="center"/>
    </xf>
    <xf numFmtId="0" fontId="2" fillId="3" borderId="7" xfId="4" applyFont="1" applyFill="1" applyBorder="1" applyAlignment="1">
      <alignment horizontal="center" vertical="center"/>
    </xf>
    <xf numFmtId="38" fontId="0" fillId="0" borderId="1" xfId="5" applyFont="1" applyBorder="1" applyAlignment="1" applyProtection="1">
      <alignment horizontal="center" vertical="center"/>
      <protection locked="0"/>
    </xf>
    <xf numFmtId="0" fontId="20" fillId="0" borderId="0" xfId="4" applyProtection="1">
      <alignment vertical="center"/>
    </xf>
    <xf numFmtId="0" fontId="20" fillId="0" borderId="0" xfId="4" applyAlignment="1" applyProtection="1">
      <alignment horizontal="right" vertical="center"/>
    </xf>
    <xf numFmtId="0" fontId="24" fillId="0" borderId="0" xfId="4" applyFont="1" applyProtection="1">
      <alignment vertical="center"/>
    </xf>
    <xf numFmtId="0" fontId="2" fillId="0" borderId="0" xfId="4" applyFont="1" applyAlignment="1" applyProtection="1">
      <alignment horizontal="left" vertical="center"/>
      <protection locked="0"/>
    </xf>
    <xf numFmtId="0" fontId="2" fillId="0" borderId="8" xfId="4" applyFont="1" applyBorder="1" applyAlignment="1" applyProtection="1">
      <alignment vertical="center"/>
      <protection locked="0"/>
    </xf>
    <xf numFmtId="0" fontId="2" fillId="3" borderId="10" xfId="4" applyFont="1" applyFill="1" applyBorder="1" applyAlignment="1">
      <alignment vertical="center"/>
    </xf>
    <xf numFmtId="0" fontId="20" fillId="3" borderId="12" xfId="4" applyFill="1" applyBorder="1" applyAlignment="1" applyProtection="1">
      <alignment horizontal="center" vertical="center"/>
      <protection locked="0"/>
    </xf>
    <xf numFmtId="3" fontId="20" fillId="0" borderId="1" xfId="4" applyNumberFormat="1" applyBorder="1" applyAlignment="1" applyProtection="1">
      <alignment horizontal="right" vertical="center"/>
      <protection locked="0"/>
    </xf>
    <xf numFmtId="180" fontId="20" fillId="0" borderId="1" xfId="4" applyNumberFormat="1" applyBorder="1" applyAlignment="1" applyProtection="1">
      <alignment horizontal="right" vertical="center"/>
      <protection locked="0"/>
    </xf>
    <xf numFmtId="0" fontId="3" fillId="0" borderId="11" xfId="4" applyFont="1" applyFill="1" applyBorder="1" applyAlignment="1" applyProtection="1">
      <alignment horizontal="center" vertical="center" shrinkToFit="1"/>
      <protection locked="0"/>
    </xf>
    <xf numFmtId="49" fontId="0" fillId="6" borderId="7" xfId="0" applyNumberFormat="1" applyFill="1" applyBorder="1" applyAlignment="1" applyProtection="1">
      <alignment horizontal="left" vertical="center"/>
      <protection locked="0"/>
    </xf>
    <xf numFmtId="49" fontId="0" fillId="0" borderId="7" xfId="0" applyNumberFormat="1" applyFill="1" applyBorder="1" applyProtection="1">
      <alignment vertical="center"/>
      <protection locked="0"/>
    </xf>
    <xf numFmtId="49" fontId="0" fillId="0" borderId="25" xfId="3" applyNumberFormat="1" applyFont="1" applyBorder="1" applyAlignment="1" applyProtection="1">
      <alignment horizontal="left" vertical="center"/>
      <protection locked="0"/>
    </xf>
    <xf numFmtId="49" fontId="0" fillId="0" borderId="7" xfId="3" applyNumberFormat="1" applyFont="1" applyBorder="1" applyAlignment="1" applyProtection="1">
      <alignment horizontal="left" vertical="center"/>
      <protection locked="0"/>
    </xf>
    <xf numFmtId="49" fontId="0" fillId="0" borderId="1" xfId="3" applyNumberFormat="1" applyFont="1" applyBorder="1" applyAlignment="1" applyProtection="1">
      <alignment horizontal="left" vertical="center"/>
      <protection locked="0"/>
    </xf>
    <xf numFmtId="49" fontId="0" fillId="0" borderId="1" xfId="0" applyNumberFormat="1" applyFill="1" applyBorder="1" applyProtection="1">
      <alignment vertical="center"/>
      <protection locked="0"/>
    </xf>
    <xf numFmtId="49" fontId="0" fillId="0" borderId="7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49" fontId="0" fillId="0" borderId="1" xfId="0" applyNumberFormat="1" applyFill="1" applyBorder="1" applyAlignment="1" applyProtection="1">
      <alignment horizontal="left" vertical="center"/>
      <protection locked="0"/>
    </xf>
    <xf numFmtId="49" fontId="0" fillId="0" borderId="7" xfId="3" applyNumberFormat="1" applyFont="1" applyBorder="1" applyAlignment="1" applyProtection="1">
      <alignment horizontal="center" vertical="center"/>
      <protection locked="0"/>
    </xf>
    <xf numFmtId="0" fontId="0" fillId="4" borderId="7" xfId="0" applyFill="1" applyBorder="1" applyAlignment="1">
      <alignment horizontal="center" vertical="center"/>
    </xf>
    <xf numFmtId="49" fontId="2" fillId="0" borderId="1" xfId="4" applyNumberFormat="1" applyFont="1" applyBorder="1" applyProtection="1">
      <alignment vertical="center"/>
      <protection locked="0"/>
    </xf>
    <xf numFmtId="49" fontId="20" fillId="0" borderId="1" xfId="4" applyNumberFormat="1" applyBorder="1" applyProtection="1">
      <alignment vertical="center"/>
      <protection locked="0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2" fillId="3" borderId="10" xfId="4" applyFont="1" applyFill="1" applyBorder="1" applyAlignment="1" applyProtection="1">
      <alignment horizontal="center" vertical="center"/>
      <protection locked="0"/>
    </xf>
    <xf numFmtId="0" fontId="26" fillId="0" borderId="0" xfId="0" applyFont="1" applyProtection="1">
      <alignment vertical="center"/>
    </xf>
    <xf numFmtId="0" fontId="2" fillId="3" borderId="7" xfId="4" applyFont="1" applyFill="1" applyBorder="1" applyAlignment="1" applyProtection="1">
      <alignment horizontal="center" vertical="center"/>
      <protection locked="0"/>
    </xf>
    <xf numFmtId="0" fontId="2" fillId="3" borderId="7" xfId="4" applyFont="1" applyFill="1" applyBorder="1" applyAlignment="1" applyProtection="1">
      <alignment horizontal="center" vertical="center"/>
    </xf>
    <xf numFmtId="0" fontId="2" fillId="3" borderId="17" xfId="4" applyFont="1" applyFill="1" applyBorder="1" applyAlignment="1" applyProtection="1">
      <alignment horizontal="center" vertical="center" shrinkToFit="1"/>
      <protection locked="0"/>
    </xf>
    <xf numFmtId="0" fontId="0" fillId="6" borderId="16" xfId="0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38" fontId="0" fillId="0" borderId="0" xfId="0" applyNumberForma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vertical="center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</xf>
    <xf numFmtId="0" fontId="20" fillId="3" borderId="1" xfId="4" applyFill="1" applyBorder="1" applyAlignment="1">
      <alignment horizontal="center" vertical="center"/>
    </xf>
    <xf numFmtId="0" fontId="2" fillId="3" borderId="1" xfId="4" applyFont="1" applyFill="1" applyBorder="1" applyAlignment="1">
      <alignment horizontal="center" vertical="center"/>
    </xf>
    <xf numFmtId="38" fontId="0" fillId="8" borderId="7" xfId="3" applyFon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</xf>
    <xf numFmtId="38" fontId="0" fillId="8" borderId="1" xfId="3" applyFont="1" applyFill="1" applyBorder="1" applyProtection="1">
      <alignment vertical="center"/>
    </xf>
    <xf numFmtId="0" fontId="0" fillId="3" borderId="1" xfId="0" applyFill="1" applyBorder="1" applyAlignment="1">
      <alignment horizontal="center" vertical="center" wrapText="1" shrinkToFit="1"/>
    </xf>
    <xf numFmtId="181" fontId="8" fillId="4" borderId="7" xfId="3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 shrinkToFit="1"/>
    </xf>
    <xf numFmtId="38" fontId="8" fillId="4" borderId="14" xfId="3" applyFont="1" applyFill="1" applyBorder="1">
      <alignment vertical="center"/>
    </xf>
    <xf numFmtId="38" fontId="8" fillId="4" borderId="15" xfId="3" applyFont="1" applyFill="1" applyBorder="1">
      <alignment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19" fillId="3" borderId="10" xfId="0" applyFont="1" applyFill="1" applyBorder="1" applyAlignment="1" applyProtection="1">
      <alignment horizontal="center" vertical="center" wrapText="1"/>
    </xf>
    <xf numFmtId="0" fontId="19" fillId="3" borderId="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38" fontId="0" fillId="0" borderId="8" xfId="3" applyFont="1" applyFill="1" applyBorder="1" applyAlignment="1">
      <alignment horizontal="right" vertical="center"/>
    </xf>
    <xf numFmtId="0" fontId="20" fillId="3" borderId="1" xfId="4" applyFill="1" applyBorder="1" applyAlignment="1">
      <alignment horizontal="center" vertical="center"/>
    </xf>
    <xf numFmtId="0" fontId="20" fillId="0" borderId="12" xfId="4" applyBorder="1" applyAlignment="1" applyProtection="1">
      <alignment horizontal="center" vertical="center"/>
      <protection locked="0"/>
    </xf>
    <xf numFmtId="0" fontId="20" fillId="0" borderId="17" xfId="4" applyBorder="1" applyAlignment="1" applyProtection="1">
      <alignment horizontal="center" vertical="center"/>
      <protection locked="0"/>
    </xf>
    <xf numFmtId="0" fontId="20" fillId="0" borderId="7" xfId="4" applyBorder="1" applyAlignment="1" applyProtection="1">
      <alignment horizontal="center" vertical="center"/>
      <protection locked="0"/>
    </xf>
    <xf numFmtId="0" fontId="24" fillId="3" borderId="10" xfId="4" applyFont="1" applyFill="1" applyBorder="1" applyAlignment="1">
      <alignment horizontal="center" vertical="center"/>
    </xf>
    <xf numFmtId="0" fontId="24" fillId="3" borderId="11" xfId="4" applyFont="1" applyFill="1" applyBorder="1" applyAlignment="1">
      <alignment horizontal="center" vertical="center"/>
    </xf>
    <xf numFmtId="49" fontId="20" fillId="0" borderId="1" xfId="4" applyNumberFormat="1" applyBorder="1" applyAlignment="1" applyProtection="1">
      <alignment horizontal="left" vertical="center"/>
      <protection locked="0"/>
    </xf>
    <xf numFmtId="0" fontId="3" fillId="3" borderId="1" xfId="4" applyFont="1" applyFill="1" applyBorder="1" applyAlignment="1">
      <alignment horizontal="center" vertical="center" wrapText="1"/>
    </xf>
    <xf numFmtId="49" fontId="2" fillId="0" borderId="1" xfId="4" applyNumberFormat="1" applyFont="1" applyBorder="1" applyAlignment="1" applyProtection="1">
      <alignment horizontal="left" vertical="center"/>
      <protection locked="0"/>
    </xf>
    <xf numFmtId="49" fontId="3" fillId="0" borderId="10" xfId="4" applyNumberFormat="1" applyFont="1" applyBorder="1" applyAlignment="1" applyProtection="1">
      <alignment horizontal="left" vertical="center"/>
      <protection locked="0"/>
    </xf>
    <xf numFmtId="49" fontId="3" fillId="0" borderId="2" xfId="4" applyNumberFormat="1" applyFont="1" applyBorder="1" applyAlignment="1" applyProtection="1">
      <alignment horizontal="left" vertical="center"/>
      <protection locked="0"/>
    </xf>
    <xf numFmtId="49" fontId="20" fillId="0" borderId="27" xfId="4" applyNumberFormat="1" applyBorder="1" applyAlignment="1" applyProtection="1">
      <alignment horizontal="left" vertical="center"/>
      <protection locked="0"/>
    </xf>
    <xf numFmtId="49" fontId="20" fillId="0" borderId="2" xfId="4" applyNumberFormat="1" applyBorder="1" applyAlignment="1" applyProtection="1">
      <alignment horizontal="left" vertical="center"/>
      <protection locked="0"/>
    </xf>
    <xf numFmtId="0" fontId="20" fillId="0" borderId="10" xfId="4" applyBorder="1" applyAlignment="1" applyProtection="1">
      <alignment horizontal="left" vertical="center"/>
      <protection locked="0"/>
    </xf>
    <xf numFmtId="0" fontId="20" fillId="0" borderId="2" xfId="4" applyBorder="1" applyAlignment="1" applyProtection="1">
      <alignment horizontal="left" vertical="center"/>
      <protection locked="0"/>
    </xf>
    <xf numFmtId="0" fontId="2" fillId="3" borderId="1" xfId="4" applyFont="1" applyFill="1" applyBorder="1" applyAlignment="1">
      <alignment horizontal="center" vertical="center"/>
    </xf>
    <xf numFmtId="0" fontId="2" fillId="3" borderId="10" xfId="4" applyFont="1" applyFill="1" applyBorder="1" applyAlignment="1" applyProtection="1">
      <alignment horizontal="center" vertical="center"/>
    </xf>
    <xf numFmtId="0" fontId="3" fillId="3" borderId="2" xfId="4" applyFont="1" applyFill="1" applyBorder="1" applyAlignment="1" applyProtection="1">
      <alignment horizontal="center" vertical="center"/>
    </xf>
    <xf numFmtId="0" fontId="20" fillId="4" borderId="1" xfId="4" applyFill="1" applyBorder="1" applyAlignment="1">
      <alignment horizontal="left" vertical="center"/>
    </xf>
    <xf numFmtId="0" fontId="20" fillId="4" borderId="23" xfId="4" applyFill="1" applyBorder="1" applyAlignment="1">
      <alignment horizontal="left" vertical="center"/>
    </xf>
    <xf numFmtId="0" fontId="20" fillId="4" borderId="19" xfId="4" applyFill="1" applyBorder="1" applyAlignment="1">
      <alignment horizontal="left" vertical="center"/>
    </xf>
    <xf numFmtId="49" fontId="2" fillId="0" borderId="27" xfId="4" applyNumberFormat="1" applyFont="1" applyBorder="1" applyAlignment="1" applyProtection="1">
      <alignment horizontal="left" vertical="center"/>
      <protection locked="0"/>
    </xf>
    <xf numFmtId="0" fontId="3" fillId="3" borderId="27" xfId="4" applyFont="1" applyFill="1" applyBorder="1" applyAlignment="1">
      <alignment horizontal="center" vertical="center"/>
    </xf>
    <xf numFmtId="0" fontId="3" fillId="3" borderId="2" xfId="4" applyFont="1" applyFill="1" applyBorder="1" applyAlignment="1">
      <alignment horizontal="center" vertical="center"/>
    </xf>
    <xf numFmtId="0" fontId="21" fillId="0" borderId="0" xfId="4" applyFont="1" applyAlignment="1">
      <alignment horizontal="center" vertical="center"/>
    </xf>
    <xf numFmtId="0" fontId="3" fillId="3" borderId="23" xfId="4" applyFont="1" applyFill="1" applyBorder="1" applyAlignment="1">
      <alignment horizontal="center" vertical="center"/>
    </xf>
    <xf numFmtId="0" fontId="3" fillId="3" borderId="19" xfId="4" applyFont="1" applyFill="1" applyBorder="1" applyAlignment="1">
      <alignment horizontal="center" vertical="center"/>
    </xf>
    <xf numFmtId="0" fontId="3" fillId="3" borderId="25" xfId="4" applyFont="1" applyFill="1" applyBorder="1" applyAlignment="1">
      <alignment horizontal="center" vertical="center"/>
    </xf>
    <xf numFmtId="0" fontId="3" fillId="3" borderId="26" xfId="4" applyFont="1" applyFill="1" applyBorder="1" applyAlignment="1">
      <alignment horizontal="center" vertical="center"/>
    </xf>
    <xf numFmtId="0" fontId="20" fillId="3" borderId="10" xfId="4" applyFill="1" applyBorder="1" applyAlignment="1">
      <alignment horizontal="center" vertical="center"/>
    </xf>
    <xf numFmtId="0" fontId="20" fillId="3" borderId="11" xfId="4" applyFill="1" applyBorder="1" applyAlignment="1">
      <alignment horizontal="center" vertical="center"/>
    </xf>
    <xf numFmtId="0" fontId="20" fillId="3" borderId="2" xfId="4" applyFill="1" applyBorder="1" applyAlignment="1">
      <alignment horizontal="center" vertical="center"/>
    </xf>
    <xf numFmtId="49" fontId="20" fillId="0" borderId="10" xfId="4" applyNumberFormat="1" applyBorder="1" applyAlignment="1" applyProtection="1">
      <alignment horizontal="center" vertical="center"/>
      <protection locked="0"/>
    </xf>
    <xf numFmtId="49" fontId="20" fillId="0" borderId="11" xfId="4" applyNumberFormat="1" applyBorder="1" applyAlignment="1" applyProtection="1">
      <alignment horizontal="center" vertical="center"/>
      <protection locked="0"/>
    </xf>
    <xf numFmtId="49" fontId="20" fillId="0" borderId="2" xfId="4" applyNumberFormat="1" applyBorder="1" applyAlignment="1" applyProtection="1">
      <alignment horizontal="center" vertical="center"/>
      <protection locked="0"/>
    </xf>
    <xf numFmtId="0" fontId="2" fillId="3" borderId="10" xfId="4" applyFont="1" applyFill="1" applyBorder="1" applyAlignment="1" applyProtection="1">
      <alignment horizontal="center" vertical="center"/>
      <protection locked="0"/>
    </xf>
    <xf numFmtId="0" fontId="20" fillId="3" borderId="2" xfId="4" applyFill="1" applyBorder="1" applyAlignment="1" applyProtection="1">
      <alignment horizontal="center" vertical="center"/>
      <protection locked="0"/>
    </xf>
    <xf numFmtId="0" fontId="20" fillId="0" borderId="23" xfId="4" applyBorder="1" applyAlignment="1" applyProtection="1">
      <alignment horizontal="center" vertical="center"/>
      <protection locked="0"/>
    </xf>
    <xf numFmtId="0" fontId="20" fillId="0" borderId="24" xfId="4" applyBorder="1" applyAlignment="1" applyProtection="1">
      <alignment horizontal="center" vertical="center"/>
      <protection locked="0"/>
    </xf>
    <xf numFmtId="0" fontId="20" fillId="0" borderId="19" xfId="4" applyBorder="1" applyAlignment="1" applyProtection="1">
      <alignment horizontal="center" vertical="center"/>
      <protection locked="0"/>
    </xf>
    <xf numFmtId="0" fontId="20" fillId="0" borderId="25" xfId="4" applyBorder="1" applyAlignment="1" applyProtection="1">
      <alignment horizontal="center" vertical="center"/>
      <protection locked="0"/>
    </xf>
    <xf numFmtId="0" fontId="20" fillId="0" borderId="8" xfId="4" applyBorder="1" applyAlignment="1" applyProtection="1">
      <alignment horizontal="center" vertical="center"/>
      <protection locked="0"/>
    </xf>
    <xf numFmtId="0" fontId="20" fillId="0" borderId="26" xfId="4" applyBorder="1" applyAlignment="1" applyProtection="1">
      <alignment horizontal="center" vertical="center"/>
      <protection locked="0"/>
    </xf>
    <xf numFmtId="49" fontId="2" fillId="0" borderId="10" xfId="4" applyNumberFormat="1" applyFont="1" applyBorder="1" applyAlignment="1" applyProtection="1">
      <alignment horizontal="center" vertical="center"/>
      <protection locked="0"/>
    </xf>
    <xf numFmtId="49" fontId="2" fillId="0" borderId="10" xfId="4" applyNumberFormat="1" applyFont="1" applyBorder="1" applyAlignment="1" applyProtection="1">
      <alignment horizontal="left" vertical="center"/>
      <protection locked="0"/>
    </xf>
    <xf numFmtId="49" fontId="20" fillId="0" borderId="11" xfId="4" applyNumberFormat="1" applyBorder="1" applyAlignment="1" applyProtection="1">
      <alignment horizontal="left" vertical="center"/>
      <protection locked="0"/>
    </xf>
    <xf numFmtId="0" fontId="2" fillId="0" borderId="10" xfId="4" applyFont="1" applyBorder="1" applyAlignment="1" applyProtection="1">
      <alignment horizontal="left" vertical="center"/>
      <protection locked="0"/>
    </xf>
    <xf numFmtId="49" fontId="20" fillId="0" borderId="10" xfId="4" applyNumberFormat="1" applyBorder="1" applyAlignment="1" applyProtection="1">
      <alignment horizontal="left" vertical="center"/>
      <protection locked="0"/>
    </xf>
    <xf numFmtId="0" fontId="20" fillId="0" borderId="27" xfId="4" applyBorder="1" applyAlignment="1" applyProtection="1">
      <alignment horizontal="left" vertical="center"/>
      <protection locked="0"/>
    </xf>
    <xf numFmtId="0" fontId="2" fillId="0" borderId="27" xfId="4" applyFont="1" applyBorder="1" applyAlignment="1" applyProtection="1">
      <alignment horizontal="left" vertical="center"/>
      <protection locked="0"/>
    </xf>
    <xf numFmtId="0" fontId="20" fillId="0" borderId="11" xfId="4" applyBorder="1" applyAlignment="1" applyProtection="1">
      <alignment horizontal="left" vertical="center"/>
      <protection locked="0"/>
    </xf>
    <xf numFmtId="0" fontId="20" fillId="0" borderId="10" xfId="4" applyBorder="1" applyAlignment="1" applyProtection="1">
      <alignment horizontal="center" vertical="center"/>
      <protection locked="0"/>
    </xf>
    <xf numFmtId="0" fontId="20" fillId="0" borderId="11" xfId="4" applyBorder="1" applyAlignment="1" applyProtection="1">
      <alignment horizontal="center" vertical="center"/>
      <protection locked="0"/>
    </xf>
    <xf numFmtId="0" fontId="20" fillId="0" borderId="2" xfId="4" applyBorder="1" applyAlignment="1" applyProtection="1">
      <alignment horizontal="center" vertical="center"/>
      <protection locked="0"/>
    </xf>
    <xf numFmtId="0" fontId="20" fillId="0" borderId="1" xfId="4" applyBorder="1" applyAlignment="1" applyProtection="1">
      <alignment horizontal="left" vertical="center"/>
      <protection locked="0"/>
    </xf>
    <xf numFmtId="0" fontId="3" fillId="0" borderId="10" xfId="4" applyFont="1" applyBorder="1" applyAlignment="1" applyProtection="1">
      <alignment horizontal="left" vertical="center"/>
      <protection locked="0"/>
    </xf>
    <xf numFmtId="0" fontId="3" fillId="0" borderId="2" xfId="4" applyFont="1" applyBorder="1" applyAlignment="1" applyProtection="1">
      <alignment horizontal="left" vertical="center"/>
      <protection locked="0"/>
    </xf>
    <xf numFmtId="0" fontId="2" fillId="0" borderId="1" xfId="4" applyFont="1" applyBorder="1" applyAlignment="1" applyProtection="1">
      <alignment horizontal="left" vertical="center"/>
      <protection locked="0"/>
    </xf>
    <xf numFmtId="0" fontId="3" fillId="3" borderId="2" xfId="4" applyFont="1" applyFill="1" applyBorder="1" applyAlignment="1" applyProtection="1">
      <alignment horizontal="center" vertical="center"/>
      <protection locked="0"/>
    </xf>
    <xf numFmtId="0" fontId="2" fillId="0" borderId="10" xfId="4" applyFont="1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 vertical="center" wrapText="1" shrinkToFit="1"/>
    </xf>
    <xf numFmtId="38" fontId="0" fillId="0" borderId="7" xfId="3" applyFont="1" applyBorder="1" applyAlignment="1" applyProtection="1">
      <alignment horizontal="right" vertical="center"/>
    </xf>
  </cellXfs>
  <cellStyles count="6">
    <cellStyle name="パーセント" xfId="1" builtinId="5"/>
    <cellStyle name="ハイパーリンク" xfId="2" builtinId="8"/>
    <cellStyle name="桁区切り" xfId="3" builtinId="6"/>
    <cellStyle name="桁区切り 2" xfId="5" xr:uid="{00000000-0005-0000-0000-000003000000}"/>
    <cellStyle name="標準" xfId="0" builtinId="0"/>
    <cellStyle name="標準 2" xfId="4" xr:uid="{00000000-0005-0000-0000-000005000000}"/>
  </cellStyles>
  <dxfs count="0"/>
  <tableStyles count="0" defaultTableStyle="TableStyleMedium2" defaultPivotStyle="PivotStyleLight16"/>
  <colors>
    <mruColors>
      <color rgb="FFFFFF99"/>
      <color rgb="FF00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</xdr:row>
      <xdr:rowOff>38100</xdr:rowOff>
    </xdr:from>
    <xdr:to>
      <xdr:col>8</xdr:col>
      <xdr:colOff>502920</xdr:colOff>
      <xdr:row>6</xdr:row>
      <xdr:rowOff>60960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EADB22C-599F-4FC0-B3C0-E984E6F537BC}"/>
            </a:ext>
          </a:extLst>
        </xdr:cNvPr>
        <xdr:cNvSpPr/>
      </xdr:nvSpPr>
      <xdr:spPr>
        <a:xfrm>
          <a:off x="167640" y="205740"/>
          <a:ext cx="5311140" cy="86868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こちらは</a:t>
          </a:r>
          <a:r>
            <a:rPr kumimoji="1" lang="ja-JP" altLang="en-US" sz="1400" b="1">
              <a:solidFill>
                <a:schemeClr val="accent6">
                  <a:lumMod val="7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商品のサンプル</a:t>
          </a:r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です。部分的に目隠しとなっております。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  <xdr:twoCellAnchor>
    <xdr:from>
      <xdr:col>0</xdr:col>
      <xdr:colOff>213360</xdr:colOff>
      <xdr:row>17</xdr:row>
      <xdr:rowOff>91440</xdr:rowOff>
    </xdr:from>
    <xdr:to>
      <xdr:col>8</xdr:col>
      <xdr:colOff>510540</xdr:colOff>
      <xdr:row>25</xdr:row>
      <xdr:rowOff>160020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CCBE266-13A3-4C7B-BCF4-6D576F73F8C5}"/>
            </a:ext>
          </a:extLst>
        </xdr:cNvPr>
        <xdr:cNvSpPr/>
      </xdr:nvSpPr>
      <xdr:spPr>
        <a:xfrm>
          <a:off x="213360" y="3566160"/>
          <a:ext cx="5273040" cy="14097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目隠し以外は、</a:t>
          </a:r>
          <a:r>
            <a:rPr kumimoji="1" lang="ja-JP" altLang="en-US" sz="1400" b="1">
              <a:solidFill>
                <a:schemeClr val="accent6">
                  <a:lumMod val="7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商品と同等</a:t>
          </a:r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です。</a:t>
          </a: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ご購入後の商品には、</a:t>
          </a:r>
          <a:r>
            <a:rPr kumimoji="1" lang="ja-JP" altLang="en-US" sz="1400" b="1">
              <a:solidFill>
                <a:schemeClr val="accent6">
                  <a:lumMod val="7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説明書（</a:t>
          </a:r>
          <a:r>
            <a:rPr kumimoji="1" lang="en-US" altLang="ja-JP" sz="1400" b="1">
              <a:solidFill>
                <a:schemeClr val="accent6">
                  <a:lumMod val="7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PDF</a:t>
          </a:r>
          <a:r>
            <a:rPr kumimoji="1" lang="ja-JP" altLang="en-US" sz="1400" b="1">
              <a:solidFill>
                <a:schemeClr val="accent6">
                  <a:lumMod val="7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）が付属</a:t>
          </a:r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しています。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ご検討の程、よろしくお願いいたします。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579120</xdr:colOff>
      <xdr:row>26</xdr:row>
      <xdr:rowOff>76200</xdr:rowOff>
    </xdr:from>
    <xdr:to>
      <xdr:col>13</xdr:col>
      <xdr:colOff>563880</xdr:colOff>
      <xdr:row>59</xdr:row>
      <xdr:rowOff>76200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9105873-051A-4331-81F4-6D69EEC933E0}"/>
            </a:ext>
          </a:extLst>
        </xdr:cNvPr>
        <xdr:cNvSpPr/>
      </xdr:nvSpPr>
      <xdr:spPr>
        <a:xfrm>
          <a:off x="4419600" y="4541520"/>
          <a:ext cx="4427220" cy="554736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26</xdr:row>
      <xdr:rowOff>60960</xdr:rowOff>
    </xdr:from>
    <xdr:to>
      <xdr:col>13</xdr:col>
      <xdr:colOff>518160</xdr:colOff>
      <xdr:row>59</xdr:row>
      <xdr:rowOff>60960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FE3F43EA-DD44-4BCF-A1F7-34E4A7A99AEF}"/>
            </a:ext>
          </a:extLst>
        </xdr:cNvPr>
        <xdr:cNvSpPr/>
      </xdr:nvSpPr>
      <xdr:spPr>
        <a:xfrm>
          <a:off x="4457700" y="4526280"/>
          <a:ext cx="4427220" cy="554736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335280</xdr:colOff>
      <xdr:row>3</xdr:row>
      <xdr:rowOff>76200</xdr:rowOff>
    </xdr:from>
    <xdr:to>
      <xdr:col>12</xdr:col>
      <xdr:colOff>266700</xdr:colOff>
      <xdr:row>18</xdr:row>
      <xdr:rowOff>91440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5E2D07B-7FA7-41F9-8813-1DFC3709F91E}"/>
            </a:ext>
          </a:extLst>
        </xdr:cNvPr>
        <xdr:cNvSpPr/>
      </xdr:nvSpPr>
      <xdr:spPr>
        <a:xfrm>
          <a:off x="6057900" y="693420"/>
          <a:ext cx="4427220" cy="362712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121920</xdr:colOff>
      <xdr:row>1</xdr:row>
      <xdr:rowOff>167640</xdr:rowOff>
    </xdr:from>
    <xdr:to>
      <xdr:col>9</xdr:col>
      <xdr:colOff>701040</xdr:colOff>
      <xdr:row>13</xdr:row>
      <xdr:rowOff>7620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D9511CB-32F2-4893-9C4A-3284AE2796B9}"/>
            </a:ext>
          </a:extLst>
        </xdr:cNvPr>
        <xdr:cNvSpPr/>
      </xdr:nvSpPr>
      <xdr:spPr>
        <a:xfrm>
          <a:off x="6286500" y="495300"/>
          <a:ext cx="4427220" cy="27813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3</xdr:row>
      <xdr:rowOff>45720</xdr:rowOff>
    </xdr:from>
    <xdr:to>
      <xdr:col>9</xdr:col>
      <xdr:colOff>784860</xdr:colOff>
      <xdr:row>14</xdr:row>
      <xdr:rowOff>129540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375BCFB-CFBC-4CDE-A567-131E4A3D1612}"/>
            </a:ext>
          </a:extLst>
        </xdr:cNvPr>
        <xdr:cNvSpPr/>
      </xdr:nvSpPr>
      <xdr:spPr>
        <a:xfrm>
          <a:off x="2415540" y="480060"/>
          <a:ext cx="6278880" cy="27813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91440</xdr:colOff>
      <xdr:row>3</xdr:row>
      <xdr:rowOff>60960</xdr:rowOff>
    </xdr:from>
    <xdr:to>
      <xdr:col>10</xdr:col>
      <xdr:colOff>304800</xdr:colOff>
      <xdr:row>12</xdr:row>
      <xdr:rowOff>99060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F1C51F53-8D92-4368-8B5A-80A292393B78}"/>
            </a:ext>
          </a:extLst>
        </xdr:cNvPr>
        <xdr:cNvSpPr/>
      </xdr:nvSpPr>
      <xdr:spPr>
        <a:xfrm>
          <a:off x="5265420" y="822960"/>
          <a:ext cx="4709160" cy="22479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358140</xdr:colOff>
      <xdr:row>2</xdr:row>
      <xdr:rowOff>129540</xdr:rowOff>
    </xdr:from>
    <xdr:to>
      <xdr:col>20</xdr:col>
      <xdr:colOff>640080</xdr:colOff>
      <xdr:row>12</xdr:row>
      <xdr:rowOff>68580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BA8FBEB3-A15B-481C-9202-24454A0BF143}"/>
            </a:ext>
          </a:extLst>
        </xdr:cNvPr>
        <xdr:cNvSpPr/>
      </xdr:nvSpPr>
      <xdr:spPr>
        <a:xfrm>
          <a:off x="4770120" y="541020"/>
          <a:ext cx="14340840" cy="27813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</xdr:colOff>
      <xdr:row>2</xdr:row>
      <xdr:rowOff>144780</xdr:rowOff>
    </xdr:from>
    <xdr:to>
      <xdr:col>9</xdr:col>
      <xdr:colOff>792480</xdr:colOff>
      <xdr:row>11</xdr:row>
      <xdr:rowOff>99060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19F425F-5CE5-47CC-B4A8-27F2EFAFD6CC}"/>
            </a:ext>
          </a:extLst>
        </xdr:cNvPr>
        <xdr:cNvSpPr/>
      </xdr:nvSpPr>
      <xdr:spPr>
        <a:xfrm>
          <a:off x="3581400" y="723900"/>
          <a:ext cx="3764280" cy="220980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320040</xdr:colOff>
      <xdr:row>26</xdr:row>
      <xdr:rowOff>91440</xdr:rowOff>
    </xdr:from>
    <xdr:to>
      <xdr:col>13</xdr:col>
      <xdr:colOff>304800</xdr:colOff>
      <xdr:row>59</xdr:row>
      <xdr:rowOff>91440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36703C9-04C8-4811-A0A2-7A706D2C6A07}"/>
            </a:ext>
          </a:extLst>
        </xdr:cNvPr>
        <xdr:cNvSpPr/>
      </xdr:nvSpPr>
      <xdr:spPr>
        <a:xfrm>
          <a:off x="4168140" y="4556760"/>
          <a:ext cx="4427220" cy="554736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26</xdr:row>
      <xdr:rowOff>91440</xdr:rowOff>
    </xdr:from>
    <xdr:to>
      <xdr:col>13</xdr:col>
      <xdr:colOff>556260</xdr:colOff>
      <xdr:row>59</xdr:row>
      <xdr:rowOff>91440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60AAFAB-DC06-4747-9EF2-FFC638FBE3EA}"/>
            </a:ext>
          </a:extLst>
        </xdr:cNvPr>
        <xdr:cNvSpPr/>
      </xdr:nvSpPr>
      <xdr:spPr>
        <a:xfrm>
          <a:off x="4457700" y="4556760"/>
          <a:ext cx="4427220" cy="5547360"/>
        </a:xfrm>
        <a:prstGeom prst="rect">
          <a:avLst/>
        </a:prstGeom>
        <a:solidFill>
          <a:schemeClr val="bg1">
            <a:lumMod val="95000"/>
            <a:alpha val="94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商品サンプルのため、この部分は目隠しとなっております。</a:t>
          </a:r>
          <a:endParaRPr kumimoji="1" lang="en-US" altLang="ja-JP" sz="14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4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ご購入後の商品は、この目隠しはございません。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ccounting-it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I52"/>
  <sheetViews>
    <sheetView showGridLines="0" tabSelected="1" zoomScaleNormal="100" workbookViewId="0">
      <selection activeCell="E11" sqref="E11"/>
    </sheetView>
  </sheetViews>
  <sheetFormatPr defaultRowHeight="13.2"/>
  <cols>
    <col min="4" max="4" width="10.33203125" customWidth="1"/>
  </cols>
  <sheetData>
    <row r="2" spans="1:9" ht="13.8" customHeight="1">
      <c r="A2" s="25"/>
    </row>
    <row r="9" spans="1:9" ht="40.799999999999997">
      <c r="A9" s="198" t="s">
        <v>197</v>
      </c>
      <c r="B9" s="198"/>
      <c r="C9" s="198"/>
      <c r="D9" s="198"/>
      <c r="E9" s="198"/>
      <c r="F9" s="198"/>
      <c r="G9" s="198"/>
      <c r="H9" s="198"/>
      <c r="I9" s="198"/>
    </row>
    <row r="10" spans="1:9" ht="15">
      <c r="A10" s="24"/>
      <c r="B10" s="24"/>
      <c r="C10" s="24"/>
      <c r="D10" s="24"/>
      <c r="E10" s="24"/>
      <c r="F10" s="24"/>
      <c r="G10" s="24"/>
      <c r="H10" s="24"/>
      <c r="I10" s="24"/>
    </row>
    <row r="11" spans="1:9" ht="15">
      <c r="A11" s="24"/>
      <c r="B11" s="24"/>
      <c r="C11" s="24"/>
      <c r="D11" s="24"/>
      <c r="E11" s="24"/>
      <c r="F11" s="24"/>
      <c r="G11" s="24"/>
      <c r="H11" s="24"/>
      <c r="I11" s="24"/>
    </row>
    <row r="12" spans="1:9" ht="15">
      <c r="A12" s="24"/>
      <c r="B12" s="24"/>
      <c r="C12" s="24"/>
      <c r="D12" s="24"/>
      <c r="E12" s="24"/>
      <c r="F12" s="24"/>
      <c r="G12" s="24"/>
      <c r="H12" s="24"/>
      <c r="I12" s="24"/>
    </row>
    <row r="13" spans="1:9" ht="15">
      <c r="A13" s="24"/>
      <c r="B13" s="24"/>
      <c r="C13" s="24"/>
      <c r="D13" s="24"/>
      <c r="E13" s="24"/>
      <c r="F13" s="24"/>
      <c r="G13" s="24"/>
      <c r="H13" s="24"/>
      <c r="I13" s="24"/>
    </row>
    <row r="14" spans="1:9" ht="27">
      <c r="A14" s="199" t="s">
        <v>198</v>
      </c>
      <c r="B14" s="199"/>
      <c r="C14" s="199"/>
      <c r="D14" s="199"/>
      <c r="E14" s="199"/>
      <c r="F14" s="199"/>
      <c r="G14" s="199"/>
      <c r="H14" s="199"/>
      <c r="I14" s="199"/>
    </row>
    <row r="39" spans="1:9" ht="18.600000000000001">
      <c r="A39" s="24"/>
      <c r="B39" s="27" t="s">
        <v>20</v>
      </c>
      <c r="C39" s="24"/>
      <c r="D39" s="24"/>
      <c r="E39" s="24"/>
      <c r="F39" s="24"/>
      <c r="G39" s="24"/>
      <c r="H39" s="24"/>
      <c r="I39" s="24"/>
    </row>
    <row r="40" spans="1:9" ht="15">
      <c r="A40" s="24"/>
      <c r="B40" s="24"/>
      <c r="C40" s="24"/>
      <c r="D40" s="24"/>
      <c r="E40" s="24"/>
      <c r="F40" s="24"/>
      <c r="G40" s="24"/>
      <c r="H40" s="24"/>
      <c r="I40" s="24"/>
    </row>
    <row r="41" spans="1:9" ht="16.2">
      <c r="A41" s="26"/>
      <c r="B41" s="200" t="s">
        <v>17</v>
      </c>
      <c r="C41" s="200"/>
      <c r="D41" s="26" t="s">
        <v>196</v>
      </c>
      <c r="E41" s="26"/>
      <c r="F41" s="26"/>
      <c r="G41" s="26"/>
      <c r="H41" s="26"/>
      <c r="I41" s="26"/>
    </row>
    <row r="42" spans="1:9" ht="16.2">
      <c r="A42" s="26"/>
      <c r="B42" s="26"/>
      <c r="C42" s="26"/>
      <c r="D42" s="26"/>
      <c r="E42" s="26"/>
      <c r="F42" s="26"/>
      <c r="G42" s="26"/>
      <c r="H42" s="26"/>
      <c r="I42" s="26"/>
    </row>
    <row r="43" spans="1:9" ht="16.2">
      <c r="A43" s="26"/>
      <c r="B43" s="200" t="s">
        <v>16</v>
      </c>
      <c r="C43" s="200"/>
      <c r="D43" s="70" t="s">
        <v>43</v>
      </c>
      <c r="E43" s="26"/>
      <c r="F43" s="26"/>
      <c r="G43" s="26"/>
      <c r="H43" s="26"/>
      <c r="I43" s="26"/>
    </row>
    <row r="44" spans="1:9" ht="16.2">
      <c r="A44" s="26"/>
      <c r="B44" s="26"/>
      <c r="C44" s="26"/>
      <c r="D44" s="26"/>
      <c r="E44" s="26"/>
      <c r="F44" s="26"/>
      <c r="G44" s="26"/>
      <c r="H44" s="26"/>
      <c r="I44" s="26"/>
    </row>
    <row r="45" spans="1:9" ht="16.2">
      <c r="A45" s="26"/>
      <c r="B45" s="200" t="s">
        <v>18</v>
      </c>
      <c r="C45" s="200"/>
      <c r="D45" s="69" t="s">
        <v>19</v>
      </c>
      <c r="E45" s="26"/>
      <c r="G45" s="26"/>
      <c r="H45" s="26"/>
      <c r="I45" s="26"/>
    </row>
    <row r="46" spans="1:9" ht="16.2">
      <c r="A46" s="26"/>
      <c r="B46" s="26"/>
      <c r="C46" s="26"/>
      <c r="D46" s="26"/>
      <c r="E46" s="26"/>
      <c r="F46" s="26"/>
      <c r="G46" s="26"/>
      <c r="H46" s="26"/>
      <c r="I46" s="26"/>
    </row>
    <row r="47" spans="1:9" ht="16.2">
      <c r="A47" s="26"/>
      <c r="B47" s="26"/>
      <c r="C47" s="26"/>
      <c r="D47" s="26"/>
      <c r="E47" s="26"/>
      <c r="F47" s="26"/>
      <c r="G47" s="26"/>
      <c r="H47" s="26"/>
      <c r="I47" s="26"/>
    </row>
    <row r="48" spans="1:9" ht="16.2">
      <c r="A48" s="26"/>
      <c r="B48" s="26"/>
      <c r="C48" s="26"/>
      <c r="D48" s="26"/>
      <c r="E48" s="26"/>
      <c r="F48" s="26"/>
      <c r="G48" s="26"/>
      <c r="H48" s="26"/>
      <c r="I48" s="26"/>
    </row>
    <row r="49" spans="1:9" ht="16.2">
      <c r="A49" s="26"/>
      <c r="B49" s="26"/>
      <c r="C49" s="26"/>
      <c r="D49" s="26"/>
      <c r="E49" s="26"/>
      <c r="F49" s="26"/>
      <c r="G49" s="26"/>
      <c r="H49" s="26"/>
      <c r="I49" s="26"/>
    </row>
    <row r="50" spans="1:9" ht="16.2">
      <c r="A50" s="26"/>
      <c r="B50" s="26"/>
      <c r="C50" s="26"/>
      <c r="D50" s="26"/>
      <c r="E50" s="26"/>
      <c r="F50" s="26"/>
      <c r="G50" s="26"/>
      <c r="H50" s="26"/>
      <c r="I50" s="26"/>
    </row>
    <row r="51" spans="1:9" ht="16.2">
      <c r="A51" s="197" t="s">
        <v>21</v>
      </c>
      <c r="B51" s="197"/>
      <c r="C51" s="197"/>
      <c r="D51" s="197"/>
      <c r="E51" s="197"/>
      <c r="F51" s="197"/>
      <c r="G51" s="197"/>
      <c r="H51" s="197"/>
      <c r="I51" s="197"/>
    </row>
    <row r="52" spans="1:9" ht="15">
      <c r="A52" s="24"/>
      <c r="B52" s="24"/>
      <c r="C52" s="24"/>
      <c r="D52" s="24"/>
      <c r="E52" s="24"/>
      <c r="F52" s="24"/>
      <c r="G52" s="24"/>
      <c r="H52" s="24"/>
      <c r="I52" s="24"/>
    </row>
  </sheetData>
  <sheetProtection algorithmName="SHA-512" hashValue="3u2cyp6FHFmzyLNQSxYF3cLA7b7tneMT4INgSrTAMXPdYpAePPeNmAi3+tZRR96UAV3StpjC+a1lohYxO6SMWA==" saltValue="TcdXInkhbPVYCXOWn4KKmA==" spinCount="100000" sheet="1" objects="1" scenarios="1"/>
  <mergeCells count="6">
    <mergeCell ref="A51:I51"/>
    <mergeCell ref="A9:I9"/>
    <mergeCell ref="A14:I14"/>
    <mergeCell ref="B41:C41"/>
    <mergeCell ref="B43:C43"/>
    <mergeCell ref="B45:C45"/>
  </mergeCells>
  <phoneticPr fontId="6"/>
  <hyperlinks>
    <hyperlink ref="D45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>
    <oddFooter>&amp;C&amp;"Meiryo UI,標準"&amp;P&amp;R&amp;"Meiryo UI,標準"(C) MG'sコンサルティング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pageSetUpPr fitToPage="1"/>
  </sheetPr>
  <dimension ref="B1:Q63"/>
  <sheetViews>
    <sheetView showGridLines="0" topLeftCell="A19" zoomScaleNormal="100" workbookViewId="0">
      <selection activeCell="B42" sqref="B42"/>
    </sheetView>
  </sheetViews>
  <sheetFormatPr defaultColWidth="9" defaultRowHeight="13.2"/>
  <cols>
    <col min="1" max="1" width="1.21875" style="81" customWidth="1"/>
    <col min="2" max="2" width="13.44140625" style="81" customWidth="1"/>
    <col min="3" max="3" width="15.33203125" style="81" customWidth="1"/>
    <col min="4" max="4" width="13.21875" style="81" hidden="1" customWidth="1"/>
    <col min="5" max="5" width="4.77734375" style="81" customWidth="1"/>
    <col min="6" max="8" width="10.6640625" style="81" customWidth="1"/>
    <col min="9" max="9" width="11.44140625" style="81" customWidth="1"/>
    <col min="10" max="13" width="10.6640625" style="81" customWidth="1"/>
    <col min="14" max="14" width="12.88671875" style="81" customWidth="1"/>
    <col min="15" max="16" width="10.6640625" style="81" customWidth="1"/>
    <col min="17" max="17" width="14.6640625" style="81" customWidth="1"/>
    <col min="18" max="18" width="13.21875" style="81" customWidth="1"/>
    <col min="19" max="16384" width="9" style="81"/>
  </cols>
  <sheetData>
    <row r="1" spans="2:17" ht="23.4">
      <c r="B1" s="93"/>
      <c r="C1" s="93"/>
      <c r="D1" s="93"/>
      <c r="E1" s="232" t="s">
        <v>62</v>
      </c>
      <c r="F1" s="232"/>
      <c r="G1" s="232"/>
      <c r="H1" s="232"/>
      <c r="I1" s="232"/>
      <c r="J1" s="232"/>
      <c r="K1" s="232"/>
      <c r="L1" s="232"/>
      <c r="M1" s="232"/>
      <c r="N1" s="232"/>
      <c r="O1" s="93"/>
      <c r="P1" s="93"/>
      <c r="Q1" s="93"/>
    </row>
    <row r="2" spans="2:17">
      <c r="L2" s="155" t="s">
        <v>88</v>
      </c>
      <c r="M2" s="126"/>
      <c r="N2" s="139"/>
    </row>
    <row r="3" spans="2:17">
      <c r="E3" s="125" t="s">
        <v>66</v>
      </c>
      <c r="K3" s="116" t="s">
        <v>63</v>
      </c>
      <c r="L3" s="116" t="s">
        <v>64</v>
      </c>
      <c r="M3" s="116" t="s">
        <v>65</v>
      </c>
      <c r="N3" s="140"/>
    </row>
    <row r="4" spans="2:17">
      <c r="F4" s="154" t="s">
        <v>167</v>
      </c>
      <c r="H4" s="237" t="s">
        <v>90</v>
      </c>
      <c r="I4" s="238"/>
      <c r="J4" s="239"/>
      <c r="K4" s="209"/>
      <c r="L4" s="209"/>
      <c r="M4" s="209"/>
    </row>
    <row r="5" spans="2:17">
      <c r="E5" s="125"/>
      <c r="F5" s="154" t="s">
        <v>168</v>
      </c>
      <c r="H5" s="245"/>
      <c r="I5" s="246"/>
      <c r="J5" s="247"/>
      <c r="K5" s="210"/>
      <c r="L5" s="210"/>
      <c r="M5" s="210"/>
    </row>
    <row r="6" spans="2:17">
      <c r="H6" s="248"/>
      <c r="I6" s="249"/>
      <c r="J6" s="250"/>
      <c r="K6" s="211"/>
      <c r="L6" s="211"/>
      <c r="M6" s="211"/>
    </row>
    <row r="7" spans="2:17" ht="6.75" customHeight="1">
      <c r="N7" s="82"/>
      <c r="O7" s="82"/>
      <c r="P7" s="82"/>
    </row>
    <row r="8" spans="2:17">
      <c r="E8" s="237" t="s">
        <v>6</v>
      </c>
      <c r="F8" s="239"/>
      <c r="G8" s="208" t="s">
        <v>89</v>
      </c>
      <c r="H8" s="208"/>
      <c r="I8" s="208"/>
      <c r="J8" s="141" t="s">
        <v>114</v>
      </c>
      <c r="L8" s="237" t="s">
        <v>67</v>
      </c>
      <c r="M8" s="238"/>
      <c r="N8" s="239"/>
    </row>
    <row r="9" spans="2:17">
      <c r="E9" s="251"/>
      <c r="F9" s="242"/>
      <c r="G9" s="252"/>
      <c r="H9" s="253"/>
      <c r="I9" s="253"/>
      <c r="J9" s="150"/>
      <c r="L9" s="240"/>
      <c r="M9" s="241"/>
      <c r="N9" s="242"/>
    </row>
    <row r="10" spans="2:17" ht="14.4">
      <c r="J10" s="83" t="s">
        <v>118</v>
      </c>
      <c r="K10" s="83"/>
    </row>
    <row r="11" spans="2:17" ht="14.4">
      <c r="E11" s="83" t="s">
        <v>68</v>
      </c>
      <c r="F11" s="83"/>
      <c r="G11" s="98" t="s">
        <v>123</v>
      </c>
      <c r="H11" s="98" t="s">
        <v>116</v>
      </c>
      <c r="I11" s="129" t="s">
        <v>121</v>
      </c>
      <c r="J11" s="230" t="s">
        <v>119</v>
      </c>
      <c r="K11" s="231"/>
      <c r="L11" s="98" t="s">
        <v>115</v>
      </c>
      <c r="M11" s="98" t="s">
        <v>116</v>
      </c>
      <c r="N11" s="98" t="s">
        <v>122</v>
      </c>
    </row>
    <row r="12" spans="2:17">
      <c r="E12" s="243" t="s">
        <v>171</v>
      </c>
      <c r="F12" s="244"/>
      <c r="G12" s="179" t="s">
        <v>136</v>
      </c>
      <c r="H12" s="96" t="s">
        <v>70</v>
      </c>
      <c r="I12" s="97" t="s">
        <v>71</v>
      </c>
      <c r="J12" s="229"/>
      <c r="K12" s="220"/>
      <c r="L12" s="84"/>
      <c r="M12" s="158"/>
      <c r="N12" s="131">
        <f>L12*M12</f>
        <v>0</v>
      </c>
    </row>
    <row r="13" spans="2:17">
      <c r="E13" s="254"/>
      <c r="F13" s="222"/>
      <c r="G13" s="84"/>
      <c r="H13" s="159"/>
      <c r="I13" s="130">
        <f>G13*H13</f>
        <v>0</v>
      </c>
      <c r="J13" s="219"/>
      <c r="K13" s="220"/>
      <c r="L13" s="84"/>
      <c r="M13" s="158"/>
      <c r="N13" s="131">
        <f t="shared" ref="N13:N18" si="0">L13*M13</f>
        <v>0</v>
      </c>
    </row>
    <row r="14" spans="2:17">
      <c r="E14" s="221"/>
      <c r="F14" s="222"/>
      <c r="G14" s="84"/>
      <c r="H14" s="159"/>
      <c r="I14" s="130">
        <f t="shared" ref="I14:I24" si="1">G14*H14</f>
        <v>0</v>
      </c>
      <c r="J14" s="219"/>
      <c r="K14" s="220"/>
      <c r="L14" s="84"/>
      <c r="M14" s="158"/>
      <c r="N14" s="131">
        <f t="shared" si="0"/>
        <v>0</v>
      </c>
    </row>
    <row r="15" spans="2:17">
      <c r="E15" s="221"/>
      <c r="F15" s="222"/>
      <c r="G15" s="84"/>
      <c r="H15" s="159"/>
      <c r="I15" s="130">
        <f t="shared" si="1"/>
        <v>0</v>
      </c>
      <c r="J15" s="219"/>
      <c r="K15" s="220"/>
      <c r="L15" s="84"/>
      <c r="M15" s="158"/>
      <c r="N15" s="131">
        <f t="shared" si="0"/>
        <v>0</v>
      </c>
    </row>
    <row r="16" spans="2:17">
      <c r="E16" s="221"/>
      <c r="F16" s="222"/>
      <c r="G16" s="84"/>
      <c r="H16" s="159"/>
      <c r="I16" s="130">
        <f t="shared" si="1"/>
        <v>0</v>
      </c>
      <c r="J16" s="219"/>
      <c r="K16" s="220"/>
      <c r="L16" s="84"/>
      <c r="M16" s="158"/>
      <c r="N16" s="131">
        <f t="shared" si="0"/>
        <v>0</v>
      </c>
    </row>
    <row r="17" spans="2:17">
      <c r="E17" s="221"/>
      <c r="F17" s="222"/>
      <c r="G17" s="84"/>
      <c r="H17" s="159"/>
      <c r="I17" s="130">
        <f t="shared" si="1"/>
        <v>0</v>
      </c>
      <c r="J17" s="219"/>
      <c r="K17" s="220"/>
      <c r="L17" s="84"/>
      <c r="M17" s="158"/>
      <c r="N17" s="131">
        <f t="shared" si="0"/>
        <v>0</v>
      </c>
    </row>
    <row r="18" spans="2:17">
      <c r="E18" s="221"/>
      <c r="F18" s="222"/>
      <c r="G18" s="84"/>
      <c r="H18" s="159"/>
      <c r="I18" s="130">
        <f t="shared" si="1"/>
        <v>0</v>
      </c>
      <c r="J18" s="219"/>
      <c r="K18" s="220"/>
      <c r="L18" s="84"/>
      <c r="M18" s="158"/>
      <c r="N18" s="131">
        <f t="shared" si="0"/>
        <v>0</v>
      </c>
    </row>
    <row r="19" spans="2:17" ht="14.4">
      <c r="E19" s="221"/>
      <c r="F19" s="222"/>
      <c r="G19" s="84"/>
      <c r="H19" s="159"/>
      <c r="I19" s="130">
        <f t="shared" si="1"/>
        <v>0</v>
      </c>
      <c r="J19" s="83" t="s">
        <v>120</v>
      </c>
      <c r="K19" s="83"/>
      <c r="L19" s="160"/>
      <c r="M19" s="135" t="s">
        <v>124</v>
      </c>
      <c r="N19" s="131">
        <f>SUM(N12:N18)</f>
        <v>0</v>
      </c>
      <c r="O19" s="124"/>
    </row>
    <row r="20" spans="2:17">
      <c r="E20" s="221"/>
      <c r="F20" s="222"/>
      <c r="G20" s="84"/>
      <c r="H20" s="159"/>
      <c r="I20" s="130">
        <f t="shared" si="1"/>
        <v>0</v>
      </c>
      <c r="J20" s="230" t="s">
        <v>117</v>
      </c>
      <c r="K20" s="231"/>
      <c r="L20" s="98" t="s">
        <v>115</v>
      </c>
      <c r="M20" s="98" t="s">
        <v>116</v>
      </c>
      <c r="N20" s="98" t="s">
        <v>122</v>
      </c>
    </row>
    <row r="21" spans="2:17">
      <c r="E21" s="221"/>
      <c r="F21" s="222"/>
      <c r="G21" s="84"/>
      <c r="H21" s="159"/>
      <c r="I21" s="130">
        <f t="shared" si="1"/>
        <v>0</v>
      </c>
      <c r="J21" s="229"/>
      <c r="K21" s="220"/>
      <c r="L21" s="84"/>
      <c r="M21" s="158"/>
      <c r="N21" s="131">
        <f>L21*M21</f>
        <v>0</v>
      </c>
    </row>
    <row r="22" spans="2:17">
      <c r="E22" s="221"/>
      <c r="F22" s="222"/>
      <c r="G22" s="84"/>
      <c r="H22" s="159"/>
      <c r="I22" s="130">
        <f t="shared" si="1"/>
        <v>0</v>
      </c>
      <c r="J22" s="219"/>
      <c r="K22" s="220"/>
      <c r="L22" s="84"/>
      <c r="M22" s="158"/>
      <c r="N22" s="131">
        <f>L22*M22</f>
        <v>0</v>
      </c>
    </row>
    <row r="23" spans="2:17">
      <c r="E23" s="221"/>
      <c r="F23" s="222"/>
      <c r="G23" s="84"/>
      <c r="H23" s="159"/>
      <c r="I23" s="130">
        <f t="shared" si="1"/>
        <v>0</v>
      </c>
      <c r="J23" s="219"/>
      <c r="K23" s="220"/>
      <c r="L23" s="84"/>
      <c r="M23" s="158"/>
      <c r="N23" s="131">
        <f>L23*M23</f>
        <v>0</v>
      </c>
    </row>
    <row r="24" spans="2:17">
      <c r="E24" s="221"/>
      <c r="F24" s="222"/>
      <c r="G24" s="84"/>
      <c r="H24" s="159"/>
      <c r="I24" s="130">
        <f t="shared" si="1"/>
        <v>0</v>
      </c>
      <c r="J24" s="219"/>
      <c r="K24" s="220"/>
      <c r="L24" s="84"/>
      <c r="M24" s="158"/>
      <c r="N24" s="131">
        <f>L24*M24</f>
        <v>0</v>
      </c>
    </row>
    <row r="25" spans="2:17">
      <c r="E25" s="151"/>
      <c r="F25" s="151"/>
      <c r="G25" s="151"/>
      <c r="H25" s="152" t="s">
        <v>72</v>
      </c>
      <c r="I25" s="131">
        <f>SUM(I13:I24)</f>
        <v>0</v>
      </c>
      <c r="M25" s="135" t="s">
        <v>125</v>
      </c>
      <c r="N25" s="131">
        <f>SUM(N21:N24)</f>
        <v>0</v>
      </c>
    </row>
    <row r="26" spans="2:17" ht="14.4">
      <c r="E26" s="153" t="s">
        <v>73</v>
      </c>
      <c r="F26" s="151"/>
      <c r="G26" s="151"/>
      <c r="H26" s="151"/>
      <c r="Q26" s="124"/>
    </row>
    <row r="27" spans="2:17">
      <c r="E27" s="208" t="s">
        <v>74</v>
      </c>
      <c r="F27" s="215" t="s">
        <v>117</v>
      </c>
      <c r="G27" s="215"/>
      <c r="H27" s="223" t="s">
        <v>184</v>
      </c>
      <c r="I27" s="208"/>
      <c r="J27" s="224" t="str">
        <f>"加工・作業時間("&amp;'2.会社基本情報'!$C$4&amp;")"</f>
        <v>加工・作業時間(分)</v>
      </c>
      <c r="K27" s="225"/>
      <c r="L27" s="157" t="s">
        <v>75</v>
      </c>
      <c r="M27" s="157" t="s">
        <v>76</v>
      </c>
      <c r="N27" s="157" t="s">
        <v>77</v>
      </c>
    </row>
    <row r="28" spans="2:17">
      <c r="B28" s="116" t="s">
        <v>5</v>
      </c>
      <c r="C28" s="188" t="s">
        <v>191</v>
      </c>
      <c r="D28" s="85" t="s">
        <v>86</v>
      </c>
      <c r="E28" s="208"/>
      <c r="F28" s="215"/>
      <c r="G28" s="215"/>
      <c r="H28" s="208"/>
      <c r="I28" s="208"/>
      <c r="J28" s="145" t="s">
        <v>78</v>
      </c>
      <c r="K28" s="175" t="s">
        <v>182</v>
      </c>
      <c r="L28" s="178" t="str">
        <f>"(円/"&amp;'2.会社基本情報'!$C$4&amp;")"</f>
        <v>(円/分)</v>
      </c>
      <c r="M28" s="178" t="str">
        <f>"(円/"&amp;'2.会社基本情報'!$C$4&amp;")"</f>
        <v>(円/分)</v>
      </c>
      <c r="N28" s="177" t="s">
        <v>181</v>
      </c>
    </row>
    <row r="29" spans="2:17">
      <c r="B29" s="172"/>
      <c r="C29" s="172"/>
      <c r="D29" s="89" t="str">
        <f>IF(OR(C29="",B29=""),"",B29&amp;C29)</f>
        <v/>
      </c>
      <c r="E29" s="116">
        <v>1</v>
      </c>
      <c r="F29" s="216"/>
      <c r="G29" s="214"/>
      <c r="H29" s="227" t="str">
        <f>IF($B29="","",VLOOKUP($B29,'3.工程情報'!$C$6:$D$501,2,FALSE))</f>
        <v/>
      </c>
      <c r="I29" s="228"/>
      <c r="J29" s="91" t="str">
        <f>IF($D29="","",VLOOKUP($D29,'6.標準時間'!$G$5:$I$10001,2,FALSE))</f>
        <v/>
      </c>
      <c r="K29" s="91" t="str">
        <f>IF($D29="","",VLOOKUP($D29,'6.標準時間'!$G$5:$I$10001,3,FALSE))</f>
        <v/>
      </c>
      <c r="L29" s="92" t="str">
        <f>IF($D29="","",VLOOKUP($D29,'8.工程・製品別原価'!$F$5:$J$10001,4,FALSE))</f>
        <v/>
      </c>
      <c r="M29" s="92" t="str">
        <f>IF($D29="","",VLOOKUP($D29,'8.工程・製品別原価'!$F$5:$J$10001,5,FALSE))</f>
        <v/>
      </c>
      <c r="N29" s="131" t="str">
        <f>IF(B29="","",(J29*L29)+(K29*M29))</f>
        <v/>
      </c>
    </row>
    <row r="30" spans="2:17">
      <c r="B30" s="172"/>
      <c r="C30" s="172"/>
      <c r="D30" s="89" t="str">
        <f t="shared" ref="D30:D50" si="2">IF(OR(C30="",B30=""),"",B30&amp;C30)</f>
        <v/>
      </c>
      <c r="E30" s="116">
        <v>2</v>
      </c>
      <c r="F30" s="216"/>
      <c r="G30" s="214"/>
      <c r="H30" s="227" t="str">
        <f>IF($B30="","",VLOOKUP($B30,'3.工程情報'!$C$6:$D$501,2,FALSE))</f>
        <v/>
      </c>
      <c r="I30" s="228"/>
      <c r="J30" s="91" t="str">
        <f>IF($D30="","",VLOOKUP($D30,'6.標準時間'!$G$5:$I$10001,2,FALSE))</f>
        <v/>
      </c>
      <c r="K30" s="91" t="str">
        <f>IF($D30="","",VLOOKUP($D30,'6.標準時間'!$G$5:$I$10001,3,FALSE))</f>
        <v/>
      </c>
      <c r="L30" s="92" t="str">
        <f>IF($D30="","",VLOOKUP($D30,'8.工程・製品別原価'!$F$5:$J$10001,4,FALSE))</f>
        <v/>
      </c>
      <c r="M30" s="92" t="str">
        <f>IF($D30="","",VLOOKUP($D30,'8.工程・製品別原価'!$F$5:$J$10001,5,FALSE))</f>
        <v/>
      </c>
      <c r="N30" s="131" t="str">
        <f t="shared" ref="N30:N50" si="3">IF(B30="","",(J30*L30)+(K30*M30))</f>
        <v/>
      </c>
    </row>
    <row r="31" spans="2:17">
      <c r="B31" s="172"/>
      <c r="C31" s="172"/>
      <c r="D31" s="89" t="str">
        <f t="shared" si="2"/>
        <v/>
      </c>
      <c r="E31" s="116">
        <v>3</v>
      </c>
      <c r="F31" s="216"/>
      <c r="G31" s="214"/>
      <c r="H31" s="227" t="str">
        <f>IF($B31="","",VLOOKUP($B31,'3.工程情報'!$C$6:$D$501,2,FALSE))</f>
        <v/>
      </c>
      <c r="I31" s="228"/>
      <c r="J31" s="91" t="str">
        <f>IF($D31="","",VLOOKUP($D31,'6.標準時間'!$G$5:$I$10001,2,FALSE))</f>
        <v/>
      </c>
      <c r="K31" s="91" t="str">
        <f>IF($D31="","",VLOOKUP($D31,'6.標準時間'!$G$5:$I$10001,3,FALSE))</f>
        <v/>
      </c>
      <c r="L31" s="92" t="str">
        <f>IF($D31="","",VLOOKUP($D31,'8.工程・製品別原価'!$F$5:$J$10001,4,FALSE))</f>
        <v/>
      </c>
      <c r="M31" s="92" t="str">
        <f>IF($D31="","",VLOOKUP($D31,'8.工程・製品別原価'!$F$5:$J$10001,5,FALSE))</f>
        <v/>
      </c>
      <c r="N31" s="131" t="str">
        <f t="shared" si="3"/>
        <v/>
      </c>
    </row>
    <row r="32" spans="2:17">
      <c r="B32" s="172"/>
      <c r="C32" s="172"/>
      <c r="D32" s="89" t="str">
        <f t="shared" si="2"/>
        <v/>
      </c>
      <c r="E32" s="116">
        <v>4</v>
      </c>
      <c r="F32" s="216"/>
      <c r="G32" s="214"/>
      <c r="H32" s="227" t="str">
        <f>IF($B32="","",VLOOKUP($B32,'3.工程情報'!$C$6:$D$501,2,FALSE))</f>
        <v/>
      </c>
      <c r="I32" s="228"/>
      <c r="J32" s="91" t="str">
        <f>IF($D32="","",VLOOKUP($D32,'6.標準時間'!$G$5:$I$10001,2,FALSE))</f>
        <v/>
      </c>
      <c r="K32" s="91" t="str">
        <f>IF($D32="","",VLOOKUP($D32,'6.標準時間'!$G$5:$I$10001,3,FALSE))</f>
        <v/>
      </c>
      <c r="L32" s="92" t="str">
        <f>IF($D32="","",VLOOKUP($D32,'8.工程・製品別原価'!$F$5:$J$10001,4,FALSE))</f>
        <v/>
      </c>
      <c r="M32" s="92" t="str">
        <f>IF($D32="","",VLOOKUP($D32,'8.工程・製品別原価'!$F$5:$J$10001,5,FALSE))</f>
        <v/>
      </c>
      <c r="N32" s="131" t="str">
        <f t="shared" si="3"/>
        <v/>
      </c>
    </row>
    <row r="33" spans="2:14">
      <c r="B33" s="172"/>
      <c r="C33" s="172"/>
      <c r="D33" s="89" t="str">
        <f t="shared" si="2"/>
        <v/>
      </c>
      <c r="E33" s="116">
        <v>5</v>
      </c>
      <c r="F33" s="216"/>
      <c r="G33" s="214"/>
      <c r="H33" s="227" t="str">
        <f>IF($B33="","",VLOOKUP($B33,'3.工程情報'!$C$6:$D$501,2,FALSE))</f>
        <v/>
      </c>
      <c r="I33" s="228"/>
      <c r="J33" s="91" t="str">
        <f>IF($D33="","",VLOOKUP($D33,'6.標準時間'!$G$5:$I$10001,2,FALSE))</f>
        <v/>
      </c>
      <c r="K33" s="91" t="str">
        <f>IF($D33="","",VLOOKUP($D33,'6.標準時間'!$G$5:$I$10001,3,FALSE))</f>
        <v/>
      </c>
      <c r="L33" s="92" t="str">
        <f>IF($D33="","",VLOOKUP($D33,'8.工程・製品別原価'!$F$5:$J$10001,4,FALSE))</f>
        <v/>
      </c>
      <c r="M33" s="92" t="str">
        <f>IF($D33="","",VLOOKUP($D33,'8.工程・製品別原価'!$F$5:$J$10001,5,FALSE))</f>
        <v/>
      </c>
      <c r="N33" s="131" t="str">
        <f t="shared" si="3"/>
        <v/>
      </c>
    </row>
    <row r="34" spans="2:14">
      <c r="B34" s="172"/>
      <c r="C34" s="172"/>
      <c r="D34" s="89" t="str">
        <f t="shared" si="2"/>
        <v/>
      </c>
      <c r="E34" s="116">
        <v>6</v>
      </c>
      <c r="F34" s="216"/>
      <c r="G34" s="214"/>
      <c r="H34" s="227" t="str">
        <f>IF($B34="","",VLOOKUP($B34,'3.工程情報'!$C$6:$D$501,2,FALSE))</f>
        <v/>
      </c>
      <c r="I34" s="228"/>
      <c r="J34" s="91" t="str">
        <f>IF($D34="","",VLOOKUP($D34,'6.標準時間'!$G$5:$I$10001,2,FALSE))</f>
        <v/>
      </c>
      <c r="K34" s="91" t="str">
        <f>IF($D34="","",VLOOKUP($D34,'6.標準時間'!$G$5:$I$10001,3,FALSE))</f>
        <v/>
      </c>
      <c r="L34" s="92" t="str">
        <f>IF($D34="","",VLOOKUP($D34,'8.工程・製品別原価'!$F$5:$J$10001,4,FALSE))</f>
        <v/>
      </c>
      <c r="M34" s="92" t="str">
        <f>IF($D34="","",VLOOKUP($D34,'8.工程・製品別原価'!$F$5:$J$10001,5,FALSE))</f>
        <v/>
      </c>
      <c r="N34" s="131" t="str">
        <f t="shared" si="3"/>
        <v/>
      </c>
    </row>
    <row r="35" spans="2:14">
      <c r="B35" s="172"/>
      <c r="C35" s="172"/>
      <c r="D35" s="89" t="str">
        <f t="shared" si="2"/>
        <v/>
      </c>
      <c r="E35" s="116">
        <v>7</v>
      </c>
      <c r="F35" s="216"/>
      <c r="G35" s="214"/>
      <c r="H35" s="227" t="str">
        <f>IF($B35="","",VLOOKUP($B35,'3.工程情報'!$C$6:$D$501,2,FALSE))</f>
        <v/>
      </c>
      <c r="I35" s="228"/>
      <c r="J35" s="91" t="str">
        <f>IF($D35="","",VLOOKUP($D35,'6.標準時間'!$G$5:$I$10001,2,FALSE))</f>
        <v/>
      </c>
      <c r="K35" s="91" t="str">
        <f>IF($D35="","",VLOOKUP($D35,'6.標準時間'!$G$5:$I$10001,3,FALSE))</f>
        <v/>
      </c>
      <c r="L35" s="92" t="str">
        <f>IF($D35="","",VLOOKUP($D35,'8.工程・製品別原価'!$F$5:$J$10001,4,FALSE))</f>
        <v/>
      </c>
      <c r="M35" s="92" t="str">
        <f>IF($D35="","",VLOOKUP($D35,'8.工程・製品別原価'!$F$5:$J$10001,5,FALSE))</f>
        <v/>
      </c>
      <c r="N35" s="131" t="str">
        <f t="shared" si="3"/>
        <v/>
      </c>
    </row>
    <row r="36" spans="2:14">
      <c r="B36" s="173"/>
      <c r="C36" s="173"/>
      <c r="D36" s="89" t="str">
        <f t="shared" si="2"/>
        <v/>
      </c>
      <c r="E36" s="116">
        <v>8</v>
      </c>
      <c r="F36" s="214"/>
      <c r="G36" s="214"/>
      <c r="H36" s="227" t="str">
        <f>IF($B36="","",VLOOKUP($B36,'3.工程情報'!$C$6:$D$501,2,FALSE))</f>
        <v/>
      </c>
      <c r="I36" s="228"/>
      <c r="J36" s="91" t="str">
        <f>IF($D36="","",VLOOKUP($D36,'6.標準時間'!$G$5:$I$10001,2,FALSE))</f>
        <v/>
      </c>
      <c r="K36" s="91" t="str">
        <f>IF($D36="","",VLOOKUP($D36,'6.標準時間'!$G$5:$I$10001,3,FALSE))</f>
        <v/>
      </c>
      <c r="L36" s="92" t="str">
        <f>IF($D36="","",VLOOKUP($D36,'8.工程・製品別原価'!$F$5:$J$10001,4,FALSE))</f>
        <v/>
      </c>
      <c r="M36" s="92" t="str">
        <f>IF($D36="","",VLOOKUP($D36,'8.工程・製品別原価'!$F$5:$J$10001,5,FALSE))</f>
        <v/>
      </c>
      <c r="N36" s="131" t="str">
        <f t="shared" si="3"/>
        <v/>
      </c>
    </row>
    <row r="37" spans="2:14">
      <c r="B37" s="173"/>
      <c r="C37" s="173"/>
      <c r="D37" s="89" t="str">
        <f t="shared" si="2"/>
        <v/>
      </c>
      <c r="E37" s="116">
        <v>9</v>
      </c>
      <c r="F37" s="214"/>
      <c r="G37" s="214"/>
      <c r="H37" s="227" t="str">
        <f>IF($B37="","",VLOOKUP($B37,'3.工程情報'!$C$6:$D$501,2,FALSE))</f>
        <v/>
      </c>
      <c r="I37" s="228"/>
      <c r="J37" s="91" t="str">
        <f>IF($D37="","",VLOOKUP($D37,'6.標準時間'!$G$5:$I$10001,2,FALSE))</f>
        <v/>
      </c>
      <c r="K37" s="91" t="str">
        <f>IF($D37="","",VLOOKUP($D37,'6.標準時間'!$G$5:$I$10001,3,FALSE))</f>
        <v/>
      </c>
      <c r="L37" s="92" t="str">
        <f>IF($D37="","",VLOOKUP($D37,'8.工程・製品別原価'!$F$5:$J$10001,4,FALSE))</f>
        <v/>
      </c>
      <c r="M37" s="92" t="str">
        <f>IF($D37="","",VLOOKUP($D37,'8.工程・製品別原価'!$F$5:$J$10001,5,FALSE))</f>
        <v/>
      </c>
      <c r="N37" s="131" t="str">
        <f t="shared" si="3"/>
        <v/>
      </c>
    </row>
    <row r="38" spans="2:14">
      <c r="B38" s="173"/>
      <c r="C38" s="173"/>
      <c r="D38" s="89" t="str">
        <f t="shared" si="2"/>
        <v/>
      </c>
      <c r="E38" s="116">
        <v>10</v>
      </c>
      <c r="F38" s="214"/>
      <c r="G38" s="214"/>
      <c r="H38" s="227" t="str">
        <f>IF($B38="","",VLOOKUP($B38,'3.工程情報'!$C$6:$D$501,2,FALSE))</f>
        <v/>
      </c>
      <c r="I38" s="228"/>
      <c r="J38" s="91" t="str">
        <f>IF($D38="","",VLOOKUP($D38,'6.標準時間'!$G$5:$I$10001,2,FALSE))</f>
        <v/>
      </c>
      <c r="K38" s="91" t="str">
        <f>IF($D38="","",VLOOKUP($D38,'6.標準時間'!$G$5:$I$10001,3,FALSE))</f>
        <v/>
      </c>
      <c r="L38" s="92" t="str">
        <f>IF($D38="","",VLOOKUP($D38,'8.工程・製品別原価'!$F$5:$J$10001,4,FALSE))</f>
        <v/>
      </c>
      <c r="M38" s="92" t="str">
        <f>IF($D38="","",VLOOKUP($D38,'8.工程・製品別原価'!$F$5:$J$10001,5,FALSE))</f>
        <v/>
      </c>
      <c r="N38" s="131" t="str">
        <f t="shared" si="3"/>
        <v/>
      </c>
    </row>
    <row r="39" spans="2:14">
      <c r="B39" s="173"/>
      <c r="C39" s="173"/>
      <c r="D39" s="89" t="str">
        <f t="shared" si="2"/>
        <v/>
      </c>
      <c r="E39" s="116">
        <v>11</v>
      </c>
      <c r="F39" s="214"/>
      <c r="G39" s="214"/>
      <c r="H39" s="227" t="str">
        <f>IF($B39="","",VLOOKUP($B39,'3.工程情報'!$C$6:$D$501,2,FALSE))</f>
        <v/>
      </c>
      <c r="I39" s="228"/>
      <c r="J39" s="91" t="str">
        <f>IF($D39="","",VLOOKUP($D39,'6.標準時間'!$G$5:$I$10001,2,FALSE))</f>
        <v/>
      </c>
      <c r="K39" s="91" t="str">
        <f>IF($D39="","",VLOOKUP($D39,'6.標準時間'!$G$5:$I$10001,3,FALSE))</f>
        <v/>
      </c>
      <c r="L39" s="92" t="str">
        <f>IF($D39="","",VLOOKUP($D39,'8.工程・製品別原価'!$F$5:$J$10001,4,FALSE))</f>
        <v/>
      </c>
      <c r="M39" s="92" t="str">
        <f>IF($D39="","",VLOOKUP($D39,'8.工程・製品別原価'!$F$5:$J$10001,5,FALSE))</f>
        <v/>
      </c>
      <c r="N39" s="131" t="str">
        <f t="shared" si="3"/>
        <v/>
      </c>
    </row>
    <row r="40" spans="2:14">
      <c r="B40" s="173"/>
      <c r="C40" s="173"/>
      <c r="D40" s="89" t="str">
        <f t="shared" si="2"/>
        <v/>
      </c>
      <c r="E40" s="116">
        <v>12</v>
      </c>
      <c r="F40" s="214"/>
      <c r="G40" s="214"/>
      <c r="H40" s="227" t="str">
        <f>IF($B40="","",VLOOKUP($B40,'3.工程情報'!$C$6:$D$501,2,FALSE))</f>
        <v/>
      </c>
      <c r="I40" s="228"/>
      <c r="J40" s="91" t="str">
        <f>IF($D40="","",VLOOKUP($D40,'6.標準時間'!$G$5:$I$10001,2,FALSE))</f>
        <v/>
      </c>
      <c r="K40" s="91" t="str">
        <f>IF($D40="","",VLOOKUP($D40,'6.標準時間'!$G$5:$I$10001,3,FALSE))</f>
        <v/>
      </c>
      <c r="L40" s="92" t="str">
        <f>IF($D40="","",VLOOKUP($D40,'8.工程・製品別原価'!$F$5:$J$10001,4,FALSE))</f>
        <v/>
      </c>
      <c r="M40" s="92" t="str">
        <f>IF($D40="","",VLOOKUP($D40,'8.工程・製品別原価'!$F$5:$J$10001,5,FALSE))</f>
        <v/>
      </c>
      <c r="N40" s="131" t="str">
        <f t="shared" si="3"/>
        <v/>
      </c>
    </row>
    <row r="41" spans="2:14">
      <c r="B41" s="173"/>
      <c r="C41" s="173"/>
      <c r="D41" s="89" t="str">
        <f t="shared" si="2"/>
        <v/>
      </c>
      <c r="E41" s="116">
        <v>13</v>
      </c>
      <c r="F41" s="214"/>
      <c r="G41" s="214"/>
      <c r="H41" s="227" t="str">
        <f>IF($B41="","",VLOOKUP($B41,'3.工程情報'!$C$6:$D$501,2,FALSE))</f>
        <v/>
      </c>
      <c r="I41" s="228"/>
      <c r="J41" s="91" t="str">
        <f>IF($D41="","",VLOOKUP($D41,'6.標準時間'!$G$5:$I$10001,2,FALSE))</f>
        <v/>
      </c>
      <c r="K41" s="91" t="str">
        <f>IF($D41="","",VLOOKUP($D41,'6.標準時間'!$G$5:$I$10001,3,FALSE))</f>
        <v/>
      </c>
      <c r="L41" s="92" t="str">
        <f>IF($D41="","",VLOOKUP($D41,'8.工程・製品別原価'!$F$5:$J$10001,4,FALSE))</f>
        <v/>
      </c>
      <c r="M41" s="92" t="str">
        <f>IF($D41="","",VLOOKUP($D41,'8.工程・製品別原価'!$F$5:$J$10001,5,FALSE))</f>
        <v/>
      </c>
      <c r="N41" s="131" t="str">
        <f t="shared" si="3"/>
        <v/>
      </c>
    </row>
    <row r="42" spans="2:14">
      <c r="B42" s="173"/>
      <c r="C42" s="173"/>
      <c r="D42" s="89" t="str">
        <f t="shared" si="2"/>
        <v/>
      </c>
      <c r="E42" s="116">
        <v>14</v>
      </c>
      <c r="F42" s="214"/>
      <c r="G42" s="214"/>
      <c r="H42" s="227" t="str">
        <f>IF($B42="","",VLOOKUP($B42,'3.工程情報'!$C$6:$D$501,2,FALSE))</f>
        <v/>
      </c>
      <c r="I42" s="228"/>
      <c r="J42" s="91" t="str">
        <f>IF($D42="","",VLOOKUP($D42,'6.標準時間'!$G$5:$I$10001,2,FALSE))</f>
        <v/>
      </c>
      <c r="K42" s="91" t="str">
        <f>IF($D42="","",VLOOKUP($D42,'6.標準時間'!$G$5:$I$10001,3,FALSE))</f>
        <v/>
      </c>
      <c r="L42" s="92" t="str">
        <f>IF($D42="","",VLOOKUP($D42,'8.工程・製品別原価'!$F$5:$J$10001,4,FALSE))</f>
        <v/>
      </c>
      <c r="M42" s="92" t="str">
        <f>IF($D42="","",VLOOKUP($D42,'8.工程・製品別原価'!$F$5:$J$10001,5,FALSE))</f>
        <v/>
      </c>
      <c r="N42" s="131" t="str">
        <f t="shared" si="3"/>
        <v/>
      </c>
    </row>
    <row r="43" spans="2:14">
      <c r="B43" s="173"/>
      <c r="C43" s="173"/>
      <c r="D43" s="89" t="str">
        <f t="shared" si="2"/>
        <v/>
      </c>
      <c r="E43" s="116">
        <v>15</v>
      </c>
      <c r="F43" s="214"/>
      <c r="G43" s="214"/>
      <c r="H43" s="227" t="str">
        <f>IF($B43="","",VLOOKUP($B43,'3.工程情報'!$C$6:$D$501,2,FALSE))</f>
        <v/>
      </c>
      <c r="I43" s="228"/>
      <c r="J43" s="91" t="str">
        <f>IF($D43="","",VLOOKUP($D43,'6.標準時間'!$G$5:$I$10001,2,FALSE))</f>
        <v/>
      </c>
      <c r="K43" s="91" t="str">
        <f>IF($D43="","",VLOOKUP($D43,'6.標準時間'!$G$5:$I$10001,3,FALSE))</f>
        <v/>
      </c>
      <c r="L43" s="92" t="str">
        <f>IF($D43="","",VLOOKUP($D43,'8.工程・製品別原価'!$F$5:$J$10001,4,FALSE))</f>
        <v/>
      </c>
      <c r="M43" s="92" t="str">
        <f>IF($D43="","",VLOOKUP($D43,'8.工程・製品別原価'!$F$5:$J$10001,5,FALSE))</f>
        <v/>
      </c>
      <c r="N43" s="131" t="str">
        <f t="shared" si="3"/>
        <v/>
      </c>
    </row>
    <row r="44" spans="2:14">
      <c r="B44" s="173"/>
      <c r="C44" s="173"/>
      <c r="D44" s="89" t="str">
        <f t="shared" si="2"/>
        <v/>
      </c>
      <c r="E44" s="116">
        <v>16</v>
      </c>
      <c r="F44" s="214"/>
      <c r="G44" s="214"/>
      <c r="H44" s="227" t="str">
        <f>IF($B44="","",VLOOKUP($B44,'3.工程情報'!$C$6:$D$501,2,FALSE))</f>
        <v/>
      </c>
      <c r="I44" s="228"/>
      <c r="J44" s="91" t="str">
        <f>IF($D44="","",VLOOKUP($D44,'6.標準時間'!$G$5:$I$10001,2,FALSE))</f>
        <v/>
      </c>
      <c r="K44" s="91" t="str">
        <f>IF($D44="","",VLOOKUP($D44,'6.標準時間'!$G$5:$I$10001,3,FALSE))</f>
        <v/>
      </c>
      <c r="L44" s="92" t="str">
        <f>IF($D44="","",VLOOKUP($D44,'8.工程・製品別原価'!$F$5:$J$10001,4,FALSE))</f>
        <v/>
      </c>
      <c r="M44" s="92" t="str">
        <f>IF($D44="","",VLOOKUP($D44,'8.工程・製品別原価'!$F$5:$J$10001,5,FALSE))</f>
        <v/>
      </c>
      <c r="N44" s="131" t="str">
        <f t="shared" si="3"/>
        <v/>
      </c>
    </row>
    <row r="45" spans="2:14">
      <c r="B45" s="173"/>
      <c r="C45" s="173"/>
      <c r="D45" s="89" t="str">
        <f t="shared" si="2"/>
        <v/>
      </c>
      <c r="E45" s="116">
        <v>17</v>
      </c>
      <c r="F45" s="214"/>
      <c r="G45" s="214"/>
      <c r="H45" s="227" t="str">
        <f>IF($B45="","",VLOOKUP($B45,'3.工程情報'!$C$6:$D$501,2,FALSE))</f>
        <v/>
      </c>
      <c r="I45" s="228"/>
      <c r="J45" s="91" t="str">
        <f>IF($D45="","",VLOOKUP($D45,'6.標準時間'!$G$5:$I$10001,2,FALSE))</f>
        <v/>
      </c>
      <c r="K45" s="91" t="str">
        <f>IF($D45="","",VLOOKUP($D45,'6.標準時間'!$G$5:$I$10001,3,FALSE))</f>
        <v/>
      </c>
      <c r="L45" s="92" t="str">
        <f>IF($D45="","",VLOOKUP($D45,'8.工程・製品別原価'!$F$5:$J$10001,4,FALSE))</f>
        <v/>
      </c>
      <c r="M45" s="92" t="str">
        <f>IF($D45="","",VLOOKUP($D45,'8.工程・製品別原価'!$F$5:$J$10001,5,FALSE))</f>
        <v/>
      </c>
      <c r="N45" s="131" t="str">
        <f t="shared" si="3"/>
        <v/>
      </c>
    </row>
    <row r="46" spans="2:14">
      <c r="B46" s="173"/>
      <c r="C46" s="173"/>
      <c r="D46" s="89" t="str">
        <f t="shared" si="2"/>
        <v/>
      </c>
      <c r="E46" s="116">
        <v>18</v>
      </c>
      <c r="F46" s="214"/>
      <c r="G46" s="214"/>
      <c r="H46" s="227" t="str">
        <f>IF($B46="","",VLOOKUP($B46,'3.工程情報'!$C$6:$D$501,2,FALSE))</f>
        <v/>
      </c>
      <c r="I46" s="228"/>
      <c r="J46" s="91"/>
      <c r="K46" s="91"/>
      <c r="L46" s="92" t="str">
        <f>IF($D46="","",VLOOKUP($D46,'8.工程・製品別原価'!$F$5:$J$10001,4,FALSE))</f>
        <v/>
      </c>
      <c r="M46" s="92" t="str">
        <f>IF($D46="","",VLOOKUP($D46,'8.工程・製品別原価'!$F$5:$J$10001,5,FALSE))</f>
        <v/>
      </c>
      <c r="N46" s="131" t="str">
        <f t="shared" si="3"/>
        <v/>
      </c>
    </row>
    <row r="47" spans="2:14">
      <c r="B47" s="173"/>
      <c r="C47" s="173"/>
      <c r="D47" s="89" t="str">
        <f t="shared" si="2"/>
        <v/>
      </c>
      <c r="E47" s="116">
        <v>19</v>
      </c>
      <c r="F47" s="214"/>
      <c r="G47" s="214"/>
      <c r="H47" s="227" t="str">
        <f>IF($B47="","",VLOOKUP($B47,'3.工程情報'!$C$6:$D$501,2,FALSE))</f>
        <v/>
      </c>
      <c r="I47" s="228"/>
      <c r="J47" s="91"/>
      <c r="K47" s="91"/>
      <c r="L47" s="92" t="str">
        <f>IF($D47="","",VLOOKUP($D47,'8.工程・製品別原価'!$F$5:$J$10001,4,FALSE))</f>
        <v/>
      </c>
      <c r="M47" s="92" t="str">
        <f>IF($D47="","",VLOOKUP($D47,'8.工程・製品別原価'!$F$5:$J$10001,5,FALSE))</f>
        <v/>
      </c>
      <c r="N47" s="131" t="str">
        <f t="shared" si="3"/>
        <v/>
      </c>
    </row>
    <row r="48" spans="2:14">
      <c r="B48" s="173"/>
      <c r="C48" s="173"/>
      <c r="D48" s="89" t="str">
        <f t="shared" si="2"/>
        <v/>
      </c>
      <c r="E48" s="116">
        <v>20</v>
      </c>
      <c r="F48" s="214"/>
      <c r="G48" s="214"/>
      <c r="H48" s="227" t="str">
        <f>IF($B48="","",VLOOKUP($B48,'3.工程情報'!$C$6:$D$501,2,FALSE))</f>
        <v/>
      </c>
      <c r="I48" s="228"/>
      <c r="J48" s="91" t="str">
        <f>IF($D48="","",VLOOKUP($D48,'6.標準時間'!$G$5:$I$10001,2,FALSE))</f>
        <v/>
      </c>
      <c r="K48" s="91" t="str">
        <f>IF($D48="","",VLOOKUP($D48,'6.標準時間'!$G$5:$I$10001,3,FALSE))</f>
        <v/>
      </c>
      <c r="L48" s="92" t="str">
        <f>IF($D48="","",VLOOKUP($D48,'8.工程・製品別原価'!$F$5:$J$10001,4,FALSE))</f>
        <v/>
      </c>
      <c r="M48" s="92" t="str">
        <f>IF($D48="","",VLOOKUP($D48,'8.工程・製品別原価'!$F$5:$J$10001,5,FALSE))</f>
        <v/>
      </c>
      <c r="N48" s="131" t="str">
        <f t="shared" si="3"/>
        <v/>
      </c>
    </row>
    <row r="49" spans="2:14">
      <c r="B49" s="173"/>
      <c r="C49" s="173"/>
      <c r="D49" s="89" t="str">
        <f t="shared" si="2"/>
        <v/>
      </c>
      <c r="E49" s="116">
        <v>21</v>
      </c>
      <c r="F49" s="214"/>
      <c r="G49" s="214"/>
      <c r="H49" s="227" t="str">
        <f>IF($B49="","",VLOOKUP($B49,'3.工程情報'!$C$6:$D$501,2,FALSE))</f>
        <v/>
      </c>
      <c r="I49" s="228"/>
      <c r="J49" s="91" t="str">
        <f>IF($D49="","",VLOOKUP($D49,'6.標準時間'!$G$5:$I$10001,2,FALSE))</f>
        <v/>
      </c>
      <c r="K49" s="91" t="str">
        <f>IF($D49="","",VLOOKUP($D49,'6.標準時間'!$G$5:$I$10001,3,FALSE))</f>
        <v/>
      </c>
      <c r="L49" s="92" t="str">
        <f>IF($D49="","",VLOOKUP($D49,'8.工程・製品別原価'!$F$5:$J$10001,4,FALSE))</f>
        <v/>
      </c>
      <c r="M49" s="92" t="str">
        <f>IF($D49="","",VLOOKUP($D49,'8.工程・製品別原価'!$F$5:$J$10001,5,FALSE))</f>
        <v/>
      </c>
      <c r="N49" s="131" t="str">
        <f t="shared" si="3"/>
        <v/>
      </c>
    </row>
    <row r="50" spans="2:14">
      <c r="B50" s="173"/>
      <c r="C50" s="173"/>
      <c r="D50" s="89" t="str">
        <f t="shared" si="2"/>
        <v/>
      </c>
      <c r="E50" s="116">
        <v>22</v>
      </c>
      <c r="F50" s="214"/>
      <c r="G50" s="214"/>
      <c r="H50" s="226" t="str">
        <f>IF($B50="","",VLOOKUP($B50,'3.工程情報'!$C$6:$D$501,2,FALSE))</f>
        <v/>
      </c>
      <c r="I50" s="226"/>
      <c r="J50" s="91" t="str">
        <f>IF($D50="","",VLOOKUP($D50,'6.標準時間'!$G$5:$I$10001,2,FALSE))</f>
        <v/>
      </c>
      <c r="K50" s="91" t="str">
        <f>IF($D50="","",VLOOKUP($D50,'6.標準時間'!$G$5:$I$10001,3,FALSE))</f>
        <v/>
      </c>
      <c r="L50" s="92" t="str">
        <f>IF($D50="","",VLOOKUP($D50,'8.工程・製品別原価'!$F$5:$J$10001,4,FALSE))</f>
        <v/>
      </c>
      <c r="M50" s="92" t="str">
        <f>IF($D50="","",VLOOKUP($D50,'8.工程・製品別原価'!$F$5:$J$10001,5,FALSE))</f>
        <v/>
      </c>
      <c r="N50" s="131" t="str">
        <f t="shared" si="3"/>
        <v/>
      </c>
    </row>
    <row r="51" spans="2:14">
      <c r="M51" s="135" t="s">
        <v>126</v>
      </c>
      <c r="N51" s="131">
        <f>SUM(N29:N50)</f>
        <v>0</v>
      </c>
    </row>
    <row r="52" spans="2:14" ht="14.4">
      <c r="E52" s="83" t="s">
        <v>113</v>
      </c>
      <c r="J52" s="83" t="s">
        <v>79</v>
      </c>
    </row>
    <row r="53" spans="2:14">
      <c r="E53" s="233" t="s">
        <v>105</v>
      </c>
      <c r="F53" s="234"/>
      <c r="G53" s="148" t="s">
        <v>156</v>
      </c>
      <c r="H53" s="118" t="s">
        <v>106</v>
      </c>
      <c r="I53" s="118" t="s">
        <v>108</v>
      </c>
      <c r="J53" s="122" t="str">
        <f>E11</f>
        <v>原材料費</v>
      </c>
      <c r="K53" s="122"/>
      <c r="L53" s="94"/>
      <c r="M53" s="117" t="s">
        <v>80</v>
      </c>
      <c r="N53" s="131">
        <f>I25</f>
        <v>0</v>
      </c>
    </row>
    <row r="54" spans="2:14">
      <c r="E54" s="235"/>
      <c r="F54" s="236"/>
      <c r="G54" s="149" t="s">
        <v>157</v>
      </c>
      <c r="H54" s="119" t="s">
        <v>107</v>
      </c>
      <c r="I54" s="120" t="s">
        <v>109</v>
      </c>
      <c r="J54" s="122" t="str">
        <f>J10</f>
        <v>購入部品費</v>
      </c>
      <c r="K54" s="122"/>
      <c r="L54" s="94"/>
      <c r="M54" s="136" t="s">
        <v>128</v>
      </c>
      <c r="N54" s="131">
        <f>N19</f>
        <v>0</v>
      </c>
    </row>
    <row r="55" spans="2:14">
      <c r="E55" s="217"/>
      <c r="F55" s="218"/>
      <c r="G55" s="86"/>
      <c r="H55" s="87"/>
      <c r="I55" s="134" t="str">
        <f>IF(E55="","",G55*H55)</f>
        <v/>
      </c>
      <c r="J55" s="121" t="str">
        <f>J19</f>
        <v>外注加工費</v>
      </c>
      <c r="K55" s="122"/>
      <c r="L55" s="94"/>
      <c r="M55" s="136" t="s">
        <v>129</v>
      </c>
      <c r="N55" s="131">
        <f>N25</f>
        <v>0</v>
      </c>
    </row>
    <row r="56" spans="2:14">
      <c r="E56" s="217"/>
      <c r="F56" s="218"/>
      <c r="G56" s="88"/>
      <c r="H56" s="87"/>
      <c r="I56" s="134" t="str">
        <f>IF(E56="","",G56*H56)</f>
        <v/>
      </c>
      <c r="J56" s="156" t="s">
        <v>165</v>
      </c>
      <c r="K56" s="122"/>
      <c r="L56" s="94"/>
      <c r="M56" s="117" t="s">
        <v>81</v>
      </c>
      <c r="N56" s="131">
        <f>SUM(N53:N55)</f>
        <v>0</v>
      </c>
    </row>
    <row r="57" spans="2:14">
      <c r="E57" s="217"/>
      <c r="F57" s="218"/>
      <c r="G57" s="88"/>
      <c r="H57" s="84"/>
      <c r="I57" s="134" t="str">
        <f>IF(E57="","",G57*H57)</f>
        <v/>
      </c>
      <c r="J57" s="121" t="str">
        <f>E26</f>
        <v>加工費</v>
      </c>
      <c r="K57" s="122"/>
      <c r="L57" s="94"/>
      <c r="M57" s="136" t="s">
        <v>130</v>
      </c>
      <c r="N57" s="131">
        <f>N51</f>
        <v>0</v>
      </c>
    </row>
    <row r="58" spans="2:14">
      <c r="E58" s="217"/>
      <c r="F58" s="218"/>
      <c r="G58" s="88"/>
      <c r="H58" s="84"/>
      <c r="I58" s="134" t="str">
        <f>IF(E58="","",G58*H58)</f>
        <v/>
      </c>
      <c r="J58" s="127" t="str">
        <f>E52</f>
        <v>設計製作費　等</v>
      </c>
      <c r="K58" s="122"/>
      <c r="L58" s="94"/>
      <c r="M58" s="137" t="s">
        <v>134</v>
      </c>
      <c r="N58" s="131">
        <f>I60</f>
        <v>0</v>
      </c>
    </row>
    <row r="59" spans="2:14">
      <c r="E59" s="214"/>
      <c r="F59" s="214"/>
      <c r="G59" s="88"/>
      <c r="H59" s="84"/>
      <c r="I59" s="134" t="str">
        <f>IF(E59="","",G59*H59)</f>
        <v/>
      </c>
      <c r="J59" s="121" t="s">
        <v>82</v>
      </c>
      <c r="K59" s="122"/>
      <c r="L59" s="90"/>
      <c r="M59" s="136" t="s">
        <v>131</v>
      </c>
      <c r="N59" s="131">
        <f>(N57+N58)*(L59/100)</f>
        <v>0</v>
      </c>
    </row>
    <row r="60" spans="2:14">
      <c r="H60" s="135" t="s">
        <v>127</v>
      </c>
      <c r="I60" s="131">
        <f>SUM(I55:I59)</f>
        <v>0</v>
      </c>
      <c r="J60" s="156" t="s">
        <v>164</v>
      </c>
      <c r="K60" s="122"/>
      <c r="L60" s="94"/>
      <c r="M60" s="136" t="s">
        <v>132</v>
      </c>
      <c r="N60" s="131">
        <f>N57+N59</f>
        <v>0</v>
      </c>
    </row>
    <row r="61" spans="2:14">
      <c r="J61" s="121" t="s">
        <v>83</v>
      </c>
      <c r="K61" s="122"/>
      <c r="L61" s="90"/>
      <c r="M61" s="136" t="s">
        <v>133</v>
      </c>
      <c r="N61" s="131">
        <f>N60*(L61/100)</f>
        <v>0</v>
      </c>
    </row>
    <row r="62" spans="2:14">
      <c r="J62" s="127" t="s">
        <v>94</v>
      </c>
      <c r="K62" s="122"/>
      <c r="L62" s="94"/>
      <c r="M62" s="117" t="s">
        <v>84</v>
      </c>
      <c r="N62" s="132">
        <v>0</v>
      </c>
    </row>
    <row r="63" spans="2:14" ht="18" customHeight="1">
      <c r="J63" s="212" t="s">
        <v>85</v>
      </c>
      <c r="K63" s="213"/>
      <c r="L63" s="138" t="s">
        <v>135</v>
      </c>
      <c r="M63" s="123"/>
      <c r="N63" s="133">
        <f>N56+N57+N58+N59+N61+N62</f>
        <v>0</v>
      </c>
    </row>
  </sheetData>
  <sheetProtection algorithmName="SHA-512" hashValue="yMOU+EWurOCiIV4Dx3hkgTy9oiW3q44lDA5BsQaKE2NepzVPlggKwqkCUTQn+8xQj9L3nP/XmGgfa2mQ/r//pw==" saltValue="Vf14jPyhtIYJHR9BnC6M0A==" spinCount="100000" sheet="1" objects="1" scenarios="1" selectLockedCells="1"/>
  <mergeCells count="93">
    <mergeCell ref="E1:N1"/>
    <mergeCell ref="E53:F54"/>
    <mergeCell ref="H4:J4"/>
    <mergeCell ref="M4:M6"/>
    <mergeCell ref="L9:N9"/>
    <mergeCell ref="L8:N8"/>
    <mergeCell ref="E12:F12"/>
    <mergeCell ref="J11:K11"/>
    <mergeCell ref="H5:J6"/>
    <mergeCell ref="E9:F9"/>
    <mergeCell ref="G9:I9"/>
    <mergeCell ref="G8:I8"/>
    <mergeCell ref="E8:F8"/>
    <mergeCell ref="E13:F13"/>
    <mergeCell ref="E20:F20"/>
    <mergeCell ref="E21:F21"/>
    <mergeCell ref="E22:F22"/>
    <mergeCell ref="J12:K12"/>
    <mergeCell ref="J20:K20"/>
    <mergeCell ref="J13:K13"/>
    <mergeCell ref="J14:K14"/>
    <mergeCell ref="J15:K15"/>
    <mergeCell ref="J16:K16"/>
    <mergeCell ref="J17:K17"/>
    <mergeCell ref="J21:K21"/>
    <mergeCell ref="J22:K22"/>
    <mergeCell ref="H38:I38"/>
    <mergeCell ref="H29:I29"/>
    <mergeCell ref="F29:G29"/>
    <mergeCell ref="H30:I30"/>
    <mergeCell ref="H31:I31"/>
    <mergeCell ref="H32:I32"/>
    <mergeCell ref="H33:I33"/>
    <mergeCell ref="H34:I34"/>
    <mergeCell ref="H35:I35"/>
    <mergeCell ref="H36:I36"/>
    <mergeCell ref="H37:I37"/>
    <mergeCell ref="F30:G30"/>
    <mergeCell ref="F31:G31"/>
    <mergeCell ref="F32:G32"/>
    <mergeCell ref="F33:G33"/>
    <mergeCell ref="F34:G34"/>
    <mergeCell ref="H50:I50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F44:G44"/>
    <mergeCell ref="F36:G36"/>
    <mergeCell ref="F37:G37"/>
    <mergeCell ref="F38:G38"/>
    <mergeCell ref="F39:G39"/>
    <mergeCell ref="F40:G40"/>
    <mergeCell ref="F41:G41"/>
    <mergeCell ref="E58:F58"/>
    <mergeCell ref="J23:K23"/>
    <mergeCell ref="J24:K24"/>
    <mergeCell ref="E14:F14"/>
    <mergeCell ref="E15:F15"/>
    <mergeCell ref="E16:F16"/>
    <mergeCell ref="E17:F17"/>
    <mergeCell ref="E18:F18"/>
    <mergeCell ref="E19:F19"/>
    <mergeCell ref="J18:K18"/>
    <mergeCell ref="E23:F23"/>
    <mergeCell ref="E24:F24"/>
    <mergeCell ref="H27:I28"/>
    <mergeCell ref="J27:K27"/>
    <mergeCell ref="F42:G42"/>
    <mergeCell ref="F43:G43"/>
    <mergeCell ref="E27:E28"/>
    <mergeCell ref="K4:K6"/>
    <mergeCell ref="L4:L6"/>
    <mergeCell ref="J63:K63"/>
    <mergeCell ref="F48:G48"/>
    <mergeCell ref="F49:G49"/>
    <mergeCell ref="F50:G50"/>
    <mergeCell ref="F27:G28"/>
    <mergeCell ref="F45:G45"/>
    <mergeCell ref="F46:G46"/>
    <mergeCell ref="F47:G47"/>
    <mergeCell ref="F35:G35"/>
    <mergeCell ref="E55:F55"/>
    <mergeCell ref="E56:F56"/>
    <mergeCell ref="E59:F59"/>
    <mergeCell ref="E57:F57"/>
  </mergeCells>
  <phoneticPr fontId="6"/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pageSetUpPr fitToPage="1"/>
  </sheetPr>
  <dimension ref="B1:Q63"/>
  <sheetViews>
    <sheetView showGridLines="0" topLeftCell="A31" zoomScaleNormal="100" workbookViewId="0">
      <selection activeCell="F63" sqref="F63"/>
    </sheetView>
  </sheetViews>
  <sheetFormatPr defaultColWidth="9" defaultRowHeight="13.2"/>
  <cols>
    <col min="1" max="1" width="1.21875" style="81" customWidth="1"/>
    <col min="2" max="2" width="13.44140625" style="81" customWidth="1"/>
    <col min="3" max="3" width="15.88671875" style="81" customWidth="1"/>
    <col min="4" max="4" width="14" style="81" hidden="1" customWidth="1"/>
    <col min="5" max="5" width="4.77734375" style="81" customWidth="1"/>
    <col min="6" max="8" width="10.6640625" style="81" customWidth="1"/>
    <col min="9" max="9" width="11.44140625" style="81" customWidth="1"/>
    <col min="10" max="13" width="10.6640625" style="81" customWidth="1"/>
    <col min="14" max="14" width="12.88671875" style="81" customWidth="1"/>
    <col min="15" max="16" width="10.6640625" style="81" customWidth="1"/>
    <col min="17" max="17" width="14.6640625" style="81" customWidth="1"/>
    <col min="18" max="18" width="13.21875" style="81" customWidth="1"/>
    <col min="19" max="16384" width="9" style="81"/>
  </cols>
  <sheetData>
    <row r="1" spans="2:17" ht="23.4">
      <c r="B1" s="93"/>
      <c r="C1" s="93"/>
      <c r="D1" s="93"/>
      <c r="E1" s="232" t="s">
        <v>62</v>
      </c>
      <c r="F1" s="232"/>
      <c r="G1" s="232"/>
      <c r="H1" s="232"/>
      <c r="I1" s="232"/>
      <c r="J1" s="232"/>
      <c r="K1" s="232"/>
      <c r="L1" s="232"/>
      <c r="M1" s="232"/>
      <c r="N1" s="232"/>
      <c r="O1" s="93"/>
      <c r="P1" s="93"/>
      <c r="Q1" s="93"/>
    </row>
    <row r="2" spans="2:17">
      <c r="L2" s="155" t="s">
        <v>163</v>
      </c>
      <c r="M2" s="126"/>
      <c r="N2" s="139"/>
    </row>
    <row r="3" spans="2:17">
      <c r="E3" s="125" t="s">
        <v>66</v>
      </c>
      <c r="K3" s="144" t="s">
        <v>63</v>
      </c>
      <c r="L3" s="144" t="s">
        <v>64</v>
      </c>
      <c r="M3" s="144" t="s">
        <v>65</v>
      </c>
      <c r="N3" s="140"/>
    </row>
    <row r="4" spans="2:17">
      <c r="F4" s="154" t="s">
        <v>161</v>
      </c>
      <c r="H4" s="237" t="s">
        <v>90</v>
      </c>
      <c r="I4" s="238"/>
      <c r="J4" s="239"/>
      <c r="K4" s="209"/>
      <c r="L4" s="209"/>
      <c r="M4" s="209"/>
    </row>
    <row r="5" spans="2:17">
      <c r="E5" s="125"/>
      <c r="F5" s="154" t="s">
        <v>162</v>
      </c>
      <c r="H5" s="245"/>
      <c r="I5" s="246"/>
      <c r="J5" s="247"/>
      <c r="K5" s="210"/>
      <c r="L5" s="210"/>
      <c r="M5" s="210"/>
    </row>
    <row r="6" spans="2:17">
      <c r="H6" s="248"/>
      <c r="I6" s="249"/>
      <c r="J6" s="250"/>
      <c r="K6" s="211"/>
      <c r="L6" s="211"/>
      <c r="M6" s="211"/>
    </row>
    <row r="7" spans="2:17" ht="6.75" customHeight="1">
      <c r="N7" s="82"/>
      <c r="O7" s="82"/>
      <c r="P7" s="82"/>
    </row>
    <row r="8" spans="2:17">
      <c r="E8" s="237" t="s">
        <v>6</v>
      </c>
      <c r="F8" s="239"/>
      <c r="G8" s="208" t="s">
        <v>89</v>
      </c>
      <c r="H8" s="208"/>
      <c r="I8" s="208"/>
      <c r="J8" s="141" t="s">
        <v>114</v>
      </c>
      <c r="L8" s="237" t="s">
        <v>67</v>
      </c>
      <c r="M8" s="238"/>
      <c r="N8" s="239"/>
    </row>
    <row r="9" spans="2:17">
      <c r="E9" s="251" t="s">
        <v>49</v>
      </c>
      <c r="F9" s="242"/>
      <c r="G9" s="254" t="s">
        <v>158</v>
      </c>
      <c r="H9" s="258"/>
      <c r="I9" s="258"/>
      <c r="J9" s="150">
        <v>1</v>
      </c>
      <c r="L9" s="259"/>
      <c r="M9" s="260"/>
      <c r="N9" s="261"/>
    </row>
    <row r="10" spans="2:17" ht="14.4">
      <c r="J10" s="83" t="s">
        <v>118</v>
      </c>
      <c r="K10" s="83"/>
    </row>
    <row r="11" spans="2:17" ht="14.4">
      <c r="E11" s="83" t="s">
        <v>68</v>
      </c>
      <c r="F11" s="83"/>
      <c r="G11" s="98" t="s">
        <v>123</v>
      </c>
      <c r="H11" s="98" t="s">
        <v>116</v>
      </c>
      <c r="I11" s="129" t="s">
        <v>108</v>
      </c>
      <c r="J11" s="230" t="s">
        <v>119</v>
      </c>
      <c r="K11" s="231"/>
      <c r="L11" s="98" t="s">
        <v>115</v>
      </c>
      <c r="M11" s="98" t="s">
        <v>116</v>
      </c>
      <c r="N11" s="98" t="s">
        <v>122</v>
      </c>
    </row>
    <row r="12" spans="2:17">
      <c r="E12" s="237" t="s">
        <v>69</v>
      </c>
      <c r="F12" s="239"/>
      <c r="G12" s="128" t="s">
        <v>136</v>
      </c>
      <c r="H12" s="96" t="s">
        <v>70</v>
      </c>
      <c r="I12" s="97" t="s">
        <v>71</v>
      </c>
      <c r="J12" s="257" t="s">
        <v>154</v>
      </c>
      <c r="K12" s="222"/>
      <c r="L12" s="84">
        <v>1</v>
      </c>
      <c r="M12" s="158">
        <v>100000</v>
      </c>
      <c r="N12" s="131">
        <f>L12*M12</f>
        <v>100000</v>
      </c>
    </row>
    <row r="13" spans="2:17">
      <c r="E13" s="252" t="s">
        <v>153</v>
      </c>
      <c r="F13" s="220"/>
      <c r="G13" s="84">
        <v>20</v>
      </c>
      <c r="H13" s="159">
        <v>1200</v>
      </c>
      <c r="I13" s="130">
        <f>G13*H13</f>
        <v>24000</v>
      </c>
      <c r="J13" s="256"/>
      <c r="K13" s="222"/>
      <c r="L13" s="84"/>
      <c r="M13" s="158"/>
      <c r="N13" s="131">
        <f t="shared" ref="N13:N18" si="0">L13*M13</f>
        <v>0</v>
      </c>
    </row>
    <row r="14" spans="2:17">
      <c r="E14" s="255"/>
      <c r="F14" s="220"/>
      <c r="G14" s="84"/>
      <c r="H14" s="159"/>
      <c r="I14" s="130">
        <f t="shared" ref="I14:I24" si="1">G14*H14</f>
        <v>0</v>
      </c>
      <c r="J14" s="256"/>
      <c r="K14" s="222"/>
      <c r="L14" s="84"/>
      <c r="M14" s="158"/>
      <c r="N14" s="131">
        <f t="shared" si="0"/>
        <v>0</v>
      </c>
    </row>
    <row r="15" spans="2:17">
      <c r="E15" s="255"/>
      <c r="F15" s="220"/>
      <c r="G15" s="84"/>
      <c r="H15" s="159"/>
      <c r="I15" s="130">
        <f t="shared" si="1"/>
        <v>0</v>
      </c>
      <c r="J15" s="256"/>
      <c r="K15" s="222"/>
      <c r="L15" s="84"/>
      <c r="M15" s="158"/>
      <c r="N15" s="131">
        <f t="shared" si="0"/>
        <v>0</v>
      </c>
    </row>
    <row r="16" spans="2:17">
      <c r="E16" s="255"/>
      <c r="F16" s="220"/>
      <c r="G16" s="84"/>
      <c r="H16" s="159"/>
      <c r="I16" s="130">
        <f t="shared" si="1"/>
        <v>0</v>
      </c>
      <c r="J16" s="256"/>
      <c r="K16" s="222"/>
      <c r="L16" s="84"/>
      <c r="M16" s="158"/>
      <c r="N16" s="131">
        <f t="shared" si="0"/>
        <v>0</v>
      </c>
    </row>
    <row r="17" spans="2:17">
      <c r="E17" s="255"/>
      <c r="F17" s="220"/>
      <c r="G17" s="84"/>
      <c r="H17" s="159"/>
      <c r="I17" s="130">
        <f t="shared" si="1"/>
        <v>0</v>
      </c>
      <c r="J17" s="256"/>
      <c r="K17" s="222"/>
      <c r="L17" s="84"/>
      <c r="M17" s="158"/>
      <c r="N17" s="131">
        <f t="shared" si="0"/>
        <v>0</v>
      </c>
    </row>
    <row r="18" spans="2:17">
      <c r="E18" s="255"/>
      <c r="F18" s="220"/>
      <c r="G18" s="84"/>
      <c r="H18" s="159"/>
      <c r="I18" s="130">
        <f t="shared" si="1"/>
        <v>0</v>
      </c>
      <c r="J18" s="256"/>
      <c r="K18" s="222"/>
      <c r="L18" s="84"/>
      <c r="M18" s="158"/>
      <c r="N18" s="131">
        <f t="shared" si="0"/>
        <v>0</v>
      </c>
    </row>
    <row r="19" spans="2:17" ht="14.4">
      <c r="E19" s="255"/>
      <c r="F19" s="220"/>
      <c r="G19" s="84"/>
      <c r="H19" s="159"/>
      <c r="I19" s="130">
        <f t="shared" si="1"/>
        <v>0</v>
      </c>
      <c r="J19" s="83" t="s">
        <v>120</v>
      </c>
      <c r="K19" s="83"/>
      <c r="L19" s="160"/>
      <c r="M19" s="135" t="s">
        <v>124</v>
      </c>
      <c r="N19" s="131">
        <f>SUM(N12:N18)</f>
        <v>100000</v>
      </c>
      <c r="O19" s="124"/>
    </row>
    <row r="20" spans="2:17">
      <c r="E20" s="255"/>
      <c r="F20" s="220"/>
      <c r="G20" s="84"/>
      <c r="H20" s="159"/>
      <c r="I20" s="130">
        <f t="shared" si="1"/>
        <v>0</v>
      </c>
      <c r="J20" s="230" t="s">
        <v>117</v>
      </c>
      <c r="K20" s="231"/>
      <c r="L20" s="98" t="s">
        <v>115</v>
      </c>
      <c r="M20" s="98" t="s">
        <v>116</v>
      </c>
      <c r="N20" s="98" t="s">
        <v>122</v>
      </c>
    </row>
    <row r="21" spans="2:17">
      <c r="E21" s="255"/>
      <c r="F21" s="220"/>
      <c r="G21" s="84"/>
      <c r="H21" s="159"/>
      <c r="I21" s="130">
        <f t="shared" si="1"/>
        <v>0</v>
      </c>
      <c r="J21" s="257" t="s">
        <v>155</v>
      </c>
      <c r="K21" s="222"/>
      <c r="L21" s="84">
        <v>1</v>
      </c>
      <c r="M21" s="158">
        <v>80000</v>
      </c>
      <c r="N21" s="131">
        <f>L21*M21</f>
        <v>80000</v>
      </c>
    </row>
    <row r="22" spans="2:17">
      <c r="E22" s="255"/>
      <c r="F22" s="220"/>
      <c r="G22" s="84"/>
      <c r="H22" s="159"/>
      <c r="I22" s="130">
        <f t="shared" si="1"/>
        <v>0</v>
      </c>
      <c r="J22" s="256"/>
      <c r="K22" s="222"/>
      <c r="L22" s="84"/>
      <c r="M22" s="158"/>
      <c r="N22" s="131">
        <f>L22*M22</f>
        <v>0</v>
      </c>
    </row>
    <row r="23" spans="2:17">
      <c r="E23" s="255"/>
      <c r="F23" s="220"/>
      <c r="G23" s="84"/>
      <c r="H23" s="159"/>
      <c r="I23" s="130">
        <f t="shared" si="1"/>
        <v>0</v>
      </c>
      <c r="J23" s="256"/>
      <c r="K23" s="222"/>
      <c r="L23" s="84"/>
      <c r="M23" s="158"/>
      <c r="N23" s="131">
        <f>L23*M23</f>
        <v>0</v>
      </c>
    </row>
    <row r="24" spans="2:17">
      <c r="E24" s="255"/>
      <c r="F24" s="220"/>
      <c r="G24" s="84"/>
      <c r="H24" s="159"/>
      <c r="I24" s="130">
        <f t="shared" si="1"/>
        <v>0</v>
      </c>
      <c r="J24" s="256"/>
      <c r="K24" s="222"/>
      <c r="L24" s="84"/>
      <c r="M24" s="158"/>
      <c r="N24" s="131">
        <f>L24*M24</f>
        <v>0</v>
      </c>
    </row>
    <row r="25" spans="2:17">
      <c r="E25" s="151"/>
      <c r="F25" s="151"/>
      <c r="G25" s="151"/>
      <c r="H25" s="152" t="s">
        <v>72</v>
      </c>
      <c r="I25" s="131">
        <f>SUM(I13:I24)</f>
        <v>24000</v>
      </c>
      <c r="M25" s="135" t="s">
        <v>125</v>
      </c>
      <c r="N25" s="131">
        <f>SUM(N21:N24)</f>
        <v>80000</v>
      </c>
    </row>
    <row r="26" spans="2:17" ht="14.4">
      <c r="E26" s="153" t="s">
        <v>73</v>
      </c>
      <c r="F26" s="151"/>
      <c r="G26" s="151"/>
      <c r="H26" s="151"/>
      <c r="Q26" s="124"/>
    </row>
    <row r="27" spans="2:17">
      <c r="E27" s="208" t="s">
        <v>74</v>
      </c>
      <c r="F27" s="215" t="s">
        <v>117</v>
      </c>
      <c r="G27" s="215"/>
      <c r="H27" s="223" t="s">
        <v>193</v>
      </c>
      <c r="I27" s="208"/>
      <c r="J27" s="224" t="str">
        <f>"加工・作業時間("&amp;'2.会社基本情報'!$C$4&amp;")"</f>
        <v>加工・作業時間(分)</v>
      </c>
      <c r="K27" s="225"/>
      <c r="L27" s="157" t="s">
        <v>75</v>
      </c>
      <c r="M27" s="157" t="s">
        <v>76</v>
      </c>
      <c r="N27" s="157" t="s">
        <v>77</v>
      </c>
    </row>
    <row r="28" spans="2:17">
      <c r="B28" s="144" t="s">
        <v>5</v>
      </c>
      <c r="C28" s="188" t="s">
        <v>191</v>
      </c>
      <c r="D28" s="85" t="s">
        <v>86</v>
      </c>
      <c r="E28" s="208"/>
      <c r="F28" s="215"/>
      <c r="G28" s="215"/>
      <c r="H28" s="208"/>
      <c r="I28" s="208"/>
      <c r="J28" s="145" t="s">
        <v>78</v>
      </c>
      <c r="K28" s="175" t="s">
        <v>182</v>
      </c>
      <c r="L28" s="120" t="s">
        <v>110</v>
      </c>
      <c r="M28" s="120" t="s">
        <v>110</v>
      </c>
      <c r="N28" s="177" t="s">
        <v>181</v>
      </c>
    </row>
    <row r="29" spans="2:17">
      <c r="B29" s="172" t="s">
        <v>173</v>
      </c>
      <c r="C29" s="172" t="s">
        <v>192</v>
      </c>
      <c r="D29" s="89" t="str">
        <f>IF(OR(C29="",B29=""),"",B29&amp;C29)</f>
        <v>CAD-1A001</v>
      </c>
      <c r="E29" s="144">
        <v>1</v>
      </c>
      <c r="F29" s="216" t="s">
        <v>152</v>
      </c>
      <c r="G29" s="214"/>
      <c r="H29" s="227" t="str">
        <f>IF($B29="","",VLOOKUP($B29,'3.工程情報'!$C$6:$D$501,2,FALSE))</f>
        <v>3D CAD CAM</v>
      </c>
      <c r="I29" s="228"/>
      <c r="J29" s="91">
        <f>IF($D29="","",VLOOKUP($D29,'6.標準時間'!$G$5:$I$10001,2,FALSE))</f>
        <v>1500</v>
      </c>
      <c r="K29" s="91">
        <f>IF($D29="","",VLOOKUP($D29,'6.標準時間'!$G$5:$I$10001,3,FALSE))</f>
        <v>1500</v>
      </c>
      <c r="L29" s="92">
        <f>IF($D29="","",VLOOKUP($D29,'8.工程・製品別原価'!$F$5:$J$10001,4,FALSE))</f>
        <v>102.75190614850574</v>
      </c>
      <c r="M29" s="92">
        <f>IF($D29="","",VLOOKUP($D29,'8.工程・製品別原価'!$F$5:$J$10001,5,FALSE))</f>
        <v>94.272001994515094</v>
      </c>
      <c r="N29" s="131">
        <f>IF(B29="","",(J29*L29)+(K29*M29))</f>
        <v>295535.86221453128</v>
      </c>
    </row>
    <row r="30" spans="2:17">
      <c r="B30" s="172" t="s">
        <v>145</v>
      </c>
      <c r="C30" s="172" t="s">
        <v>192</v>
      </c>
      <c r="D30" s="89" t="str">
        <f t="shared" ref="D30:D50" si="2">IF(OR(C30="",B30=""),"",B30&amp;C30)</f>
        <v>AA-101A001</v>
      </c>
      <c r="E30" s="144">
        <v>2</v>
      </c>
      <c r="F30" s="216" t="s">
        <v>152</v>
      </c>
      <c r="G30" s="214"/>
      <c r="H30" s="227" t="str">
        <f>IF($B30="","",VLOOKUP($B30,'3.工程情報'!$C$6:$D$501,2,FALSE))</f>
        <v>NCフライス</v>
      </c>
      <c r="I30" s="228"/>
      <c r="J30" s="91">
        <f>IF($D30="","",VLOOKUP($D30,'6.標準時間'!$G$5:$I$10001,2,FALSE))</f>
        <v>2000</v>
      </c>
      <c r="K30" s="91">
        <f>IF($D30="","",VLOOKUP($D30,'6.標準時間'!$G$5:$I$10001,3,FALSE))</f>
        <v>120</v>
      </c>
      <c r="L30" s="92">
        <f>IF($D30="","",VLOOKUP($D30,'8.工程・製品別原価'!$F$5:$J$10001,4,FALSE))</f>
        <v>101.77917827452008</v>
      </c>
      <c r="M30" s="92">
        <f>IF($D30="","",VLOOKUP($D30,'8.工程・製品別原価'!$F$5:$J$10001,5,FALSE))</f>
        <v>75.573423086512094</v>
      </c>
      <c r="N30" s="131">
        <f t="shared" ref="N30:N50" si="3">IF(B30="","",(J30*L30)+(K30*M30))</f>
        <v>212627.1673194216</v>
      </c>
    </row>
    <row r="31" spans="2:17">
      <c r="B31" s="172" t="s">
        <v>146</v>
      </c>
      <c r="C31" s="172" t="s">
        <v>192</v>
      </c>
      <c r="D31" s="89" t="str">
        <f t="shared" si="2"/>
        <v>AA-102A001</v>
      </c>
      <c r="E31" s="144">
        <v>3</v>
      </c>
      <c r="F31" s="216" t="s">
        <v>152</v>
      </c>
      <c r="G31" s="214"/>
      <c r="H31" s="227" t="str">
        <f>IF($B31="","",VLOOKUP($B31,'3.工程情報'!$C$6:$D$501,2,FALSE))</f>
        <v>放電加工機</v>
      </c>
      <c r="I31" s="228"/>
      <c r="J31" s="91">
        <f>IF($D31="","",VLOOKUP($D31,'6.標準時間'!$G$5:$I$10001,2,FALSE))</f>
        <v>2000</v>
      </c>
      <c r="K31" s="91">
        <f>IF($D31="","",VLOOKUP($D31,'6.標準時間'!$G$5:$I$10001,3,FALSE))</f>
        <v>240</v>
      </c>
      <c r="L31" s="92">
        <f>IF($D31="","",VLOOKUP($D31,'8.工程・製品別原価'!$F$5:$J$10001,4,FALSE))</f>
        <v>127.38864029503988</v>
      </c>
      <c r="M31" s="92">
        <f>IF($D31="","",VLOOKUP($D31,'8.工程・製品別原価'!$F$5:$J$10001,5,FALSE))</f>
        <v>75.573423086512094</v>
      </c>
      <c r="N31" s="131">
        <f t="shared" si="3"/>
        <v>272914.90213084267</v>
      </c>
    </row>
    <row r="32" spans="2:17">
      <c r="B32" s="172" t="s">
        <v>147</v>
      </c>
      <c r="C32" s="172" t="s">
        <v>192</v>
      </c>
      <c r="D32" s="89" t="str">
        <f t="shared" si="2"/>
        <v>AA-103A001</v>
      </c>
      <c r="E32" s="144">
        <v>4</v>
      </c>
      <c r="F32" s="216" t="s">
        <v>152</v>
      </c>
      <c r="G32" s="214"/>
      <c r="H32" s="227" t="str">
        <f>IF($B32="","",VLOOKUP($B32,'3.工程情報'!$C$6:$D$501,2,FALSE))</f>
        <v>ワイヤーカット</v>
      </c>
      <c r="I32" s="228"/>
      <c r="J32" s="91">
        <f>IF($D32="","",VLOOKUP($D32,'6.標準時間'!$G$5:$I$10001,2,FALSE))</f>
        <v>600</v>
      </c>
      <c r="K32" s="91">
        <f>IF($D32="","",VLOOKUP($D32,'6.標準時間'!$G$5:$I$10001,3,FALSE))</f>
        <v>120</v>
      </c>
      <c r="L32" s="92">
        <f>IF($D32="","",VLOOKUP($D32,'8.工程・製品別原価'!$F$5:$J$10001,4,FALSE))</f>
        <v>105.12341681521271</v>
      </c>
      <c r="M32" s="92">
        <f>IF($D32="","",VLOOKUP($D32,'8.工程・製品別原価'!$F$5:$J$10001,5,FALSE))</f>
        <v>88.168993600930776</v>
      </c>
      <c r="N32" s="131">
        <f t="shared" si="3"/>
        <v>73654.329321239318</v>
      </c>
    </row>
    <row r="33" spans="2:14">
      <c r="B33" s="172" t="s">
        <v>148</v>
      </c>
      <c r="C33" s="172" t="s">
        <v>192</v>
      </c>
      <c r="D33" s="89" t="str">
        <f t="shared" si="2"/>
        <v>AA-104A001</v>
      </c>
      <c r="E33" s="144">
        <v>5</v>
      </c>
      <c r="F33" s="216" t="s">
        <v>152</v>
      </c>
      <c r="G33" s="214"/>
      <c r="H33" s="227" t="str">
        <f>IF($B33="","",VLOOKUP($B33,'3.工程情報'!$C$6:$D$501,2,FALSE))</f>
        <v>平面研磨</v>
      </c>
      <c r="I33" s="228"/>
      <c r="J33" s="91">
        <f>IF($D33="","",VLOOKUP($D33,'6.標準時間'!$G$5:$I$10001,2,FALSE))</f>
        <v>240</v>
      </c>
      <c r="K33" s="91">
        <f>IF($D33="","",VLOOKUP($D33,'6.標準時間'!$G$5:$I$10001,3,FALSE))</f>
        <v>60</v>
      </c>
      <c r="L33" s="92">
        <f>IF($D33="","",VLOOKUP($D33,'8.工程・製品別原価'!$F$5:$J$10001,4,FALSE))</f>
        <v>76.477554622371926</v>
      </c>
      <c r="M33" s="92">
        <f>IF($D33="","",VLOOKUP($D33,'8.工程・製品別原価'!$F$5:$J$10001,5,FALSE))</f>
        <v>88.168993600930776</v>
      </c>
      <c r="N33" s="131">
        <f t="shared" si="3"/>
        <v>23644.752725425111</v>
      </c>
    </row>
    <row r="34" spans="2:14">
      <c r="B34" s="172" t="s">
        <v>149</v>
      </c>
      <c r="C34" s="172" t="s">
        <v>192</v>
      </c>
      <c r="D34" s="89" t="str">
        <f t="shared" si="2"/>
        <v>AA-105A001</v>
      </c>
      <c r="E34" s="144">
        <v>6</v>
      </c>
      <c r="F34" s="216" t="s">
        <v>152</v>
      </c>
      <c r="G34" s="214"/>
      <c r="H34" s="227" t="str">
        <f>IF($B34="","",VLOOKUP($B34,'3.工程情報'!$C$6:$D$501,2,FALSE))</f>
        <v>磨き</v>
      </c>
      <c r="I34" s="228"/>
      <c r="J34" s="91">
        <f>IF($D34="","",VLOOKUP($D34,'6.標準時間'!$G$5:$I$10001,2,FALSE))</f>
        <v>240</v>
      </c>
      <c r="K34" s="91">
        <f>IF($D34="","",VLOOKUP($D34,'6.標準時間'!$G$5:$I$10001,3,FALSE))</f>
        <v>240</v>
      </c>
      <c r="L34" s="92">
        <f>IF($D34="","",VLOOKUP($D34,'8.工程・製品別原価'!$F$5:$J$10001,4,FALSE))</f>
        <v>6.1068535856971629</v>
      </c>
      <c r="M34" s="92">
        <f>IF($D34="","",VLOOKUP($D34,'8.工程・製品別原価'!$F$5:$J$10001,5,FALSE))</f>
        <v>88.168993600930776</v>
      </c>
      <c r="N34" s="131">
        <f t="shared" si="3"/>
        <v>22626.203324790706</v>
      </c>
    </row>
    <row r="35" spans="2:14">
      <c r="B35" s="172" t="s">
        <v>150</v>
      </c>
      <c r="C35" s="172" t="s">
        <v>192</v>
      </c>
      <c r="D35" s="89" t="str">
        <f t="shared" si="2"/>
        <v>AA-106A001</v>
      </c>
      <c r="E35" s="144">
        <v>7</v>
      </c>
      <c r="F35" s="216" t="s">
        <v>152</v>
      </c>
      <c r="G35" s="214"/>
      <c r="H35" s="227" t="str">
        <f>IF($B35="","",VLOOKUP($B35,'3.工程情報'!$C$6:$D$501,2,FALSE))</f>
        <v>組付・調整</v>
      </c>
      <c r="I35" s="228"/>
      <c r="J35" s="91">
        <f>IF($D35="","",VLOOKUP($D35,'6.標準時間'!$G$5:$I$10001,2,FALSE))</f>
        <v>480</v>
      </c>
      <c r="K35" s="91">
        <f>IF($D35="","",VLOOKUP($D35,'6.標準時間'!$G$5:$I$10001,3,FALSE))</f>
        <v>480</v>
      </c>
      <c r="L35" s="92">
        <f>IF($D35="","",VLOOKUP($D35,'8.工程・製品別原価'!$F$5:$J$10001,4,FALSE))</f>
        <v>5.6705534111770932</v>
      </c>
      <c r="M35" s="92">
        <f>IF($D35="","",VLOOKUP($D35,'8.工程・製品別原価'!$F$5:$J$10001,5,FALSE))</f>
        <v>88.168993600930776</v>
      </c>
      <c r="N35" s="131">
        <f t="shared" si="3"/>
        <v>45042.982565811777</v>
      </c>
    </row>
    <row r="36" spans="2:14">
      <c r="B36" s="173"/>
      <c r="C36" s="173"/>
      <c r="D36" s="89" t="str">
        <f t="shared" si="2"/>
        <v/>
      </c>
      <c r="E36" s="144">
        <v>8</v>
      </c>
      <c r="F36" s="214"/>
      <c r="G36" s="214"/>
      <c r="H36" s="227" t="str">
        <f>IF($B36="","",VLOOKUP($B36,'3.工程情報'!$C$6:$D$501,2,FALSE))</f>
        <v/>
      </c>
      <c r="I36" s="228"/>
      <c r="J36" s="91" t="str">
        <f>IF($D36="","",VLOOKUP($D36,'6.標準時間'!$G$5:$I$10001,2,FALSE))</f>
        <v/>
      </c>
      <c r="K36" s="91" t="str">
        <f>IF($D36="","",VLOOKUP($D36,'6.標準時間'!$G$5:$I$10001,3,FALSE))</f>
        <v/>
      </c>
      <c r="L36" s="92" t="str">
        <f>IF($D36="","",VLOOKUP($D36,'8.工程・製品別原価'!$F$5:$J$10001,4,FALSE))</f>
        <v/>
      </c>
      <c r="M36" s="92" t="str">
        <f>IF($D36="","",VLOOKUP($D36,'8.工程・製品別原価'!$F$5:$J$10001,5,FALSE))</f>
        <v/>
      </c>
      <c r="N36" s="131" t="str">
        <f t="shared" si="3"/>
        <v/>
      </c>
    </row>
    <row r="37" spans="2:14">
      <c r="B37" s="173"/>
      <c r="C37" s="173"/>
      <c r="D37" s="89" t="str">
        <f t="shared" si="2"/>
        <v/>
      </c>
      <c r="E37" s="144">
        <v>9</v>
      </c>
      <c r="F37" s="214"/>
      <c r="G37" s="214"/>
      <c r="H37" s="227" t="str">
        <f>IF($B37="","",VLOOKUP($B37,'3.工程情報'!$C$6:$D$501,2,FALSE))</f>
        <v/>
      </c>
      <c r="I37" s="228"/>
      <c r="J37" s="91" t="str">
        <f>IF($D37="","",VLOOKUP($D37,'6.標準時間'!$G$5:$I$10001,2,FALSE))</f>
        <v/>
      </c>
      <c r="K37" s="91" t="str">
        <f>IF($D37="","",VLOOKUP($D37,'6.標準時間'!$G$5:$I$10001,3,FALSE))</f>
        <v/>
      </c>
      <c r="L37" s="92" t="str">
        <f>IF($D37="","",VLOOKUP($D37,'8.工程・製品別原価'!$F$5:$J$10001,4,FALSE))</f>
        <v/>
      </c>
      <c r="M37" s="92" t="str">
        <f>IF($D37="","",VLOOKUP($D37,'8.工程・製品別原価'!$F$5:$J$10001,5,FALSE))</f>
        <v/>
      </c>
      <c r="N37" s="131" t="str">
        <f t="shared" si="3"/>
        <v/>
      </c>
    </row>
    <row r="38" spans="2:14">
      <c r="B38" s="173"/>
      <c r="C38" s="173"/>
      <c r="D38" s="89" t="str">
        <f t="shared" si="2"/>
        <v/>
      </c>
      <c r="E38" s="144">
        <v>10</v>
      </c>
      <c r="F38" s="214"/>
      <c r="G38" s="214"/>
      <c r="H38" s="227" t="str">
        <f>IF($B38="","",VLOOKUP($B38,'3.工程情報'!$C$6:$D$501,2,FALSE))</f>
        <v/>
      </c>
      <c r="I38" s="228"/>
      <c r="J38" s="91" t="str">
        <f>IF($D38="","",VLOOKUP($D38,'6.標準時間'!$G$5:$I$10001,2,FALSE))</f>
        <v/>
      </c>
      <c r="K38" s="91" t="str">
        <f>IF($D38="","",VLOOKUP($D38,'6.標準時間'!$G$5:$I$10001,3,FALSE))</f>
        <v/>
      </c>
      <c r="L38" s="92" t="str">
        <f>IF($D38="","",VLOOKUP($D38,'8.工程・製品別原価'!$F$5:$J$10001,4,FALSE))</f>
        <v/>
      </c>
      <c r="M38" s="92" t="str">
        <f>IF($D38="","",VLOOKUP($D38,'8.工程・製品別原価'!$F$5:$J$10001,5,FALSE))</f>
        <v/>
      </c>
      <c r="N38" s="131" t="str">
        <f t="shared" si="3"/>
        <v/>
      </c>
    </row>
    <row r="39" spans="2:14">
      <c r="B39" s="173"/>
      <c r="C39" s="173"/>
      <c r="D39" s="89" t="str">
        <f t="shared" si="2"/>
        <v/>
      </c>
      <c r="E39" s="144">
        <v>11</v>
      </c>
      <c r="F39" s="214"/>
      <c r="G39" s="214"/>
      <c r="H39" s="227" t="str">
        <f>IF($B39="","",VLOOKUP($B39,'3.工程情報'!$C$6:$D$501,2,FALSE))</f>
        <v/>
      </c>
      <c r="I39" s="228"/>
      <c r="J39" s="91" t="str">
        <f>IF($D39="","",VLOOKUP($D39,'6.標準時間'!$G$5:$I$10001,2,FALSE))</f>
        <v/>
      </c>
      <c r="K39" s="91" t="str">
        <f>IF($D39="","",VLOOKUP($D39,'6.標準時間'!$G$5:$I$10001,3,FALSE))</f>
        <v/>
      </c>
      <c r="L39" s="92" t="str">
        <f>IF($D39="","",VLOOKUP($D39,'8.工程・製品別原価'!$F$5:$J$10001,4,FALSE))</f>
        <v/>
      </c>
      <c r="M39" s="92" t="str">
        <f>IF($D39="","",VLOOKUP($D39,'8.工程・製品別原価'!$F$5:$J$10001,5,FALSE))</f>
        <v/>
      </c>
      <c r="N39" s="131" t="str">
        <f t="shared" si="3"/>
        <v/>
      </c>
    </row>
    <row r="40" spans="2:14">
      <c r="B40" s="173"/>
      <c r="C40" s="173"/>
      <c r="D40" s="89" t="str">
        <f t="shared" si="2"/>
        <v/>
      </c>
      <c r="E40" s="144">
        <v>12</v>
      </c>
      <c r="F40" s="214"/>
      <c r="G40" s="214"/>
      <c r="H40" s="227" t="str">
        <f>IF($B40="","",VLOOKUP($B40,'3.工程情報'!$C$6:$D$501,2,FALSE))</f>
        <v/>
      </c>
      <c r="I40" s="228"/>
      <c r="J40" s="91" t="str">
        <f>IF($D40="","",VLOOKUP($D40,'6.標準時間'!$G$5:$I$10001,2,FALSE))</f>
        <v/>
      </c>
      <c r="K40" s="91" t="str">
        <f>IF($D40="","",VLOOKUP($D40,'6.標準時間'!$G$5:$I$10001,3,FALSE))</f>
        <v/>
      </c>
      <c r="L40" s="92" t="str">
        <f>IF($D40="","",VLOOKUP($D40,'8.工程・製品別原価'!$F$5:$J$10001,4,FALSE))</f>
        <v/>
      </c>
      <c r="M40" s="92" t="str">
        <f>IF($D40="","",VLOOKUP($D40,'8.工程・製品別原価'!$F$5:$J$10001,5,FALSE))</f>
        <v/>
      </c>
      <c r="N40" s="131" t="str">
        <f t="shared" si="3"/>
        <v/>
      </c>
    </row>
    <row r="41" spans="2:14">
      <c r="B41" s="173"/>
      <c r="C41" s="173"/>
      <c r="D41" s="89" t="str">
        <f t="shared" si="2"/>
        <v/>
      </c>
      <c r="E41" s="144">
        <v>13</v>
      </c>
      <c r="F41" s="214"/>
      <c r="G41" s="214"/>
      <c r="H41" s="227" t="str">
        <f>IF($B41="","",VLOOKUP($B41,'3.工程情報'!$C$6:$D$501,2,FALSE))</f>
        <v/>
      </c>
      <c r="I41" s="228"/>
      <c r="J41" s="91" t="str">
        <f>IF($D41="","",VLOOKUP($D41,'6.標準時間'!$G$5:$I$10001,2,FALSE))</f>
        <v/>
      </c>
      <c r="K41" s="91" t="str">
        <f>IF($D41="","",VLOOKUP($D41,'6.標準時間'!$G$5:$I$10001,3,FALSE))</f>
        <v/>
      </c>
      <c r="L41" s="92" t="str">
        <f>IF($D41="","",VLOOKUP($D41,'8.工程・製品別原価'!$F$5:$J$10001,4,FALSE))</f>
        <v/>
      </c>
      <c r="M41" s="92" t="str">
        <f>IF($D41="","",VLOOKUP($D41,'8.工程・製品別原価'!$F$5:$J$10001,5,FALSE))</f>
        <v/>
      </c>
      <c r="N41" s="131" t="str">
        <f t="shared" si="3"/>
        <v/>
      </c>
    </row>
    <row r="42" spans="2:14">
      <c r="B42" s="173"/>
      <c r="C42" s="173"/>
      <c r="D42" s="89" t="str">
        <f t="shared" si="2"/>
        <v/>
      </c>
      <c r="E42" s="144">
        <v>14</v>
      </c>
      <c r="F42" s="214"/>
      <c r="G42" s="214"/>
      <c r="H42" s="227" t="str">
        <f>IF($B42="","",VLOOKUP($B42,'3.工程情報'!$C$6:$D$501,2,FALSE))</f>
        <v/>
      </c>
      <c r="I42" s="228"/>
      <c r="J42" s="91" t="str">
        <f>IF($D42="","",VLOOKUP($D42,'6.標準時間'!$G$5:$I$10001,2,FALSE))</f>
        <v/>
      </c>
      <c r="K42" s="91" t="str">
        <f>IF($D42="","",VLOOKUP($D42,'6.標準時間'!$G$5:$I$10001,3,FALSE))</f>
        <v/>
      </c>
      <c r="L42" s="92" t="str">
        <f>IF($D42="","",VLOOKUP($D42,'8.工程・製品別原価'!$F$5:$J$10001,4,FALSE))</f>
        <v/>
      </c>
      <c r="M42" s="92" t="str">
        <f>IF($D42="","",VLOOKUP($D42,'8.工程・製品別原価'!$F$5:$J$10001,5,FALSE))</f>
        <v/>
      </c>
      <c r="N42" s="131" t="str">
        <f t="shared" si="3"/>
        <v/>
      </c>
    </row>
    <row r="43" spans="2:14">
      <c r="B43" s="173"/>
      <c r="C43" s="173"/>
      <c r="D43" s="89" t="str">
        <f t="shared" si="2"/>
        <v/>
      </c>
      <c r="E43" s="144">
        <v>15</v>
      </c>
      <c r="F43" s="214"/>
      <c r="G43" s="214"/>
      <c r="H43" s="227" t="str">
        <f>IF($B43="","",VLOOKUP($B43,'3.工程情報'!$C$6:$D$501,2,FALSE))</f>
        <v/>
      </c>
      <c r="I43" s="228"/>
      <c r="J43" s="91" t="str">
        <f>IF($D43="","",VLOOKUP($D43,'6.標準時間'!$G$5:$I$10001,2,FALSE))</f>
        <v/>
      </c>
      <c r="K43" s="91" t="str">
        <f>IF($D43="","",VLOOKUP($D43,'6.標準時間'!$G$5:$I$10001,3,FALSE))</f>
        <v/>
      </c>
      <c r="L43" s="92" t="str">
        <f>IF($D43="","",VLOOKUP($D43,'8.工程・製品別原価'!$F$5:$J$10001,4,FALSE))</f>
        <v/>
      </c>
      <c r="M43" s="92" t="str">
        <f>IF($D43="","",VLOOKUP($D43,'8.工程・製品別原価'!$F$5:$J$10001,5,FALSE))</f>
        <v/>
      </c>
      <c r="N43" s="131" t="str">
        <f t="shared" si="3"/>
        <v/>
      </c>
    </row>
    <row r="44" spans="2:14">
      <c r="B44" s="173"/>
      <c r="C44" s="173"/>
      <c r="D44" s="89" t="str">
        <f t="shared" si="2"/>
        <v/>
      </c>
      <c r="E44" s="144">
        <v>16</v>
      </c>
      <c r="F44" s="214"/>
      <c r="G44" s="214"/>
      <c r="H44" s="227" t="str">
        <f>IF($B44="","",VLOOKUP($B44,'3.工程情報'!$C$6:$D$501,2,FALSE))</f>
        <v/>
      </c>
      <c r="I44" s="228"/>
      <c r="J44" s="91" t="str">
        <f>IF($D44="","",VLOOKUP($D44,'6.標準時間'!$G$5:$I$10001,2,FALSE))</f>
        <v/>
      </c>
      <c r="K44" s="91" t="str">
        <f>IF($D44="","",VLOOKUP($D44,'6.標準時間'!$G$5:$I$10001,3,FALSE))</f>
        <v/>
      </c>
      <c r="L44" s="92" t="str">
        <f>IF($D44="","",VLOOKUP($D44,'8.工程・製品別原価'!$F$5:$J$10001,4,FALSE))</f>
        <v/>
      </c>
      <c r="M44" s="92" t="str">
        <f>IF($D44="","",VLOOKUP($D44,'8.工程・製品別原価'!$F$5:$J$10001,5,FALSE))</f>
        <v/>
      </c>
      <c r="N44" s="131" t="str">
        <f t="shared" si="3"/>
        <v/>
      </c>
    </row>
    <row r="45" spans="2:14">
      <c r="B45" s="173"/>
      <c r="C45" s="173"/>
      <c r="D45" s="89" t="str">
        <f t="shared" si="2"/>
        <v/>
      </c>
      <c r="E45" s="144">
        <v>17</v>
      </c>
      <c r="F45" s="214"/>
      <c r="G45" s="214"/>
      <c r="H45" s="227" t="str">
        <f>IF($B45="","",VLOOKUP($B45,'3.工程情報'!$C$6:$D$501,2,FALSE))</f>
        <v/>
      </c>
      <c r="I45" s="228"/>
      <c r="J45" s="91" t="str">
        <f>IF($D45="","",VLOOKUP($D45,'6.標準時間'!$G$5:$I$10001,2,FALSE))</f>
        <v/>
      </c>
      <c r="K45" s="91" t="str">
        <f>IF($D45="","",VLOOKUP($D45,'6.標準時間'!$G$5:$I$10001,3,FALSE))</f>
        <v/>
      </c>
      <c r="L45" s="92" t="str">
        <f>IF($D45="","",VLOOKUP($D45,'8.工程・製品別原価'!$F$5:$J$10001,4,FALSE))</f>
        <v/>
      </c>
      <c r="M45" s="92" t="str">
        <f>IF($D45="","",VLOOKUP($D45,'8.工程・製品別原価'!$F$5:$J$10001,5,FALSE))</f>
        <v/>
      </c>
      <c r="N45" s="131" t="str">
        <f t="shared" si="3"/>
        <v/>
      </c>
    </row>
    <row r="46" spans="2:14">
      <c r="B46" s="173"/>
      <c r="C46" s="173"/>
      <c r="D46" s="89" t="str">
        <f t="shared" si="2"/>
        <v/>
      </c>
      <c r="E46" s="144">
        <v>18</v>
      </c>
      <c r="F46" s="214"/>
      <c r="G46" s="214"/>
      <c r="H46" s="227" t="str">
        <f>IF($B46="","",VLOOKUP($B46,'3.工程情報'!$C$6:$D$501,2,FALSE))</f>
        <v/>
      </c>
      <c r="I46" s="228"/>
      <c r="J46" s="91"/>
      <c r="K46" s="91"/>
      <c r="L46" s="92" t="str">
        <f>IF($D46="","",VLOOKUP($D46,'8.工程・製品別原価'!$F$5:$J$10001,4,FALSE))</f>
        <v/>
      </c>
      <c r="M46" s="92" t="str">
        <f>IF($D46="","",VLOOKUP($D46,'8.工程・製品別原価'!$F$5:$J$10001,5,FALSE))</f>
        <v/>
      </c>
      <c r="N46" s="131" t="str">
        <f t="shared" si="3"/>
        <v/>
      </c>
    </row>
    <row r="47" spans="2:14">
      <c r="B47" s="173"/>
      <c r="C47" s="173"/>
      <c r="D47" s="89" t="str">
        <f t="shared" si="2"/>
        <v/>
      </c>
      <c r="E47" s="144">
        <v>19</v>
      </c>
      <c r="F47" s="214"/>
      <c r="G47" s="214"/>
      <c r="H47" s="227" t="str">
        <f>IF($B47="","",VLOOKUP($B47,'3.工程情報'!$C$6:$D$501,2,FALSE))</f>
        <v/>
      </c>
      <c r="I47" s="228"/>
      <c r="J47" s="91"/>
      <c r="K47" s="91"/>
      <c r="L47" s="92" t="str">
        <f>IF($D47="","",VLOOKUP($D47,'8.工程・製品別原価'!$F$5:$J$10001,4,FALSE))</f>
        <v/>
      </c>
      <c r="M47" s="92" t="str">
        <f>IF($D47="","",VLOOKUP($D47,'8.工程・製品別原価'!$F$5:$J$10001,5,FALSE))</f>
        <v/>
      </c>
      <c r="N47" s="131" t="str">
        <f t="shared" si="3"/>
        <v/>
      </c>
    </row>
    <row r="48" spans="2:14">
      <c r="B48" s="173"/>
      <c r="C48" s="173"/>
      <c r="D48" s="89" t="str">
        <f t="shared" si="2"/>
        <v/>
      </c>
      <c r="E48" s="144">
        <v>20</v>
      </c>
      <c r="F48" s="214"/>
      <c r="G48" s="214"/>
      <c r="H48" s="227" t="str">
        <f>IF($B48="","",VLOOKUP($B48,'3.工程情報'!$C$6:$D$501,2,FALSE))</f>
        <v/>
      </c>
      <c r="I48" s="228"/>
      <c r="J48" s="91" t="str">
        <f>IF($D48="","",VLOOKUP($D48,'6.標準時間'!$G$5:$I$10001,2,FALSE))</f>
        <v/>
      </c>
      <c r="K48" s="91" t="str">
        <f>IF($D48="","",VLOOKUP($D48,'6.標準時間'!$G$5:$I$10001,3,FALSE))</f>
        <v/>
      </c>
      <c r="L48" s="92" t="str">
        <f>IF($D48="","",VLOOKUP($D48,'8.工程・製品別原価'!$F$5:$J$10001,4,FALSE))</f>
        <v/>
      </c>
      <c r="M48" s="92" t="str">
        <f>IF($D48="","",VLOOKUP($D48,'8.工程・製品別原価'!$F$5:$J$10001,5,FALSE))</f>
        <v/>
      </c>
      <c r="N48" s="131" t="str">
        <f t="shared" si="3"/>
        <v/>
      </c>
    </row>
    <row r="49" spans="2:14">
      <c r="B49" s="173"/>
      <c r="C49" s="173"/>
      <c r="D49" s="89" t="str">
        <f t="shared" si="2"/>
        <v/>
      </c>
      <c r="E49" s="144">
        <v>21</v>
      </c>
      <c r="F49" s="214"/>
      <c r="G49" s="214"/>
      <c r="H49" s="227" t="str">
        <f>IF($B49="","",VLOOKUP($B49,'3.工程情報'!$C$6:$D$501,2,FALSE))</f>
        <v/>
      </c>
      <c r="I49" s="228"/>
      <c r="J49" s="91" t="str">
        <f>IF($D49="","",VLOOKUP($D49,'6.標準時間'!$G$5:$I$10001,2,FALSE))</f>
        <v/>
      </c>
      <c r="K49" s="91" t="str">
        <f>IF($D49="","",VLOOKUP($D49,'6.標準時間'!$G$5:$I$10001,3,FALSE))</f>
        <v/>
      </c>
      <c r="L49" s="92" t="str">
        <f>IF($D49="","",VLOOKUP($D49,'8.工程・製品別原価'!$F$5:$J$10001,4,FALSE))</f>
        <v/>
      </c>
      <c r="M49" s="92" t="str">
        <f>IF($D49="","",VLOOKUP($D49,'8.工程・製品別原価'!$F$5:$J$10001,5,FALSE))</f>
        <v/>
      </c>
      <c r="N49" s="131" t="str">
        <f t="shared" si="3"/>
        <v/>
      </c>
    </row>
    <row r="50" spans="2:14">
      <c r="B50" s="173"/>
      <c r="C50" s="173"/>
      <c r="D50" s="89" t="str">
        <f t="shared" si="2"/>
        <v/>
      </c>
      <c r="E50" s="144">
        <v>22</v>
      </c>
      <c r="F50" s="214"/>
      <c r="G50" s="214"/>
      <c r="H50" s="226" t="str">
        <f>IF($B50="","",VLOOKUP($B50,'3.工程情報'!$C$6:$D$501,2,FALSE))</f>
        <v/>
      </c>
      <c r="I50" s="226"/>
      <c r="J50" s="91" t="str">
        <f>IF($D50="","",VLOOKUP($D50,'6.標準時間'!$G$5:$I$10001,2,FALSE))</f>
        <v/>
      </c>
      <c r="K50" s="91" t="str">
        <f>IF($D50="","",VLOOKUP($D50,'6.標準時間'!$G$5:$I$10001,3,FALSE))</f>
        <v/>
      </c>
      <c r="L50" s="92" t="str">
        <f>IF($D50="","",VLOOKUP($D50,'8.工程・製品別原価'!$F$5:$J$10001,4,FALSE))</f>
        <v/>
      </c>
      <c r="M50" s="92" t="str">
        <f>IF($D50="","",VLOOKUP($D50,'8.工程・製品別原価'!$F$5:$J$10001,5,FALSE))</f>
        <v/>
      </c>
      <c r="N50" s="131" t="str">
        <f t="shared" si="3"/>
        <v/>
      </c>
    </row>
    <row r="51" spans="2:14">
      <c r="M51" s="135" t="s">
        <v>126</v>
      </c>
      <c r="N51" s="131">
        <f>SUM(N29:N50)</f>
        <v>946046.19960206258</v>
      </c>
    </row>
    <row r="52" spans="2:14" ht="14.4">
      <c r="E52" s="83" t="s">
        <v>113</v>
      </c>
      <c r="J52" s="83" t="s">
        <v>79</v>
      </c>
    </row>
    <row r="53" spans="2:14">
      <c r="E53" s="233" t="s">
        <v>105</v>
      </c>
      <c r="F53" s="234"/>
      <c r="G53" s="148" t="s">
        <v>156</v>
      </c>
      <c r="H53" s="118" t="s">
        <v>106</v>
      </c>
      <c r="I53" s="118" t="s">
        <v>108</v>
      </c>
      <c r="J53" s="122" t="str">
        <f>E11</f>
        <v>原材料費</v>
      </c>
      <c r="K53" s="122"/>
      <c r="L53" s="94"/>
      <c r="M53" s="146" t="s">
        <v>80</v>
      </c>
      <c r="N53" s="131">
        <f>I25</f>
        <v>24000</v>
      </c>
    </row>
    <row r="54" spans="2:14">
      <c r="E54" s="235"/>
      <c r="F54" s="236"/>
      <c r="G54" s="149" t="s">
        <v>157</v>
      </c>
      <c r="H54" s="119" t="s">
        <v>107</v>
      </c>
      <c r="I54" s="120" t="s">
        <v>109</v>
      </c>
      <c r="J54" s="122" t="str">
        <f>J10</f>
        <v>購入部品費</v>
      </c>
      <c r="K54" s="122"/>
      <c r="L54" s="94"/>
      <c r="M54" s="136" t="s">
        <v>128</v>
      </c>
      <c r="N54" s="131">
        <f>N19</f>
        <v>100000</v>
      </c>
    </row>
    <row r="55" spans="2:14">
      <c r="E55" s="217" t="s">
        <v>111</v>
      </c>
      <c r="F55" s="218"/>
      <c r="G55" s="86">
        <v>16</v>
      </c>
      <c r="H55" s="87">
        <v>3800</v>
      </c>
      <c r="I55" s="134">
        <f>IF(E55="","",G55*H55)</f>
        <v>60800</v>
      </c>
      <c r="J55" s="121" t="str">
        <f>J19</f>
        <v>外注加工費</v>
      </c>
      <c r="K55" s="122"/>
      <c r="L55" s="94"/>
      <c r="M55" s="136" t="s">
        <v>129</v>
      </c>
      <c r="N55" s="131">
        <f>N25</f>
        <v>80000</v>
      </c>
    </row>
    <row r="56" spans="2:14">
      <c r="E56" s="217" t="s">
        <v>112</v>
      </c>
      <c r="F56" s="218"/>
      <c r="G56" s="88">
        <v>16</v>
      </c>
      <c r="H56" s="87">
        <v>3800</v>
      </c>
      <c r="I56" s="134">
        <f>IF(E56="","",G56*H56)</f>
        <v>60800</v>
      </c>
      <c r="J56" s="156" t="s">
        <v>165</v>
      </c>
      <c r="K56" s="122"/>
      <c r="L56" s="94"/>
      <c r="M56" s="146" t="s">
        <v>81</v>
      </c>
      <c r="N56" s="131">
        <f>SUM(N53:N55)</f>
        <v>204000</v>
      </c>
    </row>
    <row r="57" spans="2:14">
      <c r="E57" s="217"/>
      <c r="F57" s="218"/>
      <c r="G57" s="88"/>
      <c r="H57" s="84"/>
      <c r="I57" s="134" t="str">
        <f>IF(E57="","",G57*H57)</f>
        <v/>
      </c>
      <c r="J57" s="121" t="str">
        <f>E26</f>
        <v>加工費</v>
      </c>
      <c r="K57" s="122"/>
      <c r="L57" s="94"/>
      <c r="M57" s="136" t="s">
        <v>130</v>
      </c>
      <c r="N57" s="131">
        <f>N51</f>
        <v>946046.19960206258</v>
      </c>
    </row>
    <row r="58" spans="2:14">
      <c r="E58" s="217"/>
      <c r="F58" s="218"/>
      <c r="G58" s="88"/>
      <c r="H58" s="84"/>
      <c r="I58" s="134" t="str">
        <f>IF(E58="","",G58*H58)</f>
        <v/>
      </c>
      <c r="J58" s="127" t="str">
        <f>E52</f>
        <v>設計製作費　等</v>
      </c>
      <c r="K58" s="122"/>
      <c r="L58" s="94"/>
      <c r="M58" s="137" t="s">
        <v>134</v>
      </c>
      <c r="N58" s="131">
        <f>I60</f>
        <v>121600</v>
      </c>
    </row>
    <row r="59" spans="2:14">
      <c r="E59" s="214"/>
      <c r="F59" s="214"/>
      <c r="G59" s="88"/>
      <c r="H59" s="84"/>
      <c r="I59" s="134" t="str">
        <f>IF(E59="","",G59*H59)</f>
        <v/>
      </c>
      <c r="J59" s="121" t="s">
        <v>82</v>
      </c>
      <c r="K59" s="122"/>
      <c r="L59" s="90">
        <v>10.3</v>
      </c>
      <c r="M59" s="136" t="s">
        <v>131</v>
      </c>
      <c r="N59" s="131">
        <f>(N57+N58)*(L59/100)</f>
        <v>109967.55855901245</v>
      </c>
    </row>
    <row r="60" spans="2:14">
      <c r="H60" s="135" t="s">
        <v>127</v>
      </c>
      <c r="I60" s="131">
        <f>SUM(I55:I59)</f>
        <v>121600</v>
      </c>
      <c r="J60" s="156" t="s">
        <v>164</v>
      </c>
      <c r="K60" s="122"/>
      <c r="L60" s="94"/>
      <c r="M60" s="136" t="s">
        <v>132</v>
      </c>
      <c r="N60" s="131">
        <f>N57+N59</f>
        <v>1056013.7581610749</v>
      </c>
    </row>
    <row r="61" spans="2:14">
      <c r="J61" s="121" t="s">
        <v>83</v>
      </c>
      <c r="K61" s="122"/>
      <c r="L61" s="90">
        <v>5</v>
      </c>
      <c r="M61" s="136" t="s">
        <v>133</v>
      </c>
      <c r="N61" s="131">
        <f>N60*(L61/100)</f>
        <v>52800.687908053747</v>
      </c>
    </row>
    <row r="62" spans="2:14">
      <c r="J62" s="127" t="s">
        <v>94</v>
      </c>
      <c r="K62" s="122"/>
      <c r="L62" s="94"/>
      <c r="M62" s="146" t="s">
        <v>84</v>
      </c>
      <c r="N62" s="132">
        <v>0</v>
      </c>
    </row>
    <row r="63" spans="2:14" ht="18" customHeight="1">
      <c r="J63" s="212" t="s">
        <v>85</v>
      </c>
      <c r="K63" s="213"/>
      <c r="L63" s="138" t="s">
        <v>135</v>
      </c>
      <c r="M63" s="123"/>
      <c r="N63" s="133">
        <f>N56+N57+N58+N59+N61+N62</f>
        <v>1434414.4460691288</v>
      </c>
    </row>
  </sheetData>
  <sheetProtection algorithmName="SHA-512" hashValue="cef3Kei3mDByHu+4WIuvNS77IS0Ox6Ic5USwtsO968ZL5tUkc/gnTYCZbgd97FN71rmOIOttREQ1oPjcU1MqQg==" saltValue="8imYltEnkZQHa/UMazuewA==" spinCount="100000" sheet="1" objects="1" scenarios="1"/>
  <mergeCells count="93">
    <mergeCell ref="E1:N1"/>
    <mergeCell ref="E8:F8"/>
    <mergeCell ref="G8:I8"/>
    <mergeCell ref="L8:N8"/>
    <mergeCell ref="E53:F54"/>
    <mergeCell ref="H4:J4"/>
    <mergeCell ref="K4:K6"/>
    <mergeCell ref="L4:L6"/>
    <mergeCell ref="M4:M6"/>
    <mergeCell ref="H5:J6"/>
    <mergeCell ref="E9:F9"/>
    <mergeCell ref="G9:I9"/>
    <mergeCell ref="L9:N9"/>
    <mergeCell ref="J11:K11"/>
    <mergeCell ref="E12:F12"/>
    <mergeCell ref="J12:K12"/>
    <mergeCell ref="E13:F13"/>
    <mergeCell ref="J13:K13"/>
    <mergeCell ref="E14:F14"/>
    <mergeCell ref="J14:K14"/>
    <mergeCell ref="E15:F15"/>
    <mergeCell ref="J15:K15"/>
    <mergeCell ref="E22:F22"/>
    <mergeCell ref="J22:K22"/>
    <mergeCell ref="E16:F16"/>
    <mergeCell ref="J16:K16"/>
    <mergeCell ref="E17:F17"/>
    <mergeCell ref="J17:K17"/>
    <mergeCell ref="E18:F18"/>
    <mergeCell ref="J18:K18"/>
    <mergeCell ref="E19:F19"/>
    <mergeCell ref="E20:F20"/>
    <mergeCell ref="J20:K20"/>
    <mergeCell ref="E21:F21"/>
    <mergeCell ref="J21:K21"/>
    <mergeCell ref="E23:F23"/>
    <mergeCell ref="J23:K23"/>
    <mergeCell ref="E24:F24"/>
    <mergeCell ref="J24:K24"/>
    <mergeCell ref="E27:E28"/>
    <mergeCell ref="F27:G28"/>
    <mergeCell ref="H27:I28"/>
    <mergeCell ref="J27:K27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F34:G34"/>
    <mergeCell ref="H34:I34"/>
    <mergeCell ref="F35:G35"/>
    <mergeCell ref="H35:I35"/>
    <mergeCell ref="F36:G36"/>
    <mergeCell ref="H36:I36"/>
    <mergeCell ref="F37:G37"/>
    <mergeCell ref="H37:I37"/>
    <mergeCell ref="F38:G38"/>
    <mergeCell ref="H38:I38"/>
    <mergeCell ref="F39:G39"/>
    <mergeCell ref="H39:I39"/>
    <mergeCell ref="F40:G40"/>
    <mergeCell ref="H40:I40"/>
    <mergeCell ref="F41:G41"/>
    <mergeCell ref="H41:I41"/>
    <mergeCell ref="F42:G42"/>
    <mergeCell ref="H42:I42"/>
    <mergeCell ref="F43:G43"/>
    <mergeCell ref="H43:I43"/>
    <mergeCell ref="F44:G44"/>
    <mergeCell ref="H44:I44"/>
    <mergeCell ref="F45:G45"/>
    <mergeCell ref="H45:I45"/>
    <mergeCell ref="F46:G46"/>
    <mergeCell ref="H46:I46"/>
    <mergeCell ref="F47:G47"/>
    <mergeCell ref="H47:I47"/>
    <mergeCell ref="F48:G48"/>
    <mergeCell ref="H48:I48"/>
    <mergeCell ref="F49:G49"/>
    <mergeCell ref="H49:I49"/>
    <mergeCell ref="E59:F59"/>
    <mergeCell ref="J63:K63"/>
    <mergeCell ref="F50:G50"/>
    <mergeCell ref="H50:I50"/>
    <mergeCell ref="E55:F55"/>
    <mergeCell ref="E56:F56"/>
    <mergeCell ref="E57:F57"/>
    <mergeCell ref="E58:F58"/>
  </mergeCells>
  <phoneticPr fontId="6"/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&amp;C&amp;"Meiryo UI,標準"&amp;P&amp;R&amp;"Meiryo UI,標準"(C) MG'sコンサルティング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pageSetUpPr fitToPage="1"/>
  </sheetPr>
  <dimension ref="B1:Q63"/>
  <sheetViews>
    <sheetView showGridLines="0" topLeftCell="A2" zoomScaleNormal="100" workbookViewId="0">
      <selection activeCell="L2" sqref="L2"/>
    </sheetView>
  </sheetViews>
  <sheetFormatPr defaultColWidth="9" defaultRowHeight="13.2"/>
  <cols>
    <col min="1" max="1" width="1.21875" style="81" customWidth="1"/>
    <col min="2" max="2" width="13.44140625" style="81" customWidth="1"/>
    <col min="3" max="3" width="15.21875" style="81" customWidth="1"/>
    <col min="4" max="4" width="13.44140625" style="81" hidden="1" customWidth="1"/>
    <col min="5" max="5" width="4.77734375" style="81" customWidth="1"/>
    <col min="6" max="8" width="10.6640625" style="81" customWidth="1"/>
    <col min="9" max="9" width="11.44140625" style="81" customWidth="1"/>
    <col min="10" max="13" width="10.6640625" style="81" customWidth="1"/>
    <col min="14" max="14" width="12.88671875" style="81" customWidth="1"/>
    <col min="15" max="16" width="10.6640625" style="81" customWidth="1"/>
    <col min="17" max="17" width="14.6640625" style="81" customWidth="1"/>
    <col min="18" max="18" width="13.21875" style="81" customWidth="1"/>
    <col min="19" max="16384" width="9" style="81"/>
  </cols>
  <sheetData>
    <row r="1" spans="2:17" ht="23.4">
      <c r="B1" s="93"/>
      <c r="C1" s="93"/>
      <c r="D1" s="93"/>
      <c r="E1" s="232" t="s">
        <v>62</v>
      </c>
      <c r="F1" s="232"/>
      <c r="G1" s="232"/>
      <c r="H1" s="232"/>
      <c r="I1" s="232"/>
      <c r="J1" s="232"/>
      <c r="K1" s="232"/>
      <c r="L1" s="232"/>
      <c r="M1" s="232"/>
      <c r="N1" s="232"/>
      <c r="O1" s="93"/>
      <c r="P1" s="93"/>
      <c r="Q1" s="93"/>
    </row>
    <row r="2" spans="2:17">
      <c r="L2" s="155" t="s">
        <v>163</v>
      </c>
      <c r="M2" s="126"/>
      <c r="N2" s="139"/>
    </row>
    <row r="3" spans="2:17">
      <c r="E3" s="125" t="s">
        <v>66</v>
      </c>
      <c r="K3" s="144" t="s">
        <v>63</v>
      </c>
      <c r="L3" s="144" t="s">
        <v>64</v>
      </c>
      <c r="M3" s="144" t="s">
        <v>65</v>
      </c>
      <c r="N3" s="140"/>
    </row>
    <row r="4" spans="2:17">
      <c r="F4" s="154" t="s">
        <v>161</v>
      </c>
      <c r="H4" s="237" t="s">
        <v>90</v>
      </c>
      <c r="I4" s="238"/>
      <c r="J4" s="239"/>
      <c r="K4" s="209"/>
      <c r="L4" s="209"/>
      <c r="M4" s="209"/>
    </row>
    <row r="5" spans="2:17">
      <c r="E5" s="125"/>
      <c r="F5" s="154" t="s">
        <v>162</v>
      </c>
      <c r="H5" s="245"/>
      <c r="I5" s="246"/>
      <c r="J5" s="247"/>
      <c r="K5" s="210"/>
      <c r="L5" s="210"/>
      <c r="M5" s="210"/>
    </row>
    <row r="6" spans="2:17">
      <c r="H6" s="248"/>
      <c r="I6" s="249"/>
      <c r="J6" s="250"/>
      <c r="K6" s="211"/>
      <c r="L6" s="211"/>
      <c r="M6" s="211"/>
    </row>
    <row r="7" spans="2:17" ht="6.75" customHeight="1">
      <c r="N7" s="82"/>
      <c r="O7" s="82"/>
      <c r="P7" s="82"/>
    </row>
    <row r="8" spans="2:17">
      <c r="E8" s="237" t="s">
        <v>6</v>
      </c>
      <c r="F8" s="239"/>
      <c r="G8" s="208" t="s">
        <v>89</v>
      </c>
      <c r="H8" s="208"/>
      <c r="I8" s="208"/>
      <c r="J8" s="141" t="s">
        <v>114</v>
      </c>
      <c r="L8" s="237" t="s">
        <v>67</v>
      </c>
      <c r="M8" s="238"/>
      <c r="N8" s="239"/>
    </row>
    <row r="9" spans="2:17">
      <c r="E9" s="267" t="s">
        <v>49</v>
      </c>
      <c r="F9" s="261"/>
      <c r="G9" s="254" t="s">
        <v>158</v>
      </c>
      <c r="H9" s="258"/>
      <c r="I9" s="258"/>
      <c r="J9" s="150">
        <v>1</v>
      </c>
      <c r="L9" s="259"/>
      <c r="M9" s="260"/>
      <c r="N9" s="261"/>
    </row>
    <row r="10" spans="2:17" ht="14.4">
      <c r="J10" s="83" t="s">
        <v>118</v>
      </c>
      <c r="K10" s="83"/>
    </row>
    <row r="11" spans="2:17" ht="14.4">
      <c r="E11" s="83" t="s">
        <v>68</v>
      </c>
      <c r="F11" s="83"/>
      <c r="G11" s="98" t="s">
        <v>123</v>
      </c>
      <c r="H11" s="98" t="s">
        <v>116</v>
      </c>
      <c r="I11" s="129" t="s">
        <v>108</v>
      </c>
      <c r="J11" s="230" t="s">
        <v>119</v>
      </c>
      <c r="K11" s="231"/>
      <c r="L11" s="98" t="s">
        <v>115</v>
      </c>
      <c r="M11" s="98" t="s">
        <v>116</v>
      </c>
      <c r="N11" s="98" t="s">
        <v>122</v>
      </c>
    </row>
    <row r="12" spans="2:17">
      <c r="E12" s="237" t="s">
        <v>69</v>
      </c>
      <c r="F12" s="239"/>
      <c r="G12" s="128" t="s">
        <v>136</v>
      </c>
      <c r="H12" s="96" t="s">
        <v>70</v>
      </c>
      <c r="I12" s="97" t="s">
        <v>71</v>
      </c>
      <c r="J12" s="257" t="s">
        <v>154</v>
      </c>
      <c r="K12" s="222"/>
      <c r="L12" s="84">
        <v>1</v>
      </c>
      <c r="M12" s="158">
        <v>100000</v>
      </c>
      <c r="N12" s="131">
        <f>L12*M12</f>
        <v>100000</v>
      </c>
    </row>
    <row r="13" spans="2:17">
      <c r="E13" s="254" t="s">
        <v>153</v>
      </c>
      <c r="F13" s="222"/>
      <c r="G13" s="84">
        <v>20</v>
      </c>
      <c r="H13" s="159">
        <v>1200</v>
      </c>
      <c r="I13" s="130">
        <f>G13*H13</f>
        <v>24000</v>
      </c>
      <c r="J13" s="256"/>
      <c r="K13" s="222"/>
      <c r="L13" s="84"/>
      <c r="M13" s="158"/>
      <c r="N13" s="131">
        <f t="shared" ref="N13:N18" si="0">L13*M13</f>
        <v>0</v>
      </c>
    </row>
    <row r="14" spans="2:17">
      <c r="E14" s="221"/>
      <c r="F14" s="222"/>
      <c r="G14" s="84"/>
      <c r="H14" s="159"/>
      <c r="I14" s="130">
        <f t="shared" ref="I14:I24" si="1">G14*H14</f>
        <v>0</v>
      </c>
      <c r="J14" s="256"/>
      <c r="K14" s="222"/>
      <c r="L14" s="84"/>
      <c r="M14" s="158"/>
      <c r="N14" s="131">
        <f t="shared" si="0"/>
        <v>0</v>
      </c>
    </row>
    <row r="15" spans="2:17">
      <c r="E15" s="221"/>
      <c r="F15" s="222"/>
      <c r="G15" s="84"/>
      <c r="H15" s="159"/>
      <c r="I15" s="130">
        <f t="shared" si="1"/>
        <v>0</v>
      </c>
      <c r="J15" s="256"/>
      <c r="K15" s="222"/>
      <c r="L15" s="84"/>
      <c r="M15" s="158"/>
      <c r="N15" s="131">
        <f t="shared" si="0"/>
        <v>0</v>
      </c>
    </row>
    <row r="16" spans="2:17">
      <c r="E16" s="221"/>
      <c r="F16" s="222"/>
      <c r="G16" s="84"/>
      <c r="H16" s="159"/>
      <c r="I16" s="130">
        <f t="shared" si="1"/>
        <v>0</v>
      </c>
      <c r="J16" s="256"/>
      <c r="K16" s="222"/>
      <c r="L16" s="84"/>
      <c r="M16" s="158"/>
      <c r="N16" s="131">
        <f t="shared" si="0"/>
        <v>0</v>
      </c>
    </row>
    <row r="17" spans="2:17">
      <c r="E17" s="221"/>
      <c r="F17" s="222"/>
      <c r="G17" s="84"/>
      <c r="H17" s="159"/>
      <c r="I17" s="130">
        <f t="shared" si="1"/>
        <v>0</v>
      </c>
      <c r="J17" s="256"/>
      <c r="K17" s="222"/>
      <c r="L17" s="84"/>
      <c r="M17" s="158"/>
      <c r="N17" s="131">
        <f t="shared" si="0"/>
        <v>0</v>
      </c>
    </row>
    <row r="18" spans="2:17">
      <c r="E18" s="221"/>
      <c r="F18" s="222"/>
      <c r="G18" s="84"/>
      <c r="H18" s="159"/>
      <c r="I18" s="130">
        <f t="shared" si="1"/>
        <v>0</v>
      </c>
      <c r="J18" s="256"/>
      <c r="K18" s="222"/>
      <c r="L18" s="84"/>
      <c r="M18" s="158"/>
      <c r="N18" s="131">
        <f t="shared" si="0"/>
        <v>0</v>
      </c>
    </row>
    <row r="19" spans="2:17" ht="14.4">
      <c r="E19" s="221"/>
      <c r="F19" s="222"/>
      <c r="G19" s="84"/>
      <c r="H19" s="159"/>
      <c r="I19" s="130">
        <f t="shared" si="1"/>
        <v>0</v>
      </c>
      <c r="J19" s="83" t="s">
        <v>120</v>
      </c>
      <c r="K19" s="83"/>
      <c r="L19" s="160"/>
      <c r="M19" s="135" t="s">
        <v>124</v>
      </c>
      <c r="N19" s="131">
        <f>SUM(N12:N18)</f>
        <v>100000</v>
      </c>
      <c r="O19" s="124"/>
    </row>
    <row r="20" spans="2:17">
      <c r="E20" s="221"/>
      <c r="F20" s="222"/>
      <c r="G20" s="84"/>
      <c r="H20" s="159"/>
      <c r="I20" s="130">
        <f t="shared" si="1"/>
        <v>0</v>
      </c>
      <c r="J20" s="230" t="s">
        <v>117</v>
      </c>
      <c r="K20" s="231"/>
      <c r="L20" s="98" t="s">
        <v>115</v>
      </c>
      <c r="M20" s="98" t="s">
        <v>116</v>
      </c>
      <c r="N20" s="98" t="s">
        <v>122</v>
      </c>
    </row>
    <row r="21" spans="2:17">
      <c r="E21" s="221"/>
      <c r="F21" s="222"/>
      <c r="G21" s="84"/>
      <c r="H21" s="159"/>
      <c r="I21" s="130">
        <f t="shared" si="1"/>
        <v>0</v>
      </c>
      <c r="J21" s="257" t="s">
        <v>155</v>
      </c>
      <c r="K21" s="222"/>
      <c r="L21" s="84">
        <v>1</v>
      </c>
      <c r="M21" s="158">
        <v>80000</v>
      </c>
      <c r="N21" s="131">
        <f>L21*M21</f>
        <v>80000</v>
      </c>
    </row>
    <row r="22" spans="2:17">
      <c r="E22" s="221"/>
      <c r="F22" s="222"/>
      <c r="G22" s="84"/>
      <c r="H22" s="159"/>
      <c r="I22" s="130">
        <f t="shared" si="1"/>
        <v>0</v>
      </c>
      <c r="J22" s="256"/>
      <c r="K22" s="222"/>
      <c r="L22" s="84"/>
      <c r="M22" s="158"/>
      <c r="N22" s="131">
        <f>L22*M22</f>
        <v>0</v>
      </c>
    </row>
    <row r="23" spans="2:17">
      <c r="E23" s="221"/>
      <c r="F23" s="222"/>
      <c r="G23" s="84"/>
      <c r="H23" s="159"/>
      <c r="I23" s="130">
        <f t="shared" si="1"/>
        <v>0</v>
      </c>
      <c r="J23" s="256"/>
      <c r="K23" s="222"/>
      <c r="L23" s="84"/>
      <c r="M23" s="158"/>
      <c r="N23" s="131">
        <f>L23*M23</f>
        <v>0</v>
      </c>
    </row>
    <row r="24" spans="2:17">
      <c r="E24" s="221"/>
      <c r="F24" s="222"/>
      <c r="G24" s="84"/>
      <c r="H24" s="159"/>
      <c r="I24" s="130">
        <f t="shared" si="1"/>
        <v>0</v>
      </c>
      <c r="J24" s="256"/>
      <c r="K24" s="222"/>
      <c r="L24" s="84"/>
      <c r="M24" s="158"/>
      <c r="N24" s="131">
        <f>L24*M24</f>
        <v>0</v>
      </c>
    </row>
    <row r="25" spans="2:17">
      <c r="E25" s="151"/>
      <c r="F25" s="151"/>
      <c r="G25" s="151"/>
      <c r="H25" s="152" t="s">
        <v>72</v>
      </c>
      <c r="I25" s="131">
        <f>SUM(I13:I24)</f>
        <v>24000</v>
      </c>
      <c r="M25" s="135" t="s">
        <v>125</v>
      </c>
      <c r="N25" s="131">
        <f>SUM(N21:N24)</f>
        <v>80000</v>
      </c>
    </row>
    <row r="26" spans="2:17" ht="14.4">
      <c r="E26" s="153" t="s">
        <v>73</v>
      </c>
      <c r="F26" s="151"/>
      <c r="G26" s="151"/>
      <c r="H26" s="151"/>
      <c r="Q26" s="124"/>
    </row>
    <row r="27" spans="2:17">
      <c r="E27" s="208" t="s">
        <v>74</v>
      </c>
      <c r="F27" s="215" t="s">
        <v>117</v>
      </c>
      <c r="G27" s="215"/>
      <c r="H27" s="223" t="s">
        <v>193</v>
      </c>
      <c r="I27" s="208"/>
      <c r="J27" s="243" t="str">
        <f>"加工・作業時間("&amp;'2.会社基本情報'!$C$4&amp;")"</f>
        <v>加工・作業時間(分)</v>
      </c>
      <c r="K27" s="266"/>
      <c r="L27" s="157" t="s">
        <v>75</v>
      </c>
      <c r="M27" s="157" t="s">
        <v>76</v>
      </c>
      <c r="N27" s="157" t="s">
        <v>77</v>
      </c>
    </row>
    <row r="28" spans="2:17">
      <c r="B28" s="144" t="s">
        <v>5</v>
      </c>
      <c r="C28" s="188" t="s">
        <v>191</v>
      </c>
      <c r="D28" s="85" t="s">
        <v>86</v>
      </c>
      <c r="E28" s="208"/>
      <c r="F28" s="215"/>
      <c r="G28" s="215"/>
      <c r="H28" s="208"/>
      <c r="I28" s="208"/>
      <c r="J28" s="145" t="s">
        <v>78</v>
      </c>
      <c r="K28" s="175" t="s">
        <v>182</v>
      </c>
      <c r="L28" s="120" t="s">
        <v>110</v>
      </c>
      <c r="M28" s="120" t="s">
        <v>110</v>
      </c>
      <c r="N28" s="177" t="s">
        <v>181</v>
      </c>
    </row>
    <row r="29" spans="2:17">
      <c r="B29" s="172" t="s">
        <v>172</v>
      </c>
      <c r="C29" s="172" t="s">
        <v>194</v>
      </c>
      <c r="D29" s="89" t="str">
        <f>IF(OR(C29="",B29=""),"",B29&amp;C29)</f>
        <v>CAD-1A001</v>
      </c>
      <c r="E29" s="144">
        <v>1</v>
      </c>
      <c r="F29" s="265" t="s">
        <v>152</v>
      </c>
      <c r="G29" s="262"/>
      <c r="H29" s="227" t="str">
        <f>IF($B29="","",VLOOKUP($B29,'3.工程情報'!$C$6:$D$501,2,FALSE))</f>
        <v>3D CAD CAM</v>
      </c>
      <c r="I29" s="228"/>
      <c r="J29" s="91">
        <f>IF($D29="","",VLOOKUP($D29,'6.標準時間'!$G$5:$I$10001,2,FALSE))</f>
        <v>1500</v>
      </c>
      <c r="K29" s="91">
        <f>IF($D29="","",VLOOKUP($D29,'6.標準時間'!$G$5:$I$10001,3,FALSE))</f>
        <v>1500</v>
      </c>
      <c r="L29" s="92">
        <f>IF($D29="","",VLOOKUP($D29,'8.工程・製品別原価'!$F$5:$J$10001,4,FALSE))</f>
        <v>102.75190614850574</v>
      </c>
      <c r="M29" s="92">
        <f>IF($D29="","",VLOOKUP($D29,'8.工程・製品別原価'!$F$5:$J$10001,5,FALSE))</f>
        <v>94.272001994515094</v>
      </c>
      <c r="N29" s="131">
        <f>IF(B29="","",(J29*L29)+(K29*M29))</f>
        <v>295535.86221453128</v>
      </c>
    </row>
    <row r="30" spans="2:17">
      <c r="B30" s="172" t="s">
        <v>145</v>
      </c>
      <c r="C30" s="172" t="s">
        <v>194</v>
      </c>
      <c r="D30" s="89" t="str">
        <f t="shared" ref="D30:D50" si="2">IF(OR(C30="",B30=""),"",B30&amp;C30)</f>
        <v>AA-101A001</v>
      </c>
      <c r="E30" s="144">
        <v>2</v>
      </c>
      <c r="F30" s="265" t="s">
        <v>152</v>
      </c>
      <c r="G30" s="262"/>
      <c r="H30" s="227" t="str">
        <f>IF($B30="","",VLOOKUP($B30,'3.工程情報'!$C$6:$D$501,2,FALSE))</f>
        <v>NCフライス</v>
      </c>
      <c r="I30" s="228"/>
      <c r="J30" s="91">
        <f>IF($D30="","",VLOOKUP($D30,'6.標準時間'!$G$5:$I$10001,2,FALSE))</f>
        <v>2000</v>
      </c>
      <c r="K30" s="91">
        <f>IF($D30="","",VLOOKUP($D30,'6.標準時間'!$G$5:$I$10001,3,FALSE))</f>
        <v>120</v>
      </c>
      <c r="L30" s="92">
        <f>IF($D30="","",VLOOKUP($D30,'8.工程・製品別原価'!$F$5:$J$10001,4,FALSE))</f>
        <v>101.77917827452008</v>
      </c>
      <c r="M30" s="92">
        <f>IF($D30="","",VLOOKUP($D30,'8.工程・製品別原価'!$F$5:$J$10001,5,FALSE))</f>
        <v>75.573423086512094</v>
      </c>
      <c r="N30" s="131">
        <f t="shared" ref="N30:N50" si="3">IF(B30="","",(J30*L30)+(K30*M30))</f>
        <v>212627.1673194216</v>
      </c>
    </row>
    <row r="31" spans="2:17">
      <c r="B31" s="172" t="s">
        <v>146</v>
      </c>
      <c r="C31" s="172" t="s">
        <v>194</v>
      </c>
      <c r="D31" s="89" t="str">
        <f t="shared" si="2"/>
        <v>AA-102A001</v>
      </c>
      <c r="E31" s="144">
        <v>3</v>
      </c>
      <c r="F31" s="265" t="s">
        <v>152</v>
      </c>
      <c r="G31" s="262"/>
      <c r="H31" s="227" t="str">
        <f>IF($B31="","",VLOOKUP($B31,'3.工程情報'!$C$6:$D$501,2,FALSE))</f>
        <v>放電加工機</v>
      </c>
      <c r="I31" s="228"/>
      <c r="J31" s="91">
        <f>IF($D31="","",VLOOKUP($D31,'6.標準時間'!$G$5:$I$10001,2,FALSE))</f>
        <v>2000</v>
      </c>
      <c r="K31" s="91">
        <f>IF($D31="","",VLOOKUP($D31,'6.標準時間'!$G$5:$I$10001,3,FALSE))</f>
        <v>240</v>
      </c>
      <c r="L31" s="92">
        <f>IF($D31="","",VLOOKUP($D31,'8.工程・製品別原価'!$F$5:$J$10001,4,FALSE))</f>
        <v>127.38864029503988</v>
      </c>
      <c r="M31" s="92">
        <f>IF($D31="","",VLOOKUP($D31,'8.工程・製品別原価'!$F$5:$J$10001,5,FALSE))</f>
        <v>75.573423086512094</v>
      </c>
      <c r="N31" s="131">
        <f t="shared" si="3"/>
        <v>272914.90213084267</v>
      </c>
    </row>
    <row r="32" spans="2:17">
      <c r="B32" s="172" t="s">
        <v>147</v>
      </c>
      <c r="C32" s="172" t="s">
        <v>194</v>
      </c>
      <c r="D32" s="89" t="str">
        <f t="shared" si="2"/>
        <v>AA-103A001</v>
      </c>
      <c r="E32" s="144">
        <v>4</v>
      </c>
      <c r="F32" s="265" t="s">
        <v>152</v>
      </c>
      <c r="G32" s="262"/>
      <c r="H32" s="227" t="str">
        <f>IF($B32="","",VLOOKUP($B32,'3.工程情報'!$C$6:$D$501,2,FALSE))</f>
        <v>ワイヤーカット</v>
      </c>
      <c r="I32" s="228"/>
      <c r="J32" s="91">
        <f>IF($D32="","",VLOOKUP($D32,'6.標準時間'!$G$5:$I$10001,2,FALSE))</f>
        <v>600</v>
      </c>
      <c r="K32" s="91">
        <f>IF($D32="","",VLOOKUP($D32,'6.標準時間'!$G$5:$I$10001,3,FALSE))</f>
        <v>120</v>
      </c>
      <c r="L32" s="92">
        <f>IF($D32="","",VLOOKUP($D32,'8.工程・製品別原価'!$F$5:$J$10001,4,FALSE))</f>
        <v>105.12341681521271</v>
      </c>
      <c r="M32" s="92">
        <f>IF($D32="","",VLOOKUP($D32,'8.工程・製品別原価'!$F$5:$J$10001,5,FALSE))</f>
        <v>88.168993600930776</v>
      </c>
      <c r="N32" s="131">
        <f t="shared" si="3"/>
        <v>73654.329321239318</v>
      </c>
    </row>
    <row r="33" spans="2:14">
      <c r="B33" s="172" t="s">
        <v>148</v>
      </c>
      <c r="C33" s="172" t="s">
        <v>194</v>
      </c>
      <c r="D33" s="89" t="str">
        <f t="shared" si="2"/>
        <v>AA-104A001</v>
      </c>
      <c r="E33" s="144">
        <v>5</v>
      </c>
      <c r="F33" s="265" t="s">
        <v>152</v>
      </c>
      <c r="G33" s="262"/>
      <c r="H33" s="227" t="str">
        <f>IF($B33="","",VLOOKUP($B33,'3.工程情報'!$C$6:$D$501,2,FALSE))</f>
        <v>平面研磨</v>
      </c>
      <c r="I33" s="228"/>
      <c r="J33" s="91">
        <f>IF($D33="","",VLOOKUP($D33,'6.標準時間'!$G$5:$I$10001,2,FALSE))</f>
        <v>240</v>
      </c>
      <c r="K33" s="91">
        <f>IF($D33="","",VLOOKUP($D33,'6.標準時間'!$G$5:$I$10001,3,FALSE))</f>
        <v>60</v>
      </c>
      <c r="L33" s="92">
        <f>IF($D33="","",VLOOKUP($D33,'8.工程・製品別原価'!$F$5:$J$10001,4,FALSE))</f>
        <v>76.477554622371926</v>
      </c>
      <c r="M33" s="92">
        <f>IF($D33="","",VLOOKUP($D33,'8.工程・製品別原価'!$F$5:$J$10001,5,FALSE))</f>
        <v>88.168993600930776</v>
      </c>
      <c r="N33" s="131">
        <f t="shared" si="3"/>
        <v>23644.752725425111</v>
      </c>
    </row>
    <row r="34" spans="2:14">
      <c r="B34" s="172" t="s">
        <v>149</v>
      </c>
      <c r="C34" s="172" t="s">
        <v>194</v>
      </c>
      <c r="D34" s="89" t="str">
        <f t="shared" si="2"/>
        <v>AA-105A001</v>
      </c>
      <c r="E34" s="144">
        <v>6</v>
      </c>
      <c r="F34" s="265" t="s">
        <v>152</v>
      </c>
      <c r="G34" s="262"/>
      <c r="H34" s="227" t="str">
        <f>IF($B34="","",VLOOKUP($B34,'3.工程情報'!$C$6:$D$501,2,FALSE))</f>
        <v>磨き</v>
      </c>
      <c r="I34" s="228"/>
      <c r="J34" s="91">
        <f>IF($D34="","",VLOOKUP($D34,'6.標準時間'!$G$5:$I$10001,2,FALSE))</f>
        <v>240</v>
      </c>
      <c r="K34" s="91">
        <f>IF($D34="","",VLOOKUP($D34,'6.標準時間'!$G$5:$I$10001,3,FALSE))</f>
        <v>240</v>
      </c>
      <c r="L34" s="92">
        <f>IF($D34="","",VLOOKUP($D34,'8.工程・製品別原価'!$F$5:$J$10001,4,FALSE))</f>
        <v>6.1068535856971629</v>
      </c>
      <c r="M34" s="92">
        <f>IF($D34="","",VLOOKUP($D34,'8.工程・製品別原価'!$F$5:$J$10001,5,FALSE))</f>
        <v>88.168993600930776</v>
      </c>
      <c r="N34" s="131">
        <f t="shared" si="3"/>
        <v>22626.203324790706</v>
      </c>
    </row>
    <row r="35" spans="2:14">
      <c r="B35" s="172" t="s">
        <v>150</v>
      </c>
      <c r="C35" s="172" t="s">
        <v>194</v>
      </c>
      <c r="D35" s="89" t="str">
        <f t="shared" si="2"/>
        <v>AA-106A001</v>
      </c>
      <c r="E35" s="144">
        <v>7</v>
      </c>
      <c r="F35" s="265" t="s">
        <v>152</v>
      </c>
      <c r="G35" s="262"/>
      <c r="H35" s="227" t="str">
        <f>IF($B35="","",VLOOKUP($B35,'3.工程情報'!$C$6:$D$501,2,FALSE))</f>
        <v>組付・調整</v>
      </c>
      <c r="I35" s="228"/>
      <c r="J35" s="91">
        <f>IF($D35="","",VLOOKUP($D35,'6.標準時間'!$G$5:$I$10001,2,FALSE))</f>
        <v>480</v>
      </c>
      <c r="K35" s="91">
        <f>IF($D35="","",VLOOKUP($D35,'6.標準時間'!$G$5:$I$10001,3,FALSE))</f>
        <v>480</v>
      </c>
      <c r="L35" s="92">
        <f>IF($D35="","",VLOOKUP($D35,'8.工程・製品別原価'!$F$5:$J$10001,4,FALSE))</f>
        <v>5.6705534111770932</v>
      </c>
      <c r="M35" s="92">
        <f>IF($D35="","",VLOOKUP($D35,'8.工程・製品別原価'!$F$5:$J$10001,5,FALSE))</f>
        <v>88.168993600930776</v>
      </c>
      <c r="N35" s="131">
        <f t="shared" si="3"/>
        <v>45042.982565811777</v>
      </c>
    </row>
    <row r="36" spans="2:14">
      <c r="B36" s="173"/>
      <c r="C36" s="173"/>
      <c r="D36" s="89" t="str">
        <f t="shared" si="2"/>
        <v/>
      </c>
      <c r="E36" s="144">
        <v>8</v>
      </c>
      <c r="F36" s="262"/>
      <c r="G36" s="262"/>
      <c r="H36" s="227" t="str">
        <f>IF($B36="","",VLOOKUP($B36,'3.工程情報'!$C$6:$D$501,2,FALSE))</f>
        <v/>
      </c>
      <c r="I36" s="228"/>
      <c r="J36" s="91" t="str">
        <f>IF($D36="","",VLOOKUP($D36,'6.標準時間'!$G$5:$I$10001,2,FALSE))</f>
        <v/>
      </c>
      <c r="K36" s="91" t="str">
        <f>IF($D36="","",VLOOKUP($D36,'6.標準時間'!$G$5:$I$10001,3,FALSE))</f>
        <v/>
      </c>
      <c r="L36" s="92" t="str">
        <f>IF($D36="","",VLOOKUP($D36,'8.工程・製品別原価'!$F$5:$J$10001,4,FALSE))</f>
        <v/>
      </c>
      <c r="M36" s="92" t="str">
        <f>IF($D36="","",VLOOKUP($D36,'8.工程・製品別原価'!$F$5:$J$10001,5,FALSE))</f>
        <v/>
      </c>
      <c r="N36" s="131" t="str">
        <f t="shared" si="3"/>
        <v/>
      </c>
    </row>
    <row r="37" spans="2:14">
      <c r="B37" s="173"/>
      <c r="C37" s="173"/>
      <c r="D37" s="89" t="str">
        <f t="shared" si="2"/>
        <v/>
      </c>
      <c r="E37" s="144">
        <v>9</v>
      </c>
      <c r="F37" s="262"/>
      <c r="G37" s="262"/>
      <c r="H37" s="227" t="str">
        <f>IF($B37="","",VLOOKUP($B37,'3.工程情報'!$C$6:$D$501,2,FALSE))</f>
        <v/>
      </c>
      <c r="I37" s="228"/>
      <c r="J37" s="91" t="str">
        <f>IF($D37="","",VLOOKUP($D37,'6.標準時間'!$G$5:$I$10001,2,FALSE))</f>
        <v/>
      </c>
      <c r="K37" s="91" t="str">
        <f>IF($D37="","",VLOOKUP($D37,'6.標準時間'!$G$5:$I$10001,3,FALSE))</f>
        <v/>
      </c>
      <c r="L37" s="92" t="str">
        <f>IF($D37="","",VLOOKUP($D37,'8.工程・製品別原価'!$F$5:$J$10001,4,FALSE))</f>
        <v/>
      </c>
      <c r="M37" s="92" t="str">
        <f>IF($D37="","",VLOOKUP($D37,'8.工程・製品別原価'!$F$5:$J$10001,5,FALSE))</f>
        <v/>
      </c>
      <c r="N37" s="131" t="str">
        <f t="shared" si="3"/>
        <v/>
      </c>
    </row>
    <row r="38" spans="2:14">
      <c r="B38" s="173"/>
      <c r="C38" s="173"/>
      <c r="D38" s="89" t="str">
        <f t="shared" si="2"/>
        <v/>
      </c>
      <c r="E38" s="144">
        <v>10</v>
      </c>
      <c r="F38" s="262"/>
      <c r="G38" s="262"/>
      <c r="H38" s="227" t="str">
        <f>IF($B38="","",VLOOKUP($B38,'3.工程情報'!$C$6:$D$501,2,FALSE))</f>
        <v/>
      </c>
      <c r="I38" s="228"/>
      <c r="J38" s="91" t="str">
        <f>IF($D38="","",VLOOKUP($D38,'6.標準時間'!$G$5:$I$10001,2,FALSE))</f>
        <v/>
      </c>
      <c r="K38" s="91" t="str">
        <f>IF($D38="","",VLOOKUP($D38,'6.標準時間'!$G$5:$I$10001,3,FALSE))</f>
        <v/>
      </c>
      <c r="L38" s="92" t="str">
        <f>IF($D38="","",VLOOKUP($D38,'8.工程・製品別原価'!$F$5:$J$10001,4,FALSE))</f>
        <v/>
      </c>
      <c r="M38" s="92" t="str">
        <f>IF($D38="","",VLOOKUP($D38,'8.工程・製品別原価'!$F$5:$J$10001,5,FALSE))</f>
        <v/>
      </c>
      <c r="N38" s="131" t="str">
        <f t="shared" si="3"/>
        <v/>
      </c>
    </row>
    <row r="39" spans="2:14">
      <c r="B39" s="173"/>
      <c r="C39" s="173"/>
      <c r="D39" s="89" t="str">
        <f t="shared" si="2"/>
        <v/>
      </c>
      <c r="E39" s="144">
        <v>11</v>
      </c>
      <c r="F39" s="262"/>
      <c r="G39" s="262"/>
      <c r="H39" s="227" t="str">
        <f>IF($B39="","",VLOOKUP($B39,'3.工程情報'!$C$6:$D$501,2,FALSE))</f>
        <v/>
      </c>
      <c r="I39" s="228"/>
      <c r="J39" s="91" t="str">
        <f>IF($D39="","",VLOOKUP($D39,'6.標準時間'!$G$5:$I$10001,2,FALSE))</f>
        <v/>
      </c>
      <c r="K39" s="91" t="str">
        <f>IF($D39="","",VLOOKUP($D39,'6.標準時間'!$G$5:$I$10001,3,FALSE))</f>
        <v/>
      </c>
      <c r="L39" s="92" t="str">
        <f>IF($D39="","",VLOOKUP($D39,'8.工程・製品別原価'!$F$5:$J$10001,4,FALSE))</f>
        <v/>
      </c>
      <c r="M39" s="92" t="str">
        <f>IF($D39="","",VLOOKUP($D39,'8.工程・製品別原価'!$F$5:$J$10001,5,FALSE))</f>
        <v/>
      </c>
      <c r="N39" s="131" t="str">
        <f t="shared" si="3"/>
        <v/>
      </c>
    </row>
    <row r="40" spans="2:14">
      <c r="B40" s="173"/>
      <c r="C40" s="173"/>
      <c r="D40" s="89" t="str">
        <f t="shared" si="2"/>
        <v/>
      </c>
      <c r="E40" s="144">
        <v>12</v>
      </c>
      <c r="F40" s="262"/>
      <c r="G40" s="262"/>
      <c r="H40" s="227" t="str">
        <f>IF($B40="","",VLOOKUP($B40,'3.工程情報'!$C$6:$D$501,2,FALSE))</f>
        <v/>
      </c>
      <c r="I40" s="228"/>
      <c r="J40" s="91" t="str">
        <f>IF($D40="","",VLOOKUP($D40,'6.標準時間'!$G$5:$I$10001,2,FALSE))</f>
        <v/>
      </c>
      <c r="K40" s="91" t="str">
        <f>IF($D40="","",VLOOKUP($D40,'6.標準時間'!$G$5:$I$10001,3,FALSE))</f>
        <v/>
      </c>
      <c r="L40" s="92" t="str">
        <f>IF($D40="","",VLOOKUP($D40,'8.工程・製品別原価'!$F$5:$J$10001,4,FALSE))</f>
        <v/>
      </c>
      <c r="M40" s="92" t="str">
        <f>IF($D40="","",VLOOKUP($D40,'8.工程・製品別原価'!$F$5:$J$10001,5,FALSE))</f>
        <v/>
      </c>
      <c r="N40" s="131" t="str">
        <f t="shared" si="3"/>
        <v/>
      </c>
    </row>
    <row r="41" spans="2:14">
      <c r="B41" s="173"/>
      <c r="C41" s="173"/>
      <c r="D41" s="89" t="str">
        <f t="shared" si="2"/>
        <v/>
      </c>
      <c r="E41" s="144">
        <v>13</v>
      </c>
      <c r="F41" s="262"/>
      <c r="G41" s="262"/>
      <c r="H41" s="227" t="str">
        <f>IF($B41="","",VLOOKUP($B41,'3.工程情報'!$C$6:$D$501,2,FALSE))</f>
        <v/>
      </c>
      <c r="I41" s="228"/>
      <c r="J41" s="91" t="str">
        <f>IF($D41="","",VLOOKUP($D41,'6.標準時間'!$G$5:$I$10001,2,FALSE))</f>
        <v/>
      </c>
      <c r="K41" s="91" t="str">
        <f>IF($D41="","",VLOOKUP($D41,'6.標準時間'!$G$5:$I$10001,3,FALSE))</f>
        <v/>
      </c>
      <c r="L41" s="92" t="str">
        <f>IF($D41="","",VLOOKUP($D41,'8.工程・製品別原価'!$F$5:$J$10001,4,FALSE))</f>
        <v/>
      </c>
      <c r="M41" s="92" t="str">
        <f>IF($D41="","",VLOOKUP($D41,'8.工程・製品別原価'!$F$5:$J$10001,5,FALSE))</f>
        <v/>
      </c>
      <c r="N41" s="131" t="str">
        <f t="shared" si="3"/>
        <v/>
      </c>
    </row>
    <row r="42" spans="2:14">
      <c r="B42" s="173"/>
      <c r="C42" s="173"/>
      <c r="D42" s="89" t="str">
        <f t="shared" si="2"/>
        <v/>
      </c>
      <c r="E42" s="144">
        <v>14</v>
      </c>
      <c r="F42" s="262"/>
      <c r="G42" s="262"/>
      <c r="H42" s="227" t="str">
        <f>IF($B42="","",VLOOKUP($B42,'3.工程情報'!$C$6:$D$501,2,FALSE))</f>
        <v/>
      </c>
      <c r="I42" s="228"/>
      <c r="J42" s="91" t="str">
        <f>IF($D42="","",VLOOKUP($D42,'6.標準時間'!$G$5:$I$10001,2,FALSE))</f>
        <v/>
      </c>
      <c r="K42" s="91" t="str">
        <f>IF($D42="","",VLOOKUP($D42,'6.標準時間'!$G$5:$I$10001,3,FALSE))</f>
        <v/>
      </c>
      <c r="L42" s="92" t="str">
        <f>IF($D42="","",VLOOKUP($D42,'8.工程・製品別原価'!$F$5:$J$10001,4,FALSE))</f>
        <v/>
      </c>
      <c r="M42" s="92" t="str">
        <f>IF($D42="","",VLOOKUP($D42,'8.工程・製品別原価'!$F$5:$J$10001,5,FALSE))</f>
        <v/>
      </c>
      <c r="N42" s="131" t="str">
        <f t="shared" si="3"/>
        <v/>
      </c>
    </row>
    <row r="43" spans="2:14">
      <c r="B43" s="173"/>
      <c r="C43" s="173"/>
      <c r="D43" s="89" t="str">
        <f t="shared" si="2"/>
        <v/>
      </c>
      <c r="E43" s="144">
        <v>15</v>
      </c>
      <c r="F43" s="262"/>
      <c r="G43" s="262"/>
      <c r="H43" s="227" t="str">
        <f>IF($B43="","",VLOOKUP($B43,'3.工程情報'!$C$6:$D$501,2,FALSE))</f>
        <v/>
      </c>
      <c r="I43" s="228"/>
      <c r="J43" s="91" t="str">
        <f>IF($D43="","",VLOOKUP($D43,'6.標準時間'!$G$5:$I$10001,2,FALSE))</f>
        <v/>
      </c>
      <c r="K43" s="91" t="str">
        <f>IF($D43="","",VLOOKUP($D43,'6.標準時間'!$G$5:$I$10001,3,FALSE))</f>
        <v/>
      </c>
      <c r="L43" s="92" t="str">
        <f>IF($D43="","",VLOOKUP($D43,'8.工程・製品別原価'!$F$5:$J$10001,4,FALSE))</f>
        <v/>
      </c>
      <c r="M43" s="92" t="str">
        <f>IF($D43="","",VLOOKUP($D43,'8.工程・製品別原価'!$F$5:$J$10001,5,FALSE))</f>
        <v/>
      </c>
      <c r="N43" s="131" t="str">
        <f t="shared" si="3"/>
        <v/>
      </c>
    </row>
    <row r="44" spans="2:14">
      <c r="B44" s="173"/>
      <c r="C44" s="173"/>
      <c r="D44" s="89" t="str">
        <f t="shared" si="2"/>
        <v/>
      </c>
      <c r="E44" s="144">
        <v>16</v>
      </c>
      <c r="F44" s="262"/>
      <c r="G44" s="262"/>
      <c r="H44" s="227" t="str">
        <f>IF($B44="","",VLOOKUP($B44,'3.工程情報'!$C$6:$D$501,2,FALSE))</f>
        <v/>
      </c>
      <c r="I44" s="228"/>
      <c r="J44" s="91" t="str">
        <f>IF($D44="","",VLOOKUP($D44,'6.標準時間'!$G$5:$I$10001,2,FALSE))</f>
        <v/>
      </c>
      <c r="K44" s="91" t="str">
        <f>IF($D44="","",VLOOKUP($D44,'6.標準時間'!$G$5:$I$10001,3,FALSE))</f>
        <v/>
      </c>
      <c r="L44" s="92" t="str">
        <f>IF($D44="","",VLOOKUP($D44,'8.工程・製品別原価'!$F$5:$J$10001,4,FALSE))</f>
        <v/>
      </c>
      <c r="M44" s="92" t="str">
        <f>IF($D44="","",VLOOKUP($D44,'8.工程・製品別原価'!$F$5:$J$10001,5,FALSE))</f>
        <v/>
      </c>
      <c r="N44" s="131" t="str">
        <f t="shared" si="3"/>
        <v/>
      </c>
    </row>
    <row r="45" spans="2:14">
      <c r="B45" s="173"/>
      <c r="C45" s="173"/>
      <c r="D45" s="89" t="str">
        <f t="shared" si="2"/>
        <v/>
      </c>
      <c r="E45" s="144">
        <v>17</v>
      </c>
      <c r="F45" s="262"/>
      <c r="G45" s="262"/>
      <c r="H45" s="227" t="str">
        <f>IF($B45="","",VLOOKUP($B45,'3.工程情報'!$C$6:$D$501,2,FALSE))</f>
        <v/>
      </c>
      <c r="I45" s="228"/>
      <c r="J45" s="91" t="str">
        <f>IF($D45="","",VLOOKUP($D45,'6.標準時間'!$G$5:$I$10001,2,FALSE))</f>
        <v/>
      </c>
      <c r="K45" s="91" t="str">
        <f>IF($D45="","",VLOOKUP($D45,'6.標準時間'!$G$5:$I$10001,3,FALSE))</f>
        <v/>
      </c>
      <c r="L45" s="92" t="str">
        <f>IF($D45="","",VLOOKUP($D45,'8.工程・製品別原価'!$F$5:$J$10001,4,FALSE))</f>
        <v/>
      </c>
      <c r="M45" s="92" t="str">
        <f>IF($D45="","",VLOOKUP($D45,'8.工程・製品別原価'!$F$5:$J$10001,5,FALSE))</f>
        <v/>
      </c>
      <c r="N45" s="131" t="str">
        <f t="shared" si="3"/>
        <v/>
      </c>
    </row>
    <row r="46" spans="2:14">
      <c r="B46" s="173"/>
      <c r="C46" s="173"/>
      <c r="D46" s="89" t="str">
        <f t="shared" si="2"/>
        <v/>
      </c>
      <c r="E46" s="144">
        <v>18</v>
      </c>
      <c r="F46" s="262"/>
      <c r="G46" s="262"/>
      <c r="H46" s="227" t="str">
        <f>IF($B46="","",VLOOKUP($B46,'3.工程情報'!$C$6:$D$501,2,FALSE))</f>
        <v/>
      </c>
      <c r="I46" s="228"/>
      <c r="J46" s="91"/>
      <c r="K46" s="91"/>
      <c r="L46" s="92" t="str">
        <f>IF($D46="","",VLOOKUP($D46,'8.工程・製品別原価'!$F$5:$J$10001,4,FALSE))</f>
        <v/>
      </c>
      <c r="M46" s="92" t="str">
        <f>IF($D46="","",VLOOKUP($D46,'8.工程・製品別原価'!$F$5:$J$10001,5,FALSE))</f>
        <v/>
      </c>
      <c r="N46" s="131" t="str">
        <f t="shared" si="3"/>
        <v/>
      </c>
    </row>
    <row r="47" spans="2:14">
      <c r="B47" s="173"/>
      <c r="C47" s="173"/>
      <c r="D47" s="89" t="str">
        <f t="shared" si="2"/>
        <v/>
      </c>
      <c r="E47" s="144">
        <v>19</v>
      </c>
      <c r="F47" s="262"/>
      <c r="G47" s="262"/>
      <c r="H47" s="227" t="str">
        <f>IF($B47="","",VLOOKUP($B47,'3.工程情報'!$C$6:$D$501,2,FALSE))</f>
        <v/>
      </c>
      <c r="I47" s="228"/>
      <c r="J47" s="91"/>
      <c r="K47" s="91"/>
      <c r="L47" s="92" t="str">
        <f>IF($D47="","",VLOOKUP($D47,'8.工程・製品別原価'!$F$5:$J$10001,4,FALSE))</f>
        <v/>
      </c>
      <c r="M47" s="92" t="str">
        <f>IF($D47="","",VLOOKUP($D47,'8.工程・製品別原価'!$F$5:$J$10001,5,FALSE))</f>
        <v/>
      </c>
      <c r="N47" s="131" t="str">
        <f t="shared" si="3"/>
        <v/>
      </c>
    </row>
    <row r="48" spans="2:14">
      <c r="B48" s="173"/>
      <c r="C48" s="173"/>
      <c r="D48" s="89" t="str">
        <f t="shared" si="2"/>
        <v/>
      </c>
      <c r="E48" s="144">
        <v>20</v>
      </c>
      <c r="F48" s="262"/>
      <c r="G48" s="262"/>
      <c r="H48" s="227" t="str">
        <f>IF($B48="","",VLOOKUP($B48,'3.工程情報'!$C$6:$D$501,2,FALSE))</f>
        <v/>
      </c>
      <c r="I48" s="228"/>
      <c r="J48" s="91" t="str">
        <f>IF($D48="","",VLOOKUP($D48,'6.標準時間'!$G$5:$I$10001,2,FALSE))</f>
        <v/>
      </c>
      <c r="K48" s="91" t="str">
        <f>IF($D48="","",VLOOKUP($D48,'6.標準時間'!$G$5:$I$10001,3,FALSE))</f>
        <v/>
      </c>
      <c r="L48" s="92" t="str">
        <f>IF($D48="","",VLOOKUP($D48,'8.工程・製品別原価'!$F$5:$J$10001,4,FALSE))</f>
        <v/>
      </c>
      <c r="M48" s="92" t="str">
        <f>IF($D48="","",VLOOKUP($D48,'8.工程・製品別原価'!$F$5:$J$10001,5,FALSE))</f>
        <v/>
      </c>
      <c r="N48" s="131" t="str">
        <f t="shared" si="3"/>
        <v/>
      </c>
    </row>
    <row r="49" spans="2:14">
      <c r="B49" s="173"/>
      <c r="C49" s="173"/>
      <c r="D49" s="89" t="str">
        <f t="shared" si="2"/>
        <v/>
      </c>
      <c r="E49" s="144">
        <v>21</v>
      </c>
      <c r="F49" s="262"/>
      <c r="G49" s="262"/>
      <c r="H49" s="227" t="str">
        <f>IF($B49="","",VLOOKUP($B49,'3.工程情報'!$C$6:$D$501,2,FALSE))</f>
        <v/>
      </c>
      <c r="I49" s="228"/>
      <c r="J49" s="91" t="str">
        <f>IF($D49="","",VLOOKUP($D49,'6.標準時間'!$G$5:$I$10001,2,FALSE))</f>
        <v/>
      </c>
      <c r="K49" s="91" t="str">
        <f>IF($D49="","",VLOOKUP($D49,'6.標準時間'!$G$5:$I$10001,3,FALSE))</f>
        <v/>
      </c>
      <c r="L49" s="92" t="str">
        <f>IF($D49="","",VLOOKUP($D49,'8.工程・製品別原価'!$F$5:$J$10001,4,FALSE))</f>
        <v/>
      </c>
      <c r="M49" s="92" t="str">
        <f>IF($D49="","",VLOOKUP($D49,'8.工程・製品別原価'!$F$5:$J$10001,5,FALSE))</f>
        <v/>
      </c>
      <c r="N49" s="131" t="str">
        <f t="shared" si="3"/>
        <v/>
      </c>
    </row>
    <row r="50" spans="2:14">
      <c r="B50" s="173"/>
      <c r="C50" s="173"/>
      <c r="D50" s="89" t="str">
        <f t="shared" si="2"/>
        <v/>
      </c>
      <c r="E50" s="144">
        <v>22</v>
      </c>
      <c r="F50" s="262"/>
      <c r="G50" s="262"/>
      <c r="H50" s="226" t="str">
        <f>IF($B50="","",VLOOKUP($B50,'3.工程情報'!$C$6:$D$501,2,FALSE))</f>
        <v/>
      </c>
      <c r="I50" s="226"/>
      <c r="J50" s="91" t="str">
        <f>IF($D50="","",VLOOKUP($D50,'6.標準時間'!$G$5:$I$10001,2,FALSE))</f>
        <v/>
      </c>
      <c r="K50" s="91" t="str">
        <f>IF($D50="","",VLOOKUP($D50,'6.標準時間'!$G$5:$I$10001,3,FALSE))</f>
        <v/>
      </c>
      <c r="L50" s="92" t="str">
        <f>IF($D50="","",VLOOKUP($D50,'8.工程・製品別原価'!$F$5:$J$10001,4,FALSE))</f>
        <v/>
      </c>
      <c r="M50" s="92" t="str">
        <f>IF($D50="","",VLOOKUP($D50,'8.工程・製品別原価'!$F$5:$J$10001,5,FALSE))</f>
        <v/>
      </c>
      <c r="N50" s="131" t="str">
        <f t="shared" si="3"/>
        <v/>
      </c>
    </row>
    <row r="51" spans="2:14">
      <c r="M51" s="135" t="s">
        <v>126</v>
      </c>
      <c r="N51" s="131">
        <f>SUM(N29:N50)</f>
        <v>946046.19960206258</v>
      </c>
    </row>
    <row r="52" spans="2:14" ht="14.4">
      <c r="E52" s="83" t="s">
        <v>113</v>
      </c>
      <c r="J52" s="83" t="s">
        <v>79</v>
      </c>
    </row>
    <row r="53" spans="2:14">
      <c r="E53" s="233" t="s">
        <v>105</v>
      </c>
      <c r="F53" s="234"/>
      <c r="G53" s="148" t="s">
        <v>156</v>
      </c>
      <c r="H53" s="118" t="s">
        <v>106</v>
      </c>
      <c r="I53" s="118" t="s">
        <v>108</v>
      </c>
      <c r="J53" s="122" t="str">
        <f>E11</f>
        <v>原材料費</v>
      </c>
      <c r="K53" s="122"/>
      <c r="L53" s="94"/>
      <c r="M53" s="146" t="s">
        <v>80</v>
      </c>
      <c r="N53" s="131">
        <f>I25</f>
        <v>24000</v>
      </c>
    </row>
    <row r="54" spans="2:14">
      <c r="E54" s="235"/>
      <c r="F54" s="236"/>
      <c r="G54" s="149" t="s">
        <v>157</v>
      </c>
      <c r="H54" s="119" t="s">
        <v>107</v>
      </c>
      <c r="I54" s="120" t="s">
        <v>109</v>
      </c>
      <c r="J54" s="122" t="str">
        <f>J10</f>
        <v>購入部品費</v>
      </c>
      <c r="K54" s="122"/>
      <c r="L54" s="94"/>
      <c r="M54" s="136" t="s">
        <v>128</v>
      </c>
      <c r="N54" s="131">
        <f>N19</f>
        <v>100000</v>
      </c>
    </row>
    <row r="55" spans="2:14">
      <c r="E55" s="263" t="s">
        <v>111</v>
      </c>
      <c r="F55" s="264"/>
      <c r="G55" s="86">
        <v>16</v>
      </c>
      <c r="H55" s="87">
        <v>3800</v>
      </c>
      <c r="I55" s="134">
        <f>IF(E55="","",G55*H55)</f>
        <v>60800</v>
      </c>
      <c r="J55" s="121" t="str">
        <f>J19</f>
        <v>外注加工費</v>
      </c>
      <c r="K55" s="122"/>
      <c r="L55" s="94"/>
      <c r="M55" s="136" t="s">
        <v>129</v>
      </c>
      <c r="N55" s="131">
        <f>N25</f>
        <v>80000</v>
      </c>
    </row>
    <row r="56" spans="2:14">
      <c r="E56" s="263" t="s">
        <v>112</v>
      </c>
      <c r="F56" s="264"/>
      <c r="G56" s="88">
        <v>16</v>
      </c>
      <c r="H56" s="87">
        <v>3800</v>
      </c>
      <c r="I56" s="134">
        <f>IF(E56="","",G56*H56)</f>
        <v>60800</v>
      </c>
      <c r="J56" s="156" t="s">
        <v>165</v>
      </c>
      <c r="K56" s="122"/>
      <c r="L56" s="94"/>
      <c r="M56" s="146" t="s">
        <v>81</v>
      </c>
      <c r="N56" s="131">
        <f>SUM(N53:N55)</f>
        <v>204000</v>
      </c>
    </row>
    <row r="57" spans="2:14">
      <c r="E57" s="263"/>
      <c r="F57" s="264"/>
      <c r="G57" s="88"/>
      <c r="H57" s="84"/>
      <c r="I57" s="134" t="str">
        <f>IF(E57="","",G57*H57)</f>
        <v/>
      </c>
      <c r="J57" s="121" t="str">
        <f>E26</f>
        <v>加工費</v>
      </c>
      <c r="K57" s="122"/>
      <c r="L57" s="94"/>
      <c r="M57" s="136" t="s">
        <v>130</v>
      </c>
      <c r="N57" s="131">
        <f>N51</f>
        <v>946046.19960206258</v>
      </c>
    </row>
    <row r="58" spans="2:14">
      <c r="E58" s="263"/>
      <c r="F58" s="264"/>
      <c r="G58" s="88"/>
      <c r="H58" s="84"/>
      <c r="I58" s="134" t="str">
        <f>IF(E58="","",G58*H58)</f>
        <v/>
      </c>
      <c r="J58" s="127" t="str">
        <f>E52</f>
        <v>設計製作費　等</v>
      </c>
      <c r="K58" s="122"/>
      <c r="L58" s="94"/>
      <c r="M58" s="137" t="s">
        <v>134</v>
      </c>
      <c r="N58" s="131">
        <f>I60</f>
        <v>121600</v>
      </c>
    </row>
    <row r="59" spans="2:14">
      <c r="E59" s="262"/>
      <c r="F59" s="262"/>
      <c r="G59" s="88"/>
      <c r="H59" s="84"/>
      <c r="I59" s="134" t="str">
        <f>IF(E59="","",G59*H59)</f>
        <v/>
      </c>
      <c r="J59" s="121" t="s">
        <v>82</v>
      </c>
      <c r="K59" s="122"/>
      <c r="L59" s="90">
        <v>10.3</v>
      </c>
      <c r="M59" s="136" t="s">
        <v>131</v>
      </c>
      <c r="N59" s="131">
        <f>(N57+N58)*(L59/100)</f>
        <v>109967.55855901245</v>
      </c>
    </row>
    <row r="60" spans="2:14">
      <c r="H60" s="135" t="s">
        <v>127</v>
      </c>
      <c r="I60" s="131">
        <f>SUM(I55:I59)</f>
        <v>121600</v>
      </c>
      <c r="J60" s="156" t="s">
        <v>164</v>
      </c>
      <c r="K60" s="122"/>
      <c r="L60" s="94"/>
      <c r="M60" s="136" t="s">
        <v>132</v>
      </c>
      <c r="N60" s="131">
        <f>N57+N59</f>
        <v>1056013.7581610749</v>
      </c>
    </row>
    <row r="61" spans="2:14">
      <c r="J61" s="121" t="s">
        <v>83</v>
      </c>
      <c r="K61" s="122"/>
      <c r="L61" s="90">
        <v>5</v>
      </c>
      <c r="M61" s="136" t="s">
        <v>133</v>
      </c>
      <c r="N61" s="131">
        <f>N60*(L61/100)</f>
        <v>52800.687908053747</v>
      </c>
    </row>
    <row r="62" spans="2:14">
      <c r="J62" s="127" t="s">
        <v>94</v>
      </c>
      <c r="K62" s="122"/>
      <c r="L62" s="94"/>
      <c r="M62" s="146" t="s">
        <v>84</v>
      </c>
      <c r="N62" s="132">
        <v>0</v>
      </c>
    </row>
    <row r="63" spans="2:14" ht="18" customHeight="1">
      <c r="J63" s="212" t="s">
        <v>85</v>
      </c>
      <c r="K63" s="213"/>
      <c r="L63" s="138" t="s">
        <v>135</v>
      </c>
      <c r="M63" s="123"/>
      <c r="N63" s="133">
        <f>N56+N57+N58+N59+N61+N62</f>
        <v>1434414.4460691288</v>
      </c>
    </row>
  </sheetData>
  <sheetProtection algorithmName="SHA-512" hashValue="QTifbG22ISX2JugjV39BxsVg5H0ZoFwcrTY88mWk+u2/WoiALyJa1c/wg5LGoGYPuxe5NFwPTVm1i2Vv2CF/tA==" saltValue="28opkHA8mVHKBJj6W5eGtQ==" spinCount="100000" sheet="1" objects="1" scenarios="1" selectLockedCells="1"/>
  <mergeCells count="93">
    <mergeCell ref="E1:N1"/>
    <mergeCell ref="E8:F8"/>
    <mergeCell ref="G8:I8"/>
    <mergeCell ref="L8:N8"/>
    <mergeCell ref="E53:F54"/>
    <mergeCell ref="H4:J4"/>
    <mergeCell ref="K4:K6"/>
    <mergeCell ref="L4:L6"/>
    <mergeCell ref="M4:M6"/>
    <mergeCell ref="H5:J6"/>
    <mergeCell ref="E9:F9"/>
    <mergeCell ref="G9:I9"/>
    <mergeCell ref="L9:N9"/>
    <mergeCell ref="J11:K11"/>
    <mergeCell ref="E12:F12"/>
    <mergeCell ref="J12:K12"/>
    <mergeCell ref="E13:F13"/>
    <mergeCell ref="J13:K13"/>
    <mergeCell ref="E14:F14"/>
    <mergeCell ref="J14:K14"/>
    <mergeCell ref="E15:F15"/>
    <mergeCell ref="J15:K15"/>
    <mergeCell ref="E22:F22"/>
    <mergeCell ref="J22:K22"/>
    <mergeCell ref="E16:F16"/>
    <mergeCell ref="J16:K16"/>
    <mergeCell ref="E17:F17"/>
    <mergeCell ref="J17:K17"/>
    <mergeCell ref="E18:F18"/>
    <mergeCell ref="J18:K18"/>
    <mergeCell ref="E19:F19"/>
    <mergeCell ref="E20:F20"/>
    <mergeCell ref="J20:K20"/>
    <mergeCell ref="E21:F21"/>
    <mergeCell ref="J21:K21"/>
    <mergeCell ref="E23:F23"/>
    <mergeCell ref="J23:K23"/>
    <mergeCell ref="E24:F24"/>
    <mergeCell ref="J24:K24"/>
    <mergeCell ref="E27:E28"/>
    <mergeCell ref="F27:G28"/>
    <mergeCell ref="H27:I28"/>
    <mergeCell ref="J27:K27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F34:G34"/>
    <mergeCell ref="H34:I34"/>
    <mergeCell ref="F35:G35"/>
    <mergeCell ref="H35:I35"/>
    <mergeCell ref="F36:G36"/>
    <mergeCell ref="H36:I36"/>
    <mergeCell ref="F37:G37"/>
    <mergeCell ref="H37:I37"/>
    <mergeCell ref="F38:G38"/>
    <mergeCell ref="H38:I38"/>
    <mergeCell ref="F39:G39"/>
    <mergeCell ref="H39:I39"/>
    <mergeCell ref="F40:G40"/>
    <mergeCell ref="H40:I40"/>
    <mergeCell ref="F41:G41"/>
    <mergeCell ref="H41:I41"/>
    <mergeCell ref="F42:G42"/>
    <mergeCell ref="H42:I42"/>
    <mergeCell ref="F43:G43"/>
    <mergeCell ref="H43:I43"/>
    <mergeCell ref="F44:G44"/>
    <mergeCell ref="H44:I44"/>
    <mergeCell ref="F45:G45"/>
    <mergeCell ref="H45:I45"/>
    <mergeCell ref="F46:G46"/>
    <mergeCell ref="H46:I46"/>
    <mergeCell ref="F47:G47"/>
    <mergeCell ref="H47:I47"/>
    <mergeCell ref="F48:G48"/>
    <mergeCell ref="H48:I48"/>
    <mergeCell ref="F49:G49"/>
    <mergeCell ref="H49:I49"/>
    <mergeCell ref="E59:F59"/>
    <mergeCell ref="J63:K63"/>
    <mergeCell ref="F50:G50"/>
    <mergeCell ref="H50:I50"/>
    <mergeCell ref="E55:F55"/>
    <mergeCell ref="E56:F56"/>
    <mergeCell ref="E57:F57"/>
    <mergeCell ref="E58:F58"/>
  </mergeCells>
  <phoneticPr fontId="6"/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&amp;C&amp;"Meiryo UI,標準"&amp;P&amp;R&amp;"Meiryo UI,標準"(C) MG'sコンサルティング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>
    <pageSetUpPr fitToPage="1"/>
  </sheetPr>
  <dimension ref="B1:Q63"/>
  <sheetViews>
    <sheetView showGridLines="0" topLeftCell="A32" zoomScaleNormal="100" workbookViewId="0">
      <selection activeCell="H5" sqref="H5:J6"/>
    </sheetView>
  </sheetViews>
  <sheetFormatPr defaultColWidth="9" defaultRowHeight="13.2"/>
  <cols>
    <col min="1" max="1" width="1.21875" style="81" customWidth="1"/>
    <col min="2" max="2" width="13.44140625" style="81" customWidth="1"/>
    <col min="3" max="3" width="16.44140625" style="81" customWidth="1"/>
    <col min="4" max="4" width="10.21875" style="81" hidden="1" customWidth="1"/>
    <col min="5" max="5" width="4.77734375" style="81" customWidth="1"/>
    <col min="6" max="8" width="10.6640625" style="81" customWidth="1"/>
    <col min="9" max="9" width="11.44140625" style="81" customWidth="1"/>
    <col min="10" max="13" width="10.6640625" style="81" customWidth="1"/>
    <col min="14" max="14" width="12.88671875" style="81" customWidth="1"/>
    <col min="15" max="16" width="10.6640625" style="81" customWidth="1"/>
    <col min="17" max="17" width="14.6640625" style="81" customWidth="1"/>
    <col min="18" max="18" width="13.21875" style="81" customWidth="1"/>
    <col min="19" max="16384" width="9" style="81"/>
  </cols>
  <sheetData>
    <row r="1" spans="2:17" ht="23.4">
      <c r="B1" s="93"/>
      <c r="C1" s="93"/>
      <c r="D1" s="93"/>
      <c r="E1" s="232" t="s">
        <v>62</v>
      </c>
      <c r="F1" s="232"/>
      <c r="G1" s="232"/>
      <c r="H1" s="232"/>
      <c r="I1" s="232"/>
      <c r="J1" s="232"/>
      <c r="K1" s="232"/>
      <c r="L1" s="232"/>
      <c r="M1" s="232"/>
      <c r="N1" s="232"/>
      <c r="O1" s="93"/>
      <c r="P1" s="93"/>
      <c r="Q1" s="93"/>
    </row>
    <row r="2" spans="2:17">
      <c r="L2" s="155" t="s">
        <v>163</v>
      </c>
      <c r="M2" s="126"/>
      <c r="N2" s="139"/>
    </row>
    <row r="3" spans="2:17">
      <c r="E3" s="125" t="s">
        <v>66</v>
      </c>
      <c r="K3" s="144" t="s">
        <v>63</v>
      </c>
      <c r="L3" s="144" t="s">
        <v>64</v>
      </c>
      <c r="M3" s="144" t="s">
        <v>65</v>
      </c>
      <c r="N3" s="140"/>
    </row>
    <row r="4" spans="2:17">
      <c r="F4" s="154" t="s">
        <v>161</v>
      </c>
      <c r="H4" s="237" t="s">
        <v>90</v>
      </c>
      <c r="I4" s="238"/>
      <c r="J4" s="239"/>
      <c r="K4" s="209"/>
      <c r="L4" s="209"/>
      <c r="M4" s="209"/>
    </row>
    <row r="5" spans="2:17">
      <c r="E5" s="125"/>
      <c r="F5" s="154" t="s">
        <v>162</v>
      </c>
      <c r="H5" s="245"/>
      <c r="I5" s="246"/>
      <c r="J5" s="247"/>
      <c r="K5" s="210"/>
      <c r="L5" s="210"/>
      <c r="M5" s="210"/>
    </row>
    <row r="6" spans="2:17">
      <c r="H6" s="248"/>
      <c r="I6" s="249"/>
      <c r="J6" s="250"/>
      <c r="K6" s="211"/>
      <c r="L6" s="211"/>
      <c r="M6" s="211"/>
    </row>
    <row r="7" spans="2:17" ht="6.75" customHeight="1">
      <c r="N7" s="82"/>
      <c r="O7" s="82"/>
      <c r="P7" s="82"/>
    </row>
    <row r="8" spans="2:17">
      <c r="E8" s="237" t="s">
        <v>6</v>
      </c>
      <c r="F8" s="239"/>
      <c r="G8" s="208" t="s">
        <v>89</v>
      </c>
      <c r="H8" s="208"/>
      <c r="I8" s="208"/>
      <c r="J8" s="141" t="s">
        <v>114</v>
      </c>
      <c r="L8" s="237" t="s">
        <v>67</v>
      </c>
      <c r="M8" s="238"/>
      <c r="N8" s="239"/>
    </row>
    <row r="9" spans="2:17">
      <c r="E9" s="267" t="s">
        <v>49</v>
      </c>
      <c r="F9" s="261"/>
      <c r="G9" s="254" t="s">
        <v>158</v>
      </c>
      <c r="H9" s="258"/>
      <c r="I9" s="258"/>
      <c r="J9" s="150">
        <v>1</v>
      </c>
      <c r="L9" s="259"/>
      <c r="M9" s="260"/>
      <c r="N9" s="261"/>
    </row>
    <row r="10" spans="2:17" ht="14.4">
      <c r="J10" s="83" t="s">
        <v>118</v>
      </c>
      <c r="K10" s="83"/>
    </row>
    <row r="11" spans="2:17" ht="14.4">
      <c r="E11" s="83" t="s">
        <v>68</v>
      </c>
      <c r="F11" s="83"/>
      <c r="G11" s="98" t="s">
        <v>123</v>
      </c>
      <c r="H11" s="98" t="s">
        <v>116</v>
      </c>
      <c r="I11" s="129" t="s">
        <v>108</v>
      </c>
      <c r="J11" s="230" t="s">
        <v>119</v>
      </c>
      <c r="K11" s="231"/>
      <c r="L11" s="98" t="s">
        <v>115</v>
      </c>
      <c r="M11" s="98" t="s">
        <v>116</v>
      </c>
      <c r="N11" s="98" t="s">
        <v>122</v>
      </c>
    </row>
    <row r="12" spans="2:17">
      <c r="E12" s="237" t="s">
        <v>69</v>
      </c>
      <c r="F12" s="239"/>
      <c r="G12" s="128" t="s">
        <v>136</v>
      </c>
      <c r="H12" s="96" t="s">
        <v>70</v>
      </c>
      <c r="I12" s="97" t="s">
        <v>71</v>
      </c>
      <c r="J12" s="257" t="s">
        <v>154</v>
      </c>
      <c r="K12" s="222"/>
      <c r="L12" s="84">
        <v>1</v>
      </c>
      <c r="M12" s="158">
        <v>100000</v>
      </c>
      <c r="N12" s="131">
        <f>L12*M12</f>
        <v>100000</v>
      </c>
    </row>
    <row r="13" spans="2:17">
      <c r="E13" s="254" t="s">
        <v>153</v>
      </c>
      <c r="F13" s="222"/>
      <c r="G13" s="84">
        <v>20</v>
      </c>
      <c r="H13" s="159">
        <v>1200</v>
      </c>
      <c r="I13" s="130">
        <f>G13*H13</f>
        <v>24000</v>
      </c>
      <c r="J13" s="256"/>
      <c r="K13" s="222"/>
      <c r="L13" s="84"/>
      <c r="M13" s="158"/>
      <c r="N13" s="131">
        <f t="shared" ref="N13:N18" si="0">L13*M13</f>
        <v>0</v>
      </c>
    </row>
    <row r="14" spans="2:17">
      <c r="E14" s="221"/>
      <c r="F14" s="222"/>
      <c r="G14" s="84"/>
      <c r="H14" s="159"/>
      <c r="I14" s="130">
        <f t="shared" ref="I14:I24" si="1">G14*H14</f>
        <v>0</v>
      </c>
      <c r="J14" s="256"/>
      <c r="K14" s="222"/>
      <c r="L14" s="84"/>
      <c r="M14" s="158"/>
      <c r="N14" s="131">
        <f t="shared" si="0"/>
        <v>0</v>
      </c>
    </row>
    <row r="15" spans="2:17">
      <c r="E15" s="221"/>
      <c r="F15" s="222"/>
      <c r="G15" s="84"/>
      <c r="H15" s="159"/>
      <c r="I15" s="130">
        <f t="shared" si="1"/>
        <v>0</v>
      </c>
      <c r="J15" s="256"/>
      <c r="K15" s="222"/>
      <c r="L15" s="84"/>
      <c r="M15" s="158"/>
      <c r="N15" s="131">
        <f t="shared" si="0"/>
        <v>0</v>
      </c>
    </row>
    <row r="16" spans="2:17">
      <c r="E16" s="221"/>
      <c r="F16" s="222"/>
      <c r="G16" s="84"/>
      <c r="H16" s="159"/>
      <c r="I16" s="130">
        <f t="shared" si="1"/>
        <v>0</v>
      </c>
      <c r="J16" s="256"/>
      <c r="K16" s="222"/>
      <c r="L16" s="84"/>
      <c r="M16" s="158"/>
      <c r="N16" s="131">
        <f t="shared" si="0"/>
        <v>0</v>
      </c>
    </row>
    <row r="17" spans="2:17">
      <c r="E17" s="221"/>
      <c r="F17" s="222"/>
      <c r="G17" s="84"/>
      <c r="H17" s="159"/>
      <c r="I17" s="130">
        <f t="shared" si="1"/>
        <v>0</v>
      </c>
      <c r="J17" s="256"/>
      <c r="K17" s="222"/>
      <c r="L17" s="84"/>
      <c r="M17" s="158"/>
      <c r="N17" s="131">
        <f t="shared" si="0"/>
        <v>0</v>
      </c>
    </row>
    <row r="18" spans="2:17">
      <c r="E18" s="221"/>
      <c r="F18" s="222"/>
      <c r="G18" s="84"/>
      <c r="H18" s="159"/>
      <c r="I18" s="130">
        <f t="shared" si="1"/>
        <v>0</v>
      </c>
      <c r="J18" s="256"/>
      <c r="K18" s="222"/>
      <c r="L18" s="84"/>
      <c r="M18" s="158"/>
      <c r="N18" s="131">
        <f t="shared" si="0"/>
        <v>0</v>
      </c>
    </row>
    <row r="19" spans="2:17" ht="14.4">
      <c r="E19" s="221"/>
      <c r="F19" s="222"/>
      <c r="G19" s="84"/>
      <c r="H19" s="159"/>
      <c r="I19" s="130">
        <f t="shared" si="1"/>
        <v>0</v>
      </c>
      <c r="J19" s="83" t="s">
        <v>120</v>
      </c>
      <c r="K19" s="83"/>
      <c r="L19" s="160"/>
      <c r="M19" s="135" t="s">
        <v>124</v>
      </c>
      <c r="N19" s="131">
        <f>SUM(N12:N18)</f>
        <v>100000</v>
      </c>
      <c r="O19" s="124"/>
    </row>
    <row r="20" spans="2:17">
      <c r="E20" s="221"/>
      <c r="F20" s="222"/>
      <c r="G20" s="84"/>
      <c r="H20" s="159"/>
      <c r="I20" s="130">
        <f t="shared" si="1"/>
        <v>0</v>
      </c>
      <c r="J20" s="230" t="s">
        <v>117</v>
      </c>
      <c r="K20" s="231"/>
      <c r="L20" s="98" t="s">
        <v>115</v>
      </c>
      <c r="M20" s="98" t="s">
        <v>116</v>
      </c>
      <c r="N20" s="98" t="s">
        <v>122</v>
      </c>
    </row>
    <row r="21" spans="2:17">
      <c r="E21" s="221"/>
      <c r="F21" s="222"/>
      <c r="G21" s="84"/>
      <c r="H21" s="159"/>
      <c r="I21" s="130">
        <f t="shared" si="1"/>
        <v>0</v>
      </c>
      <c r="J21" s="257" t="s">
        <v>155</v>
      </c>
      <c r="K21" s="222"/>
      <c r="L21" s="84">
        <v>1</v>
      </c>
      <c r="M21" s="158">
        <v>80000</v>
      </c>
      <c r="N21" s="131">
        <f>L21*M21</f>
        <v>80000</v>
      </c>
    </row>
    <row r="22" spans="2:17">
      <c r="E22" s="221"/>
      <c r="F22" s="222"/>
      <c r="G22" s="84"/>
      <c r="H22" s="159"/>
      <c r="I22" s="130">
        <f t="shared" si="1"/>
        <v>0</v>
      </c>
      <c r="J22" s="256"/>
      <c r="K22" s="222"/>
      <c r="L22" s="84"/>
      <c r="M22" s="158"/>
      <c r="N22" s="131">
        <f>L22*M22</f>
        <v>0</v>
      </c>
    </row>
    <row r="23" spans="2:17">
      <c r="E23" s="221"/>
      <c r="F23" s="222"/>
      <c r="G23" s="84"/>
      <c r="H23" s="159"/>
      <c r="I23" s="130">
        <f t="shared" si="1"/>
        <v>0</v>
      </c>
      <c r="J23" s="256"/>
      <c r="K23" s="222"/>
      <c r="L23" s="84"/>
      <c r="M23" s="158"/>
      <c r="N23" s="131">
        <f>L23*M23</f>
        <v>0</v>
      </c>
    </row>
    <row r="24" spans="2:17">
      <c r="E24" s="221"/>
      <c r="F24" s="222"/>
      <c r="G24" s="84"/>
      <c r="H24" s="159"/>
      <c r="I24" s="130">
        <f t="shared" si="1"/>
        <v>0</v>
      </c>
      <c r="J24" s="256"/>
      <c r="K24" s="222"/>
      <c r="L24" s="84"/>
      <c r="M24" s="158"/>
      <c r="N24" s="131">
        <f>L24*M24</f>
        <v>0</v>
      </c>
    </row>
    <row r="25" spans="2:17">
      <c r="E25" s="151"/>
      <c r="F25" s="151"/>
      <c r="G25" s="151"/>
      <c r="H25" s="152" t="s">
        <v>72</v>
      </c>
      <c r="I25" s="131">
        <f>SUM(I13:I24)</f>
        <v>24000</v>
      </c>
      <c r="M25" s="135" t="s">
        <v>125</v>
      </c>
      <c r="N25" s="131">
        <f>SUM(N21:N24)</f>
        <v>80000</v>
      </c>
    </row>
    <row r="26" spans="2:17" ht="14.4">
      <c r="E26" s="153" t="s">
        <v>73</v>
      </c>
      <c r="F26" s="151"/>
      <c r="G26" s="151"/>
      <c r="H26" s="151"/>
      <c r="Q26" s="124"/>
    </row>
    <row r="27" spans="2:17">
      <c r="E27" s="208" t="s">
        <v>74</v>
      </c>
      <c r="F27" s="215" t="s">
        <v>117</v>
      </c>
      <c r="G27" s="215"/>
      <c r="H27" s="223" t="s">
        <v>193</v>
      </c>
      <c r="I27" s="208"/>
      <c r="J27" s="243" t="str">
        <f>"加工・作業時間("&amp;'2.会社基本情報'!$C$4&amp;")"</f>
        <v>加工・作業時間(分)</v>
      </c>
      <c r="K27" s="266"/>
      <c r="L27" s="157" t="s">
        <v>75</v>
      </c>
      <c r="M27" s="157" t="s">
        <v>76</v>
      </c>
      <c r="N27" s="157" t="s">
        <v>77</v>
      </c>
    </row>
    <row r="28" spans="2:17">
      <c r="B28" s="144" t="s">
        <v>5</v>
      </c>
      <c r="C28" s="187"/>
      <c r="D28" s="85" t="s">
        <v>86</v>
      </c>
      <c r="E28" s="208"/>
      <c r="F28" s="215"/>
      <c r="G28" s="215"/>
      <c r="H28" s="208"/>
      <c r="I28" s="208"/>
      <c r="J28" s="145" t="s">
        <v>78</v>
      </c>
      <c r="K28" s="175" t="s">
        <v>182</v>
      </c>
      <c r="L28" s="120" t="s">
        <v>110</v>
      </c>
      <c r="M28" s="120" t="s">
        <v>110</v>
      </c>
      <c r="N28" s="177" t="s">
        <v>181</v>
      </c>
    </row>
    <row r="29" spans="2:17">
      <c r="B29" s="172" t="s">
        <v>178</v>
      </c>
      <c r="C29" s="172" t="s">
        <v>195</v>
      </c>
      <c r="D29" s="89" t="str">
        <f>IF(OR(C29="",B29=""),"",B29&amp;C29)</f>
        <v>CAD-1A001</v>
      </c>
      <c r="E29" s="144">
        <v>1</v>
      </c>
      <c r="F29" s="265" t="s">
        <v>152</v>
      </c>
      <c r="G29" s="262"/>
      <c r="H29" s="227" t="str">
        <f>IF($B29="","",VLOOKUP($B29,'3.工程情報'!$C$6:$D$501,2,FALSE))</f>
        <v>3D CAD CAM</v>
      </c>
      <c r="I29" s="228"/>
      <c r="J29" s="91">
        <f>IF($D29="","",VLOOKUP($D29,'6.標準時間'!$G$5:$I$10001,2,FALSE))</f>
        <v>1500</v>
      </c>
      <c r="K29" s="91">
        <f>IF($D29="","",VLOOKUP($D29,'6.標準時間'!$G$5:$I$10001,3,FALSE))</f>
        <v>1500</v>
      </c>
      <c r="L29" s="92">
        <f>IF($D29="","",VLOOKUP($D29,'8.工程・製品別原価'!$F$5:$J$10001,4,FALSE))</f>
        <v>102.75190614850574</v>
      </c>
      <c r="M29" s="92">
        <f>IF($D29="","",VLOOKUP($D29,'8.工程・製品別原価'!$F$5:$J$10001,5,FALSE))</f>
        <v>94.272001994515094</v>
      </c>
      <c r="N29" s="131">
        <f>IF(B29="","",(J29*L29)+(K29*M29))</f>
        <v>295535.86221453128</v>
      </c>
    </row>
    <row r="30" spans="2:17">
      <c r="B30" s="172" t="s">
        <v>176</v>
      </c>
      <c r="C30" s="172" t="s">
        <v>195</v>
      </c>
      <c r="D30" s="89" t="str">
        <f t="shared" ref="D30:D50" si="2">IF(OR(C30="",B30=""),"",B30&amp;C30)</f>
        <v>AA-101-XA001</v>
      </c>
      <c r="E30" s="144">
        <v>2</v>
      </c>
      <c r="F30" s="265" t="s">
        <v>152</v>
      </c>
      <c r="G30" s="262"/>
      <c r="H30" s="227" t="str">
        <f>IF($B30="","",VLOOKUP($B30,'3.工程情報'!$C$6:$D$501,2,FALSE))</f>
        <v>高性能NCフライス</v>
      </c>
      <c r="I30" s="228"/>
      <c r="J30" s="91">
        <f>IF($D30="","",VLOOKUP($D30,'6.標準時間'!$G$5:$I$10001,2,FALSE))</f>
        <v>1600</v>
      </c>
      <c r="K30" s="91">
        <f>IF($D30="","",VLOOKUP($D30,'6.標準時間'!$G$5:$I$10001,3,FALSE))</f>
        <v>120</v>
      </c>
      <c r="L30" s="92">
        <f>IF($D30="","",VLOOKUP($D30,'8.工程・製品別原価'!$F$5:$J$10001,4,FALSE))</f>
        <v>110.49311814409036</v>
      </c>
      <c r="M30" s="92">
        <f>IF($D30="","",VLOOKUP($D30,'8.工程・製品別原価'!$F$5:$J$10001,5,FALSE))</f>
        <v>75.573423086512094</v>
      </c>
      <c r="N30" s="131">
        <f t="shared" ref="N30:N50" si="3">IF(B30="","",(J30*L30)+(K30*M30))</f>
        <v>185857.79980092603</v>
      </c>
    </row>
    <row r="31" spans="2:17">
      <c r="B31" s="172" t="s">
        <v>177</v>
      </c>
      <c r="C31" s="172" t="s">
        <v>195</v>
      </c>
      <c r="D31" s="89" t="str">
        <f t="shared" si="2"/>
        <v>AA-102A001</v>
      </c>
      <c r="E31" s="144">
        <v>3</v>
      </c>
      <c r="F31" s="265" t="s">
        <v>152</v>
      </c>
      <c r="G31" s="262"/>
      <c r="H31" s="227" t="str">
        <f>IF($B31="","",VLOOKUP($B31,'3.工程情報'!$C$6:$D$501,2,FALSE))</f>
        <v>放電加工機</v>
      </c>
      <c r="I31" s="228"/>
      <c r="J31" s="91">
        <f>IF($D31="","",VLOOKUP($D31,'6.標準時間'!$G$5:$I$10001,2,FALSE))</f>
        <v>2000</v>
      </c>
      <c r="K31" s="91">
        <f>IF($D31="","",VLOOKUP($D31,'6.標準時間'!$G$5:$I$10001,3,FALSE))</f>
        <v>240</v>
      </c>
      <c r="L31" s="92">
        <f>IF($D31="","",VLOOKUP($D31,'8.工程・製品別原価'!$F$5:$J$10001,4,FALSE))</f>
        <v>127.38864029503988</v>
      </c>
      <c r="M31" s="92">
        <f>IF($D31="","",VLOOKUP($D31,'8.工程・製品別原価'!$F$5:$J$10001,5,FALSE))</f>
        <v>75.573423086512094</v>
      </c>
      <c r="N31" s="131">
        <f t="shared" si="3"/>
        <v>272914.90213084267</v>
      </c>
    </row>
    <row r="32" spans="2:17">
      <c r="B32" s="172" t="s">
        <v>147</v>
      </c>
      <c r="C32" s="172" t="s">
        <v>195</v>
      </c>
      <c r="D32" s="89" t="str">
        <f t="shared" si="2"/>
        <v>AA-103A001</v>
      </c>
      <c r="E32" s="144">
        <v>4</v>
      </c>
      <c r="F32" s="265" t="s">
        <v>152</v>
      </c>
      <c r="G32" s="262"/>
      <c r="H32" s="227" t="str">
        <f>IF($B32="","",VLOOKUP($B32,'3.工程情報'!$C$6:$D$501,2,FALSE))</f>
        <v>ワイヤーカット</v>
      </c>
      <c r="I32" s="228"/>
      <c r="J32" s="91">
        <f>IF($D32="","",VLOOKUP($D32,'6.標準時間'!$G$5:$I$10001,2,FALSE))</f>
        <v>600</v>
      </c>
      <c r="K32" s="91">
        <f>IF($D32="","",VLOOKUP($D32,'6.標準時間'!$G$5:$I$10001,3,FALSE))</f>
        <v>120</v>
      </c>
      <c r="L32" s="92">
        <f>IF($D32="","",VLOOKUP($D32,'8.工程・製品別原価'!$F$5:$J$10001,4,FALSE))</f>
        <v>105.12341681521271</v>
      </c>
      <c r="M32" s="92">
        <f>IF($D32="","",VLOOKUP($D32,'8.工程・製品別原価'!$F$5:$J$10001,5,FALSE))</f>
        <v>88.168993600930776</v>
      </c>
      <c r="N32" s="131">
        <f t="shared" si="3"/>
        <v>73654.329321239318</v>
      </c>
    </row>
    <row r="33" spans="2:14">
      <c r="B33" s="172" t="s">
        <v>148</v>
      </c>
      <c r="C33" s="172" t="s">
        <v>195</v>
      </c>
      <c r="D33" s="89" t="str">
        <f t="shared" si="2"/>
        <v>AA-104A001</v>
      </c>
      <c r="E33" s="144">
        <v>5</v>
      </c>
      <c r="F33" s="265" t="s">
        <v>152</v>
      </c>
      <c r="G33" s="262"/>
      <c r="H33" s="227" t="str">
        <f>IF($B33="","",VLOOKUP($B33,'3.工程情報'!$C$6:$D$501,2,FALSE))</f>
        <v>平面研磨</v>
      </c>
      <c r="I33" s="228"/>
      <c r="J33" s="91">
        <f>IF($D33="","",VLOOKUP($D33,'6.標準時間'!$G$5:$I$10001,2,FALSE))</f>
        <v>240</v>
      </c>
      <c r="K33" s="91">
        <f>IF($D33="","",VLOOKUP($D33,'6.標準時間'!$G$5:$I$10001,3,FALSE))</f>
        <v>60</v>
      </c>
      <c r="L33" s="92">
        <f>IF($D33="","",VLOOKUP($D33,'8.工程・製品別原価'!$F$5:$J$10001,4,FALSE))</f>
        <v>76.477554622371926</v>
      </c>
      <c r="M33" s="92">
        <f>IF($D33="","",VLOOKUP($D33,'8.工程・製品別原価'!$F$5:$J$10001,5,FALSE))</f>
        <v>88.168993600930776</v>
      </c>
      <c r="N33" s="131">
        <f t="shared" si="3"/>
        <v>23644.752725425111</v>
      </c>
    </row>
    <row r="34" spans="2:14">
      <c r="B34" s="172" t="s">
        <v>149</v>
      </c>
      <c r="C34" s="172" t="s">
        <v>195</v>
      </c>
      <c r="D34" s="89" t="str">
        <f t="shared" si="2"/>
        <v>AA-105A001</v>
      </c>
      <c r="E34" s="144">
        <v>6</v>
      </c>
      <c r="F34" s="265" t="s">
        <v>152</v>
      </c>
      <c r="G34" s="262"/>
      <c r="H34" s="227" t="str">
        <f>IF($B34="","",VLOOKUP($B34,'3.工程情報'!$C$6:$D$501,2,FALSE))</f>
        <v>磨き</v>
      </c>
      <c r="I34" s="228"/>
      <c r="J34" s="91">
        <f>IF($D34="","",VLOOKUP($D34,'6.標準時間'!$G$5:$I$10001,2,FALSE))</f>
        <v>240</v>
      </c>
      <c r="K34" s="91">
        <f>IF($D34="","",VLOOKUP($D34,'6.標準時間'!$G$5:$I$10001,3,FALSE))</f>
        <v>240</v>
      </c>
      <c r="L34" s="92">
        <f>IF($D34="","",VLOOKUP($D34,'8.工程・製品別原価'!$F$5:$J$10001,4,FALSE))</f>
        <v>6.1068535856971629</v>
      </c>
      <c r="M34" s="92">
        <f>IF($D34="","",VLOOKUP($D34,'8.工程・製品別原価'!$F$5:$J$10001,5,FALSE))</f>
        <v>88.168993600930776</v>
      </c>
      <c r="N34" s="131">
        <f t="shared" si="3"/>
        <v>22626.203324790706</v>
      </c>
    </row>
    <row r="35" spans="2:14">
      <c r="B35" s="172" t="s">
        <v>150</v>
      </c>
      <c r="C35" s="172" t="s">
        <v>195</v>
      </c>
      <c r="D35" s="89" t="str">
        <f t="shared" si="2"/>
        <v>AA-106A001</v>
      </c>
      <c r="E35" s="144">
        <v>7</v>
      </c>
      <c r="F35" s="265" t="s">
        <v>152</v>
      </c>
      <c r="G35" s="262"/>
      <c r="H35" s="227" t="str">
        <f>IF($B35="","",VLOOKUP($B35,'3.工程情報'!$C$6:$D$501,2,FALSE))</f>
        <v>組付・調整</v>
      </c>
      <c r="I35" s="228"/>
      <c r="J35" s="91">
        <f>IF($D35="","",VLOOKUP($D35,'6.標準時間'!$G$5:$I$10001,2,FALSE))</f>
        <v>480</v>
      </c>
      <c r="K35" s="91">
        <f>IF($D35="","",VLOOKUP($D35,'6.標準時間'!$G$5:$I$10001,3,FALSE))</f>
        <v>480</v>
      </c>
      <c r="L35" s="92">
        <f>IF($D35="","",VLOOKUP($D35,'8.工程・製品別原価'!$F$5:$J$10001,4,FALSE))</f>
        <v>5.6705534111770932</v>
      </c>
      <c r="M35" s="92">
        <f>IF($D35="","",VLOOKUP($D35,'8.工程・製品別原価'!$F$5:$J$10001,5,FALSE))</f>
        <v>88.168993600930776</v>
      </c>
      <c r="N35" s="131">
        <f t="shared" si="3"/>
        <v>45042.982565811777</v>
      </c>
    </row>
    <row r="36" spans="2:14">
      <c r="B36" s="173"/>
      <c r="C36" s="173"/>
      <c r="D36" s="89" t="str">
        <f t="shared" si="2"/>
        <v/>
      </c>
      <c r="E36" s="144">
        <v>8</v>
      </c>
      <c r="F36" s="262"/>
      <c r="G36" s="262"/>
      <c r="H36" s="227" t="str">
        <f>IF($B36="","",VLOOKUP($B36,'3.工程情報'!$C$6:$D$501,2,FALSE))</f>
        <v/>
      </c>
      <c r="I36" s="228"/>
      <c r="J36" s="91" t="str">
        <f>IF($D36="","",VLOOKUP($D36,'6.標準時間'!$G$5:$I$10001,2,FALSE))</f>
        <v/>
      </c>
      <c r="K36" s="91" t="str">
        <f>IF($D36="","",VLOOKUP($D36,'6.標準時間'!$G$5:$I$10001,3,FALSE))</f>
        <v/>
      </c>
      <c r="L36" s="92" t="str">
        <f>IF($D36="","",VLOOKUP($D36,'8.工程・製品別原価'!$F$5:$J$10001,4,FALSE))</f>
        <v/>
      </c>
      <c r="M36" s="92" t="str">
        <f>IF($D36="","",VLOOKUP($D36,'8.工程・製品別原価'!$F$5:$J$10001,5,FALSE))</f>
        <v/>
      </c>
      <c r="N36" s="131" t="str">
        <f t="shared" si="3"/>
        <v/>
      </c>
    </row>
    <row r="37" spans="2:14">
      <c r="B37" s="173"/>
      <c r="C37" s="173"/>
      <c r="D37" s="89" t="str">
        <f t="shared" si="2"/>
        <v/>
      </c>
      <c r="E37" s="144">
        <v>9</v>
      </c>
      <c r="F37" s="262"/>
      <c r="G37" s="262"/>
      <c r="H37" s="227" t="str">
        <f>IF($B37="","",VLOOKUP($B37,'3.工程情報'!$C$6:$D$501,2,FALSE))</f>
        <v/>
      </c>
      <c r="I37" s="228"/>
      <c r="J37" s="91" t="str">
        <f>IF($D37="","",VLOOKUP($D37,'6.標準時間'!$G$5:$I$10001,2,FALSE))</f>
        <v/>
      </c>
      <c r="K37" s="91" t="str">
        <f>IF($D37="","",VLOOKUP($D37,'6.標準時間'!$G$5:$I$10001,3,FALSE))</f>
        <v/>
      </c>
      <c r="L37" s="92" t="str">
        <f>IF($D37="","",VLOOKUP($D37,'8.工程・製品別原価'!$F$5:$J$10001,4,FALSE))</f>
        <v/>
      </c>
      <c r="M37" s="92" t="str">
        <f>IF($D37="","",VLOOKUP($D37,'8.工程・製品別原価'!$F$5:$J$10001,5,FALSE))</f>
        <v/>
      </c>
      <c r="N37" s="131" t="str">
        <f t="shared" si="3"/>
        <v/>
      </c>
    </row>
    <row r="38" spans="2:14">
      <c r="B38" s="173"/>
      <c r="C38" s="173"/>
      <c r="D38" s="89" t="str">
        <f t="shared" si="2"/>
        <v/>
      </c>
      <c r="E38" s="144">
        <v>10</v>
      </c>
      <c r="F38" s="262"/>
      <c r="G38" s="262"/>
      <c r="H38" s="227" t="str">
        <f>IF($B38="","",VLOOKUP($B38,'3.工程情報'!$C$6:$D$501,2,FALSE))</f>
        <v/>
      </c>
      <c r="I38" s="228"/>
      <c r="J38" s="91" t="str">
        <f>IF($D38="","",VLOOKUP($D38,'6.標準時間'!$G$5:$I$10001,2,FALSE))</f>
        <v/>
      </c>
      <c r="K38" s="91" t="str">
        <f>IF($D38="","",VLOOKUP($D38,'6.標準時間'!$G$5:$I$10001,3,FALSE))</f>
        <v/>
      </c>
      <c r="L38" s="92" t="str">
        <f>IF($D38="","",VLOOKUP($D38,'8.工程・製品別原価'!$F$5:$J$10001,4,FALSE))</f>
        <v/>
      </c>
      <c r="M38" s="92" t="str">
        <f>IF($D38="","",VLOOKUP($D38,'8.工程・製品別原価'!$F$5:$J$10001,5,FALSE))</f>
        <v/>
      </c>
      <c r="N38" s="131" t="str">
        <f t="shared" si="3"/>
        <v/>
      </c>
    </row>
    <row r="39" spans="2:14">
      <c r="B39" s="173"/>
      <c r="C39" s="173"/>
      <c r="D39" s="89" t="str">
        <f t="shared" si="2"/>
        <v/>
      </c>
      <c r="E39" s="144">
        <v>11</v>
      </c>
      <c r="F39" s="262"/>
      <c r="G39" s="262"/>
      <c r="H39" s="227" t="str">
        <f>IF($B39="","",VLOOKUP($B39,'3.工程情報'!$C$6:$D$501,2,FALSE))</f>
        <v/>
      </c>
      <c r="I39" s="228"/>
      <c r="J39" s="91" t="str">
        <f>IF($D39="","",VLOOKUP($D39,'6.標準時間'!$G$5:$I$10001,2,FALSE))</f>
        <v/>
      </c>
      <c r="K39" s="91" t="str">
        <f>IF($D39="","",VLOOKUP($D39,'6.標準時間'!$G$5:$I$10001,3,FALSE))</f>
        <v/>
      </c>
      <c r="L39" s="92" t="str">
        <f>IF($D39="","",VLOOKUP($D39,'8.工程・製品別原価'!$F$5:$J$10001,4,FALSE))</f>
        <v/>
      </c>
      <c r="M39" s="92" t="str">
        <f>IF($D39="","",VLOOKUP($D39,'8.工程・製品別原価'!$F$5:$J$10001,5,FALSE))</f>
        <v/>
      </c>
      <c r="N39" s="131" t="str">
        <f t="shared" si="3"/>
        <v/>
      </c>
    </row>
    <row r="40" spans="2:14">
      <c r="B40" s="173"/>
      <c r="C40" s="173"/>
      <c r="D40" s="89" t="str">
        <f t="shared" si="2"/>
        <v/>
      </c>
      <c r="E40" s="144">
        <v>12</v>
      </c>
      <c r="F40" s="262"/>
      <c r="G40" s="262"/>
      <c r="H40" s="227" t="str">
        <f>IF($B40="","",VLOOKUP($B40,'3.工程情報'!$C$6:$D$501,2,FALSE))</f>
        <v/>
      </c>
      <c r="I40" s="228"/>
      <c r="J40" s="91" t="str">
        <f>IF($D40="","",VLOOKUP($D40,'6.標準時間'!$G$5:$I$10001,2,FALSE))</f>
        <v/>
      </c>
      <c r="K40" s="91" t="str">
        <f>IF($D40="","",VLOOKUP($D40,'6.標準時間'!$G$5:$I$10001,3,FALSE))</f>
        <v/>
      </c>
      <c r="L40" s="92" t="str">
        <f>IF($D40="","",VLOOKUP($D40,'8.工程・製品別原価'!$F$5:$J$10001,4,FALSE))</f>
        <v/>
      </c>
      <c r="M40" s="92" t="str">
        <f>IF($D40="","",VLOOKUP($D40,'8.工程・製品別原価'!$F$5:$J$10001,5,FALSE))</f>
        <v/>
      </c>
      <c r="N40" s="131" t="str">
        <f t="shared" si="3"/>
        <v/>
      </c>
    </row>
    <row r="41" spans="2:14">
      <c r="B41" s="173"/>
      <c r="C41" s="173"/>
      <c r="D41" s="89" t="str">
        <f t="shared" si="2"/>
        <v/>
      </c>
      <c r="E41" s="144">
        <v>13</v>
      </c>
      <c r="F41" s="262"/>
      <c r="G41" s="262"/>
      <c r="H41" s="227" t="str">
        <f>IF($B41="","",VLOOKUP($B41,'3.工程情報'!$C$6:$D$501,2,FALSE))</f>
        <v/>
      </c>
      <c r="I41" s="228"/>
      <c r="J41" s="91" t="str">
        <f>IF($D41="","",VLOOKUP($D41,'6.標準時間'!$G$5:$I$10001,2,FALSE))</f>
        <v/>
      </c>
      <c r="K41" s="91" t="str">
        <f>IF($D41="","",VLOOKUP($D41,'6.標準時間'!$G$5:$I$10001,3,FALSE))</f>
        <v/>
      </c>
      <c r="L41" s="92" t="str">
        <f>IF($D41="","",VLOOKUP($D41,'8.工程・製品別原価'!$F$5:$J$10001,4,FALSE))</f>
        <v/>
      </c>
      <c r="M41" s="92" t="str">
        <f>IF($D41="","",VLOOKUP($D41,'8.工程・製品別原価'!$F$5:$J$10001,5,FALSE))</f>
        <v/>
      </c>
      <c r="N41" s="131" t="str">
        <f t="shared" si="3"/>
        <v/>
      </c>
    </row>
    <row r="42" spans="2:14">
      <c r="B42" s="173"/>
      <c r="C42" s="173"/>
      <c r="D42" s="89" t="str">
        <f t="shared" si="2"/>
        <v/>
      </c>
      <c r="E42" s="144">
        <v>14</v>
      </c>
      <c r="F42" s="262"/>
      <c r="G42" s="262"/>
      <c r="H42" s="227" t="str">
        <f>IF($B42="","",VLOOKUP($B42,'3.工程情報'!$C$6:$D$501,2,FALSE))</f>
        <v/>
      </c>
      <c r="I42" s="228"/>
      <c r="J42" s="91" t="str">
        <f>IF($D42="","",VLOOKUP($D42,'6.標準時間'!$G$5:$I$10001,2,FALSE))</f>
        <v/>
      </c>
      <c r="K42" s="91" t="str">
        <f>IF($D42="","",VLOOKUP($D42,'6.標準時間'!$G$5:$I$10001,3,FALSE))</f>
        <v/>
      </c>
      <c r="L42" s="92" t="str">
        <f>IF($D42="","",VLOOKUP($D42,'8.工程・製品別原価'!$F$5:$J$10001,4,FALSE))</f>
        <v/>
      </c>
      <c r="M42" s="92" t="str">
        <f>IF($D42="","",VLOOKUP($D42,'8.工程・製品別原価'!$F$5:$J$10001,5,FALSE))</f>
        <v/>
      </c>
      <c r="N42" s="131" t="str">
        <f t="shared" si="3"/>
        <v/>
      </c>
    </row>
    <row r="43" spans="2:14">
      <c r="B43" s="173"/>
      <c r="C43" s="173"/>
      <c r="D43" s="89" t="str">
        <f t="shared" si="2"/>
        <v/>
      </c>
      <c r="E43" s="144">
        <v>15</v>
      </c>
      <c r="F43" s="262"/>
      <c r="G43" s="262"/>
      <c r="H43" s="227" t="str">
        <f>IF($B43="","",VLOOKUP($B43,'3.工程情報'!$C$6:$D$501,2,FALSE))</f>
        <v/>
      </c>
      <c r="I43" s="228"/>
      <c r="J43" s="91" t="str">
        <f>IF($D43="","",VLOOKUP($D43,'6.標準時間'!$G$5:$I$10001,2,FALSE))</f>
        <v/>
      </c>
      <c r="K43" s="91" t="str">
        <f>IF($D43="","",VLOOKUP($D43,'6.標準時間'!$G$5:$I$10001,3,FALSE))</f>
        <v/>
      </c>
      <c r="L43" s="92" t="str">
        <f>IF($D43="","",VLOOKUP($D43,'8.工程・製品別原価'!$F$5:$J$10001,4,FALSE))</f>
        <v/>
      </c>
      <c r="M43" s="92" t="str">
        <f>IF($D43="","",VLOOKUP($D43,'8.工程・製品別原価'!$F$5:$J$10001,5,FALSE))</f>
        <v/>
      </c>
      <c r="N43" s="131" t="str">
        <f t="shared" si="3"/>
        <v/>
      </c>
    </row>
    <row r="44" spans="2:14">
      <c r="B44" s="173"/>
      <c r="C44" s="173"/>
      <c r="D44" s="89" t="str">
        <f t="shared" si="2"/>
        <v/>
      </c>
      <c r="E44" s="144">
        <v>16</v>
      </c>
      <c r="F44" s="262"/>
      <c r="G44" s="262"/>
      <c r="H44" s="227" t="str">
        <f>IF($B44="","",VLOOKUP($B44,'3.工程情報'!$C$6:$D$501,2,FALSE))</f>
        <v/>
      </c>
      <c r="I44" s="228"/>
      <c r="J44" s="91" t="str">
        <f>IF($D44="","",VLOOKUP($D44,'6.標準時間'!$G$5:$I$10001,2,FALSE))</f>
        <v/>
      </c>
      <c r="K44" s="91" t="str">
        <f>IF($D44="","",VLOOKUP($D44,'6.標準時間'!$G$5:$I$10001,3,FALSE))</f>
        <v/>
      </c>
      <c r="L44" s="92" t="str">
        <f>IF($D44="","",VLOOKUP($D44,'8.工程・製品別原価'!$F$5:$J$10001,4,FALSE))</f>
        <v/>
      </c>
      <c r="M44" s="92" t="str">
        <f>IF($D44="","",VLOOKUP($D44,'8.工程・製品別原価'!$F$5:$J$10001,5,FALSE))</f>
        <v/>
      </c>
      <c r="N44" s="131" t="str">
        <f t="shared" si="3"/>
        <v/>
      </c>
    </row>
    <row r="45" spans="2:14">
      <c r="B45" s="173"/>
      <c r="C45" s="173"/>
      <c r="D45" s="89" t="str">
        <f t="shared" si="2"/>
        <v/>
      </c>
      <c r="E45" s="144">
        <v>17</v>
      </c>
      <c r="F45" s="262"/>
      <c r="G45" s="262"/>
      <c r="H45" s="227" t="str">
        <f>IF($B45="","",VLOOKUP($B45,'3.工程情報'!$C$6:$D$501,2,FALSE))</f>
        <v/>
      </c>
      <c r="I45" s="228"/>
      <c r="J45" s="91" t="str">
        <f>IF($D45="","",VLOOKUP($D45,'6.標準時間'!$G$5:$I$10001,2,FALSE))</f>
        <v/>
      </c>
      <c r="K45" s="91" t="str">
        <f>IF($D45="","",VLOOKUP($D45,'6.標準時間'!$G$5:$I$10001,3,FALSE))</f>
        <v/>
      </c>
      <c r="L45" s="92" t="str">
        <f>IF($D45="","",VLOOKUP($D45,'8.工程・製品別原価'!$F$5:$J$10001,4,FALSE))</f>
        <v/>
      </c>
      <c r="M45" s="92" t="str">
        <f>IF($D45="","",VLOOKUP($D45,'8.工程・製品別原価'!$F$5:$J$10001,5,FALSE))</f>
        <v/>
      </c>
      <c r="N45" s="131" t="str">
        <f t="shared" si="3"/>
        <v/>
      </c>
    </row>
    <row r="46" spans="2:14">
      <c r="B46" s="173"/>
      <c r="C46" s="173"/>
      <c r="D46" s="89" t="str">
        <f t="shared" si="2"/>
        <v/>
      </c>
      <c r="E46" s="144">
        <v>18</v>
      </c>
      <c r="F46" s="262"/>
      <c r="G46" s="262"/>
      <c r="H46" s="227" t="str">
        <f>IF($B46="","",VLOOKUP($B46,'3.工程情報'!$C$6:$D$501,2,FALSE))</f>
        <v/>
      </c>
      <c r="I46" s="228"/>
      <c r="J46" s="91"/>
      <c r="K46" s="91"/>
      <c r="L46" s="92" t="str">
        <f>IF($D46="","",VLOOKUP($D46,'8.工程・製品別原価'!$F$5:$J$10001,4,FALSE))</f>
        <v/>
      </c>
      <c r="M46" s="92" t="str">
        <f>IF($D46="","",VLOOKUP($D46,'8.工程・製品別原価'!$F$5:$J$10001,5,FALSE))</f>
        <v/>
      </c>
      <c r="N46" s="131" t="str">
        <f t="shared" si="3"/>
        <v/>
      </c>
    </row>
    <row r="47" spans="2:14">
      <c r="B47" s="173"/>
      <c r="C47" s="173"/>
      <c r="D47" s="89" t="str">
        <f t="shared" si="2"/>
        <v/>
      </c>
      <c r="E47" s="144">
        <v>19</v>
      </c>
      <c r="F47" s="262"/>
      <c r="G47" s="262"/>
      <c r="H47" s="227" t="str">
        <f>IF($B47="","",VLOOKUP($B47,'3.工程情報'!$C$6:$D$501,2,FALSE))</f>
        <v/>
      </c>
      <c r="I47" s="228"/>
      <c r="J47" s="91"/>
      <c r="K47" s="91"/>
      <c r="L47" s="92" t="str">
        <f>IF($D47="","",VLOOKUP($D47,'8.工程・製品別原価'!$F$5:$J$10001,4,FALSE))</f>
        <v/>
      </c>
      <c r="M47" s="92" t="str">
        <f>IF($D47="","",VLOOKUP($D47,'8.工程・製品別原価'!$F$5:$J$10001,5,FALSE))</f>
        <v/>
      </c>
      <c r="N47" s="131" t="str">
        <f t="shared" si="3"/>
        <v/>
      </c>
    </row>
    <row r="48" spans="2:14">
      <c r="B48" s="173"/>
      <c r="C48" s="173"/>
      <c r="D48" s="89" t="str">
        <f t="shared" si="2"/>
        <v/>
      </c>
      <c r="E48" s="144">
        <v>20</v>
      </c>
      <c r="F48" s="262"/>
      <c r="G48" s="262"/>
      <c r="H48" s="227" t="str">
        <f>IF($B48="","",VLOOKUP($B48,'3.工程情報'!$C$6:$D$501,2,FALSE))</f>
        <v/>
      </c>
      <c r="I48" s="228"/>
      <c r="J48" s="91" t="str">
        <f>IF($D48="","",VLOOKUP($D48,'6.標準時間'!$G$5:$I$10001,2,FALSE))</f>
        <v/>
      </c>
      <c r="K48" s="91" t="str">
        <f>IF($D48="","",VLOOKUP($D48,'6.標準時間'!$G$5:$I$10001,3,FALSE))</f>
        <v/>
      </c>
      <c r="L48" s="92" t="str">
        <f>IF($D48="","",VLOOKUP($D48,'8.工程・製品別原価'!$F$5:$J$10001,4,FALSE))</f>
        <v/>
      </c>
      <c r="M48" s="92" t="str">
        <f>IF($D48="","",VLOOKUP($D48,'8.工程・製品別原価'!$F$5:$J$10001,5,FALSE))</f>
        <v/>
      </c>
      <c r="N48" s="131" t="str">
        <f t="shared" si="3"/>
        <v/>
      </c>
    </row>
    <row r="49" spans="2:14">
      <c r="B49" s="173"/>
      <c r="C49" s="173"/>
      <c r="D49" s="89" t="str">
        <f t="shared" si="2"/>
        <v/>
      </c>
      <c r="E49" s="144">
        <v>21</v>
      </c>
      <c r="F49" s="262"/>
      <c r="G49" s="262"/>
      <c r="H49" s="227" t="str">
        <f>IF($B49="","",VLOOKUP($B49,'3.工程情報'!$C$6:$D$501,2,FALSE))</f>
        <v/>
      </c>
      <c r="I49" s="228"/>
      <c r="J49" s="91" t="str">
        <f>IF($D49="","",VLOOKUP($D49,'6.標準時間'!$G$5:$I$10001,2,FALSE))</f>
        <v/>
      </c>
      <c r="K49" s="91" t="str">
        <f>IF($D49="","",VLOOKUP($D49,'6.標準時間'!$G$5:$I$10001,3,FALSE))</f>
        <v/>
      </c>
      <c r="L49" s="92" t="str">
        <f>IF($D49="","",VLOOKUP($D49,'8.工程・製品別原価'!$F$5:$J$10001,4,FALSE))</f>
        <v/>
      </c>
      <c r="M49" s="92" t="str">
        <f>IF($D49="","",VLOOKUP($D49,'8.工程・製品別原価'!$F$5:$J$10001,5,FALSE))</f>
        <v/>
      </c>
      <c r="N49" s="131" t="str">
        <f t="shared" si="3"/>
        <v/>
      </c>
    </row>
    <row r="50" spans="2:14">
      <c r="B50" s="173"/>
      <c r="C50" s="173"/>
      <c r="D50" s="89" t="str">
        <f t="shared" si="2"/>
        <v/>
      </c>
      <c r="E50" s="144">
        <v>22</v>
      </c>
      <c r="F50" s="262"/>
      <c r="G50" s="262"/>
      <c r="H50" s="226" t="str">
        <f>IF($B50="","",VLOOKUP($B50,'3.工程情報'!$C$6:$D$501,2,FALSE))</f>
        <v/>
      </c>
      <c r="I50" s="226"/>
      <c r="J50" s="91" t="str">
        <f>IF($D50="","",VLOOKUP($D50,'6.標準時間'!$G$5:$I$10001,2,FALSE))</f>
        <v/>
      </c>
      <c r="K50" s="91" t="str">
        <f>IF($D50="","",VLOOKUP($D50,'6.標準時間'!$G$5:$I$10001,3,FALSE))</f>
        <v/>
      </c>
      <c r="L50" s="92" t="str">
        <f>IF($D50="","",VLOOKUP($D50,'8.工程・製品別原価'!$F$5:$J$10001,4,FALSE))</f>
        <v/>
      </c>
      <c r="M50" s="92" t="str">
        <f>IF($D50="","",VLOOKUP($D50,'8.工程・製品別原価'!$F$5:$J$10001,5,FALSE))</f>
        <v/>
      </c>
      <c r="N50" s="131" t="str">
        <f t="shared" si="3"/>
        <v/>
      </c>
    </row>
    <row r="51" spans="2:14">
      <c r="M51" s="135" t="s">
        <v>126</v>
      </c>
      <c r="N51" s="131">
        <f>SUM(N29:N50)</f>
        <v>919276.83208356681</v>
      </c>
    </row>
    <row r="52" spans="2:14" ht="14.4">
      <c r="E52" s="83" t="s">
        <v>113</v>
      </c>
      <c r="J52" s="83" t="s">
        <v>79</v>
      </c>
    </row>
    <row r="53" spans="2:14">
      <c r="E53" s="233" t="s">
        <v>105</v>
      </c>
      <c r="F53" s="234"/>
      <c r="G53" s="148" t="s">
        <v>156</v>
      </c>
      <c r="H53" s="118" t="s">
        <v>106</v>
      </c>
      <c r="I53" s="118" t="s">
        <v>108</v>
      </c>
      <c r="J53" s="122" t="str">
        <f>E11</f>
        <v>原材料費</v>
      </c>
      <c r="K53" s="122"/>
      <c r="L53" s="94"/>
      <c r="M53" s="146" t="s">
        <v>80</v>
      </c>
      <c r="N53" s="131">
        <f>I25</f>
        <v>24000</v>
      </c>
    </row>
    <row r="54" spans="2:14">
      <c r="E54" s="235"/>
      <c r="F54" s="236"/>
      <c r="G54" s="149" t="s">
        <v>157</v>
      </c>
      <c r="H54" s="119" t="s">
        <v>107</v>
      </c>
      <c r="I54" s="120" t="s">
        <v>109</v>
      </c>
      <c r="J54" s="122" t="str">
        <f>J10</f>
        <v>購入部品費</v>
      </c>
      <c r="K54" s="122"/>
      <c r="L54" s="94"/>
      <c r="M54" s="136" t="s">
        <v>128</v>
      </c>
      <c r="N54" s="131">
        <f>N19</f>
        <v>100000</v>
      </c>
    </row>
    <row r="55" spans="2:14">
      <c r="E55" s="263" t="s">
        <v>111</v>
      </c>
      <c r="F55" s="264"/>
      <c r="G55" s="86">
        <v>16</v>
      </c>
      <c r="H55" s="87">
        <v>3800</v>
      </c>
      <c r="I55" s="134">
        <f>IF(E55="","",G55*H55)</f>
        <v>60800</v>
      </c>
      <c r="J55" s="121" t="str">
        <f>J19</f>
        <v>外注加工費</v>
      </c>
      <c r="K55" s="122"/>
      <c r="L55" s="94"/>
      <c r="M55" s="136" t="s">
        <v>129</v>
      </c>
      <c r="N55" s="131">
        <f>N25</f>
        <v>80000</v>
      </c>
    </row>
    <row r="56" spans="2:14">
      <c r="E56" s="263" t="s">
        <v>112</v>
      </c>
      <c r="F56" s="264"/>
      <c r="G56" s="88">
        <v>16</v>
      </c>
      <c r="H56" s="87">
        <v>3800</v>
      </c>
      <c r="I56" s="134">
        <f>IF(E56="","",G56*H56)</f>
        <v>60800</v>
      </c>
      <c r="J56" s="156" t="s">
        <v>165</v>
      </c>
      <c r="K56" s="122"/>
      <c r="L56" s="94"/>
      <c r="M56" s="146" t="s">
        <v>81</v>
      </c>
      <c r="N56" s="131">
        <f>SUM(N53:N55)</f>
        <v>204000</v>
      </c>
    </row>
    <row r="57" spans="2:14">
      <c r="E57" s="263"/>
      <c r="F57" s="264"/>
      <c r="G57" s="88"/>
      <c r="H57" s="84"/>
      <c r="I57" s="134" t="str">
        <f>IF(E57="","",G57*H57)</f>
        <v/>
      </c>
      <c r="J57" s="121" t="str">
        <f>E26</f>
        <v>加工費</v>
      </c>
      <c r="K57" s="122"/>
      <c r="L57" s="94"/>
      <c r="M57" s="136" t="s">
        <v>130</v>
      </c>
      <c r="N57" s="131">
        <f>N51</f>
        <v>919276.83208356681</v>
      </c>
    </row>
    <row r="58" spans="2:14">
      <c r="E58" s="263"/>
      <c r="F58" s="264"/>
      <c r="G58" s="88"/>
      <c r="H58" s="84"/>
      <c r="I58" s="134" t="str">
        <f>IF(E58="","",G58*H58)</f>
        <v/>
      </c>
      <c r="J58" s="127" t="str">
        <f>E52</f>
        <v>設計製作費　等</v>
      </c>
      <c r="K58" s="122"/>
      <c r="L58" s="94"/>
      <c r="M58" s="137" t="s">
        <v>134</v>
      </c>
      <c r="N58" s="131">
        <f>I60</f>
        <v>121600</v>
      </c>
    </row>
    <row r="59" spans="2:14">
      <c r="E59" s="262"/>
      <c r="F59" s="262"/>
      <c r="G59" s="88"/>
      <c r="H59" s="84"/>
      <c r="I59" s="134" t="str">
        <f>IF(E59="","",G59*H59)</f>
        <v/>
      </c>
      <c r="J59" s="121" t="s">
        <v>82</v>
      </c>
      <c r="K59" s="122"/>
      <c r="L59" s="90">
        <v>10.3</v>
      </c>
      <c r="M59" s="136" t="s">
        <v>131</v>
      </c>
      <c r="N59" s="131">
        <f>(N57+N58)*(L59/100)</f>
        <v>107210.3137046074</v>
      </c>
    </row>
    <row r="60" spans="2:14">
      <c r="H60" s="135" t="s">
        <v>127</v>
      </c>
      <c r="I60" s="131">
        <f>SUM(I55:I59)</f>
        <v>121600</v>
      </c>
      <c r="J60" s="156" t="s">
        <v>164</v>
      </c>
      <c r="K60" s="122"/>
      <c r="L60" s="94"/>
      <c r="M60" s="136" t="s">
        <v>132</v>
      </c>
      <c r="N60" s="131">
        <f>N57+N59</f>
        <v>1026487.1457881742</v>
      </c>
    </row>
    <row r="61" spans="2:14">
      <c r="J61" s="121" t="s">
        <v>83</v>
      </c>
      <c r="K61" s="122"/>
      <c r="L61" s="90">
        <v>5</v>
      </c>
      <c r="M61" s="136" t="s">
        <v>133</v>
      </c>
      <c r="N61" s="131">
        <f>N60*(L61/100)</f>
        <v>51324.357289408712</v>
      </c>
    </row>
    <row r="62" spans="2:14">
      <c r="J62" s="127" t="s">
        <v>94</v>
      </c>
      <c r="K62" s="122"/>
      <c r="L62" s="94"/>
      <c r="M62" s="146" t="s">
        <v>84</v>
      </c>
      <c r="N62" s="132">
        <v>0</v>
      </c>
    </row>
    <row r="63" spans="2:14" ht="18" customHeight="1">
      <c r="J63" s="212" t="s">
        <v>85</v>
      </c>
      <c r="K63" s="213"/>
      <c r="L63" s="138" t="s">
        <v>135</v>
      </c>
      <c r="M63" s="123"/>
      <c r="N63" s="133">
        <f>N56+N57+N58+N59+N61+N62</f>
        <v>1403411.5030775829</v>
      </c>
    </row>
  </sheetData>
  <sheetProtection algorithmName="SHA-512" hashValue="CWrouqlRuvJNtAt+zPHQWq+0Y5yBp/lkh7byzxSB8gYcyW2NCjmvovRLEpIrR+SWPeDr8eh8zaK2ZiM3RNIGzw==" saltValue="JDdZH8VrLr8CjIOpO4cG1g==" spinCount="100000" sheet="1" objects="1" scenarios="1" selectLockedCells="1"/>
  <mergeCells count="93">
    <mergeCell ref="E1:N1"/>
    <mergeCell ref="E8:F8"/>
    <mergeCell ref="G8:I8"/>
    <mergeCell ref="L8:N8"/>
    <mergeCell ref="E53:F54"/>
    <mergeCell ref="H4:J4"/>
    <mergeCell ref="K4:K6"/>
    <mergeCell ref="L4:L6"/>
    <mergeCell ref="M4:M6"/>
    <mergeCell ref="H5:J6"/>
    <mergeCell ref="E9:F9"/>
    <mergeCell ref="G9:I9"/>
    <mergeCell ref="L9:N9"/>
    <mergeCell ref="J11:K11"/>
    <mergeCell ref="E12:F12"/>
    <mergeCell ref="J12:K12"/>
    <mergeCell ref="E13:F13"/>
    <mergeCell ref="J13:K13"/>
    <mergeCell ref="E14:F14"/>
    <mergeCell ref="J14:K14"/>
    <mergeCell ref="E15:F15"/>
    <mergeCell ref="J15:K15"/>
    <mergeCell ref="E22:F22"/>
    <mergeCell ref="J22:K22"/>
    <mergeCell ref="E16:F16"/>
    <mergeCell ref="J16:K16"/>
    <mergeCell ref="E17:F17"/>
    <mergeCell ref="J17:K17"/>
    <mergeCell ref="E18:F18"/>
    <mergeCell ref="J18:K18"/>
    <mergeCell ref="E19:F19"/>
    <mergeCell ref="E20:F20"/>
    <mergeCell ref="J20:K20"/>
    <mergeCell ref="E21:F21"/>
    <mergeCell ref="J21:K21"/>
    <mergeCell ref="E23:F23"/>
    <mergeCell ref="J23:K23"/>
    <mergeCell ref="E24:F24"/>
    <mergeCell ref="J24:K24"/>
    <mergeCell ref="E27:E28"/>
    <mergeCell ref="F27:G28"/>
    <mergeCell ref="H27:I28"/>
    <mergeCell ref="J27:K27"/>
    <mergeCell ref="F29:G29"/>
    <mergeCell ref="H29:I29"/>
    <mergeCell ref="F30:G30"/>
    <mergeCell ref="H30:I30"/>
    <mergeCell ref="F31:G31"/>
    <mergeCell ref="H31:I31"/>
    <mergeCell ref="F32:G32"/>
    <mergeCell ref="H32:I32"/>
    <mergeCell ref="F33:G33"/>
    <mergeCell ref="H33:I33"/>
    <mergeCell ref="F34:G34"/>
    <mergeCell ref="H34:I34"/>
    <mergeCell ref="F35:G35"/>
    <mergeCell ref="H35:I35"/>
    <mergeCell ref="F36:G36"/>
    <mergeCell ref="H36:I36"/>
    <mergeCell ref="F37:G37"/>
    <mergeCell ref="H37:I37"/>
    <mergeCell ref="F38:G38"/>
    <mergeCell ref="H38:I38"/>
    <mergeCell ref="F39:G39"/>
    <mergeCell ref="H39:I39"/>
    <mergeCell ref="F40:G40"/>
    <mergeCell ref="H40:I40"/>
    <mergeCell ref="F41:G41"/>
    <mergeCell ref="H41:I41"/>
    <mergeCell ref="F42:G42"/>
    <mergeCell ref="H42:I42"/>
    <mergeCell ref="F43:G43"/>
    <mergeCell ref="H43:I43"/>
    <mergeCell ref="F44:G44"/>
    <mergeCell ref="H44:I44"/>
    <mergeCell ref="F45:G45"/>
    <mergeCell ref="H45:I45"/>
    <mergeCell ref="F46:G46"/>
    <mergeCell ref="H46:I46"/>
    <mergeCell ref="F47:G47"/>
    <mergeCell ref="H47:I47"/>
    <mergeCell ref="F48:G48"/>
    <mergeCell ref="H48:I48"/>
    <mergeCell ref="F49:G49"/>
    <mergeCell ref="H49:I49"/>
    <mergeCell ref="E59:F59"/>
    <mergeCell ref="J63:K63"/>
    <mergeCell ref="F50:G50"/>
    <mergeCell ref="H50:I50"/>
    <mergeCell ref="E55:F55"/>
    <mergeCell ref="E56:F56"/>
    <mergeCell ref="E57:F57"/>
    <mergeCell ref="E58:F58"/>
  </mergeCells>
  <phoneticPr fontId="6"/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&amp;C&amp;"Meiryo UI,標準"&amp;P&amp;R&amp;"Meiryo UI,標準"(C) MG'sコンサルティング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I23"/>
  <sheetViews>
    <sheetView showGridLines="0" workbookViewId="0">
      <pane ySplit="5" topLeftCell="A6" activePane="bottomLeft" state="frozen"/>
      <selection activeCell="J8" sqref="J8"/>
      <selection pane="bottomLeft" activeCell="B17" sqref="B17"/>
    </sheetView>
  </sheetViews>
  <sheetFormatPr defaultColWidth="9" defaultRowHeight="13.2"/>
  <cols>
    <col min="1" max="1" width="2.44140625" style="37" customWidth="1"/>
    <col min="2" max="2" width="23.88671875" style="37" customWidth="1"/>
    <col min="3" max="3" width="17.44140625" style="37" customWidth="1"/>
    <col min="4" max="4" width="10" style="37" customWidth="1"/>
    <col min="5" max="5" width="23.77734375" style="37" customWidth="1"/>
    <col min="6" max="6" width="17.44140625" style="37" customWidth="1"/>
    <col min="7" max="16384" width="9" style="37"/>
  </cols>
  <sheetData>
    <row r="1" spans="2:9" ht="16.2">
      <c r="B1" s="33" t="s">
        <v>38</v>
      </c>
      <c r="C1" s="35" t="s">
        <v>9</v>
      </c>
      <c r="D1" s="36">
        <v>15</v>
      </c>
    </row>
    <row r="2" spans="2:9" ht="10.5" customHeight="1" thickBot="1">
      <c r="B2" s="33"/>
      <c r="C2" s="34"/>
      <c r="D2" s="35"/>
    </row>
    <row r="3" spans="2:9" ht="21.75" customHeight="1" thickBot="1">
      <c r="B3" s="80" t="s">
        <v>32</v>
      </c>
      <c r="C3" s="174" t="s">
        <v>57</v>
      </c>
      <c r="D3" s="39"/>
    </row>
    <row r="4" spans="2:9" ht="12" customHeight="1" thickBot="1">
      <c r="C4" s="40"/>
      <c r="D4" s="41"/>
    </row>
    <row r="5" spans="2:9" ht="18" customHeight="1" thickBot="1">
      <c r="B5" s="42" t="s">
        <v>15</v>
      </c>
      <c r="C5" s="43" t="s">
        <v>97</v>
      </c>
      <c r="D5" s="44" t="s">
        <v>0</v>
      </c>
      <c r="E5" s="186" t="s">
        <v>15</v>
      </c>
      <c r="F5" s="43" t="s">
        <v>97</v>
      </c>
    </row>
    <row r="6" spans="2:9" ht="18" customHeight="1">
      <c r="B6" s="45" t="s">
        <v>1</v>
      </c>
      <c r="C6" s="19">
        <v>50000000</v>
      </c>
      <c r="D6" s="46">
        <f>IF($C$21=0,"",C6/$C$21)</f>
        <v>0.49086982132338502</v>
      </c>
      <c r="E6" s="190" t="s">
        <v>185</v>
      </c>
      <c r="F6" s="19">
        <v>12500000</v>
      </c>
    </row>
    <row r="7" spans="2:9" ht="18" customHeight="1">
      <c r="B7" s="47" t="s">
        <v>2</v>
      </c>
      <c r="C7" s="19">
        <v>30000000</v>
      </c>
      <c r="D7" s="46">
        <f t="shared" ref="D7:D21" si="0">IF($C$21=0,"",C7/$C$21)</f>
        <v>0.29452189279403101</v>
      </c>
      <c r="E7" s="190" t="s">
        <v>186</v>
      </c>
      <c r="F7" s="191">
        <f>'4.固定資産明細'!G2+'7.工程別レート'!I3</f>
        <v>24997055.555555556</v>
      </c>
    </row>
    <row r="8" spans="2:9" ht="18" customHeight="1">
      <c r="B8" s="47" t="s">
        <v>3</v>
      </c>
      <c r="C8" s="19">
        <v>8000000</v>
      </c>
      <c r="D8" s="46">
        <f t="shared" si="0"/>
        <v>7.8539171411741604E-2</v>
      </c>
    </row>
    <row r="9" spans="2:9" ht="18" customHeight="1">
      <c r="B9" s="161" t="s">
        <v>59</v>
      </c>
      <c r="C9" s="19">
        <v>4500000</v>
      </c>
      <c r="D9" s="46">
        <f t="shared" si="0"/>
        <v>4.4178283919104652E-2</v>
      </c>
    </row>
    <row r="10" spans="2:9" ht="18" customHeight="1">
      <c r="B10" s="161" t="s">
        <v>44</v>
      </c>
      <c r="C10" s="19">
        <v>600000</v>
      </c>
      <c r="D10" s="46">
        <f t="shared" si="0"/>
        <v>5.8904378558806208E-3</v>
      </c>
    </row>
    <row r="11" spans="2:9" ht="18" customHeight="1">
      <c r="B11" s="161" t="s">
        <v>45</v>
      </c>
      <c r="C11" s="19">
        <v>560000</v>
      </c>
      <c r="D11" s="46">
        <f t="shared" si="0"/>
        <v>5.4977419988219128E-3</v>
      </c>
    </row>
    <row r="12" spans="2:9" ht="18" customHeight="1">
      <c r="B12" s="161" t="s">
        <v>46</v>
      </c>
      <c r="C12" s="19">
        <v>1200000</v>
      </c>
      <c r="D12" s="46">
        <f t="shared" si="0"/>
        <v>1.1780875711761242E-2</v>
      </c>
      <c r="I12" s="48"/>
    </row>
    <row r="13" spans="2:9" ht="18" customHeight="1">
      <c r="B13" s="161" t="s">
        <v>47</v>
      </c>
      <c r="C13" s="19">
        <v>5000000</v>
      </c>
      <c r="D13" s="46">
        <f t="shared" si="0"/>
        <v>4.9086982132338502E-2</v>
      </c>
    </row>
    <row r="14" spans="2:9" ht="18" customHeight="1">
      <c r="B14" s="161" t="s">
        <v>48</v>
      </c>
      <c r="C14" s="19">
        <v>2000000</v>
      </c>
      <c r="D14" s="46">
        <f t="shared" si="0"/>
        <v>1.9634792852935401E-2</v>
      </c>
      <c r="E14" s="49"/>
      <c r="F14" s="49"/>
    </row>
    <row r="15" spans="2:9" ht="18" customHeight="1">
      <c r="B15" s="20"/>
      <c r="C15" s="19"/>
      <c r="D15" s="46">
        <f t="shared" si="0"/>
        <v>0</v>
      </c>
    </row>
    <row r="16" spans="2:9" ht="18" customHeight="1">
      <c r="B16" s="20"/>
      <c r="C16" s="19"/>
      <c r="D16" s="46">
        <f t="shared" si="0"/>
        <v>0</v>
      </c>
    </row>
    <row r="17" spans="2:6" ht="18" customHeight="1">
      <c r="B17" s="20"/>
      <c r="C17" s="19"/>
      <c r="D17" s="46">
        <f t="shared" si="0"/>
        <v>0</v>
      </c>
    </row>
    <row r="18" spans="2:6" ht="18" customHeight="1">
      <c r="B18" s="20"/>
      <c r="C18" s="19"/>
      <c r="D18" s="46">
        <f t="shared" si="0"/>
        <v>0</v>
      </c>
    </row>
    <row r="19" spans="2:6" ht="18" customHeight="1">
      <c r="B19" s="20"/>
      <c r="C19" s="19"/>
      <c r="D19" s="46">
        <f t="shared" si="0"/>
        <v>0</v>
      </c>
    </row>
    <row r="20" spans="2:6" ht="18" customHeight="1">
      <c r="B20" s="20"/>
      <c r="C20" s="19"/>
      <c r="D20" s="46">
        <f t="shared" si="0"/>
        <v>0</v>
      </c>
    </row>
    <row r="21" spans="2:6" ht="18" customHeight="1">
      <c r="B21" s="50" t="s">
        <v>4</v>
      </c>
      <c r="C21" s="51">
        <f>SUM(C6:C20)</f>
        <v>101860000</v>
      </c>
      <c r="D21" s="46">
        <f t="shared" si="0"/>
        <v>1</v>
      </c>
      <c r="E21" s="186" t="s">
        <v>187</v>
      </c>
      <c r="F21" s="51">
        <f>C6+F7+SUM(C8:C20)</f>
        <v>96857055.555555552</v>
      </c>
    </row>
    <row r="22" spans="2:6" ht="18.75" customHeight="1"/>
    <row r="23" spans="2:6" ht="18" customHeight="1">
      <c r="B23" s="50" t="s">
        <v>98</v>
      </c>
      <c r="C23" s="100">
        <v>10000000</v>
      </c>
      <c r="D23" s="46">
        <f>IF(F21&lt;&gt;0,C23/F21,0)</f>
        <v>0.10324493081729261</v>
      </c>
    </row>
  </sheetData>
  <sheetProtection password="C408" sheet="1" objects="1" scenarios="1"/>
  <phoneticPr fontId="6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&amp;C&amp;"Meiryo UI,標準"&amp;P&amp;R&amp;"Meiryo UI,標準"(C) MG'sコンサルティング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D7"/>
  <sheetViews>
    <sheetView showGridLines="0" workbookViewId="0">
      <selection activeCell="C4" sqref="C4"/>
    </sheetView>
  </sheetViews>
  <sheetFormatPr defaultColWidth="9" defaultRowHeight="13.2"/>
  <cols>
    <col min="1" max="1" width="2.44140625" style="37" customWidth="1"/>
    <col min="2" max="2" width="37.44140625" style="37" customWidth="1"/>
    <col min="3" max="3" width="16.88671875" style="37" customWidth="1"/>
    <col min="4" max="16384" width="9" style="37"/>
  </cols>
  <sheetData>
    <row r="1" spans="2:4" ht="16.2">
      <c r="B1" s="33" t="s">
        <v>26</v>
      </c>
      <c r="C1" s="35"/>
    </row>
    <row r="2" spans="2:4" ht="12" customHeight="1" thickBot="1">
      <c r="B2" s="40"/>
    </row>
    <row r="3" spans="2:4" ht="18" customHeight="1" thickBot="1">
      <c r="B3" s="42" t="s">
        <v>22</v>
      </c>
      <c r="C3" s="52" t="s">
        <v>23</v>
      </c>
    </row>
    <row r="4" spans="2:4" ht="18" customHeight="1">
      <c r="B4" s="53" t="s">
        <v>183</v>
      </c>
      <c r="C4" s="185" t="s">
        <v>104</v>
      </c>
    </row>
    <row r="5" spans="2:4" ht="18" customHeight="1">
      <c r="B5" s="54" t="s">
        <v>24</v>
      </c>
      <c r="C5" s="21">
        <f>1920*60</f>
        <v>115200</v>
      </c>
      <c r="D5" s="37" t="str">
        <f>$C$4</f>
        <v>分</v>
      </c>
    </row>
    <row r="6" spans="2:4" ht="18" customHeight="1">
      <c r="B6" s="54" t="s">
        <v>39</v>
      </c>
      <c r="C6" s="21">
        <f>10*60</f>
        <v>600</v>
      </c>
      <c r="D6" s="37" t="str">
        <f>$C$4</f>
        <v>分</v>
      </c>
    </row>
    <row r="7" spans="2:4" ht="18" customHeight="1">
      <c r="B7" s="55" t="s">
        <v>25</v>
      </c>
      <c r="C7" s="56">
        <f>C5-C6</f>
        <v>114600</v>
      </c>
      <c r="D7" s="37" t="str">
        <f>$C$4</f>
        <v>分</v>
      </c>
    </row>
  </sheetData>
  <sheetProtection password="C408" sheet="1" objects="1" scenarios="1"/>
  <phoneticPr fontId="6"/>
  <dataValidations count="1">
    <dataValidation type="list" allowBlank="1" showInputMessage="1" showErrorMessage="1" sqref="C4" xr:uid="{00000000-0002-0000-0200-000000000000}">
      <formula1>"時間,分,秒"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&amp;C&amp;"Meiryo UI,標準"&amp;P&amp;R&amp;"Meiryo UI,標準"(C) MG'sコンサルティング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M501"/>
  <sheetViews>
    <sheetView showGridLines="0" zoomScaleNormal="100" workbookViewId="0">
      <pane xSplit="4" ySplit="5" topLeftCell="E6" activePane="bottomRight" state="frozen"/>
      <selection activeCell="J8" sqref="J8"/>
      <selection pane="topRight" activeCell="J8" sqref="J8"/>
      <selection pane="bottomLeft" activeCell="J8" sqref="J8"/>
      <selection pane="bottomRight" activeCell="I17" sqref="I17"/>
    </sheetView>
  </sheetViews>
  <sheetFormatPr defaultColWidth="9" defaultRowHeight="13.2"/>
  <cols>
    <col min="1" max="1" width="2.33203125" style="37" customWidth="1"/>
    <col min="2" max="2" width="14.44140625" style="37" customWidth="1"/>
    <col min="3" max="3" width="15.6640625" style="37" customWidth="1"/>
    <col min="4" max="4" width="21.109375" style="37" customWidth="1"/>
    <col min="5" max="5" width="7.88671875" style="37" customWidth="1"/>
    <col min="6" max="7" width="11" style="37" bestFit="1" customWidth="1"/>
    <col min="8" max="13" width="13.109375" style="37" bestFit="1" customWidth="1"/>
    <col min="14" max="16384" width="9" style="37"/>
  </cols>
  <sheetData>
    <row r="1" spans="2:13" ht="20.25" customHeight="1">
      <c r="B1" s="33" t="s">
        <v>61</v>
      </c>
      <c r="D1" s="35" t="s">
        <v>10</v>
      </c>
      <c r="E1" s="36">
        <v>500</v>
      </c>
    </row>
    <row r="2" spans="2:13" ht="10.5" customHeight="1">
      <c r="B2" s="33"/>
      <c r="D2" s="35"/>
      <c r="E2" s="36"/>
    </row>
    <row r="3" spans="2:13" ht="18.75" customHeight="1">
      <c r="B3" s="33"/>
      <c r="L3" s="201" t="s">
        <v>189</v>
      </c>
      <c r="M3" s="201"/>
    </row>
    <row r="4" spans="2:13" ht="18.75" customHeight="1" thickBot="1">
      <c r="B4" s="57" t="s">
        <v>31</v>
      </c>
      <c r="C4" s="51">
        <f>COUNTA(C6:C501)</f>
        <v>8</v>
      </c>
      <c r="F4" s="64"/>
      <c r="G4" s="64"/>
      <c r="H4" s="64" t="s">
        <v>13</v>
      </c>
      <c r="I4" s="51">
        <f>SUM(I6:I501)</f>
        <v>630000</v>
      </c>
      <c r="J4" s="51">
        <f>SUM(J6:J501)</f>
        <v>1130000</v>
      </c>
      <c r="K4" s="51">
        <f>SUM(K6:K501)</f>
        <v>170000</v>
      </c>
      <c r="L4" s="51">
        <f>SUM(L6:L501)</f>
        <v>0</v>
      </c>
      <c r="M4" s="51">
        <f>SUM(M6:M501)</f>
        <v>0</v>
      </c>
    </row>
    <row r="5" spans="2:13" ht="32.25" customHeight="1" thickBot="1">
      <c r="B5" s="18" t="s">
        <v>51</v>
      </c>
      <c r="C5" s="28" t="s">
        <v>5</v>
      </c>
      <c r="D5" s="147" t="s">
        <v>40</v>
      </c>
      <c r="E5" s="58" t="s">
        <v>27</v>
      </c>
      <c r="F5" s="79" t="s">
        <v>160</v>
      </c>
      <c r="G5" s="58" t="s">
        <v>159</v>
      </c>
      <c r="H5" s="79" t="s">
        <v>188</v>
      </c>
      <c r="I5" s="268" t="s">
        <v>52</v>
      </c>
      <c r="J5" s="268" t="s">
        <v>53</v>
      </c>
      <c r="K5" s="268" t="s">
        <v>58</v>
      </c>
      <c r="L5" s="74"/>
      <c r="M5" s="74"/>
    </row>
    <row r="6" spans="2:13" ht="18" customHeight="1">
      <c r="B6" s="162" t="s">
        <v>144</v>
      </c>
      <c r="C6" s="163" t="s">
        <v>172</v>
      </c>
      <c r="D6" s="168" t="s">
        <v>137</v>
      </c>
      <c r="E6" s="23">
        <v>1</v>
      </c>
      <c r="F6" s="23">
        <v>70</v>
      </c>
      <c r="G6" s="23">
        <v>70</v>
      </c>
      <c r="H6" s="23">
        <v>6000000</v>
      </c>
      <c r="I6" s="269">
        <v>0</v>
      </c>
      <c r="J6" s="269">
        <v>30000</v>
      </c>
      <c r="K6" s="269">
        <v>0</v>
      </c>
      <c r="L6" s="23"/>
      <c r="M6" s="23"/>
    </row>
    <row r="7" spans="2:13" ht="18" customHeight="1">
      <c r="B7" s="162" t="s">
        <v>144</v>
      </c>
      <c r="C7" s="163" t="s">
        <v>145</v>
      </c>
      <c r="D7" s="168" t="s">
        <v>138</v>
      </c>
      <c r="E7" s="21">
        <v>1</v>
      </c>
      <c r="F7" s="23">
        <v>70</v>
      </c>
      <c r="G7" s="23">
        <v>70</v>
      </c>
      <c r="H7" s="23">
        <v>4500000</v>
      </c>
      <c r="I7" s="269">
        <v>150000</v>
      </c>
      <c r="J7" s="269">
        <v>250000</v>
      </c>
      <c r="K7" s="269">
        <v>60000</v>
      </c>
      <c r="L7" s="23"/>
      <c r="M7" s="23"/>
    </row>
    <row r="8" spans="2:13" ht="18" customHeight="1">
      <c r="B8" s="162" t="s">
        <v>144</v>
      </c>
      <c r="C8" s="163" t="s">
        <v>146</v>
      </c>
      <c r="D8" s="168" t="s">
        <v>139</v>
      </c>
      <c r="E8" s="21">
        <v>1</v>
      </c>
      <c r="F8" s="23">
        <v>70</v>
      </c>
      <c r="G8" s="23">
        <v>70</v>
      </c>
      <c r="H8" s="23">
        <v>4500000</v>
      </c>
      <c r="I8" s="269">
        <v>100000</v>
      </c>
      <c r="J8" s="269">
        <v>200000</v>
      </c>
      <c r="K8" s="269">
        <v>0</v>
      </c>
      <c r="L8" s="23"/>
      <c r="M8" s="23"/>
    </row>
    <row r="9" spans="2:13" ht="18" customHeight="1">
      <c r="B9" s="162" t="s">
        <v>144</v>
      </c>
      <c r="C9" s="163" t="s">
        <v>147</v>
      </c>
      <c r="D9" s="168" t="s">
        <v>140</v>
      </c>
      <c r="E9" s="21">
        <v>1</v>
      </c>
      <c r="F9" s="21">
        <v>60</v>
      </c>
      <c r="G9" s="21">
        <v>60</v>
      </c>
      <c r="H9" s="23">
        <v>4500000</v>
      </c>
      <c r="I9" s="269">
        <v>100000</v>
      </c>
      <c r="J9" s="269">
        <v>200000</v>
      </c>
      <c r="K9" s="269">
        <v>0</v>
      </c>
      <c r="L9" s="23"/>
      <c r="M9" s="23"/>
    </row>
    <row r="10" spans="2:13" ht="18" customHeight="1">
      <c r="B10" s="162" t="s">
        <v>144</v>
      </c>
      <c r="C10" s="163" t="s">
        <v>148</v>
      </c>
      <c r="D10" s="168" t="s">
        <v>141</v>
      </c>
      <c r="E10" s="21">
        <v>1</v>
      </c>
      <c r="F10" s="21">
        <v>60</v>
      </c>
      <c r="G10" s="21">
        <v>60</v>
      </c>
      <c r="H10" s="23">
        <v>4500000</v>
      </c>
      <c r="I10" s="269">
        <v>100000</v>
      </c>
      <c r="J10" s="269">
        <v>200000</v>
      </c>
      <c r="K10" s="269">
        <v>50000</v>
      </c>
      <c r="L10" s="23"/>
      <c r="M10" s="23"/>
    </row>
    <row r="11" spans="2:13" ht="18" customHeight="1">
      <c r="B11" s="162" t="s">
        <v>144</v>
      </c>
      <c r="C11" s="163" t="s">
        <v>149</v>
      </c>
      <c r="D11" s="168" t="s">
        <v>142</v>
      </c>
      <c r="E11" s="21">
        <v>1</v>
      </c>
      <c r="F11" s="21">
        <v>60</v>
      </c>
      <c r="G11" s="21">
        <v>60</v>
      </c>
      <c r="H11" s="23">
        <v>4500000</v>
      </c>
      <c r="I11" s="269">
        <v>30000</v>
      </c>
      <c r="J11" s="269">
        <v>0</v>
      </c>
      <c r="K11" s="269">
        <v>0</v>
      </c>
      <c r="L11" s="23"/>
      <c r="M11" s="23"/>
    </row>
    <row r="12" spans="2:13" ht="18" customHeight="1">
      <c r="B12" s="162" t="s">
        <v>144</v>
      </c>
      <c r="C12" s="163" t="s">
        <v>150</v>
      </c>
      <c r="D12" s="164" t="s">
        <v>143</v>
      </c>
      <c r="E12" s="21">
        <v>1</v>
      </c>
      <c r="F12" s="21">
        <v>60</v>
      </c>
      <c r="G12" s="21">
        <v>60</v>
      </c>
      <c r="H12" s="23">
        <v>4500000</v>
      </c>
      <c r="I12" s="269">
        <v>0</v>
      </c>
      <c r="J12" s="269">
        <v>0</v>
      </c>
      <c r="K12" s="269">
        <v>0</v>
      </c>
      <c r="L12" s="23"/>
      <c r="M12" s="23"/>
    </row>
    <row r="13" spans="2:13" ht="18" customHeight="1">
      <c r="B13" s="162" t="s">
        <v>144</v>
      </c>
      <c r="C13" s="165" t="s">
        <v>175</v>
      </c>
      <c r="D13" s="168" t="s">
        <v>166</v>
      </c>
      <c r="E13" s="21">
        <v>1</v>
      </c>
      <c r="F13" s="23">
        <v>70</v>
      </c>
      <c r="G13" s="23">
        <v>70</v>
      </c>
      <c r="H13" s="23">
        <v>4500000</v>
      </c>
      <c r="I13" s="269">
        <v>150000</v>
      </c>
      <c r="J13" s="269">
        <v>250000</v>
      </c>
      <c r="K13" s="269">
        <v>60000</v>
      </c>
      <c r="L13" s="23"/>
      <c r="M13" s="23"/>
    </row>
    <row r="14" spans="2:13" ht="18" customHeight="1">
      <c r="B14" s="162"/>
      <c r="C14" s="165"/>
      <c r="D14" s="165"/>
      <c r="E14" s="21"/>
      <c r="F14" s="21"/>
      <c r="G14" s="21"/>
      <c r="H14" s="21"/>
      <c r="I14" s="21"/>
      <c r="J14" s="21"/>
      <c r="K14" s="21"/>
      <c r="L14" s="21"/>
      <c r="M14" s="21"/>
    </row>
    <row r="15" spans="2:13" ht="18" customHeight="1">
      <c r="B15" s="166"/>
      <c r="C15" s="165"/>
      <c r="D15" s="165"/>
      <c r="E15" s="21"/>
      <c r="F15" s="21"/>
      <c r="G15" s="21"/>
      <c r="H15" s="21"/>
      <c r="I15" s="21"/>
      <c r="J15" s="21"/>
      <c r="K15" s="21"/>
      <c r="L15" s="21"/>
      <c r="M15" s="21"/>
    </row>
    <row r="16" spans="2:13" ht="18" customHeight="1">
      <c r="B16" s="166"/>
      <c r="C16" s="165"/>
      <c r="D16" s="165"/>
      <c r="E16" s="21"/>
      <c r="F16" s="21"/>
      <c r="G16" s="21"/>
      <c r="H16" s="21"/>
      <c r="I16" s="21"/>
      <c r="J16" s="21"/>
      <c r="K16" s="21"/>
      <c r="L16" s="21"/>
      <c r="M16" s="21"/>
    </row>
    <row r="17" spans="2:13" ht="18" customHeight="1">
      <c r="B17" s="166"/>
      <c r="C17" s="165"/>
      <c r="D17" s="165"/>
      <c r="E17" s="21"/>
      <c r="F17" s="21"/>
      <c r="G17" s="21"/>
      <c r="H17" s="21"/>
      <c r="I17" s="21"/>
      <c r="J17" s="21"/>
      <c r="K17" s="21"/>
      <c r="L17" s="21"/>
      <c r="M17" s="21"/>
    </row>
    <row r="18" spans="2:13" ht="18" customHeight="1">
      <c r="B18" s="166"/>
      <c r="C18" s="165"/>
      <c r="D18" s="165"/>
      <c r="E18" s="21"/>
      <c r="F18" s="21"/>
      <c r="G18" s="21"/>
      <c r="H18" s="21"/>
      <c r="I18" s="21"/>
      <c r="J18" s="21"/>
      <c r="K18" s="21"/>
      <c r="L18" s="21"/>
      <c r="M18" s="21"/>
    </row>
    <row r="19" spans="2:13" ht="18" customHeight="1">
      <c r="B19" s="166"/>
      <c r="C19" s="165"/>
      <c r="D19" s="165"/>
      <c r="E19" s="21"/>
      <c r="F19" s="21"/>
      <c r="G19" s="21"/>
      <c r="H19" s="21"/>
      <c r="I19" s="21"/>
      <c r="J19" s="21"/>
      <c r="K19" s="21"/>
      <c r="L19" s="21"/>
      <c r="M19" s="21"/>
    </row>
    <row r="20" spans="2:13" ht="18" customHeight="1">
      <c r="B20" s="166"/>
      <c r="C20" s="165"/>
      <c r="D20" s="165"/>
      <c r="E20" s="21"/>
      <c r="F20" s="21"/>
      <c r="G20" s="21"/>
      <c r="H20" s="21"/>
      <c r="I20" s="21"/>
      <c r="J20" s="21"/>
      <c r="K20" s="21"/>
      <c r="L20" s="21"/>
      <c r="M20" s="21"/>
    </row>
    <row r="21" spans="2:13" ht="18" customHeight="1">
      <c r="B21" s="166"/>
      <c r="C21" s="165"/>
      <c r="D21" s="165"/>
      <c r="E21" s="21"/>
      <c r="F21" s="21"/>
      <c r="G21" s="21"/>
      <c r="H21" s="21"/>
      <c r="I21" s="21"/>
      <c r="J21" s="21"/>
      <c r="K21" s="21"/>
      <c r="L21" s="21"/>
      <c r="M21" s="21"/>
    </row>
    <row r="22" spans="2:13" ht="18" customHeight="1">
      <c r="B22" s="166"/>
      <c r="C22" s="165"/>
      <c r="D22" s="165"/>
      <c r="E22" s="21"/>
      <c r="F22" s="21"/>
      <c r="G22" s="21"/>
      <c r="H22" s="21"/>
      <c r="I22" s="21"/>
      <c r="J22" s="21"/>
      <c r="K22" s="21"/>
      <c r="L22" s="21"/>
      <c r="M22" s="21"/>
    </row>
    <row r="23" spans="2:13" ht="18" customHeight="1">
      <c r="B23" s="166"/>
      <c r="C23" s="165"/>
      <c r="D23" s="165"/>
      <c r="E23" s="21"/>
      <c r="F23" s="21"/>
      <c r="G23" s="21"/>
      <c r="H23" s="21"/>
      <c r="I23" s="21"/>
      <c r="J23" s="21"/>
      <c r="K23" s="21"/>
      <c r="L23" s="21"/>
      <c r="M23" s="21"/>
    </row>
    <row r="24" spans="2:13" ht="18" customHeight="1">
      <c r="B24" s="166"/>
      <c r="C24" s="165"/>
      <c r="D24" s="165"/>
      <c r="E24" s="21"/>
      <c r="F24" s="21"/>
      <c r="G24" s="21"/>
      <c r="H24" s="21"/>
      <c r="I24" s="21"/>
      <c r="J24" s="21"/>
      <c r="K24" s="21"/>
      <c r="L24" s="21"/>
      <c r="M24" s="21"/>
    </row>
    <row r="25" spans="2:13" ht="18" customHeight="1">
      <c r="B25" s="166"/>
      <c r="C25" s="165"/>
      <c r="D25" s="165"/>
      <c r="E25" s="21"/>
      <c r="F25" s="21"/>
      <c r="G25" s="21"/>
      <c r="H25" s="21"/>
      <c r="I25" s="21"/>
      <c r="J25" s="21"/>
      <c r="K25" s="21"/>
      <c r="L25" s="21"/>
      <c r="M25" s="21"/>
    </row>
    <row r="26" spans="2:13" ht="18" customHeight="1">
      <c r="B26" s="166"/>
      <c r="C26" s="165"/>
      <c r="D26" s="165"/>
      <c r="E26" s="21"/>
      <c r="F26" s="21"/>
      <c r="G26" s="21"/>
      <c r="H26" s="21"/>
      <c r="I26" s="21"/>
      <c r="J26" s="21"/>
      <c r="K26" s="21"/>
      <c r="L26" s="21"/>
      <c r="M26" s="21"/>
    </row>
    <row r="27" spans="2:13" ht="18" customHeight="1">
      <c r="B27" s="166"/>
      <c r="C27" s="165"/>
      <c r="D27" s="165"/>
      <c r="E27" s="21"/>
      <c r="F27" s="21"/>
      <c r="G27" s="21"/>
      <c r="H27" s="21"/>
      <c r="I27" s="21"/>
      <c r="J27" s="21"/>
      <c r="K27" s="21"/>
      <c r="L27" s="21"/>
      <c r="M27" s="21"/>
    </row>
    <row r="28" spans="2:13" ht="18" customHeight="1">
      <c r="B28" s="166"/>
      <c r="C28" s="165"/>
      <c r="D28" s="165"/>
      <c r="E28" s="21"/>
      <c r="F28" s="21"/>
      <c r="G28" s="21"/>
      <c r="H28" s="21"/>
      <c r="I28" s="21"/>
      <c r="J28" s="21"/>
      <c r="K28" s="21"/>
      <c r="L28" s="21"/>
      <c r="M28" s="21"/>
    </row>
    <row r="29" spans="2:13" ht="18" customHeight="1">
      <c r="B29" s="166"/>
      <c r="C29" s="165"/>
      <c r="D29" s="165"/>
      <c r="E29" s="21"/>
      <c r="F29" s="21"/>
      <c r="G29" s="21"/>
      <c r="H29" s="21"/>
      <c r="I29" s="21"/>
      <c r="J29" s="21"/>
      <c r="K29" s="21"/>
      <c r="L29" s="21"/>
      <c r="M29" s="21"/>
    </row>
    <row r="30" spans="2:13" ht="18" customHeight="1">
      <c r="B30" s="166"/>
      <c r="C30" s="165"/>
      <c r="D30" s="165"/>
      <c r="E30" s="21"/>
      <c r="F30" s="21"/>
      <c r="G30" s="21"/>
      <c r="H30" s="21"/>
      <c r="I30" s="21"/>
      <c r="J30" s="21"/>
      <c r="K30" s="21"/>
      <c r="L30" s="21"/>
      <c r="M30" s="21"/>
    </row>
    <row r="31" spans="2:13" ht="18" customHeight="1">
      <c r="B31" s="166"/>
      <c r="C31" s="165"/>
      <c r="D31" s="165"/>
      <c r="E31" s="21"/>
      <c r="F31" s="21"/>
      <c r="G31" s="21"/>
      <c r="H31" s="21"/>
      <c r="I31" s="21"/>
      <c r="J31" s="21"/>
      <c r="K31" s="21"/>
      <c r="L31" s="21"/>
      <c r="M31" s="21"/>
    </row>
    <row r="32" spans="2:13" ht="18" customHeight="1">
      <c r="B32" s="166"/>
      <c r="C32" s="165"/>
      <c r="D32" s="165"/>
      <c r="E32" s="21"/>
      <c r="F32" s="21"/>
      <c r="G32" s="21"/>
      <c r="H32" s="21"/>
      <c r="I32" s="21"/>
      <c r="J32" s="21"/>
      <c r="K32" s="21"/>
      <c r="L32" s="21"/>
      <c r="M32" s="21"/>
    </row>
    <row r="33" spans="2:13" ht="18" customHeight="1">
      <c r="B33" s="166"/>
      <c r="C33" s="165"/>
      <c r="D33" s="165"/>
      <c r="E33" s="21"/>
      <c r="F33" s="21"/>
      <c r="G33" s="21"/>
      <c r="H33" s="21"/>
      <c r="I33" s="21"/>
      <c r="J33" s="21"/>
      <c r="K33" s="21"/>
      <c r="L33" s="21"/>
      <c r="M33" s="21"/>
    </row>
    <row r="34" spans="2:13" ht="18" customHeight="1">
      <c r="B34" s="166"/>
      <c r="C34" s="165"/>
      <c r="D34" s="165"/>
      <c r="E34" s="21"/>
      <c r="F34" s="21"/>
      <c r="G34" s="21"/>
      <c r="H34" s="21"/>
      <c r="I34" s="21"/>
      <c r="J34" s="21"/>
      <c r="K34" s="21"/>
      <c r="L34" s="21"/>
      <c r="M34" s="21"/>
    </row>
    <row r="35" spans="2:13" ht="18" customHeight="1">
      <c r="B35" s="166"/>
      <c r="C35" s="165"/>
      <c r="D35" s="165"/>
      <c r="E35" s="21"/>
      <c r="F35" s="21"/>
      <c r="G35" s="21"/>
      <c r="H35" s="21"/>
      <c r="I35" s="21"/>
      <c r="J35" s="21"/>
      <c r="K35" s="21"/>
      <c r="L35" s="21"/>
      <c r="M35" s="21"/>
    </row>
    <row r="36" spans="2:13" ht="18" customHeight="1">
      <c r="B36" s="166"/>
      <c r="C36" s="165"/>
      <c r="D36" s="165"/>
      <c r="E36" s="21"/>
      <c r="F36" s="21"/>
      <c r="G36" s="21"/>
      <c r="H36" s="21"/>
      <c r="I36" s="21"/>
      <c r="J36" s="21"/>
      <c r="K36" s="21"/>
      <c r="L36" s="21"/>
      <c r="M36" s="21"/>
    </row>
    <row r="37" spans="2:13" ht="18" customHeight="1">
      <c r="B37" s="166"/>
      <c r="C37" s="165"/>
      <c r="D37" s="165"/>
      <c r="E37" s="21"/>
      <c r="F37" s="21"/>
      <c r="G37" s="21"/>
      <c r="H37" s="21"/>
      <c r="I37" s="21"/>
      <c r="J37" s="21"/>
      <c r="K37" s="21"/>
      <c r="L37" s="21"/>
      <c r="M37" s="21"/>
    </row>
    <row r="38" spans="2:13" ht="18" customHeight="1">
      <c r="B38" s="166"/>
      <c r="C38" s="165"/>
      <c r="D38" s="165"/>
      <c r="E38" s="21"/>
      <c r="F38" s="21"/>
      <c r="G38" s="21"/>
      <c r="H38" s="21"/>
      <c r="I38" s="21"/>
      <c r="J38" s="21"/>
      <c r="K38" s="21"/>
      <c r="L38" s="21"/>
      <c r="M38" s="21"/>
    </row>
    <row r="39" spans="2:13" ht="18" customHeight="1">
      <c r="B39" s="166"/>
      <c r="C39" s="165"/>
      <c r="D39" s="165"/>
      <c r="E39" s="21"/>
      <c r="F39" s="21"/>
      <c r="G39" s="21"/>
      <c r="H39" s="21"/>
      <c r="I39" s="21"/>
      <c r="J39" s="21"/>
      <c r="K39" s="21"/>
      <c r="L39" s="21"/>
      <c r="M39" s="21"/>
    </row>
    <row r="40" spans="2:13" ht="18" customHeight="1">
      <c r="B40" s="166"/>
      <c r="C40" s="165"/>
      <c r="D40" s="165"/>
      <c r="E40" s="21"/>
      <c r="F40" s="21"/>
      <c r="G40" s="21"/>
      <c r="H40" s="21"/>
      <c r="I40" s="21"/>
      <c r="J40" s="21"/>
      <c r="K40" s="21"/>
      <c r="L40" s="21"/>
      <c r="M40" s="21"/>
    </row>
    <row r="41" spans="2:13" ht="18" customHeight="1">
      <c r="B41" s="166"/>
      <c r="C41" s="165"/>
      <c r="D41" s="165"/>
      <c r="E41" s="21"/>
      <c r="F41" s="21"/>
      <c r="G41" s="21"/>
      <c r="H41" s="21"/>
      <c r="I41" s="21"/>
      <c r="J41" s="21"/>
      <c r="K41" s="21"/>
      <c r="L41" s="21"/>
      <c r="M41" s="21"/>
    </row>
    <row r="42" spans="2:13" ht="18" customHeight="1">
      <c r="B42" s="166"/>
      <c r="C42" s="165"/>
      <c r="D42" s="165"/>
      <c r="E42" s="21"/>
      <c r="F42" s="21"/>
      <c r="G42" s="21"/>
      <c r="H42" s="21"/>
      <c r="I42" s="21"/>
      <c r="J42" s="21"/>
      <c r="K42" s="21"/>
      <c r="L42" s="21"/>
      <c r="M42" s="21"/>
    </row>
    <row r="43" spans="2:13" ht="18" customHeight="1">
      <c r="B43" s="166"/>
      <c r="C43" s="165"/>
      <c r="D43" s="165"/>
      <c r="E43" s="21"/>
      <c r="F43" s="21"/>
      <c r="G43" s="21"/>
      <c r="H43" s="21"/>
      <c r="I43" s="21"/>
      <c r="J43" s="21"/>
      <c r="K43" s="21"/>
      <c r="L43" s="21"/>
      <c r="M43" s="21"/>
    </row>
    <row r="44" spans="2:13" ht="18" customHeight="1">
      <c r="B44" s="166"/>
      <c r="C44" s="165"/>
      <c r="D44" s="165"/>
      <c r="E44" s="21"/>
      <c r="F44" s="21"/>
      <c r="G44" s="21"/>
      <c r="H44" s="21"/>
      <c r="I44" s="21"/>
      <c r="J44" s="21"/>
      <c r="K44" s="21"/>
      <c r="L44" s="21"/>
      <c r="M44" s="21"/>
    </row>
    <row r="45" spans="2:13" ht="18" customHeight="1">
      <c r="B45" s="166"/>
      <c r="C45" s="165"/>
      <c r="D45" s="165"/>
      <c r="E45" s="21"/>
      <c r="F45" s="21"/>
      <c r="G45" s="21"/>
      <c r="H45" s="21"/>
      <c r="I45" s="21"/>
      <c r="J45" s="21"/>
      <c r="K45" s="21"/>
      <c r="L45" s="21"/>
      <c r="M45" s="21"/>
    </row>
    <row r="46" spans="2:13" ht="18" customHeight="1">
      <c r="B46" s="166"/>
      <c r="C46" s="165"/>
      <c r="D46" s="165"/>
      <c r="E46" s="21"/>
      <c r="F46" s="21"/>
      <c r="G46" s="21"/>
      <c r="H46" s="21"/>
      <c r="I46" s="21"/>
      <c r="J46" s="21"/>
      <c r="K46" s="21"/>
      <c r="L46" s="21"/>
      <c r="M46" s="21"/>
    </row>
    <row r="47" spans="2:13" ht="18" customHeight="1">
      <c r="B47" s="166"/>
      <c r="C47" s="165"/>
      <c r="D47" s="165"/>
      <c r="E47" s="21"/>
      <c r="F47" s="21"/>
      <c r="G47" s="21"/>
      <c r="H47" s="21"/>
      <c r="I47" s="21"/>
      <c r="J47" s="21"/>
      <c r="K47" s="21"/>
      <c r="L47" s="21"/>
      <c r="M47" s="21"/>
    </row>
    <row r="48" spans="2:13" ht="18" customHeight="1">
      <c r="B48" s="166"/>
      <c r="C48" s="165"/>
      <c r="D48" s="165"/>
      <c r="E48" s="21"/>
      <c r="F48" s="21"/>
      <c r="G48" s="21"/>
      <c r="H48" s="21"/>
      <c r="I48" s="21"/>
      <c r="J48" s="21"/>
      <c r="K48" s="21"/>
      <c r="L48" s="21"/>
      <c r="M48" s="21"/>
    </row>
    <row r="49" spans="2:13" ht="18" customHeight="1">
      <c r="B49" s="166"/>
      <c r="C49" s="165"/>
      <c r="D49" s="165"/>
      <c r="E49" s="21"/>
      <c r="F49" s="21"/>
      <c r="G49" s="21"/>
      <c r="H49" s="21"/>
      <c r="I49" s="21"/>
      <c r="J49" s="21"/>
      <c r="K49" s="21"/>
      <c r="L49" s="21"/>
      <c r="M49" s="21"/>
    </row>
    <row r="50" spans="2:13" ht="18" customHeight="1">
      <c r="B50" s="166"/>
      <c r="C50" s="165"/>
      <c r="D50" s="165"/>
      <c r="E50" s="21"/>
      <c r="F50" s="21"/>
      <c r="G50" s="21"/>
      <c r="H50" s="21"/>
      <c r="I50" s="21"/>
      <c r="J50" s="21"/>
      <c r="K50" s="21"/>
      <c r="L50" s="21"/>
      <c r="M50" s="21"/>
    </row>
    <row r="51" spans="2:13" ht="18" customHeight="1">
      <c r="B51" s="166"/>
      <c r="C51" s="165"/>
      <c r="D51" s="165"/>
      <c r="E51" s="21"/>
      <c r="F51" s="21"/>
      <c r="G51" s="21"/>
      <c r="H51" s="21"/>
      <c r="I51" s="21"/>
      <c r="J51" s="21"/>
      <c r="K51" s="21"/>
      <c r="L51" s="21"/>
      <c r="M51" s="21"/>
    </row>
    <row r="52" spans="2:13" ht="18" customHeight="1">
      <c r="B52" s="166"/>
      <c r="C52" s="165"/>
      <c r="D52" s="165"/>
      <c r="E52" s="21"/>
      <c r="F52" s="21"/>
      <c r="G52" s="21"/>
      <c r="H52" s="21"/>
      <c r="I52" s="21"/>
      <c r="J52" s="21"/>
      <c r="K52" s="21"/>
      <c r="L52" s="21"/>
      <c r="M52" s="21"/>
    </row>
    <row r="53" spans="2:13" ht="18" customHeight="1">
      <c r="B53" s="166"/>
      <c r="C53" s="165"/>
      <c r="D53" s="165"/>
      <c r="E53" s="21"/>
      <c r="F53" s="21"/>
      <c r="G53" s="21"/>
      <c r="H53" s="21"/>
      <c r="I53" s="21"/>
      <c r="J53" s="21"/>
      <c r="K53" s="21"/>
      <c r="L53" s="21"/>
      <c r="M53" s="21"/>
    </row>
    <row r="54" spans="2:13" ht="18" customHeight="1">
      <c r="B54" s="166"/>
      <c r="C54" s="165"/>
      <c r="D54" s="165"/>
      <c r="E54" s="21"/>
      <c r="F54" s="21"/>
      <c r="G54" s="21"/>
      <c r="H54" s="21"/>
      <c r="I54" s="21"/>
      <c r="J54" s="21"/>
      <c r="K54" s="21"/>
      <c r="L54" s="21"/>
      <c r="M54" s="21"/>
    </row>
    <row r="55" spans="2:13" ht="18" customHeight="1">
      <c r="B55" s="166"/>
      <c r="C55" s="165"/>
      <c r="D55" s="165"/>
      <c r="E55" s="21"/>
      <c r="F55" s="21"/>
      <c r="G55" s="21"/>
      <c r="H55" s="21"/>
      <c r="I55" s="21"/>
      <c r="J55" s="21"/>
      <c r="K55" s="21"/>
      <c r="L55" s="21"/>
      <c r="M55" s="21"/>
    </row>
    <row r="56" spans="2:13" ht="18" customHeight="1">
      <c r="B56" s="166"/>
      <c r="C56" s="165"/>
      <c r="D56" s="165"/>
      <c r="E56" s="21"/>
      <c r="F56" s="21"/>
      <c r="G56" s="21"/>
      <c r="H56" s="21"/>
      <c r="I56" s="21"/>
      <c r="J56" s="21"/>
      <c r="K56" s="21"/>
      <c r="L56" s="21"/>
      <c r="M56" s="21"/>
    </row>
    <row r="57" spans="2:13" ht="18" customHeight="1">
      <c r="B57" s="166"/>
      <c r="C57" s="165"/>
      <c r="D57" s="165"/>
      <c r="E57" s="21"/>
      <c r="F57" s="21"/>
      <c r="G57" s="21"/>
      <c r="H57" s="21"/>
      <c r="I57" s="21"/>
      <c r="J57" s="21"/>
      <c r="K57" s="21"/>
      <c r="L57" s="21"/>
      <c r="M57" s="21"/>
    </row>
    <row r="58" spans="2:13" ht="18" customHeight="1">
      <c r="B58" s="166"/>
      <c r="C58" s="165"/>
      <c r="D58" s="165"/>
      <c r="E58" s="21"/>
      <c r="F58" s="21"/>
      <c r="G58" s="21"/>
      <c r="H58" s="21"/>
      <c r="I58" s="21"/>
      <c r="J58" s="21"/>
      <c r="K58" s="21"/>
      <c r="L58" s="21"/>
      <c r="M58" s="21"/>
    </row>
    <row r="59" spans="2:13" ht="18" customHeight="1">
      <c r="B59" s="166"/>
      <c r="C59" s="165"/>
      <c r="D59" s="165"/>
      <c r="E59" s="21"/>
      <c r="F59" s="21"/>
      <c r="G59" s="21"/>
      <c r="H59" s="21"/>
      <c r="I59" s="21"/>
      <c r="J59" s="21"/>
      <c r="K59" s="21"/>
      <c r="L59" s="21"/>
      <c r="M59" s="21"/>
    </row>
    <row r="60" spans="2:13" ht="18" customHeight="1">
      <c r="B60" s="166"/>
      <c r="C60" s="165"/>
      <c r="D60" s="165"/>
      <c r="E60" s="21"/>
      <c r="F60" s="21"/>
      <c r="G60" s="21"/>
      <c r="H60" s="21"/>
      <c r="I60" s="21"/>
      <c r="J60" s="21"/>
      <c r="K60" s="21"/>
      <c r="L60" s="21"/>
      <c r="M60" s="21"/>
    </row>
    <row r="61" spans="2:13" ht="18" customHeight="1">
      <c r="B61" s="166"/>
      <c r="C61" s="165"/>
      <c r="D61" s="165"/>
      <c r="E61" s="21"/>
      <c r="F61" s="21"/>
      <c r="G61" s="21"/>
      <c r="H61" s="21"/>
      <c r="I61" s="21"/>
      <c r="J61" s="21"/>
      <c r="K61" s="21"/>
      <c r="L61" s="21"/>
      <c r="M61" s="21"/>
    </row>
    <row r="62" spans="2:13" ht="18" customHeight="1">
      <c r="B62" s="166"/>
      <c r="C62" s="165"/>
      <c r="D62" s="165"/>
      <c r="E62" s="21"/>
      <c r="F62" s="21"/>
      <c r="G62" s="21"/>
      <c r="H62" s="21"/>
      <c r="I62" s="21"/>
      <c r="J62" s="21"/>
      <c r="K62" s="21"/>
      <c r="L62" s="21"/>
      <c r="M62" s="21"/>
    </row>
    <row r="63" spans="2:13" ht="18" customHeight="1">
      <c r="B63" s="166"/>
      <c r="C63" s="165"/>
      <c r="D63" s="165"/>
      <c r="E63" s="21"/>
      <c r="F63" s="21"/>
      <c r="G63" s="21"/>
      <c r="H63" s="21"/>
      <c r="I63" s="21"/>
      <c r="J63" s="21"/>
      <c r="K63" s="21"/>
      <c r="L63" s="21"/>
      <c r="M63" s="21"/>
    </row>
    <row r="64" spans="2:13" ht="18" customHeight="1">
      <c r="B64" s="166"/>
      <c r="C64" s="165"/>
      <c r="D64" s="165"/>
      <c r="E64" s="21"/>
      <c r="F64" s="21"/>
      <c r="G64" s="21"/>
      <c r="H64" s="21"/>
      <c r="I64" s="21"/>
      <c r="J64" s="21"/>
      <c r="K64" s="21"/>
      <c r="L64" s="21"/>
      <c r="M64" s="21"/>
    </row>
    <row r="65" spans="2:13" ht="18" customHeight="1">
      <c r="B65" s="166"/>
      <c r="C65" s="165"/>
      <c r="D65" s="165"/>
      <c r="E65" s="21"/>
      <c r="F65" s="21"/>
      <c r="G65" s="21"/>
      <c r="H65" s="21"/>
      <c r="I65" s="21"/>
      <c r="J65" s="21"/>
      <c r="K65" s="21"/>
      <c r="L65" s="21"/>
      <c r="M65" s="21"/>
    </row>
    <row r="66" spans="2:13" ht="18" customHeight="1">
      <c r="B66" s="166"/>
      <c r="C66" s="165"/>
      <c r="D66" s="165"/>
      <c r="E66" s="21"/>
      <c r="F66" s="21"/>
      <c r="G66" s="21"/>
      <c r="H66" s="21"/>
      <c r="I66" s="21"/>
      <c r="J66" s="21"/>
      <c r="K66" s="21"/>
      <c r="L66" s="21"/>
      <c r="M66" s="21"/>
    </row>
    <row r="67" spans="2:13" ht="18" customHeight="1">
      <c r="B67" s="166"/>
      <c r="C67" s="165"/>
      <c r="D67" s="165"/>
      <c r="E67" s="21"/>
      <c r="F67" s="21"/>
      <c r="G67" s="21"/>
      <c r="H67" s="21"/>
      <c r="I67" s="21"/>
      <c r="J67" s="21"/>
      <c r="K67" s="21"/>
      <c r="L67" s="21"/>
      <c r="M67" s="21"/>
    </row>
    <row r="68" spans="2:13" ht="18" customHeight="1">
      <c r="B68" s="166"/>
      <c r="C68" s="165"/>
      <c r="D68" s="165"/>
      <c r="E68" s="21"/>
      <c r="F68" s="21"/>
      <c r="G68" s="21"/>
      <c r="H68" s="21"/>
      <c r="I68" s="21"/>
      <c r="J68" s="21"/>
      <c r="K68" s="21"/>
      <c r="L68" s="21"/>
      <c r="M68" s="21"/>
    </row>
    <row r="69" spans="2:13" ht="18" customHeight="1">
      <c r="B69" s="166"/>
      <c r="C69" s="165"/>
      <c r="D69" s="165"/>
      <c r="E69" s="21"/>
      <c r="F69" s="21"/>
      <c r="G69" s="21"/>
      <c r="H69" s="21"/>
      <c r="I69" s="21"/>
      <c r="J69" s="21"/>
      <c r="K69" s="21"/>
      <c r="L69" s="21"/>
      <c r="M69" s="21"/>
    </row>
    <row r="70" spans="2:13" ht="18" customHeight="1">
      <c r="B70" s="166"/>
      <c r="C70" s="165"/>
      <c r="D70" s="165"/>
      <c r="E70" s="21"/>
      <c r="F70" s="21"/>
      <c r="G70" s="21"/>
      <c r="H70" s="21"/>
      <c r="I70" s="21"/>
      <c r="J70" s="21"/>
      <c r="K70" s="21"/>
      <c r="L70" s="21"/>
      <c r="M70" s="21"/>
    </row>
    <row r="71" spans="2:13" ht="18" customHeight="1">
      <c r="B71" s="166"/>
      <c r="C71" s="165"/>
      <c r="D71" s="165"/>
      <c r="E71" s="21"/>
      <c r="F71" s="21"/>
      <c r="G71" s="21"/>
      <c r="H71" s="21"/>
      <c r="I71" s="21"/>
      <c r="J71" s="21"/>
      <c r="K71" s="21"/>
      <c r="L71" s="21"/>
      <c r="M71" s="21"/>
    </row>
    <row r="72" spans="2:13" ht="18" customHeight="1">
      <c r="B72" s="166"/>
      <c r="C72" s="165"/>
      <c r="D72" s="165"/>
      <c r="E72" s="21"/>
      <c r="F72" s="21"/>
      <c r="G72" s="21"/>
      <c r="H72" s="21"/>
      <c r="I72" s="21"/>
      <c r="J72" s="21"/>
      <c r="K72" s="21"/>
      <c r="L72" s="21"/>
      <c r="M72" s="21"/>
    </row>
    <row r="73" spans="2:13" ht="18" customHeight="1">
      <c r="B73" s="166"/>
      <c r="C73" s="165"/>
      <c r="D73" s="165"/>
      <c r="E73" s="21"/>
      <c r="F73" s="21"/>
      <c r="G73" s="21"/>
      <c r="H73" s="21"/>
      <c r="I73" s="21"/>
      <c r="J73" s="21"/>
      <c r="K73" s="21"/>
      <c r="L73" s="21"/>
      <c r="M73" s="21"/>
    </row>
    <row r="74" spans="2:13" ht="18" customHeight="1">
      <c r="B74" s="166"/>
      <c r="C74" s="165"/>
      <c r="D74" s="165"/>
      <c r="E74" s="21"/>
      <c r="F74" s="21"/>
      <c r="G74" s="21"/>
      <c r="H74" s="21"/>
      <c r="I74" s="21"/>
      <c r="J74" s="21"/>
      <c r="K74" s="21"/>
      <c r="L74" s="21"/>
      <c r="M74" s="21"/>
    </row>
    <row r="75" spans="2:13" ht="18" customHeight="1">
      <c r="B75" s="166"/>
      <c r="C75" s="165"/>
      <c r="D75" s="165"/>
      <c r="E75" s="21"/>
      <c r="F75" s="21"/>
      <c r="G75" s="21"/>
      <c r="H75" s="21"/>
      <c r="I75" s="21"/>
      <c r="J75" s="21"/>
      <c r="K75" s="21"/>
      <c r="L75" s="21"/>
      <c r="M75" s="21"/>
    </row>
    <row r="76" spans="2:13" ht="18" customHeight="1">
      <c r="B76" s="166"/>
      <c r="C76" s="165"/>
      <c r="D76" s="165"/>
      <c r="E76" s="21"/>
      <c r="F76" s="21"/>
      <c r="G76" s="21"/>
      <c r="H76" s="21"/>
      <c r="I76" s="21"/>
      <c r="J76" s="21"/>
      <c r="K76" s="21"/>
      <c r="L76" s="21"/>
      <c r="M76" s="21"/>
    </row>
    <row r="77" spans="2:13" ht="18" customHeight="1">
      <c r="B77" s="166"/>
      <c r="C77" s="165"/>
      <c r="D77" s="165"/>
      <c r="E77" s="21"/>
      <c r="F77" s="21"/>
      <c r="G77" s="21"/>
      <c r="H77" s="21"/>
      <c r="I77" s="21"/>
      <c r="J77" s="21"/>
      <c r="K77" s="21"/>
      <c r="L77" s="21"/>
      <c r="M77" s="21"/>
    </row>
    <row r="78" spans="2:13" ht="18" customHeight="1">
      <c r="B78" s="166"/>
      <c r="C78" s="165"/>
      <c r="D78" s="165"/>
      <c r="E78" s="21"/>
      <c r="F78" s="21"/>
      <c r="G78" s="21"/>
      <c r="H78" s="21"/>
      <c r="I78" s="21"/>
      <c r="J78" s="21"/>
      <c r="K78" s="21"/>
      <c r="L78" s="21"/>
      <c r="M78" s="21"/>
    </row>
    <row r="79" spans="2:13" ht="18" customHeight="1">
      <c r="B79" s="166"/>
      <c r="C79" s="165"/>
      <c r="D79" s="165"/>
      <c r="E79" s="21"/>
      <c r="F79" s="21"/>
      <c r="G79" s="21"/>
      <c r="H79" s="21"/>
      <c r="I79" s="21"/>
      <c r="J79" s="21"/>
      <c r="K79" s="21"/>
      <c r="L79" s="21"/>
      <c r="M79" s="21"/>
    </row>
    <row r="80" spans="2:13" ht="18" customHeight="1">
      <c r="B80" s="166"/>
      <c r="C80" s="165"/>
      <c r="D80" s="165"/>
      <c r="E80" s="21"/>
      <c r="F80" s="21"/>
      <c r="G80" s="21"/>
      <c r="H80" s="21"/>
      <c r="I80" s="21"/>
      <c r="J80" s="21"/>
      <c r="K80" s="21"/>
      <c r="L80" s="21"/>
      <c r="M80" s="21"/>
    </row>
    <row r="81" spans="2:13" ht="18" customHeight="1">
      <c r="B81" s="166"/>
      <c r="C81" s="165"/>
      <c r="D81" s="165"/>
      <c r="E81" s="21"/>
      <c r="F81" s="21"/>
      <c r="G81" s="21"/>
      <c r="H81" s="21"/>
      <c r="I81" s="21"/>
      <c r="J81" s="21"/>
      <c r="K81" s="21"/>
      <c r="L81" s="21"/>
      <c r="M81" s="21"/>
    </row>
    <row r="82" spans="2:13" ht="18" customHeight="1">
      <c r="B82" s="166"/>
      <c r="C82" s="165"/>
      <c r="D82" s="165"/>
      <c r="E82" s="21"/>
      <c r="F82" s="21"/>
      <c r="G82" s="21"/>
      <c r="H82" s="21"/>
      <c r="I82" s="21"/>
      <c r="J82" s="21"/>
      <c r="K82" s="21"/>
      <c r="L82" s="21"/>
      <c r="M82" s="21"/>
    </row>
    <row r="83" spans="2:13" ht="18" customHeight="1">
      <c r="B83" s="166"/>
      <c r="C83" s="165"/>
      <c r="D83" s="165"/>
      <c r="E83" s="21"/>
      <c r="F83" s="21"/>
      <c r="G83" s="21"/>
      <c r="H83" s="21"/>
      <c r="I83" s="21"/>
      <c r="J83" s="21"/>
      <c r="K83" s="21"/>
      <c r="L83" s="21"/>
      <c r="M83" s="21"/>
    </row>
    <row r="84" spans="2:13" ht="18" customHeight="1">
      <c r="B84" s="166"/>
      <c r="C84" s="165"/>
      <c r="D84" s="165"/>
      <c r="E84" s="21"/>
      <c r="F84" s="21"/>
      <c r="G84" s="21"/>
      <c r="H84" s="21"/>
      <c r="I84" s="21"/>
      <c r="J84" s="21"/>
      <c r="K84" s="21"/>
      <c r="L84" s="21"/>
      <c r="M84" s="21"/>
    </row>
    <row r="85" spans="2:13" ht="18" customHeight="1">
      <c r="B85" s="166"/>
      <c r="C85" s="165"/>
      <c r="D85" s="165"/>
      <c r="E85" s="21"/>
      <c r="F85" s="21"/>
      <c r="G85" s="21"/>
      <c r="H85" s="21"/>
      <c r="I85" s="21"/>
      <c r="J85" s="21"/>
      <c r="K85" s="21"/>
      <c r="L85" s="21"/>
      <c r="M85" s="21"/>
    </row>
    <row r="86" spans="2:13" ht="18" customHeight="1">
      <c r="B86" s="166"/>
      <c r="C86" s="165"/>
      <c r="D86" s="165"/>
      <c r="E86" s="21"/>
      <c r="F86" s="21"/>
      <c r="G86" s="21"/>
      <c r="H86" s="21"/>
      <c r="I86" s="21"/>
      <c r="J86" s="21"/>
      <c r="K86" s="21"/>
      <c r="L86" s="21"/>
      <c r="M86" s="21"/>
    </row>
    <row r="87" spans="2:13" ht="18" customHeight="1">
      <c r="B87" s="166"/>
      <c r="C87" s="165"/>
      <c r="D87" s="165"/>
      <c r="E87" s="21"/>
      <c r="F87" s="21"/>
      <c r="G87" s="21"/>
      <c r="H87" s="21"/>
      <c r="I87" s="21"/>
      <c r="J87" s="21"/>
      <c r="K87" s="21"/>
      <c r="L87" s="21"/>
      <c r="M87" s="21"/>
    </row>
    <row r="88" spans="2:13" ht="18" customHeight="1">
      <c r="B88" s="166"/>
      <c r="C88" s="165"/>
      <c r="D88" s="165"/>
      <c r="E88" s="21"/>
      <c r="F88" s="21"/>
      <c r="G88" s="21"/>
      <c r="H88" s="21"/>
      <c r="I88" s="21"/>
      <c r="J88" s="21"/>
      <c r="K88" s="21"/>
      <c r="L88" s="21"/>
      <c r="M88" s="21"/>
    </row>
    <row r="89" spans="2:13" ht="18" customHeight="1">
      <c r="B89" s="166"/>
      <c r="C89" s="165"/>
      <c r="D89" s="165"/>
      <c r="E89" s="21"/>
      <c r="F89" s="21"/>
      <c r="G89" s="21"/>
      <c r="H89" s="21"/>
      <c r="I89" s="21"/>
      <c r="J89" s="21"/>
      <c r="K89" s="21"/>
      <c r="L89" s="21"/>
      <c r="M89" s="21"/>
    </row>
    <row r="90" spans="2:13" ht="18" customHeight="1">
      <c r="B90" s="166"/>
      <c r="C90" s="165"/>
      <c r="D90" s="165"/>
      <c r="E90" s="21"/>
      <c r="F90" s="21"/>
      <c r="G90" s="21"/>
      <c r="H90" s="21"/>
      <c r="I90" s="21"/>
      <c r="J90" s="21"/>
      <c r="K90" s="21"/>
      <c r="L90" s="21"/>
      <c r="M90" s="21"/>
    </row>
    <row r="91" spans="2:13" ht="18" customHeight="1">
      <c r="B91" s="166"/>
      <c r="C91" s="165"/>
      <c r="D91" s="165"/>
      <c r="E91" s="21"/>
      <c r="F91" s="21"/>
      <c r="G91" s="21"/>
      <c r="H91" s="21"/>
      <c r="I91" s="21"/>
      <c r="J91" s="21"/>
      <c r="K91" s="21"/>
      <c r="L91" s="21"/>
      <c r="M91" s="21"/>
    </row>
    <row r="92" spans="2:13" ht="18" customHeight="1">
      <c r="B92" s="166"/>
      <c r="C92" s="165"/>
      <c r="D92" s="165"/>
      <c r="E92" s="21"/>
      <c r="F92" s="21"/>
      <c r="G92" s="21"/>
      <c r="H92" s="21"/>
      <c r="I92" s="21"/>
      <c r="J92" s="21"/>
      <c r="K92" s="21"/>
      <c r="L92" s="21"/>
      <c r="M92" s="21"/>
    </row>
    <row r="93" spans="2:13" ht="18" customHeight="1">
      <c r="B93" s="166"/>
      <c r="C93" s="165"/>
      <c r="D93" s="165"/>
      <c r="E93" s="21"/>
      <c r="F93" s="21"/>
      <c r="G93" s="21"/>
      <c r="H93" s="21"/>
      <c r="I93" s="21"/>
      <c r="J93" s="21"/>
      <c r="K93" s="21"/>
      <c r="L93" s="21"/>
      <c r="M93" s="21"/>
    </row>
    <row r="94" spans="2:13" ht="18" customHeight="1">
      <c r="B94" s="166"/>
      <c r="C94" s="165"/>
      <c r="D94" s="165"/>
      <c r="E94" s="21"/>
      <c r="F94" s="21"/>
      <c r="G94" s="21"/>
      <c r="H94" s="21"/>
      <c r="I94" s="21"/>
      <c r="J94" s="21"/>
      <c r="K94" s="21"/>
      <c r="L94" s="21"/>
      <c r="M94" s="21"/>
    </row>
    <row r="95" spans="2:13" ht="18" customHeight="1">
      <c r="B95" s="166"/>
      <c r="C95" s="165"/>
      <c r="D95" s="165"/>
      <c r="E95" s="21"/>
      <c r="F95" s="21"/>
      <c r="G95" s="21"/>
      <c r="H95" s="21"/>
      <c r="I95" s="21"/>
      <c r="J95" s="21"/>
      <c r="K95" s="21"/>
      <c r="L95" s="21"/>
      <c r="M95" s="21"/>
    </row>
    <row r="96" spans="2:13" ht="18" customHeight="1">
      <c r="B96" s="166"/>
      <c r="C96" s="165"/>
      <c r="D96" s="165"/>
      <c r="E96" s="21"/>
      <c r="F96" s="21"/>
      <c r="G96" s="21"/>
      <c r="H96" s="21"/>
      <c r="I96" s="21"/>
      <c r="J96" s="21"/>
      <c r="K96" s="21"/>
      <c r="L96" s="21"/>
      <c r="M96" s="21"/>
    </row>
    <row r="97" spans="2:13" ht="18" customHeight="1">
      <c r="B97" s="166"/>
      <c r="C97" s="165"/>
      <c r="D97" s="165"/>
      <c r="E97" s="21"/>
      <c r="F97" s="21"/>
      <c r="G97" s="21"/>
      <c r="H97" s="21"/>
      <c r="I97" s="21"/>
      <c r="J97" s="21"/>
      <c r="K97" s="21"/>
      <c r="L97" s="21"/>
      <c r="M97" s="21"/>
    </row>
    <row r="98" spans="2:13" ht="18" customHeight="1">
      <c r="B98" s="166"/>
      <c r="C98" s="165"/>
      <c r="D98" s="165"/>
      <c r="E98" s="21"/>
      <c r="F98" s="21"/>
      <c r="G98" s="21"/>
      <c r="H98" s="21"/>
      <c r="I98" s="21"/>
      <c r="J98" s="21"/>
      <c r="K98" s="21"/>
      <c r="L98" s="21"/>
      <c r="M98" s="21"/>
    </row>
    <row r="99" spans="2:13" ht="18" customHeight="1">
      <c r="B99" s="166"/>
      <c r="C99" s="165"/>
      <c r="D99" s="165"/>
      <c r="E99" s="21"/>
      <c r="F99" s="21"/>
      <c r="G99" s="21"/>
      <c r="H99" s="21"/>
      <c r="I99" s="21"/>
      <c r="J99" s="21"/>
      <c r="K99" s="21"/>
      <c r="L99" s="21"/>
      <c r="M99" s="21"/>
    </row>
    <row r="100" spans="2:13" ht="18" customHeight="1">
      <c r="B100" s="166"/>
      <c r="C100" s="165"/>
      <c r="D100" s="165"/>
      <c r="E100" s="21"/>
      <c r="F100" s="21"/>
      <c r="G100" s="21"/>
      <c r="H100" s="21"/>
      <c r="I100" s="21"/>
      <c r="J100" s="21"/>
      <c r="K100" s="21"/>
      <c r="L100" s="21"/>
      <c r="M100" s="21"/>
    </row>
    <row r="101" spans="2:13" ht="18" customHeight="1">
      <c r="B101" s="166"/>
      <c r="C101" s="165"/>
      <c r="D101" s="165"/>
      <c r="E101" s="21"/>
      <c r="F101" s="21"/>
      <c r="G101" s="21"/>
      <c r="H101" s="21"/>
      <c r="I101" s="21"/>
      <c r="J101" s="21"/>
      <c r="K101" s="21"/>
      <c r="L101" s="21"/>
      <c r="M101" s="21"/>
    </row>
    <row r="102" spans="2:13" ht="18" customHeight="1">
      <c r="B102" s="166"/>
      <c r="C102" s="165"/>
      <c r="D102" s="165"/>
      <c r="E102" s="21"/>
      <c r="F102" s="21"/>
      <c r="G102" s="21"/>
      <c r="H102" s="21"/>
      <c r="I102" s="21"/>
      <c r="J102" s="21"/>
      <c r="K102" s="21"/>
      <c r="L102" s="21"/>
      <c r="M102" s="21"/>
    </row>
    <row r="103" spans="2:13" ht="18" customHeight="1">
      <c r="B103" s="166"/>
      <c r="C103" s="165"/>
      <c r="D103" s="165"/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2:13" ht="18" customHeight="1">
      <c r="B104" s="166"/>
      <c r="C104" s="165"/>
      <c r="D104" s="165"/>
      <c r="E104" s="21"/>
      <c r="F104" s="21"/>
      <c r="G104" s="21"/>
      <c r="H104" s="21"/>
      <c r="I104" s="21"/>
      <c r="J104" s="21"/>
      <c r="K104" s="21"/>
      <c r="L104" s="21"/>
      <c r="M104" s="21"/>
    </row>
    <row r="105" spans="2:13" ht="18" customHeight="1">
      <c r="B105" s="166"/>
      <c r="C105" s="165"/>
      <c r="D105" s="165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2:13" ht="18" customHeight="1">
      <c r="B106" s="166"/>
      <c r="C106" s="165"/>
      <c r="D106" s="165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2:13" ht="18" customHeight="1">
      <c r="B107" s="166"/>
      <c r="C107" s="165"/>
      <c r="D107" s="165"/>
      <c r="E107" s="21"/>
      <c r="F107" s="21"/>
      <c r="G107" s="21"/>
      <c r="H107" s="21"/>
      <c r="I107" s="21"/>
      <c r="J107" s="21"/>
      <c r="K107" s="21"/>
      <c r="L107" s="21"/>
      <c r="M107" s="21"/>
    </row>
    <row r="108" spans="2:13" ht="18" customHeight="1">
      <c r="B108" s="166"/>
      <c r="C108" s="165"/>
      <c r="D108" s="165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2:13" ht="18" customHeight="1">
      <c r="B109" s="166"/>
      <c r="C109" s="165"/>
      <c r="D109" s="165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2:13" ht="18" customHeight="1">
      <c r="B110" s="166"/>
      <c r="C110" s="165"/>
      <c r="D110" s="165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2:13" ht="18" customHeight="1">
      <c r="B111" s="166"/>
      <c r="C111" s="165"/>
      <c r="D111" s="165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2:13" ht="18" customHeight="1">
      <c r="B112" s="166"/>
      <c r="C112" s="165"/>
      <c r="D112" s="165"/>
      <c r="E112" s="21"/>
      <c r="F112" s="21"/>
      <c r="G112" s="21"/>
      <c r="H112" s="21"/>
      <c r="I112" s="21"/>
      <c r="J112" s="21"/>
      <c r="K112" s="21"/>
      <c r="L112" s="21"/>
      <c r="M112" s="21"/>
    </row>
    <row r="113" spans="2:13" ht="18" customHeight="1">
      <c r="B113" s="166"/>
      <c r="C113" s="165"/>
      <c r="D113" s="165"/>
      <c r="E113" s="21"/>
      <c r="F113" s="21"/>
      <c r="G113" s="21"/>
      <c r="H113" s="21"/>
      <c r="I113" s="21"/>
      <c r="J113" s="21"/>
      <c r="K113" s="21"/>
      <c r="L113" s="21"/>
      <c r="M113" s="21"/>
    </row>
    <row r="114" spans="2:13" ht="18" customHeight="1">
      <c r="B114" s="166"/>
      <c r="C114" s="165"/>
      <c r="D114" s="165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2:13" ht="18" customHeight="1">
      <c r="B115" s="166"/>
      <c r="C115" s="165"/>
      <c r="D115" s="165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2:13" ht="18" customHeight="1">
      <c r="B116" s="166"/>
      <c r="C116" s="165"/>
      <c r="D116" s="165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2:13" ht="18" customHeight="1">
      <c r="B117" s="166"/>
      <c r="C117" s="165"/>
      <c r="D117" s="165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2:13" ht="18" customHeight="1">
      <c r="B118" s="166"/>
      <c r="C118" s="165"/>
      <c r="D118" s="165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2:13" ht="18" customHeight="1">
      <c r="B119" s="166"/>
      <c r="C119" s="165"/>
      <c r="D119" s="165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2:13" ht="18" customHeight="1">
      <c r="B120" s="166"/>
      <c r="C120" s="165"/>
      <c r="D120" s="165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2:13" ht="18" customHeight="1">
      <c r="B121" s="166"/>
      <c r="C121" s="165"/>
      <c r="D121" s="165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2:13" ht="18" customHeight="1">
      <c r="B122" s="166"/>
      <c r="C122" s="165"/>
      <c r="D122" s="165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2:13" ht="18" customHeight="1">
      <c r="B123" s="166"/>
      <c r="C123" s="165"/>
      <c r="D123" s="165"/>
      <c r="E123" s="21"/>
      <c r="F123" s="21"/>
      <c r="G123" s="21"/>
      <c r="H123" s="21"/>
      <c r="I123" s="21"/>
      <c r="J123" s="21"/>
      <c r="K123" s="21"/>
      <c r="L123" s="21"/>
      <c r="M123" s="21"/>
    </row>
    <row r="124" spans="2:13" ht="18" customHeight="1">
      <c r="B124" s="166"/>
      <c r="C124" s="165"/>
      <c r="D124" s="165"/>
      <c r="E124" s="21"/>
      <c r="F124" s="21"/>
      <c r="G124" s="21"/>
      <c r="H124" s="21"/>
      <c r="I124" s="21"/>
      <c r="J124" s="21"/>
      <c r="K124" s="21"/>
      <c r="L124" s="21"/>
      <c r="M124" s="21"/>
    </row>
    <row r="125" spans="2:13" ht="18" customHeight="1">
      <c r="B125" s="166"/>
      <c r="C125" s="165"/>
      <c r="D125" s="165"/>
      <c r="E125" s="21"/>
      <c r="F125" s="21"/>
      <c r="G125" s="21"/>
      <c r="H125" s="21"/>
      <c r="I125" s="21"/>
      <c r="J125" s="21"/>
      <c r="K125" s="21"/>
      <c r="L125" s="21"/>
      <c r="M125" s="21"/>
    </row>
    <row r="126" spans="2:13" ht="18" customHeight="1">
      <c r="B126" s="166"/>
      <c r="C126" s="165"/>
      <c r="D126" s="165"/>
      <c r="E126" s="21"/>
      <c r="F126" s="21"/>
      <c r="G126" s="21"/>
      <c r="H126" s="21"/>
      <c r="I126" s="21"/>
      <c r="J126" s="21"/>
      <c r="K126" s="21"/>
      <c r="L126" s="21"/>
      <c r="M126" s="21"/>
    </row>
    <row r="127" spans="2:13" ht="18" customHeight="1">
      <c r="B127" s="166"/>
      <c r="C127" s="165"/>
      <c r="D127" s="165"/>
      <c r="E127" s="21"/>
      <c r="F127" s="21"/>
      <c r="G127" s="21"/>
      <c r="H127" s="21"/>
      <c r="I127" s="21"/>
      <c r="J127" s="21"/>
      <c r="K127" s="21"/>
      <c r="L127" s="21"/>
      <c r="M127" s="21"/>
    </row>
    <row r="128" spans="2:13" ht="18" customHeight="1">
      <c r="B128" s="166"/>
      <c r="C128" s="165"/>
      <c r="D128" s="165"/>
      <c r="E128" s="21"/>
      <c r="F128" s="21"/>
      <c r="G128" s="21"/>
      <c r="H128" s="21"/>
      <c r="I128" s="21"/>
      <c r="J128" s="21"/>
      <c r="K128" s="21"/>
      <c r="L128" s="21"/>
      <c r="M128" s="21"/>
    </row>
    <row r="129" spans="2:13" ht="18" customHeight="1">
      <c r="B129" s="166"/>
      <c r="C129" s="165"/>
      <c r="D129" s="165"/>
      <c r="E129" s="21"/>
      <c r="F129" s="21"/>
      <c r="G129" s="21"/>
      <c r="H129" s="21"/>
      <c r="I129" s="21"/>
      <c r="J129" s="21"/>
      <c r="K129" s="21"/>
      <c r="L129" s="21"/>
      <c r="M129" s="21"/>
    </row>
    <row r="130" spans="2:13" ht="18" customHeight="1">
      <c r="B130" s="166"/>
      <c r="C130" s="165"/>
      <c r="D130" s="165"/>
      <c r="E130" s="21"/>
      <c r="F130" s="21"/>
      <c r="G130" s="21"/>
      <c r="H130" s="21"/>
      <c r="I130" s="21"/>
      <c r="J130" s="21"/>
      <c r="K130" s="21"/>
      <c r="L130" s="21"/>
      <c r="M130" s="21"/>
    </row>
    <row r="131" spans="2:13" ht="18" customHeight="1">
      <c r="B131" s="166"/>
      <c r="C131" s="165"/>
      <c r="D131" s="165"/>
      <c r="E131" s="21"/>
      <c r="F131" s="21"/>
      <c r="G131" s="21"/>
      <c r="H131" s="21"/>
      <c r="I131" s="21"/>
      <c r="J131" s="21"/>
      <c r="K131" s="21"/>
      <c r="L131" s="21"/>
      <c r="M131" s="21"/>
    </row>
    <row r="132" spans="2:13" ht="18" customHeight="1">
      <c r="B132" s="166"/>
      <c r="C132" s="165"/>
      <c r="D132" s="165"/>
      <c r="E132" s="21"/>
      <c r="F132" s="21"/>
      <c r="G132" s="21"/>
      <c r="H132" s="21"/>
      <c r="I132" s="21"/>
      <c r="J132" s="21"/>
      <c r="K132" s="21"/>
      <c r="L132" s="21"/>
      <c r="M132" s="21"/>
    </row>
    <row r="133" spans="2:13" ht="18" customHeight="1">
      <c r="B133" s="166"/>
      <c r="C133" s="165"/>
      <c r="D133" s="165"/>
      <c r="E133" s="21"/>
      <c r="F133" s="21"/>
      <c r="G133" s="21"/>
      <c r="H133" s="21"/>
      <c r="I133" s="21"/>
      <c r="J133" s="21"/>
      <c r="K133" s="21"/>
      <c r="L133" s="21"/>
      <c r="M133" s="21"/>
    </row>
    <row r="134" spans="2:13" ht="18" customHeight="1">
      <c r="B134" s="166"/>
      <c r="C134" s="165"/>
      <c r="D134" s="165"/>
      <c r="E134" s="21"/>
      <c r="F134" s="21"/>
      <c r="G134" s="21"/>
      <c r="H134" s="21"/>
      <c r="I134" s="21"/>
      <c r="J134" s="21"/>
      <c r="K134" s="21"/>
      <c r="L134" s="21"/>
      <c r="M134" s="21"/>
    </row>
    <row r="135" spans="2:13" ht="18" customHeight="1">
      <c r="B135" s="166"/>
      <c r="C135" s="165"/>
      <c r="D135" s="165"/>
      <c r="E135" s="21"/>
      <c r="F135" s="21"/>
      <c r="G135" s="21"/>
      <c r="H135" s="21"/>
      <c r="I135" s="21"/>
      <c r="J135" s="21"/>
      <c r="K135" s="21"/>
      <c r="L135" s="21"/>
      <c r="M135" s="21"/>
    </row>
    <row r="136" spans="2:13" ht="18" customHeight="1">
      <c r="B136" s="166"/>
      <c r="C136" s="165"/>
      <c r="D136" s="165"/>
      <c r="E136" s="21"/>
      <c r="F136" s="21"/>
      <c r="G136" s="21"/>
      <c r="H136" s="21"/>
      <c r="I136" s="21"/>
      <c r="J136" s="21"/>
      <c r="K136" s="21"/>
      <c r="L136" s="21"/>
      <c r="M136" s="21"/>
    </row>
    <row r="137" spans="2:13" ht="18" customHeight="1">
      <c r="B137" s="166"/>
      <c r="C137" s="165"/>
      <c r="D137" s="165"/>
      <c r="E137" s="21"/>
      <c r="F137" s="21"/>
      <c r="G137" s="21"/>
      <c r="H137" s="21"/>
      <c r="I137" s="21"/>
      <c r="J137" s="21"/>
      <c r="K137" s="21"/>
      <c r="L137" s="21"/>
      <c r="M137" s="21"/>
    </row>
    <row r="138" spans="2:13" ht="18" customHeight="1">
      <c r="B138" s="166"/>
      <c r="C138" s="165"/>
      <c r="D138" s="165"/>
      <c r="E138" s="21"/>
      <c r="F138" s="21"/>
      <c r="G138" s="21"/>
      <c r="H138" s="21"/>
      <c r="I138" s="21"/>
      <c r="J138" s="21"/>
      <c r="K138" s="21"/>
      <c r="L138" s="21"/>
      <c r="M138" s="21"/>
    </row>
    <row r="139" spans="2:13" ht="18" customHeight="1">
      <c r="B139" s="166"/>
      <c r="C139" s="165"/>
      <c r="D139" s="165"/>
      <c r="E139" s="21"/>
      <c r="F139" s="21"/>
      <c r="G139" s="21"/>
      <c r="H139" s="21"/>
      <c r="I139" s="21"/>
      <c r="J139" s="21"/>
      <c r="K139" s="21"/>
      <c r="L139" s="21"/>
      <c r="M139" s="21"/>
    </row>
    <row r="140" spans="2:13" ht="18" customHeight="1">
      <c r="B140" s="166"/>
      <c r="C140" s="165"/>
      <c r="D140" s="165"/>
      <c r="E140" s="21"/>
      <c r="F140" s="21"/>
      <c r="G140" s="21"/>
      <c r="H140" s="21"/>
      <c r="I140" s="21"/>
      <c r="J140" s="21"/>
      <c r="K140" s="21"/>
      <c r="L140" s="21"/>
      <c r="M140" s="21"/>
    </row>
    <row r="141" spans="2:13" ht="18" customHeight="1">
      <c r="B141" s="166"/>
      <c r="C141" s="165"/>
      <c r="D141" s="165"/>
      <c r="E141" s="21"/>
      <c r="F141" s="21"/>
      <c r="G141" s="21"/>
      <c r="H141" s="21"/>
      <c r="I141" s="21"/>
      <c r="J141" s="21"/>
      <c r="K141" s="21"/>
      <c r="L141" s="21"/>
      <c r="M141" s="21"/>
    </row>
    <row r="142" spans="2:13" ht="18" customHeight="1">
      <c r="B142" s="166"/>
      <c r="C142" s="165"/>
      <c r="D142" s="165"/>
      <c r="E142" s="21"/>
      <c r="F142" s="21"/>
      <c r="G142" s="21"/>
      <c r="H142" s="21"/>
      <c r="I142" s="21"/>
      <c r="J142" s="21"/>
      <c r="K142" s="21"/>
      <c r="L142" s="21"/>
      <c r="M142" s="21"/>
    </row>
    <row r="143" spans="2:13" ht="18" customHeight="1">
      <c r="B143" s="166"/>
      <c r="C143" s="165"/>
      <c r="D143" s="165"/>
      <c r="E143" s="21"/>
      <c r="F143" s="21"/>
      <c r="G143" s="21"/>
      <c r="H143" s="21"/>
      <c r="I143" s="21"/>
      <c r="J143" s="21"/>
      <c r="K143" s="21"/>
      <c r="L143" s="21"/>
      <c r="M143" s="21"/>
    </row>
    <row r="144" spans="2:13" ht="18" customHeight="1">
      <c r="B144" s="166"/>
      <c r="C144" s="165"/>
      <c r="D144" s="165"/>
      <c r="E144" s="21"/>
      <c r="F144" s="21"/>
      <c r="G144" s="21"/>
      <c r="H144" s="21"/>
      <c r="I144" s="21"/>
      <c r="J144" s="21"/>
      <c r="K144" s="21"/>
      <c r="L144" s="21"/>
      <c r="M144" s="21"/>
    </row>
    <row r="145" spans="2:13" ht="18" customHeight="1">
      <c r="B145" s="166"/>
      <c r="C145" s="165"/>
      <c r="D145" s="165"/>
      <c r="E145" s="21"/>
      <c r="F145" s="21"/>
      <c r="G145" s="21"/>
      <c r="H145" s="21"/>
      <c r="I145" s="21"/>
      <c r="J145" s="21"/>
      <c r="K145" s="21"/>
      <c r="L145" s="21"/>
      <c r="M145" s="21"/>
    </row>
    <row r="146" spans="2:13" ht="18" customHeight="1">
      <c r="B146" s="166"/>
      <c r="C146" s="165"/>
      <c r="D146" s="165"/>
      <c r="E146" s="21"/>
      <c r="F146" s="21"/>
      <c r="G146" s="21"/>
      <c r="H146" s="21"/>
      <c r="I146" s="21"/>
      <c r="J146" s="21"/>
      <c r="K146" s="21"/>
      <c r="L146" s="21"/>
      <c r="M146" s="21"/>
    </row>
    <row r="147" spans="2:13" ht="18" customHeight="1">
      <c r="B147" s="166"/>
      <c r="C147" s="165"/>
      <c r="D147" s="165"/>
      <c r="E147" s="21"/>
      <c r="F147" s="21"/>
      <c r="G147" s="21"/>
      <c r="H147" s="21"/>
      <c r="I147" s="21"/>
      <c r="J147" s="21"/>
      <c r="K147" s="21"/>
      <c r="L147" s="21"/>
      <c r="M147" s="21"/>
    </row>
    <row r="148" spans="2:13" ht="18" customHeight="1">
      <c r="B148" s="166"/>
      <c r="C148" s="165"/>
      <c r="D148" s="165"/>
      <c r="E148" s="21"/>
      <c r="F148" s="21"/>
      <c r="G148" s="21"/>
      <c r="H148" s="21"/>
      <c r="I148" s="21"/>
      <c r="J148" s="21"/>
      <c r="K148" s="21"/>
      <c r="L148" s="21"/>
      <c r="M148" s="21"/>
    </row>
    <row r="149" spans="2:13" ht="18" customHeight="1">
      <c r="B149" s="166"/>
      <c r="C149" s="165"/>
      <c r="D149" s="165"/>
      <c r="E149" s="21"/>
      <c r="F149" s="21"/>
      <c r="G149" s="21"/>
      <c r="H149" s="21"/>
      <c r="I149" s="21"/>
      <c r="J149" s="21"/>
      <c r="K149" s="21"/>
      <c r="L149" s="21"/>
      <c r="M149" s="21"/>
    </row>
    <row r="150" spans="2:13" ht="18" customHeight="1">
      <c r="B150" s="166"/>
      <c r="C150" s="165"/>
      <c r="D150" s="165"/>
      <c r="E150" s="21"/>
      <c r="F150" s="21"/>
      <c r="G150" s="21"/>
      <c r="H150" s="21"/>
      <c r="I150" s="21"/>
      <c r="J150" s="21"/>
      <c r="K150" s="21"/>
      <c r="L150" s="21"/>
      <c r="M150" s="21"/>
    </row>
    <row r="151" spans="2:13" ht="18" customHeight="1">
      <c r="B151" s="166"/>
      <c r="C151" s="165"/>
      <c r="D151" s="165"/>
      <c r="E151" s="21"/>
      <c r="F151" s="21"/>
      <c r="G151" s="21"/>
      <c r="H151" s="21"/>
      <c r="I151" s="21"/>
      <c r="J151" s="21"/>
      <c r="K151" s="21"/>
      <c r="L151" s="21"/>
      <c r="M151" s="21"/>
    </row>
    <row r="152" spans="2:13" ht="18" customHeight="1">
      <c r="B152" s="166"/>
      <c r="C152" s="165"/>
      <c r="D152" s="165"/>
      <c r="E152" s="21"/>
      <c r="F152" s="21"/>
      <c r="G152" s="21"/>
      <c r="H152" s="21"/>
      <c r="I152" s="21"/>
      <c r="J152" s="21"/>
      <c r="K152" s="21"/>
      <c r="L152" s="21"/>
      <c r="M152" s="21"/>
    </row>
    <row r="153" spans="2:13" ht="18" customHeight="1">
      <c r="B153" s="166"/>
      <c r="C153" s="165"/>
      <c r="D153" s="165"/>
      <c r="E153" s="21"/>
      <c r="F153" s="21"/>
      <c r="G153" s="21"/>
      <c r="H153" s="21"/>
      <c r="I153" s="21"/>
      <c r="J153" s="21"/>
      <c r="K153" s="21"/>
      <c r="L153" s="21"/>
      <c r="M153" s="21"/>
    </row>
    <row r="154" spans="2:13" ht="18" customHeight="1">
      <c r="B154" s="166"/>
      <c r="C154" s="165"/>
      <c r="D154" s="165"/>
      <c r="E154" s="21"/>
      <c r="F154" s="21"/>
      <c r="G154" s="21"/>
      <c r="H154" s="21"/>
      <c r="I154" s="21"/>
      <c r="J154" s="21"/>
      <c r="K154" s="21"/>
      <c r="L154" s="21"/>
      <c r="M154" s="21"/>
    </row>
    <row r="155" spans="2:13" ht="18" customHeight="1">
      <c r="B155" s="166"/>
      <c r="C155" s="165"/>
      <c r="D155" s="165"/>
      <c r="E155" s="21"/>
      <c r="F155" s="21"/>
      <c r="G155" s="21"/>
      <c r="H155" s="21"/>
      <c r="I155" s="21"/>
      <c r="J155" s="21"/>
      <c r="K155" s="21"/>
      <c r="L155" s="21"/>
      <c r="M155" s="21"/>
    </row>
    <row r="156" spans="2:13" ht="18" customHeight="1">
      <c r="B156" s="166"/>
      <c r="C156" s="165"/>
      <c r="D156" s="165"/>
      <c r="E156" s="21"/>
      <c r="F156" s="21"/>
      <c r="G156" s="21"/>
      <c r="H156" s="21"/>
      <c r="I156" s="21"/>
      <c r="J156" s="21"/>
      <c r="K156" s="21"/>
      <c r="L156" s="21"/>
      <c r="M156" s="21"/>
    </row>
    <row r="157" spans="2:13" ht="18" customHeight="1">
      <c r="B157" s="166"/>
      <c r="C157" s="165"/>
      <c r="D157" s="165"/>
      <c r="E157" s="21"/>
      <c r="F157" s="21"/>
      <c r="G157" s="21"/>
      <c r="H157" s="21"/>
      <c r="I157" s="21"/>
      <c r="J157" s="21"/>
      <c r="K157" s="21"/>
      <c r="L157" s="21"/>
      <c r="M157" s="21"/>
    </row>
    <row r="158" spans="2:13" ht="18" customHeight="1">
      <c r="B158" s="166"/>
      <c r="C158" s="165"/>
      <c r="D158" s="165"/>
      <c r="E158" s="21"/>
      <c r="F158" s="21"/>
      <c r="G158" s="21"/>
      <c r="H158" s="21"/>
      <c r="I158" s="21"/>
      <c r="J158" s="21"/>
      <c r="K158" s="21"/>
      <c r="L158" s="21"/>
      <c r="M158" s="21"/>
    </row>
    <row r="159" spans="2:13" ht="18" customHeight="1">
      <c r="B159" s="166"/>
      <c r="C159" s="165"/>
      <c r="D159" s="165"/>
      <c r="E159" s="21"/>
      <c r="F159" s="21"/>
      <c r="G159" s="21"/>
      <c r="H159" s="21"/>
      <c r="I159" s="21"/>
      <c r="J159" s="21"/>
      <c r="K159" s="21"/>
      <c r="L159" s="21"/>
      <c r="M159" s="21"/>
    </row>
    <row r="160" spans="2:13" ht="18" customHeight="1">
      <c r="B160" s="166"/>
      <c r="C160" s="165"/>
      <c r="D160" s="165"/>
      <c r="E160" s="21"/>
      <c r="F160" s="21"/>
      <c r="G160" s="21"/>
      <c r="H160" s="21"/>
      <c r="I160" s="21"/>
      <c r="J160" s="21"/>
      <c r="K160" s="21"/>
      <c r="L160" s="21"/>
      <c r="M160" s="21"/>
    </row>
    <row r="161" spans="2:13" ht="18" customHeight="1">
      <c r="B161" s="166"/>
      <c r="C161" s="165"/>
      <c r="D161" s="165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2:13" ht="18" customHeight="1">
      <c r="B162" s="166"/>
      <c r="C162" s="165"/>
      <c r="D162" s="165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2:13" ht="18" customHeight="1">
      <c r="B163" s="166"/>
      <c r="C163" s="165"/>
      <c r="D163" s="165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2:13" ht="18" customHeight="1">
      <c r="B164" s="166"/>
      <c r="C164" s="165"/>
      <c r="D164" s="165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2:13" ht="18" customHeight="1">
      <c r="B165" s="166"/>
      <c r="C165" s="165"/>
      <c r="D165" s="165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2:13" ht="18" customHeight="1">
      <c r="B166" s="166"/>
      <c r="C166" s="165"/>
      <c r="D166" s="165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2:13" ht="18" customHeight="1">
      <c r="B167" s="166"/>
      <c r="C167" s="165"/>
      <c r="D167" s="165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2:13" ht="18" customHeight="1">
      <c r="B168" s="166"/>
      <c r="C168" s="165"/>
      <c r="D168" s="165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2:13" ht="18" customHeight="1">
      <c r="B169" s="166"/>
      <c r="C169" s="165"/>
      <c r="D169" s="165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2:13" ht="18" customHeight="1">
      <c r="B170" s="166"/>
      <c r="C170" s="165"/>
      <c r="D170" s="165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2:13" ht="18" customHeight="1">
      <c r="B171" s="166"/>
      <c r="C171" s="165"/>
      <c r="D171" s="165"/>
      <c r="E171" s="21"/>
      <c r="F171" s="21"/>
      <c r="G171" s="21"/>
      <c r="H171" s="21"/>
      <c r="I171" s="21"/>
      <c r="J171" s="21"/>
      <c r="K171" s="21"/>
      <c r="L171" s="21"/>
      <c r="M171" s="21"/>
    </row>
    <row r="172" spans="2:13" ht="18" customHeight="1">
      <c r="B172" s="166"/>
      <c r="C172" s="165"/>
      <c r="D172" s="165"/>
      <c r="E172" s="21"/>
      <c r="F172" s="21"/>
      <c r="G172" s="21"/>
      <c r="H172" s="21"/>
      <c r="I172" s="21"/>
      <c r="J172" s="21"/>
      <c r="K172" s="21"/>
      <c r="L172" s="21"/>
      <c r="M172" s="21"/>
    </row>
    <row r="173" spans="2:13" ht="18" customHeight="1">
      <c r="B173" s="166"/>
      <c r="C173" s="165"/>
      <c r="D173" s="165"/>
      <c r="E173" s="21"/>
      <c r="F173" s="21"/>
      <c r="G173" s="21"/>
      <c r="H173" s="21"/>
      <c r="I173" s="21"/>
      <c r="J173" s="21"/>
      <c r="K173" s="21"/>
      <c r="L173" s="21"/>
      <c r="M173" s="21"/>
    </row>
    <row r="174" spans="2:13" ht="18" customHeight="1">
      <c r="B174" s="166"/>
      <c r="C174" s="165"/>
      <c r="D174" s="165"/>
      <c r="E174" s="21"/>
      <c r="F174" s="21"/>
      <c r="G174" s="21"/>
      <c r="H174" s="21"/>
      <c r="I174" s="21"/>
      <c r="J174" s="21"/>
      <c r="K174" s="21"/>
      <c r="L174" s="21"/>
      <c r="M174" s="21"/>
    </row>
    <row r="175" spans="2:13" ht="18" customHeight="1">
      <c r="B175" s="166"/>
      <c r="C175" s="165"/>
      <c r="D175" s="165"/>
      <c r="E175" s="21"/>
      <c r="F175" s="21"/>
      <c r="G175" s="21"/>
      <c r="H175" s="21"/>
      <c r="I175" s="21"/>
      <c r="J175" s="21"/>
      <c r="K175" s="21"/>
      <c r="L175" s="21"/>
      <c r="M175" s="21"/>
    </row>
    <row r="176" spans="2:13" ht="18" customHeight="1">
      <c r="B176" s="166"/>
      <c r="C176" s="165"/>
      <c r="D176" s="165"/>
      <c r="E176" s="21"/>
      <c r="F176" s="21"/>
      <c r="G176" s="21"/>
      <c r="H176" s="21"/>
      <c r="I176" s="21"/>
      <c r="J176" s="21"/>
      <c r="K176" s="21"/>
      <c r="L176" s="21"/>
      <c r="M176" s="21"/>
    </row>
    <row r="177" spans="2:13" ht="18" customHeight="1">
      <c r="B177" s="166"/>
      <c r="C177" s="165"/>
      <c r="D177" s="165"/>
      <c r="E177" s="21"/>
      <c r="F177" s="21"/>
      <c r="G177" s="21"/>
      <c r="H177" s="21"/>
      <c r="I177" s="21"/>
      <c r="J177" s="21"/>
      <c r="K177" s="21"/>
      <c r="L177" s="21"/>
      <c r="M177" s="21"/>
    </row>
    <row r="178" spans="2:13" ht="18" customHeight="1">
      <c r="B178" s="166"/>
      <c r="C178" s="165"/>
      <c r="D178" s="165"/>
      <c r="E178" s="21"/>
      <c r="F178" s="21"/>
      <c r="G178" s="21"/>
      <c r="H178" s="21"/>
      <c r="I178" s="21"/>
      <c r="J178" s="21"/>
      <c r="K178" s="21"/>
      <c r="L178" s="21"/>
      <c r="M178" s="21"/>
    </row>
    <row r="179" spans="2:13" ht="18" customHeight="1">
      <c r="B179" s="166"/>
      <c r="C179" s="165"/>
      <c r="D179" s="165"/>
      <c r="E179" s="21"/>
      <c r="F179" s="21"/>
      <c r="G179" s="21"/>
      <c r="H179" s="21"/>
      <c r="I179" s="21"/>
      <c r="J179" s="21"/>
      <c r="K179" s="21"/>
      <c r="L179" s="21"/>
      <c r="M179" s="21"/>
    </row>
    <row r="180" spans="2:13" ht="18" customHeight="1">
      <c r="B180" s="166"/>
      <c r="C180" s="165"/>
      <c r="D180" s="165"/>
      <c r="E180" s="21"/>
      <c r="F180" s="21"/>
      <c r="G180" s="21"/>
      <c r="H180" s="21"/>
      <c r="I180" s="21"/>
      <c r="J180" s="21"/>
      <c r="K180" s="21"/>
      <c r="L180" s="21"/>
      <c r="M180" s="21"/>
    </row>
    <row r="181" spans="2:13" ht="18" customHeight="1">
      <c r="B181" s="166"/>
      <c r="C181" s="165"/>
      <c r="D181" s="165"/>
      <c r="E181" s="21"/>
      <c r="F181" s="21"/>
      <c r="G181" s="21"/>
      <c r="H181" s="21"/>
      <c r="I181" s="21"/>
      <c r="J181" s="21"/>
      <c r="K181" s="21"/>
      <c r="L181" s="21"/>
      <c r="M181" s="21"/>
    </row>
    <row r="182" spans="2:13" ht="18" customHeight="1">
      <c r="B182" s="166"/>
      <c r="C182" s="165"/>
      <c r="D182" s="165"/>
      <c r="E182" s="21"/>
      <c r="F182" s="21"/>
      <c r="G182" s="21"/>
      <c r="H182" s="21"/>
      <c r="I182" s="21"/>
      <c r="J182" s="21"/>
      <c r="K182" s="21"/>
      <c r="L182" s="21"/>
      <c r="M182" s="21"/>
    </row>
    <row r="183" spans="2:13" ht="18" customHeight="1">
      <c r="B183" s="166"/>
      <c r="C183" s="165"/>
      <c r="D183" s="165"/>
      <c r="E183" s="21"/>
      <c r="F183" s="21"/>
      <c r="G183" s="21"/>
      <c r="H183" s="21"/>
      <c r="I183" s="21"/>
      <c r="J183" s="21"/>
      <c r="K183" s="21"/>
      <c r="L183" s="21"/>
      <c r="M183" s="21"/>
    </row>
    <row r="184" spans="2:13" ht="18" customHeight="1">
      <c r="B184" s="166"/>
      <c r="C184" s="165"/>
      <c r="D184" s="165"/>
      <c r="E184" s="21"/>
      <c r="F184" s="21"/>
      <c r="G184" s="21"/>
      <c r="H184" s="21"/>
      <c r="I184" s="21"/>
      <c r="J184" s="21"/>
      <c r="K184" s="21"/>
      <c r="L184" s="21"/>
      <c r="M184" s="21"/>
    </row>
    <row r="185" spans="2:13" ht="18" customHeight="1">
      <c r="B185" s="166"/>
      <c r="C185" s="165"/>
      <c r="D185" s="165"/>
      <c r="E185" s="21"/>
      <c r="F185" s="21"/>
      <c r="G185" s="21"/>
      <c r="H185" s="21"/>
      <c r="I185" s="21"/>
      <c r="J185" s="21"/>
      <c r="K185" s="21"/>
      <c r="L185" s="21"/>
      <c r="M185" s="21"/>
    </row>
    <row r="186" spans="2:13" ht="18" customHeight="1">
      <c r="B186" s="166"/>
      <c r="C186" s="165"/>
      <c r="D186" s="165"/>
      <c r="E186" s="21"/>
      <c r="F186" s="21"/>
      <c r="G186" s="21"/>
      <c r="H186" s="21"/>
      <c r="I186" s="21"/>
      <c r="J186" s="21"/>
      <c r="K186" s="21"/>
      <c r="L186" s="21"/>
      <c r="M186" s="21"/>
    </row>
    <row r="187" spans="2:13" ht="18" customHeight="1">
      <c r="B187" s="166"/>
      <c r="C187" s="165"/>
      <c r="D187" s="165"/>
      <c r="E187" s="21"/>
      <c r="F187" s="21"/>
      <c r="G187" s="21"/>
      <c r="H187" s="21"/>
      <c r="I187" s="21"/>
      <c r="J187" s="21"/>
      <c r="K187" s="21"/>
      <c r="L187" s="21"/>
      <c r="M187" s="21"/>
    </row>
    <row r="188" spans="2:13" ht="18" customHeight="1">
      <c r="B188" s="166"/>
      <c r="C188" s="165"/>
      <c r="D188" s="165"/>
      <c r="E188" s="21"/>
      <c r="F188" s="21"/>
      <c r="G188" s="21"/>
      <c r="H188" s="21"/>
      <c r="I188" s="21"/>
      <c r="J188" s="21"/>
      <c r="K188" s="21"/>
      <c r="L188" s="21"/>
      <c r="M188" s="21"/>
    </row>
    <row r="189" spans="2:13" ht="18" customHeight="1">
      <c r="B189" s="166"/>
      <c r="C189" s="165"/>
      <c r="D189" s="165"/>
      <c r="E189" s="21"/>
      <c r="F189" s="21"/>
      <c r="G189" s="21"/>
      <c r="H189" s="21"/>
      <c r="I189" s="21"/>
      <c r="J189" s="21"/>
      <c r="K189" s="21"/>
      <c r="L189" s="21"/>
      <c r="M189" s="21"/>
    </row>
    <row r="190" spans="2:13" ht="18" customHeight="1">
      <c r="B190" s="166"/>
      <c r="C190" s="165"/>
      <c r="D190" s="165"/>
      <c r="E190" s="21"/>
      <c r="F190" s="21"/>
      <c r="G190" s="21"/>
      <c r="H190" s="21"/>
      <c r="I190" s="21"/>
      <c r="J190" s="21"/>
      <c r="K190" s="21"/>
      <c r="L190" s="21"/>
      <c r="M190" s="21"/>
    </row>
    <row r="191" spans="2:13" ht="18" customHeight="1">
      <c r="B191" s="166"/>
      <c r="C191" s="165"/>
      <c r="D191" s="165"/>
      <c r="E191" s="21"/>
      <c r="F191" s="21"/>
      <c r="G191" s="21"/>
      <c r="H191" s="21"/>
      <c r="I191" s="21"/>
      <c r="J191" s="21"/>
      <c r="K191" s="21"/>
      <c r="L191" s="21"/>
      <c r="M191" s="21"/>
    </row>
    <row r="192" spans="2:13" ht="18" customHeight="1">
      <c r="B192" s="166"/>
      <c r="C192" s="165"/>
      <c r="D192" s="165"/>
      <c r="E192" s="21"/>
      <c r="F192" s="21"/>
      <c r="G192" s="21"/>
      <c r="H192" s="21"/>
      <c r="I192" s="21"/>
      <c r="J192" s="21"/>
      <c r="K192" s="21"/>
      <c r="L192" s="21"/>
      <c r="M192" s="21"/>
    </row>
    <row r="193" spans="2:13" ht="18" customHeight="1">
      <c r="B193" s="166"/>
      <c r="C193" s="165"/>
      <c r="D193" s="165"/>
      <c r="E193" s="21"/>
      <c r="F193" s="21"/>
      <c r="G193" s="21"/>
      <c r="H193" s="21"/>
      <c r="I193" s="21"/>
      <c r="J193" s="21"/>
      <c r="K193" s="21"/>
      <c r="L193" s="21"/>
      <c r="M193" s="21"/>
    </row>
    <row r="194" spans="2:13" ht="18" customHeight="1">
      <c r="B194" s="166"/>
      <c r="C194" s="165"/>
      <c r="D194" s="165"/>
      <c r="E194" s="21"/>
      <c r="F194" s="21"/>
      <c r="G194" s="21"/>
      <c r="H194" s="21"/>
      <c r="I194" s="21"/>
      <c r="J194" s="21"/>
      <c r="K194" s="21"/>
      <c r="L194" s="21"/>
      <c r="M194" s="21"/>
    </row>
    <row r="195" spans="2:13" ht="18" customHeight="1">
      <c r="B195" s="166"/>
      <c r="C195" s="165"/>
      <c r="D195" s="165"/>
      <c r="E195" s="21"/>
      <c r="F195" s="21"/>
      <c r="G195" s="21"/>
      <c r="H195" s="21"/>
      <c r="I195" s="21"/>
      <c r="J195" s="21"/>
      <c r="K195" s="21"/>
      <c r="L195" s="21"/>
      <c r="M195" s="21"/>
    </row>
    <row r="196" spans="2:13" ht="18" customHeight="1">
      <c r="B196" s="166"/>
      <c r="C196" s="165"/>
      <c r="D196" s="165"/>
      <c r="E196" s="21"/>
      <c r="F196" s="21"/>
      <c r="G196" s="21"/>
      <c r="H196" s="21"/>
      <c r="I196" s="21"/>
      <c r="J196" s="21"/>
      <c r="K196" s="21"/>
      <c r="L196" s="21"/>
      <c r="M196" s="21"/>
    </row>
    <row r="197" spans="2:13" ht="18" customHeight="1">
      <c r="B197" s="166"/>
      <c r="C197" s="165"/>
      <c r="D197" s="165"/>
      <c r="E197" s="21"/>
      <c r="F197" s="21"/>
      <c r="G197" s="21"/>
      <c r="H197" s="21"/>
      <c r="I197" s="21"/>
      <c r="J197" s="21"/>
      <c r="K197" s="21"/>
      <c r="L197" s="21"/>
      <c r="M197" s="21"/>
    </row>
    <row r="198" spans="2:13" ht="18" customHeight="1">
      <c r="B198" s="166"/>
      <c r="C198" s="165"/>
      <c r="D198" s="165"/>
      <c r="E198" s="21"/>
      <c r="F198" s="21"/>
      <c r="G198" s="21"/>
      <c r="H198" s="21"/>
      <c r="I198" s="21"/>
      <c r="J198" s="21"/>
      <c r="K198" s="21"/>
      <c r="L198" s="21"/>
      <c r="M198" s="21"/>
    </row>
    <row r="199" spans="2:13" ht="18" customHeight="1">
      <c r="B199" s="166"/>
      <c r="C199" s="165"/>
      <c r="D199" s="165"/>
      <c r="E199" s="21"/>
      <c r="F199" s="21"/>
      <c r="G199" s="21"/>
      <c r="H199" s="21"/>
      <c r="I199" s="21"/>
      <c r="J199" s="21"/>
      <c r="K199" s="21"/>
      <c r="L199" s="21"/>
      <c r="M199" s="21"/>
    </row>
    <row r="200" spans="2:13" ht="18" customHeight="1">
      <c r="B200" s="166"/>
      <c r="C200" s="165"/>
      <c r="D200" s="165"/>
      <c r="E200" s="21"/>
      <c r="F200" s="21"/>
      <c r="G200" s="21"/>
      <c r="H200" s="21"/>
      <c r="I200" s="21"/>
      <c r="J200" s="21"/>
      <c r="K200" s="21"/>
      <c r="L200" s="21"/>
      <c r="M200" s="21"/>
    </row>
    <row r="201" spans="2:13" ht="18" customHeight="1">
      <c r="B201" s="166"/>
      <c r="C201" s="165"/>
      <c r="D201" s="165"/>
      <c r="E201" s="21"/>
      <c r="F201" s="21"/>
      <c r="G201" s="21"/>
      <c r="H201" s="21"/>
      <c r="I201" s="21"/>
      <c r="J201" s="21"/>
      <c r="K201" s="21"/>
      <c r="L201" s="21"/>
      <c r="M201" s="21"/>
    </row>
    <row r="202" spans="2:13" ht="18" customHeight="1">
      <c r="B202" s="166"/>
      <c r="C202" s="165"/>
      <c r="D202" s="165"/>
      <c r="E202" s="21"/>
      <c r="F202" s="21"/>
      <c r="G202" s="21"/>
      <c r="H202" s="21"/>
      <c r="I202" s="21"/>
      <c r="J202" s="21"/>
      <c r="K202" s="21"/>
      <c r="L202" s="21"/>
      <c r="M202" s="21"/>
    </row>
    <row r="203" spans="2:13" ht="18" customHeight="1">
      <c r="B203" s="166"/>
      <c r="C203" s="165"/>
      <c r="D203" s="165"/>
      <c r="E203" s="21"/>
      <c r="F203" s="21"/>
      <c r="G203" s="21"/>
      <c r="H203" s="21"/>
      <c r="I203" s="21"/>
      <c r="J203" s="21"/>
      <c r="K203" s="21"/>
      <c r="L203" s="21"/>
      <c r="M203" s="21"/>
    </row>
    <row r="204" spans="2:13" ht="18" customHeight="1">
      <c r="B204" s="166"/>
      <c r="C204" s="165"/>
      <c r="D204" s="165"/>
      <c r="E204" s="21"/>
      <c r="F204" s="21"/>
      <c r="G204" s="21"/>
      <c r="H204" s="21"/>
      <c r="I204" s="21"/>
      <c r="J204" s="21"/>
      <c r="K204" s="21"/>
      <c r="L204" s="21"/>
      <c r="M204" s="21"/>
    </row>
    <row r="205" spans="2:13" ht="18" customHeight="1">
      <c r="B205" s="166"/>
      <c r="C205" s="165"/>
      <c r="D205" s="165"/>
      <c r="E205" s="21"/>
      <c r="F205" s="21"/>
      <c r="G205" s="21"/>
      <c r="H205" s="21"/>
      <c r="I205" s="21"/>
      <c r="J205" s="21"/>
      <c r="K205" s="21"/>
      <c r="L205" s="21"/>
      <c r="M205" s="21"/>
    </row>
    <row r="206" spans="2:13" ht="18" customHeight="1">
      <c r="B206" s="166"/>
      <c r="C206" s="165"/>
      <c r="D206" s="165"/>
      <c r="E206" s="21"/>
      <c r="F206" s="21"/>
      <c r="G206" s="21"/>
      <c r="H206" s="21"/>
      <c r="I206" s="21"/>
      <c r="J206" s="21"/>
      <c r="K206" s="21"/>
      <c r="L206" s="21"/>
      <c r="M206" s="21"/>
    </row>
    <row r="207" spans="2:13" ht="18" customHeight="1">
      <c r="B207" s="166"/>
      <c r="C207" s="165"/>
      <c r="D207" s="165"/>
      <c r="E207" s="21"/>
      <c r="F207" s="21"/>
      <c r="G207" s="21"/>
      <c r="H207" s="21"/>
      <c r="I207" s="21"/>
      <c r="J207" s="21"/>
      <c r="K207" s="21"/>
      <c r="L207" s="21"/>
      <c r="M207" s="21"/>
    </row>
    <row r="208" spans="2:13" ht="18" customHeight="1">
      <c r="B208" s="166"/>
      <c r="C208" s="165"/>
      <c r="D208" s="165"/>
      <c r="E208" s="21"/>
      <c r="F208" s="21"/>
      <c r="G208" s="21"/>
      <c r="H208" s="21"/>
      <c r="I208" s="21"/>
      <c r="J208" s="21"/>
      <c r="K208" s="21"/>
      <c r="L208" s="21"/>
      <c r="M208" s="21"/>
    </row>
    <row r="209" spans="2:13" ht="18" customHeight="1">
      <c r="B209" s="166"/>
      <c r="C209" s="165"/>
      <c r="D209" s="165"/>
      <c r="E209" s="21"/>
      <c r="F209" s="21"/>
      <c r="G209" s="21"/>
      <c r="H209" s="21"/>
      <c r="I209" s="21"/>
      <c r="J209" s="21"/>
      <c r="K209" s="21"/>
      <c r="L209" s="21"/>
      <c r="M209" s="21"/>
    </row>
    <row r="210" spans="2:13" ht="18" customHeight="1">
      <c r="B210" s="166"/>
      <c r="C210" s="165"/>
      <c r="D210" s="165"/>
      <c r="E210" s="21"/>
      <c r="F210" s="21"/>
      <c r="G210" s="21"/>
      <c r="H210" s="21"/>
      <c r="I210" s="21"/>
      <c r="J210" s="21"/>
      <c r="K210" s="21"/>
      <c r="L210" s="21"/>
      <c r="M210" s="21"/>
    </row>
    <row r="211" spans="2:13" ht="18" customHeight="1">
      <c r="B211" s="166"/>
      <c r="C211" s="165"/>
      <c r="D211" s="165"/>
      <c r="E211" s="21"/>
      <c r="F211" s="21"/>
      <c r="G211" s="21"/>
      <c r="H211" s="21"/>
      <c r="I211" s="21"/>
      <c r="J211" s="21"/>
      <c r="K211" s="21"/>
      <c r="L211" s="21"/>
      <c r="M211" s="21"/>
    </row>
    <row r="212" spans="2:13" ht="18" customHeight="1">
      <c r="B212" s="166"/>
      <c r="C212" s="165"/>
      <c r="D212" s="165"/>
      <c r="E212" s="21"/>
      <c r="F212" s="21"/>
      <c r="G212" s="21"/>
      <c r="H212" s="21"/>
      <c r="I212" s="21"/>
      <c r="J212" s="21"/>
      <c r="K212" s="21"/>
      <c r="L212" s="21"/>
      <c r="M212" s="21"/>
    </row>
    <row r="213" spans="2:13" ht="18" customHeight="1">
      <c r="B213" s="166"/>
      <c r="C213" s="165"/>
      <c r="D213" s="165"/>
      <c r="E213" s="21"/>
      <c r="F213" s="21"/>
      <c r="G213" s="21"/>
      <c r="H213" s="21"/>
      <c r="I213" s="21"/>
      <c r="J213" s="21"/>
      <c r="K213" s="21"/>
      <c r="L213" s="21"/>
      <c r="M213" s="21"/>
    </row>
    <row r="214" spans="2:13" ht="18" customHeight="1">
      <c r="B214" s="166"/>
      <c r="C214" s="165"/>
      <c r="D214" s="165"/>
      <c r="E214" s="21"/>
      <c r="F214" s="21"/>
      <c r="G214" s="21"/>
      <c r="H214" s="21"/>
      <c r="I214" s="21"/>
      <c r="J214" s="21"/>
      <c r="K214" s="21"/>
      <c r="L214" s="21"/>
      <c r="M214" s="21"/>
    </row>
    <row r="215" spans="2:13" ht="18" customHeight="1">
      <c r="B215" s="166"/>
      <c r="C215" s="165"/>
      <c r="D215" s="165"/>
      <c r="E215" s="21"/>
      <c r="F215" s="21"/>
      <c r="G215" s="21"/>
      <c r="H215" s="21"/>
      <c r="I215" s="21"/>
      <c r="J215" s="21"/>
      <c r="K215" s="21"/>
      <c r="L215" s="21"/>
      <c r="M215" s="21"/>
    </row>
    <row r="216" spans="2:13" ht="18" customHeight="1">
      <c r="B216" s="166"/>
      <c r="C216" s="165"/>
      <c r="D216" s="165"/>
      <c r="E216" s="21"/>
      <c r="F216" s="21"/>
      <c r="G216" s="21"/>
      <c r="H216" s="21"/>
      <c r="I216" s="21"/>
      <c r="J216" s="21"/>
      <c r="K216" s="21"/>
      <c r="L216" s="21"/>
      <c r="M216" s="21"/>
    </row>
    <row r="217" spans="2:13" ht="18" customHeight="1">
      <c r="B217" s="166"/>
      <c r="C217" s="165"/>
      <c r="D217" s="165"/>
      <c r="E217" s="21"/>
      <c r="F217" s="21"/>
      <c r="G217" s="21"/>
      <c r="H217" s="21"/>
      <c r="I217" s="21"/>
      <c r="J217" s="21"/>
      <c r="K217" s="21"/>
      <c r="L217" s="21"/>
      <c r="M217" s="21"/>
    </row>
    <row r="218" spans="2:13" ht="18" customHeight="1">
      <c r="B218" s="166"/>
      <c r="C218" s="165"/>
      <c r="D218" s="165"/>
      <c r="E218" s="21"/>
      <c r="F218" s="21"/>
      <c r="G218" s="21"/>
      <c r="H218" s="21"/>
      <c r="I218" s="21"/>
      <c r="J218" s="21"/>
      <c r="K218" s="21"/>
      <c r="L218" s="21"/>
      <c r="M218" s="21"/>
    </row>
    <row r="219" spans="2:13" ht="18" customHeight="1">
      <c r="B219" s="166"/>
      <c r="C219" s="165"/>
      <c r="D219" s="165"/>
      <c r="E219" s="21"/>
      <c r="F219" s="21"/>
      <c r="G219" s="21"/>
      <c r="H219" s="21"/>
      <c r="I219" s="21"/>
      <c r="J219" s="21"/>
      <c r="K219" s="21"/>
      <c r="L219" s="21"/>
      <c r="M219" s="21"/>
    </row>
    <row r="220" spans="2:13" ht="18" customHeight="1">
      <c r="B220" s="166"/>
      <c r="C220" s="165"/>
      <c r="D220" s="165"/>
      <c r="E220" s="21"/>
      <c r="F220" s="21"/>
      <c r="G220" s="21"/>
      <c r="H220" s="21"/>
      <c r="I220" s="21"/>
      <c r="J220" s="21"/>
      <c r="K220" s="21"/>
      <c r="L220" s="21"/>
      <c r="M220" s="21"/>
    </row>
    <row r="221" spans="2:13" ht="18" customHeight="1">
      <c r="B221" s="166"/>
      <c r="C221" s="165"/>
      <c r="D221" s="165"/>
      <c r="E221" s="21"/>
      <c r="F221" s="21"/>
      <c r="G221" s="21"/>
      <c r="H221" s="21"/>
      <c r="I221" s="21"/>
      <c r="J221" s="21"/>
      <c r="K221" s="21"/>
      <c r="L221" s="21"/>
      <c r="M221" s="21"/>
    </row>
    <row r="222" spans="2:13" ht="18" customHeight="1">
      <c r="B222" s="166"/>
      <c r="C222" s="165"/>
      <c r="D222" s="165"/>
      <c r="E222" s="21"/>
      <c r="F222" s="21"/>
      <c r="G222" s="21"/>
      <c r="H222" s="21"/>
      <c r="I222" s="21"/>
      <c r="J222" s="21"/>
      <c r="K222" s="21"/>
      <c r="L222" s="21"/>
      <c r="M222" s="21"/>
    </row>
    <row r="223" spans="2:13" ht="18" customHeight="1">
      <c r="B223" s="166"/>
      <c r="C223" s="165"/>
      <c r="D223" s="165"/>
      <c r="E223" s="21"/>
      <c r="F223" s="21"/>
      <c r="G223" s="21"/>
      <c r="H223" s="21"/>
      <c r="I223" s="21"/>
      <c r="J223" s="21"/>
      <c r="K223" s="21"/>
      <c r="L223" s="21"/>
      <c r="M223" s="21"/>
    </row>
    <row r="224" spans="2:13" ht="18" customHeight="1">
      <c r="B224" s="166"/>
      <c r="C224" s="165"/>
      <c r="D224" s="165"/>
      <c r="E224" s="21"/>
      <c r="F224" s="21"/>
      <c r="G224" s="21"/>
      <c r="H224" s="21"/>
      <c r="I224" s="21"/>
      <c r="J224" s="21"/>
      <c r="K224" s="21"/>
      <c r="L224" s="21"/>
      <c r="M224" s="21"/>
    </row>
    <row r="225" spans="2:13" ht="18" customHeight="1">
      <c r="B225" s="166"/>
      <c r="C225" s="165"/>
      <c r="D225" s="165"/>
      <c r="E225" s="21"/>
      <c r="F225" s="21"/>
      <c r="G225" s="21"/>
      <c r="H225" s="21"/>
      <c r="I225" s="21"/>
      <c r="J225" s="21"/>
      <c r="K225" s="21"/>
      <c r="L225" s="21"/>
      <c r="M225" s="21"/>
    </row>
    <row r="226" spans="2:13" ht="18" customHeight="1">
      <c r="B226" s="166"/>
      <c r="C226" s="165"/>
      <c r="D226" s="165"/>
      <c r="E226" s="21"/>
      <c r="F226" s="21"/>
      <c r="G226" s="21"/>
      <c r="H226" s="21"/>
      <c r="I226" s="21"/>
      <c r="J226" s="21"/>
      <c r="K226" s="21"/>
      <c r="L226" s="21"/>
      <c r="M226" s="21"/>
    </row>
    <row r="227" spans="2:13" ht="18" customHeight="1">
      <c r="B227" s="166"/>
      <c r="C227" s="165"/>
      <c r="D227" s="165"/>
      <c r="E227" s="21"/>
      <c r="F227" s="21"/>
      <c r="G227" s="21"/>
      <c r="H227" s="21"/>
      <c r="I227" s="21"/>
      <c r="J227" s="21"/>
      <c r="K227" s="21"/>
      <c r="L227" s="21"/>
      <c r="M227" s="21"/>
    </row>
    <row r="228" spans="2:13" ht="18" customHeight="1">
      <c r="B228" s="166"/>
      <c r="C228" s="165"/>
      <c r="D228" s="165"/>
      <c r="E228" s="21"/>
      <c r="F228" s="21"/>
      <c r="G228" s="21"/>
      <c r="H228" s="21"/>
      <c r="I228" s="21"/>
      <c r="J228" s="21"/>
      <c r="K228" s="21"/>
      <c r="L228" s="21"/>
      <c r="M228" s="21"/>
    </row>
    <row r="229" spans="2:13" ht="18" customHeight="1">
      <c r="B229" s="166"/>
      <c r="C229" s="165"/>
      <c r="D229" s="165"/>
      <c r="E229" s="21"/>
      <c r="F229" s="21"/>
      <c r="G229" s="21"/>
      <c r="H229" s="21"/>
      <c r="I229" s="21"/>
      <c r="J229" s="21"/>
      <c r="K229" s="21"/>
      <c r="L229" s="21"/>
      <c r="M229" s="21"/>
    </row>
    <row r="230" spans="2:13" ht="18" customHeight="1">
      <c r="B230" s="166"/>
      <c r="C230" s="165"/>
      <c r="D230" s="165"/>
      <c r="E230" s="21"/>
      <c r="F230" s="21"/>
      <c r="G230" s="21"/>
      <c r="H230" s="21"/>
      <c r="I230" s="21"/>
      <c r="J230" s="21"/>
      <c r="K230" s="21"/>
      <c r="L230" s="21"/>
      <c r="M230" s="21"/>
    </row>
    <row r="231" spans="2:13" ht="18" customHeight="1">
      <c r="B231" s="166"/>
      <c r="C231" s="165"/>
      <c r="D231" s="165"/>
      <c r="E231" s="21"/>
      <c r="F231" s="21"/>
      <c r="G231" s="21"/>
      <c r="H231" s="21"/>
      <c r="I231" s="21"/>
      <c r="J231" s="21"/>
      <c r="K231" s="21"/>
      <c r="L231" s="21"/>
      <c r="M231" s="21"/>
    </row>
    <row r="232" spans="2:13" ht="18" customHeight="1">
      <c r="B232" s="166"/>
      <c r="C232" s="165"/>
      <c r="D232" s="165"/>
      <c r="E232" s="21"/>
      <c r="F232" s="21"/>
      <c r="G232" s="21"/>
      <c r="H232" s="21"/>
      <c r="I232" s="21"/>
      <c r="J232" s="21"/>
      <c r="K232" s="21"/>
      <c r="L232" s="21"/>
      <c r="M232" s="21"/>
    </row>
    <row r="233" spans="2:13" ht="18" customHeight="1">
      <c r="B233" s="166"/>
      <c r="C233" s="165"/>
      <c r="D233" s="165"/>
      <c r="E233" s="21"/>
      <c r="F233" s="21"/>
      <c r="G233" s="21"/>
      <c r="H233" s="21"/>
      <c r="I233" s="21"/>
      <c r="J233" s="21"/>
      <c r="K233" s="21"/>
      <c r="L233" s="21"/>
      <c r="M233" s="21"/>
    </row>
    <row r="234" spans="2:13" ht="18" customHeight="1">
      <c r="B234" s="166"/>
      <c r="C234" s="165"/>
      <c r="D234" s="165"/>
      <c r="E234" s="21"/>
      <c r="F234" s="21"/>
      <c r="G234" s="21"/>
      <c r="H234" s="21"/>
      <c r="I234" s="21"/>
      <c r="J234" s="21"/>
      <c r="K234" s="21"/>
      <c r="L234" s="21"/>
      <c r="M234" s="21"/>
    </row>
    <row r="235" spans="2:13" ht="18" customHeight="1">
      <c r="B235" s="166"/>
      <c r="C235" s="165"/>
      <c r="D235" s="165"/>
      <c r="E235" s="21"/>
      <c r="F235" s="21"/>
      <c r="G235" s="21"/>
      <c r="H235" s="21"/>
      <c r="I235" s="21"/>
      <c r="J235" s="21"/>
      <c r="K235" s="21"/>
      <c r="L235" s="21"/>
      <c r="M235" s="21"/>
    </row>
    <row r="236" spans="2:13" ht="18" customHeight="1">
      <c r="B236" s="166"/>
      <c r="C236" s="165"/>
      <c r="D236" s="165"/>
      <c r="E236" s="21"/>
      <c r="F236" s="21"/>
      <c r="G236" s="21"/>
      <c r="H236" s="21"/>
      <c r="I236" s="21"/>
      <c r="J236" s="21"/>
      <c r="K236" s="21"/>
      <c r="L236" s="21"/>
      <c r="M236" s="21"/>
    </row>
    <row r="237" spans="2:13" ht="18" customHeight="1">
      <c r="B237" s="166"/>
      <c r="C237" s="165"/>
      <c r="D237" s="165"/>
      <c r="E237" s="21"/>
      <c r="F237" s="21"/>
      <c r="G237" s="21"/>
      <c r="H237" s="21"/>
      <c r="I237" s="21"/>
      <c r="J237" s="21"/>
      <c r="K237" s="21"/>
      <c r="L237" s="21"/>
      <c r="M237" s="21"/>
    </row>
    <row r="238" spans="2:13" ht="18" customHeight="1">
      <c r="B238" s="166"/>
      <c r="C238" s="165"/>
      <c r="D238" s="165"/>
      <c r="E238" s="21"/>
      <c r="F238" s="21"/>
      <c r="G238" s="21"/>
      <c r="H238" s="21"/>
      <c r="I238" s="21"/>
      <c r="J238" s="21"/>
      <c r="K238" s="21"/>
      <c r="L238" s="21"/>
      <c r="M238" s="21"/>
    </row>
    <row r="239" spans="2:13" ht="18" customHeight="1">
      <c r="B239" s="166"/>
      <c r="C239" s="165"/>
      <c r="D239" s="165"/>
      <c r="E239" s="21"/>
      <c r="F239" s="21"/>
      <c r="G239" s="21"/>
      <c r="H239" s="21"/>
      <c r="I239" s="21"/>
      <c r="J239" s="21"/>
      <c r="K239" s="21"/>
      <c r="L239" s="21"/>
      <c r="M239" s="21"/>
    </row>
    <row r="240" spans="2:13" ht="18" customHeight="1">
      <c r="B240" s="166"/>
      <c r="C240" s="165"/>
      <c r="D240" s="165"/>
      <c r="E240" s="21"/>
      <c r="F240" s="21"/>
      <c r="G240" s="21"/>
      <c r="H240" s="21"/>
      <c r="I240" s="21"/>
      <c r="J240" s="21"/>
      <c r="K240" s="21"/>
      <c r="L240" s="21"/>
      <c r="M240" s="21"/>
    </row>
    <row r="241" spans="2:13" ht="18" customHeight="1">
      <c r="B241" s="166"/>
      <c r="C241" s="165"/>
      <c r="D241" s="165"/>
      <c r="E241" s="21"/>
      <c r="F241" s="21"/>
      <c r="G241" s="21"/>
      <c r="H241" s="21"/>
      <c r="I241" s="21"/>
      <c r="J241" s="21"/>
      <c r="K241" s="21"/>
      <c r="L241" s="21"/>
      <c r="M241" s="21"/>
    </row>
    <row r="242" spans="2:13" ht="18" customHeight="1">
      <c r="B242" s="166"/>
      <c r="C242" s="165"/>
      <c r="D242" s="165"/>
      <c r="E242" s="21"/>
      <c r="F242" s="21"/>
      <c r="G242" s="21"/>
      <c r="H242" s="21"/>
      <c r="I242" s="21"/>
      <c r="J242" s="21"/>
      <c r="K242" s="21"/>
      <c r="L242" s="21"/>
      <c r="M242" s="21"/>
    </row>
    <row r="243" spans="2:13" ht="18" customHeight="1">
      <c r="B243" s="166"/>
      <c r="C243" s="165"/>
      <c r="D243" s="165"/>
      <c r="E243" s="21"/>
      <c r="F243" s="21"/>
      <c r="G243" s="21"/>
      <c r="H243" s="21"/>
      <c r="I243" s="21"/>
      <c r="J243" s="21"/>
      <c r="K243" s="21"/>
      <c r="L243" s="21"/>
      <c r="M243" s="21"/>
    </row>
    <row r="244" spans="2:13" ht="18" customHeight="1">
      <c r="B244" s="166"/>
      <c r="C244" s="165"/>
      <c r="D244" s="165"/>
      <c r="E244" s="21"/>
      <c r="F244" s="21"/>
      <c r="G244" s="21"/>
      <c r="H244" s="21"/>
      <c r="I244" s="21"/>
      <c r="J244" s="21"/>
      <c r="K244" s="21"/>
      <c r="L244" s="21"/>
      <c r="M244" s="21"/>
    </row>
    <row r="245" spans="2:13" ht="18" customHeight="1">
      <c r="B245" s="166"/>
      <c r="C245" s="165"/>
      <c r="D245" s="165"/>
      <c r="E245" s="21"/>
      <c r="F245" s="21"/>
      <c r="G245" s="21"/>
      <c r="H245" s="21"/>
      <c r="I245" s="21"/>
      <c r="J245" s="21"/>
      <c r="K245" s="21"/>
      <c r="L245" s="21"/>
      <c r="M245" s="21"/>
    </row>
    <row r="246" spans="2:13" ht="18" customHeight="1">
      <c r="B246" s="166"/>
      <c r="C246" s="165"/>
      <c r="D246" s="165"/>
      <c r="E246" s="21"/>
      <c r="F246" s="21"/>
      <c r="G246" s="21"/>
      <c r="H246" s="21"/>
      <c r="I246" s="21"/>
      <c r="J246" s="21"/>
      <c r="K246" s="21"/>
      <c r="L246" s="21"/>
      <c r="M246" s="21"/>
    </row>
    <row r="247" spans="2:13" ht="18" customHeight="1">
      <c r="B247" s="166"/>
      <c r="C247" s="165"/>
      <c r="D247" s="165"/>
      <c r="E247" s="21"/>
      <c r="F247" s="21"/>
      <c r="G247" s="21"/>
      <c r="H247" s="21"/>
      <c r="I247" s="21"/>
      <c r="J247" s="21"/>
      <c r="K247" s="21"/>
      <c r="L247" s="21"/>
      <c r="M247" s="21"/>
    </row>
    <row r="248" spans="2:13" ht="18" customHeight="1">
      <c r="B248" s="166"/>
      <c r="C248" s="165"/>
      <c r="D248" s="165"/>
      <c r="E248" s="21"/>
      <c r="F248" s="21"/>
      <c r="G248" s="21"/>
      <c r="H248" s="21"/>
      <c r="I248" s="21"/>
      <c r="J248" s="21"/>
      <c r="K248" s="21"/>
      <c r="L248" s="21"/>
      <c r="M248" s="21"/>
    </row>
    <row r="249" spans="2:13" ht="18" customHeight="1">
      <c r="B249" s="166"/>
      <c r="C249" s="165"/>
      <c r="D249" s="165"/>
      <c r="E249" s="21"/>
      <c r="F249" s="21"/>
      <c r="G249" s="21"/>
      <c r="H249" s="21"/>
      <c r="I249" s="21"/>
      <c r="J249" s="21"/>
      <c r="K249" s="21"/>
      <c r="L249" s="21"/>
      <c r="M249" s="21"/>
    </row>
    <row r="250" spans="2:13" ht="18" customHeight="1">
      <c r="B250" s="166"/>
      <c r="C250" s="165"/>
      <c r="D250" s="165"/>
      <c r="E250" s="21"/>
      <c r="F250" s="21"/>
      <c r="G250" s="21"/>
      <c r="H250" s="21"/>
      <c r="I250" s="21"/>
      <c r="J250" s="21"/>
      <c r="K250" s="21"/>
      <c r="L250" s="21"/>
      <c r="M250" s="21"/>
    </row>
    <row r="251" spans="2:13" ht="18" customHeight="1">
      <c r="B251" s="166"/>
      <c r="C251" s="165"/>
      <c r="D251" s="165"/>
      <c r="E251" s="21"/>
      <c r="F251" s="21"/>
      <c r="G251" s="21"/>
      <c r="H251" s="21"/>
      <c r="I251" s="21"/>
      <c r="J251" s="21"/>
      <c r="K251" s="21"/>
      <c r="L251" s="21"/>
      <c r="M251" s="21"/>
    </row>
    <row r="252" spans="2:13" ht="18" customHeight="1">
      <c r="B252" s="166"/>
      <c r="C252" s="165"/>
      <c r="D252" s="165"/>
      <c r="E252" s="21"/>
      <c r="F252" s="21"/>
      <c r="G252" s="21"/>
      <c r="H252" s="21"/>
      <c r="I252" s="21"/>
      <c r="J252" s="21"/>
      <c r="K252" s="21"/>
      <c r="L252" s="21"/>
      <c r="M252" s="21"/>
    </row>
    <row r="253" spans="2:13" ht="18" customHeight="1">
      <c r="B253" s="166"/>
      <c r="C253" s="165"/>
      <c r="D253" s="165"/>
      <c r="E253" s="21"/>
      <c r="F253" s="21"/>
      <c r="G253" s="21"/>
      <c r="H253" s="21"/>
      <c r="I253" s="21"/>
      <c r="J253" s="21"/>
      <c r="K253" s="21"/>
      <c r="L253" s="21"/>
      <c r="M253" s="21"/>
    </row>
    <row r="254" spans="2:13" ht="18" customHeight="1">
      <c r="B254" s="166"/>
      <c r="C254" s="165"/>
      <c r="D254" s="165"/>
      <c r="E254" s="21"/>
      <c r="F254" s="21"/>
      <c r="G254" s="21"/>
      <c r="H254" s="21"/>
      <c r="I254" s="21"/>
      <c r="J254" s="21"/>
      <c r="K254" s="21"/>
      <c r="L254" s="21"/>
      <c r="M254" s="21"/>
    </row>
    <row r="255" spans="2:13" ht="18" customHeight="1">
      <c r="B255" s="166"/>
      <c r="C255" s="165"/>
      <c r="D255" s="165"/>
      <c r="E255" s="21"/>
      <c r="F255" s="21"/>
      <c r="G255" s="21"/>
      <c r="H255" s="21"/>
      <c r="I255" s="21"/>
      <c r="J255" s="21"/>
      <c r="K255" s="21"/>
      <c r="L255" s="21"/>
      <c r="M255" s="21"/>
    </row>
    <row r="256" spans="2:13" ht="18" customHeight="1">
      <c r="B256" s="166"/>
      <c r="C256" s="165"/>
      <c r="D256" s="165"/>
      <c r="E256" s="21"/>
      <c r="F256" s="21"/>
      <c r="G256" s="21"/>
      <c r="H256" s="21"/>
      <c r="I256" s="21"/>
      <c r="J256" s="21"/>
      <c r="K256" s="21"/>
      <c r="L256" s="21"/>
      <c r="M256" s="21"/>
    </row>
    <row r="257" spans="2:13" ht="18" customHeight="1">
      <c r="B257" s="166"/>
      <c r="C257" s="165"/>
      <c r="D257" s="165"/>
      <c r="E257" s="21"/>
      <c r="F257" s="21"/>
      <c r="G257" s="21"/>
      <c r="H257" s="21"/>
      <c r="I257" s="21"/>
      <c r="J257" s="21"/>
      <c r="K257" s="21"/>
      <c r="L257" s="21"/>
      <c r="M257" s="21"/>
    </row>
    <row r="258" spans="2:13" ht="18" customHeight="1">
      <c r="B258" s="166"/>
      <c r="C258" s="165"/>
      <c r="D258" s="165"/>
      <c r="E258" s="21"/>
      <c r="F258" s="21"/>
      <c r="G258" s="21"/>
      <c r="H258" s="21"/>
      <c r="I258" s="21"/>
      <c r="J258" s="21"/>
      <c r="K258" s="21"/>
      <c r="L258" s="21"/>
      <c r="M258" s="21"/>
    </row>
    <row r="259" spans="2:13" ht="18" customHeight="1">
      <c r="B259" s="166"/>
      <c r="C259" s="165"/>
      <c r="D259" s="165"/>
      <c r="E259" s="21"/>
      <c r="F259" s="21"/>
      <c r="G259" s="21"/>
      <c r="H259" s="21"/>
      <c r="I259" s="21"/>
      <c r="J259" s="21"/>
      <c r="K259" s="21"/>
      <c r="L259" s="21"/>
      <c r="M259" s="21"/>
    </row>
    <row r="260" spans="2:13" ht="18" customHeight="1">
      <c r="B260" s="166"/>
      <c r="C260" s="165"/>
      <c r="D260" s="165"/>
      <c r="E260" s="21"/>
      <c r="F260" s="21"/>
      <c r="G260" s="21"/>
      <c r="H260" s="21"/>
      <c r="I260" s="21"/>
      <c r="J260" s="21"/>
      <c r="K260" s="21"/>
      <c r="L260" s="21"/>
      <c r="M260" s="21"/>
    </row>
    <row r="261" spans="2:13" ht="18" customHeight="1">
      <c r="B261" s="166"/>
      <c r="C261" s="165"/>
      <c r="D261" s="165"/>
      <c r="E261" s="21"/>
      <c r="F261" s="21"/>
      <c r="G261" s="21"/>
      <c r="H261" s="21"/>
      <c r="I261" s="21"/>
      <c r="J261" s="21"/>
      <c r="K261" s="21"/>
      <c r="L261" s="21"/>
      <c r="M261" s="21"/>
    </row>
    <row r="262" spans="2:13" ht="18" customHeight="1">
      <c r="B262" s="166"/>
      <c r="C262" s="165"/>
      <c r="D262" s="165"/>
      <c r="E262" s="21"/>
      <c r="F262" s="21"/>
      <c r="G262" s="21"/>
      <c r="H262" s="21"/>
      <c r="I262" s="21"/>
      <c r="J262" s="21"/>
      <c r="K262" s="21"/>
      <c r="L262" s="21"/>
      <c r="M262" s="21"/>
    </row>
    <row r="263" spans="2:13" ht="18" customHeight="1">
      <c r="B263" s="166"/>
      <c r="C263" s="165"/>
      <c r="D263" s="165"/>
      <c r="E263" s="21"/>
      <c r="F263" s="21"/>
      <c r="G263" s="21"/>
      <c r="H263" s="21"/>
      <c r="I263" s="21"/>
      <c r="J263" s="21"/>
      <c r="K263" s="21"/>
      <c r="L263" s="21"/>
      <c r="M263" s="21"/>
    </row>
    <row r="264" spans="2:13" ht="18" customHeight="1">
      <c r="B264" s="166"/>
      <c r="C264" s="165"/>
      <c r="D264" s="165"/>
      <c r="E264" s="21"/>
      <c r="F264" s="21"/>
      <c r="G264" s="21"/>
      <c r="H264" s="21"/>
      <c r="I264" s="21"/>
      <c r="J264" s="21"/>
      <c r="K264" s="21"/>
      <c r="L264" s="21"/>
      <c r="M264" s="21"/>
    </row>
    <row r="265" spans="2:13" ht="18" customHeight="1">
      <c r="B265" s="166"/>
      <c r="C265" s="165"/>
      <c r="D265" s="165"/>
      <c r="E265" s="21"/>
      <c r="F265" s="21"/>
      <c r="G265" s="21"/>
      <c r="H265" s="21"/>
      <c r="I265" s="21"/>
      <c r="J265" s="21"/>
      <c r="K265" s="21"/>
      <c r="L265" s="21"/>
      <c r="M265" s="21"/>
    </row>
    <row r="266" spans="2:13" ht="18" customHeight="1">
      <c r="B266" s="166"/>
      <c r="C266" s="165"/>
      <c r="D266" s="165"/>
      <c r="E266" s="21"/>
      <c r="F266" s="21"/>
      <c r="G266" s="21"/>
      <c r="H266" s="21"/>
      <c r="I266" s="21"/>
      <c r="J266" s="21"/>
      <c r="K266" s="21"/>
      <c r="L266" s="21"/>
      <c r="M266" s="21"/>
    </row>
    <row r="267" spans="2:13" ht="18" customHeight="1">
      <c r="B267" s="166"/>
      <c r="C267" s="165"/>
      <c r="D267" s="165"/>
      <c r="E267" s="21"/>
      <c r="F267" s="21"/>
      <c r="G267" s="21"/>
      <c r="H267" s="21"/>
      <c r="I267" s="21"/>
      <c r="J267" s="21"/>
      <c r="K267" s="21"/>
      <c r="L267" s="21"/>
      <c r="M267" s="21"/>
    </row>
    <row r="268" spans="2:13" ht="18" customHeight="1">
      <c r="B268" s="166"/>
      <c r="C268" s="165"/>
      <c r="D268" s="165"/>
      <c r="E268" s="21"/>
      <c r="F268" s="21"/>
      <c r="G268" s="21"/>
      <c r="H268" s="21"/>
      <c r="I268" s="21"/>
      <c r="J268" s="21"/>
      <c r="K268" s="21"/>
      <c r="L268" s="21"/>
      <c r="M268" s="21"/>
    </row>
    <row r="269" spans="2:13" ht="18" customHeight="1">
      <c r="B269" s="166"/>
      <c r="C269" s="165"/>
      <c r="D269" s="165"/>
      <c r="E269" s="21"/>
      <c r="F269" s="21"/>
      <c r="G269" s="21"/>
      <c r="H269" s="21"/>
      <c r="I269" s="21"/>
      <c r="J269" s="21"/>
      <c r="K269" s="21"/>
      <c r="L269" s="21"/>
      <c r="M269" s="21"/>
    </row>
    <row r="270" spans="2:13" ht="18" customHeight="1">
      <c r="B270" s="166"/>
      <c r="C270" s="165"/>
      <c r="D270" s="165"/>
      <c r="E270" s="21"/>
      <c r="F270" s="21"/>
      <c r="G270" s="21"/>
      <c r="H270" s="21"/>
      <c r="I270" s="21"/>
      <c r="J270" s="21"/>
      <c r="K270" s="21"/>
      <c r="L270" s="21"/>
      <c r="M270" s="21"/>
    </row>
    <row r="271" spans="2:13" ht="18" customHeight="1">
      <c r="B271" s="166"/>
      <c r="C271" s="165"/>
      <c r="D271" s="165"/>
      <c r="E271" s="21"/>
      <c r="F271" s="21"/>
      <c r="G271" s="21"/>
      <c r="H271" s="21"/>
      <c r="I271" s="21"/>
      <c r="J271" s="21"/>
      <c r="K271" s="21"/>
      <c r="L271" s="21"/>
      <c r="M271" s="21"/>
    </row>
    <row r="272" spans="2:13" ht="18" customHeight="1">
      <c r="B272" s="166"/>
      <c r="C272" s="165"/>
      <c r="D272" s="165"/>
      <c r="E272" s="21"/>
      <c r="F272" s="21"/>
      <c r="G272" s="21"/>
      <c r="H272" s="21"/>
      <c r="I272" s="21"/>
      <c r="J272" s="21"/>
      <c r="K272" s="21"/>
      <c r="L272" s="21"/>
      <c r="M272" s="21"/>
    </row>
    <row r="273" spans="2:13" ht="18" customHeight="1">
      <c r="B273" s="166"/>
      <c r="C273" s="165"/>
      <c r="D273" s="165"/>
      <c r="E273" s="21"/>
      <c r="F273" s="21"/>
      <c r="G273" s="21"/>
      <c r="H273" s="21"/>
      <c r="I273" s="21"/>
      <c r="J273" s="21"/>
      <c r="K273" s="21"/>
      <c r="L273" s="21"/>
      <c r="M273" s="21"/>
    </row>
    <row r="274" spans="2:13" ht="18" customHeight="1">
      <c r="B274" s="166"/>
      <c r="C274" s="165"/>
      <c r="D274" s="165"/>
      <c r="E274" s="21"/>
      <c r="F274" s="21"/>
      <c r="G274" s="21"/>
      <c r="H274" s="21"/>
      <c r="I274" s="21"/>
      <c r="J274" s="21"/>
      <c r="K274" s="21"/>
      <c r="L274" s="21"/>
      <c r="M274" s="21"/>
    </row>
    <row r="275" spans="2:13" ht="18" customHeight="1">
      <c r="B275" s="166"/>
      <c r="C275" s="165"/>
      <c r="D275" s="165"/>
      <c r="E275" s="21"/>
      <c r="F275" s="21"/>
      <c r="G275" s="21"/>
      <c r="H275" s="21"/>
      <c r="I275" s="21"/>
      <c r="J275" s="21"/>
      <c r="K275" s="21"/>
      <c r="L275" s="21"/>
      <c r="M275" s="21"/>
    </row>
    <row r="276" spans="2:13" ht="18" customHeight="1">
      <c r="B276" s="166"/>
      <c r="C276" s="165"/>
      <c r="D276" s="165"/>
      <c r="E276" s="21"/>
      <c r="F276" s="21"/>
      <c r="G276" s="21"/>
      <c r="H276" s="21"/>
      <c r="I276" s="21"/>
      <c r="J276" s="21"/>
      <c r="K276" s="21"/>
      <c r="L276" s="21"/>
      <c r="M276" s="21"/>
    </row>
    <row r="277" spans="2:13" ht="18" customHeight="1">
      <c r="B277" s="166"/>
      <c r="C277" s="165"/>
      <c r="D277" s="165"/>
      <c r="E277" s="21"/>
      <c r="F277" s="21"/>
      <c r="G277" s="21"/>
      <c r="H277" s="21"/>
      <c r="I277" s="21"/>
      <c r="J277" s="21"/>
      <c r="K277" s="21"/>
      <c r="L277" s="21"/>
      <c r="M277" s="21"/>
    </row>
    <row r="278" spans="2:13" ht="18" customHeight="1">
      <c r="B278" s="166"/>
      <c r="C278" s="165"/>
      <c r="D278" s="165"/>
      <c r="E278" s="21"/>
      <c r="F278" s="21"/>
      <c r="G278" s="21"/>
      <c r="H278" s="21"/>
      <c r="I278" s="21"/>
      <c r="J278" s="21"/>
      <c r="K278" s="21"/>
      <c r="L278" s="21"/>
      <c r="M278" s="21"/>
    </row>
    <row r="279" spans="2:13" ht="18" customHeight="1">
      <c r="B279" s="166"/>
      <c r="C279" s="165"/>
      <c r="D279" s="165"/>
      <c r="E279" s="21"/>
      <c r="F279" s="21"/>
      <c r="G279" s="21"/>
      <c r="H279" s="21"/>
      <c r="I279" s="21"/>
      <c r="J279" s="21"/>
      <c r="K279" s="21"/>
      <c r="L279" s="21"/>
      <c r="M279" s="21"/>
    </row>
    <row r="280" spans="2:13" ht="18" customHeight="1">
      <c r="B280" s="166"/>
      <c r="C280" s="165"/>
      <c r="D280" s="165"/>
      <c r="E280" s="21"/>
      <c r="F280" s="21"/>
      <c r="G280" s="21"/>
      <c r="H280" s="21"/>
      <c r="I280" s="21"/>
      <c r="J280" s="21"/>
      <c r="K280" s="21"/>
      <c r="L280" s="21"/>
      <c r="M280" s="21"/>
    </row>
    <row r="281" spans="2:13" ht="18" customHeight="1">
      <c r="B281" s="166"/>
      <c r="C281" s="165"/>
      <c r="D281" s="165"/>
      <c r="E281" s="21"/>
      <c r="F281" s="21"/>
      <c r="G281" s="21"/>
      <c r="H281" s="21"/>
      <c r="I281" s="21"/>
      <c r="J281" s="21"/>
      <c r="K281" s="21"/>
      <c r="L281" s="21"/>
      <c r="M281" s="21"/>
    </row>
    <row r="282" spans="2:13" ht="18" customHeight="1">
      <c r="B282" s="166"/>
      <c r="C282" s="165"/>
      <c r="D282" s="165"/>
      <c r="E282" s="21"/>
      <c r="F282" s="21"/>
      <c r="G282" s="21"/>
      <c r="H282" s="21"/>
      <c r="I282" s="21"/>
      <c r="J282" s="21"/>
      <c r="K282" s="21"/>
      <c r="L282" s="21"/>
      <c r="M282" s="21"/>
    </row>
    <row r="283" spans="2:13" ht="18" customHeight="1">
      <c r="B283" s="166"/>
      <c r="C283" s="165"/>
      <c r="D283" s="165"/>
      <c r="E283" s="21"/>
      <c r="F283" s="21"/>
      <c r="G283" s="21"/>
      <c r="H283" s="21"/>
      <c r="I283" s="21"/>
      <c r="J283" s="21"/>
      <c r="K283" s="21"/>
      <c r="L283" s="21"/>
      <c r="M283" s="21"/>
    </row>
    <row r="284" spans="2:13" ht="18" customHeight="1">
      <c r="B284" s="166"/>
      <c r="C284" s="165"/>
      <c r="D284" s="165"/>
      <c r="E284" s="21"/>
      <c r="F284" s="21"/>
      <c r="G284" s="21"/>
      <c r="H284" s="21"/>
      <c r="I284" s="21"/>
      <c r="J284" s="21"/>
      <c r="K284" s="21"/>
      <c r="L284" s="21"/>
      <c r="M284" s="21"/>
    </row>
    <row r="285" spans="2:13" ht="18" customHeight="1">
      <c r="B285" s="166"/>
      <c r="C285" s="165"/>
      <c r="D285" s="165"/>
      <c r="E285" s="21"/>
      <c r="F285" s="21"/>
      <c r="G285" s="21"/>
      <c r="H285" s="21"/>
      <c r="I285" s="21"/>
      <c r="J285" s="21"/>
      <c r="K285" s="21"/>
      <c r="L285" s="21"/>
      <c r="M285" s="21"/>
    </row>
    <row r="286" spans="2:13" ht="18" customHeight="1">
      <c r="B286" s="166"/>
      <c r="C286" s="165"/>
      <c r="D286" s="165"/>
      <c r="E286" s="21"/>
      <c r="F286" s="21"/>
      <c r="G286" s="21"/>
      <c r="H286" s="21"/>
      <c r="I286" s="21"/>
      <c r="J286" s="21"/>
      <c r="K286" s="21"/>
      <c r="L286" s="21"/>
      <c r="M286" s="21"/>
    </row>
    <row r="287" spans="2:13" ht="18" customHeight="1">
      <c r="B287" s="166"/>
      <c r="C287" s="165"/>
      <c r="D287" s="165"/>
      <c r="E287" s="21"/>
      <c r="F287" s="21"/>
      <c r="G287" s="21"/>
      <c r="H287" s="21"/>
      <c r="I287" s="21"/>
      <c r="J287" s="21"/>
      <c r="K287" s="21"/>
      <c r="L287" s="21"/>
      <c r="M287" s="21"/>
    </row>
    <row r="288" spans="2:13" ht="18" customHeight="1">
      <c r="B288" s="166"/>
      <c r="C288" s="165"/>
      <c r="D288" s="165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2:13" ht="18" customHeight="1">
      <c r="B289" s="166"/>
      <c r="C289" s="165"/>
      <c r="D289" s="165"/>
      <c r="E289" s="21"/>
      <c r="F289" s="21"/>
      <c r="G289" s="21"/>
      <c r="H289" s="21"/>
      <c r="I289" s="21"/>
      <c r="J289" s="21"/>
      <c r="K289" s="21"/>
      <c r="L289" s="21"/>
      <c r="M289" s="21"/>
    </row>
    <row r="290" spans="2:13" ht="18" customHeight="1">
      <c r="B290" s="166"/>
      <c r="C290" s="165"/>
      <c r="D290" s="165"/>
      <c r="E290" s="21"/>
      <c r="F290" s="21"/>
      <c r="G290" s="21"/>
      <c r="H290" s="21"/>
      <c r="I290" s="21"/>
      <c r="J290" s="21"/>
      <c r="K290" s="21"/>
      <c r="L290" s="21"/>
      <c r="M290" s="21"/>
    </row>
    <row r="291" spans="2:13" ht="18" customHeight="1">
      <c r="B291" s="166"/>
      <c r="C291" s="165"/>
      <c r="D291" s="165"/>
      <c r="E291" s="21"/>
      <c r="F291" s="21"/>
      <c r="G291" s="21"/>
      <c r="H291" s="21"/>
      <c r="I291" s="21"/>
      <c r="J291" s="21"/>
      <c r="K291" s="21"/>
      <c r="L291" s="21"/>
      <c r="M291" s="21"/>
    </row>
    <row r="292" spans="2:13" ht="18" customHeight="1">
      <c r="B292" s="166"/>
      <c r="C292" s="165"/>
      <c r="D292" s="165"/>
      <c r="E292" s="21"/>
      <c r="F292" s="21"/>
      <c r="G292" s="21"/>
      <c r="H292" s="21"/>
      <c r="I292" s="21"/>
      <c r="J292" s="21"/>
      <c r="K292" s="21"/>
      <c r="L292" s="21"/>
      <c r="M292" s="21"/>
    </row>
    <row r="293" spans="2:13" ht="18" customHeight="1">
      <c r="B293" s="166"/>
      <c r="C293" s="165"/>
      <c r="D293" s="165"/>
      <c r="E293" s="21"/>
      <c r="F293" s="21"/>
      <c r="G293" s="21"/>
      <c r="H293" s="21"/>
      <c r="I293" s="21"/>
      <c r="J293" s="21"/>
      <c r="K293" s="21"/>
      <c r="L293" s="21"/>
      <c r="M293" s="21"/>
    </row>
    <row r="294" spans="2:13" ht="18" customHeight="1">
      <c r="B294" s="166"/>
      <c r="C294" s="165"/>
      <c r="D294" s="165"/>
      <c r="E294" s="21"/>
      <c r="F294" s="21"/>
      <c r="G294" s="21"/>
      <c r="H294" s="21"/>
      <c r="I294" s="21"/>
      <c r="J294" s="21"/>
      <c r="K294" s="21"/>
      <c r="L294" s="21"/>
      <c r="M294" s="21"/>
    </row>
    <row r="295" spans="2:13" ht="18" customHeight="1">
      <c r="B295" s="166"/>
      <c r="C295" s="165"/>
      <c r="D295" s="165"/>
      <c r="E295" s="21"/>
      <c r="F295" s="21"/>
      <c r="G295" s="21"/>
      <c r="H295" s="21"/>
      <c r="I295" s="21"/>
      <c r="J295" s="21"/>
      <c r="K295" s="21"/>
      <c r="L295" s="21"/>
      <c r="M295" s="21"/>
    </row>
    <row r="296" spans="2:13" ht="18" customHeight="1">
      <c r="B296" s="166"/>
      <c r="C296" s="165"/>
      <c r="D296" s="165"/>
      <c r="E296" s="21"/>
      <c r="F296" s="21"/>
      <c r="G296" s="21"/>
      <c r="H296" s="21"/>
      <c r="I296" s="21"/>
      <c r="J296" s="21"/>
      <c r="K296" s="21"/>
      <c r="L296" s="21"/>
      <c r="M296" s="21"/>
    </row>
    <row r="297" spans="2:13" ht="18" customHeight="1">
      <c r="B297" s="166"/>
      <c r="C297" s="165"/>
      <c r="D297" s="165"/>
      <c r="E297" s="21"/>
      <c r="F297" s="21"/>
      <c r="G297" s="21"/>
      <c r="H297" s="21"/>
      <c r="I297" s="21"/>
      <c r="J297" s="21"/>
      <c r="K297" s="21"/>
      <c r="L297" s="21"/>
      <c r="M297" s="21"/>
    </row>
    <row r="298" spans="2:13" ht="18" customHeight="1">
      <c r="B298" s="166"/>
      <c r="C298" s="165"/>
      <c r="D298" s="165"/>
      <c r="E298" s="21"/>
      <c r="F298" s="21"/>
      <c r="G298" s="21"/>
      <c r="H298" s="21"/>
      <c r="I298" s="21"/>
      <c r="J298" s="21"/>
      <c r="K298" s="21"/>
      <c r="L298" s="21"/>
      <c r="M298" s="21"/>
    </row>
    <row r="299" spans="2:13" ht="18" customHeight="1">
      <c r="B299" s="166"/>
      <c r="C299" s="165"/>
      <c r="D299" s="165"/>
      <c r="E299" s="21"/>
      <c r="F299" s="21"/>
      <c r="G299" s="21"/>
      <c r="H299" s="21"/>
      <c r="I299" s="21"/>
      <c r="J299" s="21"/>
      <c r="K299" s="21"/>
      <c r="L299" s="21"/>
      <c r="M299" s="21"/>
    </row>
    <row r="300" spans="2:13" ht="18" customHeight="1">
      <c r="B300" s="166"/>
      <c r="C300" s="165"/>
      <c r="D300" s="165"/>
      <c r="E300" s="21"/>
      <c r="F300" s="21"/>
      <c r="G300" s="21"/>
      <c r="H300" s="21"/>
      <c r="I300" s="21"/>
      <c r="J300" s="21"/>
      <c r="K300" s="21"/>
      <c r="L300" s="21"/>
      <c r="M300" s="21"/>
    </row>
    <row r="301" spans="2:13" ht="18" customHeight="1">
      <c r="B301" s="166"/>
      <c r="C301" s="165"/>
      <c r="D301" s="165"/>
      <c r="E301" s="21"/>
      <c r="F301" s="21"/>
      <c r="G301" s="21"/>
      <c r="H301" s="21"/>
      <c r="I301" s="21"/>
      <c r="J301" s="21"/>
      <c r="K301" s="21"/>
      <c r="L301" s="21"/>
      <c r="M301" s="21"/>
    </row>
    <row r="302" spans="2:13" ht="18" customHeight="1">
      <c r="B302" s="166"/>
      <c r="C302" s="165"/>
      <c r="D302" s="165"/>
      <c r="E302" s="21"/>
      <c r="F302" s="21"/>
      <c r="G302" s="21"/>
      <c r="H302" s="21"/>
      <c r="I302" s="21"/>
      <c r="J302" s="21"/>
      <c r="K302" s="21"/>
      <c r="L302" s="21"/>
      <c r="M302" s="21"/>
    </row>
    <row r="303" spans="2:13" ht="18" customHeight="1">
      <c r="B303" s="166"/>
      <c r="C303" s="165"/>
      <c r="D303" s="165"/>
      <c r="E303" s="21"/>
      <c r="F303" s="21"/>
      <c r="G303" s="21"/>
      <c r="H303" s="21"/>
      <c r="I303" s="21"/>
      <c r="J303" s="21"/>
      <c r="K303" s="21"/>
      <c r="L303" s="21"/>
      <c r="M303" s="21"/>
    </row>
    <row r="304" spans="2:13" ht="18" customHeight="1">
      <c r="B304" s="166"/>
      <c r="C304" s="165"/>
      <c r="D304" s="165"/>
      <c r="E304" s="21"/>
      <c r="F304" s="21"/>
      <c r="G304" s="21"/>
      <c r="H304" s="21"/>
      <c r="I304" s="21"/>
      <c r="J304" s="21"/>
      <c r="K304" s="21"/>
      <c r="L304" s="21"/>
      <c r="M304" s="21"/>
    </row>
    <row r="305" spans="2:13" ht="18" customHeight="1">
      <c r="B305" s="166"/>
      <c r="C305" s="165"/>
      <c r="D305" s="165"/>
      <c r="E305" s="21"/>
      <c r="F305" s="21"/>
      <c r="G305" s="21"/>
      <c r="H305" s="21"/>
      <c r="I305" s="21"/>
      <c r="J305" s="21"/>
      <c r="K305" s="21"/>
      <c r="L305" s="21"/>
      <c r="M305" s="21"/>
    </row>
    <row r="306" spans="2:13" ht="18" customHeight="1">
      <c r="B306" s="166"/>
      <c r="C306" s="165"/>
      <c r="D306" s="165"/>
      <c r="E306" s="21"/>
      <c r="F306" s="21"/>
      <c r="G306" s="21"/>
      <c r="H306" s="21"/>
      <c r="I306" s="21"/>
      <c r="J306" s="21"/>
      <c r="K306" s="21"/>
      <c r="L306" s="21"/>
      <c r="M306" s="21"/>
    </row>
    <row r="307" spans="2:13" ht="18" customHeight="1">
      <c r="B307" s="166"/>
      <c r="C307" s="165"/>
      <c r="D307" s="165"/>
      <c r="E307" s="21"/>
      <c r="F307" s="21"/>
      <c r="G307" s="21"/>
      <c r="H307" s="21"/>
      <c r="I307" s="21"/>
      <c r="J307" s="21"/>
      <c r="K307" s="21"/>
      <c r="L307" s="21"/>
      <c r="M307" s="21"/>
    </row>
    <row r="308" spans="2:13" ht="18" customHeight="1">
      <c r="B308" s="166"/>
      <c r="C308" s="165"/>
      <c r="D308" s="165"/>
      <c r="E308" s="21"/>
      <c r="F308" s="21"/>
      <c r="G308" s="21"/>
      <c r="H308" s="21"/>
      <c r="I308" s="21"/>
      <c r="J308" s="21"/>
      <c r="K308" s="21"/>
      <c r="L308" s="21"/>
      <c r="M308" s="21"/>
    </row>
    <row r="309" spans="2:13" ht="18" customHeight="1">
      <c r="B309" s="166"/>
      <c r="C309" s="165"/>
      <c r="D309" s="165"/>
      <c r="E309" s="21"/>
      <c r="F309" s="21"/>
      <c r="G309" s="21"/>
      <c r="H309" s="21"/>
      <c r="I309" s="21"/>
      <c r="J309" s="21"/>
      <c r="K309" s="21"/>
      <c r="L309" s="21"/>
      <c r="M309" s="21"/>
    </row>
    <row r="310" spans="2:13" ht="18" customHeight="1">
      <c r="B310" s="166"/>
      <c r="C310" s="165"/>
      <c r="D310" s="165"/>
      <c r="E310" s="21"/>
      <c r="F310" s="21"/>
      <c r="G310" s="21"/>
      <c r="H310" s="21"/>
      <c r="I310" s="21"/>
      <c r="J310" s="21"/>
      <c r="K310" s="21"/>
      <c r="L310" s="21"/>
      <c r="M310" s="21"/>
    </row>
    <row r="311" spans="2:13" ht="18" customHeight="1">
      <c r="B311" s="166"/>
      <c r="C311" s="165"/>
      <c r="D311" s="165"/>
      <c r="E311" s="21"/>
      <c r="F311" s="21"/>
      <c r="G311" s="21"/>
      <c r="H311" s="21"/>
      <c r="I311" s="21"/>
      <c r="J311" s="21"/>
      <c r="K311" s="21"/>
      <c r="L311" s="21"/>
      <c r="M311" s="21"/>
    </row>
    <row r="312" spans="2:13" ht="18" customHeight="1">
      <c r="B312" s="166"/>
      <c r="C312" s="165"/>
      <c r="D312" s="165"/>
      <c r="E312" s="21"/>
      <c r="F312" s="21"/>
      <c r="G312" s="21"/>
      <c r="H312" s="21"/>
      <c r="I312" s="21"/>
      <c r="J312" s="21"/>
      <c r="K312" s="21"/>
      <c r="L312" s="21"/>
      <c r="M312" s="21"/>
    </row>
    <row r="313" spans="2:13" ht="18" customHeight="1">
      <c r="B313" s="166"/>
      <c r="C313" s="165"/>
      <c r="D313" s="165"/>
      <c r="E313" s="21"/>
      <c r="F313" s="21"/>
      <c r="G313" s="21"/>
      <c r="H313" s="21"/>
      <c r="I313" s="21"/>
      <c r="J313" s="21"/>
      <c r="K313" s="21"/>
      <c r="L313" s="21"/>
      <c r="M313" s="21"/>
    </row>
    <row r="314" spans="2:13" ht="18" customHeight="1">
      <c r="B314" s="166"/>
      <c r="C314" s="165"/>
      <c r="D314" s="165"/>
      <c r="E314" s="21"/>
      <c r="F314" s="21"/>
      <c r="G314" s="21"/>
      <c r="H314" s="21"/>
      <c r="I314" s="21"/>
      <c r="J314" s="21"/>
      <c r="K314" s="21"/>
      <c r="L314" s="21"/>
      <c r="M314" s="21"/>
    </row>
    <row r="315" spans="2:13" ht="18" customHeight="1">
      <c r="B315" s="166"/>
      <c r="C315" s="165"/>
      <c r="D315" s="165"/>
      <c r="E315" s="21"/>
      <c r="F315" s="21"/>
      <c r="G315" s="21"/>
      <c r="H315" s="21"/>
      <c r="I315" s="21"/>
      <c r="J315" s="21"/>
      <c r="K315" s="21"/>
      <c r="L315" s="21"/>
      <c r="M315" s="21"/>
    </row>
    <row r="316" spans="2:13" ht="18" customHeight="1">
      <c r="B316" s="166"/>
      <c r="C316" s="165"/>
      <c r="D316" s="165"/>
      <c r="E316" s="21"/>
      <c r="F316" s="21"/>
      <c r="G316" s="21"/>
      <c r="H316" s="21"/>
      <c r="I316" s="21"/>
      <c r="J316" s="21"/>
      <c r="K316" s="21"/>
      <c r="L316" s="21"/>
      <c r="M316" s="21"/>
    </row>
    <row r="317" spans="2:13" ht="18" customHeight="1">
      <c r="B317" s="166"/>
      <c r="C317" s="165"/>
      <c r="D317" s="165"/>
      <c r="E317" s="21"/>
      <c r="F317" s="21"/>
      <c r="G317" s="21"/>
      <c r="H317" s="21"/>
      <c r="I317" s="21"/>
      <c r="J317" s="21"/>
      <c r="K317" s="21"/>
      <c r="L317" s="21"/>
      <c r="M317" s="21"/>
    </row>
    <row r="318" spans="2:13" ht="18" customHeight="1">
      <c r="B318" s="166"/>
      <c r="C318" s="165"/>
      <c r="D318" s="165"/>
      <c r="E318" s="21"/>
      <c r="F318" s="21"/>
      <c r="G318" s="21"/>
      <c r="H318" s="21"/>
      <c r="I318" s="21"/>
      <c r="J318" s="21"/>
      <c r="K318" s="21"/>
      <c r="L318" s="21"/>
      <c r="M318" s="21"/>
    </row>
    <row r="319" spans="2:13" ht="18" customHeight="1">
      <c r="B319" s="166"/>
      <c r="C319" s="165"/>
      <c r="D319" s="165"/>
      <c r="E319" s="21"/>
      <c r="F319" s="21"/>
      <c r="G319" s="21"/>
      <c r="H319" s="21"/>
      <c r="I319" s="21"/>
      <c r="J319" s="21"/>
      <c r="K319" s="21"/>
      <c r="L319" s="21"/>
      <c r="M319" s="21"/>
    </row>
    <row r="320" spans="2:13" ht="18" customHeight="1">
      <c r="B320" s="166"/>
      <c r="C320" s="165"/>
      <c r="D320" s="165"/>
      <c r="E320" s="21"/>
      <c r="F320" s="21"/>
      <c r="G320" s="21"/>
      <c r="H320" s="21"/>
      <c r="I320" s="21"/>
      <c r="J320" s="21"/>
      <c r="K320" s="21"/>
      <c r="L320" s="21"/>
      <c r="M320" s="21"/>
    </row>
    <row r="321" spans="2:13" ht="18" customHeight="1">
      <c r="B321" s="166"/>
      <c r="C321" s="165"/>
      <c r="D321" s="165"/>
      <c r="E321" s="21"/>
      <c r="F321" s="21"/>
      <c r="G321" s="21"/>
      <c r="H321" s="21"/>
      <c r="I321" s="21"/>
      <c r="J321" s="21"/>
      <c r="K321" s="21"/>
      <c r="L321" s="21"/>
      <c r="M321" s="21"/>
    </row>
    <row r="322" spans="2:13" ht="18" customHeight="1">
      <c r="B322" s="166"/>
      <c r="C322" s="165"/>
      <c r="D322" s="165"/>
      <c r="E322" s="21"/>
      <c r="F322" s="21"/>
      <c r="G322" s="21"/>
      <c r="H322" s="21"/>
      <c r="I322" s="21"/>
      <c r="J322" s="21"/>
      <c r="K322" s="21"/>
      <c r="L322" s="21"/>
      <c r="M322" s="21"/>
    </row>
    <row r="323" spans="2:13" ht="18" customHeight="1">
      <c r="B323" s="166"/>
      <c r="C323" s="165"/>
      <c r="D323" s="165"/>
      <c r="E323" s="21"/>
      <c r="F323" s="21"/>
      <c r="G323" s="21"/>
      <c r="H323" s="21"/>
      <c r="I323" s="21"/>
      <c r="J323" s="21"/>
      <c r="K323" s="21"/>
      <c r="L323" s="21"/>
      <c r="M323" s="21"/>
    </row>
    <row r="324" spans="2:13" ht="18" customHeight="1">
      <c r="B324" s="166"/>
      <c r="C324" s="165"/>
      <c r="D324" s="165"/>
      <c r="E324" s="21"/>
      <c r="F324" s="21"/>
      <c r="G324" s="21"/>
      <c r="H324" s="21"/>
      <c r="I324" s="21"/>
      <c r="J324" s="21"/>
      <c r="K324" s="21"/>
      <c r="L324" s="21"/>
      <c r="M324" s="21"/>
    </row>
    <row r="325" spans="2:13" ht="18" customHeight="1">
      <c r="B325" s="166"/>
      <c r="C325" s="165"/>
      <c r="D325" s="165"/>
      <c r="E325" s="21"/>
      <c r="F325" s="21"/>
      <c r="G325" s="21"/>
      <c r="H325" s="21"/>
      <c r="I325" s="21"/>
      <c r="J325" s="21"/>
      <c r="K325" s="21"/>
      <c r="L325" s="21"/>
      <c r="M325" s="21"/>
    </row>
    <row r="326" spans="2:13" ht="18" customHeight="1">
      <c r="B326" s="166"/>
      <c r="C326" s="165"/>
      <c r="D326" s="165"/>
      <c r="E326" s="21"/>
      <c r="F326" s="21"/>
      <c r="G326" s="21"/>
      <c r="H326" s="21"/>
      <c r="I326" s="21"/>
      <c r="J326" s="21"/>
      <c r="K326" s="21"/>
      <c r="L326" s="21"/>
      <c r="M326" s="21"/>
    </row>
    <row r="327" spans="2:13" ht="18" customHeight="1">
      <c r="B327" s="166"/>
      <c r="C327" s="165"/>
      <c r="D327" s="165"/>
      <c r="E327" s="21"/>
      <c r="F327" s="21"/>
      <c r="G327" s="21"/>
      <c r="H327" s="21"/>
      <c r="I327" s="21"/>
      <c r="J327" s="21"/>
      <c r="K327" s="21"/>
      <c r="L327" s="21"/>
      <c r="M327" s="21"/>
    </row>
    <row r="328" spans="2:13" ht="18" customHeight="1">
      <c r="B328" s="166"/>
      <c r="C328" s="165"/>
      <c r="D328" s="165"/>
      <c r="E328" s="21"/>
      <c r="F328" s="21"/>
      <c r="G328" s="21"/>
      <c r="H328" s="21"/>
      <c r="I328" s="21"/>
      <c r="J328" s="21"/>
      <c r="K328" s="21"/>
      <c r="L328" s="21"/>
      <c r="M328" s="21"/>
    </row>
    <row r="329" spans="2:13" ht="18" customHeight="1">
      <c r="B329" s="166"/>
      <c r="C329" s="165"/>
      <c r="D329" s="165"/>
      <c r="E329" s="21"/>
      <c r="F329" s="21"/>
      <c r="G329" s="21"/>
      <c r="H329" s="21"/>
      <c r="I329" s="21"/>
      <c r="J329" s="21"/>
      <c r="K329" s="21"/>
      <c r="L329" s="21"/>
      <c r="M329" s="21"/>
    </row>
    <row r="330" spans="2:13" ht="18" customHeight="1">
      <c r="B330" s="166"/>
      <c r="C330" s="165"/>
      <c r="D330" s="165"/>
      <c r="E330" s="21"/>
      <c r="F330" s="21"/>
      <c r="G330" s="21"/>
      <c r="H330" s="21"/>
      <c r="I330" s="21"/>
      <c r="J330" s="21"/>
      <c r="K330" s="21"/>
      <c r="L330" s="21"/>
      <c r="M330" s="21"/>
    </row>
    <row r="331" spans="2:13" ht="18" customHeight="1">
      <c r="B331" s="166"/>
      <c r="C331" s="165"/>
      <c r="D331" s="165"/>
      <c r="E331" s="21"/>
      <c r="F331" s="21"/>
      <c r="G331" s="21"/>
      <c r="H331" s="21"/>
      <c r="I331" s="21"/>
      <c r="J331" s="21"/>
      <c r="K331" s="21"/>
      <c r="L331" s="21"/>
      <c r="M331" s="21"/>
    </row>
    <row r="332" spans="2:13" ht="18" customHeight="1">
      <c r="B332" s="166"/>
      <c r="C332" s="165"/>
      <c r="D332" s="165"/>
      <c r="E332" s="21"/>
      <c r="F332" s="21"/>
      <c r="G332" s="21"/>
      <c r="H332" s="21"/>
      <c r="I332" s="21"/>
      <c r="J332" s="21"/>
      <c r="K332" s="21"/>
      <c r="L332" s="21"/>
      <c r="M332" s="21"/>
    </row>
    <row r="333" spans="2:13" ht="18" customHeight="1">
      <c r="B333" s="166"/>
      <c r="C333" s="165"/>
      <c r="D333" s="165"/>
      <c r="E333" s="21"/>
      <c r="F333" s="21"/>
      <c r="G333" s="21"/>
      <c r="H333" s="21"/>
      <c r="I333" s="21"/>
      <c r="J333" s="21"/>
      <c r="K333" s="21"/>
      <c r="L333" s="21"/>
      <c r="M333" s="21"/>
    </row>
    <row r="334" spans="2:13" ht="18" customHeight="1">
      <c r="B334" s="166"/>
      <c r="C334" s="165"/>
      <c r="D334" s="165"/>
      <c r="E334" s="21"/>
      <c r="F334" s="21"/>
      <c r="G334" s="21"/>
      <c r="H334" s="21"/>
      <c r="I334" s="21"/>
      <c r="J334" s="21"/>
      <c r="K334" s="21"/>
      <c r="L334" s="21"/>
      <c r="M334" s="21"/>
    </row>
    <row r="335" spans="2:13" ht="18" customHeight="1">
      <c r="B335" s="166"/>
      <c r="C335" s="165"/>
      <c r="D335" s="165"/>
      <c r="E335" s="21"/>
      <c r="F335" s="21"/>
      <c r="G335" s="21"/>
      <c r="H335" s="21"/>
      <c r="I335" s="21"/>
      <c r="J335" s="21"/>
      <c r="K335" s="21"/>
      <c r="L335" s="21"/>
      <c r="M335" s="21"/>
    </row>
    <row r="336" spans="2:13" ht="18" customHeight="1">
      <c r="B336" s="166"/>
      <c r="C336" s="165"/>
      <c r="D336" s="165"/>
      <c r="E336" s="21"/>
      <c r="F336" s="21"/>
      <c r="G336" s="21"/>
      <c r="H336" s="21"/>
      <c r="I336" s="21"/>
      <c r="J336" s="21"/>
      <c r="K336" s="21"/>
      <c r="L336" s="21"/>
      <c r="M336" s="21"/>
    </row>
    <row r="337" spans="2:13" ht="18" customHeight="1">
      <c r="B337" s="166"/>
      <c r="C337" s="165"/>
      <c r="D337" s="165"/>
      <c r="E337" s="21"/>
      <c r="F337" s="21"/>
      <c r="G337" s="21"/>
      <c r="H337" s="21"/>
      <c r="I337" s="21"/>
      <c r="J337" s="21"/>
      <c r="K337" s="21"/>
      <c r="L337" s="21"/>
      <c r="M337" s="21"/>
    </row>
    <row r="338" spans="2:13" ht="18" customHeight="1">
      <c r="B338" s="166"/>
      <c r="C338" s="165"/>
      <c r="D338" s="165"/>
      <c r="E338" s="21"/>
      <c r="F338" s="21"/>
      <c r="G338" s="21"/>
      <c r="H338" s="21"/>
      <c r="I338" s="21"/>
      <c r="J338" s="21"/>
      <c r="K338" s="21"/>
      <c r="L338" s="21"/>
      <c r="M338" s="21"/>
    </row>
    <row r="339" spans="2:13" ht="18" customHeight="1">
      <c r="B339" s="166"/>
      <c r="C339" s="165"/>
      <c r="D339" s="165"/>
      <c r="E339" s="21"/>
      <c r="F339" s="21"/>
      <c r="G339" s="21"/>
      <c r="H339" s="21"/>
      <c r="I339" s="21"/>
      <c r="J339" s="21"/>
      <c r="K339" s="21"/>
      <c r="L339" s="21"/>
      <c r="M339" s="21"/>
    </row>
    <row r="340" spans="2:13" ht="18" customHeight="1">
      <c r="B340" s="166"/>
      <c r="C340" s="165"/>
      <c r="D340" s="165"/>
      <c r="E340" s="21"/>
      <c r="F340" s="21"/>
      <c r="G340" s="21"/>
      <c r="H340" s="21"/>
      <c r="I340" s="21"/>
      <c r="J340" s="21"/>
      <c r="K340" s="21"/>
      <c r="L340" s="21"/>
      <c r="M340" s="21"/>
    </row>
    <row r="341" spans="2:13" ht="18" customHeight="1">
      <c r="B341" s="166"/>
      <c r="C341" s="165"/>
      <c r="D341" s="165"/>
      <c r="E341" s="21"/>
      <c r="F341" s="21"/>
      <c r="G341" s="21"/>
      <c r="H341" s="21"/>
      <c r="I341" s="21"/>
      <c r="J341" s="21"/>
      <c r="K341" s="21"/>
      <c r="L341" s="21"/>
      <c r="M341" s="21"/>
    </row>
    <row r="342" spans="2:13" ht="18" customHeight="1">
      <c r="B342" s="166"/>
      <c r="C342" s="165"/>
      <c r="D342" s="165"/>
      <c r="E342" s="21"/>
      <c r="F342" s="21"/>
      <c r="G342" s="21"/>
      <c r="H342" s="21"/>
      <c r="I342" s="21"/>
      <c r="J342" s="21"/>
      <c r="K342" s="21"/>
      <c r="L342" s="21"/>
      <c r="M342" s="21"/>
    </row>
    <row r="343" spans="2:13" ht="18" customHeight="1">
      <c r="B343" s="166"/>
      <c r="C343" s="165"/>
      <c r="D343" s="165"/>
      <c r="E343" s="21"/>
      <c r="F343" s="21"/>
      <c r="G343" s="21"/>
      <c r="H343" s="21"/>
      <c r="I343" s="21"/>
      <c r="J343" s="21"/>
      <c r="K343" s="21"/>
      <c r="L343" s="21"/>
      <c r="M343" s="21"/>
    </row>
    <row r="344" spans="2:13" ht="18" customHeight="1">
      <c r="B344" s="166"/>
      <c r="C344" s="165"/>
      <c r="D344" s="165"/>
      <c r="E344" s="21"/>
      <c r="F344" s="21"/>
      <c r="G344" s="21"/>
      <c r="H344" s="21"/>
      <c r="I344" s="21"/>
      <c r="J344" s="21"/>
      <c r="K344" s="21"/>
      <c r="L344" s="21"/>
      <c r="M344" s="21"/>
    </row>
    <row r="345" spans="2:13" ht="18" customHeight="1">
      <c r="B345" s="166"/>
      <c r="C345" s="165"/>
      <c r="D345" s="165"/>
      <c r="E345" s="21"/>
      <c r="F345" s="21"/>
      <c r="G345" s="21"/>
      <c r="H345" s="21"/>
      <c r="I345" s="21"/>
      <c r="J345" s="21"/>
      <c r="K345" s="21"/>
      <c r="L345" s="21"/>
      <c r="M345" s="21"/>
    </row>
    <row r="346" spans="2:13" ht="18" customHeight="1">
      <c r="B346" s="166"/>
      <c r="C346" s="165"/>
      <c r="D346" s="165"/>
      <c r="E346" s="21"/>
      <c r="F346" s="21"/>
      <c r="G346" s="21"/>
      <c r="H346" s="21"/>
      <c r="I346" s="21"/>
      <c r="J346" s="21"/>
      <c r="K346" s="21"/>
      <c r="L346" s="21"/>
      <c r="M346" s="21"/>
    </row>
    <row r="347" spans="2:13" ht="18" customHeight="1">
      <c r="B347" s="166"/>
      <c r="C347" s="165"/>
      <c r="D347" s="165"/>
      <c r="E347" s="21"/>
      <c r="F347" s="21"/>
      <c r="G347" s="21"/>
      <c r="H347" s="21"/>
      <c r="I347" s="21"/>
      <c r="J347" s="21"/>
      <c r="K347" s="21"/>
      <c r="L347" s="21"/>
      <c r="M347" s="21"/>
    </row>
    <row r="348" spans="2:13" ht="18" customHeight="1">
      <c r="B348" s="166"/>
      <c r="C348" s="165"/>
      <c r="D348" s="165"/>
      <c r="E348" s="21"/>
      <c r="F348" s="21"/>
      <c r="G348" s="21"/>
      <c r="H348" s="21"/>
      <c r="I348" s="21"/>
      <c r="J348" s="21"/>
      <c r="K348" s="21"/>
      <c r="L348" s="21"/>
      <c r="M348" s="21"/>
    </row>
    <row r="349" spans="2:13" ht="18" customHeight="1">
      <c r="B349" s="166"/>
      <c r="C349" s="165"/>
      <c r="D349" s="165"/>
      <c r="E349" s="21"/>
      <c r="F349" s="21"/>
      <c r="G349" s="21"/>
      <c r="H349" s="21"/>
      <c r="I349" s="21"/>
      <c r="J349" s="21"/>
      <c r="K349" s="21"/>
      <c r="L349" s="21"/>
      <c r="M349" s="21"/>
    </row>
    <row r="350" spans="2:13" ht="18" customHeight="1">
      <c r="B350" s="166"/>
      <c r="C350" s="165"/>
      <c r="D350" s="165"/>
      <c r="E350" s="21"/>
      <c r="F350" s="21"/>
      <c r="G350" s="21"/>
      <c r="H350" s="21"/>
      <c r="I350" s="21"/>
      <c r="J350" s="21"/>
      <c r="K350" s="21"/>
      <c r="L350" s="21"/>
      <c r="M350" s="21"/>
    </row>
    <row r="351" spans="2:13" ht="18" customHeight="1">
      <c r="B351" s="166"/>
      <c r="C351" s="165"/>
      <c r="D351" s="165"/>
      <c r="E351" s="21"/>
      <c r="F351" s="21"/>
      <c r="G351" s="21"/>
      <c r="H351" s="21"/>
      <c r="I351" s="21"/>
      <c r="J351" s="21"/>
      <c r="K351" s="21"/>
      <c r="L351" s="21"/>
      <c r="M351" s="21"/>
    </row>
    <row r="352" spans="2:13" ht="18" customHeight="1">
      <c r="B352" s="166"/>
      <c r="C352" s="165"/>
      <c r="D352" s="165"/>
      <c r="E352" s="21"/>
      <c r="F352" s="21"/>
      <c r="G352" s="21"/>
      <c r="H352" s="21"/>
      <c r="I352" s="21"/>
      <c r="J352" s="21"/>
      <c r="K352" s="21"/>
      <c r="L352" s="21"/>
      <c r="M352" s="21"/>
    </row>
    <row r="353" spans="2:13" ht="18" customHeight="1">
      <c r="B353" s="166"/>
      <c r="C353" s="165"/>
      <c r="D353" s="165"/>
      <c r="E353" s="21"/>
      <c r="F353" s="21"/>
      <c r="G353" s="21"/>
      <c r="H353" s="21"/>
      <c r="I353" s="21"/>
      <c r="J353" s="21"/>
      <c r="K353" s="21"/>
      <c r="L353" s="21"/>
      <c r="M353" s="21"/>
    </row>
    <row r="354" spans="2:13" ht="18" customHeight="1">
      <c r="B354" s="166"/>
      <c r="C354" s="165"/>
      <c r="D354" s="165"/>
      <c r="E354" s="21"/>
      <c r="F354" s="21"/>
      <c r="G354" s="21"/>
      <c r="H354" s="21"/>
      <c r="I354" s="21"/>
      <c r="J354" s="21"/>
      <c r="K354" s="21"/>
      <c r="L354" s="21"/>
      <c r="M354" s="21"/>
    </row>
    <row r="355" spans="2:13" ht="18" customHeight="1">
      <c r="B355" s="166"/>
      <c r="C355" s="165"/>
      <c r="D355" s="165"/>
      <c r="E355" s="21"/>
      <c r="F355" s="21"/>
      <c r="G355" s="21"/>
      <c r="H355" s="21"/>
      <c r="I355" s="21"/>
      <c r="J355" s="21"/>
      <c r="K355" s="21"/>
      <c r="L355" s="21"/>
      <c r="M355" s="21"/>
    </row>
    <row r="356" spans="2:13" ht="18" customHeight="1">
      <c r="B356" s="166"/>
      <c r="C356" s="165"/>
      <c r="D356" s="165"/>
      <c r="E356" s="21"/>
      <c r="F356" s="21"/>
      <c r="G356" s="21"/>
      <c r="H356" s="21"/>
      <c r="I356" s="21"/>
      <c r="J356" s="21"/>
      <c r="K356" s="21"/>
      <c r="L356" s="21"/>
      <c r="M356" s="21"/>
    </row>
    <row r="357" spans="2:13" ht="18" customHeight="1">
      <c r="B357" s="166"/>
      <c r="C357" s="165"/>
      <c r="D357" s="165"/>
      <c r="E357" s="21"/>
      <c r="F357" s="21"/>
      <c r="G357" s="21"/>
      <c r="H357" s="21"/>
      <c r="I357" s="21"/>
      <c r="J357" s="21"/>
      <c r="K357" s="21"/>
      <c r="L357" s="21"/>
      <c r="M357" s="21"/>
    </row>
    <row r="358" spans="2:13" ht="18" customHeight="1">
      <c r="B358" s="166"/>
      <c r="C358" s="165"/>
      <c r="D358" s="165"/>
      <c r="E358" s="21"/>
      <c r="F358" s="21"/>
      <c r="G358" s="21"/>
      <c r="H358" s="21"/>
      <c r="I358" s="21"/>
      <c r="J358" s="21"/>
      <c r="K358" s="21"/>
      <c r="L358" s="21"/>
      <c r="M358" s="21"/>
    </row>
    <row r="359" spans="2:13" ht="18" customHeight="1">
      <c r="B359" s="166"/>
      <c r="C359" s="165"/>
      <c r="D359" s="165"/>
      <c r="E359" s="21"/>
      <c r="F359" s="21"/>
      <c r="G359" s="21"/>
      <c r="H359" s="21"/>
      <c r="I359" s="21"/>
      <c r="J359" s="21"/>
      <c r="K359" s="21"/>
      <c r="L359" s="21"/>
      <c r="M359" s="21"/>
    </row>
    <row r="360" spans="2:13" ht="18" customHeight="1">
      <c r="B360" s="166"/>
      <c r="C360" s="165"/>
      <c r="D360" s="165"/>
      <c r="E360" s="21"/>
      <c r="F360" s="21"/>
      <c r="G360" s="21"/>
      <c r="H360" s="21"/>
      <c r="I360" s="21"/>
      <c r="J360" s="21"/>
      <c r="K360" s="21"/>
      <c r="L360" s="21"/>
      <c r="M360" s="21"/>
    </row>
    <row r="361" spans="2:13" ht="18" customHeight="1">
      <c r="B361" s="166"/>
      <c r="C361" s="165"/>
      <c r="D361" s="165"/>
      <c r="E361" s="21"/>
      <c r="F361" s="21"/>
      <c r="G361" s="21"/>
      <c r="H361" s="21"/>
      <c r="I361" s="21"/>
      <c r="J361" s="21"/>
      <c r="K361" s="21"/>
      <c r="L361" s="21"/>
      <c r="M361" s="21"/>
    </row>
    <row r="362" spans="2:13" ht="18" customHeight="1">
      <c r="B362" s="166"/>
      <c r="C362" s="165"/>
      <c r="D362" s="165"/>
      <c r="E362" s="21"/>
      <c r="F362" s="21"/>
      <c r="G362" s="21"/>
      <c r="H362" s="21"/>
      <c r="I362" s="21"/>
      <c r="J362" s="21"/>
      <c r="K362" s="21"/>
      <c r="L362" s="21"/>
      <c r="M362" s="21"/>
    </row>
    <row r="363" spans="2:13" ht="18" customHeight="1">
      <c r="B363" s="166"/>
      <c r="C363" s="165"/>
      <c r="D363" s="165"/>
      <c r="E363" s="21"/>
      <c r="F363" s="21"/>
      <c r="G363" s="21"/>
      <c r="H363" s="21"/>
      <c r="I363" s="21"/>
      <c r="J363" s="21"/>
      <c r="K363" s="21"/>
      <c r="L363" s="21"/>
      <c r="M363" s="21"/>
    </row>
    <row r="364" spans="2:13" ht="18" customHeight="1">
      <c r="B364" s="166"/>
      <c r="C364" s="165"/>
      <c r="D364" s="165"/>
      <c r="E364" s="21"/>
      <c r="F364" s="21"/>
      <c r="G364" s="21"/>
      <c r="H364" s="21"/>
      <c r="I364" s="21"/>
      <c r="J364" s="21"/>
      <c r="K364" s="21"/>
      <c r="L364" s="21"/>
      <c r="M364" s="21"/>
    </row>
    <row r="365" spans="2:13" ht="18" customHeight="1">
      <c r="B365" s="166"/>
      <c r="C365" s="165"/>
      <c r="D365" s="165"/>
      <c r="E365" s="21"/>
      <c r="F365" s="21"/>
      <c r="G365" s="21"/>
      <c r="H365" s="21"/>
      <c r="I365" s="21"/>
      <c r="J365" s="21"/>
      <c r="K365" s="21"/>
      <c r="L365" s="21"/>
      <c r="M365" s="21"/>
    </row>
    <row r="366" spans="2:13" ht="18" customHeight="1">
      <c r="B366" s="166"/>
      <c r="C366" s="165"/>
      <c r="D366" s="165"/>
      <c r="E366" s="21"/>
      <c r="F366" s="21"/>
      <c r="G366" s="21"/>
      <c r="H366" s="21"/>
      <c r="I366" s="21"/>
      <c r="J366" s="21"/>
      <c r="K366" s="21"/>
      <c r="L366" s="21"/>
      <c r="M366" s="21"/>
    </row>
    <row r="367" spans="2:13" ht="18" customHeight="1">
      <c r="B367" s="166"/>
      <c r="C367" s="165"/>
      <c r="D367" s="165"/>
      <c r="E367" s="21"/>
      <c r="F367" s="21"/>
      <c r="G367" s="21"/>
      <c r="H367" s="21"/>
      <c r="I367" s="21"/>
      <c r="J367" s="21"/>
      <c r="K367" s="21"/>
      <c r="L367" s="21"/>
      <c r="M367" s="21"/>
    </row>
    <row r="368" spans="2:13" ht="18" customHeight="1">
      <c r="B368" s="166"/>
      <c r="C368" s="165"/>
      <c r="D368" s="165"/>
      <c r="E368" s="21"/>
      <c r="F368" s="21"/>
      <c r="G368" s="21"/>
      <c r="H368" s="21"/>
      <c r="I368" s="21"/>
      <c r="J368" s="21"/>
      <c r="K368" s="21"/>
      <c r="L368" s="21"/>
      <c r="M368" s="21"/>
    </row>
    <row r="369" spans="2:13" ht="18" customHeight="1">
      <c r="B369" s="166"/>
      <c r="C369" s="165"/>
      <c r="D369" s="165"/>
      <c r="E369" s="21"/>
      <c r="F369" s="21"/>
      <c r="G369" s="21"/>
      <c r="H369" s="21"/>
      <c r="I369" s="21"/>
      <c r="J369" s="21"/>
      <c r="K369" s="21"/>
      <c r="L369" s="21"/>
      <c r="M369" s="21"/>
    </row>
    <row r="370" spans="2:13" ht="18" customHeight="1">
      <c r="B370" s="166"/>
      <c r="C370" s="165"/>
      <c r="D370" s="165"/>
      <c r="E370" s="21"/>
      <c r="F370" s="21"/>
      <c r="G370" s="21"/>
      <c r="H370" s="21"/>
      <c r="I370" s="21"/>
      <c r="J370" s="21"/>
      <c r="K370" s="21"/>
      <c r="L370" s="21"/>
      <c r="M370" s="21"/>
    </row>
    <row r="371" spans="2:13" ht="18" customHeight="1">
      <c r="B371" s="166"/>
      <c r="C371" s="165"/>
      <c r="D371" s="165"/>
      <c r="E371" s="21"/>
      <c r="F371" s="21"/>
      <c r="G371" s="21"/>
      <c r="H371" s="21"/>
      <c r="I371" s="21"/>
      <c r="J371" s="21"/>
      <c r="K371" s="21"/>
      <c r="L371" s="21"/>
      <c r="M371" s="21"/>
    </row>
    <row r="372" spans="2:13" ht="18" customHeight="1">
      <c r="B372" s="166"/>
      <c r="C372" s="165"/>
      <c r="D372" s="165"/>
      <c r="E372" s="21"/>
      <c r="F372" s="21"/>
      <c r="G372" s="21"/>
      <c r="H372" s="21"/>
      <c r="I372" s="21"/>
      <c r="J372" s="21"/>
      <c r="K372" s="21"/>
      <c r="L372" s="21"/>
      <c r="M372" s="21"/>
    </row>
    <row r="373" spans="2:13" ht="18" customHeight="1">
      <c r="B373" s="166"/>
      <c r="C373" s="165"/>
      <c r="D373" s="165"/>
      <c r="E373" s="21"/>
      <c r="F373" s="21"/>
      <c r="G373" s="21"/>
      <c r="H373" s="21"/>
      <c r="I373" s="21"/>
      <c r="J373" s="21"/>
      <c r="K373" s="21"/>
      <c r="L373" s="21"/>
      <c r="M373" s="21"/>
    </row>
    <row r="374" spans="2:13" ht="18" customHeight="1">
      <c r="B374" s="166"/>
      <c r="C374" s="165"/>
      <c r="D374" s="165"/>
      <c r="E374" s="21"/>
      <c r="F374" s="21"/>
      <c r="G374" s="21"/>
      <c r="H374" s="21"/>
      <c r="I374" s="21"/>
      <c r="J374" s="21"/>
      <c r="K374" s="21"/>
      <c r="L374" s="21"/>
      <c r="M374" s="21"/>
    </row>
    <row r="375" spans="2:13" ht="18" customHeight="1">
      <c r="B375" s="166"/>
      <c r="C375" s="165"/>
      <c r="D375" s="165"/>
      <c r="E375" s="21"/>
      <c r="F375" s="21"/>
      <c r="G375" s="21"/>
      <c r="H375" s="21"/>
      <c r="I375" s="21"/>
      <c r="J375" s="21"/>
      <c r="K375" s="21"/>
      <c r="L375" s="21"/>
      <c r="M375" s="21"/>
    </row>
    <row r="376" spans="2:13" ht="18" customHeight="1">
      <c r="B376" s="166"/>
      <c r="C376" s="165"/>
      <c r="D376" s="165"/>
      <c r="E376" s="21"/>
      <c r="F376" s="21"/>
      <c r="G376" s="21"/>
      <c r="H376" s="21"/>
      <c r="I376" s="21"/>
      <c r="J376" s="21"/>
      <c r="K376" s="21"/>
      <c r="L376" s="21"/>
      <c r="M376" s="21"/>
    </row>
    <row r="377" spans="2:13" ht="18" customHeight="1">
      <c r="B377" s="166"/>
      <c r="C377" s="165"/>
      <c r="D377" s="165"/>
      <c r="E377" s="21"/>
      <c r="F377" s="21"/>
      <c r="G377" s="21"/>
      <c r="H377" s="21"/>
      <c r="I377" s="21"/>
      <c r="J377" s="21"/>
      <c r="K377" s="21"/>
      <c r="L377" s="21"/>
      <c r="M377" s="21"/>
    </row>
    <row r="378" spans="2:13" ht="18" customHeight="1">
      <c r="B378" s="166"/>
      <c r="C378" s="165"/>
      <c r="D378" s="165"/>
      <c r="E378" s="21"/>
      <c r="F378" s="21"/>
      <c r="G378" s="21"/>
      <c r="H378" s="21"/>
      <c r="I378" s="21"/>
      <c r="J378" s="21"/>
      <c r="K378" s="21"/>
      <c r="L378" s="21"/>
      <c r="M378" s="21"/>
    </row>
    <row r="379" spans="2:13" ht="18" customHeight="1">
      <c r="B379" s="166"/>
      <c r="C379" s="165"/>
      <c r="D379" s="165"/>
      <c r="E379" s="21"/>
      <c r="F379" s="21"/>
      <c r="G379" s="21"/>
      <c r="H379" s="21"/>
      <c r="I379" s="21"/>
      <c r="J379" s="21"/>
      <c r="K379" s="21"/>
      <c r="L379" s="21"/>
      <c r="M379" s="21"/>
    </row>
    <row r="380" spans="2:13" ht="18" customHeight="1">
      <c r="B380" s="166"/>
      <c r="C380" s="165"/>
      <c r="D380" s="165"/>
      <c r="E380" s="21"/>
      <c r="F380" s="21"/>
      <c r="G380" s="21"/>
      <c r="H380" s="21"/>
      <c r="I380" s="21"/>
      <c r="J380" s="21"/>
      <c r="K380" s="21"/>
      <c r="L380" s="21"/>
      <c r="M380" s="21"/>
    </row>
    <row r="381" spans="2:13" ht="18" customHeight="1">
      <c r="B381" s="166"/>
      <c r="C381" s="165"/>
      <c r="D381" s="165"/>
      <c r="E381" s="21"/>
      <c r="F381" s="21"/>
      <c r="G381" s="21"/>
      <c r="H381" s="21"/>
      <c r="I381" s="21"/>
      <c r="J381" s="21"/>
      <c r="K381" s="21"/>
      <c r="L381" s="21"/>
      <c r="M381" s="21"/>
    </row>
    <row r="382" spans="2:13" ht="18" customHeight="1">
      <c r="B382" s="166"/>
      <c r="C382" s="165"/>
      <c r="D382" s="165"/>
      <c r="E382" s="21"/>
      <c r="F382" s="21"/>
      <c r="G382" s="21"/>
      <c r="H382" s="21"/>
      <c r="I382" s="21"/>
      <c r="J382" s="21"/>
      <c r="K382" s="21"/>
      <c r="L382" s="21"/>
      <c r="M382" s="21"/>
    </row>
    <row r="383" spans="2:13" ht="18" customHeight="1">
      <c r="B383" s="166"/>
      <c r="C383" s="165"/>
      <c r="D383" s="165"/>
      <c r="E383" s="21"/>
      <c r="F383" s="21"/>
      <c r="G383" s="21"/>
      <c r="H383" s="21"/>
      <c r="I383" s="21"/>
      <c r="J383" s="21"/>
      <c r="K383" s="21"/>
      <c r="L383" s="21"/>
      <c r="M383" s="21"/>
    </row>
    <row r="384" spans="2:13" ht="18" customHeight="1">
      <c r="B384" s="166"/>
      <c r="C384" s="165"/>
      <c r="D384" s="165"/>
      <c r="E384" s="21"/>
      <c r="F384" s="21"/>
      <c r="G384" s="21"/>
      <c r="H384" s="21"/>
      <c r="I384" s="21"/>
      <c r="J384" s="21"/>
      <c r="K384" s="21"/>
      <c r="L384" s="21"/>
      <c r="M384" s="21"/>
    </row>
    <row r="385" spans="2:13" ht="18" customHeight="1">
      <c r="B385" s="166"/>
      <c r="C385" s="165"/>
      <c r="D385" s="165"/>
      <c r="E385" s="21"/>
      <c r="F385" s="21"/>
      <c r="G385" s="21"/>
      <c r="H385" s="21"/>
      <c r="I385" s="21"/>
      <c r="J385" s="21"/>
      <c r="K385" s="21"/>
      <c r="L385" s="21"/>
      <c r="M385" s="21"/>
    </row>
    <row r="386" spans="2:13" ht="18" customHeight="1">
      <c r="B386" s="166"/>
      <c r="C386" s="165"/>
      <c r="D386" s="165"/>
      <c r="E386" s="21"/>
      <c r="F386" s="21"/>
      <c r="G386" s="21"/>
      <c r="H386" s="21"/>
      <c r="I386" s="21"/>
      <c r="J386" s="21"/>
      <c r="K386" s="21"/>
      <c r="L386" s="21"/>
      <c r="M386" s="21"/>
    </row>
    <row r="387" spans="2:13" ht="18" customHeight="1">
      <c r="B387" s="166"/>
      <c r="C387" s="165"/>
      <c r="D387" s="165"/>
      <c r="E387" s="21"/>
      <c r="F387" s="21"/>
      <c r="G387" s="21"/>
      <c r="H387" s="21"/>
      <c r="I387" s="21"/>
      <c r="J387" s="21"/>
      <c r="K387" s="21"/>
      <c r="L387" s="21"/>
      <c r="M387" s="21"/>
    </row>
    <row r="388" spans="2:13" ht="18" customHeight="1">
      <c r="B388" s="166"/>
      <c r="C388" s="165"/>
      <c r="D388" s="165"/>
      <c r="E388" s="21"/>
      <c r="F388" s="21"/>
      <c r="G388" s="21"/>
      <c r="H388" s="21"/>
      <c r="I388" s="21"/>
      <c r="J388" s="21"/>
      <c r="K388" s="21"/>
      <c r="L388" s="21"/>
      <c r="M388" s="21"/>
    </row>
    <row r="389" spans="2:13" ht="18" customHeight="1">
      <c r="B389" s="166"/>
      <c r="C389" s="165"/>
      <c r="D389" s="165"/>
      <c r="E389" s="21"/>
      <c r="F389" s="21"/>
      <c r="G389" s="21"/>
      <c r="H389" s="21"/>
      <c r="I389" s="21"/>
      <c r="J389" s="21"/>
      <c r="K389" s="21"/>
      <c r="L389" s="21"/>
      <c r="M389" s="21"/>
    </row>
    <row r="390" spans="2:13" ht="18" customHeight="1">
      <c r="B390" s="166"/>
      <c r="C390" s="165"/>
      <c r="D390" s="165"/>
      <c r="E390" s="21"/>
      <c r="F390" s="21"/>
      <c r="G390" s="21"/>
      <c r="H390" s="21"/>
      <c r="I390" s="21"/>
      <c r="J390" s="21"/>
      <c r="K390" s="21"/>
      <c r="L390" s="21"/>
      <c r="M390" s="21"/>
    </row>
    <row r="391" spans="2:13" ht="18" customHeight="1">
      <c r="B391" s="166"/>
      <c r="C391" s="165"/>
      <c r="D391" s="165"/>
      <c r="E391" s="21"/>
      <c r="F391" s="21"/>
      <c r="G391" s="21"/>
      <c r="H391" s="21"/>
      <c r="I391" s="21"/>
      <c r="J391" s="21"/>
      <c r="K391" s="21"/>
      <c r="L391" s="21"/>
      <c r="M391" s="21"/>
    </row>
    <row r="392" spans="2:13" ht="18" customHeight="1">
      <c r="B392" s="166"/>
      <c r="C392" s="165"/>
      <c r="D392" s="165"/>
      <c r="E392" s="21"/>
      <c r="F392" s="21"/>
      <c r="G392" s="21"/>
      <c r="H392" s="21"/>
      <c r="I392" s="21"/>
      <c r="J392" s="21"/>
      <c r="K392" s="21"/>
      <c r="L392" s="21"/>
      <c r="M392" s="21"/>
    </row>
    <row r="393" spans="2:13" ht="18" customHeight="1">
      <c r="B393" s="166"/>
      <c r="C393" s="165"/>
      <c r="D393" s="165"/>
      <c r="E393" s="21"/>
      <c r="F393" s="21"/>
      <c r="G393" s="21"/>
      <c r="H393" s="21"/>
      <c r="I393" s="21"/>
      <c r="J393" s="21"/>
      <c r="K393" s="21"/>
      <c r="L393" s="21"/>
      <c r="M393" s="21"/>
    </row>
    <row r="394" spans="2:13" ht="18" customHeight="1">
      <c r="B394" s="166"/>
      <c r="C394" s="165"/>
      <c r="D394" s="165"/>
      <c r="E394" s="21"/>
      <c r="F394" s="21"/>
      <c r="G394" s="21"/>
      <c r="H394" s="21"/>
      <c r="I394" s="21"/>
      <c r="J394" s="21"/>
      <c r="K394" s="21"/>
      <c r="L394" s="21"/>
      <c r="M394" s="21"/>
    </row>
    <row r="395" spans="2:13" ht="18" customHeight="1">
      <c r="B395" s="166"/>
      <c r="C395" s="165"/>
      <c r="D395" s="165"/>
      <c r="E395" s="21"/>
      <c r="F395" s="21"/>
      <c r="G395" s="21"/>
      <c r="H395" s="21"/>
      <c r="I395" s="21"/>
      <c r="J395" s="21"/>
      <c r="K395" s="21"/>
      <c r="L395" s="21"/>
      <c r="M395" s="21"/>
    </row>
    <row r="396" spans="2:13" ht="18" customHeight="1">
      <c r="B396" s="166"/>
      <c r="C396" s="165"/>
      <c r="D396" s="165"/>
      <c r="E396" s="21"/>
      <c r="F396" s="21"/>
      <c r="G396" s="21"/>
      <c r="H396" s="21"/>
      <c r="I396" s="21"/>
      <c r="J396" s="21"/>
      <c r="K396" s="21"/>
      <c r="L396" s="21"/>
      <c r="M396" s="21"/>
    </row>
    <row r="397" spans="2:13" ht="18" customHeight="1">
      <c r="B397" s="166"/>
      <c r="C397" s="165"/>
      <c r="D397" s="165"/>
      <c r="E397" s="21"/>
      <c r="F397" s="21"/>
      <c r="G397" s="21"/>
      <c r="H397" s="21"/>
      <c r="I397" s="21"/>
      <c r="J397" s="21"/>
      <c r="K397" s="21"/>
      <c r="L397" s="21"/>
      <c r="M397" s="21"/>
    </row>
    <row r="398" spans="2:13" ht="18" customHeight="1">
      <c r="B398" s="166"/>
      <c r="C398" s="165"/>
      <c r="D398" s="165"/>
      <c r="E398" s="21"/>
      <c r="F398" s="21"/>
      <c r="G398" s="21"/>
      <c r="H398" s="21"/>
      <c r="I398" s="21"/>
      <c r="J398" s="21"/>
      <c r="K398" s="21"/>
      <c r="L398" s="21"/>
      <c r="M398" s="21"/>
    </row>
    <row r="399" spans="2:13" ht="18" customHeight="1">
      <c r="B399" s="166"/>
      <c r="C399" s="165"/>
      <c r="D399" s="165"/>
      <c r="E399" s="21"/>
      <c r="F399" s="21"/>
      <c r="G399" s="21"/>
      <c r="H399" s="21"/>
      <c r="I399" s="21"/>
      <c r="J399" s="21"/>
      <c r="K399" s="21"/>
      <c r="L399" s="21"/>
      <c r="M399" s="21"/>
    </row>
    <row r="400" spans="2:13" ht="18" customHeight="1">
      <c r="B400" s="166"/>
      <c r="C400" s="165"/>
      <c r="D400" s="165"/>
      <c r="E400" s="21"/>
      <c r="F400" s="21"/>
      <c r="G400" s="21"/>
      <c r="H400" s="21"/>
      <c r="I400" s="21"/>
      <c r="J400" s="21"/>
      <c r="K400" s="21"/>
      <c r="L400" s="21"/>
      <c r="M400" s="21"/>
    </row>
    <row r="401" spans="2:13" ht="18" customHeight="1">
      <c r="B401" s="166"/>
      <c r="C401" s="165"/>
      <c r="D401" s="165"/>
      <c r="E401" s="21"/>
      <c r="F401" s="21"/>
      <c r="G401" s="21"/>
      <c r="H401" s="21"/>
      <c r="I401" s="21"/>
      <c r="J401" s="21"/>
      <c r="K401" s="21"/>
      <c r="L401" s="21"/>
      <c r="M401" s="21"/>
    </row>
    <row r="402" spans="2:13" ht="18" customHeight="1">
      <c r="B402" s="166"/>
      <c r="C402" s="165"/>
      <c r="D402" s="165"/>
      <c r="E402" s="21"/>
      <c r="F402" s="21"/>
      <c r="G402" s="21"/>
      <c r="H402" s="21"/>
      <c r="I402" s="21"/>
      <c r="J402" s="21"/>
      <c r="K402" s="21"/>
      <c r="L402" s="21"/>
      <c r="M402" s="21"/>
    </row>
    <row r="403" spans="2:13" ht="18" customHeight="1">
      <c r="B403" s="166"/>
      <c r="C403" s="165"/>
      <c r="D403" s="165"/>
      <c r="E403" s="21"/>
      <c r="F403" s="21"/>
      <c r="G403" s="21"/>
      <c r="H403" s="21"/>
      <c r="I403" s="21"/>
      <c r="J403" s="21"/>
      <c r="K403" s="21"/>
      <c r="L403" s="21"/>
      <c r="M403" s="21"/>
    </row>
    <row r="404" spans="2:13" ht="18" customHeight="1">
      <c r="B404" s="166"/>
      <c r="C404" s="165"/>
      <c r="D404" s="165"/>
      <c r="E404" s="21"/>
      <c r="F404" s="21"/>
      <c r="G404" s="21"/>
      <c r="H404" s="21"/>
      <c r="I404" s="21"/>
      <c r="J404" s="21"/>
      <c r="K404" s="21"/>
      <c r="L404" s="21"/>
      <c r="M404" s="21"/>
    </row>
    <row r="405" spans="2:13" ht="18" customHeight="1">
      <c r="B405" s="166"/>
      <c r="C405" s="165"/>
      <c r="D405" s="165"/>
      <c r="E405" s="21"/>
      <c r="F405" s="21"/>
      <c r="G405" s="21"/>
      <c r="H405" s="21"/>
      <c r="I405" s="21"/>
      <c r="J405" s="21"/>
      <c r="K405" s="21"/>
      <c r="L405" s="21"/>
      <c r="M405" s="21"/>
    </row>
    <row r="406" spans="2:13" ht="18" customHeight="1">
      <c r="B406" s="166"/>
      <c r="C406" s="165"/>
      <c r="D406" s="165"/>
      <c r="E406" s="21"/>
      <c r="F406" s="21"/>
      <c r="G406" s="21"/>
      <c r="H406" s="21"/>
      <c r="I406" s="21"/>
      <c r="J406" s="21"/>
      <c r="K406" s="21"/>
      <c r="L406" s="21"/>
      <c r="M406" s="21"/>
    </row>
    <row r="407" spans="2:13" ht="18" customHeight="1">
      <c r="B407" s="166"/>
      <c r="C407" s="165"/>
      <c r="D407" s="165"/>
      <c r="E407" s="21"/>
      <c r="F407" s="21"/>
      <c r="G407" s="21"/>
      <c r="H407" s="21"/>
      <c r="I407" s="21"/>
      <c r="J407" s="21"/>
      <c r="K407" s="21"/>
      <c r="L407" s="21"/>
      <c r="M407" s="21"/>
    </row>
    <row r="408" spans="2:13" ht="18" customHeight="1">
      <c r="B408" s="166"/>
      <c r="C408" s="165"/>
      <c r="D408" s="165"/>
      <c r="E408" s="21"/>
      <c r="F408" s="21"/>
      <c r="G408" s="21"/>
      <c r="H408" s="21"/>
      <c r="I408" s="21"/>
      <c r="J408" s="21"/>
      <c r="K408" s="21"/>
      <c r="L408" s="21"/>
      <c r="M408" s="21"/>
    </row>
    <row r="409" spans="2:13" ht="18" customHeight="1">
      <c r="B409" s="166"/>
      <c r="C409" s="165"/>
      <c r="D409" s="165"/>
      <c r="E409" s="21"/>
      <c r="F409" s="21"/>
      <c r="G409" s="21"/>
      <c r="H409" s="21"/>
      <c r="I409" s="21"/>
      <c r="J409" s="21"/>
      <c r="K409" s="21"/>
      <c r="L409" s="21"/>
      <c r="M409" s="21"/>
    </row>
    <row r="410" spans="2:13" ht="18" customHeight="1">
      <c r="B410" s="166"/>
      <c r="C410" s="165"/>
      <c r="D410" s="165"/>
      <c r="E410" s="21"/>
      <c r="F410" s="21"/>
      <c r="G410" s="21"/>
      <c r="H410" s="21"/>
      <c r="I410" s="21"/>
      <c r="J410" s="21"/>
      <c r="K410" s="21"/>
      <c r="L410" s="21"/>
      <c r="M410" s="21"/>
    </row>
    <row r="411" spans="2:13" ht="18" customHeight="1">
      <c r="B411" s="166"/>
      <c r="C411" s="165"/>
      <c r="D411" s="165"/>
      <c r="E411" s="21"/>
      <c r="F411" s="21"/>
      <c r="G411" s="21"/>
      <c r="H411" s="21"/>
      <c r="I411" s="21"/>
      <c r="J411" s="21"/>
      <c r="K411" s="21"/>
      <c r="L411" s="21"/>
      <c r="M411" s="21"/>
    </row>
    <row r="412" spans="2:13" ht="18" customHeight="1">
      <c r="B412" s="166"/>
      <c r="C412" s="165"/>
      <c r="D412" s="165"/>
      <c r="E412" s="21"/>
      <c r="F412" s="21"/>
      <c r="G412" s="21"/>
      <c r="H412" s="21"/>
      <c r="I412" s="21"/>
      <c r="J412" s="21"/>
      <c r="K412" s="21"/>
      <c r="L412" s="21"/>
      <c r="M412" s="21"/>
    </row>
    <row r="413" spans="2:13" ht="18" customHeight="1">
      <c r="B413" s="166"/>
      <c r="C413" s="165"/>
      <c r="D413" s="165"/>
      <c r="E413" s="21"/>
      <c r="F413" s="21"/>
      <c r="G413" s="21"/>
      <c r="H413" s="21"/>
      <c r="I413" s="21"/>
      <c r="J413" s="21"/>
      <c r="K413" s="21"/>
      <c r="L413" s="21"/>
      <c r="M413" s="21"/>
    </row>
    <row r="414" spans="2:13" ht="18" customHeight="1">
      <c r="B414" s="166"/>
      <c r="C414" s="165"/>
      <c r="D414" s="165"/>
      <c r="E414" s="21"/>
      <c r="F414" s="21"/>
      <c r="G414" s="21"/>
      <c r="H414" s="21"/>
      <c r="I414" s="21"/>
      <c r="J414" s="21"/>
      <c r="K414" s="21"/>
      <c r="L414" s="21"/>
      <c r="M414" s="21"/>
    </row>
    <row r="415" spans="2:13" ht="18" customHeight="1">
      <c r="B415" s="166"/>
      <c r="C415" s="165"/>
      <c r="D415" s="165"/>
      <c r="E415" s="21"/>
      <c r="F415" s="21"/>
      <c r="G415" s="21"/>
      <c r="H415" s="21"/>
      <c r="I415" s="21"/>
      <c r="J415" s="21"/>
      <c r="K415" s="21"/>
      <c r="L415" s="21"/>
      <c r="M415" s="21"/>
    </row>
    <row r="416" spans="2:13" ht="18" customHeight="1">
      <c r="B416" s="166"/>
      <c r="C416" s="165"/>
      <c r="D416" s="165"/>
      <c r="E416" s="21"/>
      <c r="F416" s="21"/>
      <c r="G416" s="21"/>
      <c r="H416" s="21"/>
      <c r="I416" s="21"/>
      <c r="J416" s="21"/>
      <c r="K416" s="21"/>
      <c r="L416" s="21"/>
      <c r="M416" s="21"/>
    </row>
    <row r="417" spans="2:13" ht="18" customHeight="1">
      <c r="B417" s="166"/>
      <c r="C417" s="165"/>
      <c r="D417" s="165"/>
      <c r="E417" s="21"/>
      <c r="F417" s="21"/>
      <c r="G417" s="21"/>
      <c r="H417" s="21"/>
      <c r="I417" s="21"/>
      <c r="J417" s="21"/>
      <c r="K417" s="21"/>
      <c r="L417" s="21"/>
      <c r="M417" s="21"/>
    </row>
    <row r="418" spans="2:13" ht="18" customHeight="1">
      <c r="B418" s="166"/>
      <c r="C418" s="165"/>
      <c r="D418" s="165"/>
      <c r="E418" s="21"/>
      <c r="F418" s="21"/>
      <c r="G418" s="21"/>
      <c r="H418" s="21"/>
      <c r="I418" s="21"/>
      <c r="J418" s="21"/>
      <c r="K418" s="21"/>
      <c r="L418" s="21"/>
      <c r="M418" s="21"/>
    </row>
    <row r="419" spans="2:13" ht="18" customHeight="1">
      <c r="B419" s="166"/>
      <c r="C419" s="165"/>
      <c r="D419" s="165"/>
      <c r="E419" s="21"/>
      <c r="F419" s="21"/>
      <c r="G419" s="21"/>
      <c r="H419" s="21"/>
      <c r="I419" s="21"/>
      <c r="J419" s="21"/>
      <c r="K419" s="21"/>
      <c r="L419" s="21"/>
      <c r="M419" s="21"/>
    </row>
    <row r="420" spans="2:13" ht="18" customHeight="1">
      <c r="B420" s="166"/>
      <c r="C420" s="165"/>
      <c r="D420" s="165"/>
      <c r="E420" s="21"/>
      <c r="F420" s="21"/>
      <c r="G420" s="21"/>
      <c r="H420" s="21"/>
      <c r="I420" s="21"/>
      <c r="J420" s="21"/>
      <c r="K420" s="21"/>
      <c r="L420" s="21"/>
      <c r="M420" s="21"/>
    </row>
    <row r="421" spans="2:13" ht="18" customHeight="1">
      <c r="B421" s="166"/>
      <c r="C421" s="165"/>
      <c r="D421" s="165"/>
      <c r="E421" s="21"/>
      <c r="F421" s="21"/>
      <c r="G421" s="21"/>
      <c r="H421" s="21"/>
      <c r="I421" s="21"/>
      <c r="J421" s="21"/>
      <c r="K421" s="21"/>
      <c r="L421" s="21"/>
      <c r="M421" s="21"/>
    </row>
    <row r="422" spans="2:13" ht="18" customHeight="1">
      <c r="B422" s="166"/>
      <c r="C422" s="165"/>
      <c r="D422" s="165"/>
      <c r="E422" s="21"/>
      <c r="F422" s="21"/>
      <c r="G422" s="21"/>
      <c r="H422" s="21"/>
      <c r="I422" s="21"/>
      <c r="J422" s="21"/>
      <c r="K422" s="21"/>
      <c r="L422" s="21"/>
      <c r="M422" s="21"/>
    </row>
    <row r="423" spans="2:13" ht="18" customHeight="1">
      <c r="B423" s="166"/>
      <c r="C423" s="165"/>
      <c r="D423" s="165"/>
      <c r="E423" s="21"/>
      <c r="F423" s="21"/>
      <c r="G423" s="21"/>
      <c r="H423" s="21"/>
      <c r="I423" s="21"/>
      <c r="J423" s="21"/>
      <c r="K423" s="21"/>
      <c r="L423" s="21"/>
      <c r="M423" s="21"/>
    </row>
    <row r="424" spans="2:13" ht="18" customHeight="1">
      <c r="B424" s="166"/>
      <c r="C424" s="165"/>
      <c r="D424" s="165"/>
      <c r="E424" s="21"/>
      <c r="F424" s="21"/>
      <c r="G424" s="21"/>
      <c r="H424" s="21"/>
      <c r="I424" s="21"/>
      <c r="J424" s="21"/>
      <c r="K424" s="21"/>
      <c r="L424" s="21"/>
      <c r="M424" s="21"/>
    </row>
    <row r="425" spans="2:13" ht="18" customHeight="1">
      <c r="B425" s="166"/>
      <c r="C425" s="165"/>
      <c r="D425" s="165"/>
      <c r="E425" s="21"/>
      <c r="F425" s="21"/>
      <c r="G425" s="21"/>
      <c r="H425" s="21"/>
      <c r="I425" s="21"/>
      <c r="J425" s="21"/>
      <c r="K425" s="21"/>
      <c r="L425" s="21"/>
      <c r="M425" s="21"/>
    </row>
    <row r="426" spans="2:13" ht="18" customHeight="1">
      <c r="B426" s="166"/>
      <c r="C426" s="165"/>
      <c r="D426" s="165"/>
      <c r="E426" s="21"/>
      <c r="F426" s="21"/>
      <c r="G426" s="21"/>
      <c r="H426" s="21"/>
      <c r="I426" s="21"/>
      <c r="J426" s="21"/>
      <c r="K426" s="21"/>
      <c r="L426" s="21"/>
      <c r="M426" s="21"/>
    </row>
    <row r="427" spans="2:13" ht="18" customHeight="1">
      <c r="B427" s="166"/>
      <c r="C427" s="165"/>
      <c r="D427" s="165"/>
      <c r="E427" s="21"/>
      <c r="F427" s="21"/>
      <c r="G427" s="21"/>
      <c r="H427" s="21"/>
      <c r="I427" s="21"/>
      <c r="J427" s="21"/>
      <c r="K427" s="21"/>
      <c r="L427" s="21"/>
      <c r="M427" s="21"/>
    </row>
    <row r="428" spans="2:13" ht="18" customHeight="1">
      <c r="B428" s="166"/>
      <c r="C428" s="165"/>
      <c r="D428" s="165"/>
      <c r="E428" s="21"/>
      <c r="F428" s="21"/>
      <c r="G428" s="21"/>
      <c r="H428" s="21"/>
      <c r="I428" s="21"/>
      <c r="J428" s="21"/>
      <c r="K428" s="21"/>
      <c r="L428" s="21"/>
      <c r="M428" s="21"/>
    </row>
    <row r="429" spans="2:13" ht="18" customHeight="1">
      <c r="B429" s="166"/>
      <c r="C429" s="165"/>
      <c r="D429" s="165"/>
      <c r="E429" s="21"/>
      <c r="F429" s="21"/>
      <c r="G429" s="21"/>
      <c r="H429" s="21"/>
      <c r="I429" s="21"/>
      <c r="J429" s="21"/>
      <c r="K429" s="21"/>
      <c r="L429" s="21"/>
      <c r="M429" s="21"/>
    </row>
    <row r="430" spans="2:13" ht="18" customHeight="1">
      <c r="B430" s="166"/>
      <c r="C430" s="165"/>
      <c r="D430" s="165"/>
      <c r="E430" s="21"/>
      <c r="F430" s="21"/>
      <c r="G430" s="21"/>
      <c r="H430" s="21"/>
      <c r="I430" s="21"/>
      <c r="J430" s="21"/>
      <c r="K430" s="21"/>
      <c r="L430" s="21"/>
      <c r="M430" s="21"/>
    </row>
    <row r="431" spans="2:13" ht="18" customHeight="1">
      <c r="B431" s="166"/>
      <c r="C431" s="165"/>
      <c r="D431" s="165"/>
      <c r="E431" s="21"/>
      <c r="F431" s="21"/>
      <c r="G431" s="21"/>
      <c r="H431" s="21"/>
      <c r="I431" s="21"/>
      <c r="J431" s="21"/>
      <c r="K431" s="21"/>
      <c r="L431" s="21"/>
      <c r="M431" s="21"/>
    </row>
    <row r="432" spans="2:13" ht="18" customHeight="1">
      <c r="B432" s="166"/>
      <c r="C432" s="165"/>
      <c r="D432" s="165"/>
      <c r="E432" s="21"/>
      <c r="F432" s="21"/>
      <c r="G432" s="21"/>
      <c r="H432" s="21"/>
      <c r="I432" s="21"/>
      <c r="J432" s="21"/>
      <c r="K432" s="21"/>
      <c r="L432" s="21"/>
      <c r="M432" s="21"/>
    </row>
    <row r="433" spans="2:13" ht="18" customHeight="1">
      <c r="B433" s="166"/>
      <c r="C433" s="165"/>
      <c r="D433" s="165"/>
      <c r="E433" s="21"/>
      <c r="F433" s="21"/>
      <c r="G433" s="21"/>
      <c r="H433" s="21"/>
      <c r="I433" s="21"/>
      <c r="J433" s="21"/>
      <c r="K433" s="21"/>
      <c r="L433" s="21"/>
      <c r="M433" s="21"/>
    </row>
    <row r="434" spans="2:13" ht="18" customHeight="1">
      <c r="B434" s="166"/>
      <c r="C434" s="165"/>
      <c r="D434" s="165"/>
      <c r="E434" s="21"/>
      <c r="F434" s="21"/>
      <c r="G434" s="21"/>
      <c r="H434" s="21"/>
      <c r="I434" s="21"/>
      <c r="J434" s="21"/>
      <c r="K434" s="21"/>
      <c r="L434" s="21"/>
      <c r="M434" s="21"/>
    </row>
    <row r="435" spans="2:13" ht="18" customHeight="1">
      <c r="B435" s="166"/>
      <c r="C435" s="165"/>
      <c r="D435" s="165"/>
      <c r="E435" s="21"/>
      <c r="F435" s="21"/>
      <c r="G435" s="21"/>
      <c r="H435" s="21"/>
      <c r="I435" s="21"/>
      <c r="J435" s="21"/>
      <c r="K435" s="21"/>
      <c r="L435" s="21"/>
      <c r="M435" s="21"/>
    </row>
    <row r="436" spans="2:13" ht="18" customHeight="1">
      <c r="B436" s="166"/>
      <c r="C436" s="165"/>
      <c r="D436" s="165"/>
      <c r="E436" s="21"/>
      <c r="F436" s="21"/>
      <c r="G436" s="21"/>
      <c r="H436" s="21"/>
      <c r="I436" s="21"/>
      <c r="J436" s="21"/>
      <c r="K436" s="21"/>
      <c r="L436" s="21"/>
      <c r="M436" s="21"/>
    </row>
    <row r="437" spans="2:13" ht="18" customHeight="1">
      <c r="B437" s="166"/>
      <c r="C437" s="165"/>
      <c r="D437" s="165"/>
      <c r="E437" s="21"/>
      <c r="F437" s="21"/>
      <c r="G437" s="21"/>
      <c r="H437" s="21"/>
      <c r="I437" s="21"/>
      <c r="J437" s="21"/>
      <c r="K437" s="21"/>
      <c r="L437" s="21"/>
      <c r="M437" s="21"/>
    </row>
    <row r="438" spans="2:13" ht="18" customHeight="1">
      <c r="B438" s="166"/>
      <c r="C438" s="165"/>
      <c r="D438" s="165"/>
      <c r="E438" s="21"/>
      <c r="F438" s="21"/>
      <c r="G438" s="21"/>
      <c r="H438" s="21"/>
      <c r="I438" s="21"/>
      <c r="J438" s="21"/>
      <c r="K438" s="21"/>
      <c r="L438" s="21"/>
      <c r="M438" s="21"/>
    </row>
    <row r="439" spans="2:13" ht="18" customHeight="1">
      <c r="B439" s="166"/>
      <c r="C439" s="165"/>
      <c r="D439" s="165"/>
      <c r="E439" s="21"/>
      <c r="F439" s="21"/>
      <c r="G439" s="21"/>
      <c r="H439" s="21"/>
      <c r="I439" s="21"/>
      <c r="J439" s="21"/>
      <c r="K439" s="21"/>
      <c r="L439" s="21"/>
      <c r="M439" s="21"/>
    </row>
    <row r="440" spans="2:13" ht="18" customHeight="1">
      <c r="B440" s="166"/>
      <c r="C440" s="165"/>
      <c r="D440" s="165"/>
      <c r="E440" s="21"/>
      <c r="F440" s="21"/>
      <c r="G440" s="21"/>
      <c r="H440" s="21"/>
      <c r="I440" s="21"/>
      <c r="J440" s="21"/>
      <c r="K440" s="21"/>
      <c r="L440" s="21"/>
      <c r="M440" s="21"/>
    </row>
    <row r="441" spans="2:13" ht="18" customHeight="1">
      <c r="B441" s="166"/>
      <c r="C441" s="165"/>
      <c r="D441" s="165"/>
      <c r="E441" s="21"/>
      <c r="F441" s="21"/>
      <c r="G441" s="21"/>
      <c r="H441" s="21"/>
      <c r="I441" s="21"/>
      <c r="J441" s="21"/>
      <c r="K441" s="21"/>
      <c r="L441" s="21"/>
      <c r="M441" s="21"/>
    </row>
    <row r="442" spans="2:13" ht="18" customHeight="1">
      <c r="B442" s="166"/>
      <c r="C442" s="165"/>
      <c r="D442" s="165"/>
      <c r="E442" s="21"/>
      <c r="F442" s="21"/>
      <c r="G442" s="21"/>
      <c r="H442" s="21"/>
      <c r="I442" s="21"/>
      <c r="J442" s="21"/>
      <c r="K442" s="21"/>
      <c r="L442" s="21"/>
      <c r="M442" s="21"/>
    </row>
    <row r="443" spans="2:13" ht="18" customHeight="1">
      <c r="B443" s="166"/>
      <c r="C443" s="165"/>
      <c r="D443" s="165"/>
      <c r="E443" s="21"/>
      <c r="F443" s="21"/>
      <c r="G443" s="21"/>
      <c r="H443" s="21"/>
      <c r="I443" s="21"/>
      <c r="J443" s="21"/>
      <c r="K443" s="21"/>
      <c r="L443" s="21"/>
      <c r="M443" s="21"/>
    </row>
    <row r="444" spans="2:13" ht="18" customHeight="1">
      <c r="B444" s="166"/>
      <c r="C444" s="165"/>
      <c r="D444" s="165"/>
      <c r="E444" s="21"/>
      <c r="F444" s="21"/>
      <c r="G444" s="21"/>
      <c r="H444" s="21"/>
      <c r="I444" s="21"/>
      <c r="J444" s="21"/>
      <c r="K444" s="21"/>
      <c r="L444" s="21"/>
      <c r="M444" s="21"/>
    </row>
    <row r="445" spans="2:13" ht="18" customHeight="1">
      <c r="B445" s="166"/>
      <c r="C445" s="165"/>
      <c r="D445" s="165"/>
      <c r="E445" s="21"/>
      <c r="F445" s="21"/>
      <c r="G445" s="21"/>
      <c r="H445" s="21"/>
      <c r="I445" s="21"/>
      <c r="J445" s="21"/>
      <c r="K445" s="21"/>
      <c r="L445" s="21"/>
      <c r="M445" s="21"/>
    </row>
    <row r="446" spans="2:13" ht="18" customHeight="1">
      <c r="B446" s="166"/>
      <c r="C446" s="165"/>
      <c r="D446" s="165"/>
      <c r="E446" s="21"/>
      <c r="F446" s="21"/>
      <c r="G446" s="21"/>
      <c r="H446" s="21"/>
      <c r="I446" s="21"/>
      <c r="J446" s="21"/>
      <c r="K446" s="21"/>
      <c r="L446" s="21"/>
      <c r="M446" s="21"/>
    </row>
    <row r="447" spans="2:13" ht="18" customHeight="1">
      <c r="B447" s="166"/>
      <c r="C447" s="165"/>
      <c r="D447" s="165"/>
      <c r="E447" s="21"/>
      <c r="F447" s="21"/>
      <c r="G447" s="21"/>
      <c r="H447" s="21"/>
      <c r="I447" s="21"/>
      <c r="J447" s="21"/>
      <c r="K447" s="21"/>
      <c r="L447" s="21"/>
      <c r="M447" s="21"/>
    </row>
    <row r="448" spans="2:13" ht="18" customHeight="1">
      <c r="B448" s="166"/>
      <c r="C448" s="165"/>
      <c r="D448" s="165"/>
      <c r="E448" s="21"/>
      <c r="F448" s="21"/>
      <c r="G448" s="21"/>
      <c r="H448" s="21"/>
      <c r="I448" s="21"/>
      <c r="J448" s="21"/>
      <c r="K448" s="21"/>
      <c r="L448" s="21"/>
      <c r="M448" s="21"/>
    </row>
    <row r="449" spans="2:13" ht="18" customHeight="1">
      <c r="B449" s="166"/>
      <c r="C449" s="165"/>
      <c r="D449" s="165"/>
      <c r="E449" s="21"/>
      <c r="F449" s="21"/>
      <c r="G449" s="21"/>
      <c r="H449" s="21"/>
      <c r="I449" s="21"/>
      <c r="J449" s="21"/>
      <c r="K449" s="21"/>
      <c r="L449" s="21"/>
      <c r="M449" s="21"/>
    </row>
    <row r="450" spans="2:13" ht="18" customHeight="1">
      <c r="B450" s="166"/>
      <c r="C450" s="165"/>
      <c r="D450" s="165"/>
      <c r="E450" s="21"/>
      <c r="F450" s="21"/>
      <c r="G450" s="21"/>
      <c r="H450" s="21"/>
      <c r="I450" s="21"/>
      <c r="J450" s="21"/>
      <c r="K450" s="21"/>
      <c r="L450" s="21"/>
      <c r="M450" s="21"/>
    </row>
    <row r="451" spans="2:13" ht="18" customHeight="1">
      <c r="B451" s="166"/>
      <c r="C451" s="165"/>
      <c r="D451" s="165"/>
      <c r="E451" s="21"/>
      <c r="F451" s="21"/>
      <c r="G451" s="21"/>
      <c r="H451" s="21"/>
      <c r="I451" s="21"/>
      <c r="J451" s="21"/>
      <c r="K451" s="21"/>
      <c r="L451" s="21"/>
      <c r="M451" s="21"/>
    </row>
    <row r="452" spans="2:13" ht="18" customHeight="1">
      <c r="B452" s="166"/>
      <c r="C452" s="165"/>
      <c r="D452" s="165"/>
      <c r="E452" s="21"/>
      <c r="F452" s="21"/>
      <c r="G452" s="21"/>
      <c r="H452" s="21"/>
      <c r="I452" s="21"/>
      <c r="J452" s="21"/>
      <c r="K452" s="21"/>
      <c r="L452" s="21"/>
      <c r="M452" s="21"/>
    </row>
    <row r="453" spans="2:13" ht="18" customHeight="1">
      <c r="B453" s="166"/>
      <c r="C453" s="165"/>
      <c r="D453" s="165"/>
      <c r="E453" s="21"/>
      <c r="F453" s="21"/>
      <c r="G453" s="21"/>
      <c r="H453" s="21"/>
      <c r="I453" s="21"/>
      <c r="J453" s="21"/>
      <c r="K453" s="21"/>
      <c r="L453" s="21"/>
      <c r="M453" s="21"/>
    </row>
    <row r="454" spans="2:13" ht="18" customHeight="1">
      <c r="B454" s="166"/>
      <c r="C454" s="165"/>
      <c r="D454" s="165"/>
      <c r="E454" s="21"/>
      <c r="F454" s="21"/>
      <c r="G454" s="21"/>
      <c r="H454" s="21"/>
      <c r="I454" s="21"/>
      <c r="J454" s="21"/>
      <c r="K454" s="21"/>
      <c r="L454" s="21"/>
      <c r="M454" s="21"/>
    </row>
    <row r="455" spans="2:13" ht="18" customHeight="1">
      <c r="B455" s="166"/>
      <c r="C455" s="165"/>
      <c r="D455" s="165"/>
      <c r="E455" s="21"/>
      <c r="F455" s="21"/>
      <c r="G455" s="21"/>
      <c r="H455" s="21"/>
      <c r="I455" s="21"/>
      <c r="J455" s="21"/>
      <c r="K455" s="21"/>
      <c r="L455" s="21"/>
      <c r="M455" s="21"/>
    </row>
    <row r="456" spans="2:13" ht="18" customHeight="1">
      <c r="B456" s="166"/>
      <c r="C456" s="165"/>
      <c r="D456" s="165"/>
      <c r="E456" s="21"/>
      <c r="F456" s="21"/>
      <c r="G456" s="21"/>
      <c r="H456" s="21"/>
      <c r="I456" s="21"/>
      <c r="J456" s="21"/>
      <c r="K456" s="21"/>
      <c r="L456" s="21"/>
      <c r="M456" s="21"/>
    </row>
    <row r="457" spans="2:13" ht="18" customHeight="1">
      <c r="B457" s="166"/>
      <c r="C457" s="165"/>
      <c r="D457" s="165"/>
      <c r="E457" s="21"/>
      <c r="F457" s="21"/>
      <c r="G457" s="21"/>
      <c r="H457" s="21"/>
      <c r="I457" s="21"/>
      <c r="J457" s="21"/>
      <c r="K457" s="21"/>
      <c r="L457" s="21"/>
      <c r="M457" s="21"/>
    </row>
    <row r="458" spans="2:13" ht="18" customHeight="1">
      <c r="B458" s="166"/>
      <c r="C458" s="165"/>
      <c r="D458" s="165"/>
      <c r="E458" s="21"/>
      <c r="F458" s="21"/>
      <c r="G458" s="21"/>
      <c r="H458" s="21"/>
      <c r="I458" s="21"/>
      <c r="J458" s="21"/>
      <c r="K458" s="21"/>
      <c r="L458" s="21"/>
      <c r="M458" s="21"/>
    </row>
    <row r="459" spans="2:13" ht="18" customHeight="1">
      <c r="B459" s="166"/>
      <c r="C459" s="165"/>
      <c r="D459" s="165"/>
      <c r="E459" s="21"/>
      <c r="F459" s="21"/>
      <c r="G459" s="21"/>
      <c r="H459" s="21"/>
      <c r="I459" s="21"/>
      <c r="J459" s="21"/>
      <c r="K459" s="21"/>
      <c r="L459" s="21"/>
      <c r="M459" s="21"/>
    </row>
    <row r="460" spans="2:13" ht="18" customHeight="1">
      <c r="B460" s="166"/>
      <c r="C460" s="165"/>
      <c r="D460" s="165"/>
      <c r="E460" s="21"/>
      <c r="F460" s="21"/>
      <c r="G460" s="21"/>
      <c r="H460" s="21"/>
      <c r="I460" s="21"/>
      <c r="J460" s="21"/>
      <c r="K460" s="21"/>
      <c r="L460" s="21"/>
      <c r="M460" s="21"/>
    </row>
    <row r="461" spans="2:13" ht="18" customHeight="1">
      <c r="B461" s="166"/>
      <c r="C461" s="165"/>
      <c r="D461" s="165"/>
      <c r="E461" s="21"/>
      <c r="F461" s="21"/>
      <c r="G461" s="21"/>
      <c r="H461" s="21"/>
      <c r="I461" s="21"/>
      <c r="J461" s="21"/>
      <c r="K461" s="21"/>
      <c r="L461" s="21"/>
      <c r="M461" s="21"/>
    </row>
    <row r="462" spans="2:13" ht="18" customHeight="1">
      <c r="B462" s="166"/>
      <c r="C462" s="165"/>
      <c r="D462" s="165"/>
      <c r="E462" s="21"/>
      <c r="F462" s="21"/>
      <c r="G462" s="21"/>
      <c r="H462" s="21"/>
      <c r="I462" s="21"/>
      <c r="J462" s="21"/>
      <c r="K462" s="21"/>
      <c r="L462" s="21"/>
      <c r="M462" s="21"/>
    </row>
    <row r="463" spans="2:13" ht="18" customHeight="1">
      <c r="B463" s="166"/>
      <c r="C463" s="165"/>
      <c r="D463" s="165"/>
      <c r="E463" s="21"/>
      <c r="F463" s="21"/>
      <c r="G463" s="21"/>
      <c r="H463" s="21"/>
      <c r="I463" s="21"/>
      <c r="J463" s="21"/>
      <c r="K463" s="21"/>
      <c r="L463" s="21"/>
      <c r="M463" s="21"/>
    </row>
    <row r="464" spans="2:13" ht="18" customHeight="1">
      <c r="B464" s="166"/>
      <c r="C464" s="165"/>
      <c r="D464" s="165"/>
      <c r="E464" s="21"/>
      <c r="F464" s="21"/>
      <c r="G464" s="21"/>
      <c r="H464" s="21"/>
      <c r="I464" s="21"/>
      <c r="J464" s="21"/>
      <c r="K464" s="21"/>
      <c r="L464" s="21"/>
      <c r="M464" s="21"/>
    </row>
    <row r="465" spans="2:13" ht="18" customHeight="1">
      <c r="B465" s="166"/>
      <c r="C465" s="165"/>
      <c r="D465" s="165"/>
      <c r="E465" s="21"/>
      <c r="F465" s="21"/>
      <c r="G465" s="21"/>
      <c r="H465" s="21"/>
      <c r="I465" s="21"/>
      <c r="J465" s="21"/>
      <c r="K465" s="21"/>
      <c r="L465" s="21"/>
      <c r="M465" s="21"/>
    </row>
    <row r="466" spans="2:13" ht="18" customHeight="1">
      <c r="B466" s="166"/>
      <c r="C466" s="165"/>
      <c r="D466" s="165"/>
      <c r="E466" s="21"/>
      <c r="F466" s="21"/>
      <c r="G466" s="21"/>
      <c r="H466" s="21"/>
      <c r="I466" s="21"/>
      <c r="J466" s="21"/>
      <c r="K466" s="21"/>
      <c r="L466" s="21"/>
      <c r="M466" s="21"/>
    </row>
    <row r="467" spans="2:13" ht="18" customHeight="1">
      <c r="B467" s="166"/>
      <c r="C467" s="165"/>
      <c r="D467" s="165"/>
      <c r="E467" s="21"/>
      <c r="F467" s="21"/>
      <c r="G467" s="21"/>
      <c r="H467" s="21"/>
      <c r="I467" s="21"/>
      <c r="J467" s="21"/>
      <c r="K467" s="21"/>
      <c r="L467" s="21"/>
      <c r="M467" s="21"/>
    </row>
    <row r="468" spans="2:13" ht="18" customHeight="1">
      <c r="B468" s="166"/>
      <c r="C468" s="165"/>
      <c r="D468" s="165"/>
      <c r="E468" s="21"/>
      <c r="F468" s="21"/>
      <c r="G468" s="21"/>
      <c r="H468" s="21"/>
      <c r="I468" s="21"/>
      <c r="J468" s="21"/>
      <c r="K468" s="21"/>
      <c r="L468" s="21"/>
      <c r="M468" s="21"/>
    </row>
    <row r="469" spans="2:13" ht="18" customHeight="1">
      <c r="B469" s="166"/>
      <c r="C469" s="165"/>
      <c r="D469" s="165"/>
      <c r="E469" s="21"/>
      <c r="F469" s="21"/>
      <c r="G469" s="21"/>
      <c r="H469" s="21"/>
      <c r="I469" s="21"/>
      <c r="J469" s="21"/>
      <c r="K469" s="21"/>
      <c r="L469" s="21"/>
      <c r="M469" s="21"/>
    </row>
    <row r="470" spans="2:13" ht="18" customHeight="1">
      <c r="B470" s="166"/>
      <c r="C470" s="165"/>
      <c r="D470" s="165"/>
      <c r="E470" s="21"/>
      <c r="F470" s="21"/>
      <c r="G470" s="21"/>
      <c r="H470" s="21"/>
      <c r="I470" s="21"/>
      <c r="J470" s="21"/>
      <c r="K470" s="21"/>
      <c r="L470" s="21"/>
      <c r="M470" s="21"/>
    </row>
    <row r="471" spans="2:13" ht="18" customHeight="1">
      <c r="B471" s="166"/>
      <c r="C471" s="165"/>
      <c r="D471" s="165"/>
      <c r="E471" s="21"/>
      <c r="F471" s="21"/>
      <c r="G471" s="21"/>
      <c r="H471" s="21"/>
      <c r="I471" s="21"/>
      <c r="J471" s="21"/>
      <c r="K471" s="21"/>
      <c r="L471" s="21"/>
      <c r="M471" s="21"/>
    </row>
    <row r="472" spans="2:13" ht="18" customHeight="1">
      <c r="B472" s="166"/>
      <c r="C472" s="165"/>
      <c r="D472" s="165"/>
      <c r="E472" s="21"/>
      <c r="F472" s="21"/>
      <c r="G472" s="21"/>
      <c r="H472" s="21"/>
      <c r="I472" s="21"/>
      <c r="J472" s="21"/>
      <c r="K472" s="21"/>
      <c r="L472" s="21"/>
      <c r="M472" s="21"/>
    </row>
    <row r="473" spans="2:13" ht="18" customHeight="1">
      <c r="B473" s="166"/>
      <c r="C473" s="165"/>
      <c r="D473" s="165"/>
      <c r="E473" s="21"/>
      <c r="F473" s="21"/>
      <c r="G473" s="21"/>
      <c r="H473" s="21"/>
      <c r="I473" s="21"/>
      <c r="J473" s="21"/>
      <c r="K473" s="21"/>
      <c r="L473" s="21"/>
      <c r="M473" s="21"/>
    </row>
    <row r="474" spans="2:13" ht="18" customHeight="1">
      <c r="B474" s="166"/>
      <c r="C474" s="165"/>
      <c r="D474" s="165"/>
      <c r="E474" s="21"/>
      <c r="F474" s="21"/>
      <c r="G474" s="21"/>
      <c r="H474" s="21"/>
      <c r="I474" s="21"/>
      <c r="J474" s="21"/>
      <c r="K474" s="21"/>
      <c r="L474" s="21"/>
      <c r="M474" s="21"/>
    </row>
    <row r="475" spans="2:13" ht="18" customHeight="1">
      <c r="B475" s="166"/>
      <c r="C475" s="165"/>
      <c r="D475" s="165"/>
      <c r="E475" s="21"/>
      <c r="F475" s="21"/>
      <c r="G475" s="21"/>
      <c r="H475" s="21"/>
      <c r="I475" s="21"/>
      <c r="J475" s="21"/>
      <c r="K475" s="21"/>
      <c r="L475" s="21"/>
      <c r="M475" s="21"/>
    </row>
    <row r="476" spans="2:13" ht="18" customHeight="1">
      <c r="B476" s="166"/>
      <c r="C476" s="165"/>
      <c r="D476" s="165"/>
      <c r="E476" s="21"/>
      <c r="F476" s="21"/>
      <c r="G476" s="21"/>
      <c r="H476" s="21"/>
      <c r="I476" s="21"/>
      <c r="J476" s="21"/>
      <c r="K476" s="21"/>
      <c r="L476" s="21"/>
      <c r="M476" s="21"/>
    </row>
    <row r="477" spans="2:13" ht="18" customHeight="1">
      <c r="B477" s="166"/>
      <c r="C477" s="165"/>
      <c r="D477" s="165"/>
      <c r="E477" s="21"/>
      <c r="F477" s="21"/>
      <c r="G477" s="21"/>
      <c r="H477" s="21"/>
      <c r="I477" s="21"/>
      <c r="J477" s="21"/>
      <c r="K477" s="21"/>
      <c r="L477" s="21"/>
      <c r="M477" s="21"/>
    </row>
    <row r="478" spans="2:13" ht="18" customHeight="1">
      <c r="B478" s="166"/>
      <c r="C478" s="165"/>
      <c r="D478" s="165"/>
      <c r="E478" s="21"/>
      <c r="F478" s="21"/>
      <c r="G478" s="21"/>
      <c r="H478" s="21"/>
      <c r="I478" s="21"/>
      <c r="J478" s="21"/>
      <c r="K478" s="21"/>
      <c r="L478" s="21"/>
      <c r="M478" s="21"/>
    </row>
    <row r="479" spans="2:13" ht="18" customHeight="1">
      <c r="B479" s="166"/>
      <c r="C479" s="165"/>
      <c r="D479" s="165"/>
      <c r="E479" s="21"/>
      <c r="F479" s="21"/>
      <c r="G479" s="21"/>
      <c r="H479" s="21"/>
      <c r="I479" s="21"/>
      <c r="J479" s="21"/>
      <c r="K479" s="21"/>
      <c r="L479" s="21"/>
      <c r="M479" s="21"/>
    </row>
    <row r="480" spans="2:13" ht="18" customHeight="1">
      <c r="B480" s="166"/>
      <c r="C480" s="165"/>
      <c r="D480" s="165"/>
      <c r="E480" s="21"/>
      <c r="F480" s="21"/>
      <c r="G480" s="21"/>
      <c r="H480" s="21"/>
      <c r="I480" s="21"/>
      <c r="J480" s="21"/>
      <c r="K480" s="21"/>
      <c r="L480" s="21"/>
      <c r="M480" s="21"/>
    </row>
    <row r="481" spans="2:13" ht="18" customHeight="1">
      <c r="B481" s="166"/>
      <c r="C481" s="165"/>
      <c r="D481" s="165"/>
      <c r="E481" s="21"/>
      <c r="F481" s="21"/>
      <c r="G481" s="21"/>
      <c r="H481" s="21"/>
      <c r="I481" s="21"/>
      <c r="J481" s="21"/>
      <c r="K481" s="21"/>
      <c r="L481" s="21"/>
      <c r="M481" s="21"/>
    </row>
    <row r="482" spans="2:13" ht="18" customHeight="1">
      <c r="B482" s="166"/>
      <c r="C482" s="165"/>
      <c r="D482" s="165"/>
      <c r="E482" s="21"/>
      <c r="F482" s="21"/>
      <c r="G482" s="21"/>
      <c r="H482" s="21"/>
      <c r="I482" s="21"/>
      <c r="J482" s="21"/>
      <c r="K482" s="21"/>
      <c r="L482" s="21"/>
      <c r="M482" s="21"/>
    </row>
    <row r="483" spans="2:13" ht="18" customHeight="1">
      <c r="B483" s="166"/>
      <c r="C483" s="165"/>
      <c r="D483" s="165"/>
      <c r="E483" s="21"/>
      <c r="F483" s="21"/>
      <c r="G483" s="21"/>
      <c r="H483" s="21"/>
      <c r="I483" s="21"/>
      <c r="J483" s="21"/>
      <c r="K483" s="21"/>
      <c r="L483" s="21"/>
      <c r="M483" s="21"/>
    </row>
    <row r="484" spans="2:13" ht="18" customHeight="1">
      <c r="B484" s="166"/>
      <c r="C484" s="165"/>
      <c r="D484" s="165"/>
      <c r="E484" s="21"/>
      <c r="F484" s="21"/>
      <c r="G484" s="21"/>
      <c r="H484" s="21"/>
      <c r="I484" s="21"/>
      <c r="J484" s="21"/>
      <c r="K484" s="21"/>
      <c r="L484" s="21"/>
      <c r="M484" s="21"/>
    </row>
    <row r="485" spans="2:13" ht="18" customHeight="1">
      <c r="B485" s="166"/>
      <c r="C485" s="165"/>
      <c r="D485" s="165"/>
      <c r="E485" s="21"/>
      <c r="F485" s="21"/>
      <c r="G485" s="21"/>
      <c r="H485" s="21"/>
      <c r="I485" s="21"/>
      <c r="J485" s="21"/>
      <c r="K485" s="21"/>
      <c r="L485" s="21"/>
      <c r="M485" s="21"/>
    </row>
    <row r="486" spans="2:13" ht="18" customHeight="1">
      <c r="B486" s="166"/>
      <c r="C486" s="165"/>
      <c r="D486" s="165"/>
      <c r="E486" s="21"/>
      <c r="F486" s="21"/>
      <c r="G486" s="21"/>
      <c r="H486" s="21"/>
      <c r="I486" s="21"/>
      <c r="J486" s="21"/>
      <c r="K486" s="21"/>
      <c r="L486" s="21"/>
      <c r="M486" s="21"/>
    </row>
    <row r="487" spans="2:13" ht="18" customHeight="1">
      <c r="B487" s="166"/>
      <c r="C487" s="165"/>
      <c r="D487" s="165"/>
      <c r="E487" s="21"/>
      <c r="F487" s="21"/>
      <c r="G487" s="21"/>
      <c r="H487" s="21"/>
      <c r="I487" s="21"/>
      <c r="J487" s="21"/>
      <c r="K487" s="21"/>
      <c r="L487" s="21"/>
      <c r="M487" s="21"/>
    </row>
    <row r="488" spans="2:13" ht="18" customHeight="1">
      <c r="B488" s="166"/>
      <c r="C488" s="165"/>
      <c r="D488" s="165"/>
      <c r="E488" s="21"/>
      <c r="F488" s="21"/>
      <c r="G488" s="21"/>
      <c r="H488" s="21"/>
      <c r="I488" s="21"/>
      <c r="J488" s="21"/>
      <c r="K488" s="21"/>
      <c r="L488" s="21"/>
      <c r="M488" s="21"/>
    </row>
    <row r="489" spans="2:13" ht="18" customHeight="1">
      <c r="B489" s="166"/>
      <c r="C489" s="165"/>
      <c r="D489" s="165"/>
      <c r="E489" s="21"/>
      <c r="F489" s="21"/>
      <c r="G489" s="21"/>
      <c r="H489" s="21"/>
      <c r="I489" s="21"/>
      <c r="J489" s="21"/>
      <c r="K489" s="21"/>
      <c r="L489" s="21"/>
      <c r="M489" s="21"/>
    </row>
    <row r="490" spans="2:13" ht="18" customHeight="1">
      <c r="B490" s="166"/>
      <c r="C490" s="165"/>
      <c r="D490" s="165"/>
      <c r="E490" s="21"/>
      <c r="F490" s="21"/>
      <c r="G490" s="21"/>
      <c r="H490" s="21"/>
      <c r="I490" s="21"/>
      <c r="J490" s="21"/>
      <c r="K490" s="21"/>
      <c r="L490" s="21"/>
      <c r="M490" s="21"/>
    </row>
    <row r="491" spans="2:13" ht="18" customHeight="1">
      <c r="B491" s="166"/>
      <c r="C491" s="165"/>
      <c r="D491" s="165"/>
      <c r="E491" s="21"/>
      <c r="F491" s="21"/>
      <c r="G491" s="21"/>
      <c r="H491" s="21"/>
      <c r="I491" s="21"/>
      <c r="J491" s="21"/>
      <c r="K491" s="21"/>
      <c r="L491" s="21"/>
      <c r="M491" s="21"/>
    </row>
    <row r="492" spans="2:13" ht="18" customHeight="1">
      <c r="B492" s="166"/>
      <c r="C492" s="165"/>
      <c r="D492" s="165"/>
      <c r="E492" s="21"/>
      <c r="F492" s="21"/>
      <c r="G492" s="21"/>
      <c r="H492" s="21"/>
      <c r="I492" s="21"/>
      <c r="J492" s="21"/>
      <c r="K492" s="21"/>
      <c r="L492" s="21"/>
      <c r="M492" s="21"/>
    </row>
    <row r="493" spans="2:13" ht="18" customHeight="1">
      <c r="B493" s="166"/>
      <c r="C493" s="165"/>
      <c r="D493" s="165"/>
      <c r="E493" s="21"/>
      <c r="F493" s="21"/>
      <c r="G493" s="21"/>
      <c r="H493" s="21"/>
      <c r="I493" s="21"/>
      <c r="J493" s="21"/>
      <c r="K493" s="21"/>
      <c r="L493" s="21"/>
      <c r="M493" s="21"/>
    </row>
    <row r="494" spans="2:13" ht="18" customHeight="1">
      <c r="B494" s="166"/>
      <c r="C494" s="165"/>
      <c r="D494" s="165"/>
      <c r="E494" s="21"/>
      <c r="F494" s="21"/>
      <c r="G494" s="21"/>
      <c r="H494" s="21"/>
      <c r="I494" s="21"/>
      <c r="J494" s="21"/>
      <c r="K494" s="21"/>
      <c r="L494" s="21"/>
      <c r="M494" s="21"/>
    </row>
    <row r="495" spans="2:13" ht="18" customHeight="1">
      <c r="B495" s="166"/>
      <c r="C495" s="165"/>
      <c r="D495" s="165"/>
      <c r="E495" s="21"/>
      <c r="F495" s="21"/>
      <c r="G495" s="21"/>
      <c r="H495" s="21"/>
      <c r="I495" s="21"/>
      <c r="J495" s="21"/>
      <c r="K495" s="21"/>
      <c r="L495" s="21"/>
      <c r="M495" s="21"/>
    </row>
    <row r="496" spans="2:13" ht="18" customHeight="1">
      <c r="B496" s="166"/>
      <c r="C496" s="165"/>
      <c r="D496" s="165"/>
      <c r="E496" s="21"/>
      <c r="F496" s="21"/>
      <c r="G496" s="21"/>
      <c r="H496" s="21"/>
      <c r="I496" s="21"/>
      <c r="J496" s="21"/>
      <c r="K496" s="21"/>
      <c r="L496" s="21"/>
      <c r="M496" s="21"/>
    </row>
    <row r="497" spans="2:13" ht="18" customHeight="1">
      <c r="B497" s="166"/>
      <c r="C497" s="165"/>
      <c r="D497" s="165"/>
      <c r="E497" s="21"/>
      <c r="F497" s="21"/>
      <c r="G497" s="21"/>
      <c r="H497" s="21"/>
      <c r="I497" s="21"/>
      <c r="J497" s="21"/>
      <c r="K497" s="21"/>
      <c r="L497" s="21"/>
      <c r="M497" s="21"/>
    </row>
    <row r="498" spans="2:13" ht="18" customHeight="1">
      <c r="B498" s="166"/>
      <c r="C498" s="165"/>
      <c r="D498" s="165"/>
      <c r="E498" s="21"/>
      <c r="F498" s="21"/>
      <c r="G498" s="21"/>
      <c r="H498" s="21"/>
      <c r="I498" s="21"/>
      <c r="J498" s="21"/>
      <c r="K498" s="21"/>
      <c r="L498" s="21"/>
      <c r="M498" s="21"/>
    </row>
    <row r="499" spans="2:13" ht="18" customHeight="1">
      <c r="B499" s="166"/>
      <c r="C499" s="165"/>
      <c r="D499" s="165"/>
      <c r="E499" s="21"/>
      <c r="F499" s="21"/>
      <c r="G499" s="21"/>
      <c r="H499" s="21"/>
      <c r="I499" s="21"/>
      <c r="J499" s="21"/>
      <c r="K499" s="21"/>
      <c r="L499" s="21"/>
      <c r="M499" s="21"/>
    </row>
    <row r="500" spans="2:13" ht="18" customHeight="1">
      <c r="B500" s="166"/>
      <c r="C500" s="165"/>
      <c r="D500" s="165"/>
      <c r="E500" s="21"/>
      <c r="F500" s="21"/>
      <c r="G500" s="21"/>
      <c r="H500" s="21"/>
      <c r="I500" s="21"/>
      <c r="J500" s="21"/>
      <c r="K500" s="21"/>
      <c r="L500" s="21"/>
      <c r="M500" s="21"/>
    </row>
    <row r="501" spans="2:13" ht="18" customHeight="1">
      <c r="B501" s="166"/>
      <c r="C501" s="165"/>
      <c r="D501" s="165"/>
      <c r="E501" s="21"/>
      <c r="F501" s="21"/>
      <c r="G501" s="21"/>
      <c r="H501" s="21"/>
      <c r="I501" s="21"/>
      <c r="J501" s="21"/>
      <c r="K501" s="21"/>
      <c r="L501" s="21"/>
      <c r="M501" s="21"/>
    </row>
  </sheetData>
  <sheetProtection algorithmName="SHA-512" hashValue="9bwdYO4TcE0UizMcrqN48KPwAW99bfyZh5YhgXlrJ3CBFR86ogDY7pRnkiJY3mqkmX/b/AkX8m6/2h9yYOC5OA==" saltValue="TGD/hHXlj+KWx3f2AxbhRg==" spinCount="100000" sheet="1" objects="1" scenarios="1" selectLockedCells="1"/>
  <mergeCells count="1">
    <mergeCell ref="L3:M3"/>
  </mergeCells>
  <phoneticPr fontId="6"/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headerFooter>
    <oddFooter>&amp;C&amp;"Meiryo UI,標準"&amp;P&amp;R&amp;"Meiryo UI,標準"(C) MG'sコンサルティング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J3000"/>
  <sheetViews>
    <sheetView showGridLines="0" zoomScaleNormal="100" workbookViewId="0">
      <pane ySplit="3" topLeftCell="A4" activePane="bottomLeft" state="frozen"/>
      <selection activeCell="J8" sqref="J8"/>
      <selection pane="bottomLeft" activeCell="B4" sqref="B4"/>
    </sheetView>
  </sheetViews>
  <sheetFormatPr defaultColWidth="9" defaultRowHeight="13.2"/>
  <cols>
    <col min="1" max="1" width="2.33203125" style="37" customWidth="1"/>
    <col min="2" max="2" width="22.44140625" style="37" customWidth="1"/>
    <col min="3" max="3" width="27.77734375" style="37" customWidth="1"/>
    <col min="4" max="5" width="18.6640625" style="37" customWidth="1"/>
    <col min="6" max="6" width="10.109375" style="37" customWidth="1"/>
    <col min="7" max="7" width="18.6640625" style="37" customWidth="1"/>
    <col min="8" max="8" width="15.6640625" style="37" customWidth="1"/>
    <col min="9" max="9" width="11.6640625" style="37" customWidth="1"/>
    <col min="10" max="10" width="35" style="37" customWidth="1"/>
    <col min="11" max="16384" width="9" style="37"/>
  </cols>
  <sheetData>
    <row r="1" spans="2:10" ht="26.25" customHeight="1">
      <c r="B1" s="33" t="s">
        <v>33</v>
      </c>
      <c r="C1" s="34"/>
      <c r="D1" s="62" t="s">
        <v>11</v>
      </c>
      <c r="E1" s="36">
        <v>3000</v>
      </c>
      <c r="G1" s="36"/>
    </row>
    <row r="2" spans="2:10" ht="21.75" customHeight="1" thickBot="1">
      <c r="B2" s="63" t="str">
        <f>IF('1.製造原価明細'!$C$3="","",'1.製造原価明細'!$C$3)</f>
        <v>2020年度</v>
      </c>
      <c r="C2" s="64" t="s">
        <v>13</v>
      </c>
      <c r="D2" s="51">
        <f>SUM(D4:D3000)</f>
        <v>10766000</v>
      </c>
      <c r="E2" s="51">
        <f>SUM(E4:E3000)</f>
        <v>95360000</v>
      </c>
      <c r="G2" s="51">
        <f>SUM(G4:G3000)</f>
        <v>5763055.555555556</v>
      </c>
    </row>
    <row r="3" spans="2:10" ht="30" customHeight="1" thickBot="1">
      <c r="B3" s="65" t="s">
        <v>7</v>
      </c>
      <c r="C3" s="58" t="s">
        <v>8</v>
      </c>
      <c r="D3" s="59" t="s">
        <v>95</v>
      </c>
      <c r="E3" s="59" t="s">
        <v>100</v>
      </c>
      <c r="F3" s="59" t="s">
        <v>96</v>
      </c>
      <c r="G3" s="59" t="s">
        <v>60</v>
      </c>
      <c r="H3" s="76" t="s">
        <v>34</v>
      </c>
      <c r="I3" s="58" t="s">
        <v>28</v>
      </c>
    </row>
    <row r="4" spans="2:10" ht="18" customHeight="1">
      <c r="B4" s="167">
        <v>1001</v>
      </c>
      <c r="C4" s="168" t="s">
        <v>137</v>
      </c>
      <c r="D4" s="109">
        <v>2000000</v>
      </c>
      <c r="E4" s="110">
        <v>10000000</v>
      </c>
      <c r="F4" s="21">
        <v>10</v>
      </c>
      <c r="G4" s="56">
        <f>IF(OR(B4="",F4=0),0,E4/F4)</f>
        <v>1000000</v>
      </c>
      <c r="H4" s="17" t="s">
        <v>173</v>
      </c>
      <c r="I4" s="23">
        <v>15</v>
      </c>
      <c r="J4" s="176" t="str">
        <f>IF(AND(H4&lt;&gt;"",COUNTIF('3.工程情報'!$C$6:$C$501,H4)=0),"工程記号が3.工程情報に存在しません。","")</f>
        <v/>
      </c>
    </row>
    <row r="5" spans="2:10" ht="18" customHeight="1">
      <c r="B5" s="169">
        <v>1002</v>
      </c>
      <c r="C5" s="168" t="s">
        <v>138</v>
      </c>
      <c r="D5" s="109">
        <v>1800000</v>
      </c>
      <c r="E5" s="110">
        <v>18000000</v>
      </c>
      <c r="F5" s="21">
        <v>18</v>
      </c>
      <c r="G5" s="56">
        <f t="shared" ref="G5:G68" si="0">IF(OR(B5="",F5=0),0,E5/F5)</f>
        <v>1000000</v>
      </c>
      <c r="H5" s="17" t="s">
        <v>174</v>
      </c>
      <c r="I5" s="23">
        <v>20</v>
      </c>
      <c r="J5" s="176" t="str">
        <f>IF(AND(H5&lt;&gt;"",COUNTIF('3.工程情報'!$C$6:$C$501,H5)=0),"工程記号が3.工程情報に存在しません。","")</f>
        <v/>
      </c>
    </row>
    <row r="6" spans="2:10" ht="18" customHeight="1">
      <c r="B6" s="169">
        <v>1003</v>
      </c>
      <c r="C6" s="168" t="s">
        <v>139</v>
      </c>
      <c r="D6" s="109">
        <v>2200000</v>
      </c>
      <c r="E6" s="110">
        <v>22000000</v>
      </c>
      <c r="F6" s="21">
        <v>18</v>
      </c>
      <c r="G6" s="56">
        <f t="shared" si="0"/>
        <v>1222222.2222222222</v>
      </c>
      <c r="H6" s="17" t="s">
        <v>146</v>
      </c>
      <c r="I6" s="23">
        <v>35</v>
      </c>
      <c r="J6" s="176" t="str">
        <f>IF(AND(H6&lt;&gt;"",COUNTIF('3.工程情報'!$C$6:$C$501,H6)=0),"工程記号が3.工程情報に存在しません。","")</f>
        <v/>
      </c>
    </row>
    <row r="7" spans="2:10" ht="18" customHeight="1">
      <c r="B7" s="169">
        <v>1004</v>
      </c>
      <c r="C7" s="168" t="s">
        <v>140</v>
      </c>
      <c r="D7" s="109">
        <v>1500000</v>
      </c>
      <c r="E7" s="110">
        <v>15000000</v>
      </c>
      <c r="F7" s="21">
        <v>18</v>
      </c>
      <c r="G7" s="56">
        <f t="shared" si="0"/>
        <v>833333.33333333337</v>
      </c>
      <c r="H7" s="17" t="s">
        <v>147</v>
      </c>
      <c r="I7" s="21">
        <v>25</v>
      </c>
      <c r="J7" s="176" t="str">
        <f>IF(AND(H7&lt;&gt;"",COUNTIF('3.工程情報'!$C$6:$C$501,H7)=0),"工程記号が3.工程情報に存在しません。","")</f>
        <v/>
      </c>
    </row>
    <row r="8" spans="2:10" ht="18" customHeight="1">
      <c r="B8" s="169">
        <v>1005</v>
      </c>
      <c r="C8" s="168" t="s">
        <v>141</v>
      </c>
      <c r="D8" s="109">
        <v>1000000</v>
      </c>
      <c r="E8" s="110">
        <v>10000000</v>
      </c>
      <c r="F8" s="21">
        <v>18</v>
      </c>
      <c r="G8" s="56">
        <f t="shared" si="0"/>
        <v>555555.5555555555</v>
      </c>
      <c r="H8" s="17" t="s">
        <v>148</v>
      </c>
      <c r="I8" s="21">
        <v>20</v>
      </c>
      <c r="J8" s="176" t="str">
        <f>IF(AND(H8&lt;&gt;"",COUNTIF('3.工程情報'!$C$6:$C$501,H8)=0),"工程記号が3.工程情報に存在しません。","")</f>
        <v/>
      </c>
    </row>
    <row r="9" spans="2:10" ht="18" customHeight="1">
      <c r="B9" s="169">
        <v>1006</v>
      </c>
      <c r="C9" s="168" t="s">
        <v>142</v>
      </c>
      <c r="D9" s="109">
        <v>3000</v>
      </c>
      <c r="E9" s="110">
        <v>30000</v>
      </c>
      <c r="F9" s="21">
        <v>18</v>
      </c>
      <c r="G9" s="56">
        <f t="shared" si="0"/>
        <v>1666.6666666666667</v>
      </c>
      <c r="H9" s="17" t="s">
        <v>149</v>
      </c>
      <c r="I9" s="21">
        <v>1</v>
      </c>
      <c r="J9" s="176" t="str">
        <f>IF(AND(H9&lt;&gt;"",COUNTIF('3.工程情報'!$C$6:$C$501,H9)=0),"工程記号が3.工程情報に存在しません。","")</f>
        <v/>
      </c>
    </row>
    <row r="10" spans="2:10" ht="18" customHeight="1">
      <c r="B10" s="169">
        <v>1007</v>
      </c>
      <c r="C10" s="164" t="s">
        <v>143</v>
      </c>
      <c r="D10" s="109">
        <v>3000</v>
      </c>
      <c r="E10" s="110">
        <v>30000</v>
      </c>
      <c r="F10" s="21">
        <v>18</v>
      </c>
      <c r="G10" s="56">
        <f t="shared" si="0"/>
        <v>1666.6666666666667</v>
      </c>
      <c r="H10" s="17" t="s">
        <v>150</v>
      </c>
      <c r="I10" s="21">
        <v>1</v>
      </c>
      <c r="J10" s="176" t="str">
        <f>IF(AND(H10&lt;&gt;"",COUNTIF('3.工程情報'!$C$6:$C$501,H10)=0),"工程記号が3.工程情報に存在しません。","")</f>
        <v/>
      </c>
    </row>
    <row r="11" spans="2:10" ht="18" customHeight="1">
      <c r="B11" s="169">
        <v>1008</v>
      </c>
      <c r="C11" s="169" t="s">
        <v>151</v>
      </c>
      <c r="D11" s="109">
        <v>60000</v>
      </c>
      <c r="E11" s="110">
        <v>300000</v>
      </c>
      <c r="F11" s="21">
        <v>8</v>
      </c>
      <c r="G11" s="56">
        <f t="shared" si="0"/>
        <v>37500</v>
      </c>
      <c r="H11" s="17" t="s">
        <v>173</v>
      </c>
      <c r="I11" s="21">
        <v>10</v>
      </c>
      <c r="J11" s="176" t="str">
        <f>IF(AND(H11&lt;&gt;"",COUNTIF('3.工程情報'!$C$6:$C$501,H11)=0),"工程記号が3.工程情報に存在しません。","")</f>
        <v/>
      </c>
    </row>
    <row r="12" spans="2:10" ht="18" customHeight="1">
      <c r="B12" s="169">
        <v>2001</v>
      </c>
      <c r="C12" s="168" t="s">
        <v>166</v>
      </c>
      <c r="D12" s="109">
        <v>2200000</v>
      </c>
      <c r="E12" s="110">
        <v>20000000</v>
      </c>
      <c r="F12" s="21">
        <v>18</v>
      </c>
      <c r="G12" s="56">
        <f t="shared" si="0"/>
        <v>1111111.111111111</v>
      </c>
      <c r="H12" s="17" t="s">
        <v>176</v>
      </c>
      <c r="I12" s="21">
        <v>20</v>
      </c>
      <c r="J12" s="176" t="str">
        <f>IF(AND(H12&lt;&gt;"",COUNTIF('3.工程情報'!$C$6:$C$501,H12)=0),"工程記号が3.工程情報に存在しません。","")</f>
        <v/>
      </c>
    </row>
    <row r="13" spans="2:10" ht="18" customHeight="1">
      <c r="B13" s="169"/>
      <c r="C13" s="169"/>
      <c r="D13" s="109"/>
      <c r="E13" s="109"/>
      <c r="F13" s="21"/>
      <c r="G13" s="56">
        <f t="shared" si="0"/>
        <v>0</v>
      </c>
      <c r="H13" s="17"/>
      <c r="I13" s="21"/>
      <c r="J13" s="176" t="str">
        <f>IF(AND(H13&lt;&gt;"",COUNTIF('3.工程情報'!$C$6:$C$501,H13)=0),"工程記号が3.工程情報に存在しません。","")</f>
        <v/>
      </c>
    </row>
    <row r="14" spans="2:10" ht="18" customHeight="1">
      <c r="B14" s="169"/>
      <c r="C14" s="169"/>
      <c r="D14" s="109"/>
      <c r="E14" s="109"/>
      <c r="F14" s="21"/>
      <c r="G14" s="56">
        <f t="shared" si="0"/>
        <v>0</v>
      </c>
      <c r="H14" s="17"/>
      <c r="I14" s="21"/>
      <c r="J14" s="176" t="str">
        <f>IF(AND(H14&lt;&gt;"",COUNTIF('3.工程情報'!$C$6:$C$501,H14)=0),"工程記号が3.工程情報に存在しません。","")</f>
        <v/>
      </c>
    </row>
    <row r="15" spans="2:10" ht="18" customHeight="1">
      <c r="B15" s="169"/>
      <c r="C15" s="169"/>
      <c r="D15" s="109"/>
      <c r="E15" s="109"/>
      <c r="F15" s="21"/>
      <c r="G15" s="56">
        <f t="shared" si="0"/>
        <v>0</v>
      </c>
      <c r="H15" s="17"/>
      <c r="I15" s="21"/>
      <c r="J15" s="176" t="str">
        <f>IF(AND(H15&lt;&gt;"",COUNTIF('3.工程情報'!$C$6:$C$501,H15)=0),"工程記号が3.工程情報に存在しません。","")</f>
        <v/>
      </c>
    </row>
    <row r="16" spans="2:10" ht="18" customHeight="1">
      <c r="B16" s="169"/>
      <c r="C16" s="169"/>
      <c r="D16" s="109"/>
      <c r="E16" s="109"/>
      <c r="F16" s="21"/>
      <c r="G16" s="56">
        <f t="shared" si="0"/>
        <v>0</v>
      </c>
      <c r="H16" s="17"/>
      <c r="I16" s="21"/>
      <c r="J16" s="176" t="str">
        <f>IF(AND(H16&lt;&gt;"",COUNTIF('3.工程情報'!$C$6:$C$501,H16)=0),"工程記号が3.工程情報に存在しません。","")</f>
        <v/>
      </c>
    </row>
    <row r="17" spans="2:10" ht="18" customHeight="1">
      <c r="B17" s="169"/>
      <c r="C17" s="169"/>
      <c r="D17" s="109"/>
      <c r="E17" s="109"/>
      <c r="F17" s="21"/>
      <c r="G17" s="56">
        <f t="shared" si="0"/>
        <v>0</v>
      </c>
      <c r="H17" s="17"/>
      <c r="I17" s="21"/>
      <c r="J17" s="176" t="str">
        <f>IF(AND(H17&lt;&gt;"",COUNTIF('3.工程情報'!$C$6:$C$501,H17)=0),"工程記号が3.工程情報に存在しません。","")</f>
        <v/>
      </c>
    </row>
    <row r="18" spans="2:10" ht="18" customHeight="1">
      <c r="B18" s="169"/>
      <c r="C18" s="169"/>
      <c r="D18" s="109"/>
      <c r="E18" s="109"/>
      <c r="F18" s="21"/>
      <c r="G18" s="56">
        <f t="shared" si="0"/>
        <v>0</v>
      </c>
      <c r="H18" s="17"/>
      <c r="I18" s="21"/>
      <c r="J18" s="176" t="str">
        <f>IF(AND(H18&lt;&gt;"",COUNTIF('3.工程情報'!$C$6:$C$501,H18)=0),"工程記号が3.工程情報に存在しません。","")</f>
        <v/>
      </c>
    </row>
    <row r="19" spans="2:10" ht="18" customHeight="1">
      <c r="B19" s="169"/>
      <c r="C19" s="169"/>
      <c r="D19" s="111"/>
      <c r="E19" s="109"/>
      <c r="F19" s="22"/>
      <c r="G19" s="56">
        <f t="shared" si="0"/>
        <v>0</v>
      </c>
      <c r="H19" s="17"/>
      <c r="I19" s="21"/>
      <c r="J19" s="176" t="str">
        <f>IF(AND(H19&lt;&gt;"",COUNTIF('3.工程情報'!$C$6:$C$501,H19)=0),"工程記号が3.工程情報に存在しません。","")</f>
        <v/>
      </c>
    </row>
    <row r="20" spans="2:10" ht="18" customHeight="1">
      <c r="B20" s="169"/>
      <c r="C20" s="169"/>
      <c r="D20" s="111"/>
      <c r="E20" s="109"/>
      <c r="F20" s="22"/>
      <c r="G20" s="56">
        <f t="shared" si="0"/>
        <v>0</v>
      </c>
      <c r="H20" s="17"/>
      <c r="I20" s="21"/>
      <c r="J20" s="176" t="str">
        <f>IF(AND(H20&lt;&gt;"",COUNTIF('3.工程情報'!$C$6:$C$501,H20)=0),"工程記号が3.工程情報に存在しません。","")</f>
        <v/>
      </c>
    </row>
    <row r="21" spans="2:10" ht="18" customHeight="1">
      <c r="B21" s="169"/>
      <c r="C21" s="169"/>
      <c r="D21" s="111"/>
      <c r="E21" s="109"/>
      <c r="F21" s="22"/>
      <c r="G21" s="56">
        <f t="shared" si="0"/>
        <v>0</v>
      </c>
      <c r="H21" s="17"/>
      <c r="I21" s="21"/>
      <c r="J21" s="176" t="str">
        <f>IF(AND(H21&lt;&gt;"",COUNTIF('3.工程情報'!$C$6:$C$501,H21)=0),"工程記号が3.工程情報に存在しません。","")</f>
        <v/>
      </c>
    </row>
    <row r="22" spans="2:10" ht="18" customHeight="1">
      <c r="B22" s="169"/>
      <c r="C22" s="169"/>
      <c r="D22" s="111"/>
      <c r="E22" s="109"/>
      <c r="F22" s="22"/>
      <c r="G22" s="56">
        <f t="shared" si="0"/>
        <v>0</v>
      </c>
      <c r="H22" s="17"/>
      <c r="I22" s="21"/>
      <c r="J22" s="176" t="str">
        <f>IF(AND(H22&lt;&gt;"",COUNTIF('3.工程情報'!$C$6:$C$501,H22)=0),"工程記号が3.工程情報に存在しません。","")</f>
        <v/>
      </c>
    </row>
    <row r="23" spans="2:10" ht="18" customHeight="1">
      <c r="B23" s="169"/>
      <c r="C23" s="169"/>
      <c r="D23" s="111"/>
      <c r="E23" s="109"/>
      <c r="F23" s="22"/>
      <c r="G23" s="56">
        <f t="shared" si="0"/>
        <v>0</v>
      </c>
      <c r="H23" s="17"/>
      <c r="I23" s="21"/>
      <c r="J23" s="176" t="str">
        <f>IF(AND(H23&lt;&gt;"",COUNTIF('3.工程情報'!$C$6:$C$501,H23)=0),"工程記号が3.工程情報に存在しません。","")</f>
        <v/>
      </c>
    </row>
    <row r="24" spans="2:10" ht="18" customHeight="1">
      <c r="B24" s="169"/>
      <c r="C24" s="169"/>
      <c r="D24" s="111"/>
      <c r="E24" s="109"/>
      <c r="F24" s="22"/>
      <c r="G24" s="56">
        <f t="shared" si="0"/>
        <v>0</v>
      </c>
      <c r="H24" s="17"/>
      <c r="I24" s="21"/>
      <c r="J24" s="176" t="str">
        <f>IF(AND(H24&lt;&gt;"",COUNTIF('3.工程情報'!$C$6:$C$501,H24)=0),"工程記号が3.工程情報に存在しません。","")</f>
        <v/>
      </c>
    </row>
    <row r="25" spans="2:10" ht="18" customHeight="1">
      <c r="B25" s="169"/>
      <c r="C25" s="169"/>
      <c r="D25" s="111"/>
      <c r="E25" s="109"/>
      <c r="F25" s="22"/>
      <c r="G25" s="56">
        <f t="shared" si="0"/>
        <v>0</v>
      </c>
      <c r="H25" s="17"/>
      <c r="I25" s="21"/>
      <c r="J25" s="176" t="str">
        <f>IF(AND(H25&lt;&gt;"",COUNTIF('3.工程情報'!$C$6:$C$501,H25)=0),"工程記号が3.工程情報に存在しません。","")</f>
        <v/>
      </c>
    </row>
    <row r="26" spans="2:10" ht="18" customHeight="1">
      <c r="B26" s="169"/>
      <c r="C26" s="169"/>
      <c r="D26" s="111"/>
      <c r="E26" s="109"/>
      <c r="F26" s="22"/>
      <c r="G26" s="56">
        <f t="shared" si="0"/>
        <v>0</v>
      </c>
      <c r="H26" s="17"/>
      <c r="I26" s="21"/>
      <c r="J26" s="176" t="str">
        <f>IF(AND(H26&lt;&gt;"",COUNTIF('3.工程情報'!$C$6:$C$501,H26)=0),"工程記号が3.工程情報に存在しません。","")</f>
        <v/>
      </c>
    </row>
    <row r="27" spans="2:10" ht="18" customHeight="1">
      <c r="B27" s="169"/>
      <c r="C27" s="169"/>
      <c r="D27" s="111"/>
      <c r="E27" s="109"/>
      <c r="F27" s="22"/>
      <c r="G27" s="56">
        <f t="shared" si="0"/>
        <v>0</v>
      </c>
      <c r="H27" s="17"/>
      <c r="I27" s="21"/>
      <c r="J27" s="176" t="str">
        <f>IF(AND(H27&lt;&gt;"",COUNTIF('3.工程情報'!$C$6:$C$501,H27)=0),"工程記号が3.工程情報に存在しません。","")</f>
        <v/>
      </c>
    </row>
    <row r="28" spans="2:10" ht="18" customHeight="1">
      <c r="B28" s="169"/>
      <c r="C28" s="169"/>
      <c r="D28" s="111"/>
      <c r="E28" s="109"/>
      <c r="F28" s="22"/>
      <c r="G28" s="56">
        <f t="shared" si="0"/>
        <v>0</v>
      </c>
      <c r="H28" s="17"/>
      <c r="I28" s="21"/>
      <c r="J28" s="176" t="str">
        <f>IF(AND(H28&lt;&gt;"",COUNTIF('3.工程情報'!$C$6:$C$501,H28)=0),"工程記号が3.工程情報に存在しません。","")</f>
        <v/>
      </c>
    </row>
    <row r="29" spans="2:10" ht="18" customHeight="1">
      <c r="B29" s="169"/>
      <c r="C29" s="169"/>
      <c r="D29" s="111"/>
      <c r="E29" s="109"/>
      <c r="F29" s="22"/>
      <c r="G29" s="56">
        <f t="shared" si="0"/>
        <v>0</v>
      </c>
      <c r="H29" s="17"/>
      <c r="I29" s="21"/>
      <c r="J29" s="176" t="str">
        <f>IF(AND(H29&lt;&gt;"",COUNTIF('3.工程情報'!$C$6:$C$501,H29)=0),"工程記号が3.工程情報に存在しません。","")</f>
        <v/>
      </c>
    </row>
    <row r="30" spans="2:10" ht="18" customHeight="1">
      <c r="B30" s="169"/>
      <c r="C30" s="169"/>
      <c r="D30" s="111"/>
      <c r="E30" s="109"/>
      <c r="F30" s="22"/>
      <c r="G30" s="56">
        <f t="shared" si="0"/>
        <v>0</v>
      </c>
      <c r="H30" s="17"/>
      <c r="I30" s="21"/>
      <c r="J30" s="176" t="str">
        <f>IF(AND(H30&lt;&gt;"",COUNTIF('3.工程情報'!$C$6:$C$501,H30)=0),"工程記号が3.工程情報に存在しません。","")</f>
        <v/>
      </c>
    </row>
    <row r="31" spans="2:10" ht="18" customHeight="1">
      <c r="B31" s="169"/>
      <c r="C31" s="169"/>
      <c r="D31" s="111"/>
      <c r="E31" s="109"/>
      <c r="F31" s="22"/>
      <c r="G31" s="56">
        <f t="shared" si="0"/>
        <v>0</v>
      </c>
      <c r="H31" s="17"/>
      <c r="I31" s="21"/>
      <c r="J31" s="176" t="str">
        <f>IF(AND(H31&lt;&gt;"",COUNTIF('3.工程情報'!$C$6:$C$501,H31)=0),"工程記号が3.工程情報に存在しません。","")</f>
        <v/>
      </c>
    </row>
    <row r="32" spans="2:10" ht="18" customHeight="1">
      <c r="B32" s="169"/>
      <c r="C32" s="169"/>
      <c r="D32" s="111"/>
      <c r="E32" s="109"/>
      <c r="F32" s="22"/>
      <c r="G32" s="56">
        <f t="shared" si="0"/>
        <v>0</v>
      </c>
      <c r="H32" s="17"/>
      <c r="I32" s="21"/>
      <c r="J32" s="176" t="str">
        <f>IF(AND(H32&lt;&gt;"",COUNTIF('3.工程情報'!$C$6:$C$501,H32)=0),"工程記号が3.工程情報に存在しません。","")</f>
        <v/>
      </c>
    </row>
    <row r="33" spans="2:10" ht="18" customHeight="1">
      <c r="B33" s="169"/>
      <c r="C33" s="169"/>
      <c r="D33" s="111"/>
      <c r="E33" s="109"/>
      <c r="F33" s="22"/>
      <c r="G33" s="56">
        <f t="shared" si="0"/>
        <v>0</v>
      </c>
      <c r="H33" s="17"/>
      <c r="I33" s="21"/>
      <c r="J33" s="176" t="str">
        <f>IF(AND(H33&lt;&gt;"",COUNTIF('3.工程情報'!$C$6:$C$501,H33)=0),"工程記号が3.工程情報に存在しません。","")</f>
        <v/>
      </c>
    </row>
    <row r="34" spans="2:10" ht="18" customHeight="1">
      <c r="B34" s="169"/>
      <c r="C34" s="169"/>
      <c r="D34" s="111"/>
      <c r="E34" s="109"/>
      <c r="F34" s="22"/>
      <c r="G34" s="56">
        <f t="shared" si="0"/>
        <v>0</v>
      </c>
      <c r="H34" s="17"/>
      <c r="I34" s="21"/>
      <c r="J34" s="176" t="str">
        <f>IF(AND(H34&lt;&gt;"",COUNTIF('3.工程情報'!$C$6:$C$501,H34)=0),"工程記号が3.工程情報に存在しません。","")</f>
        <v/>
      </c>
    </row>
    <row r="35" spans="2:10" ht="18" customHeight="1">
      <c r="B35" s="169"/>
      <c r="C35" s="169"/>
      <c r="D35" s="111"/>
      <c r="E35" s="109"/>
      <c r="F35" s="22"/>
      <c r="G35" s="56">
        <f t="shared" si="0"/>
        <v>0</v>
      </c>
      <c r="H35" s="17"/>
      <c r="I35" s="21"/>
      <c r="J35" s="176" t="str">
        <f>IF(AND(H35&lt;&gt;"",COUNTIF('3.工程情報'!$C$6:$C$501,H35)=0),"工程記号が3.工程情報に存在しません。","")</f>
        <v/>
      </c>
    </row>
    <row r="36" spans="2:10" ht="18" customHeight="1">
      <c r="B36" s="169"/>
      <c r="C36" s="169"/>
      <c r="D36" s="111"/>
      <c r="E36" s="109"/>
      <c r="F36" s="22"/>
      <c r="G36" s="56">
        <f t="shared" si="0"/>
        <v>0</v>
      </c>
      <c r="H36" s="17"/>
      <c r="I36" s="21"/>
      <c r="J36" s="176" t="str">
        <f>IF(AND(H36&lt;&gt;"",COUNTIF('3.工程情報'!$C$6:$C$501,H36)=0),"工程記号が3.工程情報に存在しません。","")</f>
        <v/>
      </c>
    </row>
    <row r="37" spans="2:10" ht="18" customHeight="1">
      <c r="B37" s="169"/>
      <c r="C37" s="169"/>
      <c r="D37" s="111"/>
      <c r="E37" s="109"/>
      <c r="F37" s="22"/>
      <c r="G37" s="56">
        <f t="shared" si="0"/>
        <v>0</v>
      </c>
      <c r="H37" s="17"/>
      <c r="I37" s="21"/>
      <c r="J37" s="176" t="str">
        <f>IF(AND(H37&lt;&gt;"",COUNTIF('3.工程情報'!$C$6:$C$501,H37)=0),"工程記号が3.工程情報に存在しません。","")</f>
        <v/>
      </c>
    </row>
    <row r="38" spans="2:10" ht="18" customHeight="1">
      <c r="B38" s="169"/>
      <c r="C38" s="169"/>
      <c r="D38" s="111"/>
      <c r="E38" s="109"/>
      <c r="F38" s="22"/>
      <c r="G38" s="56">
        <f t="shared" si="0"/>
        <v>0</v>
      </c>
      <c r="H38" s="17"/>
      <c r="I38" s="21"/>
      <c r="J38" s="176" t="str">
        <f>IF(AND(H38&lt;&gt;"",COUNTIF('3.工程情報'!$C$6:$C$501,H38)=0),"工程記号が3.工程情報に存在しません。","")</f>
        <v/>
      </c>
    </row>
    <row r="39" spans="2:10" ht="18" customHeight="1">
      <c r="B39" s="169"/>
      <c r="C39" s="169"/>
      <c r="D39" s="111"/>
      <c r="E39" s="109"/>
      <c r="F39" s="22"/>
      <c r="G39" s="56">
        <f t="shared" si="0"/>
        <v>0</v>
      </c>
      <c r="H39" s="17"/>
      <c r="I39" s="21"/>
      <c r="J39" s="176" t="str">
        <f>IF(AND(H39&lt;&gt;"",COUNTIF('3.工程情報'!$C$6:$C$501,H39)=0),"工程記号が3.工程情報に存在しません。","")</f>
        <v/>
      </c>
    </row>
    <row r="40" spans="2:10" ht="18" customHeight="1">
      <c r="B40" s="169"/>
      <c r="C40" s="169"/>
      <c r="D40" s="111"/>
      <c r="E40" s="109"/>
      <c r="F40" s="22"/>
      <c r="G40" s="56">
        <f t="shared" si="0"/>
        <v>0</v>
      </c>
      <c r="H40" s="17"/>
      <c r="I40" s="21"/>
      <c r="J40" s="176" t="str">
        <f>IF(AND(H40&lt;&gt;"",COUNTIF('3.工程情報'!$C$6:$C$501,H40)=0),"工程記号が3.工程情報に存在しません。","")</f>
        <v/>
      </c>
    </row>
    <row r="41" spans="2:10" ht="18" customHeight="1">
      <c r="B41" s="169"/>
      <c r="C41" s="169"/>
      <c r="D41" s="111"/>
      <c r="E41" s="109"/>
      <c r="F41" s="22"/>
      <c r="G41" s="56">
        <f t="shared" si="0"/>
        <v>0</v>
      </c>
      <c r="H41" s="17"/>
      <c r="I41" s="21"/>
      <c r="J41" s="176" t="str">
        <f>IF(AND(H41&lt;&gt;"",COUNTIF('3.工程情報'!$C$6:$C$501,H41)=0),"工程記号が3.工程情報に存在しません。","")</f>
        <v/>
      </c>
    </row>
    <row r="42" spans="2:10" ht="18" customHeight="1">
      <c r="B42" s="169"/>
      <c r="C42" s="169"/>
      <c r="D42" s="111"/>
      <c r="E42" s="109"/>
      <c r="F42" s="22"/>
      <c r="G42" s="56">
        <f t="shared" si="0"/>
        <v>0</v>
      </c>
      <c r="H42" s="17"/>
      <c r="I42" s="21"/>
      <c r="J42" s="176" t="str">
        <f>IF(AND(H42&lt;&gt;"",COUNTIF('3.工程情報'!$C$6:$C$501,H42)=0),"工程記号が3.工程情報に存在しません。","")</f>
        <v/>
      </c>
    </row>
    <row r="43" spans="2:10" ht="18" customHeight="1">
      <c r="B43" s="169"/>
      <c r="C43" s="169"/>
      <c r="D43" s="111"/>
      <c r="E43" s="109"/>
      <c r="F43" s="22"/>
      <c r="G43" s="56">
        <f t="shared" si="0"/>
        <v>0</v>
      </c>
      <c r="H43" s="17"/>
      <c r="I43" s="21"/>
      <c r="J43" s="176" t="str">
        <f>IF(AND(H43&lt;&gt;"",COUNTIF('3.工程情報'!$C$6:$C$501,H43)=0),"工程記号が3.工程情報に存在しません。","")</f>
        <v/>
      </c>
    </row>
    <row r="44" spans="2:10" ht="18" customHeight="1">
      <c r="B44" s="169"/>
      <c r="C44" s="169"/>
      <c r="D44" s="111"/>
      <c r="E44" s="109"/>
      <c r="F44" s="22"/>
      <c r="G44" s="56">
        <f t="shared" si="0"/>
        <v>0</v>
      </c>
      <c r="H44" s="17"/>
      <c r="I44" s="21"/>
      <c r="J44" s="176" t="str">
        <f>IF(AND(H44&lt;&gt;"",COUNTIF('3.工程情報'!$C$6:$C$501,H44)=0),"工程記号が3.工程情報に存在しません。","")</f>
        <v/>
      </c>
    </row>
    <row r="45" spans="2:10" ht="18" customHeight="1">
      <c r="B45" s="169"/>
      <c r="C45" s="169"/>
      <c r="D45" s="111"/>
      <c r="E45" s="109"/>
      <c r="F45" s="22"/>
      <c r="G45" s="56">
        <f t="shared" si="0"/>
        <v>0</v>
      </c>
      <c r="H45" s="17"/>
      <c r="I45" s="21"/>
      <c r="J45" s="176" t="str">
        <f>IF(AND(H45&lt;&gt;"",COUNTIF('3.工程情報'!$C$6:$C$501,H45)=0),"工程記号が3.工程情報に存在しません。","")</f>
        <v/>
      </c>
    </row>
    <row r="46" spans="2:10" ht="18" customHeight="1">
      <c r="B46" s="169"/>
      <c r="C46" s="169"/>
      <c r="D46" s="111"/>
      <c r="E46" s="109"/>
      <c r="F46" s="22"/>
      <c r="G46" s="56">
        <f t="shared" si="0"/>
        <v>0</v>
      </c>
      <c r="H46" s="17"/>
      <c r="I46" s="21"/>
      <c r="J46" s="176" t="str">
        <f>IF(AND(H46&lt;&gt;"",COUNTIF('3.工程情報'!$C$6:$C$501,H46)=0),"工程記号が3.工程情報に存在しません。","")</f>
        <v/>
      </c>
    </row>
    <row r="47" spans="2:10" ht="18" customHeight="1">
      <c r="B47" s="169"/>
      <c r="C47" s="169"/>
      <c r="D47" s="111"/>
      <c r="E47" s="109"/>
      <c r="F47" s="22"/>
      <c r="G47" s="56">
        <f t="shared" si="0"/>
        <v>0</v>
      </c>
      <c r="H47" s="17"/>
      <c r="I47" s="21"/>
      <c r="J47" s="176" t="str">
        <f>IF(AND(H47&lt;&gt;"",COUNTIF('3.工程情報'!$C$6:$C$501,H47)=0),"工程記号が3.工程情報に存在しません。","")</f>
        <v/>
      </c>
    </row>
    <row r="48" spans="2:10" ht="18" customHeight="1">
      <c r="B48" s="169"/>
      <c r="C48" s="169"/>
      <c r="D48" s="111"/>
      <c r="E48" s="109"/>
      <c r="F48" s="22"/>
      <c r="G48" s="56">
        <f t="shared" si="0"/>
        <v>0</v>
      </c>
      <c r="H48" s="17"/>
      <c r="I48" s="21"/>
      <c r="J48" s="176" t="str">
        <f>IF(AND(H48&lt;&gt;"",COUNTIF('3.工程情報'!$C$6:$C$501,H48)=0),"工程記号が3.工程情報に存在しません。","")</f>
        <v/>
      </c>
    </row>
    <row r="49" spans="2:10" ht="18" customHeight="1">
      <c r="B49" s="169"/>
      <c r="C49" s="169"/>
      <c r="D49" s="111"/>
      <c r="E49" s="109"/>
      <c r="F49" s="22"/>
      <c r="G49" s="56">
        <f t="shared" si="0"/>
        <v>0</v>
      </c>
      <c r="H49" s="17"/>
      <c r="I49" s="21"/>
      <c r="J49" s="176" t="str">
        <f>IF(AND(H49&lt;&gt;"",COUNTIF('3.工程情報'!$C$6:$C$501,H49)=0),"工程記号が3.工程情報に存在しません。","")</f>
        <v/>
      </c>
    </row>
    <row r="50" spans="2:10" ht="18" customHeight="1">
      <c r="B50" s="169"/>
      <c r="C50" s="169"/>
      <c r="D50" s="111"/>
      <c r="E50" s="109"/>
      <c r="F50" s="22"/>
      <c r="G50" s="56">
        <f t="shared" si="0"/>
        <v>0</v>
      </c>
      <c r="H50" s="17"/>
      <c r="I50" s="21"/>
      <c r="J50" s="176" t="str">
        <f>IF(AND(H50&lt;&gt;"",COUNTIF('3.工程情報'!$C$6:$C$501,H50)=0),"工程記号が3.工程情報に存在しません。","")</f>
        <v/>
      </c>
    </row>
    <row r="51" spans="2:10" ht="18" customHeight="1">
      <c r="B51" s="169"/>
      <c r="C51" s="169"/>
      <c r="D51" s="111"/>
      <c r="E51" s="109"/>
      <c r="F51" s="22"/>
      <c r="G51" s="56">
        <f t="shared" si="0"/>
        <v>0</v>
      </c>
      <c r="H51" s="17"/>
      <c r="I51" s="21"/>
      <c r="J51" s="176" t="str">
        <f>IF(AND(H51&lt;&gt;"",COUNTIF('3.工程情報'!$C$6:$C$501,H51)=0),"工程記号が3.工程情報に存在しません。","")</f>
        <v/>
      </c>
    </row>
    <row r="52" spans="2:10" ht="18" customHeight="1">
      <c r="B52" s="169"/>
      <c r="C52" s="169"/>
      <c r="D52" s="111"/>
      <c r="E52" s="109"/>
      <c r="F52" s="22"/>
      <c r="G52" s="56">
        <f t="shared" si="0"/>
        <v>0</v>
      </c>
      <c r="H52" s="17"/>
      <c r="I52" s="21"/>
      <c r="J52" s="176" t="str">
        <f>IF(AND(H52&lt;&gt;"",COUNTIF('3.工程情報'!$C$6:$C$501,H52)=0),"工程記号が3.工程情報に存在しません。","")</f>
        <v/>
      </c>
    </row>
    <row r="53" spans="2:10" ht="18" customHeight="1">
      <c r="B53" s="169"/>
      <c r="C53" s="169"/>
      <c r="D53" s="111"/>
      <c r="E53" s="109"/>
      <c r="F53" s="22"/>
      <c r="G53" s="56">
        <f t="shared" si="0"/>
        <v>0</v>
      </c>
      <c r="H53" s="17"/>
      <c r="I53" s="21"/>
      <c r="J53" s="176" t="str">
        <f>IF(AND(H53&lt;&gt;"",COUNTIF('3.工程情報'!$C$6:$C$501,H53)=0),"工程記号が3.工程情報に存在しません。","")</f>
        <v/>
      </c>
    </row>
    <row r="54" spans="2:10" ht="18" customHeight="1">
      <c r="B54" s="169"/>
      <c r="C54" s="169"/>
      <c r="D54" s="111"/>
      <c r="E54" s="109"/>
      <c r="F54" s="22"/>
      <c r="G54" s="56">
        <f t="shared" si="0"/>
        <v>0</v>
      </c>
      <c r="H54" s="17"/>
      <c r="I54" s="21"/>
      <c r="J54" s="176" t="str">
        <f>IF(AND(H54&lt;&gt;"",COUNTIF('3.工程情報'!$C$6:$C$501,H54)=0),"工程記号が3.工程情報に存在しません。","")</f>
        <v/>
      </c>
    </row>
    <row r="55" spans="2:10" ht="18" customHeight="1">
      <c r="B55" s="169"/>
      <c r="C55" s="169"/>
      <c r="D55" s="111"/>
      <c r="E55" s="109"/>
      <c r="F55" s="22"/>
      <c r="G55" s="56">
        <f t="shared" si="0"/>
        <v>0</v>
      </c>
      <c r="H55" s="17"/>
      <c r="I55" s="21"/>
      <c r="J55" s="176" t="str">
        <f>IF(AND(H55&lt;&gt;"",COUNTIF('3.工程情報'!$C$6:$C$501,H55)=0),"工程記号が3.工程情報に存在しません。","")</f>
        <v/>
      </c>
    </row>
    <row r="56" spans="2:10" ht="18" customHeight="1">
      <c r="B56" s="169"/>
      <c r="C56" s="169"/>
      <c r="D56" s="111"/>
      <c r="E56" s="109"/>
      <c r="F56" s="22"/>
      <c r="G56" s="56">
        <f t="shared" si="0"/>
        <v>0</v>
      </c>
      <c r="H56" s="17"/>
      <c r="I56" s="21"/>
      <c r="J56" s="176" t="str">
        <f>IF(AND(H56&lt;&gt;"",COUNTIF('3.工程情報'!$C$6:$C$501,H56)=0),"工程記号が3.工程情報に存在しません。","")</f>
        <v/>
      </c>
    </row>
    <row r="57" spans="2:10" ht="18" customHeight="1">
      <c r="B57" s="169"/>
      <c r="C57" s="169"/>
      <c r="D57" s="111"/>
      <c r="E57" s="109"/>
      <c r="F57" s="22"/>
      <c r="G57" s="56">
        <f t="shared" si="0"/>
        <v>0</v>
      </c>
      <c r="H57" s="17"/>
      <c r="I57" s="21"/>
      <c r="J57" s="176" t="str">
        <f>IF(AND(H57&lt;&gt;"",COUNTIF('3.工程情報'!$C$6:$C$501,H57)=0),"工程記号が3.工程情報に存在しません。","")</f>
        <v/>
      </c>
    </row>
    <row r="58" spans="2:10" ht="18" customHeight="1">
      <c r="B58" s="169"/>
      <c r="C58" s="169"/>
      <c r="D58" s="111"/>
      <c r="E58" s="109"/>
      <c r="F58" s="22"/>
      <c r="G58" s="56">
        <f t="shared" si="0"/>
        <v>0</v>
      </c>
      <c r="H58" s="17"/>
      <c r="I58" s="21"/>
      <c r="J58" s="176" t="str">
        <f>IF(AND(H58&lt;&gt;"",COUNTIF('3.工程情報'!$C$6:$C$501,H58)=0),"工程記号が3.工程情報に存在しません。","")</f>
        <v/>
      </c>
    </row>
    <row r="59" spans="2:10" ht="18" customHeight="1">
      <c r="B59" s="169"/>
      <c r="C59" s="169"/>
      <c r="D59" s="111"/>
      <c r="E59" s="109"/>
      <c r="F59" s="22"/>
      <c r="G59" s="56">
        <f t="shared" si="0"/>
        <v>0</v>
      </c>
      <c r="H59" s="17"/>
      <c r="I59" s="21"/>
      <c r="J59" s="176" t="str">
        <f>IF(AND(H59&lt;&gt;"",COUNTIF('3.工程情報'!$C$6:$C$501,H59)=0),"工程記号が3.工程情報に存在しません。","")</f>
        <v/>
      </c>
    </row>
    <row r="60" spans="2:10" ht="18" customHeight="1">
      <c r="B60" s="169"/>
      <c r="C60" s="169"/>
      <c r="D60" s="111"/>
      <c r="E60" s="109"/>
      <c r="F60" s="22"/>
      <c r="G60" s="56">
        <f t="shared" si="0"/>
        <v>0</v>
      </c>
      <c r="H60" s="17"/>
      <c r="I60" s="21"/>
      <c r="J60" s="176" t="str">
        <f>IF(AND(H60&lt;&gt;"",COUNTIF('3.工程情報'!$C$6:$C$501,H60)=0),"工程記号が3.工程情報に存在しません。","")</f>
        <v/>
      </c>
    </row>
    <row r="61" spans="2:10" ht="18" customHeight="1">
      <c r="B61" s="169"/>
      <c r="C61" s="169"/>
      <c r="D61" s="111"/>
      <c r="E61" s="109"/>
      <c r="F61" s="22"/>
      <c r="G61" s="56">
        <f t="shared" si="0"/>
        <v>0</v>
      </c>
      <c r="H61" s="17"/>
      <c r="I61" s="21"/>
      <c r="J61" s="176" t="str">
        <f>IF(AND(H61&lt;&gt;"",COUNTIF('3.工程情報'!$C$6:$C$501,H61)=0),"工程記号が3.工程情報に存在しません。","")</f>
        <v/>
      </c>
    </row>
    <row r="62" spans="2:10" ht="18" customHeight="1">
      <c r="B62" s="169"/>
      <c r="C62" s="169"/>
      <c r="D62" s="111"/>
      <c r="E62" s="109"/>
      <c r="F62" s="22"/>
      <c r="G62" s="56">
        <f t="shared" si="0"/>
        <v>0</v>
      </c>
      <c r="H62" s="17"/>
      <c r="I62" s="21"/>
      <c r="J62" s="176" t="str">
        <f>IF(AND(H62&lt;&gt;"",COUNTIF('3.工程情報'!$C$6:$C$501,H62)=0),"工程記号が3.工程情報に存在しません。","")</f>
        <v/>
      </c>
    </row>
    <row r="63" spans="2:10" ht="18" customHeight="1">
      <c r="B63" s="169"/>
      <c r="C63" s="169"/>
      <c r="D63" s="111"/>
      <c r="E63" s="109"/>
      <c r="F63" s="22"/>
      <c r="G63" s="56">
        <f t="shared" si="0"/>
        <v>0</v>
      </c>
      <c r="H63" s="17"/>
      <c r="I63" s="21"/>
      <c r="J63" s="176" t="str">
        <f>IF(AND(H63&lt;&gt;"",COUNTIF('3.工程情報'!$C$6:$C$501,H63)=0),"工程記号が3.工程情報に存在しません。","")</f>
        <v/>
      </c>
    </row>
    <row r="64" spans="2:10" ht="18" customHeight="1">
      <c r="B64" s="169"/>
      <c r="C64" s="169"/>
      <c r="D64" s="111"/>
      <c r="E64" s="109"/>
      <c r="F64" s="22"/>
      <c r="G64" s="56">
        <f t="shared" si="0"/>
        <v>0</v>
      </c>
      <c r="H64" s="17"/>
      <c r="I64" s="21"/>
      <c r="J64" s="176" t="str">
        <f>IF(AND(H64&lt;&gt;"",COUNTIF('3.工程情報'!$C$6:$C$501,H64)=0),"工程記号が3.工程情報に存在しません。","")</f>
        <v/>
      </c>
    </row>
    <row r="65" spans="2:10" ht="18" customHeight="1">
      <c r="B65" s="169"/>
      <c r="C65" s="169"/>
      <c r="D65" s="111"/>
      <c r="E65" s="109"/>
      <c r="F65" s="22"/>
      <c r="G65" s="56">
        <f t="shared" si="0"/>
        <v>0</v>
      </c>
      <c r="H65" s="17"/>
      <c r="I65" s="21"/>
      <c r="J65" s="176" t="str">
        <f>IF(AND(H65&lt;&gt;"",COUNTIF('3.工程情報'!$C$6:$C$501,H65)=0),"工程記号が3.工程情報に存在しません。","")</f>
        <v/>
      </c>
    </row>
    <row r="66" spans="2:10" ht="18" customHeight="1">
      <c r="B66" s="169"/>
      <c r="C66" s="169"/>
      <c r="D66" s="111"/>
      <c r="E66" s="109"/>
      <c r="F66" s="22"/>
      <c r="G66" s="56">
        <f t="shared" si="0"/>
        <v>0</v>
      </c>
      <c r="H66" s="17"/>
      <c r="I66" s="21"/>
      <c r="J66" s="176" t="str">
        <f>IF(AND(H66&lt;&gt;"",COUNTIF('3.工程情報'!$C$6:$C$501,H66)=0),"工程記号が3.工程情報に存在しません。","")</f>
        <v/>
      </c>
    </row>
    <row r="67" spans="2:10" ht="18" customHeight="1">
      <c r="B67" s="169"/>
      <c r="C67" s="169"/>
      <c r="D67" s="111"/>
      <c r="E67" s="109"/>
      <c r="F67" s="22"/>
      <c r="G67" s="56">
        <f t="shared" si="0"/>
        <v>0</v>
      </c>
      <c r="H67" s="17"/>
      <c r="I67" s="21"/>
      <c r="J67" s="176" t="str">
        <f>IF(AND(H67&lt;&gt;"",COUNTIF('3.工程情報'!$C$6:$C$501,H67)=0),"工程記号が3.工程情報に存在しません。","")</f>
        <v/>
      </c>
    </row>
    <row r="68" spans="2:10" ht="18" customHeight="1">
      <c r="B68" s="169"/>
      <c r="C68" s="169"/>
      <c r="D68" s="111"/>
      <c r="E68" s="109"/>
      <c r="F68" s="22"/>
      <c r="G68" s="56">
        <f t="shared" si="0"/>
        <v>0</v>
      </c>
      <c r="H68" s="17"/>
      <c r="I68" s="21"/>
      <c r="J68" s="176" t="str">
        <f>IF(AND(H68&lt;&gt;"",COUNTIF('3.工程情報'!$C$6:$C$501,H68)=0),"工程記号が3.工程情報に存在しません。","")</f>
        <v/>
      </c>
    </row>
    <row r="69" spans="2:10" ht="18" customHeight="1">
      <c r="B69" s="169"/>
      <c r="C69" s="169"/>
      <c r="D69" s="111"/>
      <c r="E69" s="109"/>
      <c r="F69" s="22"/>
      <c r="G69" s="56">
        <f t="shared" ref="G69:G132" si="1">IF(OR(B69="",F69=0),0,E69/F69)</f>
        <v>0</v>
      </c>
      <c r="H69" s="17"/>
      <c r="I69" s="21"/>
      <c r="J69" s="176" t="str">
        <f>IF(AND(H69&lt;&gt;"",COUNTIF('3.工程情報'!$C$6:$C$501,H69)=0),"工程記号が3.工程情報に存在しません。","")</f>
        <v/>
      </c>
    </row>
    <row r="70" spans="2:10" ht="18" customHeight="1">
      <c r="B70" s="169"/>
      <c r="C70" s="169"/>
      <c r="D70" s="111"/>
      <c r="E70" s="109"/>
      <c r="F70" s="22"/>
      <c r="G70" s="56">
        <f t="shared" si="1"/>
        <v>0</v>
      </c>
      <c r="H70" s="17"/>
      <c r="I70" s="21"/>
      <c r="J70" s="176" t="str">
        <f>IF(AND(H70&lt;&gt;"",COUNTIF('3.工程情報'!$C$6:$C$501,H70)=0),"工程記号が3.工程情報に存在しません。","")</f>
        <v/>
      </c>
    </row>
    <row r="71" spans="2:10" ht="18" customHeight="1">
      <c r="B71" s="169"/>
      <c r="C71" s="169"/>
      <c r="D71" s="111"/>
      <c r="E71" s="109"/>
      <c r="F71" s="22"/>
      <c r="G71" s="56">
        <f t="shared" si="1"/>
        <v>0</v>
      </c>
      <c r="H71" s="17"/>
      <c r="I71" s="21"/>
      <c r="J71" s="176" t="str">
        <f>IF(AND(H71&lt;&gt;"",COUNTIF('3.工程情報'!$C$6:$C$501,H71)=0),"工程記号が3.工程情報に存在しません。","")</f>
        <v/>
      </c>
    </row>
    <row r="72" spans="2:10" ht="18" customHeight="1">
      <c r="B72" s="169"/>
      <c r="C72" s="169"/>
      <c r="D72" s="111"/>
      <c r="E72" s="109"/>
      <c r="F72" s="22"/>
      <c r="G72" s="56">
        <f t="shared" si="1"/>
        <v>0</v>
      </c>
      <c r="H72" s="17"/>
      <c r="I72" s="21"/>
      <c r="J72" s="176" t="str">
        <f>IF(AND(H72&lt;&gt;"",COUNTIF('3.工程情報'!$C$6:$C$501,H72)=0),"工程記号が3.工程情報に存在しません。","")</f>
        <v/>
      </c>
    </row>
    <row r="73" spans="2:10" ht="18" customHeight="1">
      <c r="B73" s="169"/>
      <c r="C73" s="169"/>
      <c r="D73" s="111"/>
      <c r="E73" s="109"/>
      <c r="F73" s="22"/>
      <c r="G73" s="56">
        <f t="shared" si="1"/>
        <v>0</v>
      </c>
      <c r="H73" s="17"/>
      <c r="I73" s="21"/>
      <c r="J73" s="176" t="str">
        <f>IF(AND(H73&lt;&gt;"",COUNTIF('3.工程情報'!$C$6:$C$501,H73)=0),"工程記号が3.工程情報に存在しません。","")</f>
        <v/>
      </c>
    </row>
    <row r="74" spans="2:10" ht="18" customHeight="1">
      <c r="B74" s="169"/>
      <c r="C74" s="169"/>
      <c r="D74" s="111"/>
      <c r="E74" s="109"/>
      <c r="F74" s="22"/>
      <c r="G74" s="56">
        <f t="shared" si="1"/>
        <v>0</v>
      </c>
      <c r="H74" s="17"/>
      <c r="I74" s="21"/>
      <c r="J74" s="176" t="str">
        <f>IF(AND(H74&lt;&gt;"",COUNTIF('3.工程情報'!$C$6:$C$501,H74)=0),"工程記号が3.工程情報に存在しません。","")</f>
        <v/>
      </c>
    </row>
    <row r="75" spans="2:10" ht="18" customHeight="1">
      <c r="B75" s="169"/>
      <c r="C75" s="169"/>
      <c r="D75" s="111"/>
      <c r="E75" s="109"/>
      <c r="F75" s="22"/>
      <c r="G75" s="56">
        <f t="shared" si="1"/>
        <v>0</v>
      </c>
      <c r="H75" s="17"/>
      <c r="I75" s="21"/>
      <c r="J75" s="176" t="str">
        <f>IF(AND(H75&lt;&gt;"",COUNTIF('3.工程情報'!$C$6:$C$501,H75)=0),"工程記号が3.工程情報に存在しません。","")</f>
        <v/>
      </c>
    </row>
    <row r="76" spans="2:10" ht="18" customHeight="1">
      <c r="B76" s="169"/>
      <c r="C76" s="169"/>
      <c r="D76" s="111"/>
      <c r="E76" s="109"/>
      <c r="F76" s="22"/>
      <c r="G76" s="56">
        <f t="shared" si="1"/>
        <v>0</v>
      </c>
      <c r="H76" s="17"/>
      <c r="I76" s="21"/>
      <c r="J76" s="176" t="str">
        <f>IF(AND(H76&lt;&gt;"",COUNTIF('3.工程情報'!$C$6:$C$501,H76)=0),"工程記号が3.工程情報に存在しません。","")</f>
        <v/>
      </c>
    </row>
    <row r="77" spans="2:10" ht="18" customHeight="1">
      <c r="B77" s="169"/>
      <c r="C77" s="169"/>
      <c r="D77" s="111"/>
      <c r="E77" s="109"/>
      <c r="F77" s="22"/>
      <c r="G77" s="56">
        <f t="shared" si="1"/>
        <v>0</v>
      </c>
      <c r="H77" s="17"/>
      <c r="I77" s="21"/>
      <c r="J77" s="176" t="str">
        <f>IF(AND(H77&lt;&gt;"",COUNTIF('3.工程情報'!$C$6:$C$501,H77)=0),"工程記号が3.工程情報に存在しません。","")</f>
        <v/>
      </c>
    </row>
    <row r="78" spans="2:10" ht="18" customHeight="1">
      <c r="B78" s="169"/>
      <c r="C78" s="169"/>
      <c r="D78" s="111"/>
      <c r="E78" s="109"/>
      <c r="F78" s="22"/>
      <c r="G78" s="56">
        <f t="shared" si="1"/>
        <v>0</v>
      </c>
      <c r="H78" s="17"/>
      <c r="I78" s="21"/>
      <c r="J78" s="176" t="str">
        <f>IF(AND(H78&lt;&gt;"",COUNTIF('3.工程情報'!$C$6:$C$501,H78)=0),"工程記号が3.工程情報に存在しません。","")</f>
        <v/>
      </c>
    </row>
    <row r="79" spans="2:10" ht="18" customHeight="1">
      <c r="B79" s="169"/>
      <c r="C79" s="169"/>
      <c r="D79" s="111"/>
      <c r="E79" s="109"/>
      <c r="F79" s="22"/>
      <c r="G79" s="56">
        <f t="shared" si="1"/>
        <v>0</v>
      </c>
      <c r="H79" s="17"/>
      <c r="I79" s="21"/>
      <c r="J79" s="176" t="str">
        <f>IF(AND(H79&lt;&gt;"",COUNTIF('3.工程情報'!$C$6:$C$501,H79)=0),"工程記号が3.工程情報に存在しません。","")</f>
        <v/>
      </c>
    </row>
    <row r="80" spans="2:10" ht="18" customHeight="1">
      <c r="B80" s="169"/>
      <c r="C80" s="169"/>
      <c r="D80" s="111"/>
      <c r="E80" s="109"/>
      <c r="F80" s="22"/>
      <c r="G80" s="56">
        <f t="shared" si="1"/>
        <v>0</v>
      </c>
      <c r="H80" s="17"/>
      <c r="I80" s="21"/>
      <c r="J80" s="176" t="str">
        <f>IF(AND(H80&lt;&gt;"",COUNTIF('3.工程情報'!$C$6:$C$501,H80)=0),"工程記号が3.工程情報に存在しません。","")</f>
        <v/>
      </c>
    </row>
    <row r="81" spans="2:10" ht="18" customHeight="1">
      <c r="B81" s="169"/>
      <c r="C81" s="169"/>
      <c r="D81" s="111"/>
      <c r="E81" s="109"/>
      <c r="F81" s="22"/>
      <c r="G81" s="56">
        <f t="shared" si="1"/>
        <v>0</v>
      </c>
      <c r="H81" s="17"/>
      <c r="I81" s="21"/>
      <c r="J81" s="176" t="str">
        <f>IF(AND(H81&lt;&gt;"",COUNTIF('3.工程情報'!$C$6:$C$501,H81)=0),"工程記号が3.工程情報に存在しません。","")</f>
        <v/>
      </c>
    </row>
    <row r="82" spans="2:10" ht="18" customHeight="1">
      <c r="B82" s="169"/>
      <c r="C82" s="169"/>
      <c r="D82" s="111"/>
      <c r="E82" s="109"/>
      <c r="F82" s="22"/>
      <c r="G82" s="56">
        <f t="shared" si="1"/>
        <v>0</v>
      </c>
      <c r="H82" s="17"/>
      <c r="I82" s="21"/>
      <c r="J82" s="176" t="str">
        <f>IF(AND(H82&lt;&gt;"",COUNTIF('3.工程情報'!$C$6:$C$501,H82)=0),"工程記号が3.工程情報に存在しません。","")</f>
        <v/>
      </c>
    </row>
    <row r="83" spans="2:10" ht="18" customHeight="1">
      <c r="B83" s="169"/>
      <c r="C83" s="169"/>
      <c r="D83" s="111"/>
      <c r="E83" s="109"/>
      <c r="F83" s="22"/>
      <c r="G83" s="56">
        <f t="shared" si="1"/>
        <v>0</v>
      </c>
      <c r="H83" s="17"/>
      <c r="I83" s="21"/>
      <c r="J83" s="176" t="str">
        <f>IF(AND(H83&lt;&gt;"",COUNTIF('3.工程情報'!$C$6:$C$501,H83)=0),"工程記号が3.工程情報に存在しません。","")</f>
        <v/>
      </c>
    </row>
    <row r="84" spans="2:10" ht="18" customHeight="1">
      <c r="B84" s="169"/>
      <c r="C84" s="169"/>
      <c r="D84" s="111"/>
      <c r="E84" s="109"/>
      <c r="F84" s="22"/>
      <c r="G84" s="56">
        <f t="shared" si="1"/>
        <v>0</v>
      </c>
      <c r="H84" s="17"/>
      <c r="I84" s="21"/>
      <c r="J84" s="176" t="str">
        <f>IF(AND(H84&lt;&gt;"",COUNTIF('3.工程情報'!$C$6:$C$501,H84)=0),"工程記号が3.工程情報に存在しません。","")</f>
        <v/>
      </c>
    </row>
    <row r="85" spans="2:10" ht="18" customHeight="1">
      <c r="B85" s="169"/>
      <c r="C85" s="169"/>
      <c r="D85" s="111"/>
      <c r="E85" s="109"/>
      <c r="F85" s="22"/>
      <c r="G85" s="56">
        <f t="shared" si="1"/>
        <v>0</v>
      </c>
      <c r="H85" s="17"/>
      <c r="I85" s="21"/>
      <c r="J85" s="176" t="str">
        <f>IF(AND(H85&lt;&gt;"",COUNTIF('3.工程情報'!$C$6:$C$501,H85)=0),"工程記号が3.工程情報に存在しません。","")</f>
        <v/>
      </c>
    </row>
    <row r="86" spans="2:10" ht="18" customHeight="1">
      <c r="B86" s="169"/>
      <c r="C86" s="169"/>
      <c r="D86" s="111"/>
      <c r="E86" s="109"/>
      <c r="F86" s="22"/>
      <c r="G86" s="56">
        <f t="shared" si="1"/>
        <v>0</v>
      </c>
      <c r="H86" s="17"/>
      <c r="I86" s="21"/>
      <c r="J86" s="176" t="str">
        <f>IF(AND(H86&lt;&gt;"",COUNTIF('3.工程情報'!$C$6:$C$501,H86)=0),"工程記号が3.工程情報に存在しません。","")</f>
        <v/>
      </c>
    </row>
    <row r="87" spans="2:10" ht="18" customHeight="1">
      <c r="B87" s="169"/>
      <c r="C87" s="169"/>
      <c r="D87" s="111"/>
      <c r="E87" s="109"/>
      <c r="F87" s="22"/>
      <c r="G87" s="56">
        <f t="shared" si="1"/>
        <v>0</v>
      </c>
      <c r="H87" s="17"/>
      <c r="I87" s="21"/>
      <c r="J87" s="176" t="str">
        <f>IF(AND(H87&lt;&gt;"",COUNTIF('3.工程情報'!$C$6:$C$501,H87)=0),"工程記号が3.工程情報に存在しません。","")</f>
        <v/>
      </c>
    </row>
    <row r="88" spans="2:10" ht="18" customHeight="1">
      <c r="B88" s="169"/>
      <c r="C88" s="169"/>
      <c r="D88" s="111"/>
      <c r="E88" s="109"/>
      <c r="F88" s="22"/>
      <c r="G88" s="56">
        <f t="shared" si="1"/>
        <v>0</v>
      </c>
      <c r="H88" s="17"/>
      <c r="I88" s="21"/>
      <c r="J88" s="176" t="str">
        <f>IF(AND(H88&lt;&gt;"",COUNTIF('3.工程情報'!$C$6:$C$501,H88)=0),"工程記号が3.工程情報に存在しません。","")</f>
        <v/>
      </c>
    </row>
    <row r="89" spans="2:10" ht="18" customHeight="1">
      <c r="B89" s="169"/>
      <c r="C89" s="169"/>
      <c r="D89" s="111"/>
      <c r="E89" s="109"/>
      <c r="F89" s="22"/>
      <c r="G89" s="56">
        <f t="shared" si="1"/>
        <v>0</v>
      </c>
      <c r="H89" s="17"/>
      <c r="I89" s="21"/>
      <c r="J89" s="176" t="str">
        <f>IF(AND(H89&lt;&gt;"",COUNTIF('3.工程情報'!$C$6:$C$501,H89)=0),"工程記号が3.工程情報に存在しません。","")</f>
        <v/>
      </c>
    </row>
    <row r="90" spans="2:10" ht="18" customHeight="1">
      <c r="B90" s="169"/>
      <c r="C90" s="169"/>
      <c r="D90" s="111"/>
      <c r="E90" s="109"/>
      <c r="F90" s="22"/>
      <c r="G90" s="56">
        <f t="shared" si="1"/>
        <v>0</v>
      </c>
      <c r="H90" s="17"/>
      <c r="I90" s="21"/>
      <c r="J90" s="176" t="str">
        <f>IF(AND(H90&lt;&gt;"",COUNTIF('3.工程情報'!$C$6:$C$501,H90)=0),"工程記号が3.工程情報に存在しません。","")</f>
        <v/>
      </c>
    </row>
    <row r="91" spans="2:10" ht="18" customHeight="1">
      <c r="B91" s="169"/>
      <c r="C91" s="169"/>
      <c r="D91" s="111"/>
      <c r="E91" s="109"/>
      <c r="F91" s="22"/>
      <c r="G91" s="56">
        <f t="shared" si="1"/>
        <v>0</v>
      </c>
      <c r="H91" s="17"/>
      <c r="I91" s="21"/>
      <c r="J91" s="176" t="str">
        <f>IF(AND(H91&lt;&gt;"",COUNTIF('3.工程情報'!$C$6:$C$501,H91)=0),"工程記号が3.工程情報に存在しません。","")</f>
        <v/>
      </c>
    </row>
    <row r="92" spans="2:10" ht="18" customHeight="1">
      <c r="B92" s="169"/>
      <c r="C92" s="169"/>
      <c r="D92" s="111"/>
      <c r="E92" s="109"/>
      <c r="F92" s="22"/>
      <c r="G92" s="56">
        <f t="shared" si="1"/>
        <v>0</v>
      </c>
      <c r="H92" s="17"/>
      <c r="I92" s="21"/>
      <c r="J92" s="176" t="str">
        <f>IF(AND(H92&lt;&gt;"",COUNTIF('3.工程情報'!$C$6:$C$501,H92)=0),"工程記号が3.工程情報に存在しません。","")</f>
        <v/>
      </c>
    </row>
    <row r="93" spans="2:10" ht="18" customHeight="1">
      <c r="B93" s="169"/>
      <c r="C93" s="169"/>
      <c r="D93" s="111"/>
      <c r="E93" s="109"/>
      <c r="F93" s="22"/>
      <c r="G93" s="56">
        <f t="shared" si="1"/>
        <v>0</v>
      </c>
      <c r="H93" s="17"/>
      <c r="I93" s="21"/>
      <c r="J93" s="176" t="str">
        <f>IF(AND(H93&lt;&gt;"",COUNTIF('3.工程情報'!$C$6:$C$501,H93)=0),"工程記号が3.工程情報に存在しません。","")</f>
        <v/>
      </c>
    </row>
    <row r="94" spans="2:10" ht="18" customHeight="1">
      <c r="B94" s="169"/>
      <c r="C94" s="169"/>
      <c r="D94" s="111"/>
      <c r="E94" s="109"/>
      <c r="F94" s="22"/>
      <c r="G94" s="56">
        <f t="shared" si="1"/>
        <v>0</v>
      </c>
      <c r="H94" s="17"/>
      <c r="I94" s="21"/>
      <c r="J94" s="176" t="str">
        <f>IF(AND(H94&lt;&gt;"",COUNTIF('3.工程情報'!$C$6:$C$501,H94)=0),"工程記号が3.工程情報に存在しません。","")</f>
        <v/>
      </c>
    </row>
    <row r="95" spans="2:10" ht="18" customHeight="1">
      <c r="B95" s="169"/>
      <c r="C95" s="169"/>
      <c r="D95" s="111"/>
      <c r="E95" s="109"/>
      <c r="F95" s="22"/>
      <c r="G95" s="56">
        <f t="shared" si="1"/>
        <v>0</v>
      </c>
      <c r="H95" s="17"/>
      <c r="I95" s="21"/>
      <c r="J95" s="176" t="str">
        <f>IF(AND(H95&lt;&gt;"",COUNTIF('3.工程情報'!$C$6:$C$501,H95)=0),"工程記号が3.工程情報に存在しません。","")</f>
        <v/>
      </c>
    </row>
    <row r="96" spans="2:10" ht="18" customHeight="1">
      <c r="B96" s="169"/>
      <c r="C96" s="169"/>
      <c r="D96" s="111"/>
      <c r="E96" s="109"/>
      <c r="F96" s="22"/>
      <c r="G96" s="56">
        <f t="shared" si="1"/>
        <v>0</v>
      </c>
      <c r="H96" s="17"/>
      <c r="I96" s="21"/>
      <c r="J96" s="176" t="str">
        <f>IF(AND(H96&lt;&gt;"",COUNTIF('3.工程情報'!$C$6:$C$501,H96)=0),"工程記号が3.工程情報に存在しません。","")</f>
        <v/>
      </c>
    </row>
    <row r="97" spans="2:10" ht="18" customHeight="1">
      <c r="B97" s="169"/>
      <c r="C97" s="169"/>
      <c r="D97" s="111"/>
      <c r="E97" s="109"/>
      <c r="F97" s="22"/>
      <c r="G97" s="56">
        <f t="shared" si="1"/>
        <v>0</v>
      </c>
      <c r="H97" s="17"/>
      <c r="I97" s="21"/>
      <c r="J97" s="176" t="str">
        <f>IF(AND(H97&lt;&gt;"",COUNTIF('3.工程情報'!$C$6:$C$501,H97)=0),"工程記号が3.工程情報に存在しません。","")</f>
        <v/>
      </c>
    </row>
    <row r="98" spans="2:10" ht="18" customHeight="1">
      <c r="B98" s="169"/>
      <c r="C98" s="169"/>
      <c r="D98" s="111"/>
      <c r="E98" s="109"/>
      <c r="F98" s="22"/>
      <c r="G98" s="56">
        <f t="shared" si="1"/>
        <v>0</v>
      </c>
      <c r="H98" s="17"/>
      <c r="I98" s="21"/>
      <c r="J98" s="176" t="str">
        <f>IF(AND(H98&lt;&gt;"",COUNTIF('3.工程情報'!$C$6:$C$501,H98)=0),"工程記号が3.工程情報に存在しません。","")</f>
        <v/>
      </c>
    </row>
    <row r="99" spans="2:10" ht="18" customHeight="1">
      <c r="B99" s="169"/>
      <c r="C99" s="169"/>
      <c r="D99" s="111"/>
      <c r="E99" s="109"/>
      <c r="F99" s="22"/>
      <c r="G99" s="56">
        <f t="shared" si="1"/>
        <v>0</v>
      </c>
      <c r="H99" s="17"/>
      <c r="I99" s="21"/>
      <c r="J99" s="176" t="str">
        <f>IF(AND(H99&lt;&gt;"",COUNTIF('3.工程情報'!$C$6:$C$501,H99)=0),"工程記号が3.工程情報に存在しません。","")</f>
        <v/>
      </c>
    </row>
    <row r="100" spans="2:10" ht="18" customHeight="1">
      <c r="B100" s="169"/>
      <c r="C100" s="169"/>
      <c r="D100" s="111"/>
      <c r="E100" s="109"/>
      <c r="F100" s="22"/>
      <c r="G100" s="56">
        <f t="shared" si="1"/>
        <v>0</v>
      </c>
      <c r="H100" s="17"/>
      <c r="I100" s="21"/>
      <c r="J100" s="176" t="str">
        <f>IF(AND(H100&lt;&gt;"",COUNTIF('3.工程情報'!$C$6:$C$501,H100)=0),"工程記号が3.工程情報に存在しません。","")</f>
        <v/>
      </c>
    </row>
    <row r="101" spans="2:10" ht="18" customHeight="1">
      <c r="B101" s="169"/>
      <c r="C101" s="169"/>
      <c r="D101" s="111"/>
      <c r="E101" s="109"/>
      <c r="F101" s="22"/>
      <c r="G101" s="56">
        <f t="shared" si="1"/>
        <v>0</v>
      </c>
      <c r="H101" s="17"/>
      <c r="I101" s="21"/>
      <c r="J101" s="176" t="str">
        <f>IF(AND(H101&lt;&gt;"",COUNTIF('3.工程情報'!$C$6:$C$501,H101)=0),"工程記号が3.工程情報に存在しません。","")</f>
        <v/>
      </c>
    </row>
    <row r="102" spans="2:10" ht="18" customHeight="1">
      <c r="B102" s="169"/>
      <c r="C102" s="169"/>
      <c r="D102" s="111"/>
      <c r="E102" s="109"/>
      <c r="F102" s="22"/>
      <c r="G102" s="56">
        <f t="shared" si="1"/>
        <v>0</v>
      </c>
      <c r="H102" s="17"/>
      <c r="I102" s="21"/>
      <c r="J102" s="176" t="str">
        <f>IF(AND(H102&lt;&gt;"",COUNTIF('3.工程情報'!$C$6:$C$501,H102)=0),"工程記号が3.工程情報に存在しません。","")</f>
        <v/>
      </c>
    </row>
    <row r="103" spans="2:10" ht="18" customHeight="1">
      <c r="B103" s="169"/>
      <c r="C103" s="169"/>
      <c r="D103" s="111"/>
      <c r="E103" s="109"/>
      <c r="F103" s="22"/>
      <c r="G103" s="56">
        <f t="shared" si="1"/>
        <v>0</v>
      </c>
      <c r="H103" s="17"/>
      <c r="I103" s="21"/>
      <c r="J103" s="176" t="str">
        <f>IF(AND(H103&lt;&gt;"",COUNTIF('3.工程情報'!$C$6:$C$501,H103)=0),"工程記号が3.工程情報に存在しません。","")</f>
        <v/>
      </c>
    </row>
    <row r="104" spans="2:10" ht="18" customHeight="1">
      <c r="B104" s="169"/>
      <c r="C104" s="169"/>
      <c r="D104" s="111"/>
      <c r="E104" s="109"/>
      <c r="F104" s="22"/>
      <c r="G104" s="56">
        <f t="shared" si="1"/>
        <v>0</v>
      </c>
      <c r="H104" s="17"/>
      <c r="I104" s="21"/>
      <c r="J104" s="176" t="str">
        <f>IF(AND(H104&lt;&gt;"",COUNTIF('3.工程情報'!$C$6:$C$501,H104)=0),"工程記号が3.工程情報に存在しません。","")</f>
        <v/>
      </c>
    </row>
    <row r="105" spans="2:10" ht="18" customHeight="1">
      <c r="B105" s="169"/>
      <c r="C105" s="169"/>
      <c r="D105" s="111"/>
      <c r="E105" s="109"/>
      <c r="F105" s="22"/>
      <c r="G105" s="56">
        <f t="shared" si="1"/>
        <v>0</v>
      </c>
      <c r="H105" s="17"/>
      <c r="I105" s="21"/>
      <c r="J105" s="176" t="str">
        <f>IF(AND(H105&lt;&gt;"",COUNTIF('3.工程情報'!$C$6:$C$501,H105)=0),"工程記号が3.工程情報に存在しません。","")</f>
        <v/>
      </c>
    </row>
    <row r="106" spans="2:10" ht="18" customHeight="1">
      <c r="B106" s="169"/>
      <c r="C106" s="169"/>
      <c r="D106" s="111"/>
      <c r="E106" s="109"/>
      <c r="F106" s="22"/>
      <c r="G106" s="56">
        <f t="shared" si="1"/>
        <v>0</v>
      </c>
      <c r="H106" s="17"/>
      <c r="I106" s="21"/>
      <c r="J106" s="176" t="str">
        <f>IF(AND(H106&lt;&gt;"",COUNTIF('3.工程情報'!$C$6:$C$501,H106)=0),"工程記号が3.工程情報に存在しません。","")</f>
        <v/>
      </c>
    </row>
    <row r="107" spans="2:10" ht="18" customHeight="1">
      <c r="B107" s="169"/>
      <c r="C107" s="169"/>
      <c r="D107" s="111"/>
      <c r="E107" s="109"/>
      <c r="F107" s="22"/>
      <c r="G107" s="56">
        <f t="shared" si="1"/>
        <v>0</v>
      </c>
      <c r="H107" s="17"/>
      <c r="I107" s="21"/>
      <c r="J107" s="176" t="str">
        <f>IF(AND(H107&lt;&gt;"",COUNTIF('3.工程情報'!$C$6:$C$501,H107)=0),"工程記号が3.工程情報に存在しません。","")</f>
        <v/>
      </c>
    </row>
    <row r="108" spans="2:10" ht="18" customHeight="1">
      <c r="B108" s="169"/>
      <c r="C108" s="169"/>
      <c r="D108" s="111"/>
      <c r="E108" s="109"/>
      <c r="F108" s="22"/>
      <c r="G108" s="56">
        <f t="shared" si="1"/>
        <v>0</v>
      </c>
      <c r="H108" s="17"/>
      <c r="I108" s="21"/>
      <c r="J108" s="176" t="str">
        <f>IF(AND(H108&lt;&gt;"",COUNTIF('3.工程情報'!$C$6:$C$501,H108)=0),"工程記号が3.工程情報に存在しません。","")</f>
        <v/>
      </c>
    </row>
    <row r="109" spans="2:10" ht="18" customHeight="1">
      <c r="B109" s="169"/>
      <c r="C109" s="169"/>
      <c r="D109" s="111"/>
      <c r="E109" s="109"/>
      <c r="F109" s="22"/>
      <c r="G109" s="56">
        <f t="shared" si="1"/>
        <v>0</v>
      </c>
      <c r="H109" s="17"/>
      <c r="I109" s="21"/>
      <c r="J109" s="176" t="str">
        <f>IF(AND(H109&lt;&gt;"",COUNTIF('3.工程情報'!$C$6:$C$501,H109)=0),"工程記号が3.工程情報に存在しません。","")</f>
        <v/>
      </c>
    </row>
    <row r="110" spans="2:10" ht="18" customHeight="1">
      <c r="B110" s="169"/>
      <c r="C110" s="169"/>
      <c r="D110" s="111"/>
      <c r="E110" s="109"/>
      <c r="F110" s="22"/>
      <c r="G110" s="56">
        <f t="shared" si="1"/>
        <v>0</v>
      </c>
      <c r="H110" s="17"/>
      <c r="I110" s="21"/>
      <c r="J110" s="176" t="str">
        <f>IF(AND(H110&lt;&gt;"",COUNTIF('3.工程情報'!$C$6:$C$501,H110)=0),"工程記号が3.工程情報に存在しません。","")</f>
        <v/>
      </c>
    </row>
    <row r="111" spans="2:10" ht="18" customHeight="1">
      <c r="B111" s="169"/>
      <c r="C111" s="169"/>
      <c r="D111" s="111"/>
      <c r="E111" s="109"/>
      <c r="F111" s="22"/>
      <c r="G111" s="56">
        <f t="shared" si="1"/>
        <v>0</v>
      </c>
      <c r="H111" s="17"/>
      <c r="I111" s="21"/>
      <c r="J111" s="176" t="str">
        <f>IF(AND(H111&lt;&gt;"",COUNTIF('3.工程情報'!$C$6:$C$501,H111)=0),"工程記号が3.工程情報に存在しません。","")</f>
        <v/>
      </c>
    </row>
    <row r="112" spans="2:10" ht="18" customHeight="1">
      <c r="B112" s="169"/>
      <c r="C112" s="169"/>
      <c r="D112" s="111"/>
      <c r="E112" s="109"/>
      <c r="F112" s="22"/>
      <c r="G112" s="56">
        <f t="shared" si="1"/>
        <v>0</v>
      </c>
      <c r="H112" s="17"/>
      <c r="I112" s="21"/>
      <c r="J112" s="176" t="str">
        <f>IF(AND(H112&lt;&gt;"",COUNTIF('3.工程情報'!$C$6:$C$501,H112)=0),"工程記号が3.工程情報に存在しません。","")</f>
        <v/>
      </c>
    </row>
    <row r="113" spans="2:10" ht="18" customHeight="1">
      <c r="B113" s="169"/>
      <c r="C113" s="169"/>
      <c r="D113" s="111"/>
      <c r="E113" s="109"/>
      <c r="F113" s="22"/>
      <c r="G113" s="56">
        <f t="shared" si="1"/>
        <v>0</v>
      </c>
      <c r="H113" s="17"/>
      <c r="I113" s="21"/>
      <c r="J113" s="176" t="str">
        <f>IF(AND(H113&lt;&gt;"",COUNTIF('3.工程情報'!$C$6:$C$501,H113)=0),"工程記号が3.工程情報に存在しません。","")</f>
        <v/>
      </c>
    </row>
    <row r="114" spans="2:10" ht="18" customHeight="1">
      <c r="B114" s="169"/>
      <c r="C114" s="169"/>
      <c r="D114" s="111"/>
      <c r="E114" s="109"/>
      <c r="F114" s="22"/>
      <c r="G114" s="56">
        <f t="shared" si="1"/>
        <v>0</v>
      </c>
      <c r="H114" s="17"/>
      <c r="I114" s="21"/>
      <c r="J114" s="176" t="str">
        <f>IF(AND(H114&lt;&gt;"",COUNTIF('3.工程情報'!$C$6:$C$501,H114)=0),"工程記号が3.工程情報に存在しません。","")</f>
        <v/>
      </c>
    </row>
    <row r="115" spans="2:10" ht="18" customHeight="1">
      <c r="B115" s="169"/>
      <c r="C115" s="169"/>
      <c r="D115" s="111"/>
      <c r="E115" s="109"/>
      <c r="F115" s="22"/>
      <c r="G115" s="56">
        <f t="shared" si="1"/>
        <v>0</v>
      </c>
      <c r="H115" s="17"/>
      <c r="I115" s="21"/>
      <c r="J115" s="176" t="str">
        <f>IF(AND(H115&lt;&gt;"",COUNTIF('3.工程情報'!$C$6:$C$501,H115)=0),"工程記号が3.工程情報に存在しません。","")</f>
        <v/>
      </c>
    </row>
    <row r="116" spans="2:10" ht="18" customHeight="1">
      <c r="B116" s="169"/>
      <c r="C116" s="169"/>
      <c r="D116" s="111"/>
      <c r="E116" s="109"/>
      <c r="F116" s="22"/>
      <c r="G116" s="56">
        <f t="shared" si="1"/>
        <v>0</v>
      </c>
      <c r="H116" s="17"/>
      <c r="I116" s="21"/>
      <c r="J116" s="176" t="str">
        <f>IF(AND(H116&lt;&gt;"",COUNTIF('3.工程情報'!$C$6:$C$501,H116)=0),"工程記号が3.工程情報に存在しません。","")</f>
        <v/>
      </c>
    </row>
    <row r="117" spans="2:10" ht="18" customHeight="1">
      <c r="B117" s="169"/>
      <c r="C117" s="169"/>
      <c r="D117" s="111"/>
      <c r="E117" s="109"/>
      <c r="F117" s="22"/>
      <c r="G117" s="56">
        <f t="shared" si="1"/>
        <v>0</v>
      </c>
      <c r="H117" s="17"/>
      <c r="I117" s="21"/>
      <c r="J117" s="176" t="str">
        <f>IF(AND(H117&lt;&gt;"",COUNTIF('3.工程情報'!$C$6:$C$501,H117)=0),"工程記号が3.工程情報に存在しません。","")</f>
        <v/>
      </c>
    </row>
    <row r="118" spans="2:10" ht="18" customHeight="1">
      <c r="B118" s="169"/>
      <c r="C118" s="169"/>
      <c r="D118" s="111"/>
      <c r="E118" s="109"/>
      <c r="F118" s="22"/>
      <c r="G118" s="56">
        <f t="shared" si="1"/>
        <v>0</v>
      </c>
      <c r="H118" s="17"/>
      <c r="I118" s="21"/>
      <c r="J118" s="176" t="str">
        <f>IF(AND(H118&lt;&gt;"",COUNTIF('3.工程情報'!$C$6:$C$501,H118)=0),"工程記号が3.工程情報に存在しません。","")</f>
        <v/>
      </c>
    </row>
    <row r="119" spans="2:10" ht="18" customHeight="1">
      <c r="B119" s="169"/>
      <c r="C119" s="169"/>
      <c r="D119" s="111"/>
      <c r="E119" s="109"/>
      <c r="F119" s="22"/>
      <c r="G119" s="56">
        <f t="shared" si="1"/>
        <v>0</v>
      </c>
      <c r="H119" s="17"/>
      <c r="I119" s="21"/>
      <c r="J119" s="176" t="str">
        <f>IF(AND(H119&lt;&gt;"",COUNTIF('3.工程情報'!$C$6:$C$501,H119)=0),"工程記号が3.工程情報に存在しません。","")</f>
        <v/>
      </c>
    </row>
    <row r="120" spans="2:10" ht="18" customHeight="1">
      <c r="B120" s="169"/>
      <c r="C120" s="169"/>
      <c r="D120" s="111"/>
      <c r="E120" s="109"/>
      <c r="F120" s="22"/>
      <c r="G120" s="56">
        <f t="shared" si="1"/>
        <v>0</v>
      </c>
      <c r="H120" s="17"/>
      <c r="I120" s="21"/>
      <c r="J120" s="176" t="str">
        <f>IF(AND(H120&lt;&gt;"",COUNTIF('3.工程情報'!$C$6:$C$501,H120)=0),"工程記号が3.工程情報に存在しません。","")</f>
        <v/>
      </c>
    </row>
    <row r="121" spans="2:10" ht="18" customHeight="1">
      <c r="B121" s="169"/>
      <c r="C121" s="169"/>
      <c r="D121" s="111"/>
      <c r="E121" s="109"/>
      <c r="F121" s="22"/>
      <c r="G121" s="56">
        <f t="shared" si="1"/>
        <v>0</v>
      </c>
      <c r="H121" s="17"/>
      <c r="I121" s="21"/>
      <c r="J121" s="176" t="str">
        <f>IF(AND(H121&lt;&gt;"",COUNTIF('3.工程情報'!$C$6:$C$501,H121)=0),"工程記号が3.工程情報に存在しません。","")</f>
        <v/>
      </c>
    </row>
    <row r="122" spans="2:10" ht="18" customHeight="1">
      <c r="B122" s="169"/>
      <c r="C122" s="169"/>
      <c r="D122" s="111"/>
      <c r="E122" s="109"/>
      <c r="F122" s="22"/>
      <c r="G122" s="56">
        <f t="shared" si="1"/>
        <v>0</v>
      </c>
      <c r="H122" s="17"/>
      <c r="I122" s="21"/>
      <c r="J122" s="176" t="str">
        <f>IF(AND(H122&lt;&gt;"",COUNTIF('3.工程情報'!$C$6:$C$501,H122)=0),"工程記号が3.工程情報に存在しません。","")</f>
        <v/>
      </c>
    </row>
    <row r="123" spans="2:10" ht="18" customHeight="1">
      <c r="B123" s="169"/>
      <c r="C123" s="169"/>
      <c r="D123" s="111"/>
      <c r="E123" s="109"/>
      <c r="F123" s="22"/>
      <c r="G123" s="56">
        <f t="shared" si="1"/>
        <v>0</v>
      </c>
      <c r="H123" s="17"/>
      <c r="I123" s="21"/>
      <c r="J123" s="176" t="str">
        <f>IF(AND(H123&lt;&gt;"",COUNTIF('3.工程情報'!$C$6:$C$501,H123)=0),"工程記号が3.工程情報に存在しません。","")</f>
        <v/>
      </c>
    </row>
    <row r="124" spans="2:10" ht="18" customHeight="1">
      <c r="B124" s="169"/>
      <c r="C124" s="169"/>
      <c r="D124" s="111"/>
      <c r="E124" s="109"/>
      <c r="F124" s="22"/>
      <c r="G124" s="56">
        <f t="shared" si="1"/>
        <v>0</v>
      </c>
      <c r="H124" s="17"/>
      <c r="I124" s="21"/>
      <c r="J124" s="176" t="str">
        <f>IF(AND(H124&lt;&gt;"",COUNTIF('3.工程情報'!$C$6:$C$501,H124)=0),"工程記号が3.工程情報に存在しません。","")</f>
        <v/>
      </c>
    </row>
    <row r="125" spans="2:10" ht="18" customHeight="1">
      <c r="B125" s="169"/>
      <c r="C125" s="169"/>
      <c r="D125" s="111"/>
      <c r="E125" s="109"/>
      <c r="F125" s="22"/>
      <c r="G125" s="56">
        <f t="shared" si="1"/>
        <v>0</v>
      </c>
      <c r="H125" s="17"/>
      <c r="I125" s="21"/>
      <c r="J125" s="176" t="str">
        <f>IF(AND(H125&lt;&gt;"",COUNTIF('3.工程情報'!$C$6:$C$501,H125)=0),"工程記号が3.工程情報に存在しません。","")</f>
        <v/>
      </c>
    </row>
    <row r="126" spans="2:10" ht="18" customHeight="1">
      <c r="B126" s="169"/>
      <c r="C126" s="169"/>
      <c r="D126" s="111"/>
      <c r="E126" s="109"/>
      <c r="F126" s="22"/>
      <c r="G126" s="56">
        <f t="shared" si="1"/>
        <v>0</v>
      </c>
      <c r="H126" s="17"/>
      <c r="I126" s="21"/>
      <c r="J126" s="176" t="str">
        <f>IF(AND(H126&lt;&gt;"",COUNTIF('3.工程情報'!$C$6:$C$501,H126)=0),"工程記号が3.工程情報に存在しません。","")</f>
        <v/>
      </c>
    </row>
    <row r="127" spans="2:10" ht="18" customHeight="1">
      <c r="B127" s="169"/>
      <c r="C127" s="169"/>
      <c r="D127" s="111"/>
      <c r="E127" s="109"/>
      <c r="F127" s="22"/>
      <c r="G127" s="56">
        <f t="shared" si="1"/>
        <v>0</v>
      </c>
      <c r="H127" s="17"/>
      <c r="I127" s="21"/>
      <c r="J127" s="176" t="str">
        <f>IF(AND(H127&lt;&gt;"",COUNTIF('3.工程情報'!$C$6:$C$501,H127)=0),"工程記号が3.工程情報に存在しません。","")</f>
        <v/>
      </c>
    </row>
    <row r="128" spans="2:10" ht="18" customHeight="1">
      <c r="B128" s="169"/>
      <c r="C128" s="169"/>
      <c r="D128" s="111"/>
      <c r="E128" s="109"/>
      <c r="F128" s="22"/>
      <c r="G128" s="56">
        <f t="shared" si="1"/>
        <v>0</v>
      </c>
      <c r="H128" s="17"/>
      <c r="I128" s="21"/>
      <c r="J128" s="176" t="str">
        <f>IF(AND(H128&lt;&gt;"",COUNTIF('3.工程情報'!$C$6:$C$501,H128)=0),"工程記号が3.工程情報に存在しません。","")</f>
        <v/>
      </c>
    </row>
    <row r="129" spans="2:10" ht="18" customHeight="1">
      <c r="B129" s="169"/>
      <c r="C129" s="169"/>
      <c r="D129" s="111"/>
      <c r="E129" s="109"/>
      <c r="F129" s="22"/>
      <c r="G129" s="56">
        <f t="shared" si="1"/>
        <v>0</v>
      </c>
      <c r="H129" s="17"/>
      <c r="I129" s="21"/>
      <c r="J129" s="176" t="str">
        <f>IF(AND(H129&lt;&gt;"",COUNTIF('3.工程情報'!$C$6:$C$501,H129)=0),"工程記号が3.工程情報に存在しません。","")</f>
        <v/>
      </c>
    </row>
    <row r="130" spans="2:10" ht="18" customHeight="1">
      <c r="B130" s="169"/>
      <c r="C130" s="169"/>
      <c r="D130" s="111"/>
      <c r="E130" s="109"/>
      <c r="F130" s="22"/>
      <c r="G130" s="56">
        <f t="shared" si="1"/>
        <v>0</v>
      </c>
      <c r="H130" s="17"/>
      <c r="I130" s="21"/>
      <c r="J130" s="176" t="str">
        <f>IF(AND(H130&lt;&gt;"",COUNTIF('3.工程情報'!$C$6:$C$501,H130)=0),"工程記号が3.工程情報に存在しません。","")</f>
        <v/>
      </c>
    </row>
    <row r="131" spans="2:10" ht="18" customHeight="1">
      <c r="B131" s="169"/>
      <c r="C131" s="169"/>
      <c r="D131" s="111"/>
      <c r="E131" s="109"/>
      <c r="F131" s="22"/>
      <c r="G131" s="56">
        <f t="shared" si="1"/>
        <v>0</v>
      </c>
      <c r="H131" s="17"/>
      <c r="I131" s="21"/>
      <c r="J131" s="176" t="str">
        <f>IF(AND(H131&lt;&gt;"",COUNTIF('3.工程情報'!$C$6:$C$501,H131)=0),"工程記号が3.工程情報に存在しません。","")</f>
        <v/>
      </c>
    </row>
    <row r="132" spans="2:10" ht="18" customHeight="1">
      <c r="B132" s="169"/>
      <c r="C132" s="169"/>
      <c r="D132" s="111"/>
      <c r="E132" s="109"/>
      <c r="F132" s="22"/>
      <c r="G132" s="56">
        <f t="shared" si="1"/>
        <v>0</v>
      </c>
      <c r="H132" s="17"/>
      <c r="I132" s="21"/>
      <c r="J132" s="176" t="str">
        <f>IF(AND(H132&lt;&gt;"",COUNTIF('3.工程情報'!$C$6:$C$501,H132)=0),"工程記号が3.工程情報に存在しません。","")</f>
        <v/>
      </c>
    </row>
    <row r="133" spans="2:10" ht="18" customHeight="1">
      <c r="B133" s="169"/>
      <c r="C133" s="169"/>
      <c r="D133" s="111"/>
      <c r="E133" s="109"/>
      <c r="F133" s="22"/>
      <c r="G133" s="56">
        <f t="shared" ref="G133:G196" si="2">IF(OR(B133="",F133=0),0,E133/F133)</f>
        <v>0</v>
      </c>
      <c r="H133" s="17"/>
      <c r="I133" s="21"/>
      <c r="J133" s="176" t="str">
        <f>IF(AND(H133&lt;&gt;"",COUNTIF('3.工程情報'!$C$6:$C$501,H133)=0),"工程記号が3.工程情報に存在しません。","")</f>
        <v/>
      </c>
    </row>
    <row r="134" spans="2:10" ht="18" customHeight="1">
      <c r="B134" s="169"/>
      <c r="C134" s="169"/>
      <c r="D134" s="111"/>
      <c r="E134" s="109"/>
      <c r="F134" s="22"/>
      <c r="G134" s="56">
        <f t="shared" si="2"/>
        <v>0</v>
      </c>
      <c r="H134" s="17"/>
      <c r="I134" s="21"/>
      <c r="J134" s="176" t="str">
        <f>IF(AND(H134&lt;&gt;"",COUNTIF('3.工程情報'!$C$6:$C$501,H134)=0),"工程記号が3.工程情報に存在しません。","")</f>
        <v/>
      </c>
    </row>
    <row r="135" spans="2:10" ht="18" customHeight="1">
      <c r="B135" s="169"/>
      <c r="C135" s="169"/>
      <c r="D135" s="111"/>
      <c r="E135" s="109"/>
      <c r="F135" s="22"/>
      <c r="G135" s="56">
        <f t="shared" si="2"/>
        <v>0</v>
      </c>
      <c r="H135" s="17"/>
      <c r="I135" s="21"/>
      <c r="J135" s="176" t="str">
        <f>IF(AND(H135&lt;&gt;"",COUNTIF('3.工程情報'!$C$6:$C$501,H135)=0),"工程記号が3.工程情報に存在しません。","")</f>
        <v/>
      </c>
    </row>
    <row r="136" spans="2:10" ht="18" customHeight="1">
      <c r="B136" s="169"/>
      <c r="C136" s="169"/>
      <c r="D136" s="111"/>
      <c r="E136" s="109"/>
      <c r="F136" s="22"/>
      <c r="G136" s="56">
        <f t="shared" si="2"/>
        <v>0</v>
      </c>
      <c r="H136" s="17"/>
      <c r="I136" s="21"/>
      <c r="J136" s="176" t="str">
        <f>IF(AND(H136&lt;&gt;"",COUNTIF('3.工程情報'!$C$6:$C$501,H136)=0),"工程記号が3.工程情報に存在しません。","")</f>
        <v/>
      </c>
    </row>
    <row r="137" spans="2:10" ht="18" customHeight="1">
      <c r="B137" s="169"/>
      <c r="C137" s="169"/>
      <c r="D137" s="111"/>
      <c r="E137" s="109"/>
      <c r="F137" s="22"/>
      <c r="G137" s="56">
        <f t="shared" si="2"/>
        <v>0</v>
      </c>
      <c r="H137" s="17"/>
      <c r="I137" s="21"/>
      <c r="J137" s="176" t="str">
        <f>IF(AND(H137&lt;&gt;"",COUNTIF('3.工程情報'!$C$6:$C$501,H137)=0),"工程記号が3.工程情報に存在しません。","")</f>
        <v/>
      </c>
    </row>
    <row r="138" spans="2:10" ht="18" customHeight="1">
      <c r="B138" s="169"/>
      <c r="C138" s="169"/>
      <c r="D138" s="111"/>
      <c r="E138" s="109"/>
      <c r="F138" s="22"/>
      <c r="G138" s="56">
        <f t="shared" si="2"/>
        <v>0</v>
      </c>
      <c r="H138" s="17"/>
      <c r="I138" s="21"/>
      <c r="J138" s="176" t="str">
        <f>IF(AND(H138&lt;&gt;"",COUNTIF('3.工程情報'!$C$6:$C$501,H138)=0),"工程記号が3.工程情報に存在しません。","")</f>
        <v/>
      </c>
    </row>
    <row r="139" spans="2:10" ht="18" customHeight="1">
      <c r="B139" s="169"/>
      <c r="C139" s="169"/>
      <c r="D139" s="111"/>
      <c r="E139" s="109"/>
      <c r="F139" s="22"/>
      <c r="G139" s="56">
        <f t="shared" si="2"/>
        <v>0</v>
      </c>
      <c r="H139" s="17"/>
      <c r="I139" s="21"/>
      <c r="J139" s="176" t="str">
        <f>IF(AND(H139&lt;&gt;"",COUNTIF('3.工程情報'!$C$6:$C$501,H139)=0),"工程記号が3.工程情報に存在しません。","")</f>
        <v/>
      </c>
    </row>
    <row r="140" spans="2:10" ht="18" customHeight="1">
      <c r="B140" s="169"/>
      <c r="C140" s="169"/>
      <c r="D140" s="111"/>
      <c r="E140" s="109"/>
      <c r="F140" s="22"/>
      <c r="G140" s="56">
        <f t="shared" si="2"/>
        <v>0</v>
      </c>
      <c r="H140" s="17"/>
      <c r="I140" s="21"/>
      <c r="J140" s="176" t="str">
        <f>IF(AND(H140&lt;&gt;"",COUNTIF('3.工程情報'!$C$6:$C$501,H140)=0),"工程記号が3.工程情報に存在しません。","")</f>
        <v/>
      </c>
    </row>
    <row r="141" spans="2:10" ht="18" customHeight="1">
      <c r="B141" s="169"/>
      <c r="C141" s="169"/>
      <c r="D141" s="111"/>
      <c r="E141" s="109"/>
      <c r="F141" s="22"/>
      <c r="G141" s="56">
        <f t="shared" si="2"/>
        <v>0</v>
      </c>
      <c r="H141" s="17"/>
      <c r="I141" s="21"/>
      <c r="J141" s="176" t="str">
        <f>IF(AND(H141&lt;&gt;"",COUNTIF('3.工程情報'!$C$6:$C$501,H141)=0),"工程記号が3.工程情報に存在しません。","")</f>
        <v/>
      </c>
    </row>
    <row r="142" spans="2:10" ht="18" customHeight="1">
      <c r="B142" s="169"/>
      <c r="C142" s="169"/>
      <c r="D142" s="111"/>
      <c r="E142" s="109"/>
      <c r="F142" s="22"/>
      <c r="G142" s="56">
        <f t="shared" si="2"/>
        <v>0</v>
      </c>
      <c r="H142" s="17"/>
      <c r="I142" s="21"/>
      <c r="J142" s="176" t="str">
        <f>IF(AND(H142&lt;&gt;"",COUNTIF('3.工程情報'!$C$6:$C$501,H142)=0),"工程記号が3.工程情報に存在しません。","")</f>
        <v/>
      </c>
    </row>
    <row r="143" spans="2:10" ht="18" customHeight="1">
      <c r="B143" s="169"/>
      <c r="C143" s="169"/>
      <c r="D143" s="111"/>
      <c r="E143" s="109"/>
      <c r="F143" s="22"/>
      <c r="G143" s="56">
        <f t="shared" si="2"/>
        <v>0</v>
      </c>
      <c r="H143" s="17"/>
      <c r="I143" s="21"/>
      <c r="J143" s="176" t="str">
        <f>IF(AND(H143&lt;&gt;"",COUNTIF('3.工程情報'!$C$6:$C$501,H143)=0),"工程記号が3.工程情報に存在しません。","")</f>
        <v/>
      </c>
    </row>
    <row r="144" spans="2:10" ht="18" customHeight="1">
      <c r="B144" s="169"/>
      <c r="C144" s="169"/>
      <c r="D144" s="111"/>
      <c r="E144" s="109"/>
      <c r="F144" s="22"/>
      <c r="G144" s="56">
        <f t="shared" si="2"/>
        <v>0</v>
      </c>
      <c r="H144" s="17"/>
      <c r="I144" s="21"/>
      <c r="J144" s="176" t="str">
        <f>IF(AND(H144&lt;&gt;"",COUNTIF('3.工程情報'!$C$6:$C$501,H144)=0),"工程記号が3.工程情報に存在しません。","")</f>
        <v/>
      </c>
    </row>
    <row r="145" spans="2:10" ht="18" customHeight="1">
      <c r="B145" s="169"/>
      <c r="C145" s="169"/>
      <c r="D145" s="111"/>
      <c r="E145" s="109"/>
      <c r="F145" s="22"/>
      <c r="G145" s="56">
        <f t="shared" si="2"/>
        <v>0</v>
      </c>
      <c r="H145" s="17"/>
      <c r="I145" s="21"/>
      <c r="J145" s="176" t="str">
        <f>IF(AND(H145&lt;&gt;"",COUNTIF('3.工程情報'!$C$6:$C$501,H145)=0),"工程記号が3.工程情報に存在しません。","")</f>
        <v/>
      </c>
    </row>
    <row r="146" spans="2:10" ht="18" customHeight="1">
      <c r="B146" s="169"/>
      <c r="C146" s="169"/>
      <c r="D146" s="111"/>
      <c r="E146" s="109"/>
      <c r="F146" s="22"/>
      <c r="G146" s="56">
        <f t="shared" si="2"/>
        <v>0</v>
      </c>
      <c r="H146" s="17"/>
      <c r="I146" s="21"/>
      <c r="J146" s="176" t="str">
        <f>IF(AND(H146&lt;&gt;"",COUNTIF('3.工程情報'!$C$6:$C$501,H146)=0),"工程記号が3.工程情報に存在しません。","")</f>
        <v/>
      </c>
    </row>
    <row r="147" spans="2:10" ht="18" customHeight="1">
      <c r="B147" s="169"/>
      <c r="C147" s="169"/>
      <c r="D147" s="111"/>
      <c r="E147" s="109"/>
      <c r="F147" s="22"/>
      <c r="G147" s="56">
        <f t="shared" si="2"/>
        <v>0</v>
      </c>
      <c r="H147" s="17"/>
      <c r="I147" s="21"/>
      <c r="J147" s="176" t="str">
        <f>IF(AND(H147&lt;&gt;"",COUNTIF('3.工程情報'!$C$6:$C$501,H147)=0),"工程記号が3.工程情報に存在しません。","")</f>
        <v/>
      </c>
    </row>
    <row r="148" spans="2:10" ht="18" customHeight="1">
      <c r="B148" s="169"/>
      <c r="C148" s="169"/>
      <c r="D148" s="111"/>
      <c r="E148" s="109"/>
      <c r="F148" s="22"/>
      <c r="G148" s="56">
        <f t="shared" si="2"/>
        <v>0</v>
      </c>
      <c r="H148" s="17"/>
      <c r="I148" s="21"/>
      <c r="J148" s="176" t="str">
        <f>IF(AND(H148&lt;&gt;"",COUNTIF('3.工程情報'!$C$6:$C$501,H148)=0),"工程記号が3.工程情報に存在しません。","")</f>
        <v/>
      </c>
    </row>
    <row r="149" spans="2:10" ht="18" customHeight="1">
      <c r="B149" s="169"/>
      <c r="C149" s="169"/>
      <c r="D149" s="111"/>
      <c r="E149" s="109"/>
      <c r="F149" s="22"/>
      <c r="G149" s="56">
        <f t="shared" si="2"/>
        <v>0</v>
      </c>
      <c r="H149" s="17"/>
      <c r="I149" s="21"/>
      <c r="J149" s="176" t="str">
        <f>IF(AND(H149&lt;&gt;"",COUNTIF('3.工程情報'!$C$6:$C$501,H149)=0),"工程記号が3.工程情報に存在しません。","")</f>
        <v/>
      </c>
    </row>
    <row r="150" spans="2:10" ht="18" customHeight="1">
      <c r="B150" s="169"/>
      <c r="C150" s="169"/>
      <c r="D150" s="111"/>
      <c r="E150" s="109"/>
      <c r="F150" s="22"/>
      <c r="G150" s="56">
        <f t="shared" si="2"/>
        <v>0</v>
      </c>
      <c r="H150" s="17"/>
      <c r="I150" s="21"/>
      <c r="J150" s="176" t="str">
        <f>IF(AND(H150&lt;&gt;"",COUNTIF('3.工程情報'!$C$6:$C$501,H150)=0),"工程記号が3.工程情報に存在しません。","")</f>
        <v/>
      </c>
    </row>
    <row r="151" spans="2:10" ht="18" customHeight="1">
      <c r="B151" s="169"/>
      <c r="C151" s="169"/>
      <c r="D151" s="111"/>
      <c r="E151" s="109"/>
      <c r="F151" s="22"/>
      <c r="G151" s="56">
        <f t="shared" si="2"/>
        <v>0</v>
      </c>
      <c r="H151" s="17"/>
      <c r="I151" s="21"/>
      <c r="J151" s="176" t="str">
        <f>IF(AND(H151&lt;&gt;"",COUNTIF('3.工程情報'!$C$6:$C$501,H151)=0),"工程記号が3.工程情報に存在しません。","")</f>
        <v/>
      </c>
    </row>
    <row r="152" spans="2:10" ht="18" customHeight="1">
      <c r="B152" s="169"/>
      <c r="C152" s="169"/>
      <c r="D152" s="111"/>
      <c r="E152" s="109"/>
      <c r="F152" s="22"/>
      <c r="G152" s="56">
        <f t="shared" si="2"/>
        <v>0</v>
      </c>
      <c r="H152" s="17"/>
      <c r="I152" s="21"/>
      <c r="J152" s="176" t="str">
        <f>IF(AND(H152&lt;&gt;"",COUNTIF('3.工程情報'!$C$6:$C$501,H152)=0),"工程記号が3.工程情報に存在しません。","")</f>
        <v/>
      </c>
    </row>
    <row r="153" spans="2:10" ht="18" customHeight="1">
      <c r="B153" s="169"/>
      <c r="C153" s="169"/>
      <c r="D153" s="111"/>
      <c r="E153" s="109"/>
      <c r="F153" s="22"/>
      <c r="G153" s="56">
        <f t="shared" si="2"/>
        <v>0</v>
      </c>
      <c r="H153" s="17"/>
      <c r="I153" s="21"/>
      <c r="J153" s="176" t="str">
        <f>IF(AND(H153&lt;&gt;"",COUNTIF('3.工程情報'!$C$6:$C$501,H153)=0),"工程記号が3.工程情報に存在しません。","")</f>
        <v/>
      </c>
    </row>
    <row r="154" spans="2:10" ht="18" customHeight="1">
      <c r="B154" s="169"/>
      <c r="C154" s="169"/>
      <c r="D154" s="111"/>
      <c r="E154" s="109"/>
      <c r="F154" s="22"/>
      <c r="G154" s="56">
        <f t="shared" si="2"/>
        <v>0</v>
      </c>
      <c r="H154" s="17"/>
      <c r="I154" s="21"/>
      <c r="J154" s="176" t="str">
        <f>IF(AND(H154&lt;&gt;"",COUNTIF('3.工程情報'!$C$6:$C$501,H154)=0),"工程記号が3.工程情報に存在しません。","")</f>
        <v/>
      </c>
    </row>
    <row r="155" spans="2:10" ht="18" customHeight="1">
      <c r="B155" s="169"/>
      <c r="C155" s="169"/>
      <c r="D155" s="111"/>
      <c r="E155" s="109"/>
      <c r="F155" s="22"/>
      <c r="G155" s="56">
        <f t="shared" si="2"/>
        <v>0</v>
      </c>
      <c r="H155" s="17"/>
      <c r="I155" s="21"/>
      <c r="J155" s="176" t="str">
        <f>IF(AND(H155&lt;&gt;"",COUNTIF('3.工程情報'!$C$6:$C$501,H155)=0),"工程記号が3.工程情報に存在しません。","")</f>
        <v/>
      </c>
    </row>
    <row r="156" spans="2:10" ht="18" customHeight="1">
      <c r="B156" s="169"/>
      <c r="C156" s="169"/>
      <c r="D156" s="111"/>
      <c r="E156" s="109"/>
      <c r="F156" s="22"/>
      <c r="G156" s="56">
        <f t="shared" si="2"/>
        <v>0</v>
      </c>
      <c r="H156" s="17"/>
      <c r="I156" s="21"/>
      <c r="J156" s="176" t="str">
        <f>IF(AND(H156&lt;&gt;"",COUNTIF('3.工程情報'!$C$6:$C$501,H156)=0),"工程記号が3.工程情報に存在しません。","")</f>
        <v/>
      </c>
    </row>
    <row r="157" spans="2:10" ht="18" customHeight="1">
      <c r="B157" s="169"/>
      <c r="C157" s="169"/>
      <c r="D157" s="111"/>
      <c r="E157" s="109"/>
      <c r="F157" s="22"/>
      <c r="G157" s="56">
        <f t="shared" si="2"/>
        <v>0</v>
      </c>
      <c r="H157" s="17"/>
      <c r="I157" s="21"/>
      <c r="J157" s="176" t="str">
        <f>IF(AND(H157&lt;&gt;"",COUNTIF('3.工程情報'!$C$6:$C$501,H157)=0),"工程記号が3.工程情報に存在しません。","")</f>
        <v/>
      </c>
    </row>
    <row r="158" spans="2:10" ht="18" customHeight="1">
      <c r="B158" s="169"/>
      <c r="C158" s="169"/>
      <c r="D158" s="111"/>
      <c r="E158" s="109"/>
      <c r="F158" s="22"/>
      <c r="G158" s="56">
        <f t="shared" si="2"/>
        <v>0</v>
      </c>
      <c r="H158" s="17"/>
      <c r="I158" s="21"/>
      <c r="J158" s="176" t="str">
        <f>IF(AND(H158&lt;&gt;"",COUNTIF('3.工程情報'!$C$6:$C$501,H158)=0),"工程記号が3.工程情報に存在しません。","")</f>
        <v/>
      </c>
    </row>
    <row r="159" spans="2:10" ht="18" customHeight="1">
      <c r="B159" s="169"/>
      <c r="C159" s="169"/>
      <c r="D159" s="111"/>
      <c r="E159" s="109"/>
      <c r="F159" s="22"/>
      <c r="G159" s="56">
        <f t="shared" si="2"/>
        <v>0</v>
      </c>
      <c r="H159" s="17"/>
      <c r="I159" s="21"/>
      <c r="J159" s="176" t="str">
        <f>IF(AND(H159&lt;&gt;"",COUNTIF('3.工程情報'!$C$6:$C$501,H159)=0),"工程記号が3.工程情報に存在しません。","")</f>
        <v/>
      </c>
    </row>
    <row r="160" spans="2:10" ht="18" customHeight="1">
      <c r="B160" s="169"/>
      <c r="C160" s="169"/>
      <c r="D160" s="111"/>
      <c r="E160" s="109"/>
      <c r="F160" s="22"/>
      <c r="G160" s="56">
        <f t="shared" si="2"/>
        <v>0</v>
      </c>
      <c r="H160" s="17"/>
      <c r="I160" s="21"/>
      <c r="J160" s="176" t="str">
        <f>IF(AND(H160&lt;&gt;"",COUNTIF('3.工程情報'!$C$6:$C$501,H160)=0),"工程記号が3.工程情報に存在しません。","")</f>
        <v/>
      </c>
    </row>
    <row r="161" spans="2:10" ht="18" customHeight="1">
      <c r="B161" s="169"/>
      <c r="C161" s="169"/>
      <c r="D161" s="111"/>
      <c r="E161" s="109"/>
      <c r="F161" s="22"/>
      <c r="G161" s="56">
        <f t="shared" si="2"/>
        <v>0</v>
      </c>
      <c r="H161" s="17"/>
      <c r="I161" s="21"/>
      <c r="J161" s="176" t="str">
        <f>IF(AND(H161&lt;&gt;"",COUNTIF('3.工程情報'!$C$6:$C$501,H161)=0),"工程記号が3.工程情報に存在しません。","")</f>
        <v/>
      </c>
    </row>
    <row r="162" spans="2:10" ht="18" customHeight="1">
      <c r="B162" s="169"/>
      <c r="C162" s="169"/>
      <c r="D162" s="111"/>
      <c r="E162" s="109"/>
      <c r="F162" s="22"/>
      <c r="G162" s="56">
        <f t="shared" si="2"/>
        <v>0</v>
      </c>
      <c r="H162" s="17"/>
      <c r="I162" s="21"/>
      <c r="J162" s="176" t="str">
        <f>IF(AND(H162&lt;&gt;"",COUNTIF('3.工程情報'!$C$6:$C$501,H162)=0),"工程記号が3.工程情報に存在しません。","")</f>
        <v/>
      </c>
    </row>
    <row r="163" spans="2:10" ht="18" customHeight="1">
      <c r="B163" s="169"/>
      <c r="C163" s="169"/>
      <c r="D163" s="111"/>
      <c r="E163" s="109"/>
      <c r="F163" s="22"/>
      <c r="G163" s="56">
        <f t="shared" si="2"/>
        <v>0</v>
      </c>
      <c r="H163" s="17"/>
      <c r="I163" s="21"/>
      <c r="J163" s="176" t="str">
        <f>IF(AND(H163&lt;&gt;"",COUNTIF('3.工程情報'!$C$6:$C$501,H163)=0),"工程記号が3.工程情報に存在しません。","")</f>
        <v/>
      </c>
    </row>
    <row r="164" spans="2:10" ht="18" customHeight="1">
      <c r="B164" s="169"/>
      <c r="C164" s="169"/>
      <c r="D164" s="111"/>
      <c r="E164" s="109"/>
      <c r="F164" s="22"/>
      <c r="G164" s="56">
        <f t="shared" si="2"/>
        <v>0</v>
      </c>
      <c r="H164" s="17"/>
      <c r="I164" s="21"/>
      <c r="J164" s="176" t="str">
        <f>IF(AND(H164&lt;&gt;"",COUNTIF('3.工程情報'!$C$6:$C$501,H164)=0),"工程記号が3.工程情報に存在しません。","")</f>
        <v/>
      </c>
    </row>
    <row r="165" spans="2:10" ht="18" customHeight="1">
      <c r="B165" s="169"/>
      <c r="C165" s="169"/>
      <c r="D165" s="111"/>
      <c r="E165" s="109"/>
      <c r="F165" s="22"/>
      <c r="G165" s="56">
        <f t="shared" si="2"/>
        <v>0</v>
      </c>
      <c r="H165" s="17"/>
      <c r="I165" s="21"/>
      <c r="J165" s="176" t="str">
        <f>IF(AND(H165&lt;&gt;"",COUNTIF('3.工程情報'!$C$6:$C$501,H165)=0),"工程記号が3.工程情報に存在しません。","")</f>
        <v/>
      </c>
    </row>
    <row r="166" spans="2:10" ht="18" customHeight="1">
      <c r="B166" s="169"/>
      <c r="C166" s="169"/>
      <c r="D166" s="111"/>
      <c r="E166" s="109"/>
      <c r="F166" s="22"/>
      <c r="G166" s="56">
        <f t="shared" si="2"/>
        <v>0</v>
      </c>
      <c r="H166" s="17"/>
      <c r="I166" s="21"/>
      <c r="J166" s="176" t="str">
        <f>IF(AND(H166&lt;&gt;"",COUNTIF('3.工程情報'!$C$6:$C$501,H166)=0),"工程記号が3.工程情報に存在しません。","")</f>
        <v/>
      </c>
    </row>
    <row r="167" spans="2:10" ht="18" customHeight="1">
      <c r="B167" s="169"/>
      <c r="C167" s="169"/>
      <c r="D167" s="111"/>
      <c r="E167" s="109"/>
      <c r="F167" s="22"/>
      <c r="G167" s="56">
        <f t="shared" si="2"/>
        <v>0</v>
      </c>
      <c r="H167" s="17"/>
      <c r="I167" s="21"/>
      <c r="J167" s="176" t="str">
        <f>IF(AND(H167&lt;&gt;"",COUNTIF('3.工程情報'!$C$6:$C$501,H167)=0),"工程記号が3.工程情報に存在しません。","")</f>
        <v/>
      </c>
    </row>
    <row r="168" spans="2:10" ht="18" customHeight="1">
      <c r="B168" s="169"/>
      <c r="C168" s="169"/>
      <c r="D168" s="111"/>
      <c r="E168" s="109"/>
      <c r="F168" s="22"/>
      <c r="G168" s="56">
        <f t="shared" si="2"/>
        <v>0</v>
      </c>
      <c r="H168" s="17"/>
      <c r="I168" s="21"/>
      <c r="J168" s="176" t="str">
        <f>IF(AND(H168&lt;&gt;"",COUNTIF('3.工程情報'!$C$6:$C$501,H168)=0),"工程記号が3.工程情報に存在しません。","")</f>
        <v/>
      </c>
    </row>
    <row r="169" spans="2:10" ht="18" customHeight="1">
      <c r="B169" s="169"/>
      <c r="C169" s="169"/>
      <c r="D169" s="111"/>
      <c r="E169" s="109"/>
      <c r="F169" s="22"/>
      <c r="G169" s="56">
        <f t="shared" si="2"/>
        <v>0</v>
      </c>
      <c r="H169" s="17"/>
      <c r="I169" s="21"/>
      <c r="J169" s="176" t="str">
        <f>IF(AND(H169&lt;&gt;"",COUNTIF('3.工程情報'!$C$6:$C$501,H169)=0),"工程記号が3.工程情報に存在しません。","")</f>
        <v/>
      </c>
    </row>
    <row r="170" spans="2:10" ht="18" customHeight="1">
      <c r="B170" s="169"/>
      <c r="C170" s="169"/>
      <c r="D170" s="111"/>
      <c r="E170" s="109"/>
      <c r="F170" s="22"/>
      <c r="G170" s="56">
        <f t="shared" si="2"/>
        <v>0</v>
      </c>
      <c r="H170" s="17"/>
      <c r="I170" s="21"/>
      <c r="J170" s="176" t="str">
        <f>IF(AND(H170&lt;&gt;"",COUNTIF('3.工程情報'!$C$6:$C$501,H170)=0),"工程記号が3.工程情報に存在しません。","")</f>
        <v/>
      </c>
    </row>
    <row r="171" spans="2:10" ht="18" customHeight="1">
      <c r="B171" s="169"/>
      <c r="C171" s="169"/>
      <c r="D171" s="111"/>
      <c r="E171" s="109"/>
      <c r="F171" s="22"/>
      <c r="G171" s="56">
        <f t="shared" si="2"/>
        <v>0</v>
      </c>
      <c r="H171" s="17"/>
      <c r="I171" s="21"/>
      <c r="J171" s="176" t="str">
        <f>IF(AND(H171&lt;&gt;"",COUNTIF('3.工程情報'!$C$6:$C$501,H171)=0),"工程記号が3.工程情報に存在しません。","")</f>
        <v/>
      </c>
    </row>
    <row r="172" spans="2:10" ht="18" customHeight="1">
      <c r="B172" s="169"/>
      <c r="C172" s="169"/>
      <c r="D172" s="111"/>
      <c r="E172" s="109"/>
      <c r="F172" s="22"/>
      <c r="G172" s="56">
        <f t="shared" si="2"/>
        <v>0</v>
      </c>
      <c r="H172" s="17"/>
      <c r="I172" s="21"/>
      <c r="J172" s="176" t="str">
        <f>IF(AND(H172&lt;&gt;"",COUNTIF('3.工程情報'!$C$6:$C$501,H172)=0),"工程記号が3.工程情報に存在しません。","")</f>
        <v/>
      </c>
    </row>
    <row r="173" spans="2:10" ht="18" customHeight="1">
      <c r="B173" s="169"/>
      <c r="C173" s="169"/>
      <c r="D173" s="111"/>
      <c r="E173" s="109"/>
      <c r="F173" s="22"/>
      <c r="G173" s="56">
        <f t="shared" si="2"/>
        <v>0</v>
      </c>
      <c r="H173" s="17"/>
      <c r="I173" s="21"/>
      <c r="J173" s="176" t="str">
        <f>IF(AND(H173&lt;&gt;"",COUNTIF('3.工程情報'!$C$6:$C$501,H173)=0),"工程記号が3.工程情報に存在しません。","")</f>
        <v/>
      </c>
    </row>
    <row r="174" spans="2:10" ht="18" customHeight="1">
      <c r="B174" s="169"/>
      <c r="C174" s="169"/>
      <c r="D174" s="111"/>
      <c r="E174" s="109"/>
      <c r="F174" s="22"/>
      <c r="G174" s="56">
        <f t="shared" si="2"/>
        <v>0</v>
      </c>
      <c r="H174" s="17"/>
      <c r="I174" s="21"/>
      <c r="J174" s="176" t="str">
        <f>IF(AND(H174&lt;&gt;"",COUNTIF('3.工程情報'!$C$6:$C$501,H174)=0),"工程記号が3.工程情報に存在しません。","")</f>
        <v/>
      </c>
    </row>
    <row r="175" spans="2:10" ht="18" customHeight="1">
      <c r="B175" s="169"/>
      <c r="C175" s="169"/>
      <c r="D175" s="111"/>
      <c r="E175" s="109"/>
      <c r="F175" s="22"/>
      <c r="G175" s="56">
        <f t="shared" si="2"/>
        <v>0</v>
      </c>
      <c r="H175" s="17"/>
      <c r="I175" s="21"/>
      <c r="J175" s="176" t="str">
        <f>IF(AND(H175&lt;&gt;"",COUNTIF('3.工程情報'!$C$6:$C$501,H175)=0),"工程記号が3.工程情報に存在しません。","")</f>
        <v/>
      </c>
    </row>
    <row r="176" spans="2:10" ht="18" customHeight="1">
      <c r="B176" s="169"/>
      <c r="C176" s="169"/>
      <c r="D176" s="111"/>
      <c r="E176" s="109"/>
      <c r="F176" s="22"/>
      <c r="G176" s="56">
        <f t="shared" si="2"/>
        <v>0</v>
      </c>
      <c r="H176" s="17"/>
      <c r="I176" s="21"/>
      <c r="J176" s="176" t="str">
        <f>IF(AND(H176&lt;&gt;"",COUNTIF('3.工程情報'!$C$6:$C$501,H176)=0),"工程記号が3.工程情報に存在しません。","")</f>
        <v/>
      </c>
    </row>
    <row r="177" spans="2:10" ht="18" customHeight="1">
      <c r="B177" s="169"/>
      <c r="C177" s="169"/>
      <c r="D177" s="111"/>
      <c r="E177" s="109"/>
      <c r="F177" s="22"/>
      <c r="G177" s="56">
        <f t="shared" si="2"/>
        <v>0</v>
      </c>
      <c r="H177" s="17"/>
      <c r="I177" s="21"/>
      <c r="J177" s="176" t="str">
        <f>IF(AND(H177&lt;&gt;"",COUNTIF('3.工程情報'!$C$6:$C$501,H177)=0),"工程記号が3.工程情報に存在しません。","")</f>
        <v/>
      </c>
    </row>
    <row r="178" spans="2:10" ht="18" customHeight="1">
      <c r="B178" s="169"/>
      <c r="C178" s="169"/>
      <c r="D178" s="111"/>
      <c r="E178" s="109"/>
      <c r="F178" s="22"/>
      <c r="G178" s="56">
        <f t="shared" si="2"/>
        <v>0</v>
      </c>
      <c r="H178" s="17"/>
      <c r="I178" s="21"/>
      <c r="J178" s="176" t="str">
        <f>IF(AND(H178&lt;&gt;"",COUNTIF('3.工程情報'!$C$6:$C$501,H178)=0),"工程記号が3.工程情報に存在しません。","")</f>
        <v/>
      </c>
    </row>
    <row r="179" spans="2:10" ht="18" customHeight="1">
      <c r="B179" s="169"/>
      <c r="C179" s="169"/>
      <c r="D179" s="111"/>
      <c r="E179" s="109"/>
      <c r="F179" s="22"/>
      <c r="G179" s="56">
        <f t="shared" si="2"/>
        <v>0</v>
      </c>
      <c r="H179" s="17"/>
      <c r="I179" s="21"/>
      <c r="J179" s="176" t="str">
        <f>IF(AND(H179&lt;&gt;"",COUNTIF('3.工程情報'!$C$6:$C$501,H179)=0),"工程記号が3.工程情報に存在しません。","")</f>
        <v/>
      </c>
    </row>
    <row r="180" spans="2:10" ht="18" customHeight="1">
      <c r="B180" s="169"/>
      <c r="C180" s="169"/>
      <c r="D180" s="111"/>
      <c r="E180" s="109"/>
      <c r="F180" s="22"/>
      <c r="G180" s="56">
        <f t="shared" si="2"/>
        <v>0</v>
      </c>
      <c r="H180" s="17"/>
      <c r="I180" s="21"/>
      <c r="J180" s="176" t="str">
        <f>IF(AND(H180&lt;&gt;"",COUNTIF('3.工程情報'!$C$6:$C$501,H180)=0),"工程記号が3.工程情報に存在しません。","")</f>
        <v/>
      </c>
    </row>
    <row r="181" spans="2:10" ht="18" customHeight="1">
      <c r="B181" s="169"/>
      <c r="C181" s="169"/>
      <c r="D181" s="111"/>
      <c r="E181" s="109"/>
      <c r="F181" s="22"/>
      <c r="G181" s="56">
        <f t="shared" si="2"/>
        <v>0</v>
      </c>
      <c r="H181" s="17"/>
      <c r="I181" s="21"/>
      <c r="J181" s="176" t="str">
        <f>IF(AND(H181&lt;&gt;"",COUNTIF('3.工程情報'!$C$6:$C$501,H181)=0),"工程記号が3.工程情報に存在しません。","")</f>
        <v/>
      </c>
    </row>
    <row r="182" spans="2:10" ht="18" customHeight="1">
      <c r="B182" s="169"/>
      <c r="C182" s="169"/>
      <c r="D182" s="111"/>
      <c r="E182" s="109"/>
      <c r="F182" s="22"/>
      <c r="G182" s="56">
        <f t="shared" si="2"/>
        <v>0</v>
      </c>
      <c r="H182" s="17"/>
      <c r="I182" s="21"/>
      <c r="J182" s="176" t="str">
        <f>IF(AND(H182&lt;&gt;"",COUNTIF('3.工程情報'!$C$6:$C$501,H182)=0),"工程記号が3.工程情報に存在しません。","")</f>
        <v/>
      </c>
    </row>
    <row r="183" spans="2:10" ht="18" customHeight="1">
      <c r="B183" s="169"/>
      <c r="C183" s="169"/>
      <c r="D183" s="111"/>
      <c r="E183" s="109"/>
      <c r="F183" s="22"/>
      <c r="G183" s="56">
        <f t="shared" si="2"/>
        <v>0</v>
      </c>
      <c r="H183" s="17"/>
      <c r="I183" s="21"/>
      <c r="J183" s="176" t="str">
        <f>IF(AND(H183&lt;&gt;"",COUNTIF('3.工程情報'!$C$6:$C$501,H183)=0),"工程記号が3.工程情報に存在しません。","")</f>
        <v/>
      </c>
    </row>
    <row r="184" spans="2:10" ht="18" customHeight="1">
      <c r="B184" s="169"/>
      <c r="C184" s="169"/>
      <c r="D184" s="111"/>
      <c r="E184" s="109"/>
      <c r="F184" s="22"/>
      <c r="G184" s="56">
        <f t="shared" si="2"/>
        <v>0</v>
      </c>
      <c r="H184" s="17"/>
      <c r="I184" s="21"/>
      <c r="J184" s="176" t="str">
        <f>IF(AND(H184&lt;&gt;"",COUNTIF('3.工程情報'!$C$6:$C$501,H184)=0),"工程記号が3.工程情報に存在しません。","")</f>
        <v/>
      </c>
    </row>
    <row r="185" spans="2:10" ht="18" customHeight="1">
      <c r="B185" s="169"/>
      <c r="C185" s="169"/>
      <c r="D185" s="111"/>
      <c r="E185" s="109"/>
      <c r="F185" s="22"/>
      <c r="G185" s="56">
        <f t="shared" si="2"/>
        <v>0</v>
      </c>
      <c r="H185" s="17"/>
      <c r="I185" s="21"/>
      <c r="J185" s="176" t="str">
        <f>IF(AND(H185&lt;&gt;"",COUNTIF('3.工程情報'!$C$6:$C$501,H185)=0),"工程記号が3.工程情報に存在しません。","")</f>
        <v/>
      </c>
    </row>
    <row r="186" spans="2:10" ht="18" customHeight="1">
      <c r="B186" s="169"/>
      <c r="C186" s="169"/>
      <c r="D186" s="111"/>
      <c r="E186" s="109"/>
      <c r="F186" s="22"/>
      <c r="G186" s="56">
        <f t="shared" si="2"/>
        <v>0</v>
      </c>
      <c r="H186" s="17"/>
      <c r="I186" s="21"/>
      <c r="J186" s="176" t="str">
        <f>IF(AND(H186&lt;&gt;"",COUNTIF('3.工程情報'!$C$6:$C$501,H186)=0),"工程記号が3.工程情報に存在しません。","")</f>
        <v/>
      </c>
    </row>
    <row r="187" spans="2:10" ht="18" customHeight="1">
      <c r="B187" s="169"/>
      <c r="C187" s="169"/>
      <c r="D187" s="111"/>
      <c r="E187" s="109"/>
      <c r="F187" s="22"/>
      <c r="G187" s="56">
        <f t="shared" si="2"/>
        <v>0</v>
      </c>
      <c r="H187" s="17"/>
      <c r="I187" s="21"/>
      <c r="J187" s="176" t="str">
        <f>IF(AND(H187&lt;&gt;"",COUNTIF('3.工程情報'!$C$6:$C$501,H187)=0),"工程記号が3.工程情報に存在しません。","")</f>
        <v/>
      </c>
    </row>
    <row r="188" spans="2:10" ht="18" customHeight="1">
      <c r="B188" s="169"/>
      <c r="C188" s="169"/>
      <c r="D188" s="111"/>
      <c r="E188" s="109"/>
      <c r="F188" s="22"/>
      <c r="G188" s="56">
        <f t="shared" si="2"/>
        <v>0</v>
      </c>
      <c r="H188" s="17"/>
      <c r="I188" s="21"/>
      <c r="J188" s="176" t="str">
        <f>IF(AND(H188&lt;&gt;"",COUNTIF('3.工程情報'!$C$6:$C$501,H188)=0),"工程記号が3.工程情報に存在しません。","")</f>
        <v/>
      </c>
    </row>
    <row r="189" spans="2:10" ht="18" customHeight="1">
      <c r="B189" s="169"/>
      <c r="C189" s="169"/>
      <c r="D189" s="111"/>
      <c r="E189" s="109"/>
      <c r="F189" s="22"/>
      <c r="G189" s="56">
        <f t="shared" si="2"/>
        <v>0</v>
      </c>
      <c r="H189" s="17"/>
      <c r="I189" s="21"/>
      <c r="J189" s="176" t="str">
        <f>IF(AND(H189&lt;&gt;"",COUNTIF('3.工程情報'!$C$6:$C$501,H189)=0),"工程記号が3.工程情報に存在しません。","")</f>
        <v/>
      </c>
    </row>
    <row r="190" spans="2:10" ht="18" customHeight="1">
      <c r="B190" s="169"/>
      <c r="C190" s="169"/>
      <c r="D190" s="111"/>
      <c r="E190" s="109"/>
      <c r="F190" s="22"/>
      <c r="G190" s="56">
        <f t="shared" si="2"/>
        <v>0</v>
      </c>
      <c r="H190" s="17"/>
      <c r="I190" s="21"/>
      <c r="J190" s="176" t="str">
        <f>IF(AND(H190&lt;&gt;"",COUNTIF('3.工程情報'!$C$6:$C$501,H190)=0),"工程記号が3.工程情報に存在しません。","")</f>
        <v/>
      </c>
    </row>
    <row r="191" spans="2:10" ht="18" customHeight="1">
      <c r="B191" s="169"/>
      <c r="C191" s="169"/>
      <c r="D191" s="111"/>
      <c r="E191" s="109"/>
      <c r="F191" s="22"/>
      <c r="G191" s="56">
        <f t="shared" si="2"/>
        <v>0</v>
      </c>
      <c r="H191" s="17"/>
      <c r="I191" s="21"/>
      <c r="J191" s="176" t="str">
        <f>IF(AND(H191&lt;&gt;"",COUNTIF('3.工程情報'!$C$6:$C$501,H191)=0),"工程記号が3.工程情報に存在しません。","")</f>
        <v/>
      </c>
    </row>
    <row r="192" spans="2:10" ht="18" customHeight="1">
      <c r="B192" s="169"/>
      <c r="C192" s="169"/>
      <c r="D192" s="111"/>
      <c r="E192" s="109"/>
      <c r="F192" s="22"/>
      <c r="G192" s="56">
        <f t="shared" si="2"/>
        <v>0</v>
      </c>
      <c r="H192" s="17"/>
      <c r="I192" s="21"/>
      <c r="J192" s="176" t="str">
        <f>IF(AND(H192&lt;&gt;"",COUNTIF('3.工程情報'!$C$6:$C$501,H192)=0),"工程記号が3.工程情報に存在しません。","")</f>
        <v/>
      </c>
    </row>
    <row r="193" spans="2:10" ht="18" customHeight="1">
      <c r="B193" s="169"/>
      <c r="C193" s="169"/>
      <c r="D193" s="111"/>
      <c r="E193" s="109"/>
      <c r="F193" s="22"/>
      <c r="G193" s="56">
        <f t="shared" si="2"/>
        <v>0</v>
      </c>
      <c r="H193" s="17"/>
      <c r="I193" s="21"/>
      <c r="J193" s="176" t="str">
        <f>IF(AND(H193&lt;&gt;"",COUNTIF('3.工程情報'!$C$6:$C$501,H193)=0),"工程記号が3.工程情報に存在しません。","")</f>
        <v/>
      </c>
    </row>
    <row r="194" spans="2:10" ht="18" customHeight="1">
      <c r="B194" s="169"/>
      <c r="C194" s="169"/>
      <c r="D194" s="111"/>
      <c r="E194" s="109"/>
      <c r="F194" s="22"/>
      <c r="G194" s="56">
        <f t="shared" si="2"/>
        <v>0</v>
      </c>
      <c r="H194" s="17"/>
      <c r="I194" s="21"/>
      <c r="J194" s="176" t="str">
        <f>IF(AND(H194&lt;&gt;"",COUNTIF('3.工程情報'!$C$6:$C$501,H194)=0),"工程記号が3.工程情報に存在しません。","")</f>
        <v/>
      </c>
    </row>
    <row r="195" spans="2:10" ht="18" customHeight="1">
      <c r="B195" s="169"/>
      <c r="C195" s="169"/>
      <c r="D195" s="111"/>
      <c r="E195" s="109"/>
      <c r="F195" s="22"/>
      <c r="G195" s="56">
        <f t="shared" si="2"/>
        <v>0</v>
      </c>
      <c r="H195" s="17"/>
      <c r="I195" s="21"/>
      <c r="J195" s="176" t="str">
        <f>IF(AND(H195&lt;&gt;"",COUNTIF('3.工程情報'!$C$6:$C$501,H195)=0),"工程記号が3.工程情報に存在しません。","")</f>
        <v/>
      </c>
    </row>
    <row r="196" spans="2:10" ht="18" customHeight="1">
      <c r="B196" s="169"/>
      <c r="C196" s="169"/>
      <c r="D196" s="111"/>
      <c r="E196" s="109"/>
      <c r="F196" s="22"/>
      <c r="G196" s="56">
        <f t="shared" si="2"/>
        <v>0</v>
      </c>
      <c r="H196" s="17"/>
      <c r="I196" s="21"/>
      <c r="J196" s="176" t="str">
        <f>IF(AND(H196&lt;&gt;"",COUNTIF('3.工程情報'!$C$6:$C$501,H196)=0),"工程記号が3.工程情報に存在しません。","")</f>
        <v/>
      </c>
    </row>
    <row r="197" spans="2:10" ht="18" customHeight="1">
      <c r="B197" s="169"/>
      <c r="C197" s="169"/>
      <c r="D197" s="111"/>
      <c r="E197" s="109"/>
      <c r="F197" s="22"/>
      <c r="G197" s="56">
        <f t="shared" ref="G197:G260" si="3">IF(OR(B197="",F197=0),0,E197/F197)</f>
        <v>0</v>
      </c>
      <c r="H197" s="17"/>
      <c r="I197" s="21"/>
      <c r="J197" s="176" t="str">
        <f>IF(AND(H197&lt;&gt;"",COUNTIF('3.工程情報'!$C$6:$C$501,H197)=0),"工程記号が3.工程情報に存在しません。","")</f>
        <v/>
      </c>
    </row>
    <row r="198" spans="2:10" ht="18" customHeight="1">
      <c r="B198" s="169"/>
      <c r="C198" s="169"/>
      <c r="D198" s="111"/>
      <c r="E198" s="109"/>
      <c r="F198" s="22"/>
      <c r="G198" s="56">
        <f t="shared" si="3"/>
        <v>0</v>
      </c>
      <c r="H198" s="17"/>
      <c r="I198" s="21"/>
      <c r="J198" s="176" t="str">
        <f>IF(AND(H198&lt;&gt;"",COUNTIF('3.工程情報'!$C$6:$C$501,H198)=0),"工程記号が3.工程情報に存在しません。","")</f>
        <v/>
      </c>
    </row>
    <row r="199" spans="2:10" ht="18" customHeight="1">
      <c r="B199" s="169"/>
      <c r="C199" s="169"/>
      <c r="D199" s="111"/>
      <c r="E199" s="109"/>
      <c r="F199" s="22"/>
      <c r="G199" s="56">
        <f t="shared" si="3"/>
        <v>0</v>
      </c>
      <c r="H199" s="17"/>
      <c r="I199" s="21"/>
      <c r="J199" s="176" t="str">
        <f>IF(AND(H199&lt;&gt;"",COUNTIF('3.工程情報'!$C$6:$C$501,H199)=0),"工程記号が3.工程情報に存在しません。","")</f>
        <v/>
      </c>
    </row>
    <row r="200" spans="2:10" ht="18" customHeight="1">
      <c r="B200" s="169"/>
      <c r="C200" s="169"/>
      <c r="D200" s="111"/>
      <c r="E200" s="109"/>
      <c r="F200" s="22"/>
      <c r="G200" s="56">
        <f t="shared" si="3"/>
        <v>0</v>
      </c>
      <c r="H200" s="17"/>
      <c r="I200" s="21"/>
      <c r="J200" s="176" t="str">
        <f>IF(AND(H200&lt;&gt;"",COUNTIF('3.工程情報'!$C$6:$C$501,H200)=0),"工程記号が3.工程情報に存在しません。","")</f>
        <v/>
      </c>
    </row>
    <row r="201" spans="2:10" ht="18" customHeight="1">
      <c r="B201" s="169"/>
      <c r="C201" s="169"/>
      <c r="D201" s="111"/>
      <c r="E201" s="109"/>
      <c r="F201" s="22"/>
      <c r="G201" s="56">
        <f t="shared" si="3"/>
        <v>0</v>
      </c>
      <c r="H201" s="17"/>
      <c r="I201" s="21"/>
      <c r="J201" s="176" t="str">
        <f>IF(AND(H201&lt;&gt;"",COUNTIF('3.工程情報'!$C$6:$C$501,H201)=0),"工程記号が3.工程情報に存在しません。","")</f>
        <v/>
      </c>
    </row>
    <row r="202" spans="2:10" ht="18" customHeight="1">
      <c r="B202" s="169"/>
      <c r="C202" s="169"/>
      <c r="D202" s="111"/>
      <c r="E202" s="109"/>
      <c r="F202" s="22"/>
      <c r="G202" s="56">
        <f t="shared" si="3"/>
        <v>0</v>
      </c>
      <c r="H202" s="17"/>
      <c r="I202" s="21"/>
      <c r="J202" s="176" t="str">
        <f>IF(AND(H202&lt;&gt;"",COUNTIF('3.工程情報'!$C$6:$C$501,H202)=0),"工程記号が3.工程情報に存在しません。","")</f>
        <v/>
      </c>
    </row>
    <row r="203" spans="2:10" ht="18" customHeight="1">
      <c r="B203" s="169"/>
      <c r="C203" s="169"/>
      <c r="D203" s="111"/>
      <c r="E203" s="109"/>
      <c r="F203" s="22"/>
      <c r="G203" s="56">
        <f t="shared" si="3"/>
        <v>0</v>
      </c>
      <c r="H203" s="17"/>
      <c r="I203" s="21"/>
      <c r="J203" s="176" t="str">
        <f>IF(AND(H203&lt;&gt;"",COUNTIF('3.工程情報'!$C$6:$C$501,H203)=0),"工程記号が3.工程情報に存在しません。","")</f>
        <v/>
      </c>
    </row>
    <row r="204" spans="2:10" ht="18" customHeight="1">
      <c r="B204" s="169"/>
      <c r="C204" s="169"/>
      <c r="D204" s="111"/>
      <c r="E204" s="109"/>
      <c r="F204" s="22"/>
      <c r="G204" s="56">
        <f t="shared" si="3"/>
        <v>0</v>
      </c>
      <c r="H204" s="17"/>
      <c r="I204" s="21"/>
      <c r="J204" s="176" t="str">
        <f>IF(AND(H204&lt;&gt;"",COUNTIF('3.工程情報'!$C$6:$C$501,H204)=0),"工程記号が3.工程情報に存在しません。","")</f>
        <v/>
      </c>
    </row>
    <row r="205" spans="2:10" ht="18" customHeight="1">
      <c r="B205" s="169"/>
      <c r="C205" s="169"/>
      <c r="D205" s="111"/>
      <c r="E205" s="109"/>
      <c r="F205" s="22"/>
      <c r="G205" s="56">
        <f t="shared" si="3"/>
        <v>0</v>
      </c>
      <c r="H205" s="17"/>
      <c r="I205" s="21"/>
      <c r="J205" s="176" t="str">
        <f>IF(AND(H205&lt;&gt;"",COUNTIF('3.工程情報'!$C$6:$C$501,H205)=0),"工程記号が3.工程情報に存在しません。","")</f>
        <v/>
      </c>
    </row>
    <row r="206" spans="2:10" ht="18" customHeight="1">
      <c r="B206" s="169"/>
      <c r="C206" s="169"/>
      <c r="D206" s="111"/>
      <c r="E206" s="109"/>
      <c r="F206" s="22"/>
      <c r="G206" s="56">
        <f t="shared" si="3"/>
        <v>0</v>
      </c>
      <c r="H206" s="17"/>
      <c r="I206" s="21"/>
      <c r="J206" s="176" t="str">
        <f>IF(AND(H206&lt;&gt;"",COUNTIF('3.工程情報'!$C$6:$C$501,H206)=0),"工程記号が3.工程情報に存在しません。","")</f>
        <v/>
      </c>
    </row>
    <row r="207" spans="2:10" ht="18" customHeight="1">
      <c r="B207" s="169"/>
      <c r="C207" s="169"/>
      <c r="D207" s="111"/>
      <c r="E207" s="109"/>
      <c r="F207" s="22"/>
      <c r="G207" s="56">
        <f t="shared" si="3"/>
        <v>0</v>
      </c>
      <c r="H207" s="17"/>
      <c r="I207" s="21"/>
      <c r="J207" s="176" t="str">
        <f>IF(AND(H207&lt;&gt;"",COUNTIF('3.工程情報'!$C$6:$C$501,H207)=0),"工程記号が3.工程情報に存在しません。","")</f>
        <v/>
      </c>
    </row>
    <row r="208" spans="2:10" ht="18" customHeight="1">
      <c r="B208" s="169"/>
      <c r="C208" s="169"/>
      <c r="D208" s="111"/>
      <c r="E208" s="109"/>
      <c r="F208" s="22"/>
      <c r="G208" s="56">
        <f t="shared" si="3"/>
        <v>0</v>
      </c>
      <c r="H208" s="17"/>
      <c r="I208" s="21"/>
      <c r="J208" s="176" t="str">
        <f>IF(AND(H208&lt;&gt;"",COUNTIF('3.工程情報'!$C$6:$C$501,H208)=0),"工程記号が3.工程情報に存在しません。","")</f>
        <v/>
      </c>
    </row>
    <row r="209" spans="2:10" ht="18" customHeight="1">
      <c r="B209" s="169"/>
      <c r="C209" s="169"/>
      <c r="D209" s="111"/>
      <c r="E209" s="109"/>
      <c r="F209" s="22"/>
      <c r="G209" s="56">
        <f t="shared" si="3"/>
        <v>0</v>
      </c>
      <c r="H209" s="17"/>
      <c r="I209" s="21"/>
      <c r="J209" s="176" t="str">
        <f>IF(AND(H209&lt;&gt;"",COUNTIF('3.工程情報'!$C$6:$C$501,H209)=0),"工程記号が3.工程情報に存在しません。","")</f>
        <v/>
      </c>
    </row>
    <row r="210" spans="2:10" ht="18" customHeight="1">
      <c r="B210" s="169"/>
      <c r="C210" s="169"/>
      <c r="D210" s="111"/>
      <c r="E210" s="109"/>
      <c r="F210" s="22"/>
      <c r="G210" s="56">
        <f t="shared" si="3"/>
        <v>0</v>
      </c>
      <c r="H210" s="17"/>
      <c r="I210" s="21"/>
      <c r="J210" s="176" t="str">
        <f>IF(AND(H210&lt;&gt;"",COUNTIF('3.工程情報'!$C$6:$C$501,H210)=0),"工程記号が3.工程情報に存在しません。","")</f>
        <v/>
      </c>
    </row>
    <row r="211" spans="2:10" ht="18" customHeight="1">
      <c r="B211" s="169"/>
      <c r="C211" s="169"/>
      <c r="D211" s="111"/>
      <c r="E211" s="109"/>
      <c r="F211" s="22"/>
      <c r="G211" s="56">
        <f t="shared" si="3"/>
        <v>0</v>
      </c>
      <c r="H211" s="17"/>
      <c r="I211" s="21"/>
      <c r="J211" s="176" t="str">
        <f>IF(AND(H211&lt;&gt;"",COUNTIF('3.工程情報'!$C$6:$C$501,H211)=0),"工程記号が3.工程情報に存在しません。","")</f>
        <v/>
      </c>
    </row>
    <row r="212" spans="2:10" ht="18" customHeight="1">
      <c r="B212" s="169"/>
      <c r="C212" s="169"/>
      <c r="D212" s="111"/>
      <c r="E212" s="109"/>
      <c r="F212" s="22"/>
      <c r="G212" s="56">
        <f t="shared" si="3"/>
        <v>0</v>
      </c>
      <c r="H212" s="17"/>
      <c r="I212" s="21"/>
      <c r="J212" s="176" t="str">
        <f>IF(AND(H212&lt;&gt;"",COUNTIF('3.工程情報'!$C$6:$C$501,H212)=0),"工程記号が3.工程情報に存在しません。","")</f>
        <v/>
      </c>
    </row>
    <row r="213" spans="2:10" ht="18" customHeight="1">
      <c r="B213" s="169"/>
      <c r="C213" s="169"/>
      <c r="D213" s="111"/>
      <c r="E213" s="109"/>
      <c r="F213" s="22"/>
      <c r="G213" s="56">
        <f t="shared" si="3"/>
        <v>0</v>
      </c>
      <c r="H213" s="17"/>
      <c r="I213" s="21"/>
      <c r="J213" s="176" t="str">
        <f>IF(AND(H213&lt;&gt;"",COUNTIF('3.工程情報'!$C$6:$C$501,H213)=0),"工程記号が3.工程情報に存在しません。","")</f>
        <v/>
      </c>
    </row>
    <row r="214" spans="2:10" ht="18" customHeight="1">
      <c r="B214" s="169"/>
      <c r="C214" s="169"/>
      <c r="D214" s="111"/>
      <c r="E214" s="109"/>
      <c r="F214" s="22"/>
      <c r="G214" s="56">
        <f t="shared" si="3"/>
        <v>0</v>
      </c>
      <c r="H214" s="17"/>
      <c r="I214" s="21"/>
      <c r="J214" s="176" t="str">
        <f>IF(AND(H214&lt;&gt;"",COUNTIF('3.工程情報'!$C$6:$C$501,H214)=0),"工程記号が3.工程情報に存在しません。","")</f>
        <v/>
      </c>
    </row>
    <row r="215" spans="2:10" ht="18" customHeight="1">
      <c r="B215" s="169"/>
      <c r="C215" s="169"/>
      <c r="D215" s="111"/>
      <c r="E215" s="109"/>
      <c r="F215" s="22"/>
      <c r="G215" s="56">
        <f t="shared" si="3"/>
        <v>0</v>
      </c>
      <c r="H215" s="17"/>
      <c r="I215" s="21"/>
      <c r="J215" s="176" t="str">
        <f>IF(AND(H215&lt;&gt;"",COUNTIF('3.工程情報'!$C$6:$C$501,H215)=0),"工程記号が3.工程情報に存在しません。","")</f>
        <v/>
      </c>
    </row>
    <row r="216" spans="2:10" ht="18" customHeight="1">
      <c r="B216" s="169"/>
      <c r="C216" s="169"/>
      <c r="D216" s="111"/>
      <c r="E216" s="109"/>
      <c r="F216" s="22"/>
      <c r="G216" s="56">
        <f t="shared" si="3"/>
        <v>0</v>
      </c>
      <c r="H216" s="17"/>
      <c r="I216" s="21"/>
      <c r="J216" s="176" t="str">
        <f>IF(AND(H216&lt;&gt;"",COUNTIF('3.工程情報'!$C$6:$C$501,H216)=0),"工程記号が3.工程情報に存在しません。","")</f>
        <v/>
      </c>
    </row>
    <row r="217" spans="2:10" ht="18" customHeight="1">
      <c r="B217" s="169"/>
      <c r="C217" s="169"/>
      <c r="D217" s="111"/>
      <c r="E217" s="109"/>
      <c r="F217" s="22"/>
      <c r="G217" s="56">
        <f t="shared" si="3"/>
        <v>0</v>
      </c>
      <c r="H217" s="17"/>
      <c r="I217" s="21"/>
      <c r="J217" s="176" t="str">
        <f>IF(AND(H217&lt;&gt;"",COUNTIF('3.工程情報'!$C$6:$C$501,H217)=0),"工程記号が3.工程情報に存在しません。","")</f>
        <v/>
      </c>
    </row>
    <row r="218" spans="2:10" ht="18" customHeight="1">
      <c r="B218" s="169"/>
      <c r="C218" s="169"/>
      <c r="D218" s="111"/>
      <c r="E218" s="109"/>
      <c r="F218" s="22"/>
      <c r="G218" s="56">
        <f t="shared" si="3"/>
        <v>0</v>
      </c>
      <c r="H218" s="17"/>
      <c r="I218" s="21"/>
      <c r="J218" s="176" t="str">
        <f>IF(AND(H218&lt;&gt;"",COUNTIF('3.工程情報'!$C$6:$C$501,H218)=0),"工程記号が3.工程情報に存在しません。","")</f>
        <v/>
      </c>
    </row>
    <row r="219" spans="2:10" ht="18" customHeight="1">
      <c r="B219" s="169"/>
      <c r="C219" s="169"/>
      <c r="D219" s="111"/>
      <c r="E219" s="109"/>
      <c r="F219" s="22"/>
      <c r="G219" s="56">
        <f t="shared" si="3"/>
        <v>0</v>
      </c>
      <c r="H219" s="17"/>
      <c r="I219" s="21"/>
      <c r="J219" s="176" t="str">
        <f>IF(AND(H219&lt;&gt;"",COUNTIF('3.工程情報'!$C$6:$C$501,H219)=0),"工程記号が3.工程情報に存在しません。","")</f>
        <v/>
      </c>
    </row>
    <row r="220" spans="2:10" ht="18" customHeight="1">
      <c r="B220" s="169"/>
      <c r="C220" s="169"/>
      <c r="D220" s="111"/>
      <c r="E220" s="109"/>
      <c r="F220" s="22"/>
      <c r="G220" s="56">
        <f t="shared" si="3"/>
        <v>0</v>
      </c>
      <c r="H220" s="17"/>
      <c r="I220" s="21"/>
      <c r="J220" s="176" t="str">
        <f>IF(AND(H220&lt;&gt;"",COUNTIF('3.工程情報'!$C$6:$C$501,H220)=0),"工程記号が3.工程情報に存在しません。","")</f>
        <v/>
      </c>
    </row>
    <row r="221" spans="2:10" ht="18" customHeight="1">
      <c r="B221" s="169"/>
      <c r="C221" s="169"/>
      <c r="D221" s="111"/>
      <c r="E221" s="109"/>
      <c r="F221" s="22"/>
      <c r="G221" s="56">
        <f t="shared" si="3"/>
        <v>0</v>
      </c>
      <c r="H221" s="17"/>
      <c r="I221" s="21"/>
      <c r="J221" s="176" t="str">
        <f>IF(AND(H221&lt;&gt;"",COUNTIF('3.工程情報'!$C$6:$C$501,H221)=0),"工程記号が3.工程情報に存在しません。","")</f>
        <v/>
      </c>
    </row>
    <row r="222" spans="2:10" ht="18" customHeight="1">
      <c r="B222" s="169"/>
      <c r="C222" s="169"/>
      <c r="D222" s="111"/>
      <c r="E222" s="109"/>
      <c r="F222" s="22"/>
      <c r="G222" s="56">
        <f t="shared" si="3"/>
        <v>0</v>
      </c>
      <c r="H222" s="17"/>
      <c r="I222" s="21"/>
      <c r="J222" s="176" t="str">
        <f>IF(AND(H222&lt;&gt;"",COUNTIF('3.工程情報'!$C$6:$C$501,H222)=0),"工程記号が3.工程情報に存在しません。","")</f>
        <v/>
      </c>
    </row>
    <row r="223" spans="2:10" ht="18" customHeight="1">
      <c r="B223" s="169"/>
      <c r="C223" s="169"/>
      <c r="D223" s="111"/>
      <c r="E223" s="109"/>
      <c r="F223" s="22"/>
      <c r="G223" s="56">
        <f t="shared" si="3"/>
        <v>0</v>
      </c>
      <c r="H223" s="17"/>
      <c r="I223" s="21"/>
      <c r="J223" s="176" t="str">
        <f>IF(AND(H223&lt;&gt;"",COUNTIF('3.工程情報'!$C$6:$C$501,H223)=0),"工程記号が3.工程情報に存在しません。","")</f>
        <v/>
      </c>
    </row>
    <row r="224" spans="2:10" ht="18" customHeight="1">
      <c r="B224" s="169"/>
      <c r="C224" s="169"/>
      <c r="D224" s="111"/>
      <c r="E224" s="109"/>
      <c r="F224" s="22"/>
      <c r="G224" s="56">
        <f t="shared" si="3"/>
        <v>0</v>
      </c>
      <c r="H224" s="17"/>
      <c r="I224" s="21"/>
      <c r="J224" s="176" t="str">
        <f>IF(AND(H224&lt;&gt;"",COUNTIF('3.工程情報'!$C$6:$C$501,H224)=0),"工程記号が3.工程情報に存在しません。","")</f>
        <v/>
      </c>
    </row>
    <row r="225" spans="2:10" ht="18" customHeight="1">
      <c r="B225" s="169"/>
      <c r="C225" s="169"/>
      <c r="D225" s="111"/>
      <c r="E225" s="109"/>
      <c r="F225" s="22"/>
      <c r="G225" s="56">
        <f t="shared" si="3"/>
        <v>0</v>
      </c>
      <c r="H225" s="17"/>
      <c r="I225" s="21"/>
      <c r="J225" s="176" t="str">
        <f>IF(AND(H225&lt;&gt;"",COUNTIF('3.工程情報'!$C$6:$C$501,H225)=0),"工程記号が3.工程情報に存在しません。","")</f>
        <v/>
      </c>
    </row>
    <row r="226" spans="2:10" ht="18" customHeight="1">
      <c r="B226" s="169"/>
      <c r="C226" s="169"/>
      <c r="D226" s="111"/>
      <c r="E226" s="109"/>
      <c r="F226" s="22"/>
      <c r="G226" s="56">
        <f t="shared" si="3"/>
        <v>0</v>
      </c>
      <c r="H226" s="17"/>
      <c r="I226" s="21"/>
      <c r="J226" s="176" t="str">
        <f>IF(AND(H226&lt;&gt;"",COUNTIF('3.工程情報'!$C$6:$C$501,H226)=0),"工程記号が3.工程情報に存在しません。","")</f>
        <v/>
      </c>
    </row>
    <row r="227" spans="2:10" ht="18" customHeight="1">
      <c r="B227" s="169"/>
      <c r="C227" s="169"/>
      <c r="D227" s="111"/>
      <c r="E227" s="109"/>
      <c r="F227" s="22"/>
      <c r="G227" s="56">
        <f t="shared" si="3"/>
        <v>0</v>
      </c>
      <c r="H227" s="17"/>
      <c r="I227" s="21"/>
      <c r="J227" s="176" t="str">
        <f>IF(AND(H227&lt;&gt;"",COUNTIF('3.工程情報'!$C$6:$C$501,H227)=0),"工程記号が3.工程情報に存在しません。","")</f>
        <v/>
      </c>
    </row>
    <row r="228" spans="2:10" ht="18" customHeight="1">
      <c r="B228" s="169"/>
      <c r="C228" s="169"/>
      <c r="D228" s="111"/>
      <c r="E228" s="109"/>
      <c r="F228" s="22"/>
      <c r="G228" s="56">
        <f t="shared" si="3"/>
        <v>0</v>
      </c>
      <c r="H228" s="17"/>
      <c r="I228" s="21"/>
      <c r="J228" s="176" t="str">
        <f>IF(AND(H228&lt;&gt;"",COUNTIF('3.工程情報'!$C$6:$C$501,H228)=0),"工程記号が3.工程情報に存在しません。","")</f>
        <v/>
      </c>
    </row>
    <row r="229" spans="2:10" ht="18" customHeight="1">
      <c r="B229" s="169"/>
      <c r="C229" s="169"/>
      <c r="D229" s="111"/>
      <c r="E229" s="109"/>
      <c r="F229" s="22"/>
      <c r="G229" s="56">
        <f t="shared" si="3"/>
        <v>0</v>
      </c>
      <c r="H229" s="17"/>
      <c r="I229" s="21"/>
      <c r="J229" s="176" t="str">
        <f>IF(AND(H229&lt;&gt;"",COUNTIF('3.工程情報'!$C$6:$C$501,H229)=0),"工程記号が3.工程情報に存在しません。","")</f>
        <v/>
      </c>
    </row>
    <row r="230" spans="2:10" ht="18" customHeight="1">
      <c r="B230" s="169"/>
      <c r="C230" s="169"/>
      <c r="D230" s="111"/>
      <c r="E230" s="109"/>
      <c r="F230" s="22"/>
      <c r="G230" s="56">
        <f t="shared" si="3"/>
        <v>0</v>
      </c>
      <c r="H230" s="17"/>
      <c r="I230" s="21"/>
      <c r="J230" s="176" t="str">
        <f>IF(AND(H230&lt;&gt;"",COUNTIF('3.工程情報'!$C$6:$C$501,H230)=0),"工程記号が3.工程情報に存在しません。","")</f>
        <v/>
      </c>
    </row>
    <row r="231" spans="2:10" ht="18" customHeight="1">
      <c r="B231" s="169"/>
      <c r="C231" s="169"/>
      <c r="D231" s="111"/>
      <c r="E231" s="109"/>
      <c r="F231" s="22"/>
      <c r="G231" s="56">
        <f t="shared" si="3"/>
        <v>0</v>
      </c>
      <c r="H231" s="17"/>
      <c r="I231" s="21"/>
      <c r="J231" s="176" t="str">
        <f>IF(AND(H231&lt;&gt;"",COUNTIF('3.工程情報'!$C$6:$C$501,H231)=0),"工程記号が3.工程情報に存在しません。","")</f>
        <v/>
      </c>
    </row>
    <row r="232" spans="2:10" ht="18" customHeight="1">
      <c r="B232" s="169"/>
      <c r="C232" s="169"/>
      <c r="D232" s="111"/>
      <c r="E232" s="109"/>
      <c r="F232" s="22"/>
      <c r="G232" s="56">
        <f t="shared" si="3"/>
        <v>0</v>
      </c>
      <c r="H232" s="17"/>
      <c r="I232" s="21"/>
      <c r="J232" s="176" t="str">
        <f>IF(AND(H232&lt;&gt;"",COUNTIF('3.工程情報'!$C$6:$C$501,H232)=0),"工程記号が3.工程情報に存在しません。","")</f>
        <v/>
      </c>
    </row>
    <row r="233" spans="2:10" ht="18" customHeight="1">
      <c r="B233" s="169"/>
      <c r="C233" s="169"/>
      <c r="D233" s="111"/>
      <c r="E233" s="109"/>
      <c r="F233" s="22"/>
      <c r="G233" s="56">
        <f t="shared" si="3"/>
        <v>0</v>
      </c>
      <c r="H233" s="17"/>
      <c r="I233" s="21"/>
      <c r="J233" s="176" t="str">
        <f>IF(AND(H233&lt;&gt;"",COUNTIF('3.工程情報'!$C$6:$C$501,H233)=0),"工程記号が3.工程情報に存在しません。","")</f>
        <v/>
      </c>
    </row>
    <row r="234" spans="2:10" ht="18" customHeight="1">
      <c r="B234" s="169"/>
      <c r="C234" s="169"/>
      <c r="D234" s="111"/>
      <c r="E234" s="109"/>
      <c r="F234" s="22"/>
      <c r="G234" s="56">
        <f t="shared" si="3"/>
        <v>0</v>
      </c>
      <c r="H234" s="17"/>
      <c r="I234" s="21"/>
      <c r="J234" s="176" t="str">
        <f>IF(AND(H234&lt;&gt;"",COUNTIF('3.工程情報'!$C$6:$C$501,H234)=0),"工程記号が3.工程情報に存在しません。","")</f>
        <v/>
      </c>
    </row>
    <row r="235" spans="2:10" ht="18" customHeight="1">
      <c r="B235" s="169"/>
      <c r="C235" s="169"/>
      <c r="D235" s="111"/>
      <c r="E235" s="109"/>
      <c r="F235" s="22"/>
      <c r="G235" s="56">
        <f t="shared" si="3"/>
        <v>0</v>
      </c>
      <c r="H235" s="17"/>
      <c r="I235" s="21"/>
      <c r="J235" s="176" t="str">
        <f>IF(AND(H235&lt;&gt;"",COUNTIF('3.工程情報'!$C$6:$C$501,H235)=0),"工程記号が3.工程情報に存在しません。","")</f>
        <v/>
      </c>
    </row>
    <row r="236" spans="2:10" ht="18" customHeight="1">
      <c r="B236" s="169"/>
      <c r="C236" s="169"/>
      <c r="D236" s="111"/>
      <c r="E236" s="109"/>
      <c r="F236" s="22"/>
      <c r="G236" s="56">
        <f t="shared" si="3"/>
        <v>0</v>
      </c>
      <c r="H236" s="17"/>
      <c r="I236" s="21"/>
      <c r="J236" s="176" t="str">
        <f>IF(AND(H236&lt;&gt;"",COUNTIF('3.工程情報'!$C$6:$C$501,H236)=0),"工程記号が3.工程情報に存在しません。","")</f>
        <v/>
      </c>
    </row>
    <row r="237" spans="2:10" ht="18" customHeight="1">
      <c r="B237" s="169"/>
      <c r="C237" s="169"/>
      <c r="D237" s="111"/>
      <c r="E237" s="109"/>
      <c r="F237" s="22"/>
      <c r="G237" s="56">
        <f t="shared" si="3"/>
        <v>0</v>
      </c>
      <c r="H237" s="17"/>
      <c r="I237" s="21"/>
      <c r="J237" s="176" t="str">
        <f>IF(AND(H237&lt;&gt;"",COUNTIF('3.工程情報'!$C$6:$C$501,H237)=0),"工程記号が3.工程情報に存在しません。","")</f>
        <v/>
      </c>
    </row>
    <row r="238" spans="2:10" ht="18" customHeight="1">
      <c r="B238" s="169"/>
      <c r="C238" s="169"/>
      <c r="D238" s="111"/>
      <c r="E238" s="109"/>
      <c r="F238" s="22"/>
      <c r="G238" s="56">
        <f t="shared" si="3"/>
        <v>0</v>
      </c>
      <c r="H238" s="17"/>
      <c r="I238" s="21"/>
      <c r="J238" s="176" t="str">
        <f>IF(AND(H238&lt;&gt;"",COUNTIF('3.工程情報'!$C$6:$C$501,H238)=0),"工程記号が3.工程情報に存在しません。","")</f>
        <v/>
      </c>
    </row>
    <row r="239" spans="2:10" ht="18" customHeight="1">
      <c r="B239" s="169"/>
      <c r="C239" s="169"/>
      <c r="D239" s="111"/>
      <c r="E239" s="109"/>
      <c r="F239" s="22"/>
      <c r="G239" s="56">
        <f t="shared" si="3"/>
        <v>0</v>
      </c>
      <c r="H239" s="17"/>
      <c r="I239" s="21"/>
      <c r="J239" s="176" t="str">
        <f>IF(AND(H239&lt;&gt;"",COUNTIF('3.工程情報'!$C$6:$C$501,H239)=0),"工程記号が3.工程情報に存在しません。","")</f>
        <v/>
      </c>
    </row>
    <row r="240" spans="2:10" ht="18" customHeight="1">
      <c r="B240" s="169"/>
      <c r="C240" s="169"/>
      <c r="D240" s="111"/>
      <c r="E240" s="109"/>
      <c r="F240" s="22"/>
      <c r="G240" s="56">
        <f t="shared" si="3"/>
        <v>0</v>
      </c>
      <c r="H240" s="17"/>
      <c r="I240" s="21"/>
      <c r="J240" s="176" t="str">
        <f>IF(AND(H240&lt;&gt;"",COUNTIF('3.工程情報'!$C$6:$C$501,H240)=0),"工程記号が3.工程情報に存在しません。","")</f>
        <v/>
      </c>
    </row>
    <row r="241" spans="2:10" ht="18" customHeight="1">
      <c r="B241" s="169"/>
      <c r="C241" s="169"/>
      <c r="D241" s="111"/>
      <c r="E241" s="109"/>
      <c r="F241" s="22"/>
      <c r="G241" s="56">
        <f t="shared" si="3"/>
        <v>0</v>
      </c>
      <c r="H241" s="17"/>
      <c r="I241" s="21"/>
      <c r="J241" s="176" t="str">
        <f>IF(AND(H241&lt;&gt;"",COUNTIF('3.工程情報'!$C$6:$C$501,H241)=0),"工程記号が3.工程情報に存在しません。","")</f>
        <v/>
      </c>
    </row>
    <row r="242" spans="2:10" ht="18" customHeight="1">
      <c r="B242" s="169"/>
      <c r="C242" s="169"/>
      <c r="D242" s="111"/>
      <c r="E242" s="109"/>
      <c r="F242" s="22"/>
      <c r="G242" s="56">
        <f t="shared" si="3"/>
        <v>0</v>
      </c>
      <c r="H242" s="17"/>
      <c r="I242" s="21"/>
      <c r="J242" s="176" t="str">
        <f>IF(AND(H242&lt;&gt;"",COUNTIF('3.工程情報'!$C$6:$C$501,H242)=0),"工程記号が3.工程情報に存在しません。","")</f>
        <v/>
      </c>
    </row>
    <row r="243" spans="2:10" ht="18" customHeight="1">
      <c r="B243" s="169"/>
      <c r="C243" s="169"/>
      <c r="D243" s="111"/>
      <c r="E243" s="109"/>
      <c r="F243" s="22"/>
      <c r="G243" s="56">
        <f t="shared" si="3"/>
        <v>0</v>
      </c>
      <c r="H243" s="17"/>
      <c r="I243" s="21"/>
      <c r="J243" s="176" t="str">
        <f>IF(AND(H243&lt;&gt;"",COUNTIF('3.工程情報'!$C$6:$C$501,H243)=0),"工程記号が3.工程情報に存在しません。","")</f>
        <v/>
      </c>
    </row>
    <row r="244" spans="2:10" ht="18" customHeight="1">
      <c r="B244" s="169"/>
      <c r="C244" s="169"/>
      <c r="D244" s="111"/>
      <c r="E244" s="109"/>
      <c r="F244" s="22"/>
      <c r="G244" s="56">
        <f t="shared" si="3"/>
        <v>0</v>
      </c>
      <c r="H244" s="17"/>
      <c r="I244" s="21"/>
      <c r="J244" s="176" t="str">
        <f>IF(AND(H244&lt;&gt;"",COUNTIF('3.工程情報'!$C$6:$C$501,H244)=0),"工程記号が3.工程情報に存在しません。","")</f>
        <v/>
      </c>
    </row>
    <row r="245" spans="2:10" ht="18" customHeight="1">
      <c r="B245" s="169"/>
      <c r="C245" s="169"/>
      <c r="D245" s="111"/>
      <c r="E245" s="109"/>
      <c r="F245" s="22"/>
      <c r="G245" s="56">
        <f t="shared" si="3"/>
        <v>0</v>
      </c>
      <c r="H245" s="17"/>
      <c r="I245" s="21"/>
      <c r="J245" s="176" t="str">
        <f>IF(AND(H245&lt;&gt;"",COUNTIF('3.工程情報'!$C$6:$C$501,H245)=0),"工程記号が3.工程情報に存在しません。","")</f>
        <v/>
      </c>
    </row>
    <row r="246" spans="2:10" ht="18" customHeight="1">
      <c r="B246" s="169"/>
      <c r="C246" s="169"/>
      <c r="D246" s="111"/>
      <c r="E246" s="109"/>
      <c r="F246" s="22"/>
      <c r="G246" s="56">
        <f t="shared" si="3"/>
        <v>0</v>
      </c>
      <c r="H246" s="17"/>
      <c r="I246" s="21"/>
      <c r="J246" s="176" t="str">
        <f>IF(AND(H246&lt;&gt;"",COUNTIF('3.工程情報'!$C$6:$C$501,H246)=0),"工程記号が3.工程情報に存在しません。","")</f>
        <v/>
      </c>
    </row>
    <row r="247" spans="2:10" ht="18" customHeight="1">
      <c r="B247" s="169"/>
      <c r="C247" s="169"/>
      <c r="D247" s="111"/>
      <c r="E247" s="109"/>
      <c r="F247" s="22"/>
      <c r="G247" s="56">
        <f t="shared" si="3"/>
        <v>0</v>
      </c>
      <c r="H247" s="17"/>
      <c r="I247" s="21"/>
      <c r="J247" s="176" t="str">
        <f>IF(AND(H247&lt;&gt;"",COUNTIF('3.工程情報'!$C$6:$C$501,H247)=0),"工程記号が3.工程情報に存在しません。","")</f>
        <v/>
      </c>
    </row>
    <row r="248" spans="2:10" ht="18" customHeight="1">
      <c r="B248" s="169"/>
      <c r="C248" s="169"/>
      <c r="D248" s="111"/>
      <c r="E248" s="109"/>
      <c r="F248" s="22"/>
      <c r="G248" s="56">
        <f t="shared" si="3"/>
        <v>0</v>
      </c>
      <c r="H248" s="17"/>
      <c r="I248" s="21"/>
      <c r="J248" s="176" t="str">
        <f>IF(AND(H248&lt;&gt;"",COUNTIF('3.工程情報'!$C$6:$C$501,H248)=0),"工程記号が3.工程情報に存在しません。","")</f>
        <v/>
      </c>
    </row>
    <row r="249" spans="2:10" ht="18" customHeight="1">
      <c r="B249" s="169"/>
      <c r="C249" s="169"/>
      <c r="D249" s="111"/>
      <c r="E249" s="109"/>
      <c r="F249" s="22"/>
      <c r="G249" s="56">
        <f t="shared" si="3"/>
        <v>0</v>
      </c>
      <c r="H249" s="17"/>
      <c r="I249" s="21"/>
      <c r="J249" s="176" t="str">
        <f>IF(AND(H249&lt;&gt;"",COUNTIF('3.工程情報'!$C$6:$C$501,H249)=0),"工程記号が3.工程情報に存在しません。","")</f>
        <v/>
      </c>
    </row>
    <row r="250" spans="2:10" ht="18" customHeight="1">
      <c r="B250" s="169"/>
      <c r="C250" s="169"/>
      <c r="D250" s="111"/>
      <c r="E250" s="109"/>
      <c r="F250" s="22"/>
      <c r="G250" s="56">
        <f t="shared" si="3"/>
        <v>0</v>
      </c>
      <c r="H250" s="17"/>
      <c r="I250" s="21"/>
      <c r="J250" s="176" t="str">
        <f>IF(AND(H250&lt;&gt;"",COUNTIF('3.工程情報'!$C$6:$C$501,H250)=0),"工程記号が3.工程情報に存在しません。","")</f>
        <v/>
      </c>
    </row>
    <row r="251" spans="2:10" ht="18" customHeight="1">
      <c r="B251" s="169"/>
      <c r="C251" s="169"/>
      <c r="D251" s="111"/>
      <c r="E251" s="109"/>
      <c r="F251" s="22"/>
      <c r="G251" s="56">
        <f t="shared" si="3"/>
        <v>0</v>
      </c>
      <c r="H251" s="17"/>
      <c r="I251" s="21"/>
      <c r="J251" s="176" t="str">
        <f>IF(AND(H251&lt;&gt;"",COUNTIF('3.工程情報'!$C$6:$C$501,H251)=0),"工程記号が3.工程情報に存在しません。","")</f>
        <v/>
      </c>
    </row>
    <row r="252" spans="2:10" ht="18" customHeight="1">
      <c r="B252" s="169"/>
      <c r="C252" s="169"/>
      <c r="D252" s="111"/>
      <c r="E252" s="109"/>
      <c r="F252" s="22"/>
      <c r="G252" s="56">
        <f t="shared" si="3"/>
        <v>0</v>
      </c>
      <c r="H252" s="17"/>
      <c r="I252" s="21"/>
      <c r="J252" s="176" t="str">
        <f>IF(AND(H252&lt;&gt;"",COUNTIF('3.工程情報'!$C$6:$C$501,H252)=0),"工程記号が3.工程情報に存在しません。","")</f>
        <v/>
      </c>
    </row>
    <row r="253" spans="2:10" ht="18" customHeight="1">
      <c r="B253" s="169"/>
      <c r="C253" s="169"/>
      <c r="D253" s="111"/>
      <c r="E253" s="109"/>
      <c r="F253" s="22"/>
      <c r="G253" s="56">
        <f t="shared" si="3"/>
        <v>0</v>
      </c>
      <c r="H253" s="17"/>
      <c r="I253" s="21"/>
      <c r="J253" s="176" t="str">
        <f>IF(AND(H253&lt;&gt;"",COUNTIF('3.工程情報'!$C$6:$C$501,H253)=0),"工程記号が3.工程情報に存在しません。","")</f>
        <v/>
      </c>
    </row>
    <row r="254" spans="2:10" ht="18" customHeight="1">
      <c r="B254" s="169"/>
      <c r="C254" s="169"/>
      <c r="D254" s="111"/>
      <c r="E254" s="109"/>
      <c r="F254" s="22"/>
      <c r="G254" s="56">
        <f t="shared" si="3"/>
        <v>0</v>
      </c>
      <c r="H254" s="17"/>
      <c r="I254" s="21"/>
      <c r="J254" s="176" t="str">
        <f>IF(AND(H254&lt;&gt;"",COUNTIF('3.工程情報'!$C$6:$C$501,H254)=0),"工程記号が3.工程情報に存在しません。","")</f>
        <v/>
      </c>
    </row>
    <row r="255" spans="2:10" ht="18" customHeight="1">
      <c r="B255" s="169"/>
      <c r="C255" s="169"/>
      <c r="D255" s="111"/>
      <c r="E255" s="109"/>
      <c r="F255" s="22"/>
      <c r="G255" s="56">
        <f t="shared" si="3"/>
        <v>0</v>
      </c>
      <c r="H255" s="17"/>
      <c r="I255" s="21"/>
      <c r="J255" s="176" t="str">
        <f>IF(AND(H255&lt;&gt;"",COUNTIF('3.工程情報'!$C$6:$C$501,H255)=0),"工程記号が3.工程情報に存在しません。","")</f>
        <v/>
      </c>
    </row>
    <row r="256" spans="2:10" ht="18" customHeight="1">
      <c r="B256" s="169"/>
      <c r="C256" s="169"/>
      <c r="D256" s="111"/>
      <c r="E256" s="109"/>
      <c r="F256" s="22"/>
      <c r="G256" s="56">
        <f t="shared" si="3"/>
        <v>0</v>
      </c>
      <c r="H256" s="17"/>
      <c r="I256" s="21"/>
      <c r="J256" s="176" t="str">
        <f>IF(AND(H256&lt;&gt;"",COUNTIF('3.工程情報'!$C$6:$C$501,H256)=0),"工程記号が3.工程情報に存在しません。","")</f>
        <v/>
      </c>
    </row>
    <row r="257" spans="2:10" ht="18" customHeight="1">
      <c r="B257" s="169"/>
      <c r="C257" s="169"/>
      <c r="D257" s="111"/>
      <c r="E257" s="109"/>
      <c r="F257" s="22"/>
      <c r="G257" s="56">
        <f t="shared" si="3"/>
        <v>0</v>
      </c>
      <c r="H257" s="17"/>
      <c r="I257" s="21"/>
      <c r="J257" s="176" t="str">
        <f>IF(AND(H257&lt;&gt;"",COUNTIF('3.工程情報'!$C$6:$C$501,H257)=0),"工程記号が3.工程情報に存在しません。","")</f>
        <v/>
      </c>
    </row>
    <row r="258" spans="2:10" ht="18" customHeight="1">
      <c r="B258" s="169"/>
      <c r="C258" s="169"/>
      <c r="D258" s="111"/>
      <c r="E258" s="109"/>
      <c r="F258" s="22"/>
      <c r="G258" s="56">
        <f t="shared" si="3"/>
        <v>0</v>
      </c>
      <c r="H258" s="17"/>
      <c r="I258" s="21"/>
      <c r="J258" s="176" t="str">
        <f>IF(AND(H258&lt;&gt;"",COUNTIF('3.工程情報'!$C$6:$C$501,H258)=0),"工程記号が3.工程情報に存在しません。","")</f>
        <v/>
      </c>
    </row>
    <row r="259" spans="2:10" ht="18" customHeight="1">
      <c r="B259" s="169"/>
      <c r="C259" s="169"/>
      <c r="D259" s="111"/>
      <c r="E259" s="109"/>
      <c r="F259" s="22"/>
      <c r="G259" s="56">
        <f t="shared" si="3"/>
        <v>0</v>
      </c>
      <c r="H259" s="17"/>
      <c r="I259" s="21"/>
      <c r="J259" s="176" t="str">
        <f>IF(AND(H259&lt;&gt;"",COUNTIF('3.工程情報'!$C$6:$C$501,H259)=0),"工程記号が3.工程情報に存在しません。","")</f>
        <v/>
      </c>
    </row>
    <row r="260" spans="2:10" ht="18" customHeight="1">
      <c r="B260" s="169"/>
      <c r="C260" s="169"/>
      <c r="D260" s="111"/>
      <c r="E260" s="109"/>
      <c r="F260" s="22"/>
      <c r="G260" s="56">
        <f t="shared" si="3"/>
        <v>0</v>
      </c>
      <c r="H260" s="17"/>
      <c r="I260" s="21"/>
      <c r="J260" s="176" t="str">
        <f>IF(AND(H260&lt;&gt;"",COUNTIF('3.工程情報'!$C$6:$C$501,H260)=0),"工程記号が3.工程情報に存在しません。","")</f>
        <v/>
      </c>
    </row>
    <row r="261" spans="2:10" ht="18" customHeight="1">
      <c r="B261" s="169"/>
      <c r="C261" s="169"/>
      <c r="D261" s="111"/>
      <c r="E261" s="109"/>
      <c r="F261" s="22"/>
      <c r="G261" s="56">
        <f t="shared" ref="G261:G324" si="4">IF(OR(B261="",F261=0),0,E261/F261)</f>
        <v>0</v>
      </c>
      <c r="H261" s="17"/>
      <c r="I261" s="21"/>
      <c r="J261" s="176" t="str">
        <f>IF(AND(H261&lt;&gt;"",COUNTIF('3.工程情報'!$C$6:$C$501,H261)=0),"工程記号が3.工程情報に存在しません。","")</f>
        <v/>
      </c>
    </row>
    <row r="262" spans="2:10" ht="18" customHeight="1">
      <c r="B262" s="169"/>
      <c r="C262" s="169"/>
      <c r="D262" s="111"/>
      <c r="E262" s="109"/>
      <c r="F262" s="22"/>
      <c r="G262" s="56">
        <f t="shared" si="4"/>
        <v>0</v>
      </c>
      <c r="H262" s="17"/>
      <c r="I262" s="21"/>
      <c r="J262" s="176" t="str">
        <f>IF(AND(H262&lt;&gt;"",COUNTIF('3.工程情報'!$C$6:$C$501,H262)=0),"工程記号が3.工程情報に存在しません。","")</f>
        <v/>
      </c>
    </row>
    <row r="263" spans="2:10" ht="18" customHeight="1">
      <c r="B263" s="169"/>
      <c r="C263" s="169"/>
      <c r="D263" s="111"/>
      <c r="E263" s="109"/>
      <c r="F263" s="22"/>
      <c r="G263" s="56">
        <f t="shared" si="4"/>
        <v>0</v>
      </c>
      <c r="H263" s="17"/>
      <c r="I263" s="21"/>
      <c r="J263" s="176" t="str">
        <f>IF(AND(H263&lt;&gt;"",COUNTIF('3.工程情報'!$C$6:$C$501,H263)=0),"工程記号が3.工程情報に存在しません。","")</f>
        <v/>
      </c>
    </row>
    <row r="264" spans="2:10" ht="18" customHeight="1">
      <c r="B264" s="169"/>
      <c r="C264" s="169"/>
      <c r="D264" s="111"/>
      <c r="E264" s="109"/>
      <c r="F264" s="22"/>
      <c r="G264" s="56">
        <f t="shared" si="4"/>
        <v>0</v>
      </c>
      <c r="H264" s="17"/>
      <c r="I264" s="21"/>
      <c r="J264" s="176" t="str">
        <f>IF(AND(H264&lt;&gt;"",COUNTIF('3.工程情報'!$C$6:$C$501,H264)=0),"工程記号が3.工程情報に存在しません。","")</f>
        <v/>
      </c>
    </row>
    <row r="265" spans="2:10" ht="18" customHeight="1">
      <c r="B265" s="169"/>
      <c r="C265" s="169"/>
      <c r="D265" s="111"/>
      <c r="E265" s="109"/>
      <c r="F265" s="22"/>
      <c r="G265" s="56">
        <f t="shared" si="4"/>
        <v>0</v>
      </c>
      <c r="H265" s="17"/>
      <c r="I265" s="21"/>
      <c r="J265" s="176" t="str">
        <f>IF(AND(H265&lt;&gt;"",COUNTIF('3.工程情報'!$C$6:$C$501,H265)=0),"工程記号が3.工程情報に存在しません。","")</f>
        <v/>
      </c>
    </row>
    <row r="266" spans="2:10" ht="18" customHeight="1">
      <c r="B266" s="169"/>
      <c r="C266" s="169"/>
      <c r="D266" s="111"/>
      <c r="E266" s="109"/>
      <c r="F266" s="22"/>
      <c r="G266" s="56">
        <f t="shared" si="4"/>
        <v>0</v>
      </c>
      <c r="H266" s="17"/>
      <c r="I266" s="21"/>
      <c r="J266" s="176" t="str">
        <f>IF(AND(H266&lt;&gt;"",COUNTIF('3.工程情報'!$C$6:$C$501,H266)=0),"工程記号が3.工程情報に存在しません。","")</f>
        <v/>
      </c>
    </row>
    <row r="267" spans="2:10" ht="18" customHeight="1">
      <c r="B267" s="169"/>
      <c r="C267" s="169"/>
      <c r="D267" s="111"/>
      <c r="E267" s="109"/>
      <c r="F267" s="22"/>
      <c r="G267" s="56">
        <f t="shared" si="4"/>
        <v>0</v>
      </c>
      <c r="H267" s="17"/>
      <c r="I267" s="21"/>
      <c r="J267" s="176" t="str">
        <f>IF(AND(H267&lt;&gt;"",COUNTIF('3.工程情報'!$C$6:$C$501,H267)=0),"工程記号が3.工程情報に存在しません。","")</f>
        <v/>
      </c>
    </row>
    <row r="268" spans="2:10" ht="18" customHeight="1">
      <c r="B268" s="169"/>
      <c r="C268" s="169"/>
      <c r="D268" s="111"/>
      <c r="E268" s="109"/>
      <c r="F268" s="22"/>
      <c r="G268" s="56">
        <f t="shared" si="4"/>
        <v>0</v>
      </c>
      <c r="H268" s="17"/>
      <c r="I268" s="21"/>
      <c r="J268" s="176" t="str">
        <f>IF(AND(H268&lt;&gt;"",COUNTIF('3.工程情報'!$C$6:$C$501,H268)=0),"工程記号が3.工程情報に存在しません。","")</f>
        <v/>
      </c>
    </row>
    <row r="269" spans="2:10" ht="18" customHeight="1">
      <c r="B269" s="169"/>
      <c r="C269" s="169"/>
      <c r="D269" s="111"/>
      <c r="E269" s="109"/>
      <c r="F269" s="22"/>
      <c r="G269" s="56">
        <f t="shared" si="4"/>
        <v>0</v>
      </c>
      <c r="H269" s="17"/>
      <c r="I269" s="21"/>
      <c r="J269" s="176" t="str">
        <f>IF(AND(H269&lt;&gt;"",COUNTIF('3.工程情報'!$C$6:$C$501,H269)=0),"工程記号が3.工程情報に存在しません。","")</f>
        <v/>
      </c>
    </row>
    <row r="270" spans="2:10" ht="18" customHeight="1">
      <c r="B270" s="169"/>
      <c r="C270" s="169"/>
      <c r="D270" s="111"/>
      <c r="E270" s="109"/>
      <c r="F270" s="22"/>
      <c r="G270" s="56">
        <f t="shared" si="4"/>
        <v>0</v>
      </c>
      <c r="H270" s="17"/>
      <c r="I270" s="21"/>
      <c r="J270" s="176" t="str">
        <f>IF(AND(H270&lt;&gt;"",COUNTIF('3.工程情報'!$C$6:$C$501,H270)=0),"工程記号が3.工程情報に存在しません。","")</f>
        <v/>
      </c>
    </row>
    <row r="271" spans="2:10" ht="18" customHeight="1">
      <c r="B271" s="169"/>
      <c r="C271" s="169"/>
      <c r="D271" s="111"/>
      <c r="E271" s="109"/>
      <c r="F271" s="22"/>
      <c r="G271" s="56">
        <f t="shared" si="4"/>
        <v>0</v>
      </c>
      <c r="H271" s="17"/>
      <c r="I271" s="21"/>
      <c r="J271" s="176" t="str">
        <f>IF(AND(H271&lt;&gt;"",COUNTIF('3.工程情報'!$C$6:$C$501,H271)=0),"工程記号が3.工程情報に存在しません。","")</f>
        <v/>
      </c>
    </row>
    <row r="272" spans="2:10" ht="18" customHeight="1">
      <c r="B272" s="169"/>
      <c r="C272" s="169"/>
      <c r="D272" s="111"/>
      <c r="E272" s="109"/>
      <c r="F272" s="22"/>
      <c r="G272" s="56">
        <f t="shared" si="4"/>
        <v>0</v>
      </c>
      <c r="H272" s="17"/>
      <c r="I272" s="21"/>
      <c r="J272" s="176" t="str">
        <f>IF(AND(H272&lt;&gt;"",COUNTIF('3.工程情報'!$C$6:$C$501,H272)=0),"工程記号が3.工程情報に存在しません。","")</f>
        <v/>
      </c>
    </row>
    <row r="273" spans="2:10" ht="18" customHeight="1">
      <c r="B273" s="169"/>
      <c r="C273" s="169"/>
      <c r="D273" s="111"/>
      <c r="E273" s="109"/>
      <c r="F273" s="22"/>
      <c r="G273" s="56">
        <f t="shared" si="4"/>
        <v>0</v>
      </c>
      <c r="H273" s="17"/>
      <c r="I273" s="21"/>
      <c r="J273" s="176" t="str">
        <f>IF(AND(H273&lt;&gt;"",COUNTIF('3.工程情報'!$C$6:$C$501,H273)=0),"工程記号が3.工程情報に存在しません。","")</f>
        <v/>
      </c>
    </row>
    <row r="274" spans="2:10" ht="18" customHeight="1">
      <c r="B274" s="169"/>
      <c r="C274" s="169"/>
      <c r="D274" s="111"/>
      <c r="E274" s="109"/>
      <c r="F274" s="22"/>
      <c r="G274" s="56">
        <f t="shared" si="4"/>
        <v>0</v>
      </c>
      <c r="H274" s="17"/>
      <c r="I274" s="21"/>
      <c r="J274" s="176" t="str">
        <f>IF(AND(H274&lt;&gt;"",COUNTIF('3.工程情報'!$C$6:$C$501,H274)=0),"工程記号が3.工程情報に存在しません。","")</f>
        <v/>
      </c>
    </row>
    <row r="275" spans="2:10" ht="18" customHeight="1">
      <c r="B275" s="169"/>
      <c r="C275" s="169"/>
      <c r="D275" s="111"/>
      <c r="E275" s="109"/>
      <c r="F275" s="22"/>
      <c r="G275" s="56">
        <f t="shared" si="4"/>
        <v>0</v>
      </c>
      <c r="H275" s="17"/>
      <c r="I275" s="21"/>
      <c r="J275" s="176" t="str">
        <f>IF(AND(H275&lt;&gt;"",COUNTIF('3.工程情報'!$C$6:$C$501,H275)=0),"工程記号が3.工程情報に存在しません。","")</f>
        <v/>
      </c>
    </row>
    <row r="276" spans="2:10" ht="18" customHeight="1">
      <c r="B276" s="169"/>
      <c r="C276" s="169"/>
      <c r="D276" s="111"/>
      <c r="E276" s="109"/>
      <c r="F276" s="22"/>
      <c r="G276" s="56">
        <f t="shared" si="4"/>
        <v>0</v>
      </c>
      <c r="H276" s="17"/>
      <c r="I276" s="21"/>
      <c r="J276" s="176" t="str">
        <f>IF(AND(H276&lt;&gt;"",COUNTIF('3.工程情報'!$C$6:$C$501,H276)=0),"工程記号が3.工程情報に存在しません。","")</f>
        <v/>
      </c>
    </row>
    <row r="277" spans="2:10" ht="18" customHeight="1">
      <c r="B277" s="169"/>
      <c r="C277" s="169"/>
      <c r="D277" s="111"/>
      <c r="E277" s="109"/>
      <c r="F277" s="22"/>
      <c r="G277" s="56">
        <f t="shared" si="4"/>
        <v>0</v>
      </c>
      <c r="H277" s="17"/>
      <c r="I277" s="21"/>
      <c r="J277" s="176" t="str">
        <f>IF(AND(H277&lt;&gt;"",COUNTIF('3.工程情報'!$C$6:$C$501,H277)=0),"工程記号が3.工程情報に存在しません。","")</f>
        <v/>
      </c>
    </row>
    <row r="278" spans="2:10" ht="18" customHeight="1">
      <c r="B278" s="169"/>
      <c r="C278" s="169"/>
      <c r="D278" s="111"/>
      <c r="E278" s="109"/>
      <c r="F278" s="22"/>
      <c r="G278" s="56">
        <f t="shared" si="4"/>
        <v>0</v>
      </c>
      <c r="H278" s="17"/>
      <c r="I278" s="21"/>
      <c r="J278" s="176" t="str">
        <f>IF(AND(H278&lt;&gt;"",COUNTIF('3.工程情報'!$C$6:$C$501,H278)=0),"工程記号が3.工程情報に存在しません。","")</f>
        <v/>
      </c>
    </row>
    <row r="279" spans="2:10" ht="18" customHeight="1">
      <c r="B279" s="169"/>
      <c r="C279" s="169"/>
      <c r="D279" s="111"/>
      <c r="E279" s="109"/>
      <c r="F279" s="22"/>
      <c r="G279" s="56">
        <f t="shared" si="4"/>
        <v>0</v>
      </c>
      <c r="H279" s="17"/>
      <c r="I279" s="21"/>
      <c r="J279" s="176" t="str">
        <f>IF(AND(H279&lt;&gt;"",COUNTIF('3.工程情報'!$C$6:$C$501,H279)=0),"工程記号が3.工程情報に存在しません。","")</f>
        <v/>
      </c>
    </row>
    <row r="280" spans="2:10" ht="18" customHeight="1">
      <c r="B280" s="169"/>
      <c r="C280" s="169"/>
      <c r="D280" s="111"/>
      <c r="E280" s="109"/>
      <c r="F280" s="22"/>
      <c r="G280" s="56">
        <f t="shared" si="4"/>
        <v>0</v>
      </c>
      <c r="H280" s="17"/>
      <c r="I280" s="21"/>
      <c r="J280" s="176" t="str">
        <f>IF(AND(H280&lt;&gt;"",COUNTIF('3.工程情報'!$C$6:$C$501,H280)=0),"工程記号が3.工程情報に存在しません。","")</f>
        <v/>
      </c>
    </row>
    <row r="281" spans="2:10" ht="18" customHeight="1">
      <c r="B281" s="169"/>
      <c r="C281" s="169"/>
      <c r="D281" s="111"/>
      <c r="E281" s="109"/>
      <c r="F281" s="22"/>
      <c r="G281" s="56">
        <f t="shared" si="4"/>
        <v>0</v>
      </c>
      <c r="H281" s="17"/>
      <c r="I281" s="21"/>
      <c r="J281" s="176" t="str">
        <f>IF(AND(H281&lt;&gt;"",COUNTIF('3.工程情報'!$C$6:$C$501,H281)=0),"工程記号が3.工程情報に存在しません。","")</f>
        <v/>
      </c>
    </row>
    <row r="282" spans="2:10" ht="18" customHeight="1">
      <c r="B282" s="169"/>
      <c r="C282" s="169"/>
      <c r="D282" s="111"/>
      <c r="E282" s="109"/>
      <c r="F282" s="22"/>
      <c r="G282" s="56">
        <f t="shared" si="4"/>
        <v>0</v>
      </c>
      <c r="H282" s="17"/>
      <c r="I282" s="21"/>
      <c r="J282" s="176" t="str">
        <f>IF(AND(H282&lt;&gt;"",COUNTIF('3.工程情報'!$C$6:$C$501,H282)=0),"工程記号が3.工程情報に存在しません。","")</f>
        <v/>
      </c>
    </row>
    <row r="283" spans="2:10" ht="18" customHeight="1">
      <c r="B283" s="169"/>
      <c r="C283" s="169"/>
      <c r="D283" s="111"/>
      <c r="E283" s="109"/>
      <c r="F283" s="22"/>
      <c r="G283" s="56">
        <f t="shared" si="4"/>
        <v>0</v>
      </c>
      <c r="H283" s="17"/>
      <c r="I283" s="21"/>
      <c r="J283" s="176" t="str">
        <f>IF(AND(H283&lt;&gt;"",COUNTIF('3.工程情報'!$C$6:$C$501,H283)=0),"工程記号が3.工程情報に存在しません。","")</f>
        <v/>
      </c>
    </row>
    <row r="284" spans="2:10" ht="18" customHeight="1">
      <c r="B284" s="169"/>
      <c r="C284" s="169"/>
      <c r="D284" s="111"/>
      <c r="E284" s="109"/>
      <c r="F284" s="22"/>
      <c r="G284" s="56">
        <f t="shared" si="4"/>
        <v>0</v>
      </c>
      <c r="H284" s="17"/>
      <c r="I284" s="21"/>
      <c r="J284" s="176" t="str">
        <f>IF(AND(H284&lt;&gt;"",COUNTIF('3.工程情報'!$C$6:$C$501,H284)=0),"工程記号が3.工程情報に存在しません。","")</f>
        <v/>
      </c>
    </row>
    <row r="285" spans="2:10" ht="18" customHeight="1">
      <c r="B285" s="169"/>
      <c r="C285" s="169"/>
      <c r="D285" s="111"/>
      <c r="E285" s="109"/>
      <c r="F285" s="22"/>
      <c r="G285" s="56">
        <f t="shared" si="4"/>
        <v>0</v>
      </c>
      <c r="H285" s="17"/>
      <c r="I285" s="21"/>
      <c r="J285" s="176" t="str">
        <f>IF(AND(H285&lt;&gt;"",COUNTIF('3.工程情報'!$C$6:$C$501,H285)=0),"工程記号が3.工程情報に存在しません。","")</f>
        <v/>
      </c>
    </row>
    <row r="286" spans="2:10" ht="18" customHeight="1">
      <c r="B286" s="169"/>
      <c r="C286" s="169"/>
      <c r="D286" s="111"/>
      <c r="E286" s="109"/>
      <c r="F286" s="22"/>
      <c r="G286" s="56">
        <f t="shared" si="4"/>
        <v>0</v>
      </c>
      <c r="H286" s="17"/>
      <c r="I286" s="21"/>
      <c r="J286" s="176" t="str">
        <f>IF(AND(H286&lt;&gt;"",COUNTIF('3.工程情報'!$C$6:$C$501,H286)=0),"工程記号が3.工程情報に存在しません。","")</f>
        <v/>
      </c>
    </row>
    <row r="287" spans="2:10" ht="18" customHeight="1">
      <c r="B287" s="169"/>
      <c r="C287" s="169"/>
      <c r="D287" s="111"/>
      <c r="E287" s="109"/>
      <c r="F287" s="22"/>
      <c r="G287" s="56">
        <f t="shared" si="4"/>
        <v>0</v>
      </c>
      <c r="H287" s="17"/>
      <c r="I287" s="21"/>
      <c r="J287" s="176" t="str">
        <f>IF(AND(H287&lt;&gt;"",COUNTIF('3.工程情報'!$C$6:$C$501,H287)=0),"工程記号が3.工程情報に存在しません。","")</f>
        <v/>
      </c>
    </row>
    <row r="288" spans="2:10" ht="18" customHeight="1">
      <c r="B288" s="169"/>
      <c r="C288" s="169"/>
      <c r="D288" s="111"/>
      <c r="E288" s="109"/>
      <c r="F288" s="22"/>
      <c r="G288" s="56">
        <f t="shared" si="4"/>
        <v>0</v>
      </c>
      <c r="H288" s="17"/>
      <c r="I288" s="21"/>
      <c r="J288" s="176" t="str">
        <f>IF(AND(H288&lt;&gt;"",COUNTIF('3.工程情報'!$C$6:$C$501,H288)=0),"工程記号が3.工程情報に存在しません。","")</f>
        <v/>
      </c>
    </row>
    <row r="289" spans="2:10" ht="18" customHeight="1">
      <c r="B289" s="169"/>
      <c r="C289" s="169"/>
      <c r="D289" s="111"/>
      <c r="E289" s="109"/>
      <c r="F289" s="22"/>
      <c r="G289" s="56">
        <f t="shared" si="4"/>
        <v>0</v>
      </c>
      <c r="H289" s="17"/>
      <c r="I289" s="21"/>
      <c r="J289" s="176" t="str">
        <f>IF(AND(H289&lt;&gt;"",COUNTIF('3.工程情報'!$C$6:$C$501,H289)=0),"工程記号が3.工程情報に存在しません。","")</f>
        <v/>
      </c>
    </row>
    <row r="290" spans="2:10" ht="18" customHeight="1">
      <c r="B290" s="169"/>
      <c r="C290" s="169"/>
      <c r="D290" s="111"/>
      <c r="E290" s="109"/>
      <c r="F290" s="22"/>
      <c r="G290" s="56">
        <f t="shared" si="4"/>
        <v>0</v>
      </c>
      <c r="H290" s="17"/>
      <c r="I290" s="21"/>
      <c r="J290" s="176" t="str">
        <f>IF(AND(H290&lt;&gt;"",COUNTIF('3.工程情報'!$C$6:$C$501,H290)=0),"工程記号が3.工程情報に存在しません。","")</f>
        <v/>
      </c>
    </row>
    <row r="291" spans="2:10" ht="18" customHeight="1">
      <c r="B291" s="169"/>
      <c r="C291" s="169"/>
      <c r="D291" s="111"/>
      <c r="E291" s="109"/>
      <c r="F291" s="22"/>
      <c r="G291" s="56">
        <f t="shared" si="4"/>
        <v>0</v>
      </c>
      <c r="H291" s="17"/>
      <c r="I291" s="21"/>
      <c r="J291" s="176" t="str">
        <f>IF(AND(H291&lt;&gt;"",COUNTIF('3.工程情報'!$C$6:$C$501,H291)=0),"工程記号が3.工程情報に存在しません。","")</f>
        <v/>
      </c>
    </row>
    <row r="292" spans="2:10" ht="18" customHeight="1">
      <c r="B292" s="169"/>
      <c r="C292" s="169"/>
      <c r="D292" s="111"/>
      <c r="E292" s="109"/>
      <c r="F292" s="22"/>
      <c r="G292" s="56">
        <f t="shared" si="4"/>
        <v>0</v>
      </c>
      <c r="H292" s="17"/>
      <c r="I292" s="21"/>
      <c r="J292" s="176" t="str">
        <f>IF(AND(H292&lt;&gt;"",COUNTIF('3.工程情報'!$C$6:$C$501,H292)=0),"工程記号が3.工程情報に存在しません。","")</f>
        <v/>
      </c>
    </row>
    <row r="293" spans="2:10" ht="18" customHeight="1">
      <c r="B293" s="169"/>
      <c r="C293" s="169"/>
      <c r="D293" s="111"/>
      <c r="E293" s="109"/>
      <c r="F293" s="22"/>
      <c r="G293" s="56">
        <f t="shared" si="4"/>
        <v>0</v>
      </c>
      <c r="H293" s="17"/>
      <c r="I293" s="21"/>
      <c r="J293" s="176" t="str">
        <f>IF(AND(H293&lt;&gt;"",COUNTIF('3.工程情報'!$C$6:$C$501,H293)=0),"工程記号が3.工程情報に存在しません。","")</f>
        <v/>
      </c>
    </row>
    <row r="294" spans="2:10" ht="18" customHeight="1">
      <c r="B294" s="169"/>
      <c r="C294" s="169"/>
      <c r="D294" s="111"/>
      <c r="E294" s="109"/>
      <c r="F294" s="22"/>
      <c r="G294" s="56">
        <f t="shared" si="4"/>
        <v>0</v>
      </c>
      <c r="H294" s="17"/>
      <c r="I294" s="21"/>
      <c r="J294" s="176" t="str">
        <f>IF(AND(H294&lt;&gt;"",COUNTIF('3.工程情報'!$C$6:$C$501,H294)=0),"工程記号が3.工程情報に存在しません。","")</f>
        <v/>
      </c>
    </row>
    <row r="295" spans="2:10" ht="18" customHeight="1">
      <c r="B295" s="169"/>
      <c r="C295" s="169"/>
      <c r="D295" s="111"/>
      <c r="E295" s="109"/>
      <c r="F295" s="22"/>
      <c r="G295" s="56">
        <f t="shared" si="4"/>
        <v>0</v>
      </c>
      <c r="H295" s="17"/>
      <c r="I295" s="21"/>
      <c r="J295" s="176" t="str">
        <f>IF(AND(H295&lt;&gt;"",COUNTIF('3.工程情報'!$C$6:$C$501,H295)=0),"工程記号が3.工程情報に存在しません。","")</f>
        <v/>
      </c>
    </row>
    <row r="296" spans="2:10" ht="18" customHeight="1">
      <c r="B296" s="169"/>
      <c r="C296" s="169"/>
      <c r="D296" s="111"/>
      <c r="E296" s="109"/>
      <c r="F296" s="22"/>
      <c r="G296" s="56">
        <f t="shared" si="4"/>
        <v>0</v>
      </c>
      <c r="H296" s="17"/>
      <c r="I296" s="21"/>
      <c r="J296" s="176" t="str">
        <f>IF(AND(H296&lt;&gt;"",COUNTIF('3.工程情報'!$C$6:$C$501,H296)=0),"工程記号が3.工程情報に存在しません。","")</f>
        <v/>
      </c>
    </row>
    <row r="297" spans="2:10" ht="18" customHeight="1">
      <c r="B297" s="169"/>
      <c r="C297" s="169"/>
      <c r="D297" s="111"/>
      <c r="E297" s="109"/>
      <c r="F297" s="22"/>
      <c r="G297" s="56">
        <f t="shared" si="4"/>
        <v>0</v>
      </c>
      <c r="H297" s="17"/>
      <c r="I297" s="21"/>
      <c r="J297" s="176" t="str">
        <f>IF(AND(H297&lt;&gt;"",COUNTIF('3.工程情報'!$C$6:$C$501,H297)=0),"工程記号が3.工程情報に存在しません。","")</f>
        <v/>
      </c>
    </row>
    <row r="298" spans="2:10" ht="18" customHeight="1">
      <c r="B298" s="169"/>
      <c r="C298" s="169"/>
      <c r="D298" s="111"/>
      <c r="E298" s="109"/>
      <c r="F298" s="22"/>
      <c r="G298" s="56">
        <f t="shared" si="4"/>
        <v>0</v>
      </c>
      <c r="H298" s="17"/>
      <c r="I298" s="21"/>
      <c r="J298" s="176" t="str">
        <f>IF(AND(H298&lt;&gt;"",COUNTIF('3.工程情報'!$C$6:$C$501,H298)=0),"工程記号が3.工程情報に存在しません。","")</f>
        <v/>
      </c>
    </row>
    <row r="299" spans="2:10" ht="18" customHeight="1">
      <c r="B299" s="169"/>
      <c r="C299" s="169"/>
      <c r="D299" s="111"/>
      <c r="E299" s="109"/>
      <c r="F299" s="22"/>
      <c r="G299" s="56">
        <f t="shared" si="4"/>
        <v>0</v>
      </c>
      <c r="H299" s="17"/>
      <c r="I299" s="21"/>
      <c r="J299" s="176" t="str">
        <f>IF(AND(H299&lt;&gt;"",COUNTIF('3.工程情報'!$C$6:$C$501,H299)=0),"工程記号が3.工程情報に存在しません。","")</f>
        <v/>
      </c>
    </row>
    <row r="300" spans="2:10" ht="18" customHeight="1">
      <c r="B300" s="169"/>
      <c r="C300" s="169"/>
      <c r="D300" s="111"/>
      <c r="E300" s="109"/>
      <c r="F300" s="22"/>
      <c r="G300" s="56">
        <f t="shared" si="4"/>
        <v>0</v>
      </c>
      <c r="H300" s="17"/>
      <c r="I300" s="21"/>
      <c r="J300" s="176" t="str">
        <f>IF(AND(H300&lt;&gt;"",COUNTIF('3.工程情報'!$C$6:$C$501,H300)=0),"工程記号が3.工程情報に存在しません。","")</f>
        <v/>
      </c>
    </row>
    <row r="301" spans="2:10" ht="18" customHeight="1">
      <c r="B301" s="169"/>
      <c r="C301" s="169"/>
      <c r="D301" s="111"/>
      <c r="E301" s="109"/>
      <c r="F301" s="22"/>
      <c r="G301" s="56">
        <f t="shared" si="4"/>
        <v>0</v>
      </c>
      <c r="H301" s="17"/>
      <c r="I301" s="21"/>
      <c r="J301" s="176" t="str">
        <f>IF(AND(H301&lt;&gt;"",COUNTIF('3.工程情報'!$C$6:$C$501,H301)=0),"工程記号が3.工程情報に存在しません。","")</f>
        <v/>
      </c>
    </row>
    <row r="302" spans="2:10" ht="18" customHeight="1">
      <c r="B302" s="169"/>
      <c r="C302" s="169"/>
      <c r="D302" s="111"/>
      <c r="E302" s="109"/>
      <c r="F302" s="22"/>
      <c r="G302" s="56">
        <f t="shared" si="4"/>
        <v>0</v>
      </c>
      <c r="H302" s="17"/>
      <c r="I302" s="21"/>
      <c r="J302" s="176" t="str">
        <f>IF(AND(H302&lt;&gt;"",COUNTIF('3.工程情報'!$C$6:$C$501,H302)=0),"工程記号が3.工程情報に存在しません。","")</f>
        <v/>
      </c>
    </row>
    <row r="303" spans="2:10" ht="18" customHeight="1">
      <c r="B303" s="169"/>
      <c r="C303" s="169"/>
      <c r="D303" s="111"/>
      <c r="E303" s="109"/>
      <c r="F303" s="22"/>
      <c r="G303" s="56">
        <f t="shared" si="4"/>
        <v>0</v>
      </c>
      <c r="H303" s="17"/>
      <c r="I303" s="21"/>
      <c r="J303" s="176" t="str">
        <f>IF(AND(H303&lt;&gt;"",COUNTIF('3.工程情報'!$C$6:$C$501,H303)=0),"工程記号が3.工程情報に存在しません。","")</f>
        <v/>
      </c>
    </row>
    <row r="304" spans="2:10" ht="18" customHeight="1">
      <c r="B304" s="169"/>
      <c r="C304" s="169"/>
      <c r="D304" s="111"/>
      <c r="E304" s="109"/>
      <c r="F304" s="22"/>
      <c r="G304" s="56">
        <f t="shared" si="4"/>
        <v>0</v>
      </c>
      <c r="H304" s="17"/>
      <c r="I304" s="21"/>
      <c r="J304" s="176" t="str">
        <f>IF(AND(H304&lt;&gt;"",COUNTIF('3.工程情報'!$C$6:$C$501,H304)=0),"工程記号が3.工程情報に存在しません。","")</f>
        <v/>
      </c>
    </row>
    <row r="305" spans="2:10" ht="18" customHeight="1">
      <c r="B305" s="169"/>
      <c r="C305" s="169"/>
      <c r="D305" s="111"/>
      <c r="E305" s="109"/>
      <c r="F305" s="22"/>
      <c r="G305" s="56">
        <f t="shared" si="4"/>
        <v>0</v>
      </c>
      <c r="H305" s="17"/>
      <c r="I305" s="21"/>
      <c r="J305" s="176" t="str">
        <f>IF(AND(H305&lt;&gt;"",COUNTIF('3.工程情報'!$C$6:$C$501,H305)=0),"工程記号が3.工程情報に存在しません。","")</f>
        <v/>
      </c>
    </row>
    <row r="306" spans="2:10" ht="18" customHeight="1">
      <c r="B306" s="169"/>
      <c r="C306" s="169"/>
      <c r="D306" s="111"/>
      <c r="E306" s="109"/>
      <c r="F306" s="22"/>
      <c r="G306" s="56">
        <f t="shared" si="4"/>
        <v>0</v>
      </c>
      <c r="H306" s="17"/>
      <c r="I306" s="21"/>
      <c r="J306" s="176" t="str">
        <f>IF(AND(H306&lt;&gt;"",COUNTIF('3.工程情報'!$C$6:$C$501,H306)=0),"工程記号が3.工程情報に存在しません。","")</f>
        <v/>
      </c>
    </row>
    <row r="307" spans="2:10" ht="18" customHeight="1">
      <c r="B307" s="169"/>
      <c r="C307" s="169"/>
      <c r="D307" s="111"/>
      <c r="E307" s="109"/>
      <c r="F307" s="22"/>
      <c r="G307" s="56">
        <f t="shared" si="4"/>
        <v>0</v>
      </c>
      <c r="H307" s="17"/>
      <c r="I307" s="21"/>
      <c r="J307" s="176" t="str">
        <f>IF(AND(H307&lt;&gt;"",COUNTIF('3.工程情報'!$C$6:$C$501,H307)=0),"工程記号が3.工程情報に存在しません。","")</f>
        <v/>
      </c>
    </row>
    <row r="308" spans="2:10" ht="18" customHeight="1">
      <c r="B308" s="169"/>
      <c r="C308" s="169"/>
      <c r="D308" s="111"/>
      <c r="E308" s="109"/>
      <c r="F308" s="22"/>
      <c r="G308" s="56">
        <f t="shared" si="4"/>
        <v>0</v>
      </c>
      <c r="H308" s="17"/>
      <c r="I308" s="21"/>
      <c r="J308" s="176" t="str">
        <f>IF(AND(H308&lt;&gt;"",COUNTIF('3.工程情報'!$C$6:$C$501,H308)=0),"工程記号が3.工程情報に存在しません。","")</f>
        <v/>
      </c>
    </row>
    <row r="309" spans="2:10" ht="18" customHeight="1">
      <c r="B309" s="169"/>
      <c r="C309" s="169"/>
      <c r="D309" s="111"/>
      <c r="E309" s="109"/>
      <c r="F309" s="22"/>
      <c r="G309" s="56">
        <f t="shared" si="4"/>
        <v>0</v>
      </c>
      <c r="H309" s="17"/>
      <c r="I309" s="21"/>
      <c r="J309" s="176" t="str">
        <f>IF(AND(H309&lt;&gt;"",COUNTIF('3.工程情報'!$C$6:$C$501,H309)=0),"工程記号が3.工程情報に存在しません。","")</f>
        <v/>
      </c>
    </row>
    <row r="310" spans="2:10" ht="18" customHeight="1">
      <c r="B310" s="169"/>
      <c r="C310" s="169"/>
      <c r="D310" s="111"/>
      <c r="E310" s="109"/>
      <c r="F310" s="22"/>
      <c r="G310" s="56">
        <f t="shared" si="4"/>
        <v>0</v>
      </c>
      <c r="H310" s="17"/>
      <c r="I310" s="21"/>
      <c r="J310" s="176" t="str">
        <f>IF(AND(H310&lt;&gt;"",COUNTIF('3.工程情報'!$C$6:$C$501,H310)=0),"工程記号が3.工程情報に存在しません。","")</f>
        <v/>
      </c>
    </row>
    <row r="311" spans="2:10" ht="18" customHeight="1">
      <c r="B311" s="169"/>
      <c r="C311" s="169"/>
      <c r="D311" s="111"/>
      <c r="E311" s="109"/>
      <c r="F311" s="22"/>
      <c r="G311" s="56">
        <f t="shared" si="4"/>
        <v>0</v>
      </c>
      <c r="H311" s="17"/>
      <c r="I311" s="21"/>
      <c r="J311" s="176" t="str">
        <f>IF(AND(H311&lt;&gt;"",COUNTIF('3.工程情報'!$C$6:$C$501,H311)=0),"工程記号が3.工程情報に存在しません。","")</f>
        <v/>
      </c>
    </row>
    <row r="312" spans="2:10" ht="18" customHeight="1">
      <c r="B312" s="169"/>
      <c r="C312" s="169"/>
      <c r="D312" s="111"/>
      <c r="E312" s="109"/>
      <c r="F312" s="22"/>
      <c r="G312" s="56">
        <f t="shared" si="4"/>
        <v>0</v>
      </c>
      <c r="H312" s="17"/>
      <c r="I312" s="21"/>
      <c r="J312" s="176" t="str">
        <f>IF(AND(H312&lt;&gt;"",COUNTIF('3.工程情報'!$C$6:$C$501,H312)=0),"工程記号が3.工程情報に存在しません。","")</f>
        <v/>
      </c>
    </row>
    <row r="313" spans="2:10" ht="18" customHeight="1">
      <c r="B313" s="169"/>
      <c r="C313" s="169"/>
      <c r="D313" s="111"/>
      <c r="E313" s="109"/>
      <c r="F313" s="22"/>
      <c r="G313" s="56">
        <f t="shared" si="4"/>
        <v>0</v>
      </c>
      <c r="H313" s="17"/>
      <c r="I313" s="21"/>
      <c r="J313" s="176" t="str">
        <f>IF(AND(H313&lt;&gt;"",COUNTIF('3.工程情報'!$C$6:$C$501,H313)=0),"工程記号が3.工程情報に存在しません。","")</f>
        <v/>
      </c>
    </row>
    <row r="314" spans="2:10" ht="18" customHeight="1">
      <c r="B314" s="169"/>
      <c r="C314" s="169"/>
      <c r="D314" s="111"/>
      <c r="E314" s="109"/>
      <c r="F314" s="22"/>
      <c r="G314" s="56">
        <f t="shared" si="4"/>
        <v>0</v>
      </c>
      <c r="H314" s="17"/>
      <c r="I314" s="21"/>
      <c r="J314" s="176" t="str">
        <f>IF(AND(H314&lt;&gt;"",COUNTIF('3.工程情報'!$C$6:$C$501,H314)=0),"工程記号が3.工程情報に存在しません。","")</f>
        <v/>
      </c>
    </row>
    <row r="315" spans="2:10" ht="18" customHeight="1">
      <c r="B315" s="169"/>
      <c r="C315" s="169"/>
      <c r="D315" s="111"/>
      <c r="E315" s="109"/>
      <c r="F315" s="22"/>
      <c r="G315" s="56">
        <f t="shared" si="4"/>
        <v>0</v>
      </c>
      <c r="H315" s="17"/>
      <c r="I315" s="21"/>
      <c r="J315" s="176" t="str">
        <f>IF(AND(H315&lt;&gt;"",COUNTIF('3.工程情報'!$C$6:$C$501,H315)=0),"工程記号が3.工程情報に存在しません。","")</f>
        <v/>
      </c>
    </row>
    <row r="316" spans="2:10" ht="18" customHeight="1">
      <c r="B316" s="169"/>
      <c r="C316" s="169"/>
      <c r="D316" s="111"/>
      <c r="E316" s="109"/>
      <c r="F316" s="22"/>
      <c r="G316" s="56">
        <f t="shared" si="4"/>
        <v>0</v>
      </c>
      <c r="H316" s="17"/>
      <c r="I316" s="21"/>
      <c r="J316" s="176" t="str">
        <f>IF(AND(H316&lt;&gt;"",COUNTIF('3.工程情報'!$C$6:$C$501,H316)=0),"工程記号が3.工程情報に存在しません。","")</f>
        <v/>
      </c>
    </row>
    <row r="317" spans="2:10" ht="18" customHeight="1">
      <c r="B317" s="169"/>
      <c r="C317" s="169"/>
      <c r="D317" s="111"/>
      <c r="E317" s="109"/>
      <c r="F317" s="22"/>
      <c r="G317" s="56">
        <f t="shared" si="4"/>
        <v>0</v>
      </c>
      <c r="H317" s="17"/>
      <c r="I317" s="21"/>
      <c r="J317" s="176" t="str">
        <f>IF(AND(H317&lt;&gt;"",COUNTIF('3.工程情報'!$C$6:$C$501,H317)=0),"工程記号が3.工程情報に存在しません。","")</f>
        <v/>
      </c>
    </row>
    <row r="318" spans="2:10" ht="18" customHeight="1">
      <c r="B318" s="169"/>
      <c r="C318" s="169"/>
      <c r="D318" s="111"/>
      <c r="E318" s="109"/>
      <c r="F318" s="22"/>
      <c r="G318" s="56">
        <f t="shared" si="4"/>
        <v>0</v>
      </c>
      <c r="H318" s="17"/>
      <c r="I318" s="21"/>
      <c r="J318" s="176" t="str">
        <f>IF(AND(H318&lt;&gt;"",COUNTIF('3.工程情報'!$C$6:$C$501,H318)=0),"工程記号が3.工程情報に存在しません。","")</f>
        <v/>
      </c>
    </row>
    <row r="319" spans="2:10" ht="18" customHeight="1">
      <c r="B319" s="169"/>
      <c r="C319" s="169"/>
      <c r="D319" s="111"/>
      <c r="E319" s="109"/>
      <c r="F319" s="22"/>
      <c r="G319" s="56">
        <f t="shared" si="4"/>
        <v>0</v>
      </c>
      <c r="H319" s="17"/>
      <c r="I319" s="21"/>
      <c r="J319" s="176" t="str">
        <f>IF(AND(H319&lt;&gt;"",COUNTIF('3.工程情報'!$C$6:$C$501,H319)=0),"工程記号が3.工程情報に存在しません。","")</f>
        <v/>
      </c>
    </row>
    <row r="320" spans="2:10" ht="18" customHeight="1">
      <c r="B320" s="169"/>
      <c r="C320" s="169"/>
      <c r="D320" s="111"/>
      <c r="E320" s="109"/>
      <c r="F320" s="22"/>
      <c r="G320" s="56">
        <f t="shared" si="4"/>
        <v>0</v>
      </c>
      <c r="H320" s="17"/>
      <c r="I320" s="21"/>
      <c r="J320" s="176" t="str">
        <f>IF(AND(H320&lt;&gt;"",COUNTIF('3.工程情報'!$C$6:$C$501,H320)=0),"工程記号が3.工程情報に存在しません。","")</f>
        <v/>
      </c>
    </row>
    <row r="321" spans="2:10" ht="18" customHeight="1">
      <c r="B321" s="169"/>
      <c r="C321" s="169"/>
      <c r="D321" s="111"/>
      <c r="E321" s="109"/>
      <c r="F321" s="22"/>
      <c r="G321" s="56">
        <f t="shared" si="4"/>
        <v>0</v>
      </c>
      <c r="H321" s="17"/>
      <c r="I321" s="21"/>
      <c r="J321" s="176" t="str">
        <f>IF(AND(H321&lt;&gt;"",COUNTIF('3.工程情報'!$C$6:$C$501,H321)=0),"工程記号が3.工程情報に存在しません。","")</f>
        <v/>
      </c>
    </row>
    <row r="322" spans="2:10" ht="18" customHeight="1">
      <c r="B322" s="169"/>
      <c r="C322" s="169"/>
      <c r="D322" s="111"/>
      <c r="E322" s="109"/>
      <c r="F322" s="22"/>
      <c r="G322" s="56">
        <f t="shared" si="4"/>
        <v>0</v>
      </c>
      <c r="H322" s="17"/>
      <c r="I322" s="21"/>
      <c r="J322" s="176" t="str">
        <f>IF(AND(H322&lt;&gt;"",COUNTIF('3.工程情報'!$C$6:$C$501,H322)=0),"工程記号が3.工程情報に存在しません。","")</f>
        <v/>
      </c>
    </row>
    <row r="323" spans="2:10" ht="18" customHeight="1">
      <c r="B323" s="169"/>
      <c r="C323" s="169"/>
      <c r="D323" s="111"/>
      <c r="E323" s="109"/>
      <c r="F323" s="22"/>
      <c r="G323" s="56">
        <f t="shared" si="4"/>
        <v>0</v>
      </c>
      <c r="H323" s="17"/>
      <c r="I323" s="21"/>
      <c r="J323" s="176" t="str">
        <f>IF(AND(H323&lt;&gt;"",COUNTIF('3.工程情報'!$C$6:$C$501,H323)=0),"工程記号が3.工程情報に存在しません。","")</f>
        <v/>
      </c>
    </row>
    <row r="324" spans="2:10" ht="18" customHeight="1">
      <c r="B324" s="169"/>
      <c r="C324" s="169"/>
      <c r="D324" s="111"/>
      <c r="E324" s="109"/>
      <c r="F324" s="22"/>
      <c r="G324" s="56">
        <f t="shared" si="4"/>
        <v>0</v>
      </c>
      <c r="H324" s="17"/>
      <c r="I324" s="21"/>
      <c r="J324" s="176" t="str">
        <f>IF(AND(H324&lt;&gt;"",COUNTIF('3.工程情報'!$C$6:$C$501,H324)=0),"工程記号が3.工程情報に存在しません。","")</f>
        <v/>
      </c>
    </row>
    <row r="325" spans="2:10" ht="18" customHeight="1">
      <c r="B325" s="169"/>
      <c r="C325" s="169"/>
      <c r="D325" s="111"/>
      <c r="E325" s="109"/>
      <c r="F325" s="22"/>
      <c r="G325" s="56">
        <f t="shared" ref="G325:G388" si="5">IF(OR(B325="",F325=0),0,E325/F325)</f>
        <v>0</v>
      </c>
      <c r="H325" s="17"/>
      <c r="I325" s="21"/>
      <c r="J325" s="176" t="str">
        <f>IF(AND(H325&lt;&gt;"",COUNTIF('3.工程情報'!$C$6:$C$501,H325)=0),"工程記号が3.工程情報に存在しません。","")</f>
        <v/>
      </c>
    </row>
    <row r="326" spans="2:10" ht="18" customHeight="1">
      <c r="B326" s="169"/>
      <c r="C326" s="169"/>
      <c r="D326" s="111"/>
      <c r="E326" s="109"/>
      <c r="F326" s="22"/>
      <c r="G326" s="56">
        <f t="shared" si="5"/>
        <v>0</v>
      </c>
      <c r="H326" s="17"/>
      <c r="I326" s="21"/>
      <c r="J326" s="176" t="str">
        <f>IF(AND(H326&lt;&gt;"",COUNTIF('3.工程情報'!$C$6:$C$501,H326)=0),"工程記号が3.工程情報に存在しません。","")</f>
        <v/>
      </c>
    </row>
    <row r="327" spans="2:10" ht="18" customHeight="1">
      <c r="B327" s="169"/>
      <c r="C327" s="169"/>
      <c r="D327" s="111"/>
      <c r="E327" s="109"/>
      <c r="F327" s="22"/>
      <c r="G327" s="56">
        <f t="shared" si="5"/>
        <v>0</v>
      </c>
      <c r="H327" s="17"/>
      <c r="I327" s="21"/>
      <c r="J327" s="176" t="str">
        <f>IF(AND(H327&lt;&gt;"",COUNTIF('3.工程情報'!$C$6:$C$501,H327)=0),"工程記号が3.工程情報に存在しません。","")</f>
        <v/>
      </c>
    </row>
    <row r="328" spans="2:10" ht="18" customHeight="1">
      <c r="B328" s="169"/>
      <c r="C328" s="169"/>
      <c r="D328" s="111"/>
      <c r="E328" s="109"/>
      <c r="F328" s="22"/>
      <c r="G328" s="56">
        <f t="shared" si="5"/>
        <v>0</v>
      </c>
      <c r="H328" s="17"/>
      <c r="I328" s="21"/>
      <c r="J328" s="176" t="str">
        <f>IF(AND(H328&lt;&gt;"",COUNTIF('3.工程情報'!$C$6:$C$501,H328)=0),"工程記号が3.工程情報に存在しません。","")</f>
        <v/>
      </c>
    </row>
    <row r="329" spans="2:10" ht="18" customHeight="1">
      <c r="B329" s="169"/>
      <c r="C329" s="169"/>
      <c r="D329" s="111"/>
      <c r="E329" s="109"/>
      <c r="F329" s="22"/>
      <c r="G329" s="56">
        <f t="shared" si="5"/>
        <v>0</v>
      </c>
      <c r="H329" s="17"/>
      <c r="I329" s="21"/>
      <c r="J329" s="176" t="str">
        <f>IF(AND(H329&lt;&gt;"",COUNTIF('3.工程情報'!$C$6:$C$501,H329)=0),"工程記号が3.工程情報に存在しません。","")</f>
        <v/>
      </c>
    </row>
    <row r="330" spans="2:10" ht="18" customHeight="1">
      <c r="B330" s="169"/>
      <c r="C330" s="169"/>
      <c r="D330" s="111"/>
      <c r="E330" s="109"/>
      <c r="F330" s="22"/>
      <c r="G330" s="56">
        <f t="shared" si="5"/>
        <v>0</v>
      </c>
      <c r="H330" s="17"/>
      <c r="I330" s="21"/>
      <c r="J330" s="176" t="str">
        <f>IF(AND(H330&lt;&gt;"",COUNTIF('3.工程情報'!$C$6:$C$501,H330)=0),"工程記号が3.工程情報に存在しません。","")</f>
        <v/>
      </c>
    </row>
    <row r="331" spans="2:10" ht="18" customHeight="1">
      <c r="B331" s="169"/>
      <c r="C331" s="169"/>
      <c r="D331" s="111"/>
      <c r="E331" s="109"/>
      <c r="F331" s="22"/>
      <c r="G331" s="56">
        <f t="shared" si="5"/>
        <v>0</v>
      </c>
      <c r="H331" s="17"/>
      <c r="I331" s="21"/>
      <c r="J331" s="176" t="str">
        <f>IF(AND(H331&lt;&gt;"",COUNTIF('3.工程情報'!$C$6:$C$501,H331)=0),"工程記号が3.工程情報に存在しません。","")</f>
        <v/>
      </c>
    </row>
    <row r="332" spans="2:10" ht="18" customHeight="1">
      <c r="B332" s="169"/>
      <c r="C332" s="169"/>
      <c r="D332" s="111"/>
      <c r="E332" s="109"/>
      <c r="F332" s="22"/>
      <c r="G332" s="56">
        <f t="shared" si="5"/>
        <v>0</v>
      </c>
      <c r="H332" s="17"/>
      <c r="I332" s="21"/>
      <c r="J332" s="176" t="str">
        <f>IF(AND(H332&lt;&gt;"",COUNTIF('3.工程情報'!$C$6:$C$501,H332)=0),"工程記号が3.工程情報に存在しません。","")</f>
        <v/>
      </c>
    </row>
    <row r="333" spans="2:10" ht="18" customHeight="1">
      <c r="B333" s="169"/>
      <c r="C333" s="169"/>
      <c r="D333" s="111"/>
      <c r="E333" s="109"/>
      <c r="F333" s="22"/>
      <c r="G333" s="56">
        <f t="shared" si="5"/>
        <v>0</v>
      </c>
      <c r="H333" s="17"/>
      <c r="I333" s="21"/>
      <c r="J333" s="176" t="str">
        <f>IF(AND(H333&lt;&gt;"",COUNTIF('3.工程情報'!$C$6:$C$501,H333)=0),"工程記号が3.工程情報に存在しません。","")</f>
        <v/>
      </c>
    </row>
    <row r="334" spans="2:10" ht="18" customHeight="1">
      <c r="B334" s="169"/>
      <c r="C334" s="169"/>
      <c r="D334" s="111"/>
      <c r="E334" s="109"/>
      <c r="F334" s="22"/>
      <c r="G334" s="56">
        <f t="shared" si="5"/>
        <v>0</v>
      </c>
      <c r="H334" s="17"/>
      <c r="I334" s="21"/>
      <c r="J334" s="176" t="str">
        <f>IF(AND(H334&lt;&gt;"",COUNTIF('3.工程情報'!$C$6:$C$501,H334)=0),"工程記号が3.工程情報に存在しません。","")</f>
        <v/>
      </c>
    </row>
    <row r="335" spans="2:10" ht="18" customHeight="1">
      <c r="B335" s="169"/>
      <c r="C335" s="169"/>
      <c r="D335" s="111"/>
      <c r="E335" s="109"/>
      <c r="F335" s="22"/>
      <c r="G335" s="56">
        <f t="shared" si="5"/>
        <v>0</v>
      </c>
      <c r="H335" s="17"/>
      <c r="I335" s="21"/>
      <c r="J335" s="176" t="str">
        <f>IF(AND(H335&lt;&gt;"",COUNTIF('3.工程情報'!$C$6:$C$501,H335)=0),"工程記号が3.工程情報に存在しません。","")</f>
        <v/>
      </c>
    </row>
    <row r="336" spans="2:10" ht="18" customHeight="1">
      <c r="B336" s="169"/>
      <c r="C336" s="169"/>
      <c r="D336" s="111"/>
      <c r="E336" s="109"/>
      <c r="F336" s="22"/>
      <c r="G336" s="56">
        <f t="shared" si="5"/>
        <v>0</v>
      </c>
      <c r="H336" s="17"/>
      <c r="I336" s="21"/>
      <c r="J336" s="176" t="str">
        <f>IF(AND(H336&lt;&gt;"",COUNTIF('3.工程情報'!$C$6:$C$501,H336)=0),"工程記号が3.工程情報に存在しません。","")</f>
        <v/>
      </c>
    </row>
    <row r="337" spans="2:10" ht="18" customHeight="1">
      <c r="B337" s="169"/>
      <c r="C337" s="169"/>
      <c r="D337" s="111"/>
      <c r="E337" s="109"/>
      <c r="F337" s="22"/>
      <c r="G337" s="56">
        <f t="shared" si="5"/>
        <v>0</v>
      </c>
      <c r="H337" s="17"/>
      <c r="I337" s="21"/>
      <c r="J337" s="176" t="str">
        <f>IF(AND(H337&lt;&gt;"",COUNTIF('3.工程情報'!$C$6:$C$501,H337)=0),"工程記号が3.工程情報に存在しません。","")</f>
        <v/>
      </c>
    </row>
    <row r="338" spans="2:10" ht="18" customHeight="1">
      <c r="B338" s="169"/>
      <c r="C338" s="169"/>
      <c r="D338" s="111"/>
      <c r="E338" s="109"/>
      <c r="F338" s="22"/>
      <c r="G338" s="56">
        <f t="shared" si="5"/>
        <v>0</v>
      </c>
      <c r="H338" s="17"/>
      <c r="I338" s="21"/>
      <c r="J338" s="176" t="str">
        <f>IF(AND(H338&lt;&gt;"",COUNTIF('3.工程情報'!$C$6:$C$501,H338)=0),"工程記号が3.工程情報に存在しません。","")</f>
        <v/>
      </c>
    </row>
    <row r="339" spans="2:10" ht="18" customHeight="1">
      <c r="B339" s="169"/>
      <c r="C339" s="169"/>
      <c r="D339" s="111"/>
      <c r="E339" s="109"/>
      <c r="F339" s="22"/>
      <c r="G339" s="56">
        <f t="shared" si="5"/>
        <v>0</v>
      </c>
      <c r="H339" s="17"/>
      <c r="I339" s="21"/>
      <c r="J339" s="176" t="str">
        <f>IF(AND(H339&lt;&gt;"",COUNTIF('3.工程情報'!$C$6:$C$501,H339)=0),"工程記号が3.工程情報に存在しません。","")</f>
        <v/>
      </c>
    </row>
    <row r="340" spans="2:10" ht="18" customHeight="1">
      <c r="B340" s="169"/>
      <c r="C340" s="169"/>
      <c r="D340" s="111"/>
      <c r="E340" s="109"/>
      <c r="F340" s="22"/>
      <c r="G340" s="56">
        <f t="shared" si="5"/>
        <v>0</v>
      </c>
      <c r="H340" s="17"/>
      <c r="I340" s="21"/>
      <c r="J340" s="176" t="str">
        <f>IF(AND(H340&lt;&gt;"",COUNTIF('3.工程情報'!$C$6:$C$501,H340)=0),"工程記号が3.工程情報に存在しません。","")</f>
        <v/>
      </c>
    </row>
    <row r="341" spans="2:10" ht="18" customHeight="1">
      <c r="B341" s="169"/>
      <c r="C341" s="169"/>
      <c r="D341" s="111"/>
      <c r="E341" s="109"/>
      <c r="F341" s="22"/>
      <c r="G341" s="56">
        <f t="shared" si="5"/>
        <v>0</v>
      </c>
      <c r="H341" s="17"/>
      <c r="I341" s="21"/>
      <c r="J341" s="176" t="str">
        <f>IF(AND(H341&lt;&gt;"",COUNTIF('3.工程情報'!$C$6:$C$501,H341)=0),"工程記号が3.工程情報に存在しません。","")</f>
        <v/>
      </c>
    </row>
    <row r="342" spans="2:10" ht="18" customHeight="1">
      <c r="B342" s="169"/>
      <c r="C342" s="169"/>
      <c r="D342" s="111"/>
      <c r="E342" s="109"/>
      <c r="F342" s="22"/>
      <c r="G342" s="56">
        <f t="shared" si="5"/>
        <v>0</v>
      </c>
      <c r="H342" s="17"/>
      <c r="I342" s="21"/>
      <c r="J342" s="176" t="str">
        <f>IF(AND(H342&lt;&gt;"",COUNTIF('3.工程情報'!$C$6:$C$501,H342)=0),"工程記号が3.工程情報に存在しません。","")</f>
        <v/>
      </c>
    </row>
    <row r="343" spans="2:10" ht="18" customHeight="1">
      <c r="B343" s="169"/>
      <c r="C343" s="169"/>
      <c r="D343" s="111"/>
      <c r="E343" s="109"/>
      <c r="F343" s="22"/>
      <c r="G343" s="56">
        <f t="shared" si="5"/>
        <v>0</v>
      </c>
      <c r="H343" s="17"/>
      <c r="I343" s="21"/>
      <c r="J343" s="176" t="str">
        <f>IF(AND(H343&lt;&gt;"",COUNTIF('3.工程情報'!$C$6:$C$501,H343)=0),"工程記号が3.工程情報に存在しません。","")</f>
        <v/>
      </c>
    </row>
    <row r="344" spans="2:10" ht="18" customHeight="1">
      <c r="B344" s="169"/>
      <c r="C344" s="169"/>
      <c r="D344" s="111"/>
      <c r="E344" s="109"/>
      <c r="F344" s="22"/>
      <c r="G344" s="56">
        <f t="shared" si="5"/>
        <v>0</v>
      </c>
      <c r="H344" s="17"/>
      <c r="I344" s="21"/>
      <c r="J344" s="176" t="str">
        <f>IF(AND(H344&lt;&gt;"",COUNTIF('3.工程情報'!$C$6:$C$501,H344)=0),"工程記号が3.工程情報に存在しません。","")</f>
        <v/>
      </c>
    </row>
    <row r="345" spans="2:10" ht="18" customHeight="1">
      <c r="B345" s="169"/>
      <c r="C345" s="169"/>
      <c r="D345" s="111"/>
      <c r="E345" s="109"/>
      <c r="F345" s="22"/>
      <c r="G345" s="56">
        <f t="shared" si="5"/>
        <v>0</v>
      </c>
      <c r="H345" s="17"/>
      <c r="I345" s="21"/>
      <c r="J345" s="176" t="str">
        <f>IF(AND(H345&lt;&gt;"",COUNTIF('3.工程情報'!$C$6:$C$501,H345)=0),"工程記号が3.工程情報に存在しません。","")</f>
        <v/>
      </c>
    </row>
    <row r="346" spans="2:10" ht="18" customHeight="1">
      <c r="B346" s="169"/>
      <c r="C346" s="169"/>
      <c r="D346" s="111"/>
      <c r="E346" s="109"/>
      <c r="F346" s="22"/>
      <c r="G346" s="56">
        <f t="shared" si="5"/>
        <v>0</v>
      </c>
      <c r="H346" s="17"/>
      <c r="I346" s="21"/>
      <c r="J346" s="176" t="str">
        <f>IF(AND(H346&lt;&gt;"",COUNTIF('3.工程情報'!$C$6:$C$501,H346)=0),"工程記号が3.工程情報に存在しません。","")</f>
        <v/>
      </c>
    </row>
    <row r="347" spans="2:10" ht="18" customHeight="1">
      <c r="B347" s="169"/>
      <c r="C347" s="169"/>
      <c r="D347" s="111"/>
      <c r="E347" s="109"/>
      <c r="F347" s="22"/>
      <c r="G347" s="56">
        <f t="shared" si="5"/>
        <v>0</v>
      </c>
      <c r="H347" s="17"/>
      <c r="I347" s="21"/>
      <c r="J347" s="176" t="str">
        <f>IF(AND(H347&lt;&gt;"",COUNTIF('3.工程情報'!$C$6:$C$501,H347)=0),"工程記号が3.工程情報に存在しません。","")</f>
        <v/>
      </c>
    </row>
    <row r="348" spans="2:10" ht="18" customHeight="1">
      <c r="B348" s="169"/>
      <c r="C348" s="169"/>
      <c r="D348" s="111"/>
      <c r="E348" s="109"/>
      <c r="F348" s="22"/>
      <c r="G348" s="56">
        <f t="shared" si="5"/>
        <v>0</v>
      </c>
      <c r="H348" s="17"/>
      <c r="I348" s="21"/>
      <c r="J348" s="176" t="str">
        <f>IF(AND(H348&lt;&gt;"",COUNTIF('3.工程情報'!$C$6:$C$501,H348)=0),"工程記号が3.工程情報に存在しません。","")</f>
        <v/>
      </c>
    </row>
    <row r="349" spans="2:10" ht="18" customHeight="1">
      <c r="B349" s="169"/>
      <c r="C349" s="169"/>
      <c r="D349" s="111"/>
      <c r="E349" s="109"/>
      <c r="F349" s="22"/>
      <c r="G349" s="56">
        <f t="shared" si="5"/>
        <v>0</v>
      </c>
      <c r="H349" s="17"/>
      <c r="I349" s="21"/>
      <c r="J349" s="176" t="str">
        <f>IF(AND(H349&lt;&gt;"",COUNTIF('3.工程情報'!$C$6:$C$501,H349)=0),"工程記号が3.工程情報に存在しません。","")</f>
        <v/>
      </c>
    </row>
    <row r="350" spans="2:10" ht="18" customHeight="1">
      <c r="B350" s="169"/>
      <c r="C350" s="169"/>
      <c r="D350" s="111"/>
      <c r="E350" s="109"/>
      <c r="F350" s="22"/>
      <c r="G350" s="56">
        <f t="shared" si="5"/>
        <v>0</v>
      </c>
      <c r="H350" s="17"/>
      <c r="I350" s="21"/>
      <c r="J350" s="176" t="str">
        <f>IF(AND(H350&lt;&gt;"",COUNTIF('3.工程情報'!$C$6:$C$501,H350)=0),"工程記号が3.工程情報に存在しません。","")</f>
        <v/>
      </c>
    </row>
    <row r="351" spans="2:10" ht="18" customHeight="1">
      <c r="B351" s="169"/>
      <c r="C351" s="169"/>
      <c r="D351" s="111"/>
      <c r="E351" s="109"/>
      <c r="F351" s="22"/>
      <c r="G351" s="56">
        <f t="shared" si="5"/>
        <v>0</v>
      </c>
      <c r="H351" s="17"/>
      <c r="I351" s="21"/>
      <c r="J351" s="176" t="str">
        <f>IF(AND(H351&lt;&gt;"",COUNTIF('3.工程情報'!$C$6:$C$501,H351)=0),"工程記号が3.工程情報に存在しません。","")</f>
        <v/>
      </c>
    </row>
    <row r="352" spans="2:10" ht="18" customHeight="1">
      <c r="B352" s="169"/>
      <c r="C352" s="169"/>
      <c r="D352" s="111"/>
      <c r="E352" s="109"/>
      <c r="F352" s="22"/>
      <c r="G352" s="56">
        <f t="shared" si="5"/>
        <v>0</v>
      </c>
      <c r="H352" s="17"/>
      <c r="I352" s="21"/>
      <c r="J352" s="176" t="str">
        <f>IF(AND(H352&lt;&gt;"",COUNTIF('3.工程情報'!$C$6:$C$501,H352)=0),"工程記号が3.工程情報に存在しません。","")</f>
        <v/>
      </c>
    </row>
    <row r="353" spans="2:10" ht="18" customHeight="1">
      <c r="B353" s="169"/>
      <c r="C353" s="169"/>
      <c r="D353" s="111"/>
      <c r="E353" s="109"/>
      <c r="F353" s="22"/>
      <c r="G353" s="56">
        <f t="shared" si="5"/>
        <v>0</v>
      </c>
      <c r="H353" s="17"/>
      <c r="I353" s="21"/>
      <c r="J353" s="176" t="str">
        <f>IF(AND(H353&lt;&gt;"",COUNTIF('3.工程情報'!$C$6:$C$501,H353)=0),"工程記号が3.工程情報に存在しません。","")</f>
        <v/>
      </c>
    </row>
    <row r="354" spans="2:10" ht="18" customHeight="1">
      <c r="B354" s="169"/>
      <c r="C354" s="169"/>
      <c r="D354" s="111"/>
      <c r="E354" s="109"/>
      <c r="F354" s="22"/>
      <c r="G354" s="56">
        <f t="shared" si="5"/>
        <v>0</v>
      </c>
      <c r="H354" s="17"/>
      <c r="I354" s="21"/>
      <c r="J354" s="176" t="str">
        <f>IF(AND(H354&lt;&gt;"",COUNTIF('3.工程情報'!$C$6:$C$501,H354)=0),"工程記号が3.工程情報に存在しません。","")</f>
        <v/>
      </c>
    </row>
    <row r="355" spans="2:10" ht="18" customHeight="1">
      <c r="B355" s="169"/>
      <c r="C355" s="169"/>
      <c r="D355" s="111"/>
      <c r="E355" s="109"/>
      <c r="F355" s="22"/>
      <c r="G355" s="56">
        <f t="shared" si="5"/>
        <v>0</v>
      </c>
      <c r="H355" s="17"/>
      <c r="I355" s="21"/>
      <c r="J355" s="176" t="str">
        <f>IF(AND(H355&lt;&gt;"",COUNTIF('3.工程情報'!$C$6:$C$501,H355)=0),"工程記号が3.工程情報に存在しません。","")</f>
        <v/>
      </c>
    </row>
    <row r="356" spans="2:10" ht="18" customHeight="1">
      <c r="B356" s="169"/>
      <c r="C356" s="169"/>
      <c r="D356" s="111"/>
      <c r="E356" s="109"/>
      <c r="F356" s="22"/>
      <c r="G356" s="56">
        <f t="shared" si="5"/>
        <v>0</v>
      </c>
      <c r="H356" s="17"/>
      <c r="I356" s="21"/>
      <c r="J356" s="176" t="str">
        <f>IF(AND(H356&lt;&gt;"",COUNTIF('3.工程情報'!$C$6:$C$501,H356)=0),"工程記号が3.工程情報に存在しません。","")</f>
        <v/>
      </c>
    </row>
    <row r="357" spans="2:10" ht="18" customHeight="1">
      <c r="B357" s="169"/>
      <c r="C357" s="169"/>
      <c r="D357" s="111"/>
      <c r="E357" s="109"/>
      <c r="F357" s="22"/>
      <c r="G357" s="56">
        <f t="shared" si="5"/>
        <v>0</v>
      </c>
      <c r="H357" s="17"/>
      <c r="I357" s="21"/>
      <c r="J357" s="176" t="str">
        <f>IF(AND(H357&lt;&gt;"",COUNTIF('3.工程情報'!$C$6:$C$501,H357)=0),"工程記号が3.工程情報に存在しません。","")</f>
        <v/>
      </c>
    </row>
    <row r="358" spans="2:10" ht="18" customHeight="1">
      <c r="B358" s="169"/>
      <c r="C358" s="169"/>
      <c r="D358" s="111"/>
      <c r="E358" s="109"/>
      <c r="F358" s="22"/>
      <c r="G358" s="56">
        <f t="shared" si="5"/>
        <v>0</v>
      </c>
      <c r="H358" s="17"/>
      <c r="I358" s="21"/>
      <c r="J358" s="176" t="str">
        <f>IF(AND(H358&lt;&gt;"",COUNTIF('3.工程情報'!$C$6:$C$501,H358)=0),"工程記号が3.工程情報に存在しません。","")</f>
        <v/>
      </c>
    </row>
    <row r="359" spans="2:10" ht="18" customHeight="1">
      <c r="B359" s="169"/>
      <c r="C359" s="169"/>
      <c r="D359" s="111"/>
      <c r="E359" s="109"/>
      <c r="F359" s="22"/>
      <c r="G359" s="56">
        <f t="shared" si="5"/>
        <v>0</v>
      </c>
      <c r="H359" s="17"/>
      <c r="I359" s="21"/>
      <c r="J359" s="176" t="str">
        <f>IF(AND(H359&lt;&gt;"",COUNTIF('3.工程情報'!$C$6:$C$501,H359)=0),"工程記号が3.工程情報に存在しません。","")</f>
        <v/>
      </c>
    </row>
    <row r="360" spans="2:10" ht="18" customHeight="1">
      <c r="B360" s="169"/>
      <c r="C360" s="169"/>
      <c r="D360" s="111"/>
      <c r="E360" s="109"/>
      <c r="F360" s="22"/>
      <c r="G360" s="56">
        <f t="shared" si="5"/>
        <v>0</v>
      </c>
      <c r="H360" s="17"/>
      <c r="I360" s="21"/>
      <c r="J360" s="176" t="str">
        <f>IF(AND(H360&lt;&gt;"",COUNTIF('3.工程情報'!$C$6:$C$501,H360)=0),"工程記号が3.工程情報に存在しません。","")</f>
        <v/>
      </c>
    </row>
    <row r="361" spans="2:10" ht="18" customHeight="1">
      <c r="B361" s="169"/>
      <c r="C361" s="169"/>
      <c r="D361" s="111"/>
      <c r="E361" s="109"/>
      <c r="F361" s="22"/>
      <c r="G361" s="56">
        <f t="shared" si="5"/>
        <v>0</v>
      </c>
      <c r="H361" s="17"/>
      <c r="I361" s="21"/>
      <c r="J361" s="176" t="str">
        <f>IF(AND(H361&lt;&gt;"",COUNTIF('3.工程情報'!$C$6:$C$501,H361)=0),"工程記号が3.工程情報に存在しません。","")</f>
        <v/>
      </c>
    </row>
    <row r="362" spans="2:10" ht="18" customHeight="1">
      <c r="B362" s="169"/>
      <c r="C362" s="169"/>
      <c r="D362" s="111"/>
      <c r="E362" s="109"/>
      <c r="F362" s="22"/>
      <c r="G362" s="56">
        <f t="shared" si="5"/>
        <v>0</v>
      </c>
      <c r="H362" s="17"/>
      <c r="I362" s="21"/>
      <c r="J362" s="176" t="str">
        <f>IF(AND(H362&lt;&gt;"",COUNTIF('3.工程情報'!$C$6:$C$501,H362)=0),"工程記号が3.工程情報に存在しません。","")</f>
        <v/>
      </c>
    </row>
    <row r="363" spans="2:10" ht="18" customHeight="1">
      <c r="B363" s="169"/>
      <c r="C363" s="169"/>
      <c r="D363" s="111"/>
      <c r="E363" s="109"/>
      <c r="F363" s="22"/>
      <c r="G363" s="56">
        <f t="shared" si="5"/>
        <v>0</v>
      </c>
      <c r="H363" s="17"/>
      <c r="I363" s="21"/>
      <c r="J363" s="176" t="str">
        <f>IF(AND(H363&lt;&gt;"",COUNTIF('3.工程情報'!$C$6:$C$501,H363)=0),"工程記号が3.工程情報に存在しません。","")</f>
        <v/>
      </c>
    </row>
    <row r="364" spans="2:10" ht="18" customHeight="1">
      <c r="B364" s="169"/>
      <c r="C364" s="169"/>
      <c r="D364" s="111"/>
      <c r="E364" s="109"/>
      <c r="F364" s="22"/>
      <c r="G364" s="56">
        <f t="shared" si="5"/>
        <v>0</v>
      </c>
      <c r="H364" s="17"/>
      <c r="I364" s="21"/>
      <c r="J364" s="176" t="str">
        <f>IF(AND(H364&lt;&gt;"",COUNTIF('3.工程情報'!$C$6:$C$501,H364)=0),"工程記号が3.工程情報に存在しません。","")</f>
        <v/>
      </c>
    </row>
    <row r="365" spans="2:10" ht="18" customHeight="1">
      <c r="B365" s="169"/>
      <c r="C365" s="169"/>
      <c r="D365" s="111"/>
      <c r="E365" s="109"/>
      <c r="F365" s="22"/>
      <c r="G365" s="56">
        <f t="shared" si="5"/>
        <v>0</v>
      </c>
      <c r="H365" s="17"/>
      <c r="I365" s="21"/>
      <c r="J365" s="176" t="str">
        <f>IF(AND(H365&lt;&gt;"",COUNTIF('3.工程情報'!$C$6:$C$501,H365)=0),"工程記号が3.工程情報に存在しません。","")</f>
        <v/>
      </c>
    </row>
    <row r="366" spans="2:10" ht="18" customHeight="1">
      <c r="B366" s="169"/>
      <c r="C366" s="169"/>
      <c r="D366" s="111"/>
      <c r="E366" s="109"/>
      <c r="F366" s="22"/>
      <c r="G366" s="56">
        <f t="shared" si="5"/>
        <v>0</v>
      </c>
      <c r="H366" s="17"/>
      <c r="I366" s="21"/>
      <c r="J366" s="176" t="str">
        <f>IF(AND(H366&lt;&gt;"",COUNTIF('3.工程情報'!$C$6:$C$501,H366)=0),"工程記号が3.工程情報に存在しません。","")</f>
        <v/>
      </c>
    </row>
    <row r="367" spans="2:10" ht="18" customHeight="1">
      <c r="B367" s="169"/>
      <c r="C367" s="169"/>
      <c r="D367" s="111"/>
      <c r="E367" s="109"/>
      <c r="F367" s="22"/>
      <c r="G367" s="56">
        <f t="shared" si="5"/>
        <v>0</v>
      </c>
      <c r="H367" s="17"/>
      <c r="I367" s="21"/>
      <c r="J367" s="176" t="str">
        <f>IF(AND(H367&lt;&gt;"",COUNTIF('3.工程情報'!$C$6:$C$501,H367)=0),"工程記号が3.工程情報に存在しません。","")</f>
        <v/>
      </c>
    </row>
    <row r="368" spans="2:10" ht="18" customHeight="1">
      <c r="B368" s="169"/>
      <c r="C368" s="169"/>
      <c r="D368" s="111"/>
      <c r="E368" s="109"/>
      <c r="F368" s="22"/>
      <c r="G368" s="56">
        <f t="shared" si="5"/>
        <v>0</v>
      </c>
      <c r="H368" s="17"/>
      <c r="I368" s="21"/>
      <c r="J368" s="176" t="str">
        <f>IF(AND(H368&lt;&gt;"",COUNTIF('3.工程情報'!$C$6:$C$501,H368)=0),"工程記号が3.工程情報に存在しません。","")</f>
        <v/>
      </c>
    </row>
    <row r="369" spans="2:10" ht="18" customHeight="1">
      <c r="B369" s="169"/>
      <c r="C369" s="169"/>
      <c r="D369" s="111"/>
      <c r="E369" s="109"/>
      <c r="F369" s="22"/>
      <c r="G369" s="56">
        <f t="shared" si="5"/>
        <v>0</v>
      </c>
      <c r="H369" s="17"/>
      <c r="I369" s="21"/>
      <c r="J369" s="176" t="str">
        <f>IF(AND(H369&lt;&gt;"",COUNTIF('3.工程情報'!$C$6:$C$501,H369)=0),"工程記号が3.工程情報に存在しません。","")</f>
        <v/>
      </c>
    </row>
    <row r="370" spans="2:10" ht="18" customHeight="1">
      <c r="B370" s="169"/>
      <c r="C370" s="169"/>
      <c r="D370" s="111"/>
      <c r="E370" s="109"/>
      <c r="F370" s="22"/>
      <c r="G370" s="56">
        <f t="shared" si="5"/>
        <v>0</v>
      </c>
      <c r="H370" s="17"/>
      <c r="I370" s="21"/>
      <c r="J370" s="176" t="str">
        <f>IF(AND(H370&lt;&gt;"",COUNTIF('3.工程情報'!$C$6:$C$501,H370)=0),"工程記号が3.工程情報に存在しません。","")</f>
        <v/>
      </c>
    </row>
    <row r="371" spans="2:10" ht="18" customHeight="1">
      <c r="B371" s="169"/>
      <c r="C371" s="169"/>
      <c r="D371" s="111"/>
      <c r="E371" s="109"/>
      <c r="F371" s="22"/>
      <c r="G371" s="56">
        <f t="shared" si="5"/>
        <v>0</v>
      </c>
      <c r="H371" s="17"/>
      <c r="I371" s="21"/>
      <c r="J371" s="176" t="str">
        <f>IF(AND(H371&lt;&gt;"",COUNTIF('3.工程情報'!$C$6:$C$501,H371)=0),"工程記号が3.工程情報に存在しません。","")</f>
        <v/>
      </c>
    </row>
    <row r="372" spans="2:10" ht="18" customHeight="1">
      <c r="B372" s="169"/>
      <c r="C372" s="169"/>
      <c r="D372" s="111"/>
      <c r="E372" s="109"/>
      <c r="F372" s="22"/>
      <c r="G372" s="56">
        <f t="shared" si="5"/>
        <v>0</v>
      </c>
      <c r="H372" s="17"/>
      <c r="I372" s="21"/>
      <c r="J372" s="176" t="str">
        <f>IF(AND(H372&lt;&gt;"",COUNTIF('3.工程情報'!$C$6:$C$501,H372)=0),"工程記号が3.工程情報に存在しません。","")</f>
        <v/>
      </c>
    </row>
    <row r="373" spans="2:10" ht="18" customHeight="1">
      <c r="B373" s="169"/>
      <c r="C373" s="169"/>
      <c r="D373" s="111"/>
      <c r="E373" s="109"/>
      <c r="F373" s="22"/>
      <c r="G373" s="56">
        <f t="shared" si="5"/>
        <v>0</v>
      </c>
      <c r="H373" s="17"/>
      <c r="I373" s="21"/>
      <c r="J373" s="176" t="str">
        <f>IF(AND(H373&lt;&gt;"",COUNTIF('3.工程情報'!$C$6:$C$501,H373)=0),"工程記号が3.工程情報に存在しません。","")</f>
        <v/>
      </c>
    </row>
    <row r="374" spans="2:10" ht="18" customHeight="1">
      <c r="B374" s="169"/>
      <c r="C374" s="169"/>
      <c r="D374" s="111"/>
      <c r="E374" s="109"/>
      <c r="F374" s="22"/>
      <c r="G374" s="56">
        <f t="shared" si="5"/>
        <v>0</v>
      </c>
      <c r="H374" s="17"/>
      <c r="I374" s="21"/>
      <c r="J374" s="176" t="str">
        <f>IF(AND(H374&lt;&gt;"",COUNTIF('3.工程情報'!$C$6:$C$501,H374)=0),"工程記号が3.工程情報に存在しません。","")</f>
        <v/>
      </c>
    </row>
    <row r="375" spans="2:10" ht="18" customHeight="1">
      <c r="B375" s="169"/>
      <c r="C375" s="169"/>
      <c r="D375" s="111"/>
      <c r="E375" s="109"/>
      <c r="F375" s="22"/>
      <c r="G375" s="56">
        <f t="shared" si="5"/>
        <v>0</v>
      </c>
      <c r="H375" s="17"/>
      <c r="I375" s="21"/>
      <c r="J375" s="176" t="str">
        <f>IF(AND(H375&lt;&gt;"",COUNTIF('3.工程情報'!$C$6:$C$501,H375)=0),"工程記号が3.工程情報に存在しません。","")</f>
        <v/>
      </c>
    </row>
    <row r="376" spans="2:10" ht="18" customHeight="1">
      <c r="B376" s="169"/>
      <c r="C376" s="169"/>
      <c r="D376" s="111"/>
      <c r="E376" s="109"/>
      <c r="F376" s="22"/>
      <c r="G376" s="56">
        <f t="shared" si="5"/>
        <v>0</v>
      </c>
      <c r="H376" s="17"/>
      <c r="I376" s="21"/>
      <c r="J376" s="176" t="str">
        <f>IF(AND(H376&lt;&gt;"",COUNTIF('3.工程情報'!$C$6:$C$501,H376)=0),"工程記号が3.工程情報に存在しません。","")</f>
        <v/>
      </c>
    </row>
    <row r="377" spans="2:10" ht="18" customHeight="1">
      <c r="B377" s="169"/>
      <c r="C377" s="169"/>
      <c r="D377" s="111"/>
      <c r="E377" s="109"/>
      <c r="F377" s="22"/>
      <c r="G377" s="56">
        <f t="shared" si="5"/>
        <v>0</v>
      </c>
      <c r="H377" s="17"/>
      <c r="I377" s="21"/>
      <c r="J377" s="176" t="str">
        <f>IF(AND(H377&lt;&gt;"",COUNTIF('3.工程情報'!$C$6:$C$501,H377)=0),"工程記号が3.工程情報に存在しません。","")</f>
        <v/>
      </c>
    </row>
    <row r="378" spans="2:10" ht="18" customHeight="1">
      <c r="B378" s="169"/>
      <c r="C378" s="169"/>
      <c r="D378" s="111"/>
      <c r="E378" s="109"/>
      <c r="F378" s="22"/>
      <c r="G378" s="56">
        <f t="shared" si="5"/>
        <v>0</v>
      </c>
      <c r="H378" s="17"/>
      <c r="I378" s="21"/>
      <c r="J378" s="176" t="str">
        <f>IF(AND(H378&lt;&gt;"",COUNTIF('3.工程情報'!$C$6:$C$501,H378)=0),"工程記号が3.工程情報に存在しません。","")</f>
        <v/>
      </c>
    </row>
    <row r="379" spans="2:10" ht="18" customHeight="1">
      <c r="B379" s="169"/>
      <c r="C379" s="169"/>
      <c r="D379" s="111"/>
      <c r="E379" s="109"/>
      <c r="F379" s="22"/>
      <c r="G379" s="56">
        <f t="shared" si="5"/>
        <v>0</v>
      </c>
      <c r="H379" s="17"/>
      <c r="I379" s="21"/>
      <c r="J379" s="176" t="str">
        <f>IF(AND(H379&lt;&gt;"",COUNTIF('3.工程情報'!$C$6:$C$501,H379)=0),"工程記号が3.工程情報に存在しません。","")</f>
        <v/>
      </c>
    </row>
    <row r="380" spans="2:10" ht="18" customHeight="1">
      <c r="B380" s="169"/>
      <c r="C380" s="169"/>
      <c r="D380" s="111"/>
      <c r="E380" s="109"/>
      <c r="F380" s="22"/>
      <c r="G380" s="56">
        <f t="shared" si="5"/>
        <v>0</v>
      </c>
      <c r="H380" s="17"/>
      <c r="I380" s="21"/>
      <c r="J380" s="176" t="str">
        <f>IF(AND(H380&lt;&gt;"",COUNTIF('3.工程情報'!$C$6:$C$501,H380)=0),"工程記号が3.工程情報に存在しません。","")</f>
        <v/>
      </c>
    </row>
    <row r="381" spans="2:10" ht="18" customHeight="1">
      <c r="B381" s="169"/>
      <c r="C381" s="169"/>
      <c r="D381" s="111"/>
      <c r="E381" s="109"/>
      <c r="F381" s="22"/>
      <c r="G381" s="56">
        <f t="shared" si="5"/>
        <v>0</v>
      </c>
      <c r="H381" s="17"/>
      <c r="I381" s="21"/>
      <c r="J381" s="176" t="str">
        <f>IF(AND(H381&lt;&gt;"",COUNTIF('3.工程情報'!$C$6:$C$501,H381)=0),"工程記号が3.工程情報に存在しません。","")</f>
        <v/>
      </c>
    </row>
    <row r="382" spans="2:10" ht="18" customHeight="1">
      <c r="B382" s="169"/>
      <c r="C382" s="169"/>
      <c r="D382" s="111"/>
      <c r="E382" s="109"/>
      <c r="F382" s="22"/>
      <c r="G382" s="56">
        <f t="shared" si="5"/>
        <v>0</v>
      </c>
      <c r="H382" s="17"/>
      <c r="I382" s="21"/>
      <c r="J382" s="176" t="str">
        <f>IF(AND(H382&lt;&gt;"",COUNTIF('3.工程情報'!$C$6:$C$501,H382)=0),"工程記号が3.工程情報に存在しません。","")</f>
        <v/>
      </c>
    </row>
    <row r="383" spans="2:10" ht="18" customHeight="1">
      <c r="B383" s="169"/>
      <c r="C383" s="169"/>
      <c r="D383" s="111"/>
      <c r="E383" s="109"/>
      <c r="F383" s="22"/>
      <c r="G383" s="56">
        <f t="shared" si="5"/>
        <v>0</v>
      </c>
      <c r="H383" s="17"/>
      <c r="I383" s="21"/>
      <c r="J383" s="176" t="str">
        <f>IF(AND(H383&lt;&gt;"",COUNTIF('3.工程情報'!$C$6:$C$501,H383)=0),"工程記号が3.工程情報に存在しません。","")</f>
        <v/>
      </c>
    </row>
    <row r="384" spans="2:10" ht="18" customHeight="1">
      <c r="B384" s="169"/>
      <c r="C384" s="169"/>
      <c r="D384" s="111"/>
      <c r="E384" s="109"/>
      <c r="F384" s="22"/>
      <c r="G384" s="56">
        <f t="shared" si="5"/>
        <v>0</v>
      </c>
      <c r="H384" s="17"/>
      <c r="I384" s="21"/>
      <c r="J384" s="176" t="str">
        <f>IF(AND(H384&lt;&gt;"",COUNTIF('3.工程情報'!$C$6:$C$501,H384)=0),"工程記号が3.工程情報に存在しません。","")</f>
        <v/>
      </c>
    </row>
    <row r="385" spans="2:10" ht="18" customHeight="1">
      <c r="B385" s="169"/>
      <c r="C385" s="169"/>
      <c r="D385" s="111"/>
      <c r="E385" s="109"/>
      <c r="F385" s="22"/>
      <c r="G385" s="56">
        <f t="shared" si="5"/>
        <v>0</v>
      </c>
      <c r="H385" s="17"/>
      <c r="I385" s="21"/>
      <c r="J385" s="176" t="str">
        <f>IF(AND(H385&lt;&gt;"",COUNTIF('3.工程情報'!$C$6:$C$501,H385)=0),"工程記号が3.工程情報に存在しません。","")</f>
        <v/>
      </c>
    </row>
    <row r="386" spans="2:10" ht="18" customHeight="1">
      <c r="B386" s="169"/>
      <c r="C386" s="169"/>
      <c r="D386" s="111"/>
      <c r="E386" s="109"/>
      <c r="F386" s="22"/>
      <c r="G386" s="56">
        <f t="shared" si="5"/>
        <v>0</v>
      </c>
      <c r="H386" s="17"/>
      <c r="I386" s="21"/>
      <c r="J386" s="176" t="str">
        <f>IF(AND(H386&lt;&gt;"",COUNTIF('3.工程情報'!$C$6:$C$501,H386)=0),"工程記号が3.工程情報に存在しません。","")</f>
        <v/>
      </c>
    </row>
    <row r="387" spans="2:10" ht="18" customHeight="1">
      <c r="B387" s="169"/>
      <c r="C387" s="169"/>
      <c r="D387" s="111"/>
      <c r="E387" s="109"/>
      <c r="F387" s="22"/>
      <c r="G387" s="56">
        <f t="shared" si="5"/>
        <v>0</v>
      </c>
      <c r="H387" s="17"/>
      <c r="I387" s="21"/>
      <c r="J387" s="176" t="str">
        <f>IF(AND(H387&lt;&gt;"",COUNTIF('3.工程情報'!$C$6:$C$501,H387)=0),"工程記号が3.工程情報に存在しません。","")</f>
        <v/>
      </c>
    </row>
    <row r="388" spans="2:10" ht="18" customHeight="1">
      <c r="B388" s="169"/>
      <c r="C388" s="169"/>
      <c r="D388" s="111"/>
      <c r="E388" s="109"/>
      <c r="F388" s="22"/>
      <c r="G388" s="56">
        <f t="shared" si="5"/>
        <v>0</v>
      </c>
      <c r="H388" s="17"/>
      <c r="I388" s="21"/>
      <c r="J388" s="176" t="str">
        <f>IF(AND(H388&lt;&gt;"",COUNTIF('3.工程情報'!$C$6:$C$501,H388)=0),"工程記号が3.工程情報に存在しません。","")</f>
        <v/>
      </c>
    </row>
    <row r="389" spans="2:10" ht="18" customHeight="1">
      <c r="B389" s="169"/>
      <c r="C389" s="169"/>
      <c r="D389" s="111"/>
      <c r="E389" s="109"/>
      <c r="F389" s="22"/>
      <c r="G389" s="56">
        <f t="shared" ref="G389:G452" si="6">IF(OR(B389="",F389=0),0,E389/F389)</f>
        <v>0</v>
      </c>
      <c r="H389" s="17"/>
      <c r="I389" s="21"/>
      <c r="J389" s="176" t="str">
        <f>IF(AND(H389&lt;&gt;"",COUNTIF('3.工程情報'!$C$6:$C$501,H389)=0),"工程記号が3.工程情報に存在しません。","")</f>
        <v/>
      </c>
    </row>
    <row r="390" spans="2:10" ht="18" customHeight="1">
      <c r="B390" s="169"/>
      <c r="C390" s="169"/>
      <c r="D390" s="111"/>
      <c r="E390" s="109"/>
      <c r="F390" s="22"/>
      <c r="G390" s="56">
        <f t="shared" si="6"/>
        <v>0</v>
      </c>
      <c r="H390" s="17"/>
      <c r="I390" s="21"/>
      <c r="J390" s="176" t="str">
        <f>IF(AND(H390&lt;&gt;"",COUNTIF('3.工程情報'!$C$6:$C$501,H390)=0),"工程記号が3.工程情報に存在しません。","")</f>
        <v/>
      </c>
    </row>
    <row r="391" spans="2:10" ht="18" customHeight="1">
      <c r="B391" s="169"/>
      <c r="C391" s="169"/>
      <c r="D391" s="111"/>
      <c r="E391" s="109"/>
      <c r="F391" s="22"/>
      <c r="G391" s="56">
        <f t="shared" si="6"/>
        <v>0</v>
      </c>
      <c r="H391" s="17"/>
      <c r="I391" s="21"/>
      <c r="J391" s="176" t="str">
        <f>IF(AND(H391&lt;&gt;"",COUNTIF('3.工程情報'!$C$6:$C$501,H391)=0),"工程記号が3.工程情報に存在しません。","")</f>
        <v/>
      </c>
    </row>
    <row r="392" spans="2:10" ht="18" customHeight="1">
      <c r="B392" s="169"/>
      <c r="C392" s="169"/>
      <c r="D392" s="111"/>
      <c r="E392" s="109"/>
      <c r="F392" s="22"/>
      <c r="G392" s="56">
        <f t="shared" si="6"/>
        <v>0</v>
      </c>
      <c r="H392" s="17"/>
      <c r="I392" s="21"/>
      <c r="J392" s="176" t="str">
        <f>IF(AND(H392&lt;&gt;"",COUNTIF('3.工程情報'!$C$6:$C$501,H392)=0),"工程記号が3.工程情報に存在しません。","")</f>
        <v/>
      </c>
    </row>
    <row r="393" spans="2:10" ht="18" customHeight="1">
      <c r="B393" s="169"/>
      <c r="C393" s="169"/>
      <c r="D393" s="111"/>
      <c r="E393" s="109"/>
      <c r="F393" s="22"/>
      <c r="G393" s="56">
        <f t="shared" si="6"/>
        <v>0</v>
      </c>
      <c r="H393" s="17"/>
      <c r="I393" s="21"/>
      <c r="J393" s="176" t="str">
        <f>IF(AND(H393&lt;&gt;"",COUNTIF('3.工程情報'!$C$6:$C$501,H393)=0),"工程記号が3.工程情報に存在しません。","")</f>
        <v/>
      </c>
    </row>
    <row r="394" spans="2:10" ht="18" customHeight="1">
      <c r="B394" s="169"/>
      <c r="C394" s="169"/>
      <c r="D394" s="111"/>
      <c r="E394" s="109"/>
      <c r="F394" s="22"/>
      <c r="G394" s="56">
        <f t="shared" si="6"/>
        <v>0</v>
      </c>
      <c r="H394" s="17"/>
      <c r="I394" s="21"/>
      <c r="J394" s="176" t="str">
        <f>IF(AND(H394&lt;&gt;"",COUNTIF('3.工程情報'!$C$6:$C$501,H394)=0),"工程記号が3.工程情報に存在しません。","")</f>
        <v/>
      </c>
    </row>
    <row r="395" spans="2:10" ht="18" customHeight="1">
      <c r="B395" s="169"/>
      <c r="C395" s="169"/>
      <c r="D395" s="111"/>
      <c r="E395" s="109"/>
      <c r="F395" s="22"/>
      <c r="G395" s="56">
        <f t="shared" si="6"/>
        <v>0</v>
      </c>
      <c r="H395" s="17"/>
      <c r="I395" s="21"/>
      <c r="J395" s="176" t="str">
        <f>IF(AND(H395&lt;&gt;"",COUNTIF('3.工程情報'!$C$6:$C$501,H395)=0),"工程記号が3.工程情報に存在しません。","")</f>
        <v/>
      </c>
    </row>
    <row r="396" spans="2:10" ht="18" customHeight="1">
      <c r="B396" s="169"/>
      <c r="C396" s="169"/>
      <c r="D396" s="111"/>
      <c r="E396" s="109"/>
      <c r="F396" s="22"/>
      <c r="G396" s="56">
        <f t="shared" si="6"/>
        <v>0</v>
      </c>
      <c r="H396" s="17"/>
      <c r="I396" s="21"/>
      <c r="J396" s="176" t="str">
        <f>IF(AND(H396&lt;&gt;"",COUNTIF('3.工程情報'!$C$6:$C$501,H396)=0),"工程記号が3.工程情報に存在しません。","")</f>
        <v/>
      </c>
    </row>
    <row r="397" spans="2:10" ht="18" customHeight="1">
      <c r="B397" s="169"/>
      <c r="C397" s="169"/>
      <c r="D397" s="111"/>
      <c r="E397" s="109"/>
      <c r="F397" s="22"/>
      <c r="G397" s="56">
        <f t="shared" si="6"/>
        <v>0</v>
      </c>
      <c r="H397" s="17"/>
      <c r="I397" s="21"/>
      <c r="J397" s="176" t="str">
        <f>IF(AND(H397&lt;&gt;"",COUNTIF('3.工程情報'!$C$6:$C$501,H397)=0),"工程記号が3.工程情報に存在しません。","")</f>
        <v/>
      </c>
    </row>
    <row r="398" spans="2:10" ht="18" customHeight="1">
      <c r="B398" s="169"/>
      <c r="C398" s="169"/>
      <c r="D398" s="111"/>
      <c r="E398" s="109"/>
      <c r="F398" s="22"/>
      <c r="G398" s="56">
        <f t="shared" si="6"/>
        <v>0</v>
      </c>
      <c r="H398" s="17"/>
      <c r="I398" s="21"/>
      <c r="J398" s="176" t="str">
        <f>IF(AND(H398&lt;&gt;"",COUNTIF('3.工程情報'!$C$6:$C$501,H398)=0),"工程記号が3.工程情報に存在しません。","")</f>
        <v/>
      </c>
    </row>
    <row r="399" spans="2:10" ht="18" customHeight="1">
      <c r="B399" s="169"/>
      <c r="C399" s="169"/>
      <c r="D399" s="111"/>
      <c r="E399" s="109"/>
      <c r="F399" s="22"/>
      <c r="G399" s="56">
        <f t="shared" si="6"/>
        <v>0</v>
      </c>
      <c r="H399" s="17"/>
      <c r="I399" s="21"/>
      <c r="J399" s="176" t="str">
        <f>IF(AND(H399&lt;&gt;"",COUNTIF('3.工程情報'!$C$6:$C$501,H399)=0),"工程記号が3.工程情報に存在しません。","")</f>
        <v/>
      </c>
    </row>
    <row r="400" spans="2:10" ht="18" customHeight="1">
      <c r="B400" s="169"/>
      <c r="C400" s="169"/>
      <c r="D400" s="111"/>
      <c r="E400" s="109"/>
      <c r="F400" s="22"/>
      <c r="G400" s="56">
        <f t="shared" si="6"/>
        <v>0</v>
      </c>
      <c r="H400" s="17"/>
      <c r="I400" s="21"/>
      <c r="J400" s="176" t="str">
        <f>IF(AND(H400&lt;&gt;"",COUNTIF('3.工程情報'!$C$6:$C$501,H400)=0),"工程記号が3.工程情報に存在しません。","")</f>
        <v/>
      </c>
    </row>
    <row r="401" spans="2:10" ht="18" customHeight="1">
      <c r="B401" s="169"/>
      <c r="C401" s="169"/>
      <c r="D401" s="111"/>
      <c r="E401" s="109"/>
      <c r="F401" s="22"/>
      <c r="G401" s="56">
        <f t="shared" si="6"/>
        <v>0</v>
      </c>
      <c r="H401" s="17"/>
      <c r="I401" s="21"/>
      <c r="J401" s="176" t="str">
        <f>IF(AND(H401&lt;&gt;"",COUNTIF('3.工程情報'!$C$6:$C$501,H401)=0),"工程記号が3.工程情報に存在しません。","")</f>
        <v/>
      </c>
    </row>
    <row r="402" spans="2:10" ht="18" customHeight="1">
      <c r="B402" s="169"/>
      <c r="C402" s="169"/>
      <c r="D402" s="111"/>
      <c r="E402" s="109"/>
      <c r="F402" s="22"/>
      <c r="G402" s="56">
        <f t="shared" si="6"/>
        <v>0</v>
      </c>
      <c r="H402" s="17"/>
      <c r="I402" s="21"/>
      <c r="J402" s="176" t="str">
        <f>IF(AND(H402&lt;&gt;"",COUNTIF('3.工程情報'!$C$6:$C$501,H402)=0),"工程記号が3.工程情報に存在しません。","")</f>
        <v/>
      </c>
    </row>
    <row r="403" spans="2:10" ht="18" customHeight="1">
      <c r="B403" s="169"/>
      <c r="C403" s="169"/>
      <c r="D403" s="111"/>
      <c r="E403" s="109"/>
      <c r="F403" s="22"/>
      <c r="G403" s="56">
        <f t="shared" si="6"/>
        <v>0</v>
      </c>
      <c r="H403" s="17"/>
      <c r="I403" s="21"/>
      <c r="J403" s="176" t="str">
        <f>IF(AND(H403&lt;&gt;"",COUNTIF('3.工程情報'!$C$6:$C$501,H403)=0),"工程記号が3.工程情報に存在しません。","")</f>
        <v/>
      </c>
    </row>
    <row r="404" spans="2:10" ht="18" customHeight="1">
      <c r="B404" s="169"/>
      <c r="C404" s="169"/>
      <c r="D404" s="111"/>
      <c r="E404" s="109"/>
      <c r="F404" s="22"/>
      <c r="G404" s="56">
        <f t="shared" si="6"/>
        <v>0</v>
      </c>
      <c r="H404" s="17"/>
      <c r="I404" s="21"/>
      <c r="J404" s="176" t="str">
        <f>IF(AND(H404&lt;&gt;"",COUNTIF('3.工程情報'!$C$6:$C$501,H404)=0),"工程記号が3.工程情報に存在しません。","")</f>
        <v/>
      </c>
    </row>
    <row r="405" spans="2:10" ht="18" customHeight="1">
      <c r="B405" s="169"/>
      <c r="C405" s="169"/>
      <c r="D405" s="111"/>
      <c r="E405" s="109"/>
      <c r="F405" s="22"/>
      <c r="G405" s="56">
        <f t="shared" si="6"/>
        <v>0</v>
      </c>
      <c r="H405" s="17"/>
      <c r="I405" s="21"/>
      <c r="J405" s="176" t="str">
        <f>IF(AND(H405&lt;&gt;"",COUNTIF('3.工程情報'!$C$6:$C$501,H405)=0),"工程記号が3.工程情報に存在しません。","")</f>
        <v/>
      </c>
    </row>
    <row r="406" spans="2:10" ht="18" customHeight="1">
      <c r="B406" s="169"/>
      <c r="C406" s="169"/>
      <c r="D406" s="111"/>
      <c r="E406" s="109"/>
      <c r="F406" s="22"/>
      <c r="G406" s="56">
        <f t="shared" si="6"/>
        <v>0</v>
      </c>
      <c r="H406" s="17"/>
      <c r="I406" s="21"/>
      <c r="J406" s="176" t="str">
        <f>IF(AND(H406&lt;&gt;"",COUNTIF('3.工程情報'!$C$6:$C$501,H406)=0),"工程記号が3.工程情報に存在しません。","")</f>
        <v/>
      </c>
    </row>
    <row r="407" spans="2:10" ht="18" customHeight="1">
      <c r="B407" s="169"/>
      <c r="C407" s="169"/>
      <c r="D407" s="111"/>
      <c r="E407" s="109"/>
      <c r="F407" s="22"/>
      <c r="G407" s="56">
        <f t="shared" si="6"/>
        <v>0</v>
      </c>
      <c r="H407" s="17"/>
      <c r="I407" s="21"/>
      <c r="J407" s="176" t="str">
        <f>IF(AND(H407&lt;&gt;"",COUNTIF('3.工程情報'!$C$6:$C$501,H407)=0),"工程記号が3.工程情報に存在しません。","")</f>
        <v/>
      </c>
    </row>
    <row r="408" spans="2:10" ht="18" customHeight="1">
      <c r="B408" s="169"/>
      <c r="C408" s="169"/>
      <c r="D408" s="111"/>
      <c r="E408" s="109"/>
      <c r="F408" s="22"/>
      <c r="G408" s="56">
        <f t="shared" si="6"/>
        <v>0</v>
      </c>
      <c r="H408" s="17"/>
      <c r="I408" s="21"/>
      <c r="J408" s="176" t="str">
        <f>IF(AND(H408&lt;&gt;"",COUNTIF('3.工程情報'!$C$6:$C$501,H408)=0),"工程記号が3.工程情報に存在しません。","")</f>
        <v/>
      </c>
    </row>
    <row r="409" spans="2:10" ht="18" customHeight="1">
      <c r="B409" s="169"/>
      <c r="C409" s="169"/>
      <c r="D409" s="111"/>
      <c r="E409" s="109"/>
      <c r="F409" s="22"/>
      <c r="G409" s="56">
        <f t="shared" si="6"/>
        <v>0</v>
      </c>
      <c r="H409" s="17"/>
      <c r="I409" s="21"/>
      <c r="J409" s="176" t="str">
        <f>IF(AND(H409&lt;&gt;"",COUNTIF('3.工程情報'!$C$6:$C$501,H409)=0),"工程記号が3.工程情報に存在しません。","")</f>
        <v/>
      </c>
    </row>
    <row r="410" spans="2:10" ht="18" customHeight="1">
      <c r="B410" s="169"/>
      <c r="C410" s="169"/>
      <c r="D410" s="111"/>
      <c r="E410" s="109"/>
      <c r="F410" s="22"/>
      <c r="G410" s="56">
        <f t="shared" si="6"/>
        <v>0</v>
      </c>
      <c r="H410" s="17"/>
      <c r="I410" s="21"/>
      <c r="J410" s="176" t="str">
        <f>IF(AND(H410&lt;&gt;"",COUNTIF('3.工程情報'!$C$6:$C$501,H410)=0),"工程記号が3.工程情報に存在しません。","")</f>
        <v/>
      </c>
    </row>
    <row r="411" spans="2:10" ht="18" customHeight="1">
      <c r="B411" s="169"/>
      <c r="C411" s="169"/>
      <c r="D411" s="111"/>
      <c r="E411" s="109"/>
      <c r="F411" s="22"/>
      <c r="G411" s="56">
        <f t="shared" si="6"/>
        <v>0</v>
      </c>
      <c r="H411" s="17"/>
      <c r="I411" s="21"/>
      <c r="J411" s="176" t="str">
        <f>IF(AND(H411&lt;&gt;"",COUNTIF('3.工程情報'!$C$6:$C$501,H411)=0),"工程記号が3.工程情報に存在しません。","")</f>
        <v/>
      </c>
    </row>
    <row r="412" spans="2:10" ht="18" customHeight="1">
      <c r="B412" s="169"/>
      <c r="C412" s="169"/>
      <c r="D412" s="111"/>
      <c r="E412" s="109"/>
      <c r="F412" s="22"/>
      <c r="G412" s="56">
        <f t="shared" si="6"/>
        <v>0</v>
      </c>
      <c r="H412" s="17"/>
      <c r="I412" s="21"/>
      <c r="J412" s="176" t="str">
        <f>IF(AND(H412&lt;&gt;"",COUNTIF('3.工程情報'!$C$6:$C$501,H412)=0),"工程記号が3.工程情報に存在しません。","")</f>
        <v/>
      </c>
    </row>
    <row r="413" spans="2:10" ht="18" customHeight="1">
      <c r="B413" s="169"/>
      <c r="C413" s="169"/>
      <c r="D413" s="111"/>
      <c r="E413" s="109"/>
      <c r="F413" s="22"/>
      <c r="G413" s="56">
        <f t="shared" si="6"/>
        <v>0</v>
      </c>
      <c r="H413" s="17"/>
      <c r="I413" s="21"/>
      <c r="J413" s="176" t="str">
        <f>IF(AND(H413&lt;&gt;"",COUNTIF('3.工程情報'!$C$6:$C$501,H413)=0),"工程記号が3.工程情報に存在しません。","")</f>
        <v/>
      </c>
    </row>
    <row r="414" spans="2:10" ht="18" customHeight="1">
      <c r="B414" s="169"/>
      <c r="C414" s="169"/>
      <c r="D414" s="111"/>
      <c r="E414" s="109"/>
      <c r="F414" s="22"/>
      <c r="G414" s="56">
        <f t="shared" si="6"/>
        <v>0</v>
      </c>
      <c r="H414" s="17"/>
      <c r="I414" s="21"/>
      <c r="J414" s="176" t="str">
        <f>IF(AND(H414&lt;&gt;"",COUNTIF('3.工程情報'!$C$6:$C$501,H414)=0),"工程記号が3.工程情報に存在しません。","")</f>
        <v/>
      </c>
    </row>
    <row r="415" spans="2:10" ht="18" customHeight="1">
      <c r="B415" s="169"/>
      <c r="C415" s="169"/>
      <c r="D415" s="111"/>
      <c r="E415" s="109"/>
      <c r="F415" s="22"/>
      <c r="G415" s="56">
        <f t="shared" si="6"/>
        <v>0</v>
      </c>
      <c r="H415" s="17"/>
      <c r="I415" s="21"/>
      <c r="J415" s="176" t="str">
        <f>IF(AND(H415&lt;&gt;"",COUNTIF('3.工程情報'!$C$6:$C$501,H415)=0),"工程記号が3.工程情報に存在しません。","")</f>
        <v/>
      </c>
    </row>
    <row r="416" spans="2:10" ht="18" customHeight="1">
      <c r="B416" s="169"/>
      <c r="C416" s="169"/>
      <c r="D416" s="111"/>
      <c r="E416" s="109"/>
      <c r="F416" s="22"/>
      <c r="G416" s="56">
        <f t="shared" si="6"/>
        <v>0</v>
      </c>
      <c r="H416" s="17"/>
      <c r="I416" s="21"/>
      <c r="J416" s="176" t="str">
        <f>IF(AND(H416&lt;&gt;"",COUNTIF('3.工程情報'!$C$6:$C$501,H416)=0),"工程記号が3.工程情報に存在しません。","")</f>
        <v/>
      </c>
    </row>
    <row r="417" spans="2:10" ht="18" customHeight="1">
      <c r="B417" s="169"/>
      <c r="C417" s="169"/>
      <c r="D417" s="111"/>
      <c r="E417" s="109"/>
      <c r="F417" s="22"/>
      <c r="G417" s="56">
        <f t="shared" si="6"/>
        <v>0</v>
      </c>
      <c r="H417" s="17"/>
      <c r="I417" s="21"/>
      <c r="J417" s="176" t="str">
        <f>IF(AND(H417&lt;&gt;"",COUNTIF('3.工程情報'!$C$6:$C$501,H417)=0),"工程記号が3.工程情報に存在しません。","")</f>
        <v/>
      </c>
    </row>
    <row r="418" spans="2:10" ht="18" customHeight="1">
      <c r="B418" s="169"/>
      <c r="C418" s="169"/>
      <c r="D418" s="111"/>
      <c r="E418" s="109"/>
      <c r="F418" s="22"/>
      <c r="G418" s="56">
        <f t="shared" si="6"/>
        <v>0</v>
      </c>
      <c r="H418" s="17"/>
      <c r="I418" s="21"/>
      <c r="J418" s="176" t="str">
        <f>IF(AND(H418&lt;&gt;"",COUNTIF('3.工程情報'!$C$6:$C$501,H418)=0),"工程記号が3.工程情報に存在しません。","")</f>
        <v/>
      </c>
    </row>
    <row r="419" spans="2:10" ht="18" customHeight="1">
      <c r="B419" s="169"/>
      <c r="C419" s="169"/>
      <c r="D419" s="111"/>
      <c r="E419" s="109"/>
      <c r="F419" s="22"/>
      <c r="G419" s="56">
        <f t="shared" si="6"/>
        <v>0</v>
      </c>
      <c r="H419" s="17"/>
      <c r="I419" s="21"/>
      <c r="J419" s="176" t="str">
        <f>IF(AND(H419&lt;&gt;"",COUNTIF('3.工程情報'!$C$6:$C$501,H419)=0),"工程記号が3.工程情報に存在しません。","")</f>
        <v/>
      </c>
    </row>
    <row r="420" spans="2:10" ht="18" customHeight="1">
      <c r="B420" s="169"/>
      <c r="C420" s="169"/>
      <c r="D420" s="111"/>
      <c r="E420" s="109"/>
      <c r="F420" s="22"/>
      <c r="G420" s="56">
        <f t="shared" si="6"/>
        <v>0</v>
      </c>
      <c r="H420" s="17"/>
      <c r="I420" s="21"/>
      <c r="J420" s="176" t="str">
        <f>IF(AND(H420&lt;&gt;"",COUNTIF('3.工程情報'!$C$6:$C$501,H420)=0),"工程記号が3.工程情報に存在しません。","")</f>
        <v/>
      </c>
    </row>
    <row r="421" spans="2:10" ht="18" customHeight="1">
      <c r="B421" s="169"/>
      <c r="C421" s="169"/>
      <c r="D421" s="111"/>
      <c r="E421" s="109"/>
      <c r="F421" s="22"/>
      <c r="G421" s="56">
        <f t="shared" si="6"/>
        <v>0</v>
      </c>
      <c r="H421" s="17"/>
      <c r="I421" s="21"/>
      <c r="J421" s="176" t="str">
        <f>IF(AND(H421&lt;&gt;"",COUNTIF('3.工程情報'!$C$6:$C$501,H421)=0),"工程記号が3.工程情報に存在しません。","")</f>
        <v/>
      </c>
    </row>
    <row r="422" spans="2:10" ht="18" customHeight="1">
      <c r="B422" s="169"/>
      <c r="C422" s="169"/>
      <c r="D422" s="111"/>
      <c r="E422" s="109"/>
      <c r="F422" s="22"/>
      <c r="G422" s="56">
        <f t="shared" si="6"/>
        <v>0</v>
      </c>
      <c r="H422" s="17"/>
      <c r="I422" s="21"/>
      <c r="J422" s="176" t="str">
        <f>IF(AND(H422&lt;&gt;"",COUNTIF('3.工程情報'!$C$6:$C$501,H422)=0),"工程記号が3.工程情報に存在しません。","")</f>
        <v/>
      </c>
    </row>
    <row r="423" spans="2:10" ht="18" customHeight="1">
      <c r="B423" s="169"/>
      <c r="C423" s="169"/>
      <c r="D423" s="111"/>
      <c r="E423" s="109"/>
      <c r="F423" s="22"/>
      <c r="G423" s="56">
        <f t="shared" si="6"/>
        <v>0</v>
      </c>
      <c r="H423" s="17"/>
      <c r="I423" s="21"/>
      <c r="J423" s="176" t="str">
        <f>IF(AND(H423&lt;&gt;"",COUNTIF('3.工程情報'!$C$6:$C$501,H423)=0),"工程記号が3.工程情報に存在しません。","")</f>
        <v/>
      </c>
    </row>
    <row r="424" spans="2:10" ht="18" customHeight="1">
      <c r="B424" s="169"/>
      <c r="C424" s="169"/>
      <c r="D424" s="111"/>
      <c r="E424" s="109"/>
      <c r="F424" s="22"/>
      <c r="G424" s="56">
        <f t="shared" si="6"/>
        <v>0</v>
      </c>
      <c r="H424" s="17"/>
      <c r="I424" s="21"/>
      <c r="J424" s="176" t="str">
        <f>IF(AND(H424&lt;&gt;"",COUNTIF('3.工程情報'!$C$6:$C$501,H424)=0),"工程記号が3.工程情報に存在しません。","")</f>
        <v/>
      </c>
    </row>
    <row r="425" spans="2:10" ht="18" customHeight="1">
      <c r="B425" s="169"/>
      <c r="C425" s="169"/>
      <c r="D425" s="111"/>
      <c r="E425" s="109"/>
      <c r="F425" s="22"/>
      <c r="G425" s="56">
        <f t="shared" si="6"/>
        <v>0</v>
      </c>
      <c r="H425" s="17"/>
      <c r="I425" s="21"/>
      <c r="J425" s="176" t="str">
        <f>IF(AND(H425&lt;&gt;"",COUNTIF('3.工程情報'!$C$6:$C$501,H425)=0),"工程記号が3.工程情報に存在しません。","")</f>
        <v/>
      </c>
    </row>
    <row r="426" spans="2:10" ht="18" customHeight="1">
      <c r="B426" s="169"/>
      <c r="C426" s="169"/>
      <c r="D426" s="111"/>
      <c r="E426" s="109"/>
      <c r="F426" s="22"/>
      <c r="G426" s="56">
        <f t="shared" si="6"/>
        <v>0</v>
      </c>
      <c r="H426" s="17"/>
      <c r="I426" s="21"/>
      <c r="J426" s="176" t="str">
        <f>IF(AND(H426&lt;&gt;"",COUNTIF('3.工程情報'!$C$6:$C$501,H426)=0),"工程記号が3.工程情報に存在しません。","")</f>
        <v/>
      </c>
    </row>
    <row r="427" spans="2:10" ht="18" customHeight="1">
      <c r="B427" s="169"/>
      <c r="C427" s="169"/>
      <c r="D427" s="111"/>
      <c r="E427" s="109"/>
      <c r="F427" s="22"/>
      <c r="G427" s="56">
        <f t="shared" si="6"/>
        <v>0</v>
      </c>
      <c r="H427" s="17"/>
      <c r="I427" s="21"/>
      <c r="J427" s="176" t="str">
        <f>IF(AND(H427&lt;&gt;"",COUNTIF('3.工程情報'!$C$6:$C$501,H427)=0),"工程記号が3.工程情報に存在しません。","")</f>
        <v/>
      </c>
    </row>
    <row r="428" spans="2:10" ht="18" customHeight="1">
      <c r="B428" s="169"/>
      <c r="C428" s="169"/>
      <c r="D428" s="111"/>
      <c r="E428" s="109"/>
      <c r="F428" s="22"/>
      <c r="G428" s="56">
        <f t="shared" si="6"/>
        <v>0</v>
      </c>
      <c r="H428" s="17"/>
      <c r="I428" s="21"/>
      <c r="J428" s="176" t="str">
        <f>IF(AND(H428&lt;&gt;"",COUNTIF('3.工程情報'!$C$6:$C$501,H428)=0),"工程記号が3.工程情報に存在しません。","")</f>
        <v/>
      </c>
    </row>
    <row r="429" spans="2:10" ht="18" customHeight="1">
      <c r="B429" s="169"/>
      <c r="C429" s="169"/>
      <c r="D429" s="111"/>
      <c r="E429" s="109"/>
      <c r="F429" s="22"/>
      <c r="G429" s="56">
        <f t="shared" si="6"/>
        <v>0</v>
      </c>
      <c r="H429" s="17"/>
      <c r="I429" s="21"/>
      <c r="J429" s="176" t="str">
        <f>IF(AND(H429&lt;&gt;"",COUNTIF('3.工程情報'!$C$6:$C$501,H429)=0),"工程記号が3.工程情報に存在しません。","")</f>
        <v/>
      </c>
    </row>
    <row r="430" spans="2:10" ht="18" customHeight="1">
      <c r="B430" s="169"/>
      <c r="C430" s="169"/>
      <c r="D430" s="111"/>
      <c r="E430" s="109"/>
      <c r="F430" s="22"/>
      <c r="G430" s="56">
        <f t="shared" si="6"/>
        <v>0</v>
      </c>
      <c r="H430" s="17"/>
      <c r="I430" s="21"/>
      <c r="J430" s="176" t="str">
        <f>IF(AND(H430&lt;&gt;"",COUNTIF('3.工程情報'!$C$6:$C$501,H430)=0),"工程記号が3.工程情報に存在しません。","")</f>
        <v/>
      </c>
    </row>
    <row r="431" spans="2:10" ht="18" customHeight="1">
      <c r="B431" s="169"/>
      <c r="C431" s="169"/>
      <c r="D431" s="111"/>
      <c r="E431" s="109"/>
      <c r="F431" s="22"/>
      <c r="G431" s="56">
        <f t="shared" si="6"/>
        <v>0</v>
      </c>
      <c r="H431" s="17"/>
      <c r="I431" s="21"/>
      <c r="J431" s="176" t="str">
        <f>IF(AND(H431&lt;&gt;"",COUNTIF('3.工程情報'!$C$6:$C$501,H431)=0),"工程記号が3.工程情報に存在しません。","")</f>
        <v/>
      </c>
    </row>
    <row r="432" spans="2:10" ht="18" customHeight="1">
      <c r="B432" s="169"/>
      <c r="C432" s="169"/>
      <c r="D432" s="111"/>
      <c r="E432" s="109"/>
      <c r="F432" s="22"/>
      <c r="G432" s="56">
        <f t="shared" si="6"/>
        <v>0</v>
      </c>
      <c r="H432" s="17"/>
      <c r="I432" s="21"/>
      <c r="J432" s="176" t="str">
        <f>IF(AND(H432&lt;&gt;"",COUNTIF('3.工程情報'!$C$6:$C$501,H432)=0),"工程記号が3.工程情報に存在しません。","")</f>
        <v/>
      </c>
    </row>
    <row r="433" spans="2:10" ht="18" customHeight="1">
      <c r="B433" s="169"/>
      <c r="C433" s="169"/>
      <c r="D433" s="111"/>
      <c r="E433" s="109"/>
      <c r="F433" s="22"/>
      <c r="G433" s="56">
        <f t="shared" si="6"/>
        <v>0</v>
      </c>
      <c r="H433" s="17"/>
      <c r="I433" s="21"/>
      <c r="J433" s="176" t="str">
        <f>IF(AND(H433&lt;&gt;"",COUNTIF('3.工程情報'!$C$6:$C$501,H433)=0),"工程記号が3.工程情報に存在しません。","")</f>
        <v/>
      </c>
    </row>
    <row r="434" spans="2:10" ht="18" customHeight="1">
      <c r="B434" s="169"/>
      <c r="C434" s="169"/>
      <c r="D434" s="111"/>
      <c r="E434" s="109"/>
      <c r="F434" s="22"/>
      <c r="G434" s="56">
        <f t="shared" si="6"/>
        <v>0</v>
      </c>
      <c r="H434" s="17"/>
      <c r="I434" s="21"/>
      <c r="J434" s="176" t="str">
        <f>IF(AND(H434&lt;&gt;"",COUNTIF('3.工程情報'!$C$6:$C$501,H434)=0),"工程記号が3.工程情報に存在しません。","")</f>
        <v/>
      </c>
    </row>
    <row r="435" spans="2:10" ht="18" customHeight="1">
      <c r="B435" s="169"/>
      <c r="C435" s="169"/>
      <c r="D435" s="111"/>
      <c r="E435" s="109"/>
      <c r="F435" s="22"/>
      <c r="G435" s="56">
        <f t="shared" si="6"/>
        <v>0</v>
      </c>
      <c r="H435" s="17"/>
      <c r="I435" s="21"/>
      <c r="J435" s="176" t="str">
        <f>IF(AND(H435&lt;&gt;"",COUNTIF('3.工程情報'!$C$6:$C$501,H435)=0),"工程記号が3.工程情報に存在しません。","")</f>
        <v/>
      </c>
    </row>
    <row r="436" spans="2:10" ht="18" customHeight="1">
      <c r="B436" s="169"/>
      <c r="C436" s="169"/>
      <c r="D436" s="111"/>
      <c r="E436" s="109"/>
      <c r="F436" s="22"/>
      <c r="G436" s="56">
        <f t="shared" si="6"/>
        <v>0</v>
      </c>
      <c r="H436" s="17"/>
      <c r="I436" s="21"/>
      <c r="J436" s="176" t="str">
        <f>IF(AND(H436&lt;&gt;"",COUNTIF('3.工程情報'!$C$6:$C$501,H436)=0),"工程記号が3.工程情報に存在しません。","")</f>
        <v/>
      </c>
    </row>
    <row r="437" spans="2:10" ht="18" customHeight="1">
      <c r="B437" s="169"/>
      <c r="C437" s="169"/>
      <c r="D437" s="111"/>
      <c r="E437" s="109"/>
      <c r="F437" s="22"/>
      <c r="G437" s="56">
        <f t="shared" si="6"/>
        <v>0</v>
      </c>
      <c r="H437" s="17"/>
      <c r="I437" s="21"/>
      <c r="J437" s="176" t="str">
        <f>IF(AND(H437&lt;&gt;"",COUNTIF('3.工程情報'!$C$6:$C$501,H437)=0),"工程記号が3.工程情報に存在しません。","")</f>
        <v/>
      </c>
    </row>
    <row r="438" spans="2:10" ht="18" customHeight="1">
      <c r="B438" s="169"/>
      <c r="C438" s="169"/>
      <c r="D438" s="111"/>
      <c r="E438" s="109"/>
      <c r="F438" s="22"/>
      <c r="G438" s="56">
        <f t="shared" si="6"/>
        <v>0</v>
      </c>
      <c r="H438" s="17"/>
      <c r="I438" s="21"/>
      <c r="J438" s="176" t="str">
        <f>IF(AND(H438&lt;&gt;"",COUNTIF('3.工程情報'!$C$6:$C$501,H438)=0),"工程記号が3.工程情報に存在しません。","")</f>
        <v/>
      </c>
    </row>
    <row r="439" spans="2:10" ht="18" customHeight="1">
      <c r="B439" s="169"/>
      <c r="C439" s="169"/>
      <c r="D439" s="111"/>
      <c r="E439" s="109"/>
      <c r="F439" s="22"/>
      <c r="G439" s="56">
        <f t="shared" si="6"/>
        <v>0</v>
      </c>
      <c r="H439" s="17"/>
      <c r="I439" s="21"/>
      <c r="J439" s="176" t="str">
        <f>IF(AND(H439&lt;&gt;"",COUNTIF('3.工程情報'!$C$6:$C$501,H439)=0),"工程記号が3.工程情報に存在しません。","")</f>
        <v/>
      </c>
    </row>
    <row r="440" spans="2:10" ht="18" customHeight="1">
      <c r="B440" s="169"/>
      <c r="C440" s="169"/>
      <c r="D440" s="111"/>
      <c r="E440" s="109"/>
      <c r="F440" s="22"/>
      <c r="G440" s="56">
        <f t="shared" si="6"/>
        <v>0</v>
      </c>
      <c r="H440" s="17"/>
      <c r="I440" s="21"/>
      <c r="J440" s="176" t="str">
        <f>IF(AND(H440&lt;&gt;"",COUNTIF('3.工程情報'!$C$6:$C$501,H440)=0),"工程記号が3.工程情報に存在しません。","")</f>
        <v/>
      </c>
    </row>
    <row r="441" spans="2:10" ht="18" customHeight="1">
      <c r="B441" s="169"/>
      <c r="C441" s="169"/>
      <c r="D441" s="111"/>
      <c r="E441" s="109"/>
      <c r="F441" s="22"/>
      <c r="G441" s="56">
        <f t="shared" si="6"/>
        <v>0</v>
      </c>
      <c r="H441" s="17"/>
      <c r="I441" s="21"/>
      <c r="J441" s="176" t="str">
        <f>IF(AND(H441&lt;&gt;"",COUNTIF('3.工程情報'!$C$6:$C$501,H441)=0),"工程記号が3.工程情報に存在しません。","")</f>
        <v/>
      </c>
    </row>
    <row r="442" spans="2:10" ht="18" customHeight="1">
      <c r="B442" s="169"/>
      <c r="C442" s="169"/>
      <c r="D442" s="111"/>
      <c r="E442" s="109"/>
      <c r="F442" s="22"/>
      <c r="G442" s="56">
        <f t="shared" si="6"/>
        <v>0</v>
      </c>
      <c r="H442" s="17"/>
      <c r="I442" s="21"/>
      <c r="J442" s="176" t="str">
        <f>IF(AND(H442&lt;&gt;"",COUNTIF('3.工程情報'!$C$6:$C$501,H442)=0),"工程記号が3.工程情報に存在しません。","")</f>
        <v/>
      </c>
    </row>
    <row r="443" spans="2:10" ht="18" customHeight="1">
      <c r="B443" s="169"/>
      <c r="C443" s="169"/>
      <c r="D443" s="111"/>
      <c r="E443" s="109"/>
      <c r="F443" s="22"/>
      <c r="G443" s="56">
        <f t="shared" si="6"/>
        <v>0</v>
      </c>
      <c r="H443" s="17"/>
      <c r="I443" s="21"/>
      <c r="J443" s="176" t="str">
        <f>IF(AND(H443&lt;&gt;"",COUNTIF('3.工程情報'!$C$6:$C$501,H443)=0),"工程記号が3.工程情報に存在しません。","")</f>
        <v/>
      </c>
    </row>
    <row r="444" spans="2:10" ht="18" customHeight="1">
      <c r="B444" s="169"/>
      <c r="C444" s="169"/>
      <c r="D444" s="111"/>
      <c r="E444" s="109"/>
      <c r="F444" s="22"/>
      <c r="G444" s="56">
        <f t="shared" si="6"/>
        <v>0</v>
      </c>
      <c r="H444" s="17"/>
      <c r="I444" s="21"/>
      <c r="J444" s="176" t="str">
        <f>IF(AND(H444&lt;&gt;"",COUNTIF('3.工程情報'!$C$6:$C$501,H444)=0),"工程記号が3.工程情報に存在しません。","")</f>
        <v/>
      </c>
    </row>
    <row r="445" spans="2:10" ht="18" customHeight="1">
      <c r="B445" s="169"/>
      <c r="C445" s="169"/>
      <c r="D445" s="111"/>
      <c r="E445" s="109"/>
      <c r="F445" s="22"/>
      <c r="G445" s="56">
        <f t="shared" si="6"/>
        <v>0</v>
      </c>
      <c r="H445" s="17"/>
      <c r="I445" s="21"/>
      <c r="J445" s="176" t="str">
        <f>IF(AND(H445&lt;&gt;"",COUNTIF('3.工程情報'!$C$6:$C$501,H445)=0),"工程記号が3.工程情報に存在しません。","")</f>
        <v/>
      </c>
    </row>
    <row r="446" spans="2:10" ht="18" customHeight="1">
      <c r="B446" s="169"/>
      <c r="C446" s="169"/>
      <c r="D446" s="111"/>
      <c r="E446" s="109"/>
      <c r="F446" s="22"/>
      <c r="G446" s="56">
        <f t="shared" si="6"/>
        <v>0</v>
      </c>
      <c r="H446" s="17"/>
      <c r="I446" s="21"/>
      <c r="J446" s="176" t="str">
        <f>IF(AND(H446&lt;&gt;"",COUNTIF('3.工程情報'!$C$6:$C$501,H446)=0),"工程記号が3.工程情報に存在しません。","")</f>
        <v/>
      </c>
    </row>
    <row r="447" spans="2:10" ht="18" customHeight="1">
      <c r="B447" s="169"/>
      <c r="C447" s="169"/>
      <c r="D447" s="111"/>
      <c r="E447" s="109"/>
      <c r="F447" s="22"/>
      <c r="G447" s="56">
        <f t="shared" si="6"/>
        <v>0</v>
      </c>
      <c r="H447" s="17"/>
      <c r="I447" s="21"/>
      <c r="J447" s="176" t="str">
        <f>IF(AND(H447&lt;&gt;"",COUNTIF('3.工程情報'!$C$6:$C$501,H447)=0),"工程記号が3.工程情報に存在しません。","")</f>
        <v/>
      </c>
    </row>
    <row r="448" spans="2:10" ht="18" customHeight="1">
      <c r="B448" s="169"/>
      <c r="C448" s="169"/>
      <c r="D448" s="111"/>
      <c r="E448" s="109"/>
      <c r="F448" s="22"/>
      <c r="G448" s="56">
        <f t="shared" si="6"/>
        <v>0</v>
      </c>
      <c r="H448" s="17"/>
      <c r="I448" s="21"/>
      <c r="J448" s="176" t="str">
        <f>IF(AND(H448&lt;&gt;"",COUNTIF('3.工程情報'!$C$6:$C$501,H448)=0),"工程記号が3.工程情報に存在しません。","")</f>
        <v/>
      </c>
    </row>
    <row r="449" spans="2:10" ht="18" customHeight="1">
      <c r="B449" s="169"/>
      <c r="C449" s="169"/>
      <c r="D449" s="111"/>
      <c r="E449" s="109"/>
      <c r="F449" s="22"/>
      <c r="G449" s="56">
        <f t="shared" si="6"/>
        <v>0</v>
      </c>
      <c r="H449" s="17"/>
      <c r="I449" s="21"/>
      <c r="J449" s="176" t="str">
        <f>IF(AND(H449&lt;&gt;"",COUNTIF('3.工程情報'!$C$6:$C$501,H449)=0),"工程記号が3.工程情報に存在しません。","")</f>
        <v/>
      </c>
    </row>
    <row r="450" spans="2:10" ht="18" customHeight="1">
      <c r="B450" s="169"/>
      <c r="C450" s="169"/>
      <c r="D450" s="111"/>
      <c r="E450" s="109"/>
      <c r="F450" s="22"/>
      <c r="G450" s="56">
        <f t="shared" si="6"/>
        <v>0</v>
      </c>
      <c r="H450" s="17"/>
      <c r="I450" s="21"/>
      <c r="J450" s="176" t="str">
        <f>IF(AND(H450&lt;&gt;"",COUNTIF('3.工程情報'!$C$6:$C$501,H450)=0),"工程記号が3.工程情報に存在しません。","")</f>
        <v/>
      </c>
    </row>
    <row r="451" spans="2:10" ht="18" customHeight="1">
      <c r="B451" s="169"/>
      <c r="C451" s="169"/>
      <c r="D451" s="111"/>
      <c r="E451" s="109"/>
      <c r="F451" s="22"/>
      <c r="G451" s="56">
        <f t="shared" si="6"/>
        <v>0</v>
      </c>
      <c r="H451" s="17"/>
      <c r="I451" s="21"/>
      <c r="J451" s="176" t="str">
        <f>IF(AND(H451&lt;&gt;"",COUNTIF('3.工程情報'!$C$6:$C$501,H451)=0),"工程記号が3.工程情報に存在しません。","")</f>
        <v/>
      </c>
    </row>
    <row r="452" spans="2:10" ht="18" customHeight="1">
      <c r="B452" s="169"/>
      <c r="C452" s="169"/>
      <c r="D452" s="111"/>
      <c r="E452" s="109"/>
      <c r="F452" s="22"/>
      <c r="G452" s="56">
        <f t="shared" si="6"/>
        <v>0</v>
      </c>
      <c r="H452" s="17"/>
      <c r="I452" s="21"/>
      <c r="J452" s="176" t="str">
        <f>IF(AND(H452&lt;&gt;"",COUNTIF('3.工程情報'!$C$6:$C$501,H452)=0),"工程記号が3.工程情報に存在しません。","")</f>
        <v/>
      </c>
    </row>
    <row r="453" spans="2:10" ht="18" customHeight="1">
      <c r="B453" s="169"/>
      <c r="C453" s="169"/>
      <c r="D453" s="111"/>
      <c r="E453" s="109"/>
      <c r="F453" s="22"/>
      <c r="G453" s="56">
        <f t="shared" ref="G453:G516" si="7">IF(OR(B453="",F453=0),0,E453/F453)</f>
        <v>0</v>
      </c>
      <c r="H453" s="17"/>
      <c r="I453" s="21"/>
      <c r="J453" s="176" t="str">
        <f>IF(AND(H453&lt;&gt;"",COUNTIF('3.工程情報'!$C$6:$C$501,H453)=0),"工程記号が3.工程情報に存在しません。","")</f>
        <v/>
      </c>
    </row>
    <row r="454" spans="2:10" ht="18" customHeight="1">
      <c r="B454" s="169"/>
      <c r="C454" s="169"/>
      <c r="D454" s="111"/>
      <c r="E454" s="109"/>
      <c r="F454" s="22"/>
      <c r="G454" s="56">
        <f t="shared" si="7"/>
        <v>0</v>
      </c>
      <c r="H454" s="17"/>
      <c r="I454" s="21"/>
      <c r="J454" s="176" t="str">
        <f>IF(AND(H454&lt;&gt;"",COUNTIF('3.工程情報'!$C$6:$C$501,H454)=0),"工程記号が3.工程情報に存在しません。","")</f>
        <v/>
      </c>
    </row>
    <row r="455" spans="2:10" ht="18" customHeight="1">
      <c r="B455" s="169"/>
      <c r="C455" s="169"/>
      <c r="D455" s="111"/>
      <c r="E455" s="109"/>
      <c r="F455" s="22"/>
      <c r="G455" s="56">
        <f t="shared" si="7"/>
        <v>0</v>
      </c>
      <c r="H455" s="17"/>
      <c r="I455" s="21"/>
      <c r="J455" s="176" t="str">
        <f>IF(AND(H455&lt;&gt;"",COUNTIF('3.工程情報'!$C$6:$C$501,H455)=0),"工程記号が3.工程情報に存在しません。","")</f>
        <v/>
      </c>
    </row>
    <row r="456" spans="2:10" ht="18" customHeight="1">
      <c r="B456" s="169"/>
      <c r="C456" s="169"/>
      <c r="D456" s="111"/>
      <c r="E456" s="109"/>
      <c r="F456" s="22"/>
      <c r="G456" s="56">
        <f t="shared" si="7"/>
        <v>0</v>
      </c>
      <c r="H456" s="17"/>
      <c r="I456" s="21"/>
      <c r="J456" s="176" t="str">
        <f>IF(AND(H456&lt;&gt;"",COUNTIF('3.工程情報'!$C$6:$C$501,H456)=0),"工程記号が3.工程情報に存在しません。","")</f>
        <v/>
      </c>
    </row>
    <row r="457" spans="2:10" ht="18" customHeight="1">
      <c r="B457" s="169"/>
      <c r="C457" s="169"/>
      <c r="D457" s="111"/>
      <c r="E457" s="109"/>
      <c r="F457" s="22"/>
      <c r="G457" s="56">
        <f t="shared" si="7"/>
        <v>0</v>
      </c>
      <c r="H457" s="17"/>
      <c r="I457" s="21"/>
      <c r="J457" s="176" t="str">
        <f>IF(AND(H457&lt;&gt;"",COUNTIF('3.工程情報'!$C$6:$C$501,H457)=0),"工程記号が3.工程情報に存在しません。","")</f>
        <v/>
      </c>
    </row>
    <row r="458" spans="2:10" ht="18" customHeight="1">
      <c r="B458" s="169"/>
      <c r="C458" s="169"/>
      <c r="D458" s="111"/>
      <c r="E458" s="109"/>
      <c r="F458" s="22"/>
      <c r="G458" s="56">
        <f t="shared" si="7"/>
        <v>0</v>
      </c>
      <c r="H458" s="17"/>
      <c r="I458" s="21"/>
      <c r="J458" s="176" t="str">
        <f>IF(AND(H458&lt;&gt;"",COUNTIF('3.工程情報'!$C$6:$C$501,H458)=0),"工程記号が3.工程情報に存在しません。","")</f>
        <v/>
      </c>
    </row>
    <row r="459" spans="2:10" ht="18" customHeight="1">
      <c r="B459" s="169"/>
      <c r="C459" s="169"/>
      <c r="D459" s="111"/>
      <c r="E459" s="109"/>
      <c r="F459" s="22"/>
      <c r="G459" s="56">
        <f t="shared" si="7"/>
        <v>0</v>
      </c>
      <c r="H459" s="17"/>
      <c r="I459" s="21"/>
      <c r="J459" s="176" t="str">
        <f>IF(AND(H459&lt;&gt;"",COUNTIF('3.工程情報'!$C$6:$C$501,H459)=0),"工程記号が3.工程情報に存在しません。","")</f>
        <v/>
      </c>
    </row>
    <row r="460" spans="2:10" ht="18" customHeight="1">
      <c r="B460" s="169"/>
      <c r="C460" s="169"/>
      <c r="D460" s="111"/>
      <c r="E460" s="109"/>
      <c r="F460" s="22"/>
      <c r="G460" s="56">
        <f t="shared" si="7"/>
        <v>0</v>
      </c>
      <c r="H460" s="17"/>
      <c r="I460" s="21"/>
      <c r="J460" s="176" t="str">
        <f>IF(AND(H460&lt;&gt;"",COUNTIF('3.工程情報'!$C$6:$C$501,H460)=0),"工程記号が3.工程情報に存在しません。","")</f>
        <v/>
      </c>
    </row>
    <row r="461" spans="2:10" ht="18" customHeight="1">
      <c r="B461" s="169"/>
      <c r="C461" s="169"/>
      <c r="D461" s="111"/>
      <c r="E461" s="109"/>
      <c r="F461" s="22"/>
      <c r="G461" s="56">
        <f t="shared" si="7"/>
        <v>0</v>
      </c>
      <c r="H461" s="17"/>
      <c r="I461" s="21"/>
      <c r="J461" s="176" t="str">
        <f>IF(AND(H461&lt;&gt;"",COUNTIF('3.工程情報'!$C$6:$C$501,H461)=0),"工程記号が3.工程情報に存在しません。","")</f>
        <v/>
      </c>
    </row>
    <row r="462" spans="2:10" ht="18" customHeight="1">
      <c r="B462" s="169"/>
      <c r="C462" s="169"/>
      <c r="D462" s="111"/>
      <c r="E462" s="109"/>
      <c r="F462" s="22"/>
      <c r="G462" s="56">
        <f t="shared" si="7"/>
        <v>0</v>
      </c>
      <c r="H462" s="17"/>
      <c r="I462" s="21"/>
      <c r="J462" s="176" t="str">
        <f>IF(AND(H462&lt;&gt;"",COUNTIF('3.工程情報'!$C$6:$C$501,H462)=0),"工程記号が3.工程情報に存在しません。","")</f>
        <v/>
      </c>
    </row>
    <row r="463" spans="2:10" ht="18" customHeight="1">
      <c r="B463" s="169"/>
      <c r="C463" s="169"/>
      <c r="D463" s="111"/>
      <c r="E463" s="109"/>
      <c r="F463" s="22"/>
      <c r="G463" s="56">
        <f t="shared" si="7"/>
        <v>0</v>
      </c>
      <c r="H463" s="17"/>
      <c r="I463" s="21"/>
      <c r="J463" s="176" t="str">
        <f>IF(AND(H463&lt;&gt;"",COUNTIF('3.工程情報'!$C$6:$C$501,H463)=0),"工程記号が3.工程情報に存在しません。","")</f>
        <v/>
      </c>
    </row>
    <row r="464" spans="2:10" ht="18" customHeight="1">
      <c r="B464" s="169"/>
      <c r="C464" s="169"/>
      <c r="D464" s="111"/>
      <c r="E464" s="109"/>
      <c r="F464" s="22"/>
      <c r="G464" s="56">
        <f t="shared" si="7"/>
        <v>0</v>
      </c>
      <c r="H464" s="17"/>
      <c r="I464" s="21"/>
      <c r="J464" s="176" t="str">
        <f>IF(AND(H464&lt;&gt;"",COUNTIF('3.工程情報'!$C$6:$C$501,H464)=0),"工程記号が3.工程情報に存在しません。","")</f>
        <v/>
      </c>
    </row>
    <row r="465" spans="2:10" ht="18" customHeight="1">
      <c r="B465" s="169"/>
      <c r="C465" s="169"/>
      <c r="D465" s="111"/>
      <c r="E465" s="109"/>
      <c r="F465" s="22"/>
      <c r="G465" s="56">
        <f t="shared" si="7"/>
        <v>0</v>
      </c>
      <c r="H465" s="17"/>
      <c r="I465" s="21"/>
      <c r="J465" s="176" t="str">
        <f>IF(AND(H465&lt;&gt;"",COUNTIF('3.工程情報'!$C$6:$C$501,H465)=0),"工程記号が3.工程情報に存在しません。","")</f>
        <v/>
      </c>
    </row>
    <row r="466" spans="2:10" ht="18" customHeight="1">
      <c r="B466" s="169"/>
      <c r="C466" s="169"/>
      <c r="D466" s="111"/>
      <c r="E466" s="109"/>
      <c r="F466" s="22"/>
      <c r="G466" s="56">
        <f t="shared" si="7"/>
        <v>0</v>
      </c>
      <c r="H466" s="17"/>
      <c r="I466" s="21"/>
      <c r="J466" s="176" t="str">
        <f>IF(AND(H466&lt;&gt;"",COUNTIF('3.工程情報'!$C$6:$C$501,H466)=0),"工程記号が3.工程情報に存在しません。","")</f>
        <v/>
      </c>
    </row>
    <row r="467" spans="2:10" ht="18" customHeight="1">
      <c r="B467" s="169"/>
      <c r="C467" s="169"/>
      <c r="D467" s="111"/>
      <c r="E467" s="109"/>
      <c r="F467" s="22"/>
      <c r="G467" s="56">
        <f t="shared" si="7"/>
        <v>0</v>
      </c>
      <c r="H467" s="17"/>
      <c r="I467" s="21"/>
      <c r="J467" s="176" t="str">
        <f>IF(AND(H467&lt;&gt;"",COUNTIF('3.工程情報'!$C$6:$C$501,H467)=0),"工程記号が3.工程情報に存在しません。","")</f>
        <v/>
      </c>
    </row>
    <row r="468" spans="2:10" ht="18" customHeight="1">
      <c r="B468" s="169"/>
      <c r="C468" s="169"/>
      <c r="D468" s="111"/>
      <c r="E468" s="109"/>
      <c r="F468" s="22"/>
      <c r="G468" s="56">
        <f t="shared" si="7"/>
        <v>0</v>
      </c>
      <c r="H468" s="17"/>
      <c r="I468" s="21"/>
      <c r="J468" s="176" t="str">
        <f>IF(AND(H468&lt;&gt;"",COUNTIF('3.工程情報'!$C$6:$C$501,H468)=0),"工程記号が3.工程情報に存在しません。","")</f>
        <v/>
      </c>
    </row>
    <row r="469" spans="2:10" ht="18" customHeight="1">
      <c r="B469" s="169"/>
      <c r="C469" s="169"/>
      <c r="D469" s="111"/>
      <c r="E469" s="109"/>
      <c r="F469" s="22"/>
      <c r="G469" s="56">
        <f t="shared" si="7"/>
        <v>0</v>
      </c>
      <c r="H469" s="17"/>
      <c r="I469" s="21"/>
      <c r="J469" s="176" t="str">
        <f>IF(AND(H469&lt;&gt;"",COUNTIF('3.工程情報'!$C$6:$C$501,H469)=0),"工程記号が3.工程情報に存在しません。","")</f>
        <v/>
      </c>
    </row>
    <row r="470" spans="2:10" ht="18" customHeight="1">
      <c r="B470" s="169"/>
      <c r="C470" s="169"/>
      <c r="D470" s="111"/>
      <c r="E470" s="109"/>
      <c r="F470" s="22"/>
      <c r="G470" s="56">
        <f t="shared" si="7"/>
        <v>0</v>
      </c>
      <c r="H470" s="17"/>
      <c r="I470" s="21"/>
      <c r="J470" s="176" t="str">
        <f>IF(AND(H470&lt;&gt;"",COUNTIF('3.工程情報'!$C$6:$C$501,H470)=0),"工程記号が3.工程情報に存在しません。","")</f>
        <v/>
      </c>
    </row>
    <row r="471" spans="2:10" ht="18" customHeight="1">
      <c r="B471" s="169"/>
      <c r="C471" s="169"/>
      <c r="D471" s="111"/>
      <c r="E471" s="109"/>
      <c r="F471" s="22"/>
      <c r="G471" s="56">
        <f t="shared" si="7"/>
        <v>0</v>
      </c>
      <c r="H471" s="17"/>
      <c r="I471" s="21"/>
      <c r="J471" s="176" t="str">
        <f>IF(AND(H471&lt;&gt;"",COUNTIF('3.工程情報'!$C$6:$C$501,H471)=0),"工程記号が3.工程情報に存在しません。","")</f>
        <v/>
      </c>
    </row>
    <row r="472" spans="2:10" ht="18" customHeight="1">
      <c r="B472" s="169"/>
      <c r="C472" s="169"/>
      <c r="D472" s="111"/>
      <c r="E472" s="109"/>
      <c r="F472" s="22"/>
      <c r="G472" s="56">
        <f t="shared" si="7"/>
        <v>0</v>
      </c>
      <c r="H472" s="17"/>
      <c r="I472" s="21"/>
      <c r="J472" s="176" t="str">
        <f>IF(AND(H472&lt;&gt;"",COUNTIF('3.工程情報'!$C$6:$C$501,H472)=0),"工程記号が3.工程情報に存在しません。","")</f>
        <v/>
      </c>
    </row>
    <row r="473" spans="2:10" ht="18" customHeight="1">
      <c r="B473" s="169"/>
      <c r="C473" s="169"/>
      <c r="D473" s="111"/>
      <c r="E473" s="109"/>
      <c r="F473" s="22"/>
      <c r="G473" s="56">
        <f t="shared" si="7"/>
        <v>0</v>
      </c>
      <c r="H473" s="17"/>
      <c r="I473" s="21"/>
      <c r="J473" s="176" t="str">
        <f>IF(AND(H473&lt;&gt;"",COUNTIF('3.工程情報'!$C$6:$C$501,H473)=0),"工程記号が3.工程情報に存在しません。","")</f>
        <v/>
      </c>
    </row>
    <row r="474" spans="2:10" ht="18" customHeight="1">
      <c r="B474" s="169"/>
      <c r="C474" s="169"/>
      <c r="D474" s="111"/>
      <c r="E474" s="109"/>
      <c r="F474" s="22"/>
      <c r="G474" s="56">
        <f t="shared" si="7"/>
        <v>0</v>
      </c>
      <c r="H474" s="17"/>
      <c r="I474" s="21"/>
      <c r="J474" s="176" t="str">
        <f>IF(AND(H474&lt;&gt;"",COUNTIF('3.工程情報'!$C$6:$C$501,H474)=0),"工程記号が3.工程情報に存在しません。","")</f>
        <v/>
      </c>
    </row>
    <row r="475" spans="2:10" ht="18" customHeight="1">
      <c r="B475" s="169"/>
      <c r="C475" s="169"/>
      <c r="D475" s="111"/>
      <c r="E475" s="109"/>
      <c r="F475" s="22"/>
      <c r="G475" s="56">
        <f t="shared" si="7"/>
        <v>0</v>
      </c>
      <c r="H475" s="17"/>
      <c r="I475" s="21"/>
      <c r="J475" s="176" t="str">
        <f>IF(AND(H475&lt;&gt;"",COUNTIF('3.工程情報'!$C$6:$C$501,H475)=0),"工程記号が3.工程情報に存在しません。","")</f>
        <v/>
      </c>
    </row>
    <row r="476" spans="2:10" ht="18" customHeight="1">
      <c r="B476" s="169"/>
      <c r="C476" s="169"/>
      <c r="D476" s="111"/>
      <c r="E476" s="109"/>
      <c r="F476" s="22"/>
      <c r="G476" s="56">
        <f t="shared" si="7"/>
        <v>0</v>
      </c>
      <c r="H476" s="17"/>
      <c r="I476" s="21"/>
      <c r="J476" s="176" t="str">
        <f>IF(AND(H476&lt;&gt;"",COUNTIF('3.工程情報'!$C$6:$C$501,H476)=0),"工程記号が3.工程情報に存在しません。","")</f>
        <v/>
      </c>
    </row>
    <row r="477" spans="2:10" ht="18" customHeight="1">
      <c r="B477" s="169"/>
      <c r="C477" s="169"/>
      <c r="D477" s="111"/>
      <c r="E477" s="109"/>
      <c r="F477" s="22"/>
      <c r="G477" s="56">
        <f t="shared" si="7"/>
        <v>0</v>
      </c>
      <c r="H477" s="17"/>
      <c r="I477" s="21"/>
      <c r="J477" s="176" t="str">
        <f>IF(AND(H477&lt;&gt;"",COUNTIF('3.工程情報'!$C$6:$C$501,H477)=0),"工程記号が3.工程情報に存在しません。","")</f>
        <v/>
      </c>
    </row>
    <row r="478" spans="2:10" ht="18" customHeight="1">
      <c r="B478" s="169"/>
      <c r="C478" s="169"/>
      <c r="D478" s="111"/>
      <c r="E478" s="109"/>
      <c r="F478" s="22"/>
      <c r="G478" s="56">
        <f t="shared" si="7"/>
        <v>0</v>
      </c>
      <c r="H478" s="17"/>
      <c r="I478" s="21"/>
      <c r="J478" s="176" t="str">
        <f>IF(AND(H478&lt;&gt;"",COUNTIF('3.工程情報'!$C$6:$C$501,H478)=0),"工程記号が3.工程情報に存在しません。","")</f>
        <v/>
      </c>
    </row>
    <row r="479" spans="2:10" ht="18" customHeight="1">
      <c r="B479" s="169"/>
      <c r="C479" s="169"/>
      <c r="D479" s="111"/>
      <c r="E479" s="109"/>
      <c r="F479" s="22"/>
      <c r="G479" s="56">
        <f t="shared" si="7"/>
        <v>0</v>
      </c>
      <c r="H479" s="17"/>
      <c r="I479" s="21"/>
      <c r="J479" s="176" t="str">
        <f>IF(AND(H479&lt;&gt;"",COUNTIF('3.工程情報'!$C$6:$C$501,H479)=0),"工程記号が3.工程情報に存在しません。","")</f>
        <v/>
      </c>
    </row>
    <row r="480" spans="2:10" ht="18" customHeight="1">
      <c r="B480" s="169"/>
      <c r="C480" s="169"/>
      <c r="D480" s="111"/>
      <c r="E480" s="109"/>
      <c r="F480" s="22"/>
      <c r="G480" s="56">
        <f t="shared" si="7"/>
        <v>0</v>
      </c>
      <c r="H480" s="17"/>
      <c r="I480" s="21"/>
      <c r="J480" s="176" t="str">
        <f>IF(AND(H480&lt;&gt;"",COUNTIF('3.工程情報'!$C$6:$C$501,H480)=0),"工程記号が3.工程情報に存在しません。","")</f>
        <v/>
      </c>
    </row>
    <row r="481" spans="2:10" ht="18" customHeight="1">
      <c r="B481" s="169"/>
      <c r="C481" s="169"/>
      <c r="D481" s="111"/>
      <c r="E481" s="109"/>
      <c r="F481" s="22"/>
      <c r="G481" s="56">
        <f t="shared" si="7"/>
        <v>0</v>
      </c>
      <c r="H481" s="17"/>
      <c r="I481" s="21"/>
      <c r="J481" s="176" t="str">
        <f>IF(AND(H481&lt;&gt;"",COUNTIF('3.工程情報'!$C$6:$C$501,H481)=0),"工程記号が3.工程情報に存在しません。","")</f>
        <v/>
      </c>
    </row>
    <row r="482" spans="2:10" ht="18" customHeight="1">
      <c r="B482" s="169"/>
      <c r="C482" s="169"/>
      <c r="D482" s="111"/>
      <c r="E482" s="109"/>
      <c r="F482" s="22"/>
      <c r="G482" s="56">
        <f t="shared" si="7"/>
        <v>0</v>
      </c>
      <c r="H482" s="17"/>
      <c r="I482" s="21"/>
      <c r="J482" s="176" t="str">
        <f>IF(AND(H482&lt;&gt;"",COUNTIF('3.工程情報'!$C$6:$C$501,H482)=0),"工程記号が3.工程情報に存在しません。","")</f>
        <v/>
      </c>
    </row>
    <row r="483" spans="2:10" ht="18" customHeight="1">
      <c r="B483" s="169"/>
      <c r="C483" s="169"/>
      <c r="D483" s="111"/>
      <c r="E483" s="109"/>
      <c r="F483" s="22"/>
      <c r="G483" s="56">
        <f t="shared" si="7"/>
        <v>0</v>
      </c>
      <c r="H483" s="17"/>
      <c r="I483" s="21"/>
      <c r="J483" s="176" t="str">
        <f>IF(AND(H483&lt;&gt;"",COUNTIF('3.工程情報'!$C$6:$C$501,H483)=0),"工程記号が3.工程情報に存在しません。","")</f>
        <v/>
      </c>
    </row>
    <row r="484" spans="2:10" ht="18" customHeight="1">
      <c r="B484" s="169"/>
      <c r="C484" s="169"/>
      <c r="D484" s="111"/>
      <c r="E484" s="109"/>
      <c r="F484" s="22"/>
      <c r="G484" s="56">
        <f t="shared" si="7"/>
        <v>0</v>
      </c>
      <c r="H484" s="17"/>
      <c r="I484" s="21"/>
      <c r="J484" s="176" t="str">
        <f>IF(AND(H484&lt;&gt;"",COUNTIF('3.工程情報'!$C$6:$C$501,H484)=0),"工程記号が3.工程情報に存在しません。","")</f>
        <v/>
      </c>
    </row>
    <row r="485" spans="2:10" ht="18" customHeight="1">
      <c r="B485" s="169"/>
      <c r="C485" s="169"/>
      <c r="D485" s="111"/>
      <c r="E485" s="109"/>
      <c r="F485" s="22"/>
      <c r="G485" s="56">
        <f t="shared" si="7"/>
        <v>0</v>
      </c>
      <c r="H485" s="17"/>
      <c r="I485" s="21"/>
      <c r="J485" s="176" t="str">
        <f>IF(AND(H485&lt;&gt;"",COUNTIF('3.工程情報'!$C$6:$C$501,H485)=0),"工程記号が3.工程情報に存在しません。","")</f>
        <v/>
      </c>
    </row>
    <row r="486" spans="2:10" ht="18" customHeight="1">
      <c r="B486" s="169"/>
      <c r="C486" s="169"/>
      <c r="D486" s="111"/>
      <c r="E486" s="109"/>
      <c r="F486" s="22"/>
      <c r="G486" s="56">
        <f t="shared" si="7"/>
        <v>0</v>
      </c>
      <c r="H486" s="17"/>
      <c r="I486" s="21"/>
      <c r="J486" s="176" t="str">
        <f>IF(AND(H486&lt;&gt;"",COUNTIF('3.工程情報'!$C$6:$C$501,H486)=0),"工程記号が3.工程情報に存在しません。","")</f>
        <v/>
      </c>
    </row>
    <row r="487" spans="2:10" ht="18" customHeight="1">
      <c r="B487" s="169"/>
      <c r="C487" s="169"/>
      <c r="D487" s="111"/>
      <c r="E487" s="109"/>
      <c r="F487" s="22"/>
      <c r="G487" s="56">
        <f t="shared" si="7"/>
        <v>0</v>
      </c>
      <c r="H487" s="17"/>
      <c r="I487" s="21"/>
      <c r="J487" s="176" t="str">
        <f>IF(AND(H487&lt;&gt;"",COUNTIF('3.工程情報'!$C$6:$C$501,H487)=0),"工程記号が3.工程情報に存在しません。","")</f>
        <v/>
      </c>
    </row>
    <row r="488" spans="2:10" ht="18" customHeight="1">
      <c r="B488" s="169"/>
      <c r="C488" s="169"/>
      <c r="D488" s="111"/>
      <c r="E488" s="109"/>
      <c r="F488" s="22"/>
      <c r="G488" s="56">
        <f t="shared" si="7"/>
        <v>0</v>
      </c>
      <c r="H488" s="17"/>
      <c r="I488" s="21"/>
      <c r="J488" s="176" t="str">
        <f>IF(AND(H488&lt;&gt;"",COUNTIF('3.工程情報'!$C$6:$C$501,H488)=0),"工程記号が3.工程情報に存在しません。","")</f>
        <v/>
      </c>
    </row>
    <row r="489" spans="2:10" ht="18" customHeight="1">
      <c r="B489" s="169"/>
      <c r="C489" s="169"/>
      <c r="D489" s="111"/>
      <c r="E489" s="109"/>
      <c r="F489" s="22"/>
      <c r="G489" s="56">
        <f t="shared" si="7"/>
        <v>0</v>
      </c>
      <c r="H489" s="17"/>
      <c r="I489" s="21"/>
      <c r="J489" s="176" t="str">
        <f>IF(AND(H489&lt;&gt;"",COUNTIF('3.工程情報'!$C$6:$C$501,H489)=0),"工程記号が3.工程情報に存在しません。","")</f>
        <v/>
      </c>
    </row>
    <row r="490" spans="2:10" ht="18" customHeight="1">
      <c r="B490" s="169"/>
      <c r="C490" s="169"/>
      <c r="D490" s="111"/>
      <c r="E490" s="109"/>
      <c r="F490" s="22"/>
      <c r="G490" s="56">
        <f t="shared" si="7"/>
        <v>0</v>
      </c>
      <c r="H490" s="17"/>
      <c r="I490" s="21"/>
      <c r="J490" s="176" t="str">
        <f>IF(AND(H490&lt;&gt;"",COUNTIF('3.工程情報'!$C$6:$C$501,H490)=0),"工程記号が3.工程情報に存在しません。","")</f>
        <v/>
      </c>
    </row>
    <row r="491" spans="2:10" ht="18" customHeight="1">
      <c r="B491" s="169"/>
      <c r="C491" s="169"/>
      <c r="D491" s="111"/>
      <c r="E491" s="109"/>
      <c r="F491" s="22"/>
      <c r="G491" s="56">
        <f t="shared" si="7"/>
        <v>0</v>
      </c>
      <c r="H491" s="17"/>
      <c r="I491" s="21"/>
      <c r="J491" s="176" t="str">
        <f>IF(AND(H491&lt;&gt;"",COUNTIF('3.工程情報'!$C$6:$C$501,H491)=0),"工程記号が3.工程情報に存在しません。","")</f>
        <v/>
      </c>
    </row>
    <row r="492" spans="2:10" ht="18" customHeight="1">
      <c r="B492" s="169"/>
      <c r="C492" s="169"/>
      <c r="D492" s="111"/>
      <c r="E492" s="109"/>
      <c r="F492" s="22"/>
      <c r="G492" s="56">
        <f t="shared" si="7"/>
        <v>0</v>
      </c>
      <c r="H492" s="17"/>
      <c r="I492" s="21"/>
      <c r="J492" s="176" t="str">
        <f>IF(AND(H492&lt;&gt;"",COUNTIF('3.工程情報'!$C$6:$C$501,H492)=0),"工程記号が3.工程情報に存在しません。","")</f>
        <v/>
      </c>
    </row>
    <row r="493" spans="2:10" ht="18" customHeight="1">
      <c r="B493" s="169"/>
      <c r="C493" s="169"/>
      <c r="D493" s="111"/>
      <c r="E493" s="109"/>
      <c r="F493" s="22"/>
      <c r="G493" s="56">
        <f t="shared" si="7"/>
        <v>0</v>
      </c>
      <c r="H493" s="17"/>
      <c r="I493" s="21"/>
      <c r="J493" s="176" t="str">
        <f>IF(AND(H493&lt;&gt;"",COUNTIF('3.工程情報'!$C$6:$C$501,H493)=0),"工程記号が3.工程情報に存在しません。","")</f>
        <v/>
      </c>
    </row>
    <row r="494" spans="2:10" ht="18" customHeight="1">
      <c r="B494" s="169"/>
      <c r="C494" s="169"/>
      <c r="D494" s="111"/>
      <c r="E494" s="109"/>
      <c r="F494" s="22"/>
      <c r="G494" s="56">
        <f t="shared" si="7"/>
        <v>0</v>
      </c>
      <c r="H494" s="17"/>
      <c r="I494" s="21"/>
      <c r="J494" s="176" t="str">
        <f>IF(AND(H494&lt;&gt;"",COUNTIF('3.工程情報'!$C$6:$C$501,H494)=0),"工程記号が3.工程情報に存在しません。","")</f>
        <v/>
      </c>
    </row>
    <row r="495" spans="2:10" ht="18" customHeight="1">
      <c r="B495" s="169"/>
      <c r="C495" s="169"/>
      <c r="D495" s="111"/>
      <c r="E495" s="109"/>
      <c r="F495" s="22"/>
      <c r="G495" s="56">
        <f t="shared" si="7"/>
        <v>0</v>
      </c>
      <c r="H495" s="17"/>
      <c r="I495" s="21"/>
      <c r="J495" s="176" t="str">
        <f>IF(AND(H495&lt;&gt;"",COUNTIF('3.工程情報'!$C$6:$C$501,H495)=0),"工程記号が3.工程情報に存在しません。","")</f>
        <v/>
      </c>
    </row>
    <row r="496" spans="2:10" ht="18" customHeight="1">
      <c r="B496" s="169"/>
      <c r="C496" s="169"/>
      <c r="D496" s="111"/>
      <c r="E496" s="109"/>
      <c r="F496" s="22"/>
      <c r="G496" s="56">
        <f t="shared" si="7"/>
        <v>0</v>
      </c>
      <c r="H496" s="17"/>
      <c r="I496" s="21"/>
      <c r="J496" s="176" t="str">
        <f>IF(AND(H496&lt;&gt;"",COUNTIF('3.工程情報'!$C$6:$C$501,H496)=0),"工程記号が3.工程情報に存在しません。","")</f>
        <v/>
      </c>
    </row>
    <row r="497" spans="2:10" ht="18" customHeight="1">
      <c r="B497" s="169"/>
      <c r="C497" s="169"/>
      <c r="D497" s="111"/>
      <c r="E497" s="109"/>
      <c r="F497" s="22"/>
      <c r="G497" s="56">
        <f t="shared" si="7"/>
        <v>0</v>
      </c>
      <c r="H497" s="17"/>
      <c r="I497" s="21"/>
      <c r="J497" s="176" t="str">
        <f>IF(AND(H497&lt;&gt;"",COUNTIF('3.工程情報'!$C$6:$C$501,H497)=0),"工程記号が3.工程情報に存在しません。","")</f>
        <v/>
      </c>
    </row>
    <row r="498" spans="2:10" ht="18" customHeight="1">
      <c r="B498" s="169"/>
      <c r="C498" s="169"/>
      <c r="D498" s="111"/>
      <c r="E498" s="109"/>
      <c r="F498" s="22"/>
      <c r="G498" s="56">
        <f t="shared" si="7"/>
        <v>0</v>
      </c>
      <c r="H498" s="17"/>
      <c r="I498" s="21"/>
      <c r="J498" s="176" t="str">
        <f>IF(AND(H498&lt;&gt;"",COUNTIF('3.工程情報'!$C$6:$C$501,H498)=0),"工程記号が3.工程情報に存在しません。","")</f>
        <v/>
      </c>
    </row>
    <row r="499" spans="2:10" ht="18" customHeight="1">
      <c r="B499" s="169"/>
      <c r="C499" s="169"/>
      <c r="D499" s="111"/>
      <c r="E499" s="109"/>
      <c r="F499" s="22"/>
      <c r="G499" s="56">
        <f t="shared" si="7"/>
        <v>0</v>
      </c>
      <c r="H499" s="17"/>
      <c r="I499" s="21"/>
      <c r="J499" s="176" t="str">
        <f>IF(AND(H499&lt;&gt;"",COUNTIF('3.工程情報'!$C$6:$C$501,H499)=0),"工程記号が3.工程情報に存在しません。","")</f>
        <v/>
      </c>
    </row>
    <row r="500" spans="2:10" ht="18" customHeight="1">
      <c r="B500" s="169"/>
      <c r="C500" s="169"/>
      <c r="D500" s="111"/>
      <c r="E500" s="109"/>
      <c r="F500" s="22"/>
      <c r="G500" s="56">
        <f t="shared" si="7"/>
        <v>0</v>
      </c>
      <c r="H500" s="17"/>
      <c r="I500" s="21"/>
      <c r="J500" s="176" t="str">
        <f>IF(AND(H500&lt;&gt;"",COUNTIF('3.工程情報'!$C$6:$C$501,H500)=0),"工程記号が3.工程情報に存在しません。","")</f>
        <v/>
      </c>
    </row>
    <row r="501" spans="2:10" ht="18" customHeight="1">
      <c r="B501" s="169"/>
      <c r="C501" s="169"/>
      <c r="D501" s="111"/>
      <c r="E501" s="109"/>
      <c r="F501" s="22"/>
      <c r="G501" s="56">
        <f t="shared" si="7"/>
        <v>0</v>
      </c>
      <c r="H501" s="17"/>
      <c r="I501" s="21"/>
      <c r="J501" s="176" t="str">
        <f>IF(AND(H501&lt;&gt;"",COUNTIF('3.工程情報'!$C$6:$C$501,H501)=0),"工程記号が3.工程情報に存在しません。","")</f>
        <v/>
      </c>
    </row>
    <row r="502" spans="2:10" ht="18" customHeight="1">
      <c r="B502" s="169"/>
      <c r="C502" s="169"/>
      <c r="D502" s="111"/>
      <c r="E502" s="109"/>
      <c r="F502" s="22"/>
      <c r="G502" s="56">
        <f t="shared" si="7"/>
        <v>0</v>
      </c>
      <c r="H502" s="17"/>
      <c r="I502" s="21"/>
      <c r="J502" s="176" t="str">
        <f>IF(AND(H502&lt;&gt;"",COUNTIF('3.工程情報'!$C$6:$C$501,H502)=0),"工程記号が3.工程情報に存在しません。","")</f>
        <v/>
      </c>
    </row>
    <row r="503" spans="2:10" ht="18" customHeight="1">
      <c r="B503" s="169"/>
      <c r="C503" s="169"/>
      <c r="D503" s="111"/>
      <c r="E503" s="109"/>
      <c r="F503" s="22"/>
      <c r="G503" s="56">
        <f t="shared" si="7"/>
        <v>0</v>
      </c>
      <c r="H503" s="17"/>
      <c r="I503" s="21"/>
      <c r="J503" s="176" t="str">
        <f>IF(AND(H503&lt;&gt;"",COUNTIF('3.工程情報'!$C$6:$C$501,H503)=0),"工程記号が3.工程情報に存在しません。","")</f>
        <v/>
      </c>
    </row>
    <row r="504" spans="2:10" ht="18" customHeight="1">
      <c r="B504" s="169"/>
      <c r="C504" s="169"/>
      <c r="D504" s="111"/>
      <c r="E504" s="109"/>
      <c r="F504" s="22"/>
      <c r="G504" s="56">
        <f t="shared" si="7"/>
        <v>0</v>
      </c>
      <c r="H504" s="17"/>
      <c r="I504" s="21"/>
      <c r="J504" s="176" t="str">
        <f>IF(AND(H504&lt;&gt;"",COUNTIF('3.工程情報'!$C$6:$C$501,H504)=0),"工程記号が3.工程情報に存在しません。","")</f>
        <v/>
      </c>
    </row>
    <row r="505" spans="2:10" ht="18" customHeight="1">
      <c r="B505" s="169"/>
      <c r="C505" s="169"/>
      <c r="D505" s="111"/>
      <c r="E505" s="109"/>
      <c r="F505" s="22"/>
      <c r="G505" s="56">
        <f t="shared" si="7"/>
        <v>0</v>
      </c>
      <c r="H505" s="17"/>
      <c r="I505" s="21"/>
      <c r="J505" s="176" t="str">
        <f>IF(AND(H505&lt;&gt;"",COUNTIF('3.工程情報'!$C$6:$C$501,H505)=0),"工程記号が3.工程情報に存在しません。","")</f>
        <v/>
      </c>
    </row>
    <row r="506" spans="2:10" ht="18" customHeight="1">
      <c r="B506" s="169"/>
      <c r="C506" s="169"/>
      <c r="D506" s="111"/>
      <c r="E506" s="109"/>
      <c r="F506" s="22"/>
      <c r="G506" s="56">
        <f t="shared" si="7"/>
        <v>0</v>
      </c>
      <c r="H506" s="17"/>
      <c r="I506" s="21"/>
      <c r="J506" s="176" t="str">
        <f>IF(AND(H506&lt;&gt;"",COUNTIF('3.工程情報'!$C$6:$C$501,H506)=0),"工程記号が3.工程情報に存在しません。","")</f>
        <v/>
      </c>
    </row>
    <row r="507" spans="2:10" ht="18" customHeight="1">
      <c r="B507" s="169"/>
      <c r="C507" s="169"/>
      <c r="D507" s="111"/>
      <c r="E507" s="109"/>
      <c r="F507" s="22"/>
      <c r="G507" s="56">
        <f t="shared" si="7"/>
        <v>0</v>
      </c>
      <c r="H507" s="17"/>
      <c r="I507" s="21"/>
      <c r="J507" s="176" t="str">
        <f>IF(AND(H507&lt;&gt;"",COUNTIF('3.工程情報'!$C$6:$C$501,H507)=0),"工程記号が3.工程情報に存在しません。","")</f>
        <v/>
      </c>
    </row>
    <row r="508" spans="2:10" ht="18" customHeight="1">
      <c r="B508" s="169"/>
      <c r="C508" s="169"/>
      <c r="D508" s="111"/>
      <c r="E508" s="109"/>
      <c r="F508" s="22"/>
      <c r="G508" s="56">
        <f t="shared" si="7"/>
        <v>0</v>
      </c>
      <c r="H508" s="17"/>
      <c r="I508" s="21"/>
      <c r="J508" s="176" t="str">
        <f>IF(AND(H508&lt;&gt;"",COUNTIF('3.工程情報'!$C$6:$C$501,H508)=0),"工程記号が3.工程情報に存在しません。","")</f>
        <v/>
      </c>
    </row>
    <row r="509" spans="2:10" ht="18" customHeight="1">
      <c r="B509" s="169"/>
      <c r="C509" s="169"/>
      <c r="D509" s="111"/>
      <c r="E509" s="109"/>
      <c r="F509" s="22"/>
      <c r="G509" s="56">
        <f t="shared" si="7"/>
        <v>0</v>
      </c>
      <c r="H509" s="17"/>
      <c r="I509" s="21"/>
      <c r="J509" s="176" t="str">
        <f>IF(AND(H509&lt;&gt;"",COUNTIF('3.工程情報'!$C$6:$C$501,H509)=0),"工程記号が3.工程情報に存在しません。","")</f>
        <v/>
      </c>
    </row>
    <row r="510" spans="2:10" ht="18" customHeight="1">
      <c r="B510" s="169"/>
      <c r="C510" s="169"/>
      <c r="D510" s="111"/>
      <c r="E510" s="109"/>
      <c r="F510" s="22"/>
      <c r="G510" s="56">
        <f t="shared" si="7"/>
        <v>0</v>
      </c>
      <c r="H510" s="17"/>
      <c r="I510" s="21"/>
      <c r="J510" s="176" t="str">
        <f>IF(AND(H510&lt;&gt;"",COUNTIF('3.工程情報'!$C$6:$C$501,H510)=0),"工程記号が3.工程情報に存在しません。","")</f>
        <v/>
      </c>
    </row>
    <row r="511" spans="2:10" ht="18" customHeight="1">
      <c r="B511" s="169"/>
      <c r="C511" s="169"/>
      <c r="D511" s="111"/>
      <c r="E511" s="109"/>
      <c r="F511" s="22"/>
      <c r="G511" s="56">
        <f t="shared" si="7"/>
        <v>0</v>
      </c>
      <c r="H511" s="17"/>
      <c r="I511" s="21"/>
      <c r="J511" s="176" t="str">
        <f>IF(AND(H511&lt;&gt;"",COUNTIF('3.工程情報'!$C$6:$C$501,H511)=0),"工程記号が3.工程情報に存在しません。","")</f>
        <v/>
      </c>
    </row>
    <row r="512" spans="2:10" ht="18" customHeight="1">
      <c r="B512" s="169"/>
      <c r="C512" s="169"/>
      <c r="D512" s="111"/>
      <c r="E512" s="109"/>
      <c r="F512" s="22"/>
      <c r="G512" s="56">
        <f t="shared" si="7"/>
        <v>0</v>
      </c>
      <c r="H512" s="17"/>
      <c r="I512" s="21"/>
      <c r="J512" s="176" t="str">
        <f>IF(AND(H512&lt;&gt;"",COUNTIF('3.工程情報'!$C$6:$C$501,H512)=0),"工程記号が3.工程情報に存在しません。","")</f>
        <v/>
      </c>
    </row>
    <row r="513" spans="2:10" ht="18" customHeight="1">
      <c r="B513" s="169"/>
      <c r="C513" s="169"/>
      <c r="D513" s="111"/>
      <c r="E513" s="109"/>
      <c r="F513" s="22"/>
      <c r="G513" s="56">
        <f t="shared" si="7"/>
        <v>0</v>
      </c>
      <c r="H513" s="17"/>
      <c r="I513" s="21"/>
      <c r="J513" s="176" t="str">
        <f>IF(AND(H513&lt;&gt;"",COUNTIF('3.工程情報'!$C$6:$C$501,H513)=0),"工程記号が3.工程情報に存在しません。","")</f>
        <v/>
      </c>
    </row>
    <row r="514" spans="2:10" ht="18" customHeight="1">
      <c r="B514" s="169"/>
      <c r="C514" s="169"/>
      <c r="D514" s="111"/>
      <c r="E514" s="109"/>
      <c r="F514" s="22"/>
      <c r="G514" s="56">
        <f t="shared" si="7"/>
        <v>0</v>
      </c>
      <c r="H514" s="17"/>
      <c r="I514" s="21"/>
      <c r="J514" s="176" t="str">
        <f>IF(AND(H514&lt;&gt;"",COUNTIF('3.工程情報'!$C$6:$C$501,H514)=0),"工程記号が3.工程情報に存在しません。","")</f>
        <v/>
      </c>
    </row>
    <row r="515" spans="2:10" ht="18" customHeight="1">
      <c r="B515" s="169"/>
      <c r="C515" s="169"/>
      <c r="D515" s="111"/>
      <c r="E515" s="109"/>
      <c r="F515" s="22"/>
      <c r="G515" s="56">
        <f t="shared" si="7"/>
        <v>0</v>
      </c>
      <c r="H515" s="17"/>
      <c r="I515" s="21"/>
      <c r="J515" s="176" t="str">
        <f>IF(AND(H515&lt;&gt;"",COUNTIF('3.工程情報'!$C$6:$C$501,H515)=0),"工程記号が3.工程情報に存在しません。","")</f>
        <v/>
      </c>
    </row>
    <row r="516" spans="2:10" ht="18" customHeight="1">
      <c r="B516" s="169"/>
      <c r="C516" s="169"/>
      <c r="D516" s="111"/>
      <c r="E516" s="109"/>
      <c r="F516" s="22"/>
      <c r="G516" s="56">
        <f t="shared" si="7"/>
        <v>0</v>
      </c>
      <c r="H516" s="17"/>
      <c r="I516" s="21"/>
      <c r="J516" s="176" t="str">
        <f>IF(AND(H516&lt;&gt;"",COUNTIF('3.工程情報'!$C$6:$C$501,H516)=0),"工程記号が3.工程情報に存在しません。","")</f>
        <v/>
      </c>
    </row>
    <row r="517" spans="2:10" ht="18" customHeight="1">
      <c r="B517" s="169"/>
      <c r="C517" s="169"/>
      <c r="D517" s="111"/>
      <c r="E517" s="109"/>
      <c r="F517" s="22"/>
      <c r="G517" s="56">
        <f t="shared" ref="G517:G580" si="8">IF(OR(B517="",F517=0),0,E517/F517)</f>
        <v>0</v>
      </c>
      <c r="H517" s="17"/>
      <c r="I517" s="21"/>
      <c r="J517" s="176" t="str">
        <f>IF(AND(H517&lt;&gt;"",COUNTIF('3.工程情報'!$C$6:$C$501,H517)=0),"工程記号が3.工程情報に存在しません。","")</f>
        <v/>
      </c>
    </row>
    <row r="518" spans="2:10" ht="18" customHeight="1">
      <c r="B518" s="169"/>
      <c r="C518" s="169"/>
      <c r="D518" s="111"/>
      <c r="E518" s="109"/>
      <c r="F518" s="22"/>
      <c r="G518" s="56">
        <f t="shared" si="8"/>
        <v>0</v>
      </c>
      <c r="H518" s="17"/>
      <c r="I518" s="21"/>
      <c r="J518" s="176" t="str">
        <f>IF(AND(H518&lt;&gt;"",COUNTIF('3.工程情報'!$C$6:$C$501,H518)=0),"工程記号が3.工程情報に存在しません。","")</f>
        <v/>
      </c>
    </row>
    <row r="519" spans="2:10" ht="18" customHeight="1">
      <c r="B519" s="169"/>
      <c r="C519" s="169"/>
      <c r="D519" s="111"/>
      <c r="E519" s="109"/>
      <c r="F519" s="22"/>
      <c r="G519" s="56">
        <f t="shared" si="8"/>
        <v>0</v>
      </c>
      <c r="H519" s="17"/>
      <c r="I519" s="21"/>
      <c r="J519" s="176" t="str">
        <f>IF(AND(H519&lt;&gt;"",COUNTIF('3.工程情報'!$C$6:$C$501,H519)=0),"工程記号が3.工程情報に存在しません。","")</f>
        <v/>
      </c>
    </row>
    <row r="520" spans="2:10" ht="18" customHeight="1">
      <c r="B520" s="169"/>
      <c r="C520" s="169"/>
      <c r="D520" s="111"/>
      <c r="E520" s="109"/>
      <c r="F520" s="22"/>
      <c r="G520" s="56">
        <f t="shared" si="8"/>
        <v>0</v>
      </c>
      <c r="H520" s="17"/>
      <c r="I520" s="21"/>
      <c r="J520" s="176" t="str">
        <f>IF(AND(H520&lt;&gt;"",COUNTIF('3.工程情報'!$C$6:$C$501,H520)=0),"工程記号が3.工程情報に存在しません。","")</f>
        <v/>
      </c>
    </row>
    <row r="521" spans="2:10" ht="18" customHeight="1">
      <c r="B521" s="169"/>
      <c r="C521" s="169"/>
      <c r="D521" s="111"/>
      <c r="E521" s="109"/>
      <c r="F521" s="22"/>
      <c r="G521" s="56">
        <f t="shared" si="8"/>
        <v>0</v>
      </c>
      <c r="H521" s="17"/>
      <c r="I521" s="21"/>
      <c r="J521" s="176" t="str">
        <f>IF(AND(H521&lt;&gt;"",COUNTIF('3.工程情報'!$C$6:$C$501,H521)=0),"工程記号が3.工程情報に存在しません。","")</f>
        <v/>
      </c>
    </row>
    <row r="522" spans="2:10" ht="18" customHeight="1">
      <c r="B522" s="169"/>
      <c r="C522" s="169"/>
      <c r="D522" s="111"/>
      <c r="E522" s="109"/>
      <c r="F522" s="22"/>
      <c r="G522" s="56">
        <f t="shared" si="8"/>
        <v>0</v>
      </c>
      <c r="H522" s="17"/>
      <c r="I522" s="21"/>
      <c r="J522" s="176" t="str">
        <f>IF(AND(H522&lt;&gt;"",COUNTIF('3.工程情報'!$C$6:$C$501,H522)=0),"工程記号が3.工程情報に存在しません。","")</f>
        <v/>
      </c>
    </row>
    <row r="523" spans="2:10" ht="18" customHeight="1">
      <c r="B523" s="169"/>
      <c r="C523" s="169"/>
      <c r="D523" s="111"/>
      <c r="E523" s="109"/>
      <c r="F523" s="22"/>
      <c r="G523" s="56">
        <f t="shared" si="8"/>
        <v>0</v>
      </c>
      <c r="H523" s="17"/>
      <c r="I523" s="21"/>
      <c r="J523" s="176" t="str">
        <f>IF(AND(H523&lt;&gt;"",COUNTIF('3.工程情報'!$C$6:$C$501,H523)=0),"工程記号が3.工程情報に存在しません。","")</f>
        <v/>
      </c>
    </row>
    <row r="524" spans="2:10" ht="18" customHeight="1">
      <c r="B524" s="169"/>
      <c r="C524" s="169"/>
      <c r="D524" s="111"/>
      <c r="E524" s="109"/>
      <c r="F524" s="22"/>
      <c r="G524" s="56">
        <f t="shared" si="8"/>
        <v>0</v>
      </c>
      <c r="H524" s="17"/>
      <c r="I524" s="21"/>
      <c r="J524" s="176" t="str">
        <f>IF(AND(H524&lt;&gt;"",COUNTIF('3.工程情報'!$C$6:$C$501,H524)=0),"工程記号が3.工程情報に存在しません。","")</f>
        <v/>
      </c>
    </row>
    <row r="525" spans="2:10" ht="18" customHeight="1">
      <c r="B525" s="169"/>
      <c r="C525" s="169"/>
      <c r="D525" s="111"/>
      <c r="E525" s="109"/>
      <c r="F525" s="22"/>
      <c r="G525" s="56">
        <f t="shared" si="8"/>
        <v>0</v>
      </c>
      <c r="H525" s="17"/>
      <c r="I525" s="21"/>
      <c r="J525" s="176" t="str">
        <f>IF(AND(H525&lt;&gt;"",COUNTIF('3.工程情報'!$C$6:$C$501,H525)=0),"工程記号が3.工程情報に存在しません。","")</f>
        <v/>
      </c>
    </row>
    <row r="526" spans="2:10" ht="18" customHeight="1">
      <c r="B526" s="169"/>
      <c r="C526" s="169"/>
      <c r="D526" s="111"/>
      <c r="E526" s="109"/>
      <c r="F526" s="22"/>
      <c r="G526" s="56">
        <f t="shared" si="8"/>
        <v>0</v>
      </c>
      <c r="H526" s="17"/>
      <c r="I526" s="21"/>
      <c r="J526" s="176" t="str">
        <f>IF(AND(H526&lt;&gt;"",COUNTIF('3.工程情報'!$C$6:$C$501,H526)=0),"工程記号が3.工程情報に存在しません。","")</f>
        <v/>
      </c>
    </row>
    <row r="527" spans="2:10" ht="18" customHeight="1">
      <c r="B527" s="169"/>
      <c r="C527" s="169"/>
      <c r="D527" s="111"/>
      <c r="E527" s="109"/>
      <c r="F527" s="22"/>
      <c r="G527" s="56">
        <f t="shared" si="8"/>
        <v>0</v>
      </c>
      <c r="H527" s="17"/>
      <c r="I527" s="21"/>
      <c r="J527" s="176" t="str">
        <f>IF(AND(H527&lt;&gt;"",COUNTIF('3.工程情報'!$C$6:$C$501,H527)=0),"工程記号が3.工程情報に存在しません。","")</f>
        <v/>
      </c>
    </row>
    <row r="528" spans="2:10" ht="18" customHeight="1">
      <c r="B528" s="169"/>
      <c r="C528" s="169"/>
      <c r="D528" s="111"/>
      <c r="E528" s="109"/>
      <c r="F528" s="22"/>
      <c r="G528" s="56">
        <f t="shared" si="8"/>
        <v>0</v>
      </c>
      <c r="H528" s="17"/>
      <c r="I528" s="21"/>
      <c r="J528" s="176" t="str">
        <f>IF(AND(H528&lt;&gt;"",COUNTIF('3.工程情報'!$C$6:$C$501,H528)=0),"工程記号が3.工程情報に存在しません。","")</f>
        <v/>
      </c>
    </row>
    <row r="529" spans="2:10" ht="18" customHeight="1">
      <c r="B529" s="169"/>
      <c r="C529" s="169"/>
      <c r="D529" s="111"/>
      <c r="E529" s="109"/>
      <c r="F529" s="22"/>
      <c r="G529" s="56">
        <f t="shared" si="8"/>
        <v>0</v>
      </c>
      <c r="H529" s="17"/>
      <c r="I529" s="21"/>
      <c r="J529" s="176" t="str">
        <f>IF(AND(H529&lt;&gt;"",COUNTIF('3.工程情報'!$C$6:$C$501,H529)=0),"工程記号が3.工程情報に存在しません。","")</f>
        <v/>
      </c>
    </row>
    <row r="530" spans="2:10" ht="18" customHeight="1">
      <c r="B530" s="169"/>
      <c r="C530" s="169"/>
      <c r="D530" s="111"/>
      <c r="E530" s="109"/>
      <c r="F530" s="22"/>
      <c r="G530" s="56">
        <f t="shared" si="8"/>
        <v>0</v>
      </c>
      <c r="H530" s="17"/>
      <c r="I530" s="21"/>
      <c r="J530" s="176" t="str">
        <f>IF(AND(H530&lt;&gt;"",COUNTIF('3.工程情報'!$C$6:$C$501,H530)=0),"工程記号が3.工程情報に存在しません。","")</f>
        <v/>
      </c>
    </row>
    <row r="531" spans="2:10" ht="18" customHeight="1">
      <c r="B531" s="169"/>
      <c r="C531" s="169"/>
      <c r="D531" s="111"/>
      <c r="E531" s="109"/>
      <c r="F531" s="22"/>
      <c r="G531" s="56">
        <f t="shared" si="8"/>
        <v>0</v>
      </c>
      <c r="H531" s="17"/>
      <c r="I531" s="21"/>
      <c r="J531" s="176" t="str">
        <f>IF(AND(H531&lt;&gt;"",COUNTIF('3.工程情報'!$C$6:$C$501,H531)=0),"工程記号が3.工程情報に存在しません。","")</f>
        <v/>
      </c>
    </row>
    <row r="532" spans="2:10" ht="18" customHeight="1">
      <c r="B532" s="169"/>
      <c r="C532" s="169"/>
      <c r="D532" s="111"/>
      <c r="E532" s="109"/>
      <c r="F532" s="22"/>
      <c r="G532" s="56">
        <f t="shared" si="8"/>
        <v>0</v>
      </c>
      <c r="H532" s="17"/>
      <c r="I532" s="21"/>
      <c r="J532" s="176" t="str">
        <f>IF(AND(H532&lt;&gt;"",COUNTIF('3.工程情報'!$C$6:$C$501,H532)=0),"工程記号が3.工程情報に存在しません。","")</f>
        <v/>
      </c>
    </row>
    <row r="533" spans="2:10" ht="18" customHeight="1">
      <c r="B533" s="169"/>
      <c r="C533" s="169"/>
      <c r="D533" s="111"/>
      <c r="E533" s="109"/>
      <c r="F533" s="22"/>
      <c r="G533" s="56">
        <f t="shared" si="8"/>
        <v>0</v>
      </c>
      <c r="H533" s="17"/>
      <c r="I533" s="21"/>
      <c r="J533" s="176" t="str">
        <f>IF(AND(H533&lt;&gt;"",COUNTIF('3.工程情報'!$C$6:$C$501,H533)=0),"工程記号が3.工程情報に存在しません。","")</f>
        <v/>
      </c>
    </row>
    <row r="534" spans="2:10" ht="18" customHeight="1">
      <c r="B534" s="169"/>
      <c r="C534" s="169"/>
      <c r="D534" s="111"/>
      <c r="E534" s="109"/>
      <c r="F534" s="22"/>
      <c r="G534" s="56">
        <f t="shared" si="8"/>
        <v>0</v>
      </c>
      <c r="H534" s="17"/>
      <c r="I534" s="21"/>
      <c r="J534" s="176" t="str">
        <f>IF(AND(H534&lt;&gt;"",COUNTIF('3.工程情報'!$C$6:$C$501,H534)=0),"工程記号が3.工程情報に存在しません。","")</f>
        <v/>
      </c>
    </row>
    <row r="535" spans="2:10" ht="18" customHeight="1">
      <c r="B535" s="169"/>
      <c r="C535" s="169"/>
      <c r="D535" s="111"/>
      <c r="E535" s="109"/>
      <c r="F535" s="22"/>
      <c r="G535" s="56">
        <f t="shared" si="8"/>
        <v>0</v>
      </c>
      <c r="H535" s="17"/>
      <c r="I535" s="21"/>
      <c r="J535" s="176" t="str">
        <f>IF(AND(H535&lt;&gt;"",COUNTIF('3.工程情報'!$C$6:$C$501,H535)=0),"工程記号が3.工程情報に存在しません。","")</f>
        <v/>
      </c>
    </row>
    <row r="536" spans="2:10" ht="18" customHeight="1">
      <c r="B536" s="169"/>
      <c r="C536" s="169"/>
      <c r="D536" s="111"/>
      <c r="E536" s="109"/>
      <c r="F536" s="22"/>
      <c r="G536" s="56">
        <f t="shared" si="8"/>
        <v>0</v>
      </c>
      <c r="H536" s="17"/>
      <c r="I536" s="21"/>
      <c r="J536" s="176" t="str">
        <f>IF(AND(H536&lt;&gt;"",COUNTIF('3.工程情報'!$C$6:$C$501,H536)=0),"工程記号が3.工程情報に存在しません。","")</f>
        <v/>
      </c>
    </row>
    <row r="537" spans="2:10" ht="18" customHeight="1">
      <c r="B537" s="169"/>
      <c r="C537" s="169"/>
      <c r="D537" s="111"/>
      <c r="E537" s="109"/>
      <c r="F537" s="22"/>
      <c r="G537" s="56">
        <f t="shared" si="8"/>
        <v>0</v>
      </c>
      <c r="H537" s="17"/>
      <c r="I537" s="21"/>
      <c r="J537" s="176" t="str">
        <f>IF(AND(H537&lt;&gt;"",COUNTIF('3.工程情報'!$C$6:$C$501,H537)=0),"工程記号が3.工程情報に存在しません。","")</f>
        <v/>
      </c>
    </row>
    <row r="538" spans="2:10" ht="18" customHeight="1">
      <c r="B538" s="169"/>
      <c r="C538" s="169"/>
      <c r="D538" s="111"/>
      <c r="E538" s="109"/>
      <c r="F538" s="22"/>
      <c r="G538" s="56">
        <f t="shared" si="8"/>
        <v>0</v>
      </c>
      <c r="H538" s="17"/>
      <c r="I538" s="21"/>
      <c r="J538" s="176" t="str">
        <f>IF(AND(H538&lt;&gt;"",COUNTIF('3.工程情報'!$C$6:$C$501,H538)=0),"工程記号が3.工程情報に存在しません。","")</f>
        <v/>
      </c>
    </row>
    <row r="539" spans="2:10" ht="18" customHeight="1">
      <c r="B539" s="169"/>
      <c r="C539" s="169"/>
      <c r="D539" s="111"/>
      <c r="E539" s="109"/>
      <c r="F539" s="22"/>
      <c r="G539" s="56">
        <f t="shared" si="8"/>
        <v>0</v>
      </c>
      <c r="H539" s="17"/>
      <c r="I539" s="21"/>
      <c r="J539" s="176" t="str">
        <f>IF(AND(H539&lt;&gt;"",COUNTIF('3.工程情報'!$C$6:$C$501,H539)=0),"工程記号が3.工程情報に存在しません。","")</f>
        <v/>
      </c>
    </row>
    <row r="540" spans="2:10" ht="18" customHeight="1">
      <c r="B540" s="169"/>
      <c r="C540" s="169"/>
      <c r="D540" s="111"/>
      <c r="E540" s="109"/>
      <c r="F540" s="22"/>
      <c r="G540" s="56">
        <f t="shared" si="8"/>
        <v>0</v>
      </c>
      <c r="H540" s="17"/>
      <c r="I540" s="21"/>
      <c r="J540" s="176" t="str">
        <f>IF(AND(H540&lt;&gt;"",COUNTIF('3.工程情報'!$C$6:$C$501,H540)=0),"工程記号が3.工程情報に存在しません。","")</f>
        <v/>
      </c>
    </row>
    <row r="541" spans="2:10" ht="18" customHeight="1">
      <c r="B541" s="169"/>
      <c r="C541" s="169"/>
      <c r="D541" s="111"/>
      <c r="E541" s="109"/>
      <c r="F541" s="22"/>
      <c r="G541" s="56">
        <f t="shared" si="8"/>
        <v>0</v>
      </c>
      <c r="H541" s="17"/>
      <c r="I541" s="21"/>
      <c r="J541" s="176" t="str">
        <f>IF(AND(H541&lt;&gt;"",COUNTIF('3.工程情報'!$C$6:$C$501,H541)=0),"工程記号が3.工程情報に存在しません。","")</f>
        <v/>
      </c>
    </row>
    <row r="542" spans="2:10" ht="18" customHeight="1">
      <c r="B542" s="169"/>
      <c r="C542" s="169"/>
      <c r="D542" s="111"/>
      <c r="E542" s="109"/>
      <c r="F542" s="22"/>
      <c r="G542" s="56">
        <f t="shared" si="8"/>
        <v>0</v>
      </c>
      <c r="H542" s="17"/>
      <c r="I542" s="21"/>
      <c r="J542" s="176" t="str">
        <f>IF(AND(H542&lt;&gt;"",COUNTIF('3.工程情報'!$C$6:$C$501,H542)=0),"工程記号が3.工程情報に存在しません。","")</f>
        <v/>
      </c>
    </row>
    <row r="543" spans="2:10" ht="18" customHeight="1">
      <c r="B543" s="169"/>
      <c r="C543" s="169"/>
      <c r="D543" s="111"/>
      <c r="E543" s="109"/>
      <c r="F543" s="22"/>
      <c r="G543" s="56">
        <f t="shared" si="8"/>
        <v>0</v>
      </c>
      <c r="H543" s="17"/>
      <c r="I543" s="21"/>
      <c r="J543" s="176" t="str">
        <f>IF(AND(H543&lt;&gt;"",COUNTIF('3.工程情報'!$C$6:$C$501,H543)=0),"工程記号が3.工程情報に存在しません。","")</f>
        <v/>
      </c>
    </row>
    <row r="544" spans="2:10" ht="18" customHeight="1">
      <c r="B544" s="169"/>
      <c r="C544" s="169"/>
      <c r="D544" s="111"/>
      <c r="E544" s="109"/>
      <c r="F544" s="22"/>
      <c r="G544" s="56">
        <f t="shared" si="8"/>
        <v>0</v>
      </c>
      <c r="H544" s="17"/>
      <c r="I544" s="21"/>
      <c r="J544" s="176" t="str">
        <f>IF(AND(H544&lt;&gt;"",COUNTIF('3.工程情報'!$C$6:$C$501,H544)=0),"工程記号が3.工程情報に存在しません。","")</f>
        <v/>
      </c>
    </row>
    <row r="545" spans="2:10" ht="18" customHeight="1">
      <c r="B545" s="169"/>
      <c r="C545" s="169"/>
      <c r="D545" s="111"/>
      <c r="E545" s="109"/>
      <c r="F545" s="22"/>
      <c r="G545" s="56">
        <f t="shared" si="8"/>
        <v>0</v>
      </c>
      <c r="H545" s="17"/>
      <c r="I545" s="21"/>
      <c r="J545" s="176" t="str">
        <f>IF(AND(H545&lt;&gt;"",COUNTIF('3.工程情報'!$C$6:$C$501,H545)=0),"工程記号が3.工程情報に存在しません。","")</f>
        <v/>
      </c>
    </row>
    <row r="546" spans="2:10" ht="18" customHeight="1">
      <c r="B546" s="169"/>
      <c r="C546" s="169"/>
      <c r="D546" s="111"/>
      <c r="E546" s="109"/>
      <c r="F546" s="22"/>
      <c r="G546" s="56">
        <f t="shared" si="8"/>
        <v>0</v>
      </c>
      <c r="H546" s="17"/>
      <c r="I546" s="21"/>
      <c r="J546" s="176" t="str">
        <f>IF(AND(H546&lt;&gt;"",COUNTIF('3.工程情報'!$C$6:$C$501,H546)=0),"工程記号が3.工程情報に存在しません。","")</f>
        <v/>
      </c>
    </row>
    <row r="547" spans="2:10" ht="18" customHeight="1">
      <c r="B547" s="169"/>
      <c r="C547" s="169"/>
      <c r="D547" s="111"/>
      <c r="E547" s="109"/>
      <c r="F547" s="22"/>
      <c r="G547" s="56">
        <f t="shared" si="8"/>
        <v>0</v>
      </c>
      <c r="H547" s="17"/>
      <c r="I547" s="21"/>
      <c r="J547" s="176" t="str">
        <f>IF(AND(H547&lt;&gt;"",COUNTIF('3.工程情報'!$C$6:$C$501,H547)=0),"工程記号が3.工程情報に存在しません。","")</f>
        <v/>
      </c>
    </row>
    <row r="548" spans="2:10" ht="18" customHeight="1">
      <c r="B548" s="169"/>
      <c r="C548" s="169"/>
      <c r="D548" s="111"/>
      <c r="E548" s="109"/>
      <c r="F548" s="22"/>
      <c r="G548" s="56">
        <f t="shared" si="8"/>
        <v>0</v>
      </c>
      <c r="H548" s="17"/>
      <c r="I548" s="21"/>
      <c r="J548" s="176" t="str">
        <f>IF(AND(H548&lt;&gt;"",COUNTIF('3.工程情報'!$C$6:$C$501,H548)=0),"工程記号が3.工程情報に存在しません。","")</f>
        <v/>
      </c>
    </row>
    <row r="549" spans="2:10" ht="18" customHeight="1">
      <c r="B549" s="169"/>
      <c r="C549" s="169"/>
      <c r="D549" s="111"/>
      <c r="E549" s="109"/>
      <c r="F549" s="22"/>
      <c r="G549" s="56">
        <f t="shared" si="8"/>
        <v>0</v>
      </c>
      <c r="H549" s="17"/>
      <c r="I549" s="21"/>
      <c r="J549" s="176" t="str">
        <f>IF(AND(H549&lt;&gt;"",COUNTIF('3.工程情報'!$C$6:$C$501,H549)=0),"工程記号が3.工程情報に存在しません。","")</f>
        <v/>
      </c>
    </row>
    <row r="550" spans="2:10" ht="18" customHeight="1">
      <c r="B550" s="169"/>
      <c r="C550" s="169"/>
      <c r="D550" s="111"/>
      <c r="E550" s="109"/>
      <c r="F550" s="22"/>
      <c r="G550" s="56">
        <f t="shared" si="8"/>
        <v>0</v>
      </c>
      <c r="H550" s="17"/>
      <c r="I550" s="21"/>
      <c r="J550" s="176" t="str">
        <f>IF(AND(H550&lt;&gt;"",COUNTIF('3.工程情報'!$C$6:$C$501,H550)=0),"工程記号が3.工程情報に存在しません。","")</f>
        <v/>
      </c>
    </row>
    <row r="551" spans="2:10" ht="18" customHeight="1">
      <c r="B551" s="169"/>
      <c r="C551" s="169"/>
      <c r="D551" s="111"/>
      <c r="E551" s="109"/>
      <c r="F551" s="22"/>
      <c r="G551" s="56">
        <f t="shared" si="8"/>
        <v>0</v>
      </c>
      <c r="H551" s="17"/>
      <c r="I551" s="21"/>
      <c r="J551" s="176" t="str">
        <f>IF(AND(H551&lt;&gt;"",COUNTIF('3.工程情報'!$C$6:$C$501,H551)=0),"工程記号が3.工程情報に存在しません。","")</f>
        <v/>
      </c>
    </row>
    <row r="552" spans="2:10" ht="18" customHeight="1">
      <c r="B552" s="169"/>
      <c r="C552" s="169"/>
      <c r="D552" s="111"/>
      <c r="E552" s="109"/>
      <c r="F552" s="22"/>
      <c r="G552" s="56">
        <f t="shared" si="8"/>
        <v>0</v>
      </c>
      <c r="H552" s="17"/>
      <c r="I552" s="21"/>
      <c r="J552" s="176" t="str">
        <f>IF(AND(H552&lt;&gt;"",COUNTIF('3.工程情報'!$C$6:$C$501,H552)=0),"工程記号が3.工程情報に存在しません。","")</f>
        <v/>
      </c>
    </row>
    <row r="553" spans="2:10" ht="18" customHeight="1">
      <c r="B553" s="169"/>
      <c r="C553" s="169"/>
      <c r="D553" s="111"/>
      <c r="E553" s="109"/>
      <c r="F553" s="22"/>
      <c r="G553" s="56">
        <f t="shared" si="8"/>
        <v>0</v>
      </c>
      <c r="H553" s="17"/>
      <c r="I553" s="21"/>
      <c r="J553" s="176" t="str">
        <f>IF(AND(H553&lt;&gt;"",COUNTIF('3.工程情報'!$C$6:$C$501,H553)=0),"工程記号が3.工程情報に存在しません。","")</f>
        <v/>
      </c>
    </row>
    <row r="554" spans="2:10" ht="18" customHeight="1">
      <c r="B554" s="169"/>
      <c r="C554" s="169"/>
      <c r="D554" s="111"/>
      <c r="E554" s="109"/>
      <c r="F554" s="22"/>
      <c r="G554" s="56">
        <f t="shared" si="8"/>
        <v>0</v>
      </c>
      <c r="H554" s="17"/>
      <c r="I554" s="21"/>
      <c r="J554" s="176" t="str">
        <f>IF(AND(H554&lt;&gt;"",COUNTIF('3.工程情報'!$C$6:$C$501,H554)=0),"工程記号が3.工程情報に存在しません。","")</f>
        <v/>
      </c>
    </row>
    <row r="555" spans="2:10" ht="18" customHeight="1">
      <c r="B555" s="169"/>
      <c r="C555" s="169"/>
      <c r="D555" s="111"/>
      <c r="E555" s="109"/>
      <c r="F555" s="22"/>
      <c r="G555" s="56">
        <f t="shared" si="8"/>
        <v>0</v>
      </c>
      <c r="H555" s="17"/>
      <c r="I555" s="21"/>
      <c r="J555" s="176" t="str">
        <f>IF(AND(H555&lt;&gt;"",COUNTIF('3.工程情報'!$C$6:$C$501,H555)=0),"工程記号が3.工程情報に存在しません。","")</f>
        <v/>
      </c>
    </row>
    <row r="556" spans="2:10" ht="18" customHeight="1">
      <c r="B556" s="169"/>
      <c r="C556" s="169"/>
      <c r="D556" s="111"/>
      <c r="E556" s="109"/>
      <c r="F556" s="22"/>
      <c r="G556" s="56">
        <f t="shared" si="8"/>
        <v>0</v>
      </c>
      <c r="H556" s="17"/>
      <c r="I556" s="21"/>
      <c r="J556" s="176" t="str">
        <f>IF(AND(H556&lt;&gt;"",COUNTIF('3.工程情報'!$C$6:$C$501,H556)=0),"工程記号が3.工程情報に存在しません。","")</f>
        <v/>
      </c>
    </row>
    <row r="557" spans="2:10" ht="18" customHeight="1">
      <c r="B557" s="169"/>
      <c r="C557" s="169"/>
      <c r="D557" s="111"/>
      <c r="E557" s="109"/>
      <c r="F557" s="22"/>
      <c r="G557" s="56">
        <f t="shared" si="8"/>
        <v>0</v>
      </c>
      <c r="H557" s="17"/>
      <c r="I557" s="21"/>
      <c r="J557" s="176" t="str">
        <f>IF(AND(H557&lt;&gt;"",COUNTIF('3.工程情報'!$C$6:$C$501,H557)=0),"工程記号が3.工程情報に存在しません。","")</f>
        <v/>
      </c>
    </row>
    <row r="558" spans="2:10" ht="18" customHeight="1">
      <c r="B558" s="169"/>
      <c r="C558" s="169"/>
      <c r="D558" s="111"/>
      <c r="E558" s="109"/>
      <c r="F558" s="22"/>
      <c r="G558" s="56">
        <f t="shared" si="8"/>
        <v>0</v>
      </c>
      <c r="H558" s="17"/>
      <c r="I558" s="21"/>
      <c r="J558" s="176" t="str">
        <f>IF(AND(H558&lt;&gt;"",COUNTIF('3.工程情報'!$C$6:$C$501,H558)=0),"工程記号が3.工程情報に存在しません。","")</f>
        <v/>
      </c>
    </row>
    <row r="559" spans="2:10" ht="18" customHeight="1">
      <c r="B559" s="169"/>
      <c r="C559" s="169"/>
      <c r="D559" s="111"/>
      <c r="E559" s="109"/>
      <c r="F559" s="22"/>
      <c r="G559" s="56">
        <f t="shared" si="8"/>
        <v>0</v>
      </c>
      <c r="H559" s="17"/>
      <c r="I559" s="21"/>
      <c r="J559" s="176" t="str">
        <f>IF(AND(H559&lt;&gt;"",COUNTIF('3.工程情報'!$C$6:$C$501,H559)=0),"工程記号が3.工程情報に存在しません。","")</f>
        <v/>
      </c>
    </row>
    <row r="560" spans="2:10" ht="18" customHeight="1">
      <c r="B560" s="169"/>
      <c r="C560" s="169"/>
      <c r="D560" s="111"/>
      <c r="E560" s="109"/>
      <c r="F560" s="22"/>
      <c r="G560" s="56">
        <f t="shared" si="8"/>
        <v>0</v>
      </c>
      <c r="H560" s="17"/>
      <c r="I560" s="21"/>
      <c r="J560" s="176" t="str">
        <f>IF(AND(H560&lt;&gt;"",COUNTIF('3.工程情報'!$C$6:$C$501,H560)=0),"工程記号が3.工程情報に存在しません。","")</f>
        <v/>
      </c>
    </row>
    <row r="561" spans="2:10" ht="18" customHeight="1">
      <c r="B561" s="169"/>
      <c r="C561" s="169"/>
      <c r="D561" s="111"/>
      <c r="E561" s="109"/>
      <c r="F561" s="22"/>
      <c r="G561" s="56">
        <f t="shared" si="8"/>
        <v>0</v>
      </c>
      <c r="H561" s="17"/>
      <c r="I561" s="21"/>
      <c r="J561" s="176" t="str">
        <f>IF(AND(H561&lt;&gt;"",COUNTIF('3.工程情報'!$C$6:$C$501,H561)=0),"工程記号が3.工程情報に存在しません。","")</f>
        <v/>
      </c>
    </row>
    <row r="562" spans="2:10" ht="18" customHeight="1">
      <c r="B562" s="169"/>
      <c r="C562" s="169"/>
      <c r="D562" s="111"/>
      <c r="E562" s="109"/>
      <c r="F562" s="22"/>
      <c r="G562" s="56">
        <f t="shared" si="8"/>
        <v>0</v>
      </c>
      <c r="H562" s="17"/>
      <c r="I562" s="21"/>
      <c r="J562" s="176" t="str">
        <f>IF(AND(H562&lt;&gt;"",COUNTIF('3.工程情報'!$C$6:$C$501,H562)=0),"工程記号が3.工程情報に存在しません。","")</f>
        <v/>
      </c>
    </row>
    <row r="563" spans="2:10" ht="18" customHeight="1">
      <c r="B563" s="169"/>
      <c r="C563" s="169"/>
      <c r="D563" s="111"/>
      <c r="E563" s="109"/>
      <c r="F563" s="22"/>
      <c r="G563" s="56">
        <f t="shared" si="8"/>
        <v>0</v>
      </c>
      <c r="H563" s="17"/>
      <c r="I563" s="21"/>
      <c r="J563" s="176" t="str">
        <f>IF(AND(H563&lt;&gt;"",COUNTIF('3.工程情報'!$C$6:$C$501,H563)=0),"工程記号が3.工程情報に存在しません。","")</f>
        <v/>
      </c>
    </row>
    <row r="564" spans="2:10" ht="18" customHeight="1">
      <c r="B564" s="169"/>
      <c r="C564" s="169"/>
      <c r="D564" s="111"/>
      <c r="E564" s="109"/>
      <c r="F564" s="22"/>
      <c r="G564" s="56">
        <f t="shared" si="8"/>
        <v>0</v>
      </c>
      <c r="H564" s="17"/>
      <c r="I564" s="21"/>
      <c r="J564" s="176" t="str">
        <f>IF(AND(H564&lt;&gt;"",COUNTIF('3.工程情報'!$C$6:$C$501,H564)=0),"工程記号が3.工程情報に存在しません。","")</f>
        <v/>
      </c>
    </row>
    <row r="565" spans="2:10" ht="18" customHeight="1">
      <c r="B565" s="169"/>
      <c r="C565" s="169"/>
      <c r="D565" s="111"/>
      <c r="E565" s="109"/>
      <c r="F565" s="22"/>
      <c r="G565" s="56">
        <f t="shared" si="8"/>
        <v>0</v>
      </c>
      <c r="H565" s="17"/>
      <c r="I565" s="21"/>
      <c r="J565" s="176" t="str">
        <f>IF(AND(H565&lt;&gt;"",COUNTIF('3.工程情報'!$C$6:$C$501,H565)=0),"工程記号が3.工程情報に存在しません。","")</f>
        <v/>
      </c>
    </row>
    <row r="566" spans="2:10" ht="18" customHeight="1">
      <c r="B566" s="169"/>
      <c r="C566" s="169"/>
      <c r="D566" s="111"/>
      <c r="E566" s="109"/>
      <c r="F566" s="22"/>
      <c r="G566" s="56">
        <f t="shared" si="8"/>
        <v>0</v>
      </c>
      <c r="H566" s="17"/>
      <c r="I566" s="21"/>
      <c r="J566" s="176" t="str">
        <f>IF(AND(H566&lt;&gt;"",COUNTIF('3.工程情報'!$C$6:$C$501,H566)=0),"工程記号が3.工程情報に存在しません。","")</f>
        <v/>
      </c>
    </row>
    <row r="567" spans="2:10" ht="18" customHeight="1">
      <c r="B567" s="169"/>
      <c r="C567" s="169"/>
      <c r="D567" s="111"/>
      <c r="E567" s="109"/>
      <c r="F567" s="22"/>
      <c r="G567" s="56">
        <f t="shared" si="8"/>
        <v>0</v>
      </c>
      <c r="H567" s="17"/>
      <c r="I567" s="21"/>
      <c r="J567" s="176" t="str">
        <f>IF(AND(H567&lt;&gt;"",COUNTIF('3.工程情報'!$C$6:$C$501,H567)=0),"工程記号が3.工程情報に存在しません。","")</f>
        <v/>
      </c>
    </row>
    <row r="568" spans="2:10" ht="18" customHeight="1">
      <c r="B568" s="169"/>
      <c r="C568" s="169"/>
      <c r="D568" s="111"/>
      <c r="E568" s="109"/>
      <c r="F568" s="22"/>
      <c r="G568" s="56">
        <f t="shared" si="8"/>
        <v>0</v>
      </c>
      <c r="H568" s="17"/>
      <c r="I568" s="21"/>
      <c r="J568" s="176" t="str">
        <f>IF(AND(H568&lt;&gt;"",COUNTIF('3.工程情報'!$C$6:$C$501,H568)=0),"工程記号が3.工程情報に存在しません。","")</f>
        <v/>
      </c>
    </row>
    <row r="569" spans="2:10" ht="18" customHeight="1">
      <c r="B569" s="169"/>
      <c r="C569" s="169"/>
      <c r="D569" s="111"/>
      <c r="E569" s="109"/>
      <c r="F569" s="22"/>
      <c r="G569" s="56">
        <f t="shared" si="8"/>
        <v>0</v>
      </c>
      <c r="H569" s="17"/>
      <c r="I569" s="21"/>
      <c r="J569" s="176" t="str">
        <f>IF(AND(H569&lt;&gt;"",COUNTIF('3.工程情報'!$C$6:$C$501,H569)=0),"工程記号が3.工程情報に存在しません。","")</f>
        <v/>
      </c>
    </row>
    <row r="570" spans="2:10" ht="18" customHeight="1">
      <c r="B570" s="169"/>
      <c r="C570" s="169"/>
      <c r="D570" s="111"/>
      <c r="E570" s="109"/>
      <c r="F570" s="22"/>
      <c r="G570" s="56">
        <f t="shared" si="8"/>
        <v>0</v>
      </c>
      <c r="H570" s="17"/>
      <c r="I570" s="21"/>
      <c r="J570" s="176" t="str">
        <f>IF(AND(H570&lt;&gt;"",COUNTIF('3.工程情報'!$C$6:$C$501,H570)=0),"工程記号が3.工程情報に存在しません。","")</f>
        <v/>
      </c>
    </row>
    <row r="571" spans="2:10" ht="18" customHeight="1">
      <c r="B571" s="169"/>
      <c r="C571" s="169"/>
      <c r="D571" s="111"/>
      <c r="E571" s="109"/>
      <c r="F571" s="22"/>
      <c r="G571" s="56">
        <f t="shared" si="8"/>
        <v>0</v>
      </c>
      <c r="H571" s="17"/>
      <c r="I571" s="21"/>
      <c r="J571" s="176" t="str">
        <f>IF(AND(H571&lt;&gt;"",COUNTIF('3.工程情報'!$C$6:$C$501,H571)=0),"工程記号が3.工程情報に存在しません。","")</f>
        <v/>
      </c>
    </row>
    <row r="572" spans="2:10" ht="18" customHeight="1">
      <c r="B572" s="169"/>
      <c r="C572" s="169"/>
      <c r="D572" s="111"/>
      <c r="E572" s="109"/>
      <c r="F572" s="22"/>
      <c r="G572" s="56">
        <f t="shared" si="8"/>
        <v>0</v>
      </c>
      <c r="H572" s="17"/>
      <c r="I572" s="21"/>
      <c r="J572" s="176" t="str">
        <f>IF(AND(H572&lt;&gt;"",COUNTIF('3.工程情報'!$C$6:$C$501,H572)=0),"工程記号が3.工程情報に存在しません。","")</f>
        <v/>
      </c>
    </row>
    <row r="573" spans="2:10" ht="18" customHeight="1">
      <c r="B573" s="169"/>
      <c r="C573" s="169"/>
      <c r="D573" s="111"/>
      <c r="E573" s="109"/>
      <c r="F573" s="22"/>
      <c r="G573" s="56">
        <f t="shared" si="8"/>
        <v>0</v>
      </c>
      <c r="H573" s="17"/>
      <c r="I573" s="21"/>
      <c r="J573" s="176" t="str">
        <f>IF(AND(H573&lt;&gt;"",COUNTIF('3.工程情報'!$C$6:$C$501,H573)=0),"工程記号が3.工程情報に存在しません。","")</f>
        <v/>
      </c>
    </row>
    <row r="574" spans="2:10" ht="18" customHeight="1">
      <c r="B574" s="169"/>
      <c r="C574" s="169"/>
      <c r="D574" s="111"/>
      <c r="E574" s="109"/>
      <c r="F574" s="22"/>
      <c r="G574" s="56">
        <f t="shared" si="8"/>
        <v>0</v>
      </c>
      <c r="H574" s="17"/>
      <c r="I574" s="21"/>
      <c r="J574" s="176" t="str">
        <f>IF(AND(H574&lt;&gt;"",COUNTIF('3.工程情報'!$C$6:$C$501,H574)=0),"工程記号が3.工程情報に存在しません。","")</f>
        <v/>
      </c>
    </row>
    <row r="575" spans="2:10" ht="18" customHeight="1">
      <c r="B575" s="169"/>
      <c r="C575" s="169"/>
      <c r="D575" s="111"/>
      <c r="E575" s="109"/>
      <c r="F575" s="22"/>
      <c r="G575" s="56">
        <f t="shared" si="8"/>
        <v>0</v>
      </c>
      <c r="H575" s="17"/>
      <c r="I575" s="21"/>
      <c r="J575" s="176" t="str">
        <f>IF(AND(H575&lt;&gt;"",COUNTIF('3.工程情報'!$C$6:$C$501,H575)=0),"工程記号が3.工程情報に存在しません。","")</f>
        <v/>
      </c>
    </row>
    <row r="576" spans="2:10" ht="18" customHeight="1">
      <c r="B576" s="169"/>
      <c r="C576" s="169"/>
      <c r="D576" s="111"/>
      <c r="E576" s="109"/>
      <c r="F576" s="22"/>
      <c r="G576" s="56">
        <f t="shared" si="8"/>
        <v>0</v>
      </c>
      <c r="H576" s="17"/>
      <c r="I576" s="21"/>
      <c r="J576" s="176" t="str">
        <f>IF(AND(H576&lt;&gt;"",COUNTIF('3.工程情報'!$C$6:$C$501,H576)=0),"工程記号が3.工程情報に存在しません。","")</f>
        <v/>
      </c>
    </row>
    <row r="577" spans="2:10" ht="18" customHeight="1">
      <c r="B577" s="169"/>
      <c r="C577" s="169"/>
      <c r="D577" s="111"/>
      <c r="E577" s="109"/>
      <c r="F577" s="22"/>
      <c r="G577" s="56">
        <f t="shared" si="8"/>
        <v>0</v>
      </c>
      <c r="H577" s="17"/>
      <c r="I577" s="21"/>
      <c r="J577" s="176" t="str">
        <f>IF(AND(H577&lt;&gt;"",COUNTIF('3.工程情報'!$C$6:$C$501,H577)=0),"工程記号が3.工程情報に存在しません。","")</f>
        <v/>
      </c>
    </row>
    <row r="578" spans="2:10" ht="18" customHeight="1">
      <c r="B578" s="169"/>
      <c r="C578" s="169"/>
      <c r="D578" s="111"/>
      <c r="E578" s="109"/>
      <c r="F578" s="22"/>
      <c r="G578" s="56">
        <f t="shared" si="8"/>
        <v>0</v>
      </c>
      <c r="H578" s="17"/>
      <c r="I578" s="21"/>
      <c r="J578" s="176" t="str">
        <f>IF(AND(H578&lt;&gt;"",COUNTIF('3.工程情報'!$C$6:$C$501,H578)=0),"工程記号が3.工程情報に存在しません。","")</f>
        <v/>
      </c>
    </row>
    <row r="579" spans="2:10" ht="18" customHeight="1">
      <c r="B579" s="169"/>
      <c r="C579" s="169"/>
      <c r="D579" s="111"/>
      <c r="E579" s="109"/>
      <c r="F579" s="22"/>
      <c r="G579" s="56">
        <f t="shared" si="8"/>
        <v>0</v>
      </c>
      <c r="H579" s="17"/>
      <c r="I579" s="21"/>
      <c r="J579" s="176" t="str">
        <f>IF(AND(H579&lt;&gt;"",COUNTIF('3.工程情報'!$C$6:$C$501,H579)=0),"工程記号が3.工程情報に存在しません。","")</f>
        <v/>
      </c>
    </row>
    <row r="580" spans="2:10" ht="18" customHeight="1">
      <c r="B580" s="169"/>
      <c r="C580" s="169"/>
      <c r="D580" s="111"/>
      <c r="E580" s="109"/>
      <c r="F580" s="22"/>
      <c r="G580" s="56">
        <f t="shared" si="8"/>
        <v>0</v>
      </c>
      <c r="H580" s="17"/>
      <c r="I580" s="21"/>
      <c r="J580" s="176" t="str">
        <f>IF(AND(H580&lt;&gt;"",COUNTIF('3.工程情報'!$C$6:$C$501,H580)=0),"工程記号が3.工程情報に存在しません。","")</f>
        <v/>
      </c>
    </row>
    <row r="581" spans="2:10" ht="18" customHeight="1">
      <c r="B581" s="169"/>
      <c r="C581" s="169"/>
      <c r="D581" s="111"/>
      <c r="E581" s="109"/>
      <c r="F581" s="22"/>
      <c r="G581" s="56">
        <f t="shared" ref="G581:G644" si="9">IF(OR(B581="",F581=0),0,E581/F581)</f>
        <v>0</v>
      </c>
      <c r="H581" s="17"/>
      <c r="I581" s="21"/>
      <c r="J581" s="176" t="str">
        <f>IF(AND(H581&lt;&gt;"",COUNTIF('3.工程情報'!$C$6:$C$501,H581)=0),"工程記号が3.工程情報に存在しません。","")</f>
        <v/>
      </c>
    </row>
    <row r="582" spans="2:10" ht="18" customHeight="1">
      <c r="B582" s="169"/>
      <c r="C582" s="169"/>
      <c r="D582" s="111"/>
      <c r="E582" s="109"/>
      <c r="F582" s="22"/>
      <c r="G582" s="56">
        <f t="shared" si="9"/>
        <v>0</v>
      </c>
      <c r="H582" s="17"/>
      <c r="I582" s="21"/>
      <c r="J582" s="176" t="str">
        <f>IF(AND(H582&lt;&gt;"",COUNTIF('3.工程情報'!$C$6:$C$501,H582)=0),"工程記号が3.工程情報に存在しません。","")</f>
        <v/>
      </c>
    </row>
    <row r="583" spans="2:10" ht="18" customHeight="1">
      <c r="B583" s="169"/>
      <c r="C583" s="169"/>
      <c r="D583" s="111"/>
      <c r="E583" s="109"/>
      <c r="F583" s="22"/>
      <c r="G583" s="56">
        <f t="shared" si="9"/>
        <v>0</v>
      </c>
      <c r="H583" s="17"/>
      <c r="I583" s="21"/>
      <c r="J583" s="176" t="str">
        <f>IF(AND(H583&lt;&gt;"",COUNTIF('3.工程情報'!$C$6:$C$501,H583)=0),"工程記号が3.工程情報に存在しません。","")</f>
        <v/>
      </c>
    </row>
    <row r="584" spans="2:10" ht="18" customHeight="1">
      <c r="B584" s="169"/>
      <c r="C584" s="169"/>
      <c r="D584" s="111"/>
      <c r="E584" s="109"/>
      <c r="F584" s="22"/>
      <c r="G584" s="56">
        <f t="shared" si="9"/>
        <v>0</v>
      </c>
      <c r="H584" s="17"/>
      <c r="I584" s="21"/>
      <c r="J584" s="176" t="str">
        <f>IF(AND(H584&lt;&gt;"",COUNTIF('3.工程情報'!$C$6:$C$501,H584)=0),"工程記号が3.工程情報に存在しません。","")</f>
        <v/>
      </c>
    </row>
    <row r="585" spans="2:10" ht="18" customHeight="1">
      <c r="B585" s="169"/>
      <c r="C585" s="169"/>
      <c r="D585" s="111"/>
      <c r="E585" s="109"/>
      <c r="F585" s="22"/>
      <c r="G585" s="56">
        <f t="shared" si="9"/>
        <v>0</v>
      </c>
      <c r="H585" s="17"/>
      <c r="I585" s="21"/>
      <c r="J585" s="176" t="str">
        <f>IF(AND(H585&lt;&gt;"",COUNTIF('3.工程情報'!$C$6:$C$501,H585)=0),"工程記号が3.工程情報に存在しません。","")</f>
        <v/>
      </c>
    </row>
    <row r="586" spans="2:10" ht="18" customHeight="1">
      <c r="B586" s="169"/>
      <c r="C586" s="169"/>
      <c r="D586" s="111"/>
      <c r="E586" s="109"/>
      <c r="F586" s="22"/>
      <c r="G586" s="56">
        <f t="shared" si="9"/>
        <v>0</v>
      </c>
      <c r="H586" s="17"/>
      <c r="I586" s="21"/>
      <c r="J586" s="176" t="str">
        <f>IF(AND(H586&lt;&gt;"",COUNTIF('3.工程情報'!$C$6:$C$501,H586)=0),"工程記号が3.工程情報に存在しません。","")</f>
        <v/>
      </c>
    </row>
    <row r="587" spans="2:10" ht="18" customHeight="1">
      <c r="B587" s="169"/>
      <c r="C587" s="169"/>
      <c r="D587" s="111"/>
      <c r="E587" s="109"/>
      <c r="F587" s="22"/>
      <c r="G587" s="56">
        <f t="shared" si="9"/>
        <v>0</v>
      </c>
      <c r="H587" s="17"/>
      <c r="I587" s="21"/>
      <c r="J587" s="176" t="str">
        <f>IF(AND(H587&lt;&gt;"",COUNTIF('3.工程情報'!$C$6:$C$501,H587)=0),"工程記号が3.工程情報に存在しません。","")</f>
        <v/>
      </c>
    </row>
    <row r="588" spans="2:10" ht="18" customHeight="1">
      <c r="B588" s="169"/>
      <c r="C588" s="169"/>
      <c r="D588" s="111"/>
      <c r="E588" s="109"/>
      <c r="F588" s="22"/>
      <c r="G588" s="56">
        <f t="shared" si="9"/>
        <v>0</v>
      </c>
      <c r="H588" s="17"/>
      <c r="I588" s="21"/>
      <c r="J588" s="176" t="str">
        <f>IF(AND(H588&lt;&gt;"",COUNTIF('3.工程情報'!$C$6:$C$501,H588)=0),"工程記号が3.工程情報に存在しません。","")</f>
        <v/>
      </c>
    </row>
    <row r="589" spans="2:10" ht="18" customHeight="1">
      <c r="B589" s="169"/>
      <c r="C589" s="169"/>
      <c r="D589" s="111"/>
      <c r="E589" s="109"/>
      <c r="F589" s="22"/>
      <c r="G589" s="56">
        <f t="shared" si="9"/>
        <v>0</v>
      </c>
      <c r="H589" s="17"/>
      <c r="I589" s="21"/>
      <c r="J589" s="176" t="str">
        <f>IF(AND(H589&lt;&gt;"",COUNTIF('3.工程情報'!$C$6:$C$501,H589)=0),"工程記号が3.工程情報に存在しません。","")</f>
        <v/>
      </c>
    </row>
    <row r="590" spans="2:10" ht="18" customHeight="1">
      <c r="B590" s="169"/>
      <c r="C590" s="169"/>
      <c r="D590" s="111"/>
      <c r="E590" s="109"/>
      <c r="F590" s="22"/>
      <c r="G590" s="56">
        <f t="shared" si="9"/>
        <v>0</v>
      </c>
      <c r="H590" s="17"/>
      <c r="I590" s="21"/>
      <c r="J590" s="176" t="str">
        <f>IF(AND(H590&lt;&gt;"",COUNTIF('3.工程情報'!$C$6:$C$501,H590)=0),"工程記号が3.工程情報に存在しません。","")</f>
        <v/>
      </c>
    </row>
    <row r="591" spans="2:10" ht="18" customHeight="1">
      <c r="B591" s="169"/>
      <c r="C591" s="169"/>
      <c r="D591" s="111"/>
      <c r="E591" s="109"/>
      <c r="F591" s="22"/>
      <c r="G591" s="56">
        <f t="shared" si="9"/>
        <v>0</v>
      </c>
      <c r="H591" s="17"/>
      <c r="I591" s="21"/>
      <c r="J591" s="176" t="str">
        <f>IF(AND(H591&lt;&gt;"",COUNTIF('3.工程情報'!$C$6:$C$501,H591)=0),"工程記号が3.工程情報に存在しません。","")</f>
        <v/>
      </c>
    </row>
    <row r="592" spans="2:10" ht="18" customHeight="1">
      <c r="B592" s="169"/>
      <c r="C592" s="169"/>
      <c r="D592" s="111"/>
      <c r="E592" s="109"/>
      <c r="F592" s="22"/>
      <c r="G592" s="56">
        <f t="shared" si="9"/>
        <v>0</v>
      </c>
      <c r="H592" s="17"/>
      <c r="I592" s="21"/>
      <c r="J592" s="176" t="str">
        <f>IF(AND(H592&lt;&gt;"",COUNTIF('3.工程情報'!$C$6:$C$501,H592)=0),"工程記号が3.工程情報に存在しません。","")</f>
        <v/>
      </c>
    </row>
    <row r="593" spans="2:10" ht="18" customHeight="1">
      <c r="B593" s="169"/>
      <c r="C593" s="169"/>
      <c r="D593" s="111"/>
      <c r="E593" s="109"/>
      <c r="F593" s="22"/>
      <c r="G593" s="56">
        <f t="shared" si="9"/>
        <v>0</v>
      </c>
      <c r="H593" s="17"/>
      <c r="I593" s="21"/>
      <c r="J593" s="176" t="str">
        <f>IF(AND(H593&lt;&gt;"",COUNTIF('3.工程情報'!$C$6:$C$501,H593)=0),"工程記号が3.工程情報に存在しません。","")</f>
        <v/>
      </c>
    </row>
    <row r="594" spans="2:10" ht="18" customHeight="1">
      <c r="B594" s="169"/>
      <c r="C594" s="169"/>
      <c r="D594" s="111"/>
      <c r="E594" s="109"/>
      <c r="F594" s="22"/>
      <c r="G594" s="56">
        <f t="shared" si="9"/>
        <v>0</v>
      </c>
      <c r="H594" s="17"/>
      <c r="I594" s="21"/>
      <c r="J594" s="176" t="str">
        <f>IF(AND(H594&lt;&gt;"",COUNTIF('3.工程情報'!$C$6:$C$501,H594)=0),"工程記号が3.工程情報に存在しません。","")</f>
        <v/>
      </c>
    </row>
    <row r="595" spans="2:10" ht="18" customHeight="1">
      <c r="B595" s="169"/>
      <c r="C595" s="169"/>
      <c r="D595" s="111"/>
      <c r="E595" s="109"/>
      <c r="F595" s="22"/>
      <c r="G595" s="56">
        <f t="shared" si="9"/>
        <v>0</v>
      </c>
      <c r="H595" s="17"/>
      <c r="I595" s="21"/>
      <c r="J595" s="176" t="str">
        <f>IF(AND(H595&lt;&gt;"",COUNTIF('3.工程情報'!$C$6:$C$501,H595)=0),"工程記号が3.工程情報に存在しません。","")</f>
        <v/>
      </c>
    </row>
    <row r="596" spans="2:10" ht="18" customHeight="1">
      <c r="B596" s="169"/>
      <c r="C596" s="169"/>
      <c r="D596" s="111"/>
      <c r="E596" s="109"/>
      <c r="F596" s="22"/>
      <c r="G596" s="56">
        <f t="shared" si="9"/>
        <v>0</v>
      </c>
      <c r="H596" s="17"/>
      <c r="I596" s="21"/>
      <c r="J596" s="176" t="str">
        <f>IF(AND(H596&lt;&gt;"",COUNTIF('3.工程情報'!$C$6:$C$501,H596)=0),"工程記号が3.工程情報に存在しません。","")</f>
        <v/>
      </c>
    </row>
    <row r="597" spans="2:10" ht="18" customHeight="1">
      <c r="B597" s="169"/>
      <c r="C597" s="169"/>
      <c r="D597" s="111"/>
      <c r="E597" s="109"/>
      <c r="F597" s="22"/>
      <c r="G597" s="56">
        <f t="shared" si="9"/>
        <v>0</v>
      </c>
      <c r="H597" s="17"/>
      <c r="I597" s="21"/>
      <c r="J597" s="176" t="str">
        <f>IF(AND(H597&lt;&gt;"",COUNTIF('3.工程情報'!$C$6:$C$501,H597)=0),"工程記号が3.工程情報に存在しません。","")</f>
        <v/>
      </c>
    </row>
    <row r="598" spans="2:10" ht="18" customHeight="1">
      <c r="B598" s="169"/>
      <c r="C598" s="169"/>
      <c r="D598" s="111"/>
      <c r="E598" s="109"/>
      <c r="F598" s="22"/>
      <c r="G598" s="56">
        <f t="shared" si="9"/>
        <v>0</v>
      </c>
      <c r="H598" s="17"/>
      <c r="I598" s="21"/>
      <c r="J598" s="176" t="str">
        <f>IF(AND(H598&lt;&gt;"",COUNTIF('3.工程情報'!$C$6:$C$501,H598)=0),"工程記号が3.工程情報に存在しません。","")</f>
        <v/>
      </c>
    </row>
    <row r="599" spans="2:10" ht="18" customHeight="1">
      <c r="B599" s="169"/>
      <c r="C599" s="169"/>
      <c r="D599" s="111"/>
      <c r="E599" s="109"/>
      <c r="F599" s="22"/>
      <c r="G599" s="56">
        <f t="shared" si="9"/>
        <v>0</v>
      </c>
      <c r="H599" s="17"/>
      <c r="I599" s="21"/>
      <c r="J599" s="176" t="str">
        <f>IF(AND(H599&lt;&gt;"",COUNTIF('3.工程情報'!$C$6:$C$501,H599)=0),"工程記号が3.工程情報に存在しません。","")</f>
        <v/>
      </c>
    </row>
    <row r="600" spans="2:10" ht="18" customHeight="1">
      <c r="B600" s="169"/>
      <c r="C600" s="169"/>
      <c r="D600" s="111"/>
      <c r="E600" s="109"/>
      <c r="F600" s="22"/>
      <c r="G600" s="56">
        <f t="shared" si="9"/>
        <v>0</v>
      </c>
      <c r="H600" s="17"/>
      <c r="I600" s="21"/>
      <c r="J600" s="176" t="str">
        <f>IF(AND(H600&lt;&gt;"",COUNTIF('3.工程情報'!$C$6:$C$501,H600)=0),"工程記号が3.工程情報に存在しません。","")</f>
        <v/>
      </c>
    </row>
    <row r="601" spans="2:10" ht="18" customHeight="1">
      <c r="B601" s="169"/>
      <c r="C601" s="169"/>
      <c r="D601" s="111"/>
      <c r="E601" s="109"/>
      <c r="F601" s="22"/>
      <c r="G601" s="56">
        <f t="shared" si="9"/>
        <v>0</v>
      </c>
      <c r="H601" s="17"/>
      <c r="I601" s="21"/>
      <c r="J601" s="176" t="str">
        <f>IF(AND(H601&lt;&gt;"",COUNTIF('3.工程情報'!$C$6:$C$501,H601)=0),"工程記号が3.工程情報に存在しません。","")</f>
        <v/>
      </c>
    </row>
    <row r="602" spans="2:10" ht="18" customHeight="1">
      <c r="B602" s="169"/>
      <c r="C602" s="169"/>
      <c r="D602" s="111"/>
      <c r="E602" s="109"/>
      <c r="F602" s="22"/>
      <c r="G602" s="56">
        <f t="shared" si="9"/>
        <v>0</v>
      </c>
      <c r="H602" s="17"/>
      <c r="I602" s="21"/>
      <c r="J602" s="176" t="str">
        <f>IF(AND(H602&lt;&gt;"",COUNTIF('3.工程情報'!$C$6:$C$501,H602)=0),"工程記号が3.工程情報に存在しません。","")</f>
        <v/>
      </c>
    </row>
    <row r="603" spans="2:10" ht="18" customHeight="1">
      <c r="B603" s="169"/>
      <c r="C603" s="169"/>
      <c r="D603" s="111"/>
      <c r="E603" s="109"/>
      <c r="F603" s="22"/>
      <c r="G603" s="56">
        <f t="shared" si="9"/>
        <v>0</v>
      </c>
      <c r="H603" s="17"/>
      <c r="I603" s="21"/>
      <c r="J603" s="176" t="str">
        <f>IF(AND(H603&lt;&gt;"",COUNTIF('3.工程情報'!$C$6:$C$501,H603)=0),"工程記号が3.工程情報に存在しません。","")</f>
        <v/>
      </c>
    </row>
    <row r="604" spans="2:10" ht="18" customHeight="1">
      <c r="B604" s="169"/>
      <c r="C604" s="169"/>
      <c r="D604" s="111"/>
      <c r="E604" s="109"/>
      <c r="F604" s="22"/>
      <c r="G604" s="56">
        <f t="shared" si="9"/>
        <v>0</v>
      </c>
      <c r="H604" s="17"/>
      <c r="I604" s="21"/>
      <c r="J604" s="176" t="str">
        <f>IF(AND(H604&lt;&gt;"",COUNTIF('3.工程情報'!$C$6:$C$501,H604)=0),"工程記号が3.工程情報に存在しません。","")</f>
        <v/>
      </c>
    </row>
    <row r="605" spans="2:10" ht="18" customHeight="1">
      <c r="B605" s="169"/>
      <c r="C605" s="169"/>
      <c r="D605" s="111"/>
      <c r="E605" s="109"/>
      <c r="F605" s="22"/>
      <c r="G605" s="56">
        <f t="shared" si="9"/>
        <v>0</v>
      </c>
      <c r="H605" s="17"/>
      <c r="I605" s="21"/>
      <c r="J605" s="176" t="str">
        <f>IF(AND(H605&lt;&gt;"",COUNTIF('3.工程情報'!$C$6:$C$501,H605)=0),"工程記号が3.工程情報に存在しません。","")</f>
        <v/>
      </c>
    </row>
    <row r="606" spans="2:10" ht="18" customHeight="1">
      <c r="B606" s="169"/>
      <c r="C606" s="169"/>
      <c r="D606" s="111"/>
      <c r="E606" s="109"/>
      <c r="F606" s="22"/>
      <c r="G606" s="56">
        <f t="shared" si="9"/>
        <v>0</v>
      </c>
      <c r="H606" s="17"/>
      <c r="I606" s="21"/>
      <c r="J606" s="176" t="str">
        <f>IF(AND(H606&lt;&gt;"",COUNTIF('3.工程情報'!$C$6:$C$501,H606)=0),"工程記号が3.工程情報に存在しません。","")</f>
        <v/>
      </c>
    </row>
    <row r="607" spans="2:10" ht="18" customHeight="1">
      <c r="B607" s="169"/>
      <c r="C607" s="169"/>
      <c r="D607" s="111"/>
      <c r="E607" s="109"/>
      <c r="F607" s="22"/>
      <c r="G607" s="56">
        <f t="shared" si="9"/>
        <v>0</v>
      </c>
      <c r="H607" s="17"/>
      <c r="I607" s="21"/>
      <c r="J607" s="176" t="str">
        <f>IF(AND(H607&lt;&gt;"",COUNTIF('3.工程情報'!$C$6:$C$501,H607)=0),"工程記号が3.工程情報に存在しません。","")</f>
        <v/>
      </c>
    </row>
    <row r="608" spans="2:10" ht="18" customHeight="1">
      <c r="B608" s="169"/>
      <c r="C608" s="169"/>
      <c r="D608" s="111"/>
      <c r="E608" s="109"/>
      <c r="F608" s="22"/>
      <c r="G608" s="56">
        <f t="shared" si="9"/>
        <v>0</v>
      </c>
      <c r="H608" s="17"/>
      <c r="I608" s="21"/>
      <c r="J608" s="176" t="str">
        <f>IF(AND(H608&lt;&gt;"",COUNTIF('3.工程情報'!$C$6:$C$501,H608)=0),"工程記号が3.工程情報に存在しません。","")</f>
        <v/>
      </c>
    </row>
    <row r="609" spans="2:10" ht="18" customHeight="1">
      <c r="B609" s="169"/>
      <c r="C609" s="169"/>
      <c r="D609" s="111"/>
      <c r="E609" s="109"/>
      <c r="F609" s="22"/>
      <c r="G609" s="56">
        <f t="shared" si="9"/>
        <v>0</v>
      </c>
      <c r="H609" s="17"/>
      <c r="I609" s="21"/>
      <c r="J609" s="176" t="str">
        <f>IF(AND(H609&lt;&gt;"",COUNTIF('3.工程情報'!$C$6:$C$501,H609)=0),"工程記号が3.工程情報に存在しません。","")</f>
        <v/>
      </c>
    </row>
    <row r="610" spans="2:10" ht="18" customHeight="1">
      <c r="B610" s="169"/>
      <c r="C610" s="169"/>
      <c r="D610" s="111"/>
      <c r="E610" s="109"/>
      <c r="F610" s="22"/>
      <c r="G610" s="56">
        <f t="shared" si="9"/>
        <v>0</v>
      </c>
      <c r="H610" s="17"/>
      <c r="I610" s="21"/>
      <c r="J610" s="176" t="str">
        <f>IF(AND(H610&lt;&gt;"",COUNTIF('3.工程情報'!$C$6:$C$501,H610)=0),"工程記号が3.工程情報に存在しません。","")</f>
        <v/>
      </c>
    </row>
    <row r="611" spans="2:10" ht="18" customHeight="1">
      <c r="B611" s="169"/>
      <c r="C611" s="169"/>
      <c r="D611" s="111"/>
      <c r="E611" s="109"/>
      <c r="F611" s="22"/>
      <c r="G611" s="56">
        <f t="shared" si="9"/>
        <v>0</v>
      </c>
      <c r="H611" s="17"/>
      <c r="I611" s="21"/>
      <c r="J611" s="176" t="str">
        <f>IF(AND(H611&lt;&gt;"",COUNTIF('3.工程情報'!$C$6:$C$501,H611)=0),"工程記号が3.工程情報に存在しません。","")</f>
        <v/>
      </c>
    </row>
    <row r="612" spans="2:10" ht="18" customHeight="1">
      <c r="B612" s="169"/>
      <c r="C612" s="169"/>
      <c r="D612" s="111"/>
      <c r="E612" s="109"/>
      <c r="F612" s="22"/>
      <c r="G612" s="56">
        <f t="shared" si="9"/>
        <v>0</v>
      </c>
      <c r="H612" s="17"/>
      <c r="I612" s="21"/>
      <c r="J612" s="176" t="str">
        <f>IF(AND(H612&lt;&gt;"",COUNTIF('3.工程情報'!$C$6:$C$501,H612)=0),"工程記号が3.工程情報に存在しません。","")</f>
        <v/>
      </c>
    </row>
    <row r="613" spans="2:10" ht="18" customHeight="1">
      <c r="B613" s="169"/>
      <c r="C613" s="169"/>
      <c r="D613" s="111"/>
      <c r="E613" s="109"/>
      <c r="F613" s="22"/>
      <c r="G613" s="56">
        <f t="shared" si="9"/>
        <v>0</v>
      </c>
      <c r="H613" s="17"/>
      <c r="I613" s="21"/>
      <c r="J613" s="176" t="str">
        <f>IF(AND(H613&lt;&gt;"",COUNTIF('3.工程情報'!$C$6:$C$501,H613)=0),"工程記号が3.工程情報に存在しません。","")</f>
        <v/>
      </c>
    </row>
    <row r="614" spans="2:10" ht="18" customHeight="1">
      <c r="B614" s="169"/>
      <c r="C614" s="169"/>
      <c r="D614" s="111"/>
      <c r="E614" s="109"/>
      <c r="F614" s="22"/>
      <c r="G614" s="56">
        <f t="shared" si="9"/>
        <v>0</v>
      </c>
      <c r="H614" s="17"/>
      <c r="I614" s="21"/>
      <c r="J614" s="176" t="str">
        <f>IF(AND(H614&lt;&gt;"",COUNTIF('3.工程情報'!$C$6:$C$501,H614)=0),"工程記号が3.工程情報に存在しません。","")</f>
        <v/>
      </c>
    </row>
    <row r="615" spans="2:10" ht="18" customHeight="1">
      <c r="B615" s="169"/>
      <c r="C615" s="169"/>
      <c r="D615" s="111"/>
      <c r="E615" s="109"/>
      <c r="F615" s="22"/>
      <c r="G615" s="56">
        <f t="shared" si="9"/>
        <v>0</v>
      </c>
      <c r="H615" s="17"/>
      <c r="I615" s="21"/>
      <c r="J615" s="176" t="str">
        <f>IF(AND(H615&lt;&gt;"",COUNTIF('3.工程情報'!$C$6:$C$501,H615)=0),"工程記号が3.工程情報に存在しません。","")</f>
        <v/>
      </c>
    </row>
    <row r="616" spans="2:10" ht="18" customHeight="1">
      <c r="B616" s="169"/>
      <c r="C616" s="169"/>
      <c r="D616" s="111"/>
      <c r="E616" s="109"/>
      <c r="F616" s="22"/>
      <c r="G616" s="56">
        <f t="shared" si="9"/>
        <v>0</v>
      </c>
      <c r="H616" s="17"/>
      <c r="I616" s="21"/>
      <c r="J616" s="176" t="str">
        <f>IF(AND(H616&lt;&gt;"",COUNTIF('3.工程情報'!$C$6:$C$501,H616)=0),"工程記号が3.工程情報に存在しません。","")</f>
        <v/>
      </c>
    </row>
    <row r="617" spans="2:10" ht="18" customHeight="1">
      <c r="B617" s="169"/>
      <c r="C617" s="169"/>
      <c r="D617" s="111"/>
      <c r="E617" s="109"/>
      <c r="F617" s="22"/>
      <c r="G617" s="56">
        <f t="shared" si="9"/>
        <v>0</v>
      </c>
      <c r="H617" s="17"/>
      <c r="I617" s="21"/>
      <c r="J617" s="176" t="str">
        <f>IF(AND(H617&lt;&gt;"",COUNTIF('3.工程情報'!$C$6:$C$501,H617)=0),"工程記号が3.工程情報に存在しません。","")</f>
        <v/>
      </c>
    </row>
    <row r="618" spans="2:10" ht="18" customHeight="1">
      <c r="B618" s="169"/>
      <c r="C618" s="169"/>
      <c r="D618" s="111"/>
      <c r="E618" s="109"/>
      <c r="F618" s="22"/>
      <c r="G618" s="56">
        <f t="shared" si="9"/>
        <v>0</v>
      </c>
      <c r="H618" s="17"/>
      <c r="I618" s="21"/>
      <c r="J618" s="176" t="str">
        <f>IF(AND(H618&lt;&gt;"",COUNTIF('3.工程情報'!$C$6:$C$501,H618)=0),"工程記号が3.工程情報に存在しません。","")</f>
        <v/>
      </c>
    </row>
    <row r="619" spans="2:10" ht="18" customHeight="1">
      <c r="B619" s="169"/>
      <c r="C619" s="169"/>
      <c r="D619" s="111"/>
      <c r="E619" s="109"/>
      <c r="F619" s="22"/>
      <c r="G619" s="56">
        <f t="shared" si="9"/>
        <v>0</v>
      </c>
      <c r="H619" s="17"/>
      <c r="I619" s="21"/>
      <c r="J619" s="176" t="str">
        <f>IF(AND(H619&lt;&gt;"",COUNTIF('3.工程情報'!$C$6:$C$501,H619)=0),"工程記号が3.工程情報に存在しません。","")</f>
        <v/>
      </c>
    </row>
    <row r="620" spans="2:10" ht="18" customHeight="1">
      <c r="B620" s="169"/>
      <c r="C620" s="169"/>
      <c r="D620" s="111"/>
      <c r="E620" s="109"/>
      <c r="F620" s="22"/>
      <c r="G620" s="56">
        <f t="shared" si="9"/>
        <v>0</v>
      </c>
      <c r="H620" s="17"/>
      <c r="I620" s="21"/>
      <c r="J620" s="176" t="str">
        <f>IF(AND(H620&lt;&gt;"",COUNTIF('3.工程情報'!$C$6:$C$501,H620)=0),"工程記号が3.工程情報に存在しません。","")</f>
        <v/>
      </c>
    </row>
    <row r="621" spans="2:10" ht="18" customHeight="1">
      <c r="B621" s="169"/>
      <c r="C621" s="169"/>
      <c r="D621" s="111"/>
      <c r="E621" s="109"/>
      <c r="F621" s="22"/>
      <c r="G621" s="56">
        <f t="shared" si="9"/>
        <v>0</v>
      </c>
      <c r="H621" s="17"/>
      <c r="I621" s="21"/>
      <c r="J621" s="176" t="str">
        <f>IF(AND(H621&lt;&gt;"",COUNTIF('3.工程情報'!$C$6:$C$501,H621)=0),"工程記号が3.工程情報に存在しません。","")</f>
        <v/>
      </c>
    </row>
    <row r="622" spans="2:10" ht="18" customHeight="1">
      <c r="B622" s="169"/>
      <c r="C622" s="169"/>
      <c r="D622" s="111"/>
      <c r="E622" s="109"/>
      <c r="F622" s="22"/>
      <c r="G622" s="56">
        <f t="shared" si="9"/>
        <v>0</v>
      </c>
      <c r="H622" s="17"/>
      <c r="I622" s="21"/>
      <c r="J622" s="176" t="str">
        <f>IF(AND(H622&lt;&gt;"",COUNTIF('3.工程情報'!$C$6:$C$501,H622)=0),"工程記号が3.工程情報に存在しません。","")</f>
        <v/>
      </c>
    </row>
    <row r="623" spans="2:10" ht="18" customHeight="1">
      <c r="B623" s="169"/>
      <c r="C623" s="169"/>
      <c r="D623" s="111"/>
      <c r="E623" s="109"/>
      <c r="F623" s="22"/>
      <c r="G623" s="56">
        <f t="shared" si="9"/>
        <v>0</v>
      </c>
      <c r="H623" s="17"/>
      <c r="I623" s="21"/>
      <c r="J623" s="176" t="str">
        <f>IF(AND(H623&lt;&gt;"",COUNTIF('3.工程情報'!$C$6:$C$501,H623)=0),"工程記号が3.工程情報に存在しません。","")</f>
        <v/>
      </c>
    </row>
    <row r="624" spans="2:10" ht="18" customHeight="1">
      <c r="B624" s="169"/>
      <c r="C624" s="169"/>
      <c r="D624" s="111"/>
      <c r="E624" s="109"/>
      <c r="F624" s="22"/>
      <c r="G624" s="56">
        <f t="shared" si="9"/>
        <v>0</v>
      </c>
      <c r="H624" s="17"/>
      <c r="I624" s="21"/>
      <c r="J624" s="176" t="str">
        <f>IF(AND(H624&lt;&gt;"",COUNTIF('3.工程情報'!$C$6:$C$501,H624)=0),"工程記号が3.工程情報に存在しません。","")</f>
        <v/>
      </c>
    </row>
    <row r="625" spans="2:10" ht="18" customHeight="1">
      <c r="B625" s="169"/>
      <c r="C625" s="169"/>
      <c r="D625" s="111"/>
      <c r="E625" s="109"/>
      <c r="F625" s="22"/>
      <c r="G625" s="56">
        <f t="shared" si="9"/>
        <v>0</v>
      </c>
      <c r="H625" s="17"/>
      <c r="I625" s="21"/>
      <c r="J625" s="176" t="str">
        <f>IF(AND(H625&lt;&gt;"",COUNTIF('3.工程情報'!$C$6:$C$501,H625)=0),"工程記号が3.工程情報に存在しません。","")</f>
        <v/>
      </c>
    </row>
    <row r="626" spans="2:10" ht="18" customHeight="1">
      <c r="B626" s="169"/>
      <c r="C626" s="169"/>
      <c r="D626" s="111"/>
      <c r="E626" s="109"/>
      <c r="F626" s="22"/>
      <c r="G626" s="56">
        <f t="shared" si="9"/>
        <v>0</v>
      </c>
      <c r="H626" s="17"/>
      <c r="I626" s="21"/>
      <c r="J626" s="176" t="str">
        <f>IF(AND(H626&lt;&gt;"",COUNTIF('3.工程情報'!$C$6:$C$501,H626)=0),"工程記号が3.工程情報に存在しません。","")</f>
        <v/>
      </c>
    </row>
    <row r="627" spans="2:10" ht="18" customHeight="1">
      <c r="B627" s="169"/>
      <c r="C627" s="169"/>
      <c r="D627" s="111"/>
      <c r="E627" s="109"/>
      <c r="F627" s="22"/>
      <c r="G627" s="56">
        <f t="shared" si="9"/>
        <v>0</v>
      </c>
      <c r="H627" s="17"/>
      <c r="I627" s="21"/>
      <c r="J627" s="176" t="str">
        <f>IF(AND(H627&lt;&gt;"",COUNTIF('3.工程情報'!$C$6:$C$501,H627)=0),"工程記号が3.工程情報に存在しません。","")</f>
        <v/>
      </c>
    </row>
    <row r="628" spans="2:10" ht="18" customHeight="1">
      <c r="B628" s="169"/>
      <c r="C628" s="169"/>
      <c r="D628" s="111"/>
      <c r="E628" s="109"/>
      <c r="F628" s="22"/>
      <c r="G628" s="56">
        <f t="shared" si="9"/>
        <v>0</v>
      </c>
      <c r="H628" s="17"/>
      <c r="I628" s="21"/>
      <c r="J628" s="176" t="str">
        <f>IF(AND(H628&lt;&gt;"",COUNTIF('3.工程情報'!$C$6:$C$501,H628)=0),"工程記号が3.工程情報に存在しません。","")</f>
        <v/>
      </c>
    </row>
    <row r="629" spans="2:10" ht="18" customHeight="1">
      <c r="B629" s="169"/>
      <c r="C629" s="169"/>
      <c r="D629" s="111"/>
      <c r="E629" s="109"/>
      <c r="F629" s="22"/>
      <c r="G629" s="56">
        <f t="shared" si="9"/>
        <v>0</v>
      </c>
      <c r="H629" s="17"/>
      <c r="I629" s="21"/>
      <c r="J629" s="176" t="str">
        <f>IF(AND(H629&lt;&gt;"",COUNTIF('3.工程情報'!$C$6:$C$501,H629)=0),"工程記号が3.工程情報に存在しません。","")</f>
        <v/>
      </c>
    </row>
    <row r="630" spans="2:10" ht="18" customHeight="1">
      <c r="B630" s="169"/>
      <c r="C630" s="169"/>
      <c r="D630" s="111"/>
      <c r="E630" s="109"/>
      <c r="F630" s="22"/>
      <c r="G630" s="56">
        <f t="shared" si="9"/>
        <v>0</v>
      </c>
      <c r="H630" s="17"/>
      <c r="I630" s="21"/>
      <c r="J630" s="176" t="str">
        <f>IF(AND(H630&lt;&gt;"",COUNTIF('3.工程情報'!$C$6:$C$501,H630)=0),"工程記号が3.工程情報に存在しません。","")</f>
        <v/>
      </c>
    </row>
    <row r="631" spans="2:10" ht="18" customHeight="1">
      <c r="B631" s="169"/>
      <c r="C631" s="169"/>
      <c r="D631" s="111"/>
      <c r="E631" s="109"/>
      <c r="F631" s="22"/>
      <c r="G631" s="56">
        <f t="shared" si="9"/>
        <v>0</v>
      </c>
      <c r="H631" s="17"/>
      <c r="I631" s="21"/>
      <c r="J631" s="176" t="str">
        <f>IF(AND(H631&lt;&gt;"",COUNTIF('3.工程情報'!$C$6:$C$501,H631)=0),"工程記号が3.工程情報に存在しません。","")</f>
        <v/>
      </c>
    </row>
    <row r="632" spans="2:10" ht="18" customHeight="1">
      <c r="B632" s="169"/>
      <c r="C632" s="169"/>
      <c r="D632" s="111"/>
      <c r="E632" s="109"/>
      <c r="F632" s="22"/>
      <c r="G632" s="56">
        <f t="shared" si="9"/>
        <v>0</v>
      </c>
      <c r="H632" s="17"/>
      <c r="I632" s="21"/>
      <c r="J632" s="176" t="str">
        <f>IF(AND(H632&lt;&gt;"",COUNTIF('3.工程情報'!$C$6:$C$501,H632)=0),"工程記号が3.工程情報に存在しません。","")</f>
        <v/>
      </c>
    </row>
    <row r="633" spans="2:10" ht="18" customHeight="1">
      <c r="B633" s="169"/>
      <c r="C633" s="169"/>
      <c r="D633" s="111"/>
      <c r="E633" s="109"/>
      <c r="F633" s="22"/>
      <c r="G633" s="56">
        <f t="shared" si="9"/>
        <v>0</v>
      </c>
      <c r="H633" s="17"/>
      <c r="I633" s="21"/>
      <c r="J633" s="176" t="str">
        <f>IF(AND(H633&lt;&gt;"",COUNTIF('3.工程情報'!$C$6:$C$501,H633)=0),"工程記号が3.工程情報に存在しません。","")</f>
        <v/>
      </c>
    </row>
    <row r="634" spans="2:10" ht="18" customHeight="1">
      <c r="B634" s="169"/>
      <c r="C634" s="169"/>
      <c r="D634" s="111"/>
      <c r="E634" s="109"/>
      <c r="F634" s="22"/>
      <c r="G634" s="56">
        <f t="shared" si="9"/>
        <v>0</v>
      </c>
      <c r="H634" s="17"/>
      <c r="I634" s="21"/>
      <c r="J634" s="176" t="str">
        <f>IF(AND(H634&lt;&gt;"",COUNTIF('3.工程情報'!$C$6:$C$501,H634)=0),"工程記号が3.工程情報に存在しません。","")</f>
        <v/>
      </c>
    </row>
    <row r="635" spans="2:10" ht="18" customHeight="1">
      <c r="B635" s="169"/>
      <c r="C635" s="169"/>
      <c r="D635" s="111"/>
      <c r="E635" s="109"/>
      <c r="F635" s="22"/>
      <c r="G635" s="56">
        <f t="shared" si="9"/>
        <v>0</v>
      </c>
      <c r="H635" s="17"/>
      <c r="I635" s="21"/>
      <c r="J635" s="176" t="str">
        <f>IF(AND(H635&lt;&gt;"",COUNTIF('3.工程情報'!$C$6:$C$501,H635)=0),"工程記号が3.工程情報に存在しません。","")</f>
        <v/>
      </c>
    </row>
    <row r="636" spans="2:10" ht="18" customHeight="1">
      <c r="B636" s="169"/>
      <c r="C636" s="169"/>
      <c r="D636" s="111"/>
      <c r="E636" s="109"/>
      <c r="F636" s="22"/>
      <c r="G636" s="56">
        <f t="shared" si="9"/>
        <v>0</v>
      </c>
      <c r="H636" s="17"/>
      <c r="I636" s="21"/>
      <c r="J636" s="176" t="str">
        <f>IF(AND(H636&lt;&gt;"",COUNTIF('3.工程情報'!$C$6:$C$501,H636)=0),"工程記号が3.工程情報に存在しません。","")</f>
        <v/>
      </c>
    </row>
    <row r="637" spans="2:10" ht="18" customHeight="1">
      <c r="B637" s="169"/>
      <c r="C637" s="169"/>
      <c r="D637" s="111"/>
      <c r="E637" s="109"/>
      <c r="F637" s="22"/>
      <c r="G637" s="56">
        <f t="shared" si="9"/>
        <v>0</v>
      </c>
      <c r="H637" s="17"/>
      <c r="I637" s="21"/>
      <c r="J637" s="176" t="str">
        <f>IF(AND(H637&lt;&gt;"",COUNTIF('3.工程情報'!$C$6:$C$501,H637)=0),"工程記号が3.工程情報に存在しません。","")</f>
        <v/>
      </c>
    </row>
    <row r="638" spans="2:10" ht="18" customHeight="1">
      <c r="B638" s="169"/>
      <c r="C638" s="169"/>
      <c r="D638" s="111"/>
      <c r="E638" s="109"/>
      <c r="F638" s="22"/>
      <c r="G638" s="56">
        <f t="shared" si="9"/>
        <v>0</v>
      </c>
      <c r="H638" s="17"/>
      <c r="I638" s="21"/>
      <c r="J638" s="176" t="str">
        <f>IF(AND(H638&lt;&gt;"",COUNTIF('3.工程情報'!$C$6:$C$501,H638)=0),"工程記号が3.工程情報に存在しません。","")</f>
        <v/>
      </c>
    </row>
    <row r="639" spans="2:10" ht="18" customHeight="1">
      <c r="B639" s="169"/>
      <c r="C639" s="169"/>
      <c r="D639" s="111"/>
      <c r="E639" s="109"/>
      <c r="F639" s="22"/>
      <c r="G639" s="56">
        <f t="shared" si="9"/>
        <v>0</v>
      </c>
      <c r="H639" s="17"/>
      <c r="I639" s="21"/>
      <c r="J639" s="176" t="str">
        <f>IF(AND(H639&lt;&gt;"",COUNTIF('3.工程情報'!$C$6:$C$501,H639)=0),"工程記号が3.工程情報に存在しません。","")</f>
        <v/>
      </c>
    </row>
    <row r="640" spans="2:10" ht="18" customHeight="1">
      <c r="B640" s="169"/>
      <c r="C640" s="169"/>
      <c r="D640" s="111"/>
      <c r="E640" s="109"/>
      <c r="F640" s="22"/>
      <c r="G640" s="56">
        <f t="shared" si="9"/>
        <v>0</v>
      </c>
      <c r="H640" s="17"/>
      <c r="I640" s="21"/>
      <c r="J640" s="176" t="str">
        <f>IF(AND(H640&lt;&gt;"",COUNTIF('3.工程情報'!$C$6:$C$501,H640)=0),"工程記号が3.工程情報に存在しません。","")</f>
        <v/>
      </c>
    </row>
    <row r="641" spans="2:10" ht="18" customHeight="1">
      <c r="B641" s="169"/>
      <c r="C641" s="169"/>
      <c r="D641" s="111"/>
      <c r="E641" s="109"/>
      <c r="F641" s="22"/>
      <c r="G641" s="56">
        <f t="shared" si="9"/>
        <v>0</v>
      </c>
      <c r="H641" s="17"/>
      <c r="I641" s="21"/>
      <c r="J641" s="176" t="str">
        <f>IF(AND(H641&lt;&gt;"",COUNTIF('3.工程情報'!$C$6:$C$501,H641)=0),"工程記号が3.工程情報に存在しません。","")</f>
        <v/>
      </c>
    </row>
    <row r="642" spans="2:10" ht="18" customHeight="1">
      <c r="B642" s="169"/>
      <c r="C642" s="169"/>
      <c r="D642" s="111"/>
      <c r="E642" s="109"/>
      <c r="F642" s="22"/>
      <c r="G642" s="56">
        <f t="shared" si="9"/>
        <v>0</v>
      </c>
      <c r="H642" s="17"/>
      <c r="I642" s="21"/>
      <c r="J642" s="176" t="str">
        <f>IF(AND(H642&lt;&gt;"",COUNTIF('3.工程情報'!$C$6:$C$501,H642)=0),"工程記号が3.工程情報に存在しません。","")</f>
        <v/>
      </c>
    </row>
    <row r="643" spans="2:10" ht="18" customHeight="1">
      <c r="B643" s="169"/>
      <c r="C643" s="169"/>
      <c r="D643" s="111"/>
      <c r="E643" s="109"/>
      <c r="F643" s="22"/>
      <c r="G643" s="56">
        <f t="shared" si="9"/>
        <v>0</v>
      </c>
      <c r="H643" s="17"/>
      <c r="I643" s="21"/>
      <c r="J643" s="176" t="str">
        <f>IF(AND(H643&lt;&gt;"",COUNTIF('3.工程情報'!$C$6:$C$501,H643)=0),"工程記号が3.工程情報に存在しません。","")</f>
        <v/>
      </c>
    </row>
    <row r="644" spans="2:10" ht="18" customHeight="1">
      <c r="B644" s="169"/>
      <c r="C644" s="169"/>
      <c r="D644" s="111"/>
      <c r="E644" s="109"/>
      <c r="F644" s="22"/>
      <c r="G644" s="56">
        <f t="shared" si="9"/>
        <v>0</v>
      </c>
      <c r="H644" s="17"/>
      <c r="I644" s="21"/>
      <c r="J644" s="176" t="str">
        <f>IF(AND(H644&lt;&gt;"",COUNTIF('3.工程情報'!$C$6:$C$501,H644)=0),"工程記号が3.工程情報に存在しません。","")</f>
        <v/>
      </c>
    </row>
    <row r="645" spans="2:10" ht="18" customHeight="1">
      <c r="B645" s="169"/>
      <c r="C645" s="169"/>
      <c r="D645" s="111"/>
      <c r="E645" s="109"/>
      <c r="F645" s="22"/>
      <c r="G645" s="56">
        <f t="shared" ref="G645:G708" si="10">IF(OR(B645="",F645=0),0,E645/F645)</f>
        <v>0</v>
      </c>
      <c r="H645" s="17"/>
      <c r="I645" s="21"/>
      <c r="J645" s="176" t="str">
        <f>IF(AND(H645&lt;&gt;"",COUNTIF('3.工程情報'!$C$6:$C$501,H645)=0),"工程記号が3.工程情報に存在しません。","")</f>
        <v/>
      </c>
    </row>
    <row r="646" spans="2:10" ht="18" customHeight="1">
      <c r="B646" s="169"/>
      <c r="C646" s="169"/>
      <c r="D646" s="111"/>
      <c r="E646" s="109"/>
      <c r="F646" s="22"/>
      <c r="G646" s="56">
        <f t="shared" si="10"/>
        <v>0</v>
      </c>
      <c r="H646" s="17"/>
      <c r="I646" s="21"/>
      <c r="J646" s="176" t="str">
        <f>IF(AND(H646&lt;&gt;"",COUNTIF('3.工程情報'!$C$6:$C$501,H646)=0),"工程記号が3.工程情報に存在しません。","")</f>
        <v/>
      </c>
    </row>
    <row r="647" spans="2:10" ht="18" customHeight="1">
      <c r="B647" s="169"/>
      <c r="C647" s="169"/>
      <c r="D647" s="111"/>
      <c r="E647" s="109"/>
      <c r="F647" s="22"/>
      <c r="G647" s="56">
        <f t="shared" si="10"/>
        <v>0</v>
      </c>
      <c r="H647" s="17"/>
      <c r="I647" s="21"/>
      <c r="J647" s="176" t="str">
        <f>IF(AND(H647&lt;&gt;"",COUNTIF('3.工程情報'!$C$6:$C$501,H647)=0),"工程記号が3.工程情報に存在しません。","")</f>
        <v/>
      </c>
    </row>
    <row r="648" spans="2:10" ht="18" customHeight="1">
      <c r="B648" s="169"/>
      <c r="C648" s="169"/>
      <c r="D648" s="111"/>
      <c r="E648" s="109"/>
      <c r="F648" s="22"/>
      <c r="G648" s="56">
        <f t="shared" si="10"/>
        <v>0</v>
      </c>
      <c r="H648" s="17"/>
      <c r="I648" s="21"/>
      <c r="J648" s="176" t="str">
        <f>IF(AND(H648&lt;&gt;"",COUNTIF('3.工程情報'!$C$6:$C$501,H648)=0),"工程記号が3.工程情報に存在しません。","")</f>
        <v/>
      </c>
    </row>
    <row r="649" spans="2:10" ht="18" customHeight="1">
      <c r="B649" s="169"/>
      <c r="C649" s="169"/>
      <c r="D649" s="111"/>
      <c r="E649" s="109"/>
      <c r="F649" s="22"/>
      <c r="G649" s="56">
        <f t="shared" si="10"/>
        <v>0</v>
      </c>
      <c r="H649" s="17"/>
      <c r="I649" s="21"/>
      <c r="J649" s="176" t="str">
        <f>IF(AND(H649&lt;&gt;"",COUNTIF('3.工程情報'!$C$6:$C$501,H649)=0),"工程記号が3.工程情報に存在しません。","")</f>
        <v/>
      </c>
    </row>
    <row r="650" spans="2:10" ht="18" customHeight="1">
      <c r="B650" s="169"/>
      <c r="C650" s="169"/>
      <c r="D650" s="111"/>
      <c r="E650" s="109"/>
      <c r="F650" s="22"/>
      <c r="G650" s="56">
        <f t="shared" si="10"/>
        <v>0</v>
      </c>
      <c r="H650" s="17"/>
      <c r="I650" s="21"/>
      <c r="J650" s="176" t="str">
        <f>IF(AND(H650&lt;&gt;"",COUNTIF('3.工程情報'!$C$6:$C$501,H650)=0),"工程記号が3.工程情報に存在しません。","")</f>
        <v/>
      </c>
    </row>
    <row r="651" spans="2:10" ht="18" customHeight="1">
      <c r="B651" s="169"/>
      <c r="C651" s="169"/>
      <c r="D651" s="111"/>
      <c r="E651" s="109"/>
      <c r="F651" s="22"/>
      <c r="G651" s="56">
        <f t="shared" si="10"/>
        <v>0</v>
      </c>
      <c r="H651" s="17"/>
      <c r="I651" s="21"/>
      <c r="J651" s="176" t="str">
        <f>IF(AND(H651&lt;&gt;"",COUNTIF('3.工程情報'!$C$6:$C$501,H651)=0),"工程記号が3.工程情報に存在しません。","")</f>
        <v/>
      </c>
    </row>
    <row r="652" spans="2:10" ht="18" customHeight="1">
      <c r="B652" s="169"/>
      <c r="C652" s="169"/>
      <c r="D652" s="111"/>
      <c r="E652" s="109"/>
      <c r="F652" s="22"/>
      <c r="G652" s="56">
        <f t="shared" si="10"/>
        <v>0</v>
      </c>
      <c r="H652" s="17"/>
      <c r="I652" s="21"/>
      <c r="J652" s="176" t="str">
        <f>IF(AND(H652&lt;&gt;"",COUNTIF('3.工程情報'!$C$6:$C$501,H652)=0),"工程記号が3.工程情報に存在しません。","")</f>
        <v/>
      </c>
    </row>
    <row r="653" spans="2:10" ht="18" customHeight="1">
      <c r="B653" s="169"/>
      <c r="C653" s="169"/>
      <c r="D653" s="111"/>
      <c r="E653" s="109"/>
      <c r="F653" s="22"/>
      <c r="G653" s="56">
        <f t="shared" si="10"/>
        <v>0</v>
      </c>
      <c r="H653" s="17"/>
      <c r="I653" s="21"/>
      <c r="J653" s="176" t="str">
        <f>IF(AND(H653&lt;&gt;"",COUNTIF('3.工程情報'!$C$6:$C$501,H653)=0),"工程記号が3.工程情報に存在しません。","")</f>
        <v/>
      </c>
    </row>
    <row r="654" spans="2:10" ht="18" customHeight="1">
      <c r="B654" s="169"/>
      <c r="C654" s="169"/>
      <c r="D654" s="111"/>
      <c r="E654" s="109"/>
      <c r="F654" s="22"/>
      <c r="G654" s="56">
        <f t="shared" si="10"/>
        <v>0</v>
      </c>
      <c r="H654" s="17"/>
      <c r="I654" s="21"/>
      <c r="J654" s="176" t="str">
        <f>IF(AND(H654&lt;&gt;"",COUNTIF('3.工程情報'!$C$6:$C$501,H654)=0),"工程記号が3.工程情報に存在しません。","")</f>
        <v/>
      </c>
    </row>
    <row r="655" spans="2:10" ht="18" customHeight="1">
      <c r="B655" s="169"/>
      <c r="C655" s="169"/>
      <c r="D655" s="111"/>
      <c r="E655" s="109"/>
      <c r="F655" s="22"/>
      <c r="G655" s="56">
        <f t="shared" si="10"/>
        <v>0</v>
      </c>
      <c r="H655" s="17"/>
      <c r="I655" s="21"/>
      <c r="J655" s="176" t="str">
        <f>IF(AND(H655&lt;&gt;"",COUNTIF('3.工程情報'!$C$6:$C$501,H655)=0),"工程記号が3.工程情報に存在しません。","")</f>
        <v/>
      </c>
    </row>
    <row r="656" spans="2:10" ht="18" customHeight="1">
      <c r="B656" s="169"/>
      <c r="C656" s="169"/>
      <c r="D656" s="111"/>
      <c r="E656" s="109"/>
      <c r="F656" s="22"/>
      <c r="G656" s="56">
        <f t="shared" si="10"/>
        <v>0</v>
      </c>
      <c r="H656" s="17"/>
      <c r="I656" s="21"/>
      <c r="J656" s="176" t="str">
        <f>IF(AND(H656&lt;&gt;"",COUNTIF('3.工程情報'!$C$6:$C$501,H656)=0),"工程記号が3.工程情報に存在しません。","")</f>
        <v/>
      </c>
    </row>
    <row r="657" spans="2:10" ht="18" customHeight="1">
      <c r="B657" s="169"/>
      <c r="C657" s="169"/>
      <c r="D657" s="111"/>
      <c r="E657" s="109"/>
      <c r="F657" s="22"/>
      <c r="G657" s="56">
        <f t="shared" si="10"/>
        <v>0</v>
      </c>
      <c r="H657" s="17"/>
      <c r="I657" s="21"/>
      <c r="J657" s="176" t="str">
        <f>IF(AND(H657&lt;&gt;"",COUNTIF('3.工程情報'!$C$6:$C$501,H657)=0),"工程記号が3.工程情報に存在しません。","")</f>
        <v/>
      </c>
    </row>
    <row r="658" spans="2:10" ht="18" customHeight="1">
      <c r="B658" s="169"/>
      <c r="C658" s="169"/>
      <c r="D658" s="111"/>
      <c r="E658" s="109"/>
      <c r="F658" s="22"/>
      <c r="G658" s="56">
        <f t="shared" si="10"/>
        <v>0</v>
      </c>
      <c r="H658" s="17"/>
      <c r="I658" s="21"/>
      <c r="J658" s="176" t="str">
        <f>IF(AND(H658&lt;&gt;"",COUNTIF('3.工程情報'!$C$6:$C$501,H658)=0),"工程記号が3.工程情報に存在しません。","")</f>
        <v/>
      </c>
    </row>
    <row r="659" spans="2:10" ht="18" customHeight="1">
      <c r="B659" s="169"/>
      <c r="C659" s="169"/>
      <c r="D659" s="111"/>
      <c r="E659" s="109"/>
      <c r="F659" s="22"/>
      <c r="G659" s="56">
        <f t="shared" si="10"/>
        <v>0</v>
      </c>
      <c r="H659" s="17"/>
      <c r="I659" s="21"/>
      <c r="J659" s="176" t="str">
        <f>IF(AND(H659&lt;&gt;"",COUNTIF('3.工程情報'!$C$6:$C$501,H659)=0),"工程記号が3.工程情報に存在しません。","")</f>
        <v/>
      </c>
    </row>
    <row r="660" spans="2:10" ht="18" customHeight="1">
      <c r="B660" s="169"/>
      <c r="C660" s="169"/>
      <c r="D660" s="111"/>
      <c r="E660" s="109"/>
      <c r="F660" s="22"/>
      <c r="G660" s="56">
        <f t="shared" si="10"/>
        <v>0</v>
      </c>
      <c r="H660" s="17"/>
      <c r="I660" s="21"/>
      <c r="J660" s="176" t="str">
        <f>IF(AND(H660&lt;&gt;"",COUNTIF('3.工程情報'!$C$6:$C$501,H660)=0),"工程記号が3.工程情報に存在しません。","")</f>
        <v/>
      </c>
    </row>
    <row r="661" spans="2:10" ht="18" customHeight="1">
      <c r="B661" s="169"/>
      <c r="C661" s="169"/>
      <c r="D661" s="111"/>
      <c r="E661" s="109"/>
      <c r="F661" s="22"/>
      <c r="G661" s="56">
        <f t="shared" si="10"/>
        <v>0</v>
      </c>
      <c r="H661" s="17"/>
      <c r="I661" s="21"/>
      <c r="J661" s="176" t="str">
        <f>IF(AND(H661&lt;&gt;"",COUNTIF('3.工程情報'!$C$6:$C$501,H661)=0),"工程記号が3.工程情報に存在しません。","")</f>
        <v/>
      </c>
    </row>
    <row r="662" spans="2:10" ht="18" customHeight="1">
      <c r="B662" s="169"/>
      <c r="C662" s="169"/>
      <c r="D662" s="111"/>
      <c r="E662" s="109"/>
      <c r="F662" s="22"/>
      <c r="G662" s="56">
        <f t="shared" si="10"/>
        <v>0</v>
      </c>
      <c r="H662" s="17"/>
      <c r="I662" s="21"/>
      <c r="J662" s="176" t="str">
        <f>IF(AND(H662&lt;&gt;"",COUNTIF('3.工程情報'!$C$6:$C$501,H662)=0),"工程記号が3.工程情報に存在しません。","")</f>
        <v/>
      </c>
    </row>
    <row r="663" spans="2:10" ht="18" customHeight="1">
      <c r="B663" s="169"/>
      <c r="C663" s="169"/>
      <c r="D663" s="111"/>
      <c r="E663" s="109"/>
      <c r="F663" s="22"/>
      <c r="G663" s="56">
        <f t="shared" si="10"/>
        <v>0</v>
      </c>
      <c r="H663" s="17"/>
      <c r="I663" s="21"/>
      <c r="J663" s="176" t="str">
        <f>IF(AND(H663&lt;&gt;"",COUNTIF('3.工程情報'!$C$6:$C$501,H663)=0),"工程記号が3.工程情報に存在しません。","")</f>
        <v/>
      </c>
    </row>
    <row r="664" spans="2:10" ht="18" customHeight="1">
      <c r="B664" s="169"/>
      <c r="C664" s="169"/>
      <c r="D664" s="111"/>
      <c r="E664" s="109"/>
      <c r="F664" s="22"/>
      <c r="G664" s="56">
        <f t="shared" si="10"/>
        <v>0</v>
      </c>
      <c r="H664" s="17"/>
      <c r="I664" s="21"/>
      <c r="J664" s="176" t="str">
        <f>IF(AND(H664&lt;&gt;"",COUNTIF('3.工程情報'!$C$6:$C$501,H664)=0),"工程記号が3.工程情報に存在しません。","")</f>
        <v/>
      </c>
    </row>
    <row r="665" spans="2:10" ht="18" customHeight="1">
      <c r="B665" s="169"/>
      <c r="C665" s="169"/>
      <c r="D665" s="111"/>
      <c r="E665" s="109"/>
      <c r="F665" s="22"/>
      <c r="G665" s="56">
        <f t="shared" si="10"/>
        <v>0</v>
      </c>
      <c r="H665" s="17"/>
      <c r="I665" s="21"/>
      <c r="J665" s="176" t="str">
        <f>IF(AND(H665&lt;&gt;"",COUNTIF('3.工程情報'!$C$6:$C$501,H665)=0),"工程記号が3.工程情報に存在しません。","")</f>
        <v/>
      </c>
    </row>
    <row r="666" spans="2:10" ht="18" customHeight="1">
      <c r="B666" s="169"/>
      <c r="C666" s="169"/>
      <c r="D666" s="111"/>
      <c r="E666" s="109"/>
      <c r="F666" s="22"/>
      <c r="G666" s="56">
        <f t="shared" si="10"/>
        <v>0</v>
      </c>
      <c r="H666" s="17"/>
      <c r="I666" s="21"/>
      <c r="J666" s="176" t="str">
        <f>IF(AND(H666&lt;&gt;"",COUNTIF('3.工程情報'!$C$6:$C$501,H666)=0),"工程記号が3.工程情報に存在しません。","")</f>
        <v/>
      </c>
    </row>
    <row r="667" spans="2:10" ht="18" customHeight="1">
      <c r="B667" s="169"/>
      <c r="C667" s="169"/>
      <c r="D667" s="111"/>
      <c r="E667" s="109"/>
      <c r="F667" s="22"/>
      <c r="G667" s="56">
        <f t="shared" si="10"/>
        <v>0</v>
      </c>
      <c r="H667" s="17"/>
      <c r="I667" s="21"/>
      <c r="J667" s="176" t="str">
        <f>IF(AND(H667&lt;&gt;"",COUNTIF('3.工程情報'!$C$6:$C$501,H667)=0),"工程記号が3.工程情報に存在しません。","")</f>
        <v/>
      </c>
    </row>
    <row r="668" spans="2:10" ht="18" customHeight="1">
      <c r="B668" s="169"/>
      <c r="C668" s="169"/>
      <c r="D668" s="111"/>
      <c r="E668" s="109"/>
      <c r="F668" s="22"/>
      <c r="G668" s="56">
        <f t="shared" si="10"/>
        <v>0</v>
      </c>
      <c r="H668" s="17"/>
      <c r="I668" s="21"/>
      <c r="J668" s="176" t="str">
        <f>IF(AND(H668&lt;&gt;"",COUNTIF('3.工程情報'!$C$6:$C$501,H668)=0),"工程記号が3.工程情報に存在しません。","")</f>
        <v/>
      </c>
    </row>
    <row r="669" spans="2:10" ht="18" customHeight="1">
      <c r="B669" s="169"/>
      <c r="C669" s="169"/>
      <c r="D669" s="111"/>
      <c r="E669" s="109"/>
      <c r="F669" s="22"/>
      <c r="G669" s="56">
        <f t="shared" si="10"/>
        <v>0</v>
      </c>
      <c r="H669" s="17"/>
      <c r="I669" s="21"/>
      <c r="J669" s="176" t="str">
        <f>IF(AND(H669&lt;&gt;"",COUNTIF('3.工程情報'!$C$6:$C$501,H669)=0),"工程記号が3.工程情報に存在しません。","")</f>
        <v/>
      </c>
    </row>
    <row r="670" spans="2:10" ht="18" customHeight="1">
      <c r="B670" s="169"/>
      <c r="C670" s="169"/>
      <c r="D670" s="111"/>
      <c r="E670" s="109"/>
      <c r="F670" s="22"/>
      <c r="G670" s="56">
        <f t="shared" si="10"/>
        <v>0</v>
      </c>
      <c r="H670" s="17"/>
      <c r="I670" s="21"/>
      <c r="J670" s="176" t="str">
        <f>IF(AND(H670&lt;&gt;"",COUNTIF('3.工程情報'!$C$6:$C$501,H670)=0),"工程記号が3.工程情報に存在しません。","")</f>
        <v/>
      </c>
    </row>
    <row r="671" spans="2:10" ht="18" customHeight="1">
      <c r="B671" s="169"/>
      <c r="C671" s="169"/>
      <c r="D671" s="111"/>
      <c r="E671" s="109"/>
      <c r="F671" s="22"/>
      <c r="G671" s="56">
        <f t="shared" si="10"/>
        <v>0</v>
      </c>
      <c r="H671" s="17"/>
      <c r="I671" s="21"/>
      <c r="J671" s="176" t="str">
        <f>IF(AND(H671&lt;&gt;"",COUNTIF('3.工程情報'!$C$6:$C$501,H671)=0),"工程記号が3.工程情報に存在しません。","")</f>
        <v/>
      </c>
    </row>
    <row r="672" spans="2:10" ht="18" customHeight="1">
      <c r="B672" s="169"/>
      <c r="C672" s="169"/>
      <c r="D672" s="111"/>
      <c r="E672" s="109"/>
      <c r="F672" s="22"/>
      <c r="G672" s="56">
        <f t="shared" si="10"/>
        <v>0</v>
      </c>
      <c r="H672" s="17"/>
      <c r="I672" s="21"/>
      <c r="J672" s="176" t="str">
        <f>IF(AND(H672&lt;&gt;"",COUNTIF('3.工程情報'!$C$6:$C$501,H672)=0),"工程記号が3.工程情報に存在しません。","")</f>
        <v/>
      </c>
    </row>
    <row r="673" spans="2:10" ht="18" customHeight="1">
      <c r="B673" s="169"/>
      <c r="C673" s="169"/>
      <c r="D673" s="111"/>
      <c r="E673" s="109"/>
      <c r="F673" s="22"/>
      <c r="G673" s="56">
        <f t="shared" si="10"/>
        <v>0</v>
      </c>
      <c r="H673" s="17"/>
      <c r="I673" s="21"/>
      <c r="J673" s="176" t="str">
        <f>IF(AND(H673&lt;&gt;"",COUNTIF('3.工程情報'!$C$6:$C$501,H673)=0),"工程記号が3.工程情報に存在しません。","")</f>
        <v/>
      </c>
    </row>
    <row r="674" spans="2:10" ht="18" customHeight="1">
      <c r="B674" s="169"/>
      <c r="C674" s="169"/>
      <c r="D674" s="111"/>
      <c r="E674" s="109"/>
      <c r="F674" s="22"/>
      <c r="G674" s="56">
        <f t="shared" si="10"/>
        <v>0</v>
      </c>
      <c r="H674" s="17"/>
      <c r="I674" s="21"/>
      <c r="J674" s="176" t="str">
        <f>IF(AND(H674&lt;&gt;"",COUNTIF('3.工程情報'!$C$6:$C$501,H674)=0),"工程記号が3.工程情報に存在しません。","")</f>
        <v/>
      </c>
    </row>
    <row r="675" spans="2:10" ht="18" customHeight="1">
      <c r="B675" s="169"/>
      <c r="C675" s="169"/>
      <c r="D675" s="111"/>
      <c r="E675" s="109"/>
      <c r="F675" s="22"/>
      <c r="G675" s="56">
        <f t="shared" si="10"/>
        <v>0</v>
      </c>
      <c r="H675" s="17"/>
      <c r="I675" s="21"/>
      <c r="J675" s="176" t="str">
        <f>IF(AND(H675&lt;&gt;"",COUNTIF('3.工程情報'!$C$6:$C$501,H675)=0),"工程記号が3.工程情報に存在しません。","")</f>
        <v/>
      </c>
    </row>
    <row r="676" spans="2:10" ht="18" customHeight="1">
      <c r="B676" s="169"/>
      <c r="C676" s="169"/>
      <c r="D676" s="111"/>
      <c r="E676" s="109"/>
      <c r="F676" s="22"/>
      <c r="G676" s="56">
        <f t="shared" si="10"/>
        <v>0</v>
      </c>
      <c r="H676" s="17"/>
      <c r="I676" s="21"/>
      <c r="J676" s="176" t="str">
        <f>IF(AND(H676&lt;&gt;"",COUNTIF('3.工程情報'!$C$6:$C$501,H676)=0),"工程記号が3.工程情報に存在しません。","")</f>
        <v/>
      </c>
    </row>
    <row r="677" spans="2:10" ht="18" customHeight="1">
      <c r="B677" s="169"/>
      <c r="C677" s="169"/>
      <c r="D677" s="111"/>
      <c r="E677" s="109"/>
      <c r="F677" s="22"/>
      <c r="G677" s="56">
        <f t="shared" si="10"/>
        <v>0</v>
      </c>
      <c r="H677" s="17"/>
      <c r="I677" s="21"/>
      <c r="J677" s="176" t="str">
        <f>IF(AND(H677&lt;&gt;"",COUNTIF('3.工程情報'!$C$6:$C$501,H677)=0),"工程記号が3.工程情報に存在しません。","")</f>
        <v/>
      </c>
    </row>
    <row r="678" spans="2:10" ht="18" customHeight="1">
      <c r="B678" s="169"/>
      <c r="C678" s="169"/>
      <c r="D678" s="111"/>
      <c r="E678" s="109"/>
      <c r="F678" s="22"/>
      <c r="G678" s="56">
        <f t="shared" si="10"/>
        <v>0</v>
      </c>
      <c r="H678" s="17"/>
      <c r="I678" s="21"/>
      <c r="J678" s="176" t="str">
        <f>IF(AND(H678&lt;&gt;"",COUNTIF('3.工程情報'!$C$6:$C$501,H678)=0),"工程記号が3.工程情報に存在しません。","")</f>
        <v/>
      </c>
    </row>
    <row r="679" spans="2:10" ht="18" customHeight="1">
      <c r="B679" s="169"/>
      <c r="C679" s="169"/>
      <c r="D679" s="111"/>
      <c r="E679" s="109"/>
      <c r="F679" s="22"/>
      <c r="G679" s="56">
        <f t="shared" si="10"/>
        <v>0</v>
      </c>
      <c r="H679" s="17"/>
      <c r="I679" s="21"/>
      <c r="J679" s="176" t="str">
        <f>IF(AND(H679&lt;&gt;"",COUNTIF('3.工程情報'!$C$6:$C$501,H679)=0),"工程記号が3.工程情報に存在しません。","")</f>
        <v/>
      </c>
    </row>
    <row r="680" spans="2:10" ht="18" customHeight="1">
      <c r="B680" s="169"/>
      <c r="C680" s="169"/>
      <c r="D680" s="111"/>
      <c r="E680" s="109"/>
      <c r="F680" s="22"/>
      <c r="G680" s="56">
        <f t="shared" si="10"/>
        <v>0</v>
      </c>
      <c r="H680" s="17"/>
      <c r="I680" s="21"/>
      <c r="J680" s="176" t="str">
        <f>IF(AND(H680&lt;&gt;"",COUNTIF('3.工程情報'!$C$6:$C$501,H680)=0),"工程記号が3.工程情報に存在しません。","")</f>
        <v/>
      </c>
    </row>
    <row r="681" spans="2:10" ht="18" customHeight="1">
      <c r="B681" s="169"/>
      <c r="C681" s="169"/>
      <c r="D681" s="111"/>
      <c r="E681" s="109"/>
      <c r="F681" s="22"/>
      <c r="G681" s="56">
        <f t="shared" si="10"/>
        <v>0</v>
      </c>
      <c r="H681" s="17"/>
      <c r="I681" s="21"/>
      <c r="J681" s="176" t="str">
        <f>IF(AND(H681&lt;&gt;"",COUNTIF('3.工程情報'!$C$6:$C$501,H681)=0),"工程記号が3.工程情報に存在しません。","")</f>
        <v/>
      </c>
    </row>
    <row r="682" spans="2:10" ht="18" customHeight="1">
      <c r="B682" s="169"/>
      <c r="C682" s="169"/>
      <c r="D682" s="111"/>
      <c r="E682" s="109"/>
      <c r="F682" s="22"/>
      <c r="G682" s="56">
        <f t="shared" si="10"/>
        <v>0</v>
      </c>
      <c r="H682" s="17"/>
      <c r="I682" s="21"/>
      <c r="J682" s="176" t="str">
        <f>IF(AND(H682&lt;&gt;"",COUNTIF('3.工程情報'!$C$6:$C$501,H682)=0),"工程記号が3.工程情報に存在しません。","")</f>
        <v/>
      </c>
    </row>
    <row r="683" spans="2:10" ht="18" customHeight="1">
      <c r="B683" s="169"/>
      <c r="C683" s="169"/>
      <c r="D683" s="111"/>
      <c r="E683" s="109"/>
      <c r="F683" s="22"/>
      <c r="G683" s="56">
        <f t="shared" si="10"/>
        <v>0</v>
      </c>
      <c r="H683" s="17"/>
      <c r="I683" s="21"/>
      <c r="J683" s="176" t="str">
        <f>IF(AND(H683&lt;&gt;"",COUNTIF('3.工程情報'!$C$6:$C$501,H683)=0),"工程記号が3.工程情報に存在しません。","")</f>
        <v/>
      </c>
    </row>
    <row r="684" spans="2:10" ht="18" customHeight="1">
      <c r="B684" s="169"/>
      <c r="C684" s="169"/>
      <c r="D684" s="111"/>
      <c r="E684" s="109"/>
      <c r="F684" s="22"/>
      <c r="G684" s="56">
        <f t="shared" si="10"/>
        <v>0</v>
      </c>
      <c r="H684" s="17"/>
      <c r="I684" s="21"/>
      <c r="J684" s="176" t="str">
        <f>IF(AND(H684&lt;&gt;"",COUNTIF('3.工程情報'!$C$6:$C$501,H684)=0),"工程記号が3.工程情報に存在しません。","")</f>
        <v/>
      </c>
    </row>
    <row r="685" spans="2:10" ht="18" customHeight="1">
      <c r="B685" s="169"/>
      <c r="C685" s="169"/>
      <c r="D685" s="111"/>
      <c r="E685" s="109"/>
      <c r="F685" s="22"/>
      <c r="G685" s="56">
        <f t="shared" si="10"/>
        <v>0</v>
      </c>
      <c r="H685" s="17"/>
      <c r="I685" s="21"/>
      <c r="J685" s="176" t="str">
        <f>IF(AND(H685&lt;&gt;"",COUNTIF('3.工程情報'!$C$6:$C$501,H685)=0),"工程記号が3.工程情報に存在しません。","")</f>
        <v/>
      </c>
    </row>
    <row r="686" spans="2:10" ht="18" customHeight="1">
      <c r="B686" s="169"/>
      <c r="C686" s="169"/>
      <c r="D686" s="111"/>
      <c r="E686" s="109"/>
      <c r="F686" s="22"/>
      <c r="G686" s="56">
        <f t="shared" si="10"/>
        <v>0</v>
      </c>
      <c r="H686" s="17"/>
      <c r="I686" s="21"/>
      <c r="J686" s="176" t="str">
        <f>IF(AND(H686&lt;&gt;"",COUNTIF('3.工程情報'!$C$6:$C$501,H686)=0),"工程記号が3.工程情報に存在しません。","")</f>
        <v/>
      </c>
    </row>
    <row r="687" spans="2:10" ht="18" customHeight="1">
      <c r="B687" s="169"/>
      <c r="C687" s="169"/>
      <c r="D687" s="111"/>
      <c r="E687" s="109"/>
      <c r="F687" s="22"/>
      <c r="G687" s="56">
        <f t="shared" si="10"/>
        <v>0</v>
      </c>
      <c r="H687" s="17"/>
      <c r="I687" s="21"/>
      <c r="J687" s="176" t="str">
        <f>IF(AND(H687&lt;&gt;"",COUNTIF('3.工程情報'!$C$6:$C$501,H687)=0),"工程記号が3.工程情報に存在しません。","")</f>
        <v/>
      </c>
    </row>
    <row r="688" spans="2:10" ht="18" customHeight="1">
      <c r="B688" s="169"/>
      <c r="C688" s="169"/>
      <c r="D688" s="111"/>
      <c r="E688" s="109"/>
      <c r="F688" s="22"/>
      <c r="G688" s="56">
        <f t="shared" si="10"/>
        <v>0</v>
      </c>
      <c r="H688" s="17"/>
      <c r="I688" s="21"/>
      <c r="J688" s="176" t="str">
        <f>IF(AND(H688&lt;&gt;"",COUNTIF('3.工程情報'!$C$6:$C$501,H688)=0),"工程記号が3.工程情報に存在しません。","")</f>
        <v/>
      </c>
    </row>
    <row r="689" spans="2:10" ht="18" customHeight="1">
      <c r="B689" s="169"/>
      <c r="C689" s="169"/>
      <c r="D689" s="111"/>
      <c r="E689" s="109"/>
      <c r="F689" s="22"/>
      <c r="G689" s="56">
        <f t="shared" si="10"/>
        <v>0</v>
      </c>
      <c r="H689" s="17"/>
      <c r="I689" s="21"/>
      <c r="J689" s="176" t="str">
        <f>IF(AND(H689&lt;&gt;"",COUNTIF('3.工程情報'!$C$6:$C$501,H689)=0),"工程記号が3.工程情報に存在しません。","")</f>
        <v/>
      </c>
    </row>
    <row r="690" spans="2:10" ht="18" customHeight="1">
      <c r="B690" s="169"/>
      <c r="C690" s="169"/>
      <c r="D690" s="111"/>
      <c r="E690" s="109"/>
      <c r="F690" s="22"/>
      <c r="G690" s="56">
        <f t="shared" si="10"/>
        <v>0</v>
      </c>
      <c r="H690" s="17"/>
      <c r="I690" s="21"/>
      <c r="J690" s="176" t="str">
        <f>IF(AND(H690&lt;&gt;"",COUNTIF('3.工程情報'!$C$6:$C$501,H690)=0),"工程記号が3.工程情報に存在しません。","")</f>
        <v/>
      </c>
    </row>
    <row r="691" spans="2:10" ht="18" customHeight="1">
      <c r="B691" s="169"/>
      <c r="C691" s="169"/>
      <c r="D691" s="111"/>
      <c r="E691" s="109"/>
      <c r="F691" s="22"/>
      <c r="G691" s="56">
        <f t="shared" si="10"/>
        <v>0</v>
      </c>
      <c r="H691" s="17"/>
      <c r="I691" s="21"/>
      <c r="J691" s="176" t="str">
        <f>IF(AND(H691&lt;&gt;"",COUNTIF('3.工程情報'!$C$6:$C$501,H691)=0),"工程記号が3.工程情報に存在しません。","")</f>
        <v/>
      </c>
    </row>
    <row r="692" spans="2:10" ht="18" customHeight="1">
      <c r="B692" s="169"/>
      <c r="C692" s="169"/>
      <c r="D692" s="111"/>
      <c r="E692" s="109"/>
      <c r="F692" s="22"/>
      <c r="G692" s="56">
        <f t="shared" si="10"/>
        <v>0</v>
      </c>
      <c r="H692" s="17"/>
      <c r="I692" s="21"/>
      <c r="J692" s="176" t="str">
        <f>IF(AND(H692&lt;&gt;"",COUNTIF('3.工程情報'!$C$6:$C$501,H692)=0),"工程記号が3.工程情報に存在しません。","")</f>
        <v/>
      </c>
    </row>
    <row r="693" spans="2:10" ht="18" customHeight="1">
      <c r="B693" s="169"/>
      <c r="C693" s="169"/>
      <c r="D693" s="111"/>
      <c r="E693" s="109"/>
      <c r="F693" s="22"/>
      <c r="G693" s="56">
        <f t="shared" si="10"/>
        <v>0</v>
      </c>
      <c r="H693" s="17"/>
      <c r="I693" s="21"/>
      <c r="J693" s="176" t="str">
        <f>IF(AND(H693&lt;&gt;"",COUNTIF('3.工程情報'!$C$6:$C$501,H693)=0),"工程記号が3.工程情報に存在しません。","")</f>
        <v/>
      </c>
    </row>
    <row r="694" spans="2:10" ht="18" customHeight="1">
      <c r="B694" s="169"/>
      <c r="C694" s="169"/>
      <c r="D694" s="111"/>
      <c r="E694" s="109"/>
      <c r="F694" s="22"/>
      <c r="G694" s="56">
        <f t="shared" si="10"/>
        <v>0</v>
      </c>
      <c r="H694" s="17"/>
      <c r="I694" s="21"/>
      <c r="J694" s="176" t="str">
        <f>IF(AND(H694&lt;&gt;"",COUNTIF('3.工程情報'!$C$6:$C$501,H694)=0),"工程記号が3.工程情報に存在しません。","")</f>
        <v/>
      </c>
    </row>
    <row r="695" spans="2:10" ht="18" customHeight="1">
      <c r="B695" s="169"/>
      <c r="C695" s="169"/>
      <c r="D695" s="111"/>
      <c r="E695" s="109"/>
      <c r="F695" s="22"/>
      <c r="G695" s="56">
        <f t="shared" si="10"/>
        <v>0</v>
      </c>
      <c r="H695" s="17"/>
      <c r="I695" s="21"/>
      <c r="J695" s="176" t="str">
        <f>IF(AND(H695&lt;&gt;"",COUNTIF('3.工程情報'!$C$6:$C$501,H695)=0),"工程記号が3.工程情報に存在しません。","")</f>
        <v/>
      </c>
    </row>
    <row r="696" spans="2:10" ht="18" customHeight="1">
      <c r="B696" s="169"/>
      <c r="C696" s="169"/>
      <c r="D696" s="111"/>
      <c r="E696" s="109"/>
      <c r="F696" s="22"/>
      <c r="G696" s="56">
        <f t="shared" si="10"/>
        <v>0</v>
      </c>
      <c r="H696" s="17"/>
      <c r="I696" s="21"/>
      <c r="J696" s="176" t="str">
        <f>IF(AND(H696&lt;&gt;"",COUNTIF('3.工程情報'!$C$6:$C$501,H696)=0),"工程記号が3.工程情報に存在しません。","")</f>
        <v/>
      </c>
    </row>
    <row r="697" spans="2:10" ht="18" customHeight="1">
      <c r="B697" s="169"/>
      <c r="C697" s="169"/>
      <c r="D697" s="111"/>
      <c r="E697" s="109"/>
      <c r="F697" s="22"/>
      <c r="G697" s="56">
        <f t="shared" si="10"/>
        <v>0</v>
      </c>
      <c r="H697" s="17"/>
      <c r="I697" s="21"/>
      <c r="J697" s="176" t="str">
        <f>IF(AND(H697&lt;&gt;"",COUNTIF('3.工程情報'!$C$6:$C$501,H697)=0),"工程記号が3.工程情報に存在しません。","")</f>
        <v/>
      </c>
    </row>
    <row r="698" spans="2:10" ht="18" customHeight="1">
      <c r="B698" s="169"/>
      <c r="C698" s="169"/>
      <c r="D698" s="111"/>
      <c r="E698" s="109"/>
      <c r="F698" s="22"/>
      <c r="G698" s="56">
        <f t="shared" si="10"/>
        <v>0</v>
      </c>
      <c r="H698" s="17"/>
      <c r="I698" s="21"/>
      <c r="J698" s="176" t="str">
        <f>IF(AND(H698&lt;&gt;"",COUNTIF('3.工程情報'!$C$6:$C$501,H698)=0),"工程記号が3.工程情報に存在しません。","")</f>
        <v/>
      </c>
    </row>
    <row r="699" spans="2:10" ht="18" customHeight="1">
      <c r="B699" s="169"/>
      <c r="C699" s="169"/>
      <c r="D699" s="111"/>
      <c r="E699" s="109"/>
      <c r="F699" s="22"/>
      <c r="G699" s="56">
        <f t="shared" si="10"/>
        <v>0</v>
      </c>
      <c r="H699" s="17"/>
      <c r="I699" s="21"/>
      <c r="J699" s="176" t="str">
        <f>IF(AND(H699&lt;&gt;"",COUNTIF('3.工程情報'!$C$6:$C$501,H699)=0),"工程記号が3.工程情報に存在しません。","")</f>
        <v/>
      </c>
    </row>
    <row r="700" spans="2:10" ht="18" customHeight="1">
      <c r="B700" s="169"/>
      <c r="C700" s="169"/>
      <c r="D700" s="111"/>
      <c r="E700" s="109"/>
      <c r="F700" s="22"/>
      <c r="G700" s="56">
        <f t="shared" si="10"/>
        <v>0</v>
      </c>
      <c r="H700" s="17"/>
      <c r="I700" s="21"/>
      <c r="J700" s="176" t="str">
        <f>IF(AND(H700&lt;&gt;"",COUNTIF('3.工程情報'!$C$6:$C$501,H700)=0),"工程記号が3.工程情報に存在しません。","")</f>
        <v/>
      </c>
    </row>
    <row r="701" spans="2:10" ht="18" customHeight="1">
      <c r="B701" s="169"/>
      <c r="C701" s="169"/>
      <c r="D701" s="111"/>
      <c r="E701" s="109"/>
      <c r="F701" s="22"/>
      <c r="G701" s="56">
        <f t="shared" si="10"/>
        <v>0</v>
      </c>
      <c r="H701" s="17"/>
      <c r="I701" s="21"/>
      <c r="J701" s="176" t="str">
        <f>IF(AND(H701&lt;&gt;"",COUNTIF('3.工程情報'!$C$6:$C$501,H701)=0),"工程記号が3.工程情報に存在しません。","")</f>
        <v/>
      </c>
    </row>
    <row r="702" spans="2:10" ht="18" customHeight="1">
      <c r="B702" s="169"/>
      <c r="C702" s="169"/>
      <c r="D702" s="111"/>
      <c r="E702" s="109"/>
      <c r="F702" s="22"/>
      <c r="G702" s="56">
        <f t="shared" si="10"/>
        <v>0</v>
      </c>
      <c r="H702" s="17"/>
      <c r="I702" s="21"/>
      <c r="J702" s="176" t="str">
        <f>IF(AND(H702&lt;&gt;"",COUNTIF('3.工程情報'!$C$6:$C$501,H702)=0),"工程記号が3.工程情報に存在しません。","")</f>
        <v/>
      </c>
    </row>
    <row r="703" spans="2:10" ht="18" customHeight="1">
      <c r="B703" s="169"/>
      <c r="C703" s="169"/>
      <c r="D703" s="111"/>
      <c r="E703" s="109"/>
      <c r="F703" s="22"/>
      <c r="G703" s="56">
        <f t="shared" si="10"/>
        <v>0</v>
      </c>
      <c r="H703" s="17"/>
      <c r="I703" s="21"/>
      <c r="J703" s="176" t="str">
        <f>IF(AND(H703&lt;&gt;"",COUNTIF('3.工程情報'!$C$6:$C$501,H703)=0),"工程記号が3.工程情報に存在しません。","")</f>
        <v/>
      </c>
    </row>
    <row r="704" spans="2:10" ht="18" customHeight="1">
      <c r="B704" s="169"/>
      <c r="C704" s="169"/>
      <c r="D704" s="111"/>
      <c r="E704" s="109"/>
      <c r="F704" s="22"/>
      <c r="G704" s="56">
        <f t="shared" si="10"/>
        <v>0</v>
      </c>
      <c r="H704" s="17"/>
      <c r="I704" s="21"/>
      <c r="J704" s="176" t="str">
        <f>IF(AND(H704&lt;&gt;"",COUNTIF('3.工程情報'!$C$6:$C$501,H704)=0),"工程記号が3.工程情報に存在しません。","")</f>
        <v/>
      </c>
    </row>
    <row r="705" spans="2:10" ht="18" customHeight="1">
      <c r="B705" s="169"/>
      <c r="C705" s="169"/>
      <c r="D705" s="111"/>
      <c r="E705" s="109"/>
      <c r="F705" s="22"/>
      <c r="G705" s="56">
        <f t="shared" si="10"/>
        <v>0</v>
      </c>
      <c r="H705" s="17"/>
      <c r="I705" s="21"/>
      <c r="J705" s="176" t="str">
        <f>IF(AND(H705&lt;&gt;"",COUNTIF('3.工程情報'!$C$6:$C$501,H705)=0),"工程記号が3.工程情報に存在しません。","")</f>
        <v/>
      </c>
    </row>
    <row r="706" spans="2:10" ht="18" customHeight="1">
      <c r="B706" s="169"/>
      <c r="C706" s="169"/>
      <c r="D706" s="111"/>
      <c r="E706" s="109"/>
      <c r="F706" s="22"/>
      <c r="G706" s="56">
        <f t="shared" si="10"/>
        <v>0</v>
      </c>
      <c r="H706" s="17"/>
      <c r="I706" s="21"/>
      <c r="J706" s="176" t="str">
        <f>IF(AND(H706&lt;&gt;"",COUNTIF('3.工程情報'!$C$6:$C$501,H706)=0),"工程記号が3.工程情報に存在しません。","")</f>
        <v/>
      </c>
    </row>
    <row r="707" spans="2:10" ht="18" customHeight="1">
      <c r="B707" s="169"/>
      <c r="C707" s="169"/>
      <c r="D707" s="111"/>
      <c r="E707" s="109"/>
      <c r="F707" s="22"/>
      <c r="G707" s="56">
        <f t="shared" si="10"/>
        <v>0</v>
      </c>
      <c r="H707" s="17"/>
      <c r="I707" s="21"/>
      <c r="J707" s="176" t="str">
        <f>IF(AND(H707&lt;&gt;"",COUNTIF('3.工程情報'!$C$6:$C$501,H707)=0),"工程記号が3.工程情報に存在しません。","")</f>
        <v/>
      </c>
    </row>
    <row r="708" spans="2:10" ht="18" customHeight="1">
      <c r="B708" s="169"/>
      <c r="C708" s="169"/>
      <c r="D708" s="111"/>
      <c r="E708" s="109"/>
      <c r="F708" s="22"/>
      <c r="G708" s="56">
        <f t="shared" si="10"/>
        <v>0</v>
      </c>
      <c r="H708" s="17"/>
      <c r="I708" s="21"/>
      <c r="J708" s="176" t="str">
        <f>IF(AND(H708&lt;&gt;"",COUNTIF('3.工程情報'!$C$6:$C$501,H708)=0),"工程記号が3.工程情報に存在しません。","")</f>
        <v/>
      </c>
    </row>
    <row r="709" spans="2:10" ht="18" customHeight="1">
      <c r="B709" s="169"/>
      <c r="C709" s="169"/>
      <c r="D709" s="111"/>
      <c r="E709" s="109"/>
      <c r="F709" s="22"/>
      <c r="G709" s="56">
        <f t="shared" ref="G709:G772" si="11">IF(OR(B709="",F709=0),0,E709/F709)</f>
        <v>0</v>
      </c>
      <c r="H709" s="17"/>
      <c r="I709" s="21"/>
      <c r="J709" s="176" t="str">
        <f>IF(AND(H709&lt;&gt;"",COUNTIF('3.工程情報'!$C$6:$C$501,H709)=0),"工程記号が3.工程情報に存在しません。","")</f>
        <v/>
      </c>
    </row>
    <row r="710" spans="2:10" ht="18" customHeight="1">
      <c r="B710" s="169"/>
      <c r="C710" s="169"/>
      <c r="D710" s="111"/>
      <c r="E710" s="109"/>
      <c r="F710" s="22"/>
      <c r="G710" s="56">
        <f t="shared" si="11"/>
        <v>0</v>
      </c>
      <c r="H710" s="17"/>
      <c r="I710" s="21"/>
      <c r="J710" s="176" t="str">
        <f>IF(AND(H710&lt;&gt;"",COUNTIF('3.工程情報'!$C$6:$C$501,H710)=0),"工程記号が3.工程情報に存在しません。","")</f>
        <v/>
      </c>
    </row>
    <row r="711" spans="2:10" ht="18" customHeight="1">
      <c r="B711" s="169"/>
      <c r="C711" s="169"/>
      <c r="D711" s="111"/>
      <c r="E711" s="109"/>
      <c r="F711" s="22"/>
      <c r="G711" s="56">
        <f t="shared" si="11"/>
        <v>0</v>
      </c>
      <c r="H711" s="17"/>
      <c r="I711" s="21"/>
      <c r="J711" s="176" t="str">
        <f>IF(AND(H711&lt;&gt;"",COUNTIF('3.工程情報'!$C$6:$C$501,H711)=0),"工程記号が3.工程情報に存在しません。","")</f>
        <v/>
      </c>
    </row>
    <row r="712" spans="2:10" ht="18" customHeight="1">
      <c r="B712" s="169"/>
      <c r="C712" s="169"/>
      <c r="D712" s="111"/>
      <c r="E712" s="109"/>
      <c r="F712" s="22"/>
      <c r="G712" s="56">
        <f t="shared" si="11"/>
        <v>0</v>
      </c>
      <c r="H712" s="17"/>
      <c r="I712" s="21"/>
      <c r="J712" s="176" t="str">
        <f>IF(AND(H712&lt;&gt;"",COUNTIF('3.工程情報'!$C$6:$C$501,H712)=0),"工程記号が3.工程情報に存在しません。","")</f>
        <v/>
      </c>
    </row>
    <row r="713" spans="2:10" ht="18" customHeight="1">
      <c r="B713" s="169"/>
      <c r="C713" s="169"/>
      <c r="D713" s="111"/>
      <c r="E713" s="109"/>
      <c r="F713" s="22"/>
      <c r="G713" s="56">
        <f t="shared" si="11"/>
        <v>0</v>
      </c>
      <c r="H713" s="17"/>
      <c r="I713" s="21"/>
      <c r="J713" s="176" t="str">
        <f>IF(AND(H713&lt;&gt;"",COUNTIF('3.工程情報'!$C$6:$C$501,H713)=0),"工程記号が3.工程情報に存在しません。","")</f>
        <v/>
      </c>
    </row>
    <row r="714" spans="2:10" ht="18" customHeight="1">
      <c r="B714" s="169"/>
      <c r="C714" s="169"/>
      <c r="D714" s="111"/>
      <c r="E714" s="109"/>
      <c r="F714" s="22"/>
      <c r="G714" s="56">
        <f t="shared" si="11"/>
        <v>0</v>
      </c>
      <c r="H714" s="17"/>
      <c r="I714" s="21"/>
      <c r="J714" s="176" t="str">
        <f>IF(AND(H714&lt;&gt;"",COUNTIF('3.工程情報'!$C$6:$C$501,H714)=0),"工程記号が3.工程情報に存在しません。","")</f>
        <v/>
      </c>
    </row>
    <row r="715" spans="2:10" ht="18" customHeight="1">
      <c r="B715" s="169"/>
      <c r="C715" s="169"/>
      <c r="D715" s="111"/>
      <c r="E715" s="109"/>
      <c r="F715" s="22"/>
      <c r="G715" s="56">
        <f t="shared" si="11"/>
        <v>0</v>
      </c>
      <c r="H715" s="17"/>
      <c r="I715" s="21"/>
      <c r="J715" s="176" t="str">
        <f>IF(AND(H715&lt;&gt;"",COUNTIF('3.工程情報'!$C$6:$C$501,H715)=0),"工程記号が3.工程情報に存在しません。","")</f>
        <v/>
      </c>
    </row>
    <row r="716" spans="2:10" ht="18" customHeight="1">
      <c r="B716" s="169"/>
      <c r="C716" s="169"/>
      <c r="D716" s="111"/>
      <c r="E716" s="109"/>
      <c r="F716" s="22"/>
      <c r="G716" s="56">
        <f t="shared" si="11"/>
        <v>0</v>
      </c>
      <c r="H716" s="17"/>
      <c r="I716" s="21"/>
      <c r="J716" s="176" t="str">
        <f>IF(AND(H716&lt;&gt;"",COUNTIF('3.工程情報'!$C$6:$C$501,H716)=0),"工程記号が3.工程情報に存在しません。","")</f>
        <v/>
      </c>
    </row>
    <row r="717" spans="2:10" ht="18" customHeight="1">
      <c r="B717" s="169"/>
      <c r="C717" s="169"/>
      <c r="D717" s="111"/>
      <c r="E717" s="109"/>
      <c r="F717" s="22"/>
      <c r="G717" s="56">
        <f t="shared" si="11"/>
        <v>0</v>
      </c>
      <c r="H717" s="17"/>
      <c r="I717" s="21"/>
      <c r="J717" s="176" t="str">
        <f>IF(AND(H717&lt;&gt;"",COUNTIF('3.工程情報'!$C$6:$C$501,H717)=0),"工程記号が3.工程情報に存在しません。","")</f>
        <v/>
      </c>
    </row>
    <row r="718" spans="2:10" ht="18" customHeight="1">
      <c r="B718" s="169"/>
      <c r="C718" s="169"/>
      <c r="D718" s="111"/>
      <c r="E718" s="109"/>
      <c r="F718" s="22"/>
      <c r="G718" s="56">
        <f t="shared" si="11"/>
        <v>0</v>
      </c>
      <c r="H718" s="17"/>
      <c r="I718" s="21"/>
      <c r="J718" s="176" t="str">
        <f>IF(AND(H718&lt;&gt;"",COUNTIF('3.工程情報'!$C$6:$C$501,H718)=0),"工程記号が3.工程情報に存在しません。","")</f>
        <v/>
      </c>
    </row>
    <row r="719" spans="2:10" ht="18" customHeight="1">
      <c r="B719" s="169"/>
      <c r="C719" s="169"/>
      <c r="D719" s="111"/>
      <c r="E719" s="109"/>
      <c r="F719" s="22"/>
      <c r="G719" s="56">
        <f t="shared" si="11"/>
        <v>0</v>
      </c>
      <c r="H719" s="17"/>
      <c r="I719" s="21"/>
      <c r="J719" s="176" t="str">
        <f>IF(AND(H719&lt;&gt;"",COUNTIF('3.工程情報'!$C$6:$C$501,H719)=0),"工程記号が3.工程情報に存在しません。","")</f>
        <v/>
      </c>
    </row>
    <row r="720" spans="2:10" ht="18" customHeight="1">
      <c r="B720" s="169"/>
      <c r="C720" s="169"/>
      <c r="D720" s="111"/>
      <c r="E720" s="109"/>
      <c r="F720" s="22"/>
      <c r="G720" s="56">
        <f t="shared" si="11"/>
        <v>0</v>
      </c>
      <c r="H720" s="17"/>
      <c r="I720" s="21"/>
      <c r="J720" s="176" t="str">
        <f>IF(AND(H720&lt;&gt;"",COUNTIF('3.工程情報'!$C$6:$C$501,H720)=0),"工程記号が3.工程情報に存在しません。","")</f>
        <v/>
      </c>
    </row>
    <row r="721" spans="2:10" ht="18" customHeight="1">
      <c r="B721" s="169"/>
      <c r="C721" s="169"/>
      <c r="D721" s="111"/>
      <c r="E721" s="109"/>
      <c r="F721" s="22"/>
      <c r="G721" s="56">
        <f t="shared" si="11"/>
        <v>0</v>
      </c>
      <c r="H721" s="17"/>
      <c r="I721" s="21"/>
      <c r="J721" s="176" t="str">
        <f>IF(AND(H721&lt;&gt;"",COUNTIF('3.工程情報'!$C$6:$C$501,H721)=0),"工程記号が3.工程情報に存在しません。","")</f>
        <v/>
      </c>
    </row>
    <row r="722" spans="2:10" ht="18" customHeight="1">
      <c r="B722" s="169"/>
      <c r="C722" s="169"/>
      <c r="D722" s="111"/>
      <c r="E722" s="109"/>
      <c r="F722" s="22"/>
      <c r="G722" s="56">
        <f t="shared" si="11"/>
        <v>0</v>
      </c>
      <c r="H722" s="17"/>
      <c r="I722" s="21"/>
      <c r="J722" s="176" t="str">
        <f>IF(AND(H722&lt;&gt;"",COUNTIF('3.工程情報'!$C$6:$C$501,H722)=0),"工程記号が3.工程情報に存在しません。","")</f>
        <v/>
      </c>
    </row>
    <row r="723" spans="2:10" ht="18" customHeight="1">
      <c r="B723" s="169"/>
      <c r="C723" s="169"/>
      <c r="D723" s="111"/>
      <c r="E723" s="109"/>
      <c r="F723" s="22"/>
      <c r="G723" s="56">
        <f t="shared" si="11"/>
        <v>0</v>
      </c>
      <c r="H723" s="17"/>
      <c r="I723" s="21"/>
      <c r="J723" s="176" t="str">
        <f>IF(AND(H723&lt;&gt;"",COUNTIF('3.工程情報'!$C$6:$C$501,H723)=0),"工程記号が3.工程情報に存在しません。","")</f>
        <v/>
      </c>
    </row>
    <row r="724" spans="2:10" ht="18" customHeight="1">
      <c r="B724" s="169"/>
      <c r="C724" s="169"/>
      <c r="D724" s="111"/>
      <c r="E724" s="109"/>
      <c r="F724" s="22"/>
      <c r="G724" s="56">
        <f t="shared" si="11"/>
        <v>0</v>
      </c>
      <c r="H724" s="17"/>
      <c r="I724" s="21"/>
      <c r="J724" s="176" t="str">
        <f>IF(AND(H724&lt;&gt;"",COUNTIF('3.工程情報'!$C$6:$C$501,H724)=0),"工程記号が3.工程情報に存在しません。","")</f>
        <v/>
      </c>
    </row>
    <row r="725" spans="2:10" ht="18" customHeight="1">
      <c r="B725" s="169"/>
      <c r="C725" s="169"/>
      <c r="D725" s="111"/>
      <c r="E725" s="109"/>
      <c r="F725" s="22"/>
      <c r="G725" s="56">
        <f t="shared" si="11"/>
        <v>0</v>
      </c>
      <c r="H725" s="17"/>
      <c r="I725" s="21"/>
      <c r="J725" s="176" t="str">
        <f>IF(AND(H725&lt;&gt;"",COUNTIF('3.工程情報'!$C$6:$C$501,H725)=0),"工程記号が3.工程情報に存在しません。","")</f>
        <v/>
      </c>
    </row>
    <row r="726" spans="2:10" ht="18" customHeight="1">
      <c r="B726" s="169"/>
      <c r="C726" s="169"/>
      <c r="D726" s="111"/>
      <c r="E726" s="109"/>
      <c r="F726" s="22"/>
      <c r="G726" s="56">
        <f t="shared" si="11"/>
        <v>0</v>
      </c>
      <c r="H726" s="17"/>
      <c r="I726" s="21"/>
      <c r="J726" s="176" t="str">
        <f>IF(AND(H726&lt;&gt;"",COUNTIF('3.工程情報'!$C$6:$C$501,H726)=0),"工程記号が3.工程情報に存在しません。","")</f>
        <v/>
      </c>
    </row>
    <row r="727" spans="2:10" ht="18" customHeight="1">
      <c r="B727" s="169"/>
      <c r="C727" s="169"/>
      <c r="D727" s="111"/>
      <c r="E727" s="109"/>
      <c r="F727" s="22"/>
      <c r="G727" s="56">
        <f t="shared" si="11"/>
        <v>0</v>
      </c>
      <c r="H727" s="17"/>
      <c r="I727" s="21"/>
      <c r="J727" s="176" t="str">
        <f>IF(AND(H727&lt;&gt;"",COUNTIF('3.工程情報'!$C$6:$C$501,H727)=0),"工程記号が3.工程情報に存在しません。","")</f>
        <v/>
      </c>
    </row>
    <row r="728" spans="2:10" ht="18" customHeight="1">
      <c r="B728" s="169"/>
      <c r="C728" s="169"/>
      <c r="D728" s="111"/>
      <c r="E728" s="109"/>
      <c r="F728" s="22"/>
      <c r="G728" s="56">
        <f t="shared" si="11"/>
        <v>0</v>
      </c>
      <c r="H728" s="17"/>
      <c r="I728" s="21"/>
      <c r="J728" s="176" t="str">
        <f>IF(AND(H728&lt;&gt;"",COUNTIF('3.工程情報'!$C$6:$C$501,H728)=0),"工程記号が3.工程情報に存在しません。","")</f>
        <v/>
      </c>
    </row>
    <row r="729" spans="2:10" ht="18" customHeight="1">
      <c r="B729" s="169"/>
      <c r="C729" s="169"/>
      <c r="D729" s="111"/>
      <c r="E729" s="109"/>
      <c r="F729" s="22"/>
      <c r="G729" s="56">
        <f t="shared" si="11"/>
        <v>0</v>
      </c>
      <c r="H729" s="17"/>
      <c r="I729" s="21"/>
      <c r="J729" s="176" t="str">
        <f>IF(AND(H729&lt;&gt;"",COUNTIF('3.工程情報'!$C$6:$C$501,H729)=0),"工程記号が3.工程情報に存在しません。","")</f>
        <v/>
      </c>
    </row>
    <row r="730" spans="2:10" ht="18" customHeight="1">
      <c r="B730" s="169"/>
      <c r="C730" s="169"/>
      <c r="D730" s="111"/>
      <c r="E730" s="109"/>
      <c r="F730" s="22"/>
      <c r="G730" s="56">
        <f t="shared" si="11"/>
        <v>0</v>
      </c>
      <c r="H730" s="17"/>
      <c r="I730" s="21"/>
      <c r="J730" s="176" t="str">
        <f>IF(AND(H730&lt;&gt;"",COUNTIF('3.工程情報'!$C$6:$C$501,H730)=0),"工程記号が3.工程情報に存在しません。","")</f>
        <v/>
      </c>
    </row>
    <row r="731" spans="2:10" ht="18" customHeight="1">
      <c r="B731" s="169"/>
      <c r="C731" s="169"/>
      <c r="D731" s="111"/>
      <c r="E731" s="109"/>
      <c r="F731" s="22"/>
      <c r="G731" s="56">
        <f t="shared" si="11"/>
        <v>0</v>
      </c>
      <c r="H731" s="17"/>
      <c r="I731" s="21"/>
      <c r="J731" s="176" t="str">
        <f>IF(AND(H731&lt;&gt;"",COUNTIF('3.工程情報'!$C$6:$C$501,H731)=0),"工程記号が3.工程情報に存在しません。","")</f>
        <v/>
      </c>
    </row>
    <row r="732" spans="2:10" ht="18" customHeight="1">
      <c r="B732" s="169"/>
      <c r="C732" s="169"/>
      <c r="D732" s="111"/>
      <c r="E732" s="109"/>
      <c r="F732" s="22"/>
      <c r="G732" s="56">
        <f t="shared" si="11"/>
        <v>0</v>
      </c>
      <c r="H732" s="17"/>
      <c r="I732" s="21"/>
      <c r="J732" s="176" t="str">
        <f>IF(AND(H732&lt;&gt;"",COUNTIF('3.工程情報'!$C$6:$C$501,H732)=0),"工程記号が3.工程情報に存在しません。","")</f>
        <v/>
      </c>
    </row>
    <row r="733" spans="2:10" ht="18" customHeight="1">
      <c r="B733" s="169"/>
      <c r="C733" s="169"/>
      <c r="D733" s="111"/>
      <c r="E733" s="109"/>
      <c r="F733" s="22"/>
      <c r="G733" s="56">
        <f t="shared" si="11"/>
        <v>0</v>
      </c>
      <c r="H733" s="17"/>
      <c r="I733" s="21"/>
      <c r="J733" s="176" t="str">
        <f>IF(AND(H733&lt;&gt;"",COUNTIF('3.工程情報'!$C$6:$C$501,H733)=0),"工程記号が3.工程情報に存在しません。","")</f>
        <v/>
      </c>
    </row>
    <row r="734" spans="2:10" ht="18" customHeight="1">
      <c r="B734" s="169"/>
      <c r="C734" s="169"/>
      <c r="D734" s="111"/>
      <c r="E734" s="109"/>
      <c r="F734" s="22"/>
      <c r="G734" s="56">
        <f t="shared" si="11"/>
        <v>0</v>
      </c>
      <c r="H734" s="17"/>
      <c r="I734" s="21"/>
      <c r="J734" s="176" t="str">
        <f>IF(AND(H734&lt;&gt;"",COUNTIF('3.工程情報'!$C$6:$C$501,H734)=0),"工程記号が3.工程情報に存在しません。","")</f>
        <v/>
      </c>
    </row>
    <row r="735" spans="2:10" ht="18" customHeight="1">
      <c r="B735" s="169"/>
      <c r="C735" s="169"/>
      <c r="D735" s="111"/>
      <c r="E735" s="109"/>
      <c r="F735" s="22"/>
      <c r="G735" s="56">
        <f t="shared" si="11"/>
        <v>0</v>
      </c>
      <c r="H735" s="17"/>
      <c r="I735" s="21"/>
      <c r="J735" s="176" t="str">
        <f>IF(AND(H735&lt;&gt;"",COUNTIF('3.工程情報'!$C$6:$C$501,H735)=0),"工程記号が3.工程情報に存在しません。","")</f>
        <v/>
      </c>
    </row>
    <row r="736" spans="2:10" ht="18" customHeight="1">
      <c r="B736" s="169"/>
      <c r="C736" s="169"/>
      <c r="D736" s="111"/>
      <c r="E736" s="109"/>
      <c r="F736" s="22"/>
      <c r="G736" s="56">
        <f t="shared" si="11"/>
        <v>0</v>
      </c>
      <c r="H736" s="17"/>
      <c r="I736" s="21"/>
      <c r="J736" s="176" t="str">
        <f>IF(AND(H736&lt;&gt;"",COUNTIF('3.工程情報'!$C$6:$C$501,H736)=0),"工程記号が3.工程情報に存在しません。","")</f>
        <v/>
      </c>
    </row>
    <row r="737" spans="2:10" ht="18" customHeight="1">
      <c r="B737" s="169"/>
      <c r="C737" s="169"/>
      <c r="D737" s="111"/>
      <c r="E737" s="109"/>
      <c r="F737" s="22"/>
      <c r="G737" s="56">
        <f t="shared" si="11"/>
        <v>0</v>
      </c>
      <c r="H737" s="17"/>
      <c r="I737" s="21"/>
      <c r="J737" s="176" t="str">
        <f>IF(AND(H737&lt;&gt;"",COUNTIF('3.工程情報'!$C$6:$C$501,H737)=0),"工程記号が3.工程情報に存在しません。","")</f>
        <v/>
      </c>
    </row>
    <row r="738" spans="2:10" ht="18" customHeight="1">
      <c r="B738" s="169"/>
      <c r="C738" s="169"/>
      <c r="D738" s="111"/>
      <c r="E738" s="109"/>
      <c r="F738" s="22"/>
      <c r="G738" s="56">
        <f t="shared" si="11"/>
        <v>0</v>
      </c>
      <c r="H738" s="17"/>
      <c r="I738" s="21"/>
      <c r="J738" s="176" t="str">
        <f>IF(AND(H738&lt;&gt;"",COUNTIF('3.工程情報'!$C$6:$C$501,H738)=0),"工程記号が3.工程情報に存在しません。","")</f>
        <v/>
      </c>
    </row>
    <row r="739" spans="2:10" ht="18" customHeight="1">
      <c r="B739" s="169"/>
      <c r="C739" s="169"/>
      <c r="D739" s="111"/>
      <c r="E739" s="109"/>
      <c r="F739" s="22"/>
      <c r="G739" s="56">
        <f t="shared" si="11"/>
        <v>0</v>
      </c>
      <c r="H739" s="17"/>
      <c r="I739" s="21"/>
      <c r="J739" s="176" t="str">
        <f>IF(AND(H739&lt;&gt;"",COUNTIF('3.工程情報'!$C$6:$C$501,H739)=0),"工程記号が3.工程情報に存在しません。","")</f>
        <v/>
      </c>
    </row>
    <row r="740" spans="2:10" ht="18" customHeight="1">
      <c r="B740" s="169"/>
      <c r="C740" s="169"/>
      <c r="D740" s="111"/>
      <c r="E740" s="109"/>
      <c r="F740" s="22"/>
      <c r="G740" s="56">
        <f t="shared" si="11"/>
        <v>0</v>
      </c>
      <c r="H740" s="17"/>
      <c r="I740" s="21"/>
      <c r="J740" s="176" t="str">
        <f>IF(AND(H740&lt;&gt;"",COUNTIF('3.工程情報'!$C$6:$C$501,H740)=0),"工程記号が3.工程情報に存在しません。","")</f>
        <v/>
      </c>
    </row>
    <row r="741" spans="2:10" ht="18" customHeight="1">
      <c r="B741" s="169"/>
      <c r="C741" s="169"/>
      <c r="D741" s="111"/>
      <c r="E741" s="109"/>
      <c r="F741" s="22"/>
      <c r="G741" s="56">
        <f t="shared" si="11"/>
        <v>0</v>
      </c>
      <c r="H741" s="17"/>
      <c r="I741" s="21"/>
      <c r="J741" s="176" t="str">
        <f>IF(AND(H741&lt;&gt;"",COUNTIF('3.工程情報'!$C$6:$C$501,H741)=0),"工程記号が3.工程情報に存在しません。","")</f>
        <v/>
      </c>
    </row>
    <row r="742" spans="2:10" ht="18" customHeight="1">
      <c r="B742" s="169"/>
      <c r="C742" s="169"/>
      <c r="D742" s="111"/>
      <c r="E742" s="109"/>
      <c r="F742" s="22"/>
      <c r="G742" s="56">
        <f t="shared" si="11"/>
        <v>0</v>
      </c>
      <c r="H742" s="17"/>
      <c r="I742" s="21"/>
      <c r="J742" s="176" t="str">
        <f>IF(AND(H742&lt;&gt;"",COUNTIF('3.工程情報'!$C$6:$C$501,H742)=0),"工程記号が3.工程情報に存在しません。","")</f>
        <v/>
      </c>
    </row>
    <row r="743" spans="2:10" ht="18" customHeight="1">
      <c r="B743" s="169"/>
      <c r="C743" s="169"/>
      <c r="D743" s="111"/>
      <c r="E743" s="109"/>
      <c r="F743" s="22"/>
      <c r="G743" s="56">
        <f t="shared" si="11"/>
        <v>0</v>
      </c>
      <c r="H743" s="17"/>
      <c r="I743" s="21"/>
      <c r="J743" s="176" t="str">
        <f>IF(AND(H743&lt;&gt;"",COUNTIF('3.工程情報'!$C$6:$C$501,H743)=0),"工程記号が3.工程情報に存在しません。","")</f>
        <v/>
      </c>
    </row>
    <row r="744" spans="2:10" ht="18" customHeight="1">
      <c r="B744" s="169"/>
      <c r="C744" s="169"/>
      <c r="D744" s="111"/>
      <c r="E744" s="109"/>
      <c r="F744" s="22"/>
      <c r="G744" s="56">
        <f t="shared" si="11"/>
        <v>0</v>
      </c>
      <c r="H744" s="17"/>
      <c r="I744" s="21"/>
      <c r="J744" s="176" t="str">
        <f>IF(AND(H744&lt;&gt;"",COUNTIF('3.工程情報'!$C$6:$C$501,H744)=0),"工程記号が3.工程情報に存在しません。","")</f>
        <v/>
      </c>
    </row>
    <row r="745" spans="2:10" ht="18" customHeight="1">
      <c r="B745" s="169"/>
      <c r="C745" s="169"/>
      <c r="D745" s="111"/>
      <c r="E745" s="109"/>
      <c r="F745" s="22"/>
      <c r="G745" s="56">
        <f t="shared" si="11"/>
        <v>0</v>
      </c>
      <c r="H745" s="17"/>
      <c r="I745" s="21"/>
      <c r="J745" s="176" t="str">
        <f>IF(AND(H745&lt;&gt;"",COUNTIF('3.工程情報'!$C$6:$C$501,H745)=0),"工程記号が3.工程情報に存在しません。","")</f>
        <v/>
      </c>
    </row>
    <row r="746" spans="2:10" ht="18" customHeight="1">
      <c r="B746" s="169"/>
      <c r="C746" s="169"/>
      <c r="D746" s="111"/>
      <c r="E746" s="109"/>
      <c r="F746" s="22"/>
      <c r="G746" s="56">
        <f t="shared" si="11"/>
        <v>0</v>
      </c>
      <c r="H746" s="17"/>
      <c r="I746" s="21"/>
      <c r="J746" s="176" t="str">
        <f>IF(AND(H746&lt;&gt;"",COUNTIF('3.工程情報'!$C$6:$C$501,H746)=0),"工程記号が3.工程情報に存在しません。","")</f>
        <v/>
      </c>
    </row>
    <row r="747" spans="2:10" ht="18" customHeight="1">
      <c r="B747" s="169"/>
      <c r="C747" s="169"/>
      <c r="D747" s="111"/>
      <c r="E747" s="109"/>
      <c r="F747" s="22"/>
      <c r="G747" s="56">
        <f t="shared" si="11"/>
        <v>0</v>
      </c>
      <c r="H747" s="17"/>
      <c r="I747" s="21"/>
      <c r="J747" s="176" t="str">
        <f>IF(AND(H747&lt;&gt;"",COUNTIF('3.工程情報'!$C$6:$C$501,H747)=0),"工程記号が3.工程情報に存在しません。","")</f>
        <v/>
      </c>
    </row>
    <row r="748" spans="2:10" ht="18" customHeight="1">
      <c r="B748" s="169"/>
      <c r="C748" s="169"/>
      <c r="D748" s="111"/>
      <c r="E748" s="109"/>
      <c r="F748" s="22"/>
      <c r="G748" s="56">
        <f t="shared" si="11"/>
        <v>0</v>
      </c>
      <c r="H748" s="17"/>
      <c r="I748" s="21"/>
      <c r="J748" s="176" t="str">
        <f>IF(AND(H748&lt;&gt;"",COUNTIF('3.工程情報'!$C$6:$C$501,H748)=0),"工程記号が3.工程情報に存在しません。","")</f>
        <v/>
      </c>
    </row>
    <row r="749" spans="2:10" ht="18" customHeight="1">
      <c r="B749" s="169"/>
      <c r="C749" s="169"/>
      <c r="D749" s="111"/>
      <c r="E749" s="109"/>
      <c r="F749" s="22"/>
      <c r="G749" s="56">
        <f t="shared" si="11"/>
        <v>0</v>
      </c>
      <c r="H749" s="17"/>
      <c r="I749" s="21"/>
      <c r="J749" s="176" t="str">
        <f>IF(AND(H749&lt;&gt;"",COUNTIF('3.工程情報'!$C$6:$C$501,H749)=0),"工程記号が3.工程情報に存在しません。","")</f>
        <v/>
      </c>
    </row>
    <row r="750" spans="2:10" ht="18" customHeight="1">
      <c r="B750" s="169"/>
      <c r="C750" s="169"/>
      <c r="D750" s="111"/>
      <c r="E750" s="109"/>
      <c r="F750" s="22"/>
      <c r="G750" s="56">
        <f t="shared" si="11"/>
        <v>0</v>
      </c>
      <c r="H750" s="17"/>
      <c r="I750" s="21"/>
      <c r="J750" s="176" t="str">
        <f>IF(AND(H750&lt;&gt;"",COUNTIF('3.工程情報'!$C$6:$C$501,H750)=0),"工程記号が3.工程情報に存在しません。","")</f>
        <v/>
      </c>
    </row>
    <row r="751" spans="2:10" ht="18" customHeight="1">
      <c r="B751" s="169"/>
      <c r="C751" s="169"/>
      <c r="D751" s="111"/>
      <c r="E751" s="109"/>
      <c r="F751" s="22"/>
      <c r="G751" s="56">
        <f t="shared" si="11"/>
        <v>0</v>
      </c>
      <c r="H751" s="17"/>
      <c r="I751" s="21"/>
      <c r="J751" s="176" t="str">
        <f>IF(AND(H751&lt;&gt;"",COUNTIF('3.工程情報'!$C$6:$C$501,H751)=0),"工程記号が3.工程情報に存在しません。","")</f>
        <v/>
      </c>
    </row>
    <row r="752" spans="2:10" ht="18" customHeight="1">
      <c r="B752" s="169"/>
      <c r="C752" s="169"/>
      <c r="D752" s="111"/>
      <c r="E752" s="109"/>
      <c r="F752" s="22"/>
      <c r="G752" s="56">
        <f t="shared" si="11"/>
        <v>0</v>
      </c>
      <c r="H752" s="17"/>
      <c r="I752" s="21"/>
      <c r="J752" s="176" t="str">
        <f>IF(AND(H752&lt;&gt;"",COUNTIF('3.工程情報'!$C$6:$C$501,H752)=0),"工程記号が3.工程情報に存在しません。","")</f>
        <v/>
      </c>
    </row>
    <row r="753" spans="2:10" ht="18" customHeight="1">
      <c r="B753" s="169"/>
      <c r="C753" s="169"/>
      <c r="D753" s="111"/>
      <c r="E753" s="109"/>
      <c r="F753" s="22"/>
      <c r="G753" s="56">
        <f t="shared" si="11"/>
        <v>0</v>
      </c>
      <c r="H753" s="17"/>
      <c r="I753" s="21"/>
      <c r="J753" s="176" t="str">
        <f>IF(AND(H753&lt;&gt;"",COUNTIF('3.工程情報'!$C$6:$C$501,H753)=0),"工程記号が3.工程情報に存在しません。","")</f>
        <v/>
      </c>
    </row>
    <row r="754" spans="2:10" ht="18" customHeight="1">
      <c r="B754" s="169"/>
      <c r="C754" s="169"/>
      <c r="D754" s="111"/>
      <c r="E754" s="109"/>
      <c r="F754" s="22"/>
      <c r="G754" s="56">
        <f t="shared" si="11"/>
        <v>0</v>
      </c>
      <c r="H754" s="17"/>
      <c r="I754" s="21"/>
      <c r="J754" s="176" t="str">
        <f>IF(AND(H754&lt;&gt;"",COUNTIF('3.工程情報'!$C$6:$C$501,H754)=0),"工程記号が3.工程情報に存在しません。","")</f>
        <v/>
      </c>
    </row>
    <row r="755" spans="2:10" ht="18" customHeight="1">
      <c r="B755" s="169"/>
      <c r="C755" s="169"/>
      <c r="D755" s="111"/>
      <c r="E755" s="109"/>
      <c r="F755" s="22"/>
      <c r="G755" s="56">
        <f t="shared" si="11"/>
        <v>0</v>
      </c>
      <c r="H755" s="17"/>
      <c r="I755" s="21"/>
      <c r="J755" s="176" t="str">
        <f>IF(AND(H755&lt;&gt;"",COUNTIF('3.工程情報'!$C$6:$C$501,H755)=0),"工程記号が3.工程情報に存在しません。","")</f>
        <v/>
      </c>
    </row>
    <row r="756" spans="2:10" ht="18" customHeight="1">
      <c r="B756" s="169"/>
      <c r="C756" s="169"/>
      <c r="D756" s="111"/>
      <c r="E756" s="109"/>
      <c r="F756" s="22"/>
      <c r="G756" s="56">
        <f t="shared" si="11"/>
        <v>0</v>
      </c>
      <c r="H756" s="17"/>
      <c r="I756" s="21"/>
      <c r="J756" s="176" t="str">
        <f>IF(AND(H756&lt;&gt;"",COUNTIF('3.工程情報'!$C$6:$C$501,H756)=0),"工程記号が3.工程情報に存在しません。","")</f>
        <v/>
      </c>
    </row>
    <row r="757" spans="2:10" ht="18" customHeight="1">
      <c r="B757" s="169"/>
      <c r="C757" s="169"/>
      <c r="D757" s="111"/>
      <c r="E757" s="109"/>
      <c r="F757" s="22"/>
      <c r="G757" s="56">
        <f t="shared" si="11"/>
        <v>0</v>
      </c>
      <c r="H757" s="17"/>
      <c r="I757" s="21"/>
      <c r="J757" s="176" t="str">
        <f>IF(AND(H757&lt;&gt;"",COUNTIF('3.工程情報'!$C$6:$C$501,H757)=0),"工程記号が3.工程情報に存在しません。","")</f>
        <v/>
      </c>
    </row>
    <row r="758" spans="2:10" ht="18" customHeight="1">
      <c r="B758" s="169"/>
      <c r="C758" s="169"/>
      <c r="D758" s="111"/>
      <c r="E758" s="109"/>
      <c r="F758" s="22"/>
      <c r="G758" s="56">
        <f t="shared" si="11"/>
        <v>0</v>
      </c>
      <c r="H758" s="17"/>
      <c r="I758" s="21"/>
      <c r="J758" s="176" t="str">
        <f>IF(AND(H758&lt;&gt;"",COUNTIF('3.工程情報'!$C$6:$C$501,H758)=0),"工程記号が3.工程情報に存在しません。","")</f>
        <v/>
      </c>
    </row>
    <row r="759" spans="2:10" ht="18" customHeight="1">
      <c r="B759" s="169"/>
      <c r="C759" s="169"/>
      <c r="D759" s="111"/>
      <c r="E759" s="109"/>
      <c r="F759" s="22"/>
      <c r="G759" s="56">
        <f t="shared" si="11"/>
        <v>0</v>
      </c>
      <c r="H759" s="17"/>
      <c r="I759" s="21"/>
      <c r="J759" s="176" t="str">
        <f>IF(AND(H759&lt;&gt;"",COUNTIF('3.工程情報'!$C$6:$C$501,H759)=0),"工程記号が3.工程情報に存在しません。","")</f>
        <v/>
      </c>
    </row>
    <row r="760" spans="2:10" ht="18" customHeight="1">
      <c r="B760" s="169"/>
      <c r="C760" s="169"/>
      <c r="D760" s="111"/>
      <c r="E760" s="109"/>
      <c r="F760" s="22"/>
      <c r="G760" s="56">
        <f t="shared" si="11"/>
        <v>0</v>
      </c>
      <c r="H760" s="17"/>
      <c r="I760" s="21"/>
      <c r="J760" s="176" t="str">
        <f>IF(AND(H760&lt;&gt;"",COUNTIF('3.工程情報'!$C$6:$C$501,H760)=0),"工程記号が3.工程情報に存在しません。","")</f>
        <v/>
      </c>
    </row>
    <row r="761" spans="2:10" ht="18" customHeight="1">
      <c r="B761" s="169"/>
      <c r="C761" s="169"/>
      <c r="D761" s="111"/>
      <c r="E761" s="109"/>
      <c r="F761" s="22"/>
      <c r="G761" s="56">
        <f t="shared" si="11"/>
        <v>0</v>
      </c>
      <c r="H761" s="17"/>
      <c r="I761" s="21"/>
      <c r="J761" s="176" t="str">
        <f>IF(AND(H761&lt;&gt;"",COUNTIF('3.工程情報'!$C$6:$C$501,H761)=0),"工程記号が3.工程情報に存在しません。","")</f>
        <v/>
      </c>
    </row>
    <row r="762" spans="2:10" ht="18" customHeight="1">
      <c r="B762" s="169"/>
      <c r="C762" s="169"/>
      <c r="D762" s="111"/>
      <c r="E762" s="109"/>
      <c r="F762" s="22"/>
      <c r="G762" s="56">
        <f t="shared" si="11"/>
        <v>0</v>
      </c>
      <c r="H762" s="17"/>
      <c r="I762" s="21"/>
      <c r="J762" s="176" t="str">
        <f>IF(AND(H762&lt;&gt;"",COUNTIF('3.工程情報'!$C$6:$C$501,H762)=0),"工程記号が3.工程情報に存在しません。","")</f>
        <v/>
      </c>
    </row>
    <row r="763" spans="2:10" ht="18" customHeight="1">
      <c r="B763" s="169"/>
      <c r="C763" s="169"/>
      <c r="D763" s="111"/>
      <c r="E763" s="109"/>
      <c r="F763" s="22"/>
      <c r="G763" s="56">
        <f t="shared" si="11"/>
        <v>0</v>
      </c>
      <c r="H763" s="17"/>
      <c r="I763" s="21"/>
      <c r="J763" s="176" t="str">
        <f>IF(AND(H763&lt;&gt;"",COUNTIF('3.工程情報'!$C$6:$C$501,H763)=0),"工程記号が3.工程情報に存在しません。","")</f>
        <v/>
      </c>
    </row>
    <row r="764" spans="2:10" ht="18" customHeight="1">
      <c r="B764" s="169"/>
      <c r="C764" s="169"/>
      <c r="D764" s="111"/>
      <c r="E764" s="109"/>
      <c r="F764" s="22"/>
      <c r="G764" s="56">
        <f t="shared" si="11"/>
        <v>0</v>
      </c>
      <c r="H764" s="17"/>
      <c r="I764" s="21"/>
      <c r="J764" s="176" t="str">
        <f>IF(AND(H764&lt;&gt;"",COUNTIF('3.工程情報'!$C$6:$C$501,H764)=0),"工程記号が3.工程情報に存在しません。","")</f>
        <v/>
      </c>
    </row>
    <row r="765" spans="2:10" ht="18" customHeight="1">
      <c r="B765" s="169"/>
      <c r="C765" s="169"/>
      <c r="D765" s="111"/>
      <c r="E765" s="109"/>
      <c r="F765" s="22"/>
      <c r="G765" s="56">
        <f t="shared" si="11"/>
        <v>0</v>
      </c>
      <c r="H765" s="17"/>
      <c r="I765" s="21"/>
      <c r="J765" s="176" t="str">
        <f>IF(AND(H765&lt;&gt;"",COUNTIF('3.工程情報'!$C$6:$C$501,H765)=0),"工程記号が3.工程情報に存在しません。","")</f>
        <v/>
      </c>
    </row>
    <row r="766" spans="2:10" ht="18" customHeight="1">
      <c r="B766" s="169"/>
      <c r="C766" s="169"/>
      <c r="D766" s="111"/>
      <c r="E766" s="109"/>
      <c r="F766" s="22"/>
      <c r="G766" s="56">
        <f t="shared" si="11"/>
        <v>0</v>
      </c>
      <c r="H766" s="17"/>
      <c r="I766" s="21"/>
      <c r="J766" s="176" t="str">
        <f>IF(AND(H766&lt;&gt;"",COUNTIF('3.工程情報'!$C$6:$C$501,H766)=0),"工程記号が3.工程情報に存在しません。","")</f>
        <v/>
      </c>
    </row>
    <row r="767" spans="2:10" ht="18" customHeight="1">
      <c r="B767" s="169"/>
      <c r="C767" s="169"/>
      <c r="D767" s="111"/>
      <c r="E767" s="109"/>
      <c r="F767" s="22"/>
      <c r="G767" s="56">
        <f t="shared" si="11"/>
        <v>0</v>
      </c>
      <c r="H767" s="17"/>
      <c r="I767" s="21"/>
      <c r="J767" s="176" t="str">
        <f>IF(AND(H767&lt;&gt;"",COUNTIF('3.工程情報'!$C$6:$C$501,H767)=0),"工程記号が3.工程情報に存在しません。","")</f>
        <v/>
      </c>
    </row>
    <row r="768" spans="2:10" ht="18" customHeight="1">
      <c r="B768" s="169"/>
      <c r="C768" s="169"/>
      <c r="D768" s="111"/>
      <c r="E768" s="109"/>
      <c r="F768" s="22"/>
      <c r="G768" s="56">
        <f t="shared" si="11"/>
        <v>0</v>
      </c>
      <c r="H768" s="17"/>
      <c r="I768" s="21"/>
      <c r="J768" s="176" t="str">
        <f>IF(AND(H768&lt;&gt;"",COUNTIF('3.工程情報'!$C$6:$C$501,H768)=0),"工程記号が3.工程情報に存在しません。","")</f>
        <v/>
      </c>
    </row>
    <row r="769" spans="2:10" ht="18" customHeight="1">
      <c r="B769" s="169"/>
      <c r="C769" s="169"/>
      <c r="D769" s="111"/>
      <c r="E769" s="109"/>
      <c r="F769" s="22"/>
      <c r="G769" s="56">
        <f t="shared" si="11"/>
        <v>0</v>
      </c>
      <c r="H769" s="17"/>
      <c r="I769" s="21"/>
      <c r="J769" s="176" t="str">
        <f>IF(AND(H769&lt;&gt;"",COUNTIF('3.工程情報'!$C$6:$C$501,H769)=0),"工程記号が3.工程情報に存在しません。","")</f>
        <v/>
      </c>
    </row>
    <row r="770" spans="2:10" ht="18" customHeight="1">
      <c r="B770" s="169"/>
      <c r="C770" s="169"/>
      <c r="D770" s="111"/>
      <c r="E770" s="109"/>
      <c r="F770" s="22"/>
      <c r="G770" s="56">
        <f t="shared" si="11"/>
        <v>0</v>
      </c>
      <c r="H770" s="17"/>
      <c r="I770" s="21"/>
      <c r="J770" s="176" t="str">
        <f>IF(AND(H770&lt;&gt;"",COUNTIF('3.工程情報'!$C$6:$C$501,H770)=0),"工程記号が3.工程情報に存在しません。","")</f>
        <v/>
      </c>
    </row>
    <row r="771" spans="2:10" ht="18" customHeight="1">
      <c r="B771" s="169"/>
      <c r="C771" s="169"/>
      <c r="D771" s="111"/>
      <c r="E771" s="109"/>
      <c r="F771" s="22"/>
      <c r="G771" s="56">
        <f t="shared" si="11"/>
        <v>0</v>
      </c>
      <c r="H771" s="17"/>
      <c r="I771" s="21"/>
      <c r="J771" s="176" t="str">
        <f>IF(AND(H771&lt;&gt;"",COUNTIF('3.工程情報'!$C$6:$C$501,H771)=0),"工程記号が3.工程情報に存在しません。","")</f>
        <v/>
      </c>
    </row>
    <row r="772" spans="2:10" ht="18" customHeight="1">
      <c r="B772" s="169"/>
      <c r="C772" s="169"/>
      <c r="D772" s="111"/>
      <c r="E772" s="109"/>
      <c r="F772" s="22"/>
      <c r="G772" s="56">
        <f t="shared" si="11"/>
        <v>0</v>
      </c>
      <c r="H772" s="17"/>
      <c r="I772" s="21"/>
      <c r="J772" s="176" t="str">
        <f>IF(AND(H772&lt;&gt;"",COUNTIF('3.工程情報'!$C$6:$C$501,H772)=0),"工程記号が3.工程情報に存在しません。","")</f>
        <v/>
      </c>
    </row>
    <row r="773" spans="2:10" ht="18" customHeight="1">
      <c r="B773" s="169"/>
      <c r="C773" s="169"/>
      <c r="D773" s="111"/>
      <c r="E773" s="109"/>
      <c r="F773" s="22"/>
      <c r="G773" s="56">
        <f t="shared" ref="G773:G836" si="12">IF(OR(B773="",F773=0),0,E773/F773)</f>
        <v>0</v>
      </c>
      <c r="H773" s="17"/>
      <c r="I773" s="21"/>
      <c r="J773" s="176" t="str">
        <f>IF(AND(H773&lt;&gt;"",COUNTIF('3.工程情報'!$C$6:$C$501,H773)=0),"工程記号が3.工程情報に存在しません。","")</f>
        <v/>
      </c>
    </row>
    <row r="774" spans="2:10" ht="18" customHeight="1">
      <c r="B774" s="169"/>
      <c r="C774" s="169"/>
      <c r="D774" s="111"/>
      <c r="E774" s="109"/>
      <c r="F774" s="22"/>
      <c r="G774" s="56">
        <f t="shared" si="12"/>
        <v>0</v>
      </c>
      <c r="H774" s="17"/>
      <c r="I774" s="21"/>
      <c r="J774" s="176" t="str">
        <f>IF(AND(H774&lt;&gt;"",COUNTIF('3.工程情報'!$C$6:$C$501,H774)=0),"工程記号が3.工程情報に存在しません。","")</f>
        <v/>
      </c>
    </row>
    <row r="775" spans="2:10" ht="18" customHeight="1">
      <c r="B775" s="169"/>
      <c r="C775" s="169"/>
      <c r="D775" s="111"/>
      <c r="E775" s="109"/>
      <c r="F775" s="22"/>
      <c r="G775" s="56">
        <f t="shared" si="12"/>
        <v>0</v>
      </c>
      <c r="H775" s="17"/>
      <c r="I775" s="21"/>
      <c r="J775" s="176" t="str">
        <f>IF(AND(H775&lt;&gt;"",COUNTIF('3.工程情報'!$C$6:$C$501,H775)=0),"工程記号が3.工程情報に存在しません。","")</f>
        <v/>
      </c>
    </row>
    <row r="776" spans="2:10" ht="18" customHeight="1">
      <c r="B776" s="169"/>
      <c r="C776" s="169"/>
      <c r="D776" s="111"/>
      <c r="E776" s="109"/>
      <c r="F776" s="22"/>
      <c r="G776" s="56">
        <f t="shared" si="12"/>
        <v>0</v>
      </c>
      <c r="H776" s="17"/>
      <c r="I776" s="21"/>
      <c r="J776" s="176" t="str">
        <f>IF(AND(H776&lt;&gt;"",COUNTIF('3.工程情報'!$C$6:$C$501,H776)=0),"工程記号が3.工程情報に存在しません。","")</f>
        <v/>
      </c>
    </row>
    <row r="777" spans="2:10" ht="18" customHeight="1">
      <c r="B777" s="169"/>
      <c r="C777" s="169"/>
      <c r="D777" s="111"/>
      <c r="E777" s="109"/>
      <c r="F777" s="22"/>
      <c r="G777" s="56">
        <f t="shared" si="12"/>
        <v>0</v>
      </c>
      <c r="H777" s="17"/>
      <c r="I777" s="21"/>
      <c r="J777" s="176" t="str">
        <f>IF(AND(H777&lt;&gt;"",COUNTIF('3.工程情報'!$C$6:$C$501,H777)=0),"工程記号が3.工程情報に存在しません。","")</f>
        <v/>
      </c>
    </row>
    <row r="778" spans="2:10" ht="18" customHeight="1">
      <c r="B778" s="169"/>
      <c r="C778" s="169"/>
      <c r="D778" s="111"/>
      <c r="E778" s="109"/>
      <c r="F778" s="22"/>
      <c r="G778" s="56">
        <f t="shared" si="12"/>
        <v>0</v>
      </c>
      <c r="H778" s="17"/>
      <c r="I778" s="21"/>
      <c r="J778" s="176" t="str">
        <f>IF(AND(H778&lt;&gt;"",COUNTIF('3.工程情報'!$C$6:$C$501,H778)=0),"工程記号が3.工程情報に存在しません。","")</f>
        <v/>
      </c>
    </row>
    <row r="779" spans="2:10" ht="18" customHeight="1">
      <c r="B779" s="169"/>
      <c r="C779" s="169"/>
      <c r="D779" s="111"/>
      <c r="E779" s="109"/>
      <c r="F779" s="22"/>
      <c r="G779" s="56">
        <f t="shared" si="12"/>
        <v>0</v>
      </c>
      <c r="H779" s="17"/>
      <c r="I779" s="21"/>
      <c r="J779" s="176" t="str">
        <f>IF(AND(H779&lt;&gt;"",COUNTIF('3.工程情報'!$C$6:$C$501,H779)=0),"工程記号が3.工程情報に存在しません。","")</f>
        <v/>
      </c>
    </row>
    <row r="780" spans="2:10" ht="18" customHeight="1">
      <c r="B780" s="169"/>
      <c r="C780" s="169"/>
      <c r="D780" s="111"/>
      <c r="E780" s="109"/>
      <c r="F780" s="22"/>
      <c r="G780" s="56">
        <f t="shared" si="12"/>
        <v>0</v>
      </c>
      <c r="H780" s="17"/>
      <c r="I780" s="21"/>
      <c r="J780" s="176" t="str">
        <f>IF(AND(H780&lt;&gt;"",COUNTIF('3.工程情報'!$C$6:$C$501,H780)=0),"工程記号が3.工程情報に存在しません。","")</f>
        <v/>
      </c>
    </row>
    <row r="781" spans="2:10" ht="18" customHeight="1">
      <c r="B781" s="169"/>
      <c r="C781" s="169"/>
      <c r="D781" s="111"/>
      <c r="E781" s="109"/>
      <c r="F781" s="22"/>
      <c r="G781" s="56">
        <f t="shared" si="12"/>
        <v>0</v>
      </c>
      <c r="H781" s="17"/>
      <c r="I781" s="21"/>
      <c r="J781" s="176" t="str">
        <f>IF(AND(H781&lt;&gt;"",COUNTIF('3.工程情報'!$C$6:$C$501,H781)=0),"工程記号が3.工程情報に存在しません。","")</f>
        <v/>
      </c>
    </row>
    <row r="782" spans="2:10" ht="18" customHeight="1">
      <c r="B782" s="169"/>
      <c r="C782" s="169"/>
      <c r="D782" s="111"/>
      <c r="E782" s="109"/>
      <c r="F782" s="22"/>
      <c r="G782" s="56">
        <f t="shared" si="12"/>
        <v>0</v>
      </c>
      <c r="H782" s="17"/>
      <c r="I782" s="21"/>
      <c r="J782" s="176" t="str">
        <f>IF(AND(H782&lt;&gt;"",COUNTIF('3.工程情報'!$C$6:$C$501,H782)=0),"工程記号が3.工程情報に存在しません。","")</f>
        <v/>
      </c>
    </row>
    <row r="783" spans="2:10" ht="18" customHeight="1">
      <c r="B783" s="169"/>
      <c r="C783" s="169"/>
      <c r="D783" s="111"/>
      <c r="E783" s="109"/>
      <c r="F783" s="22"/>
      <c r="G783" s="56">
        <f t="shared" si="12"/>
        <v>0</v>
      </c>
      <c r="H783" s="17"/>
      <c r="I783" s="21"/>
      <c r="J783" s="176" t="str">
        <f>IF(AND(H783&lt;&gt;"",COUNTIF('3.工程情報'!$C$6:$C$501,H783)=0),"工程記号が3.工程情報に存在しません。","")</f>
        <v/>
      </c>
    </row>
    <row r="784" spans="2:10" ht="18" customHeight="1">
      <c r="B784" s="169"/>
      <c r="C784" s="169"/>
      <c r="D784" s="111"/>
      <c r="E784" s="109"/>
      <c r="F784" s="22"/>
      <c r="G784" s="56">
        <f t="shared" si="12"/>
        <v>0</v>
      </c>
      <c r="H784" s="17"/>
      <c r="I784" s="21"/>
      <c r="J784" s="176" t="str">
        <f>IF(AND(H784&lt;&gt;"",COUNTIF('3.工程情報'!$C$6:$C$501,H784)=0),"工程記号が3.工程情報に存在しません。","")</f>
        <v/>
      </c>
    </row>
    <row r="785" spans="2:10" ht="18" customHeight="1">
      <c r="B785" s="169"/>
      <c r="C785" s="169"/>
      <c r="D785" s="111"/>
      <c r="E785" s="109"/>
      <c r="F785" s="22"/>
      <c r="G785" s="56">
        <f t="shared" si="12"/>
        <v>0</v>
      </c>
      <c r="H785" s="17"/>
      <c r="I785" s="21"/>
      <c r="J785" s="176" t="str">
        <f>IF(AND(H785&lt;&gt;"",COUNTIF('3.工程情報'!$C$6:$C$501,H785)=0),"工程記号が3.工程情報に存在しません。","")</f>
        <v/>
      </c>
    </row>
    <row r="786" spans="2:10" ht="18" customHeight="1">
      <c r="B786" s="169"/>
      <c r="C786" s="169"/>
      <c r="D786" s="111"/>
      <c r="E786" s="109"/>
      <c r="F786" s="22"/>
      <c r="G786" s="56">
        <f t="shared" si="12"/>
        <v>0</v>
      </c>
      <c r="H786" s="17"/>
      <c r="I786" s="21"/>
      <c r="J786" s="176" t="str">
        <f>IF(AND(H786&lt;&gt;"",COUNTIF('3.工程情報'!$C$6:$C$501,H786)=0),"工程記号が3.工程情報に存在しません。","")</f>
        <v/>
      </c>
    </row>
    <row r="787" spans="2:10" ht="18" customHeight="1">
      <c r="B787" s="169"/>
      <c r="C787" s="169"/>
      <c r="D787" s="111"/>
      <c r="E787" s="109"/>
      <c r="F787" s="22"/>
      <c r="G787" s="56">
        <f t="shared" si="12"/>
        <v>0</v>
      </c>
      <c r="H787" s="17"/>
      <c r="I787" s="21"/>
      <c r="J787" s="176" t="str">
        <f>IF(AND(H787&lt;&gt;"",COUNTIF('3.工程情報'!$C$6:$C$501,H787)=0),"工程記号が3.工程情報に存在しません。","")</f>
        <v/>
      </c>
    </row>
    <row r="788" spans="2:10" ht="18" customHeight="1">
      <c r="B788" s="169"/>
      <c r="C788" s="169"/>
      <c r="D788" s="111"/>
      <c r="E788" s="109"/>
      <c r="F788" s="22"/>
      <c r="G788" s="56">
        <f t="shared" si="12"/>
        <v>0</v>
      </c>
      <c r="H788" s="17"/>
      <c r="I788" s="21"/>
      <c r="J788" s="176" t="str">
        <f>IF(AND(H788&lt;&gt;"",COUNTIF('3.工程情報'!$C$6:$C$501,H788)=0),"工程記号が3.工程情報に存在しません。","")</f>
        <v/>
      </c>
    </row>
    <row r="789" spans="2:10" ht="18" customHeight="1">
      <c r="B789" s="169"/>
      <c r="C789" s="169"/>
      <c r="D789" s="111"/>
      <c r="E789" s="109"/>
      <c r="F789" s="22"/>
      <c r="G789" s="56">
        <f t="shared" si="12"/>
        <v>0</v>
      </c>
      <c r="H789" s="17"/>
      <c r="I789" s="21"/>
      <c r="J789" s="176" t="str">
        <f>IF(AND(H789&lt;&gt;"",COUNTIF('3.工程情報'!$C$6:$C$501,H789)=0),"工程記号が3.工程情報に存在しません。","")</f>
        <v/>
      </c>
    </row>
    <row r="790" spans="2:10" ht="18" customHeight="1">
      <c r="B790" s="169"/>
      <c r="C790" s="169"/>
      <c r="D790" s="111"/>
      <c r="E790" s="109"/>
      <c r="F790" s="22"/>
      <c r="G790" s="56">
        <f t="shared" si="12"/>
        <v>0</v>
      </c>
      <c r="H790" s="17"/>
      <c r="I790" s="21"/>
      <c r="J790" s="176" t="str">
        <f>IF(AND(H790&lt;&gt;"",COUNTIF('3.工程情報'!$C$6:$C$501,H790)=0),"工程記号が3.工程情報に存在しません。","")</f>
        <v/>
      </c>
    </row>
    <row r="791" spans="2:10" ht="18" customHeight="1">
      <c r="B791" s="169"/>
      <c r="C791" s="169"/>
      <c r="D791" s="111"/>
      <c r="E791" s="109"/>
      <c r="F791" s="22"/>
      <c r="G791" s="56">
        <f t="shared" si="12"/>
        <v>0</v>
      </c>
      <c r="H791" s="17"/>
      <c r="I791" s="21"/>
      <c r="J791" s="176" t="str">
        <f>IF(AND(H791&lt;&gt;"",COUNTIF('3.工程情報'!$C$6:$C$501,H791)=0),"工程記号が3.工程情報に存在しません。","")</f>
        <v/>
      </c>
    </row>
    <row r="792" spans="2:10" ht="18" customHeight="1">
      <c r="B792" s="169"/>
      <c r="C792" s="169"/>
      <c r="D792" s="111"/>
      <c r="E792" s="109"/>
      <c r="F792" s="22"/>
      <c r="G792" s="56">
        <f t="shared" si="12"/>
        <v>0</v>
      </c>
      <c r="H792" s="17"/>
      <c r="I792" s="21"/>
      <c r="J792" s="176" t="str">
        <f>IF(AND(H792&lt;&gt;"",COUNTIF('3.工程情報'!$C$6:$C$501,H792)=0),"工程記号が3.工程情報に存在しません。","")</f>
        <v/>
      </c>
    </row>
    <row r="793" spans="2:10" ht="18" customHeight="1">
      <c r="B793" s="169"/>
      <c r="C793" s="169"/>
      <c r="D793" s="111"/>
      <c r="E793" s="109"/>
      <c r="F793" s="22"/>
      <c r="G793" s="56">
        <f t="shared" si="12"/>
        <v>0</v>
      </c>
      <c r="H793" s="17"/>
      <c r="I793" s="21"/>
      <c r="J793" s="176" t="str">
        <f>IF(AND(H793&lt;&gt;"",COUNTIF('3.工程情報'!$C$6:$C$501,H793)=0),"工程記号が3.工程情報に存在しません。","")</f>
        <v/>
      </c>
    </row>
    <row r="794" spans="2:10" ht="18" customHeight="1">
      <c r="B794" s="169"/>
      <c r="C794" s="169"/>
      <c r="D794" s="111"/>
      <c r="E794" s="109"/>
      <c r="F794" s="22"/>
      <c r="G794" s="56">
        <f t="shared" si="12"/>
        <v>0</v>
      </c>
      <c r="H794" s="17"/>
      <c r="I794" s="21"/>
      <c r="J794" s="176" t="str">
        <f>IF(AND(H794&lt;&gt;"",COUNTIF('3.工程情報'!$C$6:$C$501,H794)=0),"工程記号が3.工程情報に存在しません。","")</f>
        <v/>
      </c>
    </row>
    <row r="795" spans="2:10" ht="18" customHeight="1">
      <c r="B795" s="169"/>
      <c r="C795" s="169"/>
      <c r="D795" s="111"/>
      <c r="E795" s="109"/>
      <c r="F795" s="22"/>
      <c r="G795" s="56">
        <f t="shared" si="12"/>
        <v>0</v>
      </c>
      <c r="H795" s="17"/>
      <c r="I795" s="21"/>
      <c r="J795" s="176" t="str">
        <f>IF(AND(H795&lt;&gt;"",COUNTIF('3.工程情報'!$C$6:$C$501,H795)=0),"工程記号が3.工程情報に存在しません。","")</f>
        <v/>
      </c>
    </row>
    <row r="796" spans="2:10" ht="18" customHeight="1">
      <c r="B796" s="169"/>
      <c r="C796" s="169"/>
      <c r="D796" s="111"/>
      <c r="E796" s="109"/>
      <c r="F796" s="22"/>
      <c r="G796" s="56">
        <f t="shared" si="12"/>
        <v>0</v>
      </c>
      <c r="H796" s="17"/>
      <c r="I796" s="21"/>
      <c r="J796" s="176" t="str">
        <f>IF(AND(H796&lt;&gt;"",COUNTIF('3.工程情報'!$C$6:$C$501,H796)=0),"工程記号が3.工程情報に存在しません。","")</f>
        <v/>
      </c>
    </row>
    <row r="797" spans="2:10" ht="18" customHeight="1">
      <c r="B797" s="169"/>
      <c r="C797" s="169"/>
      <c r="D797" s="111"/>
      <c r="E797" s="109"/>
      <c r="F797" s="22"/>
      <c r="G797" s="56">
        <f t="shared" si="12"/>
        <v>0</v>
      </c>
      <c r="H797" s="17"/>
      <c r="I797" s="21"/>
      <c r="J797" s="176" t="str">
        <f>IF(AND(H797&lt;&gt;"",COUNTIF('3.工程情報'!$C$6:$C$501,H797)=0),"工程記号が3.工程情報に存在しません。","")</f>
        <v/>
      </c>
    </row>
    <row r="798" spans="2:10" ht="18" customHeight="1">
      <c r="B798" s="169"/>
      <c r="C798" s="169"/>
      <c r="D798" s="111"/>
      <c r="E798" s="109"/>
      <c r="F798" s="22"/>
      <c r="G798" s="56">
        <f t="shared" si="12"/>
        <v>0</v>
      </c>
      <c r="H798" s="17"/>
      <c r="I798" s="21"/>
      <c r="J798" s="176" t="str">
        <f>IF(AND(H798&lt;&gt;"",COUNTIF('3.工程情報'!$C$6:$C$501,H798)=0),"工程記号が3.工程情報に存在しません。","")</f>
        <v/>
      </c>
    </row>
    <row r="799" spans="2:10" ht="18" customHeight="1">
      <c r="B799" s="169"/>
      <c r="C799" s="169"/>
      <c r="D799" s="111"/>
      <c r="E799" s="109"/>
      <c r="F799" s="22"/>
      <c r="G799" s="56">
        <f t="shared" si="12"/>
        <v>0</v>
      </c>
      <c r="H799" s="17"/>
      <c r="I799" s="21"/>
      <c r="J799" s="176" t="str">
        <f>IF(AND(H799&lt;&gt;"",COUNTIF('3.工程情報'!$C$6:$C$501,H799)=0),"工程記号が3.工程情報に存在しません。","")</f>
        <v/>
      </c>
    </row>
    <row r="800" spans="2:10" ht="18" customHeight="1">
      <c r="B800" s="169"/>
      <c r="C800" s="169"/>
      <c r="D800" s="111"/>
      <c r="E800" s="109"/>
      <c r="F800" s="22"/>
      <c r="G800" s="56">
        <f t="shared" si="12"/>
        <v>0</v>
      </c>
      <c r="H800" s="17"/>
      <c r="I800" s="21"/>
      <c r="J800" s="176" t="str">
        <f>IF(AND(H800&lt;&gt;"",COUNTIF('3.工程情報'!$C$6:$C$501,H800)=0),"工程記号が3.工程情報に存在しません。","")</f>
        <v/>
      </c>
    </row>
    <row r="801" spans="2:10" ht="18" customHeight="1">
      <c r="B801" s="169"/>
      <c r="C801" s="169"/>
      <c r="D801" s="111"/>
      <c r="E801" s="109"/>
      <c r="F801" s="22"/>
      <c r="G801" s="56">
        <f t="shared" si="12"/>
        <v>0</v>
      </c>
      <c r="H801" s="17"/>
      <c r="I801" s="21"/>
      <c r="J801" s="176" t="str">
        <f>IF(AND(H801&lt;&gt;"",COUNTIF('3.工程情報'!$C$6:$C$501,H801)=0),"工程記号が3.工程情報に存在しません。","")</f>
        <v/>
      </c>
    </row>
    <row r="802" spans="2:10" ht="18" customHeight="1">
      <c r="B802" s="169"/>
      <c r="C802" s="169"/>
      <c r="D802" s="111"/>
      <c r="E802" s="109"/>
      <c r="F802" s="22"/>
      <c r="G802" s="56">
        <f t="shared" si="12"/>
        <v>0</v>
      </c>
      <c r="H802" s="17"/>
      <c r="I802" s="21"/>
      <c r="J802" s="176" t="str">
        <f>IF(AND(H802&lt;&gt;"",COUNTIF('3.工程情報'!$C$6:$C$501,H802)=0),"工程記号が3.工程情報に存在しません。","")</f>
        <v/>
      </c>
    </row>
    <row r="803" spans="2:10" ht="18" customHeight="1">
      <c r="B803" s="169"/>
      <c r="C803" s="169"/>
      <c r="D803" s="111"/>
      <c r="E803" s="109"/>
      <c r="F803" s="22"/>
      <c r="G803" s="56">
        <f t="shared" si="12"/>
        <v>0</v>
      </c>
      <c r="H803" s="17"/>
      <c r="I803" s="21"/>
      <c r="J803" s="176" t="str">
        <f>IF(AND(H803&lt;&gt;"",COUNTIF('3.工程情報'!$C$6:$C$501,H803)=0),"工程記号が3.工程情報に存在しません。","")</f>
        <v/>
      </c>
    </row>
    <row r="804" spans="2:10" ht="18" customHeight="1">
      <c r="B804" s="169"/>
      <c r="C804" s="169"/>
      <c r="D804" s="111"/>
      <c r="E804" s="109"/>
      <c r="F804" s="22"/>
      <c r="G804" s="56">
        <f t="shared" si="12"/>
        <v>0</v>
      </c>
      <c r="H804" s="17"/>
      <c r="I804" s="21"/>
      <c r="J804" s="176" t="str">
        <f>IF(AND(H804&lt;&gt;"",COUNTIF('3.工程情報'!$C$6:$C$501,H804)=0),"工程記号が3.工程情報に存在しません。","")</f>
        <v/>
      </c>
    </row>
    <row r="805" spans="2:10" ht="18" customHeight="1">
      <c r="B805" s="169"/>
      <c r="C805" s="169"/>
      <c r="D805" s="111"/>
      <c r="E805" s="109"/>
      <c r="F805" s="22"/>
      <c r="G805" s="56">
        <f t="shared" si="12"/>
        <v>0</v>
      </c>
      <c r="H805" s="17"/>
      <c r="I805" s="21"/>
      <c r="J805" s="176" t="str">
        <f>IF(AND(H805&lt;&gt;"",COUNTIF('3.工程情報'!$C$6:$C$501,H805)=0),"工程記号が3.工程情報に存在しません。","")</f>
        <v/>
      </c>
    </row>
    <row r="806" spans="2:10" ht="18" customHeight="1">
      <c r="B806" s="169"/>
      <c r="C806" s="169"/>
      <c r="D806" s="111"/>
      <c r="E806" s="109"/>
      <c r="F806" s="22"/>
      <c r="G806" s="56">
        <f t="shared" si="12"/>
        <v>0</v>
      </c>
      <c r="H806" s="17"/>
      <c r="I806" s="21"/>
      <c r="J806" s="176" t="str">
        <f>IF(AND(H806&lt;&gt;"",COUNTIF('3.工程情報'!$C$6:$C$501,H806)=0),"工程記号が3.工程情報に存在しません。","")</f>
        <v/>
      </c>
    </row>
    <row r="807" spans="2:10" ht="18" customHeight="1">
      <c r="B807" s="169"/>
      <c r="C807" s="169"/>
      <c r="D807" s="111"/>
      <c r="E807" s="109"/>
      <c r="F807" s="22"/>
      <c r="G807" s="56">
        <f t="shared" si="12"/>
        <v>0</v>
      </c>
      <c r="H807" s="17"/>
      <c r="I807" s="21"/>
      <c r="J807" s="176" t="str">
        <f>IF(AND(H807&lt;&gt;"",COUNTIF('3.工程情報'!$C$6:$C$501,H807)=0),"工程記号が3.工程情報に存在しません。","")</f>
        <v/>
      </c>
    </row>
    <row r="808" spans="2:10" ht="18" customHeight="1">
      <c r="B808" s="169"/>
      <c r="C808" s="169"/>
      <c r="D808" s="111"/>
      <c r="E808" s="109"/>
      <c r="F808" s="22"/>
      <c r="G808" s="56">
        <f t="shared" si="12"/>
        <v>0</v>
      </c>
      <c r="H808" s="17"/>
      <c r="I808" s="21"/>
      <c r="J808" s="176" t="str">
        <f>IF(AND(H808&lt;&gt;"",COUNTIF('3.工程情報'!$C$6:$C$501,H808)=0),"工程記号が3.工程情報に存在しません。","")</f>
        <v/>
      </c>
    </row>
    <row r="809" spans="2:10" ht="18" customHeight="1">
      <c r="B809" s="169"/>
      <c r="C809" s="169"/>
      <c r="D809" s="111"/>
      <c r="E809" s="109"/>
      <c r="F809" s="22"/>
      <c r="G809" s="56">
        <f t="shared" si="12"/>
        <v>0</v>
      </c>
      <c r="H809" s="17"/>
      <c r="I809" s="21"/>
      <c r="J809" s="176" t="str">
        <f>IF(AND(H809&lt;&gt;"",COUNTIF('3.工程情報'!$C$6:$C$501,H809)=0),"工程記号が3.工程情報に存在しません。","")</f>
        <v/>
      </c>
    </row>
    <row r="810" spans="2:10" ht="18" customHeight="1">
      <c r="B810" s="169"/>
      <c r="C810" s="169"/>
      <c r="D810" s="111"/>
      <c r="E810" s="109"/>
      <c r="F810" s="22"/>
      <c r="G810" s="56">
        <f t="shared" si="12"/>
        <v>0</v>
      </c>
      <c r="H810" s="17"/>
      <c r="I810" s="21"/>
      <c r="J810" s="176" t="str">
        <f>IF(AND(H810&lt;&gt;"",COUNTIF('3.工程情報'!$C$6:$C$501,H810)=0),"工程記号が3.工程情報に存在しません。","")</f>
        <v/>
      </c>
    </row>
    <row r="811" spans="2:10" ht="18" customHeight="1">
      <c r="B811" s="169"/>
      <c r="C811" s="169"/>
      <c r="D811" s="111"/>
      <c r="E811" s="109"/>
      <c r="F811" s="22"/>
      <c r="G811" s="56">
        <f t="shared" si="12"/>
        <v>0</v>
      </c>
      <c r="H811" s="17"/>
      <c r="I811" s="21"/>
      <c r="J811" s="176" t="str">
        <f>IF(AND(H811&lt;&gt;"",COUNTIF('3.工程情報'!$C$6:$C$501,H811)=0),"工程記号が3.工程情報に存在しません。","")</f>
        <v/>
      </c>
    </row>
    <row r="812" spans="2:10" ht="18" customHeight="1">
      <c r="B812" s="169"/>
      <c r="C812" s="169"/>
      <c r="D812" s="111"/>
      <c r="E812" s="109"/>
      <c r="F812" s="22"/>
      <c r="G812" s="56">
        <f t="shared" si="12"/>
        <v>0</v>
      </c>
      <c r="H812" s="17"/>
      <c r="I812" s="21"/>
      <c r="J812" s="176" t="str">
        <f>IF(AND(H812&lt;&gt;"",COUNTIF('3.工程情報'!$C$6:$C$501,H812)=0),"工程記号が3.工程情報に存在しません。","")</f>
        <v/>
      </c>
    </row>
    <row r="813" spans="2:10" ht="18" customHeight="1">
      <c r="B813" s="169"/>
      <c r="C813" s="169"/>
      <c r="D813" s="111"/>
      <c r="E813" s="109"/>
      <c r="F813" s="22"/>
      <c r="G813" s="56">
        <f t="shared" si="12"/>
        <v>0</v>
      </c>
      <c r="H813" s="17"/>
      <c r="I813" s="21"/>
      <c r="J813" s="176" t="str">
        <f>IF(AND(H813&lt;&gt;"",COUNTIF('3.工程情報'!$C$6:$C$501,H813)=0),"工程記号が3.工程情報に存在しません。","")</f>
        <v/>
      </c>
    </row>
    <row r="814" spans="2:10" ht="18" customHeight="1">
      <c r="B814" s="169"/>
      <c r="C814" s="169"/>
      <c r="D814" s="111"/>
      <c r="E814" s="109"/>
      <c r="F814" s="22"/>
      <c r="G814" s="56">
        <f t="shared" si="12"/>
        <v>0</v>
      </c>
      <c r="H814" s="17"/>
      <c r="I814" s="21"/>
      <c r="J814" s="176" t="str">
        <f>IF(AND(H814&lt;&gt;"",COUNTIF('3.工程情報'!$C$6:$C$501,H814)=0),"工程記号が3.工程情報に存在しません。","")</f>
        <v/>
      </c>
    </row>
    <row r="815" spans="2:10" ht="18" customHeight="1">
      <c r="B815" s="169"/>
      <c r="C815" s="169"/>
      <c r="D815" s="111"/>
      <c r="E815" s="109"/>
      <c r="F815" s="22"/>
      <c r="G815" s="56">
        <f t="shared" si="12"/>
        <v>0</v>
      </c>
      <c r="H815" s="17"/>
      <c r="I815" s="21"/>
      <c r="J815" s="176" t="str">
        <f>IF(AND(H815&lt;&gt;"",COUNTIF('3.工程情報'!$C$6:$C$501,H815)=0),"工程記号が3.工程情報に存在しません。","")</f>
        <v/>
      </c>
    </row>
    <row r="816" spans="2:10" ht="18" customHeight="1">
      <c r="B816" s="169"/>
      <c r="C816" s="169"/>
      <c r="D816" s="111"/>
      <c r="E816" s="109"/>
      <c r="F816" s="22"/>
      <c r="G816" s="56">
        <f t="shared" si="12"/>
        <v>0</v>
      </c>
      <c r="H816" s="17"/>
      <c r="I816" s="21"/>
      <c r="J816" s="176" t="str">
        <f>IF(AND(H816&lt;&gt;"",COUNTIF('3.工程情報'!$C$6:$C$501,H816)=0),"工程記号が3.工程情報に存在しません。","")</f>
        <v/>
      </c>
    </row>
    <row r="817" spans="2:10" ht="18" customHeight="1">
      <c r="B817" s="169"/>
      <c r="C817" s="169"/>
      <c r="D817" s="111"/>
      <c r="E817" s="109"/>
      <c r="F817" s="22"/>
      <c r="G817" s="56">
        <f t="shared" si="12"/>
        <v>0</v>
      </c>
      <c r="H817" s="17"/>
      <c r="I817" s="21"/>
      <c r="J817" s="176" t="str">
        <f>IF(AND(H817&lt;&gt;"",COUNTIF('3.工程情報'!$C$6:$C$501,H817)=0),"工程記号が3.工程情報に存在しません。","")</f>
        <v/>
      </c>
    </row>
    <row r="818" spans="2:10" ht="18" customHeight="1">
      <c r="B818" s="169"/>
      <c r="C818" s="169"/>
      <c r="D818" s="111"/>
      <c r="E818" s="109"/>
      <c r="F818" s="22"/>
      <c r="G818" s="56">
        <f t="shared" si="12"/>
        <v>0</v>
      </c>
      <c r="H818" s="17"/>
      <c r="I818" s="21"/>
      <c r="J818" s="176" t="str">
        <f>IF(AND(H818&lt;&gt;"",COUNTIF('3.工程情報'!$C$6:$C$501,H818)=0),"工程記号が3.工程情報に存在しません。","")</f>
        <v/>
      </c>
    </row>
    <row r="819" spans="2:10" ht="18" customHeight="1">
      <c r="B819" s="169"/>
      <c r="C819" s="169"/>
      <c r="D819" s="111"/>
      <c r="E819" s="109"/>
      <c r="F819" s="22"/>
      <c r="G819" s="56">
        <f t="shared" si="12"/>
        <v>0</v>
      </c>
      <c r="H819" s="17"/>
      <c r="I819" s="21"/>
      <c r="J819" s="176" t="str">
        <f>IF(AND(H819&lt;&gt;"",COUNTIF('3.工程情報'!$C$6:$C$501,H819)=0),"工程記号が3.工程情報に存在しません。","")</f>
        <v/>
      </c>
    </row>
    <row r="820" spans="2:10" ht="18" customHeight="1">
      <c r="B820" s="169"/>
      <c r="C820" s="169"/>
      <c r="D820" s="111"/>
      <c r="E820" s="109"/>
      <c r="F820" s="22"/>
      <c r="G820" s="56">
        <f t="shared" si="12"/>
        <v>0</v>
      </c>
      <c r="H820" s="17"/>
      <c r="I820" s="21"/>
      <c r="J820" s="176" t="str">
        <f>IF(AND(H820&lt;&gt;"",COUNTIF('3.工程情報'!$C$6:$C$501,H820)=0),"工程記号が3.工程情報に存在しません。","")</f>
        <v/>
      </c>
    </row>
    <row r="821" spans="2:10" ht="18" customHeight="1">
      <c r="B821" s="169"/>
      <c r="C821" s="169"/>
      <c r="D821" s="111"/>
      <c r="E821" s="109"/>
      <c r="F821" s="22"/>
      <c r="G821" s="56">
        <f t="shared" si="12"/>
        <v>0</v>
      </c>
      <c r="H821" s="17"/>
      <c r="I821" s="21"/>
      <c r="J821" s="176" t="str">
        <f>IF(AND(H821&lt;&gt;"",COUNTIF('3.工程情報'!$C$6:$C$501,H821)=0),"工程記号が3.工程情報に存在しません。","")</f>
        <v/>
      </c>
    </row>
    <row r="822" spans="2:10" ht="18" customHeight="1">
      <c r="B822" s="169"/>
      <c r="C822" s="169"/>
      <c r="D822" s="111"/>
      <c r="E822" s="109"/>
      <c r="F822" s="22"/>
      <c r="G822" s="56">
        <f t="shared" si="12"/>
        <v>0</v>
      </c>
      <c r="H822" s="17"/>
      <c r="I822" s="21"/>
      <c r="J822" s="176" t="str">
        <f>IF(AND(H822&lt;&gt;"",COUNTIF('3.工程情報'!$C$6:$C$501,H822)=0),"工程記号が3.工程情報に存在しません。","")</f>
        <v/>
      </c>
    </row>
    <row r="823" spans="2:10" ht="18" customHeight="1">
      <c r="B823" s="169"/>
      <c r="C823" s="169"/>
      <c r="D823" s="111"/>
      <c r="E823" s="109"/>
      <c r="F823" s="22"/>
      <c r="G823" s="56">
        <f t="shared" si="12"/>
        <v>0</v>
      </c>
      <c r="H823" s="17"/>
      <c r="I823" s="21"/>
      <c r="J823" s="176" t="str">
        <f>IF(AND(H823&lt;&gt;"",COUNTIF('3.工程情報'!$C$6:$C$501,H823)=0),"工程記号が3.工程情報に存在しません。","")</f>
        <v/>
      </c>
    </row>
    <row r="824" spans="2:10" ht="18" customHeight="1">
      <c r="B824" s="169"/>
      <c r="C824" s="169"/>
      <c r="D824" s="111"/>
      <c r="E824" s="109"/>
      <c r="F824" s="22"/>
      <c r="G824" s="56">
        <f t="shared" si="12"/>
        <v>0</v>
      </c>
      <c r="H824" s="17"/>
      <c r="I824" s="21"/>
      <c r="J824" s="176" t="str">
        <f>IF(AND(H824&lt;&gt;"",COUNTIF('3.工程情報'!$C$6:$C$501,H824)=0),"工程記号が3.工程情報に存在しません。","")</f>
        <v/>
      </c>
    </row>
    <row r="825" spans="2:10" ht="18" customHeight="1">
      <c r="B825" s="169"/>
      <c r="C825" s="169"/>
      <c r="D825" s="111"/>
      <c r="E825" s="109"/>
      <c r="F825" s="22"/>
      <c r="G825" s="56">
        <f t="shared" si="12"/>
        <v>0</v>
      </c>
      <c r="H825" s="17"/>
      <c r="I825" s="21"/>
      <c r="J825" s="176" t="str">
        <f>IF(AND(H825&lt;&gt;"",COUNTIF('3.工程情報'!$C$6:$C$501,H825)=0),"工程記号が3.工程情報に存在しません。","")</f>
        <v/>
      </c>
    </row>
    <row r="826" spans="2:10" ht="18" customHeight="1">
      <c r="B826" s="169"/>
      <c r="C826" s="169"/>
      <c r="D826" s="111"/>
      <c r="E826" s="109"/>
      <c r="F826" s="22"/>
      <c r="G826" s="56">
        <f t="shared" si="12"/>
        <v>0</v>
      </c>
      <c r="H826" s="17"/>
      <c r="I826" s="21"/>
      <c r="J826" s="176" t="str">
        <f>IF(AND(H826&lt;&gt;"",COUNTIF('3.工程情報'!$C$6:$C$501,H826)=0),"工程記号が3.工程情報に存在しません。","")</f>
        <v/>
      </c>
    </row>
    <row r="827" spans="2:10" ht="18" customHeight="1">
      <c r="B827" s="169"/>
      <c r="C827" s="169"/>
      <c r="D827" s="111"/>
      <c r="E827" s="109"/>
      <c r="F827" s="22"/>
      <c r="G827" s="56">
        <f t="shared" si="12"/>
        <v>0</v>
      </c>
      <c r="H827" s="17"/>
      <c r="I827" s="21"/>
      <c r="J827" s="176" t="str">
        <f>IF(AND(H827&lt;&gt;"",COUNTIF('3.工程情報'!$C$6:$C$501,H827)=0),"工程記号が3.工程情報に存在しません。","")</f>
        <v/>
      </c>
    </row>
    <row r="828" spans="2:10" ht="18" customHeight="1">
      <c r="B828" s="169"/>
      <c r="C828" s="169"/>
      <c r="D828" s="111"/>
      <c r="E828" s="109"/>
      <c r="F828" s="22"/>
      <c r="G828" s="56">
        <f t="shared" si="12"/>
        <v>0</v>
      </c>
      <c r="H828" s="17"/>
      <c r="I828" s="21"/>
      <c r="J828" s="176" t="str">
        <f>IF(AND(H828&lt;&gt;"",COUNTIF('3.工程情報'!$C$6:$C$501,H828)=0),"工程記号が3.工程情報に存在しません。","")</f>
        <v/>
      </c>
    </row>
    <row r="829" spans="2:10" ht="18" customHeight="1">
      <c r="B829" s="169"/>
      <c r="C829" s="169"/>
      <c r="D829" s="111"/>
      <c r="E829" s="109"/>
      <c r="F829" s="22"/>
      <c r="G829" s="56">
        <f t="shared" si="12"/>
        <v>0</v>
      </c>
      <c r="H829" s="17"/>
      <c r="I829" s="21"/>
      <c r="J829" s="176" t="str">
        <f>IF(AND(H829&lt;&gt;"",COUNTIF('3.工程情報'!$C$6:$C$501,H829)=0),"工程記号が3.工程情報に存在しません。","")</f>
        <v/>
      </c>
    </row>
    <row r="830" spans="2:10" ht="18" customHeight="1">
      <c r="B830" s="169"/>
      <c r="C830" s="169"/>
      <c r="D830" s="111"/>
      <c r="E830" s="109"/>
      <c r="F830" s="22"/>
      <c r="G830" s="56">
        <f t="shared" si="12"/>
        <v>0</v>
      </c>
      <c r="H830" s="17"/>
      <c r="I830" s="21"/>
      <c r="J830" s="176" t="str">
        <f>IF(AND(H830&lt;&gt;"",COUNTIF('3.工程情報'!$C$6:$C$501,H830)=0),"工程記号が3.工程情報に存在しません。","")</f>
        <v/>
      </c>
    </row>
    <row r="831" spans="2:10" ht="18" customHeight="1">
      <c r="B831" s="169"/>
      <c r="C831" s="169"/>
      <c r="D831" s="111"/>
      <c r="E831" s="109"/>
      <c r="F831" s="22"/>
      <c r="G831" s="56">
        <f t="shared" si="12"/>
        <v>0</v>
      </c>
      <c r="H831" s="17"/>
      <c r="I831" s="21"/>
      <c r="J831" s="176" t="str">
        <f>IF(AND(H831&lt;&gt;"",COUNTIF('3.工程情報'!$C$6:$C$501,H831)=0),"工程記号が3.工程情報に存在しません。","")</f>
        <v/>
      </c>
    </row>
    <row r="832" spans="2:10" ht="18" customHeight="1">
      <c r="B832" s="169"/>
      <c r="C832" s="169"/>
      <c r="D832" s="111"/>
      <c r="E832" s="109"/>
      <c r="F832" s="22"/>
      <c r="G832" s="56">
        <f t="shared" si="12"/>
        <v>0</v>
      </c>
      <c r="H832" s="17"/>
      <c r="I832" s="21"/>
      <c r="J832" s="176" t="str">
        <f>IF(AND(H832&lt;&gt;"",COUNTIF('3.工程情報'!$C$6:$C$501,H832)=0),"工程記号が3.工程情報に存在しません。","")</f>
        <v/>
      </c>
    </row>
    <row r="833" spans="2:10" ht="18" customHeight="1">
      <c r="B833" s="169"/>
      <c r="C833" s="169"/>
      <c r="D833" s="111"/>
      <c r="E833" s="109"/>
      <c r="F833" s="22"/>
      <c r="G833" s="56">
        <f t="shared" si="12"/>
        <v>0</v>
      </c>
      <c r="H833" s="17"/>
      <c r="I833" s="21"/>
      <c r="J833" s="176" t="str">
        <f>IF(AND(H833&lt;&gt;"",COUNTIF('3.工程情報'!$C$6:$C$501,H833)=0),"工程記号が3.工程情報に存在しません。","")</f>
        <v/>
      </c>
    </row>
    <row r="834" spans="2:10" ht="18" customHeight="1">
      <c r="B834" s="169"/>
      <c r="C834" s="169"/>
      <c r="D834" s="111"/>
      <c r="E834" s="109"/>
      <c r="F834" s="22"/>
      <c r="G834" s="56">
        <f t="shared" si="12"/>
        <v>0</v>
      </c>
      <c r="H834" s="17"/>
      <c r="I834" s="21"/>
      <c r="J834" s="176" t="str">
        <f>IF(AND(H834&lt;&gt;"",COUNTIF('3.工程情報'!$C$6:$C$501,H834)=0),"工程記号が3.工程情報に存在しません。","")</f>
        <v/>
      </c>
    </row>
    <row r="835" spans="2:10" ht="18" customHeight="1">
      <c r="B835" s="169"/>
      <c r="C835" s="169"/>
      <c r="D835" s="111"/>
      <c r="E835" s="109"/>
      <c r="F835" s="22"/>
      <c r="G835" s="56">
        <f t="shared" si="12"/>
        <v>0</v>
      </c>
      <c r="H835" s="17"/>
      <c r="I835" s="21"/>
      <c r="J835" s="176" t="str">
        <f>IF(AND(H835&lt;&gt;"",COUNTIF('3.工程情報'!$C$6:$C$501,H835)=0),"工程記号が3.工程情報に存在しません。","")</f>
        <v/>
      </c>
    </row>
    <row r="836" spans="2:10" ht="18" customHeight="1">
      <c r="B836" s="169"/>
      <c r="C836" s="169"/>
      <c r="D836" s="111"/>
      <c r="E836" s="109"/>
      <c r="F836" s="22"/>
      <c r="G836" s="56">
        <f t="shared" si="12"/>
        <v>0</v>
      </c>
      <c r="H836" s="17"/>
      <c r="I836" s="21"/>
      <c r="J836" s="176" t="str">
        <f>IF(AND(H836&lt;&gt;"",COUNTIF('3.工程情報'!$C$6:$C$501,H836)=0),"工程記号が3.工程情報に存在しません。","")</f>
        <v/>
      </c>
    </row>
    <row r="837" spans="2:10" ht="18" customHeight="1">
      <c r="B837" s="169"/>
      <c r="C837" s="169"/>
      <c r="D837" s="111"/>
      <c r="E837" s="109"/>
      <c r="F837" s="22"/>
      <c r="G837" s="56">
        <f t="shared" ref="G837:G900" si="13">IF(OR(B837="",F837=0),0,E837/F837)</f>
        <v>0</v>
      </c>
      <c r="H837" s="17"/>
      <c r="I837" s="21"/>
      <c r="J837" s="176" t="str">
        <f>IF(AND(H837&lt;&gt;"",COUNTIF('3.工程情報'!$C$6:$C$501,H837)=0),"工程記号が3.工程情報に存在しません。","")</f>
        <v/>
      </c>
    </row>
    <row r="838" spans="2:10" ht="18" customHeight="1">
      <c r="B838" s="169"/>
      <c r="C838" s="169"/>
      <c r="D838" s="111"/>
      <c r="E838" s="109"/>
      <c r="F838" s="22"/>
      <c r="G838" s="56">
        <f t="shared" si="13"/>
        <v>0</v>
      </c>
      <c r="H838" s="17"/>
      <c r="I838" s="21"/>
      <c r="J838" s="176" t="str">
        <f>IF(AND(H838&lt;&gt;"",COUNTIF('3.工程情報'!$C$6:$C$501,H838)=0),"工程記号が3.工程情報に存在しません。","")</f>
        <v/>
      </c>
    </row>
    <row r="839" spans="2:10" ht="18" customHeight="1">
      <c r="B839" s="169"/>
      <c r="C839" s="169"/>
      <c r="D839" s="111"/>
      <c r="E839" s="109"/>
      <c r="F839" s="22"/>
      <c r="G839" s="56">
        <f t="shared" si="13"/>
        <v>0</v>
      </c>
      <c r="H839" s="17"/>
      <c r="I839" s="21"/>
      <c r="J839" s="176" t="str">
        <f>IF(AND(H839&lt;&gt;"",COUNTIF('3.工程情報'!$C$6:$C$501,H839)=0),"工程記号が3.工程情報に存在しません。","")</f>
        <v/>
      </c>
    </row>
    <row r="840" spans="2:10" ht="18" customHeight="1">
      <c r="B840" s="169"/>
      <c r="C840" s="169"/>
      <c r="D840" s="111"/>
      <c r="E840" s="109"/>
      <c r="F840" s="22"/>
      <c r="G840" s="56">
        <f t="shared" si="13"/>
        <v>0</v>
      </c>
      <c r="H840" s="17"/>
      <c r="I840" s="21"/>
      <c r="J840" s="176" t="str">
        <f>IF(AND(H840&lt;&gt;"",COUNTIF('3.工程情報'!$C$6:$C$501,H840)=0),"工程記号が3.工程情報に存在しません。","")</f>
        <v/>
      </c>
    </row>
    <row r="841" spans="2:10" ht="18" customHeight="1">
      <c r="B841" s="169"/>
      <c r="C841" s="169"/>
      <c r="D841" s="111"/>
      <c r="E841" s="109"/>
      <c r="F841" s="22"/>
      <c r="G841" s="56">
        <f t="shared" si="13"/>
        <v>0</v>
      </c>
      <c r="H841" s="17"/>
      <c r="I841" s="21"/>
      <c r="J841" s="176" t="str">
        <f>IF(AND(H841&lt;&gt;"",COUNTIF('3.工程情報'!$C$6:$C$501,H841)=0),"工程記号が3.工程情報に存在しません。","")</f>
        <v/>
      </c>
    </row>
    <row r="842" spans="2:10" ht="18" customHeight="1">
      <c r="B842" s="169"/>
      <c r="C842" s="169"/>
      <c r="D842" s="111"/>
      <c r="E842" s="109"/>
      <c r="F842" s="22"/>
      <c r="G842" s="56">
        <f t="shared" si="13"/>
        <v>0</v>
      </c>
      <c r="H842" s="17"/>
      <c r="I842" s="21"/>
      <c r="J842" s="176" t="str">
        <f>IF(AND(H842&lt;&gt;"",COUNTIF('3.工程情報'!$C$6:$C$501,H842)=0),"工程記号が3.工程情報に存在しません。","")</f>
        <v/>
      </c>
    </row>
    <row r="843" spans="2:10" ht="18" customHeight="1">
      <c r="B843" s="169"/>
      <c r="C843" s="169"/>
      <c r="D843" s="111"/>
      <c r="E843" s="109"/>
      <c r="F843" s="22"/>
      <c r="G843" s="56">
        <f t="shared" si="13"/>
        <v>0</v>
      </c>
      <c r="H843" s="17"/>
      <c r="I843" s="21"/>
      <c r="J843" s="176" t="str">
        <f>IF(AND(H843&lt;&gt;"",COUNTIF('3.工程情報'!$C$6:$C$501,H843)=0),"工程記号が3.工程情報に存在しません。","")</f>
        <v/>
      </c>
    </row>
    <row r="844" spans="2:10" ht="18" customHeight="1">
      <c r="B844" s="169"/>
      <c r="C844" s="169"/>
      <c r="D844" s="111"/>
      <c r="E844" s="109"/>
      <c r="F844" s="22"/>
      <c r="G844" s="56">
        <f t="shared" si="13"/>
        <v>0</v>
      </c>
      <c r="H844" s="17"/>
      <c r="I844" s="21"/>
      <c r="J844" s="176" t="str">
        <f>IF(AND(H844&lt;&gt;"",COUNTIF('3.工程情報'!$C$6:$C$501,H844)=0),"工程記号が3.工程情報に存在しません。","")</f>
        <v/>
      </c>
    </row>
    <row r="845" spans="2:10" ht="18" customHeight="1">
      <c r="B845" s="169"/>
      <c r="C845" s="169"/>
      <c r="D845" s="111"/>
      <c r="E845" s="109"/>
      <c r="F845" s="22"/>
      <c r="G845" s="56">
        <f t="shared" si="13"/>
        <v>0</v>
      </c>
      <c r="H845" s="17"/>
      <c r="I845" s="21"/>
      <c r="J845" s="176" t="str">
        <f>IF(AND(H845&lt;&gt;"",COUNTIF('3.工程情報'!$C$6:$C$501,H845)=0),"工程記号が3.工程情報に存在しません。","")</f>
        <v/>
      </c>
    </row>
    <row r="846" spans="2:10" ht="18" customHeight="1">
      <c r="B846" s="169"/>
      <c r="C846" s="169"/>
      <c r="D846" s="111"/>
      <c r="E846" s="109"/>
      <c r="F846" s="22"/>
      <c r="G846" s="56">
        <f t="shared" si="13"/>
        <v>0</v>
      </c>
      <c r="H846" s="17"/>
      <c r="I846" s="21"/>
      <c r="J846" s="176" t="str">
        <f>IF(AND(H846&lt;&gt;"",COUNTIF('3.工程情報'!$C$6:$C$501,H846)=0),"工程記号が3.工程情報に存在しません。","")</f>
        <v/>
      </c>
    </row>
    <row r="847" spans="2:10" ht="18" customHeight="1">
      <c r="B847" s="169"/>
      <c r="C847" s="169"/>
      <c r="D847" s="111"/>
      <c r="E847" s="109"/>
      <c r="F847" s="22"/>
      <c r="G847" s="56">
        <f t="shared" si="13"/>
        <v>0</v>
      </c>
      <c r="H847" s="17"/>
      <c r="I847" s="21"/>
      <c r="J847" s="176" t="str">
        <f>IF(AND(H847&lt;&gt;"",COUNTIF('3.工程情報'!$C$6:$C$501,H847)=0),"工程記号が3.工程情報に存在しません。","")</f>
        <v/>
      </c>
    </row>
    <row r="848" spans="2:10" ht="18" customHeight="1">
      <c r="B848" s="169"/>
      <c r="C848" s="169"/>
      <c r="D848" s="111"/>
      <c r="E848" s="109"/>
      <c r="F848" s="22"/>
      <c r="G848" s="56">
        <f t="shared" si="13"/>
        <v>0</v>
      </c>
      <c r="H848" s="17"/>
      <c r="I848" s="21"/>
      <c r="J848" s="176" t="str">
        <f>IF(AND(H848&lt;&gt;"",COUNTIF('3.工程情報'!$C$6:$C$501,H848)=0),"工程記号が3.工程情報に存在しません。","")</f>
        <v/>
      </c>
    </row>
    <row r="849" spans="2:10" ht="18" customHeight="1">
      <c r="B849" s="169"/>
      <c r="C849" s="169"/>
      <c r="D849" s="111"/>
      <c r="E849" s="109"/>
      <c r="F849" s="22"/>
      <c r="G849" s="56">
        <f t="shared" si="13"/>
        <v>0</v>
      </c>
      <c r="H849" s="17"/>
      <c r="I849" s="21"/>
      <c r="J849" s="176" t="str">
        <f>IF(AND(H849&lt;&gt;"",COUNTIF('3.工程情報'!$C$6:$C$501,H849)=0),"工程記号が3.工程情報に存在しません。","")</f>
        <v/>
      </c>
    </row>
    <row r="850" spans="2:10" ht="18" customHeight="1">
      <c r="B850" s="169"/>
      <c r="C850" s="169"/>
      <c r="D850" s="111"/>
      <c r="E850" s="109"/>
      <c r="F850" s="22"/>
      <c r="G850" s="56">
        <f t="shared" si="13"/>
        <v>0</v>
      </c>
      <c r="H850" s="17"/>
      <c r="I850" s="21"/>
      <c r="J850" s="176" t="str">
        <f>IF(AND(H850&lt;&gt;"",COUNTIF('3.工程情報'!$C$6:$C$501,H850)=0),"工程記号が3.工程情報に存在しません。","")</f>
        <v/>
      </c>
    </row>
    <row r="851" spans="2:10" ht="18" customHeight="1">
      <c r="B851" s="169"/>
      <c r="C851" s="169"/>
      <c r="D851" s="111"/>
      <c r="E851" s="109"/>
      <c r="F851" s="22"/>
      <c r="G851" s="56">
        <f t="shared" si="13"/>
        <v>0</v>
      </c>
      <c r="H851" s="17"/>
      <c r="I851" s="21"/>
      <c r="J851" s="176" t="str">
        <f>IF(AND(H851&lt;&gt;"",COUNTIF('3.工程情報'!$C$6:$C$501,H851)=0),"工程記号が3.工程情報に存在しません。","")</f>
        <v/>
      </c>
    </row>
    <row r="852" spans="2:10" ht="18" customHeight="1">
      <c r="B852" s="169"/>
      <c r="C852" s="169"/>
      <c r="D852" s="111"/>
      <c r="E852" s="109"/>
      <c r="F852" s="22"/>
      <c r="G852" s="56">
        <f t="shared" si="13"/>
        <v>0</v>
      </c>
      <c r="H852" s="17"/>
      <c r="I852" s="21"/>
      <c r="J852" s="176" t="str">
        <f>IF(AND(H852&lt;&gt;"",COUNTIF('3.工程情報'!$C$6:$C$501,H852)=0),"工程記号が3.工程情報に存在しません。","")</f>
        <v/>
      </c>
    </row>
    <row r="853" spans="2:10" ht="18" customHeight="1">
      <c r="B853" s="169"/>
      <c r="C853" s="169"/>
      <c r="D853" s="111"/>
      <c r="E853" s="109"/>
      <c r="F853" s="22"/>
      <c r="G853" s="56">
        <f t="shared" si="13"/>
        <v>0</v>
      </c>
      <c r="H853" s="17"/>
      <c r="I853" s="21"/>
      <c r="J853" s="176" t="str">
        <f>IF(AND(H853&lt;&gt;"",COUNTIF('3.工程情報'!$C$6:$C$501,H853)=0),"工程記号が3.工程情報に存在しません。","")</f>
        <v/>
      </c>
    </row>
    <row r="854" spans="2:10" ht="18" customHeight="1">
      <c r="B854" s="169"/>
      <c r="C854" s="169"/>
      <c r="D854" s="111"/>
      <c r="E854" s="109"/>
      <c r="F854" s="22"/>
      <c r="G854" s="56">
        <f t="shared" si="13"/>
        <v>0</v>
      </c>
      <c r="H854" s="17"/>
      <c r="I854" s="21"/>
      <c r="J854" s="176" t="str">
        <f>IF(AND(H854&lt;&gt;"",COUNTIF('3.工程情報'!$C$6:$C$501,H854)=0),"工程記号が3.工程情報に存在しません。","")</f>
        <v/>
      </c>
    </row>
    <row r="855" spans="2:10" ht="18" customHeight="1">
      <c r="B855" s="169"/>
      <c r="C855" s="169"/>
      <c r="D855" s="111"/>
      <c r="E855" s="109"/>
      <c r="F855" s="22"/>
      <c r="G855" s="56">
        <f t="shared" si="13"/>
        <v>0</v>
      </c>
      <c r="H855" s="17"/>
      <c r="I855" s="21"/>
      <c r="J855" s="176" t="str">
        <f>IF(AND(H855&lt;&gt;"",COUNTIF('3.工程情報'!$C$6:$C$501,H855)=0),"工程記号が3.工程情報に存在しません。","")</f>
        <v/>
      </c>
    </row>
    <row r="856" spans="2:10" ht="18" customHeight="1">
      <c r="B856" s="169"/>
      <c r="C856" s="169"/>
      <c r="D856" s="111"/>
      <c r="E856" s="109"/>
      <c r="F856" s="22"/>
      <c r="G856" s="56">
        <f t="shared" si="13"/>
        <v>0</v>
      </c>
      <c r="H856" s="17"/>
      <c r="I856" s="21"/>
      <c r="J856" s="176" t="str">
        <f>IF(AND(H856&lt;&gt;"",COUNTIF('3.工程情報'!$C$6:$C$501,H856)=0),"工程記号が3.工程情報に存在しません。","")</f>
        <v/>
      </c>
    </row>
    <row r="857" spans="2:10" ht="18" customHeight="1">
      <c r="B857" s="169"/>
      <c r="C857" s="169"/>
      <c r="D857" s="111"/>
      <c r="E857" s="109"/>
      <c r="F857" s="22"/>
      <c r="G857" s="56">
        <f t="shared" si="13"/>
        <v>0</v>
      </c>
      <c r="H857" s="17"/>
      <c r="I857" s="21"/>
      <c r="J857" s="176" t="str">
        <f>IF(AND(H857&lt;&gt;"",COUNTIF('3.工程情報'!$C$6:$C$501,H857)=0),"工程記号が3.工程情報に存在しません。","")</f>
        <v/>
      </c>
    </row>
    <row r="858" spans="2:10" ht="18" customHeight="1">
      <c r="B858" s="169"/>
      <c r="C858" s="169"/>
      <c r="D858" s="111"/>
      <c r="E858" s="109"/>
      <c r="F858" s="22"/>
      <c r="G858" s="56">
        <f t="shared" si="13"/>
        <v>0</v>
      </c>
      <c r="H858" s="17"/>
      <c r="I858" s="21"/>
      <c r="J858" s="176" t="str">
        <f>IF(AND(H858&lt;&gt;"",COUNTIF('3.工程情報'!$C$6:$C$501,H858)=0),"工程記号が3.工程情報に存在しません。","")</f>
        <v/>
      </c>
    </row>
    <row r="859" spans="2:10" ht="18" customHeight="1">
      <c r="B859" s="169"/>
      <c r="C859" s="169"/>
      <c r="D859" s="111"/>
      <c r="E859" s="109"/>
      <c r="F859" s="22"/>
      <c r="G859" s="56">
        <f t="shared" si="13"/>
        <v>0</v>
      </c>
      <c r="H859" s="17"/>
      <c r="I859" s="21"/>
      <c r="J859" s="176" t="str">
        <f>IF(AND(H859&lt;&gt;"",COUNTIF('3.工程情報'!$C$6:$C$501,H859)=0),"工程記号が3.工程情報に存在しません。","")</f>
        <v/>
      </c>
    </row>
    <row r="860" spans="2:10" ht="18" customHeight="1">
      <c r="B860" s="169"/>
      <c r="C860" s="169"/>
      <c r="D860" s="111"/>
      <c r="E860" s="109"/>
      <c r="F860" s="22"/>
      <c r="G860" s="56">
        <f t="shared" si="13"/>
        <v>0</v>
      </c>
      <c r="H860" s="17"/>
      <c r="I860" s="21"/>
      <c r="J860" s="176" t="str">
        <f>IF(AND(H860&lt;&gt;"",COUNTIF('3.工程情報'!$C$6:$C$501,H860)=0),"工程記号が3.工程情報に存在しません。","")</f>
        <v/>
      </c>
    </row>
    <row r="861" spans="2:10" ht="18" customHeight="1">
      <c r="B861" s="169"/>
      <c r="C861" s="169"/>
      <c r="D861" s="111"/>
      <c r="E861" s="109"/>
      <c r="F861" s="22"/>
      <c r="G861" s="56">
        <f t="shared" si="13"/>
        <v>0</v>
      </c>
      <c r="H861" s="17"/>
      <c r="I861" s="21"/>
      <c r="J861" s="176" t="str">
        <f>IF(AND(H861&lt;&gt;"",COUNTIF('3.工程情報'!$C$6:$C$501,H861)=0),"工程記号が3.工程情報に存在しません。","")</f>
        <v/>
      </c>
    </row>
    <row r="862" spans="2:10" ht="18" customHeight="1">
      <c r="B862" s="169"/>
      <c r="C862" s="169"/>
      <c r="D862" s="111"/>
      <c r="E862" s="109"/>
      <c r="F862" s="22"/>
      <c r="G862" s="56">
        <f t="shared" si="13"/>
        <v>0</v>
      </c>
      <c r="H862" s="17"/>
      <c r="I862" s="21"/>
      <c r="J862" s="176" t="str">
        <f>IF(AND(H862&lt;&gt;"",COUNTIF('3.工程情報'!$C$6:$C$501,H862)=0),"工程記号が3.工程情報に存在しません。","")</f>
        <v/>
      </c>
    </row>
    <row r="863" spans="2:10" ht="18" customHeight="1">
      <c r="B863" s="169"/>
      <c r="C863" s="169"/>
      <c r="D863" s="111"/>
      <c r="E863" s="109"/>
      <c r="F863" s="22"/>
      <c r="G863" s="56">
        <f t="shared" si="13"/>
        <v>0</v>
      </c>
      <c r="H863" s="17"/>
      <c r="I863" s="21"/>
      <c r="J863" s="176" t="str">
        <f>IF(AND(H863&lt;&gt;"",COUNTIF('3.工程情報'!$C$6:$C$501,H863)=0),"工程記号が3.工程情報に存在しません。","")</f>
        <v/>
      </c>
    </row>
    <row r="864" spans="2:10" ht="18" customHeight="1">
      <c r="B864" s="169"/>
      <c r="C864" s="169"/>
      <c r="D864" s="111"/>
      <c r="E864" s="109"/>
      <c r="F864" s="22"/>
      <c r="G864" s="56">
        <f t="shared" si="13"/>
        <v>0</v>
      </c>
      <c r="H864" s="17"/>
      <c r="I864" s="21"/>
      <c r="J864" s="176" t="str">
        <f>IF(AND(H864&lt;&gt;"",COUNTIF('3.工程情報'!$C$6:$C$501,H864)=0),"工程記号が3.工程情報に存在しません。","")</f>
        <v/>
      </c>
    </row>
    <row r="865" spans="2:10" ht="18" customHeight="1">
      <c r="B865" s="169"/>
      <c r="C865" s="169"/>
      <c r="D865" s="111"/>
      <c r="E865" s="109"/>
      <c r="F865" s="22"/>
      <c r="G865" s="56">
        <f t="shared" si="13"/>
        <v>0</v>
      </c>
      <c r="H865" s="17"/>
      <c r="I865" s="21"/>
      <c r="J865" s="176" t="str">
        <f>IF(AND(H865&lt;&gt;"",COUNTIF('3.工程情報'!$C$6:$C$501,H865)=0),"工程記号が3.工程情報に存在しません。","")</f>
        <v/>
      </c>
    </row>
    <row r="866" spans="2:10" ht="18" customHeight="1">
      <c r="B866" s="169"/>
      <c r="C866" s="169"/>
      <c r="D866" s="111"/>
      <c r="E866" s="109"/>
      <c r="F866" s="22"/>
      <c r="G866" s="56">
        <f t="shared" si="13"/>
        <v>0</v>
      </c>
      <c r="H866" s="17"/>
      <c r="I866" s="21"/>
      <c r="J866" s="176" t="str">
        <f>IF(AND(H866&lt;&gt;"",COUNTIF('3.工程情報'!$C$6:$C$501,H866)=0),"工程記号が3.工程情報に存在しません。","")</f>
        <v/>
      </c>
    </row>
    <row r="867" spans="2:10" ht="18" customHeight="1">
      <c r="B867" s="169"/>
      <c r="C867" s="169"/>
      <c r="D867" s="111"/>
      <c r="E867" s="109"/>
      <c r="F867" s="22"/>
      <c r="G867" s="56">
        <f t="shared" si="13"/>
        <v>0</v>
      </c>
      <c r="H867" s="17"/>
      <c r="I867" s="21"/>
      <c r="J867" s="176" t="str">
        <f>IF(AND(H867&lt;&gt;"",COUNTIF('3.工程情報'!$C$6:$C$501,H867)=0),"工程記号が3.工程情報に存在しません。","")</f>
        <v/>
      </c>
    </row>
    <row r="868" spans="2:10" ht="18" customHeight="1">
      <c r="B868" s="169"/>
      <c r="C868" s="169"/>
      <c r="D868" s="111"/>
      <c r="E868" s="109"/>
      <c r="F868" s="22"/>
      <c r="G868" s="56">
        <f t="shared" si="13"/>
        <v>0</v>
      </c>
      <c r="H868" s="17"/>
      <c r="I868" s="21"/>
      <c r="J868" s="176" t="str">
        <f>IF(AND(H868&lt;&gt;"",COUNTIF('3.工程情報'!$C$6:$C$501,H868)=0),"工程記号が3.工程情報に存在しません。","")</f>
        <v/>
      </c>
    </row>
    <row r="869" spans="2:10" ht="18" customHeight="1">
      <c r="B869" s="169"/>
      <c r="C869" s="169"/>
      <c r="D869" s="111"/>
      <c r="E869" s="109"/>
      <c r="F869" s="22"/>
      <c r="G869" s="56">
        <f t="shared" si="13"/>
        <v>0</v>
      </c>
      <c r="H869" s="17"/>
      <c r="I869" s="21"/>
      <c r="J869" s="176" t="str">
        <f>IF(AND(H869&lt;&gt;"",COUNTIF('3.工程情報'!$C$6:$C$501,H869)=0),"工程記号が3.工程情報に存在しません。","")</f>
        <v/>
      </c>
    </row>
    <row r="870" spans="2:10" ht="18" customHeight="1">
      <c r="B870" s="169"/>
      <c r="C870" s="169"/>
      <c r="D870" s="111"/>
      <c r="E870" s="109"/>
      <c r="F870" s="22"/>
      <c r="G870" s="56">
        <f t="shared" si="13"/>
        <v>0</v>
      </c>
      <c r="H870" s="17"/>
      <c r="I870" s="21"/>
      <c r="J870" s="176" t="str">
        <f>IF(AND(H870&lt;&gt;"",COUNTIF('3.工程情報'!$C$6:$C$501,H870)=0),"工程記号が3.工程情報に存在しません。","")</f>
        <v/>
      </c>
    </row>
    <row r="871" spans="2:10" ht="18" customHeight="1">
      <c r="B871" s="169"/>
      <c r="C871" s="169"/>
      <c r="D871" s="111"/>
      <c r="E871" s="109"/>
      <c r="F871" s="22"/>
      <c r="G871" s="56">
        <f t="shared" si="13"/>
        <v>0</v>
      </c>
      <c r="H871" s="17"/>
      <c r="I871" s="21"/>
      <c r="J871" s="176" t="str">
        <f>IF(AND(H871&lt;&gt;"",COUNTIF('3.工程情報'!$C$6:$C$501,H871)=0),"工程記号が3.工程情報に存在しません。","")</f>
        <v/>
      </c>
    </row>
    <row r="872" spans="2:10" ht="18" customHeight="1">
      <c r="B872" s="169"/>
      <c r="C872" s="169"/>
      <c r="D872" s="111"/>
      <c r="E872" s="109"/>
      <c r="F872" s="22"/>
      <c r="G872" s="56">
        <f t="shared" si="13"/>
        <v>0</v>
      </c>
      <c r="H872" s="17"/>
      <c r="I872" s="21"/>
      <c r="J872" s="176" t="str">
        <f>IF(AND(H872&lt;&gt;"",COUNTIF('3.工程情報'!$C$6:$C$501,H872)=0),"工程記号が3.工程情報に存在しません。","")</f>
        <v/>
      </c>
    </row>
    <row r="873" spans="2:10" ht="18" customHeight="1">
      <c r="B873" s="169"/>
      <c r="C873" s="169"/>
      <c r="D873" s="111"/>
      <c r="E873" s="109"/>
      <c r="F873" s="22"/>
      <c r="G873" s="56">
        <f t="shared" si="13"/>
        <v>0</v>
      </c>
      <c r="H873" s="17"/>
      <c r="I873" s="21"/>
      <c r="J873" s="176" t="str">
        <f>IF(AND(H873&lt;&gt;"",COUNTIF('3.工程情報'!$C$6:$C$501,H873)=0),"工程記号が3.工程情報に存在しません。","")</f>
        <v/>
      </c>
    </row>
    <row r="874" spans="2:10" ht="18" customHeight="1">
      <c r="B874" s="169"/>
      <c r="C874" s="169"/>
      <c r="D874" s="111"/>
      <c r="E874" s="109"/>
      <c r="F874" s="22"/>
      <c r="G874" s="56">
        <f t="shared" si="13"/>
        <v>0</v>
      </c>
      <c r="H874" s="17"/>
      <c r="I874" s="21"/>
      <c r="J874" s="176" t="str">
        <f>IF(AND(H874&lt;&gt;"",COUNTIF('3.工程情報'!$C$6:$C$501,H874)=0),"工程記号が3.工程情報に存在しません。","")</f>
        <v/>
      </c>
    </row>
    <row r="875" spans="2:10" ht="18" customHeight="1">
      <c r="B875" s="169"/>
      <c r="C875" s="169"/>
      <c r="D875" s="111"/>
      <c r="E875" s="109"/>
      <c r="F875" s="22"/>
      <c r="G875" s="56">
        <f t="shared" si="13"/>
        <v>0</v>
      </c>
      <c r="H875" s="17"/>
      <c r="I875" s="21"/>
      <c r="J875" s="176" t="str">
        <f>IF(AND(H875&lt;&gt;"",COUNTIF('3.工程情報'!$C$6:$C$501,H875)=0),"工程記号が3.工程情報に存在しません。","")</f>
        <v/>
      </c>
    </row>
    <row r="876" spans="2:10" ht="18" customHeight="1">
      <c r="B876" s="169"/>
      <c r="C876" s="169"/>
      <c r="D876" s="111"/>
      <c r="E876" s="109"/>
      <c r="F876" s="22"/>
      <c r="G876" s="56">
        <f t="shared" si="13"/>
        <v>0</v>
      </c>
      <c r="H876" s="17"/>
      <c r="I876" s="21"/>
      <c r="J876" s="176" t="str">
        <f>IF(AND(H876&lt;&gt;"",COUNTIF('3.工程情報'!$C$6:$C$501,H876)=0),"工程記号が3.工程情報に存在しません。","")</f>
        <v/>
      </c>
    </row>
    <row r="877" spans="2:10" ht="18" customHeight="1">
      <c r="B877" s="169"/>
      <c r="C877" s="169"/>
      <c r="D877" s="111"/>
      <c r="E877" s="109"/>
      <c r="F877" s="22"/>
      <c r="G877" s="56">
        <f t="shared" si="13"/>
        <v>0</v>
      </c>
      <c r="H877" s="17"/>
      <c r="I877" s="21"/>
      <c r="J877" s="176" t="str">
        <f>IF(AND(H877&lt;&gt;"",COUNTIF('3.工程情報'!$C$6:$C$501,H877)=0),"工程記号が3.工程情報に存在しません。","")</f>
        <v/>
      </c>
    </row>
    <row r="878" spans="2:10" ht="18" customHeight="1">
      <c r="B878" s="169"/>
      <c r="C878" s="169"/>
      <c r="D878" s="111"/>
      <c r="E878" s="109"/>
      <c r="F878" s="22"/>
      <c r="G878" s="56">
        <f t="shared" si="13"/>
        <v>0</v>
      </c>
      <c r="H878" s="17"/>
      <c r="I878" s="21"/>
      <c r="J878" s="176" t="str">
        <f>IF(AND(H878&lt;&gt;"",COUNTIF('3.工程情報'!$C$6:$C$501,H878)=0),"工程記号が3.工程情報に存在しません。","")</f>
        <v/>
      </c>
    </row>
    <row r="879" spans="2:10" ht="18" customHeight="1">
      <c r="B879" s="169"/>
      <c r="C879" s="169"/>
      <c r="D879" s="111"/>
      <c r="E879" s="109"/>
      <c r="F879" s="22"/>
      <c r="G879" s="56">
        <f t="shared" si="13"/>
        <v>0</v>
      </c>
      <c r="H879" s="17"/>
      <c r="I879" s="21"/>
      <c r="J879" s="176" t="str">
        <f>IF(AND(H879&lt;&gt;"",COUNTIF('3.工程情報'!$C$6:$C$501,H879)=0),"工程記号が3.工程情報に存在しません。","")</f>
        <v/>
      </c>
    </row>
    <row r="880" spans="2:10" ht="18" customHeight="1">
      <c r="B880" s="169"/>
      <c r="C880" s="169"/>
      <c r="D880" s="111"/>
      <c r="E880" s="109"/>
      <c r="F880" s="22"/>
      <c r="G880" s="56">
        <f t="shared" si="13"/>
        <v>0</v>
      </c>
      <c r="H880" s="17"/>
      <c r="I880" s="21"/>
      <c r="J880" s="176" t="str">
        <f>IF(AND(H880&lt;&gt;"",COUNTIF('3.工程情報'!$C$6:$C$501,H880)=0),"工程記号が3.工程情報に存在しません。","")</f>
        <v/>
      </c>
    </row>
    <row r="881" spans="2:10" ht="18" customHeight="1">
      <c r="B881" s="169"/>
      <c r="C881" s="169"/>
      <c r="D881" s="111"/>
      <c r="E881" s="109"/>
      <c r="F881" s="22"/>
      <c r="G881" s="56">
        <f t="shared" si="13"/>
        <v>0</v>
      </c>
      <c r="H881" s="17"/>
      <c r="I881" s="21"/>
      <c r="J881" s="176" t="str">
        <f>IF(AND(H881&lt;&gt;"",COUNTIF('3.工程情報'!$C$6:$C$501,H881)=0),"工程記号が3.工程情報に存在しません。","")</f>
        <v/>
      </c>
    </row>
    <row r="882" spans="2:10" ht="18" customHeight="1">
      <c r="B882" s="169"/>
      <c r="C882" s="169"/>
      <c r="D882" s="111"/>
      <c r="E882" s="109"/>
      <c r="F882" s="22"/>
      <c r="G882" s="56">
        <f t="shared" si="13"/>
        <v>0</v>
      </c>
      <c r="H882" s="17"/>
      <c r="I882" s="21"/>
      <c r="J882" s="176" t="str">
        <f>IF(AND(H882&lt;&gt;"",COUNTIF('3.工程情報'!$C$6:$C$501,H882)=0),"工程記号が3.工程情報に存在しません。","")</f>
        <v/>
      </c>
    </row>
    <row r="883" spans="2:10" ht="18" customHeight="1">
      <c r="B883" s="169"/>
      <c r="C883" s="169"/>
      <c r="D883" s="111"/>
      <c r="E883" s="109"/>
      <c r="F883" s="22"/>
      <c r="G883" s="56">
        <f t="shared" si="13"/>
        <v>0</v>
      </c>
      <c r="H883" s="17"/>
      <c r="I883" s="21"/>
      <c r="J883" s="176" t="str">
        <f>IF(AND(H883&lt;&gt;"",COUNTIF('3.工程情報'!$C$6:$C$501,H883)=0),"工程記号が3.工程情報に存在しません。","")</f>
        <v/>
      </c>
    </row>
    <row r="884" spans="2:10" ht="18" customHeight="1">
      <c r="B884" s="169"/>
      <c r="C884" s="169"/>
      <c r="D884" s="111"/>
      <c r="E884" s="109"/>
      <c r="F884" s="22"/>
      <c r="G884" s="56">
        <f t="shared" si="13"/>
        <v>0</v>
      </c>
      <c r="H884" s="17"/>
      <c r="I884" s="21"/>
      <c r="J884" s="176" t="str">
        <f>IF(AND(H884&lt;&gt;"",COUNTIF('3.工程情報'!$C$6:$C$501,H884)=0),"工程記号が3.工程情報に存在しません。","")</f>
        <v/>
      </c>
    </row>
    <row r="885" spans="2:10" ht="18" customHeight="1">
      <c r="B885" s="169"/>
      <c r="C885" s="169"/>
      <c r="D885" s="111"/>
      <c r="E885" s="109"/>
      <c r="F885" s="22"/>
      <c r="G885" s="56">
        <f t="shared" si="13"/>
        <v>0</v>
      </c>
      <c r="H885" s="17"/>
      <c r="I885" s="21"/>
      <c r="J885" s="176" t="str">
        <f>IF(AND(H885&lt;&gt;"",COUNTIF('3.工程情報'!$C$6:$C$501,H885)=0),"工程記号が3.工程情報に存在しません。","")</f>
        <v/>
      </c>
    </row>
    <row r="886" spans="2:10" ht="18" customHeight="1">
      <c r="B886" s="169"/>
      <c r="C886" s="169"/>
      <c r="D886" s="111"/>
      <c r="E886" s="109"/>
      <c r="F886" s="22"/>
      <c r="G886" s="56">
        <f t="shared" si="13"/>
        <v>0</v>
      </c>
      <c r="H886" s="17"/>
      <c r="I886" s="21"/>
      <c r="J886" s="176" t="str">
        <f>IF(AND(H886&lt;&gt;"",COUNTIF('3.工程情報'!$C$6:$C$501,H886)=0),"工程記号が3.工程情報に存在しません。","")</f>
        <v/>
      </c>
    </row>
    <row r="887" spans="2:10" ht="18" customHeight="1">
      <c r="B887" s="169"/>
      <c r="C887" s="169"/>
      <c r="D887" s="111"/>
      <c r="E887" s="109"/>
      <c r="F887" s="22"/>
      <c r="G887" s="56">
        <f t="shared" si="13"/>
        <v>0</v>
      </c>
      <c r="H887" s="17"/>
      <c r="I887" s="21"/>
      <c r="J887" s="176" t="str">
        <f>IF(AND(H887&lt;&gt;"",COUNTIF('3.工程情報'!$C$6:$C$501,H887)=0),"工程記号が3.工程情報に存在しません。","")</f>
        <v/>
      </c>
    </row>
    <row r="888" spans="2:10" ht="18" customHeight="1">
      <c r="B888" s="169"/>
      <c r="C888" s="169"/>
      <c r="D888" s="111"/>
      <c r="E888" s="109"/>
      <c r="F888" s="22"/>
      <c r="G888" s="56">
        <f t="shared" si="13"/>
        <v>0</v>
      </c>
      <c r="H888" s="17"/>
      <c r="I888" s="21"/>
      <c r="J888" s="176" t="str">
        <f>IF(AND(H888&lt;&gt;"",COUNTIF('3.工程情報'!$C$6:$C$501,H888)=0),"工程記号が3.工程情報に存在しません。","")</f>
        <v/>
      </c>
    </row>
    <row r="889" spans="2:10" ht="18" customHeight="1">
      <c r="B889" s="169"/>
      <c r="C889" s="169"/>
      <c r="D889" s="111"/>
      <c r="E889" s="109"/>
      <c r="F889" s="22"/>
      <c r="G889" s="56">
        <f t="shared" si="13"/>
        <v>0</v>
      </c>
      <c r="H889" s="17"/>
      <c r="I889" s="21"/>
      <c r="J889" s="176" t="str">
        <f>IF(AND(H889&lt;&gt;"",COUNTIF('3.工程情報'!$C$6:$C$501,H889)=0),"工程記号が3.工程情報に存在しません。","")</f>
        <v/>
      </c>
    </row>
    <row r="890" spans="2:10" ht="18" customHeight="1">
      <c r="B890" s="169"/>
      <c r="C890" s="169"/>
      <c r="D890" s="111"/>
      <c r="E890" s="109"/>
      <c r="F890" s="22"/>
      <c r="G890" s="56">
        <f t="shared" si="13"/>
        <v>0</v>
      </c>
      <c r="H890" s="17"/>
      <c r="I890" s="21"/>
      <c r="J890" s="176" t="str">
        <f>IF(AND(H890&lt;&gt;"",COUNTIF('3.工程情報'!$C$6:$C$501,H890)=0),"工程記号が3.工程情報に存在しません。","")</f>
        <v/>
      </c>
    </row>
    <row r="891" spans="2:10" ht="18" customHeight="1">
      <c r="B891" s="169"/>
      <c r="C891" s="169"/>
      <c r="D891" s="111"/>
      <c r="E891" s="109"/>
      <c r="F891" s="22"/>
      <c r="G891" s="56">
        <f t="shared" si="13"/>
        <v>0</v>
      </c>
      <c r="H891" s="17"/>
      <c r="I891" s="21"/>
      <c r="J891" s="176" t="str">
        <f>IF(AND(H891&lt;&gt;"",COUNTIF('3.工程情報'!$C$6:$C$501,H891)=0),"工程記号が3.工程情報に存在しません。","")</f>
        <v/>
      </c>
    </row>
    <row r="892" spans="2:10" ht="18" customHeight="1">
      <c r="B892" s="169"/>
      <c r="C892" s="169"/>
      <c r="D892" s="111"/>
      <c r="E892" s="109"/>
      <c r="F892" s="22"/>
      <c r="G892" s="56">
        <f t="shared" si="13"/>
        <v>0</v>
      </c>
      <c r="H892" s="17"/>
      <c r="I892" s="21"/>
      <c r="J892" s="176" t="str">
        <f>IF(AND(H892&lt;&gt;"",COUNTIF('3.工程情報'!$C$6:$C$501,H892)=0),"工程記号が3.工程情報に存在しません。","")</f>
        <v/>
      </c>
    </row>
    <row r="893" spans="2:10" ht="18" customHeight="1">
      <c r="B893" s="169"/>
      <c r="C893" s="169"/>
      <c r="D893" s="111"/>
      <c r="E893" s="109"/>
      <c r="F893" s="22"/>
      <c r="G893" s="56">
        <f t="shared" si="13"/>
        <v>0</v>
      </c>
      <c r="H893" s="17"/>
      <c r="I893" s="21"/>
      <c r="J893" s="176" t="str">
        <f>IF(AND(H893&lt;&gt;"",COUNTIF('3.工程情報'!$C$6:$C$501,H893)=0),"工程記号が3.工程情報に存在しません。","")</f>
        <v/>
      </c>
    </row>
    <row r="894" spans="2:10" ht="18" customHeight="1">
      <c r="B894" s="169"/>
      <c r="C894" s="169"/>
      <c r="D894" s="111"/>
      <c r="E894" s="109"/>
      <c r="F894" s="22"/>
      <c r="G894" s="56">
        <f t="shared" si="13"/>
        <v>0</v>
      </c>
      <c r="H894" s="17"/>
      <c r="I894" s="21"/>
      <c r="J894" s="176" t="str">
        <f>IF(AND(H894&lt;&gt;"",COUNTIF('3.工程情報'!$C$6:$C$501,H894)=0),"工程記号が3.工程情報に存在しません。","")</f>
        <v/>
      </c>
    </row>
    <row r="895" spans="2:10" ht="18" customHeight="1">
      <c r="B895" s="169"/>
      <c r="C895" s="169"/>
      <c r="D895" s="111"/>
      <c r="E895" s="109"/>
      <c r="F895" s="22"/>
      <c r="G895" s="56">
        <f t="shared" si="13"/>
        <v>0</v>
      </c>
      <c r="H895" s="17"/>
      <c r="I895" s="21"/>
      <c r="J895" s="176" t="str">
        <f>IF(AND(H895&lt;&gt;"",COUNTIF('3.工程情報'!$C$6:$C$501,H895)=0),"工程記号が3.工程情報に存在しません。","")</f>
        <v/>
      </c>
    </row>
    <row r="896" spans="2:10" ht="18" customHeight="1">
      <c r="B896" s="169"/>
      <c r="C896" s="169"/>
      <c r="D896" s="111"/>
      <c r="E896" s="109"/>
      <c r="F896" s="22"/>
      <c r="G896" s="56">
        <f t="shared" si="13"/>
        <v>0</v>
      </c>
      <c r="H896" s="17"/>
      <c r="I896" s="21"/>
      <c r="J896" s="176" t="str">
        <f>IF(AND(H896&lt;&gt;"",COUNTIF('3.工程情報'!$C$6:$C$501,H896)=0),"工程記号が3.工程情報に存在しません。","")</f>
        <v/>
      </c>
    </row>
    <row r="897" spans="2:10" ht="18" customHeight="1">
      <c r="B897" s="169"/>
      <c r="C897" s="169"/>
      <c r="D897" s="111"/>
      <c r="E897" s="109"/>
      <c r="F897" s="22"/>
      <c r="G897" s="56">
        <f t="shared" si="13"/>
        <v>0</v>
      </c>
      <c r="H897" s="17"/>
      <c r="I897" s="21"/>
      <c r="J897" s="176" t="str">
        <f>IF(AND(H897&lt;&gt;"",COUNTIF('3.工程情報'!$C$6:$C$501,H897)=0),"工程記号が3.工程情報に存在しません。","")</f>
        <v/>
      </c>
    </row>
    <row r="898" spans="2:10" ht="18" customHeight="1">
      <c r="B898" s="169"/>
      <c r="C898" s="169"/>
      <c r="D898" s="111"/>
      <c r="E898" s="109"/>
      <c r="F898" s="22"/>
      <c r="G898" s="56">
        <f t="shared" si="13"/>
        <v>0</v>
      </c>
      <c r="H898" s="17"/>
      <c r="I898" s="21"/>
      <c r="J898" s="176" t="str">
        <f>IF(AND(H898&lt;&gt;"",COUNTIF('3.工程情報'!$C$6:$C$501,H898)=0),"工程記号が3.工程情報に存在しません。","")</f>
        <v/>
      </c>
    </row>
    <row r="899" spans="2:10" ht="18" customHeight="1">
      <c r="B899" s="169"/>
      <c r="C899" s="169"/>
      <c r="D899" s="111"/>
      <c r="E899" s="109"/>
      <c r="F899" s="22"/>
      <c r="G899" s="56">
        <f t="shared" si="13"/>
        <v>0</v>
      </c>
      <c r="H899" s="17"/>
      <c r="I899" s="21"/>
      <c r="J899" s="176" t="str">
        <f>IF(AND(H899&lt;&gt;"",COUNTIF('3.工程情報'!$C$6:$C$501,H899)=0),"工程記号が3.工程情報に存在しません。","")</f>
        <v/>
      </c>
    </row>
    <row r="900" spans="2:10" ht="18" customHeight="1">
      <c r="B900" s="169"/>
      <c r="C900" s="169"/>
      <c r="D900" s="111"/>
      <c r="E900" s="109"/>
      <c r="F900" s="22"/>
      <c r="G900" s="56">
        <f t="shared" si="13"/>
        <v>0</v>
      </c>
      <c r="H900" s="17"/>
      <c r="I900" s="21"/>
      <c r="J900" s="176" t="str">
        <f>IF(AND(H900&lt;&gt;"",COUNTIF('3.工程情報'!$C$6:$C$501,H900)=0),"工程記号が3.工程情報に存在しません。","")</f>
        <v/>
      </c>
    </row>
    <row r="901" spans="2:10" ht="18" customHeight="1">
      <c r="B901" s="169"/>
      <c r="C901" s="169"/>
      <c r="D901" s="111"/>
      <c r="E901" s="109"/>
      <c r="F901" s="22"/>
      <c r="G901" s="56">
        <f t="shared" ref="G901:G964" si="14">IF(OR(B901="",F901=0),0,E901/F901)</f>
        <v>0</v>
      </c>
      <c r="H901" s="17"/>
      <c r="I901" s="21"/>
      <c r="J901" s="176" t="str">
        <f>IF(AND(H901&lt;&gt;"",COUNTIF('3.工程情報'!$C$6:$C$501,H901)=0),"工程記号が3.工程情報に存在しません。","")</f>
        <v/>
      </c>
    </row>
    <row r="902" spans="2:10" ht="18" customHeight="1">
      <c r="B902" s="169"/>
      <c r="C902" s="169"/>
      <c r="D902" s="111"/>
      <c r="E902" s="109"/>
      <c r="F902" s="22"/>
      <c r="G902" s="56">
        <f t="shared" si="14"/>
        <v>0</v>
      </c>
      <c r="H902" s="17"/>
      <c r="I902" s="21"/>
      <c r="J902" s="176" t="str">
        <f>IF(AND(H902&lt;&gt;"",COUNTIF('3.工程情報'!$C$6:$C$501,H902)=0),"工程記号が3.工程情報に存在しません。","")</f>
        <v/>
      </c>
    </row>
    <row r="903" spans="2:10" ht="18" customHeight="1">
      <c r="B903" s="169"/>
      <c r="C903" s="169"/>
      <c r="D903" s="111"/>
      <c r="E903" s="109"/>
      <c r="F903" s="22"/>
      <c r="G903" s="56">
        <f t="shared" si="14"/>
        <v>0</v>
      </c>
      <c r="H903" s="17"/>
      <c r="I903" s="21"/>
      <c r="J903" s="176" t="str">
        <f>IF(AND(H903&lt;&gt;"",COUNTIF('3.工程情報'!$C$6:$C$501,H903)=0),"工程記号が3.工程情報に存在しません。","")</f>
        <v/>
      </c>
    </row>
    <row r="904" spans="2:10" ht="18" customHeight="1">
      <c r="B904" s="169"/>
      <c r="C904" s="169"/>
      <c r="D904" s="111"/>
      <c r="E904" s="109"/>
      <c r="F904" s="22"/>
      <c r="G904" s="56">
        <f t="shared" si="14"/>
        <v>0</v>
      </c>
      <c r="H904" s="17"/>
      <c r="I904" s="21"/>
      <c r="J904" s="176" t="str">
        <f>IF(AND(H904&lt;&gt;"",COUNTIF('3.工程情報'!$C$6:$C$501,H904)=0),"工程記号が3.工程情報に存在しません。","")</f>
        <v/>
      </c>
    </row>
    <row r="905" spans="2:10" ht="18" customHeight="1">
      <c r="B905" s="169"/>
      <c r="C905" s="169"/>
      <c r="D905" s="111"/>
      <c r="E905" s="109"/>
      <c r="F905" s="22"/>
      <c r="G905" s="56">
        <f t="shared" si="14"/>
        <v>0</v>
      </c>
      <c r="H905" s="17"/>
      <c r="I905" s="21"/>
      <c r="J905" s="176" t="str">
        <f>IF(AND(H905&lt;&gt;"",COUNTIF('3.工程情報'!$C$6:$C$501,H905)=0),"工程記号が3.工程情報に存在しません。","")</f>
        <v/>
      </c>
    </row>
    <row r="906" spans="2:10" ht="18" customHeight="1">
      <c r="B906" s="169"/>
      <c r="C906" s="169"/>
      <c r="D906" s="111"/>
      <c r="E906" s="109"/>
      <c r="F906" s="22"/>
      <c r="G906" s="56">
        <f t="shared" si="14"/>
        <v>0</v>
      </c>
      <c r="H906" s="17"/>
      <c r="I906" s="21"/>
      <c r="J906" s="176" t="str">
        <f>IF(AND(H906&lt;&gt;"",COUNTIF('3.工程情報'!$C$6:$C$501,H906)=0),"工程記号が3.工程情報に存在しません。","")</f>
        <v/>
      </c>
    </row>
    <row r="907" spans="2:10" ht="18" customHeight="1">
      <c r="B907" s="169"/>
      <c r="C907" s="169"/>
      <c r="D907" s="111"/>
      <c r="E907" s="109"/>
      <c r="F907" s="22"/>
      <c r="G907" s="56">
        <f t="shared" si="14"/>
        <v>0</v>
      </c>
      <c r="H907" s="17"/>
      <c r="I907" s="21"/>
      <c r="J907" s="176" t="str">
        <f>IF(AND(H907&lt;&gt;"",COUNTIF('3.工程情報'!$C$6:$C$501,H907)=0),"工程記号が3.工程情報に存在しません。","")</f>
        <v/>
      </c>
    </row>
    <row r="908" spans="2:10" ht="18" customHeight="1">
      <c r="B908" s="169"/>
      <c r="C908" s="169"/>
      <c r="D908" s="111"/>
      <c r="E908" s="109"/>
      <c r="F908" s="22"/>
      <c r="G908" s="56">
        <f t="shared" si="14"/>
        <v>0</v>
      </c>
      <c r="H908" s="17"/>
      <c r="I908" s="21"/>
      <c r="J908" s="176" t="str">
        <f>IF(AND(H908&lt;&gt;"",COUNTIF('3.工程情報'!$C$6:$C$501,H908)=0),"工程記号が3.工程情報に存在しません。","")</f>
        <v/>
      </c>
    </row>
    <row r="909" spans="2:10" ht="18" customHeight="1">
      <c r="B909" s="169"/>
      <c r="C909" s="169"/>
      <c r="D909" s="111"/>
      <c r="E909" s="109"/>
      <c r="F909" s="22"/>
      <c r="G909" s="56">
        <f t="shared" si="14"/>
        <v>0</v>
      </c>
      <c r="H909" s="17"/>
      <c r="I909" s="21"/>
      <c r="J909" s="176" t="str">
        <f>IF(AND(H909&lt;&gt;"",COUNTIF('3.工程情報'!$C$6:$C$501,H909)=0),"工程記号が3.工程情報に存在しません。","")</f>
        <v/>
      </c>
    </row>
    <row r="910" spans="2:10" ht="18" customHeight="1">
      <c r="B910" s="169"/>
      <c r="C910" s="169"/>
      <c r="D910" s="111"/>
      <c r="E910" s="109"/>
      <c r="F910" s="22"/>
      <c r="G910" s="56">
        <f t="shared" si="14"/>
        <v>0</v>
      </c>
      <c r="H910" s="17"/>
      <c r="I910" s="21"/>
      <c r="J910" s="176" t="str">
        <f>IF(AND(H910&lt;&gt;"",COUNTIF('3.工程情報'!$C$6:$C$501,H910)=0),"工程記号が3.工程情報に存在しません。","")</f>
        <v/>
      </c>
    </row>
    <row r="911" spans="2:10" ht="18" customHeight="1">
      <c r="B911" s="169"/>
      <c r="C911" s="169"/>
      <c r="D911" s="111"/>
      <c r="E911" s="109"/>
      <c r="F911" s="22"/>
      <c r="G911" s="56">
        <f t="shared" si="14"/>
        <v>0</v>
      </c>
      <c r="H911" s="17"/>
      <c r="I911" s="21"/>
      <c r="J911" s="176" t="str">
        <f>IF(AND(H911&lt;&gt;"",COUNTIF('3.工程情報'!$C$6:$C$501,H911)=0),"工程記号が3.工程情報に存在しません。","")</f>
        <v/>
      </c>
    </row>
    <row r="912" spans="2:10" ht="18" customHeight="1">
      <c r="B912" s="169"/>
      <c r="C912" s="169"/>
      <c r="D912" s="111"/>
      <c r="E912" s="109"/>
      <c r="F912" s="22"/>
      <c r="G912" s="56">
        <f t="shared" si="14"/>
        <v>0</v>
      </c>
      <c r="H912" s="17"/>
      <c r="I912" s="21"/>
      <c r="J912" s="176" t="str">
        <f>IF(AND(H912&lt;&gt;"",COUNTIF('3.工程情報'!$C$6:$C$501,H912)=0),"工程記号が3.工程情報に存在しません。","")</f>
        <v/>
      </c>
    </row>
    <row r="913" spans="2:10" ht="18" customHeight="1">
      <c r="B913" s="169"/>
      <c r="C913" s="169"/>
      <c r="D913" s="111"/>
      <c r="E913" s="109"/>
      <c r="F913" s="22"/>
      <c r="G913" s="56">
        <f t="shared" si="14"/>
        <v>0</v>
      </c>
      <c r="H913" s="17"/>
      <c r="I913" s="21"/>
      <c r="J913" s="176" t="str">
        <f>IF(AND(H913&lt;&gt;"",COUNTIF('3.工程情報'!$C$6:$C$501,H913)=0),"工程記号が3.工程情報に存在しません。","")</f>
        <v/>
      </c>
    </row>
    <row r="914" spans="2:10" ht="18" customHeight="1">
      <c r="B914" s="169"/>
      <c r="C914" s="169"/>
      <c r="D914" s="111"/>
      <c r="E914" s="109"/>
      <c r="F914" s="22"/>
      <c r="G914" s="56">
        <f t="shared" si="14"/>
        <v>0</v>
      </c>
      <c r="H914" s="17"/>
      <c r="I914" s="21"/>
      <c r="J914" s="176" t="str">
        <f>IF(AND(H914&lt;&gt;"",COUNTIF('3.工程情報'!$C$6:$C$501,H914)=0),"工程記号が3.工程情報に存在しません。","")</f>
        <v/>
      </c>
    </row>
    <row r="915" spans="2:10" ht="18" customHeight="1">
      <c r="B915" s="169"/>
      <c r="C915" s="169"/>
      <c r="D915" s="111"/>
      <c r="E915" s="109"/>
      <c r="F915" s="22"/>
      <c r="G915" s="56">
        <f t="shared" si="14"/>
        <v>0</v>
      </c>
      <c r="H915" s="17"/>
      <c r="I915" s="21"/>
      <c r="J915" s="176" t="str">
        <f>IF(AND(H915&lt;&gt;"",COUNTIF('3.工程情報'!$C$6:$C$501,H915)=0),"工程記号が3.工程情報に存在しません。","")</f>
        <v/>
      </c>
    </row>
    <row r="916" spans="2:10" ht="18" customHeight="1">
      <c r="B916" s="169"/>
      <c r="C916" s="169"/>
      <c r="D916" s="111"/>
      <c r="E916" s="109"/>
      <c r="F916" s="22"/>
      <c r="G916" s="56">
        <f t="shared" si="14"/>
        <v>0</v>
      </c>
      <c r="H916" s="17"/>
      <c r="I916" s="21"/>
      <c r="J916" s="176" t="str">
        <f>IF(AND(H916&lt;&gt;"",COUNTIF('3.工程情報'!$C$6:$C$501,H916)=0),"工程記号が3.工程情報に存在しません。","")</f>
        <v/>
      </c>
    </row>
    <row r="917" spans="2:10" ht="18" customHeight="1">
      <c r="B917" s="169"/>
      <c r="C917" s="169"/>
      <c r="D917" s="111"/>
      <c r="E917" s="109"/>
      <c r="F917" s="22"/>
      <c r="G917" s="56">
        <f t="shared" si="14"/>
        <v>0</v>
      </c>
      <c r="H917" s="17"/>
      <c r="I917" s="21"/>
      <c r="J917" s="176" t="str">
        <f>IF(AND(H917&lt;&gt;"",COUNTIF('3.工程情報'!$C$6:$C$501,H917)=0),"工程記号が3.工程情報に存在しません。","")</f>
        <v/>
      </c>
    </row>
    <row r="918" spans="2:10" ht="18" customHeight="1">
      <c r="B918" s="169"/>
      <c r="C918" s="169"/>
      <c r="D918" s="111"/>
      <c r="E918" s="109"/>
      <c r="F918" s="22"/>
      <c r="G918" s="56">
        <f t="shared" si="14"/>
        <v>0</v>
      </c>
      <c r="H918" s="17"/>
      <c r="I918" s="21"/>
      <c r="J918" s="176" t="str">
        <f>IF(AND(H918&lt;&gt;"",COUNTIF('3.工程情報'!$C$6:$C$501,H918)=0),"工程記号が3.工程情報に存在しません。","")</f>
        <v/>
      </c>
    </row>
    <row r="919" spans="2:10" ht="18" customHeight="1">
      <c r="B919" s="169"/>
      <c r="C919" s="169"/>
      <c r="D919" s="111"/>
      <c r="E919" s="109"/>
      <c r="F919" s="22"/>
      <c r="G919" s="56">
        <f t="shared" si="14"/>
        <v>0</v>
      </c>
      <c r="H919" s="17"/>
      <c r="I919" s="21"/>
      <c r="J919" s="176" t="str">
        <f>IF(AND(H919&lt;&gt;"",COUNTIF('3.工程情報'!$C$6:$C$501,H919)=0),"工程記号が3.工程情報に存在しません。","")</f>
        <v/>
      </c>
    </row>
    <row r="920" spans="2:10" ht="18" customHeight="1">
      <c r="B920" s="169"/>
      <c r="C920" s="169"/>
      <c r="D920" s="111"/>
      <c r="E920" s="109"/>
      <c r="F920" s="22"/>
      <c r="G920" s="56">
        <f t="shared" si="14"/>
        <v>0</v>
      </c>
      <c r="H920" s="17"/>
      <c r="I920" s="21"/>
      <c r="J920" s="176" t="str">
        <f>IF(AND(H920&lt;&gt;"",COUNTIF('3.工程情報'!$C$6:$C$501,H920)=0),"工程記号が3.工程情報に存在しません。","")</f>
        <v/>
      </c>
    </row>
    <row r="921" spans="2:10" ht="18" customHeight="1">
      <c r="B921" s="169"/>
      <c r="C921" s="169"/>
      <c r="D921" s="111"/>
      <c r="E921" s="109"/>
      <c r="F921" s="22"/>
      <c r="G921" s="56">
        <f t="shared" si="14"/>
        <v>0</v>
      </c>
      <c r="H921" s="17"/>
      <c r="I921" s="21"/>
      <c r="J921" s="176" t="str">
        <f>IF(AND(H921&lt;&gt;"",COUNTIF('3.工程情報'!$C$6:$C$501,H921)=0),"工程記号が3.工程情報に存在しません。","")</f>
        <v/>
      </c>
    </row>
    <row r="922" spans="2:10" ht="18" customHeight="1">
      <c r="B922" s="169"/>
      <c r="C922" s="169"/>
      <c r="D922" s="111"/>
      <c r="E922" s="109"/>
      <c r="F922" s="22"/>
      <c r="G922" s="56">
        <f t="shared" si="14"/>
        <v>0</v>
      </c>
      <c r="H922" s="17"/>
      <c r="I922" s="21"/>
      <c r="J922" s="176" t="str">
        <f>IF(AND(H922&lt;&gt;"",COUNTIF('3.工程情報'!$C$6:$C$501,H922)=0),"工程記号が3.工程情報に存在しません。","")</f>
        <v/>
      </c>
    </row>
    <row r="923" spans="2:10" ht="18" customHeight="1">
      <c r="B923" s="169"/>
      <c r="C923" s="169"/>
      <c r="D923" s="111"/>
      <c r="E923" s="109"/>
      <c r="F923" s="22"/>
      <c r="G923" s="56">
        <f t="shared" si="14"/>
        <v>0</v>
      </c>
      <c r="H923" s="17"/>
      <c r="I923" s="21"/>
      <c r="J923" s="176" t="str">
        <f>IF(AND(H923&lt;&gt;"",COUNTIF('3.工程情報'!$C$6:$C$501,H923)=0),"工程記号が3.工程情報に存在しません。","")</f>
        <v/>
      </c>
    </row>
    <row r="924" spans="2:10" ht="18" customHeight="1">
      <c r="B924" s="169"/>
      <c r="C924" s="169"/>
      <c r="D924" s="111"/>
      <c r="E924" s="109"/>
      <c r="F924" s="22"/>
      <c r="G924" s="56">
        <f t="shared" si="14"/>
        <v>0</v>
      </c>
      <c r="H924" s="17"/>
      <c r="I924" s="21"/>
      <c r="J924" s="176" t="str">
        <f>IF(AND(H924&lt;&gt;"",COUNTIF('3.工程情報'!$C$6:$C$501,H924)=0),"工程記号が3.工程情報に存在しません。","")</f>
        <v/>
      </c>
    </row>
    <row r="925" spans="2:10" ht="18" customHeight="1">
      <c r="B925" s="169"/>
      <c r="C925" s="169"/>
      <c r="D925" s="111"/>
      <c r="E925" s="109"/>
      <c r="F925" s="22"/>
      <c r="G925" s="56">
        <f t="shared" si="14"/>
        <v>0</v>
      </c>
      <c r="H925" s="17"/>
      <c r="I925" s="21"/>
      <c r="J925" s="176" t="str">
        <f>IF(AND(H925&lt;&gt;"",COUNTIF('3.工程情報'!$C$6:$C$501,H925)=0),"工程記号が3.工程情報に存在しません。","")</f>
        <v/>
      </c>
    </row>
    <row r="926" spans="2:10" ht="18" customHeight="1">
      <c r="B926" s="169"/>
      <c r="C926" s="169"/>
      <c r="D926" s="111"/>
      <c r="E926" s="109"/>
      <c r="F926" s="22"/>
      <c r="G926" s="56">
        <f t="shared" si="14"/>
        <v>0</v>
      </c>
      <c r="H926" s="17"/>
      <c r="I926" s="21"/>
      <c r="J926" s="176" t="str">
        <f>IF(AND(H926&lt;&gt;"",COUNTIF('3.工程情報'!$C$6:$C$501,H926)=0),"工程記号が3.工程情報に存在しません。","")</f>
        <v/>
      </c>
    </row>
    <row r="927" spans="2:10" ht="18" customHeight="1">
      <c r="B927" s="169"/>
      <c r="C927" s="169"/>
      <c r="D927" s="111"/>
      <c r="E927" s="109"/>
      <c r="F927" s="22"/>
      <c r="G927" s="56">
        <f t="shared" si="14"/>
        <v>0</v>
      </c>
      <c r="H927" s="17"/>
      <c r="I927" s="21"/>
      <c r="J927" s="176" t="str">
        <f>IF(AND(H927&lt;&gt;"",COUNTIF('3.工程情報'!$C$6:$C$501,H927)=0),"工程記号が3.工程情報に存在しません。","")</f>
        <v/>
      </c>
    </row>
    <row r="928" spans="2:10" ht="18" customHeight="1">
      <c r="B928" s="169"/>
      <c r="C928" s="169"/>
      <c r="D928" s="111"/>
      <c r="E928" s="109"/>
      <c r="F928" s="22"/>
      <c r="G928" s="56">
        <f t="shared" si="14"/>
        <v>0</v>
      </c>
      <c r="H928" s="17"/>
      <c r="I928" s="21"/>
      <c r="J928" s="176" t="str">
        <f>IF(AND(H928&lt;&gt;"",COUNTIF('3.工程情報'!$C$6:$C$501,H928)=0),"工程記号が3.工程情報に存在しません。","")</f>
        <v/>
      </c>
    </row>
    <row r="929" spans="2:10" ht="18" customHeight="1">
      <c r="B929" s="169"/>
      <c r="C929" s="169"/>
      <c r="D929" s="111"/>
      <c r="E929" s="109"/>
      <c r="F929" s="22"/>
      <c r="G929" s="56">
        <f t="shared" si="14"/>
        <v>0</v>
      </c>
      <c r="H929" s="17"/>
      <c r="I929" s="21"/>
      <c r="J929" s="176" t="str">
        <f>IF(AND(H929&lt;&gt;"",COUNTIF('3.工程情報'!$C$6:$C$501,H929)=0),"工程記号が3.工程情報に存在しません。","")</f>
        <v/>
      </c>
    </row>
    <row r="930" spans="2:10" ht="18" customHeight="1">
      <c r="B930" s="169"/>
      <c r="C930" s="169"/>
      <c r="D930" s="111"/>
      <c r="E930" s="109"/>
      <c r="F930" s="22"/>
      <c r="G930" s="56">
        <f t="shared" si="14"/>
        <v>0</v>
      </c>
      <c r="H930" s="17"/>
      <c r="I930" s="21"/>
      <c r="J930" s="176" t="str">
        <f>IF(AND(H930&lt;&gt;"",COUNTIF('3.工程情報'!$C$6:$C$501,H930)=0),"工程記号が3.工程情報に存在しません。","")</f>
        <v/>
      </c>
    </row>
    <row r="931" spans="2:10" ht="18" customHeight="1">
      <c r="B931" s="169"/>
      <c r="C931" s="169"/>
      <c r="D931" s="111"/>
      <c r="E931" s="109"/>
      <c r="F931" s="22"/>
      <c r="G931" s="56">
        <f t="shared" si="14"/>
        <v>0</v>
      </c>
      <c r="H931" s="17"/>
      <c r="I931" s="21"/>
      <c r="J931" s="176" t="str">
        <f>IF(AND(H931&lt;&gt;"",COUNTIF('3.工程情報'!$C$6:$C$501,H931)=0),"工程記号が3.工程情報に存在しません。","")</f>
        <v/>
      </c>
    </row>
    <row r="932" spans="2:10" ht="18" customHeight="1">
      <c r="B932" s="169"/>
      <c r="C932" s="169"/>
      <c r="D932" s="111"/>
      <c r="E932" s="109"/>
      <c r="F932" s="22"/>
      <c r="G932" s="56">
        <f t="shared" si="14"/>
        <v>0</v>
      </c>
      <c r="H932" s="17"/>
      <c r="I932" s="21"/>
      <c r="J932" s="176" t="str">
        <f>IF(AND(H932&lt;&gt;"",COUNTIF('3.工程情報'!$C$6:$C$501,H932)=0),"工程記号が3.工程情報に存在しません。","")</f>
        <v/>
      </c>
    </row>
    <row r="933" spans="2:10" ht="18" customHeight="1">
      <c r="B933" s="169"/>
      <c r="C933" s="169"/>
      <c r="D933" s="111"/>
      <c r="E933" s="109"/>
      <c r="F933" s="22"/>
      <c r="G933" s="56">
        <f t="shared" si="14"/>
        <v>0</v>
      </c>
      <c r="H933" s="17"/>
      <c r="I933" s="21"/>
      <c r="J933" s="176" t="str">
        <f>IF(AND(H933&lt;&gt;"",COUNTIF('3.工程情報'!$C$6:$C$501,H933)=0),"工程記号が3.工程情報に存在しません。","")</f>
        <v/>
      </c>
    </row>
    <row r="934" spans="2:10" ht="18" customHeight="1">
      <c r="B934" s="169"/>
      <c r="C934" s="169"/>
      <c r="D934" s="111"/>
      <c r="E934" s="109"/>
      <c r="F934" s="22"/>
      <c r="G934" s="56">
        <f t="shared" si="14"/>
        <v>0</v>
      </c>
      <c r="H934" s="17"/>
      <c r="I934" s="21"/>
      <c r="J934" s="176" t="str">
        <f>IF(AND(H934&lt;&gt;"",COUNTIF('3.工程情報'!$C$6:$C$501,H934)=0),"工程記号が3.工程情報に存在しません。","")</f>
        <v/>
      </c>
    </row>
    <row r="935" spans="2:10" ht="18" customHeight="1">
      <c r="B935" s="169"/>
      <c r="C935" s="169"/>
      <c r="D935" s="111"/>
      <c r="E935" s="109"/>
      <c r="F935" s="22"/>
      <c r="G935" s="56">
        <f t="shared" si="14"/>
        <v>0</v>
      </c>
      <c r="H935" s="17"/>
      <c r="I935" s="21"/>
      <c r="J935" s="176" t="str">
        <f>IF(AND(H935&lt;&gt;"",COUNTIF('3.工程情報'!$C$6:$C$501,H935)=0),"工程記号が3.工程情報に存在しません。","")</f>
        <v/>
      </c>
    </row>
    <row r="936" spans="2:10" ht="18" customHeight="1">
      <c r="B936" s="169"/>
      <c r="C936" s="169"/>
      <c r="D936" s="111"/>
      <c r="E936" s="109"/>
      <c r="F936" s="22"/>
      <c r="G936" s="56">
        <f t="shared" si="14"/>
        <v>0</v>
      </c>
      <c r="H936" s="17"/>
      <c r="I936" s="21"/>
      <c r="J936" s="176" t="str">
        <f>IF(AND(H936&lt;&gt;"",COUNTIF('3.工程情報'!$C$6:$C$501,H936)=0),"工程記号が3.工程情報に存在しません。","")</f>
        <v/>
      </c>
    </row>
    <row r="937" spans="2:10" ht="18" customHeight="1">
      <c r="B937" s="169"/>
      <c r="C937" s="169"/>
      <c r="D937" s="111"/>
      <c r="E937" s="109"/>
      <c r="F937" s="22"/>
      <c r="G937" s="56">
        <f t="shared" si="14"/>
        <v>0</v>
      </c>
      <c r="H937" s="17"/>
      <c r="I937" s="21"/>
      <c r="J937" s="176" t="str">
        <f>IF(AND(H937&lt;&gt;"",COUNTIF('3.工程情報'!$C$6:$C$501,H937)=0),"工程記号が3.工程情報に存在しません。","")</f>
        <v/>
      </c>
    </row>
    <row r="938" spans="2:10" ht="18" customHeight="1">
      <c r="B938" s="169"/>
      <c r="C938" s="169"/>
      <c r="D938" s="111"/>
      <c r="E938" s="109"/>
      <c r="F938" s="22"/>
      <c r="G938" s="56">
        <f t="shared" si="14"/>
        <v>0</v>
      </c>
      <c r="H938" s="17"/>
      <c r="I938" s="21"/>
      <c r="J938" s="176" t="str">
        <f>IF(AND(H938&lt;&gt;"",COUNTIF('3.工程情報'!$C$6:$C$501,H938)=0),"工程記号が3.工程情報に存在しません。","")</f>
        <v/>
      </c>
    </row>
    <row r="939" spans="2:10" ht="18" customHeight="1">
      <c r="B939" s="169"/>
      <c r="C939" s="169"/>
      <c r="D939" s="111"/>
      <c r="E939" s="109"/>
      <c r="F939" s="22"/>
      <c r="G939" s="56">
        <f t="shared" si="14"/>
        <v>0</v>
      </c>
      <c r="H939" s="17"/>
      <c r="I939" s="21"/>
      <c r="J939" s="176" t="str">
        <f>IF(AND(H939&lt;&gt;"",COUNTIF('3.工程情報'!$C$6:$C$501,H939)=0),"工程記号が3.工程情報に存在しません。","")</f>
        <v/>
      </c>
    </row>
    <row r="940" spans="2:10" ht="18" customHeight="1">
      <c r="B940" s="169"/>
      <c r="C940" s="169"/>
      <c r="D940" s="111"/>
      <c r="E940" s="109"/>
      <c r="F940" s="22"/>
      <c r="G940" s="56">
        <f t="shared" si="14"/>
        <v>0</v>
      </c>
      <c r="H940" s="17"/>
      <c r="I940" s="21"/>
      <c r="J940" s="176" t="str">
        <f>IF(AND(H940&lt;&gt;"",COUNTIF('3.工程情報'!$C$6:$C$501,H940)=0),"工程記号が3.工程情報に存在しません。","")</f>
        <v/>
      </c>
    </row>
    <row r="941" spans="2:10" ht="18" customHeight="1">
      <c r="B941" s="169"/>
      <c r="C941" s="169"/>
      <c r="D941" s="111"/>
      <c r="E941" s="109"/>
      <c r="F941" s="22"/>
      <c r="G941" s="56">
        <f t="shared" si="14"/>
        <v>0</v>
      </c>
      <c r="H941" s="17"/>
      <c r="I941" s="21"/>
      <c r="J941" s="176" t="str">
        <f>IF(AND(H941&lt;&gt;"",COUNTIF('3.工程情報'!$C$6:$C$501,H941)=0),"工程記号が3.工程情報に存在しません。","")</f>
        <v/>
      </c>
    </row>
    <row r="942" spans="2:10" ht="18" customHeight="1">
      <c r="B942" s="169"/>
      <c r="C942" s="169"/>
      <c r="D942" s="111"/>
      <c r="E942" s="109"/>
      <c r="F942" s="22"/>
      <c r="G942" s="56">
        <f t="shared" si="14"/>
        <v>0</v>
      </c>
      <c r="H942" s="17"/>
      <c r="I942" s="21"/>
      <c r="J942" s="176" t="str">
        <f>IF(AND(H942&lt;&gt;"",COUNTIF('3.工程情報'!$C$6:$C$501,H942)=0),"工程記号が3.工程情報に存在しません。","")</f>
        <v/>
      </c>
    </row>
    <row r="943" spans="2:10" ht="18" customHeight="1">
      <c r="B943" s="169"/>
      <c r="C943" s="169"/>
      <c r="D943" s="111"/>
      <c r="E943" s="109"/>
      <c r="F943" s="22"/>
      <c r="G943" s="56">
        <f t="shared" si="14"/>
        <v>0</v>
      </c>
      <c r="H943" s="17"/>
      <c r="I943" s="21"/>
      <c r="J943" s="176" t="str">
        <f>IF(AND(H943&lt;&gt;"",COUNTIF('3.工程情報'!$C$6:$C$501,H943)=0),"工程記号が3.工程情報に存在しません。","")</f>
        <v/>
      </c>
    </row>
    <row r="944" spans="2:10" ht="18" customHeight="1">
      <c r="B944" s="169"/>
      <c r="C944" s="169"/>
      <c r="D944" s="111"/>
      <c r="E944" s="109"/>
      <c r="F944" s="22"/>
      <c r="G944" s="56">
        <f t="shared" si="14"/>
        <v>0</v>
      </c>
      <c r="H944" s="17"/>
      <c r="I944" s="21"/>
      <c r="J944" s="176" t="str">
        <f>IF(AND(H944&lt;&gt;"",COUNTIF('3.工程情報'!$C$6:$C$501,H944)=0),"工程記号が3.工程情報に存在しません。","")</f>
        <v/>
      </c>
    </row>
    <row r="945" spans="2:10" ht="18" customHeight="1">
      <c r="B945" s="169"/>
      <c r="C945" s="169"/>
      <c r="D945" s="111"/>
      <c r="E945" s="109"/>
      <c r="F945" s="22"/>
      <c r="G945" s="56">
        <f t="shared" si="14"/>
        <v>0</v>
      </c>
      <c r="H945" s="17"/>
      <c r="I945" s="21"/>
      <c r="J945" s="176" t="str">
        <f>IF(AND(H945&lt;&gt;"",COUNTIF('3.工程情報'!$C$6:$C$501,H945)=0),"工程記号が3.工程情報に存在しません。","")</f>
        <v/>
      </c>
    </row>
    <row r="946" spans="2:10" ht="18" customHeight="1">
      <c r="B946" s="169"/>
      <c r="C946" s="169"/>
      <c r="D946" s="111"/>
      <c r="E946" s="109"/>
      <c r="F946" s="22"/>
      <c r="G946" s="56">
        <f t="shared" si="14"/>
        <v>0</v>
      </c>
      <c r="H946" s="17"/>
      <c r="I946" s="21"/>
      <c r="J946" s="176" t="str">
        <f>IF(AND(H946&lt;&gt;"",COUNTIF('3.工程情報'!$C$6:$C$501,H946)=0),"工程記号が3.工程情報に存在しません。","")</f>
        <v/>
      </c>
    </row>
    <row r="947" spans="2:10" ht="18" customHeight="1">
      <c r="B947" s="169"/>
      <c r="C947" s="169"/>
      <c r="D947" s="111"/>
      <c r="E947" s="109"/>
      <c r="F947" s="22"/>
      <c r="G947" s="56">
        <f t="shared" si="14"/>
        <v>0</v>
      </c>
      <c r="H947" s="17"/>
      <c r="I947" s="21"/>
      <c r="J947" s="176" t="str">
        <f>IF(AND(H947&lt;&gt;"",COUNTIF('3.工程情報'!$C$6:$C$501,H947)=0),"工程記号が3.工程情報に存在しません。","")</f>
        <v/>
      </c>
    </row>
    <row r="948" spans="2:10" ht="18" customHeight="1">
      <c r="B948" s="169"/>
      <c r="C948" s="169"/>
      <c r="D948" s="111"/>
      <c r="E948" s="109"/>
      <c r="F948" s="22"/>
      <c r="G948" s="56">
        <f t="shared" si="14"/>
        <v>0</v>
      </c>
      <c r="H948" s="17"/>
      <c r="I948" s="21"/>
      <c r="J948" s="176" t="str">
        <f>IF(AND(H948&lt;&gt;"",COUNTIF('3.工程情報'!$C$6:$C$501,H948)=0),"工程記号が3.工程情報に存在しません。","")</f>
        <v/>
      </c>
    </row>
    <row r="949" spans="2:10" ht="18" customHeight="1">
      <c r="B949" s="169"/>
      <c r="C949" s="169"/>
      <c r="D949" s="111"/>
      <c r="E949" s="109"/>
      <c r="F949" s="22"/>
      <c r="G949" s="56">
        <f t="shared" si="14"/>
        <v>0</v>
      </c>
      <c r="H949" s="17"/>
      <c r="I949" s="21"/>
      <c r="J949" s="176" t="str">
        <f>IF(AND(H949&lt;&gt;"",COUNTIF('3.工程情報'!$C$6:$C$501,H949)=0),"工程記号が3.工程情報に存在しません。","")</f>
        <v/>
      </c>
    </row>
    <row r="950" spans="2:10" ht="18" customHeight="1">
      <c r="B950" s="169"/>
      <c r="C950" s="169"/>
      <c r="D950" s="111"/>
      <c r="E950" s="109"/>
      <c r="F950" s="22"/>
      <c r="G950" s="56">
        <f t="shared" si="14"/>
        <v>0</v>
      </c>
      <c r="H950" s="17"/>
      <c r="I950" s="21"/>
      <c r="J950" s="176" t="str">
        <f>IF(AND(H950&lt;&gt;"",COUNTIF('3.工程情報'!$C$6:$C$501,H950)=0),"工程記号が3.工程情報に存在しません。","")</f>
        <v/>
      </c>
    </row>
    <row r="951" spans="2:10" ht="18" customHeight="1">
      <c r="B951" s="169"/>
      <c r="C951" s="169"/>
      <c r="D951" s="111"/>
      <c r="E951" s="109"/>
      <c r="F951" s="22"/>
      <c r="G951" s="56">
        <f t="shared" si="14"/>
        <v>0</v>
      </c>
      <c r="H951" s="17"/>
      <c r="I951" s="21"/>
      <c r="J951" s="176" t="str">
        <f>IF(AND(H951&lt;&gt;"",COUNTIF('3.工程情報'!$C$6:$C$501,H951)=0),"工程記号が3.工程情報に存在しません。","")</f>
        <v/>
      </c>
    </row>
    <row r="952" spans="2:10" ht="18" customHeight="1">
      <c r="B952" s="169"/>
      <c r="C952" s="169"/>
      <c r="D952" s="111"/>
      <c r="E952" s="109"/>
      <c r="F952" s="22"/>
      <c r="G952" s="56">
        <f t="shared" si="14"/>
        <v>0</v>
      </c>
      <c r="H952" s="17"/>
      <c r="I952" s="21"/>
      <c r="J952" s="176" t="str">
        <f>IF(AND(H952&lt;&gt;"",COUNTIF('3.工程情報'!$C$6:$C$501,H952)=0),"工程記号が3.工程情報に存在しません。","")</f>
        <v/>
      </c>
    </row>
    <row r="953" spans="2:10" ht="18" customHeight="1">
      <c r="B953" s="169"/>
      <c r="C953" s="169"/>
      <c r="D953" s="111"/>
      <c r="E953" s="109"/>
      <c r="F953" s="22"/>
      <c r="G953" s="56">
        <f t="shared" si="14"/>
        <v>0</v>
      </c>
      <c r="H953" s="17"/>
      <c r="I953" s="21"/>
      <c r="J953" s="176" t="str">
        <f>IF(AND(H953&lt;&gt;"",COUNTIF('3.工程情報'!$C$6:$C$501,H953)=0),"工程記号が3.工程情報に存在しません。","")</f>
        <v/>
      </c>
    </row>
    <row r="954" spans="2:10" ht="18" customHeight="1">
      <c r="B954" s="169"/>
      <c r="C954" s="169"/>
      <c r="D954" s="111"/>
      <c r="E954" s="109"/>
      <c r="F954" s="22"/>
      <c r="G954" s="56">
        <f t="shared" si="14"/>
        <v>0</v>
      </c>
      <c r="H954" s="17"/>
      <c r="I954" s="21"/>
      <c r="J954" s="176" t="str">
        <f>IF(AND(H954&lt;&gt;"",COUNTIF('3.工程情報'!$C$6:$C$501,H954)=0),"工程記号が3.工程情報に存在しません。","")</f>
        <v/>
      </c>
    </row>
    <row r="955" spans="2:10" ht="18" customHeight="1">
      <c r="B955" s="169"/>
      <c r="C955" s="169"/>
      <c r="D955" s="111"/>
      <c r="E955" s="109"/>
      <c r="F955" s="22"/>
      <c r="G955" s="56">
        <f t="shared" si="14"/>
        <v>0</v>
      </c>
      <c r="H955" s="17"/>
      <c r="I955" s="21"/>
      <c r="J955" s="176" t="str">
        <f>IF(AND(H955&lt;&gt;"",COUNTIF('3.工程情報'!$C$6:$C$501,H955)=0),"工程記号が3.工程情報に存在しません。","")</f>
        <v/>
      </c>
    </row>
    <row r="956" spans="2:10" ht="18" customHeight="1">
      <c r="B956" s="169"/>
      <c r="C956" s="169"/>
      <c r="D956" s="111"/>
      <c r="E956" s="109"/>
      <c r="F956" s="22"/>
      <c r="G956" s="56">
        <f t="shared" si="14"/>
        <v>0</v>
      </c>
      <c r="H956" s="17"/>
      <c r="I956" s="21"/>
      <c r="J956" s="176" t="str">
        <f>IF(AND(H956&lt;&gt;"",COUNTIF('3.工程情報'!$C$6:$C$501,H956)=0),"工程記号が3.工程情報に存在しません。","")</f>
        <v/>
      </c>
    </row>
    <row r="957" spans="2:10" ht="18" customHeight="1">
      <c r="B957" s="169"/>
      <c r="C957" s="169"/>
      <c r="D957" s="111"/>
      <c r="E957" s="109"/>
      <c r="F957" s="22"/>
      <c r="G957" s="56">
        <f t="shared" si="14"/>
        <v>0</v>
      </c>
      <c r="H957" s="17"/>
      <c r="I957" s="21"/>
      <c r="J957" s="176" t="str">
        <f>IF(AND(H957&lt;&gt;"",COUNTIF('3.工程情報'!$C$6:$C$501,H957)=0),"工程記号が3.工程情報に存在しません。","")</f>
        <v/>
      </c>
    </row>
    <row r="958" spans="2:10" ht="18" customHeight="1">
      <c r="B958" s="169"/>
      <c r="C958" s="169"/>
      <c r="D958" s="111"/>
      <c r="E958" s="109"/>
      <c r="F958" s="22"/>
      <c r="G958" s="56">
        <f t="shared" si="14"/>
        <v>0</v>
      </c>
      <c r="H958" s="17"/>
      <c r="I958" s="21"/>
      <c r="J958" s="176" t="str">
        <f>IF(AND(H958&lt;&gt;"",COUNTIF('3.工程情報'!$C$6:$C$501,H958)=0),"工程記号が3.工程情報に存在しません。","")</f>
        <v/>
      </c>
    </row>
    <row r="959" spans="2:10" ht="18" customHeight="1">
      <c r="B959" s="169"/>
      <c r="C959" s="169"/>
      <c r="D959" s="111"/>
      <c r="E959" s="109"/>
      <c r="F959" s="22"/>
      <c r="G959" s="56">
        <f t="shared" si="14"/>
        <v>0</v>
      </c>
      <c r="H959" s="17"/>
      <c r="I959" s="21"/>
      <c r="J959" s="176" t="str">
        <f>IF(AND(H959&lt;&gt;"",COUNTIF('3.工程情報'!$C$6:$C$501,H959)=0),"工程記号が3.工程情報に存在しません。","")</f>
        <v/>
      </c>
    </row>
    <row r="960" spans="2:10" ht="18" customHeight="1">
      <c r="B960" s="169"/>
      <c r="C960" s="169"/>
      <c r="D960" s="111"/>
      <c r="E960" s="109"/>
      <c r="F960" s="22"/>
      <c r="G960" s="56">
        <f t="shared" si="14"/>
        <v>0</v>
      </c>
      <c r="H960" s="17"/>
      <c r="I960" s="21"/>
      <c r="J960" s="176" t="str">
        <f>IF(AND(H960&lt;&gt;"",COUNTIF('3.工程情報'!$C$6:$C$501,H960)=0),"工程記号が3.工程情報に存在しません。","")</f>
        <v/>
      </c>
    </row>
    <row r="961" spans="2:10" ht="18" customHeight="1">
      <c r="B961" s="169"/>
      <c r="C961" s="169"/>
      <c r="D961" s="111"/>
      <c r="E961" s="109"/>
      <c r="F961" s="22"/>
      <c r="G961" s="56">
        <f t="shared" si="14"/>
        <v>0</v>
      </c>
      <c r="H961" s="17"/>
      <c r="I961" s="21"/>
      <c r="J961" s="176" t="str">
        <f>IF(AND(H961&lt;&gt;"",COUNTIF('3.工程情報'!$C$6:$C$501,H961)=0),"工程記号が3.工程情報に存在しません。","")</f>
        <v/>
      </c>
    </row>
    <row r="962" spans="2:10" ht="18" customHeight="1">
      <c r="B962" s="169"/>
      <c r="C962" s="169"/>
      <c r="D962" s="111"/>
      <c r="E962" s="109"/>
      <c r="F962" s="22"/>
      <c r="G962" s="56">
        <f t="shared" si="14"/>
        <v>0</v>
      </c>
      <c r="H962" s="17"/>
      <c r="I962" s="21"/>
      <c r="J962" s="176" t="str">
        <f>IF(AND(H962&lt;&gt;"",COUNTIF('3.工程情報'!$C$6:$C$501,H962)=0),"工程記号が3.工程情報に存在しません。","")</f>
        <v/>
      </c>
    </row>
    <row r="963" spans="2:10" ht="18" customHeight="1">
      <c r="B963" s="169"/>
      <c r="C963" s="169"/>
      <c r="D963" s="111"/>
      <c r="E963" s="109"/>
      <c r="F963" s="22"/>
      <c r="G963" s="56">
        <f t="shared" si="14"/>
        <v>0</v>
      </c>
      <c r="H963" s="17"/>
      <c r="I963" s="21"/>
      <c r="J963" s="176" t="str">
        <f>IF(AND(H963&lt;&gt;"",COUNTIF('3.工程情報'!$C$6:$C$501,H963)=0),"工程記号が3.工程情報に存在しません。","")</f>
        <v/>
      </c>
    </row>
    <row r="964" spans="2:10" ht="18" customHeight="1">
      <c r="B964" s="169"/>
      <c r="C964" s="169"/>
      <c r="D964" s="111"/>
      <c r="E964" s="109"/>
      <c r="F964" s="22"/>
      <c r="G964" s="56">
        <f t="shared" si="14"/>
        <v>0</v>
      </c>
      <c r="H964" s="17"/>
      <c r="I964" s="21"/>
      <c r="J964" s="176" t="str">
        <f>IF(AND(H964&lt;&gt;"",COUNTIF('3.工程情報'!$C$6:$C$501,H964)=0),"工程記号が3.工程情報に存在しません。","")</f>
        <v/>
      </c>
    </row>
    <row r="965" spans="2:10" ht="18" customHeight="1">
      <c r="B965" s="169"/>
      <c r="C965" s="169"/>
      <c r="D965" s="111"/>
      <c r="E965" s="109"/>
      <c r="F965" s="22"/>
      <c r="G965" s="56">
        <f t="shared" ref="G965:G1028" si="15">IF(OR(B965="",F965=0),0,E965/F965)</f>
        <v>0</v>
      </c>
      <c r="H965" s="17"/>
      <c r="I965" s="21"/>
      <c r="J965" s="176" t="str">
        <f>IF(AND(H965&lt;&gt;"",COUNTIF('3.工程情報'!$C$6:$C$501,H965)=0),"工程記号が3.工程情報に存在しません。","")</f>
        <v/>
      </c>
    </row>
    <row r="966" spans="2:10" ht="18" customHeight="1">
      <c r="B966" s="169"/>
      <c r="C966" s="169"/>
      <c r="D966" s="111"/>
      <c r="E966" s="109"/>
      <c r="F966" s="22"/>
      <c r="G966" s="56">
        <f t="shared" si="15"/>
        <v>0</v>
      </c>
      <c r="H966" s="17"/>
      <c r="I966" s="21"/>
      <c r="J966" s="176" t="str">
        <f>IF(AND(H966&lt;&gt;"",COUNTIF('3.工程情報'!$C$6:$C$501,H966)=0),"工程記号が3.工程情報に存在しません。","")</f>
        <v/>
      </c>
    </row>
    <row r="967" spans="2:10" ht="18" customHeight="1">
      <c r="B967" s="169"/>
      <c r="C967" s="169"/>
      <c r="D967" s="111"/>
      <c r="E967" s="109"/>
      <c r="F967" s="22"/>
      <c r="G967" s="56">
        <f t="shared" si="15"/>
        <v>0</v>
      </c>
      <c r="H967" s="17"/>
      <c r="I967" s="21"/>
      <c r="J967" s="176" t="str">
        <f>IF(AND(H967&lt;&gt;"",COUNTIF('3.工程情報'!$C$6:$C$501,H967)=0),"工程記号が3.工程情報に存在しません。","")</f>
        <v/>
      </c>
    </row>
    <row r="968" spans="2:10" ht="18" customHeight="1">
      <c r="B968" s="169"/>
      <c r="C968" s="169"/>
      <c r="D968" s="111"/>
      <c r="E968" s="109"/>
      <c r="F968" s="22"/>
      <c r="G968" s="56">
        <f t="shared" si="15"/>
        <v>0</v>
      </c>
      <c r="H968" s="17"/>
      <c r="I968" s="21"/>
      <c r="J968" s="176" t="str">
        <f>IF(AND(H968&lt;&gt;"",COUNTIF('3.工程情報'!$C$6:$C$501,H968)=0),"工程記号が3.工程情報に存在しません。","")</f>
        <v/>
      </c>
    </row>
    <row r="969" spans="2:10" ht="18" customHeight="1">
      <c r="B969" s="169"/>
      <c r="C969" s="169"/>
      <c r="D969" s="111"/>
      <c r="E969" s="109"/>
      <c r="F969" s="22"/>
      <c r="G969" s="56">
        <f t="shared" si="15"/>
        <v>0</v>
      </c>
      <c r="H969" s="17"/>
      <c r="I969" s="21"/>
      <c r="J969" s="176" t="str">
        <f>IF(AND(H969&lt;&gt;"",COUNTIF('3.工程情報'!$C$6:$C$501,H969)=0),"工程記号が3.工程情報に存在しません。","")</f>
        <v/>
      </c>
    </row>
    <row r="970" spans="2:10" ht="18" customHeight="1">
      <c r="B970" s="169"/>
      <c r="C970" s="169"/>
      <c r="D970" s="111"/>
      <c r="E970" s="109"/>
      <c r="F970" s="22"/>
      <c r="G970" s="56">
        <f t="shared" si="15"/>
        <v>0</v>
      </c>
      <c r="H970" s="17"/>
      <c r="I970" s="21"/>
      <c r="J970" s="176" t="str">
        <f>IF(AND(H970&lt;&gt;"",COUNTIF('3.工程情報'!$C$6:$C$501,H970)=0),"工程記号が3.工程情報に存在しません。","")</f>
        <v/>
      </c>
    </row>
    <row r="971" spans="2:10" ht="18" customHeight="1">
      <c r="B971" s="169"/>
      <c r="C971" s="169"/>
      <c r="D971" s="111"/>
      <c r="E971" s="109"/>
      <c r="F971" s="22"/>
      <c r="G971" s="56">
        <f t="shared" si="15"/>
        <v>0</v>
      </c>
      <c r="H971" s="17"/>
      <c r="I971" s="21"/>
      <c r="J971" s="176" t="str">
        <f>IF(AND(H971&lt;&gt;"",COUNTIF('3.工程情報'!$C$6:$C$501,H971)=0),"工程記号が3.工程情報に存在しません。","")</f>
        <v/>
      </c>
    </row>
    <row r="972" spans="2:10" ht="18" customHeight="1">
      <c r="B972" s="169"/>
      <c r="C972" s="169"/>
      <c r="D972" s="111"/>
      <c r="E972" s="109"/>
      <c r="F972" s="22"/>
      <c r="G972" s="56">
        <f t="shared" si="15"/>
        <v>0</v>
      </c>
      <c r="H972" s="17"/>
      <c r="I972" s="21"/>
      <c r="J972" s="176" t="str">
        <f>IF(AND(H972&lt;&gt;"",COUNTIF('3.工程情報'!$C$6:$C$501,H972)=0),"工程記号が3.工程情報に存在しません。","")</f>
        <v/>
      </c>
    </row>
    <row r="973" spans="2:10" ht="18" customHeight="1">
      <c r="B973" s="169"/>
      <c r="C973" s="169"/>
      <c r="D973" s="111"/>
      <c r="E973" s="109"/>
      <c r="F973" s="22"/>
      <c r="G973" s="56">
        <f t="shared" si="15"/>
        <v>0</v>
      </c>
      <c r="H973" s="17"/>
      <c r="I973" s="21"/>
      <c r="J973" s="176" t="str">
        <f>IF(AND(H973&lt;&gt;"",COUNTIF('3.工程情報'!$C$6:$C$501,H973)=0),"工程記号が3.工程情報に存在しません。","")</f>
        <v/>
      </c>
    </row>
    <row r="974" spans="2:10" ht="18" customHeight="1">
      <c r="B974" s="169"/>
      <c r="C974" s="169"/>
      <c r="D974" s="111"/>
      <c r="E974" s="109"/>
      <c r="F974" s="22"/>
      <c r="G974" s="56">
        <f t="shared" si="15"/>
        <v>0</v>
      </c>
      <c r="H974" s="17"/>
      <c r="I974" s="21"/>
      <c r="J974" s="176" t="str">
        <f>IF(AND(H974&lt;&gt;"",COUNTIF('3.工程情報'!$C$6:$C$501,H974)=0),"工程記号が3.工程情報に存在しません。","")</f>
        <v/>
      </c>
    </row>
    <row r="975" spans="2:10" ht="18" customHeight="1">
      <c r="B975" s="169"/>
      <c r="C975" s="169"/>
      <c r="D975" s="111"/>
      <c r="E975" s="109"/>
      <c r="F975" s="22"/>
      <c r="G975" s="56">
        <f t="shared" si="15"/>
        <v>0</v>
      </c>
      <c r="H975" s="17"/>
      <c r="I975" s="21"/>
      <c r="J975" s="176" t="str">
        <f>IF(AND(H975&lt;&gt;"",COUNTIF('3.工程情報'!$C$6:$C$501,H975)=0),"工程記号が3.工程情報に存在しません。","")</f>
        <v/>
      </c>
    </row>
    <row r="976" spans="2:10" ht="18" customHeight="1">
      <c r="B976" s="169"/>
      <c r="C976" s="169"/>
      <c r="D976" s="111"/>
      <c r="E976" s="109"/>
      <c r="F976" s="22"/>
      <c r="G976" s="56">
        <f t="shared" si="15"/>
        <v>0</v>
      </c>
      <c r="H976" s="17"/>
      <c r="I976" s="21"/>
      <c r="J976" s="176" t="str">
        <f>IF(AND(H976&lt;&gt;"",COUNTIF('3.工程情報'!$C$6:$C$501,H976)=0),"工程記号が3.工程情報に存在しません。","")</f>
        <v/>
      </c>
    </row>
    <row r="977" spans="2:10" ht="18" customHeight="1">
      <c r="B977" s="169"/>
      <c r="C977" s="169"/>
      <c r="D977" s="111"/>
      <c r="E977" s="109"/>
      <c r="F977" s="22"/>
      <c r="G977" s="56">
        <f t="shared" si="15"/>
        <v>0</v>
      </c>
      <c r="H977" s="17"/>
      <c r="I977" s="21"/>
      <c r="J977" s="176" t="str">
        <f>IF(AND(H977&lt;&gt;"",COUNTIF('3.工程情報'!$C$6:$C$501,H977)=0),"工程記号が3.工程情報に存在しません。","")</f>
        <v/>
      </c>
    </row>
    <row r="978" spans="2:10" ht="18" customHeight="1">
      <c r="B978" s="169"/>
      <c r="C978" s="169"/>
      <c r="D978" s="111"/>
      <c r="E978" s="109"/>
      <c r="F978" s="22"/>
      <c r="G978" s="56">
        <f t="shared" si="15"/>
        <v>0</v>
      </c>
      <c r="H978" s="17"/>
      <c r="I978" s="21"/>
      <c r="J978" s="176" t="str">
        <f>IF(AND(H978&lt;&gt;"",COUNTIF('3.工程情報'!$C$6:$C$501,H978)=0),"工程記号が3.工程情報に存在しません。","")</f>
        <v/>
      </c>
    </row>
    <row r="979" spans="2:10" ht="18" customHeight="1">
      <c r="B979" s="169"/>
      <c r="C979" s="169"/>
      <c r="D979" s="111"/>
      <c r="E979" s="109"/>
      <c r="F979" s="22"/>
      <c r="G979" s="56">
        <f t="shared" si="15"/>
        <v>0</v>
      </c>
      <c r="H979" s="17"/>
      <c r="I979" s="21"/>
      <c r="J979" s="176" t="str">
        <f>IF(AND(H979&lt;&gt;"",COUNTIF('3.工程情報'!$C$6:$C$501,H979)=0),"工程記号が3.工程情報に存在しません。","")</f>
        <v/>
      </c>
    </row>
    <row r="980" spans="2:10" ht="18" customHeight="1">
      <c r="B980" s="169"/>
      <c r="C980" s="169"/>
      <c r="D980" s="111"/>
      <c r="E980" s="109"/>
      <c r="F980" s="22"/>
      <c r="G980" s="56">
        <f t="shared" si="15"/>
        <v>0</v>
      </c>
      <c r="H980" s="17"/>
      <c r="I980" s="21"/>
      <c r="J980" s="176" t="str">
        <f>IF(AND(H980&lt;&gt;"",COUNTIF('3.工程情報'!$C$6:$C$501,H980)=0),"工程記号が3.工程情報に存在しません。","")</f>
        <v/>
      </c>
    </row>
    <row r="981" spans="2:10" ht="18" customHeight="1">
      <c r="B981" s="169"/>
      <c r="C981" s="169"/>
      <c r="D981" s="111"/>
      <c r="E981" s="109"/>
      <c r="F981" s="22"/>
      <c r="G981" s="56">
        <f t="shared" si="15"/>
        <v>0</v>
      </c>
      <c r="H981" s="17"/>
      <c r="I981" s="21"/>
      <c r="J981" s="176" t="str">
        <f>IF(AND(H981&lt;&gt;"",COUNTIF('3.工程情報'!$C$6:$C$501,H981)=0),"工程記号が3.工程情報に存在しません。","")</f>
        <v/>
      </c>
    </row>
    <row r="982" spans="2:10" ht="18" customHeight="1">
      <c r="B982" s="169"/>
      <c r="C982" s="169"/>
      <c r="D982" s="111"/>
      <c r="E982" s="109"/>
      <c r="F982" s="22"/>
      <c r="G982" s="56">
        <f t="shared" si="15"/>
        <v>0</v>
      </c>
      <c r="H982" s="17"/>
      <c r="I982" s="21"/>
      <c r="J982" s="176" t="str">
        <f>IF(AND(H982&lt;&gt;"",COUNTIF('3.工程情報'!$C$6:$C$501,H982)=0),"工程記号が3.工程情報に存在しません。","")</f>
        <v/>
      </c>
    </row>
    <row r="983" spans="2:10" ht="18" customHeight="1">
      <c r="B983" s="169"/>
      <c r="C983" s="169"/>
      <c r="D983" s="111"/>
      <c r="E983" s="109"/>
      <c r="F983" s="22"/>
      <c r="G983" s="56">
        <f t="shared" si="15"/>
        <v>0</v>
      </c>
      <c r="H983" s="17"/>
      <c r="I983" s="21"/>
      <c r="J983" s="176" t="str">
        <f>IF(AND(H983&lt;&gt;"",COUNTIF('3.工程情報'!$C$6:$C$501,H983)=0),"工程記号が3.工程情報に存在しません。","")</f>
        <v/>
      </c>
    </row>
    <row r="984" spans="2:10" ht="18" customHeight="1">
      <c r="B984" s="169"/>
      <c r="C984" s="169"/>
      <c r="D984" s="111"/>
      <c r="E984" s="109"/>
      <c r="F984" s="22"/>
      <c r="G984" s="56">
        <f t="shared" si="15"/>
        <v>0</v>
      </c>
      <c r="H984" s="17"/>
      <c r="I984" s="21"/>
      <c r="J984" s="176" t="str">
        <f>IF(AND(H984&lt;&gt;"",COUNTIF('3.工程情報'!$C$6:$C$501,H984)=0),"工程記号が3.工程情報に存在しません。","")</f>
        <v/>
      </c>
    </row>
    <row r="985" spans="2:10" ht="18" customHeight="1">
      <c r="B985" s="169"/>
      <c r="C985" s="169"/>
      <c r="D985" s="111"/>
      <c r="E985" s="109"/>
      <c r="F985" s="22"/>
      <c r="G985" s="56">
        <f t="shared" si="15"/>
        <v>0</v>
      </c>
      <c r="H985" s="17"/>
      <c r="I985" s="21"/>
      <c r="J985" s="176" t="str">
        <f>IF(AND(H985&lt;&gt;"",COUNTIF('3.工程情報'!$C$6:$C$501,H985)=0),"工程記号が3.工程情報に存在しません。","")</f>
        <v/>
      </c>
    </row>
    <row r="986" spans="2:10" ht="18" customHeight="1">
      <c r="B986" s="169"/>
      <c r="C986" s="169"/>
      <c r="D986" s="111"/>
      <c r="E986" s="109"/>
      <c r="F986" s="22"/>
      <c r="G986" s="56">
        <f t="shared" si="15"/>
        <v>0</v>
      </c>
      <c r="H986" s="17"/>
      <c r="I986" s="21"/>
      <c r="J986" s="176" t="str">
        <f>IF(AND(H986&lt;&gt;"",COUNTIF('3.工程情報'!$C$6:$C$501,H986)=0),"工程記号が3.工程情報に存在しません。","")</f>
        <v/>
      </c>
    </row>
    <row r="987" spans="2:10" ht="18" customHeight="1">
      <c r="B987" s="169"/>
      <c r="C987" s="169"/>
      <c r="D987" s="111"/>
      <c r="E987" s="109"/>
      <c r="F987" s="22"/>
      <c r="G987" s="56">
        <f t="shared" si="15"/>
        <v>0</v>
      </c>
      <c r="H987" s="17"/>
      <c r="I987" s="21"/>
      <c r="J987" s="176" t="str">
        <f>IF(AND(H987&lt;&gt;"",COUNTIF('3.工程情報'!$C$6:$C$501,H987)=0),"工程記号が3.工程情報に存在しません。","")</f>
        <v/>
      </c>
    </row>
    <row r="988" spans="2:10" ht="18" customHeight="1">
      <c r="B988" s="169"/>
      <c r="C988" s="169"/>
      <c r="D988" s="111"/>
      <c r="E988" s="109"/>
      <c r="F988" s="22"/>
      <c r="G988" s="56">
        <f t="shared" si="15"/>
        <v>0</v>
      </c>
      <c r="H988" s="17"/>
      <c r="I988" s="21"/>
      <c r="J988" s="176" t="str">
        <f>IF(AND(H988&lt;&gt;"",COUNTIF('3.工程情報'!$C$6:$C$501,H988)=0),"工程記号が3.工程情報に存在しません。","")</f>
        <v/>
      </c>
    </row>
    <row r="989" spans="2:10" ht="18" customHeight="1">
      <c r="B989" s="169"/>
      <c r="C989" s="169"/>
      <c r="D989" s="111"/>
      <c r="E989" s="109"/>
      <c r="F989" s="22"/>
      <c r="G989" s="56">
        <f t="shared" si="15"/>
        <v>0</v>
      </c>
      <c r="H989" s="17"/>
      <c r="I989" s="21"/>
      <c r="J989" s="176" t="str">
        <f>IF(AND(H989&lt;&gt;"",COUNTIF('3.工程情報'!$C$6:$C$501,H989)=0),"工程記号が3.工程情報に存在しません。","")</f>
        <v/>
      </c>
    </row>
    <row r="990" spans="2:10" ht="18" customHeight="1">
      <c r="B990" s="169"/>
      <c r="C990" s="169"/>
      <c r="D990" s="111"/>
      <c r="E990" s="109"/>
      <c r="F990" s="22"/>
      <c r="G990" s="56">
        <f t="shared" si="15"/>
        <v>0</v>
      </c>
      <c r="H990" s="17"/>
      <c r="I990" s="21"/>
      <c r="J990" s="176" t="str">
        <f>IF(AND(H990&lt;&gt;"",COUNTIF('3.工程情報'!$C$6:$C$501,H990)=0),"工程記号が3.工程情報に存在しません。","")</f>
        <v/>
      </c>
    </row>
    <row r="991" spans="2:10" ht="18" customHeight="1">
      <c r="B991" s="169"/>
      <c r="C991" s="169"/>
      <c r="D991" s="111"/>
      <c r="E991" s="109"/>
      <c r="F991" s="22"/>
      <c r="G991" s="56">
        <f t="shared" si="15"/>
        <v>0</v>
      </c>
      <c r="H991" s="17"/>
      <c r="I991" s="21"/>
      <c r="J991" s="176" t="str">
        <f>IF(AND(H991&lt;&gt;"",COUNTIF('3.工程情報'!$C$6:$C$501,H991)=0),"工程記号が3.工程情報に存在しません。","")</f>
        <v/>
      </c>
    </row>
    <row r="992" spans="2:10" ht="18" customHeight="1">
      <c r="B992" s="169"/>
      <c r="C992" s="169"/>
      <c r="D992" s="111"/>
      <c r="E992" s="109"/>
      <c r="F992" s="22"/>
      <c r="G992" s="56">
        <f t="shared" si="15"/>
        <v>0</v>
      </c>
      <c r="H992" s="17"/>
      <c r="I992" s="21"/>
      <c r="J992" s="176" t="str">
        <f>IF(AND(H992&lt;&gt;"",COUNTIF('3.工程情報'!$C$6:$C$501,H992)=0),"工程記号が3.工程情報に存在しません。","")</f>
        <v/>
      </c>
    </row>
    <row r="993" spans="2:10" ht="18" customHeight="1">
      <c r="B993" s="169"/>
      <c r="C993" s="169"/>
      <c r="D993" s="111"/>
      <c r="E993" s="109"/>
      <c r="F993" s="22"/>
      <c r="G993" s="56">
        <f t="shared" si="15"/>
        <v>0</v>
      </c>
      <c r="H993" s="17"/>
      <c r="I993" s="21"/>
      <c r="J993" s="176" t="str">
        <f>IF(AND(H993&lt;&gt;"",COUNTIF('3.工程情報'!$C$6:$C$501,H993)=0),"工程記号が3.工程情報に存在しません。","")</f>
        <v/>
      </c>
    </row>
    <row r="994" spans="2:10" ht="18" customHeight="1">
      <c r="B994" s="169"/>
      <c r="C994" s="169"/>
      <c r="D994" s="111"/>
      <c r="E994" s="109"/>
      <c r="F994" s="22"/>
      <c r="G994" s="56">
        <f t="shared" si="15"/>
        <v>0</v>
      </c>
      <c r="H994" s="17"/>
      <c r="I994" s="21"/>
      <c r="J994" s="176" t="str">
        <f>IF(AND(H994&lt;&gt;"",COUNTIF('3.工程情報'!$C$6:$C$501,H994)=0),"工程記号が3.工程情報に存在しません。","")</f>
        <v/>
      </c>
    </row>
    <row r="995" spans="2:10" ht="18" customHeight="1">
      <c r="B995" s="169"/>
      <c r="C995" s="169"/>
      <c r="D995" s="111"/>
      <c r="E995" s="109"/>
      <c r="F995" s="22"/>
      <c r="G995" s="56">
        <f t="shared" si="15"/>
        <v>0</v>
      </c>
      <c r="H995" s="17"/>
      <c r="I995" s="21"/>
      <c r="J995" s="176" t="str">
        <f>IF(AND(H995&lt;&gt;"",COUNTIF('3.工程情報'!$C$6:$C$501,H995)=0),"工程記号が3.工程情報に存在しません。","")</f>
        <v/>
      </c>
    </row>
    <row r="996" spans="2:10" ht="18" customHeight="1">
      <c r="B996" s="169"/>
      <c r="C996" s="169"/>
      <c r="D996" s="111"/>
      <c r="E996" s="109"/>
      <c r="F996" s="22"/>
      <c r="G996" s="56">
        <f t="shared" si="15"/>
        <v>0</v>
      </c>
      <c r="H996" s="17"/>
      <c r="I996" s="21"/>
      <c r="J996" s="176" t="str">
        <f>IF(AND(H996&lt;&gt;"",COUNTIF('3.工程情報'!$C$6:$C$501,H996)=0),"工程記号が3.工程情報に存在しません。","")</f>
        <v/>
      </c>
    </row>
    <row r="997" spans="2:10" ht="18" customHeight="1">
      <c r="B997" s="169"/>
      <c r="C997" s="169"/>
      <c r="D997" s="111"/>
      <c r="E997" s="109"/>
      <c r="F997" s="22"/>
      <c r="G997" s="56">
        <f t="shared" si="15"/>
        <v>0</v>
      </c>
      <c r="H997" s="17"/>
      <c r="I997" s="21"/>
      <c r="J997" s="176" t="str">
        <f>IF(AND(H997&lt;&gt;"",COUNTIF('3.工程情報'!$C$6:$C$501,H997)=0),"工程記号が3.工程情報に存在しません。","")</f>
        <v/>
      </c>
    </row>
    <row r="998" spans="2:10" ht="18" customHeight="1">
      <c r="B998" s="169"/>
      <c r="C998" s="169"/>
      <c r="D998" s="111"/>
      <c r="E998" s="109"/>
      <c r="F998" s="22"/>
      <c r="G998" s="56">
        <f t="shared" si="15"/>
        <v>0</v>
      </c>
      <c r="H998" s="17"/>
      <c r="I998" s="21"/>
      <c r="J998" s="176" t="str">
        <f>IF(AND(H998&lt;&gt;"",COUNTIF('3.工程情報'!$C$6:$C$501,H998)=0),"工程記号が3.工程情報に存在しません。","")</f>
        <v/>
      </c>
    </row>
    <row r="999" spans="2:10" ht="18" customHeight="1">
      <c r="B999" s="169"/>
      <c r="C999" s="169"/>
      <c r="D999" s="111"/>
      <c r="E999" s="109"/>
      <c r="F999" s="22"/>
      <c r="G999" s="56">
        <f t="shared" si="15"/>
        <v>0</v>
      </c>
      <c r="H999" s="17"/>
      <c r="I999" s="21"/>
      <c r="J999" s="176" t="str">
        <f>IF(AND(H999&lt;&gt;"",COUNTIF('3.工程情報'!$C$6:$C$501,H999)=0),"工程記号が3.工程情報に存在しません。","")</f>
        <v/>
      </c>
    </row>
    <row r="1000" spans="2:10" ht="18" customHeight="1">
      <c r="B1000" s="169"/>
      <c r="C1000" s="169"/>
      <c r="D1000" s="111"/>
      <c r="E1000" s="109"/>
      <c r="F1000" s="22"/>
      <c r="G1000" s="56">
        <f t="shared" si="15"/>
        <v>0</v>
      </c>
      <c r="H1000" s="17"/>
      <c r="I1000" s="21"/>
      <c r="J1000" s="176" t="str">
        <f>IF(AND(H1000&lt;&gt;"",COUNTIF('3.工程情報'!$C$6:$C$501,H1000)=0),"工程記号が3.工程情報に存在しません。","")</f>
        <v/>
      </c>
    </row>
    <row r="1001" spans="2:10" ht="18" customHeight="1">
      <c r="B1001" s="169"/>
      <c r="C1001" s="169"/>
      <c r="D1001" s="111"/>
      <c r="E1001" s="109"/>
      <c r="F1001" s="22"/>
      <c r="G1001" s="56">
        <f t="shared" si="15"/>
        <v>0</v>
      </c>
      <c r="H1001" s="17"/>
      <c r="I1001" s="21"/>
      <c r="J1001" s="176" t="str">
        <f>IF(AND(H1001&lt;&gt;"",COUNTIF('3.工程情報'!$C$6:$C$501,H1001)=0),"工程記号が3.工程情報に存在しません。","")</f>
        <v/>
      </c>
    </row>
    <row r="1002" spans="2:10" ht="18" customHeight="1">
      <c r="B1002" s="169"/>
      <c r="C1002" s="169"/>
      <c r="D1002" s="111"/>
      <c r="E1002" s="109"/>
      <c r="F1002" s="22"/>
      <c r="G1002" s="56">
        <f t="shared" si="15"/>
        <v>0</v>
      </c>
      <c r="H1002" s="17"/>
      <c r="I1002" s="21"/>
      <c r="J1002" s="176" t="str">
        <f>IF(AND(H1002&lt;&gt;"",COUNTIF('3.工程情報'!$C$6:$C$501,H1002)=0),"工程記号が3.工程情報に存在しません。","")</f>
        <v/>
      </c>
    </row>
    <row r="1003" spans="2:10" ht="18" customHeight="1">
      <c r="B1003" s="169"/>
      <c r="C1003" s="169"/>
      <c r="D1003" s="111"/>
      <c r="E1003" s="109"/>
      <c r="F1003" s="22"/>
      <c r="G1003" s="56">
        <f t="shared" si="15"/>
        <v>0</v>
      </c>
      <c r="H1003" s="17"/>
      <c r="I1003" s="21"/>
      <c r="J1003" s="176" t="str">
        <f>IF(AND(H1003&lt;&gt;"",COUNTIF('3.工程情報'!$C$6:$C$501,H1003)=0),"工程記号が3.工程情報に存在しません。","")</f>
        <v/>
      </c>
    </row>
    <row r="1004" spans="2:10" ht="18" customHeight="1">
      <c r="B1004" s="169"/>
      <c r="C1004" s="169"/>
      <c r="D1004" s="111"/>
      <c r="E1004" s="109"/>
      <c r="F1004" s="22"/>
      <c r="G1004" s="56">
        <f t="shared" si="15"/>
        <v>0</v>
      </c>
      <c r="H1004" s="17"/>
      <c r="I1004" s="21"/>
      <c r="J1004" s="176" t="str">
        <f>IF(AND(H1004&lt;&gt;"",COUNTIF('3.工程情報'!$C$6:$C$501,H1004)=0),"工程記号が3.工程情報に存在しません。","")</f>
        <v/>
      </c>
    </row>
    <row r="1005" spans="2:10" ht="18" customHeight="1">
      <c r="B1005" s="169"/>
      <c r="C1005" s="169"/>
      <c r="D1005" s="111"/>
      <c r="E1005" s="109"/>
      <c r="F1005" s="22"/>
      <c r="G1005" s="56">
        <f t="shared" si="15"/>
        <v>0</v>
      </c>
      <c r="H1005" s="17"/>
      <c r="I1005" s="21"/>
      <c r="J1005" s="176" t="str">
        <f>IF(AND(H1005&lt;&gt;"",COUNTIF('3.工程情報'!$C$6:$C$501,H1005)=0),"工程記号が3.工程情報に存在しません。","")</f>
        <v/>
      </c>
    </row>
    <row r="1006" spans="2:10" ht="18" customHeight="1">
      <c r="B1006" s="169"/>
      <c r="C1006" s="169"/>
      <c r="D1006" s="111"/>
      <c r="E1006" s="109"/>
      <c r="F1006" s="22"/>
      <c r="G1006" s="56">
        <f t="shared" si="15"/>
        <v>0</v>
      </c>
      <c r="H1006" s="17"/>
      <c r="I1006" s="21"/>
      <c r="J1006" s="176" t="str">
        <f>IF(AND(H1006&lt;&gt;"",COUNTIF('3.工程情報'!$C$6:$C$501,H1006)=0),"工程記号が3.工程情報に存在しません。","")</f>
        <v/>
      </c>
    </row>
    <row r="1007" spans="2:10" ht="18" customHeight="1">
      <c r="B1007" s="169"/>
      <c r="C1007" s="169"/>
      <c r="D1007" s="111"/>
      <c r="E1007" s="109"/>
      <c r="F1007" s="22"/>
      <c r="G1007" s="56">
        <f t="shared" si="15"/>
        <v>0</v>
      </c>
      <c r="H1007" s="17"/>
      <c r="I1007" s="21"/>
      <c r="J1007" s="176" t="str">
        <f>IF(AND(H1007&lt;&gt;"",COUNTIF('3.工程情報'!$C$6:$C$501,H1007)=0),"工程記号が3.工程情報に存在しません。","")</f>
        <v/>
      </c>
    </row>
    <row r="1008" spans="2:10" ht="18" customHeight="1">
      <c r="B1008" s="169"/>
      <c r="C1008" s="169"/>
      <c r="D1008" s="111"/>
      <c r="E1008" s="109"/>
      <c r="F1008" s="22"/>
      <c r="G1008" s="56">
        <f t="shared" si="15"/>
        <v>0</v>
      </c>
      <c r="H1008" s="17"/>
      <c r="I1008" s="21"/>
      <c r="J1008" s="176" t="str">
        <f>IF(AND(H1008&lt;&gt;"",COUNTIF('3.工程情報'!$C$6:$C$501,H1008)=0),"工程記号が3.工程情報に存在しません。","")</f>
        <v/>
      </c>
    </row>
    <row r="1009" spans="2:10" ht="18" customHeight="1">
      <c r="B1009" s="169"/>
      <c r="C1009" s="169"/>
      <c r="D1009" s="111"/>
      <c r="E1009" s="109"/>
      <c r="F1009" s="22"/>
      <c r="G1009" s="56">
        <f t="shared" si="15"/>
        <v>0</v>
      </c>
      <c r="H1009" s="17"/>
      <c r="I1009" s="21"/>
      <c r="J1009" s="176" t="str">
        <f>IF(AND(H1009&lt;&gt;"",COUNTIF('3.工程情報'!$C$6:$C$501,H1009)=0),"工程記号が3.工程情報に存在しません。","")</f>
        <v/>
      </c>
    </row>
    <row r="1010" spans="2:10" ht="18" customHeight="1">
      <c r="B1010" s="169"/>
      <c r="C1010" s="169"/>
      <c r="D1010" s="111"/>
      <c r="E1010" s="109"/>
      <c r="F1010" s="22"/>
      <c r="G1010" s="56">
        <f t="shared" si="15"/>
        <v>0</v>
      </c>
      <c r="H1010" s="17"/>
      <c r="I1010" s="21"/>
      <c r="J1010" s="176" t="str">
        <f>IF(AND(H1010&lt;&gt;"",COUNTIF('3.工程情報'!$C$6:$C$501,H1010)=0),"工程記号が3.工程情報に存在しません。","")</f>
        <v/>
      </c>
    </row>
    <row r="1011" spans="2:10" ht="18" customHeight="1">
      <c r="B1011" s="169"/>
      <c r="C1011" s="169"/>
      <c r="D1011" s="111"/>
      <c r="E1011" s="109"/>
      <c r="F1011" s="22"/>
      <c r="G1011" s="56">
        <f t="shared" si="15"/>
        <v>0</v>
      </c>
      <c r="H1011" s="17"/>
      <c r="I1011" s="21"/>
      <c r="J1011" s="176" t="str">
        <f>IF(AND(H1011&lt;&gt;"",COUNTIF('3.工程情報'!$C$6:$C$501,H1011)=0),"工程記号が3.工程情報に存在しません。","")</f>
        <v/>
      </c>
    </row>
    <row r="1012" spans="2:10" ht="18" customHeight="1">
      <c r="B1012" s="169"/>
      <c r="C1012" s="169"/>
      <c r="D1012" s="111"/>
      <c r="E1012" s="109"/>
      <c r="F1012" s="22"/>
      <c r="G1012" s="56">
        <f t="shared" si="15"/>
        <v>0</v>
      </c>
      <c r="H1012" s="17"/>
      <c r="I1012" s="21"/>
      <c r="J1012" s="176" t="str">
        <f>IF(AND(H1012&lt;&gt;"",COUNTIF('3.工程情報'!$C$6:$C$501,H1012)=0),"工程記号が3.工程情報に存在しません。","")</f>
        <v/>
      </c>
    </row>
    <row r="1013" spans="2:10" ht="18" customHeight="1">
      <c r="B1013" s="169"/>
      <c r="C1013" s="169"/>
      <c r="D1013" s="111"/>
      <c r="E1013" s="109"/>
      <c r="F1013" s="22"/>
      <c r="G1013" s="56">
        <f t="shared" si="15"/>
        <v>0</v>
      </c>
      <c r="H1013" s="17"/>
      <c r="I1013" s="21"/>
      <c r="J1013" s="176" t="str">
        <f>IF(AND(H1013&lt;&gt;"",COUNTIF('3.工程情報'!$C$6:$C$501,H1013)=0),"工程記号が3.工程情報に存在しません。","")</f>
        <v/>
      </c>
    </row>
    <row r="1014" spans="2:10" ht="18" customHeight="1">
      <c r="B1014" s="169"/>
      <c r="C1014" s="169"/>
      <c r="D1014" s="111"/>
      <c r="E1014" s="109"/>
      <c r="F1014" s="22"/>
      <c r="G1014" s="56">
        <f t="shared" si="15"/>
        <v>0</v>
      </c>
      <c r="H1014" s="17"/>
      <c r="I1014" s="21"/>
      <c r="J1014" s="176" t="str">
        <f>IF(AND(H1014&lt;&gt;"",COUNTIF('3.工程情報'!$C$6:$C$501,H1014)=0),"工程記号が3.工程情報に存在しません。","")</f>
        <v/>
      </c>
    </row>
    <row r="1015" spans="2:10" ht="18" customHeight="1">
      <c r="B1015" s="169"/>
      <c r="C1015" s="169"/>
      <c r="D1015" s="111"/>
      <c r="E1015" s="109"/>
      <c r="F1015" s="22"/>
      <c r="G1015" s="56">
        <f t="shared" si="15"/>
        <v>0</v>
      </c>
      <c r="H1015" s="17"/>
      <c r="I1015" s="21"/>
      <c r="J1015" s="176" t="str">
        <f>IF(AND(H1015&lt;&gt;"",COUNTIF('3.工程情報'!$C$6:$C$501,H1015)=0),"工程記号が3.工程情報に存在しません。","")</f>
        <v/>
      </c>
    </row>
    <row r="1016" spans="2:10" ht="18" customHeight="1">
      <c r="B1016" s="169"/>
      <c r="C1016" s="169"/>
      <c r="D1016" s="111"/>
      <c r="E1016" s="109"/>
      <c r="F1016" s="22"/>
      <c r="G1016" s="56">
        <f t="shared" si="15"/>
        <v>0</v>
      </c>
      <c r="H1016" s="17"/>
      <c r="I1016" s="21"/>
      <c r="J1016" s="176" t="str">
        <f>IF(AND(H1016&lt;&gt;"",COUNTIF('3.工程情報'!$C$6:$C$501,H1016)=0),"工程記号が3.工程情報に存在しません。","")</f>
        <v/>
      </c>
    </row>
    <row r="1017" spans="2:10" ht="18" customHeight="1">
      <c r="B1017" s="169"/>
      <c r="C1017" s="169"/>
      <c r="D1017" s="111"/>
      <c r="E1017" s="109"/>
      <c r="F1017" s="22"/>
      <c r="G1017" s="56">
        <f t="shared" si="15"/>
        <v>0</v>
      </c>
      <c r="H1017" s="17"/>
      <c r="I1017" s="21"/>
      <c r="J1017" s="176" t="str">
        <f>IF(AND(H1017&lt;&gt;"",COUNTIF('3.工程情報'!$C$6:$C$501,H1017)=0),"工程記号が3.工程情報に存在しません。","")</f>
        <v/>
      </c>
    </row>
    <row r="1018" spans="2:10" ht="18" customHeight="1">
      <c r="B1018" s="169"/>
      <c r="C1018" s="169"/>
      <c r="D1018" s="111"/>
      <c r="E1018" s="109"/>
      <c r="F1018" s="22"/>
      <c r="G1018" s="56">
        <f t="shared" si="15"/>
        <v>0</v>
      </c>
      <c r="H1018" s="17"/>
      <c r="I1018" s="21"/>
      <c r="J1018" s="176" t="str">
        <f>IF(AND(H1018&lt;&gt;"",COUNTIF('3.工程情報'!$C$6:$C$501,H1018)=0),"工程記号が3.工程情報に存在しません。","")</f>
        <v/>
      </c>
    </row>
    <row r="1019" spans="2:10" ht="18" customHeight="1">
      <c r="B1019" s="169"/>
      <c r="C1019" s="169"/>
      <c r="D1019" s="111"/>
      <c r="E1019" s="109"/>
      <c r="F1019" s="22"/>
      <c r="G1019" s="56">
        <f t="shared" si="15"/>
        <v>0</v>
      </c>
      <c r="H1019" s="17"/>
      <c r="I1019" s="21"/>
      <c r="J1019" s="176" t="str">
        <f>IF(AND(H1019&lt;&gt;"",COUNTIF('3.工程情報'!$C$6:$C$501,H1019)=0),"工程記号が3.工程情報に存在しません。","")</f>
        <v/>
      </c>
    </row>
    <row r="1020" spans="2:10" ht="18" customHeight="1">
      <c r="B1020" s="169"/>
      <c r="C1020" s="169"/>
      <c r="D1020" s="111"/>
      <c r="E1020" s="109"/>
      <c r="F1020" s="22"/>
      <c r="G1020" s="56">
        <f t="shared" si="15"/>
        <v>0</v>
      </c>
      <c r="H1020" s="17"/>
      <c r="I1020" s="21"/>
      <c r="J1020" s="176" t="str">
        <f>IF(AND(H1020&lt;&gt;"",COUNTIF('3.工程情報'!$C$6:$C$501,H1020)=0),"工程記号が3.工程情報に存在しません。","")</f>
        <v/>
      </c>
    </row>
    <row r="1021" spans="2:10" ht="18" customHeight="1">
      <c r="B1021" s="169"/>
      <c r="C1021" s="169"/>
      <c r="D1021" s="111"/>
      <c r="E1021" s="109"/>
      <c r="F1021" s="22"/>
      <c r="G1021" s="56">
        <f t="shared" si="15"/>
        <v>0</v>
      </c>
      <c r="H1021" s="17"/>
      <c r="I1021" s="21"/>
      <c r="J1021" s="176" t="str">
        <f>IF(AND(H1021&lt;&gt;"",COUNTIF('3.工程情報'!$C$6:$C$501,H1021)=0),"工程記号が3.工程情報に存在しません。","")</f>
        <v/>
      </c>
    </row>
    <row r="1022" spans="2:10" ht="18" customHeight="1">
      <c r="B1022" s="169"/>
      <c r="C1022" s="169"/>
      <c r="D1022" s="111"/>
      <c r="E1022" s="109"/>
      <c r="F1022" s="22"/>
      <c r="G1022" s="56">
        <f t="shared" si="15"/>
        <v>0</v>
      </c>
      <c r="H1022" s="17"/>
      <c r="I1022" s="21"/>
      <c r="J1022" s="176" t="str">
        <f>IF(AND(H1022&lt;&gt;"",COUNTIF('3.工程情報'!$C$6:$C$501,H1022)=0),"工程記号が3.工程情報に存在しません。","")</f>
        <v/>
      </c>
    </row>
    <row r="1023" spans="2:10" ht="18" customHeight="1">
      <c r="B1023" s="169"/>
      <c r="C1023" s="169"/>
      <c r="D1023" s="111"/>
      <c r="E1023" s="109"/>
      <c r="F1023" s="22"/>
      <c r="G1023" s="56">
        <f t="shared" si="15"/>
        <v>0</v>
      </c>
      <c r="H1023" s="17"/>
      <c r="I1023" s="21"/>
      <c r="J1023" s="176" t="str">
        <f>IF(AND(H1023&lt;&gt;"",COUNTIF('3.工程情報'!$C$6:$C$501,H1023)=0),"工程記号が3.工程情報に存在しません。","")</f>
        <v/>
      </c>
    </row>
    <row r="1024" spans="2:10" ht="18" customHeight="1">
      <c r="B1024" s="169"/>
      <c r="C1024" s="169"/>
      <c r="D1024" s="111"/>
      <c r="E1024" s="109"/>
      <c r="F1024" s="22"/>
      <c r="G1024" s="56">
        <f t="shared" si="15"/>
        <v>0</v>
      </c>
      <c r="H1024" s="17"/>
      <c r="I1024" s="21"/>
      <c r="J1024" s="176" t="str">
        <f>IF(AND(H1024&lt;&gt;"",COUNTIF('3.工程情報'!$C$6:$C$501,H1024)=0),"工程記号が3.工程情報に存在しません。","")</f>
        <v/>
      </c>
    </row>
    <row r="1025" spans="2:10" ht="18" customHeight="1">
      <c r="B1025" s="169"/>
      <c r="C1025" s="169"/>
      <c r="D1025" s="111"/>
      <c r="E1025" s="109"/>
      <c r="F1025" s="22"/>
      <c r="G1025" s="56">
        <f t="shared" si="15"/>
        <v>0</v>
      </c>
      <c r="H1025" s="17"/>
      <c r="I1025" s="21"/>
      <c r="J1025" s="176" t="str">
        <f>IF(AND(H1025&lt;&gt;"",COUNTIF('3.工程情報'!$C$6:$C$501,H1025)=0),"工程記号が3.工程情報に存在しません。","")</f>
        <v/>
      </c>
    </row>
    <row r="1026" spans="2:10" ht="18" customHeight="1">
      <c r="B1026" s="169"/>
      <c r="C1026" s="169"/>
      <c r="D1026" s="111"/>
      <c r="E1026" s="109"/>
      <c r="F1026" s="22"/>
      <c r="G1026" s="56">
        <f t="shared" si="15"/>
        <v>0</v>
      </c>
      <c r="H1026" s="17"/>
      <c r="I1026" s="21"/>
      <c r="J1026" s="176" t="str">
        <f>IF(AND(H1026&lt;&gt;"",COUNTIF('3.工程情報'!$C$6:$C$501,H1026)=0),"工程記号が3.工程情報に存在しません。","")</f>
        <v/>
      </c>
    </row>
    <row r="1027" spans="2:10" ht="18" customHeight="1">
      <c r="B1027" s="169"/>
      <c r="C1027" s="169"/>
      <c r="D1027" s="111"/>
      <c r="E1027" s="109"/>
      <c r="F1027" s="22"/>
      <c r="G1027" s="56">
        <f t="shared" si="15"/>
        <v>0</v>
      </c>
      <c r="H1027" s="17"/>
      <c r="I1027" s="21"/>
      <c r="J1027" s="176" t="str">
        <f>IF(AND(H1027&lt;&gt;"",COUNTIF('3.工程情報'!$C$6:$C$501,H1027)=0),"工程記号が3.工程情報に存在しません。","")</f>
        <v/>
      </c>
    </row>
    <row r="1028" spans="2:10" ht="18" customHeight="1">
      <c r="B1028" s="169"/>
      <c r="C1028" s="169"/>
      <c r="D1028" s="111"/>
      <c r="E1028" s="109"/>
      <c r="F1028" s="22"/>
      <c r="G1028" s="56">
        <f t="shared" si="15"/>
        <v>0</v>
      </c>
      <c r="H1028" s="17"/>
      <c r="I1028" s="21"/>
      <c r="J1028" s="176" t="str">
        <f>IF(AND(H1028&lt;&gt;"",COUNTIF('3.工程情報'!$C$6:$C$501,H1028)=0),"工程記号が3.工程情報に存在しません。","")</f>
        <v/>
      </c>
    </row>
    <row r="1029" spans="2:10" ht="18" customHeight="1">
      <c r="B1029" s="169"/>
      <c r="C1029" s="169"/>
      <c r="D1029" s="111"/>
      <c r="E1029" s="109"/>
      <c r="F1029" s="22"/>
      <c r="G1029" s="56">
        <f t="shared" ref="G1029:G1092" si="16">IF(OR(B1029="",F1029=0),0,E1029/F1029)</f>
        <v>0</v>
      </c>
      <c r="H1029" s="17"/>
      <c r="I1029" s="21"/>
      <c r="J1029" s="176" t="str">
        <f>IF(AND(H1029&lt;&gt;"",COUNTIF('3.工程情報'!$C$6:$C$501,H1029)=0),"工程記号が3.工程情報に存在しません。","")</f>
        <v/>
      </c>
    </row>
    <row r="1030" spans="2:10" ht="18" customHeight="1">
      <c r="B1030" s="169"/>
      <c r="C1030" s="169"/>
      <c r="D1030" s="111"/>
      <c r="E1030" s="109"/>
      <c r="F1030" s="22"/>
      <c r="G1030" s="56">
        <f t="shared" si="16"/>
        <v>0</v>
      </c>
      <c r="H1030" s="17"/>
      <c r="I1030" s="21"/>
      <c r="J1030" s="176" t="str">
        <f>IF(AND(H1030&lt;&gt;"",COUNTIF('3.工程情報'!$C$6:$C$501,H1030)=0),"工程記号が3.工程情報に存在しません。","")</f>
        <v/>
      </c>
    </row>
    <row r="1031" spans="2:10" ht="18" customHeight="1">
      <c r="B1031" s="169"/>
      <c r="C1031" s="169"/>
      <c r="D1031" s="111"/>
      <c r="E1031" s="109"/>
      <c r="F1031" s="22"/>
      <c r="G1031" s="56">
        <f t="shared" si="16"/>
        <v>0</v>
      </c>
      <c r="H1031" s="17"/>
      <c r="I1031" s="21"/>
      <c r="J1031" s="176" t="str">
        <f>IF(AND(H1031&lt;&gt;"",COUNTIF('3.工程情報'!$C$6:$C$501,H1031)=0),"工程記号が3.工程情報に存在しません。","")</f>
        <v/>
      </c>
    </row>
    <row r="1032" spans="2:10" ht="18" customHeight="1">
      <c r="B1032" s="169"/>
      <c r="C1032" s="169"/>
      <c r="D1032" s="111"/>
      <c r="E1032" s="109"/>
      <c r="F1032" s="22"/>
      <c r="G1032" s="56">
        <f t="shared" si="16"/>
        <v>0</v>
      </c>
      <c r="H1032" s="17"/>
      <c r="I1032" s="21"/>
      <c r="J1032" s="176" t="str">
        <f>IF(AND(H1032&lt;&gt;"",COUNTIF('3.工程情報'!$C$6:$C$501,H1032)=0),"工程記号が3.工程情報に存在しません。","")</f>
        <v/>
      </c>
    </row>
    <row r="1033" spans="2:10" ht="18" customHeight="1">
      <c r="B1033" s="169"/>
      <c r="C1033" s="169"/>
      <c r="D1033" s="111"/>
      <c r="E1033" s="109"/>
      <c r="F1033" s="22"/>
      <c r="G1033" s="56">
        <f t="shared" si="16"/>
        <v>0</v>
      </c>
      <c r="H1033" s="17"/>
      <c r="I1033" s="21"/>
      <c r="J1033" s="176" t="str">
        <f>IF(AND(H1033&lt;&gt;"",COUNTIF('3.工程情報'!$C$6:$C$501,H1033)=0),"工程記号が3.工程情報に存在しません。","")</f>
        <v/>
      </c>
    </row>
    <row r="1034" spans="2:10" ht="18" customHeight="1">
      <c r="B1034" s="169"/>
      <c r="C1034" s="169"/>
      <c r="D1034" s="111"/>
      <c r="E1034" s="109"/>
      <c r="F1034" s="22"/>
      <c r="G1034" s="56">
        <f t="shared" si="16"/>
        <v>0</v>
      </c>
      <c r="H1034" s="17"/>
      <c r="I1034" s="21"/>
      <c r="J1034" s="176" t="str">
        <f>IF(AND(H1034&lt;&gt;"",COUNTIF('3.工程情報'!$C$6:$C$501,H1034)=0),"工程記号が3.工程情報に存在しません。","")</f>
        <v/>
      </c>
    </row>
    <row r="1035" spans="2:10" ht="18" customHeight="1">
      <c r="B1035" s="169"/>
      <c r="C1035" s="169"/>
      <c r="D1035" s="111"/>
      <c r="E1035" s="109"/>
      <c r="F1035" s="22"/>
      <c r="G1035" s="56">
        <f t="shared" si="16"/>
        <v>0</v>
      </c>
      <c r="H1035" s="17"/>
      <c r="I1035" s="21"/>
      <c r="J1035" s="176" t="str">
        <f>IF(AND(H1035&lt;&gt;"",COUNTIF('3.工程情報'!$C$6:$C$501,H1035)=0),"工程記号が3.工程情報に存在しません。","")</f>
        <v/>
      </c>
    </row>
    <row r="1036" spans="2:10" ht="18" customHeight="1">
      <c r="B1036" s="169"/>
      <c r="C1036" s="169"/>
      <c r="D1036" s="111"/>
      <c r="E1036" s="109"/>
      <c r="F1036" s="22"/>
      <c r="G1036" s="56">
        <f t="shared" si="16"/>
        <v>0</v>
      </c>
      <c r="H1036" s="17"/>
      <c r="I1036" s="21"/>
      <c r="J1036" s="176" t="str">
        <f>IF(AND(H1036&lt;&gt;"",COUNTIF('3.工程情報'!$C$6:$C$501,H1036)=0),"工程記号が3.工程情報に存在しません。","")</f>
        <v/>
      </c>
    </row>
    <row r="1037" spans="2:10" ht="18" customHeight="1">
      <c r="B1037" s="169"/>
      <c r="C1037" s="169"/>
      <c r="D1037" s="111"/>
      <c r="E1037" s="109"/>
      <c r="F1037" s="22"/>
      <c r="G1037" s="56">
        <f t="shared" si="16"/>
        <v>0</v>
      </c>
      <c r="H1037" s="17"/>
      <c r="I1037" s="21"/>
      <c r="J1037" s="176" t="str">
        <f>IF(AND(H1037&lt;&gt;"",COUNTIF('3.工程情報'!$C$6:$C$501,H1037)=0),"工程記号が3.工程情報に存在しません。","")</f>
        <v/>
      </c>
    </row>
    <row r="1038" spans="2:10" ht="18" customHeight="1">
      <c r="B1038" s="169"/>
      <c r="C1038" s="169"/>
      <c r="D1038" s="111"/>
      <c r="E1038" s="109"/>
      <c r="F1038" s="22"/>
      <c r="G1038" s="56">
        <f t="shared" si="16"/>
        <v>0</v>
      </c>
      <c r="H1038" s="17"/>
      <c r="I1038" s="21"/>
      <c r="J1038" s="176" t="str">
        <f>IF(AND(H1038&lt;&gt;"",COUNTIF('3.工程情報'!$C$6:$C$501,H1038)=0),"工程記号が3.工程情報に存在しません。","")</f>
        <v/>
      </c>
    </row>
    <row r="1039" spans="2:10" ht="18" customHeight="1">
      <c r="B1039" s="169"/>
      <c r="C1039" s="169"/>
      <c r="D1039" s="111"/>
      <c r="E1039" s="109"/>
      <c r="F1039" s="22"/>
      <c r="G1039" s="56">
        <f t="shared" si="16"/>
        <v>0</v>
      </c>
      <c r="H1039" s="17"/>
      <c r="I1039" s="21"/>
      <c r="J1039" s="176" t="str">
        <f>IF(AND(H1039&lt;&gt;"",COUNTIF('3.工程情報'!$C$6:$C$501,H1039)=0),"工程記号が3.工程情報に存在しません。","")</f>
        <v/>
      </c>
    </row>
    <row r="1040" spans="2:10" ht="18" customHeight="1">
      <c r="B1040" s="169"/>
      <c r="C1040" s="169"/>
      <c r="D1040" s="111"/>
      <c r="E1040" s="109"/>
      <c r="F1040" s="22"/>
      <c r="G1040" s="56">
        <f t="shared" si="16"/>
        <v>0</v>
      </c>
      <c r="H1040" s="17"/>
      <c r="I1040" s="21"/>
      <c r="J1040" s="176" t="str">
        <f>IF(AND(H1040&lt;&gt;"",COUNTIF('3.工程情報'!$C$6:$C$501,H1040)=0),"工程記号が3.工程情報に存在しません。","")</f>
        <v/>
      </c>
    </row>
    <row r="1041" spans="2:10" ht="18" customHeight="1">
      <c r="B1041" s="169"/>
      <c r="C1041" s="169"/>
      <c r="D1041" s="111"/>
      <c r="E1041" s="109"/>
      <c r="F1041" s="22"/>
      <c r="G1041" s="56">
        <f t="shared" si="16"/>
        <v>0</v>
      </c>
      <c r="H1041" s="17"/>
      <c r="I1041" s="21"/>
      <c r="J1041" s="176" t="str">
        <f>IF(AND(H1041&lt;&gt;"",COUNTIF('3.工程情報'!$C$6:$C$501,H1041)=0),"工程記号が3.工程情報に存在しません。","")</f>
        <v/>
      </c>
    </row>
    <row r="1042" spans="2:10" ht="18" customHeight="1">
      <c r="B1042" s="169"/>
      <c r="C1042" s="169"/>
      <c r="D1042" s="111"/>
      <c r="E1042" s="109"/>
      <c r="F1042" s="22"/>
      <c r="G1042" s="56">
        <f t="shared" si="16"/>
        <v>0</v>
      </c>
      <c r="H1042" s="17"/>
      <c r="I1042" s="21"/>
      <c r="J1042" s="176" t="str">
        <f>IF(AND(H1042&lt;&gt;"",COUNTIF('3.工程情報'!$C$6:$C$501,H1042)=0),"工程記号が3.工程情報に存在しません。","")</f>
        <v/>
      </c>
    </row>
    <row r="1043" spans="2:10" ht="18" customHeight="1">
      <c r="B1043" s="169"/>
      <c r="C1043" s="169"/>
      <c r="D1043" s="111"/>
      <c r="E1043" s="109"/>
      <c r="F1043" s="22"/>
      <c r="G1043" s="56">
        <f t="shared" si="16"/>
        <v>0</v>
      </c>
      <c r="H1043" s="17"/>
      <c r="I1043" s="21"/>
      <c r="J1043" s="176" t="str">
        <f>IF(AND(H1043&lt;&gt;"",COUNTIF('3.工程情報'!$C$6:$C$501,H1043)=0),"工程記号が3.工程情報に存在しません。","")</f>
        <v/>
      </c>
    </row>
    <row r="1044" spans="2:10" ht="18" customHeight="1">
      <c r="B1044" s="169"/>
      <c r="C1044" s="169"/>
      <c r="D1044" s="111"/>
      <c r="E1044" s="109"/>
      <c r="F1044" s="22"/>
      <c r="G1044" s="56">
        <f t="shared" si="16"/>
        <v>0</v>
      </c>
      <c r="H1044" s="17"/>
      <c r="I1044" s="21"/>
      <c r="J1044" s="176" t="str">
        <f>IF(AND(H1044&lt;&gt;"",COUNTIF('3.工程情報'!$C$6:$C$501,H1044)=0),"工程記号が3.工程情報に存在しません。","")</f>
        <v/>
      </c>
    </row>
    <row r="1045" spans="2:10" ht="18" customHeight="1">
      <c r="B1045" s="169"/>
      <c r="C1045" s="169"/>
      <c r="D1045" s="111"/>
      <c r="E1045" s="109"/>
      <c r="F1045" s="22"/>
      <c r="G1045" s="56">
        <f t="shared" si="16"/>
        <v>0</v>
      </c>
      <c r="H1045" s="17"/>
      <c r="I1045" s="21"/>
      <c r="J1045" s="176" t="str">
        <f>IF(AND(H1045&lt;&gt;"",COUNTIF('3.工程情報'!$C$6:$C$501,H1045)=0),"工程記号が3.工程情報に存在しません。","")</f>
        <v/>
      </c>
    </row>
    <row r="1046" spans="2:10" ht="18" customHeight="1">
      <c r="B1046" s="169"/>
      <c r="C1046" s="169"/>
      <c r="D1046" s="111"/>
      <c r="E1046" s="109"/>
      <c r="F1046" s="22"/>
      <c r="G1046" s="56">
        <f t="shared" si="16"/>
        <v>0</v>
      </c>
      <c r="H1046" s="17"/>
      <c r="I1046" s="21"/>
      <c r="J1046" s="176" t="str">
        <f>IF(AND(H1046&lt;&gt;"",COUNTIF('3.工程情報'!$C$6:$C$501,H1046)=0),"工程記号が3.工程情報に存在しません。","")</f>
        <v/>
      </c>
    </row>
    <row r="1047" spans="2:10" ht="18" customHeight="1">
      <c r="B1047" s="169"/>
      <c r="C1047" s="169"/>
      <c r="D1047" s="111"/>
      <c r="E1047" s="109"/>
      <c r="F1047" s="22"/>
      <c r="G1047" s="56">
        <f t="shared" si="16"/>
        <v>0</v>
      </c>
      <c r="H1047" s="17"/>
      <c r="I1047" s="21"/>
      <c r="J1047" s="176" t="str">
        <f>IF(AND(H1047&lt;&gt;"",COUNTIF('3.工程情報'!$C$6:$C$501,H1047)=0),"工程記号が3.工程情報に存在しません。","")</f>
        <v/>
      </c>
    </row>
    <row r="1048" spans="2:10" ht="18" customHeight="1">
      <c r="B1048" s="169"/>
      <c r="C1048" s="169"/>
      <c r="D1048" s="111"/>
      <c r="E1048" s="109"/>
      <c r="F1048" s="22"/>
      <c r="G1048" s="56">
        <f t="shared" si="16"/>
        <v>0</v>
      </c>
      <c r="H1048" s="17"/>
      <c r="I1048" s="21"/>
      <c r="J1048" s="176" t="str">
        <f>IF(AND(H1048&lt;&gt;"",COUNTIF('3.工程情報'!$C$6:$C$501,H1048)=0),"工程記号が3.工程情報に存在しません。","")</f>
        <v/>
      </c>
    </row>
    <row r="1049" spans="2:10" ht="18" customHeight="1">
      <c r="B1049" s="169"/>
      <c r="C1049" s="169"/>
      <c r="D1049" s="111"/>
      <c r="E1049" s="109"/>
      <c r="F1049" s="22"/>
      <c r="G1049" s="56">
        <f t="shared" si="16"/>
        <v>0</v>
      </c>
      <c r="H1049" s="17"/>
      <c r="I1049" s="21"/>
      <c r="J1049" s="176" t="str">
        <f>IF(AND(H1049&lt;&gt;"",COUNTIF('3.工程情報'!$C$6:$C$501,H1049)=0),"工程記号が3.工程情報に存在しません。","")</f>
        <v/>
      </c>
    </row>
    <row r="1050" spans="2:10" ht="18" customHeight="1">
      <c r="B1050" s="169"/>
      <c r="C1050" s="169"/>
      <c r="D1050" s="111"/>
      <c r="E1050" s="109"/>
      <c r="F1050" s="22"/>
      <c r="G1050" s="56">
        <f t="shared" si="16"/>
        <v>0</v>
      </c>
      <c r="H1050" s="17"/>
      <c r="I1050" s="21"/>
      <c r="J1050" s="176" t="str">
        <f>IF(AND(H1050&lt;&gt;"",COUNTIF('3.工程情報'!$C$6:$C$501,H1050)=0),"工程記号が3.工程情報に存在しません。","")</f>
        <v/>
      </c>
    </row>
    <row r="1051" spans="2:10" ht="18" customHeight="1">
      <c r="B1051" s="169"/>
      <c r="C1051" s="169"/>
      <c r="D1051" s="111"/>
      <c r="E1051" s="109"/>
      <c r="F1051" s="22"/>
      <c r="G1051" s="56">
        <f t="shared" si="16"/>
        <v>0</v>
      </c>
      <c r="H1051" s="17"/>
      <c r="I1051" s="21"/>
      <c r="J1051" s="176" t="str">
        <f>IF(AND(H1051&lt;&gt;"",COUNTIF('3.工程情報'!$C$6:$C$501,H1051)=0),"工程記号が3.工程情報に存在しません。","")</f>
        <v/>
      </c>
    </row>
    <row r="1052" spans="2:10" ht="18" customHeight="1">
      <c r="B1052" s="169"/>
      <c r="C1052" s="169"/>
      <c r="D1052" s="111"/>
      <c r="E1052" s="109"/>
      <c r="F1052" s="22"/>
      <c r="G1052" s="56">
        <f t="shared" si="16"/>
        <v>0</v>
      </c>
      <c r="H1052" s="17"/>
      <c r="I1052" s="21"/>
      <c r="J1052" s="176" t="str">
        <f>IF(AND(H1052&lt;&gt;"",COUNTIF('3.工程情報'!$C$6:$C$501,H1052)=0),"工程記号が3.工程情報に存在しません。","")</f>
        <v/>
      </c>
    </row>
    <row r="1053" spans="2:10" ht="18" customHeight="1">
      <c r="B1053" s="169"/>
      <c r="C1053" s="169"/>
      <c r="D1053" s="111"/>
      <c r="E1053" s="109"/>
      <c r="F1053" s="22"/>
      <c r="G1053" s="56">
        <f t="shared" si="16"/>
        <v>0</v>
      </c>
      <c r="H1053" s="17"/>
      <c r="I1053" s="21"/>
      <c r="J1053" s="176" t="str">
        <f>IF(AND(H1053&lt;&gt;"",COUNTIF('3.工程情報'!$C$6:$C$501,H1053)=0),"工程記号が3.工程情報に存在しません。","")</f>
        <v/>
      </c>
    </row>
    <row r="1054" spans="2:10" ht="18" customHeight="1">
      <c r="B1054" s="169"/>
      <c r="C1054" s="169"/>
      <c r="D1054" s="111"/>
      <c r="E1054" s="109"/>
      <c r="F1054" s="22"/>
      <c r="G1054" s="56">
        <f t="shared" si="16"/>
        <v>0</v>
      </c>
      <c r="H1054" s="17"/>
      <c r="I1054" s="21"/>
      <c r="J1054" s="176" t="str">
        <f>IF(AND(H1054&lt;&gt;"",COUNTIF('3.工程情報'!$C$6:$C$501,H1054)=0),"工程記号が3.工程情報に存在しません。","")</f>
        <v/>
      </c>
    </row>
    <row r="1055" spans="2:10" ht="18" customHeight="1">
      <c r="B1055" s="169"/>
      <c r="C1055" s="169"/>
      <c r="D1055" s="111"/>
      <c r="E1055" s="109"/>
      <c r="F1055" s="22"/>
      <c r="G1055" s="56">
        <f t="shared" si="16"/>
        <v>0</v>
      </c>
      <c r="H1055" s="17"/>
      <c r="I1055" s="21"/>
      <c r="J1055" s="176" t="str">
        <f>IF(AND(H1055&lt;&gt;"",COUNTIF('3.工程情報'!$C$6:$C$501,H1055)=0),"工程記号が3.工程情報に存在しません。","")</f>
        <v/>
      </c>
    </row>
    <row r="1056" spans="2:10" ht="18" customHeight="1">
      <c r="B1056" s="169"/>
      <c r="C1056" s="169"/>
      <c r="D1056" s="111"/>
      <c r="E1056" s="109"/>
      <c r="F1056" s="22"/>
      <c r="G1056" s="56">
        <f t="shared" si="16"/>
        <v>0</v>
      </c>
      <c r="H1056" s="17"/>
      <c r="I1056" s="21"/>
      <c r="J1056" s="176" t="str">
        <f>IF(AND(H1056&lt;&gt;"",COUNTIF('3.工程情報'!$C$6:$C$501,H1056)=0),"工程記号が3.工程情報に存在しません。","")</f>
        <v/>
      </c>
    </row>
    <row r="1057" spans="2:10" ht="18" customHeight="1">
      <c r="B1057" s="169"/>
      <c r="C1057" s="169"/>
      <c r="D1057" s="111"/>
      <c r="E1057" s="109"/>
      <c r="F1057" s="22"/>
      <c r="G1057" s="56">
        <f t="shared" si="16"/>
        <v>0</v>
      </c>
      <c r="H1057" s="17"/>
      <c r="I1057" s="21"/>
      <c r="J1057" s="176" t="str">
        <f>IF(AND(H1057&lt;&gt;"",COUNTIF('3.工程情報'!$C$6:$C$501,H1057)=0),"工程記号が3.工程情報に存在しません。","")</f>
        <v/>
      </c>
    </row>
    <row r="1058" spans="2:10" ht="18" customHeight="1">
      <c r="B1058" s="169"/>
      <c r="C1058" s="169"/>
      <c r="D1058" s="111"/>
      <c r="E1058" s="109"/>
      <c r="F1058" s="22"/>
      <c r="G1058" s="56">
        <f t="shared" si="16"/>
        <v>0</v>
      </c>
      <c r="H1058" s="17"/>
      <c r="I1058" s="21"/>
      <c r="J1058" s="176" t="str">
        <f>IF(AND(H1058&lt;&gt;"",COUNTIF('3.工程情報'!$C$6:$C$501,H1058)=0),"工程記号が3.工程情報に存在しません。","")</f>
        <v/>
      </c>
    </row>
    <row r="1059" spans="2:10" ht="18" customHeight="1">
      <c r="B1059" s="169"/>
      <c r="C1059" s="169"/>
      <c r="D1059" s="111"/>
      <c r="E1059" s="109"/>
      <c r="F1059" s="22"/>
      <c r="G1059" s="56">
        <f t="shared" si="16"/>
        <v>0</v>
      </c>
      <c r="H1059" s="17"/>
      <c r="I1059" s="21"/>
      <c r="J1059" s="176" t="str">
        <f>IF(AND(H1059&lt;&gt;"",COUNTIF('3.工程情報'!$C$6:$C$501,H1059)=0),"工程記号が3.工程情報に存在しません。","")</f>
        <v/>
      </c>
    </row>
    <row r="1060" spans="2:10" ht="18" customHeight="1">
      <c r="B1060" s="169"/>
      <c r="C1060" s="169"/>
      <c r="D1060" s="111"/>
      <c r="E1060" s="109"/>
      <c r="F1060" s="22"/>
      <c r="G1060" s="56">
        <f t="shared" si="16"/>
        <v>0</v>
      </c>
      <c r="H1060" s="17"/>
      <c r="I1060" s="21"/>
      <c r="J1060" s="176" t="str">
        <f>IF(AND(H1060&lt;&gt;"",COUNTIF('3.工程情報'!$C$6:$C$501,H1060)=0),"工程記号が3.工程情報に存在しません。","")</f>
        <v/>
      </c>
    </row>
    <row r="1061" spans="2:10" ht="18" customHeight="1">
      <c r="B1061" s="169"/>
      <c r="C1061" s="169"/>
      <c r="D1061" s="111"/>
      <c r="E1061" s="109"/>
      <c r="F1061" s="22"/>
      <c r="G1061" s="56">
        <f t="shared" si="16"/>
        <v>0</v>
      </c>
      <c r="H1061" s="17"/>
      <c r="I1061" s="21"/>
      <c r="J1061" s="176" t="str">
        <f>IF(AND(H1061&lt;&gt;"",COUNTIF('3.工程情報'!$C$6:$C$501,H1061)=0),"工程記号が3.工程情報に存在しません。","")</f>
        <v/>
      </c>
    </row>
    <row r="1062" spans="2:10" ht="18" customHeight="1">
      <c r="B1062" s="169"/>
      <c r="C1062" s="169"/>
      <c r="D1062" s="111"/>
      <c r="E1062" s="109"/>
      <c r="F1062" s="22"/>
      <c r="G1062" s="56">
        <f t="shared" si="16"/>
        <v>0</v>
      </c>
      <c r="H1062" s="17"/>
      <c r="I1062" s="21"/>
      <c r="J1062" s="176" t="str">
        <f>IF(AND(H1062&lt;&gt;"",COUNTIF('3.工程情報'!$C$6:$C$501,H1062)=0),"工程記号が3.工程情報に存在しません。","")</f>
        <v/>
      </c>
    </row>
    <row r="1063" spans="2:10" ht="18" customHeight="1">
      <c r="B1063" s="169"/>
      <c r="C1063" s="169"/>
      <c r="D1063" s="111"/>
      <c r="E1063" s="109"/>
      <c r="F1063" s="22"/>
      <c r="G1063" s="56">
        <f t="shared" si="16"/>
        <v>0</v>
      </c>
      <c r="H1063" s="17"/>
      <c r="I1063" s="21"/>
      <c r="J1063" s="176" t="str">
        <f>IF(AND(H1063&lt;&gt;"",COUNTIF('3.工程情報'!$C$6:$C$501,H1063)=0),"工程記号が3.工程情報に存在しません。","")</f>
        <v/>
      </c>
    </row>
    <row r="1064" spans="2:10" ht="18" customHeight="1">
      <c r="B1064" s="169"/>
      <c r="C1064" s="169"/>
      <c r="D1064" s="111"/>
      <c r="E1064" s="109"/>
      <c r="F1064" s="22"/>
      <c r="G1064" s="56">
        <f t="shared" si="16"/>
        <v>0</v>
      </c>
      <c r="H1064" s="17"/>
      <c r="I1064" s="21"/>
      <c r="J1064" s="176" t="str">
        <f>IF(AND(H1064&lt;&gt;"",COUNTIF('3.工程情報'!$C$6:$C$501,H1064)=0),"工程記号が3.工程情報に存在しません。","")</f>
        <v/>
      </c>
    </row>
    <row r="1065" spans="2:10" ht="18" customHeight="1">
      <c r="B1065" s="169"/>
      <c r="C1065" s="169"/>
      <c r="D1065" s="111"/>
      <c r="E1065" s="109"/>
      <c r="F1065" s="22"/>
      <c r="G1065" s="56">
        <f t="shared" si="16"/>
        <v>0</v>
      </c>
      <c r="H1065" s="17"/>
      <c r="I1065" s="21"/>
      <c r="J1065" s="176" t="str">
        <f>IF(AND(H1065&lt;&gt;"",COUNTIF('3.工程情報'!$C$6:$C$501,H1065)=0),"工程記号が3.工程情報に存在しません。","")</f>
        <v/>
      </c>
    </row>
    <row r="1066" spans="2:10" ht="18" customHeight="1">
      <c r="B1066" s="169"/>
      <c r="C1066" s="169"/>
      <c r="D1066" s="111"/>
      <c r="E1066" s="109"/>
      <c r="F1066" s="22"/>
      <c r="G1066" s="56">
        <f t="shared" si="16"/>
        <v>0</v>
      </c>
      <c r="H1066" s="17"/>
      <c r="I1066" s="21"/>
      <c r="J1066" s="176" t="str">
        <f>IF(AND(H1066&lt;&gt;"",COUNTIF('3.工程情報'!$C$6:$C$501,H1066)=0),"工程記号が3.工程情報に存在しません。","")</f>
        <v/>
      </c>
    </row>
    <row r="1067" spans="2:10" ht="18" customHeight="1">
      <c r="B1067" s="169"/>
      <c r="C1067" s="169"/>
      <c r="D1067" s="111"/>
      <c r="E1067" s="109"/>
      <c r="F1067" s="22"/>
      <c r="G1067" s="56">
        <f t="shared" si="16"/>
        <v>0</v>
      </c>
      <c r="H1067" s="17"/>
      <c r="I1067" s="21"/>
      <c r="J1067" s="176" t="str">
        <f>IF(AND(H1067&lt;&gt;"",COUNTIF('3.工程情報'!$C$6:$C$501,H1067)=0),"工程記号が3.工程情報に存在しません。","")</f>
        <v/>
      </c>
    </row>
    <row r="1068" spans="2:10" ht="18" customHeight="1">
      <c r="B1068" s="169"/>
      <c r="C1068" s="169"/>
      <c r="D1068" s="111"/>
      <c r="E1068" s="109"/>
      <c r="F1068" s="22"/>
      <c r="G1068" s="56">
        <f t="shared" si="16"/>
        <v>0</v>
      </c>
      <c r="H1068" s="17"/>
      <c r="I1068" s="21"/>
      <c r="J1068" s="176" t="str">
        <f>IF(AND(H1068&lt;&gt;"",COUNTIF('3.工程情報'!$C$6:$C$501,H1068)=0),"工程記号が3.工程情報に存在しません。","")</f>
        <v/>
      </c>
    </row>
    <row r="1069" spans="2:10" ht="18" customHeight="1">
      <c r="B1069" s="169"/>
      <c r="C1069" s="169"/>
      <c r="D1069" s="111"/>
      <c r="E1069" s="109"/>
      <c r="F1069" s="22"/>
      <c r="G1069" s="56">
        <f t="shared" si="16"/>
        <v>0</v>
      </c>
      <c r="H1069" s="17"/>
      <c r="I1069" s="21"/>
      <c r="J1069" s="176" t="str">
        <f>IF(AND(H1069&lt;&gt;"",COUNTIF('3.工程情報'!$C$6:$C$501,H1069)=0),"工程記号が3.工程情報に存在しません。","")</f>
        <v/>
      </c>
    </row>
    <row r="1070" spans="2:10" ht="18" customHeight="1">
      <c r="B1070" s="169"/>
      <c r="C1070" s="169"/>
      <c r="D1070" s="111"/>
      <c r="E1070" s="109"/>
      <c r="F1070" s="22"/>
      <c r="G1070" s="56">
        <f t="shared" si="16"/>
        <v>0</v>
      </c>
      <c r="H1070" s="17"/>
      <c r="I1070" s="21"/>
      <c r="J1070" s="176" t="str">
        <f>IF(AND(H1070&lt;&gt;"",COUNTIF('3.工程情報'!$C$6:$C$501,H1070)=0),"工程記号が3.工程情報に存在しません。","")</f>
        <v/>
      </c>
    </row>
    <row r="1071" spans="2:10" ht="18" customHeight="1">
      <c r="B1071" s="169"/>
      <c r="C1071" s="169"/>
      <c r="D1071" s="111"/>
      <c r="E1071" s="109"/>
      <c r="F1071" s="22"/>
      <c r="G1071" s="56">
        <f t="shared" si="16"/>
        <v>0</v>
      </c>
      <c r="H1071" s="17"/>
      <c r="I1071" s="21"/>
      <c r="J1071" s="176" t="str">
        <f>IF(AND(H1071&lt;&gt;"",COUNTIF('3.工程情報'!$C$6:$C$501,H1071)=0),"工程記号が3.工程情報に存在しません。","")</f>
        <v/>
      </c>
    </row>
    <row r="1072" spans="2:10" ht="18" customHeight="1">
      <c r="B1072" s="169"/>
      <c r="C1072" s="169"/>
      <c r="D1072" s="111"/>
      <c r="E1072" s="109"/>
      <c r="F1072" s="22"/>
      <c r="G1072" s="56">
        <f t="shared" si="16"/>
        <v>0</v>
      </c>
      <c r="H1072" s="17"/>
      <c r="I1072" s="21"/>
      <c r="J1072" s="176" t="str">
        <f>IF(AND(H1072&lt;&gt;"",COUNTIF('3.工程情報'!$C$6:$C$501,H1072)=0),"工程記号が3.工程情報に存在しません。","")</f>
        <v/>
      </c>
    </row>
    <row r="1073" spans="2:10" ht="18" customHeight="1">
      <c r="B1073" s="169"/>
      <c r="C1073" s="169"/>
      <c r="D1073" s="111"/>
      <c r="E1073" s="109"/>
      <c r="F1073" s="22"/>
      <c r="G1073" s="56">
        <f t="shared" si="16"/>
        <v>0</v>
      </c>
      <c r="H1073" s="17"/>
      <c r="I1073" s="21"/>
      <c r="J1073" s="176" t="str">
        <f>IF(AND(H1073&lt;&gt;"",COUNTIF('3.工程情報'!$C$6:$C$501,H1073)=0),"工程記号が3.工程情報に存在しません。","")</f>
        <v/>
      </c>
    </row>
    <row r="1074" spans="2:10" ht="18" customHeight="1">
      <c r="B1074" s="169"/>
      <c r="C1074" s="169"/>
      <c r="D1074" s="111"/>
      <c r="E1074" s="109"/>
      <c r="F1074" s="22"/>
      <c r="G1074" s="56">
        <f t="shared" si="16"/>
        <v>0</v>
      </c>
      <c r="H1074" s="17"/>
      <c r="I1074" s="21"/>
      <c r="J1074" s="176" t="str">
        <f>IF(AND(H1074&lt;&gt;"",COUNTIF('3.工程情報'!$C$6:$C$501,H1074)=0),"工程記号が3.工程情報に存在しません。","")</f>
        <v/>
      </c>
    </row>
    <row r="1075" spans="2:10" ht="18" customHeight="1">
      <c r="B1075" s="169"/>
      <c r="C1075" s="169"/>
      <c r="D1075" s="111"/>
      <c r="E1075" s="109"/>
      <c r="F1075" s="22"/>
      <c r="G1075" s="56">
        <f t="shared" si="16"/>
        <v>0</v>
      </c>
      <c r="H1075" s="17"/>
      <c r="I1075" s="21"/>
      <c r="J1075" s="176" t="str">
        <f>IF(AND(H1075&lt;&gt;"",COUNTIF('3.工程情報'!$C$6:$C$501,H1075)=0),"工程記号が3.工程情報に存在しません。","")</f>
        <v/>
      </c>
    </row>
    <row r="1076" spans="2:10" ht="18" customHeight="1">
      <c r="B1076" s="169"/>
      <c r="C1076" s="169"/>
      <c r="D1076" s="111"/>
      <c r="E1076" s="109"/>
      <c r="F1076" s="22"/>
      <c r="G1076" s="56">
        <f t="shared" si="16"/>
        <v>0</v>
      </c>
      <c r="H1076" s="17"/>
      <c r="I1076" s="21"/>
      <c r="J1076" s="176" t="str">
        <f>IF(AND(H1076&lt;&gt;"",COUNTIF('3.工程情報'!$C$6:$C$501,H1076)=0),"工程記号が3.工程情報に存在しません。","")</f>
        <v/>
      </c>
    </row>
    <row r="1077" spans="2:10" ht="18" customHeight="1">
      <c r="B1077" s="169"/>
      <c r="C1077" s="169"/>
      <c r="D1077" s="111"/>
      <c r="E1077" s="109"/>
      <c r="F1077" s="22"/>
      <c r="G1077" s="56">
        <f t="shared" si="16"/>
        <v>0</v>
      </c>
      <c r="H1077" s="17"/>
      <c r="I1077" s="21"/>
      <c r="J1077" s="176" t="str">
        <f>IF(AND(H1077&lt;&gt;"",COUNTIF('3.工程情報'!$C$6:$C$501,H1077)=0),"工程記号が3.工程情報に存在しません。","")</f>
        <v/>
      </c>
    </row>
    <row r="1078" spans="2:10" ht="18" customHeight="1">
      <c r="B1078" s="169"/>
      <c r="C1078" s="169"/>
      <c r="D1078" s="111"/>
      <c r="E1078" s="109"/>
      <c r="F1078" s="22"/>
      <c r="G1078" s="56">
        <f t="shared" si="16"/>
        <v>0</v>
      </c>
      <c r="H1078" s="17"/>
      <c r="I1078" s="21"/>
      <c r="J1078" s="176" t="str">
        <f>IF(AND(H1078&lt;&gt;"",COUNTIF('3.工程情報'!$C$6:$C$501,H1078)=0),"工程記号が3.工程情報に存在しません。","")</f>
        <v/>
      </c>
    </row>
    <row r="1079" spans="2:10" ht="18" customHeight="1">
      <c r="B1079" s="169"/>
      <c r="C1079" s="169"/>
      <c r="D1079" s="111"/>
      <c r="E1079" s="109"/>
      <c r="F1079" s="22"/>
      <c r="G1079" s="56">
        <f t="shared" si="16"/>
        <v>0</v>
      </c>
      <c r="H1079" s="17"/>
      <c r="I1079" s="21"/>
      <c r="J1079" s="176" t="str">
        <f>IF(AND(H1079&lt;&gt;"",COUNTIF('3.工程情報'!$C$6:$C$501,H1079)=0),"工程記号が3.工程情報に存在しません。","")</f>
        <v/>
      </c>
    </row>
    <row r="1080" spans="2:10" ht="18" customHeight="1">
      <c r="B1080" s="169"/>
      <c r="C1080" s="169"/>
      <c r="D1080" s="111"/>
      <c r="E1080" s="109"/>
      <c r="F1080" s="22"/>
      <c r="G1080" s="56">
        <f t="shared" si="16"/>
        <v>0</v>
      </c>
      <c r="H1080" s="17"/>
      <c r="I1080" s="21"/>
      <c r="J1080" s="176" t="str">
        <f>IF(AND(H1080&lt;&gt;"",COUNTIF('3.工程情報'!$C$6:$C$501,H1080)=0),"工程記号が3.工程情報に存在しません。","")</f>
        <v/>
      </c>
    </row>
    <row r="1081" spans="2:10" ht="18" customHeight="1">
      <c r="B1081" s="169"/>
      <c r="C1081" s="169"/>
      <c r="D1081" s="111"/>
      <c r="E1081" s="109"/>
      <c r="F1081" s="22"/>
      <c r="G1081" s="56">
        <f t="shared" si="16"/>
        <v>0</v>
      </c>
      <c r="H1081" s="17"/>
      <c r="I1081" s="21"/>
      <c r="J1081" s="176" t="str">
        <f>IF(AND(H1081&lt;&gt;"",COUNTIF('3.工程情報'!$C$6:$C$501,H1081)=0),"工程記号が3.工程情報に存在しません。","")</f>
        <v/>
      </c>
    </row>
    <row r="1082" spans="2:10" ht="18" customHeight="1">
      <c r="B1082" s="169"/>
      <c r="C1082" s="169"/>
      <c r="D1082" s="111"/>
      <c r="E1082" s="109"/>
      <c r="F1082" s="22"/>
      <c r="G1082" s="56">
        <f t="shared" si="16"/>
        <v>0</v>
      </c>
      <c r="H1082" s="17"/>
      <c r="I1082" s="21"/>
      <c r="J1082" s="176" t="str">
        <f>IF(AND(H1082&lt;&gt;"",COUNTIF('3.工程情報'!$C$6:$C$501,H1082)=0),"工程記号が3.工程情報に存在しません。","")</f>
        <v/>
      </c>
    </row>
    <row r="1083" spans="2:10" ht="18" customHeight="1">
      <c r="B1083" s="169"/>
      <c r="C1083" s="169"/>
      <c r="D1083" s="111"/>
      <c r="E1083" s="109"/>
      <c r="F1083" s="22"/>
      <c r="G1083" s="56">
        <f t="shared" si="16"/>
        <v>0</v>
      </c>
      <c r="H1083" s="17"/>
      <c r="I1083" s="21"/>
      <c r="J1083" s="176" t="str">
        <f>IF(AND(H1083&lt;&gt;"",COUNTIF('3.工程情報'!$C$6:$C$501,H1083)=0),"工程記号が3.工程情報に存在しません。","")</f>
        <v/>
      </c>
    </row>
    <row r="1084" spans="2:10" ht="18" customHeight="1">
      <c r="B1084" s="169"/>
      <c r="C1084" s="169"/>
      <c r="D1084" s="111"/>
      <c r="E1084" s="109"/>
      <c r="F1084" s="22"/>
      <c r="G1084" s="56">
        <f t="shared" si="16"/>
        <v>0</v>
      </c>
      <c r="H1084" s="17"/>
      <c r="I1084" s="21"/>
      <c r="J1084" s="176" t="str">
        <f>IF(AND(H1084&lt;&gt;"",COUNTIF('3.工程情報'!$C$6:$C$501,H1084)=0),"工程記号が3.工程情報に存在しません。","")</f>
        <v/>
      </c>
    </row>
    <row r="1085" spans="2:10" ht="18" customHeight="1">
      <c r="B1085" s="169"/>
      <c r="C1085" s="169"/>
      <c r="D1085" s="111"/>
      <c r="E1085" s="109"/>
      <c r="F1085" s="22"/>
      <c r="G1085" s="56">
        <f t="shared" si="16"/>
        <v>0</v>
      </c>
      <c r="H1085" s="17"/>
      <c r="I1085" s="21"/>
      <c r="J1085" s="176" t="str">
        <f>IF(AND(H1085&lt;&gt;"",COUNTIF('3.工程情報'!$C$6:$C$501,H1085)=0),"工程記号が3.工程情報に存在しません。","")</f>
        <v/>
      </c>
    </row>
    <row r="1086" spans="2:10" ht="18" customHeight="1">
      <c r="B1086" s="169"/>
      <c r="C1086" s="169"/>
      <c r="D1086" s="111"/>
      <c r="E1086" s="109"/>
      <c r="F1086" s="22"/>
      <c r="G1086" s="56">
        <f t="shared" si="16"/>
        <v>0</v>
      </c>
      <c r="H1086" s="17"/>
      <c r="I1086" s="21"/>
      <c r="J1086" s="176" t="str">
        <f>IF(AND(H1086&lt;&gt;"",COUNTIF('3.工程情報'!$C$6:$C$501,H1086)=0),"工程記号が3.工程情報に存在しません。","")</f>
        <v/>
      </c>
    </row>
    <row r="1087" spans="2:10" ht="18" customHeight="1">
      <c r="B1087" s="169"/>
      <c r="C1087" s="169"/>
      <c r="D1087" s="111"/>
      <c r="E1087" s="109"/>
      <c r="F1087" s="22"/>
      <c r="G1087" s="56">
        <f t="shared" si="16"/>
        <v>0</v>
      </c>
      <c r="H1087" s="17"/>
      <c r="I1087" s="21"/>
      <c r="J1087" s="176" t="str">
        <f>IF(AND(H1087&lt;&gt;"",COUNTIF('3.工程情報'!$C$6:$C$501,H1087)=0),"工程記号が3.工程情報に存在しません。","")</f>
        <v/>
      </c>
    </row>
    <row r="1088" spans="2:10" ht="18" customHeight="1">
      <c r="B1088" s="169"/>
      <c r="C1088" s="169"/>
      <c r="D1088" s="111"/>
      <c r="E1088" s="109"/>
      <c r="F1088" s="22"/>
      <c r="G1088" s="56">
        <f t="shared" si="16"/>
        <v>0</v>
      </c>
      <c r="H1088" s="17"/>
      <c r="I1088" s="21"/>
      <c r="J1088" s="176" t="str">
        <f>IF(AND(H1088&lt;&gt;"",COUNTIF('3.工程情報'!$C$6:$C$501,H1088)=0),"工程記号が3.工程情報に存在しません。","")</f>
        <v/>
      </c>
    </row>
    <row r="1089" spans="2:10" ht="18" customHeight="1">
      <c r="B1089" s="169"/>
      <c r="C1089" s="169"/>
      <c r="D1089" s="111"/>
      <c r="E1089" s="109"/>
      <c r="F1089" s="22"/>
      <c r="G1089" s="56">
        <f t="shared" si="16"/>
        <v>0</v>
      </c>
      <c r="H1089" s="17"/>
      <c r="I1089" s="21"/>
      <c r="J1089" s="176" t="str">
        <f>IF(AND(H1089&lt;&gt;"",COUNTIF('3.工程情報'!$C$6:$C$501,H1089)=0),"工程記号が3.工程情報に存在しません。","")</f>
        <v/>
      </c>
    </row>
    <row r="1090" spans="2:10" ht="18" customHeight="1">
      <c r="B1090" s="169"/>
      <c r="C1090" s="169"/>
      <c r="D1090" s="111"/>
      <c r="E1090" s="109"/>
      <c r="F1090" s="22"/>
      <c r="G1090" s="56">
        <f t="shared" si="16"/>
        <v>0</v>
      </c>
      <c r="H1090" s="17"/>
      <c r="I1090" s="21"/>
      <c r="J1090" s="176" t="str">
        <f>IF(AND(H1090&lt;&gt;"",COUNTIF('3.工程情報'!$C$6:$C$501,H1090)=0),"工程記号が3.工程情報に存在しません。","")</f>
        <v/>
      </c>
    </row>
    <row r="1091" spans="2:10" ht="18" customHeight="1">
      <c r="B1091" s="169"/>
      <c r="C1091" s="169"/>
      <c r="D1091" s="111"/>
      <c r="E1091" s="109"/>
      <c r="F1091" s="22"/>
      <c r="G1091" s="56">
        <f t="shared" si="16"/>
        <v>0</v>
      </c>
      <c r="H1091" s="17"/>
      <c r="I1091" s="21"/>
      <c r="J1091" s="176" t="str">
        <f>IF(AND(H1091&lt;&gt;"",COUNTIF('3.工程情報'!$C$6:$C$501,H1091)=0),"工程記号が3.工程情報に存在しません。","")</f>
        <v/>
      </c>
    </row>
    <row r="1092" spans="2:10" ht="18" customHeight="1">
      <c r="B1092" s="169"/>
      <c r="C1092" s="169"/>
      <c r="D1092" s="111"/>
      <c r="E1092" s="109"/>
      <c r="F1092" s="22"/>
      <c r="G1092" s="56">
        <f t="shared" si="16"/>
        <v>0</v>
      </c>
      <c r="H1092" s="17"/>
      <c r="I1092" s="21"/>
      <c r="J1092" s="176" t="str">
        <f>IF(AND(H1092&lt;&gt;"",COUNTIF('3.工程情報'!$C$6:$C$501,H1092)=0),"工程記号が3.工程情報に存在しません。","")</f>
        <v/>
      </c>
    </row>
    <row r="1093" spans="2:10" ht="18" customHeight="1">
      <c r="B1093" s="169"/>
      <c r="C1093" s="169"/>
      <c r="D1093" s="111"/>
      <c r="E1093" s="109"/>
      <c r="F1093" s="22"/>
      <c r="G1093" s="56">
        <f t="shared" ref="G1093:G1156" si="17">IF(OR(B1093="",F1093=0),0,E1093/F1093)</f>
        <v>0</v>
      </c>
      <c r="H1093" s="17"/>
      <c r="I1093" s="21"/>
      <c r="J1093" s="176" t="str">
        <f>IF(AND(H1093&lt;&gt;"",COUNTIF('3.工程情報'!$C$6:$C$501,H1093)=0),"工程記号が3.工程情報に存在しません。","")</f>
        <v/>
      </c>
    </row>
    <row r="1094" spans="2:10" ht="18" customHeight="1">
      <c r="B1094" s="169"/>
      <c r="C1094" s="169"/>
      <c r="D1094" s="111"/>
      <c r="E1094" s="109"/>
      <c r="F1094" s="22"/>
      <c r="G1094" s="56">
        <f t="shared" si="17"/>
        <v>0</v>
      </c>
      <c r="H1094" s="17"/>
      <c r="I1094" s="21"/>
      <c r="J1094" s="176" t="str">
        <f>IF(AND(H1094&lt;&gt;"",COUNTIF('3.工程情報'!$C$6:$C$501,H1094)=0),"工程記号が3.工程情報に存在しません。","")</f>
        <v/>
      </c>
    </row>
    <row r="1095" spans="2:10" ht="18" customHeight="1">
      <c r="B1095" s="169"/>
      <c r="C1095" s="169"/>
      <c r="D1095" s="111"/>
      <c r="E1095" s="109"/>
      <c r="F1095" s="22"/>
      <c r="G1095" s="56">
        <f t="shared" si="17"/>
        <v>0</v>
      </c>
      <c r="H1095" s="17"/>
      <c r="I1095" s="21"/>
      <c r="J1095" s="176" t="str">
        <f>IF(AND(H1095&lt;&gt;"",COUNTIF('3.工程情報'!$C$6:$C$501,H1095)=0),"工程記号が3.工程情報に存在しません。","")</f>
        <v/>
      </c>
    </row>
    <row r="1096" spans="2:10" ht="18" customHeight="1">
      <c r="B1096" s="169"/>
      <c r="C1096" s="169"/>
      <c r="D1096" s="111"/>
      <c r="E1096" s="109"/>
      <c r="F1096" s="22"/>
      <c r="G1096" s="56">
        <f t="shared" si="17"/>
        <v>0</v>
      </c>
      <c r="H1096" s="17"/>
      <c r="I1096" s="21"/>
      <c r="J1096" s="176" t="str">
        <f>IF(AND(H1096&lt;&gt;"",COUNTIF('3.工程情報'!$C$6:$C$501,H1096)=0),"工程記号が3.工程情報に存在しません。","")</f>
        <v/>
      </c>
    </row>
    <row r="1097" spans="2:10" ht="18" customHeight="1">
      <c r="B1097" s="169"/>
      <c r="C1097" s="169"/>
      <c r="D1097" s="111"/>
      <c r="E1097" s="109"/>
      <c r="F1097" s="22"/>
      <c r="G1097" s="56">
        <f t="shared" si="17"/>
        <v>0</v>
      </c>
      <c r="H1097" s="17"/>
      <c r="I1097" s="21"/>
      <c r="J1097" s="176" t="str">
        <f>IF(AND(H1097&lt;&gt;"",COUNTIF('3.工程情報'!$C$6:$C$501,H1097)=0),"工程記号が3.工程情報に存在しません。","")</f>
        <v/>
      </c>
    </row>
    <row r="1098" spans="2:10" ht="18" customHeight="1">
      <c r="B1098" s="169"/>
      <c r="C1098" s="169"/>
      <c r="D1098" s="111"/>
      <c r="E1098" s="109"/>
      <c r="F1098" s="22"/>
      <c r="G1098" s="56">
        <f t="shared" si="17"/>
        <v>0</v>
      </c>
      <c r="H1098" s="17"/>
      <c r="I1098" s="21"/>
      <c r="J1098" s="176" t="str">
        <f>IF(AND(H1098&lt;&gt;"",COUNTIF('3.工程情報'!$C$6:$C$501,H1098)=0),"工程記号が3.工程情報に存在しません。","")</f>
        <v/>
      </c>
    </row>
    <row r="1099" spans="2:10" ht="18" customHeight="1">
      <c r="B1099" s="169"/>
      <c r="C1099" s="169"/>
      <c r="D1099" s="111"/>
      <c r="E1099" s="109"/>
      <c r="F1099" s="22"/>
      <c r="G1099" s="56">
        <f t="shared" si="17"/>
        <v>0</v>
      </c>
      <c r="H1099" s="17"/>
      <c r="I1099" s="21"/>
      <c r="J1099" s="176" t="str">
        <f>IF(AND(H1099&lt;&gt;"",COUNTIF('3.工程情報'!$C$6:$C$501,H1099)=0),"工程記号が3.工程情報に存在しません。","")</f>
        <v/>
      </c>
    </row>
    <row r="1100" spans="2:10" ht="18" customHeight="1">
      <c r="B1100" s="169"/>
      <c r="C1100" s="169"/>
      <c r="D1100" s="111"/>
      <c r="E1100" s="109"/>
      <c r="F1100" s="22"/>
      <c r="G1100" s="56">
        <f t="shared" si="17"/>
        <v>0</v>
      </c>
      <c r="H1100" s="17"/>
      <c r="I1100" s="21"/>
      <c r="J1100" s="176" t="str">
        <f>IF(AND(H1100&lt;&gt;"",COUNTIF('3.工程情報'!$C$6:$C$501,H1100)=0),"工程記号が3.工程情報に存在しません。","")</f>
        <v/>
      </c>
    </row>
    <row r="1101" spans="2:10" ht="18" customHeight="1">
      <c r="B1101" s="169"/>
      <c r="C1101" s="169"/>
      <c r="D1101" s="111"/>
      <c r="E1101" s="109"/>
      <c r="F1101" s="22"/>
      <c r="G1101" s="56">
        <f t="shared" si="17"/>
        <v>0</v>
      </c>
      <c r="H1101" s="17"/>
      <c r="I1101" s="21"/>
      <c r="J1101" s="176" t="str">
        <f>IF(AND(H1101&lt;&gt;"",COUNTIF('3.工程情報'!$C$6:$C$501,H1101)=0),"工程記号が3.工程情報に存在しません。","")</f>
        <v/>
      </c>
    </row>
    <row r="1102" spans="2:10" ht="18" customHeight="1">
      <c r="B1102" s="169"/>
      <c r="C1102" s="169"/>
      <c r="D1102" s="111"/>
      <c r="E1102" s="109"/>
      <c r="F1102" s="22"/>
      <c r="G1102" s="56">
        <f t="shared" si="17"/>
        <v>0</v>
      </c>
      <c r="H1102" s="17"/>
      <c r="I1102" s="21"/>
      <c r="J1102" s="176" t="str">
        <f>IF(AND(H1102&lt;&gt;"",COUNTIF('3.工程情報'!$C$6:$C$501,H1102)=0),"工程記号が3.工程情報に存在しません。","")</f>
        <v/>
      </c>
    </row>
    <row r="1103" spans="2:10" ht="18" customHeight="1">
      <c r="B1103" s="169"/>
      <c r="C1103" s="169"/>
      <c r="D1103" s="111"/>
      <c r="E1103" s="109"/>
      <c r="F1103" s="22"/>
      <c r="G1103" s="56">
        <f t="shared" si="17"/>
        <v>0</v>
      </c>
      <c r="H1103" s="17"/>
      <c r="I1103" s="21"/>
      <c r="J1103" s="176" t="str">
        <f>IF(AND(H1103&lt;&gt;"",COUNTIF('3.工程情報'!$C$6:$C$501,H1103)=0),"工程記号が3.工程情報に存在しません。","")</f>
        <v/>
      </c>
    </row>
    <row r="1104" spans="2:10" ht="18" customHeight="1">
      <c r="B1104" s="169"/>
      <c r="C1104" s="169"/>
      <c r="D1104" s="111"/>
      <c r="E1104" s="109"/>
      <c r="F1104" s="22"/>
      <c r="G1104" s="56">
        <f t="shared" si="17"/>
        <v>0</v>
      </c>
      <c r="H1104" s="17"/>
      <c r="I1104" s="21"/>
      <c r="J1104" s="176" t="str">
        <f>IF(AND(H1104&lt;&gt;"",COUNTIF('3.工程情報'!$C$6:$C$501,H1104)=0),"工程記号が3.工程情報に存在しません。","")</f>
        <v/>
      </c>
    </row>
    <row r="1105" spans="2:10" ht="18" customHeight="1">
      <c r="B1105" s="169"/>
      <c r="C1105" s="169"/>
      <c r="D1105" s="111"/>
      <c r="E1105" s="109"/>
      <c r="F1105" s="22"/>
      <c r="G1105" s="56">
        <f t="shared" si="17"/>
        <v>0</v>
      </c>
      <c r="H1105" s="17"/>
      <c r="I1105" s="21"/>
      <c r="J1105" s="176" t="str">
        <f>IF(AND(H1105&lt;&gt;"",COUNTIF('3.工程情報'!$C$6:$C$501,H1105)=0),"工程記号が3.工程情報に存在しません。","")</f>
        <v/>
      </c>
    </row>
    <row r="1106" spans="2:10" ht="18" customHeight="1">
      <c r="B1106" s="169"/>
      <c r="C1106" s="169"/>
      <c r="D1106" s="111"/>
      <c r="E1106" s="109"/>
      <c r="F1106" s="22"/>
      <c r="G1106" s="56">
        <f t="shared" si="17"/>
        <v>0</v>
      </c>
      <c r="H1106" s="17"/>
      <c r="I1106" s="21"/>
      <c r="J1106" s="176" t="str">
        <f>IF(AND(H1106&lt;&gt;"",COUNTIF('3.工程情報'!$C$6:$C$501,H1106)=0),"工程記号が3.工程情報に存在しません。","")</f>
        <v/>
      </c>
    </row>
    <row r="1107" spans="2:10" ht="18" customHeight="1">
      <c r="B1107" s="169"/>
      <c r="C1107" s="169"/>
      <c r="D1107" s="111"/>
      <c r="E1107" s="109"/>
      <c r="F1107" s="22"/>
      <c r="G1107" s="56">
        <f t="shared" si="17"/>
        <v>0</v>
      </c>
      <c r="H1107" s="17"/>
      <c r="I1107" s="21"/>
      <c r="J1107" s="176" t="str">
        <f>IF(AND(H1107&lt;&gt;"",COUNTIF('3.工程情報'!$C$6:$C$501,H1107)=0),"工程記号が3.工程情報に存在しません。","")</f>
        <v/>
      </c>
    </row>
    <row r="1108" spans="2:10" ht="18" customHeight="1">
      <c r="B1108" s="169"/>
      <c r="C1108" s="169"/>
      <c r="D1108" s="111"/>
      <c r="E1108" s="109"/>
      <c r="F1108" s="22"/>
      <c r="G1108" s="56">
        <f t="shared" si="17"/>
        <v>0</v>
      </c>
      <c r="H1108" s="17"/>
      <c r="I1108" s="21"/>
      <c r="J1108" s="176" t="str">
        <f>IF(AND(H1108&lt;&gt;"",COUNTIF('3.工程情報'!$C$6:$C$501,H1108)=0),"工程記号が3.工程情報に存在しません。","")</f>
        <v/>
      </c>
    </row>
    <row r="1109" spans="2:10" ht="18" customHeight="1">
      <c r="B1109" s="169"/>
      <c r="C1109" s="169"/>
      <c r="D1109" s="111"/>
      <c r="E1109" s="109"/>
      <c r="F1109" s="22"/>
      <c r="G1109" s="56">
        <f t="shared" si="17"/>
        <v>0</v>
      </c>
      <c r="H1109" s="17"/>
      <c r="I1109" s="21"/>
      <c r="J1109" s="176" t="str">
        <f>IF(AND(H1109&lt;&gt;"",COUNTIF('3.工程情報'!$C$6:$C$501,H1109)=0),"工程記号が3.工程情報に存在しません。","")</f>
        <v/>
      </c>
    </row>
    <row r="1110" spans="2:10" ht="18" customHeight="1">
      <c r="B1110" s="169"/>
      <c r="C1110" s="169"/>
      <c r="D1110" s="111"/>
      <c r="E1110" s="109"/>
      <c r="F1110" s="22"/>
      <c r="G1110" s="56">
        <f t="shared" si="17"/>
        <v>0</v>
      </c>
      <c r="H1110" s="17"/>
      <c r="I1110" s="21"/>
      <c r="J1110" s="176" t="str">
        <f>IF(AND(H1110&lt;&gt;"",COUNTIF('3.工程情報'!$C$6:$C$501,H1110)=0),"工程記号が3.工程情報に存在しません。","")</f>
        <v/>
      </c>
    </row>
    <row r="1111" spans="2:10" ht="18" customHeight="1">
      <c r="B1111" s="169"/>
      <c r="C1111" s="169"/>
      <c r="D1111" s="111"/>
      <c r="E1111" s="109"/>
      <c r="F1111" s="22"/>
      <c r="G1111" s="56">
        <f t="shared" si="17"/>
        <v>0</v>
      </c>
      <c r="H1111" s="17"/>
      <c r="I1111" s="21"/>
      <c r="J1111" s="176" t="str">
        <f>IF(AND(H1111&lt;&gt;"",COUNTIF('3.工程情報'!$C$6:$C$501,H1111)=0),"工程記号が3.工程情報に存在しません。","")</f>
        <v/>
      </c>
    </row>
    <row r="1112" spans="2:10" ht="18" customHeight="1">
      <c r="B1112" s="169"/>
      <c r="C1112" s="169"/>
      <c r="D1112" s="111"/>
      <c r="E1112" s="109"/>
      <c r="F1112" s="22"/>
      <c r="G1112" s="56">
        <f t="shared" si="17"/>
        <v>0</v>
      </c>
      <c r="H1112" s="17"/>
      <c r="I1112" s="21"/>
      <c r="J1112" s="176" t="str">
        <f>IF(AND(H1112&lt;&gt;"",COUNTIF('3.工程情報'!$C$6:$C$501,H1112)=0),"工程記号が3.工程情報に存在しません。","")</f>
        <v/>
      </c>
    </row>
    <row r="1113" spans="2:10" ht="18" customHeight="1">
      <c r="B1113" s="169"/>
      <c r="C1113" s="169"/>
      <c r="D1113" s="111"/>
      <c r="E1113" s="109"/>
      <c r="F1113" s="22"/>
      <c r="G1113" s="56">
        <f t="shared" si="17"/>
        <v>0</v>
      </c>
      <c r="H1113" s="17"/>
      <c r="I1113" s="21"/>
      <c r="J1113" s="176" t="str">
        <f>IF(AND(H1113&lt;&gt;"",COUNTIF('3.工程情報'!$C$6:$C$501,H1113)=0),"工程記号が3.工程情報に存在しません。","")</f>
        <v/>
      </c>
    </row>
    <row r="1114" spans="2:10" ht="18" customHeight="1">
      <c r="B1114" s="169"/>
      <c r="C1114" s="169"/>
      <c r="D1114" s="111"/>
      <c r="E1114" s="109"/>
      <c r="F1114" s="22"/>
      <c r="G1114" s="56">
        <f t="shared" si="17"/>
        <v>0</v>
      </c>
      <c r="H1114" s="17"/>
      <c r="I1114" s="21"/>
      <c r="J1114" s="176" t="str">
        <f>IF(AND(H1114&lt;&gt;"",COUNTIF('3.工程情報'!$C$6:$C$501,H1114)=0),"工程記号が3.工程情報に存在しません。","")</f>
        <v/>
      </c>
    </row>
    <row r="1115" spans="2:10" ht="18" customHeight="1">
      <c r="B1115" s="169"/>
      <c r="C1115" s="169"/>
      <c r="D1115" s="111"/>
      <c r="E1115" s="109"/>
      <c r="F1115" s="22"/>
      <c r="G1115" s="56">
        <f t="shared" si="17"/>
        <v>0</v>
      </c>
      <c r="H1115" s="17"/>
      <c r="I1115" s="21"/>
      <c r="J1115" s="176" t="str">
        <f>IF(AND(H1115&lt;&gt;"",COUNTIF('3.工程情報'!$C$6:$C$501,H1115)=0),"工程記号が3.工程情報に存在しません。","")</f>
        <v/>
      </c>
    </row>
    <row r="1116" spans="2:10" ht="18" customHeight="1">
      <c r="B1116" s="169"/>
      <c r="C1116" s="169"/>
      <c r="D1116" s="111"/>
      <c r="E1116" s="109"/>
      <c r="F1116" s="22"/>
      <c r="G1116" s="56">
        <f t="shared" si="17"/>
        <v>0</v>
      </c>
      <c r="H1116" s="17"/>
      <c r="I1116" s="21"/>
      <c r="J1116" s="176" t="str">
        <f>IF(AND(H1116&lt;&gt;"",COUNTIF('3.工程情報'!$C$6:$C$501,H1116)=0),"工程記号が3.工程情報に存在しません。","")</f>
        <v/>
      </c>
    </row>
    <row r="1117" spans="2:10" ht="18" customHeight="1">
      <c r="B1117" s="169"/>
      <c r="C1117" s="169"/>
      <c r="D1117" s="111"/>
      <c r="E1117" s="109"/>
      <c r="F1117" s="22"/>
      <c r="G1117" s="56">
        <f t="shared" si="17"/>
        <v>0</v>
      </c>
      <c r="H1117" s="17"/>
      <c r="I1117" s="21"/>
      <c r="J1117" s="176" t="str">
        <f>IF(AND(H1117&lt;&gt;"",COUNTIF('3.工程情報'!$C$6:$C$501,H1117)=0),"工程記号が3.工程情報に存在しません。","")</f>
        <v/>
      </c>
    </row>
    <row r="1118" spans="2:10" ht="18" customHeight="1">
      <c r="B1118" s="169"/>
      <c r="C1118" s="169"/>
      <c r="D1118" s="111"/>
      <c r="E1118" s="109"/>
      <c r="F1118" s="22"/>
      <c r="G1118" s="56">
        <f t="shared" si="17"/>
        <v>0</v>
      </c>
      <c r="H1118" s="17"/>
      <c r="I1118" s="21"/>
      <c r="J1118" s="176" t="str">
        <f>IF(AND(H1118&lt;&gt;"",COUNTIF('3.工程情報'!$C$6:$C$501,H1118)=0),"工程記号が3.工程情報に存在しません。","")</f>
        <v/>
      </c>
    </row>
    <row r="1119" spans="2:10" ht="18" customHeight="1">
      <c r="B1119" s="169"/>
      <c r="C1119" s="169"/>
      <c r="D1119" s="111"/>
      <c r="E1119" s="109"/>
      <c r="F1119" s="22"/>
      <c r="G1119" s="56">
        <f t="shared" si="17"/>
        <v>0</v>
      </c>
      <c r="H1119" s="17"/>
      <c r="I1119" s="21"/>
      <c r="J1119" s="176" t="str">
        <f>IF(AND(H1119&lt;&gt;"",COUNTIF('3.工程情報'!$C$6:$C$501,H1119)=0),"工程記号が3.工程情報に存在しません。","")</f>
        <v/>
      </c>
    </row>
    <row r="1120" spans="2:10" ht="18" customHeight="1">
      <c r="B1120" s="169"/>
      <c r="C1120" s="169"/>
      <c r="D1120" s="111"/>
      <c r="E1120" s="109"/>
      <c r="F1120" s="22"/>
      <c r="G1120" s="56">
        <f t="shared" si="17"/>
        <v>0</v>
      </c>
      <c r="H1120" s="17"/>
      <c r="I1120" s="21"/>
      <c r="J1120" s="176" t="str">
        <f>IF(AND(H1120&lt;&gt;"",COUNTIF('3.工程情報'!$C$6:$C$501,H1120)=0),"工程記号が3.工程情報に存在しません。","")</f>
        <v/>
      </c>
    </row>
    <row r="1121" spans="2:10" ht="18" customHeight="1">
      <c r="B1121" s="169"/>
      <c r="C1121" s="169"/>
      <c r="D1121" s="111"/>
      <c r="E1121" s="109"/>
      <c r="F1121" s="22"/>
      <c r="G1121" s="56">
        <f t="shared" si="17"/>
        <v>0</v>
      </c>
      <c r="H1121" s="17"/>
      <c r="I1121" s="21"/>
      <c r="J1121" s="176" t="str">
        <f>IF(AND(H1121&lt;&gt;"",COUNTIF('3.工程情報'!$C$6:$C$501,H1121)=0),"工程記号が3.工程情報に存在しません。","")</f>
        <v/>
      </c>
    </row>
    <row r="1122" spans="2:10" ht="18" customHeight="1">
      <c r="B1122" s="169"/>
      <c r="C1122" s="169"/>
      <c r="D1122" s="111"/>
      <c r="E1122" s="109"/>
      <c r="F1122" s="22"/>
      <c r="G1122" s="56">
        <f t="shared" si="17"/>
        <v>0</v>
      </c>
      <c r="H1122" s="17"/>
      <c r="I1122" s="21"/>
      <c r="J1122" s="176" t="str">
        <f>IF(AND(H1122&lt;&gt;"",COUNTIF('3.工程情報'!$C$6:$C$501,H1122)=0),"工程記号が3.工程情報に存在しません。","")</f>
        <v/>
      </c>
    </row>
    <row r="1123" spans="2:10" ht="18" customHeight="1">
      <c r="B1123" s="169"/>
      <c r="C1123" s="169"/>
      <c r="D1123" s="111"/>
      <c r="E1123" s="109"/>
      <c r="F1123" s="22"/>
      <c r="G1123" s="56">
        <f t="shared" si="17"/>
        <v>0</v>
      </c>
      <c r="H1123" s="17"/>
      <c r="I1123" s="21"/>
      <c r="J1123" s="176" t="str">
        <f>IF(AND(H1123&lt;&gt;"",COUNTIF('3.工程情報'!$C$6:$C$501,H1123)=0),"工程記号が3.工程情報に存在しません。","")</f>
        <v/>
      </c>
    </row>
    <row r="1124" spans="2:10" ht="18" customHeight="1">
      <c r="B1124" s="169"/>
      <c r="C1124" s="169"/>
      <c r="D1124" s="111"/>
      <c r="E1124" s="109"/>
      <c r="F1124" s="22"/>
      <c r="G1124" s="56">
        <f t="shared" si="17"/>
        <v>0</v>
      </c>
      <c r="H1124" s="17"/>
      <c r="I1124" s="21"/>
      <c r="J1124" s="176" t="str">
        <f>IF(AND(H1124&lt;&gt;"",COUNTIF('3.工程情報'!$C$6:$C$501,H1124)=0),"工程記号が3.工程情報に存在しません。","")</f>
        <v/>
      </c>
    </row>
    <row r="1125" spans="2:10" ht="18" customHeight="1">
      <c r="B1125" s="169"/>
      <c r="C1125" s="169"/>
      <c r="D1125" s="111"/>
      <c r="E1125" s="109"/>
      <c r="F1125" s="22"/>
      <c r="G1125" s="56">
        <f t="shared" si="17"/>
        <v>0</v>
      </c>
      <c r="H1125" s="17"/>
      <c r="I1125" s="21"/>
      <c r="J1125" s="176" t="str">
        <f>IF(AND(H1125&lt;&gt;"",COUNTIF('3.工程情報'!$C$6:$C$501,H1125)=0),"工程記号が3.工程情報に存在しません。","")</f>
        <v/>
      </c>
    </row>
    <row r="1126" spans="2:10" ht="18" customHeight="1">
      <c r="B1126" s="169"/>
      <c r="C1126" s="169"/>
      <c r="D1126" s="111"/>
      <c r="E1126" s="109"/>
      <c r="F1126" s="22"/>
      <c r="G1126" s="56">
        <f t="shared" si="17"/>
        <v>0</v>
      </c>
      <c r="H1126" s="17"/>
      <c r="I1126" s="21"/>
      <c r="J1126" s="176" t="str">
        <f>IF(AND(H1126&lt;&gt;"",COUNTIF('3.工程情報'!$C$6:$C$501,H1126)=0),"工程記号が3.工程情報に存在しません。","")</f>
        <v/>
      </c>
    </row>
    <row r="1127" spans="2:10" ht="18" customHeight="1">
      <c r="B1127" s="169"/>
      <c r="C1127" s="169"/>
      <c r="D1127" s="111"/>
      <c r="E1127" s="109"/>
      <c r="F1127" s="22"/>
      <c r="G1127" s="56">
        <f t="shared" si="17"/>
        <v>0</v>
      </c>
      <c r="H1127" s="17"/>
      <c r="I1127" s="21"/>
      <c r="J1127" s="176" t="str">
        <f>IF(AND(H1127&lt;&gt;"",COUNTIF('3.工程情報'!$C$6:$C$501,H1127)=0),"工程記号が3.工程情報に存在しません。","")</f>
        <v/>
      </c>
    </row>
    <row r="1128" spans="2:10" ht="18" customHeight="1">
      <c r="B1128" s="169"/>
      <c r="C1128" s="169"/>
      <c r="D1128" s="111"/>
      <c r="E1128" s="109"/>
      <c r="F1128" s="22"/>
      <c r="G1128" s="56">
        <f t="shared" si="17"/>
        <v>0</v>
      </c>
      <c r="H1128" s="17"/>
      <c r="I1128" s="21"/>
      <c r="J1128" s="176" t="str">
        <f>IF(AND(H1128&lt;&gt;"",COUNTIF('3.工程情報'!$C$6:$C$501,H1128)=0),"工程記号が3.工程情報に存在しません。","")</f>
        <v/>
      </c>
    </row>
    <row r="1129" spans="2:10" ht="18" customHeight="1">
      <c r="B1129" s="169"/>
      <c r="C1129" s="169"/>
      <c r="D1129" s="111"/>
      <c r="E1129" s="109"/>
      <c r="F1129" s="22"/>
      <c r="G1129" s="56">
        <f t="shared" si="17"/>
        <v>0</v>
      </c>
      <c r="H1129" s="17"/>
      <c r="I1129" s="21"/>
      <c r="J1129" s="176" t="str">
        <f>IF(AND(H1129&lt;&gt;"",COUNTIF('3.工程情報'!$C$6:$C$501,H1129)=0),"工程記号が3.工程情報に存在しません。","")</f>
        <v/>
      </c>
    </row>
    <row r="1130" spans="2:10" ht="18" customHeight="1">
      <c r="B1130" s="169"/>
      <c r="C1130" s="169"/>
      <c r="D1130" s="111"/>
      <c r="E1130" s="109"/>
      <c r="F1130" s="22"/>
      <c r="G1130" s="56">
        <f t="shared" si="17"/>
        <v>0</v>
      </c>
      <c r="H1130" s="17"/>
      <c r="I1130" s="21"/>
      <c r="J1130" s="176" t="str">
        <f>IF(AND(H1130&lt;&gt;"",COUNTIF('3.工程情報'!$C$6:$C$501,H1130)=0),"工程記号が3.工程情報に存在しません。","")</f>
        <v/>
      </c>
    </row>
    <row r="1131" spans="2:10" ht="18" customHeight="1">
      <c r="B1131" s="169"/>
      <c r="C1131" s="169"/>
      <c r="D1131" s="111"/>
      <c r="E1131" s="109"/>
      <c r="F1131" s="22"/>
      <c r="G1131" s="56">
        <f t="shared" si="17"/>
        <v>0</v>
      </c>
      <c r="H1131" s="17"/>
      <c r="I1131" s="21"/>
      <c r="J1131" s="176" t="str">
        <f>IF(AND(H1131&lt;&gt;"",COUNTIF('3.工程情報'!$C$6:$C$501,H1131)=0),"工程記号が3.工程情報に存在しません。","")</f>
        <v/>
      </c>
    </row>
    <row r="1132" spans="2:10" ht="18" customHeight="1">
      <c r="B1132" s="169"/>
      <c r="C1132" s="169"/>
      <c r="D1132" s="111"/>
      <c r="E1132" s="109"/>
      <c r="F1132" s="22"/>
      <c r="G1132" s="56">
        <f t="shared" si="17"/>
        <v>0</v>
      </c>
      <c r="H1132" s="17"/>
      <c r="I1132" s="21"/>
      <c r="J1132" s="176" t="str">
        <f>IF(AND(H1132&lt;&gt;"",COUNTIF('3.工程情報'!$C$6:$C$501,H1132)=0),"工程記号が3.工程情報に存在しません。","")</f>
        <v/>
      </c>
    </row>
    <row r="1133" spans="2:10" ht="18" customHeight="1">
      <c r="B1133" s="169"/>
      <c r="C1133" s="169"/>
      <c r="D1133" s="111"/>
      <c r="E1133" s="109"/>
      <c r="F1133" s="22"/>
      <c r="G1133" s="56">
        <f t="shared" si="17"/>
        <v>0</v>
      </c>
      <c r="H1133" s="17"/>
      <c r="I1133" s="21"/>
      <c r="J1133" s="176" t="str">
        <f>IF(AND(H1133&lt;&gt;"",COUNTIF('3.工程情報'!$C$6:$C$501,H1133)=0),"工程記号が3.工程情報に存在しません。","")</f>
        <v/>
      </c>
    </row>
    <row r="1134" spans="2:10" ht="18" customHeight="1">
      <c r="B1134" s="169"/>
      <c r="C1134" s="169"/>
      <c r="D1134" s="111"/>
      <c r="E1134" s="109"/>
      <c r="F1134" s="22"/>
      <c r="G1134" s="56">
        <f t="shared" si="17"/>
        <v>0</v>
      </c>
      <c r="H1134" s="17"/>
      <c r="I1134" s="21"/>
      <c r="J1134" s="176" t="str">
        <f>IF(AND(H1134&lt;&gt;"",COUNTIF('3.工程情報'!$C$6:$C$501,H1134)=0),"工程記号が3.工程情報に存在しません。","")</f>
        <v/>
      </c>
    </row>
    <row r="1135" spans="2:10" ht="18" customHeight="1">
      <c r="B1135" s="169"/>
      <c r="C1135" s="169"/>
      <c r="D1135" s="111"/>
      <c r="E1135" s="109"/>
      <c r="F1135" s="22"/>
      <c r="G1135" s="56">
        <f t="shared" si="17"/>
        <v>0</v>
      </c>
      <c r="H1135" s="17"/>
      <c r="I1135" s="21"/>
      <c r="J1135" s="176" t="str">
        <f>IF(AND(H1135&lt;&gt;"",COUNTIF('3.工程情報'!$C$6:$C$501,H1135)=0),"工程記号が3.工程情報に存在しません。","")</f>
        <v/>
      </c>
    </row>
    <row r="1136" spans="2:10" ht="18" customHeight="1">
      <c r="B1136" s="169"/>
      <c r="C1136" s="169"/>
      <c r="D1136" s="111"/>
      <c r="E1136" s="109"/>
      <c r="F1136" s="22"/>
      <c r="G1136" s="56">
        <f t="shared" si="17"/>
        <v>0</v>
      </c>
      <c r="H1136" s="17"/>
      <c r="I1136" s="21"/>
      <c r="J1136" s="176" t="str">
        <f>IF(AND(H1136&lt;&gt;"",COUNTIF('3.工程情報'!$C$6:$C$501,H1136)=0),"工程記号が3.工程情報に存在しません。","")</f>
        <v/>
      </c>
    </row>
    <row r="1137" spans="2:10" ht="18" customHeight="1">
      <c r="B1137" s="169"/>
      <c r="C1137" s="169"/>
      <c r="D1137" s="111"/>
      <c r="E1137" s="109"/>
      <c r="F1137" s="22"/>
      <c r="G1137" s="56">
        <f t="shared" si="17"/>
        <v>0</v>
      </c>
      <c r="H1137" s="17"/>
      <c r="I1137" s="21"/>
      <c r="J1137" s="176" t="str">
        <f>IF(AND(H1137&lt;&gt;"",COUNTIF('3.工程情報'!$C$6:$C$501,H1137)=0),"工程記号が3.工程情報に存在しません。","")</f>
        <v/>
      </c>
    </row>
    <row r="1138" spans="2:10" ht="18" customHeight="1">
      <c r="B1138" s="169"/>
      <c r="C1138" s="169"/>
      <c r="D1138" s="111"/>
      <c r="E1138" s="109"/>
      <c r="F1138" s="22"/>
      <c r="G1138" s="56">
        <f t="shared" si="17"/>
        <v>0</v>
      </c>
      <c r="H1138" s="17"/>
      <c r="I1138" s="21"/>
      <c r="J1138" s="176" t="str">
        <f>IF(AND(H1138&lt;&gt;"",COUNTIF('3.工程情報'!$C$6:$C$501,H1138)=0),"工程記号が3.工程情報に存在しません。","")</f>
        <v/>
      </c>
    </row>
    <row r="1139" spans="2:10" ht="18" customHeight="1">
      <c r="B1139" s="169"/>
      <c r="C1139" s="169"/>
      <c r="D1139" s="111"/>
      <c r="E1139" s="109"/>
      <c r="F1139" s="22"/>
      <c r="G1139" s="56">
        <f t="shared" si="17"/>
        <v>0</v>
      </c>
      <c r="H1139" s="17"/>
      <c r="I1139" s="21"/>
      <c r="J1139" s="176" t="str">
        <f>IF(AND(H1139&lt;&gt;"",COUNTIF('3.工程情報'!$C$6:$C$501,H1139)=0),"工程記号が3.工程情報に存在しません。","")</f>
        <v/>
      </c>
    </row>
    <row r="1140" spans="2:10" ht="18" customHeight="1">
      <c r="B1140" s="169"/>
      <c r="C1140" s="169"/>
      <c r="D1140" s="111"/>
      <c r="E1140" s="109"/>
      <c r="F1140" s="22"/>
      <c r="G1140" s="56">
        <f t="shared" si="17"/>
        <v>0</v>
      </c>
      <c r="H1140" s="17"/>
      <c r="I1140" s="21"/>
      <c r="J1140" s="176" t="str">
        <f>IF(AND(H1140&lt;&gt;"",COUNTIF('3.工程情報'!$C$6:$C$501,H1140)=0),"工程記号が3.工程情報に存在しません。","")</f>
        <v/>
      </c>
    </row>
    <row r="1141" spans="2:10" ht="18" customHeight="1">
      <c r="B1141" s="169"/>
      <c r="C1141" s="169"/>
      <c r="D1141" s="111"/>
      <c r="E1141" s="109"/>
      <c r="F1141" s="22"/>
      <c r="G1141" s="56">
        <f t="shared" si="17"/>
        <v>0</v>
      </c>
      <c r="H1141" s="17"/>
      <c r="I1141" s="21"/>
      <c r="J1141" s="176" t="str">
        <f>IF(AND(H1141&lt;&gt;"",COUNTIF('3.工程情報'!$C$6:$C$501,H1141)=0),"工程記号が3.工程情報に存在しません。","")</f>
        <v/>
      </c>
    </row>
    <row r="1142" spans="2:10" ht="18" customHeight="1">
      <c r="B1142" s="169"/>
      <c r="C1142" s="169"/>
      <c r="D1142" s="111"/>
      <c r="E1142" s="109"/>
      <c r="F1142" s="22"/>
      <c r="G1142" s="56">
        <f t="shared" si="17"/>
        <v>0</v>
      </c>
      <c r="H1142" s="17"/>
      <c r="I1142" s="21"/>
      <c r="J1142" s="176" t="str">
        <f>IF(AND(H1142&lt;&gt;"",COUNTIF('3.工程情報'!$C$6:$C$501,H1142)=0),"工程記号が3.工程情報に存在しません。","")</f>
        <v/>
      </c>
    </row>
    <row r="1143" spans="2:10" ht="18" customHeight="1">
      <c r="B1143" s="169"/>
      <c r="C1143" s="169"/>
      <c r="D1143" s="111"/>
      <c r="E1143" s="109"/>
      <c r="F1143" s="22"/>
      <c r="G1143" s="56">
        <f t="shared" si="17"/>
        <v>0</v>
      </c>
      <c r="H1143" s="17"/>
      <c r="I1143" s="21"/>
      <c r="J1143" s="176" t="str">
        <f>IF(AND(H1143&lt;&gt;"",COUNTIF('3.工程情報'!$C$6:$C$501,H1143)=0),"工程記号が3.工程情報に存在しません。","")</f>
        <v/>
      </c>
    </row>
    <row r="1144" spans="2:10" ht="18" customHeight="1">
      <c r="B1144" s="169"/>
      <c r="C1144" s="169"/>
      <c r="D1144" s="111"/>
      <c r="E1144" s="109"/>
      <c r="F1144" s="22"/>
      <c r="G1144" s="56">
        <f t="shared" si="17"/>
        <v>0</v>
      </c>
      <c r="H1144" s="17"/>
      <c r="I1144" s="21"/>
      <c r="J1144" s="176" t="str">
        <f>IF(AND(H1144&lt;&gt;"",COUNTIF('3.工程情報'!$C$6:$C$501,H1144)=0),"工程記号が3.工程情報に存在しません。","")</f>
        <v/>
      </c>
    </row>
    <row r="1145" spans="2:10" ht="18" customHeight="1">
      <c r="B1145" s="169"/>
      <c r="C1145" s="169"/>
      <c r="D1145" s="111"/>
      <c r="E1145" s="109"/>
      <c r="F1145" s="22"/>
      <c r="G1145" s="56">
        <f t="shared" si="17"/>
        <v>0</v>
      </c>
      <c r="H1145" s="17"/>
      <c r="I1145" s="21"/>
      <c r="J1145" s="176" t="str">
        <f>IF(AND(H1145&lt;&gt;"",COUNTIF('3.工程情報'!$C$6:$C$501,H1145)=0),"工程記号が3.工程情報に存在しません。","")</f>
        <v/>
      </c>
    </row>
    <row r="1146" spans="2:10" ht="18" customHeight="1">
      <c r="B1146" s="169"/>
      <c r="C1146" s="169"/>
      <c r="D1146" s="111"/>
      <c r="E1146" s="109"/>
      <c r="F1146" s="22"/>
      <c r="G1146" s="56">
        <f t="shared" si="17"/>
        <v>0</v>
      </c>
      <c r="H1146" s="17"/>
      <c r="I1146" s="21"/>
      <c r="J1146" s="176" t="str">
        <f>IF(AND(H1146&lt;&gt;"",COUNTIF('3.工程情報'!$C$6:$C$501,H1146)=0),"工程記号が3.工程情報に存在しません。","")</f>
        <v/>
      </c>
    </row>
    <row r="1147" spans="2:10" ht="18" customHeight="1">
      <c r="B1147" s="169"/>
      <c r="C1147" s="169"/>
      <c r="D1147" s="111"/>
      <c r="E1147" s="109"/>
      <c r="F1147" s="22"/>
      <c r="G1147" s="56">
        <f t="shared" si="17"/>
        <v>0</v>
      </c>
      <c r="H1147" s="17"/>
      <c r="I1147" s="21"/>
      <c r="J1147" s="176" t="str">
        <f>IF(AND(H1147&lt;&gt;"",COUNTIF('3.工程情報'!$C$6:$C$501,H1147)=0),"工程記号が3.工程情報に存在しません。","")</f>
        <v/>
      </c>
    </row>
    <row r="1148" spans="2:10" ht="18" customHeight="1">
      <c r="B1148" s="169"/>
      <c r="C1148" s="169"/>
      <c r="D1148" s="111"/>
      <c r="E1148" s="109"/>
      <c r="F1148" s="22"/>
      <c r="G1148" s="56">
        <f t="shared" si="17"/>
        <v>0</v>
      </c>
      <c r="H1148" s="17"/>
      <c r="I1148" s="21"/>
      <c r="J1148" s="176" t="str">
        <f>IF(AND(H1148&lt;&gt;"",COUNTIF('3.工程情報'!$C$6:$C$501,H1148)=0),"工程記号が3.工程情報に存在しません。","")</f>
        <v/>
      </c>
    </row>
    <row r="1149" spans="2:10" ht="18" customHeight="1">
      <c r="B1149" s="169"/>
      <c r="C1149" s="169"/>
      <c r="D1149" s="111"/>
      <c r="E1149" s="109"/>
      <c r="F1149" s="22"/>
      <c r="G1149" s="56">
        <f t="shared" si="17"/>
        <v>0</v>
      </c>
      <c r="H1149" s="17"/>
      <c r="I1149" s="21"/>
      <c r="J1149" s="176" t="str">
        <f>IF(AND(H1149&lt;&gt;"",COUNTIF('3.工程情報'!$C$6:$C$501,H1149)=0),"工程記号が3.工程情報に存在しません。","")</f>
        <v/>
      </c>
    </row>
    <row r="1150" spans="2:10" ht="18" customHeight="1">
      <c r="B1150" s="169"/>
      <c r="C1150" s="169"/>
      <c r="D1150" s="111"/>
      <c r="E1150" s="109"/>
      <c r="F1150" s="22"/>
      <c r="G1150" s="56">
        <f t="shared" si="17"/>
        <v>0</v>
      </c>
      <c r="H1150" s="17"/>
      <c r="I1150" s="21"/>
      <c r="J1150" s="176" t="str">
        <f>IF(AND(H1150&lt;&gt;"",COUNTIF('3.工程情報'!$C$6:$C$501,H1150)=0),"工程記号が3.工程情報に存在しません。","")</f>
        <v/>
      </c>
    </row>
    <row r="1151" spans="2:10" ht="18" customHeight="1">
      <c r="B1151" s="169"/>
      <c r="C1151" s="169"/>
      <c r="D1151" s="111"/>
      <c r="E1151" s="109"/>
      <c r="F1151" s="22"/>
      <c r="G1151" s="56">
        <f t="shared" si="17"/>
        <v>0</v>
      </c>
      <c r="H1151" s="17"/>
      <c r="I1151" s="21"/>
      <c r="J1151" s="176" t="str">
        <f>IF(AND(H1151&lt;&gt;"",COUNTIF('3.工程情報'!$C$6:$C$501,H1151)=0),"工程記号が3.工程情報に存在しません。","")</f>
        <v/>
      </c>
    </row>
    <row r="1152" spans="2:10" ht="18" customHeight="1">
      <c r="B1152" s="169"/>
      <c r="C1152" s="169"/>
      <c r="D1152" s="111"/>
      <c r="E1152" s="109"/>
      <c r="F1152" s="22"/>
      <c r="G1152" s="56">
        <f t="shared" si="17"/>
        <v>0</v>
      </c>
      <c r="H1152" s="17"/>
      <c r="I1152" s="21"/>
      <c r="J1152" s="176" t="str">
        <f>IF(AND(H1152&lt;&gt;"",COUNTIF('3.工程情報'!$C$6:$C$501,H1152)=0),"工程記号が3.工程情報に存在しません。","")</f>
        <v/>
      </c>
    </row>
    <row r="1153" spans="2:10" ht="18" customHeight="1">
      <c r="B1153" s="169"/>
      <c r="C1153" s="169"/>
      <c r="D1153" s="111"/>
      <c r="E1153" s="109"/>
      <c r="F1153" s="22"/>
      <c r="G1153" s="56">
        <f t="shared" si="17"/>
        <v>0</v>
      </c>
      <c r="H1153" s="17"/>
      <c r="I1153" s="21"/>
      <c r="J1153" s="176" t="str">
        <f>IF(AND(H1153&lt;&gt;"",COUNTIF('3.工程情報'!$C$6:$C$501,H1153)=0),"工程記号が3.工程情報に存在しません。","")</f>
        <v/>
      </c>
    </row>
    <row r="1154" spans="2:10" ht="18" customHeight="1">
      <c r="B1154" s="169"/>
      <c r="C1154" s="169"/>
      <c r="D1154" s="111"/>
      <c r="E1154" s="109"/>
      <c r="F1154" s="22"/>
      <c r="G1154" s="56">
        <f t="shared" si="17"/>
        <v>0</v>
      </c>
      <c r="H1154" s="17"/>
      <c r="I1154" s="21"/>
      <c r="J1154" s="176" t="str">
        <f>IF(AND(H1154&lt;&gt;"",COUNTIF('3.工程情報'!$C$6:$C$501,H1154)=0),"工程記号が3.工程情報に存在しません。","")</f>
        <v/>
      </c>
    </row>
    <row r="1155" spans="2:10" ht="18" customHeight="1">
      <c r="B1155" s="169"/>
      <c r="C1155" s="169"/>
      <c r="D1155" s="111"/>
      <c r="E1155" s="109"/>
      <c r="F1155" s="22"/>
      <c r="G1155" s="56">
        <f t="shared" si="17"/>
        <v>0</v>
      </c>
      <c r="H1155" s="17"/>
      <c r="I1155" s="21"/>
      <c r="J1155" s="176" t="str">
        <f>IF(AND(H1155&lt;&gt;"",COUNTIF('3.工程情報'!$C$6:$C$501,H1155)=0),"工程記号が3.工程情報に存在しません。","")</f>
        <v/>
      </c>
    </row>
    <row r="1156" spans="2:10" ht="18" customHeight="1">
      <c r="B1156" s="169"/>
      <c r="C1156" s="169"/>
      <c r="D1156" s="111"/>
      <c r="E1156" s="109"/>
      <c r="F1156" s="22"/>
      <c r="G1156" s="56">
        <f t="shared" si="17"/>
        <v>0</v>
      </c>
      <c r="H1156" s="17"/>
      <c r="I1156" s="21"/>
      <c r="J1156" s="176" t="str">
        <f>IF(AND(H1156&lt;&gt;"",COUNTIF('3.工程情報'!$C$6:$C$501,H1156)=0),"工程記号が3.工程情報に存在しません。","")</f>
        <v/>
      </c>
    </row>
    <row r="1157" spans="2:10" ht="18" customHeight="1">
      <c r="B1157" s="169"/>
      <c r="C1157" s="169"/>
      <c r="D1157" s="111"/>
      <c r="E1157" s="109"/>
      <c r="F1157" s="22"/>
      <c r="G1157" s="56">
        <f t="shared" ref="G1157:G1220" si="18">IF(OR(B1157="",F1157=0),0,E1157/F1157)</f>
        <v>0</v>
      </c>
      <c r="H1157" s="17"/>
      <c r="I1157" s="21"/>
      <c r="J1157" s="176" t="str">
        <f>IF(AND(H1157&lt;&gt;"",COUNTIF('3.工程情報'!$C$6:$C$501,H1157)=0),"工程記号が3.工程情報に存在しません。","")</f>
        <v/>
      </c>
    </row>
    <row r="1158" spans="2:10" ht="18" customHeight="1">
      <c r="B1158" s="169"/>
      <c r="C1158" s="169"/>
      <c r="D1158" s="111"/>
      <c r="E1158" s="109"/>
      <c r="F1158" s="22"/>
      <c r="G1158" s="56">
        <f t="shared" si="18"/>
        <v>0</v>
      </c>
      <c r="H1158" s="17"/>
      <c r="I1158" s="21"/>
      <c r="J1158" s="176" t="str">
        <f>IF(AND(H1158&lt;&gt;"",COUNTIF('3.工程情報'!$C$6:$C$501,H1158)=0),"工程記号が3.工程情報に存在しません。","")</f>
        <v/>
      </c>
    </row>
    <row r="1159" spans="2:10" ht="18" customHeight="1">
      <c r="B1159" s="169"/>
      <c r="C1159" s="169"/>
      <c r="D1159" s="111"/>
      <c r="E1159" s="109"/>
      <c r="F1159" s="22"/>
      <c r="G1159" s="56">
        <f t="shared" si="18"/>
        <v>0</v>
      </c>
      <c r="H1159" s="17"/>
      <c r="I1159" s="21"/>
      <c r="J1159" s="176" t="str">
        <f>IF(AND(H1159&lt;&gt;"",COUNTIF('3.工程情報'!$C$6:$C$501,H1159)=0),"工程記号が3.工程情報に存在しません。","")</f>
        <v/>
      </c>
    </row>
    <row r="1160" spans="2:10" ht="18" customHeight="1">
      <c r="B1160" s="169"/>
      <c r="C1160" s="169"/>
      <c r="D1160" s="111"/>
      <c r="E1160" s="109"/>
      <c r="F1160" s="22"/>
      <c r="G1160" s="56">
        <f t="shared" si="18"/>
        <v>0</v>
      </c>
      <c r="H1160" s="17"/>
      <c r="I1160" s="21"/>
      <c r="J1160" s="176" t="str">
        <f>IF(AND(H1160&lt;&gt;"",COUNTIF('3.工程情報'!$C$6:$C$501,H1160)=0),"工程記号が3.工程情報に存在しません。","")</f>
        <v/>
      </c>
    </row>
    <row r="1161" spans="2:10" ht="18" customHeight="1">
      <c r="B1161" s="169"/>
      <c r="C1161" s="169"/>
      <c r="D1161" s="111"/>
      <c r="E1161" s="109"/>
      <c r="F1161" s="22"/>
      <c r="G1161" s="56">
        <f t="shared" si="18"/>
        <v>0</v>
      </c>
      <c r="H1161" s="17"/>
      <c r="I1161" s="21"/>
      <c r="J1161" s="176" t="str">
        <f>IF(AND(H1161&lt;&gt;"",COUNTIF('3.工程情報'!$C$6:$C$501,H1161)=0),"工程記号が3.工程情報に存在しません。","")</f>
        <v/>
      </c>
    </row>
    <row r="1162" spans="2:10" ht="18" customHeight="1">
      <c r="B1162" s="169"/>
      <c r="C1162" s="169"/>
      <c r="D1162" s="111"/>
      <c r="E1162" s="109"/>
      <c r="F1162" s="22"/>
      <c r="G1162" s="56">
        <f t="shared" si="18"/>
        <v>0</v>
      </c>
      <c r="H1162" s="17"/>
      <c r="I1162" s="21"/>
      <c r="J1162" s="176" t="str">
        <f>IF(AND(H1162&lt;&gt;"",COUNTIF('3.工程情報'!$C$6:$C$501,H1162)=0),"工程記号が3.工程情報に存在しません。","")</f>
        <v/>
      </c>
    </row>
    <row r="1163" spans="2:10" ht="18" customHeight="1">
      <c r="B1163" s="169"/>
      <c r="C1163" s="169"/>
      <c r="D1163" s="111"/>
      <c r="E1163" s="109"/>
      <c r="F1163" s="22"/>
      <c r="G1163" s="56">
        <f t="shared" si="18"/>
        <v>0</v>
      </c>
      <c r="H1163" s="17"/>
      <c r="I1163" s="21"/>
      <c r="J1163" s="176" t="str">
        <f>IF(AND(H1163&lt;&gt;"",COUNTIF('3.工程情報'!$C$6:$C$501,H1163)=0),"工程記号が3.工程情報に存在しません。","")</f>
        <v/>
      </c>
    </row>
    <row r="1164" spans="2:10" ht="18" customHeight="1">
      <c r="B1164" s="169"/>
      <c r="C1164" s="169"/>
      <c r="D1164" s="111"/>
      <c r="E1164" s="109"/>
      <c r="F1164" s="22"/>
      <c r="G1164" s="56">
        <f t="shared" si="18"/>
        <v>0</v>
      </c>
      <c r="H1164" s="17"/>
      <c r="I1164" s="21"/>
      <c r="J1164" s="176" t="str">
        <f>IF(AND(H1164&lt;&gt;"",COUNTIF('3.工程情報'!$C$6:$C$501,H1164)=0),"工程記号が3.工程情報に存在しません。","")</f>
        <v/>
      </c>
    </row>
    <row r="1165" spans="2:10" ht="18" customHeight="1">
      <c r="B1165" s="169"/>
      <c r="C1165" s="169"/>
      <c r="D1165" s="111"/>
      <c r="E1165" s="109"/>
      <c r="F1165" s="22"/>
      <c r="G1165" s="56">
        <f t="shared" si="18"/>
        <v>0</v>
      </c>
      <c r="H1165" s="17"/>
      <c r="I1165" s="21"/>
      <c r="J1165" s="176" t="str">
        <f>IF(AND(H1165&lt;&gt;"",COUNTIF('3.工程情報'!$C$6:$C$501,H1165)=0),"工程記号が3.工程情報に存在しません。","")</f>
        <v/>
      </c>
    </row>
    <row r="1166" spans="2:10" ht="18" customHeight="1">
      <c r="B1166" s="169"/>
      <c r="C1166" s="169"/>
      <c r="D1166" s="111"/>
      <c r="E1166" s="109"/>
      <c r="F1166" s="22"/>
      <c r="G1166" s="56">
        <f t="shared" si="18"/>
        <v>0</v>
      </c>
      <c r="H1166" s="17"/>
      <c r="I1166" s="21"/>
      <c r="J1166" s="176" t="str">
        <f>IF(AND(H1166&lt;&gt;"",COUNTIF('3.工程情報'!$C$6:$C$501,H1166)=0),"工程記号が3.工程情報に存在しません。","")</f>
        <v/>
      </c>
    </row>
    <row r="1167" spans="2:10" ht="18" customHeight="1">
      <c r="B1167" s="169"/>
      <c r="C1167" s="169"/>
      <c r="D1167" s="111"/>
      <c r="E1167" s="109"/>
      <c r="F1167" s="22"/>
      <c r="G1167" s="56">
        <f t="shared" si="18"/>
        <v>0</v>
      </c>
      <c r="H1167" s="17"/>
      <c r="I1167" s="21"/>
      <c r="J1167" s="176" t="str">
        <f>IF(AND(H1167&lt;&gt;"",COUNTIF('3.工程情報'!$C$6:$C$501,H1167)=0),"工程記号が3.工程情報に存在しません。","")</f>
        <v/>
      </c>
    </row>
    <row r="1168" spans="2:10" ht="18" customHeight="1">
      <c r="B1168" s="169"/>
      <c r="C1168" s="169"/>
      <c r="D1168" s="111"/>
      <c r="E1168" s="109"/>
      <c r="F1168" s="22"/>
      <c r="G1168" s="56">
        <f t="shared" si="18"/>
        <v>0</v>
      </c>
      <c r="H1168" s="17"/>
      <c r="I1168" s="21"/>
      <c r="J1168" s="176" t="str">
        <f>IF(AND(H1168&lt;&gt;"",COUNTIF('3.工程情報'!$C$6:$C$501,H1168)=0),"工程記号が3.工程情報に存在しません。","")</f>
        <v/>
      </c>
    </row>
    <row r="1169" spans="2:10" ht="18" customHeight="1">
      <c r="B1169" s="169"/>
      <c r="C1169" s="169"/>
      <c r="D1169" s="111"/>
      <c r="E1169" s="109"/>
      <c r="F1169" s="22"/>
      <c r="G1169" s="56">
        <f t="shared" si="18"/>
        <v>0</v>
      </c>
      <c r="H1169" s="17"/>
      <c r="I1169" s="21"/>
      <c r="J1169" s="176" t="str">
        <f>IF(AND(H1169&lt;&gt;"",COUNTIF('3.工程情報'!$C$6:$C$501,H1169)=0),"工程記号が3.工程情報に存在しません。","")</f>
        <v/>
      </c>
    </row>
    <row r="1170" spans="2:10" ht="18" customHeight="1">
      <c r="B1170" s="169"/>
      <c r="C1170" s="169"/>
      <c r="D1170" s="111"/>
      <c r="E1170" s="109"/>
      <c r="F1170" s="22"/>
      <c r="G1170" s="56">
        <f t="shared" si="18"/>
        <v>0</v>
      </c>
      <c r="H1170" s="17"/>
      <c r="I1170" s="21"/>
      <c r="J1170" s="176" t="str">
        <f>IF(AND(H1170&lt;&gt;"",COUNTIF('3.工程情報'!$C$6:$C$501,H1170)=0),"工程記号が3.工程情報に存在しません。","")</f>
        <v/>
      </c>
    </row>
    <row r="1171" spans="2:10" ht="18" customHeight="1">
      <c r="B1171" s="169"/>
      <c r="C1171" s="169"/>
      <c r="D1171" s="111"/>
      <c r="E1171" s="109"/>
      <c r="F1171" s="22"/>
      <c r="G1171" s="56">
        <f t="shared" si="18"/>
        <v>0</v>
      </c>
      <c r="H1171" s="17"/>
      <c r="I1171" s="21"/>
      <c r="J1171" s="176" t="str">
        <f>IF(AND(H1171&lt;&gt;"",COUNTIF('3.工程情報'!$C$6:$C$501,H1171)=0),"工程記号が3.工程情報に存在しません。","")</f>
        <v/>
      </c>
    </row>
    <row r="1172" spans="2:10" ht="18" customHeight="1">
      <c r="B1172" s="169"/>
      <c r="C1172" s="169"/>
      <c r="D1172" s="111"/>
      <c r="E1172" s="109"/>
      <c r="F1172" s="22"/>
      <c r="G1172" s="56">
        <f t="shared" si="18"/>
        <v>0</v>
      </c>
      <c r="H1172" s="17"/>
      <c r="I1172" s="21"/>
      <c r="J1172" s="176" t="str">
        <f>IF(AND(H1172&lt;&gt;"",COUNTIF('3.工程情報'!$C$6:$C$501,H1172)=0),"工程記号が3.工程情報に存在しません。","")</f>
        <v/>
      </c>
    </row>
    <row r="1173" spans="2:10" ht="18" customHeight="1">
      <c r="B1173" s="169"/>
      <c r="C1173" s="169"/>
      <c r="D1173" s="111"/>
      <c r="E1173" s="109"/>
      <c r="F1173" s="22"/>
      <c r="G1173" s="56">
        <f t="shared" si="18"/>
        <v>0</v>
      </c>
      <c r="H1173" s="17"/>
      <c r="I1173" s="21"/>
      <c r="J1173" s="176" t="str">
        <f>IF(AND(H1173&lt;&gt;"",COUNTIF('3.工程情報'!$C$6:$C$501,H1173)=0),"工程記号が3.工程情報に存在しません。","")</f>
        <v/>
      </c>
    </row>
    <row r="1174" spans="2:10" ht="18" customHeight="1">
      <c r="B1174" s="169"/>
      <c r="C1174" s="169"/>
      <c r="D1174" s="111"/>
      <c r="E1174" s="109"/>
      <c r="F1174" s="22"/>
      <c r="G1174" s="56">
        <f t="shared" si="18"/>
        <v>0</v>
      </c>
      <c r="H1174" s="17"/>
      <c r="I1174" s="21"/>
      <c r="J1174" s="176" t="str">
        <f>IF(AND(H1174&lt;&gt;"",COUNTIF('3.工程情報'!$C$6:$C$501,H1174)=0),"工程記号が3.工程情報に存在しません。","")</f>
        <v/>
      </c>
    </row>
    <row r="1175" spans="2:10" ht="18" customHeight="1">
      <c r="B1175" s="169"/>
      <c r="C1175" s="169"/>
      <c r="D1175" s="111"/>
      <c r="E1175" s="109"/>
      <c r="F1175" s="22"/>
      <c r="G1175" s="56">
        <f t="shared" si="18"/>
        <v>0</v>
      </c>
      <c r="H1175" s="17"/>
      <c r="I1175" s="21"/>
      <c r="J1175" s="176" t="str">
        <f>IF(AND(H1175&lt;&gt;"",COUNTIF('3.工程情報'!$C$6:$C$501,H1175)=0),"工程記号が3.工程情報に存在しません。","")</f>
        <v/>
      </c>
    </row>
    <row r="1176" spans="2:10" ht="18" customHeight="1">
      <c r="B1176" s="169"/>
      <c r="C1176" s="169"/>
      <c r="D1176" s="111"/>
      <c r="E1176" s="109"/>
      <c r="F1176" s="22"/>
      <c r="G1176" s="56">
        <f t="shared" si="18"/>
        <v>0</v>
      </c>
      <c r="H1176" s="17"/>
      <c r="I1176" s="21"/>
      <c r="J1176" s="176" t="str">
        <f>IF(AND(H1176&lt;&gt;"",COUNTIF('3.工程情報'!$C$6:$C$501,H1176)=0),"工程記号が3.工程情報に存在しません。","")</f>
        <v/>
      </c>
    </row>
    <row r="1177" spans="2:10" ht="18" customHeight="1">
      <c r="B1177" s="169"/>
      <c r="C1177" s="169"/>
      <c r="D1177" s="111"/>
      <c r="E1177" s="109"/>
      <c r="F1177" s="22"/>
      <c r="G1177" s="56">
        <f t="shared" si="18"/>
        <v>0</v>
      </c>
      <c r="H1177" s="17"/>
      <c r="I1177" s="21"/>
      <c r="J1177" s="176" t="str">
        <f>IF(AND(H1177&lt;&gt;"",COUNTIF('3.工程情報'!$C$6:$C$501,H1177)=0),"工程記号が3.工程情報に存在しません。","")</f>
        <v/>
      </c>
    </row>
    <row r="1178" spans="2:10" ht="18" customHeight="1">
      <c r="B1178" s="169"/>
      <c r="C1178" s="169"/>
      <c r="D1178" s="111"/>
      <c r="E1178" s="109"/>
      <c r="F1178" s="22"/>
      <c r="G1178" s="56">
        <f t="shared" si="18"/>
        <v>0</v>
      </c>
      <c r="H1178" s="17"/>
      <c r="I1178" s="21"/>
      <c r="J1178" s="176" t="str">
        <f>IF(AND(H1178&lt;&gt;"",COUNTIF('3.工程情報'!$C$6:$C$501,H1178)=0),"工程記号が3.工程情報に存在しません。","")</f>
        <v/>
      </c>
    </row>
    <row r="1179" spans="2:10" ht="18" customHeight="1">
      <c r="B1179" s="169"/>
      <c r="C1179" s="169"/>
      <c r="D1179" s="111"/>
      <c r="E1179" s="109"/>
      <c r="F1179" s="22"/>
      <c r="G1179" s="56">
        <f t="shared" si="18"/>
        <v>0</v>
      </c>
      <c r="H1179" s="17"/>
      <c r="I1179" s="21"/>
      <c r="J1179" s="176" t="str">
        <f>IF(AND(H1179&lt;&gt;"",COUNTIF('3.工程情報'!$C$6:$C$501,H1179)=0),"工程記号が3.工程情報に存在しません。","")</f>
        <v/>
      </c>
    </row>
    <row r="1180" spans="2:10" ht="18" customHeight="1">
      <c r="B1180" s="169"/>
      <c r="C1180" s="169"/>
      <c r="D1180" s="111"/>
      <c r="E1180" s="109"/>
      <c r="F1180" s="22"/>
      <c r="G1180" s="56">
        <f t="shared" si="18"/>
        <v>0</v>
      </c>
      <c r="H1180" s="17"/>
      <c r="I1180" s="21"/>
      <c r="J1180" s="176" t="str">
        <f>IF(AND(H1180&lt;&gt;"",COUNTIF('3.工程情報'!$C$6:$C$501,H1180)=0),"工程記号が3.工程情報に存在しません。","")</f>
        <v/>
      </c>
    </row>
    <row r="1181" spans="2:10" ht="18" customHeight="1">
      <c r="B1181" s="169"/>
      <c r="C1181" s="169"/>
      <c r="D1181" s="111"/>
      <c r="E1181" s="109"/>
      <c r="F1181" s="22"/>
      <c r="G1181" s="56">
        <f t="shared" si="18"/>
        <v>0</v>
      </c>
      <c r="H1181" s="17"/>
      <c r="I1181" s="21"/>
      <c r="J1181" s="176" t="str">
        <f>IF(AND(H1181&lt;&gt;"",COUNTIF('3.工程情報'!$C$6:$C$501,H1181)=0),"工程記号が3.工程情報に存在しません。","")</f>
        <v/>
      </c>
    </row>
    <row r="1182" spans="2:10" ht="18" customHeight="1">
      <c r="B1182" s="169"/>
      <c r="C1182" s="169"/>
      <c r="D1182" s="111"/>
      <c r="E1182" s="109"/>
      <c r="F1182" s="22"/>
      <c r="G1182" s="56">
        <f t="shared" si="18"/>
        <v>0</v>
      </c>
      <c r="H1182" s="17"/>
      <c r="I1182" s="21"/>
      <c r="J1182" s="176" t="str">
        <f>IF(AND(H1182&lt;&gt;"",COUNTIF('3.工程情報'!$C$6:$C$501,H1182)=0),"工程記号が3.工程情報に存在しません。","")</f>
        <v/>
      </c>
    </row>
    <row r="1183" spans="2:10" ht="18" customHeight="1">
      <c r="B1183" s="169"/>
      <c r="C1183" s="169"/>
      <c r="D1183" s="111"/>
      <c r="E1183" s="109"/>
      <c r="F1183" s="22"/>
      <c r="G1183" s="56">
        <f t="shared" si="18"/>
        <v>0</v>
      </c>
      <c r="H1183" s="17"/>
      <c r="I1183" s="21"/>
      <c r="J1183" s="176" t="str">
        <f>IF(AND(H1183&lt;&gt;"",COUNTIF('3.工程情報'!$C$6:$C$501,H1183)=0),"工程記号が3.工程情報に存在しません。","")</f>
        <v/>
      </c>
    </row>
    <row r="1184" spans="2:10" ht="18" customHeight="1">
      <c r="B1184" s="169"/>
      <c r="C1184" s="169"/>
      <c r="D1184" s="111"/>
      <c r="E1184" s="109"/>
      <c r="F1184" s="22"/>
      <c r="G1184" s="56">
        <f t="shared" si="18"/>
        <v>0</v>
      </c>
      <c r="H1184" s="17"/>
      <c r="I1184" s="21"/>
      <c r="J1184" s="176" t="str">
        <f>IF(AND(H1184&lt;&gt;"",COUNTIF('3.工程情報'!$C$6:$C$501,H1184)=0),"工程記号が3.工程情報に存在しません。","")</f>
        <v/>
      </c>
    </row>
    <row r="1185" spans="2:10" ht="18" customHeight="1">
      <c r="B1185" s="169"/>
      <c r="C1185" s="169"/>
      <c r="D1185" s="111"/>
      <c r="E1185" s="109"/>
      <c r="F1185" s="22"/>
      <c r="G1185" s="56">
        <f t="shared" si="18"/>
        <v>0</v>
      </c>
      <c r="H1185" s="17"/>
      <c r="I1185" s="21"/>
      <c r="J1185" s="176" t="str">
        <f>IF(AND(H1185&lt;&gt;"",COUNTIF('3.工程情報'!$C$6:$C$501,H1185)=0),"工程記号が3.工程情報に存在しません。","")</f>
        <v/>
      </c>
    </row>
    <row r="1186" spans="2:10" ht="18" customHeight="1">
      <c r="B1186" s="169"/>
      <c r="C1186" s="169"/>
      <c r="D1186" s="111"/>
      <c r="E1186" s="109"/>
      <c r="F1186" s="22"/>
      <c r="G1186" s="56">
        <f t="shared" si="18"/>
        <v>0</v>
      </c>
      <c r="H1186" s="17"/>
      <c r="I1186" s="21"/>
      <c r="J1186" s="176" t="str">
        <f>IF(AND(H1186&lt;&gt;"",COUNTIF('3.工程情報'!$C$6:$C$501,H1186)=0),"工程記号が3.工程情報に存在しません。","")</f>
        <v/>
      </c>
    </row>
    <row r="1187" spans="2:10" ht="18" customHeight="1">
      <c r="B1187" s="169"/>
      <c r="C1187" s="169"/>
      <c r="D1187" s="111"/>
      <c r="E1187" s="109"/>
      <c r="F1187" s="22"/>
      <c r="G1187" s="56">
        <f t="shared" si="18"/>
        <v>0</v>
      </c>
      <c r="H1187" s="17"/>
      <c r="I1187" s="21"/>
      <c r="J1187" s="176" t="str">
        <f>IF(AND(H1187&lt;&gt;"",COUNTIF('3.工程情報'!$C$6:$C$501,H1187)=0),"工程記号が3.工程情報に存在しません。","")</f>
        <v/>
      </c>
    </row>
    <row r="1188" spans="2:10" ht="18" customHeight="1">
      <c r="B1188" s="169"/>
      <c r="C1188" s="169"/>
      <c r="D1188" s="111"/>
      <c r="E1188" s="109"/>
      <c r="F1188" s="22"/>
      <c r="G1188" s="56">
        <f t="shared" si="18"/>
        <v>0</v>
      </c>
      <c r="H1188" s="17"/>
      <c r="I1188" s="21"/>
      <c r="J1188" s="176" t="str">
        <f>IF(AND(H1188&lt;&gt;"",COUNTIF('3.工程情報'!$C$6:$C$501,H1188)=0),"工程記号が3.工程情報に存在しません。","")</f>
        <v/>
      </c>
    </row>
    <row r="1189" spans="2:10" ht="18" customHeight="1">
      <c r="B1189" s="169"/>
      <c r="C1189" s="169"/>
      <c r="D1189" s="111"/>
      <c r="E1189" s="109"/>
      <c r="F1189" s="22"/>
      <c r="G1189" s="56">
        <f t="shared" si="18"/>
        <v>0</v>
      </c>
      <c r="H1189" s="17"/>
      <c r="I1189" s="21"/>
      <c r="J1189" s="176" t="str">
        <f>IF(AND(H1189&lt;&gt;"",COUNTIF('3.工程情報'!$C$6:$C$501,H1189)=0),"工程記号が3.工程情報に存在しません。","")</f>
        <v/>
      </c>
    </row>
    <row r="1190" spans="2:10" ht="18" customHeight="1">
      <c r="B1190" s="169"/>
      <c r="C1190" s="169"/>
      <c r="D1190" s="111"/>
      <c r="E1190" s="109"/>
      <c r="F1190" s="22"/>
      <c r="G1190" s="56">
        <f t="shared" si="18"/>
        <v>0</v>
      </c>
      <c r="H1190" s="17"/>
      <c r="I1190" s="21"/>
      <c r="J1190" s="176" t="str">
        <f>IF(AND(H1190&lt;&gt;"",COUNTIF('3.工程情報'!$C$6:$C$501,H1190)=0),"工程記号が3.工程情報に存在しません。","")</f>
        <v/>
      </c>
    </row>
    <row r="1191" spans="2:10" ht="18" customHeight="1">
      <c r="B1191" s="169"/>
      <c r="C1191" s="169"/>
      <c r="D1191" s="111"/>
      <c r="E1191" s="109"/>
      <c r="F1191" s="22"/>
      <c r="G1191" s="56">
        <f t="shared" si="18"/>
        <v>0</v>
      </c>
      <c r="H1191" s="17"/>
      <c r="I1191" s="21"/>
      <c r="J1191" s="176" t="str">
        <f>IF(AND(H1191&lt;&gt;"",COUNTIF('3.工程情報'!$C$6:$C$501,H1191)=0),"工程記号が3.工程情報に存在しません。","")</f>
        <v/>
      </c>
    </row>
    <row r="1192" spans="2:10" ht="18" customHeight="1">
      <c r="B1192" s="169"/>
      <c r="C1192" s="169"/>
      <c r="D1192" s="111"/>
      <c r="E1192" s="109"/>
      <c r="F1192" s="22"/>
      <c r="G1192" s="56">
        <f t="shared" si="18"/>
        <v>0</v>
      </c>
      <c r="H1192" s="17"/>
      <c r="I1192" s="21"/>
      <c r="J1192" s="176" t="str">
        <f>IF(AND(H1192&lt;&gt;"",COUNTIF('3.工程情報'!$C$6:$C$501,H1192)=0),"工程記号が3.工程情報に存在しません。","")</f>
        <v/>
      </c>
    </row>
    <row r="1193" spans="2:10" ht="18" customHeight="1">
      <c r="B1193" s="169"/>
      <c r="C1193" s="169"/>
      <c r="D1193" s="111"/>
      <c r="E1193" s="109"/>
      <c r="F1193" s="22"/>
      <c r="G1193" s="56">
        <f t="shared" si="18"/>
        <v>0</v>
      </c>
      <c r="H1193" s="17"/>
      <c r="I1193" s="21"/>
      <c r="J1193" s="176" t="str">
        <f>IF(AND(H1193&lt;&gt;"",COUNTIF('3.工程情報'!$C$6:$C$501,H1193)=0),"工程記号が3.工程情報に存在しません。","")</f>
        <v/>
      </c>
    </row>
    <row r="1194" spans="2:10" ht="18" customHeight="1">
      <c r="B1194" s="169"/>
      <c r="C1194" s="169"/>
      <c r="D1194" s="111"/>
      <c r="E1194" s="109"/>
      <c r="F1194" s="22"/>
      <c r="G1194" s="56">
        <f t="shared" si="18"/>
        <v>0</v>
      </c>
      <c r="H1194" s="17"/>
      <c r="I1194" s="21"/>
      <c r="J1194" s="176" t="str">
        <f>IF(AND(H1194&lt;&gt;"",COUNTIF('3.工程情報'!$C$6:$C$501,H1194)=0),"工程記号が3.工程情報に存在しません。","")</f>
        <v/>
      </c>
    </row>
    <row r="1195" spans="2:10" ht="18" customHeight="1">
      <c r="B1195" s="169"/>
      <c r="C1195" s="169"/>
      <c r="D1195" s="111"/>
      <c r="E1195" s="109"/>
      <c r="F1195" s="22"/>
      <c r="G1195" s="56">
        <f t="shared" si="18"/>
        <v>0</v>
      </c>
      <c r="H1195" s="17"/>
      <c r="I1195" s="21"/>
      <c r="J1195" s="176" t="str">
        <f>IF(AND(H1195&lt;&gt;"",COUNTIF('3.工程情報'!$C$6:$C$501,H1195)=0),"工程記号が3.工程情報に存在しません。","")</f>
        <v/>
      </c>
    </row>
    <row r="1196" spans="2:10" ht="18" customHeight="1">
      <c r="B1196" s="169"/>
      <c r="C1196" s="169"/>
      <c r="D1196" s="111"/>
      <c r="E1196" s="109"/>
      <c r="F1196" s="22"/>
      <c r="G1196" s="56">
        <f t="shared" si="18"/>
        <v>0</v>
      </c>
      <c r="H1196" s="17"/>
      <c r="I1196" s="21"/>
      <c r="J1196" s="176" t="str">
        <f>IF(AND(H1196&lt;&gt;"",COUNTIF('3.工程情報'!$C$6:$C$501,H1196)=0),"工程記号が3.工程情報に存在しません。","")</f>
        <v/>
      </c>
    </row>
    <row r="1197" spans="2:10" ht="18" customHeight="1">
      <c r="B1197" s="169"/>
      <c r="C1197" s="169"/>
      <c r="D1197" s="111"/>
      <c r="E1197" s="109"/>
      <c r="F1197" s="22"/>
      <c r="G1197" s="56">
        <f t="shared" si="18"/>
        <v>0</v>
      </c>
      <c r="H1197" s="17"/>
      <c r="I1197" s="21"/>
      <c r="J1197" s="176" t="str">
        <f>IF(AND(H1197&lt;&gt;"",COUNTIF('3.工程情報'!$C$6:$C$501,H1197)=0),"工程記号が3.工程情報に存在しません。","")</f>
        <v/>
      </c>
    </row>
    <row r="1198" spans="2:10" ht="18" customHeight="1">
      <c r="B1198" s="169"/>
      <c r="C1198" s="169"/>
      <c r="D1198" s="111"/>
      <c r="E1198" s="109"/>
      <c r="F1198" s="22"/>
      <c r="G1198" s="56">
        <f t="shared" si="18"/>
        <v>0</v>
      </c>
      <c r="H1198" s="17"/>
      <c r="I1198" s="21"/>
      <c r="J1198" s="176" t="str">
        <f>IF(AND(H1198&lt;&gt;"",COUNTIF('3.工程情報'!$C$6:$C$501,H1198)=0),"工程記号が3.工程情報に存在しません。","")</f>
        <v/>
      </c>
    </row>
    <row r="1199" spans="2:10" ht="18" customHeight="1">
      <c r="B1199" s="169"/>
      <c r="C1199" s="169"/>
      <c r="D1199" s="111"/>
      <c r="E1199" s="109"/>
      <c r="F1199" s="22"/>
      <c r="G1199" s="56">
        <f t="shared" si="18"/>
        <v>0</v>
      </c>
      <c r="H1199" s="17"/>
      <c r="I1199" s="21"/>
      <c r="J1199" s="176" t="str">
        <f>IF(AND(H1199&lt;&gt;"",COUNTIF('3.工程情報'!$C$6:$C$501,H1199)=0),"工程記号が3.工程情報に存在しません。","")</f>
        <v/>
      </c>
    </row>
    <row r="1200" spans="2:10" ht="18" customHeight="1">
      <c r="B1200" s="169"/>
      <c r="C1200" s="169"/>
      <c r="D1200" s="111"/>
      <c r="E1200" s="109"/>
      <c r="F1200" s="22"/>
      <c r="G1200" s="56">
        <f t="shared" si="18"/>
        <v>0</v>
      </c>
      <c r="H1200" s="17"/>
      <c r="I1200" s="21"/>
      <c r="J1200" s="176" t="str">
        <f>IF(AND(H1200&lt;&gt;"",COUNTIF('3.工程情報'!$C$6:$C$501,H1200)=0),"工程記号が3.工程情報に存在しません。","")</f>
        <v/>
      </c>
    </row>
    <row r="1201" spans="2:10" ht="18" customHeight="1">
      <c r="B1201" s="169"/>
      <c r="C1201" s="169"/>
      <c r="D1201" s="111"/>
      <c r="E1201" s="109"/>
      <c r="F1201" s="22"/>
      <c r="G1201" s="56">
        <f t="shared" si="18"/>
        <v>0</v>
      </c>
      <c r="H1201" s="17"/>
      <c r="I1201" s="21"/>
      <c r="J1201" s="176" t="str">
        <f>IF(AND(H1201&lt;&gt;"",COUNTIF('3.工程情報'!$C$6:$C$501,H1201)=0),"工程記号が3.工程情報に存在しません。","")</f>
        <v/>
      </c>
    </row>
    <row r="1202" spans="2:10" ht="18" customHeight="1">
      <c r="B1202" s="169"/>
      <c r="C1202" s="169"/>
      <c r="D1202" s="111"/>
      <c r="E1202" s="109"/>
      <c r="F1202" s="22"/>
      <c r="G1202" s="56">
        <f t="shared" si="18"/>
        <v>0</v>
      </c>
      <c r="H1202" s="17"/>
      <c r="I1202" s="21"/>
      <c r="J1202" s="176" t="str">
        <f>IF(AND(H1202&lt;&gt;"",COUNTIF('3.工程情報'!$C$6:$C$501,H1202)=0),"工程記号が3.工程情報に存在しません。","")</f>
        <v/>
      </c>
    </row>
    <row r="1203" spans="2:10" ht="18" customHeight="1">
      <c r="B1203" s="169"/>
      <c r="C1203" s="169"/>
      <c r="D1203" s="111"/>
      <c r="E1203" s="109"/>
      <c r="F1203" s="22"/>
      <c r="G1203" s="56">
        <f t="shared" si="18"/>
        <v>0</v>
      </c>
      <c r="H1203" s="17"/>
      <c r="I1203" s="21"/>
      <c r="J1203" s="176" t="str">
        <f>IF(AND(H1203&lt;&gt;"",COUNTIF('3.工程情報'!$C$6:$C$501,H1203)=0),"工程記号が3.工程情報に存在しません。","")</f>
        <v/>
      </c>
    </row>
    <row r="1204" spans="2:10" ht="18" customHeight="1">
      <c r="B1204" s="169"/>
      <c r="C1204" s="169"/>
      <c r="D1204" s="111"/>
      <c r="E1204" s="109"/>
      <c r="F1204" s="22"/>
      <c r="G1204" s="56">
        <f t="shared" si="18"/>
        <v>0</v>
      </c>
      <c r="H1204" s="17"/>
      <c r="I1204" s="21"/>
      <c r="J1204" s="176" t="str">
        <f>IF(AND(H1204&lt;&gt;"",COUNTIF('3.工程情報'!$C$6:$C$501,H1204)=0),"工程記号が3.工程情報に存在しません。","")</f>
        <v/>
      </c>
    </row>
    <row r="1205" spans="2:10" ht="18" customHeight="1">
      <c r="B1205" s="169"/>
      <c r="C1205" s="169"/>
      <c r="D1205" s="111"/>
      <c r="E1205" s="109"/>
      <c r="F1205" s="22"/>
      <c r="G1205" s="56">
        <f t="shared" si="18"/>
        <v>0</v>
      </c>
      <c r="H1205" s="17"/>
      <c r="I1205" s="21"/>
      <c r="J1205" s="176" t="str">
        <f>IF(AND(H1205&lt;&gt;"",COUNTIF('3.工程情報'!$C$6:$C$501,H1205)=0),"工程記号が3.工程情報に存在しません。","")</f>
        <v/>
      </c>
    </row>
    <row r="1206" spans="2:10" ht="18" customHeight="1">
      <c r="B1206" s="169"/>
      <c r="C1206" s="169"/>
      <c r="D1206" s="111"/>
      <c r="E1206" s="109"/>
      <c r="F1206" s="22"/>
      <c r="G1206" s="56">
        <f t="shared" si="18"/>
        <v>0</v>
      </c>
      <c r="H1206" s="17"/>
      <c r="I1206" s="21"/>
      <c r="J1206" s="176" t="str">
        <f>IF(AND(H1206&lt;&gt;"",COUNTIF('3.工程情報'!$C$6:$C$501,H1206)=0),"工程記号が3.工程情報に存在しません。","")</f>
        <v/>
      </c>
    </row>
    <row r="1207" spans="2:10" ht="18" customHeight="1">
      <c r="B1207" s="169"/>
      <c r="C1207" s="169"/>
      <c r="D1207" s="111"/>
      <c r="E1207" s="109"/>
      <c r="F1207" s="22"/>
      <c r="G1207" s="56">
        <f t="shared" si="18"/>
        <v>0</v>
      </c>
      <c r="H1207" s="17"/>
      <c r="I1207" s="21"/>
      <c r="J1207" s="176" t="str">
        <f>IF(AND(H1207&lt;&gt;"",COUNTIF('3.工程情報'!$C$6:$C$501,H1207)=0),"工程記号が3.工程情報に存在しません。","")</f>
        <v/>
      </c>
    </row>
    <row r="1208" spans="2:10" ht="18" customHeight="1">
      <c r="B1208" s="169"/>
      <c r="C1208" s="169"/>
      <c r="D1208" s="111"/>
      <c r="E1208" s="109"/>
      <c r="F1208" s="22"/>
      <c r="G1208" s="56">
        <f t="shared" si="18"/>
        <v>0</v>
      </c>
      <c r="H1208" s="17"/>
      <c r="I1208" s="21"/>
      <c r="J1208" s="176" t="str">
        <f>IF(AND(H1208&lt;&gt;"",COUNTIF('3.工程情報'!$C$6:$C$501,H1208)=0),"工程記号が3.工程情報に存在しません。","")</f>
        <v/>
      </c>
    </row>
    <row r="1209" spans="2:10" ht="18" customHeight="1">
      <c r="B1209" s="169"/>
      <c r="C1209" s="169"/>
      <c r="D1209" s="111"/>
      <c r="E1209" s="109"/>
      <c r="F1209" s="22"/>
      <c r="G1209" s="56">
        <f t="shared" si="18"/>
        <v>0</v>
      </c>
      <c r="H1209" s="17"/>
      <c r="I1209" s="21"/>
      <c r="J1209" s="176" t="str">
        <f>IF(AND(H1209&lt;&gt;"",COUNTIF('3.工程情報'!$C$6:$C$501,H1209)=0),"工程記号が3.工程情報に存在しません。","")</f>
        <v/>
      </c>
    </row>
    <row r="1210" spans="2:10" ht="18" customHeight="1">
      <c r="B1210" s="169"/>
      <c r="C1210" s="169"/>
      <c r="D1210" s="111"/>
      <c r="E1210" s="109"/>
      <c r="F1210" s="22"/>
      <c r="G1210" s="56">
        <f t="shared" si="18"/>
        <v>0</v>
      </c>
      <c r="H1210" s="17"/>
      <c r="I1210" s="21"/>
      <c r="J1210" s="176" t="str">
        <f>IF(AND(H1210&lt;&gt;"",COUNTIF('3.工程情報'!$C$6:$C$501,H1210)=0),"工程記号が3.工程情報に存在しません。","")</f>
        <v/>
      </c>
    </row>
    <row r="1211" spans="2:10" ht="18" customHeight="1">
      <c r="B1211" s="169"/>
      <c r="C1211" s="169"/>
      <c r="D1211" s="111"/>
      <c r="E1211" s="109"/>
      <c r="F1211" s="22"/>
      <c r="G1211" s="56">
        <f t="shared" si="18"/>
        <v>0</v>
      </c>
      <c r="H1211" s="17"/>
      <c r="I1211" s="21"/>
      <c r="J1211" s="176" t="str">
        <f>IF(AND(H1211&lt;&gt;"",COUNTIF('3.工程情報'!$C$6:$C$501,H1211)=0),"工程記号が3.工程情報に存在しません。","")</f>
        <v/>
      </c>
    </row>
    <row r="1212" spans="2:10" ht="18" customHeight="1">
      <c r="B1212" s="169"/>
      <c r="C1212" s="169"/>
      <c r="D1212" s="111"/>
      <c r="E1212" s="109"/>
      <c r="F1212" s="22"/>
      <c r="G1212" s="56">
        <f t="shared" si="18"/>
        <v>0</v>
      </c>
      <c r="H1212" s="17"/>
      <c r="I1212" s="21"/>
      <c r="J1212" s="176" t="str">
        <f>IF(AND(H1212&lt;&gt;"",COUNTIF('3.工程情報'!$C$6:$C$501,H1212)=0),"工程記号が3.工程情報に存在しません。","")</f>
        <v/>
      </c>
    </row>
    <row r="1213" spans="2:10" ht="18" customHeight="1">
      <c r="B1213" s="169"/>
      <c r="C1213" s="169"/>
      <c r="D1213" s="111"/>
      <c r="E1213" s="109"/>
      <c r="F1213" s="22"/>
      <c r="G1213" s="56">
        <f t="shared" si="18"/>
        <v>0</v>
      </c>
      <c r="H1213" s="17"/>
      <c r="I1213" s="21"/>
      <c r="J1213" s="176" t="str">
        <f>IF(AND(H1213&lt;&gt;"",COUNTIF('3.工程情報'!$C$6:$C$501,H1213)=0),"工程記号が3.工程情報に存在しません。","")</f>
        <v/>
      </c>
    </row>
    <row r="1214" spans="2:10" ht="18" customHeight="1">
      <c r="B1214" s="169"/>
      <c r="C1214" s="169"/>
      <c r="D1214" s="111"/>
      <c r="E1214" s="109"/>
      <c r="F1214" s="22"/>
      <c r="G1214" s="56">
        <f t="shared" si="18"/>
        <v>0</v>
      </c>
      <c r="H1214" s="17"/>
      <c r="I1214" s="21"/>
      <c r="J1214" s="176" t="str">
        <f>IF(AND(H1214&lt;&gt;"",COUNTIF('3.工程情報'!$C$6:$C$501,H1214)=0),"工程記号が3.工程情報に存在しません。","")</f>
        <v/>
      </c>
    </row>
    <row r="1215" spans="2:10" ht="18" customHeight="1">
      <c r="B1215" s="169"/>
      <c r="C1215" s="169"/>
      <c r="D1215" s="111"/>
      <c r="E1215" s="109"/>
      <c r="F1215" s="22"/>
      <c r="G1215" s="56">
        <f t="shared" si="18"/>
        <v>0</v>
      </c>
      <c r="H1215" s="17"/>
      <c r="I1215" s="21"/>
      <c r="J1215" s="176" t="str">
        <f>IF(AND(H1215&lt;&gt;"",COUNTIF('3.工程情報'!$C$6:$C$501,H1215)=0),"工程記号が3.工程情報に存在しません。","")</f>
        <v/>
      </c>
    </row>
    <row r="1216" spans="2:10" ht="18" customHeight="1">
      <c r="B1216" s="169"/>
      <c r="C1216" s="169"/>
      <c r="D1216" s="111"/>
      <c r="E1216" s="109"/>
      <c r="F1216" s="22"/>
      <c r="G1216" s="56">
        <f t="shared" si="18"/>
        <v>0</v>
      </c>
      <c r="H1216" s="17"/>
      <c r="I1216" s="21"/>
      <c r="J1216" s="176" t="str">
        <f>IF(AND(H1216&lt;&gt;"",COUNTIF('3.工程情報'!$C$6:$C$501,H1216)=0),"工程記号が3.工程情報に存在しません。","")</f>
        <v/>
      </c>
    </row>
    <row r="1217" spans="2:10" ht="18" customHeight="1">
      <c r="B1217" s="169"/>
      <c r="C1217" s="169"/>
      <c r="D1217" s="111"/>
      <c r="E1217" s="109"/>
      <c r="F1217" s="22"/>
      <c r="G1217" s="56">
        <f t="shared" si="18"/>
        <v>0</v>
      </c>
      <c r="H1217" s="17"/>
      <c r="I1217" s="21"/>
      <c r="J1217" s="176" t="str">
        <f>IF(AND(H1217&lt;&gt;"",COUNTIF('3.工程情報'!$C$6:$C$501,H1217)=0),"工程記号が3.工程情報に存在しません。","")</f>
        <v/>
      </c>
    </row>
    <row r="1218" spans="2:10" ht="18" customHeight="1">
      <c r="B1218" s="169"/>
      <c r="C1218" s="169"/>
      <c r="D1218" s="111"/>
      <c r="E1218" s="109"/>
      <c r="F1218" s="22"/>
      <c r="G1218" s="56">
        <f t="shared" si="18"/>
        <v>0</v>
      </c>
      <c r="H1218" s="17"/>
      <c r="I1218" s="21"/>
      <c r="J1218" s="176" t="str">
        <f>IF(AND(H1218&lt;&gt;"",COUNTIF('3.工程情報'!$C$6:$C$501,H1218)=0),"工程記号が3.工程情報に存在しません。","")</f>
        <v/>
      </c>
    </row>
    <row r="1219" spans="2:10" ht="18" customHeight="1">
      <c r="B1219" s="169"/>
      <c r="C1219" s="169"/>
      <c r="D1219" s="111"/>
      <c r="E1219" s="109"/>
      <c r="F1219" s="22"/>
      <c r="G1219" s="56">
        <f t="shared" si="18"/>
        <v>0</v>
      </c>
      <c r="H1219" s="17"/>
      <c r="I1219" s="21"/>
      <c r="J1219" s="176" t="str">
        <f>IF(AND(H1219&lt;&gt;"",COUNTIF('3.工程情報'!$C$6:$C$501,H1219)=0),"工程記号が3.工程情報に存在しません。","")</f>
        <v/>
      </c>
    </row>
    <row r="1220" spans="2:10" ht="18" customHeight="1">
      <c r="B1220" s="169"/>
      <c r="C1220" s="169"/>
      <c r="D1220" s="111"/>
      <c r="E1220" s="109"/>
      <c r="F1220" s="22"/>
      <c r="G1220" s="56">
        <f t="shared" si="18"/>
        <v>0</v>
      </c>
      <c r="H1220" s="17"/>
      <c r="I1220" s="21"/>
      <c r="J1220" s="176" t="str">
        <f>IF(AND(H1220&lt;&gt;"",COUNTIF('3.工程情報'!$C$6:$C$501,H1220)=0),"工程記号が3.工程情報に存在しません。","")</f>
        <v/>
      </c>
    </row>
    <row r="1221" spans="2:10" ht="18" customHeight="1">
      <c r="B1221" s="169"/>
      <c r="C1221" s="169"/>
      <c r="D1221" s="111"/>
      <c r="E1221" s="109"/>
      <c r="F1221" s="22"/>
      <c r="G1221" s="56">
        <f t="shared" ref="G1221:G1284" si="19">IF(OR(B1221="",F1221=0),0,E1221/F1221)</f>
        <v>0</v>
      </c>
      <c r="H1221" s="17"/>
      <c r="I1221" s="21"/>
      <c r="J1221" s="176" t="str">
        <f>IF(AND(H1221&lt;&gt;"",COUNTIF('3.工程情報'!$C$6:$C$501,H1221)=0),"工程記号が3.工程情報に存在しません。","")</f>
        <v/>
      </c>
    </row>
    <row r="1222" spans="2:10" ht="18" customHeight="1">
      <c r="B1222" s="169"/>
      <c r="C1222" s="169"/>
      <c r="D1222" s="111"/>
      <c r="E1222" s="109"/>
      <c r="F1222" s="22"/>
      <c r="G1222" s="56">
        <f t="shared" si="19"/>
        <v>0</v>
      </c>
      <c r="H1222" s="17"/>
      <c r="I1222" s="21"/>
      <c r="J1222" s="176" t="str">
        <f>IF(AND(H1222&lt;&gt;"",COUNTIF('3.工程情報'!$C$6:$C$501,H1222)=0),"工程記号が3.工程情報に存在しません。","")</f>
        <v/>
      </c>
    </row>
    <row r="1223" spans="2:10" ht="18" customHeight="1">
      <c r="B1223" s="169"/>
      <c r="C1223" s="169"/>
      <c r="D1223" s="111"/>
      <c r="E1223" s="109"/>
      <c r="F1223" s="22"/>
      <c r="G1223" s="56">
        <f t="shared" si="19"/>
        <v>0</v>
      </c>
      <c r="H1223" s="17"/>
      <c r="I1223" s="21"/>
      <c r="J1223" s="176" t="str">
        <f>IF(AND(H1223&lt;&gt;"",COUNTIF('3.工程情報'!$C$6:$C$501,H1223)=0),"工程記号が3.工程情報に存在しません。","")</f>
        <v/>
      </c>
    </row>
    <row r="1224" spans="2:10" ht="18" customHeight="1">
      <c r="B1224" s="169"/>
      <c r="C1224" s="169"/>
      <c r="D1224" s="111"/>
      <c r="E1224" s="109"/>
      <c r="F1224" s="22"/>
      <c r="G1224" s="56">
        <f t="shared" si="19"/>
        <v>0</v>
      </c>
      <c r="H1224" s="17"/>
      <c r="I1224" s="21"/>
      <c r="J1224" s="176" t="str">
        <f>IF(AND(H1224&lt;&gt;"",COUNTIF('3.工程情報'!$C$6:$C$501,H1224)=0),"工程記号が3.工程情報に存在しません。","")</f>
        <v/>
      </c>
    </row>
    <row r="1225" spans="2:10" ht="18" customHeight="1">
      <c r="B1225" s="169"/>
      <c r="C1225" s="169"/>
      <c r="D1225" s="111"/>
      <c r="E1225" s="109"/>
      <c r="F1225" s="22"/>
      <c r="G1225" s="56">
        <f t="shared" si="19"/>
        <v>0</v>
      </c>
      <c r="H1225" s="17"/>
      <c r="I1225" s="21"/>
      <c r="J1225" s="176" t="str">
        <f>IF(AND(H1225&lt;&gt;"",COUNTIF('3.工程情報'!$C$6:$C$501,H1225)=0),"工程記号が3.工程情報に存在しません。","")</f>
        <v/>
      </c>
    </row>
    <row r="1226" spans="2:10" ht="18" customHeight="1">
      <c r="B1226" s="169"/>
      <c r="C1226" s="169"/>
      <c r="D1226" s="111"/>
      <c r="E1226" s="109"/>
      <c r="F1226" s="22"/>
      <c r="G1226" s="56">
        <f t="shared" si="19"/>
        <v>0</v>
      </c>
      <c r="H1226" s="17"/>
      <c r="I1226" s="21"/>
      <c r="J1226" s="176" t="str">
        <f>IF(AND(H1226&lt;&gt;"",COUNTIF('3.工程情報'!$C$6:$C$501,H1226)=0),"工程記号が3.工程情報に存在しません。","")</f>
        <v/>
      </c>
    </row>
    <row r="1227" spans="2:10" ht="18" customHeight="1">
      <c r="B1227" s="169"/>
      <c r="C1227" s="169"/>
      <c r="D1227" s="111"/>
      <c r="E1227" s="109"/>
      <c r="F1227" s="22"/>
      <c r="G1227" s="56">
        <f t="shared" si="19"/>
        <v>0</v>
      </c>
      <c r="H1227" s="17"/>
      <c r="I1227" s="21"/>
      <c r="J1227" s="176" t="str">
        <f>IF(AND(H1227&lt;&gt;"",COUNTIF('3.工程情報'!$C$6:$C$501,H1227)=0),"工程記号が3.工程情報に存在しません。","")</f>
        <v/>
      </c>
    </row>
    <row r="1228" spans="2:10" ht="18" customHeight="1">
      <c r="B1228" s="169"/>
      <c r="C1228" s="169"/>
      <c r="D1228" s="111"/>
      <c r="E1228" s="109"/>
      <c r="F1228" s="22"/>
      <c r="G1228" s="56">
        <f t="shared" si="19"/>
        <v>0</v>
      </c>
      <c r="H1228" s="17"/>
      <c r="I1228" s="21"/>
      <c r="J1228" s="176" t="str">
        <f>IF(AND(H1228&lt;&gt;"",COUNTIF('3.工程情報'!$C$6:$C$501,H1228)=0),"工程記号が3.工程情報に存在しません。","")</f>
        <v/>
      </c>
    </row>
    <row r="1229" spans="2:10" ht="18" customHeight="1">
      <c r="B1229" s="169"/>
      <c r="C1229" s="169"/>
      <c r="D1229" s="111"/>
      <c r="E1229" s="109"/>
      <c r="F1229" s="22"/>
      <c r="G1229" s="56">
        <f t="shared" si="19"/>
        <v>0</v>
      </c>
      <c r="H1229" s="17"/>
      <c r="I1229" s="21"/>
      <c r="J1229" s="176" t="str">
        <f>IF(AND(H1229&lt;&gt;"",COUNTIF('3.工程情報'!$C$6:$C$501,H1229)=0),"工程記号が3.工程情報に存在しません。","")</f>
        <v/>
      </c>
    </row>
    <row r="1230" spans="2:10" ht="18" customHeight="1">
      <c r="B1230" s="169"/>
      <c r="C1230" s="169"/>
      <c r="D1230" s="111"/>
      <c r="E1230" s="109"/>
      <c r="F1230" s="22"/>
      <c r="G1230" s="56">
        <f t="shared" si="19"/>
        <v>0</v>
      </c>
      <c r="H1230" s="17"/>
      <c r="I1230" s="21"/>
      <c r="J1230" s="176" t="str">
        <f>IF(AND(H1230&lt;&gt;"",COUNTIF('3.工程情報'!$C$6:$C$501,H1230)=0),"工程記号が3.工程情報に存在しません。","")</f>
        <v/>
      </c>
    </row>
    <row r="1231" spans="2:10" ht="18" customHeight="1">
      <c r="B1231" s="169"/>
      <c r="C1231" s="169"/>
      <c r="D1231" s="111"/>
      <c r="E1231" s="109"/>
      <c r="F1231" s="22"/>
      <c r="G1231" s="56">
        <f t="shared" si="19"/>
        <v>0</v>
      </c>
      <c r="H1231" s="17"/>
      <c r="I1231" s="21"/>
      <c r="J1231" s="176" t="str">
        <f>IF(AND(H1231&lt;&gt;"",COUNTIF('3.工程情報'!$C$6:$C$501,H1231)=0),"工程記号が3.工程情報に存在しません。","")</f>
        <v/>
      </c>
    </row>
    <row r="1232" spans="2:10" ht="18" customHeight="1">
      <c r="B1232" s="169"/>
      <c r="C1232" s="169"/>
      <c r="D1232" s="111"/>
      <c r="E1232" s="109"/>
      <c r="F1232" s="22"/>
      <c r="G1232" s="56">
        <f t="shared" si="19"/>
        <v>0</v>
      </c>
      <c r="H1232" s="17"/>
      <c r="I1232" s="21"/>
      <c r="J1232" s="176" t="str">
        <f>IF(AND(H1232&lt;&gt;"",COUNTIF('3.工程情報'!$C$6:$C$501,H1232)=0),"工程記号が3.工程情報に存在しません。","")</f>
        <v/>
      </c>
    </row>
    <row r="1233" spans="2:10" ht="18" customHeight="1">
      <c r="B1233" s="169"/>
      <c r="C1233" s="169"/>
      <c r="D1233" s="111"/>
      <c r="E1233" s="109"/>
      <c r="F1233" s="22"/>
      <c r="G1233" s="56">
        <f t="shared" si="19"/>
        <v>0</v>
      </c>
      <c r="H1233" s="17"/>
      <c r="I1233" s="21"/>
      <c r="J1233" s="176" t="str">
        <f>IF(AND(H1233&lt;&gt;"",COUNTIF('3.工程情報'!$C$6:$C$501,H1233)=0),"工程記号が3.工程情報に存在しません。","")</f>
        <v/>
      </c>
    </row>
    <row r="1234" spans="2:10" ht="18" customHeight="1">
      <c r="B1234" s="169"/>
      <c r="C1234" s="169"/>
      <c r="D1234" s="111"/>
      <c r="E1234" s="109"/>
      <c r="F1234" s="22"/>
      <c r="G1234" s="56">
        <f t="shared" si="19"/>
        <v>0</v>
      </c>
      <c r="H1234" s="17"/>
      <c r="I1234" s="21"/>
      <c r="J1234" s="176" t="str">
        <f>IF(AND(H1234&lt;&gt;"",COUNTIF('3.工程情報'!$C$6:$C$501,H1234)=0),"工程記号が3.工程情報に存在しません。","")</f>
        <v/>
      </c>
    </row>
    <row r="1235" spans="2:10" ht="18" customHeight="1">
      <c r="B1235" s="169"/>
      <c r="C1235" s="169"/>
      <c r="D1235" s="111"/>
      <c r="E1235" s="109"/>
      <c r="F1235" s="22"/>
      <c r="G1235" s="56">
        <f t="shared" si="19"/>
        <v>0</v>
      </c>
      <c r="H1235" s="17"/>
      <c r="I1235" s="21"/>
      <c r="J1235" s="176" t="str">
        <f>IF(AND(H1235&lt;&gt;"",COUNTIF('3.工程情報'!$C$6:$C$501,H1235)=0),"工程記号が3.工程情報に存在しません。","")</f>
        <v/>
      </c>
    </row>
    <row r="1236" spans="2:10" ht="18" customHeight="1">
      <c r="B1236" s="169"/>
      <c r="C1236" s="169"/>
      <c r="D1236" s="111"/>
      <c r="E1236" s="109"/>
      <c r="F1236" s="22"/>
      <c r="G1236" s="56">
        <f t="shared" si="19"/>
        <v>0</v>
      </c>
      <c r="H1236" s="17"/>
      <c r="I1236" s="21"/>
      <c r="J1236" s="176" t="str">
        <f>IF(AND(H1236&lt;&gt;"",COUNTIF('3.工程情報'!$C$6:$C$501,H1236)=0),"工程記号が3.工程情報に存在しません。","")</f>
        <v/>
      </c>
    </row>
    <row r="1237" spans="2:10" ht="18" customHeight="1">
      <c r="B1237" s="169"/>
      <c r="C1237" s="169"/>
      <c r="D1237" s="111"/>
      <c r="E1237" s="109"/>
      <c r="F1237" s="22"/>
      <c r="G1237" s="56">
        <f t="shared" si="19"/>
        <v>0</v>
      </c>
      <c r="H1237" s="17"/>
      <c r="I1237" s="21"/>
      <c r="J1237" s="176" t="str">
        <f>IF(AND(H1237&lt;&gt;"",COUNTIF('3.工程情報'!$C$6:$C$501,H1237)=0),"工程記号が3.工程情報に存在しません。","")</f>
        <v/>
      </c>
    </row>
    <row r="1238" spans="2:10" ht="18" customHeight="1">
      <c r="B1238" s="169"/>
      <c r="C1238" s="169"/>
      <c r="D1238" s="111"/>
      <c r="E1238" s="109"/>
      <c r="F1238" s="22"/>
      <c r="G1238" s="56">
        <f t="shared" si="19"/>
        <v>0</v>
      </c>
      <c r="H1238" s="17"/>
      <c r="I1238" s="21"/>
      <c r="J1238" s="176" t="str">
        <f>IF(AND(H1238&lt;&gt;"",COUNTIF('3.工程情報'!$C$6:$C$501,H1238)=0),"工程記号が3.工程情報に存在しません。","")</f>
        <v/>
      </c>
    </row>
    <row r="1239" spans="2:10" ht="18" customHeight="1">
      <c r="B1239" s="169"/>
      <c r="C1239" s="169"/>
      <c r="D1239" s="111"/>
      <c r="E1239" s="109"/>
      <c r="F1239" s="22"/>
      <c r="G1239" s="56">
        <f t="shared" si="19"/>
        <v>0</v>
      </c>
      <c r="H1239" s="17"/>
      <c r="I1239" s="21"/>
      <c r="J1239" s="176" t="str">
        <f>IF(AND(H1239&lt;&gt;"",COUNTIF('3.工程情報'!$C$6:$C$501,H1239)=0),"工程記号が3.工程情報に存在しません。","")</f>
        <v/>
      </c>
    </row>
    <row r="1240" spans="2:10" ht="18" customHeight="1">
      <c r="B1240" s="169"/>
      <c r="C1240" s="169"/>
      <c r="D1240" s="111"/>
      <c r="E1240" s="109"/>
      <c r="F1240" s="22"/>
      <c r="G1240" s="56">
        <f t="shared" si="19"/>
        <v>0</v>
      </c>
      <c r="H1240" s="17"/>
      <c r="I1240" s="21"/>
      <c r="J1240" s="176" t="str">
        <f>IF(AND(H1240&lt;&gt;"",COUNTIF('3.工程情報'!$C$6:$C$501,H1240)=0),"工程記号が3.工程情報に存在しません。","")</f>
        <v/>
      </c>
    </row>
    <row r="1241" spans="2:10" ht="18" customHeight="1">
      <c r="B1241" s="169"/>
      <c r="C1241" s="169"/>
      <c r="D1241" s="111"/>
      <c r="E1241" s="109"/>
      <c r="F1241" s="22"/>
      <c r="G1241" s="56">
        <f t="shared" si="19"/>
        <v>0</v>
      </c>
      <c r="H1241" s="17"/>
      <c r="I1241" s="21"/>
      <c r="J1241" s="176" t="str">
        <f>IF(AND(H1241&lt;&gt;"",COUNTIF('3.工程情報'!$C$6:$C$501,H1241)=0),"工程記号が3.工程情報に存在しません。","")</f>
        <v/>
      </c>
    </row>
    <row r="1242" spans="2:10" ht="18" customHeight="1">
      <c r="B1242" s="169"/>
      <c r="C1242" s="169"/>
      <c r="D1242" s="111"/>
      <c r="E1242" s="109"/>
      <c r="F1242" s="22"/>
      <c r="G1242" s="56">
        <f t="shared" si="19"/>
        <v>0</v>
      </c>
      <c r="H1242" s="17"/>
      <c r="I1242" s="21"/>
      <c r="J1242" s="176" t="str">
        <f>IF(AND(H1242&lt;&gt;"",COUNTIF('3.工程情報'!$C$6:$C$501,H1242)=0),"工程記号が3.工程情報に存在しません。","")</f>
        <v/>
      </c>
    </row>
    <row r="1243" spans="2:10" ht="18" customHeight="1">
      <c r="B1243" s="169"/>
      <c r="C1243" s="169"/>
      <c r="D1243" s="111"/>
      <c r="E1243" s="109"/>
      <c r="F1243" s="22"/>
      <c r="G1243" s="56">
        <f t="shared" si="19"/>
        <v>0</v>
      </c>
      <c r="H1243" s="17"/>
      <c r="I1243" s="21"/>
      <c r="J1243" s="176" t="str">
        <f>IF(AND(H1243&lt;&gt;"",COUNTIF('3.工程情報'!$C$6:$C$501,H1243)=0),"工程記号が3.工程情報に存在しません。","")</f>
        <v/>
      </c>
    </row>
    <row r="1244" spans="2:10" ht="18" customHeight="1">
      <c r="B1244" s="169"/>
      <c r="C1244" s="169"/>
      <c r="D1244" s="111"/>
      <c r="E1244" s="109"/>
      <c r="F1244" s="22"/>
      <c r="G1244" s="56">
        <f t="shared" si="19"/>
        <v>0</v>
      </c>
      <c r="H1244" s="17"/>
      <c r="I1244" s="21"/>
      <c r="J1244" s="176" t="str">
        <f>IF(AND(H1244&lt;&gt;"",COUNTIF('3.工程情報'!$C$6:$C$501,H1244)=0),"工程記号が3.工程情報に存在しません。","")</f>
        <v/>
      </c>
    </row>
    <row r="1245" spans="2:10" ht="18" customHeight="1">
      <c r="B1245" s="169"/>
      <c r="C1245" s="169"/>
      <c r="D1245" s="111"/>
      <c r="E1245" s="109"/>
      <c r="F1245" s="22"/>
      <c r="G1245" s="56">
        <f t="shared" si="19"/>
        <v>0</v>
      </c>
      <c r="H1245" s="17"/>
      <c r="I1245" s="21"/>
      <c r="J1245" s="176" t="str">
        <f>IF(AND(H1245&lt;&gt;"",COUNTIF('3.工程情報'!$C$6:$C$501,H1245)=0),"工程記号が3.工程情報に存在しません。","")</f>
        <v/>
      </c>
    </row>
    <row r="1246" spans="2:10" ht="18" customHeight="1">
      <c r="B1246" s="169"/>
      <c r="C1246" s="169"/>
      <c r="D1246" s="111"/>
      <c r="E1246" s="109"/>
      <c r="F1246" s="22"/>
      <c r="G1246" s="56">
        <f t="shared" si="19"/>
        <v>0</v>
      </c>
      <c r="H1246" s="17"/>
      <c r="I1246" s="21"/>
      <c r="J1246" s="176" t="str">
        <f>IF(AND(H1246&lt;&gt;"",COUNTIF('3.工程情報'!$C$6:$C$501,H1246)=0),"工程記号が3.工程情報に存在しません。","")</f>
        <v/>
      </c>
    </row>
    <row r="1247" spans="2:10" ht="18" customHeight="1">
      <c r="B1247" s="169"/>
      <c r="C1247" s="169"/>
      <c r="D1247" s="111"/>
      <c r="E1247" s="109"/>
      <c r="F1247" s="22"/>
      <c r="G1247" s="56">
        <f t="shared" si="19"/>
        <v>0</v>
      </c>
      <c r="H1247" s="17"/>
      <c r="I1247" s="21"/>
      <c r="J1247" s="176" t="str">
        <f>IF(AND(H1247&lt;&gt;"",COUNTIF('3.工程情報'!$C$6:$C$501,H1247)=0),"工程記号が3.工程情報に存在しません。","")</f>
        <v/>
      </c>
    </row>
    <row r="1248" spans="2:10" ht="18" customHeight="1">
      <c r="B1248" s="169"/>
      <c r="C1248" s="169"/>
      <c r="D1248" s="111"/>
      <c r="E1248" s="109"/>
      <c r="F1248" s="22"/>
      <c r="G1248" s="56">
        <f t="shared" si="19"/>
        <v>0</v>
      </c>
      <c r="H1248" s="17"/>
      <c r="I1248" s="21"/>
      <c r="J1248" s="176" t="str">
        <f>IF(AND(H1248&lt;&gt;"",COUNTIF('3.工程情報'!$C$6:$C$501,H1248)=0),"工程記号が3.工程情報に存在しません。","")</f>
        <v/>
      </c>
    </row>
    <row r="1249" spans="2:10" ht="18" customHeight="1">
      <c r="B1249" s="169"/>
      <c r="C1249" s="169"/>
      <c r="D1249" s="111"/>
      <c r="E1249" s="109"/>
      <c r="F1249" s="22"/>
      <c r="G1249" s="56">
        <f t="shared" si="19"/>
        <v>0</v>
      </c>
      <c r="H1249" s="17"/>
      <c r="I1249" s="21"/>
      <c r="J1249" s="176" t="str">
        <f>IF(AND(H1249&lt;&gt;"",COUNTIF('3.工程情報'!$C$6:$C$501,H1249)=0),"工程記号が3.工程情報に存在しません。","")</f>
        <v/>
      </c>
    </row>
    <row r="1250" spans="2:10" ht="18" customHeight="1">
      <c r="B1250" s="169"/>
      <c r="C1250" s="169"/>
      <c r="D1250" s="111"/>
      <c r="E1250" s="109"/>
      <c r="F1250" s="22"/>
      <c r="G1250" s="56">
        <f t="shared" si="19"/>
        <v>0</v>
      </c>
      <c r="H1250" s="17"/>
      <c r="I1250" s="21"/>
      <c r="J1250" s="176" t="str">
        <f>IF(AND(H1250&lt;&gt;"",COUNTIF('3.工程情報'!$C$6:$C$501,H1250)=0),"工程記号が3.工程情報に存在しません。","")</f>
        <v/>
      </c>
    </row>
    <row r="1251" spans="2:10" ht="18" customHeight="1">
      <c r="B1251" s="169"/>
      <c r="C1251" s="169"/>
      <c r="D1251" s="111"/>
      <c r="E1251" s="109"/>
      <c r="F1251" s="22"/>
      <c r="G1251" s="56">
        <f t="shared" si="19"/>
        <v>0</v>
      </c>
      <c r="H1251" s="17"/>
      <c r="I1251" s="21"/>
      <c r="J1251" s="176" t="str">
        <f>IF(AND(H1251&lt;&gt;"",COUNTIF('3.工程情報'!$C$6:$C$501,H1251)=0),"工程記号が3.工程情報に存在しません。","")</f>
        <v/>
      </c>
    </row>
    <row r="1252" spans="2:10" ht="18" customHeight="1">
      <c r="B1252" s="169"/>
      <c r="C1252" s="169"/>
      <c r="D1252" s="111"/>
      <c r="E1252" s="109"/>
      <c r="F1252" s="22"/>
      <c r="G1252" s="56">
        <f t="shared" si="19"/>
        <v>0</v>
      </c>
      <c r="H1252" s="17"/>
      <c r="I1252" s="21"/>
      <c r="J1252" s="176" t="str">
        <f>IF(AND(H1252&lt;&gt;"",COUNTIF('3.工程情報'!$C$6:$C$501,H1252)=0),"工程記号が3.工程情報に存在しません。","")</f>
        <v/>
      </c>
    </row>
    <row r="1253" spans="2:10" ht="18" customHeight="1">
      <c r="B1253" s="169"/>
      <c r="C1253" s="169"/>
      <c r="D1253" s="111"/>
      <c r="E1253" s="109"/>
      <c r="F1253" s="22"/>
      <c r="G1253" s="56">
        <f t="shared" si="19"/>
        <v>0</v>
      </c>
      <c r="H1253" s="17"/>
      <c r="I1253" s="21"/>
      <c r="J1253" s="176" t="str">
        <f>IF(AND(H1253&lt;&gt;"",COUNTIF('3.工程情報'!$C$6:$C$501,H1253)=0),"工程記号が3.工程情報に存在しません。","")</f>
        <v/>
      </c>
    </row>
    <row r="1254" spans="2:10" ht="18" customHeight="1">
      <c r="B1254" s="169"/>
      <c r="C1254" s="169"/>
      <c r="D1254" s="111"/>
      <c r="E1254" s="109"/>
      <c r="F1254" s="22"/>
      <c r="G1254" s="56">
        <f t="shared" si="19"/>
        <v>0</v>
      </c>
      <c r="H1254" s="17"/>
      <c r="I1254" s="21"/>
      <c r="J1254" s="176" t="str">
        <f>IF(AND(H1254&lt;&gt;"",COUNTIF('3.工程情報'!$C$6:$C$501,H1254)=0),"工程記号が3.工程情報に存在しません。","")</f>
        <v/>
      </c>
    </row>
    <row r="1255" spans="2:10" ht="18" customHeight="1">
      <c r="B1255" s="169"/>
      <c r="C1255" s="169"/>
      <c r="D1255" s="111"/>
      <c r="E1255" s="109"/>
      <c r="F1255" s="22"/>
      <c r="G1255" s="56">
        <f t="shared" si="19"/>
        <v>0</v>
      </c>
      <c r="H1255" s="17"/>
      <c r="I1255" s="21"/>
      <c r="J1255" s="176" t="str">
        <f>IF(AND(H1255&lt;&gt;"",COUNTIF('3.工程情報'!$C$6:$C$501,H1255)=0),"工程記号が3.工程情報に存在しません。","")</f>
        <v/>
      </c>
    </row>
    <row r="1256" spans="2:10" ht="18" customHeight="1">
      <c r="B1256" s="169"/>
      <c r="C1256" s="169"/>
      <c r="D1256" s="111"/>
      <c r="E1256" s="109"/>
      <c r="F1256" s="22"/>
      <c r="G1256" s="56">
        <f t="shared" si="19"/>
        <v>0</v>
      </c>
      <c r="H1256" s="17"/>
      <c r="I1256" s="21"/>
      <c r="J1256" s="176" t="str">
        <f>IF(AND(H1256&lt;&gt;"",COUNTIF('3.工程情報'!$C$6:$C$501,H1256)=0),"工程記号が3.工程情報に存在しません。","")</f>
        <v/>
      </c>
    </row>
    <row r="1257" spans="2:10" ht="18" customHeight="1">
      <c r="B1257" s="169"/>
      <c r="C1257" s="169"/>
      <c r="D1257" s="111"/>
      <c r="E1257" s="109"/>
      <c r="F1257" s="22"/>
      <c r="G1257" s="56">
        <f t="shared" si="19"/>
        <v>0</v>
      </c>
      <c r="H1257" s="17"/>
      <c r="I1257" s="21"/>
      <c r="J1257" s="176" t="str">
        <f>IF(AND(H1257&lt;&gt;"",COUNTIF('3.工程情報'!$C$6:$C$501,H1257)=0),"工程記号が3.工程情報に存在しません。","")</f>
        <v/>
      </c>
    </row>
    <row r="1258" spans="2:10" ht="18" customHeight="1">
      <c r="B1258" s="169"/>
      <c r="C1258" s="169"/>
      <c r="D1258" s="111"/>
      <c r="E1258" s="109"/>
      <c r="F1258" s="22"/>
      <c r="G1258" s="56">
        <f t="shared" si="19"/>
        <v>0</v>
      </c>
      <c r="H1258" s="17"/>
      <c r="I1258" s="21"/>
      <c r="J1258" s="176" t="str">
        <f>IF(AND(H1258&lt;&gt;"",COUNTIF('3.工程情報'!$C$6:$C$501,H1258)=0),"工程記号が3.工程情報に存在しません。","")</f>
        <v/>
      </c>
    </row>
    <row r="1259" spans="2:10" ht="18" customHeight="1">
      <c r="B1259" s="169"/>
      <c r="C1259" s="169"/>
      <c r="D1259" s="111"/>
      <c r="E1259" s="109"/>
      <c r="F1259" s="22"/>
      <c r="G1259" s="56">
        <f t="shared" si="19"/>
        <v>0</v>
      </c>
      <c r="H1259" s="17"/>
      <c r="I1259" s="21"/>
      <c r="J1259" s="176" t="str">
        <f>IF(AND(H1259&lt;&gt;"",COUNTIF('3.工程情報'!$C$6:$C$501,H1259)=0),"工程記号が3.工程情報に存在しません。","")</f>
        <v/>
      </c>
    </row>
    <row r="1260" spans="2:10" ht="18" customHeight="1">
      <c r="B1260" s="169"/>
      <c r="C1260" s="169"/>
      <c r="D1260" s="111"/>
      <c r="E1260" s="109"/>
      <c r="F1260" s="22"/>
      <c r="G1260" s="56">
        <f t="shared" si="19"/>
        <v>0</v>
      </c>
      <c r="H1260" s="17"/>
      <c r="I1260" s="21"/>
      <c r="J1260" s="176" t="str">
        <f>IF(AND(H1260&lt;&gt;"",COUNTIF('3.工程情報'!$C$6:$C$501,H1260)=0),"工程記号が3.工程情報に存在しません。","")</f>
        <v/>
      </c>
    </row>
    <row r="1261" spans="2:10" ht="18" customHeight="1">
      <c r="B1261" s="169"/>
      <c r="C1261" s="169"/>
      <c r="D1261" s="111"/>
      <c r="E1261" s="109"/>
      <c r="F1261" s="22"/>
      <c r="G1261" s="56">
        <f t="shared" si="19"/>
        <v>0</v>
      </c>
      <c r="H1261" s="17"/>
      <c r="I1261" s="21"/>
      <c r="J1261" s="176" t="str">
        <f>IF(AND(H1261&lt;&gt;"",COUNTIF('3.工程情報'!$C$6:$C$501,H1261)=0),"工程記号が3.工程情報に存在しません。","")</f>
        <v/>
      </c>
    </row>
    <row r="1262" spans="2:10" ht="18" customHeight="1">
      <c r="B1262" s="169"/>
      <c r="C1262" s="169"/>
      <c r="D1262" s="111"/>
      <c r="E1262" s="109"/>
      <c r="F1262" s="22"/>
      <c r="G1262" s="56">
        <f t="shared" si="19"/>
        <v>0</v>
      </c>
      <c r="H1262" s="17"/>
      <c r="I1262" s="21"/>
      <c r="J1262" s="176" t="str">
        <f>IF(AND(H1262&lt;&gt;"",COUNTIF('3.工程情報'!$C$6:$C$501,H1262)=0),"工程記号が3.工程情報に存在しません。","")</f>
        <v/>
      </c>
    </row>
    <row r="1263" spans="2:10" ht="18" customHeight="1">
      <c r="B1263" s="169"/>
      <c r="C1263" s="169"/>
      <c r="D1263" s="111"/>
      <c r="E1263" s="109"/>
      <c r="F1263" s="22"/>
      <c r="G1263" s="56">
        <f t="shared" si="19"/>
        <v>0</v>
      </c>
      <c r="H1263" s="17"/>
      <c r="I1263" s="21"/>
      <c r="J1263" s="176" t="str">
        <f>IF(AND(H1263&lt;&gt;"",COUNTIF('3.工程情報'!$C$6:$C$501,H1263)=0),"工程記号が3.工程情報に存在しません。","")</f>
        <v/>
      </c>
    </row>
    <row r="1264" spans="2:10" ht="18" customHeight="1">
      <c r="B1264" s="169"/>
      <c r="C1264" s="169"/>
      <c r="D1264" s="111"/>
      <c r="E1264" s="109"/>
      <c r="F1264" s="22"/>
      <c r="G1264" s="56">
        <f t="shared" si="19"/>
        <v>0</v>
      </c>
      <c r="H1264" s="17"/>
      <c r="I1264" s="21"/>
      <c r="J1264" s="176" t="str">
        <f>IF(AND(H1264&lt;&gt;"",COUNTIF('3.工程情報'!$C$6:$C$501,H1264)=0),"工程記号が3.工程情報に存在しません。","")</f>
        <v/>
      </c>
    </row>
    <row r="1265" spans="2:10" ht="18" customHeight="1">
      <c r="B1265" s="169"/>
      <c r="C1265" s="169"/>
      <c r="D1265" s="111"/>
      <c r="E1265" s="109"/>
      <c r="F1265" s="22"/>
      <c r="G1265" s="56">
        <f t="shared" si="19"/>
        <v>0</v>
      </c>
      <c r="H1265" s="17"/>
      <c r="I1265" s="21"/>
      <c r="J1265" s="176" t="str">
        <f>IF(AND(H1265&lt;&gt;"",COUNTIF('3.工程情報'!$C$6:$C$501,H1265)=0),"工程記号が3.工程情報に存在しません。","")</f>
        <v/>
      </c>
    </row>
    <row r="1266" spans="2:10" ht="18" customHeight="1">
      <c r="B1266" s="169"/>
      <c r="C1266" s="169"/>
      <c r="D1266" s="111"/>
      <c r="E1266" s="109"/>
      <c r="F1266" s="22"/>
      <c r="G1266" s="56">
        <f t="shared" si="19"/>
        <v>0</v>
      </c>
      <c r="H1266" s="17"/>
      <c r="I1266" s="21"/>
      <c r="J1266" s="176" t="str">
        <f>IF(AND(H1266&lt;&gt;"",COUNTIF('3.工程情報'!$C$6:$C$501,H1266)=0),"工程記号が3.工程情報に存在しません。","")</f>
        <v/>
      </c>
    </row>
    <row r="1267" spans="2:10" ht="18" customHeight="1">
      <c r="B1267" s="169"/>
      <c r="C1267" s="169"/>
      <c r="D1267" s="111"/>
      <c r="E1267" s="109"/>
      <c r="F1267" s="22"/>
      <c r="G1267" s="56">
        <f t="shared" si="19"/>
        <v>0</v>
      </c>
      <c r="H1267" s="17"/>
      <c r="I1267" s="21"/>
      <c r="J1267" s="176" t="str">
        <f>IF(AND(H1267&lt;&gt;"",COUNTIF('3.工程情報'!$C$6:$C$501,H1267)=0),"工程記号が3.工程情報に存在しません。","")</f>
        <v/>
      </c>
    </row>
    <row r="1268" spans="2:10" ht="18" customHeight="1">
      <c r="B1268" s="169"/>
      <c r="C1268" s="169"/>
      <c r="D1268" s="111"/>
      <c r="E1268" s="109"/>
      <c r="F1268" s="22"/>
      <c r="G1268" s="56">
        <f t="shared" si="19"/>
        <v>0</v>
      </c>
      <c r="H1268" s="17"/>
      <c r="I1268" s="21"/>
      <c r="J1268" s="176" t="str">
        <f>IF(AND(H1268&lt;&gt;"",COUNTIF('3.工程情報'!$C$6:$C$501,H1268)=0),"工程記号が3.工程情報に存在しません。","")</f>
        <v/>
      </c>
    </row>
    <row r="1269" spans="2:10" ht="18" customHeight="1">
      <c r="B1269" s="169"/>
      <c r="C1269" s="169"/>
      <c r="D1269" s="111"/>
      <c r="E1269" s="109"/>
      <c r="F1269" s="22"/>
      <c r="G1269" s="56">
        <f t="shared" si="19"/>
        <v>0</v>
      </c>
      <c r="H1269" s="17"/>
      <c r="I1269" s="21"/>
      <c r="J1269" s="176" t="str">
        <f>IF(AND(H1269&lt;&gt;"",COUNTIF('3.工程情報'!$C$6:$C$501,H1269)=0),"工程記号が3.工程情報に存在しません。","")</f>
        <v/>
      </c>
    </row>
    <row r="1270" spans="2:10" ht="18" customHeight="1">
      <c r="B1270" s="169"/>
      <c r="C1270" s="169"/>
      <c r="D1270" s="111"/>
      <c r="E1270" s="109"/>
      <c r="F1270" s="22"/>
      <c r="G1270" s="56">
        <f t="shared" si="19"/>
        <v>0</v>
      </c>
      <c r="H1270" s="17"/>
      <c r="I1270" s="21"/>
      <c r="J1270" s="176" t="str">
        <f>IF(AND(H1270&lt;&gt;"",COUNTIF('3.工程情報'!$C$6:$C$501,H1270)=0),"工程記号が3.工程情報に存在しません。","")</f>
        <v/>
      </c>
    </row>
    <row r="1271" spans="2:10" ht="18" customHeight="1">
      <c r="B1271" s="169"/>
      <c r="C1271" s="169"/>
      <c r="D1271" s="111"/>
      <c r="E1271" s="109"/>
      <c r="F1271" s="22"/>
      <c r="G1271" s="56">
        <f t="shared" si="19"/>
        <v>0</v>
      </c>
      <c r="H1271" s="17"/>
      <c r="I1271" s="21"/>
      <c r="J1271" s="176" t="str">
        <f>IF(AND(H1271&lt;&gt;"",COUNTIF('3.工程情報'!$C$6:$C$501,H1271)=0),"工程記号が3.工程情報に存在しません。","")</f>
        <v/>
      </c>
    </row>
    <row r="1272" spans="2:10" ht="18" customHeight="1">
      <c r="B1272" s="169"/>
      <c r="C1272" s="169"/>
      <c r="D1272" s="111"/>
      <c r="E1272" s="109"/>
      <c r="F1272" s="22"/>
      <c r="G1272" s="56">
        <f t="shared" si="19"/>
        <v>0</v>
      </c>
      <c r="H1272" s="17"/>
      <c r="I1272" s="21"/>
      <c r="J1272" s="176" t="str">
        <f>IF(AND(H1272&lt;&gt;"",COUNTIF('3.工程情報'!$C$6:$C$501,H1272)=0),"工程記号が3.工程情報に存在しません。","")</f>
        <v/>
      </c>
    </row>
    <row r="1273" spans="2:10" ht="18" customHeight="1">
      <c r="B1273" s="169"/>
      <c r="C1273" s="169"/>
      <c r="D1273" s="111"/>
      <c r="E1273" s="109"/>
      <c r="F1273" s="22"/>
      <c r="G1273" s="56">
        <f t="shared" si="19"/>
        <v>0</v>
      </c>
      <c r="H1273" s="17"/>
      <c r="I1273" s="21"/>
      <c r="J1273" s="176" t="str">
        <f>IF(AND(H1273&lt;&gt;"",COUNTIF('3.工程情報'!$C$6:$C$501,H1273)=0),"工程記号が3.工程情報に存在しません。","")</f>
        <v/>
      </c>
    </row>
    <row r="1274" spans="2:10" ht="18" customHeight="1">
      <c r="B1274" s="169"/>
      <c r="C1274" s="169"/>
      <c r="D1274" s="111"/>
      <c r="E1274" s="109"/>
      <c r="F1274" s="22"/>
      <c r="G1274" s="56">
        <f t="shared" si="19"/>
        <v>0</v>
      </c>
      <c r="H1274" s="17"/>
      <c r="I1274" s="21"/>
      <c r="J1274" s="176" t="str">
        <f>IF(AND(H1274&lt;&gt;"",COUNTIF('3.工程情報'!$C$6:$C$501,H1274)=0),"工程記号が3.工程情報に存在しません。","")</f>
        <v/>
      </c>
    </row>
    <row r="1275" spans="2:10" ht="18" customHeight="1">
      <c r="B1275" s="169"/>
      <c r="C1275" s="169"/>
      <c r="D1275" s="111"/>
      <c r="E1275" s="109"/>
      <c r="F1275" s="22"/>
      <c r="G1275" s="56">
        <f t="shared" si="19"/>
        <v>0</v>
      </c>
      <c r="H1275" s="17"/>
      <c r="I1275" s="21"/>
      <c r="J1275" s="176" t="str">
        <f>IF(AND(H1275&lt;&gt;"",COUNTIF('3.工程情報'!$C$6:$C$501,H1275)=0),"工程記号が3.工程情報に存在しません。","")</f>
        <v/>
      </c>
    </row>
    <row r="1276" spans="2:10" ht="18" customHeight="1">
      <c r="B1276" s="169"/>
      <c r="C1276" s="169"/>
      <c r="D1276" s="111"/>
      <c r="E1276" s="109"/>
      <c r="F1276" s="22"/>
      <c r="G1276" s="56">
        <f t="shared" si="19"/>
        <v>0</v>
      </c>
      <c r="H1276" s="17"/>
      <c r="I1276" s="21"/>
      <c r="J1276" s="176" t="str">
        <f>IF(AND(H1276&lt;&gt;"",COUNTIF('3.工程情報'!$C$6:$C$501,H1276)=0),"工程記号が3.工程情報に存在しません。","")</f>
        <v/>
      </c>
    </row>
    <row r="1277" spans="2:10" ht="18" customHeight="1">
      <c r="B1277" s="169"/>
      <c r="C1277" s="169"/>
      <c r="D1277" s="111"/>
      <c r="E1277" s="109"/>
      <c r="F1277" s="22"/>
      <c r="G1277" s="56">
        <f t="shared" si="19"/>
        <v>0</v>
      </c>
      <c r="H1277" s="17"/>
      <c r="I1277" s="21"/>
      <c r="J1277" s="176" t="str">
        <f>IF(AND(H1277&lt;&gt;"",COUNTIF('3.工程情報'!$C$6:$C$501,H1277)=0),"工程記号が3.工程情報に存在しません。","")</f>
        <v/>
      </c>
    </row>
    <row r="1278" spans="2:10" ht="18" customHeight="1">
      <c r="B1278" s="169"/>
      <c r="C1278" s="169"/>
      <c r="D1278" s="111"/>
      <c r="E1278" s="109"/>
      <c r="F1278" s="22"/>
      <c r="G1278" s="56">
        <f t="shared" si="19"/>
        <v>0</v>
      </c>
      <c r="H1278" s="17"/>
      <c r="I1278" s="21"/>
      <c r="J1278" s="176" t="str">
        <f>IF(AND(H1278&lt;&gt;"",COUNTIF('3.工程情報'!$C$6:$C$501,H1278)=0),"工程記号が3.工程情報に存在しません。","")</f>
        <v/>
      </c>
    </row>
    <row r="1279" spans="2:10" ht="18" customHeight="1">
      <c r="B1279" s="169"/>
      <c r="C1279" s="169"/>
      <c r="D1279" s="111"/>
      <c r="E1279" s="109"/>
      <c r="F1279" s="22"/>
      <c r="G1279" s="56">
        <f t="shared" si="19"/>
        <v>0</v>
      </c>
      <c r="H1279" s="17"/>
      <c r="I1279" s="21"/>
      <c r="J1279" s="176" t="str">
        <f>IF(AND(H1279&lt;&gt;"",COUNTIF('3.工程情報'!$C$6:$C$501,H1279)=0),"工程記号が3.工程情報に存在しません。","")</f>
        <v/>
      </c>
    </row>
    <row r="1280" spans="2:10" ht="18" customHeight="1">
      <c r="B1280" s="169"/>
      <c r="C1280" s="169"/>
      <c r="D1280" s="111"/>
      <c r="E1280" s="109"/>
      <c r="F1280" s="22"/>
      <c r="G1280" s="56">
        <f t="shared" si="19"/>
        <v>0</v>
      </c>
      <c r="H1280" s="17"/>
      <c r="I1280" s="21"/>
      <c r="J1280" s="176" t="str">
        <f>IF(AND(H1280&lt;&gt;"",COUNTIF('3.工程情報'!$C$6:$C$501,H1280)=0),"工程記号が3.工程情報に存在しません。","")</f>
        <v/>
      </c>
    </row>
    <row r="1281" spans="2:10" ht="18" customHeight="1">
      <c r="B1281" s="169"/>
      <c r="C1281" s="169"/>
      <c r="D1281" s="111"/>
      <c r="E1281" s="109"/>
      <c r="F1281" s="22"/>
      <c r="G1281" s="56">
        <f t="shared" si="19"/>
        <v>0</v>
      </c>
      <c r="H1281" s="17"/>
      <c r="I1281" s="21"/>
      <c r="J1281" s="176" t="str">
        <f>IF(AND(H1281&lt;&gt;"",COUNTIF('3.工程情報'!$C$6:$C$501,H1281)=0),"工程記号が3.工程情報に存在しません。","")</f>
        <v/>
      </c>
    </row>
    <row r="1282" spans="2:10" ht="18" customHeight="1">
      <c r="B1282" s="169"/>
      <c r="C1282" s="169"/>
      <c r="D1282" s="111"/>
      <c r="E1282" s="109"/>
      <c r="F1282" s="22"/>
      <c r="G1282" s="56">
        <f t="shared" si="19"/>
        <v>0</v>
      </c>
      <c r="H1282" s="17"/>
      <c r="I1282" s="21"/>
      <c r="J1282" s="176" t="str">
        <f>IF(AND(H1282&lt;&gt;"",COUNTIF('3.工程情報'!$C$6:$C$501,H1282)=0),"工程記号が3.工程情報に存在しません。","")</f>
        <v/>
      </c>
    </row>
    <row r="1283" spans="2:10" ht="18" customHeight="1">
      <c r="B1283" s="169"/>
      <c r="C1283" s="169"/>
      <c r="D1283" s="111"/>
      <c r="E1283" s="109"/>
      <c r="F1283" s="22"/>
      <c r="G1283" s="56">
        <f t="shared" si="19"/>
        <v>0</v>
      </c>
      <c r="H1283" s="17"/>
      <c r="I1283" s="21"/>
      <c r="J1283" s="176" t="str">
        <f>IF(AND(H1283&lt;&gt;"",COUNTIF('3.工程情報'!$C$6:$C$501,H1283)=0),"工程記号が3.工程情報に存在しません。","")</f>
        <v/>
      </c>
    </row>
    <row r="1284" spans="2:10" ht="18" customHeight="1">
      <c r="B1284" s="169"/>
      <c r="C1284" s="169"/>
      <c r="D1284" s="111"/>
      <c r="E1284" s="109"/>
      <c r="F1284" s="22"/>
      <c r="G1284" s="56">
        <f t="shared" si="19"/>
        <v>0</v>
      </c>
      <c r="H1284" s="17"/>
      <c r="I1284" s="21"/>
      <c r="J1284" s="176" t="str">
        <f>IF(AND(H1284&lt;&gt;"",COUNTIF('3.工程情報'!$C$6:$C$501,H1284)=0),"工程記号が3.工程情報に存在しません。","")</f>
        <v/>
      </c>
    </row>
    <row r="1285" spans="2:10" ht="18" customHeight="1">
      <c r="B1285" s="169"/>
      <c r="C1285" s="169"/>
      <c r="D1285" s="111"/>
      <c r="E1285" s="109"/>
      <c r="F1285" s="22"/>
      <c r="G1285" s="56">
        <f t="shared" ref="G1285:G1348" si="20">IF(OR(B1285="",F1285=0),0,E1285/F1285)</f>
        <v>0</v>
      </c>
      <c r="H1285" s="17"/>
      <c r="I1285" s="21"/>
      <c r="J1285" s="176" t="str">
        <f>IF(AND(H1285&lt;&gt;"",COUNTIF('3.工程情報'!$C$6:$C$501,H1285)=0),"工程記号が3.工程情報に存在しません。","")</f>
        <v/>
      </c>
    </row>
    <row r="1286" spans="2:10" ht="18" customHeight="1">
      <c r="B1286" s="169"/>
      <c r="C1286" s="169"/>
      <c r="D1286" s="111"/>
      <c r="E1286" s="109"/>
      <c r="F1286" s="22"/>
      <c r="G1286" s="56">
        <f t="shared" si="20"/>
        <v>0</v>
      </c>
      <c r="H1286" s="17"/>
      <c r="I1286" s="21"/>
      <c r="J1286" s="176" t="str">
        <f>IF(AND(H1286&lt;&gt;"",COUNTIF('3.工程情報'!$C$6:$C$501,H1286)=0),"工程記号が3.工程情報に存在しません。","")</f>
        <v/>
      </c>
    </row>
    <row r="1287" spans="2:10" ht="18" customHeight="1">
      <c r="B1287" s="169"/>
      <c r="C1287" s="169"/>
      <c r="D1287" s="111"/>
      <c r="E1287" s="109"/>
      <c r="F1287" s="22"/>
      <c r="G1287" s="56">
        <f t="shared" si="20"/>
        <v>0</v>
      </c>
      <c r="H1287" s="17"/>
      <c r="I1287" s="21"/>
      <c r="J1287" s="176" t="str">
        <f>IF(AND(H1287&lt;&gt;"",COUNTIF('3.工程情報'!$C$6:$C$501,H1287)=0),"工程記号が3.工程情報に存在しません。","")</f>
        <v/>
      </c>
    </row>
    <row r="1288" spans="2:10" ht="18" customHeight="1">
      <c r="B1288" s="169"/>
      <c r="C1288" s="169"/>
      <c r="D1288" s="111"/>
      <c r="E1288" s="109"/>
      <c r="F1288" s="22"/>
      <c r="G1288" s="56">
        <f t="shared" si="20"/>
        <v>0</v>
      </c>
      <c r="H1288" s="17"/>
      <c r="I1288" s="21"/>
      <c r="J1288" s="176" t="str">
        <f>IF(AND(H1288&lt;&gt;"",COUNTIF('3.工程情報'!$C$6:$C$501,H1288)=0),"工程記号が3.工程情報に存在しません。","")</f>
        <v/>
      </c>
    </row>
    <row r="1289" spans="2:10" ht="18" customHeight="1">
      <c r="B1289" s="169"/>
      <c r="C1289" s="169"/>
      <c r="D1289" s="111"/>
      <c r="E1289" s="109"/>
      <c r="F1289" s="22"/>
      <c r="G1289" s="56">
        <f t="shared" si="20"/>
        <v>0</v>
      </c>
      <c r="H1289" s="17"/>
      <c r="I1289" s="21"/>
      <c r="J1289" s="176" t="str">
        <f>IF(AND(H1289&lt;&gt;"",COUNTIF('3.工程情報'!$C$6:$C$501,H1289)=0),"工程記号が3.工程情報に存在しません。","")</f>
        <v/>
      </c>
    </row>
    <row r="1290" spans="2:10" ht="18" customHeight="1">
      <c r="B1290" s="169"/>
      <c r="C1290" s="169"/>
      <c r="D1290" s="111"/>
      <c r="E1290" s="109"/>
      <c r="F1290" s="22"/>
      <c r="G1290" s="56">
        <f t="shared" si="20"/>
        <v>0</v>
      </c>
      <c r="H1290" s="17"/>
      <c r="I1290" s="21"/>
      <c r="J1290" s="176" t="str">
        <f>IF(AND(H1290&lt;&gt;"",COUNTIF('3.工程情報'!$C$6:$C$501,H1290)=0),"工程記号が3.工程情報に存在しません。","")</f>
        <v/>
      </c>
    </row>
    <row r="1291" spans="2:10" ht="18" customHeight="1">
      <c r="B1291" s="169"/>
      <c r="C1291" s="169"/>
      <c r="D1291" s="111"/>
      <c r="E1291" s="109"/>
      <c r="F1291" s="22"/>
      <c r="G1291" s="56">
        <f t="shared" si="20"/>
        <v>0</v>
      </c>
      <c r="H1291" s="17"/>
      <c r="I1291" s="21"/>
      <c r="J1291" s="176" t="str">
        <f>IF(AND(H1291&lt;&gt;"",COUNTIF('3.工程情報'!$C$6:$C$501,H1291)=0),"工程記号が3.工程情報に存在しません。","")</f>
        <v/>
      </c>
    </row>
    <row r="1292" spans="2:10" ht="18" customHeight="1">
      <c r="B1292" s="169"/>
      <c r="C1292" s="169"/>
      <c r="D1292" s="111"/>
      <c r="E1292" s="109"/>
      <c r="F1292" s="22"/>
      <c r="G1292" s="56">
        <f t="shared" si="20"/>
        <v>0</v>
      </c>
      <c r="H1292" s="17"/>
      <c r="I1292" s="21"/>
      <c r="J1292" s="176" t="str">
        <f>IF(AND(H1292&lt;&gt;"",COUNTIF('3.工程情報'!$C$6:$C$501,H1292)=0),"工程記号が3.工程情報に存在しません。","")</f>
        <v/>
      </c>
    </row>
    <row r="1293" spans="2:10" ht="18" customHeight="1">
      <c r="B1293" s="169"/>
      <c r="C1293" s="169"/>
      <c r="D1293" s="111"/>
      <c r="E1293" s="109"/>
      <c r="F1293" s="22"/>
      <c r="G1293" s="56">
        <f t="shared" si="20"/>
        <v>0</v>
      </c>
      <c r="H1293" s="17"/>
      <c r="I1293" s="21"/>
      <c r="J1293" s="176" t="str">
        <f>IF(AND(H1293&lt;&gt;"",COUNTIF('3.工程情報'!$C$6:$C$501,H1293)=0),"工程記号が3.工程情報に存在しません。","")</f>
        <v/>
      </c>
    </row>
    <row r="1294" spans="2:10" ht="18" customHeight="1">
      <c r="B1294" s="169"/>
      <c r="C1294" s="169"/>
      <c r="D1294" s="111"/>
      <c r="E1294" s="109"/>
      <c r="F1294" s="22"/>
      <c r="G1294" s="56">
        <f t="shared" si="20"/>
        <v>0</v>
      </c>
      <c r="H1294" s="17"/>
      <c r="I1294" s="21"/>
      <c r="J1294" s="176" t="str">
        <f>IF(AND(H1294&lt;&gt;"",COUNTIF('3.工程情報'!$C$6:$C$501,H1294)=0),"工程記号が3.工程情報に存在しません。","")</f>
        <v/>
      </c>
    </row>
    <row r="1295" spans="2:10" ht="18" customHeight="1">
      <c r="B1295" s="169"/>
      <c r="C1295" s="169"/>
      <c r="D1295" s="111"/>
      <c r="E1295" s="109"/>
      <c r="F1295" s="22"/>
      <c r="G1295" s="56">
        <f t="shared" si="20"/>
        <v>0</v>
      </c>
      <c r="H1295" s="17"/>
      <c r="I1295" s="21"/>
      <c r="J1295" s="176" t="str">
        <f>IF(AND(H1295&lt;&gt;"",COUNTIF('3.工程情報'!$C$6:$C$501,H1295)=0),"工程記号が3.工程情報に存在しません。","")</f>
        <v/>
      </c>
    </row>
    <row r="1296" spans="2:10" ht="18" customHeight="1">
      <c r="B1296" s="169"/>
      <c r="C1296" s="169"/>
      <c r="D1296" s="111"/>
      <c r="E1296" s="109"/>
      <c r="F1296" s="22"/>
      <c r="G1296" s="56">
        <f t="shared" si="20"/>
        <v>0</v>
      </c>
      <c r="H1296" s="17"/>
      <c r="I1296" s="21"/>
      <c r="J1296" s="176" t="str">
        <f>IF(AND(H1296&lt;&gt;"",COUNTIF('3.工程情報'!$C$6:$C$501,H1296)=0),"工程記号が3.工程情報に存在しません。","")</f>
        <v/>
      </c>
    </row>
    <row r="1297" spans="2:10" ht="18" customHeight="1">
      <c r="B1297" s="169"/>
      <c r="C1297" s="169"/>
      <c r="D1297" s="111"/>
      <c r="E1297" s="109"/>
      <c r="F1297" s="22"/>
      <c r="G1297" s="56">
        <f t="shared" si="20"/>
        <v>0</v>
      </c>
      <c r="H1297" s="17"/>
      <c r="I1297" s="21"/>
      <c r="J1297" s="176" t="str">
        <f>IF(AND(H1297&lt;&gt;"",COUNTIF('3.工程情報'!$C$6:$C$501,H1297)=0),"工程記号が3.工程情報に存在しません。","")</f>
        <v/>
      </c>
    </row>
    <row r="1298" spans="2:10" ht="18" customHeight="1">
      <c r="B1298" s="169"/>
      <c r="C1298" s="169"/>
      <c r="D1298" s="111"/>
      <c r="E1298" s="109"/>
      <c r="F1298" s="22"/>
      <c r="G1298" s="56">
        <f t="shared" si="20"/>
        <v>0</v>
      </c>
      <c r="H1298" s="17"/>
      <c r="I1298" s="21"/>
      <c r="J1298" s="176" t="str">
        <f>IF(AND(H1298&lt;&gt;"",COUNTIF('3.工程情報'!$C$6:$C$501,H1298)=0),"工程記号が3.工程情報に存在しません。","")</f>
        <v/>
      </c>
    </row>
    <row r="1299" spans="2:10" ht="18" customHeight="1">
      <c r="B1299" s="169"/>
      <c r="C1299" s="169"/>
      <c r="D1299" s="111"/>
      <c r="E1299" s="109"/>
      <c r="F1299" s="22"/>
      <c r="G1299" s="56">
        <f t="shared" si="20"/>
        <v>0</v>
      </c>
      <c r="H1299" s="17"/>
      <c r="I1299" s="21"/>
      <c r="J1299" s="176" t="str">
        <f>IF(AND(H1299&lt;&gt;"",COUNTIF('3.工程情報'!$C$6:$C$501,H1299)=0),"工程記号が3.工程情報に存在しません。","")</f>
        <v/>
      </c>
    </row>
    <row r="1300" spans="2:10" ht="18" customHeight="1">
      <c r="B1300" s="169"/>
      <c r="C1300" s="169"/>
      <c r="D1300" s="111"/>
      <c r="E1300" s="109"/>
      <c r="F1300" s="22"/>
      <c r="G1300" s="56">
        <f t="shared" si="20"/>
        <v>0</v>
      </c>
      <c r="H1300" s="17"/>
      <c r="I1300" s="21"/>
      <c r="J1300" s="176" t="str">
        <f>IF(AND(H1300&lt;&gt;"",COUNTIF('3.工程情報'!$C$6:$C$501,H1300)=0),"工程記号が3.工程情報に存在しません。","")</f>
        <v/>
      </c>
    </row>
    <row r="1301" spans="2:10" ht="18" customHeight="1">
      <c r="B1301" s="169"/>
      <c r="C1301" s="169"/>
      <c r="D1301" s="111"/>
      <c r="E1301" s="109"/>
      <c r="F1301" s="22"/>
      <c r="G1301" s="56">
        <f t="shared" si="20"/>
        <v>0</v>
      </c>
      <c r="H1301" s="17"/>
      <c r="I1301" s="21"/>
      <c r="J1301" s="176" t="str">
        <f>IF(AND(H1301&lt;&gt;"",COUNTIF('3.工程情報'!$C$6:$C$501,H1301)=0),"工程記号が3.工程情報に存在しません。","")</f>
        <v/>
      </c>
    </row>
    <row r="1302" spans="2:10" ht="18" customHeight="1">
      <c r="B1302" s="169"/>
      <c r="C1302" s="169"/>
      <c r="D1302" s="111"/>
      <c r="E1302" s="109"/>
      <c r="F1302" s="22"/>
      <c r="G1302" s="56">
        <f t="shared" si="20"/>
        <v>0</v>
      </c>
      <c r="H1302" s="17"/>
      <c r="I1302" s="21"/>
      <c r="J1302" s="176" t="str">
        <f>IF(AND(H1302&lt;&gt;"",COUNTIF('3.工程情報'!$C$6:$C$501,H1302)=0),"工程記号が3.工程情報に存在しません。","")</f>
        <v/>
      </c>
    </row>
    <row r="1303" spans="2:10" ht="18" customHeight="1">
      <c r="B1303" s="169"/>
      <c r="C1303" s="169"/>
      <c r="D1303" s="111"/>
      <c r="E1303" s="109"/>
      <c r="F1303" s="22"/>
      <c r="G1303" s="56">
        <f t="shared" si="20"/>
        <v>0</v>
      </c>
      <c r="H1303" s="17"/>
      <c r="I1303" s="21"/>
      <c r="J1303" s="176" t="str">
        <f>IF(AND(H1303&lt;&gt;"",COUNTIF('3.工程情報'!$C$6:$C$501,H1303)=0),"工程記号が3.工程情報に存在しません。","")</f>
        <v/>
      </c>
    </row>
    <row r="1304" spans="2:10" ht="18" customHeight="1">
      <c r="B1304" s="169"/>
      <c r="C1304" s="169"/>
      <c r="D1304" s="111"/>
      <c r="E1304" s="109"/>
      <c r="F1304" s="22"/>
      <c r="G1304" s="56">
        <f t="shared" si="20"/>
        <v>0</v>
      </c>
      <c r="H1304" s="17"/>
      <c r="I1304" s="21"/>
      <c r="J1304" s="176" t="str">
        <f>IF(AND(H1304&lt;&gt;"",COUNTIF('3.工程情報'!$C$6:$C$501,H1304)=0),"工程記号が3.工程情報に存在しません。","")</f>
        <v/>
      </c>
    </row>
    <row r="1305" spans="2:10" ht="18" customHeight="1">
      <c r="B1305" s="169"/>
      <c r="C1305" s="169"/>
      <c r="D1305" s="111"/>
      <c r="E1305" s="109"/>
      <c r="F1305" s="22"/>
      <c r="G1305" s="56">
        <f t="shared" si="20"/>
        <v>0</v>
      </c>
      <c r="H1305" s="17"/>
      <c r="I1305" s="21"/>
      <c r="J1305" s="176" t="str">
        <f>IF(AND(H1305&lt;&gt;"",COUNTIF('3.工程情報'!$C$6:$C$501,H1305)=0),"工程記号が3.工程情報に存在しません。","")</f>
        <v/>
      </c>
    </row>
    <row r="1306" spans="2:10" ht="18" customHeight="1">
      <c r="B1306" s="169"/>
      <c r="C1306" s="169"/>
      <c r="D1306" s="111"/>
      <c r="E1306" s="109"/>
      <c r="F1306" s="22"/>
      <c r="G1306" s="56">
        <f t="shared" si="20"/>
        <v>0</v>
      </c>
      <c r="H1306" s="17"/>
      <c r="I1306" s="21"/>
      <c r="J1306" s="176" t="str">
        <f>IF(AND(H1306&lt;&gt;"",COUNTIF('3.工程情報'!$C$6:$C$501,H1306)=0),"工程記号が3.工程情報に存在しません。","")</f>
        <v/>
      </c>
    </row>
    <row r="1307" spans="2:10" ht="18" customHeight="1">
      <c r="B1307" s="169"/>
      <c r="C1307" s="169"/>
      <c r="D1307" s="111"/>
      <c r="E1307" s="109"/>
      <c r="F1307" s="22"/>
      <c r="G1307" s="56">
        <f t="shared" si="20"/>
        <v>0</v>
      </c>
      <c r="H1307" s="17"/>
      <c r="I1307" s="21"/>
      <c r="J1307" s="176" t="str">
        <f>IF(AND(H1307&lt;&gt;"",COUNTIF('3.工程情報'!$C$6:$C$501,H1307)=0),"工程記号が3.工程情報に存在しません。","")</f>
        <v/>
      </c>
    </row>
    <row r="1308" spans="2:10" ht="18" customHeight="1">
      <c r="B1308" s="169"/>
      <c r="C1308" s="169"/>
      <c r="D1308" s="111"/>
      <c r="E1308" s="109"/>
      <c r="F1308" s="22"/>
      <c r="G1308" s="56">
        <f t="shared" si="20"/>
        <v>0</v>
      </c>
      <c r="H1308" s="17"/>
      <c r="I1308" s="21"/>
      <c r="J1308" s="176" t="str">
        <f>IF(AND(H1308&lt;&gt;"",COUNTIF('3.工程情報'!$C$6:$C$501,H1308)=0),"工程記号が3.工程情報に存在しません。","")</f>
        <v/>
      </c>
    </row>
    <row r="1309" spans="2:10" ht="18" customHeight="1">
      <c r="B1309" s="169"/>
      <c r="C1309" s="169"/>
      <c r="D1309" s="111"/>
      <c r="E1309" s="109"/>
      <c r="F1309" s="22"/>
      <c r="G1309" s="56">
        <f t="shared" si="20"/>
        <v>0</v>
      </c>
      <c r="H1309" s="17"/>
      <c r="I1309" s="21"/>
      <c r="J1309" s="176" t="str">
        <f>IF(AND(H1309&lt;&gt;"",COUNTIF('3.工程情報'!$C$6:$C$501,H1309)=0),"工程記号が3.工程情報に存在しません。","")</f>
        <v/>
      </c>
    </row>
    <row r="1310" spans="2:10" ht="18" customHeight="1">
      <c r="B1310" s="169"/>
      <c r="C1310" s="169"/>
      <c r="D1310" s="111"/>
      <c r="E1310" s="109"/>
      <c r="F1310" s="22"/>
      <c r="G1310" s="56">
        <f t="shared" si="20"/>
        <v>0</v>
      </c>
      <c r="H1310" s="17"/>
      <c r="I1310" s="21"/>
      <c r="J1310" s="176" t="str">
        <f>IF(AND(H1310&lt;&gt;"",COUNTIF('3.工程情報'!$C$6:$C$501,H1310)=0),"工程記号が3.工程情報に存在しません。","")</f>
        <v/>
      </c>
    </row>
    <row r="1311" spans="2:10" ht="18" customHeight="1">
      <c r="B1311" s="169"/>
      <c r="C1311" s="169"/>
      <c r="D1311" s="111"/>
      <c r="E1311" s="109"/>
      <c r="F1311" s="22"/>
      <c r="G1311" s="56">
        <f t="shared" si="20"/>
        <v>0</v>
      </c>
      <c r="H1311" s="17"/>
      <c r="I1311" s="21"/>
      <c r="J1311" s="176" t="str">
        <f>IF(AND(H1311&lt;&gt;"",COUNTIF('3.工程情報'!$C$6:$C$501,H1311)=0),"工程記号が3.工程情報に存在しません。","")</f>
        <v/>
      </c>
    </row>
    <row r="1312" spans="2:10" ht="18" customHeight="1">
      <c r="B1312" s="169"/>
      <c r="C1312" s="169"/>
      <c r="D1312" s="111"/>
      <c r="E1312" s="109"/>
      <c r="F1312" s="22"/>
      <c r="G1312" s="56">
        <f t="shared" si="20"/>
        <v>0</v>
      </c>
      <c r="H1312" s="17"/>
      <c r="I1312" s="21"/>
      <c r="J1312" s="176" t="str">
        <f>IF(AND(H1312&lt;&gt;"",COUNTIF('3.工程情報'!$C$6:$C$501,H1312)=0),"工程記号が3.工程情報に存在しません。","")</f>
        <v/>
      </c>
    </row>
    <row r="1313" spans="2:10" ht="18" customHeight="1">
      <c r="B1313" s="169"/>
      <c r="C1313" s="169"/>
      <c r="D1313" s="111"/>
      <c r="E1313" s="109"/>
      <c r="F1313" s="22"/>
      <c r="G1313" s="56">
        <f t="shared" si="20"/>
        <v>0</v>
      </c>
      <c r="H1313" s="17"/>
      <c r="I1313" s="21"/>
      <c r="J1313" s="176" t="str">
        <f>IF(AND(H1313&lt;&gt;"",COUNTIF('3.工程情報'!$C$6:$C$501,H1313)=0),"工程記号が3.工程情報に存在しません。","")</f>
        <v/>
      </c>
    </row>
    <row r="1314" spans="2:10" ht="18" customHeight="1">
      <c r="B1314" s="169"/>
      <c r="C1314" s="169"/>
      <c r="D1314" s="111"/>
      <c r="E1314" s="109"/>
      <c r="F1314" s="22"/>
      <c r="G1314" s="56">
        <f t="shared" si="20"/>
        <v>0</v>
      </c>
      <c r="H1314" s="17"/>
      <c r="I1314" s="21"/>
      <c r="J1314" s="176" t="str">
        <f>IF(AND(H1314&lt;&gt;"",COUNTIF('3.工程情報'!$C$6:$C$501,H1314)=0),"工程記号が3.工程情報に存在しません。","")</f>
        <v/>
      </c>
    </row>
    <row r="1315" spans="2:10" ht="18" customHeight="1">
      <c r="B1315" s="169"/>
      <c r="C1315" s="169"/>
      <c r="D1315" s="111"/>
      <c r="E1315" s="109"/>
      <c r="F1315" s="22"/>
      <c r="G1315" s="56">
        <f t="shared" si="20"/>
        <v>0</v>
      </c>
      <c r="H1315" s="17"/>
      <c r="I1315" s="21"/>
      <c r="J1315" s="176" t="str">
        <f>IF(AND(H1315&lt;&gt;"",COUNTIF('3.工程情報'!$C$6:$C$501,H1315)=0),"工程記号が3.工程情報に存在しません。","")</f>
        <v/>
      </c>
    </row>
    <row r="1316" spans="2:10" ht="18" customHeight="1">
      <c r="B1316" s="169"/>
      <c r="C1316" s="169"/>
      <c r="D1316" s="111"/>
      <c r="E1316" s="109"/>
      <c r="F1316" s="22"/>
      <c r="G1316" s="56">
        <f t="shared" si="20"/>
        <v>0</v>
      </c>
      <c r="H1316" s="17"/>
      <c r="I1316" s="21"/>
      <c r="J1316" s="176" t="str">
        <f>IF(AND(H1316&lt;&gt;"",COUNTIF('3.工程情報'!$C$6:$C$501,H1316)=0),"工程記号が3.工程情報に存在しません。","")</f>
        <v/>
      </c>
    </row>
    <row r="1317" spans="2:10" ht="18" customHeight="1">
      <c r="B1317" s="169"/>
      <c r="C1317" s="169"/>
      <c r="D1317" s="111"/>
      <c r="E1317" s="109"/>
      <c r="F1317" s="22"/>
      <c r="G1317" s="56">
        <f t="shared" si="20"/>
        <v>0</v>
      </c>
      <c r="H1317" s="17"/>
      <c r="I1317" s="21"/>
      <c r="J1317" s="176" t="str">
        <f>IF(AND(H1317&lt;&gt;"",COUNTIF('3.工程情報'!$C$6:$C$501,H1317)=0),"工程記号が3.工程情報に存在しません。","")</f>
        <v/>
      </c>
    </row>
    <row r="1318" spans="2:10" ht="18" customHeight="1">
      <c r="B1318" s="169"/>
      <c r="C1318" s="169"/>
      <c r="D1318" s="111"/>
      <c r="E1318" s="109"/>
      <c r="F1318" s="22"/>
      <c r="G1318" s="56">
        <f t="shared" si="20"/>
        <v>0</v>
      </c>
      <c r="H1318" s="17"/>
      <c r="I1318" s="21"/>
      <c r="J1318" s="176" t="str">
        <f>IF(AND(H1318&lt;&gt;"",COUNTIF('3.工程情報'!$C$6:$C$501,H1318)=0),"工程記号が3.工程情報に存在しません。","")</f>
        <v/>
      </c>
    </row>
    <row r="1319" spans="2:10" ht="18" customHeight="1">
      <c r="B1319" s="169"/>
      <c r="C1319" s="169"/>
      <c r="D1319" s="111"/>
      <c r="E1319" s="109"/>
      <c r="F1319" s="22"/>
      <c r="G1319" s="56">
        <f t="shared" si="20"/>
        <v>0</v>
      </c>
      <c r="H1319" s="17"/>
      <c r="I1319" s="21"/>
      <c r="J1319" s="176" t="str">
        <f>IF(AND(H1319&lt;&gt;"",COUNTIF('3.工程情報'!$C$6:$C$501,H1319)=0),"工程記号が3.工程情報に存在しません。","")</f>
        <v/>
      </c>
    </row>
    <row r="1320" spans="2:10" ht="18" customHeight="1">
      <c r="B1320" s="169"/>
      <c r="C1320" s="169"/>
      <c r="D1320" s="111"/>
      <c r="E1320" s="109"/>
      <c r="F1320" s="22"/>
      <c r="G1320" s="56">
        <f t="shared" si="20"/>
        <v>0</v>
      </c>
      <c r="H1320" s="17"/>
      <c r="I1320" s="21"/>
      <c r="J1320" s="176" t="str">
        <f>IF(AND(H1320&lt;&gt;"",COUNTIF('3.工程情報'!$C$6:$C$501,H1320)=0),"工程記号が3.工程情報に存在しません。","")</f>
        <v/>
      </c>
    </row>
    <row r="1321" spans="2:10" ht="18" customHeight="1">
      <c r="B1321" s="169"/>
      <c r="C1321" s="169"/>
      <c r="D1321" s="111"/>
      <c r="E1321" s="109"/>
      <c r="F1321" s="22"/>
      <c r="G1321" s="56">
        <f t="shared" si="20"/>
        <v>0</v>
      </c>
      <c r="H1321" s="17"/>
      <c r="I1321" s="21"/>
      <c r="J1321" s="176" t="str">
        <f>IF(AND(H1321&lt;&gt;"",COUNTIF('3.工程情報'!$C$6:$C$501,H1321)=0),"工程記号が3.工程情報に存在しません。","")</f>
        <v/>
      </c>
    </row>
    <row r="1322" spans="2:10" ht="18" customHeight="1">
      <c r="B1322" s="169"/>
      <c r="C1322" s="169"/>
      <c r="D1322" s="111"/>
      <c r="E1322" s="109"/>
      <c r="F1322" s="22"/>
      <c r="G1322" s="56">
        <f t="shared" si="20"/>
        <v>0</v>
      </c>
      <c r="H1322" s="17"/>
      <c r="I1322" s="21"/>
      <c r="J1322" s="176" t="str">
        <f>IF(AND(H1322&lt;&gt;"",COUNTIF('3.工程情報'!$C$6:$C$501,H1322)=0),"工程記号が3.工程情報に存在しません。","")</f>
        <v/>
      </c>
    </row>
    <row r="1323" spans="2:10" ht="18" customHeight="1">
      <c r="B1323" s="169"/>
      <c r="C1323" s="169"/>
      <c r="D1323" s="111"/>
      <c r="E1323" s="109"/>
      <c r="F1323" s="22"/>
      <c r="G1323" s="56">
        <f t="shared" si="20"/>
        <v>0</v>
      </c>
      <c r="H1323" s="17"/>
      <c r="I1323" s="21"/>
      <c r="J1323" s="176" t="str">
        <f>IF(AND(H1323&lt;&gt;"",COUNTIF('3.工程情報'!$C$6:$C$501,H1323)=0),"工程記号が3.工程情報に存在しません。","")</f>
        <v/>
      </c>
    </row>
    <row r="1324" spans="2:10" ht="18" customHeight="1">
      <c r="B1324" s="169"/>
      <c r="C1324" s="169"/>
      <c r="D1324" s="111"/>
      <c r="E1324" s="109"/>
      <c r="F1324" s="22"/>
      <c r="G1324" s="56">
        <f t="shared" si="20"/>
        <v>0</v>
      </c>
      <c r="H1324" s="17"/>
      <c r="I1324" s="21"/>
      <c r="J1324" s="176" t="str">
        <f>IF(AND(H1324&lt;&gt;"",COUNTIF('3.工程情報'!$C$6:$C$501,H1324)=0),"工程記号が3.工程情報に存在しません。","")</f>
        <v/>
      </c>
    </row>
    <row r="1325" spans="2:10" ht="18" customHeight="1">
      <c r="B1325" s="169"/>
      <c r="C1325" s="169"/>
      <c r="D1325" s="111"/>
      <c r="E1325" s="109"/>
      <c r="F1325" s="22"/>
      <c r="G1325" s="56">
        <f t="shared" si="20"/>
        <v>0</v>
      </c>
      <c r="H1325" s="17"/>
      <c r="I1325" s="21"/>
      <c r="J1325" s="176" t="str">
        <f>IF(AND(H1325&lt;&gt;"",COUNTIF('3.工程情報'!$C$6:$C$501,H1325)=0),"工程記号が3.工程情報に存在しません。","")</f>
        <v/>
      </c>
    </row>
    <row r="1326" spans="2:10" ht="18" customHeight="1">
      <c r="B1326" s="169"/>
      <c r="C1326" s="169"/>
      <c r="D1326" s="111"/>
      <c r="E1326" s="109"/>
      <c r="F1326" s="22"/>
      <c r="G1326" s="56">
        <f t="shared" si="20"/>
        <v>0</v>
      </c>
      <c r="H1326" s="17"/>
      <c r="I1326" s="21"/>
      <c r="J1326" s="176" t="str">
        <f>IF(AND(H1326&lt;&gt;"",COUNTIF('3.工程情報'!$C$6:$C$501,H1326)=0),"工程記号が3.工程情報に存在しません。","")</f>
        <v/>
      </c>
    </row>
    <row r="1327" spans="2:10" ht="18" customHeight="1">
      <c r="B1327" s="169"/>
      <c r="C1327" s="169"/>
      <c r="D1327" s="111"/>
      <c r="E1327" s="109"/>
      <c r="F1327" s="22"/>
      <c r="G1327" s="56">
        <f t="shared" si="20"/>
        <v>0</v>
      </c>
      <c r="H1327" s="17"/>
      <c r="I1327" s="21"/>
      <c r="J1327" s="176" t="str">
        <f>IF(AND(H1327&lt;&gt;"",COUNTIF('3.工程情報'!$C$6:$C$501,H1327)=0),"工程記号が3.工程情報に存在しません。","")</f>
        <v/>
      </c>
    </row>
    <row r="1328" spans="2:10" ht="18" customHeight="1">
      <c r="B1328" s="169"/>
      <c r="C1328" s="169"/>
      <c r="D1328" s="111"/>
      <c r="E1328" s="109"/>
      <c r="F1328" s="22"/>
      <c r="G1328" s="56">
        <f t="shared" si="20"/>
        <v>0</v>
      </c>
      <c r="H1328" s="17"/>
      <c r="I1328" s="21"/>
      <c r="J1328" s="176" t="str">
        <f>IF(AND(H1328&lt;&gt;"",COUNTIF('3.工程情報'!$C$6:$C$501,H1328)=0),"工程記号が3.工程情報に存在しません。","")</f>
        <v/>
      </c>
    </row>
    <row r="1329" spans="2:10" ht="18" customHeight="1">
      <c r="B1329" s="169"/>
      <c r="C1329" s="169"/>
      <c r="D1329" s="111"/>
      <c r="E1329" s="109"/>
      <c r="F1329" s="22"/>
      <c r="G1329" s="56">
        <f t="shared" si="20"/>
        <v>0</v>
      </c>
      <c r="H1329" s="17"/>
      <c r="I1329" s="21"/>
      <c r="J1329" s="176" t="str">
        <f>IF(AND(H1329&lt;&gt;"",COUNTIF('3.工程情報'!$C$6:$C$501,H1329)=0),"工程記号が3.工程情報に存在しません。","")</f>
        <v/>
      </c>
    </row>
    <row r="1330" spans="2:10" ht="18" customHeight="1">
      <c r="B1330" s="169"/>
      <c r="C1330" s="169"/>
      <c r="D1330" s="111"/>
      <c r="E1330" s="109"/>
      <c r="F1330" s="22"/>
      <c r="G1330" s="56">
        <f t="shared" si="20"/>
        <v>0</v>
      </c>
      <c r="H1330" s="17"/>
      <c r="I1330" s="21"/>
      <c r="J1330" s="176" t="str">
        <f>IF(AND(H1330&lt;&gt;"",COUNTIF('3.工程情報'!$C$6:$C$501,H1330)=0),"工程記号が3.工程情報に存在しません。","")</f>
        <v/>
      </c>
    </row>
    <row r="1331" spans="2:10" ht="18" customHeight="1">
      <c r="B1331" s="169"/>
      <c r="C1331" s="169"/>
      <c r="D1331" s="111"/>
      <c r="E1331" s="109"/>
      <c r="F1331" s="22"/>
      <c r="G1331" s="56">
        <f t="shared" si="20"/>
        <v>0</v>
      </c>
      <c r="H1331" s="17"/>
      <c r="I1331" s="21"/>
      <c r="J1331" s="176" t="str">
        <f>IF(AND(H1331&lt;&gt;"",COUNTIF('3.工程情報'!$C$6:$C$501,H1331)=0),"工程記号が3.工程情報に存在しません。","")</f>
        <v/>
      </c>
    </row>
    <row r="1332" spans="2:10" ht="18" customHeight="1">
      <c r="B1332" s="169"/>
      <c r="C1332" s="169"/>
      <c r="D1332" s="111"/>
      <c r="E1332" s="109"/>
      <c r="F1332" s="22"/>
      <c r="G1332" s="56">
        <f t="shared" si="20"/>
        <v>0</v>
      </c>
      <c r="H1332" s="17"/>
      <c r="I1332" s="21"/>
      <c r="J1332" s="176" t="str">
        <f>IF(AND(H1332&lt;&gt;"",COUNTIF('3.工程情報'!$C$6:$C$501,H1332)=0),"工程記号が3.工程情報に存在しません。","")</f>
        <v/>
      </c>
    </row>
    <row r="1333" spans="2:10" ht="18" customHeight="1">
      <c r="B1333" s="169"/>
      <c r="C1333" s="169"/>
      <c r="D1333" s="111"/>
      <c r="E1333" s="109"/>
      <c r="F1333" s="22"/>
      <c r="G1333" s="56">
        <f t="shared" si="20"/>
        <v>0</v>
      </c>
      <c r="H1333" s="17"/>
      <c r="I1333" s="21"/>
      <c r="J1333" s="176" t="str">
        <f>IF(AND(H1333&lt;&gt;"",COUNTIF('3.工程情報'!$C$6:$C$501,H1333)=0),"工程記号が3.工程情報に存在しません。","")</f>
        <v/>
      </c>
    </row>
    <row r="1334" spans="2:10" ht="18" customHeight="1">
      <c r="B1334" s="169"/>
      <c r="C1334" s="169"/>
      <c r="D1334" s="111"/>
      <c r="E1334" s="109"/>
      <c r="F1334" s="22"/>
      <c r="G1334" s="56">
        <f t="shared" si="20"/>
        <v>0</v>
      </c>
      <c r="H1334" s="17"/>
      <c r="I1334" s="21"/>
      <c r="J1334" s="176" t="str">
        <f>IF(AND(H1334&lt;&gt;"",COUNTIF('3.工程情報'!$C$6:$C$501,H1334)=0),"工程記号が3.工程情報に存在しません。","")</f>
        <v/>
      </c>
    </row>
    <row r="1335" spans="2:10" ht="18" customHeight="1">
      <c r="B1335" s="169"/>
      <c r="C1335" s="169"/>
      <c r="D1335" s="111"/>
      <c r="E1335" s="109"/>
      <c r="F1335" s="22"/>
      <c r="G1335" s="56">
        <f t="shared" si="20"/>
        <v>0</v>
      </c>
      <c r="H1335" s="17"/>
      <c r="I1335" s="21"/>
      <c r="J1335" s="176" t="str">
        <f>IF(AND(H1335&lt;&gt;"",COUNTIF('3.工程情報'!$C$6:$C$501,H1335)=0),"工程記号が3.工程情報に存在しません。","")</f>
        <v/>
      </c>
    </row>
    <row r="1336" spans="2:10" ht="18" customHeight="1">
      <c r="B1336" s="169"/>
      <c r="C1336" s="169"/>
      <c r="D1336" s="111"/>
      <c r="E1336" s="109"/>
      <c r="F1336" s="22"/>
      <c r="G1336" s="56">
        <f t="shared" si="20"/>
        <v>0</v>
      </c>
      <c r="H1336" s="17"/>
      <c r="I1336" s="21"/>
      <c r="J1336" s="176" t="str">
        <f>IF(AND(H1336&lt;&gt;"",COUNTIF('3.工程情報'!$C$6:$C$501,H1336)=0),"工程記号が3.工程情報に存在しません。","")</f>
        <v/>
      </c>
    </row>
    <row r="1337" spans="2:10" ht="18" customHeight="1">
      <c r="B1337" s="169"/>
      <c r="C1337" s="169"/>
      <c r="D1337" s="111"/>
      <c r="E1337" s="109"/>
      <c r="F1337" s="22"/>
      <c r="G1337" s="56">
        <f t="shared" si="20"/>
        <v>0</v>
      </c>
      <c r="H1337" s="17"/>
      <c r="I1337" s="21"/>
      <c r="J1337" s="176" t="str">
        <f>IF(AND(H1337&lt;&gt;"",COUNTIF('3.工程情報'!$C$6:$C$501,H1337)=0),"工程記号が3.工程情報に存在しません。","")</f>
        <v/>
      </c>
    </row>
    <row r="1338" spans="2:10" ht="18" customHeight="1">
      <c r="B1338" s="169"/>
      <c r="C1338" s="169"/>
      <c r="D1338" s="111"/>
      <c r="E1338" s="109"/>
      <c r="F1338" s="22"/>
      <c r="G1338" s="56">
        <f t="shared" si="20"/>
        <v>0</v>
      </c>
      <c r="H1338" s="17"/>
      <c r="I1338" s="21"/>
      <c r="J1338" s="176" t="str">
        <f>IF(AND(H1338&lt;&gt;"",COUNTIF('3.工程情報'!$C$6:$C$501,H1338)=0),"工程記号が3.工程情報に存在しません。","")</f>
        <v/>
      </c>
    </row>
    <row r="1339" spans="2:10" ht="18" customHeight="1">
      <c r="B1339" s="169"/>
      <c r="C1339" s="169"/>
      <c r="D1339" s="111"/>
      <c r="E1339" s="109"/>
      <c r="F1339" s="22"/>
      <c r="G1339" s="56">
        <f t="shared" si="20"/>
        <v>0</v>
      </c>
      <c r="H1339" s="17"/>
      <c r="I1339" s="21"/>
      <c r="J1339" s="176" t="str">
        <f>IF(AND(H1339&lt;&gt;"",COUNTIF('3.工程情報'!$C$6:$C$501,H1339)=0),"工程記号が3.工程情報に存在しません。","")</f>
        <v/>
      </c>
    </row>
    <row r="1340" spans="2:10" ht="18" customHeight="1">
      <c r="B1340" s="169"/>
      <c r="C1340" s="169"/>
      <c r="D1340" s="111"/>
      <c r="E1340" s="109"/>
      <c r="F1340" s="22"/>
      <c r="G1340" s="56">
        <f t="shared" si="20"/>
        <v>0</v>
      </c>
      <c r="H1340" s="17"/>
      <c r="I1340" s="21"/>
      <c r="J1340" s="176" t="str">
        <f>IF(AND(H1340&lt;&gt;"",COUNTIF('3.工程情報'!$C$6:$C$501,H1340)=0),"工程記号が3.工程情報に存在しません。","")</f>
        <v/>
      </c>
    </row>
    <row r="1341" spans="2:10" ht="18" customHeight="1">
      <c r="B1341" s="169"/>
      <c r="C1341" s="169"/>
      <c r="D1341" s="111"/>
      <c r="E1341" s="109"/>
      <c r="F1341" s="22"/>
      <c r="G1341" s="56">
        <f t="shared" si="20"/>
        <v>0</v>
      </c>
      <c r="H1341" s="17"/>
      <c r="I1341" s="21"/>
      <c r="J1341" s="176" t="str">
        <f>IF(AND(H1341&lt;&gt;"",COUNTIF('3.工程情報'!$C$6:$C$501,H1341)=0),"工程記号が3.工程情報に存在しません。","")</f>
        <v/>
      </c>
    </row>
    <row r="1342" spans="2:10" ht="18" customHeight="1">
      <c r="B1342" s="169"/>
      <c r="C1342" s="169"/>
      <c r="D1342" s="111"/>
      <c r="E1342" s="109"/>
      <c r="F1342" s="22"/>
      <c r="G1342" s="56">
        <f t="shared" si="20"/>
        <v>0</v>
      </c>
      <c r="H1342" s="17"/>
      <c r="I1342" s="21"/>
      <c r="J1342" s="176" t="str">
        <f>IF(AND(H1342&lt;&gt;"",COUNTIF('3.工程情報'!$C$6:$C$501,H1342)=0),"工程記号が3.工程情報に存在しません。","")</f>
        <v/>
      </c>
    </row>
    <row r="1343" spans="2:10" ht="18" customHeight="1">
      <c r="B1343" s="169"/>
      <c r="C1343" s="169"/>
      <c r="D1343" s="111"/>
      <c r="E1343" s="109"/>
      <c r="F1343" s="22"/>
      <c r="G1343" s="56">
        <f t="shared" si="20"/>
        <v>0</v>
      </c>
      <c r="H1343" s="17"/>
      <c r="I1343" s="21"/>
      <c r="J1343" s="176" t="str">
        <f>IF(AND(H1343&lt;&gt;"",COUNTIF('3.工程情報'!$C$6:$C$501,H1343)=0),"工程記号が3.工程情報に存在しません。","")</f>
        <v/>
      </c>
    </row>
    <row r="1344" spans="2:10" ht="18" customHeight="1">
      <c r="B1344" s="169"/>
      <c r="C1344" s="169"/>
      <c r="D1344" s="111"/>
      <c r="E1344" s="109"/>
      <c r="F1344" s="22"/>
      <c r="G1344" s="56">
        <f t="shared" si="20"/>
        <v>0</v>
      </c>
      <c r="H1344" s="17"/>
      <c r="I1344" s="21"/>
      <c r="J1344" s="176" t="str">
        <f>IF(AND(H1344&lt;&gt;"",COUNTIF('3.工程情報'!$C$6:$C$501,H1344)=0),"工程記号が3.工程情報に存在しません。","")</f>
        <v/>
      </c>
    </row>
    <row r="1345" spans="2:10" ht="18" customHeight="1">
      <c r="B1345" s="169"/>
      <c r="C1345" s="169"/>
      <c r="D1345" s="111"/>
      <c r="E1345" s="109"/>
      <c r="F1345" s="22"/>
      <c r="G1345" s="56">
        <f t="shared" si="20"/>
        <v>0</v>
      </c>
      <c r="H1345" s="17"/>
      <c r="I1345" s="21"/>
      <c r="J1345" s="176" t="str">
        <f>IF(AND(H1345&lt;&gt;"",COUNTIF('3.工程情報'!$C$6:$C$501,H1345)=0),"工程記号が3.工程情報に存在しません。","")</f>
        <v/>
      </c>
    </row>
    <row r="1346" spans="2:10" ht="18" customHeight="1">
      <c r="B1346" s="169"/>
      <c r="C1346" s="169"/>
      <c r="D1346" s="111"/>
      <c r="E1346" s="109"/>
      <c r="F1346" s="22"/>
      <c r="G1346" s="56">
        <f t="shared" si="20"/>
        <v>0</v>
      </c>
      <c r="H1346" s="17"/>
      <c r="I1346" s="21"/>
      <c r="J1346" s="176" t="str">
        <f>IF(AND(H1346&lt;&gt;"",COUNTIF('3.工程情報'!$C$6:$C$501,H1346)=0),"工程記号が3.工程情報に存在しません。","")</f>
        <v/>
      </c>
    </row>
    <row r="1347" spans="2:10" ht="18" customHeight="1">
      <c r="B1347" s="169"/>
      <c r="C1347" s="169"/>
      <c r="D1347" s="111"/>
      <c r="E1347" s="109"/>
      <c r="F1347" s="22"/>
      <c r="G1347" s="56">
        <f t="shared" si="20"/>
        <v>0</v>
      </c>
      <c r="H1347" s="17"/>
      <c r="I1347" s="21"/>
      <c r="J1347" s="176" t="str">
        <f>IF(AND(H1347&lt;&gt;"",COUNTIF('3.工程情報'!$C$6:$C$501,H1347)=0),"工程記号が3.工程情報に存在しません。","")</f>
        <v/>
      </c>
    </row>
    <row r="1348" spans="2:10" ht="18" customHeight="1">
      <c r="B1348" s="169"/>
      <c r="C1348" s="169"/>
      <c r="D1348" s="111"/>
      <c r="E1348" s="109"/>
      <c r="F1348" s="22"/>
      <c r="G1348" s="56">
        <f t="shared" si="20"/>
        <v>0</v>
      </c>
      <c r="H1348" s="17"/>
      <c r="I1348" s="21"/>
      <c r="J1348" s="176" t="str">
        <f>IF(AND(H1348&lt;&gt;"",COUNTIF('3.工程情報'!$C$6:$C$501,H1348)=0),"工程記号が3.工程情報に存在しません。","")</f>
        <v/>
      </c>
    </row>
    <row r="1349" spans="2:10" ht="18" customHeight="1">
      <c r="B1349" s="169"/>
      <c r="C1349" s="169"/>
      <c r="D1349" s="111"/>
      <c r="E1349" s="109"/>
      <c r="F1349" s="22"/>
      <c r="G1349" s="56">
        <f t="shared" ref="G1349:G1412" si="21">IF(OR(B1349="",F1349=0),0,E1349/F1349)</f>
        <v>0</v>
      </c>
      <c r="H1349" s="17"/>
      <c r="I1349" s="21"/>
      <c r="J1349" s="176" t="str">
        <f>IF(AND(H1349&lt;&gt;"",COUNTIF('3.工程情報'!$C$6:$C$501,H1349)=0),"工程記号が3.工程情報に存在しません。","")</f>
        <v/>
      </c>
    </row>
    <row r="1350" spans="2:10" ht="18" customHeight="1">
      <c r="B1350" s="169"/>
      <c r="C1350" s="169"/>
      <c r="D1350" s="111"/>
      <c r="E1350" s="109"/>
      <c r="F1350" s="22"/>
      <c r="G1350" s="56">
        <f t="shared" si="21"/>
        <v>0</v>
      </c>
      <c r="H1350" s="17"/>
      <c r="I1350" s="21"/>
      <c r="J1350" s="176" t="str">
        <f>IF(AND(H1350&lt;&gt;"",COUNTIF('3.工程情報'!$C$6:$C$501,H1350)=0),"工程記号が3.工程情報に存在しません。","")</f>
        <v/>
      </c>
    </row>
    <row r="1351" spans="2:10" ht="18" customHeight="1">
      <c r="B1351" s="169"/>
      <c r="C1351" s="169"/>
      <c r="D1351" s="111"/>
      <c r="E1351" s="109"/>
      <c r="F1351" s="22"/>
      <c r="G1351" s="56">
        <f t="shared" si="21"/>
        <v>0</v>
      </c>
      <c r="H1351" s="17"/>
      <c r="I1351" s="21"/>
      <c r="J1351" s="176" t="str">
        <f>IF(AND(H1351&lt;&gt;"",COUNTIF('3.工程情報'!$C$6:$C$501,H1351)=0),"工程記号が3.工程情報に存在しません。","")</f>
        <v/>
      </c>
    </row>
    <row r="1352" spans="2:10" ht="18" customHeight="1">
      <c r="B1352" s="169"/>
      <c r="C1352" s="169"/>
      <c r="D1352" s="111"/>
      <c r="E1352" s="109"/>
      <c r="F1352" s="22"/>
      <c r="G1352" s="56">
        <f t="shared" si="21"/>
        <v>0</v>
      </c>
      <c r="H1352" s="17"/>
      <c r="I1352" s="21"/>
      <c r="J1352" s="176" t="str">
        <f>IF(AND(H1352&lt;&gt;"",COUNTIF('3.工程情報'!$C$6:$C$501,H1352)=0),"工程記号が3.工程情報に存在しません。","")</f>
        <v/>
      </c>
    </row>
    <row r="1353" spans="2:10" ht="18" customHeight="1">
      <c r="B1353" s="169"/>
      <c r="C1353" s="169"/>
      <c r="D1353" s="111"/>
      <c r="E1353" s="109"/>
      <c r="F1353" s="22"/>
      <c r="G1353" s="56">
        <f t="shared" si="21"/>
        <v>0</v>
      </c>
      <c r="H1353" s="17"/>
      <c r="I1353" s="21"/>
      <c r="J1353" s="176" t="str">
        <f>IF(AND(H1353&lt;&gt;"",COUNTIF('3.工程情報'!$C$6:$C$501,H1353)=0),"工程記号が3.工程情報に存在しません。","")</f>
        <v/>
      </c>
    </row>
    <row r="1354" spans="2:10" ht="18" customHeight="1">
      <c r="B1354" s="169"/>
      <c r="C1354" s="169"/>
      <c r="D1354" s="111"/>
      <c r="E1354" s="109"/>
      <c r="F1354" s="22"/>
      <c r="G1354" s="56">
        <f t="shared" si="21"/>
        <v>0</v>
      </c>
      <c r="H1354" s="17"/>
      <c r="I1354" s="21"/>
      <c r="J1354" s="176" t="str">
        <f>IF(AND(H1354&lt;&gt;"",COUNTIF('3.工程情報'!$C$6:$C$501,H1354)=0),"工程記号が3.工程情報に存在しません。","")</f>
        <v/>
      </c>
    </row>
    <row r="1355" spans="2:10" ht="18" customHeight="1">
      <c r="B1355" s="169"/>
      <c r="C1355" s="169"/>
      <c r="D1355" s="111"/>
      <c r="E1355" s="109"/>
      <c r="F1355" s="22"/>
      <c r="G1355" s="56">
        <f t="shared" si="21"/>
        <v>0</v>
      </c>
      <c r="H1355" s="17"/>
      <c r="I1355" s="21"/>
      <c r="J1355" s="176" t="str">
        <f>IF(AND(H1355&lt;&gt;"",COUNTIF('3.工程情報'!$C$6:$C$501,H1355)=0),"工程記号が3.工程情報に存在しません。","")</f>
        <v/>
      </c>
    </row>
    <row r="1356" spans="2:10" ht="18" customHeight="1">
      <c r="B1356" s="169"/>
      <c r="C1356" s="169"/>
      <c r="D1356" s="111"/>
      <c r="E1356" s="109"/>
      <c r="F1356" s="22"/>
      <c r="G1356" s="56">
        <f t="shared" si="21"/>
        <v>0</v>
      </c>
      <c r="H1356" s="17"/>
      <c r="I1356" s="21"/>
      <c r="J1356" s="176" t="str">
        <f>IF(AND(H1356&lt;&gt;"",COUNTIF('3.工程情報'!$C$6:$C$501,H1356)=0),"工程記号が3.工程情報に存在しません。","")</f>
        <v/>
      </c>
    </row>
    <row r="1357" spans="2:10" ht="18" customHeight="1">
      <c r="B1357" s="169"/>
      <c r="C1357" s="169"/>
      <c r="D1357" s="111"/>
      <c r="E1357" s="109"/>
      <c r="F1357" s="22"/>
      <c r="G1357" s="56">
        <f t="shared" si="21"/>
        <v>0</v>
      </c>
      <c r="H1357" s="17"/>
      <c r="I1357" s="21"/>
      <c r="J1357" s="176" t="str">
        <f>IF(AND(H1357&lt;&gt;"",COUNTIF('3.工程情報'!$C$6:$C$501,H1357)=0),"工程記号が3.工程情報に存在しません。","")</f>
        <v/>
      </c>
    </row>
    <row r="1358" spans="2:10" ht="18" customHeight="1">
      <c r="B1358" s="169"/>
      <c r="C1358" s="169"/>
      <c r="D1358" s="111"/>
      <c r="E1358" s="109"/>
      <c r="F1358" s="22"/>
      <c r="G1358" s="56">
        <f t="shared" si="21"/>
        <v>0</v>
      </c>
      <c r="H1358" s="17"/>
      <c r="I1358" s="21"/>
      <c r="J1358" s="176" t="str">
        <f>IF(AND(H1358&lt;&gt;"",COUNTIF('3.工程情報'!$C$6:$C$501,H1358)=0),"工程記号が3.工程情報に存在しません。","")</f>
        <v/>
      </c>
    </row>
    <row r="1359" spans="2:10" ht="18" customHeight="1">
      <c r="B1359" s="169"/>
      <c r="C1359" s="169"/>
      <c r="D1359" s="111"/>
      <c r="E1359" s="109"/>
      <c r="F1359" s="22"/>
      <c r="G1359" s="56">
        <f t="shared" si="21"/>
        <v>0</v>
      </c>
      <c r="H1359" s="17"/>
      <c r="I1359" s="21"/>
      <c r="J1359" s="176" t="str">
        <f>IF(AND(H1359&lt;&gt;"",COUNTIF('3.工程情報'!$C$6:$C$501,H1359)=0),"工程記号が3.工程情報に存在しません。","")</f>
        <v/>
      </c>
    </row>
    <row r="1360" spans="2:10" ht="18" customHeight="1">
      <c r="B1360" s="169"/>
      <c r="C1360" s="169"/>
      <c r="D1360" s="111"/>
      <c r="E1360" s="109"/>
      <c r="F1360" s="22"/>
      <c r="G1360" s="56">
        <f t="shared" si="21"/>
        <v>0</v>
      </c>
      <c r="H1360" s="17"/>
      <c r="I1360" s="21"/>
      <c r="J1360" s="176" t="str">
        <f>IF(AND(H1360&lt;&gt;"",COUNTIF('3.工程情報'!$C$6:$C$501,H1360)=0),"工程記号が3.工程情報に存在しません。","")</f>
        <v/>
      </c>
    </row>
    <row r="1361" spans="2:10" ht="18" customHeight="1">
      <c r="B1361" s="169"/>
      <c r="C1361" s="169"/>
      <c r="D1361" s="111"/>
      <c r="E1361" s="109"/>
      <c r="F1361" s="22"/>
      <c r="G1361" s="56">
        <f t="shared" si="21"/>
        <v>0</v>
      </c>
      <c r="H1361" s="17"/>
      <c r="I1361" s="21"/>
      <c r="J1361" s="176" t="str">
        <f>IF(AND(H1361&lt;&gt;"",COUNTIF('3.工程情報'!$C$6:$C$501,H1361)=0),"工程記号が3.工程情報に存在しません。","")</f>
        <v/>
      </c>
    </row>
    <row r="1362" spans="2:10" ht="18" customHeight="1">
      <c r="B1362" s="169"/>
      <c r="C1362" s="169"/>
      <c r="D1362" s="111"/>
      <c r="E1362" s="109"/>
      <c r="F1362" s="22"/>
      <c r="G1362" s="56">
        <f t="shared" si="21"/>
        <v>0</v>
      </c>
      <c r="H1362" s="17"/>
      <c r="I1362" s="21"/>
      <c r="J1362" s="176" t="str">
        <f>IF(AND(H1362&lt;&gt;"",COUNTIF('3.工程情報'!$C$6:$C$501,H1362)=0),"工程記号が3.工程情報に存在しません。","")</f>
        <v/>
      </c>
    </row>
    <row r="1363" spans="2:10" ht="18" customHeight="1">
      <c r="B1363" s="169"/>
      <c r="C1363" s="169"/>
      <c r="D1363" s="111"/>
      <c r="E1363" s="109"/>
      <c r="F1363" s="22"/>
      <c r="G1363" s="56">
        <f t="shared" si="21"/>
        <v>0</v>
      </c>
      <c r="H1363" s="17"/>
      <c r="I1363" s="21"/>
      <c r="J1363" s="176" t="str">
        <f>IF(AND(H1363&lt;&gt;"",COUNTIF('3.工程情報'!$C$6:$C$501,H1363)=0),"工程記号が3.工程情報に存在しません。","")</f>
        <v/>
      </c>
    </row>
    <row r="1364" spans="2:10" ht="18" customHeight="1">
      <c r="B1364" s="169"/>
      <c r="C1364" s="169"/>
      <c r="D1364" s="111"/>
      <c r="E1364" s="109"/>
      <c r="F1364" s="22"/>
      <c r="G1364" s="56">
        <f t="shared" si="21"/>
        <v>0</v>
      </c>
      <c r="H1364" s="17"/>
      <c r="I1364" s="21"/>
      <c r="J1364" s="176" t="str">
        <f>IF(AND(H1364&lt;&gt;"",COUNTIF('3.工程情報'!$C$6:$C$501,H1364)=0),"工程記号が3.工程情報に存在しません。","")</f>
        <v/>
      </c>
    </row>
    <row r="1365" spans="2:10" ht="18" customHeight="1">
      <c r="B1365" s="169"/>
      <c r="C1365" s="169"/>
      <c r="D1365" s="111"/>
      <c r="E1365" s="109"/>
      <c r="F1365" s="22"/>
      <c r="G1365" s="56">
        <f t="shared" si="21"/>
        <v>0</v>
      </c>
      <c r="H1365" s="17"/>
      <c r="I1365" s="21"/>
      <c r="J1365" s="176" t="str">
        <f>IF(AND(H1365&lt;&gt;"",COUNTIF('3.工程情報'!$C$6:$C$501,H1365)=0),"工程記号が3.工程情報に存在しません。","")</f>
        <v/>
      </c>
    </row>
    <row r="1366" spans="2:10" ht="18" customHeight="1">
      <c r="B1366" s="169"/>
      <c r="C1366" s="169"/>
      <c r="D1366" s="111"/>
      <c r="E1366" s="109"/>
      <c r="F1366" s="22"/>
      <c r="G1366" s="56">
        <f t="shared" si="21"/>
        <v>0</v>
      </c>
      <c r="H1366" s="17"/>
      <c r="I1366" s="21"/>
      <c r="J1366" s="176" t="str">
        <f>IF(AND(H1366&lt;&gt;"",COUNTIF('3.工程情報'!$C$6:$C$501,H1366)=0),"工程記号が3.工程情報に存在しません。","")</f>
        <v/>
      </c>
    </row>
    <row r="1367" spans="2:10" ht="18" customHeight="1">
      <c r="B1367" s="169"/>
      <c r="C1367" s="169"/>
      <c r="D1367" s="111"/>
      <c r="E1367" s="109"/>
      <c r="F1367" s="22"/>
      <c r="G1367" s="56">
        <f t="shared" si="21"/>
        <v>0</v>
      </c>
      <c r="H1367" s="17"/>
      <c r="I1367" s="21"/>
      <c r="J1367" s="176" t="str">
        <f>IF(AND(H1367&lt;&gt;"",COUNTIF('3.工程情報'!$C$6:$C$501,H1367)=0),"工程記号が3.工程情報に存在しません。","")</f>
        <v/>
      </c>
    </row>
    <row r="1368" spans="2:10" ht="18" customHeight="1">
      <c r="B1368" s="169"/>
      <c r="C1368" s="169"/>
      <c r="D1368" s="111"/>
      <c r="E1368" s="109"/>
      <c r="F1368" s="22"/>
      <c r="G1368" s="56">
        <f t="shared" si="21"/>
        <v>0</v>
      </c>
      <c r="H1368" s="17"/>
      <c r="I1368" s="21"/>
      <c r="J1368" s="176" t="str">
        <f>IF(AND(H1368&lt;&gt;"",COUNTIF('3.工程情報'!$C$6:$C$501,H1368)=0),"工程記号が3.工程情報に存在しません。","")</f>
        <v/>
      </c>
    </row>
    <row r="1369" spans="2:10" ht="18" customHeight="1">
      <c r="B1369" s="169"/>
      <c r="C1369" s="169"/>
      <c r="D1369" s="111"/>
      <c r="E1369" s="109"/>
      <c r="F1369" s="22"/>
      <c r="G1369" s="56">
        <f t="shared" si="21"/>
        <v>0</v>
      </c>
      <c r="H1369" s="17"/>
      <c r="I1369" s="21"/>
      <c r="J1369" s="176" t="str">
        <f>IF(AND(H1369&lt;&gt;"",COUNTIF('3.工程情報'!$C$6:$C$501,H1369)=0),"工程記号が3.工程情報に存在しません。","")</f>
        <v/>
      </c>
    </row>
    <row r="1370" spans="2:10" ht="18" customHeight="1">
      <c r="B1370" s="169"/>
      <c r="C1370" s="169"/>
      <c r="D1370" s="111"/>
      <c r="E1370" s="109"/>
      <c r="F1370" s="22"/>
      <c r="G1370" s="56">
        <f t="shared" si="21"/>
        <v>0</v>
      </c>
      <c r="H1370" s="17"/>
      <c r="I1370" s="21"/>
      <c r="J1370" s="176" t="str">
        <f>IF(AND(H1370&lt;&gt;"",COUNTIF('3.工程情報'!$C$6:$C$501,H1370)=0),"工程記号が3.工程情報に存在しません。","")</f>
        <v/>
      </c>
    </row>
    <row r="1371" spans="2:10" ht="18" customHeight="1">
      <c r="B1371" s="169"/>
      <c r="C1371" s="169"/>
      <c r="D1371" s="111"/>
      <c r="E1371" s="109"/>
      <c r="F1371" s="22"/>
      <c r="G1371" s="56">
        <f t="shared" si="21"/>
        <v>0</v>
      </c>
      <c r="H1371" s="17"/>
      <c r="I1371" s="21"/>
      <c r="J1371" s="176" t="str">
        <f>IF(AND(H1371&lt;&gt;"",COUNTIF('3.工程情報'!$C$6:$C$501,H1371)=0),"工程記号が3.工程情報に存在しません。","")</f>
        <v/>
      </c>
    </row>
    <row r="1372" spans="2:10" ht="18" customHeight="1">
      <c r="B1372" s="169"/>
      <c r="C1372" s="169"/>
      <c r="D1372" s="111"/>
      <c r="E1372" s="109"/>
      <c r="F1372" s="22"/>
      <c r="G1372" s="56">
        <f t="shared" si="21"/>
        <v>0</v>
      </c>
      <c r="H1372" s="17"/>
      <c r="I1372" s="21"/>
      <c r="J1372" s="176" t="str">
        <f>IF(AND(H1372&lt;&gt;"",COUNTIF('3.工程情報'!$C$6:$C$501,H1372)=0),"工程記号が3.工程情報に存在しません。","")</f>
        <v/>
      </c>
    </row>
    <row r="1373" spans="2:10" ht="18" customHeight="1">
      <c r="B1373" s="169"/>
      <c r="C1373" s="169"/>
      <c r="D1373" s="111"/>
      <c r="E1373" s="109"/>
      <c r="F1373" s="22"/>
      <c r="G1373" s="56">
        <f t="shared" si="21"/>
        <v>0</v>
      </c>
      <c r="H1373" s="17"/>
      <c r="I1373" s="21"/>
      <c r="J1373" s="176" t="str">
        <f>IF(AND(H1373&lt;&gt;"",COUNTIF('3.工程情報'!$C$6:$C$501,H1373)=0),"工程記号が3.工程情報に存在しません。","")</f>
        <v/>
      </c>
    </row>
    <row r="1374" spans="2:10" ht="18" customHeight="1">
      <c r="B1374" s="169"/>
      <c r="C1374" s="169"/>
      <c r="D1374" s="111"/>
      <c r="E1374" s="109"/>
      <c r="F1374" s="22"/>
      <c r="G1374" s="56">
        <f t="shared" si="21"/>
        <v>0</v>
      </c>
      <c r="H1374" s="17"/>
      <c r="I1374" s="21"/>
      <c r="J1374" s="176" t="str">
        <f>IF(AND(H1374&lt;&gt;"",COUNTIF('3.工程情報'!$C$6:$C$501,H1374)=0),"工程記号が3.工程情報に存在しません。","")</f>
        <v/>
      </c>
    </row>
    <row r="1375" spans="2:10" ht="18" customHeight="1">
      <c r="B1375" s="169"/>
      <c r="C1375" s="169"/>
      <c r="D1375" s="111"/>
      <c r="E1375" s="109"/>
      <c r="F1375" s="22"/>
      <c r="G1375" s="56">
        <f t="shared" si="21"/>
        <v>0</v>
      </c>
      <c r="H1375" s="17"/>
      <c r="I1375" s="21"/>
      <c r="J1375" s="176" t="str">
        <f>IF(AND(H1375&lt;&gt;"",COUNTIF('3.工程情報'!$C$6:$C$501,H1375)=0),"工程記号が3.工程情報に存在しません。","")</f>
        <v/>
      </c>
    </row>
    <row r="1376" spans="2:10" ht="18" customHeight="1">
      <c r="B1376" s="169"/>
      <c r="C1376" s="169"/>
      <c r="D1376" s="111"/>
      <c r="E1376" s="109"/>
      <c r="F1376" s="22"/>
      <c r="G1376" s="56">
        <f t="shared" si="21"/>
        <v>0</v>
      </c>
      <c r="H1376" s="17"/>
      <c r="I1376" s="21"/>
      <c r="J1376" s="176" t="str">
        <f>IF(AND(H1376&lt;&gt;"",COUNTIF('3.工程情報'!$C$6:$C$501,H1376)=0),"工程記号が3.工程情報に存在しません。","")</f>
        <v/>
      </c>
    </row>
    <row r="1377" spans="2:10" ht="18" customHeight="1">
      <c r="B1377" s="169"/>
      <c r="C1377" s="169"/>
      <c r="D1377" s="111"/>
      <c r="E1377" s="109"/>
      <c r="F1377" s="22"/>
      <c r="G1377" s="56">
        <f t="shared" si="21"/>
        <v>0</v>
      </c>
      <c r="H1377" s="17"/>
      <c r="I1377" s="21"/>
      <c r="J1377" s="176" t="str">
        <f>IF(AND(H1377&lt;&gt;"",COUNTIF('3.工程情報'!$C$6:$C$501,H1377)=0),"工程記号が3.工程情報に存在しません。","")</f>
        <v/>
      </c>
    </row>
    <row r="1378" spans="2:10" ht="18" customHeight="1">
      <c r="B1378" s="169"/>
      <c r="C1378" s="169"/>
      <c r="D1378" s="111"/>
      <c r="E1378" s="109"/>
      <c r="F1378" s="22"/>
      <c r="G1378" s="56">
        <f t="shared" si="21"/>
        <v>0</v>
      </c>
      <c r="H1378" s="17"/>
      <c r="I1378" s="21"/>
      <c r="J1378" s="176" t="str">
        <f>IF(AND(H1378&lt;&gt;"",COUNTIF('3.工程情報'!$C$6:$C$501,H1378)=0),"工程記号が3.工程情報に存在しません。","")</f>
        <v/>
      </c>
    </row>
    <row r="1379" spans="2:10" ht="18" customHeight="1">
      <c r="B1379" s="169"/>
      <c r="C1379" s="169"/>
      <c r="D1379" s="111"/>
      <c r="E1379" s="109"/>
      <c r="F1379" s="22"/>
      <c r="G1379" s="56">
        <f t="shared" si="21"/>
        <v>0</v>
      </c>
      <c r="H1379" s="17"/>
      <c r="I1379" s="21"/>
      <c r="J1379" s="176" t="str">
        <f>IF(AND(H1379&lt;&gt;"",COUNTIF('3.工程情報'!$C$6:$C$501,H1379)=0),"工程記号が3.工程情報に存在しません。","")</f>
        <v/>
      </c>
    </row>
    <row r="1380" spans="2:10" ht="18" customHeight="1">
      <c r="B1380" s="169"/>
      <c r="C1380" s="169"/>
      <c r="D1380" s="111"/>
      <c r="E1380" s="109"/>
      <c r="F1380" s="22"/>
      <c r="G1380" s="56">
        <f t="shared" si="21"/>
        <v>0</v>
      </c>
      <c r="H1380" s="17"/>
      <c r="I1380" s="21"/>
      <c r="J1380" s="176" t="str">
        <f>IF(AND(H1380&lt;&gt;"",COUNTIF('3.工程情報'!$C$6:$C$501,H1380)=0),"工程記号が3.工程情報に存在しません。","")</f>
        <v/>
      </c>
    </row>
    <row r="1381" spans="2:10" ht="18" customHeight="1">
      <c r="B1381" s="169"/>
      <c r="C1381" s="169"/>
      <c r="D1381" s="111"/>
      <c r="E1381" s="109"/>
      <c r="F1381" s="22"/>
      <c r="G1381" s="56">
        <f t="shared" si="21"/>
        <v>0</v>
      </c>
      <c r="H1381" s="17"/>
      <c r="I1381" s="21"/>
      <c r="J1381" s="176" t="str">
        <f>IF(AND(H1381&lt;&gt;"",COUNTIF('3.工程情報'!$C$6:$C$501,H1381)=0),"工程記号が3.工程情報に存在しません。","")</f>
        <v/>
      </c>
    </row>
    <row r="1382" spans="2:10" ht="18" customHeight="1">
      <c r="B1382" s="169"/>
      <c r="C1382" s="169"/>
      <c r="D1382" s="111"/>
      <c r="E1382" s="109"/>
      <c r="F1382" s="22"/>
      <c r="G1382" s="56">
        <f t="shared" si="21"/>
        <v>0</v>
      </c>
      <c r="H1382" s="17"/>
      <c r="I1382" s="21"/>
      <c r="J1382" s="176" t="str">
        <f>IF(AND(H1382&lt;&gt;"",COUNTIF('3.工程情報'!$C$6:$C$501,H1382)=0),"工程記号が3.工程情報に存在しません。","")</f>
        <v/>
      </c>
    </row>
    <row r="1383" spans="2:10" ht="18" customHeight="1">
      <c r="B1383" s="169"/>
      <c r="C1383" s="169"/>
      <c r="D1383" s="111"/>
      <c r="E1383" s="109"/>
      <c r="F1383" s="22"/>
      <c r="G1383" s="56">
        <f t="shared" si="21"/>
        <v>0</v>
      </c>
      <c r="H1383" s="17"/>
      <c r="I1383" s="21"/>
      <c r="J1383" s="176" t="str">
        <f>IF(AND(H1383&lt;&gt;"",COUNTIF('3.工程情報'!$C$6:$C$501,H1383)=0),"工程記号が3.工程情報に存在しません。","")</f>
        <v/>
      </c>
    </row>
    <row r="1384" spans="2:10" ht="18" customHeight="1">
      <c r="B1384" s="169"/>
      <c r="C1384" s="169"/>
      <c r="D1384" s="111"/>
      <c r="E1384" s="109"/>
      <c r="F1384" s="22"/>
      <c r="G1384" s="56">
        <f t="shared" si="21"/>
        <v>0</v>
      </c>
      <c r="H1384" s="17"/>
      <c r="I1384" s="21"/>
      <c r="J1384" s="176" t="str">
        <f>IF(AND(H1384&lt;&gt;"",COUNTIF('3.工程情報'!$C$6:$C$501,H1384)=0),"工程記号が3.工程情報に存在しません。","")</f>
        <v/>
      </c>
    </row>
    <row r="1385" spans="2:10" ht="18" customHeight="1">
      <c r="B1385" s="169"/>
      <c r="C1385" s="169"/>
      <c r="D1385" s="111"/>
      <c r="E1385" s="109"/>
      <c r="F1385" s="22"/>
      <c r="G1385" s="56">
        <f t="shared" si="21"/>
        <v>0</v>
      </c>
      <c r="H1385" s="17"/>
      <c r="I1385" s="21"/>
      <c r="J1385" s="176" t="str">
        <f>IF(AND(H1385&lt;&gt;"",COUNTIF('3.工程情報'!$C$6:$C$501,H1385)=0),"工程記号が3.工程情報に存在しません。","")</f>
        <v/>
      </c>
    </row>
    <row r="1386" spans="2:10" ht="18" customHeight="1">
      <c r="B1386" s="169"/>
      <c r="C1386" s="169"/>
      <c r="D1386" s="111"/>
      <c r="E1386" s="109"/>
      <c r="F1386" s="22"/>
      <c r="G1386" s="56">
        <f t="shared" si="21"/>
        <v>0</v>
      </c>
      <c r="H1386" s="17"/>
      <c r="I1386" s="21"/>
      <c r="J1386" s="176" t="str">
        <f>IF(AND(H1386&lt;&gt;"",COUNTIF('3.工程情報'!$C$6:$C$501,H1386)=0),"工程記号が3.工程情報に存在しません。","")</f>
        <v/>
      </c>
    </row>
    <row r="1387" spans="2:10" ht="18" customHeight="1">
      <c r="B1387" s="169"/>
      <c r="C1387" s="169"/>
      <c r="D1387" s="111"/>
      <c r="E1387" s="109"/>
      <c r="F1387" s="22"/>
      <c r="G1387" s="56">
        <f t="shared" si="21"/>
        <v>0</v>
      </c>
      <c r="H1387" s="17"/>
      <c r="I1387" s="21"/>
      <c r="J1387" s="176" t="str">
        <f>IF(AND(H1387&lt;&gt;"",COUNTIF('3.工程情報'!$C$6:$C$501,H1387)=0),"工程記号が3.工程情報に存在しません。","")</f>
        <v/>
      </c>
    </row>
    <row r="1388" spans="2:10" ht="18" customHeight="1">
      <c r="B1388" s="169"/>
      <c r="C1388" s="169"/>
      <c r="D1388" s="111"/>
      <c r="E1388" s="109"/>
      <c r="F1388" s="22"/>
      <c r="G1388" s="56">
        <f t="shared" si="21"/>
        <v>0</v>
      </c>
      <c r="H1388" s="17"/>
      <c r="I1388" s="21"/>
      <c r="J1388" s="176" t="str">
        <f>IF(AND(H1388&lt;&gt;"",COUNTIF('3.工程情報'!$C$6:$C$501,H1388)=0),"工程記号が3.工程情報に存在しません。","")</f>
        <v/>
      </c>
    </row>
    <row r="1389" spans="2:10" ht="18" customHeight="1">
      <c r="B1389" s="169"/>
      <c r="C1389" s="169"/>
      <c r="D1389" s="111"/>
      <c r="E1389" s="109"/>
      <c r="F1389" s="22"/>
      <c r="G1389" s="56">
        <f t="shared" si="21"/>
        <v>0</v>
      </c>
      <c r="H1389" s="17"/>
      <c r="I1389" s="21"/>
      <c r="J1389" s="176" t="str">
        <f>IF(AND(H1389&lt;&gt;"",COUNTIF('3.工程情報'!$C$6:$C$501,H1389)=0),"工程記号が3.工程情報に存在しません。","")</f>
        <v/>
      </c>
    </row>
    <row r="1390" spans="2:10" ht="18" customHeight="1">
      <c r="B1390" s="169"/>
      <c r="C1390" s="169"/>
      <c r="D1390" s="111"/>
      <c r="E1390" s="109"/>
      <c r="F1390" s="22"/>
      <c r="G1390" s="56">
        <f t="shared" si="21"/>
        <v>0</v>
      </c>
      <c r="H1390" s="17"/>
      <c r="I1390" s="21"/>
      <c r="J1390" s="176" t="str">
        <f>IF(AND(H1390&lt;&gt;"",COUNTIF('3.工程情報'!$C$6:$C$501,H1390)=0),"工程記号が3.工程情報に存在しません。","")</f>
        <v/>
      </c>
    </row>
    <row r="1391" spans="2:10" ht="18" customHeight="1">
      <c r="B1391" s="169"/>
      <c r="C1391" s="169"/>
      <c r="D1391" s="111"/>
      <c r="E1391" s="109"/>
      <c r="F1391" s="22"/>
      <c r="G1391" s="56">
        <f t="shared" si="21"/>
        <v>0</v>
      </c>
      <c r="H1391" s="17"/>
      <c r="I1391" s="21"/>
      <c r="J1391" s="176" t="str">
        <f>IF(AND(H1391&lt;&gt;"",COUNTIF('3.工程情報'!$C$6:$C$501,H1391)=0),"工程記号が3.工程情報に存在しません。","")</f>
        <v/>
      </c>
    </row>
    <row r="1392" spans="2:10" ht="18" customHeight="1">
      <c r="B1392" s="169"/>
      <c r="C1392" s="169"/>
      <c r="D1392" s="111"/>
      <c r="E1392" s="109"/>
      <c r="F1392" s="22"/>
      <c r="G1392" s="56">
        <f t="shared" si="21"/>
        <v>0</v>
      </c>
      <c r="H1392" s="17"/>
      <c r="I1392" s="21"/>
      <c r="J1392" s="176" t="str">
        <f>IF(AND(H1392&lt;&gt;"",COUNTIF('3.工程情報'!$C$6:$C$501,H1392)=0),"工程記号が3.工程情報に存在しません。","")</f>
        <v/>
      </c>
    </row>
    <row r="1393" spans="2:10" ht="18" customHeight="1">
      <c r="B1393" s="169"/>
      <c r="C1393" s="169"/>
      <c r="D1393" s="111"/>
      <c r="E1393" s="109"/>
      <c r="F1393" s="22"/>
      <c r="G1393" s="56">
        <f t="shared" si="21"/>
        <v>0</v>
      </c>
      <c r="H1393" s="17"/>
      <c r="I1393" s="21"/>
      <c r="J1393" s="176" t="str">
        <f>IF(AND(H1393&lt;&gt;"",COUNTIF('3.工程情報'!$C$6:$C$501,H1393)=0),"工程記号が3.工程情報に存在しません。","")</f>
        <v/>
      </c>
    </row>
    <row r="1394" spans="2:10" ht="18" customHeight="1">
      <c r="B1394" s="169"/>
      <c r="C1394" s="169"/>
      <c r="D1394" s="111"/>
      <c r="E1394" s="109"/>
      <c r="F1394" s="22"/>
      <c r="G1394" s="56">
        <f t="shared" si="21"/>
        <v>0</v>
      </c>
      <c r="H1394" s="17"/>
      <c r="I1394" s="21"/>
      <c r="J1394" s="176" t="str">
        <f>IF(AND(H1394&lt;&gt;"",COUNTIF('3.工程情報'!$C$6:$C$501,H1394)=0),"工程記号が3.工程情報に存在しません。","")</f>
        <v/>
      </c>
    </row>
    <row r="1395" spans="2:10" ht="18" customHeight="1">
      <c r="B1395" s="169"/>
      <c r="C1395" s="169"/>
      <c r="D1395" s="111"/>
      <c r="E1395" s="109"/>
      <c r="F1395" s="22"/>
      <c r="G1395" s="56">
        <f t="shared" si="21"/>
        <v>0</v>
      </c>
      <c r="H1395" s="17"/>
      <c r="I1395" s="21"/>
      <c r="J1395" s="176" t="str">
        <f>IF(AND(H1395&lt;&gt;"",COUNTIF('3.工程情報'!$C$6:$C$501,H1395)=0),"工程記号が3.工程情報に存在しません。","")</f>
        <v/>
      </c>
    </row>
    <row r="1396" spans="2:10" ht="18" customHeight="1">
      <c r="B1396" s="169"/>
      <c r="C1396" s="169"/>
      <c r="D1396" s="111"/>
      <c r="E1396" s="109"/>
      <c r="F1396" s="22"/>
      <c r="G1396" s="56">
        <f t="shared" si="21"/>
        <v>0</v>
      </c>
      <c r="H1396" s="17"/>
      <c r="I1396" s="21"/>
      <c r="J1396" s="176" t="str">
        <f>IF(AND(H1396&lt;&gt;"",COUNTIF('3.工程情報'!$C$6:$C$501,H1396)=0),"工程記号が3.工程情報に存在しません。","")</f>
        <v/>
      </c>
    </row>
    <row r="1397" spans="2:10" ht="18" customHeight="1">
      <c r="B1397" s="169"/>
      <c r="C1397" s="169"/>
      <c r="D1397" s="111"/>
      <c r="E1397" s="109"/>
      <c r="F1397" s="22"/>
      <c r="G1397" s="56">
        <f t="shared" si="21"/>
        <v>0</v>
      </c>
      <c r="H1397" s="17"/>
      <c r="I1397" s="21"/>
      <c r="J1397" s="176" t="str">
        <f>IF(AND(H1397&lt;&gt;"",COUNTIF('3.工程情報'!$C$6:$C$501,H1397)=0),"工程記号が3.工程情報に存在しません。","")</f>
        <v/>
      </c>
    </row>
    <row r="1398" spans="2:10" ht="18" customHeight="1">
      <c r="B1398" s="169"/>
      <c r="C1398" s="169"/>
      <c r="D1398" s="111"/>
      <c r="E1398" s="109"/>
      <c r="F1398" s="22"/>
      <c r="G1398" s="56">
        <f t="shared" si="21"/>
        <v>0</v>
      </c>
      <c r="H1398" s="17"/>
      <c r="I1398" s="21"/>
      <c r="J1398" s="176" t="str">
        <f>IF(AND(H1398&lt;&gt;"",COUNTIF('3.工程情報'!$C$6:$C$501,H1398)=0),"工程記号が3.工程情報に存在しません。","")</f>
        <v/>
      </c>
    </row>
    <row r="1399" spans="2:10" ht="18" customHeight="1">
      <c r="B1399" s="169"/>
      <c r="C1399" s="169"/>
      <c r="D1399" s="111"/>
      <c r="E1399" s="109"/>
      <c r="F1399" s="22"/>
      <c r="G1399" s="56">
        <f t="shared" si="21"/>
        <v>0</v>
      </c>
      <c r="H1399" s="17"/>
      <c r="I1399" s="21"/>
      <c r="J1399" s="176" t="str">
        <f>IF(AND(H1399&lt;&gt;"",COUNTIF('3.工程情報'!$C$6:$C$501,H1399)=0),"工程記号が3.工程情報に存在しません。","")</f>
        <v/>
      </c>
    </row>
    <row r="1400" spans="2:10" ht="18" customHeight="1">
      <c r="B1400" s="169"/>
      <c r="C1400" s="169"/>
      <c r="D1400" s="111"/>
      <c r="E1400" s="109"/>
      <c r="F1400" s="22"/>
      <c r="G1400" s="56">
        <f t="shared" si="21"/>
        <v>0</v>
      </c>
      <c r="H1400" s="17"/>
      <c r="I1400" s="21"/>
      <c r="J1400" s="176" t="str">
        <f>IF(AND(H1400&lt;&gt;"",COUNTIF('3.工程情報'!$C$6:$C$501,H1400)=0),"工程記号が3.工程情報に存在しません。","")</f>
        <v/>
      </c>
    </row>
    <row r="1401" spans="2:10" ht="18" customHeight="1">
      <c r="B1401" s="169"/>
      <c r="C1401" s="169"/>
      <c r="D1401" s="111"/>
      <c r="E1401" s="109"/>
      <c r="F1401" s="22"/>
      <c r="G1401" s="56">
        <f t="shared" si="21"/>
        <v>0</v>
      </c>
      <c r="H1401" s="17"/>
      <c r="I1401" s="21"/>
      <c r="J1401" s="176" t="str">
        <f>IF(AND(H1401&lt;&gt;"",COUNTIF('3.工程情報'!$C$6:$C$501,H1401)=0),"工程記号が3.工程情報に存在しません。","")</f>
        <v/>
      </c>
    </row>
    <row r="1402" spans="2:10" ht="18" customHeight="1">
      <c r="B1402" s="169"/>
      <c r="C1402" s="169"/>
      <c r="D1402" s="111"/>
      <c r="E1402" s="109"/>
      <c r="F1402" s="22"/>
      <c r="G1402" s="56">
        <f t="shared" si="21"/>
        <v>0</v>
      </c>
      <c r="H1402" s="17"/>
      <c r="I1402" s="21"/>
      <c r="J1402" s="176" t="str">
        <f>IF(AND(H1402&lt;&gt;"",COUNTIF('3.工程情報'!$C$6:$C$501,H1402)=0),"工程記号が3.工程情報に存在しません。","")</f>
        <v/>
      </c>
    </row>
    <row r="1403" spans="2:10" ht="18" customHeight="1">
      <c r="B1403" s="169"/>
      <c r="C1403" s="169"/>
      <c r="D1403" s="111"/>
      <c r="E1403" s="109"/>
      <c r="F1403" s="22"/>
      <c r="G1403" s="56">
        <f t="shared" si="21"/>
        <v>0</v>
      </c>
      <c r="H1403" s="17"/>
      <c r="I1403" s="21"/>
      <c r="J1403" s="176" t="str">
        <f>IF(AND(H1403&lt;&gt;"",COUNTIF('3.工程情報'!$C$6:$C$501,H1403)=0),"工程記号が3.工程情報に存在しません。","")</f>
        <v/>
      </c>
    </row>
    <row r="1404" spans="2:10" ht="18" customHeight="1">
      <c r="B1404" s="169"/>
      <c r="C1404" s="169"/>
      <c r="D1404" s="111"/>
      <c r="E1404" s="109"/>
      <c r="F1404" s="22"/>
      <c r="G1404" s="56">
        <f t="shared" si="21"/>
        <v>0</v>
      </c>
      <c r="H1404" s="17"/>
      <c r="I1404" s="21"/>
      <c r="J1404" s="176" t="str">
        <f>IF(AND(H1404&lt;&gt;"",COUNTIF('3.工程情報'!$C$6:$C$501,H1404)=0),"工程記号が3.工程情報に存在しません。","")</f>
        <v/>
      </c>
    </row>
    <row r="1405" spans="2:10" ht="18" customHeight="1">
      <c r="B1405" s="169"/>
      <c r="C1405" s="169"/>
      <c r="D1405" s="111"/>
      <c r="E1405" s="109"/>
      <c r="F1405" s="22"/>
      <c r="G1405" s="56">
        <f t="shared" si="21"/>
        <v>0</v>
      </c>
      <c r="H1405" s="17"/>
      <c r="I1405" s="21"/>
      <c r="J1405" s="176" t="str">
        <f>IF(AND(H1405&lt;&gt;"",COUNTIF('3.工程情報'!$C$6:$C$501,H1405)=0),"工程記号が3.工程情報に存在しません。","")</f>
        <v/>
      </c>
    </row>
    <row r="1406" spans="2:10" ht="18" customHeight="1">
      <c r="B1406" s="169"/>
      <c r="C1406" s="169"/>
      <c r="D1406" s="111"/>
      <c r="E1406" s="109"/>
      <c r="F1406" s="22"/>
      <c r="G1406" s="56">
        <f t="shared" si="21"/>
        <v>0</v>
      </c>
      <c r="H1406" s="17"/>
      <c r="I1406" s="21"/>
      <c r="J1406" s="176" t="str">
        <f>IF(AND(H1406&lt;&gt;"",COUNTIF('3.工程情報'!$C$6:$C$501,H1406)=0),"工程記号が3.工程情報に存在しません。","")</f>
        <v/>
      </c>
    </row>
    <row r="1407" spans="2:10" ht="18" customHeight="1">
      <c r="B1407" s="169"/>
      <c r="C1407" s="169"/>
      <c r="D1407" s="111"/>
      <c r="E1407" s="109"/>
      <c r="F1407" s="22"/>
      <c r="G1407" s="56">
        <f t="shared" si="21"/>
        <v>0</v>
      </c>
      <c r="H1407" s="17"/>
      <c r="I1407" s="21"/>
      <c r="J1407" s="176" t="str">
        <f>IF(AND(H1407&lt;&gt;"",COUNTIF('3.工程情報'!$C$6:$C$501,H1407)=0),"工程記号が3.工程情報に存在しません。","")</f>
        <v/>
      </c>
    </row>
    <row r="1408" spans="2:10" ht="18" customHeight="1">
      <c r="B1408" s="169"/>
      <c r="C1408" s="169"/>
      <c r="D1408" s="111"/>
      <c r="E1408" s="109"/>
      <c r="F1408" s="22"/>
      <c r="G1408" s="56">
        <f t="shared" si="21"/>
        <v>0</v>
      </c>
      <c r="H1408" s="17"/>
      <c r="I1408" s="21"/>
      <c r="J1408" s="176" t="str">
        <f>IF(AND(H1408&lt;&gt;"",COUNTIF('3.工程情報'!$C$6:$C$501,H1408)=0),"工程記号が3.工程情報に存在しません。","")</f>
        <v/>
      </c>
    </row>
    <row r="1409" spans="2:10" ht="18" customHeight="1">
      <c r="B1409" s="169"/>
      <c r="C1409" s="169"/>
      <c r="D1409" s="111"/>
      <c r="E1409" s="109"/>
      <c r="F1409" s="22"/>
      <c r="G1409" s="56">
        <f t="shared" si="21"/>
        <v>0</v>
      </c>
      <c r="H1409" s="17"/>
      <c r="I1409" s="21"/>
      <c r="J1409" s="176" t="str">
        <f>IF(AND(H1409&lt;&gt;"",COUNTIF('3.工程情報'!$C$6:$C$501,H1409)=0),"工程記号が3.工程情報に存在しません。","")</f>
        <v/>
      </c>
    </row>
    <row r="1410" spans="2:10" ht="18" customHeight="1">
      <c r="B1410" s="169"/>
      <c r="C1410" s="169"/>
      <c r="D1410" s="111"/>
      <c r="E1410" s="109"/>
      <c r="F1410" s="22"/>
      <c r="G1410" s="56">
        <f t="shared" si="21"/>
        <v>0</v>
      </c>
      <c r="H1410" s="17"/>
      <c r="I1410" s="21"/>
      <c r="J1410" s="176" t="str">
        <f>IF(AND(H1410&lt;&gt;"",COUNTIF('3.工程情報'!$C$6:$C$501,H1410)=0),"工程記号が3.工程情報に存在しません。","")</f>
        <v/>
      </c>
    </row>
    <row r="1411" spans="2:10" ht="18" customHeight="1">
      <c r="B1411" s="169"/>
      <c r="C1411" s="169"/>
      <c r="D1411" s="111"/>
      <c r="E1411" s="109"/>
      <c r="F1411" s="22"/>
      <c r="G1411" s="56">
        <f t="shared" si="21"/>
        <v>0</v>
      </c>
      <c r="H1411" s="17"/>
      <c r="I1411" s="21"/>
      <c r="J1411" s="176" t="str">
        <f>IF(AND(H1411&lt;&gt;"",COUNTIF('3.工程情報'!$C$6:$C$501,H1411)=0),"工程記号が3.工程情報に存在しません。","")</f>
        <v/>
      </c>
    </row>
    <row r="1412" spans="2:10" ht="18" customHeight="1">
      <c r="B1412" s="169"/>
      <c r="C1412" s="169"/>
      <c r="D1412" s="111"/>
      <c r="E1412" s="109"/>
      <c r="F1412" s="22"/>
      <c r="G1412" s="56">
        <f t="shared" si="21"/>
        <v>0</v>
      </c>
      <c r="H1412" s="17"/>
      <c r="I1412" s="21"/>
      <c r="J1412" s="176" t="str">
        <f>IF(AND(H1412&lt;&gt;"",COUNTIF('3.工程情報'!$C$6:$C$501,H1412)=0),"工程記号が3.工程情報に存在しません。","")</f>
        <v/>
      </c>
    </row>
    <row r="1413" spans="2:10" ht="18" customHeight="1">
      <c r="B1413" s="169"/>
      <c r="C1413" s="169"/>
      <c r="D1413" s="111"/>
      <c r="E1413" s="109"/>
      <c r="F1413" s="22"/>
      <c r="G1413" s="56">
        <f t="shared" ref="G1413:G1476" si="22">IF(OR(B1413="",F1413=0),0,E1413/F1413)</f>
        <v>0</v>
      </c>
      <c r="H1413" s="17"/>
      <c r="I1413" s="21"/>
      <c r="J1413" s="176" t="str">
        <f>IF(AND(H1413&lt;&gt;"",COUNTIF('3.工程情報'!$C$6:$C$501,H1413)=0),"工程記号が3.工程情報に存在しません。","")</f>
        <v/>
      </c>
    </row>
    <row r="1414" spans="2:10" ht="18" customHeight="1">
      <c r="B1414" s="169"/>
      <c r="C1414" s="169"/>
      <c r="D1414" s="111"/>
      <c r="E1414" s="109"/>
      <c r="F1414" s="22"/>
      <c r="G1414" s="56">
        <f t="shared" si="22"/>
        <v>0</v>
      </c>
      <c r="H1414" s="17"/>
      <c r="I1414" s="21"/>
      <c r="J1414" s="176" t="str">
        <f>IF(AND(H1414&lt;&gt;"",COUNTIF('3.工程情報'!$C$6:$C$501,H1414)=0),"工程記号が3.工程情報に存在しません。","")</f>
        <v/>
      </c>
    </row>
    <row r="1415" spans="2:10" ht="18" customHeight="1">
      <c r="B1415" s="169"/>
      <c r="C1415" s="169"/>
      <c r="D1415" s="111"/>
      <c r="E1415" s="109"/>
      <c r="F1415" s="22"/>
      <c r="G1415" s="56">
        <f t="shared" si="22"/>
        <v>0</v>
      </c>
      <c r="H1415" s="17"/>
      <c r="I1415" s="21"/>
      <c r="J1415" s="176" t="str">
        <f>IF(AND(H1415&lt;&gt;"",COUNTIF('3.工程情報'!$C$6:$C$501,H1415)=0),"工程記号が3.工程情報に存在しません。","")</f>
        <v/>
      </c>
    </row>
    <row r="1416" spans="2:10" ht="18" customHeight="1">
      <c r="B1416" s="169"/>
      <c r="C1416" s="169"/>
      <c r="D1416" s="111"/>
      <c r="E1416" s="109"/>
      <c r="F1416" s="22"/>
      <c r="G1416" s="56">
        <f t="shared" si="22"/>
        <v>0</v>
      </c>
      <c r="H1416" s="17"/>
      <c r="I1416" s="21"/>
      <c r="J1416" s="176" t="str">
        <f>IF(AND(H1416&lt;&gt;"",COUNTIF('3.工程情報'!$C$6:$C$501,H1416)=0),"工程記号が3.工程情報に存在しません。","")</f>
        <v/>
      </c>
    </row>
    <row r="1417" spans="2:10" ht="18" customHeight="1">
      <c r="B1417" s="169"/>
      <c r="C1417" s="169"/>
      <c r="D1417" s="111"/>
      <c r="E1417" s="109"/>
      <c r="F1417" s="22"/>
      <c r="G1417" s="56">
        <f t="shared" si="22"/>
        <v>0</v>
      </c>
      <c r="H1417" s="17"/>
      <c r="I1417" s="21"/>
      <c r="J1417" s="176" t="str">
        <f>IF(AND(H1417&lt;&gt;"",COUNTIF('3.工程情報'!$C$6:$C$501,H1417)=0),"工程記号が3.工程情報に存在しません。","")</f>
        <v/>
      </c>
    </row>
    <row r="1418" spans="2:10" ht="18" customHeight="1">
      <c r="B1418" s="169"/>
      <c r="C1418" s="169"/>
      <c r="D1418" s="111"/>
      <c r="E1418" s="109"/>
      <c r="F1418" s="22"/>
      <c r="G1418" s="56">
        <f t="shared" si="22"/>
        <v>0</v>
      </c>
      <c r="H1418" s="17"/>
      <c r="I1418" s="21"/>
      <c r="J1418" s="176" t="str">
        <f>IF(AND(H1418&lt;&gt;"",COUNTIF('3.工程情報'!$C$6:$C$501,H1418)=0),"工程記号が3.工程情報に存在しません。","")</f>
        <v/>
      </c>
    </row>
    <row r="1419" spans="2:10" ht="18" customHeight="1">
      <c r="B1419" s="169"/>
      <c r="C1419" s="169"/>
      <c r="D1419" s="111"/>
      <c r="E1419" s="109"/>
      <c r="F1419" s="22"/>
      <c r="G1419" s="56">
        <f t="shared" si="22"/>
        <v>0</v>
      </c>
      <c r="H1419" s="17"/>
      <c r="I1419" s="21"/>
      <c r="J1419" s="176" t="str">
        <f>IF(AND(H1419&lt;&gt;"",COUNTIF('3.工程情報'!$C$6:$C$501,H1419)=0),"工程記号が3.工程情報に存在しません。","")</f>
        <v/>
      </c>
    </row>
    <row r="1420" spans="2:10" ht="18" customHeight="1">
      <c r="B1420" s="169"/>
      <c r="C1420" s="169"/>
      <c r="D1420" s="111"/>
      <c r="E1420" s="109"/>
      <c r="F1420" s="22"/>
      <c r="G1420" s="56">
        <f t="shared" si="22"/>
        <v>0</v>
      </c>
      <c r="H1420" s="17"/>
      <c r="I1420" s="21"/>
      <c r="J1420" s="176" t="str">
        <f>IF(AND(H1420&lt;&gt;"",COUNTIF('3.工程情報'!$C$6:$C$501,H1420)=0),"工程記号が3.工程情報に存在しません。","")</f>
        <v/>
      </c>
    </row>
    <row r="1421" spans="2:10" ht="18" customHeight="1">
      <c r="B1421" s="169"/>
      <c r="C1421" s="169"/>
      <c r="D1421" s="111"/>
      <c r="E1421" s="109"/>
      <c r="F1421" s="22"/>
      <c r="G1421" s="56">
        <f t="shared" si="22"/>
        <v>0</v>
      </c>
      <c r="H1421" s="17"/>
      <c r="I1421" s="21"/>
      <c r="J1421" s="176" t="str">
        <f>IF(AND(H1421&lt;&gt;"",COUNTIF('3.工程情報'!$C$6:$C$501,H1421)=0),"工程記号が3.工程情報に存在しません。","")</f>
        <v/>
      </c>
    </row>
    <row r="1422" spans="2:10" ht="18" customHeight="1">
      <c r="B1422" s="169"/>
      <c r="C1422" s="169"/>
      <c r="D1422" s="111"/>
      <c r="E1422" s="109"/>
      <c r="F1422" s="22"/>
      <c r="G1422" s="56">
        <f t="shared" si="22"/>
        <v>0</v>
      </c>
      <c r="H1422" s="17"/>
      <c r="I1422" s="21"/>
      <c r="J1422" s="176" t="str">
        <f>IF(AND(H1422&lt;&gt;"",COUNTIF('3.工程情報'!$C$6:$C$501,H1422)=0),"工程記号が3.工程情報に存在しません。","")</f>
        <v/>
      </c>
    </row>
    <row r="1423" spans="2:10" ht="18" customHeight="1">
      <c r="B1423" s="169"/>
      <c r="C1423" s="169"/>
      <c r="D1423" s="111"/>
      <c r="E1423" s="109"/>
      <c r="F1423" s="22"/>
      <c r="G1423" s="56">
        <f t="shared" si="22"/>
        <v>0</v>
      </c>
      <c r="H1423" s="17"/>
      <c r="I1423" s="21"/>
      <c r="J1423" s="176" t="str">
        <f>IF(AND(H1423&lt;&gt;"",COUNTIF('3.工程情報'!$C$6:$C$501,H1423)=0),"工程記号が3.工程情報に存在しません。","")</f>
        <v/>
      </c>
    </row>
    <row r="1424" spans="2:10" ht="18" customHeight="1">
      <c r="B1424" s="169"/>
      <c r="C1424" s="169"/>
      <c r="D1424" s="111"/>
      <c r="E1424" s="109"/>
      <c r="F1424" s="22"/>
      <c r="G1424" s="56">
        <f t="shared" si="22"/>
        <v>0</v>
      </c>
      <c r="H1424" s="17"/>
      <c r="I1424" s="21"/>
      <c r="J1424" s="176" t="str">
        <f>IF(AND(H1424&lt;&gt;"",COUNTIF('3.工程情報'!$C$6:$C$501,H1424)=0),"工程記号が3.工程情報に存在しません。","")</f>
        <v/>
      </c>
    </row>
    <row r="1425" spans="2:10" ht="18" customHeight="1">
      <c r="B1425" s="169"/>
      <c r="C1425" s="169"/>
      <c r="D1425" s="111"/>
      <c r="E1425" s="109"/>
      <c r="F1425" s="22"/>
      <c r="G1425" s="56">
        <f t="shared" si="22"/>
        <v>0</v>
      </c>
      <c r="H1425" s="17"/>
      <c r="I1425" s="21"/>
      <c r="J1425" s="176" t="str">
        <f>IF(AND(H1425&lt;&gt;"",COUNTIF('3.工程情報'!$C$6:$C$501,H1425)=0),"工程記号が3.工程情報に存在しません。","")</f>
        <v/>
      </c>
    </row>
    <row r="1426" spans="2:10" ht="18" customHeight="1">
      <c r="B1426" s="169"/>
      <c r="C1426" s="169"/>
      <c r="D1426" s="111"/>
      <c r="E1426" s="109"/>
      <c r="F1426" s="22"/>
      <c r="G1426" s="56">
        <f t="shared" si="22"/>
        <v>0</v>
      </c>
      <c r="H1426" s="17"/>
      <c r="I1426" s="21"/>
      <c r="J1426" s="176" t="str">
        <f>IF(AND(H1426&lt;&gt;"",COUNTIF('3.工程情報'!$C$6:$C$501,H1426)=0),"工程記号が3.工程情報に存在しません。","")</f>
        <v/>
      </c>
    </row>
    <row r="1427" spans="2:10" ht="18" customHeight="1">
      <c r="B1427" s="169"/>
      <c r="C1427" s="169"/>
      <c r="D1427" s="111"/>
      <c r="E1427" s="109"/>
      <c r="F1427" s="22"/>
      <c r="G1427" s="56">
        <f t="shared" si="22"/>
        <v>0</v>
      </c>
      <c r="H1427" s="17"/>
      <c r="I1427" s="21"/>
      <c r="J1427" s="176" t="str">
        <f>IF(AND(H1427&lt;&gt;"",COUNTIF('3.工程情報'!$C$6:$C$501,H1427)=0),"工程記号が3.工程情報に存在しません。","")</f>
        <v/>
      </c>
    </row>
    <row r="1428" spans="2:10" ht="18" customHeight="1">
      <c r="B1428" s="169"/>
      <c r="C1428" s="169"/>
      <c r="D1428" s="111"/>
      <c r="E1428" s="109"/>
      <c r="F1428" s="22"/>
      <c r="G1428" s="56">
        <f t="shared" si="22"/>
        <v>0</v>
      </c>
      <c r="H1428" s="17"/>
      <c r="I1428" s="21"/>
      <c r="J1428" s="176" t="str">
        <f>IF(AND(H1428&lt;&gt;"",COUNTIF('3.工程情報'!$C$6:$C$501,H1428)=0),"工程記号が3.工程情報に存在しません。","")</f>
        <v/>
      </c>
    </row>
    <row r="1429" spans="2:10" ht="18" customHeight="1">
      <c r="B1429" s="169"/>
      <c r="C1429" s="169"/>
      <c r="D1429" s="111"/>
      <c r="E1429" s="109"/>
      <c r="F1429" s="22"/>
      <c r="G1429" s="56">
        <f t="shared" si="22"/>
        <v>0</v>
      </c>
      <c r="H1429" s="17"/>
      <c r="I1429" s="21"/>
      <c r="J1429" s="176" t="str">
        <f>IF(AND(H1429&lt;&gt;"",COUNTIF('3.工程情報'!$C$6:$C$501,H1429)=0),"工程記号が3.工程情報に存在しません。","")</f>
        <v/>
      </c>
    </row>
    <row r="1430" spans="2:10" ht="18" customHeight="1">
      <c r="B1430" s="169"/>
      <c r="C1430" s="169"/>
      <c r="D1430" s="111"/>
      <c r="E1430" s="109"/>
      <c r="F1430" s="22"/>
      <c r="G1430" s="56">
        <f t="shared" si="22"/>
        <v>0</v>
      </c>
      <c r="H1430" s="17"/>
      <c r="I1430" s="21"/>
      <c r="J1430" s="176" t="str">
        <f>IF(AND(H1430&lt;&gt;"",COUNTIF('3.工程情報'!$C$6:$C$501,H1430)=0),"工程記号が3.工程情報に存在しません。","")</f>
        <v/>
      </c>
    </row>
    <row r="1431" spans="2:10" ht="18" customHeight="1">
      <c r="B1431" s="169"/>
      <c r="C1431" s="169"/>
      <c r="D1431" s="111"/>
      <c r="E1431" s="109"/>
      <c r="F1431" s="22"/>
      <c r="G1431" s="56">
        <f t="shared" si="22"/>
        <v>0</v>
      </c>
      <c r="H1431" s="17"/>
      <c r="I1431" s="21"/>
      <c r="J1431" s="176" t="str">
        <f>IF(AND(H1431&lt;&gt;"",COUNTIF('3.工程情報'!$C$6:$C$501,H1431)=0),"工程記号が3.工程情報に存在しません。","")</f>
        <v/>
      </c>
    </row>
    <row r="1432" spans="2:10" ht="18" customHeight="1">
      <c r="B1432" s="169"/>
      <c r="C1432" s="169"/>
      <c r="D1432" s="111"/>
      <c r="E1432" s="109"/>
      <c r="F1432" s="22"/>
      <c r="G1432" s="56">
        <f t="shared" si="22"/>
        <v>0</v>
      </c>
      <c r="H1432" s="17"/>
      <c r="I1432" s="21"/>
      <c r="J1432" s="176" t="str">
        <f>IF(AND(H1432&lt;&gt;"",COUNTIF('3.工程情報'!$C$6:$C$501,H1432)=0),"工程記号が3.工程情報に存在しません。","")</f>
        <v/>
      </c>
    </row>
    <row r="1433" spans="2:10" ht="18" customHeight="1">
      <c r="B1433" s="169"/>
      <c r="C1433" s="169"/>
      <c r="D1433" s="111"/>
      <c r="E1433" s="109"/>
      <c r="F1433" s="22"/>
      <c r="G1433" s="56">
        <f t="shared" si="22"/>
        <v>0</v>
      </c>
      <c r="H1433" s="17"/>
      <c r="I1433" s="21"/>
      <c r="J1433" s="176" t="str">
        <f>IF(AND(H1433&lt;&gt;"",COUNTIF('3.工程情報'!$C$6:$C$501,H1433)=0),"工程記号が3.工程情報に存在しません。","")</f>
        <v/>
      </c>
    </row>
    <row r="1434" spans="2:10" ht="18" customHeight="1">
      <c r="B1434" s="169"/>
      <c r="C1434" s="169"/>
      <c r="D1434" s="111"/>
      <c r="E1434" s="109"/>
      <c r="F1434" s="22"/>
      <c r="G1434" s="56">
        <f t="shared" si="22"/>
        <v>0</v>
      </c>
      <c r="H1434" s="17"/>
      <c r="I1434" s="21"/>
      <c r="J1434" s="176" t="str">
        <f>IF(AND(H1434&lt;&gt;"",COUNTIF('3.工程情報'!$C$6:$C$501,H1434)=0),"工程記号が3.工程情報に存在しません。","")</f>
        <v/>
      </c>
    </row>
    <row r="1435" spans="2:10" ht="18" customHeight="1">
      <c r="B1435" s="169"/>
      <c r="C1435" s="169"/>
      <c r="D1435" s="111"/>
      <c r="E1435" s="109"/>
      <c r="F1435" s="22"/>
      <c r="G1435" s="56">
        <f t="shared" si="22"/>
        <v>0</v>
      </c>
      <c r="H1435" s="17"/>
      <c r="I1435" s="21"/>
      <c r="J1435" s="176" t="str">
        <f>IF(AND(H1435&lt;&gt;"",COUNTIF('3.工程情報'!$C$6:$C$501,H1435)=0),"工程記号が3.工程情報に存在しません。","")</f>
        <v/>
      </c>
    </row>
    <row r="1436" spans="2:10" ht="18" customHeight="1">
      <c r="B1436" s="169"/>
      <c r="C1436" s="169"/>
      <c r="D1436" s="111"/>
      <c r="E1436" s="109"/>
      <c r="F1436" s="22"/>
      <c r="G1436" s="56">
        <f t="shared" si="22"/>
        <v>0</v>
      </c>
      <c r="H1436" s="17"/>
      <c r="I1436" s="21"/>
      <c r="J1436" s="176" t="str">
        <f>IF(AND(H1436&lt;&gt;"",COUNTIF('3.工程情報'!$C$6:$C$501,H1436)=0),"工程記号が3.工程情報に存在しません。","")</f>
        <v/>
      </c>
    </row>
    <row r="1437" spans="2:10" ht="18" customHeight="1">
      <c r="B1437" s="169"/>
      <c r="C1437" s="169"/>
      <c r="D1437" s="111"/>
      <c r="E1437" s="109"/>
      <c r="F1437" s="22"/>
      <c r="G1437" s="56">
        <f t="shared" si="22"/>
        <v>0</v>
      </c>
      <c r="H1437" s="17"/>
      <c r="I1437" s="21"/>
      <c r="J1437" s="176" t="str">
        <f>IF(AND(H1437&lt;&gt;"",COUNTIF('3.工程情報'!$C$6:$C$501,H1437)=0),"工程記号が3.工程情報に存在しません。","")</f>
        <v/>
      </c>
    </row>
    <row r="1438" spans="2:10" ht="18" customHeight="1">
      <c r="B1438" s="169"/>
      <c r="C1438" s="169"/>
      <c r="D1438" s="111"/>
      <c r="E1438" s="109"/>
      <c r="F1438" s="22"/>
      <c r="G1438" s="56">
        <f t="shared" si="22"/>
        <v>0</v>
      </c>
      <c r="H1438" s="17"/>
      <c r="I1438" s="21"/>
      <c r="J1438" s="176" t="str">
        <f>IF(AND(H1438&lt;&gt;"",COUNTIF('3.工程情報'!$C$6:$C$501,H1438)=0),"工程記号が3.工程情報に存在しません。","")</f>
        <v/>
      </c>
    </row>
    <row r="1439" spans="2:10" ht="18" customHeight="1">
      <c r="B1439" s="169"/>
      <c r="C1439" s="169"/>
      <c r="D1439" s="111"/>
      <c r="E1439" s="109"/>
      <c r="F1439" s="22"/>
      <c r="G1439" s="56">
        <f t="shared" si="22"/>
        <v>0</v>
      </c>
      <c r="H1439" s="17"/>
      <c r="I1439" s="21"/>
      <c r="J1439" s="176" t="str">
        <f>IF(AND(H1439&lt;&gt;"",COUNTIF('3.工程情報'!$C$6:$C$501,H1439)=0),"工程記号が3.工程情報に存在しません。","")</f>
        <v/>
      </c>
    </row>
    <row r="1440" spans="2:10" ht="18" customHeight="1">
      <c r="B1440" s="169"/>
      <c r="C1440" s="169"/>
      <c r="D1440" s="111"/>
      <c r="E1440" s="109"/>
      <c r="F1440" s="22"/>
      <c r="G1440" s="56">
        <f t="shared" si="22"/>
        <v>0</v>
      </c>
      <c r="H1440" s="17"/>
      <c r="I1440" s="21"/>
      <c r="J1440" s="176" t="str">
        <f>IF(AND(H1440&lt;&gt;"",COUNTIF('3.工程情報'!$C$6:$C$501,H1440)=0),"工程記号が3.工程情報に存在しません。","")</f>
        <v/>
      </c>
    </row>
    <row r="1441" spans="2:10" ht="18" customHeight="1">
      <c r="B1441" s="169"/>
      <c r="C1441" s="169"/>
      <c r="D1441" s="111"/>
      <c r="E1441" s="109"/>
      <c r="F1441" s="22"/>
      <c r="G1441" s="56">
        <f t="shared" si="22"/>
        <v>0</v>
      </c>
      <c r="H1441" s="17"/>
      <c r="I1441" s="21"/>
      <c r="J1441" s="176" t="str">
        <f>IF(AND(H1441&lt;&gt;"",COUNTIF('3.工程情報'!$C$6:$C$501,H1441)=0),"工程記号が3.工程情報に存在しません。","")</f>
        <v/>
      </c>
    </row>
    <row r="1442" spans="2:10" ht="18" customHeight="1">
      <c r="B1442" s="169"/>
      <c r="C1442" s="169"/>
      <c r="D1442" s="111"/>
      <c r="E1442" s="109"/>
      <c r="F1442" s="22"/>
      <c r="G1442" s="56">
        <f t="shared" si="22"/>
        <v>0</v>
      </c>
      <c r="H1442" s="17"/>
      <c r="I1442" s="21"/>
      <c r="J1442" s="176" t="str">
        <f>IF(AND(H1442&lt;&gt;"",COUNTIF('3.工程情報'!$C$6:$C$501,H1442)=0),"工程記号が3.工程情報に存在しません。","")</f>
        <v/>
      </c>
    </row>
    <row r="1443" spans="2:10" ht="18" customHeight="1">
      <c r="B1443" s="169"/>
      <c r="C1443" s="169"/>
      <c r="D1443" s="111"/>
      <c r="E1443" s="109"/>
      <c r="F1443" s="22"/>
      <c r="G1443" s="56">
        <f t="shared" si="22"/>
        <v>0</v>
      </c>
      <c r="H1443" s="17"/>
      <c r="I1443" s="21"/>
      <c r="J1443" s="176" t="str">
        <f>IF(AND(H1443&lt;&gt;"",COUNTIF('3.工程情報'!$C$6:$C$501,H1443)=0),"工程記号が3.工程情報に存在しません。","")</f>
        <v/>
      </c>
    </row>
    <row r="1444" spans="2:10" ht="18" customHeight="1">
      <c r="B1444" s="169"/>
      <c r="C1444" s="169"/>
      <c r="D1444" s="111"/>
      <c r="E1444" s="109"/>
      <c r="F1444" s="22"/>
      <c r="G1444" s="56">
        <f t="shared" si="22"/>
        <v>0</v>
      </c>
      <c r="H1444" s="17"/>
      <c r="I1444" s="21"/>
      <c r="J1444" s="176" t="str">
        <f>IF(AND(H1444&lt;&gt;"",COUNTIF('3.工程情報'!$C$6:$C$501,H1444)=0),"工程記号が3.工程情報に存在しません。","")</f>
        <v/>
      </c>
    </row>
    <row r="1445" spans="2:10" ht="18" customHeight="1">
      <c r="B1445" s="169"/>
      <c r="C1445" s="169"/>
      <c r="D1445" s="111"/>
      <c r="E1445" s="109"/>
      <c r="F1445" s="22"/>
      <c r="G1445" s="56">
        <f t="shared" si="22"/>
        <v>0</v>
      </c>
      <c r="H1445" s="17"/>
      <c r="I1445" s="21"/>
      <c r="J1445" s="176" t="str">
        <f>IF(AND(H1445&lt;&gt;"",COUNTIF('3.工程情報'!$C$6:$C$501,H1445)=0),"工程記号が3.工程情報に存在しません。","")</f>
        <v/>
      </c>
    </row>
    <row r="1446" spans="2:10" ht="18" customHeight="1">
      <c r="B1446" s="169"/>
      <c r="C1446" s="169"/>
      <c r="D1446" s="111"/>
      <c r="E1446" s="109"/>
      <c r="F1446" s="22"/>
      <c r="G1446" s="56">
        <f t="shared" si="22"/>
        <v>0</v>
      </c>
      <c r="H1446" s="17"/>
      <c r="I1446" s="21"/>
      <c r="J1446" s="176" t="str">
        <f>IF(AND(H1446&lt;&gt;"",COUNTIF('3.工程情報'!$C$6:$C$501,H1446)=0),"工程記号が3.工程情報に存在しません。","")</f>
        <v/>
      </c>
    </row>
    <row r="1447" spans="2:10" ht="18" customHeight="1">
      <c r="B1447" s="169"/>
      <c r="C1447" s="169"/>
      <c r="D1447" s="111"/>
      <c r="E1447" s="109"/>
      <c r="F1447" s="22"/>
      <c r="G1447" s="56">
        <f t="shared" si="22"/>
        <v>0</v>
      </c>
      <c r="H1447" s="17"/>
      <c r="I1447" s="21"/>
      <c r="J1447" s="176" t="str">
        <f>IF(AND(H1447&lt;&gt;"",COUNTIF('3.工程情報'!$C$6:$C$501,H1447)=0),"工程記号が3.工程情報に存在しません。","")</f>
        <v/>
      </c>
    </row>
    <row r="1448" spans="2:10" ht="18" customHeight="1">
      <c r="B1448" s="169"/>
      <c r="C1448" s="169"/>
      <c r="D1448" s="111"/>
      <c r="E1448" s="109"/>
      <c r="F1448" s="22"/>
      <c r="G1448" s="56">
        <f t="shared" si="22"/>
        <v>0</v>
      </c>
      <c r="H1448" s="17"/>
      <c r="I1448" s="21"/>
      <c r="J1448" s="176" t="str">
        <f>IF(AND(H1448&lt;&gt;"",COUNTIF('3.工程情報'!$C$6:$C$501,H1448)=0),"工程記号が3.工程情報に存在しません。","")</f>
        <v/>
      </c>
    </row>
    <row r="1449" spans="2:10" ht="18" customHeight="1">
      <c r="B1449" s="169"/>
      <c r="C1449" s="169"/>
      <c r="D1449" s="111"/>
      <c r="E1449" s="109"/>
      <c r="F1449" s="22"/>
      <c r="G1449" s="56">
        <f t="shared" si="22"/>
        <v>0</v>
      </c>
      <c r="H1449" s="17"/>
      <c r="I1449" s="21"/>
      <c r="J1449" s="176" t="str">
        <f>IF(AND(H1449&lt;&gt;"",COUNTIF('3.工程情報'!$C$6:$C$501,H1449)=0),"工程記号が3.工程情報に存在しません。","")</f>
        <v/>
      </c>
    </row>
    <row r="1450" spans="2:10" ht="18" customHeight="1">
      <c r="B1450" s="169"/>
      <c r="C1450" s="169"/>
      <c r="D1450" s="111"/>
      <c r="E1450" s="109"/>
      <c r="F1450" s="22"/>
      <c r="G1450" s="56">
        <f t="shared" si="22"/>
        <v>0</v>
      </c>
      <c r="H1450" s="17"/>
      <c r="I1450" s="21"/>
      <c r="J1450" s="176" t="str">
        <f>IF(AND(H1450&lt;&gt;"",COUNTIF('3.工程情報'!$C$6:$C$501,H1450)=0),"工程記号が3.工程情報に存在しません。","")</f>
        <v/>
      </c>
    </row>
    <row r="1451" spans="2:10" ht="18" customHeight="1">
      <c r="B1451" s="169"/>
      <c r="C1451" s="169"/>
      <c r="D1451" s="111"/>
      <c r="E1451" s="109"/>
      <c r="F1451" s="22"/>
      <c r="G1451" s="56">
        <f t="shared" si="22"/>
        <v>0</v>
      </c>
      <c r="H1451" s="17"/>
      <c r="I1451" s="21"/>
      <c r="J1451" s="176" t="str">
        <f>IF(AND(H1451&lt;&gt;"",COUNTIF('3.工程情報'!$C$6:$C$501,H1451)=0),"工程記号が3.工程情報に存在しません。","")</f>
        <v/>
      </c>
    </row>
    <row r="1452" spans="2:10" ht="18" customHeight="1">
      <c r="B1452" s="169"/>
      <c r="C1452" s="169"/>
      <c r="D1452" s="111"/>
      <c r="E1452" s="109"/>
      <c r="F1452" s="22"/>
      <c r="G1452" s="56">
        <f t="shared" si="22"/>
        <v>0</v>
      </c>
      <c r="H1452" s="17"/>
      <c r="I1452" s="21"/>
      <c r="J1452" s="176" t="str">
        <f>IF(AND(H1452&lt;&gt;"",COUNTIF('3.工程情報'!$C$6:$C$501,H1452)=0),"工程記号が3.工程情報に存在しません。","")</f>
        <v/>
      </c>
    </row>
    <row r="1453" spans="2:10" ht="18" customHeight="1">
      <c r="B1453" s="169"/>
      <c r="C1453" s="169"/>
      <c r="D1453" s="111"/>
      <c r="E1453" s="109"/>
      <c r="F1453" s="22"/>
      <c r="G1453" s="56">
        <f t="shared" si="22"/>
        <v>0</v>
      </c>
      <c r="H1453" s="17"/>
      <c r="I1453" s="21"/>
      <c r="J1453" s="176" t="str">
        <f>IF(AND(H1453&lt;&gt;"",COUNTIF('3.工程情報'!$C$6:$C$501,H1453)=0),"工程記号が3.工程情報に存在しません。","")</f>
        <v/>
      </c>
    </row>
    <row r="1454" spans="2:10" ht="18" customHeight="1">
      <c r="B1454" s="169"/>
      <c r="C1454" s="169"/>
      <c r="D1454" s="111"/>
      <c r="E1454" s="109"/>
      <c r="F1454" s="22"/>
      <c r="G1454" s="56">
        <f t="shared" si="22"/>
        <v>0</v>
      </c>
      <c r="H1454" s="17"/>
      <c r="I1454" s="21"/>
      <c r="J1454" s="176" t="str">
        <f>IF(AND(H1454&lt;&gt;"",COUNTIF('3.工程情報'!$C$6:$C$501,H1454)=0),"工程記号が3.工程情報に存在しません。","")</f>
        <v/>
      </c>
    </row>
    <row r="1455" spans="2:10" ht="18" customHeight="1">
      <c r="B1455" s="169"/>
      <c r="C1455" s="169"/>
      <c r="D1455" s="111"/>
      <c r="E1455" s="109"/>
      <c r="F1455" s="22"/>
      <c r="G1455" s="56">
        <f t="shared" si="22"/>
        <v>0</v>
      </c>
      <c r="H1455" s="17"/>
      <c r="I1455" s="21"/>
      <c r="J1455" s="176" t="str">
        <f>IF(AND(H1455&lt;&gt;"",COUNTIF('3.工程情報'!$C$6:$C$501,H1455)=0),"工程記号が3.工程情報に存在しません。","")</f>
        <v/>
      </c>
    </row>
    <row r="1456" spans="2:10" ht="18" customHeight="1">
      <c r="B1456" s="169"/>
      <c r="C1456" s="169"/>
      <c r="D1456" s="111"/>
      <c r="E1456" s="109"/>
      <c r="F1456" s="22"/>
      <c r="G1456" s="56">
        <f t="shared" si="22"/>
        <v>0</v>
      </c>
      <c r="H1456" s="17"/>
      <c r="I1456" s="21"/>
      <c r="J1456" s="176" t="str">
        <f>IF(AND(H1456&lt;&gt;"",COUNTIF('3.工程情報'!$C$6:$C$501,H1456)=0),"工程記号が3.工程情報に存在しません。","")</f>
        <v/>
      </c>
    </row>
    <row r="1457" spans="2:10" ht="18" customHeight="1">
      <c r="B1457" s="169"/>
      <c r="C1457" s="169"/>
      <c r="D1457" s="111"/>
      <c r="E1457" s="109"/>
      <c r="F1457" s="22"/>
      <c r="G1457" s="56">
        <f t="shared" si="22"/>
        <v>0</v>
      </c>
      <c r="H1457" s="17"/>
      <c r="I1457" s="21"/>
      <c r="J1457" s="176" t="str">
        <f>IF(AND(H1457&lt;&gt;"",COUNTIF('3.工程情報'!$C$6:$C$501,H1457)=0),"工程記号が3.工程情報に存在しません。","")</f>
        <v/>
      </c>
    </row>
    <row r="1458" spans="2:10" ht="18" customHeight="1">
      <c r="B1458" s="169"/>
      <c r="C1458" s="169"/>
      <c r="D1458" s="111"/>
      <c r="E1458" s="109"/>
      <c r="F1458" s="22"/>
      <c r="G1458" s="56">
        <f t="shared" si="22"/>
        <v>0</v>
      </c>
      <c r="H1458" s="17"/>
      <c r="I1458" s="21"/>
      <c r="J1458" s="176" t="str">
        <f>IF(AND(H1458&lt;&gt;"",COUNTIF('3.工程情報'!$C$6:$C$501,H1458)=0),"工程記号が3.工程情報に存在しません。","")</f>
        <v/>
      </c>
    </row>
    <row r="1459" spans="2:10" ht="18" customHeight="1">
      <c r="B1459" s="169"/>
      <c r="C1459" s="169"/>
      <c r="D1459" s="111"/>
      <c r="E1459" s="109"/>
      <c r="F1459" s="22"/>
      <c r="G1459" s="56">
        <f t="shared" si="22"/>
        <v>0</v>
      </c>
      <c r="H1459" s="17"/>
      <c r="I1459" s="21"/>
      <c r="J1459" s="176" t="str">
        <f>IF(AND(H1459&lt;&gt;"",COUNTIF('3.工程情報'!$C$6:$C$501,H1459)=0),"工程記号が3.工程情報に存在しません。","")</f>
        <v/>
      </c>
    </row>
    <row r="1460" spans="2:10" ht="18" customHeight="1">
      <c r="B1460" s="169"/>
      <c r="C1460" s="169"/>
      <c r="D1460" s="111"/>
      <c r="E1460" s="109"/>
      <c r="F1460" s="22"/>
      <c r="G1460" s="56">
        <f t="shared" si="22"/>
        <v>0</v>
      </c>
      <c r="H1460" s="17"/>
      <c r="I1460" s="21"/>
      <c r="J1460" s="176" t="str">
        <f>IF(AND(H1460&lt;&gt;"",COUNTIF('3.工程情報'!$C$6:$C$501,H1460)=0),"工程記号が3.工程情報に存在しません。","")</f>
        <v/>
      </c>
    </row>
    <row r="1461" spans="2:10" ht="18" customHeight="1">
      <c r="B1461" s="169"/>
      <c r="C1461" s="169"/>
      <c r="D1461" s="111"/>
      <c r="E1461" s="109"/>
      <c r="F1461" s="22"/>
      <c r="G1461" s="56">
        <f t="shared" si="22"/>
        <v>0</v>
      </c>
      <c r="H1461" s="17"/>
      <c r="I1461" s="21"/>
      <c r="J1461" s="176" t="str">
        <f>IF(AND(H1461&lt;&gt;"",COUNTIF('3.工程情報'!$C$6:$C$501,H1461)=0),"工程記号が3.工程情報に存在しません。","")</f>
        <v/>
      </c>
    </row>
    <row r="1462" spans="2:10" ht="18" customHeight="1">
      <c r="B1462" s="169"/>
      <c r="C1462" s="169"/>
      <c r="D1462" s="111"/>
      <c r="E1462" s="109"/>
      <c r="F1462" s="22"/>
      <c r="G1462" s="56">
        <f t="shared" si="22"/>
        <v>0</v>
      </c>
      <c r="H1462" s="17"/>
      <c r="I1462" s="21"/>
      <c r="J1462" s="176" t="str">
        <f>IF(AND(H1462&lt;&gt;"",COUNTIF('3.工程情報'!$C$6:$C$501,H1462)=0),"工程記号が3.工程情報に存在しません。","")</f>
        <v/>
      </c>
    </row>
    <row r="1463" spans="2:10" ht="18" customHeight="1">
      <c r="B1463" s="169"/>
      <c r="C1463" s="169"/>
      <c r="D1463" s="111"/>
      <c r="E1463" s="109"/>
      <c r="F1463" s="22"/>
      <c r="G1463" s="56">
        <f t="shared" si="22"/>
        <v>0</v>
      </c>
      <c r="H1463" s="17"/>
      <c r="I1463" s="21"/>
      <c r="J1463" s="176" t="str">
        <f>IF(AND(H1463&lt;&gt;"",COUNTIF('3.工程情報'!$C$6:$C$501,H1463)=0),"工程記号が3.工程情報に存在しません。","")</f>
        <v/>
      </c>
    </row>
    <row r="1464" spans="2:10" ht="18" customHeight="1">
      <c r="B1464" s="169"/>
      <c r="C1464" s="169"/>
      <c r="D1464" s="111"/>
      <c r="E1464" s="109"/>
      <c r="F1464" s="22"/>
      <c r="G1464" s="56">
        <f t="shared" si="22"/>
        <v>0</v>
      </c>
      <c r="H1464" s="17"/>
      <c r="I1464" s="21"/>
      <c r="J1464" s="176" t="str">
        <f>IF(AND(H1464&lt;&gt;"",COUNTIF('3.工程情報'!$C$6:$C$501,H1464)=0),"工程記号が3.工程情報に存在しません。","")</f>
        <v/>
      </c>
    </row>
    <row r="1465" spans="2:10" ht="18" customHeight="1">
      <c r="B1465" s="169"/>
      <c r="C1465" s="169"/>
      <c r="D1465" s="111"/>
      <c r="E1465" s="109"/>
      <c r="F1465" s="22"/>
      <c r="G1465" s="56">
        <f t="shared" si="22"/>
        <v>0</v>
      </c>
      <c r="H1465" s="17"/>
      <c r="I1465" s="21"/>
      <c r="J1465" s="176" t="str">
        <f>IF(AND(H1465&lt;&gt;"",COUNTIF('3.工程情報'!$C$6:$C$501,H1465)=0),"工程記号が3.工程情報に存在しません。","")</f>
        <v/>
      </c>
    </row>
    <row r="1466" spans="2:10" ht="18" customHeight="1">
      <c r="B1466" s="169"/>
      <c r="C1466" s="169"/>
      <c r="D1466" s="111"/>
      <c r="E1466" s="109"/>
      <c r="F1466" s="22"/>
      <c r="G1466" s="56">
        <f t="shared" si="22"/>
        <v>0</v>
      </c>
      <c r="H1466" s="17"/>
      <c r="I1466" s="21"/>
      <c r="J1466" s="176" t="str">
        <f>IF(AND(H1466&lt;&gt;"",COUNTIF('3.工程情報'!$C$6:$C$501,H1466)=0),"工程記号が3.工程情報に存在しません。","")</f>
        <v/>
      </c>
    </row>
    <row r="1467" spans="2:10" ht="18" customHeight="1">
      <c r="B1467" s="169"/>
      <c r="C1467" s="169"/>
      <c r="D1467" s="111"/>
      <c r="E1467" s="109"/>
      <c r="F1467" s="22"/>
      <c r="G1467" s="56">
        <f t="shared" si="22"/>
        <v>0</v>
      </c>
      <c r="H1467" s="17"/>
      <c r="I1467" s="21"/>
      <c r="J1467" s="176" t="str">
        <f>IF(AND(H1467&lt;&gt;"",COUNTIF('3.工程情報'!$C$6:$C$501,H1467)=0),"工程記号が3.工程情報に存在しません。","")</f>
        <v/>
      </c>
    </row>
    <row r="1468" spans="2:10" ht="18" customHeight="1">
      <c r="B1468" s="169"/>
      <c r="C1468" s="169"/>
      <c r="D1468" s="111"/>
      <c r="E1468" s="109"/>
      <c r="F1468" s="22"/>
      <c r="G1468" s="56">
        <f t="shared" si="22"/>
        <v>0</v>
      </c>
      <c r="H1468" s="17"/>
      <c r="I1468" s="21"/>
      <c r="J1468" s="176" t="str">
        <f>IF(AND(H1468&lt;&gt;"",COUNTIF('3.工程情報'!$C$6:$C$501,H1468)=0),"工程記号が3.工程情報に存在しません。","")</f>
        <v/>
      </c>
    </row>
    <row r="1469" spans="2:10" ht="18" customHeight="1">
      <c r="B1469" s="169"/>
      <c r="C1469" s="169"/>
      <c r="D1469" s="111"/>
      <c r="E1469" s="109"/>
      <c r="F1469" s="22"/>
      <c r="G1469" s="56">
        <f t="shared" si="22"/>
        <v>0</v>
      </c>
      <c r="H1469" s="17"/>
      <c r="I1469" s="21"/>
      <c r="J1469" s="176" t="str">
        <f>IF(AND(H1469&lt;&gt;"",COUNTIF('3.工程情報'!$C$6:$C$501,H1469)=0),"工程記号が3.工程情報に存在しません。","")</f>
        <v/>
      </c>
    </row>
    <row r="1470" spans="2:10" ht="18" customHeight="1">
      <c r="B1470" s="169"/>
      <c r="C1470" s="169"/>
      <c r="D1470" s="111"/>
      <c r="E1470" s="109"/>
      <c r="F1470" s="22"/>
      <c r="G1470" s="56">
        <f t="shared" si="22"/>
        <v>0</v>
      </c>
      <c r="H1470" s="17"/>
      <c r="I1470" s="21"/>
      <c r="J1470" s="176" t="str">
        <f>IF(AND(H1470&lt;&gt;"",COUNTIF('3.工程情報'!$C$6:$C$501,H1470)=0),"工程記号が3.工程情報に存在しません。","")</f>
        <v/>
      </c>
    </row>
    <row r="1471" spans="2:10" ht="18" customHeight="1">
      <c r="B1471" s="169"/>
      <c r="C1471" s="169"/>
      <c r="D1471" s="111"/>
      <c r="E1471" s="109"/>
      <c r="F1471" s="22"/>
      <c r="G1471" s="56">
        <f t="shared" si="22"/>
        <v>0</v>
      </c>
      <c r="H1471" s="17"/>
      <c r="I1471" s="21"/>
      <c r="J1471" s="176" t="str">
        <f>IF(AND(H1471&lt;&gt;"",COUNTIF('3.工程情報'!$C$6:$C$501,H1471)=0),"工程記号が3.工程情報に存在しません。","")</f>
        <v/>
      </c>
    </row>
    <row r="1472" spans="2:10" ht="18" customHeight="1">
      <c r="B1472" s="169"/>
      <c r="C1472" s="169"/>
      <c r="D1472" s="111"/>
      <c r="E1472" s="109"/>
      <c r="F1472" s="22"/>
      <c r="G1472" s="56">
        <f t="shared" si="22"/>
        <v>0</v>
      </c>
      <c r="H1472" s="17"/>
      <c r="I1472" s="21"/>
      <c r="J1472" s="176" t="str">
        <f>IF(AND(H1472&lt;&gt;"",COUNTIF('3.工程情報'!$C$6:$C$501,H1472)=0),"工程記号が3.工程情報に存在しません。","")</f>
        <v/>
      </c>
    </row>
    <row r="1473" spans="2:10" ht="18" customHeight="1">
      <c r="B1473" s="169"/>
      <c r="C1473" s="169"/>
      <c r="D1473" s="111"/>
      <c r="E1473" s="109"/>
      <c r="F1473" s="22"/>
      <c r="G1473" s="56">
        <f t="shared" si="22"/>
        <v>0</v>
      </c>
      <c r="H1473" s="17"/>
      <c r="I1473" s="21"/>
      <c r="J1473" s="176" t="str">
        <f>IF(AND(H1473&lt;&gt;"",COUNTIF('3.工程情報'!$C$6:$C$501,H1473)=0),"工程記号が3.工程情報に存在しません。","")</f>
        <v/>
      </c>
    </row>
    <row r="1474" spans="2:10" ht="18" customHeight="1">
      <c r="B1474" s="169"/>
      <c r="C1474" s="169"/>
      <c r="D1474" s="111"/>
      <c r="E1474" s="109"/>
      <c r="F1474" s="22"/>
      <c r="G1474" s="56">
        <f t="shared" si="22"/>
        <v>0</v>
      </c>
      <c r="H1474" s="17"/>
      <c r="I1474" s="21"/>
      <c r="J1474" s="176" t="str">
        <f>IF(AND(H1474&lt;&gt;"",COUNTIF('3.工程情報'!$C$6:$C$501,H1474)=0),"工程記号が3.工程情報に存在しません。","")</f>
        <v/>
      </c>
    </row>
    <row r="1475" spans="2:10" ht="18" customHeight="1">
      <c r="B1475" s="169"/>
      <c r="C1475" s="169"/>
      <c r="D1475" s="111"/>
      <c r="E1475" s="109"/>
      <c r="F1475" s="22"/>
      <c r="G1475" s="56">
        <f t="shared" si="22"/>
        <v>0</v>
      </c>
      <c r="H1475" s="17"/>
      <c r="I1475" s="21"/>
      <c r="J1475" s="176" t="str">
        <f>IF(AND(H1475&lt;&gt;"",COUNTIF('3.工程情報'!$C$6:$C$501,H1475)=0),"工程記号が3.工程情報に存在しません。","")</f>
        <v/>
      </c>
    </row>
    <row r="1476" spans="2:10" ht="18" customHeight="1">
      <c r="B1476" s="169"/>
      <c r="C1476" s="169"/>
      <c r="D1476" s="111"/>
      <c r="E1476" s="109"/>
      <c r="F1476" s="22"/>
      <c r="G1476" s="56">
        <f t="shared" si="22"/>
        <v>0</v>
      </c>
      <c r="H1476" s="17"/>
      <c r="I1476" s="21"/>
      <c r="J1476" s="176" t="str">
        <f>IF(AND(H1476&lt;&gt;"",COUNTIF('3.工程情報'!$C$6:$C$501,H1476)=0),"工程記号が3.工程情報に存在しません。","")</f>
        <v/>
      </c>
    </row>
    <row r="1477" spans="2:10" ht="18" customHeight="1">
      <c r="B1477" s="169"/>
      <c r="C1477" s="169"/>
      <c r="D1477" s="111"/>
      <c r="E1477" s="109"/>
      <c r="F1477" s="22"/>
      <c r="G1477" s="56">
        <f t="shared" ref="G1477:G1540" si="23">IF(OR(B1477="",F1477=0),0,E1477/F1477)</f>
        <v>0</v>
      </c>
      <c r="H1477" s="17"/>
      <c r="I1477" s="21"/>
      <c r="J1477" s="176" t="str">
        <f>IF(AND(H1477&lt;&gt;"",COUNTIF('3.工程情報'!$C$6:$C$501,H1477)=0),"工程記号が3.工程情報に存在しません。","")</f>
        <v/>
      </c>
    </row>
    <row r="1478" spans="2:10" ht="18" customHeight="1">
      <c r="B1478" s="169"/>
      <c r="C1478" s="169"/>
      <c r="D1478" s="111"/>
      <c r="E1478" s="109"/>
      <c r="F1478" s="22"/>
      <c r="G1478" s="56">
        <f t="shared" si="23"/>
        <v>0</v>
      </c>
      <c r="H1478" s="17"/>
      <c r="I1478" s="21"/>
      <c r="J1478" s="176" t="str">
        <f>IF(AND(H1478&lt;&gt;"",COUNTIF('3.工程情報'!$C$6:$C$501,H1478)=0),"工程記号が3.工程情報に存在しません。","")</f>
        <v/>
      </c>
    </row>
    <row r="1479" spans="2:10" ht="18" customHeight="1">
      <c r="B1479" s="169"/>
      <c r="C1479" s="169"/>
      <c r="D1479" s="111"/>
      <c r="E1479" s="109"/>
      <c r="F1479" s="22"/>
      <c r="G1479" s="56">
        <f t="shared" si="23"/>
        <v>0</v>
      </c>
      <c r="H1479" s="17"/>
      <c r="I1479" s="21"/>
      <c r="J1479" s="176" t="str">
        <f>IF(AND(H1479&lt;&gt;"",COUNTIF('3.工程情報'!$C$6:$C$501,H1479)=0),"工程記号が3.工程情報に存在しません。","")</f>
        <v/>
      </c>
    </row>
    <row r="1480" spans="2:10" ht="18" customHeight="1">
      <c r="B1480" s="169"/>
      <c r="C1480" s="169"/>
      <c r="D1480" s="111"/>
      <c r="E1480" s="109"/>
      <c r="F1480" s="22"/>
      <c r="G1480" s="56">
        <f t="shared" si="23"/>
        <v>0</v>
      </c>
      <c r="H1480" s="17"/>
      <c r="I1480" s="21"/>
      <c r="J1480" s="176" t="str">
        <f>IF(AND(H1480&lt;&gt;"",COUNTIF('3.工程情報'!$C$6:$C$501,H1480)=0),"工程記号が3.工程情報に存在しません。","")</f>
        <v/>
      </c>
    </row>
    <row r="1481" spans="2:10" ht="18" customHeight="1">
      <c r="B1481" s="169"/>
      <c r="C1481" s="169"/>
      <c r="D1481" s="111"/>
      <c r="E1481" s="109"/>
      <c r="F1481" s="22"/>
      <c r="G1481" s="56">
        <f t="shared" si="23"/>
        <v>0</v>
      </c>
      <c r="H1481" s="17"/>
      <c r="I1481" s="21"/>
      <c r="J1481" s="176" t="str">
        <f>IF(AND(H1481&lt;&gt;"",COUNTIF('3.工程情報'!$C$6:$C$501,H1481)=0),"工程記号が3.工程情報に存在しません。","")</f>
        <v/>
      </c>
    </row>
    <row r="1482" spans="2:10" ht="18" customHeight="1">
      <c r="B1482" s="169"/>
      <c r="C1482" s="169"/>
      <c r="D1482" s="111"/>
      <c r="E1482" s="109"/>
      <c r="F1482" s="22"/>
      <c r="G1482" s="56">
        <f t="shared" si="23"/>
        <v>0</v>
      </c>
      <c r="H1482" s="17"/>
      <c r="I1482" s="21"/>
      <c r="J1482" s="176" t="str">
        <f>IF(AND(H1482&lt;&gt;"",COUNTIF('3.工程情報'!$C$6:$C$501,H1482)=0),"工程記号が3.工程情報に存在しません。","")</f>
        <v/>
      </c>
    </row>
    <row r="1483" spans="2:10" ht="18" customHeight="1">
      <c r="B1483" s="169"/>
      <c r="C1483" s="169"/>
      <c r="D1483" s="111"/>
      <c r="E1483" s="109"/>
      <c r="F1483" s="22"/>
      <c r="G1483" s="56">
        <f t="shared" si="23"/>
        <v>0</v>
      </c>
      <c r="H1483" s="17"/>
      <c r="I1483" s="21"/>
      <c r="J1483" s="176" t="str">
        <f>IF(AND(H1483&lt;&gt;"",COUNTIF('3.工程情報'!$C$6:$C$501,H1483)=0),"工程記号が3.工程情報に存在しません。","")</f>
        <v/>
      </c>
    </row>
    <row r="1484" spans="2:10" ht="18" customHeight="1">
      <c r="B1484" s="169"/>
      <c r="C1484" s="169"/>
      <c r="D1484" s="111"/>
      <c r="E1484" s="109"/>
      <c r="F1484" s="22"/>
      <c r="G1484" s="56">
        <f t="shared" si="23"/>
        <v>0</v>
      </c>
      <c r="H1484" s="17"/>
      <c r="I1484" s="21"/>
      <c r="J1484" s="176" t="str">
        <f>IF(AND(H1484&lt;&gt;"",COUNTIF('3.工程情報'!$C$6:$C$501,H1484)=0),"工程記号が3.工程情報に存在しません。","")</f>
        <v/>
      </c>
    </row>
    <row r="1485" spans="2:10" ht="18" customHeight="1">
      <c r="B1485" s="169"/>
      <c r="C1485" s="169"/>
      <c r="D1485" s="111"/>
      <c r="E1485" s="109"/>
      <c r="F1485" s="22"/>
      <c r="G1485" s="56">
        <f t="shared" si="23"/>
        <v>0</v>
      </c>
      <c r="H1485" s="17"/>
      <c r="I1485" s="21"/>
      <c r="J1485" s="176" t="str">
        <f>IF(AND(H1485&lt;&gt;"",COUNTIF('3.工程情報'!$C$6:$C$501,H1485)=0),"工程記号が3.工程情報に存在しません。","")</f>
        <v/>
      </c>
    </row>
    <row r="1486" spans="2:10" ht="18" customHeight="1">
      <c r="B1486" s="169"/>
      <c r="C1486" s="169"/>
      <c r="D1486" s="111"/>
      <c r="E1486" s="109"/>
      <c r="F1486" s="22"/>
      <c r="G1486" s="56">
        <f t="shared" si="23"/>
        <v>0</v>
      </c>
      <c r="H1486" s="17"/>
      <c r="I1486" s="21"/>
      <c r="J1486" s="176" t="str">
        <f>IF(AND(H1486&lt;&gt;"",COUNTIF('3.工程情報'!$C$6:$C$501,H1486)=0),"工程記号が3.工程情報に存在しません。","")</f>
        <v/>
      </c>
    </row>
    <row r="1487" spans="2:10" ht="18" customHeight="1">
      <c r="B1487" s="169"/>
      <c r="C1487" s="169"/>
      <c r="D1487" s="111"/>
      <c r="E1487" s="109"/>
      <c r="F1487" s="22"/>
      <c r="G1487" s="56">
        <f t="shared" si="23"/>
        <v>0</v>
      </c>
      <c r="H1487" s="17"/>
      <c r="I1487" s="21"/>
      <c r="J1487" s="176" t="str">
        <f>IF(AND(H1487&lt;&gt;"",COUNTIF('3.工程情報'!$C$6:$C$501,H1487)=0),"工程記号が3.工程情報に存在しません。","")</f>
        <v/>
      </c>
    </row>
    <row r="1488" spans="2:10" ht="18" customHeight="1">
      <c r="B1488" s="169"/>
      <c r="C1488" s="169"/>
      <c r="D1488" s="111"/>
      <c r="E1488" s="109"/>
      <c r="F1488" s="22"/>
      <c r="G1488" s="56">
        <f t="shared" si="23"/>
        <v>0</v>
      </c>
      <c r="H1488" s="17"/>
      <c r="I1488" s="21"/>
      <c r="J1488" s="176" t="str">
        <f>IF(AND(H1488&lt;&gt;"",COUNTIF('3.工程情報'!$C$6:$C$501,H1488)=0),"工程記号が3.工程情報に存在しません。","")</f>
        <v/>
      </c>
    </row>
    <row r="1489" spans="2:10" ht="18" customHeight="1">
      <c r="B1489" s="169"/>
      <c r="C1489" s="169"/>
      <c r="D1489" s="111"/>
      <c r="E1489" s="109"/>
      <c r="F1489" s="22"/>
      <c r="G1489" s="56">
        <f t="shared" si="23"/>
        <v>0</v>
      </c>
      <c r="H1489" s="17"/>
      <c r="I1489" s="21"/>
      <c r="J1489" s="176" t="str">
        <f>IF(AND(H1489&lt;&gt;"",COUNTIF('3.工程情報'!$C$6:$C$501,H1489)=0),"工程記号が3.工程情報に存在しません。","")</f>
        <v/>
      </c>
    </row>
    <row r="1490" spans="2:10" ht="18" customHeight="1">
      <c r="B1490" s="169"/>
      <c r="C1490" s="169"/>
      <c r="D1490" s="111"/>
      <c r="E1490" s="109"/>
      <c r="F1490" s="22"/>
      <c r="G1490" s="56">
        <f t="shared" si="23"/>
        <v>0</v>
      </c>
      <c r="H1490" s="17"/>
      <c r="I1490" s="21"/>
      <c r="J1490" s="176" t="str">
        <f>IF(AND(H1490&lt;&gt;"",COUNTIF('3.工程情報'!$C$6:$C$501,H1490)=0),"工程記号が3.工程情報に存在しません。","")</f>
        <v/>
      </c>
    </row>
    <row r="1491" spans="2:10" ht="18" customHeight="1">
      <c r="B1491" s="169"/>
      <c r="C1491" s="169"/>
      <c r="D1491" s="111"/>
      <c r="E1491" s="109"/>
      <c r="F1491" s="22"/>
      <c r="G1491" s="56">
        <f t="shared" si="23"/>
        <v>0</v>
      </c>
      <c r="H1491" s="17"/>
      <c r="I1491" s="21"/>
      <c r="J1491" s="176" t="str">
        <f>IF(AND(H1491&lt;&gt;"",COUNTIF('3.工程情報'!$C$6:$C$501,H1491)=0),"工程記号が3.工程情報に存在しません。","")</f>
        <v/>
      </c>
    </row>
    <row r="1492" spans="2:10" ht="18" customHeight="1">
      <c r="B1492" s="169"/>
      <c r="C1492" s="169"/>
      <c r="D1492" s="111"/>
      <c r="E1492" s="109"/>
      <c r="F1492" s="22"/>
      <c r="G1492" s="56">
        <f t="shared" si="23"/>
        <v>0</v>
      </c>
      <c r="H1492" s="17"/>
      <c r="I1492" s="21"/>
      <c r="J1492" s="176" t="str">
        <f>IF(AND(H1492&lt;&gt;"",COUNTIF('3.工程情報'!$C$6:$C$501,H1492)=0),"工程記号が3.工程情報に存在しません。","")</f>
        <v/>
      </c>
    </row>
    <row r="1493" spans="2:10" ht="18" customHeight="1">
      <c r="B1493" s="169"/>
      <c r="C1493" s="169"/>
      <c r="D1493" s="111"/>
      <c r="E1493" s="109"/>
      <c r="F1493" s="22"/>
      <c r="G1493" s="56">
        <f t="shared" si="23"/>
        <v>0</v>
      </c>
      <c r="H1493" s="17"/>
      <c r="I1493" s="21"/>
      <c r="J1493" s="176" t="str">
        <f>IF(AND(H1493&lt;&gt;"",COUNTIF('3.工程情報'!$C$6:$C$501,H1493)=0),"工程記号が3.工程情報に存在しません。","")</f>
        <v/>
      </c>
    </row>
    <row r="1494" spans="2:10" ht="18" customHeight="1">
      <c r="B1494" s="169"/>
      <c r="C1494" s="169"/>
      <c r="D1494" s="111"/>
      <c r="E1494" s="109"/>
      <c r="F1494" s="22"/>
      <c r="G1494" s="56">
        <f t="shared" si="23"/>
        <v>0</v>
      </c>
      <c r="H1494" s="17"/>
      <c r="I1494" s="21"/>
      <c r="J1494" s="176" t="str">
        <f>IF(AND(H1494&lt;&gt;"",COUNTIF('3.工程情報'!$C$6:$C$501,H1494)=0),"工程記号が3.工程情報に存在しません。","")</f>
        <v/>
      </c>
    </row>
    <row r="1495" spans="2:10" ht="18" customHeight="1">
      <c r="B1495" s="169"/>
      <c r="C1495" s="169"/>
      <c r="D1495" s="111"/>
      <c r="E1495" s="109"/>
      <c r="F1495" s="22"/>
      <c r="G1495" s="56">
        <f t="shared" si="23"/>
        <v>0</v>
      </c>
      <c r="H1495" s="17"/>
      <c r="I1495" s="21"/>
      <c r="J1495" s="176" t="str">
        <f>IF(AND(H1495&lt;&gt;"",COUNTIF('3.工程情報'!$C$6:$C$501,H1495)=0),"工程記号が3.工程情報に存在しません。","")</f>
        <v/>
      </c>
    </row>
    <row r="1496" spans="2:10" ht="18" customHeight="1">
      <c r="B1496" s="169"/>
      <c r="C1496" s="169"/>
      <c r="D1496" s="111"/>
      <c r="E1496" s="109"/>
      <c r="F1496" s="22"/>
      <c r="G1496" s="56">
        <f t="shared" si="23"/>
        <v>0</v>
      </c>
      <c r="H1496" s="17"/>
      <c r="I1496" s="21"/>
      <c r="J1496" s="176" t="str">
        <f>IF(AND(H1496&lt;&gt;"",COUNTIF('3.工程情報'!$C$6:$C$501,H1496)=0),"工程記号が3.工程情報に存在しません。","")</f>
        <v/>
      </c>
    </row>
    <row r="1497" spans="2:10" ht="18" customHeight="1">
      <c r="B1497" s="169"/>
      <c r="C1497" s="169"/>
      <c r="D1497" s="111"/>
      <c r="E1497" s="109"/>
      <c r="F1497" s="22"/>
      <c r="G1497" s="56">
        <f t="shared" si="23"/>
        <v>0</v>
      </c>
      <c r="H1497" s="17"/>
      <c r="I1497" s="21"/>
      <c r="J1497" s="176" t="str">
        <f>IF(AND(H1497&lt;&gt;"",COUNTIF('3.工程情報'!$C$6:$C$501,H1497)=0),"工程記号が3.工程情報に存在しません。","")</f>
        <v/>
      </c>
    </row>
    <row r="1498" spans="2:10" ht="18" customHeight="1">
      <c r="B1498" s="169"/>
      <c r="C1498" s="169"/>
      <c r="D1498" s="111"/>
      <c r="E1498" s="109"/>
      <c r="F1498" s="22"/>
      <c r="G1498" s="56">
        <f t="shared" si="23"/>
        <v>0</v>
      </c>
      <c r="H1498" s="17"/>
      <c r="I1498" s="21"/>
      <c r="J1498" s="176" t="str">
        <f>IF(AND(H1498&lt;&gt;"",COUNTIF('3.工程情報'!$C$6:$C$501,H1498)=0),"工程記号が3.工程情報に存在しません。","")</f>
        <v/>
      </c>
    </row>
    <row r="1499" spans="2:10" ht="18" customHeight="1">
      <c r="B1499" s="169"/>
      <c r="C1499" s="169"/>
      <c r="D1499" s="111"/>
      <c r="E1499" s="109"/>
      <c r="F1499" s="22"/>
      <c r="G1499" s="56">
        <f t="shared" si="23"/>
        <v>0</v>
      </c>
      <c r="H1499" s="17"/>
      <c r="I1499" s="21"/>
      <c r="J1499" s="176" t="str">
        <f>IF(AND(H1499&lt;&gt;"",COUNTIF('3.工程情報'!$C$6:$C$501,H1499)=0),"工程記号が3.工程情報に存在しません。","")</f>
        <v/>
      </c>
    </row>
    <row r="1500" spans="2:10" ht="18" customHeight="1">
      <c r="B1500" s="169"/>
      <c r="C1500" s="169"/>
      <c r="D1500" s="111"/>
      <c r="E1500" s="109"/>
      <c r="F1500" s="22"/>
      <c r="G1500" s="56">
        <f t="shared" si="23"/>
        <v>0</v>
      </c>
      <c r="H1500" s="17"/>
      <c r="I1500" s="21"/>
      <c r="J1500" s="176" t="str">
        <f>IF(AND(H1500&lt;&gt;"",COUNTIF('3.工程情報'!$C$6:$C$501,H1500)=0),"工程記号が3.工程情報に存在しません。","")</f>
        <v/>
      </c>
    </row>
    <row r="1501" spans="2:10" ht="18" customHeight="1">
      <c r="B1501" s="169"/>
      <c r="C1501" s="169"/>
      <c r="D1501" s="111"/>
      <c r="E1501" s="109"/>
      <c r="F1501" s="22"/>
      <c r="G1501" s="56">
        <f t="shared" si="23"/>
        <v>0</v>
      </c>
      <c r="H1501" s="17"/>
      <c r="I1501" s="21"/>
      <c r="J1501" s="176" t="str">
        <f>IF(AND(H1501&lt;&gt;"",COUNTIF('3.工程情報'!$C$6:$C$501,H1501)=0),"工程記号が3.工程情報に存在しません。","")</f>
        <v/>
      </c>
    </row>
    <row r="1502" spans="2:10" ht="18" customHeight="1">
      <c r="B1502" s="169"/>
      <c r="C1502" s="169"/>
      <c r="D1502" s="111"/>
      <c r="E1502" s="109"/>
      <c r="F1502" s="22"/>
      <c r="G1502" s="56">
        <f t="shared" si="23"/>
        <v>0</v>
      </c>
      <c r="H1502" s="17"/>
      <c r="I1502" s="21"/>
      <c r="J1502" s="176" t="str">
        <f>IF(AND(H1502&lt;&gt;"",COUNTIF('3.工程情報'!$C$6:$C$501,H1502)=0),"工程記号が3.工程情報に存在しません。","")</f>
        <v/>
      </c>
    </row>
    <row r="1503" spans="2:10" ht="18" customHeight="1">
      <c r="B1503" s="169"/>
      <c r="C1503" s="169"/>
      <c r="D1503" s="111"/>
      <c r="E1503" s="109"/>
      <c r="F1503" s="22"/>
      <c r="G1503" s="56">
        <f t="shared" si="23"/>
        <v>0</v>
      </c>
      <c r="H1503" s="17"/>
      <c r="I1503" s="21"/>
      <c r="J1503" s="176" t="str">
        <f>IF(AND(H1503&lt;&gt;"",COUNTIF('3.工程情報'!$C$6:$C$501,H1503)=0),"工程記号が3.工程情報に存在しません。","")</f>
        <v/>
      </c>
    </row>
    <row r="1504" spans="2:10" ht="18" customHeight="1">
      <c r="B1504" s="169"/>
      <c r="C1504" s="169"/>
      <c r="D1504" s="111"/>
      <c r="E1504" s="109"/>
      <c r="F1504" s="22"/>
      <c r="G1504" s="56">
        <f t="shared" si="23"/>
        <v>0</v>
      </c>
      <c r="H1504" s="17"/>
      <c r="I1504" s="21"/>
      <c r="J1504" s="176" t="str">
        <f>IF(AND(H1504&lt;&gt;"",COUNTIF('3.工程情報'!$C$6:$C$501,H1504)=0),"工程記号が3.工程情報に存在しません。","")</f>
        <v/>
      </c>
    </row>
    <row r="1505" spans="2:10" ht="18" customHeight="1">
      <c r="B1505" s="169"/>
      <c r="C1505" s="169"/>
      <c r="D1505" s="111"/>
      <c r="E1505" s="109"/>
      <c r="F1505" s="22"/>
      <c r="G1505" s="56">
        <f t="shared" si="23"/>
        <v>0</v>
      </c>
      <c r="H1505" s="17"/>
      <c r="I1505" s="21"/>
      <c r="J1505" s="176" t="str">
        <f>IF(AND(H1505&lt;&gt;"",COUNTIF('3.工程情報'!$C$6:$C$501,H1505)=0),"工程記号が3.工程情報に存在しません。","")</f>
        <v/>
      </c>
    </row>
    <row r="1506" spans="2:10" ht="18" customHeight="1">
      <c r="B1506" s="169"/>
      <c r="C1506" s="169"/>
      <c r="D1506" s="111"/>
      <c r="E1506" s="109"/>
      <c r="F1506" s="22"/>
      <c r="G1506" s="56">
        <f t="shared" si="23"/>
        <v>0</v>
      </c>
      <c r="H1506" s="17"/>
      <c r="I1506" s="21"/>
      <c r="J1506" s="176" t="str">
        <f>IF(AND(H1506&lt;&gt;"",COUNTIF('3.工程情報'!$C$6:$C$501,H1506)=0),"工程記号が3.工程情報に存在しません。","")</f>
        <v/>
      </c>
    </row>
    <row r="1507" spans="2:10" ht="18" customHeight="1">
      <c r="B1507" s="169"/>
      <c r="C1507" s="169"/>
      <c r="D1507" s="111"/>
      <c r="E1507" s="109"/>
      <c r="F1507" s="22"/>
      <c r="G1507" s="56">
        <f t="shared" si="23"/>
        <v>0</v>
      </c>
      <c r="H1507" s="17"/>
      <c r="I1507" s="21"/>
      <c r="J1507" s="176" t="str">
        <f>IF(AND(H1507&lt;&gt;"",COUNTIF('3.工程情報'!$C$6:$C$501,H1507)=0),"工程記号が3.工程情報に存在しません。","")</f>
        <v/>
      </c>
    </row>
    <row r="1508" spans="2:10" ht="18" customHeight="1">
      <c r="B1508" s="169"/>
      <c r="C1508" s="169"/>
      <c r="D1508" s="111"/>
      <c r="E1508" s="109"/>
      <c r="F1508" s="22"/>
      <c r="G1508" s="56">
        <f t="shared" si="23"/>
        <v>0</v>
      </c>
      <c r="H1508" s="17"/>
      <c r="I1508" s="21"/>
      <c r="J1508" s="176" t="str">
        <f>IF(AND(H1508&lt;&gt;"",COUNTIF('3.工程情報'!$C$6:$C$501,H1508)=0),"工程記号が3.工程情報に存在しません。","")</f>
        <v/>
      </c>
    </row>
    <row r="1509" spans="2:10" ht="18" customHeight="1">
      <c r="B1509" s="169"/>
      <c r="C1509" s="169"/>
      <c r="D1509" s="111"/>
      <c r="E1509" s="109"/>
      <c r="F1509" s="22"/>
      <c r="G1509" s="56">
        <f t="shared" si="23"/>
        <v>0</v>
      </c>
      <c r="H1509" s="17"/>
      <c r="I1509" s="21"/>
      <c r="J1509" s="176" t="str">
        <f>IF(AND(H1509&lt;&gt;"",COUNTIF('3.工程情報'!$C$6:$C$501,H1509)=0),"工程記号が3.工程情報に存在しません。","")</f>
        <v/>
      </c>
    </row>
    <row r="1510" spans="2:10" ht="18" customHeight="1">
      <c r="B1510" s="169"/>
      <c r="C1510" s="169"/>
      <c r="D1510" s="111"/>
      <c r="E1510" s="109"/>
      <c r="F1510" s="22"/>
      <c r="G1510" s="56">
        <f t="shared" si="23"/>
        <v>0</v>
      </c>
      <c r="H1510" s="17"/>
      <c r="I1510" s="21"/>
      <c r="J1510" s="176" t="str">
        <f>IF(AND(H1510&lt;&gt;"",COUNTIF('3.工程情報'!$C$6:$C$501,H1510)=0),"工程記号が3.工程情報に存在しません。","")</f>
        <v/>
      </c>
    </row>
    <row r="1511" spans="2:10" ht="18" customHeight="1">
      <c r="B1511" s="169"/>
      <c r="C1511" s="169"/>
      <c r="D1511" s="111"/>
      <c r="E1511" s="109"/>
      <c r="F1511" s="22"/>
      <c r="G1511" s="56">
        <f t="shared" si="23"/>
        <v>0</v>
      </c>
      <c r="H1511" s="17"/>
      <c r="I1511" s="21"/>
      <c r="J1511" s="176" t="str">
        <f>IF(AND(H1511&lt;&gt;"",COUNTIF('3.工程情報'!$C$6:$C$501,H1511)=0),"工程記号が3.工程情報に存在しません。","")</f>
        <v/>
      </c>
    </row>
    <row r="1512" spans="2:10" ht="18" customHeight="1">
      <c r="B1512" s="169"/>
      <c r="C1512" s="169"/>
      <c r="D1512" s="111"/>
      <c r="E1512" s="109"/>
      <c r="F1512" s="22"/>
      <c r="G1512" s="56">
        <f t="shared" si="23"/>
        <v>0</v>
      </c>
      <c r="H1512" s="17"/>
      <c r="I1512" s="21"/>
      <c r="J1512" s="176" t="str">
        <f>IF(AND(H1512&lt;&gt;"",COUNTIF('3.工程情報'!$C$6:$C$501,H1512)=0),"工程記号が3.工程情報に存在しません。","")</f>
        <v/>
      </c>
    </row>
    <row r="1513" spans="2:10" ht="18" customHeight="1">
      <c r="B1513" s="169"/>
      <c r="C1513" s="169"/>
      <c r="D1513" s="111"/>
      <c r="E1513" s="109"/>
      <c r="F1513" s="22"/>
      <c r="G1513" s="56">
        <f t="shared" si="23"/>
        <v>0</v>
      </c>
      <c r="H1513" s="17"/>
      <c r="I1513" s="21"/>
      <c r="J1513" s="176" t="str">
        <f>IF(AND(H1513&lt;&gt;"",COUNTIF('3.工程情報'!$C$6:$C$501,H1513)=0),"工程記号が3.工程情報に存在しません。","")</f>
        <v/>
      </c>
    </row>
    <row r="1514" spans="2:10" ht="18" customHeight="1">
      <c r="B1514" s="169"/>
      <c r="C1514" s="169"/>
      <c r="D1514" s="111"/>
      <c r="E1514" s="109"/>
      <c r="F1514" s="22"/>
      <c r="G1514" s="56">
        <f t="shared" si="23"/>
        <v>0</v>
      </c>
      <c r="H1514" s="17"/>
      <c r="I1514" s="21"/>
      <c r="J1514" s="176" t="str">
        <f>IF(AND(H1514&lt;&gt;"",COUNTIF('3.工程情報'!$C$6:$C$501,H1514)=0),"工程記号が3.工程情報に存在しません。","")</f>
        <v/>
      </c>
    </row>
    <row r="1515" spans="2:10" ht="18" customHeight="1">
      <c r="B1515" s="169"/>
      <c r="C1515" s="169"/>
      <c r="D1515" s="111"/>
      <c r="E1515" s="109"/>
      <c r="F1515" s="22"/>
      <c r="G1515" s="56">
        <f t="shared" si="23"/>
        <v>0</v>
      </c>
      <c r="H1515" s="17"/>
      <c r="I1515" s="21"/>
      <c r="J1515" s="176" t="str">
        <f>IF(AND(H1515&lt;&gt;"",COUNTIF('3.工程情報'!$C$6:$C$501,H1515)=0),"工程記号が3.工程情報に存在しません。","")</f>
        <v/>
      </c>
    </row>
    <row r="1516" spans="2:10" ht="18" customHeight="1">
      <c r="B1516" s="169"/>
      <c r="C1516" s="169"/>
      <c r="D1516" s="111"/>
      <c r="E1516" s="109"/>
      <c r="F1516" s="22"/>
      <c r="G1516" s="56">
        <f t="shared" si="23"/>
        <v>0</v>
      </c>
      <c r="H1516" s="17"/>
      <c r="I1516" s="21"/>
      <c r="J1516" s="176" t="str">
        <f>IF(AND(H1516&lt;&gt;"",COUNTIF('3.工程情報'!$C$6:$C$501,H1516)=0),"工程記号が3.工程情報に存在しません。","")</f>
        <v/>
      </c>
    </row>
    <row r="1517" spans="2:10" ht="18" customHeight="1">
      <c r="B1517" s="169"/>
      <c r="C1517" s="169"/>
      <c r="D1517" s="111"/>
      <c r="E1517" s="109"/>
      <c r="F1517" s="22"/>
      <c r="G1517" s="56">
        <f t="shared" si="23"/>
        <v>0</v>
      </c>
      <c r="H1517" s="17"/>
      <c r="I1517" s="21"/>
      <c r="J1517" s="176" t="str">
        <f>IF(AND(H1517&lt;&gt;"",COUNTIF('3.工程情報'!$C$6:$C$501,H1517)=0),"工程記号が3.工程情報に存在しません。","")</f>
        <v/>
      </c>
    </row>
    <row r="1518" spans="2:10" ht="18" customHeight="1">
      <c r="B1518" s="169"/>
      <c r="C1518" s="169"/>
      <c r="D1518" s="111"/>
      <c r="E1518" s="109"/>
      <c r="F1518" s="22"/>
      <c r="G1518" s="56">
        <f t="shared" si="23"/>
        <v>0</v>
      </c>
      <c r="H1518" s="17"/>
      <c r="I1518" s="21"/>
      <c r="J1518" s="176" t="str">
        <f>IF(AND(H1518&lt;&gt;"",COUNTIF('3.工程情報'!$C$6:$C$501,H1518)=0),"工程記号が3.工程情報に存在しません。","")</f>
        <v/>
      </c>
    </row>
    <row r="1519" spans="2:10" ht="18" customHeight="1">
      <c r="B1519" s="169"/>
      <c r="C1519" s="169"/>
      <c r="D1519" s="111"/>
      <c r="E1519" s="109"/>
      <c r="F1519" s="22"/>
      <c r="G1519" s="56">
        <f t="shared" si="23"/>
        <v>0</v>
      </c>
      <c r="H1519" s="17"/>
      <c r="I1519" s="21"/>
      <c r="J1519" s="176" t="str">
        <f>IF(AND(H1519&lt;&gt;"",COUNTIF('3.工程情報'!$C$6:$C$501,H1519)=0),"工程記号が3.工程情報に存在しません。","")</f>
        <v/>
      </c>
    </row>
    <row r="1520" spans="2:10" ht="18" customHeight="1">
      <c r="B1520" s="169"/>
      <c r="C1520" s="169"/>
      <c r="D1520" s="111"/>
      <c r="E1520" s="109"/>
      <c r="F1520" s="22"/>
      <c r="G1520" s="56">
        <f t="shared" si="23"/>
        <v>0</v>
      </c>
      <c r="H1520" s="17"/>
      <c r="I1520" s="21"/>
      <c r="J1520" s="176" t="str">
        <f>IF(AND(H1520&lt;&gt;"",COUNTIF('3.工程情報'!$C$6:$C$501,H1520)=0),"工程記号が3.工程情報に存在しません。","")</f>
        <v/>
      </c>
    </row>
    <row r="1521" spans="2:10" ht="18" customHeight="1">
      <c r="B1521" s="169"/>
      <c r="C1521" s="169"/>
      <c r="D1521" s="111"/>
      <c r="E1521" s="109"/>
      <c r="F1521" s="22"/>
      <c r="G1521" s="56">
        <f t="shared" si="23"/>
        <v>0</v>
      </c>
      <c r="H1521" s="17"/>
      <c r="I1521" s="21"/>
      <c r="J1521" s="176" t="str">
        <f>IF(AND(H1521&lt;&gt;"",COUNTIF('3.工程情報'!$C$6:$C$501,H1521)=0),"工程記号が3.工程情報に存在しません。","")</f>
        <v/>
      </c>
    </row>
    <row r="1522" spans="2:10" ht="18" customHeight="1">
      <c r="B1522" s="169"/>
      <c r="C1522" s="169"/>
      <c r="D1522" s="111"/>
      <c r="E1522" s="109"/>
      <c r="F1522" s="22"/>
      <c r="G1522" s="56">
        <f t="shared" si="23"/>
        <v>0</v>
      </c>
      <c r="H1522" s="17"/>
      <c r="I1522" s="21"/>
      <c r="J1522" s="176" t="str">
        <f>IF(AND(H1522&lt;&gt;"",COUNTIF('3.工程情報'!$C$6:$C$501,H1522)=0),"工程記号が3.工程情報に存在しません。","")</f>
        <v/>
      </c>
    </row>
    <row r="1523" spans="2:10" ht="18" customHeight="1">
      <c r="B1523" s="169"/>
      <c r="C1523" s="169"/>
      <c r="D1523" s="111"/>
      <c r="E1523" s="109"/>
      <c r="F1523" s="22"/>
      <c r="G1523" s="56">
        <f t="shared" si="23"/>
        <v>0</v>
      </c>
      <c r="H1523" s="17"/>
      <c r="I1523" s="21"/>
      <c r="J1523" s="176" t="str">
        <f>IF(AND(H1523&lt;&gt;"",COUNTIF('3.工程情報'!$C$6:$C$501,H1523)=0),"工程記号が3.工程情報に存在しません。","")</f>
        <v/>
      </c>
    </row>
    <row r="1524" spans="2:10" ht="18" customHeight="1">
      <c r="B1524" s="169"/>
      <c r="C1524" s="169"/>
      <c r="D1524" s="111"/>
      <c r="E1524" s="109"/>
      <c r="F1524" s="22"/>
      <c r="G1524" s="56">
        <f t="shared" si="23"/>
        <v>0</v>
      </c>
      <c r="H1524" s="17"/>
      <c r="I1524" s="21"/>
      <c r="J1524" s="176" t="str">
        <f>IF(AND(H1524&lt;&gt;"",COUNTIF('3.工程情報'!$C$6:$C$501,H1524)=0),"工程記号が3.工程情報に存在しません。","")</f>
        <v/>
      </c>
    </row>
    <row r="1525" spans="2:10" ht="18" customHeight="1">
      <c r="B1525" s="169"/>
      <c r="C1525" s="169"/>
      <c r="D1525" s="111"/>
      <c r="E1525" s="109"/>
      <c r="F1525" s="22"/>
      <c r="G1525" s="56">
        <f t="shared" si="23"/>
        <v>0</v>
      </c>
      <c r="H1525" s="17"/>
      <c r="I1525" s="21"/>
      <c r="J1525" s="176" t="str">
        <f>IF(AND(H1525&lt;&gt;"",COUNTIF('3.工程情報'!$C$6:$C$501,H1525)=0),"工程記号が3.工程情報に存在しません。","")</f>
        <v/>
      </c>
    </row>
    <row r="1526" spans="2:10" ht="18" customHeight="1">
      <c r="B1526" s="169"/>
      <c r="C1526" s="169"/>
      <c r="D1526" s="111"/>
      <c r="E1526" s="109"/>
      <c r="F1526" s="22"/>
      <c r="G1526" s="56">
        <f t="shared" si="23"/>
        <v>0</v>
      </c>
      <c r="H1526" s="17"/>
      <c r="I1526" s="21"/>
      <c r="J1526" s="176" t="str">
        <f>IF(AND(H1526&lt;&gt;"",COUNTIF('3.工程情報'!$C$6:$C$501,H1526)=0),"工程記号が3.工程情報に存在しません。","")</f>
        <v/>
      </c>
    </row>
    <row r="1527" spans="2:10" ht="18" customHeight="1">
      <c r="B1527" s="169"/>
      <c r="C1527" s="169"/>
      <c r="D1527" s="111"/>
      <c r="E1527" s="109"/>
      <c r="F1527" s="22"/>
      <c r="G1527" s="56">
        <f t="shared" si="23"/>
        <v>0</v>
      </c>
      <c r="H1527" s="17"/>
      <c r="I1527" s="21"/>
      <c r="J1527" s="176" t="str">
        <f>IF(AND(H1527&lt;&gt;"",COUNTIF('3.工程情報'!$C$6:$C$501,H1527)=0),"工程記号が3.工程情報に存在しません。","")</f>
        <v/>
      </c>
    </row>
    <row r="1528" spans="2:10" ht="18" customHeight="1">
      <c r="B1528" s="169"/>
      <c r="C1528" s="169"/>
      <c r="D1528" s="111"/>
      <c r="E1528" s="109"/>
      <c r="F1528" s="22"/>
      <c r="G1528" s="56">
        <f t="shared" si="23"/>
        <v>0</v>
      </c>
      <c r="H1528" s="17"/>
      <c r="I1528" s="21"/>
      <c r="J1528" s="176" t="str">
        <f>IF(AND(H1528&lt;&gt;"",COUNTIF('3.工程情報'!$C$6:$C$501,H1528)=0),"工程記号が3.工程情報に存在しません。","")</f>
        <v/>
      </c>
    </row>
    <row r="1529" spans="2:10" ht="18" customHeight="1">
      <c r="B1529" s="169"/>
      <c r="C1529" s="169"/>
      <c r="D1529" s="111"/>
      <c r="E1529" s="109"/>
      <c r="F1529" s="22"/>
      <c r="G1529" s="56">
        <f t="shared" si="23"/>
        <v>0</v>
      </c>
      <c r="H1529" s="17"/>
      <c r="I1529" s="21"/>
      <c r="J1529" s="176" t="str">
        <f>IF(AND(H1529&lt;&gt;"",COUNTIF('3.工程情報'!$C$6:$C$501,H1529)=0),"工程記号が3.工程情報に存在しません。","")</f>
        <v/>
      </c>
    </row>
    <row r="1530" spans="2:10" ht="18" customHeight="1">
      <c r="B1530" s="169"/>
      <c r="C1530" s="169"/>
      <c r="D1530" s="111"/>
      <c r="E1530" s="109"/>
      <c r="F1530" s="22"/>
      <c r="G1530" s="56">
        <f t="shared" si="23"/>
        <v>0</v>
      </c>
      <c r="H1530" s="17"/>
      <c r="I1530" s="21"/>
      <c r="J1530" s="176" t="str">
        <f>IF(AND(H1530&lt;&gt;"",COUNTIF('3.工程情報'!$C$6:$C$501,H1530)=0),"工程記号が3.工程情報に存在しません。","")</f>
        <v/>
      </c>
    </row>
    <row r="1531" spans="2:10" ht="18" customHeight="1">
      <c r="B1531" s="169"/>
      <c r="C1531" s="169"/>
      <c r="D1531" s="111"/>
      <c r="E1531" s="109"/>
      <c r="F1531" s="22"/>
      <c r="G1531" s="56">
        <f t="shared" si="23"/>
        <v>0</v>
      </c>
      <c r="H1531" s="17"/>
      <c r="I1531" s="21"/>
      <c r="J1531" s="176" t="str">
        <f>IF(AND(H1531&lt;&gt;"",COUNTIF('3.工程情報'!$C$6:$C$501,H1531)=0),"工程記号が3.工程情報に存在しません。","")</f>
        <v/>
      </c>
    </row>
    <row r="1532" spans="2:10" ht="18" customHeight="1">
      <c r="B1532" s="169"/>
      <c r="C1532" s="169"/>
      <c r="D1532" s="111"/>
      <c r="E1532" s="109"/>
      <c r="F1532" s="22"/>
      <c r="G1532" s="56">
        <f t="shared" si="23"/>
        <v>0</v>
      </c>
      <c r="H1532" s="17"/>
      <c r="I1532" s="21"/>
      <c r="J1532" s="176" t="str">
        <f>IF(AND(H1532&lt;&gt;"",COUNTIF('3.工程情報'!$C$6:$C$501,H1532)=0),"工程記号が3.工程情報に存在しません。","")</f>
        <v/>
      </c>
    </row>
    <row r="1533" spans="2:10" ht="18" customHeight="1">
      <c r="B1533" s="169"/>
      <c r="C1533" s="169"/>
      <c r="D1533" s="111"/>
      <c r="E1533" s="109"/>
      <c r="F1533" s="22"/>
      <c r="G1533" s="56">
        <f t="shared" si="23"/>
        <v>0</v>
      </c>
      <c r="H1533" s="17"/>
      <c r="I1533" s="21"/>
      <c r="J1533" s="176" t="str">
        <f>IF(AND(H1533&lt;&gt;"",COUNTIF('3.工程情報'!$C$6:$C$501,H1533)=0),"工程記号が3.工程情報に存在しません。","")</f>
        <v/>
      </c>
    </row>
    <row r="1534" spans="2:10" ht="18" customHeight="1">
      <c r="B1534" s="169"/>
      <c r="C1534" s="169"/>
      <c r="D1534" s="111"/>
      <c r="E1534" s="109"/>
      <c r="F1534" s="22"/>
      <c r="G1534" s="56">
        <f t="shared" si="23"/>
        <v>0</v>
      </c>
      <c r="H1534" s="17"/>
      <c r="I1534" s="21"/>
      <c r="J1534" s="176" t="str">
        <f>IF(AND(H1534&lt;&gt;"",COUNTIF('3.工程情報'!$C$6:$C$501,H1534)=0),"工程記号が3.工程情報に存在しません。","")</f>
        <v/>
      </c>
    </row>
    <row r="1535" spans="2:10" ht="18" customHeight="1">
      <c r="B1535" s="169"/>
      <c r="C1535" s="169"/>
      <c r="D1535" s="111"/>
      <c r="E1535" s="109"/>
      <c r="F1535" s="22"/>
      <c r="G1535" s="56">
        <f t="shared" si="23"/>
        <v>0</v>
      </c>
      <c r="H1535" s="17"/>
      <c r="I1535" s="21"/>
      <c r="J1535" s="176" t="str">
        <f>IF(AND(H1535&lt;&gt;"",COUNTIF('3.工程情報'!$C$6:$C$501,H1535)=0),"工程記号が3.工程情報に存在しません。","")</f>
        <v/>
      </c>
    </row>
    <row r="1536" spans="2:10" ht="18" customHeight="1">
      <c r="B1536" s="169"/>
      <c r="C1536" s="169"/>
      <c r="D1536" s="111"/>
      <c r="E1536" s="109"/>
      <c r="F1536" s="22"/>
      <c r="G1536" s="56">
        <f t="shared" si="23"/>
        <v>0</v>
      </c>
      <c r="H1536" s="17"/>
      <c r="I1536" s="21"/>
      <c r="J1536" s="176" t="str">
        <f>IF(AND(H1536&lt;&gt;"",COUNTIF('3.工程情報'!$C$6:$C$501,H1536)=0),"工程記号が3.工程情報に存在しません。","")</f>
        <v/>
      </c>
    </row>
    <row r="1537" spans="2:10" ht="18" customHeight="1">
      <c r="B1537" s="169"/>
      <c r="C1537" s="169"/>
      <c r="D1537" s="111"/>
      <c r="E1537" s="109"/>
      <c r="F1537" s="22"/>
      <c r="G1537" s="56">
        <f t="shared" si="23"/>
        <v>0</v>
      </c>
      <c r="H1537" s="17"/>
      <c r="I1537" s="21"/>
      <c r="J1537" s="176" t="str">
        <f>IF(AND(H1537&lt;&gt;"",COUNTIF('3.工程情報'!$C$6:$C$501,H1537)=0),"工程記号が3.工程情報に存在しません。","")</f>
        <v/>
      </c>
    </row>
    <row r="1538" spans="2:10" ht="18" customHeight="1">
      <c r="B1538" s="169"/>
      <c r="C1538" s="169"/>
      <c r="D1538" s="111"/>
      <c r="E1538" s="109"/>
      <c r="F1538" s="22"/>
      <c r="G1538" s="56">
        <f t="shared" si="23"/>
        <v>0</v>
      </c>
      <c r="H1538" s="17"/>
      <c r="I1538" s="21"/>
      <c r="J1538" s="176" t="str">
        <f>IF(AND(H1538&lt;&gt;"",COUNTIF('3.工程情報'!$C$6:$C$501,H1538)=0),"工程記号が3.工程情報に存在しません。","")</f>
        <v/>
      </c>
    </row>
    <row r="1539" spans="2:10" ht="18" customHeight="1">
      <c r="B1539" s="169"/>
      <c r="C1539" s="169"/>
      <c r="D1539" s="111"/>
      <c r="E1539" s="109"/>
      <c r="F1539" s="22"/>
      <c r="G1539" s="56">
        <f t="shared" si="23"/>
        <v>0</v>
      </c>
      <c r="H1539" s="17"/>
      <c r="I1539" s="21"/>
      <c r="J1539" s="176" t="str">
        <f>IF(AND(H1539&lt;&gt;"",COUNTIF('3.工程情報'!$C$6:$C$501,H1539)=0),"工程記号が3.工程情報に存在しません。","")</f>
        <v/>
      </c>
    </row>
    <row r="1540" spans="2:10" ht="18" customHeight="1">
      <c r="B1540" s="169"/>
      <c r="C1540" s="169"/>
      <c r="D1540" s="111"/>
      <c r="E1540" s="109"/>
      <c r="F1540" s="22"/>
      <c r="G1540" s="56">
        <f t="shared" si="23"/>
        <v>0</v>
      </c>
      <c r="H1540" s="17"/>
      <c r="I1540" s="21"/>
      <c r="J1540" s="176" t="str">
        <f>IF(AND(H1540&lt;&gt;"",COUNTIF('3.工程情報'!$C$6:$C$501,H1540)=0),"工程記号が3.工程情報に存在しません。","")</f>
        <v/>
      </c>
    </row>
    <row r="1541" spans="2:10" ht="18" customHeight="1">
      <c r="B1541" s="169"/>
      <c r="C1541" s="169"/>
      <c r="D1541" s="111"/>
      <c r="E1541" s="109"/>
      <c r="F1541" s="22"/>
      <c r="G1541" s="56">
        <f t="shared" ref="G1541:G1604" si="24">IF(OR(B1541="",F1541=0),0,E1541/F1541)</f>
        <v>0</v>
      </c>
      <c r="H1541" s="17"/>
      <c r="I1541" s="21"/>
      <c r="J1541" s="176" t="str">
        <f>IF(AND(H1541&lt;&gt;"",COUNTIF('3.工程情報'!$C$6:$C$501,H1541)=0),"工程記号が3.工程情報に存在しません。","")</f>
        <v/>
      </c>
    </row>
    <row r="1542" spans="2:10" ht="18" customHeight="1">
      <c r="B1542" s="169"/>
      <c r="C1542" s="169"/>
      <c r="D1542" s="111"/>
      <c r="E1542" s="109"/>
      <c r="F1542" s="22"/>
      <c r="G1542" s="56">
        <f t="shared" si="24"/>
        <v>0</v>
      </c>
      <c r="H1542" s="17"/>
      <c r="I1542" s="21"/>
      <c r="J1542" s="176" t="str">
        <f>IF(AND(H1542&lt;&gt;"",COUNTIF('3.工程情報'!$C$6:$C$501,H1542)=0),"工程記号が3.工程情報に存在しません。","")</f>
        <v/>
      </c>
    </row>
    <row r="1543" spans="2:10" ht="18" customHeight="1">
      <c r="B1543" s="169"/>
      <c r="C1543" s="169"/>
      <c r="D1543" s="111"/>
      <c r="E1543" s="109"/>
      <c r="F1543" s="22"/>
      <c r="G1543" s="56">
        <f t="shared" si="24"/>
        <v>0</v>
      </c>
      <c r="H1543" s="17"/>
      <c r="I1543" s="21"/>
      <c r="J1543" s="176" t="str">
        <f>IF(AND(H1543&lt;&gt;"",COUNTIF('3.工程情報'!$C$6:$C$501,H1543)=0),"工程記号が3.工程情報に存在しません。","")</f>
        <v/>
      </c>
    </row>
    <row r="1544" spans="2:10" ht="18" customHeight="1">
      <c r="B1544" s="169"/>
      <c r="C1544" s="169"/>
      <c r="D1544" s="111"/>
      <c r="E1544" s="109"/>
      <c r="F1544" s="22"/>
      <c r="G1544" s="56">
        <f t="shared" si="24"/>
        <v>0</v>
      </c>
      <c r="H1544" s="17"/>
      <c r="I1544" s="21"/>
      <c r="J1544" s="176" t="str">
        <f>IF(AND(H1544&lt;&gt;"",COUNTIF('3.工程情報'!$C$6:$C$501,H1544)=0),"工程記号が3.工程情報に存在しません。","")</f>
        <v/>
      </c>
    </row>
    <row r="1545" spans="2:10" ht="18" customHeight="1">
      <c r="B1545" s="169"/>
      <c r="C1545" s="169"/>
      <c r="D1545" s="111"/>
      <c r="E1545" s="109"/>
      <c r="F1545" s="22"/>
      <c r="G1545" s="56">
        <f t="shared" si="24"/>
        <v>0</v>
      </c>
      <c r="H1545" s="17"/>
      <c r="I1545" s="21"/>
      <c r="J1545" s="176" t="str">
        <f>IF(AND(H1545&lt;&gt;"",COUNTIF('3.工程情報'!$C$6:$C$501,H1545)=0),"工程記号が3.工程情報に存在しません。","")</f>
        <v/>
      </c>
    </row>
    <row r="1546" spans="2:10" ht="18" customHeight="1">
      <c r="B1546" s="169"/>
      <c r="C1546" s="169"/>
      <c r="D1546" s="111"/>
      <c r="E1546" s="109"/>
      <c r="F1546" s="22"/>
      <c r="G1546" s="56">
        <f t="shared" si="24"/>
        <v>0</v>
      </c>
      <c r="H1546" s="17"/>
      <c r="I1546" s="21"/>
      <c r="J1546" s="176" t="str">
        <f>IF(AND(H1546&lt;&gt;"",COUNTIF('3.工程情報'!$C$6:$C$501,H1546)=0),"工程記号が3.工程情報に存在しません。","")</f>
        <v/>
      </c>
    </row>
    <row r="1547" spans="2:10" ht="18" customHeight="1">
      <c r="B1547" s="169"/>
      <c r="C1547" s="169"/>
      <c r="D1547" s="111"/>
      <c r="E1547" s="109"/>
      <c r="F1547" s="22"/>
      <c r="G1547" s="56">
        <f t="shared" si="24"/>
        <v>0</v>
      </c>
      <c r="H1547" s="17"/>
      <c r="I1547" s="21"/>
      <c r="J1547" s="176" t="str">
        <f>IF(AND(H1547&lt;&gt;"",COUNTIF('3.工程情報'!$C$6:$C$501,H1547)=0),"工程記号が3.工程情報に存在しません。","")</f>
        <v/>
      </c>
    </row>
    <row r="1548" spans="2:10" ht="18" customHeight="1">
      <c r="B1548" s="169"/>
      <c r="C1548" s="169"/>
      <c r="D1548" s="111"/>
      <c r="E1548" s="109"/>
      <c r="F1548" s="22"/>
      <c r="G1548" s="56">
        <f t="shared" si="24"/>
        <v>0</v>
      </c>
      <c r="H1548" s="17"/>
      <c r="I1548" s="21"/>
      <c r="J1548" s="176" t="str">
        <f>IF(AND(H1548&lt;&gt;"",COUNTIF('3.工程情報'!$C$6:$C$501,H1548)=0),"工程記号が3.工程情報に存在しません。","")</f>
        <v/>
      </c>
    </row>
    <row r="1549" spans="2:10" ht="18" customHeight="1">
      <c r="B1549" s="169"/>
      <c r="C1549" s="169"/>
      <c r="D1549" s="111"/>
      <c r="E1549" s="109"/>
      <c r="F1549" s="22"/>
      <c r="G1549" s="56">
        <f t="shared" si="24"/>
        <v>0</v>
      </c>
      <c r="H1549" s="17"/>
      <c r="I1549" s="21"/>
      <c r="J1549" s="176" t="str">
        <f>IF(AND(H1549&lt;&gt;"",COUNTIF('3.工程情報'!$C$6:$C$501,H1549)=0),"工程記号が3.工程情報に存在しません。","")</f>
        <v/>
      </c>
    </row>
    <row r="1550" spans="2:10" ht="18" customHeight="1">
      <c r="B1550" s="169"/>
      <c r="C1550" s="169"/>
      <c r="D1550" s="111"/>
      <c r="E1550" s="109"/>
      <c r="F1550" s="22"/>
      <c r="G1550" s="56">
        <f t="shared" si="24"/>
        <v>0</v>
      </c>
      <c r="H1550" s="17"/>
      <c r="I1550" s="21"/>
      <c r="J1550" s="176" t="str">
        <f>IF(AND(H1550&lt;&gt;"",COUNTIF('3.工程情報'!$C$6:$C$501,H1550)=0),"工程記号が3.工程情報に存在しません。","")</f>
        <v/>
      </c>
    </row>
    <row r="1551" spans="2:10" ht="18" customHeight="1">
      <c r="B1551" s="169"/>
      <c r="C1551" s="169"/>
      <c r="D1551" s="111"/>
      <c r="E1551" s="109"/>
      <c r="F1551" s="22"/>
      <c r="G1551" s="56">
        <f t="shared" si="24"/>
        <v>0</v>
      </c>
      <c r="H1551" s="17"/>
      <c r="I1551" s="21"/>
      <c r="J1551" s="176" t="str">
        <f>IF(AND(H1551&lt;&gt;"",COUNTIF('3.工程情報'!$C$6:$C$501,H1551)=0),"工程記号が3.工程情報に存在しません。","")</f>
        <v/>
      </c>
    </row>
    <row r="1552" spans="2:10" ht="18" customHeight="1">
      <c r="B1552" s="169"/>
      <c r="C1552" s="169"/>
      <c r="D1552" s="111"/>
      <c r="E1552" s="109"/>
      <c r="F1552" s="22"/>
      <c r="G1552" s="56">
        <f t="shared" si="24"/>
        <v>0</v>
      </c>
      <c r="H1552" s="17"/>
      <c r="I1552" s="21"/>
      <c r="J1552" s="176" t="str">
        <f>IF(AND(H1552&lt;&gt;"",COUNTIF('3.工程情報'!$C$6:$C$501,H1552)=0),"工程記号が3.工程情報に存在しません。","")</f>
        <v/>
      </c>
    </row>
    <row r="1553" spans="2:10" ht="18" customHeight="1">
      <c r="B1553" s="169"/>
      <c r="C1553" s="169"/>
      <c r="D1553" s="111"/>
      <c r="E1553" s="109"/>
      <c r="F1553" s="22"/>
      <c r="G1553" s="56">
        <f t="shared" si="24"/>
        <v>0</v>
      </c>
      <c r="H1553" s="17"/>
      <c r="I1553" s="21"/>
      <c r="J1553" s="176" t="str">
        <f>IF(AND(H1553&lt;&gt;"",COUNTIF('3.工程情報'!$C$6:$C$501,H1553)=0),"工程記号が3.工程情報に存在しません。","")</f>
        <v/>
      </c>
    </row>
    <row r="1554" spans="2:10" ht="18" customHeight="1">
      <c r="B1554" s="169"/>
      <c r="C1554" s="169"/>
      <c r="D1554" s="111"/>
      <c r="E1554" s="109"/>
      <c r="F1554" s="22"/>
      <c r="G1554" s="56">
        <f t="shared" si="24"/>
        <v>0</v>
      </c>
      <c r="H1554" s="17"/>
      <c r="I1554" s="21"/>
      <c r="J1554" s="176" t="str">
        <f>IF(AND(H1554&lt;&gt;"",COUNTIF('3.工程情報'!$C$6:$C$501,H1554)=0),"工程記号が3.工程情報に存在しません。","")</f>
        <v/>
      </c>
    </row>
    <row r="1555" spans="2:10" ht="18" customHeight="1">
      <c r="B1555" s="169"/>
      <c r="C1555" s="169"/>
      <c r="D1555" s="111"/>
      <c r="E1555" s="109"/>
      <c r="F1555" s="22"/>
      <c r="G1555" s="56">
        <f t="shared" si="24"/>
        <v>0</v>
      </c>
      <c r="H1555" s="17"/>
      <c r="I1555" s="21"/>
      <c r="J1555" s="176" t="str">
        <f>IF(AND(H1555&lt;&gt;"",COUNTIF('3.工程情報'!$C$6:$C$501,H1555)=0),"工程記号が3.工程情報に存在しません。","")</f>
        <v/>
      </c>
    </row>
    <row r="1556" spans="2:10" ht="18" customHeight="1">
      <c r="B1556" s="169"/>
      <c r="C1556" s="169"/>
      <c r="D1556" s="111"/>
      <c r="E1556" s="109"/>
      <c r="F1556" s="22"/>
      <c r="G1556" s="56">
        <f t="shared" si="24"/>
        <v>0</v>
      </c>
      <c r="H1556" s="17"/>
      <c r="I1556" s="21"/>
      <c r="J1556" s="176" t="str">
        <f>IF(AND(H1556&lt;&gt;"",COUNTIF('3.工程情報'!$C$6:$C$501,H1556)=0),"工程記号が3.工程情報に存在しません。","")</f>
        <v/>
      </c>
    </row>
    <row r="1557" spans="2:10" ht="18" customHeight="1">
      <c r="B1557" s="169"/>
      <c r="C1557" s="169"/>
      <c r="D1557" s="111"/>
      <c r="E1557" s="109"/>
      <c r="F1557" s="22"/>
      <c r="G1557" s="56">
        <f t="shared" si="24"/>
        <v>0</v>
      </c>
      <c r="H1557" s="17"/>
      <c r="I1557" s="21"/>
      <c r="J1557" s="176" t="str">
        <f>IF(AND(H1557&lt;&gt;"",COUNTIF('3.工程情報'!$C$6:$C$501,H1557)=0),"工程記号が3.工程情報に存在しません。","")</f>
        <v/>
      </c>
    </row>
    <row r="1558" spans="2:10" ht="18" customHeight="1">
      <c r="B1558" s="169"/>
      <c r="C1558" s="169"/>
      <c r="D1558" s="111"/>
      <c r="E1558" s="109"/>
      <c r="F1558" s="22"/>
      <c r="G1558" s="56">
        <f t="shared" si="24"/>
        <v>0</v>
      </c>
      <c r="H1558" s="17"/>
      <c r="I1558" s="21"/>
      <c r="J1558" s="176" t="str">
        <f>IF(AND(H1558&lt;&gt;"",COUNTIF('3.工程情報'!$C$6:$C$501,H1558)=0),"工程記号が3.工程情報に存在しません。","")</f>
        <v/>
      </c>
    </row>
    <row r="1559" spans="2:10" ht="18" customHeight="1">
      <c r="B1559" s="169"/>
      <c r="C1559" s="169"/>
      <c r="D1559" s="111"/>
      <c r="E1559" s="109"/>
      <c r="F1559" s="22"/>
      <c r="G1559" s="56">
        <f t="shared" si="24"/>
        <v>0</v>
      </c>
      <c r="H1559" s="17"/>
      <c r="I1559" s="21"/>
      <c r="J1559" s="176" t="str">
        <f>IF(AND(H1559&lt;&gt;"",COUNTIF('3.工程情報'!$C$6:$C$501,H1559)=0),"工程記号が3.工程情報に存在しません。","")</f>
        <v/>
      </c>
    </row>
    <row r="1560" spans="2:10" ht="18" customHeight="1">
      <c r="B1560" s="169"/>
      <c r="C1560" s="169"/>
      <c r="D1560" s="111"/>
      <c r="E1560" s="109"/>
      <c r="F1560" s="22"/>
      <c r="G1560" s="56">
        <f t="shared" si="24"/>
        <v>0</v>
      </c>
      <c r="H1560" s="17"/>
      <c r="I1560" s="21"/>
      <c r="J1560" s="176" t="str">
        <f>IF(AND(H1560&lt;&gt;"",COUNTIF('3.工程情報'!$C$6:$C$501,H1560)=0),"工程記号が3.工程情報に存在しません。","")</f>
        <v/>
      </c>
    </row>
    <row r="1561" spans="2:10" ht="18" customHeight="1">
      <c r="B1561" s="169"/>
      <c r="C1561" s="169"/>
      <c r="D1561" s="111"/>
      <c r="E1561" s="109"/>
      <c r="F1561" s="22"/>
      <c r="G1561" s="56">
        <f t="shared" si="24"/>
        <v>0</v>
      </c>
      <c r="H1561" s="17"/>
      <c r="I1561" s="21"/>
      <c r="J1561" s="176" t="str">
        <f>IF(AND(H1561&lt;&gt;"",COUNTIF('3.工程情報'!$C$6:$C$501,H1561)=0),"工程記号が3.工程情報に存在しません。","")</f>
        <v/>
      </c>
    </row>
    <row r="1562" spans="2:10" ht="18" customHeight="1">
      <c r="B1562" s="169"/>
      <c r="C1562" s="169"/>
      <c r="D1562" s="111"/>
      <c r="E1562" s="109"/>
      <c r="F1562" s="22"/>
      <c r="G1562" s="56">
        <f t="shared" si="24"/>
        <v>0</v>
      </c>
      <c r="H1562" s="17"/>
      <c r="I1562" s="21"/>
      <c r="J1562" s="176" t="str">
        <f>IF(AND(H1562&lt;&gt;"",COUNTIF('3.工程情報'!$C$6:$C$501,H1562)=0),"工程記号が3.工程情報に存在しません。","")</f>
        <v/>
      </c>
    </row>
    <row r="1563" spans="2:10" ht="18" customHeight="1">
      <c r="B1563" s="169"/>
      <c r="C1563" s="169"/>
      <c r="D1563" s="111"/>
      <c r="E1563" s="109"/>
      <c r="F1563" s="22"/>
      <c r="G1563" s="56">
        <f t="shared" si="24"/>
        <v>0</v>
      </c>
      <c r="H1563" s="17"/>
      <c r="I1563" s="21"/>
      <c r="J1563" s="176" t="str">
        <f>IF(AND(H1563&lt;&gt;"",COUNTIF('3.工程情報'!$C$6:$C$501,H1563)=0),"工程記号が3.工程情報に存在しません。","")</f>
        <v/>
      </c>
    </row>
    <row r="1564" spans="2:10" ht="18" customHeight="1">
      <c r="B1564" s="169"/>
      <c r="C1564" s="169"/>
      <c r="D1564" s="111"/>
      <c r="E1564" s="109"/>
      <c r="F1564" s="22"/>
      <c r="G1564" s="56">
        <f t="shared" si="24"/>
        <v>0</v>
      </c>
      <c r="H1564" s="17"/>
      <c r="I1564" s="21"/>
      <c r="J1564" s="176" t="str">
        <f>IF(AND(H1564&lt;&gt;"",COUNTIF('3.工程情報'!$C$6:$C$501,H1564)=0),"工程記号が3.工程情報に存在しません。","")</f>
        <v/>
      </c>
    </row>
    <row r="1565" spans="2:10" ht="18" customHeight="1">
      <c r="B1565" s="169"/>
      <c r="C1565" s="169"/>
      <c r="D1565" s="111"/>
      <c r="E1565" s="109"/>
      <c r="F1565" s="22"/>
      <c r="G1565" s="56">
        <f t="shared" si="24"/>
        <v>0</v>
      </c>
      <c r="H1565" s="17"/>
      <c r="I1565" s="21"/>
      <c r="J1565" s="176" t="str">
        <f>IF(AND(H1565&lt;&gt;"",COUNTIF('3.工程情報'!$C$6:$C$501,H1565)=0),"工程記号が3.工程情報に存在しません。","")</f>
        <v/>
      </c>
    </row>
    <row r="1566" spans="2:10" ht="18" customHeight="1">
      <c r="B1566" s="169"/>
      <c r="C1566" s="169"/>
      <c r="D1566" s="111"/>
      <c r="E1566" s="109"/>
      <c r="F1566" s="22"/>
      <c r="G1566" s="56">
        <f t="shared" si="24"/>
        <v>0</v>
      </c>
      <c r="H1566" s="17"/>
      <c r="I1566" s="21"/>
      <c r="J1566" s="176" t="str">
        <f>IF(AND(H1566&lt;&gt;"",COUNTIF('3.工程情報'!$C$6:$C$501,H1566)=0),"工程記号が3.工程情報に存在しません。","")</f>
        <v/>
      </c>
    </row>
    <row r="1567" spans="2:10" ht="18" customHeight="1">
      <c r="B1567" s="169"/>
      <c r="C1567" s="169"/>
      <c r="D1567" s="111"/>
      <c r="E1567" s="109"/>
      <c r="F1567" s="22"/>
      <c r="G1567" s="56">
        <f t="shared" si="24"/>
        <v>0</v>
      </c>
      <c r="H1567" s="17"/>
      <c r="I1567" s="21"/>
      <c r="J1567" s="176" t="str">
        <f>IF(AND(H1567&lt;&gt;"",COUNTIF('3.工程情報'!$C$6:$C$501,H1567)=0),"工程記号が3.工程情報に存在しません。","")</f>
        <v/>
      </c>
    </row>
    <row r="1568" spans="2:10" ht="18" customHeight="1">
      <c r="B1568" s="169"/>
      <c r="C1568" s="169"/>
      <c r="D1568" s="111"/>
      <c r="E1568" s="109"/>
      <c r="F1568" s="22"/>
      <c r="G1568" s="56">
        <f t="shared" si="24"/>
        <v>0</v>
      </c>
      <c r="H1568" s="17"/>
      <c r="I1568" s="21"/>
      <c r="J1568" s="176" t="str">
        <f>IF(AND(H1568&lt;&gt;"",COUNTIF('3.工程情報'!$C$6:$C$501,H1568)=0),"工程記号が3.工程情報に存在しません。","")</f>
        <v/>
      </c>
    </row>
    <row r="1569" spans="2:10" ht="18" customHeight="1">
      <c r="B1569" s="169"/>
      <c r="C1569" s="169"/>
      <c r="D1569" s="111"/>
      <c r="E1569" s="109"/>
      <c r="F1569" s="22"/>
      <c r="G1569" s="56">
        <f t="shared" si="24"/>
        <v>0</v>
      </c>
      <c r="H1569" s="17"/>
      <c r="I1569" s="21"/>
      <c r="J1569" s="176" t="str">
        <f>IF(AND(H1569&lt;&gt;"",COUNTIF('3.工程情報'!$C$6:$C$501,H1569)=0),"工程記号が3.工程情報に存在しません。","")</f>
        <v/>
      </c>
    </row>
    <row r="1570" spans="2:10" ht="18" customHeight="1">
      <c r="B1570" s="169"/>
      <c r="C1570" s="169"/>
      <c r="D1570" s="111"/>
      <c r="E1570" s="109"/>
      <c r="F1570" s="22"/>
      <c r="G1570" s="56">
        <f t="shared" si="24"/>
        <v>0</v>
      </c>
      <c r="H1570" s="17"/>
      <c r="I1570" s="21"/>
      <c r="J1570" s="176" t="str">
        <f>IF(AND(H1570&lt;&gt;"",COUNTIF('3.工程情報'!$C$6:$C$501,H1570)=0),"工程記号が3.工程情報に存在しません。","")</f>
        <v/>
      </c>
    </row>
    <row r="1571" spans="2:10" ht="18" customHeight="1">
      <c r="B1571" s="169"/>
      <c r="C1571" s="169"/>
      <c r="D1571" s="111"/>
      <c r="E1571" s="109"/>
      <c r="F1571" s="22"/>
      <c r="G1571" s="56">
        <f t="shared" si="24"/>
        <v>0</v>
      </c>
      <c r="H1571" s="17"/>
      <c r="I1571" s="21"/>
      <c r="J1571" s="176" t="str">
        <f>IF(AND(H1571&lt;&gt;"",COUNTIF('3.工程情報'!$C$6:$C$501,H1571)=0),"工程記号が3.工程情報に存在しません。","")</f>
        <v/>
      </c>
    </row>
    <row r="1572" spans="2:10" ht="18" customHeight="1">
      <c r="B1572" s="169"/>
      <c r="C1572" s="169"/>
      <c r="D1572" s="111"/>
      <c r="E1572" s="109"/>
      <c r="F1572" s="22"/>
      <c r="G1572" s="56">
        <f t="shared" si="24"/>
        <v>0</v>
      </c>
      <c r="H1572" s="17"/>
      <c r="I1572" s="21"/>
      <c r="J1572" s="176" t="str">
        <f>IF(AND(H1572&lt;&gt;"",COUNTIF('3.工程情報'!$C$6:$C$501,H1572)=0),"工程記号が3.工程情報に存在しません。","")</f>
        <v/>
      </c>
    </row>
    <row r="1573" spans="2:10" ht="18" customHeight="1">
      <c r="B1573" s="169"/>
      <c r="C1573" s="169"/>
      <c r="D1573" s="111"/>
      <c r="E1573" s="109"/>
      <c r="F1573" s="22"/>
      <c r="G1573" s="56">
        <f t="shared" si="24"/>
        <v>0</v>
      </c>
      <c r="H1573" s="17"/>
      <c r="I1573" s="21"/>
      <c r="J1573" s="176" t="str">
        <f>IF(AND(H1573&lt;&gt;"",COUNTIF('3.工程情報'!$C$6:$C$501,H1573)=0),"工程記号が3.工程情報に存在しません。","")</f>
        <v/>
      </c>
    </row>
    <row r="1574" spans="2:10" ht="18" customHeight="1">
      <c r="B1574" s="169"/>
      <c r="C1574" s="169"/>
      <c r="D1574" s="111"/>
      <c r="E1574" s="109"/>
      <c r="F1574" s="22"/>
      <c r="G1574" s="56">
        <f t="shared" si="24"/>
        <v>0</v>
      </c>
      <c r="H1574" s="17"/>
      <c r="I1574" s="21"/>
      <c r="J1574" s="176" t="str">
        <f>IF(AND(H1574&lt;&gt;"",COUNTIF('3.工程情報'!$C$6:$C$501,H1574)=0),"工程記号が3.工程情報に存在しません。","")</f>
        <v/>
      </c>
    </row>
    <row r="1575" spans="2:10" ht="18" customHeight="1">
      <c r="B1575" s="169"/>
      <c r="C1575" s="169"/>
      <c r="D1575" s="111"/>
      <c r="E1575" s="109"/>
      <c r="F1575" s="22"/>
      <c r="G1575" s="56">
        <f t="shared" si="24"/>
        <v>0</v>
      </c>
      <c r="H1575" s="17"/>
      <c r="I1575" s="21"/>
      <c r="J1575" s="176" t="str">
        <f>IF(AND(H1575&lt;&gt;"",COUNTIF('3.工程情報'!$C$6:$C$501,H1575)=0),"工程記号が3.工程情報に存在しません。","")</f>
        <v/>
      </c>
    </row>
    <row r="1576" spans="2:10" ht="18" customHeight="1">
      <c r="B1576" s="169"/>
      <c r="C1576" s="169"/>
      <c r="D1576" s="111"/>
      <c r="E1576" s="109"/>
      <c r="F1576" s="22"/>
      <c r="G1576" s="56">
        <f t="shared" si="24"/>
        <v>0</v>
      </c>
      <c r="H1576" s="17"/>
      <c r="I1576" s="21"/>
      <c r="J1576" s="176" t="str">
        <f>IF(AND(H1576&lt;&gt;"",COUNTIF('3.工程情報'!$C$6:$C$501,H1576)=0),"工程記号が3.工程情報に存在しません。","")</f>
        <v/>
      </c>
    </row>
    <row r="1577" spans="2:10" ht="18" customHeight="1">
      <c r="B1577" s="169"/>
      <c r="C1577" s="169"/>
      <c r="D1577" s="111"/>
      <c r="E1577" s="109"/>
      <c r="F1577" s="22"/>
      <c r="G1577" s="56">
        <f t="shared" si="24"/>
        <v>0</v>
      </c>
      <c r="H1577" s="17"/>
      <c r="I1577" s="21"/>
      <c r="J1577" s="176" t="str">
        <f>IF(AND(H1577&lt;&gt;"",COUNTIF('3.工程情報'!$C$6:$C$501,H1577)=0),"工程記号が3.工程情報に存在しません。","")</f>
        <v/>
      </c>
    </row>
    <row r="1578" spans="2:10" ht="18" customHeight="1">
      <c r="B1578" s="169"/>
      <c r="C1578" s="169"/>
      <c r="D1578" s="111"/>
      <c r="E1578" s="109"/>
      <c r="F1578" s="22"/>
      <c r="G1578" s="56">
        <f t="shared" si="24"/>
        <v>0</v>
      </c>
      <c r="H1578" s="17"/>
      <c r="I1578" s="21"/>
      <c r="J1578" s="176" t="str">
        <f>IF(AND(H1578&lt;&gt;"",COUNTIF('3.工程情報'!$C$6:$C$501,H1578)=0),"工程記号が3.工程情報に存在しません。","")</f>
        <v/>
      </c>
    </row>
    <row r="1579" spans="2:10" ht="18" customHeight="1">
      <c r="B1579" s="169"/>
      <c r="C1579" s="169"/>
      <c r="D1579" s="111"/>
      <c r="E1579" s="109"/>
      <c r="F1579" s="22"/>
      <c r="G1579" s="56">
        <f t="shared" si="24"/>
        <v>0</v>
      </c>
      <c r="H1579" s="17"/>
      <c r="I1579" s="21"/>
      <c r="J1579" s="176" t="str">
        <f>IF(AND(H1579&lt;&gt;"",COUNTIF('3.工程情報'!$C$6:$C$501,H1579)=0),"工程記号が3.工程情報に存在しません。","")</f>
        <v/>
      </c>
    </row>
    <row r="1580" spans="2:10" ht="18" customHeight="1">
      <c r="B1580" s="169"/>
      <c r="C1580" s="169"/>
      <c r="D1580" s="111"/>
      <c r="E1580" s="109"/>
      <c r="F1580" s="22"/>
      <c r="G1580" s="56">
        <f t="shared" si="24"/>
        <v>0</v>
      </c>
      <c r="H1580" s="17"/>
      <c r="I1580" s="21"/>
      <c r="J1580" s="176" t="str">
        <f>IF(AND(H1580&lt;&gt;"",COUNTIF('3.工程情報'!$C$6:$C$501,H1580)=0),"工程記号が3.工程情報に存在しません。","")</f>
        <v/>
      </c>
    </row>
    <row r="1581" spans="2:10" ht="18" customHeight="1">
      <c r="B1581" s="169"/>
      <c r="C1581" s="169"/>
      <c r="D1581" s="111"/>
      <c r="E1581" s="109"/>
      <c r="F1581" s="22"/>
      <c r="G1581" s="56">
        <f t="shared" si="24"/>
        <v>0</v>
      </c>
      <c r="H1581" s="17"/>
      <c r="I1581" s="21"/>
      <c r="J1581" s="176" t="str">
        <f>IF(AND(H1581&lt;&gt;"",COUNTIF('3.工程情報'!$C$6:$C$501,H1581)=0),"工程記号が3.工程情報に存在しません。","")</f>
        <v/>
      </c>
    </row>
    <row r="1582" spans="2:10" ht="18" customHeight="1">
      <c r="B1582" s="169"/>
      <c r="C1582" s="169"/>
      <c r="D1582" s="111"/>
      <c r="E1582" s="109"/>
      <c r="F1582" s="22"/>
      <c r="G1582" s="56">
        <f t="shared" si="24"/>
        <v>0</v>
      </c>
      <c r="H1582" s="17"/>
      <c r="I1582" s="21"/>
      <c r="J1582" s="176" t="str">
        <f>IF(AND(H1582&lt;&gt;"",COUNTIF('3.工程情報'!$C$6:$C$501,H1582)=0),"工程記号が3.工程情報に存在しません。","")</f>
        <v/>
      </c>
    </row>
    <row r="1583" spans="2:10" ht="18" customHeight="1">
      <c r="B1583" s="169"/>
      <c r="C1583" s="169"/>
      <c r="D1583" s="111"/>
      <c r="E1583" s="109"/>
      <c r="F1583" s="22"/>
      <c r="G1583" s="56">
        <f t="shared" si="24"/>
        <v>0</v>
      </c>
      <c r="H1583" s="17"/>
      <c r="I1583" s="21"/>
      <c r="J1583" s="176" t="str">
        <f>IF(AND(H1583&lt;&gt;"",COUNTIF('3.工程情報'!$C$6:$C$501,H1583)=0),"工程記号が3.工程情報に存在しません。","")</f>
        <v/>
      </c>
    </row>
    <row r="1584" spans="2:10" ht="18" customHeight="1">
      <c r="B1584" s="169"/>
      <c r="C1584" s="169"/>
      <c r="D1584" s="111"/>
      <c r="E1584" s="109"/>
      <c r="F1584" s="22"/>
      <c r="G1584" s="56">
        <f t="shared" si="24"/>
        <v>0</v>
      </c>
      <c r="H1584" s="17"/>
      <c r="I1584" s="21"/>
      <c r="J1584" s="176" t="str">
        <f>IF(AND(H1584&lt;&gt;"",COUNTIF('3.工程情報'!$C$6:$C$501,H1584)=0),"工程記号が3.工程情報に存在しません。","")</f>
        <v/>
      </c>
    </row>
    <row r="1585" spans="2:10" ht="18" customHeight="1">
      <c r="B1585" s="169"/>
      <c r="C1585" s="169"/>
      <c r="D1585" s="111"/>
      <c r="E1585" s="109"/>
      <c r="F1585" s="22"/>
      <c r="G1585" s="56">
        <f t="shared" si="24"/>
        <v>0</v>
      </c>
      <c r="H1585" s="17"/>
      <c r="I1585" s="21"/>
      <c r="J1585" s="176" t="str">
        <f>IF(AND(H1585&lt;&gt;"",COUNTIF('3.工程情報'!$C$6:$C$501,H1585)=0),"工程記号が3.工程情報に存在しません。","")</f>
        <v/>
      </c>
    </row>
    <row r="1586" spans="2:10" ht="18" customHeight="1">
      <c r="B1586" s="169"/>
      <c r="C1586" s="169"/>
      <c r="D1586" s="111"/>
      <c r="E1586" s="109"/>
      <c r="F1586" s="22"/>
      <c r="G1586" s="56">
        <f t="shared" si="24"/>
        <v>0</v>
      </c>
      <c r="H1586" s="17"/>
      <c r="I1586" s="21"/>
      <c r="J1586" s="176" t="str">
        <f>IF(AND(H1586&lt;&gt;"",COUNTIF('3.工程情報'!$C$6:$C$501,H1586)=0),"工程記号が3.工程情報に存在しません。","")</f>
        <v/>
      </c>
    </row>
    <row r="1587" spans="2:10" ht="18" customHeight="1">
      <c r="B1587" s="169"/>
      <c r="C1587" s="169"/>
      <c r="D1587" s="111"/>
      <c r="E1587" s="109"/>
      <c r="F1587" s="22"/>
      <c r="G1587" s="56">
        <f t="shared" si="24"/>
        <v>0</v>
      </c>
      <c r="H1587" s="17"/>
      <c r="I1587" s="21"/>
      <c r="J1587" s="176" t="str">
        <f>IF(AND(H1587&lt;&gt;"",COUNTIF('3.工程情報'!$C$6:$C$501,H1587)=0),"工程記号が3.工程情報に存在しません。","")</f>
        <v/>
      </c>
    </row>
    <row r="1588" spans="2:10" ht="18" customHeight="1">
      <c r="B1588" s="169"/>
      <c r="C1588" s="169"/>
      <c r="D1588" s="111"/>
      <c r="E1588" s="109"/>
      <c r="F1588" s="22"/>
      <c r="G1588" s="56">
        <f t="shared" si="24"/>
        <v>0</v>
      </c>
      <c r="H1588" s="17"/>
      <c r="I1588" s="21"/>
      <c r="J1588" s="176" t="str">
        <f>IF(AND(H1588&lt;&gt;"",COUNTIF('3.工程情報'!$C$6:$C$501,H1588)=0),"工程記号が3.工程情報に存在しません。","")</f>
        <v/>
      </c>
    </row>
    <row r="1589" spans="2:10" ht="18" customHeight="1">
      <c r="B1589" s="169"/>
      <c r="C1589" s="169"/>
      <c r="D1589" s="111"/>
      <c r="E1589" s="109"/>
      <c r="F1589" s="22"/>
      <c r="G1589" s="56">
        <f t="shared" si="24"/>
        <v>0</v>
      </c>
      <c r="H1589" s="17"/>
      <c r="I1589" s="21"/>
      <c r="J1589" s="176" t="str">
        <f>IF(AND(H1589&lt;&gt;"",COUNTIF('3.工程情報'!$C$6:$C$501,H1589)=0),"工程記号が3.工程情報に存在しません。","")</f>
        <v/>
      </c>
    </row>
    <row r="1590" spans="2:10" ht="18" customHeight="1">
      <c r="B1590" s="169"/>
      <c r="C1590" s="169"/>
      <c r="D1590" s="111"/>
      <c r="E1590" s="109"/>
      <c r="F1590" s="22"/>
      <c r="G1590" s="56">
        <f t="shared" si="24"/>
        <v>0</v>
      </c>
      <c r="H1590" s="17"/>
      <c r="I1590" s="21"/>
      <c r="J1590" s="176" t="str">
        <f>IF(AND(H1590&lt;&gt;"",COUNTIF('3.工程情報'!$C$6:$C$501,H1590)=0),"工程記号が3.工程情報に存在しません。","")</f>
        <v/>
      </c>
    </row>
    <row r="1591" spans="2:10" ht="18" customHeight="1">
      <c r="B1591" s="169"/>
      <c r="C1591" s="169"/>
      <c r="D1591" s="111"/>
      <c r="E1591" s="109"/>
      <c r="F1591" s="22"/>
      <c r="G1591" s="56">
        <f t="shared" si="24"/>
        <v>0</v>
      </c>
      <c r="H1591" s="17"/>
      <c r="I1591" s="21"/>
      <c r="J1591" s="176" t="str">
        <f>IF(AND(H1591&lt;&gt;"",COUNTIF('3.工程情報'!$C$6:$C$501,H1591)=0),"工程記号が3.工程情報に存在しません。","")</f>
        <v/>
      </c>
    </row>
    <row r="1592" spans="2:10" ht="18" customHeight="1">
      <c r="B1592" s="169"/>
      <c r="C1592" s="169"/>
      <c r="D1592" s="111"/>
      <c r="E1592" s="109"/>
      <c r="F1592" s="22"/>
      <c r="G1592" s="56">
        <f t="shared" si="24"/>
        <v>0</v>
      </c>
      <c r="H1592" s="17"/>
      <c r="I1592" s="21"/>
      <c r="J1592" s="176" t="str">
        <f>IF(AND(H1592&lt;&gt;"",COUNTIF('3.工程情報'!$C$6:$C$501,H1592)=0),"工程記号が3.工程情報に存在しません。","")</f>
        <v/>
      </c>
    </row>
    <row r="1593" spans="2:10" ht="18" customHeight="1">
      <c r="B1593" s="169"/>
      <c r="C1593" s="169"/>
      <c r="D1593" s="111"/>
      <c r="E1593" s="109"/>
      <c r="F1593" s="22"/>
      <c r="G1593" s="56">
        <f t="shared" si="24"/>
        <v>0</v>
      </c>
      <c r="H1593" s="17"/>
      <c r="I1593" s="21"/>
      <c r="J1593" s="176" t="str">
        <f>IF(AND(H1593&lt;&gt;"",COUNTIF('3.工程情報'!$C$6:$C$501,H1593)=0),"工程記号が3.工程情報に存在しません。","")</f>
        <v/>
      </c>
    </row>
    <row r="1594" spans="2:10" ht="18" customHeight="1">
      <c r="B1594" s="169"/>
      <c r="C1594" s="169"/>
      <c r="D1594" s="111"/>
      <c r="E1594" s="109"/>
      <c r="F1594" s="22"/>
      <c r="G1594" s="56">
        <f t="shared" si="24"/>
        <v>0</v>
      </c>
      <c r="H1594" s="17"/>
      <c r="I1594" s="21"/>
      <c r="J1594" s="176" t="str">
        <f>IF(AND(H1594&lt;&gt;"",COUNTIF('3.工程情報'!$C$6:$C$501,H1594)=0),"工程記号が3.工程情報に存在しません。","")</f>
        <v/>
      </c>
    </row>
    <row r="1595" spans="2:10" ht="18" customHeight="1">
      <c r="B1595" s="169"/>
      <c r="C1595" s="169"/>
      <c r="D1595" s="111"/>
      <c r="E1595" s="109"/>
      <c r="F1595" s="22"/>
      <c r="G1595" s="56">
        <f t="shared" si="24"/>
        <v>0</v>
      </c>
      <c r="H1595" s="17"/>
      <c r="I1595" s="21"/>
      <c r="J1595" s="176" t="str">
        <f>IF(AND(H1595&lt;&gt;"",COUNTIF('3.工程情報'!$C$6:$C$501,H1595)=0),"工程記号が3.工程情報に存在しません。","")</f>
        <v/>
      </c>
    </row>
    <row r="1596" spans="2:10" ht="18" customHeight="1">
      <c r="B1596" s="169"/>
      <c r="C1596" s="169"/>
      <c r="D1596" s="111"/>
      <c r="E1596" s="109"/>
      <c r="F1596" s="22"/>
      <c r="G1596" s="56">
        <f t="shared" si="24"/>
        <v>0</v>
      </c>
      <c r="H1596" s="17"/>
      <c r="I1596" s="21"/>
      <c r="J1596" s="176" t="str">
        <f>IF(AND(H1596&lt;&gt;"",COUNTIF('3.工程情報'!$C$6:$C$501,H1596)=0),"工程記号が3.工程情報に存在しません。","")</f>
        <v/>
      </c>
    </row>
    <row r="1597" spans="2:10" ht="18" customHeight="1">
      <c r="B1597" s="169"/>
      <c r="C1597" s="169"/>
      <c r="D1597" s="111"/>
      <c r="E1597" s="109"/>
      <c r="F1597" s="22"/>
      <c r="G1597" s="56">
        <f t="shared" si="24"/>
        <v>0</v>
      </c>
      <c r="H1597" s="17"/>
      <c r="I1597" s="21"/>
      <c r="J1597" s="176" t="str">
        <f>IF(AND(H1597&lt;&gt;"",COUNTIF('3.工程情報'!$C$6:$C$501,H1597)=0),"工程記号が3.工程情報に存在しません。","")</f>
        <v/>
      </c>
    </row>
    <row r="1598" spans="2:10" ht="18" customHeight="1">
      <c r="B1598" s="169"/>
      <c r="C1598" s="169"/>
      <c r="D1598" s="111"/>
      <c r="E1598" s="109"/>
      <c r="F1598" s="22"/>
      <c r="G1598" s="56">
        <f t="shared" si="24"/>
        <v>0</v>
      </c>
      <c r="H1598" s="17"/>
      <c r="I1598" s="21"/>
      <c r="J1598" s="176" t="str">
        <f>IF(AND(H1598&lt;&gt;"",COUNTIF('3.工程情報'!$C$6:$C$501,H1598)=0),"工程記号が3.工程情報に存在しません。","")</f>
        <v/>
      </c>
    </row>
    <row r="1599" spans="2:10" ht="18" customHeight="1">
      <c r="B1599" s="169"/>
      <c r="C1599" s="169"/>
      <c r="D1599" s="111"/>
      <c r="E1599" s="109"/>
      <c r="F1599" s="22"/>
      <c r="G1599" s="56">
        <f t="shared" si="24"/>
        <v>0</v>
      </c>
      <c r="H1599" s="17"/>
      <c r="I1599" s="21"/>
      <c r="J1599" s="176" t="str">
        <f>IF(AND(H1599&lt;&gt;"",COUNTIF('3.工程情報'!$C$6:$C$501,H1599)=0),"工程記号が3.工程情報に存在しません。","")</f>
        <v/>
      </c>
    </row>
    <row r="1600" spans="2:10" ht="18" customHeight="1">
      <c r="B1600" s="169"/>
      <c r="C1600" s="169"/>
      <c r="D1600" s="111"/>
      <c r="E1600" s="109"/>
      <c r="F1600" s="22"/>
      <c r="G1600" s="56">
        <f t="shared" si="24"/>
        <v>0</v>
      </c>
      <c r="H1600" s="17"/>
      <c r="I1600" s="21"/>
      <c r="J1600" s="176" t="str">
        <f>IF(AND(H1600&lt;&gt;"",COUNTIF('3.工程情報'!$C$6:$C$501,H1600)=0),"工程記号が3.工程情報に存在しません。","")</f>
        <v/>
      </c>
    </row>
    <row r="1601" spans="2:10" ht="18" customHeight="1">
      <c r="B1601" s="169"/>
      <c r="C1601" s="169"/>
      <c r="D1601" s="111"/>
      <c r="E1601" s="109"/>
      <c r="F1601" s="22"/>
      <c r="G1601" s="56">
        <f t="shared" si="24"/>
        <v>0</v>
      </c>
      <c r="H1601" s="17"/>
      <c r="I1601" s="21"/>
      <c r="J1601" s="176" t="str">
        <f>IF(AND(H1601&lt;&gt;"",COUNTIF('3.工程情報'!$C$6:$C$501,H1601)=0),"工程記号が3.工程情報に存在しません。","")</f>
        <v/>
      </c>
    </row>
    <row r="1602" spans="2:10" ht="18" customHeight="1">
      <c r="B1602" s="169"/>
      <c r="C1602" s="169"/>
      <c r="D1602" s="111"/>
      <c r="E1602" s="109"/>
      <c r="F1602" s="22"/>
      <c r="G1602" s="56">
        <f t="shared" si="24"/>
        <v>0</v>
      </c>
      <c r="H1602" s="17"/>
      <c r="I1602" s="21"/>
      <c r="J1602" s="176" t="str">
        <f>IF(AND(H1602&lt;&gt;"",COUNTIF('3.工程情報'!$C$6:$C$501,H1602)=0),"工程記号が3.工程情報に存在しません。","")</f>
        <v/>
      </c>
    </row>
    <row r="1603" spans="2:10" ht="18" customHeight="1">
      <c r="B1603" s="169"/>
      <c r="C1603" s="169"/>
      <c r="D1603" s="111"/>
      <c r="E1603" s="109"/>
      <c r="F1603" s="22"/>
      <c r="G1603" s="56">
        <f t="shared" si="24"/>
        <v>0</v>
      </c>
      <c r="H1603" s="17"/>
      <c r="I1603" s="21"/>
      <c r="J1603" s="176" t="str">
        <f>IF(AND(H1603&lt;&gt;"",COUNTIF('3.工程情報'!$C$6:$C$501,H1603)=0),"工程記号が3.工程情報に存在しません。","")</f>
        <v/>
      </c>
    </row>
    <row r="1604" spans="2:10" ht="18" customHeight="1">
      <c r="B1604" s="169"/>
      <c r="C1604" s="169"/>
      <c r="D1604" s="111"/>
      <c r="E1604" s="109"/>
      <c r="F1604" s="22"/>
      <c r="G1604" s="56">
        <f t="shared" si="24"/>
        <v>0</v>
      </c>
      <c r="H1604" s="17"/>
      <c r="I1604" s="21"/>
      <c r="J1604" s="176" t="str">
        <f>IF(AND(H1604&lt;&gt;"",COUNTIF('3.工程情報'!$C$6:$C$501,H1604)=0),"工程記号が3.工程情報に存在しません。","")</f>
        <v/>
      </c>
    </row>
    <row r="1605" spans="2:10" ht="18" customHeight="1">
      <c r="B1605" s="169"/>
      <c r="C1605" s="169"/>
      <c r="D1605" s="111"/>
      <c r="E1605" s="109"/>
      <c r="F1605" s="22"/>
      <c r="G1605" s="56">
        <f t="shared" ref="G1605:G1668" si="25">IF(OR(B1605="",F1605=0),0,E1605/F1605)</f>
        <v>0</v>
      </c>
      <c r="H1605" s="17"/>
      <c r="I1605" s="21"/>
      <c r="J1605" s="176" t="str">
        <f>IF(AND(H1605&lt;&gt;"",COUNTIF('3.工程情報'!$C$6:$C$501,H1605)=0),"工程記号が3.工程情報に存在しません。","")</f>
        <v/>
      </c>
    </row>
    <row r="1606" spans="2:10" ht="18" customHeight="1">
      <c r="B1606" s="169"/>
      <c r="C1606" s="169"/>
      <c r="D1606" s="111"/>
      <c r="E1606" s="109"/>
      <c r="F1606" s="22"/>
      <c r="G1606" s="56">
        <f t="shared" si="25"/>
        <v>0</v>
      </c>
      <c r="H1606" s="17"/>
      <c r="I1606" s="21"/>
      <c r="J1606" s="176" t="str">
        <f>IF(AND(H1606&lt;&gt;"",COUNTIF('3.工程情報'!$C$6:$C$501,H1606)=0),"工程記号が3.工程情報に存在しません。","")</f>
        <v/>
      </c>
    </row>
    <row r="1607" spans="2:10" ht="18" customHeight="1">
      <c r="B1607" s="169"/>
      <c r="C1607" s="169"/>
      <c r="D1607" s="111"/>
      <c r="E1607" s="109"/>
      <c r="F1607" s="22"/>
      <c r="G1607" s="56">
        <f t="shared" si="25"/>
        <v>0</v>
      </c>
      <c r="H1607" s="17"/>
      <c r="I1607" s="21"/>
      <c r="J1607" s="176" t="str">
        <f>IF(AND(H1607&lt;&gt;"",COUNTIF('3.工程情報'!$C$6:$C$501,H1607)=0),"工程記号が3.工程情報に存在しません。","")</f>
        <v/>
      </c>
    </row>
    <row r="1608" spans="2:10" ht="18" customHeight="1">
      <c r="B1608" s="169"/>
      <c r="C1608" s="169"/>
      <c r="D1608" s="111"/>
      <c r="E1608" s="109"/>
      <c r="F1608" s="22"/>
      <c r="G1608" s="56">
        <f t="shared" si="25"/>
        <v>0</v>
      </c>
      <c r="H1608" s="17"/>
      <c r="I1608" s="21"/>
      <c r="J1608" s="176" t="str">
        <f>IF(AND(H1608&lt;&gt;"",COUNTIF('3.工程情報'!$C$6:$C$501,H1608)=0),"工程記号が3.工程情報に存在しません。","")</f>
        <v/>
      </c>
    </row>
    <row r="1609" spans="2:10" ht="18" customHeight="1">
      <c r="B1609" s="169"/>
      <c r="C1609" s="169"/>
      <c r="D1609" s="111"/>
      <c r="E1609" s="109"/>
      <c r="F1609" s="22"/>
      <c r="G1609" s="56">
        <f t="shared" si="25"/>
        <v>0</v>
      </c>
      <c r="H1609" s="17"/>
      <c r="I1609" s="21"/>
      <c r="J1609" s="176" t="str">
        <f>IF(AND(H1609&lt;&gt;"",COUNTIF('3.工程情報'!$C$6:$C$501,H1609)=0),"工程記号が3.工程情報に存在しません。","")</f>
        <v/>
      </c>
    </row>
    <row r="1610" spans="2:10" ht="18" customHeight="1">
      <c r="B1610" s="169"/>
      <c r="C1610" s="169"/>
      <c r="D1610" s="111"/>
      <c r="E1610" s="109"/>
      <c r="F1610" s="22"/>
      <c r="G1610" s="56">
        <f t="shared" si="25"/>
        <v>0</v>
      </c>
      <c r="H1610" s="17"/>
      <c r="I1610" s="21"/>
      <c r="J1610" s="176" t="str">
        <f>IF(AND(H1610&lt;&gt;"",COUNTIF('3.工程情報'!$C$6:$C$501,H1610)=0),"工程記号が3.工程情報に存在しません。","")</f>
        <v/>
      </c>
    </row>
    <row r="1611" spans="2:10" ht="18" customHeight="1">
      <c r="B1611" s="169"/>
      <c r="C1611" s="169"/>
      <c r="D1611" s="111"/>
      <c r="E1611" s="109"/>
      <c r="F1611" s="22"/>
      <c r="G1611" s="56">
        <f t="shared" si="25"/>
        <v>0</v>
      </c>
      <c r="H1611" s="17"/>
      <c r="I1611" s="21"/>
      <c r="J1611" s="176" t="str">
        <f>IF(AND(H1611&lt;&gt;"",COUNTIF('3.工程情報'!$C$6:$C$501,H1611)=0),"工程記号が3.工程情報に存在しません。","")</f>
        <v/>
      </c>
    </row>
    <row r="1612" spans="2:10" ht="18" customHeight="1">
      <c r="B1612" s="169"/>
      <c r="C1612" s="169"/>
      <c r="D1612" s="111"/>
      <c r="E1612" s="109"/>
      <c r="F1612" s="22"/>
      <c r="G1612" s="56">
        <f t="shared" si="25"/>
        <v>0</v>
      </c>
      <c r="H1612" s="17"/>
      <c r="I1612" s="21"/>
      <c r="J1612" s="176" t="str">
        <f>IF(AND(H1612&lt;&gt;"",COUNTIF('3.工程情報'!$C$6:$C$501,H1612)=0),"工程記号が3.工程情報に存在しません。","")</f>
        <v/>
      </c>
    </row>
    <row r="1613" spans="2:10" ht="18" customHeight="1">
      <c r="B1613" s="169"/>
      <c r="C1613" s="169"/>
      <c r="D1613" s="111"/>
      <c r="E1613" s="109"/>
      <c r="F1613" s="22"/>
      <c r="G1613" s="56">
        <f t="shared" si="25"/>
        <v>0</v>
      </c>
      <c r="H1613" s="17"/>
      <c r="I1613" s="21"/>
      <c r="J1613" s="176" t="str">
        <f>IF(AND(H1613&lt;&gt;"",COUNTIF('3.工程情報'!$C$6:$C$501,H1613)=0),"工程記号が3.工程情報に存在しません。","")</f>
        <v/>
      </c>
    </row>
    <row r="1614" spans="2:10" ht="18" customHeight="1">
      <c r="B1614" s="169"/>
      <c r="C1614" s="169"/>
      <c r="D1614" s="111"/>
      <c r="E1614" s="109"/>
      <c r="F1614" s="22"/>
      <c r="G1614" s="56">
        <f t="shared" si="25"/>
        <v>0</v>
      </c>
      <c r="H1614" s="17"/>
      <c r="I1614" s="21"/>
      <c r="J1614" s="176" t="str">
        <f>IF(AND(H1614&lt;&gt;"",COUNTIF('3.工程情報'!$C$6:$C$501,H1614)=0),"工程記号が3.工程情報に存在しません。","")</f>
        <v/>
      </c>
    </row>
    <row r="1615" spans="2:10" ht="18" customHeight="1">
      <c r="B1615" s="169"/>
      <c r="C1615" s="169"/>
      <c r="D1615" s="111"/>
      <c r="E1615" s="109"/>
      <c r="F1615" s="22"/>
      <c r="G1615" s="56">
        <f t="shared" si="25"/>
        <v>0</v>
      </c>
      <c r="H1615" s="17"/>
      <c r="I1615" s="21"/>
      <c r="J1615" s="176" t="str">
        <f>IF(AND(H1615&lt;&gt;"",COUNTIF('3.工程情報'!$C$6:$C$501,H1615)=0),"工程記号が3.工程情報に存在しません。","")</f>
        <v/>
      </c>
    </row>
    <row r="1616" spans="2:10" ht="18" customHeight="1">
      <c r="B1616" s="169"/>
      <c r="C1616" s="169"/>
      <c r="D1616" s="111"/>
      <c r="E1616" s="109"/>
      <c r="F1616" s="22"/>
      <c r="G1616" s="56">
        <f t="shared" si="25"/>
        <v>0</v>
      </c>
      <c r="H1616" s="17"/>
      <c r="I1616" s="21"/>
      <c r="J1616" s="176" t="str">
        <f>IF(AND(H1616&lt;&gt;"",COUNTIF('3.工程情報'!$C$6:$C$501,H1616)=0),"工程記号が3.工程情報に存在しません。","")</f>
        <v/>
      </c>
    </row>
    <row r="1617" spans="2:10" ht="18" customHeight="1">
      <c r="B1617" s="169"/>
      <c r="C1617" s="169"/>
      <c r="D1617" s="111"/>
      <c r="E1617" s="109"/>
      <c r="F1617" s="22"/>
      <c r="G1617" s="56">
        <f t="shared" si="25"/>
        <v>0</v>
      </c>
      <c r="H1617" s="17"/>
      <c r="I1617" s="21"/>
      <c r="J1617" s="176" t="str">
        <f>IF(AND(H1617&lt;&gt;"",COUNTIF('3.工程情報'!$C$6:$C$501,H1617)=0),"工程記号が3.工程情報に存在しません。","")</f>
        <v/>
      </c>
    </row>
    <row r="1618" spans="2:10" ht="18" customHeight="1">
      <c r="B1618" s="169"/>
      <c r="C1618" s="169"/>
      <c r="D1618" s="111"/>
      <c r="E1618" s="109"/>
      <c r="F1618" s="22"/>
      <c r="G1618" s="56">
        <f t="shared" si="25"/>
        <v>0</v>
      </c>
      <c r="H1618" s="17"/>
      <c r="I1618" s="21"/>
      <c r="J1618" s="176" t="str">
        <f>IF(AND(H1618&lt;&gt;"",COUNTIF('3.工程情報'!$C$6:$C$501,H1618)=0),"工程記号が3.工程情報に存在しません。","")</f>
        <v/>
      </c>
    </row>
    <row r="1619" spans="2:10" ht="18" customHeight="1">
      <c r="B1619" s="169"/>
      <c r="C1619" s="169"/>
      <c r="D1619" s="111"/>
      <c r="E1619" s="109"/>
      <c r="F1619" s="22"/>
      <c r="G1619" s="56">
        <f t="shared" si="25"/>
        <v>0</v>
      </c>
      <c r="H1619" s="17"/>
      <c r="I1619" s="21"/>
      <c r="J1619" s="176" t="str">
        <f>IF(AND(H1619&lt;&gt;"",COUNTIF('3.工程情報'!$C$6:$C$501,H1619)=0),"工程記号が3.工程情報に存在しません。","")</f>
        <v/>
      </c>
    </row>
    <row r="1620" spans="2:10" ht="18" customHeight="1">
      <c r="B1620" s="169"/>
      <c r="C1620" s="169"/>
      <c r="D1620" s="111"/>
      <c r="E1620" s="109"/>
      <c r="F1620" s="22"/>
      <c r="G1620" s="56">
        <f t="shared" si="25"/>
        <v>0</v>
      </c>
      <c r="H1620" s="17"/>
      <c r="I1620" s="21"/>
      <c r="J1620" s="176" t="str">
        <f>IF(AND(H1620&lt;&gt;"",COUNTIF('3.工程情報'!$C$6:$C$501,H1620)=0),"工程記号が3.工程情報に存在しません。","")</f>
        <v/>
      </c>
    </row>
    <row r="1621" spans="2:10" ht="18" customHeight="1">
      <c r="B1621" s="169"/>
      <c r="C1621" s="169"/>
      <c r="D1621" s="111"/>
      <c r="E1621" s="109"/>
      <c r="F1621" s="22"/>
      <c r="G1621" s="56">
        <f t="shared" si="25"/>
        <v>0</v>
      </c>
      <c r="H1621" s="17"/>
      <c r="I1621" s="21"/>
      <c r="J1621" s="176" t="str">
        <f>IF(AND(H1621&lt;&gt;"",COUNTIF('3.工程情報'!$C$6:$C$501,H1621)=0),"工程記号が3.工程情報に存在しません。","")</f>
        <v/>
      </c>
    </row>
    <row r="1622" spans="2:10" ht="18" customHeight="1">
      <c r="B1622" s="169"/>
      <c r="C1622" s="169"/>
      <c r="D1622" s="111"/>
      <c r="E1622" s="109"/>
      <c r="F1622" s="22"/>
      <c r="G1622" s="56">
        <f t="shared" si="25"/>
        <v>0</v>
      </c>
      <c r="H1622" s="17"/>
      <c r="I1622" s="21"/>
      <c r="J1622" s="176" t="str">
        <f>IF(AND(H1622&lt;&gt;"",COUNTIF('3.工程情報'!$C$6:$C$501,H1622)=0),"工程記号が3.工程情報に存在しません。","")</f>
        <v/>
      </c>
    </row>
    <row r="1623" spans="2:10" ht="18" customHeight="1">
      <c r="B1623" s="169"/>
      <c r="C1623" s="169"/>
      <c r="D1623" s="111"/>
      <c r="E1623" s="109"/>
      <c r="F1623" s="22"/>
      <c r="G1623" s="56">
        <f t="shared" si="25"/>
        <v>0</v>
      </c>
      <c r="H1623" s="17"/>
      <c r="I1623" s="21"/>
      <c r="J1623" s="176" t="str">
        <f>IF(AND(H1623&lt;&gt;"",COUNTIF('3.工程情報'!$C$6:$C$501,H1623)=0),"工程記号が3.工程情報に存在しません。","")</f>
        <v/>
      </c>
    </row>
    <row r="1624" spans="2:10" ht="18" customHeight="1">
      <c r="B1624" s="169"/>
      <c r="C1624" s="169"/>
      <c r="D1624" s="111"/>
      <c r="E1624" s="109"/>
      <c r="F1624" s="22"/>
      <c r="G1624" s="56">
        <f t="shared" si="25"/>
        <v>0</v>
      </c>
      <c r="H1624" s="17"/>
      <c r="I1624" s="21"/>
      <c r="J1624" s="176" t="str">
        <f>IF(AND(H1624&lt;&gt;"",COUNTIF('3.工程情報'!$C$6:$C$501,H1624)=0),"工程記号が3.工程情報に存在しません。","")</f>
        <v/>
      </c>
    </row>
    <row r="1625" spans="2:10" ht="18" customHeight="1">
      <c r="B1625" s="169"/>
      <c r="C1625" s="169"/>
      <c r="D1625" s="111"/>
      <c r="E1625" s="109"/>
      <c r="F1625" s="22"/>
      <c r="G1625" s="56">
        <f t="shared" si="25"/>
        <v>0</v>
      </c>
      <c r="H1625" s="17"/>
      <c r="I1625" s="21"/>
      <c r="J1625" s="176" t="str">
        <f>IF(AND(H1625&lt;&gt;"",COUNTIF('3.工程情報'!$C$6:$C$501,H1625)=0),"工程記号が3.工程情報に存在しません。","")</f>
        <v/>
      </c>
    </row>
    <row r="1626" spans="2:10" ht="18" customHeight="1">
      <c r="B1626" s="169"/>
      <c r="C1626" s="169"/>
      <c r="D1626" s="111"/>
      <c r="E1626" s="109"/>
      <c r="F1626" s="22"/>
      <c r="G1626" s="56">
        <f t="shared" si="25"/>
        <v>0</v>
      </c>
      <c r="H1626" s="17"/>
      <c r="I1626" s="21"/>
      <c r="J1626" s="176" t="str">
        <f>IF(AND(H1626&lt;&gt;"",COUNTIF('3.工程情報'!$C$6:$C$501,H1626)=0),"工程記号が3.工程情報に存在しません。","")</f>
        <v/>
      </c>
    </row>
    <row r="1627" spans="2:10" ht="18" customHeight="1">
      <c r="B1627" s="169"/>
      <c r="C1627" s="169"/>
      <c r="D1627" s="111"/>
      <c r="E1627" s="109"/>
      <c r="F1627" s="22"/>
      <c r="G1627" s="56">
        <f t="shared" si="25"/>
        <v>0</v>
      </c>
      <c r="H1627" s="17"/>
      <c r="I1627" s="21"/>
      <c r="J1627" s="176" t="str">
        <f>IF(AND(H1627&lt;&gt;"",COUNTIF('3.工程情報'!$C$6:$C$501,H1627)=0),"工程記号が3.工程情報に存在しません。","")</f>
        <v/>
      </c>
    </row>
    <row r="1628" spans="2:10" ht="18" customHeight="1">
      <c r="B1628" s="169"/>
      <c r="C1628" s="169"/>
      <c r="D1628" s="111"/>
      <c r="E1628" s="109"/>
      <c r="F1628" s="22"/>
      <c r="G1628" s="56">
        <f t="shared" si="25"/>
        <v>0</v>
      </c>
      <c r="H1628" s="17"/>
      <c r="I1628" s="21"/>
      <c r="J1628" s="176" t="str">
        <f>IF(AND(H1628&lt;&gt;"",COUNTIF('3.工程情報'!$C$6:$C$501,H1628)=0),"工程記号が3.工程情報に存在しません。","")</f>
        <v/>
      </c>
    </row>
    <row r="1629" spans="2:10" ht="18" customHeight="1">
      <c r="B1629" s="169"/>
      <c r="C1629" s="169"/>
      <c r="D1629" s="111"/>
      <c r="E1629" s="109"/>
      <c r="F1629" s="22"/>
      <c r="G1629" s="56">
        <f t="shared" si="25"/>
        <v>0</v>
      </c>
      <c r="H1629" s="17"/>
      <c r="I1629" s="21"/>
      <c r="J1629" s="176" t="str">
        <f>IF(AND(H1629&lt;&gt;"",COUNTIF('3.工程情報'!$C$6:$C$501,H1629)=0),"工程記号が3.工程情報に存在しません。","")</f>
        <v/>
      </c>
    </row>
    <row r="1630" spans="2:10" ht="18" customHeight="1">
      <c r="B1630" s="169"/>
      <c r="C1630" s="169"/>
      <c r="D1630" s="111"/>
      <c r="E1630" s="109"/>
      <c r="F1630" s="22"/>
      <c r="G1630" s="56">
        <f t="shared" si="25"/>
        <v>0</v>
      </c>
      <c r="H1630" s="17"/>
      <c r="I1630" s="21"/>
      <c r="J1630" s="176" t="str">
        <f>IF(AND(H1630&lt;&gt;"",COUNTIF('3.工程情報'!$C$6:$C$501,H1630)=0),"工程記号が3.工程情報に存在しません。","")</f>
        <v/>
      </c>
    </row>
    <row r="1631" spans="2:10" ht="18" customHeight="1">
      <c r="B1631" s="169"/>
      <c r="C1631" s="169"/>
      <c r="D1631" s="111"/>
      <c r="E1631" s="109"/>
      <c r="F1631" s="22"/>
      <c r="G1631" s="56">
        <f t="shared" si="25"/>
        <v>0</v>
      </c>
      <c r="H1631" s="17"/>
      <c r="I1631" s="21"/>
      <c r="J1631" s="176" t="str">
        <f>IF(AND(H1631&lt;&gt;"",COUNTIF('3.工程情報'!$C$6:$C$501,H1631)=0),"工程記号が3.工程情報に存在しません。","")</f>
        <v/>
      </c>
    </row>
    <row r="1632" spans="2:10" ht="18" customHeight="1">
      <c r="B1632" s="169"/>
      <c r="C1632" s="169"/>
      <c r="D1632" s="111"/>
      <c r="E1632" s="109"/>
      <c r="F1632" s="22"/>
      <c r="G1632" s="56">
        <f t="shared" si="25"/>
        <v>0</v>
      </c>
      <c r="H1632" s="17"/>
      <c r="I1632" s="21"/>
      <c r="J1632" s="176" t="str">
        <f>IF(AND(H1632&lt;&gt;"",COUNTIF('3.工程情報'!$C$6:$C$501,H1632)=0),"工程記号が3.工程情報に存在しません。","")</f>
        <v/>
      </c>
    </row>
    <row r="1633" spans="2:10" ht="18" customHeight="1">
      <c r="B1633" s="169"/>
      <c r="C1633" s="169"/>
      <c r="D1633" s="111"/>
      <c r="E1633" s="109"/>
      <c r="F1633" s="22"/>
      <c r="G1633" s="56">
        <f t="shared" si="25"/>
        <v>0</v>
      </c>
      <c r="H1633" s="17"/>
      <c r="I1633" s="21"/>
      <c r="J1633" s="176" t="str">
        <f>IF(AND(H1633&lt;&gt;"",COUNTIF('3.工程情報'!$C$6:$C$501,H1633)=0),"工程記号が3.工程情報に存在しません。","")</f>
        <v/>
      </c>
    </row>
    <row r="1634" spans="2:10" ht="18" customHeight="1">
      <c r="B1634" s="169"/>
      <c r="C1634" s="169"/>
      <c r="D1634" s="111"/>
      <c r="E1634" s="109"/>
      <c r="F1634" s="22"/>
      <c r="G1634" s="56">
        <f t="shared" si="25"/>
        <v>0</v>
      </c>
      <c r="H1634" s="17"/>
      <c r="I1634" s="21"/>
      <c r="J1634" s="176" t="str">
        <f>IF(AND(H1634&lt;&gt;"",COUNTIF('3.工程情報'!$C$6:$C$501,H1634)=0),"工程記号が3.工程情報に存在しません。","")</f>
        <v/>
      </c>
    </row>
    <row r="1635" spans="2:10" ht="18" customHeight="1">
      <c r="B1635" s="169"/>
      <c r="C1635" s="169"/>
      <c r="D1635" s="111"/>
      <c r="E1635" s="109"/>
      <c r="F1635" s="22"/>
      <c r="G1635" s="56">
        <f t="shared" si="25"/>
        <v>0</v>
      </c>
      <c r="H1635" s="17"/>
      <c r="I1635" s="21"/>
      <c r="J1635" s="176" t="str">
        <f>IF(AND(H1635&lt;&gt;"",COUNTIF('3.工程情報'!$C$6:$C$501,H1635)=0),"工程記号が3.工程情報に存在しません。","")</f>
        <v/>
      </c>
    </row>
    <row r="1636" spans="2:10" ht="18" customHeight="1">
      <c r="B1636" s="169"/>
      <c r="C1636" s="169"/>
      <c r="D1636" s="111"/>
      <c r="E1636" s="109"/>
      <c r="F1636" s="22"/>
      <c r="G1636" s="56">
        <f t="shared" si="25"/>
        <v>0</v>
      </c>
      <c r="H1636" s="17"/>
      <c r="I1636" s="21"/>
      <c r="J1636" s="176" t="str">
        <f>IF(AND(H1636&lt;&gt;"",COUNTIF('3.工程情報'!$C$6:$C$501,H1636)=0),"工程記号が3.工程情報に存在しません。","")</f>
        <v/>
      </c>
    </row>
    <row r="1637" spans="2:10" ht="18" customHeight="1">
      <c r="B1637" s="169"/>
      <c r="C1637" s="169"/>
      <c r="D1637" s="111"/>
      <c r="E1637" s="109"/>
      <c r="F1637" s="22"/>
      <c r="G1637" s="56">
        <f t="shared" si="25"/>
        <v>0</v>
      </c>
      <c r="H1637" s="17"/>
      <c r="I1637" s="21"/>
      <c r="J1637" s="176" t="str">
        <f>IF(AND(H1637&lt;&gt;"",COUNTIF('3.工程情報'!$C$6:$C$501,H1637)=0),"工程記号が3.工程情報に存在しません。","")</f>
        <v/>
      </c>
    </row>
    <row r="1638" spans="2:10" ht="18" customHeight="1">
      <c r="B1638" s="169"/>
      <c r="C1638" s="169"/>
      <c r="D1638" s="111"/>
      <c r="E1638" s="109"/>
      <c r="F1638" s="22"/>
      <c r="G1638" s="56">
        <f t="shared" si="25"/>
        <v>0</v>
      </c>
      <c r="H1638" s="17"/>
      <c r="I1638" s="21"/>
      <c r="J1638" s="176" t="str">
        <f>IF(AND(H1638&lt;&gt;"",COUNTIF('3.工程情報'!$C$6:$C$501,H1638)=0),"工程記号が3.工程情報に存在しません。","")</f>
        <v/>
      </c>
    </row>
    <row r="1639" spans="2:10" ht="18" customHeight="1">
      <c r="B1639" s="169"/>
      <c r="C1639" s="169"/>
      <c r="D1639" s="111"/>
      <c r="E1639" s="109"/>
      <c r="F1639" s="22"/>
      <c r="G1639" s="56">
        <f t="shared" si="25"/>
        <v>0</v>
      </c>
      <c r="H1639" s="17"/>
      <c r="I1639" s="21"/>
      <c r="J1639" s="176" t="str">
        <f>IF(AND(H1639&lt;&gt;"",COUNTIF('3.工程情報'!$C$6:$C$501,H1639)=0),"工程記号が3.工程情報に存在しません。","")</f>
        <v/>
      </c>
    </row>
    <row r="1640" spans="2:10" ht="18" customHeight="1">
      <c r="B1640" s="169"/>
      <c r="C1640" s="169"/>
      <c r="D1640" s="111"/>
      <c r="E1640" s="109"/>
      <c r="F1640" s="22"/>
      <c r="G1640" s="56">
        <f t="shared" si="25"/>
        <v>0</v>
      </c>
      <c r="H1640" s="17"/>
      <c r="I1640" s="21"/>
      <c r="J1640" s="176" t="str">
        <f>IF(AND(H1640&lt;&gt;"",COUNTIF('3.工程情報'!$C$6:$C$501,H1640)=0),"工程記号が3.工程情報に存在しません。","")</f>
        <v/>
      </c>
    </row>
    <row r="1641" spans="2:10" ht="18" customHeight="1">
      <c r="B1641" s="169"/>
      <c r="C1641" s="169"/>
      <c r="D1641" s="111"/>
      <c r="E1641" s="109"/>
      <c r="F1641" s="22"/>
      <c r="G1641" s="56">
        <f t="shared" si="25"/>
        <v>0</v>
      </c>
      <c r="H1641" s="17"/>
      <c r="I1641" s="21"/>
      <c r="J1641" s="176" t="str">
        <f>IF(AND(H1641&lt;&gt;"",COUNTIF('3.工程情報'!$C$6:$C$501,H1641)=0),"工程記号が3.工程情報に存在しません。","")</f>
        <v/>
      </c>
    </row>
    <row r="1642" spans="2:10" ht="18" customHeight="1">
      <c r="B1642" s="169"/>
      <c r="C1642" s="169"/>
      <c r="D1642" s="111"/>
      <c r="E1642" s="109"/>
      <c r="F1642" s="22"/>
      <c r="G1642" s="56">
        <f t="shared" si="25"/>
        <v>0</v>
      </c>
      <c r="H1642" s="17"/>
      <c r="I1642" s="21"/>
      <c r="J1642" s="176" t="str">
        <f>IF(AND(H1642&lt;&gt;"",COUNTIF('3.工程情報'!$C$6:$C$501,H1642)=0),"工程記号が3.工程情報に存在しません。","")</f>
        <v/>
      </c>
    </row>
    <row r="1643" spans="2:10" ht="18" customHeight="1">
      <c r="B1643" s="169"/>
      <c r="C1643" s="169"/>
      <c r="D1643" s="111"/>
      <c r="E1643" s="109"/>
      <c r="F1643" s="22"/>
      <c r="G1643" s="56">
        <f t="shared" si="25"/>
        <v>0</v>
      </c>
      <c r="H1643" s="17"/>
      <c r="I1643" s="21"/>
      <c r="J1643" s="176" t="str">
        <f>IF(AND(H1643&lt;&gt;"",COUNTIF('3.工程情報'!$C$6:$C$501,H1643)=0),"工程記号が3.工程情報に存在しません。","")</f>
        <v/>
      </c>
    </row>
    <row r="1644" spans="2:10" ht="18" customHeight="1">
      <c r="B1644" s="169"/>
      <c r="C1644" s="169"/>
      <c r="D1644" s="111"/>
      <c r="E1644" s="109"/>
      <c r="F1644" s="22"/>
      <c r="G1644" s="56">
        <f t="shared" si="25"/>
        <v>0</v>
      </c>
      <c r="H1644" s="17"/>
      <c r="I1644" s="21"/>
      <c r="J1644" s="176" t="str">
        <f>IF(AND(H1644&lt;&gt;"",COUNTIF('3.工程情報'!$C$6:$C$501,H1644)=0),"工程記号が3.工程情報に存在しません。","")</f>
        <v/>
      </c>
    </row>
    <row r="1645" spans="2:10" ht="18" customHeight="1">
      <c r="B1645" s="169"/>
      <c r="C1645" s="169"/>
      <c r="D1645" s="111"/>
      <c r="E1645" s="109"/>
      <c r="F1645" s="22"/>
      <c r="G1645" s="56">
        <f t="shared" si="25"/>
        <v>0</v>
      </c>
      <c r="H1645" s="17"/>
      <c r="I1645" s="21"/>
      <c r="J1645" s="176" t="str">
        <f>IF(AND(H1645&lt;&gt;"",COUNTIF('3.工程情報'!$C$6:$C$501,H1645)=0),"工程記号が3.工程情報に存在しません。","")</f>
        <v/>
      </c>
    </row>
    <row r="1646" spans="2:10" ht="18" customHeight="1">
      <c r="B1646" s="169"/>
      <c r="C1646" s="169"/>
      <c r="D1646" s="111"/>
      <c r="E1646" s="109"/>
      <c r="F1646" s="22"/>
      <c r="G1646" s="56">
        <f t="shared" si="25"/>
        <v>0</v>
      </c>
      <c r="H1646" s="17"/>
      <c r="I1646" s="21"/>
      <c r="J1646" s="176" t="str">
        <f>IF(AND(H1646&lt;&gt;"",COUNTIF('3.工程情報'!$C$6:$C$501,H1646)=0),"工程記号が3.工程情報に存在しません。","")</f>
        <v/>
      </c>
    </row>
    <row r="1647" spans="2:10" ht="18" customHeight="1">
      <c r="B1647" s="169"/>
      <c r="C1647" s="169"/>
      <c r="D1647" s="111"/>
      <c r="E1647" s="109"/>
      <c r="F1647" s="22"/>
      <c r="G1647" s="56">
        <f t="shared" si="25"/>
        <v>0</v>
      </c>
      <c r="H1647" s="17"/>
      <c r="I1647" s="21"/>
      <c r="J1647" s="176" t="str">
        <f>IF(AND(H1647&lt;&gt;"",COUNTIF('3.工程情報'!$C$6:$C$501,H1647)=0),"工程記号が3.工程情報に存在しません。","")</f>
        <v/>
      </c>
    </row>
    <row r="1648" spans="2:10" ht="18" customHeight="1">
      <c r="B1648" s="169"/>
      <c r="C1648" s="169"/>
      <c r="D1648" s="111"/>
      <c r="E1648" s="109"/>
      <c r="F1648" s="22"/>
      <c r="G1648" s="56">
        <f t="shared" si="25"/>
        <v>0</v>
      </c>
      <c r="H1648" s="17"/>
      <c r="I1648" s="21"/>
      <c r="J1648" s="176" t="str">
        <f>IF(AND(H1648&lt;&gt;"",COUNTIF('3.工程情報'!$C$6:$C$501,H1648)=0),"工程記号が3.工程情報に存在しません。","")</f>
        <v/>
      </c>
    </row>
    <row r="1649" spans="2:10" ht="18" customHeight="1">
      <c r="B1649" s="169"/>
      <c r="C1649" s="169"/>
      <c r="D1649" s="111"/>
      <c r="E1649" s="109"/>
      <c r="F1649" s="22"/>
      <c r="G1649" s="56">
        <f t="shared" si="25"/>
        <v>0</v>
      </c>
      <c r="H1649" s="17"/>
      <c r="I1649" s="21"/>
      <c r="J1649" s="176" t="str">
        <f>IF(AND(H1649&lt;&gt;"",COUNTIF('3.工程情報'!$C$6:$C$501,H1649)=0),"工程記号が3.工程情報に存在しません。","")</f>
        <v/>
      </c>
    </row>
    <row r="1650" spans="2:10" ht="18" customHeight="1">
      <c r="B1650" s="169"/>
      <c r="C1650" s="169"/>
      <c r="D1650" s="111"/>
      <c r="E1650" s="109"/>
      <c r="F1650" s="22"/>
      <c r="G1650" s="56">
        <f t="shared" si="25"/>
        <v>0</v>
      </c>
      <c r="H1650" s="17"/>
      <c r="I1650" s="21"/>
      <c r="J1650" s="176" t="str">
        <f>IF(AND(H1650&lt;&gt;"",COUNTIF('3.工程情報'!$C$6:$C$501,H1650)=0),"工程記号が3.工程情報に存在しません。","")</f>
        <v/>
      </c>
    </row>
    <row r="1651" spans="2:10" ht="18" customHeight="1">
      <c r="B1651" s="169"/>
      <c r="C1651" s="169"/>
      <c r="D1651" s="111"/>
      <c r="E1651" s="109"/>
      <c r="F1651" s="22"/>
      <c r="G1651" s="56">
        <f t="shared" si="25"/>
        <v>0</v>
      </c>
      <c r="H1651" s="17"/>
      <c r="I1651" s="21"/>
      <c r="J1651" s="176" t="str">
        <f>IF(AND(H1651&lt;&gt;"",COUNTIF('3.工程情報'!$C$6:$C$501,H1651)=0),"工程記号が3.工程情報に存在しません。","")</f>
        <v/>
      </c>
    </row>
    <row r="1652" spans="2:10" ht="18" customHeight="1">
      <c r="B1652" s="169"/>
      <c r="C1652" s="169"/>
      <c r="D1652" s="111"/>
      <c r="E1652" s="109"/>
      <c r="F1652" s="22"/>
      <c r="G1652" s="56">
        <f t="shared" si="25"/>
        <v>0</v>
      </c>
      <c r="H1652" s="17"/>
      <c r="I1652" s="21"/>
      <c r="J1652" s="176" t="str">
        <f>IF(AND(H1652&lt;&gt;"",COUNTIF('3.工程情報'!$C$6:$C$501,H1652)=0),"工程記号が3.工程情報に存在しません。","")</f>
        <v/>
      </c>
    </row>
    <row r="1653" spans="2:10" ht="18" customHeight="1">
      <c r="B1653" s="169"/>
      <c r="C1653" s="169"/>
      <c r="D1653" s="111"/>
      <c r="E1653" s="109"/>
      <c r="F1653" s="22"/>
      <c r="G1653" s="56">
        <f t="shared" si="25"/>
        <v>0</v>
      </c>
      <c r="H1653" s="17"/>
      <c r="I1653" s="21"/>
      <c r="J1653" s="176" t="str">
        <f>IF(AND(H1653&lt;&gt;"",COUNTIF('3.工程情報'!$C$6:$C$501,H1653)=0),"工程記号が3.工程情報に存在しません。","")</f>
        <v/>
      </c>
    </row>
    <row r="1654" spans="2:10" ht="18" customHeight="1">
      <c r="B1654" s="169"/>
      <c r="C1654" s="169"/>
      <c r="D1654" s="111"/>
      <c r="E1654" s="109"/>
      <c r="F1654" s="22"/>
      <c r="G1654" s="56">
        <f t="shared" si="25"/>
        <v>0</v>
      </c>
      <c r="H1654" s="17"/>
      <c r="I1654" s="21"/>
      <c r="J1654" s="176" t="str">
        <f>IF(AND(H1654&lt;&gt;"",COUNTIF('3.工程情報'!$C$6:$C$501,H1654)=0),"工程記号が3.工程情報に存在しません。","")</f>
        <v/>
      </c>
    </row>
    <row r="1655" spans="2:10" ht="18" customHeight="1">
      <c r="B1655" s="169"/>
      <c r="C1655" s="169"/>
      <c r="D1655" s="111"/>
      <c r="E1655" s="109"/>
      <c r="F1655" s="22"/>
      <c r="G1655" s="56">
        <f t="shared" si="25"/>
        <v>0</v>
      </c>
      <c r="H1655" s="17"/>
      <c r="I1655" s="21"/>
      <c r="J1655" s="176" t="str">
        <f>IF(AND(H1655&lt;&gt;"",COUNTIF('3.工程情報'!$C$6:$C$501,H1655)=0),"工程記号が3.工程情報に存在しません。","")</f>
        <v/>
      </c>
    </row>
    <row r="1656" spans="2:10" ht="18" customHeight="1">
      <c r="B1656" s="169"/>
      <c r="C1656" s="169"/>
      <c r="D1656" s="111"/>
      <c r="E1656" s="109"/>
      <c r="F1656" s="22"/>
      <c r="G1656" s="56">
        <f t="shared" si="25"/>
        <v>0</v>
      </c>
      <c r="H1656" s="17"/>
      <c r="I1656" s="21"/>
      <c r="J1656" s="176" t="str">
        <f>IF(AND(H1656&lt;&gt;"",COUNTIF('3.工程情報'!$C$6:$C$501,H1656)=0),"工程記号が3.工程情報に存在しません。","")</f>
        <v/>
      </c>
    </row>
    <row r="1657" spans="2:10" ht="18" customHeight="1">
      <c r="B1657" s="169"/>
      <c r="C1657" s="169"/>
      <c r="D1657" s="111"/>
      <c r="E1657" s="109"/>
      <c r="F1657" s="22"/>
      <c r="G1657" s="56">
        <f t="shared" si="25"/>
        <v>0</v>
      </c>
      <c r="H1657" s="17"/>
      <c r="I1657" s="21"/>
      <c r="J1657" s="176" t="str">
        <f>IF(AND(H1657&lt;&gt;"",COUNTIF('3.工程情報'!$C$6:$C$501,H1657)=0),"工程記号が3.工程情報に存在しません。","")</f>
        <v/>
      </c>
    </row>
    <row r="1658" spans="2:10" ht="18" customHeight="1">
      <c r="B1658" s="169"/>
      <c r="C1658" s="169"/>
      <c r="D1658" s="111"/>
      <c r="E1658" s="109"/>
      <c r="F1658" s="22"/>
      <c r="G1658" s="56">
        <f t="shared" si="25"/>
        <v>0</v>
      </c>
      <c r="H1658" s="17"/>
      <c r="I1658" s="21"/>
      <c r="J1658" s="176" t="str">
        <f>IF(AND(H1658&lt;&gt;"",COUNTIF('3.工程情報'!$C$6:$C$501,H1658)=0),"工程記号が3.工程情報に存在しません。","")</f>
        <v/>
      </c>
    </row>
    <row r="1659" spans="2:10" ht="18" customHeight="1">
      <c r="B1659" s="169"/>
      <c r="C1659" s="169"/>
      <c r="D1659" s="111"/>
      <c r="E1659" s="109"/>
      <c r="F1659" s="22"/>
      <c r="G1659" s="56">
        <f t="shared" si="25"/>
        <v>0</v>
      </c>
      <c r="H1659" s="17"/>
      <c r="I1659" s="21"/>
      <c r="J1659" s="176" t="str">
        <f>IF(AND(H1659&lt;&gt;"",COUNTIF('3.工程情報'!$C$6:$C$501,H1659)=0),"工程記号が3.工程情報に存在しません。","")</f>
        <v/>
      </c>
    </row>
    <row r="1660" spans="2:10" ht="18" customHeight="1">
      <c r="B1660" s="169"/>
      <c r="C1660" s="169"/>
      <c r="D1660" s="111"/>
      <c r="E1660" s="109"/>
      <c r="F1660" s="22"/>
      <c r="G1660" s="56">
        <f t="shared" si="25"/>
        <v>0</v>
      </c>
      <c r="H1660" s="17"/>
      <c r="I1660" s="21"/>
      <c r="J1660" s="176" t="str">
        <f>IF(AND(H1660&lt;&gt;"",COUNTIF('3.工程情報'!$C$6:$C$501,H1660)=0),"工程記号が3.工程情報に存在しません。","")</f>
        <v/>
      </c>
    </row>
    <row r="1661" spans="2:10" ht="18" customHeight="1">
      <c r="B1661" s="169"/>
      <c r="C1661" s="169"/>
      <c r="D1661" s="111"/>
      <c r="E1661" s="109"/>
      <c r="F1661" s="22"/>
      <c r="G1661" s="56">
        <f t="shared" si="25"/>
        <v>0</v>
      </c>
      <c r="H1661" s="17"/>
      <c r="I1661" s="21"/>
      <c r="J1661" s="176" t="str">
        <f>IF(AND(H1661&lt;&gt;"",COUNTIF('3.工程情報'!$C$6:$C$501,H1661)=0),"工程記号が3.工程情報に存在しません。","")</f>
        <v/>
      </c>
    </row>
    <row r="1662" spans="2:10" ht="18" customHeight="1">
      <c r="B1662" s="169"/>
      <c r="C1662" s="169"/>
      <c r="D1662" s="111"/>
      <c r="E1662" s="109"/>
      <c r="F1662" s="22"/>
      <c r="G1662" s="56">
        <f t="shared" si="25"/>
        <v>0</v>
      </c>
      <c r="H1662" s="17"/>
      <c r="I1662" s="21"/>
      <c r="J1662" s="176" t="str">
        <f>IF(AND(H1662&lt;&gt;"",COUNTIF('3.工程情報'!$C$6:$C$501,H1662)=0),"工程記号が3.工程情報に存在しません。","")</f>
        <v/>
      </c>
    </row>
    <row r="1663" spans="2:10" ht="18" customHeight="1">
      <c r="B1663" s="169"/>
      <c r="C1663" s="169"/>
      <c r="D1663" s="111"/>
      <c r="E1663" s="109"/>
      <c r="F1663" s="22"/>
      <c r="G1663" s="56">
        <f t="shared" si="25"/>
        <v>0</v>
      </c>
      <c r="H1663" s="17"/>
      <c r="I1663" s="21"/>
      <c r="J1663" s="176" t="str">
        <f>IF(AND(H1663&lt;&gt;"",COUNTIF('3.工程情報'!$C$6:$C$501,H1663)=0),"工程記号が3.工程情報に存在しません。","")</f>
        <v/>
      </c>
    </row>
    <row r="1664" spans="2:10" ht="18" customHeight="1">
      <c r="B1664" s="169"/>
      <c r="C1664" s="169"/>
      <c r="D1664" s="111"/>
      <c r="E1664" s="109"/>
      <c r="F1664" s="22"/>
      <c r="G1664" s="56">
        <f t="shared" si="25"/>
        <v>0</v>
      </c>
      <c r="H1664" s="17"/>
      <c r="I1664" s="21"/>
      <c r="J1664" s="176" t="str">
        <f>IF(AND(H1664&lt;&gt;"",COUNTIF('3.工程情報'!$C$6:$C$501,H1664)=0),"工程記号が3.工程情報に存在しません。","")</f>
        <v/>
      </c>
    </row>
    <row r="1665" spans="2:10" ht="18" customHeight="1">
      <c r="B1665" s="169"/>
      <c r="C1665" s="169"/>
      <c r="D1665" s="111"/>
      <c r="E1665" s="109"/>
      <c r="F1665" s="22"/>
      <c r="G1665" s="56">
        <f t="shared" si="25"/>
        <v>0</v>
      </c>
      <c r="H1665" s="17"/>
      <c r="I1665" s="21"/>
      <c r="J1665" s="176" t="str">
        <f>IF(AND(H1665&lt;&gt;"",COUNTIF('3.工程情報'!$C$6:$C$501,H1665)=0),"工程記号が3.工程情報に存在しません。","")</f>
        <v/>
      </c>
    </row>
    <row r="1666" spans="2:10" ht="18" customHeight="1">
      <c r="B1666" s="169"/>
      <c r="C1666" s="169"/>
      <c r="D1666" s="111"/>
      <c r="E1666" s="109"/>
      <c r="F1666" s="22"/>
      <c r="G1666" s="56">
        <f t="shared" si="25"/>
        <v>0</v>
      </c>
      <c r="H1666" s="17"/>
      <c r="I1666" s="21"/>
      <c r="J1666" s="176" t="str">
        <f>IF(AND(H1666&lt;&gt;"",COUNTIF('3.工程情報'!$C$6:$C$501,H1666)=0),"工程記号が3.工程情報に存在しません。","")</f>
        <v/>
      </c>
    </row>
    <row r="1667" spans="2:10" ht="18" customHeight="1">
      <c r="B1667" s="169"/>
      <c r="C1667" s="169"/>
      <c r="D1667" s="111"/>
      <c r="E1667" s="109"/>
      <c r="F1667" s="22"/>
      <c r="G1667" s="56">
        <f t="shared" si="25"/>
        <v>0</v>
      </c>
      <c r="H1667" s="17"/>
      <c r="I1667" s="21"/>
      <c r="J1667" s="176" t="str">
        <f>IF(AND(H1667&lt;&gt;"",COUNTIF('3.工程情報'!$C$6:$C$501,H1667)=0),"工程記号が3.工程情報に存在しません。","")</f>
        <v/>
      </c>
    </row>
    <row r="1668" spans="2:10" ht="18" customHeight="1">
      <c r="B1668" s="169"/>
      <c r="C1668" s="169"/>
      <c r="D1668" s="111"/>
      <c r="E1668" s="109"/>
      <c r="F1668" s="22"/>
      <c r="G1668" s="56">
        <f t="shared" si="25"/>
        <v>0</v>
      </c>
      <c r="H1668" s="17"/>
      <c r="I1668" s="21"/>
      <c r="J1668" s="176" t="str">
        <f>IF(AND(H1668&lt;&gt;"",COUNTIF('3.工程情報'!$C$6:$C$501,H1668)=0),"工程記号が3.工程情報に存在しません。","")</f>
        <v/>
      </c>
    </row>
    <row r="1669" spans="2:10" ht="18" customHeight="1">
      <c r="B1669" s="169"/>
      <c r="C1669" s="169"/>
      <c r="D1669" s="111"/>
      <c r="E1669" s="109"/>
      <c r="F1669" s="22"/>
      <c r="G1669" s="56">
        <f t="shared" ref="G1669:G1732" si="26">IF(OR(B1669="",F1669=0),0,E1669/F1669)</f>
        <v>0</v>
      </c>
      <c r="H1669" s="17"/>
      <c r="I1669" s="21"/>
      <c r="J1669" s="176" t="str">
        <f>IF(AND(H1669&lt;&gt;"",COUNTIF('3.工程情報'!$C$6:$C$501,H1669)=0),"工程記号が3.工程情報に存在しません。","")</f>
        <v/>
      </c>
    </row>
    <row r="1670" spans="2:10" ht="18" customHeight="1">
      <c r="B1670" s="169"/>
      <c r="C1670" s="169"/>
      <c r="D1670" s="111"/>
      <c r="E1670" s="109"/>
      <c r="F1670" s="22"/>
      <c r="G1670" s="56">
        <f t="shared" si="26"/>
        <v>0</v>
      </c>
      <c r="H1670" s="17"/>
      <c r="I1670" s="21"/>
      <c r="J1670" s="176" t="str">
        <f>IF(AND(H1670&lt;&gt;"",COUNTIF('3.工程情報'!$C$6:$C$501,H1670)=0),"工程記号が3.工程情報に存在しません。","")</f>
        <v/>
      </c>
    </row>
    <row r="1671" spans="2:10" ht="18" customHeight="1">
      <c r="B1671" s="169"/>
      <c r="C1671" s="169"/>
      <c r="D1671" s="111"/>
      <c r="E1671" s="109"/>
      <c r="F1671" s="22"/>
      <c r="G1671" s="56">
        <f t="shared" si="26"/>
        <v>0</v>
      </c>
      <c r="H1671" s="17"/>
      <c r="I1671" s="21"/>
      <c r="J1671" s="176" t="str">
        <f>IF(AND(H1671&lt;&gt;"",COUNTIF('3.工程情報'!$C$6:$C$501,H1671)=0),"工程記号が3.工程情報に存在しません。","")</f>
        <v/>
      </c>
    </row>
    <row r="1672" spans="2:10" ht="18" customHeight="1">
      <c r="B1672" s="169"/>
      <c r="C1672" s="169"/>
      <c r="D1672" s="111"/>
      <c r="E1672" s="109"/>
      <c r="F1672" s="22"/>
      <c r="G1672" s="56">
        <f t="shared" si="26"/>
        <v>0</v>
      </c>
      <c r="H1672" s="17"/>
      <c r="I1672" s="21"/>
      <c r="J1672" s="176" t="str">
        <f>IF(AND(H1672&lt;&gt;"",COUNTIF('3.工程情報'!$C$6:$C$501,H1672)=0),"工程記号が3.工程情報に存在しません。","")</f>
        <v/>
      </c>
    </row>
    <row r="1673" spans="2:10" ht="18" customHeight="1">
      <c r="B1673" s="169"/>
      <c r="C1673" s="169"/>
      <c r="D1673" s="111"/>
      <c r="E1673" s="109"/>
      <c r="F1673" s="22"/>
      <c r="G1673" s="56">
        <f t="shared" si="26"/>
        <v>0</v>
      </c>
      <c r="H1673" s="17"/>
      <c r="I1673" s="21"/>
      <c r="J1673" s="176" t="str">
        <f>IF(AND(H1673&lt;&gt;"",COUNTIF('3.工程情報'!$C$6:$C$501,H1673)=0),"工程記号が3.工程情報に存在しません。","")</f>
        <v/>
      </c>
    </row>
    <row r="1674" spans="2:10" ht="18" customHeight="1">
      <c r="B1674" s="169"/>
      <c r="C1674" s="169"/>
      <c r="D1674" s="111"/>
      <c r="E1674" s="109"/>
      <c r="F1674" s="22"/>
      <c r="G1674" s="56">
        <f t="shared" si="26"/>
        <v>0</v>
      </c>
      <c r="H1674" s="17"/>
      <c r="I1674" s="21"/>
      <c r="J1674" s="176" t="str">
        <f>IF(AND(H1674&lt;&gt;"",COUNTIF('3.工程情報'!$C$6:$C$501,H1674)=0),"工程記号が3.工程情報に存在しません。","")</f>
        <v/>
      </c>
    </row>
    <row r="1675" spans="2:10" ht="18" customHeight="1">
      <c r="B1675" s="169"/>
      <c r="C1675" s="169"/>
      <c r="D1675" s="111"/>
      <c r="E1675" s="109"/>
      <c r="F1675" s="22"/>
      <c r="G1675" s="56">
        <f t="shared" si="26"/>
        <v>0</v>
      </c>
      <c r="H1675" s="17"/>
      <c r="I1675" s="21"/>
      <c r="J1675" s="176" t="str">
        <f>IF(AND(H1675&lt;&gt;"",COUNTIF('3.工程情報'!$C$6:$C$501,H1675)=0),"工程記号が3.工程情報に存在しません。","")</f>
        <v/>
      </c>
    </row>
    <row r="1676" spans="2:10" ht="18" customHeight="1">
      <c r="B1676" s="169"/>
      <c r="C1676" s="169"/>
      <c r="D1676" s="111"/>
      <c r="E1676" s="109"/>
      <c r="F1676" s="22"/>
      <c r="G1676" s="56">
        <f t="shared" si="26"/>
        <v>0</v>
      </c>
      <c r="H1676" s="17"/>
      <c r="I1676" s="21"/>
      <c r="J1676" s="176" t="str">
        <f>IF(AND(H1676&lt;&gt;"",COUNTIF('3.工程情報'!$C$6:$C$501,H1676)=0),"工程記号が3.工程情報に存在しません。","")</f>
        <v/>
      </c>
    </row>
    <row r="1677" spans="2:10" ht="18" customHeight="1">
      <c r="B1677" s="169"/>
      <c r="C1677" s="169"/>
      <c r="D1677" s="111"/>
      <c r="E1677" s="109"/>
      <c r="F1677" s="22"/>
      <c r="G1677" s="56">
        <f t="shared" si="26"/>
        <v>0</v>
      </c>
      <c r="H1677" s="17"/>
      <c r="I1677" s="21"/>
      <c r="J1677" s="176" t="str">
        <f>IF(AND(H1677&lt;&gt;"",COUNTIF('3.工程情報'!$C$6:$C$501,H1677)=0),"工程記号が3.工程情報に存在しません。","")</f>
        <v/>
      </c>
    </row>
    <row r="1678" spans="2:10" ht="18" customHeight="1">
      <c r="B1678" s="169"/>
      <c r="C1678" s="169"/>
      <c r="D1678" s="111"/>
      <c r="E1678" s="109"/>
      <c r="F1678" s="22"/>
      <c r="G1678" s="56">
        <f t="shared" si="26"/>
        <v>0</v>
      </c>
      <c r="H1678" s="17"/>
      <c r="I1678" s="21"/>
      <c r="J1678" s="176" t="str">
        <f>IF(AND(H1678&lt;&gt;"",COUNTIF('3.工程情報'!$C$6:$C$501,H1678)=0),"工程記号が3.工程情報に存在しません。","")</f>
        <v/>
      </c>
    </row>
    <row r="1679" spans="2:10" ht="18" customHeight="1">
      <c r="B1679" s="169"/>
      <c r="C1679" s="169"/>
      <c r="D1679" s="111"/>
      <c r="E1679" s="109"/>
      <c r="F1679" s="22"/>
      <c r="G1679" s="56">
        <f t="shared" si="26"/>
        <v>0</v>
      </c>
      <c r="H1679" s="17"/>
      <c r="I1679" s="21"/>
      <c r="J1679" s="176" t="str">
        <f>IF(AND(H1679&lt;&gt;"",COUNTIF('3.工程情報'!$C$6:$C$501,H1679)=0),"工程記号が3.工程情報に存在しません。","")</f>
        <v/>
      </c>
    </row>
    <row r="1680" spans="2:10" ht="18" customHeight="1">
      <c r="B1680" s="169"/>
      <c r="C1680" s="169"/>
      <c r="D1680" s="111"/>
      <c r="E1680" s="109"/>
      <c r="F1680" s="22"/>
      <c r="G1680" s="56">
        <f t="shared" si="26"/>
        <v>0</v>
      </c>
      <c r="H1680" s="17"/>
      <c r="I1680" s="21"/>
      <c r="J1680" s="176" t="str">
        <f>IF(AND(H1680&lt;&gt;"",COUNTIF('3.工程情報'!$C$6:$C$501,H1680)=0),"工程記号が3.工程情報に存在しません。","")</f>
        <v/>
      </c>
    </row>
    <row r="1681" spans="2:10" ht="18" customHeight="1">
      <c r="B1681" s="169"/>
      <c r="C1681" s="169"/>
      <c r="D1681" s="111"/>
      <c r="E1681" s="109"/>
      <c r="F1681" s="22"/>
      <c r="G1681" s="56">
        <f t="shared" si="26"/>
        <v>0</v>
      </c>
      <c r="H1681" s="17"/>
      <c r="I1681" s="21"/>
      <c r="J1681" s="176" t="str">
        <f>IF(AND(H1681&lt;&gt;"",COUNTIF('3.工程情報'!$C$6:$C$501,H1681)=0),"工程記号が3.工程情報に存在しません。","")</f>
        <v/>
      </c>
    </row>
    <row r="1682" spans="2:10" ht="18" customHeight="1">
      <c r="B1682" s="169"/>
      <c r="C1682" s="169"/>
      <c r="D1682" s="111"/>
      <c r="E1682" s="109"/>
      <c r="F1682" s="22"/>
      <c r="G1682" s="56">
        <f t="shared" si="26"/>
        <v>0</v>
      </c>
      <c r="H1682" s="17"/>
      <c r="I1682" s="21"/>
      <c r="J1682" s="176" t="str">
        <f>IF(AND(H1682&lt;&gt;"",COUNTIF('3.工程情報'!$C$6:$C$501,H1682)=0),"工程記号が3.工程情報に存在しません。","")</f>
        <v/>
      </c>
    </row>
    <row r="1683" spans="2:10" ht="18" customHeight="1">
      <c r="B1683" s="169"/>
      <c r="C1683" s="169"/>
      <c r="D1683" s="111"/>
      <c r="E1683" s="109"/>
      <c r="F1683" s="22"/>
      <c r="G1683" s="56">
        <f t="shared" si="26"/>
        <v>0</v>
      </c>
      <c r="H1683" s="17"/>
      <c r="I1683" s="21"/>
      <c r="J1683" s="176" t="str">
        <f>IF(AND(H1683&lt;&gt;"",COUNTIF('3.工程情報'!$C$6:$C$501,H1683)=0),"工程記号が3.工程情報に存在しません。","")</f>
        <v/>
      </c>
    </row>
    <row r="1684" spans="2:10" ht="18" customHeight="1">
      <c r="B1684" s="169"/>
      <c r="C1684" s="169"/>
      <c r="D1684" s="111"/>
      <c r="E1684" s="109"/>
      <c r="F1684" s="22"/>
      <c r="G1684" s="56">
        <f t="shared" si="26"/>
        <v>0</v>
      </c>
      <c r="H1684" s="17"/>
      <c r="I1684" s="21"/>
      <c r="J1684" s="176" t="str">
        <f>IF(AND(H1684&lt;&gt;"",COUNTIF('3.工程情報'!$C$6:$C$501,H1684)=0),"工程記号が3.工程情報に存在しません。","")</f>
        <v/>
      </c>
    </row>
    <row r="1685" spans="2:10" ht="18" customHeight="1">
      <c r="B1685" s="169"/>
      <c r="C1685" s="169"/>
      <c r="D1685" s="111"/>
      <c r="E1685" s="109"/>
      <c r="F1685" s="22"/>
      <c r="G1685" s="56">
        <f t="shared" si="26"/>
        <v>0</v>
      </c>
      <c r="H1685" s="17"/>
      <c r="I1685" s="21"/>
      <c r="J1685" s="176" t="str">
        <f>IF(AND(H1685&lt;&gt;"",COUNTIF('3.工程情報'!$C$6:$C$501,H1685)=0),"工程記号が3.工程情報に存在しません。","")</f>
        <v/>
      </c>
    </row>
    <row r="1686" spans="2:10" ht="18" customHeight="1">
      <c r="B1686" s="169"/>
      <c r="C1686" s="169"/>
      <c r="D1686" s="111"/>
      <c r="E1686" s="109"/>
      <c r="F1686" s="22"/>
      <c r="G1686" s="56">
        <f t="shared" si="26"/>
        <v>0</v>
      </c>
      <c r="H1686" s="17"/>
      <c r="I1686" s="21"/>
      <c r="J1686" s="176" t="str">
        <f>IF(AND(H1686&lt;&gt;"",COUNTIF('3.工程情報'!$C$6:$C$501,H1686)=0),"工程記号が3.工程情報に存在しません。","")</f>
        <v/>
      </c>
    </row>
    <row r="1687" spans="2:10" ht="18" customHeight="1">
      <c r="B1687" s="169"/>
      <c r="C1687" s="169"/>
      <c r="D1687" s="111"/>
      <c r="E1687" s="109"/>
      <c r="F1687" s="22"/>
      <c r="G1687" s="56">
        <f t="shared" si="26"/>
        <v>0</v>
      </c>
      <c r="H1687" s="17"/>
      <c r="I1687" s="21"/>
      <c r="J1687" s="176" t="str">
        <f>IF(AND(H1687&lt;&gt;"",COUNTIF('3.工程情報'!$C$6:$C$501,H1687)=0),"工程記号が3.工程情報に存在しません。","")</f>
        <v/>
      </c>
    </row>
    <row r="1688" spans="2:10" ht="18" customHeight="1">
      <c r="B1688" s="169"/>
      <c r="C1688" s="169"/>
      <c r="D1688" s="111"/>
      <c r="E1688" s="109"/>
      <c r="F1688" s="22"/>
      <c r="G1688" s="56">
        <f t="shared" si="26"/>
        <v>0</v>
      </c>
      <c r="H1688" s="17"/>
      <c r="I1688" s="21"/>
      <c r="J1688" s="176" t="str">
        <f>IF(AND(H1688&lt;&gt;"",COUNTIF('3.工程情報'!$C$6:$C$501,H1688)=0),"工程記号が3.工程情報に存在しません。","")</f>
        <v/>
      </c>
    </row>
    <row r="1689" spans="2:10" ht="18" customHeight="1">
      <c r="B1689" s="169"/>
      <c r="C1689" s="169"/>
      <c r="D1689" s="111"/>
      <c r="E1689" s="109"/>
      <c r="F1689" s="22"/>
      <c r="G1689" s="56">
        <f t="shared" si="26"/>
        <v>0</v>
      </c>
      <c r="H1689" s="17"/>
      <c r="I1689" s="21"/>
      <c r="J1689" s="176" t="str">
        <f>IF(AND(H1689&lt;&gt;"",COUNTIF('3.工程情報'!$C$6:$C$501,H1689)=0),"工程記号が3.工程情報に存在しません。","")</f>
        <v/>
      </c>
    </row>
    <row r="1690" spans="2:10" ht="18" customHeight="1">
      <c r="B1690" s="169"/>
      <c r="C1690" s="169"/>
      <c r="D1690" s="111"/>
      <c r="E1690" s="109"/>
      <c r="F1690" s="22"/>
      <c r="G1690" s="56">
        <f t="shared" si="26"/>
        <v>0</v>
      </c>
      <c r="H1690" s="17"/>
      <c r="I1690" s="21"/>
      <c r="J1690" s="176" t="str">
        <f>IF(AND(H1690&lt;&gt;"",COUNTIF('3.工程情報'!$C$6:$C$501,H1690)=0),"工程記号が3.工程情報に存在しません。","")</f>
        <v/>
      </c>
    </row>
    <row r="1691" spans="2:10" ht="18" customHeight="1">
      <c r="B1691" s="169"/>
      <c r="C1691" s="169"/>
      <c r="D1691" s="111"/>
      <c r="E1691" s="109"/>
      <c r="F1691" s="22"/>
      <c r="G1691" s="56">
        <f t="shared" si="26"/>
        <v>0</v>
      </c>
      <c r="H1691" s="17"/>
      <c r="I1691" s="21"/>
      <c r="J1691" s="176" t="str">
        <f>IF(AND(H1691&lt;&gt;"",COUNTIF('3.工程情報'!$C$6:$C$501,H1691)=0),"工程記号が3.工程情報に存在しません。","")</f>
        <v/>
      </c>
    </row>
    <row r="1692" spans="2:10" ht="18" customHeight="1">
      <c r="B1692" s="169"/>
      <c r="C1692" s="169"/>
      <c r="D1692" s="111"/>
      <c r="E1692" s="109"/>
      <c r="F1692" s="22"/>
      <c r="G1692" s="56">
        <f t="shared" si="26"/>
        <v>0</v>
      </c>
      <c r="H1692" s="17"/>
      <c r="I1692" s="21"/>
      <c r="J1692" s="176" t="str">
        <f>IF(AND(H1692&lt;&gt;"",COUNTIF('3.工程情報'!$C$6:$C$501,H1692)=0),"工程記号が3.工程情報に存在しません。","")</f>
        <v/>
      </c>
    </row>
    <row r="1693" spans="2:10" ht="18" customHeight="1">
      <c r="B1693" s="169"/>
      <c r="C1693" s="169"/>
      <c r="D1693" s="111"/>
      <c r="E1693" s="109"/>
      <c r="F1693" s="22"/>
      <c r="G1693" s="56">
        <f t="shared" si="26"/>
        <v>0</v>
      </c>
      <c r="H1693" s="17"/>
      <c r="I1693" s="21"/>
      <c r="J1693" s="176" t="str">
        <f>IF(AND(H1693&lt;&gt;"",COUNTIF('3.工程情報'!$C$6:$C$501,H1693)=0),"工程記号が3.工程情報に存在しません。","")</f>
        <v/>
      </c>
    </row>
    <row r="1694" spans="2:10" ht="18" customHeight="1">
      <c r="B1694" s="169"/>
      <c r="C1694" s="169"/>
      <c r="D1694" s="111"/>
      <c r="E1694" s="109"/>
      <c r="F1694" s="22"/>
      <c r="G1694" s="56">
        <f t="shared" si="26"/>
        <v>0</v>
      </c>
      <c r="H1694" s="17"/>
      <c r="I1694" s="21"/>
      <c r="J1694" s="176" t="str">
        <f>IF(AND(H1694&lt;&gt;"",COUNTIF('3.工程情報'!$C$6:$C$501,H1694)=0),"工程記号が3.工程情報に存在しません。","")</f>
        <v/>
      </c>
    </row>
    <row r="1695" spans="2:10" ht="18" customHeight="1">
      <c r="B1695" s="169"/>
      <c r="C1695" s="169"/>
      <c r="D1695" s="111"/>
      <c r="E1695" s="109"/>
      <c r="F1695" s="22"/>
      <c r="G1695" s="56">
        <f t="shared" si="26"/>
        <v>0</v>
      </c>
      <c r="H1695" s="17"/>
      <c r="I1695" s="21"/>
      <c r="J1695" s="176" t="str">
        <f>IF(AND(H1695&lt;&gt;"",COUNTIF('3.工程情報'!$C$6:$C$501,H1695)=0),"工程記号が3.工程情報に存在しません。","")</f>
        <v/>
      </c>
    </row>
    <row r="1696" spans="2:10" ht="18" customHeight="1">
      <c r="B1696" s="169"/>
      <c r="C1696" s="169"/>
      <c r="D1696" s="111"/>
      <c r="E1696" s="109"/>
      <c r="F1696" s="22"/>
      <c r="G1696" s="56">
        <f t="shared" si="26"/>
        <v>0</v>
      </c>
      <c r="H1696" s="17"/>
      <c r="I1696" s="21"/>
      <c r="J1696" s="176" t="str">
        <f>IF(AND(H1696&lt;&gt;"",COUNTIF('3.工程情報'!$C$6:$C$501,H1696)=0),"工程記号が3.工程情報に存在しません。","")</f>
        <v/>
      </c>
    </row>
    <row r="1697" spans="2:10" ht="18" customHeight="1">
      <c r="B1697" s="169"/>
      <c r="C1697" s="169"/>
      <c r="D1697" s="111"/>
      <c r="E1697" s="109"/>
      <c r="F1697" s="22"/>
      <c r="G1697" s="56">
        <f t="shared" si="26"/>
        <v>0</v>
      </c>
      <c r="H1697" s="17"/>
      <c r="I1697" s="21"/>
      <c r="J1697" s="176" t="str">
        <f>IF(AND(H1697&lt;&gt;"",COUNTIF('3.工程情報'!$C$6:$C$501,H1697)=0),"工程記号が3.工程情報に存在しません。","")</f>
        <v/>
      </c>
    </row>
    <row r="1698" spans="2:10" ht="18" customHeight="1">
      <c r="B1698" s="169"/>
      <c r="C1698" s="169"/>
      <c r="D1698" s="111"/>
      <c r="E1698" s="109"/>
      <c r="F1698" s="22"/>
      <c r="G1698" s="56">
        <f t="shared" si="26"/>
        <v>0</v>
      </c>
      <c r="H1698" s="17"/>
      <c r="I1698" s="21"/>
      <c r="J1698" s="176" t="str">
        <f>IF(AND(H1698&lt;&gt;"",COUNTIF('3.工程情報'!$C$6:$C$501,H1698)=0),"工程記号が3.工程情報に存在しません。","")</f>
        <v/>
      </c>
    </row>
    <row r="1699" spans="2:10" ht="18" customHeight="1">
      <c r="B1699" s="169"/>
      <c r="C1699" s="169"/>
      <c r="D1699" s="111"/>
      <c r="E1699" s="109"/>
      <c r="F1699" s="22"/>
      <c r="G1699" s="56">
        <f t="shared" si="26"/>
        <v>0</v>
      </c>
      <c r="H1699" s="17"/>
      <c r="I1699" s="21"/>
      <c r="J1699" s="176" t="str">
        <f>IF(AND(H1699&lt;&gt;"",COUNTIF('3.工程情報'!$C$6:$C$501,H1699)=0),"工程記号が3.工程情報に存在しません。","")</f>
        <v/>
      </c>
    </row>
    <row r="1700" spans="2:10" ht="18" customHeight="1">
      <c r="B1700" s="169"/>
      <c r="C1700" s="169"/>
      <c r="D1700" s="111"/>
      <c r="E1700" s="109"/>
      <c r="F1700" s="22"/>
      <c r="G1700" s="56">
        <f t="shared" si="26"/>
        <v>0</v>
      </c>
      <c r="H1700" s="17"/>
      <c r="I1700" s="21"/>
      <c r="J1700" s="176" t="str">
        <f>IF(AND(H1700&lt;&gt;"",COUNTIF('3.工程情報'!$C$6:$C$501,H1700)=0),"工程記号が3.工程情報に存在しません。","")</f>
        <v/>
      </c>
    </row>
    <row r="1701" spans="2:10" ht="18" customHeight="1">
      <c r="B1701" s="169"/>
      <c r="C1701" s="169"/>
      <c r="D1701" s="111"/>
      <c r="E1701" s="109"/>
      <c r="F1701" s="22"/>
      <c r="G1701" s="56">
        <f t="shared" si="26"/>
        <v>0</v>
      </c>
      <c r="H1701" s="17"/>
      <c r="I1701" s="21"/>
      <c r="J1701" s="176" t="str">
        <f>IF(AND(H1701&lt;&gt;"",COUNTIF('3.工程情報'!$C$6:$C$501,H1701)=0),"工程記号が3.工程情報に存在しません。","")</f>
        <v/>
      </c>
    </row>
    <row r="1702" spans="2:10" ht="18" customHeight="1">
      <c r="B1702" s="169"/>
      <c r="C1702" s="169"/>
      <c r="D1702" s="111"/>
      <c r="E1702" s="109"/>
      <c r="F1702" s="22"/>
      <c r="G1702" s="56">
        <f t="shared" si="26"/>
        <v>0</v>
      </c>
      <c r="H1702" s="17"/>
      <c r="I1702" s="21"/>
      <c r="J1702" s="176" t="str">
        <f>IF(AND(H1702&lt;&gt;"",COUNTIF('3.工程情報'!$C$6:$C$501,H1702)=0),"工程記号が3.工程情報に存在しません。","")</f>
        <v/>
      </c>
    </row>
    <row r="1703" spans="2:10" ht="18" customHeight="1">
      <c r="B1703" s="169"/>
      <c r="C1703" s="169"/>
      <c r="D1703" s="111"/>
      <c r="E1703" s="109"/>
      <c r="F1703" s="22"/>
      <c r="G1703" s="56">
        <f t="shared" si="26"/>
        <v>0</v>
      </c>
      <c r="H1703" s="17"/>
      <c r="I1703" s="21"/>
      <c r="J1703" s="176" t="str">
        <f>IF(AND(H1703&lt;&gt;"",COUNTIF('3.工程情報'!$C$6:$C$501,H1703)=0),"工程記号が3.工程情報に存在しません。","")</f>
        <v/>
      </c>
    </row>
    <row r="1704" spans="2:10" ht="18" customHeight="1">
      <c r="B1704" s="169"/>
      <c r="C1704" s="169"/>
      <c r="D1704" s="111"/>
      <c r="E1704" s="109"/>
      <c r="F1704" s="22"/>
      <c r="G1704" s="56">
        <f t="shared" si="26"/>
        <v>0</v>
      </c>
      <c r="H1704" s="17"/>
      <c r="I1704" s="21"/>
      <c r="J1704" s="176" t="str">
        <f>IF(AND(H1704&lt;&gt;"",COUNTIF('3.工程情報'!$C$6:$C$501,H1704)=0),"工程記号が3.工程情報に存在しません。","")</f>
        <v/>
      </c>
    </row>
    <row r="1705" spans="2:10" ht="18" customHeight="1">
      <c r="B1705" s="169"/>
      <c r="C1705" s="169"/>
      <c r="D1705" s="111"/>
      <c r="E1705" s="109"/>
      <c r="F1705" s="22"/>
      <c r="G1705" s="56">
        <f t="shared" si="26"/>
        <v>0</v>
      </c>
      <c r="H1705" s="17"/>
      <c r="I1705" s="21"/>
      <c r="J1705" s="176" t="str">
        <f>IF(AND(H1705&lt;&gt;"",COUNTIF('3.工程情報'!$C$6:$C$501,H1705)=0),"工程記号が3.工程情報に存在しません。","")</f>
        <v/>
      </c>
    </row>
    <row r="1706" spans="2:10" ht="18" customHeight="1">
      <c r="B1706" s="169"/>
      <c r="C1706" s="169"/>
      <c r="D1706" s="111"/>
      <c r="E1706" s="109"/>
      <c r="F1706" s="22"/>
      <c r="G1706" s="56">
        <f t="shared" si="26"/>
        <v>0</v>
      </c>
      <c r="H1706" s="17"/>
      <c r="I1706" s="21"/>
      <c r="J1706" s="176" t="str">
        <f>IF(AND(H1706&lt;&gt;"",COUNTIF('3.工程情報'!$C$6:$C$501,H1706)=0),"工程記号が3.工程情報に存在しません。","")</f>
        <v/>
      </c>
    </row>
    <row r="1707" spans="2:10" ht="18" customHeight="1">
      <c r="B1707" s="169"/>
      <c r="C1707" s="169"/>
      <c r="D1707" s="111"/>
      <c r="E1707" s="109"/>
      <c r="F1707" s="22"/>
      <c r="G1707" s="56">
        <f t="shared" si="26"/>
        <v>0</v>
      </c>
      <c r="H1707" s="17"/>
      <c r="I1707" s="21"/>
      <c r="J1707" s="176" t="str">
        <f>IF(AND(H1707&lt;&gt;"",COUNTIF('3.工程情報'!$C$6:$C$501,H1707)=0),"工程記号が3.工程情報に存在しません。","")</f>
        <v/>
      </c>
    </row>
    <row r="1708" spans="2:10" ht="18" customHeight="1">
      <c r="B1708" s="169"/>
      <c r="C1708" s="169"/>
      <c r="D1708" s="111"/>
      <c r="E1708" s="109"/>
      <c r="F1708" s="22"/>
      <c r="G1708" s="56">
        <f t="shared" si="26"/>
        <v>0</v>
      </c>
      <c r="H1708" s="17"/>
      <c r="I1708" s="21"/>
      <c r="J1708" s="176" t="str">
        <f>IF(AND(H1708&lt;&gt;"",COUNTIF('3.工程情報'!$C$6:$C$501,H1708)=0),"工程記号が3.工程情報に存在しません。","")</f>
        <v/>
      </c>
    </row>
    <row r="1709" spans="2:10" ht="18" customHeight="1">
      <c r="B1709" s="169"/>
      <c r="C1709" s="169"/>
      <c r="D1709" s="111"/>
      <c r="E1709" s="109"/>
      <c r="F1709" s="22"/>
      <c r="G1709" s="56">
        <f t="shared" si="26"/>
        <v>0</v>
      </c>
      <c r="H1709" s="17"/>
      <c r="I1709" s="21"/>
      <c r="J1709" s="176" t="str">
        <f>IF(AND(H1709&lt;&gt;"",COUNTIF('3.工程情報'!$C$6:$C$501,H1709)=0),"工程記号が3.工程情報に存在しません。","")</f>
        <v/>
      </c>
    </row>
    <row r="1710" spans="2:10" ht="18" customHeight="1">
      <c r="B1710" s="169"/>
      <c r="C1710" s="169"/>
      <c r="D1710" s="111"/>
      <c r="E1710" s="109"/>
      <c r="F1710" s="22"/>
      <c r="G1710" s="56">
        <f t="shared" si="26"/>
        <v>0</v>
      </c>
      <c r="H1710" s="17"/>
      <c r="I1710" s="21"/>
      <c r="J1710" s="176" t="str">
        <f>IF(AND(H1710&lt;&gt;"",COUNTIF('3.工程情報'!$C$6:$C$501,H1710)=0),"工程記号が3.工程情報に存在しません。","")</f>
        <v/>
      </c>
    </row>
    <row r="1711" spans="2:10" ht="18" customHeight="1">
      <c r="B1711" s="169"/>
      <c r="C1711" s="169"/>
      <c r="D1711" s="111"/>
      <c r="E1711" s="109"/>
      <c r="F1711" s="22"/>
      <c r="G1711" s="56">
        <f t="shared" si="26"/>
        <v>0</v>
      </c>
      <c r="H1711" s="17"/>
      <c r="I1711" s="21"/>
      <c r="J1711" s="176" t="str">
        <f>IF(AND(H1711&lt;&gt;"",COUNTIF('3.工程情報'!$C$6:$C$501,H1711)=0),"工程記号が3.工程情報に存在しません。","")</f>
        <v/>
      </c>
    </row>
    <row r="1712" spans="2:10" ht="18" customHeight="1">
      <c r="B1712" s="169"/>
      <c r="C1712" s="169"/>
      <c r="D1712" s="111"/>
      <c r="E1712" s="109"/>
      <c r="F1712" s="22"/>
      <c r="G1712" s="56">
        <f t="shared" si="26"/>
        <v>0</v>
      </c>
      <c r="H1712" s="17"/>
      <c r="I1712" s="21"/>
      <c r="J1712" s="176" t="str">
        <f>IF(AND(H1712&lt;&gt;"",COUNTIF('3.工程情報'!$C$6:$C$501,H1712)=0),"工程記号が3.工程情報に存在しません。","")</f>
        <v/>
      </c>
    </row>
    <row r="1713" spans="2:10" ht="18" customHeight="1">
      <c r="B1713" s="169"/>
      <c r="C1713" s="169"/>
      <c r="D1713" s="111"/>
      <c r="E1713" s="109"/>
      <c r="F1713" s="22"/>
      <c r="G1713" s="56">
        <f t="shared" si="26"/>
        <v>0</v>
      </c>
      <c r="H1713" s="17"/>
      <c r="I1713" s="21"/>
      <c r="J1713" s="176" t="str">
        <f>IF(AND(H1713&lt;&gt;"",COUNTIF('3.工程情報'!$C$6:$C$501,H1713)=0),"工程記号が3.工程情報に存在しません。","")</f>
        <v/>
      </c>
    </row>
    <row r="1714" spans="2:10" ht="18" customHeight="1">
      <c r="B1714" s="169"/>
      <c r="C1714" s="169"/>
      <c r="D1714" s="111"/>
      <c r="E1714" s="109"/>
      <c r="F1714" s="22"/>
      <c r="G1714" s="56">
        <f t="shared" si="26"/>
        <v>0</v>
      </c>
      <c r="H1714" s="17"/>
      <c r="I1714" s="21"/>
      <c r="J1714" s="176" t="str">
        <f>IF(AND(H1714&lt;&gt;"",COUNTIF('3.工程情報'!$C$6:$C$501,H1714)=0),"工程記号が3.工程情報に存在しません。","")</f>
        <v/>
      </c>
    </row>
    <row r="1715" spans="2:10" ht="18" customHeight="1">
      <c r="B1715" s="169"/>
      <c r="C1715" s="169"/>
      <c r="D1715" s="111"/>
      <c r="E1715" s="109"/>
      <c r="F1715" s="22"/>
      <c r="G1715" s="56">
        <f t="shared" si="26"/>
        <v>0</v>
      </c>
      <c r="H1715" s="17"/>
      <c r="I1715" s="21"/>
      <c r="J1715" s="176" t="str">
        <f>IF(AND(H1715&lt;&gt;"",COUNTIF('3.工程情報'!$C$6:$C$501,H1715)=0),"工程記号が3.工程情報に存在しません。","")</f>
        <v/>
      </c>
    </row>
    <row r="1716" spans="2:10" ht="18" customHeight="1">
      <c r="B1716" s="169"/>
      <c r="C1716" s="169"/>
      <c r="D1716" s="111"/>
      <c r="E1716" s="109"/>
      <c r="F1716" s="22"/>
      <c r="G1716" s="56">
        <f t="shared" si="26"/>
        <v>0</v>
      </c>
      <c r="H1716" s="17"/>
      <c r="I1716" s="21"/>
      <c r="J1716" s="176" t="str">
        <f>IF(AND(H1716&lt;&gt;"",COUNTIF('3.工程情報'!$C$6:$C$501,H1716)=0),"工程記号が3.工程情報に存在しません。","")</f>
        <v/>
      </c>
    </row>
    <row r="1717" spans="2:10" ht="18" customHeight="1">
      <c r="B1717" s="169"/>
      <c r="C1717" s="169"/>
      <c r="D1717" s="111"/>
      <c r="E1717" s="109"/>
      <c r="F1717" s="22"/>
      <c r="G1717" s="56">
        <f t="shared" si="26"/>
        <v>0</v>
      </c>
      <c r="H1717" s="17"/>
      <c r="I1717" s="21"/>
      <c r="J1717" s="176" t="str">
        <f>IF(AND(H1717&lt;&gt;"",COUNTIF('3.工程情報'!$C$6:$C$501,H1717)=0),"工程記号が3.工程情報に存在しません。","")</f>
        <v/>
      </c>
    </row>
    <row r="1718" spans="2:10" ht="18" customHeight="1">
      <c r="B1718" s="169"/>
      <c r="C1718" s="169"/>
      <c r="D1718" s="111"/>
      <c r="E1718" s="109"/>
      <c r="F1718" s="22"/>
      <c r="G1718" s="56">
        <f t="shared" si="26"/>
        <v>0</v>
      </c>
      <c r="H1718" s="17"/>
      <c r="I1718" s="21"/>
      <c r="J1718" s="176" t="str">
        <f>IF(AND(H1718&lt;&gt;"",COUNTIF('3.工程情報'!$C$6:$C$501,H1718)=0),"工程記号が3.工程情報に存在しません。","")</f>
        <v/>
      </c>
    </row>
    <row r="1719" spans="2:10" ht="18" customHeight="1">
      <c r="B1719" s="169"/>
      <c r="C1719" s="169"/>
      <c r="D1719" s="111"/>
      <c r="E1719" s="109"/>
      <c r="F1719" s="22"/>
      <c r="G1719" s="56">
        <f t="shared" si="26"/>
        <v>0</v>
      </c>
      <c r="H1719" s="17"/>
      <c r="I1719" s="21"/>
      <c r="J1719" s="176" t="str">
        <f>IF(AND(H1719&lt;&gt;"",COUNTIF('3.工程情報'!$C$6:$C$501,H1719)=0),"工程記号が3.工程情報に存在しません。","")</f>
        <v/>
      </c>
    </row>
    <row r="1720" spans="2:10" ht="18" customHeight="1">
      <c r="B1720" s="169"/>
      <c r="C1720" s="169"/>
      <c r="D1720" s="111"/>
      <c r="E1720" s="109"/>
      <c r="F1720" s="22"/>
      <c r="G1720" s="56">
        <f t="shared" si="26"/>
        <v>0</v>
      </c>
      <c r="H1720" s="17"/>
      <c r="I1720" s="21"/>
      <c r="J1720" s="176" t="str">
        <f>IF(AND(H1720&lt;&gt;"",COUNTIF('3.工程情報'!$C$6:$C$501,H1720)=0),"工程記号が3.工程情報に存在しません。","")</f>
        <v/>
      </c>
    </row>
    <row r="1721" spans="2:10" ht="18" customHeight="1">
      <c r="B1721" s="169"/>
      <c r="C1721" s="169"/>
      <c r="D1721" s="111"/>
      <c r="E1721" s="109"/>
      <c r="F1721" s="22"/>
      <c r="G1721" s="56">
        <f t="shared" si="26"/>
        <v>0</v>
      </c>
      <c r="H1721" s="17"/>
      <c r="I1721" s="21"/>
      <c r="J1721" s="176" t="str">
        <f>IF(AND(H1721&lt;&gt;"",COUNTIF('3.工程情報'!$C$6:$C$501,H1721)=0),"工程記号が3.工程情報に存在しません。","")</f>
        <v/>
      </c>
    </row>
    <row r="1722" spans="2:10" ht="18" customHeight="1">
      <c r="B1722" s="169"/>
      <c r="C1722" s="169"/>
      <c r="D1722" s="111"/>
      <c r="E1722" s="109"/>
      <c r="F1722" s="22"/>
      <c r="G1722" s="56">
        <f t="shared" si="26"/>
        <v>0</v>
      </c>
      <c r="H1722" s="17"/>
      <c r="I1722" s="21"/>
      <c r="J1722" s="176" t="str">
        <f>IF(AND(H1722&lt;&gt;"",COUNTIF('3.工程情報'!$C$6:$C$501,H1722)=0),"工程記号が3.工程情報に存在しません。","")</f>
        <v/>
      </c>
    </row>
    <row r="1723" spans="2:10" ht="18" customHeight="1">
      <c r="B1723" s="169"/>
      <c r="C1723" s="169"/>
      <c r="D1723" s="111"/>
      <c r="E1723" s="109"/>
      <c r="F1723" s="22"/>
      <c r="G1723" s="56">
        <f t="shared" si="26"/>
        <v>0</v>
      </c>
      <c r="H1723" s="17"/>
      <c r="I1723" s="21"/>
      <c r="J1723" s="176" t="str">
        <f>IF(AND(H1723&lt;&gt;"",COUNTIF('3.工程情報'!$C$6:$C$501,H1723)=0),"工程記号が3.工程情報に存在しません。","")</f>
        <v/>
      </c>
    </row>
    <row r="1724" spans="2:10" ht="18" customHeight="1">
      <c r="B1724" s="169"/>
      <c r="C1724" s="169"/>
      <c r="D1724" s="111"/>
      <c r="E1724" s="109"/>
      <c r="F1724" s="22"/>
      <c r="G1724" s="56">
        <f t="shared" si="26"/>
        <v>0</v>
      </c>
      <c r="H1724" s="17"/>
      <c r="I1724" s="21"/>
      <c r="J1724" s="176" t="str">
        <f>IF(AND(H1724&lt;&gt;"",COUNTIF('3.工程情報'!$C$6:$C$501,H1724)=0),"工程記号が3.工程情報に存在しません。","")</f>
        <v/>
      </c>
    </row>
    <row r="1725" spans="2:10" ht="18" customHeight="1">
      <c r="B1725" s="169"/>
      <c r="C1725" s="169"/>
      <c r="D1725" s="111"/>
      <c r="E1725" s="109"/>
      <c r="F1725" s="22"/>
      <c r="G1725" s="56">
        <f t="shared" si="26"/>
        <v>0</v>
      </c>
      <c r="H1725" s="17"/>
      <c r="I1725" s="21"/>
      <c r="J1725" s="176" t="str">
        <f>IF(AND(H1725&lt;&gt;"",COUNTIF('3.工程情報'!$C$6:$C$501,H1725)=0),"工程記号が3.工程情報に存在しません。","")</f>
        <v/>
      </c>
    </row>
    <row r="1726" spans="2:10" ht="18" customHeight="1">
      <c r="B1726" s="169"/>
      <c r="C1726" s="169"/>
      <c r="D1726" s="111"/>
      <c r="E1726" s="109"/>
      <c r="F1726" s="22"/>
      <c r="G1726" s="56">
        <f t="shared" si="26"/>
        <v>0</v>
      </c>
      <c r="H1726" s="17"/>
      <c r="I1726" s="21"/>
      <c r="J1726" s="176" t="str">
        <f>IF(AND(H1726&lt;&gt;"",COUNTIF('3.工程情報'!$C$6:$C$501,H1726)=0),"工程記号が3.工程情報に存在しません。","")</f>
        <v/>
      </c>
    </row>
    <row r="1727" spans="2:10" ht="18" customHeight="1">
      <c r="B1727" s="169"/>
      <c r="C1727" s="169"/>
      <c r="D1727" s="111"/>
      <c r="E1727" s="109"/>
      <c r="F1727" s="22"/>
      <c r="G1727" s="56">
        <f t="shared" si="26"/>
        <v>0</v>
      </c>
      <c r="H1727" s="17"/>
      <c r="I1727" s="21"/>
      <c r="J1727" s="176" t="str">
        <f>IF(AND(H1727&lt;&gt;"",COUNTIF('3.工程情報'!$C$6:$C$501,H1727)=0),"工程記号が3.工程情報に存在しません。","")</f>
        <v/>
      </c>
    </row>
    <row r="1728" spans="2:10" ht="18" customHeight="1">
      <c r="B1728" s="169"/>
      <c r="C1728" s="169"/>
      <c r="D1728" s="111"/>
      <c r="E1728" s="109"/>
      <c r="F1728" s="22"/>
      <c r="G1728" s="56">
        <f t="shared" si="26"/>
        <v>0</v>
      </c>
      <c r="H1728" s="17"/>
      <c r="I1728" s="21"/>
      <c r="J1728" s="176" t="str">
        <f>IF(AND(H1728&lt;&gt;"",COUNTIF('3.工程情報'!$C$6:$C$501,H1728)=0),"工程記号が3.工程情報に存在しません。","")</f>
        <v/>
      </c>
    </row>
    <row r="1729" spans="2:10" ht="18" customHeight="1">
      <c r="B1729" s="169"/>
      <c r="C1729" s="169"/>
      <c r="D1729" s="111"/>
      <c r="E1729" s="109"/>
      <c r="F1729" s="22"/>
      <c r="G1729" s="56">
        <f t="shared" si="26"/>
        <v>0</v>
      </c>
      <c r="H1729" s="17"/>
      <c r="I1729" s="21"/>
      <c r="J1729" s="176" t="str">
        <f>IF(AND(H1729&lt;&gt;"",COUNTIF('3.工程情報'!$C$6:$C$501,H1729)=0),"工程記号が3.工程情報に存在しません。","")</f>
        <v/>
      </c>
    </row>
    <row r="1730" spans="2:10" ht="18" customHeight="1">
      <c r="B1730" s="169"/>
      <c r="C1730" s="169"/>
      <c r="D1730" s="111"/>
      <c r="E1730" s="109"/>
      <c r="F1730" s="22"/>
      <c r="G1730" s="56">
        <f t="shared" si="26"/>
        <v>0</v>
      </c>
      <c r="H1730" s="17"/>
      <c r="I1730" s="21"/>
      <c r="J1730" s="176" t="str">
        <f>IF(AND(H1730&lt;&gt;"",COUNTIF('3.工程情報'!$C$6:$C$501,H1730)=0),"工程記号が3.工程情報に存在しません。","")</f>
        <v/>
      </c>
    </row>
    <row r="1731" spans="2:10" ht="18" customHeight="1">
      <c r="B1731" s="169"/>
      <c r="C1731" s="169"/>
      <c r="D1731" s="111"/>
      <c r="E1731" s="109"/>
      <c r="F1731" s="22"/>
      <c r="G1731" s="56">
        <f t="shared" si="26"/>
        <v>0</v>
      </c>
      <c r="H1731" s="17"/>
      <c r="I1731" s="21"/>
      <c r="J1731" s="176" t="str">
        <f>IF(AND(H1731&lt;&gt;"",COUNTIF('3.工程情報'!$C$6:$C$501,H1731)=0),"工程記号が3.工程情報に存在しません。","")</f>
        <v/>
      </c>
    </row>
    <row r="1732" spans="2:10" ht="18" customHeight="1">
      <c r="B1732" s="169"/>
      <c r="C1732" s="169"/>
      <c r="D1732" s="111"/>
      <c r="E1732" s="109"/>
      <c r="F1732" s="22"/>
      <c r="G1732" s="56">
        <f t="shared" si="26"/>
        <v>0</v>
      </c>
      <c r="H1732" s="17"/>
      <c r="I1732" s="21"/>
      <c r="J1732" s="176" t="str">
        <f>IF(AND(H1732&lt;&gt;"",COUNTIF('3.工程情報'!$C$6:$C$501,H1732)=0),"工程記号が3.工程情報に存在しません。","")</f>
        <v/>
      </c>
    </row>
    <row r="1733" spans="2:10" ht="18" customHeight="1">
      <c r="B1733" s="169"/>
      <c r="C1733" s="169"/>
      <c r="D1733" s="111"/>
      <c r="E1733" s="109"/>
      <c r="F1733" s="22"/>
      <c r="G1733" s="56">
        <f t="shared" ref="G1733:G1796" si="27">IF(OR(B1733="",F1733=0),0,E1733/F1733)</f>
        <v>0</v>
      </c>
      <c r="H1733" s="17"/>
      <c r="I1733" s="21"/>
      <c r="J1733" s="176" t="str">
        <f>IF(AND(H1733&lt;&gt;"",COUNTIF('3.工程情報'!$C$6:$C$501,H1733)=0),"工程記号が3.工程情報に存在しません。","")</f>
        <v/>
      </c>
    </row>
    <row r="1734" spans="2:10" ht="18" customHeight="1">
      <c r="B1734" s="169"/>
      <c r="C1734" s="169"/>
      <c r="D1734" s="111"/>
      <c r="E1734" s="109"/>
      <c r="F1734" s="22"/>
      <c r="G1734" s="56">
        <f t="shared" si="27"/>
        <v>0</v>
      </c>
      <c r="H1734" s="17"/>
      <c r="I1734" s="21"/>
      <c r="J1734" s="176" t="str">
        <f>IF(AND(H1734&lt;&gt;"",COUNTIF('3.工程情報'!$C$6:$C$501,H1734)=0),"工程記号が3.工程情報に存在しません。","")</f>
        <v/>
      </c>
    </row>
    <row r="1735" spans="2:10" ht="18" customHeight="1">
      <c r="B1735" s="169"/>
      <c r="C1735" s="169"/>
      <c r="D1735" s="111"/>
      <c r="E1735" s="109"/>
      <c r="F1735" s="22"/>
      <c r="G1735" s="56">
        <f t="shared" si="27"/>
        <v>0</v>
      </c>
      <c r="H1735" s="17"/>
      <c r="I1735" s="21"/>
      <c r="J1735" s="176" t="str">
        <f>IF(AND(H1735&lt;&gt;"",COUNTIF('3.工程情報'!$C$6:$C$501,H1735)=0),"工程記号が3.工程情報に存在しません。","")</f>
        <v/>
      </c>
    </row>
    <row r="1736" spans="2:10" ht="18" customHeight="1">
      <c r="B1736" s="169"/>
      <c r="C1736" s="169"/>
      <c r="D1736" s="111"/>
      <c r="E1736" s="109"/>
      <c r="F1736" s="22"/>
      <c r="G1736" s="56">
        <f t="shared" si="27"/>
        <v>0</v>
      </c>
      <c r="H1736" s="17"/>
      <c r="I1736" s="21"/>
      <c r="J1736" s="176" t="str">
        <f>IF(AND(H1736&lt;&gt;"",COUNTIF('3.工程情報'!$C$6:$C$501,H1736)=0),"工程記号が3.工程情報に存在しません。","")</f>
        <v/>
      </c>
    </row>
    <row r="1737" spans="2:10" ht="18" customHeight="1">
      <c r="B1737" s="169"/>
      <c r="C1737" s="169"/>
      <c r="D1737" s="111"/>
      <c r="E1737" s="109"/>
      <c r="F1737" s="22"/>
      <c r="G1737" s="56">
        <f t="shared" si="27"/>
        <v>0</v>
      </c>
      <c r="H1737" s="17"/>
      <c r="I1737" s="21"/>
      <c r="J1737" s="176" t="str">
        <f>IF(AND(H1737&lt;&gt;"",COUNTIF('3.工程情報'!$C$6:$C$501,H1737)=0),"工程記号が3.工程情報に存在しません。","")</f>
        <v/>
      </c>
    </row>
    <row r="1738" spans="2:10" ht="18" customHeight="1">
      <c r="B1738" s="169"/>
      <c r="C1738" s="169"/>
      <c r="D1738" s="111"/>
      <c r="E1738" s="109"/>
      <c r="F1738" s="22"/>
      <c r="G1738" s="56">
        <f t="shared" si="27"/>
        <v>0</v>
      </c>
      <c r="H1738" s="17"/>
      <c r="I1738" s="21"/>
      <c r="J1738" s="176" t="str">
        <f>IF(AND(H1738&lt;&gt;"",COUNTIF('3.工程情報'!$C$6:$C$501,H1738)=0),"工程記号が3.工程情報に存在しません。","")</f>
        <v/>
      </c>
    </row>
    <row r="1739" spans="2:10" ht="18" customHeight="1">
      <c r="B1739" s="169"/>
      <c r="C1739" s="169"/>
      <c r="D1739" s="111"/>
      <c r="E1739" s="109"/>
      <c r="F1739" s="22"/>
      <c r="G1739" s="56">
        <f t="shared" si="27"/>
        <v>0</v>
      </c>
      <c r="H1739" s="17"/>
      <c r="I1739" s="21"/>
      <c r="J1739" s="176" t="str">
        <f>IF(AND(H1739&lt;&gt;"",COUNTIF('3.工程情報'!$C$6:$C$501,H1739)=0),"工程記号が3.工程情報に存在しません。","")</f>
        <v/>
      </c>
    </row>
    <row r="1740" spans="2:10" ht="18" customHeight="1">
      <c r="B1740" s="169"/>
      <c r="C1740" s="169"/>
      <c r="D1740" s="111"/>
      <c r="E1740" s="109"/>
      <c r="F1740" s="22"/>
      <c r="G1740" s="56">
        <f t="shared" si="27"/>
        <v>0</v>
      </c>
      <c r="H1740" s="17"/>
      <c r="I1740" s="21"/>
      <c r="J1740" s="176" t="str">
        <f>IF(AND(H1740&lt;&gt;"",COUNTIF('3.工程情報'!$C$6:$C$501,H1740)=0),"工程記号が3.工程情報に存在しません。","")</f>
        <v/>
      </c>
    </row>
    <row r="1741" spans="2:10" ht="18" customHeight="1">
      <c r="B1741" s="169"/>
      <c r="C1741" s="169"/>
      <c r="D1741" s="111"/>
      <c r="E1741" s="109"/>
      <c r="F1741" s="22"/>
      <c r="G1741" s="56">
        <f t="shared" si="27"/>
        <v>0</v>
      </c>
      <c r="H1741" s="17"/>
      <c r="I1741" s="21"/>
      <c r="J1741" s="176" t="str">
        <f>IF(AND(H1741&lt;&gt;"",COUNTIF('3.工程情報'!$C$6:$C$501,H1741)=0),"工程記号が3.工程情報に存在しません。","")</f>
        <v/>
      </c>
    </row>
    <row r="1742" spans="2:10" ht="18" customHeight="1">
      <c r="B1742" s="169"/>
      <c r="C1742" s="169"/>
      <c r="D1742" s="111"/>
      <c r="E1742" s="109"/>
      <c r="F1742" s="22"/>
      <c r="G1742" s="56">
        <f t="shared" si="27"/>
        <v>0</v>
      </c>
      <c r="H1742" s="17"/>
      <c r="I1742" s="21"/>
      <c r="J1742" s="176" t="str">
        <f>IF(AND(H1742&lt;&gt;"",COUNTIF('3.工程情報'!$C$6:$C$501,H1742)=0),"工程記号が3.工程情報に存在しません。","")</f>
        <v/>
      </c>
    </row>
    <row r="1743" spans="2:10" ht="18" customHeight="1">
      <c r="B1743" s="169"/>
      <c r="C1743" s="169"/>
      <c r="D1743" s="111"/>
      <c r="E1743" s="109"/>
      <c r="F1743" s="22"/>
      <c r="G1743" s="56">
        <f t="shared" si="27"/>
        <v>0</v>
      </c>
      <c r="H1743" s="17"/>
      <c r="I1743" s="21"/>
      <c r="J1743" s="176" t="str">
        <f>IF(AND(H1743&lt;&gt;"",COUNTIF('3.工程情報'!$C$6:$C$501,H1743)=0),"工程記号が3.工程情報に存在しません。","")</f>
        <v/>
      </c>
    </row>
    <row r="1744" spans="2:10" ht="18" customHeight="1">
      <c r="B1744" s="169"/>
      <c r="C1744" s="169"/>
      <c r="D1744" s="111"/>
      <c r="E1744" s="109"/>
      <c r="F1744" s="22"/>
      <c r="G1744" s="56">
        <f t="shared" si="27"/>
        <v>0</v>
      </c>
      <c r="H1744" s="17"/>
      <c r="I1744" s="21"/>
      <c r="J1744" s="176" t="str">
        <f>IF(AND(H1744&lt;&gt;"",COUNTIF('3.工程情報'!$C$6:$C$501,H1744)=0),"工程記号が3.工程情報に存在しません。","")</f>
        <v/>
      </c>
    </row>
    <row r="1745" spans="2:10" ht="18" customHeight="1">
      <c r="B1745" s="169"/>
      <c r="C1745" s="169"/>
      <c r="D1745" s="111"/>
      <c r="E1745" s="109"/>
      <c r="F1745" s="22"/>
      <c r="G1745" s="56">
        <f t="shared" si="27"/>
        <v>0</v>
      </c>
      <c r="H1745" s="17"/>
      <c r="I1745" s="21"/>
      <c r="J1745" s="176" t="str">
        <f>IF(AND(H1745&lt;&gt;"",COUNTIF('3.工程情報'!$C$6:$C$501,H1745)=0),"工程記号が3.工程情報に存在しません。","")</f>
        <v/>
      </c>
    </row>
    <row r="1746" spans="2:10" ht="18" customHeight="1">
      <c r="B1746" s="169"/>
      <c r="C1746" s="169"/>
      <c r="D1746" s="111"/>
      <c r="E1746" s="109"/>
      <c r="F1746" s="22"/>
      <c r="G1746" s="56">
        <f t="shared" si="27"/>
        <v>0</v>
      </c>
      <c r="H1746" s="17"/>
      <c r="I1746" s="21"/>
      <c r="J1746" s="176" t="str">
        <f>IF(AND(H1746&lt;&gt;"",COUNTIF('3.工程情報'!$C$6:$C$501,H1746)=0),"工程記号が3.工程情報に存在しません。","")</f>
        <v/>
      </c>
    </row>
    <row r="1747" spans="2:10" ht="18" customHeight="1">
      <c r="B1747" s="169"/>
      <c r="C1747" s="169"/>
      <c r="D1747" s="111"/>
      <c r="E1747" s="109"/>
      <c r="F1747" s="22"/>
      <c r="G1747" s="56">
        <f t="shared" si="27"/>
        <v>0</v>
      </c>
      <c r="H1747" s="17"/>
      <c r="I1747" s="21"/>
      <c r="J1747" s="176" t="str">
        <f>IF(AND(H1747&lt;&gt;"",COUNTIF('3.工程情報'!$C$6:$C$501,H1747)=0),"工程記号が3.工程情報に存在しません。","")</f>
        <v/>
      </c>
    </row>
    <row r="1748" spans="2:10" ht="18" customHeight="1">
      <c r="B1748" s="169"/>
      <c r="C1748" s="169"/>
      <c r="D1748" s="111"/>
      <c r="E1748" s="109"/>
      <c r="F1748" s="22"/>
      <c r="G1748" s="56">
        <f t="shared" si="27"/>
        <v>0</v>
      </c>
      <c r="H1748" s="17"/>
      <c r="I1748" s="21"/>
      <c r="J1748" s="176" t="str">
        <f>IF(AND(H1748&lt;&gt;"",COUNTIF('3.工程情報'!$C$6:$C$501,H1748)=0),"工程記号が3.工程情報に存在しません。","")</f>
        <v/>
      </c>
    </row>
    <row r="1749" spans="2:10" ht="18" customHeight="1">
      <c r="B1749" s="169"/>
      <c r="C1749" s="169"/>
      <c r="D1749" s="111"/>
      <c r="E1749" s="109"/>
      <c r="F1749" s="22"/>
      <c r="G1749" s="56">
        <f t="shared" si="27"/>
        <v>0</v>
      </c>
      <c r="H1749" s="17"/>
      <c r="I1749" s="21"/>
      <c r="J1749" s="176" t="str">
        <f>IF(AND(H1749&lt;&gt;"",COUNTIF('3.工程情報'!$C$6:$C$501,H1749)=0),"工程記号が3.工程情報に存在しません。","")</f>
        <v/>
      </c>
    </row>
    <row r="1750" spans="2:10" ht="18" customHeight="1">
      <c r="B1750" s="169"/>
      <c r="C1750" s="169"/>
      <c r="D1750" s="111"/>
      <c r="E1750" s="109"/>
      <c r="F1750" s="22"/>
      <c r="G1750" s="56">
        <f t="shared" si="27"/>
        <v>0</v>
      </c>
      <c r="H1750" s="17"/>
      <c r="I1750" s="21"/>
      <c r="J1750" s="176" t="str">
        <f>IF(AND(H1750&lt;&gt;"",COUNTIF('3.工程情報'!$C$6:$C$501,H1750)=0),"工程記号が3.工程情報に存在しません。","")</f>
        <v/>
      </c>
    </row>
    <row r="1751" spans="2:10" ht="18" customHeight="1">
      <c r="B1751" s="169"/>
      <c r="C1751" s="169"/>
      <c r="D1751" s="111"/>
      <c r="E1751" s="109"/>
      <c r="F1751" s="22"/>
      <c r="G1751" s="56">
        <f t="shared" si="27"/>
        <v>0</v>
      </c>
      <c r="H1751" s="17"/>
      <c r="I1751" s="21"/>
      <c r="J1751" s="176" t="str">
        <f>IF(AND(H1751&lt;&gt;"",COUNTIF('3.工程情報'!$C$6:$C$501,H1751)=0),"工程記号が3.工程情報に存在しません。","")</f>
        <v/>
      </c>
    </row>
    <row r="1752" spans="2:10" ht="18" customHeight="1">
      <c r="B1752" s="169"/>
      <c r="C1752" s="169"/>
      <c r="D1752" s="111"/>
      <c r="E1752" s="109"/>
      <c r="F1752" s="22"/>
      <c r="G1752" s="56">
        <f t="shared" si="27"/>
        <v>0</v>
      </c>
      <c r="H1752" s="17"/>
      <c r="I1752" s="21"/>
      <c r="J1752" s="176" t="str">
        <f>IF(AND(H1752&lt;&gt;"",COUNTIF('3.工程情報'!$C$6:$C$501,H1752)=0),"工程記号が3.工程情報に存在しません。","")</f>
        <v/>
      </c>
    </row>
    <row r="1753" spans="2:10" ht="18" customHeight="1">
      <c r="B1753" s="169"/>
      <c r="C1753" s="169"/>
      <c r="D1753" s="111"/>
      <c r="E1753" s="109"/>
      <c r="F1753" s="22"/>
      <c r="G1753" s="56">
        <f t="shared" si="27"/>
        <v>0</v>
      </c>
      <c r="H1753" s="17"/>
      <c r="I1753" s="21"/>
      <c r="J1753" s="176" t="str">
        <f>IF(AND(H1753&lt;&gt;"",COUNTIF('3.工程情報'!$C$6:$C$501,H1753)=0),"工程記号が3.工程情報に存在しません。","")</f>
        <v/>
      </c>
    </row>
    <row r="1754" spans="2:10" ht="18" customHeight="1">
      <c r="B1754" s="169"/>
      <c r="C1754" s="169"/>
      <c r="D1754" s="111"/>
      <c r="E1754" s="109"/>
      <c r="F1754" s="22"/>
      <c r="G1754" s="56">
        <f t="shared" si="27"/>
        <v>0</v>
      </c>
      <c r="H1754" s="17"/>
      <c r="I1754" s="21"/>
      <c r="J1754" s="176" t="str">
        <f>IF(AND(H1754&lt;&gt;"",COUNTIF('3.工程情報'!$C$6:$C$501,H1754)=0),"工程記号が3.工程情報に存在しません。","")</f>
        <v/>
      </c>
    </row>
    <row r="1755" spans="2:10" ht="18" customHeight="1">
      <c r="B1755" s="169"/>
      <c r="C1755" s="169"/>
      <c r="D1755" s="111"/>
      <c r="E1755" s="109"/>
      <c r="F1755" s="22"/>
      <c r="G1755" s="56">
        <f t="shared" si="27"/>
        <v>0</v>
      </c>
      <c r="H1755" s="17"/>
      <c r="I1755" s="21"/>
      <c r="J1755" s="176" t="str">
        <f>IF(AND(H1755&lt;&gt;"",COUNTIF('3.工程情報'!$C$6:$C$501,H1755)=0),"工程記号が3.工程情報に存在しません。","")</f>
        <v/>
      </c>
    </row>
    <row r="1756" spans="2:10" ht="18" customHeight="1">
      <c r="B1756" s="169"/>
      <c r="C1756" s="169"/>
      <c r="D1756" s="111"/>
      <c r="E1756" s="109"/>
      <c r="F1756" s="22"/>
      <c r="G1756" s="56">
        <f t="shared" si="27"/>
        <v>0</v>
      </c>
      <c r="H1756" s="17"/>
      <c r="I1756" s="21"/>
      <c r="J1756" s="176" t="str">
        <f>IF(AND(H1756&lt;&gt;"",COUNTIF('3.工程情報'!$C$6:$C$501,H1756)=0),"工程記号が3.工程情報に存在しません。","")</f>
        <v/>
      </c>
    </row>
    <row r="1757" spans="2:10" ht="18" customHeight="1">
      <c r="B1757" s="169"/>
      <c r="C1757" s="169"/>
      <c r="D1757" s="111"/>
      <c r="E1757" s="109"/>
      <c r="F1757" s="22"/>
      <c r="G1757" s="56">
        <f t="shared" si="27"/>
        <v>0</v>
      </c>
      <c r="H1757" s="17"/>
      <c r="I1757" s="21"/>
      <c r="J1757" s="176" t="str">
        <f>IF(AND(H1757&lt;&gt;"",COUNTIF('3.工程情報'!$C$6:$C$501,H1757)=0),"工程記号が3.工程情報に存在しません。","")</f>
        <v/>
      </c>
    </row>
    <row r="1758" spans="2:10" ht="18" customHeight="1">
      <c r="B1758" s="169"/>
      <c r="C1758" s="169"/>
      <c r="D1758" s="111"/>
      <c r="E1758" s="109"/>
      <c r="F1758" s="22"/>
      <c r="G1758" s="56">
        <f t="shared" si="27"/>
        <v>0</v>
      </c>
      <c r="H1758" s="17"/>
      <c r="I1758" s="21"/>
      <c r="J1758" s="176" t="str">
        <f>IF(AND(H1758&lt;&gt;"",COUNTIF('3.工程情報'!$C$6:$C$501,H1758)=0),"工程記号が3.工程情報に存在しません。","")</f>
        <v/>
      </c>
    </row>
    <row r="1759" spans="2:10" ht="18" customHeight="1">
      <c r="B1759" s="169"/>
      <c r="C1759" s="169"/>
      <c r="D1759" s="111"/>
      <c r="E1759" s="109"/>
      <c r="F1759" s="22"/>
      <c r="G1759" s="56">
        <f t="shared" si="27"/>
        <v>0</v>
      </c>
      <c r="H1759" s="17"/>
      <c r="I1759" s="21"/>
      <c r="J1759" s="176" t="str">
        <f>IF(AND(H1759&lt;&gt;"",COUNTIF('3.工程情報'!$C$6:$C$501,H1759)=0),"工程記号が3.工程情報に存在しません。","")</f>
        <v/>
      </c>
    </row>
    <row r="1760" spans="2:10" ht="18" customHeight="1">
      <c r="B1760" s="169"/>
      <c r="C1760" s="169"/>
      <c r="D1760" s="111"/>
      <c r="E1760" s="109"/>
      <c r="F1760" s="22"/>
      <c r="G1760" s="56">
        <f t="shared" si="27"/>
        <v>0</v>
      </c>
      <c r="H1760" s="17"/>
      <c r="I1760" s="21"/>
      <c r="J1760" s="176" t="str">
        <f>IF(AND(H1760&lt;&gt;"",COUNTIF('3.工程情報'!$C$6:$C$501,H1760)=0),"工程記号が3.工程情報に存在しません。","")</f>
        <v/>
      </c>
    </row>
    <row r="1761" spans="2:10" ht="18" customHeight="1">
      <c r="B1761" s="169"/>
      <c r="C1761" s="169"/>
      <c r="D1761" s="111"/>
      <c r="E1761" s="109"/>
      <c r="F1761" s="22"/>
      <c r="G1761" s="56">
        <f t="shared" si="27"/>
        <v>0</v>
      </c>
      <c r="H1761" s="17"/>
      <c r="I1761" s="21"/>
      <c r="J1761" s="176" t="str">
        <f>IF(AND(H1761&lt;&gt;"",COUNTIF('3.工程情報'!$C$6:$C$501,H1761)=0),"工程記号が3.工程情報に存在しません。","")</f>
        <v/>
      </c>
    </row>
    <row r="1762" spans="2:10" ht="18" customHeight="1">
      <c r="B1762" s="169"/>
      <c r="C1762" s="169"/>
      <c r="D1762" s="111"/>
      <c r="E1762" s="109"/>
      <c r="F1762" s="22"/>
      <c r="G1762" s="56">
        <f t="shared" si="27"/>
        <v>0</v>
      </c>
      <c r="H1762" s="17"/>
      <c r="I1762" s="21"/>
      <c r="J1762" s="176" t="str">
        <f>IF(AND(H1762&lt;&gt;"",COUNTIF('3.工程情報'!$C$6:$C$501,H1762)=0),"工程記号が3.工程情報に存在しません。","")</f>
        <v/>
      </c>
    </row>
    <row r="1763" spans="2:10" ht="18" customHeight="1">
      <c r="B1763" s="169"/>
      <c r="C1763" s="169"/>
      <c r="D1763" s="111"/>
      <c r="E1763" s="109"/>
      <c r="F1763" s="22"/>
      <c r="G1763" s="56">
        <f t="shared" si="27"/>
        <v>0</v>
      </c>
      <c r="H1763" s="17"/>
      <c r="I1763" s="21"/>
      <c r="J1763" s="176" t="str">
        <f>IF(AND(H1763&lt;&gt;"",COUNTIF('3.工程情報'!$C$6:$C$501,H1763)=0),"工程記号が3.工程情報に存在しません。","")</f>
        <v/>
      </c>
    </row>
    <row r="1764" spans="2:10" ht="18" customHeight="1">
      <c r="B1764" s="169"/>
      <c r="C1764" s="169"/>
      <c r="D1764" s="111"/>
      <c r="E1764" s="109"/>
      <c r="F1764" s="22"/>
      <c r="G1764" s="56">
        <f t="shared" si="27"/>
        <v>0</v>
      </c>
      <c r="H1764" s="17"/>
      <c r="I1764" s="21"/>
      <c r="J1764" s="176" t="str">
        <f>IF(AND(H1764&lt;&gt;"",COUNTIF('3.工程情報'!$C$6:$C$501,H1764)=0),"工程記号が3.工程情報に存在しません。","")</f>
        <v/>
      </c>
    </row>
    <row r="1765" spans="2:10" ht="18" customHeight="1">
      <c r="B1765" s="169"/>
      <c r="C1765" s="169"/>
      <c r="D1765" s="111"/>
      <c r="E1765" s="109"/>
      <c r="F1765" s="22"/>
      <c r="G1765" s="56">
        <f t="shared" si="27"/>
        <v>0</v>
      </c>
      <c r="H1765" s="17"/>
      <c r="I1765" s="21"/>
      <c r="J1765" s="176" t="str">
        <f>IF(AND(H1765&lt;&gt;"",COUNTIF('3.工程情報'!$C$6:$C$501,H1765)=0),"工程記号が3.工程情報に存在しません。","")</f>
        <v/>
      </c>
    </row>
    <row r="1766" spans="2:10" ht="18" customHeight="1">
      <c r="B1766" s="169"/>
      <c r="C1766" s="169"/>
      <c r="D1766" s="111"/>
      <c r="E1766" s="109"/>
      <c r="F1766" s="22"/>
      <c r="G1766" s="56">
        <f t="shared" si="27"/>
        <v>0</v>
      </c>
      <c r="H1766" s="17"/>
      <c r="I1766" s="21"/>
      <c r="J1766" s="176" t="str">
        <f>IF(AND(H1766&lt;&gt;"",COUNTIF('3.工程情報'!$C$6:$C$501,H1766)=0),"工程記号が3.工程情報に存在しません。","")</f>
        <v/>
      </c>
    </row>
    <row r="1767" spans="2:10" ht="18" customHeight="1">
      <c r="B1767" s="169"/>
      <c r="C1767" s="169"/>
      <c r="D1767" s="111"/>
      <c r="E1767" s="109"/>
      <c r="F1767" s="22"/>
      <c r="G1767" s="56">
        <f t="shared" si="27"/>
        <v>0</v>
      </c>
      <c r="H1767" s="17"/>
      <c r="I1767" s="21"/>
      <c r="J1767" s="176" t="str">
        <f>IF(AND(H1767&lt;&gt;"",COUNTIF('3.工程情報'!$C$6:$C$501,H1767)=0),"工程記号が3.工程情報に存在しません。","")</f>
        <v/>
      </c>
    </row>
    <row r="1768" spans="2:10" ht="18" customHeight="1">
      <c r="B1768" s="169"/>
      <c r="C1768" s="169"/>
      <c r="D1768" s="111"/>
      <c r="E1768" s="109"/>
      <c r="F1768" s="22"/>
      <c r="G1768" s="56">
        <f t="shared" si="27"/>
        <v>0</v>
      </c>
      <c r="H1768" s="17"/>
      <c r="I1768" s="21"/>
      <c r="J1768" s="176" t="str">
        <f>IF(AND(H1768&lt;&gt;"",COUNTIF('3.工程情報'!$C$6:$C$501,H1768)=0),"工程記号が3.工程情報に存在しません。","")</f>
        <v/>
      </c>
    </row>
    <row r="1769" spans="2:10" ht="18" customHeight="1">
      <c r="B1769" s="169"/>
      <c r="C1769" s="169"/>
      <c r="D1769" s="111"/>
      <c r="E1769" s="109"/>
      <c r="F1769" s="22"/>
      <c r="G1769" s="56">
        <f t="shared" si="27"/>
        <v>0</v>
      </c>
      <c r="H1769" s="17"/>
      <c r="I1769" s="21"/>
      <c r="J1769" s="176" t="str">
        <f>IF(AND(H1769&lt;&gt;"",COUNTIF('3.工程情報'!$C$6:$C$501,H1769)=0),"工程記号が3.工程情報に存在しません。","")</f>
        <v/>
      </c>
    </row>
    <row r="1770" spans="2:10" ht="18" customHeight="1">
      <c r="B1770" s="169"/>
      <c r="C1770" s="169"/>
      <c r="D1770" s="111"/>
      <c r="E1770" s="109"/>
      <c r="F1770" s="22"/>
      <c r="G1770" s="56">
        <f t="shared" si="27"/>
        <v>0</v>
      </c>
      <c r="H1770" s="17"/>
      <c r="I1770" s="21"/>
      <c r="J1770" s="176" t="str">
        <f>IF(AND(H1770&lt;&gt;"",COUNTIF('3.工程情報'!$C$6:$C$501,H1770)=0),"工程記号が3.工程情報に存在しません。","")</f>
        <v/>
      </c>
    </row>
    <row r="1771" spans="2:10" ht="18" customHeight="1">
      <c r="B1771" s="169"/>
      <c r="C1771" s="169"/>
      <c r="D1771" s="111"/>
      <c r="E1771" s="109"/>
      <c r="F1771" s="22"/>
      <c r="G1771" s="56">
        <f t="shared" si="27"/>
        <v>0</v>
      </c>
      <c r="H1771" s="17"/>
      <c r="I1771" s="21"/>
      <c r="J1771" s="176" t="str">
        <f>IF(AND(H1771&lt;&gt;"",COUNTIF('3.工程情報'!$C$6:$C$501,H1771)=0),"工程記号が3.工程情報に存在しません。","")</f>
        <v/>
      </c>
    </row>
    <row r="1772" spans="2:10" ht="18" customHeight="1">
      <c r="B1772" s="169"/>
      <c r="C1772" s="169"/>
      <c r="D1772" s="111"/>
      <c r="E1772" s="109"/>
      <c r="F1772" s="22"/>
      <c r="G1772" s="56">
        <f t="shared" si="27"/>
        <v>0</v>
      </c>
      <c r="H1772" s="17"/>
      <c r="I1772" s="21"/>
      <c r="J1772" s="176" t="str">
        <f>IF(AND(H1772&lt;&gt;"",COUNTIF('3.工程情報'!$C$6:$C$501,H1772)=0),"工程記号が3.工程情報に存在しません。","")</f>
        <v/>
      </c>
    </row>
    <row r="1773" spans="2:10" ht="18" customHeight="1">
      <c r="B1773" s="169"/>
      <c r="C1773" s="169"/>
      <c r="D1773" s="111"/>
      <c r="E1773" s="109"/>
      <c r="F1773" s="22"/>
      <c r="G1773" s="56">
        <f t="shared" si="27"/>
        <v>0</v>
      </c>
      <c r="H1773" s="17"/>
      <c r="I1773" s="21"/>
      <c r="J1773" s="176" t="str">
        <f>IF(AND(H1773&lt;&gt;"",COUNTIF('3.工程情報'!$C$6:$C$501,H1773)=0),"工程記号が3.工程情報に存在しません。","")</f>
        <v/>
      </c>
    </row>
    <row r="1774" spans="2:10" ht="18" customHeight="1">
      <c r="B1774" s="169"/>
      <c r="C1774" s="169"/>
      <c r="D1774" s="111"/>
      <c r="E1774" s="109"/>
      <c r="F1774" s="22"/>
      <c r="G1774" s="56">
        <f t="shared" si="27"/>
        <v>0</v>
      </c>
      <c r="H1774" s="17"/>
      <c r="I1774" s="21"/>
      <c r="J1774" s="176" t="str">
        <f>IF(AND(H1774&lt;&gt;"",COUNTIF('3.工程情報'!$C$6:$C$501,H1774)=0),"工程記号が3.工程情報に存在しません。","")</f>
        <v/>
      </c>
    </row>
    <row r="1775" spans="2:10" ht="18" customHeight="1">
      <c r="B1775" s="169"/>
      <c r="C1775" s="169"/>
      <c r="D1775" s="111"/>
      <c r="E1775" s="109"/>
      <c r="F1775" s="22"/>
      <c r="G1775" s="56">
        <f t="shared" si="27"/>
        <v>0</v>
      </c>
      <c r="H1775" s="17"/>
      <c r="I1775" s="21"/>
      <c r="J1775" s="176" t="str">
        <f>IF(AND(H1775&lt;&gt;"",COUNTIF('3.工程情報'!$C$6:$C$501,H1775)=0),"工程記号が3.工程情報に存在しません。","")</f>
        <v/>
      </c>
    </row>
    <row r="1776" spans="2:10" ht="18" customHeight="1">
      <c r="B1776" s="169"/>
      <c r="C1776" s="169"/>
      <c r="D1776" s="111"/>
      <c r="E1776" s="109"/>
      <c r="F1776" s="22"/>
      <c r="G1776" s="56">
        <f t="shared" si="27"/>
        <v>0</v>
      </c>
      <c r="H1776" s="17"/>
      <c r="I1776" s="21"/>
      <c r="J1776" s="176" t="str">
        <f>IF(AND(H1776&lt;&gt;"",COUNTIF('3.工程情報'!$C$6:$C$501,H1776)=0),"工程記号が3.工程情報に存在しません。","")</f>
        <v/>
      </c>
    </row>
    <row r="1777" spans="2:10" ht="18" customHeight="1">
      <c r="B1777" s="169"/>
      <c r="C1777" s="169"/>
      <c r="D1777" s="111"/>
      <c r="E1777" s="109"/>
      <c r="F1777" s="22"/>
      <c r="G1777" s="56">
        <f t="shared" si="27"/>
        <v>0</v>
      </c>
      <c r="H1777" s="17"/>
      <c r="I1777" s="21"/>
      <c r="J1777" s="176" t="str">
        <f>IF(AND(H1777&lt;&gt;"",COUNTIF('3.工程情報'!$C$6:$C$501,H1777)=0),"工程記号が3.工程情報に存在しません。","")</f>
        <v/>
      </c>
    </row>
    <row r="1778" spans="2:10" ht="18" customHeight="1">
      <c r="B1778" s="169"/>
      <c r="C1778" s="169"/>
      <c r="D1778" s="111"/>
      <c r="E1778" s="109"/>
      <c r="F1778" s="22"/>
      <c r="G1778" s="56">
        <f t="shared" si="27"/>
        <v>0</v>
      </c>
      <c r="H1778" s="17"/>
      <c r="I1778" s="21"/>
      <c r="J1778" s="176" t="str">
        <f>IF(AND(H1778&lt;&gt;"",COUNTIF('3.工程情報'!$C$6:$C$501,H1778)=0),"工程記号が3.工程情報に存在しません。","")</f>
        <v/>
      </c>
    </row>
    <row r="1779" spans="2:10" ht="18" customHeight="1">
      <c r="B1779" s="169"/>
      <c r="C1779" s="169"/>
      <c r="D1779" s="111"/>
      <c r="E1779" s="109"/>
      <c r="F1779" s="22"/>
      <c r="G1779" s="56">
        <f t="shared" si="27"/>
        <v>0</v>
      </c>
      <c r="H1779" s="17"/>
      <c r="I1779" s="21"/>
      <c r="J1779" s="176" t="str">
        <f>IF(AND(H1779&lt;&gt;"",COUNTIF('3.工程情報'!$C$6:$C$501,H1779)=0),"工程記号が3.工程情報に存在しません。","")</f>
        <v/>
      </c>
    </row>
    <row r="1780" spans="2:10" ht="18" customHeight="1">
      <c r="B1780" s="169"/>
      <c r="C1780" s="169"/>
      <c r="D1780" s="111"/>
      <c r="E1780" s="109"/>
      <c r="F1780" s="22"/>
      <c r="G1780" s="56">
        <f t="shared" si="27"/>
        <v>0</v>
      </c>
      <c r="H1780" s="17"/>
      <c r="I1780" s="21"/>
      <c r="J1780" s="176" t="str">
        <f>IF(AND(H1780&lt;&gt;"",COUNTIF('3.工程情報'!$C$6:$C$501,H1780)=0),"工程記号が3.工程情報に存在しません。","")</f>
        <v/>
      </c>
    </row>
    <row r="1781" spans="2:10" ht="18" customHeight="1">
      <c r="B1781" s="169"/>
      <c r="C1781" s="169"/>
      <c r="D1781" s="111"/>
      <c r="E1781" s="109"/>
      <c r="F1781" s="22"/>
      <c r="G1781" s="56">
        <f t="shared" si="27"/>
        <v>0</v>
      </c>
      <c r="H1781" s="17"/>
      <c r="I1781" s="21"/>
      <c r="J1781" s="176" t="str">
        <f>IF(AND(H1781&lt;&gt;"",COUNTIF('3.工程情報'!$C$6:$C$501,H1781)=0),"工程記号が3.工程情報に存在しません。","")</f>
        <v/>
      </c>
    </row>
    <row r="1782" spans="2:10" ht="18" customHeight="1">
      <c r="B1782" s="169"/>
      <c r="C1782" s="169"/>
      <c r="D1782" s="111"/>
      <c r="E1782" s="109"/>
      <c r="F1782" s="22"/>
      <c r="G1782" s="56">
        <f t="shared" si="27"/>
        <v>0</v>
      </c>
      <c r="H1782" s="17"/>
      <c r="I1782" s="21"/>
      <c r="J1782" s="176" t="str">
        <f>IF(AND(H1782&lt;&gt;"",COUNTIF('3.工程情報'!$C$6:$C$501,H1782)=0),"工程記号が3.工程情報に存在しません。","")</f>
        <v/>
      </c>
    </row>
    <row r="1783" spans="2:10" ht="18" customHeight="1">
      <c r="B1783" s="169"/>
      <c r="C1783" s="169"/>
      <c r="D1783" s="111"/>
      <c r="E1783" s="109"/>
      <c r="F1783" s="22"/>
      <c r="G1783" s="56">
        <f t="shared" si="27"/>
        <v>0</v>
      </c>
      <c r="H1783" s="17"/>
      <c r="I1783" s="21"/>
      <c r="J1783" s="176" t="str">
        <f>IF(AND(H1783&lt;&gt;"",COUNTIF('3.工程情報'!$C$6:$C$501,H1783)=0),"工程記号が3.工程情報に存在しません。","")</f>
        <v/>
      </c>
    </row>
    <row r="1784" spans="2:10" ht="18" customHeight="1">
      <c r="B1784" s="169"/>
      <c r="C1784" s="169"/>
      <c r="D1784" s="111"/>
      <c r="E1784" s="109"/>
      <c r="F1784" s="22"/>
      <c r="G1784" s="56">
        <f t="shared" si="27"/>
        <v>0</v>
      </c>
      <c r="H1784" s="17"/>
      <c r="I1784" s="21"/>
      <c r="J1784" s="176" t="str">
        <f>IF(AND(H1784&lt;&gt;"",COUNTIF('3.工程情報'!$C$6:$C$501,H1784)=0),"工程記号が3.工程情報に存在しません。","")</f>
        <v/>
      </c>
    </row>
    <row r="1785" spans="2:10" ht="18" customHeight="1">
      <c r="B1785" s="169"/>
      <c r="C1785" s="169"/>
      <c r="D1785" s="111"/>
      <c r="E1785" s="109"/>
      <c r="F1785" s="22"/>
      <c r="G1785" s="56">
        <f t="shared" si="27"/>
        <v>0</v>
      </c>
      <c r="H1785" s="17"/>
      <c r="I1785" s="21"/>
      <c r="J1785" s="176" t="str">
        <f>IF(AND(H1785&lt;&gt;"",COUNTIF('3.工程情報'!$C$6:$C$501,H1785)=0),"工程記号が3.工程情報に存在しません。","")</f>
        <v/>
      </c>
    </row>
    <row r="1786" spans="2:10" ht="18" customHeight="1">
      <c r="B1786" s="169"/>
      <c r="C1786" s="169"/>
      <c r="D1786" s="111"/>
      <c r="E1786" s="109"/>
      <c r="F1786" s="22"/>
      <c r="G1786" s="56">
        <f t="shared" si="27"/>
        <v>0</v>
      </c>
      <c r="H1786" s="17"/>
      <c r="I1786" s="21"/>
      <c r="J1786" s="176" t="str">
        <f>IF(AND(H1786&lt;&gt;"",COUNTIF('3.工程情報'!$C$6:$C$501,H1786)=0),"工程記号が3.工程情報に存在しません。","")</f>
        <v/>
      </c>
    </row>
    <row r="1787" spans="2:10" ht="18" customHeight="1">
      <c r="B1787" s="169"/>
      <c r="C1787" s="169"/>
      <c r="D1787" s="111"/>
      <c r="E1787" s="109"/>
      <c r="F1787" s="22"/>
      <c r="G1787" s="56">
        <f t="shared" si="27"/>
        <v>0</v>
      </c>
      <c r="H1787" s="17"/>
      <c r="I1787" s="21"/>
      <c r="J1787" s="176" t="str">
        <f>IF(AND(H1787&lt;&gt;"",COUNTIF('3.工程情報'!$C$6:$C$501,H1787)=0),"工程記号が3.工程情報に存在しません。","")</f>
        <v/>
      </c>
    </row>
    <row r="1788" spans="2:10" ht="18" customHeight="1">
      <c r="B1788" s="169"/>
      <c r="C1788" s="169"/>
      <c r="D1788" s="111"/>
      <c r="E1788" s="109"/>
      <c r="F1788" s="22"/>
      <c r="G1788" s="56">
        <f t="shared" si="27"/>
        <v>0</v>
      </c>
      <c r="H1788" s="17"/>
      <c r="I1788" s="21"/>
      <c r="J1788" s="176" t="str">
        <f>IF(AND(H1788&lt;&gt;"",COUNTIF('3.工程情報'!$C$6:$C$501,H1788)=0),"工程記号が3.工程情報に存在しません。","")</f>
        <v/>
      </c>
    </row>
    <row r="1789" spans="2:10" ht="18" customHeight="1">
      <c r="B1789" s="169"/>
      <c r="C1789" s="169"/>
      <c r="D1789" s="111"/>
      <c r="E1789" s="109"/>
      <c r="F1789" s="22"/>
      <c r="G1789" s="56">
        <f t="shared" si="27"/>
        <v>0</v>
      </c>
      <c r="H1789" s="17"/>
      <c r="I1789" s="21"/>
      <c r="J1789" s="176" t="str">
        <f>IF(AND(H1789&lt;&gt;"",COUNTIF('3.工程情報'!$C$6:$C$501,H1789)=0),"工程記号が3.工程情報に存在しません。","")</f>
        <v/>
      </c>
    </row>
    <row r="1790" spans="2:10" ht="18" customHeight="1">
      <c r="B1790" s="169"/>
      <c r="C1790" s="169"/>
      <c r="D1790" s="111"/>
      <c r="E1790" s="109"/>
      <c r="F1790" s="22"/>
      <c r="G1790" s="56">
        <f t="shared" si="27"/>
        <v>0</v>
      </c>
      <c r="H1790" s="17"/>
      <c r="I1790" s="21"/>
      <c r="J1790" s="176" t="str">
        <f>IF(AND(H1790&lt;&gt;"",COUNTIF('3.工程情報'!$C$6:$C$501,H1790)=0),"工程記号が3.工程情報に存在しません。","")</f>
        <v/>
      </c>
    </row>
    <row r="1791" spans="2:10" ht="18" customHeight="1">
      <c r="B1791" s="169"/>
      <c r="C1791" s="169"/>
      <c r="D1791" s="111"/>
      <c r="E1791" s="109"/>
      <c r="F1791" s="22"/>
      <c r="G1791" s="56">
        <f t="shared" si="27"/>
        <v>0</v>
      </c>
      <c r="H1791" s="17"/>
      <c r="I1791" s="21"/>
      <c r="J1791" s="176" t="str">
        <f>IF(AND(H1791&lt;&gt;"",COUNTIF('3.工程情報'!$C$6:$C$501,H1791)=0),"工程記号が3.工程情報に存在しません。","")</f>
        <v/>
      </c>
    </row>
    <row r="1792" spans="2:10" ht="18" customHeight="1">
      <c r="B1792" s="169"/>
      <c r="C1792" s="169"/>
      <c r="D1792" s="111"/>
      <c r="E1792" s="109"/>
      <c r="F1792" s="22"/>
      <c r="G1792" s="56">
        <f t="shared" si="27"/>
        <v>0</v>
      </c>
      <c r="H1792" s="17"/>
      <c r="I1792" s="21"/>
      <c r="J1792" s="176" t="str">
        <f>IF(AND(H1792&lt;&gt;"",COUNTIF('3.工程情報'!$C$6:$C$501,H1792)=0),"工程記号が3.工程情報に存在しません。","")</f>
        <v/>
      </c>
    </row>
    <row r="1793" spans="2:10" ht="18" customHeight="1">
      <c r="B1793" s="169"/>
      <c r="C1793" s="169"/>
      <c r="D1793" s="111"/>
      <c r="E1793" s="109"/>
      <c r="F1793" s="22"/>
      <c r="G1793" s="56">
        <f t="shared" si="27"/>
        <v>0</v>
      </c>
      <c r="H1793" s="17"/>
      <c r="I1793" s="21"/>
      <c r="J1793" s="176" t="str">
        <f>IF(AND(H1793&lt;&gt;"",COUNTIF('3.工程情報'!$C$6:$C$501,H1793)=0),"工程記号が3.工程情報に存在しません。","")</f>
        <v/>
      </c>
    </row>
    <row r="1794" spans="2:10" ht="18" customHeight="1">
      <c r="B1794" s="169"/>
      <c r="C1794" s="169"/>
      <c r="D1794" s="111"/>
      <c r="E1794" s="109"/>
      <c r="F1794" s="22"/>
      <c r="G1794" s="56">
        <f t="shared" si="27"/>
        <v>0</v>
      </c>
      <c r="H1794" s="17"/>
      <c r="I1794" s="21"/>
      <c r="J1794" s="176" t="str">
        <f>IF(AND(H1794&lt;&gt;"",COUNTIF('3.工程情報'!$C$6:$C$501,H1794)=0),"工程記号が3.工程情報に存在しません。","")</f>
        <v/>
      </c>
    </row>
    <row r="1795" spans="2:10" ht="18" customHeight="1">
      <c r="B1795" s="169"/>
      <c r="C1795" s="169"/>
      <c r="D1795" s="111"/>
      <c r="E1795" s="109"/>
      <c r="F1795" s="22"/>
      <c r="G1795" s="56">
        <f t="shared" si="27"/>
        <v>0</v>
      </c>
      <c r="H1795" s="17"/>
      <c r="I1795" s="21"/>
      <c r="J1795" s="176" t="str">
        <f>IF(AND(H1795&lt;&gt;"",COUNTIF('3.工程情報'!$C$6:$C$501,H1795)=0),"工程記号が3.工程情報に存在しません。","")</f>
        <v/>
      </c>
    </row>
    <row r="1796" spans="2:10" ht="18" customHeight="1">
      <c r="B1796" s="169"/>
      <c r="C1796" s="169"/>
      <c r="D1796" s="111"/>
      <c r="E1796" s="109"/>
      <c r="F1796" s="22"/>
      <c r="G1796" s="56">
        <f t="shared" si="27"/>
        <v>0</v>
      </c>
      <c r="H1796" s="17"/>
      <c r="I1796" s="21"/>
      <c r="J1796" s="176" t="str">
        <f>IF(AND(H1796&lt;&gt;"",COUNTIF('3.工程情報'!$C$6:$C$501,H1796)=0),"工程記号が3.工程情報に存在しません。","")</f>
        <v/>
      </c>
    </row>
    <row r="1797" spans="2:10" ht="18" customHeight="1">
      <c r="B1797" s="169"/>
      <c r="C1797" s="169"/>
      <c r="D1797" s="111"/>
      <c r="E1797" s="109"/>
      <c r="F1797" s="22"/>
      <c r="G1797" s="56">
        <f t="shared" ref="G1797:G1860" si="28">IF(OR(B1797="",F1797=0),0,E1797/F1797)</f>
        <v>0</v>
      </c>
      <c r="H1797" s="17"/>
      <c r="I1797" s="21"/>
      <c r="J1797" s="176" t="str">
        <f>IF(AND(H1797&lt;&gt;"",COUNTIF('3.工程情報'!$C$6:$C$501,H1797)=0),"工程記号が3.工程情報に存在しません。","")</f>
        <v/>
      </c>
    </row>
    <row r="1798" spans="2:10" ht="18" customHeight="1">
      <c r="B1798" s="169"/>
      <c r="C1798" s="169"/>
      <c r="D1798" s="111"/>
      <c r="E1798" s="109"/>
      <c r="F1798" s="22"/>
      <c r="G1798" s="56">
        <f t="shared" si="28"/>
        <v>0</v>
      </c>
      <c r="H1798" s="17"/>
      <c r="I1798" s="21"/>
      <c r="J1798" s="176" t="str">
        <f>IF(AND(H1798&lt;&gt;"",COUNTIF('3.工程情報'!$C$6:$C$501,H1798)=0),"工程記号が3.工程情報に存在しません。","")</f>
        <v/>
      </c>
    </row>
    <row r="1799" spans="2:10" ht="18" customHeight="1">
      <c r="B1799" s="169"/>
      <c r="C1799" s="169"/>
      <c r="D1799" s="111"/>
      <c r="E1799" s="109"/>
      <c r="F1799" s="22"/>
      <c r="G1799" s="56">
        <f t="shared" si="28"/>
        <v>0</v>
      </c>
      <c r="H1799" s="17"/>
      <c r="I1799" s="21"/>
      <c r="J1799" s="176" t="str">
        <f>IF(AND(H1799&lt;&gt;"",COUNTIF('3.工程情報'!$C$6:$C$501,H1799)=0),"工程記号が3.工程情報に存在しません。","")</f>
        <v/>
      </c>
    </row>
    <row r="1800" spans="2:10" ht="18" customHeight="1">
      <c r="B1800" s="169"/>
      <c r="C1800" s="169"/>
      <c r="D1800" s="111"/>
      <c r="E1800" s="109"/>
      <c r="F1800" s="22"/>
      <c r="G1800" s="56">
        <f t="shared" si="28"/>
        <v>0</v>
      </c>
      <c r="H1800" s="17"/>
      <c r="I1800" s="21"/>
      <c r="J1800" s="176" t="str">
        <f>IF(AND(H1800&lt;&gt;"",COUNTIF('3.工程情報'!$C$6:$C$501,H1800)=0),"工程記号が3.工程情報に存在しません。","")</f>
        <v/>
      </c>
    </row>
    <row r="1801" spans="2:10" ht="18" customHeight="1">
      <c r="B1801" s="169"/>
      <c r="C1801" s="169"/>
      <c r="D1801" s="111"/>
      <c r="E1801" s="109"/>
      <c r="F1801" s="22"/>
      <c r="G1801" s="56">
        <f t="shared" si="28"/>
        <v>0</v>
      </c>
      <c r="H1801" s="17"/>
      <c r="I1801" s="21"/>
      <c r="J1801" s="176" t="str">
        <f>IF(AND(H1801&lt;&gt;"",COUNTIF('3.工程情報'!$C$6:$C$501,H1801)=0),"工程記号が3.工程情報に存在しません。","")</f>
        <v/>
      </c>
    </row>
    <row r="1802" spans="2:10" ht="18" customHeight="1">
      <c r="B1802" s="169"/>
      <c r="C1802" s="169"/>
      <c r="D1802" s="111"/>
      <c r="E1802" s="109"/>
      <c r="F1802" s="22"/>
      <c r="G1802" s="56">
        <f t="shared" si="28"/>
        <v>0</v>
      </c>
      <c r="H1802" s="17"/>
      <c r="I1802" s="21"/>
      <c r="J1802" s="176" t="str">
        <f>IF(AND(H1802&lt;&gt;"",COUNTIF('3.工程情報'!$C$6:$C$501,H1802)=0),"工程記号が3.工程情報に存在しません。","")</f>
        <v/>
      </c>
    </row>
    <row r="1803" spans="2:10" ht="18" customHeight="1">
      <c r="B1803" s="169"/>
      <c r="C1803" s="169"/>
      <c r="D1803" s="111"/>
      <c r="E1803" s="109"/>
      <c r="F1803" s="22"/>
      <c r="G1803" s="56">
        <f t="shared" si="28"/>
        <v>0</v>
      </c>
      <c r="H1803" s="17"/>
      <c r="I1803" s="21"/>
      <c r="J1803" s="176" t="str">
        <f>IF(AND(H1803&lt;&gt;"",COUNTIF('3.工程情報'!$C$6:$C$501,H1803)=0),"工程記号が3.工程情報に存在しません。","")</f>
        <v/>
      </c>
    </row>
    <row r="1804" spans="2:10" ht="18" customHeight="1">
      <c r="B1804" s="169"/>
      <c r="C1804" s="169"/>
      <c r="D1804" s="111"/>
      <c r="E1804" s="109"/>
      <c r="F1804" s="22"/>
      <c r="G1804" s="56">
        <f t="shared" si="28"/>
        <v>0</v>
      </c>
      <c r="H1804" s="17"/>
      <c r="I1804" s="21"/>
      <c r="J1804" s="176" t="str">
        <f>IF(AND(H1804&lt;&gt;"",COUNTIF('3.工程情報'!$C$6:$C$501,H1804)=0),"工程記号が3.工程情報に存在しません。","")</f>
        <v/>
      </c>
    </row>
    <row r="1805" spans="2:10" ht="18" customHeight="1">
      <c r="B1805" s="169"/>
      <c r="C1805" s="169"/>
      <c r="D1805" s="111"/>
      <c r="E1805" s="109"/>
      <c r="F1805" s="22"/>
      <c r="G1805" s="56">
        <f t="shared" si="28"/>
        <v>0</v>
      </c>
      <c r="H1805" s="17"/>
      <c r="I1805" s="21"/>
      <c r="J1805" s="176" t="str">
        <f>IF(AND(H1805&lt;&gt;"",COUNTIF('3.工程情報'!$C$6:$C$501,H1805)=0),"工程記号が3.工程情報に存在しません。","")</f>
        <v/>
      </c>
    </row>
    <row r="1806" spans="2:10" ht="18" customHeight="1">
      <c r="B1806" s="169"/>
      <c r="C1806" s="169"/>
      <c r="D1806" s="111"/>
      <c r="E1806" s="109"/>
      <c r="F1806" s="22"/>
      <c r="G1806" s="56">
        <f t="shared" si="28"/>
        <v>0</v>
      </c>
      <c r="H1806" s="17"/>
      <c r="I1806" s="21"/>
      <c r="J1806" s="176" t="str">
        <f>IF(AND(H1806&lt;&gt;"",COUNTIF('3.工程情報'!$C$6:$C$501,H1806)=0),"工程記号が3.工程情報に存在しません。","")</f>
        <v/>
      </c>
    </row>
    <row r="1807" spans="2:10" ht="18" customHeight="1">
      <c r="B1807" s="169"/>
      <c r="C1807" s="169"/>
      <c r="D1807" s="111"/>
      <c r="E1807" s="109"/>
      <c r="F1807" s="22"/>
      <c r="G1807" s="56">
        <f t="shared" si="28"/>
        <v>0</v>
      </c>
      <c r="H1807" s="17"/>
      <c r="I1807" s="21"/>
      <c r="J1807" s="176" t="str">
        <f>IF(AND(H1807&lt;&gt;"",COUNTIF('3.工程情報'!$C$6:$C$501,H1807)=0),"工程記号が3.工程情報に存在しません。","")</f>
        <v/>
      </c>
    </row>
    <row r="1808" spans="2:10" ht="18" customHeight="1">
      <c r="B1808" s="169"/>
      <c r="C1808" s="169"/>
      <c r="D1808" s="111"/>
      <c r="E1808" s="109"/>
      <c r="F1808" s="22"/>
      <c r="G1808" s="56">
        <f t="shared" si="28"/>
        <v>0</v>
      </c>
      <c r="H1808" s="17"/>
      <c r="I1808" s="21"/>
      <c r="J1808" s="176" t="str">
        <f>IF(AND(H1808&lt;&gt;"",COUNTIF('3.工程情報'!$C$6:$C$501,H1808)=0),"工程記号が3.工程情報に存在しません。","")</f>
        <v/>
      </c>
    </row>
    <row r="1809" spans="2:10" ht="18" customHeight="1">
      <c r="B1809" s="169"/>
      <c r="C1809" s="169"/>
      <c r="D1809" s="111"/>
      <c r="E1809" s="109"/>
      <c r="F1809" s="22"/>
      <c r="G1809" s="56">
        <f t="shared" si="28"/>
        <v>0</v>
      </c>
      <c r="H1809" s="17"/>
      <c r="I1809" s="21"/>
      <c r="J1809" s="176" t="str">
        <f>IF(AND(H1809&lt;&gt;"",COUNTIF('3.工程情報'!$C$6:$C$501,H1809)=0),"工程記号が3.工程情報に存在しません。","")</f>
        <v/>
      </c>
    </row>
    <row r="1810" spans="2:10" ht="18" customHeight="1">
      <c r="B1810" s="169"/>
      <c r="C1810" s="169"/>
      <c r="D1810" s="111"/>
      <c r="E1810" s="109"/>
      <c r="F1810" s="22"/>
      <c r="G1810" s="56">
        <f t="shared" si="28"/>
        <v>0</v>
      </c>
      <c r="H1810" s="17"/>
      <c r="I1810" s="21"/>
      <c r="J1810" s="176" t="str">
        <f>IF(AND(H1810&lt;&gt;"",COUNTIF('3.工程情報'!$C$6:$C$501,H1810)=0),"工程記号が3.工程情報に存在しません。","")</f>
        <v/>
      </c>
    </row>
    <row r="1811" spans="2:10" ht="18" customHeight="1">
      <c r="B1811" s="169"/>
      <c r="C1811" s="169"/>
      <c r="D1811" s="111"/>
      <c r="E1811" s="109"/>
      <c r="F1811" s="22"/>
      <c r="G1811" s="56">
        <f t="shared" si="28"/>
        <v>0</v>
      </c>
      <c r="H1811" s="17"/>
      <c r="I1811" s="21"/>
      <c r="J1811" s="176" t="str">
        <f>IF(AND(H1811&lt;&gt;"",COUNTIF('3.工程情報'!$C$6:$C$501,H1811)=0),"工程記号が3.工程情報に存在しません。","")</f>
        <v/>
      </c>
    </row>
    <row r="1812" spans="2:10" ht="18" customHeight="1">
      <c r="B1812" s="169"/>
      <c r="C1812" s="169"/>
      <c r="D1812" s="111"/>
      <c r="E1812" s="109"/>
      <c r="F1812" s="22"/>
      <c r="G1812" s="56">
        <f t="shared" si="28"/>
        <v>0</v>
      </c>
      <c r="H1812" s="17"/>
      <c r="I1812" s="21"/>
      <c r="J1812" s="176" t="str">
        <f>IF(AND(H1812&lt;&gt;"",COUNTIF('3.工程情報'!$C$6:$C$501,H1812)=0),"工程記号が3.工程情報に存在しません。","")</f>
        <v/>
      </c>
    </row>
    <row r="1813" spans="2:10" ht="18" customHeight="1">
      <c r="B1813" s="169"/>
      <c r="C1813" s="169"/>
      <c r="D1813" s="111"/>
      <c r="E1813" s="109"/>
      <c r="F1813" s="22"/>
      <c r="G1813" s="56">
        <f t="shared" si="28"/>
        <v>0</v>
      </c>
      <c r="H1813" s="17"/>
      <c r="I1813" s="21"/>
      <c r="J1813" s="176" t="str">
        <f>IF(AND(H1813&lt;&gt;"",COUNTIF('3.工程情報'!$C$6:$C$501,H1813)=0),"工程記号が3.工程情報に存在しません。","")</f>
        <v/>
      </c>
    </row>
    <row r="1814" spans="2:10" ht="18" customHeight="1">
      <c r="B1814" s="169"/>
      <c r="C1814" s="169"/>
      <c r="D1814" s="111"/>
      <c r="E1814" s="109"/>
      <c r="F1814" s="22"/>
      <c r="G1814" s="56">
        <f t="shared" si="28"/>
        <v>0</v>
      </c>
      <c r="H1814" s="17"/>
      <c r="I1814" s="21"/>
      <c r="J1814" s="176" t="str">
        <f>IF(AND(H1814&lt;&gt;"",COUNTIF('3.工程情報'!$C$6:$C$501,H1814)=0),"工程記号が3.工程情報に存在しません。","")</f>
        <v/>
      </c>
    </row>
    <row r="1815" spans="2:10" ht="18" customHeight="1">
      <c r="B1815" s="169"/>
      <c r="C1815" s="169"/>
      <c r="D1815" s="111"/>
      <c r="E1815" s="109"/>
      <c r="F1815" s="22"/>
      <c r="G1815" s="56">
        <f t="shared" si="28"/>
        <v>0</v>
      </c>
      <c r="H1815" s="17"/>
      <c r="I1815" s="21"/>
      <c r="J1815" s="176" t="str">
        <f>IF(AND(H1815&lt;&gt;"",COUNTIF('3.工程情報'!$C$6:$C$501,H1815)=0),"工程記号が3.工程情報に存在しません。","")</f>
        <v/>
      </c>
    </row>
    <row r="1816" spans="2:10" ht="18" customHeight="1">
      <c r="B1816" s="169"/>
      <c r="C1816" s="169"/>
      <c r="D1816" s="111"/>
      <c r="E1816" s="109"/>
      <c r="F1816" s="22"/>
      <c r="G1816" s="56">
        <f t="shared" si="28"/>
        <v>0</v>
      </c>
      <c r="H1816" s="17"/>
      <c r="I1816" s="21"/>
      <c r="J1816" s="176" t="str">
        <f>IF(AND(H1816&lt;&gt;"",COUNTIF('3.工程情報'!$C$6:$C$501,H1816)=0),"工程記号が3.工程情報に存在しません。","")</f>
        <v/>
      </c>
    </row>
    <row r="1817" spans="2:10" ht="18" customHeight="1">
      <c r="B1817" s="169"/>
      <c r="C1817" s="169"/>
      <c r="D1817" s="111"/>
      <c r="E1817" s="109"/>
      <c r="F1817" s="22"/>
      <c r="G1817" s="56">
        <f t="shared" si="28"/>
        <v>0</v>
      </c>
      <c r="H1817" s="17"/>
      <c r="I1817" s="21"/>
      <c r="J1817" s="176" t="str">
        <f>IF(AND(H1817&lt;&gt;"",COUNTIF('3.工程情報'!$C$6:$C$501,H1817)=0),"工程記号が3.工程情報に存在しません。","")</f>
        <v/>
      </c>
    </row>
    <row r="1818" spans="2:10" ht="18" customHeight="1">
      <c r="B1818" s="169"/>
      <c r="C1818" s="169"/>
      <c r="D1818" s="111"/>
      <c r="E1818" s="109"/>
      <c r="F1818" s="22"/>
      <c r="G1818" s="56">
        <f t="shared" si="28"/>
        <v>0</v>
      </c>
      <c r="H1818" s="17"/>
      <c r="I1818" s="21"/>
      <c r="J1818" s="176" t="str">
        <f>IF(AND(H1818&lt;&gt;"",COUNTIF('3.工程情報'!$C$6:$C$501,H1818)=0),"工程記号が3.工程情報に存在しません。","")</f>
        <v/>
      </c>
    </row>
    <row r="1819" spans="2:10" ht="18" customHeight="1">
      <c r="B1819" s="169"/>
      <c r="C1819" s="169"/>
      <c r="D1819" s="111"/>
      <c r="E1819" s="109"/>
      <c r="F1819" s="22"/>
      <c r="G1819" s="56">
        <f t="shared" si="28"/>
        <v>0</v>
      </c>
      <c r="H1819" s="17"/>
      <c r="I1819" s="21"/>
      <c r="J1819" s="176" t="str">
        <f>IF(AND(H1819&lt;&gt;"",COUNTIF('3.工程情報'!$C$6:$C$501,H1819)=0),"工程記号が3.工程情報に存在しません。","")</f>
        <v/>
      </c>
    </row>
    <row r="1820" spans="2:10" ht="18" customHeight="1">
      <c r="B1820" s="169"/>
      <c r="C1820" s="169"/>
      <c r="D1820" s="111"/>
      <c r="E1820" s="109"/>
      <c r="F1820" s="22"/>
      <c r="G1820" s="56">
        <f t="shared" si="28"/>
        <v>0</v>
      </c>
      <c r="H1820" s="17"/>
      <c r="I1820" s="21"/>
      <c r="J1820" s="176" t="str">
        <f>IF(AND(H1820&lt;&gt;"",COUNTIF('3.工程情報'!$C$6:$C$501,H1820)=0),"工程記号が3.工程情報に存在しません。","")</f>
        <v/>
      </c>
    </row>
    <row r="1821" spans="2:10" ht="18" customHeight="1">
      <c r="B1821" s="169"/>
      <c r="C1821" s="169"/>
      <c r="D1821" s="111"/>
      <c r="E1821" s="109"/>
      <c r="F1821" s="22"/>
      <c r="G1821" s="56">
        <f t="shared" si="28"/>
        <v>0</v>
      </c>
      <c r="H1821" s="17"/>
      <c r="I1821" s="21"/>
      <c r="J1821" s="176" t="str">
        <f>IF(AND(H1821&lt;&gt;"",COUNTIF('3.工程情報'!$C$6:$C$501,H1821)=0),"工程記号が3.工程情報に存在しません。","")</f>
        <v/>
      </c>
    </row>
    <row r="1822" spans="2:10" ht="18" customHeight="1">
      <c r="B1822" s="169"/>
      <c r="C1822" s="169"/>
      <c r="D1822" s="111"/>
      <c r="E1822" s="109"/>
      <c r="F1822" s="22"/>
      <c r="G1822" s="56">
        <f t="shared" si="28"/>
        <v>0</v>
      </c>
      <c r="H1822" s="17"/>
      <c r="I1822" s="21"/>
      <c r="J1822" s="176" t="str">
        <f>IF(AND(H1822&lt;&gt;"",COUNTIF('3.工程情報'!$C$6:$C$501,H1822)=0),"工程記号が3.工程情報に存在しません。","")</f>
        <v/>
      </c>
    </row>
    <row r="1823" spans="2:10" ht="18" customHeight="1">
      <c r="B1823" s="169"/>
      <c r="C1823" s="169"/>
      <c r="D1823" s="111"/>
      <c r="E1823" s="109"/>
      <c r="F1823" s="22"/>
      <c r="G1823" s="56">
        <f t="shared" si="28"/>
        <v>0</v>
      </c>
      <c r="H1823" s="17"/>
      <c r="I1823" s="21"/>
      <c r="J1823" s="176" t="str">
        <f>IF(AND(H1823&lt;&gt;"",COUNTIF('3.工程情報'!$C$6:$C$501,H1823)=0),"工程記号が3.工程情報に存在しません。","")</f>
        <v/>
      </c>
    </row>
    <row r="1824" spans="2:10" ht="18" customHeight="1">
      <c r="B1824" s="169"/>
      <c r="C1824" s="169"/>
      <c r="D1824" s="111"/>
      <c r="E1824" s="109"/>
      <c r="F1824" s="22"/>
      <c r="G1824" s="56">
        <f t="shared" si="28"/>
        <v>0</v>
      </c>
      <c r="H1824" s="17"/>
      <c r="I1824" s="21"/>
      <c r="J1824" s="176" t="str">
        <f>IF(AND(H1824&lt;&gt;"",COUNTIF('3.工程情報'!$C$6:$C$501,H1824)=0),"工程記号が3.工程情報に存在しません。","")</f>
        <v/>
      </c>
    </row>
    <row r="1825" spans="2:10" ht="18" customHeight="1">
      <c r="B1825" s="169"/>
      <c r="C1825" s="169"/>
      <c r="D1825" s="111"/>
      <c r="E1825" s="109"/>
      <c r="F1825" s="22"/>
      <c r="G1825" s="56">
        <f t="shared" si="28"/>
        <v>0</v>
      </c>
      <c r="H1825" s="17"/>
      <c r="I1825" s="21"/>
      <c r="J1825" s="176" t="str">
        <f>IF(AND(H1825&lt;&gt;"",COUNTIF('3.工程情報'!$C$6:$C$501,H1825)=0),"工程記号が3.工程情報に存在しません。","")</f>
        <v/>
      </c>
    </row>
    <row r="1826" spans="2:10" ht="18" customHeight="1">
      <c r="B1826" s="169"/>
      <c r="C1826" s="169"/>
      <c r="D1826" s="111"/>
      <c r="E1826" s="109"/>
      <c r="F1826" s="22"/>
      <c r="G1826" s="56">
        <f t="shared" si="28"/>
        <v>0</v>
      </c>
      <c r="H1826" s="17"/>
      <c r="I1826" s="21"/>
      <c r="J1826" s="176" t="str">
        <f>IF(AND(H1826&lt;&gt;"",COUNTIF('3.工程情報'!$C$6:$C$501,H1826)=0),"工程記号が3.工程情報に存在しません。","")</f>
        <v/>
      </c>
    </row>
    <row r="1827" spans="2:10" ht="18" customHeight="1">
      <c r="B1827" s="169"/>
      <c r="C1827" s="169"/>
      <c r="D1827" s="111"/>
      <c r="E1827" s="109"/>
      <c r="F1827" s="22"/>
      <c r="G1827" s="56">
        <f t="shared" si="28"/>
        <v>0</v>
      </c>
      <c r="H1827" s="17"/>
      <c r="I1827" s="21"/>
      <c r="J1827" s="176" t="str">
        <f>IF(AND(H1827&lt;&gt;"",COUNTIF('3.工程情報'!$C$6:$C$501,H1827)=0),"工程記号が3.工程情報に存在しません。","")</f>
        <v/>
      </c>
    </row>
    <row r="1828" spans="2:10" ht="18" customHeight="1">
      <c r="B1828" s="169"/>
      <c r="C1828" s="169"/>
      <c r="D1828" s="111"/>
      <c r="E1828" s="109"/>
      <c r="F1828" s="22"/>
      <c r="G1828" s="56">
        <f t="shared" si="28"/>
        <v>0</v>
      </c>
      <c r="H1828" s="17"/>
      <c r="I1828" s="21"/>
      <c r="J1828" s="176" t="str">
        <f>IF(AND(H1828&lt;&gt;"",COUNTIF('3.工程情報'!$C$6:$C$501,H1828)=0),"工程記号が3.工程情報に存在しません。","")</f>
        <v/>
      </c>
    </row>
    <row r="1829" spans="2:10" ht="18" customHeight="1">
      <c r="B1829" s="169"/>
      <c r="C1829" s="169"/>
      <c r="D1829" s="111"/>
      <c r="E1829" s="109"/>
      <c r="F1829" s="22"/>
      <c r="G1829" s="56">
        <f t="shared" si="28"/>
        <v>0</v>
      </c>
      <c r="H1829" s="17"/>
      <c r="I1829" s="21"/>
      <c r="J1829" s="176" t="str">
        <f>IF(AND(H1829&lt;&gt;"",COUNTIF('3.工程情報'!$C$6:$C$501,H1829)=0),"工程記号が3.工程情報に存在しません。","")</f>
        <v/>
      </c>
    </row>
    <row r="1830" spans="2:10" ht="18" customHeight="1">
      <c r="B1830" s="169"/>
      <c r="C1830" s="169"/>
      <c r="D1830" s="111"/>
      <c r="E1830" s="109"/>
      <c r="F1830" s="22"/>
      <c r="G1830" s="56">
        <f t="shared" si="28"/>
        <v>0</v>
      </c>
      <c r="H1830" s="17"/>
      <c r="I1830" s="21"/>
      <c r="J1830" s="176" t="str">
        <f>IF(AND(H1830&lt;&gt;"",COUNTIF('3.工程情報'!$C$6:$C$501,H1830)=0),"工程記号が3.工程情報に存在しません。","")</f>
        <v/>
      </c>
    </row>
    <row r="1831" spans="2:10" ht="18" customHeight="1">
      <c r="B1831" s="169"/>
      <c r="C1831" s="169"/>
      <c r="D1831" s="111"/>
      <c r="E1831" s="109"/>
      <c r="F1831" s="22"/>
      <c r="G1831" s="56">
        <f t="shared" si="28"/>
        <v>0</v>
      </c>
      <c r="H1831" s="17"/>
      <c r="I1831" s="21"/>
      <c r="J1831" s="176" t="str">
        <f>IF(AND(H1831&lt;&gt;"",COUNTIF('3.工程情報'!$C$6:$C$501,H1831)=0),"工程記号が3.工程情報に存在しません。","")</f>
        <v/>
      </c>
    </row>
    <row r="1832" spans="2:10" ht="18" customHeight="1">
      <c r="B1832" s="169"/>
      <c r="C1832" s="169"/>
      <c r="D1832" s="111"/>
      <c r="E1832" s="109"/>
      <c r="F1832" s="22"/>
      <c r="G1832" s="56">
        <f t="shared" si="28"/>
        <v>0</v>
      </c>
      <c r="H1832" s="17"/>
      <c r="I1832" s="21"/>
      <c r="J1832" s="176" t="str">
        <f>IF(AND(H1832&lt;&gt;"",COUNTIF('3.工程情報'!$C$6:$C$501,H1832)=0),"工程記号が3.工程情報に存在しません。","")</f>
        <v/>
      </c>
    </row>
    <row r="1833" spans="2:10" ht="18" customHeight="1">
      <c r="B1833" s="169"/>
      <c r="C1833" s="169"/>
      <c r="D1833" s="111"/>
      <c r="E1833" s="109"/>
      <c r="F1833" s="22"/>
      <c r="G1833" s="56">
        <f t="shared" si="28"/>
        <v>0</v>
      </c>
      <c r="H1833" s="17"/>
      <c r="I1833" s="21"/>
      <c r="J1833" s="176" t="str">
        <f>IF(AND(H1833&lt;&gt;"",COUNTIF('3.工程情報'!$C$6:$C$501,H1833)=0),"工程記号が3.工程情報に存在しません。","")</f>
        <v/>
      </c>
    </row>
    <row r="1834" spans="2:10" ht="18" customHeight="1">
      <c r="B1834" s="169"/>
      <c r="C1834" s="169"/>
      <c r="D1834" s="111"/>
      <c r="E1834" s="109"/>
      <c r="F1834" s="22"/>
      <c r="G1834" s="56">
        <f t="shared" si="28"/>
        <v>0</v>
      </c>
      <c r="H1834" s="17"/>
      <c r="I1834" s="21"/>
      <c r="J1834" s="176" t="str">
        <f>IF(AND(H1834&lt;&gt;"",COUNTIF('3.工程情報'!$C$6:$C$501,H1834)=0),"工程記号が3.工程情報に存在しません。","")</f>
        <v/>
      </c>
    </row>
    <row r="1835" spans="2:10" ht="18" customHeight="1">
      <c r="B1835" s="169"/>
      <c r="C1835" s="169"/>
      <c r="D1835" s="111"/>
      <c r="E1835" s="109"/>
      <c r="F1835" s="22"/>
      <c r="G1835" s="56">
        <f t="shared" si="28"/>
        <v>0</v>
      </c>
      <c r="H1835" s="17"/>
      <c r="I1835" s="21"/>
      <c r="J1835" s="176" t="str">
        <f>IF(AND(H1835&lt;&gt;"",COUNTIF('3.工程情報'!$C$6:$C$501,H1835)=0),"工程記号が3.工程情報に存在しません。","")</f>
        <v/>
      </c>
    </row>
    <row r="1836" spans="2:10" ht="18" customHeight="1">
      <c r="B1836" s="169"/>
      <c r="C1836" s="169"/>
      <c r="D1836" s="111"/>
      <c r="E1836" s="109"/>
      <c r="F1836" s="22"/>
      <c r="G1836" s="56">
        <f t="shared" si="28"/>
        <v>0</v>
      </c>
      <c r="H1836" s="17"/>
      <c r="I1836" s="21"/>
      <c r="J1836" s="176" t="str">
        <f>IF(AND(H1836&lt;&gt;"",COUNTIF('3.工程情報'!$C$6:$C$501,H1836)=0),"工程記号が3.工程情報に存在しません。","")</f>
        <v/>
      </c>
    </row>
    <row r="1837" spans="2:10" ht="18" customHeight="1">
      <c r="B1837" s="169"/>
      <c r="C1837" s="169"/>
      <c r="D1837" s="111"/>
      <c r="E1837" s="109"/>
      <c r="F1837" s="22"/>
      <c r="G1837" s="56">
        <f t="shared" si="28"/>
        <v>0</v>
      </c>
      <c r="H1837" s="17"/>
      <c r="I1837" s="21"/>
      <c r="J1837" s="176" t="str">
        <f>IF(AND(H1837&lt;&gt;"",COUNTIF('3.工程情報'!$C$6:$C$501,H1837)=0),"工程記号が3.工程情報に存在しません。","")</f>
        <v/>
      </c>
    </row>
    <row r="1838" spans="2:10" ht="18" customHeight="1">
      <c r="B1838" s="169"/>
      <c r="C1838" s="169"/>
      <c r="D1838" s="111"/>
      <c r="E1838" s="109"/>
      <c r="F1838" s="22"/>
      <c r="G1838" s="56">
        <f t="shared" si="28"/>
        <v>0</v>
      </c>
      <c r="H1838" s="17"/>
      <c r="I1838" s="21"/>
      <c r="J1838" s="176" t="str">
        <f>IF(AND(H1838&lt;&gt;"",COUNTIF('3.工程情報'!$C$6:$C$501,H1838)=0),"工程記号が3.工程情報に存在しません。","")</f>
        <v/>
      </c>
    </row>
    <row r="1839" spans="2:10" ht="18" customHeight="1">
      <c r="B1839" s="169"/>
      <c r="C1839" s="169"/>
      <c r="D1839" s="111"/>
      <c r="E1839" s="109"/>
      <c r="F1839" s="22"/>
      <c r="G1839" s="56">
        <f t="shared" si="28"/>
        <v>0</v>
      </c>
      <c r="H1839" s="17"/>
      <c r="I1839" s="21"/>
      <c r="J1839" s="176" t="str">
        <f>IF(AND(H1839&lt;&gt;"",COUNTIF('3.工程情報'!$C$6:$C$501,H1839)=0),"工程記号が3.工程情報に存在しません。","")</f>
        <v/>
      </c>
    </row>
    <row r="1840" spans="2:10" ht="18" customHeight="1">
      <c r="B1840" s="169"/>
      <c r="C1840" s="169"/>
      <c r="D1840" s="111"/>
      <c r="E1840" s="109"/>
      <c r="F1840" s="22"/>
      <c r="G1840" s="56">
        <f t="shared" si="28"/>
        <v>0</v>
      </c>
      <c r="H1840" s="17"/>
      <c r="I1840" s="21"/>
      <c r="J1840" s="176" t="str">
        <f>IF(AND(H1840&lt;&gt;"",COUNTIF('3.工程情報'!$C$6:$C$501,H1840)=0),"工程記号が3.工程情報に存在しません。","")</f>
        <v/>
      </c>
    </row>
    <row r="1841" spans="2:10" ht="18" customHeight="1">
      <c r="B1841" s="169"/>
      <c r="C1841" s="169"/>
      <c r="D1841" s="111"/>
      <c r="E1841" s="109"/>
      <c r="F1841" s="22"/>
      <c r="G1841" s="56">
        <f t="shared" si="28"/>
        <v>0</v>
      </c>
      <c r="H1841" s="17"/>
      <c r="I1841" s="21"/>
      <c r="J1841" s="176" t="str">
        <f>IF(AND(H1841&lt;&gt;"",COUNTIF('3.工程情報'!$C$6:$C$501,H1841)=0),"工程記号が3.工程情報に存在しません。","")</f>
        <v/>
      </c>
    </row>
    <row r="1842" spans="2:10" ht="18" customHeight="1">
      <c r="B1842" s="169"/>
      <c r="C1842" s="169"/>
      <c r="D1842" s="111"/>
      <c r="E1842" s="109"/>
      <c r="F1842" s="22"/>
      <c r="G1842" s="56">
        <f t="shared" si="28"/>
        <v>0</v>
      </c>
      <c r="H1842" s="17"/>
      <c r="I1842" s="21"/>
      <c r="J1842" s="176" t="str">
        <f>IF(AND(H1842&lt;&gt;"",COUNTIF('3.工程情報'!$C$6:$C$501,H1842)=0),"工程記号が3.工程情報に存在しません。","")</f>
        <v/>
      </c>
    </row>
    <row r="1843" spans="2:10" ht="18" customHeight="1">
      <c r="B1843" s="169"/>
      <c r="C1843" s="169"/>
      <c r="D1843" s="111"/>
      <c r="E1843" s="109"/>
      <c r="F1843" s="22"/>
      <c r="G1843" s="56">
        <f t="shared" si="28"/>
        <v>0</v>
      </c>
      <c r="H1843" s="17"/>
      <c r="I1843" s="21"/>
      <c r="J1843" s="176" t="str">
        <f>IF(AND(H1843&lt;&gt;"",COUNTIF('3.工程情報'!$C$6:$C$501,H1843)=0),"工程記号が3.工程情報に存在しません。","")</f>
        <v/>
      </c>
    </row>
    <row r="1844" spans="2:10" ht="18" customHeight="1">
      <c r="B1844" s="169"/>
      <c r="C1844" s="169"/>
      <c r="D1844" s="111"/>
      <c r="E1844" s="109"/>
      <c r="F1844" s="22"/>
      <c r="G1844" s="56">
        <f t="shared" si="28"/>
        <v>0</v>
      </c>
      <c r="H1844" s="17"/>
      <c r="I1844" s="21"/>
      <c r="J1844" s="176" t="str">
        <f>IF(AND(H1844&lt;&gt;"",COUNTIF('3.工程情報'!$C$6:$C$501,H1844)=0),"工程記号が3.工程情報に存在しません。","")</f>
        <v/>
      </c>
    </row>
    <row r="1845" spans="2:10" ht="18" customHeight="1">
      <c r="B1845" s="169"/>
      <c r="C1845" s="169"/>
      <c r="D1845" s="111"/>
      <c r="E1845" s="109"/>
      <c r="F1845" s="22"/>
      <c r="G1845" s="56">
        <f t="shared" si="28"/>
        <v>0</v>
      </c>
      <c r="H1845" s="17"/>
      <c r="I1845" s="21"/>
      <c r="J1845" s="176" t="str">
        <f>IF(AND(H1845&lt;&gt;"",COUNTIF('3.工程情報'!$C$6:$C$501,H1845)=0),"工程記号が3.工程情報に存在しません。","")</f>
        <v/>
      </c>
    </row>
    <row r="1846" spans="2:10" ht="18" customHeight="1">
      <c r="B1846" s="169"/>
      <c r="C1846" s="169"/>
      <c r="D1846" s="111"/>
      <c r="E1846" s="109"/>
      <c r="F1846" s="22"/>
      <c r="G1846" s="56">
        <f t="shared" si="28"/>
        <v>0</v>
      </c>
      <c r="H1846" s="17"/>
      <c r="I1846" s="21"/>
      <c r="J1846" s="176" t="str">
        <f>IF(AND(H1846&lt;&gt;"",COUNTIF('3.工程情報'!$C$6:$C$501,H1846)=0),"工程記号が3.工程情報に存在しません。","")</f>
        <v/>
      </c>
    </row>
    <row r="1847" spans="2:10" ht="18" customHeight="1">
      <c r="B1847" s="169"/>
      <c r="C1847" s="169"/>
      <c r="D1847" s="111"/>
      <c r="E1847" s="109"/>
      <c r="F1847" s="22"/>
      <c r="G1847" s="56">
        <f t="shared" si="28"/>
        <v>0</v>
      </c>
      <c r="H1847" s="17"/>
      <c r="I1847" s="21"/>
      <c r="J1847" s="176" t="str">
        <f>IF(AND(H1847&lt;&gt;"",COUNTIF('3.工程情報'!$C$6:$C$501,H1847)=0),"工程記号が3.工程情報に存在しません。","")</f>
        <v/>
      </c>
    </row>
    <row r="1848" spans="2:10" ht="18" customHeight="1">
      <c r="B1848" s="169"/>
      <c r="C1848" s="169"/>
      <c r="D1848" s="111"/>
      <c r="E1848" s="109"/>
      <c r="F1848" s="22"/>
      <c r="G1848" s="56">
        <f t="shared" si="28"/>
        <v>0</v>
      </c>
      <c r="H1848" s="17"/>
      <c r="I1848" s="21"/>
      <c r="J1848" s="176" t="str">
        <f>IF(AND(H1848&lt;&gt;"",COUNTIF('3.工程情報'!$C$6:$C$501,H1848)=0),"工程記号が3.工程情報に存在しません。","")</f>
        <v/>
      </c>
    </row>
    <row r="1849" spans="2:10" ht="18" customHeight="1">
      <c r="B1849" s="169"/>
      <c r="C1849" s="169"/>
      <c r="D1849" s="111"/>
      <c r="E1849" s="109"/>
      <c r="F1849" s="22"/>
      <c r="G1849" s="56">
        <f t="shared" si="28"/>
        <v>0</v>
      </c>
      <c r="H1849" s="17"/>
      <c r="I1849" s="21"/>
      <c r="J1849" s="176" t="str">
        <f>IF(AND(H1849&lt;&gt;"",COUNTIF('3.工程情報'!$C$6:$C$501,H1849)=0),"工程記号が3.工程情報に存在しません。","")</f>
        <v/>
      </c>
    </row>
    <row r="1850" spans="2:10" ht="18" customHeight="1">
      <c r="B1850" s="169"/>
      <c r="C1850" s="169"/>
      <c r="D1850" s="111"/>
      <c r="E1850" s="109"/>
      <c r="F1850" s="22"/>
      <c r="G1850" s="56">
        <f t="shared" si="28"/>
        <v>0</v>
      </c>
      <c r="H1850" s="17"/>
      <c r="I1850" s="21"/>
      <c r="J1850" s="176" t="str">
        <f>IF(AND(H1850&lt;&gt;"",COUNTIF('3.工程情報'!$C$6:$C$501,H1850)=0),"工程記号が3.工程情報に存在しません。","")</f>
        <v/>
      </c>
    </row>
    <row r="1851" spans="2:10" ht="18" customHeight="1">
      <c r="B1851" s="169"/>
      <c r="C1851" s="169"/>
      <c r="D1851" s="111"/>
      <c r="E1851" s="109"/>
      <c r="F1851" s="22"/>
      <c r="G1851" s="56">
        <f t="shared" si="28"/>
        <v>0</v>
      </c>
      <c r="H1851" s="17"/>
      <c r="I1851" s="21"/>
      <c r="J1851" s="176" t="str">
        <f>IF(AND(H1851&lt;&gt;"",COUNTIF('3.工程情報'!$C$6:$C$501,H1851)=0),"工程記号が3.工程情報に存在しません。","")</f>
        <v/>
      </c>
    </row>
    <row r="1852" spans="2:10" ht="18" customHeight="1">
      <c r="B1852" s="169"/>
      <c r="C1852" s="169"/>
      <c r="D1852" s="111"/>
      <c r="E1852" s="109"/>
      <c r="F1852" s="22"/>
      <c r="G1852" s="56">
        <f t="shared" si="28"/>
        <v>0</v>
      </c>
      <c r="H1852" s="17"/>
      <c r="I1852" s="21"/>
      <c r="J1852" s="176" t="str">
        <f>IF(AND(H1852&lt;&gt;"",COUNTIF('3.工程情報'!$C$6:$C$501,H1852)=0),"工程記号が3.工程情報に存在しません。","")</f>
        <v/>
      </c>
    </row>
    <row r="1853" spans="2:10" ht="18" customHeight="1">
      <c r="B1853" s="169"/>
      <c r="C1853" s="169"/>
      <c r="D1853" s="111"/>
      <c r="E1853" s="109"/>
      <c r="F1853" s="22"/>
      <c r="G1853" s="56">
        <f t="shared" si="28"/>
        <v>0</v>
      </c>
      <c r="H1853" s="17"/>
      <c r="I1853" s="21"/>
      <c r="J1853" s="176" t="str">
        <f>IF(AND(H1853&lt;&gt;"",COUNTIF('3.工程情報'!$C$6:$C$501,H1853)=0),"工程記号が3.工程情報に存在しません。","")</f>
        <v/>
      </c>
    </row>
    <row r="1854" spans="2:10" ht="18" customHeight="1">
      <c r="B1854" s="169"/>
      <c r="C1854" s="169"/>
      <c r="D1854" s="111"/>
      <c r="E1854" s="109"/>
      <c r="F1854" s="22"/>
      <c r="G1854" s="56">
        <f t="shared" si="28"/>
        <v>0</v>
      </c>
      <c r="H1854" s="17"/>
      <c r="I1854" s="21"/>
      <c r="J1854" s="176" t="str">
        <f>IF(AND(H1854&lt;&gt;"",COUNTIF('3.工程情報'!$C$6:$C$501,H1854)=0),"工程記号が3.工程情報に存在しません。","")</f>
        <v/>
      </c>
    </row>
    <row r="1855" spans="2:10" ht="18" customHeight="1">
      <c r="B1855" s="169"/>
      <c r="C1855" s="169"/>
      <c r="D1855" s="111"/>
      <c r="E1855" s="109"/>
      <c r="F1855" s="22"/>
      <c r="G1855" s="56">
        <f t="shared" si="28"/>
        <v>0</v>
      </c>
      <c r="H1855" s="17"/>
      <c r="I1855" s="21"/>
      <c r="J1855" s="176" t="str">
        <f>IF(AND(H1855&lt;&gt;"",COUNTIF('3.工程情報'!$C$6:$C$501,H1855)=0),"工程記号が3.工程情報に存在しません。","")</f>
        <v/>
      </c>
    </row>
    <row r="1856" spans="2:10" ht="18" customHeight="1">
      <c r="B1856" s="169"/>
      <c r="C1856" s="169"/>
      <c r="D1856" s="111"/>
      <c r="E1856" s="109"/>
      <c r="F1856" s="22"/>
      <c r="G1856" s="56">
        <f t="shared" si="28"/>
        <v>0</v>
      </c>
      <c r="H1856" s="17"/>
      <c r="I1856" s="21"/>
      <c r="J1856" s="176" t="str">
        <f>IF(AND(H1856&lt;&gt;"",COUNTIF('3.工程情報'!$C$6:$C$501,H1856)=0),"工程記号が3.工程情報に存在しません。","")</f>
        <v/>
      </c>
    </row>
    <row r="1857" spans="2:10" ht="18" customHeight="1">
      <c r="B1857" s="169"/>
      <c r="C1857" s="169"/>
      <c r="D1857" s="111"/>
      <c r="E1857" s="109"/>
      <c r="F1857" s="22"/>
      <c r="G1857" s="56">
        <f t="shared" si="28"/>
        <v>0</v>
      </c>
      <c r="H1857" s="17"/>
      <c r="I1857" s="21"/>
      <c r="J1857" s="176" t="str">
        <f>IF(AND(H1857&lt;&gt;"",COUNTIF('3.工程情報'!$C$6:$C$501,H1857)=0),"工程記号が3.工程情報に存在しません。","")</f>
        <v/>
      </c>
    </row>
    <row r="1858" spans="2:10" ht="18" customHeight="1">
      <c r="B1858" s="169"/>
      <c r="C1858" s="169"/>
      <c r="D1858" s="111"/>
      <c r="E1858" s="109"/>
      <c r="F1858" s="22"/>
      <c r="G1858" s="56">
        <f t="shared" si="28"/>
        <v>0</v>
      </c>
      <c r="H1858" s="17"/>
      <c r="I1858" s="21"/>
      <c r="J1858" s="176" t="str">
        <f>IF(AND(H1858&lt;&gt;"",COUNTIF('3.工程情報'!$C$6:$C$501,H1858)=0),"工程記号が3.工程情報に存在しません。","")</f>
        <v/>
      </c>
    </row>
    <row r="1859" spans="2:10" ht="18" customHeight="1">
      <c r="B1859" s="169"/>
      <c r="C1859" s="169"/>
      <c r="D1859" s="111"/>
      <c r="E1859" s="109"/>
      <c r="F1859" s="22"/>
      <c r="G1859" s="56">
        <f t="shared" si="28"/>
        <v>0</v>
      </c>
      <c r="H1859" s="17"/>
      <c r="I1859" s="21"/>
      <c r="J1859" s="176" t="str">
        <f>IF(AND(H1859&lt;&gt;"",COUNTIF('3.工程情報'!$C$6:$C$501,H1859)=0),"工程記号が3.工程情報に存在しません。","")</f>
        <v/>
      </c>
    </row>
    <row r="1860" spans="2:10" ht="18" customHeight="1">
      <c r="B1860" s="169"/>
      <c r="C1860" s="169"/>
      <c r="D1860" s="111"/>
      <c r="E1860" s="109"/>
      <c r="F1860" s="22"/>
      <c r="G1860" s="56">
        <f t="shared" si="28"/>
        <v>0</v>
      </c>
      <c r="H1860" s="17"/>
      <c r="I1860" s="21"/>
      <c r="J1860" s="176" t="str">
        <f>IF(AND(H1860&lt;&gt;"",COUNTIF('3.工程情報'!$C$6:$C$501,H1860)=0),"工程記号が3.工程情報に存在しません。","")</f>
        <v/>
      </c>
    </row>
    <row r="1861" spans="2:10" ht="18" customHeight="1">
      <c r="B1861" s="169"/>
      <c r="C1861" s="169"/>
      <c r="D1861" s="111"/>
      <c r="E1861" s="109"/>
      <c r="F1861" s="22"/>
      <c r="G1861" s="56">
        <f t="shared" ref="G1861:G1924" si="29">IF(OR(B1861="",F1861=0),0,E1861/F1861)</f>
        <v>0</v>
      </c>
      <c r="H1861" s="17"/>
      <c r="I1861" s="21"/>
      <c r="J1861" s="176" t="str">
        <f>IF(AND(H1861&lt;&gt;"",COUNTIF('3.工程情報'!$C$6:$C$501,H1861)=0),"工程記号が3.工程情報に存在しません。","")</f>
        <v/>
      </c>
    </row>
    <row r="1862" spans="2:10" ht="18" customHeight="1">
      <c r="B1862" s="169"/>
      <c r="C1862" s="169"/>
      <c r="D1862" s="111"/>
      <c r="E1862" s="109"/>
      <c r="F1862" s="22"/>
      <c r="G1862" s="56">
        <f t="shared" si="29"/>
        <v>0</v>
      </c>
      <c r="H1862" s="17"/>
      <c r="I1862" s="21"/>
      <c r="J1862" s="176" t="str">
        <f>IF(AND(H1862&lt;&gt;"",COUNTIF('3.工程情報'!$C$6:$C$501,H1862)=0),"工程記号が3.工程情報に存在しません。","")</f>
        <v/>
      </c>
    </row>
    <row r="1863" spans="2:10" ht="18" customHeight="1">
      <c r="B1863" s="169"/>
      <c r="C1863" s="169"/>
      <c r="D1863" s="111"/>
      <c r="E1863" s="109"/>
      <c r="F1863" s="22"/>
      <c r="G1863" s="56">
        <f t="shared" si="29"/>
        <v>0</v>
      </c>
      <c r="H1863" s="17"/>
      <c r="I1863" s="21"/>
      <c r="J1863" s="176" t="str">
        <f>IF(AND(H1863&lt;&gt;"",COUNTIF('3.工程情報'!$C$6:$C$501,H1863)=0),"工程記号が3.工程情報に存在しません。","")</f>
        <v/>
      </c>
    </row>
    <row r="1864" spans="2:10" ht="18" customHeight="1">
      <c r="B1864" s="169"/>
      <c r="C1864" s="169"/>
      <c r="D1864" s="111"/>
      <c r="E1864" s="109"/>
      <c r="F1864" s="22"/>
      <c r="G1864" s="56">
        <f t="shared" si="29"/>
        <v>0</v>
      </c>
      <c r="H1864" s="17"/>
      <c r="I1864" s="21"/>
      <c r="J1864" s="176" t="str">
        <f>IF(AND(H1864&lt;&gt;"",COUNTIF('3.工程情報'!$C$6:$C$501,H1864)=0),"工程記号が3.工程情報に存在しません。","")</f>
        <v/>
      </c>
    </row>
    <row r="1865" spans="2:10" ht="18" customHeight="1">
      <c r="B1865" s="169"/>
      <c r="C1865" s="169"/>
      <c r="D1865" s="111"/>
      <c r="E1865" s="109"/>
      <c r="F1865" s="22"/>
      <c r="G1865" s="56">
        <f t="shared" si="29"/>
        <v>0</v>
      </c>
      <c r="H1865" s="17"/>
      <c r="I1865" s="21"/>
      <c r="J1865" s="176" t="str">
        <f>IF(AND(H1865&lt;&gt;"",COUNTIF('3.工程情報'!$C$6:$C$501,H1865)=0),"工程記号が3.工程情報に存在しません。","")</f>
        <v/>
      </c>
    </row>
    <row r="1866" spans="2:10" ht="18" customHeight="1">
      <c r="B1866" s="169"/>
      <c r="C1866" s="169"/>
      <c r="D1866" s="111"/>
      <c r="E1866" s="109"/>
      <c r="F1866" s="22"/>
      <c r="G1866" s="56">
        <f t="shared" si="29"/>
        <v>0</v>
      </c>
      <c r="H1866" s="17"/>
      <c r="I1866" s="21"/>
      <c r="J1866" s="176" t="str">
        <f>IF(AND(H1866&lt;&gt;"",COUNTIF('3.工程情報'!$C$6:$C$501,H1866)=0),"工程記号が3.工程情報に存在しません。","")</f>
        <v/>
      </c>
    </row>
    <row r="1867" spans="2:10" ht="18" customHeight="1">
      <c r="B1867" s="169"/>
      <c r="C1867" s="169"/>
      <c r="D1867" s="111"/>
      <c r="E1867" s="109"/>
      <c r="F1867" s="22"/>
      <c r="G1867" s="56">
        <f t="shared" si="29"/>
        <v>0</v>
      </c>
      <c r="H1867" s="17"/>
      <c r="I1867" s="21"/>
      <c r="J1867" s="176" t="str">
        <f>IF(AND(H1867&lt;&gt;"",COUNTIF('3.工程情報'!$C$6:$C$501,H1867)=0),"工程記号が3.工程情報に存在しません。","")</f>
        <v/>
      </c>
    </row>
    <row r="1868" spans="2:10" ht="18" customHeight="1">
      <c r="B1868" s="169"/>
      <c r="C1868" s="169"/>
      <c r="D1868" s="111"/>
      <c r="E1868" s="109"/>
      <c r="F1868" s="22"/>
      <c r="G1868" s="56">
        <f t="shared" si="29"/>
        <v>0</v>
      </c>
      <c r="H1868" s="17"/>
      <c r="I1868" s="21"/>
      <c r="J1868" s="176" t="str">
        <f>IF(AND(H1868&lt;&gt;"",COUNTIF('3.工程情報'!$C$6:$C$501,H1868)=0),"工程記号が3.工程情報に存在しません。","")</f>
        <v/>
      </c>
    </row>
    <row r="1869" spans="2:10" ht="18" customHeight="1">
      <c r="B1869" s="169"/>
      <c r="C1869" s="169"/>
      <c r="D1869" s="111"/>
      <c r="E1869" s="109"/>
      <c r="F1869" s="22"/>
      <c r="G1869" s="56">
        <f t="shared" si="29"/>
        <v>0</v>
      </c>
      <c r="H1869" s="17"/>
      <c r="I1869" s="21"/>
      <c r="J1869" s="176" t="str">
        <f>IF(AND(H1869&lt;&gt;"",COUNTIF('3.工程情報'!$C$6:$C$501,H1869)=0),"工程記号が3.工程情報に存在しません。","")</f>
        <v/>
      </c>
    </row>
    <row r="1870" spans="2:10" ht="18" customHeight="1">
      <c r="B1870" s="169"/>
      <c r="C1870" s="169"/>
      <c r="D1870" s="111"/>
      <c r="E1870" s="109"/>
      <c r="F1870" s="22"/>
      <c r="G1870" s="56">
        <f t="shared" si="29"/>
        <v>0</v>
      </c>
      <c r="H1870" s="17"/>
      <c r="I1870" s="21"/>
      <c r="J1870" s="176" t="str">
        <f>IF(AND(H1870&lt;&gt;"",COUNTIF('3.工程情報'!$C$6:$C$501,H1870)=0),"工程記号が3.工程情報に存在しません。","")</f>
        <v/>
      </c>
    </row>
    <row r="1871" spans="2:10" ht="18" customHeight="1">
      <c r="B1871" s="169"/>
      <c r="C1871" s="169"/>
      <c r="D1871" s="111"/>
      <c r="E1871" s="109"/>
      <c r="F1871" s="22"/>
      <c r="G1871" s="56">
        <f t="shared" si="29"/>
        <v>0</v>
      </c>
      <c r="H1871" s="17"/>
      <c r="I1871" s="21"/>
      <c r="J1871" s="176" t="str">
        <f>IF(AND(H1871&lt;&gt;"",COUNTIF('3.工程情報'!$C$6:$C$501,H1871)=0),"工程記号が3.工程情報に存在しません。","")</f>
        <v/>
      </c>
    </row>
    <row r="1872" spans="2:10" ht="18" customHeight="1">
      <c r="B1872" s="169"/>
      <c r="C1872" s="169"/>
      <c r="D1872" s="111"/>
      <c r="E1872" s="109"/>
      <c r="F1872" s="22"/>
      <c r="G1872" s="56">
        <f t="shared" si="29"/>
        <v>0</v>
      </c>
      <c r="H1872" s="17"/>
      <c r="I1872" s="21"/>
      <c r="J1872" s="176" t="str">
        <f>IF(AND(H1872&lt;&gt;"",COUNTIF('3.工程情報'!$C$6:$C$501,H1872)=0),"工程記号が3.工程情報に存在しません。","")</f>
        <v/>
      </c>
    </row>
    <row r="1873" spans="2:10" ht="18" customHeight="1">
      <c r="B1873" s="169"/>
      <c r="C1873" s="169"/>
      <c r="D1873" s="111"/>
      <c r="E1873" s="109"/>
      <c r="F1873" s="22"/>
      <c r="G1873" s="56">
        <f t="shared" si="29"/>
        <v>0</v>
      </c>
      <c r="H1873" s="17"/>
      <c r="I1873" s="21"/>
      <c r="J1873" s="176" t="str">
        <f>IF(AND(H1873&lt;&gt;"",COUNTIF('3.工程情報'!$C$6:$C$501,H1873)=0),"工程記号が3.工程情報に存在しません。","")</f>
        <v/>
      </c>
    </row>
    <row r="1874" spans="2:10" ht="18" customHeight="1">
      <c r="B1874" s="169"/>
      <c r="C1874" s="169"/>
      <c r="D1874" s="111"/>
      <c r="E1874" s="109"/>
      <c r="F1874" s="22"/>
      <c r="G1874" s="56">
        <f t="shared" si="29"/>
        <v>0</v>
      </c>
      <c r="H1874" s="17"/>
      <c r="I1874" s="21"/>
      <c r="J1874" s="176" t="str">
        <f>IF(AND(H1874&lt;&gt;"",COUNTIF('3.工程情報'!$C$6:$C$501,H1874)=0),"工程記号が3.工程情報に存在しません。","")</f>
        <v/>
      </c>
    </row>
    <row r="1875" spans="2:10" ht="18" customHeight="1">
      <c r="B1875" s="169"/>
      <c r="C1875" s="169"/>
      <c r="D1875" s="111"/>
      <c r="E1875" s="109"/>
      <c r="F1875" s="22"/>
      <c r="G1875" s="56">
        <f t="shared" si="29"/>
        <v>0</v>
      </c>
      <c r="H1875" s="17"/>
      <c r="I1875" s="21"/>
      <c r="J1875" s="176" t="str">
        <f>IF(AND(H1875&lt;&gt;"",COUNTIF('3.工程情報'!$C$6:$C$501,H1875)=0),"工程記号が3.工程情報に存在しません。","")</f>
        <v/>
      </c>
    </row>
    <row r="1876" spans="2:10" ht="18" customHeight="1">
      <c r="B1876" s="169"/>
      <c r="C1876" s="169"/>
      <c r="D1876" s="111"/>
      <c r="E1876" s="109"/>
      <c r="F1876" s="22"/>
      <c r="G1876" s="56">
        <f t="shared" si="29"/>
        <v>0</v>
      </c>
      <c r="H1876" s="17"/>
      <c r="I1876" s="21"/>
      <c r="J1876" s="176" t="str">
        <f>IF(AND(H1876&lt;&gt;"",COUNTIF('3.工程情報'!$C$6:$C$501,H1876)=0),"工程記号が3.工程情報に存在しません。","")</f>
        <v/>
      </c>
    </row>
    <row r="1877" spans="2:10" ht="18" customHeight="1">
      <c r="B1877" s="169"/>
      <c r="C1877" s="169"/>
      <c r="D1877" s="111"/>
      <c r="E1877" s="109"/>
      <c r="F1877" s="22"/>
      <c r="G1877" s="56">
        <f t="shared" si="29"/>
        <v>0</v>
      </c>
      <c r="H1877" s="17"/>
      <c r="I1877" s="21"/>
      <c r="J1877" s="176" t="str">
        <f>IF(AND(H1877&lt;&gt;"",COUNTIF('3.工程情報'!$C$6:$C$501,H1877)=0),"工程記号が3.工程情報に存在しません。","")</f>
        <v/>
      </c>
    </row>
    <row r="1878" spans="2:10" ht="18" customHeight="1">
      <c r="B1878" s="169"/>
      <c r="C1878" s="169"/>
      <c r="D1878" s="111"/>
      <c r="E1878" s="109"/>
      <c r="F1878" s="22"/>
      <c r="G1878" s="56">
        <f t="shared" si="29"/>
        <v>0</v>
      </c>
      <c r="H1878" s="17"/>
      <c r="I1878" s="21"/>
      <c r="J1878" s="176" t="str">
        <f>IF(AND(H1878&lt;&gt;"",COUNTIF('3.工程情報'!$C$6:$C$501,H1878)=0),"工程記号が3.工程情報に存在しません。","")</f>
        <v/>
      </c>
    </row>
    <row r="1879" spans="2:10" ht="18" customHeight="1">
      <c r="B1879" s="169"/>
      <c r="C1879" s="169"/>
      <c r="D1879" s="111"/>
      <c r="E1879" s="109"/>
      <c r="F1879" s="22"/>
      <c r="G1879" s="56">
        <f t="shared" si="29"/>
        <v>0</v>
      </c>
      <c r="H1879" s="17"/>
      <c r="I1879" s="21"/>
      <c r="J1879" s="176" t="str">
        <f>IF(AND(H1879&lt;&gt;"",COUNTIF('3.工程情報'!$C$6:$C$501,H1879)=0),"工程記号が3.工程情報に存在しません。","")</f>
        <v/>
      </c>
    </row>
    <row r="1880" spans="2:10" ht="18" customHeight="1">
      <c r="B1880" s="169"/>
      <c r="C1880" s="169"/>
      <c r="D1880" s="111"/>
      <c r="E1880" s="109"/>
      <c r="F1880" s="22"/>
      <c r="G1880" s="56">
        <f t="shared" si="29"/>
        <v>0</v>
      </c>
      <c r="H1880" s="17"/>
      <c r="I1880" s="21"/>
      <c r="J1880" s="176" t="str">
        <f>IF(AND(H1880&lt;&gt;"",COUNTIF('3.工程情報'!$C$6:$C$501,H1880)=0),"工程記号が3.工程情報に存在しません。","")</f>
        <v/>
      </c>
    </row>
    <row r="1881" spans="2:10" ht="18" customHeight="1">
      <c r="B1881" s="169"/>
      <c r="C1881" s="169"/>
      <c r="D1881" s="111"/>
      <c r="E1881" s="109"/>
      <c r="F1881" s="22"/>
      <c r="G1881" s="56">
        <f t="shared" si="29"/>
        <v>0</v>
      </c>
      <c r="H1881" s="17"/>
      <c r="I1881" s="21"/>
      <c r="J1881" s="176" t="str">
        <f>IF(AND(H1881&lt;&gt;"",COUNTIF('3.工程情報'!$C$6:$C$501,H1881)=0),"工程記号が3.工程情報に存在しません。","")</f>
        <v/>
      </c>
    </row>
    <row r="1882" spans="2:10" ht="18" customHeight="1">
      <c r="B1882" s="169"/>
      <c r="C1882" s="169"/>
      <c r="D1882" s="111"/>
      <c r="E1882" s="109"/>
      <c r="F1882" s="22"/>
      <c r="G1882" s="56">
        <f t="shared" si="29"/>
        <v>0</v>
      </c>
      <c r="H1882" s="17"/>
      <c r="I1882" s="21"/>
      <c r="J1882" s="176" t="str">
        <f>IF(AND(H1882&lt;&gt;"",COUNTIF('3.工程情報'!$C$6:$C$501,H1882)=0),"工程記号が3.工程情報に存在しません。","")</f>
        <v/>
      </c>
    </row>
    <row r="1883" spans="2:10" ht="18" customHeight="1">
      <c r="B1883" s="169"/>
      <c r="C1883" s="169"/>
      <c r="D1883" s="111"/>
      <c r="E1883" s="109"/>
      <c r="F1883" s="22"/>
      <c r="G1883" s="56">
        <f t="shared" si="29"/>
        <v>0</v>
      </c>
      <c r="H1883" s="17"/>
      <c r="I1883" s="21"/>
      <c r="J1883" s="176" t="str">
        <f>IF(AND(H1883&lt;&gt;"",COUNTIF('3.工程情報'!$C$6:$C$501,H1883)=0),"工程記号が3.工程情報に存在しません。","")</f>
        <v/>
      </c>
    </row>
    <row r="1884" spans="2:10" ht="18" customHeight="1">
      <c r="B1884" s="169"/>
      <c r="C1884" s="169"/>
      <c r="D1884" s="111"/>
      <c r="E1884" s="109"/>
      <c r="F1884" s="22"/>
      <c r="G1884" s="56">
        <f t="shared" si="29"/>
        <v>0</v>
      </c>
      <c r="H1884" s="17"/>
      <c r="I1884" s="21"/>
      <c r="J1884" s="176" t="str">
        <f>IF(AND(H1884&lt;&gt;"",COUNTIF('3.工程情報'!$C$6:$C$501,H1884)=0),"工程記号が3.工程情報に存在しません。","")</f>
        <v/>
      </c>
    </row>
    <row r="1885" spans="2:10" ht="18" customHeight="1">
      <c r="B1885" s="169"/>
      <c r="C1885" s="169"/>
      <c r="D1885" s="111"/>
      <c r="E1885" s="109"/>
      <c r="F1885" s="22"/>
      <c r="G1885" s="56">
        <f t="shared" si="29"/>
        <v>0</v>
      </c>
      <c r="H1885" s="17"/>
      <c r="I1885" s="21"/>
      <c r="J1885" s="176" t="str">
        <f>IF(AND(H1885&lt;&gt;"",COUNTIF('3.工程情報'!$C$6:$C$501,H1885)=0),"工程記号が3.工程情報に存在しません。","")</f>
        <v/>
      </c>
    </row>
    <row r="1886" spans="2:10" ht="18" customHeight="1">
      <c r="B1886" s="169"/>
      <c r="C1886" s="169"/>
      <c r="D1886" s="111"/>
      <c r="E1886" s="109"/>
      <c r="F1886" s="22"/>
      <c r="G1886" s="56">
        <f t="shared" si="29"/>
        <v>0</v>
      </c>
      <c r="H1886" s="17"/>
      <c r="I1886" s="21"/>
      <c r="J1886" s="176" t="str">
        <f>IF(AND(H1886&lt;&gt;"",COUNTIF('3.工程情報'!$C$6:$C$501,H1886)=0),"工程記号が3.工程情報に存在しません。","")</f>
        <v/>
      </c>
    </row>
    <row r="1887" spans="2:10" ht="18" customHeight="1">
      <c r="B1887" s="169"/>
      <c r="C1887" s="169"/>
      <c r="D1887" s="111"/>
      <c r="E1887" s="109"/>
      <c r="F1887" s="22"/>
      <c r="G1887" s="56">
        <f t="shared" si="29"/>
        <v>0</v>
      </c>
      <c r="H1887" s="17"/>
      <c r="I1887" s="21"/>
      <c r="J1887" s="176" t="str">
        <f>IF(AND(H1887&lt;&gt;"",COUNTIF('3.工程情報'!$C$6:$C$501,H1887)=0),"工程記号が3.工程情報に存在しません。","")</f>
        <v/>
      </c>
    </row>
    <row r="1888" spans="2:10" ht="18" customHeight="1">
      <c r="B1888" s="169"/>
      <c r="C1888" s="169"/>
      <c r="D1888" s="111"/>
      <c r="E1888" s="109"/>
      <c r="F1888" s="22"/>
      <c r="G1888" s="56">
        <f t="shared" si="29"/>
        <v>0</v>
      </c>
      <c r="H1888" s="17"/>
      <c r="I1888" s="21"/>
      <c r="J1888" s="176" t="str">
        <f>IF(AND(H1888&lt;&gt;"",COUNTIF('3.工程情報'!$C$6:$C$501,H1888)=0),"工程記号が3.工程情報に存在しません。","")</f>
        <v/>
      </c>
    </row>
    <row r="1889" spans="2:10" ht="18" customHeight="1">
      <c r="B1889" s="169"/>
      <c r="C1889" s="169"/>
      <c r="D1889" s="111"/>
      <c r="E1889" s="109"/>
      <c r="F1889" s="22"/>
      <c r="G1889" s="56">
        <f t="shared" si="29"/>
        <v>0</v>
      </c>
      <c r="H1889" s="17"/>
      <c r="I1889" s="21"/>
      <c r="J1889" s="176" t="str">
        <f>IF(AND(H1889&lt;&gt;"",COUNTIF('3.工程情報'!$C$6:$C$501,H1889)=0),"工程記号が3.工程情報に存在しません。","")</f>
        <v/>
      </c>
    </row>
    <row r="1890" spans="2:10" ht="18" customHeight="1">
      <c r="B1890" s="169"/>
      <c r="C1890" s="169"/>
      <c r="D1890" s="111"/>
      <c r="E1890" s="109"/>
      <c r="F1890" s="22"/>
      <c r="G1890" s="56">
        <f t="shared" si="29"/>
        <v>0</v>
      </c>
      <c r="H1890" s="17"/>
      <c r="I1890" s="21"/>
      <c r="J1890" s="176" t="str">
        <f>IF(AND(H1890&lt;&gt;"",COUNTIF('3.工程情報'!$C$6:$C$501,H1890)=0),"工程記号が3.工程情報に存在しません。","")</f>
        <v/>
      </c>
    </row>
    <row r="1891" spans="2:10" ht="18" customHeight="1">
      <c r="B1891" s="169"/>
      <c r="C1891" s="169"/>
      <c r="D1891" s="111"/>
      <c r="E1891" s="109"/>
      <c r="F1891" s="22"/>
      <c r="G1891" s="56">
        <f t="shared" si="29"/>
        <v>0</v>
      </c>
      <c r="H1891" s="17"/>
      <c r="I1891" s="21"/>
      <c r="J1891" s="176" t="str">
        <f>IF(AND(H1891&lt;&gt;"",COUNTIF('3.工程情報'!$C$6:$C$501,H1891)=0),"工程記号が3.工程情報に存在しません。","")</f>
        <v/>
      </c>
    </row>
    <row r="1892" spans="2:10" ht="18" customHeight="1">
      <c r="B1892" s="169"/>
      <c r="C1892" s="169"/>
      <c r="D1892" s="111"/>
      <c r="E1892" s="109"/>
      <c r="F1892" s="22"/>
      <c r="G1892" s="56">
        <f t="shared" si="29"/>
        <v>0</v>
      </c>
      <c r="H1892" s="17"/>
      <c r="I1892" s="21"/>
      <c r="J1892" s="176" t="str">
        <f>IF(AND(H1892&lt;&gt;"",COUNTIF('3.工程情報'!$C$6:$C$501,H1892)=0),"工程記号が3.工程情報に存在しません。","")</f>
        <v/>
      </c>
    </row>
    <row r="1893" spans="2:10" ht="18" customHeight="1">
      <c r="B1893" s="169"/>
      <c r="C1893" s="169"/>
      <c r="D1893" s="111"/>
      <c r="E1893" s="109"/>
      <c r="F1893" s="22"/>
      <c r="G1893" s="56">
        <f t="shared" si="29"/>
        <v>0</v>
      </c>
      <c r="H1893" s="17"/>
      <c r="I1893" s="21"/>
      <c r="J1893" s="176" t="str">
        <f>IF(AND(H1893&lt;&gt;"",COUNTIF('3.工程情報'!$C$6:$C$501,H1893)=0),"工程記号が3.工程情報に存在しません。","")</f>
        <v/>
      </c>
    </row>
    <row r="1894" spans="2:10" ht="18" customHeight="1">
      <c r="B1894" s="169"/>
      <c r="C1894" s="169"/>
      <c r="D1894" s="111"/>
      <c r="E1894" s="109"/>
      <c r="F1894" s="22"/>
      <c r="G1894" s="56">
        <f t="shared" si="29"/>
        <v>0</v>
      </c>
      <c r="H1894" s="17"/>
      <c r="I1894" s="21"/>
      <c r="J1894" s="176" t="str">
        <f>IF(AND(H1894&lt;&gt;"",COUNTIF('3.工程情報'!$C$6:$C$501,H1894)=0),"工程記号が3.工程情報に存在しません。","")</f>
        <v/>
      </c>
    </row>
    <row r="1895" spans="2:10" ht="18" customHeight="1">
      <c r="B1895" s="169"/>
      <c r="C1895" s="169"/>
      <c r="D1895" s="111"/>
      <c r="E1895" s="109"/>
      <c r="F1895" s="22"/>
      <c r="G1895" s="56">
        <f t="shared" si="29"/>
        <v>0</v>
      </c>
      <c r="H1895" s="17"/>
      <c r="I1895" s="21"/>
      <c r="J1895" s="176" t="str">
        <f>IF(AND(H1895&lt;&gt;"",COUNTIF('3.工程情報'!$C$6:$C$501,H1895)=0),"工程記号が3.工程情報に存在しません。","")</f>
        <v/>
      </c>
    </row>
    <row r="1896" spans="2:10" ht="18" customHeight="1">
      <c r="B1896" s="169"/>
      <c r="C1896" s="169"/>
      <c r="D1896" s="111"/>
      <c r="E1896" s="109"/>
      <c r="F1896" s="22"/>
      <c r="G1896" s="56">
        <f t="shared" si="29"/>
        <v>0</v>
      </c>
      <c r="H1896" s="17"/>
      <c r="I1896" s="21"/>
      <c r="J1896" s="176" t="str">
        <f>IF(AND(H1896&lt;&gt;"",COUNTIF('3.工程情報'!$C$6:$C$501,H1896)=0),"工程記号が3.工程情報に存在しません。","")</f>
        <v/>
      </c>
    </row>
    <row r="1897" spans="2:10" ht="18" customHeight="1">
      <c r="B1897" s="169"/>
      <c r="C1897" s="169"/>
      <c r="D1897" s="111"/>
      <c r="E1897" s="109"/>
      <c r="F1897" s="22"/>
      <c r="G1897" s="56">
        <f t="shared" si="29"/>
        <v>0</v>
      </c>
      <c r="H1897" s="17"/>
      <c r="I1897" s="21"/>
      <c r="J1897" s="176" t="str">
        <f>IF(AND(H1897&lt;&gt;"",COUNTIF('3.工程情報'!$C$6:$C$501,H1897)=0),"工程記号が3.工程情報に存在しません。","")</f>
        <v/>
      </c>
    </row>
    <row r="1898" spans="2:10" ht="18" customHeight="1">
      <c r="B1898" s="169"/>
      <c r="C1898" s="169"/>
      <c r="D1898" s="111"/>
      <c r="E1898" s="109"/>
      <c r="F1898" s="22"/>
      <c r="G1898" s="56">
        <f t="shared" si="29"/>
        <v>0</v>
      </c>
      <c r="H1898" s="17"/>
      <c r="I1898" s="21"/>
      <c r="J1898" s="176" t="str">
        <f>IF(AND(H1898&lt;&gt;"",COUNTIF('3.工程情報'!$C$6:$C$501,H1898)=0),"工程記号が3.工程情報に存在しません。","")</f>
        <v/>
      </c>
    </row>
    <row r="1899" spans="2:10" ht="18" customHeight="1">
      <c r="B1899" s="169"/>
      <c r="C1899" s="169"/>
      <c r="D1899" s="111"/>
      <c r="E1899" s="109"/>
      <c r="F1899" s="22"/>
      <c r="G1899" s="56">
        <f t="shared" si="29"/>
        <v>0</v>
      </c>
      <c r="H1899" s="17"/>
      <c r="I1899" s="21"/>
      <c r="J1899" s="176" t="str">
        <f>IF(AND(H1899&lt;&gt;"",COUNTIF('3.工程情報'!$C$6:$C$501,H1899)=0),"工程記号が3.工程情報に存在しません。","")</f>
        <v/>
      </c>
    </row>
    <row r="1900" spans="2:10" ht="18" customHeight="1">
      <c r="B1900" s="169"/>
      <c r="C1900" s="169"/>
      <c r="D1900" s="111"/>
      <c r="E1900" s="109"/>
      <c r="F1900" s="22"/>
      <c r="G1900" s="56">
        <f t="shared" si="29"/>
        <v>0</v>
      </c>
      <c r="H1900" s="17"/>
      <c r="I1900" s="21"/>
      <c r="J1900" s="176" t="str">
        <f>IF(AND(H1900&lt;&gt;"",COUNTIF('3.工程情報'!$C$6:$C$501,H1900)=0),"工程記号が3.工程情報に存在しません。","")</f>
        <v/>
      </c>
    </row>
    <row r="1901" spans="2:10" ht="18" customHeight="1">
      <c r="B1901" s="169"/>
      <c r="C1901" s="169"/>
      <c r="D1901" s="111"/>
      <c r="E1901" s="109"/>
      <c r="F1901" s="22"/>
      <c r="G1901" s="56">
        <f t="shared" si="29"/>
        <v>0</v>
      </c>
      <c r="H1901" s="17"/>
      <c r="I1901" s="21"/>
      <c r="J1901" s="176" t="str">
        <f>IF(AND(H1901&lt;&gt;"",COUNTIF('3.工程情報'!$C$6:$C$501,H1901)=0),"工程記号が3.工程情報に存在しません。","")</f>
        <v/>
      </c>
    </row>
    <row r="1902" spans="2:10" ht="18" customHeight="1">
      <c r="B1902" s="169"/>
      <c r="C1902" s="169"/>
      <c r="D1902" s="111"/>
      <c r="E1902" s="109"/>
      <c r="F1902" s="22"/>
      <c r="G1902" s="56">
        <f t="shared" si="29"/>
        <v>0</v>
      </c>
      <c r="H1902" s="17"/>
      <c r="I1902" s="21"/>
      <c r="J1902" s="176" t="str">
        <f>IF(AND(H1902&lt;&gt;"",COUNTIF('3.工程情報'!$C$6:$C$501,H1902)=0),"工程記号が3.工程情報に存在しません。","")</f>
        <v/>
      </c>
    </row>
    <row r="1903" spans="2:10" ht="18" customHeight="1">
      <c r="B1903" s="169"/>
      <c r="C1903" s="169"/>
      <c r="D1903" s="111"/>
      <c r="E1903" s="109"/>
      <c r="F1903" s="22"/>
      <c r="G1903" s="56">
        <f t="shared" si="29"/>
        <v>0</v>
      </c>
      <c r="H1903" s="17"/>
      <c r="I1903" s="21"/>
      <c r="J1903" s="176" t="str">
        <f>IF(AND(H1903&lt;&gt;"",COUNTIF('3.工程情報'!$C$6:$C$501,H1903)=0),"工程記号が3.工程情報に存在しません。","")</f>
        <v/>
      </c>
    </row>
    <row r="1904" spans="2:10" ht="18" customHeight="1">
      <c r="B1904" s="169"/>
      <c r="C1904" s="169"/>
      <c r="D1904" s="111"/>
      <c r="E1904" s="109"/>
      <c r="F1904" s="22"/>
      <c r="G1904" s="56">
        <f t="shared" si="29"/>
        <v>0</v>
      </c>
      <c r="H1904" s="17"/>
      <c r="I1904" s="21"/>
      <c r="J1904" s="176" t="str">
        <f>IF(AND(H1904&lt;&gt;"",COUNTIF('3.工程情報'!$C$6:$C$501,H1904)=0),"工程記号が3.工程情報に存在しません。","")</f>
        <v/>
      </c>
    </row>
    <row r="1905" spans="2:10" ht="18" customHeight="1">
      <c r="B1905" s="169"/>
      <c r="C1905" s="169"/>
      <c r="D1905" s="111"/>
      <c r="E1905" s="109"/>
      <c r="F1905" s="22"/>
      <c r="G1905" s="56">
        <f t="shared" si="29"/>
        <v>0</v>
      </c>
      <c r="H1905" s="17"/>
      <c r="I1905" s="21"/>
      <c r="J1905" s="176" t="str">
        <f>IF(AND(H1905&lt;&gt;"",COUNTIF('3.工程情報'!$C$6:$C$501,H1905)=0),"工程記号が3.工程情報に存在しません。","")</f>
        <v/>
      </c>
    </row>
    <row r="1906" spans="2:10" ht="18" customHeight="1">
      <c r="B1906" s="169"/>
      <c r="C1906" s="169"/>
      <c r="D1906" s="111"/>
      <c r="E1906" s="109"/>
      <c r="F1906" s="22"/>
      <c r="G1906" s="56">
        <f t="shared" si="29"/>
        <v>0</v>
      </c>
      <c r="H1906" s="17"/>
      <c r="I1906" s="21"/>
      <c r="J1906" s="176" t="str">
        <f>IF(AND(H1906&lt;&gt;"",COUNTIF('3.工程情報'!$C$6:$C$501,H1906)=0),"工程記号が3.工程情報に存在しません。","")</f>
        <v/>
      </c>
    </row>
    <row r="1907" spans="2:10" ht="18" customHeight="1">
      <c r="B1907" s="169"/>
      <c r="C1907" s="169"/>
      <c r="D1907" s="111"/>
      <c r="E1907" s="109"/>
      <c r="F1907" s="22"/>
      <c r="G1907" s="56">
        <f t="shared" si="29"/>
        <v>0</v>
      </c>
      <c r="H1907" s="17"/>
      <c r="I1907" s="21"/>
      <c r="J1907" s="176" t="str">
        <f>IF(AND(H1907&lt;&gt;"",COUNTIF('3.工程情報'!$C$6:$C$501,H1907)=0),"工程記号が3.工程情報に存在しません。","")</f>
        <v/>
      </c>
    </row>
    <row r="1908" spans="2:10" ht="18" customHeight="1">
      <c r="B1908" s="169"/>
      <c r="C1908" s="169"/>
      <c r="D1908" s="111"/>
      <c r="E1908" s="109"/>
      <c r="F1908" s="22"/>
      <c r="G1908" s="56">
        <f t="shared" si="29"/>
        <v>0</v>
      </c>
      <c r="H1908" s="17"/>
      <c r="I1908" s="21"/>
      <c r="J1908" s="176" t="str">
        <f>IF(AND(H1908&lt;&gt;"",COUNTIF('3.工程情報'!$C$6:$C$501,H1908)=0),"工程記号が3.工程情報に存在しません。","")</f>
        <v/>
      </c>
    </row>
    <row r="1909" spans="2:10" ht="18" customHeight="1">
      <c r="B1909" s="169"/>
      <c r="C1909" s="169"/>
      <c r="D1909" s="111"/>
      <c r="E1909" s="109"/>
      <c r="F1909" s="22"/>
      <c r="G1909" s="56">
        <f t="shared" si="29"/>
        <v>0</v>
      </c>
      <c r="H1909" s="17"/>
      <c r="I1909" s="21"/>
      <c r="J1909" s="176" t="str">
        <f>IF(AND(H1909&lt;&gt;"",COUNTIF('3.工程情報'!$C$6:$C$501,H1909)=0),"工程記号が3.工程情報に存在しません。","")</f>
        <v/>
      </c>
    </row>
    <row r="1910" spans="2:10" ht="18" customHeight="1">
      <c r="B1910" s="169"/>
      <c r="C1910" s="169"/>
      <c r="D1910" s="111"/>
      <c r="E1910" s="109"/>
      <c r="F1910" s="22"/>
      <c r="G1910" s="56">
        <f t="shared" si="29"/>
        <v>0</v>
      </c>
      <c r="H1910" s="17"/>
      <c r="I1910" s="21"/>
      <c r="J1910" s="176" t="str">
        <f>IF(AND(H1910&lt;&gt;"",COUNTIF('3.工程情報'!$C$6:$C$501,H1910)=0),"工程記号が3.工程情報に存在しません。","")</f>
        <v/>
      </c>
    </row>
    <row r="1911" spans="2:10" ht="18" customHeight="1">
      <c r="B1911" s="169"/>
      <c r="C1911" s="169"/>
      <c r="D1911" s="111"/>
      <c r="E1911" s="109"/>
      <c r="F1911" s="22"/>
      <c r="G1911" s="56">
        <f t="shared" si="29"/>
        <v>0</v>
      </c>
      <c r="H1911" s="17"/>
      <c r="I1911" s="21"/>
      <c r="J1911" s="176" t="str">
        <f>IF(AND(H1911&lt;&gt;"",COUNTIF('3.工程情報'!$C$6:$C$501,H1911)=0),"工程記号が3.工程情報に存在しません。","")</f>
        <v/>
      </c>
    </row>
    <row r="1912" spans="2:10" ht="18" customHeight="1">
      <c r="B1912" s="169"/>
      <c r="C1912" s="169"/>
      <c r="D1912" s="111"/>
      <c r="E1912" s="109"/>
      <c r="F1912" s="22"/>
      <c r="G1912" s="56">
        <f t="shared" si="29"/>
        <v>0</v>
      </c>
      <c r="H1912" s="17"/>
      <c r="I1912" s="21"/>
      <c r="J1912" s="176" t="str">
        <f>IF(AND(H1912&lt;&gt;"",COUNTIF('3.工程情報'!$C$6:$C$501,H1912)=0),"工程記号が3.工程情報に存在しません。","")</f>
        <v/>
      </c>
    </row>
    <row r="1913" spans="2:10" ht="18" customHeight="1">
      <c r="B1913" s="169"/>
      <c r="C1913" s="169"/>
      <c r="D1913" s="111"/>
      <c r="E1913" s="109"/>
      <c r="F1913" s="22"/>
      <c r="G1913" s="56">
        <f t="shared" si="29"/>
        <v>0</v>
      </c>
      <c r="H1913" s="17"/>
      <c r="I1913" s="21"/>
      <c r="J1913" s="176" t="str">
        <f>IF(AND(H1913&lt;&gt;"",COUNTIF('3.工程情報'!$C$6:$C$501,H1913)=0),"工程記号が3.工程情報に存在しません。","")</f>
        <v/>
      </c>
    </row>
    <row r="1914" spans="2:10" ht="18" customHeight="1">
      <c r="B1914" s="169"/>
      <c r="C1914" s="169"/>
      <c r="D1914" s="111"/>
      <c r="E1914" s="109"/>
      <c r="F1914" s="22"/>
      <c r="G1914" s="56">
        <f t="shared" si="29"/>
        <v>0</v>
      </c>
      <c r="H1914" s="17"/>
      <c r="I1914" s="21"/>
      <c r="J1914" s="176" t="str">
        <f>IF(AND(H1914&lt;&gt;"",COUNTIF('3.工程情報'!$C$6:$C$501,H1914)=0),"工程記号が3.工程情報に存在しません。","")</f>
        <v/>
      </c>
    </row>
    <row r="1915" spans="2:10" ht="18" customHeight="1">
      <c r="B1915" s="169"/>
      <c r="C1915" s="169"/>
      <c r="D1915" s="111"/>
      <c r="E1915" s="109"/>
      <c r="F1915" s="22"/>
      <c r="G1915" s="56">
        <f t="shared" si="29"/>
        <v>0</v>
      </c>
      <c r="H1915" s="17"/>
      <c r="I1915" s="21"/>
      <c r="J1915" s="176" t="str">
        <f>IF(AND(H1915&lt;&gt;"",COUNTIF('3.工程情報'!$C$6:$C$501,H1915)=0),"工程記号が3.工程情報に存在しません。","")</f>
        <v/>
      </c>
    </row>
    <row r="1916" spans="2:10" ht="18" customHeight="1">
      <c r="B1916" s="169"/>
      <c r="C1916" s="169"/>
      <c r="D1916" s="111"/>
      <c r="E1916" s="109"/>
      <c r="F1916" s="22"/>
      <c r="G1916" s="56">
        <f t="shared" si="29"/>
        <v>0</v>
      </c>
      <c r="H1916" s="17"/>
      <c r="I1916" s="21"/>
      <c r="J1916" s="176" t="str">
        <f>IF(AND(H1916&lt;&gt;"",COUNTIF('3.工程情報'!$C$6:$C$501,H1916)=0),"工程記号が3.工程情報に存在しません。","")</f>
        <v/>
      </c>
    </row>
    <row r="1917" spans="2:10" ht="18" customHeight="1">
      <c r="B1917" s="169"/>
      <c r="C1917" s="169"/>
      <c r="D1917" s="111"/>
      <c r="E1917" s="109"/>
      <c r="F1917" s="22"/>
      <c r="G1917" s="56">
        <f t="shared" si="29"/>
        <v>0</v>
      </c>
      <c r="H1917" s="17"/>
      <c r="I1917" s="21"/>
      <c r="J1917" s="176" t="str">
        <f>IF(AND(H1917&lt;&gt;"",COUNTIF('3.工程情報'!$C$6:$C$501,H1917)=0),"工程記号が3.工程情報に存在しません。","")</f>
        <v/>
      </c>
    </row>
    <row r="1918" spans="2:10" ht="18" customHeight="1">
      <c r="B1918" s="169"/>
      <c r="C1918" s="169"/>
      <c r="D1918" s="111"/>
      <c r="E1918" s="109"/>
      <c r="F1918" s="22"/>
      <c r="G1918" s="56">
        <f t="shared" si="29"/>
        <v>0</v>
      </c>
      <c r="H1918" s="17"/>
      <c r="I1918" s="21"/>
      <c r="J1918" s="176" t="str">
        <f>IF(AND(H1918&lt;&gt;"",COUNTIF('3.工程情報'!$C$6:$C$501,H1918)=0),"工程記号が3.工程情報に存在しません。","")</f>
        <v/>
      </c>
    </row>
    <row r="1919" spans="2:10" ht="18" customHeight="1">
      <c r="B1919" s="169"/>
      <c r="C1919" s="169"/>
      <c r="D1919" s="111"/>
      <c r="E1919" s="109"/>
      <c r="F1919" s="22"/>
      <c r="G1919" s="56">
        <f t="shared" si="29"/>
        <v>0</v>
      </c>
      <c r="H1919" s="17"/>
      <c r="I1919" s="21"/>
      <c r="J1919" s="176" t="str">
        <f>IF(AND(H1919&lt;&gt;"",COUNTIF('3.工程情報'!$C$6:$C$501,H1919)=0),"工程記号が3.工程情報に存在しません。","")</f>
        <v/>
      </c>
    </row>
    <row r="1920" spans="2:10" ht="18" customHeight="1">
      <c r="B1920" s="169"/>
      <c r="C1920" s="169"/>
      <c r="D1920" s="111"/>
      <c r="E1920" s="109"/>
      <c r="F1920" s="22"/>
      <c r="G1920" s="56">
        <f t="shared" si="29"/>
        <v>0</v>
      </c>
      <c r="H1920" s="17"/>
      <c r="I1920" s="21"/>
      <c r="J1920" s="176" t="str">
        <f>IF(AND(H1920&lt;&gt;"",COUNTIF('3.工程情報'!$C$6:$C$501,H1920)=0),"工程記号が3.工程情報に存在しません。","")</f>
        <v/>
      </c>
    </row>
    <row r="1921" spans="2:10" ht="18" customHeight="1">
      <c r="B1921" s="169"/>
      <c r="C1921" s="169"/>
      <c r="D1921" s="111"/>
      <c r="E1921" s="109"/>
      <c r="F1921" s="22"/>
      <c r="G1921" s="56">
        <f t="shared" si="29"/>
        <v>0</v>
      </c>
      <c r="H1921" s="17"/>
      <c r="I1921" s="21"/>
      <c r="J1921" s="176" t="str">
        <f>IF(AND(H1921&lt;&gt;"",COUNTIF('3.工程情報'!$C$6:$C$501,H1921)=0),"工程記号が3.工程情報に存在しません。","")</f>
        <v/>
      </c>
    </row>
    <row r="1922" spans="2:10" ht="18" customHeight="1">
      <c r="B1922" s="169"/>
      <c r="C1922" s="169"/>
      <c r="D1922" s="111"/>
      <c r="E1922" s="109"/>
      <c r="F1922" s="22"/>
      <c r="G1922" s="56">
        <f t="shared" si="29"/>
        <v>0</v>
      </c>
      <c r="H1922" s="17"/>
      <c r="I1922" s="21"/>
      <c r="J1922" s="176" t="str">
        <f>IF(AND(H1922&lt;&gt;"",COUNTIF('3.工程情報'!$C$6:$C$501,H1922)=0),"工程記号が3.工程情報に存在しません。","")</f>
        <v/>
      </c>
    </row>
    <row r="1923" spans="2:10" ht="18" customHeight="1">
      <c r="B1923" s="169"/>
      <c r="C1923" s="169"/>
      <c r="D1923" s="111"/>
      <c r="E1923" s="109"/>
      <c r="F1923" s="22"/>
      <c r="G1923" s="56">
        <f t="shared" si="29"/>
        <v>0</v>
      </c>
      <c r="H1923" s="17"/>
      <c r="I1923" s="21"/>
      <c r="J1923" s="176" t="str">
        <f>IF(AND(H1923&lt;&gt;"",COUNTIF('3.工程情報'!$C$6:$C$501,H1923)=0),"工程記号が3.工程情報に存在しません。","")</f>
        <v/>
      </c>
    </row>
    <row r="1924" spans="2:10" ht="18" customHeight="1">
      <c r="B1924" s="169"/>
      <c r="C1924" s="169"/>
      <c r="D1924" s="111"/>
      <c r="E1924" s="109"/>
      <c r="F1924" s="22"/>
      <c r="G1924" s="56">
        <f t="shared" si="29"/>
        <v>0</v>
      </c>
      <c r="H1924" s="17"/>
      <c r="I1924" s="21"/>
      <c r="J1924" s="176" t="str">
        <f>IF(AND(H1924&lt;&gt;"",COUNTIF('3.工程情報'!$C$6:$C$501,H1924)=0),"工程記号が3.工程情報に存在しません。","")</f>
        <v/>
      </c>
    </row>
    <row r="1925" spans="2:10" ht="18" customHeight="1">
      <c r="B1925" s="169"/>
      <c r="C1925" s="169"/>
      <c r="D1925" s="111"/>
      <c r="E1925" s="109"/>
      <c r="F1925" s="22"/>
      <c r="G1925" s="56">
        <f t="shared" ref="G1925:G1988" si="30">IF(OR(B1925="",F1925=0),0,E1925/F1925)</f>
        <v>0</v>
      </c>
      <c r="H1925" s="17"/>
      <c r="I1925" s="21"/>
      <c r="J1925" s="176" t="str">
        <f>IF(AND(H1925&lt;&gt;"",COUNTIF('3.工程情報'!$C$6:$C$501,H1925)=0),"工程記号が3.工程情報に存在しません。","")</f>
        <v/>
      </c>
    </row>
    <row r="1926" spans="2:10" ht="18" customHeight="1">
      <c r="B1926" s="169"/>
      <c r="C1926" s="169"/>
      <c r="D1926" s="111"/>
      <c r="E1926" s="109"/>
      <c r="F1926" s="22"/>
      <c r="G1926" s="56">
        <f t="shared" si="30"/>
        <v>0</v>
      </c>
      <c r="H1926" s="17"/>
      <c r="I1926" s="21"/>
      <c r="J1926" s="176" t="str">
        <f>IF(AND(H1926&lt;&gt;"",COUNTIF('3.工程情報'!$C$6:$C$501,H1926)=0),"工程記号が3.工程情報に存在しません。","")</f>
        <v/>
      </c>
    </row>
    <row r="1927" spans="2:10" ht="18" customHeight="1">
      <c r="B1927" s="169"/>
      <c r="C1927" s="169"/>
      <c r="D1927" s="111"/>
      <c r="E1927" s="109"/>
      <c r="F1927" s="22"/>
      <c r="G1927" s="56">
        <f t="shared" si="30"/>
        <v>0</v>
      </c>
      <c r="H1927" s="17"/>
      <c r="I1927" s="21"/>
      <c r="J1927" s="176" t="str">
        <f>IF(AND(H1927&lt;&gt;"",COUNTIF('3.工程情報'!$C$6:$C$501,H1927)=0),"工程記号が3.工程情報に存在しません。","")</f>
        <v/>
      </c>
    </row>
    <row r="1928" spans="2:10" ht="18" customHeight="1">
      <c r="B1928" s="169"/>
      <c r="C1928" s="169"/>
      <c r="D1928" s="111"/>
      <c r="E1928" s="109"/>
      <c r="F1928" s="22"/>
      <c r="G1928" s="56">
        <f t="shared" si="30"/>
        <v>0</v>
      </c>
      <c r="H1928" s="17"/>
      <c r="I1928" s="21"/>
      <c r="J1928" s="176" t="str">
        <f>IF(AND(H1928&lt;&gt;"",COUNTIF('3.工程情報'!$C$6:$C$501,H1928)=0),"工程記号が3.工程情報に存在しません。","")</f>
        <v/>
      </c>
    </row>
    <row r="1929" spans="2:10" ht="18" customHeight="1">
      <c r="B1929" s="169"/>
      <c r="C1929" s="169"/>
      <c r="D1929" s="111"/>
      <c r="E1929" s="109"/>
      <c r="F1929" s="22"/>
      <c r="G1929" s="56">
        <f t="shared" si="30"/>
        <v>0</v>
      </c>
      <c r="H1929" s="17"/>
      <c r="I1929" s="21"/>
      <c r="J1929" s="176" t="str">
        <f>IF(AND(H1929&lt;&gt;"",COUNTIF('3.工程情報'!$C$6:$C$501,H1929)=0),"工程記号が3.工程情報に存在しません。","")</f>
        <v/>
      </c>
    </row>
    <row r="1930" spans="2:10" ht="18" customHeight="1">
      <c r="B1930" s="169"/>
      <c r="C1930" s="169"/>
      <c r="D1930" s="111"/>
      <c r="E1930" s="109"/>
      <c r="F1930" s="22"/>
      <c r="G1930" s="56">
        <f t="shared" si="30"/>
        <v>0</v>
      </c>
      <c r="H1930" s="17"/>
      <c r="I1930" s="21"/>
      <c r="J1930" s="176" t="str">
        <f>IF(AND(H1930&lt;&gt;"",COUNTIF('3.工程情報'!$C$6:$C$501,H1930)=0),"工程記号が3.工程情報に存在しません。","")</f>
        <v/>
      </c>
    </row>
    <row r="1931" spans="2:10" ht="18" customHeight="1">
      <c r="B1931" s="169"/>
      <c r="C1931" s="169"/>
      <c r="D1931" s="111"/>
      <c r="E1931" s="109"/>
      <c r="F1931" s="22"/>
      <c r="G1931" s="56">
        <f t="shared" si="30"/>
        <v>0</v>
      </c>
      <c r="H1931" s="17"/>
      <c r="I1931" s="21"/>
      <c r="J1931" s="176" t="str">
        <f>IF(AND(H1931&lt;&gt;"",COUNTIF('3.工程情報'!$C$6:$C$501,H1931)=0),"工程記号が3.工程情報に存在しません。","")</f>
        <v/>
      </c>
    </row>
    <row r="1932" spans="2:10" ht="18" customHeight="1">
      <c r="B1932" s="169"/>
      <c r="C1932" s="169"/>
      <c r="D1932" s="111"/>
      <c r="E1932" s="109"/>
      <c r="F1932" s="22"/>
      <c r="G1932" s="56">
        <f t="shared" si="30"/>
        <v>0</v>
      </c>
      <c r="H1932" s="17"/>
      <c r="I1932" s="21"/>
      <c r="J1932" s="176" t="str">
        <f>IF(AND(H1932&lt;&gt;"",COUNTIF('3.工程情報'!$C$6:$C$501,H1932)=0),"工程記号が3.工程情報に存在しません。","")</f>
        <v/>
      </c>
    </row>
    <row r="1933" spans="2:10" ht="18" customHeight="1">
      <c r="B1933" s="169"/>
      <c r="C1933" s="169"/>
      <c r="D1933" s="111"/>
      <c r="E1933" s="109"/>
      <c r="F1933" s="22"/>
      <c r="G1933" s="56">
        <f t="shared" si="30"/>
        <v>0</v>
      </c>
      <c r="H1933" s="17"/>
      <c r="I1933" s="21"/>
      <c r="J1933" s="176" t="str">
        <f>IF(AND(H1933&lt;&gt;"",COUNTIF('3.工程情報'!$C$6:$C$501,H1933)=0),"工程記号が3.工程情報に存在しません。","")</f>
        <v/>
      </c>
    </row>
    <row r="1934" spans="2:10" ht="18" customHeight="1">
      <c r="B1934" s="169"/>
      <c r="C1934" s="169"/>
      <c r="D1934" s="111"/>
      <c r="E1934" s="109"/>
      <c r="F1934" s="22"/>
      <c r="G1934" s="56">
        <f t="shared" si="30"/>
        <v>0</v>
      </c>
      <c r="H1934" s="17"/>
      <c r="I1934" s="21"/>
      <c r="J1934" s="176" t="str">
        <f>IF(AND(H1934&lt;&gt;"",COUNTIF('3.工程情報'!$C$6:$C$501,H1934)=0),"工程記号が3.工程情報に存在しません。","")</f>
        <v/>
      </c>
    </row>
    <row r="1935" spans="2:10" ht="18" customHeight="1">
      <c r="B1935" s="169"/>
      <c r="C1935" s="169"/>
      <c r="D1935" s="111"/>
      <c r="E1935" s="109"/>
      <c r="F1935" s="22"/>
      <c r="G1935" s="56">
        <f t="shared" si="30"/>
        <v>0</v>
      </c>
      <c r="H1935" s="17"/>
      <c r="I1935" s="21"/>
      <c r="J1935" s="176" t="str">
        <f>IF(AND(H1935&lt;&gt;"",COUNTIF('3.工程情報'!$C$6:$C$501,H1935)=0),"工程記号が3.工程情報に存在しません。","")</f>
        <v/>
      </c>
    </row>
    <row r="1936" spans="2:10" ht="18" customHeight="1">
      <c r="B1936" s="169"/>
      <c r="C1936" s="169"/>
      <c r="D1936" s="111"/>
      <c r="E1936" s="109"/>
      <c r="F1936" s="22"/>
      <c r="G1936" s="56">
        <f t="shared" si="30"/>
        <v>0</v>
      </c>
      <c r="H1936" s="17"/>
      <c r="I1936" s="21"/>
      <c r="J1936" s="176" t="str">
        <f>IF(AND(H1936&lt;&gt;"",COUNTIF('3.工程情報'!$C$6:$C$501,H1936)=0),"工程記号が3.工程情報に存在しません。","")</f>
        <v/>
      </c>
    </row>
    <row r="1937" spans="2:10" ht="18" customHeight="1">
      <c r="B1937" s="169"/>
      <c r="C1937" s="169"/>
      <c r="D1937" s="111"/>
      <c r="E1937" s="109"/>
      <c r="F1937" s="22"/>
      <c r="G1937" s="56">
        <f t="shared" si="30"/>
        <v>0</v>
      </c>
      <c r="H1937" s="17"/>
      <c r="I1937" s="21"/>
      <c r="J1937" s="176" t="str">
        <f>IF(AND(H1937&lt;&gt;"",COUNTIF('3.工程情報'!$C$6:$C$501,H1937)=0),"工程記号が3.工程情報に存在しません。","")</f>
        <v/>
      </c>
    </row>
    <row r="1938" spans="2:10" ht="18" customHeight="1">
      <c r="B1938" s="169"/>
      <c r="C1938" s="169"/>
      <c r="D1938" s="111"/>
      <c r="E1938" s="109"/>
      <c r="F1938" s="22"/>
      <c r="G1938" s="56">
        <f t="shared" si="30"/>
        <v>0</v>
      </c>
      <c r="H1938" s="17"/>
      <c r="I1938" s="21"/>
      <c r="J1938" s="176" t="str">
        <f>IF(AND(H1938&lt;&gt;"",COUNTIF('3.工程情報'!$C$6:$C$501,H1938)=0),"工程記号が3.工程情報に存在しません。","")</f>
        <v/>
      </c>
    </row>
    <row r="1939" spans="2:10" ht="18" customHeight="1">
      <c r="B1939" s="169"/>
      <c r="C1939" s="169"/>
      <c r="D1939" s="111"/>
      <c r="E1939" s="109"/>
      <c r="F1939" s="22"/>
      <c r="G1939" s="56">
        <f t="shared" si="30"/>
        <v>0</v>
      </c>
      <c r="H1939" s="17"/>
      <c r="I1939" s="21"/>
      <c r="J1939" s="176" t="str">
        <f>IF(AND(H1939&lt;&gt;"",COUNTIF('3.工程情報'!$C$6:$C$501,H1939)=0),"工程記号が3.工程情報に存在しません。","")</f>
        <v/>
      </c>
    </row>
    <row r="1940" spans="2:10" ht="18" customHeight="1">
      <c r="B1940" s="169"/>
      <c r="C1940" s="169"/>
      <c r="D1940" s="111"/>
      <c r="E1940" s="109"/>
      <c r="F1940" s="22"/>
      <c r="G1940" s="56">
        <f t="shared" si="30"/>
        <v>0</v>
      </c>
      <c r="H1940" s="17"/>
      <c r="I1940" s="21"/>
      <c r="J1940" s="176" t="str">
        <f>IF(AND(H1940&lt;&gt;"",COUNTIF('3.工程情報'!$C$6:$C$501,H1940)=0),"工程記号が3.工程情報に存在しません。","")</f>
        <v/>
      </c>
    </row>
    <row r="1941" spans="2:10" ht="18" customHeight="1">
      <c r="B1941" s="169"/>
      <c r="C1941" s="169"/>
      <c r="D1941" s="111"/>
      <c r="E1941" s="109"/>
      <c r="F1941" s="22"/>
      <c r="G1941" s="56">
        <f t="shared" si="30"/>
        <v>0</v>
      </c>
      <c r="H1941" s="17"/>
      <c r="I1941" s="21"/>
      <c r="J1941" s="176" t="str">
        <f>IF(AND(H1941&lt;&gt;"",COUNTIF('3.工程情報'!$C$6:$C$501,H1941)=0),"工程記号が3.工程情報に存在しません。","")</f>
        <v/>
      </c>
    </row>
    <row r="1942" spans="2:10" ht="18" customHeight="1">
      <c r="B1942" s="169"/>
      <c r="C1942" s="169"/>
      <c r="D1942" s="111"/>
      <c r="E1942" s="109"/>
      <c r="F1942" s="22"/>
      <c r="G1942" s="56">
        <f t="shared" si="30"/>
        <v>0</v>
      </c>
      <c r="H1942" s="17"/>
      <c r="I1942" s="21"/>
      <c r="J1942" s="176" t="str">
        <f>IF(AND(H1942&lt;&gt;"",COUNTIF('3.工程情報'!$C$6:$C$501,H1942)=0),"工程記号が3.工程情報に存在しません。","")</f>
        <v/>
      </c>
    </row>
    <row r="1943" spans="2:10" ht="18" customHeight="1">
      <c r="B1943" s="169"/>
      <c r="C1943" s="169"/>
      <c r="D1943" s="111"/>
      <c r="E1943" s="109"/>
      <c r="F1943" s="22"/>
      <c r="G1943" s="56">
        <f t="shared" si="30"/>
        <v>0</v>
      </c>
      <c r="H1943" s="17"/>
      <c r="I1943" s="21"/>
      <c r="J1943" s="176" t="str">
        <f>IF(AND(H1943&lt;&gt;"",COUNTIF('3.工程情報'!$C$6:$C$501,H1943)=0),"工程記号が3.工程情報に存在しません。","")</f>
        <v/>
      </c>
    </row>
    <row r="1944" spans="2:10" ht="18" customHeight="1">
      <c r="B1944" s="169"/>
      <c r="C1944" s="169"/>
      <c r="D1944" s="111"/>
      <c r="E1944" s="109"/>
      <c r="F1944" s="22"/>
      <c r="G1944" s="56">
        <f t="shared" si="30"/>
        <v>0</v>
      </c>
      <c r="H1944" s="17"/>
      <c r="I1944" s="21"/>
      <c r="J1944" s="176" t="str">
        <f>IF(AND(H1944&lt;&gt;"",COUNTIF('3.工程情報'!$C$6:$C$501,H1944)=0),"工程記号が3.工程情報に存在しません。","")</f>
        <v/>
      </c>
    </row>
    <row r="1945" spans="2:10" ht="18" customHeight="1">
      <c r="B1945" s="169"/>
      <c r="C1945" s="169"/>
      <c r="D1945" s="111"/>
      <c r="E1945" s="109"/>
      <c r="F1945" s="22"/>
      <c r="G1945" s="56">
        <f t="shared" si="30"/>
        <v>0</v>
      </c>
      <c r="H1945" s="17"/>
      <c r="I1945" s="21"/>
      <c r="J1945" s="176" t="str">
        <f>IF(AND(H1945&lt;&gt;"",COUNTIF('3.工程情報'!$C$6:$C$501,H1945)=0),"工程記号が3.工程情報に存在しません。","")</f>
        <v/>
      </c>
    </row>
    <row r="1946" spans="2:10" ht="18" customHeight="1">
      <c r="B1946" s="169"/>
      <c r="C1946" s="169"/>
      <c r="D1946" s="111"/>
      <c r="E1946" s="109"/>
      <c r="F1946" s="22"/>
      <c r="G1946" s="56">
        <f t="shared" si="30"/>
        <v>0</v>
      </c>
      <c r="H1946" s="17"/>
      <c r="I1946" s="21"/>
      <c r="J1946" s="176" t="str">
        <f>IF(AND(H1946&lt;&gt;"",COUNTIF('3.工程情報'!$C$6:$C$501,H1946)=0),"工程記号が3.工程情報に存在しません。","")</f>
        <v/>
      </c>
    </row>
    <row r="1947" spans="2:10" ht="18" customHeight="1">
      <c r="B1947" s="169"/>
      <c r="C1947" s="169"/>
      <c r="D1947" s="111"/>
      <c r="E1947" s="109"/>
      <c r="F1947" s="22"/>
      <c r="G1947" s="56">
        <f t="shared" si="30"/>
        <v>0</v>
      </c>
      <c r="H1947" s="17"/>
      <c r="I1947" s="21"/>
      <c r="J1947" s="176" t="str">
        <f>IF(AND(H1947&lt;&gt;"",COUNTIF('3.工程情報'!$C$6:$C$501,H1947)=0),"工程記号が3.工程情報に存在しません。","")</f>
        <v/>
      </c>
    </row>
    <row r="1948" spans="2:10" ht="18" customHeight="1">
      <c r="B1948" s="169"/>
      <c r="C1948" s="169"/>
      <c r="D1948" s="111"/>
      <c r="E1948" s="109"/>
      <c r="F1948" s="22"/>
      <c r="G1948" s="56">
        <f t="shared" si="30"/>
        <v>0</v>
      </c>
      <c r="H1948" s="17"/>
      <c r="I1948" s="21"/>
      <c r="J1948" s="176" t="str">
        <f>IF(AND(H1948&lt;&gt;"",COUNTIF('3.工程情報'!$C$6:$C$501,H1948)=0),"工程記号が3.工程情報に存在しません。","")</f>
        <v/>
      </c>
    </row>
    <row r="1949" spans="2:10" ht="18" customHeight="1">
      <c r="B1949" s="169"/>
      <c r="C1949" s="169"/>
      <c r="D1949" s="111"/>
      <c r="E1949" s="109"/>
      <c r="F1949" s="22"/>
      <c r="G1949" s="56">
        <f t="shared" si="30"/>
        <v>0</v>
      </c>
      <c r="H1949" s="17"/>
      <c r="I1949" s="21"/>
      <c r="J1949" s="176" t="str">
        <f>IF(AND(H1949&lt;&gt;"",COUNTIF('3.工程情報'!$C$6:$C$501,H1949)=0),"工程記号が3.工程情報に存在しません。","")</f>
        <v/>
      </c>
    </row>
    <row r="1950" spans="2:10" ht="18" customHeight="1">
      <c r="B1950" s="169"/>
      <c r="C1950" s="169"/>
      <c r="D1950" s="111"/>
      <c r="E1950" s="109"/>
      <c r="F1950" s="22"/>
      <c r="G1950" s="56">
        <f t="shared" si="30"/>
        <v>0</v>
      </c>
      <c r="H1950" s="17"/>
      <c r="I1950" s="21"/>
      <c r="J1950" s="176" t="str">
        <f>IF(AND(H1950&lt;&gt;"",COUNTIF('3.工程情報'!$C$6:$C$501,H1950)=0),"工程記号が3.工程情報に存在しません。","")</f>
        <v/>
      </c>
    </row>
    <row r="1951" spans="2:10" ht="18" customHeight="1">
      <c r="B1951" s="169"/>
      <c r="C1951" s="169"/>
      <c r="D1951" s="111"/>
      <c r="E1951" s="109"/>
      <c r="F1951" s="22"/>
      <c r="G1951" s="56">
        <f t="shared" si="30"/>
        <v>0</v>
      </c>
      <c r="H1951" s="17"/>
      <c r="I1951" s="21"/>
      <c r="J1951" s="176" t="str">
        <f>IF(AND(H1951&lt;&gt;"",COUNTIF('3.工程情報'!$C$6:$C$501,H1951)=0),"工程記号が3.工程情報に存在しません。","")</f>
        <v/>
      </c>
    </row>
    <row r="1952" spans="2:10" ht="18" customHeight="1">
      <c r="B1952" s="169"/>
      <c r="C1952" s="169"/>
      <c r="D1952" s="111"/>
      <c r="E1952" s="109"/>
      <c r="F1952" s="22"/>
      <c r="G1952" s="56">
        <f t="shared" si="30"/>
        <v>0</v>
      </c>
      <c r="H1952" s="17"/>
      <c r="I1952" s="21"/>
      <c r="J1952" s="176" t="str">
        <f>IF(AND(H1952&lt;&gt;"",COUNTIF('3.工程情報'!$C$6:$C$501,H1952)=0),"工程記号が3.工程情報に存在しません。","")</f>
        <v/>
      </c>
    </row>
    <row r="1953" spans="2:10" ht="18" customHeight="1">
      <c r="B1953" s="169"/>
      <c r="C1953" s="169"/>
      <c r="D1953" s="111"/>
      <c r="E1953" s="109"/>
      <c r="F1953" s="22"/>
      <c r="G1953" s="56">
        <f t="shared" si="30"/>
        <v>0</v>
      </c>
      <c r="H1953" s="17"/>
      <c r="I1953" s="21"/>
      <c r="J1953" s="176" t="str">
        <f>IF(AND(H1953&lt;&gt;"",COUNTIF('3.工程情報'!$C$6:$C$501,H1953)=0),"工程記号が3.工程情報に存在しません。","")</f>
        <v/>
      </c>
    </row>
    <row r="1954" spans="2:10" ht="18" customHeight="1">
      <c r="B1954" s="169"/>
      <c r="C1954" s="169"/>
      <c r="D1954" s="111"/>
      <c r="E1954" s="109"/>
      <c r="F1954" s="22"/>
      <c r="G1954" s="56">
        <f t="shared" si="30"/>
        <v>0</v>
      </c>
      <c r="H1954" s="17"/>
      <c r="I1954" s="21"/>
      <c r="J1954" s="176" t="str">
        <f>IF(AND(H1954&lt;&gt;"",COUNTIF('3.工程情報'!$C$6:$C$501,H1954)=0),"工程記号が3.工程情報に存在しません。","")</f>
        <v/>
      </c>
    </row>
    <row r="1955" spans="2:10" ht="18" customHeight="1">
      <c r="B1955" s="169"/>
      <c r="C1955" s="169"/>
      <c r="D1955" s="111"/>
      <c r="E1955" s="109"/>
      <c r="F1955" s="22"/>
      <c r="G1955" s="56">
        <f t="shared" si="30"/>
        <v>0</v>
      </c>
      <c r="H1955" s="17"/>
      <c r="I1955" s="21"/>
      <c r="J1955" s="176" t="str">
        <f>IF(AND(H1955&lt;&gt;"",COUNTIF('3.工程情報'!$C$6:$C$501,H1955)=0),"工程記号が3.工程情報に存在しません。","")</f>
        <v/>
      </c>
    </row>
    <row r="1956" spans="2:10" ht="18" customHeight="1">
      <c r="B1956" s="169"/>
      <c r="C1956" s="169"/>
      <c r="D1956" s="111"/>
      <c r="E1956" s="109"/>
      <c r="F1956" s="22"/>
      <c r="G1956" s="56">
        <f t="shared" si="30"/>
        <v>0</v>
      </c>
      <c r="H1956" s="17"/>
      <c r="I1956" s="21"/>
      <c r="J1956" s="176" t="str">
        <f>IF(AND(H1956&lt;&gt;"",COUNTIF('3.工程情報'!$C$6:$C$501,H1956)=0),"工程記号が3.工程情報に存在しません。","")</f>
        <v/>
      </c>
    </row>
    <row r="1957" spans="2:10" ht="18" customHeight="1">
      <c r="B1957" s="169"/>
      <c r="C1957" s="169"/>
      <c r="D1957" s="111"/>
      <c r="E1957" s="109"/>
      <c r="F1957" s="22"/>
      <c r="G1957" s="56">
        <f t="shared" si="30"/>
        <v>0</v>
      </c>
      <c r="H1957" s="17"/>
      <c r="I1957" s="21"/>
      <c r="J1957" s="176" t="str">
        <f>IF(AND(H1957&lt;&gt;"",COUNTIF('3.工程情報'!$C$6:$C$501,H1957)=0),"工程記号が3.工程情報に存在しません。","")</f>
        <v/>
      </c>
    </row>
    <row r="1958" spans="2:10" ht="18" customHeight="1">
      <c r="B1958" s="169"/>
      <c r="C1958" s="169"/>
      <c r="D1958" s="111"/>
      <c r="E1958" s="109"/>
      <c r="F1958" s="22"/>
      <c r="G1958" s="56">
        <f t="shared" si="30"/>
        <v>0</v>
      </c>
      <c r="H1958" s="17"/>
      <c r="I1958" s="21"/>
      <c r="J1958" s="176" t="str">
        <f>IF(AND(H1958&lt;&gt;"",COUNTIF('3.工程情報'!$C$6:$C$501,H1958)=0),"工程記号が3.工程情報に存在しません。","")</f>
        <v/>
      </c>
    </row>
    <row r="1959" spans="2:10" ht="18" customHeight="1">
      <c r="B1959" s="169"/>
      <c r="C1959" s="169"/>
      <c r="D1959" s="111"/>
      <c r="E1959" s="109"/>
      <c r="F1959" s="22"/>
      <c r="G1959" s="56">
        <f t="shared" si="30"/>
        <v>0</v>
      </c>
      <c r="H1959" s="17"/>
      <c r="I1959" s="21"/>
      <c r="J1959" s="176" t="str">
        <f>IF(AND(H1959&lt;&gt;"",COUNTIF('3.工程情報'!$C$6:$C$501,H1959)=0),"工程記号が3.工程情報に存在しません。","")</f>
        <v/>
      </c>
    </row>
    <row r="1960" spans="2:10" ht="18" customHeight="1">
      <c r="B1960" s="169"/>
      <c r="C1960" s="169"/>
      <c r="D1960" s="111"/>
      <c r="E1960" s="109"/>
      <c r="F1960" s="22"/>
      <c r="G1960" s="56">
        <f t="shared" si="30"/>
        <v>0</v>
      </c>
      <c r="H1960" s="17"/>
      <c r="I1960" s="21"/>
      <c r="J1960" s="176" t="str">
        <f>IF(AND(H1960&lt;&gt;"",COUNTIF('3.工程情報'!$C$6:$C$501,H1960)=0),"工程記号が3.工程情報に存在しません。","")</f>
        <v/>
      </c>
    </row>
    <row r="1961" spans="2:10" ht="18" customHeight="1">
      <c r="B1961" s="169"/>
      <c r="C1961" s="169"/>
      <c r="D1961" s="111"/>
      <c r="E1961" s="109"/>
      <c r="F1961" s="22"/>
      <c r="G1961" s="56">
        <f t="shared" si="30"/>
        <v>0</v>
      </c>
      <c r="H1961" s="17"/>
      <c r="I1961" s="21"/>
      <c r="J1961" s="176" t="str">
        <f>IF(AND(H1961&lt;&gt;"",COUNTIF('3.工程情報'!$C$6:$C$501,H1961)=0),"工程記号が3.工程情報に存在しません。","")</f>
        <v/>
      </c>
    </row>
    <row r="1962" spans="2:10" ht="18" customHeight="1">
      <c r="B1962" s="169"/>
      <c r="C1962" s="169"/>
      <c r="D1962" s="111"/>
      <c r="E1962" s="109"/>
      <c r="F1962" s="22"/>
      <c r="G1962" s="56">
        <f t="shared" si="30"/>
        <v>0</v>
      </c>
      <c r="H1962" s="17"/>
      <c r="I1962" s="21"/>
      <c r="J1962" s="176" t="str">
        <f>IF(AND(H1962&lt;&gt;"",COUNTIF('3.工程情報'!$C$6:$C$501,H1962)=0),"工程記号が3.工程情報に存在しません。","")</f>
        <v/>
      </c>
    </row>
    <row r="1963" spans="2:10" ht="18" customHeight="1">
      <c r="B1963" s="169"/>
      <c r="C1963" s="169"/>
      <c r="D1963" s="111"/>
      <c r="E1963" s="109"/>
      <c r="F1963" s="22"/>
      <c r="G1963" s="56">
        <f t="shared" si="30"/>
        <v>0</v>
      </c>
      <c r="H1963" s="17"/>
      <c r="I1963" s="21"/>
      <c r="J1963" s="176" t="str">
        <f>IF(AND(H1963&lt;&gt;"",COUNTIF('3.工程情報'!$C$6:$C$501,H1963)=0),"工程記号が3.工程情報に存在しません。","")</f>
        <v/>
      </c>
    </row>
    <row r="1964" spans="2:10" ht="18" customHeight="1">
      <c r="B1964" s="169"/>
      <c r="C1964" s="169"/>
      <c r="D1964" s="111"/>
      <c r="E1964" s="109"/>
      <c r="F1964" s="22"/>
      <c r="G1964" s="56">
        <f t="shared" si="30"/>
        <v>0</v>
      </c>
      <c r="H1964" s="17"/>
      <c r="I1964" s="21"/>
      <c r="J1964" s="176" t="str">
        <f>IF(AND(H1964&lt;&gt;"",COUNTIF('3.工程情報'!$C$6:$C$501,H1964)=0),"工程記号が3.工程情報に存在しません。","")</f>
        <v/>
      </c>
    </row>
    <row r="1965" spans="2:10" ht="18" customHeight="1">
      <c r="B1965" s="169"/>
      <c r="C1965" s="169"/>
      <c r="D1965" s="111"/>
      <c r="E1965" s="109"/>
      <c r="F1965" s="22"/>
      <c r="G1965" s="56">
        <f t="shared" si="30"/>
        <v>0</v>
      </c>
      <c r="H1965" s="17"/>
      <c r="I1965" s="21"/>
      <c r="J1965" s="176" t="str">
        <f>IF(AND(H1965&lt;&gt;"",COUNTIF('3.工程情報'!$C$6:$C$501,H1965)=0),"工程記号が3.工程情報に存在しません。","")</f>
        <v/>
      </c>
    </row>
    <row r="1966" spans="2:10" ht="18" customHeight="1">
      <c r="B1966" s="169"/>
      <c r="C1966" s="169"/>
      <c r="D1966" s="111"/>
      <c r="E1966" s="109"/>
      <c r="F1966" s="22"/>
      <c r="G1966" s="56">
        <f t="shared" si="30"/>
        <v>0</v>
      </c>
      <c r="H1966" s="17"/>
      <c r="I1966" s="21"/>
      <c r="J1966" s="176" t="str">
        <f>IF(AND(H1966&lt;&gt;"",COUNTIF('3.工程情報'!$C$6:$C$501,H1966)=0),"工程記号が3.工程情報に存在しません。","")</f>
        <v/>
      </c>
    </row>
    <row r="1967" spans="2:10" ht="18" customHeight="1">
      <c r="B1967" s="169"/>
      <c r="C1967" s="169"/>
      <c r="D1967" s="111"/>
      <c r="E1967" s="109"/>
      <c r="F1967" s="22"/>
      <c r="G1967" s="56">
        <f t="shared" si="30"/>
        <v>0</v>
      </c>
      <c r="H1967" s="17"/>
      <c r="I1967" s="21"/>
      <c r="J1967" s="176" t="str">
        <f>IF(AND(H1967&lt;&gt;"",COUNTIF('3.工程情報'!$C$6:$C$501,H1967)=0),"工程記号が3.工程情報に存在しません。","")</f>
        <v/>
      </c>
    </row>
    <row r="1968" spans="2:10" ht="18" customHeight="1">
      <c r="B1968" s="169"/>
      <c r="C1968" s="169"/>
      <c r="D1968" s="111"/>
      <c r="E1968" s="109"/>
      <c r="F1968" s="22"/>
      <c r="G1968" s="56">
        <f t="shared" si="30"/>
        <v>0</v>
      </c>
      <c r="H1968" s="17"/>
      <c r="I1968" s="21"/>
      <c r="J1968" s="176" t="str">
        <f>IF(AND(H1968&lt;&gt;"",COUNTIF('3.工程情報'!$C$6:$C$501,H1968)=0),"工程記号が3.工程情報に存在しません。","")</f>
        <v/>
      </c>
    </row>
    <row r="1969" spans="2:10" ht="18" customHeight="1">
      <c r="B1969" s="169"/>
      <c r="C1969" s="169"/>
      <c r="D1969" s="111"/>
      <c r="E1969" s="109"/>
      <c r="F1969" s="22"/>
      <c r="G1969" s="56">
        <f t="shared" si="30"/>
        <v>0</v>
      </c>
      <c r="H1969" s="17"/>
      <c r="I1969" s="21"/>
      <c r="J1969" s="176" t="str">
        <f>IF(AND(H1969&lt;&gt;"",COUNTIF('3.工程情報'!$C$6:$C$501,H1969)=0),"工程記号が3.工程情報に存在しません。","")</f>
        <v/>
      </c>
    </row>
    <row r="1970" spans="2:10" ht="18" customHeight="1">
      <c r="B1970" s="169"/>
      <c r="C1970" s="169"/>
      <c r="D1970" s="111"/>
      <c r="E1970" s="109"/>
      <c r="F1970" s="22"/>
      <c r="G1970" s="56">
        <f t="shared" si="30"/>
        <v>0</v>
      </c>
      <c r="H1970" s="17"/>
      <c r="I1970" s="21"/>
      <c r="J1970" s="176" t="str">
        <f>IF(AND(H1970&lt;&gt;"",COUNTIF('3.工程情報'!$C$6:$C$501,H1970)=0),"工程記号が3.工程情報に存在しません。","")</f>
        <v/>
      </c>
    </row>
    <row r="1971" spans="2:10" ht="18" customHeight="1">
      <c r="B1971" s="169"/>
      <c r="C1971" s="169"/>
      <c r="D1971" s="111"/>
      <c r="E1971" s="109"/>
      <c r="F1971" s="22"/>
      <c r="G1971" s="56">
        <f t="shared" si="30"/>
        <v>0</v>
      </c>
      <c r="H1971" s="17"/>
      <c r="I1971" s="21"/>
      <c r="J1971" s="176" t="str">
        <f>IF(AND(H1971&lt;&gt;"",COUNTIF('3.工程情報'!$C$6:$C$501,H1971)=0),"工程記号が3.工程情報に存在しません。","")</f>
        <v/>
      </c>
    </row>
    <row r="1972" spans="2:10" ht="18" customHeight="1">
      <c r="B1972" s="169"/>
      <c r="C1972" s="169"/>
      <c r="D1972" s="111"/>
      <c r="E1972" s="109"/>
      <c r="F1972" s="22"/>
      <c r="G1972" s="56">
        <f t="shared" si="30"/>
        <v>0</v>
      </c>
      <c r="H1972" s="17"/>
      <c r="I1972" s="21"/>
      <c r="J1972" s="176" t="str">
        <f>IF(AND(H1972&lt;&gt;"",COUNTIF('3.工程情報'!$C$6:$C$501,H1972)=0),"工程記号が3.工程情報に存在しません。","")</f>
        <v/>
      </c>
    </row>
    <row r="1973" spans="2:10" ht="18" customHeight="1">
      <c r="B1973" s="169"/>
      <c r="C1973" s="169"/>
      <c r="D1973" s="111"/>
      <c r="E1973" s="109"/>
      <c r="F1973" s="22"/>
      <c r="G1973" s="56">
        <f t="shared" si="30"/>
        <v>0</v>
      </c>
      <c r="H1973" s="17"/>
      <c r="I1973" s="21"/>
      <c r="J1973" s="176" t="str">
        <f>IF(AND(H1973&lt;&gt;"",COUNTIF('3.工程情報'!$C$6:$C$501,H1973)=0),"工程記号が3.工程情報に存在しません。","")</f>
        <v/>
      </c>
    </row>
    <row r="1974" spans="2:10" ht="18" customHeight="1">
      <c r="B1974" s="169"/>
      <c r="C1974" s="169"/>
      <c r="D1974" s="111"/>
      <c r="E1974" s="109"/>
      <c r="F1974" s="22"/>
      <c r="G1974" s="56">
        <f t="shared" si="30"/>
        <v>0</v>
      </c>
      <c r="H1974" s="17"/>
      <c r="I1974" s="21"/>
      <c r="J1974" s="176" t="str">
        <f>IF(AND(H1974&lt;&gt;"",COUNTIF('3.工程情報'!$C$6:$C$501,H1974)=0),"工程記号が3.工程情報に存在しません。","")</f>
        <v/>
      </c>
    </row>
    <row r="1975" spans="2:10" ht="18" customHeight="1">
      <c r="B1975" s="169"/>
      <c r="C1975" s="169"/>
      <c r="D1975" s="111"/>
      <c r="E1975" s="109"/>
      <c r="F1975" s="22"/>
      <c r="G1975" s="56">
        <f t="shared" si="30"/>
        <v>0</v>
      </c>
      <c r="H1975" s="17"/>
      <c r="I1975" s="21"/>
      <c r="J1975" s="176" t="str">
        <f>IF(AND(H1975&lt;&gt;"",COUNTIF('3.工程情報'!$C$6:$C$501,H1975)=0),"工程記号が3.工程情報に存在しません。","")</f>
        <v/>
      </c>
    </row>
    <row r="1976" spans="2:10" ht="18" customHeight="1">
      <c r="B1976" s="169"/>
      <c r="C1976" s="169"/>
      <c r="D1976" s="111"/>
      <c r="E1976" s="109"/>
      <c r="F1976" s="22"/>
      <c r="G1976" s="56">
        <f t="shared" si="30"/>
        <v>0</v>
      </c>
      <c r="H1976" s="17"/>
      <c r="I1976" s="21"/>
      <c r="J1976" s="176" t="str">
        <f>IF(AND(H1976&lt;&gt;"",COUNTIF('3.工程情報'!$C$6:$C$501,H1976)=0),"工程記号が3.工程情報に存在しません。","")</f>
        <v/>
      </c>
    </row>
    <row r="1977" spans="2:10" ht="18" customHeight="1">
      <c r="B1977" s="169"/>
      <c r="C1977" s="169"/>
      <c r="D1977" s="111"/>
      <c r="E1977" s="109"/>
      <c r="F1977" s="22"/>
      <c r="G1977" s="56">
        <f t="shared" si="30"/>
        <v>0</v>
      </c>
      <c r="H1977" s="17"/>
      <c r="I1977" s="21"/>
      <c r="J1977" s="176" t="str">
        <f>IF(AND(H1977&lt;&gt;"",COUNTIF('3.工程情報'!$C$6:$C$501,H1977)=0),"工程記号が3.工程情報に存在しません。","")</f>
        <v/>
      </c>
    </row>
    <row r="1978" spans="2:10" ht="18" customHeight="1">
      <c r="B1978" s="169"/>
      <c r="C1978" s="169"/>
      <c r="D1978" s="111"/>
      <c r="E1978" s="109"/>
      <c r="F1978" s="22"/>
      <c r="G1978" s="56">
        <f t="shared" si="30"/>
        <v>0</v>
      </c>
      <c r="H1978" s="17"/>
      <c r="I1978" s="21"/>
      <c r="J1978" s="176" t="str">
        <f>IF(AND(H1978&lt;&gt;"",COUNTIF('3.工程情報'!$C$6:$C$501,H1978)=0),"工程記号が3.工程情報に存在しません。","")</f>
        <v/>
      </c>
    </row>
    <row r="1979" spans="2:10" ht="18" customHeight="1">
      <c r="B1979" s="169"/>
      <c r="C1979" s="169"/>
      <c r="D1979" s="111"/>
      <c r="E1979" s="109"/>
      <c r="F1979" s="22"/>
      <c r="G1979" s="56">
        <f t="shared" si="30"/>
        <v>0</v>
      </c>
      <c r="H1979" s="17"/>
      <c r="I1979" s="21"/>
      <c r="J1979" s="176" t="str">
        <f>IF(AND(H1979&lt;&gt;"",COUNTIF('3.工程情報'!$C$6:$C$501,H1979)=0),"工程記号が3.工程情報に存在しません。","")</f>
        <v/>
      </c>
    </row>
    <row r="1980" spans="2:10" ht="18" customHeight="1">
      <c r="B1980" s="169"/>
      <c r="C1980" s="169"/>
      <c r="D1980" s="111"/>
      <c r="E1980" s="109"/>
      <c r="F1980" s="22"/>
      <c r="G1980" s="56">
        <f t="shared" si="30"/>
        <v>0</v>
      </c>
      <c r="H1980" s="17"/>
      <c r="I1980" s="21"/>
      <c r="J1980" s="176" t="str">
        <f>IF(AND(H1980&lt;&gt;"",COUNTIF('3.工程情報'!$C$6:$C$501,H1980)=0),"工程記号が3.工程情報に存在しません。","")</f>
        <v/>
      </c>
    </row>
    <row r="1981" spans="2:10" ht="18" customHeight="1">
      <c r="B1981" s="169"/>
      <c r="C1981" s="169"/>
      <c r="D1981" s="111"/>
      <c r="E1981" s="109"/>
      <c r="F1981" s="22"/>
      <c r="G1981" s="56">
        <f t="shared" si="30"/>
        <v>0</v>
      </c>
      <c r="H1981" s="17"/>
      <c r="I1981" s="21"/>
      <c r="J1981" s="176" t="str">
        <f>IF(AND(H1981&lt;&gt;"",COUNTIF('3.工程情報'!$C$6:$C$501,H1981)=0),"工程記号が3.工程情報に存在しません。","")</f>
        <v/>
      </c>
    </row>
    <row r="1982" spans="2:10" ht="18" customHeight="1">
      <c r="B1982" s="169"/>
      <c r="C1982" s="169"/>
      <c r="D1982" s="111"/>
      <c r="E1982" s="109"/>
      <c r="F1982" s="22"/>
      <c r="G1982" s="56">
        <f t="shared" si="30"/>
        <v>0</v>
      </c>
      <c r="H1982" s="17"/>
      <c r="I1982" s="21"/>
      <c r="J1982" s="176" t="str">
        <f>IF(AND(H1982&lt;&gt;"",COUNTIF('3.工程情報'!$C$6:$C$501,H1982)=0),"工程記号が3.工程情報に存在しません。","")</f>
        <v/>
      </c>
    </row>
    <row r="1983" spans="2:10" ht="18" customHeight="1">
      <c r="B1983" s="169"/>
      <c r="C1983" s="169"/>
      <c r="D1983" s="111"/>
      <c r="E1983" s="109"/>
      <c r="F1983" s="22"/>
      <c r="G1983" s="56">
        <f t="shared" si="30"/>
        <v>0</v>
      </c>
      <c r="H1983" s="17"/>
      <c r="I1983" s="21"/>
      <c r="J1983" s="176" t="str">
        <f>IF(AND(H1983&lt;&gt;"",COUNTIF('3.工程情報'!$C$6:$C$501,H1983)=0),"工程記号が3.工程情報に存在しません。","")</f>
        <v/>
      </c>
    </row>
    <row r="1984" spans="2:10" ht="18" customHeight="1">
      <c r="B1984" s="169"/>
      <c r="C1984" s="169"/>
      <c r="D1984" s="111"/>
      <c r="E1984" s="109"/>
      <c r="F1984" s="22"/>
      <c r="G1984" s="56">
        <f t="shared" si="30"/>
        <v>0</v>
      </c>
      <c r="H1984" s="17"/>
      <c r="I1984" s="21"/>
      <c r="J1984" s="176" t="str">
        <f>IF(AND(H1984&lt;&gt;"",COUNTIF('3.工程情報'!$C$6:$C$501,H1984)=0),"工程記号が3.工程情報に存在しません。","")</f>
        <v/>
      </c>
    </row>
    <row r="1985" spans="2:10" ht="18" customHeight="1">
      <c r="B1985" s="169"/>
      <c r="C1985" s="169"/>
      <c r="D1985" s="111"/>
      <c r="E1985" s="109"/>
      <c r="F1985" s="22"/>
      <c r="G1985" s="56">
        <f t="shared" si="30"/>
        <v>0</v>
      </c>
      <c r="H1985" s="17"/>
      <c r="I1985" s="21"/>
      <c r="J1985" s="176" t="str">
        <f>IF(AND(H1985&lt;&gt;"",COUNTIF('3.工程情報'!$C$6:$C$501,H1985)=0),"工程記号が3.工程情報に存在しません。","")</f>
        <v/>
      </c>
    </row>
    <row r="1986" spans="2:10" ht="18" customHeight="1">
      <c r="B1986" s="169"/>
      <c r="C1986" s="169"/>
      <c r="D1986" s="111"/>
      <c r="E1986" s="109"/>
      <c r="F1986" s="22"/>
      <c r="G1986" s="56">
        <f t="shared" si="30"/>
        <v>0</v>
      </c>
      <c r="H1986" s="17"/>
      <c r="I1986" s="21"/>
      <c r="J1986" s="176" t="str">
        <f>IF(AND(H1986&lt;&gt;"",COUNTIF('3.工程情報'!$C$6:$C$501,H1986)=0),"工程記号が3.工程情報に存在しません。","")</f>
        <v/>
      </c>
    </row>
    <row r="1987" spans="2:10" ht="18" customHeight="1">
      <c r="B1987" s="169"/>
      <c r="C1987" s="169"/>
      <c r="D1987" s="111"/>
      <c r="E1987" s="109"/>
      <c r="F1987" s="22"/>
      <c r="G1987" s="56">
        <f t="shared" si="30"/>
        <v>0</v>
      </c>
      <c r="H1987" s="17"/>
      <c r="I1987" s="21"/>
      <c r="J1987" s="176" t="str">
        <f>IF(AND(H1987&lt;&gt;"",COUNTIF('3.工程情報'!$C$6:$C$501,H1987)=0),"工程記号が3.工程情報に存在しません。","")</f>
        <v/>
      </c>
    </row>
    <row r="1988" spans="2:10" ht="18" customHeight="1">
      <c r="B1988" s="169"/>
      <c r="C1988" s="169"/>
      <c r="D1988" s="111"/>
      <c r="E1988" s="109"/>
      <c r="F1988" s="22"/>
      <c r="G1988" s="56">
        <f t="shared" si="30"/>
        <v>0</v>
      </c>
      <c r="H1988" s="17"/>
      <c r="I1988" s="21"/>
      <c r="J1988" s="176" t="str">
        <f>IF(AND(H1988&lt;&gt;"",COUNTIF('3.工程情報'!$C$6:$C$501,H1988)=0),"工程記号が3.工程情報に存在しません。","")</f>
        <v/>
      </c>
    </row>
    <row r="1989" spans="2:10" ht="18" customHeight="1">
      <c r="B1989" s="169"/>
      <c r="C1989" s="169"/>
      <c r="D1989" s="111"/>
      <c r="E1989" s="109"/>
      <c r="F1989" s="22"/>
      <c r="G1989" s="56">
        <f t="shared" ref="G1989:G2052" si="31">IF(OR(B1989="",F1989=0),0,E1989/F1989)</f>
        <v>0</v>
      </c>
      <c r="H1989" s="17"/>
      <c r="I1989" s="21"/>
      <c r="J1989" s="176" t="str">
        <f>IF(AND(H1989&lt;&gt;"",COUNTIF('3.工程情報'!$C$6:$C$501,H1989)=0),"工程記号が3.工程情報に存在しません。","")</f>
        <v/>
      </c>
    </row>
    <row r="1990" spans="2:10" ht="18" customHeight="1">
      <c r="B1990" s="169"/>
      <c r="C1990" s="169"/>
      <c r="D1990" s="111"/>
      <c r="E1990" s="109"/>
      <c r="F1990" s="22"/>
      <c r="G1990" s="56">
        <f t="shared" si="31"/>
        <v>0</v>
      </c>
      <c r="H1990" s="17"/>
      <c r="I1990" s="21"/>
      <c r="J1990" s="176" t="str">
        <f>IF(AND(H1990&lt;&gt;"",COUNTIF('3.工程情報'!$C$6:$C$501,H1990)=0),"工程記号が3.工程情報に存在しません。","")</f>
        <v/>
      </c>
    </row>
    <row r="1991" spans="2:10" ht="18" customHeight="1">
      <c r="B1991" s="169"/>
      <c r="C1991" s="169"/>
      <c r="D1991" s="111"/>
      <c r="E1991" s="109"/>
      <c r="F1991" s="22"/>
      <c r="G1991" s="56">
        <f t="shared" si="31"/>
        <v>0</v>
      </c>
      <c r="H1991" s="17"/>
      <c r="I1991" s="21"/>
      <c r="J1991" s="176" t="str">
        <f>IF(AND(H1991&lt;&gt;"",COUNTIF('3.工程情報'!$C$6:$C$501,H1991)=0),"工程記号が3.工程情報に存在しません。","")</f>
        <v/>
      </c>
    </row>
    <row r="1992" spans="2:10" ht="18" customHeight="1">
      <c r="B1992" s="169"/>
      <c r="C1992" s="169"/>
      <c r="D1992" s="111"/>
      <c r="E1992" s="109"/>
      <c r="F1992" s="22"/>
      <c r="G1992" s="56">
        <f t="shared" si="31"/>
        <v>0</v>
      </c>
      <c r="H1992" s="17"/>
      <c r="I1992" s="21"/>
      <c r="J1992" s="176" t="str">
        <f>IF(AND(H1992&lt;&gt;"",COUNTIF('3.工程情報'!$C$6:$C$501,H1992)=0),"工程記号が3.工程情報に存在しません。","")</f>
        <v/>
      </c>
    </row>
    <row r="1993" spans="2:10" ht="18" customHeight="1">
      <c r="B1993" s="169"/>
      <c r="C1993" s="169"/>
      <c r="D1993" s="111"/>
      <c r="E1993" s="109"/>
      <c r="F1993" s="22"/>
      <c r="G1993" s="56">
        <f t="shared" si="31"/>
        <v>0</v>
      </c>
      <c r="H1993" s="17"/>
      <c r="I1993" s="21"/>
      <c r="J1993" s="176" t="str">
        <f>IF(AND(H1993&lt;&gt;"",COUNTIF('3.工程情報'!$C$6:$C$501,H1993)=0),"工程記号が3.工程情報に存在しません。","")</f>
        <v/>
      </c>
    </row>
    <row r="1994" spans="2:10" ht="18" customHeight="1">
      <c r="B1994" s="169"/>
      <c r="C1994" s="169"/>
      <c r="D1994" s="111"/>
      <c r="E1994" s="109"/>
      <c r="F1994" s="22"/>
      <c r="G1994" s="56">
        <f t="shared" si="31"/>
        <v>0</v>
      </c>
      <c r="H1994" s="17"/>
      <c r="I1994" s="21"/>
      <c r="J1994" s="176" t="str">
        <f>IF(AND(H1994&lt;&gt;"",COUNTIF('3.工程情報'!$C$6:$C$501,H1994)=0),"工程記号が3.工程情報に存在しません。","")</f>
        <v/>
      </c>
    </row>
    <row r="1995" spans="2:10" ht="18" customHeight="1">
      <c r="B1995" s="169"/>
      <c r="C1995" s="169"/>
      <c r="D1995" s="111"/>
      <c r="E1995" s="109"/>
      <c r="F1995" s="22"/>
      <c r="G1995" s="56">
        <f t="shared" si="31"/>
        <v>0</v>
      </c>
      <c r="H1995" s="17"/>
      <c r="I1995" s="21"/>
      <c r="J1995" s="176" t="str">
        <f>IF(AND(H1995&lt;&gt;"",COUNTIF('3.工程情報'!$C$6:$C$501,H1995)=0),"工程記号が3.工程情報に存在しません。","")</f>
        <v/>
      </c>
    </row>
    <row r="1996" spans="2:10" ht="18" customHeight="1">
      <c r="B1996" s="169"/>
      <c r="C1996" s="169"/>
      <c r="D1996" s="111"/>
      <c r="E1996" s="109"/>
      <c r="F1996" s="22"/>
      <c r="G1996" s="56">
        <f t="shared" si="31"/>
        <v>0</v>
      </c>
      <c r="H1996" s="17"/>
      <c r="I1996" s="21"/>
      <c r="J1996" s="176" t="str">
        <f>IF(AND(H1996&lt;&gt;"",COUNTIF('3.工程情報'!$C$6:$C$501,H1996)=0),"工程記号が3.工程情報に存在しません。","")</f>
        <v/>
      </c>
    </row>
    <row r="1997" spans="2:10" ht="18" customHeight="1">
      <c r="B1997" s="169"/>
      <c r="C1997" s="169"/>
      <c r="D1997" s="111"/>
      <c r="E1997" s="109"/>
      <c r="F1997" s="22"/>
      <c r="G1997" s="56">
        <f t="shared" si="31"/>
        <v>0</v>
      </c>
      <c r="H1997" s="17"/>
      <c r="I1997" s="21"/>
      <c r="J1997" s="176" t="str">
        <f>IF(AND(H1997&lt;&gt;"",COUNTIF('3.工程情報'!$C$6:$C$501,H1997)=0),"工程記号が3.工程情報に存在しません。","")</f>
        <v/>
      </c>
    </row>
    <row r="1998" spans="2:10" ht="18" customHeight="1">
      <c r="B1998" s="169"/>
      <c r="C1998" s="169"/>
      <c r="D1998" s="111"/>
      <c r="E1998" s="109"/>
      <c r="F1998" s="22"/>
      <c r="G1998" s="56">
        <f t="shared" si="31"/>
        <v>0</v>
      </c>
      <c r="H1998" s="17"/>
      <c r="I1998" s="21"/>
      <c r="J1998" s="176" t="str">
        <f>IF(AND(H1998&lt;&gt;"",COUNTIF('3.工程情報'!$C$6:$C$501,H1998)=0),"工程記号が3.工程情報に存在しません。","")</f>
        <v/>
      </c>
    </row>
    <row r="1999" spans="2:10" ht="18" customHeight="1">
      <c r="B1999" s="169"/>
      <c r="C1999" s="169"/>
      <c r="D1999" s="111"/>
      <c r="E1999" s="109"/>
      <c r="F1999" s="22"/>
      <c r="G1999" s="56">
        <f t="shared" si="31"/>
        <v>0</v>
      </c>
      <c r="H1999" s="17"/>
      <c r="I1999" s="21"/>
      <c r="J1999" s="176" t="str">
        <f>IF(AND(H1999&lt;&gt;"",COUNTIF('3.工程情報'!$C$6:$C$501,H1999)=0),"工程記号が3.工程情報に存在しません。","")</f>
        <v/>
      </c>
    </row>
    <row r="2000" spans="2:10" ht="18" customHeight="1">
      <c r="B2000" s="169"/>
      <c r="C2000" s="169"/>
      <c r="D2000" s="111"/>
      <c r="E2000" s="109"/>
      <c r="F2000" s="22"/>
      <c r="G2000" s="56">
        <f t="shared" si="31"/>
        <v>0</v>
      </c>
      <c r="H2000" s="17"/>
      <c r="I2000" s="21"/>
      <c r="J2000" s="176" t="str">
        <f>IF(AND(H2000&lt;&gt;"",COUNTIF('3.工程情報'!$C$6:$C$501,H2000)=0),"工程記号が3.工程情報に存在しません。","")</f>
        <v/>
      </c>
    </row>
    <row r="2001" spans="2:10" ht="18" customHeight="1">
      <c r="B2001" s="169"/>
      <c r="C2001" s="169"/>
      <c r="D2001" s="111"/>
      <c r="E2001" s="109"/>
      <c r="F2001" s="22"/>
      <c r="G2001" s="56">
        <f t="shared" si="31"/>
        <v>0</v>
      </c>
      <c r="H2001" s="17"/>
      <c r="I2001" s="21"/>
      <c r="J2001" s="176" t="str">
        <f>IF(AND(H2001&lt;&gt;"",COUNTIF('3.工程情報'!$C$6:$C$501,H2001)=0),"工程記号が3.工程情報に存在しません。","")</f>
        <v/>
      </c>
    </row>
    <row r="2002" spans="2:10" ht="18" customHeight="1">
      <c r="B2002" s="169"/>
      <c r="C2002" s="169"/>
      <c r="D2002" s="111"/>
      <c r="E2002" s="109"/>
      <c r="F2002" s="22"/>
      <c r="G2002" s="56">
        <f t="shared" si="31"/>
        <v>0</v>
      </c>
      <c r="H2002" s="17"/>
      <c r="I2002" s="21"/>
      <c r="J2002" s="176" t="str">
        <f>IF(AND(H2002&lt;&gt;"",COUNTIF('3.工程情報'!$C$6:$C$501,H2002)=0),"工程記号が3.工程情報に存在しません。","")</f>
        <v/>
      </c>
    </row>
    <row r="2003" spans="2:10" ht="18" customHeight="1">
      <c r="B2003" s="169"/>
      <c r="C2003" s="169"/>
      <c r="D2003" s="111"/>
      <c r="E2003" s="109"/>
      <c r="F2003" s="22"/>
      <c r="G2003" s="56">
        <f t="shared" si="31"/>
        <v>0</v>
      </c>
      <c r="H2003" s="17"/>
      <c r="I2003" s="21"/>
      <c r="J2003" s="176" t="str">
        <f>IF(AND(H2003&lt;&gt;"",COUNTIF('3.工程情報'!$C$6:$C$501,H2003)=0),"工程記号が3.工程情報に存在しません。","")</f>
        <v/>
      </c>
    </row>
    <row r="2004" spans="2:10" ht="18" customHeight="1">
      <c r="B2004" s="169"/>
      <c r="C2004" s="169"/>
      <c r="D2004" s="111"/>
      <c r="E2004" s="109"/>
      <c r="F2004" s="22"/>
      <c r="G2004" s="56">
        <f t="shared" si="31"/>
        <v>0</v>
      </c>
      <c r="H2004" s="17"/>
      <c r="I2004" s="21"/>
      <c r="J2004" s="176" t="str">
        <f>IF(AND(H2004&lt;&gt;"",COUNTIF('3.工程情報'!$C$6:$C$501,H2004)=0),"工程記号が3.工程情報に存在しません。","")</f>
        <v/>
      </c>
    </row>
    <row r="2005" spans="2:10" ht="18" customHeight="1">
      <c r="B2005" s="169"/>
      <c r="C2005" s="169"/>
      <c r="D2005" s="111"/>
      <c r="E2005" s="109"/>
      <c r="F2005" s="22"/>
      <c r="G2005" s="56">
        <f t="shared" si="31"/>
        <v>0</v>
      </c>
      <c r="H2005" s="17"/>
      <c r="I2005" s="21"/>
      <c r="J2005" s="176" t="str">
        <f>IF(AND(H2005&lt;&gt;"",COUNTIF('3.工程情報'!$C$6:$C$501,H2005)=0),"工程記号が3.工程情報に存在しません。","")</f>
        <v/>
      </c>
    </row>
    <row r="2006" spans="2:10" ht="18" customHeight="1">
      <c r="B2006" s="169"/>
      <c r="C2006" s="169"/>
      <c r="D2006" s="111"/>
      <c r="E2006" s="109"/>
      <c r="F2006" s="22"/>
      <c r="G2006" s="56">
        <f t="shared" si="31"/>
        <v>0</v>
      </c>
      <c r="H2006" s="17"/>
      <c r="I2006" s="21"/>
      <c r="J2006" s="176" t="str">
        <f>IF(AND(H2006&lt;&gt;"",COUNTIF('3.工程情報'!$C$6:$C$501,H2006)=0),"工程記号が3.工程情報に存在しません。","")</f>
        <v/>
      </c>
    </row>
    <row r="2007" spans="2:10" ht="18" customHeight="1">
      <c r="B2007" s="169"/>
      <c r="C2007" s="169"/>
      <c r="D2007" s="111"/>
      <c r="E2007" s="109"/>
      <c r="F2007" s="22"/>
      <c r="G2007" s="56">
        <f t="shared" si="31"/>
        <v>0</v>
      </c>
      <c r="H2007" s="17"/>
      <c r="I2007" s="21"/>
      <c r="J2007" s="176" t="str">
        <f>IF(AND(H2007&lt;&gt;"",COUNTIF('3.工程情報'!$C$6:$C$501,H2007)=0),"工程記号が3.工程情報に存在しません。","")</f>
        <v/>
      </c>
    </row>
    <row r="2008" spans="2:10" ht="18" customHeight="1">
      <c r="B2008" s="169"/>
      <c r="C2008" s="169"/>
      <c r="D2008" s="111"/>
      <c r="E2008" s="109"/>
      <c r="F2008" s="22"/>
      <c r="G2008" s="56">
        <f t="shared" si="31"/>
        <v>0</v>
      </c>
      <c r="H2008" s="17"/>
      <c r="I2008" s="21"/>
      <c r="J2008" s="176" t="str">
        <f>IF(AND(H2008&lt;&gt;"",COUNTIF('3.工程情報'!$C$6:$C$501,H2008)=0),"工程記号が3.工程情報に存在しません。","")</f>
        <v/>
      </c>
    </row>
    <row r="2009" spans="2:10" ht="18" customHeight="1">
      <c r="B2009" s="169"/>
      <c r="C2009" s="169"/>
      <c r="D2009" s="111"/>
      <c r="E2009" s="109"/>
      <c r="F2009" s="22"/>
      <c r="G2009" s="56">
        <f t="shared" si="31"/>
        <v>0</v>
      </c>
      <c r="H2009" s="17"/>
      <c r="I2009" s="21"/>
      <c r="J2009" s="176" t="str">
        <f>IF(AND(H2009&lt;&gt;"",COUNTIF('3.工程情報'!$C$6:$C$501,H2009)=0),"工程記号が3.工程情報に存在しません。","")</f>
        <v/>
      </c>
    </row>
    <row r="2010" spans="2:10" ht="18" customHeight="1">
      <c r="B2010" s="169"/>
      <c r="C2010" s="169"/>
      <c r="D2010" s="111"/>
      <c r="E2010" s="109"/>
      <c r="F2010" s="22"/>
      <c r="G2010" s="56">
        <f t="shared" si="31"/>
        <v>0</v>
      </c>
      <c r="H2010" s="17"/>
      <c r="I2010" s="21"/>
      <c r="J2010" s="176" t="str">
        <f>IF(AND(H2010&lt;&gt;"",COUNTIF('3.工程情報'!$C$6:$C$501,H2010)=0),"工程記号が3.工程情報に存在しません。","")</f>
        <v/>
      </c>
    </row>
    <row r="2011" spans="2:10" ht="18" customHeight="1">
      <c r="B2011" s="169"/>
      <c r="C2011" s="169"/>
      <c r="D2011" s="111"/>
      <c r="E2011" s="109"/>
      <c r="F2011" s="22"/>
      <c r="G2011" s="56">
        <f t="shared" si="31"/>
        <v>0</v>
      </c>
      <c r="H2011" s="17"/>
      <c r="I2011" s="21"/>
      <c r="J2011" s="176" t="str">
        <f>IF(AND(H2011&lt;&gt;"",COUNTIF('3.工程情報'!$C$6:$C$501,H2011)=0),"工程記号が3.工程情報に存在しません。","")</f>
        <v/>
      </c>
    </row>
    <row r="2012" spans="2:10" ht="18" customHeight="1">
      <c r="B2012" s="169"/>
      <c r="C2012" s="169"/>
      <c r="D2012" s="111"/>
      <c r="E2012" s="109"/>
      <c r="F2012" s="22"/>
      <c r="G2012" s="56">
        <f t="shared" si="31"/>
        <v>0</v>
      </c>
      <c r="H2012" s="17"/>
      <c r="I2012" s="21"/>
      <c r="J2012" s="176" t="str">
        <f>IF(AND(H2012&lt;&gt;"",COUNTIF('3.工程情報'!$C$6:$C$501,H2012)=0),"工程記号が3.工程情報に存在しません。","")</f>
        <v/>
      </c>
    </row>
    <row r="2013" spans="2:10" ht="18" customHeight="1">
      <c r="B2013" s="169"/>
      <c r="C2013" s="169"/>
      <c r="D2013" s="111"/>
      <c r="E2013" s="109"/>
      <c r="F2013" s="22"/>
      <c r="G2013" s="56">
        <f t="shared" si="31"/>
        <v>0</v>
      </c>
      <c r="H2013" s="17"/>
      <c r="I2013" s="21"/>
      <c r="J2013" s="176" t="str">
        <f>IF(AND(H2013&lt;&gt;"",COUNTIF('3.工程情報'!$C$6:$C$501,H2013)=0),"工程記号が3.工程情報に存在しません。","")</f>
        <v/>
      </c>
    </row>
    <row r="2014" spans="2:10" ht="18" customHeight="1">
      <c r="B2014" s="169"/>
      <c r="C2014" s="169"/>
      <c r="D2014" s="111"/>
      <c r="E2014" s="109"/>
      <c r="F2014" s="22"/>
      <c r="G2014" s="56">
        <f t="shared" si="31"/>
        <v>0</v>
      </c>
      <c r="H2014" s="17"/>
      <c r="I2014" s="21"/>
      <c r="J2014" s="176" t="str">
        <f>IF(AND(H2014&lt;&gt;"",COUNTIF('3.工程情報'!$C$6:$C$501,H2014)=0),"工程記号が3.工程情報に存在しません。","")</f>
        <v/>
      </c>
    </row>
    <row r="2015" spans="2:10" ht="18" customHeight="1">
      <c r="B2015" s="169"/>
      <c r="C2015" s="169"/>
      <c r="D2015" s="111"/>
      <c r="E2015" s="109"/>
      <c r="F2015" s="22"/>
      <c r="G2015" s="56">
        <f t="shared" si="31"/>
        <v>0</v>
      </c>
      <c r="H2015" s="17"/>
      <c r="I2015" s="21"/>
      <c r="J2015" s="176" t="str">
        <f>IF(AND(H2015&lt;&gt;"",COUNTIF('3.工程情報'!$C$6:$C$501,H2015)=0),"工程記号が3.工程情報に存在しません。","")</f>
        <v/>
      </c>
    </row>
    <row r="2016" spans="2:10" ht="18" customHeight="1">
      <c r="B2016" s="169"/>
      <c r="C2016" s="169"/>
      <c r="D2016" s="111"/>
      <c r="E2016" s="109"/>
      <c r="F2016" s="22"/>
      <c r="G2016" s="56">
        <f t="shared" si="31"/>
        <v>0</v>
      </c>
      <c r="H2016" s="17"/>
      <c r="I2016" s="21"/>
      <c r="J2016" s="176" t="str">
        <f>IF(AND(H2016&lt;&gt;"",COUNTIF('3.工程情報'!$C$6:$C$501,H2016)=0),"工程記号が3.工程情報に存在しません。","")</f>
        <v/>
      </c>
    </row>
    <row r="2017" spans="2:10" ht="18" customHeight="1">
      <c r="B2017" s="169"/>
      <c r="C2017" s="169"/>
      <c r="D2017" s="111"/>
      <c r="E2017" s="109"/>
      <c r="F2017" s="22"/>
      <c r="G2017" s="56">
        <f t="shared" si="31"/>
        <v>0</v>
      </c>
      <c r="H2017" s="17"/>
      <c r="I2017" s="21"/>
      <c r="J2017" s="176" t="str">
        <f>IF(AND(H2017&lt;&gt;"",COUNTIF('3.工程情報'!$C$6:$C$501,H2017)=0),"工程記号が3.工程情報に存在しません。","")</f>
        <v/>
      </c>
    </row>
    <row r="2018" spans="2:10" ht="18" customHeight="1">
      <c r="B2018" s="169"/>
      <c r="C2018" s="169"/>
      <c r="D2018" s="111"/>
      <c r="E2018" s="109"/>
      <c r="F2018" s="22"/>
      <c r="G2018" s="56">
        <f t="shared" si="31"/>
        <v>0</v>
      </c>
      <c r="H2018" s="17"/>
      <c r="I2018" s="21"/>
      <c r="J2018" s="176" t="str">
        <f>IF(AND(H2018&lt;&gt;"",COUNTIF('3.工程情報'!$C$6:$C$501,H2018)=0),"工程記号が3.工程情報に存在しません。","")</f>
        <v/>
      </c>
    </row>
    <row r="2019" spans="2:10" ht="18" customHeight="1">
      <c r="B2019" s="169"/>
      <c r="C2019" s="169"/>
      <c r="D2019" s="111"/>
      <c r="E2019" s="109"/>
      <c r="F2019" s="22"/>
      <c r="G2019" s="56">
        <f t="shared" si="31"/>
        <v>0</v>
      </c>
      <c r="H2019" s="17"/>
      <c r="I2019" s="21"/>
      <c r="J2019" s="176" t="str">
        <f>IF(AND(H2019&lt;&gt;"",COUNTIF('3.工程情報'!$C$6:$C$501,H2019)=0),"工程記号が3.工程情報に存在しません。","")</f>
        <v/>
      </c>
    </row>
    <row r="2020" spans="2:10" ht="18" customHeight="1">
      <c r="B2020" s="169"/>
      <c r="C2020" s="169"/>
      <c r="D2020" s="111"/>
      <c r="E2020" s="109"/>
      <c r="F2020" s="22"/>
      <c r="G2020" s="56">
        <f t="shared" si="31"/>
        <v>0</v>
      </c>
      <c r="H2020" s="17"/>
      <c r="I2020" s="21"/>
      <c r="J2020" s="176" t="str">
        <f>IF(AND(H2020&lt;&gt;"",COUNTIF('3.工程情報'!$C$6:$C$501,H2020)=0),"工程記号が3.工程情報に存在しません。","")</f>
        <v/>
      </c>
    </row>
    <row r="2021" spans="2:10" ht="18" customHeight="1">
      <c r="B2021" s="169"/>
      <c r="C2021" s="169"/>
      <c r="D2021" s="111"/>
      <c r="E2021" s="109"/>
      <c r="F2021" s="22"/>
      <c r="G2021" s="56">
        <f t="shared" si="31"/>
        <v>0</v>
      </c>
      <c r="H2021" s="17"/>
      <c r="I2021" s="21"/>
      <c r="J2021" s="176" t="str">
        <f>IF(AND(H2021&lt;&gt;"",COUNTIF('3.工程情報'!$C$6:$C$501,H2021)=0),"工程記号が3.工程情報に存在しません。","")</f>
        <v/>
      </c>
    </row>
    <row r="2022" spans="2:10" ht="18" customHeight="1">
      <c r="B2022" s="169"/>
      <c r="C2022" s="169"/>
      <c r="D2022" s="111"/>
      <c r="E2022" s="109"/>
      <c r="F2022" s="22"/>
      <c r="G2022" s="56">
        <f t="shared" si="31"/>
        <v>0</v>
      </c>
      <c r="H2022" s="17"/>
      <c r="I2022" s="21"/>
      <c r="J2022" s="176" t="str">
        <f>IF(AND(H2022&lt;&gt;"",COUNTIF('3.工程情報'!$C$6:$C$501,H2022)=0),"工程記号が3.工程情報に存在しません。","")</f>
        <v/>
      </c>
    </row>
    <row r="2023" spans="2:10" ht="18" customHeight="1">
      <c r="B2023" s="169"/>
      <c r="C2023" s="169"/>
      <c r="D2023" s="111"/>
      <c r="E2023" s="109"/>
      <c r="F2023" s="22"/>
      <c r="G2023" s="56">
        <f t="shared" si="31"/>
        <v>0</v>
      </c>
      <c r="H2023" s="17"/>
      <c r="I2023" s="21"/>
      <c r="J2023" s="176" t="str">
        <f>IF(AND(H2023&lt;&gt;"",COUNTIF('3.工程情報'!$C$6:$C$501,H2023)=0),"工程記号が3.工程情報に存在しません。","")</f>
        <v/>
      </c>
    </row>
    <row r="2024" spans="2:10" ht="18" customHeight="1">
      <c r="B2024" s="169"/>
      <c r="C2024" s="169"/>
      <c r="D2024" s="111"/>
      <c r="E2024" s="109"/>
      <c r="F2024" s="22"/>
      <c r="G2024" s="56">
        <f t="shared" si="31"/>
        <v>0</v>
      </c>
      <c r="H2024" s="17"/>
      <c r="I2024" s="21"/>
      <c r="J2024" s="176" t="str">
        <f>IF(AND(H2024&lt;&gt;"",COUNTIF('3.工程情報'!$C$6:$C$501,H2024)=0),"工程記号が3.工程情報に存在しません。","")</f>
        <v/>
      </c>
    </row>
    <row r="2025" spans="2:10" ht="18" customHeight="1">
      <c r="B2025" s="169"/>
      <c r="C2025" s="169"/>
      <c r="D2025" s="111"/>
      <c r="E2025" s="109"/>
      <c r="F2025" s="22"/>
      <c r="G2025" s="56">
        <f t="shared" si="31"/>
        <v>0</v>
      </c>
      <c r="H2025" s="17"/>
      <c r="I2025" s="21"/>
      <c r="J2025" s="176" t="str">
        <f>IF(AND(H2025&lt;&gt;"",COUNTIF('3.工程情報'!$C$6:$C$501,H2025)=0),"工程記号が3.工程情報に存在しません。","")</f>
        <v/>
      </c>
    </row>
    <row r="2026" spans="2:10" ht="18" customHeight="1">
      <c r="B2026" s="169"/>
      <c r="C2026" s="169"/>
      <c r="D2026" s="111"/>
      <c r="E2026" s="109"/>
      <c r="F2026" s="22"/>
      <c r="G2026" s="56">
        <f t="shared" si="31"/>
        <v>0</v>
      </c>
      <c r="H2026" s="17"/>
      <c r="I2026" s="21"/>
      <c r="J2026" s="176" t="str">
        <f>IF(AND(H2026&lt;&gt;"",COUNTIF('3.工程情報'!$C$6:$C$501,H2026)=0),"工程記号が3.工程情報に存在しません。","")</f>
        <v/>
      </c>
    </row>
    <row r="2027" spans="2:10" ht="18" customHeight="1">
      <c r="B2027" s="169"/>
      <c r="C2027" s="169"/>
      <c r="D2027" s="111"/>
      <c r="E2027" s="109"/>
      <c r="F2027" s="22"/>
      <c r="G2027" s="56">
        <f t="shared" si="31"/>
        <v>0</v>
      </c>
      <c r="H2027" s="17"/>
      <c r="I2027" s="21"/>
      <c r="J2027" s="176" t="str">
        <f>IF(AND(H2027&lt;&gt;"",COUNTIF('3.工程情報'!$C$6:$C$501,H2027)=0),"工程記号が3.工程情報に存在しません。","")</f>
        <v/>
      </c>
    </row>
    <row r="2028" spans="2:10" ht="18" customHeight="1">
      <c r="B2028" s="169"/>
      <c r="C2028" s="169"/>
      <c r="D2028" s="111"/>
      <c r="E2028" s="109"/>
      <c r="F2028" s="22"/>
      <c r="G2028" s="56">
        <f t="shared" si="31"/>
        <v>0</v>
      </c>
      <c r="H2028" s="17"/>
      <c r="I2028" s="21"/>
      <c r="J2028" s="176" t="str">
        <f>IF(AND(H2028&lt;&gt;"",COUNTIF('3.工程情報'!$C$6:$C$501,H2028)=0),"工程記号が3.工程情報に存在しません。","")</f>
        <v/>
      </c>
    </row>
    <row r="2029" spans="2:10" ht="18" customHeight="1">
      <c r="B2029" s="169"/>
      <c r="C2029" s="169"/>
      <c r="D2029" s="111"/>
      <c r="E2029" s="109"/>
      <c r="F2029" s="22"/>
      <c r="G2029" s="56">
        <f t="shared" si="31"/>
        <v>0</v>
      </c>
      <c r="H2029" s="17"/>
      <c r="I2029" s="21"/>
      <c r="J2029" s="176" t="str">
        <f>IF(AND(H2029&lt;&gt;"",COUNTIF('3.工程情報'!$C$6:$C$501,H2029)=0),"工程記号が3.工程情報に存在しません。","")</f>
        <v/>
      </c>
    </row>
    <row r="2030" spans="2:10" ht="18" customHeight="1">
      <c r="B2030" s="169"/>
      <c r="C2030" s="169"/>
      <c r="D2030" s="111"/>
      <c r="E2030" s="109"/>
      <c r="F2030" s="22"/>
      <c r="G2030" s="56">
        <f t="shared" si="31"/>
        <v>0</v>
      </c>
      <c r="H2030" s="17"/>
      <c r="I2030" s="21"/>
      <c r="J2030" s="176" t="str">
        <f>IF(AND(H2030&lt;&gt;"",COUNTIF('3.工程情報'!$C$6:$C$501,H2030)=0),"工程記号が3.工程情報に存在しません。","")</f>
        <v/>
      </c>
    </row>
    <row r="2031" spans="2:10" ht="18" customHeight="1">
      <c r="B2031" s="169"/>
      <c r="C2031" s="169"/>
      <c r="D2031" s="111"/>
      <c r="E2031" s="109"/>
      <c r="F2031" s="22"/>
      <c r="G2031" s="56">
        <f t="shared" si="31"/>
        <v>0</v>
      </c>
      <c r="H2031" s="17"/>
      <c r="I2031" s="21"/>
      <c r="J2031" s="176" t="str">
        <f>IF(AND(H2031&lt;&gt;"",COUNTIF('3.工程情報'!$C$6:$C$501,H2031)=0),"工程記号が3.工程情報に存在しません。","")</f>
        <v/>
      </c>
    </row>
    <row r="2032" spans="2:10" ht="18" customHeight="1">
      <c r="B2032" s="169"/>
      <c r="C2032" s="169"/>
      <c r="D2032" s="111"/>
      <c r="E2032" s="109"/>
      <c r="F2032" s="22"/>
      <c r="G2032" s="56">
        <f t="shared" si="31"/>
        <v>0</v>
      </c>
      <c r="H2032" s="17"/>
      <c r="I2032" s="21"/>
      <c r="J2032" s="176" t="str">
        <f>IF(AND(H2032&lt;&gt;"",COUNTIF('3.工程情報'!$C$6:$C$501,H2032)=0),"工程記号が3.工程情報に存在しません。","")</f>
        <v/>
      </c>
    </row>
    <row r="2033" spans="2:10" ht="18" customHeight="1">
      <c r="B2033" s="169"/>
      <c r="C2033" s="169"/>
      <c r="D2033" s="111"/>
      <c r="E2033" s="109"/>
      <c r="F2033" s="22"/>
      <c r="G2033" s="56">
        <f t="shared" si="31"/>
        <v>0</v>
      </c>
      <c r="H2033" s="17"/>
      <c r="I2033" s="21"/>
      <c r="J2033" s="176" t="str">
        <f>IF(AND(H2033&lt;&gt;"",COUNTIF('3.工程情報'!$C$6:$C$501,H2033)=0),"工程記号が3.工程情報に存在しません。","")</f>
        <v/>
      </c>
    </row>
    <row r="2034" spans="2:10" ht="18" customHeight="1">
      <c r="B2034" s="169"/>
      <c r="C2034" s="169"/>
      <c r="D2034" s="111"/>
      <c r="E2034" s="109"/>
      <c r="F2034" s="22"/>
      <c r="G2034" s="56">
        <f t="shared" si="31"/>
        <v>0</v>
      </c>
      <c r="H2034" s="17"/>
      <c r="I2034" s="21"/>
      <c r="J2034" s="176" t="str">
        <f>IF(AND(H2034&lt;&gt;"",COUNTIF('3.工程情報'!$C$6:$C$501,H2034)=0),"工程記号が3.工程情報に存在しません。","")</f>
        <v/>
      </c>
    </row>
    <row r="2035" spans="2:10" ht="18" customHeight="1">
      <c r="B2035" s="169"/>
      <c r="C2035" s="169"/>
      <c r="D2035" s="111"/>
      <c r="E2035" s="109"/>
      <c r="F2035" s="22"/>
      <c r="G2035" s="56">
        <f t="shared" si="31"/>
        <v>0</v>
      </c>
      <c r="H2035" s="17"/>
      <c r="I2035" s="21"/>
      <c r="J2035" s="176" t="str">
        <f>IF(AND(H2035&lt;&gt;"",COUNTIF('3.工程情報'!$C$6:$C$501,H2035)=0),"工程記号が3.工程情報に存在しません。","")</f>
        <v/>
      </c>
    </row>
    <row r="2036" spans="2:10" ht="18" customHeight="1">
      <c r="B2036" s="169"/>
      <c r="C2036" s="169"/>
      <c r="D2036" s="111"/>
      <c r="E2036" s="109"/>
      <c r="F2036" s="22"/>
      <c r="G2036" s="56">
        <f t="shared" si="31"/>
        <v>0</v>
      </c>
      <c r="H2036" s="17"/>
      <c r="I2036" s="21"/>
      <c r="J2036" s="176" t="str">
        <f>IF(AND(H2036&lt;&gt;"",COUNTIF('3.工程情報'!$C$6:$C$501,H2036)=0),"工程記号が3.工程情報に存在しません。","")</f>
        <v/>
      </c>
    </row>
    <row r="2037" spans="2:10" ht="18" customHeight="1">
      <c r="B2037" s="169"/>
      <c r="C2037" s="169"/>
      <c r="D2037" s="111"/>
      <c r="E2037" s="109"/>
      <c r="F2037" s="22"/>
      <c r="G2037" s="56">
        <f t="shared" si="31"/>
        <v>0</v>
      </c>
      <c r="H2037" s="17"/>
      <c r="I2037" s="21"/>
      <c r="J2037" s="176" t="str">
        <f>IF(AND(H2037&lt;&gt;"",COUNTIF('3.工程情報'!$C$6:$C$501,H2037)=0),"工程記号が3.工程情報に存在しません。","")</f>
        <v/>
      </c>
    </row>
    <row r="2038" spans="2:10" ht="18" customHeight="1">
      <c r="B2038" s="169"/>
      <c r="C2038" s="169"/>
      <c r="D2038" s="111"/>
      <c r="E2038" s="109"/>
      <c r="F2038" s="22"/>
      <c r="G2038" s="56">
        <f t="shared" si="31"/>
        <v>0</v>
      </c>
      <c r="H2038" s="17"/>
      <c r="I2038" s="21"/>
      <c r="J2038" s="176" t="str">
        <f>IF(AND(H2038&lt;&gt;"",COUNTIF('3.工程情報'!$C$6:$C$501,H2038)=0),"工程記号が3.工程情報に存在しません。","")</f>
        <v/>
      </c>
    </row>
    <row r="2039" spans="2:10" ht="18" customHeight="1">
      <c r="B2039" s="169"/>
      <c r="C2039" s="169"/>
      <c r="D2039" s="111"/>
      <c r="E2039" s="109"/>
      <c r="F2039" s="22"/>
      <c r="G2039" s="56">
        <f t="shared" si="31"/>
        <v>0</v>
      </c>
      <c r="H2039" s="17"/>
      <c r="I2039" s="21"/>
      <c r="J2039" s="176" t="str">
        <f>IF(AND(H2039&lt;&gt;"",COUNTIF('3.工程情報'!$C$6:$C$501,H2039)=0),"工程記号が3.工程情報に存在しません。","")</f>
        <v/>
      </c>
    </row>
    <row r="2040" spans="2:10" ht="18" customHeight="1">
      <c r="B2040" s="169"/>
      <c r="C2040" s="169"/>
      <c r="D2040" s="111"/>
      <c r="E2040" s="109"/>
      <c r="F2040" s="22"/>
      <c r="G2040" s="56">
        <f t="shared" si="31"/>
        <v>0</v>
      </c>
      <c r="H2040" s="17"/>
      <c r="I2040" s="21"/>
      <c r="J2040" s="176" t="str">
        <f>IF(AND(H2040&lt;&gt;"",COUNTIF('3.工程情報'!$C$6:$C$501,H2040)=0),"工程記号が3.工程情報に存在しません。","")</f>
        <v/>
      </c>
    </row>
    <row r="2041" spans="2:10" ht="18" customHeight="1">
      <c r="B2041" s="169"/>
      <c r="C2041" s="169"/>
      <c r="D2041" s="111"/>
      <c r="E2041" s="109"/>
      <c r="F2041" s="22"/>
      <c r="G2041" s="56">
        <f t="shared" si="31"/>
        <v>0</v>
      </c>
      <c r="H2041" s="17"/>
      <c r="I2041" s="21"/>
      <c r="J2041" s="176" t="str">
        <f>IF(AND(H2041&lt;&gt;"",COUNTIF('3.工程情報'!$C$6:$C$501,H2041)=0),"工程記号が3.工程情報に存在しません。","")</f>
        <v/>
      </c>
    </row>
    <row r="2042" spans="2:10" ht="18" customHeight="1">
      <c r="B2042" s="169"/>
      <c r="C2042" s="169"/>
      <c r="D2042" s="111"/>
      <c r="E2042" s="109"/>
      <c r="F2042" s="22"/>
      <c r="G2042" s="56">
        <f t="shared" si="31"/>
        <v>0</v>
      </c>
      <c r="H2042" s="17"/>
      <c r="I2042" s="21"/>
      <c r="J2042" s="176" t="str">
        <f>IF(AND(H2042&lt;&gt;"",COUNTIF('3.工程情報'!$C$6:$C$501,H2042)=0),"工程記号が3.工程情報に存在しません。","")</f>
        <v/>
      </c>
    </row>
    <row r="2043" spans="2:10" ht="18" customHeight="1">
      <c r="B2043" s="169"/>
      <c r="C2043" s="169"/>
      <c r="D2043" s="111"/>
      <c r="E2043" s="109"/>
      <c r="F2043" s="22"/>
      <c r="G2043" s="56">
        <f t="shared" si="31"/>
        <v>0</v>
      </c>
      <c r="H2043" s="17"/>
      <c r="I2043" s="21"/>
      <c r="J2043" s="176" t="str">
        <f>IF(AND(H2043&lt;&gt;"",COUNTIF('3.工程情報'!$C$6:$C$501,H2043)=0),"工程記号が3.工程情報に存在しません。","")</f>
        <v/>
      </c>
    </row>
    <row r="2044" spans="2:10" ht="18" customHeight="1">
      <c r="B2044" s="169"/>
      <c r="C2044" s="169"/>
      <c r="D2044" s="111"/>
      <c r="E2044" s="109"/>
      <c r="F2044" s="22"/>
      <c r="G2044" s="56">
        <f t="shared" si="31"/>
        <v>0</v>
      </c>
      <c r="H2044" s="17"/>
      <c r="I2044" s="21"/>
      <c r="J2044" s="176" t="str">
        <f>IF(AND(H2044&lt;&gt;"",COUNTIF('3.工程情報'!$C$6:$C$501,H2044)=0),"工程記号が3.工程情報に存在しません。","")</f>
        <v/>
      </c>
    </row>
    <row r="2045" spans="2:10" ht="18" customHeight="1">
      <c r="B2045" s="169"/>
      <c r="C2045" s="169"/>
      <c r="D2045" s="111"/>
      <c r="E2045" s="109"/>
      <c r="F2045" s="22"/>
      <c r="G2045" s="56">
        <f t="shared" si="31"/>
        <v>0</v>
      </c>
      <c r="H2045" s="17"/>
      <c r="I2045" s="21"/>
      <c r="J2045" s="176" t="str">
        <f>IF(AND(H2045&lt;&gt;"",COUNTIF('3.工程情報'!$C$6:$C$501,H2045)=0),"工程記号が3.工程情報に存在しません。","")</f>
        <v/>
      </c>
    </row>
    <row r="2046" spans="2:10" ht="18" customHeight="1">
      <c r="B2046" s="169"/>
      <c r="C2046" s="169"/>
      <c r="D2046" s="111"/>
      <c r="E2046" s="109"/>
      <c r="F2046" s="22"/>
      <c r="G2046" s="56">
        <f t="shared" si="31"/>
        <v>0</v>
      </c>
      <c r="H2046" s="17"/>
      <c r="I2046" s="21"/>
      <c r="J2046" s="176" t="str">
        <f>IF(AND(H2046&lt;&gt;"",COUNTIF('3.工程情報'!$C$6:$C$501,H2046)=0),"工程記号が3.工程情報に存在しません。","")</f>
        <v/>
      </c>
    </row>
    <row r="2047" spans="2:10" ht="18" customHeight="1">
      <c r="B2047" s="169"/>
      <c r="C2047" s="169"/>
      <c r="D2047" s="111"/>
      <c r="E2047" s="109"/>
      <c r="F2047" s="22"/>
      <c r="G2047" s="56">
        <f t="shared" si="31"/>
        <v>0</v>
      </c>
      <c r="H2047" s="17"/>
      <c r="I2047" s="21"/>
      <c r="J2047" s="176" t="str">
        <f>IF(AND(H2047&lt;&gt;"",COUNTIF('3.工程情報'!$C$6:$C$501,H2047)=0),"工程記号が3.工程情報に存在しません。","")</f>
        <v/>
      </c>
    </row>
    <row r="2048" spans="2:10" ht="18" customHeight="1">
      <c r="B2048" s="169"/>
      <c r="C2048" s="169"/>
      <c r="D2048" s="111"/>
      <c r="E2048" s="109"/>
      <c r="F2048" s="22"/>
      <c r="G2048" s="56">
        <f t="shared" si="31"/>
        <v>0</v>
      </c>
      <c r="H2048" s="17"/>
      <c r="I2048" s="21"/>
      <c r="J2048" s="176" t="str">
        <f>IF(AND(H2048&lt;&gt;"",COUNTIF('3.工程情報'!$C$6:$C$501,H2048)=0),"工程記号が3.工程情報に存在しません。","")</f>
        <v/>
      </c>
    </row>
    <row r="2049" spans="2:10" ht="18" customHeight="1">
      <c r="B2049" s="169"/>
      <c r="C2049" s="169"/>
      <c r="D2049" s="111"/>
      <c r="E2049" s="109"/>
      <c r="F2049" s="22"/>
      <c r="G2049" s="56">
        <f t="shared" si="31"/>
        <v>0</v>
      </c>
      <c r="H2049" s="17"/>
      <c r="I2049" s="21"/>
      <c r="J2049" s="176" t="str">
        <f>IF(AND(H2049&lt;&gt;"",COUNTIF('3.工程情報'!$C$6:$C$501,H2049)=0),"工程記号が3.工程情報に存在しません。","")</f>
        <v/>
      </c>
    </row>
    <row r="2050" spans="2:10" ht="18" customHeight="1">
      <c r="B2050" s="169"/>
      <c r="C2050" s="169"/>
      <c r="D2050" s="111"/>
      <c r="E2050" s="109"/>
      <c r="F2050" s="22"/>
      <c r="G2050" s="56">
        <f t="shared" si="31"/>
        <v>0</v>
      </c>
      <c r="H2050" s="17"/>
      <c r="I2050" s="21"/>
      <c r="J2050" s="176" t="str">
        <f>IF(AND(H2050&lt;&gt;"",COUNTIF('3.工程情報'!$C$6:$C$501,H2050)=0),"工程記号が3.工程情報に存在しません。","")</f>
        <v/>
      </c>
    </row>
    <row r="2051" spans="2:10" ht="18" customHeight="1">
      <c r="B2051" s="169"/>
      <c r="C2051" s="169"/>
      <c r="D2051" s="111"/>
      <c r="E2051" s="109"/>
      <c r="F2051" s="22"/>
      <c r="G2051" s="56">
        <f t="shared" si="31"/>
        <v>0</v>
      </c>
      <c r="H2051" s="17"/>
      <c r="I2051" s="21"/>
      <c r="J2051" s="176" t="str">
        <f>IF(AND(H2051&lt;&gt;"",COUNTIF('3.工程情報'!$C$6:$C$501,H2051)=0),"工程記号が3.工程情報に存在しません。","")</f>
        <v/>
      </c>
    </row>
    <row r="2052" spans="2:10" ht="18" customHeight="1">
      <c r="B2052" s="169"/>
      <c r="C2052" s="169"/>
      <c r="D2052" s="111"/>
      <c r="E2052" s="109"/>
      <c r="F2052" s="22"/>
      <c r="G2052" s="56">
        <f t="shared" si="31"/>
        <v>0</v>
      </c>
      <c r="H2052" s="17"/>
      <c r="I2052" s="21"/>
      <c r="J2052" s="176" t="str">
        <f>IF(AND(H2052&lt;&gt;"",COUNTIF('3.工程情報'!$C$6:$C$501,H2052)=0),"工程記号が3.工程情報に存在しません。","")</f>
        <v/>
      </c>
    </row>
    <row r="2053" spans="2:10" ht="18" customHeight="1">
      <c r="B2053" s="169"/>
      <c r="C2053" s="169"/>
      <c r="D2053" s="111"/>
      <c r="E2053" s="109"/>
      <c r="F2053" s="22"/>
      <c r="G2053" s="56">
        <f t="shared" ref="G2053:G2116" si="32">IF(OR(B2053="",F2053=0),0,E2053/F2053)</f>
        <v>0</v>
      </c>
      <c r="H2053" s="17"/>
      <c r="I2053" s="21"/>
      <c r="J2053" s="176" t="str">
        <f>IF(AND(H2053&lt;&gt;"",COUNTIF('3.工程情報'!$C$6:$C$501,H2053)=0),"工程記号が3.工程情報に存在しません。","")</f>
        <v/>
      </c>
    </row>
    <row r="2054" spans="2:10" ht="18" customHeight="1">
      <c r="B2054" s="169"/>
      <c r="C2054" s="169"/>
      <c r="D2054" s="111"/>
      <c r="E2054" s="109"/>
      <c r="F2054" s="22"/>
      <c r="G2054" s="56">
        <f t="shared" si="32"/>
        <v>0</v>
      </c>
      <c r="H2054" s="17"/>
      <c r="I2054" s="21"/>
      <c r="J2054" s="176" t="str">
        <f>IF(AND(H2054&lt;&gt;"",COUNTIF('3.工程情報'!$C$6:$C$501,H2054)=0),"工程記号が3.工程情報に存在しません。","")</f>
        <v/>
      </c>
    </row>
    <row r="2055" spans="2:10" ht="18" customHeight="1">
      <c r="B2055" s="169"/>
      <c r="C2055" s="169"/>
      <c r="D2055" s="111"/>
      <c r="E2055" s="109"/>
      <c r="F2055" s="22"/>
      <c r="G2055" s="56">
        <f t="shared" si="32"/>
        <v>0</v>
      </c>
      <c r="H2055" s="17"/>
      <c r="I2055" s="21"/>
      <c r="J2055" s="176" t="str">
        <f>IF(AND(H2055&lt;&gt;"",COUNTIF('3.工程情報'!$C$6:$C$501,H2055)=0),"工程記号が3.工程情報に存在しません。","")</f>
        <v/>
      </c>
    </row>
    <row r="2056" spans="2:10" ht="18" customHeight="1">
      <c r="B2056" s="169"/>
      <c r="C2056" s="169"/>
      <c r="D2056" s="111"/>
      <c r="E2056" s="109"/>
      <c r="F2056" s="22"/>
      <c r="G2056" s="56">
        <f t="shared" si="32"/>
        <v>0</v>
      </c>
      <c r="H2056" s="17"/>
      <c r="I2056" s="21"/>
      <c r="J2056" s="176" t="str">
        <f>IF(AND(H2056&lt;&gt;"",COUNTIF('3.工程情報'!$C$6:$C$501,H2056)=0),"工程記号が3.工程情報に存在しません。","")</f>
        <v/>
      </c>
    </row>
    <row r="2057" spans="2:10" ht="18" customHeight="1">
      <c r="B2057" s="169"/>
      <c r="C2057" s="169"/>
      <c r="D2057" s="111"/>
      <c r="E2057" s="109"/>
      <c r="F2057" s="22"/>
      <c r="G2057" s="56">
        <f t="shared" si="32"/>
        <v>0</v>
      </c>
      <c r="H2057" s="17"/>
      <c r="I2057" s="21"/>
      <c r="J2057" s="176" t="str">
        <f>IF(AND(H2057&lt;&gt;"",COUNTIF('3.工程情報'!$C$6:$C$501,H2057)=0),"工程記号が3.工程情報に存在しません。","")</f>
        <v/>
      </c>
    </row>
    <row r="2058" spans="2:10" ht="18" customHeight="1">
      <c r="B2058" s="169"/>
      <c r="C2058" s="169"/>
      <c r="D2058" s="111"/>
      <c r="E2058" s="109"/>
      <c r="F2058" s="22"/>
      <c r="G2058" s="56">
        <f t="shared" si="32"/>
        <v>0</v>
      </c>
      <c r="H2058" s="17"/>
      <c r="I2058" s="21"/>
      <c r="J2058" s="176" t="str">
        <f>IF(AND(H2058&lt;&gt;"",COUNTIF('3.工程情報'!$C$6:$C$501,H2058)=0),"工程記号が3.工程情報に存在しません。","")</f>
        <v/>
      </c>
    </row>
    <row r="2059" spans="2:10" ht="18" customHeight="1">
      <c r="B2059" s="169"/>
      <c r="C2059" s="169"/>
      <c r="D2059" s="111"/>
      <c r="E2059" s="109"/>
      <c r="F2059" s="22"/>
      <c r="G2059" s="56">
        <f t="shared" si="32"/>
        <v>0</v>
      </c>
      <c r="H2059" s="17"/>
      <c r="I2059" s="21"/>
      <c r="J2059" s="176" t="str">
        <f>IF(AND(H2059&lt;&gt;"",COUNTIF('3.工程情報'!$C$6:$C$501,H2059)=0),"工程記号が3.工程情報に存在しません。","")</f>
        <v/>
      </c>
    </row>
    <row r="2060" spans="2:10" ht="18" customHeight="1">
      <c r="B2060" s="169"/>
      <c r="C2060" s="169"/>
      <c r="D2060" s="111"/>
      <c r="E2060" s="109"/>
      <c r="F2060" s="22"/>
      <c r="G2060" s="56">
        <f t="shared" si="32"/>
        <v>0</v>
      </c>
      <c r="H2060" s="17"/>
      <c r="I2060" s="21"/>
      <c r="J2060" s="176" t="str">
        <f>IF(AND(H2060&lt;&gt;"",COUNTIF('3.工程情報'!$C$6:$C$501,H2060)=0),"工程記号が3.工程情報に存在しません。","")</f>
        <v/>
      </c>
    </row>
    <row r="2061" spans="2:10" ht="18" customHeight="1">
      <c r="B2061" s="169"/>
      <c r="C2061" s="169"/>
      <c r="D2061" s="111"/>
      <c r="E2061" s="109"/>
      <c r="F2061" s="22"/>
      <c r="G2061" s="56">
        <f t="shared" si="32"/>
        <v>0</v>
      </c>
      <c r="H2061" s="17"/>
      <c r="I2061" s="21"/>
      <c r="J2061" s="176" t="str">
        <f>IF(AND(H2061&lt;&gt;"",COUNTIF('3.工程情報'!$C$6:$C$501,H2061)=0),"工程記号が3.工程情報に存在しません。","")</f>
        <v/>
      </c>
    </row>
    <row r="2062" spans="2:10" ht="18" customHeight="1">
      <c r="B2062" s="169"/>
      <c r="C2062" s="169"/>
      <c r="D2062" s="111"/>
      <c r="E2062" s="109"/>
      <c r="F2062" s="22"/>
      <c r="G2062" s="56">
        <f t="shared" si="32"/>
        <v>0</v>
      </c>
      <c r="H2062" s="17"/>
      <c r="I2062" s="21"/>
      <c r="J2062" s="176" t="str">
        <f>IF(AND(H2062&lt;&gt;"",COUNTIF('3.工程情報'!$C$6:$C$501,H2062)=0),"工程記号が3.工程情報に存在しません。","")</f>
        <v/>
      </c>
    </row>
    <row r="2063" spans="2:10" ht="18" customHeight="1">
      <c r="B2063" s="169"/>
      <c r="C2063" s="169"/>
      <c r="D2063" s="111"/>
      <c r="E2063" s="109"/>
      <c r="F2063" s="22"/>
      <c r="G2063" s="56">
        <f t="shared" si="32"/>
        <v>0</v>
      </c>
      <c r="H2063" s="17"/>
      <c r="I2063" s="21"/>
      <c r="J2063" s="176" t="str">
        <f>IF(AND(H2063&lt;&gt;"",COUNTIF('3.工程情報'!$C$6:$C$501,H2063)=0),"工程記号が3.工程情報に存在しません。","")</f>
        <v/>
      </c>
    </row>
    <row r="2064" spans="2:10" ht="18" customHeight="1">
      <c r="B2064" s="169"/>
      <c r="C2064" s="169"/>
      <c r="D2064" s="111"/>
      <c r="E2064" s="109"/>
      <c r="F2064" s="22"/>
      <c r="G2064" s="56">
        <f t="shared" si="32"/>
        <v>0</v>
      </c>
      <c r="H2064" s="17"/>
      <c r="I2064" s="21"/>
      <c r="J2064" s="176" t="str">
        <f>IF(AND(H2064&lt;&gt;"",COUNTIF('3.工程情報'!$C$6:$C$501,H2064)=0),"工程記号が3.工程情報に存在しません。","")</f>
        <v/>
      </c>
    </row>
    <row r="2065" spans="2:10" ht="18" customHeight="1">
      <c r="B2065" s="169"/>
      <c r="C2065" s="169"/>
      <c r="D2065" s="111"/>
      <c r="E2065" s="109"/>
      <c r="F2065" s="22"/>
      <c r="G2065" s="56">
        <f t="shared" si="32"/>
        <v>0</v>
      </c>
      <c r="H2065" s="17"/>
      <c r="I2065" s="21"/>
      <c r="J2065" s="176" t="str">
        <f>IF(AND(H2065&lt;&gt;"",COUNTIF('3.工程情報'!$C$6:$C$501,H2065)=0),"工程記号が3.工程情報に存在しません。","")</f>
        <v/>
      </c>
    </row>
    <row r="2066" spans="2:10" ht="18" customHeight="1">
      <c r="B2066" s="169"/>
      <c r="C2066" s="169"/>
      <c r="D2066" s="111"/>
      <c r="E2066" s="109"/>
      <c r="F2066" s="22"/>
      <c r="G2066" s="56">
        <f t="shared" si="32"/>
        <v>0</v>
      </c>
      <c r="H2066" s="17"/>
      <c r="I2066" s="21"/>
      <c r="J2066" s="176" t="str">
        <f>IF(AND(H2066&lt;&gt;"",COUNTIF('3.工程情報'!$C$6:$C$501,H2066)=0),"工程記号が3.工程情報に存在しません。","")</f>
        <v/>
      </c>
    </row>
    <row r="2067" spans="2:10" ht="18" customHeight="1">
      <c r="B2067" s="169"/>
      <c r="C2067" s="169"/>
      <c r="D2067" s="111"/>
      <c r="E2067" s="109"/>
      <c r="F2067" s="22"/>
      <c r="G2067" s="56">
        <f t="shared" si="32"/>
        <v>0</v>
      </c>
      <c r="H2067" s="17"/>
      <c r="I2067" s="21"/>
      <c r="J2067" s="176" t="str">
        <f>IF(AND(H2067&lt;&gt;"",COUNTIF('3.工程情報'!$C$6:$C$501,H2067)=0),"工程記号が3.工程情報に存在しません。","")</f>
        <v/>
      </c>
    </row>
    <row r="2068" spans="2:10" ht="18" customHeight="1">
      <c r="B2068" s="169"/>
      <c r="C2068" s="169"/>
      <c r="D2068" s="111"/>
      <c r="E2068" s="109"/>
      <c r="F2068" s="22"/>
      <c r="G2068" s="56">
        <f t="shared" si="32"/>
        <v>0</v>
      </c>
      <c r="H2068" s="17"/>
      <c r="I2068" s="21"/>
      <c r="J2068" s="176" t="str">
        <f>IF(AND(H2068&lt;&gt;"",COUNTIF('3.工程情報'!$C$6:$C$501,H2068)=0),"工程記号が3.工程情報に存在しません。","")</f>
        <v/>
      </c>
    </row>
    <row r="2069" spans="2:10" ht="18" customHeight="1">
      <c r="B2069" s="169"/>
      <c r="C2069" s="169"/>
      <c r="D2069" s="111"/>
      <c r="E2069" s="109"/>
      <c r="F2069" s="22"/>
      <c r="G2069" s="56">
        <f t="shared" si="32"/>
        <v>0</v>
      </c>
      <c r="H2069" s="17"/>
      <c r="I2069" s="21"/>
      <c r="J2069" s="176" t="str">
        <f>IF(AND(H2069&lt;&gt;"",COUNTIF('3.工程情報'!$C$6:$C$501,H2069)=0),"工程記号が3.工程情報に存在しません。","")</f>
        <v/>
      </c>
    </row>
    <row r="2070" spans="2:10" ht="18" customHeight="1">
      <c r="B2070" s="169"/>
      <c r="C2070" s="169"/>
      <c r="D2070" s="111"/>
      <c r="E2070" s="109"/>
      <c r="F2070" s="22"/>
      <c r="G2070" s="56">
        <f t="shared" si="32"/>
        <v>0</v>
      </c>
      <c r="H2070" s="17"/>
      <c r="I2070" s="21"/>
      <c r="J2070" s="176" t="str">
        <f>IF(AND(H2070&lt;&gt;"",COUNTIF('3.工程情報'!$C$6:$C$501,H2070)=0),"工程記号が3.工程情報に存在しません。","")</f>
        <v/>
      </c>
    </row>
    <row r="2071" spans="2:10" ht="18" customHeight="1">
      <c r="B2071" s="169"/>
      <c r="C2071" s="169"/>
      <c r="D2071" s="111"/>
      <c r="E2071" s="109"/>
      <c r="F2071" s="22"/>
      <c r="G2071" s="56">
        <f t="shared" si="32"/>
        <v>0</v>
      </c>
      <c r="H2071" s="17"/>
      <c r="I2071" s="21"/>
      <c r="J2071" s="176" t="str">
        <f>IF(AND(H2071&lt;&gt;"",COUNTIF('3.工程情報'!$C$6:$C$501,H2071)=0),"工程記号が3.工程情報に存在しません。","")</f>
        <v/>
      </c>
    </row>
    <row r="2072" spans="2:10" ht="18" customHeight="1">
      <c r="B2072" s="169"/>
      <c r="C2072" s="169"/>
      <c r="D2072" s="111"/>
      <c r="E2072" s="109"/>
      <c r="F2072" s="22"/>
      <c r="G2072" s="56">
        <f t="shared" si="32"/>
        <v>0</v>
      </c>
      <c r="H2072" s="17"/>
      <c r="I2072" s="21"/>
      <c r="J2072" s="176" t="str">
        <f>IF(AND(H2072&lt;&gt;"",COUNTIF('3.工程情報'!$C$6:$C$501,H2072)=0),"工程記号が3.工程情報に存在しません。","")</f>
        <v/>
      </c>
    </row>
    <row r="2073" spans="2:10" ht="18" customHeight="1">
      <c r="B2073" s="169"/>
      <c r="C2073" s="169"/>
      <c r="D2073" s="111"/>
      <c r="E2073" s="109"/>
      <c r="F2073" s="22"/>
      <c r="G2073" s="56">
        <f t="shared" si="32"/>
        <v>0</v>
      </c>
      <c r="H2073" s="17"/>
      <c r="I2073" s="21"/>
      <c r="J2073" s="176" t="str">
        <f>IF(AND(H2073&lt;&gt;"",COUNTIF('3.工程情報'!$C$6:$C$501,H2073)=0),"工程記号が3.工程情報に存在しません。","")</f>
        <v/>
      </c>
    </row>
    <row r="2074" spans="2:10" ht="18" customHeight="1">
      <c r="B2074" s="169"/>
      <c r="C2074" s="169"/>
      <c r="D2074" s="111"/>
      <c r="E2074" s="109"/>
      <c r="F2074" s="22"/>
      <c r="G2074" s="56">
        <f t="shared" si="32"/>
        <v>0</v>
      </c>
      <c r="H2074" s="17"/>
      <c r="I2074" s="21"/>
      <c r="J2074" s="176" t="str">
        <f>IF(AND(H2074&lt;&gt;"",COUNTIF('3.工程情報'!$C$6:$C$501,H2074)=0),"工程記号が3.工程情報に存在しません。","")</f>
        <v/>
      </c>
    </row>
    <row r="2075" spans="2:10" ht="18" customHeight="1">
      <c r="B2075" s="169"/>
      <c r="C2075" s="169"/>
      <c r="D2075" s="111"/>
      <c r="E2075" s="109"/>
      <c r="F2075" s="22"/>
      <c r="G2075" s="56">
        <f t="shared" si="32"/>
        <v>0</v>
      </c>
      <c r="H2075" s="17"/>
      <c r="I2075" s="21"/>
      <c r="J2075" s="176" t="str">
        <f>IF(AND(H2075&lt;&gt;"",COUNTIF('3.工程情報'!$C$6:$C$501,H2075)=0),"工程記号が3.工程情報に存在しません。","")</f>
        <v/>
      </c>
    </row>
    <row r="2076" spans="2:10" ht="18" customHeight="1">
      <c r="B2076" s="169"/>
      <c r="C2076" s="169"/>
      <c r="D2076" s="111"/>
      <c r="E2076" s="109"/>
      <c r="F2076" s="22"/>
      <c r="G2076" s="56">
        <f t="shared" si="32"/>
        <v>0</v>
      </c>
      <c r="H2076" s="17"/>
      <c r="I2076" s="21"/>
      <c r="J2076" s="176" t="str">
        <f>IF(AND(H2076&lt;&gt;"",COUNTIF('3.工程情報'!$C$6:$C$501,H2076)=0),"工程記号が3.工程情報に存在しません。","")</f>
        <v/>
      </c>
    </row>
    <row r="2077" spans="2:10" ht="18" customHeight="1">
      <c r="B2077" s="169"/>
      <c r="C2077" s="169"/>
      <c r="D2077" s="111"/>
      <c r="E2077" s="109"/>
      <c r="F2077" s="22"/>
      <c r="G2077" s="56">
        <f t="shared" si="32"/>
        <v>0</v>
      </c>
      <c r="H2077" s="17"/>
      <c r="I2077" s="21"/>
      <c r="J2077" s="176" t="str">
        <f>IF(AND(H2077&lt;&gt;"",COUNTIF('3.工程情報'!$C$6:$C$501,H2077)=0),"工程記号が3.工程情報に存在しません。","")</f>
        <v/>
      </c>
    </row>
    <row r="2078" spans="2:10" ht="18" customHeight="1">
      <c r="B2078" s="169"/>
      <c r="C2078" s="169"/>
      <c r="D2078" s="111"/>
      <c r="E2078" s="109"/>
      <c r="F2078" s="22"/>
      <c r="G2078" s="56">
        <f t="shared" si="32"/>
        <v>0</v>
      </c>
      <c r="H2078" s="17"/>
      <c r="I2078" s="21"/>
      <c r="J2078" s="176" t="str">
        <f>IF(AND(H2078&lt;&gt;"",COUNTIF('3.工程情報'!$C$6:$C$501,H2078)=0),"工程記号が3.工程情報に存在しません。","")</f>
        <v/>
      </c>
    </row>
    <row r="2079" spans="2:10" ht="18" customHeight="1">
      <c r="B2079" s="169"/>
      <c r="C2079" s="169"/>
      <c r="D2079" s="111"/>
      <c r="E2079" s="109"/>
      <c r="F2079" s="22"/>
      <c r="G2079" s="56">
        <f t="shared" si="32"/>
        <v>0</v>
      </c>
      <c r="H2079" s="17"/>
      <c r="I2079" s="21"/>
      <c r="J2079" s="176" t="str">
        <f>IF(AND(H2079&lt;&gt;"",COUNTIF('3.工程情報'!$C$6:$C$501,H2079)=0),"工程記号が3.工程情報に存在しません。","")</f>
        <v/>
      </c>
    </row>
    <row r="2080" spans="2:10" ht="18" customHeight="1">
      <c r="B2080" s="169"/>
      <c r="C2080" s="169"/>
      <c r="D2080" s="111"/>
      <c r="E2080" s="109"/>
      <c r="F2080" s="22"/>
      <c r="G2080" s="56">
        <f t="shared" si="32"/>
        <v>0</v>
      </c>
      <c r="H2080" s="17"/>
      <c r="I2080" s="21"/>
      <c r="J2080" s="176" t="str">
        <f>IF(AND(H2080&lt;&gt;"",COUNTIF('3.工程情報'!$C$6:$C$501,H2080)=0),"工程記号が3.工程情報に存在しません。","")</f>
        <v/>
      </c>
    </row>
    <row r="2081" spans="2:10" ht="18" customHeight="1">
      <c r="B2081" s="169"/>
      <c r="C2081" s="169"/>
      <c r="D2081" s="111"/>
      <c r="E2081" s="109"/>
      <c r="F2081" s="22"/>
      <c r="G2081" s="56">
        <f t="shared" si="32"/>
        <v>0</v>
      </c>
      <c r="H2081" s="17"/>
      <c r="I2081" s="21"/>
      <c r="J2081" s="176" t="str">
        <f>IF(AND(H2081&lt;&gt;"",COUNTIF('3.工程情報'!$C$6:$C$501,H2081)=0),"工程記号が3.工程情報に存在しません。","")</f>
        <v/>
      </c>
    </row>
    <row r="2082" spans="2:10" ht="18" customHeight="1">
      <c r="B2082" s="169"/>
      <c r="C2082" s="169"/>
      <c r="D2082" s="111"/>
      <c r="E2082" s="109"/>
      <c r="F2082" s="22"/>
      <c r="G2082" s="56">
        <f t="shared" si="32"/>
        <v>0</v>
      </c>
      <c r="H2082" s="17"/>
      <c r="I2082" s="21"/>
      <c r="J2082" s="176" t="str">
        <f>IF(AND(H2082&lt;&gt;"",COUNTIF('3.工程情報'!$C$6:$C$501,H2082)=0),"工程記号が3.工程情報に存在しません。","")</f>
        <v/>
      </c>
    </row>
    <row r="2083" spans="2:10" ht="18" customHeight="1">
      <c r="B2083" s="169"/>
      <c r="C2083" s="169"/>
      <c r="D2083" s="111"/>
      <c r="E2083" s="109"/>
      <c r="F2083" s="22"/>
      <c r="G2083" s="56">
        <f t="shared" si="32"/>
        <v>0</v>
      </c>
      <c r="H2083" s="17"/>
      <c r="I2083" s="21"/>
      <c r="J2083" s="176" t="str">
        <f>IF(AND(H2083&lt;&gt;"",COUNTIF('3.工程情報'!$C$6:$C$501,H2083)=0),"工程記号が3.工程情報に存在しません。","")</f>
        <v/>
      </c>
    </row>
    <row r="2084" spans="2:10" ht="18" customHeight="1">
      <c r="B2084" s="169"/>
      <c r="C2084" s="169"/>
      <c r="D2084" s="111"/>
      <c r="E2084" s="109"/>
      <c r="F2084" s="22"/>
      <c r="G2084" s="56">
        <f t="shared" si="32"/>
        <v>0</v>
      </c>
      <c r="H2084" s="17"/>
      <c r="I2084" s="21"/>
      <c r="J2084" s="176" t="str">
        <f>IF(AND(H2084&lt;&gt;"",COUNTIF('3.工程情報'!$C$6:$C$501,H2084)=0),"工程記号が3.工程情報に存在しません。","")</f>
        <v/>
      </c>
    </row>
    <row r="2085" spans="2:10" ht="18" customHeight="1">
      <c r="B2085" s="169"/>
      <c r="C2085" s="169"/>
      <c r="D2085" s="111"/>
      <c r="E2085" s="109"/>
      <c r="F2085" s="22"/>
      <c r="G2085" s="56">
        <f t="shared" si="32"/>
        <v>0</v>
      </c>
      <c r="H2085" s="17"/>
      <c r="I2085" s="21"/>
      <c r="J2085" s="176" t="str">
        <f>IF(AND(H2085&lt;&gt;"",COUNTIF('3.工程情報'!$C$6:$C$501,H2085)=0),"工程記号が3.工程情報に存在しません。","")</f>
        <v/>
      </c>
    </row>
    <row r="2086" spans="2:10" ht="18" customHeight="1">
      <c r="B2086" s="169"/>
      <c r="C2086" s="169"/>
      <c r="D2086" s="111"/>
      <c r="E2086" s="109"/>
      <c r="F2086" s="22"/>
      <c r="G2086" s="56">
        <f t="shared" si="32"/>
        <v>0</v>
      </c>
      <c r="H2086" s="17"/>
      <c r="I2086" s="21"/>
      <c r="J2086" s="176" t="str">
        <f>IF(AND(H2086&lt;&gt;"",COUNTIF('3.工程情報'!$C$6:$C$501,H2086)=0),"工程記号が3.工程情報に存在しません。","")</f>
        <v/>
      </c>
    </row>
    <row r="2087" spans="2:10" ht="18" customHeight="1">
      <c r="B2087" s="169"/>
      <c r="C2087" s="169"/>
      <c r="D2087" s="111"/>
      <c r="E2087" s="109"/>
      <c r="F2087" s="22"/>
      <c r="G2087" s="56">
        <f t="shared" si="32"/>
        <v>0</v>
      </c>
      <c r="H2087" s="17"/>
      <c r="I2087" s="21"/>
      <c r="J2087" s="176" t="str">
        <f>IF(AND(H2087&lt;&gt;"",COUNTIF('3.工程情報'!$C$6:$C$501,H2087)=0),"工程記号が3.工程情報に存在しません。","")</f>
        <v/>
      </c>
    </row>
    <row r="2088" spans="2:10" ht="18" customHeight="1">
      <c r="B2088" s="169"/>
      <c r="C2088" s="169"/>
      <c r="D2088" s="111"/>
      <c r="E2088" s="109"/>
      <c r="F2088" s="22"/>
      <c r="G2088" s="56">
        <f t="shared" si="32"/>
        <v>0</v>
      </c>
      <c r="H2088" s="17"/>
      <c r="I2088" s="21"/>
      <c r="J2088" s="176" t="str">
        <f>IF(AND(H2088&lt;&gt;"",COUNTIF('3.工程情報'!$C$6:$C$501,H2088)=0),"工程記号が3.工程情報に存在しません。","")</f>
        <v/>
      </c>
    </row>
    <row r="2089" spans="2:10" ht="18" customHeight="1">
      <c r="B2089" s="169"/>
      <c r="C2089" s="169"/>
      <c r="D2089" s="111"/>
      <c r="E2089" s="109"/>
      <c r="F2089" s="22"/>
      <c r="G2089" s="56">
        <f t="shared" si="32"/>
        <v>0</v>
      </c>
      <c r="H2089" s="17"/>
      <c r="I2089" s="21"/>
      <c r="J2089" s="176" t="str">
        <f>IF(AND(H2089&lt;&gt;"",COUNTIF('3.工程情報'!$C$6:$C$501,H2089)=0),"工程記号が3.工程情報に存在しません。","")</f>
        <v/>
      </c>
    </row>
    <row r="2090" spans="2:10" ht="18" customHeight="1">
      <c r="B2090" s="169"/>
      <c r="C2090" s="169"/>
      <c r="D2090" s="111"/>
      <c r="E2090" s="109"/>
      <c r="F2090" s="22"/>
      <c r="G2090" s="56">
        <f t="shared" si="32"/>
        <v>0</v>
      </c>
      <c r="H2090" s="17"/>
      <c r="I2090" s="21"/>
      <c r="J2090" s="176" t="str">
        <f>IF(AND(H2090&lt;&gt;"",COUNTIF('3.工程情報'!$C$6:$C$501,H2090)=0),"工程記号が3.工程情報に存在しません。","")</f>
        <v/>
      </c>
    </row>
    <row r="2091" spans="2:10" ht="18" customHeight="1">
      <c r="B2091" s="169"/>
      <c r="C2091" s="169"/>
      <c r="D2091" s="111"/>
      <c r="E2091" s="109"/>
      <c r="F2091" s="22"/>
      <c r="G2091" s="56">
        <f t="shared" si="32"/>
        <v>0</v>
      </c>
      <c r="H2091" s="17"/>
      <c r="I2091" s="21"/>
      <c r="J2091" s="176" t="str">
        <f>IF(AND(H2091&lt;&gt;"",COUNTIF('3.工程情報'!$C$6:$C$501,H2091)=0),"工程記号が3.工程情報に存在しません。","")</f>
        <v/>
      </c>
    </row>
    <row r="2092" spans="2:10" ht="18" customHeight="1">
      <c r="B2092" s="169"/>
      <c r="C2092" s="169"/>
      <c r="D2092" s="111"/>
      <c r="E2092" s="109"/>
      <c r="F2092" s="22"/>
      <c r="G2092" s="56">
        <f t="shared" si="32"/>
        <v>0</v>
      </c>
      <c r="H2092" s="17"/>
      <c r="I2092" s="21"/>
      <c r="J2092" s="176" t="str">
        <f>IF(AND(H2092&lt;&gt;"",COUNTIF('3.工程情報'!$C$6:$C$501,H2092)=0),"工程記号が3.工程情報に存在しません。","")</f>
        <v/>
      </c>
    </row>
    <row r="2093" spans="2:10" ht="18" customHeight="1">
      <c r="B2093" s="169"/>
      <c r="C2093" s="169"/>
      <c r="D2093" s="111"/>
      <c r="E2093" s="109"/>
      <c r="F2093" s="22"/>
      <c r="G2093" s="56">
        <f t="shared" si="32"/>
        <v>0</v>
      </c>
      <c r="H2093" s="17"/>
      <c r="I2093" s="21"/>
      <c r="J2093" s="176" t="str">
        <f>IF(AND(H2093&lt;&gt;"",COUNTIF('3.工程情報'!$C$6:$C$501,H2093)=0),"工程記号が3.工程情報に存在しません。","")</f>
        <v/>
      </c>
    </row>
    <row r="2094" spans="2:10" ht="18" customHeight="1">
      <c r="B2094" s="169"/>
      <c r="C2094" s="169"/>
      <c r="D2094" s="111"/>
      <c r="E2094" s="109"/>
      <c r="F2094" s="22"/>
      <c r="G2094" s="56">
        <f t="shared" si="32"/>
        <v>0</v>
      </c>
      <c r="H2094" s="17"/>
      <c r="I2094" s="21"/>
      <c r="J2094" s="176" t="str">
        <f>IF(AND(H2094&lt;&gt;"",COUNTIF('3.工程情報'!$C$6:$C$501,H2094)=0),"工程記号が3.工程情報に存在しません。","")</f>
        <v/>
      </c>
    </row>
    <row r="2095" spans="2:10" ht="18" customHeight="1">
      <c r="B2095" s="169"/>
      <c r="C2095" s="169"/>
      <c r="D2095" s="111"/>
      <c r="E2095" s="109"/>
      <c r="F2095" s="22"/>
      <c r="G2095" s="56">
        <f t="shared" si="32"/>
        <v>0</v>
      </c>
      <c r="H2095" s="17"/>
      <c r="I2095" s="21"/>
      <c r="J2095" s="176" t="str">
        <f>IF(AND(H2095&lt;&gt;"",COUNTIF('3.工程情報'!$C$6:$C$501,H2095)=0),"工程記号が3.工程情報に存在しません。","")</f>
        <v/>
      </c>
    </row>
    <row r="2096" spans="2:10" ht="18" customHeight="1">
      <c r="B2096" s="169"/>
      <c r="C2096" s="169"/>
      <c r="D2096" s="111"/>
      <c r="E2096" s="109"/>
      <c r="F2096" s="22"/>
      <c r="G2096" s="56">
        <f t="shared" si="32"/>
        <v>0</v>
      </c>
      <c r="H2096" s="17"/>
      <c r="I2096" s="21"/>
      <c r="J2096" s="176" t="str">
        <f>IF(AND(H2096&lt;&gt;"",COUNTIF('3.工程情報'!$C$6:$C$501,H2096)=0),"工程記号が3.工程情報に存在しません。","")</f>
        <v/>
      </c>
    </row>
    <row r="2097" spans="2:10" ht="18" customHeight="1">
      <c r="B2097" s="169"/>
      <c r="C2097" s="169"/>
      <c r="D2097" s="111"/>
      <c r="E2097" s="109"/>
      <c r="F2097" s="22"/>
      <c r="G2097" s="56">
        <f t="shared" si="32"/>
        <v>0</v>
      </c>
      <c r="H2097" s="17"/>
      <c r="I2097" s="21"/>
      <c r="J2097" s="176" t="str">
        <f>IF(AND(H2097&lt;&gt;"",COUNTIF('3.工程情報'!$C$6:$C$501,H2097)=0),"工程記号が3.工程情報に存在しません。","")</f>
        <v/>
      </c>
    </row>
    <row r="2098" spans="2:10" ht="18" customHeight="1">
      <c r="B2098" s="169"/>
      <c r="C2098" s="169"/>
      <c r="D2098" s="111"/>
      <c r="E2098" s="109"/>
      <c r="F2098" s="22"/>
      <c r="G2098" s="56">
        <f t="shared" si="32"/>
        <v>0</v>
      </c>
      <c r="H2098" s="17"/>
      <c r="I2098" s="21"/>
      <c r="J2098" s="176" t="str">
        <f>IF(AND(H2098&lt;&gt;"",COUNTIF('3.工程情報'!$C$6:$C$501,H2098)=0),"工程記号が3.工程情報に存在しません。","")</f>
        <v/>
      </c>
    </row>
    <row r="2099" spans="2:10" ht="18" customHeight="1">
      <c r="B2099" s="169"/>
      <c r="C2099" s="169"/>
      <c r="D2099" s="111"/>
      <c r="E2099" s="109"/>
      <c r="F2099" s="22"/>
      <c r="G2099" s="56">
        <f t="shared" si="32"/>
        <v>0</v>
      </c>
      <c r="H2099" s="17"/>
      <c r="I2099" s="21"/>
      <c r="J2099" s="176" t="str">
        <f>IF(AND(H2099&lt;&gt;"",COUNTIF('3.工程情報'!$C$6:$C$501,H2099)=0),"工程記号が3.工程情報に存在しません。","")</f>
        <v/>
      </c>
    </row>
    <row r="2100" spans="2:10" ht="18" customHeight="1">
      <c r="B2100" s="169"/>
      <c r="C2100" s="169"/>
      <c r="D2100" s="111"/>
      <c r="E2100" s="109"/>
      <c r="F2100" s="22"/>
      <c r="G2100" s="56">
        <f t="shared" si="32"/>
        <v>0</v>
      </c>
      <c r="H2100" s="17"/>
      <c r="I2100" s="21"/>
      <c r="J2100" s="176" t="str">
        <f>IF(AND(H2100&lt;&gt;"",COUNTIF('3.工程情報'!$C$6:$C$501,H2100)=0),"工程記号が3.工程情報に存在しません。","")</f>
        <v/>
      </c>
    </row>
    <row r="2101" spans="2:10" ht="18" customHeight="1">
      <c r="B2101" s="169"/>
      <c r="C2101" s="169"/>
      <c r="D2101" s="111"/>
      <c r="E2101" s="109"/>
      <c r="F2101" s="22"/>
      <c r="G2101" s="56">
        <f t="shared" si="32"/>
        <v>0</v>
      </c>
      <c r="H2101" s="17"/>
      <c r="I2101" s="21"/>
      <c r="J2101" s="176" t="str">
        <f>IF(AND(H2101&lt;&gt;"",COUNTIF('3.工程情報'!$C$6:$C$501,H2101)=0),"工程記号が3.工程情報に存在しません。","")</f>
        <v/>
      </c>
    </row>
    <row r="2102" spans="2:10" ht="18" customHeight="1">
      <c r="B2102" s="169"/>
      <c r="C2102" s="169"/>
      <c r="D2102" s="111"/>
      <c r="E2102" s="109"/>
      <c r="F2102" s="22"/>
      <c r="G2102" s="56">
        <f t="shared" si="32"/>
        <v>0</v>
      </c>
      <c r="H2102" s="17"/>
      <c r="I2102" s="21"/>
      <c r="J2102" s="176" t="str">
        <f>IF(AND(H2102&lt;&gt;"",COUNTIF('3.工程情報'!$C$6:$C$501,H2102)=0),"工程記号が3.工程情報に存在しません。","")</f>
        <v/>
      </c>
    </row>
    <row r="2103" spans="2:10" ht="18" customHeight="1">
      <c r="B2103" s="169"/>
      <c r="C2103" s="169"/>
      <c r="D2103" s="111"/>
      <c r="E2103" s="109"/>
      <c r="F2103" s="22"/>
      <c r="G2103" s="56">
        <f t="shared" si="32"/>
        <v>0</v>
      </c>
      <c r="H2103" s="17"/>
      <c r="I2103" s="21"/>
      <c r="J2103" s="176" t="str">
        <f>IF(AND(H2103&lt;&gt;"",COUNTIF('3.工程情報'!$C$6:$C$501,H2103)=0),"工程記号が3.工程情報に存在しません。","")</f>
        <v/>
      </c>
    </row>
    <row r="2104" spans="2:10" ht="18" customHeight="1">
      <c r="B2104" s="169"/>
      <c r="C2104" s="169"/>
      <c r="D2104" s="111"/>
      <c r="E2104" s="109"/>
      <c r="F2104" s="22"/>
      <c r="G2104" s="56">
        <f t="shared" si="32"/>
        <v>0</v>
      </c>
      <c r="H2104" s="17"/>
      <c r="I2104" s="21"/>
      <c r="J2104" s="176" t="str">
        <f>IF(AND(H2104&lt;&gt;"",COUNTIF('3.工程情報'!$C$6:$C$501,H2104)=0),"工程記号が3.工程情報に存在しません。","")</f>
        <v/>
      </c>
    </row>
    <row r="2105" spans="2:10" ht="18" customHeight="1">
      <c r="B2105" s="169"/>
      <c r="C2105" s="169"/>
      <c r="D2105" s="111"/>
      <c r="E2105" s="109"/>
      <c r="F2105" s="22"/>
      <c r="G2105" s="56">
        <f t="shared" si="32"/>
        <v>0</v>
      </c>
      <c r="H2105" s="17"/>
      <c r="I2105" s="21"/>
      <c r="J2105" s="176" t="str">
        <f>IF(AND(H2105&lt;&gt;"",COUNTIF('3.工程情報'!$C$6:$C$501,H2105)=0),"工程記号が3.工程情報に存在しません。","")</f>
        <v/>
      </c>
    </row>
    <row r="2106" spans="2:10" ht="18" customHeight="1">
      <c r="B2106" s="169"/>
      <c r="C2106" s="169"/>
      <c r="D2106" s="111"/>
      <c r="E2106" s="109"/>
      <c r="F2106" s="22"/>
      <c r="G2106" s="56">
        <f t="shared" si="32"/>
        <v>0</v>
      </c>
      <c r="H2106" s="17"/>
      <c r="I2106" s="21"/>
      <c r="J2106" s="176" t="str">
        <f>IF(AND(H2106&lt;&gt;"",COUNTIF('3.工程情報'!$C$6:$C$501,H2106)=0),"工程記号が3.工程情報に存在しません。","")</f>
        <v/>
      </c>
    </row>
    <row r="2107" spans="2:10" ht="18" customHeight="1">
      <c r="B2107" s="169"/>
      <c r="C2107" s="169"/>
      <c r="D2107" s="111"/>
      <c r="E2107" s="109"/>
      <c r="F2107" s="22"/>
      <c r="G2107" s="56">
        <f t="shared" si="32"/>
        <v>0</v>
      </c>
      <c r="H2107" s="17"/>
      <c r="I2107" s="21"/>
      <c r="J2107" s="176" t="str">
        <f>IF(AND(H2107&lt;&gt;"",COUNTIF('3.工程情報'!$C$6:$C$501,H2107)=0),"工程記号が3.工程情報に存在しません。","")</f>
        <v/>
      </c>
    </row>
    <row r="2108" spans="2:10" ht="18" customHeight="1">
      <c r="B2108" s="169"/>
      <c r="C2108" s="169"/>
      <c r="D2108" s="111"/>
      <c r="E2108" s="109"/>
      <c r="F2108" s="22"/>
      <c r="G2108" s="56">
        <f t="shared" si="32"/>
        <v>0</v>
      </c>
      <c r="H2108" s="17"/>
      <c r="I2108" s="21"/>
      <c r="J2108" s="176" t="str">
        <f>IF(AND(H2108&lt;&gt;"",COUNTIF('3.工程情報'!$C$6:$C$501,H2108)=0),"工程記号が3.工程情報に存在しません。","")</f>
        <v/>
      </c>
    </row>
    <row r="2109" spans="2:10" ht="18" customHeight="1">
      <c r="B2109" s="169"/>
      <c r="C2109" s="169"/>
      <c r="D2109" s="111"/>
      <c r="E2109" s="109"/>
      <c r="F2109" s="22"/>
      <c r="G2109" s="56">
        <f t="shared" si="32"/>
        <v>0</v>
      </c>
      <c r="H2109" s="17"/>
      <c r="I2109" s="21"/>
      <c r="J2109" s="176" t="str">
        <f>IF(AND(H2109&lt;&gt;"",COUNTIF('3.工程情報'!$C$6:$C$501,H2109)=0),"工程記号が3.工程情報に存在しません。","")</f>
        <v/>
      </c>
    </row>
    <row r="2110" spans="2:10" ht="18" customHeight="1">
      <c r="B2110" s="169"/>
      <c r="C2110" s="169"/>
      <c r="D2110" s="111"/>
      <c r="E2110" s="109"/>
      <c r="F2110" s="22"/>
      <c r="G2110" s="56">
        <f t="shared" si="32"/>
        <v>0</v>
      </c>
      <c r="H2110" s="17"/>
      <c r="I2110" s="21"/>
      <c r="J2110" s="176" t="str">
        <f>IF(AND(H2110&lt;&gt;"",COUNTIF('3.工程情報'!$C$6:$C$501,H2110)=0),"工程記号が3.工程情報に存在しません。","")</f>
        <v/>
      </c>
    </row>
    <row r="2111" spans="2:10" ht="18" customHeight="1">
      <c r="B2111" s="169"/>
      <c r="C2111" s="169"/>
      <c r="D2111" s="111"/>
      <c r="E2111" s="109"/>
      <c r="F2111" s="22"/>
      <c r="G2111" s="56">
        <f t="shared" si="32"/>
        <v>0</v>
      </c>
      <c r="H2111" s="17"/>
      <c r="I2111" s="21"/>
      <c r="J2111" s="176" t="str">
        <f>IF(AND(H2111&lt;&gt;"",COUNTIF('3.工程情報'!$C$6:$C$501,H2111)=0),"工程記号が3.工程情報に存在しません。","")</f>
        <v/>
      </c>
    </row>
    <row r="2112" spans="2:10" ht="18" customHeight="1">
      <c r="B2112" s="169"/>
      <c r="C2112" s="169"/>
      <c r="D2112" s="111"/>
      <c r="E2112" s="109"/>
      <c r="F2112" s="22"/>
      <c r="G2112" s="56">
        <f t="shared" si="32"/>
        <v>0</v>
      </c>
      <c r="H2112" s="17"/>
      <c r="I2112" s="21"/>
      <c r="J2112" s="176" t="str">
        <f>IF(AND(H2112&lt;&gt;"",COUNTIF('3.工程情報'!$C$6:$C$501,H2112)=0),"工程記号が3.工程情報に存在しません。","")</f>
        <v/>
      </c>
    </row>
    <row r="2113" spans="2:10" ht="18" customHeight="1">
      <c r="B2113" s="169"/>
      <c r="C2113" s="169"/>
      <c r="D2113" s="111"/>
      <c r="E2113" s="109"/>
      <c r="F2113" s="22"/>
      <c r="G2113" s="56">
        <f t="shared" si="32"/>
        <v>0</v>
      </c>
      <c r="H2113" s="17"/>
      <c r="I2113" s="21"/>
      <c r="J2113" s="176" t="str">
        <f>IF(AND(H2113&lt;&gt;"",COUNTIF('3.工程情報'!$C$6:$C$501,H2113)=0),"工程記号が3.工程情報に存在しません。","")</f>
        <v/>
      </c>
    </row>
    <row r="2114" spans="2:10" ht="18" customHeight="1">
      <c r="B2114" s="169"/>
      <c r="C2114" s="169"/>
      <c r="D2114" s="111"/>
      <c r="E2114" s="109"/>
      <c r="F2114" s="22"/>
      <c r="G2114" s="56">
        <f t="shared" si="32"/>
        <v>0</v>
      </c>
      <c r="H2114" s="17"/>
      <c r="I2114" s="21"/>
      <c r="J2114" s="176" t="str">
        <f>IF(AND(H2114&lt;&gt;"",COUNTIF('3.工程情報'!$C$6:$C$501,H2114)=0),"工程記号が3.工程情報に存在しません。","")</f>
        <v/>
      </c>
    </row>
    <row r="2115" spans="2:10" ht="18" customHeight="1">
      <c r="B2115" s="169"/>
      <c r="C2115" s="169"/>
      <c r="D2115" s="111"/>
      <c r="E2115" s="109"/>
      <c r="F2115" s="22"/>
      <c r="G2115" s="56">
        <f t="shared" si="32"/>
        <v>0</v>
      </c>
      <c r="H2115" s="17"/>
      <c r="I2115" s="21"/>
      <c r="J2115" s="176" t="str">
        <f>IF(AND(H2115&lt;&gt;"",COUNTIF('3.工程情報'!$C$6:$C$501,H2115)=0),"工程記号が3.工程情報に存在しません。","")</f>
        <v/>
      </c>
    </row>
    <row r="2116" spans="2:10" ht="18" customHeight="1">
      <c r="B2116" s="169"/>
      <c r="C2116" s="169"/>
      <c r="D2116" s="111"/>
      <c r="E2116" s="109"/>
      <c r="F2116" s="22"/>
      <c r="G2116" s="56">
        <f t="shared" si="32"/>
        <v>0</v>
      </c>
      <c r="H2116" s="17"/>
      <c r="I2116" s="21"/>
      <c r="J2116" s="176" t="str">
        <f>IF(AND(H2116&lt;&gt;"",COUNTIF('3.工程情報'!$C$6:$C$501,H2116)=0),"工程記号が3.工程情報に存在しません。","")</f>
        <v/>
      </c>
    </row>
    <row r="2117" spans="2:10" ht="18" customHeight="1">
      <c r="B2117" s="169"/>
      <c r="C2117" s="169"/>
      <c r="D2117" s="111"/>
      <c r="E2117" s="109"/>
      <c r="F2117" s="22"/>
      <c r="G2117" s="56">
        <f t="shared" ref="G2117:G2180" si="33">IF(OR(B2117="",F2117=0),0,E2117/F2117)</f>
        <v>0</v>
      </c>
      <c r="H2117" s="17"/>
      <c r="I2117" s="21"/>
      <c r="J2117" s="176" t="str">
        <f>IF(AND(H2117&lt;&gt;"",COUNTIF('3.工程情報'!$C$6:$C$501,H2117)=0),"工程記号が3.工程情報に存在しません。","")</f>
        <v/>
      </c>
    </row>
    <row r="2118" spans="2:10" ht="18" customHeight="1">
      <c r="B2118" s="169"/>
      <c r="C2118" s="169"/>
      <c r="D2118" s="111"/>
      <c r="E2118" s="109"/>
      <c r="F2118" s="22"/>
      <c r="G2118" s="56">
        <f t="shared" si="33"/>
        <v>0</v>
      </c>
      <c r="H2118" s="17"/>
      <c r="I2118" s="21"/>
      <c r="J2118" s="176" t="str">
        <f>IF(AND(H2118&lt;&gt;"",COUNTIF('3.工程情報'!$C$6:$C$501,H2118)=0),"工程記号が3.工程情報に存在しません。","")</f>
        <v/>
      </c>
    </row>
    <row r="2119" spans="2:10" ht="18" customHeight="1">
      <c r="B2119" s="169"/>
      <c r="C2119" s="169"/>
      <c r="D2119" s="111"/>
      <c r="E2119" s="109"/>
      <c r="F2119" s="22"/>
      <c r="G2119" s="56">
        <f t="shared" si="33"/>
        <v>0</v>
      </c>
      <c r="H2119" s="17"/>
      <c r="I2119" s="21"/>
      <c r="J2119" s="176" t="str">
        <f>IF(AND(H2119&lt;&gt;"",COUNTIF('3.工程情報'!$C$6:$C$501,H2119)=0),"工程記号が3.工程情報に存在しません。","")</f>
        <v/>
      </c>
    </row>
    <row r="2120" spans="2:10" ht="18" customHeight="1">
      <c r="B2120" s="169"/>
      <c r="C2120" s="169"/>
      <c r="D2120" s="111"/>
      <c r="E2120" s="109"/>
      <c r="F2120" s="22"/>
      <c r="G2120" s="56">
        <f t="shared" si="33"/>
        <v>0</v>
      </c>
      <c r="H2120" s="17"/>
      <c r="I2120" s="21"/>
      <c r="J2120" s="176" t="str">
        <f>IF(AND(H2120&lt;&gt;"",COUNTIF('3.工程情報'!$C$6:$C$501,H2120)=0),"工程記号が3.工程情報に存在しません。","")</f>
        <v/>
      </c>
    </row>
    <row r="2121" spans="2:10" ht="18" customHeight="1">
      <c r="B2121" s="169"/>
      <c r="C2121" s="169"/>
      <c r="D2121" s="111"/>
      <c r="E2121" s="109"/>
      <c r="F2121" s="22"/>
      <c r="G2121" s="56">
        <f t="shared" si="33"/>
        <v>0</v>
      </c>
      <c r="H2121" s="17"/>
      <c r="I2121" s="21"/>
      <c r="J2121" s="176" t="str">
        <f>IF(AND(H2121&lt;&gt;"",COUNTIF('3.工程情報'!$C$6:$C$501,H2121)=0),"工程記号が3.工程情報に存在しません。","")</f>
        <v/>
      </c>
    </row>
    <row r="2122" spans="2:10" ht="18" customHeight="1">
      <c r="B2122" s="169"/>
      <c r="C2122" s="169"/>
      <c r="D2122" s="111"/>
      <c r="E2122" s="109"/>
      <c r="F2122" s="22"/>
      <c r="G2122" s="56">
        <f t="shared" si="33"/>
        <v>0</v>
      </c>
      <c r="H2122" s="17"/>
      <c r="I2122" s="21"/>
      <c r="J2122" s="176" t="str">
        <f>IF(AND(H2122&lt;&gt;"",COUNTIF('3.工程情報'!$C$6:$C$501,H2122)=0),"工程記号が3.工程情報に存在しません。","")</f>
        <v/>
      </c>
    </row>
    <row r="2123" spans="2:10" ht="18" customHeight="1">
      <c r="B2123" s="169"/>
      <c r="C2123" s="169"/>
      <c r="D2123" s="111"/>
      <c r="E2123" s="109"/>
      <c r="F2123" s="22"/>
      <c r="G2123" s="56">
        <f t="shared" si="33"/>
        <v>0</v>
      </c>
      <c r="H2123" s="17"/>
      <c r="I2123" s="21"/>
      <c r="J2123" s="176" t="str">
        <f>IF(AND(H2123&lt;&gt;"",COUNTIF('3.工程情報'!$C$6:$C$501,H2123)=0),"工程記号が3.工程情報に存在しません。","")</f>
        <v/>
      </c>
    </row>
    <row r="2124" spans="2:10" ht="18" customHeight="1">
      <c r="B2124" s="169"/>
      <c r="C2124" s="169"/>
      <c r="D2124" s="111"/>
      <c r="E2124" s="109"/>
      <c r="F2124" s="22"/>
      <c r="G2124" s="56">
        <f t="shared" si="33"/>
        <v>0</v>
      </c>
      <c r="H2124" s="17"/>
      <c r="I2124" s="21"/>
      <c r="J2124" s="176" t="str">
        <f>IF(AND(H2124&lt;&gt;"",COUNTIF('3.工程情報'!$C$6:$C$501,H2124)=0),"工程記号が3.工程情報に存在しません。","")</f>
        <v/>
      </c>
    </row>
    <row r="2125" spans="2:10" ht="18" customHeight="1">
      <c r="B2125" s="169"/>
      <c r="C2125" s="169"/>
      <c r="D2125" s="111"/>
      <c r="E2125" s="109"/>
      <c r="F2125" s="22"/>
      <c r="G2125" s="56">
        <f t="shared" si="33"/>
        <v>0</v>
      </c>
      <c r="H2125" s="17"/>
      <c r="I2125" s="21"/>
      <c r="J2125" s="176" t="str">
        <f>IF(AND(H2125&lt;&gt;"",COUNTIF('3.工程情報'!$C$6:$C$501,H2125)=0),"工程記号が3.工程情報に存在しません。","")</f>
        <v/>
      </c>
    </row>
    <row r="2126" spans="2:10" ht="18" customHeight="1">
      <c r="B2126" s="169"/>
      <c r="C2126" s="169"/>
      <c r="D2126" s="111"/>
      <c r="E2126" s="109"/>
      <c r="F2126" s="22"/>
      <c r="G2126" s="56">
        <f t="shared" si="33"/>
        <v>0</v>
      </c>
      <c r="H2126" s="17"/>
      <c r="I2126" s="21"/>
      <c r="J2126" s="176" t="str">
        <f>IF(AND(H2126&lt;&gt;"",COUNTIF('3.工程情報'!$C$6:$C$501,H2126)=0),"工程記号が3.工程情報に存在しません。","")</f>
        <v/>
      </c>
    </row>
    <row r="2127" spans="2:10" ht="18" customHeight="1">
      <c r="B2127" s="169"/>
      <c r="C2127" s="169"/>
      <c r="D2127" s="111"/>
      <c r="E2127" s="109"/>
      <c r="F2127" s="22"/>
      <c r="G2127" s="56">
        <f t="shared" si="33"/>
        <v>0</v>
      </c>
      <c r="H2127" s="17"/>
      <c r="I2127" s="21"/>
      <c r="J2127" s="176" t="str">
        <f>IF(AND(H2127&lt;&gt;"",COUNTIF('3.工程情報'!$C$6:$C$501,H2127)=0),"工程記号が3.工程情報に存在しません。","")</f>
        <v/>
      </c>
    </row>
    <row r="2128" spans="2:10" ht="18" customHeight="1">
      <c r="B2128" s="169"/>
      <c r="C2128" s="169"/>
      <c r="D2128" s="111"/>
      <c r="E2128" s="109"/>
      <c r="F2128" s="22"/>
      <c r="G2128" s="56">
        <f t="shared" si="33"/>
        <v>0</v>
      </c>
      <c r="H2128" s="17"/>
      <c r="I2128" s="21"/>
      <c r="J2128" s="176" t="str">
        <f>IF(AND(H2128&lt;&gt;"",COUNTIF('3.工程情報'!$C$6:$C$501,H2128)=0),"工程記号が3.工程情報に存在しません。","")</f>
        <v/>
      </c>
    </row>
    <row r="2129" spans="2:10" ht="18" customHeight="1">
      <c r="B2129" s="169"/>
      <c r="C2129" s="169"/>
      <c r="D2129" s="111"/>
      <c r="E2129" s="109"/>
      <c r="F2129" s="22"/>
      <c r="G2129" s="56">
        <f t="shared" si="33"/>
        <v>0</v>
      </c>
      <c r="H2129" s="17"/>
      <c r="I2129" s="21"/>
      <c r="J2129" s="176" t="str">
        <f>IF(AND(H2129&lt;&gt;"",COUNTIF('3.工程情報'!$C$6:$C$501,H2129)=0),"工程記号が3.工程情報に存在しません。","")</f>
        <v/>
      </c>
    </row>
    <row r="2130" spans="2:10" ht="18" customHeight="1">
      <c r="B2130" s="169"/>
      <c r="C2130" s="169"/>
      <c r="D2130" s="111"/>
      <c r="E2130" s="109"/>
      <c r="F2130" s="22"/>
      <c r="G2130" s="56">
        <f t="shared" si="33"/>
        <v>0</v>
      </c>
      <c r="H2130" s="17"/>
      <c r="I2130" s="21"/>
      <c r="J2130" s="176" t="str">
        <f>IF(AND(H2130&lt;&gt;"",COUNTIF('3.工程情報'!$C$6:$C$501,H2130)=0),"工程記号が3.工程情報に存在しません。","")</f>
        <v/>
      </c>
    </row>
    <row r="2131" spans="2:10" ht="18" customHeight="1">
      <c r="B2131" s="169"/>
      <c r="C2131" s="169"/>
      <c r="D2131" s="111"/>
      <c r="E2131" s="109"/>
      <c r="F2131" s="22"/>
      <c r="G2131" s="56">
        <f t="shared" si="33"/>
        <v>0</v>
      </c>
      <c r="H2131" s="17"/>
      <c r="I2131" s="21"/>
      <c r="J2131" s="176" t="str">
        <f>IF(AND(H2131&lt;&gt;"",COUNTIF('3.工程情報'!$C$6:$C$501,H2131)=0),"工程記号が3.工程情報に存在しません。","")</f>
        <v/>
      </c>
    </row>
    <row r="2132" spans="2:10" ht="18" customHeight="1">
      <c r="B2132" s="169"/>
      <c r="C2132" s="169"/>
      <c r="D2132" s="111"/>
      <c r="E2132" s="109"/>
      <c r="F2132" s="22"/>
      <c r="G2132" s="56">
        <f t="shared" si="33"/>
        <v>0</v>
      </c>
      <c r="H2132" s="17"/>
      <c r="I2132" s="21"/>
      <c r="J2132" s="176" t="str">
        <f>IF(AND(H2132&lt;&gt;"",COUNTIF('3.工程情報'!$C$6:$C$501,H2132)=0),"工程記号が3.工程情報に存在しません。","")</f>
        <v/>
      </c>
    </row>
    <row r="2133" spans="2:10" ht="18" customHeight="1">
      <c r="B2133" s="169"/>
      <c r="C2133" s="169"/>
      <c r="D2133" s="111"/>
      <c r="E2133" s="109"/>
      <c r="F2133" s="22"/>
      <c r="G2133" s="56">
        <f t="shared" si="33"/>
        <v>0</v>
      </c>
      <c r="H2133" s="17"/>
      <c r="I2133" s="21"/>
      <c r="J2133" s="176" t="str">
        <f>IF(AND(H2133&lt;&gt;"",COUNTIF('3.工程情報'!$C$6:$C$501,H2133)=0),"工程記号が3.工程情報に存在しません。","")</f>
        <v/>
      </c>
    </row>
    <row r="2134" spans="2:10" ht="18" customHeight="1">
      <c r="B2134" s="169"/>
      <c r="C2134" s="169"/>
      <c r="D2134" s="111"/>
      <c r="E2134" s="109"/>
      <c r="F2134" s="22"/>
      <c r="G2134" s="56">
        <f t="shared" si="33"/>
        <v>0</v>
      </c>
      <c r="H2134" s="17"/>
      <c r="I2134" s="21"/>
      <c r="J2134" s="176" t="str">
        <f>IF(AND(H2134&lt;&gt;"",COUNTIF('3.工程情報'!$C$6:$C$501,H2134)=0),"工程記号が3.工程情報に存在しません。","")</f>
        <v/>
      </c>
    </row>
    <row r="2135" spans="2:10" ht="18" customHeight="1">
      <c r="B2135" s="169"/>
      <c r="C2135" s="169"/>
      <c r="D2135" s="111"/>
      <c r="E2135" s="109"/>
      <c r="F2135" s="22"/>
      <c r="G2135" s="56">
        <f t="shared" si="33"/>
        <v>0</v>
      </c>
      <c r="H2135" s="17"/>
      <c r="I2135" s="21"/>
      <c r="J2135" s="176" t="str">
        <f>IF(AND(H2135&lt;&gt;"",COUNTIF('3.工程情報'!$C$6:$C$501,H2135)=0),"工程記号が3.工程情報に存在しません。","")</f>
        <v/>
      </c>
    </row>
    <row r="2136" spans="2:10" ht="18" customHeight="1">
      <c r="B2136" s="169"/>
      <c r="C2136" s="169"/>
      <c r="D2136" s="111"/>
      <c r="E2136" s="109"/>
      <c r="F2136" s="22"/>
      <c r="G2136" s="56">
        <f t="shared" si="33"/>
        <v>0</v>
      </c>
      <c r="H2136" s="17"/>
      <c r="I2136" s="21"/>
      <c r="J2136" s="176" t="str">
        <f>IF(AND(H2136&lt;&gt;"",COUNTIF('3.工程情報'!$C$6:$C$501,H2136)=0),"工程記号が3.工程情報に存在しません。","")</f>
        <v/>
      </c>
    </row>
    <row r="2137" spans="2:10" ht="18" customHeight="1">
      <c r="B2137" s="169"/>
      <c r="C2137" s="169"/>
      <c r="D2137" s="111"/>
      <c r="E2137" s="109"/>
      <c r="F2137" s="22"/>
      <c r="G2137" s="56">
        <f t="shared" si="33"/>
        <v>0</v>
      </c>
      <c r="H2137" s="17"/>
      <c r="I2137" s="21"/>
      <c r="J2137" s="176" t="str">
        <f>IF(AND(H2137&lt;&gt;"",COUNTIF('3.工程情報'!$C$6:$C$501,H2137)=0),"工程記号が3.工程情報に存在しません。","")</f>
        <v/>
      </c>
    </row>
    <row r="2138" spans="2:10" ht="18" customHeight="1">
      <c r="B2138" s="169"/>
      <c r="C2138" s="169"/>
      <c r="D2138" s="111"/>
      <c r="E2138" s="109"/>
      <c r="F2138" s="22"/>
      <c r="G2138" s="56">
        <f t="shared" si="33"/>
        <v>0</v>
      </c>
      <c r="H2138" s="17"/>
      <c r="I2138" s="21"/>
      <c r="J2138" s="176" t="str">
        <f>IF(AND(H2138&lt;&gt;"",COUNTIF('3.工程情報'!$C$6:$C$501,H2138)=0),"工程記号が3.工程情報に存在しません。","")</f>
        <v/>
      </c>
    </row>
    <row r="2139" spans="2:10" ht="18" customHeight="1">
      <c r="B2139" s="169"/>
      <c r="C2139" s="169"/>
      <c r="D2139" s="111"/>
      <c r="E2139" s="109"/>
      <c r="F2139" s="22"/>
      <c r="G2139" s="56">
        <f t="shared" si="33"/>
        <v>0</v>
      </c>
      <c r="H2139" s="17"/>
      <c r="I2139" s="21"/>
      <c r="J2139" s="176" t="str">
        <f>IF(AND(H2139&lt;&gt;"",COUNTIF('3.工程情報'!$C$6:$C$501,H2139)=0),"工程記号が3.工程情報に存在しません。","")</f>
        <v/>
      </c>
    </row>
    <row r="2140" spans="2:10" ht="18" customHeight="1">
      <c r="B2140" s="169"/>
      <c r="C2140" s="169"/>
      <c r="D2140" s="111"/>
      <c r="E2140" s="109"/>
      <c r="F2140" s="22"/>
      <c r="G2140" s="56">
        <f t="shared" si="33"/>
        <v>0</v>
      </c>
      <c r="H2140" s="17"/>
      <c r="I2140" s="21"/>
      <c r="J2140" s="176" t="str">
        <f>IF(AND(H2140&lt;&gt;"",COUNTIF('3.工程情報'!$C$6:$C$501,H2140)=0),"工程記号が3.工程情報に存在しません。","")</f>
        <v/>
      </c>
    </row>
    <row r="2141" spans="2:10" ht="18" customHeight="1">
      <c r="B2141" s="169"/>
      <c r="C2141" s="169"/>
      <c r="D2141" s="111"/>
      <c r="E2141" s="109"/>
      <c r="F2141" s="22"/>
      <c r="G2141" s="56">
        <f t="shared" si="33"/>
        <v>0</v>
      </c>
      <c r="H2141" s="17"/>
      <c r="I2141" s="21"/>
      <c r="J2141" s="176" t="str">
        <f>IF(AND(H2141&lt;&gt;"",COUNTIF('3.工程情報'!$C$6:$C$501,H2141)=0),"工程記号が3.工程情報に存在しません。","")</f>
        <v/>
      </c>
    </row>
    <row r="2142" spans="2:10" ht="18" customHeight="1">
      <c r="B2142" s="169"/>
      <c r="C2142" s="169"/>
      <c r="D2142" s="111"/>
      <c r="E2142" s="109"/>
      <c r="F2142" s="22"/>
      <c r="G2142" s="56">
        <f t="shared" si="33"/>
        <v>0</v>
      </c>
      <c r="H2142" s="17"/>
      <c r="I2142" s="21"/>
      <c r="J2142" s="176" t="str">
        <f>IF(AND(H2142&lt;&gt;"",COUNTIF('3.工程情報'!$C$6:$C$501,H2142)=0),"工程記号が3.工程情報に存在しません。","")</f>
        <v/>
      </c>
    </row>
    <row r="2143" spans="2:10" ht="18" customHeight="1">
      <c r="B2143" s="169"/>
      <c r="C2143" s="169"/>
      <c r="D2143" s="111"/>
      <c r="E2143" s="109"/>
      <c r="F2143" s="22"/>
      <c r="G2143" s="56">
        <f t="shared" si="33"/>
        <v>0</v>
      </c>
      <c r="H2143" s="17"/>
      <c r="I2143" s="21"/>
      <c r="J2143" s="176" t="str">
        <f>IF(AND(H2143&lt;&gt;"",COUNTIF('3.工程情報'!$C$6:$C$501,H2143)=0),"工程記号が3.工程情報に存在しません。","")</f>
        <v/>
      </c>
    </row>
    <row r="2144" spans="2:10" ht="18" customHeight="1">
      <c r="B2144" s="169"/>
      <c r="C2144" s="169"/>
      <c r="D2144" s="111"/>
      <c r="E2144" s="109"/>
      <c r="F2144" s="22"/>
      <c r="G2144" s="56">
        <f t="shared" si="33"/>
        <v>0</v>
      </c>
      <c r="H2144" s="17"/>
      <c r="I2144" s="21"/>
      <c r="J2144" s="176" t="str">
        <f>IF(AND(H2144&lt;&gt;"",COUNTIF('3.工程情報'!$C$6:$C$501,H2144)=0),"工程記号が3.工程情報に存在しません。","")</f>
        <v/>
      </c>
    </row>
    <row r="2145" spans="2:10" ht="18" customHeight="1">
      <c r="B2145" s="169"/>
      <c r="C2145" s="169"/>
      <c r="D2145" s="111"/>
      <c r="E2145" s="109"/>
      <c r="F2145" s="22"/>
      <c r="G2145" s="56">
        <f t="shared" si="33"/>
        <v>0</v>
      </c>
      <c r="H2145" s="17"/>
      <c r="I2145" s="21"/>
      <c r="J2145" s="176" t="str">
        <f>IF(AND(H2145&lt;&gt;"",COUNTIF('3.工程情報'!$C$6:$C$501,H2145)=0),"工程記号が3.工程情報に存在しません。","")</f>
        <v/>
      </c>
    </row>
    <row r="2146" spans="2:10" ht="18" customHeight="1">
      <c r="B2146" s="169"/>
      <c r="C2146" s="169"/>
      <c r="D2146" s="111"/>
      <c r="E2146" s="109"/>
      <c r="F2146" s="22"/>
      <c r="G2146" s="56">
        <f t="shared" si="33"/>
        <v>0</v>
      </c>
      <c r="H2146" s="17"/>
      <c r="I2146" s="21"/>
      <c r="J2146" s="176" t="str">
        <f>IF(AND(H2146&lt;&gt;"",COUNTIF('3.工程情報'!$C$6:$C$501,H2146)=0),"工程記号が3.工程情報に存在しません。","")</f>
        <v/>
      </c>
    </row>
    <row r="2147" spans="2:10" ht="18" customHeight="1">
      <c r="B2147" s="169"/>
      <c r="C2147" s="169"/>
      <c r="D2147" s="111"/>
      <c r="E2147" s="109"/>
      <c r="F2147" s="22"/>
      <c r="G2147" s="56">
        <f t="shared" si="33"/>
        <v>0</v>
      </c>
      <c r="H2147" s="17"/>
      <c r="I2147" s="21"/>
      <c r="J2147" s="176" t="str">
        <f>IF(AND(H2147&lt;&gt;"",COUNTIF('3.工程情報'!$C$6:$C$501,H2147)=0),"工程記号が3.工程情報に存在しません。","")</f>
        <v/>
      </c>
    </row>
    <row r="2148" spans="2:10" ht="18" customHeight="1">
      <c r="B2148" s="169"/>
      <c r="C2148" s="169"/>
      <c r="D2148" s="111"/>
      <c r="E2148" s="109"/>
      <c r="F2148" s="22"/>
      <c r="G2148" s="56">
        <f t="shared" si="33"/>
        <v>0</v>
      </c>
      <c r="H2148" s="17"/>
      <c r="I2148" s="21"/>
      <c r="J2148" s="176" t="str">
        <f>IF(AND(H2148&lt;&gt;"",COUNTIF('3.工程情報'!$C$6:$C$501,H2148)=0),"工程記号が3.工程情報に存在しません。","")</f>
        <v/>
      </c>
    </row>
    <row r="2149" spans="2:10" ht="18" customHeight="1">
      <c r="B2149" s="169"/>
      <c r="C2149" s="169"/>
      <c r="D2149" s="111"/>
      <c r="E2149" s="109"/>
      <c r="F2149" s="22"/>
      <c r="G2149" s="56">
        <f t="shared" si="33"/>
        <v>0</v>
      </c>
      <c r="H2149" s="17"/>
      <c r="I2149" s="21"/>
      <c r="J2149" s="176" t="str">
        <f>IF(AND(H2149&lt;&gt;"",COUNTIF('3.工程情報'!$C$6:$C$501,H2149)=0),"工程記号が3.工程情報に存在しません。","")</f>
        <v/>
      </c>
    </row>
    <row r="2150" spans="2:10" ht="18" customHeight="1">
      <c r="B2150" s="169"/>
      <c r="C2150" s="169"/>
      <c r="D2150" s="111"/>
      <c r="E2150" s="109"/>
      <c r="F2150" s="22"/>
      <c r="G2150" s="56">
        <f t="shared" si="33"/>
        <v>0</v>
      </c>
      <c r="H2150" s="17"/>
      <c r="I2150" s="21"/>
      <c r="J2150" s="176" t="str">
        <f>IF(AND(H2150&lt;&gt;"",COUNTIF('3.工程情報'!$C$6:$C$501,H2150)=0),"工程記号が3.工程情報に存在しません。","")</f>
        <v/>
      </c>
    </row>
    <row r="2151" spans="2:10" ht="18" customHeight="1">
      <c r="B2151" s="169"/>
      <c r="C2151" s="169"/>
      <c r="D2151" s="111"/>
      <c r="E2151" s="109"/>
      <c r="F2151" s="22"/>
      <c r="G2151" s="56">
        <f t="shared" si="33"/>
        <v>0</v>
      </c>
      <c r="H2151" s="17"/>
      <c r="I2151" s="21"/>
      <c r="J2151" s="176" t="str">
        <f>IF(AND(H2151&lt;&gt;"",COUNTIF('3.工程情報'!$C$6:$C$501,H2151)=0),"工程記号が3.工程情報に存在しません。","")</f>
        <v/>
      </c>
    </row>
    <row r="2152" spans="2:10" ht="18" customHeight="1">
      <c r="B2152" s="169"/>
      <c r="C2152" s="169"/>
      <c r="D2152" s="111"/>
      <c r="E2152" s="109"/>
      <c r="F2152" s="22"/>
      <c r="G2152" s="56">
        <f t="shared" si="33"/>
        <v>0</v>
      </c>
      <c r="H2152" s="17"/>
      <c r="I2152" s="21"/>
      <c r="J2152" s="176" t="str">
        <f>IF(AND(H2152&lt;&gt;"",COUNTIF('3.工程情報'!$C$6:$C$501,H2152)=0),"工程記号が3.工程情報に存在しません。","")</f>
        <v/>
      </c>
    </row>
    <row r="2153" spans="2:10" ht="18" customHeight="1">
      <c r="B2153" s="169"/>
      <c r="C2153" s="169"/>
      <c r="D2153" s="111"/>
      <c r="E2153" s="109"/>
      <c r="F2153" s="22"/>
      <c r="G2153" s="56">
        <f t="shared" si="33"/>
        <v>0</v>
      </c>
      <c r="H2153" s="17"/>
      <c r="I2153" s="21"/>
      <c r="J2153" s="176" t="str">
        <f>IF(AND(H2153&lt;&gt;"",COUNTIF('3.工程情報'!$C$6:$C$501,H2153)=0),"工程記号が3.工程情報に存在しません。","")</f>
        <v/>
      </c>
    </row>
    <row r="2154" spans="2:10" ht="18" customHeight="1">
      <c r="B2154" s="169"/>
      <c r="C2154" s="169"/>
      <c r="D2154" s="111"/>
      <c r="E2154" s="109"/>
      <c r="F2154" s="22"/>
      <c r="G2154" s="56">
        <f t="shared" si="33"/>
        <v>0</v>
      </c>
      <c r="H2154" s="17"/>
      <c r="I2154" s="21"/>
      <c r="J2154" s="176" t="str">
        <f>IF(AND(H2154&lt;&gt;"",COUNTIF('3.工程情報'!$C$6:$C$501,H2154)=0),"工程記号が3.工程情報に存在しません。","")</f>
        <v/>
      </c>
    </row>
    <row r="2155" spans="2:10" ht="18" customHeight="1">
      <c r="B2155" s="169"/>
      <c r="C2155" s="169"/>
      <c r="D2155" s="111"/>
      <c r="E2155" s="109"/>
      <c r="F2155" s="22"/>
      <c r="G2155" s="56">
        <f t="shared" si="33"/>
        <v>0</v>
      </c>
      <c r="H2155" s="17"/>
      <c r="I2155" s="21"/>
      <c r="J2155" s="176" t="str">
        <f>IF(AND(H2155&lt;&gt;"",COUNTIF('3.工程情報'!$C$6:$C$501,H2155)=0),"工程記号が3.工程情報に存在しません。","")</f>
        <v/>
      </c>
    </row>
    <row r="2156" spans="2:10" ht="18" customHeight="1">
      <c r="B2156" s="169"/>
      <c r="C2156" s="169"/>
      <c r="D2156" s="111"/>
      <c r="E2156" s="109"/>
      <c r="F2156" s="22"/>
      <c r="G2156" s="56">
        <f t="shared" si="33"/>
        <v>0</v>
      </c>
      <c r="H2156" s="17"/>
      <c r="I2156" s="21"/>
      <c r="J2156" s="176" t="str">
        <f>IF(AND(H2156&lt;&gt;"",COUNTIF('3.工程情報'!$C$6:$C$501,H2156)=0),"工程記号が3.工程情報に存在しません。","")</f>
        <v/>
      </c>
    </row>
    <row r="2157" spans="2:10" ht="18" customHeight="1">
      <c r="B2157" s="169"/>
      <c r="C2157" s="169"/>
      <c r="D2157" s="111"/>
      <c r="E2157" s="109"/>
      <c r="F2157" s="22"/>
      <c r="G2157" s="56">
        <f t="shared" si="33"/>
        <v>0</v>
      </c>
      <c r="H2157" s="17"/>
      <c r="I2157" s="21"/>
      <c r="J2157" s="176" t="str">
        <f>IF(AND(H2157&lt;&gt;"",COUNTIF('3.工程情報'!$C$6:$C$501,H2157)=0),"工程記号が3.工程情報に存在しません。","")</f>
        <v/>
      </c>
    </row>
    <row r="2158" spans="2:10" ht="18" customHeight="1">
      <c r="B2158" s="169"/>
      <c r="C2158" s="169"/>
      <c r="D2158" s="111"/>
      <c r="E2158" s="109"/>
      <c r="F2158" s="22"/>
      <c r="G2158" s="56">
        <f t="shared" si="33"/>
        <v>0</v>
      </c>
      <c r="H2158" s="17"/>
      <c r="I2158" s="21"/>
      <c r="J2158" s="176" t="str">
        <f>IF(AND(H2158&lt;&gt;"",COUNTIF('3.工程情報'!$C$6:$C$501,H2158)=0),"工程記号が3.工程情報に存在しません。","")</f>
        <v/>
      </c>
    </row>
    <row r="2159" spans="2:10" ht="18" customHeight="1">
      <c r="B2159" s="169"/>
      <c r="C2159" s="169"/>
      <c r="D2159" s="111"/>
      <c r="E2159" s="109"/>
      <c r="F2159" s="22"/>
      <c r="G2159" s="56">
        <f t="shared" si="33"/>
        <v>0</v>
      </c>
      <c r="H2159" s="17"/>
      <c r="I2159" s="21"/>
      <c r="J2159" s="176" t="str">
        <f>IF(AND(H2159&lt;&gt;"",COUNTIF('3.工程情報'!$C$6:$C$501,H2159)=0),"工程記号が3.工程情報に存在しません。","")</f>
        <v/>
      </c>
    </row>
    <row r="2160" spans="2:10" ht="18" customHeight="1">
      <c r="B2160" s="169"/>
      <c r="C2160" s="169"/>
      <c r="D2160" s="111"/>
      <c r="E2160" s="109"/>
      <c r="F2160" s="22"/>
      <c r="G2160" s="56">
        <f t="shared" si="33"/>
        <v>0</v>
      </c>
      <c r="H2160" s="17"/>
      <c r="I2160" s="21"/>
      <c r="J2160" s="176" t="str">
        <f>IF(AND(H2160&lt;&gt;"",COUNTIF('3.工程情報'!$C$6:$C$501,H2160)=0),"工程記号が3.工程情報に存在しません。","")</f>
        <v/>
      </c>
    </row>
    <row r="2161" spans="2:10" ht="18" customHeight="1">
      <c r="B2161" s="169"/>
      <c r="C2161" s="169"/>
      <c r="D2161" s="111"/>
      <c r="E2161" s="109"/>
      <c r="F2161" s="22"/>
      <c r="G2161" s="56">
        <f t="shared" si="33"/>
        <v>0</v>
      </c>
      <c r="H2161" s="17"/>
      <c r="I2161" s="21"/>
      <c r="J2161" s="176" t="str">
        <f>IF(AND(H2161&lt;&gt;"",COUNTIF('3.工程情報'!$C$6:$C$501,H2161)=0),"工程記号が3.工程情報に存在しません。","")</f>
        <v/>
      </c>
    </row>
    <row r="2162" spans="2:10" ht="18" customHeight="1">
      <c r="B2162" s="169"/>
      <c r="C2162" s="169"/>
      <c r="D2162" s="111"/>
      <c r="E2162" s="109"/>
      <c r="F2162" s="22"/>
      <c r="G2162" s="56">
        <f t="shared" si="33"/>
        <v>0</v>
      </c>
      <c r="H2162" s="17"/>
      <c r="I2162" s="21"/>
      <c r="J2162" s="176" t="str">
        <f>IF(AND(H2162&lt;&gt;"",COUNTIF('3.工程情報'!$C$6:$C$501,H2162)=0),"工程記号が3.工程情報に存在しません。","")</f>
        <v/>
      </c>
    </row>
    <row r="2163" spans="2:10" ht="18" customHeight="1">
      <c r="B2163" s="169"/>
      <c r="C2163" s="169"/>
      <c r="D2163" s="111"/>
      <c r="E2163" s="109"/>
      <c r="F2163" s="22"/>
      <c r="G2163" s="56">
        <f t="shared" si="33"/>
        <v>0</v>
      </c>
      <c r="H2163" s="17"/>
      <c r="I2163" s="21"/>
      <c r="J2163" s="176" t="str">
        <f>IF(AND(H2163&lt;&gt;"",COUNTIF('3.工程情報'!$C$6:$C$501,H2163)=0),"工程記号が3.工程情報に存在しません。","")</f>
        <v/>
      </c>
    </row>
    <row r="2164" spans="2:10" ht="18" customHeight="1">
      <c r="B2164" s="169"/>
      <c r="C2164" s="169"/>
      <c r="D2164" s="111"/>
      <c r="E2164" s="109"/>
      <c r="F2164" s="22"/>
      <c r="G2164" s="56">
        <f t="shared" si="33"/>
        <v>0</v>
      </c>
      <c r="H2164" s="17"/>
      <c r="I2164" s="21"/>
      <c r="J2164" s="176" t="str">
        <f>IF(AND(H2164&lt;&gt;"",COUNTIF('3.工程情報'!$C$6:$C$501,H2164)=0),"工程記号が3.工程情報に存在しません。","")</f>
        <v/>
      </c>
    </row>
    <row r="2165" spans="2:10" ht="18" customHeight="1">
      <c r="B2165" s="169"/>
      <c r="C2165" s="169"/>
      <c r="D2165" s="111"/>
      <c r="E2165" s="109"/>
      <c r="F2165" s="22"/>
      <c r="G2165" s="56">
        <f t="shared" si="33"/>
        <v>0</v>
      </c>
      <c r="H2165" s="17"/>
      <c r="I2165" s="21"/>
      <c r="J2165" s="176" t="str">
        <f>IF(AND(H2165&lt;&gt;"",COUNTIF('3.工程情報'!$C$6:$C$501,H2165)=0),"工程記号が3.工程情報に存在しません。","")</f>
        <v/>
      </c>
    </row>
    <row r="2166" spans="2:10" ht="18" customHeight="1">
      <c r="B2166" s="169"/>
      <c r="C2166" s="169"/>
      <c r="D2166" s="111"/>
      <c r="E2166" s="109"/>
      <c r="F2166" s="22"/>
      <c r="G2166" s="56">
        <f t="shared" si="33"/>
        <v>0</v>
      </c>
      <c r="H2166" s="17"/>
      <c r="I2166" s="21"/>
      <c r="J2166" s="176" t="str">
        <f>IF(AND(H2166&lt;&gt;"",COUNTIF('3.工程情報'!$C$6:$C$501,H2166)=0),"工程記号が3.工程情報に存在しません。","")</f>
        <v/>
      </c>
    </row>
    <row r="2167" spans="2:10" ht="18" customHeight="1">
      <c r="B2167" s="169"/>
      <c r="C2167" s="169"/>
      <c r="D2167" s="111"/>
      <c r="E2167" s="109"/>
      <c r="F2167" s="22"/>
      <c r="G2167" s="56">
        <f t="shared" si="33"/>
        <v>0</v>
      </c>
      <c r="H2167" s="17"/>
      <c r="I2167" s="21"/>
      <c r="J2167" s="176" t="str">
        <f>IF(AND(H2167&lt;&gt;"",COUNTIF('3.工程情報'!$C$6:$C$501,H2167)=0),"工程記号が3.工程情報に存在しません。","")</f>
        <v/>
      </c>
    </row>
    <row r="2168" spans="2:10" ht="18" customHeight="1">
      <c r="B2168" s="169"/>
      <c r="C2168" s="169"/>
      <c r="D2168" s="111"/>
      <c r="E2168" s="109"/>
      <c r="F2168" s="22"/>
      <c r="G2168" s="56">
        <f t="shared" si="33"/>
        <v>0</v>
      </c>
      <c r="H2168" s="17"/>
      <c r="I2168" s="21"/>
      <c r="J2168" s="176" t="str">
        <f>IF(AND(H2168&lt;&gt;"",COUNTIF('3.工程情報'!$C$6:$C$501,H2168)=0),"工程記号が3.工程情報に存在しません。","")</f>
        <v/>
      </c>
    </row>
    <row r="2169" spans="2:10" ht="18" customHeight="1">
      <c r="B2169" s="169"/>
      <c r="C2169" s="169"/>
      <c r="D2169" s="111"/>
      <c r="E2169" s="109"/>
      <c r="F2169" s="22"/>
      <c r="G2169" s="56">
        <f t="shared" si="33"/>
        <v>0</v>
      </c>
      <c r="H2169" s="17"/>
      <c r="I2169" s="21"/>
      <c r="J2169" s="176" t="str">
        <f>IF(AND(H2169&lt;&gt;"",COUNTIF('3.工程情報'!$C$6:$C$501,H2169)=0),"工程記号が3.工程情報に存在しません。","")</f>
        <v/>
      </c>
    </row>
    <row r="2170" spans="2:10" ht="18" customHeight="1">
      <c r="B2170" s="169"/>
      <c r="C2170" s="169"/>
      <c r="D2170" s="111"/>
      <c r="E2170" s="109"/>
      <c r="F2170" s="22"/>
      <c r="G2170" s="56">
        <f t="shared" si="33"/>
        <v>0</v>
      </c>
      <c r="H2170" s="17"/>
      <c r="I2170" s="21"/>
      <c r="J2170" s="176" t="str">
        <f>IF(AND(H2170&lt;&gt;"",COUNTIF('3.工程情報'!$C$6:$C$501,H2170)=0),"工程記号が3.工程情報に存在しません。","")</f>
        <v/>
      </c>
    </row>
    <row r="2171" spans="2:10" ht="18" customHeight="1">
      <c r="B2171" s="169"/>
      <c r="C2171" s="169"/>
      <c r="D2171" s="111"/>
      <c r="E2171" s="109"/>
      <c r="F2171" s="22"/>
      <c r="G2171" s="56">
        <f t="shared" si="33"/>
        <v>0</v>
      </c>
      <c r="H2171" s="17"/>
      <c r="I2171" s="21"/>
      <c r="J2171" s="176" t="str">
        <f>IF(AND(H2171&lt;&gt;"",COUNTIF('3.工程情報'!$C$6:$C$501,H2171)=0),"工程記号が3.工程情報に存在しません。","")</f>
        <v/>
      </c>
    </row>
    <row r="2172" spans="2:10" ht="18" customHeight="1">
      <c r="B2172" s="169"/>
      <c r="C2172" s="169"/>
      <c r="D2172" s="111"/>
      <c r="E2172" s="109"/>
      <c r="F2172" s="22"/>
      <c r="G2172" s="56">
        <f t="shared" si="33"/>
        <v>0</v>
      </c>
      <c r="H2172" s="17"/>
      <c r="I2172" s="21"/>
      <c r="J2172" s="176" t="str">
        <f>IF(AND(H2172&lt;&gt;"",COUNTIF('3.工程情報'!$C$6:$C$501,H2172)=0),"工程記号が3.工程情報に存在しません。","")</f>
        <v/>
      </c>
    </row>
    <row r="2173" spans="2:10" ht="18" customHeight="1">
      <c r="B2173" s="169"/>
      <c r="C2173" s="169"/>
      <c r="D2173" s="111"/>
      <c r="E2173" s="109"/>
      <c r="F2173" s="22"/>
      <c r="G2173" s="56">
        <f t="shared" si="33"/>
        <v>0</v>
      </c>
      <c r="H2173" s="17"/>
      <c r="I2173" s="21"/>
      <c r="J2173" s="176" t="str">
        <f>IF(AND(H2173&lt;&gt;"",COUNTIF('3.工程情報'!$C$6:$C$501,H2173)=0),"工程記号が3.工程情報に存在しません。","")</f>
        <v/>
      </c>
    </row>
    <row r="2174" spans="2:10" ht="18" customHeight="1">
      <c r="B2174" s="169"/>
      <c r="C2174" s="169"/>
      <c r="D2174" s="111"/>
      <c r="E2174" s="109"/>
      <c r="F2174" s="22"/>
      <c r="G2174" s="56">
        <f t="shared" si="33"/>
        <v>0</v>
      </c>
      <c r="H2174" s="17"/>
      <c r="I2174" s="21"/>
      <c r="J2174" s="176" t="str">
        <f>IF(AND(H2174&lt;&gt;"",COUNTIF('3.工程情報'!$C$6:$C$501,H2174)=0),"工程記号が3.工程情報に存在しません。","")</f>
        <v/>
      </c>
    </row>
    <row r="2175" spans="2:10" ht="18" customHeight="1">
      <c r="B2175" s="169"/>
      <c r="C2175" s="169"/>
      <c r="D2175" s="111"/>
      <c r="E2175" s="109"/>
      <c r="F2175" s="22"/>
      <c r="G2175" s="56">
        <f t="shared" si="33"/>
        <v>0</v>
      </c>
      <c r="H2175" s="17"/>
      <c r="I2175" s="21"/>
      <c r="J2175" s="176" t="str">
        <f>IF(AND(H2175&lt;&gt;"",COUNTIF('3.工程情報'!$C$6:$C$501,H2175)=0),"工程記号が3.工程情報に存在しません。","")</f>
        <v/>
      </c>
    </row>
    <row r="2176" spans="2:10" ht="18" customHeight="1">
      <c r="B2176" s="169"/>
      <c r="C2176" s="169"/>
      <c r="D2176" s="111"/>
      <c r="E2176" s="109"/>
      <c r="F2176" s="22"/>
      <c r="G2176" s="56">
        <f t="shared" si="33"/>
        <v>0</v>
      </c>
      <c r="H2176" s="17"/>
      <c r="I2176" s="21"/>
      <c r="J2176" s="176" t="str">
        <f>IF(AND(H2176&lt;&gt;"",COUNTIF('3.工程情報'!$C$6:$C$501,H2176)=0),"工程記号が3.工程情報に存在しません。","")</f>
        <v/>
      </c>
    </row>
    <row r="2177" spans="2:10" ht="18" customHeight="1">
      <c r="B2177" s="169"/>
      <c r="C2177" s="169"/>
      <c r="D2177" s="111"/>
      <c r="E2177" s="109"/>
      <c r="F2177" s="22"/>
      <c r="G2177" s="56">
        <f t="shared" si="33"/>
        <v>0</v>
      </c>
      <c r="H2177" s="17"/>
      <c r="I2177" s="21"/>
      <c r="J2177" s="176" t="str">
        <f>IF(AND(H2177&lt;&gt;"",COUNTIF('3.工程情報'!$C$6:$C$501,H2177)=0),"工程記号が3.工程情報に存在しません。","")</f>
        <v/>
      </c>
    </row>
    <row r="2178" spans="2:10" ht="18" customHeight="1">
      <c r="B2178" s="169"/>
      <c r="C2178" s="169"/>
      <c r="D2178" s="111"/>
      <c r="E2178" s="109"/>
      <c r="F2178" s="22"/>
      <c r="G2178" s="56">
        <f t="shared" si="33"/>
        <v>0</v>
      </c>
      <c r="H2178" s="17"/>
      <c r="I2178" s="21"/>
      <c r="J2178" s="176" t="str">
        <f>IF(AND(H2178&lt;&gt;"",COUNTIF('3.工程情報'!$C$6:$C$501,H2178)=0),"工程記号が3.工程情報に存在しません。","")</f>
        <v/>
      </c>
    </row>
    <row r="2179" spans="2:10" ht="18" customHeight="1">
      <c r="B2179" s="169"/>
      <c r="C2179" s="169"/>
      <c r="D2179" s="111"/>
      <c r="E2179" s="109"/>
      <c r="F2179" s="22"/>
      <c r="G2179" s="56">
        <f t="shared" si="33"/>
        <v>0</v>
      </c>
      <c r="H2179" s="17"/>
      <c r="I2179" s="21"/>
      <c r="J2179" s="176" t="str">
        <f>IF(AND(H2179&lt;&gt;"",COUNTIF('3.工程情報'!$C$6:$C$501,H2179)=0),"工程記号が3.工程情報に存在しません。","")</f>
        <v/>
      </c>
    </row>
    <row r="2180" spans="2:10" ht="18" customHeight="1">
      <c r="B2180" s="169"/>
      <c r="C2180" s="169"/>
      <c r="D2180" s="111"/>
      <c r="E2180" s="109"/>
      <c r="F2180" s="22"/>
      <c r="G2180" s="56">
        <f t="shared" si="33"/>
        <v>0</v>
      </c>
      <c r="H2180" s="17"/>
      <c r="I2180" s="21"/>
      <c r="J2180" s="176" t="str">
        <f>IF(AND(H2180&lt;&gt;"",COUNTIF('3.工程情報'!$C$6:$C$501,H2180)=0),"工程記号が3.工程情報に存在しません。","")</f>
        <v/>
      </c>
    </row>
    <row r="2181" spans="2:10" ht="18" customHeight="1">
      <c r="B2181" s="169"/>
      <c r="C2181" s="169"/>
      <c r="D2181" s="111"/>
      <c r="E2181" s="109"/>
      <c r="F2181" s="22"/>
      <c r="G2181" s="56">
        <f t="shared" ref="G2181:G2244" si="34">IF(OR(B2181="",F2181=0),0,E2181/F2181)</f>
        <v>0</v>
      </c>
      <c r="H2181" s="17"/>
      <c r="I2181" s="21"/>
      <c r="J2181" s="176" t="str">
        <f>IF(AND(H2181&lt;&gt;"",COUNTIF('3.工程情報'!$C$6:$C$501,H2181)=0),"工程記号が3.工程情報に存在しません。","")</f>
        <v/>
      </c>
    </row>
    <row r="2182" spans="2:10" ht="18" customHeight="1">
      <c r="B2182" s="169"/>
      <c r="C2182" s="169"/>
      <c r="D2182" s="111"/>
      <c r="E2182" s="109"/>
      <c r="F2182" s="22"/>
      <c r="G2182" s="56">
        <f t="shared" si="34"/>
        <v>0</v>
      </c>
      <c r="H2182" s="17"/>
      <c r="I2182" s="21"/>
      <c r="J2182" s="176" t="str">
        <f>IF(AND(H2182&lt;&gt;"",COUNTIF('3.工程情報'!$C$6:$C$501,H2182)=0),"工程記号が3.工程情報に存在しません。","")</f>
        <v/>
      </c>
    </row>
    <row r="2183" spans="2:10" ht="18" customHeight="1">
      <c r="B2183" s="169"/>
      <c r="C2183" s="169"/>
      <c r="D2183" s="111"/>
      <c r="E2183" s="109"/>
      <c r="F2183" s="22"/>
      <c r="G2183" s="56">
        <f t="shared" si="34"/>
        <v>0</v>
      </c>
      <c r="H2183" s="17"/>
      <c r="I2183" s="21"/>
      <c r="J2183" s="176" t="str">
        <f>IF(AND(H2183&lt;&gt;"",COUNTIF('3.工程情報'!$C$6:$C$501,H2183)=0),"工程記号が3.工程情報に存在しません。","")</f>
        <v/>
      </c>
    </row>
    <row r="2184" spans="2:10" ht="18" customHeight="1">
      <c r="B2184" s="169"/>
      <c r="C2184" s="169"/>
      <c r="D2184" s="111"/>
      <c r="E2184" s="109"/>
      <c r="F2184" s="22"/>
      <c r="G2184" s="56">
        <f t="shared" si="34"/>
        <v>0</v>
      </c>
      <c r="H2184" s="17"/>
      <c r="I2184" s="21"/>
      <c r="J2184" s="176" t="str">
        <f>IF(AND(H2184&lt;&gt;"",COUNTIF('3.工程情報'!$C$6:$C$501,H2184)=0),"工程記号が3.工程情報に存在しません。","")</f>
        <v/>
      </c>
    </row>
    <row r="2185" spans="2:10" ht="18" customHeight="1">
      <c r="B2185" s="169"/>
      <c r="C2185" s="169"/>
      <c r="D2185" s="111"/>
      <c r="E2185" s="109"/>
      <c r="F2185" s="22"/>
      <c r="G2185" s="56">
        <f t="shared" si="34"/>
        <v>0</v>
      </c>
      <c r="H2185" s="17"/>
      <c r="I2185" s="21"/>
      <c r="J2185" s="176" t="str">
        <f>IF(AND(H2185&lt;&gt;"",COUNTIF('3.工程情報'!$C$6:$C$501,H2185)=0),"工程記号が3.工程情報に存在しません。","")</f>
        <v/>
      </c>
    </row>
    <row r="2186" spans="2:10" ht="18" customHeight="1">
      <c r="B2186" s="169"/>
      <c r="C2186" s="169"/>
      <c r="D2186" s="111"/>
      <c r="E2186" s="109"/>
      <c r="F2186" s="22"/>
      <c r="G2186" s="56">
        <f t="shared" si="34"/>
        <v>0</v>
      </c>
      <c r="H2186" s="17"/>
      <c r="I2186" s="21"/>
      <c r="J2186" s="176" t="str">
        <f>IF(AND(H2186&lt;&gt;"",COUNTIF('3.工程情報'!$C$6:$C$501,H2186)=0),"工程記号が3.工程情報に存在しません。","")</f>
        <v/>
      </c>
    </row>
    <row r="2187" spans="2:10" ht="18" customHeight="1">
      <c r="B2187" s="169"/>
      <c r="C2187" s="169"/>
      <c r="D2187" s="111"/>
      <c r="E2187" s="109"/>
      <c r="F2187" s="22"/>
      <c r="G2187" s="56">
        <f t="shared" si="34"/>
        <v>0</v>
      </c>
      <c r="H2187" s="17"/>
      <c r="I2187" s="21"/>
      <c r="J2187" s="176" t="str">
        <f>IF(AND(H2187&lt;&gt;"",COUNTIF('3.工程情報'!$C$6:$C$501,H2187)=0),"工程記号が3.工程情報に存在しません。","")</f>
        <v/>
      </c>
    </row>
    <row r="2188" spans="2:10" ht="18" customHeight="1">
      <c r="B2188" s="169"/>
      <c r="C2188" s="169"/>
      <c r="D2188" s="111"/>
      <c r="E2188" s="109"/>
      <c r="F2188" s="22"/>
      <c r="G2188" s="56">
        <f t="shared" si="34"/>
        <v>0</v>
      </c>
      <c r="H2188" s="17"/>
      <c r="I2188" s="21"/>
      <c r="J2188" s="176" t="str">
        <f>IF(AND(H2188&lt;&gt;"",COUNTIF('3.工程情報'!$C$6:$C$501,H2188)=0),"工程記号が3.工程情報に存在しません。","")</f>
        <v/>
      </c>
    </row>
    <row r="2189" spans="2:10" ht="18" customHeight="1">
      <c r="B2189" s="169"/>
      <c r="C2189" s="169"/>
      <c r="D2189" s="111"/>
      <c r="E2189" s="109"/>
      <c r="F2189" s="22"/>
      <c r="G2189" s="56">
        <f t="shared" si="34"/>
        <v>0</v>
      </c>
      <c r="H2189" s="17"/>
      <c r="I2189" s="21"/>
      <c r="J2189" s="176" t="str">
        <f>IF(AND(H2189&lt;&gt;"",COUNTIF('3.工程情報'!$C$6:$C$501,H2189)=0),"工程記号が3.工程情報に存在しません。","")</f>
        <v/>
      </c>
    </row>
    <row r="2190" spans="2:10" ht="18" customHeight="1">
      <c r="B2190" s="169"/>
      <c r="C2190" s="169"/>
      <c r="D2190" s="111"/>
      <c r="E2190" s="109"/>
      <c r="F2190" s="22"/>
      <c r="G2190" s="56">
        <f t="shared" si="34"/>
        <v>0</v>
      </c>
      <c r="H2190" s="17"/>
      <c r="I2190" s="21"/>
      <c r="J2190" s="176" t="str">
        <f>IF(AND(H2190&lt;&gt;"",COUNTIF('3.工程情報'!$C$6:$C$501,H2190)=0),"工程記号が3.工程情報に存在しません。","")</f>
        <v/>
      </c>
    </row>
    <row r="2191" spans="2:10" ht="18" customHeight="1">
      <c r="B2191" s="169"/>
      <c r="C2191" s="169"/>
      <c r="D2191" s="111"/>
      <c r="E2191" s="109"/>
      <c r="F2191" s="22"/>
      <c r="G2191" s="56">
        <f t="shared" si="34"/>
        <v>0</v>
      </c>
      <c r="H2191" s="17"/>
      <c r="I2191" s="21"/>
      <c r="J2191" s="176" t="str">
        <f>IF(AND(H2191&lt;&gt;"",COUNTIF('3.工程情報'!$C$6:$C$501,H2191)=0),"工程記号が3.工程情報に存在しません。","")</f>
        <v/>
      </c>
    </row>
    <row r="2192" spans="2:10" ht="18" customHeight="1">
      <c r="B2192" s="169"/>
      <c r="C2192" s="169"/>
      <c r="D2192" s="111"/>
      <c r="E2192" s="109"/>
      <c r="F2192" s="22"/>
      <c r="G2192" s="56">
        <f t="shared" si="34"/>
        <v>0</v>
      </c>
      <c r="H2192" s="17"/>
      <c r="I2192" s="21"/>
      <c r="J2192" s="176" t="str">
        <f>IF(AND(H2192&lt;&gt;"",COUNTIF('3.工程情報'!$C$6:$C$501,H2192)=0),"工程記号が3.工程情報に存在しません。","")</f>
        <v/>
      </c>
    </row>
    <row r="2193" spans="2:10" ht="18" customHeight="1">
      <c r="B2193" s="169"/>
      <c r="C2193" s="169"/>
      <c r="D2193" s="111"/>
      <c r="E2193" s="109"/>
      <c r="F2193" s="22"/>
      <c r="G2193" s="56">
        <f t="shared" si="34"/>
        <v>0</v>
      </c>
      <c r="H2193" s="17"/>
      <c r="I2193" s="21"/>
      <c r="J2193" s="176" t="str">
        <f>IF(AND(H2193&lt;&gt;"",COUNTIF('3.工程情報'!$C$6:$C$501,H2193)=0),"工程記号が3.工程情報に存在しません。","")</f>
        <v/>
      </c>
    </row>
    <row r="2194" spans="2:10" ht="18" customHeight="1">
      <c r="B2194" s="169"/>
      <c r="C2194" s="169"/>
      <c r="D2194" s="111"/>
      <c r="E2194" s="109"/>
      <c r="F2194" s="22"/>
      <c r="G2194" s="56">
        <f t="shared" si="34"/>
        <v>0</v>
      </c>
      <c r="H2194" s="17"/>
      <c r="I2194" s="21"/>
      <c r="J2194" s="176" t="str">
        <f>IF(AND(H2194&lt;&gt;"",COUNTIF('3.工程情報'!$C$6:$C$501,H2194)=0),"工程記号が3.工程情報に存在しません。","")</f>
        <v/>
      </c>
    </row>
    <row r="2195" spans="2:10" ht="18" customHeight="1">
      <c r="B2195" s="169"/>
      <c r="C2195" s="169"/>
      <c r="D2195" s="111"/>
      <c r="E2195" s="109"/>
      <c r="F2195" s="22"/>
      <c r="G2195" s="56">
        <f t="shared" si="34"/>
        <v>0</v>
      </c>
      <c r="H2195" s="17"/>
      <c r="I2195" s="21"/>
      <c r="J2195" s="176" t="str">
        <f>IF(AND(H2195&lt;&gt;"",COUNTIF('3.工程情報'!$C$6:$C$501,H2195)=0),"工程記号が3.工程情報に存在しません。","")</f>
        <v/>
      </c>
    </row>
    <row r="2196" spans="2:10" ht="18" customHeight="1">
      <c r="B2196" s="169"/>
      <c r="C2196" s="169"/>
      <c r="D2196" s="111"/>
      <c r="E2196" s="109"/>
      <c r="F2196" s="22"/>
      <c r="G2196" s="56">
        <f t="shared" si="34"/>
        <v>0</v>
      </c>
      <c r="H2196" s="17"/>
      <c r="I2196" s="21"/>
      <c r="J2196" s="176" t="str">
        <f>IF(AND(H2196&lt;&gt;"",COUNTIF('3.工程情報'!$C$6:$C$501,H2196)=0),"工程記号が3.工程情報に存在しません。","")</f>
        <v/>
      </c>
    </row>
    <row r="2197" spans="2:10" ht="18" customHeight="1">
      <c r="B2197" s="169"/>
      <c r="C2197" s="169"/>
      <c r="D2197" s="111"/>
      <c r="E2197" s="109"/>
      <c r="F2197" s="22"/>
      <c r="G2197" s="56">
        <f t="shared" si="34"/>
        <v>0</v>
      </c>
      <c r="H2197" s="17"/>
      <c r="I2197" s="21"/>
      <c r="J2197" s="176" t="str">
        <f>IF(AND(H2197&lt;&gt;"",COUNTIF('3.工程情報'!$C$6:$C$501,H2197)=0),"工程記号が3.工程情報に存在しません。","")</f>
        <v/>
      </c>
    </row>
    <row r="2198" spans="2:10" ht="18" customHeight="1">
      <c r="B2198" s="169"/>
      <c r="C2198" s="169"/>
      <c r="D2198" s="111"/>
      <c r="E2198" s="109"/>
      <c r="F2198" s="22"/>
      <c r="G2198" s="56">
        <f t="shared" si="34"/>
        <v>0</v>
      </c>
      <c r="H2198" s="17"/>
      <c r="I2198" s="21"/>
      <c r="J2198" s="176" t="str">
        <f>IF(AND(H2198&lt;&gt;"",COUNTIF('3.工程情報'!$C$6:$C$501,H2198)=0),"工程記号が3.工程情報に存在しません。","")</f>
        <v/>
      </c>
    </row>
    <row r="2199" spans="2:10" ht="18" customHeight="1">
      <c r="B2199" s="169"/>
      <c r="C2199" s="169"/>
      <c r="D2199" s="111"/>
      <c r="E2199" s="109"/>
      <c r="F2199" s="22"/>
      <c r="G2199" s="56">
        <f t="shared" si="34"/>
        <v>0</v>
      </c>
      <c r="H2199" s="17"/>
      <c r="I2199" s="21"/>
      <c r="J2199" s="176" t="str">
        <f>IF(AND(H2199&lt;&gt;"",COUNTIF('3.工程情報'!$C$6:$C$501,H2199)=0),"工程記号が3.工程情報に存在しません。","")</f>
        <v/>
      </c>
    </row>
    <row r="2200" spans="2:10" ht="18" customHeight="1">
      <c r="B2200" s="169"/>
      <c r="C2200" s="169"/>
      <c r="D2200" s="111"/>
      <c r="E2200" s="109"/>
      <c r="F2200" s="22"/>
      <c r="G2200" s="56">
        <f t="shared" si="34"/>
        <v>0</v>
      </c>
      <c r="H2200" s="17"/>
      <c r="I2200" s="21"/>
      <c r="J2200" s="176" t="str">
        <f>IF(AND(H2200&lt;&gt;"",COUNTIF('3.工程情報'!$C$6:$C$501,H2200)=0),"工程記号が3.工程情報に存在しません。","")</f>
        <v/>
      </c>
    </row>
    <row r="2201" spans="2:10" ht="18" customHeight="1">
      <c r="B2201" s="169"/>
      <c r="C2201" s="169"/>
      <c r="D2201" s="111"/>
      <c r="E2201" s="109"/>
      <c r="F2201" s="22"/>
      <c r="G2201" s="56">
        <f t="shared" si="34"/>
        <v>0</v>
      </c>
      <c r="H2201" s="17"/>
      <c r="I2201" s="21"/>
      <c r="J2201" s="176" t="str">
        <f>IF(AND(H2201&lt;&gt;"",COUNTIF('3.工程情報'!$C$6:$C$501,H2201)=0),"工程記号が3.工程情報に存在しません。","")</f>
        <v/>
      </c>
    </row>
    <row r="2202" spans="2:10" ht="18" customHeight="1">
      <c r="B2202" s="169"/>
      <c r="C2202" s="169"/>
      <c r="D2202" s="111"/>
      <c r="E2202" s="109"/>
      <c r="F2202" s="22"/>
      <c r="G2202" s="56">
        <f t="shared" si="34"/>
        <v>0</v>
      </c>
      <c r="H2202" s="17"/>
      <c r="I2202" s="21"/>
      <c r="J2202" s="176" t="str">
        <f>IF(AND(H2202&lt;&gt;"",COUNTIF('3.工程情報'!$C$6:$C$501,H2202)=0),"工程記号が3.工程情報に存在しません。","")</f>
        <v/>
      </c>
    </row>
    <row r="2203" spans="2:10" ht="18" customHeight="1">
      <c r="B2203" s="169"/>
      <c r="C2203" s="169"/>
      <c r="D2203" s="111"/>
      <c r="E2203" s="109"/>
      <c r="F2203" s="22"/>
      <c r="G2203" s="56">
        <f t="shared" si="34"/>
        <v>0</v>
      </c>
      <c r="H2203" s="17"/>
      <c r="I2203" s="21"/>
      <c r="J2203" s="176" t="str">
        <f>IF(AND(H2203&lt;&gt;"",COUNTIF('3.工程情報'!$C$6:$C$501,H2203)=0),"工程記号が3.工程情報に存在しません。","")</f>
        <v/>
      </c>
    </row>
    <row r="2204" spans="2:10" ht="18" customHeight="1">
      <c r="B2204" s="169"/>
      <c r="C2204" s="169"/>
      <c r="D2204" s="111"/>
      <c r="E2204" s="109"/>
      <c r="F2204" s="22"/>
      <c r="G2204" s="56">
        <f t="shared" si="34"/>
        <v>0</v>
      </c>
      <c r="H2204" s="17"/>
      <c r="I2204" s="21"/>
      <c r="J2204" s="176" t="str">
        <f>IF(AND(H2204&lt;&gt;"",COUNTIF('3.工程情報'!$C$6:$C$501,H2204)=0),"工程記号が3.工程情報に存在しません。","")</f>
        <v/>
      </c>
    </row>
    <row r="2205" spans="2:10" ht="18" customHeight="1">
      <c r="B2205" s="169"/>
      <c r="C2205" s="169"/>
      <c r="D2205" s="111"/>
      <c r="E2205" s="109"/>
      <c r="F2205" s="22"/>
      <c r="G2205" s="56">
        <f t="shared" si="34"/>
        <v>0</v>
      </c>
      <c r="H2205" s="17"/>
      <c r="I2205" s="21"/>
      <c r="J2205" s="176" t="str">
        <f>IF(AND(H2205&lt;&gt;"",COUNTIF('3.工程情報'!$C$6:$C$501,H2205)=0),"工程記号が3.工程情報に存在しません。","")</f>
        <v/>
      </c>
    </row>
    <row r="2206" spans="2:10" ht="18" customHeight="1">
      <c r="B2206" s="169"/>
      <c r="C2206" s="169"/>
      <c r="D2206" s="111"/>
      <c r="E2206" s="109"/>
      <c r="F2206" s="22"/>
      <c r="G2206" s="56">
        <f t="shared" si="34"/>
        <v>0</v>
      </c>
      <c r="H2206" s="17"/>
      <c r="I2206" s="21"/>
      <c r="J2206" s="176" t="str">
        <f>IF(AND(H2206&lt;&gt;"",COUNTIF('3.工程情報'!$C$6:$C$501,H2206)=0),"工程記号が3.工程情報に存在しません。","")</f>
        <v/>
      </c>
    </row>
    <row r="2207" spans="2:10" ht="18" customHeight="1">
      <c r="B2207" s="169"/>
      <c r="C2207" s="169"/>
      <c r="D2207" s="111"/>
      <c r="E2207" s="109"/>
      <c r="F2207" s="22"/>
      <c r="G2207" s="56">
        <f t="shared" si="34"/>
        <v>0</v>
      </c>
      <c r="H2207" s="17"/>
      <c r="I2207" s="21"/>
      <c r="J2207" s="176" t="str">
        <f>IF(AND(H2207&lt;&gt;"",COUNTIF('3.工程情報'!$C$6:$C$501,H2207)=0),"工程記号が3.工程情報に存在しません。","")</f>
        <v/>
      </c>
    </row>
    <row r="2208" spans="2:10" ht="18" customHeight="1">
      <c r="B2208" s="169"/>
      <c r="C2208" s="169"/>
      <c r="D2208" s="111"/>
      <c r="E2208" s="109"/>
      <c r="F2208" s="22"/>
      <c r="G2208" s="56">
        <f t="shared" si="34"/>
        <v>0</v>
      </c>
      <c r="H2208" s="17"/>
      <c r="I2208" s="21"/>
      <c r="J2208" s="176" t="str">
        <f>IF(AND(H2208&lt;&gt;"",COUNTIF('3.工程情報'!$C$6:$C$501,H2208)=0),"工程記号が3.工程情報に存在しません。","")</f>
        <v/>
      </c>
    </row>
    <row r="2209" spans="2:10" ht="18" customHeight="1">
      <c r="B2209" s="169"/>
      <c r="C2209" s="169"/>
      <c r="D2209" s="111"/>
      <c r="E2209" s="109"/>
      <c r="F2209" s="22"/>
      <c r="G2209" s="56">
        <f t="shared" si="34"/>
        <v>0</v>
      </c>
      <c r="H2209" s="17"/>
      <c r="I2209" s="21"/>
      <c r="J2209" s="176" t="str">
        <f>IF(AND(H2209&lt;&gt;"",COUNTIF('3.工程情報'!$C$6:$C$501,H2209)=0),"工程記号が3.工程情報に存在しません。","")</f>
        <v/>
      </c>
    </row>
    <row r="2210" spans="2:10" ht="18" customHeight="1">
      <c r="B2210" s="169"/>
      <c r="C2210" s="169"/>
      <c r="D2210" s="111"/>
      <c r="E2210" s="109"/>
      <c r="F2210" s="22"/>
      <c r="G2210" s="56">
        <f t="shared" si="34"/>
        <v>0</v>
      </c>
      <c r="H2210" s="17"/>
      <c r="I2210" s="21"/>
      <c r="J2210" s="176" t="str">
        <f>IF(AND(H2210&lt;&gt;"",COUNTIF('3.工程情報'!$C$6:$C$501,H2210)=0),"工程記号が3.工程情報に存在しません。","")</f>
        <v/>
      </c>
    </row>
    <row r="2211" spans="2:10" ht="18" customHeight="1">
      <c r="B2211" s="169"/>
      <c r="C2211" s="169"/>
      <c r="D2211" s="111"/>
      <c r="E2211" s="109"/>
      <c r="F2211" s="22"/>
      <c r="G2211" s="56">
        <f t="shared" si="34"/>
        <v>0</v>
      </c>
      <c r="H2211" s="17"/>
      <c r="I2211" s="21"/>
      <c r="J2211" s="176" t="str">
        <f>IF(AND(H2211&lt;&gt;"",COUNTIF('3.工程情報'!$C$6:$C$501,H2211)=0),"工程記号が3.工程情報に存在しません。","")</f>
        <v/>
      </c>
    </row>
    <row r="2212" spans="2:10" ht="18" customHeight="1">
      <c r="B2212" s="169"/>
      <c r="C2212" s="169"/>
      <c r="D2212" s="111"/>
      <c r="E2212" s="109"/>
      <c r="F2212" s="22"/>
      <c r="G2212" s="56">
        <f t="shared" si="34"/>
        <v>0</v>
      </c>
      <c r="H2212" s="17"/>
      <c r="I2212" s="21"/>
      <c r="J2212" s="176" t="str">
        <f>IF(AND(H2212&lt;&gt;"",COUNTIF('3.工程情報'!$C$6:$C$501,H2212)=0),"工程記号が3.工程情報に存在しません。","")</f>
        <v/>
      </c>
    </row>
    <row r="2213" spans="2:10" ht="18" customHeight="1">
      <c r="B2213" s="169"/>
      <c r="C2213" s="169"/>
      <c r="D2213" s="111"/>
      <c r="E2213" s="109"/>
      <c r="F2213" s="22"/>
      <c r="G2213" s="56">
        <f t="shared" si="34"/>
        <v>0</v>
      </c>
      <c r="H2213" s="17"/>
      <c r="I2213" s="21"/>
      <c r="J2213" s="176" t="str">
        <f>IF(AND(H2213&lt;&gt;"",COUNTIF('3.工程情報'!$C$6:$C$501,H2213)=0),"工程記号が3.工程情報に存在しません。","")</f>
        <v/>
      </c>
    </row>
    <row r="2214" spans="2:10" ht="18" customHeight="1">
      <c r="B2214" s="169"/>
      <c r="C2214" s="169"/>
      <c r="D2214" s="111"/>
      <c r="E2214" s="109"/>
      <c r="F2214" s="22"/>
      <c r="G2214" s="56">
        <f t="shared" si="34"/>
        <v>0</v>
      </c>
      <c r="H2214" s="17"/>
      <c r="I2214" s="21"/>
      <c r="J2214" s="176" t="str">
        <f>IF(AND(H2214&lt;&gt;"",COUNTIF('3.工程情報'!$C$6:$C$501,H2214)=0),"工程記号が3.工程情報に存在しません。","")</f>
        <v/>
      </c>
    </row>
    <row r="2215" spans="2:10" ht="18" customHeight="1">
      <c r="B2215" s="169"/>
      <c r="C2215" s="169"/>
      <c r="D2215" s="111"/>
      <c r="E2215" s="109"/>
      <c r="F2215" s="22"/>
      <c r="G2215" s="56">
        <f t="shared" si="34"/>
        <v>0</v>
      </c>
      <c r="H2215" s="17"/>
      <c r="I2215" s="21"/>
      <c r="J2215" s="176" t="str">
        <f>IF(AND(H2215&lt;&gt;"",COUNTIF('3.工程情報'!$C$6:$C$501,H2215)=0),"工程記号が3.工程情報に存在しません。","")</f>
        <v/>
      </c>
    </row>
    <row r="2216" spans="2:10" ht="18" customHeight="1">
      <c r="B2216" s="169"/>
      <c r="C2216" s="169"/>
      <c r="D2216" s="111"/>
      <c r="E2216" s="109"/>
      <c r="F2216" s="22"/>
      <c r="G2216" s="56">
        <f t="shared" si="34"/>
        <v>0</v>
      </c>
      <c r="H2216" s="17"/>
      <c r="I2216" s="21"/>
      <c r="J2216" s="176" t="str">
        <f>IF(AND(H2216&lt;&gt;"",COUNTIF('3.工程情報'!$C$6:$C$501,H2216)=0),"工程記号が3.工程情報に存在しません。","")</f>
        <v/>
      </c>
    </row>
    <row r="2217" spans="2:10" ht="18" customHeight="1">
      <c r="B2217" s="169"/>
      <c r="C2217" s="169"/>
      <c r="D2217" s="111"/>
      <c r="E2217" s="109"/>
      <c r="F2217" s="22"/>
      <c r="G2217" s="56">
        <f t="shared" si="34"/>
        <v>0</v>
      </c>
      <c r="H2217" s="17"/>
      <c r="I2217" s="21"/>
      <c r="J2217" s="176" t="str">
        <f>IF(AND(H2217&lt;&gt;"",COUNTIF('3.工程情報'!$C$6:$C$501,H2217)=0),"工程記号が3.工程情報に存在しません。","")</f>
        <v/>
      </c>
    </row>
    <row r="2218" spans="2:10" ht="18" customHeight="1">
      <c r="B2218" s="169"/>
      <c r="C2218" s="169"/>
      <c r="D2218" s="111"/>
      <c r="E2218" s="109"/>
      <c r="F2218" s="22"/>
      <c r="G2218" s="56">
        <f t="shared" si="34"/>
        <v>0</v>
      </c>
      <c r="H2218" s="17"/>
      <c r="I2218" s="21"/>
      <c r="J2218" s="176" t="str">
        <f>IF(AND(H2218&lt;&gt;"",COUNTIF('3.工程情報'!$C$6:$C$501,H2218)=0),"工程記号が3.工程情報に存在しません。","")</f>
        <v/>
      </c>
    </row>
    <row r="2219" spans="2:10" ht="18" customHeight="1">
      <c r="B2219" s="169"/>
      <c r="C2219" s="169"/>
      <c r="D2219" s="111"/>
      <c r="E2219" s="109"/>
      <c r="F2219" s="22"/>
      <c r="G2219" s="56">
        <f t="shared" si="34"/>
        <v>0</v>
      </c>
      <c r="H2219" s="17"/>
      <c r="I2219" s="21"/>
      <c r="J2219" s="176" t="str">
        <f>IF(AND(H2219&lt;&gt;"",COUNTIF('3.工程情報'!$C$6:$C$501,H2219)=0),"工程記号が3.工程情報に存在しません。","")</f>
        <v/>
      </c>
    </row>
    <row r="2220" spans="2:10" ht="18" customHeight="1">
      <c r="B2220" s="169"/>
      <c r="C2220" s="169"/>
      <c r="D2220" s="111"/>
      <c r="E2220" s="109"/>
      <c r="F2220" s="22"/>
      <c r="G2220" s="56">
        <f t="shared" si="34"/>
        <v>0</v>
      </c>
      <c r="H2220" s="17"/>
      <c r="I2220" s="21"/>
      <c r="J2220" s="176" t="str">
        <f>IF(AND(H2220&lt;&gt;"",COUNTIF('3.工程情報'!$C$6:$C$501,H2220)=0),"工程記号が3.工程情報に存在しません。","")</f>
        <v/>
      </c>
    </row>
    <row r="2221" spans="2:10" ht="18" customHeight="1">
      <c r="B2221" s="169"/>
      <c r="C2221" s="169"/>
      <c r="D2221" s="111"/>
      <c r="E2221" s="109"/>
      <c r="F2221" s="22"/>
      <c r="G2221" s="56">
        <f t="shared" si="34"/>
        <v>0</v>
      </c>
      <c r="H2221" s="17"/>
      <c r="I2221" s="21"/>
      <c r="J2221" s="176" t="str">
        <f>IF(AND(H2221&lt;&gt;"",COUNTIF('3.工程情報'!$C$6:$C$501,H2221)=0),"工程記号が3.工程情報に存在しません。","")</f>
        <v/>
      </c>
    </row>
    <row r="2222" spans="2:10" ht="18" customHeight="1">
      <c r="B2222" s="169"/>
      <c r="C2222" s="169"/>
      <c r="D2222" s="111"/>
      <c r="E2222" s="109"/>
      <c r="F2222" s="22"/>
      <c r="G2222" s="56">
        <f t="shared" si="34"/>
        <v>0</v>
      </c>
      <c r="H2222" s="17"/>
      <c r="I2222" s="21"/>
      <c r="J2222" s="176" t="str">
        <f>IF(AND(H2222&lt;&gt;"",COUNTIF('3.工程情報'!$C$6:$C$501,H2222)=0),"工程記号が3.工程情報に存在しません。","")</f>
        <v/>
      </c>
    </row>
    <row r="2223" spans="2:10" ht="18" customHeight="1">
      <c r="B2223" s="169"/>
      <c r="C2223" s="169"/>
      <c r="D2223" s="111"/>
      <c r="E2223" s="109"/>
      <c r="F2223" s="22"/>
      <c r="G2223" s="56">
        <f t="shared" si="34"/>
        <v>0</v>
      </c>
      <c r="H2223" s="17"/>
      <c r="I2223" s="21"/>
      <c r="J2223" s="176" t="str">
        <f>IF(AND(H2223&lt;&gt;"",COUNTIF('3.工程情報'!$C$6:$C$501,H2223)=0),"工程記号が3.工程情報に存在しません。","")</f>
        <v/>
      </c>
    </row>
    <row r="2224" spans="2:10" ht="18" customHeight="1">
      <c r="B2224" s="169"/>
      <c r="C2224" s="169"/>
      <c r="D2224" s="111"/>
      <c r="E2224" s="109"/>
      <c r="F2224" s="22"/>
      <c r="G2224" s="56">
        <f t="shared" si="34"/>
        <v>0</v>
      </c>
      <c r="H2224" s="17"/>
      <c r="I2224" s="21"/>
      <c r="J2224" s="176" t="str">
        <f>IF(AND(H2224&lt;&gt;"",COUNTIF('3.工程情報'!$C$6:$C$501,H2224)=0),"工程記号が3.工程情報に存在しません。","")</f>
        <v/>
      </c>
    </row>
    <row r="2225" spans="2:10" ht="18" customHeight="1">
      <c r="B2225" s="169"/>
      <c r="C2225" s="169"/>
      <c r="D2225" s="111"/>
      <c r="E2225" s="109"/>
      <c r="F2225" s="22"/>
      <c r="G2225" s="56">
        <f t="shared" si="34"/>
        <v>0</v>
      </c>
      <c r="H2225" s="17"/>
      <c r="I2225" s="21"/>
      <c r="J2225" s="176" t="str">
        <f>IF(AND(H2225&lt;&gt;"",COUNTIF('3.工程情報'!$C$6:$C$501,H2225)=0),"工程記号が3.工程情報に存在しません。","")</f>
        <v/>
      </c>
    </row>
    <row r="2226" spans="2:10" ht="18" customHeight="1">
      <c r="B2226" s="169"/>
      <c r="C2226" s="169"/>
      <c r="D2226" s="111"/>
      <c r="E2226" s="109"/>
      <c r="F2226" s="22"/>
      <c r="G2226" s="56">
        <f t="shared" si="34"/>
        <v>0</v>
      </c>
      <c r="H2226" s="17"/>
      <c r="I2226" s="21"/>
      <c r="J2226" s="176" t="str">
        <f>IF(AND(H2226&lt;&gt;"",COUNTIF('3.工程情報'!$C$6:$C$501,H2226)=0),"工程記号が3.工程情報に存在しません。","")</f>
        <v/>
      </c>
    </row>
    <row r="2227" spans="2:10" ht="18" customHeight="1">
      <c r="B2227" s="169"/>
      <c r="C2227" s="169"/>
      <c r="D2227" s="111"/>
      <c r="E2227" s="109"/>
      <c r="F2227" s="22"/>
      <c r="G2227" s="56">
        <f t="shared" si="34"/>
        <v>0</v>
      </c>
      <c r="H2227" s="17"/>
      <c r="I2227" s="21"/>
      <c r="J2227" s="176" t="str">
        <f>IF(AND(H2227&lt;&gt;"",COUNTIF('3.工程情報'!$C$6:$C$501,H2227)=0),"工程記号が3.工程情報に存在しません。","")</f>
        <v/>
      </c>
    </row>
    <row r="2228" spans="2:10" ht="18" customHeight="1">
      <c r="B2228" s="169"/>
      <c r="C2228" s="169"/>
      <c r="D2228" s="111"/>
      <c r="E2228" s="109"/>
      <c r="F2228" s="22"/>
      <c r="G2228" s="56">
        <f t="shared" si="34"/>
        <v>0</v>
      </c>
      <c r="H2228" s="17"/>
      <c r="I2228" s="21"/>
      <c r="J2228" s="176" t="str">
        <f>IF(AND(H2228&lt;&gt;"",COUNTIF('3.工程情報'!$C$6:$C$501,H2228)=0),"工程記号が3.工程情報に存在しません。","")</f>
        <v/>
      </c>
    </row>
    <row r="2229" spans="2:10" ht="18" customHeight="1">
      <c r="B2229" s="169"/>
      <c r="C2229" s="169"/>
      <c r="D2229" s="111"/>
      <c r="E2229" s="109"/>
      <c r="F2229" s="22"/>
      <c r="G2229" s="56">
        <f t="shared" si="34"/>
        <v>0</v>
      </c>
      <c r="H2229" s="17"/>
      <c r="I2229" s="21"/>
      <c r="J2229" s="176" t="str">
        <f>IF(AND(H2229&lt;&gt;"",COUNTIF('3.工程情報'!$C$6:$C$501,H2229)=0),"工程記号が3.工程情報に存在しません。","")</f>
        <v/>
      </c>
    </row>
    <row r="2230" spans="2:10" ht="18" customHeight="1">
      <c r="B2230" s="169"/>
      <c r="C2230" s="169"/>
      <c r="D2230" s="111"/>
      <c r="E2230" s="109"/>
      <c r="F2230" s="22"/>
      <c r="G2230" s="56">
        <f t="shared" si="34"/>
        <v>0</v>
      </c>
      <c r="H2230" s="17"/>
      <c r="I2230" s="21"/>
      <c r="J2230" s="176" t="str">
        <f>IF(AND(H2230&lt;&gt;"",COUNTIF('3.工程情報'!$C$6:$C$501,H2230)=0),"工程記号が3.工程情報に存在しません。","")</f>
        <v/>
      </c>
    </row>
    <row r="2231" spans="2:10" ht="18" customHeight="1">
      <c r="B2231" s="169"/>
      <c r="C2231" s="169"/>
      <c r="D2231" s="111"/>
      <c r="E2231" s="109"/>
      <c r="F2231" s="22"/>
      <c r="G2231" s="56">
        <f t="shared" si="34"/>
        <v>0</v>
      </c>
      <c r="H2231" s="17"/>
      <c r="I2231" s="21"/>
      <c r="J2231" s="176" t="str">
        <f>IF(AND(H2231&lt;&gt;"",COUNTIF('3.工程情報'!$C$6:$C$501,H2231)=0),"工程記号が3.工程情報に存在しません。","")</f>
        <v/>
      </c>
    </row>
    <row r="2232" spans="2:10" ht="18" customHeight="1">
      <c r="B2232" s="169"/>
      <c r="C2232" s="169"/>
      <c r="D2232" s="111"/>
      <c r="E2232" s="109"/>
      <c r="F2232" s="22"/>
      <c r="G2232" s="56">
        <f t="shared" si="34"/>
        <v>0</v>
      </c>
      <c r="H2232" s="17"/>
      <c r="I2232" s="21"/>
      <c r="J2232" s="176" t="str">
        <f>IF(AND(H2232&lt;&gt;"",COUNTIF('3.工程情報'!$C$6:$C$501,H2232)=0),"工程記号が3.工程情報に存在しません。","")</f>
        <v/>
      </c>
    </row>
    <row r="2233" spans="2:10" ht="18" customHeight="1">
      <c r="B2233" s="169"/>
      <c r="C2233" s="169"/>
      <c r="D2233" s="111"/>
      <c r="E2233" s="109"/>
      <c r="F2233" s="22"/>
      <c r="G2233" s="56">
        <f t="shared" si="34"/>
        <v>0</v>
      </c>
      <c r="H2233" s="17"/>
      <c r="I2233" s="21"/>
      <c r="J2233" s="176" t="str">
        <f>IF(AND(H2233&lt;&gt;"",COUNTIF('3.工程情報'!$C$6:$C$501,H2233)=0),"工程記号が3.工程情報に存在しません。","")</f>
        <v/>
      </c>
    </row>
    <row r="2234" spans="2:10" ht="18" customHeight="1">
      <c r="B2234" s="169"/>
      <c r="C2234" s="169"/>
      <c r="D2234" s="111"/>
      <c r="E2234" s="109"/>
      <c r="F2234" s="22"/>
      <c r="G2234" s="56">
        <f t="shared" si="34"/>
        <v>0</v>
      </c>
      <c r="H2234" s="17"/>
      <c r="I2234" s="21"/>
      <c r="J2234" s="176" t="str">
        <f>IF(AND(H2234&lt;&gt;"",COUNTIF('3.工程情報'!$C$6:$C$501,H2234)=0),"工程記号が3.工程情報に存在しません。","")</f>
        <v/>
      </c>
    </row>
    <row r="2235" spans="2:10" ht="18" customHeight="1">
      <c r="B2235" s="169"/>
      <c r="C2235" s="169"/>
      <c r="D2235" s="111"/>
      <c r="E2235" s="109"/>
      <c r="F2235" s="22"/>
      <c r="G2235" s="56">
        <f t="shared" si="34"/>
        <v>0</v>
      </c>
      <c r="H2235" s="17"/>
      <c r="I2235" s="21"/>
      <c r="J2235" s="176" t="str">
        <f>IF(AND(H2235&lt;&gt;"",COUNTIF('3.工程情報'!$C$6:$C$501,H2235)=0),"工程記号が3.工程情報に存在しません。","")</f>
        <v/>
      </c>
    </row>
    <row r="2236" spans="2:10" ht="18" customHeight="1">
      <c r="B2236" s="169"/>
      <c r="C2236" s="169"/>
      <c r="D2236" s="111"/>
      <c r="E2236" s="109"/>
      <c r="F2236" s="22"/>
      <c r="G2236" s="56">
        <f t="shared" si="34"/>
        <v>0</v>
      </c>
      <c r="H2236" s="17"/>
      <c r="I2236" s="21"/>
      <c r="J2236" s="176" t="str">
        <f>IF(AND(H2236&lt;&gt;"",COUNTIF('3.工程情報'!$C$6:$C$501,H2236)=0),"工程記号が3.工程情報に存在しません。","")</f>
        <v/>
      </c>
    </row>
    <row r="2237" spans="2:10" ht="18" customHeight="1">
      <c r="B2237" s="169"/>
      <c r="C2237" s="169"/>
      <c r="D2237" s="111"/>
      <c r="E2237" s="109"/>
      <c r="F2237" s="22"/>
      <c r="G2237" s="56">
        <f t="shared" si="34"/>
        <v>0</v>
      </c>
      <c r="H2237" s="17"/>
      <c r="I2237" s="21"/>
      <c r="J2237" s="176" t="str">
        <f>IF(AND(H2237&lt;&gt;"",COUNTIF('3.工程情報'!$C$6:$C$501,H2237)=0),"工程記号が3.工程情報に存在しません。","")</f>
        <v/>
      </c>
    </row>
    <row r="2238" spans="2:10" ht="18" customHeight="1">
      <c r="B2238" s="169"/>
      <c r="C2238" s="169"/>
      <c r="D2238" s="111"/>
      <c r="E2238" s="109"/>
      <c r="F2238" s="22"/>
      <c r="G2238" s="56">
        <f t="shared" si="34"/>
        <v>0</v>
      </c>
      <c r="H2238" s="17"/>
      <c r="I2238" s="21"/>
      <c r="J2238" s="176" t="str">
        <f>IF(AND(H2238&lt;&gt;"",COUNTIF('3.工程情報'!$C$6:$C$501,H2238)=0),"工程記号が3.工程情報に存在しません。","")</f>
        <v/>
      </c>
    </row>
    <row r="2239" spans="2:10" ht="18" customHeight="1">
      <c r="B2239" s="169"/>
      <c r="C2239" s="169"/>
      <c r="D2239" s="111"/>
      <c r="E2239" s="109"/>
      <c r="F2239" s="22"/>
      <c r="G2239" s="56">
        <f t="shared" si="34"/>
        <v>0</v>
      </c>
      <c r="H2239" s="17"/>
      <c r="I2239" s="21"/>
      <c r="J2239" s="176" t="str">
        <f>IF(AND(H2239&lt;&gt;"",COUNTIF('3.工程情報'!$C$6:$C$501,H2239)=0),"工程記号が3.工程情報に存在しません。","")</f>
        <v/>
      </c>
    </row>
    <row r="2240" spans="2:10" ht="18" customHeight="1">
      <c r="B2240" s="169"/>
      <c r="C2240" s="169"/>
      <c r="D2240" s="111"/>
      <c r="E2240" s="109"/>
      <c r="F2240" s="22"/>
      <c r="G2240" s="56">
        <f t="shared" si="34"/>
        <v>0</v>
      </c>
      <c r="H2240" s="17"/>
      <c r="I2240" s="21"/>
      <c r="J2240" s="176" t="str">
        <f>IF(AND(H2240&lt;&gt;"",COUNTIF('3.工程情報'!$C$6:$C$501,H2240)=0),"工程記号が3.工程情報に存在しません。","")</f>
        <v/>
      </c>
    </row>
    <row r="2241" spans="2:10" ht="18" customHeight="1">
      <c r="B2241" s="169"/>
      <c r="C2241" s="169"/>
      <c r="D2241" s="111"/>
      <c r="E2241" s="109"/>
      <c r="F2241" s="22"/>
      <c r="G2241" s="56">
        <f t="shared" si="34"/>
        <v>0</v>
      </c>
      <c r="H2241" s="17"/>
      <c r="I2241" s="21"/>
      <c r="J2241" s="176" t="str">
        <f>IF(AND(H2241&lt;&gt;"",COUNTIF('3.工程情報'!$C$6:$C$501,H2241)=0),"工程記号が3.工程情報に存在しません。","")</f>
        <v/>
      </c>
    </row>
    <row r="2242" spans="2:10" ht="18" customHeight="1">
      <c r="B2242" s="169"/>
      <c r="C2242" s="169"/>
      <c r="D2242" s="111"/>
      <c r="E2242" s="109"/>
      <c r="F2242" s="22"/>
      <c r="G2242" s="56">
        <f t="shared" si="34"/>
        <v>0</v>
      </c>
      <c r="H2242" s="17"/>
      <c r="I2242" s="21"/>
      <c r="J2242" s="176" t="str">
        <f>IF(AND(H2242&lt;&gt;"",COUNTIF('3.工程情報'!$C$6:$C$501,H2242)=0),"工程記号が3.工程情報に存在しません。","")</f>
        <v/>
      </c>
    </row>
    <row r="2243" spans="2:10" ht="18" customHeight="1">
      <c r="B2243" s="169"/>
      <c r="C2243" s="169"/>
      <c r="D2243" s="111"/>
      <c r="E2243" s="109"/>
      <c r="F2243" s="22"/>
      <c r="G2243" s="56">
        <f t="shared" si="34"/>
        <v>0</v>
      </c>
      <c r="H2243" s="17"/>
      <c r="I2243" s="21"/>
      <c r="J2243" s="176" t="str">
        <f>IF(AND(H2243&lt;&gt;"",COUNTIF('3.工程情報'!$C$6:$C$501,H2243)=0),"工程記号が3.工程情報に存在しません。","")</f>
        <v/>
      </c>
    </row>
    <row r="2244" spans="2:10" ht="18" customHeight="1">
      <c r="B2244" s="169"/>
      <c r="C2244" s="169"/>
      <c r="D2244" s="111"/>
      <c r="E2244" s="109"/>
      <c r="F2244" s="22"/>
      <c r="G2244" s="56">
        <f t="shared" si="34"/>
        <v>0</v>
      </c>
      <c r="H2244" s="17"/>
      <c r="I2244" s="21"/>
      <c r="J2244" s="176" t="str">
        <f>IF(AND(H2244&lt;&gt;"",COUNTIF('3.工程情報'!$C$6:$C$501,H2244)=0),"工程記号が3.工程情報に存在しません。","")</f>
        <v/>
      </c>
    </row>
    <row r="2245" spans="2:10" ht="18" customHeight="1">
      <c r="B2245" s="169"/>
      <c r="C2245" s="169"/>
      <c r="D2245" s="111"/>
      <c r="E2245" s="109"/>
      <c r="F2245" s="22"/>
      <c r="G2245" s="56">
        <f t="shared" ref="G2245:G2308" si="35">IF(OR(B2245="",F2245=0),0,E2245/F2245)</f>
        <v>0</v>
      </c>
      <c r="H2245" s="17"/>
      <c r="I2245" s="21"/>
      <c r="J2245" s="176" t="str">
        <f>IF(AND(H2245&lt;&gt;"",COUNTIF('3.工程情報'!$C$6:$C$501,H2245)=0),"工程記号が3.工程情報に存在しません。","")</f>
        <v/>
      </c>
    </row>
    <row r="2246" spans="2:10" ht="18" customHeight="1">
      <c r="B2246" s="169"/>
      <c r="C2246" s="169"/>
      <c r="D2246" s="111"/>
      <c r="E2246" s="109"/>
      <c r="F2246" s="22"/>
      <c r="G2246" s="56">
        <f t="shared" si="35"/>
        <v>0</v>
      </c>
      <c r="H2246" s="17"/>
      <c r="I2246" s="21"/>
      <c r="J2246" s="176" t="str">
        <f>IF(AND(H2246&lt;&gt;"",COUNTIF('3.工程情報'!$C$6:$C$501,H2246)=0),"工程記号が3.工程情報に存在しません。","")</f>
        <v/>
      </c>
    </row>
    <row r="2247" spans="2:10" ht="18" customHeight="1">
      <c r="B2247" s="169"/>
      <c r="C2247" s="169"/>
      <c r="D2247" s="111"/>
      <c r="E2247" s="109"/>
      <c r="F2247" s="22"/>
      <c r="G2247" s="56">
        <f t="shared" si="35"/>
        <v>0</v>
      </c>
      <c r="H2247" s="17"/>
      <c r="I2247" s="21"/>
      <c r="J2247" s="176" t="str">
        <f>IF(AND(H2247&lt;&gt;"",COUNTIF('3.工程情報'!$C$6:$C$501,H2247)=0),"工程記号が3.工程情報に存在しません。","")</f>
        <v/>
      </c>
    </row>
    <row r="2248" spans="2:10" ht="18" customHeight="1">
      <c r="B2248" s="169"/>
      <c r="C2248" s="169"/>
      <c r="D2248" s="111"/>
      <c r="E2248" s="109"/>
      <c r="F2248" s="22"/>
      <c r="G2248" s="56">
        <f t="shared" si="35"/>
        <v>0</v>
      </c>
      <c r="H2248" s="17"/>
      <c r="I2248" s="21"/>
      <c r="J2248" s="176" t="str">
        <f>IF(AND(H2248&lt;&gt;"",COUNTIF('3.工程情報'!$C$6:$C$501,H2248)=0),"工程記号が3.工程情報に存在しません。","")</f>
        <v/>
      </c>
    </row>
    <row r="2249" spans="2:10" ht="18" customHeight="1">
      <c r="B2249" s="169"/>
      <c r="C2249" s="169"/>
      <c r="D2249" s="111"/>
      <c r="E2249" s="109"/>
      <c r="F2249" s="22"/>
      <c r="G2249" s="56">
        <f t="shared" si="35"/>
        <v>0</v>
      </c>
      <c r="H2249" s="17"/>
      <c r="I2249" s="21"/>
      <c r="J2249" s="176" t="str">
        <f>IF(AND(H2249&lt;&gt;"",COUNTIF('3.工程情報'!$C$6:$C$501,H2249)=0),"工程記号が3.工程情報に存在しません。","")</f>
        <v/>
      </c>
    </row>
    <row r="2250" spans="2:10" ht="18" customHeight="1">
      <c r="B2250" s="169"/>
      <c r="C2250" s="169"/>
      <c r="D2250" s="111"/>
      <c r="E2250" s="109"/>
      <c r="F2250" s="22"/>
      <c r="G2250" s="56">
        <f t="shared" si="35"/>
        <v>0</v>
      </c>
      <c r="H2250" s="17"/>
      <c r="I2250" s="21"/>
      <c r="J2250" s="176" t="str">
        <f>IF(AND(H2250&lt;&gt;"",COUNTIF('3.工程情報'!$C$6:$C$501,H2250)=0),"工程記号が3.工程情報に存在しません。","")</f>
        <v/>
      </c>
    </row>
    <row r="2251" spans="2:10" ht="18" customHeight="1">
      <c r="B2251" s="169"/>
      <c r="C2251" s="169"/>
      <c r="D2251" s="111"/>
      <c r="E2251" s="109"/>
      <c r="F2251" s="22"/>
      <c r="G2251" s="56">
        <f t="shared" si="35"/>
        <v>0</v>
      </c>
      <c r="H2251" s="17"/>
      <c r="I2251" s="21"/>
      <c r="J2251" s="176" t="str">
        <f>IF(AND(H2251&lt;&gt;"",COUNTIF('3.工程情報'!$C$6:$C$501,H2251)=0),"工程記号が3.工程情報に存在しません。","")</f>
        <v/>
      </c>
    </row>
    <row r="2252" spans="2:10" ht="18" customHeight="1">
      <c r="B2252" s="169"/>
      <c r="C2252" s="169"/>
      <c r="D2252" s="111"/>
      <c r="E2252" s="109"/>
      <c r="F2252" s="22"/>
      <c r="G2252" s="56">
        <f t="shared" si="35"/>
        <v>0</v>
      </c>
      <c r="H2252" s="17"/>
      <c r="I2252" s="21"/>
      <c r="J2252" s="176" t="str">
        <f>IF(AND(H2252&lt;&gt;"",COUNTIF('3.工程情報'!$C$6:$C$501,H2252)=0),"工程記号が3.工程情報に存在しません。","")</f>
        <v/>
      </c>
    </row>
    <row r="2253" spans="2:10" ht="18" customHeight="1">
      <c r="B2253" s="169"/>
      <c r="C2253" s="169"/>
      <c r="D2253" s="111"/>
      <c r="E2253" s="109"/>
      <c r="F2253" s="22"/>
      <c r="G2253" s="56">
        <f t="shared" si="35"/>
        <v>0</v>
      </c>
      <c r="H2253" s="17"/>
      <c r="I2253" s="21"/>
      <c r="J2253" s="176" t="str">
        <f>IF(AND(H2253&lt;&gt;"",COUNTIF('3.工程情報'!$C$6:$C$501,H2253)=0),"工程記号が3.工程情報に存在しません。","")</f>
        <v/>
      </c>
    </row>
    <row r="2254" spans="2:10" ht="18" customHeight="1">
      <c r="B2254" s="169"/>
      <c r="C2254" s="169"/>
      <c r="D2254" s="111"/>
      <c r="E2254" s="109"/>
      <c r="F2254" s="22"/>
      <c r="G2254" s="56">
        <f t="shared" si="35"/>
        <v>0</v>
      </c>
      <c r="H2254" s="17"/>
      <c r="I2254" s="21"/>
      <c r="J2254" s="176" t="str">
        <f>IF(AND(H2254&lt;&gt;"",COUNTIF('3.工程情報'!$C$6:$C$501,H2254)=0),"工程記号が3.工程情報に存在しません。","")</f>
        <v/>
      </c>
    </row>
    <row r="2255" spans="2:10" ht="18" customHeight="1">
      <c r="B2255" s="169"/>
      <c r="C2255" s="169"/>
      <c r="D2255" s="111"/>
      <c r="E2255" s="109"/>
      <c r="F2255" s="22"/>
      <c r="G2255" s="56">
        <f t="shared" si="35"/>
        <v>0</v>
      </c>
      <c r="H2255" s="17"/>
      <c r="I2255" s="21"/>
      <c r="J2255" s="176" t="str">
        <f>IF(AND(H2255&lt;&gt;"",COUNTIF('3.工程情報'!$C$6:$C$501,H2255)=0),"工程記号が3.工程情報に存在しません。","")</f>
        <v/>
      </c>
    </row>
    <row r="2256" spans="2:10" ht="18" customHeight="1">
      <c r="B2256" s="169"/>
      <c r="C2256" s="169"/>
      <c r="D2256" s="111"/>
      <c r="E2256" s="109"/>
      <c r="F2256" s="22"/>
      <c r="G2256" s="56">
        <f t="shared" si="35"/>
        <v>0</v>
      </c>
      <c r="H2256" s="17"/>
      <c r="I2256" s="21"/>
      <c r="J2256" s="176" t="str">
        <f>IF(AND(H2256&lt;&gt;"",COUNTIF('3.工程情報'!$C$6:$C$501,H2256)=0),"工程記号が3.工程情報に存在しません。","")</f>
        <v/>
      </c>
    </row>
    <row r="2257" spans="2:10" ht="18" customHeight="1">
      <c r="B2257" s="169"/>
      <c r="C2257" s="169"/>
      <c r="D2257" s="111"/>
      <c r="E2257" s="109"/>
      <c r="F2257" s="22"/>
      <c r="G2257" s="56">
        <f t="shared" si="35"/>
        <v>0</v>
      </c>
      <c r="H2257" s="17"/>
      <c r="I2257" s="21"/>
      <c r="J2257" s="176" t="str">
        <f>IF(AND(H2257&lt;&gt;"",COUNTIF('3.工程情報'!$C$6:$C$501,H2257)=0),"工程記号が3.工程情報に存在しません。","")</f>
        <v/>
      </c>
    </row>
    <row r="2258" spans="2:10" ht="18" customHeight="1">
      <c r="B2258" s="169"/>
      <c r="C2258" s="169"/>
      <c r="D2258" s="111"/>
      <c r="E2258" s="109"/>
      <c r="F2258" s="22"/>
      <c r="G2258" s="56">
        <f t="shared" si="35"/>
        <v>0</v>
      </c>
      <c r="H2258" s="17"/>
      <c r="I2258" s="21"/>
      <c r="J2258" s="176" t="str">
        <f>IF(AND(H2258&lt;&gt;"",COUNTIF('3.工程情報'!$C$6:$C$501,H2258)=0),"工程記号が3.工程情報に存在しません。","")</f>
        <v/>
      </c>
    </row>
    <row r="2259" spans="2:10" ht="18" customHeight="1">
      <c r="B2259" s="169"/>
      <c r="C2259" s="169"/>
      <c r="D2259" s="111"/>
      <c r="E2259" s="109"/>
      <c r="F2259" s="22"/>
      <c r="G2259" s="56">
        <f t="shared" si="35"/>
        <v>0</v>
      </c>
      <c r="H2259" s="17"/>
      <c r="I2259" s="21"/>
      <c r="J2259" s="176" t="str">
        <f>IF(AND(H2259&lt;&gt;"",COUNTIF('3.工程情報'!$C$6:$C$501,H2259)=0),"工程記号が3.工程情報に存在しません。","")</f>
        <v/>
      </c>
    </row>
    <row r="2260" spans="2:10" ht="18" customHeight="1">
      <c r="B2260" s="169"/>
      <c r="C2260" s="169"/>
      <c r="D2260" s="111"/>
      <c r="E2260" s="109"/>
      <c r="F2260" s="22"/>
      <c r="G2260" s="56">
        <f t="shared" si="35"/>
        <v>0</v>
      </c>
      <c r="H2260" s="17"/>
      <c r="I2260" s="21"/>
      <c r="J2260" s="176" t="str">
        <f>IF(AND(H2260&lt;&gt;"",COUNTIF('3.工程情報'!$C$6:$C$501,H2260)=0),"工程記号が3.工程情報に存在しません。","")</f>
        <v/>
      </c>
    </row>
    <row r="2261" spans="2:10" ht="18" customHeight="1">
      <c r="B2261" s="169"/>
      <c r="C2261" s="169"/>
      <c r="D2261" s="111"/>
      <c r="E2261" s="109"/>
      <c r="F2261" s="22"/>
      <c r="G2261" s="56">
        <f t="shared" si="35"/>
        <v>0</v>
      </c>
      <c r="H2261" s="17"/>
      <c r="I2261" s="21"/>
      <c r="J2261" s="176" t="str">
        <f>IF(AND(H2261&lt;&gt;"",COUNTIF('3.工程情報'!$C$6:$C$501,H2261)=0),"工程記号が3.工程情報に存在しません。","")</f>
        <v/>
      </c>
    </row>
    <row r="2262" spans="2:10" ht="18" customHeight="1">
      <c r="B2262" s="169"/>
      <c r="C2262" s="169"/>
      <c r="D2262" s="111"/>
      <c r="E2262" s="109"/>
      <c r="F2262" s="22"/>
      <c r="G2262" s="56">
        <f t="shared" si="35"/>
        <v>0</v>
      </c>
      <c r="H2262" s="17"/>
      <c r="I2262" s="21"/>
      <c r="J2262" s="176" t="str">
        <f>IF(AND(H2262&lt;&gt;"",COUNTIF('3.工程情報'!$C$6:$C$501,H2262)=0),"工程記号が3.工程情報に存在しません。","")</f>
        <v/>
      </c>
    </row>
    <row r="2263" spans="2:10" ht="18" customHeight="1">
      <c r="B2263" s="169"/>
      <c r="C2263" s="169"/>
      <c r="D2263" s="111"/>
      <c r="E2263" s="109"/>
      <c r="F2263" s="22"/>
      <c r="G2263" s="56">
        <f t="shared" si="35"/>
        <v>0</v>
      </c>
      <c r="H2263" s="17"/>
      <c r="I2263" s="21"/>
      <c r="J2263" s="176" t="str">
        <f>IF(AND(H2263&lt;&gt;"",COUNTIF('3.工程情報'!$C$6:$C$501,H2263)=0),"工程記号が3.工程情報に存在しません。","")</f>
        <v/>
      </c>
    </row>
    <row r="2264" spans="2:10" ht="18" customHeight="1">
      <c r="B2264" s="169"/>
      <c r="C2264" s="169"/>
      <c r="D2264" s="111"/>
      <c r="E2264" s="109"/>
      <c r="F2264" s="22"/>
      <c r="G2264" s="56">
        <f t="shared" si="35"/>
        <v>0</v>
      </c>
      <c r="H2264" s="17"/>
      <c r="I2264" s="21"/>
      <c r="J2264" s="176" t="str">
        <f>IF(AND(H2264&lt;&gt;"",COUNTIF('3.工程情報'!$C$6:$C$501,H2264)=0),"工程記号が3.工程情報に存在しません。","")</f>
        <v/>
      </c>
    </row>
    <row r="2265" spans="2:10" ht="18" customHeight="1">
      <c r="B2265" s="169"/>
      <c r="C2265" s="169"/>
      <c r="D2265" s="111"/>
      <c r="E2265" s="109"/>
      <c r="F2265" s="22"/>
      <c r="G2265" s="56">
        <f t="shared" si="35"/>
        <v>0</v>
      </c>
      <c r="H2265" s="17"/>
      <c r="I2265" s="21"/>
      <c r="J2265" s="176" t="str">
        <f>IF(AND(H2265&lt;&gt;"",COUNTIF('3.工程情報'!$C$6:$C$501,H2265)=0),"工程記号が3.工程情報に存在しません。","")</f>
        <v/>
      </c>
    </row>
    <row r="2266" spans="2:10" ht="18" customHeight="1">
      <c r="B2266" s="169"/>
      <c r="C2266" s="169"/>
      <c r="D2266" s="111"/>
      <c r="E2266" s="109"/>
      <c r="F2266" s="22"/>
      <c r="G2266" s="56">
        <f t="shared" si="35"/>
        <v>0</v>
      </c>
      <c r="H2266" s="17"/>
      <c r="I2266" s="21"/>
      <c r="J2266" s="176" t="str">
        <f>IF(AND(H2266&lt;&gt;"",COUNTIF('3.工程情報'!$C$6:$C$501,H2266)=0),"工程記号が3.工程情報に存在しません。","")</f>
        <v/>
      </c>
    </row>
    <row r="2267" spans="2:10" ht="18" customHeight="1">
      <c r="B2267" s="169"/>
      <c r="C2267" s="169"/>
      <c r="D2267" s="111"/>
      <c r="E2267" s="109"/>
      <c r="F2267" s="22"/>
      <c r="G2267" s="56">
        <f t="shared" si="35"/>
        <v>0</v>
      </c>
      <c r="H2267" s="17"/>
      <c r="I2267" s="21"/>
      <c r="J2267" s="176" t="str">
        <f>IF(AND(H2267&lt;&gt;"",COUNTIF('3.工程情報'!$C$6:$C$501,H2267)=0),"工程記号が3.工程情報に存在しません。","")</f>
        <v/>
      </c>
    </row>
    <row r="2268" spans="2:10" ht="18" customHeight="1">
      <c r="B2268" s="169"/>
      <c r="C2268" s="169"/>
      <c r="D2268" s="111"/>
      <c r="E2268" s="109"/>
      <c r="F2268" s="22"/>
      <c r="G2268" s="56">
        <f t="shared" si="35"/>
        <v>0</v>
      </c>
      <c r="H2268" s="17"/>
      <c r="I2268" s="21"/>
      <c r="J2268" s="176" t="str">
        <f>IF(AND(H2268&lt;&gt;"",COUNTIF('3.工程情報'!$C$6:$C$501,H2268)=0),"工程記号が3.工程情報に存在しません。","")</f>
        <v/>
      </c>
    </row>
    <row r="2269" spans="2:10" ht="18" customHeight="1">
      <c r="B2269" s="169"/>
      <c r="C2269" s="169"/>
      <c r="D2269" s="111"/>
      <c r="E2269" s="109"/>
      <c r="F2269" s="22"/>
      <c r="G2269" s="56">
        <f t="shared" si="35"/>
        <v>0</v>
      </c>
      <c r="H2269" s="17"/>
      <c r="I2269" s="21"/>
      <c r="J2269" s="176" t="str">
        <f>IF(AND(H2269&lt;&gt;"",COUNTIF('3.工程情報'!$C$6:$C$501,H2269)=0),"工程記号が3.工程情報に存在しません。","")</f>
        <v/>
      </c>
    </row>
    <row r="2270" spans="2:10" ht="18" customHeight="1">
      <c r="B2270" s="169"/>
      <c r="C2270" s="169"/>
      <c r="D2270" s="111"/>
      <c r="E2270" s="109"/>
      <c r="F2270" s="22"/>
      <c r="G2270" s="56">
        <f t="shared" si="35"/>
        <v>0</v>
      </c>
      <c r="H2270" s="17"/>
      <c r="I2270" s="21"/>
      <c r="J2270" s="176" t="str">
        <f>IF(AND(H2270&lt;&gt;"",COUNTIF('3.工程情報'!$C$6:$C$501,H2270)=0),"工程記号が3.工程情報に存在しません。","")</f>
        <v/>
      </c>
    </row>
    <row r="2271" spans="2:10" ht="18" customHeight="1">
      <c r="B2271" s="169"/>
      <c r="C2271" s="169"/>
      <c r="D2271" s="111"/>
      <c r="E2271" s="109"/>
      <c r="F2271" s="22"/>
      <c r="G2271" s="56">
        <f t="shared" si="35"/>
        <v>0</v>
      </c>
      <c r="H2271" s="17"/>
      <c r="I2271" s="21"/>
      <c r="J2271" s="176" t="str">
        <f>IF(AND(H2271&lt;&gt;"",COUNTIF('3.工程情報'!$C$6:$C$501,H2271)=0),"工程記号が3.工程情報に存在しません。","")</f>
        <v/>
      </c>
    </row>
    <row r="2272" spans="2:10" ht="18" customHeight="1">
      <c r="B2272" s="169"/>
      <c r="C2272" s="169"/>
      <c r="D2272" s="111"/>
      <c r="E2272" s="109"/>
      <c r="F2272" s="22"/>
      <c r="G2272" s="56">
        <f t="shared" si="35"/>
        <v>0</v>
      </c>
      <c r="H2272" s="17"/>
      <c r="I2272" s="21"/>
      <c r="J2272" s="176" t="str">
        <f>IF(AND(H2272&lt;&gt;"",COUNTIF('3.工程情報'!$C$6:$C$501,H2272)=0),"工程記号が3.工程情報に存在しません。","")</f>
        <v/>
      </c>
    </row>
    <row r="2273" spans="2:10" ht="18" customHeight="1">
      <c r="B2273" s="169"/>
      <c r="C2273" s="169"/>
      <c r="D2273" s="111"/>
      <c r="E2273" s="109"/>
      <c r="F2273" s="22"/>
      <c r="G2273" s="56">
        <f t="shared" si="35"/>
        <v>0</v>
      </c>
      <c r="H2273" s="17"/>
      <c r="I2273" s="21"/>
      <c r="J2273" s="176" t="str">
        <f>IF(AND(H2273&lt;&gt;"",COUNTIF('3.工程情報'!$C$6:$C$501,H2273)=0),"工程記号が3.工程情報に存在しません。","")</f>
        <v/>
      </c>
    </row>
    <row r="2274" spans="2:10" ht="18" customHeight="1">
      <c r="B2274" s="169"/>
      <c r="C2274" s="169"/>
      <c r="D2274" s="111"/>
      <c r="E2274" s="109"/>
      <c r="F2274" s="22"/>
      <c r="G2274" s="56">
        <f t="shared" si="35"/>
        <v>0</v>
      </c>
      <c r="H2274" s="17"/>
      <c r="I2274" s="21"/>
      <c r="J2274" s="176" t="str">
        <f>IF(AND(H2274&lt;&gt;"",COUNTIF('3.工程情報'!$C$6:$C$501,H2274)=0),"工程記号が3.工程情報に存在しません。","")</f>
        <v/>
      </c>
    </row>
    <row r="2275" spans="2:10" ht="18" customHeight="1">
      <c r="B2275" s="169"/>
      <c r="C2275" s="169"/>
      <c r="D2275" s="111"/>
      <c r="E2275" s="109"/>
      <c r="F2275" s="22"/>
      <c r="G2275" s="56">
        <f t="shared" si="35"/>
        <v>0</v>
      </c>
      <c r="H2275" s="17"/>
      <c r="I2275" s="21"/>
      <c r="J2275" s="176" t="str">
        <f>IF(AND(H2275&lt;&gt;"",COUNTIF('3.工程情報'!$C$6:$C$501,H2275)=0),"工程記号が3.工程情報に存在しません。","")</f>
        <v/>
      </c>
    </row>
    <row r="2276" spans="2:10" ht="18" customHeight="1">
      <c r="B2276" s="169"/>
      <c r="C2276" s="169"/>
      <c r="D2276" s="111"/>
      <c r="E2276" s="109"/>
      <c r="F2276" s="22"/>
      <c r="G2276" s="56">
        <f t="shared" si="35"/>
        <v>0</v>
      </c>
      <c r="H2276" s="17"/>
      <c r="I2276" s="21"/>
      <c r="J2276" s="176" t="str">
        <f>IF(AND(H2276&lt;&gt;"",COUNTIF('3.工程情報'!$C$6:$C$501,H2276)=0),"工程記号が3.工程情報に存在しません。","")</f>
        <v/>
      </c>
    </row>
    <row r="2277" spans="2:10" ht="18" customHeight="1">
      <c r="B2277" s="169"/>
      <c r="C2277" s="169"/>
      <c r="D2277" s="111"/>
      <c r="E2277" s="109"/>
      <c r="F2277" s="22"/>
      <c r="G2277" s="56">
        <f t="shared" si="35"/>
        <v>0</v>
      </c>
      <c r="H2277" s="17"/>
      <c r="I2277" s="21"/>
      <c r="J2277" s="176" t="str">
        <f>IF(AND(H2277&lt;&gt;"",COUNTIF('3.工程情報'!$C$6:$C$501,H2277)=0),"工程記号が3.工程情報に存在しません。","")</f>
        <v/>
      </c>
    </row>
    <row r="2278" spans="2:10" ht="18" customHeight="1">
      <c r="B2278" s="169"/>
      <c r="C2278" s="169"/>
      <c r="D2278" s="111"/>
      <c r="E2278" s="109"/>
      <c r="F2278" s="22"/>
      <c r="G2278" s="56">
        <f t="shared" si="35"/>
        <v>0</v>
      </c>
      <c r="H2278" s="17"/>
      <c r="I2278" s="21"/>
      <c r="J2278" s="176" t="str">
        <f>IF(AND(H2278&lt;&gt;"",COUNTIF('3.工程情報'!$C$6:$C$501,H2278)=0),"工程記号が3.工程情報に存在しません。","")</f>
        <v/>
      </c>
    </row>
    <row r="2279" spans="2:10" ht="18" customHeight="1">
      <c r="B2279" s="169"/>
      <c r="C2279" s="169"/>
      <c r="D2279" s="111"/>
      <c r="E2279" s="109"/>
      <c r="F2279" s="22"/>
      <c r="G2279" s="56">
        <f t="shared" si="35"/>
        <v>0</v>
      </c>
      <c r="H2279" s="17"/>
      <c r="I2279" s="21"/>
      <c r="J2279" s="176" t="str">
        <f>IF(AND(H2279&lt;&gt;"",COUNTIF('3.工程情報'!$C$6:$C$501,H2279)=0),"工程記号が3.工程情報に存在しません。","")</f>
        <v/>
      </c>
    </row>
    <row r="2280" spans="2:10" ht="18" customHeight="1">
      <c r="B2280" s="169"/>
      <c r="C2280" s="169"/>
      <c r="D2280" s="111"/>
      <c r="E2280" s="109"/>
      <c r="F2280" s="22"/>
      <c r="G2280" s="56">
        <f t="shared" si="35"/>
        <v>0</v>
      </c>
      <c r="H2280" s="17"/>
      <c r="I2280" s="21"/>
      <c r="J2280" s="176" t="str">
        <f>IF(AND(H2280&lt;&gt;"",COUNTIF('3.工程情報'!$C$6:$C$501,H2280)=0),"工程記号が3.工程情報に存在しません。","")</f>
        <v/>
      </c>
    </row>
    <row r="2281" spans="2:10" ht="18" customHeight="1">
      <c r="B2281" s="169"/>
      <c r="C2281" s="169"/>
      <c r="D2281" s="111"/>
      <c r="E2281" s="109"/>
      <c r="F2281" s="22"/>
      <c r="G2281" s="56">
        <f t="shared" si="35"/>
        <v>0</v>
      </c>
      <c r="H2281" s="17"/>
      <c r="I2281" s="21"/>
      <c r="J2281" s="176" t="str">
        <f>IF(AND(H2281&lt;&gt;"",COUNTIF('3.工程情報'!$C$6:$C$501,H2281)=0),"工程記号が3.工程情報に存在しません。","")</f>
        <v/>
      </c>
    </row>
    <row r="2282" spans="2:10" ht="18" customHeight="1">
      <c r="B2282" s="169"/>
      <c r="C2282" s="169"/>
      <c r="D2282" s="111"/>
      <c r="E2282" s="109"/>
      <c r="F2282" s="22"/>
      <c r="G2282" s="56">
        <f t="shared" si="35"/>
        <v>0</v>
      </c>
      <c r="H2282" s="17"/>
      <c r="I2282" s="21"/>
      <c r="J2282" s="176" t="str">
        <f>IF(AND(H2282&lt;&gt;"",COUNTIF('3.工程情報'!$C$6:$C$501,H2282)=0),"工程記号が3.工程情報に存在しません。","")</f>
        <v/>
      </c>
    </row>
    <row r="2283" spans="2:10" ht="18" customHeight="1">
      <c r="B2283" s="169"/>
      <c r="C2283" s="169"/>
      <c r="D2283" s="111"/>
      <c r="E2283" s="109"/>
      <c r="F2283" s="22"/>
      <c r="G2283" s="56">
        <f t="shared" si="35"/>
        <v>0</v>
      </c>
      <c r="H2283" s="17"/>
      <c r="I2283" s="21"/>
      <c r="J2283" s="176" t="str">
        <f>IF(AND(H2283&lt;&gt;"",COUNTIF('3.工程情報'!$C$6:$C$501,H2283)=0),"工程記号が3.工程情報に存在しません。","")</f>
        <v/>
      </c>
    </row>
    <row r="2284" spans="2:10" ht="18" customHeight="1">
      <c r="B2284" s="169"/>
      <c r="C2284" s="169"/>
      <c r="D2284" s="111"/>
      <c r="E2284" s="109"/>
      <c r="F2284" s="22"/>
      <c r="G2284" s="56">
        <f t="shared" si="35"/>
        <v>0</v>
      </c>
      <c r="H2284" s="17"/>
      <c r="I2284" s="21"/>
      <c r="J2284" s="176" t="str">
        <f>IF(AND(H2284&lt;&gt;"",COUNTIF('3.工程情報'!$C$6:$C$501,H2284)=0),"工程記号が3.工程情報に存在しません。","")</f>
        <v/>
      </c>
    </row>
    <row r="2285" spans="2:10" ht="18" customHeight="1">
      <c r="B2285" s="169"/>
      <c r="C2285" s="169"/>
      <c r="D2285" s="111"/>
      <c r="E2285" s="109"/>
      <c r="F2285" s="22"/>
      <c r="G2285" s="56">
        <f t="shared" si="35"/>
        <v>0</v>
      </c>
      <c r="H2285" s="17"/>
      <c r="I2285" s="21"/>
      <c r="J2285" s="176" t="str">
        <f>IF(AND(H2285&lt;&gt;"",COUNTIF('3.工程情報'!$C$6:$C$501,H2285)=0),"工程記号が3.工程情報に存在しません。","")</f>
        <v/>
      </c>
    </row>
    <row r="2286" spans="2:10" ht="18" customHeight="1">
      <c r="B2286" s="169"/>
      <c r="C2286" s="169"/>
      <c r="D2286" s="111"/>
      <c r="E2286" s="109"/>
      <c r="F2286" s="22"/>
      <c r="G2286" s="56">
        <f t="shared" si="35"/>
        <v>0</v>
      </c>
      <c r="H2286" s="17"/>
      <c r="I2286" s="21"/>
      <c r="J2286" s="176" t="str">
        <f>IF(AND(H2286&lt;&gt;"",COUNTIF('3.工程情報'!$C$6:$C$501,H2286)=0),"工程記号が3.工程情報に存在しません。","")</f>
        <v/>
      </c>
    </row>
    <row r="2287" spans="2:10" ht="18" customHeight="1">
      <c r="B2287" s="169"/>
      <c r="C2287" s="169"/>
      <c r="D2287" s="111"/>
      <c r="E2287" s="109"/>
      <c r="F2287" s="22"/>
      <c r="G2287" s="56">
        <f t="shared" si="35"/>
        <v>0</v>
      </c>
      <c r="H2287" s="17"/>
      <c r="I2287" s="21"/>
      <c r="J2287" s="176" t="str">
        <f>IF(AND(H2287&lt;&gt;"",COUNTIF('3.工程情報'!$C$6:$C$501,H2287)=0),"工程記号が3.工程情報に存在しません。","")</f>
        <v/>
      </c>
    </row>
    <row r="2288" spans="2:10" ht="18" customHeight="1">
      <c r="B2288" s="169"/>
      <c r="C2288" s="169"/>
      <c r="D2288" s="111"/>
      <c r="E2288" s="109"/>
      <c r="F2288" s="22"/>
      <c r="G2288" s="56">
        <f t="shared" si="35"/>
        <v>0</v>
      </c>
      <c r="H2288" s="17"/>
      <c r="I2288" s="21"/>
      <c r="J2288" s="176" t="str">
        <f>IF(AND(H2288&lt;&gt;"",COUNTIF('3.工程情報'!$C$6:$C$501,H2288)=0),"工程記号が3.工程情報に存在しません。","")</f>
        <v/>
      </c>
    </row>
    <row r="2289" spans="2:10" ht="18" customHeight="1">
      <c r="B2289" s="169"/>
      <c r="C2289" s="169"/>
      <c r="D2289" s="111"/>
      <c r="E2289" s="109"/>
      <c r="F2289" s="22"/>
      <c r="G2289" s="56">
        <f t="shared" si="35"/>
        <v>0</v>
      </c>
      <c r="H2289" s="17"/>
      <c r="I2289" s="21"/>
      <c r="J2289" s="176" t="str">
        <f>IF(AND(H2289&lt;&gt;"",COUNTIF('3.工程情報'!$C$6:$C$501,H2289)=0),"工程記号が3.工程情報に存在しません。","")</f>
        <v/>
      </c>
    </row>
    <row r="2290" spans="2:10" ht="18" customHeight="1">
      <c r="B2290" s="169"/>
      <c r="C2290" s="169"/>
      <c r="D2290" s="111"/>
      <c r="E2290" s="109"/>
      <c r="F2290" s="22"/>
      <c r="G2290" s="56">
        <f t="shared" si="35"/>
        <v>0</v>
      </c>
      <c r="H2290" s="17"/>
      <c r="I2290" s="21"/>
      <c r="J2290" s="176" t="str">
        <f>IF(AND(H2290&lt;&gt;"",COUNTIF('3.工程情報'!$C$6:$C$501,H2290)=0),"工程記号が3.工程情報に存在しません。","")</f>
        <v/>
      </c>
    </row>
    <row r="2291" spans="2:10" ht="18" customHeight="1">
      <c r="B2291" s="169"/>
      <c r="C2291" s="169"/>
      <c r="D2291" s="111"/>
      <c r="E2291" s="109"/>
      <c r="F2291" s="22"/>
      <c r="G2291" s="56">
        <f t="shared" si="35"/>
        <v>0</v>
      </c>
      <c r="H2291" s="17"/>
      <c r="I2291" s="21"/>
      <c r="J2291" s="176" t="str">
        <f>IF(AND(H2291&lt;&gt;"",COUNTIF('3.工程情報'!$C$6:$C$501,H2291)=0),"工程記号が3.工程情報に存在しません。","")</f>
        <v/>
      </c>
    </row>
    <row r="2292" spans="2:10" ht="18" customHeight="1">
      <c r="B2292" s="169"/>
      <c r="C2292" s="169"/>
      <c r="D2292" s="111"/>
      <c r="E2292" s="109"/>
      <c r="F2292" s="22"/>
      <c r="G2292" s="56">
        <f t="shared" si="35"/>
        <v>0</v>
      </c>
      <c r="H2292" s="17"/>
      <c r="I2292" s="21"/>
      <c r="J2292" s="176" t="str">
        <f>IF(AND(H2292&lt;&gt;"",COUNTIF('3.工程情報'!$C$6:$C$501,H2292)=0),"工程記号が3.工程情報に存在しません。","")</f>
        <v/>
      </c>
    </row>
    <row r="2293" spans="2:10" ht="18" customHeight="1">
      <c r="B2293" s="169"/>
      <c r="C2293" s="169"/>
      <c r="D2293" s="111"/>
      <c r="E2293" s="109"/>
      <c r="F2293" s="22"/>
      <c r="G2293" s="56">
        <f t="shared" si="35"/>
        <v>0</v>
      </c>
      <c r="H2293" s="17"/>
      <c r="I2293" s="21"/>
      <c r="J2293" s="176" t="str">
        <f>IF(AND(H2293&lt;&gt;"",COUNTIF('3.工程情報'!$C$6:$C$501,H2293)=0),"工程記号が3.工程情報に存在しません。","")</f>
        <v/>
      </c>
    </row>
    <row r="2294" spans="2:10" ht="18" customHeight="1">
      <c r="B2294" s="169"/>
      <c r="C2294" s="169"/>
      <c r="D2294" s="111"/>
      <c r="E2294" s="109"/>
      <c r="F2294" s="22"/>
      <c r="G2294" s="56">
        <f t="shared" si="35"/>
        <v>0</v>
      </c>
      <c r="H2294" s="17"/>
      <c r="I2294" s="21"/>
      <c r="J2294" s="176" t="str">
        <f>IF(AND(H2294&lt;&gt;"",COUNTIF('3.工程情報'!$C$6:$C$501,H2294)=0),"工程記号が3.工程情報に存在しません。","")</f>
        <v/>
      </c>
    </row>
    <row r="2295" spans="2:10" ht="18" customHeight="1">
      <c r="B2295" s="169"/>
      <c r="C2295" s="169"/>
      <c r="D2295" s="111"/>
      <c r="E2295" s="109"/>
      <c r="F2295" s="22"/>
      <c r="G2295" s="56">
        <f t="shared" si="35"/>
        <v>0</v>
      </c>
      <c r="H2295" s="17"/>
      <c r="I2295" s="21"/>
      <c r="J2295" s="176" t="str">
        <f>IF(AND(H2295&lt;&gt;"",COUNTIF('3.工程情報'!$C$6:$C$501,H2295)=0),"工程記号が3.工程情報に存在しません。","")</f>
        <v/>
      </c>
    </row>
    <row r="2296" spans="2:10" ht="18" customHeight="1">
      <c r="B2296" s="169"/>
      <c r="C2296" s="169"/>
      <c r="D2296" s="111"/>
      <c r="E2296" s="109"/>
      <c r="F2296" s="22"/>
      <c r="G2296" s="56">
        <f t="shared" si="35"/>
        <v>0</v>
      </c>
      <c r="H2296" s="17"/>
      <c r="I2296" s="21"/>
      <c r="J2296" s="176" t="str">
        <f>IF(AND(H2296&lt;&gt;"",COUNTIF('3.工程情報'!$C$6:$C$501,H2296)=0),"工程記号が3.工程情報に存在しません。","")</f>
        <v/>
      </c>
    </row>
    <row r="2297" spans="2:10" ht="18" customHeight="1">
      <c r="B2297" s="169"/>
      <c r="C2297" s="169"/>
      <c r="D2297" s="111"/>
      <c r="E2297" s="109"/>
      <c r="F2297" s="22"/>
      <c r="G2297" s="56">
        <f t="shared" si="35"/>
        <v>0</v>
      </c>
      <c r="H2297" s="17"/>
      <c r="I2297" s="21"/>
      <c r="J2297" s="176" t="str">
        <f>IF(AND(H2297&lt;&gt;"",COUNTIF('3.工程情報'!$C$6:$C$501,H2297)=0),"工程記号が3.工程情報に存在しません。","")</f>
        <v/>
      </c>
    </row>
    <row r="2298" spans="2:10" ht="18" customHeight="1">
      <c r="B2298" s="169"/>
      <c r="C2298" s="169"/>
      <c r="D2298" s="111"/>
      <c r="E2298" s="109"/>
      <c r="F2298" s="22"/>
      <c r="G2298" s="56">
        <f t="shared" si="35"/>
        <v>0</v>
      </c>
      <c r="H2298" s="17"/>
      <c r="I2298" s="21"/>
      <c r="J2298" s="176" t="str">
        <f>IF(AND(H2298&lt;&gt;"",COUNTIF('3.工程情報'!$C$6:$C$501,H2298)=0),"工程記号が3.工程情報に存在しません。","")</f>
        <v/>
      </c>
    </row>
    <row r="2299" spans="2:10" ht="18" customHeight="1">
      <c r="B2299" s="169"/>
      <c r="C2299" s="169"/>
      <c r="D2299" s="111"/>
      <c r="E2299" s="109"/>
      <c r="F2299" s="22"/>
      <c r="G2299" s="56">
        <f t="shared" si="35"/>
        <v>0</v>
      </c>
      <c r="H2299" s="17"/>
      <c r="I2299" s="21"/>
      <c r="J2299" s="176" t="str">
        <f>IF(AND(H2299&lt;&gt;"",COUNTIF('3.工程情報'!$C$6:$C$501,H2299)=0),"工程記号が3.工程情報に存在しません。","")</f>
        <v/>
      </c>
    </row>
    <row r="2300" spans="2:10" ht="18" customHeight="1">
      <c r="B2300" s="169"/>
      <c r="C2300" s="169"/>
      <c r="D2300" s="111"/>
      <c r="E2300" s="109"/>
      <c r="F2300" s="22"/>
      <c r="G2300" s="56">
        <f t="shared" si="35"/>
        <v>0</v>
      </c>
      <c r="H2300" s="17"/>
      <c r="I2300" s="21"/>
      <c r="J2300" s="176" t="str">
        <f>IF(AND(H2300&lt;&gt;"",COUNTIF('3.工程情報'!$C$6:$C$501,H2300)=0),"工程記号が3.工程情報に存在しません。","")</f>
        <v/>
      </c>
    </row>
    <row r="2301" spans="2:10" ht="18" customHeight="1">
      <c r="B2301" s="169"/>
      <c r="C2301" s="169"/>
      <c r="D2301" s="111"/>
      <c r="E2301" s="109"/>
      <c r="F2301" s="22"/>
      <c r="G2301" s="56">
        <f t="shared" si="35"/>
        <v>0</v>
      </c>
      <c r="H2301" s="17"/>
      <c r="I2301" s="21"/>
      <c r="J2301" s="176" t="str">
        <f>IF(AND(H2301&lt;&gt;"",COUNTIF('3.工程情報'!$C$6:$C$501,H2301)=0),"工程記号が3.工程情報に存在しません。","")</f>
        <v/>
      </c>
    </row>
    <row r="2302" spans="2:10" ht="18" customHeight="1">
      <c r="B2302" s="169"/>
      <c r="C2302" s="169"/>
      <c r="D2302" s="111"/>
      <c r="E2302" s="109"/>
      <c r="F2302" s="22"/>
      <c r="G2302" s="56">
        <f t="shared" si="35"/>
        <v>0</v>
      </c>
      <c r="H2302" s="17"/>
      <c r="I2302" s="21"/>
      <c r="J2302" s="176" t="str">
        <f>IF(AND(H2302&lt;&gt;"",COUNTIF('3.工程情報'!$C$6:$C$501,H2302)=0),"工程記号が3.工程情報に存在しません。","")</f>
        <v/>
      </c>
    </row>
    <row r="2303" spans="2:10" ht="18" customHeight="1">
      <c r="B2303" s="169"/>
      <c r="C2303" s="169"/>
      <c r="D2303" s="111"/>
      <c r="E2303" s="109"/>
      <c r="F2303" s="22"/>
      <c r="G2303" s="56">
        <f t="shared" si="35"/>
        <v>0</v>
      </c>
      <c r="H2303" s="17"/>
      <c r="I2303" s="21"/>
      <c r="J2303" s="176" t="str">
        <f>IF(AND(H2303&lt;&gt;"",COUNTIF('3.工程情報'!$C$6:$C$501,H2303)=0),"工程記号が3.工程情報に存在しません。","")</f>
        <v/>
      </c>
    </row>
    <row r="2304" spans="2:10" ht="18" customHeight="1">
      <c r="B2304" s="169"/>
      <c r="C2304" s="169"/>
      <c r="D2304" s="111"/>
      <c r="E2304" s="109"/>
      <c r="F2304" s="22"/>
      <c r="G2304" s="56">
        <f t="shared" si="35"/>
        <v>0</v>
      </c>
      <c r="H2304" s="17"/>
      <c r="I2304" s="21"/>
      <c r="J2304" s="176" t="str">
        <f>IF(AND(H2304&lt;&gt;"",COUNTIF('3.工程情報'!$C$6:$C$501,H2304)=0),"工程記号が3.工程情報に存在しません。","")</f>
        <v/>
      </c>
    </row>
    <row r="2305" spans="2:10" ht="18" customHeight="1">
      <c r="B2305" s="169"/>
      <c r="C2305" s="169"/>
      <c r="D2305" s="111"/>
      <c r="E2305" s="109"/>
      <c r="F2305" s="22"/>
      <c r="G2305" s="56">
        <f t="shared" si="35"/>
        <v>0</v>
      </c>
      <c r="H2305" s="17"/>
      <c r="I2305" s="21"/>
      <c r="J2305" s="176" t="str">
        <f>IF(AND(H2305&lt;&gt;"",COUNTIF('3.工程情報'!$C$6:$C$501,H2305)=0),"工程記号が3.工程情報に存在しません。","")</f>
        <v/>
      </c>
    </row>
    <row r="2306" spans="2:10" ht="18" customHeight="1">
      <c r="B2306" s="169"/>
      <c r="C2306" s="169"/>
      <c r="D2306" s="111"/>
      <c r="E2306" s="109"/>
      <c r="F2306" s="22"/>
      <c r="G2306" s="56">
        <f t="shared" si="35"/>
        <v>0</v>
      </c>
      <c r="H2306" s="17"/>
      <c r="I2306" s="21"/>
      <c r="J2306" s="176" t="str">
        <f>IF(AND(H2306&lt;&gt;"",COUNTIF('3.工程情報'!$C$6:$C$501,H2306)=0),"工程記号が3.工程情報に存在しません。","")</f>
        <v/>
      </c>
    </row>
    <row r="2307" spans="2:10" ht="18" customHeight="1">
      <c r="B2307" s="169"/>
      <c r="C2307" s="169"/>
      <c r="D2307" s="111"/>
      <c r="E2307" s="109"/>
      <c r="F2307" s="22"/>
      <c r="G2307" s="56">
        <f t="shared" si="35"/>
        <v>0</v>
      </c>
      <c r="H2307" s="17"/>
      <c r="I2307" s="21"/>
      <c r="J2307" s="176" t="str">
        <f>IF(AND(H2307&lt;&gt;"",COUNTIF('3.工程情報'!$C$6:$C$501,H2307)=0),"工程記号が3.工程情報に存在しません。","")</f>
        <v/>
      </c>
    </row>
    <row r="2308" spans="2:10" ht="18" customHeight="1">
      <c r="B2308" s="169"/>
      <c r="C2308" s="169"/>
      <c r="D2308" s="111"/>
      <c r="E2308" s="109"/>
      <c r="F2308" s="22"/>
      <c r="G2308" s="56">
        <f t="shared" si="35"/>
        <v>0</v>
      </c>
      <c r="H2308" s="17"/>
      <c r="I2308" s="21"/>
      <c r="J2308" s="176" t="str">
        <f>IF(AND(H2308&lt;&gt;"",COUNTIF('3.工程情報'!$C$6:$C$501,H2308)=0),"工程記号が3.工程情報に存在しません。","")</f>
        <v/>
      </c>
    </row>
    <row r="2309" spans="2:10" ht="18" customHeight="1">
      <c r="B2309" s="169"/>
      <c r="C2309" s="169"/>
      <c r="D2309" s="111"/>
      <c r="E2309" s="109"/>
      <c r="F2309" s="22"/>
      <c r="G2309" s="56">
        <f t="shared" ref="G2309:G2372" si="36">IF(OR(B2309="",F2309=0),0,E2309/F2309)</f>
        <v>0</v>
      </c>
      <c r="H2309" s="17"/>
      <c r="I2309" s="21"/>
      <c r="J2309" s="176" t="str">
        <f>IF(AND(H2309&lt;&gt;"",COUNTIF('3.工程情報'!$C$6:$C$501,H2309)=0),"工程記号が3.工程情報に存在しません。","")</f>
        <v/>
      </c>
    </row>
    <row r="2310" spans="2:10" ht="18" customHeight="1">
      <c r="B2310" s="169"/>
      <c r="C2310" s="169"/>
      <c r="D2310" s="111"/>
      <c r="E2310" s="109"/>
      <c r="F2310" s="22"/>
      <c r="G2310" s="56">
        <f t="shared" si="36"/>
        <v>0</v>
      </c>
      <c r="H2310" s="17"/>
      <c r="I2310" s="21"/>
      <c r="J2310" s="176" t="str">
        <f>IF(AND(H2310&lt;&gt;"",COUNTIF('3.工程情報'!$C$6:$C$501,H2310)=0),"工程記号が3.工程情報に存在しません。","")</f>
        <v/>
      </c>
    </row>
    <row r="2311" spans="2:10" ht="18" customHeight="1">
      <c r="B2311" s="169"/>
      <c r="C2311" s="169"/>
      <c r="D2311" s="111"/>
      <c r="E2311" s="109"/>
      <c r="F2311" s="22"/>
      <c r="G2311" s="56">
        <f t="shared" si="36"/>
        <v>0</v>
      </c>
      <c r="H2311" s="17"/>
      <c r="I2311" s="21"/>
      <c r="J2311" s="176" t="str">
        <f>IF(AND(H2311&lt;&gt;"",COUNTIF('3.工程情報'!$C$6:$C$501,H2311)=0),"工程記号が3.工程情報に存在しません。","")</f>
        <v/>
      </c>
    </row>
    <row r="2312" spans="2:10" ht="18" customHeight="1">
      <c r="B2312" s="169"/>
      <c r="C2312" s="169"/>
      <c r="D2312" s="111"/>
      <c r="E2312" s="109"/>
      <c r="F2312" s="22"/>
      <c r="G2312" s="56">
        <f t="shared" si="36"/>
        <v>0</v>
      </c>
      <c r="H2312" s="17"/>
      <c r="I2312" s="21"/>
      <c r="J2312" s="176" t="str">
        <f>IF(AND(H2312&lt;&gt;"",COUNTIF('3.工程情報'!$C$6:$C$501,H2312)=0),"工程記号が3.工程情報に存在しません。","")</f>
        <v/>
      </c>
    </row>
    <row r="2313" spans="2:10" ht="18" customHeight="1">
      <c r="B2313" s="169"/>
      <c r="C2313" s="169"/>
      <c r="D2313" s="111"/>
      <c r="E2313" s="109"/>
      <c r="F2313" s="22"/>
      <c r="G2313" s="56">
        <f t="shared" si="36"/>
        <v>0</v>
      </c>
      <c r="H2313" s="17"/>
      <c r="I2313" s="21"/>
      <c r="J2313" s="176" t="str">
        <f>IF(AND(H2313&lt;&gt;"",COUNTIF('3.工程情報'!$C$6:$C$501,H2313)=0),"工程記号が3.工程情報に存在しません。","")</f>
        <v/>
      </c>
    </row>
    <row r="2314" spans="2:10" ht="18" customHeight="1">
      <c r="B2314" s="169"/>
      <c r="C2314" s="169"/>
      <c r="D2314" s="111"/>
      <c r="E2314" s="109"/>
      <c r="F2314" s="22"/>
      <c r="G2314" s="56">
        <f t="shared" si="36"/>
        <v>0</v>
      </c>
      <c r="H2314" s="17"/>
      <c r="I2314" s="21"/>
      <c r="J2314" s="176" t="str">
        <f>IF(AND(H2314&lt;&gt;"",COUNTIF('3.工程情報'!$C$6:$C$501,H2314)=0),"工程記号が3.工程情報に存在しません。","")</f>
        <v/>
      </c>
    </row>
    <row r="2315" spans="2:10" ht="18" customHeight="1">
      <c r="B2315" s="169"/>
      <c r="C2315" s="169"/>
      <c r="D2315" s="111"/>
      <c r="E2315" s="109"/>
      <c r="F2315" s="22"/>
      <c r="G2315" s="56">
        <f t="shared" si="36"/>
        <v>0</v>
      </c>
      <c r="H2315" s="17"/>
      <c r="I2315" s="21"/>
      <c r="J2315" s="176" t="str">
        <f>IF(AND(H2315&lt;&gt;"",COUNTIF('3.工程情報'!$C$6:$C$501,H2315)=0),"工程記号が3.工程情報に存在しません。","")</f>
        <v/>
      </c>
    </row>
    <row r="2316" spans="2:10" ht="18" customHeight="1">
      <c r="B2316" s="169"/>
      <c r="C2316" s="169"/>
      <c r="D2316" s="111"/>
      <c r="E2316" s="109"/>
      <c r="F2316" s="22"/>
      <c r="G2316" s="56">
        <f t="shared" si="36"/>
        <v>0</v>
      </c>
      <c r="H2316" s="17"/>
      <c r="I2316" s="21"/>
      <c r="J2316" s="176" t="str">
        <f>IF(AND(H2316&lt;&gt;"",COUNTIF('3.工程情報'!$C$6:$C$501,H2316)=0),"工程記号が3.工程情報に存在しません。","")</f>
        <v/>
      </c>
    </row>
    <row r="2317" spans="2:10" ht="18" customHeight="1">
      <c r="B2317" s="169"/>
      <c r="C2317" s="169"/>
      <c r="D2317" s="111"/>
      <c r="E2317" s="109"/>
      <c r="F2317" s="22"/>
      <c r="G2317" s="56">
        <f t="shared" si="36"/>
        <v>0</v>
      </c>
      <c r="H2317" s="17"/>
      <c r="I2317" s="21"/>
      <c r="J2317" s="176" t="str">
        <f>IF(AND(H2317&lt;&gt;"",COUNTIF('3.工程情報'!$C$6:$C$501,H2317)=0),"工程記号が3.工程情報に存在しません。","")</f>
        <v/>
      </c>
    </row>
    <row r="2318" spans="2:10" ht="18" customHeight="1">
      <c r="B2318" s="169"/>
      <c r="C2318" s="169"/>
      <c r="D2318" s="111"/>
      <c r="E2318" s="109"/>
      <c r="F2318" s="22"/>
      <c r="G2318" s="56">
        <f t="shared" si="36"/>
        <v>0</v>
      </c>
      <c r="H2318" s="17"/>
      <c r="I2318" s="21"/>
      <c r="J2318" s="176" t="str">
        <f>IF(AND(H2318&lt;&gt;"",COUNTIF('3.工程情報'!$C$6:$C$501,H2318)=0),"工程記号が3.工程情報に存在しません。","")</f>
        <v/>
      </c>
    </row>
    <row r="2319" spans="2:10" ht="18" customHeight="1">
      <c r="B2319" s="169"/>
      <c r="C2319" s="169"/>
      <c r="D2319" s="111"/>
      <c r="E2319" s="109"/>
      <c r="F2319" s="22"/>
      <c r="G2319" s="56">
        <f t="shared" si="36"/>
        <v>0</v>
      </c>
      <c r="H2319" s="17"/>
      <c r="I2319" s="21"/>
      <c r="J2319" s="176" t="str">
        <f>IF(AND(H2319&lt;&gt;"",COUNTIF('3.工程情報'!$C$6:$C$501,H2319)=0),"工程記号が3.工程情報に存在しません。","")</f>
        <v/>
      </c>
    </row>
    <row r="2320" spans="2:10" ht="18" customHeight="1">
      <c r="B2320" s="169"/>
      <c r="C2320" s="169"/>
      <c r="D2320" s="111"/>
      <c r="E2320" s="109"/>
      <c r="F2320" s="22"/>
      <c r="G2320" s="56">
        <f t="shared" si="36"/>
        <v>0</v>
      </c>
      <c r="H2320" s="17"/>
      <c r="I2320" s="21"/>
      <c r="J2320" s="176" t="str">
        <f>IF(AND(H2320&lt;&gt;"",COUNTIF('3.工程情報'!$C$6:$C$501,H2320)=0),"工程記号が3.工程情報に存在しません。","")</f>
        <v/>
      </c>
    </row>
    <row r="2321" spans="2:10" ht="18" customHeight="1">
      <c r="B2321" s="169"/>
      <c r="C2321" s="169"/>
      <c r="D2321" s="111"/>
      <c r="E2321" s="109"/>
      <c r="F2321" s="22"/>
      <c r="G2321" s="56">
        <f t="shared" si="36"/>
        <v>0</v>
      </c>
      <c r="H2321" s="17"/>
      <c r="I2321" s="21"/>
      <c r="J2321" s="176" t="str">
        <f>IF(AND(H2321&lt;&gt;"",COUNTIF('3.工程情報'!$C$6:$C$501,H2321)=0),"工程記号が3.工程情報に存在しません。","")</f>
        <v/>
      </c>
    </row>
    <row r="2322" spans="2:10" ht="18" customHeight="1">
      <c r="B2322" s="169"/>
      <c r="C2322" s="169"/>
      <c r="D2322" s="111"/>
      <c r="E2322" s="109"/>
      <c r="F2322" s="22"/>
      <c r="G2322" s="56">
        <f t="shared" si="36"/>
        <v>0</v>
      </c>
      <c r="H2322" s="17"/>
      <c r="I2322" s="21"/>
      <c r="J2322" s="176" t="str">
        <f>IF(AND(H2322&lt;&gt;"",COUNTIF('3.工程情報'!$C$6:$C$501,H2322)=0),"工程記号が3.工程情報に存在しません。","")</f>
        <v/>
      </c>
    </row>
    <row r="2323" spans="2:10" ht="18" customHeight="1">
      <c r="B2323" s="169"/>
      <c r="C2323" s="169"/>
      <c r="D2323" s="111"/>
      <c r="E2323" s="109"/>
      <c r="F2323" s="22"/>
      <c r="G2323" s="56">
        <f t="shared" si="36"/>
        <v>0</v>
      </c>
      <c r="H2323" s="17"/>
      <c r="I2323" s="21"/>
      <c r="J2323" s="176" t="str">
        <f>IF(AND(H2323&lt;&gt;"",COUNTIF('3.工程情報'!$C$6:$C$501,H2323)=0),"工程記号が3.工程情報に存在しません。","")</f>
        <v/>
      </c>
    </row>
    <row r="2324" spans="2:10" ht="18" customHeight="1">
      <c r="B2324" s="169"/>
      <c r="C2324" s="169"/>
      <c r="D2324" s="111"/>
      <c r="E2324" s="109"/>
      <c r="F2324" s="22"/>
      <c r="G2324" s="56">
        <f t="shared" si="36"/>
        <v>0</v>
      </c>
      <c r="H2324" s="17"/>
      <c r="I2324" s="21"/>
      <c r="J2324" s="176" t="str">
        <f>IF(AND(H2324&lt;&gt;"",COUNTIF('3.工程情報'!$C$6:$C$501,H2324)=0),"工程記号が3.工程情報に存在しません。","")</f>
        <v/>
      </c>
    </row>
    <row r="2325" spans="2:10" ht="18" customHeight="1">
      <c r="B2325" s="169"/>
      <c r="C2325" s="169"/>
      <c r="D2325" s="111"/>
      <c r="E2325" s="109"/>
      <c r="F2325" s="22"/>
      <c r="G2325" s="56">
        <f t="shared" si="36"/>
        <v>0</v>
      </c>
      <c r="H2325" s="17"/>
      <c r="I2325" s="21"/>
      <c r="J2325" s="176" t="str">
        <f>IF(AND(H2325&lt;&gt;"",COUNTIF('3.工程情報'!$C$6:$C$501,H2325)=0),"工程記号が3.工程情報に存在しません。","")</f>
        <v/>
      </c>
    </row>
    <row r="2326" spans="2:10" ht="18" customHeight="1">
      <c r="B2326" s="169"/>
      <c r="C2326" s="169"/>
      <c r="D2326" s="111"/>
      <c r="E2326" s="109"/>
      <c r="F2326" s="22"/>
      <c r="G2326" s="56">
        <f t="shared" si="36"/>
        <v>0</v>
      </c>
      <c r="H2326" s="17"/>
      <c r="I2326" s="21"/>
      <c r="J2326" s="176" t="str">
        <f>IF(AND(H2326&lt;&gt;"",COUNTIF('3.工程情報'!$C$6:$C$501,H2326)=0),"工程記号が3.工程情報に存在しません。","")</f>
        <v/>
      </c>
    </row>
    <row r="2327" spans="2:10" ht="18" customHeight="1">
      <c r="B2327" s="169"/>
      <c r="C2327" s="169"/>
      <c r="D2327" s="111"/>
      <c r="E2327" s="109"/>
      <c r="F2327" s="22"/>
      <c r="G2327" s="56">
        <f t="shared" si="36"/>
        <v>0</v>
      </c>
      <c r="H2327" s="17"/>
      <c r="I2327" s="21"/>
      <c r="J2327" s="176" t="str">
        <f>IF(AND(H2327&lt;&gt;"",COUNTIF('3.工程情報'!$C$6:$C$501,H2327)=0),"工程記号が3.工程情報に存在しません。","")</f>
        <v/>
      </c>
    </row>
    <row r="2328" spans="2:10" ht="18" customHeight="1">
      <c r="B2328" s="169"/>
      <c r="C2328" s="169"/>
      <c r="D2328" s="111"/>
      <c r="E2328" s="109"/>
      <c r="F2328" s="22"/>
      <c r="G2328" s="56">
        <f t="shared" si="36"/>
        <v>0</v>
      </c>
      <c r="H2328" s="17"/>
      <c r="I2328" s="21"/>
      <c r="J2328" s="176" t="str">
        <f>IF(AND(H2328&lt;&gt;"",COUNTIF('3.工程情報'!$C$6:$C$501,H2328)=0),"工程記号が3.工程情報に存在しません。","")</f>
        <v/>
      </c>
    </row>
    <row r="2329" spans="2:10" ht="18" customHeight="1">
      <c r="B2329" s="169"/>
      <c r="C2329" s="169"/>
      <c r="D2329" s="111"/>
      <c r="E2329" s="109"/>
      <c r="F2329" s="22"/>
      <c r="G2329" s="56">
        <f t="shared" si="36"/>
        <v>0</v>
      </c>
      <c r="H2329" s="17"/>
      <c r="I2329" s="21"/>
      <c r="J2329" s="176" t="str">
        <f>IF(AND(H2329&lt;&gt;"",COUNTIF('3.工程情報'!$C$6:$C$501,H2329)=0),"工程記号が3.工程情報に存在しません。","")</f>
        <v/>
      </c>
    </row>
    <row r="2330" spans="2:10" ht="18" customHeight="1">
      <c r="B2330" s="169"/>
      <c r="C2330" s="169"/>
      <c r="D2330" s="111"/>
      <c r="E2330" s="109"/>
      <c r="F2330" s="22"/>
      <c r="G2330" s="56">
        <f t="shared" si="36"/>
        <v>0</v>
      </c>
      <c r="H2330" s="17"/>
      <c r="I2330" s="21"/>
      <c r="J2330" s="176" t="str">
        <f>IF(AND(H2330&lt;&gt;"",COUNTIF('3.工程情報'!$C$6:$C$501,H2330)=0),"工程記号が3.工程情報に存在しません。","")</f>
        <v/>
      </c>
    </row>
    <row r="2331" spans="2:10" ht="18" customHeight="1">
      <c r="B2331" s="169"/>
      <c r="C2331" s="169"/>
      <c r="D2331" s="111"/>
      <c r="E2331" s="109"/>
      <c r="F2331" s="22"/>
      <c r="G2331" s="56">
        <f t="shared" si="36"/>
        <v>0</v>
      </c>
      <c r="H2331" s="17"/>
      <c r="I2331" s="21"/>
      <c r="J2331" s="176" t="str">
        <f>IF(AND(H2331&lt;&gt;"",COUNTIF('3.工程情報'!$C$6:$C$501,H2331)=0),"工程記号が3.工程情報に存在しません。","")</f>
        <v/>
      </c>
    </row>
    <row r="2332" spans="2:10" ht="18" customHeight="1">
      <c r="B2332" s="169"/>
      <c r="C2332" s="169"/>
      <c r="D2332" s="111"/>
      <c r="E2332" s="109"/>
      <c r="F2332" s="22"/>
      <c r="G2332" s="56">
        <f t="shared" si="36"/>
        <v>0</v>
      </c>
      <c r="H2332" s="17"/>
      <c r="I2332" s="21"/>
      <c r="J2332" s="176" t="str">
        <f>IF(AND(H2332&lt;&gt;"",COUNTIF('3.工程情報'!$C$6:$C$501,H2332)=0),"工程記号が3.工程情報に存在しません。","")</f>
        <v/>
      </c>
    </row>
    <row r="2333" spans="2:10" ht="18" customHeight="1">
      <c r="B2333" s="169"/>
      <c r="C2333" s="169"/>
      <c r="D2333" s="111"/>
      <c r="E2333" s="109"/>
      <c r="F2333" s="22"/>
      <c r="G2333" s="56">
        <f t="shared" si="36"/>
        <v>0</v>
      </c>
      <c r="H2333" s="17"/>
      <c r="I2333" s="21"/>
      <c r="J2333" s="176" t="str">
        <f>IF(AND(H2333&lt;&gt;"",COUNTIF('3.工程情報'!$C$6:$C$501,H2333)=0),"工程記号が3.工程情報に存在しません。","")</f>
        <v/>
      </c>
    </row>
    <row r="2334" spans="2:10" ht="18" customHeight="1">
      <c r="B2334" s="169"/>
      <c r="C2334" s="169"/>
      <c r="D2334" s="111"/>
      <c r="E2334" s="109"/>
      <c r="F2334" s="22"/>
      <c r="G2334" s="56">
        <f t="shared" si="36"/>
        <v>0</v>
      </c>
      <c r="H2334" s="17"/>
      <c r="I2334" s="21"/>
      <c r="J2334" s="176" t="str">
        <f>IF(AND(H2334&lt;&gt;"",COUNTIF('3.工程情報'!$C$6:$C$501,H2334)=0),"工程記号が3.工程情報に存在しません。","")</f>
        <v/>
      </c>
    </row>
    <row r="2335" spans="2:10" ht="18" customHeight="1">
      <c r="B2335" s="169"/>
      <c r="C2335" s="169"/>
      <c r="D2335" s="111"/>
      <c r="E2335" s="109"/>
      <c r="F2335" s="22"/>
      <c r="G2335" s="56">
        <f t="shared" si="36"/>
        <v>0</v>
      </c>
      <c r="H2335" s="17"/>
      <c r="I2335" s="21"/>
      <c r="J2335" s="176" t="str">
        <f>IF(AND(H2335&lt;&gt;"",COUNTIF('3.工程情報'!$C$6:$C$501,H2335)=0),"工程記号が3.工程情報に存在しません。","")</f>
        <v/>
      </c>
    </row>
    <row r="2336" spans="2:10" ht="18" customHeight="1">
      <c r="B2336" s="169"/>
      <c r="C2336" s="169"/>
      <c r="D2336" s="111"/>
      <c r="E2336" s="109"/>
      <c r="F2336" s="22"/>
      <c r="G2336" s="56">
        <f t="shared" si="36"/>
        <v>0</v>
      </c>
      <c r="H2336" s="17"/>
      <c r="I2336" s="21"/>
      <c r="J2336" s="176" t="str">
        <f>IF(AND(H2336&lt;&gt;"",COUNTIF('3.工程情報'!$C$6:$C$501,H2336)=0),"工程記号が3.工程情報に存在しません。","")</f>
        <v/>
      </c>
    </row>
    <row r="2337" spans="2:10" ht="18" customHeight="1">
      <c r="B2337" s="169"/>
      <c r="C2337" s="169"/>
      <c r="D2337" s="111"/>
      <c r="E2337" s="109"/>
      <c r="F2337" s="22"/>
      <c r="G2337" s="56">
        <f t="shared" si="36"/>
        <v>0</v>
      </c>
      <c r="H2337" s="17"/>
      <c r="I2337" s="21"/>
      <c r="J2337" s="176" t="str">
        <f>IF(AND(H2337&lt;&gt;"",COUNTIF('3.工程情報'!$C$6:$C$501,H2337)=0),"工程記号が3.工程情報に存在しません。","")</f>
        <v/>
      </c>
    </row>
    <row r="2338" spans="2:10" ht="18" customHeight="1">
      <c r="B2338" s="169"/>
      <c r="C2338" s="169"/>
      <c r="D2338" s="111"/>
      <c r="E2338" s="109"/>
      <c r="F2338" s="22"/>
      <c r="G2338" s="56">
        <f t="shared" si="36"/>
        <v>0</v>
      </c>
      <c r="H2338" s="17"/>
      <c r="I2338" s="21"/>
      <c r="J2338" s="176" t="str">
        <f>IF(AND(H2338&lt;&gt;"",COUNTIF('3.工程情報'!$C$6:$C$501,H2338)=0),"工程記号が3.工程情報に存在しません。","")</f>
        <v/>
      </c>
    </row>
    <row r="2339" spans="2:10" ht="18" customHeight="1">
      <c r="B2339" s="169"/>
      <c r="C2339" s="169"/>
      <c r="D2339" s="111"/>
      <c r="E2339" s="109"/>
      <c r="F2339" s="22"/>
      <c r="G2339" s="56">
        <f t="shared" si="36"/>
        <v>0</v>
      </c>
      <c r="H2339" s="17"/>
      <c r="I2339" s="21"/>
      <c r="J2339" s="176" t="str">
        <f>IF(AND(H2339&lt;&gt;"",COUNTIF('3.工程情報'!$C$6:$C$501,H2339)=0),"工程記号が3.工程情報に存在しません。","")</f>
        <v/>
      </c>
    </row>
    <row r="2340" spans="2:10" ht="18" customHeight="1">
      <c r="B2340" s="169"/>
      <c r="C2340" s="169"/>
      <c r="D2340" s="111"/>
      <c r="E2340" s="109"/>
      <c r="F2340" s="22"/>
      <c r="G2340" s="56">
        <f t="shared" si="36"/>
        <v>0</v>
      </c>
      <c r="H2340" s="17"/>
      <c r="I2340" s="21"/>
      <c r="J2340" s="176" t="str">
        <f>IF(AND(H2340&lt;&gt;"",COUNTIF('3.工程情報'!$C$6:$C$501,H2340)=0),"工程記号が3.工程情報に存在しません。","")</f>
        <v/>
      </c>
    </row>
    <row r="2341" spans="2:10" ht="18" customHeight="1">
      <c r="B2341" s="169"/>
      <c r="C2341" s="169"/>
      <c r="D2341" s="111"/>
      <c r="E2341" s="109"/>
      <c r="F2341" s="22"/>
      <c r="G2341" s="56">
        <f t="shared" si="36"/>
        <v>0</v>
      </c>
      <c r="H2341" s="17"/>
      <c r="I2341" s="21"/>
      <c r="J2341" s="176" t="str">
        <f>IF(AND(H2341&lt;&gt;"",COUNTIF('3.工程情報'!$C$6:$C$501,H2341)=0),"工程記号が3.工程情報に存在しません。","")</f>
        <v/>
      </c>
    </row>
    <row r="2342" spans="2:10" ht="18" customHeight="1">
      <c r="B2342" s="169"/>
      <c r="C2342" s="169"/>
      <c r="D2342" s="111"/>
      <c r="E2342" s="109"/>
      <c r="F2342" s="22"/>
      <c r="G2342" s="56">
        <f t="shared" si="36"/>
        <v>0</v>
      </c>
      <c r="H2342" s="17"/>
      <c r="I2342" s="21"/>
      <c r="J2342" s="176" t="str">
        <f>IF(AND(H2342&lt;&gt;"",COUNTIF('3.工程情報'!$C$6:$C$501,H2342)=0),"工程記号が3.工程情報に存在しません。","")</f>
        <v/>
      </c>
    </row>
    <row r="2343" spans="2:10" ht="18" customHeight="1">
      <c r="B2343" s="169"/>
      <c r="C2343" s="169"/>
      <c r="D2343" s="111"/>
      <c r="E2343" s="109"/>
      <c r="F2343" s="22"/>
      <c r="G2343" s="56">
        <f t="shared" si="36"/>
        <v>0</v>
      </c>
      <c r="H2343" s="17"/>
      <c r="I2343" s="21"/>
      <c r="J2343" s="176" t="str">
        <f>IF(AND(H2343&lt;&gt;"",COUNTIF('3.工程情報'!$C$6:$C$501,H2343)=0),"工程記号が3.工程情報に存在しません。","")</f>
        <v/>
      </c>
    </row>
    <row r="2344" spans="2:10" ht="18" customHeight="1">
      <c r="B2344" s="169"/>
      <c r="C2344" s="169"/>
      <c r="D2344" s="111"/>
      <c r="E2344" s="109"/>
      <c r="F2344" s="22"/>
      <c r="G2344" s="56">
        <f t="shared" si="36"/>
        <v>0</v>
      </c>
      <c r="H2344" s="17"/>
      <c r="I2344" s="21"/>
      <c r="J2344" s="176" t="str">
        <f>IF(AND(H2344&lt;&gt;"",COUNTIF('3.工程情報'!$C$6:$C$501,H2344)=0),"工程記号が3.工程情報に存在しません。","")</f>
        <v/>
      </c>
    </row>
    <row r="2345" spans="2:10" ht="18" customHeight="1">
      <c r="B2345" s="169"/>
      <c r="C2345" s="169"/>
      <c r="D2345" s="111"/>
      <c r="E2345" s="109"/>
      <c r="F2345" s="22"/>
      <c r="G2345" s="56">
        <f t="shared" si="36"/>
        <v>0</v>
      </c>
      <c r="H2345" s="17"/>
      <c r="I2345" s="21"/>
      <c r="J2345" s="176" t="str">
        <f>IF(AND(H2345&lt;&gt;"",COUNTIF('3.工程情報'!$C$6:$C$501,H2345)=0),"工程記号が3.工程情報に存在しません。","")</f>
        <v/>
      </c>
    </row>
    <row r="2346" spans="2:10" ht="18" customHeight="1">
      <c r="B2346" s="169"/>
      <c r="C2346" s="169"/>
      <c r="D2346" s="111"/>
      <c r="E2346" s="109"/>
      <c r="F2346" s="22"/>
      <c r="G2346" s="56">
        <f t="shared" si="36"/>
        <v>0</v>
      </c>
      <c r="H2346" s="17"/>
      <c r="I2346" s="21"/>
      <c r="J2346" s="176" t="str">
        <f>IF(AND(H2346&lt;&gt;"",COUNTIF('3.工程情報'!$C$6:$C$501,H2346)=0),"工程記号が3.工程情報に存在しません。","")</f>
        <v/>
      </c>
    </row>
    <row r="2347" spans="2:10" ht="18" customHeight="1">
      <c r="B2347" s="169"/>
      <c r="C2347" s="169"/>
      <c r="D2347" s="111"/>
      <c r="E2347" s="109"/>
      <c r="F2347" s="22"/>
      <c r="G2347" s="56">
        <f t="shared" si="36"/>
        <v>0</v>
      </c>
      <c r="H2347" s="17"/>
      <c r="I2347" s="21"/>
      <c r="J2347" s="176" t="str">
        <f>IF(AND(H2347&lt;&gt;"",COUNTIF('3.工程情報'!$C$6:$C$501,H2347)=0),"工程記号が3.工程情報に存在しません。","")</f>
        <v/>
      </c>
    </row>
    <row r="2348" spans="2:10" ht="18" customHeight="1">
      <c r="B2348" s="169"/>
      <c r="C2348" s="169"/>
      <c r="D2348" s="111"/>
      <c r="E2348" s="109"/>
      <c r="F2348" s="22"/>
      <c r="G2348" s="56">
        <f t="shared" si="36"/>
        <v>0</v>
      </c>
      <c r="H2348" s="17"/>
      <c r="I2348" s="21"/>
      <c r="J2348" s="176" t="str">
        <f>IF(AND(H2348&lt;&gt;"",COUNTIF('3.工程情報'!$C$6:$C$501,H2348)=0),"工程記号が3.工程情報に存在しません。","")</f>
        <v/>
      </c>
    </row>
    <row r="2349" spans="2:10" ht="18" customHeight="1">
      <c r="B2349" s="169"/>
      <c r="C2349" s="169"/>
      <c r="D2349" s="111"/>
      <c r="E2349" s="109"/>
      <c r="F2349" s="22"/>
      <c r="G2349" s="56">
        <f t="shared" si="36"/>
        <v>0</v>
      </c>
      <c r="H2349" s="17"/>
      <c r="I2349" s="21"/>
      <c r="J2349" s="176" t="str">
        <f>IF(AND(H2349&lt;&gt;"",COUNTIF('3.工程情報'!$C$6:$C$501,H2349)=0),"工程記号が3.工程情報に存在しません。","")</f>
        <v/>
      </c>
    </row>
    <row r="2350" spans="2:10" ht="18" customHeight="1">
      <c r="B2350" s="169"/>
      <c r="C2350" s="169"/>
      <c r="D2350" s="111"/>
      <c r="E2350" s="109"/>
      <c r="F2350" s="22"/>
      <c r="G2350" s="56">
        <f t="shared" si="36"/>
        <v>0</v>
      </c>
      <c r="H2350" s="17"/>
      <c r="I2350" s="21"/>
      <c r="J2350" s="176" t="str">
        <f>IF(AND(H2350&lt;&gt;"",COUNTIF('3.工程情報'!$C$6:$C$501,H2350)=0),"工程記号が3.工程情報に存在しません。","")</f>
        <v/>
      </c>
    </row>
    <row r="2351" spans="2:10" ht="18" customHeight="1">
      <c r="B2351" s="169"/>
      <c r="C2351" s="169"/>
      <c r="D2351" s="111"/>
      <c r="E2351" s="109"/>
      <c r="F2351" s="22"/>
      <c r="G2351" s="56">
        <f t="shared" si="36"/>
        <v>0</v>
      </c>
      <c r="H2351" s="17"/>
      <c r="I2351" s="21"/>
      <c r="J2351" s="176" t="str">
        <f>IF(AND(H2351&lt;&gt;"",COUNTIF('3.工程情報'!$C$6:$C$501,H2351)=0),"工程記号が3.工程情報に存在しません。","")</f>
        <v/>
      </c>
    </row>
    <row r="2352" spans="2:10" ht="18" customHeight="1">
      <c r="B2352" s="169"/>
      <c r="C2352" s="169"/>
      <c r="D2352" s="111"/>
      <c r="E2352" s="109"/>
      <c r="F2352" s="22"/>
      <c r="G2352" s="56">
        <f t="shared" si="36"/>
        <v>0</v>
      </c>
      <c r="H2352" s="17"/>
      <c r="I2352" s="21"/>
      <c r="J2352" s="176" t="str">
        <f>IF(AND(H2352&lt;&gt;"",COUNTIF('3.工程情報'!$C$6:$C$501,H2352)=0),"工程記号が3.工程情報に存在しません。","")</f>
        <v/>
      </c>
    </row>
    <row r="2353" spans="2:10" ht="18" customHeight="1">
      <c r="B2353" s="169"/>
      <c r="C2353" s="169"/>
      <c r="D2353" s="111"/>
      <c r="E2353" s="109"/>
      <c r="F2353" s="22"/>
      <c r="G2353" s="56">
        <f t="shared" si="36"/>
        <v>0</v>
      </c>
      <c r="H2353" s="17"/>
      <c r="I2353" s="21"/>
      <c r="J2353" s="176" t="str">
        <f>IF(AND(H2353&lt;&gt;"",COUNTIF('3.工程情報'!$C$6:$C$501,H2353)=0),"工程記号が3.工程情報に存在しません。","")</f>
        <v/>
      </c>
    </row>
    <row r="2354" spans="2:10" ht="18" customHeight="1">
      <c r="B2354" s="169"/>
      <c r="C2354" s="169"/>
      <c r="D2354" s="111"/>
      <c r="E2354" s="109"/>
      <c r="F2354" s="22"/>
      <c r="G2354" s="56">
        <f t="shared" si="36"/>
        <v>0</v>
      </c>
      <c r="H2354" s="17"/>
      <c r="I2354" s="21"/>
      <c r="J2354" s="176" t="str">
        <f>IF(AND(H2354&lt;&gt;"",COUNTIF('3.工程情報'!$C$6:$C$501,H2354)=0),"工程記号が3.工程情報に存在しません。","")</f>
        <v/>
      </c>
    </row>
    <row r="2355" spans="2:10" ht="18" customHeight="1">
      <c r="B2355" s="169"/>
      <c r="C2355" s="169"/>
      <c r="D2355" s="111"/>
      <c r="E2355" s="109"/>
      <c r="F2355" s="22"/>
      <c r="G2355" s="56">
        <f t="shared" si="36"/>
        <v>0</v>
      </c>
      <c r="H2355" s="17"/>
      <c r="I2355" s="21"/>
      <c r="J2355" s="176" t="str">
        <f>IF(AND(H2355&lt;&gt;"",COUNTIF('3.工程情報'!$C$6:$C$501,H2355)=0),"工程記号が3.工程情報に存在しません。","")</f>
        <v/>
      </c>
    </row>
    <row r="2356" spans="2:10" ht="18" customHeight="1">
      <c r="B2356" s="169"/>
      <c r="C2356" s="169"/>
      <c r="D2356" s="111"/>
      <c r="E2356" s="109"/>
      <c r="F2356" s="22"/>
      <c r="G2356" s="56">
        <f t="shared" si="36"/>
        <v>0</v>
      </c>
      <c r="H2356" s="17"/>
      <c r="I2356" s="21"/>
      <c r="J2356" s="176" t="str">
        <f>IF(AND(H2356&lt;&gt;"",COUNTIF('3.工程情報'!$C$6:$C$501,H2356)=0),"工程記号が3.工程情報に存在しません。","")</f>
        <v/>
      </c>
    </row>
    <row r="2357" spans="2:10" ht="18" customHeight="1">
      <c r="B2357" s="169"/>
      <c r="C2357" s="169"/>
      <c r="D2357" s="111"/>
      <c r="E2357" s="109"/>
      <c r="F2357" s="22"/>
      <c r="G2357" s="56">
        <f t="shared" si="36"/>
        <v>0</v>
      </c>
      <c r="H2357" s="17"/>
      <c r="I2357" s="21"/>
      <c r="J2357" s="176" t="str">
        <f>IF(AND(H2357&lt;&gt;"",COUNTIF('3.工程情報'!$C$6:$C$501,H2357)=0),"工程記号が3.工程情報に存在しません。","")</f>
        <v/>
      </c>
    </row>
    <row r="2358" spans="2:10" ht="18" customHeight="1">
      <c r="B2358" s="169"/>
      <c r="C2358" s="169"/>
      <c r="D2358" s="111"/>
      <c r="E2358" s="109"/>
      <c r="F2358" s="22"/>
      <c r="G2358" s="56">
        <f t="shared" si="36"/>
        <v>0</v>
      </c>
      <c r="H2358" s="17"/>
      <c r="I2358" s="21"/>
      <c r="J2358" s="176" t="str">
        <f>IF(AND(H2358&lt;&gt;"",COUNTIF('3.工程情報'!$C$6:$C$501,H2358)=0),"工程記号が3.工程情報に存在しません。","")</f>
        <v/>
      </c>
    </row>
    <row r="2359" spans="2:10" ht="18" customHeight="1">
      <c r="B2359" s="169"/>
      <c r="C2359" s="169"/>
      <c r="D2359" s="111"/>
      <c r="E2359" s="109"/>
      <c r="F2359" s="22"/>
      <c r="G2359" s="56">
        <f t="shared" si="36"/>
        <v>0</v>
      </c>
      <c r="H2359" s="17"/>
      <c r="I2359" s="21"/>
      <c r="J2359" s="176" t="str">
        <f>IF(AND(H2359&lt;&gt;"",COUNTIF('3.工程情報'!$C$6:$C$501,H2359)=0),"工程記号が3.工程情報に存在しません。","")</f>
        <v/>
      </c>
    </row>
    <row r="2360" spans="2:10" ht="18" customHeight="1">
      <c r="B2360" s="169"/>
      <c r="C2360" s="169"/>
      <c r="D2360" s="111"/>
      <c r="E2360" s="109"/>
      <c r="F2360" s="22"/>
      <c r="G2360" s="56">
        <f t="shared" si="36"/>
        <v>0</v>
      </c>
      <c r="H2360" s="17"/>
      <c r="I2360" s="21"/>
      <c r="J2360" s="176" t="str">
        <f>IF(AND(H2360&lt;&gt;"",COUNTIF('3.工程情報'!$C$6:$C$501,H2360)=0),"工程記号が3.工程情報に存在しません。","")</f>
        <v/>
      </c>
    </row>
    <row r="2361" spans="2:10" ht="18" customHeight="1">
      <c r="B2361" s="169"/>
      <c r="C2361" s="169"/>
      <c r="D2361" s="111"/>
      <c r="E2361" s="109"/>
      <c r="F2361" s="22"/>
      <c r="G2361" s="56">
        <f t="shared" si="36"/>
        <v>0</v>
      </c>
      <c r="H2361" s="17"/>
      <c r="I2361" s="21"/>
      <c r="J2361" s="176" t="str">
        <f>IF(AND(H2361&lt;&gt;"",COUNTIF('3.工程情報'!$C$6:$C$501,H2361)=0),"工程記号が3.工程情報に存在しません。","")</f>
        <v/>
      </c>
    </row>
    <row r="2362" spans="2:10" ht="18" customHeight="1">
      <c r="B2362" s="169"/>
      <c r="C2362" s="169"/>
      <c r="D2362" s="111"/>
      <c r="E2362" s="109"/>
      <c r="F2362" s="22"/>
      <c r="G2362" s="56">
        <f t="shared" si="36"/>
        <v>0</v>
      </c>
      <c r="H2362" s="17"/>
      <c r="I2362" s="21"/>
      <c r="J2362" s="176" t="str">
        <f>IF(AND(H2362&lt;&gt;"",COUNTIF('3.工程情報'!$C$6:$C$501,H2362)=0),"工程記号が3.工程情報に存在しません。","")</f>
        <v/>
      </c>
    </row>
    <row r="2363" spans="2:10" ht="18" customHeight="1">
      <c r="B2363" s="169"/>
      <c r="C2363" s="169"/>
      <c r="D2363" s="111"/>
      <c r="E2363" s="109"/>
      <c r="F2363" s="22"/>
      <c r="G2363" s="56">
        <f t="shared" si="36"/>
        <v>0</v>
      </c>
      <c r="H2363" s="17"/>
      <c r="I2363" s="21"/>
      <c r="J2363" s="176" t="str">
        <f>IF(AND(H2363&lt;&gt;"",COUNTIF('3.工程情報'!$C$6:$C$501,H2363)=0),"工程記号が3.工程情報に存在しません。","")</f>
        <v/>
      </c>
    </row>
    <row r="2364" spans="2:10" ht="18" customHeight="1">
      <c r="B2364" s="169"/>
      <c r="C2364" s="169"/>
      <c r="D2364" s="111"/>
      <c r="E2364" s="109"/>
      <c r="F2364" s="22"/>
      <c r="G2364" s="56">
        <f t="shared" si="36"/>
        <v>0</v>
      </c>
      <c r="H2364" s="17"/>
      <c r="I2364" s="21"/>
      <c r="J2364" s="176" t="str">
        <f>IF(AND(H2364&lt;&gt;"",COUNTIF('3.工程情報'!$C$6:$C$501,H2364)=0),"工程記号が3.工程情報に存在しません。","")</f>
        <v/>
      </c>
    </row>
    <row r="2365" spans="2:10" ht="18" customHeight="1">
      <c r="B2365" s="169"/>
      <c r="C2365" s="169"/>
      <c r="D2365" s="111"/>
      <c r="E2365" s="109"/>
      <c r="F2365" s="22"/>
      <c r="G2365" s="56">
        <f t="shared" si="36"/>
        <v>0</v>
      </c>
      <c r="H2365" s="17"/>
      <c r="I2365" s="21"/>
      <c r="J2365" s="176" t="str">
        <f>IF(AND(H2365&lt;&gt;"",COUNTIF('3.工程情報'!$C$6:$C$501,H2365)=0),"工程記号が3.工程情報に存在しません。","")</f>
        <v/>
      </c>
    </row>
    <row r="2366" spans="2:10" ht="18" customHeight="1">
      <c r="B2366" s="169"/>
      <c r="C2366" s="169"/>
      <c r="D2366" s="111"/>
      <c r="E2366" s="109"/>
      <c r="F2366" s="22"/>
      <c r="G2366" s="56">
        <f t="shared" si="36"/>
        <v>0</v>
      </c>
      <c r="H2366" s="17"/>
      <c r="I2366" s="21"/>
      <c r="J2366" s="176" t="str">
        <f>IF(AND(H2366&lt;&gt;"",COUNTIF('3.工程情報'!$C$6:$C$501,H2366)=0),"工程記号が3.工程情報に存在しません。","")</f>
        <v/>
      </c>
    </row>
    <row r="2367" spans="2:10" ht="18" customHeight="1">
      <c r="B2367" s="169"/>
      <c r="C2367" s="169"/>
      <c r="D2367" s="111"/>
      <c r="E2367" s="109"/>
      <c r="F2367" s="22"/>
      <c r="G2367" s="56">
        <f t="shared" si="36"/>
        <v>0</v>
      </c>
      <c r="H2367" s="17"/>
      <c r="I2367" s="21"/>
      <c r="J2367" s="176" t="str">
        <f>IF(AND(H2367&lt;&gt;"",COUNTIF('3.工程情報'!$C$6:$C$501,H2367)=0),"工程記号が3.工程情報に存在しません。","")</f>
        <v/>
      </c>
    </row>
    <row r="2368" spans="2:10" ht="18" customHeight="1">
      <c r="B2368" s="169"/>
      <c r="C2368" s="169"/>
      <c r="D2368" s="111"/>
      <c r="E2368" s="109"/>
      <c r="F2368" s="22"/>
      <c r="G2368" s="56">
        <f t="shared" si="36"/>
        <v>0</v>
      </c>
      <c r="H2368" s="17"/>
      <c r="I2368" s="21"/>
      <c r="J2368" s="176" t="str">
        <f>IF(AND(H2368&lt;&gt;"",COUNTIF('3.工程情報'!$C$6:$C$501,H2368)=0),"工程記号が3.工程情報に存在しません。","")</f>
        <v/>
      </c>
    </row>
    <row r="2369" spans="2:10" ht="18" customHeight="1">
      <c r="B2369" s="169"/>
      <c r="C2369" s="169"/>
      <c r="D2369" s="111"/>
      <c r="E2369" s="109"/>
      <c r="F2369" s="22"/>
      <c r="G2369" s="56">
        <f t="shared" si="36"/>
        <v>0</v>
      </c>
      <c r="H2369" s="17"/>
      <c r="I2369" s="21"/>
      <c r="J2369" s="176" t="str">
        <f>IF(AND(H2369&lt;&gt;"",COUNTIF('3.工程情報'!$C$6:$C$501,H2369)=0),"工程記号が3.工程情報に存在しません。","")</f>
        <v/>
      </c>
    </row>
    <row r="2370" spans="2:10" ht="18" customHeight="1">
      <c r="B2370" s="169"/>
      <c r="C2370" s="169"/>
      <c r="D2370" s="111"/>
      <c r="E2370" s="109"/>
      <c r="F2370" s="22"/>
      <c r="G2370" s="56">
        <f t="shared" si="36"/>
        <v>0</v>
      </c>
      <c r="H2370" s="17"/>
      <c r="I2370" s="21"/>
      <c r="J2370" s="176" t="str">
        <f>IF(AND(H2370&lt;&gt;"",COUNTIF('3.工程情報'!$C$6:$C$501,H2370)=0),"工程記号が3.工程情報に存在しません。","")</f>
        <v/>
      </c>
    </row>
    <row r="2371" spans="2:10" ht="18" customHeight="1">
      <c r="B2371" s="169"/>
      <c r="C2371" s="169"/>
      <c r="D2371" s="111"/>
      <c r="E2371" s="109"/>
      <c r="F2371" s="22"/>
      <c r="G2371" s="56">
        <f t="shared" si="36"/>
        <v>0</v>
      </c>
      <c r="H2371" s="17"/>
      <c r="I2371" s="21"/>
      <c r="J2371" s="176" t="str">
        <f>IF(AND(H2371&lt;&gt;"",COUNTIF('3.工程情報'!$C$6:$C$501,H2371)=0),"工程記号が3.工程情報に存在しません。","")</f>
        <v/>
      </c>
    </row>
    <row r="2372" spans="2:10" ht="18" customHeight="1">
      <c r="B2372" s="169"/>
      <c r="C2372" s="169"/>
      <c r="D2372" s="111"/>
      <c r="E2372" s="109"/>
      <c r="F2372" s="22"/>
      <c r="G2372" s="56">
        <f t="shared" si="36"/>
        <v>0</v>
      </c>
      <c r="H2372" s="17"/>
      <c r="I2372" s="21"/>
      <c r="J2372" s="176" t="str">
        <f>IF(AND(H2372&lt;&gt;"",COUNTIF('3.工程情報'!$C$6:$C$501,H2372)=0),"工程記号が3.工程情報に存在しません。","")</f>
        <v/>
      </c>
    </row>
    <row r="2373" spans="2:10" ht="18" customHeight="1">
      <c r="B2373" s="169"/>
      <c r="C2373" s="169"/>
      <c r="D2373" s="111"/>
      <c r="E2373" s="109"/>
      <c r="F2373" s="22"/>
      <c r="G2373" s="56">
        <f t="shared" ref="G2373:G2436" si="37">IF(OR(B2373="",F2373=0),0,E2373/F2373)</f>
        <v>0</v>
      </c>
      <c r="H2373" s="17"/>
      <c r="I2373" s="21"/>
      <c r="J2373" s="176" t="str">
        <f>IF(AND(H2373&lt;&gt;"",COUNTIF('3.工程情報'!$C$6:$C$501,H2373)=0),"工程記号が3.工程情報に存在しません。","")</f>
        <v/>
      </c>
    </row>
    <row r="2374" spans="2:10" ht="18" customHeight="1">
      <c r="B2374" s="169"/>
      <c r="C2374" s="169"/>
      <c r="D2374" s="111"/>
      <c r="E2374" s="109"/>
      <c r="F2374" s="22"/>
      <c r="G2374" s="56">
        <f t="shared" si="37"/>
        <v>0</v>
      </c>
      <c r="H2374" s="17"/>
      <c r="I2374" s="21"/>
      <c r="J2374" s="176" t="str">
        <f>IF(AND(H2374&lt;&gt;"",COUNTIF('3.工程情報'!$C$6:$C$501,H2374)=0),"工程記号が3.工程情報に存在しません。","")</f>
        <v/>
      </c>
    </row>
    <row r="2375" spans="2:10" ht="18" customHeight="1">
      <c r="B2375" s="169"/>
      <c r="C2375" s="169"/>
      <c r="D2375" s="111"/>
      <c r="E2375" s="109"/>
      <c r="F2375" s="22"/>
      <c r="G2375" s="56">
        <f t="shared" si="37"/>
        <v>0</v>
      </c>
      <c r="H2375" s="17"/>
      <c r="I2375" s="21"/>
      <c r="J2375" s="176" t="str">
        <f>IF(AND(H2375&lt;&gt;"",COUNTIF('3.工程情報'!$C$6:$C$501,H2375)=0),"工程記号が3.工程情報に存在しません。","")</f>
        <v/>
      </c>
    </row>
    <row r="2376" spans="2:10" ht="18" customHeight="1">
      <c r="B2376" s="169"/>
      <c r="C2376" s="169"/>
      <c r="D2376" s="111"/>
      <c r="E2376" s="109"/>
      <c r="F2376" s="22"/>
      <c r="G2376" s="56">
        <f t="shared" si="37"/>
        <v>0</v>
      </c>
      <c r="H2376" s="17"/>
      <c r="I2376" s="21"/>
      <c r="J2376" s="176" t="str">
        <f>IF(AND(H2376&lt;&gt;"",COUNTIF('3.工程情報'!$C$6:$C$501,H2376)=0),"工程記号が3.工程情報に存在しません。","")</f>
        <v/>
      </c>
    </row>
    <row r="2377" spans="2:10" ht="18" customHeight="1">
      <c r="B2377" s="169"/>
      <c r="C2377" s="169"/>
      <c r="D2377" s="111"/>
      <c r="E2377" s="109"/>
      <c r="F2377" s="22"/>
      <c r="G2377" s="56">
        <f t="shared" si="37"/>
        <v>0</v>
      </c>
      <c r="H2377" s="17"/>
      <c r="I2377" s="21"/>
      <c r="J2377" s="176" t="str">
        <f>IF(AND(H2377&lt;&gt;"",COUNTIF('3.工程情報'!$C$6:$C$501,H2377)=0),"工程記号が3.工程情報に存在しません。","")</f>
        <v/>
      </c>
    </row>
    <row r="2378" spans="2:10" ht="18" customHeight="1">
      <c r="B2378" s="169"/>
      <c r="C2378" s="169"/>
      <c r="D2378" s="111"/>
      <c r="E2378" s="109"/>
      <c r="F2378" s="22"/>
      <c r="G2378" s="56">
        <f t="shared" si="37"/>
        <v>0</v>
      </c>
      <c r="H2378" s="17"/>
      <c r="I2378" s="21"/>
      <c r="J2378" s="176" t="str">
        <f>IF(AND(H2378&lt;&gt;"",COUNTIF('3.工程情報'!$C$6:$C$501,H2378)=0),"工程記号が3.工程情報に存在しません。","")</f>
        <v/>
      </c>
    </row>
    <row r="2379" spans="2:10" ht="18" customHeight="1">
      <c r="B2379" s="169"/>
      <c r="C2379" s="169"/>
      <c r="D2379" s="111"/>
      <c r="E2379" s="109"/>
      <c r="F2379" s="22"/>
      <c r="G2379" s="56">
        <f t="shared" si="37"/>
        <v>0</v>
      </c>
      <c r="H2379" s="17"/>
      <c r="I2379" s="21"/>
      <c r="J2379" s="176" t="str">
        <f>IF(AND(H2379&lt;&gt;"",COUNTIF('3.工程情報'!$C$6:$C$501,H2379)=0),"工程記号が3.工程情報に存在しません。","")</f>
        <v/>
      </c>
    </row>
    <row r="2380" spans="2:10" ht="18" customHeight="1">
      <c r="B2380" s="169"/>
      <c r="C2380" s="169"/>
      <c r="D2380" s="111"/>
      <c r="E2380" s="109"/>
      <c r="F2380" s="22"/>
      <c r="G2380" s="56">
        <f t="shared" si="37"/>
        <v>0</v>
      </c>
      <c r="H2380" s="17"/>
      <c r="I2380" s="21"/>
      <c r="J2380" s="176" t="str">
        <f>IF(AND(H2380&lt;&gt;"",COUNTIF('3.工程情報'!$C$6:$C$501,H2380)=0),"工程記号が3.工程情報に存在しません。","")</f>
        <v/>
      </c>
    </row>
    <row r="2381" spans="2:10" ht="18" customHeight="1">
      <c r="B2381" s="169"/>
      <c r="C2381" s="169"/>
      <c r="D2381" s="111"/>
      <c r="E2381" s="109"/>
      <c r="F2381" s="22"/>
      <c r="G2381" s="56">
        <f t="shared" si="37"/>
        <v>0</v>
      </c>
      <c r="H2381" s="17"/>
      <c r="I2381" s="21"/>
      <c r="J2381" s="176" t="str">
        <f>IF(AND(H2381&lt;&gt;"",COUNTIF('3.工程情報'!$C$6:$C$501,H2381)=0),"工程記号が3.工程情報に存在しません。","")</f>
        <v/>
      </c>
    </row>
    <row r="2382" spans="2:10" ht="18" customHeight="1">
      <c r="B2382" s="169"/>
      <c r="C2382" s="169"/>
      <c r="D2382" s="111"/>
      <c r="E2382" s="109"/>
      <c r="F2382" s="22"/>
      <c r="G2382" s="56">
        <f t="shared" si="37"/>
        <v>0</v>
      </c>
      <c r="H2382" s="17"/>
      <c r="I2382" s="21"/>
      <c r="J2382" s="176" t="str">
        <f>IF(AND(H2382&lt;&gt;"",COUNTIF('3.工程情報'!$C$6:$C$501,H2382)=0),"工程記号が3.工程情報に存在しません。","")</f>
        <v/>
      </c>
    </row>
    <row r="2383" spans="2:10" ht="18" customHeight="1">
      <c r="B2383" s="169"/>
      <c r="C2383" s="169"/>
      <c r="D2383" s="111"/>
      <c r="E2383" s="109"/>
      <c r="F2383" s="22"/>
      <c r="G2383" s="56">
        <f t="shared" si="37"/>
        <v>0</v>
      </c>
      <c r="H2383" s="17"/>
      <c r="I2383" s="21"/>
      <c r="J2383" s="176" t="str">
        <f>IF(AND(H2383&lt;&gt;"",COUNTIF('3.工程情報'!$C$6:$C$501,H2383)=0),"工程記号が3.工程情報に存在しません。","")</f>
        <v/>
      </c>
    </row>
    <row r="2384" spans="2:10" ht="18" customHeight="1">
      <c r="B2384" s="169"/>
      <c r="C2384" s="169"/>
      <c r="D2384" s="111"/>
      <c r="E2384" s="109"/>
      <c r="F2384" s="22"/>
      <c r="G2384" s="56">
        <f t="shared" si="37"/>
        <v>0</v>
      </c>
      <c r="H2384" s="17"/>
      <c r="I2384" s="21"/>
      <c r="J2384" s="176" t="str">
        <f>IF(AND(H2384&lt;&gt;"",COUNTIF('3.工程情報'!$C$6:$C$501,H2384)=0),"工程記号が3.工程情報に存在しません。","")</f>
        <v/>
      </c>
    </row>
    <row r="2385" spans="2:10" ht="18" customHeight="1">
      <c r="B2385" s="169"/>
      <c r="C2385" s="169"/>
      <c r="D2385" s="111"/>
      <c r="E2385" s="109"/>
      <c r="F2385" s="22"/>
      <c r="G2385" s="56">
        <f t="shared" si="37"/>
        <v>0</v>
      </c>
      <c r="H2385" s="17"/>
      <c r="I2385" s="21"/>
      <c r="J2385" s="176" t="str">
        <f>IF(AND(H2385&lt;&gt;"",COUNTIF('3.工程情報'!$C$6:$C$501,H2385)=0),"工程記号が3.工程情報に存在しません。","")</f>
        <v/>
      </c>
    </row>
    <row r="2386" spans="2:10" ht="18" customHeight="1">
      <c r="B2386" s="169"/>
      <c r="C2386" s="169"/>
      <c r="D2386" s="111"/>
      <c r="E2386" s="109"/>
      <c r="F2386" s="22"/>
      <c r="G2386" s="56">
        <f t="shared" si="37"/>
        <v>0</v>
      </c>
      <c r="H2386" s="17"/>
      <c r="I2386" s="21"/>
      <c r="J2386" s="176" t="str">
        <f>IF(AND(H2386&lt;&gt;"",COUNTIF('3.工程情報'!$C$6:$C$501,H2386)=0),"工程記号が3.工程情報に存在しません。","")</f>
        <v/>
      </c>
    </row>
    <row r="2387" spans="2:10" ht="18" customHeight="1">
      <c r="B2387" s="169"/>
      <c r="C2387" s="169"/>
      <c r="D2387" s="111"/>
      <c r="E2387" s="109"/>
      <c r="F2387" s="22"/>
      <c r="G2387" s="56">
        <f t="shared" si="37"/>
        <v>0</v>
      </c>
      <c r="H2387" s="17"/>
      <c r="I2387" s="21"/>
      <c r="J2387" s="176" t="str">
        <f>IF(AND(H2387&lt;&gt;"",COUNTIF('3.工程情報'!$C$6:$C$501,H2387)=0),"工程記号が3.工程情報に存在しません。","")</f>
        <v/>
      </c>
    </row>
    <row r="2388" spans="2:10" ht="18" customHeight="1">
      <c r="B2388" s="169"/>
      <c r="C2388" s="169"/>
      <c r="D2388" s="111"/>
      <c r="E2388" s="109"/>
      <c r="F2388" s="22"/>
      <c r="G2388" s="56">
        <f t="shared" si="37"/>
        <v>0</v>
      </c>
      <c r="H2388" s="17"/>
      <c r="I2388" s="21"/>
      <c r="J2388" s="176" t="str">
        <f>IF(AND(H2388&lt;&gt;"",COUNTIF('3.工程情報'!$C$6:$C$501,H2388)=0),"工程記号が3.工程情報に存在しません。","")</f>
        <v/>
      </c>
    </row>
    <row r="2389" spans="2:10" ht="18" customHeight="1">
      <c r="B2389" s="169"/>
      <c r="C2389" s="169"/>
      <c r="D2389" s="111"/>
      <c r="E2389" s="109"/>
      <c r="F2389" s="22"/>
      <c r="G2389" s="56">
        <f t="shared" si="37"/>
        <v>0</v>
      </c>
      <c r="H2389" s="17"/>
      <c r="I2389" s="21"/>
      <c r="J2389" s="176" t="str">
        <f>IF(AND(H2389&lt;&gt;"",COUNTIF('3.工程情報'!$C$6:$C$501,H2389)=0),"工程記号が3.工程情報に存在しません。","")</f>
        <v/>
      </c>
    </row>
    <row r="2390" spans="2:10" ht="18" customHeight="1">
      <c r="B2390" s="169"/>
      <c r="C2390" s="169"/>
      <c r="D2390" s="111"/>
      <c r="E2390" s="109"/>
      <c r="F2390" s="22"/>
      <c r="G2390" s="56">
        <f t="shared" si="37"/>
        <v>0</v>
      </c>
      <c r="H2390" s="17"/>
      <c r="I2390" s="21"/>
      <c r="J2390" s="176" t="str">
        <f>IF(AND(H2390&lt;&gt;"",COUNTIF('3.工程情報'!$C$6:$C$501,H2390)=0),"工程記号が3.工程情報に存在しません。","")</f>
        <v/>
      </c>
    </row>
    <row r="2391" spans="2:10" ht="18" customHeight="1">
      <c r="B2391" s="169"/>
      <c r="C2391" s="169"/>
      <c r="D2391" s="111"/>
      <c r="E2391" s="109"/>
      <c r="F2391" s="22"/>
      <c r="G2391" s="56">
        <f t="shared" si="37"/>
        <v>0</v>
      </c>
      <c r="H2391" s="17"/>
      <c r="I2391" s="21"/>
      <c r="J2391" s="176" t="str">
        <f>IF(AND(H2391&lt;&gt;"",COUNTIF('3.工程情報'!$C$6:$C$501,H2391)=0),"工程記号が3.工程情報に存在しません。","")</f>
        <v/>
      </c>
    </row>
    <row r="2392" spans="2:10" ht="18" customHeight="1">
      <c r="B2392" s="169"/>
      <c r="C2392" s="169"/>
      <c r="D2392" s="111"/>
      <c r="E2392" s="109"/>
      <c r="F2392" s="22"/>
      <c r="G2392" s="56">
        <f t="shared" si="37"/>
        <v>0</v>
      </c>
      <c r="H2392" s="17"/>
      <c r="I2392" s="21"/>
      <c r="J2392" s="176" t="str">
        <f>IF(AND(H2392&lt;&gt;"",COUNTIF('3.工程情報'!$C$6:$C$501,H2392)=0),"工程記号が3.工程情報に存在しません。","")</f>
        <v/>
      </c>
    </row>
    <row r="2393" spans="2:10" ht="18" customHeight="1">
      <c r="B2393" s="169"/>
      <c r="C2393" s="169"/>
      <c r="D2393" s="111"/>
      <c r="E2393" s="109"/>
      <c r="F2393" s="22"/>
      <c r="G2393" s="56">
        <f t="shared" si="37"/>
        <v>0</v>
      </c>
      <c r="H2393" s="17"/>
      <c r="I2393" s="21"/>
      <c r="J2393" s="176" t="str">
        <f>IF(AND(H2393&lt;&gt;"",COUNTIF('3.工程情報'!$C$6:$C$501,H2393)=0),"工程記号が3.工程情報に存在しません。","")</f>
        <v/>
      </c>
    </row>
    <row r="2394" spans="2:10" ht="18" customHeight="1">
      <c r="B2394" s="169"/>
      <c r="C2394" s="169"/>
      <c r="D2394" s="111"/>
      <c r="E2394" s="109"/>
      <c r="F2394" s="22"/>
      <c r="G2394" s="56">
        <f t="shared" si="37"/>
        <v>0</v>
      </c>
      <c r="H2394" s="17"/>
      <c r="I2394" s="21"/>
      <c r="J2394" s="176" t="str">
        <f>IF(AND(H2394&lt;&gt;"",COUNTIF('3.工程情報'!$C$6:$C$501,H2394)=0),"工程記号が3.工程情報に存在しません。","")</f>
        <v/>
      </c>
    </row>
    <row r="2395" spans="2:10" ht="18" customHeight="1">
      <c r="B2395" s="169"/>
      <c r="C2395" s="169"/>
      <c r="D2395" s="111"/>
      <c r="E2395" s="109"/>
      <c r="F2395" s="22"/>
      <c r="G2395" s="56">
        <f t="shared" si="37"/>
        <v>0</v>
      </c>
      <c r="H2395" s="17"/>
      <c r="I2395" s="21"/>
      <c r="J2395" s="176" t="str">
        <f>IF(AND(H2395&lt;&gt;"",COUNTIF('3.工程情報'!$C$6:$C$501,H2395)=0),"工程記号が3.工程情報に存在しません。","")</f>
        <v/>
      </c>
    </row>
    <row r="2396" spans="2:10" ht="18" customHeight="1">
      <c r="B2396" s="169"/>
      <c r="C2396" s="169"/>
      <c r="D2396" s="111"/>
      <c r="E2396" s="109"/>
      <c r="F2396" s="22"/>
      <c r="G2396" s="56">
        <f t="shared" si="37"/>
        <v>0</v>
      </c>
      <c r="H2396" s="17"/>
      <c r="I2396" s="21"/>
      <c r="J2396" s="176" t="str">
        <f>IF(AND(H2396&lt;&gt;"",COUNTIF('3.工程情報'!$C$6:$C$501,H2396)=0),"工程記号が3.工程情報に存在しません。","")</f>
        <v/>
      </c>
    </row>
    <row r="2397" spans="2:10" ht="18" customHeight="1">
      <c r="B2397" s="169"/>
      <c r="C2397" s="169"/>
      <c r="D2397" s="111"/>
      <c r="E2397" s="109"/>
      <c r="F2397" s="22"/>
      <c r="G2397" s="56">
        <f t="shared" si="37"/>
        <v>0</v>
      </c>
      <c r="H2397" s="17"/>
      <c r="I2397" s="21"/>
      <c r="J2397" s="176" t="str">
        <f>IF(AND(H2397&lt;&gt;"",COUNTIF('3.工程情報'!$C$6:$C$501,H2397)=0),"工程記号が3.工程情報に存在しません。","")</f>
        <v/>
      </c>
    </row>
    <row r="2398" spans="2:10" ht="18" customHeight="1">
      <c r="B2398" s="169"/>
      <c r="C2398" s="169"/>
      <c r="D2398" s="111"/>
      <c r="E2398" s="109"/>
      <c r="F2398" s="22"/>
      <c r="G2398" s="56">
        <f t="shared" si="37"/>
        <v>0</v>
      </c>
      <c r="H2398" s="17"/>
      <c r="I2398" s="21"/>
      <c r="J2398" s="176" t="str">
        <f>IF(AND(H2398&lt;&gt;"",COUNTIF('3.工程情報'!$C$6:$C$501,H2398)=0),"工程記号が3.工程情報に存在しません。","")</f>
        <v/>
      </c>
    </row>
    <row r="2399" spans="2:10" ht="18" customHeight="1">
      <c r="B2399" s="169"/>
      <c r="C2399" s="169"/>
      <c r="D2399" s="111"/>
      <c r="E2399" s="109"/>
      <c r="F2399" s="22"/>
      <c r="G2399" s="56">
        <f t="shared" si="37"/>
        <v>0</v>
      </c>
      <c r="H2399" s="17"/>
      <c r="I2399" s="21"/>
      <c r="J2399" s="176" t="str">
        <f>IF(AND(H2399&lt;&gt;"",COUNTIF('3.工程情報'!$C$6:$C$501,H2399)=0),"工程記号が3.工程情報に存在しません。","")</f>
        <v/>
      </c>
    </row>
    <row r="2400" spans="2:10" ht="18" customHeight="1">
      <c r="B2400" s="169"/>
      <c r="C2400" s="169"/>
      <c r="D2400" s="111"/>
      <c r="E2400" s="109"/>
      <c r="F2400" s="22"/>
      <c r="G2400" s="56">
        <f t="shared" si="37"/>
        <v>0</v>
      </c>
      <c r="H2400" s="17"/>
      <c r="I2400" s="21"/>
      <c r="J2400" s="176" t="str">
        <f>IF(AND(H2400&lt;&gt;"",COUNTIF('3.工程情報'!$C$6:$C$501,H2400)=0),"工程記号が3.工程情報に存在しません。","")</f>
        <v/>
      </c>
    </row>
    <row r="2401" spans="2:10" ht="18" customHeight="1">
      <c r="B2401" s="169"/>
      <c r="C2401" s="169"/>
      <c r="D2401" s="111"/>
      <c r="E2401" s="109"/>
      <c r="F2401" s="22"/>
      <c r="G2401" s="56">
        <f t="shared" si="37"/>
        <v>0</v>
      </c>
      <c r="H2401" s="17"/>
      <c r="I2401" s="21"/>
      <c r="J2401" s="176" t="str">
        <f>IF(AND(H2401&lt;&gt;"",COUNTIF('3.工程情報'!$C$6:$C$501,H2401)=0),"工程記号が3.工程情報に存在しません。","")</f>
        <v/>
      </c>
    </row>
    <row r="2402" spans="2:10" ht="18" customHeight="1">
      <c r="B2402" s="169"/>
      <c r="C2402" s="169"/>
      <c r="D2402" s="111"/>
      <c r="E2402" s="109"/>
      <c r="F2402" s="22"/>
      <c r="G2402" s="56">
        <f t="shared" si="37"/>
        <v>0</v>
      </c>
      <c r="H2402" s="17"/>
      <c r="I2402" s="21"/>
      <c r="J2402" s="176" t="str">
        <f>IF(AND(H2402&lt;&gt;"",COUNTIF('3.工程情報'!$C$6:$C$501,H2402)=0),"工程記号が3.工程情報に存在しません。","")</f>
        <v/>
      </c>
    </row>
    <row r="2403" spans="2:10" ht="18" customHeight="1">
      <c r="B2403" s="169"/>
      <c r="C2403" s="169"/>
      <c r="D2403" s="111"/>
      <c r="E2403" s="109"/>
      <c r="F2403" s="22"/>
      <c r="G2403" s="56">
        <f t="shared" si="37"/>
        <v>0</v>
      </c>
      <c r="H2403" s="17"/>
      <c r="I2403" s="21"/>
      <c r="J2403" s="176" t="str">
        <f>IF(AND(H2403&lt;&gt;"",COUNTIF('3.工程情報'!$C$6:$C$501,H2403)=0),"工程記号が3.工程情報に存在しません。","")</f>
        <v/>
      </c>
    </row>
    <row r="2404" spans="2:10" ht="18" customHeight="1">
      <c r="B2404" s="169"/>
      <c r="C2404" s="169"/>
      <c r="D2404" s="111"/>
      <c r="E2404" s="109"/>
      <c r="F2404" s="22"/>
      <c r="G2404" s="56">
        <f t="shared" si="37"/>
        <v>0</v>
      </c>
      <c r="H2404" s="17"/>
      <c r="I2404" s="21"/>
      <c r="J2404" s="176" t="str">
        <f>IF(AND(H2404&lt;&gt;"",COUNTIF('3.工程情報'!$C$6:$C$501,H2404)=0),"工程記号が3.工程情報に存在しません。","")</f>
        <v/>
      </c>
    </row>
    <row r="2405" spans="2:10" ht="18" customHeight="1">
      <c r="B2405" s="169"/>
      <c r="C2405" s="169"/>
      <c r="D2405" s="111"/>
      <c r="E2405" s="109"/>
      <c r="F2405" s="22"/>
      <c r="G2405" s="56">
        <f t="shared" si="37"/>
        <v>0</v>
      </c>
      <c r="H2405" s="17"/>
      <c r="I2405" s="21"/>
      <c r="J2405" s="176" t="str">
        <f>IF(AND(H2405&lt;&gt;"",COUNTIF('3.工程情報'!$C$6:$C$501,H2405)=0),"工程記号が3.工程情報に存在しません。","")</f>
        <v/>
      </c>
    </row>
    <row r="2406" spans="2:10" ht="18" customHeight="1">
      <c r="B2406" s="169"/>
      <c r="C2406" s="169"/>
      <c r="D2406" s="111"/>
      <c r="E2406" s="109"/>
      <c r="F2406" s="22"/>
      <c r="G2406" s="56">
        <f t="shared" si="37"/>
        <v>0</v>
      </c>
      <c r="H2406" s="17"/>
      <c r="I2406" s="21"/>
      <c r="J2406" s="176" t="str">
        <f>IF(AND(H2406&lt;&gt;"",COUNTIF('3.工程情報'!$C$6:$C$501,H2406)=0),"工程記号が3.工程情報に存在しません。","")</f>
        <v/>
      </c>
    </row>
    <row r="2407" spans="2:10" ht="18" customHeight="1">
      <c r="B2407" s="169"/>
      <c r="C2407" s="169"/>
      <c r="D2407" s="111"/>
      <c r="E2407" s="109"/>
      <c r="F2407" s="22"/>
      <c r="G2407" s="56">
        <f t="shared" si="37"/>
        <v>0</v>
      </c>
      <c r="H2407" s="17"/>
      <c r="I2407" s="21"/>
      <c r="J2407" s="176" t="str">
        <f>IF(AND(H2407&lt;&gt;"",COUNTIF('3.工程情報'!$C$6:$C$501,H2407)=0),"工程記号が3.工程情報に存在しません。","")</f>
        <v/>
      </c>
    </row>
    <row r="2408" spans="2:10" ht="18" customHeight="1">
      <c r="B2408" s="169"/>
      <c r="C2408" s="169"/>
      <c r="D2408" s="111"/>
      <c r="E2408" s="109"/>
      <c r="F2408" s="22"/>
      <c r="G2408" s="56">
        <f t="shared" si="37"/>
        <v>0</v>
      </c>
      <c r="H2408" s="17"/>
      <c r="I2408" s="21"/>
      <c r="J2408" s="176" t="str">
        <f>IF(AND(H2408&lt;&gt;"",COUNTIF('3.工程情報'!$C$6:$C$501,H2408)=0),"工程記号が3.工程情報に存在しません。","")</f>
        <v/>
      </c>
    </row>
    <row r="2409" spans="2:10" ht="18" customHeight="1">
      <c r="B2409" s="169"/>
      <c r="C2409" s="169"/>
      <c r="D2409" s="111"/>
      <c r="E2409" s="109"/>
      <c r="F2409" s="22"/>
      <c r="G2409" s="56">
        <f t="shared" si="37"/>
        <v>0</v>
      </c>
      <c r="H2409" s="17"/>
      <c r="I2409" s="21"/>
      <c r="J2409" s="176" t="str">
        <f>IF(AND(H2409&lt;&gt;"",COUNTIF('3.工程情報'!$C$6:$C$501,H2409)=0),"工程記号が3.工程情報に存在しません。","")</f>
        <v/>
      </c>
    </row>
    <row r="2410" spans="2:10" ht="18" customHeight="1">
      <c r="B2410" s="169"/>
      <c r="C2410" s="169"/>
      <c r="D2410" s="111"/>
      <c r="E2410" s="109"/>
      <c r="F2410" s="22"/>
      <c r="G2410" s="56">
        <f t="shared" si="37"/>
        <v>0</v>
      </c>
      <c r="H2410" s="17"/>
      <c r="I2410" s="21"/>
      <c r="J2410" s="176" t="str">
        <f>IF(AND(H2410&lt;&gt;"",COUNTIF('3.工程情報'!$C$6:$C$501,H2410)=0),"工程記号が3.工程情報に存在しません。","")</f>
        <v/>
      </c>
    </row>
    <row r="2411" spans="2:10" ht="18" customHeight="1">
      <c r="B2411" s="169"/>
      <c r="C2411" s="169"/>
      <c r="D2411" s="111"/>
      <c r="E2411" s="109"/>
      <c r="F2411" s="22"/>
      <c r="G2411" s="56">
        <f t="shared" si="37"/>
        <v>0</v>
      </c>
      <c r="H2411" s="17"/>
      <c r="I2411" s="21"/>
      <c r="J2411" s="176" t="str">
        <f>IF(AND(H2411&lt;&gt;"",COUNTIF('3.工程情報'!$C$6:$C$501,H2411)=0),"工程記号が3.工程情報に存在しません。","")</f>
        <v/>
      </c>
    </row>
    <row r="2412" spans="2:10" ht="18" customHeight="1">
      <c r="B2412" s="169"/>
      <c r="C2412" s="169"/>
      <c r="D2412" s="111"/>
      <c r="E2412" s="109"/>
      <c r="F2412" s="22"/>
      <c r="G2412" s="56">
        <f t="shared" si="37"/>
        <v>0</v>
      </c>
      <c r="H2412" s="17"/>
      <c r="I2412" s="21"/>
      <c r="J2412" s="176" t="str">
        <f>IF(AND(H2412&lt;&gt;"",COUNTIF('3.工程情報'!$C$6:$C$501,H2412)=0),"工程記号が3.工程情報に存在しません。","")</f>
        <v/>
      </c>
    </row>
    <row r="2413" spans="2:10" ht="18" customHeight="1">
      <c r="B2413" s="169"/>
      <c r="C2413" s="169"/>
      <c r="D2413" s="111"/>
      <c r="E2413" s="109"/>
      <c r="F2413" s="22"/>
      <c r="G2413" s="56">
        <f t="shared" si="37"/>
        <v>0</v>
      </c>
      <c r="H2413" s="17"/>
      <c r="I2413" s="21"/>
      <c r="J2413" s="176" t="str">
        <f>IF(AND(H2413&lt;&gt;"",COUNTIF('3.工程情報'!$C$6:$C$501,H2413)=0),"工程記号が3.工程情報に存在しません。","")</f>
        <v/>
      </c>
    </row>
    <row r="2414" spans="2:10" ht="18" customHeight="1">
      <c r="B2414" s="169"/>
      <c r="C2414" s="169"/>
      <c r="D2414" s="111"/>
      <c r="E2414" s="109"/>
      <c r="F2414" s="22"/>
      <c r="G2414" s="56">
        <f t="shared" si="37"/>
        <v>0</v>
      </c>
      <c r="H2414" s="17"/>
      <c r="I2414" s="21"/>
      <c r="J2414" s="176" t="str">
        <f>IF(AND(H2414&lt;&gt;"",COUNTIF('3.工程情報'!$C$6:$C$501,H2414)=0),"工程記号が3.工程情報に存在しません。","")</f>
        <v/>
      </c>
    </row>
    <row r="2415" spans="2:10" ht="18" customHeight="1">
      <c r="B2415" s="169"/>
      <c r="C2415" s="169"/>
      <c r="D2415" s="111"/>
      <c r="E2415" s="109"/>
      <c r="F2415" s="22"/>
      <c r="G2415" s="56">
        <f t="shared" si="37"/>
        <v>0</v>
      </c>
      <c r="H2415" s="17"/>
      <c r="I2415" s="21"/>
      <c r="J2415" s="176" t="str">
        <f>IF(AND(H2415&lt;&gt;"",COUNTIF('3.工程情報'!$C$6:$C$501,H2415)=0),"工程記号が3.工程情報に存在しません。","")</f>
        <v/>
      </c>
    </row>
    <row r="2416" spans="2:10" ht="18" customHeight="1">
      <c r="B2416" s="169"/>
      <c r="C2416" s="169"/>
      <c r="D2416" s="111"/>
      <c r="E2416" s="109"/>
      <c r="F2416" s="22"/>
      <c r="G2416" s="56">
        <f t="shared" si="37"/>
        <v>0</v>
      </c>
      <c r="H2416" s="17"/>
      <c r="I2416" s="21"/>
      <c r="J2416" s="176" t="str">
        <f>IF(AND(H2416&lt;&gt;"",COUNTIF('3.工程情報'!$C$6:$C$501,H2416)=0),"工程記号が3.工程情報に存在しません。","")</f>
        <v/>
      </c>
    </row>
    <row r="2417" spans="2:10" ht="18" customHeight="1">
      <c r="B2417" s="169"/>
      <c r="C2417" s="169"/>
      <c r="D2417" s="111"/>
      <c r="E2417" s="109"/>
      <c r="F2417" s="22"/>
      <c r="G2417" s="56">
        <f t="shared" si="37"/>
        <v>0</v>
      </c>
      <c r="H2417" s="17"/>
      <c r="I2417" s="21"/>
      <c r="J2417" s="176" t="str">
        <f>IF(AND(H2417&lt;&gt;"",COUNTIF('3.工程情報'!$C$6:$C$501,H2417)=0),"工程記号が3.工程情報に存在しません。","")</f>
        <v/>
      </c>
    </row>
    <row r="2418" spans="2:10" ht="18" customHeight="1">
      <c r="B2418" s="169"/>
      <c r="C2418" s="169"/>
      <c r="D2418" s="111"/>
      <c r="E2418" s="109"/>
      <c r="F2418" s="22"/>
      <c r="G2418" s="56">
        <f t="shared" si="37"/>
        <v>0</v>
      </c>
      <c r="H2418" s="17"/>
      <c r="I2418" s="21"/>
      <c r="J2418" s="176" t="str">
        <f>IF(AND(H2418&lt;&gt;"",COUNTIF('3.工程情報'!$C$6:$C$501,H2418)=0),"工程記号が3.工程情報に存在しません。","")</f>
        <v/>
      </c>
    </row>
    <row r="2419" spans="2:10" ht="18" customHeight="1">
      <c r="B2419" s="169"/>
      <c r="C2419" s="169"/>
      <c r="D2419" s="111"/>
      <c r="E2419" s="109"/>
      <c r="F2419" s="22"/>
      <c r="G2419" s="56">
        <f t="shared" si="37"/>
        <v>0</v>
      </c>
      <c r="H2419" s="17"/>
      <c r="I2419" s="21"/>
      <c r="J2419" s="176" t="str">
        <f>IF(AND(H2419&lt;&gt;"",COUNTIF('3.工程情報'!$C$6:$C$501,H2419)=0),"工程記号が3.工程情報に存在しません。","")</f>
        <v/>
      </c>
    </row>
    <row r="2420" spans="2:10" ht="18" customHeight="1">
      <c r="B2420" s="169"/>
      <c r="C2420" s="169"/>
      <c r="D2420" s="111"/>
      <c r="E2420" s="109"/>
      <c r="F2420" s="22"/>
      <c r="G2420" s="56">
        <f t="shared" si="37"/>
        <v>0</v>
      </c>
      <c r="H2420" s="17"/>
      <c r="I2420" s="21"/>
      <c r="J2420" s="176" t="str">
        <f>IF(AND(H2420&lt;&gt;"",COUNTIF('3.工程情報'!$C$6:$C$501,H2420)=0),"工程記号が3.工程情報に存在しません。","")</f>
        <v/>
      </c>
    </row>
    <row r="2421" spans="2:10" ht="18" customHeight="1">
      <c r="B2421" s="169"/>
      <c r="C2421" s="169"/>
      <c r="D2421" s="111"/>
      <c r="E2421" s="109"/>
      <c r="F2421" s="22"/>
      <c r="G2421" s="56">
        <f t="shared" si="37"/>
        <v>0</v>
      </c>
      <c r="H2421" s="17"/>
      <c r="I2421" s="21"/>
      <c r="J2421" s="176" t="str">
        <f>IF(AND(H2421&lt;&gt;"",COUNTIF('3.工程情報'!$C$6:$C$501,H2421)=0),"工程記号が3.工程情報に存在しません。","")</f>
        <v/>
      </c>
    </row>
    <row r="2422" spans="2:10" ht="18" customHeight="1">
      <c r="B2422" s="169"/>
      <c r="C2422" s="169"/>
      <c r="D2422" s="111"/>
      <c r="E2422" s="109"/>
      <c r="F2422" s="22"/>
      <c r="G2422" s="56">
        <f t="shared" si="37"/>
        <v>0</v>
      </c>
      <c r="H2422" s="17"/>
      <c r="I2422" s="21"/>
      <c r="J2422" s="176" t="str">
        <f>IF(AND(H2422&lt;&gt;"",COUNTIF('3.工程情報'!$C$6:$C$501,H2422)=0),"工程記号が3.工程情報に存在しません。","")</f>
        <v/>
      </c>
    </row>
    <row r="2423" spans="2:10" ht="18" customHeight="1">
      <c r="B2423" s="169"/>
      <c r="C2423" s="169"/>
      <c r="D2423" s="111"/>
      <c r="E2423" s="109"/>
      <c r="F2423" s="22"/>
      <c r="G2423" s="56">
        <f t="shared" si="37"/>
        <v>0</v>
      </c>
      <c r="H2423" s="17"/>
      <c r="I2423" s="21"/>
      <c r="J2423" s="176" t="str">
        <f>IF(AND(H2423&lt;&gt;"",COUNTIF('3.工程情報'!$C$6:$C$501,H2423)=0),"工程記号が3.工程情報に存在しません。","")</f>
        <v/>
      </c>
    </row>
    <row r="2424" spans="2:10" ht="18" customHeight="1">
      <c r="B2424" s="169"/>
      <c r="C2424" s="169"/>
      <c r="D2424" s="111"/>
      <c r="E2424" s="109"/>
      <c r="F2424" s="22"/>
      <c r="G2424" s="56">
        <f t="shared" si="37"/>
        <v>0</v>
      </c>
      <c r="H2424" s="17"/>
      <c r="I2424" s="21"/>
      <c r="J2424" s="176" t="str">
        <f>IF(AND(H2424&lt;&gt;"",COUNTIF('3.工程情報'!$C$6:$C$501,H2424)=0),"工程記号が3.工程情報に存在しません。","")</f>
        <v/>
      </c>
    </row>
    <row r="2425" spans="2:10" ht="18" customHeight="1">
      <c r="B2425" s="169"/>
      <c r="C2425" s="169"/>
      <c r="D2425" s="111"/>
      <c r="E2425" s="109"/>
      <c r="F2425" s="22"/>
      <c r="G2425" s="56">
        <f t="shared" si="37"/>
        <v>0</v>
      </c>
      <c r="H2425" s="17"/>
      <c r="I2425" s="21"/>
      <c r="J2425" s="176" t="str">
        <f>IF(AND(H2425&lt;&gt;"",COUNTIF('3.工程情報'!$C$6:$C$501,H2425)=0),"工程記号が3.工程情報に存在しません。","")</f>
        <v/>
      </c>
    </row>
    <row r="2426" spans="2:10" ht="18" customHeight="1">
      <c r="B2426" s="169"/>
      <c r="C2426" s="169"/>
      <c r="D2426" s="111"/>
      <c r="E2426" s="109"/>
      <c r="F2426" s="22"/>
      <c r="G2426" s="56">
        <f t="shared" si="37"/>
        <v>0</v>
      </c>
      <c r="H2426" s="17"/>
      <c r="I2426" s="21"/>
      <c r="J2426" s="176" t="str">
        <f>IF(AND(H2426&lt;&gt;"",COUNTIF('3.工程情報'!$C$6:$C$501,H2426)=0),"工程記号が3.工程情報に存在しません。","")</f>
        <v/>
      </c>
    </row>
    <row r="2427" spans="2:10" ht="18" customHeight="1">
      <c r="B2427" s="169"/>
      <c r="C2427" s="169"/>
      <c r="D2427" s="111"/>
      <c r="E2427" s="109"/>
      <c r="F2427" s="22"/>
      <c r="G2427" s="56">
        <f t="shared" si="37"/>
        <v>0</v>
      </c>
      <c r="H2427" s="17"/>
      <c r="I2427" s="21"/>
      <c r="J2427" s="176" t="str">
        <f>IF(AND(H2427&lt;&gt;"",COUNTIF('3.工程情報'!$C$6:$C$501,H2427)=0),"工程記号が3.工程情報に存在しません。","")</f>
        <v/>
      </c>
    </row>
    <row r="2428" spans="2:10" ht="18" customHeight="1">
      <c r="B2428" s="169"/>
      <c r="C2428" s="169"/>
      <c r="D2428" s="111"/>
      <c r="E2428" s="109"/>
      <c r="F2428" s="22"/>
      <c r="G2428" s="56">
        <f t="shared" si="37"/>
        <v>0</v>
      </c>
      <c r="H2428" s="17"/>
      <c r="I2428" s="21"/>
      <c r="J2428" s="176" t="str">
        <f>IF(AND(H2428&lt;&gt;"",COUNTIF('3.工程情報'!$C$6:$C$501,H2428)=0),"工程記号が3.工程情報に存在しません。","")</f>
        <v/>
      </c>
    </row>
    <row r="2429" spans="2:10" ht="18" customHeight="1">
      <c r="B2429" s="169"/>
      <c r="C2429" s="169"/>
      <c r="D2429" s="111"/>
      <c r="E2429" s="109"/>
      <c r="F2429" s="22"/>
      <c r="G2429" s="56">
        <f t="shared" si="37"/>
        <v>0</v>
      </c>
      <c r="H2429" s="17"/>
      <c r="I2429" s="21"/>
      <c r="J2429" s="176" t="str">
        <f>IF(AND(H2429&lt;&gt;"",COUNTIF('3.工程情報'!$C$6:$C$501,H2429)=0),"工程記号が3.工程情報に存在しません。","")</f>
        <v/>
      </c>
    </row>
    <row r="2430" spans="2:10" ht="18" customHeight="1">
      <c r="B2430" s="169"/>
      <c r="C2430" s="169"/>
      <c r="D2430" s="111"/>
      <c r="E2430" s="109"/>
      <c r="F2430" s="22"/>
      <c r="G2430" s="56">
        <f t="shared" si="37"/>
        <v>0</v>
      </c>
      <c r="H2430" s="17"/>
      <c r="I2430" s="21"/>
      <c r="J2430" s="176" t="str">
        <f>IF(AND(H2430&lt;&gt;"",COUNTIF('3.工程情報'!$C$6:$C$501,H2430)=0),"工程記号が3.工程情報に存在しません。","")</f>
        <v/>
      </c>
    </row>
    <row r="2431" spans="2:10" ht="18" customHeight="1">
      <c r="B2431" s="169"/>
      <c r="C2431" s="169"/>
      <c r="D2431" s="111"/>
      <c r="E2431" s="109"/>
      <c r="F2431" s="22"/>
      <c r="G2431" s="56">
        <f t="shared" si="37"/>
        <v>0</v>
      </c>
      <c r="H2431" s="17"/>
      <c r="I2431" s="21"/>
      <c r="J2431" s="176" t="str">
        <f>IF(AND(H2431&lt;&gt;"",COUNTIF('3.工程情報'!$C$6:$C$501,H2431)=0),"工程記号が3.工程情報に存在しません。","")</f>
        <v/>
      </c>
    </row>
    <row r="2432" spans="2:10" ht="18" customHeight="1">
      <c r="B2432" s="169"/>
      <c r="C2432" s="169"/>
      <c r="D2432" s="111"/>
      <c r="E2432" s="109"/>
      <c r="F2432" s="22"/>
      <c r="G2432" s="56">
        <f t="shared" si="37"/>
        <v>0</v>
      </c>
      <c r="H2432" s="17"/>
      <c r="I2432" s="21"/>
      <c r="J2432" s="176" t="str">
        <f>IF(AND(H2432&lt;&gt;"",COUNTIF('3.工程情報'!$C$6:$C$501,H2432)=0),"工程記号が3.工程情報に存在しません。","")</f>
        <v/>
      </c>
    </row>
    <row r="2433" spans="2:10" ht="18" customHeight="1">
      <c r="B2433" s="169"/>
      <c r="C2433" s="169"/>
      <c r="D2433" s="111"/>
      <c r="E2433" s="109"/>
      <c r="F2433" s="22"/>
      <c r="G2433" s="56">
        <f t="shared" si="37"/>
        <v>0</v>
      </c>
      <c r="H2433" s="17"/>
      <c r="I2433" s="21"/>
      <c r="J2433" s="176" t="str">
        <f>IF(AND(H2433&lt;&gt;"",COUNTIF('3.工程情報'!$C$6:$C$501,H2433)=0),"工程記号が3.工程情報に存在しません。","")</f>
        <v/>
      </c>
    </row>
    <row r="2434" spans="2:10" ht="18" customHeight="1">
      <c r="B2434" s="169"/>
      <c r="C2434" s="169"/>
      <c r="D2434" s="111"/>
      <c r="E2434" s="109"/>
      <c r="F2434" s="22"/>
      <c r="G2434" s="56">
        <f t="shared" si="37"/>
        <v>0</v>
      </c>
      <c r="H2434" s="17"/>
      <c r="I2434" s="21"/>
      <c r="J2434" s="176" t="str">
        <f>IF(AND(H2434&lt;&gt;"",COUNTIF('3.工程情報'!$C$6:$C$501,H2434)=0),"工程記号が3.工程情報に存在しません。","")</f>
        <v/>
      </c>
    </row>
    <row r="2435" spans="2:10" ht="18" customHeight="1">
      <c r="B2435" s="169"/>
      <c r="C2435" s="169"/>
      <c r="D2435" s="111"/>
      <c r="E2435" s="109"/>
      <c r="F2435" s="22"/>
      <c r="G2435" s="56">
        <f t="shared" si="37"/>
        <v>0</v>
      </c>
      <c r="H2435" s="17"/>
      <c r="I2435" s="21"/>
      <c r="J2435" s="176" t="str">
        <f>IF(AND(H2435&lt;&gt;"",COUNTIF('3.工程情報'!$C$6:$C$501,H2435)=0),"工程記号が3.工程情報に存在しません。","")</f>
        <v/>
      </c>
    </row>
    <row r="2436" spans="2:10" ht="18" customHeight="1">
      <c r="B2436" s="169"/>
      <c r="C2436" s="169"/>
      <c r="D2436" s="111"/>
      <c r="E2436" s="109"/>
      <c r="F2436" s="22"/>
      <c r="G2436" s="56">
        <f t="shared" si="37"/>
        <v>0</v>
      </c>
      <c r="H2436" s="17"/>
      <c r="I2436" s="21"/>
      <c r="J2436" s="176" t="str">
        <f>IF(AND(H2436&lt;&gt;"",COUNTIF('3.工程情報'!$C$6:$C$501,H2436)=0),"工程記号が3.工程情報に存在しません。","")</f>
        <v/>
      </c>
    </row>
    <row r="2437" spans="2:10" ht="18" customHeight="1">
      <c r="B2437" s="169"/>
      <c r="C2437" s="169"/>
      <c r="D2437" s="111"/>
      <c r="E2437" s="109"/>
      <c r="F2437" s="22"/>
      <c r="G2437" s="56">
        <f t="shared" ref="G2437:G2500" si="38">IF(OR(B2437="",F2437=0),0,E2437/F2437)</f>
        <v>0</v>
      </c>
      <c r="H2437" s="17"/>
      <c r="I2437" s="21"/>
      <c r="J2437" s="176" t="str">
        <f>IF(AND(H2437&lt;&gt;"",COUNTIF('3.工程情報'!$C$6:$C$501,H2437)=0),"工程記号が3.工程情報に存在しません。","")</f>
        <v/>
      </c>
    </row>
    <row r="2438" spans="2:10" ht="18" customHeight="1">
      <c r="B2438" s="169"/>
      <c r="C2438" s="169"/>
      <c r="D2438" s="111"/>
      <c r="E2438" s="109"/>
      <c r="F2438" s="22"/>
      <c r="G2438" s="56">
        <f t="shared" si="38"/>
        <v>0</v>
      </c>
      <c r="H2438" s="17"/>
      <c r="I2438" s="21"/>
      <c r="J2438" s="176" t="str">
        <f>IF(AND(H2438&lt;&gt;"",COUNTIF('3.工程情報'!$C$6:$C$501,H2438)=0),"工程記号が3.工程情報に存在しません。","")</f>
        <v/>
      </c>
    </row>
    <row r="2439" spans="2:10" ht="18" customHeight="1">
      <c r="B2439" s="169"/>
      <c r="C2439" s="169"/>
      <c r="D2439" s="111"/>
      <c r="E2439" s="109"/>
      <c r="F2439" s="22"/>
      <c r="G2439" s="56">
        <f t="shared" si="38"/>
        <v>0</v>
      </c>
      <c r="H2439" s="17"/>
      <c r="I2439" s="21"/>
      <c r="J2439" s="176" t="str">
        <f>IF(AND(H2439&lt;&gt;"",COUNTIF('3.工程情報'!$C$6:$C$501,H2439)=0),"工程記号が3.工程情報に存在しません。","")</f>
        <v/>
      </c>
    </row>
    <row r="2440" spans="2:10" ht="18" customHeight="1">
      <c r="B2440" s="169"/>
      <c r="C2440" s="169"/>
      <c r="D2440" s="111"/>
      <c r="E2440" s="109"/>
      <c r="F2440" s="22"/>
      <c r="G2440" s="56">
        <f t="shared" si="38"/>
        <v>0</v>
      </c>
      <c r="H2440" s="17"/>
      <c r="I2440" s="21"/>
      <c r="J2440" s="176" t="str">
        <f>IF(AND(H2440&lt;&gt;"",COUNTIF('3.工程情報'!$C$6:$C$501,H2440)=0),"工程記号が3.工程情報に存在しません。","")</f>
        <v/>
      </c>
    </row>
    <row r="2441" spans="2:10" ht="18" customHeight="1">
      <c r="B2441" s="169"/>
      <c r="C2441" s="169"/>
      <c r="D2441" s="111"/>
      <c r="E2441" s="109"/>
      <c r="F2441" s="22"/>
      <c r="G2441" s="56">
        <f t="shared" si="38"/>
        <v>0</v>
      </c>
      <c r="H2441" s="17"/>
      <c r="I2441" s="21"/>
      <c r="J2441" s="176" t="str">
        <f>IF(AND(H2441&lt;&gt;"",COUNTIF('3.工程情報'!$C$6:$C$501,H2441)=0),"工程記号が3.工程情報に存在しません。","")</f>
        <v/>
      </c>
    </row>
    <row r="2442" spans="2:10" ht="18" customHeight="1">
      <c r="B2442" s="169"/>
      <c r="C2442" s="169"/>
      <c r="D2442" s="111"/>
      <c r="E2442" s="109"/>
      <c r="F2442" s="22"/>
      <c r="G2442" s="56">
        <f t="shared" si="38"/>
        <v>0</v>
      </c>
      <c r="H2442" s="17"/>
      <c r="I2442" s="21"/>
      <c r="J2442" s="176" t="str">
        <f>IF(AND(H2442&lt;&gt;"",COUNTIF('3.工程情報'!$C$6:$C$501,H2442)=0),"工程記号が3.工程情報に存在しません。","")</f>
        <v/>
      </c>
    </row>
    <row r="2443" spans="2:10" ht="18" customHeight="1">
      <c r="B2443" s="169"/>
      <c r="C2443" s="169"/>
      <c r="D2443" s="111"/>
      <c r="E2443" s="109"/>
      <c r="F2443" s="22"/>
      <c r="G2443" s="56">
        <f t="shared" si="38"/>
        <v>0</v>
      </c>
      <c r="H2443" s="17"/>
      <c r="I2443" s="21"/>
      <c r="J2443" s="176" t="str">
        <f>IF(AND(H2443&lt;&gt;"",COUNTIF('3.工程情報'!$C$6:$C$501,H2443)=0),"工程記号が3.工程情報に存在しません。","")</f>
        <v/>
      </c>
    </row>
    <row r="2444" spans="2:10" ht="18" customHeight="1">
      <c r="B2444" s="169"/>
      <c r="C2444" s="169"/>
      <c r="D2444" s="111"/>
      <c r="E2444" s="109"/>
      <c r="F2444" s="22"/>
      <c r="G2444" s="56">
        <f t="shared" si="38"/>
        <v>0</v>
      </c>
      <c r="H2444" s="17"/>
      <c r="I2444" s="21"/>
      <c r="J2444" s="176" t="str">
        <f>IF(AND(H2444&lt;&gt;"",COUNTIF('3.工程情報'!$C$6:$C$501,H2444)=0),"工程記号が3.工程情報に存在しません。","")</f>
        <v/>
      </c>
    </row>
    <row r="2445" spans="2:10" ht="18" customHeight="1">
      <c r="B2445" s="169"/>
      <c r="C2445" s="169"/>
      <c r="D2445" s="111"/>
      <c r="E2445" s="109"/>
      <c r="F2445" s="22"/>
      <c r="G2445" s="56">
        <f t="shared" si="38"/>
        <v>0</v>
      </c>
      <c r="H2445" s="17"/>
      <c r="I2445" s="21"/>
      <c r="J2445" s="176" t="str">
        <f>IF(AND(H2445&lt;&gt;"",COUNTIF('3.工程情報'!$C$6:$C$501,H2445)=0),"工程記号が3.工程情報に存在しません。","")</f>
        <v/>
      </c>
    </row>
    <row r="2446" spans="2:10" ht="18" customHeight="1">
      <c r="B2446" s="169"/>
      <c r="C2446" s="169"/>
      <c r="D2446" s="111"/>
      <c r="E2446" s="109"/>
      <c r="F2446" s="22"/>
      <c r="G2446" s="56">
        <f t="shared" si="38"/>
        <v>0</v>
      </c>
      <c r="H2446" s="17"/>
      <c r="I2446" s="21"/>
      <c r="J2446" s="176" t="str">
        <f>IF(AND(H2446&lt;&gt;"",COUNTIF('3.工程情報'!$C$6:$C$501,H2446)=0),"工程記号が3.工程情報に存在しません。","")</f>
        <v/>
      </c>
    </row>
    <row r="2447" spans="2:10" ht="18" customHeight="1">
      <c r="B2447" s="169"/>
      <c r="C2447" s="169"/>
      <c r="D2447" s="111"/>
      <c r="E2447" s="109"/>
      <c r="F2447" s="22"/>
      <c r="G2447" s="56">
        <f t="shared" si="38"/>
        <v>0</v>
      </c>
      <c r="H2447" s="17"/>
      <c r="I2447" s="21"/>
      <c r="J2447" s="176" t="str">
        <f>IF(AND(H2447&lt;&gt;"",COUNTIF('3.工程情報'!$C$6:$C$501,H2447)=0),"工程記号が3.工程情報に存在しません。","")</f>
        <v/>
      </c>
    </row>
    <row r="2448" spans="2:10" ht="18" customHeight="1">
      <c r="B2448" s="169"/>
      <c r="C2448" s="169"/>
      <c r="D2448" s="111"/>
      <c r="E2448" s="109"/>
      <c r="F2448" s="22"/>
      <c r="G2448" s="56">
        <f t="shared" si="38"/>
        <v>0</v>
      </c>
      <c r="H2448" s="17"/>
      <c r="I2448" s="21"/>
      <c r="J2448" s="176" t="str">
        <f>IF(AND(H2448&lt;&gt;"",COUNTIF('3.工程情報'!$C$6:$C$501,H2448)=0),"工程記号が3.工程情報に存在しません。","")</f>
        <v/>
      </c>
    </row>
    <row r="2449" spans="2:10" ht="18" customHeight="1">
      <c r="B2449" s="169"/>
      <c r="C2449" s="169"/>
      <c r="D2449" s="111"/>
      <c r="E2449" s="109"/>
      <c r="F2449" s="22"/>
      <c r="G2449" s="56">
        <f t="shared" si="38"/>
        <v>0</v>
      </c>
      <c r="H2449" s="17"/>
      <c r="I2449" s="21"/>
      <c r="J2449" s="176" t="str">
        <f>IF(AND(H2449&lt;&gt;"",COUNTIF('3.工程情報'!$C$6:$C$501,H2449)=0),"工程記号が3.工程情報に存在しません。","")</f>
        <v/>
      </c>
    </row>
    <row r="2450" spans="2:10" ht="18" customHeight="1">
      <c r="B2450" s="169"/>
      <c r="C2450" s="169"/>
      <c r="D2450" s="111"/>
      <c r="E2450" s="109"/>
      <c r="F2450" s="22"/>
      <c r="G2450" s="56">
        <f t="shared" si="38"/>
        <v>0</v>
      </c>
      <c r="H2450" s="17"/>
      <c r="I2450" s="21"/>
      <c r="J2450" s="176" t="str">
        <f>IF(AND(H2450&lt;&gt;"",COUNTIF('3.工程情報'!$C$6:$C$501,H2450)=0),"工程記号が3.工程情報に存在しません。","")</f>
        <v/>
      </c>
    </row>
    <row r="2451" spans="2:10" ht="18" customHeight="1">
      <c r="B2451" s="169"/>
      <c r="C2451" s="169"/>
      <c r="D2451" s="111"/>
      <c r="E2451" s="109"/>
      <c r="F2451" s="22"/>
      <c r="G2451" s="56">
        <f t="shared" si="38"/>
        <v>0</v>
      </c>
      <c r="H2451" s="17"/>
      <c r="I2451" s="21"/>
      <c r="J2451" s="176" t="str">
        <f>IF(AND(H2451&lt;&gt;"",COUNTIF('3.工程情報'!$C$6:$C$501,H2451)=0),"工程記号が3.工程情報に存在しません。","")</f>
        <v/>
      </c>
    </row>
    <row r="2452" spans="2:10" ht="18" customHeight="1">
      <c r="B2452" s="169"/>
      <c r="C2452" s="169"/>
      <c r="D2452" s="111"/>
      <c r="E2452" s="109"/>
      <c r="F2452" s="22"/>
      <c r="G2452" s="56">
        <f t="shared" si="38"/>
        <v>0</v>
      </c>
      <c r="H2452" s="17"/>
      <c r="I2452" s="21"/>
      <c r="J2452" s="176" t="str">
        <f>IF(AND(H2452&lt;&gt;"",COUNTIF('3.工程情報'!$C$6:$C$501,H2452)=0),"工程記号が3.工程情報に存在しません。","")</f>
        <v/>
      </c>
    </row>
    <row r="2453" spans="2:10" ht="18" customHeight="1">
      <c r="B2453" s="169"/>
      <c r="C2453" s="169"/>
      <c r="D2453" s="111"/>
      <c r="E2453" s="109"/>
      <c r="F2453" s="22"/>
      <c r="G2453" s="56">
        <f t="shared" si="38"/>
        <v>0</v>
      </c>
      <c r="H2453" s="17"/>
      <c r="I2453" s="21"/>
      <c r="J2453" s="176" t="str">
        <f>IF(AND(H2453&lt;&gt;"",COUNTIF('3.工程情報'!$C$6:$C$501,H2453)=0),"工程記号が3.工程情報に存在しません。","")</f>
        <v/>
      </c>
    </row>
    <row r="2454" spans="2:10" ht="18" customHeight="1">
      <c r="B2454" s="169"/>
      <c r="C2454" s="169"/>
      <c r="D2454" s="111"/>
      <c r="E2454" s="109"/>
      <c r="F2454" s="22"/>
      <c r="G2454" s="56">
        <f t="shared" si="38"/>
        <v>0</v>
      </c>
      <c r="H2454" s="17"/>
      <c r="I2454" s="21"/>
      <c r="J2454" s="176" t="str">
        <f>IF(AND(H2454&lt;&gt;"",COUNTIF('3.工程情報'!$C$6:$C$501,H2454)=0),"工程記号が3.工程情報に存在しません。","")</f>
        <v/>
      </c>
    </row>
    <row r="2455" spans="2:10" ht="18" customHeight="1">
      <c r="B2455" s="169"/>
      <c r="C2455" s="169"/>
      <c r="D2455" s="111"/>
      <c r="E2455" s="109"/>
      <c r="F2455" s="22"/>
      <c r="G2455" s="56">
        <f t="shared" si="38"/>
        <v>0</v>
      </c>
      <c r="H2455" s="17"/>
      <c r="I2455" s="21"/>
      <c r="J2455" s="176" t="str">
        <f>IF(AND(H2455&lt;&gt;"",COUNTIF('3.工程情報'!$C$6:$C$501,H2455)=0),"工程記号が3.工程情報に存在しません。","")</f>
        <v/>
      </c>
    </row>
    <row r="2456" spans="2:10" ht="18" customHeight="1">
      <c r="B2456" s="169"/>
      <c r="C2456" s="169"/>
      <c r="D2456" s="111"/>
      <c r="E2456" s="109"/>
      <c r="F2456" s="22"/>
      <c r="G2456" s="56">
        <f t="shared" si="38"/>
        <v>0</v>
      </c>
      <c r="H2456" s="17"/>
      <c r="I2456" s="21"/>
      <c r="J2456" s="176" t="str">
        <f>IF(AND(H2456&lt;&gt;"",COUNTIF('3.工程情報'!$C$6:$C$501,H2456)=0),"工程記号が3.工程情報に存在しません。","")</f>
        <v/>
      </c>
    </row>
    <row r="2457" spans="2:10" ht="18" customHeight="1">
      <c r="B2457" s="169"/>
      <c r="C2457" s="169"/>
      <c r="D2457" s="111"/>
      <c r="E2457" s="109"/>
      <c r="F2457" s="22"/>
      <c r="G2457" s="56">
        <f t="shared" si="38"/>
        <v>0</v>
      </c>
      <c r="H2457" s="17"/>
      <c r="I2457" s="21"/>
      <c r="J2457" s="176" t="str">
        <f>IF(AND(H2457&lt;&gt;"",COUNTIF('3.工程情報'!$C$6:$C$501,H2457)=0),"工程記号が3.工程情報に存在しません。","")</f>
        <v/>
      </c>
    </row>
    <row r="2458" spans="2:10" ht="18" customHeight="1">
      <c r="B2458" s="169"/>
      <c r="C2458" s="169"/>
      <c r="D2458" s="111"/>
      <c r="E2458" s="109"/>
      <c r="F2458" s="22"/>
      <c r="G2458" s="56">
        <f t="shared" si="38"/>
        <v>0</v>
      </c>
      <c r="H2458" s="17"/>
      <c r="I2458" s="21"/>
      <c r="J2458" s="176" t="str">
        <f>IF(AND(H2458&lt;&gt;"",COUNTIF('3.工程情報'!$C$6:$C$501,H2458)=0),"工程記号が3.工程情報に存在しません。","")</f>
        <v/>
      </c>
    </row>
    <row r="2459" spans="2:10" ht="18" customHeight="1">
      <c r="B2459" s="169"/>
      <c r="C2459" s="169"/>
      <c r="D2459" s="111"/>
      <c r="E2459" s="109"/>
      <c r="F2459" s="22"/>
      <c r="G2459" s="56">
        <f t="shared" si="38"/>
        <v>0</v>
      </c>
      <c r="H2459" s="17"/>
      <c r="I2459" s="21"/>
      <c r="J2459" s="176" t="str">
        <f>IF(AND(H2459&lt;&gt;"",COUNTIF('3.工程情報'!$C$6:$C$501,H2459)=0),"工程記号が3.工程情報に存在しません。","")</f>
        <v/>
      </c>
    </row>
    <row r="2460" spans="2:10" ht="18" customHeight="1">
      <c r="B2460" s="169"/>
      <c r="C2460" s="169"/>
      <c r="D2460" s="111"/>
      <c r="E2460" s="109"/>
      <c r="F2460" s="22"/>
      <c r="G2460" s="56">
        <f t="shared" si="38"/>
        <v>0</v>
      </c>
      <c r="H2460" s="17"/>
      <c r="I2460" s="21"/>
      <c r="J2460" s="176" t="str">
        <f>IF(AND(H2460&lt;&gt;"",COUNTIF('3.工程情報'!$C$6:$C$501,H2460)=0),"工程記号が3.工程情報に存在しません。","")</f>
        <v/>
      </c>
    </row>
    <row r="2461" spans="2:10" ht="18" customHeight="1">
      <c r="B2461" s="169"/>
      <c r="C2461" s="169"/>
      <c r="D2461" s="111"/>
      <c r="E2461" s="109"/>
      <c r="F2461" s="22"/>
      <c r="G2461" s="56">
        <f t="shared" si="38"/>
        <v>0</v>
      </c>
      <c r="H2461" s="17"/>
      <c r="I2461" s="21"/>
      <c r="J2461" s="176" t="str">
        <f>IF(AND(H2461&lt;&gt;"",COUNTIF('3.工程情報'!$C$6:$C$501,H2461)=0),"工程記号が3.工程情報に存在しません。","")</f>
        <v/>
      </c>
    </row>
    <row r="2462" spans="2:10" ht="18" customHeight="1">
      <c r="B2462" s="169"/>
      <c r="C2462" s="169"/>
      <c r="D2462" s="111"/>
      <c r="E2462" s="109"/>
      <c r="F2462" s="22"/>
      <c r="G2462" s="56">
        <f t="shared" si="38"/>
        <v>0</v>
      </c>
      <c r="H2462" s="17"/>
      <c r="I2462" s="21"/>
      <c r="J2462" s="176" t="str">
        <f>IF(AND(H2462&lt;&gt;"",COUNTIF('3.工程情報'!$C$6:$C$501,H2462)=0),"工程記号が3.工程情報に存在しません。","")</f>
        <v/>
      </c>
    </row>
    <row r="2463" spans="2:10" ht="18" customHeight="1">
      <c r="B2463" s="169"/>
      <c r="C2463" s="169"/>
      <c r="D2463" s="111"/>
      <c r="E2463" s="109"/>
      <c r="F2463" s="22"/>
      <c r="G2463" s="56">
        <f t="shared" si="38"/>
        <v>0</v>
      </c>
      <c r="H2463" s="17"/>
      <c r="I2463" s="21"/>
      <c r="J2463" s="176" t="str">
        <f>IF(AND(H2463&lt;&gt;"",COUNTIF('3.工程情報'!$C$6:$C$501,H2463)=0),"工程記号が3.工程情報に存在しません。","")</f>
        <v/>
      </c>
    </row>
    <row r="2464" spans="2:10" ht="18" customHeight="1">
      <c r="B2464" s="169"/>
      <c r="C2464" s="169"/>
      <c r="D2464" s="111"/>
      <c r="E2464" s="109"/>
      <c r="F2464" s="22"/>
      <c r="G2464" s="56">
        <f t="shared" si="38"/>
        <v>0</v>
      </c>
      <c r="H2464" s="17"/>
      <c r="I2464" s="21"/>
      <c r="J2464" s="176" t="str">
        <f>IF(AND(H2464&lt;&gt;"",COUNTIF('3.工程情報'!$C$6:$C$501,H2464)=0),"工程記号が3.工程情報に存在しません。","")</f>
        <v/>
      </c>
    </row>
    <row r="2465" spans="2:10" ht="18" customHeight="1">
      <c r="B2465" s="169"/>
      <c r="C2465" s="169"/>
      <c r="D2465" s="111"/>
      <c r="E2465" s="109"/>
      <c r="F2465" s="22"/>
      <c r="G2465" s="56">
        <f t="shared" si="38"/>
        <v>0</v>
      </c>
      <c r="H2465" s="17"/>
      <c r="I2465" s="21"/>
      <c r="J2465" s="176" t="str">
        <f>IF(AND(H2465&lt;&gt;"",COUNTIF('3.工程情報'!$C$6:$C$501,H2465)=0),"工程記号が3.工程情報に存在しません。","")</f>
        <v/>
      </c>
    </row>
    <row r="2466" spans="2:10" ht="18" customHeight="1">
      <c r="B2466" s="169"/>
      <c r="C2466" s="169"/>
      <c r="D2466" s="111"/>
      <c r="E2466" s="109"/>
      <c r="F2466" s="22"/>
      <c r="G2466" s="56">
        <f t="shared" si="38"/>
        <v>0</v>
      </c>
      <c r="H2466" s="17"/>
      <c r="I2466" s="21"/>
      <c r="J2466" s="176" t="str">
        <f>IF(AND(H2466&lt;&gt;"",COUNTIF('3.工程情報'!$C$6:$C$501,H2466)=0),"工程記号が3.工程情報に存在しません。","")</f>
        <v/>
      </c>
    </row>
    <row r="2467" spans="2:10" ht="18" customHeight="1">
      <c r="B2467" s="169"/>
      <c r="C2467" s="169"/>
      <c r="D2467" s="111"/>
      <c r="E2467" s="109"/>
      <c r="F2467" s="22"/>
      <c r="G2467" s="56">
        <f t="shared" si="38"/>
        <v>0</v>
      </c>
      <c r="H2467" s="17"/>
      <c r="I2467" s="21"/>
      <c r="J2467" s="176" t="str">
        <f>IF(AND(H2467&lt;&gt;"",COUNTIF('3.工程情報'!$C$6:$C$501,H2467)=0),"工程記号が3.工程情報に存在しません。","")</f>
        <v/>
      </c>
    </row>
    <row r="2468" spans="2:10" ht="18" customHeight="1">
      <c r="B2468" s="169"/>
      <c r="C2468" s="169"/>
      <c r="D2468" s="111"/>
      <c r="E2468" s="109"/>
      <c r="F2468" s="22"/>
      <c r="G2468" s="56">
        <f t="shared" si="38"/>
        <v>0</v>
      </c>
      <c r="H2468" s="17"/>
      <c r="I2468" s="21"/>
      <c r="J2468" s="176" t="str">
        <f>IF(AND(H2468&lt;&gt;"",COUNTIF('3.工程情報'!$C$6:$C$501,H2468)=0),"工程記号が3.工程情報に存在しません。","")</f>
        <v/>
      </c>
    </row>
    <row r="2469" spans="2:10" ht="18" customHeight="1">
      <c r="B2469" s="169"/>
      <c r="C2469" s="169"/>
      <c r="D2469" s="111"/>
      <c r="E2469" s="109"/>
      <c r="F2469" s="22"/>
      <c r="G2469" s="56">
        <f t="shared" si="38"/>
        <v>0</v>
      </c>
      <c r="H2469" s="17"/>
      <c r="I2469" s="21"/>
      <c r="J2469" s="176" t="str">
        <f>IF(AND(H2469&lt;&gt;"",COUNTIF('3.工程情報'!$C$6:$C$501,H2469)=0),"工程記号が3.工程情報に存在しません。","")</f>
        <v/>
      </c>
    </row>
    <row r="2470" spans="2:10" ht="18" customHeight="1">
      <c r="B2470" s="169"/>
      <c r="C2470" s="169"/>
      <c r="D2470" s="111"/>
      <c r="E2470" s="109"/>
      <c r="F2470" s="22"/>
      <c r="G2470" s="56">
        <f t="shared" si="38"/>
        <v>0</v>
      </c>
      <c r="H2470" s="17"/>
      <c r="I2470" s="21"/>
      <c r="J2470" s="176" t="str">
        <f>IF(AND(H2470&lt;&gt;"",COUNTIF('3.工程情報'!$C$6:$C$501,H2470)=0),"工程記号が3.工程情報に存在しません。","")</f>
        <v/>
      </c>
    </row>
    <row r="2471" spans="2:10" ht="18" customHeight="1">
      <c r="B2471" s="169"/>
      <c r="C2471" s="169"/>
      <c r="D2471" s="111"/>
      <c r="E2471" s="109"/>
      <c r="F2471" s="22"/>
      <c r="G2471" s="56">
        <f t="shared" si="38"/>
        <v>0</v>
      </c>
      <c r="H2471" s="17"/>
      <c r="I2471" s="21"/>
      <c r="J2471" s="176" t="str">
        <f>IF(AND(H2471&lt;&gt;"",COUNTIF('3.工程情報'!$C$6:$C$501,H2471)=0),"工程記号が3.工程情報に存在しません。","")</f>
        <v/>
      </c>
    </row>
    <row r="2472" spans="2:10" ht="18" customHeight="1">
      <c r="B2472" s="169"/>
      <c r="C2472" s="169"/>
      <c r="D2472" s="111"/>
      <c r="E2472" s="109"/>
      <c r="F2472" s="22"/>
      <c r="G2472" s="56">
        <f t="shared" si="38"/>
        <v>0</v>
      </c>
      <c r="H2472" s="17"/>
      <c r="I2472" s="21"/>
      <c r="J2472" s="176" t="str">
        <f>IF(AND(H2472&lt;&gt;"",COUNTIF('3.工程情報'!$C$6:$C$501,H2472)=0),"工程記号が3.工程情報に存在しません。","")</f>
        <v/>
      </c>
    </row>
    <row r="2473" spans="2:10" ht="18" customHeight="1">
      <c r="B2473" s="169"/>
      <c r="C2473" s="169"/>
      <c r="D2473" s="111"/>
      <c r="E2473" s="109"/>
      <c r="F2473" s="22"/>
      <c r="G2473" s="56">
        <f t="shared" si="38"/>
        <v>0</v>
      </c>
      <c r="H2473" s="17"/>
      <c r="I2473" s="21"/>
      <c r="J2473" s="176" t="str">
        <f>IF(AND(H2473&lt;&gt;"",COUNTIF('3.工程情報'!$C$6:$C$501,H2473)=0),"工程記号が3.工程情報に存在しません。","")</f>
        <v/>
      </c>
    </row>
    <row r="2474" spans="2:10" ht="18" customHeight="1">
      <c r="B2474" s="169"/>
      <c r="C2474" s="169"/>
      <c r="D2474" s="111"/>
      <c r="E2474" s="109"/>
      <c r="F2474" s="22"/>
      <c r="G2474" s="56">
        <f t="shared" si="38"/>
        <v>0</v>
      </c>
      <c r="H2474" s="17"/>
      <c r="I2474" s="21"/>
      <c r="J2474" s="176" t="str">
        <f>IF(AND(H2474&lt;&gt;"",COUNTIF('3.工程情報'!$C$6:$C$501,H2474)=0),"工程記号が3.工程情報に存在しません。","")</f>
        <v/>
      </c>
    </row>
    <row r="2475" spans="2:10" ht="18" customHeight="1">
      <c r="B2475" s="169"/>
      <c r="C2475" s="169"/>
      <c r="D2475" s="111"/>
      <c r="E2475" s="109"/>
      <c r="F2475" s="22"/>
      <c r="G2475" s="56">
        <f t="shared" si="38"/>
        <v>0</v>
      </c>
      <c r="H2475" s="17"/>
      <c r="I2475" s="21"/>
      <c r="J2475" s="176" t="str">
        <f>IF(AND(H2475&lt;&gt;"",COUNTIF('3.工程情報'!$C$6:$C$501,H2475)=0),"工程記号が3.工程情報に存在しません。","")</f>
        <v/>
      </c>
    </row>
    <row r="2476" spans="2:10" ht="18" customHeight="1">
      <c r="B2476" s="169"/>
      <c r="C2476" s="169"/>
      <c r="D2476" s="111"/>
      <c r="E2476" s="109"/>
      <c r="F2476" s="22"/>
      <c r="G2476" s="56">
        <f t="shared" si="38"/>
        <v>0</v>
      </c>
      <c r="H2476" s="17"/>
      <c r="I2476" s="21"/>
      <c r="J2476" s="176" t="str">
        <f>IF(AND(H2476&lt;&gt;"",COUNTIF('3.工程情報'!$C$6:$C$501,H2476)=0),"工程記号が3.工程情報に存在しません。","")</f>
        <v/>
      </c>
    </row>
    <row r="2477" spans="2:10" ht="18" customHeight="1">
      <c r="B2477" s="169"/>
      <c r="C2477" s="169"/>
      <c r="D2477" s="111"/>
      <c r="E2477" s="109"/>
      <c r="F2477" s="22"/>
      <c r="G2477" s="56">
        <f t="shared" si="38"/>
        <v>0</v>
      </c>
      <c r="H2477" s="17"/>
      <c r="I2477" s="21"/>
      <c r="J2477" s="176" t="str">
        <f>IF(AND(H2477&lt;&gt;"",COUNTIF('3.工程情報'!$C$6:$C$501,H2477)=0),"工程記号が3.工程情報に存在しません。","")</f>
        <v/>
      </c>
    </row>
    <row r="2478" spans="2:10" ht="18" customHeight="1">
      <c r="B2478" s="169"/>
      <c r="C2478" s="169"/>
      <c r="D2478" s="111"/>
      <c r="E2478" s="109"/>
      <c r="F2478" s="22"/>
      <c r="G2478" s="56">
        <f t="shared" si="38"/>
        <v>0</v>
      </c>
      <c r="H2478" s="17"/>
      <c r="I2478" s="21"/>
      <c r="J2478" s="176" t="str">
        <f>IF(AND(H2478&lt;&gt;"",COUNTIF('3.工程情報'!$C$6:$C$501,H2478)=0),"工程記号が3.工程情報に存在しません。","")</f>
        <v/>
      </c>
    </row>
    <row r="2479" spans="2:10" ht="18" customHeight="1">
      <c r="B2479" s="169"/>
      <c r="C2479" s="169"/>
      <c r="D2479" s="111"/>
      <c r="E2479" s="109"/>
      <c r="F2479" s="22"/>
      <c r="G2479" s="56">
        <f t="shared" si="38"/>
        <v>0</v>
      </c>
      <c r="H2479" s="17"/>
      <c r="I2479" s="21"/>
      <c r="J2479" s="176" t="str">
        <f>IF(AND(H2479&lt;&gt;"",COUNTIF('3.工程情報'!$C$6:$C$501,H2479)=0),"工程記号が3.工程情報に存在しません。","")</f>
        <v/>
      </c>
    </row>
    <row r="2480" spans="2:10" ht="18" customHeight="1">
      <c r="B2480" s="169"/>
      <c r="C2480" s="169"/>
      <c r="D2480" s="111"/>
      <c r="E2480" s="109"/>
      <c r="F2480" s="22"/>
      <c r="G2480" s="56">
        <f t="shared" si="38"/>
        <v>0</v>
      </c>
      <c r="H2480" s="17"/>
      <c r="I2480" s="21"/>
      <c r="J2480" s="176" t="str">
        <f>IF(AND(H2480&lt;&gt;"",COUNTIF('3.工程情報'!$C$6:$C$501,H2480)=0),"工程記号が3.工程情報に存在しません。","")</f>
        <v/>
      </c>
    </row>
    <row r="2481" spans="2:10" ht="18" customHeight="1">
      <c r="B2481" s="169"/>
      <c r="C2481" s="169"/>
      <c r="D2481" s="111"/>
      <c r="E2481" s="109"/>
      <c r="F2481" s="22"/>
      <c r="G2481" s="56">
        <f t="shared" si="38"/>
        <v>0</v>
      </c>
      <c r="H2481" s="17"/>
      <c r="I2481" s="21"/>
      <c r="J2481" s="176" t="str">
        <f>IF(AND(H2481&lt;&gt;"",COUNTIF('3.工程情報'!$C$6:$C$501,H2481)=0),"工程記号が3.工程情報に存在しません。","")</f>
        <v/>
      </c>
    </row>
    <row r="2482" spans="2:10" ht="18" customHeight="1">
      <c r="B2482" s="169"/>
      <c r="C2482" s="169"/>
      <c r="D2482" s="111"/>
      <c r="E2482" s="109"/>
      <c r="F2482" s="22"/>
      <c r="G2482" s="56">
        <f t="shared" si="38"/>
        <v>0</v>
      </c>
      <c r="H2482" s="17"/>
      <c r="I2482" s="21"/>
      <c r="J2482" s="176" t="str">
        <f>IF(AND(H2482&lt;&gt;"",COUNTIF('3.工程情報'!$C$6:$C$501,H2482)=0),"工程記号が3.工程情報に存在しません。","")</f>
        <v/>
      </c>
    </row>
    <row r="2483" spans="2:10" ht="18" customHeight="1">
      <c r="B2483" s="169"/>
      <c r="C2483" s="169"/>
      <c r="D2483" s="111"/>
      <c r="E2483" s="109"/>
      <c r="F2483" s="22"/>
      <c r="G2483" s="56">
        <f t="shared" si="38"/>
        <v>0</v>
      </c>
      <c r="H2483" s="17"/>
      <c r="I2483" s="21"/>
      <c r="J2483" s="176" t="str">
        <f>IF(AND(H2483&lt;&gt;"",COUNTIF('3.工程情報'!$C$6:$C$501,H2483)=0),"工程記号が3.工程情報に存在しません。","")</f>
        <v/>
      </c>
    </row>
    <row r="2484" spans="2:10" ht="18" customHeight="1">
      <c r="B2484" s="169"/>
      <c r="C2484" s="169"/>
      <c r="D2484" s="111"/>
      <c r="E2484" s="109"/>
      <c r="F2484" s="22"/>
      <c r="G2484" s="56">
        <f t="shared" si="38"/>
        <v>0</v>
      </c>
      <c r="H2484" s="17"/>
      <c r="I2484" s="21"/>
      <c r="J2484" s="176" t="str">
        <f>IF(AND(H2484&lt;&gt;"",COUNTIF('3.工程情報'!$C$6:$C$501,H2484)=0),"工程記号が3.工程情報に存在しません。","")</f>
        <v/>
      </c>
    </row>
    <row r="2485" spans="2:10" ht="18" customHeight="1">
      <c r="B2485" s="169"/>
      <c r="C2485" s="169"/>
      <c r="D2485" s="111"/>
      <c r="E2485" s="109"/>
      <c r="F2485" s="22"/>
      <c r="G2485" s="56">
        <f t="shared" si="38"/>
        <v>0</v>
      </c>
      <c r="H2485" s="17"/>
      <c r="I2485" s="21"/>
      <c r="J2485" s="176" t="str">
        <f>IF(AND(H2485&lt;&gt;"",COUNTIF('3.工程情報'!$C$6:$C$501,H2485)=0),"工程記号が3.工程情報に存在しません。","")</f>
        <v/>
      </c>
    </row>
    <row r="2486" spans="2:10" ht="18" customHeight="1">
      <c r="B2486" s="169"/>
      <c r="C2486" s="169"/>
      <c r="D2486" s="111"/>
      <c r="E2486" s="109"/>
      <c r="F2486" s="22"/>
      <c r="G2486" s="56">
        <f t="shared" si="38"/>
        <v>0</v>
      </c>
      <c r="H2486" s="17"/>
      <c r="I2486" s="21"/>
      <c r="J2486" s="176" t="str">
        <f>IF(AND(H2486&lt;&gt;"",COUNTIF('3.工程情報'!$C$6:$C$501,H2486)=0),"工程記号が3.工程情報に存在しません。","")</f>
        <v/>
      </c>
    </row>
    <row r="2487" spans="2:10" ht="18" customHeight="1">
      <c r="B2487" s="169"/>
      <c r="C2487" s="169"/>
      <c r="D2487" s="111"/>
      <c r="E2487" s="109"/>
      <c r="F2487" s="22"/>
      <c r="G2487" s="56">
        <f t="shared" si="38"/>
        <v>0</v>
      </c>
      <c r="H2487" s="17"/>
      <c r="I2487" s="21"/>
      <c r="J2487" s="176" t="str">
        <f>IF(AND(H2487&lt;&gt;"",COUNTIF('3.工程情報'!$C$6:$C$501,H2487)=0),"工程記号が3.工程情報に存在しません。","")</f>
        <v/>
      </c>
    </row>
    <row r="2488" spans="2:10" ht="18" customHeight="1">
      <c r="B2488" s="169"/>
      <c r="C2488" s="169"/>
      <c r="D2488" s="111"/>
      <c r="E2488" s="109"/>
      <c r="F2488" s="22"/>
      <c r="G2488" s="56">
        <f t="shared" si="38"/>
        <v>0</v>
      </c>
      <c r="H2488" s="17"/>
      <c r="I2488" s="21"/>
      <c r="J2488" s="176" t="str">
        <f>IF(AND(H2488&lt;&gt;"",COUNTIF('3.工程情報'!$C$6:$C$501,H2488)=0),"工程記号が3.工程情報に存在しません。","")</f>
        <v/>
      </c>
    </row>
    <row r="2489" spans="2:10" ht="18" customHeight="1">
      <c r="B2489" s="169"/>
      <c r="C2489" s="169"/>
      <c r="D2489" s="111"/>
      <c r="E2489" s="109"/>
      <c r="F2489" s="22"/>
      <c r="G2489" s="56">
        <f t="shared" si="38"/>
        <v>0</v>
      </c>
      <c r="H2489" s="17"/>
      <c r="I2489" s="21"/>
      <c r="J2489" s="176" t="str">
        <f>IF(AND(H2489&lt;&gt;"",COUNTIF('3.工程情報'!$C$6:$C$501,H2489)=0),"工程記号が3.工程情報に存在しません。","")</f>
        <v/>
      </c>
    </row>
    <row r="2490" spans="2:10" ht="18" customHeight="1">
      <c r="B2490" s="169"/>
      <c r="C2490" s="169"/>
      <c r="D2490" s="111"/>
      <c r="E2490" s="109"/>
      <c r="F2490" s="22"/>
      <c r="G2490" s="56">
        <f t="shared" si="38"/>
        <v>0</v>
      </c>
      <c r="H2490" s="17"/>
      <c r="I2490" s="21"/>
      <c r="J2490" s="176" t="str">
        <f>IF(AND(H2490&lt;&gt;"",COUNTIF('3.工程情報'!$C$6:$C$501,H2490)=0),"工程記号が3.工程情報に存在しません。","")</f>
        <v/>
      </c>
    </row>
    <row r="2491" spans="2:10" ht="18" customHeight="1">
      <c r="B2491" s="169"/>
      <c r="C2491" s="169"/>
      <c r="D2491" s="111"/>
      <c r="E2491" s="109"/>
      <c r="F2491" s="22"/>
      <c r="G2491" s="56">
        <f t="shared" si="38"/>
        <v>0</v>
      </c>
      <c r="H2491" s="17"/>
      <c r="I2491" s="21"/>
      <c r="J2491" s="176" t="str">
        <f>IF(AND(H2491&lt;&gt;"",COUNTIF('3.工程情報'!$C$6:$C$501,H2491)=0),"工程記号が3.工程情報に存在しません。","")</f>
        <v/>
      </c>
    </row>
    <row r="2492" spans="2:10" ht="18" customHeight="1">
      <c r="B2492" s="169"/>
      <c r="C2492" s="169"/>
      <c r="D2492" s="111"/>
      <c r="E2492" s="109"/>
      <c r="F2492" s="22"/>
      <c r="G2492" s="56">
        <f t="shared" si="38"/>
        <v>0</v>
      </c>
      <c r="H2492" s="17"/>
      <c r="I2492" s="21"/>
      <c r="J2492" s="176" t="str">
        <f>IF(AND(H2492&lt;&gt;"",COUNTIF('3.工程情報'!$C$6:$C$501,H2492)=0),"工程記号が3.工程情報に存在しません。","")</f>
        <v/>
      </c>
    </row>
    <row r="2493" spans="2:10" ht="18" customHeight="1">
      <c r="B2493" s="169"/>
      <c r="C2493" s="169"/>
      <c r="D2493" s="111"/>
      <c r="E2493" s="109"/>
      <c r="F2493" s="22"/>
      <c r="G2493" s="56">
        <f t="shared" si="38"/>
        <v>0</v>
      </c>
      <c r="H2493" s="17"/>
      <c r="I2493" s="21"/>
      <c r="J2493" s="176" t="str">
        <f>IF(AND(H2493&lt;&gt;"",COUNTIF('3.工程情報'!$C$6:$C$501,H2493)=0),"工程記号が3.工程情報に存在しません。","")</f>
        <v/>
      </c>
    </row>
    <row r="2494" spans="2:10" ht="18" customHeight="1">
      <c r="B2494" s="169"/>
      <c r="C2494" s="169"/>
      <c r="D2494" s="111"/>
      <c r="E2494" s="109"/>
      <c r="F2494" s="22"/>
      <c r="G2494" s="56">
        <f t="shared" si="38"/>
        <v>0</v>
      </c>
      <c r="H2494" s="17"/>
      <c r="I2494" s="21"/>
      <c r="J2494" s="176" t="str">
        <f>IF(AND(H2494&lt;&gt;"",COUNTIF('3.工程情報'!$C$6:$C$501,H2494)=0),"工程記号が3.工程情報に存在しません。","")</f>
        <v/>
      </c>
    </row>
    <row r="2495" spans="2:10" ht="18" customHeight="1">
      <c r="B2495" s="169"/>
      <c r="C2495" s="169"/>
      <c r="D2495" s="111"/>
      <c r="E2495" s="109"/>
      <c r="F2495" s="22"/>
      <c r="G2495" s="56">
        <f t="shared" si="38"/>
        <v>0</v>
      </c>
      <c r="H2495" s="17"/>
      <c r="I2495" s="21"/>
      <c r="J2495" s="176" t="str">
        <f>IF(AND(H2495&lt;&gt;"",COUNTIF('3.工程情報'!$C$6:$C$501,H2495)=0),"工程記号が3.工程情報に存在しません。","")</f>
        <v/>
      </c>
    </row>
    <row r="2496" spans="2:10" ht="18" customHeight="1">
      <c r="B2496" s="169"/>
      <c r="C2496" s="169"/>
      <c r="D2496" s="111"/>
      <c r="E2496" s="109"/>
      <c r="F2496" s="22"/>
      <c r="G2496" s="56">
        <f t="shared" si="38"/>
        <v>0</v>
      </c>
      <c r="H2496" s="17"/>
      <c r="I2496" s="21"/>
      <c r="J2496" s="176" t="str">
        <f>IF(AND(H2496&lt;&gt;"",COUNTIF('3.工程情報'!$C$6:$C$501,H2496)=0),"工程記号が3.工程情報に存在しません。","")</f>
        <v/>
      </c>
    </row>
    <row r="2497" spans="2:10" ht="18" customHeight="1">
      <c r="B2497" s="169"/>
      <c r="C2497" s="169"/>
      <c r="D2497" s="111"/>
      <c r="E2497" s="109"/>
      <c r="F2497" s="22"/>
      <c r="G2497" s="56">
        <f t="shared" si="38"/>
        <v>0</v>
      </c>
      <c r="H2497" s="17"/>
      <c r="I2497" s="21"/>
      <c r="J2497" s="176" t="str">
        <f>IF(AND(H2497&lt;&gt;"",COUNTIF('3.工程情報'!$C$6:$C$501,H2497)=0),"工程記号が3.工程情報に存在しません。","")</f>
        <v/>
      </c>
    </row>
    <row r="2498" spans="2:10" ht="18" customHeight="1">
      <c r="B2498" s="169"/>
      <c r="C2498" s="169"/>
      <c r="D2498" s="111"/>
      <c r="E2498" s="109"/>
      <c r="F2498" s="22"/>
      <c r="G2498" s="56">
        <f t="shared" si="38"/>
        <v>0</v>
      </c>
      <c r="H2498" s="17"/>
      <c r="I2498" s="21"/>
      <c r="J2498" s="176" t="str">
        <f>IF(AND(H2498&lt;&gt;"",COUNTIF('3.工程情報'!$C$6:$C$501,H2498)=0),"工程記号が3.工程情報に存在しません。","")</f>
        <v/>
      </c>
    </row>
    <row r="2499" spans="2:10" ht="18" customHeight="1">
      <c r="B2499" s="169"/>
      <c r="C2499" s="169"/>
      <c r="D2499" s="111"/>
      <c r="E2499" s="109"/>
      <c r="F2499" s="22"/>
      <c r="G2499" s="56">
        <f t="shared" si="38"/>
        <v>0</v>
      </c>
      <c r="H2499" s="17"/>
      <c r="I2499" s="21"/>
      <c r="J2499" s="176" t="str">
        <f>IF(AND(H2499&lt;&gt;"",COUNTIF('3.工程情報'!$C$6:$C$501,H2499)=0),"工程記号が3.工程情報に存在しません。","")</f>
        <v/>
      </c>
    </row>
    <row r="2500" spans="2:10" ht="18" customHeight="1">
      <c r="B2500" s="169"/>
      <c r="C2500" s="169"/>
      <c r="D2500" s="111"/>
      <c r="E2500" s="109"/>
      <c r="F2500" s="22"/>
      <c r="G2500" s="56">
        <f t="shared" si="38"/>
        <v>0</v>
      </c>
      <c r="H2500" s="17"/>
      <c r="I2500" s="21"/>
      <c r="J2500" s="176" t="str">
        <f>IF(AND(H2500&lt;&gt;"",COUNTIF('3.工程情報'!$C$6:$C$501,H2500)=0),"工程記号が3.工程情報に存在しません。","")</f>
        <v/>
      </c>
    </row>
    <row r="2501" spans="2:10" ht="18" customHeight="1">
      <c r="B2501" s="169"/>
      <c r="C2501" s="169"/>
      <c r="D2501" s="111"/>
      <c r="E2501" s="109"/>
      <c r="F2501" s="22"/>
      <c r="G2501" s="56">
        <f t="shared" ref="G2501:G2564" si="39">IF(OR(B2501="",F2501=0),0,E2501/F2501)</f>
        <v>0</v>
      </c>
      <c r="H2501" s="17"/>
      <c r="I2501" s="21"/>
      <c r="J2501" s="176" t="str">
        <f>IF(AND(H2501&lt;&gt;"",COUNTIF('3.工程情報'!$C$6:$C$501,H2501)=0),"工程記号が3.工程情報に存在しません。","")</f>
        <v/>
      </c>
    </row>
    <row r="2502" spans="2:10" ht="18" customHeight="1">
      <c r="B2502" s="169"/>
      <c r="C2502" s="169"/>
      <c r="D2502" s="111"/>
      <c r="E2502" s="109"/>
      <c r="F2502" s="22"/>
      <c r="G2502" s="56">
        <f t="shared" si="39"/>
        <v>0</v>
      </c>
      <c r="H2502" s="17"/>
      <c r="I2502" s="21"/>
      <c r="J2502" s="176" t="str">
        <f>IF(AND(H2502&lt;&gt;"",COUNTIF('3.工程情報'!$C$6:$C$501,H2502)=0),"工程記号が3.工程情報に存在しません。","")</f>
        <v/>
      </c>
    </row>
    <row r="2503" spans="2:10" ht="18" customHeight="1">
      <c r="B2503" s="169"/>
      <c r="C2503" s="169"/>
      <c r="D2503" s="111"/>
      <c r="E2503" s="109"/>
      <c r="F2503" s="22"/>
      <c r="G2503" s="56">
        <f t="shared" si="39"/>
        <v>0</v>
      </c>
      <c r="H2503" s="17"/>
      <c r="I2503" s="21"/>
      <c r="J2503" s="176" t="str">
        <f>IF(AND(H2503&lt;&gt;"",COUNTIF('3.工程情報'!$C$6:$C$501,H2503)=0),"工程記号が3.工程情報に存在しません。","")</f>
        <v/>
      </c>
    </row>
    <row r="2504" spans="2:10" ht="18" customHeight="1">
      <c r="B2504" s="169"/>
      <c r="C2504" s="169"/>
      <c r="D2504" s="111"/>
      <c r="E2504" s="109"/>
      <c r="F2504" s="22"/>
      <c r="G2504" s="56">
        <f t="shared" si="39"/>
        <v>0</v>
      </c>
      <c r="H2504" s="17"/>
      <c r="I2504" s="21"/>
      <c r="J2504" s="176" t="str">
        <f>IF(AND(H2504&lt;&gt;"",COUNTIF('3.工程情報'!$C$6:$C$501,H2504)=0),"工程記号が3.工程情報に存在しません。","")</f>
        <v/>
      </c>
    </row>
    <row r="2505" spans="2:10" ht="18" customHeight="1">
      <c r="B2505" s="169"/>
      <c r="C2505" s="169"/>
      <c r="D2505" s="111"/>
      <c r="E2505" s="109"/>
      <c r="F2505" s="22"/>
      <c r="G2505" s="56">
        <f t="shared" si="39"/>
        <v>0</v>
      </c>
      <c r="H2505" s="17"/>
      <c r="I2505" s="21"/>
      <c r="J2505" s="176" t="str">
        <f>IF(AND(H2505&lt;&gt;"",COUNTIF('3.工程情報'!$C$6:$C$501,H2505)=0),"工程記号が3.工程情報に存在しません。","")</f>
        <v/>
      </c>
    </row>
    <row r="2506" spans="2:10" ht="18" customHeight="1">
      <c r="B2506" s="169"/>
      <c r="C2506" s="169"/>
      <c r="D2506" s="111"/>
      <c r="E2506" s="109"/>
      <c r="F2506" s="22"/>
      <c r="G2506" s="56">
        <f t="shared" si="39"/>
        <v>0</v>
      </c>
      <c r="H2506" s="17"/>
      <c r="I2506" s="21"/>
      <c r="J2506" s="176" t="str">
        <f>IF(AND(H2506&lt;&gt;"",COUNTIF('3.工程情報'!$C$6:$C$501,H2506)=0),"工程記号が3.工程情報に存在しません。","")</f>
        <v/>
      </c>
    </row>
    <row r="2507" spans="2:10" ht="18" customHeight="1">
      <c r="B2507" s="169"/>
      <c r="C2507" s="169"/>
      <c r="D2507" s="111"/>
      <c r="E2507" s="109"/>
      <c r="F2507" s="22"/>
      <c r="G2507" s="56">
        <f t="shared" si="39"/>
        <v>0</v>
      </c>
      <c r="H2507" s="17"/>
      <c r="I2507" s="21"/>
      <c r="J2507" s="176" t="str">
        <f>IF(AND(H2507&lt;&gt;"",COUNTIF('3.工程情報'!$C$6:$C$501,H2507)=0),"工程記号が3.工程情報に存在しません。","")</f>
        <v/>
      </c>
    </row>
    <row r="2508" spans="2:10" ht="18" customHeight="1">
      <c r="B2508" s="169"/>
      <c r="C2508" s="169"/>
      <c r="D2508" s="111"/>
      <c r="E2508" s="109"/>
      <c r="F2508" s="22"/>
      <c r="G2508" s="56">
        <f t="shared" si="39"/>
        <v>0</v>
      </c>
      <c r="H2508" s="17"/>
      <c r="I2508" s="21"/>
      <c r="J2508" s="176" t="str">
        <f>IF(AND(H2508&lt;&gt;"",COUNTIF('3.工程情報'!$C$6:$C$501,H2508)=0),"工程記号が3.工程情報に存在しません。","")</f>
        <v/>
      </c>
    </row>
    <row r="2509" spans="2:10" ht="18" customHeight="1">
      <c r="B2509" s="169"/>
      <c r="C2509" s="169"/>
      <c r="D2509" s="111"/>
      <c r="E2509" s="109"/>
      <c r="F2509" s="22"/>
      <c r="G2509" s="56">
        <f t="shared" si="39"/>
        <v>0</v>
      </c>
      <c r="H2509" s="17"/>
      <c r="I2509" s="21"/>
      <c r="J2509" s="176" t="str">
        <f>IF(AND(H2509&lt;&gt;"",COUNTIF('3.工程情報'!$C$6:$C$501,H2509)=0),"工程記号が3.工程情報に存在しません。","")</f>
        <v/>
      </c>
    </row>
    <row r="2510" spans="2:10" ht="18" customHeight="1">
      <c r="B2510" s="169"/>
      <c r="C2510" s="169"/>
      <c r="D2510" s="111"/>
      <c r="E2510" s="109"/>
      <c r="F2510" s="22"/>
      <c r="G2510" s="56">
        <f t="shared" si="39"/>
        <v>0</v>
      </c>
      <c r="H2510" s="17"/>
      <c r="I2510" s="21"/>
      <c r="J2510" s="176" t="str">
        <f>IF(AND(H2510&lt;&gt;"",COUNTIF('3.工程情報'!$C$6:$C$501,H2510)=0),"工程記号が3.工程情報に存在しません。","")</f>
        <v/>
      </c>
    </row>
    <row r="2511" spans="2:10" ht="18" customHeight="1">
      <c r="B2511" s="169"/>
      <c r="C2511" s="169"/>
      <c r="D2511" s="111"/>
      <c r="E2511" s="109"/>
      <c r="F2511" s="22"/>
      <c r="G2511" s="56">
        <f t="shared" si="39"/>
        <v>0</v>
      </c>
      <c r="H2511" s="17"/>
      <c r="I2511" s="21"/>
      <c r="J2511" s="176" t="str">
        <f>IF(AND(H2511&lt;&gt;"",COUNTIF('3.工程情報'!$C$6:$C$501,H2511)=0),"工程記号が3.工程情報に存在しません。","")</f>
        <v/>
      </c>
    </row>
    <row r="2512" spans="2:10" ht="18" customHeight="1">
      <c r="B2512" s="169"/>
      <c r="C2512" s="169"/>
      <c r="D2512" s="111"/>
      <c r="E2512" s="109"/>
      <c r="F2512" s="22"/>
      <c r="G2512" s="56">
        <f t="shared" si="39"/>
        <v>0</v>
      </c>
      <c r="H2512" s="17"/>
      <c r="I2512" s="21"/>
      <c r="J2512" s="176" t="str">
        <f>IF(AND(H2512&lt;&gt;"",COUNTIF('3.工程情報'!$C$6:$C$501,H2512)=0),"工程記号が3.工程情報に存在しません。","")</f>
        <v/>
      </c>
    </row>
    <row r="2513" spans="2:10" ht="18" customHeight="1">
      <c r="B2513" s="169"/>
      <c r="C2513" s="169"/>
      <c r="D2513" s="111"/>
      <c r="E2513" s="109"/>
      <c r="F2513" s="22"/>
      <c r="G2513" s="56">
        <f t="shared" si="39"/>
        <v>0</v>
      </c>
      <c r="H2513" s="17"/>
      <c r="I2513" s="21"/>
      <c r="J2513" s="176" t="str">
        <f>IF(AND(H2513&lt;&gt;"",COUNTIF('3.工程情報'!$C$6:$C$501,H2513)=0),"工程記号が3.工程情報に存在しません。","")</f>
        <v/>
      </c>
    </row>
    <row r="2514" spans="2:10" ht="18" customHeight="1">
      <c r="B2514" s="169"/>
      <c r="C2514" s="169"/>
      <c r="D2514" s="111"/>
      <c r="E2514" s="109"/>
      <c r="F2514" s="22"/>
      <c r="G2514" s="56">
        <f t="shared" si="39"/>
        <v>0</v>
      </c>
      <c r="H2514" s="17"/>
      <c r="I2514" s="21"/>
      <c r="J2514" s="176" t="str">
        <f>IF(AND(H2514&lt;&gt;"",COUNTIF('3.工程情報'!$C$6:$C$501,H2514)=0),"工程記号が3.工程情報に存在しません。","")</f>
        <v/>
      </c>
    </row>
    <row r="2515" spans="2:10" ht="18" customHeight="1">
      <c r="B2515" s="169"/>
      <c r="C2515" s="169"/>
      <c r="D2515" s="111"/>
      <c r="E2515" s="109"/>
      <c r="F2515" s="22"/>
      <c r="G2515" s="56">
        <f t="shared" si="39"/>
        <v>0</v>
      </c>
      <c r="H2515" s="17"/>
      <c r="I2515" s="21"/>
      <c r="J2515" s="176" t="str">
        <f>IF(AND(H2515&lt;&gt;"",COUNTIF('3.工程情報'!$C$6:$C$501,H2515)=0),"工程記号が3.工程情報に存在しません。","")</f>
        <v/>
      </c>
    </row>
    <row r="2516" spans="2:10" ht="18" customHeight="1">
      <c r="B2516" s="169"/>
      <c r="C2516" s="169"/>
      <c r="D2516" s="111"/>
      <c r="E2516" s="109"/>
      <c r="F2516" s="22"/>
      <c r="G2516" s="56">
        <f t="shared" si="39"/>
        <v>0</v>
      </c>
      <c r="H2516" s="17"/>
      <c r="I2516" s="21"/>
      <c r="J2516" s="176" t="str">
        <f>IF(AND(H2516&lt;&gt;"",COUNTIF('3.工程情報'!$C$6:$C$501,H2516)=0),"工程記号が3.工程情報に存在しません。","")</f>
        <v/>
      </c>
    </row>
    <row r="2517" spans="2:10" ht="18" customHeight="1">
      <c r="B2517" s="169"/>
      <c r="C2517" s="169"/>
      <c r="D2517" s="111"/>
      <c r="E2517" s="109"/>
      <c r="F2517" s="22"/>
      <c r="G2517" s="56">
        <f t="shared" si="39"/>
        <v>0</v>
      </c>
      <c r="H2517" s="17"/>
      <c r="I2517" s="21"/>
      <c r="J2517" s="176" t="str">
        <f>IF(AND(H2517&lt;&gt;"",COUNTIF('3.工程情報'!$C$6:$C$501,H2517)=0),"工程記号が3.工程情報に存在しません。","")</f>
        <v/>
      </c>
    </row>
    <row r="2518" spans="2:10" ht="18" customHeight="1">
      <c r="B2518" s="169"/>
      <c r="C2518" s="169"/>
      <c r="D2518" s="111"/>
      <c r="E2518" s="109"/>
      <c r="F2518" s="22"/>
      <c r="G2518" s="56">
        <f t="shared" si="39"/>
        <v>0</v>
      </c>
      <c r="H2518" s="17"/>
      <c r="I2518" s="21"/>
      <c r="J2518" s="176" t="str">
        <f>IF(AND(H2518&lt;&gt;"",COUNTIF('3.工程情報'!$C$6:$C$501,H2518)=0),"工程記号が3.工程情報に存在しません。","")</f>
        <v/>
      </c>
    </row>
    <row r="2519" spans="2:10" ht="18" customHeight="1">
      <c r="B2519" s="169"/>
      <c r="C2519" s="169"/>
      <c r="D2519" s="111"/>
      <c r="E2519" s="109"/>
      <c r="F2519" s="22"/>
      <c r="G2519" s="56">
        <f t="shared" si="39"/>
        <v>0</v>
      </c>
      <c r="H2519" s="17"/>
      <c r="I2519" s="21"/>
      <c r="J2519" s="176" t="str">
        <f>IF(AND(H2519&lt;&gt;"",COUNTIF('3.工程情報'!$C$6:$C$501,H2519)=0),"工程記号が3.工程情報に存在しません。","")</f>
        <v/>
      </c>
    </row>
    <row r="2520" spans="2:10" ht="18" customHeight="1">
      <c r="B2520" s="169"/>
      <c r="C2520" s="169"/>
      <c r="D2520" s="111"/>
      <c r="E2520" s="109"/>
      <c r="F2520" s="22"/>
      <c r="G2520" s="56">
        <f t="shared" si="39"/>
        <v>0</v>
      </c>
      <c r="H2520" s="17"/>
      <c r="I2520" s="21"/>
      <c r="J2520" s="176" t="str">
        <f>IF(AND(H2520&lt;&gt;"",COUNTIF('3.工程情報'!$C$6:$C$501,H2520)=0),"工程記号が3.工程情報に存在しません。","")</f>
        <v/>
      </c>
    </row>
    <row r="2521" spans="2:10" ht="18" customHeight="1">
      <c r="B2521" s="169"/>
      <c r="C2521" s="169"/>
      <c r="D2521" s="111"/>
      <c r="E2521" s="109"/>
      <c r="F2521" s="22"/>
      <c r="G2521" s="56">
        <f t="shared" si="39"/>
        <v>0</v>
      </c>
      <c r="H2521" s="17"/>
      <c r="I2521" s="21"/>
      <c r="J2521" s="176" t="str">
        <f>IF(AND(H2521&lt;&gt;"",COUNTIF('3.工程情報'!$C$6:$C$501,H2521)=0),"工程記号が3.工程情報に存在しません。","")</f>
        <v/>
      </c>
    </row>
    <row r="2522" spans="2:10" ht="18" customHeight="1">
      <c r="B2522" s="169"/>
      <c r="C2522" s="169"/>
      <c r="D2522" s="111"/>
      <c r="E2522" s="109"/>
      <c r="F2522" s="22"/>
      <c r="G2522" s="56">
        <f t="shared" si="39"/>
        <v>0</v>
      </c>
      <c r="H2522" s="17"/>
      <c r="I2522" s="21"/>
      <c r="J2522" s="176" t="str">
        <f>IF(AND(H2522&lt;&gt;"",COUNTIF('3.工程情報'!$C$6:$C$501,H2522)=0),"工程記号が3.工程情報に存在しません。","")</f>
        <v/>
      </c>
    </row>
    <row r="2523" spans="2:10" ht="18" customHeight="1">
      <c r="B2523" s="169"/>
      <c r="C2523" s="169"/>
      <c r="D2523" s="111"/>
      <c r="E2523" s="109"/>
      <c r="F2523" s="22"/>
      <c r="G2523" s="56">
        <f t="shared" si="39"/>
        <v>0</v>
      </c>
      <c r="H2523" s="17"/>
      <c r="I2523" s="21"/>
      <c r="J2523" s="176" t="str">
        <f>IF(AND(H2523&lt;&gt;"",COUNTIF('3.工程情報'!$C$6:$C$501,H2523)=0),"工程記号が3.工程情報に存在しません。","")</f>
        <v/>
      </c>
    </row>
    <row r="2524" spans="2:10" ht="18" customHeight="1">
      <c r="B2524" s="169"/>
      <c r="C2524" s="169"/>
      <c r="D2524" s="111"/>
      <c r="E2524" s="109"/>
      <c r="F2524" s="22"/>
      <c r="G2524" s="56">
        <f t="shared" si="39"/>
        <v>0</v>
      </c>
      <c r="H2524" s="17"/>
      <c r="I2524" s="21"/>
      <c r="J2524" s="176" t="str">
        <f>IF(AND(H2524&lt;&gt;"",COUNTIF('3.工程情報'!$C$6:$C$501,H2524)=0),"工程記号が3.工程情報に存在しません。","")</f>
        <v/>
      </c>
    </row>
    <row r="2525" spans="2:10" ht="18" customHeight="1">
      <c r="B2525" s="169"/>
      <c r="C2525" s="169"/>
      <c r="D2525" s="111"/>
      <c r="E2525" s="109"/>
      <c r="F2525" s="22"/>
      <c r="G2525" s="56">
        <f t="shared" si="39"/>
        <v>0</v>
      </c>
      <c r="H2525" s="17"/>
      <c r="I2525" s="21"/>
      <c r="J2525" s="176" t="str">
        <f>IF(AND(H2525&lt;&gt;"",COUNTIF('3.工程情報'!$C$6:$C$501,H2525)=0),"工程記号が3.工程情報に存在しません。","")</f>
        <v/>
      </c>
    </row>
    <row r="2526" spans="2:10" ht="18" customHeight="1">
      <c r="B2526" s="169"/>
      <c r="C2526" s="169"/>
      <c r="D2526" s="111"/>
      <c r="E2526" s="109"/>
      <c r="F2526" s="22"/>
      <c r="G2526" s="56">
        <f t="shared" si="39"/>
        <v>0</v>
      </c>
      <c r="H2526" s="17"/>
      <c r="I2526" s="21"/>
      <c r="J2526" s="176" t="str">
        <f>IF(AND(H2526&lt;&gt;"",COUNTIF('3.工程情報'!$C$6:$C$501,H2526)=0),"工程記号が3.工程情報に存在しません。","")</f>
        <v/>
      </c>
    </row>
    <row r="2527" spans="2:10" ht="18" customHeight="1">
      <c r="B2527" s="169"/>
      <c r="C2527" s="169"/>
      <c r="D2527" s="111"/>
      <c r="E2527" s="109"/>
      <c r="F2527" s="22"/>
      <c r="G2527" s="56">
        <f t="shared" si="39"/>
        <v>0</v>
      </c>
      <c r="H2527" s="17"/>
      <c r="I2527" s="21"/>
      <c r="J2527" s="176" t="str">
        <f>IF(AND(H2527&lt;&gt;"",COUNTIF('3.工程情報'!$C$6:$C$501,H2527)=0),"工程記号が3.工程情報に存在しません。","")</f>
        <v/>
      </c>
    </row>
    <row r="2528" spans="2:10" ht="18" customHeight="1">
      <c r="B2528" s="169"/>
      <c r="C2528" s="169"/>
      <c r="D2528" s="111"/>
      <c r="E2528" s="109"/>
      <c r="F2528" s="22"/>
      <c r="G2528" s="56">
        <f t="shared" si="39"/>
        <v>0</v>
      </c>
      <c r="H2528" s="17"/>
      <c r="I2528" s="21"/>
      <c r="J2528" s="176" t="str">
        <f>IF(AND(H2528&lt;&gt;"",COUNTIF('3.工程情報'!$C$6:$C$501,H2528)=0),"工程記号が3.工程情報に存在しません。","")</f>
        <v/>
      </c>
    </row>
    <row r="2529" spans="2:10" ht="18" customHeight="1">
      <c r="B2529" s="169"/>
      <c r="C2529" s="169"/>
      <c r="D2529" s="111"/>
      <c r="E2529" s="109"/>
      <c r="F2529" s="22"/>
      <c r="G2529" s="56">
        <f t="shared" si="39"/>
        <v>0</v>
      </c>
      <c r="H2529" s="17"/>
      <c r="I2529" s="21"/>
      <c r="J2529" s="176" t="str">
        <f>IF(AND(H2529&lt;&gt;"",COUNTIF('3.工程情報'!$C$6:$C$501,H2529)=0),"工程記号が3.工程情報に存在しません。","")</f>
        <v/>
      </c>
    </row>
    <row r="2530" spans="2:10" ht="18" customHeight="1">
      <c r="B2530" s="169"/>
      <c r="C2530" s="169"/>
      <c r="D2530" s="111"/>
      <c r="E2530" s="109"/>
      <c r="F2530" s="22"/>
      <c r="G2530" s="56">
        <f t="shared" si="39"/>
        <v>0</v>
      </c>
      <c r="H2530" s="17"/>
      <c r="I2530" s="21"/>
      <c r="J2530" s="176" t="str">
        <f>IF(AND(H2530&lt;&gt;"",COUNTIF('3.工程情報'!$C$6:$C$501,H2530)=0),"工程記号が3.工程情報に存在しません。","")</f>
        <v/>
      </c>
    </row>
    <row r="2531" spans="2:10" ht="18" customHeight="1">
      <c r="B2531" s="169"/>
      <c r="C2531" s="169"/>
      <c r="D2531" s="111"/>
      <c r="E2531" s="109"/>
      <c r="F2531" s="22"/>
      <c r="G2531" s="56">
        <f t="shared" si="39"/>
        <v>0</v>
      </c>
      <c r="H2531" s="17"/>
      <c r="I2531" s="21"/>
      <c r="J2531" s="176" t="str">
        <f>IF(AND(H2531&lt;&gt;"",COUNTIF('3.工程情報'!$C$6:$C$501,H2531)=0),"工程記号が3.工程情報に存在しません。","")</f>
        <v/>
      </c>
    </row>
    <row r="2532" spans="2:10" ht="18" customHeight="1">
      <c r="B2532" s="169"/>
      <c r="C2532" s="169"/>
      <c r="D2532" s="111"/>
      <c r="E2532" s="109"/>
      <c r="F2532" s="22"/>
      <c r="G2532" s="56">
        <f t="shared" si="39"/>
        <v>0</v>
      </c>
      <c r="H2532" s="17"/>
      <c r="I2532" s="21"/>
      <c r="J2532" s="176" t="str">
        <f>IF(AND(H2532&lt;&gt;"",COUNTIF('3.工程情報'!$C$6:$C$501,H2532)=0),"工程記号が3.工程情報に存在しません。","")</f>
        <v/>
      </c>
    </row>
    <row r="2533" spans="2:10" ht="18" customHeight="1">
      <c r="B2533" s="169"/>
      <c r="C2533" s="169"/>
      <c r="D2533" s="111"/>
      <c r="E2533" s="109"/>
      <c r="F2533" s="22"/>
      <c r="G2533" s="56">
        <f t="shared" si="39"/>
        <v>0</v>
      </c>
      <c r="H2533" s="17"/>
      <c r="I2533" s="21"/>
      <c r="J2533" s="176" t="str">
        <f>IF(AND(H2533&lt;&gt;"",COUNTIF('3.工程情報'!$C$6:$C$501,H2533)=0),"工程記号が3.工程情報に存在しません。","")</f>
        <v/>
      </c>
    </row>
    <row r="2534" spans="2:10" ht="18" customHeight="1">
      <c r="B2534" s="169"/>
      <c r="C2534" s="169"/>
      <c r="D2534" s="111"/>
      <c r="E2534" s="109"/>
      <c r="F2534" s="22"/>
      <c r="G2534" s="56">
        <f t="shared" si="39"/>
        <v>0</v>
      </c>
      <c r="H2534" s="17"/>
      <c r="I2534" s="21"/>
      <c r="J2534" s="176" t="str">
        <f>IF(AND(H2534&lt;&gt;"",COUNTIF('3.工程情報'!$C$6:$C$501,H2534)=0),"工程記号が3.工程情報に存在しません。","")</f>
        <v/>
      </c>
    </row>
    <row r="2535" spans="2:10" ht="18" customHeight="1">
      <c r="B2535" s="169"/>
      <c r="C2535" s="169"/>
      <c r="D2535" s="111"/>
      <c r="E2535" s="109"/>
      <c r="F2535" s="22"/>
      <c r="G2535" s="56">
        <f t="shared" si="39"/>
        <v>0</v>
      </c>
      <c r="H2535" s="17"/>
      <c r="I2535" s="21"/>
      <c r="J2535" s="176" t="str">
        <f>IF(AND(H2535&lt;&gt;"",COUNTIF('3.工程情報'!$C$6:$C$501,H2535)=0),"工程記号が3.工程情報に存在しません。","")</f>
        <v/>
      </c>
    </row>
    <row r="2536" spans="2:10" ht="18" customHeight="1">
      <c r="B2536" s="169"/>
      <c r="C2536" s="169"/>
      <c r="D2536" s="111"/>
      <c r="E2536" s="109"/>
      <c r="F2536" s="22"/>
      <c r="G2536" s="56">
        <f t="shared" si="39"/>
        <v>0</v>
      </c>
      <c r="H2536" s="17"/>
      <c r="I2536" s="21"/>
      <c r="J2536" s="176" t="str">
        <f>IF(AND(H2536&lt;&gt;"",COUNTIF('3.工程情報'!$C$6:$C$501,H2536)=0),"工程記号が3.工程情報に存在しません。","")</f>
        <v/>
      </c>
    </row>
    <row r="2537" spans="2:10" ht="18" customHeight="1">
      <c r="B2537" s="169"/>
      <c r="C2537" s="169"/>
      <c r="D2537" s="111"/>
      <c r="E2537" s="109"/>
      <c r="F2537" s="22"/>
      <c r="G2537" s="56">
        <f t="shared" si="39"/>
        <v>0</v>
      </c>
      <c r="H2537" s="17"/>
      <c r="I2537" s="21"/>
      <c r="J2537" s="176" t="str">
        <f>IF(AND(H2537&lt;&gt;"",COUNTIF('3.工程情報'!$C$6:$C$501,H2537)=0),"工程記号が3.工程情報に存在しません。","")</f>
        <v/>
      </c>
    </row>
    <row r="2538" spans="2:10" ht="18" customHeight="1">
      <c r="B2538" s="169"/>
      <c r="C2538" s="169"/>
      <c r="D2538" s="111"/>
      <c r="E2538" s="109"/>
      <c r="F2538" s="22"/>
      <c r="G2538" s="56">
        <f t="shared" si="39"/>
        <v>0</v>
      </c>
      <c r="H2538" s="17"/>
      <c r="I2538" s="21"/>
      <c r="J2538" s="176" t="str">
        <f>IF(AND(H2538&lt;&gt;"",COUNTIF('3.工程情報'!$C$6:$C$501,H2538)=0),"工程記号が3.工程情報に存在しません。","")</f>
        <v/>
      </c>
    </row>
    <row r="2539" spans="2:10" ht="18" customHeight="1">
      <c r="B2539" s="169"/>
      <c r="C2539" s="169"/>
      <c r="D2539" s="111"/>
      <c r="E2539" s="109"/>
      <c r="F2539" s="22"/>
      <c r="G2539" s="56">
        <f t="shared" si="39"/>
        <v>0</v>
      </c>
      <c r="H2539" s="17"/>
      <c r="I2539" s="21"/>
      <c r="J2539" s="176" t="str">
        <f>IF(AND(H2539&lt;&gt;"",COUNTIF('3.工程情報'!$C$6:$C$501,H2539)=0),"工程記号が3.工程情報に存在しません。","")</f>
        <v/>
      </c>
    </row>
    <row r="2540" spans="2:10" ht="18" customHeight="1">
      <c r="B2540" s="169"/>
      <c r="C2540" s="169"/>
      <c r="D2540" s="111"/>
      <c r="E2540" s="109"/>
      <c r="F2540" s="22"/>
      <c r="G2540" s="56">
        <f t="shared" si="39"/>
        <v>0</v>
      </c>
      <c r="H2540" s="17"/>
      <c r="I2540" s="21"/>
      <c r="J2540" s="176" t="str">
        <f>IF(AND(H2540&lt;&gt;"",COUNTIF('3.工程情報'!$C$6:$C$501,H2540)=0),"工程記号が3.工程情報に存在しません。","")</f>
        <v/>
      </c>
    </row>
    <row r="2541" spans="2:10" ht="18" customHeight="1">
      <c r="B2541" s="169"/>
      <c r="C2541" s="169"/>
      <c r="D2541" s="111"/>
      <c r="E2541" s="109"/>
      <c r="F2541" s="22"/>
      <c r="G2541" s="56">
        <f t="shared" si="39"/>
        <v>0</v>
      </c>
      <c r="H2541" s="17"/>
      <c r="I2541" s="21"/>
      <c r="J2541" s="176" t="str">
        <f>IF(AND(H2541&lt;&gt;"",COUNTIF('3.工程情報'!$C$6:$C$501,H2541)=0),"工程記号が3.工程情報に存在しません。","")</f>
        <v/>
      </c>
    </row>
    <row r="2542" spans="2:10" ht="18" customHeight="1">
      <c r="B2542" s="169"/>
      <c r="C2542" s="169"/>
      <c r="D2542" s="111"/>
      <c r="E2542" s="109"/>
      <c r="F2542" s="22"/>
      <c r="G2542" s="56">
        <f t="shared" si="39"/>
        <v>0</v>
      </c>
      <c r="H2542" s="17"/>
      <c r="I2542" s="21"/>
      <c r="J2542" s="176" t="str">
        <f>IF(AND(H2542&lt;&gt;"",COUNTIF('3.工程情報'!$C$6:$C$501,H2542)=0),"工程記号が3.工程情報に存在しません。","")</f>
        <v/>
      </c>
    </row>
    <row r="2543" spans="2:10" ht="18" customHeight="1">
      <c r="B2543" s="169"/>
      <c r="C2543" s="169"/>
      <c r="D2543" s="111"/>
      <c r="E2543" s="109"/>
      <c r="F2543" s="22"/>
      <c r="G2543" s="56">
        <f t="shared" si="39"/>
        <v>0</v>
      </c>
      <c r="H2543" s="17"/>
      <c r="I2543" s="21"/>
      <c r="J2543" s="176" t="str">
        <f>IF(AND(H2543&lt;&gt;"",COUNTIF('3.工程情報'!$C$6:$C$501,H2543)=0),"工程記号が3.工程情報に存在しません。","")</f>
        <v/>
      </c>
    </row>
    <row r="2544" spans="2:10" ht="18" customHeight="1">
      <c r="B2544" s="169"/>
      <c r="C2544" s="169"/>
      <c r="D2544" s="111"/>
      <c r="E2544" s="109"/>
      <c r="F2544" s="22"/>
      <c r="G2544" s="56">
        <f t="shared" si="39"/>
        <v>0</v>
      </c>
      <c r="H2544" s="17"/>
      <c r="I2544" s="21"/>
      <c r="J2544" s="176" t="str">
        <f>IF(AND(H2544&lt;&gt;"",COUNTIF('3.工程情報'!$C$6:$C$501,H2544)=0),"工程記号が3.工程情報に存在しません。","")</f>
        <v/>
      </c>
    </row>
    <row r="2545" spans="2:10" ht="18" customHeight="1">
      <c r="B2545" s="169"/>
      <c r="C2545" s="169"/>
      <c r="D2545" s="111"/>
      <c r="E2545" s="109"/>
      <c r="F2545" s="22"/>
      <c r="G2545" s="56">
        <f t="shared" si="39"/>
        <v>0</v>
      </c>
      <c r="H2545" s="17"/>
      <c r="I2545" s="21"/>
      <c r="J2545" s="176" t="str">
        <f>IF(AND(H2545&lt;&gt;"",COUNTIF('3.工程情報'!$C$6:$C$501,H2545)=0),"工程記号が3.工程情報に存在しません。","")</f>
        <v/>
      </c>
    </row>
    <row r="2546" spans="2:10" ht="18" customHeight="1">
      <c r="B2546" s="169"/>
      <c r="C2546" s="169"/>
      <c r="D2546" s="111"/>
      <c r="E2546" s="109"/>
      <c r="F2546" s="22"/>
      <c r="G2546" s="56">
        <f t="shared" si="39"/>
        <v>0</v>
      </c>
      <c r="H2546" s="17"/>
      <c r="I2546" s="21"/>
      <c r="J2546" s="176" t="str">
        <f>IF(AND(H2546&lt;&gt;"",COUNTIF('3.工程情報'!$C$6:$C$501,H2546)=0),"工程記号が3.工程情報に存在しません。","")</f>
        <v/>
      </c>
    </row>
    <row r="2547" spans="2:10" ht="18" customHeight="1">
      <c r="B2547" s="169"/>
      <c r="C2547" s="169"/>
      <c r="D2547" s="111"/>
      <c r="E2547" s="109"/>
      <c r="F2547" s="22"/>
      <c r="G2547" s="56">
        <f t="shared" si="39"/>
        <v>0</v>
      </c>
      <c r="H2547" s="17"/>
      <c r="I2547" s="21"/>
      <c r="J2547" s="176" t="str">
        <f>IF(AND(H2547&lt;&gt;"",COUNTIF('3.工程情報'!$C$6:$C$501,H2547)=0),"工程記号が3.工程情報に存在しません。","")</f>
        <v/>
      </c>
    </row>
    <row r="2548" spans="2:10" ht="18" customHeight="1">
      <c r="B2548" s="169"/>
      <c r="C2548" s="169"/>
      <c r="D2548" s="111"/>
      <c r="E2548" s="109"/>
      <c r="F2548" s="22"/>
      <c r="G2548" s="56">
        <f t="shared" si="39"/>
        <v>0</v>
      </c>
      <c r="H2548" s="17"/>
      <c r="I2548" s="21"/>
      <c r="J2548" s="176" t="str">
        <f>IF(AND(H2548&lt;&gt;"",COUNTIF('3.工程情報'!$C$6:$C$501,H2548)=0),"工程記号が3.工程情報に存在しません。","")</f>
        <v/>
      </c>
    </row>
    <row r="2549" spans="2:10" ht="18" customHeight="1">
      <c r="B2549" s="169"/>
      <c r="C2549" s="169"/>
      <c r="D2549" s="111"/>
      <c r="E2549" s="109"/>
      <c r="F2549" s="22"/>
      <c r="G2549" s="56">
        <f t="shared" si="39"/>
        <v>0</v>
      </c>
      <c r="H2549" s="17"/>
      <c r="I2549" s="21"/>
      <c r="J2549" s="176" t="str">
        <f>IF(AND(H2549&lt;&gt;"",COUNTIF('3.工程情報'!$C$6:$C$501,H2549)=0),"工程記号が3.工程情報に存在しません。","")</f>
        <v/>
      </c>
    </row>
    <row r="2550" spans="2:10" ht="18" customHeight="1">
      <c r="B2550" s="169"/>
      <c r="C2550" s="169"/>
      <c r="D2550" s="111"/>
      <c r="E2550" s="109"/>
      <c r="F2550" s="22"/>
      <c r="G2550" s="56">
        <f t="shared" si="39"/>
        <v>0</v>
      </c>
      <c r="H2550" s="17"/>
      <c r="I2550" s="21"/>
      <c r="J2550" s="176" t="str">
        <f>IF(AND(H2550&lt;&gt;"",COUNTIF('3.工程情報'!$C$6:$C$501,H2550)=0),"工程記号が3.工程情報に存在しません。","")</f>
        <v/>
      </c>
    </row>
    <row r="2551" spans="2:10" ht="18" customHeight="1">
      <c r="B2551" s="169"/>
      <c r="C2551" s="169"/>
      <c r="D2551" s="111"/>
      <c r="E2551" s="109"/>
      <c r="F2551" s="22"/>
      <c r="G2551" s="56">
        <f t="shared" si="39"/>
        <v>0</v>
      </c>
      <c r="H2551" s="17"/>
      <c r="I2551" s="21"/>
      <c r="J2551" s="176" t="str">
        <f>IF(AND(H2551&lt;&gt;"",COUNTIF('3.工程情報'!$C$6:$C$501,H2551)=0),"工程記号が3.工程情報に存在しません。","")</f>
        <v/>
      </c>
    </row>
    <row r="2552" spans="2:10" ht="18" customHeight="1">
      <c r="B2552" s="169"/>
      <c r="C2552" s="169"/>
      <c r="D2552" s="111"/>
      <c r="E2552" s="109"/>
      <c r="F2552" s="22"/>
      <c r="G2552" s="56">
        <f t="shared" si="39"/>
        <v>0</v>
      </c>
      <c r="H2552" s="17"/>
      <c r="I2552" s="21"/>
      <c r="J2552" s="176" t="str">
        <f>IF(AND(H2552&lt;&gt;"",COUNTIF('3.工程情報'!$C$6:$C$501,H2552)=0),"工程記号が3.工程情報に存在しません。","")</f>
        <v/>
      </c>
    </row>
    <row r="2553" spans="2:10" ht="18" customHeight="1">
      <c r="B2553" s="169"/>
      <c r="C2553" s="169"/>
      <c r="D2553" s="111"/>
      <c r="E2553" s="109"/>
      <c r="F2553" s="22"/>
      <c r="G2553" s="56">
        <f t="shared" si="39"/>
        <v>0</v>
      </c>
      <c r="H2553" s="17"/>
      <c r="I2553" s="21"/>
      <c r="J2553" s="176" t="str">
        <f>IF(AND(H2553&lt;&gt;"",COUNTIF('3.工程情報'!$C$6:$C$501,H2553)=0),"工程記号が3.工程情報に存在しません。","")</f>
        <v/>
      </c>
    </row>
    <row r="2554" spans="2:10" ht="18" customHeight="1">
      <c r="B2554" s="169"/>
      <c r="C2554" s="169"/>
      <c r="D2554" s="111"/>
      <c r="E2554" s="109"/>
      <c r="F2554" s="22"/>
      <c r="G2554" s="56">
        <f t="shared" si="39"/>
        <v>0</v>
      </c>
      <c r="H2554" s="17"/>
      <c r="I2554" s="21"/>
      <c r="J2554" s="176" t="str">
        <f>IF(AND(H2554&lt;&gt;"",COUNTIF('3.工程情報'!$C$6:$C$501,H2554)=0),"工程記号が3.工程情報に存在しません。","")</f>
        <v/>
      </c>
    </row>
    <row r="2555" spans="2:10" ht="18" customHeight="1">
      <c r="B2555" s="169"/>
      <c r="C2555" s="169"/>
      <c r="D2555" s="111"/>
      <c r="E2555" s="109"/>
      <c r="F2555" s="22"/>
      <c r="G2555" s="56">
        <f t="shared" si="39"/>
        <v>0</v>
      </c>
      <c r="H2555" s="17"/>
      <c r="I2555" s="21"/>
      <c r="J2555" s="176" t="str">
        <f>IF(AND(H2555&lt;&gt;"",COUNTIF('3.工程情報'!$C$6:$C$501,H2555)=0),"工程記号が3.工程情報に存在しません。","")</f>
        <v/>
      </c>
    </row>
    <row r="2556" spans="2:10" ht="18" customHeight="1">
      <c r="B2556" s="169"/>
      <c r="C2556" s="169"/>
      <c r="D2556" s="111"/>
      <c r="E2556" s="109"/>
      <c r="F2556" s="22"/>
      <c r="G2556" s="56">
        <f t="shared" si="39"/>
        <v>0</v>
      </c>
      <c r="H2556" s="17"/>
      <c r="I2556" s="21"/>
      <c r="J2556" s="176" t="str">
        <f>IF(AND(H2556&lt;&gt;"",COUNTIF('3.工程情報'!$C$6:$C$501,H2556)=0),"工程記号が3.工程情報に存在しません。","")</f>
        <v/>
      </c>
    </row>
    <row r="2557" spans="2:10" ht="18" customHeight="1">
      <c r="B2557" s="169"/>
      <c r="C2557" s="169"/>
      <c r="D2557" s="111"/>
      <c r="E2557" s="109"/>
      <c r="F2557" s="22"/>
      <c r="G2557" s="56">
        <f t="shared" si="39"/>
        <v>0</v>
      </c>
      <c r="H2557" s="17"/>
      <c r="I2557" s="21"/>
      <c r="J2557" s="176" t="str">
        <f>IF(AND(H2557&lt;&gt;"",COUNTIF('3.工程情報'!$C$6:$C$501,H2557)=0),"工程記号が3.工程情報に存在しません。","")</f>
        <v/>
      </c>
    </row>
    <row r="2558" spans="2:10" ht="18" customHeight="1">
      <c r="B2558" s="169"/>
      <c r="C2558" s="169"/>
      <c r="D2558" s="111"/>
      <c r="E2558" s="109"/>
      <c r="F2558" s="22"/>
      <c r="G2558" s="56">
        <f t="shared" si="39"/>
        <v>0</v>
      </c>
      <c r="H2558" s="17"/>
      <c r="I2558" s="21"/>
      <c r="J2558" s="176" t="str">
        <f>IF(AND(H2558&lt;&gt;"",COUNTIF('3.工程情報'!$C$6:$C$501,H2558)=0),"工程記号が3.工程情報に存在しません。","")</f>
        <v/>
      </c>
    </row>
    <row r="2559" spans="2:10" ht="18" customHeight="1">
      <c r="B2559" s="169"/>
      <c r="C2559" s="169"/>
      <c r="D2559" s="111"/>
      <c r="E2559" s="109"/>
      <c r="F2559" s="22"/>
      <c r="G2559" s="56">
        <f t="shared" si="39"/>
        <v>0</v>
      </c>
      <c r="H2559" s="17"/>
      <c r="I2559" s="21"/>
      <c r="J2559" s="176" t="str">
        <f>IF(AND(H2559&lt;&gt;"",COUNTIF('3.工程情報'!$C$6:$C$501,H2559)=0),"工程記号が3.工程情報に存在しません。","")</f>
        <v/>
      </c>
    </row>
    <row r="2560" spans="2:10" ht="18" customHeight="1">
      <c r="B2560" s="169"/>
      <c r="C2560" s="169"/>
      <c r="D2560" s="111"/>
      <c r="E2560" s="109"/>
      <c r="F2560" s="22"/>
      <c r="G2560" s="56">
        <f t="shared" si="39"/>
        <v>0</v>
      </c>
      <c r="H2560" s="17"/>
      <c r="I2560" s="21"/>
      <c r="J2560" s="176" t="str">
        <f>IF(AND(H2560&lt;&gt;"",COUNTIF('3.工程情報'!$C$6:$C$501,H2560)=0),"工程記号が3.工程情報に存在しません。","")</f>
        <v/>
      </c>
    </row>
    <row r="2561" spans="2:10" ht="18" customHeight="1">
      <c r="B2561" s="169"/>
      <c r="C2561" s="169"/>
      <c r="D2561" s="111"/>
      <c r="E2561" s="109"/>
      <c r="F2561" s="22"/>
      <c r="G2561" s="56">
        <f t="shared" si="39"/>
        <v>0</v>
      </c>
      <c r="H2561" s="17"/>
      <c r="I2561" s="21"/>
      <c r="J2561" s="176" t="str">
        <f>IF(AND(H2561&lt;&gt;"",COUNTIF('3.工程情報'!$C$6:$C$501,H2561)=0),"工程記号が3.工程情報に存在しません。","")</f>
        <v/>
      </c>
    </row>
    <row r="2562" spans="2:10" ht="18" customHeight="1">
      <c r="B2562" s="169"/>
      <c r="C2562" s="169"/>
      <c r="D2562" s="111"/>
      <c r="E2562" s="109"/>
      <c r="F2562" s="22"/>
      <c r="G2562" s="56">
        <f t="shared" si="39"/>
        <v>0</v>
      </c>
      <c r="H2562" s="17"/>
      <c r="I2562" s="21"/>
      <c r="J2562" s="176" t="str">
        <f>IF(AND(H2562&lt;&gt;"",COUNTIF('3.工程情報'!$C$6:$C$501,H2562)=0),"工程記号が3.工程情報に存在しません。","")</f>
        <v/>
      </c>
    </row>
    <row r="2563" spans="2:10" ht="18" customHeight="1">
      <c r="B2563" s="169"/>
      <c r="C2563" s="169"/>
      <c r="D2563" s="111"/>
      <c r="E2563" s="109"/>
      <c r="F2563" s="22"/>
      <c r="G2563" s="56">
        <f t="shared" si="39"/>
        <v>0</v>
      </c>
      <c r="H2563" s="17"/>
      <c r="I2563" s="21"/>
      <c r="J2563" s="176" t="str">
        <f>IF(AND(H2563&lt;&gt;"",COUNTIF('3.工程情報'!$C$6:$C$501,H2563)=0),"工程記号が3.工程情報に存在しません。","")</f>
        <v/>
      </c>
    </row>
    <row r="2564" spans="2:10" ht="18" customHeight="1">
      <c r="B2564" s="169"/>
      <c r="C2564" s="169"/>
      <c r="D2564" s="111"/>
      <c r="E2564" s="109"/>
      <c r="F2564" s="22"/>
      <c r="G2564" s="56">
        <f t="shared" si="39"/>
        <v>0</v>
      </c>
      <c r="H2564" s="17"/>
      <c r="I2564" s="21"/>
      <c r="J2564" s="176" t="str">
        <f>IF(AND(H2564&lt;&gt;"",COUNTIF('3.工程情報'!$C$6:$C$501,H2564)=0),"工程記号が3.工程情報に存在しません。","")</f>
        <v/>
      </c>
    </row>
    <row r="2565" spans="2:10" ht="18" customHeight="1">
      <c r="B2565" s="169"/>
      <c r="C2565" s="169"/>
      <c r="D2565" s="111"/>
      <c r="E2565" s="109"/>
      <c r="F2565" s="22"/>
      <c r="G2565" s="56">
        <f t="shared" ref="G2565:G2628" si="40">IF(OR(B2565="",F2565=0),0,E2565/F2565)</f>
        <v>0</v>
      </c>
      <c r="H2565" s="17"/>
      <c r="I2565" s="21"/>
      <c r="J2565" s="176" t="str">
        <f>IF(AND(H2565&lt;&gt;"",COUNTIF('3.工程情報'!$C$6:$C$501,H2565)=0),"工程記号が3.工程情報に存在しません。","")</f>
        <v/>
      </c>
    </row>
    <row r="2566" spans="2:10" ht="18" customHeight="1">
      <c r="B2566" s="169"/>
      <c r="C2566" s="169"/>
      <c r="D2566" s="111"/>
      <c r="E2566" s="109"/>
      <c r="F2566" s="22"/>
      <c r="G2566" s="56">
        <f t="shared" si="40"/>
        <v>0</v>
      </c>
      <c r="H2566" s="17"/>
      <c r="I2566" s="21"/>
      <c r="J2566" s="176" t="str">
        <f>IF(AND(H2566&lt;&gt;"",COUNTIF('3.工程情報'!$C$6:$C$501,H2566)=0),"工程記号が3.工程情報に存在しません。","")</f>
        <v/>
      </c>
    </row>
    <row r="2567" spans="2:10" ht="18" customHeight="1">
      <c r="B2567" s="169"/>
      <c r="C2567" s="169"/>
      <c r="D2567" s="111"/>
      <c r="E2567" s="109"/>
      <c r="F2567" s="22"/>
      <c r="G2567" s="56">
        <f t="shared" si="40"/>
        <v>0</v>
      </c>
      <c r="H2567" s="17"/>
      <c r="I2567" s="21"/>
      <c r="J2567" s="176" t="str">
        <f>IF(AND(H2567&lt;&gt;"",COUNTIF('3.工程情報'!$C$6:$C$501,H2567)=0),"工程記号が3.工程情報に存在しません。","")</f>
        <v/>
      </c>
    </row>
    <row r="2568" spans="2:10" ht="18" customHeight="1">
      <c r="B2568" s="169"/>
      <c r="C2568" s="169"/>
      <c r="D2568" s="111"/>
      <c r="E2568" s="109"/>
      <c r="F2568" s="22"/>
      <c r="G2568" s="56">
        <f t="shared" si="40"/>
        <v>0</v>
      </c>
      <c r="H2568" s="17"/>
      <c r="I2568" s="21"/>
      <c r="J2568" s="176" t="str">
        <f>IF(AND(H2568&lt;&gt;"",COUNTIF('3.工程情報'!$C$6:$C$501,H2568)=0),"工程記号が3.工程情報に存在しません。","")</f>
        <v/>
      </c>
    </row>
    <row r="2569" spans="2:10" ht="18" customHeight="1">
      <c r="B2569" s="169"/>
      <c r="C2569" s="169"/>
      <c r="D2569" s="111"/>
      <c r="E2569" s="109"/>
      <c r="F2569" s="22"/>
      <c r="G2569" s="56">
        <f t="shared" si="40"/>
        <v>0</v>
      </c>
      <c r="H2569" s="17"/>
      <c r="I2569" s="21"/>
      <c r="J2569" s="176" t="str">
        <f>IF(AND(H2569&lt;&gt;"",COUNTIF('3.工程情報'!$C$6:$C$501,H2569)=0),"工程記号が3.工程情報に存在しません。","")</f>
        <v/>
      </c>
    </row>
    <row r="2570" spans="2:10" ht="18" customHeight="1">
      <c r="B2570" s="169"/>
      <c r="C2570" s="169"/>
      <c r="D2570" s="111"/>
      <c r="E2570" s="109"/>
      <c r="F2570" s="22"/>
      <c r="G2570" s="56">
        <f t="shared" si="40"/>
        <v>0</v>
      </c>
      <c r="H2570" s="17"/>
      <c r="I2570" s="21"/>
      <c r="J2570" s="176" t="str">
        <f>IF(AND(H2570&lt;&gt;"",COUNTIF('3.工程情報'!$C$6:$C$501,H2570)=0),"工程記号が3.工程情報に存在しません。","")</f>
        <v/>
      </c>
    </row>
    <row r="2571" spans="2:10" ht="18" customHeight="1">
      <c r="B2571" s="169"/>
      <c r="C2571" s="169"/>
      <c r="D2571" s="111"/>
      <c r="E2571" s="109"/>
      <c r="F2571" s="22"/>
      <c r="G2571" s="56">
        <f t="shared" si="40"/>
        <v>0</v>
      </c>
      <c r="H2571" s="17"/>
      <c r="I2571" s="21"/>
      <c r="J2571" s="176" t="str">
        <f>IF(AND(H2571&lt;&gt;"",COUNTIF('3.工程情報'!$C$6:$C$501,H2571)=0),"工程記号が3.工程情報に存在しません。","")</f>
        <v/>
      </c>
    </row>
    <row r="2572" spans="2:10" ht="18" customHeight="1">
      <c r="B2572" s="169"/>
      <c r="C2572" s="169"/>
      <c r="D2572" s="111"/>
      <c r="E2572" s="109"/>
      <c r="F2572" s="22"/>
      <c r="G2572" s="56">
        <f t="shared" si="40"/>
        <v>0</v>
      </c>
      <c r="H2572" s="17"/>
      <c r="I2572" s="21"/>
      <c r="J2572" s="176" t="str">
        <f>IF(AND(H2572&lt;&gt;"",COUNTIF('3.工程情報'!$C$6:$C$501,H2572)=0),"工程記号が3.工程情報に存在しません。","")</f>
        <v/>
      </c>
    </row>
    <row r="2573" spans="2:10" ht="18" customHeight="1">
      <c r="B2573" s="169"/>
      <c r="C2573" s="169"/>
      <c r="D2573" s="111"/>
      <c r="E2573" s="109"/>
      <c r="F2573" s="22"/>
      <c r="G2573" s="56">
        <f t="shared" si="40"/>
        <v>0</v>
      </c>
      <c r="H2573" s="17"/>
      <c r="I2573" s="21"/>
      <c r="J2573" s="176" t="str">
        <f>IF(AND(H2573&lt;&gt;"",COUNTIF('3.工程情報'!$C$6:$C$501,H2573)=0),"工程記号が3.工程情報に存在しません。","")</f>
        <v/>
      </c>
    </row>
    <row r="2574" spans="2:10" ht="18" customHeight="1">
      <c r="B2574" s="169"/>
      <c r="C2574" s="169"/>
      <c r="D2574" s="111"/>
      <c r="E2574" s="109"/>
      <c r="F2574" s="22"/>
      <c r="G2574" s="56">
        <f t="shared" si="40"/>
        <v>0</v>
      </c>
      <c r="H2574" s="17"/>
      <c r="I2574" s="21"/>
      <c r="J2574" s="176" t="str">
        <f>IF(AND(H2574&lt;&gt;"",COUNTIF('3.工程情報'!$C$6:$C$501,H2574)=0),"工程記号が3.工程情報に存在しません。","")</f>
        <v/>
      </c>
    </row>
    <row r="2575" spans="2:10" ht="18" customHeight="1">
      <c r="B2575" s="169"/>
      <c r="C2575" s="169"/>
      <c r="D2575" s="111"/>
      <c r="E2575" s="109"/>
      <c r="F2575" s="22"/>
      <c r="G2575" s="56">
        <f t="shared" si="40"/>
        <v>0</v>
      </c>
      <c r="H2575" s="17"/>
      <c r="I2575" s="21"/>
      <c r="J2575" s="176" t="str">
        <f>IF(AND(H2575&lt;&gt;"",COUNTIF('3.工程情報'!$C$6:$C$501,H2575)=0),"工程記号が3.工程情報に存在しません。","")</f>
        <v/>
      </c>
    </row>
    <row r="2576" spans="2:10" ht="18" customHeight="1">
      <c r="B2576" s="169"/>
      <c r="C2576" s="169"/>
      <c r="D2576" s="111"/>
      <c r="E2576" s="109"/>
      <c r="F2576" s="22"/>
      <c r="G2576" s="56">
        <f t="shared" si="40"/>
        <v>0</v>
      </c>
      <c r="H2576" s="17"/>
      <c r="I2576" s="21"/>
      <c r="J2576" s="176" t="str">
        <f>IF(AND(H2576&lt;&gt;"",COUNTIF('3.工程情報'!$C$6:$C$501,H2576)=0),"工程記号が3.工程情報に存在しません。","")</f>
        <v/>
      </c>
    </row>
    <row r="2577" spans="2:10" ht="18" customHeight="1">
      <c r="B2577" s="169"/>
      <c r="C2577" s="169"/>
      <c r="D2577" s="111"/>
      <c r="E2577" s="109"/>
      <c r="F2577" s="22"/>
      <c r="G2577" s="56">
        <f t="shared" si="40"/>
        <v>0</v>
      </c>
      <c r="H2577" s="17"/>
      <c r="I2577" s="21"/>
      <c r="J2577" s="176" t="str">
        <f>IF(AND(H2577&lt;&gt;"",COUNTIF('3.工程情報'!$C$6:$C$501,H2577)=0),"工程記号が3.工程情報に存在しません。","")</f>
        <v/>
      </c>
    </row>
    <row r="2578" spans="2:10" ht="18" customHeight="1">
      <c r="B2578" s="169"/>
      <c r="C2578" s="169"/>
      <c r="D2578" s="111"/>
      <c r="E2578" s="109"/>
      <c r="F2578" s="22"/>
      <c r="G2578" s="56">
        <f t="shared" si="40"/>
        <v>0</v>
      </c>
      <c r="H2578" s="17"/>
      <c r="I2578" s="21"/>
      <c r="J2578" s="176" t="str">
        <f>IF(AND(H2578&lt;&gt;"",COUNTIF('3.工程情報'!$C$6:$C$501,H2578)=0),"工程記号が3.工程情報に存在しません。","")</f>
        <v/>
      </c>
    </row>
    <row r="2579" spans="2:10" ht="18" customHeight="1">
      <c r="B2579" s="169"/>
      <c r="C2579" s="169"/>
      <c r="D2579" s="111"/>
      <c r="E2579" s="109"/>
      <c r="F2579" s="22"/>
      <c r="G2579" s="56">
        <f t="shared" si="40"/>
        <v>0</v>
      </c>
      <c r="H2579" s="17"/>
      <c r="I2579" s="21"/>
      <c r="J2579" s="176" t="str">
        <f>IF(AND(H2579&lt;&gt;"",COUNTIF('3.工程情報'!$C$6:$C$501,H2579)=0),"工程記号が3.工程情報に存在しません。","")</f>
        <v/>
      </c>
    </row>
    <row r="2580" spans="2:10" ht="18" customHeight="1">
      <c r="B2580" s="169"/>
      <c r="C2580" s="169"/>
      <c r="D2580" s="111"/>
      <c r="E2580" s="109"/>
      <c r="F2580" s="22"/>
      <c r="G2580" s="56">
        <f t="shared" si="40"/>
        <v>0</v>
      </c>
      <c r="H2580" s="17"/>
      <c r="I2580" s="21"/>
      <c r="J2580" s="176" t="str">
        <f>IF(AND(H2580&lt;&gt;"",COUNTIF('3.工程情報'!$C$6:$C$501,H2580)=0),"工程記号が3.工程情報に存在しません。","")</f>
        <v/>
      </c>
    </row>
    <row r="2581" spans="2:10" ht="18" customHeight="1">
      <c r="B2581" s="169"/>
      <c r="C2581" s="169"/>
      <c r="D2581" s="111"/>
      <c r="E2581" s="109"/>
      <c r="F2581" s="22"/>
      <c r="G2581" s="56">
        <f t="shared" si="40"/>
        <v>0</v>
      </c>
      <c r="H2581" s="17"/>
      <c r="I2581" s="21"/>
      <c r="J2581" s="176" t="str">
        <f>IF(AND(H2581&lt;&gt;"",COUNTIF('3.工程情報'!$C$6:$C$501,H2581)=0),"工程記号が3.工程情報に存在しません。","")</f>
        <v/>
      </c>
    </row>
    <row r="2582" spans="2:10" ht="18" customHeight="1">
      <c r="B2582" s="169"/>
      <c r="C2582" s="169"/>
      <c r="D2582" s="111"/>
      <c r="E2582" s="109"/>
      <c r="F2582" s="22"/>
      <c r="G2582" s="56">
        <f t="shared" si="40"/>
        <v>0</v>
      </c>
      <c r="H2582" s="17"/>
      <c r="I2582" s="21"/>
      <c r="J2582" s="176" t="str">
        <f>IF(AND(H2582&lt;&gt;"",COUNTIF('3.工程情報'!$C$6:$C$501,H2582)=0),"工程記号が3.工程情報に存在しません。","")</f>
        <v/>
      </c>
    </row>
    <row r="2583" spans="2:10" ht="18" customHeight="1">
      <c r="B2583" s="169"/>
      <c r="C2583" s="169"/>
      <c r="D2583" s="111"/>
      <c r="E2583" s="109"/>
      <c r="F2583" s="22"/>
      <c r="G2583" s="56">
        <f t="shared" si="40"/>
        <v>0</v>
      </c>
      <c r="H2583" s="17"/>
      <c r="I2583" s="21"/>
      <c r="J2583" s="176" t="str">
        <f>IF(AND(H2583&lt;&gt;"",COUNTIF('3.工程情報'!$C$6:$C$501,H2583)=0),"工程記号が3.工程情報に存在しません。","")</f>
        <v/>
      </c>
    </row>
    <row r="2584" spans="2:10" ht="18" customHeight="1">
      <c r="B2584" s="169"/>
      <c r="C2584" s="169"/>
      <c r="D2584" s="111"/>
      <c r="E2584" s="109"/>
      <c r="F2584" s="22"/>
      <c r="G2584" s="56">
        <f t="shared" si="40"/>
        <v>0</v>
      </c>
      <c r="H2584" s="17"/>
      <c r="I2584" s="21"/>
      <c r="J2584" s="176" t="str">
        <f>IF(AND(H2584&lt;&gt;"",COUNTIF('3.工程情報'!$C$6:$C$501,H2584)=0),"工程記号が3.工程情報に存在しません。","")</f>
        <v/>
      </c>
    </row>
    <row r="2585" spans="2:10" ht="18" customHeight="1">
      <c r="B2585" s="169"/>
      <c r="C2585" s="169"/>
      <c r="D2585" s="111"/>
      <c r="E2585" s="109"/>
      <c r="F2585" s="22"/>
      <c r="G2585" s="56">
        <f t="shared" si="40"/>
        <v>0</v>
      </c>
      <c r="H2585" s="17"/>
      <c r="I2585" s="21"/>
      <c r="J2585" s="176" t="str">
        <f>IF(AND(H2585&lt;&gt;"",COUNTIF('3.工程情報'!$C$6:$C$501,H2585)=0),"工程記号が3.工程情報に存在しません。","")</f>
        <v/>
      </c>
    </row>
    <row r="2586" spans="2:10" ht="18" customHeight="1">
      <c r="B2586" s="169"/>
      <c r="C2586" s="169"/>
      <c r="D2586" s="111"/>
      <c r="E2586" s="109"/>
      <c r="F2586" s="22"/>
      <c r="G2586" s="56">
        <f t="shared" si="40"/>
        <v>0</v>
      </c>
      <c r="H2586" s="17"/>
      <c r="I2586" s="21"/>
      <c r="J2586" s="176" t="str">
        <f>IF(AND(H2586&lt;&gt;"",COUNTIF('3.工程情報'!$C$6:$C$501,H2586)=0),"工程記号が3.工程情報に存在しません。","")</f>
        <v/>
      </c>
    </row>
    <row r="2587" spans="2:10" ht="18" customHeight="1">
      <c r="B2587" s="169"/>
      <c r="C2587" s="169"/>
      <c r="D2587" s="111"/>
      <c r="E2587" s="109"/>
      <c r="F2587" s="22"/>
      <c r="G2587" s="56">
        <f t="shared" si="40"/>
        <v>0</v>
      </c>
      <c r="H2587" s="17"/>
      <c r="I2587" s="21"/>
      <c r="J2587" s="176" t="str">
        <f>IF(AND(H2587&lt;&gt;"",COUNTIF('3.工程情報'!$C$6:$C$501,H2587)=0),"工程記号が3.工程情報に存在しません。","")</f>
        <v/>
      </c>
    </row>
    <row r="2588" spans="2:10" ht="18" customHeight="1">
      <c r="B2588" s="169"/>
      <c r="C2588" s="169"/>
      <c r="D2588" s="111"/>
      <c r="E2588" s="109"/>
      <c r="F2588" s="22"/>
      <c r="G2588" s="56">
        <f t="shared" si="40"/>
        <v>0</v>
      </c>
      <c r="H2588" s="17"/>
      <c r="I2588" s="21"/>
      <c r="J2588" s="176" t="str">
        <f>IF(AND(H2588&lt;&gt;"",COUNTIF('3.工程情報'!$C$6:$C$501,H2588)=0),"工程記号が3.工程情報に存在しません。","")</f>
        <v/>
      </c>
    </row>
    <row r="2589" spans="2:10" ht="18" customHeight="1">
      <c r="B2589" s="169"/>
      <c r="C2589" s="169"/>
      <c r="D2589" s="111"/>
      <c r="E2589" s="109"/>
      <c r="F2589" s="22"/>
      <c r="G2589" s="56">
        <f t="shared" si="40"/>
        <v>0</v>
      </c>
      <c r="H2589" s="17"/>
      <c r="I2589" s="21"/>
      <c r="J2589" s="176" t="str">
        <f>IF(AND(H2589&lt;&gt;"",COUNTIF('3.工程情報'!$C$6:$C$501,H2589)=0),"工程記号が3.工程情報に存在しません。","")</f>
        <v/>
      </c>
    </row>
    <row r="2590" spans="2:10" ht="18" customHeight="1">
      <c r="B2590" s="169"/>
      <c r="C2590" s="169"/>
      <c r="D2590" s="111"/>
      <c r="E2590" s="109"/>
      <c r="F2590" s="22"/>
      <c r="G2590" s="56">
        <f t="shared" si="40"/>
        <v>0</v>
      </c>
      <c r="H2590" s="17"/>
      <c r="I2590" s="21"/>
      <c r="J2590" s="176" t="str">
        <f>IF(AND(H2590&lt;&gt;"",COUNTIF('3.工程情報'!$C$6:$C$501,H2590)=0),"工程記号が3.工程情報に存在しません。","")</f>
        <v/>
      </c>
    </row>
    <row r="2591" spans="2:10" ht="18" customHeight="1">
      <c r="B2591" s="169"/>
      <c r="C2591" s="169"/>
      <c r="D2591" s="111"/>
      <c r="E2591" s="109"/>
      <c r="F2591" s="22"/>
      <c r="G2591" s="56">
        <f t="shared" si="40"/>
        <v>0</v>
      </c>
      <c r="H2591" s="17"/>
      <c r="I2591" s="21"/>
      <c r="J2591" s="176" t="str">
        <f>IF(AND(H2591&lt;&gt;"",COUNTIF('3.工程情報'!$C$6:$C$501,H2591)=0),"工程記号が3.工程情報に存在しません。","")</f>
        <v/>
      </c>
    </row>
    <row r="2592" spans="2:10" ht="18" customHeight="1">
      <c r="B2592" s="169"/>
      <c r="C2592" s="169"/>
      <c r="D2592" s="111"/>
      <c r="E2592" s="109"/>
      <c r="F2592" s="22"/>
      <c r="G2592" s="56">
        <f t="shared" si="40"/>
        <v>0</v>
      </c>
      <c r="H2592" s="17"/>
      <c r="I2592" s="21"/>
      <c r="J2592" s="176" t="str">
        <f>IF(AND(H2592&lt;&gt;"",COUNTIF('3.工程情報'!$C$6:$C$501,H2592)=0),"工程記号が3.工程情報に存在しません。","")</f>
        <v/>
      </c>
    </row>
    <row r="2593" spans="2:10" ht="18" customHeight="1">
      <c r="B2593" s="169"/>
      <c r="C2593" s="169"/>
      <c r="D2593" s="111"/>
      <c r="E2593" s="109"/>
      <c r="F2593" s="22"/>
      <c r="G2593" s="56">
        <f t="shared" si="40"/>
        <v>0</v>
      </c>
      <c r="H2593" s="17"/>
      <c r="I2593" s="21"/>
      <c r="J2593" s="176" t="str">
        <f>IF(AND(H2593&lt;&gt;"",COUNTIF('3.工程情報'!$C$6:$C$501,H2593)=0),"工程記号が3.工程情報に存在しません。","")</f>
        <v/>
      </c>
    </row>
    <row r="2594" spans="2:10" ht="18" customHeight="1">
      <c r="B2594" s="169"/>
      <c r="C2594" s="169"/>
      <c r="D2594" s="111"/>
      <c r="E2594" s="109"/>
      <c r="F2594" s="22"/>
      <c r="G2594" s="56">
        <f t="shared" si="40"/>
        <v>0</v>
      </c>
      <c r="H2594" s="17"/>
      <c r="I2594" s="21"/>
      <c r="J2594" s="176" t="str">
        <f>IF(AND(H2594&lt;&gt;"",COUNTIF('3.工程情報'!$C$6:$C$501,H2594)=0),"工程記号が3.工程情報に存在しません。","")</f>
        <v/>
      </c>
    </row>
    <row r="2595" spans="2:10" ht="18" customHeight="1">
      <c r="B2595" s="169"/>
      <c r="C2595" s="169"/>
      <c r="D2595" s="111"/>
      <c r="E2595" s="109"/>
      <c r="F2595" s="22"/>
      <c r="G2595" s="56">
        <f t="shared" si="40"/>
        <v>0</v>
      </c>
      <c r="H2595" s="17"/>
      <c r="I2595" s="21"/>
      <c r="J2595" s="176" t="str">
        <f>IF(AND(H2595&lt;&gt;"",COUNTIF('3.工程情報'!$C$6:$C$501,H2595)=0),"工程記号が3.工程情報に存在しません。","")</f>
        <v/>
      </c>
    </row>
    <row r="2596" spans="2:10" ht="18" customHeight="1">
      <c r="B2596" s="169"/>
      <c r="C2596" s="169"/>
      <c r="D2596" s="111"/>
      <c r="E2596" s="109"/>
      <c r="F2596" s="22"/>
      <c r="G2596" s="56">
        <f t="shared" si="40"/>
        <v>0</v>
      </c>
      <c r="H2596" s="17"/>
      <c r="I2596" s="21"/>
      <c r="J2596" s="176" t="str">
        <f>IF(AND(H2596&lt;&gt;"",COUNTIF('3.工程情報'!$C$6:$C$501,H2596)=0),"工程記号が3.工程情報に存在しません。","")</f>
        <v/>
      </c>
    </row>
    <row r="2597" spans="2:10" ht="18" customHeight="1">
      <c r="B2597" s="169"/>
      <c r="C2597" s="169"/>
      <c r="D2597" s="111"/>
      <c r="E2597" s="109"/>
      <c r="F2597" s="22"/>
      <c r="G2597" s="56">
        <f t="shared" si="40"/>
        <v>0</v>
      </c>
      <c r="H2597" s="17"/>
      <c r="I2597" s="21"/>
      <c r="J2597" s="176" t="str">
        <f>IF(AND(H2597&lt;&gt;"",COUNTIF('3.工程情報'!$C$6:$C$501,H2597)=0),"工程記号が3.工程情報に存在しません。","")</f>
        <v/>
      </c>
    </row>
    <row r="2598" spans="2:10" ht="18" customHeight="1">
      <c r="B2598" s="169"/>
      <c r="C2598" s="169"/>
      <c r="D2598" s="111"/>
      <c r="E2598" s="109"/>
      <c r="F2598" s="22"/>
      <c r="G2598" s="56">
        <f t="shared" si="40"/>
        <v>0</v>
      </c>
      <c r="H2598" s="17"/>
      <c r="I2598" s="21"/>
      <c r="J2598" s="176" t="str">
        <f>IF(AND(H2598&lt;&gt;"",COUNTIF('3.工程情報'!$C$6:$C$501,H2598)=0),"工程記号が3.工程情報に存在しません。","")</f>
        <v/>
      </c>
    </row>
    <row r="2599" spans="2:10" ht="18" customHeight="1">
      <c r="B2599" s="169"/>
      <c r="C2599" s="169"/>
      <c r="D2599" s="111"/>
      <c r="E2599" s="109"/>
      <c r="F2599" s="22"/>
      <c r="G2599" s="56">
        <f t="shared" si="40"/>
        <v>0</v>
      </c>
      <c r="H2599" s="17"/>
      <c r="I2599" s="21"/>
      <c r="J2599" s="176" t="str">
        <f>IF(AND(H2599&lt;&gt;"",COUNTIF('3.工程情報'!$C$6:$C$501,H2599)=0),"工程記号が3.工程情報に存在しません。","")</f>
        <v/>
      </c>
    </row>
    <row r="2600" spans="2:10" ht="18" customHeight="1">
      <c r="B2600" s="169"/>
      <c r="C2600" s="169"/>
      <c r="D2600" s="111"/>
      <c r="E2600" s="109"/>
      <c r="F2600" s="22"/>
      <c r="G2600" s="56">
        <f t="shared" si="40"/>
        <v>0</v>
      </c>
      <c r="H2600" s="17"/>
      <c r="I2600" s="21"/>
      <c r="J2600" s="176" t="str">
        <f>IF(AND(H2600&lt;&gt;"",COUNTIF('3.工程情報'!$C$6:$C$501,H2600)=0),"工程記号が3.工程情報に存在しません。","")</f>
        <v/>
      </c>
    </row>
    <row r="2601" spans="2:10" ht="18" customHeight="1">
      <c r="B2601" s="169"/>
      <c r="C2601" s="169"/>
      <c r="D2601" s="111"/>
      <c r="E2601" s="109"/>
      <c r="F2601" s="22"/>
      <c r="G2601" s="56">
        <f t="shared" si="40"/>
        <v>0</v>
      </c>
      <c r="H2601" s="17"/>
      <c r="I2601" s="21"/>
      <c r="J2601" s="176" t="str">
        <f>IF(AND(H2601&lt;&gt;"",COUNTIF('3.工程情報'!$C$6:$C$501,H2601)=0),"工程記号が3.工程情報に存在しません。","")</f>
        <v/>
      </c>
    </row>
    <row r="2602" spans="2:10" ht="18" customHeight="1">
      <c r="B2602" s="169"/>
      <c r="C2602" s="169"/>
      <c r="D2602" s="111"/>
      <c r="E2602" s="109"/>
      <c r="F2602" s="22"/>
      <c r="G2602" s="56">
        <f t="shared" si="40"/>
        <v>0</v>
      </c>
      <c r="H2602" s="17"/>
      <c r="I2602" s="21"/>
      <c r="J2602" s="176" t="str">
        <f>IF(AND(H2602&lt;&gt;"",COUNTIF('3.工程情報'!$C$6:$C$501,H2602)=0),"工程記号が3.工程情報に存在しません。","")</f>
        <v/>
      </c>
    </row>
    <row r="2603" spans="2:10" ht="18" customHeight="1">
      <c r="B2603" s="169"/>
      <c r="C2603" s="169"/>
      <c r="D2603" s="111"/>
      <c r="E2603" s="109"/>
      <c r="F2603" s="22"/>
      <c r="G2603" s="56">
        <f t="shared" si="40"/>
        <v>0</v>
      </c>
      <c r="H2603" s="17"/>
      <c r="I2603" s="21"/>
      <c r="J2603" s="176" t="str">
        <f>IF(AND(H2603&lt;&gt;"",COUNTIF('3.工程情報'!$C$6:$C$501,H2603)=0),"工程記号が3.工程情報に存在しません。","")</f>
        <v/>
      </c>
    </row>
    <row r="2604" spans="2:10" ht="18" customHeight="1">
      <c r="B2604" s="169"/>
      <c r="C2604" s="169"/>
      <c r="D2604" s="111"/>
      <c r="E2604" s="109"/>
      <c r="F2604" s="22"/>
      <c r="G2604" s="56">
        <f t="shared" si="40"/>
        <v>0</v>
      </c>
      <c r="H2604" s="17"/>
      <c r="I2604" s="21"/>
      <c r="J2604" s="176" t="str">
        <f>IF(AND(H2604&lt;&gt;"",COUNTIF('3.工程情報'!$C$6:$C$501,H2604)=0),"工程記号が3.工程情報に存在しません。","")</f>
        <v/>
      </c>
    </row>
    <row r="2605" spans="2:10" ht="18" customHeight="1">
      <c r="B2605" s="169"/>
      <c r="C2605" s="169"/>
      <c r="D2605" s="111"/>
      <c r="E2605" s="109"/>
      <c r="F2605" s="22"/>
      <c r="G2605" s="56">
        <f t="shared" si="40"/>
        <v>0</v>
      </c>
      <c r="H2605" s="17"/>
      <c r="I2605" s="21"/>
      <c r="J2605" s="176" t="str">
        <f>IF(AND(H2605&lt;&gt;"",COUNTIF('3.工程情報'!$C$6:$C$501,H2605)=0),"工程記号が3.工程情報に存在しません。","")</f>
        <v/>
      </c>
    </row>
    <row r="2606" spans="2:10" ht="18" customHeight="1">
      <c r="B2606" s="169"/>
      <c r="C2606" s="169"/>
      <c r="D2606" s="111"/>
      <c r="E2606" s="109"/>
      <c r="F2606" s="22"/>
      <c r="G2606" s="56">
        <f t="shared" si="40"/>
        <v>0</v>
      </c>
      <c r="H2606" s="17"/>
      <c r="I2606" s="21"/>
      <c r="J2606" s="176" t="str">
        <f>IF(AND(H2606&lt;&gt;"",COUNTIF('3.工程情報'!$C$6:$C$501,H2606)=0),"工程記号が3.工程情報に存在しません。","")</f>
        <v/>
      </c>
    </row>
    <row r="2607" spans="2:10" ht="18" customHeight="1">
      <c r="B2607" s="169"/>
      <c r="C2607" s="169"/>
      <c r="D2607" s="111"/>
      <c r="E2607" s="109"/>
      <c r="F2607" s="22"/>
      <c r="G2607" s="56">
        <f t="shared" si="40"/>
        <v>0</v>
      </c>
      <c r="H2607" s="17"/>
      <c r="I2607" s="21"/>
      <c r="J2607" s="176" t="str">
        <f>IF(AND(H2607&lt;&gt;"",COUNTIF('3.工程情報'!$C$6:$C$501,H2607)=0),"工程記号が3.工程情報に存在しません。","")</f>
        <v/>
      </c>
    </row>
    <row r="2608" spans="2:10" ht="18" customHeight="1">
      <c r="B2608" s="169"/>
      <c r="C2608" s="169"/>
      <c r="D2608" s="111"/>
      <c r="E2608" s="109"/>
      <c r="F2608" s="22"/>
      <c r="G2608" s="56">
        <f t="shared" si="40"/>
        <v>0</v>
      </c>
      <c r="H2608" s="17"/>
      <c r="I2608" s="21"/>
      <c r="J2608" s="176" t="str">
        <f>IF(AND(H2608&lt;&gt;"",COUNTIF('3.工程情報'!$C$6:$C$501,H2608)=0),"工程記号が3.工程情報に存在しません。","")</f>
        <v/>
      </c>
    </row>
    <row r="2609" spans="2:10" ht="18" customHeight="1">
      <c r="B2609" s="169"/>
      <c r="C2609" s="169"/>
      <c r="D2609" s="111"/>
      <c r="E2609" s="109"/>
      <c r="F2609" s="22"/>
      <c r="G2609" s="56">
        <f t="shared" si="40"/>
        <v>0</v>
      </c>
      <c r="H2609" s="17"/>
      <c r="I2609" s="21"/>
      <c r="J2609" s="176" t="str">
        <f>IF(AND(H2609&lt;&gt;"",COUNTIF('3.工程情報'!$C$6:$C$501,H2609)=0),"工程記号が3.工程情報に存在しません。","")</f>
        <v/>
      </c>
    </row>
    <row r="2610" spans="2:10" ht="18" customHeight="1">
      <c r="B2610" s="169"/>
      <c r="C2610" s="169"/>
      <c r="D2610" s="111"/>
      <c r="E2610" s="109"/>
      <c r="F2610" s="22"/>
      <c r="G2610" s="56">
        <f t="shared" si="40"/>
        <v>0</v>
      </c>
      <c r="H2610" s="17"/>
      <c r="I2610" s="21"/>
      <c r="J2610" s="176" t="str">
        <f>IF(AND(H2610&lt;&gt;"",COUNTIF('3.工程情報'!$C$6:$C$501,H2610)=0),"工程記号が3.工程情報に存在しません。","")</f>
        <v/>
      </c>
    </row>
    <row r="2611" spans="2:10" ht="18" customHeight="1">
      <c r="B2611" s="169"/>
      <c r="C2611" s="169"/>
      <c r="D2611" s="111"/>
      <c r="E2611" s="109"/>
      <c r="F2611" s="22"/>
      <c r="G2611" s="56">
        <f t="shared" si="40"/>
        <v>0</v>
      </c>
      <c r="H2611" s="17"/>
      <c r="I2611" s="21"/>
      <c r="J2611" s="176" t="str">
        <f>IF(AND(H2611&lt;&gt;"",COUNTIF('3.工程情報'!$C$6:$C$501,H2611)=0),"工程記号が3.工程情報に存在しません。","")</f>
        <v/>
      </c>
    </row>
    <row r="2612" spans="2:10" ht="18" customHeight="1">
      <c r="B2612" s="169"/>
      <c r="C2612" s="169"/>
      <c r="D2612" s="111"/>
      <c r="E2612" s="109"/>
      <c r="F2612" s="22"/>
      <c r="G2612" s="56">
        <f t="shared" si="40"/>
        <v>0</v>
      </c>
      <c r="H2612" s="17"/>
      <c r="I2612" s="21"/>
      <c r="J2612" s="176" t="str">
        <f>IF(AND(H2612&lt;&gt;"",COUNTIF('3.工程情報'!$C$6:$C$501,H2612)=0),"工程記号が3.工程情報に存在しません。","")</f>
        <v/>
      </c>
    </row>
    <row r="2613" spans="2:10" ht="18" customHeight="1">
      <c r="B2613" s="169"/>
      <c r="C2613" s="169"/>
      <c r="D2613" s="111"/>
      <c r="E2613" s="109"/>
      <c r="F2613" s="22"/>
      <c r="G2613" s="56">
        <f t="shared" si="40"/>
        <v>0</v>
      </c>
      <c r="H2613" s="17"/>
      <c r="I2613" s="21"/>
      <c r="J2613" s="176" t="str">
        <f>IF(AND(H2613&lt;&gt;"",COUNTIF('3.工程情報'!$C$6:$C$501,H2613)=0),"工程記号が3.工程情報に存在しません。","")</f>
        <v/>
      </c>
    </row>
    <row r="2614" spans="2:10" ht="18" customHeight="1">
      <c r="B2614" s="169"/>
      <c r="C2614" s="169"/>
      <c r="D2614" s="111"/>
      <c r="E2614" s="109"/>
      <c r="F2614" s="22"/>
      <c r="G2614" s="56">
        <f t="shared" si="40"/>
        <v>0</v>
      </c>
      <c r="H2614" s="17"/>
      <c r="I2614" s="21"/>
      <c r="J2614" s="176" t="str">
        <f>IF(AND(H2614&lt;&gt;"",COUNTIF('3.工程情報'!$C$6:$C$501,H2614)=0),"工程記号が3.工程情報に存在しません。","")</f>
        <v/>
      </c>
    </row>
    <row r="2615" spans="2:10" ht="18" customHeight="1">
      <c r="B2615" s="169"/>
      <c r="C2615" s="169"/>
      <c r="D2615" s="111"/>
      <c r="E2615" s="109"/>
      <c r="F2615" s="22"/>
      <c r="G2615" s="56">
        <f t="shared" si="40"/>
        <v>0</v>
      </c>
      <c r="H2615" s="17"/>
      <c r="I2615" s="21"/>
      <c r="J2615" s="176" t="str">
        <f>IF(AND(H2615&lt;&gt;"",COUNTIF('3.工程情報'!$C$6:$C$501,H2615)=0),"工程記号が3.工程情報に存在しません。","")</f>
        <v/>
      </c>
    </row>
    <row r="2616" spans="2:10" ht="18" customHeight="1">
      <c r="B2616" s="169"/>
      <c r="C2616" s="169"/>
      <c r="D2616" s="111"/>
      <c r="E2616" s="109"/>
      <c r="F2616" s="22"/>
      <c r="G2616" s="56">
        <f t="shared" si="40"/>
        <v>0</v>
      </c>
      <c r="H2616" s="17"/>
      <c r="I2616" s="21"/>
      <c r="J2616" s="176" t="str">
        <f>IF(AND(H2616&lt;&gt;"",COUNTIF('3.工程情報'!$C$6:$C$501,H2616)=0),"工程記号が3.工程情報に存在しません。","")</f>
        <v/>
      </c>
    </row>
    <row r="2617" spans="2:10" ht="18" customHeight="1">
      <c r="B2617" s="169"/>
      <c r="C2617" s="169"/>
      <c r="D2617" s="111"/>
      <c r="E2617" s="109"/>
      <c r="F2617" s="22"/>
      <c r="G2617" s="56">
        <f t="shared" si="40"/>
        <v>0</v>
      </c>
      <c r="H2617" s="17"/>
      <c r="I2617" s="21"/>
      <c r="J2617" s="176" t="str">
        <f>IF(AND(H2617&lt;&gt;"",COUNTIF('3.工程情報'!$C$6:$C$501,H2617)=0),"工程記号が3.工程情報に存在しません。","")</f>
        <v/>
      </c>
    </row>
    <row r="2618" spans="2:10" ht="18" customHeight="1">
      <c r="B2618" s="169"/>
      <c r="C2618" s="169"/>
      <c r="D2618" s="111"/>
      <c r="E2618" s="109"/>
      <c r="F2618" s="22"/>
      <c r="G2618" s="56">
        <f t="shared" si="40"/>
        <v>0</v>
      </c>
      <c r="H2618" s="17"/>
      <c r="I2618" s="21"/>
      <c r="J2618" s="176" t="str">
        <f>IF(AND(H2618&lt;&gt;"",COUNTIF('3.工程情報'!$C$6:$C$501,H2618)=0),"工程記号が3.工程情報に存在しません。","")</f>
        <v/>
      </c>
    </row>
    <row r="2619" spans="2:10" ht="18" customHeight="1">
      <c r="B2619" s="169"/>
      <c r="C2619" s="169"/>
      <c r="D2619" s="111"/>
      <c r="E2619" s="109"/>
      <c r="F2619" s="22"/>
      <c r="G2619" s="56">
        <f t="shared" si="40"/>
        <v>0</v>
      </c>
      <c r="H2619" s="17"/>
      <c r="I2619" s="21"/>
      <c r="J2619" s="176" t="str">
        <f>IF(AND(H2619&lt;&gt;"",COUNTIF('3.工程情報'!$C$6:$C$501,H2619)=0),"工程記号が3.工程情報に存在しません。","")</f>
        <v/>
      </c>
    </row>
    <row r="2620" spans="2:10" ht="18" customHeight="1">
      <c r="B2620" s="169"/>
      <c r="C2620" s="169"/>
      <c r="D2620" s="111"/>
      <c r="E2620" s="109"/>
      <c r="F2620" s="22"/>
      <c r="G2620" s="56">
        <f t="shared" si="40"/>
        <v>0</v>
      </c>
      <c r="H2620" s="17"/>
      <c r="I2620" s="21"/>
      <c r="J2620" s="176" t="str">
        <f>IF(AND(H2620&lt;&gt;"",COUNTIF('3.工程情報'!$C$6:$C$501,H2620)=0),"工程記号が3.工程情報に存在しません。","")</f>
        <v/>
      </c>
    </row>
    <row r="2621" spans="2:10" ht="18" customHeight="1">
      <c r="B2621" s="169"/>
      <c r="C2621" s="169"/>
      <c r="D2621" s="111"/>
      <c r="E2621" s="109"/>
      <c r="F2621" s="22"/>
      <c r="G2621" s="56">
        <f t="shared" si="40"/>
        <v>0</v>
      </c>
      <c r="H2621" s="17"/>
      <c r="I2621" s="21"/>
      <c r="J2621" s="176" t="str">
        <f>IF(AND(H2621&lt;&gt;"",COUNTIF('3.工程情報'!$C$6:$C$501,H2621)=0),"工程記号が3.工程情報に存在しません。","")</f>
        <v/>
      </c>
    </row>
    <row r="2622" spans="2:10" ht="18" customHeight="1">
      <c r="B2622" s="169"/>
      <c r="C2622" s="169"/>
      <c r="D2622" s="111"/>
      <c r="E2622" s="109"/>
      <c r="F2622" s="22"/>
      <c r="G2622" s="56">
        <f t="shared" si="40"/>
        <v>0</v>
      </c>
      <c r="H2622" s="17"/>
      <c r="I2622" s="21"/>
      <c r="J2622" s="176" t="str">
        <f>IF(AND(H2622&lt;&gt;"",COUNTIF('3.工程情報'!$C$6:$C$501,H2622)=0),"工程記号が3.工程情報に存在しません。","")</f>
        <v/>
      </c>
    </row>
    <row r="2623" spans="2:10" ht="18" customHeight="1">
      <c r="B2623" s="169"/>
      <c r="C2623" s="169"/>
      <c r="D2623" s="111"/>
      <c r="E2623" s="109"/>
      <c r="F2623" s="22"/>
      <c r="G2623" s="56">
        <f t="shared" si="40"/>
        <v>0</v>
      </c>
      <c r="H2623" s="17"/>
      <c r="I2623" s="21"/>
      <c r="J2623" s="176" t="str">
        <f>IF(AND(H2623&lt;&gt;"",COUNTIF('3.工程情報'!$C$6:$C$501,H2623)=0),"工程記号が3.工程情報に存在しません。","")</f>
        <v/>
      </c>
    </row>
    <row r="2624" spans="2:10" ht="18" customHeight="1">
      <c r="B2624" s="169"/>
      <c r="C2624" s="169"/>
      <c r="D2624" s="111"/>
      <c r="E2624" s="109"/>
      <c r="F2624" s="22"/>
      <c r="G2624" s="56">
        <f t="shared" si="40"/>
        <v>0</v>
      </c>
      <c r="H2624" s="17"/>
      <c r="I2624" s="21"/>
      <c r="J2624" s="176" t="str">
        <f>IF(AND(H2624&lt;&gt;"",COUNTIF('3.工程情報'!$C$6:$C$501,H2624)=0),"工程記号が3.工程情報に存在しません。","")</f>
        <v/>
      </c>
    </row>
    <row r="2625" spans="2:10" ht="18" customHeight="1">
      <c r="B2625" s="169"/>
      <c r="C2625" s="169"/>
      <c r="D2625" s="111"/>
      <c r="E2625" s="109"/>
      <c r="F2625" s="22"/>
      <c r="G2625" s="56">
        <f t="shared" si="40"/>
        <v>0</v>
      </c>
      <c r="H2625" s="17"/>
      <c r="I2625" s="21"/>
      <c r="J2625" s="176" t="str">
        <f>IF(AND(H2625&lt;&gt;"",COUNTIF('3.工程情報'!$C$6:$C$501,H2625)=0),"工程記号が3.工程情報に存在しません。","")</f>
        <v/>
      </c>
    </row>
    <row r="2626" spans="2:10" ht="18" customHeight="1">
      <c r="B2626" s="169"/>
      <c r="C2626" s="169"/>
      <c r="D2626" s="111"/>
      <c r="E2626" s="109"/>
      <c r="F2626" s="22"/>
      <c r="G2626" s="56">
        <f t="shared" si="40"/>
        <v>0</v>
      </c>
      <c r="H2626" s="17"/>
      <c r="I2626" s="21"/>
      <c r="J2626" s="176" t="str">
        <f>IF(AND(H2626&lt;&gt;"",COUNTIF('3.工程情報'!$C$6:$C$501,H2626)=0),"工程記号が3.工程情報に存在しません。","")</f>
        <v/>
      </c>
    </row>
    <row r="2627" spans="2:10" ht="18" customHeight="1">
      <c r="B2627" s="169"/>
      <c r="C2627" s="169"/>
      <c r="D2627" s="111"/>
      <c r="E2627" s="109"/>
      <c r="F2627" s="22"/>
      <c r="G2627" s="56">
        <f t="shared" si="40"/>
        <v>0</v>
      </c>
      <c r="H2627" s="17"/>
      <c r="I2627" s="21"/>
      <c r="J2627" s="176" t="str">
        <f>IF(AND(H2627&lt;&gt;"",COUNTIF('3.工程情報'!$C$6:$C$501,H2627)=0),"工程記号が3.工程情報に存在しません。","")</f>
        <v/>
      </c>
    </row>
    <row r="2628" spans="2:10" ht="18" customHeight="1">
      <c r="B2628" s="169"/>
      <c r="C2628" s="169"/>
      <c r="D2628" s="111"/>
      <c r="E2628" s="109"/>
      <c r="F2628" s="22"/>
      <c r="G2628" s="56">
        <f t="shared" si="40"/>
        <v>0</v>
      </c>
      <c r="H2628" s="17"/>
      <c r="I2628" s="21"/>
      <c r="J2628" s="176" t="str">
        <f>IF(AND(H2628&lt;&gt;"",COUNTIF('3.工程情報'!$C$6:$C$501,H2628)=0),"工程記号が3.工程情報に存在しません。","")</f>
        <v/>
      </c>
    </row>
    <row r="2629" spans="2:10" ht="18" customHeight="1">
      <c r="B2629" s="169"/>
      <c r="C2629" s="169"/>
      <c r="D2629" s="111"/>
      <c r="E2629" s="109"/>
      <c r="F2629" s="22"/>
      <c r="G2629" s="56">
        <f t="shared" ref="G2629:G2692" si="41">IF(OR(B2629="",F2629=0),0,E2629/F2629)</f>
        <v>0</v>
      </c>
      <c r="H2629" s="17"/>
      <c r="I2629" s="21"/>
      <c r="J2629" s="176" t="str">
        <f>IF(AND(H2629&lt;&gt;"",COUNTIF('3.工程情報'!$C$6:$C$501,H2629)=0),"工程記号が3.工程情報に存在しません。","")</f>
        <v/>
      </c>
    </row>
    <row r="2630" spans="2:10" ht="18" customHeight="1">
      <c r="B2630" s="169"/>
      <c r="C2630" s="169"/>
      <c r="D2630" s="111"/>
      <c r="E2630" s="109"/>
      <c r="F2630" s="22"/>
      <c r="G2630" s="56">
        <f t="shared" si="41"/>
        <v>0</v>
      </c>
      <c r="H2630" s="17"/>
      <c r="I2630" s="21"/>
      <c r="J2630" s="176" t="str">
        <f>IF(AND(H2630&lt;&gt;"",COUNTIF('3.工程情報'!$C$6:$C$501,H2630)=0),"工程記号が3.工程情報に存在しません。","")</f>
        <v/>
      </c>
    </row>
    <row r="2631" spans="2:10" ht="18" customHeight="1">
      <c r="B2631" s="169"/>
      <c r="C2631" s="169"/>
      <c r="D2631" s="111"/>
      <c r="E2631" s="109"/>
      <c r="F2631" s="22"/>
      <c r="G2631" s="56">
        <f t="shared" si="41"/>
        <v>0</v>
      </c>
      <c r="H2631" s="17"/>
      <c r="I2631" s="21"/>
      <c r="J2631" s="176" t="str">
        <f>IF(AND(H2631&lt;&gt;"",COUNTIF('3.工程情報'!$C$6:$C$501,H2631)=0),"工程記号が3.工程情報に存在しません。","")</f>
        <v/>
      </c>
    </row>
    <row r="2632" spans="2:10" ht="18" customHeight="1">
      <c r="B2632" s="169"/>
      <c r="C2632" s="169"/>
      <c r="D2632" s="111"/>
      <c r="E2632" s="109"/>
      <c r="F2632" s="22"/>
      <c r="G2632" s="56">
        <f t="shared" si="41"/>
        <v>0</v>
      </c>
      <c r="H2632" s="17"/>
      <c r="I2632" s="21"/>
      <c r="J2632" s="176" t="str">
        <f>IF(AND(H2632&lt;&gt;"",COUNTIF('3.工程情報'!$C$6:$C$501,H2632)=0),"工程記号が3.工程情報に存在しません。","")</f>
        <v/>
      </c>
    </row>
    <row r="2633" spans="2:10" ht="18" customHeight="1">
      <c r="B2633" s="169"/>
      <c r="C2633" s="169"/>
      <c r="D2633" s="111"/>
      <c r="E2633" s="109"/>
      <c r="F2633" s="22"/>
      <c r="G2633" s="56">
        <f t="shared" si="41"/>
        <v>0</v>
      </c>
      <c r="H2633" s="17"/>
      <c r="I2633" s="21"/>
      <c r="J2633" s="176" t="str">
        <f>IF(AND(H2633&lt;&gt;"",COUNTIF('3.工程情報'!$C$6:$C$501,H2633)=0),"工程記号が3.工程情報に存在しません。","")</f>
        <v/>
      </c>
    </row>
    <row r="2634" spans="2:10" ht="18" customHeight="1">
      <c r="B2634" s="169"/>
      <c r="C2634" s="169"/>
      <c r="D2634" s="111"/>
      <c r="E2634" s="109"/>
      <c r="F2634" s="22"/>
      <c r="G2634" s="56">
        <f t="shared" si="41"/>
        <v>0</v>
      </c>
      <c r="H2634" s="17"/>
      <c r="I2634" s="21"/>
      <c r="J2634" s="176" t="str">
        <f>IF(AND(H2634&lt;&gt;"",COUNTIF('3.工程情報'!$C$6:$C$501,H2634)=0),"工程記号が3.工程情報に存在しません。","")</f>
        <v/>
      </c>
    </row>
    <row r="2635" spans="2:10" ht="18" customHeight="1">
      <c r="B2635" s="169"/>
      <c r="C2635" s="169"/>
      <c r="D2635" s="111"/>
      <c r="E2635" s="109"/>
      <c r="F2635" s="22"/>
      <c r="G2635" s="56">
        <f t="shared" si="41"/>
        <v>0</v>
      </c>
      <c r="H2635" s="17"/>
      <c r="I2635" s="21"/>
      <c r="J2635" s="176" t="str">
        <f>IF(AND(H2635&lt;&gt;"",COUNTIF('3.工程情報'!$C$6:$C$501,H2635)=0),"工程記号が3.工程情報に存在しません。","")</f>
        <v/>
      </c>
    </row>
    <row r="2636" spans="2:10" ht="18" customHeight="1">
      <c r="B2636" s="169"/>
      <c r="C2636" s="169"/>
      <c r="D2636" s="111"/>
      <c r="E2636" s="109"/>
      <c r="F2636" s="22"/>
      <c r="G2636" s="56">
        <f t="shared" si="41"/>
        <v>0</v>
      </c>
      <c r="H2636" s="17"/>
      <c r="I2636" s="21"/>
      <c r="J2636" s="176" t="str">
        <f>IF(AND(H2636&lt;&gt;"",COUNTIF('3.工程情報'!$C$6:$C$501,H2636)=0),"工程記号が3.工程情報に存在しません。","")</f>
        <v/>
      </c>
    </row>
    <row r="2637" spans="2:10" ht="18" customHeight="1">
      <c r="B2637" s="169"/>
      <c r="C2637" s="169"/>
      <c r="D2637" s="111"/>
      <c r="E2637" s="109"/>
      <c r="F2637" s="22"/>
      <c r="G2637" s="56">
        <f t="shared" si="41"/>
        <v>0</v>
      </c>
      <c r="H2637" s="17"/>
      <c r="I2637" s="21"/>
      <c r="J2637" s="176" t="str">
        <f>IF(AND(H2637&lt;&gt;"",COUNTIF('3.工程情報'!$C$6:$C$501,H2637)=0),"工程記号が3.工程情報に存在しません。","")</f>
        <v/>
      </c>
    </row>
    <row r="2638" spans="2:10" ht="18" customHeight="1">
      <c r="B2638" s="169"/>
      <c r="C2638" s="169"/>
      <c r="D2638" s="111"/>
      <c r="E2638" s="109"/>
      <c r="F2638" s="22"/>
      <c r="G2638" s="56">
        <f t="shared" si="41"/>
        <v>0</v>
      </c>
      <c r="H2638" s="17"/>
      <c r="I2638" s="21"/>
      <c r="J2638" s="176" t="str">
        <f>IF(AND(H2638&lt;&gt;"",COUNTIF('3.工程情報'!$C$6:$C$501,H2638)=0),"工程記号が3.工程情報に存在しません。","")</f>
        <v/>
      </c>
    </row>
    <row r="2639" spans="2:10" ht="18" customHeight="1">
      <c r="B2639" s="169"/>
      <c r="C2639" s="169"/>
      <c r="D2639" s="111"/>
      <c r="E2639" s="109"/>
      <c r="F2639" s="22"/>
      <c r="G2639" s="56">
        <f t="shared" si="41"/>
        <v>0</v>
      </c>
      <c r="H2639" s="17"/>
      <c r="I2639" s="21"/>
      <c r="J2639" s="176" t="str">
        <f>IF(AND(H2639&lt;&gt;"",COUNTIF('3.工程情報'!$C$6:$C$501,H2639)=0),"工程記号が3.工程情報に存在しません。","")</f>
        <v/>
      </c>
    </row>
    <row r="2640" spans="2:10" ht="18" customHeight="1">
      <c r="B2640" s="169"/>
      <c r="C2640" s="169"/>
      <c r="D2640" s="111"/>
      <c r="E2640" s="109"/>
      <c r="F2640" s="22"/>
      <c r="G2640" s="56">
        <f t="shared" si="41"/>
        <v>0</v>
      </c>
      <c r="H2640" s="17"/>
      <c r="I2640" s="21"/>
      <c r="J2640" s="176" t="str">
        <f>IF(AND(H2640&lt;&gt;"",COUNTIF('3.工程情報'!$C$6:$C$501,H2640)=0),"工程記号が3.工程情報に存在しません。","")</f>
        <v/>
      </c>
    </row>
    <row r="2641" spans="2:10" ht="18" customHeight="1">
      <c r="B2641" s="169"/>
      <c r="C2641" s="169"/>
      <c r="D2641" s="111"/>
      <c r="E2641" s="109"/>
      <c r="F2641" s="22"/>
      <c r="G2641" s="56">
        <f t="shared" si="41"/>
        <v>0</v>
      </c>
      <c r="H2641" s="17"/>
      <c r="I2641" s="21"/>
      <c r="J2641" s="176" t="str">
        <f>IF(AND(H2641&lt;&gt;"",COUNTIF('3.工程情報'!$C$6:$C$501,H2641)=0),"工程記号が3.工程情報に存在しません。","")</f>
        <v/>
      </c>
    </row>
    <row r="2642" spans="2:10" ht="18" customHeight="1">
      <c r="B2642" s="169"/>
      <c r="C2642" s="169"/>
      <c r="D2642" s="111"/>
      <c r="E2642" s="109"/>
      <c r="F2642" s="22"/>
      <c r="G2642" s="56">
        <f t="shared" si="41"/>
        <v>0</v>
      </c>
      <c r="H2642" s="17"/>
      <c r="I2642" s="21"/>
      <c r="J2642" s="176" t="str">
        <f>IF(AND(H2642&lt;&gt;"",COUNTIF('3.工程情報'!$C$6:$C$501,H2642)=0),"工程記号が3.工程情報に存在しません。","")</f>
        <v/>
      </c>
    </row>
    <row r="2643" spans="2:10" ht="18" customHeight="1">
      <c r="B2643" s="169"/>
      <c r="C2643" s="169"/>
      <c r="D2643" s="111"/>
      <c r="E2643" s="109"/>
      <c r="F2643" s="22"/>
      <c r="G2643" s="56">
        <f t="shared" si="41"/>
        <v>0</v>
      </c>
      <c r="H2643" s="17"/>
      <c r="I2643" s="21"/>
      <c r="J2643" s="176" t="str">
        <f>IF(AND(H2643&lt;&gt;"",COUNTIF('3.工程情報'!$C$6:$C$501,H2643)=0),"工程記号が3.工程情報に存在しません。","")</f>
        <v/>
      </c>
    </row>
    <row r="2644" spans="2:10" ht="18" customHeight="1">
      <c r="B2644" s="169"/>
      <c r="C2644" s="169"/>
      <c r="D2644" s="111"/>
      <c r="E2644" s="109"/>
      <c r="F2644" s="22"/>
      <c r="G2644" s="56">
        <f t="shared" si="41"/>
        <v>0</v>
      </c>
      <c r="H2644" s="17"/>
      <c r="I2644" s="21"/>
      <c r="J2644" s="176" t="str">
        <f>IF(AND(H2644&lt;&gt;"",COUNTIF('3.工程情報'!$C$6:$C$501,H2644)=0),"工程記号が3.工程情報に存在しません。","")</f>
        <v/>
      </c>
    </row>
    <row r="2645" spans="2:10" ht="18" customHeight="1">
      <c r="B2645" s="169"/>
      <c r="C2645" s="169"/>
      <c r="D2645" s="111"/>
      <c r="E2645" s="109"/>
      <c r="F2645" s="22"/>
      <c r="G2645" s="56">
        <f t="shared" si="41"/>
        <v>0</v>
      </c>
      <c r="H2645" s="17"/>
      <c r="I2645" s="21"/>
      <c r="J2645" s="176" t="str">
        <f>IF(AND(H2645&lt;&gt;"",COUNTIF('3.工程情報'!$C$6:$C$501,H2645)=0),"工程記号が3.工程情報に存在しません。","")</f>
        <v/>
      </c>
    </row>
    <row r="2646" spans="2:10" ht="18" customHeight="1">
      <c r="B2646" s="169"/>
      <c r="C2646" s="169"/>
      <c r="D2646" s="111"/>
      <c r="E2646" s="109"/>
      <c r="F2646" s="22"/>
      <c r="G2646" s="56">
        <f t="shared" si="41"/>
        <v>0</v>
      </c>
      <c r="H2646" s="17"/>
      <c r="I2646" s="21"/>
      <c r="J2646" s="176" t="str">
        <f>IF(AND(H2646&lt;&gt;"",COUNTIF('3.工程情報'!$C$6:$C$501,H2646)=0),"工程記号が3.工程情報に存在しません。","")</f>
        <v/>
      </c>
    </row>
    <row r="2647" spans="2:10" ht="18" customHeight="1">
      <c r="B2647" s="169"/>
      <c r="C2647" s="169"/>
      <c r="D2647" s="111"/>
      <c r="E2647" s="109"/>
      <c r="F2647" s="22"/>
      <c r="G2647" s="56">
        <f t="shared" si="41"/>
        <v>0</v>
      </c>
      <c r="H2647" s="17"/>
      <c r="I2647" s="21"/>
      <c r="J2647" s="176" t="str">
        <f>IF(AND(H2647&lt;&gt;"",COUNTIF('3.工程情報'!$C$6:$C$501,H2647)=0),"工程記号が3.工程情報に存在しません。","")</f>
        <v/>
      </c>
    </row>
    <row r="2648" spans="2:10" ht="18" customHeight="1">
      <c r="B2648" s="169"/>
      <c r="C2648" s="169"/>
      <c r="D2648" s="111"/>
      <c r="E2648" s="109"/>
      <c r="F2648" s="22"/>
      <c r="G2648" s="56">
        <f t="shared" si="41"/>
        <v>0</v>
      </c>
      <c r="H2648" s="17"/>
      <c r="I2648" s="21"/>
      <c r="J2648" s="176" t="str">
        <f>IF(AND(H2648&lt;&gt;"",COUNTIF('3.工程情報'!$C$6:$C$501,H2648)=0),"工程記号が3.工程情報に存在しません。","")</f>
        <v/>
      </c>
    </row>
    <row r="2649" spans="2:10" ht="18" customHeight="1">
      <c r="B2649" s="169"/>
      <c r="C2649" s="169"/>
      <c r="D2649" s="111"/>
      <c r="E2649" s="109"/>
      <c r="F2649" s="22"/>
      <c r="G2649" s="56">
        <f t="shared" si="41"/>
        <v>0</v>
      </c>
      <c r="H2649" s="17"/>
      <c r="I2649" s="21"/>
      <c r="J2649" s="176" t="str">
        <f>IF(AND(H2649&lt;&gt;"",COUNTIF('3.工程情報'!$C$6:$C$501,H2649)=0),"工程記号が3.工程情報に存在しません。","")</f>
        <v/>
      </c>
    </row>
    <row r="2650" spans="2:10" ht="18" customHeight="1">
      <c r="B2650" s="169"/>
      <c r="C2650" s="169"/>
      <c r="D2650" s="111"/>
      <c r="E2650" s="109"/>
      <c r="F2650" s="22"/>
      <c r="G2650" s="56">
        <f t="shared" si="41"/>
        <v>0</v>
      </c>
      <c r="H2650" s="17"/>
      <c r="I2650" s="21"/>
      <c r="J2650" s="176" t="str">
        <f>IF(AND(H2650&lt;&gt;"",COUNTIF('3.工程情報'!$C$6:$C$501,H2650)=0),"工程記号が3.工程情報に存在しません。","")</f>
        <v/>
      </c>
    </row>
    <row r="2651" spans="2:10" ht="18" customHeight="1">
      <c r="B2651" s="169"/>
      <c r="C2651" s="169"/>
      <c r="D2651" s="111"/>
      <c r="E2651" s="109"/>
      <c r="F2651" s="22"/>
      <c r="G2651" s="56">
        <f t="shared" si="41"/>
        <v>0</v>
      </c>
      <c r="H2651" s="17"/>
      <c r="I2651" s="21"/>
      <c r="J2651" s="176" t="str">
        <f>IF(AND(H2651&lt;&gt;"",COUNTIF('3.工程情報'!$C$6:$C$501,H2651)=0),"工程記号が3.工程情報に存在しません。","")</f>
        <v/>
      </c>
    </row>
    <row r="2652" spans="2:10" ht="18" customHeight="1">
      <c r="B2652" s="169"/>
      <c r="C2652" s="169"/>
      <c r="D2652" s="111"/>
      <c r="E2652" s="109"/>
      <c r="F2652" s="22"/>
      <c r="G2652" s="56">
        <f t="shared" si="41"/>
        <v>0</v>
      </c>
      <c r="H2652" s="17"/>
      <c r="I2652" s="21"/>
      <c r="J2652" s="176" t="str">
        <f>IF(AND(H2652&lt;&gt;"",COUNTIF('3.工程情報'!$C$6:$C$501,H2652)=0),"工程記号が3.工程情報に存在しません。","")</f>
        <v/>
      </c>
    </row>
    <row r="2653" spans="2:10" ht="18" customHeight="1">
      <c r="B2653" s="169"/>
      <c r="C2653" s="169"/>
      <c r="D2653" s="111"/>
      <c r="E2653" s="109"/>
      <c r="F2653" s="22"/>
      <c r="G2653" s="56">
        <f t="shared" si="41"/>
        <v>0</v>
      </c>
      <c r="H2653" s="17"/>
      <c r="I2653" s="21"/>
      <c r="J2653" s="176" t="str">
        <f>IF(AND(H2653&lt;&gt;"",COUNTIF('3.工程情報'!$C$6:$C$501,H2653)=0),"工程記号が3.工程情報に存在しません。","")</f>
        <v/>
      </c>
    </row>
    <row r="2654" spans="2:10" ht="18" customHeight="1">
      <c r="B2654" s="169"/>
      <c r="C2654" s="169"/>
      <c r="D2654" s="111"/>
      <c r="E2654" s="109"/>
      <c r="F2654" s="22"/>
      <c r="G2654" s="56">
        <f t="shared" si="41"/>
        <v>0</v>
      </c>
      <c r="H2654" s="17"/>
      <c r="I2654" s="21"/>
      <c r="J2654" s="176" t="str">
        <f>IF(AND(H2654&lt;&gt;"",COUNTIF('3.工程情報'!$C$6:$C$501,H2654)=0),"工程記号が3.工程情報に存在しません。","")</f>
        <v/>
      </c>
    </row>
    <row r="2655" spans="2:10" ht="18" customHeight="1">
      <c r="B2655" s="169"/>
      <c r="C2655" s="169"/>
      <c r="D2655" s="111"/>
      <c r="E2655" s="109"/>
      <c r="F2655" s="22"/>
      <c r="G2655" s="56">
        <f t="shared" si="41"/>
        <v>0</v>
      </c>
      <c r="H2655" s="17"/>
      <c r="I2655" s="21"/>
      <c r="J2655" s="176" t="str">
        <f>IF(AND(H2655&lt;&gt;"",COUNTIF('3.工程情報'!$C$6:$C$501,H2655)=0),"工程記号が3.工程情報に存在しません。","")</f>
        <v/>
      </c>
    </row>
    <row r="2656" spans="2:10" ht="18" customHeight="1">
      <c r="B2656" s="169"/>
      <c r="C2656" s="169"/>
      <c r="D2656" s="111"/>
      <c r="E2656" s="109"/>
      <c r="F2656" s="22"/>
      <c r="G2656" s="56">
        <f t="shared" si="41"/>
        <v>0</v>
      </c>
      <c r="H2656" s="17"/>
      <c r="I2656" s="21"/>
      <c r="J2656" s="176" t="str">
        <f>IF(AND(H2656&lt;&gt;"",COUNTIF('3.工程情報'!$C$6:$C$501,H2656)=0),"工程記号が3.工程情報に存在しません。","")</f>
        <v/>
      </c>
    </row>
    <row r="2657" spans="2:10" ht="18" customHeight="1">
      <c r="B2657" s="169"/>
      <c r="C2657" s="169"/>
      <c r="D2657" s="111"/>
      <c r="E2657" s="109"/>
      <c r="F2657" s="22"/>
      <c r="G2657" s="56">
        <f t="shared" si="41"/>
        <v>0</v>
      </c>
      <c r="H2657" s="17"/>
      <c r="I2657" s="21"/>
      <c r="J2657" s="176" t="str">
        <f>IF(AND(H2657&lt;&gt;"",COUNTIF('3.工程情報'!$C$6:$C$501,H2657)=0),"工程記号が3.工程情報に存在しません。","")</f>
        <v/>
      </c>
    </row>
    <row r="2658" spans="2:10" ht="18" customHeight="1">
      <c r="B2658" s="169"/>
      <c r="C2658" s="169"/>
      <c r="D2658" s="111"/>
      <c r="E2658" s="109"/>
      <c r="F2658" s="22"/>
      <c r="G2658" s="56">
        <f t="shared" si="41"/>
        <v>0</v>
      </c>
      <c r="H2658" s="17"/>
      <c r="I2658" s="21"/>
      <c r="J2658" s="176" t="str">
        <f>IF(AND(H2658&lt;&gt;"",COUNTIF('3.工程情報'!$C$6:$C$501,H2658)=0),"工程記号が3.工程情報に存在しません。","")</f>
        <v/>
      </c>
    </row>
    <row r="2659" spans="2:10" ht="18" customHeight="1">
      <c r="B2659" s="169"/>
      <c r="C2659" s="169"/>
      <c r="D2659" s="111"/>
      <c r="E2659" s="109"/>
      <c r="F2659" s="22"/>
      <c r="G2659" s="56">
        <f t="shared" si="41"/>
        <v>0</v>
      </c>
      <c r="H2659" s="17"/>
      <c r="I2659" s="21"/>
      <c r="J2659" s="176" t="str">
        <f>IF(AND(H2659&lt;&gt;"",COUNTIF('3.工程情報'!$C$6:$C$501,H2659)=0),"工程記号が3.工程情報に存在しません。","")</f>
        <v/>
      </c>
    </row>
    <row r="2660" spans="2:10" ht="18" customHeight="1">
      <c r="B2660" s="169"/>
      <c r="C2660" s="169"/>
      <c r="D2660" s="111"/>
      <c r="E2660" s="109"/>
      <c r="F2660" s="22"/>
      <c r="G2660" s="56">
        <f t="shared" si="41"/>
        <v>0</v>
      </c>
      <c r="H2660" s="17"/>
      <c r="I2660" s="21"/>
      <c r="J2660" s="176" t="str">
        <f>IF(AND(H2660&lt;&gt;"",COUNTIF('3.工程情報'!$C$6:$C$501,H2660)=0),"工程記号が3.工程情報に存在しません。","")</f>
        <v/>
      </c>
    </row>
    <row r="2661" spans="2:10" ht="18" customHeight="1">
      <c r="B2661" s="169"/>
      <c r="C2661" s="169"/>
      <c r="D2661" s="111"/>
      <c r="E2661" s="109"/>
      <c r="F2661" s="22"/>
      <c r="G2661" s="56">
        <f t="shared" si="41"/>
        <v>0</v>
      </c>
      <c r="H2661" s="17"/>
      <c r="I2661" s="21"/>
      <c r="J2661" s="176" t="str">
        <f>IF(AND(H2661&lt;&gt;"",COUNTIF('3.工程情報'!$C$6:$C$501,H2661)=0),"工程記号が3.工程情報に存在しません。","")</f>
        <v/>
      </c>
    </row>
    <row r="2662" spans="2:10" ht="18" customHeight="1">
      <c r="B2662" s="169"/>
      <c r="C2662" s="169"/>
      <c r="D2662" s="111"/>
      <c r="E2662" s="109"/>
      <c r="F2662" s="22"/>
      <c r="G2662" s="56">
        <f t="shared" si="41"/>
        <v>0</v>
      </c>
      <c r="H2662" s="17"/>
      <c r="I2662" s="21"/>
      <c r="J2662" s="176" t="str">
        <f>IF(AND(H2662&lt;&gt;"",COUNTIF('3.工程情報'!$C$6:$C$501,H2662)=0),"工程記号が3.工程情報に存在しません。","")</f>
        <v/>
      </c>
    </row>
    <row r="2663" spans="2:10" ht="18" customHeight="1">
      <c r="B2663" s="169"/>
      <c r="C2663" s="169"/>
      <c r="D2663" s="111"/>
      <c r="E2663" s="109"/>
      <c r="F2663" s="22"/>
      <c r="G2663" s="56">
        <f t="shared" si="41"/>
        <v>0</v>
      </c>
      <c r="H2663" s="17"/>
      <c r="I2663" s="21"/>
      <c r="J2663" s="176" t="str">
        <f>IF(AND(H2663&lt;&gt;"",COUNTIF('3.工程情報'!$C$6:$C$501,H2663)=0),"工程記号が3.工程情報に存在しません。","")</f>
        <v/>
      </c>
    </row>
    <row r="2664" spans="2:10" ht="18" customHeight="1">
      <c r="B2664" s="169"/>
      <c r="C2664" s="169"/>
      <c r="D2664" s="111"/>
      <c r="E2664" s="109"/>
      <c r="F2664" s="22"/>
      <c r="G2664" s="56">
        <f t="shared" si="41"/>
        <v>0</v>
      </c>
      <c r="H2664" s="17"/>
      <c r="I2664" s="21"/>
      <c r="J2664" s="176" t="str">
        <f>IF(AND(H2664&lt;&gt;"",COUNTIF('3.工程情報'!$C$6:$C$501,H2664)=0),"工程記号が3.工程情報に存在しません。","")</f>
        <v/>
      </c>
    </row>
    <row r="2665" spans="2:10" ht="18" customHeight="1">
      <c r="B2665" s="169"/>
      <c r="C2665" s="169"/>
      <c r="D2665" s="111"/>
      <c r="E2665" s="109"/>
      <c r="F2665" s="22"/>
      <c r="G2665" s="56">
        <f t="shared" si="41"/>
        <v>0</v>
      </c>
      <c r="H2665" s="17"/>
      <c r="I2665" s="21"/>
      <c r="J2665" s="176" t="str">
        <f>IF(AND(H2665&lt;&gt;"",COUNTIF('3.工程情報'!$C$6:$C$501,H2665)=0),"工程記号が3.工程情報に存在しません。","")</f>
        <v/>
      </c>
    </row>
    <row r="2666" spans="2:10" ht="18" customHeight="1">
      <c r="B2666" s="169"/>
      <c r="C2666" s="169"/>
      <c r="D2666" s="111"/>
      <c r="E2666" s="109"/>
      <c r="F2666" s="22"/>
      <c r="G2666" s="56">
        <f t="shared" si="41"/>
        <v>0</v>
      </c>
      <c r="H2666" s="17"/>
      <c r="I2666" s="21"/>
      <c r="J2666" s="176" t="str">
        <f>IF(AND(H2666&lt;&gt;"",COUNTIF('3.工程情報'!$C$6:$C$501,H2666)=0),"工程記号が3.工程情報に存在しません。","")</f>
        <v/>
      </c>
    </row>
    <row r="2667" spans="2:10" ht="18" customHeight="1">
      <c r="B2667" s="169"/>
      <c r="C2667" s="169"/>
      <c r="D2667" s="111"/>
      <c r="E2667" s="109"/>
      <c r="F2667" s="22"/>
      <c r="G2667" s="56">
        <f t="shared" si="41"/>
        <v>0</v>
      </c>
      <c r="H2667" s="17"/>
      <c r="I2667" s="21"/>
      <c r="J2667" s="176" t="str">
        <f>IF(AND(H2667&lt;&gt;"",COUNTIF('3.工程情報'!$C$6:$C$501,H2667)=0),"工程記号が3.工程情報に存在しません。","")</f>
        <v/>
      </c>
    </row>
    <row r="2668" spans="2:10" ht="18" customHeight="1">
      <c r="B2668" s="169"/>
      <c r="C2668" s="169"/>
      <c r="D2668" s="111"/>
      <c r="E2668" s="109"/>
      <c r="F2668" s="22"/>
      <c r="G2668" s="56">
        <f t="shared" si="41"/>
        <v>0</v>
      </c>
      <c r="H2668" s="17"/>
      <c r="I2668" s="21"/>
      <c r="J2668" s="176" t="str">
        <f>IF(AND(H2668&lt;&gt;"",COUNTIF('3.工程情報'!$C$6:$C$501,H2668)=0),"工程記号が3.工程情報に存在しません。","")</f>
        <v/>
      </c>
    </row>
    <row r="2669" spans="2:10" ht="18" customHeight="1">
      <c r="B2669" s="169"/>
      <c r="C2669" s="169"/>
      <c r="D2669" s="111"/>
      <c r="E2669" s="109"/>
      <c r="F2669" s="22"/>
      <c r="G2669" s="56">
        <f t="shared" si="41"/>
        <v>0</v>
      </c>
      <c r="H2669" s="17"/>
      <c r="I2669" s="21"/>
      <c r="J2669" s="176" t="str">
        <f>IF(AND(H2669&lt;&gt;"",COUNTIF('3.工程情報'!$C$6:$C$501,H2669)=0),"工程記号が3.工程情報に存在しません。","")</f>
        <v/>
      </c>
    </row>
    <row r="2670" spans="2:10" ht="18" customHeight="1">
      <c r="B2670" s="169"/>
      <c r="C2670" s="169"/>
      <c r="D2670" s="111"/>
      <c r="E2670" s="109"/>
      <c r="F2670" s="22"/>
      <c r="G2670" s="56">
        <f t="shared" si="41"/>
        <v>0</v>
      </c>
      <c r="H2670" s="17"/>
      <c r="I2670" s="21"/>
      <c r="J2670" s="176" t="str">
        <f>IF(AND(H2670&lt;&gt;"",COUNTIF('3.工程情報'!$C$6:$C$501,H2670)=0),"工程記号が3.工程情報に存在しません。","")</f>
        <v/>
      </c>
    </row>
    <row r="2671" spans="2:10" ht="18" customHeight="1">
      <c r="B2671" s="169"/>
      <c r="C2671" s="169"/>
      <c r="D2671" s="111"/>
      <c r="E2671" s="109"/>
      <c r="F2671" s="22"/>
      <c r="G2671" s="56">
        <f t="shared" si="41"/>
        <v>0</v>
      </c>
      <c r="H2671" s="17"/>
      <c r="I2671" s="21"/>
      <c r="J2671" s="176" t="str">
        <f>IF(AND(H2671&lt;&gt;"",COUNTIF('3.工程情報'!$C$6:$C$501,H2671)=0),"工程記号が3.工程情報に存在しません。","")</f>
        <v/>
      </c>
    </row>
    <row r="2672" spans="2:10" ht="18" customHeight="1">
      <c r="B2672" s="169"/>
      <c r="C2672" s="169"/>
      <c r="D2672" s="111"/>
      <c r="E2672" s="109"/>
      <c r="F2672" s="22"/>
      <c r="G2672" s="56">
        <f t="shared" si="41"/>
        <v>0</v>
      </c>
      <c r="H2672" s="17"/>
      <c r="I2672" s="21"/>
      <c r="J2672" s="176" t="str">
        <f>IF(AND(H2672&lt;&gt;"",COUNTIF('3.工程情報'!$C$6:$C$501,H2672)=0),"工程記号が3.工程情報に存在しません。","")</f>
        <v/>
      </c>
    </row>
    <row r="2673" spans="2:10" ht="18" customHeight="1">
      <c r="B2673" s="169"/>
      <c r="C2673" s="169"/>
      <c r="D2673" s="111"/>
      <c r="E2673" s="109"/>
      <c r="F2673" s="22"/>
      <c r="G2673" s="56">
        <f t="shared" si="41"/>
        <v>0</v>
      </c>
      <c r="H2673" s="17"/>
      <c r="I2673" s="21"/>
      <c r="J2673" s="176" t="str">
        <f>IF(AND(H2673&lt;&gt;"",COUNTIF('3.工程情報'!$C$6:$C$501,H2673)=0),"工程記号が3.工程情報に存在しません。","")</f>
        <v/>
      </c>
    </row>
    <row r="2674" spans="2:10" ht="18" customHeight="1">
      <c r="B2674" s="169"/>
      <c r="C2674" s="169"/>
      <c r="D2674" s="111"/>
      <c r="E2674" s="109"/>
      <c r="F2674" s="22"/>
      <c r="G2674" s="56">
        <f t="shared" si="41"/>
        <v>0</v>
      </c>
      <c r="H2674" s="17"/>
      <c r="I2674" s="21"/>
      <c r="J2674" s="176" t="str">
        <f>IF(AND(H2674&lt;&gt;"",COUNTIF('3.工程情報'!$C$6:$C$501,H2674)=0),"工程記号が3.工程情報に存在しません。","")</f>
        <v/>
      </c>
    </row>
    <row r="2675" spans="2:10" ht="18" customHeight="1">
      <c r="B2675" s="169"/>
      <c r="C2675" s="169"/>
      <c r="D2675" s="111"/>
      <c r="E2675" s="109"/>
      <c r="F2675" s="22"/>
      <c r="G2675" s="56">
        <f t="shared" si="41"/>
        <v>0</v>
      </c>
      <c r="H2675" s="17"/>
      <c r="I2675" s="21"/>
      <c r="J2675" s="176" t="str">
        <f>IF(AND(H2675&lt;&gt;"",COUNTIF('3.工程情報'!$C$6:$C$501,H2675)=0),"工程記号が3.工程情報に存在しません。","")</f>
        <v/>
      </c>
    </row>
    <row r="2676" spans="2:10" ht="18" customHeight="1">
      <c r="B2676" s="169"/>
      <c r="C2676" s="169"/>
      <c r="D2676" s="111"/>
      <c r="E2676" s="109"/>
      <c r="F2676" s="22"/>
      <c r="G2676" s="56">
        <f t="shared" si="41"/>
        <v>0</v>
      </c>
      <c r="H2676" s="17"/>
      <c r="I2676" s="21"/>
      <c r="J2676" s="176" t="str">
        <f>IF(AND(H2676&lt;&gt;"",COUNTIF('3.工程情報'!$C$6:$C$501,H2676)=0),"工程記号が3.工程情報に存在しません。","")</f>
        <v/>
      </c>
    </row>
    <row r="2677" spans="2:10" ht="18" customHeight="1">
      <c r="B2677" s="169"/>
      <c r="C2677" s="169"/>
      <c r="D2677" s="111"/>
      <c r="E2677" s="109"/>
      <c r="F2677" s="22"/>
      <c r="G2677" s="56">
        <f t="shared" si="41"/>
        <v>0</v>
      </c>
      <c r="H2677" s="17"/>
      <c r="I2677" s="21"/>
      <c r="J2677" s="176" t="str">
        <f>IF(AND(H2677&lt;&gt;"",COUNTIF('3.工程情報'!$C$6:$C$501,H2677)=0),"工程記号が3.工程情報に存在しません。","")</f>
        <v/>
      </c>
    </row>
    <row r="2678" spans="2:10" ht="18" customHeight="1">
      <c r="B2678" s="169"/>
      <c r="C2678" s="169"/>
      <c r="D2678" s="111"/>
      <c r="E2678" s="109"/>
      <c r="F2678" s="22"/>
      <c r="G2678" s="56">
        <f t="shared" si="41"/>
        <v>0</v>
      </c>
      <c r="H2678" s="17"/>
      <c r="I2678" s="21"/>
      <c r="J2678" s="176" t="str">
        <f>IF(AND(H2678&lt;&gt;"",COUNTIF('3.工程情報'!$C$6:$C$501,H2678)=0),"工程記号が3.工程情報に存在しません。","")</f>
        <v/>
      </c>
    </row>
    <row r="2679" spans="2:10" ht="18" customHeight="1">
      <c r="B2679" s="169"/>
      <c r="C2679" s="169"/>
      <c r="D2679" s="111"/>
      <c r="E2679" s="109"/>
      <c r="F2679" s="22"/>
      <c r="G2679" s="56">
        <f t="shared" si="41"/>
        <v>0</v>
      </c>
      <c r="H2679" s="17"/>
      <c r="I2679" s="21"/>
      <c r="J2679" s="176" t="str">
        <f>IF(AND(H2679&lt;&gt;"",COUNTIF('3.工程情報'!$C$6:$C$501,H2679)=0),"工程記号が3.工程情報に存在しません。","")</f>
        <v/>
      </c>
    </row>
    <row r="2680" spans="2:10" ht="18" customHeight="1">
      <c r="B2680" s="169"/>
      <c r="C2680" s="169"/>
      <c r="D2680" s="111"/>
      <c r="E2680" s="109"/>
      <c r="F2680" s="22"/>
      <c r="G2680" s="56">
        <f t="shared" si="41"/>
        <v>0</v>
      </c>
      <c r="H2680" s="17"/>
      <c r="I2680" s="21"/>
      <c r="J2680" s="176" t="str">
        <f>IF(AND(H2680&lt;&gt;"",COUNTIF('3.工程情報'!$C$6:$C$501,H2680)=0),"工程記号が3.工程情報に存在しません。","")</f>
        <v/>
      </c>
    </row>
    <row r="2681" spans="2:10" ht="18" customHeight="1">
      <c r="B2681" s="169"/>
      <c r="C2681" s="169"/>
      <c r="D2681" s="111"/>
      <c r="E2681" s="109"/>
      <c r="F2681" s="22"/>
      <c r="G2681" s="56">
        <f t="shared" si="41"/>
        <v>0</v>
      </c>
      <c r="H2681" s="17"/>
      <c r="I2681" s="21"/>
      <c r="J2681" s="176" t="str">
        <f>IF(AND(H2681&lt;&gt;"",COUNTIF('3.工程情報'!$C$6:$C$501,H2681)=0),"工程記号が3.工程情報に存在しません。","")</f>
        <v/>
      </c>
    </row>
    <row r="2682" spans="2:10" ht="18" customHeight="1">
      <c r="B2682" s="169"/>
      <c r="C2682" s="169"/>
      <c r="D2682" s="111"/>
      <c r="E2682" s="109"/>
      <c r="F2682" s="22"/>
      <c r="G2682" s="56">
        <f t="shared" si="41"/>
        <v>0</v>
      </c>
      <c r="H2682" s="17"/>
      <c r="I2682" s="21"/>
      <c r="J2682" s="176" t="str">
        <f>IF(AND(H2682&lt;&gt;"",COUNTIF('3.工程情報'!$C$6:$C$501,H2682)=0),"工程記号が3.工程情報に存在しません。","")</f>
        <v/>
      </c>
    </row>
    <row r="2683" spans="2:10" ht="18" customHeight="1">
      <c r="B2683" s="169"/>
      <c r="C2683" s="169"/>
      <c r="D2683" s="111"/>
      <c r="E2683" s="109"/>
      <c r="F2683" s="22"/>
      <c r="G2683" s="56">
        <f t="shared" si="41"/>
        <v>0</v>
      </c>
      <c r="H2683" s="17"/>
      <c r="I2683" s="21"/>
      <c r="J2683" s="176" t="str">
        <f>IF(AND(H2683&lt;&gt;"",COUNTIF('3.工程情報'!$C$6:$C$501,H2683)=0),"工程記号が3.工程情報に存在しません。","")</f>
        <v/>
      </c>
    </row>
    <row r="2684" spans="2:10" ht="18" customHeight="1">
      <c r="B2684" s="169"/>
      <c r="C2684" s="169"/>
      <c r="D2684" s="111"/>
      <c r="E2684" s="109"/>
      <c r="F2684" s="22"/>
      <c r="G2684" s="56">
        <f t="shared" si="41"/>
        <v>0</v>
      </c>
      <c r="H2684" s="17"/>
      <c r="I2684" s="21"/>
      <c r="J2684" s="176" t="str">
        <f>IF(AND(H2684&lt;&gt;"",COUNTIF('3.工程情報'!$C$6:$C$501,H2684)=0),"工程記号が3.工程情報に存在しません。","")</f>
        <v/>
      </c>
    </row>
    <row r="2685" spans="2:10" ht="18" customHeight="1">
      <c r="B2685" s="169"/>
      <c r="C2685" s="169"/>
      <c r="D2685" s="111"/>
      <c r="E2685" s="109"/>
      <c r="F2685" s="22"/>
      <c r="G2685" s="56">
        <f t="shared" si="41"/>
        <v>0</v>
      </c>
      <c r="H2685" s="17"/>
      <c r="I2685" s="21"/>
      <c r="J2685" s="176" t="str">
        <f>IF(AND(H2685&lt;&gt;"",COUNTIF('3.工程情報'!$C$6:$C$501,H2685)=0),"工程記号が3.工程情報に存在しません。","")</f>
        <v/>
      </c>
    </row>
    <row r="2686" spans="2:10" ht="18" customHeight="1">
      <c r="B2686" s="169"/>
      <c r="C2686" s="169"/>
      <c r="D2686" s="111"/>
      <c r="E2686" s="109"/>
      <c r="F2686" s="22"/>
      <c r="G2686" s="56">
        <f t="shared" si="41"/>
        <v>0</v>
      </c>
      <c r="H2686" s="17"/>
      <c r="I2686" s="21"/>
      <c r="J2686" s="176" t="str">
        <f>IF(AND(H2686&lt;&gt;"",COUNTIF('3.工程情報'!$C$6:$C$501,H2686)=0),"工程記号が3.工程情報に存在しません。","")</f>
        <v/>
      </c>
    </row>
    <row r="2687" spans="2:10" ht="18" customHeight="1">
      <c r="B2687" s="169"/>
      <c r="C2687" s="169"/>
      <c r="D2687" s="111"/>
      <c r="E2687" s="109"/>
      <c r="F2687" s="22"/>
      <c r="G2687" s="56">
        <f t="shared" si="41"/>
        <v>0</v>
      </c>
      <c r="H2687" s="17"/>
      <c r="I2687" s="21"/>
      <c r="J2687" s="176" t="str">
        <f>IF(AND(H2687&lt;&gt;"",COUNTIF('3.工程情報'!$C$6:$C$501,H2687)=0),"工程記号が3.工程情報に存在しません。","")</f>
        <v/>
      </c>
    </row>
    <row r="2688" spans="2:10" ht="18" customHeight="1">
      <c r="B2688" s="169"/>
      <c r="C2688" s="169"/>
      <c r="D2688" s="111"/>
      <c r="E2688" s="109"/>
      <c r="F2688" s="22"/>
      <c r="G2688" s="56">
        <f t="shared" si="41"/>
        <v>0</v>
      </c>
      <c r="H2688" s="17"/>
      <c r="I2688" s="21"/>
      <c r="J2688" s="176" t="str">
        <f>IF(AND(H2688&lt;&gt;"",COUNTIF('3.工程情報'!$C$6:$C$501,H2688)=0),"工程記号が3.工程情報に存在しません。","")</f>
        <v/>
      </c>
    </row>
    <row r="2689" spans="2:10" ht="18" customHeight="1">
      <c r="B2689" s="169"/>
      <c r="C2689" s="169"/>
      <c r="D2689" s="111"/>
      <c r="E2689" s="109"/>
      <c r="F2689" s="22"/>
      <c r="G2689" s="56">
        <f t="shared" si="41"/>
        <v>0</v>
      </c>
      <c r="H2689" s="17"/>
      <c r="I2689" s="21"/>
      <c r="J2689" s="176" t="str">
        <f>IF(AND(H2689&lt;&gt;"",COUNTIF('3.工程情報'!$C$6:$C$501,H2689)=0),"工程記号が3.工程情報に存在しません。","")</f>
        <v/>
      </c>
    </row>
    <row r="2690" spans="2:10" ht="18" customHeight="1">
      <c r="B2690" s="169"/>
      <c r="C2690" s="169"/>
      <c r="D2690" s="111"/>
      <c r="E2690" s="109"/>
      <c r="F2690" s="22"/>
      <c r="G2690" s="56">
        <f t="shared" si="41"/>
        <v>0</v>
      </c>
      <c r="H2690" s="17"/>
      <c r="I2690" s="21"/>
      <c r="J2690" s="176" t="str">
        <f>IF(AND(H2690&lt;&gt;"",COUNTIF('3.工程情報'!$C$6:$C$501,H2690)=0),"工程記号が3.工程情報に存在しません。","")</f>
        <v/>
      </c>
    </row>
    <row r="2691" spans="2:10" ht="18" customHeight="1">
      <c r="B2691" s="169"/>
      <c r="C2691" s="169"/>
      <c r="D2691" s="111"/>
      <c r="E2691" s="109"/>
      <c r="F2691" s="22"/>
      <c r="G2691" s="56">
        <f t="shared" si="41"/>
        <v>0</v>
      </c>
      <c r="H2691" s="17"/>
      <c r="I2691" s="21"/>
      <c r="J2691" s="176" t="str">
        <f>IF(AND(H2691&lt;&gt;"",COUNTIF('3.工程情報'!$C$6:$C$501,H2691)=0),"工程記号が3.工程情報に存在しません。","")</f>
        <v/>
      </c>
    </row>
    <row r="2692" spans="2:10" ht="18" customHeight="1">
      <c r="B2692" s="169"/>
      <c r="C2692" s="169"/>
      <c r="D2692" s="111"/>
      <c r="E2692" s="109"/>
      <c r="F2692" s="22"/>
      <c r="G2692" s="56">
        <f t="shared" si="41"/>
        <v>0</v>
      </c>
      <c r="H2692" s="17"/>
      <c r="I2692" s="21"/>
      <c r="J2692" s="176" t="str">
        <f>IF(AND(H2692&lt;&gt;"",COUNTIF('3.工程情報'!$C$6:$C$501,H2692)=0),"工程記号が3.工程情報に存在しません。","")</f>
        <v/>
      </c>
    </row>
    <row r="2693" spans="2:10" ht="18" customHeight="1">
      <c r="B2693" s="169"/>
      <c r="C2693" s="169"/>
      <c r="D2693" s="111"/>
      <c r="E2693" s="109"/>
      <c r="F2693" s="22"/>
      <c r="G2693" s="56">
        <f t="shared" ref="G2693:G2756" si="42">IF(OR(B2693="",F2693=0),0,E2693/F2693)</f>
        <v>0</v>
      </c>
      <c r="H2693" s="17"/>
      <c r="I2693" s="21"/>
      <c r="J2693" s="176" t="str">
        <f>IF(AND(H2693&lt;&gt;"",COUNTIF('3.工程情報'!$C$6:$C$501,H2693)=0),"工程記号が3.工程情報に存在しません。","")</f>
        <v/>
      </c>
    </row>
    <row r="2694" spans="2:10" ht="18" customHeight="1">
      <c r="B2694" s="169"/>
      <c r="C2694" s="169"/>
      <c r="D2694" s="111"/>
      <c r="E2694" s="109"/>
      <c r="F2694" s="22"/>
      <c r="G2694" s="56">
        <f t="shared" si="42"/>
        <v>0</v>
      </c>
      <c r="H2694" s="17"/>
      <c r="I2694" s="21"/>
      <c r="J2694" s="176" t="str">
        <f>IF(AND(H2694&lt;&gt;"",COUNTIF('3.工程情報'!$C$6:$C$501,H2694)=0),"工程記号が3.工程情報に存在しません。","")</f>
        <v/>
      </c>
    </row>
    <row r="2695" spans="2:10" ht="18" customHeight="1">
      <c r="B2695" s="169"/>
      <c r="C2695" s="169"/>
      <c r="D2695" s="111"/>
      <c r="E2695" s="109"/>
      <c r="F2695" s="22"/>
      <c r="G2695" s="56">
        <f t="shared" si="42"/>
        <v>0</v>
      </c>
      <c r="H2695" s="17"/>
      <c r="I2695" s="21"/>
      <c r="J2695" s="176" t="str">
        <f>IF(AND(H2695&lt;&gt;"",COUNTIF('3.工程情報'!$C$6:$C$501,H2695)=0),"工程記号が3.工程情報に存在しません。","")</f>
        <v/>
      </c>
    </row>
    <row r="2696" spans="2:10" ht="18" customHeight="1">
      <c r="B2696" s="169"/>
      <c r="C2696" s="169"/>
      <c r="D2696" s="111"/>
      <c r="E2696" s="109"/>
      <c r="F2696" s="22"/>
      <c r="G2696" s="56">
        <f t="shared" si="42"/>
        <v>0</v>
      </c>
      <c r="H2696" s="17"/>
      <c r="I2696" s="21"/>
      <c r="J2696" s="176" t="str">
        <f>IF(AND(H2696&lt;&gt;"",COUNTIF('3.工程情報'!$C$6:$C$501,H2696)=0),"工程記号が3.工程情報に存在しません。","")</f>
        <v/>
      </c>
    </row>
    <row r="2697" spans="2:10" ht="18" customHeight="1">
      <c r="B2697" s="169"/>
      <c r="C2697" s="169"/>
      <c r="D2697" s="111"/>
      <c r="E2697" s="109"/>
      <c r="F2697" s="22"/>
      <c r="G2697" s="56">
        <f t="shared" si="42"/>
        <v>0</v>
      </c>
      <c r="H2697" s="17"/>
      <c r="I2697" s="21"/>
      <c r="J2697" s="176" t="str">
        <f>IF(AND(H2697&lt;&gt;"",COUNTIF('3.工程情報'!$C$6:$C$501,H2697)=0),"工程記号が3.工程情報に存在しません。","")</f>
        <v/>
      </c>
    </row>
    <row r="2698" spans="2:10" ht="18" customHeight="1">
      <c r="B2698" s="169"/>
      <c r="C2698" s="169"/>
      <c r="D2698" s="111"/>
      <c r="E2698" s="109"/>
      <c r="F2698" s="22"/>
      <c r="G2698" s="56">
        <f t="shared" si="42"/>
        <v>0</v>
      </c>
      <c r="H2698" s="17"/>
      <c r="I2698" s="21"/>
      <c r="J2698" s="176" t="str">
        <f>IF(AND(H2698&lt;&gt;"",COUNTIF('3.工程情報'!$C$6:$C$501,H2698)=0),"工程記号が3.工程情報に存在しません。","")</f>
        <v/>
      </c>
    </row>
    <row r="2699" spans="2:10" ht="18" customHeight="1">
      <c r="B2699" s="169"/>
      <c r="C2699" s="169"/>
      <c r="D2699" s="111"/>
      <c r="E2699" s="109"/>
      <c r="F2699" s="22"/>
      <c r="G2699" s="56">
        <f t="shared" si="42"/>
        <v>0</v>
      </c>
      <c r="H2699" s="17"/>
      <c r="I2699" s="21"/>
      <c r="J2699" s="176" t="str">
        <f>IF(AND(H2699&lt;&gt;"",COUNTIF('3.工程情報'!$C$6:$C$501,H2699)=0),"工程記号が3.工程情報に存在しません。","")</f>
        <v/>
      </c>
    </row>
    <row r="2700" spans="2:10" ht="18" customHeight="1">
      <c r="B2700" s="169"/>
      <c r="C2700" s="169"/>
      <c r="D2700" s="111"/>
      <c r="E2700" s="109"/>
      <c r="F2700" s="22"/>
      <c r="G2700" s="56">
        <f t="shared" si="42"/>
        <v>0</v>
      </c>
      <c r="H2700" s="17"/>
      <c r="I2700" s="21"/>
      <c r="J2700" s="176" t="str">
        <f>IF(AND(H2700&lt;&gt;"",COUNTIF('3.工程情報'!$C$6:$C$501,H2700)=0),"工程記号が3.工程情報に存在しません。","")</f>
        <v/>
      </c>
    </row>
    <row r="2701" spans="2:10" ht="18" customHeight="1">
      <c r="B2701" s="169"/>
      <c r="C2701" s="169"/>
      <c r="D2701" s="111"/>
      <c r="E2701" s="109"/>
      <c r="F2701" s="22"/>
      <c r="G2701" s="56">
        <f t="shared" si="42"/>
        <v>0</v>
      </c>
      <c r="H2701" s="17"/>
      <c r="I2701" s="21"/>
      <c r="J2701" s="176" t="str">
        <f>IF(AND(H2701&lt;&gt;"",COUNTIF('3.工程情報'!$C$6:$C$501,H2701)=0),"工程記号が3.工程情報に存在しません。","")</f>
        <v/>
      </c>
    </row>
    <row r="2702" spans="2:10" ht="18" customHeight="1">
      <c r="B2702" s="169"/>
      <c r="C2702" s="169"/>
      <c r="D2702" s="111"/>
      <c r="E2702" s="109"/>
      <c r="F2702" s="22"/>
      <c r="G2702" s="56">
        <f t="shared" si="42"/>
        <v>0</v>
      </c>
      <c r="H2702" s="17"/>
      <c r="I2702" s="21"/>
      <c r="J2702" s="176" t="str">
        <f>IF(AND(H2702&lt;&gt;"",COUNTIF('3.工程情報'!$C$6:$C$501,H2702)=0),"工程記号が3.工程情報に存在しません。","")</f>
        <v/>
      </c>
    </row>
    <row r="2703" spans="2:10" ht="18" customHeight="1">
      <c r="B2703" s="169"/>
      <c r="C2703" s="169"/>
      <c r="D2703" s="111"/>
      <c r="E2703" s="109"/>
      <c r="F2703" s="22"/>
      <c r="G2703" s="56">
        <f t="shared" si="42"/>
        <v>0</v>
      </c>
      <c r="H2703" s="17"/>
      <c r="I2703" s="21"/>
      <c r="J2703" s="176" t="str">
        <f>IF(AND(H2703&lt;&gt;"",COUNTIF('3.工程情報'!$C$6:$C$501,H2703)=0),"工程記号が3.工程情報に存在しません。","")</f>
        <v/>
      </c>
    </row>
    <row r="2704" spans="2:10" ht="18" customHeight="1">
      <c r="B2704" s="169"/>
      <c r="C2704" s="169"/>
      <c r="D2704" s="111"/>
      <c r="E2704" s="109"/>
      <c r="F2704" s="22"/>
      <c r="G2704" s="56">
        <f t="shared" si="42"/>
        <v>0</v>
      </c>
      <c r="H2704" s="17"/>
      <c r="I2704" s="21"/>
      <c r="J2704" s="176" t="str">
        <f>IF(AND(H2704&lt;&gt;"",COUNTIF('3.工程情報'!$C$6:$C$501,H2704)=0),"工程記号が3.工程情報に存在しません。","")</f>
        <v/>
      </c>
    </row>
    <row r="2705" spans="2:10" ht="18" customHeight="1">
      <c r="B2705" s="169"/>
      <c r="C2705" s="169"/>
      <c r="D2705" s="111"/>
      <c r="E2705" s="109"/>
      <c r="F2705" s="22"/>
      <c r="G2705" s="56">
        <f t="shared" si="42"/>
        <v>0</v>
      </c>
      <c r="H2705" s="17"/>
      <c r="I2705" s="21"/>
      <c r="J2705" s="176" t="str">
        <f>IF(AND(H2705&lt;&gt;"",COUNTIF('3.工程情報'!$C$6:$C$501,H2705)=0),"工程記号が3.工程情報に存在しません。","")</f>
        <v/>
      </c>
    </row>
    <row r="2706" spans="2:10" ht="18" customHeight="1">
      <c r="B2706" s="169"/>
      <c r="C2706" s="169"/>
      <c r="D2706" s="111"/>
      <c r="E2706" s="109"/>
      <c r="F2706" s="22"/>
      <c r="G2706" s="56">
        <f t="shared" si="42"/>
        <v>0</v>
      </c>
      <c r="H2706" s="17"/>
      <c r="I2706" s="21"/>
      <c r="J2706" s="176" t="str">
        <f>IF(AND(H2706&lt;&gt;"",COUNTIF('3.工程情報'!$C$6:$C$501,H2706)=0),"工程記号が3.工程情報に存在しません。","")</f>
        <v/>
      </c>
    </row>
    <row r="2707" spans="2:10" ht="18" customHeight="1">
      <c r="B2707" s="169"/>
      <c r="C2707" s="169"/>
      <c r="D2707" s="111"/>
      <c r="E2707" s="109"/>
      <c r="F2707" s="22"/>
      <c r="G2707" s="56">
        <f t="shared" si="42"/>
        <v>0</v>
      </c>
      <c r="H2707" s="17"/>
      <c r="I2707" s="21"/>
      <c r="J2707" s="176" t="str">
        <f>IF(AND(H2707&lt;&gt;"",COUNTIF('3.工程情報'!$C$6:$C$501,H2707)=0),"工程記号が3.工程情報に存在しません。","")</f>
        <v/>
      </c>
    </row>
    <row r="2708" spans="2:10" ht="18" customHeight="1">
      <c r="B2708" s="169"/>
      <c r="C2708" s="169"/>
      <c r="D2708" s="111"/>
      <c r="E2708" s="109"/>
      <c r="F2708" s="22"/>
      <c r="G2708" s="56">
        <f t="shared" si="42"/>
        <v>0</v>
      </c>
      <c r="H2708" s="17"/>
      <c r="I2708" s="21"/>
      <c r="J2708" s="176" t="str">
        <f>IF(AND(H2708&lt;&gt;"",COUNTIF('3.工程情報'!$C$6:$C$501,H2708)=0),"工程記号が3.工程情報に存在しません。","")</f>
        <v/>
      </c>
    </row>
    <row r="2709" spans="2:10" ht="18" customHeight="1">
      <c r="B2709" s="169"/>
      <c r="C2709" s="169"/>
      <c r="D2709" s="111"/>
      <c r="E2709" s="109"/>
      <c r="F2709" s="22"/>
      <c r="G2709" s="56">
        <f t="shared" si="42"/>
        <v>0</v>
      </c>
      <c r="H2709" s="17"/>
      <c r="I2709" s="21"/>
      <c r="J2709" s="176" t="str">
        <f>IF(AND(H2709&lt;&gt;"",COUNTIF('3.工程情報'!$C$6:$C$501,H2709)=0),"工程記号が3.工程情報に存在しません。","")</f>
        <v/>
      </c>
    </row>
    <row r="2710" spans="2:10" ht="18" customHeight="1">
      <c r="B2710" s="169"/>
      <c r="C2710" s="169"/>
      <c r="D2710" s="111"/>
      <c r="E2710" s="109"/>
      <c r="F2710" s="22"/>
      <c r="G2710" s="56">
        <f t="shared" si="42"/>
        <v>0</v>
      </c>
      <c r="H2710" s="17"/>
      <c r="I2710" s="21"/>
      <c r="J2710" s="176" t="str">
        <f>IF(AND(H2710&lt;&gt;"",COUNTIF('3.工程情報'!$C$6:$C$501,H2710)=0),"工程記号が3.工程情報に存在しません。","")</f>
        <v/>
      </c>
    </row>
    <row r="2711" spans="2:10" ht="18" customHeight="1">
      <c r="B2711" s="169"/>
      <c r="C2711" s="169"/>
      <c r="D2711" s="111"/>
      <c r="E2711" s="109"/>
      <c r="F2711" s="22"/>
      <c r="G2711" s="56">
        <f t="shared" si="42"/>
        <v>0</v>
      </c>
      <c r="H2711" s="17"/>
      <c r="I2711" s="21"/>
      <c r="J2711" s="176" t="str">
        <f>IF(AND(H2711&lt;&gt;"",COUNTIF('3.工程情報'!$C$6:$C$501,H2711)=0),"工程記号が3.工程情報に存在しません。","")</f>
        <v/>
      </c>
    </row>
    <row r="2712" spans="2:10" ht="18" customHeight="1">
      <c r="B2712" s="169"/>
      <c r="C2712" s="169"/>
      <c r="D2712" s="111"/>
      <c r="E2712" s="109"/>
      <c r="F2712" s="22"/>
      <c r="G2712" s="56">
        <f t="shared" si="42"/>
        <v>0</v>
      </c>
      <c r="H2712" s="17"/>
      <c r="I2712" s="21"/>
      <c r="J2712" s="176" t="str">
        <f>IF(AND(H2712&lt;&gt;"",COUNTIF('3.工程情報'!$C$6:$C$501,H2712)=0),"工程記号が3.工程情報に存在しません。","")</f>
        <v/>
      </c>
    </row>
    <row r="2713" spans="2:10" ht="18" customHeight="1">
      <c r="B2713" s="169"/>
      <c r="C2713" s="169"/>
      <c r="D2713" s="111"/>
      <c r="E2713" s="109"/>
      <c r="F2713" s="22"/>
      <c r="G2713" s="56">
        <f t="shared" si="42"/>
        <v>0</v>
      </c>
      <c r="H2713" s="17"/>
      <c r="I2713" s="21"/>
      <c r="J2713" s="176" t="str">
        <f>IF(AND(H2713&lt;&gt;"",COUNTIF('3.工程情報'!$C$6:$C$501,H2713)=0),"工程記号が3.工程情報に存在しません。","")</f>
        <v/>
      </c>
    </row>
    <row r="2714" spans="2:10" ht="18" customHeight="1">
      <c r="B2714" s="169"/>
      <c r="C2714" s="169"/>
      <c r="D2714" s="111"/>
      <c r="E2714" s="109"/>
      <c r="F2714" s="22"/>
      <c r="G2714" s="56">
        <f t="shared" si="42"/>
        <v>0</v>
      </c>
      <c r="H2714" s="17"/>
      <c r="I2714" s="21"/>
      <c r="J2714" s="176" t="str">
        <f>IF(AND(H2714&lt;&gt;"",COUNTIF('3.工程情報'!$C$6:$C$501,H2714)=0),"工程記号が3.工程情報に存在しません。","")</f>
        <v/>
      </c>
    </row>
    <row r="2715" spans="2:10" ht="18" customHeight="1">
      <c r="B2715" s="169"/>
      <c r="C2715" s="169"/>
      <c r="D2715" s="111"/>
      <c r="E2715" s="109"/>
      <c r="F2715" s="22"/>
      <c r="G2715" s="56">
        <f t="shared" si="42"/>
        <v>0</v>
      </c>
      <c r="H2715" s="17"/>
      <c r="I2715" s="21"/>
      <c r="J2715" s="176" t="str">
        <f>IF(AND(H2715&lt;&gt;"",COUNTIF('3.工程情報'!$C$6:$C$501,H2715)=0),"工程記号が3.工程情報に存在しません。","")</f>
        <v/>
      </c>
    </row>
    <row r="2716" spans="2:10" ht="18" customHeight="1">
      <c r="B2716" s="169"/>
      <c r="C2716" s="169"/>
      <c r="D2716" s="111"/>
      <c r="E2716" s="109"/>
      <c r="F2716" s="22"/>
      <c r="G2716" s="56">
        <f t="shared" si="42"/>
        <v>0</v>
      </c>
      <c r="H2716" s="17"/>
      <c r="I2716" s="21"/>
      <c r="J2716" s="176" t="str">
        <f>IF(AND(H2716&lt;&gt;"",COUNTIF('3.工程情報'!$C$6:$C$501,H2716)=0),"工程記号が3.工程情報に存在しません。","")</f>
        <v/>
      </c>
    </row>
    <row r="2717" spans="2:10" ht="18" customHeight="1">
      <c r="B2717" s="169"/>
      <c r="C2717" s="169"/>
      <c r="D2717" s="111"/>
      <c r="E2717" s="109"/>
      <c r="F2717" s="22"/>
      <c r="G2717" s="56">
        <f t="shared" si="42"/>
        <v>0</v>
      </c>
      <c r="H2717" s="17"/>
      <c r="I2717" s="21"/>
      <c r="J2717" s="176" t="str">
        <f>IF(AND(H2717&lt;&gt;"",COUNTIF('3.工程情報'!$C$6:$C$501,H2717)=0),"工程記号が3.工程情報に存在しません。","")</f>
        <v/>
      </c>
    </row>
    <row r="2718" spans="2:10" ht="18" customHeight="1">
      <c r="B2718" s="169"/>
      <c r="C2718" s="169"/>
      <c r="D2718" s="111"/>
      <c r="E2718" s="109"/>
      <c r="F2718" s="22"/>
      <c r="G2718" s="56">
        <f t="shared" si="42"/>
        <v>0</v>
      </c>
      <c r="H2718" s="17"/>
      <c r="I2718" s="21"/>
      <c r="J2718" s="176" t="str">
        <f>IF(AND(H2718&lt;&gt;"",COUNTIF('3.工程情報'!$C$6:$C$501,H2718)=0),"工程記号が3.工程情報に存在しません。","")</f>
        <v/>
      </c>
    </row>
    <row r="2719" spans="2:10" ht="18" customHeight="1">
      <c r="B2719" s="169"/>
      <c r="C2719" s="169"/>
      <c r="D2719" s="111"/>
      <c r="E2719" s="109"/>
      <c r="F2719" s="22"/>
      <c r="G2719" s="56">
        <f t="shared" si="42"/>
        <v>0</v>
      </c>
      <c r="H2719" s="17"/>
      <c r="I2719" s="21"/>
      <c r="J2719" s="176" t="str">
        <f>IF(AND(H2719&lt;&gt;"",COUNTIF('3.工程情報'!$C$6:$C$501,H2719)=0),"工程記号が3.工程情報に存在しません。","")</f>
        <v/>
      </c>
    </row>
    <row r="2720" spans="2:10" ht="18" customHeight="1">
      <c r="B2720" s="169"/>
      <c r="C2720" s="169"/>
      <c r="D2720" s="111"/>
      <c r="E2720" s="109"/>
      <c r="F2720" s="22"/>
      <c r="G2720" s="56">
        <f t="shared" si="42"/>
        <v>0</v>
      </c>
      <c r="H2720" s="17"/>
      <c r="I2720" s="21"/>
      <c r="J2720" s="176" t="str">
        <f>IF(AND(H2720&lt;&gt;"",COUNTIF('3.工程情報'!$C$6:$C$501,H2720)=0),"工程記号が3.工程情報に存在しません。","")</f>
        <v/>
      </c>
    </row>
    <row r="2721" spans="2:10" ht="18" customHeight="1">
      <c r="B2721" s="169"/>
      <c r="C2721" s="169"/>
      <c r="D2721" s="111"/>
      <c r="E2721" s="109"/>
      <c r="F2721" s="22"/>
      <c r="G2721" s="56">
        <f t="shared" si="42"/>
        <v>0</v>
      </c>
      <c r="H2721" s="17"/>
      <c r="I2721" s="21"/>
      <c r="J2721" s="176" t="str">
        <f>IF(AND(H2721&lt;&gt;"",COUNTIF('3.工程情報'!$C$6:$C$501,H2721)=0),"工程記号が3.工程情報に存在しません。","")</f>
        <v/>
      </c>
    </row>
    <row r="2722" spans="2:10" ht="18" customHeight="1">
      <c r="B2722" s="169"/>
      <c r="C2722" s="169"/>
      <c r="D2722" s="111"/>
      <c r="E2722" s="109"/>
      <c r="F2722" s="22"/>
      <c r="G2722" s="56">
        <f t="shared" si="42"/>
        <v>0</v>
      </c>
      <c r="H2722" s="17"/>
      <c r="I2722" s="21"/>
      <c r="J2722" s="176" t="str">
        <f>IF(AND(H2722&lt;&gt;"",COUNTIF('3.工程情報'!$C$6:$C$501,H2722)=0),"工程記号が3.工程情報に存在しません。","")</f>
        <v/>
      </c>
    </row>
    <row r="2723" spans="2:10" ht="18" customHeight="1">
      <c r="B2723" s="169"/>
      <c r="C2723" s="169"/>
      <c r="D2723" s="111"/>
      <c r="E2723" s="109"/>
      <c r="F2723" s="22"/>
      <c r="G2723" s="56">
        <f t="shared" si="42"/>
        <v>0</v>
      </c>
      <c r="H2723" s="17"/>
      <c r="I2723" s="21"/>
      <c r="J2723" s="176" t="str">
        <f>IF(AND(H2723&lt;&gt;"",COUNTIF('3.工程情報'!$C$6:$C$501,H2723)=0),"工程記号が3.工程情報に存在しません。","")</f>
        <v/>
      </c>
    </row>
    <row r="2724" spans="2:10" ht="18" customHeight="1">
      <c r="B2724" s="169"/>
      <c r="C2724" s="169"/>
      <c r="D2724" s="111"/>
      <c r="E2724" s="109"/>
      <c r="F2724" s="22"/>
      <c r="G2724" s="56">
        <f t="shared" si="42"/>
        <v>0</v>
      </c>
      <c r="H2724" s="17"/>
      <c r="I2724" s="21"/>
      <c r="J2724" s="176" t="str">
        <f>IF(AND(H2724&lt;&gt;"",COUNTIF('3.工程情報'!$C$6:$C$501,H2724)=0),"工程記号が3.工程情報に存在しません。","")</f>
        <v/>
      </c>
    </row>
    <row r="2725" spans="2:10" ht="18" customHeight="1">
      <c r="B2725" s="169"/>
      <c r="C2725" s="169"/>
      <c r="D2725" s="111"/>
      <c r="E2725" s="109"/>
      <c r="F2725" s="22"/>
      <c r="G2725" s="56">
        <f t="shared" si="42"/>
        <v>0</v>
      </c>
      <c r="H2725" s="17"/>
      <c r="I2725" s="21"/>
      <c r="J2725" s="176" t="str">
        <f>IF(AND(H2725&lt;&gt;"",COUNTIF('3.工程情報'!$C$6:$C$501,H2725)=0),"工程記号が3.工程情報に存在しません。","")</f>
        <v/>
      </c>
    </row>
    <row r="2726" spans="2:10" ht="18" customHeight="1">
      <c r="B2726" s="169"/>
      <c r="C2726" s="169"/>
      <c r="D2726" s="111"/>
      <c r="E2726" s="109"/>
      <c r="F2726" s="22"/>
      <c r="G2726" s="56">
        <f t="shared" si="42"/>
        <v>0</v>
      </c>
      <c r="H2726" s="17"/>
      <c r="I2726" s="21"/>
      <c r="J2726" s="176" t="str">
        <f>IF(AND(H2726&lt;&gt;"",COUNTIF('3.工程情報'!$C$6:$C$501,H2726)=0),"工程記号が3.工程情報に存在しません。","")</f>
        <v/>
      </c>
    </row>
    <row r="2727" spans="2:10" ht="18" customHeight="1">
      <c r="B2727" s="169"/>
      <c r="C2727" s="169"/>
      <c r="D2727" s="111"/>
      <c r="E2727" s="109"/>
      <c r="F2727" s="22"/>
      <c r="G2727" s="56">
        <f t="shared" si="42"/>
        <v>0</v>
      </c>
      <c r="H2727" s="17"/>
      <c r="I2727" s="21"/>
      <c r="J2727" s="176" t="str">
        <f>IF(AND(H2727&lt;&gt;"",COUNTIF('3.工程情報'!$C$6:$C$501,H2727)=0),"工程記号が3.工程情報に存在しません。","")</f>
        <v/>
      </c>
    </row>
    <row r="2728" spans="2:10" ht="18" customHeight="1">
      <c r="B2728" s="169"/>
      <c r="C2728" s="169"/>
      <c r="D2728" s="111"/>
      <c r="E2728" s="109"/>
      <c r="F2728" s="22"/>
      <c r="G2728" s="56">
        <f t="shared" si="42"/>
        <v>0</v>
      </c>
      <c r="H2728" s="17"/>
      <c r="I2728" s="21"/>
      <c r="J2728" s="176" t="str">
        <f>IF(AND(H2728&lt;&gt;"",COUNTIF('3.工程情報'!$C$6:$C$501,H2728)=0),"工程記号が3.工程情報に存在しません。","")</f>
        <v/>
      </c>
    </row>
    <row r="2729" spans="2:10" ht="18" customHeight="1">
      <c r="B2729" s="169"/>
      <c r="C2729" s="169"/>
      <c r="D2729" s="111"/>
      <c r="E2729" s="109"/>
      <c r="F2729" s="22"/>
      <c r="G2729" s="56">
        <f t="shared" si="42"/>
        <v>0</v>
      </c>
      <c r="H2729" s="17"/>
      <c r="I2729" s="21"/>
      <c r="J2729" s="176" t="str">
        <f>IF(AND(H2729&lt;&gt;"",COUNTIF('3.工程情報'!$C$6:$C$501,H2729)=0),"工程記号が3.工程情報に存在しません。","")</f>
        <v/>
      </c>
    </row>
    <row r="2730" spans="2:10" ht="18" customHeight="1">
      <c r="B2730" s="169"/>
      <c r="C2730" s="169"/>
      <c r="D2730" s="111"/>
      <c r="E2730" s="109"/>
      <c r="F2730" s="22"/>
      <c r="G2730" s="56">
        <f t="shared" si="42"/>
        <v>0</v>
      </c>
      <c r="H2730" s="17"/>
      <c r="I2730" s="21"/>
      <c r="J2730" s="176" t="str">
        <f>IF(AND(H2730&lt;&gt;"",COUNTIF('3.工程情報'!$C$6:$C$501,H2730)=0),"工程記号が3.工程情報に存在しません。","")</f>
        <v/>
      </c>
    </row>
    <row r="2731" spans="2:10" ht="18" customHeight="1">
      <c r="B2731" s="169"/>
      <c r="C2731" s="169"/>
      <c r="D2731" s="111"/>
      <c r="E2731" s="109"/>
      <c r="F2731" s="22"/>
      <c r="G2731" s="56">
        <f t="shared" si="42"/>
        <v>0</v>
      </c>
      <c r="H2731" s="17"/>
      <c r="I2731" s="21"/>
      <c r="J2731" s="176" t="str">
        <f>IF(AND(H2731&lt;&gt;"",COUNTIF('3.工程情報'!$C$6:$C$501,H2731)=0),"工程記号が3.工程情報に存在しません。","")</f>
        <v/>
      </c>
    </row>
    <row r="2732" spans="2:10" ht="18" customHeight="1">
      <c r="B2732" s="169"/>
      <c r="C2732" s="169"/>
      <c r="D2732" s="111"/>
      <c r="E2732" s="109"/>
      <c r="F2732" s="22"/>
      <c r="G2732" s="56">
        <f t="shared" si="42"/>
        <v>0</v>
      </c>
      <c r="H2732" s="17"/>
      <c r="I2732" s="21"/>
      <c r="J2732" s="176" t="str">
        <f>IF(AND(H2732&lt;&gt;"",COUNTIF('3.工程情報'!$C$6:$C$501,H2732)=0),"工程記号が3.工程情報に存在しません。","")</f>
        <v/>
      </c>
    </row>
    <row r="2733" spans="2:10" ht="18" customHeight="1">
      <c r="B2733" s="169"/>
      <c r="C2733" s="169"/>
      <c r="D2733" s="111"/>
      <c r="E2733" s="109"/>
      <c r="F2733" s="22"/>
      <c r="G2733" s="56">
        <f t="shared" si="42"/>
        <v>0</v>
      </c>
      <c r="H2733" s="17"/>
      <c r="I2733" s="21"/>
      <c r="J2733" s="176" t="str">
        <f>IF(AND(H2733&lt;&gt;"",COUNTIF('3.工程情報'!$C$6:$C$501,H2733)=0),"工程記号が3.工程情報に存在しません。","")</f>
        <v/>
      </c>
    </row>
    <row r="2734" spans="2:10" ht="18" customHeight="1">
      <c r="B2734" s="169"/>
      <c r="C2734" s="169"/>
      <c r="D2734" s="111"/>
      <c r="E2734" s="109"/>
      <c r="F2734" s="22"/>
      <c r="G2734" s="56">
        <f t="shared" si="42"/>
        <v>0</v>
      </c>
      <c r="H2734" s="17"/>
      <c r="I2734" s="21"/>
      <c r="J2734" s="176" t="str">
        <f>IF(AND(H2734&lt;&gt;"",COUNTIF('3.工程情報'!$C$6:$C$501,H2734)=0),"工程記号が3.工程情報に存在しません。","")</f>
        <v/>
      </c>
    </row>
    <row r="2735" spans="2:10" ht="18" customHeight="1">
      <c r="B2735" s="169"/>
      <c r="C2735" s="169"/>
      <c r="D2735" s="111"/>
      <c r="E2735" s="109"/>
      <c r="F2735" s="22"/>
      <c r="G2735" s="56">
        <f t="shared" si="42"/>
        <v>0</v>
      </c>
      <c r="H2735" s="17"/>
      <c r="I2735" s="21"/>
      <c r="J2735" s="176" t="str">
        <f>IF(AND(H2735&lt;&gt;"",COUNTIF('3.工程情報'!$C$6:$C$501,H2735)=0),"工程記号が3.工程情報に存在しません。","")</f>
        <v/>
      </c>
    </row>
    <row r="2736" spans="2:10" ht="18" customHeight="1">
      <c r="B2736" s="169"/>
      <c r="C2736" s="169"/>
      <c r="D2736" s="111"/>
      <c r="E2736" s="109"/>
      <c r="F2736" s="22"/>
      <c r="G2736" s="56">
        <f t="shared" si="42"/>
        <v>0</v>
      </c>
      <c r="H2736" s="17"/>
      <c r="I2736" s="21"/>
      <c r="J2736" s="176" t="str">
        <f>IF(AND(H2736&lt;&gt;"",COUNTIF('3.工程情報'!$C$6:$C$501,H2736)=0),"工程記号が3.工程情報に存在しません。","")</f>
        <v/>
      </c>
    </row>
    <row r="2737" spans="2:10" ht="18" customHeight="1">
      <c r="B2737" s="169"/>
      <c r="C2737" s="169"/>
      <c r="D2737" s="111"/>
      <c r="E2737" s="109"/>
      <c r="F2737" s="22"/>
      <c r="G2737" s="56">
        <f t="shared" si="42"/>
        <v>0</v>
      </c>
      <c r="H2737" s="17"/>
      <c r="I2737" s="21"/>
      <c r="J2737" s="176" t="str">
        <f>IF(AND(H2737&lt;&gt;"",COUNTIF('3.工程情報'!$C$6:$C$501,H2737)=0),"工程記号が3.工程情報に存在しません。","")</f>
        <v/>
      </c>
    </row>
    <row r="2738" spans="2:10" ht="18" customHeight="1">
      <c r="B2738" s="169"/>
      <c r="C2738" s="169"/>
      <c r="D2738" s="111"/>
      <c r="E2738" s="109"/>
      <c r="F2738" s="22"/>
      <c r="G2738" s="56">
        <f t="shared" si="42"/>
        <v>0</v>
      </c>
      <c r="H2738" s="17"/>
      <c r="I2738" s="21"/>
      <c r="J2738" s="176" t="str">
        <f>IF(AND(H2738&lt;&gt;"",COUNTIF('3.工程情報'!$C$6:$C$501,H2738)=0),"工程記号が3.工程情報に存在しません。","")</f>
        <v/>
      </c>
    </row>
    <row r="2739" spans="2:10" ht="18" customHeight="1">
      <c r="B2739" s="169"/>
      <c r="C2739" s="169"/>
      <c r="D2739" s="111"/>
      <c r="E2739" s="109"/>
      <c r="F2739" s="22"/>
      <c r="G2739" s="56">
        <f t="shared" si="42"/>
        <v>0</v>
      </c>
      <c r="H2739" s="17"/>
      <c r="I2739" s="21"/>
      <c r="J2739" s="176" t="str">
        <f>IF(AND(H2739&lt;&gt;"",COUNTIF('3.工程情報'!$C$6:$C$501,H2739)=0),"工程記号が3.工程情報に存在しません。","")</f>
        <v/>
      </c>
    </row>
    <row r="2740" spans="2:10" ht="18" customHeight="1">
      <c r="B2740" s="169"/>
      <c r="C2740" s="169"/>
      <c r="D2740" s="111"/>
      <c r="E2740" s="109"/>
      <c r="F2740" s="22"/>
      <c r="G2740" s="56">
        <f t="shared" si="42"/>
        <v>0</v>
      </c>
      <c r="H2740" s="17"/>
      <c r="I2740" s="21"/>
      <c r="J2740" s="176" t="str">
        <f>IF(AND(H2740&lt;&gt;"",COUNTIF('3.工程情報'!$C$6:$C$501,H2740)=0),"工程記号が3.工程情報に存在しません。","")</f>
        <v/>
      </c>
    </row>
    <row r="2741" spans="2:10" ht="18" customHeight="1">
      <c r="B2741" s="169"/>
      <c r="C2741" s="169"/>
      <c r="D2741" s="111"/>
      <c r="E2741" s="109"/>
      <c r="F2741" s="22"/>
      <c r="G2741" s="56">
        <f t="shared" si="42"/>
        <v>0</v>
      </c>
      <c r="H2741" s="17"/>
      <c r="I2741" s="21"/>
      <c r="J2741" s="176" t="str">
        <f>IF(AND(H2741&lt;&gt;"",COUNTIF('3.工程情報'!$C$6:$C$501,H2741)=0),"工程記号が3.工程情報に存在しません。","")</f>
        <v/>
      </c>
    </row>
    <row r="2742" spans="2:10" ht="18" customHeight="1">
      <c r="B2742" s="169"/>
      <c r="C2742" s="169"/>
      <c r="D2742" s="111"/>
      <c r="E2742" s="109"/>
      <c r="F2742" s="22"/>
      <c r="G2742" s="56">
        <f t="shared" si="42"/>
        <v>0</v>
      </c>
      <c r="H2742" s="17"/>
      <c r="I2742" s="21"/>
      <c r="J2742" s="176" t="str">
        <f>IF(AND(H2742&lt;&gt;"",COUNTIF('3.工程情報'!$C$6:$C$501,H2742)=0),"工程記号が3.工程情報に存在しません。","")</f>
        <v/>
      </c>
    </row>
    <row r="2743" spans="2:10" ht="18" customHeight="1">
      <c r="B2743" s="169"/>
      <c r="C2743" s="169"/>
      <c r="D2743" s="111"/>
      <c r="E2743" s="109"/>
      <c r="F2743" s="22"/>
      <c r="G2743" s="56">
        <f t="shared" si="42"/>
        <v>0</v>
      </c>
      <c r="H2743" s="17"/>
      <c r="I2743" s="21"/>
      <c r="J2743" s="176" t="str">
        <f>IF(AND(H2743&lt;&gt;"",COUNTIF('3.工程情報'!$C$6:$C$501,H2743)=0),"工程記号が3.工程情報に存在しません。","")</f>
        <v/>
      </c>
    </row>
    <row r="2744" spans="2:10" ht="18" customHeight="1">
      <c r="B2744" s="169"/>
      <c r="C2744" s="169"/>
      <c r="D2744" s="111"/>
      <c r="E2744" s="109"/>
      <c r="F2744" s="22"/>
      <c r="G2744" s="56">
        <f t="shared" si="42"/>
        <v>0</v>
      </c>
      <c r="H2744" s="17"/>
      <c r="I2744" s="21"/>
      <c r="J2744" s="176" t="str">
        <f>IF(AND(H2744&lt;&gt;"",COUNTIF('3.工程情報'!$C$6:$C$501,H2744)=0),"工程記号が3.工程情報に存在しません。","")</f>
        <v/>
      </c>
    </row>
    <row r="2745" spans="2:10" ht="18" customHeight="1">
      <c r="B2745" s="169"/>
      <c r="C2745" s="169"/>
      <c r="D2745" s="111"/>
      <c r="E2745" s="109"/>
      <c r="F2745" s="22"/>
      <c r="G2745" s="56">
        <f t="shared" si="42"/>
        <v>0</v>
      </c>
      <c r="H2745" s="17"/>
      <c r="I2745" s="21"/>
      <c r="J2745" s="176" t="str">
        <f>IF(AND(H2745&lt;&gt;"",COUNTIF('3.工程情報'!$C$6:$C$501,H2745)=0),"工程記号が3.工程情報に存在しません。","")</f>
        <v/>
      </c>
    </row>
    <row r="2746" spans="2:10" ht="18" customHeight="1">
      <c r="B2746" s="169"/>
      <c r="C2746" s="169"/>
      <c r="D2746" s="111"/>
      <c r="E2746" s="109"/>
      <c r="F2746" s="22"/>
      <c r="G2746" s="56">
        <f t="shared" si="42"/>
        <v>0</v>
      </c>
      <c r="H2746" s="17"/>
      <c r="I2746" s="21"/>
      <c r="J2746" s="176" t="str">
        <f>IF(AND(H2746&lt;&gt;"",COUNTIF('3.工程情報'!$C$6:$C$501,H2746)=0),"工程記号が3.工程情報に存在しません。","")</f>
        <v/>
      </c>
    </row>
    <row r="2747" spans="2:10" ht="18" customHeight="1">
      <c r="B2747" s="169"/>
      <c r="C2747" s="169"/>
      <c r="D2747" s="111"/>
      <c r="E2747" s="109"/>
      <c r="F2747" s="22"/>
      <c r="G2747" s="56">
        <f t="shared" si="42"/>
        <v>0</v>
      </c>
      <c r="H2747" s="17"/>
      <c r="I2747" s="21"/>
      <c r="J2747" s="176" t="str">
        <f>IF(AND(H2747&lt;&gt;"",COUNTIF('3.工程情報'!$C$6:$C$501,H2747)=0),"工程記号が3.工程情報に存在しません。","")</f>
        <v/>
      </c>
    </row>
    <row r="2748" spans="2:10" ht="18" customHeight="1">
      <c r="B2748" s="169"/>
      <c r="C2748" s="169"/>
      <c r="D2748" s="111"/>
      <c r="E2748" s="109"/>
      <c r="F2748" s="22"/>
      <c r="G2748" s="56">
        <f t="shared" si="42"/>
        <v>0</v>
      </c>
      <c r="H2748" s="17"/>
      <c r="I2748" s="21"/>
      <c r="J2748" s="176" t="str">
        <f>IF(AND(H2748&lt;&gt;"",COUNTIF('3.工程情報'!$C$6:$C$501,H2748)=0),"工程記号が3.工程情報に存在しません。","")</f>
        <v/>
      </c>
    </row>
    <row r="2749" spans="2:10" ht="18" customHeight="1">
      <c r="B2749" s="169"/>
      <c r="C2749" s="169"/>
      <c r="D2749" s="111"/>
      <c r="E2749" s="109"/>
      <c r="F2749" s="22"/>
      <c r="G2749" s="56">
        <f t="shared" si="42"/>
        <v>0</v>
      </c>
      <c r="H2749" s="17"/>
      <c r="I2749" s="21"/>
      <c r="J2749" s="176" t="str">
        <f>IF(AND(H2749&lt;&gt;"",COUNTIF('3.工程情報'!$C$6:$C$501,H2749)=0),"工程記号が3.工程情報に存在しません。","")</f>
        <v/>
      </c>
    </row>
    <row r="2750" spans="2:10" ht="18" customHeight="1">
      <c r="B2750" s="169"/>
      <c r="C2750" s="169"/>
      <c r="D2750" s="111"/>
      <c r="E2750" s="109"/>
      <c r="F2750" s="22"/>
      <c r="G2750" s="56">
        <f t="shared" si="42"/>
        <v>0</v>
      </c>
      <c r="H2750" s="17"/>
      <c r="I2750" s="21"/>
      <c r="J2750" s="176" t="str">
        <f>IF(AND(H2750&lt;&gt;"",COUNTIF('3.工程情報'!$C$6:$C$501,H2750)=0),"工程記号が3.工程情報に存在しません。","")</f>
        <v/>
      </c>
    </row>
    <row r="2751" spans="2:10" ht="18" customHeight="1">
      <c r="B2751" s="169"/>
      <c r="C2751" s="169"/>
      <c r="D2751" s="111"/>
      <c r="E2751" s="109"/>
      <c r="F2751" s="22"/>
      <c r="G2751" s="56">
        <f t="shared" si="42"/>
        <v>0</v>
      </c>
      <c r="H2751" s="17"/>
      <c r="I2751" s="21"/>
      <c r="J2751" s="176" t="str">
        <f>IF(AND(H2751&lt;&gt;"",COUNTIF('3.工程情報'!$C$6:$C$501,H2751)=0),"工程記号が3.工程情報に存在しません。","")</f>
        <v/>
      </c>
    </row>
    <row r="2752" spans="2:10" ht="18" customHeight="1">
      <c r="B2752" s="169"/>
      <c r="C2752" s="169"/>
      <c r="D2752" s="111"/>
      <c r="E2752" s="109"/>
      <c r="F2752" s="22"/>
      <c r="G2752" s="56">
        <f t="shared" si="42"/>
        <v>0</v>
      </c>
      <c r="H2752" s="17"/>
      <c r="I2752" s="21"/>
      <c r="J2752" s="176" t="str">
        <f>IF(AND(H2752&lt;&gt;"",COUNTIF('3.工程情報'!$C$6:$C$501,H2752)=0),"工程記号が3.工程情報に存在しません。","")</f>
        <v/>
      </c>
    </row>
    <row r="2753" spans="2:10" ht="18" customHeight="1">
      <c r="B2753" s="169"/>
      <c r="C2753" s="169"/>
      <c r="D2753" s="111"/>
      <c r="E2753" s="109"/>
      <c r="F2753" s="22"/>
      <c r="G2753" s="56">
        <f t="shared" si="42"/>
        <v>0</v>
      </c>
      <c r="H2753" s="17"/>
      <c r="I2753" s="21"/>
      <c r="J2753" s="176" t="str">
        <f>IF(AND(H2753&lt;&gt;"",COUNTIF('3.工程情報'!$C$6:$C$501,H2753)=0),"工程記号が3.工程情報に存在しません。","")</f>
        <v/>
      </c>
    </row>
    <row r="2754" spans="2:10" ht="18" customHeight="1">
      <c r="B2754" s="169"/>
      <c r="C2754" s="169"/>
      <c r="D2754" s="111"/>
      <c r="E2754" s="109"/>
      <c r="F2754" s="22"/>
      <c r="G2754" s="56">
        <f t="shared" si="42"/>
        <v>0</v>
      </c>
      <c r="H2754" s="17"/>
      <c r="I2754" s="21"/>
      <c r="J2754" s="176" t="str">
        <f>IF(AND(H2754&lt;&gt;"",COUNTIF('3.工程情報'!$C$6:$C$501,H2754)=0),"工程記号が3.工程情報に存在しません。","")</f>
        <v/>
      </c>
    </row>
    <row r="2755" spans="2:10" ht="18" customHeight="1">
      <c r="B2755" s="169"/>
      <c r="C2755" s="169"/>
      <c r="D2755" s="111"/>
      <c r="E2755" s="109"/>
      <c r="F2755" s="22"/>
      <c r="G2755" s="56">
        <f t="shared" si="42"/>
        <v>0</v>
      </c>
      <c r="H2755" s="17"/>
      <c r="I2755" s="21"/>
      <c r="J2755" s="176" t="str">
        <f>IF(AND(H2755&lt;&gt;"",COUNTIF('3.工程情報'!$C$6:$C$501,H2755)=0),"工程記号が3.工程情報に存在しません。","")</f>
        <v/>
      </c>
    </row>
    <row r="2756" spans="2:10" ht="18" customHeight="1">
      <c r="B2756" s="169"/>
      <c r="C2756" s="169"/>
      <c r="D2756" s="111"/>
      <c r="E2756" s="109"/>
      <c r="F2756" s="22"/>
      <c r="G2756" s="56">
        <f t="shared" si="42"/>
        <v>0</v>
      </c>
      <c r="H2756" s="17"/>
      <c r="I2756" s="21"/>
      <c r="J2756" s="176" t="str">
        <f>IF(AND(H2756&lt;&gt;"",COUNTIF('3.工程情報'!$C$6:$C$501,H2756)=0),"工程記号が3.工程情報に存在しません。","")</f>
        <v/>
      </c>
    </row>
    <row r="2757" spans="2:10" ht="18" customHeight="1">
      <c r="B2757" s="169"/>
      <c r="C2757" s="169"/>
      <c r="D2757" s="111"/>
      <c r="E2757" s="109"/>
      <c r="F2757" s="22"/>
      <c r="G2757" s="56">
        <f t="shared" ref="G2757:G2820" si="43">IF(OR(B2757="",F2757=0),0,E2757/F2757)</f>
        <v>0</v>
      </c>
      <c r="H2757" s="17"/>
      <c r="I2757" s="21"/>
      <c r="J2757" s="176" t="str">
        <f>IF(AND(H2757&lt;&gt;"",COUNTIF('3.工程情報'!$C$6:$C$501,H2757)=0),"工程記号が3.工程情報に存在しません。","")</f>
        <v/>
      </c>
    </row>
    <row r="2758" spans="2:10" ht="18" customHeight="1">
      <c r="B2758" s="169"/>
      <c r="C2758" s="169"/>
      <c r="D2758" s="111"/>
      <c r="E2758" s="109"/>
      <c r="F2758" s="22"/>
      <c r="G2758" s="56">
        <f t="shared" si="43"/>
        <v>0</v>
      </c>
      <c r="H2758" s="17"/>
      <c r="I2758" s="21"/>
      <c r="J2758" s="176" t="str">
        <f>IF(AND(H2758&lt;&gt;"",COUNTIF('3.工程情報'!$C$6:$C$501,H2758)=0),"工程記号が3.工程情報に存在しません。","")</f>
        <v/>
      </c>
    </row>
    <row r="2759" spans="2:10" ht="18" customHeight="1">
      <c r="B2759" s="169"/>
      <c r="C2759" s="169"/>
      <c r="D2759" s="111"/>
      <c r="E2759" s="109"/>
      <c r="F2759" s="22"/>
      <c r="G2759" s="56">
        <f t="shared" si="43"/>
        <v>0</v>
      </c>
      <c r="H2759" s="17"/>
      <c r="I2759" s="21"/>
      <c r="J2759" s="176" t="str">
        <f>IF(AND(H2759&lt;&gt;"",COUNTIF('3.工程情報'!$C$6:$C$501,H2759)=0),"工程記号が3.工程情報に存在しません。","")</f>
        <v/>
      </c>
    </row>
    <row r="2760" spans="2:10" ht="18" customHeight="1">
      <c r="B2760" s="169"/>
      <c r="C2760" s="169"/>
      <c r="D2760" s="111"/>
      <c r="E2760" s="109"/>
      <c r="F2760" s="22"/>
      <c r="G2760" s="56">
        <f t="shared" si="43"/>
        <v>0</v>
      </c>
      <c r="H2760" s="17"/>
      <c r="I2760" s="21"/>
      <c r="J2760" s="176" t="str">
        <f>IF(AND(H2760&lt;&gt;"",COUNTIF('3.工程情報'!$C$6:$C$501,H2760)=0),"工程記号が3.工程情報に存在しません。","")</f>
        <v/>
      </c>
    </row>
    <row r="2761" spans="2:10" ht="18" customHeight="1">
      <c r="B2761" s="169"/>
      <c r="C2761" s="169"/>
      <c r="D2761" s="111"/>
      <c r="E2761" s="109"/>
      <c r="F2761" s="22"/>
      <c r="G2761" s="56">
        <f t="shared" si="43"/>
        <v>0</v>
      </c>
      <c r="H2761" s="17"/>
      <c r="I2761" s="21"/>
      <c r="J2761" s="176" t="str">
        <f>IF(AND(H2761&lt;&gt;"",COUNTIF('3.工程情報'!$C$6:$C$501,H2761)=0),"工程記号が3.工程情報に存在しません。","")</f>
        <v/>
      </c>
    </row>
    <row r="2762" spans="2:10" ht="18" customHeight="1">
      <c r="B2762" s="169"/>
      <c r="C2762" s="169"/>
      <c r="D2762" s="111"/>
      <c r="E2762" s="109"/>
      <c r="F2762" s="22"/>
      <c r="G2762" s="56">
        <f t="shared" si="43"/>
        <v>0</v>
      </c>
      <c r="H2762" s="17"/>
      <c r="I2762" s="21"/>
      <c r="J2762" s="176" t="str">
        <f>IF(AND(H2762&lt;&gt;"",COUNTIF('3.工程情報'!$C$6:$C$501,H2762)=0),"工程記号が3.工程情報に存在しません。","")</f>
        <v/>
      </c>
    </row>
    <row r="2763" spans="2:10" ht="18" customHeight="1">
      <c r="B2763" s="169"/>
      <c r="C2763" s="169"/>
      <c r="D2763" s="111"/>
      <c r="E2763" s="109"/>
      <c r="F2763" s="22"/>
      <c r="G2763" s="56">
        <f t="shared" si="43"/>
        <v>0</v>
      </c>
      <c r="H2763" s="17"/>
      <c r="I2763" s="21"/>
      <c r="J2763" s="176" t="str">
        <f>IF(AND(H2763&lt;&gt;"",COUNTIF('3.工程情報'!$C$6:$C$501,H2763)=0),"工程記号が3.工程情報に存在しません。","")</f>
        <v/>
      </c>
    </row>
    <row r="2764" spans="2:10" ht="18" customHeight="1">
      <c r="B2764" s="169"/>
      <c r="C2764" s="169"/>
      <c r="D2764" s="111"/>
      <c r="E2764" s="109"/>
      <c r="F2764" s="22"/>
      <c r="G2764" s="56">
        <f t="shared" si="43"/>
        <v>0</v>
      </c>
      <c r="H2764" s="17"/>
      <c r="I2764" s="21"/>
      <c r="J2764" s="176" t="str">
        <f>IF(AND(H2764&lt;&gt;"",COUNTIF('3.工程情報'!$C$6:$C$501,H2764)=0),"工程記号が3.工程情報に存在しません。","")</f>
        <v/>
      </c>
    </row>
    <row r="2765" spans="2:10" ht="18" customHeight="1">
      <c r="B2765" s="169"/>
      <c r="C2765" s="169"/>
      <c r="D2765" s="111"/>
      <c r="E2765" s="109"/>
      <c r="F2765" s="22"/>
      <c r="G2765" s="56">
        <f t="shared" si="43"/>
        <v>0</v>
      </c>
      <c r="H2765" s="17"/>
      <c r="I2765" s="21"/>
      <c r="J2765" s="176" t="str">
        <f>IF(AND(H2765&lt;&gt;"",COUNTIF('3.工程情報'!$C$6:$C$501,H2765)=0),"工程記号が3.工程情報に存在しません。","")</f>
        <v/>
      </c>
    </row>
    <row r="2766" spans="2:10" ht="18" customHeight="1">
      <c r="B2766" s="169"/>
      <c r="C2766" s="169"/>
      <c r="D2766" s="111"/>
      <c r="E2766" s="109"/>
      <c r="F2766" s="22"/>
      <c r="G2766" s="56">
        <f t="shared" si="43"/>
        <v>0</v>
      </c>
      <c r="H2766" s="17"/>
      <c r="I2766" s="21"/>
      <c r="J2766" s="176" t="str">
        <f>IF(AND(H2766&lt;&gt;"",COUNTIF('3.工程情報'!$C$6:$C$501,H2766)=0),"工程記号が3.工程情報に存在しません。","")</f>
        <v/>
      </c>
    </row>
    <row r="2767" spans="2:10" ht="18" customHeight="1">
      <c r="B2767" s="169"/>
      <c r="C2767" s="169"/>
      <c r="D2767" s="111"/>
      <c r="E2767" s="109"/>
      <c r="F2767" s="22"/>
      <c r="G2767" s="56">
        <f t="shared" si="43"/>
        <v>0</v>
      </c>
      <c r="H2767" s="17"/>
      <c r="I2767" s="21"/>
      <c r="J2767" s="176" t="str">
        <f>IF(AND(H2767&lt;&gt;"",COUNTIF('3.工程情報'!$C$6:$C$501,H2767)=0),"工程記号が3.工程情報に存在しません。","")</f>
        <v/>
      </c>
    </row>
    <row r="2768" spans="2:10" ht="18" customHeight="1">
      <c r="B2768" s="169"/>
      <c r="C2768" s="169"/>
      <c r="D2768" s="111"/>
      <c r="E2768" s="109"/>
      <c r="F2768" s="22"/>
      <c r="G2768" s="56">
        <f t="shared" si="43"/>
        <v>0</v>
      </c>
      <c r="H2768" s="17"/>
      <c r="I2768" s="21"/>
      <c r="J2768" s="176" t="str">
        <f>IF(AND(H2768&lt;&gt;"",COUNTIF('3.工程情報'!$C$6:$C$501,H2768)=0),"工程記号が3.工程情報に存在しません。","")</f>
        <v/>
      </c>
    </row>
    <row r="2769" spans="2:10" ht="18" customHeight="1">
      <c r="B2769" s="169"/>
      <c r="C2769" s="169"/>
      <c r="D2769" s="111"/>
      <c r="E2769" s="109"/>
      <c r="F2769" s="22"/>
      <c r="G2769" s="56">
        <f t="shared" si="43"/>
        <v>0</v>
      </c>
      <c r="H2769" s="17"/>
      <c r="I2769" s="21"/>
      <c r="J2769" s="176" t="str">
        <f>IF(AND(H2769&lt;&gt;"",COUNTIF('3.工程情報'!$C$6:$C$501,H2769)=0),"工程記号が3.工程情報に存在しません。","")</f>
        <v/>
      </c>
    </row>
    <row r="2770" spans="2:10" ht="18" customHeight="1">
      <c r="B2770" s="169"/>
      <c r="C2770" s="169"/>
      <c r="D2770" s="111"/>
      <c r="E2770" s="109"/>
      <c r="F2770" s="22"/>
      <c r="G2770" s="56">
        <f t="shared" si="43"/>
        <v>0</v>
      </c>
      <c r="H2770" s="17"/>
      <c r="I2770" s="21"/>
      <c r="J2770" s="176" t="str">
        <f>IF(AND(H2770&lt;&gt;"",COUNTIF('3.工程情報'!$C$6:$C$501,H2770)=0),"工程記号が3.工程情報に存在しません。","")</f>
        <v/>
      </c>
    </row>
    <row r="2771" spans="2:10" ht="18" customHeight="1">
      <c r="B2771" s="169"/>
      <c r="C2771" s="169"/>
      <c r="D2771" s="111"/>
      <c r="E2771" s="109"/>
      <c r="F2771" s="22"/>
      <c r="G2771" s="56">
        <f t="shared" si="43"/>
        <v>0</v>
      </c>
      <c r="H2771" s="17"/>
      <c r="I2771" s="21"/>
      <c r="J2771" s="176" t="str">
        <f>IF(AND(H2771&lt;&gt;"",COUNTIF('3.工程情報'!$C$6:$C$501,H2771)=0),"工程記号が3.工程情報に存在しません。","")</f>
        <v/>
      </c>
    </row>
    <row r="2772" spans="2:10" ht="18" customHeight="1">
      <c r="B2772" s="169"/>
      <c r="C2772" s="169"/>
      <c r="D2772" s="111"/>
      <c r="E2772" s="109"/>
      <c r="F2772" s="22"/>
      <c r="G2772" s="56">
        <f t="shared" si="43"/>
        <v>0</v>
      </c>
      <c r="H2772" s="17"/>
      <c r="I2772" s="21"/>
      <c r="J2772" s="176" t="str">
        <f>IF(AND(H2772&lt;&gt;"",COUNTIF('3.工程情報'!$C$6:$C$501,H2772)=0),"工程記号が3.工程情報に存在しません。","")</f>
        <v/>
      </c>
    </row>
    <row r="2773" spans="2:10" ht="18" customHeight="1">
      <c r="B2773" s="169"/>
      <c r="C2773" s="169"/>
      <c r="D2773" s="111"/>
      <c r="E2773" s="109"/>
      <c r="F2773" s="22"/>
      <c r="G2773" s="56">
        <f t="shared" si="43"/>
        <v>0</v>
      </c>
      <c r="H2773" s="17"/>
      <c r="I2773" s="21"/>
      <c r="J2773" s="176" t="str">
        <f>IF(AND(H2773&lt;&gt;"",COUNTIF('3.工程情報'!$C$6:$C$501,H2773)=0),"工程記号が3.工程情報に存在しません。","")</f>
        <v/>
      </c>
    </row>
    <row r="2774" spans="2:10" ht="18" customHeight="1">
      <c r="B2774" s="169"/>
      <c r="C2774" s="169"/>
      <c r="D2774" s="111"/>
      <c r="E2774" s="109"/>
      <c r="F2774" s="22"/>
      <c r="G2774" s="56">
        <f t="shared" si="43"/>
        <v>0</v>
      </c>
      <c r="H2774" s="17"/>
      <c r="I2774" s="21"/>
      <c r="J2774" s="176" t="str">
        <f>IF(AND(H2774&lt;&gt;"",COUNTIF('3.工程情報'!$C$6:$C$501,H2774)=0),"工程記号が3.工程情報に存在しません。","")</f>
        <v/>
      </c>
    </row>
    <row r="2775" spans="2:10" ht="18" customHeight="1">
      <c r="B2775" s="169"/>
      <c r="C2775" s="169"/>
      <c r="D2775" s="111"/>
      <c r="E2775" s="109"/>
      <c r="F2775" s="22"/>
      <c r="G2775" s="56">
        <f t="shared" si="43"/>
        <v>0</v>
      </c>
      <c r="H2775" s="17"/>
      <c r="I2775" s="21"/>
      <c r="J2775" s="176" t="str">
        <f>IF(AND(H2775&lt;&gt;"",COUNTIF('3.工程情報'!$C$6:$C$501,H2775)=0),"工程記号が3.工程情報に存在しません。","")</f>
        <v/>
      </c>
    </row>
    <row r="2776" spans="2:10" ht="18" customHeight="1">
      <c r="B2776" s="169"/>
      <c r="C2776" s="169"/>
      <c r="D2776" s="111"/>
      <c r="E2776" s="109"/>
      <c r="F2776" s="22"/>
      <c r="G2776" s="56">
        <f t="shared" si="43"/>
        <v>0</v>
      </c>
      <c r="H2776" s="17"/>
      <c r="I2776" s="21"/>
      <c r="J2776" s="176" t="str">
        <f>IF(AND(H2776&lt;&gt;"",COUNTIF('3.工程情報'!$C$6:$C$501,H2776)=0),"工程記号が3.工程情報に存在しません。","")</f>
        <v/>
      </c>
    </row>
    <row r="2777" spans="2:10" ht="18" customHeight="1">
      <c r="B2777" s="169"/>
      <c r="C2777" s="169"/>
      <c r="D2777" s="111"/>
      <c r="E2777" s="109"/>
      <c r="F2777" s="22"/>
      <c r="G2777" s="56">
        <f t="shared" si="43"/>
        <v>0</v>
      </c>
      <c r="H2777" s="17"/>
      <c r="I2777" s="21"/>
      <c r="J2777" s="176" t="str">
        <f>IF(AND(H2777&lt;&gt;"",COUNTIF('3.工程情報'!$C$6:$C$501,H2777)=0),"工程記号が3.工程情報に存在しません。","")</f>
        <v/>
      </c>
    </row>
    <row r="2778" spans="2:10" ht="18" customHeight="1">
      <c r="B2778" s="169"/>
      <c r="C2778" s="169"/>
      <c r="D2778" s="111"/>
      <c r="E2778" s="109"/>
      <c r="F2778" s="22"/>
      <c r="G2778" s="56">
        <f t="shared" si="43"/>
        <v>0</v>
      </c>
      <c r="H2778" s="17"/>
      <c r="I2778" s="21"/>
      <c r="J2778" s="176" t="str">
        <f>IF(AND(H2778&lt;&gt;"",COUNTIF('3.工程情報'!$C$6:$C$501,H2778)=0),"工程記号が3.工程情報に存在しません。","")</f>
        <v/>
      </c>
    </row>
    <row r="2779" spans="2:10" ht="18" customHeight="1">
      <c r="B2779" s="169"/>
      <c r="C2779" s="169"/>
      <c r="D2779" s="111"/>
      <c r="E2779" s="109"/>
      <c r="F2779" s="22"/>
      <c r="G2779" s="56">
        <f t="shared" si="43"/>
        <v>0</v>
      </c>
      <c r="H2779" s="17"/>
      <c r="I2779" s="21"/>
      <c r="J2779" s="176" t="str">
        <f>IF(AND(H2779&lt;&gt;"",COUNTIF('3.工程情報'!$C$6:$C$501,H2779)=0),"工程記号が3.工程情報に存在しません。","")</f>
        <v/>
      </c>
    </row>
    <row r="2780" spans="2:10" ht="18" customHeight="1">
      <c r="B2780" s="169"/>
      <c r="C2780" s="169"/>
      <c r="D2780" s="111"/>
      <c r="E2780" s="109"/>
      <c r="F2780" s="22"/>
      <c r="G2780" s="56">
        <f t="shared" si="43"/>
        <v>0</v>
      </c>
      <c r="H2780" s="17"/>
      <c r="I2780" s="21"/>
      <c r="J2780" s="176" t="str">
        <f>IF(AND(H2780&lt;&gt;"",COUNTIF('3.工程情報'!$C$6:$C$501,H2780)=0),"工程記号が3.工程情報に存在しません。","")</f>
        <v/>
      </c>
    </row>
    <row r="2781" spans="2:10" ht="18" customHeight="1">
      <c r="B2781" s="169"/>
      <c r="C2781" s="169"/>
      <c r="D2781" s="111"/>
      <c r="E2781" s="109"/>
      <c r="F2781" s="22"/>
      <c r="G2781" s="56">
        <f t="shared" si="43"/>
        <v>0</v>
      </c>
      <c r="H2781" s="17"/>
      <c r="I2781" s="21"/>
      <c r="J2781" s="176" t="str">
        <f>IF(AND(H2781&lt;&gt;"",COUNTIF('3.工程情報'!$C$6:$C$501,H2781)=0),"工程記号が3.工程情報に存在しません。","")</f>
        <v/>
      </c>
    </row>
    <row r="2782" spans="2:10" ht="18" customHeight="1">
      <c r="B2782" s="169"/>
      <c r="C2782" s="169"/>
      <c r="D2782" s="111"/>
      <c r="E2782" s="109"/>
      <c r="F2782" s="22"/>
      <c r="G2782" s="56">
        <f t="shared" si="43"/>
        <v>0</v>
      </c>
      <c r="H2782" s="17"/>
      <c r="I2782" s="21"/>
      <c r="J2782" s="176" t="str">
        <f>IF(AND(H2782&lt;&gt;"",COUNTIF('3.工程情報'!$C$6:$C$501,H2782)=0),"工程記号が3.工程情報に存在しません。","")</f>
        <v/>
      </c>
    </row>
    <row r="2783" spans="2:10" ht="18" customHeight="1">
      <c r="B2783" s="169"/>
      <c r="C2783" s="169"/>
      <c r="D2783" s="111"/>
      <c r="E2783" s="109"/>
      <c r="F2783" s="22"/>
      <c r="G2783" s="56">
        <f t="shared" si="43"/>
        <v>0</v>
      </c>
      <c r="H2783" s="17"/>
      <c r="I2783" s="21"/>
      <c r="J2783" s="176" t="str">
        <f>IF(AND(H2783&lt;&gt;"",COUNTIF('3.工程情報'!$C$6:$C$501,H2783)=0),"工程記号が3.工程情報に存在しません。","")</f>
        <v/>
      </c>
    </row>
    <row r="2784" spans="2:10" ht="18" customHeight="1">
      <c r="B2784" s="169"/>
      <c r="C2784" s="169"/>
      <c r="D2784" s="111"/>
      <c r="E2784" s="109"/>
      <c r="F2784" s="22"/>
      <c r="G2784" s="56">
        <f t="shared" si="43"/>
        <v>0</v>
      </c>
      <c r="H2784" s="17"/>
      <c r="I2784" s="21"/>
      <c r="J2784" s="176" t="str">
        <f>IF(AND(H2784&lt;&gt;"",COUNTIF('3.工程情報'!$C$6:$C$501,H2784)=0),"工程記号が3.工程情報に存在しません。","")</f>
        <v/>
      </c>
    </row>
    <row r="2785" spans="2:10" ht="18" customHeight="1">
      <c r="B2785" s="169"/>
      <c r="C2785" s="169"/>
      <c r="D2785" s="111"/>
      <c r="E2785" s="109"/>
      <c r="F2785" s="22"/>
      <c r="G2785" s="56">
        <f t="shared" si="43"/>
        <v>0</v>
      </c>
      <c r="H2785" s="17"/>
      <c r="I2785" s="21"/>
      <c r="J2785" s="176" t="str">
        <f>IF(AND(H2785&lt;&gt;"",COUNTIF('3.工程情報'!$C$6:$C$501,H2785)=0),"工程記号が3.工程情報に存在しません。","")</f>
        <v/>
      </c>
    </row>
    <row r="2786" spans="2:10" ht="18" customHeight="1">
      <c r="B2786" s="169"/>
      <c r="C2786" s="169"/>
      <c r="D2786" s="111"/>
      <c r="E2786" s="109"/>
      <c r="F2786" s="22"/>
      <c r="G2786" s="56">
        <f t="shared" si="43"/>
        <v>0</v>
      </c>
      <c r="H2786" s="17"/>
      <c r="I2786" s="21"/>
      <c r="J2786" s="176" t="str">
        <f>IF(AND(H2786&lt;&gt;"",COUNTIF('3.工程情報'!$C$6:$C$501,H2786)=0),"工程記号が3.工程情報に存在しません。","")</f>
        <v/>
      </c>
    </row>
    <row r="2787" spans="2:10" ht="18" customHeight="1">
      <c r="B2787" s="169"/>
      <c r="C2787" s="169"/>
      <c r="D2787" s="111"/>
      <c r="E2787" s="109"/>
      <c r="F2787" s="22"/>
      <c r="G2787" s="56">
        <f t="shared" si="43"/>
        <v>0</v>
      </c>
      <c r="H2787" s="17"/>
      <c r="I2787" s="21"/>
      <c r="J2787" s="176" t="str">
        <f>IF(AND(H2787&lt;&gt;"",COUNTIF('3.工程情報'!$C$6:$C$501,H2787)=0),"工程記号が3.工程情報に存在しません。","")</f>
        <v/>
      </c>
    </row>
    <row r="2788" spans="2:10" ht="18" customHeight="1">
      <c r="B2788" s="169"/>
      <c r="C2788" s="169"/>
      <c r="D2788" s="111"/>
      <c r="E2788" s="109"/>
      <c r="F2788" s="22"/>
      <c r="G2788" s="56">
        <f t="shared" si="43"/>
        <v>0</v>
      </c>
      <c r="H2788" s="17"/>
      <c r="I2788" s="21"/>
      <c r="J2788" s="176" t="str">
        <f>IF(AND(H2788&lt;&gt;"",COUNTIF('3.工程情報'!$C$6:$C$501,H2788)=0),"工程記号が3.工程情報に存在しません。","")</f>
        <v/>
      </c>
    </row>
    <row r="2789" spans="2:10" ht="18" customHeight="1">
      <c r="B2789" s="169"/>
      <c r="C2789" s="169"/>
      <c r="D2789" s="111"/>
      <c r="E2789" s="109"/>
      <c r="F2789" s="22"/>
      <c r="G2789" s="56">
        <f t="shared" si="43"/>
        <v>0</v>
      </c>
      <c r="H2789" s="17"/>
      <c r="I2789" s="21"/>
      <c r="J2789" s="176" t="str">
        <f>IF(AND(H2789&lt;&gt;"",COUNTIF('3.工程情報'!$C$6:$C$501,H2789)=0),"工程記号が3.工程情報に存在しません。","")</f>
        <v/>
      </c>
    </row>
    <row r="2790" spans="2:10" ht="18" customHeight="1">
      <c r="B2790" s="169"/>
      <c r="C2790" s="169"/>
      <c r="D2790" s="111"/>
      <c r="E2790" s="109"/>
      <c r="F2790" s="22"/>
      <c r="G2790" s="56">
        <f t="shared" si="43"/>
        <v>0</v>
      </c>
      <c r="H2790" s="17"/>
      <c r="I2790" s="21"/>
      <c r="J2790" s="176" t="str">
        <f>IF(AND(H2790&lt;&gt;"",COUNTIF('3.工程情報'!$C$6:$C$501,H2790)=0),"工程記号が3.工程情報に存在しません。","")</f>
        <v/>
      </c>
    </row>
    <row r="2791" spans="2:10" ht="18" customHeight="1">
      <c r="B2791" s="169"/>
      <c r="C2791" s="169"/>
      <c r="D2791" s="111"/>
      <c r="E2791" s="109"/>
      <c r="F2791" s="22"/>
      <c r="G2791" s="56">
        <f t="shared" si="43"/>
        <v>0</v>
      </c>
      <c r="H2791" s="17"/>
      <c r="I2791" s="21"/>
      <c r="J2791" s="176" t="str">
        <f>IF(AND(H2791&lt;&gt;"",COUNTIF('3.工程情報'!$C$6:$C$501,H2791)=0),"工程記号が3.工程情報に存在しません。","")</f>
        <v/>
      </c>
    </row>
    <row r="2792" spans="2:10" ht="18" customHeight="1">
      <c r="B2792" s="169"/>
      <c r="C2792" s="169"/>
      <c r="D2792" s="111"/>
      <c r="E2792" s="109"/>
      <c r="F2792" s="22"/>
      <c r="G2792" s="56">
        <f t="shared" si="43"/>
        <v>0</v>
      </c>
      <c r="H2792" s="17"/>
      <c r="I2792" s="21"/>
      <c r="J2792" s="176" t="str">
        <f>IF(AND(H2792&lt;&gt;"",COUNTIF('3.工程情報'!$C$6:$C$501,H2792)=0),"工程記号が3.工程情報に存在しません。","")</f>
        <v/>
      </c>
    </row>
    <row r="2793" spans="2:10" ht="18" customHeight="1">
      <c r="B2793" s="169"/>
      <c r="C2793" s="169"/>
      <c r="D2793" s="111"/>
      <c r="E2793" s="109"/>
      <c r="F2793" s="22"/>
      <c r="G2793" s="56">
        <f t="shared" si="43"/>
        <v>0</v>
      </c>
      <c r="H2793" s="17"/>
      <c r="I2793" s="21"/>
      <c r="J2793" s="176" t="str">
        <f>IF(AND(H2793&lt;&gt;"",COUNTIF('3.工程情報'!$C$6:$C$501,H2793)=0),"工程記号が3.工程情報に存在しません。","")</f>
        <v/>
      </c>
    </row>
    <row r="2794" spans="2:10" ht="18" customHeight="1">
      <c r="B2794" s="169"/>
      <c r="C2794" s="169"/>
      <c r="D2794" s="111"/>
      <c r="E2794" s="109"/>
      <c r="F2794" s="22"/>
      <c r="G2794" s="56">
        <f t="shared" si="43"/>
        <v>0</v>
      </c>
      <c r="H2794" s="17"/>
      <c r="I2794" s="21"/>
      <c r="J2794" s="176" t="str">
        <f>IF(AND(H2794&lt;&gt;"",COUNTIF('3.工程情報'!$C$6:$C$501,H2794)=0),"工程記号が3.工程情報に存在しません。","")</f>
        <v/>
      </c>
    </row>
    <row r="2795" spans="2:10" ht="18" customHeight="1">
      <c r="B2795" s="169"/>
      <c r="C2795" s="169"/>
      <c r="D2795" s="111"/>
      <c r="E2795" s="109"/>
      <c r="F2795" s="22"/>
      <c r="G2795" s="56">
        <f t="shared" si="43"/>
        <v>0</v>
      </c>
      <c r="H2795" s="17"/>
      <c r="I2795" s="21"/>
      <c r="J2795" s="176" t="str">
        <f>IF(AND(H2795&lt;&gt;"",COUNTIF('3.工程情報'!$C$6:$C$501,H2795)=0),"工程記号が3.工程情報に存在しません。","")</f>
        <v/>
      </c>
    </row>
    <row r="2796" spans="2:10" ht="18" customHeight="1">
      <c r="B2796" s="169"/>
      <c r="C2796" s="169"/>
      <c r="D2796" s="111"/>
      <c r="E2796" s="109"/>
      <c r="F2796" s="22"/>
      <c r="G2796" s="56">
        <f t="shared" si="43"/>
        <v>0</v>
      </c>
      <c r="H2796" s="17"/>
      <c r="I2796" s="21"/>
      <c r="J2796" s="176" t="str">
        <f>IF(AND(H2796&lt;&gt;"",COUNTIF('3.工程情報'!$C$6:$C$501,H2796)=0),"工程記号が3.工程情報に存在しません。","")</f>
        <v/>
      </c>
    </row>
    <row r="2797" spans="2:10" ht="18" customHeight="1">
      <c r="B2797" s="169"/>
      <c r="C2797" s="169"/>
      <c r="D2797" s="111"/>
      <c r="E2797" s="109"/>
      <c r="F2797" s="22"/>
      <c r="G2797" s="56">
        <f t="shared" si="43"/>
        <v>0</v>
      </c>
      <c r="H2797" s="17"/>
      <c r="I2797" s="21"/>
      <c r="J2797" s="176" t="str">
        <f>IF(AND(H2797&lt;&gt;"",COUNTIF('3.工程情報'!$C$6:$C$501,H2797)=0),"工程記号が3.工程情報に存在しません。","")</f>
        <v/>
      </c>
    </row>
    <row r="2798" spans="2:10" ht="18" customHeight="1">
      <c r="B2798" s="169"/>
      <c r="C2798" s="169"/>
      <c r="D2798" s="111"/>
      <c r="E2798" s="109"/>
      <c r="F2798" s="22"/>
      <c r="G2798" s="56">
        <f t="shared" si="43"/>
        <v>0</v>
      </c>
      <c r="H2798" s="17"/>
      <c r="I2798" s="21"/>
      <c r="J2798" s="176" t="str">
        <f>IF(AND(H2798&lt;&gt;"",COUNTIF('3.工程情報'!$C$6:$C$501,H2798)=0),"工程記号が3.工程情報に存在しません。","")</f>
        <v/>
      </c>
    </row>
    <row r="2799" spans="2:10" ht="18" customHeight="1">
      <c r="B2799" s="169"/>
      <c r="C2799" s="169"/>
      <c r="D2799" s="111"/>
      <c r="E2799" s="109"/>
      <c r="F2799" s="22"/>
      <c r="G2799" s="56">
        <f t="shared" si="43"/>
        <v>0</v>
      </c>
      <c r="H2799" s="17"/>
      <c r="I2799" s="21"/>
      <c r="J2799" s="176" t="str">
        <f>IF(AND(H2799&lt;&gt;"",COUNTIF('3.工程情報'!$C$6:$C$501,H2799)=0),"工程記号が3.工程情報に存在しません。","")</f>
        <v/>
      </c>
    </row>
    <row r="2800" spans="2:10" ht="18" customHeight="1">
      <c r="B2800" s="169"/>
      <c r="C2800" s="169"/>
      <c r="D2800" s="111"/>
      <c r="E2800" s="109"/>
      <c r="F2800" s="22"/>
      <c r="G2800" s="56">
        <f t="shared" si="43"/>
        <v>0</v>
      </c>
      <c r="H2800" s="17"/>
      <c r="I2800" s="21"/>
      <c r="J2800" s="176" t="str">
        <f>IF(AND(H2800&lt;&gt;"",COUNTIF('3.工程情報'!$C$6:$C$501,H2800)=0),"工程記号が3.工程情報に存在しません。","")</f>
        <v/>
      </c>
    </row>
    <row r="2801" spans="2:10" ht="18" customHeight="1">
      <c r="B2801" s="169"/>
      <c r="C2801" s="169"/>
      <c r="D2801" s="111"/>
      <c r="E2801" s="109"/>
      <c r="F2801" s="22"/>
      <c r="G2801" s="56">
        <f t="shared" si="43"/>
        <v>0</v>
      </c>
      <c r="H2801" s="17"/>
      <c r="I2801" s="21"/>
      <c r="J2801" s="176" t="str">
        <f>IF(AND(H2801&lt;&gt;"",COUNTIF('3.工程情報'!$C$6:$C$501,H2801)=0),"工程記号が3.工程情報に存在しません。","")</f>
        <v/>
      </c>
    </row>
    <row r="2802" spans="2:10" ht="18" customHeight="1">
      <c r="B2802" s="169"/>
      <c r="C2802" s="169"/>
      <c r="D2802" s="111"/>
      <c r="E2802" s="109"/>
      <c r="F2802" s="22"/>
      <c r="G2802" s="56">
        <f t="shared" si="43"/>
        <v>0</v>
      </c>
      <c r="H2802" s="17"/>
      <c r="I2802" s="21"/>
      <c r="J2802" s="176" t="str">
        <f>IF(AND(H2802&lt;&gt;"",COUNTIF('3.工程情報'!$C$6:$C$501,H2802)=0),"工程記号が3.工程情報に存在しません。","")</f>
        <v/>
      </c>
    </row>
    <row r="2803" spans="2:10" ht="18" customHeight="1">
      <c r="B2803" s="169"/>
      <c r="C2803" s="169"/>
      <c r="D2803" s="111"/>
      <c r="E2803" s="109"/>
      <c r="F2803" s="22"/>
      <c r="G2803" s="56">
        <f t="shared" si="43"/>
        <v>0</v>
      </c>
      <c r="H2803" s="17"/>
      <c r="I2803" s="21"/>
      <c r="J2803" s="176" t="str">
        <f>IF(AND(H2803&lt;&gt;"",COUNTIF('3.工程情報'!$C$6:$C$501,H2803)=0),"工程記号が3.工程情報に存在しません。","")</f>
        <v/>
      </c>
    </row>
    <row r="2804" spans="2:10" ht="18" customHeight="1">
      <c r="B2804" s="169"/>
      <c r="C2804" s="169"/>
      <c r="D2804" s="111"/>
      <c r="E2804" s="109"/>
      <c r="F2804" s="22"/>
      <c r="G2804" s="56">
        <f t="shared" si="43"/>
        <v>0</v>
      </c>
      <c r="H2804" s="17"/>
      <c r="I2804" s="21"/>
      <c r="J2804" s="176" t="str">
        <f>IF(AND(H2804&lt;&gt;"",COUNTIF('3.工程情報'!$C$6:$C$501,H2804)=0),"工程記号が3.工程情報に存在しません。","")</f>
        <v/>
      </c>
    </row>
    <row r="2805" spans="2:10" ht="18" customHeight="1">
      <c r="B2805" s="169"/>
      <c r="C2805" s="169"/>
      <c r="D2805" s="111"/>
      <c r="E2805" s="109"/>
      <c r="F2805" s="22"/>
      <c r="G2805" s="56">
        <f t="shared" si="43"/>
        <v>0</v>
      </c>
      <c r="H2805" s="17"/>
      <c r="I2805" s="21"/>
      <c r="J2805" s="176" t="str">
        <f>IF(AND(H2805&lt;&gt;"",COUNTIF('3.工程情報'!$C$6:$C$501,H2805)=0),"工程記号が3.工程情報に存在しません。","")</f>
        <v/>
      </c>
    </row>
    <row r="2806" spans="2:10" ht="18" customHeight="1">
      <c r="B2806" s="169"/>
      <c r="C2806" s="169"/>
      <c r="D2806" s="111"/>
      <c r="E2806" s="109"/>
      <c r="F2806" s="22"/>
      <c r="G2806" s="56">
        <f t="shared" si="43"/>
        <v>0</v>
      </c>
      <c r="H2806" s="17"/>
      <c r="I2806" s="21"/>
      <c r="J2806" s="176" t="str">
        <f>IF(AND(H2806&lt;&gt;"",COUNTIF('3.工程情報'!$C$6:$C$501,H2806)=0),"工程記号が3.工程情報に存在しません。","")</f>
        <v/>
      </c>
    </row>
    <row r="2807" spans="2:10" ht="18" customHeight="1">
      <c r="B2807" s="169"/>
      <c r="C2807" s="169"/>
      <c r="D2807" s="111"/>
      <c r="E2807" s="109"/>
      <c r="F2807" s="22"/>
      <c r="G2807" s="56">
        <f t="shared" si="43"/>
        <v>0</v>
      </c>
      <c r="H2807" s="17"/>
      <c r="I2807" s="21"/>
      <c r="J2807" s="176" t="str">
        <f>IF(AND(H2807&lt;&gt;"",COUNTIF('3.工程情報'!$C$6:$C$501,H2807)=0),"工程記号が3.工程情報に存在しません。","")</f>
        <v/>
      </c>
    </row>
    <row r="2808" spans="2:10" ht="18" customHeight="1">
      <c r="B2808" s="169"/>
      <c r="C2808" s="169"/>
      <c r="D2808" s="111"/>
      <c r="E2808" s="109"/>
      <c r="F2808" s="22"/>
      <c r="G2808" s="56">
        <f t="shared" si="43"/>
        <v>0</v>
      </c>
      <c r="H2808" s="17"/>
      <c r="I2808" s="21"/>
      <c r="J2808" s="176" t="str">
        <f>IF(AND(H2808&lt;&gt;"",COUNTIF('3.工程情報'!$C$6:$C$501,H2808)=0),"工程記号が3.工程情報に存在しません。","")</f>
        <v/>
      </c>
    </row>
    <row r="2809" spans="2:10" ht="18" customHeight="1">
      <c r="B2809" s="169"/>
      <c r="C2809" s="169"/>
      <c r="D2809" s="111"/>
      <c r="E2809" s="109"/>
      <c r="F2809" s="22"/>
      <c r="G2809" s="56">
        <f t="shared" si="43"/>
        <v>0</v>
      </c>
      <c r="H2809" s="17"/>
      <c r="I2809" s="21"/>
      <c r="J2809" s="176" t="str">
        <f>IF(AND(H2809&lt;&gt;"",COUNTIF('3.工程情報'!$C$6:$C$501,H2809)=0),"工程記号が3.工程情報に存在しません。","")</f>
        <v/>
      </c>
    </row>
    <row r="2810" spans="2:10" ht="18" customHeight="1">
      <c r="B2810" s="169"/>
      <c r="C2810" s="169"/>
      <c r="D2810" s="111"/>
      <c r="E2810" s="109"/>
      <c r="F2810" s="22"/>
      <c r="G2810" s="56">
        <f t="shared" si="43"/>
        <v>0</v>
      </c>
      <c r="H2810" s="17"/>
      <c r="I2810" s="21"/>
      <c r="J2810" s="176" t="str">
        <f>IF(AND(H2810&lt;&gt;"",COUNTIF('3.工程情報'!$C$6:$C$501,H2810)=0),"工程記号が3.工程情報に存在しません。","")</f>
        <v/>
      </c>
    </row>
    <row r="2811" spans="2:10" ht="18" customHeight="1">
      <c r="B2811" s="169"/>
      <c r="C2811" s="169"/>
      <c r="D2811" s="111"/>
      <c r="E2811" s="109"/>
      <c r="F2811" s="22"/>
      <c r="G2811" s="56">
        <f t="shared" si="43"/>
        <v>0</v>
      </c>
      <c r="H2811" s="17"/>
      <c r="I2811" s="21"/>
      <c r="J2811" s="176" t="str">
        <f>IF(AND(H2811&lt;&gt;"",COUNTIF('3.工程情報'!$C$6:$C$501,H2811)=0),"工程記号が3.工程情報に存在しません。","")</f>
        <v/>
      </c>
    </row>
    <row r="2812" spans="2:10" ht="18" customHeight="1">
      <c r="B2812" s="169"/>
      <c r="C2812" s="169"/>
      <c r="D2812" s="111"/>
      <c r="E2812" s="109"/>
      <c r="F2812" s="22"/>
      <c r="G2812" s="56">
        <f t="shared" si="43"/>
        <v>0</v>
      </c>
      <c r="H2812" s="17"/>
      <c r="I2812" s="21"/>
      <c r="J2812" s="176" t="str">
        <f>IF(AND(H2812&lt;&gt;"",COUNTIF('3.工程情報'!$C$6:$C$501,H2812)=0),"工程記号が3.工程情報に存在しません。","")</f>
        <v/>
      </c>
    </row>
    <row r="2813" spans="2:10" ht="18" customHeight="1">
      <c r="B2813" s="169"/>
      <c r="C2813" s="169"/>
      <c r="D2813" s="111"/>
      <c r="E2813" s="109"/>
      <c r="F2813" s="22"/>
      <c r="G2813" s="56">
        <f t="shared" si="43"/>
        <v>0</v>
      </c>
      <c r="H2813" s="17"/>
      <c r="I2813" s="21"/>
      <c r="J2813" s="176" t="str">
        <f>IF(AND(H2813&lt;&gt;"",COUNTIF('3.工程情報'!$C$6:$C$501,H2813)=0),"工程記号が3.工程情報に存在しません。","")</f>
        <v/>
      </c>
    </row>
    <row r="2814" spans="2:10" ht="18" customHeight="1">
      <c r="B2814" s="169"/>
      <c r="C2814" s="169"/>
      <c r="D2814" s="111"/>
      <c r="E2814" s="109"/>
      <c r="F2814" s="22"/>
      <c r="G2814" s="56">
        <f t="shared" si="43"/>
        <v>0</v>
      </c>
      <c r="H2814" s="17"/>
      <c r="I2814" s="21"/>
      <c r="J2814" s="176" t="str">
        <f>IF(AND(H2814&lt;&gt;"",COUNTIF('3.工程情報'!$C$6:$C$501,H2814)=0),"工程記号が3.工程情報に存在しません。","")</f>
        <v/>
      </c>
    </row>
    <row r="2815" spans="2:10" ht="18" customHeight="1">
      <c r="B2815" s="169"/>
      <c r="C2815" s="169"/>
      <c r="D2815" s="111"/>
      <c r="E2815" s="109"/>
      <c r="F2815" s="22"/>
      <c r="G2815" s="56">
        <f t="shared" si="43"/>
        <v>0</v>
      </c>
      <c r="H2815" s="17"/>
      <c r="I2815" s="21"/>
      <c r="J2815" s="176" t="str">
        <f>IF(AND(H2815&lt;&gt;"",COUNTIF('3.工程情報'!$C$6:$C$501,H2815)=0),"工程記号が3.工程情報に存在しません。","")</f>
        <v/>
      </c>
    </row>
    <row r="2816" spans="2:10" ht="18" customHeight="1">
      <c r="B2816" s="169"/>
      <c r="C2816" s="169"/>
      <c r="D2816" s="111"/>
      <c r="E2816" s="109"/>
      <c r="F2816" s="22"/>
      <c r="G2816" s="56">
        <f t="shared" si="43"/>
        <v>0</v>
      </c>
      <c r="H2816" s="17"/>
      <c r="I2816" s="21"/>
      <c r="J2816" s="176" t="str">
        <f>IF(AND(H2816&lt;&gt;"",COUNTIF('3.工程情報'!$C$6:$C$501,H2816)=0),"工程記号が3.工程情報に存在しません。","")</f>
        <v/>
      </c>
    </row>
    <row r="2817" spans="2:10" ht="18" customHeight="1">
      <c r="B2817" s="169"/>
      <c r="C2817" s="169"/>
      <c r="D2817" s="111"/>
      <c r="E2817" s="109"/>
      <c r="F2817" s="22"/>
      <c r="G2817" s="56">
        <f t="shared" si="43"/>
        <v>0</v>
      </c>
      <c r="H2817" s="17"/>
      <c r="I2817" s="21"/>
      <c r="J2817" s="176" t="str">
        <f>IF(AND(H2817&lt;&gt;"",COUNTIF('3.工程情報'!$C$6:$C$501,H2817)=0),"工程記号が3.工程情報に存在しません。","")</f>
        <v/>
      </c>
    </row>
    <row r="2818" spans="2:10" ht="18" customHeight="1">
      <c r="B2818" s="169"/>
      <c r="C2818" s="169"/>
      <c r="D2818" s="111"/>
      <c r="E2818" s="109"/>
      <c r="F2818" s="22"/>
      <c r="G2818" s="56">
        <f t="shared" si="43"/>
        <v>0</v>
      </c>
      <c r="H2818" s="17"/>
      <c r="I2818" s="21"/>
      <c r="J2818" s="176" t="str">
        <f>IF(AND(H2818&lt;&gt;"",COUNTIF('3.工程情報'!$C$6:$C$501,H2818)=0),"工程記号が3.工程情報に存在しません。","")</f>
        <v/>
      </c>
    </row>
    <row r="2819" spans="2:10" ht="18" customHeight="1">
      <c r="B2819" s="169"/>
      <c r="C2819" s="169"/>
      <c r="D2819" s="111"/>
      <c r="E2819" s="109"/>
      <c r="F2819" s="22"/>
      <c r="G2819" s="56">
        <f t="shared" si="43"/>
        <v>0</v>
      </c>
      <c r="H2819" s="17"/>
      <c r="I2819" s="21"/>
      <c r="J2819" s="176" t="str">
        <f>IF(AND(H2819&lt;&gt;"",COUNTIF('3.工程情報'!$C$6:$C$501,H2819)=0),"工程記号が3.工程情報に存在しません。","")</f>
        <v/>
      </c>
    </row>
    <row r="2820" spans="2:10" ht="18" customHeight="1">
      <c r="B2820" s="169"/>
      <c r="C2820" s="169"/>
      <c r="D2820" s="111"/>
      <c r="E2820" s="109"/>
      <c r="F2820" s="22"/>
      <c r="G2820" s="56">
        <f t="shared" si="43"/>
        <v>0</v>
      </c>
      <c r="H2820" s="17"/>
      <c r="I2820" s="21"/>
      <c r="J2820" s="176" t="str">
        <f>IF(AND(H2820&lt;&gt;"",COUNTIF('3.工程情報'!$C$6:$C$501,H2820)=0),"工程記号が3.工程情報に存在しません。","")</f>
        <v/>
      </c>
    </row>
    <row r="2821" spans="2:10" ht="18" customHeight="1">
      <c r="B2821" s="169"/>
      <c r="C2821" s="169"/>
      <c r="D2821" s="111"/>
      <c r="E2821" s="109"/>
      <c r="F2821" s="22"/>
      <c r="G2821" s="56">
        <f t="shared" ref="G2821:G2884" si="44">IF(OR(B2821="",F2821=0),0,E2821/F2821)</f>
        <v>0</v>
      </c>
      <c r="H2821" s="17"/>
      <c r="I2821" s="21"/>
      <c r="J2821" s="176" t="str">
        <f>IF(AND(H2821&lt;&gt;"",COUNTIF('3.工程情報'!$C$6:$C$501,H2821)=0),"工程記号が3.工程情報に存在しません。","")</f>
        <v/>
      </c>
    </row>
    <row r="2822" spans="2:10" ht="18" customHeight="1">
      <c r="B2822" s="169"/>
      <c r="C2822" s="169"/>
      <c r="D2822" s="111"/>
      <c r="E2822" s="109"/>
      <c r="F2822" s="22"/>
      <c r="G2822" s="56">
        <f t="shared" si="44"/>
        <v>0</v>
      </c>
      <c r="H2822" s="17"/>
      <c r="I2822" s="21"/>
      <c r="J2822" s="176" t="str">
        <f>IF(AND(H2822&lt;&gt;"",COUNTIF('3.工程情報'!$C$6:$C$501,H2822)=0),"工程記号が3.工程情報に存在しません。","")</f>
        <v/>
      </c>
    </row>
    <row r="2823" spans="2:10" ht="18" customHeight="1">
      <c r="B2823" s="169"/>
      <c r="C2823" s="169"/>
      <c r="D2823" s="111"/>
      <c r="E2823" s="109"/>
      <c r="F2823" s="22"/>
      <c r="G2823" s="56">
        <f t="shared" si="44"/>
        <v>0</v>
      </c>
      <c r="H2823" s="17"/>
      <c r="I2823" s="21"/>
      <c r="J2823" s="176" t="str">
        <f>IF(AND(H2823&lt;&gt;"",COUNTIF('3.工程情報'!$C$6:$C$501,H2823)=0),"工程記号が3.工程情報に存在しません。","")</f>
        <v/>
      </c>
    </row>
    <row r="2824" spans="2:10" ht="18" customHeight="1">
      <c r="B2824" s="169"/>
      <c r="C2824" s="169"/>
      <c r="D2824" s="111"/>
      <c r="E2824" s="109"/>
      <c r="F2824" s="22"/>
      <c r="G2824" s="56">
        <f t="shared" si="44"/>
        <v>0</v>
      </c>
      <c r="H2824" s="17"/>
      <c r="I2824" s="21"/>
      <c r="J2824" s="176" t="str">
        <f>IF(AND(H2824&lt;&gt;"",COUNTIF('3.工程情報'!$C$6:$C$501,H2824)=0),"工程記号が3.工程情報に存在しません。","")</f>
        <v/>
      </c>
    </row>
    <row r="2825" spans="2:10" ht="18" customHeight="1">
      <c r="B2825" s="169"/>
      <c r="C2825" s="169"/>
      <c r="D2825" s="111"/>
      <c r="E2825" s="109"/>
      <c r="F2825" s="22"/>
      <c r="G2825" s="56">
        <f t="shared" si="44"/>
        <v>0</v>
      </c>
      <c r="H2825" s="17"/>
      <c r="I2825" s="21"/>
      <c r="J2825" s="176" t="str">
        <f>IF(AND(H2825&lt;&gt;"",COUNTIF('3.工程情報'!$C$6:$C$501,H2825)=0),"工程記号が3.工程情報に存在しません。","")</f>
        <v/>
      </c>
    </row>
    <row r="2826" spans="2:10" ht="18" customHeight="1">
      <c r="B2826" s="169"/>
      <c r="C2826" s="169"/>
      <c r="D2826" s="111"/>
      <c r="E2826" s="109"/>
      <c r="F2826" s="22"/>
      <c r="G2826" s="56">
        <f t="shared" si="44"/>
        <v>0</v>
      </c>
      <c r="H2826" s="17"/>
      <c r="I2826" s="21"/>
      <c r="J2826" s="176" t="str">
        <f>IF(AND(H2826&lt;&gt;"",COUNTIF('3.工程情報'!$C$6:$C$501,H2826)=0),"工程記号が3.工程情報に存在しません。","")</f>
        <v/>
      </c>
    </row>
    <row r="2827" spans="2:10" ht="18" customHeight="1">
      <c r="B2827" s="169"/>
      <c r="C2827" s="169"/>
      <c r="D2827" s="111"/>
      <c r="E2827" s="109"/>
      <c r="F2827" s="22"/>
      <c r="G2827" s="56">
        <f t="shared" si="44"/>
        <v>0</v>
      </c>
      <c r="H2827" s="17"/>
      <c r="I2827" s="21"/>
      <c r="J2827" s="176" t="str">
        <f>IF(AND(H2827&lt;&gt;"",COUNTIF('3.工程情報'!$C$6:$C$501,H2827)=0),"工程記号が3.工程情報に存在しません。","")</f>
        <v/>
      </c>
    </row>
    <row r="2828" spans="2:10" ht="18" customHeight="1">
      <c r="B2828" s="169"/>
      <c r="C2828" s="169"/>
      <c r="D2828" s="111"/>
      <c r="E2828" s="109"/>
      <c r="F2828" s="22"/>
      <c r="G2828" s="56">
        <f t="shared" si="44"/>
        <v>0</v>
      </c>
      <c r="H2828" s="17"/>
      <c r="I2828" s="21"/>
      <c r="J2828" s="176" t="str">
        <f>IF(AND(H2828&lt;&gt;"",COUNTIF('3.工程情報'!$C$6:$C$501,H2828)=0),"工程記号が3.工程情報に存在しません。","")</f>
        <v/>
      </c>
    </row>
    <row r="2829" spans="2:10" ht="18" customHeight="1">
      <c r="B2829" s="169"/>
      <c r="C2829" s="169"/>
      <c r="D2829" s="111"/>
      <c r="E2829" s="109"/>
      <c r="F2829" s="22"/>
      <c r="G2829" s="56">
        <f t="shared" si="44"/>
        <v>0</v>
      </c>
      <c r="H2829" s="17"/>
      <c r="I2829" s="21"/>
      <c r="J2829" s="176" t="str">
        <f>IF(AND(H2829&lt;&gt;"",COUNTIF('3.工程情報'!$C$6:$C$501,H2829)=0),"工程記号が3.工程情報に存在しません。","")</f>
        <v/>
      </c>
    </row>
    <row r="2830" spans="2:10" ht="18" customHeight="1">
      <c r="B2830" s="169"/>
      <c r="C2830" s="169"/>
      <c r="D2830" s="111"/>
      <c r="E2830" s="109"/>
      <c r="F2830" s="22"/>
      <c r="G2830" s="56">
        <f t="shared" si="44"/>
        <v>0</v>
      </c>
      <c r="H2830" s="17"/>
      <c r="I2830" s="21"/>
      <c r="J2830" s="176" t="str">
        <f>IF(AND(H2830&lt;&gt;"",COUNTIF('3.工程情報'!$C$6:$C$501,H2830)=0),"工程記号が3.工程情報に存在しません。","")</f>
        <v/>
      </c>
    </row>
    <row r="2831" spans="2:10" ht="18" customHeight="1">
      <c r="B2831" s="169"/>
      <c r="C2831" s="169"/>
      <c r="D2831" s="111"/>
      <c r="E2831" s="109"/>
      <c r="F2831" s="22"/>
      <c r="G2831" s="56">
        <f t="shared" si="44"/>
        <v>0</v>
      </c>
      <c r="H2831" s="17"/>
      <c r="I2831" s="21"/>
      <c r="J2831" s="176" t="str">
        <f>IF(AND(H2831&lt;&gt;"",COUNTIF('3.工程情報'!$C$6:$C$501,H2831)=0),"工程記号が3.工程情報に存在しません。","")</f>
        <v/>
      </c>
    </row>
    <row r="2832" spans="2:10" ht="18" customHeight="1">
      <c r="B2832" s="169"/>
      <c r="C2832" s="169"/>
      <c r="D2832" s="111"/>
      <c r="E2832" s="109"/>
      <c r="F2832" s="22"/>
      <c r="G2832" s="56">
        <f t="shared" si="44"/>
        <v>0</v>
      </c>
      <c r="H2832" s="17"/>
      <c r="I2832" s="21"/>
      <c r="J2832" s="176" t="str">
        <f>IF(AND(H2832&lt;&gt;"",COUNTIF('3.工程情報'!$C$6:$C$501,H2832)=0),"工程記号が3.工程情報に存在しません。","")</f>
        <v/>
      </c>
    </row>
    <row r="2833" spans="2:10" ht="18" customHeight="1">
      <c r="B2833" s="169"/>
      <c r="C2833" s="169"/>
      <c r="D2833" s="111"/>
      <c r="E2833" s="109"/>
      <c r="F2833" s="22"/>
      <c r="G2833" s="56">
        <f t="shared" si="44"/>
        <v>0</v>
      </c>
      <c r="H2833" s="17"/>
      <c r="I2833" s="21"/>
      <c r="J2833" s="176" t="str">
        <f>IF(AND(H2833&lt;&gt;"",COUNTIF('3.工程情報'!$C$6:$C$501,H2833)=0),"工程記号が3.工程情報に存在しません。","")</f>
        <v/>
      </c>
    </row>
    <row r="2834" spans="2:10" ht="18" customHeight="1">
      <c r="B2834" s="169"/>
      <c r="C2834" s="169"/>
      <c r="D2834" s="111"/>
      <c r="E2834" s="109"/>
      <c r="F2834" s="22"/>
      <c r="G2834" s="56">
        <f t="shared" si="44"/>
        <v>0</v>
      </c>
      <c r="H2834" s="17"/>
      <c r="I2834" s="21"/>
      <c r="J2834" s="176" t="str">
        <f>IF(AND(H2834&lt;&gt;"",COUNTIF('3.工程情報'!$C$6:$C$501,H2834)=0),"工程記号が3.工程情報に存在しません。","")</f>
        <v/>
      </c>
    </row>
    <row r="2835" spans="2:10" ht="18" customHeight="1">
      <c r="B2835" s="169"/>
      <c r="C2835" s="169"/>
      <c r="D2835" s="111"/>
      <c r="E2835" s="109"/>
      <c r="F2835" s="22"/>
      <c r="G2835" s="56">
        <f t="shared" si="44"/>
        <v>0</v>
      </c>
      <c r="H2835" s="17"/>
      <c r="I2835" s="21"/>
      <c r="J2835" s="176" t="str">
        <f>IF(AND(H2835&lt;&gt;"",COUNTIF('3.工程情報'!$C$6:$C$501,H2835)=0),"工程記号が3.工程情報に存在しません。","")</f>
        <v/>
      </c>
    </row>
    <row r="2836" spans="2:10" ht="18" customHeight="1">
      <c r="B2836" s="169"/>
      <c r="C2836" s="169"/>
      <c r="D2836" s="111"/>
      <c r="E2836" s="109"/>
      <c r="F2836" s="22"/>
      <c r="G2836" s="56">
        <f t="shared" si="44"/>
        <v>0</v>
      </c>
      <c r="H2836" s="17"/>
      <c r="I2836" s="21"/>
      <c r="J2836" s="176" t="str">
        <f>IF(AND(H2836&lt;&gt;"",COUNTIF('3.工程情報'!$C$6:$C$501,H2836)=0),"工程記号が3.工程情報に存在しません。","")</f>
        <v/>
      </c>
    </row>
    <row r="2837" spans="2:10" ht="18" customHeight="1">
      <c r="B2837" s="169"/>
      <c r="C2837" s="169"/>
      <c r="D2837" s="111"/>
      <c r="E2837" s="109"/>
      <c r="F2837" s="22"/>
      <c r="G2837" s="56">
        <f t="shared" si="44"/>
        <v>0</v>
      </c>
      <c r="H2837" s="17"/>
      <c r="I2837" s="21"/>
      <c r="J2837" s="176" t="str">
        <f>IF(AND(H2837&lt;&gt;"",COUNTIF('3.工程情報'!$C$6:$C$501,H2837)=0),"工程記号が3.工程情報に存在しません。","")</f>
        <v/>
      </c>
    </row>
    <row r="2838" spans="2:10" ht="18" customHeight="1">
      <c r="B2838" s="169"/>
      <c r="C2838" s="169"/>
      <c r="D2838" s="111"/>
      <c r="E2838" s="109"/>
      <c r="F2838" s="22"/>
      <c r="G2838" s="56">
        <f t="shared" si="44"/>
        <v>0</v>
      </c>
      <c r="H2838" s="17"/>
      <c r="I2838" s="21"/>
      <c r="J2838" s="176" t="str">
        <f>IF(AND(H2838&lt;&gt;"",COUNTIF('3.工程情報'!$C$6:$C$501,H2838)=0),"工程記号が3.工程情報に存在しません。","")</f>
        <v/>
      </c>
    </row>
    <row r="2839" spans="2:10" ht="18" customHeight="1">
      <c r="B2839" s="169"/>
      <c r="C2839" s="169"/>
      <c r="D2839" s="111"/>
      <c r="E2839" s="109"/>
      <c r="F2839" s="22"/>
      <c r="G2839" s="56">
        <f t="shared" si="44"/>
        <v>0</v>
      </c>
      <c r="H2839" s="17"/>
      <c r="I2839" s="21"/>
      <c r="J2839" s="176" t="str">
        <f>IF(AND(H2839&lt;&gt;"",COUNTIF('3.工程情報'!$C$6:$C$501,H2839)=0),"工程記号が3.工程情報に存在しません。","")</f>
        <v/>
      </c>
    </row>
    <row r="2840" spans="2:10" ht="18" customHeight="1">
      <c r="B2840" s="169"/>
      <c r="C2840" s="169"/>
      <c r="D2840" s="111"/>
      <c r="E2840" s="109"/>
      <c r="F2840" s="22"/>
      <c r="G2840" s="56">
        <f t="shared" si="44"/>
        <v>0</v>
      </c>
      <c r="H2840" s="17"/>
      <c r="I2840" s="21"/>
      <c r="J2840" s="176" t="str">
        <f>IF(AND(H2840&lt;&gt;"",COUNTIF('3.工程情報'!$C$6:$C$501,H2840)=0),"工程記号が3.工程情報に存在しません。","")</f>
        <v/>
      </c>
    </row>
    <row r="2841" spans="2:10" ht="18" customHeight="1">
      <c r="B2841" s="169"/>
      <c r="C2841" s="169"/>
      <c r="D2841" s="111"/>
      <c r="E2841" s="109"/>
      <c r="F2841" s="22"/>
      <c r="G2841" s="56">
        <f t="shared" si="44"/>
        <v>0</v>
      </c>
      <c r="H2841" s="17"/>
      <c r="I2841" s="21"/>
      <c r="J2841" s="176" t="str">
        <f>IF(AND(H2841&lt;&gt;"",COUNTIF('3.工程情報'!$C$6:$C$501,H2841)=0),"工程記号が3.工程情報に存在しません。","")</f>
        <v/>
      </c>
    </row>
    <row r="2842" spans="2:10" ht="18" customHeight="1">
      <c r="B2842" s="169"/>
      <c r="C2842" s="169"/>
      <c r="D2842" s="111"/>
      <c r="E2842" s="109"/>
      <c r="F2842" s="22"/>
      <c r="G2842" s="56">
        <f t="shared" si="44"/>
        <v>0</v>
      </c>
      <c r="H2842" s="17"/>
      <c r="I2842" s="21"/>
      <c r="J2842" s="176" t="str">
        <f>IF(AND(H2842&lt;&gt;"",COUNTIF('3.工程情報'!$C$6:$C$501,H2842)=0),"工程記号が3.工程情報に存在しません。","")</f>
        <v/>
      </c>
    </row>
    <row r="2843" spans="2:10" ht="18" customHeight="1">
      <c r="B2843" s="169"/>
      <c r="C2843" s="169"/>
      <c r="D2843" s="111"/>
      <c r="E2843" s="109"/>
      <c r="F2843" s="22"/>
      <c r="G2843" s="56">
        <f t="shared" si="44"/>
        <v>0</v>
      </c>
      <c r="H2843" s="17"/>
      <c r="I2843" s="21"/>
      <c r="J2843" s="176" t="str">
        <f>IF(AND(H2843&lt;&gt;"",COUNTIF('3.工程情報'!$C$6:$C$501,H2843)=0),"工程記号が3.工程情報に存在しません。","")</f>
        <v/>
      </c>
    </row>
    <row r="2844" spans="2:10" ht="18" customHeight="1">
      <c r="B2844" s="169"/>
      <c r="C2844" s="169"/>
      <c r="D2844" s="111"/>
      <c r="E2844" s="109"/>
      <c r="F2844" s="22"/>
      <c r="G2844" s="56">
        <f t="shared" si="44"/>
        <v>0</v>
      </c>
      <c r="H2844" s="17"/>
      <c r="I2844" s="21"/>
      <c r="J2844" s="176" t="str">
        <f>IF(AND(H2844&lt;&gt;"",COUNTIF('3.工程情報'!$C$6:$C$501,H2844)=0),"工程記号が3.工程情報に存在しません。","")</f>
        <v/>
      </c>
    </row>
    <row r="2845" spans="2:10" ht="18" customHeight="1">
      <c r="B2845" s="169"/>
      <c r="C2845" s="169"/>
      <c r="D2845" s="111"/>
      <c r="E2845" s="109"/>
      <c r="F2845" s="22"/>
      <c r="G2845" s="56">
        <f t="shared" si="44"/>
        <v>0</v>
      </c>
      <c r="H2845" s="17"/>
      <c r="I2845" s="21"/>
      <c r="J2845" s="176" t="str">
        <f>IF(AND(H2845&lt;&gt;"",COUNTIF('3.工程情報'!$C$6:$C$501,H2845)=0),"工程記号が3.工程情報に存在しません。","")</f>
        <v/>
      </c>
    </row>
    <row r="2846" spans="2:10" ht="18" customHeight="1">
      <c r="B2846" s="169"/>
      <c r="C2846" s="169"/>
      <c r="D2846" s="111"/>
      <c r="E2846" s="109"/>
      <c r="F2846" s="22"/>
      <c r="G2846" s="56">
        <f t="shared" si="44"/>
        <v>0</v>
      </c>
      <c r="H2846" s="17"/>
      <c r="I2846" s="21"/>
      <c r="J2846" s="176" t="str">
        <f>IF(AND(H2846&lt;&gt;"",COUNTIF('3.工程情報'!$C$6:$C$501,H2846)=0),"工程記号が3.工程情報に存在しません。","")</f>
        <v/>
      </c>
    </row>
    <row r="2847" spans="2:10" ht="18" customHeight="1">
      <c r="B2847" s="169"/>
      <c r="C2847" s="169"/>
      <c r="D2847" s="111"/>
      <c r="E2847" s="109"/>
      <c r="F2847" s="22"/>
      <c r="G2847" s="56">
        <f t="shared" si="44"/>
        <v>0</v>
      </c>
      <c r="H2847" s="17"/>
      <c r="I2847" s="21"/>
      <c r="J2847" s="176" t="str">
        <f>IF(AND(H2847&lt;&gt;"",COUNTIF('3.工程情報'!$C$6:$C$501,H2847)=0),"工程記号が3.工程情報に存在しません。","")</f>
        <v/>
      </c>
    </row>
    <row r="2848" spans="2:10" ht="18" customHeight="1">
      <c r="B2848" s="169"/>
      <c r="C2848" s="169"/>
      <c r="D2848" s="111"/>
      <c r="E2848" s="109"/>
      <c r="F2848" s="22"/>
      <c r="G2848" s="56">
        <f t="shared" si="44"/>
        <v>0</v>
      </c>
      <c r="H2848" s="17"/>
      <c r="I2848" s="21"/>
      <c r="J2848" s="176" t="str">
        <f>IF(AND(H2848&lt;&gt;"",COUNTIF('3.工程情報'!$C$6:$C$501,H2848)=0),"工程記号が3.工程情報に存在しません。","")</f>
        <v/>
      </c>
    </row>
    <row r="2849" spans="2:10" ht="18" customHeight="1">
      <c r="B2849" s="169"/>
      <c r="C2849" s="169"/>
      <c r="D2849" s="111"/>
      <c r="E2849" s="109"/>
      <c r="F2849" s="22"/>
      <c r="G2849" s="56">
        <f t="shared" si="44"/>
        <v>0</v>
      </c>
      <c r="H2849" s="17"/>
      <c r="I2849" s="21"/>
      <c r="J2849" s="176" t="str">
        <f>IF(AND(H2849&lt;&gt;"",COUNTIF('3.工程情報'!$C$6:$C$501,H2849)=0),"工程記号が3.工程情報に存在しません。","")</f>
        <v/>
      </c>
    </row>
    <row r="2850" spans="2:10" ht="18" customHeight="1">
      <c r="B2850" s="169"/>
      <c r="C2850" s="169"/>
      <c r="D2850" s="111"/>
      <c r="E2850" s="109"/>
      <c r="F2850" s="22"/>
      <c r="G2850" s="56">
        <f t="shared" si="44"/>
        <v>0</v>
      </c>
      <c r="H2850" s="17"/>
      <c r="I2850" s="21"/>
      <c r="J2850" s="176" t="str">
        <f>IF(AND(H2850&lt;&gt;"",COUNTIF('3.工程情報'!$C$6:$C$501,H2850)=0),"工程記号が3.工程情報に存在しません。","")</f>
        <v/>
      </c>
    </row>
    <row r="2851" spans="2:10" ht="18" customHeight="1">
      <c r="B2851" s="169"/>
      <c r="C2851" s="169"/>
      <c r="D2851" s="111"/>
      <c r="E2851" s="109"/>
      <c r="F2851" s="22"/>
      <c r="G2851" s="56">
        <f t="shared" si="44"/>
        <v>0</v>
      </c>
      <c r="H2851" s="17"/>
      <c r="I2851" s="21"/>
      <c r="J2851" s="176" t="str">
        <f>IF(AND(H2851&lt;&gt;"",COUNTIF('3.工程情報'!$C$6:$C$501,H2851)=0),"工程記号が3.工程情報に存在しません。","")</f>
        <v/>
      </c>
    </row>
    <row r="2852" spans="2:10" ht="18" customHeight="1">
      <c r="B2852" s="169"/>
      <c r="C2852" s="169"/>
      <c r="D2852" s="111"/>
      <c r="E2852" s="109"/>
      <c r="F2852" s="22"/>
      <c r="G2852" s="56">
        <f t="shared" si="44"/>
        <v>0</v>
      </c>
      <c r="H2852" s="17"/>
      <c r="I2852" s="21"/>
      <c r="J2852" s="176" t="str">
        <f>IF(AND(H2852&lt;&gt;"",COUNTIF('3.工程情報'!$C$6:$C$501,H2852)=0),"工程記号が3.工程情報に存在しません。","")</f>
        <v/>
      </c>
    </row>
    <row r="2853" spans="2:10" ht="18" customHeight="1">
      <c r="B2853" s="169"/>
      <c r="C2853" s="169"/>
      <c r="D2853" s="111"/>
      <c r="E2853" s="109"/>
      <c r="F2853" s="22"/>
      <c r="G2853" s="56">
        <f t="shared" si="44"/>
        <v>0</v>
      </c>
      <c r="H2853" s="17"/>
      <c r="I2853" s="21"/>
      <c r="J2853" s="176" t="str">
        <f>IF(AND(H2853&lt;&gt;"",COUNTIF('3.工程情報'!$C$6:$C$501,H2853)=0),"工程記号が3.工程情報に存在しません。","")</f>
        <v/>
      </c>
    </row>
    <row r="2854" spans="2:10" ht="18" customHeight="1">
      <c r="B2854" s="169"/>
      <c r="C2854" s="169"/>
      <c r="D2854" s="111"/>
      <c r="E2854" s="109"/>
      <c r="F2854" s="22"/>
      <c r="G2854" s="56">
        <f t="shared" si="44"/>
        <v>0</v>
      </c>
      <c r="H2854" s="17"/>
      <c r="I2854" s="21"/>
      <c r="J2854" s="176" t="str">
        <f>IF(AND(H2854&lt;&gt;"",COUNTIF('3.工程情報'!$C$6:$C$501,H2854)=0),"工程記号が3.工程情報に存在しません。","")</f>
        <v/>
      </c>
    </row>
    <row r="2855" spans="2:10" ht="18" customHeight="1">
      <c r="B2855" s="169"/>
      <c r="C2855" s="169"/>
      <c r="D2855" s="111"/>
      <c r="E2855" s="109"/>
      <c r="F2855" s="22"/>
      <c r="G2855" s="56">
        <f t="shared" si="44"/>
        <v>0</v>
      </c>
      <c r="H2855" s="17"/>
      <c r="I2855" s="21"/>
      <c r="J2855" s="176" t="str">
        <f>IF(AND(H2855&lt;&gt;"",COUNTIF('3.工程情報'!$C$6:$C$501,H2855)=0),"工程記号が3.工程情報に存在しません。","")</f>
        <v/>
      </c>
    </row>
    <row r="2856" spans="2:10" ht="18" customHeight="1">
      <c r="B2856" s="169"/>
      <c r="C2856" s="169"/>
      <c r="D2856" s="111"/>
      <c r="E2856" s="109"/>
      <c r="F2856" s="22"/>
      <c r="G2856" s="56">
        <f t="shared" si="44"/>
        <v>0</v>
      </c>
      <c r="H2856" s="17"/>
      <c r="I2856" s="21"/>
      <c r="J2856" s="176" t="str">
        <f>IF(AND(H2856&lt;&gt;"",COUNTIF('3.工程情報'!$C$6:$C$501,H2856)=0),"工程記号が3.工程情報に存在しません。","")</f>
        <v/>
      </c>
    </row>
    <row r="2857" spans="2:10" ht="18" customHeight="1">
      <c r="B2857" s="169"/>
      <c r="C2857" s="169"/>
      <c r="D2857" s="111"/>
      <c r="E2857" s="109"/>
      <c r="F2857" s="22"/>
      <c r="G2857" s="56">
        <f t="shared" si="44"/>
        <v>0</v>
      </c>
      <c r="H2857" s="17"/>
      <c r="I2857" s="21"/>
      <c r="J2857" s="176" t="str">
        <f>IF(AND(H2857&lt;&gt;"",COUNTIF('3.工程情報'!$C$6:$C$501,H2857)=0),"工程記号が3.工程情報に存在しません。","")</f>
        <v/>
      </c>
    </row>
    <row r="2858" spans="2:10" ht="18" customHeight="1">
      <c r="B2858" s="169"/>
      <c r="C2858" s="169"/>
      <c r="D2858" s="111"/>
      <c r="E2858" s="109"/>
      <c r="F2858" s="22"/>
      <c r="G2858" s="56">
        <f t="shared" si="44"/>
        <v>0</v>
      </c>
      <c r="H2858" s="17"/>
      <c r="I2858" s="21"/>
      <c r="J2858" s="176" t="str">
        <f>IF(AND(H2858&lt;&gt;"",COUNTIF('3.工程情報'!$C$6:$C$501,H2858)=0),"工程記号が3.工程情報に存在しません。","")</f>
        <v/>
      </c>
    </row>
    <row r="2859" spans="2:10" ht="18" customHeight="1">
      <c r="B2859" s="169"/>
      <c r="C2859" s="169"/>
      <c r="D2859" s="111"/>
      <c r="E2859" s="109"/>
      <c r="F2859" s="22"/>
      <c r="G2859" s="56">
        <f t="shared" si="44"/>
        <v>0</v>
      </c>
      <c r="H2859" s="17"/>
      <c r="I2859" s="21"/>
      <c r="J2859" s="176" t="str">
        <f>IF(AND(H2859&lt;&gt;"",COUNTIF('3.工程情報'!$C$6:$C$501,H2859)=0),"工程記号が3.工程情報に存在しません。","")</f>
        <v/>
      </c>
    </row>
    <row r="2860" spans="2:10" ht="18" customHeight="1">
      <c r="B2860" s="169"/>
      <c r="C2860" s="169"/>
      <c r="D2860" s="111"/>
      <c r="E2860" s="109"/>
      <c r="F2860" s="22"/>
      <c r="G2860" s="56">
        <f t="shared" si="44"/>
        <v>0</v>
      </c>
      <c r="H2860" s="17"/>
      <c r="I2860" s="21"/>
      <c r="J2860" s="176" t="str">
        <f>IF(AND(H2860&lt;&gt;"",COUNTIF('3.工程情報'!$C$6:$C$501,H2860)=0),"工程記号が3.工程情報に存在しません。","")</f>
        <v/>
      </c>
    </row>
    <row r="2861" spans="2:10" ht="18" customHeight="1">
      <c r="B2861" s="169"/>
      <c r="C2861" s="169"/>
      <c r="D2861" s="111"/>
      <c r="E2861" s="109"/>
      <c r="F2861" s="22"/>
      <c r="G2861" s="56">
        <f t="shared" si="44"/>
        <v>0</v>
      </c>
      <c r="H2861" s="17"/>
      <c r="I2861" s="21"/>
      <c r="J2861" s="176" t="str">
        <f>IF(AND(H2861&lt;&gt;"",COUNTIF('3.工程情報'!$C$6:$C$501,H2861)=0),"工程記号が3.工程情報に存在しません。","")</f>
        <v/>
      </c>
    </row>
    <row r="2862" spans="2:10" ht="18" customHeight="1">
      <c r="B2862" s="169"/>
      <c r="C2862" s="169"/>
      <c r="D2862" s="111"/>
      <c r="E2862" s="109"/>
      <c r="F2862" s="22"/>
      <c r="G2862" s="56">
        <f t="shared" si="44"/>
        <v>0</v>
      </c>
      <c r="H2862" s="17"/>
      <c r="I2862" s="21"/>
      <c r="J2862" s="176" t="str">
        <f>IF(AND(H2862&lt;&gt;"",COUNTIF('3.工程情報'!$C$6:$C$501,H2862)=0),"工程記号が3.工程情報に存在しません。","")</f>
        <v/>
      </c>
    </row>
    <row r="2863" spans="2:10" ht="18" customHeight="1">
      <c r="B2863" s="169"/>
      <c r="C2863" s="169"/>
      <c r="D2863" s="111"/>
      <c r="E2863" s="109"/>
      <c r="F2863" s="22"/>
      <c r="G2863" s="56">
        <f t="shared" si="44"/>
        <v>0</v>
      </c>
      <c r="H2863" s="17"/>
      <c r="I2863" s="21"/>
      <c r="J2863" s="176" t="str">
        <f>IF(AND(H2863&lt;&gt;"",COUNTIF('3.工程情報'!$C$6:$C$501,H2863)=0),"工程記号が3.工程情報に存在しません。","")</f>
        <v/>
      </c>
    </row>
    <row r="2864" spans="2:10" ht="18" customHeight="1">
      <c r="B2864" s="169"/>
      <c r="C2864" s="169"/>
      <c r="D2864" s="111"/>
      <c r="E2864" s="109"/>
      <c r="F2864" s="22"/>
      <c r="G2864" s="56">
        <f t="shared" si="44"/>
        <v>0</v>
      </c>
      <c r="H2864" s="17"/>
      <c r="I2864" s="21"/>
      <c r="J2864" s="176" t="str">
        <f>IF(AND(H2864&lt;&gt;"",COUNTIF('3.工程情報'!$C$6:$C$501,H2864)=0),"工程記号が3.工程情報に存在しません。","")</f>
        <v/>
      </c>
    </row>
    <row r="2865" spans="2:10" ht="18" customHeight="1">
      <c r="B2865" s="169"/>
      <c r="C2865" s="169"/>
      <c r="D2865" s="111"/>
      <c r="E2865" s="109"/>
      <c r="F2865" s="22"/>
      <c r="G2865" s="56">
        <f t="shared" si="44"/>
        <v>0</v>
      </c>
      <c r="H2865" s="17"/>
      <c r="I2865" s="21"/>
      <c r="J2865" s="176" t="str">
        <f>IF(AND(H2865&lt;&gt;"",COUNTIF('3.工程情報'!$C$6:$C$501,H2865)=0),"工程記号が3.工程情報に存在しません。","")</f>
        <v/>
      </c>
    </row>
    <row r="2866" spans="2:10" ht="18" customHeight="1">
      <c r="B2866" s="169"/>
      <c r="C2866" s="169"/>
      <c r="D2866" s="111"/>
      <c r="E2866" s="109"/>
      <c r="F2866" s="22"/>
      <c r="G2866" s="56">
        <f t="shared" si="44"/>
        <v>0</v>
      </c>
      <c r="H2866" s="17"/>
      <c r="I2866" s="21"/>
      <c r="J2866" s="176" t="str">
        <f>IF(AND(H2866&lt;&gt;"",COUNTIF('3.工程情報'!$C$6:$C$501,H2866)=0),"工程記号が3.工程情報に存在しません。","")</f>
        <v/>
      </c>
    </row>
    <row r="2867" spans="2:10" ht="18" customHeight="1">
      <c r="B2867" s="169"/>
      <c r="C2867" s="169"/>
      <c r="D2867" s="111"/>
      <c r="E2867" s="109"/>
      <c r="F2867" s="22"/>
      <c r="G2867" s="56">
        <f t="shared" si="44"/>
        <v>0</v>
      </c>
      <c r="H2867" s="17"/>
      <c r="I2867" s="21"/>
      <c r="J2867" s="176" t="str">
        <f>IF(AND(H2867&lt;&gt;"",COUNTIF('3.工程情報'!$C$6:$C$501,H2867)=0),"工程記号が3.工程情報に存在しません。","")</f>
        <v/>
      </c>
    </row>
    <row r="2868" spans="2:10" ht="18" customHeight="1">
      <c r="B2868" s="169"/>
      <c r="C2868" s="169"/>
      <c r="D2868" s="111"/>
      <c r="E2868" s="109"/>
      <c r="F2868" s="22"/>
      <c r="G2868" s="56">
        <f t="shared" si="44"/>
        <v>0</v>
      </c>
      <c r="H2868" s="17"/>
      <c r="I2868" s="21"/>
      <c r="J2868" s="176" t="str">
        <f>IF(AND(H2868&lt;&gt;"",COUNTIF('3.工程情報'!$C$6:$C$501,H2868)=0),"工程記号が3.工程情報に存在しません。","")</f>
        <v/>
      </c>
    </row>
    <row r="2869" spans="2:10" ht="18" customHeight="1">
      <c r="B2869" s="169"/>
      <c r="C2869" s="169"/>
      <c r="D2869" s="111"/>
      <c r="E2869" s="109"/>
      <c r="F2869" s="22"/>
      <c r="G2869" s="56">
        <f t="shared" si="44"/>
        <v>0</v>
      </c>
      <c r="H2869" s="17"/>
      <c r="I2869" s="21"/>
      <c r="J2869" s="176" t="str">
        <f>IF(AND(H2869&lt;&gt;"",COUNTIF('3.工程情報'!$C$6:$C$501,H2869)=0),"工程記号が3.工程情報に存在しません。","")</f>
        <v/>
      </c>
    </row>
    <row r="2870" spans="2:10" ht="18" customHeight="1">
      <c r="B2870" s="169"/>
      <c r="C2870" s="169"/>
      <c r="D2870" s="111"/>
      <c r="E2870" s="109"/>
      <c r="F2870" s="22"/>
      <c r="G2870" s="56">
        <f t="shared" si="44"/>
        <v>0</v>
      </c>
      <c r="H2870" s="17"/>
      <c r="I2870" s="21"/>
      <c r="J2870" s="176" t="str">
        <f>IF(AND(H2870&lt;&gt;"",COUNTIF('3.工程情報'!$C$6:$C$501,H2870)=0),"工程記号が3.工程情報に存在しません。","")</f>
        <v/>
      </c>
    </row>
    <row r="2871" spans="2:10" ht="18" customHeight="1">
      <c r="B2871" s="169"/>
      <c r="C2871" s="169"/>
      <c r="D2871" s="111"/>
      <c r="E2871" s="109"/>
      <c r="F2871" s="22"/>
      <c r="G2871" s="56">
        <f t="shared" si="44"/>
        <v>0</v>
      </c>
      <c r="H2871" s="17"/>
      <c r="I2871" s="21"/>
      <c r="J2871" s="176" t="str">
        <f>IF(AND(H2871&lt;&gt;"",COUNTIF('3.工程情報'!$C$6:$C$501,H2871)=0),"工程記号が3.工程情報に存在しません。","")</f>
        <v/>
      </c>
    </row>
    <row r="2872" spans="2:10" ht="18" customHeight="1">
      <c r="B2872" s="169"/>
      <c r="C2872" s="169"/>
      <c r="D2872" s="111"/>
      <c r="E2872" s="109"/>
      <c r="F2872" s="22"/>
      <c r="G2872" s="56">
        <f t="shared" si="44"/>
        <v>0</v>
      </c>
      <c r="H2872" s="17"/>
      <c r="I2872" s="21"/>
      <c r="J2872" s="176" t="str">
        <f>IF(AND(H2872&lt;&gt;"",COUNTIF('3.工程情報'!$C$6:$C$501,H2872)=0),"工程記号が3.工程情報に存在しません。","")</f>
        <v/>
      </c>
    </row>
    <row r="2873" spans="2:10" ht="18" customHeight="1">
      <c r="B2873" s="169"/>
      <c r="C2873" s="169"/>
      <c r="D2873" s="111"/>
      <c r="E2873" s="109"/>
      <c r="F2873" s="22"/>
      <c r="G2873" s="56">
        <f t="shared" si="44"/>
        <v>0</v>
      </c>
      <c r="H2873" s="17"/>
      <c r="I2873" s="21"/>
      <c r="J2873" s="176" t="str">
        <f>IF(AND(H2873&lt;&gt;"",COUNTIF('3.工程情報'!$C$6:$C$501,H2873)=0),"工程記号が3.工程情報に存在しません。","")</f>
        <v/>
      </c>
    </row>
    <row r="2874" spans="2:10" ht="18" customHeight="1">
      <c r="B2874" s="169"/>
      <c r="C2874" s="169"/>
      <c r="D2874" s="111"/>
      <c r="E2874" s="109"/>
      <c r="F2874" s="22"/>
      <c r="G2874" s="56">
        <f t="shared" si="44"/>
        <v>0</v>
      </c>
      <c r="H2874" s="17"/>
      <c r="I2874" s="21"/>
      <c r="J2874" s="176" t="str">
        <f>IF(AND(H2874&lt;&gt;"",COUNTIF('3.工程情報'!$C$6:$C$501,H2874)=0),"工程記号が3.工程情報に存在しません。","")</f>
        <v/>
      </c>
    </row>
    <row r="2875" spans="2:10" ht="18" customHeight="1">
      <c r="B2875" s="169"/>
      <c r="C2875" s="169"/>
      <c r="D2875" s="111"/>
      <c r="E2875" s="109"/>
      <c r="F2875" s="22"/>
      <c r="G2875" s="56">
        <f t="shared" si="44"/>
        <v>0</v>
      </c>
      <c r="H2875" s="17"/>
      <c r="I2875" s="21"/>
      <c r="J2875" s="176" t="str">
        <f>IF(AND(H2875&lt;&gt;"",COUNTIF('3.工程情報'!$C$6:$C$501,H2875)=0),"工程記号が3.工程情報に存在しません。","")</f>
        <v/>
      </c>
    </row>
    <row r="2876" spans="2:10" ht="18" customHeight="1">
      <c r="B2876" s="169"/>
      <c r="C2876" s="169"/>
      <c r="D2876" s="111"/>
      <c r="E2876" s="109"/>
      <c r="F2876" s="22"/>
      <c r="G2876" s="56">
        <f t="shared" si="44"/>
        <v>0</v>
      </c>
      <c r="H2876" s="17"/>
      <c r="I2876" s="21"/>
      <c r="J2876" s="176" t="str">
        <f>IF(AND(H2876&lt;&gt;"",COUNTIF('3.工程情報'!$C$6:$C$501,H2876)=0),"工程記号が3.工程情報に存在しません。","")</f>
        <v/>
      </c>
    </row>
    <row r="2877" spans="2:10" ht="18" customHeight="1">
      <c r="B2877" s="169"/>
      <c r="C2877" s="169"/>
      <c r="D2877" s="111"/>
      <c r="E2877" s="109"/>
      <c r="F2877" s="22"/>
      <c r="G2877" s="56">
        <f t="shared" si="44"/>
        <v>0</v>
      </c>
      <c r="H2877" s="17"/>
      <c r="I2877" s="21"/>
      <c r="J2877" s="176" t="str">
        <f>IF(AND(H2877&lt;&gt;"",COUNTIF('3.工程情報'!$C$6:$C$501,H2877)=0),"工程記号が3.工程情報に存在しません。","")</f>
        <v/>
      </c>
    </row>
    <row r="2878" spans="2:10" ht="18" customHeight="1">
      <c r="B2878" s="169"/>
      <c r="C2878" s="169"/>
      <c r="D2878" s="111"/>
      <c r="E2878" s="109"/>
      <c r="F2878" s="22"/>
      <c r="G2878" s="56">
        <f t="shared" si="44"/>
        <v>0</v>
      </c>
      <c r="H2878" s="17"/>
      <c r="I2878" s="21"/>
      <c r="J2878" s="176" t="str">
        <f>IF(AND(H2878&lt;&gt;"",COUNTIF('3.工程情報'!$C$6:$C$501,H2878)=0),"工程記号が3.工程情報に存在しません。","")</f>
        <v/>
      </c>
    </row>
    <row r="2879" spans="2:10" ht="18" customHeight="1">
      <c r="B2879" s="169"/>
      <c r="C2879" s="169"/>
      <c r="D2879" s="111"/>
      <c r="E2879" s="109"/>
      <c r="F2879" s="22"/>
      <c r="G2879" s="56">
        <f t="shared" si="44"/>
        <v>0</v>
      </c>
      <c r="H2879" s="17"/>
      <c r="I2879" s="21"/>
      <c r="J2879" s="176" t="str">
        <f>IF(AND(H2879&lt;&gt;"",COUNTIF('3.工程情報'!$C$6:$C$501,H2879)=0),"工程記号が3.工程情報に存在しません。","")</f>
        <v/>
      </c>
    </row>
    <row r="2880" spans="2:10" ht="18" customHeight="1">
      <c r="B2880" s="169"/>
      <c r="C2880" s="169"/>
      <c r="D2880" s="111"/>
      <c r="E2880" s="109"/>
      <c r="F2880" s="22"/>
      <c r="G2880" s="56">
        <f t="shared" si="44"/>
        <v>0</v>
      </c>
      <c r="H2880" s="17"/>
      <c r="I2880" s="21"/>
      <c r="J2880" s="176" t="str">
        <f>IF(AND(H2880&lt;&gt;"",COUNTIF('3.工程情報'!$C$6:$C$501,H2880)=0),"工程記号が3.工程情報に存在しません。","")</f>
        <v/>
      </c>
    </row>
    <row r="2881" spans="2:10" ht="18" customHeight="1">
      <c r="B2881" s="169"/>
      <c r="C2881" s="169"/>
      <c r="D2881" s="111"/>
      <c r="E2881" s="109"/>
      <c r="F2881" s="22"/>
      <c r="G2881" s="56">
        <f t="shared" si="44"/>
        <v>0</v>
      </c>
      <c r="H2881" s="17"/>
      <c r="I2881" s="21"/>
      <c r="J2881" s="176" t="str">
        <f>IF(AND(H2881&lt;&gt;"",COUNTIF('3.工程情報'!$C$6:$C$501,H2881)=0),"工程記号が3.工程情報に存在しません。","")</f>
        <v/>
      </c>
    </row>
    <row r="2882" spans="2:10" ht="18" customHeight="1">
      <c r="B2882" s="169"/>
      <c r="C2882" s="169"/>
      <c r="D2882" s="111"/>
      <c r="E2882" s="109"/>
      <c r="F2882" s="22"/>
      <c r="G2882" s="56">
        <f t="shared" si="44"/>
        <v>0</v>
      </c>
      <c r="H2882" s="17"/>
      <c r="I2882" s="21"/>
      <c r="J2882" s="176" t="str">
        <f>IF(AND(H2882&lt;&gt;"",COUNTIF('3.工程情報'!$C$6:$C$501,H2882)=0),"工程記号が3.工程情報に存在しません。","")</f>
        <v/>
      </c>
    </row>
    <row r="2883" spans="2:10" ht="18" customHeight="1">
      <c r="B2883" s="169"/>
      <c r="C2883" s="169"/>
      <c r="D2883" s="111"/>
      <c r="E2883" s="109"/>
      <c r="F2883" s="22"/>
      <c r="G2883" s="56">
        <f t="shared" si="44"/>
        <v>0</v>
      </c>
      <c r="H2883" s="17"/>
      <c r="I2883" s="21"/>
      <c r="J2883" s="176" t="str">
        <f>IF(AND(H2883&lt;&gt;"",COUNTIF('3.工程情報'!$C$6:$C$501,H2883)=0),"工程記号が3.工程情報に存在しません。","")</f>
        <v/>
      </c>
    </row>
    <row r="2884" spans="2:10" ht="18" customHeight="1">
      <c r="B2884" s="169"/>
      <c r="C2884" s="169"/>
      <c r="D2884" s="111"/>
      <c r="E2884" s="109"/>
      <c r="F2884" s="22"/>
      <c r="G2884" s="56">
        <f t="shared" si="44"/>
        <v>0</v>
      </c>
      <c r="H2884" s="17"/>
      <c r="I2884" s="21"/>
      <c r="J2884" s="176" t="str">
        <f>IF(AND(H2884&lt;&gt;"",COUNTIF('3.工程情報'!$C$6:$C$501,H2884)=0),"工程記号が3.工程情報に存在しません。","")</f>
        <v/>
      </c>
    </row>
    <row r="2885" spans="2:10" ht="18" customHeight="1">
      <c r="B2885" s="169"/>
      <c r="C2885" s="169"/>
      <c r="D2885" s="111"/>
      <c r="E2885" s="109"/>
      <c r="F2885" s="22"/>
      <c r="G2885" s="56">
        <f t="shared" ref="G2885:G2948" si="45">IF(OR(B2885="",F2885=0),0,E2885/F2885)</f>
        <v>0</v>
      </c>
      <c r="H2885" s="17"/>
      <c r="I2885" s="21"/>
      <c r="J2885" s="176" t="str">
        <f>IF(AND(H2885&lt;&gt;"",COUNTIF('3.工程情報'!$C$6:$C$501,H2885)=0),"工程記号が3.工程情報に存在しません。","")</f>
        <v/>
      </c>
    </row>
    <row r="2886" spans="2:10" ht="18" customHeight="1">
      <c r="B2886" s="169"/>
      <c r="C2886" s="169"/>
      <c r="D2886" s="111"/>
      <c r="E2886" s="109"/>
      <c r="F2886" s="22"/>
      <c r="G2886" s="56">
        <f t="shared" si="45"/>
        <v>0</v>
      </c>
      <c r="H2886" s="17"/>
      <c r="I2886" s="21"/>
      <c r="J2886" s="176" t="str">
        <f>IF(AND(H2886&lt;&gt;"",COUNTIF('3.工程情報'!$C$6:$C$501,H2886)=0),"工程記号が3.工程情報に存在しません。","")</f>
        <v/>
      </c>
    </row>
    <row r="2887" spans="2:10" ht="18" customHeight="1">
      <c r="B2887" s="169"/>
      <c r="C2887" s="169"/>
      <c r="D2887" s="111"/>
      <c r="E2887" s="109"/>
      <c r="F2887" s="22"/>
      <c r="G2887" s="56">
        <f t="shared" si="45"/>
        <v>0</v>
      </c>
      <c r="H2887" s="17"/>
      <c r="I2887" s="21"/>
      <c r="J2887" s="176" t="str">
        <f>IF(AND(H2887&lt;&gt;"",COUNTIF('3.工程情報'!$C$6:$C$501,H2887)=0),"工程記号が3.工程情報に存在しません。","")</f>
        <v/>
      </c>
    </row>
    <row r="2888" spans="2:10" ht="18" customHeight="1">
      <c r="B2888" s="169"/>
      <c r="C2888" s="169"/>
      <c r="D2888" s="111"/>
      <c r="E2888" s="109"/>
      <c r="F2888" s="22"/>
      <c r="G2888" s="56">
        <f t="shared" si="45"/>
        <v>0</v>
      </c>
      <c r="H2888" s="17"/>
      <c r="I2888" s="21"/>
      <c r="J2888" s="176" t="str">
        <f>IF(AND(H2888&lt;&gt;"",COUNTIF('3.工程情報'!$C$6:$C$501,H2888)=0),"工程記号が3.工程情報に存在しません。","")</f>
        <v/>
      </c>
    </row>
    <row r="2889" spans="2:10" ht="18" customHeight="1">
      <c r="B2889" s="169"/>
      <c r="C2889" s="169"/>
      <c r="D2889" s="111"/>
      <c r="E2889" s="109"/>
      <c r="F2889" s="22"/>
      <c r="G2889" s="56">
        <f t="shared" si="45"/>
        <v>0</v>
      </c>
      <c r="H2889" s="17"/>
      <c r="I2889" s="21"/>
      <c r="J2889" s="176" t="str">
        <f>IF(AND(H2889&lt;&gt;"",COUNTIF('3.工程情報'!$C$6:$C$501,H2889)=0),"工程記号が3.工程情報に存在しません。","")</f>
        <v/>
      </c>
    </row>
    <row r="2890" spans="2:10" ht="18" customHeight="1">
      <c r="B2890" s="169"/>
      <c r="C2890" s="169"/>
      <c r="D2890" s="111"/>
      <c r="E2890" s="109"/>
      <c r="F2890" s="22"/>
      <c r="G2890" s="56">
        <f t="shared" si="45"/>
        <v>0</v>
      </c>
      <c r="H2890" s="17"/>
      <c r="I2890" s="21"/>
      <c r="J2890" s="176" t="str">
        <f>IF(AND(H2890&lt;&gt;"",COUNTIF('3.工程情報'!$C$6:$C$501,H2890)=0),"工程記号が3.工程情報に存在しません。","")</f>
        <v/>
      </c>
    </row>
    <row r="2891" spans="2:10" ht="18" customHeight="1">
      <c r="B2891" s="169"/>
      <c r="C2891" s="169"/>
      <c r="D2891" s="111"/>
      <c r="E2891" s="109"/>
      <c r="F2891" s="22"/>
      <c r="G2891" s="56">
        <f t="shared" si="45"/>
        <v>0</v>
      </c>
      <c r="H2891" s="17"/>
      <c r="I2891" s="21"/>
      <c r="J2891" s="176" t="str">
        <f>IF(AND(H2891&lt;&gt;"",COUNTIF('3.工程情報'!$C$6:$C$501,H2891)=0),"工程記号が3.工程情報に存在しません。","")</f>
        <v/>
      </c>
    </row>
    <row r="2892" spans="2:10" ht="18" customHeight="1">
      <c r="B2892" s="169"/>
      <c r="C2892" s="169"/>
      <c r="D2892" s="111"/>
      <c r="E2892" s="109"/>
      <c r="F2892" s="22"/>
      <c r="G2892" s="56">
        <f t="shared" si="45"/>
        <v>0</v>
      </c>
      <c r="H2892" s="17"/>
      <c r="I2892" s="21"/>
      <c r="J2892" s="176" t="str">
        <f>IF(AND(H2892&lt;&gt;"",COUNTIF('3.工程情報'!$C$6:$C$501,H2892)=0),"工程記号が3.工程情報に存在しません。","")</f>
        <v/>
      </c>
    </row>
    <row r="2893" spans="2:10" ht="18" customHeight="1">
      <c r="B2893" s="169"/>
      <c r="C2893" s="169"/>
      <c r="D2893" s="111"/>
      <c r="E2893" s="109"/>
      <c r="F2893" s="22"/>
      <c r="G2893" s="56">
        <f t="shared" si="45"/>
        <v>0</v>
      </c>
      <c r="H2893" s="17"/>
      <c r="I2893" s="21"/>
      <c r="J2893" s="176" t="str">
        <f>IF(AND(H2893&lt;&gt;"",COUNTIF('3.工程情報'!$C$6:$C$501,H2893)=0),"工程記号が3.工程情報に存在しません。","")</f>
        <v/>
      </c>
    </row>
    <row r="2894" spans="2:10" ht="18" customHeight="1">
      <c r="B2894" s="169"/>
      <c r="C2894" s="169"/>
      <c r="D2894" s="111"/>
      <c r="E2894" s="109"/>
      <c r="F2894" s="22"/>
      <c r="G2894" s="56">
        <f t="shared" si="45"/>
        <v>0</v>
      </c>
      <c r="H2894" s="17"/>
      <c r="I2894" s="21"/>
      <c r="J2894" s="176" t="str">
        <f>IF(AND(H2894&lt;&gt;"",COUNTIF('3.工程情報'!$C$6:$C$501,H2894)=0),"工程記号が3.工程情報に存在しません。","")</f>
        <v/>
      </c>
    </row>
    <row r="2895" spans="2:10" ht="18" customHeight="1">
      <c r="B2895" s="169"/>
      <c r="C2895" s="169"/>
      <c r="D2895" s="111"/>
      <c r="E2895" s="109"/>
      <c r="F2895" s="22"/>
      <c r="G2895" s="56">
        <f t="shared" si="45"/>
        <v>0</v>
      </c>
      <c r="H2895" s="17"/>
      <c r="I2895" s="21"/>
      <c r="J2895" s="176" t="str">
        <f>IF(AND(H2895&lt;&gt;"",COUNTIF('3.工程情報'!$C$6:$C$501,H2895)=0),"工程記号が3.工程情報に存在しません。","")</f>
        <v/>
      </c>
    </row>
    <row r="2896" spans="2:10" ht="18" customHeight="1">
      <c r="B2896" s="169"/>
      <c r="C2896" s="169"/>
      <c r="D2896" s="111"/>
      <c r="E2896" s="109"/>
      <c r="F2896" s="22"/>
      <c r="G2896" s="56">
        <f t="shared" si="45"/>
        <v>0</v>
      </c>
      <c r="H2896" s="17"/>
      <c r="I2896" s="21"/>
      <c r="J2896" s="176" t="str">
        <f>IF(AND(H2896&lt;&gt;"",COUNTIF('3.工程情報'!$C$6:$C$501,H2896)=0),"工程記号が3.工程情報に存在しません。","")</f>
        <v/>
      </c>
    </row>
    <row r="2897" spans="2:10" ht="18" customHeight="1">
      <c r="B2897" s="169"/>
      <c r="C2897" s="169"/>
      <c r="D2897" s="111"/>
      <c r="E2897" s="109"/>
      <c r="F2897" s="22"/>
      <c r="G2897" s="56">
        <f t="shared" si="45"/>
        <v>0</v>
      </c>
      <c r="H2897" s="17"/>
      <c r="I2897" s="21"/>
      <c r="J2897" s="176" t="str">
        <f>IF(AND(H2897&lt;&gt;"",COUNTIF('3.工程情報'!$C$6:$C$501,H2897)=0),"工程記号が3.工程情報に存在しません。","")</f>
        <v/>
      </c>
    </row>
    <row r="2898" spans="2:10" ht="18" customHeight="1">
      <c r="B2898" s="169"/>
      <c r="C2898" s="169"/>
      <c r="D2898" s="111"/>
      <c r="E2898" s="109"/>
      <c r="F2898" s="22"/>
      <c r="G2898" s="56">
        <f t="shared" si="45"/>
        <v>0</v>
      </c>
      <c r="H2898" s="17"/>
      <c r="I2898" s="21"/>
      <c r="J2898" s="176" t="str">
        <f>IF(AND(H2898&lt;&gt;"",COUNTIF('3.工程情報'!$C$6:$C$501,H2898)=0),"工程記号が3.工程情報に存在しません。","")</f>
        <v/>
      </c>
    </row>
    <row r="2899" spans="2:10" ht="18" customHeight="1">
      <c r="B2899" s="169"/>
      <c r="C2899" s="169"/>
      <c r="D2899" s="111"/>
      <c r="E2899" s="109"/>
      <c r="F2899" s="22"/>
      <c r="G2899" s="56">
        <f t="shared" si="45"/>
        <v>0</v>
      </c>
      <c r="H2899" s="17"/>
      <c r="I2899" s="21"/>
      <c r="J2899" s="176" t="str">
        <f>IF(AND(H2899&lt;&gt;"",COUNTIF('3.工程情報'!$C$6:$C$501,H2899)=0),"工程記号が3.工程情報に存在しません。","")</f>
        <v/>
      </c>
    </row>
    <row r="2900" spans="2:10" ht="18" customHeight="1">
      <c r="B2900" s="169"/>
      <c r="C2900" s="169"/>
      <c r="D2900" s="111"/>
      <c r="E2900" s="109"/>
      <c r="F2900" s="22"/>
      <c r="G2900" s="56">
        <f t="shared" si="45"/>
        <v>0</v>
      </c>
      <c r="H2900" s="17"/>
      <c r="I2900" s="21"/>
      <c r="J2900" s="176" t="str">
        <f>IF(AND(H2900&lt;&gt;"",COUNTIF('3.工程情報'!$C$6:$C$501,H2900)=0),"工程記号が3.工程情報に存在しません。","")</f>
        <v/>
      </c>
    </row>
    <row r="2901" spans="2:10" ht="18" customHeight="1">
      <c r="B2901" s="169"/>
      <c r="C2901" s="169"/>
      <c r="D2901" s="111"/>
      <c r="E2901" s="109"/>
      <c r="F2901" s="22"/>
      <c r="G2901" s="56">
        <f t="shared" si="45"/>
        <v>0</v>
      </c>
      <c r="H2901" s="17"/>
      <c r="I2901" s="21"/>
      <c r="J2901" s="176" t="str">
        <f>IF(AND(H2901&lt;&gt;"",COUNTIF('3.工程情報'!$C$6:$C$501,H2901)=0),"工程記号が3.工程情報に存在しません。","")</f>
        <v/>
      </c>
    </row>
    <row r="2902" spans="2:10" ht="18" customHeight="1">
      <c r="B2902" s="169"/>
      <c r="C2902" s="169"/>
      <c r="D2902" s="111"/>
      <c r="E2902" s="109"/>
      <c r="F2902" s="22"/>
      <c r="G2902" s="56">
        <f t="shared" si="45"/>
        <v>0</v>
      </c>
      <c r="H2902" s="17"/>
      <c r="I2902" s="21"/>
      <c r="J2902" s="176" t="str">
        <f>IF(AND(H2902&lt;&gt;"",COUNTIF('3.工程情報'!$C$6:$C$501,H2902)=0),"工程記号が3.工程情報に存在しません。","")</f>
        <v/>
      </c>
    </row>
    <row r="2903" spans="2:10" ht="18" customHeight="1">
      <c r="B2903" s="169"/>
      <c r="C2903" s="169"/>
      <c r="D2903" s="111"/>
      <c r="E2903" s="109"/>
      <c r="F2903" s="22"/>
      <c r="G2903" s="56">
        <f t="shared" si="45"/>
        <v>0</v>
      </c>
      <c r="H2903" s="17"/>
      <c r="I2903" s="21"/>
      <c r="J2903" s="176" t="str">
        <f>IF(AND(H2903&lt;&gt;"",COUNTIF('3.工程情報'!$C$6:$C$501,H2903)=0),"工程記号が3.工程情報に存在しません。","")</f>
        <v/>
      </c>
    </row>
    <row r="2904" spans="2:10" ht="18" customHeight="1">
      <c r="B2904" s="169"/>
      <c r="C2904" s="169"/>
      <c r="D2904" s="111"/>
      <c r="E2904" s="109"/>
      <c r="F2904" s="22"/>
      <c r="G2904" s="56">
        <f t="shared" si="45"/>
        <v>0</v>
      </c>
      <c r="H2904" s="17"/>
      <c r="I2904" s="21"/>
      <c r="J2904" s="176" t="str">
        <f>IF(AND(H2904&lt;&gt;"",COUNTIF('3.工程情報'!$C$6:$C$501,H2904)=0),"工程記号が3.工程情報に存在しません。","")</f>
        <v/>
      </c>
    </row>
    <row r="2905" spans="2:10" ht="18" customHeight="1">
      <c r="B2905" s="169"/>
      <c r="C2905" s="169"/>
      <c r="D2905" s="111"/>
      <c r="E2905" s="109"/>
      <c r="F2905" s="22"/>
      <c r="G2905" s="56">
        <f t="shared" si="45"/>
        <v>0</v>
      </c>
      <c r="H2905" s="17"/>
      <c r="I2905" s="21"/>
      <c r="J2905" s="176" t="str">
        <f>IF(AND(H2905&lt;&gt;"",COUNTIF('3.工程情報'!$C$6:$C$501,H2905)=0),"工程記号が3.工程情報に存在しません。","")</f>
        <v/>
      </c>
    </row>
    <row r="2906" spans="2:10" ht="18" customHeight="1">
      <c r="B2906" s="169"/>
      <c r="C2906" s="169"/>
      <c r="D2906" s="111"/>
      <c r="E2906" s="109"/>
      <c r="F2906" s="22"/>
      <c r="G2906" s="56">
        <f t="shared" si="45"/>
        <v>0</v>
      </c>
      <c r="H2906" s="17"/>
      <c r="I2906" s="21"/>
      <c r="J2906" s="176" t="str">
        <f>IF(AND(H2906&lt;&gt;"",COUNTIF('3.工程情報'!$C$6:$C$501,H2906)=0),"工程記号が3.工程情報に存在しません。","")</f>
        <v/>
      </c>
    </row>
    <row r="2907" spans="2:10" ht="18" customHeight="1">
      <c r="B2907" s="169"/>
      <c r="C2907" s="169"/>
      <c r="D2907" s="111"/>
      <c r="E2907" s="109"/>
      <c r="F2907" s="22"/>
      <c r="G2907" s="56">
        <f t="shared" si="45"/>
        <v>0</v>
      </c>
      <c r="H2907" s="17"/>
      <c r="I2907" s="21"/>
      <c r="J2907" s="176" t="str">
        <f>IF(AND(H2907&lt;&gt;"",COUNTIF('3.工程情報'!$C$6:$C$501,H2907)=0),"工程記号が3.工程情報に存在しません。","")</f>
        <v/>
      </c>
    </row>
    <row r="2908" spans="2:10" ht="18" customHeight="1">
      <c r="B2908" s="169"/>
      <c r="C2908" s="169"/>
      <c r="D2908" s="111"/>
      <c r="E2908" s="109"/>
      <c r="F2908" s="22"/>
      <c r="G2908" s="56">
        <f t="shared" si="45"/>
        <v>0</v>
      </c>
      <c r="H2908" s="17"/>
      <c r="I2908" s="21"/>
      <c r="J2908" s="176" t="str">
        <f>IF(AND(H2908&lt;&gt;"",COUNTIF('3.工程情報'!$C$6:$C$501,H2908)=0),"工程記号が3.工程情報に存在しません。","")</f>
        <v/>
      </c>
    </row>
    <row r="2909" spans="2:10" ht="18" customHeight="1">
      <c r="B2909" s="169"/>
      <c r="C2909" s="169"/>
      <c r="D2909" s="111"/>
      <c r="E2909" s="109"/>
      <c r="F2909" s="22"/>
      <c r="G2909" s="56">
        <f t="shared" si="45"/>
        <v>0</v>
      </c>
      <c r="H2909" s="17"/>
      <c r="I2909" s="21"/>
      <c r="J2909" s="176" t="str">
        <f>IF(AND(H2909&lt;&gt;"",COUNTIF('3.工程情報'!$C$6:$C$501,H2909)=0),"工程記号が3.工程情報に存在しません。","")</f>
        <v/>
      </c>
    </row>
    <row r="2910" spans="2:10" ht="18" customHeight="1">
      <c r="B2910" s="169"/>
      <c r="C2910" s="169"/>
      <c r="D2910" s="111"/>
      <c r="E2910" s="109"/>
      <c r="F2910" s="22"/>
      <c r="G2910" s="56">
        <f t="shared" si="45"/>
        <v>0</v>
      </c>
      <c r="H2910" s="17"/>
      <c r="I2910" s="21"/>
      <c r="J2910" s="176" t="str">
        <f>IF(AND(H2910&lt;&gt;"",COUNTIF('3.工程情報'!$C$6:$C$501,H2910)=0),"工程記号が3.工程情報に存在しません。","")</f>
        <v/>
      </c>
    </row>
    <row r="2911" spans="2:10" ht="18" customHeight="1">
      <c r="B2911" s="169"/>
      <c r="C2911" s="169"/>
      <c r="D2911" s="111"/>
      <c r="E2911" s="109"/>
      <c r="F2911" s="22"/>
      <c r="G2911" s="56">
        <f t="shared" si="45"/>
        <v>0</v>
      </c>
      <c r="H2911" s="17"/>
      <c r="I2911" s="21"/>
      <c r="J2911" s="176" t="str">
        <f>IF(AND(H2911&lt;&gt;"",COUNTIF('3.工程情報'!$C$6:$C$501,H2911)=0),"工程記号が3.工程情報に存在しません。","")</f>
        <v/>
      </c>
    </row>
    <row r="2912" spans="2:10" ht="18" customHeight="1">
      <c r="B2912" s="169"/>
      <c r="C2912" s="169"/>
      <c r="D2912" s="111"/>
      <c r="E2912" s="109"/>
      <c r="F2912" s="22"/>
      <c r="G2912" s="56">
        <f t="shared" si="45"/>
        <v>0</v>
      </c>
      <c r="H2912" s="17"/>
      <c r="I2912" s="21"/>
      <c r="J2912" s="176" t="str">
        <f>IF(AND(H2912&lt;&gt;"",COUNTIF('3.工程情報'!$C$6:$C$501,H2912)=0),"工程記号が3.工程情報に存在しません。","")</f>
        <v/>
      </c>
    </row>
    <row r="2913" spans="2:10" ht="18" customHeight="1">
      <c r="B2913" s="169"/>
      <c r="C2913" s="169"/>
      <c r="D2913" s="111"/>
      <c r="E2913" s="109"/>
      <c r="F2913" s="22"/>
      <c r="G2913" s="56">
        <f t="shared" si="45"/>
        <v>0</v>
      </c>
      <c r="H2913" s="17"/>
      <c r="I2913" s="21"/>
      <c r="J2913" s="176" t="str">
        <f>IF(AND(H2913&lt;&gt;"",COUNTIF('3.工程情報'!$C$6:$C$501,H2913)=0),"工程記号が3.工程情報に存在しません。","")</f>
        <v/>
      </c>
    </row>
    <row r="2914" spans="2:10" ht="18" customHeight="1">
      <c r="B2914" s="169"/>
      <c r="C2914" s="169"/>
      <c r="D2914" s="111"/>
      <c r="E2914" s="109"/>
      <c r="F2914" s="22"/>
      <c r="G2914" s="56">
        <f t="shared" si="45"/>
        <v>0</v>
      </c>
      <c r="H2914" s="17"/>
      <c r="I2914" s="21"/>
      <c r="J2914" s="176" t="str">
        <f>IF(AND(H2914&lt;&gt;"",COUNTIF('3.工程情報'!$C$6:$C$501,H2914)=0),"工程記号が3.工程情報に存在しません。","")</f>
        <v/>
      </c>
    </row>
    <row r="2915" spans="2:10" ht="18" customHeight="1">
      <c r="B2915" s="169"/>
      <c r="C2915" s="169"/>
      <c r="D2915" s="111"/>
      <c r="E2915" s="109"/>
      <c r="F2915" s="22"/>
      <c r="G2915" s="56">
        <f t="shared" si="45"/>
        <v>0</v>
      </c>
      <c r="H2915" s="17"/>
      <c r="I2915" s="21"/>
      <c r="J2915" s="176" t="str">
        <f>IF(AND(H2915&lt;&gt;"",COUNTIF('3.工程情報'!$C$6:$C$501,H2915)=0),"工程記号が3.工程情報に存在しません。","")</f>
        <v/>
      </c>
    </row>
    <row r="2916" spans="2:10" ht="18" customHeight="1">
      <c r="B2916" s="169"/>
      <c r="C2916" s="169"/>
      <c r="D2916" s="111"/>
      <c r="E2916" s="109"/>
      <c r="F2916" s="22"/>
      <c r="G2916" s="56">
        <f t="shared" si="45"/>
        <v>0</v>
      </c>
      <c r="H2916" s="17"/>
      <c r="I2916" s="21"/>
      <c r="J2916" s="176" t="str">
        <f>IF(AND(H2916&lt;&gt;"",COUNTIF('3.工程情報'!$C$6:$C$501,H2916)=0),"工程記号が3.工程情報に存在しません。","")</f>
        <v/>
      </c>
    </row>
    <row r="2917" spans="2:10" ht="18" customHeight="1">
      <c r="B2917" s="169"/>
      <c r="C2917" s="169"/>
      <c r="D2917" s="111"/>
      <c r="E2917" s="109"/>
      <c r="F2917" s="22"/>
      <c r="G2917" s="56">
        <f t="shared" si="45"/>
        <v>0</v>
      </c>
      <c r="H2917" s="17"/>
      <c r="I2917" s="21"/>
      <c r="J2917" s="176" t="str">
        <f>IF(AND(H2917&lt;&gt;"",COUNTIF('3.工程情報'!$C$6:$C$501,H2917)=0),"工程記号が3.工程情報に存在しません。","")</f>
        <v/>
      </c>
    </row>
    <row r="2918" spans="2:10" ht="18" customHeight="1">
      <c r="B2918" s="169"/>
      <c r="C2918" s="169"/>
      <c r="D2918" s="111"/>
      <c r="E2918" s="109"/>
      <c r="F2918" s="22"/>
      <c r="G2918" s="56">
        <f t="shared" si="45"/>
        <v>0</v>
      </c>
      <c r="H2918" s="17"/>
      <c r="I2918" s="21"/>
      <c r="J2918" s="176" t="str">
        <f>IF(AND(H2918&lt;&gt;"",COUNTIF('3.工程情報'!$C$6:$C$501,H2918)=0),"工程記号が3.工程情報に存在しません。","")</f>
        <v/>
      </c>
    </row>
    <row r="2919" spans="2:10" ht="18" customHeight="1">
      <c r="B2919" s="169"/>
      <c r="C2919" s="169"/>
      <c r="D2919" s="111"/>
      <c r="E2919" s="109"/>
      <c r="F2919" s="22"/>
      <c r="G2919" s="56">
        <f t="shared" si="45"/>
        <v>0</v>
      </c>
      <c r="H2919" s="17"/>
      <c r="I2919" s="21"/>
      <c r="J2919" s="176" t="str">
        <f>IF(AND(H2919&lt;&gt;"",COUNTIF('3.工程情報'!$C$6:$C$501,H2919)=0),"工程記号が3.工程情報に存在しません。","")</f>
        <v/>
      </c>
    </row>
    <row r="2920" spans="2:10" ht="18" customHeight="1">
      <c r="B2920" s="169"/>
      <c r="C2920" s="169"/>
      <c r="D2920" s="111"/>
      <c r="E2920" s="109"/>
      <c r="F2920" s="22"/>
      <c r="G2920" s="56">
        <f t="shared" si="45"/>
        <v>0</v>
      </c>
      <c r="H2920" s="17"/>
      <c r="I2920" s="21"/>
      <c r="J2920" s="176" t="str">
        <f>IF(AND(H2920&lt;&gt;"",COUNTIF('3.工程情報'!$C$6:$C$501,H2920)=0),"工程記号が3.工程情報に存在しません。","")</f>
        <v/>
      </c>
    </row>
    <row r="2921" spans="2:10" ht="18" customHeight="1">
      <c r="B2921" s="169"/>
      <c r="C2921" s="169"/>
      <c r="D2921" s="111"/>
      <c r="E2921" s="109"/>
      <c r="F2921" s="22"/>
      <c r="G2921" s="56">
        <f t="shared" si="45"/>
        <v>0</v>
      </c>
      <c r="H2921" s="17"/>
      <c r="I2921" s="21"/>
      <c r="J2921" s="176" t="str">
        <f>IF(AND(H2921&lt;&gt;"",COUNTIF('3.工程情報'!$C$6:$C$501,H2921)=0),"工程記号が3.工程情報に存在しません。","")</f>
        <v/>
      </c>
    </row>
    <row r="2922" spans="2:10" ht="18" customHeight="1">
      <c r="B2922" s="169"/>
      <c r="C2922" s="169"/>
      <c r="D2922" s="111"/>
      <c r="E2922" s="109"/>
      <c r="F2922" s="22"/>
      <c r="G2922" s="56">
        <f t="shared" si="45"/>
        <v>0</v>
      </c>
      <c r="H2922" s="17"/>
      <c r="I2922" s="21"/>
      <c r="J2922" s="176" t="str">
        <f>IF(AND(H2922&lt;&gt;"",COUNTIF('3.工程情報'!$C$6:$C$501,H2922)=0),"工程記号が3.工程情報に存在しません。","")</f>
        <v/>
      </c>
    </row>
    <row r="2923" spans="2:10" ht="18" customHeight="1">
      <c r="B2923" s="169"/>
      <c r="C2923" s="169"/>
      <c r="D2923" s="111"/>
      <c r="E2923" s="109"/>
      <c r="F2923" s="22"/>
      <c r="G2923" s="56">
        <f t="shared" si="45"/>
        <v>0</v>
      </c>
      <c r="H2923" s="17"/>
      <c r="I2923" s="21"/>
      <c r="J2923" s="176" t="str">
        <f>IF(AND(H2923&lt;&gt;"",COUNTIF('3.工程情報'!$C$6:$C$501,H2923)=0),"工程記号が3.工程情報に存在しません。","")</f>
        <v/>
      </c>
    </row>
    <row r="2924" spans="2:10" ht="18" customHeight="1">
      <c r="B2924" s="169"/>
      <c r="C2924" s="169"/>
      <c r="D2924" s="111"/>
      <c r="E2924" s="109"/>
      <c r="F2924" s="22"/>
      <c r="G2924" s="56">
        <f t="shared" si="45"/>
        <v>0</v>
      </c>
      <c r="H2924" s="17"/>
      <c r="I2924" s="21"/>
      <c r="J2924" s="176" t="str">
        <f>IF(AND(H2924&lt;&gt;"",COUNTIF('3.工程情報'!$C$6:$C$501,H2924)=0),"工程記号が3.工程情報に存在しません。","")</f>
        <v/>
      </c>
    </row>
    <row r="2925" spans="2:10" ht="18" customHeight="1">
      <c r="B2925" s="169"/>
      <c r="C2925" s="169"/>
      <c r="D2925" s="111"/>
      <c r="E2925" s="109"/>
      <c r="F2925" s="22"/>
      <c r="G2925" s="56">
        <f t="shared" si="45"/>
        <v>0</v>
      </c>
      <c r="H2925" s="17"/>
      <c r="I2925" s="21"/>
      <c r="J2925" s="176" t="str">
        <f>IF(AND(H2925&lt;&gt;"",COUNTIF('3.工程情報'!$C$6:$C$501,H2925)=0),"工程記号が3.工程情報に存在しません。","")</f>
        <v/>
      </c>
    </row>
    <row r="2926" spans="2:10" ht="18" customHeight="1">
      <c r="B2926" s="169"/>
      <c r="C2926" s="169"/>
      <c r="D2926" s="111"/>
      <c r="E2926" s="109"/>
      <c r="F2926" s="22"/>
      <c r="G2926" s="56">
        <f t="shared" si="45"/>
        <v>0</v>
      </c>
      <c r="H2926" s="17"/>
      <c r="I2926" s="21"/>
      <c r="J2926" s="176" t="str">
        <f>IF(AND(H2926&lt;&gt;"",COUNTIF('3.工程情報'!$C$6:$C$501,H2926)=0),"工程記号が3.工程情報に存在しません。","")</f>
        <v/>
      </c>
    </row>
    <row r="2927" spans="2:10" ht="18" customHeight="1">
      <c r="B2927" s="169"/>
      <c r="C2927" s="169"/>
      <c r="D2927" s="111"/>
      <c r="E2927" s="109"/>
      <c r="F2927" s="22"/>
      <c r="G2927" s="56">
        <f t="shared" si="45"/>
        <v>0</v>
      </c>
      <c r="H2927" s="17"/>
      <c r="I2927" s="21"/>
      <c r="J2927" s="176" t="str">
        <f>IF(AND(H2927&lt;&gt;"",COUNTIF('3.工程情報'!$C$6:$C$501,H2927)=0),"工程記号が3.工程情報に存在しません。","")</f>
        <v/>
      </c>
    </row>
    <row r="2928" spans="2:10" ht="18" customHeight="1">
      <c r="B2928" s="169"/>
      <c r="C2928" s="169"/>
      <c r="D2928" s="111"/>
      <c r="E2928" s="109"/>
      <c r="F2928" s="22"/>
      <c r="G2928" s="56">
        <f t="shared" si="45"/>
        <v>0</v>
      </c>
      <c r="H2928" s="17"/>
      <c r="I2928" s="21"/>
      <c r="J2928" s="176" t="str">
        <f>IF(AND(H2928&lt;&gt;"",COUNTIF('3.工程情報'!$C$6:$C$501,H2928)=0),"工程記号が3.工程情報に存在しません。","")</f>
        <v/>
      </c>
    </row>
    <row r="2929" spans="2:10" ht="18" customHeight="1">
      <c r="B2929" s="169"/>
      <c r="C2929" s="169"/>
      <c r="D2929" s="111"/>
      <c r="E2929" s="109"/>
      <c r="F2929" s="22"/>
      <c r="G2929" s="56">
        <f t="shared" si="45"/>
        <v>0</v>
      </c>
      <c r="H2929" s="17"/>
      <c r="I2929" s="21"/>
      <c r="J2929" s="176" t="str">
        <f>IF(AND(H2929&lt;&gt;"",COUNTIF('3.工程情報'!$C$6:$C$501,H2929)=0),"工程記号が3.工程情報に存在しません。","")</f>
        <v/>
      </c>
    </row>
    <row r="2930" spans="2:10" ht="18" customHeight="1">
      <c r="B2930" s="169"/>
      <c r="C2930" s="169"/>
      <c r="D2930" s="111"/>
      <c r="E2930" s="109"/>
      <c r="F2930" s="22"/>
      <c r="G2930" s="56">
        <f t="shared" si="45"/>
        <v>0</v>
      </c>
      <c r="H2930" s="17"/>
      <c r="I2930" s="21"/>
      <c r="J2930" s="176" t="str">
        <f>IF(AND(H2930&lt;&gt;"",COUNTIF('3.工程情報'!$C$6:$C$501,H2930)=0),"工程記号が3.工程情報に存在しません。","")</f>
        <v/>
      </c>
    </row>
    <row r="2931" spans="2:10" ht="18" customHeight="1">
      <c r="B2931" s="169"/>
      <c r="C2931" s="169"/>
      <c r="D2931" s="111"/>
      <c r="E2931" s="109"/>
      <c r="F2931" s="22"/>
      <c r="G2931" s="56">
        <f t="shared" si="45"/>
        <v>0</v>
      </c>
      <c r="H2931" s="17"/>
      <c r="I2931" s="21"/>
      <c r="J2931" s="176" t="str">
        <f>IF(AND(H2931&lt;&gt;"",COUNTIF('3.工程情報'!$C$6:$C$501,H2931)=0),"工程記号が3.工程情報に存在しません。","")</f>
        <v/>
      </c>
    </row>
    <row r="2932" spans="2:10" ht="18" customHeight="1">
      <c r="B2932" s="169"/>
      <c r="C2932" s="169"/>
      <c r="D2932" s="111"/>
      <c r="E2932" s="109"/>
      <c r="F2932" s="22"/>
      <c r="G2932" s="56">
        <f t="shared" si="45"/>
        <v>0</v>
      </c>
      <c r="H2932" s="17"/>
      <c r="I2932" s="21"/>
      <c r="J2932" s="176" t="str">
        <f>IF(AND(H2932&lt;&gt;"",COUNTIF('3.工程情報'!$C$6:$C$501,H2932)=0),"工程記号が3.工程情報に存在しません。","")</f>
        <v/>
      </c>
    </row>
    <row r="2933" spans="2:10" ht="18" customHeight="1">
      <c r="B2933" s="169"/>
      <c r="C2933" s="169"/>
      <c r="D2933" s="111"/>
      <c r="E2933" s="109"/>
      <c r="F2933" s="22"/>
      <c r="G2933" s="56">
        <f t="shared" si="45"/>
        <v>0</v>
      </c>
      <c r="H2933" s="17"/>
      <c r="I2933" s="21"/>
      <c r="J2933" s="176" t="str">
        <f>IF(AND(H2933&lt;&gt;"",COUNTIF('3.工程情報'!$C$6:$C$501,H2933)=0),"工程記号が3.工程情報に存在しません。","")</f>
        <v/>
      </c>
    </row>
    <row r="2934" spans="2:10" ht="18" customHeight="1">
      <c r="B2934" s="169"/>
      <c r="C2934" s="169"/>
      <c r="D2934" s="111"/>
      <c r="E2934" s="109"/>
      <c r="F2934" s="22"/>
      <c r="G2934" s="56">
        <f t="shared" si="45"/>
        <v>0</v>
      </c>
      <c r="H2934" s="17"/>
      <c r="I2934" s="21"/>
      <c r="J2934" s="176" t="str">
        <f>IF(AND(H2934&lt;&gt;"",COUNTIF('3.工程情報'!$C$6:$C$501,H2934)=0),"工程記号が3.工程情報に存在しません。","")</f>
        <v/>
      </c>
    </row>
    <row r="2935" spans="2:10" ht="18" customHeight="1">
      <c r="B2935" s="169"/>
      <c r="C2935" s="169"/>
      <c r="D2935" s="111"/>
      <c r="E2935" s="109"/>
      <c r="F2935" s="22"/>
      <c r="G2935" s="56">
        <f t="shared" si="45"/>
        <v>0</v>
      </c>
      <c r="H2935" s="17"/>
      <c r="I2935" s="21"/>
      <c r="J2935" s="176" t="str">
        <f>IF(AND(H2935&lt;&gt;"",COUNTIF('3.工程情報'!$C$6:$C$501,H2935)=0),"工程記号が3.工程情報に存在しません。","")</f>
        <v/>
      </c>
    </row>
    <row r="2936" spans="2:10" ht="18" customHeight="1">
      <c r="B2936" s="169"/>
      <c r="C2936" s="169"/>
      <c r="D2936" s="111"/>
      <c r="E2936" s="109"/>
      <c r="F2936" s="22"/>
      <c r="G2936" s="56">
        <f t="shared" si="45"/>
        <v>0</v>
      </c>
      <c r="H2936" s="17"/>
      <c r="I2936" s="21"/>
      <c r="J2936" s="176" t="str">
        <f>IF(AND(H2936&lt;&gt;"",COUNTIF('3.工程情報'!$C$6:$C$501,H2936)=0),"工程記号が3.工程情報に存在しません。","")</f>
        <v/>
      </c>
    </row>
    <row r="2937" spans="2:10" ht="18" customHeight="1">
      <c r="B2937" s="169"/>
      <c r="C2937" s="169"/>
      <c r="D2937" s="111"/>
      <c r="E2937" s="109"/>
      <c r="F2937" s="22"/>
      <c r="G2937" s="56">
        <f t="shared" si="45"/>
        <v>0</v>
      </c>
      <c r="H2937" s="17"/>
      <c r="I2937" s="21"/>
      <c r="J2937" s="176" t="str">
        <f>IF(AND(H2937&lt;&gt;"",COUNTIF('3.工程情報'!$C$6:$C$501,H2937)=0),"工程記号が3.工程情報に存在しません。","")</f>
        <v/>
      </c>
    </row>
    <row r="2938" spans="2:10" ht="18" customHeight="1">
      <c r="B2938" s="169"/>
      <c r="C2938" s="169"/>
      <c r="D2938" s="111"/>
      <c r="E2938" s="109"/>
      <c r="F2938" s="22"/>
      <c r="G2938" s="56">
        <f t="shared" si="45"/>
        <v>0</v>
      </c>
      <c r="H2938" s="17"/>
      <c r="I2938" s="21"/>
      <c r="J2938" s="176" t="str">
        <f>IF(AND(H2938&lt;&gt;"",COUNTIF('3.工程情報'!$C$6:$C$501,H2938)=0),"工程記号が3.工程情報に存在しません。","")</f>
        <v/>
      </c>
    </row>
    <row r="2939" spans="2:10" ht="18" customHeight="1">
      <c r="B2939" s="169"/>
      <c r="C2939" s="169"/>
      <c r="D2939" s="111"/>
      <c r="E2939" s="109"/>
      <c r="F2939" s="22"/>
      <c r="G2939" s="56">
        <f t="shared" si="45"/>
        <v>0</v>
      </c>
      <c r="H2939" s="17"/>
      <c r="I2939" s="21"/>
      <c r="J2939" s="176" t="str">
        <f>IF(AND(H2939&lt;&gt;"",COUNTIF('3.工程情報'!$C$6:$C$501,H2939)=0),"工程記号が3.工程情報に存在しません。","")</f>
        <v/>
      </c>
    </row>
    <row r="2940" spans="2:10" ht="18" customHeight="1">
      <c r="B2940" s="169"/>
      <c r="C2940" s="169"/>
      <c r="D2940" s="111"/>
      <c r="E2940" s="109"/>
      <c r="F2940" s="22"/>
      <c r="G2940" s="56">
        <f t="shared" si="45"/>
        <v>0</v>
      </c>
      <c r="H2940" s="17"/>
      <c r="I2940" s="21"/>
      <c r="J2940" s="176" t="str">
        <f>IF(AND(H2940&lt;&gt;"",COUNTIF('3.工程情報'!$C$6:$C$501,H2940)=0),"工程記号が3.工程情報に存在しません。","")</f>
        <v/>
      </c>
    </row>
    <row r="2941" spans="2:10" ht="18" customHeight="1">
      <c r="B2941" s="169"/>
      <c r="C2941" s="169"/>
      <c r="D2941" s="111"/>
      <c r="E2941" s="109"/>
      <c r="F2941" s="22"/>
      <c r="G2941" s="56">
        <f t="shared" si="45"/>
        <v>0</v>
      </c>
      <c r="H2941" s="17"/>
      <c r="I2941" s="21"/>
      <c r="J2941" s="176" t="str">
        <f>IF(AND(H2941&lt;&gt;"",COUNTIF('3.工程情報'!$C$6:$C$501,H2941)=0),"工程記号が3.工程情報に存在しません。","")</f>
        <v/>
      </c>
    </row>
    <row r="2942" spans="2:10" ht="18" customHeight="1">
      <c r="B2942" s="169"/>
      <c r="C2942" s="169"/>
      <c r="D2942" s="111"/>
      <c r="E2942" s="109"/>
      <c r="F2942" s="22"/>
      <c r="G2942" s="56">
        <f t="shared" si="45"/>
        <v>0</v>
      </c>
      <c r="H2942" s="17"/>
      <c r="I2942" s="21"/>
      <c r="J2942" s="176" t="str">
        <f>IF(AND(H2942&lt;&gt;"",COUNTIF('3.工程情報'!$C$6:$C$501,H2942)=0),"工程記号が3.工程情報に存在しません。","")</f>
        <v/>
      </c>
    </row>
    <row r="2943" spans="2:10" ht="18" customHeight="1">
      <c r="B2943" s="169"/>
      <c r="C2943" s="169"/>
      <c r="D2943" s="111"/>
      <c r="E2943" s="109"/>
      <c r="F2943" s="22"/>
      <c r="G2943" s="56">
        <f t="shared" si="45"/>
        <v>0</v>
      </c>
      <c r="H2943" s="17"/>
      <c r="I2943" s="21"/>
      <c r="J2943" s="176" t="str">
        <f>IF(AND(H2943&lt;&gt;"",COUNTIF('3.工程情報'!$C$6:$C$501,H2943)=0),"工程記号が3.工程情報に存在しません。","")</f>
        <v/>
      </c>
    </row>
    <row r="2944" spans="2:10" ht="18" customHeight="1">
      <c r="B2944" s="169"/>
      <c r="C2944" s="169"/>
      <c r="D2944" s="111"/>
      <c r="E2944" s="109"/>
      <c r="F2944" s="22"/>
      <c r="G2944" s="56">
        <f t="shared" si="45"/>
        <v>0</v>
      </c>
      <c r="H2944" s="17"/>
      <c r="I2944" s="21"/>
      <c r="J2944" s="176" t="str">
        <f>IF(AND(H2944&lt;&gt;"",COUNTIF('3.工程情報'!$C$6:$C$501,H2944)=0),"工程記号が3.工程情報に存在しません。","")</f>
        <v/>
      </c>
    </row>
    <row r="2945" spans="2:10" ht="18" customHeight="1">
      <c r="B2945" s="169"/>
      <c r="C2945" s="169"/>
      <c r="D2945" s="111"/>
      <c r="E2945" s="109"/>
      <c r="F2945" s="22"/>
      <c r="G2945" s="56">
        <f t="shared" si="45"/>
        <v>0</v>
      </c>
      <c r="H2945" s="17"/>
      <c r="I2945" s="21"/>
      <c r="J2945" s="176" t="str">
        <f>IF(AND(H2945&lt;&gt;"",COUNTIF('3.工程情報'!$C$6:$C$501,H2945)=0),"工程記号が3.工程情報に存在しません。","")</f>
        <v/>
      </c>
    </row>
    <row r="2946" spans="2:10" ht="18" customHeight="1">
      <c r="B2946" s="169"/>
      <c r="C2946" s="169"/>
      <c r="D2946" s="111"/>
      <c r="E2946" s="109"/>
      <c r="F2946" s="22"/>
      <c r="G2946" s="56">
        <f t="shared" si="45"/>
        <v>0</v>
      </c>
      <c r="H2946" s="17"/>
      <c r="I2946" s="21"/>
      <c r="J2946" s="176" t="str">
        <f>IF(AND(H2946&lt;&gt;"",COUNTIF('3.工程情報'!$C$6:$C$501,H2946)=0),"工程記号が3.工程情報に存在しません。","")</f>
        <v/>
      </c>
    </row>
    <row r="2947" spans="2:10" ht="18" customHeight="1">
      <c r="B2947" s="169"/>
      <c r="C2947" s="169"/>
      <c r="D2947" s="111"/>
      <c r="E2947" s="109"/>
      <c r="F2947" s="22"/>
      <c r="G2947" s="56">
        <f t="shared" si="45"/>
        <v>0</v>
      </c>
      <c r="H2947" s="17"/>
      <c r="I2947" s="21"/>
      <c r="J2947" s="176" t="str">
        <f>IF(AND(H2947&lt;&gt;"",COUNTIF('3.工程情報'!$C$6:$C$501,H2947)=0),"工程記号が3.工程情報に存在しません。","")</f>
        <v/>
      </c>
    </row>
    <row r="2948" spans="2:10" ht="18" customHeight="1">
      <c r="B2948" s="169"/>
      <c r="C2948" s="169"/>
      <c r="D2948" s="111"/>
      <c r="E2948" s="109"/>
      <c r="F2948" s="22"/>
      <c r="G2948" s="56">
        <f t="shared" si="45"/>
        <v>0</v>
      </c>
      <c r="H2948" s="17"/>
      <c r="I2948" s="21"/>
      <c r="J2948" s="176" t="str">
        <f>IF(AND(H2948&lt;&gt;"",COUNTIF('3.工程情報'!$C$6:$C$501,H2948)=0),"工程記号が3.工程情報に存在しません。","")</f>
        <v/>
      </c>
    </row>
    <row r="2949" spans="2:10" ht="18" customHeight="1">
      <c r="B2949" s="169"/>
      <c r="C2949" s="169"/>
      <c r="D2949" s="111"/>
      <c r="E2949" s="109"/>
      <c r="F2949" s="22"/>
      <c r="G2949" s="56">
        <f t="shared" ref="G2949:G3000" si="46">IF(OR(B2949="",F2949=0),0,E2949/F2949)</f>
        <v>0</v>
      </c>
      <c r="H2949" s="17"/>
      <c r="I2949" s="21"/>
      <c r="J2949" s="176" t="str">
        <f>IF(AND(H2949&lt;&gt;"",COUNTIF('3.工程情報'!$C$6:$C$501,H2949)=0),"工程記号が3.工程情報に存在しません。","")</f>
        <v/>
      </c>
    </row>
    <row r="2950" spans="2:10" ht="18" customHeight="1">
      <c r="B2950" s="169"/>
      <c r="C2950" s="169"/>
      <c r="D2950" s="111"/>
      <c r="E2950" s="109"/>
      <c r="F2950" s="22"/>
      <c r="G2950" s="56">
        <f t="shared" si="46"/>
        <v>0</v>
      </c>
      <c r="H2950" s="17"/>
      <c r="I2950" s="21"/>
      <c r="J2950" s="176" t="str">
        <f>IF(AND(H2950&lt;&gt;"",COUNTIF('3.工程情報'!$C$6:$C$501,H2950)=0),"工程記号が3.工程情報に存在しません。","")</f>
        <v/>
      </c>
    </row>
    <row r="2951" spans="2:10" ht="18" customHeight="1">
      <c r="B2951" s="169"/>
      <c r="C2951" s="169"/>
      <c r="D2951" s="111"/>
      <c r="E2951" s="109"/>
      <c r="F2951" s="22"/>
      <c r="G2951" s="56">
        <f t="shared" si="46"/>
        <v>0</v>
      </c>
      <c r="H2951" s="17"/>
      <c r="I2951" s="21"/>
      <c r="J2951" s="176" t="str">
        <f>IF(AND(H2951&lt;&gt;"",COUNTIF('3.工程情報'!$C$6:$C$501,H2951)=0),"工程記号が3.工程情報に存在しません。","")</f>
        <v/>
      </c>
    </row>
    <row r="2952" spans="2:10" ht="18" customHeight="1">
      <c r="B2952" s="169"/>
      <c r="C2952" s="169"/>
      <c r="D2952" s="111"/>
      <c r="E2952" s="109"/>
      <c r="F2952" s="22"/>
      <c r="G2952" s="56">
        <f t="shared" si="46"/>
        <v>0</v>
      </c>
      <c r="H2952" s="17"/>
      <c r="I2952" s="21"/>
      <c r="J2952" s="176" t="str">
        <f>IF(AND(H2952&lt;&gt;"",COUNTIF('3.工程情報'!$C$6:$C$501,H2952)=0),"工程記号が3.工程情報に存在しません。","")</f>
        <v/>
      </c>
    </row>
    <row r="2953" spans="2:10" ht="18" customHeight="1">
      <c r="B2953" s="169"/>
      <c r="C2953" s="169"/>
      <c r="D2953" s="111"/>
      <c r="E2953" s="109"/>
      <c r="F2953" s="22"/>
      <c r="G2953" s="56">
        <f t="shared" si="46"/>
        <v>0</v>
      </c>
      <c r="H2953" s="17"/>
      <c r="I2953" s="21"/>
      <c r="J2953" s="176" t="str">
        <f>IF(AND(H2953&lt;&gt;"",COUNTIF('3.工程情報'!$C$6:$C$501,H2953)=0),"工程記号が3.工程情報に存在しません。","")</f>
        <v/>
      </c>
    </row>
    <row r="2954" spans="2:10" ht="18" customHeight="1">
      <c r="B2954" s="169"/>
      <c r="C2954" s="169"/>
      <c r="D2954" s="111"/>
      <c r="E2954" s="109"/>
      <c r="F2954" s="22"/>
      <c r="G2954" s="56">
        <f t="shared" si="46"/>
        <v>0</v>
      </c>
      <c r="H2954" s="17"/>
      <c r="I2954" s="21"/>
      <c r="J2954" s="176" t="str">
        <f>IF(AND(H2954&lt;&gt;"",COUNTIF('3.工程情報'!$C$6:$C$501,H2954)=0),"工程記号が3.工程情報に存在しません。","")</f>
        <v/>
      </c>
    </row>
    <row r="2955" spans="2:10" ht="18" customHeight="1">
      <c r="B2955" s="169"/>
      <c r="C2955" s="169"/>
      <c r="D2955" s="111"/>
      <c r="E2955" s="109"/>
      <c r="F2955" s="22"/>
      <c r="G2955" s="56">
        <f t="shared" si="46"/>
        <v>0</v>
      </c>
      <c r="H2955" s="17"/>
      <c r="I2955" s="21"/>
      <c r="J2955" s="176" t="str">
        <f>IF(AND(H2955&lt;&gt;"",COUNTIF('3.工程情報'!$C$6:$C$501,H2955)=0),"工程記号が3.工程情報に存在しません。","")</f>
        <v/>
      </c>
    </row>
    <row r="2956" spans="2:10" ht="18" customHeight="1">
      <c r="B2956" s="169"/>
      <c r="C2956" s="169"/>
      <c r="D2956" s="111"/>
      <c r="E2956" s="109"/>
      <c r="F2956" s="22"/>
      <c r="G2956" s="56">
        <f t="shared" si="46"/>
        <v>0</v>
      </c>
      <c r="H2956" s="17"/>
      <c r="I2956" s="21"/>
      <c r="J2956" s="176" t="str">
        <f>IF(AND(H2956&lt;&gt;"",COUNTIF('3.工程情報'!$C$6:$C$501,H2956)=0),"工程記号が3.工程情報に存在しません。","")</f>
        <v/>
      </c>
    </row>
    <row r="2957" spans="2:10" ht="18" customHeight="1">
      <c r="B2957" s="169"/>
      <c r="C2957" s="169"/>
      <c r="D2957" s="111"/>
      <c r="E2957" s="109"/>
      <c r="F2957" s="22"/>
      <c r="G2957" s="56">
        <f t="shared" si="46"/>
        <v>0</v>
      </c>
      <c r="H2957" s="17"/>
      <c r="I2957" s="21"/>
      <c r="J2957" s="176" t="str">
        <f>IF(AND(H2957&lt;&gt;"",COUNTIF('3.工程情報'!$C$6:$C$501,H2957)=0),"工程記号が3.工程情報に存在しません。","")</f>
        <v/>
      </c>
    </row>
    <row r="2958" spans="2:10" ht="18" customHeight="1">
      <c r="B2958" s="169"/>
      <c r="C2958" s="169"/>
      <c r="D2958" s="111"/>
      <c r="E2958" s="109"/>
      <c r="F2958" s="22"/>
      <c r="G2958" s="56">
        <f t="shared" si="46"/>
        <v>0</v>
      </c>
      <c r="H2958" s="17"/>
      <c r="I2958" s="21"/>
      <c r="J2958" s="176" t="str">
        <f>IF(AND(H2958&lt;&gt;"",COUNTIF('3.工程情報'!$C$6:$C$501,H2958)=0),"工程記号が3.工程情報に存在しません。","")</f>
        <v/>
      </c>
    </row>
    <row r="2959" spans="2:10" ht="18" customHeight="1">
      <c r="B2959" s="169"/>
      <c r="C2959" s="169"/>
      <c r="D2959" s="111"/>
      <c r="E2959" s="109"/>
      <c r="F2959" s="22"/>
      <c r="G2959" s="56">
        <f t="shared" si="46"/>
        <v>0</v>
      </c>
      <c r="H2959" s="17"/>
      <c r="I2959" s="21"/>
      <c r="J2959" s="176" t="str">
        <f>IF(AND(H2959&lt;&gt;"",COUNTIF('3.工程情報'!$C$6:$C$501,H2959)=0),"工程記号が3.工程情報に存在しません。","")</f>
        <v/>
      </c>
    </row>
    <row r="2960" spans="2:10" ht="18" customHeight="1">
      <c r="B2960" s="169"/>
      <c r="C2960" s="169"/>
      <c r="D2960" s="111"/>
      <c r="E2960" s="109"/>
      <c r="F2960" s="22"/>
      <c r="G2960" s="56">
        <f t="shared" si="46"/>
        <v>0</v>
      </c>
      <c r="H2960" s="17"/>
      <c r="I2960" s="21"/>
      <c r="J2960" s="176" t="str">
        <f>IF(AND(H2960&lt;&gt;"",COUNTIF('3.工程情報'!$C$6:$C$501,H2960)=0),"工程記号が3.工程情報に存在しません。","")</f>
        <v/>
      </c>
    </row>
    <row r="2961" spans="2:10" ht="18" customHeight="1">
      <c r="B2961" s="169"/>
      <c r="C2961" s="169"/>
      <c r="D2961" s="111"/>
      <c r="E2961" s="109"/>
      <c r="F2961" s="22"/>
      <c r="G2961" s="56">
        <f t="shared" si="46"/>
        <v>0</v>
      </c>
      <c r="H2961" s="17"/>
      <c r="I2961" s="21"/>
      <c r="J2961" s="176" t="str">
        <f>IF(AND(H2961&lt;&gt;"",COUNTIF('3.工程情報'!$C$6:$C$501,H2961)=0),"工程記号が3.工程情報に存在しません。","")</f>
        <v/>
      </c>
    </row>
    <row r="2962" spans="2:10" ht="18" customHeight="1">
      <c r="B2962" s="169"/>
      <c r="C2962" s="169"/>
      <c r="D2962" s="111"/>
      <c r="E2962" s="109"/>
      <c r="F2962" s="22"/>
      <c r="G2962" s="56">
        <f t="shared" si="46"/>
        <v>0</v>
      </c>
      <c r="H2962" s="17"/>
      <c r="I2962" s="21"/>
      <c r="J2962" s="176" t="str">
        <f>IF(AND(H2962&lt;&gt;"",COUNTIF('3.工程情報'!$C$6:$C$501,H2962)=0),"工程記号が3.工程情報に存在しません。","")</f>
        <v/>
      </c>
    </row>
    <row r="2963" spans="2:10" ht="18" customHeight="1">
      <c r="B2963" s="169"/>
      <c r="C2963" s="169"/>
      <c r="D2963" s="111"/>
      <c r="E2963" s="109"/>
      <c r="F2963" s="22"/>
      <c r="G2963" s="56">
        <f t="shared" si="46"/>
        <v>0</v>
      </c>
      <c r="H2963" s="17"/>
      <c r="I2963" s="21"/>
      <c r="J2963" s="176" t="str">
        <f>IF(AND(H2963&lt;&gt;"",COUNTIF('3.工程情報'!$C$6:$C$501,H2963)=0),"工程記号が3.工程情報に存在しません。","")</f>
        <v/>
      </c>
    </row>
    <row r="2964" spans="2:10" ht="18" customHeight="1">
      <c r="B2964" s="169"/>
      <c r="C2964" s="169"/>
      <c r="D2964" s="111"/>
      <c r="E2964" s="109"/>
      <c r="F2964" s="22"/>
      <c r="G2964" s="56">
        <f t="shared" si="46"/>
        <v>0</v>
      </c>
      <c r="H2964" s="17"/>
      <c r="I2964" s="21"/>
      <c r="J2964" s="176" t="str">
        <f>IF(AND(H2964&lt;&gt;"",COUNTIF('3.工程情報'!$C$6:$C$501,H2964)=0),"工程記号が3.工程情報に存在しません。","")</f>
        <v/>
      </c>
    </row>
    <row r="2965" spans="2:10" ht="18" customHeight="1">
      <c r="B2965" s="169"/>
      <c r="C2965" s="169"/>
      <c r="D2965" s="111"/>
      <c r="E2965" s="109"/>
      <c r="F2965" s="22"/>
      <c r="G2965" s="56">
        <f t="shared" si="46"/>
        <v>0</v>
      </c>
      <c r="H2965" s="17"/>
      <c r="I2965" s="21"/>
      <c r="J2965" s="176" t="str">
        <f>IF(AND(H2965&lt;&gt;"",COUNTIF('3.工程情報'!$C$6:$C$501,H2965)=0),"工程記号が3.工程情報に存在しません。","")</f>
        <v/>
      </c>
    </row>
    <row r="2966" spans="2:10" ht="18" customHeight="1">
      <c r="B2966" s="169"/>
      <c r="C2966" s="169"/>
      <c r="D2966" s="111"/>
      <c r="E2966" s="109"/>
      <c r="F2966" s="22"/>
      <c r="G2966" s="56">
        <f t="shared" si="46"/>
        <v>0</v>
      </c>
      <c r="H2966" s="17"/>
      <c r="I2966" s="21"/>
      <c r="J2966" s="176" t="str">
        <f>IF(AND(H2966&lt;&gt;"",COUNTIF('3.工程情報'!$C$6:$C$501,H2966)=0),"工程記号が3.工程情報に存在しません。","")</f>
        <v/>
      </c>
    </row>
    <row r="2967" spans="2:10" ht="18" customHeight="1">
      <c r="B2967" s="169"/>
      <c r="C2967" s="169"/>
      <c r="D2967" s="111"/>
      <c r="E2967" s="109"/>
      <c r="F2967" s="22"/>
      <c r="G2967" s="56">
        <f t="shared" si="46"/>
        <v>0</v>
      </c>
      <c r="H2967" s="17"/>
      <c r="I2967" s="21"/>
      <c r="J2967" s="176" t="str">
        <f>IF(AND(H2967&lt;&gt;"",COUNTIF('3.工程情報'!$C$6:$C$501,H2967)=0),"工程記号が3.工程情報に存在しません。","")</f>
        <v/>
      </c>
    </row>
    <row r="2968" spans="2:10" ht="18" customHeight="1">
      <c r="B2968" s="169"/>
      <c r="C2968" s="169"/>
      <c r="D2968" s="111"/>
      <c r="E2968" s="109"/>
      <c r="F2968" s="22"/>
      <c r="G2968" s="56">
        <f t="shared" si="46"/>
        <v>0</v>
      </c>
      <c r="H2968" s="17"/>
      <c r="I2968" s="21"/>
      <c r="J2968" s="176" t="str">
        <f>IF(AND(H2968&lt;&gt;"",COUNTIF('3.工程情報'!$C$6:$C$501,H2968)=0),"工程記号が3.工程情報に存在しません。","")</f>
        <v/>
      </c>
    </row>
    <row r="2969" spans="2:10" ht="18" customHeight="1">
      <c r="B2969" s="169"/>
      <c r="C2969" s="169"/>
      <c r="D2969" s="111"/>
      <c r="E2969" s="109"/>
      <c r="F2969" s="22"/>
      <c r="G2969" s="56">
        <f t="shared" si="46"/>
        <v>0</v>
      </c>
      <c r="H2969" s="17"/>
      <c r="I2969" s="21"/>
      <c r="J2969" s="176" t="str">
        <f>IF(AND(H2969&lt;&gt;"",COUNTIF('3.工程情報'!$C$6:$C$501,H2969)=0),"工程記号が3.工程情報に存在しません。","")</f>
        <v/>
      </c>
    </row>
    <row r="2970" spans="2:10" ht="18" customHeight="1">
      <c r="B2970" s="169"/>
      <c r="C2970" s="169"/>
      <c r="D2970" s="111"/>
      <c r="E2970" s="109"/>
      <c r="F2970" s="22"/>
      <c r="G2970" s="56">
        <f t="shared" si="46"/>
        <v>0</v>
      </c>
      <c r="H2970" s="17"/>
      <c r="I2970" s="21"/>
      <c r="J2970" s="176" t="str">
        <f>IF(AND(H2970&lt;&gt;"",COUNTIF('3.工程情報'!$C$6:$C$501,H2970)=0),"工程記号が3.工程情報に存在しません。","")</f>
        <v/>
      </c>
    </row>
    <row r="2971" spans="2:10" ht="18" customHeight="1">
      <c r="B2971" s="169"/>
      <c r="C2971" s="169"/>
      <c r="D2971" s="111"/>
      <c r="E2971" s="109"/>
      <c r="F2971" s="22"/>
      <c r="G2971" s="56">
        <f t="shared" si="46"/>
        <v>0</v>
      </c>
      <c r="H2971" s="17"/>
      <c r="I2971" s="21"/>
      <c r="J2971" s="176" t="str">
        <f>IF(AND(H2971&lt;&gt;"",COUNTIF('3.工程情報'!$C$6:$C$501,H2971)=0),"工程記号が3.工程情報に存在しません。","")</f>
        <v/>
      </c>
    </row>
    <row r="2972" spans="2:10" ht="18" customHeight="1">
      <c r="B2972" s="169"/>
      <c r="C2972" s="169"/>
      <c r="D2972" s="111"/>
      <c r="E2972" s="109"/>
      <c r="F2972" s="22"/>
      <c r="G2972" s="56">
        <f t="shared" si="46"/>
        <v>0</v>
      </c>
      <c r="H2972" s="17"/>
      <c r="I2972" s="21"/>
      <c r="J2972" s="176" t="str">
        <f>IF(AND(H2972&lt;&gt;"",COUNTIF('3.工程情報'!$C$6:$C$501,H2972)=0),"工程記号が3.工程情報に存在しません。","")</f>
        <v/>
      </c>
    </row>
    <row r="2973" spans="2:10" ht="18" customHeight="1">
      <c r="B2973" s="169"/>
      <c r="C2973" s="169"/>
      <c r="D2973" s="111"/>
      <c r="E2973" s="109"/>
      <c r="F2973" s="22"/>
      <c r="G2973" s="56">
        <f t="shared" si="46"/>
        <v>0</v>
      </c>
      <c r="H2973" s="17"/>
      <c r="I2973" s="21"/>
      <c r="J2973" s="176" t="str">
        <f>IF(AND(H2973&lt;&gt;"",COUNTIF('3.工程情報'!$C$6:$C$501,H2973)=0),"工程記号が3.工程情報に存在しません。","")</f>
        <v/>
      </c>
    </row>
    <row r="2974" spans="2:10" ht="18" customHeight="1">
      <c r="B2974" s="169"/>
      <c r="C2974" s="169"/>
      <c r="D2974" s="111"/>
      <c r="E2974" s="109"/>
      <c r="F2974" s="22"/>
      <c r="G2974" s="56">
        <f t="shared" si="46"/>
        <v>0</v>
      </c>
      <c r="H2974" s="17"/>
      <c r="I2974" s="21"/>
      <c r="J2974" s="176" t="str">
        <f>IF(AND(H2974&lt;&gt;"",COUNTIF('3.工程情報'!$C$6:$C$501,H2974)=0),"工程記号が3.工程情報に存在しません。","")</f>
        <v/>
      </c>
    </row>
    <row r="2975" spans="2:10" ht="18" customHeight="1">
      <c r="B2975" s="169"/>
      <c r="C2975" s="169"/>
      <c r="D2975" s="111"/>
      <c r="E2975" s="109"/>
      <c r="F2975" s="22"/>
      <c r="G2975" s="56">
        <f t="shared" si="46"/>
        <v>0</v>
      </c>
      <c r="H2975" s="17"/>
      <c r="I2975" s="21"/>
      <c r="J2975" s="176" t="str">
        <f>IF(AND(H2975&lt;&gt;"",COUNTIF('3.工程情報'!$C$6:$C$501,H2975)=0),"工程記号が3.工程情報に存在しません。","")</f>
        <v/>
      </c>
    </row>
    <row r="2976" spans="2:10" ht="18" customHeight="1">
      <c r="B2976" s="169"/>
      <c r="C2976" s="169"/>
      <c r="D2976" s="111"/>
      <c r="E2976" s="109"/>
      <c r="F2976" s="22"/>
      <c r="G2976" s="56">
        <f t="shared" si="46"/>
        <v>0</v>
      </c>
      <c r="H2976" s="17"/>
      <c r="I2976" s="21"/>
      <c r="J2976" s="176" t="str">
        <f>IF(AND(H2976&lt;&gt;"",COUNTIF('3.工程情報'!$C$6:$C$501,H2976)=0),"工程記号が3.工程情報に存在しません。","")</f>
        <v/>
      </c>
    </row>
    <row r="2977" spans="2:10" ht="18" customHeight="1">
      <c r="B2977" s="169"/>
      <c r="C2977" s="169"/>
      <c r="D2977" s="111"/>
      <c r="E2977" s="109"/>
      <c r="F2977" s="22"/>
      <c r="G2977" s="56">
        <f t="shared" si="46"/>
        <v>0</v>
      </c>
      <c r="H2977" s="17"/>
      <c r="I2977" s="21"/>
      <c r="J2977" s="176" t="str">
        <f>IF(AND(H2977&lt;&gt;"",COUNTIF('3.工程情報'!$C$6:$C$501,H2977)=0),"工程記号が3.工程情報に存在しません。","")</f>
        <v/>
      </c>
    </row>
    <row r="2978" spans="2:10" ht="18" customHeight="1">
      <c r="B2978" s="169"/>
      <c r="C2978" s="169"/>
      <c r="D2978" s="111"/>
      <c r="E2978" s="109"/>
      <c r="F2978" s="22"/>
      <c r="G2978" s="56">
        <f t="shared" si="46"/>
        <v>0</v>
      </c>
      <c r="H2978" s="17"/>
      <c r="I2978" s="21"/>
      <c r="J2978" s="176" t="str">
        <f>IF(AND(H2978&lt;&gt;"",COUNTIF('3.工程情報'!$C$6:$C$501,H2978)=0),"工程記号が3.工程情報に存在しません。","")</f>
        <v/>
      </c>
    </row>
    <row r="2979" spans="2:10" ht="18" customHeight="1">
      <c r="B2979" s="169"/>
      <c r="C2979" s="169"/>
      <c r="D2979" s="111"/>
      <c r="E2979" s="109"/>
      <c r="F2979" s="22"/>
      <c r="G2979" s="56">
        <f t="shared" si="46"/>
        <v>0</v>
      </c>
      <c r="H2979" s="17"/>
      <c r="I2979" s="21"/>
      <c r="J2979" s="176" t="str">
        <f>IF(AND(H2979&lt;&gt;"",COUNTIF('3.工程情報'!$C$6:$C$501,H2979)=0),"工程記号が3.工程情報に存在しません。","")</f>
        <v/>
      </c>
    </row>
    <row r="2980" spans="2:10" ht="18" customHeight="1">
      <c r="B2980" s="169"/>
      <c r="C2980" s="169"/>
      <c r="D2980" s="111"/>
      <c r="E2980" s="109"/>
      <c r="F2980" s="22"/>
      <c r="G2980" s="56">
        <f t="shared" si="46"/>
        <v>0</v>
      </c>
      <c r="H2980" s="17"/>
      <c r="I2980" s="21"/>
      <c r="J2980" s="176" t="str">
        <f>IF(AND(H2980&lt;&gt;"",COUNTIF('3.工程情報'!$C$6:$C$501,H2980)=0),"工程記号が3.工程情報に存在しません。","")</f>
        <v/>
      </c>
    </row>
    <row r="2981" spans="2:10" ht="18" customHeight="1">
      <c r="B2981" s="169"/>
      <c r="C2981" s="169"/>
      <c r="D2981" s="111"/>
      <c r="E2981" s="109"/>
      <c r="F2981" s="22"/>
      <c r="G2981" s="56">
        <f t="shared" si="46"/>
        <v>0</v>
      </c>
      <c r="H2981" s="17"/>
      <c r="I2981" s="21"/>
      <c r="J2981" s="176" t="str">
        <f>IF(AND(H2981&lt;&gt;"",COUNTIF('3.工程情報'!$C$6:$C$501,H2981)=0),"工程記号が3.工程情報に存在しません。","")</f>
        <v/>
      </c>
    </row>
    <row r="2982" spans="2:10" ht="18" customHeight="1">
      <c r="B2982" s="169"/>
      <c r="C2982" s="169"/>
      <c r="D2982" s="111"/>
      <c r="E2982" s="109"/>
      <c r="F2982" s="22"/>
      <c r="G2982" s="56">
        <f t="shared" si="46"/>
        <v>0</v>
      </c>
      <c r="H2982" s="17"/>
      <c r="I2982" s="21"/>
      <c r="J2982" s="176" t="str">
        <f>IF(AND(H2982&lt;&gt;"",COUNTIF('3.工程情報'!$C$6:$C$501,H2982)=0),"工程記号が3.工程情報に存在しません。","")</f>
        <v/>
      </c>
    </row>
    <row r="2983" spans="2:10" ht="18" customHeight="1">
      <c r="B2983" s="169"/>
      <c r="C2983" s="169"/>
      <c r="D2983" s="111"/>
      <c r="E2983" s="109"/>
      <c r="F2983" s="22"/>
      <c r="G2983" s="56">
        <f t="shared" si="46"/>
        <v>0</v>
      </c>
      <c r="H2983" s="17"/>
      <c r="I2983" s="21"/>
      <c r="J2983" s="176" t="str">
        <f>IF(AND(H2983&lt;&gt;"",COUNTIF('3.工程情報'!$C$6:$C$501,H2983)=0),"工程記号が3.工程情報に存在しません。","")</f>
        <v/>
      </c>
    </row>
    <row r="2984" spans="2:10" ht="18" customHeight="1">
      <c r="B2984" s="169"/>
      <c r="C2984" s="169"/>
      <c r="D2984" s="111"/>
      <c r="E2984" s="109"/>
      <c r="F2984" s="22"/>
      <c r="G2984" s="56">
        <f t="shared" si="46"/>
        <v>0</v>
      </c>
      <c r="H2984" s="17"/>
      <c r="I2984" s="21"/>
      <c r="J2984" s="176" t="str">
        <f>IF(AND(H2984&lt;&gt;"",COUNTIF('3.工程情報'!$C$6:$C$501,H2984)=0),"工程記号が3.工程情報に存在しません。","")</f>
        <v/>
      </c>
    </row>
    <row r="2985" spans="2:10" ht="18" customHeight="1">
      <c r="B2985" s="169"/>
      <c r="C2985" s="169"/>
      <c r="D2985" s="111"/>
      <c r="E2985" s="109"/>
      <c r="F2985" s="22"/>
      <c r="G2985" s="56">
        <f t="shared" si="46"/>
        <v>0</v>
      </c>
      <c r="H2985" s="17"/>
      <c r="I2985" s="21"/>
      <c r="J2985" s="176" t="str">
        <f>IF(AND(H2985&lt;&gt;"",COUNTIF('3.工程情報'!$C$6:$C$501,H2985)=0),"工程記号が3.工程情報に存在しません。","")</f>
        <v/>
      </c>
    </row>
    <row r="2986" spans="2:10" ht="18" customHeight="1">
      <c r="B2986" s="169"/>
      <c r="C2986" s="169"/>
      <c r="D2986" s="111"/>
      <c r="E2986" s="109"/>
      <c r="F2986" s="22"/>
      <c r="G2986" s="56">
        <f t="shared" si="46"/>
        <v>0</v>
      </c>
      <c r="H2986" s="17"/>
      <c r="I2986" s="21"/>
      <c r="J2986" s="176" t="str">
        <f>IF(AND(H2986&lt;&gt;"",COUNTIF('3.工程情報'!$C$6:$C$501,H2986)=0),"工程記号が3.工程情報に存在しません。","")</f>
        <v/>
      </c>
    </row>
    <row r="2987" spans="2:10" ht="18" customHeight="1">
      <c r="B2987" s="169"/>
      <c r="C2987" s="169"/>
      <c r="D2987" s="111"/>
      <c r="E2987" s="109"/>
      <c r="F2987" s="22"/>
      <c r="G2987" s="56">
        <f t="shared" si="46"/>
        <v>0</v>
      </c>
      <c r="H2987" s="17"/>
      <c r="I2987" s="21"/>
      <c r="J2987" s="176" t="str">
        <f>IF(AND(H2987&lt;&gt;"",COUNTIF('3.工程情報'!$C$6:$C$501,H2987)=0),"工程記号が3.工程情報に存在しません。","")</f>
        <v/>
      </c>
    </row>
    <row r="2988" spans="2:10" ht="18" customHeight="1">
      <c r="B2988" s="169"/>
      <c r="C2988" s="169"/>
      <c r="D2988" s="111"/>
      <c r="E2988" s="109"/>
      <c r="F2988" s="22"/>
      <c r="G2988" s="56">
        <f t="shared" si="46"/>
        <v>0</v>
      </c>
      <c r="H2988" s="17"/>
      <c r="I2988" s="21"/>
      <c r="J2988" s="176" t="str">
        <f>IF(AND(H2988&lt;&gt;"",COUNTIF('3.工程情報'!$C$6:$C$501,H2988)=0),"工程記号が3.工程情報に存在しません。","")</f>
        <v/>
      </c>
    </row>
    <row r="2989" spans="2:10" ht="18" customHeight="1">
      <c r="B2989" s="169"/>
      <c r="C2989" s="169"/>
      <c r="D2989" s="111"/>
      <c r="E2989" s="109"/>
      <c r="F2989" s="22"/>
      <c r="G2989" s="56">
        <f t="shared" si="46"/>
        <v>0</v>
      </c>
      <c r="H2989" s="17"/>
      <c r="I2989" s="21"/>
      <c r="J2989" s="176" t="str">
        <f>IF(AND(H2989&lt;&gt;"",COUNTIF('3.工程情報'!$C$6:$C$501,H2989)=0),"工程記号が3.工程情報に存在しません。","")</f>
        <v/>
      </c>
    </row>
    <row r="2990" spans="2:10" ht="18" customHeight="1">
      <c r="B2990" s="169"/>
      <c r="C2990" s="169"/>
      <c r="D2990" s="111"/>
      <c r="E2990" s="109"/>
      <c r="F2990" s="22"/>
      <c r="G2990" s="56">
        <f t="shared" si="46"/>
        <v>0</v>
      </c>
      <c r="H2990" s="17"/>
      <c r="I2990" s="21"/>
      <c r="J2990" s="176" t="str">
        <f>IF(AND(H2990&lt;&gt;"",COUNTIF('3.工程情報'!$C$6:$C$501,H2990)=0),"工程記号が3.工程情報に存在しません。","")</f>
        <v/>
      </c>
    </row>
    <row r="2991" spans="2:10" ht="18" customHeight="1">
      <c r="B2991" s="169"/>
      <c r="C2991" s="169"/>
      <c r="D2991" s="111"/>
      <c r="E2991" s="109"/>
      <c r="F2991" s="22"/>
      <c r="G2991" s="56">
        <f t="shared" si="46"/>
        <v>0</v>
      </c>
      <c r="H2991" s="17"/>
      <c r="I2991" s="21"/>
      <c r="J2991" s="176" t="str">
        <f>IF(AND(H2991&lt;&gt;"",COUNTIF('3.工程情報'!$C$6:$C$501,H2991)=0),"工程記号が3.工程情報に存在しません。","")</f>
        <v/>
      </c>
    </row>
    <row r="2992" spans="2:10" ht="18" customHeight="1">
      <c r="B2992" s="169"/>
      <c r="C2992" s="169"/>
      <c r="D2992" s="111"/>
      <c r="E2992" s="109"/>
      <c r="F2992" s="22"/>
      <c r="G2992" s="56">
        <f t="shared" si="46"/>
        <v>0</v>
      </c>
      <c r="H2992" s="17"/>
      <c r="I2992" s="21"/>
      <c r="J2992" s="176" t="str">
        <f>IF(AND(H2992&lt;&gt;"",COUNTIF('3.工程情報'!$C$6:$C$501,H2992)=0),"工程記号が3.工程情報に存在しません。","")</f>
        <v/>
      </c>
    </row>
    <row r="2993" spans="2:10" ht="18" customHeight="1">
      <c r="B2993" s="169"/>
      <c r="C2993" s="169"/>
      <c r="D2993" s="111"/>
      <c r="E2993" s="109"/>
      <c r="F2993" s="22"/>
      <c r="G2993" s="56">
        <f t="shared" si="46"/>
        <v>0</v>
      </c>
      <c r="H2993" s="17"/>
      <c r="I2993" s="21"/>
      <c r="J2993" s="176" t="str">
        <f>IF(AND(H2993&lt;&gt;"",COUNTIF('3.工程情報'!$C$6:$C$501,H2993)=0),"工程記号が3.工程情報に存在しません。","")</f>
        <v/>
      </c>
    </row>
    <row r="2994" spans="2:10" ht="18" customHeight="1">
      <c r="B2994" s="169"/>
      <c r="C2994" s="169"/>
      <c r="D2994" s="111"/>
      <c r="E2994" s="109"/>
      <c r="F2994" s="22"/>
      <c r="G2994" s="56">
        <f t="shared" si="46"/>
        <v>0</v>
      </c>
      <c r="H2994" s="17"/>
      <c r="I2994" s="21"/>
      <c r="J2994" s="176" t="str">
        <f>IF(AND(H2994&lt;&gt;"",COUNTIF('3.工程情報'!$C$6:$C$501,H2994)=0),"工程記号が3.工程情報に存在しません。","")</f>
        <v/>
      </c>
    </row>
    <row r="2995" spans="2:10" ht="18" customHeight="1">
      <c r="B2995" s="169"/>
      <c r="C2995" s="169"/>
      <c r="D2995" s="111"/>
      <c r="E2995" s="109"/>
      <c r="F2995" s="22"/>
      <c r="G2995" s="56">
        <f t="shared" si="46"/>
        <v>0</v>
      </c>
      <c r="H2995" s="17"/>
      <c r="I2995" s="21"/>
      <c r="J2995" s="176" t="str">
        <f>IF(AND(H2995&lt;&gt;"",COUNTIF('3.工程情報'!$C$6:$C$501,H2995)=0),"工程記号が3.工程情報に存在しません。","")</f>
        <v/>
      </c>
    </row>
    <row r="2996" spans="2:10" ht="18" customHeight="1">
      <c r="B2996" s="169"/>
      <c r="C2996" s="169"/>
      <c r="D2996" s="111"/>
      <c r="E2996" s="109"/>
      <c r="F2996" s="22"/>
      <c r="G2996" s="56">
        <f t="shared" si="46"/>
        <v>0</v>
      </c>
      <c r="H2996" s="17"/>
      <c r="I2996" s="21"/>
      <c r="J2996" s="176" t="str">
        <f>IF(AND(H2996&lt;&gt;"",COUNTIF('3.工程情報'!$C$6:$C$501,H2996)=0),"工程記号が3.工程情報に存在しません。","")</f>
        <v/>
      </c>
    </row>
    <row r="2997" spans="2:10" ht="18" customHeight="1">
      <c r="B2997" s="169"/>
      <c r="C2997" s="169"/>
      <c r="D2997" s="111"/>
      <c r="E2997" s="109"/>
      <c r="F2997" s="22"/>
      <c r="G2997" s="56">
        <f t="shared" si="46"/>
        <v>0</v>
      </c>
      <c r="H2997" s="17"/>
      <c r="I2997" s="21"/>
      <c r="J2997" s="176" t="str">
        <f>IF(AND(H2997&lt;&gt;"",COUNTIF('3.工程情報'!$C$6:$C$501,H2997)=0),"工程記号が3.工程情報に存在しません。","")</f>
        <v/>
      </c>
    </row>
    <row r="2998" spans="2:10" ht="18" customHeight="1">
      <c r="B2998" s="169"/>
      <c r="C2998" s="169"/>
      <c r="D2998" s="111"/>
      <c r="E2998" s="109"/>
      <c r="F2998" s="22"/>
      <c r="G2998" s="56">
        <f t="shared" si="46"/>
        <v>0</v>
      </c>
      <c r="H2998" s="17"/>
      <c r="I2998" s="21"/>
      <c r="J2998" s="176" t="str">
        <f>IF(AND(H2998&lt;&gt;"",COUNTIF('3.工程情報'!$C$6:$C$501,H2998)=0),"工程記号が3.工程情報に存在しません。","")</f>
        <v/>
      </c>
    </row>
    <row r="2999" spans="2:10" ht="18" customHeight="1">
      <c r="B2999" s="169"/>
      <c r="C2999" s="169"/>
      <c r="D2999" s="111"/>
      <c r="E2999" s="109"/>
      <c r="F2999" s="22"/>
      <c r="G2999" s="56">
        <f t="shared" si="46"/>
        <v>0</v>
      </c>
      <c r="H2999" s="17"/>
      <c r="I2999" s="21"/>
      <c r="J2999" s="176" t="str">
        <f>IF(AND(H2999&lt;&gt;"",COUNTIF('3.工程情報'!$C$6:$C$501,H2999)=0),"工程記号が3.工程情報に存在しません。","")</f>
        <v/>
      </c>
    </row>
    <row r="3000" spans="2:10" ht="18" customHeight="1">
      <c r="B3000" s="169"/>
      <c r="C3000" s="169"/>
      <c r="D3000" s="111"/>
      <c r="E3000" s="109"/>
      <c r="F3000" s="22"/>
      <c r="G3000" s="56">
        <f t="shared" si="46"/>
        <v>0</v>
      </c>
      <c r="H3000" s="17"/>
      <c r="I3000" s="21"/>
      <c r="J3000" s="176" t="str">
        <f>IF(AND(H3000&lt;&gt;"",COUNTIF('3.工程情報'!$C$6:$C$501,H3000)=0),"工程記号が3.工程情報に存在しません。","")</f>
        <v/>
      </c>
    </row>
  </sheetData>
  <sheetProtection algorithmName="SHA-512" hashValue="3sZ6DFzs8rg9foSDrhMTGnq5LD8eDbzexyJP3uaZNIWzIlbjcJPqvBT6JRM+OqzK+filZNbmyf/viK6Fh/KJZg==" saltValue="7c4G4deXRfD3Xe0Zy8KQxA==" spinCount="100000" sheet="1" objects="1" scenarios="1" selectLockedCells="1"/>
  <phoneticPr fontId="6"/>
  <pageMargins left="0.70866141732283472" right="0.70866141732283472" top="0.74803149606299213" bottom="0.74803149606299213" header="0.31496062992125984" footer="0.31496062992125984"/>
  <pageSetup paperSize="9" scale="93" fitToHeight="0" orientation="landscape" r:id="rId1"/>
  <headerFooter>
    <oddFooter>&amp;C&amp;"Meiryo UI,標準"&amp;P&amp;R&amp;"Meiryo UI,標準"(C) MG'sコンサルティング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J501"/>
  <sheetViews>
    <sheetView showGridLines="0" zoomScaleNormal="100" workbookViewId="0">
      <pane xSplit="3" ySplit="5" topLeftCell="D6" activePane="bottomRight" state="frozen"/>
      <selection activeCell="J8" sqref="J8"/>
      <selection pane="topRight" activeCell="J8" sqref="J8"/>
      <selection pane="bottomLeft" activeCell="J8" sqref="J8"/>
      <selection pane="bottomRight" activeCell="F1" sqref="F1"/>
    </sheetView>
  </sheetViews>
  <sheetFormatPr defaultColWidth="9" defaultRowHeight="13.2"/>
  <cols>
    <col min="1" max="1" width="2.33203125" style="37" customWidth="1"/>
    <col min="2" max="2" width="14.44140625" style="37" customWidth="1"/>
    <col min="3" max="3" width="15.6640625" style="37" customWidth="1"/>
    <col min="4" max="4" width="17.44140625" style="37" customWidth="1"/>
    <col min="5" max="5" width="12" style="37" customWidth="1"/>
    <col min="6" max="6" width="13" style="37" bestFit="1" customWidth="1"/>
    <col min="7" max="7" width="10.88671875" style="37" customWidth="1"/>
    <col min="8" max="8" width="14.44140625" customWidth="1"/>
    <col min="9" max="9" width="15.109375" bestFit="1" customWidth="1"/>
    <col min="10" max="10" width="15.109375" customWidth="1"/>
    <col min="11" max="16384" width="9" style="37"/>
  </cols>
  <sheetData>
    <row r="1" spans="1:10" ht="20.25" customHeight="1">
      <c r="B1" s="33" t="s">
        <v>103</v>
      </c>
      <c r="D1" s="35" t="s">
        <v>10</v>
      </c>
      <c r="E1" s="36">
        <v>500</v>
      </c>
      <c r="G1" s="36"/>
      <c r="H1" s="3"/>
      <c r="I1" s="5"/>
      <c r="J1" s="5"/>
    </row>
    <row r="2" spans="1:10" ht="8.25" customHeight="1">
      <c r="B2" s="33"/>
      <c r="C2" s="33"/>
      <c r="D2" s="35"/>
      <c r="E2" s="36"/>
      <c r="G2" s="36"/>
      <c r="H2" s="3"/>
    </row>
    <row r="3" spans="1:10" ht="6.7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18.75" customHeight="1" thickBot="1">
      <c r="B4" s="104" t="str">
        <f>IF('1.製造原価明細'!$C$3="","",'1.製造原価明細'!$C$3)</f>
        <v>2020年度</v>
      </c>
      <c r="C4" s="113">
        <f>'3.工程情報'!C4</f>
        <v>8</v>
      </c>
      <c r="D4" s="51">
        <f t="shared" ref="D4:J4" si="0">SUM(D6:D501)</f>
        <v>5763055.555555556</v>
      </c>
      <c r="E4" s="102">
        <f t="shared" si="0"/>
        <v>0.99999999999999978</v>
      </c>
      <c r="F4" s="51">
        <f t="shared" si="0"/>
        <v>147</v>
      </c>
      <c r="G4" s="102">
        <f t="shared" si="0"/>
        <v>1</v>
      </c>
      <c r="H4" s="101">
        <f t="shared" si="0"/>
        <v>595920</v>
      </c>
      <c r="I4" s="101">
        <f t="shared" si="0"/>
        <v>595920</v>
      </c>
      <c r="J4" s="102">
        <f t="shared" si="0"/>
        <v>1.0000000000000002</v>
      </c>
    </row>
    <row r="5" spans="1:10" ht="32.25" customHeight="1" thickBot="1">
      <c r="B5" s="18" t="s">
        <v>51</v>
      </c>
      <c r="C5" s="112" t="s">
        <v>5</v>
      </c>
      <c r="D5" s="76" t="s">
        <v>60</v>
      </c>
      <c r="E5" s="76" t="s">
        <v>101</v>
      </c>
      <c r="F5" s="79" t="s">
        <v>28</v>
      </c>
      <c r="G5" s="59" t="s">
        <v>102</v>
      </c>
      <c r="H5" s="32" t="str">
        <f>"人の稼働時間"&amp;CHAR(10)&amp;"（"&amp;'2.会社基本情報'!$C$4&amp;"／年間）"</f>
        <v>人の稼働時間
（分／年間）</v>
      </c>
      <c r="I5" s="32" t="str">
        <f>"設備の稼働時間"&amp;CHAR(10)&amp;"（"&amp;'2.会社基本情報'!$C$4&amp;"／年間）"</f>
        <v>設備の稼働時間
（分／年間）</v>
      </c>
      <c r="J5" s="32" t="s">
        <v>99</v>
      </c>
    </row>
    <row r="6" spans="1:10" ht="18" customHeight="1">
      <c r="B6" s="12" t="str">
        <f>IF('3.工程情報'!B6="","",'3.工程情報'!B6)</f>
        <v>AA-1</v>
      </c>
      <c r="C6" s="12" t="str">
        <f>IF('3.工程情報'!C6="","",'3.工程情報'!C6)</f>
        <v>CAD-1</v>
      </c>
      <c r="D6" s="60">
        <f>IF(C6="","",SUMIF('4.固定資産明細'!$H$4:$H$2998,$C6,'4.固定資産明細'!$G$4:$G$2998))</f>
        <v>1037500</v>
      </c>
      <c r="E6" s="61">
        <f>IF(OR($C6="",$D$4=0),0,D6/$D$4)</f>
        <v>0.18002602785944954</v>
      </c>
      <c r="F6" s="60">
        <f>IF(C6="","",SUMIF('4.固定資産明細'!$H$4:$H$2998,$C6,'4.固定資産明細'!$I$4:$I$2998))</f>
        <v>25</v>
      </c>
      <c r="G6" s="61">
        <f>IF(OR($C6="",$F$4=0),0,F6/$F$4)</f>
        <v>0.17006802721088435</v>
      </c>
      <c r="H6" s="13">
        <f>IF($C6="","",'2.会社基本情報'!$C$7*'3.工程情報'!$E6*('3.工程情報'!F6/100))</f>
        <v>80220</v>
      </c>
      <c r="I6" s="13">
        <f>IF(C6="","",'2.会社基本情報'!$C$7*'3.工程情報'!E6*('3.工程情報'!G6/100))</f>
        <v>80220</v>
      </c>
      <c r="J6" s="103">
        <f>IF(OR(C6="",$I$4=0),0,I6/$I$4)</f>
        <v>0.13461538461538461</v>
      </c>
    </row>
    <row r="7" spans="1:10" ht="18" customHeight="1">
      <c r="B7" s="12" t="str">
        <f>IF('3.工程情報'!B7="","",'3.工程情報'!B7)</f>
        <v>AA-1</v>
      </c>
      <c r="C7" s="12" t="str">
        <f>IF('3.工程情報'!C7="","",'3.工程情報'!C7)</f>
        <v>AA-101</v>
      </c>
      <c r="D7" s="60">
        <f>IF(C7="","",SUMIF('4.固定資産明細'!$H$4:$H$2998,$C7,'4.固定資産明細'!$G$4:$G$2998))</f>
        <v>1000000</v>
      </c>
      <c r="E7" s="61">
        <f t="shared" ref="E7:E70" si="1">IF(OR($C7="",$D$4=0),0,D7/$D$4)</f>
        <v>0.1735190629970598</v>
      </c>
      <c r="F7" s="60">
        <f>IF(C7="","",SUMIF('4.固定資産明細'!$H$4:$H$2998,$C7,'4.固定資産明細'!$I$4:$I$2998))</f>
        <v>20</v>
      </c>
      <c r="G7" s="61">
        <f t="shared" ref="G7:G70" si="2">IF(OR($C7="",$F$4=0),0,F7/$F$4)</f>
        <v>0.1360544217687075</v>
      </c>
      <c r="H7" s="13">
        <f>IF($C7="","",'2.会社基本情報'!$C$7*'3.工程情報'!$E7*('3.工程情報'!F7/100))</f>
        <v>80220</v>
      </c>
      <c r="I7" s="13">
        <f>IF(C7="","",'2.会社基本情報'!$C$7*'3.工程情報'!E7*('3.工程情報'!G7/100))</f>
        <v>80220</v>
      </c>
      <c r="J7" s="103">
        <f t="shared" ref="J7:J70" si="3">IF(OR(C7="",$I$4=0),0,I7/$I$4)</f>
        <v>0.13461538461538461</v>
      </c>
    </row>
    <row r="8" spans="1:10" ht="18" customHeight="1">
      <c r="B8" s="12" t="str">
        <f>IF('3.工程情報'!B8="","",'3.工程情報'!B8)</f>
        <v>AA-1</v>
      </c>
      <c r="C8" s="12" t="str">
        <f>IF('3.工程情報'!C8="","",'3.工程情報'!C8)</f>
        <v>AA-102</v>
      </c>
      <c r="D8" s="60">
        <f>IF(C8="","",SUMIF('4.固定資産明細'!$H$4:$H$2998,$C8,'4.固定資産明細'!$G$4:$G$2998))</f>
        <v>1222222.2222222222</v>
      </c>
      <c r="E8" s="61">
        <f t="shared" si="1"/>
        <v>0.2120788547741842</v>
      </c>
      <c r="F8" s="60">
        <f>IF(C8="","",SUMIF('4.固定資産明細'!$H$4:$H$2998,$C8,'4.固定資産明細'!$I$4:$I$2998))</f>
        <v>35</v>
      </c>
      <c r="G8" s="61">
        <f t="shared" si="2"/>
        <v>0.23809523809523808</v>
      </c>
      <c r="H8" s="13">
        <f>IF($C8="","",'2.会社基本情報'!$C$7*'3.工程情報'!$E8*('3.工程情報'!F8/100))</f>
        <v>80220</v>
      </c>
      <c r="I8" s="13">
        <f>IF(C8="","",'2.会社基本情報'!$C$7*'3.工程情報'!E8*('3.工程情報'!G8/100))</f>
        <v>80220</v>
      </c>
      <c r="J8" s="103">
        <f t="shared" si="3"/>
        <v>0.13461538461538461</v>
      </c>
    </row>
    <row r="9" spans="1:10" ht="18" customHeight="1">
      <c r="B9" s="12" t="str">
        <f>IF('3.工程情報'!B9="","",'3.工程情報'!B9)</f>
        <v>AA-1</v>
      </c>
      <c r="C9" s="12" t="str">
        <f>IF('3.工程情報'!C9="","",'3.工程情報'!C9)</f>
        <v>AA-103</v>
      </c>
      <c r="D9" s="60">
        <f>IF(C9="","",SUMIF('4.固定資産明細'!$H$4:$H$2998,$C9,'4.固定資産明細'!$G$4:$G$2998))</f>
        <v>833333.33333333337</v>
      </c>
      <c r="E9" s="61">
        <f t="shared" si="1"/>
        <v>0.1445992191642165</v>
      </c>
      <c r="F9" s="60">
        <f>IF(C9="","",SUMIF('4.固定資産明細'!$H$4:$H$2998,$C9,'4.固定資産明細'!$I$4:$I$2998))</f>
        <v>25</v>
      </c>
      <c r="G9" s="61">
        <f t="shared" si="2"/>
        <v>0.17006802721088435</v>
      </c>
      <c r="H9" s="13">
        <f>IF($C9="","",'2.会社基本情報'!$C$7*'3.工程情報'!$E9*('3.工程情報'!F9/100))</f>
        <v>68760</v>
      </c>
      <c r="I9" s="13">
        <f>IF(C9="","",'2.会社基本情報'!$C$7*'3.工程情報'!E9*('3.工程情報'!G9/100))</f>
        <v>68760</v>
      </c>
      <c r="J9" s="103">
        <f t="shared" si="3"/>
        <v>0.11538461538461539</v>
      </c>
    </row>
    <row r="10" spans="1:10" ht="18" customHeight="1">
      <c r="B10" s="12" t="str">
        <f>IF('3.工程情報'!B10="","",'3.工程情報'!B10)</f>
        <v>AA-1</v>
      </c>
      <c r="C10" s="12" t="str">
        <f>IF('3.工程情報'!C10="","",'3.工程情報'!C10)</f>
        <v>AA-104</v>
      </c>
      <c r="D10" s="60">
        <f>IF(C10="","",SUMIF('4.固定資産明細'!$H$4:$H$2998,$C10,'4.固定資産明細'!$G$4:$G$2998))</f>
        <v>555555.5555555555</v>
      </c>
      <c r="E10" s="61">
        <f t="shared" si="1"/>
        <v>9.6399479442810992E-2</v>
      </c>
      <c r="F10" s="60">
        <f>IF(C10="","",SUMIF('4.固定資産明細'!$H$4:$H$2998,$C10,'4.固定資産明細'!$I$4:$I$2998))</f>
        <v>20</v>
      </c>
      <c r="G10" s="61">
        <f t="shared" si="2"/>
        <v>0.1360544217687075</v>
      </c>
      <c r="H10" s="13">
        <f>IF($C10="","",'2.会社基本情報'!$C$7*'3.工程情報'!$E10*('3.工程情報'!F10/100))</f>
        <v>68760</v>
      </c>
      <c r="I10" s="13">
        <f>IF(C10="","",'2.会社基本情報'!$C$7*'3.工程情報'!E10*('3.工程情報'!G10/100))</f>
        <v>68760</v>
      </c>
      <c r="J10" s="103">
        <f t="shared" si="3"/>
        <v>0.11538461538461539</v>
      </c>
    </row>
    <row r="11" spans="1:10" ht="18" customHeight="1">
      <c r="B11" s="12" t="str">
        <f>IF('3.工程情報'!B11="","",'3.工程情報'!B11)</f>
        <v>AA-1</v>
      </c>
      <c r="C11" s="12" t="str">
        <f>IF('3.工程情報'!C11="","",'3.工程情報'!C11)</f>
        <v>AA-105</v>
      </c>
      <c r="D11" s="60">
        <f>IF(C11="","",SUMIF('4.固定資産明細'!$H$4:$H$2998,$C11,'4.固定資産明細'!$G$4:$G$2998))</f>
        <v>1666.6666666666667</v>
      </c>
      <c r="E11" s="61">
        <f t="shared" si="1"/>
        <v>2.8919843832843302E-4</v>
      </c>
      <c r="F11" s="60">
        <f>IF(C11="","",SUMIF('4.固定資産明細'!$H$4:$H$2998,$C11,'4.固定資産明細'!$I$4:$I$2998))</f>
        <v>1</v>
      </c>
      <c r="G11" s="61">
        <f t="shared" si="2"/>
        <v>6.8027210884353739E-3</v>
      </c>
      <c r="H11" s="13">
        <f>IF($C11="","",'2.会社基本情報'!$C$7*'3.工程情報'!$E11*('3.工程情報'!F11/100))</f>
        <v>68760</v>
      </c>
      <c r="I11" s="13">
        <f>IF(C11="","",'2.会社基本情報'!$C$7*'3.工程情報'!E11*('3.工程情報'!G11/100))</f>
        <v>68760</v>
      </c>
      <c r="J11" s="103">
        <f t="shared" si="3"/>
        <v>0.11538461538461539</v>
      </c>
    </row>
    <row r="12" spans="1:10" ht="18" customHeight="1">
      <c r="B12" s="12" t="str">
        <f>IF('3.工程情報'!B12="","",'3.工程情報'!B12)</f>
        <v>AA-1</v>
      </c>
      <c r="C12" s="12" t="str">
        <f>IF('3.工程情報'!C12="","",'3.工程情報'!C12)</f>
        <v>AA-106</v>
      </c>
      <c r="D12" s="60">
        <f>IF(C12="","",SUMIF('4.固定資産明細'!$H$4:$H$2998,$C12,'4.固定資産明細'!$G$4:$G$2998))</f>
        <v>1666.6666666666667</v>
      </c>
      <c r="E12" s="61">
        <f t="shared" si="1"/>
        <v>2.8919843832843302E-4</v>
      </c>
      <c r="F12" s="60">
        <f>IF(C12="","",SUMIF('4.固定資産明細'!$H$4:$H$2998,$C12,'4.固定資産明細'!$I$4:$I$2998))</f>
        <v>1</v>
      </c>
      <c r="G12" s="61">
        <f t="shared" si="2"/>
        <v>6.8027210884353739E-3</v>
      </c>
      <c r="H12" s="13">
        <f>IF($C12="","",'2.会社基本情報'!$C$7*'3.工程情報'!$E12*('3.工程情報'!F12/100))</f>
        <v>68760</v>
      </c>
      <c r="I12" s="13">
        <f>IF(C12="","",'2.会社基本情報'!$C$7*'3.工程情報'!E12*('3.工程情報'!G12/100))</f>
        <v>68760</v>
      </c>
      <c r="J12" s="103">
        <f t="shared" si="3"/>
        <v>0.11538461538461539</v>
      </c>
    </row>
    <row r="13" spans="1:10" ht="18" customHeight="1">
      <c r="B13" s="12" t="str">
        <f>IF('3.工程情報'!B13="","",'3.工程情報'!B13)</f>
        <v>AA-1</v>
      </c>
      <c r="C13" s="12" t="str">
        <f>IF('3.工程情報'!C13="","",'3.工程情報'!C13)</f>
        <v>AA-101-X</v>
      </c>
      <c r="D13" s="60">
        <f>IF(C13="","",SUMIF('4.固定資産明細'!$H$4:$H$2998,$C13,'4.固定資産明細'!$G$4:$G$2998))</f>
        <v>1111111.111111111</v>
      </c>
      <c r="E13" s="61">
        <f t="shared" si="1"/>
        <v>0.19279895888562198</v>
      </c>
      <c r="F13" s="60">
        <f>IF(C13="","",SUMIF('4.固定資産明細'!$H$4:$H$2998,$C13,'4.固定資産明細'!$I$4:$I$2998))</f>
        <v>20</v>
      </c>
      <c r="G13" s="61">
        <f t="shared" si="2"/>
        <v>0.1360544217687075</v>
      </c>
      <c r="H13" s="13">
        <f>IF($C13="","",'2.会社基本情報'!$C$7*'3.工程情報'!$E13*('3.工程情報'!F13/100))</f>
        <v>80220</v>
      </c>
      <c r="I13" s="13">
        <f>IF(C13="","",'2.会社基本情報'!$C$7*'3.工程情報'!E13*('3.工程情報'!G13/100))</f>
        <v>80220</v>
      </c>
      <c r="J13" s="103">
        <f t="shared" si="3"/>
        <v>0.13461538461538461</v>
      </c>
    </row>
    <row r="14" spans="1:10" ht="18" customHeight="1">
      <c r="B14" s="12" t="str">
        <f>IF('3.工程情報'!B14="","",'3.工程情報'!B14)</f>
        <v/>
      </c>
      <c r="C14" s="12" t="str">
        <f>IF('3.工程情報'!C14="","",'3.工程情報'!C14)</f>
        <v/>
      </c>
      <c r="D14" s="60" t="str">
        <f>IF(C14="","",SUMIF('4.固定資産明細'!$H$4:$H$2998,$C14,'4.固定資産明細'!$G$4:$G$2998))</f>
        <v/>
      </c>
      <c r="E14" s="61">
        <f t="shared" si="1"/>
        <v>0</v>
      </c>
      <c r="F14" s="60" t="str">
        <f>IF(C14="","",SUMIF('4.固定資産明細'!$H$4:$H$2998,$C14,'4.固定資産明細'!$I$4:$I$2998))</f>
        <v/>
      </c>
      <c r="G14" s="61">
        <f t="shared" si="2"/>
        <v>0</v>
      </c>
      <c r="H14" s="13" t="str">
        <f>IF($C14="","",'2.会社基本情報'!$C$7*'3.工程情報'!$E14*('3.工程情報'!F14/100))</f>
        <v/>
      </c>
      <c r="I14" s="13" t="str">
        <f>IF(C14="","",'2.会社基本情報'!$C$7*'3.工程情報'!E14*('3.工程情報'!G14/100))</f>
        <v/>
      </c>
      <c r="J14" s="103">
        <f t="shared" si="3"/>
        <v>0</v>
      </c>
    </row>
    <row r="15" spans="1:10" ht="18" customHeight="1">
      <c r="B15" s="12" t="str">
        <f>IF('3.工程情報'!B15="","",'3.工程情報'!B15)</f>
        <v/>
      </c>
      <c r="C15" s="12" t="str">
        <f>IF('3.工程情報'!C15="","",'3.工程情報'!C15)</f>
        <v/>
      </c>
      <c r="D15" s="60" t="str">
        <f>IF(C15="","",SUMIF('4.固定資産明細'!$H$4:$H$2998,$C15,'4.固定資産明細'!$G$4:$G$2998))</f>
        <v/>
      </c>
      <c r="E15" s="61">
        <f t="shared" si="1"/>
        <v>0</v>
      </c>
      <c r="F15" s="60" t="str">
        <f>IF(C15="","",SUMIF('4.固定資産明細'!$H$4:$H$2998,$C15,'4.固定資産明細'!$I$4:$I$2998))</f>
        <v/>
      </c>
      <c r="G15" s="61">
        <f t="shared" si="2"/>
        <v>0</v>
      </c>
      <c r="H15" s="13" t="str">
        <f>IF($C15="","",'2.会社基本情報'!$C$7*'3.工程情報'!$E15*('3.工程情報'!F15/100))</f>
        <v/>
      </c>
      <c r="I15" s="13" t="str">
        <f>IF(C15="","",'2.会社基本情報'!$C$7*'3.工程情報'!E15*('3.工程情報'!G15/100))</f>
        <v/>
      </c>
      <c r="J15" s="103">
        <f t="shared" si="3"/>
        <v>0</v>
      </c>
    </row>
    <row r="16" spans="1:10" ht="18" customHeight="1">
      <c r="B16" s="12" t="str">
        <f>IF('3.工程情報'!B16="","",'3.工程情報'!B16)</f>
        <v/>
      </c>
      <c r="C16" s="12" t="str">
        <f>IF('3.工程情報'!C16="","",'3.工程情報'!C16)</f>
        <v/>
      </c>
      <c r="D16" s="60" t="str">
        <f>IF(C16="","",SUMIF('4.固定資産明細'!$H$4:$H$2998,$C16,'4.固定資産明細'!$G$4:$G$2998))</f>
        <v/>
      </c>
      <c r="E16" s="61">
        <f t="shared" si="1"/>
        <v>0</v>
      </c>
      <c r="F16" s="60" t="str">
        <f>IF(C16="","",SUMIF('4.固定資産明細'!$H$4:$H$2998,$C16,'4.固定資産明細'!$I$4:$I$2998))</f>
        <v/>
      </c>
      <c r="G16" s="61">
        <f t="shared" si="2"/>
        <v>0</v>
      </c>
      <c r="H16" s="13" t="str">
        <f>IF($C16="","",'2.会社基本情報'!$C$7*'3.工程情報'!$E16*('3.工程情報'!F16/100))</f>
        <v/>
      </c>
      <c r="I16" s="13" t="str">
        <f>IF(C16="","",'2.会社基本情報'!$C$7*'3.工程情報'!E16*('3.工程情報'!G16/100))</f>
        <v/>
      </c>
      <c r="J16" s="103">
        <f t="shared" si="3"/>
        <v>0</v>
      </c>
    </row>
    <row r="17" spans="2:10" ht="18" customHeight="1">
      <c r="B17" s="12" t="str">
        <f>IF('3.工程情報'!B17="","",'3.工程情報'!B17)</f>
        <v/>
      </c>
      <c r="C17" s="12" t="str">
        <f>IF('3.工程情報'!C17="","",'3.工程情報'!C17)</f>
        <v/>
      </c>
      <c r="D17" s="60" t="str">
        <f>IF(C17="","",SUMIF('4.固定資産明細'!$H$4:$H$2998,$C17,'4.固定資産明細'!$G$4:$G$2998))</f>
        <v/>
      </c>
      <c r="E17" s="61">
        <f t="shared" si="1"/>
        <v>0</v>
      </c>
      <c r="F17" s="60" t="str">
        <f>IF(C17="","",SUMIF('4.固定資産明細'!$H$4:$H$2998,$C17,'4.固定資産明細'!$I$4:$I$2998))</f>
        <v/>
      </c>
      <c r="G17" s="61">
        <f t="shared" si="2"/>
        <v>0</v>
      </c>
      <c r="H17" s="13" t="str">
        <f>IF($C17="","",'2.会社基本情報'!$C$7*'3.工程情報'!$E17*('3.工程情報'!F17/100))</f>
        <v/>
      </c>
      <c r="I17" s="13" t="str">
        <f>IF(C17="","",'2.会社基本情報'!$C$7*'3.工程情報'!E17*('3.工程情報'!G17/100))</f>
        <v/>
      </c>
      <c r="J17" s="103">
        <f t="shared" si="3"/>
        <v>0</v>
      </c>
    </row>
    <row r="18" spans="2:10" ht="18" customHeight="1">
      <c r="B18" s="12" t="str">
        <f>IF('3.工程情報'!B18="","",'3.工程情報'!B18)</f>
        <v/>
      </c>
      <c r="C18" s="12" t="str">
        <f>IF('3.工程情報'!C18="","",'3.工程情報'!C18)</f>
        <v/>
      </c>
      <c r="D18" s="60" t="str">
        <f>IF(C18="","",SUMIF('4.固定資産明細'!$H$4:$H$2998,$C18,'4.固定資産明細'!$G$4:$G$2998))</f>
        <v/>
      </c>
      <c r="E18" s="61">
        <f t="shared" si="1"/>
        <v>0</v>
      </c>
      <c r="F18" s="60" t="str">
        <f>IF(C18="","",SUMIF('4.固定資産明細'!$H$4:$H$2998,$C18,'4.固定資産明細'!$I$4:$I$2998))</f>
        <v/>
      </c>
      <c r="G18" s="61">
        <f t="shared" si="2"/>
        <v>0</v>
      </c>
      <c r="H18" s="13" t="str">
        <f>IF($C18="","",'2.会社基本情報'!$C$7*'3.工程情報'!$E18*('3.工程情報'!F18/100))</f>
        <v/>
      </c>
      <c r="I18" s="13" t="str">
        <f>IF(C18="","",'2.会社基本情報'!$C$7*'3.工程情報'!E18*('3.工程情報'!G18/100))</f>
        <v/>
      </c>
      <c r="J18" s="103">
        <f t="shared" si="3"/>
        <v>0</v>
      </c>
    </row>
    <row r="19" spans="2:10" ht="18" customHeight="1">
      <c r="B19" s="12" t="str">
        <f>IF('3.工程情報'!B19="","",'3.工程情報'!B19)</f>
        <v/>
      </c>
      <c r="C19" s="12" t="str">
        <f>IF('3.工程情報'!C19="","",'3.工程情報'!C19)</f>
        <v/>
      </c>
      <c r="D19" s="60" t="str">
        <f>IF(C19="","",SUMIF('4.固定資産明細'!$H$4:$H$2998,$C19,'4.固定資産明細'!$G$4:$G$2998))</f>
        <v/>
      </c>
      <c r="E19" s="61">
        <f t="shared" si="1"/>
        <v>0</v>
      </c>
      <c r="F19" s="60" t="str">
        <f>IF(C19="","",SUMIF('4.固定資産明細'!$H$4:$H$2998,$C19,'4.固定資産明細'!$I$4:$I$2998))</f>
        <v/>
      </c>
      <c r="G19" s="61">
        <f t="shared" si="2"/>
        <v>0</v>
      </c>
      <c r="H19" s="13" t="str">
        <f>IF($C19="","",'2.会社基本情報'!$C$7*'3.工程情報'!$E19*('3.工程情報'!F19/100))</f>
        <v/>
      </c>
      <c r="I19" s="13" t="str">
        <f>IF(C19="","",'2.会社基本情報'!$C$7*'3.工程情報'!E19*('3.工程情報'!G19/100))</f>
        <v/>
      </c>
      <c r="J19" s="103">
        <f t="shared" si="3"/>
        <v>0</v>
      </c>
    </row>
    <row r="20" spans="2:10" ht="18" customHeight="1">
      <c r="B20" s="12" t="str">
        <f>IF('3.工程情報'!B20="","",'3.工程情報'!B20)</f>
        <v/>
      </c>
      <c r="C20" s="12" t="str">
        <f>IF('3.工程情報'!C20="","",'3.工程情報'!C20)</f>
        <v/>
      </c>
      <c r="D20" s="60" t="str">
        <f>IF(C20="","",SUMIF('4.固定資産明細'!$H$4:$H$2998,$C20,'4.固定資産明細'!$G$4:$G$2998))</f>
        <v/>
      </c>
      <c r="E20" s="61">
        <f t="shared" si="1"/>
        <v>0</v>
      </c>
      <c r="F20" s="60" t="str">
        <f>IF(C20="","",SUMIF('4.固定資産明細'!$H$4:$H$2998,$C20,'4.固定資産明細'!$I$4:$I$2998))</f>
        <v/>
      </c>
      <c r="G20" s="61">
        <f t="shared" si="2"/>
        <v>0</v>
      </c>
      <c r="H20" s="13" t="str">
        <f>IF($C20="","",'2.会社基本情報'!$C$7*'3.工程情報'!$E20*('3.工程情報'!F20/100))</f>
        <v/>
      </c>
      <c r="I20" s="13" t="str">
        <f>IF(C20="","",'2.会社基本情報'!$C$7*'3.工程情報'!E20*('3.工程情報'!G20/100))</f>
        <v/>
      </c>
      <c r="J20" s="103">
        <f t="shared" si="3"/>
        <v>0</v>
      </c>
    </row>
    <row r="21" spans="2:10" ht="18" customHeight="1">
      <c r="B21" s="12" t="str">
        <f>IF('3.工程情報'!B21="","",'3.工程情報'!B21)</f>
        <v/>
      </c>
      <c r="C21" s="12" t="str">
        <f>IF('3.工程情報'!C21="","",'3.工程情報'!C21)</f>
        <v/>
      </c>
      <c r="D21" s="60" t="str">
        <f>IF(C21="","",SUMIF('4.固定資産明細'!$H$4:$H$2998,$C21,'4.固定資産明細'!$G$4:$G$2998))</f>
        <v/>
      </c>
      <c r="E21" s="61">
        <f t="shared" si="1"/>
        <v>0</v>
      </c>
      <c r="F21" s="60" t="str">
        <f>IF(C21="","",SUMIF('4.固定資産明細'!$H$4:$H$2998,$C21,'4.固定資産明細'!$I$4:$I$2998))</f>
        <v/>
      </c>
      <c r="G21" s="61">
        <f t="shared" si="2"/>
        <v>0</v>
      </c>
      <c r="H21" s="13" t="str">
        <f>IF($C21="","",'2.会社基本情報'!$C$7*'3.工程情報'!$E21*('3.工程情報'!F21/100))</f>
        <v/>
      </c>
      <c r="I21" s="13" t="str">
        <f>IF(C21="","",'2.会社基本情報'!$C$7*'3.工程情報'!E21*('3.工程情報'!G21/100))</f>
        <v/>
      </c>
      <c r="J21" s="103">
        <f t="shared" si="3"/>
        <v>0</v>
      </c>
    </row>
    <row r="22" spans="2:10" ht="18" customHeight="1">
      <c r="B22" s="12" t="str">
        <f>IF('3.工程情報'!B22="","",'3.工程情報'!B22)</f>
        <v/>
      </c>
      <c r="C22" s="12" t="str">
        <f>IF('3.工程情報'!C22="","",'3.工程情報'!C22)</f>
        <v/>
      </c>
      <c r="D22" s="60" t="str">
        <f>IF(C22="","",SUMIF('4.固定資産明細'!$H$4:$H$2998,$C22,'4.固定資産明細'!$G$4:$G$2998))</f>
        <v/>
      </c>
      <c r="E22" s="61">
        <f t="shared" si="1"/>
        <v>0</v>
      </c>
      <c r="F22" s="60" t="str">
        <f>IF(C22="","",SUMIF('4.固定資産明細'!$H$4:$H$2998,$C22,'4.固定資産明細'!$I$4:$I$2998))</f>
        <v/>
      </c>
      <c r="G22" s="61">
        <f t="shared" si="2"/>
        <v>0</v>
      </c>
      <c r="H22" s="13" t="str">
        <f>IF($C22="","",'2.会社基本情報'!$C$7*'3.工程情報'!$E22*('3.工程情報'!F22/100))</f>
        <v/>
      </c>
      <c r="I22" s="13" t="str">
        <f>IF(C22="","",'2.会社基本情報'!$C$7*'3.工程情報'!E22*('3.工程情報'!G22/100))</f>
        <v/>
      </c>
      <c r="J22" s="103">
        <f t="shared" si="3"/>
        <v>0</v>
      </c>
    </row>
    <row r="23" spans="2:10" ht="18" customHeight="1">
      <c r="B23" s="12" t="str">
        <f>IF('3.工程情報'!B23="","",'3.工程情報'!B23)</f>
        <v/>
      </c>
      <c r="C23" s="12" t="str">
        <f>IF('3.工程情報'!C23="","",'3.工程情報'!C23)</f>
        <v/>
      </c>
      <c r="D23" s="60" t="str">
        <f>IF(C23="","",SUMIF('4.固定資産明細'!$H$4:$H$2998,$C23,'4.固定資産明細'!$G$4:$G$2998))</f>
        <v/>
      </c>
      <c r="E23" s="61">
        <f t="shared" si="1"/>
        <v>0</v>
      </c>
      <c r="F23" s="60" t="str">
        <f>IF(C23="","",SUMIF('4.固定資産明細'!$H$4:$H$2998,$C23,'4.固定資産明細'!$I$4:$I$2998))</f>
        <v/>
      </c>
      <c r="G23" s="61">
        <f t="shared" si="2"/>
        <v>0</v>
      </c>
      <c r="H23" s="13" t="str">
        <f>IF($C23="","",'2.会社基本情報'!$C$7*'3.工程情報'!$E23*('3.工程情報'!F23/100))</f>
        <v/>
      </c>
      <c r="I23" s="13" t="str">
        <f>IF(C23="","",'2.会社基本情報'!$C$7*'3.工程情報'!E23*('3.工程情報'!G23/100))</f>
        <v/>
      </c>
      <c r="J23" s="103">
        <f t="shared" si="3"/>
        <v>0</v>
      </c>
    </row>
    <row r="24" spans="2:10" ht="18" customHeight="1">
      <c r="B24" s="12" t="str">
        <f>IF('3.工程情報'!B24="","",'3.工程情報'!B24)</f>
        <v/>
      </c>
      <c r="C24" s="12" t="str">
        <f>IF('3.工程情報'!C24="","",'3.工程情報'!C24)</f>
        <v/>
      </c>
      <c r="D24" s="60" t="str">
        <f>IF(C24="","",SUMIF('4.固定資産明細'!$H$4:$H$2998,$C24,'4.固定資産明細'!$G$4:$G$2998))</f>
        <v/>
      </c>
      <c r="E24" s="61">
        <f t="shared" si="1"/>
        <v>0</v>
      </c>
      <c r="F24" s="60" t="str">
        <f>IF(C24="","",SUMIF('4.固定資産明細'!$H$4:$H$2998,$C24,'4.固定資産明細'!$I$4:$I$2998))</f>
        <v/>
      </c>
      <c r="G24" s="61">
        <f t="shared" si="2"/>
        <v>0</v>
      </c>
      <c r="H24" s="13" t="str">
        <f>IF($C24="","",'2.会社基本情報'!$C$7*'3.工程情報'!$E24*('3.工程情報'!F24/100))</f>
        <v/>
      </c>
      <c r="I24" s="13" t="str">
        <f>IF(C24="","",'2.会社基本情報'!$C$7*'3.工程情報'!E24*('3.工程情報'!G24/100))</f>
        <v/>
      </c>
      <c r="J24" s="103">
        <f t="shared" si="3"/>
        <v>0</v>
      </c>
    </row>
    <row r="25" spans="2:10" ht="18" customHeight="1">
      <c r="B25" s="12" t="str">
        <f>IF('3.工程情報'!B25="","",'3.工程情報'!B25)</f>
        <v/>
      </c>
      <c r="C25" s="12" t="str">
        <f>IF('3.工程情報'!C25="","",'3.工程情報'!C25)</f>
        <v/>
      </c>
      <c r="D25" s="60" t="str">
        <f>IF(C25="","",SUMIF('4.固定資産明細'!$H$4:$H$2998,$C25,'4.固定資産明細'!$G$4:$G$2998))</f>
        <v/>
      </c>
      <c r="E25" s="61">
        <f t="shared" si="1"/>
        <v>0</v>
      </c>
      <c r="F25" s="60" t="str">
        <f>IF(C25="","",SUMIF('4.固定資産明細'!$H$4:$H$2998,$C25,'4.固定資産明細'!$I$4:$I$2998))</f>
        <v/>
      </c>
      <c r="G25" s="61">
        <f t="shared" si="2"/>
        <v>0</v>
      </c>
      <c r="H25" s="13" t="str">
        <f>IF($C25="","",'2.会社基本情報'!$C$7*'3.工程情報'!$E25*('3.工程情報'!F25/100))</f>
        <v/>
      </c>
      <c r="I25" s="13" t="str">
        <f>IF(C25="","",'2.会社基本情報'!$C$7*'3.工程情報'!E25*('3.工程情報'!G25/100))</f>
        <v/>
      </c>
      <c r="J25" s="103">
        <f t="shared" si="3"/>
        <v>0</v>
      </c>
    </row>
    <row r="26" spans="2:10" ht="18" customHeight="1">
      <c r="B26" s="12" t="str">
        <f>IF('3.工程情報'!B26="","",'3.工程情報'!B26)</f>
        <v/>
      </c>
      <c r="C26" s="12" t="str">
        <f>IF('3.工程情報'!C26="","",'3.工程情報'!C26)</f>
        <v/>
      </c>
      <c r="D26" s="60" t="str">
        <f>IF(C26="","",SUMIF('4.固定資産明細'!$H$4:$H$2998,$C26,'4.固定資産明細'!$G$4:$G$2998))</f>
        <v/>
      </c>
      <c r="E26" s="61">
        <f t="shared" si="1"/>
        <v>0</v>
      </c>
      <c r="F26" s="60" t="str">
        <f>IF(C26="","",SUMIF('4.固定資産明細'!$H$4:$H$2998,$C26,'4.固定資産明細'!$I$4:$I$2998))</f>
        <v/>
      </c>
      <c r="G26" s="61">
        <f t="shared" si="2"/>
        <v>0</v>
      </c>
      <c r="H26" s="13" t="str">
        <f>IF($C26="","",'2.会社基本情報'!$C$7*'3.工程情報'!$E26*('3.工程情報'!F26/100))</f>
        <v/>
      </c>
      <c r="I26" s="13" t="str">
        <f>IF(C26="","",'2.会社基本情報'!$C$7*'3.工程情報'!E26*('3.工程情報'!G26/100))</f>
        <v/>
      </c>
      <c r="J26" s="103">
        <f t="shared" si="3"/>
        <v>0</v>
      </c>
    </row>
    <row r="27" spans="2:10" ht="18" customHeight="1">
      <c r="B27" s="12" t="str">
        <f>IF('3.工程情報'!B27="","",'3.工程情報'!B27)</f>
        <v/>
      </c>
      <c r="C27" s="12" t="str">
        <f>IF('3.工程情報'!C27="","",'3.工程情報'!C27)</f>
        <v/>
      </c>
      <c r="D27" s="60" t="str">
        <f>IF(C27="","",SUMIF('4.固定資産明細'!$H$4:$H$2998,$C27,'4.固定資産明細'!$G$4:$G$2998))</f>
        <v/>
      </c>
      <c r="E27" s="61">
        <f t="shared" si="1"/>
        <v>0</v>
      </c>
      <c r="F27" s="60" t="str">
        <f>IF(C27="","",SUMIF('4.固定資産明細'!$H$4:$H$2998,$C27,'4.固定資産明細'!$I$4:$I$2998))</f>
        <v/>
      </c>
      <c r="G27" s="61">
        <f t="shared" si="2"/>
        <v>0</v>
      </c>
      <c r="H27" s="13" t="str">
        <f>IF($C27="","",'2.会社基本情報'!$C$7*'3.工程情報'!$E27*('3.工程情報'!F27/100))</f>
        <v/>
      </c>
      <c r="I27" s="13" t="str">
        <f>IF(C27="","",'2.会社基本情報'!$C$7*'3.工程情報'!E27*('3.工程情報'!G27/100))</f>
        <v/>
      </c>
      <c r="J27" s="103">
        <f t="shared" si="3"/>
        <v>0</v>
      </c>
    </row>
    <row r="28" spans="2:10" ht="18" customHeight="1">
      <c r="B28" s="12" t="str">
        <f>IF('3.工程情報'!B28="","",'3.工程情報'!B28)</f>
        <v/>
      </c>
      <c r="C28" s="12" t="str">
        <f>IF('3.工程情報'!C28="","",'3.工程情報'!C28)</f>
        <v/>
      </c>
      <c r="D28" s="60" t="str">
        <f>IF(C28="","",SUMIF('4.固定資産明細'!$H$4:$H$2998,$C28,'4.固定資産明細'!$G$4:$G$2998))</f>
        <v/>
      </c>
      <c r="E28" s="61">
        <f t="shared" si="1"/>
        <v>0</v>
      </c>
      <c r="F28" s="60" t="str">
        <f>IF(C28="","",SUMIF('4.固定資産明細'!$H$4:$H$2998,$C28,'4.固定資産明細'!$I$4:$I$2998))</f>
        <v/>
      </c>
      <c r="G28" s="61">
        <f t="shared" si="2"/>
        <v>0</v>
      </c>
      <c r="H28" s="13" t="str">
        <f>IF($C28="","",'2.会社基本情報'!$C$7*'3.工程情報'!$E28*('3.工程情報'!F28/100))</f>
        <v/>
      </c>
      <c r="I28" s="13" t="str">
        <f>IF(C28="","",'2.会社基本情報'!$C$7*'3.工程情報'!E28*('3.工程情報'!G28/100))</f>
        <v/>
      </c>
      <c r="J28" s="103">
        <f t="shared" si="3"/>
        <v>0</v>
      </c>
    </row>
    <row r="29" spans="2:10" ht="18" customHeight="1">
      <c r="B29" s="12" t="str">
        <f>IF('3.工程情報'!B29="","",'3.工程情報'!B29)</f>
        <v/>
      </c>
      <c r="C29" s="12" t="str">
        <f>IF('3.工程情報'!C29="","",'3.工程情報'!C29)</f>
        <v/>
      </c>
      <c r="D29" s="60" t="str">
        <f>IF(C29="","",SUMIF('4.固定資産明細'!$H$4:$H$2998,$C29,'4.固定資産明細'!$G$4:$G$2998))</f>
        <v/>
      </c>
      <c r="E29" s="61">
        <f t="shared" si="1"/>
        <v>0</v>
      </c>
      <c r="F29" s="60" t="str">
        <f>IF(C29="","",SUMIF('4.固定資産明細'!$H$4:$H$2998,$C29,'4.固定資産明細'!$I$4:$I$2998))</f>
        <v/>
      </c>
      <c r="G29" s="61">
        <f t="shared" si="2"/>
        <v>0</v>
      </c>
      <c r="H29" s="13" t="str">
        <f>IF($C29="","",'2.会社基本情報'!$C$7*'3.工程情報'!$E29*('3.工程情報'!F29/100))</f>
        <v/>
      </c>
      <c r="I29" s="13" t="str">
        <f>IF(C29="","",'2.会社基本情報'!$C$7*'3.工程情報'!E29*('3.工程情報'!G29/100))</f>
        <v/>
      </c>
      <c r="J29" s="103">
        <f t="shared" si="3"/>
        <v>0</v>
      </c>
    </row>
    <row r="30" spans="2:10" ht="18" customHeight="1">
      <c r="B30" s="12" t="str">
        <f>IF('3.工程情報'!B30="","",'3.工程情報'!B30)</f>
        <v/>
      </c>
      <c r="C30" s="12" t="str">
        <f>IF('3.工程情報'!C30="","",'3.工程情報'!C30)</f>
        <v/>
      </c>
      <c r="D30" s="60" t="str">
        <f>IF(C30="","",SUMIF('4.固定資産明細'!$H$4:$H$2998,$C30,'4.固定資産明細'!$G$4:$G$2998))</f>
        <v/>
      </c>
      <c r="E30" s="61">
        <f t="shared" si="1"/>
        <v>0</v>
      </c>
      <c r="F30" s="60" t="str">
        <f>IF(C30="","",SUMIF('4.固定資産明細'!$H$4:$H$2998,$C30,'4.固定資産明細'!$I$4:$I$2998))</f>
        <v/>
      </c>
      <c r="G30" s="61">
        <f t="shared" si="2"/>
        <v>0</v>
      </c>
      <c r="H30" s="13" t="str">
        <f>IF($C30="","",'2.会社基本情報'!$C$7*'3.工程情報'!$E30*('3.工程情報'!F30/100))</f>
        <v/>
      </c>
      <c r="I30" s="13" t="str">
        <f>IF(C30="","",'2.会社基本情報'!$C$7*'3.工程情報'!E30*('3.工程情報'!G30/100))</f>
        <v/>
      </c>
      <c r="J30" s="103">
        <f t="shared" si="3"/>
        <v>0</v>
      </c>
    </row>
    <row r="31" spans="2:10" ht="18" customHeight="1">
      <c r="B31" s="12" t="str">
        <f>IF('3.工程情報'!B31="","",'3.工程情報'!B31)</f>
        <v/>
      </c>
      <c r="C31" s="12" t="str">
        <f>IF('3.工程情報'!C31="","",'3.工程情報'!C31)</f>
        <v/>
      </c>
      <c r="D31" s="60" t="str">
        <f>IF(C31="","",SUMIF('4.固定資産明細'!$H$4:$H$2998,$C31,'4.固定資産明細'!$G$4:$G$2998))</f>
        <v/>
      </c>
      <c r="E31" s="61">
        <f t="shared" si="1"/>
        <v>0</v>
      </c>
      <c r="F31" s="60" t="str">
        <f>IF(C31="","",SUMIF('4.固定資産明細'!$H$4:$H$2998,$C31,'4.固定資産明細'!$I$4:$I$2998))</f>
        <v/>
      </c>
      <c r="G31" s="61">
        <f t="shared" si="2"/>
        <v>0</v>
      </c>
      <c r="H31" s="13" t="str">
        <f>IF($C31="","",'2.会社基本情報'!$C$7*'3.工程情報'!$E31*('3.工程情報'!F31/100))</f>
        <v/>
      </c>
      <c r="I31" s="13" t="str">
        <f>IF(C31="","",'2.会社基本情報'!$C$7*'3.工程情報'!E31*('3.工程情報'!G31/100))</f>
        <v/>
      </c>
      <c r="J31" s="103">
        <f t="shared" si="3"/>
        <v>0</v>
      </c>
    </row>
    <row r="32" spans="2:10" ht="18" customHeight="1">
      <c r="B32" s="12" t="str">
        <f>IF('3.工程情報'!B32="","",'3.工程情報'!B32)</f>
        <v/>
      </c>
      <c r="C32" s="12" t="str">
        <f>IF('3.工程情報'!C32="","",'3.工程情報'!C32)</f>
        <v/>
      </c>
      <c r="D32" s="60" t="str">
        <f>IF(C32="","",SUMIF('4.固定資産明細'!$H$4:$H$2998,$C32,'4.固定資産明細'!$G$4:$G$2998))</f>
        <v/>
      </c>
      <c r="E32" s="61">
        <f t="shared" si="1"/>
        <v>0</v>
      </c>
      <c r="F32" s="60" t="str">
        <f>IF(C32="","",SUMIF('4.固定資産明細'!$H$4:$H$2998,$C32,'4.固定資産明細'!$I$4:$I$2998))</f>
        <v/>
      </c>
      <c r="G32" s="61">
        <f t="shared" si="2"/>
        <v>0</v>
      </c>
      <c r="H32" s="13" t="str">
        <f>IF($C32="","",'2.会社基本情報'!$C$7*'3.工程情報'!$E32*('3.工程情報'!F32/100))</f>
        <v/>
      </c>
      <c r="I32" s="13" t="str">
        <f>IF(C32="","",'2.会社基本情報'!$C$7*'3.工程情報'!E32*('3.工程情報'!G32/100))</f>
        <v/>
      </c>
      <c r="J32" s="103">
        <f t="shared" si="3"/>
        <v>0</v>
      </c>
    </row>
    <row r="33" spans="2:10" ht="18" customHeight="1">
      <c r="B33" s="12" t="str">
        <f>IF('3.工程情報'!B33="","",'3.工程情報'!B33)</f>
        <v/>
      </c>
      <c r="C33" s="12" t="str">
        <f>IF('3.工程情報'!C33="","",'3.工程情報'!C33)</f>
        <v/>
      </c>
      <c r="D33" s="60" t="str">
        <f>IF(C33="","",SUMIF('4.固定資産明細'!$H$4:$H$2998,$C33,'4.固定資産明細'!$G$4:$G$2998))</f>
        <v/>
      </c>
      <c r="E33" s="61">
        <f t="shared" si="1"/>
        <v>0</v>
      </c>
      <c r="F33" s="60" t="str">
        <f>IF(C33="","",SUMIF('4.固定資産明細'!$H$4:$H$2998,$C33,'4.固定資産明細'!$I$4:$I$2998))</f>
        <v/>
      </c>
      <c r="G33" s="61">
        <f t="shared" si="2"/>
        <v>0</v>
      </c>
      <c r="H33" s="13" t="str">
        <f>IF($C33="","",'2.会社基本情報'!$C$7*'3.工程情報'!$E33*('3.工程情報'!F33/100))</f>
        <v/>
      </c>
      <c r="I33" s="13" t="str">
        <f>IF(C33="","",'2.会社基本情報'!$C$7*'3.工程情報'!E33*('3.工程情報'!G33/100))</f>
        <v/>
      </c>
      <c r="J33" s="103">
        <f t="shared" si="3"/>
        <v>0</v>
      </c>
    </row>
    <row r="34" spans="2:10" ht="18" customHeight="1">
      <c r="B34" s="12" t="str">
        <f>IF('3.工程情報'!B34="","",'3.工程情報'!B34)</f>
        <v/>
      </c>
      <c r="C34" s="12" t="str">
        <f>IF('3.工程情報'!C34="","",'3.工程情報'!C34)</f>
        <v/>
      </c>
      <c r="D34" s="60" t="str">
        <f>IF(C34="","",SUMIF('4.固定資産明細'!$H$4:$H$2998,$C34,'4.固定資産明細'!$G$4:$G$2998))</f>
        <v/>
      </c>
      <c r="E34" s="61">
        <f t="shared" si="1"/>
        <v>0</v>
      </c>
      <c r="F34" s="60" t="str">
        <f>IF(C34="","",SUMIF('4.固定資産明細'!$H$4:$H$2998,$C34,'4.固定資産明細'!$I$4:$I$2998))</f>
        <v/>
      </c>
      <c r="G34" s="61">
        <f t="shared" si="2"/>
        <v>0</v>
      </c>
      <c r="H34" s="13" t="str">
        <f>IF($C34="","",'2.会社基本情報'!$C$7*'3.工程情報'!$E34*('3.工程情報'!F34/100))</f>
        <v/>
      </c>
      <c r="I34" s="13" t="str">
        <f>IF(C34="","",'2.会社基本情報'!$C$7*'3.工程情報'!E34*('3.工程情報'!G34/100))</f>
        <v/>
      </c>
      <c r="J34" s="103">
        <f t="shared" si="3"/>
        <v>0</v>
      </c>
    </row>
    <row r="35" spans="2:10" ht="18" customHeight="1">
      <c r="B35" s="12" t="str">
        <f>IF('3.工程情報'!B35="","",'3.工程情報'!B35)</f>
        <v/>
      </c>
      <c r="C35" s="12" t="str">
        <f>IF('3.工程情報'!C35="","",'3.工程情報'!C35)</f>
        <v/>
      </c>
      <c r="D35" s="60" t="str">
        <f>IF(C35="","",SUMIF('4.固定資産明細'!$H$4:$H$2998,$C35,'4.固定資産明細'!$G$4:$G$2998))</f>
        <v/>
      </c>
      <c r="E35" s="61">
        <f t="shared" si="1"/>
        <v>0</v>
      </c>
      <c r="F35" s="60" t="str">
        <f>IF(C35="","",SUMIF('4.固定資産明細'!$H$4:$H$2998,$C35,'4.固定資産明細'!$I$4:$I$2998))</f>
        <v/>
      </c>
      <c r="G35" s="61">
        <f t="shared" si="2"/>
        <v>0</v>
      </c>
      <c r="H35" s="13" t="str">
        <f>IF($C35="","",'2.会社基本情報'!$C$7*'3.工程情報'!$E35*('3.工程情報'!F35/100))</f>
        <v/>
      </c>
      <c r="I35" s="13" t="str">
        <f>IF(C35="","",'2.会社基本情報'!$C$7*'3.工程情報'!E35*('3.工程情報'!G35/100))</f>
        <v/>
      </c>
      <c r="J35" s="103">
        <f t="shared" si="3"/>
        <v>0</v>
      </c>
    </row>
    <row r="36" spans="2:10" ht="18" customHeight="1">
      <c r="B36" s="12" t="str">
        <f>IF('3.工程情報'!B36="","",'3.工程情報'!B36)</f>
        <v/>
      </c>
      <c r="C36" s="12" t="str">
        <f>IF('3.工程情報'!C36="","",'3.工程情報'!C36)</f>
        <v/>
      </c>
      <c r="D36" s="60" t="str">
        <f>IF(C36="","",SUMIF('4.固定資産明細'!$H$4:$H$2998,$C36,'4.固定資産明細'!$G$4:$G$2998))</f>
        <v/>
      </c>
      <c r="E36" s="61">
        <f t="shared" si="1"/>
        <v>0</v>
      </c>
      <c r="F36" s="60" t="str">
        <f>IF(C36="","",SUMIF('4.固定資産明細'!$H$4:$H$2998,$C36,'4.固定資産明細'!$I$4:$I$2998))</f>
        <v/>
      </c>
      <c r="G36" s="61">
        <f t="shared" si="2"/>
        <v>0</v>
      </c>
      <c r="H36" s="13" t="str">
        <f>IF($C36="","",'2.会社基本情報'!$C$7*'3.工程情報'!$E36*('3.工程情報'!F36/100))</f>
        <v/>
      </c>
      <c r="I36" s="13" t="str">
        <f>IF(C36="","",'2.会社基本情報'!$C$7*'3.工程情報'!E36*('3.工程情報'!G36/100))</f>
        <v/>
      </c>
      <c r="J36" s="103">
        <f t="shared" si="3"/>
        <v>0</v>
      </c>
    </row>
    <row r="37" spans="2:10" ht="18" customHeight="1">
      <c r="B37" s="12" t="str">
        <f>IF('3.工程情報'!B37="","",'3.工程情報'!B37)</f>
        <v/>
      </c>
      <c r="C37" s="12" t="str">
        <f>IF('3.工程情報'!C37="","",'3.工程情報'!C37)</f>
        <v/>
      </c>
      <c r="D37" s="60" t="str">
        <f>IF(C37="","",SUMIF('4.固定資産明細'!$H$4:$H$2998,$C37,'4.固定資産明細'!$G$4:$G$2998))</f>
        <v/>
      </c>
      <c r="E37" s="61">
        <f t="shared" si="1"/>
        <v>0</v>
      </c>
      <c r="F37" s="60" t="str">
        <f>IF(C37="","",SUMIF('4.固定資産明細'!$H$4:$H$2998,$C37,'4.固定資産明細'!$I$4:$I$2998))</f>
        <v/>
      </c>
      <c r="G37" s="61">
        <f t="shared" si="2"/>
        <v>0</v>
      </c>
      <c r="H37" s="13" t="str">
        <f>IF($C37="","",'2.会社基本情報'!$C$7*'3.工程情報'!$E37*('3.工程情報'!F37/100))</f>
        <v/>
      </c>
      <c r="I37" s="13" t="str">
        <f>IF(C37="","",'2.会社基本情報'!$C$7*'3.工程情報'!E37*('3.工程情報'!G37/100))</f>
        <v/>
      </c>
      <c r="J37" s="103">
        <f t="shared" si="3"/>
        <v>0</v>
      </c>
    </row>
    <row r="38" spans="2:10" ht="18" customHeight="1">
      <c r="B38" s="12" t="str">
        <f>IF('3.工程情報'!B38="","",'3.工程情報'!B38)</f>
        <v/>
      </c>
      <c r="C38" s="12" t="str">
        <f>IF('3.工程情報'!C38="","",'3.工程情報'!C38)</f>
        <v/>
      </c>
      <c r="D38" s="60" t="str">
        <f>IF(C38="","",SUMIF('4.固定資産明細'!$H$4:$H$2998,$C38,'4.固定資産明細'!$G$4:$G$2998))</f>
        <v/>
      </c>
      <c r="E38" s="61">
        <f t="shared" si="1"/>
        <v>0</v>
      </c>
      <c r="F38" s="60" t="str">
        <f>IF(C38="","",SUMIF('4.固定資産明細'!$H$4:$H$2998,$C38,'4.固定資産明細'!$I$4:$I$2998))</f>
        <v/>
      </c>
      <c r="G38" s="61">
        <f t="shared" si="2"/>
        <v>0</v>
      </c>
      <c r="H38" s="13" t="str">
        <f>IF($C38="","",'2.会社基本情報'!$C$7*'3.工程情報'!$E38*('3.工程情報'!F38/100))</f>
        <v/>
      </c>
      <c r="I38" s="13" t="str">
        <f>IF(C38="","",'2.会社基本情報'!$C$7*'3.工程情報'!E38*('3.工程情報'!G38/100))</f>
        <v/>
      </c>
      <c r="J38" s="103">
        <f t="shared" si="3"/>
        <v>0</v>
      </c>
    </row>
    <row r="39" spans="2:10" ht="18" customHeight="1">
      <c r="B39" s="12" t="str">
        <f>IF('3.工程情報'!B39="","",'3.工程情報'!B39)</f>
        <v/>
      </c>
      <c r="C39" s="12" t="str">
        <f>IF('3.工程情報'!C39="","",'3.工程情報'!C39)</f>
        <v/>
      </c>
      <c r="D39" s="60" t="str">
        <f>IF(C39="","",SUMIF('4.固定資産明細'!$H$4:$H$2998,$C39,'4.固定資産明細'!$G$4:$G$2998))</f>
        <v/>
      </c>
      <c r="E39" s="61">
        <f t="shared" si="1"/>
        <v>0</v>
      </c>
      <c r="F39" s="60" t="str">
        <f>IF(C39="","",SUMIF('4.固定資産明細'!$H$4:$H$2998,$C39,'4.固定資産明細'!$I$4:$I$2998))</f>
        <v/>
      </c>
      <c r="G39" s="61">
        <f t="shared" si="2"/>
        <v>0</v>
      </c>
      <c r="H39" s="13" t="str">
        <f>IF($C39="","",'2.会社基本情報'!$C$7*'3.工程情報'!$E39*('3.工程情報'!F39/100))</f>
        <v/>
      </c>
      <c r="I39" s="13" t="str">
        <f>IF(C39="","",'2.会社基本情報'!$C$7*'3.工程情報'!E39*('3.工程情報'!G39/100))</f>
        <v/>
      </c>
      <c r="J39" s="103">
        <f t="shared" si="3"/>
        <v>0</v>
      </c>
    </row>
    <row r="40" spans="2:10" ht="18" customHeight="1">
      <c r="B40" s="12" t="str">
        <f>IF('3.工程情報'!B40="","",'3.工程情報'!B40)</f>
        <v/>
      </c>
      <c r="C40" s="12" t="str">
        <f>IF('3.工程情報'!C40="","",'3.工程情報'!C40)</f>
        <v/>
      </c>
      <c r="D40" s="60" t="str">
        <f>IF(C40="","",SUMIF('4.固定資産明細'!$H$4:$H$2998,$C40,'4.固定資産明細'!$G$4:$G$2998))</f>
        <v/>
      </c>
      <c r="E40" s="61">
        <f t="shared" si="1"/>
        <v>0</v>
      </c>
      <c r="F40" s="60" t="str">
        <f>IF(C40="","",SUMIF('4.固定資産明細'!$H$4:$H$2998,$C40,'4.固定資産明細'!$I$4:$I$2998))</f>
        <v/>
      </c>
      <c r="G40" s="61">
        <f t="shared" si="2"/>
        <v>0</v>
      </c>
      <c r="H40" s="13" t="str">
        <f>IF($C40="","",'2.会社基本情報'!$C$7*'3.工程情報'!$E40*('3.工程情報'!F40/100))</f>
        <v/>
      </c>
      <c r="I40" s="13" t="str">
        <f>IF(C40="","",'2.会社基本情報'!$C$7*'3.工程情報'!E40*('3.工程情報'!G40/100))</f>
        <v/>
      </c>
      <c r="J40" s="103">
        <f t="shared" si="3"/>
        <v>0</v>
      </c>
    </row>
    <row r="41" spans="2:10" ht="18" customHeight="1">
      <c r="B41" s="12" t="str">
        <f>IF('3.工程情報'!B41="","",'3.工程情報'!B41)</f>
        <v/>
      </c>
      <c r="C41" s="12" t="str">
        <f>IF('3.工程情報'!C41="","",'3.工程情報'!C41)</f>
        <v/>
      </c>
      <c r="D41" s="60" t="str">
        <f>IF(C41="","",SUMIF('4.固定資産明細'!$H$4:$H$2998,$C41,'4.固定資産明細'!$G$4:$G$2998))</f>
        <v/>
      </c>
      <c r="E41" s="61">
        <f t="shared" si="1"/>
        <v>0</v>
      </c>
      <c r="F41" s="60" t="str">
        <f>IF(C41="","",SUMIF('4.固定資産明細'!$H$4:$H$2998,$C41,'4.固定資産明細'!$I$4:$I$2998))</f>
        <v/>
      </c>
      <c r="G41" s="61">
        <f t="shared" si="2"/>
        <v>0</v>
      </c>
      <c r="H41" s="13" t="str">
        <f>IF($C41="","",'2.会社基本情報'!$C$7*'3.工程情報'!$E41*('3.工程情報'!F41/100))</f>
        <v/>
      </c>
      <c r="I41" s="13" t="str">
        <f>IF(C41="","",'2.会社基本情報'!$C$7*'3.工程情報'!E41*('3.工程情報'!G41/100))</f>
        <v/>
      </c>
      <c r="J41" s="103">
        <f t="shared" si="3"/>
        <v>0</v>
      </c>
    </row>
    <row r="42" spans="2:10" ht="18" customHeight="1">
      <c r="B42" s="12" t="str">
        <f>IF('3.工程情報'!B42="","",'3.工程情報'!B42)</f>
        <v/>
      </c>
      <c r="C42" s="12" t="str">
        <f>IF('3.工程情報'!C42="","",'3.工程情報'!C42)</f>
        <v/>
      </c>
      <c r="D42" s="60" t="str">
        <f>IF(C42="","",SUMIF('4.固定資産明細'!$H$4:$H$2998,$C42,'4.固定資産明細'!$G$4:$G$2998))</f>
        <v/>
      </c>
      <c r="E42" s="61">
        <f t="shared" si="1"/>
        <v>0</v>
      </c>
      <c r="F42" s="60" t="str">
        <f>IF(C42="","",SUMIF('4.固定資産明細'!$H$4:$H$2998,$C42,'4.固定資産明細'!$I$4:$I$2998))</f>
        <v/>
      </c>
      <c r="G42" s="61">
        <f t="shared" si="2"/>
        <v>0</v>
      </c>
      <c r="H42" s="13" t="str">
        <f>IF($C42="","",'2.会社基本情報'!$C$7*'3.工程情報'!$E42*('3.工程情報'!F42/100))</f>
        <v/>
      </c>
      <c r="I42" s="13" t="str">
        <f>IF(C42="","",'2.会社基本情報'!$C$7*'3.工程情報'!E42*('3.工程情報'!G42/100))</f>
        <v/>
      </c>
      <c r="J42" s="103">
        <f t="shared" si="3"/>
        <v>0</v>
      </c>
    </row>
    <row r="43" spans="2:10" ht="18" customHeight="1">
      <c r="B43" s="12" t="str">
        <f>IF('3.工程情報'!B43="","",'3.工程情報'!B43)</f>
        <v/>
      </c>
      <c r="C43" s="12" t="str">
        <f>IF('3.工程情報'!C43="","",'3.工程情報'!C43)</f>
        <v/>
      </c>
      <c r="D43" s="60" t="str">
        <f>IF(C43="","",SUMIF('4.固定資産明細'!$H$4:$H$2998,$C43,'4.固定資産明細'!$G$4:$G$2998))</f>
        <v/>
      </c>
      <c r="E43" s="61">
        <f t="shared" si="1"/>
        <v>0</v>
      </c>
      <c r="F43" s="60" t="str">
        <f>IF(C43="","",SUMIF('4.固定資産明細'!$H$4:$H$2998,$C43,'4.固定資産明細'!$I$4:$I$2998))</f>
        <v/>
      </c>
      <c r="G43" s="61">
        <f t="shared" si="2"/>
        <v>0</v>
      </c>
      <c r="H43" s="13" t="str">
        <f>IF($C43="","",'2.会社基本情報'!$C$7*'3.工程情報'!$E43*('3.工程情報'!F43/100))</f>
        <v/>
      </c>
      <c r="I43" s="13" t="str">
        <f>IF(C43="","",'2.会社基本情報'!$C$7*'3.工程情報'!E43*('3.工程情報'!G43/100))</f>
        <v/>
      </c>
      <c r="J43" s="103">
        <f t="shared" si="3"/>
        <v>0</v>
      </c>
    </row>
    <row r="44" spans="2:10" ht="18" customHeight="1">
      <c r="B44" s="12" t="str">
        <f>IF('3.工程情報'!B44="","",'3.工程情報'!B44)</f>
        <v/>
      </c>
      <c r="C44" s="12" t="str">
        <f>IF('3.工程情報'!C44="","",'3.工程情報'!C44)</f>
        <v/>
      </c>
      <c r="D44" s="60" t="str">
        <f>IF(C44="","",SUMIF('4.固定資産明細'!$H$4:$H$2998,$C44,'4.固定資産明細'!$G$4:$G$2998))</f>
        <v/>
      </c>
      <c r="E44" s="61">
        <f t="shared" si="1"/>
        <v>0</v>
      </c>
      <c r="F44" s="60" t="str">
        <f>IF(C44="","",SUMIF('4.固定資産明細'!$H$4:$H$2998,$C44,'4.固定資産明細'!$I$4:$I$2998))</f>
        <v/>
      </c>
      <c r="G44" s="61">
        <f t="shared" si="2"/>
        <v>0</v>
      </c>
      <c r="H44" s="13" t="str">
        <f>IF($C44="","",'2.会社基本情報'!$C$7*'3.工程情報'!$E44*('3.工程情報'!F44/100))</f>
        <v/>
      </c>
      <c r="I44" s="13" t="str">
        <f>IF(C44="","",'2.会社基本情報'!$C$7*'3.工程情報'!E44*('3.工程情報'!G44/100))</f>
        <v/>
      </c>
      <c r="J44" s="103">
        <f t="shared" si="3"/>
        <v>0</v>
      </c>
    </row>
    <row r="45" spans="2:10" ht="18" customHeight="1">
      <c r="B45" s="12" t="str">
        <f>IF('3.工程情報'!B45="","",'3.工程情報'!B45)</f>
        <v/>
      </c>
      <c r="C45" s="12" t="str">
        <f>IF('3.工程情報'!C45="","",'3.工程情報'!C45)</f>
        <v/>
      </c>
      <c r="D45" s="60" t="str">
        <f>IF(C45="","",SUMIF('4.固定資産明細'!$H$4:$H$2998,$C45,'4.固定資産明細'!$G$4:$G$2998))</f>
        <v/>
      </c>
      <c r="E45" s="61">
        <f t="shared" si="1"/>
        <v>0</v>
      </c>
      <c r="F45" s="60" t="str">
        <f>IF(C45="","",SUMIF('4.固定資産明細'!$H$4:$H$2998,$C45,'4.固定資産明細'!$I$4:$I$2998))</f>
        <v/>
      </c>
      <c r="G45" s="61">
        <f t="shared" si="2"/>
        <v>0</v>
      </c>
      <c r="H45" s="13" t="str">
        <f>IF($C45="","",'2.会社基本情報'!$C$7*'3.工程情報'!$E45*('3.工程情報'!F45/100))</f>
        <v/>
      </c>
      <c r="I45" s="13" t="str">
        <f>IF(C45="","",'2.会社基本情報'!$C$7*'3.工程情報'!E45*('3.工程情報'!G45/100))</f>
        <v/>
      </c>
      <c r="J45" s="103">
        <f t="shared" si="3"/>
        <v>0</v>
      </c>
    </row>
    <row r="46" spans="2:10" ht="18" customHeight="1">
      <c r="B46" s="12" t="str">
        <f>IF('3.工程情報'!B46="","",'3.工程情報'!B46)</f>
        <v/>
      </c>
      <c r="C46" s="12" t="str">
        <f>IF('3.工程情報'!C46="","",'3.工程情報'!C46)</f>
        <v/>
      </c>
      <c r="D46" s="60" t="str">
        <f>IF(C46="","",SUMIF('4.固定資産明細'!$H$4:$H$2998,$C46,'4.固定資産明細'!$G$4:$G$2998))</f>
        <v/>
      </c>
      <c r="E46" s="61">
        <f t="shared" si="1"/>
        <v>0</v>
      </c>
      <c r="F46" s="60" t="str">
        <f>IF(C46="","",SUMIF('4.固定資産明細'!$H$4:$H$2998,$C46,'4.固定資産明細'!$I$4:$I$2998))</f>
        <v/>
      </c>
      <c r="G46" s="61">
        <f t="shared" si="2"/>
        <v>0</v>
      </c>
      <c r="H46" s="13" t="str">
        <f>IF($C46="","",'2.会社基本情報'!$C$7*'3.工程情報'!$E46*('3.工程情報'!F46/100))</f>
        <v/>
      </c>
      <c r="I46" s="13" t="str">
        <f>IF(C46="","",'2.会社基本情報'!$C$7*'3.工程情報'!E46*('3.工程情報'!G46/100))</f>
        <v/>
      </c>
      <c r="J46" s="103">
        <f t="shared" si="3"/>
        <v>0</v>
      </c>
    </row>
    <row r="47" spans="2:10" ht="18" customHeight="1">
      <c r="B47" s="12" t="str">
        <f>IF('3.工程情報'!B47="","",'3.工程情報'!B47)</f>
        <v/>
      </c>
      <c r="C47" s="12" t="str">
        <f>IF('3.工程情報'!C47="","",'3.工程情報'!C47)</f>
        <v/>
      </c>
      <c r="D47" s="60" t="str">
        <f>IF(C47="","",SUMIF('4.固定資産明細'!$H$4:$H$2998,$C47,'4.固定資産明細'!$G$4:$G$2998))</f>
        <v/>
      </c>
      <c r="E47" s="61">
        <f t="shared" si="1"/>
        <v>0</v>
      </c>
      <c r="F47" s="60" t="str">
        <f>IF(C47="","",SUMIF('4.固定資産明細'!$H$4:$H$2998,$C47,'4.固定資産明細'!$I$4:$I$2998))</f>
        <v/>
      </c>
      <c r="G47" s="61">
        <f t="shared" si="2"/>
        <v>0</v>
      </c>
      <c r="H47" s="13" t="str">
        <f>IF($C47="","",'2.会社基本情報'!$C$7*'3.工程情報'!$E47*('3.工程情報'!F47/100))</f>
        <v/>
      </c>
      <c r="I47" s="13" t="str">
        <f>IF(C47="","",'2.会社基本情報'!$C$7*'3.工程情報'!E47*('3.工程情報'!G47/100))</f>
        <v/>
      </c>
      <c r="J47" s="103">
        <f t="shared" si="3"/>
        <v>0</v>
      </c>
    </row>
    <row r="48" spans="2:10" ht="18" customHeight="1">
      <c r="B48" s="12" t="str">
        <f>IF('3.工程情報'!B48="","",'3.工程情報'!B48)</f>
        <v/>
      </c>
      <c r="C48" s="12" t="str">
        <f>IF('3.工程情報'!C48="","",'3.工程情報'!C48)</f>
        <v/>
      </c>
      <c r="D48" s="60" t="str">
        <f>IF(C48="","",SUMIF('4.固定資産明細'!$H$4:$H$2998,$C48,'4.固定資産明細'!$G$4:$G$2998))</f>
        <v/>
      </c>
      <c r="E48" s="61">
        <f t="shared" si="1"/>
        <v>0</v>
      </c>
      <c r="F48" s="60" t="str">
        <f>IF(C48="","",SUMIF('4.固定資産明細'!$H$4:$H$2998,$C48,'4.固定資産明細'!$I$4:$I$2998))</f>
        <v/>
      </c>
      <c r="G48" s="61">
        <f t="shared" si="2"/>
        <v>0</v>
      </c>
      <c r="H48" s="13" t="str">
        <f>IF($C48="","",'2.会社基本情報'!$C$7*'3.工程情報'!$E48*('3.工程情報'!F48/100))</f>
        <v/>
      </c>
      <c r="I48" s="13" t="str">
        <f>IF(C48="","",'2.会社基本情報'!$C$7*'3.工程情報'!E48*('3.工程情報'!G48/100))</f>
        <v/>
      </c>
      <c r="J48" s="103">
        <f t="shared" si="3"/>
        <v>0</v>
      </c>
    </row>
    <row r="49" spans="2:10" ht="18" customHeight="1">
      <c r="B49" s="12" t="str">
        <f>IF('3.工程情報'!B49="","",'3.工程情報'!B49)</f>
        <v/>
      </c>
      <c r="C49" s="12" t="str">
        <f>IF('3.工程情報'!C49="","",'3.工程情報'!C49)</f>
        <v/>
      </c>
      <c r="D49" s="60" t="str">
        <f>IF(C49="","",SUMIF('4.固定資産明細'!$H$4:$H$2998,$C49,'4.固定資産明細'!$G$4:$G$2998))</f>
        <v/>
      </c>
      <c r="E49" s="61">
        <f t="shared" si="1"/>
        <v>0</v>
      </c>
      <c r="F49" s="60" t="str">
        <f>IF(C49="","",SUMIF('4.固定資産明細'!$H$4:$H$2998,$C49,'4.固定資産明細'!$I$4:$I$2998))</f>
        <v/>
      </c>
      <c r="G49" s="61">
        <f t="shared" si="2"/>
        <v>0</v>
      </c>
      <c r="H49" s="13" t="str">
        <f>IF($C49="","",'2.会社基本情報'!$C$7*'3.工程情報'!$E49*('3.工程情報'!F49/100))</f>
        <v/>
      </c>
      <c r="I49" s="13" t="str">
        <f>IF(C49="","",'2.会社基本情報'!$C$7*'3.工程情報'!E49*('3.工程情報'!G49/100))</f>
        <v/>
      </c>
      <c r="J49" s="103">
        <f t="shared" si="3"/>
        <v>0</v>
      </c>
    </row>
    <row r="50" spans="2:10" ht="18" customHeight="1">
      <c r="B50" s="12" t="str">
        <f>IF('3.工程情報'!B50="","",'3.工程情報'!B50)</f>
        <v/>
      </c>
      <c r="C50" s="12" t="str">
        <f>IF('3.工程情報'!C50="","",'3.工程情報'!C50)</f>
        <v/>
      </c>
      <c r="D50" s="60" t="str">
        <f>IF(C50="","",SUMIF('4.固定資産明細'!$H$4:$H$2998,$C50,'4.固定資産明細'!$G$4:$G$2998))</f>
        <v/>
      </c>
      <c r="E50" s="61">
        <f t="shared" si="1"/>
        <v>0</v>
      </c>
      <c r="F50" s="60" t="str">
        <f>IF(C50="","",SUMIF('4.固定資産明細'!$H$4:$H$2998,$C50,'4.固定資産明細'!$I$4:$I$2998))</f>
        <v/>
      </c>
      <c r="G50" s="61">
        <f t="shared" si="2"/>
        <v>0</v>
      </c>
      <c r="H50" s="13" t="str">
        <f>IF($C50="","",'2.会社基本情報'!$C$7*'3.工程情報'!$E50*('3.工程情報'!F50/100))</f>
        <v/>
      </c>
      <c r="I50" s="13" t="str">
        <f>IF(C50="","",'2.会社基本情報'!$C$7*'3.工程情報'!E50*('3.工程情報'!G50/100))</f>
        <v/>
      </c>
      <c r="J50" s="103">
        <f t="shared" si="3"/>
        <v>0</v>
      </c>
    </row>
    <row r="51" spans="2:10" ht="18" customHeight="1">
      <c r="B51" s="12" t="str">
        <f>IF('3.工程情報'!B51="","",'3.工程情報'!B51)</f>
        <v/>
      </c>
      <c r="C51" s="12" t="str">
        <f>IF('3.工程情報'!C51="","",'3.工程情報'!C51)</f>
        <v/>
      </c>
      <c r="D51" s="60" t="str">
        <f>IF(C51="","",SUMIF('4.固定資産明細'!$H$4:$H$2998,$C51,'4.固定資産明細'!$G$4:$G$2998))</f>
        <v/>
      </c>
      <c r="E51" s="61">
        <f t="shared" si="1"/>
        <v>0</v>
      </c>
      <c r="F51" s="60" t="str">
        <f>IF(C51="","",SUMIF('4.固定資産明細'!$H$4:$H$2998,$C51,'4.固定資産明細'!$I$4:$I$2998))</f>
        <v/>
      </c>
      <c r="G51" s="61">
        <f t="shared" si="2"/>
        <v>0</v>
      </c>
      <c r="H51" s="13" t="str">
        <f>IF($C51="","",'2.会社基本情報'!$C$7*'3.工程情報'!$E51*('3.工程情報'!F51/100))</f>
        <v/>
      </c>
      <c r="I51" s="13" t="str">
        <f>IF(C51="","",'2.会社基本情報'!$C$7*'3.工程情報'!E51*('3.工程情報'!G51/100))</f>
        <v/>
      </c>
      <c r="J51" s="103">
        <f t="shared" si="3"/>
        <v>0</v>
      </c>
    </row>
    <row r="52" spans="2:10" ht="18" customHeight="1">
      <c r="B52" s="12" t="str">
        <f>IF('3.工程情報'!B52="","",'3.工程情報'!B52)</f>
        <v/>
      </c>
      <c r="C52" s="12" t="str">
        <f>IF('3.工程情報'!C52="","",'3.工程情報'!C52)</f>
        <v/>
      </c>
      <c r="D52" s="60" t="str">
        <f>IF(C52="","",SUMIF('4.固定資産明細'!$H$4:$H$2998,$C52,'4.固定資産明細'!$G$4:$G$2998))</f>
        <v/>
      </c>
      <c r="E52" s="61">
        <f t="shared" si="1"/>
        <v>0</v>
      </c>
      <c r="F52" s="60" t="str">
        <f>IF(C52="","",SUMIF('4.固定資産明細'!$H$4:$H$2998,$C52,'4.固定資産明細'!$I$4:$I$2998))</f>
        <v/>
      </c>
      <c r="G52" s="61">
        <f t="shared" si="2"/>
        <v>0</v>
      </c>
      <c r="H52" s="13" t="str">
        <f>IF($C52="","",'2.会社基本情報'!$C$7*'3.工程情報'!$E52*('3.工程情報'!F52/100))</f>
        <v/>
      </c>
      <c r="I52" s="13" t="str">
        <f>IF(C52="","",'2.会社基本情報'!$C$7*'3.工程情報'!E52*('3.工程情報'!G52/100))</f>
        <v/>
      </c>
      <c r="J52" s="103">
        <f t="shared" si="3"/>
        <v>0</v>
      </c>
    </row>
    <row r="53" spans="2:10" ht="18" customHeight="1">
      <c r="B53" s="12" t="str">
        <f>IF('3.工程情報'!B53="","",'3.工程情報'!B53)</f>
        <v/>
      </c>
      <c r="C53" s="12" t="str">
        <f>IF('3.工程情報'!C53="","",'3.工程情報'!C53)</f>
        <v/>
      </c>
      <c r="D53" s="60" t="str">
        <f>IF(C53="","",SUMIF('4.固定資産明細'!$H$4:$H$2998,$C53,'4.固定資産明細'!$G$4:$G$2998))</f>
        <v/>
      </c>
      <c r="E53" s="61">
        <f t="shared" si="1"/>
        <v>0</v>
      </c>
      <c r="F53" s="60" t="str">
        <f>IF(C53="","",SUMIF('4.固定資産明細'!$H$4:$H$2998,$C53,'4.固定資産明細'!$I$4:$I$2998))</f>
        <v/>
      </c>
      <c r="G53" s="61">
        <f t="shared" si="2"/>
        <v>0</v>
      </c>
      <c r="H53" s="13" t="str">
        <f>IF($C53="","",'2.会社基本情報'!$C$7*'3.工程情報'!$E53*('3.工程情報'!F53/100))</f>
        <v/>
      </c>
      <c r="I53" s="13" t="str">
        <f>IF(C53="","",'2.会社基本情報'!$C$7*'3.工程情報'!E53*('3.工程情報'!G53/100))</f>
        <v/>
      </c>
      <c r="J53" s="103">
        <f t="shared" si="3"/>
        <v>0</v>
      </c>
    </row>
    <row r="54" spans="2:10" ht="18" customHeight="1">
      <c r="B54" s="12" t="str">
        <f>IF('3.工程情報'!B54="","",'3.工程情報'!B54)</f>
        <v/>
      </c>
      <c r="C54" s="12" t="str">
        <f>IF('3.工程情報'!C54="","",'3.工程情報'!C54)</f>
        <v/>
      </c>
      <c r="D54" s="60" t="str">
        <f>IF(C54="","",SUMIF('4.固定資産明細'!$H$4:$H$2998,$C54,'4.固定資産明細'!$G$4:$G$2998))</f>
        <v/>
      </c>
      <c r="E54" s="61">
        <f t="shared" si="1"/>
        <v>0</v>
      </c>
      <c r="F54" s="60" t="str">
        <f>IF(C54="","",SUMIF('4.固定資産明細'!$H$4:$H$2998,$C54,'4.固定資産明細'!$I$4:$I$2998))</f>
        <v/>
      </c>
      <c r="G54" s="61">
        <f t="shared" si="2"/>
        <v>0</v>
      </c>
      <c r="H54" s="13" t="str">
        <f>IF($C54="","",'2.会社基本情報'!$C$7*'3.工程情報'!$E54*('3.工程情報'!F54/100))</f>
        <v/>
      </c>
      <c r="I54" s="13" t="str">
        <f>IF(C54="","",'2.会社基本情報'!$C$7*'3.工程情報'!E54*('3.工程情報'!G54/100))</f>
        <v/>
      </c>
      <c r="J54" s="103">
        <f t="shared" si="3"/>
        <v>0</v>
      </c>
    </row>
    <row r="55" spans="2:10" ht="18" customHeight="1">
      <c r="B55" s="12" t="str">
        <f>IF('3.工程情報'!B55="","",'3.工程情報'!B55)</f>
        <v/>
      </c>
      <c r="C55" s="12" t="str">
        <f>IF('3.工程情報'!C55="","",'3.工程情報'!C55)</f>
        <v/>
      </c>
      <c r="D55" s="60" t="str">
        <f>IF(C55="","",SUMIF('4.固定資産明細'!$H$4:$H$2998,$C55,'4.固定資産明細'!$G$4:$G$2998))</f>
        <v/>
      </c>
      <c r="E55" s="61">
        <f t="shared" si="1"/>
        <v>0</v>
      </c>
      <c r="F55" s="60" t="str">
        <f>IF(C55="","",SUMIF('4.固定資産明細'!$H$4:$H$2998,$C55,'4.固定資産明細'!$I$4:$I$2998))</f>
        <v/>
      </c>
      <c r="G55" s="61">
        <f t="shared" si="2"/>
        <v>0</v>
      </c>
      <c r="H55" s="13" t="str">
        <f>IF($C55="","",'2.会社基本情報'!$C$7*'3.工程情報'!$E55*('3.工程情報'!F55/100))</f>
        <v/>
      </c>
      <c r="I55" s="13" t="str">
        <f>IF(C55="","",'2.会社基本情報'!$C$7*'3.工程情報'!E55*('3.工程情報'!G55/100))</f>
        <v/>
      </c>
      <c r="J55" s="103">
        <f t="shared" si="3"/>
        <v>0</v>
      </c>
    </row>
    <row r="56" spans="2:10" ht="18" customHeight="1">
      <c r="B56" s="12" t="str">
        <f>IF('3.工程情報'!B56="","",'3.工程情報'!B56)</f>
        <v/>
      </c>
      <c r="C56" s="12" t="str">
        <f>IF('3.工程情報'!C56="","",'3.工程情報'!C56)</f>
        <v/>
      </c>
      <c r="D56" s="60" t="str">
        <f>IF(C56="","",SUMIF('4.固定資産明細'!$H$4:$H$2998,$C56,'4.固定資産明細'!$G$4:$G$2998))</f>
        <v/>
      </c>
      <c r="E56" s="61">
        <f t="shared" si="1"/>
        <v>0</v>
      </c>
      <c r="F56" s="60" t="str">
        <f>IF(C56="","",SUMIF('4.固定資産明細'!$H$4:$H$2998,$C56,'4.固定資産明細'!$I$4:$I$2998))</f>
        <v/>
      </c>
      <c r="G56" s="61">
        <f t="shared" si="2"/>
        <v>0</v>
      </c>
      <c r="H56" s="13" t="str">
        <f>IF($C56="","",'2.会社基本情報'!$C$7*'3.工程情報'!$E56*('3.工程情報'!F56/100))</f>
        <v/>
      </c>
      <c r="I56" s="13" t="str">
        <f>IF(C56="","",'2.会社基本情報'!$C$7*'3.工程情報'!E56*('3.工程情報'!G56/100))</f>
        <v/>
      </c>
      <c r="J56" s="103">
        <f t="shared" si="3"/>
        <v>0</v>
      </c>
    </row>
    <row r="57" spans="2:10" ht="18" customHeight="1">
      <c r="B57" s="12" t="str">
        <f>IF('3.工程情報'!B57="","",'3.工程情報'!B57)</f>
        <v/>
      </c>
      <c r="C57" s="12" t="str">
        <f>IF('3.工程情報'!C57="","",'3.工程情報'!C57)</f>
        <v/>
      </c>
      <c r="D57" s="60" t="str">
        <f>IF(C57="","",SUMIF('4.固定資産明細'!$H$4:$H$2998,$C57,'4.固定資産明細'!$G$4:$G$2998))</f>
        <v/>
      </c>
      <c r="E57" s="61">
        <f t="shared" si="1"/>
        <v>0</v>
      </c>
      <c r="F57" s="60" t="str">
        <f>IF(C57="","",SUMIF('4.固定資産明細'!$H$4:$H$2998,$C57,'4.固定資産明細'!$I$4:$I$2998))</f>
        <v/>
      </c>
      <c r="G57" s="61">
        <f t="shared" si="2"/>
        <v>0</v>
      </c>
      <c r="H57" s="13" t="str">
        <f>IF($C57="","",'2.会社基本情報'!$C$7*'3.工程情報'!$E57*('3.工程情報'!F57/100))</f>
        <v/>
      </c>
      <c r="I57" s="13" t="str">
        <f>IF(C57="","",'2.会社基本情報'!$C$7*'3.工程情報'!E57*('3.工程情報'!G57/100))</f>
        <v/>
      </c>
      <c r="J57" s="103">
        <f t="shared" si="3"/>
        <v>0</v>
      </c>
    </row>
    <row r="58" spans="2:10" ht="18" customHeight="1">
      <c r="B58" s="12" t="str">
        <f>IF('3.工程情報'!B58="","",'3.工程情報'!B58)</f>
        <v/>
      </c>
      <c r="C58" s="12" t="str">
        <f>IF('3.工程情報'!C58="","",'3.工程情報'!C58)</f>
        <v/>
      </c>
      <c r="D58" s="60" t="str">
        <f>IF(C58="","",SUMIF('4.固定資産明細'!$H$4:$H$2998,$C58,'4.固定資産明細'!$G$4:$G$2998))</f>
        <v/>
      </c>
      <c r="E58" s="61">
        <f t="shared" si="1"/>
        <v>0</v>
      </c>
      <c r="F58" s="60" t="str">
        <f>IF(C58="","",SUMIF('4.固定資産明細'!$H$4:$H$2998,$C58,'4.固定資産明細'!$I$4:$I$2998))</f>
        <v/>
      </c>
      <c r="G58" s="61">
        <f t="shared" si="2"/>
        <v>0</v>
      </c>
      <c r="H58" s="13" t="str">
        <f>IF($C58="","",'2.会社基本情報'!$C$7*'3.工程情報'!$E58*('3.工程情報'!F58/100))</f>
        <v/>
      </c>
      <c r="I58" s="13" t="str">
        <f>IF(C58="","",'2.会社基本情報'!$C$7*'3.工程情報'!E58*('3.工程情報'!G58/100))</f>
        <v/>
      </c>
      <c r="J58" s="103">
        <f t="shared" si="3"/>
        <v>0</v>
      </c>
    </row>
    <row r="59" spans="2:10" ht="18" customHeight="1">
      <c r="B59" s="12" t="str">
        <f>IF('3.工程情報'!B59="","",'3.工程情報'!B59)</f>
        <v/>
      </c>
      <c r="C59" s="12" t="str">
        <f>IF('3.工程情報'!C59="","",'3.工程情報'!C59)</f>
        <v/>
      </c>
      <c r="D59" s="60" t="str">
        <f>IF(C59="","",SUMIF('4.固定資産明細'!$H$4:$H$2998,$C59,'4.固定資産明細'!$G$4:$G$2998))</f>
        <v/>
      </c>
      <c r="E59" s="61">
        <f t="shared" si="1"/>
        <v>0</v>
      </c>
      <c r="F59" s="60" t="str">
        <f>IF(C59="","",SUMIF('4.固定資産明細'!$H$4:$H$2998,$C59,'4.固定資産明細'!$I$4:$I$2998))</f>
        <v/>
      </c>
      <c r="G59" s="61">
        <f t="shared" si="2"/>
        <v>0</v>
      </c>
      <c r="H59" s="13" t="str">
        <f>IF($C59="","",'2.会社基本情報'!$C$7*'3.工程情報'!$E59*('3.工程情報'!F59/100))</f>
        <v/>
      </c>
      <c r="I59" s="13" t="str">
        <f>IF(C59="","",'2.会社基本情報'!$C$7*'3.工程情報'!E59*('3.工程情報'!G59/100))</f>
        <v/>
      </c>
      <c r="J59" s="103">
        <f t="shared" si="3"/>
        <v>0</v>
      </c>
    </row>
    <row r="60" spans="2:10" ht="18" customHeight="1">
      <c r="B60" s="12" t="str">
        <f>IF('3.工程情報'!B60="","",'3.工程情報'!B60)</f>
        <v/>
      </c>
      <c r="C60" s="12" t="str">
        <f>IF('3.工程情報'!C60="","",'3.工程情報'!C60)</f>
        <v/>
      </c>
      <c r="D60" s="60" t="str">
        <f>IF(C60="","",SUMIF('4.固定資産明細'!$H$4:$H$2998,$C60,'4.固定資産明細'!$G$4:$G$2998))</f>
        <v/>
      </c>
      <c r="E60" s="61">
        <f t="shared" si="1"/>
        <v>0</v>
      </c>
      <c r="F60" s="60" t="str">
        <f>IF(C60="","",SUMIF('4.固定資産明細'!$H$4:$H$2998,$C60,'4.固定資産明細'!$I$4:$I$2998))</f>
        <v/>
      </c>
      <c r="G60" s="61">
        <f t="shared" si="2"/>
        <v>0</v>
      </c>
      <c r="H60" s="13" t="str">
        <f>IF($C60="","",'2.会社基本情報'!$C$7*'3.工程情報'!$E60*('3.工程情報'!F60/100))</f>
        <v/>
      </c>
      <c r="I60" s="13" t="str">
        <f>IF(C60="","",'2.会社基本情報'!$C$7*'3.工程情報'!E60*('3.工程情報'!G60/100))</f>
        <v/>
      </c>
      <c r="J60" s="103">
        <f t="shared" si="3"/>
        <v>0</v>
      </c>
    </row>
    <row r="61" spans="2:10" ht="18" customHeight="1">
      <c r="B61" s="12" t="str">
        <f>IF('3.工程情報'!B61="","",'3.工程情報'!B61)</f>
        <v/>
      </c>
      <c r="C61" s="12" t="str">
        <f>IF('3.工程情報'!C61="","",'3.工程情報'!C61)</f>
        <v/>
      </c>
      <c r="D61" s="60" t="str">
        <f>IF(C61="","",SUMIF('4.固定資産明細'!$H$4:$H$2998,$C61,'4.固定資産明細'!$G$4:$G$2998))</f>
        <v/>
      </c>
      <c r="E61" s="61">
        <f t="shared" si="1"/>
        <v>0</v>
      </c>
      <c r="F61" s="60" t="str">
        <f>IF(C61="","",SUMIF('4.固定資産明細'!$H$4:$H$2998,$C61,'4.固定資産明細'!$I$4:$I$2998))</f>
        <v/>
      </c>
      <c r="G61" s="61">
        <f t="shared" si="2"/>
        <v>0</v>
      </c>
      <c r="H61" s="13" t="str">
        <f>IF($C61="","",'2.会社基本情報'!$C$7*'3.工程情報'!$E61*('3.工程情報'!F61/100))</f>
        <v/>
      </c>
      <c r="I61" s="13" t="str">
        <f>IF(C61="","",'2.会社基本情報'!$C$7*'3.工程情報'!E61*('3.工程情報'!G61/100))</f>
        <v/>
      </c>
      <c r="J61" s="103">
        <f t="shared" si="3"/>
        <v>0</v>
      </c>
    </row>
    <row r="62" spans="2:10" ht="18" customHeight="1">
      <c r="B62" s="12" t="str">
        <f>IF('3.工程情報'!B62="","",'3.工程情報'!B62)</f>
        <v/>
      </c>
      <c r="C62" s="12" t="str">
        <f>IF('3.工程情報'!C62="","",'3.工程情報'!C62)</f>
        <v/>
      </c>
      <c r="D62" s="60" t="str">
        <f>IF(C62="","",SUMIF('4.固定資産明細'!$H$4:$H$2998,$C62,'4.固定資産明細'!$G$4:$G$2998))</f>
        <v/>
      </c>
      <c r="E62" s="61">
        <f t="shared" si="1"/>
        <v>0</v>
      </c>
      <c r="F62" s="60" t="str">
        <f>IF(C62="","",SUMIF('4.固定資産明細'!$H$4:$H$2998,$C62,'4.固定資産明細'!$I$4:$I$2998))</f>
        <v/>
      </c>
      <c r="G62" s="61">
        <f t="shared" si="2"/>
        <v>0</v>
      </c>
      <c r="H62" s="13" t="str">
        <f>IF($C62="","",'2.会社基本情報'!$C$7*'3.工程情報'!$E62*('3.工程情報'!F62/100))</f>
        <v/>
      </c>
      <c r="I62" s="13" t="str">
        <f>IF(C62="","",'2.会社基本情報'!$C$7*'3.工程情報'!E62*('3.工程情報'!G62/100))</f>
        <v/>
      </c>
      <c r="J62" s="103">
        <f t="shared" si="3"/>
        <v>0</v>
      </c>
    </row>
    <row r="63" spans="2:10" ht="18" customHeight="1">
      <c r="B63" s="12" t="str">
        <f>IF('3.工程情報'!B63="","",'3.工程情報'!B63)</f>
        <v/>
      </c>
      <c r="C63" s="12" t="str">
        <f>IF('3.工程情報'!C63="","",'3.工程情報'!C63)</f>
        <v/>
      </c>
      <c r="D63" s="60" t="str">
        <f>IF(C63="","",SUMIF('4.固定資産明細'!$H$4:$H$2998,$C63,'4.固定資産明細'!$G$4:$G$2998))</f>
        <v/>
      </c>
      <c r="E63" s="61">
        <f t="shared" si="1"/>
        <v>0</v>
      </c>
      <c r="F63" s="60" t="str">
        <f>IF(C63="","",SUMIF('4.固定資産明細'!$H$4:$H$2998,$C63,'4.固定資産明細'!$I$4:$I$2998))</f>
        <v/>
      </c>
      <c r="G63" s="61">
        <f t="shared" si="2"/>
        <v>0</v>
      </c>
      <c r="H63" s="13" t="str">
        <f>IF($C63="","",'2.会社基本情報'!$C$7*'3.工程情報'!$E63*('3.工程情報'!F63/100))</f>
        <v/>
      </c>
      <c r="I63" s="13" t="str">
        <f>IF(C63="","",'2.会社基本情報'!$C$7*'3.工程情報'!E63*('3.工程情報'!G63/100))</f>
        <v/>
      </c>
      <c r="J63" s="103">
        <f t="shared" si="3"/>
        <v>0</v>
      </c>
    </row>
    <row r="64" spans="2:10" ht="18" customHeight="1">
      <c r="B64" s="12" t="str">
        <f>IF('3.工程情報'!B64="","",'3.工程情報'!B64)</f>
        <v/>
      </c>
      <c r="C64" s="12" t="str">
        <f>IF('3.工程情報'!C64="","",'3.工程情報'!C64)</f>
        <v/>
      </c>
      <c r="D64" s="60" t="str">
        <f>IF(C64="","",SUMIF('4.固定資産明細'!$H$4:$H$2998,$C64,'4.固定資産明細'!$G$4:$G$2998))</f>
        <v/>
      </c>
      <c r="E64" s="61">
        <f t="shared" si="1"/>
        <v>0</v>
      </c>
      <c r="F64" s="60" t="str">
        <f>IF(C64="","",SUMIF('4.固定資産明細'!$H$4:$H$2998,$C64,'4.固定資産明細'!$I$4:$I$2998))</f>
        <v/>
      </c>
      <c r="G64" s="61">
        <f t="shared" si="2"/>
        <v>0</v>
      </c>
      <c r="H64" s="13" t="str">
        <f>IF($C64="","",'2.会社基本情報'!$C$7*'3.工程情報'!$E64*('3.工程情報'!F64/100))</f>
        <v/>
      </c>
      <c r="I64" s="13" t="str">
        <f>IF(C64="","",'2.会社基本情報'!$C$7*'3.工程情報'!E64*('3.工程情報'!G64/100))</f>
        <v/>
      </c>
      <c r="J64" s="103">
        <f t="shared" si="3"/>
        <v>0</v>
      </c>
    </row>
    <row r="65" spans="2:10" ht="18" customHeight="1">
      <c r="B65" s="12" t="str">
        <f>IF('3.工程情報'!B65="","",'3.工程情報'!B65)</f>
        <v/>
      </c>
      <c r="C65" s="12" t="str">
        <f>IF('3.工程情報'!C65="","",'3.工程情報'!C65)</f>
        <v/>
      </c>
      <c r="D65" s="60" t="str">
        <f>IF(C65="","",SUMIF('4.固定資産明細'!$H$4:$H$2998,$C65,'4.固定資産明細'!$G$4:$G$2998))</f>
        <v/>
      </c>
      <c r="E65" s="61">
        <f t="shared" si="1"/>
        <v>0</v>
      </c>
      <c r="F65" s="60" t="str">
        <f>IF(C65="","",SUMIF('4.固定資産明細'!$H$4:$H$2998,$C65,'4.固定資産明細'!$I$4:$I$2998))</f>
        <v/>
      </c>
      <c r="G65" s="61">
        <f t="shared" si="2"/>
        <v>0</v>
      </c>
      <c r="H65" s="13" t="str">
        <f>IF($C65="","",'2.会社基本情報'!$C$7*'3.工程情報'!$E65*('3.工程情報'!F65/100))</f>
        <v/>
      </c>
      <c r="I65" s="13" t="str">
        <f>IF(C65="","",'2.会社基本情報'!$C$7*'3.工程情報'!E65*('3.工程情報'!G65/100))</f>
        <v/>
      </c>
      <c r="J65" s="103">
        <f t="shared" si="3"/>
        <v>0</v>
      </c>
    </row>
    <row r="66" spans="2:10" ht="18" customHeight="1">
      <c r="B66" s="12" t="str">
        <f>IF('3.工程情報'!B66="","",'3.工程情報'!B66)</f>
        <v/>
      </c>
      <c r="C66" s="12" t="str">
        <f>IF('3.工程情報'!C66="","",'3.工程情報'!C66)</f>
        <v/>
      </c>
      <c r="D66" s="60" t="str">
        <f>IF(C66="","",SUMIF('4.固定資産明細'!$H$4:$H$2998,$C66,'4.固定資産明細'!$G$4:$G$2998))</f>
        <v/>
      </c>
      <c r="E66" s="61">
        <f t="shared" si="1"/>
        <v>0</v>
      </c>
      <c r="F66" s="60" t="str">
        <f>IF(C66="","",SUMIF('4.固定資産明細'!$H$4:$H$2998,$C66,'4.固定資産明細'!$I$4:$I$2998))</f>
        <v/>
      </c>
      <c r="G66" s="61">
        <f t="shared" si="2"/>
        <v>0</v>
      </c>
      <c r="H66" s="13" t="str">
        <f>IF($C66="","",'2.会社基本情報'!$C$7*'3.工程情報'!$E66*('3.工程情報'!F66/100))</f>
        <v/>
      </c>
      <c r="I66" s="13" t="str">
        <f>IF(C66="","",'2.会社基本情報'!$C$7*'3.工程情報'!E66*('3.工程情報'!G66/100))</f>
        <v/>
      </c>
      <c r="J66" s="103">
        <f t="shared" si="3"/>
        <v>0</v>
      </c>
    </row>
    <row r="67" spans="2:10" ht="18" customHeight="1">
      <c r="B67" s="12" t="str">
        <f>IF('3.工程情報'!B67="","",'3.工程情報'!B67)</f>
        <v/>
      </c>
      <c r="C67" s="12" t="str">
        <f>IF('3.工程情報'!C67="","",'3.工程情報'!C67)</f>
        <v/>
      </c>
      <c r="D67" s="60" t="str">
        <f>IF(C67="","",SUMIF('4.固定資産明細'!$H$4:$H$2998,$C67,'4.固定資産明細'!$G$4:$G$2998))</f>
        <v/>
      </c>
      <c r="E67" s="61">
        <f t="shared" si="1"/>
        <v>0</v>
      </c>
      <c r="F67" s="60" t="str">
        <f>IF(C67="","",SUMIF('4.固定資産明細'!$H$4:$H$2998,$C67,'4.固定資産明細'!$I$4:$I$2998))</f>
        <v/>
      </c>
      <c r="G67" s="61">
        <f t="shared" si="2"/>
        <v>0</v>
      </c>
      <c r="H67" s="13" t="str">
        <f>IF($C67="","",'2.会社基本情報'!$C$7*'3.工程情報'!$E67*('3.工程情報'!F67/100))</f>
        <v/>
      </c>
      <c r="I67" s="13" t="str">
        <f>IF(C67="","",'2.会社基本情報'!$C$7*'3.工程情報'!E67*('3.工程情報'!G67/100))</f>
        <v/>
      </c>
      <c r="J67" s="103">
        <f t="shared" si="3"/>
        <v>0</v>
      </c>
    </row>
    <row r="68" spans="2:10" ht="18" customHeight="1">
      <c r="B68" s="12" t="str">
        <f>IF('3.工程情報'!B68="","",'3.工程情報'!B68)</f>
        <v/>
      </c>
      <c r="C68" s="12" t="str">
        <f>IF('3.工程情報'!C68="","",'3.工程情報'!C68)</f>
        <v/>
      </c>
      <c r="D68" s="60" t="str">
        <f>IF(C68="","",SUMIF('4.固定資産明細'!$H$4:$H$2998,$C68,'4.固定資産明細'!$G$4:$G$2998))</f>
        <v/>
      </c>
      <c r="E68" s="61">
        <f t="shared" si="1"/>
        <v>0</v>
      </c>
      <c r="F68" s="60" t="str">
        <f>IF(C68="","",SUMIF('4.固定資産明細'!$H$4:$H$2998,$C68,'4.固定資産明細'!$I$4:$I$2998))</f>
        <v/>
      </c>
      <c r="G68" s="61">
        <f t="shared" si="2"/>
        <v>0</v>
      </c>
      <c r="H68" s="13" t="str">
        <f>IF($C68="","",'2.会社基本情報'!$C$7*'3.工程情報'!$E68*('3.工程情報'!F68/100))</f>
        <v/>
      </c>
      <c r="I68" s="13" t="str">
        <f>IF(C68="","",'2.会社基本情報'!$C$7*'3.工程情報'!E68*('3.工程情報'!G68/100))</f>
        <v/>
      </c>
      <c r="J68" s="103">
        <f t="shared" si="3"/>
        <v>0</v>
      </c>
    </row>
    <row r="69" spans="2:10" ht="18" customHeight="1">
      <c r="B69" s="12" t="str">
        <f>IF('3.工程情報'!B69="","",'3.工程情報'!B69)</f>
        <v/>
      </c>
      <c r="C69" s="12" t="str">
        <f>IF('3.工程情報'!C69="","",'3.工程情報'!C69)</f>
        <v/>
      </c>
      <c r="D69" s="60" t="str">
        <f>IF(C69="","",SUMIF('4.固定資産明細'!$H$4:$H$2998,$C69,'4.固定資産明細'!$G$4:$G$2998))</f>
        <v/>
      </c>
      <c r="E69" s="61">
        <f t="shared" si="1"/>
        <v>0</v>
      </c>
      <c r="F69" s="60" t="str">
        <f>IF(C69="","",SUMIF('4.固定資産明細'!$H$4:$H$2998,$C69,'4.固定資産明細'!$I$4:$I$2998))</f>
        <v/>
      </c>
      <c r="G69" s="61">
        <f t="shared" si="2"/>
        <v>0</v>
      </c>
      <c r="H69" s="13" t="str">
        <f>IF($C69="","",'2.会社基本情報'!$C$7*'3.工程情報'!$E69*('3.工程情報'!F69/100))</f>
        <v/>
      </c>
      <c r="I69" s="13" t="str">
        <f>IF(C69="","",'2.会社基本情報'!$C$7*'3.工程情報'!E69*('3.工程情報'!G69/100))</f>
        <v/>
      </c>
      <c r="J69" s="103">
        <f t="shared" si="3"/>
        <v>0</v>
      </c>
    </row>
    <row r="70" spans="2:10" ht="18" customHeight="1">
      <c r="B70" s="12" t="str">
        <f>IF('3.工程情報'!B70="","",'3.工程情報'!B70)</f>
        <v/>
      </c>
      <c r="C70" s="12" t="str">
        <f>IF('3.工程情報'!C70="","",'3.工程情報'!C70)</f>
        <v/>
      </c>
      <c r="D70" s="60" t="str">
        <f>IF(C70="","",SUMIF('4.固定資産明細'!$H$4:$H$2998,$C70,'4.固定資産明細'!$G$4:$G$2998))</f>
        <v/>
      </c>
      <c r="E70" s="61">
        <f t="shared" si="1"/>
        <v>0</v>
      </c>
      <c r="F70" s="60" t="str">
        <f>IF(C70="","",SUMIF('4.固定資産明細'!$H$4:$H$2998,$C70,'4.固定資産明細'!$I$4:$I$2998))</f>
        <v/>
      </c>
      <c r="G70" s="61">
        <f t="shared" si="2"/>
        <v>0</v>
      </c>
      <c r="H70" s="13" t="str">
        <f>IF($C70="","",'2.会社基本情報'!$C$7*'3.工程情報'!$E70*('3.工程情報'!F70/100))</f>
        <v/>
      </c>
      <c r="I70" s="13" t="str">
        <f>IF(C70="","",'2.会社基本情報'!$C$7*'3.工程情報'!E70*('3.工程情報'!G70/100))</f>
        <v/>
      </c>
      <c r="J70" s="103">
        <f t="shared" si="3"/>
        <v>0</v>
      </c>
    </row>
    <row r="71" spans="2:10" ht="18" customHeight="1">
      <c r="B71" s="12" t="str">
        <f>IF('3.工程情報'!B71="","",'3.工程情報'!B71)</f>
        <v/>
      </c>
      <c r="C71" s="12" t="str">
        <f>IF('3.工程情報'!C71="","",'3.工程情報'!C71)</f>
        <v/>
      </c>
      <c r="D71" s="60" t="str">
        <f>IF(C71="","",SUMIF('4.固定資産明細'!$H$4:$H$2998,$C71,'4.固定資産明細'!$G$4:$G$2998))</f>
        <v/>
      </c>
      <c r="E71" s="61">
        <f t="shared" ref="E71:E134" si="4">IF(OR($C71="",$D$4=0),0,D71/$D$4)</f>
        <v>0</v>
      </c>
      <c r="F71" s="60" t="str">
        <f>IF(C71="","",SUMIF('4.固定資産明細'!$H$4:$H$2998,$C71,'4.固定資産明細'!$I$4:$I$2998))</f>
        <v/>
      </c>
      <c r="G71" s="61">
        <f t="shared" ref="G71:G134" si="5">IF(OR($C71="",$F$4=0),0,F71/$F$4)</f>
        <v>0</v>
      </c>
      <c r="H71" s="13" t="str">
        <f>IF($C71="","",'2.会社基本情報'!$C$7*'3.工程情報'!$E71*('3.工程情報'!F71/100))</f>
        <v/>
      </c>
      <c r="I71" s="13" t="str">
        <f>IF(C71="","",'2.会社基本情報'!$C$7*'3.工程情報'!E71*('3.工程情報'!G71/100))</f>
        <v/>
      </c>
      <c r="J71" s="103">
        <f t="shared" ref="J71:J134" si="6">IF(OR(C71="",$I$4=0),0,I71/$I$4)</f>
        <v>0</v>
      </c>
    </row>
    <row r="72" spans="2:10" ht="18" customHeight="1">
      <c r="B72" s="12" t="str">
        <f>IF('3.工程情報'!B72="","",'3.工程情報'!B72)</f>
        <v/>
      </c>
      <c r="C72" s="12" t="str">
        <f>IF('3.工程情報'!C72="","",'3.工程情報'!C72)</f>
        <v/>
      </c>
      <c r="D72" s="60" t="str">
        <f>IF(C72="","",SUMIF('4.固定資産明細'!$H$4:$H$2998,$C72,'4.固定資産明細'!$G$4:$G$2998))</f>
        <v/>
      </c>
      <c r="E72" s="61">
        <f t="shared" si="4"/>
        <v>0</v>
      </c>
      <c r="F72" s="60" t="str">
        <f>IF(C72="","",SUMIF('4.固定資産明細'!$H$4:$H$2998,$C72,'4.固定資産明細'!$I$4:$I$2998))</f>
        <v/>
      </c>
      <c r="G72" s="61">
        <f t="shared" si="5"/>
        <v>0</v>
      </c>
      <c r="H72" s="13" t="str">
        <f>IF($C72="","",'2.会社基本情報'!$C$7*'3.工程情報'!$E72*('3.工程情報'!F72/100))</f>
        <v/>
      </c>
      <c r="I72" s="13" t="str">
        <f>IF(C72="","",'2.会社基本情報'!$C$7*'3.工程情報'!E72*('3.工程情報'!G72/100))</f>
        <v/>
      </c>
      <c r="J72" s="103">
        <f t="shared" si="6"/>
        <v>0</v>
      </c>
    </row>
    <row r="73" spans="2:10" ht="18" customHeight="1">
      <c r="B73" s="12" t="str">
        <f>IF('3.工程情報'!B73="","",'3.工程情報'!B73)</f>
        <v/>
      </c>
      <c r="C73" s="12" t="str">
        <f>IF('3.工程情報'!C73="","",'3.工程情報'!C73)</f>
        <v/>
      </c>
      <c r="D73" s="60" t="str">
        <f>IF(C73="","",SUMIF('4.固定資産明細'!$H$4:$H$2998,$C73,'4.固定資産明細'!$G$4:$G$2998))</f>
        <v/>
      </c>
      <c r="E73" s="61">
        <f t="shared" si="4"/>
        <v>0</v>
      </c>
      <c r="F73" s="60" t="str">
        <f>IF(C73="","",SUMIF('4.固定資産明細'!$H$4:$H$2998,$C73,'4.固定資産明細'!$I$4:$I$2998))</f>
        <v/>
      </c>
      <c r="G73" s="61">
        <f t="shared" si="5"/>
        <v>0</v>
      </c>
      <c r="H73" s="13" t="str">
        <f>IF($C73="","",'2.会社基本情報'!$C$7*'3.工程情報'!$E73*('3.工程情報'!F73/100))</f>
        <v/>
      </c>
      <c r="I73" s="13" t="str">
        <f>IF(C73="","",'2.会社基本情報'!$C$7*'3.工程情報'!E73*('3.工程情報'!G73/100))</f>
        <v/>
      </c>
      <c r="J73" s="103">
        <f t="shared" si="6"/>
        <v>0</v>
      </c>
    </row>
    <row r="74" spans="2:10" ht="18" customHeight="1">
      <c r="B74" s="12" t="str">
        <f>IF('3.工程情報'!B74="","",'3.工程情報'!B74)</f>
        <v/>
      </c>
      <c r="C74" s="12" t="str">
        <f>IF('3.工程情報'!C74="","",'3.工程情報'!C74)</f>
        <v/>
      </c>
      <c r="D74" s="60" t="str">
        <f>IF(C74="","",SUMIF('4.固定資産明細'!$H$4:$H$2998,$C74,'4.固定資産明細'!$G$4:$G$2998))</f>
        <v/>
      </c>
      <c r="E74" s="61">
        <f t="shared" si="4"/>
        <v>0</v>
      </c>
      <c r="F74" s="60" t="str">
        <f>IF(C74="","",SUMIF('4.固定資産明細'!$H$4:$H$2998,$C74,'4.固定資産明細'!$I$4:$I$2998))</f>
        <v/>
      </c>
      <c r="G74" s="61">
        <f t="shared" si="5"/>
        <v>0</v>
      </c>
      <c r="H74" s="13" t="str">
        <f>IF($C74="","",'2.会社基本情報'!$C$7*'3.工程情報'!$E74*('3.工程情報'!F74/100))</f>
        <v/>
      </c>
      <c r="I74" s="13" t="str">
        <f>IF(C74="","",'2.会社基本情報'!$C$7*'3.工程情報'!E74*('3.工程情報'!G74/100))</f>
        <v/>
      </c>
      <c r="J74" s="103">
        <f t="shared" si="6"/>
        <v>0</v>
      </c>
    </row>
    <row r="75" spans="2:10" ht="18" customHeight="1">
      <c r="B75" s="12" t="str">
        <f>IF('3.工程情報'!B75="","",'3.工程情報'!B75)</f>
        <v/>
      </c>
      <c r="C75" s="12" t="str">
        <f>IF('3.工程情報'!C75="","",'3.工程情報'!C75)</f>
        <v/>
      </c>
      <c r="D75" s="60" t="str">
        <f>IF(C75="","",SUMIF('4.固定資産明細'!$H$4:$H$2998,$C75,'4.固定資産明細'!$G$4:$G$2998))</f>
        <v/>
      </c>
      <c r="E75" s="61">
        <f t="shared" si="4"/>
        <v>0</v>
      </c>
      <c r="F75" s="60" t="str">
        <f>IF(C75="","",SUMIF('4.固定資産明細'!$H$4:$H$2998,$C75,'4.固定資産明細'!$I$4:$I$2998))</f>
        <v/>
      </c>
      <c r="G75" s="61">
        <f t="shared" si="5"/>
        <v>0</v>
      </c>
      <c r="H75" s="13" t="str">
        <f>IF($C75="","",'2.会社基本情報'!$C$7*'3.工程情報'!$E75*('3.工程情報'!F75/100))</f>
        <v/>
      </c>
      <c r="I75" s="13" t="str">
        <f>IF(C75="","",'2.会社基本情報'!$C$7*'3.工程情報'!E75*('3.工程情報'!G75/100))</f>
        <v/>
      </c>
      <c r="J75" s="103">
        <f t="shared" si="6"/>
        <v>0</v>
      </c>
    </row>
    <row r="76" spans="2:10" ht="18" customHeight="1">
      <c r="B76" s="12" t="str">
        <f>IF('3.工程情報'!B76="","",'3.工程情報'!B76)</f>
        <v/>
      </c>
      <c r="C76" s="12" t="str">
        <f>IF('3.工程情報'!C76="","",'3.工程情報'!C76)</f>
        <v/>
      </c>
      <c r="D76" s="60" t="str">
        <f>IF(C76="","",SUMIF('4.固定資産明細'!$H$4:$H$2998,$C76,'4.固定資産明細'!$G$4:$G$2998))</f>
        <v/>
      </c>
      <c r="E76" s="61">
        <f t="shared" si="4"/>
        <v>0</v>
      </c>
      <c r="F76" s="60" t="str">
        <f>IF(C76="","",SUMIF('4.固定資産明細'!$H$4:$H$2998,$C76,'4.固定資産明細'!$I$4:$I$2998))</f>
        <v/>
      </c>
      <c r="G76" s="61">
        <f t="shared" si="5"/>
        <v>0</v>
      </c>
      <c r="H76" s="13" t="str">
        <f>IF($C76="","",'2.会社基本情報'!$C$7*'3.工程情報'!$E76*('3.工程情報'!F76/100))</f>
        <v/>
      </c>
      <c r="I76" s="13" t="str">
        <f>IF(C76="","",'2.会社基本情報'!$C$7*'3.工程情報'!E76*('3.工程情報'!G76/100))</f>
        <v/>
      </c>
      <c r="J76" s="103">
        <f t="shared" si="6"/>
        <v>0</v>
      </c>
    </row>
    <row r="77" spans="2:10" ht="18" customHeight="1">
      <c r="B77" s="12" t="str">
        <f>IF('3.工程情報'!B77="","",'3.工程情報'!B77)</f>
        <v/>
      </c>
      <c r="C77" s="12" t="str">
        <f>IF('3.工程情報'!C77="","",'3.工程情報'!C77)</f>
        <v/>
      </c>
      <c r="D77" s="60" t="str">
        <f>IF(C77="","",SUMIF('4.固定資産明細'!$H$4:$H$2998,$C77,'4.固定資産明細'!$G$4:$G$2998))</f>
        <v/>
      </c>
      <c r="E77" s="61">
        <f t="shared" si="4"/>
        <v>0</v>
      </c>
      <c r="F77" s="60" t="str">
        <f>IF(C77="","",SUMIF('4.固定資産明細'!$H$4:$H$2998,$C77,'4.固定資産明細'!$I$4:$I$2998))</f>
        <v/>
      </c>
      <c r="G77" s="61">
        <f t="shared" si="5"/>
        <v>0</v>
      </c>
      <c r="H77" s="13" t="str">
        <f>IF($C77="","",'2.会社基本情報'!$C$7*'3.工程情報'!$E77*('3.工程情報'!F77/100))</f>
        <v/>
      </c>
      <c r="I77" s="13" t="str">
        <f>IF(C77="","",'2.会社基本情報'!$C$7*'3.工程情報'!E77*('3.工程情報'!G77/100))</f>
        <v/>
      </c>
      <c r="J77" s="103">
        <f t="shared" si="6"/>
        <v>0</v>
      </c>
    </row>
    <row r="78" spans="2:10" ht="18" customHeight="1">
      <c r="B78" s="12" t="str">
        <f>IF('3.工程情報'!B78="","",'3.工程情報'!B78)</f>
        <v/>
      </c>
      <c r="C78" s="12" t="str">
        <f>IF('3.工程情報'!C78="","",'3.工程情報'!C78)</f>
        <v/>
      </c>
      <c r="D78" s="60" t="str">
        <f>IF(C78="","",SUMIF('4.固定資産明細'!$H$4:$H$2998,$C78,'4.固定資産明細'!$G$4:$G$2998))</f>
        <v/>
      </c>
      <c r="E78" s="61">
        <f t="shared" si="4"/>
        <v>0</v>
      </c>
      <c r="F78" s="60" t="str">
        <f>IF(C78="","",SUMIF('4.固定資産明細'!$H$4:$H$2998,$C78,'4.固定資産明細'!$I$4:$I$2998))</f>
        <v/>
      </c>
      <c r="G78" s="61">
        <f t="shared" si="5"/>
        <v>0</v>
      </c>
      <c r="H78" s="13" t="str">
        <f>IF($C78="","",'2.会社基本情報'!$C$7*'3.工程情報'!$E78*('3.工程情報'!F78/100))</f>
        <v/>
      </c>
      <c r="I78" s="13" t="str">
        <f>IF(C78="","",'2.会社基本情報'!$C$7*'3.工程情報'!E78*('3.工程情報'!G78/100))</f>
        <v/>
      </c>
      <c r="J78" s="103">
        <f t="shared" si="6"/>
        <v>0</v>
      </c>
    </row>
    <row r="79" spans="2:10" ht="18" customHeight="1">
      <c r="B79" s="12" t="str">
        <f>IF('3.工程情報'!B79="","",'3.工程情報'!B79)</f>
        <v/>
      </c>
      <c r="C79" s="12" t="str">
        <f>IF('3.工程情報'!C79="","",'3.工程情報'!C79)</f>
        <v/>
      </c>
      <c r="D79" s="60" t="str">
        <f>IF(C79="","",SUMIF('4.固定資産明細'!$H$4:$H$2998,$C79,'4.固定資産明細'!$G$4:$G$2998))</f>
        <v/>
      </c>
      <c r="E79" s="61">
        <f t="shared" si="4"/>
        <v>0</v>
      </c>
      <c r="F79" s="60" t="str">
        <f>IF(C79="","",SUMIF('4.固定資産明細'!$H$4:$H$2998,$C79,'4.固定資産明細'!$I$4:$I$2998))</f>
        <v/>
      </c>
      <c r="G79" s="61">
        <f t="shared" si="5"/>
        <v>0</v>
      </c>
      <c r="H79" s="13" t="str">
        <f>IF($C79="","",'2.会社基本情報'!$C$7*'3.工程情報'!$E79*('3.工程情報'!F79/100))</f>
        <v/>
      </c>
      <c r="I79" s="13" t="str">
        <f>IF(C79="","",'2.会社基本情報'!$C$7*'3.工程情報'!E79*('3.工程情報'!G79/100))</f>
        <v/>
      </c>
      <c r="J79" s="103">
        <f t="shared" si="6"/>
        <v>0</v>
      </c>
    </row>
    <row r="80" spans="2:10" ht="18" customHeight="1">
      <c r="B80" s="12" t="str">
        <f>IF('3.工程情報'!B80="","",'3.工程情報'!B80)</f>
        <v/>
      </c>
      <c r="C80" s="12" t="str">
        <f>IF('3.工程情報'!C80="","",'3.工程情報'!C80)</f>
        <v/>
      </c>
      <c r="D80" s="60" t="str">
        <f>IF(C80="","",SUMIF('4.固定資産明細'!$H$4:$H$2998,$C80,'4.固定資産明細'!$G$4:$G$2998))</f>
        <v/>
      </c>
      <c r="E80" s="61">
        <f t="shared" si="4"/>
        <v>0</v>
      </c>
      <c r="F80" s="60" t="str">
        <f>IF(C80="","",SUMIF('4.固定資産明細'!$H$4:$H$2998,$C80,'4.固定資産明細'!$I$4:$I$2998))</f>
        <v/>
      </c>
      <c r="G80" s="61">
        <f t="shared" si="5"/>
        <v>0</v>
      </c>
      <c r="H80" s="13" t="str">
        <f>IF($C80="","",'2.会社基本情報'!$C$7*'3.工程情報'!$E80*('3.工程情報'!F80/100))</f>
        <v/>
      </c>
      <c r="I80" s="13" t="str">
        <f>IF(C80="","",'2.会社基本情報'!$C$7*'3.工程情報'!E80*('3.工程情報'!G80/100))</f>
        <v/>
      </c>
      <c r="J80" s="103">
        <f t="shared" si="6"/>
        <v>0</v>
      </c>
    </row>
    <row r="81" spans="2:10" ht="18" customHeight="1">
      <c r="B81" s="12" t="str">
        <f>IF('3.工程情報'!B81="","",'3.工程情報'!B81)</f>
        <v/>
      </c>
      <c r="C81" s="12" t="str">
        <f>IF('3.工程情報'!C81="","",'3.工程情報'!C81)</f>
        <v/>
      </c>
      <c r="D81" s="60" t="str">
        <f>IF(C81="","",SUMIF('4.固定資産明細'!$H$4:$H$2998,$C81,'4.固定資産明細'!$G$4:$G$2998))</f>
        <v/>
      </c>
      <c r="E81" s="61">
        <f t="shared" si="4"/>
        <v>0</v>
      </c>
      <c r="F81" s="60" t="str">
        <f>IF(C81="","",SUMIF('4.固定資産明細'!$H$4:$H$2998,$C81,'4.固定資産明細'!$I$4:$I$2998))</f>
        <v/>
      </c>
      <c r="G81" s="61">
        <f t="shared" si="5"/>
        <v>0</v>
      </c>
      <c r="H81" s="13" t="str">
        <f>IF($C81="","",'2.会社基本情報'!$C$7*'3.工程情報'!$E81*('3.工程情報'!F81/100))</f>
        <v/>
      </c>
      <c r="I81" s="13" t="str">
        <f>IF(C81="","",'2.会社基本情報'!$C$7*'3.工程情報'!E81*('3.工程情報'!G81/100))</f>
        <v/>
      </c>
      <c r="J81" s="103">
        <f t="shared" si="6"/>
        <v>0</v>
      </c>
    </row>
    <row r="82" spans="2:10" ht="18" customHeight="1">
      <c r="B82" s="12" t="str">
        <f>IF('3.工程情報'!B82="","",'3.工程情報'!B82)</f>
        <v/>
      </c>
      <c r="C82" s="12" t="str">
        <f>IF('3.工程情報'!C82="","",'3.工程情報'!C82)</f>
        <v/>
      </c>
      <c r="D82" s="60" t="str">
        <f>IF(C82="","",SUMIF('4.固定資産明細'!$H$4:$H$2998,$C82,'4.固定資産明細'!$G$4:$G$2998))</f>
        <v/>
      </c>
      <c r="E82" s="61">
        <f t="shared" si="4"/>
        <v>0</v>
      </c>
      <c r="F82" s="60" t="str">
        <f>IF(C82="","",SUMIF('4.固定資産明細'!$H$4:$H$2998,$C82,'4.固定資産明細'!$I$4:$I$2998))</f>
        <v/>
      </c>
      <c r="G82" s="61">
        <f t="shared" si="5"/>
        <v>0</v>
      </c>
      <c r="H82" s="13" t="str">
        <f>IF($C82="","",'2.会社基本情報'!$C$7*'3.工程情報'!$E82*('3.工程情報'!F82/100))</f>
        <v/>
      </c>
      <c r="I82" s="13" t="str">
        <f>IF(C82="","",'2.会社基本情報'!$C$7*'3.工程情報'!E82*('3.工程情報'!G82/100))</f>
        <v/>
      </c>
      <c r="J82" s="103">
        <f t="shared" si="6"/>
        <v>0</v>
      </c>
    </row>
    <row r="83" spans="2:10" ht="18" customHeight="1">
      <c r="B83" s="12" t="str">
        <f>IF('3.工程情報'!B83="","",'3.工程情報'!B83)</f>
        <v/>
      </c>
      <c r="C83" s="12" t="str">
        <f>IF('3.工程情報'!C83="","",'3.工程情報'!C83)</f>
        <v/>
      </c>
      <c r="D83" s="60" t="str">
        <f>IF(C83="","",SUMIF('4.固定資産明細'!$H$4:$H$2998,$C83,'4.固定資産明細'!$G$4:$G$2998))</f>
        <v/>
      </c>
      <c r="E83" s="61">
        <f t="shared" si="4"/>
        <v>0</v>
      </c>
      <c r="F83" s="60" t="str">
        <f>IF(C83="","",SUMIF('4.固定資産明細'!$H$4:$H$2998,$C83,'4.固定資産明細'!$I$4:$I$2998))</f>
        <v/>
      </c>
      <c r="G83" s="61">
        <f t="shared" si="5"/>
        <v>0</v>
      </c>
      <c r="H83" s="13" t="str">
        <f>IF($C83="","",'2.会社基本情報'!$C$7*'3.工程情報'!$E83*('3.工程情報'!F83/100))</f>
        <v/>
      </c>
      <c r="I83" s="13" t="str">
        <f>IF(C83="","",'2.会社基本情報'!$C$7*'3.工程情報'!E83*('3.工程情報'!G83/100))</f>
        <v/>
      </c>
      <c r="J83" s="103">
        <f t="shared" si="6"/>
        <v>0</v>
      </c>
    </row>
    <row r="84" spans="2:10" ht="18" customHeight="1">
      <c r="B84" s="12" t="str">
        <f>IF('3.工程情報'!B84="","",'3.工程情報'!B84)</f>
        <v/>
      </c>
      <c r="C84" s="12" t="str">
        <f>IF('3.工程情報'!C84="","",'3.工程情報'!C84)</f>
        <v/>
      </c>
      <c r="D84" s="60" t="str">
        <f>IF(C84="","",SUMIF('4.固定資産明細'!$H$4:$H$2998,$C84,'4.固定資産明細'!$G$4:$G$2998))</f>
        <v/>
      </c>
      <c r="E84" s="61">
        <f t="shared" si="4"/>
        <v>0</v>
      </c>
      <c r="F84" s="60" t="str">
        <f>IF(C84="","",SUMIF('4.固定資産明細'!$H$4:$H$2998,$C84,'4.固定資産明細'!$I$4:$I$2998))</f>
        <v/>
      </c>
      <c r="G84" s="61">
        <f t="shared" si="5"/>
        <v>0</v>
      </c>
      <c r="H84" s="13" t="str">
        <f>IF($C84="","",'2.会社基本情報'!$C$7*'3.工程情報'!$E84*('3.工程情報'!F84/100))</f>
        <v/>
      </c>
      <c r="I84" s="13" t="str">
        <f>IF(C84="","",'2.会社基本情報'!$C$7*'3.工程情報'!E84*('3.工程情報'!G84/100))</f>
        <v/>
      </c>
      <c r="J84" s="103">
        <f t="shared" si="6"/>
        <v>0</v>
      </c>
    </row>
    <row r="85" spans="2:10" ht="18" customHeight="1">
      <c r="B85" s="12" t="str">
        <f>IF('3.工程情報'!B85="","",'3.工程情報'!B85)</f>
        <v/>
      </c>
      <c r="C85" s="12" t="str">
        <f>IF('3.工程情報'!C85="","",'3.工程情報'!C85)</f>
        <v/>
      </c>
      <c r="D85" s="60" t="str">
        <f>IF(C85="","",SUMIF('4.固定資産明細'!$H$4:$H$2998,$C85,'4.固定資産明細'!$G$4:$G$2998))</f>
        <v/>
      </c>
      <c r="E85" s="61">
        <f t="shared" si="4"/>
        <v>0</v>
      </c>
      <c r="F85" s="60" t="str">
        <f>IF(C85="","",SUMIF('4.固定資産明細'!$H$4:$H$2998,$C85,'4.固定資産明細'!$I$4:$I$2998))</f>
        <v/>
      </c>
      <c r="G85" s="61">
        <f t="shared" si="5"/>
        <v>0</v>
      </c>
      <c r="H85" s="13" t="str">
        <f>IF($C85="","",'2.会社基本情報'!$C$7*'3.工程情報'!$E85*('3.工程情報'!F85/100))</f>
        <v/>
      </c>
      <c r="I85" s="13" t="str">
        <f>IF(C85="","",'2.会社基本情報'!$C$7*'3.工程情報'!E85*('3.工程情報'!G85/100))</f>
        <v/>
      </c>
      <c r="J85" s="103">
        <f t="shared" si="6"/>
        <v>0</v>
      </c>
    </row>
    <row r="86" spans="2:10" ht="18" customHeight="1">
      <c r="B86" s="12" t="str">
        <f>IF('3.工程情報'!B86="","",'3.工程情報'!B86)</f>
        <v/>
      </c>
      <c r="C86" s="12" t="str">
        <f>IF('3.工程情報'!C86="","",'3.工程情報'!C86)</f>
        <v/>
      </c>
      <c r="D86" s="60" t="str">
        <f>IF(C86="","",SUMIF('4.固定資産明細'!$H$4:$H$2998,$C86,'4.固定資産明細'!$G$4:$G$2998))</f>
        <v/>
      </c>
      <c r="E86" s="61">
        <f t="shared" si="4"/>
        <v>0</v>
      </c>
      <c r="F86" s="60" t="str">
        <f>IF(C86="","",SUMIF('4.固定資産明細'!$H$4:$H$2998,$C86,'4.固定資産明細'!$I$4:$I$2998))</f>
        <v/>
      </c>
      <c r="G86" s="61">
        <f t="shared" si="5"/>
        <v>0</v>
      </c>
      <c r="H86" s="13" t="str">
        <f>IF($C86="","",'2.会社基本情報'!$C$7*'3.工程情報'!$E86*('3.工程情報'!F86/100))</f>
        <v/>
      </c>
      <c r="I86" s="13" t="str">
        <f>IF(C86="","",'2.会社基本情報'!$C$7*'3.工程情報'!E86*('3.工程情報'!G86/100))</f>
        <v/>
      </c>
      <c r="J86" s="103">
        <f t="shared" si="6"/>
        <v>0</v>
      </c>
    </row>
    <row r="87" spans="2:10" ht="18" customHeight="1">
      <c r="B87" s="12" t="str">
        <f>IF('3.工程情報'!B87="","",'3.工程情報'!B87)</f>
        <v/>
      </c>
      <c r="C87" s="12" t="str">
        <f>IF('3.工程情報'!C87="","",'3.工程情報'!C87)</f>
        <v/>
      </c>
      <c r="D87" s="60" t="str">
        <f>IF(C87="","",SUMIF('4.固定資産明細'!$H$4:$H$2998,$C87,'4.固定資産明細'!$G$4:$G$2998))</f>
        <v/>
      </c>
      <c r="E87" s="61">
        <f t="shared" si="4"/>
        <v>0</v>
      </c>
      <c r="F87" s="60" t="str">
        <f>IF(C87="","",SUMIF('4.固定資産明細'!$H$4:$H$2998,$C87,'4.固定資産明細'!$I$4:$I$2998))</f>
        <v/>
      </c>
      <c r="G87" s="61">
        <f t="shared" si="5"/>
        <v>0</v>
      </c>
      <c r="H87" s="13" t="str">
        <f>IF($C87="","",'2.会社基本情報'!$C$7*'3.工程情報'!$E87*('3.工程情報'!F87/100))</f>
        <v/>
      </c>
      <c r="I87" s="13" t="str">
        <f>IF(C87="","",'2.会社基本情報'!$C$7*'3.工程情報'!E87*('3.工程情報'!G87/100))</f>
        <v/>
      </c>
      <c r="J87" s="103">
        <f t="shared" si="6"/>
        <v>0</v>
      </c>
    </row>
    <row r="88" spans="2:10" ht="18" customHeight="1">
      <c r="B88" s="12" t="str">
        <f>IF('3.工程情報'!B88="","",'3.工程情報'!B88)</f>
        <v/>
      </c>
      <c r="C88" s="12" t="str">
        <f>IF('3.工程情報'!C88="","",'3.工程情報'!C88)</f>
        <v/>
      </c>
      <c r="D88" s="60" t="str">
        <f>IF(C88="","",SUMIF('4.固定資産明細'!$H$4:$H$2998,$C88,'4.固定資産明細'!$G$4:$G$2998))</f>
        <v/>
      </c>
      <c r="E88" s="61">
        <f t="shared" si="4"/>
        <v>0</v>
      </c>
      <c r="F88" s="60" t="str">
        <f>IF(C88="","",SUMIF('4.固定資産明細'!$H$4:$H$2998,$C88,'4.固定資産明細'!$I$4:$I$2998))</f>
        <v/>
      </c>
      <c r="G88" s="61">
        <f t="shared" si="5"/>
        <v>0</v>
      </c>
      <c r="H88" s="13" t="str">
        <f>IF($C88="","",'2.会社基本情報'!$C$7*'3.工程情報'!$E88*('3.工程情報'!F88/100))</f>
        <v/>
      </c>
      <c r="I88" s="13" t="str">
        <f>IF(C88="","",'2.会社基本情報'!$C$7*'3.工程情報'!E88*('3.工程情報'!G88/100))</f>
        <v/>
      </c>
      <c r="J88" s="103">
        <f t="shared" si="6"/>
        <v>0</v>
      </c>
    </row>
    <row r="89" spans="2:10" ht="18" customHeight="1">
      <c r="B89" s="12" t="str">
        <f>IF('3.工程情報'!B89="","",'3.工程情報'!B89)</f>
        <v/>
      </c>
      <c r="C89" s="12" t="str">
        <f>IF('3.工程情報'!C89="","",'3.工程情報'!C89)</f>
        <v/>
      </c>
      <c r="D89" s="60" t="str">
        <f>IF(C89="","",SUMIF('4.固定資産明細'!$H$4:$H$2998,$C89,'4.固定資産明細'!$G$4:$G$2998))</f>
        <v/>
      </c>
      <c r="E89" s="61">
        <f t="shared" si="4"/>
        <v>0</v>
      </c>
      <c r="F89" s="60" t="str">
        <f>IF(C89="","",SUMIF('4.固定資産明細'!$H$4:$H$2998,$C89,'4.固定資産明細'!$I$4:$I$2998))</f>
        <v/>
      </c>
      <c r="G89" s="61">
        <f t="shared" si="5"/>
        <v>0</v>
      </c>
      <c r="H89" s="13" t="str">
        <f>IF($C89="","",'2.会社基本情報'!$C$7*'3.工程情報'!$E89*('3.工程情報'!F89/100))</f>
        <v/>
      </c>
      <c r="I89" s="13" t="str">
        <f>IF(C89="","",'2.会社基本情報'!$C$7*'3.工程情報'!E89*('3.工程情報'!G89/100))</f>
        <v/>
      </c>
      <c r="J89" s="103">
        <f t="shared" si="6"/>
        <v>0</v>
      </c>
    </row>
    <row r="90" spans="2:10" ht="18" customHeight="1">
      <c r="B90" s="12" t="str">
        <f>IF('3.工程情報'!B90="","",'3.工程情報'!B90)</f>
        <v/>
      </c>
      <c r="C90" s="12" t="str">
        <f>IF('3.工程情報'!C90="","",'3.工程情報'!C90)</f>
        <v/>
      </c>
      <c r="D90" s="60" t="str">
        <f>IF(C90="","",SUMIF('4.固定資産明細'!$H$4:$H$2998,$C90,'4.固定資産明細'!$G$4:$G$2998))</f>
        <v/>
      </c>
      <c r="E90" s="61">
        <f t="shared" si="4"/>
        <v>0</v>
      </c>
      <c r="F90" s="60" t="str">
        <f>IF(C90="","",SUMIF('4.固定資産明細'!$H$4:$H$2998,$C90,'4.固定資産明細'!$I$4:$I$2998))</f>
        <v/>
      </c>
      <c r="G90" s="61">
        <f t="shared" si="5"/>
        <v>0</v>
      </c>
      <c r="H90" s="13" t="str">
        <f>IF($C90="","",'2.会社基本情報'!$C$7*'3.工程情報'!$E90*('3.工程情報'!F90/100))</f>
        <v/>
      </c>
      <c r="I90" s="13" t="str">
        <f>IF(C90="","",'2.会社基本情報'!$C$7*'3.工程情報'!E90*('3.工程情報'!G90/100))</f>
        <v/>
      </c>
      <c r="J90" s="103">
        <f t="shared" si="6"/>
        <v>0</v>
      </c>
    </row>
    <row r="91" spans="2:10" ht="18" customHeight="1">
      <c r="B91" s="12" t="str">
        <f>IF('3.工程情報'!B91="","",'3.工程情報'!B91)</f>
        <v/>
      </c>
      <c r="C91" s="12" t="str">
        <f>IF('3.工程情報'!C91="","",'3.工程情報'!C91)</f>
        <v/>
      </c>
      <c r="D91" s="60" t="str">
        <f>IF(C91="","",SUMIF('4.固定資産明細'!$H$4:$H$2998,$C91,'4.固定資産明細'!$G$4:$G$2998))</f>
        <v/>
      </c>
      <c r="E91" s="61">
        <f t="shared" si="4"/>
        <v>0</v>
      </c>
      <c r="F91" s="60" t="str">
        <f>IF(C91="","",SUMIF('4.固定資産明細'!$H$4:$H$2998,$C91,'4.固定資産明細'!$I$4:$I$2998))</f>
        <v/>
      </c>
      <c r="G91" s="61">
        <f t="shared" si="5"/>
        <v>0</v>
      </c>
      <c r="H91" s="13" t="str">
        <f>IF($C91="","",'2.会社基本情報'!$C$7*'3.工程情報'!$E91*('3.工程情報'!F91/100))</f>
        <v/>
      </c>
      <c r="I91" s="13" t="str">
        <f>IF(C91="","",'2.会社基本情報'!$C$7*'3.工程情報'!E91*('3.工程情報'!G91/100))</f>
        <v/>
      </c>
      <c r="J91" s="103">
        <f t="shared" si="6"/>
        <v>0</v>
      </c>
    </row>
    <row r="92" spans="2:10" ht="18" customHeight="1">
      <c r="B92" s="12" t="str">
        <f>IF('3.工程情報'!B92="","",'3.工程情報'!B92)</f>
        <v/>
      </c>
      <c r="C92" s="12" t="str">
        <f>IF('3.工程情報'!C92="","",'3.工程情報'!C92)</f>
        <v/>
      </c>
      <c r="D92" s="60" t="str">
        <f>IF(C92="","",SUMIF('4.固定資産明細'!$H$4:$H$2998,$C92,'4.固定資産明細'!$G$4:$G$2998))</f>
        <v/>
      </c>
      <c r="E92" s="61">
        <f t="shared" si="4"/>
        <v>0</v>
      </c>
      <c r="F92" s="60" t="str">
        <f>IF(C92="","",SUMIF('4.固定資産明細'!$H$4:$H$2998,$C92,'4.固定資産明細'!$I$4:$I$2998))</f>
        <v/>
      </c>
      <c r="G92" s="61">
        <f t="shared" si="5"/>
        <v>0</v>
      </c>
      <c r="H92" s="13" t="str">
        <f>IF($C92="","",'2.会社基本情報'!$C$7*'3.工程情報'!$E92*('3.工程情報'!F92/100))</f>
        <v/>
      </c>
      <c r="I92" s="13" t="str">
        <f>IF(C92="","",'2.会社基本情報'!$C$7*'3.工程情報'!E92*('3.工程情報'!G92/100))</f>
        <v/>
      </c>
      <c r="J92" s="103">
        <f t="shared" si="6"/>
        <v>0</v>
      </c>
    </row>
    <row r="93" spans="2:10" ht="18" customHeight="1">
      <c r="B93" s="12" t="str">
        <f>IF('3.工程情報'!B93="","",'3.工程情報'!B93)</f>
        <v/>
      </c>
      <c r="C93" s="12" t="str">
        <f>IF('3.工程情報'!C93="","",'3.工程情報'!C93)</f>
        <v/>
      </c>
      <c r="D93" s="60" t="str">
        <f>IF(C93="","",SUMIF('4.固定資産明細'!$H$4:$H$2998,$C93,'4.固定資産明細'!$G$4:$G$2998))</f>
        <v/>
      </c>
      <c r="E93" s="61">
        <f t="shared" si="4"/>
        <v>0</v>
      </c>
      <c r="F93" s="60" t="str">
        <f>IF(C93="","",SUMIF('4.固定資産明細'!$H$4:$H$2998,$C93,'4.固定資産明細'!$I$4:$I$2998))</f>
        <v/>
      </c>
      <c r="G93" s="61">
        <f t="shared" si="5"/>
        <v>0</v>
      </c>
      <c r="H93" s="13" t="str">
        <f>IF($C93="","",'2.会社基本情報'!$C$7*'3.工程情報'!$E93*('3.工程情報'!F93/100))</f>
        <v/>
      </c>
      <c r="I93" s="13" t="str">
        <f>IF(C93="","",'2.会社基本情報'!$C$7*'3.工程情報'!E93*('3.工程情報'!G93/100))</f>
        <v/>
      </c>
      <c r="J93" s="103">
        <f t="shared" si="6"/>
        <v>0</v>
      </c>
    </row>
    <row r="94" spans="2:10" ht="18" customHeight="1">
      <c r="B94" s="12" t="str">
        <f>IF('3.工程情報'!B94="","",'3.工程情報'!B94)</f>
        <v/>
      </c>
      <c r="C94" s="12" t="str">
        <f>IF('3.工程情報'!C94="","",'3.工程情報'!C94)</f>
        <v/>
      </c>
      <c r="D94" s="60" t="str">
        <f>IF(C94="","",SUMIF('4.固定資産明細'!$H$4:$H$2998,$C94,'4.固定資産明細'!$G$4:$G$2998))</f>
        <v/>
      </c>
      <c r="E94" s="61">
        <f t="shared" si="4"/>
        <v>0</v>
      </c>
      <c r="F94" s="60" t="str">
        <f>IF(C94="","",SUMIF('4.固定資産明細'!$H$4:$H$2998,$C94,'4.固定資産明細'!$I$4:$I$2998))</f>
        <v/>
      </c>
      <c r="G94" s="61">
        <f t="shared" si="5"/>
        <v>0</v>
      </c>
      <c r="H94" s="13" t="str">
        <f>IF($C94="","",'2.会社基本情報'!$C$7*'3.工程情報'!$E94*('3.工程情報'!F94/100))</f>
        <v/>
      </c>
      <c r="I94" s="13" t="str">
        <f>IF(C94="","",'2.会社基本情報'!$C$7*'3.工程情報'!E94*('3.工程情報'!G94/100))</f>
        <v/>
      </c>
      <c r="J94" s="103">
        <f t="shared" si="6"/>
        <v>0</v>
      </c>
    </row>
    <row r="95" spans="2:10" ht="18" customHeight="1">
      <c r="B95" s="12" t="str">
        <f>IF('3.工程情報'!B95="","",'3.工程情報'!B95)</f>
        <v/>
      </c>
      <c r="C95" s="12" t="str">
        <f>IF('3.工程情報'!C95="","",'3.工程情報'!C95)</f>
        <v/>
      </c>
      <c r="D95" s="60" t="str">
        <f>IF(C95="","",SUMIF('4.固定資産明細'!$H$4:$H$2998,$C95,'4.固定資産明細'!$G$4:$G$2998))</f>
        <v/>
      </c>
      <c r="E95" s="61">
        <f t="shared" si="4"/>
        <v>0</v>
      </c>
      <c r="F95" s="60" t="str">
        <f>IF(C95="","",SUMIF('4.固定資産明細'!$H$4:$H$2998,$C95,'4.固定資産明細'!$I$4:$I$2998))</f>
        <v/>
      </c>
      <c r="G95" s="61">
        <f t="shared" si="5"/>
        <v>0</v>
      </c>
      <c r="H95" s="13" t="str">
        <f>IF($C95="","",'2.会社基本情報'!$C$7*'3.工程情報'!$E95*('3.工程情報'!F95/100))</f>
        <v/>
      </c>
      <c r="I95" s="13" t="str">
        <f>IF(C95="","",'2.会社基本情報'!$C$7*'3.工程情報'!E95*('3.工程情報'!G95/100))</f>
        <v/>
      </c>
      <c r="J95" s="103">
        <f t="shared" si="6"/>
        <v>0</v>
      </c>
    </row>
    <row r="96" spans="2:10" ht="18" customHeight="1">
      <c r="B96" s="12" t="str">
        <f>IF('3.工程情報'!B96="","",'3.工程情報'!B96)</f>
        <v/>
      </c>
      <c r="C96" s="12" t="str">
        <f>IF('3.工程情報'!C96="","",'3.工程情報'!C96)</f>
        <v/>
      </c>
      <c r="D96" s="60" t="str">
        <f>IF(C96="","",SUMIF('4.固定資産明細'!$H$4:$H$2998,$C96,'4.固定資産明細'!$G$4:$G$2998))</f>
        <v/>
      </c>
      <c r="E96" s="61">
        <f t="shared" si="4"/>
        <v>0</v>
      </c>
      <c r="F96" s="60" t="str">
        <f>IF(C96="","",SUMIF('4.固定資産明細'!$H$4:$H$2998,$C96,'4.固定資産明細'!$I$4:$I$2998))</f>
        <v/>
      </c>
      <c r="G96" s="61">
        <f t="shared" si="5"/>
        <v>0</v>
      </c>
      <c r="H96" s="13" t="str">
        <f>IF($C96="","",'2.会社基本情報'!$C$7*'3.工程情報'!$E96*('3.工程情報'!F96/100))</f>
        <v/>
      </c>
      <c r="I96" s="13" t="str">
        <f>IF(C96="","",'2.会社基本情報'!$C$7*'3.工程情報'!E96*('3.工程情報'!G96/100))</f>
        <v/>
      </c>
      <c r="J96" s="103">
        <f t="shared" si="6"/>
        <v>0</v>
      </c>
    </row>
    <row r="97" spans="2:10" ht="18" customHeight="1">
      <c r="B97" s="12" t="str">
        <f>IF('3.工程情報'!B97="","",'3.工程情報'!B97)</f>
        <v/>
      </c>
      <c r="C97" s="12" t="str">
        <f>IF('3.工程情報'!C97="","",'3.工程情報'!C97)</f>
        <v/>
      </c>
      <c r="D97" s="60" t="str">
        <f>IF(C97="","",SUMIF('4.固定資産明細'!$H$4:$H$2998,$C97,'4.固定資産明細'!$G$4:$G$2998))</f>
        <v/>
      </c>
      <c r="E97" s="61">
        <f t="shared" si="4"/>
        <v>0</v>
      </c>
      <c r="F97" s="60" t="str">
        <f>IF(C97="","",SUMIF('4.固定資産明細'!$H$4:$H$2998,$C97,'4.固定資産明細'!$I$4:$I$2998))</f>
        <v/>
      </c>
      <c r="G97" s="61">
        <f t="shared" si="5"/>
        <v>0</v>
      </c>
      <c r="H97" s="13" t="str">
        <f>IF($C97="","",'2.会社基本情報'!$C$7*'3.工程情報'!$E97*('3.工程情報'!F97/100))</f>
        <v/>
      </c>
      <c r="I97" s="13" t="str">
        <f>IF(C97="","",'2.会社基本情報'!$C$7*'3.工程情報'!E97*('3.工程情報'!G97/100))</f>
        <v/>
      </c>
      <c r="J97" s="103">
        <f t="shared" si="6"/>
        <v>0</v>
      </c>
    </row>
    <row r="98" spans="2:10" ht="18" customHeight="1">
      <c r="B98" s="12" t="str">
        <f>IF('3.工程情報'!B98="","",'3.工程情報'!B98)</f>
        <v/>
      </c>
      <c r="C98" s="12" t="str">
        <f>IF('3.工程情報'!C98="","",'3.工程情報'!C98)</f>
        <v/>
      </c>
      <c r="D98" s="60" t="str">
        <f>IF(C98="","",SUMIF('4.固定資産明細'!$H$4:$H$2998,$C98,'4.固定資産明細'!$G$4:$G$2998))</f>
        <v/>
      </c>
      <c r="E98" s="61">
        <f t="shared" si="4"/>
        <v>0</v>
      </c>
      <c r="F98" s="60" t="str">
        <f>IF(C98="","",SUMIF('4.固定資産明細'!$H$4:$H$2998,$C98,'4.固定資産明細'!$I$4:$I$2998))</f>
        <v/>
      </c>
      <c r="G98" s="61">
        <f t="shared" si="5"/>
        <v>0</v>
      </c>
      <c r="H98" s="13" t="str">
        <f>IF($C98="","",'2.会社基本情報'!$C$7*'3.工程情報'!$E98*('3.工程情報'!F98/100))</f>
        <v/>
      </c>
      <c r="I98" s="13" t="str">
        <f>IF(C98="","",'2.会社基本情報'!$C$7*'3.工程情報'!E98*('3.工程情報'!G98/100))</f>
        <v/>
      </c>
      <c r="J98" s="103">
        <f t="shared" si="6"/>
        <v>0</v>
      </c>
    </row>
    <row r="99" spans="2:10" ht="18" customHeight="1">
      <c r="B99" s="12" t="str">
        <f>IF('3.工程情報'!B99="","",'3.工程情報'!B99)</f>
        <v/>
      </c>
      <c r="C99" s="12" t="str">
        <f>IF('3.工程情報'!C99="","",'3.工程情報'!C99)</f>
        <v/>
      </c>
      <c r="D99" s="60" t="str">
        <f>IF(C99="","",SUMIF('4.固定資産明細'!$H$4:$H$2998,$C99,'4.固定資産明細'!$G$4:$G$2998))</f>
        <v/>
      </c>
      <c r="E99" s="61">
        <f t="shared" si="4"/>
        <v>0</v>
      </c>
      <c r="F99" s="60" t="str">
        <f>IF(C99="","",SUMIF('4.固定資産明細'!$H$4:$H$2998,$C99,'4.固定資産明細'!$I$4:$I$2998))</f>
        <v/>
      </c>
      <c r="G99" s="61">
        <f t="shared" si="5"/>
        <v>0</v>
      </c>
      <c r="H99" s="13" t="str">
        <f>IF($C99="","",'2.会社基本情報'!$C$7*'3.工程情報'!$E99*('3.工程情報'!F99/100))</f>
        <v/>
      </c>
      <c r="I99" s="13" t="str">
        <f>IF(C99="","",'2.会社基本情報'!$C$7*'3.工程情報'!E99*('3.工程情報'!G99/100))</f>
        <v/>
      </c>
      <c r="J99" s="103">
        <f t="shared" si="6"/>
        <v>0</v>
      </c>
    </row>
    <row r="100" spans="2:10" ht="18" customHeight="1">
      <c r="B100" s="12" t="str">
        <f>IF('3.工程情報'!B100="","",'3.工程情報'!B100)</f>
        <v/>
      </c>
      <c r="C100" s="12" t="str">
        <f>IF('3.工程情報'!C100="","",'3.工程情報'!C100)</f>
        <v/>
      </c>
      <c r="D100" s="60" t="str">
        <f>IF(C100="","",SUMIF('4.固定資産明細'!$H$4:$H$2998,$C100,'4.固定資産明細'!$G$4:$G$2998))</f>
        <v/>
      </c>
      <c r="E100" s="61">
        <f t="shared" si="4"/>
        <v>0</v>
      </c>
      <c r="F100" s="60" t="str">
        <f>IF(C100="","",SUMIF('4.固定資産明細'!$H$4:$H$2998,$C100,'4.固定資産明細'!$I$4:$I$2998))</f>
        <v/>
      </c>
      <c r="G100" s="61">
        <f t="shared" si="5"/>
        <v>0</v>
      </c>
      <c r="H100" s="13" t="str">
        <f>IF($C100="","",'2.会社基本情報'!$C$7*'3.工程情報'!$E100*('3.工程情報'!F100/100))</f>
        <v/>
      </c>
      <c r="I100" s="13" t="str">
        <f>IF(C100="","",'2.会社基本情報'!$C$7*'3.工程情報'!E100*('3.工程情報'!G100/100))</f>
        <v/>
      </c>
      <c r="J100" s="103">
        <f t="shared" si="6"/>
        <v>0</v>
      </c>
    </row>
    <row r="101" spans="2:10" ht="18" customHeight="1">
      <c r="B101" s="12" t="str">
        <f>IF('3.工程情報'!B101="","",'3.工程情報'!B101)</f>
        <v/>
      </c>
      <c r="C101" s="12" t="str">
        <f>IF('3.工程情報'!C101="","",'3.工程情報'!C101)</f>
        <v/>
      </c>
      <c r="D101" s="60" t="str">
        <f>IF(C101="","",SUMIF('4.固定資産明細'!$H$4:$H$2998,$C101,'4.固定資産明細'!$G$4:$G$2998))</f>
        <v/>
      </c>
      <c r="E101" s="61">
        <f t="shared" si="4"/>
        <v>0</v>
      </c>
      <c r="F101" s="60" t="str">
        <f>IF(C101="","",SUMIF('4.固定資産明細'!$H$4:$H$2998,$C101,'4.固定資産明細'!$I$4:$I$2998))</f>
        <v/>
      </c>
      <c r="G101" s="61">
        <f t="shared" si="5"/>
        <v>0</v>
      </c>
      <c r="H101" s="13" t="str">
        <f>IF($C101="","",'2.会社基本情報'!$C$7*'3.工程情報'!$E101*('3.工程情報'!F101/100))</f>
        <v/>
      </c>
      <c r="I101" s="13" t="str">
        <f>IF(C101="","",'2.会社基本情報'!$C$7*'3.工程情報'!E101*('3.工程情報'!G101/100))</f>
        <v/>
      </c>
      <c r="J101" s="103">
        <f t="shared" si="6"/>
        <v>0</v>
      </c>
    </row>
    <row r="102" spans="2:10" ht="18" customHeight="1">
      <c r="B102" s="12" t="str">
        <f>IF('3.工程情報'!B102="","",'3.工程情報'!B102)</f>
        <v/>
      </c>
      <c r="C102" s="12" t="str">
        <f>IF('3.工程情報'!C102="","",'3.工程情報'!C102)</f>
        <v/>
      </c>
      <c r="D102" s="60" t="str">
        <f>IF(C102="","",SUMIF('4.固定資産明細'!$H$4:$H$2998,$C102,'4.固定資産明細'!$G$4:$G$2998))</f>
        <v/>
      </c>
      <c r="E102" s="61">
        <f t="shared" si="4"/>
        <v>0</v>
      </c>
      <c r="F102" s="60" t="str">
        <f>IF(C102="","",SUMIF('4.固定資産明細'!$H$4:$H$2998,$C102,'4.固定資産明細'!$I$4:$I$2998))</f>
        <v/>
      </c>
      <c r="G102" s="61">
        <f t="shared" si="5"/>
        <v>0</v>
      </c>
      <c r="H102" s="13" t="str">
        <f>IF($C102="","",'2.会社基本情報'!$C$7*'3.工程情報'!$E102*('3.工程情報'!F102/100))</f>
        <v/>
      </c>
      <c r="I102" s="13" t="str">
        <f>IF(C102="","",'2.会社基本情報'!$C$7*'3.工程情報'!E102*('3.工程情報'!G102/100))</f>
        <v/>
      </c>
      <c r="J102" s="103">
        <f t="shared" si="6"/>
        <v>0</v>
      </c>
    </row>
    <row r="103" spans="2:10" ht="18" customHeight="1">
      <c r="B103" s="12" t="str">
        <f>IF('3.工程情報'!B103="","",'3.工程情報'!B103)</f>
        <v/>
      </c>
      <c r="C103" s="12" t="str">
        <f>IF('3.工程情報'!C103="","",'3.工程情報'!C103)</f>
        <v/>
      </c>
      <c r="D103" s="60" t="str">
        <f>IF(C103="","",SUMIF('4.固定資産明細'!$H$4:$H$2998,$C103,'4.固定資産明細'!$G$4:$G$2998))</f>
        <v/>
      </c>
      <c r="E103" s="61">
        <f t="shared" si="4"/>
        <v>0</v>
      </c>
      <c r="F103" s="60" t="str">
        <f>IF(C103="","",SUMIF('4.固定資産明細'!$H$4:$H$2998,$C103,'4.固定資産明細'!$I$4:$I$2998))</f>
        <v/>
      </c>
      <c r="G103" s="61">
        <f t="shared" si="5"/>
        <v>0</v>
      </c>
      <c r="H103" s="13" t="str">
        <f>IF($C103="","",'2.会社基本情報'!$C$7*'3.工程情報'!$E103*('3.工程情報'!F103/100))</f>
        <v/>
      </c>
      <c r="I103" s="13" t="str">
        <f>IF(C103="","",'2.会社基本情報'!$C$7*'3.工程情報'!E103*('3.工程情報'!G103/100))</f>
        <v/>
      </c>
      <c r="J103" s="103">
        <f t="shared" si="6"/>
        <v>0</v>
      </c>
    </row>
    <row r="104" spans="2:10" ht="18" customHeight="1">
      <c r="B104" s="12" t="str">
        <f>IF('3.工程情報'!B104="","",'3.工程情報'!B104)</f>
        <v/>
      </c>
      <c r="C104" s="12" t="str">
        <f>IF('3.工程情報'!C104="","",'3.工程情報'!C104)</f>
        <v/>
      </c>
      <c r="D104" s="60" t="str">
        <f>IF(C104="","",SUMIF('4.固定資産明細'!$H$4:$H$2998,$C104,'4.固定資産明細'!$G$4:$G$2998))</f>
        <v/>
      </c>
      <c r="E104" s="61">
        <f t="shared" si="4"/>
        <v>0</v>
      </c>
      <c r="F104" s="60" t="str">
        <f>IF(C104="","",SUMIF('4.固定資産明細'!$H$4:$H$2998,$C104,'4.固定資産明細'!$I$4:$I$2998))</f>
        <v/>
      </c>
      <c r="G104" s="61">
        <f t="shared" si="5"/>
        <v>0</v>
      </c>
      <c r="H104" s="13" t="str">
        <f>IF($C104="","",'2.会社基本情報'!$C$7*'3.工程情報'!$E104*('3.工程情報'!F104/100))</f>
        <v/>
      </c>
      <c r="I104" s="13" t="str">
        <f>IF(C104="","",'2.会社基本情報'!$C$7*'3.工程情報'!E104*('3.工程情報'!G104/100))</f>
        <v/>
      </c>
      <c r="J104" s="103">
        <f t="shared" si="6"/>
        <v>0</v>
      </c>
    </row>
    <row r="105" spans="2:10" ht="18" customHeight="1">
      <c r="B105" s="12" t="str">
        <f>IF('3.工程情報'!B105="","",'3.工程情報'!B105)</f>
        <v/>
      </c>
      <c r="C105" s="12" t="str">
        <f>IF('3.工程情報'!C105="","",'3.工程情報'!C105)</f>
        <v/>
      </c>
      <c r="D105" s="60" t="str">
        <f>IF(C105="","",SUMIF('4.固定資産明細'!$H$4:$H$2998,$C105,'4.固定資産明細'!$G$4:$G$2998))</f>
        <v/>
      </c>
      <c r="E105" s="61">
        <f t="shared" si="4"/>
        <v>0</v>
      </c>
      <c r="F105" s="60" t="str">
        <f>IF(C105="","",SUMIF('4.固定資産明細'!$H$4:$H$2998,$C105,'4.固定資産明細'!$I$4:$I$2998))</f>
        <v/>
      </c>
      <c r="G105" s="61">
        <f t="shared" si="5"/>
        <v>0</v>
      </c>
      <c r="H105" s="13" t="str">
        <f>IF($C105="","",'2.会社基本情報'!$C$7*'3.工程情報'!$E105*('3.工程情報'!F105/100))</f>
        <v/>
      </c>
      <c r="I105" s="13" t="str">
        <f>IF(C105="","",'2.会社基本情報'!$C$7*'3.工程情報'!E105*('3.工程情報'!G105/100))</f>
        <v/>
      </c>
      <c r="J105" s="103">
        <f t="shared" si="6"/>
        <v>0</v>
      </c>
    </row>
    <row r="106" spans="2:10" ht="18" customHeight="1">
      <c r="B106" s="12" t="str">
        <f>IF('3.工程情報'!B106="","",'3.工程情報'!B106)</f>
        <v/>
      </c>
      <c r="C106" s="12" t="str">
        <f>IF('3.工程情報'!C106="","",'3.工程情報'!C106)</f>
        <v/>
      </c>
      <c r="D106" s="60" t="str">
        <f>IF(C106="","",SUMIF('4.固定資産明細'!$H$4:$H$2998,$C106,'4.固定資産明細'!$G$4:$G$2998))</f>
        <v/>
      </c>
      <c r="E106" s="61">
        <f t="shared" si="4"/>
        <v>0</v>
      </c>
      <c r="F106" s="60" t="str">
        <f>IF(C106="","",SUMIF('4.固定資産明細'!$H$4:$H$2998,$C106,'4.固定資産明細'!$I$4:$I$2998))</f>
        <v/>
      </c>
      <c r="G106" s="61">
        <f t="shared" si="5"/>
        <v>0</v>
      </c>
      <c r="H106" s="13" t="str">
        <f>IF($C106="","",'2.会社基本情報'!$C$7*'3.工程情報'!$E106*('3.工程情報'!F106/100))</f>
        <v/>
      </c>
      <c r="I106" s="13" t="str">
        <f>IF(C106="","",'2.会社基本情報'!$C$7*'3.工程情報'!E106*('3.工程情報'!G106/100))</f>
        <v/>
      </c>
      <c r="J106" s="103">
        <f t="shared" si="6"/>
        <v>0</v>
      </c>
    </row>
    <row r="107" spans="2:10" ht="18" customHeight="1">
      <c r="B107" s="12" t="str">
        <f>IF('3.工程情報'!B107="","",'3.工程情報'!B107)</f>
        <v/>
      </c>
      <c r="C107" s="12" t="str">
        <f>IF('3.工程情報'!C107="","",'3.工程情報'!C107)</f>
        <v/>
      </c>
      <c r="D107" s="60" t="str">
        <f>IF(C107="","",SUMIF('4.固定資産明細'!$H$4:$H$2998,$C107,'4.固定資産明細'!$G$4:$G$2998))</f>
        <v/>
      </c>
      <c r="E107" s="61">
        <f t="shared" si="4"/>
        <v>0</v>
      </c>
      <c r="F107" s="60" t="str">
        <f>IF(C107="","",SUMIF('4.固定資産明細'!$H$4:$H$2998,$C107,'4.固定資産明細'!$I$4:$I$2998))</f>
        <v/>
      </c>
      <c r="G107" s="61">
        <f t="shared" si="5"/>
        <v>0</v>
      </c>
      <c r="H107" s="13" t="str">
        <f>IF($C107="","",'2.会社基本情報'!$C$7*'3.工程情報'!$E107*('3.工程情報'!F107/100))</f>
        <v/>
      </c>
      <c r="I107" s="13" t="str">
        <f>IF(C107="","",'2.会社基本情報'!$C$7*'3.工程情報'!E107*('3.工程情報'!G107/100))</f>
        <v/>
      </c>
      <c r="J107" s="103">
        <f t="shared" si="6"/>
        <v>0</v>
      </c>
    </row>
    <row r="108" spans="2:10" ht="18" customHeight="1">
      <c r="B108" s="12" t="str">
        <f>IF('3.工程情報'!B108="","",'3.工程情報'!B108)</f>
        <v/>
      </c>
      <c r="C108" s="12" t="str">
        <f>IF('3.工程情報'!C108="","",'3.工程情報'!C108)</f>
        <v/>
      </c>
      <c r="D108" s="60" t="str">
        <f>IF(C108="","",SUMIF('4.固定資産明細'!$H$4:$H$2998,$C108,'4.固定資産明細'!$G$4:$G$2998))</f>
        <v/>
      </c>
      <c r="E108" s="61">
        <f t="shared" si="4"/>
        <v>0</v>
      </c>
      <c r="F108" s="60" t="str">
        <f>IF(C108="","",SUMIF('4.固定資産明細'!$H$4:$H$2998,$C108,'4.固定資産明細'!$I$4:$I$2998))</f>
        <v/>
      </c>
      <c r="G108" s="61">
        <f t="shared" si="5"/>
        <v>0</v>
      </c>
      <c r="H108" s="13" t="str">
        <f>IF($C108="","",'2.会社基本情報'!$C$7*'3.工程情報'!$E108*('3.工程情報'!F108/100))</f>
        <v/>
      </c>
      <c r="I108" s="13" t="str">
        <f>IF(C108="","",'2.会社基本情報'!$C$7*'3.工程情報'!E108*('3.工程情報'!G108/100))</f>
        <v/>
      </c>
      <c r="J108" s="103">
        <f t="shared" si="6"/>
        <v>0</v>
      </c>
    </row>
    <row r="109" spans="2:10" ht="18" customHeight="1">
      <c r="B109" s="12" t="str">
        <f>IF('3.工程情報'!B109="","",'3.工程情報'!B109)</f>
        <v/>
      </c>
      <c r="C109" s="12" t="str">
        <f>IF('3.工程情報'!C109="","",'3.工程情報'!C109)</f>
        <v/>
      </c>
      <c r="D109" s="60" t="str">
        <f>IF(C109="","",SUMIF('4.固定資産明細'!$H$4:$H$2998,$C109,'4.固定資産明細'!$G$4:$G$2998))</f>
        <v/>
      </c>
      <c r="E109" s="61">
        <f t="shared" si="4"/>
        <v>0</v>
      </c>
      <c r="F109" s="60" t="str">
        <f>IF(C109="","",SUMIF('4.固定資産明細'!$H$4:$H$2998,$C109,'4.固定資産明細'!$I$4:$I$2998))</f>
        <v/>
      </c>
      <c r="G109" s="61">
        <f t="shared" si="5"/>
        <v>0</v>
      </c>
      <c r="H109" s="13" t="str">
        <f>IF($C109="","",'2.会社基本情報'!$C$7*'3.工程情報'!$E109*('3.工程情報'!F109/100))</f>
        <v/>
      </c>
      <c r="I109" s="13" t="str">
        <f>IF(C109="","",'2.会社基本情報'!$C$7*'3.工程情報'!E109*('3.工程情報'!G109/100))</f>
        <v/>
      </c>
      <c r="J109" s="103">
        <f t="shared" si="6"/>
        <v>0</v>
      </c>
    </row>
    <row r="110" spans="2:10" ht="18" customHeight="1">
      <c r="B110" s="12" t="str">
        <f>IF('3.工程情報'!B110="","",'3.工程情報'!B110)</f>
        <v/>
      </c>
      <c r="C110" s="12" t="str">
        <f>IF('3.工程情報'!C110="","",'3.工程情報'!C110)</f>
        <v/>
      </c>
      <c r="D110" s="60" t="str">
        <f>IF(C110="","",SUMIF('4.固定資産明細'!$H$4:$H$2998,$C110,'4.固定資産明細'!$G$4:$G$2998))</f>
        <v/>
      </c>
      <c r="E110" s="61">
        <f t="shared" si="4"/>
        <v>0</v>
      </c>
      <c r="F110" s="60" t="str">
        <f>IF(C110="","",SUMIF('4.固定資産明細'!$H$4:$H$2998,$C110,'4.固定資産明細'!$I$4:$I$2998))</f>
        <v/>
      </c>
      <c r="G110" s="61">
        <f t="shared" si="5"/>
        <v>0</v>
      </c>
      <c r="H110" s="13" t="str">
        <f>IF($C110="","",'2.会社基本情報'!$C$7*'3.工程情報'!$E110*('3.工程情報'!F110/100))</f>
        <v/>
      </c>
      <c r="I110" s="13" t="str">
        <f>IF(C110="","",'2.会社基本情報'!$C$7*'3.工程情報'!E110*('3.工程情報'!G110/100))</f>
        <v/>
      </c>
      <c r="J110" s="103">
        <f t="shared" si="6"/>
        <v>0</v>
      </c>
    </row>
    <row r="111" spans="2:10" ht="18" customHeight="1">
      <c r="B111" s="12" t="str">
        <f>IF('3.工程情報'!B111="","",'3.工程情報'!B111)</f>
        <v/>
      </c>
      <c r="C111" s="12" t="str">
        <f>IF('3.工程情報'!C111="","",'3.工程情報'!C111)</f>
        <v/>
      </c>
      <c r="D111" s="60" t="str">
        <f>IF(C111="","",SUMIF('4.固定資産明細'!$H$4:$H$2998,$C111,'4.固定資産明細'!$G$4:$G$2998))</f>
        <v/>
      </c>
      <c r="E111" s="61">
        <f t="shared" si="4"/>
        <v>0</v>
      </c>
      <c r="F111" s="60" t="str">
        <f>IF(C111="","",SUMIF('4.固定資産明細'!$H$4:$H$2998,$C111,'4.固定資産明細'!$I$4:$I$2998))</f>
        <v/>
      </c>
      <c r="G111" s="61">
        <f t="shared" si="5"/>
        <v>0</v>
      </c>
      <c r="H111" s="13" t="str">
        <f>IF($C111="","",'2.会社基本情報'!$C$7*'3.工程情報'!$E111*('3.工程情報'!F111/100))</f>
        <v/>
      </c>
      <c r="I111" s="13" t="str">
        <f>IF(C111="","",'2.会社基本情報'!$C$7*'3.工程情報'!E111*('3.工程情報'!G111/100))</f>
        <v/>
      </c>
      <c r="J111" s="103">
        <f t="shared" si="6"/>
        <v>0</v>
      </c>
    </row>
    <row r="112" spans="2:10" ht="18" customHeight="1">
      <c r="B112" s="12" t="str">
        <f>IF('3.工程情報'!B112="","",'3.工程情報'!B112)</f>
        <v/>
      </c>
      <c r="C112" s="12" t="str">
        <f>IF('3.工程情報'!C112="","",'3.工程情報'!C112)</f>
        <v/>
      </c>
      <c r="D112" s="60" t="str">
        <f>IF(C112="","",SUMIF('4.固定資産明細'!$H$4:$H$2998,$C112,'4.固定資産明細'!$G$4:$G$2998))</f>
        <v/>
      </c>
      <c r="E112" s="61">
        <f t="shared" si="4"/>
        <v>0</v>
      </c>
      <c r="F112" s="60" t="str">
        <f>IF(C112="","",SUMIF('4.固定資産明細'!$H$4:$H$2998,$C112,'4.固定資産明細'!$I$4:$I$2998))</f>
        <v/>
      </c>
      <c r="G112" s="61">
        <f t="shared" si="5"/>
        <v>0</v>
      </c>
      <c r="H112" s="13" t="str">
        <f>IF($C112="","",'2.会社基本情報'!$C$7*'3.工程情報'!$E112*('3.工程情報'!F112/100))</f>
        <v/>
      </c>
      <c r="I112" s="13" t="str">
        <f>IF(C112="","",'2.会社基本情報'!$C$7*'3.工程情報'!E112*('3.工程情報'!G112/100))</f>
        <v/>
      </c>
      <c r="J112" s="103">
        <f t="shared" si="6"/>
        <v>0</v>
      </c>
    </row>
    <row r="113" spans="2:10" ht="18" customHeight="1">
      <c r="B113" s="12" t="str">
        <f>IF('3.工程情報'!B113="","",'3.工程情報'!B113)</f>
        <v/>
      </c>
      <c r="C113" s="12" t="str">
        <f>IF('3.工程情報'!C113="","",'3.工程情報'!C113)</f>
        <v/>
      </c>
      <c r="D113" s="60" t="str">
        <f>IF(C113="","",SUMIF('4.固定資産明細'!$H$4:$H$2998,$C113,'4.固定資産明細'!$G$4:$G$2998))</f>
        <v/>
      </c>
      <c r="E113" s="61">
        <f t="shared" si="4"/>
        <v>0</v>
      </c>
      <c r="F113" s="60" t="str">
        <f>IF(C113="","",SUMIF('4.固定資産明細'!$H$4:$H$2998,$C113,'4.固定資産明細'!$I$4:$I$2998))</f>
        <v/>
      </c>
      <c r="G113" s="61">
        <f t="shared" si="5"/>
        <v>0</v>
      </c>
      <c r="H113" s="13" t="str">
        <f>IF($C113="","",'2.会社基本情報'!$C$7*'3.工程情報'!$E113*('3.工程情報'!F113/100))</f>
        <v/>
      </c>
      <c r="I113" s="13" t="str">
        <f>IF(C113="","",'2.会社基本情報'!$C$7*'3.工程情報'!E113*('3.工程情報'!G113/100))</f>
        <v/>
      </c>
      <c r="J113" s="103">
        <f t="shared" si="6"/>
        <v>0</v>
      </c>
    </row>
    <row r="114" spans="2:10" ht="18" customHeight="1">
      <c r="B114" s="12" t="str">
        <f>IF('3.工程情報'!B114="","",'3.工程情報'!B114)</f>
        <v/>
      </c>
      <c r="C114" s="12" t="str">
        <f>IF('3.工程情報'!C114="","",'3.工程情報'!C114)</f>
        <v/>
      </c>
      <c r="D114" s="60" t="str">
        <f>IF(C114="","",SUMIF('4.固定資産明細'!$H$4:$H$2998,$C114,'4.固定資産明細'!$G$4:$G$2998))</f>
        <v/>
      </c>
      <c r="E114" s="61">
        <f t="shared" si="4"/>
        <v>0</v>
      </c>
      <c r="F114" s="60" t="str">
        <f>IF(C114="","",SUMIF('4.固定資産明細'!$H$4:$H$2998,$C114,'4.固定資産明細'!$I$4:$I$2998))</f>
        <v/>
      </c>
      <c r="G114" s="61">
        <f t="shared" si="5"/>
        <v>0</v>
      </c>
      <c r="H114" s="13" t="str">
        <f>IF($C114="","",'2.会社基本情報'!$C$7*'3.工程情報'!$E114*('3.工程情報'!F114/100))</f>
        <v/>
      </c>
      <c r="I114" s="13" t="str">
        <f>IF(C114="","",'2.会社基本情報'!$C$7*'3.工程情報'!E114*('3.工程情報'!G114/100))</f>
        <v/>
      </c>
      <c r="J114" s="103">
        <f t="shared" si="6"/>
        <v>0</v>
      </c>
    </row>
    <row r="115" spans="2:10" ht="18" customHeight="1">
      <c r="B115" s="12" t="str">
        <f>IF('3.工程情報'!B115="","",'3.工程情報'!B115)</f>
        <v/>
      </c>
      <c r="C115" s="12" t="str">
        <f>IF('3.工程情報'!C115="","",'3.工程情報'!C115)</f>
        <v/>
      </c>
      <c r="D115" s="60" t="str">
        <f>IF(C115="","",SUMIF('4.固定資産明細'!$H$4:$H$2998,$C115,'4.固定資産明細'!$G$4:$G$2998))</f>
        <v/>
      </c>
      <c r="E115" s="61">
        <f t="shared" si="4"/>
        <v>0</v>
      </c>
      <c r="F115" s="60" t="str">
        <f>IF(C115="","",SUMIF('4.固定資産明細'!$H$4:$H$2998,$C115,'4.固定資産明細'!$I$4:$I$2998))</f>
        <v/>
      </c>
      <c r="G115" s="61">
        <f t="shared" si="5"/>
        <v>0</v>
      </c>
      <c r="H115" s="13" t="str">
        <f>IF($C115="","",'2.会社基本情報'!$C$7*'3.工程情報'!$E115*('3.工程情報'!F115/100))</f>
        <v/>
      </c>
      <c r="I115" s="13" t="str">
        <f>IF(C115="","",'2.会社基本情報'!$C$7*'3.工程情報'!E115*('3.工程情報'!G115/100))</f>
        <v/>
      </c>
      <c r="J115" s="103">
        <f t="shared" si="6"/>
        <v>0</v>
      </c>
    </row>
    <row r="116" spans="2:10" ht="18" customHeight="1">
      <c r="B116" s="12" t="str">
        <f>IF('3.工程情報'!B116="","",'3.工程情報'!B116)</f>
        <v/>
      </c>
      <c r="C116" s="12" t="str">
        <f>IF('3.工程情報'!C116="","",'3.工程情報'!C116)</f>
        <v/>
      </c>
      <c r="D116" s="60" t="str">
        <f>IF(C116="","",SUMIF('4.固定資産明細'!$H$4:$H$2998,$C116,'4.固定資産明細'!$G$4:$G$2998))</f>
        <v/>
      </c>
      <c r="E116" s="61">
        <f t="shared" si="4"/>
        <v>0</v>
      </c>
      <c r="F116" s="60" t="str">
        <f>IF(C116="","",SUMIF('4.固定資産明細'!$H$4:$H$2998,$C116,'4.固定資産明細'!$I$4:$I$2998))</f>
        <v/>
      </c>
      <c r="G116" s="61">
        <f t="shared" si="5"/>
        <v>0</v>
      </c>
      <c r="H116" s="13" t="str">
        <f>IF($C116="","",'2.会社基本情報'!$C$7*'3.工程情報'!$E116*('3.工程情報'!F116/100))</f>
        <v/>
      </c>
      <c r="I116" s="13" t="str">
        <f>IF(C116="","",'2.会社基本情報'!$C$7*'3.工程情報'!E116*('3.工程情報'!G116/100))</f>
        <v/>
      </c>
      <c r="J116" s="103">
        <f t="shared" si="6"/>
        <v>0</v>
      </c>
    </row>
    <row r="117" spans="2:10" ht="18" customHeight="1">
      <c r="B117" s="12" t="str">
        <f>IF('3.工程情報'!B117="","",'3.工程情報'!B117)</f>
        <v/>
      </c>
      <c r="C117" s="12" t="str">
        <f>IF('3.工程情報'!C117="","",'3.工程情報'!C117)</f>
        <v/>
      </c>
      <c r="D117" s="60" t="str">
        <f>IF(C117="","",SUMIF('4.固定資産明細'!$H$4:$H$2998,$C117,'4.固定資産明細'!$G$4:$G$2998))</f>
        <v/>
      </c>
      <c r="E117" s="61">
        <f t="shared" si="4"/>
        <v>0</v>
      </c>
      <c r="F117" s="60" t="str">
        <f>IF(C117="","",SUMIF('4.固定資産明細'!$H$4:$H$2998,$C117,'4.固定資産明細'!$I$4:$I$2998))</f>
        <v/>
      </c>
      <c r="G117" s="61">
        <f t="shared" si="5"/>
        <v>0</v>
      </c>
      <c r="H117" s="13" t="str">
        <f>IF($C117="","",'2.会社基本情報'!$C$7*'3.工程情報'!$E117*('3.工程情報'!F117/100))</f>
        <v/>
      </c>
      <c r="I117" s="13" t="str">
        <f>IF(C117="","",'2.会社基本情報'!$C$7*'3.工程情報'!E117*('3.工程情報'!G117/100))</f>
        <v/>
      </c>
      <c r="J117" s="103">
        <f t="shared" si="6"/>
        <v>0</v>
      </c>
    </row>
    <row r="118" spans="2:10" ht="18" customHeight="1">
      <c r="B118" s="12" t="str">
        <f>IF('3.工程情報'!B118="","",'3.工程情報'!B118)</f>
        <v/>
      </c>
      <c r="C118" s="12" t="str">
        <f>IF('3.工程情報'!C118="","",'3.工程情報'!C118)</f>
        <v/>
      </c>
      <c r="D118" s="60" t="str">
        <f>IF(C118="","",SUMIF('4.固定資産明細'!$H$4:$H$2998,$C118,'4.固定資産明細'!$G$4:$G$2998))</f>
        <v/>
      </c>
      <c r="E118" s="61">
        <f t="shared" si="4"/>
        <v>0</v>
      </c>
      <c r="F118" s="60" t="str">
        <f>IF(C118="","",SUMIF('4.固定資産明細'!$H$4:$H$2998,$C118,'4.固定資産明細'!$I$4:$I$2998))</f>
        <v/>
      </c>
      <c r="G118" s="61">
        <f t="shared" si="5"/>
        <v>0</v>
      </c>
      <c r="H118" s="13" t="str">
        <f>IF($C118="","",'2.会社基本情報'!$C$7*'3.工程情報'!$E118*('3.工程情報'!F118/100))</f>
        <v/>
      </c>
      <c r="I118" s="13" t="str">
        <f>IF(C118="","",'2.会社基本情報'!$C$7*'3.工程情報'!E118*('3.工程情報'!G118/100))</f>
        <v/>
      </c>
      <c r="J118" s="103">
        <f t="shared" si="6"/>
        <v>0</v>
      </c>
    </row>
    <row r="119" spans="2:10" ht="18" customHeight="1">
      <c r="B119" s="12" t="str">
        <f>IF('3.工程情報'!B119="","",'3.工程情報'!B119)</f>
        <v/>
      </c>
      <c r="C119" s="12" t="str">
        <f>IF('3.工程情報'!C119="","",'3.工程情報'!C119)</f>
        <v/>
      </c>
      <c r="D119" s="60" t="str">
        <f>IF(C119="","",SUMIF('4.固定資産明細'!$H$4:$H$2998,$C119,'4.固定資産明細'!$G$4:$G$2998))</f>
        <v/>
      </c>
      <c r="E119" s="61">
        <f t="shared" si="4"/>
        <v>0</v>
      </c>
      <c r="F119" s="60" t="str">
        <f>IF(C119="","",SUMIF('4.固定資産明細'!$H$4:$H$2998,$C119,'4.固定資産明細'!$I$4:$I$2998))</f>
        <v/>
      </c>
      <c r="G119" s="61">
        <f t="shared" si="5"/>
        <v>0</v>
      </c>
      <c r="H119" s="13" t="str">
        <f>IF($C119="","",'2.会社基本情報'!$C$7*'3.工程情報'!$E119*('3.工程情報'!F119/100))</f>
        <v/>
      </c>
      <c r="I119" s="13" t="str">
        <f>IF(C119="","",'2.会社基本情報'!$C$7*'3.工程情報'!E119*('3.工程情報'!G119/100))</f>
        <v/>
      </c>
      <c r="J119" s="103">
        <f t="shared" si="6"/>
        <v>0</v>
      </c>
    </row>
    <row r="120" spans="2:10" ht="18" customHeight="1">
      <c r="B120" s="12" t="str">
        <f>IF('3.工程情報'!B120="","",'3.工程情報'!B120)</f>
        <v/>
      </c>
      <c r="C120" s="12" t="str">
        <f>IF('3.工程情報'!C120="","",'3.工程情報'!C120)</f>
        <v/>
      </c>
      <c r="D120" s="60" t="str">
        <f>IF(C120="","",SUMIF('4.固定資産明細'!$H$4:$H$2998,$C120,'4.固定資産明細'!$G$4:$G$2998))</f>
        <v/>
      </c>
      <c r="E120" s="61">
        <f t="shared" si="4"/>
        <v>0</v>
      </c>
      <c r="F120" s="60" t="str">
        <f>IF(C120="","",SUMIF('4.固定資産明細'!$H$4:$H$2998,$C120,'4.固定資産明細'!$I$4:$I$2998))</f>
        <v/>
      </c>
      <c r="G120" s="61">
        <f t="shared" si="5"/>
        <v>0</v>
      </c>
      <c r="H120" s="13" t="str">
        <f>IF($C120="","",'2.会社基本情報'!$C$7*'3.工程情報'!$E120*('3.工程情報'!F120/100))</f>
        <v/>
      </c>
      <c r="I120" s="13" t="str">
        <f>IF(C120="","",'2.会社基本情報'!$C$7*'3.工程情報'!E120*('3.工程情報'!G120/100))</f>
        <v/>
      </c>
      <c r="J120" s="103">
        <f t="shared" si="6"/>
        <v>0</v>
      </c>
    </row>
    <row r="121" spans="2:10" ht="18" customHeight="1">
      <c r="B121" s="12" t="str">
        <f>IF('3.工程情報'!B121="","",'3.工程情報'!B121)</f>
        <v/>
      </c>
      <c r="C121" s="12" t="str">
        <f>IF('3.工程情報'!C121="","",'3.工程情報'!C121)</f>
        <v/>
      </c>
      <c r="D121" s="60" t="str">
        <f>IF(C121="","",SUMIF('4.固定資産明細'!$H$4:$H$2998,$C121,'4.固定資産明細'!$G$4:$G$2998))</f>
        <v/>
      </c>
      <c r="E121" s="61">
        <f t="shared" si="4"/>
        <v>0</v>
      </c>
      <c r="F121" s="60" t="str">
        <f>IF(C121="","",SUMIF('4.固定資産明細'!$H$4:$H$2998,$C121,'4.固定資産明細'!$I$4:$I$2998))</f>
        <v/>
      </c>
      <c r="G121" s="61">
        <f t="shared" si="5"/>
        <v>0</v>
      </c>
      <c r="H121" s="13" t="str">
        <f>IF($C121="","",'2.会社基本情報'!$C$7*'3.工程情報'!$E121*('3.工程情報'!F121/100))</f>
        <v/>
      </c>
      <c r="I121" s="13" t="str">
        <f>IF(C121="","",'2.会社基本情報'!$C$7*'3.工程情報'!E121*('3.工程情報'!G121/100))</f>
        <v/>
      </c>
      <c r="J121" s="103">
        <f t="shared" si="6"/>
        <v>0</v>
      </c>
    </row>
    <row r="122" spans="2:10" ht="18" customHeight="1">
      <c r="B122" s="12" t="str">
        <f>IF('3.工程情報'!B122="","",'3.工程情報'!B122)</f>
        <v/>
      </c>
      <c r="C122" s="12" t="str">
        <f>IF('3.工程情報'!C122="","",'3.工程情報'!C122)</f>
        <v/>
      </c>
      <c r="D122" s="60" t="str">
        <f>IF(C122="","",SUMIF('4.固定資産明細'!$H$4:$H$2998,$C122,'4.固定資産明細'!$G$4:$G$2998))</f>
        <v/>
      </c>
      <c r="E122" s="61">
        <f t="shared" si="4"/>
        <v>0</v>
      </c>
      <c r="F122" s="60" t="str">
        <f>IF(C122="","",SUMIF('4.固定資産明細'!$H$4:$H$2998,$C122,'4.固定資産明細'!$I$4:$I$2998))</f>
        <v/>
      </c>
      <c r="G122" s="61">
        <f t="shared" si="5"/>
        <v>0</v>
      </c>
      <c r="H122" s="13" t="str">
        <f>IF($C122="","",'2.会社基本情報'!$C$7*'3.工程情報'!$E122*('3.工程情報'!F122/100))</f>
        <v/>
      </c>
      <c r="I122" s="13" t="str">
        <f>IF(C122="","",'2.会社基本情報'!$C$7*'3.工程情報'!E122*('3.工程情報'!G122/100))</f>
        <v/>
      </c>
      <c r="J122" s="103">
        <f t="shared" si="6"/>
        <v>0</v>
      </c>
    </row>
    <row r="123" spans="2:10" ht="18" customHeight="1">
      <c r="B123" s="12" t="str">
        <f>IF('3.工程情報'!B123="","",'3.工程情報'!B123)</f>
        <v/>
      </c>
      <c r="C123" s="12" t="str">
        <f>IF('3.工程情報'!C123="","",'3.工程情報'!C123)</f>
        <v/>
      </c>
      <c r="D123" s="60" t="str">
        <f>IF(C123="","",SUMIF('4.固定資産明細'!$H$4:$H$2998,$C123,'4.固定資産明細'!$G$4:$G$2998))</f>
        <v/>
      </c>
      <c r="E123" s="61">
        <f t="shared" si="4"/>
        <v>0</v>
      </c>
      <c r="F123" s="60" t="str">
        <f>IF(C123="","",SUMIF('4.固定資産明細'!$H$4:$H$2998,$C123,'4.固定資産明細'!$I$4:$I$2998))</f>
        <v/>
      </c>
      <c r="G123" s="61">
        <f t="shared" si="5"/>
        <v>0</v>
      </c>
      <c r="H123" s="13" t="str">
        <f>IF($C123="","",'2.会社基本情報'!$C$7*'3.工程情報'!$E123*('3.工程情報'!F123/100))</f>
        <v/>
      </c>
      <c r="I123" s="13" t="str">
        <f>IF(C123="","",'2.会社基本情報'!$C$7*'3.工程情報'!E123*('3.工程情報'!G123/100))</f>
        <v/>
      </c>
      <c r="J123" s="103">
        <f t="shared" si="6"/>
        <v>0</v>
      </c>
    </row>
    <row r="124" spans="2:10" ht="18" customHeight="1">
      <c r="B124" s="12" t="str">
        <f>IF('3.工程情報'!B124="","",'3.工程情報'!B124)</f>
        <v/>
      </c>
      <c r="C124" s="12" t="str">
        <f>IF('3.工程情報'!C124="","",'3.工程情報'!C124)</f>
        <v/>
      </c>
      <c r="D124" s="60" t="str">
        <f>IF(C124="","",SUMIF('4.固定資産明細'!$H$4:$H$2998,$C124,'4.固定資産明細'!$G$4:$G$2998))</f>
        <v/>
      </c>
      <c r="E124" s="61">
        <f t="shared" si="4"/>
        <v>0</v>
      </c>
      <c r="F124" s="60" t="str">
        <f>IF(C124="","",SUMIF('4.固定資産明細'!$H$4:$H$2998,$C124,'4.固定資産明細'!$I$4:$I$2998))</f>
        <v/>
      </c>
      <c r="G124" s="61">
        <f t="shared" si="5"/>
        <v>0</v>
      </c>
      <c r="H124" s="13" t="str">
        <f>IF($C124="","",'2.会社基本情報'!$C$7*'3.工程情報'!$E124*('3.工程情報'!F124/100))</f>
        <v/>
      </c>
      <c r="I124" s="13" t="str">
        <f>IF(C124="","",'2.会社基本情報'!$C$7*'3.工程情報'!E124*('3.工程情報'!G124/100))</f>
        <v/>
      </c>
      <c r="J124" s="103">
        <f t="shared" si="6"/>
        <v>0</v>
      </c>
    </row>
    <row r="125" spans="2:10" ht="18" customHeight="1">
      <c r="B125" s="12" t="str">
        <f>IF('3.工程情報'!B125="","",'3.工程情報'!B125)</f>
        <v/>
      </c>
      <c r="C125" s="12" t="str">
        <f>IF('3.工程情報'!C125="","",'3.工程情報'!C125)</f>
        <v/>
      </c>
      <c r="D125" s="60" t="str">
        <f>IF(C125="","",SUMIF('4.固定資産明細'!$H$4:$H$2998,$C125,'4.固定資産明細'!$G$4:$G$2998))</f>
        <v/>
      </c>
      <c r="E125" s="61">
        <f t="shared" si="4"/>
        <v>0</v>
      </c>
      <c r="F125" s="60" t="str">
        <f>IF(C125="","",SUMIF('4.固定資産明細'!$H$4:$H$2998,$C125,'4.固定資産明細'!$I$4:$I$2998))</f>
        <v/>
      </c>
      <c r="G125" s="61">
        <f t="shared" si="5"/>
        <v>0</v>
      </c>
      <c r="H125" s="13" t="str">
        <f>IF($C125="","",'2.会社基本情報'!$C$7*'3.工程情報'!$E125*('3.工程情報'!F125/100))</f>
        <v/>
      </c>
      <c r="I125" s="13" t="str">
        <f>IF(C125="","",'2.会社基本情報'!$C$7*'3.工程情報'!E125*('3.工程情報'!G125/100))</f>
        <v/>
      </c>
      <c r="J125" s="103">
        <f t="shared" si="6"/>
        <v>0</v>
      </c>
    </row>
    <row r="126" spans="2:10" ht="18" customHeight="1">
      <c r="B126" s="12" t="str">
        <f>IF('3.工程情報'!B126="","",'3.工程情報'!B126)</f>
        <v/>
      </c>
      <c r="C126" s="12" t="str">
        <f>IF('3.工程情報'!C126="","",'3.工程情報'!C126)</f>
        <v/>
      </c>
      <c r="D126" s="60" t="str">
        <f>IF(C126="","",SUMIF('4.固定資産明細'!$H$4:$H$2998,$C126,'4.固定資産明細'!$G$4:$G$2998))</f>
        <v/>
      </c>
      <c r="E126" s="61">
        <f t="shared" si="4"/>
        <v>0</v>
      </c>
      <c r="F126" s="60" t="str">
        <f>IF(C126="","",SUMIF('4.固定資産明細'!$H$4:$H$2998,$C126,'4.固定資産明細'!$I$4:$I$2998))</f>
        <v/>
      </c>
      <c r="G126" s="61">
        <f t="shared" si="5"/>
        <v>0</v>
      </c>
      <c r="H126" s="13" t="str">
        <f>IF($C126="","",'2.会社基本情報'!$C$7*'3.工程情報'!$E126*('3.工程情報'!F126/100))</f>
        <v/>
      </c>
      <c r="I126" s="13" t="str">
        <f>IF(C126="","",'2.会社基本情報'!$C$7*'3.工程情報'!E126*('3.工程情報'!G126/100))</f>
        <v/>
      </c>
      <c r="J126" s="103">
        <f t="shared" si="6"/>
        <v>0</v>
      </c>
    </row>
    <row r="127" spans="2:10" ht="18" customHeight="1">
      <c r="B127" s="12" t="str">
        <f>IF('3.工程情報'!B127="","",'3.工程情報'!B127)</f>
        <v/>
      </c>
      <c r="C127" s="12" t="str">
        <f>IF('3.工程情報'!C127="","",'3.工程情報'!C127)</f>
        <v/>
      </c>
      <c r="D127" s="60" t="str">
        <f>IF(C127="","",SUMIF('4.固定資産明細'!$H$4:$H$2998,$C127,'4.固定資産明細'!$G$4:$G$2998))</f>
        <v/>
      </c>
      <c r="E127" s="61">
        <f t="shared" si="4"/>
        <v>0</v>
      </c>
      <c r="F127" s="60" t="str">
        <f>IF(C127="","",SUMIF('4.固定資産明細'!$H$4:$H$2998,$C127,'4.固定資産明細'!$I$4:$I$2998))</f>
        <v/>
      </c>
      <c r="G127" s="61">
        <f t="shared" si="5"/>
        <v>0</v>
      </c>
      <c r="H127" s="13" t="str">
        <f>IF($C127="","",'2.会社基本情報'!$C$7*'3.工程情報'!$E127*('3.工程情報'!F127/100))</f>
        <v/>
      </c>
      <c r="I127" s="13" t="str">
        <f>IF(C127="","",'2.会社基本情報'!$C$7*'3.工程情報'!E127*('3.工程情報'!G127/100))</f>
        <v/>
      </c>
      <c r="J127" s="103">
        <f t="shared" si="6"/>
        <v>0</v>
      </c>
    </row>
    <row r="128" spans="2:10" ht="18" customHeight="1">
      <c r="B128" s="12" t="str">
        <f>IF('3.工程情報'!B128="","",'3.工程情報'!B128)</f>
        <v/>
      </c>
      <c r="C128" s="12" t="str">
        <f>IF('3.工程情報'!C128="","",'3.工程情報'!C128)</f>
        <v/>
      </c>
      <c r="D128" s="60" t="str">
        <f>IF(C128="","",SUMIF('4.固定資産明細'!$H$4:$H$2998,$C128,'4.固定資産明細'!$G$4:$G$2998))</f>
        <v/>
      </c>
      <c r="E128" s="61">
        <f t="shared" si="4"/>
        <v>0</v>
      </c>
      <c r="F128" s="60" t="str">
        <f>IF(C128="","",SUMIF('4.固定資産明細'!$H$4:$H$2998,$C128,'4.固定資産明細'!$I$4:$I$2998))</f>
        <v/>
      </c>
      <c r="G128" s="61">
        <f t="shared" si="5"/>
        <v>0</v>
      </c>
      <c r="H128" s="13" t="str">
        <f>IF($C128="","",'2.会社基本情報'!$C$7*'3.工程情報'!$E128*('3.工程情報'!F128/100))</f>
        <v/>
      </c>
      <c r="I128" s="13" t="str">
        <f>IF(C128="","",'2.会社基本情報'!$C$7*'3.工程情報'!E128*('3.工程情報'!G128/100))</f>
        <v/>
      </c>
      <c r="J128" s="103">
        <f t="shared" si="6"/>
        <v>0</v>
      </c>
    </row>
    <row r="129" spans="2:10" ht="18" customHeight="1">
      <c r="B129" s="12" t="str">
        <f>IF('3.工程情報'!B129="","",'3.工程情報'!B129)</f>
        <v/>
      </c>
      <c r="C129" s="12" t="str">
        <f>IF('3.工程情報'!C129="","",'3.工程情報'!C129)</f>
        <v/>
      </c>
      <c r="D129" s="60" t="str">
        <f>IF(C129="","",SUMIF('4.固定資産明細'!$H$4:$H$2998,$C129,'4.固定資産明細'!$G$4:$G$2998))</f>
        <v/>
      </c>
      <c r="E129" s="61">
        <f t="shared" si="4"/>
        <v>0</v>
      </c>
      <c r="F129" s="60" t="str">
        <f>IF(C129="","",SUMIF('4.固定資産明細'!$H$4:$H$2998,$C129,'4.固定資産明細'!$I$4:$I$2998))</f>
        <v/>
      </c>
      <c r="G129" s="61">
        <f t="shared" si="5"/>
        <v>0</v>
      </c>
      <c r="H129" s="13" t="str">
        <f>IF($C129="","",'2.会社基本情報'!$C$7*'3.工程情報'!$E129*('3.工程情報'!F129/100))</f>
        <v/>
      </c>
      <c r="I129" s="13" t="str">
        <f>IF(C129="","",'2.会社基本情報'!$C$7*'3.工程情報'!E129*('3.工程情報'!G129/100))</f>
        <v/>
      </c>
      <c r="J129" s="103">
        <f t="shared" si="6"/>
        <v>0</v>
      </c>
    </row>
    <row r="130" spans="2:10" ht="18" customHeight="1">
      <c r="B130" s="12" t="str">
        <f>IF('3.工程情報'!B130="","",'3.工程情報'!B130)</f>
        <v/>
      </c>
      <c r="C130" s="12" t="str">
        <f>IF('3.工程情報'!C130="","",'3.工程情報'!C130)</f>
        <v/>
      </c>
      <c r="D130" s="60" t="str">
        <f>IF(C130="","",SUMIF('4.固定資産明細'!$H$4:$H$2998,$C130,'4.固定資産明細'!$G$4:$G$2998))</f>
        <v/>
      </c>
      <c r="E130" s="61">
        <f t="shared" si="4"/>
        <v>0</v>
      </c>
      <c r="F130" s="60" t="str">
        <f>IF(C130="","",SUMIF('4.固定資産明細'!$H$4:$H$2998,$C130,'4.固定資産明細'!$I$4:$I$2998))</f>
        <v/>
      </c>
      <c r="G130" s="61">
        <f t="shared" si="5"/>
        <v>0</v>
      </c>
      <c r="H130" s="13" t="str">
        <f>IF($C130="","",'2.会社基本情報'!$C$7*'3.工程情報'!$E130*('3.工程情報'!F130/100))</f>
        <v/>
      </c>
      <c r="I130" s="13" t="str">
        <f>IF(C130="","",'2.会社基本情報'!$C$7*'3.工程情報'!E130*('3.工程情報'!G130/100))</f>
        <v/>
      </c>
      <c r="J130" s="103">
        <f t="shared" si="6"/>
        <v>0</v>
      </c>
    </row>
    <row r="131" spans="2:10" ht="18" customHeight="1">
      <c r="B131" s="12" t="str">
        <f>IF('3.工程情報'!B131="","",'3.工程情報'!B131)</f>
        <v/>
      </c>
      <c r="C131" s="12" t="str">
        <f>IF('3.工程情報'!C131="","",'3.工程情報'!C131)</f>
        <v/>
      </c>
      <c r="D131" s="60" t="str">
        <f>IF(C131="","",SUMIF('4.固定資産明細'!$H$4:$H$2998,$C131,'4.固定資産明細'!$G$4:$G$2998))</f>
        <v/>
      </c>
      <c r="E131" s="61">
        <f t="shared" si="4"/>
        <v>0</v>
      </c>
      <c r="F131" s="60" t="str">
        <f>IF(C131="","",SUMIF('4.固定資産明細'!$H$4:$H$2998,$C131,'4.固定資産明細'!$I$4:$I$2998))</f>
        <v/>
      </c>
      <c r="G131" s="61">
        <f t="shared" si="5"/>
        <v>0</v>
      </c>
      <c r="H131" s="13" t="str">
        <f>IF($C131="","",'2.会社基本情報'!$C$7*'3.工程情報'!$E131*('3.工程情報'!F131/100))</f>
        <v/>
      </c>
      <c r="I131" s="13" t="str">
        <f>IF(C131="","",'2.会社基本情報'!$C$7*'3.工程情報'!E131*('3.工程情報'!G131/100))</f>
        <v/>
      </c>
      <c r="J131" s="103">
        <f t="shared" si="6"/>
        <v>0</v>
      </c>
    </row>
    <row r="132" spans="2:10" ht="18" customHeight="1">
      <c r="B132" s="12" t="str">
        <f>IF('3.工程情報'!B132="","",'3.工程情報'!B132)</f>
        <v/>
      </c>
      <c r="C132" s="12" t="str">
        <f>IF('3.工程情報'!C132="","",'3.工程情報'!C132)</f>
        <v/>
      </c>
      <c r="D132" s="60" t="str">
        <f>IF(C132="","",SUMIF('4.固定資産明細'!$H$4:$H$2998,$C132,'4.固定資産明細'!$G$4:$G$2998))</f>
        <v/>
      </c>
      <c r="E132" s="61">
        <f t="shared" si="4"/>
        <v>0</v>
      </c>
      <c r="F132" s="60" t="str">
        <f>IF(C132="","",SUMIF('4.固定資産明細'!$H$4:$H$2998,$C132,'4.固定資産明細'!$I$4:$I$2998))</f>
        <v/>
      </c>
      <c r="G132" s="61">
        <f t="shared" si="5"/>
        <v>0</v>
      </c>
      <c r="H132" s="13" t="str">
        <f>IF($C132="","",'2.会社基本情報'!$C$7*'3.工程情報'!$E132*('3.工程情報'!F132/100))</f>
        <v/>
      </c>
      <c r="I132" s="13" t="str">
        <f>IF(C132="","",'2.会社基本情報'!$C$7*'3.工程情報'!E132*('3.工程情報'!G132/100))</f>
        <v/>
      </c>
      <c r="J132" s="103">
        <f t="shared" si="6"/>
        <v>0</v>
      </c>
    </row>
    <row r="133" spans="2:10" ht="18" customHeight="1">
      <c r="B133" s="12" t="str">
        <f>IF('3.工程情報'!B133="","",'3.工程情報'!B133)</f>
        <v/>
      </c>
      <c r="C133" s="12" t="str">
        <f>IF('3.工程情報'!C133="","",'3.工程情報'!C133)</f>
        <v/>
      </c>
      <c r="D133" s="60" t="str">
        <f>IF(C133="","",SUMIF('4.固定資産明細'!$H$4:$H$2998,$C133,'4.固定資産明細'!$G$4:$G$2998))</f>
        <v/>
      </c>
      <c r="E133" s="61">
        <f t="shared" si="4"/>
        <v>0</v>
      </c>
      <c r="F133" s="60" t="str">
        <f>IF(C133="","",SUMIF('4.固定資産明細'!$H$4:$H$2998,$C133,'4.固定資産明細'!$I$4:$I$2998))</f>
        <v/>
      </c>
      <c r="G133" s="61">
        <f t="shared" si="5"/>
        <v>0</v>
      </c>
      <c r="H133" s="13" t="str">
        <f>IF($C133="","",'2.会社基本情報'!$C$7*'3.工程情報'!$E133*('3.工程情報'!F133/100))</f>
        <v/>
      </c>
      <c r="I133" s="13" t="str">
        <f>IF(C133="","",'2.会社基本情報'!$C$7*'3.工程情報'!E133*('3.工程情報'!G133/100))</f>
        <v/>
      </c>
      <c r="J133" s="103">
        <f t="shared" si="6"/>
        <v>0</v>
      </c>
    </row>
    <row r="134" spans="2:10" ht="18" customHeight="1">
      <c r="B134" s="12" t="str">
        <f>IF('3.工程情報'!B134="","",'3.工程情報'!B134)</f>
        <v/>
      </c>
      <c r="C134" s="12" t="str">
        <f>IF('3.工程情報'!C134="","",'3.工程情報'!C134)</f>
        <v/>
      </c>
      <c r="D134" s="60" t="str">
        <f>IF(C134="","",SUMIF('4.固定資産明細'!$H$4:$H$2998,$C134,'4.固定資産明細'!$G$4:$G$2998))</f>
        <v/>
      </c>
      <c r="E134" s="61">
        <f t="shared" si="4"/>
        <v>0</v>
      </c>
      <c r="F134" s="60" t="str">
        <f>IF(C134="","",SUMIF('4.固定資産明細'!$H$4:$H$2998,$C134,'4.固定資産明細'!$I$4:$I$2998))</f>
        <v/>
      </c>
      <c r="G134" s="61">
        <f t="shared" si="5"/>
        <v>0</v>
      </c>
      <c r="H134" s="13" t="str">
        <f>IF($C134="","",'2.会社基本情報'!$C$7*'3.工程情報'!$E134*('3.工程情報'!F134/100))</f>
        <v/>
      </c>
      <c r="I134" s="13" t="str">
        <f>IF(C134="","",'2.会社基本情報'!$C$7*'3.工程情報'!E134*('3.工程情報'!G134/100))</f>
        <v/>
      </c>
      <c r="J134" s="103">
        <f t="shared" si="6"/>
        <v>0</v>
      </c>
    </row>
    <row r="135" spans="2:10" ht="18" customHeight="1">
      <c r="B135" s="12" t="str">
        <f>IF('3.工程情報'!B135="","",'3.工程情報'!B135)</f>
        <v/>
      </c>
      <c r="C135" s="12" t="str">
        <f>IF('3.工程情報'!C135="","",'3.工程情報'!C135)</f>
        <v/>
      </c>
      <c r="D135" s="60" t="str">
        <f>IF(C135="","",SUMIF('4.固定資産明細'!$H$4:$H$2998,$C135,'4.固定資産明細'!$G$4:$G$2998))</f>
        <v/>
      </c>
      <c r="E135" s="61">
        <f t="shared" ref="E135:E198" si="7">IF(OR($C135="",$D$4=0),0,D135/$D$4)</f>
        <v>0</v>
      </c>
      <c r="F135" s="60" t="str">
        <f>IF(C135="","",SUMIF('4.固定資産明細'!$H$4:$H$2998,$C135,'4.固定資産明細'!$I$4:$I$2998))</f>
        <v/>
      </c>
      <c r="G135" s="61">
        <f t="shared" ref="G135:G198" si="8">IF(OR($C135="",$F$4=0),0,F135/$F$4)</f>
        <v>0</v>
      </c>
      <c r="H135" s="13" t="str">
        <f>IF($C135="","",'2.会社基本情報'!$C$7*'3.工程情報'!$E135*('3.工程情報'!F135/100))</f>
        <v/>
      </c>
      <c r="I135" s="13" t="str">
        <f>IF(C135="","",'2.会社基本情報'!$C$7*'3.工程情報'!E135*('3.工程情報'!G135/100))</f>
        <v/>
      </c>
      <c r="J135" s="103">
        <f t="shared" ref="J135:J198" si="9">IF(OR(C135="",$I$4=0),0,I135/$I$4)</f>
        <v>0</v>
      </c>
    </row>
    <row r="136" spans="2:10" ht="18" customHeight="1">
      <c r="B136" s="12" t="str">
        <f>IF('3.工程情報'!B136="","",'3.工程情報'!B136)</f>
        <v/>
      </c>
      <c r="C136" s="12" t="str">
        <f>IF('3.工程情報'!C136="","",'3.工程情報'!C136)</f>
        <v/>
      </c>
      <c r="D136" s="60" t="str">
        <f>IF(C136="","",SUMIF('4.固定資産明細'!$H$4:$H$2998,$C136,'4.固定資産明細'!$G$4:$G$2998))</f>
        <v/>
      </c>
      <c r="E136" s="61">
        <f t="shared" si="7"/>
        <v>0</v>
      </c>
      <c r="F136" s="60" t="str">
        <f>IF(C136="","",SUMIF('4.固定資産明細'!$H$4:$H$2998,$C136,'4.固定資産明細'!$I$4:$I$2998))</f>
        <v/>
      </c>
      <c r="G136" s="61">
        <f t="shared" si="8"/>
        <v>0</v>
      </c>
      <c r="H136" s="13" t="str">
        <f>IF($C136="","",'2.会社基本情報'!$C$7*'3.工程情報'!$E136*('3.工程情報'!F136/100))</f>
        <v/>
      </c>
      <c r="I136" s="13" t="str">
        <f>IF(C136="","",'2.会社基本情報'!$C$7*'3.工程情報'!E136*('3.工程情報'!G136/100))</f>
        <v/>
      </c>
      <c r="J136" s="103">
        <f t="shared" si="9"/>
        <v>0</v>
      </c>
    </row>
    <row r="137" spans="2:10" ht="18" customHeight="1">
      <c r="B137" s="12" t="str">
        <f>IF('3.工程情報'!B137="","",'3.工程情報'!B137)</f>
        <v/>
      </c>
      <c r="C137" s="12" t="str">
        <f>IF('3.工程情報'!C137="","",'3.工程情報'!C137)</f>
        <v/>
      </c>
      <c r="D137" s="60" t="str">
        <f>IF(C137="","",SUMIF('4.固定資産明細'!$H$4:$H$2998,$C137,'4.固定資産明細'!$G$4:$G$2998))</f>
        <v/>
      </c>
      <c r="E137" s="61">
        <f t="shared" si="7"/>
        <v>0</v>
      </c>
      <c r="F137" s="60" t="str">
        <f>IF(C137="","",SUMIF('4.固定資産明細'!$H$4:$H$2998,$C137,'4.固定資産明細'!$I$4:$I$2998))</f>
        <v/>
      </c>
      <c r="G137" s="61">
        <f t="shared" si="8"/>
        <v>0</v>
      </c>
      <c r="H137" s="13" t="str">
        <f>IF($C137="","",'2.会社基本情報'!$C$7*'3.工程情報'!$E137*('3.工程情報'!F137/100))</f>
        <v/>
      </c>
      <c r="I137" s="13" t="str">
        <f>IF(C137="","",'2.会社基本情報'!$C$7*'3.工程情報'!E137*('3.工程情報'!G137/100))</f>
        <v/>
      </c>
      <c r="J137" s="103">
        <f t="shared" si="9"/>
        <v>0</v>
      </c>
    </row>
    <row r="138" spans="2:10" ht="18" customHeight="1">
      <c r="B138" s="12" t="str">
        <f>IF('3.工程情報'!B138="","",'3.工程情報'!B138)</f>
        <v/>
      </c>
      <c r="C138" s="12" t="str">
        <f>IF('3.工程情報'!C138="","",'3.工程情報'!C138)</f>
        <v/>
      </c>
      <c r="D138" s="60" t="str">
        <f>IF(C138="","",SUMIF('4.固定資産明細'!$H$4:$H$2998,$C138,'4.固定資産明細'!$G$4:$G$2998))</f>
        <v/>
      </c>
      <c r="E138" s="61">
        <f t="shared" si="7"/>
        <v>0</v>
      </c>
      <c r="F138" s="60" t="str">
        <f>IF(C138="","",SUMIF('4.固定資産明細'!$H$4:$H$2998,$C138,'4.固定資産明細'!$I$4:$I$2998))</f>
        <v/>
      </c>
      <c r="G138" s="61">
        <f t="shared" si="8"/>
        <v>0</v>
      </c>
      <c r="H138" s="13" t="str">
        <f>IF($C138="","",'2.会社基本情報'!$C$7*'3.工程情報'!$E138*('3.工程情報'!F138/100))</f>
        <v/>
      </c>
      <c r="I138" s="13" t="str">
        <f>IF(C138="","",'2.会社基本情報'!$C$7*'3.工程情報'!E138*('3.工程情報'!G138/100))</f>
        <v/>
      </c>
      <c r="J138" s="103">
        <f t="shared" si="9"/>
        <v>0</v>
      </c>
    </row>
    <row r="139" spans="2:10" ht="18" customHeight="1">
      <c r="B139" s="12" t="str">
        <f>IF('3.工程情報'!B139="","",'3.工程情報'!B139)</f>
        <v/>
      </c>
      <c r="C139" s="12" t="str">
        <f>IF('3.工程情報'!C139="","",'3.工程情報'!C139)</f>
        <v/>
      </c>
      <c r="D139" s="60" t="str">
        <f>IF(C139="","",SUMIF('4.固定資産明細'!$H$4:$H$2998,$C139,'4.固定資産明細'!$G$4:$G$2998))</f>
        <v/>
      </c>
      <c r="E139" s="61">
        <f t="shared" si="7"/>
        <v>0</v>
      </c>
      <c r="F139" s="60" t="str">
        <f>IF(C139="","",SUMIF('4.固定資産明細'!$H$4:$H$2998,$C139,'4.固定資産明細'!$I$4:$I$2998))</f>
        <v/>
      </c>
      <c r="G139" s="61">
        <f t="shared" si="8"/>
        <v>0</v>
      </c>
      <c r="H139" s="13" t="str">
        <f>IF($C139="","",'2.会社基本情報'!$C$7*'3.工程情報'!$E139*('3.工程情報'!F139/100))</f>
        <v/>
      </c>
      <c r="I139" s="13" t="str">
        <f>IF(C139="","",'2.会社基本情報'!$C$7*'3.工程情報'!E139*('3.工程情報'!G139/100))</f>
        <v/>
      </c>
      <c r="J139" s="103">
        <f t="shared" si="9"/>
        <v>0</v>
      </c>
    </row>
    <row r="140" spans="2:10" ht="18" customHeight="1">
      <c r="B140" s="12" t="str">
        <f>IF('3.工程情報'!B140="","",'3.工程情報'!B140)</f>
        <v/>
      </c>
      <c r="C140" s="12" t="str">
        <f>IF('3.工程情報'!C140="","",'3.工程情報'!C140)</f>
        <v/>
      </c>
      <c r="D140" s="60" t="str">
        <f>IF(C140="","",SUMIF('4.固定資産明細'!$H$4:$H$2998,$C140,'4.固定資産明細'!$G$4:$G$2998))</f>
        <v/>
      </c>
      <c r="E140" s="61">
        <f t="shared" si="7"/>
        <v>0</v>
      </c>
      <c r="F140" s="60" t="str">
        <f>IF(C140="","",SUMIF('4.固定資産明細'!$H$4:$H$2998,$C140,'4.固定資産明細'!$I$4:$I$2998))</f>
        <v/>
      </c>
      <c r="G140" s="61">
        <f t="shared" si="8"/>
        <v>0</v>
      </c>
      <c r="H140" s="13" t="str">
        <f>IF($C140="","",'2.会社基本情報'!$C$7*'3.工程情報'!$E140*('3.工程情報'!F140/100))</f>
        <v/>
      </c>
      <c r="I140" s="13" t="str">
        <f>IF(C140="","",'2.会社基本情報'!$C$7*'3.工程情報'!E140*('3.工程情報'!G140/100))</f>
        <v/>
      </c>
      <c r="J140" s="103">
        <f t="shared" si="9"/>
        <v>0</v>
      </c>
    </row>
    <row r="141" spans="2:10" ht="18" customHeight="1">
      <c r="B141" s="12" t="str">
        <f>IF('3.工程情報'!B141="","",'3.工程情報'!B141)</f>
        <v/>
      </c>
      <c r="C141" s="12" t="str">
        <f>IF('3.工程情報'!C141="","",'3.工程情報'!C141)</f>
        <v/>
      </c>
      <c r="D141" s="60" t="str">
        <f>IF(C141="","",SUMIF('4.固定資産明細'!$H$4:$H$2998,$C141,'4.固定資産明細'!$G$4:$G$2998))</f>
        <v/>
      </c>
      <c r="E141" s="61">
        <f t="shared" si="7"/>
        <v>0</v>
      </c>
      <c r="F141" s="60" t="str">
        <f>IF(C141="","",SUMIF('4.固定資産明細'!$H$4:$H$2998,$C141,'4.固定資産明細'!$I$4:$I$2998))</f>
        <v/>
      </c>
      <c r="G141" s="61">
        <f t="shared" si="8"/>
        <v>0</v>
      </c>
      <c r="H141" s="13" t="str">
        <f>IF($C141="","",'2.会社基本情報'!$C$7*'3.工程情報'!$E141*('3.工程情報'!F141/100))</f>
        <v/>
      </c>
      <c r="I141" s="13" t="str">
        <f>IF(C141="","",'2.会社基本情報'!$C$7*'3.工程情報'!E141*('3.工程情報'!G141/100))</f>
        <v/>
      </c>
      <c r="J141" s="103">
        <f t="shared" si="9"/>
        <v>0</v>
      </c>
    </row>
    <row r="142" spans="2:10" ht="18" customHeight="1">
      <c r="B142" s="12" t="str">
        <f>IF('3.工程情報'!B142="","",'3.工程情報'!B142)</f>
        <v/>
      </c>
      <c r="C142" s="12" t="str">
        <f>IF('3.工程情報'!C142="","",'3.工程情報'!C142)</f>
        <v/>
      </c>
      <c r="D142" s="60" t="str">
        <f>IF(C142="","",SUMIF('4.固定資産明細'!$H$4:$H$2998,$C142,'4.固定資産明細'!$G$4:$G$2998))</f>
        <v/>
      </c>
      <c r="E142" s="61">
        <f t="shared" si="7"/>
        <v>0</v>
      </c>
      <c r="F142" s="60" t="str">
        <f>IF(C142="","",SUMIF('4.固定資産明細'!$H$4:$H$2998,$C142,'4.固定資産明細'!$I$4:$I$2998))</f>
        <v/>
      </c>
      <c r="G142" s="61">
        <f t="shared" si="8"/>
        <v>0</v>
      </c>
      <c r="H142" s="13" t="str">
        <f>IF($C142="","",'2.会社基本情報'!$C$7*'3.工程情報'!$E142*('3.工程情報'!F142/100))</f>
        <v/>
      </c>
      <c r="I142" s="13" t="str">
        <f>IF(C142="","",'2.会社基本情報'!$C$7*'3.工程情報'!E142*('3.工程情報'!G142/100))</f>
        <v/>
      </c>
      <c r="J142" s="103">
        <f t="shared" si="9"/>
        <v>0</v>
      </c>
    </row>
    <row r="143" spans="2:10" ht="18" customHeight="1">
      <c r="B143" s="12" t="str">
        <f>IF('3.工程情報'!B143="","",'3.工程情報'!B143)</f>
        <v/>
      </c>
      <c r="C143" s="12" t="str">
        <f>IF('3.工程情報'!C143="","",'3.工程情報'!C143)</f>
        <v/>
      </c>
      <c r="D143" s="60" t="str">
        <f>IF(C143="","",SUMIF('4.固定資産明細'!$H$4:$H$2998,$C143,'4.固定資産明細'!$G$4:$G$2998))</f>
        <v/>
      </c>
      <c r="E143" s="61">
        <f t="shared" si="7"/>
        <v>0</v>
      </c>
      <c r="F143" s="60" t="str">
        <f>IF(C143="","",SUMIF('4.固定資産明細'!$H$4:$H$2998,$C143,'4.固定資産明細'!$I$4:$I$2998))</f>
        <v/>
      </c>
      <c r="G143" s="61">
        <f t="shared" si="8"/>
        <v>0</v>
      </c>
      <c r="H143" s="13" t="str">
        <f>IF($C143="","",'2.会社基本情報'!$C$7*'3.工程情報'!$E143*('3.工程情報'!F143/100))</f>
        <v/>
      </c>
      <c r="I143" s="13" t="str">
        <f>IF(C143="","",'2.会社基本情報'!$C$7*'3.工程情報'!E143*('3.工程情報'!G143/100))</f>
        <v/>
      </c>
      <c r="J143" s="103">
        <f t="shared" si="9"/>
        <v>0</v>
      </c>
    </row>
    <row r="144" spans="2:10" ht="18" customHeight="1">
      <c r="B144" s="12" t="str">
        <f>IF('3.工程情報'!B144="","",'3.工程情報'!B144)</f>
        <v/>
      </c>
      <c r="C144" s="12" t="str">
        <f>IF('3.工程情報'!C144="","",'3.工程情報'!C144)</f>
        <v/>
      </c>
      <c r="D144" s="60" t="str">
        <f>IF(C144="","",SUMIF('4.固定資産明細'!$H$4:$H$2998,$C144,'4.固定資産明細'!$G$4:$G$2998))</f>
        <v/>
      </c>
      <c r="E144" s="61">
        <f t="shared" si="7"/>
        <v>0</v>
      </c>
      <c r="F144" s="60" t="str">
        <f>IF(C144="","",SUMIF('4.固定資産明細'!$H$4:$H$2998,$C144,'4.固定資産明細'!$I$4:$I$2998))</f>
        <v/>
      </c>
      <c r="G144" s="61">
        <f t="shared" si="8"/>
        <v>0</v>
      </c>
      <c r="H144" s="13" t="str">
        <f>IF($C144="","",'2.会社基本情報'!$C$7*'3.工程情報'!$E144*('3.工程情報'!F144/100))</f>
        <v/>
      </c>
      <c r="I144" s="13" t="str">
        <f>IF(C144="","",'2.会社基本情報'!$C$7*'3.工程情報'!E144*('3.工程情報'!G144/100))</f>
        <v/>
      </c>
      <c r="J144" s="103">
        <f t="shared" si="9"/>
        <v>0</v>
      </c>
    </row>
    <row r="145" spans="2:10" ht="18" customHeight="1">
      <c r="B145" s="12" t="str">
        <f>IF('3.工程情報'!B145="","",'3.工程情報'!B145)</f>
        <v/>
      </c>
      <c r="C145" s="12" t="str">
        <f>IF('3.工程情報'!C145="","",'3.工程情報'!C145)</f>
        <v/>
      </c>
      <c r="D145" s="60" t="str">
        <f>IF(C145="","",SUMIF('4.固定資産明細'!$H$4:$H$2998,$C145,'4.固定資産明細'!$G$4:$G$2998))</f>
        <v/>
      </c>
      <c r="E145" s="61">
        <f t="shared" si="7"/>
        <v>0</v>
      </c>
      <c r="F145" s="60" t="str">
        <f>IF(C145="","",SUMIF('4.固定資産明細'!$H$4:$H$2998,$C145,'4.固定資産明細'!$I$4:$I$2998))</f>
        <v/>
      </c>
      <c r="G145" s="61">
        <f t="shared" si="8"/>
        <v>0</v>
      </c>
      <c r="H145" s="13" t="str">
        <f>IF($C145="","",'2.会社基本情報'!$C$7*'3.工程情報'!$E145*('3.工程情報'!F145/100))</f>
        <v/>
      </c>
      <c r="I145" s="13" t="str">
        <f>IF(C145="","",'2.会社基本情報'!$C$7*'3.工程情報'!E145*('3.工程情報'!G145/100))</f>
        <v/>
      </c>
      <c r="J145" s="103">
        <f t="shared" si="9"/>
        <v>0</v>
      </c>
    </row>
    <row r="146" spans="2:10" ht="18" customHeight="1">
      <c r="B146" s="12" t="str">
        <f>IF('3.工程情報'!B146="","",'3.工程情報'!B146)</f>
        <v/>
      </c>
      <c r="C146" s="12" t="str">
        <f>IF('3.工程情報'!C146="","",'3.工程情報'!C146)</f>
        <v/>
      </c>
      <c r="D146" s="60" t="str">
        <f>IF(C146="","",SUMIF('4.固定資産明細'!$H$4:$H$2998,$C146,'4.固定資産明細'!$G$4:$G$2998))</f>
        <v/>
      </c>
      <c r="E146" s="61">
        <f t="shared" si="7"/>
        <v>0</v>
      </c>
      <c r="F146" s="60" t="str">
        <f>IF(C146="","",SUMIF('4.固定資産明細'!$H$4:$H$2998,$C146,'4.固定資産明細'!$I$4:$I$2998))</f>
        <v/>
      </c>
      <c r="G146" s="61">
        <f t="shared" si="8"/>
        <v>0</v>
      </c>
      <c r="H146" s="13" t="str">
        <f>IF($C146="","",'2.会社基本情報'!$C$7*'3.工程情報'!$E146*('3.工程情報'!F146/100))</f>
        <v/>
      </c>
      <c r="I146" s="13" t="str">
        <f>IF(C146="","",'2.会社基本情報'!$C$7*'3.工程情報'!E146*('3.工程情報'!G146/100))</f>
        <v/>
      </c>
      <c r="J146" s="103">
        <f t="shared" si="9"/>
        <v>0</v>
      </c>
    </row>
    <row r="147" spans="2:10" ht="18" customHeight="1">
      <c r="B147" s="12" t="str">
        <f>IF('3.工程情報'!B147="","",'3.工程情報'!B147)</f>
        <v/>
      </c>
      <c r="C147" s="12" t="str">
        <f>IF('3.工程情報'!C147="","",'3.工程情報'!C147)</f>
        <v/>
      </c>
      <c r="D147" s="60" t="str">
        <f>IF(C147="","",SUMIF('4.固定資産明細'!$H$4:$H$2998,$C147,'4.固定資産明細'!$G$4:$G$2998))</f>
        <v/>
      </c>
      <c r="E147" s="61">
        <f t="shared" si="7"/>
        <v>0</v>
      </c>
      <c r="F147" s="60" t="str">
        <f>IF(C147="","",SUMIF('4.固定資産明細'!$H$4:$H$2998,$C147,'4.固定資産明細'!$I$4:$I$2998))</f>
        <v/>
      </c>
      <c r="G147" s="61">
        <f t="shared" si="8"/>
        <v>0</v>
      </c>
      <c r="H147" s="13" t="str">
        <f>IF($C147="","",'2.会社基本情報'!$C$7*'3.工程情報'!$E147*('3.工程情報'!F147/100))</f>
        <v/>
      </c>
      <c r="I147" s="13" t="str">
        <f>IF(C147="","",'2.会社基本情報'!$C$7*'3.工程情報'!E147*('3.工程情報'!G147/100))</f>
        <v/>
      </c>
      <c r="J147" s="103">
        <f t="shared" si="9"/>
        <v>0</v>
      </c>
    </row>
    <row r="148" spans="2:10" ht="18" customHeight="1">
      <c r="B148" s="12" t="str">
        <f>IF('3.工程情報'!B148="","",'3.工程情報'!B148)</f>
        <v/>
      </c>
      <c r="C148" s="12" t="str">
        <f>IF('3.工程情報'!C148="","",'3.工程情報'!C148)</f>
        <v/>
      </c>
      <c r="D148" s="60" t="str">
        <f>IF(C148="","",SUMIF('4.固定資産明細'!$H$4:$H$2998,$C148,'4.固定資産明細'!$G$4:$G$2998))</f>
        <v/>
      </c>
      <c r="E148" s="61">
        <f t="shared" si="7"/>
        <v>0</v>
      </c>
      <c r="F148" s="60" t="str">
        <f>IF(C148="","",SUMIF('4.固定資産明細'!$H$4:$H$2998,$C148,'4.固定資産明細'!$I$4:$I$2998))</f>
        <v/>
      </c>
      <c r="G148" s="61">
        <f t="shared" si="8"/>
        <v>0</v>
      </c>
      <c r="H148" s="13" t="str">
        <f>IF($C148="","",'2.会社基本情報'!$C$7*'3.工程情報'!$E148*('3.工程情報'!F148/100))</f>
        <v/>
      </c>
      <c r="I148" s="13" t="str">
        <f>IF(C148="","",'2.会社基本情報'!$C$7*'3.工程情報'!E148*('3.工程情報'!G148/100))</f>
        <v/>
      </c>
      <c r="J148" s="103">
        <f t="shared" si="9"/>
        <v>0</v>
      </c>
    </row>
    <row r="149" spans="2:10" ht="18" customHeight="1">
      <c r="B149" s="12" t="str">
        <f>IF('3.工程情報'!B149="","",'3.工程情報'!B149)</f>
        <v/>
      </c>
      <c r="C149" s="12" t="str">
        <f>IF('3.工程情報'!C149="","",'3.工程情報'!C149)</f>
        <v/>
      </c>
      <c r="D149" s="60" t="str">
        <f>IF(C149="","",SUMIF('4.固定資産明細'!$H$4:$H$2998,$C149,'4.固定資産明細'!$G$4:$G$2998))</f>
        <v/>
      </c>
      <c r="E149" s="61">
        <f t="shared" si="7"/>
        <v>0</v>
      </c>
      <c r="F149" s="60" t="str">
        <f>IF(C149="","",SUMIF('4.固定資産明細'!$H$4:$H$2998,$C149,'4.固定資産明細'!$I$4:$I$2998))</f>
        <v/>
      </c>
      <c r="G149" s="61">
        <f t="shared" si="8"/>
        <v>0</v>
      </c>
      <c r="H149" s="13" t="str">
        <f>IF($C149="","",'2.会社基本情報'!$C$7*'3.工程情報'!$E149*('3.工程情報'!F149/100))</f>
        <v/>
      </c>
      <c r="I149" s="13" t="str">
        <f>IF(C149="","",'2.会社基本情報'!$C$7*'3.工程情報'!E149*('3.工程情報'!G149/100))</f>
        <v/>
      </c>
      <c r="J149" s="103">
        <f t="shared" si="9"/>
        <v>0</v>
      </c>
    </row>
    <row r="150" spans="2:10" ht="18" customHeight="1">
      <c r="B150" s="12" t="str">
        <f>IF('3.工程情報'!B150="","",'3.工程情報'!B150)</f>
        <v/>
      </c>
      <c r="C150" s="12" t="str">
        <f>IF('3.工程情報'!C150="","",'3.工程情報'!C150)</f>
        <v/>
      </c>
      <c r="D150" s="60" t="str">
        <f>IF(C150="","",SUMIF('4.固定資産明細'!$H$4:$H$2998,$C150,'4.固定資産明細'!$G$4:$G$2998))</f>
        <v/>
      </c>
      <c r="E150" s="61">
        <f t="shared" si="7"/>
        <v>0</v>
      </c>
      <c r="F150" s="60" t="str">
        <f>IF(C150="","",SUMIF('4.固定資産明細'!$H$4:$H$2998,$C150,'4.固定資産明細'!$I$4:$I$2998))</f>
        <v/>
      </c>
      <c r="G150" s="61">
        <f t="shared" si="8"/>
        <v>0</v>
      </c>
      <c r="H150" s="13" t="str">
        <f>IF($C150="","",'2.会社基本情報'!$C$7*'3.工程情報'!$E150*('3.工程情報'!F150/100))</f>
        <v/>
      </c>
      <c r="I150" s="13" t="str">
        <f>IF(C150="","",'2.会社基本情報'!$C$7*'3.工程情報'!E150*('3.工程情報'!G150/100))</f>
        <v/>
      </c>
      <c r="J150" s="103">
        <f t="shared" si="9"/>
        <v>0</v>
      </c>
    </row>
    <row r="151" spans="2:10" ht="18" customHeight="1">
      <c r="B151" s="12" t="str">
        <f>IF('3.工程情報'!B151="","",'3.工程情報'!B151)</f>
        <v/>
      </c>
      <c r="C151" s="12" t="str">
        <f>IF('3.工程情報'!C151="","",'3.工程情報'!C151)</f>
        <v/>
      </c>
      <c r="D151" s="60" t="str">
        <f>IF(C151="","",SUMIF('4.固定資産明細'!$H$4:$H$2998,$C151,'4.固定資産明細'!$G$4:$G$2998))</f>
        <v/>
      </c>
      <c r="E151" s="61">
        <f t="shared" si="7"/>
        <v>0</v>
      </c>
      <c r="F151" s="60" t="str">
        <f>IF(C151="","",SUMIF('4.固定資産明細'!$H$4:$H$2998,$C151,'4.固定資産明細'!$I$4:$I$2998))</f>
        <v/>
      </c>
      <c r="G151" s="61">
        <f t="shared" si="8"/>
        <v>0</v>
      </c>
      <c r="H151" s="13" t="str">
        <f>IF($C151="","",'2.会社基本情報'!$C$7*'3.工程情報'!$E151*('3.工程情報'!F151/100))</f>
        <v/>
      </c>
      <c r="I151" s="13" t="str">
        <f>IF(C151="","",'2.会社基本情報'!$C$7*'3.工程情報'!E151*('3.工程情報'!G151/100))</f>
        <v/>
      </c>
      <c r="J151" s="103">
        <f t="shared" si="9"/>
        <v>0</v>
      </c>
    </row>
    <row r="152" spans="2:10" ht="18" customHeight="1">
      <c r="B152" s="12" t="str">
        <f>IF('3.工程情報'!B152="","",'3.工程情報'!B152)</f>
        <v/>
      </c>
      <c r="C152" s="12" t="str">
        <f>IF('3.工程情報'!C152="","",'3.工程情報'!C152)</f>
        <v/>
      </c>
      <c r="D152" s="60" t="str">
        <f>IF(C152="","",SUMIF('4.固定資産明細'!$H$4:$H$2998,$C152,'4.固定資産明細'!$G$4:$G$2998))</f>
        <v/>
      </c>
      <c r="E152" s="61">
        <f t="shared" si="7"/>
        <v>0</v>
      </c>
      <c r="F152" s="60" t="str">
        <f>IF(C152="","",SUMIF('4.固定資産明細'!$H$4:$H$2998,$C152,'4.固定資産明細'!$I$4:$I$2998))</f>
        <v/>
      </c>
      <c r="G152" s="61">
        <f t="shared" si="8"/>
        <v>0</v>
      </c>
      <c r="H152" s="13" t="str">
        <f>IF($C152="","",'2.会社基本情報'!$C$7*'3.工程情報'!$E152*('3.工程情報'!F152/100))</f>
        <v/>
      </c>
      <c r="I152" s="13" t="str">
        <f>IF(C152="","",'2.会社基本情報'!$C$7*'3.工程情報'!E152*('3.工程情報'!G152/100))</f>
        <v/>
      </c>
      <c r="J152" s="103">
        <f t="shared" si="9"/>
        <v>0</v>
      </c>
    </row>
    <row r="153" spans="2:10" ht="18" customHeight="1">
      <c r="B153" s="12" t="str">
        <f>IF('3.工程情報'!B153="","",'3.工程情報'!B153)</f>
        <v/>
      </c>
      <c r="C153" s="12" t="str">
        <f>IF('3.工程情報'!C153="","",'3.工程情報'!C153)</f>
        <v/>
      </c>
      <c r="D153" s="60" t="str">
        <f>IF(C153="","",SUMIF('4.固定資産明細'!$H$4:$H$2998,$C153,'4.固定資産明細'!$G$4:$G$2998))</f>
        <v/>
      </c>
      <c r="E153" s="61">
        <f t="shared" si="7"/>
        <v>0</v>
      </c>
      <c r="F153" s="60" t="str">
        <f>IF(C153="","",SUMIF('4.固定資産明細'!$H$4:$H$2998,$C153,'4.固定資産明細'!$I$4:$I$2998))</f>
        <v/>
      </c>
      <c r="G153" s="61">
        <f t="shared" si="8"/>
        <v>0</v>
      </c>
      <c r="H153" s="13" t="str">
        <f>IF($C153="","",'2.会社基本情報'!$C$7*'3.工程情報'!$E153*('3.工程情報'!F153/100))</f>
        <v/>
      </c>
      <c r="I153" s="13" t="str">
        <f>IF(C153="","",'2.会社基本情報'!$C$7*'3.工程情報'!E153*('3.工程情報'!G153/100))</f>
        <v/>
      </c>
      <c r="J153" s="103">
        <f t="shared" si="9"/>
        <v>0</v>
      </c>
    </row>
    <row r="154" spans="2:10" ht="18" customHeight="1">
      <c r="B154" s="12" t="str">
        <f>IF('3.工程情報'!B154="","",'3.工程情報'!B154)</f>
        <v/>
      </c>
      <c r="C154" s="12" t="str">
        <f>IF('3.工程情報'!C154="","",'3.工程情報'!C154)</f>
        <v/>
      </c>
      <c r="D154" s="60" t="str">
        <f>IF(C154="","",SUMIF('4.固定資産明細'!$H$4:$H$2998,$C154,'4.固定資産明細'!$G$4:$G$2998))</f>
        <v/>
      </c>
      <c r="E154" s="61">
        <f t="shared" si="7"/>
        <v>0</v>
      </c>
      <c r="F154" s="60" t="str">
        <f>IF(C154="","",SUMIF('4.固定資産明細'!$H$4:$H$2998,$C154,'4.固定資産明細'!$I$4:$I$2998))</f>
        <v/>
      </c>
      <c r="G154" s="61">
        <f t="shared" si="8"/>
        <v>0</v>
      </c>
      <c r="H154" s="13" t="str">
        <f>IF($C154="","",'2.会社基本情報'!$C$7*'3.工程情報'!$E154*('3.工程情報'!F154/100))</f>
        <v/>
      </c>
      <c r="I154" s="13" t="str">
        <f>IF(C154="","",'2.会社基本情報'!$C$7*'3.工程情報'!E154*('3.工程情報'!G154/100))</f>
        <v/>
      </c>
      <c r="J154" s="103">
        <f t="shared" si="9"/>
        <v>0</v>
      </c>
    </row>
    <row r="155" spans="2:10" ht="18" customHeight="1">
      <c r="B155" s="12" t="str">
        <f>IF('3.工程情報'!B155="","",'3.工程情報'!B155)</f>
        <v/>
      </c>
      <c r="C155" s="12" t="str">
        <f>IF('3.工程情報'!C155="","",'3.工程情報'!C155)</f>
        <v/>
      </c>
      <c r="D155" s="60" t="str">
        <f>IF(C155="","",SUMIF('4.固定資産明細'!$H$4:$H$2998,$C155,'4.固定資産明細'!$G$4:$G$2998))</f>
        <v/>
      </c>
      <c r="E155" s="61">
        <f t="shared" si="7"/>
        <v>0</v>
      </c>
      <c r="F155" s="60" t="str">
        <f>IF(C155="","",SUMIF('4.固定資産明細'!$H$4:$H$2998,$C155,'4.固定資産明細'!$I$4:$I$2998))</f>
        <v/>
      </c>
      <c r="G155" s="61">
        <f t="shared" si="8"/>
        <v>0</v>
      </c>
      <c r="H155" s="13" t="str">
        <f>IF($C155="","",'2.会社基本情報'!$C$7*'3.工程情報'!$E155*('3.工程情報'!F155/100))</f>
        <v/>
      </c>
      <c r="I155" s="13" t="str">
        <f>IF(C155="","",'2.会社基本情報'!$C$7*'3.工程情報'!E155*('3.工程情報'!G155/100))</f>
        <v/>
      </c>
      <c r="J155" s="103">
        <f t="shared" si="9"/>
        <v>0</v>
      </c>
    </row>
    <row r="156" spans="2:10" ht="18" customHeight="1">
      <c r="B156" s="12" t="str">
        <f>IF('3.工程情報'!B156="","",'3.工程情報'!B156)</f>
        <v/>
      </c>
      <c r="C156" s="12" t="str">
        <f>IF('3.工程情報'!C156="","",'3.工程情報'!C156)</f>
        <v/>
      </c>
      <c r="D156" s="60" t="str">
        <f>IF(C156="","",SUMIF('4.固定資産明細'!$H$4:$H$2998,$C156,'4.固定資産明細'!$G$4:$G$2998))</f>
        <v/>
      </c>
      <c r="E156" s="61">
        <f t="shared" si="7"/>
        <v>0</v>
      </c>
      <c r="F156" s="60" t="str">
        <f>IF(C156="","",SUMIF('4.固定資産明細'!$H$4:$H$2998,$C156,'4.固定資産明細'!$I$4:$I$2998))</f>
        <v/>
      </c>
      <c r="G156" s="61">
        <f t="shared" si="8"/>
        <v>0</v>
      </c>
      <c r="H156" s="13" t="str">
        <f>IF($C156="","",'2.会社基本情報'!$C$7*'3.工程情報'!$E156*('3.工程情報'!F156/100))</f>
        <v/>
      </c>
      <c r="I156" s="13" t="str">
        <f>IF(C156="","",'2.会社基本情報'!$C$7*'3.工程情報'!E156*('3.工程情報'!G156/100))</f>
        <v/>
      </c>
      <c r="J156" s="103">
        <f t="shared" si="9"/>
        <v>0</v>
      </c>
    </row>
    <row r="157" spans="2:10" ht="18" customHeight="1">
      <c r="B157" s="12" t="str">
        <f>IF('3.工程情報'!B157="","",'3.工程情報'!B157)</f>
        <v/>
      </c>
      <c r="C157" s="12" t="str">
        <f>IF('3.工程情報'!C157="","",'3.工程情報'!C157)</f>
        <v/>
      </c>
      <c r="D157" s="60" t="str">
        <f>IF(C157="","",SUMIF('4.固定資産明細'!$H$4:$H$2998,$C157,'4.固定資産明細'!$G$4:$G$2998))</f>
        <v/>
      </c>
      <c r="E157" s="61">
        <f t="shared" si="7"/>
        <v>0</v>
      </c>
      <c r="F157" s="60" t="str">
        <f>IF(C157="","",SUMIF('4.固定資産明細'!$H$4:$H$2998,$C157,'4.固定資産明細'!$I$4:$I$2998))</f>
        <v/>
      </c>
      <c r="G157" s="61">
        <f t="shared" si="8"/>
        <v>0</v>
      </c>
      <c r="H157" s="13" t="str">
        <f>IF($C157="","",'2.会社基本情報'!$C$7*'3.工程情報'!$E157*('3.工程情報'!F157/100))</f>
        <v/>
      </c>
      <c r="I157" s="13" t="str">
        <f>IF(C157="","",'2.会社基本情報'!$C$7*'3.工程情報'!E157*('3.工程情報'!G157/100))</f>
        <v/>
      </c>
      <c r="J157" s="103">
        <f t="shared" si="9"/>
        <v>0</v>
      </c>
    </row>
    <row r="158" spans="2:10" ht="18" customHeight="1">
      <c r="B158" s="12" t="str">
        <f>IF('3.工程情報'!B158="","",'3.工程情報'!B158)</f>
        <v/>
      </c>
      <c r="C158" s="12" t="str">
        <f>IF('3.工程情報'!C158="","",'3.工程情報'!C158)</f>
        <v/>
      </c>
      <c r="D158" s="60" t="str">
        <f>IF(C158="","",SUMIF('4.固定資産明細'!$H$4:$H$2998,$C158,'4.固定資産明細'!$G$4:$G$2998))</f>
        <v/>
      </c>
      <c r="E158" s="61">
        <f t="shared" si="7"/>
        <v>0</v>
      </c>
      <c r="F158" s="60" t="str">
        <f>IF(C158="","",SUMIF('4.固定資産明細'!$H$4:$H$2998,$C158,'4.固定資産明細'!$I$4:$I$2998))</f>
        <v/>
      </c>
      <c r="G158" s="61">
        <f t="shared" si="8"/>
        <v>0</v>
      </c>
      <c r="H158" s="13" t="str">
        <f>IF($C158="","",'2.会社基本情報'!$C$7*'3.工程情報'!$E158*('3.工程情報'!F158/100))</f>
        <v/>
      </c>
      <c r="I158" s="13" t="str">
        <f>IF(C158="","",'2.会社基本情報'!$C$7*'3.工程情報'!E158*('3.工程情報'!G158/100))</f>
        <v/>
      </c>
      <c r="J158" s="103">
        <f t="shared" si="9"/>
        <v>0</v>
      </c>
    </row>
    <row r="159" spans="2:10" ht="18" customHeight="1">
      <c r="B159" s="12" t="str">
        <f>IF('3.工程情報'!B159="","",'3.工程情報'!B159)</f>
        <v/>
      </c>
      <c r="C159" s="12" t="str">
        <f>IF('3.工程情報'!C159="","",'3.工程情報'!C159)</f>
        <v/>
      </c>
      <c r="D159" s="60" t="str">
        <f>IF(C159="","",SUMIF('4.固定資産明細'!$H$4:$H$2998,$C159,'4.固定資産明細'!$G$4:$G$2998))</f>
        <v/>
      </c>
      <c r="E159" s="61">
        <f t="shared" si="7"/>
        <v>0</v>
      </c>
      <c r="F159" s="60" t="str">
        <f>IF(C159="","",SUMIF('4.固定資産明細'!$H$4:$H$2998,$C159,'4.固定資産明細'!$I$4:$I$2998))</f>
        <v/>
      </c>
      <c r="G159" s="61">
        <f t="shared" si="8"/>
        <v>0</v>
      </c>
      <c r="H159" s="13" t="str">
        <f>IF($C159="","",'2.会社基本情報'!$C$7*'3.工程情報'!$E159*('3.工程情報'!F159/100))</f>
        <v/>
      </c>
      <c r="I159" s="13" t="str">
        <f>IF(C159="","",'2.会社基本情報'!$C$7*'3.工程情報'!E159*('3.工程情報'!G159/100))</f>
        <v/>
      </c>
      <c r="J159" s="103">
        <f t="shared" si="9"/>
        <v>0</v>
      </c>
    </row>
    <row r="160" spans="2:10" ht="18" customHeight="1">
      <c r="B160" s="12" t="str">
        <f>IF('3.工程情報'!B160="","",'3.工程情報'!B160)</f>
        <v/>
      </c>
      <c r="C160" s="12" t="str">
        <f>IF('3.工程情報'!C160="","",'3.工程情報'!C160)</f>
        <v/>
      </c>
      <c r="D160" s="60" t="str">
        <f>IF(C160="","",SUMIF('4.固定資産明細'!$H$4:$H$2998,$C160,'4.固定資産明細'!$G$4:$G$2998))</f>
        <v/>
      </c>
      <c r="E160" s="61">
        <f t="shared" si="7"/>
        <v>0</v>
      </c>
      <c r="F160" s="60" t="str">
        <f>IF(C160="","",SUMIF('4.固定資産明細'!$H$4:$H$2998,$C160,'4.固定資産明細'!$I$4:$I$2998))</f>
        <v/>
      </c>
      <c r="G160" s="61">
        <f t="shared" si="8"/>
        <v>0</v>
      </c>
      <c r="H160" s="13" t="str">
        <f>IF($C160="","",'2.会社基本情報'!$C$7*'3.工程情報'!$E160*('3.工程情報'!F160/100))</f>
        <v/>
      </c>
      <c r="I160" s="13" t="str">
        <f>IF(C160="","",'2.会社基本情報'!$C$7*'3.工程情報'!E160*('3.工程情報'!G160/100))</f>
        <v/>
      </c>
      <c r="J160" s="103">
        <f t="shared" si="9"/>
        <v>0</v>
      </c>
    </row>
    <row r="161" spans="2:10" ht="18" customHeight="1">
      <c r="B161" s="12" t="str">
        <f>IF('3.工程情報'!B161="","",'3.工程情報'!B161)</f>
        <v/>
      </c>
      <c r="C161" s="12" t="str">
        <f>IF('3.工程情報'!C161="","",'3.工程情報'!C161)</f>
        <v/>
      </c>
      <c r="D161" s="60" t="str">
        <f>IF(C161="","",SUMIF('4.固定資産明細'!$H$4:$H$2998,$C161,'4.固定資産明細'!$G$4:$G$2998))</f>
        <v/>
      </c>
      <c r="E161" s="61">
        <f t="shared" si="7"/>
        <v>0</v>
      </c>
      <c r="F161" s="60" t="str">
        <f>IF(C161="","",SUMIF('4.固定資産明細'!$H$4:$H$2998,$C161,'4.固定資産明細'!$I$4:$I$2998))</f>
        <v/>
      </c>
      <c r="G161" s="61">
        <f t="shared" si="8"/>
        <v>0</v>
      </c>
      <c r="H161" s="13" t="str">
        <f>IF($C161="","",'2.会社基本情報'!$C$7*'3.工程情報'!$E161*('3.工程情報'!F161/100))</f>
        <v/>
      </c>
      <c r="I161" s="13" t="str">
        <f>IF(C161="","",'2.会社基本情報'!$C$7*'3.工程情報'!E161*('3.工程情報'!G161/100))</f>
        <v/>
      </c>
      <c r="J161" s="103">
        <f t="shared" si="9"/>
        <v>0</v>
      </c>
    </row>
    <row r="162" spans="2:10" ht="18" customHeight="1">
      <c r="B162" s="12" t="str">
        <f>IF('3.工程情報'!B162="","",'3.工程情報'!B162)</f>
        <v/>
      </c>
      <c r="C162" s="12" t="str">
        <f>IF('3.工程情報'!C162="","",'3.工程情報'!C162)</f>
        <v/>
      </c>
      <c r="D162" s="60" t="str">
        <f>IF(C162="","",SUMIF('4.固定資産明細'!$H$4:$H$2998,$C162,'4.固定資産明細'!$G$4:$G$2998))</f>
        <v/>
      </c>
      <c r="E162" s="61">
        <f t="shared" si="7"/>
        <v>0</v>
      </c>
      <c r="F162" s="60" t="str">
        <f>IF(C162="","",SUMIF('4.固定資産明細'!$H$4:$H$2998,$C162,'4.固定資産明細'!$I$4:$I$2998))</f>
        <v/>
      </c>
      <c r="G162" s="61">
        <f t="shared" si="8"/>
        <v>0</v>
      </c>
      <c r="H162" s="13" t="str">
        <f>IF($C162="","",'2.会社基本情報'!$C$7*'3.工程情報'!$E162*('3.工程情報'!F162/100))</f>
        <v/>
      </c>
      <c r="I162" s="13" t="str">
        <f>IF(C162="","",'2.会社基本情報'!$C$7*'3.工程情報'!E162*('3.工程情報'!G162/100))</f>
        <v/>
      </c>
      <c r="J162" s="103">
        <f t="shared" si="9"/>
        <v>0</v>
      </c>
    </row>
    <row r="163" spans="2:10" ht="18" customHeight="1">
      <c r="B163" s="12" t="str">
        <f>IF('3.工程情報'!B163="","",'3.工程情報'!B163)</f>
        <v/>
      </c>
      <c r="C163" s="12" t="str">
        <f>IF('3.工程情報'!C163="","",'3.工程情報'!C163)</f>
        <v/>
      </c>
      <c r="D163" s="60" t="str">
        <f>IF(C163="","",SUMIF('4.固定資産明細'!$H$4:$H$2998,$C163,'4.固定資産明細'!$G$4:$G$2998))</f>
        <v/>
      </c>
      <c r="E163" s="61">
        <f t="shared" si="7"/>
        <v>0</v>
      </c>
      <c r="F163" s="60" t="str">
        <f>IF(C163="","",SUMIF('4.固定資産明細'!$H$4:$H$2998,$C163,'4.固定資産明細'!$I$4:$I$2998))</f>
        <v/>
      </c>
      <c r="G163" s="61">
        <f t="shared" si="8"/>
        <v>0</v>
      </c>
      <c r="H163" s="13" t="str">
        <f>IF($C163="","",'2.会社基本情報'!$C$7*'3.工程情報'!$E163*('3.工程情報'!F163/100))</f>
        <v/>
      </c>
      <c r="I163" s="13" t="str">
        <f>IF(C163="","",'2.会社基本情報'!$C$7*'3.工程情報'!E163*('3.工程情報'!G163/100))</f>
        <v/>
      </c>
      <c r="J163" s="103">
        <f t="shared" si="9"/>
        <v>0</v>
      </c>
    </row>
    <row r="164" spans="2:10" ht="18" customHeight="1">
      <c r="B164" s="12" t="str">
        <f>IF('3.工程情報'!B164="","",'3.工程情報'!B164)</f>
        <v/>
      </c>
      <c r="C164" s="12" t="str">
        <f>IF('3.工程情報'!C164="","",'3.工程情報'!C164)</f>
        <v/>
      </c>
      <c r="D164" s="60" t="str">
        <f>IF(C164="","",SUMIF('4.固定資産明細'!$H$4:$H$2998,$C164,'4.固定資産明細'!$G$4:$G$2998))</f>
        <v/>
      </c>
      <c r="E164" s="61">
        <f t="shared" si="7"/>
        <v>0</v>
      </c>
      <c r="F164" s="60" t="str">
        <f>IF(C164="","",SUMIF('4.固定資産明細'!$H$4:$H$2998,$C164,'4.固定資産明細'!$I$4:$I$2998))</f>
        <v/>
      </c>
      <c r="G164" s="61">
        <f t="shared" si="8"/>
        <v>0</v>
      </c>
      <c r="H164" s="13" t="str">
        <f>IF($C164="","",'2.会社基本情報'!$C$7*'3.工程情報'!$E164*('3.工程情報'!F164/100))</f>
        <v/>
      </c>
      <c r="I164" s="13" t="str">
        <f>IF(C164="","",'2.会社基本情報'!$C$7*'3.工程情報'!E164*('3.工程情報'!G164/100))</f>
        <v/>
      </c>
      <c r="J164" s="103">
        <f t="shared" si="9"/>
        <v>0</v>
      </c>
    </row>
    <row r="165" spans="2:10" ht="18" customHeight="1">
      <c r="B165" s="12" t="str">
        <f>IF('3.工程情報'!B165="","",'3.工程情報'!B165)</f>
        <v/>
      </c>
      <c r="C165" s="12" t="str">
        <f>IF('3.工程情報'!C165="","",'3.工程情報'!C165)</f>
        <v/>
      </c>
      <c r="D165" s="60" t="str">
        <f>IF(C165="","",SUMIF('4.固定資産明細'!$H$4:$H$2998,$C165,'4.固定資産明細'!$G$4:$G$2998))</f>
        <v/>
      </c>
      <c r="E165" s="61">
        <f t="shared" si="7"/>
        <v>0</v>
      </c>
      <c r="F165" s="60" t="str">
        <f>IF(C165="","",SUMIF('4.固定資産明細'!$H$4:$H$2998,$C165,'4.固定資産明細'!$I$4:$I$2998))</f>
        <v/>
      </c>
      <c r="G165" s="61">
        <f t="shared" si="8"/>
        <v>0</v>
      </c>
      <c r="H165" s="13" t="str">
        <f>IF($C165="","",'2.会社基本情報'!$C$7*'3.工程情報'!$E165*('3.工程情報'!F165/100))</f>
        <v/>
      </c>
      <c r="I165" s="13" t="str">
        <f>IF(C165="","",'2.会社基本情報'!$C$7*'3.工程情報'!E165*('3.工程情報'!G165/100))</f>
        <v/>
      </c>
      <c r="J165" s="103">
        <f t="shared" si="9"/>
        <v>0</v>
      </c>
    </row>
    <row r="166" spans="2:10" ht="18" customHeight="1">
      <c r="B166" s="12" t="str">
        <f>IF('3.工程情報'!B166="","",'3.工程情報'!B166)</f>
        <v/>
      </c>
      <c r="C166" s="12" t="str">
        <f>IF('3.工程情報'!C166="","",'3.工程情報'!C166)</f>
        <v/>
      </c>
      <c r="D166" s="60" t="str">
        <f>IF(C166="","",SUMIF('4.固定資産明細'!$H$4:$H$2998,$C166,'4.固定資産明細'!$G$4:$G$2998))</f>
        <v/>
      </c>
      <c r="E166" s="61">
        <f t="shared" si="7"/>
        <v>0</v>
      </c>
      <c r="F166" s="60" t="str">
        <f>IF(C166="","",SUMIF('4.固定資産明細'!$H$4:$H$2998,$C166,'4.固定資産明細'!$I$4:$I$2998))</f>
        <v/>
      </c>
      <c r="G166" s="61">
        <f t="shared" si="8"/>
        <v>0</v>
      </c>
      <c r="H166" s="13" t="str">
        <f>IF($C166="","",'2.会社基本情報'!$C$7*'3.工程情報'!$E166*('3.工程情報'!F166/100))</f>
        <v/>
      </c>
      <c r="I166" s="13" t="str">
        <f>IF(C166="","",'2.会社基本情報'!$C$7*'3.工程情報'!E166*('3.工程情報'!G166/100))</f>
        <v/>
      </c>
      <c r="J166" s="103">
        <f t="shared" si="9"/>
        <v>0</v>
      </c>
    </row>
    <row r="167" spans="2:10" ht="18" customHeight="1">
      <c r="B167" s="12" t="str">
        <f>IF('3.工程情報'!B167="","",'3.工程情報'!B167)</f>
        <v/>
      </c>
      <c r="C167" s="12" t="str">
        <f>IF('3.工程情報'!C167="","",'3.工程情報'!C167)</f>
        <v/>
      </c>
      <c r="D167" s="60" t="str">
        <f>IF(C167="","",SUMIF('4.固定資産明細'!$H$4:$H$2998,$C167,'4.固定資産明細'!$G$4:$G$2998))</f>
        <v/>
      </c>
      <c r="E167" s="61">
        <f t="shared" si="7"/>
        <v>0</v>
      </c>
      <c r="F167" s="60" t="str">
        <f>IF(C167="","",SUMIF('4.固定資産明細'!$H$4:$H$2998,$C167,'4.固定資産明細'!$I$4:$I$2998))</f>
        <v/>
      </c>
      <c r="G167" s="61">
        <f t="shared" si="8"/>
        <v>0</v>
      </c>
      <c r="H167" s="13" t="str">
        <f>IF($C167="","",'2.会社基本情報'!$C$7*'3.工程情報'!$E167*('3.工程情報'!F167/100))</f>
        <v/>
      </c>
      <c r="I167" s="13" t="str">
        <f>IF(C167="","",'2.会社基本情報'!$C$7*'3.工程情報'!E167*('3.工程情報'!G167/100))</f>
        <v/>
      </c>
      <c r="J167" s="103">
        <f t="shared" si="9"/>
        <v>0</v>
      </c>
    </row>
    <row r="168" spans="2:10" ht="18" customHeight="1">
      <c r="B168" s="12" t="str">
        <f>IF('3.工程情報'!B168="","",'3.工程情報'!B168)</f>
        <v/>
      </c>
      <c r="C168" s="12" t="str">
        <f>IF('3.工程情報'!C168="","",'3.工程情報'!C168)</f>
        <v/>
      </c>
      <c r="D168" s="60" t="str">
        <f>IF(C168="","",SUMIF('4.固定資産明細'!$H$4:$H$2998,$C168,'4.固定資産明細'!$G$4:$G$2998))</f>
        <v/>
      </c>
      <c r="E168" s="61">
        <f t="shared" si="7"/>
        <v>0</v>
      </c>
      <c r="F168" s="60" t="str">
        <f>IF(C168="","",SUMIF('4.固定資産明細'!$H$4:$H$2998,$C168,'4.固定資産明細'!$I$4:$I$2998))</f>
        <v/>
      </c>
      <c r="G168" s="61">
        <f t="shared" si="8"/>
        <v>0</v>
      </c>
      <c r="H168" s="13" t="str">
        <f>IF($C168="","",'2.会社基本情報'!$C$7*'3.工程情報'!$E168*('3.工程情報'!F168/100))</f>
        <v/>
      </c>
      <c r="I168" s="13" t="str">
        <f>IF(C168="","",'2.会社基本情報'!$C$7*'3.工程情報'!E168*('3.工程情報'!G168/100))</f>
        <v/>
      </c>
      <c r="J168" s="103">
        <f t="shared" si="9"/>
        <v>0</v>
      </c>
    </row>
    <row r="169" spans="2:10" ht="18" customHeight="1">
      <c r="B169" s="12" t="str">
        <f>IF('3.工程情報'!B169="","",'3.工程情報'!B169)</f>
        <v/>
      </c>
      <c r="C169" s="12" t="str">
        <f>IF('3.工程情報'!C169="","",'3.工程情報'!C169)</f>
        <v/>
      </c>
      <c r="D169" s="60" t="str">
        <f>IF(C169="","",SUMIF('4.固定資産明細'!$H$4:$H$2998,$C169,'4.固定資産明細'!$G$4:$G$2998))</f>
        <v/>
      </c>
      <c r="E169" s="61">
        <f t="shared" si="7"/>
        <v>0</v>
      </c>
      <c r="F169" s="60" t="str">
        <f>IF(C169="","",SUMIF('4.固定資産明細'!$H$4:$H$2998,$C169,'4.固定資産明細'!$I$4:$I$2998))</f>
        <v/>
      </c>
      <c r="G169" s="61">
        <f t="shared" si="8"/>
        <v>0</v>
      </c>
      <c r="H169" s="13" t="str">
        <f>IF($C169="","",'2.会社基本情報'!$C$7*'3.工程情報'!$E169*('3.工程情報'!F169/100))</f>
        <v/>
      </c>
      <c r="I169" s="13" t="str">
        <f>IF(C169="","",'2.会社基本情報'!$C$7*'3.工程情報'!E169*('3.工程情報'!G169/100))</f>
        <v/>
      </c>
      <c r="J169" s="103">
        <f t="shared" si="9"/>
        <v>0</v>
      </c>
    </row>
    <row r="170" spans="2:10" ht="18" customHeight="1">
      <c r="B170" s="12" t="str">
        <f>IF('3.工程情報'!B170="","",'3.工程情報'!B170)</f>
        <v/>
      </c>
      <c r="C170" s="12" t="str">
        <f>IF('3.工程情報'!C170="","",'3.工程情報'!C170)</f>
        <v/>
      </c>
      <c r="D170" s="60" t="str">
        <f>IF(C170="","",SUMIF('4.固定資産明細'!$H$4:$H$2998,$C170,'4.固定資産明細'!$G$4:$G$2998))</f>
        <v/>
      </c>
      <c r="E170" s="61">
        <f t="shared" si="7"/>
        <v>0</v>
      </c>
      <c r="F170" s="60" t="str">
        <f>IF(C170="","",SUMIF('4.固定資産明細'!$H$4:$H$2998,$C170,'4.固定資産明細'!$I$4:$I$2998))</f>
        <v/>
      </c>
      <c r="G170" s="61">
        <f t="shared" si="8"/>
        <v>0</v>
      </c>
      <c r="H170" s="13" t="str">
        <f>IF($C170="","",'2.会社基本情報'!$C$7*'3.工程情報'!$E170*('3.工程情報'!F170/100))</f>
        <v/>
      </c>
      <c r="I170" s="13" t="str">
        <f>IF(C170="","",'2.会社基本情報'!$C$7*'3.工程情報'!E170*('3.工程情報'!G170/100))</f>
        <v/>
      </c>
      <c r="J170" s="103">
        <f t="shared" si="9"/>
        <v>0</v>
      </c>
    </row>
    <row r="171" spans="2:10" ht="18" customHeight="1">
      <c r="B171" s="12" t="str">
        <f>IF('3.工程情報'!B171="","",'3.工程情報'!B171)</f>
        <v/>
      </c>
      <c r="C171" s="12" t="str">
        <f>IF('3.工程情報'!C171="","",'3.工程情報'!C171)</f>
        <v/>
      </c>
      <c r="D171" s="60" t="str">
        <f>IF(C171="","",SUMIF('4.固定資産明細'!$H$4:$H$2998,$C171,'4.固定資産明細'!$G$4:$G$2998))</f>
        <v/>
      </c>
      <c r="E171" s="61">
        <f t="shared" si="7"/>
        <v>0</v>
      </c>
      <c r="F171" s="60" t="str">
        <f>IF(C171="","",SUMIF('4.固定資産明細'!$H$4:$H$2998,$C171,'4.固定資産明細'!$I$4:$I$2998))</f>
        <v/>
      </c>
      <c r="G171" s="61">
        <f t="shared" si="8"/>
        <v>0</v>
      </c>
      <c r="H171" s="13" t="str">
        <f>IF($C171="","",'2.会社基本情報'!$C$7*'3.工程情報'!$E171*('3.工程情報'!F171/100))</f>
        <v/>
      </c>
      <c r="I171" s="13" t="str">
        <f>IF(C171="","",'2.会社基本情報'!$C$7*'3.工程情報'!E171*('3.工程情報'!G171/100))</f>
        <v/>
      </c>
      <c r="J171" s="103">
        <f t="shared" si="9"/>
        <v>0</v>
      </c>
    </row>
    <row r="172" spans="2:10" ht="18" customHeight="1">
      <c r="B172" s="12" t="str">
        <f>IF('3.工程情報'!B172="","",'3.工程情報'!B172)</f>
        <v/>
      </c>
      <c r="C172" s="12" t="str">
        <f>IF('3.工程情報'!C172="","",'3.工程情報'!C172)</f>
        <v/>
      </c>
      <c r="D172" s="60" t="str">
        <f>IF(C172="","",SUMIF('4.固定資産明細'!$H$4:$H$2998,$C172,'4.固定資産明細'!$G$4:$G$2998))</f>
        <v/>
      </c>
      <c r="E172" s="61">
        <f t="shared" si="7"/>
        <v>0</v>
      </c>
      <c r="F172" s="60" t="str">
        <f>IF(C172="","",SUMIF('4.固定資産明細'!$H$4:$H$2998,$C172,'4.固定資産明細'!$I$4:$I$2998))</f>
        <v/>
      </c>
      <c r="G172" s="61">
        <f t="shared" si="8"/>
        <v>0</v>
      </c>
      <c r="H172" s="13" t="str">
        <f>IF($C172="","",'2.会社基本情報'!$C$7*'3.工程情報'!$E172*('3.工程情報'!F172/100))</f>
        <v/>
      </c>
      <c r="I172" s="13" t="str">
        <f>IF(C172="","",'2.会社基本情報'!$C$7*'3.工程情報'!E172*('3.工程情報'!G172/100))</f>
        <v/>
      </c>
      <c r="J172" s="103">
        <f t="shared" si="9"/>
        <v>0</v>
      </c>
    </row>
    <row r="173" spans="2:10" ht="18" customHeight="1">
      <c r="B173" s="12" t="str">
        <f>IF('3.工程情報'!B173="","",'3.工程情報'!B173)</f>
        <v/>
      </c>
      <c r="C173" s="12" t="str">
        <f>IF('3.工程情報'!C173="","",'3.工程情報'!C173)</f>
        <v/>
      </c>
      <c r="D173" s="60" t="str">
        <f>IF(C173="","",SUMIF('4.固定資産明細'!$H$4:$H$2998,$C173,'4.固定資産明細'!$G$4:$G$2998))</f>
        <v/>
      </c>
      <c r="E173" s="61">
        <f t="shared" si="7"/>
        <v>0</v>
      </c>
      <c r="F173" s="60" t="str">
        <f>IF(C173="","",SUMIF('4.固定資産明細'!$H$4:$H$2998,$C173,'4.固定資産明細'!$I$4:$I$2998))</f>
        <v/>
      </c>
      <c r="G173" s="61">
        <f t="shared" si="8"/>
        <v>0</v>
      </c>
      <c r="H173" s="13" t="str">
        <f>IF($C173="","",'2.会社基本情報'!$C$7*'3.工程情報'!$E173*('3.工程情報'!F173/100))</f>
        <v/>
      </c>
      <c r="I173" s="13" t="str">
        <f>IF(C173="","",'2.会社基本情報'!$C$7*'3.工程情報'!E173*('3.工程情報'!G173/100))</f>
        <v/>
      </c>
      <c r="J173" s="103">
        <f t="shared" si="9"/>
        <v>0</v>
      </c>
    </row>
    <row r="174" spans="2:10" ht="18" customHeight="1">
      <c r="B174" s="12" t="str">
        <f>IF('3.工程情報'!B174="","",'3.工程情報'!B174)</f>
        <v/>
      </c>
      <c r="C174" s="12" t="str">
        <f>IF('3.工程情報'!C174="","",'3.工程情報'!C174)</f>
        <v/>
      </c>
      <c r="D174" s="60" t="str">
        <f>IF(C174="","",SUMIF('4.固定資産明細'!$H$4:$H$2998,$C174,'4.固定資産明細'!$G$4:$G$2998))</f>
        <v/>
      </c>
      <c r="E174" s="61">
        <f t="shared" si="7"/>
        <v>0</v>
      </c>
      <c r="F174" s="60" t="str">
        <f>IF(C174="","",SUMIF('4.固定資産明細'!$H$4:$H$2998,$C174,'4.固定資産明細'!$I$4:$I$2998))</f>
        <v/>
      </c>
      <c r="G174" s="61">
        <f t="shared" si="8"/>
        <v>0</v>
      </c>
      <c r="H174" s="13" t="str">
        <f>IF($C174="","",'2.会社基本情報'!$C$7*'3.工程情報'!$E174*('3.工程情報'!F174/100))</f>
        <v/>
      </c>
      <c r="I174" s="13" t="str">
        <f>IF(C174="","",'2.会社基本情報'!$C$7*'3.工程情報'!E174*('3.工程情報'!G174/100))</f>
        <v/>
      </c>
      <c r="J174" s="103">
        <f t="shared" si="9"/>
        <v>0</v>
      </c>
    </row>
    <row r="175" spans="2:10" ht="18" customHeight="1">
      <c r="B175" s="12" t="str">
        <f>IF('3.工程情報'!B175="","",'3.工程情報'!B175)</f>
        <v/>
      </c>
      <c r="C175" s="12" t="str">
        <f>IF('3.工程情報'!C175="","",'3.工程情報'!C175)</f>
        <v/>
      </c>
      <c r="D175" s="60" t="str">
        <f>IF(C175="","",SUMIF('4.固定資産明細'!$H$4:$H$2998,$C175,'4.固定資産明細'!$G$4:$G$2998))</f>
        <v/>
      </c>
      <c r="E175" s="61">
        <f t="shared" si="7"/>
        <v>0</v>
      </c>
      <c r="F175" s="60" t="str">
        <f>IF(C175="","",SUMIF('4.固定資産明細'!$H$4:$H$2998,$C175,'4.固定資産明細'!$I$4:$I$2998))</f>
        <v/>
      </c>
      <c r="G175" s="61">
        <f t="shared" si="8"/>
        <v>0</v>
      </c>
      <c r="H175" s="13" t="str">
        <f>IF($C175="","",'2.会社基本情報'!$C$7*'3.工程情報'!$E175*('3.工程情報'!F175/100))</f>
        <v/>
      </c>
      <c r="I175" s="13" t="str">
        <f>IF(C175="","",'2.会社基本情報'!$C$7*'3.工程情報'!E175*('3.工程情報'!G175/100))</f>
        <v/>
      </c>
      <c r="J175" s="103">
        <f t="shared" si="9"/>
        <v>0</v>
      </c>
    </row>
    <row r="176" spans="2:10" ht="18" customHeight="1">
      <c r="B176" s="12" t="str">
        <f>IF('3.工程情報'!B176="","",'3.工程情報'!B176)</f>
        <v/>
      </c>
      <c r="C176" s="12" t="str">
        <f>IF('3.工程情報'!C176="","",'3.工程情報'!C176)</f>
        <v/>
      </c>
      <c r="D176" s="60" t="str">
        <f>IF(C176="","",SUMIF('4.固定資産明細'!$H$4:$H$2998,$C176,'4.固定資産明細'!$G$4:$G$2998))</f>
        <v/>
      </c>
      <c r="E176" s="61">
        <f t="shared" si="7"/>
        <v>0</v>
      </c>
      <c r="F176" s="60" t="str">
        <f>IF(C176="","",SUMIF('4.固定資産明細'!$H$4:$H$2998,$C176,'4.固定資産明細'!$I$4:$I$2998))</f>
        <v/>
      </c>
      <c r="G176" s="61">
        <f t="shared" si="8"/>
        <v>0</v>
      </c>
      <c r="H176" s="13" t="str">
        <f>IF($C176="","",'2.会社基本情報'!$C$7*'3.工程情報'!$E176*('3.工程情報'!F176/100))</f>
        <v/>
      </c>
      <c r="I176" s="13" t="str">
        <f>IF(C176="","",'2.会社基本情報'!$C$7*'3.工程情報'!E176*('3.工程情報'!G176/100))</f>
        <v/>
      </c>
      <c r="J176" s="103">
        <f t="shared" si="9"/>
        <v>0</v>
      </c>
    </row>
    <row r="177" spans="2:10" ht="18" customHeight="1">
      <c r="B177" s="12" t="str">
        <f>IF('3.工程情報'!B177="","",'3.工程情報'!B177)</f>
        <v/>
      </c>
      <c r="C177" s="12" t="str">
        <f>IF('3.工程情報'!C177="","",'3.工程情報'!C177)</f>
        <v/>
      </c>
      <c r="D177" s="60" t="str">
        <f>IF(C177="","",SUMIF('4.固定資産明細'!$H$4:$H$2998,$C177,'4.固定資産明細'!$G$4:$G$2998))</f>
        <v/>
      </c>
      <c r="E177" s="61">
        <f t="shared" si="7"/>
        <v>0</v>
      </c>
      <c r="F177" s="60" t="str">
        <f>IF(C177="","",SUMIF('4.固定資産明細'!$H$4:$H$2998,$C177,'4.固定資産明細'!$I$4:$I$2998))</f>
        <v/>
      </c>
      <c r="G177" s="61">
        <f t="shared" si="8"/>
        <v>0</v>
      </c>
      <c r="H177" s="13" t="str">
        <f>IF($C177="","",'2.会社基本情報'!$C$7*'3.工程情報'!$E177*('3.工程情報'!F177/100))</f>
        <v/>
      </c>
      <c r="I177" s="13" t="str">
        <f>IF(C177="","",'2.会社基本情報'!$C$7*'3.工程情報'!E177*('3.工程情報'!G177/100))</f>
        <v/>
      </c>
      <c r="J177" s="103">
        <f t="shared" si="9"/>
        <v>0</v>
      </c>
    </row>
    <row r="178" spans="2:10" ht="18" customHeight="1">
      <c r="B178" s="12" t="str">
        <f>IF('3.工程情報'!B178="","",'3.工程情報'!B178)</f>
        <v/>
      </c>
      <c r="C178" s="12" t="str">
        <f>IF('3.工程情報'!C178="","",'3.工程情報'!C178)</f>
        <v/>
      </c>
      <c r="D178" s="60" t="str">
        <f>IF(C178="","",SUMIF('4.固定資産明細'!$H$4:$H$2998,$C178,'4.固定資産明細'!$G$4:$G$2998))</f>
        <v/>
      </c>
      <c r="E178" s="61">
        <f t="shared" si="7"/>
        <v>0</v>
      </c>
      <c r="F178" s="60" t="str">
        <f>IF(C178="","",SUMIF('4.固定資産明細'!$H$4:$H$2998,$C178,'4.固定資産明細'!$I$4:$I$2998))</f>
        <v/>
      </c>
      <c r="G178" s="61">
        <f t="shared" si="8"/>
        <v>0</v>
      </c>
      <c r="H178" s="13" t="str">
        <f>IF($C178="","",'2.会社基本情報'!$C$7*'3.工程情報'!$E178*('3.工程情報'!F178/100))</f>
        <v/>
      </c>
      <c r="I178" s="13" t="str">
        <f>IF(C178="","",'2.会社基本情報'!$C$7*'3.工程情報'!E178*('3.工程情報'!G178/100))</f>
        <v/>
      </c>
      <c r="J178" s="103">
        <f t="shared" si="9"/>
        <v>0</v>
      </c>
    </row>
    <row r="179" spans="2:10" ht="18" customHeight="1">
      <c r="B179" s="12" t="str">
        <f>IF('3.工程情報'!B179="","",'3.工程情報'!B179)</f>
        <v/>
      </c>
      <c r="C179" s="12" t="str">
        <f>IF('3.工程情報'!C179="","",'3.工程情報'!C179)</f>
        <v/>
      </c>
      <c r="D179" s="60" t="str">
        <f>IF(C179="","",SUMIF('4.固定資産明細'!$H$4:$H$2998,$C179,'4.固定資産明細'!$G$4:$G$2998))</f>
        <v/>
      </c>
      <c r="E179" s="61">
        <f t="shared" si="7"/>
        <v>0</v>
      </c>
      <c r="F179" s="60" t="str">
        <f>IF(C179="","",SUMIF('4.固定資産明細'!$H$4:$H$2998,$C179,'4.固定資産明細'!$I$4:$I$2998))</f>
        <v/>
      </c>
      <c r="G179" s="61">
        <f t="shared" si="8"/>
        <v>0</v>
      </c>
      <c r="H179" s="13" t="str">
        <f>IF($C179="","",'2.会社基本情報'!$C$7*'3.工程情報'!$E179*('3.工程情報'!F179/100))</f>
        <v/>
      </c>
      <c r="I179" s="13" t="str">
        <f>IF(C179="","",'2.会社基本情報'!$C$7*'3.工程情報'!E179*('3.工程情報'!G179/100))</f>
        <v/>
      </c>
      <c r="J179" s="103">
        <f t="shared" si="9"/>
        <v>0</v>
      </c>
    </row>
    <row r="180" spans="2:10" ht="18" customHeight="1">
      <c r="B180" s="12" t="str">
        <f>IF('3.工程情報'!B180="","",'3.工程情報'!B180)</f>
        <v/>
      </c>
      <c r="C180" s="12" t="str">
        <f>IF('3.工程情報'!C180="","",'3.工程情報'!C180)</f>
        <v/>
      </c>
      <c r="D180" s="60" t="str">
        <f>IF(C180="","",SUMIF('4.固定資産明細'!$H$4:$H$2998,$C180,'4.固定資産明細'!$G$4:$G$2998))</f>
        <v/>
      </c>
      <c r="E180" s="61">
        <f t="shared" si="7"/>
        <v>0</v>
      </c>
      <c r="F180" s="60" t="str">
        <f>IF(C180="","",SUMIF('4.固定資産明細'!$H$4:$H$2998,$C180,'4.固定資産明細'!$I$4:$I$2998))</f>
        <v/>
      </c>
      <c r="G180" s="61">
        <f t="shared" si="8"/>
        <v>0</v>
      </c>
      <c r="H180" s="13" t="str">
        <f>IF($C180="","",'2.会社基本情報'!$C$7*'3.工程情報'!$E180*('3.工程情報'!F180/100))</f>
        <v/>
      </c>
      <c r="I180" s="13" t="str">
        <f>IF(C180="","",'2.会社基本情報'!$C$7*'3.工程情報'!E180*('3.工程情報'!G180/100))</f>
        <v/>
      </c>
      <c r="J180" s="103">
        <f t="shared" si="9"/>
        <v>0</v>
      </c>
    </row>
    <row r="181" spans="2:10" ht="18" customHeight="1">
      <c r="B181" s="12" t="str">
        <f>IF('3.工程情報'!B181="","",'3.工程情報'!B181)</f>
        <v/>
      </c>
      <c r="C181" s="12" t="str">
        <f>IF('3.工程情報'!C181="","",'3.工程情報'!C181)</f>
        <v/>
      </c>
      <c r="D181" s="60" t="str">
        <f>IF(C181="","",SUMIF('4.固定資産明細'!$H$4:$H$2998,$C181,'4.固定資産明細'!$G$4:$G$2998))</f>
        <v/>
      </c>
      <c r="E181" s="61">
        <f t="shared" si="7"/>
        <v>0</v>
      </c>
      <c r="F181" s="60" t="str">
        <f>IF(C181="","",SUMIF('4.固定資産明細'!$H$4:$H$2998,$C181,'4.固定資産明細'!$I$4:$I$2998))</f>
        <v/>
      </c>
      <c r="G181" s="61">
        <f t="shared" si="8"/>
        <v>0</v>
      </c>
      <c r="H181" s="13" t="str">
        <f>IF($C181="","",'2.会社基本情報'!$C$7*'3.工程情報'!$E181*('3.工程情報'!F181/100))</f>
        <v/>
      </c>
      <c r="I181" s="13" t="str">
        <f>IF(C181="","",'2.会社基本情報'!$C$7*'3.工程情報'!E181*('3.工程情報'!G181/100))</f>
        <v/>
      </c>
      <c r="J181" s="103">
        <f t="shared" si="9"/>
        <v>0</v>
      </c>
    </row>
    <row r="182" spans="2:10" ht="18" customHeight="1">
      <c r="B182" s="12" t="str">
        <f>IF('3.工程情報'!B182="","",'3.工程情報'!B182)</f>
        <v/>
      </c>
      <c r="C182" s="12" t="str">
        <f>IF('3.工程情報'!C182="","",'3.工程情報'!C182)</f>
        <v/>
      </c>
      <c r="D182" s="60" t="str">
        <f>IF(C182="","",SUMIF('4.固定資産明細'!$H$4:$H$2998,$C182,'4.固定資産明細'!$G$4:$G$2998))</f>
        <v/>
      </c>
      <c r="E182" s="61">
        <f t="shared" si="7"/>
        <v>0</v>
      </c>
      <c r="F182" s="60" t="str">
        <f>IF(C182="","",SUMIF('4.固定資産明細'!$H$4:$H$2998,$C182,'4.固定資産明細'!$I$4:$I$2998))</f>
        <v/>
      </c>
      <c r="G182" s="61">
        <f t="shared" si="8"/>
        <v>0</v>
      </c>
      <c r="H182" s="13" t="str">
        <f>IF($C182="","",'2.会社基本情報'!$C$7*'3.工程情報'!$E182*('3.工程情報'!F182/100))</f>
        <v/>
      </c>
      <c r="I182" s="13" t="str">
        <f>IF(C182="","",'2.会社基本情報'!$C$7*'3.工程情報'!E182*('3.工程情報'!G182/100))</f>
        <v/>
      </c>
      <c r="J182" s="103">
        <f t="shared" si="9"/>
        <v>0</v>
      </c>
    </row>
    <row r="183" spans="2:10" ht="18" customHeight="1">
      <c r="B183" s="12" t="str">
        <f>IF('3.工程情報'!B183="","",'3.工程情報'!B183)</f>
        <v/>
      </c>
      <c r="C183" s="12" t="str">
        <f>IF('3.工程情報'!C183="","",'3.工程情報'!C183)</f>
        <v/>
      </c>
      <c r="D183" s="60" t="str">
        <f>IF(C183="","",SUMIF('4.固定資産明細'!$H$4:$H$2998,$C183,'4.固定資産明細'!$G$4:$G$2998))</f>
        <v/>
      </c>
      <c r="E183" s="61">
        <f t="shared" si="7"/>
        <v>0</v>
      </c>
      <c r="F183" s="60" t="str">
        <f>IF(C183="","",SUMIF('4.固定資産明細'!$H$4:$H$2998,$C183,'4.固定資産明細'!$I$4:$I$2998))</f>
        <v/>
      </c>
      <c r="G183" s="61">
        <f t="shared" si="8"/>
        <v>0</v>
      </c>
      <c r="H183" s="13" t="str">
        <f>IF($C183="","",'2.会社基本情報'!$C$7*'3.工程情報'!$E183*('3.工程情報'!F183/100))</f>
        <v/>
      </c>
      <c r="I183" s="13" t="str">
        <f>IF(C183="","",'2.会社基本情報'!$C$7*'3.工程情報'!E183*('3.工程情報'!G183/100))</f>
        <v/>
      </c>
      <c r="J183" s="103">
        <f t="shared" si="9"/>
        <v>0</v>
      </c>
    </row>
    <row r="184" spans="2:10" ht="18" customHeight="1">
      <c r="B184" s="12" t="str">
        <f>IF('3.工程情報'!B184="","",'3.工程情報'!B184)</f>
        <v/>
      </c>
      <c r="C184" s="12" t="str">
        <f>IF('3.工程情報'!C184="","",'3.工程情報'!C184)</f>
        <v/>
      </c>
      <c r="D184" s="60" t="str">
        <f>IF(C184="","",SUMIF('4.固定資産明細'!$H$4:$H$2998,$C184,'4.固定資産明細'!$G$4:$G$2998))</f>
        <v/>
      </c>
      <c r="E184" s="61">
        <f t="shared" si="7"/>
        <v>0</v>
      </c>
      <c r="F184" s="60" t="str">
        <f>IF(C184="","",SUMIF('4.固定資産明細'!$H$4:$H$2998,$C184,'4.固定資産明細'!$I$4:$I$2998))</f>
        <v/>
      </c>
      <c r="G184" s="61">
        <f t="shared" si="8"/>
        <v>0</v>
      </c>
      <c r="H184" s="13" t="str">
        <f>IF($C184="","",'2.会社基本情報'!$C$7*'3.工程情報'!$E184*('3.工程情報'!F184/100))</f>
        <v/>
      </c>
      <c r="I184" s="13" t="str">
        <f>IF(C184="","",'2.会社基本情報'!$C$7*'3.工程情報'!E184*('3.工程情報'!G184/100))</f>
        <v/>
      </c>
      <c r="J184" s="103">
        <f t="shared" si="9"/>
        <v>0</v>
      </c>
    </row>
    <row r="185" spans="2:10" ht="18" customHeight="1">
      <c r="B185" s="12" t="str">
        <f>IF('3.工程情報'!B185="","",'3.工程情報'!B185)</f>
        <v/>
      </c>
      <c r="C185" s="12" t="str">
        <f>IF('3.工程情報'!C185="","",'3.工程情報'!C185)</f>
        <v/>
      </c>
      <c r="D185" s="60" t="str">
        <f>IF(C185="","",SUMIF('4.固定資産明細'!$H$4:$H$2998,$C185,'4.固定資産明細'!$G$4:$G$2998))</f>
        <v/>
      </c>
      <c r="E185" s="61">
        <f t="shared" si="7"/>
        <v>0</v>
      </c>
      <c r="F185" s="60" t="str">
        <f>IF(C185="","",SUMIF('4.固定資産明細'!$H$4:$H$2998,$C185,'4.固定資産明細'!$I$4:$I$2998))</f>
        <v/>
      </c>
      <c r="G185" s="61">
        <f t="shared" si="8"/>
        <v>0</v>
      </c>
      <c r="H185" s="13" t="str">
        <f>IF($C185="","",'2.会社基本情報'!$C$7*'3.工程情報'!$E185*('3.工程情報'!F185/100))</f>
        <v/>
      </c>
      <c r="I185" s="13" t="str">
        <f>IF(C185="","",'2.会社基本情報'!$C$7*'3.工程情報'!E185*('3.工程情報'!G185/100))</f>
        <v/>
      </c>
      <c r="J185" s="103">
        <f t="shared" si="9"/>
        <v>0</v>
      </c>
    </row>
    <row r="186" spans="2:10" ht="18" customHeight="1">
      <c r="B186" s="12" t="str">
        <f>IF('3.工程情報'!B186="","",'3.工程情報'!B186)</f>
        <v/>
      </c>
      <c r="C186" s="12" t="str">
        <f>IF('3.工程情報'!C186="","",'3.工程情報'!C186)</f>
        <v/>
      </c>
      <c r="D186" s="60" t="str">
        <f>IF(C186="","",SUMIF('4.固定資産明細'!$H$4:$H$2998,$C186,'4.固定資産明細'!$G$4:$G$2998))</f>
        <v/>
      </c>
      <c r="E186" s="61">
        <f t="shared" si="7"/>
        <v>0</v>
      </c>
      <c r="F186" s="60" t="str">
        <f>IF(C186="","",SUMIF('4.固定資産明細'!$H$4:$H$2998,$C186,'4.固定資産明細'!$I$4:$I$2998))</f>
        <v/>
      </c>
      <c r="G186" s="61">
        <f t="shared" si="8"/>
        <v>0</v>
      </c>
      <c r="H186" s="13" t="str">
        <f>IF($C186="","",'2.会社基本情報'!$C$7*'3.工程情報'!$E186*('3.工程情報'!F186/100))</f>
        <v/>
      </c>
      <c r="I186" s="13" t="str">
        <f>IF(C186="","",'2.会社基本情報'!$C$7*'3.工程情報'!E186*('3.工程情報'!G186/100))</f>
        <v/>
      </c>
      <c r="J186" s="103">
        <f t="shared" si="9"/>
        <v>0</v>
      </c>
    </row>
    <row r="187" spans="2:10" ht="18" customHeight="1">
      <c r="B187" s="12" t="str">
        <f>IF('3.工程情報'!B187="","",'3.工程情報'!B187)</f>
        <v/>
      </c>
      <c r="C187" s="12" t="str">
        <f>IF('3.工程情報'!C187="","",'3.工程情報'!C187)</f>
        <v/>
      </c>
      <c r="D187" s="60" t="str">
        <f>IF(C187="","",SUMIF('4.固定資産明細'!$H$4:$H$2998,$C187,'4.固定資産明細'!$G$4:$G$2998))</f>
        <v/>
      </c>
      <c r="E187" s="61">
        <f t="shared" si="7"/>
        <v>0</v>
      </c>
      <c r="F187" s="60" t="str">
        <f>IF(C187="","",SUMIF('4.固定資産明細'!$H$4:$H$2998,$C187,'4.固定資産明細'!$I$4:$I$2998))</f>
        <v/>
      </c>
      <c r="G187" s="61">
        <f t="shared" si="8"/>
        <v>0</v>
      </c>
      <c r="H187" s="13" t="str">
        <f>IF($C187="","",'2.会社基本情報'!$C$7*'3.工程情報'!$E187*('3.工程情報'!F187/100))</f>
        <v/>
      </c>
      <c r="I187" s="13" t="str">
        <f>IF(C187="","",'2.会社基本情報'!$C$7*'3.工程情報'!E187*('3.工程情報'!G187/100))</f>
        <v/>
      </c>
      <c r="J187" s="103">
        <f t="shared" si="9"/>
        <v>0</v>
      </c>
    </row>
    <row r="188" spans="2:10" ht="18" customHeight="1">
      <c r="B188" s="12" t="str">
        <f>IF('3.工程情報'!B188="","",'3.工程情報'!B188)</f>
        <v/>
      </c>
      <c r="C188" s="12" t="str">
        <f>IF('3.工程情報'!C188="","",'3.工程情報'!C188)</f>
        <v/>
      </c>
      <c r="D188" s="60" t="str">
        <f>IF(C188="","",SUMIF('4.固定資産明細'!$H$4:$H$2998,$C188,'4.固定資産明細'!$G$4:$G$2998))</f>
        <v/>
      </c>
      <c r="E188" s="61">
        <f t="shared" si="7"/>
        <v>0</v>
      </c>
      <c r="F188" s="60" t="str">
        <f>IF(C188="","",SUMIF('4.固定資産明細'!$H$4:$H$2998,$C188,'4.固定資産明細'!$I$4:$I$2998))</f>
        <v/>
      </c>
      <c r="G188" s="61">
        <f t="shared" si="8"/>
        <v>0</v>
      </c>
      <c r="H188" s="13" t="str">
        <f>IF($C188="","",'2.会社基本情報'!$C$7*'3.工程情報'!$E188*('3.工程情報'!F188/100))</f>
        <v/>
      </c>
      <c r="I188" s="13" t="str">
        <f>IF(C188="","",'2.会社基本情報'!$C$7*'3.工程情報'!E188*('3.工程情報'!G188/100))</f>
        <v/>
      </c>
      <c r="J188" s="103">
        <f t="shared" si="9"/>
        <v>0</v>
      </c>
    </row>
    <row r="189" spans="2:10" ht="18" customHeight="1">
      <c r="B189" s="12" t="str">
        <f>IF('3.工程情報'!B189="","",'3.工程情報'!B189)</f>
        <v/>
      </c>
      <c r="C189" s="12" t="str">
        <f>IF('3.工程情報'!C189="","",'3.工程情報'!C189)</f>
        <v/>
      </c>
      <c r="D189" s="60" t="str">
        <f>IF(C189="","",SUMIF('4.固定資産明細'!$H$4:$H$2998,$C189,'4.固定資産明細'!$G$4:$G$2998))</f>
        <v/>
      </c>
      <c r="E189" s="61">
        <f t="shared" si="7"/>
        <v>0</v>
      </c>
      <c r="F189" s="60" t="str">
        <f>IF(C189="","",SUMIF('4.固定資産明細'!$H$4:$H$2998,$C189,'4.固定資産明細'!$I$4:$I$2998))</f>
        <v/>
      </c>
      <c r="G189" s="61">
        <f t="shared" si="8"/>
        <v>0</v>
      </c>
      <c r="H189" s="13" t="str">
        <f>IF($C189="","",'2.会社基本情報'!$C$7*'3.工程情報'!$E189*('3.工程情報'!F189/100))</f>
        <v/>
      </c>
      <c r="I189" s="13" t="str">
        <f>IF(C189="","",'2.会社基本情報'!$C$7*'3.工程情報'!E189*('3.工程情報'!G189/100))</f>
        <v/>
      </c>
      <c r="J189" s="103">
        <f t="shared" si="9"/>
        <v>0</v>
      </c>
    </row>
    <row r="190" spans="2:10" ht="18" customHeight="1">
      <c r="B190" s="12" t="str">
        <f>IF('3.工程情報'!B190="","",'3.工程情報'!B190)</f>
        <v/>
      </c>
      <c r="C190" s="12" t="str">
        <f>IF('3.工程情報'!C190="","",'3.工程情報'!C190)</f>
        <v/>
      </c>
      <c r="D190" s="60" t="str">
        <f>IF(C190="","",SUMIF('4.固定資産明細'!$H$4:$H$2998,$C190,'4.固定資産明細'!$G$4:$G$2998))</f>
        <v/>
      </c>
      <c r="E190" s="61">
        <f t="shared" si="7"/>
        <v>0</v>
      </c>
      <c r="F190" s="60" t="str">
        <f>IF(C190="","",SUMIF('4.固定資産明細'!$H$4:$H$2998,$C190,'4.固定資産明細'!$I$4:$I$2998))</f>
        <v/>
      </c>
      <c r="G190" s="61">
        <f t="shared" si="8"/>
        <v>0</v>
      </c>
      <c r="H190" s="13" t="str">
        <f>IF($C190="","",'2.会社基本情報'!$C$7*'3.工程情報'!$E190*('3.工程情報'!F190/100))</f>
        <v/>
      </c>
      <c r="I190" s="13" t="str">
        <f>IF(C190="","",'2.会社基本情報'!$C$7*'3.工程情報'!E190*('3.工程情報'!G190/100))</f>
        <v/>
      </c>
      <c r="J190" s="103">
        <f t="shared" si="9"/>
        <v>0</v>
      </c>
    </row>
    <row r="191" spans="2:10" ht="18" customHeight="1">
      <c r="B191" s="12" t="str">
        <f>IF('3.工程情報'!B191="","",'3.工程情報'!B191)</f>
        <v/>
      </c>
      <c r="C191" s="12" t="str">
        <f>IF('3.工程情報'!C191="","",'3.工程情報'!C191)</f>
        <v/>
      </c>
      <c r="D191" s="60" t="str">
        <f>IF(C191="","",SUMIF('4.固定資産明細'!$H$4:$H$2998,$C191,'4.固定資産明細'!$G$4:$G$2998))</f>
        <v/>
      </c>
      <c r="E191" s="61">
        <f t="shared" si="7"/>
        <v>0</v>
      </c>
      <c r="F191" s="60" t="str">
        <f>IF(C191="","",SUMIF('4.固定資産明細'!$H$4:$H$2998,$C191,'4.固定資産明細'!$I$4:$I$2998))</f>
        <v/>
      </c>
      <c r="G191" s="61">
        <f t="shared" si="8"/>
        <v>0</v>
      </c>
      <c r="H191" s="13" t="str">
        <f>IF($C191="","",'2.会社基本情報'!$C$7*'3.工程情報'!$E191*('3.工程情報'!F191/100))</f>
        <v/>
      </c>
      <c r="I191" s="13" t="str">
        <f>IF(C191="","",'2.会社基本情報'!$C$7*'3.工程情報'!E191*('3.工程情報'!G191/100))</f>
        <v/>
      </c>
      <c r="J191" s="103">
        <f t="shared" si="9"/>
        <v>0</v>
      </c>
    </row>
    <row r="192" spans="2:10" ht="18" customHeight="1">
      <c r="B192" s="12" t="str">
        <f>IF('3.工程情報'!B192="","",'3.工程情報'!B192)</f>
        <v/>
      </c>
      <c r="C192" s="12" t="str">
        <f>IF('3.工程情報'!C192="","",'3.工程情報'!C192)</f>
        <v/>
      </c>
      <c r="D192" s="60" t="str">
        <f>IF(C192="","",SUMIF('4.固定資産明細'!$H$4:$H$2998,$C192,'4.固定資産明細'!$G$4:$G$2998))</f>
        <v/>
      </c>
      <c r="E192" s="61">
        <f t="shared" si="7"/>
        <v>0</v>
      </c>
      <c r="F192" s="60" t="str">
        <f>IF(C192="","",SUMIF('4.固定資産明細'!$H$4:$H$2998,$C192,'4.固定資産明細'!$I$4:$I$2998))</f>
        <v/>
      </c>
      <c r="G192" s="61">
        <f t="shared" si="8"/>
        <v>0</v>
      </c>
      <c r="H192" s="13" t="str">
        <f>IF($C192="","",'2.会社基本情報'!$C$7*'3.工程情報'!$E192*('3.工程情報'!F192/100))</f>
        <v/>
      </c>
      <c r="I192" s="13" t="str">
        <f>IF(C192="","",'2.会社基本情報'!$C$7*'3.工程情報'!E192*('3.工程情報'!G192/100))</f>
        <v/>
      </c>
      <c r="J192" s="103">
        <f t="shared" si="9"/>
        <v>0</v>
      </c>
    </row>
    <row r="193" spans="2:10" ht="18" customHeight="1">
      <c r="B193" s="12" t="str">
        <f>IF('3.工程情報'!B193="","",'3.工程情報'!B193)</f>
        <v/>
      </c>
      <c r="C193" s="12" t="str">
        <f>IF('3.工程情報'!C193="","",'3.工程情報'!C193)</f>
        <v/>
      </c>
      <c r="D193" s="60" t="str">
        <f>IF(C193="","",SUMIF('4.固定資産明細'!$H$4:$H$2998,$C193,'4.固定資産明細'!$G$4:$G$2998))</f>
        <v/>
      </c>
      <c r="E193" s="61">
        <f t="shared" si="7"/>
        <v>0</v>
      </c>
      <c r="F193" s="60" t="str">
        <f>IF(C193="","",SUMIF('4.固定資産明細'!$H$4:$H$2998,$C193,'4.固定資産明細'!$I$4:$I$2998))</f>
        <v/>
      </c>
      <c r="G193" s="61">
        <f t="shared" si="8"/>
        <v>0</v>
      </c>
      <c r="H193" s="13" t="str">
        <f>IF($C193="","",'2.会社基本情報'!$C$7*'3.工程情報'!$E193*('3.工程情報'!F193/100))</f>
        <v/>
      </c>
      <c r="I193" s="13" t="str">
        <f>IF(C193="","",'2.会社基本情報'!$C$7*'3.工程情報'!E193*('3.工程情報'!G193/100))</f>
        <v/>
      </c>
      <c r="J193" s="103">
        <f t="shared" si="9"/>
        <v>0</v>
      </c>
    </row>
    <row r="194" spans="2:10" ht="18" customHeight="1">
      <c r="B194" s="12" t="str">
        <f>IF('3.工程情報'!B194="","",'3.工程情報'!B194)</f>
        <v/>
      </c>
      <c r="C194" s="12" t="str">
        <f>IF('3.工程情報'!C194="","",'3.工程情報'!C194)</f>
        <v/>
      </c>
      <c r="D194" s="60" t="str">
        <f>IF(C194="","",SUMIF('4.固定資産明細'!$H$4:$H$2998,$C194,'4.固定資産明細'!$G$4:$G$2998))</f>
        <v/>
      </c>
      <c r="E194" s="61">
        <f t="shared" si="7"/>
        <v>0</v>
      </c>
      <c r="F194" s="60" t="str">
        <f>IF(C194="","",SUMIF('4.固定資産明細'!$H$4:$H$2998,$C194,'4.固定資産明細'!$I$4:$I$2998))</f>
        <v/>
      </c>
      <c r="G194" s="61">
        <f t="shared" si="8"/>
        <v>0</v>
      </c>
      <c r="H194" s="13" t="str">
        <f>IF($C194="","",'2.会社基本情報'!$C$7*'3.工程情報'!$E194*('3.工程情報'!F194/100))</f>
        <v/>
      </c>
      <c r="I194" s="13" t="str">
        <f>IF(C194="","",'2.会社基本情報'!$C$7*'3.工程情報'!E194*('3.工程情報'!G194/100))</f>
        <v/>
      </c>
      <c r="J194" s="103">
        <f t="shared" si="9"/>
        <v>0</v>
      </c>
    </row>
    <row r="195" spans="2:10" ht="18" customHeight="1">
      <c r="B195" s="12" t="str">
        <f>IF('3.工程情報'!B195="","",'3.工程情報'!B195)</f>
        <v/>
      </c>
      <c r="C195" s="12" t="str">
        <f>IF('3.工程情報'!C195="","",'3.工程情報'!C195)</f>
        <v/>
      </c>
      <c r="D195" s="60" t="str">
        <f>IF(C195="","",SUMIF('4.固定資産明細'!$H$4:$H$2998,$C195,'4.固定資産明細'!$G$4:$G$2998))</f>
        <v/>
      </c>
      <c r="E195" s="61">
        <f t="shared" si="7"/>
        <v>0</v>
      </c>
      <c r="F195" s="60" t="str">
        <f>IF(C195="","",SUMIF('4.固定資産明細'!$H$4:$H$2998,$C195,'4.固定資産明細'!$I$4:$I$2998))</f>
        <v/>
      </c>
      <c r="G195" s="61">
        <f t="shared" si="8"/>
        <v>0</v>
      </c>
      <c r="H195" s="13" t="str">
        <f>IF($C195="","",'2.会社基本情報'!$C$7*'3.工程情報'!$E195*('3.工程情報'!F195/100))</f>
        <v/>
      </c>
      <c r="I195" s="13" t="str">
        <f>IF(C195="","",'2.会社基本情報'!$C$7*'3.工程情報'!E195*('3.工程情報'!G195/100))</f>
        <v/>
      </c>
      <c r="J195" s="103">
        <f t="shared" si="9"/>
        <v>0</v>
      </c>
    </row>
    <row r="196" spans="2:10" ht="18" customHeight="1">
      <c r="B196" s="12" t="str">
        <f>IF('3.工程情報'!B196="","",'3.工程情報'!B196)</f>
        <v/>
      </c>
      <c r="C196" s="12" t="str">
        <f>IF('3.工程情報'!C196="","",'3.工程情報'!C196)</f>
        <v/>
      </c>
      <c r="D196" s="60" t="str">
        <f>IF(C196="","",SUMIF('4.固定資産明細'!$H$4:$H$2998,$C196,'4.固定資産明細'!$G$4:$G$2998))</f>
        <v/>
      </c>
      <c r="E196" s="61">
        <f t="shared" si="7"/>
        <v>0</v>
      </c>
      <c r="F196" s="60" t="str">
        <f>IF(C196="","",SUMIF('4.固定資産明細'!$H$4:$H$2998,$C196,'4.固定資産明細'!$I$4:$I$2998))</f>
        <v/>
      </c>
      <c r="G196" s="61">
        <f t="shared" si="8"/>
        <v>0</v>
      </c>
      <c r="H196" s="13" t="str">
        <f>IF($C196="","",'2.会社基本情報'!$C$7*'3.工程情報'!$E196*('3.工程情報'!F196/100))</f>
        <v/>
      </c>
      <c r="I196" s="13" t="str">
        <f>IF(C196="","",'2.会社基本情報'!$C$7*'3.工程情報'!E196*('3.工程情報'!G196/100))</f>
        <v/>
      </c>
      <c r="J196" s="103">
        <f t="shared" si="9"/>
        <v>0</v>
      </c>
    </row>
    <row r="197" spans="2:10" ht="18" customHeight="1">
      <c r="B197" s="12" t="str">
        <f>IF('3.工程情報'!B197="","",'3.工程情報'!B197)</f>
        <v/>
      </c>
      <c r="C197" s="12" t="str">
        <f>IF('3.工程情報'!C197="","",'3.工程情報'!C197)</f>
        <v/>
      </c>
      <c r="D197" s="60" t="str">
        <f>IF(C197="","",SUMIF('4.固定資産明細'!$H$4:$H$2998,$C197,'4.固定資産明細'!$G$4:$G$2998))</f>
        <v/>
      </c>
      <c r="E197" s="61">
        <f t="shared" si="7"/>
        <v>0</v>
      </c>
      <c r="F197" s="60" t="str">
        <f>IF(C197="","",SUMIF('4.固定資産明細'!$H$4:$H$2998,$C197,'4.固定資産明細'!$I$4:$I$2998))</f>
        <v/>
      </c>
      <c r="G197" s="61">
        <f t="shared" si="8"/>
        <v>0</v>
      </c>
      <c r="H197" s="13" t="str">
        <f>IF($C197="","",'2.会社基本情報'!$C$7*'3.工程情報'!$E197*('3.工程情報'!F197/100))</f>
        <v/>
      </c>
      <c r="I197" s="13" t="str">
        <f>IF(C197="","",'2.会社基本情報'!$C$7*'3.工程情報'!E197*('3.工程情報'!G197/100))</f>
        <v/>
      </c>
      <c r="J197" s="103">
        <f t="shared" si="9"/>
        <v>0</v>
      </c>
    </row>
    <row r="198" spans="2:10" ht="18" customHeight="1">
      <c r="B198" s="12" t="str">
        <f>IF('3.工程情報'!B198="","",'3.工程情報'!B198)</f>
        <v/>
      </c>
      <c r="C198" s="12" t="str">
        <f>IF('3.工程情報'!C198="","",'3.工程情報'!C198)</f>
        <v/>
      </c>
      <c r="D198" s="60" t="str">
        <f>IF(C198="","",SUMIF('4.固定資産明細'!$H$4:$H$2998,$C198,'4.固定資産明細'!$G$4:$G$2998))</f>
        <v/>
      </c>
      <c r="E198" s="61">
        <f t="shared" si="7"/>
        <v>0</v>
      </c>
      <c r="F198" s="60" t="str">
        <f>IF(C198="","",SUMIF('4.固定資産明細'!$H$4:$H$2998,$C198,'4.固定資産明細'!$I$4:$I$2998))</f>
        <v/>
      </c>
      <c r="G198" s="61">
        <f t="shared" si="8"/>
        <v>0</v>
      </c>
      <c r="H198" s="13" t="str">
        <f>IF($C198="","",'2.会社基本情報'!$C$7*'3.工程情報'!$E198*('3.工程情報'!F198/100))</f>
        <v/>
      </c>
      <c r="I198" s="13" t="str">
        <f>IF(C198="","",'2.会社基本情報'!$C$7*'3.工程情報'!E198*('3.工程情報'!G198/100))</f>
        <v/>
      </c>
      <c r="J198" s="103">
        <f t="shared" si="9"/>
        <v>0</v>
      </c>
    </row>
    <row r="199" spans="2:10" ht="18" customHeight="1">
      <c r="B199" s="12" t="str">
        <f>IF('3.工程情報'!B199="","",'3.工程情報'!B199)</f>
        <v/>
      </c>
      <c r="C199" s="12" t="str">
        <f>IF('3.工程情報'!C199="","",'3.工程情報'!C199)</f>
        <v/>
      </c>
      <c r="D199" s="60" t="str">
        <f>IF(C199="","",SUMIF('4.固定資産明細'!$H$4:$H$2998,$C199,'4.固定資産明細'!$G$4:$G$2998))</f>
        <v/>
      </c>
      <c r="E199" s="61">
        <f t="shared" ref="E199:E262" si="10">IF(OR($C199="",$D$4=0),0,D199/$D$4)</f>
        <v>0</v>
      </c>
      <c r="F199" s="60" t="str">
        <f>IF(C199="","",SUMIF('4.固定資産明細'!$H$4:$H$2998,$C199,'4.固定資産明細'!$I$4:$I$2998))</f>
        <v/>
      </c>
      <c r="G199" s="61">
        <f t="shared" ref="G199:G262" si="11">IF(OR($C199="",$F$4=0),0,F199/$F$4)</f>
        <v>0</v>
      </c>
      <c r="H199" s="13" t="str">
        <f>IF($C199="","",'2.会社基本情報'!$C$7*'3.工程情報'!$E199*('3.工程情報'!F199/100))</f>
        <v/>
      </c>
      <c r="I199" s="13" t="str">
        <f>IF(C199="","",'2.会社基本情報'!$C$7*'3.工程情報'!E199*('3.工程情報'!G199/100))</f>
        <v/>
      </c>
      <c r="J199" s="103">
        <f t="shared" ref="J199:J262" si="12">IF(OR(C199="",$I$4=0),0,I199/$I$4)</f>
        <v>0</v>
      </c>
    </row>
    <row r="200" spans="2:10" ht="18" customHeight="1">
      <c r="B200" s="12" t="str">
        <f>IF('3.工程情報'!B200="","",'3.工程情報'!B200)</f>
        <v/>
      </c>
      <c r="C200" s="12" t="str">
        <f>IF('3.工程情報'!C200="","",'3.工程情報'!C200)</f>
        <v/>
      </c>
      <c r="D200" s="60" t="str">
        <f>IF(C200="","",SUMIF('4.固定資産明細'!$H$4:$H$2998,$C200,'4.固定資産明細'!$G$4:$G$2998))</f>
        <v/>
      </c>
      <c r="E200" s="61">
        <f t="shared" si="10"/>
        <v>0</v>
      </c>
      <c r="F200" s="60" t="str">
        <f>IF(C200="","",SUMIF('4.固定資産明細'!$H$4:$H$2998,$C200,'4.固定資産明細'!$I$4:$I$2998))</f>
        <v/>
      </c>
      <c r="G200" s="61">
        <f t="shared" si="11"/>
        <v>0</v>
      </c>
      <c r="H200" s="13" t="str">
        <f>IF($C200="","",'2.会社基本情報'!$C$7*'3.工程情報'!$E200*('3.工程情報'!F200/100))</f>
        <v/>
      </c>
      <c r="I200" s="13" t="str">
        <f>IF(C200="","",'2.会社基本情報'!$C$7*'3.工程情報'!E200*('3.工程情報'!G200/100))</f>
        <v/>
      </c>
      <c r="J200" s="103">
        <f t="shared" si="12"/>
        <v>0</v>
      </c>
    </row>
    <row r="201" spans="2:10" ht="18" customHeight="1">
      <c r="B201" s="12" t="str">
        <f>IF('3.工程情報'!B201="","",'3.工程情報'!B201)</f>
        <v/>
      </c>
      <c r="C201" s="12" t="str">
        <f>IF('3.工程情報'!C201="","",'3.工程情報'!C201)</f>
        <v/>
      </c>
      <c r="D201" s="60" t="str">
        <f>IF(C201="","",SUMIF('4.固定資産明細'!$H$4:$H$2998,$C201,'4.固定資産明細'!$G$4:$G$2998))</f>
        <v/>
      </c>
      <c r="E201" s="61">
        <f t="shared" si="10"/>
        <v>0</v>
      </c>
      <c r="F201" s="60" t="str">
        <f>IF(C201="","",SUMIF('4.固定資産明細'!$H$4:$H$2998,$C201,'4.固定資産明細'!$I$4:$I$2998))</f>
        <v/>
      </c>
      <c r="G201" s="61">
        <f t="shared" si="11"/>
        <v>0</v>
      </c>
      <c r="H201" s="13" t="str">
        <f>IF($C201="","",'2.会社基本情報'!$C$7*'3.工程情報'!$E201*('3.工程情報'!F201/100))</f>
        <v/>
      </c>
      <c r="I201" s="13" t="str">
        <f>IF(C201="","",'2.会社基本情報'!$C$7*'3.工程情報'!E201*('3.工程情報'!G201/100))</f>
        <v/>
      </c>
      <c r="J201" s="103">
        <f t="shared" si="12"/>
        <v>0</v>
      </c>
    </row>
    <row r="202" spans="2:10" ht="18" customHeight="1">
      <c r="B202" s="12" t="str">
        <f>IF('3.工程情報'!B202="","",'3.工程情報'!B202)</f>
        <v/>
      </c>
      <c r="C202" s="12" t="str">
        <f>IF('3.工程情報'!C202="","",'3.工程情報'!C202)</f>
        <v/>
      </c>
      <c r="D202" s="60" t="str">
        <f>IF(C202="","",SUMIF('4.固定資産明細'!$H$4:$H$2998,$C202,'4.固定資産明細'!$G$4:$G$2998))</f>
        <v/>
      </c>
      <c r="E202" s="61">
        <f t="shared" si="10"/>
        <v>0</v>
      </c>
      <c r="F202" s="60" t="str">
        <f>IF(C202="","",SUMIF('4.固定資産明細'!$H$4:$H$2998,$C202,'4.固定資産明細'!$I$4:$I$2998))</f>
        <v/>
      </c>
      <c r="G202" s="61">
        <f t="shared" si="11"/>
        <v>0</v>
      </c>
      <c r="H202" s="13" t="str">
        <f>IF($C202="","",'2.会社基本情報'!$C$7*'3.工程情報'!$E202*('3.工程情報'!F202/100))</f>
        <v/>
      </c>
      <c r="I202" s="13" t="str">
        <f>IF(C202="","",'2.会社基本情報'!$C$7*'3.工程情報'!E202*('3.工程情報'!G202/100))</f>
        <v/>
      </c>
      <c r="J202" s="103">
        <f t="shared" si="12"/>
        <v>0</v>
      </c>
    </row>
    <row r="203" spans="2:10" ht="18" customHeight="1">
      <c r="B203" s="12" t="str">
        <f>IF('3.工程情報'!B203="","",'3.工程情報'!B203)</f>
        <v/>
      </c>
      <c r="C203" s="12" t="str">
        <f>IF('3.工程情報'!C203="","",'3.工程情報'!C203)</f>
        <v/>
      </c>
      <c r="D203" s="60" t="str">
        <f>IF(C203="","",SUMIF('4.固定資産明細'!$H$4:$H$2998,$C203,'4.固定資産明細'!$G$4:$G$2998))</f>
        <v/>
      </c>
      <c r="E203" s="61">
        <f t="shared" si="10"/>
        <v>0</v>
      </c>
      <c r="F203" s="60" t="str">
        <f>IF(C203="","",SUMIF('4.固定資産明細'!$H$4:$H$2998,$C203,'4.固定資産明細'!$I$4:$I$2998))</f>
        <v/>
      </c>
      <c r="G203" s="61">
        <f t="shared" si="11"/>
        <v>0</v>
      </c>
      <c r="H203" s="13" t="str">
        <f>IF($C203="","",'2.会社基本情報'!$C$7*'3.工程情報'!$E203*('3.工程情報'!F203/100))</f>
        <v/>
      </c>
      <c r="I203" s="13" t="str">
        <f>IF(C203="","",'2.会社基本情報'!$C$7*'3.工程情報'!E203*('3.工程情報'!G203/100))</f>
        <v/>
      </c>
      <c r="J203" s="103">
        <f t="shared" si="12"/>
        <v>0</v>
      </c>
    </row>
    <row r="204" spans="2:10" ht="18" customHeight="1">
      <c r="B204" s="12" t="str">
        <f>IF('3.工程情報'!B204="","",'3.工程情報'!B204)</f>
        <v/>
      </c>
      <c r="C204" s="12" t="str">
        <f>IF('3.工程情報'!C204="","",'3.工程情報'!C204)</f>
        <v/>
      </c>
      <c r="D204" s="60" t="str">
        <f>IF(C204="","",SUMIF('4.固定資産明細'!$H$4:$H$2998,$C204,'4.固定資産明細'!$G$4:$G$2998))</f>
        <v/>
      </c>
      <c r="E204" s="61">
        <f t="shared" si="10"/>
        <v>0</v>
      </c>
      <c r="F204" s="60" t="str">
        <f>IF(C204="","",SUMIF('4.固定資産明細'!$H$4:$H$2998,$C204,'4.固定資産明細'!$I$4:$I$2998))</f>
        <v/>
      </c>
      <c r="G204" s="61">
        <f t="shared" si="11"/>
        <v>0</v>
      </c>
      <c r="H204" s="13" t="str">
        <f>IF($C204="","",'2.会社基本情報'!$C$7*'3.工程情報'!$E204*('3.工程情報'!F204/100))</f>
        <v/>
      </c>
      <c r="I204" s="13" t="str">
        <f>IF(C204="","",'2.会社基本情報'!$C$7*'3.工程情報'!E204*('3.工程情報'!G204/100))</f>
        <v/>
      </c>
      <c r="J204" s="103">
        <f t="shared" si="12"/>
        <v>0</v>
      </c>
    </row>
    <row r="205" spans="2:10" ht="18" customHeight="1">
      <c r="B205" s="12" t="str">
        <f>IF('3.工程情報'!B205="","",'3.工程情報'!B205)</f>
        <v/>
      </c>
      <c r="C205" s="12" t="str">
        <f>IF('3.工程情報'!C205="","",'3.工程情報'!C205)</f>
        <v/>
      </c>
      <c r="D205" s="60" t="str">
        <f>IF(C205="","",SUMIF('4.固定資産明細'!$H$4:$H$2998,$C205,'4.固定資産明細'!$G$4:$G$2998))</f>
        <v/>
      </c>
      <c r="E205" s="61">
        <f t="shared" si="10"/>
        <v>0</v>
      </c>
      <c r="F205" s="60" t="str">
        <f>IF(C205="","",SUMIF('4.固定資産明細'!$H$4:$H$2998,$C205,'4.固定資産明細'!$I$4:$I$2998))</f>
        <v/>
      </c>
      <c r="G205" s="61">
        <f t="shared" si="11"/>
        <v>0</v>
      </c>
      <c r="H205" s="13" t="str">
        <f>IF($C205="","",'2.会社基本情報'!$C$7*'3.工程情報'!$E205*('3.工程情報'!F205/100))</f>
        <v/>
      </c>
      <c r="I205" s="13" t="str">
        <f>IF(C205="","",'2.会社基本情報'!$C$7*'3.工程情報'!E205*('3.工程情報'!G205/100))</f>
        <v/>
      </c>
      <c r="J205" s="103">
        <f t="shared" si="12"/>
        <v>0</v>
      </c>
    </row>
    <row r="206" spans="2:10" ht="18" customHeight="1">
      <c r="B206" s="12" t="str">
        <f>IF('3.工程情報'!B206="","",'3.工程情報'!B206)</f>
        <v/>
      </c>
      <c r="C206" s="12" t="str">
        <f>IF('3.工程情報'!C206="","",'3.工程情報'!C206)</f>
        <v/>
      </c>
      <c r="D206" s="60" t="str">
        <f>IF(C206="","",SUMIF('4.固定資産明細'!$H$4:$H$2998,$C206,'4.固定資産明細'!$G$4:$G$2998))</f>
        <v/>
      </c>
      <c r="E206" s="61">
        <f t="shared" si="10"/>
        <v>0</v>
      </c>
      <c r="F206" s="60" t="str">
        <f>IF(C206="","",SUMIF('4.固定資産明細'!$H$4:$H$2998,$C206,'4.固定資産明細'!$I$4:$I$2998))</f>
        <v/>
      </c>
      <c r="G206" s="61">
        <f t="shared" si="11"/>
        <v>0</v>
      </c>
      <c r="H206" s="13" t="str">
        <f>IF($C206="","",'2.会社基本情報'!$C$7*'3.工程情報'!$E206*('3.工程情報'!F206/100))</f>
        <v/>
      </c>
      <c r="I206" s="13" t="str">
        <f>IF(C206="","",'2.会社基本情報'!$C$7*'3.工程情報'!E206*('3.工程情報'!G206/100))</f>
        <v/>
      </c>
      <c r="J206" s="103">
        <f t="shared" si="12"/>
        <v>0</v>
      </c>
    </row>
    <row r="207" spans="2:10" ht="18" customHeight="1">
      <c r="B207" s="12" t="str">
        <f>IF('3.工程情報'!B207="","",'3.工程情報'!B207)</f>
        <v/>
      </c>
      <c r="C207" s="12" t="str">
        <f>IF('3.工程情報'!C207="","",'3.工程情報'!C207)</f>
        <v/>
      </c>
      <c r="D207" s="60" t="str">
        <f>IF(C207="","",SUMIF('4.固定資産明細'!$H$4:$H$2998,$C207,'4.固定資産明細'!$G$4:$G$2998))</f>
        <v/>
      </c>
      <c r="E207" s="61">
        <f t="shared" si="10"/>
        <v>0</v>
      </c>
      <c r="F207" s="60" t="str">
        <f>IF(C207="","",SUMIF('4.固定資産明細'!$H$4:$H$2998,$C207,'4.固定資産明細'!$I$4:$I$2998))</f>
        <v/>
      </c>
      <c r="G207" s="61">
        <f t="shared" si="11"/>
        <v>0</v>
      </c>
      <c r="H207" s="13" t="str">
        <f>IF($C207="","",'2.会社基本情報'!$C$7*'3.工程情報'!$E207*('3.工程情報'!F207/100))</f>
        <v/>
      </c>
      <c r="I207" s="13" t="str">
        <f>IF(C207="","",'2.会社基本情報'!$C$7*'3.工程情報'!E207*('3.工程情報'!G207/100))</f>
        <v/>
      </c>
      <c r="J207" s="103">
        <f t="shared" si="12"/>
        <v>0</v>
      </c>
    </row>
    <row r="208" spans="2:10" ht="18" customHeight="1">
      <c r="B208" s="12" t="str">
        <f>IF('3.工程情報'!B208="","",'3.工程情報'!B208)</f>
        <v/>
      </c>
      <c r="C208" s="12" t="str">
        <f>IF('3.工程情報'!C208="","",'3.工程情報'!C208)</f>
        <v/>
      </c>
      <c r="D208" s="60" t="str">
        <f>IF(C208="","",SUMIF('4.固定資産明細'!$H$4:$H$2998,$C208,'4.固定資産明細'!$G$4:$G$2998))</f>
        <v/>
      </c>
      <c r="E208" s="61">
        <f t="shared" si="10"/>
        <v>0</v>
      </c>
      <c r="F208" s="60" t="str">
        <f>IF(C208="","",SUMIF('4.固定資産明細'!$H$4:$H$2998,$C208,'4.固定資産明細'!$I$4:$I$2998))</f>
        <v/>
      </c>
      <c r="G208" s="61">
        <f t="shared" si="11"/>
        <v>0</v>
      </c>
      <c r="H208" s="13" t="str">
        <f>IF($C208="","",'2.会社基本情報'!$C$7*'3.工程情報'!$E208*('3.工程情報'!F208/100))</f>
        <v/>
      </c>
      <c r="I208" s="13" t="str">
        <f>IF(C208="","",'2.会社基本情報'!$C$7*'3.工程情報'!E208*('3.工程情報'!G208/100))</f>
        <v/>
      </c>
      <c r="J208" s="103">
        <f t="shared" si="12"/>
        <v>0</v>
      </c>
    </row>
    <row r="209" spans="2:10" ht="18" customHeight="1">
      <c r="B209" s="12" t="str">
        <f>IF('3.工程情報'!B209="","",'3.工程情報'!B209)</f>
        <v/>
      </c>
      <c r="C209" s="12" t="str">
        <f>IF('3.工程情報'!C209="","",'3.工程情報'!C209)</f>
        <v/>
      </c>
      <c r="D209" s="60" t="str">
        <f>IF(C209="","",SUMIF('4.固定資産明細'!$H$4:$H$2998,$C209,'4.固定資産明細'!$G$4:$G$2998))</f>
        <v/>
      </c>
      <c r="E209" s="61">
        <f t="shared" si="10"/>
        <v>0</v>
      </c>
      <c r="F209" s="60" t="str">
        <f>IF(C209="","",SUMIF('4.固定資産明細'!$H$4:$H$2998,$C209,'4.固定資産明細'!$I$4:$I$2998))</f>
        <v/>
      </c>
      <c r="G209" s="61">
        <f t="shared" si="11"/>
        <v>0</v>
      </c>
      <c r="H209" s="13" t="str">
        <f>IF($C209="","",'2.会社基本情報'!$C$7*'3.工程情報'!$E209*('3.工程情報'!F209/100))</f>
        <v/>
      </c>
      <c r="I209" s="13" t="str">
        <f>IF(C209="","",'2.会社基本情報'!$C$7*'3.工程情報'!E209*('3.工程情報'!G209/100))</f>
        <v/>
      </c>
      <c r="J209" s="103">
        <f t="shared" si="12"/>
        <v>0</v>
      </c>
    </row>
    <row r="210" spans="2:10" ht="18" customHeight="1">
      <c r="B210" s="12" t="str">
        <f>IF('3.工程情報'!B210="","",'3.工程情報'!B210)</f>
        <v/>
      </c>
      <c r="C210" s="12" t="str">
        <f>IF('3.工程情報'!C210="","",'3.工程情報'!C210)</f>
        <v/>
      </c>
      <c r="D210" s="60" t="str">
        <f>IF(C210="","",SUMIF('4.固定資産明細'!$H$4:$H$2998,$C210,'4.固定資産明細'!$G$4:$G$2998))</f>
        <v/>
      </c>
      <c r="E210" s="61">
        <f t="shared" si="10"/>
        <v>0</v>
      </c>
      <c r="F210" s="60" t="str">
        <f>IF(C210="","",SUMIF('4.固定資産明細'!$H$4:$H$2998,$C210,'4.固定資産明細'!$I$4:$I$2998))</f>
        <v/>
      </c>
      <c r="G210" s="61">
        <f t="shared" si="11"/>
        <v>0</v>
      </c>
      <c r="H210" s="13" t="str">
        <f>IF($C210="","",'2.会社基本情報'!$C$7*'3.工程情報'!$E210*('3.工程情報'!F210/100))</f>
        <v/>
      </c>
      <c r="I210" s="13" t="str">
        <f>IF(C210="","",'2.会社基本情報'!$C$7*'3.工程情報'!E210*('3.工程情報'!G210/100))</f>
        <v/>
      </c>
      <c r="J210" s="103">
        <f t="shared" si="12"/>
        <v>0</v>
      </c>
    </row>
    <row r="211" spans="2:10" ht="18" customHeight="1">
      <c r="B211" s="12" t="str">
        <f>IF('3.工程情報'!B211="","",'3.工程情報'!B211)</f>
        <v/>
      </c>
      <c r="C211" s="12" t="str">
        <f>IF('3.工程情報'!C211="","",'3.工程情報'!C211)</f>
        <v/>
      </c>
      <c r="D211" s="60" t="str">
        <f>IF(C211="","",SUMIF('4.固定資産明細'!$H$4:$H$2998,$C211,'4.固定資産明細'!$G$4:$G$2998))</f>
        <v/>
      </c>
      <c r="E211" s="61">
        <f t="shared" si="10"/>
        <v>0</v>
      </c>
      <c r="F211" s="60" t="str">
        <f>IF(C211="","",SUMIF('4.固定資産明細'!$H$4:$H$2998,$C211,'4.固定資産明細'!$I$4:$I$2998))</f>
        <v/>
      </c>
      <c r="G211" s="61">
        <f t="shared" si="11"/>
        <v>0</v>
      </c>
      <c r="H211" s="13" t="str">
        <f>IF($C211="","",'2.会社基本情報'!$C$7*'3.工程情報'!$E211*('3.工程情報'!F211/100))</f>
        <v/>
      </c>
      <c r="I211" s="13" t="str">
        <f>IF(C211="","",'2.会社基本情報'!$C$7*'3.工程情報'!E211*('3.工程情報'!G211/100))</f>
        <v/>
      </c>
      <c r="J211" s="103">
        <f t="shared" si="12"/>
        <v>0</v>
      </c>
    </row>
    <row r="212" spans="2:10" ht="18" customHeight="1">
      <c r="B212" s="12" t="str">
        <f>IF('3.工程情報'!B212="","",'3.工程情報'!B212)</f>
        <v/>
      </c>
      <c r="C212" s="12" t="str">
        <f>IF('3.工程情報'!C212="","",'3.工程情報'!C212)</f>
        <v/>
      </c>
      <c r="D212" s="60" t="str">
        <f>IF(C212="","",SUMIF('4.固定資産明細'!$H$4:$H$2998,$C212,'4.固定資産明細'!$G$4:$G$2998))</f>
        <v/>
      </c>
      <c r="E212" s="61">
        <f t="shared" si="10"/>
        <v>0</v>
      </c>
      <c r="F212" s="60" t="str">
        <f>IF(C212="","",SUMIF('4.固定資産明細'!$H$4:$H$2998,$C212,'4.固定資産明細'!$I$4:$I$2998))</f>
        <v/>
      </c>
      <c r="G212" s="61">
        <f t="shared" si="11"/>
        <v>0</v>
      </c>
      <c r="H212" s="13" t="str">
        <f>IF($C212="","",'2.会社基本情報'!$C$7*'3.工程情報'!$E212*('3.工程情報'!F212/100))</f>
        <v/>
      </c>
      <c r="I212" s="13" t="str">
        <f>IF(C212="","",'2.会社基本情報'!$C$7*'3.工程情報'!E212*('3.工程情報'!G212/100))</f>
        <v/>
      </c>
      <c r="J212" s="103">
        <f t="shared" si="12"/>
        <v>0</v>
      </c>
    </row>
    <row r="213" spans="2:10" ht="18" customHeight="1">
      <c r="B213" s="12" t="str">
        <f>IF('3.工程情報'!B213="","",'3.工程情報'!B213)</f>
        <v/>
      </c>
      <c r="C213" s="12" t="str">
        <f>IF('3.工程情報'!C213="","",'3.工程情報'!C213)</f>
        <v/>
      </c>
      <c r="D213" s="60" t="str">
        <f>IF(C213="","",SUMIF('4.固定資産明細'!$H$4:$H$2998,$C213,'4.固定資産明細'!$G$4:$G$2998))</f>
        <v/>
      </c>
      <c r="E213" s="61">
        <f t="shared" si="10"/>
        <v>0</v>
      </c>
      <c r="F213" s="60" t="str">
        <f>IF(C213="","",SUMIF('4.固定資産明細'!$H$4:$H$2998,$C213,'4.固定資産明細'!$I$4:$I$2998))</f>
        <v/>
      </c>
      <c r="G213" s="61">
        <f t="shared" si="11"/>
        <v>0</v>
      </c>
      <c r="H213" s="13" t="str">
        <f>IF($C213="","",'2.会社基本情報'!$C$7*'3.工程情報'!$E213*('3.工程情報'!F213/100))</f>
        <v/>
      </c>
      <c r="I213" s="13" t="str">
        <f>IF(C213="","",'2.会社基本情報'!$C$7*'3.工程情報'!E213*('3.工程情報'!G213/100))</f>
        <v/>
      </c>
      <c r="J213" s="103">
        <f t="shared" si="12"/>
        <v>0</v>
      </c>
    </row>
    <row r="214" spans="2:10" ht="18" customHeight="1">
      <c r="B214" s="12" t="str">
        <f>IF('3.工程情報'!B214="","",'3.工程情報'!B214)</f>
        <v/>
      </c>
      <c r="C214" s="12" t="str">
        <f>IF('3.工程情報'!C214="","",'3.工程情報'!C214)</f>
        <v/>
      </c>
      <c r="D214" s="60" t="str">
        <f>IF(C214="","",SUMIF('4.固定資産明細'!$H$4:$H$2998,$C214,'4.固定資産明細'!$G$4:$G$2998))</f>
        <v/>
      </c>
      <c r="E214" s="61">
        <f t="shared" si="10"/>
        <v>0</v>
      </c>
      <c r="F214" s="60" t="str">
        <f>IF(C214="","",SUMIF('4.固定資産明細'!$H$4:$H$2998,$C214,'4.固定資産明細'!$I$4:$I$2998))</f>
        <v/>
      </c>
      <c r="G214" s="61">
        <f t="shared" si="11"/>
        <v>0</v>
      </c>
      <c r="H214" s="13" t="str">
        <f>IF($C214="","",'2.会社基本情報'!$C$7*'3.工程情報'!$E214*('3.工程情報'!F214/100))</f>
        <v/>
      </c>
      <c r="I214" s="13" t="str">
        <f>IF(C214="","",'2.会社基本情報'!$C$7*'3.工程情報'!E214*('3.工程情報'!G214/100))</f>
        <v/>
      </c>
      <c r="J214" s="103">
        <f t="shared" si="12"/>
        <v>0</v>
      </c>
    </row>
    <row r="215" spans="2:10" ht="18" customHeight="1">
      <c r="B215" s="12" t="str">
        <f>IF('3.工程情報'!B215="","",'3.工程情報'!B215)</f>
        <v/>
      </c>
      <c r="C215" s="12" t="str">
        <f>IF('3.工程情報'!C215="","",'3.工程情報'!C215)</f>
        <v/>
      </c>
      <c r="D215" s="60" t="str">
        <f>IF(C215="","",SUMIF('4.固定資産明細'!$H$4:$H$2998,$C215,'4.固定資産明細'!$G$4:$G$2998))</f>
        <v/>
      </c>
      <c r="E215" s="61">
        <f t="shared" si="10"/>
        <v>0</v>
      </c>
      <c r="F215" s="60" t="str">
        <f>IF(C215="","",SUMIF('4.固定資産明細'!$H$4:$H$2998,$C215,'4.固定資産明細'!$I$4:$I$2998))</f>
        <v/>
      </c>
      <c r="G215" s="61">
        <f t="shared" si="11"/>
        <v>0</v>
      </c>
      <c r="H215" s="13" t="str">
        <f>IF($C215="","",'2.会社基本情報'!$C$7*'3.工程情報'!$E215*('3.工程情報'!F215/100))</f>
        <v/>
      </c>
      <c r="I215" s="13" t="str">
        <f>IF(C215="","",'2.会社基本情報'!$C$7*'3.工程情報'!E215*('3.工程情報'!G215/100))</f>
        <v/>
      </c>
      <c r="J215" s="103">
        <f t="shared" si="12"/>
        <v>0</v>
      </c>
    </row>
    <row r="216" spans="2:10" ht="18" customHeight="1">
      <c r="B216" s="12" t="str">
        <f>IF('3.工程情報'!B216="","",'3.工程情報'!B216)</f>
        <v/>
      </c>
      <c r="C216" s="12" t="str">
        <f>IF('3.工程情報'!C216="","",'3.工程情報'!C216)</f>
        <v/>
      </c>
      <c r="D216" s="60" t="str">
        <f>IF(C216="","",SUMIF('4.固定資産明細'!$H$4:$H$2998,$C216,'4.固定資産明細'!$G$4:$G$2998))</f>
        <v/>
      </c>
      <c r="E216" s="61">
        <f t="shared" si="10"/>
        <v>0</v>
      </c>
      <c r="F216" s="60" t="str">
        <f>IF(C216="","",SUMIF('4.固定資産明細'!$H$4:$H$2998,$C216,'4.固定資産明細'!$I$4:$I$2998))</f>
        <v/>
      </c>
      <c r="G216" s="61">
        <f t="shared" si="11"/>
        <v>0</v>
      </c>
      <c r="H216" s="13" t="str">
        <f>IF($C216="","",'2.会社基本情報'!$C$7*'3.工程情報'!$E216*('3.工程情報'!F216/100))</f>
        <v/>
      </c>
      <c r="I216" s="13" t="str">
        <f>IF(C216="","",'2.会社基本情報'!$C$7*'3.工程情報'!E216*('3.工程情報'!G216/100))</f>
        <v/>
      </c>
      <c r="J216" s="103">
        <f t="shared" si="12"/>
        <v>0</v>
      </c>
    </row>
    <row r="217" spans="2:10" ht="18" customHeight="1">
      <c r="B217" s="12" t="str">
        <f>IF('3.工程情報'!B217="","",'3.工程情報'!B217)</f>
        <v/>
      </c>
      <c r="C217" s="12" t="str">
        <f>IF('3.工程情報'!C217="","",'3.工程情報'!C217)</f>
        <v/>
      </c>
      <c r="D217" s="60" t="str">
        <f>IF(C217="","",SUMIF('4.固定資産明細'!$H$4:$H$2998,$C217,'4.固定資産明細'!$G$4:$G$2998))</f>
        <v/>
      </c>
      <c r="E217" s="61">
        <f t="shared" si="10"/>
        <v>0</v>
      </c>
      <c r="F217" s="60" t="str">
        <f>IF(C217="","",SUMIF('4.固定資産明細'!$H$4:$H$2998,$C217,'4.固定資産明細'!$I$4:$I$2998))</f>
        <v/>
      </c>
      <c r="G217" s="61">
        <f t="shared" si="11"/>
        <v>0</v>
      </c>
      <c r="H217" s="13" t="str">
        <f>IF($C217="","",'2.会社基本情報'!$C$7*'3.工程情報'!$E217*('3.工程情報'!F217/100))</f>
        <v/>
      </c>
      <c r="I217" s="13" t="str">
        <f>IF(C217="","",'2.会社基本情報'!$C$7*'3.工程情報'!E217*('3.工程情報'!G217/100))</f>
        <v/>
      </c>
      <c r="J217" s="103">
        <f t="shared" si="12"/>
        <v>0</v>
      </c>
    </row>
    <row r="218" spans="2:10" ht="18" customHeight="1">
      <c r="B218" s="12" t="str">
        <f>IF('3.工程情報'!B218="","",'3.工程情報'!B218)</f>
        <v/>
      </c>
      <c r="C218" s="12" t="str">
        <f>IF('3.工程情報'!C218="","",'3.工程情報'!C218)</f>
        <v/>
      </c>
      <c r="D218" s="60" t="str">
        <f>IF(C218="","",SUMIF('4.固定資産明細'!$H$4:$H$2998,$C218,'4.固定資産明細'!$G$4:$G$2998))</f>
        <v/>
      </c>
      <c r="E218" s="61">
        <f t="shared" si="10"/>
        <v>0</v>
      </c>
      <c r="F218" s="60" t="str">
        <f>IF(C218="","",SUMIF('4.固定資産明細'!$H$4:$H$2998,$C218,'4.固定資産明細'!$I$4:$I$2998))</f>
        <v/>
      </c>
      <c r="G218" s="61">
        <f t="shared" si="11"/>
        <v>0</v>
      </c>
      <c r="H218" s="13" t="str">
        <f>IF($C218="","",'2.会社基本情報'!$C$7*'3.工程情報'!$E218*('3.工程情報'!F218/100))</f>
        <v/>
      </c>
      <c r="I218" s="13" t="str">
        <f>IF(C218="","",'2.会社基本情報'!$C$7*'3.工程情報'!E218*('3.工程情報'!G218/100))</f>
        <v/>
      </c>
      <c r="J218" s="103">
        <f t="shared" si="12"/>
        <v>0</v>
      </c>
    </row>
    <row r="219" spans="2:10" ht="18" customHeight="1">
      <c r="B219" s="12" t="str">
        <f>IF('3.工程情報'!B219="","",'3.工程情報'!B219)</f>
        <v/>
      </c>
      <c r="C219" s="12" t="str">
        <f>IF('3.工程情報'!C219="","",'3.工程情報'!C219)</f>
        <v/>
      </c>
      <c r="D219" s="60" t="str">
        <f>IF(C219="","",SUMIF('4.固定資産明細'!$H$4:$H$2998,$C219,'4.固定資産明細'!$G$4:$G$2998))</f>
        <v/>
      </c>
      <c r="E219" s="61">
        <f t="shared" si="10"/>
        <v>0</v>
      </c>
      <c r="F219" s="60" t="str">
        <f>IF(C219="","",SUMIF('4.固定資産明細'!$H$4:$H$2998,$C219,'4.固定資産明細'!$I$4:$I$2998))</f>
        <v/>
      </c>
      <c r="G219" s="61">
        <f t="shared" si="11"/>
        <v>0</v>
      </c>
      <c r="H219" s="13" t="str">
        <f>IF($C219="","",'2.会社基本情報'!$C$7*'3.工程情報'!$E219*('3.工程情報'!F219/100))</f>
        <v/>
      </c>
      <c r="I219" s="13" t="str">
        <f>IF(C219="","",'2.会社基本情報'!$C$7*'3.工程情報'!E219*('3.工程情報'!G219/100))</f>
        <v/>
      </c>
      <c r="J219" s="103">
        <f t="shared" si="12"/>
        <v>0</v>
      </c>
    </row>
    <row r="220" spans="2:10" ht="18" customHeight="1">
      <c r="B220" s="12" t="str">
        <f>IF('3.工程情報'!B220="","",'3.工程情報'!B220)</f>
        <v/>
      </c>
      <c r="C220" s="12" t="str">
        <f>IF('3.工程情報'!C220="","",'3.工程情報'!C220)</f>
        <v/>
      </c>
      <c r="D220" s="60" t="str">
        <f>IF(C220="","",SUMIF('4.固定資産明細'!$H$4:$H$2998,$C220,'4.固定資産明細'!$G$4:$G$2998))</f>
        <v/>
      </c>
      <c r="E220" s="61">
        <f t="shared" si="10"/>
        <v>0</v>
      </c>
      <c r="F220" s="60" t="str">
        <f>IF(C220="","",SUMIF('4.固定資産明細'!$H$4:$H$2998,$C220,'4.固定資産明細'!$I$4:$I$2998))</f>
        <v/>
      </c>
      <c r="G220" s="61">
        <f t="shared" si="11"/>
        <v>0</v>
      </c>
      <c r="H220" s="13" t="str">
        <f>IF($C220="","",'2.会社基本情報'!$C$7*'3.工程情報'!$E220*('3.工程情報'!F220/100))</f>
        <v/>
      </c>
      <c r="I220" s="13" t="str">
        <f>IF(C220="","",'2.会社基本情報'!$C$7*'3.工程情報'!E220*('3.工程情報'!G220/100))</f>
        <v/>
      </c>
      <c r="J220" s="103">
        <f t="shared" si="12"/>
        <v>0</v>
      </c>
    </row>
    <row r="221" spans="2:10" ht="18" customHeight="1">
      <c r="B221" s="12" t="str">
        <f>IF('3.工程情報'!B221="","",'3.工程情報'!B221)</f>
        <v/>
      </c>
      <c r="C221" s="12" t="str">
        <f>IF('3.工程情報'!C221="","",'3.工程情報'!C221)</f>
        <v/>
      </c>
      <c r="D221" s="60" t="str">
        <f>IF(C221="","",SUMIF('4.固定資産明細'!$H$4:$H$2998,$C221,'4.固定資産明細'!$G$4:$G$2998))</f>
        <v/>
      </c>
      <c r="E221" s="61">
        <f t="shared" si="10"/>
        <v>0</v>
      </c>
      <c r="F221" s="60" t="str">
        <f>IF(C221="","",SUMIF('4.固定資産明細'!$H$4:$H$2998,$C221,'4.固定資産明細'!$I$4:$I$2998))</f>
        <v/>
      </c>
      <c r="G221" s="61">
        <f t="shared" si="11"/>
        <v>0</v>
      </c>
      <c r="H221" s="13" t="str">
        <f>IF($C221="","",'2.会社基本情報'!$C$7*'3.工程情報'!$E221*('3.工程情報'!F221/100))</f>
        <v/>
      </c>
      <c r="I221" s="13" t="str">
        <f>IF(C221="","",'2.会社基本情報'!$C$7*'3.工程情報'!E221*('3.工程情報'!G221/100))</f>
        <v/>
      </c>
      <c r="J221" s="103">
        <f t="shared" si="12"/>
        <v>0</v>
      </c>
    </row>
    <row r="222" spans="2:10" ht="18" customHeight="1">
      <c r="B222" s="12" t="str">
        <f>IF('3.工程情報'!B222="","",'3.工程情報'!B222)</f>
        <v/>
      </c>
      <c r="C222" s="12" t="str">
        <f>IF('3.工程情報'!C222="","",'3.工程情報'!C222)</f>
        <v/>
      </c>
      <c r="D222" s="60" t="str">
        <f>IF(C222="","",SUMIF('4.固定資産明細'!$H$4:$H$2998,$C222,'4.固定資産明細'!$G$4:$G$2998))</f>
        <v/>
      </c>
      <c r="E222" s="61">
        <f t="shared" si="10"/>
        <v>0</v>
      </c>
      <c r="F222" s="60" t="str">
        <f>IF(C222="","",SUMIF('4.固定資産明細'!$H$4:$H$2998,$C222,'4.固定資産明細'!$I$4:$I$2998))</f>
        <v/>
      </c>
      <c r="G222" s="61">
        <f t="shared" si="11"/>
        <v>0</v>
      </c>
      <c r="H222" s="13" t="str">
        <f>IF($C222="","",'2.会社基本情報'!$C$7*'3.工程情報'!$E222*('3.工程情報'!F222/100))</f>
        <v/>
      </c>
      <c r="I222" s="13" t="str">
        <f>IF(C222="","",'2.会社基本情報'!$C$7*'3.工程情報'!E222*('3.工程情報'!G222/100))</f>
        <v/>
      </c>
      <c r="J222" s="103">
        <f t="shared" si="12"/>
        <v>0</v>
      </c>
    </row>
    <row r="223" spans="2:10" ht="18" customHeight="1">
      <c r="B223" s="12" t="str">
        <f>IF('3.工程情報'!B223="","",'3.工程情報'!B223)</f>
        <v/>
      </c>
      <c r="C223" s="12" t="str">
        <f>IF('3.工程情報'!C223="","",'3.工程情報'!C223)</f>
        <v/>
      </c>
      <c r="D223" s="60" t="str">
        <f>IF(C223="","",SUMIF('4.固定資産明細'!$H$4:$H$2998,$C223,'4.固定資産明細'!$G$4:$G$2998))</f>
        <v/>
      </c>
      <c r="E223" s="61">
        <f t="shared" si="10"/>
        <v>0</v>
      </c>
      <c r="F223" s="60" t="str">
        <f>IF(C223="","",SUMIF('4.固定資産明細'!$H$4:$H$2998,$C223,'4.固定資産明細'!$I$4:$I$2998))</f>
        <v/>
      </c>
      <c r="G223" s="61">
        <f t="shared" si="11"/>
        <v>0</v>
      </c>
      <c r="H223" s="13" t="str">
        <f>IF($C223="","",'2.会社基本情報'!$C$7*'3.工程情報'!$E223*('3.工程情報'!F223/100))</f>
        <v/>
      </c>
      <c r="I223" s="13" t="str">
        <f>IF(C223="","",'2.会社基本情報'!$C$7*'3.工程情報'!E223*('3.工程情報'!G223/100))</f>
        <v/>
      </c>
      <c r="J223" s="103">
        <f t="shared" si="12"/>
        <v>0</v>
      </c>
    </row>
    <row r="224" spans="2:10" ht="18" customHeight="1">
      <c r="B224" s="12" t="str">
        <f>IF('3.工程情報'!B224="","",'3.工程情報'!B224)</f>
        <v/>
      </c>
      <c r="C224" s="12" t="str">
        <f>IF('3.工程情報'!C224="","",'3.工程情報'!C224)</f>
        <v/>
      </c>
      <c r="D224" s="60" t="str">
        <f>IF(C224="","",SUMIF('4.固定資産明細'!$H$4:$H$2998,$C224,'4.固定資産明細'!$G$4:$G$2998))</f>
        <v/>
      </c>
      <c r="E224" s="61">
        <f t="shared" si="10"/>
        <v>0</v>
      </c>
      <c r="F224" s="60" t="str">
        <f>IF(C224="","",SUMIF('4.固定資産明細'!$H$4:$H$2998,$C224,'4.固定資産明細'!$I$4:$I$2998))</f>
        <v/>
      </c>
      <c r="G224" s="61">
        <f t="shared" si="11"/>
        <v>0</v>
      </c>
      <c r="H224" s="13" t="str">
        <f>IF($C224="","",'2.会社基本情報'!$C$7*'3.工程情報'!$E224*('3.工程情報'!F224/100))</f>
        <v/>
      </c>
      <c r="I224" s="13" t="str">
        <f>IF(C224="","",'2.会社基本情報'!$C$7*'3.工程情報'!E224*('3.工程情報'!G224/100))</f>
        <v/>
      </c>
      <c r="J224" s="103">
        <f t="shared" si="12"/>
        <v>0</v>
      </c>
    </row>
    <row r="225" spans="2:10" ht="18" customHeight="1">
      <c r="B225" s="12" t="str">
        <f>IF('3.工程情報'!B225="","",'3.工程情報'!B225)</f>
        <v/>
      </c>
      <c r="C225" s="12" t="str">
        <f>IF('3.工程情報'!C225="","",'3.工程情報'!C225)</f>
        <v/>
      </c>
      <c r="D225" s="60" t="str">
        <f>IF(C225="","",SUMIF('4.固定資産明細'!$H$4:$H$2998,$C225,'4.固定資産明細'!$G$4:$G$2998))</f>
        <v/>
      </c>
      <c r="E225" s="61">
        <f t="shared" si="10"/>
        <v>0</v>
      </c>
      <c r="F225" s="60" t="str">
        <f>IF(C225="","",SUMIF('4.固定資産明細'!$H$4:$H$2998,$C225,'4.固定資産明細'!$I$4:$I$2998))</f>
        <v/>
      </c>
      <c r="G225" s="61">
        <f t="shared" si="11"/>
        <v>0</v>
      </c>
      <c r="H225" s="13" t="str">
        <f>IF($C225="","",'2.会社基本情報'!$C$7*'3.工程情報'!$E225*('3.工程情報'!F225/100))</f>
        <v/>
      </c>
      <c r="I225" s="13" t="str">
        <f>IF(C225="","",'2.会社基本情報'!$C$7*'3.工程情報'!E225*('3.工程情報'!G225/100))</f>
        <v/>
      </c>
      <c r="J225" s="103">
        <f t="shared" si="12"/>
        <v>0</v>
      </c>
    </row>
    <row r="226" spans="2:10" ht="18" customHeight="1">
      <c r="B226" s="12" t="str">
        <f>IF('3.工程情報'!B226="","",'3.工程情報'!B226)</f>
        <v/>
      </c>
      <c r="C226" s="12" t="str">
        <f>IF('3.工程情報'!C226="","",'3.工程情報'!C226)</f>
        <v/>
      </c>
      <c r="D226" s="60" t="str">
        <f>IF(C226="","",SUMIF('4.固定資産明細'!$H$4:$H$2998,$C226,'4.固定資産明細'!$G$4:$G$2998))</f>
        <v/>
      </c>
      <c r="E226" s="61">
        <f t="shared" si="10"/>
        <v>0</v>
      </c>
      <c r="F226" s="60" t="str">
        <f>IF(C226="","",SUMIF('4.固定資産明細'!$H$4:$H$2998,$C226,'4.固定資産明細'!$I$4:$I$2998))</f>
        <v/>
      </c>
      <c r="G226" s="61">
        <f t="shared" si="11"/>
        <v>0</v>
      </c>
      <c r="H226" s="13" t="str">
        <f>IF($C226="","",'2.会社基本情報'!$C$7*'3.工程情報'!$E226*('3.工程情報'!F226/100))</f>
        <v/>
      </c>
      <c r="I226" s="13" t="str">
        <f>IF(C226="","",'2.会社基本情報'!$C$7*'3.工程情報'!E226*('3.工程情報'!G226/100))</f>
        <v/>
      </c>
      <c r="J226" s="103">
        <f t="shared" si="12"/>
        <v>0</v>
      </c>
    </row>
    <row r="227" spans="2:10" ht="18" customHeight="1">
      <c r="B227" s="12" t="str">
        <f>IF('3.工程情報'!B227="","",'3.工程情報'!B227)</f>
        <v/>
      </c>
      <c r="C227" s="12" t="str">
        <f>IF('3.工程情報'!C227="","",'3.工程情報'!C227)</f>
        <v/>
      </c>
      <c r="D227" s="60" t="str">
        <f>IF(C227="","",SUMIF('4.固定資産明細'!$H$4:$H$2998,$C227,'4.固定資産明細'!$G$4:$G$2998))</f>
        <v/>
      </c>
      <c r="E227" s="61">
        <f t="shared" si="10"/>
        <v>0</v>
      </c>
      <c r="F227" s="60" t="str">
        <f>IF(C227="","",SUMIF('4.固定資産明細'!$H$4:$H$2998,$C227,'4.固定資産明細'!$I$4:$I$2998))</f>
        <v/>
      </c>
      <c r="G227" s="61">
        <f t="shared" si="11"/>
        <v>0</v>
      </c>
      <c r="H227" s="13" t="str">
        <f>IF($C227="","",'2.会社基本情報'!$C$7*'3.工程情報'!$E227*('3.工程情報'!F227/100))</f>
        <v/>
      </c>
      <c r="I227" s="13" t="str">
        <f>IF(C227="","",'2.会社基本情報'!$C$7*'3.工程情報'!E227*('3.工程情報'!G227/100))</f>
        <v/>
      </c>
      <c r="J227" s="103">
        <f t="shared" si="12"/>
        <v>0</v>
      </c>
    </row>
    <row r="228" spans="2:10" ht="18" customHeight="1">
      <c r="B228" s="12" t="str">
        <f>IF('3.工程情報'!B228="","",'3.工程情報'!B228)</f>
        <v/>
      </c>
      <c r="C228" s="12" t="str">
        <f>IF('3.工程情報'!C228="","",'3.工程情報'!C228)</f>
        <v/>
      </c>
      <c r="D228" s="60" t="str">
        <f>IF(C228="","",SUMIF('4.固定資産明細'!$H$4:$H$2998,$C228,'4.固定資産明細'!$G$4:$G$2998))</f>
        <v/>
      </c>
      <c r="E228" s="61">
        <f t="shared" si="10"/>
        <v>0</v>
      </c>
      <c r="F228" s="60" t="str">
        <f>IF(C228="","",SUMIF('4.固定資産明細'!$H$4:$H$2998,$C228,'4.固定資産明細'!$I$4:$I$2998))</f>
        <v/>
      </c>
      <c r="G228" s="61">
        <f t="shared" si="11"/>
        <v>0</v>
      </c>
      <c r="H228" s="13" t="str">
        <f>IF($C228="","",'2.会社基本情報'!$C$7*'3.工程情報'!$E228*('3.工程情報'!F228/100))</f>
        <v/>
      </c>
      <c r="I228" s="13" t="str">
        <f>IF(C228="","",'2.会社基本情報'!$C$7*'3.工程情報'!E228*('3.工程情報'!G228/100))</f>
        <v/>
      </c>
      <c r="J228" s="103">
        <f t="shared" si="12"/>
        <v>0</v>
      </c>
    </row>
    <row r="229" spans="2:10" ht="18" customHeight="1">
      <c r="B229" s="12" t="str">
        <f>IF('3.工程情報'!B229="","",'3.工程情報'!B229)</f>
        <v/>
      </c>
      <c r="C229" s="12" t="str">
        <f>IF('3.工程情報'!C229="","",'3.工程情報'!C229)</f>
        <v/>
      </c>
      <c r="D229" s="60" t="str">
        <f>IF(C229="","",SUMIF('4.固定資産明細'!$H$4:$H$2998,$C229,'4.固定資産明細'!$G$4:$G$2998))</f>
        <v/>
      </c>
      <c r="E229" s="61">
        <f t="shared" si="10"/>
        <v>0</v>
      </c>
      <c r="F229" s="60" t="str">
        <f>IF(C229="","",SUMIF('4.固定資産明細'!$H$4:$H$2998,$C229,'4.固定資産明細'!$I$4:$I$2998))</f>
        <v/>
      </c>
      <c r="G229" s="61">
        <f t="shared" si="11"/>
        <v>0</v>
      </c>
      <c r="H229" s="13" t="str">
        <f>IF($C229="","",'2.会社基本情報'!$C$7*'3.工程情報'!$E229*('3.工程情報'!F229/100))</f>
        <v/>
      </c>
      <c r="I229" s="13" t="str">
        <f>IF(C229="","",'2.会社基本情報'!$C$7*'3.工程情報'!E229*('3.工程情報'!G229/100))</f>
        <v/>
      </c>
      <c r="J229" s="103">
        <f t="shared" si="12"/>
        <v>0</v>
      </c>
    </row>
    <row r="230" spans="2:10" ht="18" customHeight="1">
      <c r="B230" s="12" t="str">
        <f>IF('3.工程情報'!B230="","",'3.工程情報'!B230)</f>
        <v/>
      </c>
      <c r="C230" s="12" t="str">
        <f>IF('3.工程情報'!C230="","",'3.工程情報'!C230)</f>
        <v/>
      </c>
      <c r="D230" s="60" t="str">
        <f>IF(C230="","",SUMIF('4.固定資産明細'!$H$4:$H$2998,$C230,'4.固定資産明細'!$G$4:$G$2998))</f>
        <v/>
      </c>
      <c r="E230" s="61">
        <f t="shared" si="10"/>
        <v>0</v>
      </c>
      <c r="F230" s="60" t="str">
        <f>IF(C230="","",SUMIF('4.固定資産明細'!$H$4:$H$2998,$C230,'4.固定資産明細'!$I$4:$I$2998))</f>
        <v/>
      </c>
      <c r="G230" s="61">
        <f t="shared" si="11"/>
        <v>0</v>
      </c>
      <c r="H230" s="13" t="str">
        <f>IF($C230="","",'2.会社基本情報'!$C$7*'3.工程情報'!$E230*('3.工程情報'!F230/100))</f>
        <v/>
      </c>
      <c r="I230" s="13" t="str">
        <f>IF(C230="","",'2.会社基本情報'!$C$7*'3.工程情報'!E230*('3.工程情報'!G230/100))</f>
        <v/>
      </c>
      <c r="J230" s="103">
        <f t="shared" si="12"/>
        <v>0</v>
      </c>
    </row>
    <row r="231" spans="2:10" ht="18" customHeight="1">
      <c r="B231" s="12" t="str">
        <f>IF('3.工程情報'!B231="","",'3.工程情報'!B231)</f>
        <v/>
      </c>
      <c r="C231" s="12" t="str">
        <f>IF('3.工程情報'!C231="","",'3.工程情報'!C231)</f>
        <v/>
      </c>
      <c r="D231" s="60" t="str">
        <f>IF(C231="","",SUMIF('4.固定資産明細'!$H$4:$H$2998,$C231,'4.固定資産明細'!$G$4:$G$2998))</f>
        <v/>
      </c>
      <c r="E231" s="61">
        <f t="shared" si="10"/>
        <v>0</v>
      </c>
      <c r="F231" s="60" t="str">
        <f>IF(C231="","",SUMIF('4.固定資産明細'!$H$4:$H$2998,$C231,'4.固定資産明細'!$I$4:$I$2998))</f>
        <v/>
      </c>
      <c r="G231" s="61">
        <f t="shared" si="11"/>
        <v>0</v>
      </c>
      <c r="H231" s="13" t="str">
        <f>IF($C231="","",'2.会社基本情報'!$C$7*'3.工程情報'!$E231*('3.工程情報'!F231/100))</f>
        <v/>
      </c>
      <c r="I231" s="13" t="str">
        <f>IF(C231="","",'2.会社基本情報'!$C$7*'3.工程情報'!E231*('3.工程情報'!G231/100))</f>
        <v/>
      </c>
      <c r="J231" s="103">
        <f t="shared" si="12"/>
        <v>0</v>
      </c>
    </row>
    <row r="232" spans="2:10" ht="18" customHeight="1">
      <c r="B232" s="12" t="str">
        <f>IF('3.工程情報'!B232="","",'3.工程情報'!B232)</f>
        <v/>
      </c>
      <c r="C232" s="12" t="str">
        <f>IF('3.工程情報'!C232="","",'3.工程情報'!C232)</f>
        <v/>
      </c>
      <c r="D232" s="60" t="str">
        <f>IF(C232="","",SUMIF('4.固定資産明細'!$H$4:$H$2998,$C232,'4.固定資産明細'!$G$4:$G$2998))</f>
        <v/>
      </c>
      <c r="E232" s="61">
        <f t="shared" si="10"/>
        <v>0</v>
      </c>
      <c r="F232" s="60" t="str">
        <f>IF(C232="","",SUMIF('4.固定資産明細'!$H$4:$H$2998,$C232,'4.固定資産明細'!$I$4:$I$2998))</f>
        <v/>
      </c>
      <c r="G232" s="61">
        <f t="shared" si="11"/>
        <v>0</v>
      </c>
      <c r="H232" s="13" t="str">
        <f>IF($C232="","",'2.会社基本情報'!$C$7*'3.工程情報'!$E232*('3.工程情報'!F232/100))</f>
        <v/>
      </c>
      <c r="I232" s="13" t="str">
        <f>IF(C232="","",'2.会社基本情報'!$C$7*'3.工程情報'!E232*('3.工程情報'!G232/100))</f>
        <v/>
      </c>
      <c r="J232" s="103">
        <f t="shared" si="12"/>
        <v>0</v>
      </c>
    </row>
    <row r="233" spans="2:10" ht="18" customHeight="1">
      <c r="B233" s="12" t="str">
        <f>IF('3.工程情報'!B233="","",'3.工程情報'!B233)</f>
        <v/>
      </c>
      <c r="C233" s="12" t="str">
        <f>IF('3.工程情報'!C233="","",'3.工程情報'!C233)</f>
        <v/>
      </c>
      <c r="D233" s="60" t="str">
        <f>IF(C233="","",SUMIF('4.固定資産明細'!$H$4:$H$2998,$C233,'4.固定資産明細'!$G$4:$G$2998))</f>
        <v/>
      </c>
      <c r="E233" s="61">
        <f t="shared" si="10"/>
        <v>0</v>
      </c>
      <c r="F233" s="60" t="str">
        <f>IF(C233="","",SUMIF('4.固定資産明細'!$H$4:$H$2998,$C233,'4.固定資産明細'!$I$4:$I$2998))</f>
        <v/>
      </c>
      <c r="G233" s="61">
        <f t="shared" si="11"/>
        <v>0</v>
      </c>
      <c r="H233" s="13" t="str">
        <f>IF($C233="","",'2.会社基本情報'!$C$7*'3.工程情報'!$E233*('3.工程情報'!F233/100))</f>
        <v/>
      </c>
      <c r="I233" s="13" t="str">
        <f>IF(C233="","",'2.会社基本情報'!$C$7*'3.工程情報'!E233*('3.工程情報'!G233/100))</f>
        <v/>
      </c>
      <c r="J233" s="103">
        <f t="shared" si="12"/>
        <v>0</v>
      </c>
    </row>
    <row r="234" spans="2:10" ht="18" customHeight="1">
      <c r="B234" s="12" t="str">
        <f>IF('3.工程情報'!B234="","",'3.工程情報'!B234)</f>
        <v/>
      </c>
      <c r="C234" s="12" t="str">
        <f>IF('3.工程情報'!C234="","",'3.工程情報'!C234)</f>
        <v/>
      </c>
      <c r="D234" s="60" t="str">
        <f>IF(C234="","",SUMIF('4.固定資産明細'!$H$4:$H$2998,$C234,'4.固定資産明細'!$G$4:$G$2998))</f>
        <v/>
      </c>
      <c r="E234" s="61">
        <f t="shared" si="10"/>
        <v>0</v>
      </c>
      <c r="F234" s="60" t="str">
        <f>IF(C234="","",SUMIF('4.固定資産明細'!$H$4:$H$2998,$C234,'4.固定資産明細'!$I$4:$I$2998))</f>
        <v/>
      </c>
      <c r="G234" s="61">
        <f t="shared" si="11"/>
        <v>0</v>
      </c>
      <c r="H234" s="13" t="str">
        <f>IF($C234="","",'2.会社基本情報'!$C$7*'3.工程情報'!$E234*('3.工程情報'!F234/100))</f>
        <v/>
      </c>
      <c r="I234" s="13" t="str">
        <f>IF(C234="","",'2.会社基本情報'!$C$7*'3.工程情報'!E234*('3.工程情報'!G234/100))</f>
        <v/>
      </c>
      <c r="J234" s="103">
        <f t="shared" si="12"/>
        <v>0</v>
      </c>
    </row>
    <row r="235" spans="2:10" ht="18" customHeight="1">
      <c r="B235" s="12" t="str">
        <f>IF('3.工程情報'!B235="","",'3.工程情報'!B235)</f>
        <v/>
      </c>
      <c r="C235" s="12" t="str">
        <f>IF('3.工程情報'!C235="","",'3.工程情報'!C235)</f>
        <v/>
      </c>
      <c r="D235" s="60" t="str">
        <f>IF(C235="","",SUMIF('4.固定資産明細'!$H$4:$H$2998,$C235,'4.固定資産明細'!$G$4:$G$2998))</f>
        <v/>
      </c>
      <c r="E235" s="61">
        <f t="shared" si="10"/>
        <v>0</v>
      </c>
      <c r="F235" s="60" t="str">
        <f>IF(C235="","",SUMIF('4.固定資産明細'!$H$4:$H$2998,$C235,'4.固定資産明細'!$I$4:$I$2998))</f>
        <v/>
      </c>
      <c r="G235" s="61">
        <f t="shared" si="11"/>
        <v>0</v>
      </c>
      <c r="H235" s="13" t="str">
        <f>IF($C235="","",'2.会社基本情報'!$C$7*'3.工程情報'!$E235*('3.工程情報'!F235/100))</f>
        <v/>
      </c>
      <c r="I235" s="13" t="str">
        <f>IF(C235="","",'2.会社基本情報'!$C$7*'3.工程情報'!E235*('3.工程情報'!G235/100))</f>
        <v/>
      </c>
      <c r="J235" s="103">
        <f t="shared" si="12"/>
        <v>0</v>
      </c>
    </row>
    <row r="236" spans="2:10" ht="18" customHeight="1">
      <c r="B236" s="12" t="str">
        <f>IF('3.工程情報'!B236="","",'3.工程情報'!B236)</f>
        <v/>
      </c>
      <c r="C236" s="12" t="str">
        <f>IF('3.工程情報'!C236="","",'3.工程情報'!C236)</f>
        <v/>
      </c>
      <c r="D236" s="60" t="str">
        <f>IF(C236="","",SUMIF('4.固定資産明細'!$H$4:$H$2998,$C236,'4.固定資産明細'!$G$4:$G$2998))</f>
        <v/>
      </c>
      <c r="E236" s="61">
        <f t="shared" si="10"/>
        <v>0</v>
      </c>
      <c r="F236" s="60" t="str">
        <f>IF(C236="","",SUMIF('4.固定資産明細'!$H$4:$H$2998,$C236,'4.固定資産明細'!$I$4:$I$2998))</f>
        <v/>
      </c>
      <c r="G236" s="61">
        <f t="shared" si="11"/>
        <v>0</v>
      </c>
      <c r="H236" s="13" t="str">
        <f>IF($C236="","",'2.会社基本情報'!$C$7*'3.工程情報'!$E236*('3.工程情報'!F236/100))</f>
        <v/>
      </c>
      <c r="I236" s="13" t="str">
        <f>IF(C236="","",'2.会社基本情報'!$C$7*'3.工程情報'!E236*('3.工程情報'!G236/100))</f>
        <v/>
      </c>
      <c r="J236" s="103">
        <f t="shared" si="12"/>
        <v>0</v>
      </c>
    </row>
    <row r="237" spans="2:10" ht="18" customHeight="1">
      <c r="B237" s="12" t="str">
        <f>IF('3.工程情報'!B237="","",'3.工程情報'!B237)</f>
        <v/>
      </c>
      <c r="C237" s="12" t="str">
        <f>IF('3.工程情報'!C237="","",'3.工程情報'!C237)</f>
        <v/>
      </c>
      <c r="D237" s="60" t="str">
        <f>IF(C237="","",SUMIF('4.固定資産明細'!$H$4:$H$2998,$C237,'4.固定資産明細'!$G$4:$G$2998))</f>
        <v/>
      </c>
      <c r="E237" s="61">
        <f t="shared" si="10"/>
        <v>0</v>
      </c>
      <c r="F237" s="60" t="str">
        <f>IF(C237="","",SUMIF('4.固定資産明細'!$H$4:$H$2998,$C237,'4.固定資産明細'!$I$4:$I$2998))</f>
        <v/>
      </c>
      <c r="G237" s="61">
        <f t="shared" si="11"/>
        <v>0</v>
      </c>
      <c r="H237" s="13" t="str">
        <f>IF($C237="","",'2.会社基本情報'!$C$7*'3.工程情報'!$E237*('3.工程情報'!F237/100))</f>
        <v/>
      </c>
      <c r="I237" s="13" t="str">
        <f>IF(C237="","",'2.会社基本情報'!$C$7*'3.工程情報'!E237*('3.工程情報'!G237/100))</f>
        <v/>
      </c>
      <c r="J237" s="103">
        <f t="shared" si="12"/>
        <v>0</v>
      </c>
    </row>
    <row r="238" spans="2:10" ht="18" customHeight="1">
      <c r="B238" s="12" t="str">
        <f>IF('3.工程情報'!B238="","",'3.工程情報'!B238)</f>
        <v/>
      </c>
      <c r="C238" s="12" t="str">
        <f>IF('3.工程情報'!C238="","",'3.工程情報'!C238)</f>
        <v/>
      </c>
      <c r="D238" s="60" t="str">
        <f>IF(C238="","",SUMIF('4.固定資産明細'!$H$4:$H$2998,$C238,'4.固定資産明細'!$G$4:$G$2998))</f>
        <v/>
      </c>
      <c r="E238" s="61">
        <f t="shared" si="10"/>
        <v>0</v>
      </c>
      <c r="F238" s="60" t="str">
        <f>IF(C238="","",SUMIF('4.固定資産明細'!$H$4:$H$2998,$C238,'4.固定資産明細'!$I$4:$I$2998))</f>
        <v/>
      </c>
      <c r="G238" s="61">
        <f t="shared" si="11"/>
        <v>0</v>
      </c>
      <c r="H238" s="13" t="str">
        <f>IF($C238="","",'2.会社基本情報'!$C$7*'3.工程情報'!$E238*('3.工程情報'!F238/100))</f>
        <v/>
      </c>
      <c r="I238" s="13" t="str">
        <f>IF(C238="","",'2.会社基本情報'!$C$7*'3.工程情報'!E238*('3.工程情報'!G238/100))</f>
        <v/>
      </c>
      <c r="J238" s="103">
        <f t="shared" si="12"/>
        <v>0</v>
      </c>
    </row>
    <row r="239" spans="2:10" ht="18" customHeight="1">
      <c r="B239" s="12" t="str">
        <f>IF('3.工程情報'!B239="","",'3.工程情報'!B239)</f>
        <v/>
      </c>
      <c r="C239" s="12" t="str">
        <f>IF('3.工程情報'!C239="","",'3.工程情報'!C239)</f>
        <v/>
      </c>
      <c r="D239" s="60" t="str">
        <f>IF(C239="","",SUMIF('4.固定資産明細'!$H$4:$H$2998,$C239,'4.固定資産明細'!$G$4:$G$2998))</f>
        <v/>
      </c>
      <c r="E239" s="61">
        <f t="shared" si="10"/>
        <v>0</v>
      </c>
      <c r="F239" s="60" t="str">
        <f>IF(C239="","",SUMIF('4.固定資産明細'!$H$4:$H$2998,$C239,'4.固定資産明細'!$I$4:$I$2998))</f>
        <v/>
      </c>
      <c r="G239" s="61">
        <f t="shared" si="11"/>
        <v>0</v>
      </c>
      <c r="H239" s="13" t="str">
        <f>IF($C239="","",'2.会社基本情報'!$C$7*'3.工程情報'!$E239*('3.工程情報'!F239/100))</f>
        <v/>
      </c>
      <c r="I239" s="13" t="str">
        <f>IF(C239="","",'2.会社基本情報'!$C$7*'3.工程情報'!E239*('3.工程情報'!G239/100))</f>
        <v/>
      </c>
      <c r="J239" s="103">
        <f t="shared" si="12"/>
        <v>0</v>
      </c>
    </row>
    <row r="240" spans="2:10" ht="18" customHeight="1">
      <c r="B240" s="12" t="str">
        <f>IF('3.工程情報'!B240="","",'3.工程情報'!B240)</f>
        <v/>
      </c>
      <c r="C240" s="12" t="str">
        <f>IF('3.工程情報'!C240="","",'3.工程情報'!C240)</f>
        <v/>
      </c>
      <c r="D240" s="60" t="str">
        <f>IF(C240="","",SUMIF('4.固定資産明細'!$H$4:$H$2998,$C240,'4.固定資産明細'!$G$4:$G$2998))</f>
        <v/>
      </c>
      <c r="E240" s="61">
        <f t="shared" si="10"/>
        <v>0</v>
      </c>
      <c r="F240" s="60" t="str">
        <f>IF(C240="","",SUMIF('4.固定資産明細'!$H$4:$H$2998,$C240,'4.固定資産明細'!$I$4:$I$2998))</f>
        <v/>
      </c>
      <c r="G240" s="61">
        <f t="shared" si="11"/>
        <v>0</v>
      </c>
      <c r="H240" s="13" t="str">
        <f>IF($C240="","",'2.会社基本情報'!$C$7*'3.工程情報'!$E240*('3.工程情報'!F240/100))</f>
        <v/>
      </c>
      <c r="I240" s="13" t="str">
        <f>IF(C240="","",'2.会社基本情報'!$C$7*'3.工程情報'!E240*('3.工程情報'!G240/100))</f>
        <v/>
      </c>
      <c r="J240" s="103">
        <f t="shared" si="12"/>
        <v>0</v>
      </c>
    </row>
    <row r="241" spans="2:10" ht="18" customHeight="1">
      <c r="B241" s="12" t="str">
        <f>IF('3.工程情報'!B241="","",'3.工程情報'!B241)</f>
        <v/>
      </c>
      <c r="C241" s="12" t="str">
        <f>IF('3.工程情報'!C241="","",'3.工程情報'!C241)</f>
        <v/>
      </c>
      <c r="D241" s="60" t="str">
        <f>IF(C241="","",SUMIF('4.固定資産明細'!$H$4:$H$2998,$C241,'4.固定資産明細'!$G$4:$G$2998))</f>
        <v/>
      </c>
      <c r="E241" s="61">
        <f t="shared" si="10"/>
        <v>0</v>
      </c>
      <c r="F241" s="60" t="str">
        <f>IF(C241="","",SUMIF('4.固定資産明細'!$H$4:$H$2998,$C241,'4.固定資産明細'!$I$4:$I$2998))</f>
        <v/>
      </c>
      <c r="G241" s="61">
        <f t="shared" si="11"/>
        <v>0</v>
      </c>
      <c r="H241" s="13" t="str">
        <f>IF($C241="","",'2.会社基本情報'!$C$7*'3.工程情報'!$E241*('3.工程情報'!F241/100))</f>
        <v/>
      </c>
      <c r="I241" s="13" t="str">
        <f>IF(C241="","",'2.会社基本情報'!$C$7*'3.工程情報'!E241*('3.工程情報'!G241/100))</f>
        <v/>
      </c>
      <c r="J241" s="103">
        <f t="shared" si="12"/>
        <v>0</v>
      </c>
    </row>
    <row r="242" spans="2:10" ht="18" customHeight="1">
      <c r="B242" s="12" t="str">
        <f>IF('3.工程情報'!B242="","",'3.工程情報'!B242)</f>
        <v/>
      </c>
      <c r="C242" s="12" t="str">
        <f>IF('3.工程情報'!C242="","",'3.工程情報'!C242)</f>
        <v/>
      </c>
      <c r="D242" s="60" t="str">
        <f>IF(C242="","",SUMIF('4.固定資産明細'!$H$4:$H$2998,$C242,'4.固定資産明細'!$G$4:$G$2998))</f>
        <v/>
      </c>
      <c r="E242" s="61">
        <f t="shared" si="10"/>
        <v>0</v>
      </c>
      <c r="F242" s="60" t="str">
        <f>IF(C242="","",SUMIF('4.固定資産明細'!$H$4:$H$2998,$C242,'4.固定資産明細'!$I$4:$I$2998))</f>
        <v/>
      </c>
      <c r="G242" s="61">
        <f t="shared" si="11"/>
        <v>0</v>
      </c>
      <c r="H242" s="13" t="str">
        <f>IF($C242="","",'2.会社基本情報'!$C$7*'3.工程情報'!$E242*('3.工程情報'!F242/100))</f>
        <v/>
      </c>
      <c r="I242" s="13" t="str">
        <f>IF(C242="","",'2.会社基本情報'!$C$7*'3.工程情報'!E242*('3.工程情報'!G242/100))</f>
        <v/>
      </c>
      <c r="J242" s="103">
        <f t="shared" si="12"/>
        <v>0</v>
      </c>
    </row>
    <row r="243" spans="2:10" ht="18" customHeight="1">
      <c r="B243" s="12" t="str">
        <f>IF('3.工程情報'!B243="","",'3.工程情報'!B243)</f>
        <v/>
      </c>
      <c r="C243" s="12" t="str">
        <f>IF('3.工程情報'!C243="","",'3.工程情報'!C243)</f>
        <v/>
      </c>
      <c r="D243" s="60" t="str">
        <f>IF(C243="","",SUMIF('4.固定資産明細'!$H$4:$H$2998,$C243,'4.固定資産明細'!$G$4:$G$2998))</f>
        <v/>
      </c>
      <c r="E243" s="61">
        <f t="shared" si="10"/>
        <v>0</v>
      </c>
      <c r="F243" s="60" t="str">
        <f>IF(C243="","",SUMIF('4.固定資産明細'!$H$4:$H$2998,$C243,'4.固定資産明細'!$I$4:$I$2998))</f>
        <v/>
      </c>
      <c r="G243" s="61">
        <f t="shared" si="11"/>
        <v>0</v>
      </c>
      <c r="H243" s="13" t="str">
        <f>IF($C243="","",'2.会社基本情報'!$C$7*'3.工程情報'!$E243*('3.工程情報'!F243/100))</f>
        <v/>
      </c>
      <c r="I243" s="13" t="str">
        <f>IF(C243="","",'2.会社基本情報'!$C$7*'3.工程情報'!E243*('3.工程情報'!G243/100))</f>
        <v/>
      </c>
      <c r="J243" s="103">
        <f t="shared" si="12"/>
        <v>0</v>
      </c>
    </row>
    <row r="244" spans="2:10" ht="18" customHeight="1">
      <c r="B244" s="12" t="str">
        <f>IF('3.工程情報'!B244="","",'3.工程情報'!B244)</f>
        <v/>
      </c>
      <c r="C244" s="12" t="str">
        <f>IF('3.工程情報'!C244="","",'3.工程情報'!C244)</f>
        <v/>
      </c>
      <c r="D244" s="60" t="str">
        <f>IF(C244="","",SUMIF('4.固定資産明細'!$H$4:$H$2998,$C244,'4.固定資産明細'!$G$4:$G$2998))</f>
        <v/>
      </c>
      <c r="E244" s="61">
        <f t="shared" si="10"/>
        <v>0</v>
      </c>
      <c r="F244" s="60" t="str">
        <f>IF(C244="","",SUMIF('4.固定資産明細'!$H$4:$H$2998,$C244,'4.固定資産明細'!$I$4:$I$2998))</f>
        <v/>
      </c>
      <c r="G244" s="61">
        <f t="shared" si="11"/>
        <v>0</v>
      </c>
      <c r="H244" s="13" t="str">
        <f>IF($C244="","",'2.会社基本情報'!$C$7*'3.工程情報'!$E244*('3.工程情報'!F244/100))</f>
        <v/>
      </c>
      <c r="I244" s="13" t="str">
        <f>IF(C244="","",'2.会社基本情報'!$C$7*'3.工程情報'!E244*('3.工程情報'!G244/100))</f>
        <v/>
      </c>
      <c r="J244" s="103">
        <f t="shared" si="12"/>
        <v>0</v>
      </c>
    </row>
    <row r="245" spans="2:10" ht="18" customHeight="1">
      <c r="B245" s="12" t="str">
        <f>IF('3.工程情報'!B245="","",'3.工程情報'!B245)</f>
        <v/>
      </c>
      <c r="C245" s="12" t="str">
        <f>IF('3.工程情報'!C245="","",'3.工程情報'!C245)</f>
        <v/>
      </c>
      <c r="D245" s="60" t="str">
        <f>IF(C245="","",SUMIF('4.固定資産明細'!$H$4:$H$2998,$C245,'4.固定資産明細'!$G$4:$G$2998))</f>
        <v/>
      </c>
      <c r="E245" s="61">
        <f t="shared" si="10"/>
        <v>0</v>
      </c>
      <c r="F245" s="60" t="str">
        <f>IF(C245="","",SUMIF('4.固定資産明細'!$H$4:$H$2998,$C245,'4.固定資産明細'!$I$4:$I$2998))</f>
        <v/>
      </c>
      <c r="G245" s="61">
        <f t="shared" si="11"/>
        <v>0</v>
      </c>
      <c r="H245" s="13" t="str">
        <f>IF($C245="","",'2.会社基本情報'!$C$7*'3.工程情報'!$E245*('3.工程情報'!F245/100))</f>
        <v/>
      </c>
      <c r="I245" s="13" t="str">
        <f>IF(C245="","",'2.会社基本情報'!$C$7*'3.工程情報'!E245*('3.工程情報'!G245/100))</f>
        <v/>
      </c>
      <c r="J245" s="103">
        <f t="shared" si="12"/>
        <v>0</v>
      </c>
    </row>
    <row r="246" spans="2:10" ht="18" customHeight="1">
      <c r="B246" s="12" t="str">
        <f>IF('3.工程情報'!B246="","",'3.工程情報'!B246)</f>
        <v/>
      </c>
      <c r="C246" s="12" t="str">
        <f>IF('3.工程情報'!C246="","",'3.工程情報'!C246)</f>
        <v/>
      </c>
      <c r="D246" s="60" t="str">
        <f>IF(C246="","",SUMIF('4.固定資産明細'!$H$4:$H$2998,$C246,'4.固定資産明細'!$G$4:$G$2998))</f>
        <v/>
      </c>
      <c r="E246" s="61">
        <f t="shared" si="10"/>
        <v>0</v>
      </c>
      <c r="F246" s="60" t="str">
        <f>IF(C246="","",SUMIF('4.固定資産明細'!$H$4:$H$2998,$C246,'4.固定資産明細'!$I$4:$I$2998))</f>
        <v/>
      </c>
      <c r="G246" s="61">
        <f t="shared" si="11"/>
        <v>0</v>
      </c>
      <c r="H246" s="13" t="str">
        <f>IF($C246="","",'2.会社基本情報'!$C$7*'3.工程情報'!$E246*('3.工程情報'!F246/100))</f>
        <v/>
      </c>
      <c r="I246" s="13" t="str">
        <f>IF(C246="","",'2.会社基本情報'!$C$7*'3.工程情報'!E246*('3.工程情報'!G246/100))</f>
        <v/>
      </c>
      <c r="J246" s="103">
        <f t="shared" si="12"/>
        <v>0</v>
      </c>
    </row>
    <row r="247" spans="2:10" ht="18" customHeight="1">
      <c r="B247" s="12" t="str">
        <f>IF('3.工程情報'!B247="","",'3.工程情報'!B247)</f>
        <v/>
      </c>
      <c r="C247" s="12" t="str">
        <f>IF('3.工程情報'!C247="","",'3.工程情報'!C247)</f>
        <v/>
      </c>
      <c r="D247" s="60" t="str">
        <f>IF(C247="","",SUMIF('4.固定資産明細'!$H$4:$H$2998,$C247,'4.固定資産明細'!$G$4:$G$2998))</f>
        <v/>
      </c>
      <c r="E247" s="61">
        <f t="shared" si="10"/>
        <v>0</v>
      </c>
      <c r="F247" s="60" t="str">
        <f>IF(C247="","",SUMIF('4.固定資産明細'!$H$4:$H$2998,$C247,'4.固定資産明細'!$I$4:$I$2998))</f>
        <v/>
      </c>
      <c r="G247" s="61">
        <f t="shared" si="11"/>
        <v>0</v>
      </c>
      <c r="H247" s="13" t="str">
        <f>IF($C247="","",'2.会社基本情報'!$C$7*'3.工程情報'!$E247*('3.工程情報'!F247/100))</f>
        <v/>
      </c>
      <c r="I247" s="13" t="str">
        <f>IF(C247="","",'2.会社基本情報'!$C$7*'3.工程情報'!E247*('3.工程情報'!G247/100))</f>
        <v/>
      </c>
      <c r="J247" s="103">
        <f t="shared" si="12"/>
        <v>0</v>
      </c>
    </row>
    <row r="248" spans="2:10" ht="18" customHeight="1">
      <c r="B248" s="12" t="str">
        <f>IF('3.工程情報'!B248="","",'3.工程情報'!B248)</f>
        <v/>
      </c>
      <c r="C248" s="12" t="str">
        <f>IF('3.工程情報'!C248="","",'3.工程情報'!C248)</f>
        <v/>
      </c>
      <c r="D248" s="60" t="str">
        <f>IF(C248="","",SUMIF('4.固定資産明細'!$H$4:$H$2998,$C248,'4.固定資産明細'!$G$4:$G$2998))</f>
        <v/>
      </c>
      <c r="E248" s="61">
        <f t="shared" si="10"/>
        <v>0</v>
      </c>
      <c r="F248" s="60" t="str">
        <f>IF(C248="","",SUMIF('4.固定資産明細'!$H$4:$H$2998,$C248,'4.固定資産明細'!$I$4:$I$2998))</f>
        <v/>
      </c>
      <c r="G248" s="61">
        <f t="shared" si="11"/>
        <v>0</v>
      </c>
      <c r="H248" s="13" t="str">
        <f>IF($C248="","",'2.会社基本情報'!$C$7*'3.工程情報'!$E248*('3.工程情報'!F248/100))</f>
        <v/>
      </c>
      <c r="I248" s="13" t="str">
        <f>IF(C248="","",'2.会社基本情報'!$C$7*'3.工程情報'!E248*('3.工程情報'!G248/100))</f>
        <v/>
      </c>
      <c r="J248" s="103">
        <f t="shared" si="12"/>
        <v>0</v>
      </c>
    </row>
    <row r="249" spans="2:10" ht="18" customHeight="1">
      <c r="B249" s="12" t="str">
        <f>IF('3.工程情報'!B249="","",'3.工程情報'!B249)</f>
        <v/>
      </c>
      <c r="C249" s="12" t="str">
        <f>IF('3.工程情報'!C249="","",'3.工程情報'!C249)</f>
        <v/>
      </c>
      <c r="D249" s="60" t="str">
        <f>IF(C249="","",SUMIF('4.固定資産明細'!$H$4:$H$2998,$C249,'4.固定資産明細'!$G$4:$G$2998))</f>
        <v/>
      </c>
      <c r="E249" s="61">
        <f t="shared" si="10"/>
        <v>0</v>
      </c>
      <c r="F249" s="60" t="str">
        <f>IF(C249="","",SUMIF('4.固定資産明細'!$H$4:$H$2998,$C249,'4.固定資産明細'!$I$4:$I$2998))</f>
        <v/>
      </c>
      <c r="G249" s="61">
        <f t="shared" si="11"/>
        <v>0</v>
      </c>
      <c r="H249" s="13" t="str">
        <f>IF($C249="","",'2.会社基本情報'!$C$7*'3.工程情報'!$E249*('3.工程情報'!F249/100))</f>
        <v/>
      </c>
      <c r="I249" s="13" t="str">
        <f>IF(C249="","",'2.会社基本情報'!$C$7*'3.工程情報'!E249*('3.工程情報'!G249/100))</f>
        <v/>
      </c>
      <c r="J249" s="103">
        <f t="shared" si="12"/>
        <v>0</v>
      </c>
    </row>
    <row r="250" spans="2:10" ht="18" customHeight="1">
      <c r="B250" s="12" t="str">
        <f>IF('3.工程情報'!B250="","",'3.工程情報'!B250)</f>
        <v/>
      </c>
      <c r="C250" s="12" t="str">
        <f>IF('3.工程情報'!C250="","",'3.工程情報'!C250)</f>
        <v/>
      </c>
      <c r="D250" s="60" t="str">
        <f>IF(C250="","",SUMIF('4.固定資産明細'!$H$4:$H$2998,$C250,'4.固定資産明細'!$G$4:$G$2998))</f>
        <v/>
      </c>
      <c r="E250" s="61">
        <f t="shared" si="10"/>
        <v>0</v>
      </c>
      <c r="F250" s="60" t="str">
        <f>IF(C250="","",SUMIF('4.固定資産明細'!$H$4:$H$2998,$C250,'4.固定資産明細'!$I$4:$I$2998))</f>
        <v/>
      </c>
      <c r="G250" s="61">
        <f t="shared" si="11"/>
        <v>0</v>
      </c>
      <c r="H250" s="13" t="str">
        <f>IF($C250="","",'2.会社基本情報'!$C$7*'3.工程情報'!$E250*('3.工程情報'!F250/100))</f>
        <v/>
      </c>
      <c r="I250" s="13" t="str">
        <f>IF(C250="","",'2.会社基本情報'!$C$7*'3.工程情報'!E250*('3.工程情報'!G250/100))</f>
        <v/>
      </c>
      <c r="J250" s="103">
        <f t="shared" si="12"/>
        <v>0</v>
      </c>
    </row>
    <row r="251" spans="2:10" ht="18" customHeight="1">
      <c r="B251" s="12" t="str">
        <f>IF('3.工程情報'!B251="","",'3.工程情報'!B251)</f>
        <v/>
      </c>
      <c r="C251" s="12" t="str">
        <f>IF('3.工程情報'!C251="","",'3.工程情報'!C251)</f>
        <v/>
      </c>
      <c r="D251" s="60" t="str">
        <f>IF(C251="","",SUMIF('4.固定資産明細'!$H$4:$H$2998,$C251,'4.固定資産明細'!$G$4:$G$2998))</f>
        <v/>
      </c>
      <c r="E251" s="61">
        <f t="shared" si="10"/>
        <v>0</v>
      </c>
      <c r="F251" s="60" t="str">
        <f>IF(C251="","",SUMIF('4.固定資産明細'!$H$4:$H$2998,$C251,'4.固定資産明細'!$I$4:$I$2998))</f>
        <v/>
      </c>
      <c r="G251" s="61">
        <f t="shared" si="11"/>
        <v>0</v>
      </c>
      <c r="H251" s="13" t="str">
        <f>IF($C251="","",'2.会社基本情報'!$C$7*'3.工程情報'!$E251*('3.工程情報'!F251/100))</f>
        <v/>
      </c>
      <c r="I251" s="13" t="str">
        <f>IF(C251="","",'2.会社基本情報'!$C$7*'3.工程情報'!E251*('3.工程情報'!G251/100))</f>
        <v/>
      </c>
      <c r="J251" s="103">
        <f t="shared" si="12"/>
        <v>0</v>
      </c>
    </row>
    <row r="252" spans="2:10" ht="18" customHeight="1">
      <c r="B252" s="12" t="str">
        <f>IF('3.工程情報'!B252="","",'3.工程情報'!B252)</f>
        <v/>
      </c>
      <c r="C252" s="12" t="str">
        <f>IF('3.工程情報'!C252="","",'3.工程情報'!C252)</f>
        <v/>
      </c>
      <c r="D252" s="60" t="str">
        <f>IF(C252="","",SUMIF('4.固定資産明細'!$H$4:$H$2998,$C252,'4.固定資産明細'!$G$4:$G$2998))</f>
        <v/>
      </c>
      <c r="E252" s="61">
        <f t="shared" si="10"/>
        <v>0</v>
      </c>
      <c r="F252" s="60" t="str">
        <f>IF(C252="","",SUMIF('4.固定資産明細'!$H$4:$H$2998,$C252,'4.固定資産明細'!$I$4:$I$2998))</f>
        <v/>
      </c>
      <c r="G252" s="61">
        <f t="shared" si="11"/>
        <v>0</v>
      </c>
      <c r="H252" s="13" t="str">
        <f>IF($C252="","",'2.会社基本情報'!$C$7*'3.工程情報'!$E252*('3.工程情報'!F252/100))</f>
        <v/>
      </c>
      <c r="I252" s="13" t="str">
        <f>IF(C252="","",'2.会社基本情報'!$C$7*'3.工程情報'!E252*('3.工程情報'!G252/100))</f>
        <v/>
      </c>
      <c r="J252" s="103">
        <f t="shared" si="12"/>
        <v>0</v>
      </c>
    </row>
    <row r="253" spans="2:10" ht="18" customHeight="1">
      <c r="B253" s="12" t="str">
        <f>IF('3.工程情報'!B253="","",'3.工程情報'!B253)</f>
        <v/>
      </c>
      <c r="C253" s="12" t="str">
        <f>IF('3.工程情報'!C253="","",'3.工程情報'!C253)</f>
        <v/>
      </c>
      <c r="D253" s="60" t="str">
        <f>IF(C253="","",SUMIF('4.固定資産明細'!$H$4:$H$2998,$C253,'4.固定資産明細'!$G$4:$G$2998))</f>
        <v/>
      </c>
      <c r="E253" s="61">
        <f t="shared" si="10"/>
        <v>0</v>
      </c>
      <c r="F253" s="60" t="str">
        <f>IF(C253="","",SUMIF('4.固定資産明細'!$H$4:$H$2998,$C253,'4.固定資産明細'!$I$4:$I$2998))</f>
        <v/>
      </c>
      <c r="G253" s="61">
        <f t="shared" si="11"/>
        <v>0</v>
      </c>
      <c r="H253" s="13" t="str">
        <f>IF($C253="","",'2.会社基本情報'!$C$7*'3.工程情報'!$E253*('3.工程情報'!F253/100))</f>
        <v/>
      </c>
      <c r="I253" s="13" t="str">
        <f>IF(C253="","",'2.会社基本情報'!$C$7*'3.工程情報'!E253*('3.工程情報'!G253/100))</f>
        <v/>
      </c>
      <c r="J253" s="103">
        <f t="shared" si="12"/>
        <v>0</v>
      </c>
    </row>
    <row r="254" spans="2:10" ht="18" customHeight="1">
      <c r="B254" s="12" t="str">
        <f>IF('3.工程情報'!B254="","",'3.工程情報'!B254)</f>
        <v/>
      </c>
      <c r="C254" s="12" t="str">
        <f>IF('3.工程情報'!C254="","",'3.工程情報'!C254)</f>
        <v/>
      </c>
      <c r="D254" s="60" t="str">
        <f>IF(C254="","",SUMIF('4.固定資産明細'!$H$4:$H$2998,$C254,'4.固定資産明細'!$G$4:$G$2998))</f>
        <v/>
      </c>
      <c r="E254" s="61">
        <f t="shared" si="10"/>
        <v>0</v>
      </c>
      <c r="F254" s="60" t="str">
        <f>IF(C254="","",SUMIF('4.固定資産明細'!$H$4:$H$2998,$C254,'4.固定資産明細'!$I$4:$I$2998))</f>
        <v/>
      </c>
      <c r="G254" s="61">
        <f t="shared" si="11"/>
        <v>0</v>
      </c>
      <c r="H254" s="13" t="str">
        <f>IF($C254="","",'2.会社基本情報'!$C$7*'3.工程情報'!$E254*('3.工程情報'!F254/100))</f>
        <v/>
      </c>
      <c r="I254" s="13" t="str">
        <f>IF(C254="","",'2.会社基本情報'!$C$7*'3.工程情報'!E254*('3.工程情報'!G254/100))</f>
        <v/>
      </c>
      <c r="J254" s="103">
        <f t="shared" si="12"/>
        <v>0</v>
      </c>
    </row>
    <row r="255" spans="2:10" ht="18" customHeight="1">
      <c r="B255" s="12" t="str">
        <f>IF('3.工程情報'!B255="","",'3.工程情報'!B255)</f>
        <v/>
      </c>
      <c r="C255" s="12" t="str">
        <f>IF('3.工程情報'!C255="","",'3.工程情報'!C255)</f>
        <v/>
      </c>
      <c r="D255" s="60" t="str">
        <f>IF(C255="","",SUMIF('4.固定資産明細'!$H$4:$H$2998,$C255,'4.固定資産明細'!$G$4:$G$2998))</f>
        <v/>
      </c>
      <c r="E255" s="61">
        <f t="shared" si="10"/>
        <v>0</v>
      </c>
      <c r="F255" s="60" t="str">
        <f>IF(C255="","",SUMIF('4.固定資産明細'!$H$4:$H$2998,$C255,'4.固定資産明細'!$I$4:$I$2998))</f>
        <v/>
      </c>
      <c r="G255" s="61">
        <f t="shared" si="11"/>
        <v>0</v>
      </c>
      <c r="H255" s="13" t="str">
        <f>IF($C255="","",'2.会社基本情報'!$C$7*'3.工程情報'!$E255*('3.工程情報'!F255/100))</f>
        <v/>
      </c>
      <c r="I255" s="13" t="str">
        <f>IF(C255="","",'2.会社基本情報'!$C$7*'3.工程情報'!E255*('3.工程情報'!G255/100))</f>
        <v/>
      </c>
      <c r="J255" s="103">
        <f t="shared" si="12"/>
        <v>0</v>
      </c>
    </row>
    <row r="256" spans="2:10" ht="18" customHeight="1">
      <c r="B256" s="12" t="str">
        <f>IF('3.工程情報'!B256="","",'3.工程情報'!B256)</f>
        <v/>
      </c>
      <c r="C256" s="12" t="str">
        <f>IF('3.工程情報'!C256="","",'3.工程情報'!C256)</f>
        <v/>
      </c>
      <c r="D256" s="60" t="str">
        <f>IF(C256="","",SUMIF('4.固定資産明細'!$H$4:$H$2998,$C256,'4.固定資産明細'!$G$4:$G$2998))</f>
        <v/>
      </c>
      <c r="E256" s="61">
        <f t="shared" si="10"/>
        <v>0</v>
      </c>
      <c r="F256" s="60" t="str">
        <f>IF(C256="","",SUMIF('4.固定資産明細'!$H$4:$H$2998,$C256,'4.固定資産明細'!$I$4:$I$2998))</f>
        <v/>
      </c>
      <c r="G256" s="61">
        <f t="shared" si="11"/>
        <v>0</v>
      </c>
      <c r="H256" s="13" t="str">
        <f>IF($C256="","",'2.会社基本情報'!$C$7*'3.工程情報'!$E256*('3.工程情報'!F256/100))</f>
        <v/>
      </c>
      <c r="I256" s="13" t="str">
        <f>IF(C256="","",'2.会社基本情報'!$C$7*'3.工程情報'!E256*('3.工程情報'!G256/100))</f>
        <v/>
      </c>
      <c r="J256" s="103">
        <f t="shared" si="12"/>
        <v>0</v>
      </c>
    </row>
    <row r="257" spans="2:10" ht="18" customHeight="1">
      <c r="B257" s="12" t="str">
        <f>IF('3.工程情報'!B257="","",'3.工程情報'!B257)</f>
        <v/>
      </c>
      <c r="C257" s="12" t="str">
        <f>IF('3.工程情報'!C257="","",'3.工程情報'!C257)</f>
        <v/>
      </c>
      <c r="D257" s="60" t="str">
        <f>IF(C257="","",SUMIF('4.固定資産明細'!$H$4:$H$2998,$C257,'4.固定資産明細'!$G$4:$G$2998))</f>
        <v/>
      </c>
      <c r="E257" s="61">
        <f t="shared" si="10"/>
        <v>0</v>
      </c>
      <c r="F257" s="60" t="str">
        <f>IF(C257="","",SUMIF('4.固定資産明細'!$H$4:$H$2998,$C257,'4.固定資産明細'!$I$4:$I$2998))</f>
        <v/>
      </c>
      <c r="G257" s="61">
        <f t="shared" si="11"/>
        <v>0</v>
      </c>
      <c r="H257" s="13" t="str">
        <f>IF($C257="","",'2.会社基本情報'!$C$7*'3.工程情報'!$E257*('3.工程情報'!F257/100))</f>
        <v/>
      </c>
      <c r="I257" s="13" t="str">
        <f>IF(C257="","",'2.会社基本情報'!$C$7*'3.工程情報'!E257*('3.工程情報'!G257/100))</f>
        <v/>
      </c>
      <c r="J257" s="103">
        <f t="shared" si="12"/>
        <v>0</v>
      </c>
    </row>
    <row r="258" spans="2:10" ht="18" customHeight="1">
      <c r="B258" s="12" t="str">
        <f>IF('3.工程情報'!B258="","",'3.工程情報'!B258)</f>
        <v/>
      </c>
      <c r="C258" s="12" t="str">
        <f>IF('3.工程情報'!C258="","",'3.工程情報'!C258)</f>
        <v/>
      </c>
      <c r="D258" s="60" t="str">
        <f>IF(C258="","",SUMIF('4.固定資産明細'!$H$4:$H$2998,$C258,'4.固定資産明細'!$G$4:$G$2998))</f>
        <v/>
      </c>
      <c r="E258" s="61">
        <f t="shared" si="10"/>
        <v>0</v>
      </c>
      <c r="F258" s="60" t="str">
        <f>IF(C258="","",SUMIF('4.固定資産明細'!$H$4:$H$2998,$C258,'4.固定資産明細'!$I$4:$I$2998))</f>
        <v/>
      </c>
      <c r="G258" s="61">
        <f t="shared" si="11"/>
        <v>0</v>
      </c>
      <c r="H258" s="13" t="str">
        <f>IF($C258="","",'2.会社基本情報'!$C$7*'3.工程情報'!$E258*('3.工程情報'!F258/100))</f>
        <v/>
      </c>
      <c r="I258" s="13" t="str">
        <f>IF(C258="","",'2.会社基本情報'!$C$7*'3.工程情報'!E258*('3.工程情報'!G258/100))</f>
        <v/>
      </c>
      <c r="J258" s="103">
        <f t="shared" si="12"/>
        <v>0</v>
      </c>
    </row>
    <row r="259" spans="2:10" ht="18" customHeight="1">
      <c r="B259" s="12" t="str">
        <f>IF('3.工程情報'!B259="","",'3.工程情報'!B259)</f>
        <v/>
      </c>
      <c r="C259" s="12" t="str">
        <f>IF('3.工程情報'!C259="","",'3.工程情報'!C259)</f>
        <v/>
      </c>
      <c r="D259" s="60" t="str">
        <f>IF(C259="","",SUMIF('4.固定資産明細'!$H$4:$H$2998,$C259,'4.固定資産明細'!$G$4:$G$2998))</f>
        <v/>
      </c>
      <c r="E259" s="61">
        <f t="shared" si="10"/>
        <v>0</v>
      </c>
      <c r="F259" s="60" t="str">
        <f>IF(C259="","",SUMIF('4.固定資産明細'!$H$4:$H$2998,$C259,'4.固定資産明細'!$I$4:$I$2998))</f>
        <v/>
      </c>
      <c r="G259" s="61">
        <f t="shared" si="11"/>
        <v>0</v>
      </c>
      <c r="H259" s="13" t="str">
        <f>IF($C259="","",'2.会社基本情報'!$C$7*'3.工程情報'!$E259*('3.工程情報'!F259/100))</f>
        <v/>
      </c>
      <c r="I259" s="13" t="str">
        <f>IF(C259="","",'2.会社基本情報'!$C$7*'3.工程情報'!E259*('3.工程情報'!G259/100))</f>
        <v/>
      </c>
      <c r="J259" s="103">
        <f t="shared" si="12"/>
        <v>0</v>
      </c>
    </row>
    <row r="260" spans="2:10" ht="18" customHeight="1">
      <c r="B260" s="12" t="str">
        <f>IF('3.工程情報'!B260="","",'3.工程情報'!B260)</f>
        <v/>
      </c>
      <c r="C260" s="12" t="str">
        <f>IF('3.工程情報'!C260="","",'3.工程情報'!C260)</f>
        <v/>
      </c>
      <c r="D260" s="60" t="str">
        <f>IF(C260="","",SUMIF('4.固定資産明細'!$H$4:$H$2998,$C260,'4.固定資産明細'!$G$4:$G$2998))</f>
        <v/>
      </c>
      <c r="E260" s="61">
        <f t="shared" si="10"/>
        <v>0</v>
      </c>
      <c r="F260" s="60" t="str">
        <f>IF(C260="","",SUMIF('4.固定資産明細'!$H$4:$H$2998,$C260,'4.固定資産明細'!$I$4:$I$2998))</f>
        <v/>
      </c>
      <c r="G260" s="61">
        <f t="shared" si="11"/>
        <v>0</v>
      </c>
      <c r="H260" s="13" t="str">
        <f>IF($C260="","",'2.会社基本情報'!$C$7*'3.工程情報'!$E260*('3.工程情報'!F260/100))</f>
        <v/>
      </c>
      <c r="I260" s="13" t="str">
        <f>IF(C260="","",'2.会社基本情報'!$C$7*'3.工程情報'!E260*('3.工程情報'!G260/100))</f>
        <v/>
      </c>
      <c r="J260" s="103">
        <f t="shared" si="12"/>
        <v>0</v>
      </c>
    </row>
    <row r="261" spans="2:10" ht="18" customHeight="1">
      <c r="B261" s="12" t="str">
        <f>IF('3.工程情報'!B261="","",'3.工程情報'!B261)</f>
        <v/>
      </c>
      <c r="C261" s="12" t="str">
        <f>IF('3.工程情報'!C261="","",'3.工程情報'!C261)</f>
        <v/>
      </c>
      <c r="D261" s="60" t="str">
        <f>IF(C261="","",SUMIF('4.固定資産明細'!$H$4:$H$2998,$C261,'4.固定資産明細'!$G$4:$G$2998))</f>
        <v/>
      </c>
      <c r="E261" s="61">
        <f t="shared" si="10"/>
        <v>0</v>
      </c>
      <c r="F261" s="60" t="str">
        <f>IF(C261="","",SUMIF('4.固定資産明細'!$H$4:$H$2998,$C261,'4.固定資産明細'!$I$4:$I$2998))</f>
        <v/>
      </c>
      <c r="G261" s="61">
        <f t="shared" si="11"/>
        <v>0</v>
      </c>
      <c r="H261" s="13" t="str">
        <f>IF($C261="","",'2.会社基本情報'!$C$7*'3.工程情報'!$E261*('3.工程情報'!F261/100))</f>
        <v/>
      </c>
      <c r="I261" s="13" t="str">
        <f>IF(C261="","",'2.会社基本情報'!$C$7*'3.工程情報'!E261*('3.工程情報'!G261/100))</f>
        <v/>
      </c>
      <c r="J261" s="103">
        <f t="shared" si="12"/>
        <v>0</v>
      </c>
    </row>
    <row r="262" spans="2:10" ht="18" customHeight="1">
      <c r="B262" s="12" t="str">
        <f>IF('3.工程情報'!B262="","",'3.工程情報'!B262)</f>
        <v/>
      </c>
      <c r="C262" s="12" t="str">
        <f>IF('3.工程情報'!C262="","",'3.工程情報'!C262)</f>
        <v/>
      </c>
      <c r="D262" s="60" t="str">
        <f>IF(C262="","",SUMIF('4.固定資産明細'!$H$4:$H$2998,$C262,'4.固定資産明細'!$G$4:$G$2998))</f>
        <v/>
      </c>
      <c r="E262" s="61">
        <f t="shared" si="10"/>
        <v>0</v>
      </c>
      <c r="F262" s="60" t="str">
        <f>IF(C262="","",SUMIF('4.固定資産明細'!$H$4:$H$2998,$C262,'4.固定資産明細'!$I$4:$I$2998))</f>
        <v/>
      </c>
      <c r="G262" s="61">
        <f t="shared" si="11"/>
        <v>0</v>
      </c>
      <c r="H262" s="13" t="str">
        <f>IF($C262="","",'2.会社基本情報'!$C$7*'3.工程情報'!$E262*('3.工程情報'!F262/100))</f>
        <v/>
      </c>
      <c r="I262" s="13" t="str">
        <f>IF(C262="","",'2.会社基本情報'!$C$7*'3.工程情報'!E262*('3.工程情報'!G262/100))</f>
        <v/>
      </c>
      <c r="J262" s="103">
        <f t="shared" si="12"/>
        <v>0</v>
      </c>
    </row>
    <row r="263" spans="2:10" ht="18" customHeight="1">
      <c r="B263" s="12" t="str">
        <f>IF('3.工程情報'!B263="","",'3.工程情報'!B263)</f>
        <v/>
      </c>
      <c r="C263" s="12" t="str">
        <f>IF('3.工程情報'!C263="","",'3.工程情報'!C263)</f>
        <v/>
      </c>
      <c r="D263" s="60" t="str">
        <f>IF(C263="","",SUMIF('4.固定資産明細'!$H$4:$H$2998,$C263,'4.固定資産明細'!$G$4:$G$2998))</f>
        <v/>
      </c>
      <c r="E263" s="61">
        <f t="shared" ref="E263:E326" si="13">IF(OR($C263="",$D$4=0),0,D263/$D$4)</f>
        <v>0</v>
      </c>
      <c r="F263" s="60" t="str">
        <f>IF(C263="","",SUMIF('4.固定資産明細'!$H$4:$H$2998,$C263,'4.固定資産明細'!$I$4:$I$2998))</f>
        <v/>
      </c>
      <c r="G263" s="61">
        <f t="shared" ref="G263:G326" si="14">IF(OR($C263="",$F$4=0),0,F263/$F$4)</f>
        <v>0</v>
      </c>
      <c r="H263" s="13" t="str">
        <f>IF($C263="","",'2.会社基本情報'!$C$7*'3.工程情報'!$E263*('3.工程情報'!F263/100))</f>
        <v/>
      </c>
      <c r="I263" s="13" t="str">
        <f>IF(C263="","",'2.会社基本情報'!$C$7*'3.工程情報'!E263*('3.工程情報'!G263/100))</f>
        <v/>
      </c>
      <c r="J263" s="103">
        <f t="shared" ref="J263:J326" si="15">IF(OR(C263="",$I$4=0),0,I263/$I$4)</f>
        <v>0</v>
      </c>
    </row>
    <row r="264" spans="2:10" ht="18" customHeight="1">
      <c r="B264" s="12" t="str">
        <f>IF('3.工程情報'!B264="","",'3.工程情報'!B264)</f>
        <v/>
      </c>
      <c r="C264" s="12" t="str">
        <f>IF('3.工程情報'!C264="","",'3.工程情報'!C264)</f>
        <v/>
      </c>
      <c r="D264" s="60" t="str">
        <f>IF(C264="","",SUMIF('4.固定資産明細'!$H$4:$H$2998,$C264,'4.固定資産明細'!$G$4:$G$2998))</f>
        <v/>
      </c>
      <c r="E264" s="61">
        <f t="shared" si="13"/>
        <v>0</v>
      </c>
      <c r="F264" s="60" t="str">
        <f>IF(C264="","",SUMIF('4.固定資産明細'!$H$4:$H$2998,$C264,'4.固定資産明細'!$I$4:$I$2998))</f>
        <v/>
      </c>
      <c r="G264" s="61">
        <f t="shared" si="14"/>
        <v>0</v>
      </c>
      <c r="H264" s="13" t="str">
        <f>IF($C264="","",'2.会社基本情報'!$C$7*'3.工程情報'!$E264*('3.工程情報'!F264/100))</f>
        <v/>
      </c>
      <c r="I264" s="13" t="str">
        <f>IF(C264="","",'2.会社基本情報'!$C$7*'3.工程情報'!E264*('3.工程情報'!G264/100))</f>
        <v/>
      </c>
      <c r="J264" s="103">
        <f t="shared" si="15"/>
        <v>0</v>
      </c>
    </row>
    <row r="265" spans="2:10" ht="18" customHeight="1">
      <c r="B265" s="12" t="str">
        <f>IF('3.工程情報'!B265="","",'3.工程情報'!B265)</f>
        <v/>
      </c>
      <c r="C265" s="12" t="str">
        <f>IF('3.工程情報'!C265="","",'3.工程情報'!C265)</f>
        <v/>
      </c>
      <c r="D265" s="60" t="str">
        <f>IF(C265="","",SUMIF('4.固定資産明細'!$H$4:$H$2998,$C265,'4.固定資産明細'!$G$4:$G$2998))</f>
        <v/>
      </c>
      <c r="E265" s="61">
        <f t="shared" si="13"/>
        <v>0</v>
      </c>
      <c r="F265" s="60" t="str">
        <f>IF(C265="","",SUMIF('4.固定資産明細'!$H$4:$H$2998,$C265,'4.固定資産明細'!$I$4:$I$2998))</f>
        <v/>
      </c>
      <c r="G265" s="61">
        <f t="shared" si="14"/>
        <v>0</v>
      </c>
      <c r="H265" s="13" t="str">
        <f>IF($C265="","",'2.会社基本情報'!$C$7*'3.工程情報'!$E265*('3.工程情報'!F265/100))</f>
        <v/>
      </c>
      <c r="I265" s="13" t="str">
        <f>IF(C265="","",'2.会社基本情報'!$C$7*'3.工程情報'!E265*('3.工程情報'!G265/100))</f>
        <v/>
      </c>
      <c r="J265" s="103">
        <f t="shared" si="15"/>
        <v>0</v>
      </c>
    </row>
    <row r="266" spans="2:10" ht="18" customHeight="1">
      <c r="B266" s="12" t="str">
        <f>IF('3.工程情報'!B266="","",'3.工程情報'!B266)</f>
        <v/>
      </c>
      <c r="C266" s="12" t="str">
        <f>IF('3.工程情報'!C266="","",'3.工程情報'!C266)</f>
        <v/>
      </c>
      <c r="D266" s="60" t="str">
        <f>IF(C266="","",SUMIF('4.固定資産明細'!$H$4:$H$2998,$C266,'4.固定資産明細'!$G$4:$G$2998))</f>
        <v/>
      </c>
      <c r="E266" s="61">
        <f t="shared" si="13"/>
        <v>0</v>
      </c>
      <c r="F266" s="60" t="str">
        <f>IF(C266="","",SUMIF('4.固定資産明細'!$H$4:$H$2998,$C266,'4.固定資産明細'!$I$4:$I$2998))</f>
        <v/>
      </c>
      <c r="G266" s="61">
        <f t="shared" si="14"/>
        <v>0</v>
      </c>
      <c r="H266" s="13" t="str">
        <f>IF($C266="","",'2.会社基本情報'!$C$7*'3.工程情報'!$E266*('3.工程情報'!F266/100))</f>
        <v/>
      </c>
      <c r="I266" s="13" t="str">
        <f>IF(C266="","",'2.会社基本情報'!$C$7*'3.工程情報'!E266*('3.工程情報'!G266/100))</f>
        <v/>
      </c>
      <c r="J266" s="103">
        <f t="shared" si="15"/>
        <v>0</v>
      </c>
    </row>
    <row r="267" spans="2:10" ht="18" customHeight="1">
      <c r="B267" s="12" t="str">
        <f>IF('3.工程情報'!B267="","",'3.工程情報'!B267)</f>
        <v/>
      </c>
      <c r="C267" s="12" t="str">
        <f>IF('3.工程情報'!C267="","",'3.工程情報'!C267)</f>
        <v/>
      </c>
      <c r="D267" s="60" t="str">
        <f>IF(C267="","",SUMIF('4.固定資産明細'!$H$4:$H$2998,$C267,'4.固定資産明細'!$G$4:$G$2998))</f>
        <v/>
      </c>
      <c r="E267" s="61">
        <f t="shared" si="13"/>
        <v>0</v>
      </c>
      <c r="F267" s="60" t="str">
        <f>IF(C267="","",SUMIF('4.固定資産明細'!$H$4:$H$2998,$C267,'4.固定資産明細'!$I$4:$I$2998))</f>
        <v/>
      </c>
      <c r="G267" s="61">
        <f t="shared" si="14"/>
        <v>0</v>
      </c>
      <c r="H267" s="13" t="str">
        <f>IF($C267="","",'2.会社基本情報'!$C$7*'3.工程情報'!$E267*('3.工程情報'!F267/100))</f>
        <v/>
      </c>
      <c r="I267" s="13" t="str">
        <f>IF(C267="","",'2.会社基本情報'!$C$7*'3.工程情報'!E267*('3.工程情報'!G267/100))</f>
        <v/>
      </c>
      <c r="J267" s="103">
        <f t="shared" si="15"/>
        <v>0</v>
      </c>
    </row>
    <row r="268" spans="2:10" ht="18" customHeight="1">
      <c r="B268" s="12" t="str">
        <f>IF('3.工程情報'!B268="","",'3.工程情報'!B268)</f>
        <v/>
      </c>
      <c r="C268" s="12" t="str">
        <f>IF('3.工程情報'!C268="","",'3.工程情報'!C268)</f>
        <v/>
      </c>
      <c r="D268" s="60" t="str">
        <f>IF(C268="","",SUMIF('4.固定資産明細'!$H$4:$H$2998,$C268,'4.固定資産明細'!$G$4:$G$2998))</f>
        <v/>
      </c>
      <c r="E268" s="61">
        <f t="shared" si="13"/>
        <v>0</v>
      </c>
      <c r="F268" s="60" t="str">
        <f>IF(C268="","",SUMIF('4.固定資産明細'!$H$4:$H$2998,$C268,'4.固定資産明細'!$I$4:$I$2998))</f>
        <v/>
      </c>
      <c r="G268" s="61">
        <f t="shared" si="14"/>
        <v>0</v>
      </c>
      <c r="H268" s="13" t="str">
        <f>IF($C268="","",'2.会社基本情報'!$C$7*'3.工程情報'!$E268*('3.工程情報'!F268/100))</f>
        <v/>
      </c>
      <c r="I268" s="13" t="str">
        <f>IF(C268="","",'2.会社基本情報'!$C$7*'3.工程情報'!E268*('3.工程情報'!G268/100))</f>
        <v/>
      </c>
      <c r="J268" s="103">
        <f t="shared" si="15"/>
        <v>0</v>
      </c>
    </row>
    <row r="269" spans="2:10" ht="18" customHeight="1">
      <c r="B269" s="12" t="str">
        <f>IF('3.工程情報'!B269="","",'3.工程情報'!B269)</f>
        <v/>
      </c>
      <c r="C269" s="12" t="str">
        <f>IF('3.工程情報'!C269="","",'3.工程情報'!C269)</f>
        <v/>
      </c>
      <c r="D269" s="60" t="str">
        <f>IF(C269="","",SUMIF('4.固定資産明細'!$H$4:$H$2998,$C269,'4.固定資産明細'!$G$4:$G$2998))</f>
        <v/>
      </c>
      <c r="E269" s="61">
        <f t="shared" si="13"/>
        <v>0</v>
      </c>
      <c r="F269" s="60" t="str">
        <f>IF(C269="","",SUMIF('4.固定資産明細'!$H$4:$H$2998,$C269,'4.固定資産明細'!$I$4:$I$2998))</f>
        <v/>
      </c>
      <c r="G269" s="61">
        <f t="shared" si="14"/>
        <v>0</v>
      </c>
      <c r="H269" s="13" t="str">
        <f>IF($C269="","",'2.会社基本情報'!$C$7*'3.工程情報'!$E269*('3.工程情報'!F269/100))</f>
        <v/>
      </c>
      <c r="I269" s="13" t="str">
        <f>IF(C269="","",'2.会社基本情報'!$C$7*'3.工程情報'!E269*('3.工程情報'!G269/100))</f>
        <v/>
      </c>
      <c r="J269" s="103">
        <f t="shared" si="15"/>
        <v>0</v>
      </c>
    </row>
    <row r="270" spans="2:10" ht="18" customHeight="1">
      <c r="B270" s="12" t="str">
        <f>IF('3.工程情報'!B270="","",'3.工程情報'!B270)</f>
        <v/>
      </c>
      <c r="C270" s="12" t="str">
        <f>IF('3.工程情報'!C270="","",'3.工程情報'!C270)</f>
        <v/>
      </c>
      <c r="D270" s="60" t="str">
        <f>IF(C270="","",SUMIF('4.固定資産明細'!$H$4:$H$2998,$C270,'4.固定資産明細'!$G$4:$G$2998))</f>
        <v/>
      </c>
      <c r="E270" s="61">
        <f t="shared" si="13"/>
        <v>0</v>
      </c>
      <c r="F270" s="60" t="str">
        <f>IF(C270="","",SUMIF('4.固定資産明細'!$H$4:$H$2998,$C270,'4.固定資産明細'!$I$4:$I$2998))</f>
        <v/>
      </c>
      <c r="G270" s="61">
        <f t="shared" si="14"/>
        <v>0</v>
      </c>
      <c r="H270" s="13" t="str">
        <f>IF($C270="","",'2.会社基本情報'!$C$7*'3.工程情報'!$E270*('3.工程情報'!F270/100))</f>
        <v/>
      </c>
      <c r="I270" s="13" t="str">
        <f>IF(C270="","",'2.会社基本情報'!$C$7*'3.工程情報'!E270*('3.工程情報'!G270/100))</f>
        <v/>
      </c>
      <c r="J270" s="103">
        <f t="shared" si="15"/>
        <v>0</v>
      </c>
    </row>
    <row r="271" spans="2:10" ht="18" customHeight="1">
      <c r="B271" s="12" t="str">
        <f>IF('3.工程情報'!B271="","",'3.工程情報'!B271)</f>
        <v/>
      </c>
      <c r="C271" s="12" t="str">
        <f>IF('3.工程情報'!C271="","",'3.工程情報'!C271)</f>
        <v/>
      </c>
      <c r="D271" s="60" t="str">
        <f>IF(C271="","",SUMIF('4.固定資産明細'!$H$4:$H$2998,$C271,'4.固定資産明細'!$G$4:$G$2998))</f>
        <v/>
      </c>
      <c r="E271" s="61">
        <f t="shared" si="13"/>
        <v>0</v>
      </c>
      <c r="F271" s="60" t="str">
        <f>IF(C271="","",SUMIF('4.固定資産明細'!$H$4:$H$2998,$C271,'4.固定資産明細'!$I$4:$I$2998))</f>
        <v/>
      </c>
      <c r="G271" s="61">
        <f t="shared" si="14"/>
        <v>0</v>
      </c>
      <c r="H271" s="13" t="str">
        <f>IF($C271="","",'2.会社基本情報'!$C$7*'3.工程情報'!$E271*('3.工程情報'!F271/100))</f>
        <v/>
      </c>
      <c r="I271" s="13" t="str">
        <f>IF(C271="","",'2.会社基本情報'!$C$7*'3.工程情報'!E271*('3.工程情報'!G271/100))</f>
        <v/>
      </c>
      <c r="J271" s="103">
        <f t="shared" si="15"/>
        <v>0</v>
      </c>
    </row>
    <row r="272" spans="2:10" ht="18" customHeight="1">
      <c r="B272" s="12" t="str">
        <f>IF('3.工程情報'!B272="","",'3.工程情報'!B272)</f>
        <v/>
      </c>
      <c r="C272" s="12" t="str">
        <f>IF('3.工程情報'!C272="","",'3.工程情報'!C272)</f>
        <v/>
      </c>
      <c r="D272" s="60" t="str">
        <f>IF(C272="","",SUMIF('4.固定資産明細'!$H$4:$H$2998,$C272,'4.固定資産明細'!$G$4:$G$2998))</f>
        <v/>
      </c>
      <c r="E272" s="61">
        <f t="shared" si="13"/>
        <v>0</v>
      </c>
      <c r="F272" s="60" t="str">
        <f>IF(C272="","",SUMIF('4.固定資産明細'!$H$4:$H$2998,$C272,'4.固定資産明細'!$I$4:$I$2998))</f>
        <v/>
      </c>
      <c r="G272" s="61">
        <f t="shared" si="14"/>
        <v>0</v>
      </c>
      <c r="H272" s="13" t="str">
        <f>IF($C272="","",'2.会社基本情報'!$C$7*'3.工程情報'!$E272*('3.工程情報'!F272/100))</f>
        <v/>
      </c>
      <c r="I272" s="13" t="str">
        <f>IF(C272="","",'2.会社基本情報'!$C$7*'3.工程情報'!E272*('3.工程情報'!G272/100))</f>
        <v/>
      </c>
      <c r="J272" s="103">
        <f t="shared" si="15"/>
        <v>0</v>
      </c>
    </row>
    <row r="273" spans="2:10" ht="18" customHeight="1">
      <c r="B273" s="12" t="str">
        <f>IF('3.工程情報'!B273="","",'3.工程情報'!B273)</f>
        <v/>
      </c>
      <c r="C273" s="12" t="str">
        <f>IF('3.工程情報'!C273="","",'3.工程情報'!C273)</f>
        <v/>
      </c>
      <c r="D273" s="60" t="str">
        <f>IF(C273="","",SUMIF('4.固定資産明細'!$H$4:$H$2998,$C273,'4.固定資産明細'!$G$4:$G$2998))</f>
        <v/>
      </c>
      <c r="E273" s="61">
        <f t="shared" si="13"/>
        <v>0</v>
      </c>
      <c r="F273" s="60" t="str">
        <f>IF(C273="","",SUMIF('4.固定資産明細'!$H$4:$H$2998,$C273,'4.固定資産明細'!$I$4:$I$2998))</f>
        <v/>
      </c>
      <c r="G273" s="61">
        <f t="shared" si="14"/>
        <v>0</v>
      </c>
      <c r="H273" s="13" t="str">
        <f>IF($C273="","",'2.会社基本情報'!$C$7*'3.工程情報'!$E273*('3.工程情報'!F273/100))</f>
        <v/>
      </c>
      <c r="I273" s="13" t="str">
        <f>IF(C273="","",'2.会社基本情報'!$C$7*'3.工程情報'!E273*('3.工程情報'!G273/100))</f>
        <v/>
      </c>
      <c r="J273" s="103">
        <f t="shared" si="15"/>
        <v>0</v>
      </c>
    </row>
    <row r="274" spans="2:10" ht="18" customHeight="1">
      <c r="B274" s="12" t="str">
        <f>IF('3.工程情報'!B274="","",'3.工程情報'!B274)</f>
        <v/>
      </c>
      <c r="C274" s="12" t="str">
        <f>IF('3.工程情報'!C274="","",'3.工程情報'!C274)</f>
        <v/>
      </c>
      <c r="D274" s="60" t="str">
        <f>IF(C274="","",SUMIF('4.固定資産明細'!$H$4:$H$2998,$C274,'4.固定資産明細'!$G$4:$G$2998))</f>
        <v/>
      </c>
      <c r="E274" s="61">
        <f t="shared" si="13"/>
        <v>0</v>
      </c>
      <c r="F274" s="60" t="str">
        <f>IF(C274="","",SUMIF('4.固定資産明細'!$H$4:$H$2998,$C274,'4.固定資産明細'!$I$4:$I$2998))</f>
        <v/>
      </c>
      <c r="G274" s="61">
        <f t="shared" si="14"/>
        <v>0</v>
      </c>
      <c r="H274" s="13" t="str">
        <f>IF($C274="","",'2.会社基本情報'!$C$7*'3.工程情報'!$E274*('3.工程情報'!F274/100))</f>
        <v/>
      </c>
      <c r="I274" s="13" t="str">
        <f>IF(C274="","",'2.会社基本情報'!$C$7*'3.工程情報'!E274*('3.工程情報'!G274/100))</f>
        <v/>
      </c>
      <c r="J274" s="103">
        <f t="shared" si="15"/>
        <v>0</v>
      </c>
    </row>
    <row r="275" spans="2:10" ht="18" customHeight="1">
      <c r="B275" s="12" t="str">
        <f>IF('3.工程情報'!B275="","",'3.工程情報'!B275)</f>
        <v/>
      </c>
      <c r="C275" s="12" t="str">
        <f>IF('3.工程情報'!C275="","",'3.工程情報'!C275)</f>
        <v/>
      </c>
      <c r="D275" s="60" t="str">
        <f>IF(C275="","",SUMIF('4.固定資産明細'!$H$4:$H$2998,$C275,'4.固定資産明細'!$G$4:$G$2998))</f>
        <v/>
      </c>
      <c r="E275" s="61">
        <f t="shared" si="13"/>
        <v>0</v>
      </c>
      <c r="F275" s="60" t="str">
        <f>IF(C275="","",SUMIF('4.固定資産明細'!$H$4:$H$2998,$C275,'4.固定資産明細'!$I$4:$I$2998))</f>
        <v/>
      </c>
      <c r="G275" s="61">
        <f t="shared" si="14"/>
        <v>0</v>
      </c>
      <c r="H275" s="13" t="str">
        <f>IF($C275="","",'2.会社基本情報'!$C$7*'3.工程情報'!$E275*('3.工程情報'!F275/100))</f>
        <v/>
      </c>
      <c r="I275" s="13" t="str">
        <f>IF(C275="","",'2.会社基本情報'!$C$7*'3.工程情報'!E275*('3.工程情報'!G275/100))</f>
        <v/>
      </c>
      <c r="J275" s="103">
        <f t="shared" si="15"/>
        <v>0</v>
      </c>
    </row>
    <row r="276" spans="2:10" ht="18" customHeight="1">
      <c r="B276" s="12" t="str">
        <f>IF('3.工程情報'!B276="","",'3.工程情報'!B276)</f>
        <v/>
      </c>
      <c r="C276" s="12" t="str">
        <f>IF('3.工程情報'!C276="","",'3.工程情報'!C276)</f>
        <v/>
      </c>
      <c r="D276" s="60" t="str">
        <f>IF(C276="","",SUMIF('4.固定資産明細'!$H$4:$H$2998,$C276,'4.固定資産明細'!$G$4:$G$2998))</f>
        <v/>
      </c>
      <c r="E276" s="61">
        <f t="shared" si="13"/>
        <v>0</v>
      </c>
      <c r="F276" s="60" t="str">
        <f>IF(C276="","",SUMIF('4.固定資産明細'!$H$4:$H$2998,$C276,'4.固定資産明細'!$I$4:$I$2998))</f>
        <v/>
      </c>
      <c r="G276" s="61">
        <f t="shared" si="14"/>
        <v>0</v>
      </c>
      <c r="H276" s="13" t="str">
        <f>IF($C276="","",'2.会社基本情報'!$C$7*'3.工程情報'!$E276*('3.工程情報'!F276/100))</f>
        <v/>
      </c>
      <c r="I276" s="13" t="str">
        <f>IF(C276="","",'2.会社基本情報'!$C$7*'3.工程情報'!E276*('3.工程情報'!G276/100))</f>
        <v/>
      </c>
      <c r="J276" s="103">
        <f t="shared" si="15"/>
        <v>0</v>
      </c>
    </row>
    <row r="277" spans="2:10" ht="18" customHeight="1">
      <c r="B277" s="12" t="str">
        <f>IF('3.工程情報'!B277="","",'3.工程情報'!B277)</f>
        <v/>
      </c>
      <c r="C277" s="12" t="str">
        <f>IF('3.工程情報'!C277="","",'3.工程情報'!C277)</f>
        <v/>
      </c>
      <c r="D277" s="60" t="str">
        <f>IF(C277="","",SUMIF('4.固定資産明細'!$H$4:$H$2998,$C277,'4.固定資産明細'!$G$4:$G$2998))</f>
        <v/>
      </c>
      <c r="E277" s="61">
        <f t="shared" si="13"/>
        <v>0</v>
      </c>
      <c r="F277" s="60" t="str">
        <f>IF(C277="","",SUMIF('4.固定資産明細'!$H$4:$H$2998,$C277,'4.固定資産明細'!$I$4:$I$2998))</f>
        <v/>
      </c>
      <c r="G277" s="61">
        <f t="shared" si="14"/>
        <v>0</v>
      </c>
      <c r="H277" s="13" t="str">
        <f>IF($C277="","",'2.会社基本情報'!$C$7*'3.工程情報'!$E277*('3.工程情報'!F277/100))</f>
        <v/>
      </c>
      <c r="I277" s="13" t="str">
        <f>IF(C277="","",'2.会社基本情報'!$C$7*'3.工程情報'!E277*('3.工程情報'!G277/100))</f>
        <v/>
      </c>
      <c r="J277" s="103">
        <f t="shared" si="15"/>
        <v>0</v>
      </c>
    </row>
    <row r="278" spans="2:10" ht="18" customHeight="1">
      <c r="B278" s="12" t="str">
        <f>IF('3.工程情報'!B278="","",'3.工程情報'!B278)</f>
        <v/>
      </c>
      <c r="C278" s="12" t="str">
        <f>IF('3.工程情報'!C278="","",'3.工程情報'!C278)</f>
        <v/>
      </c>
      <c r="D278" s="60" t="str">
        <f>IF(C278="","",SUMIF('4.固定資産明細'!$H$4:$H$2998,$C278,'4.固定資産明細'!$G$4:$G$2998))</f>
        <v/>
      </c>
      <c r="E278" s="61">
        <f t="shared" si="13"/>
        <v>0</v>
      </c>
      <c r="F278" s="60" t="str">
        <f>IF(C278="","",SUMIF('4.固定資産明細'!$H$4:$H$2998,$C278,'4.固定資産明細'!$I$4:$I$2998))</f>
        <v/>
      </c>
      <c r="G278" s="61">
        <f t="shared" si="14"/>
        <v>0</v>
      </c>
      <c r="H278" s="13" t="str">
        <f>IF($C278="","",'2.会社基本情報'!$C$7*'3.工程情報'!$E278*('3.工程情報'!F278/100))</f>
        <v/>
      </c>
      <c r="I278" s="13" t="str">
        <f>IF(C278="","",'2.会社基本情報'!$C$7*'3.工程情報'!E278*('3.工程情報'!G278/100))</f>
        <v/>
      </c>
      <c r="J278" s="103">
        <f t="shared" si="15"/>
        <v>0</v>
      </c>
    </row>
    <row r="279" spans="2:10" ht="18" customHeight="1">
      <c r="B279" s="12" t="str">
        <f>IF('3.工程情報'!B279="","",'3.工程情報'!B279)</f>
        <v/>
      </c>
      <c r="C279" s="12" t="str">
        <f>IF('3.工程情報'!C279="","",'3.工程情報'!C279)</f>
        <v/>
      </c>
      <c r="D279" s="60" t="str">
        <f>IF(C279="","",SUMIF('4.固定資産明細'!$H$4:$H$2998,$C279,'4.固定資産明細'!$G$4:$G$2998))</f>
        <v/>
      </c>
      <c r="E279" s="61">
        <f t="shared" si="13"/>
        <v>0</v>
      </c>
      <c r="F279" s="60" t="str">
        <f>IF(C279="","",SUMIF('4.固定資産明細'!$H$4:$H$2998,$C279,'4.固定資産明細'!$I$4:$I$2998))</f>
        <v/>
      </c>
      <c r="G279" s="61">
        <f t="shared" si="14"/>
        <v>0</v>
      </c>
      <c r="H279" s="13" t="str">
        <f>IF($C279="","",'2.会社基本情報'!$C$7*'3.工程情報'!$E279*('3.工程情報'!F279/100))</f>
        <v/>
      </c>
      <c r="I279" s="13" t="str">
        <f>IF(C279="","",'2.会社基本情報'!$C$7*'3.工程情報'!E279*('3.工程情報'!G279/100))</f>
        <v/>
      </c>
      <c r="J279" s="103">
        <f t="shared" si="15"/>
        <v>0</v>
      </c>
    </row>
    <row r="280" spans="2:10" ht="18" customHeight="1">
      <c r="B280" s="12" t="str">
        <f>IF('3.工程情報'!B280="","",'3.工程情報'!B280)</f>
        <v/>
      </c>
      <c r="C280" s="12" t="str">
        <f>IF('3.工程情報'!C280="","",'3.工程情報'!C280)</f>
        <v/>
      </c>
      <c r="D280" s="60" t="str">
        <f>IF(C280="","",SUMIF('4.固定資産明細'!$H$4:$H$2998,$C280,'4.固定資産明細'!$G$4:$G$2998))</f>
        <v/>
      </c>
      <c r="E280" s="61">
        <f t="shared" si="13"/>
        <v>0</v>
      </c>
      <c r="F280" s="60" t="str">
        <f>IF(C280="","",SUMIF('4.固定資産明細'!$H$4:$H$2998,$C280,'4.固定資産明細'!$I$4:$I$2998))</f>
        <v/>
      </c>
      <c r="G280" s="61">
        <f t="shared" si="14"/>
        <v>0</v>
      </c>
      <c r="H280" s="13" t="str">
        <f>IF($C280="","",'2.会社基本情報'!$C$7*'3.工程情報'!$E280*('3.工程情報'!F280/100))</f>
        <v/>
      </c>
      <c r="I280" s="13" t="str">
        <f>IF(C280="","",'2.会社基本情報'!$C$7*'3.工程情報'!E280*('3.工程情報'!G280/100))</f>
        <v/>
      </c>
      <c r="J280" s="103">
        <f t="shared" si="15"/>
        <v>0</v>
      </c>
    </row>
    <row r="281" spans="2:10" ht="18" customHeight="1">
      <c r="B281" s="12" t="str">
        <f>IF('3.工程情報'!B281="","",'3.工程情報'!B281)</f>
        <v/>
      </c>
      <c r="C281" s="12" t="str">
        <f>IF('3.工程情報'!C281="","",'3.工程情報'!C281)</f>
        <v/>
      </c>
      <c r="D281" s="60" t="str">
        <f>IF(C281="","",SUMIF('4.固定資産明細'!$H$4:$H$2998,$C281,'4.固定資産明細'!$G$4:$G$2998))</f>
        <v/>
      </c>
      <c r="E281" s="61">
        <f t="shared" si="13"/>
        <v>0</v>
      </c>
      <c r="F281" s="60" t="str">
        <f>IF(C281="","",SUMIF('4.固定資産明細'!$H$4:$H$2998,$C281,'4.固定資産明細'!$I$4:$I$2998))</f>
        <v/>
      </c>
      <c r="G281" s="61">
        <f t="shared" si="14"/>
        <v>0</v>
      </c>
      <c r="H281" s="13" t="str">
        <f>IF($C281="","",'2.会社基本情報'!$C$7*'3.工程情報'!$E281*('3.工程情報'!F281/100))</f>
        <v/>
      </c>
      <c r="I281" s="13" t="str">
        <f>IF(C281="","",'2.会社基本情報'!$C$7*'3.工程情報'!E281*('3.工程情報'!G281/100))</f>
        <v/>
      </c>
      <c r="J281" s="103">
        <f t="shared" si="15"/>
        <v>0</v>
      </c>
    </row>
    <row r="282" spans="2:10" ht="18" customHeight="1">
      <c r="B282" s="12" t="str">
        <f>IF('3.工程情報'!B282="","",'3.工程情報'!B282)</f>
        <v/>
      </c>
      <c r="C282" s="12" t="str">
        <f>IF('3.工程情報'!C282="","",'3.工程情報'!C282)</f>
        <v/>
      </c>
      <c r="D282" s="60" t="str">
        <f>IF(C282="","",SUMIF('4.固定資産明細'!$H$4:$H$2998,$C282,'4.固定資産明細'!$G$4:$G$2998))</f>
        <v/>
      </c>
      <c r="E282" s="61">
        <f t="shared" si="13"/>
        <v>0</v>
      </c>
      <c r="F282" s="60" t="str">
        <f>IF(C282="","",SUMIF('4.固定資産明細'!$H$4:$H$2998,$C282,'4.固定資産明細'!$I$4:$I$2998))</f>
        <v/>
      </c>
      <c r="G282" s="61">
        <f t="shared" si="14"/>
        <v>0</v>
      </c>
      <c r="H282" s="13" t="str">
        <f>IF($C282="","",'2.会社基本情報'!$C$7*'3.工程情報'!$E282*('3.工程情報'!F282/100))</f>
        <v/>
      </c>
      <c r="I282" s="13" t="str">
        <f>IF(C282="","",'2.会社基本情報'!$C$7*'3.工程情報'!E282*('3.工程情報'!G282/100))</f>
        <v/>
      </c>
      <c r="J282" s="103">
        <f t="shared" si="15"/>
        <v>0</v>
      </c>
    </row>
    <row r="283" spans="2:10" ht="18" customHeight="1">
      <c r="B283" s="12" t="str">
        <f>IF('3.工程情報'!B283="","",'3.工程情報'!B283)</f>
        <v/>
      </c>
      <c r="C283" s="12" t="str">
        <f>IF('3.工程情報'!C283="","",'3.工程情報'!C283)</f>
        <v/>
      </c>
      <c r="D283" s="60" t="str">
        <f>IF(C283="","",SUMIF('4.固定資産明細'!$H$4:$H$2998,$C283,'4.固定資産明細'!$G$4:$G$2998))</f>
        <v/>
      </c>
      <c r="E283" s="61">
        <f t="shared" si="13"/>
        <v>0</v>
      </c>
      <c r="F283" s="60" t="str">
        <f>IF(C283="","",SUMIF('4.固定資産明細'!$H$4:$H$2998,$C283,'4.固定資産明細'!$I$4:$I$2998))</f>
        <v/>
      </c>
      <c r="G283" s="61">
        <f t="shared" si="14"/>
        <v>0</v>
      </c>
      <c r="H283" s="13" t="str">
        <f>IF($C283="","",'2.会社基本情報'!$C$7*'3.工程情報'!$E283*('3.工程情報'!F283/100))</f>
        <v/>
      </c>
      <c r="I283" s="13" t="str">
        <f>IF(C283="","",'2.会社基本情報'!$C$7*'3.工程情報'!E283*('3.工程情報'!G283/100))</f>
        <v/>
      </c>
      <c r="J283" s="103">
        <f t="shared" si="15"/>
        <v>0</v>
      </c>
    </row>
    <row r="284" spans="2:10" ht="18" customHeight="1">
      <c r="B284" s="12" t="str">
        <f>IF('3.工程情報'!B284="","",'3.工程情報'!B284)</f>
        <v/>
      </c>
      <c r="C284" s="12" t="str">
        <f>IF('3.工程情報'!C284="","",'3.工程情報'!C284)</f>
        <v/>
      </c>
      <c r="D284" s="60" t="str">
        <f>IF(C284="","",SUMIF('4.固定資産明細'!$H$4:$H$2998,$C284,'4.固定資産明細'!$G$4:$G$2998))</f>
        <v/>
      </c>
      <c r="E284" s="61">
        <f t="shared" si="13"/>
        <v>0</v>
      </c>
      <c r="F284" s="60" t="str">
        <f>IF(C284="","",SUMIF('4.固定資産明細'!$H$4:$H$2998,$C284,'4.固定資産明細'!$I$4:$I$2998))</f>
        <v/>
      </c>
      <c r="G284" s="61">
        <f t="shared" si="14"/>
        <v>0</v>
      </c>
      <c r="H284" s="13" t="str">
        <f>IF($C284="","",'2.会社基本情報'!$C$7*'3.工程情報'!$E284*('3.工程情報'!F284/100))</f>
        <v/>
      </c>
      <c r="I284" s="13" t="str">
        <f>IF(C284="","",'2.会社基本情報'!$C$7*'3.工程情報'!E284*('3.工程情報'!G284/100))</f>
        <v/>
      </c>
      <c r="J284" s="103">
        <f t="shared" si="15"/>
        <v>0</v>
      </c>
    </row>
    <row r="285" spans="2:10" ht="18" customHeight="1">
      <c r="B285" s="12" t="str">
        <f>IF('3.工程情報'!B285="","",'3.工程情報'!B285)</f>
        <v/>
      </c>
      <c r="C285" s="12" t="str">
        <f>IF('3.工程情報'!C285="","",'3.工程情報'!C285)</f>
        <v/>
      </c>
      <c r="D285" s="60" t="str">
        <f>IF(C285="","",SUMIF('4.固定資産明細'!$H$4:$H$2998,$C285,'4.固定資産明細'!$G$4:$G$2998))</f>
        <v/>
      </c>
      <c r="E285" s="61">
        <f t="shared" si="13"/>
        <v>0</v>
      </c>
      <c r="F285" s="60" t="str">
        <f>IF(C285="","",SUMIF('4.固定資産明細'!$H$4:$H$2998,$C285,'4.固定資産明細'!$I$4:$I$2998))</f>
        <v/>
      </c>
      <c r="G285" s="61">
        <f t="shared" si="14"/>
        <v>0</v>
      </c>
      <c r="H285" s="13" t="str">
        <f>IF($C285="","",'2.会社基本情報'!$C$7*'3.工程情報'!$E285*('3.工程情報'!F285/100))</f>
        <v/>
      </c>
      <c r="I285" s="13" t="str">
        <f>IF(C285="","",'2.会社基本情報'!$C$7*'3.工程情報'!E285*('3.工程情報'!G285/100))</f>
        <v/>
      </c>
      <c r="J285" s="103">
        <f t="shared" si="15"/>
        <v>0</v>
      </c>
    </row>
    <row r="286" spans="2:10" ht="18" customHeight="1">
      <c r="B286" s="12" t="str">
        <f>IF('3.工程情報'!B286="","",'3.工程情報'!B286)</f>
        <v/>
      </c>
      <c r="C286" s="12" t="str">
        <f>IF('3.工程情報'!C286="","",'3.工程情報'!C286)</f>
        <v/>
      </c>
      <c r="D286" s="60" t="str">
        <f>IF(C286="","",SUMIF('4.固定資産明細'!$H$4:$H$2998,$C286,'4.固定資産明細'!$G$4:$G$2998))</f>
        <v/>
      </c>
      <c r="E286" s="61">
        <f t="shared" si="13"/>
        <v>0</v>
      </c>
      <c r="F286" s="60" t="str">
        <f>IF(C286="","",SUMIF('4.固定資産明細'!$H$4:$H$2998,$C286,'4.固定資産明細'!$I$4:$I$2998))</f>
        <v/>
      </c>
      <c r="G286" s="61">
        <f t="shared" si="14"/>
        <v>0</v>
      </c>
      <c r="H286" s="13" t="str">
        <f>IF($C286="","",'2.会社基本情報'!$C$7*'3.工程情報'!$E286*('3.工程情報'!F286/100))</f>
        <v/>
      </c>
      <c r="I286" s="13" t="str">
        <f>IF(C286="","",'2.会社基本情報'!$C$7*'3.工程情報'!E286*('3.工程情報'!G286/100))</f>
        <v/>
      </c>
      <c r="J286" s="103">
        <f t="shared" si="15"/>
        <v>0</v>
      </c>
    </row>
    <row r="287" spans="2:10" ht="18" customHeight="1">
      <c r="B287" s="12" t="str">
        <f>IF('3.工程情報'!B287="","",'3.工程情報'!B287)</f>
        <v/>
      </c>
      <c r="C287" s="12" t="str">
        <f>IF('3.工程情報'!C287="","",'3.工程情報'!C287)</f>
        <v/>
      </c>
      <c r="D287" s="60" t="str">
        <f>IF(C287="","",SUMIF('4.固定資産明細'!$H$4:$H$2998,$C287,'4.固定資産明細'!$G$4:$G$2998))</f>
        <v/>
      </c>
      <c r="E287" s="61">
        <f t="shared" si="13"/>
        <v>0</v>
      </c>
      <c r="F287" s="60" t="str">
        <f>IF(C287="","",SUMIF('4.固定資産明細'!$H$4:$H$2998,$C287,'4.固定資産明細'!$I$4:$I$2998))</f>
        <v/>
      </c>
      <c r="G287" s="61">
        <f t="shared" si="14"/>
        <v>0</v>
      </c>
      <c r="H287" s="13" t="str">
        <f>IF($C287="","",'2.会社基本情報'!$C$7*'3.工程情報'!$E287*('3.工程情報'!F287/100))</f>
        <v/>
      </c>
      <c r="I287" s="13" t="str">
        <f>IF(C287="","",'2.会社基本情報'!$C$7*'3.工程情報'!E287*('3.工程情報'!G287/100))</f>
        <v/>
      </c>
      <c r="J287" s="103">
        <f t="shared" si="15"/>
        <v>0</v>
      </c>
    </row>
    <row r="288" spans="2:10" ht="18" customHeight="1">
      <c r="B288" s="12" t="str">
        <f>IF('3.工程情報'!B288="","",'3.工程情報'!B288)</f>
        <v/>
      </c>
      <c r="C288" s="12" t="str">
        <f>IF('3.工程情報'!C288="","",'3.工程情報'!C288)</f>
        <v/>
      </c>
      <c r="D288" s="60" t="str">
        <f>IF(C288="","",SUMIF('4.固定資産明細'!$H$4:$H$2998,$C288,'4.固定資産明細'!$G$4:$G$2998))</f>
        <v/>
      </c>
      <c r="E288" s="61">
        <f t="shared" si="13"/>
        <v>0</v>
      </c>
      <c r="F288" s="60" t="str">
        <f>IF(C288="","",SUMIF('4.固定資産明細'!$H$4:$H$2998,$C288,'4.固定資産明細'!$I$4:$I$2998))</f>
        <v/>
      </c>
      <c r="G288" s="61">
        <f t="shared" si="14"/>
        <v>0</v>
      </c>
      <c r="H288" s="13" t="str">
        <f>IF($C288="","",'2.会社基本情報'!$C$7*'3.工程情報'!$E288*('3.工程情報'!F288/100))</f>
        <v/>
      </c>
      <c r="I288" s="13" t="str">
        <f>IF(C288="","",'2.会社基本情報'!$C$7*'3.工程情報'!E288*('3.工程情報'!G288/100))</f>
        <v/>
      </c>
      <c r="J288" s="103">
        <f t="shared" si="15"/>
        <v>0</v>
      </c>
    </row>
    <row r="289" spans="2:10" ht="18" customHeight="1">
      <c r="B289" s="12" t="str">
        <f>IF('3.工程情報'!B289="","",'3.工程情報'!B289)</f>
        <v/>
      </c>
      <c r="C289" s="12" t="str">
        <f>IF('3.工程情報'!C289="","",'3.工程情報'!C289)</f>
        <v/>
      </c>
      <c r="D289" s="60" t="str">
        <f>IF(C289="","",SUMIF('4.固定資産明細'!$H$4:$H$2998,$C289,'4.固定資産明細'!$G$4:$G$2998))</f>
        <v/>
      </c>
      <c r="E289" s="61">
        <f t="shared" si="13"/>
        <v>0</v>
      </c>
      <c r="F289" s="60" t="str">
        <f>IF(C289="","",SUMIF('4.固定資産明細'!$H$4:$H$2998,$C289,'4.固定資産明細'!$I$4:$I$2998))</f>
        <v/>
      </c>
      <c r="G289" s="61">
        <f t="shared" si="14"/>
        <v>0</v>
      </c>
      <c r="H289" s="13" t="str">
        <f>IF($C289="","",'2.会社基本情報'!$C$7*'3.工程情報'!$E289*('3.工程情報'!F289/100))</f>
        <v/>
      </c>
      <c r="I289" s="13" t="str">
        <f>IF(C289="","",'2.会社基本情報'!$C$7*'3.工程情報'!E289*('3.工程情報'!G289/100))</f>
        <v/>
      </c>
      <c r="J289" s="103">
        <f t="shared" si="15"/>
        <v>0</v>
      </c>
    </row>
    <row r="290" spans="2:10" ht="18" customHeight="1">
      <c r="B290" s="12" t="str">
        <f>IF('3.工程情報'!B290="","",'3.工程情報'!B290)</f>
        <v/>
      </c>
      <c r="C290" s="12" t="str">
        <f>IF('3.工程情報'!C290="","",'3.工程情報'!C290)</f>
        <v/>
      </c>
      <c r="D290" s="60" t="str">
        <f>IF(C290="","",SUMIF('4.固定資産明細'!$H$4:$H$2998,$C290,'4.固定資産明細'!$G$4:$G$2998))</f>
        <v/>
      </c>
      <c r="E290" s="61">
        <f t="shared" si="13"/>
        <v>0</v>
      </c>
      <c r="F290" s="60" t="str">
        <f>IF(C290="","",SUMIF('4.固定資産明細'!$H$4:$H$2998,$C290,'4.固定資産明細'!$I$4:$I$2998))</f>
        <v/>
      </c>
      <c r="G290" s="61">
        <f t="shared" si="14"/>
        <v>0</v>
      </c>
      <c r="H290" s="13" t="str">
        <f>IF($C290="","",'2.会社基本情報'!$C$7*'3.工程情報'!$E290*('3.工程情報'!F290/100))</f>
        <v/>
      </c>
      <c r="I290" s="13" t="str">
        <f>IF(C290="","",'2.会社基本情報'!$C$7*'3.工程情報'!E290*('3.工程情報'!G290/100))</f>
        <v/>
      </c>
      <c r="J290" s="103">
        <f t="shared" si="15"/>
        <v>0</v>
      </c>
    </row>
    <row r="291" spans="2:10" ht="18" customHeight="1">
      <c r="B291" s="12" t="str">
        <f>IF('3.工程情報'!B291="","",'3.工程情報'!B291)</f>
        <v/>
      </c>
      <c r="C291" s="12" t="str">
        <f>IF('3.工程情報'!C291="","",'3.工程情報'!C291)</f>
        <v/>
      </c>
      <c r="D291" s="60" t="str">
        <f>IF(C291="","",SUMIF('4.固定資産明細'!$H$4:$H$2998,$C291,'4.固定資産明細'!$G$4:$G$2998))</f>
        <v/>
      </c>
      <c r="E291" s="61">
        <f t="shared" si="13"/>
        <v>0</v>
      </c>
      <c r="F291" s="60" t="str">
        <f>IF(C291="","",SUMIF('4.固定資産明細'!$H$4:$H$2998,$C291,'4.固定資産明細'!$I$4:$I$2998))</f>
        <v/>
      </c>
      <c r="G291" s="61">
        <f t="shared" si="14"/>
        <v>0</v>
      </c>
      <c r="H291" s="13" t="str">
        <f>IF($C291="","",'2.会社基本情報'!$C$7*'3.工程情報'!$E291*('3.工程情報'!F291/100))</f>
        <v/>
      </c>
      <c r="I291" s="13" t="str">
        <f>IF(C291="","",'2.会社基本情報'!$C$7*'3.工程情報'!E291*('3.工程情報'!G291/100))</f>
        <v/>
      </c>
      <c r="J291" s="103">
        <f t="shared" si="15"/>
        <v>0</v>
      </c>
    </row>
    <row r="292" spans="2:10" ht="18" customHeight="1">
      <c r="B292" s="12" t="str">
        <f>IF('3.工程情報'!B292="","",'3.工程情報'!B292)</f>
        <v/>
      </c>
      <c r="C292" s="12" t="str">
        <f>IF('3.工程情報'!C292="","",'3.工程情報'!C292)</f>
        <v/>
      </c>
      <c r="D292" s="60" t="str">
        <f>IF(C292="","",SUMIF('4.固定資産明細'!$H$4:$H$2998,$C292,'4.固定資産明細'!$G$4:$G$2998))</f>
        <v/>
      </c>
      <c r="E292" s="61">
        <f t="shared" si="13"/>
        <v>0</v>
      </c>
      <c r="F292" s="60" t="str">
        <f>IF(C292="","",SUMIF('4.固定資産明細'!$H$4:$H$2998,$C292,'4.固定資産明細'!$I$4:$I$2998))</f>
        <v/>
      </c>
      <c r="G292" s="61">
        <f t="shared" si="14"/>
        <v>0</v>
      </c>
      <c r="H292" s="13" t="str">
        <f>IF($C292="","",'2.会社基本情報'!$C$7*'3.工程情報'!$E292*('3.工程情報'!F292/100))</f>
        <v/>
      </c>
      <c r="I292" s="13" t="str">
        <f>IF(C292="","",'2.会社基本情報'!$C$7*'3.工程情報'!E292*('3.工程情報'!G292/100))</f>
        <v/>
      </c>
      <c r="J292" s="103">
        <f t="shared" si="15"/>
        <v>0</v>
      </c>
    </row>
    <row r="293" spans="2:10" ht="18" customHeight="1">
      <c r="B293" s="12" t="str">
        <f>IF('3.工程情報'!B293="","",'3.工程情報'!B293)</f>
        <v/>
      </c>
      <c r="C293" s="12" t="str">
        <f>IF('3.工程情報'!C293="","",'3.工程情報'!C293)</f>
        <v/>
      </c>
      <c r="D293" s="60" t="str">
        <f>IF(C293="","",SUMIF('4.固定資産明細'!$H$4:$H$2998,$C293,'4.固定資産明細'!$G$4:$G$2998))</f>
        <v/>
      </c>
      <c r="E293" s="61">
        <f t="shared" si="13"/>
        <v>0</v>
      </c>
      <c r="F293" s="60" t="str">
        <f>IF(C293="","",SUMIF('4.固定資産明細'!$H$4:$H$2998,$C293,'4.固定資産明細'!$I$4:$I$2998))</f>
        <v/>
      </c>
      <c r="G293" s="61">
        <f t="shared" si="14"/>
        <v>0</v>
      </c>
      <c r="H293" s="13" t="str">
        <f>IF($C293="","",'2.会社基本情報'!$C$7*'3.工程情報'!$E293*('3.工程情報'!F293/100))</f>
        <v/>
      </c>
      <c r="I293" s="13" t="str">
        <f>IF(C293="","",'2.会社基本情報'!$C$7*'3.工程情報'!E293*('3.工程情報'!G293/100))</f>
        <v/>
      </c>
      <c r="J293" s="103">
        <f t="shared" si="15"/>
        <v>0</v>
      </c>
    </row>
    <row r="294" spans="2:10" ht="18" customHeight="1">
      <c r="B294" s="12" t="str">
        <f>IF('3.工程情報'!B294="","",'3.工程情報'!B294)</f>
        <v/>
      </c>
      <c r="C294" s="12" t="str">
        <f>IF('3.工程情報'!C294="","",'3.工程情報'!C294)</f>
        <v/>
      </c>
      <c r="D294" s="60" t="str">
        <f>IF(C294="","",SUMIF('4.固定資産明細'!$H$4:$H$2998,$C294,'4.固定資産明細'!$G$4:$G$2998))</f>
        <v/>
      </c>
      <c r="E294" s="61">
        <f t="shared" si="13"/>
        <v>0</v>
      </c>
      <c r="F294" s="60" t="str">
        <f>IF(C294="","",SUMIF('4.固定資産明細'!$H$4:$H$2998,$C294,'4.固定資産明細'!$I$4:$I$2998))</f>
        <v/>
      </c>
      <c r="G294" s="61">
        <f t="shared" si="14"/>
        <v>0</v>
      </c>
      <c r="H294" s="13" t="str">
        <f>IF($C294="","",'2.会社基本情報'!$C$7*'3.工程情報'!$E294*('3.工程情報'!F294/100))</f>
        <v/>
      </c>
      <c r="I294" s="13" t="str">
        <f>IF(C294="","",'2.会社基本情報'!$C$7*'3.工程情報'!E294*('3.工程情報'!G294/100))</f>
        <v/>
      </c>
      <c r="J294" s="103">
        <f t="shared" si="15"/>
        <v>0</v>
      </c>
    </row>
    <row r="295" spans="2:10" ht="18" customHeight="1">
      <c r="B295" s="12" t="str">
        <f>IF('3.工程情報'!B295="","",'3.工程情報'!B295)</f>
        <v/>
      </c>
      <c r="C295" s="12" t="str">
        <f>IF('3.工程情報'!C295="","",'3.工程情報'!C295)</f>
        <v/>
      </c>
      <c r="D295" s="60" t="str">
        <f>IF(C295="","",SUMIF('4.固定資産明細'!$H$4:$H$2998,$C295,'4.固定資産明細'!$G$4:$G$2998))</f>
        <v/>
      </c>
      <c r="E295" s="61">
        <f t="shared" si="13"/>
        <v>0</v>
      </c>
      <c r="F295" s="60" t="str">
        <f>IF(C295="","",SUMIF('4.固定資産明細'!$H$4:$H$2998,$C295,'4.固定資産明細'!$I$4:$I$2998))</f>
        <v/>
      </c>
      <c r="G295" s="61">
        <f t="shared" si="14"/>
        <v>0</v>
      </c>
      <c r="H295" s="13" t="str">
        <f>IF($C295="","",'2.会社基本情報'!$C$7*'3.工程情報'!$E295*('3.工程情報'!F295/100))</f>
        <v/>
      </c>
      <c r="I295" s="13" t="str">
        <f>IF(C295="","",'2.会社基本情報'!$C$7*'3.工程情報'!E295*('3.工程情報'!G295/100))</f>
        <v/>
      </c>
      <c r="J295" s="103">
        <f t="shared" si="15"/>
        <v>0</v>
      </c>
    </row>
    <row r="296" spans="2:10" ht="18" customHeight="1">
      <c r="B296" s="12" t="str">
        <f>IF('3.工程情報'!B296="","",'3.工程情報'!B296)</f>
        <v/>
      </c>
      <c r="C296" s="12" t="str">
        <f>IF('3.工程情報'!C296="","",'3.工程情報'!C296)</f>
        <v/>
      </c>
      <c r="D296" s="60" t="str">
        <f>IF(C296="","",SUMIF('4.固定資産明細'!$H$4:$H$2998,$C296,'4.固定資産明細'!$G$4:$G$2998))</f>
        <v/>
      </c>
      <c r="E296" s="61">
        <f t="shared" si="13"/>
        <v>0</v>
      </c>
      <c r="F296" s="60" t="str">
        <f>IF(C296="","",SUMIF('4.固定資産明細'!$H$4:$H$2998,$C296,'4.固定資産明細'!$I$4:$I$2998))</f>
        <v/>
      </c>
      <c r="G296" s="61">
        <f t="shared" si="14"/>
        <v>0</v>
      </c>
      <c r="H296" s="13" t="str">
        <f>IF($C296="","",'2.会社基本情報'!$C$7*'3.工程情報'!$E296*('3.工程情報'!F296/100))</f>
        <v/>
      </c>
      <c r="I296" s="13" t="str">
        <f>IF(C296="","",'2.会社基本情報'!$C$7*'3.工程情報'!E296*('3.工程情報'!G296/100))</f>
        <v/>
      </c>
      <c r="J296" s="103">
        <f t="shared" si="15"/>
        <v>0</v>
      </c>
    </row>
    <row r="297" spans="2:10" ht="18" customHeight="1">
      <c r="B297" s="12" t="str">
        <f>IF('3.工程情報'!B297="","",'3.工程情報'!B297)</f>
        <v/>
      </c>
      <c r="C297" s="12" t="str">
        <f>IF('3.工程情報'!C297="","",'3.工程情報'!C297)</f>
        <v/>
      </c>
      <c r="D297" s="60" t="str">
        <f>IF(C297="","",SUMIF('4.固定資産明細'!$H$4:$H$2998,$C297,'4.固定資産明細'!$G$4:$G$2998))</f>
        <v/>
      </c>
      <c r="E297" s="61">
        <f t="shared" si="13"/>
        <v>0</v>
      </c>
      <c r="F297" s="60" t="str">
        <f>IF(C297="","",SUMIF('4.固定資産明細'!$H$4:$H$2998,$C297,'4.固定資産明細'!$I$4:$I$2998))</f>
        <v/>
      </c>
      <c r="G297" s="61">
        <f t="shared" si="14"/>
        <v>0</v>
      </c>
      <c r="H297" s="13" t="str">
        <f>IF($C297="","",'2.会社基本情報'!$C$7*'3.工程情報'!$E297*('3.工程情報'!F297/100))</f>
        <v/>
      </c>
      <c r="I297" s="13" t="str">
        <f>IF(C297="","",'2.会社基本情報'!$C$7*'3.工程情報'!E297*('3.工程情報'!G297/100))</f>
        <v/>
      </c>
      <c r="J297" s="103">
        <f t="shared" si="15"/>
        <v>0</v>
      </c>
    </row>
    <row r="298" spans="2:10" ht="18" customHeight="1">
      <c r="B298" s="12" t="str">
        <f>IF('3.工程情報'!B298="","",'3.工程情報'!B298)</f>
        <v/>
      </c>
      <c r="C298" s="12" t="str">
        <f>IF('3.工程情報'!C298="","",'3.工程情報'!C298)</f>
        <v/>
      </c>
      <c r="D298" s="60" t="str">
        <f>IF(C298="","",SUMIF('4.固定資産明細'!$H$4:$H$2998,$C298,'4.固定資産明細'!$G$4:$G$2998))</f>
        <v/>
      </c>
      <c r="E298" s="61">
        <f t="shared" si="13"/>
        <v>0</v>
      </c>
      <c r="F298" s="60" t="str">
        <f>IF(C298="","",SUMIF('4.固定資産明細'!$H$4:$H$2998,$C298,'4.固定資産明細'!$I$4:$I$2998))</f>
        <v/>
      </c>
      <c r="G298" s="61">
        <f t="shared" si="14"/>
        <v>0</v>
      </c>
      <c r="H298" s="13" t="str">
        <f>IF($C298="","",'2.会社基本情報'!$C$7*'3.工程情報'!$E298*('3.工程情報'!F298/100))</f>
        <v/>
      </c>
      <c r="I298" s="13" t="str">
        <f>IF(C298="","",'2.会社基本情報'!$C$7*'3.工程情報'!E298*('3.工程情報'!G298/100))</f>
        <v/>
      </c>
      <c r="J298" s="103">
        <f t="shared" si="15"/>
        <v>0</v>
      </c>
    </row>
    <row r="299" spans="2:10" ht="18" customHeight="1">
      <c r="B299" s="12" t="str">
        <f>IF('3.工程情報'!B299="","",'3.工程情報'!B299)</f>
        <v/>
      </c>
      <c r="C299" s="12" t="str">
        <f>IF('3.工程情報'!C299="","",'3.工程情報'!C299)</f>
        <v/>
      </c>
      <c r="D299" s="60" t="str">
        <f>IF(C299="","",SUMIF('4.固定資産明細'!$H$4:$H$2998,$C299,'4.固定資産明細'!$G$4:$G$2998))</f>
        <v/>
      </c>
      <c r="E299" s="61">
        <f t="shared" si="13"/>
        <v>0</v>
      </c>
      <c r="F299" s="60" t="str">
        <f>IF(C299="","",SUMIF('4.固定資産明細'!$H$4:$H$2998,$C299,'4.固定資産明細'!$I$4:$I$2998))</f>
        <v/>
      </c>
      <c r="G299" s="61">
        <f t="shared" si="14"/>
        <v>0</v>
      </c>
      <c r="H299" s="13" t="str">
        <f>IF($C299="","",'2.会社基本情報'!$C$7*'3.工程情報'!$E299*('3.工程情報'!F299/100))</f>
        <v/>
      </c>
      <c r="I299" s="13" t="str">
        <f>IF(C299="","",'2.会社基本情報'!$C$7*'3.工程情報'!E299*('3.工程情報'!G299/100))</f>
        <v/>
      </c>
      <c r="J299" s="103">
        <f t="shared" si="15"/>
        <v>0</v>
      </c>
    </row>
    <row r="300" spans="2:10" ht="18" customHeight="1">
      <c r="B300" s="12" t="str">
        <f>IF('3.工程情報'!B300="","",'3.工程情報'!B300)</f>
        <v/>
      </c>
      <c r="C300" s="12" t="str">
        <f>IF('3.工程情報'!C300="","",'3.工程情報'!C300)</f>
        <v/>
      </c>
      <c r="D300" s="60" t="str">
        <f>IF(C300="","",SUMIF('4.固定資産明細'!$H$4:$H$2998,$C300,'4.固定資産明細'!$G$4:$G$2998))</f>
        <v/>
      </c>
      <c r="E300" s="61">
        <f t="shared" si="13"/>
        <v>0</v>
      </c>
      <c r="F300" s="60" t="str">
        <f>IF(C300="","",SUMIF('4.固定資産明細'!$H$4:$H$2998,$C300,'4.固定資産明細'!$I$4:$I$2998))</f>
        <v/>
      </c>
      <c r="G300" s="61">
        <f t="shared" si="14"/>
        <v>0</v>
      </c>
      <c r="H300" s="13" t="str">
        <f>IF($C300="","",'2.会社基本情報'!$C$7*'3.工程情報'!$E300*('3.工程情報'!F300/100))</f>
        <v/>
      </c>
      <c r="I300" s="13" t="str">
        <f>IF(C300="","",'2.会社基本情報'!$C$7*'3.工程情報'!E300*('3.工程情報'!G300/100))</f>
        <v/>
      </c>
      <c r="J300" s="103">
        <f t="shared" si="15"/>
        <v>0</v>
      </c>
    </row>
    <row r="301" spans="2:10" ht="18" customHeight="1">
      <c r="B301" s="12" t="str">
        <f>IF('3.工程情報'!B301="","",'3.工程情報'!B301)</f>
        <v/>
      </c>
      <c r="C301" s="12" t="str">
        <f>IF('3.工程情報'!C301="","",'3.工程情報'!C301)</f>
        <v/>
      </c>
      <c r="D301" s="60" t="str">
        <f>IF(C301="","",SUMIF('4.固定資産明細'!$H$4:$H$2998,$C301,'4.固定資産明細'!$G$4:$G$2998))</f>
        <v/>
      </c>
      <c r="E301" s="61">
        <f t="shared" si="13"/>
        <v>0</v>
      </c>
      <c r="F301" s="60" t="str">
        <f>IF(C301="","",SUMIF('4.固定資産明細'!$H$4:$H$2998,$C301,'4.固定資産明細'!$I$4:$I$2998))</f>
        <v/>
      </c>
      <c r="G301" s="61">
        <f t="shared" si="14"/>
        <v>0</v>
      </c>
      <c r="H301" s="13" t="str">
        <f>IF($C301="","",'2.会社基本情報'!$C$7*'3.工程情報'!$E301*('3.工程情報'!F301/100))</f>
        <v/>
      </c>
      <c r="I301" s="13" t="str">
        <f>IF(C301="","",'2.会社基本情報'!$C$7*'3.工程情報'!E301*('3.工程情報'!G301/100))</f>
        <v/>
      </c>
      <c r="J301" s="103">
        <f t="shared" si="15"/>
        <v>0</v>
      </c>
    </row>
    <row r="302" spans="2:10" ht="18" customHeight="1">
      <c r="B302" s="12" t="str">
        <f>IF('3.工程情報'!B302="","",'3.工程情報'!B302)</f>
        <v/>
      </c>
      <c r="C302" s="12" t="str">
        <f>IF('3.工程情報'!C302="","",'3.工程情報'!C302)</f>
        <v/>
      </c>
      <c r="D302" s="60" t="str">
        <f>IF(C302="","",SUMIF('4.固定資産明細'!$H$4:$H$2998,$C302,'4.固定資産明細'!$G$4:$G$2998))</f>
        <v/>
      </c>
      <c r="E302" s="61">
        <f t="shared" si="13"/>
        <v>0</v>
      </c>
      <c r="F302" s="60" t="str">
        <f>IF(C302="","",SUMIF('4.固定資産明細'!$H$4:$H$2998,$C302,'4.固定資産明細'!$I$4:$I$2998))</f>
        <v/>
      </c>
      <c r="G302" s="61">
        <f t="shared" si="14"/>
        <v>0</v>
      </c>
      <c r="H302" s="13" t="str">
        <f>IF($C302="","",'2.会社基本情報'!$C$7*'3.工程情報'!$E302*('3.工程情報'!F302/100))</f>
        <v/>
      </c>
      <c r="I302" s="13" t="str">
        <f>IF(C302="","",'2.会社基本情報'!$C$7*'3.工程情報'!E302*('3.工程情報'!G302/100))</f>
        <v/>
      </c>
      <c r="J302" s="103">
        <f t="shared" si="15"/>
        <v>0</v>
      </c>
    </row>
    <row r="303" spans="2:10" ht="18" customHeight="1">
      <c r="B303" s="12" t="str">
        <f>IF('3.工程情報'!B303="","",'3.工程情報'!B303)</f>
        <v/>
      </c>
      <c r="C303" s="12" t="str">
        <f>IF('3.工程情報'!C303="","",'3.工程情報'!C303)</f>
        <v/>
      </c>
      <c r="D303" s="60" t="str">
        <f>IF(C303="","",SUMIF('4.固定資産明細'!$H$4:$H$2998,$C303,'4.固定資産明細'!$G$4:$G$2998))</f>
        <v/>
      </c>
      <c r="E303" s="61">
        <f t="shared" si="13"/>
        <v>0</v>
      </c>
      <c r="F303" s="60" t="str">
        <f>IF(C303="","",SUMIF('4.固定資産明細'!$H$4:$H$2998,$C303,'4.固定資産明細'!$I$4:$I$2998))</f>
        <v/>
      </c>
      <c r="G303" s="61">
        <f t="shared" si="14"/>
        <v>0</v>
      </c>
      <c r="H303" s="13" t="str">
        <f>IF($C303="","",'2.会社基本情報'!$C$7*'3.工程情報'!$E303*('3.工程情報'!F303/100))</f>
        <v/>
      </c>
      <c r="I303" s="13" t="str">
        <f>IF(C303="","",'2.会社基本情報'!$C$7*'3.工程情報'!E303*('3.工程情報'!G303/100))</f>
        <v/>
      </c>
      <c r="J303" s="103">
        <f t="shared" si="15"/>
        <v>0</v>
      </c>
    </row>
    <row r="304" spans="2:10" ht="18" customHeight="1">
      <c r="B304" s="12" t="str">
        <f>IF('3.工程情報'!B304="","",'3.工程情報'!B304)</f>
        <v/>
      </c>
      <c r="C304" s="12" t="str">
        <f>IF('3.工程情報'!C304="","",'3.工程情報'!C304)</f>
        <v/>
      </c>
      <c r="D304" s="60" t="str">
        <f>IF(C304="","",SUMIF('4.固定資産明細'!$H$4:$H$2998,$C304,'4.固定資産明細'!$G$4:$G$2998))</f>
        <v/>
      </c>
      <c r="E304" s="61">
        <f t="shared" si="13"/>
        <v>0</v>
      </c>
      <c r="F304" s="60" t="str">
        <f>IF(C304="","",SUMIF('4.固定資産明細'!$H$4:$H$2998,$C304,'4.固定資産明細'!$I$4:$I$2998))</f>
        <v/>
      </c>
      <c r="G304" s="61">
        <f t="shared" si="14"/>
        <v>0</v>
      </c>
      <c r="H304" s="13" t="str">
        <f>IF($C304="","",'2.会社基本情報'!$C$7*'3.工程情報'!$E304*('3.工程情報'!F304/100))</f>
        <v/>
      </c>
      <c r="I304" s="13" t="str">
        <f>IF(C304="","",'2.会社基本情報'!$C$7*'3.工程情報'!E304*('3.工程情報'!G304/100))</f>
        <v/>
      </c>
      <c r="J304" s="103">
        <f t="shared" si="15"/>
        <v>0</v>
      </c>
    </row>
    <row r="305" spans="2:10" ht="18" customHeight="1">
      <c r="B305" s="12" t="str">
        <f>IF('3.工程情報'!B305="","",'3.工程情報'!B305)</f>
        <v/>
      </c>
      <c r="C305" s="12" t="str">
        <f>IF('3.工程情報'!C305="","",'3.工程情報'!C305)</f>
        <v/>
      </c>
      <c r="D305" s="60" t="str">
        <f>IF(C305="","",SUMIF('4.固定資産明細'!$H$4:$H$2998,$C305,'4.固定資産明細'!$G$4:$G$2998))</f>
        <v/>
      </c>
      <c r="E305" s="61">
        <f t="shared" si="13"/>
        <v>0</v>
      </c>
      <c r="F305" s="60" t="str">
        <f>IF(C305="","",SUMIF('4.固定資産明細'!$H$4:$H$2998,$C305,'4.固定資産明細'!$I$4:$I$2998))</f>
        <v/>
      </c>
      <c r="G305" s="61">
        <f t="shared" si="14"/>
        <v>0</v>
      </c>
      <c r="H305" s="13" t="str">
        <f>IF($C305="","",'2.会社基本情報'!$C$7*'3.工程情報'!$E305*('3.工程情報'!F305/100))</f>
        <v/>
      </c>
      <c r="I305" s="13" t="str">
        <f>IF(C305="","",'2.会社基本情報'!$C$7*'3.工程情報'!E305*('3.工程情報'!G305/100))</f>
        <v/>
      </c>
      <c r="J305" s="103">
        <f t="shared" si="15"/>
        <v>0</v>
      </c>
    </row>
    <row r="306" spans="2:10" ht="18" customHeight="1">
      <c r="B306" s="12" t="str">
        <f>IF('3.工程情報'!B306="","",'3.工程情報'!B306)</f>
        <v/>
      </c>
      <c r="C306" s="12" t="str">
        <f>IF('3.工程情報'!C306="","",'3.工程情報'!C306)</f>
        <v/>
      </c>
      <c r="D306" s="60" t="str">
        <f>IF(C306="","",SUMIF('4.固定資産明細'!$H$4:$H$2998,$C306,'4.固定資産明細'!$G$4:$G$2998))</f>
        <v/>
      </c>
      <c r="E306" s="61">
        <f t="shared" si="13"/>
        <v>0</v>
      </c>
      <c r="F306" s="60" t="str">
        <f>IF(C306="","",SUMIF('4.固定資産明細'!$H$4:$H$2998,$C306,'4.固定資産明細'!$I$4:$I$2998))</f>
        <v/>
      </c>
      <c r="G306" s="61">
        <f t="shared" si="14"/>
        <v>0</v>
      </c>
      <c r="H306" s="13" t="str">
        <f>IF($C306="","",'2.会社基本情報'!$C$7*'3.工程情報'!$E306*('3.工程情報'!F306/100))</f>
        <v/>
      </c>
      <c r="I306" s="13" t="str">
        <f>IF(C306="","",'2.会社基本情報'!$C$7*'3.工程情報'!E306*('3.工程情報'!G306/100))</f>
        <v/>
      </c>
      <c r="J306" s="103">
        <f t="shared" si="15"/>
        <v>0</v>
      </c>
    </row>
    <row r="307" spans="2:10" ht="18" customHeight="1">
      <c r="B307" s="12" t="str">
        <f>IF('3.工程情報'!B307="","",'3.工程情報'!B307)</f>
        <v/>
      </c>
      <c r="C307" s="12" t="str">
        <f>IF('3.工程情報'!C307="","",'3.工程情報'!C307)</f>
        <v/>
      </c>
      <c r="D307" s="60" t="str">
        <f>IF(C307="","",SUMIF('4.固定資産明細'!$H$4:$H$2998,$C307,'4.固定資産明細'!$G$4:$G$2998))</f>
        <v/>
      </c>
      <c r="E307" s="61">
        <f t="shared" si="13"/>
        <v>0</v>
      </c>
      <c r="F307" s="60" t="str">
        <f>IF(C307="","",SUMIF('4.固定資産明細'!$H$4:$H$2998,$C307,'4.固定資産明細'!$I$4:$I$2998))</f>
        <v/>
      </c>
      <c r="G307" s="61">
        <f t="shared" si="14"/>
        <v>0</v>
      </c>
      <c r="H307" s="13" t="str">
        <f>IF($C307="","",'2.会社基本情報'!$C$7*'3.工程情報'!$E307*('3.工程情報'!F307/100))</f>
        <v/>
      </c>
      <c r="I307" s="13" t="str">
        <f>IF(C307="","",'2.会社基本情報'!$C$7*'3.工程情報'!E307*('3.工程情報'!G307/100))</f>
        <v/>
      </c>
      <c r="J307" s="103">
        <f t="shared" si="15"/>
        <v>0</v>
      </c>
    </row>
    <row r="308" spans="2:10" ht="18" customHeight="1">
      <c r="B308" s="12" t="str">
        <f>IF('3.工程情報'!B308="","",'3.工程情報'!B308)</f>
        <v/>
      </c>
      <c r="C308" s="12" t="str">
        <f>IF('3.工程情報'!C308="","",'3.工程情報'!C308)</f>
        <v/>
      </c>
      <c r="D308" s="60" t="str">
        <f>IF(C308="","",SUMIF('4.固定資産明細'!$H$4:$H$2998,$C308,'4.固定資産明細'!$G$4:$G$2998))</f>
        <v/>
      </c>
      <c r="E308" s="61">
        <f t="shared" si="13"/>
        <v>0</v>
      </c>
      <c r="F308" s="60" t="str">
        <f>IF(C308="","",SUMIF('4.固定資産明細'!$H$4:$H$2998,$C308,'4.固定資産明細'!$I$4:$I$2998))</f>
        <v/>
      </c>
      <c r="G308" s="61">
        <f t="shared" si="14"/>
        <v>0</v>
      </c>
      <c r="H308" s="13" t="str">
        <f>IF($C308="","",'2.会社基本情報'!$C$7*'3.工程情報'!$E308*('3.工程情報'!F308/100))</f>
        <v/>
      </c>
      <c r="I308" s="13" t="str">
        <f>IF(C308="","",'2.会社基本情報'!$C$7*'3.工程情報'!E308*('3.工程情報'!G308/100))</f>
        <v/>
      </c>
      <c r="J308" s="103">
        <f t="shared" si="15"/>
        <v>0</v>
      </c>
    </row>
    <row r="309" spans="2:10" ht="18" customHeight="1">
      <c r="B309" s="12" t="str">
        <f>IF('3.工程情報'!B309="","",'3.工程情報'!B309)</f>
        <v/>
      </c>
      <c r="C309" s="12" t="str">
        <f>IF('3.工程情報'!C309="","",'3.工程情報'!C309)</f>
        <v/>
      </c>
      <c r="D309" s="60" t="str">
        <f>IF(C309="","",SUMIF('4.固定資産明細'!$H$4:$H$2998,$C309,'4.固定資産明細'!$G$4:$G$2998))</f>
        <v/>
      </c>
      <c r="E309" s="61">
        <f t="shared" si="13"/>
        <v>0</v>
      </c>
      <c r="F309" s="60" t="str">
        <f>IF(C309="","",SUMIF('4.固定資産明細'!$H$4:$H$2998,$C309,'4.固定資産明細'!$I$4:$I$2998))</f>
        <v/>
      </c>
      <c r="G309" s="61">
        <f t="shared" si="14"/>
        <v>0</v>
      </c>
      <c r="H309" s="13" t="str">
        <f>IF($C309="","",'2.会社基本情報'!$C$7*'3.工程情報'!$E309*('3.工程情報'!F309/100))</f>
        <v/>
      </c>
      <c r="I309" s="13" t="str">
        <f>IF(C309="","",'2.会社基本情報'!$C$7*'3.工程情報'!E309*('3.工程情報'!G309/100))</f>
        <v/>
      </c>
      <c r="J309" s="103">
        <f t="shared" si="15"/>
        <v>0</v>
      </c>
    </row>
    <row r="310" spans="2:10" ht="18" customHeight="1">
      <c r="B310" s="12" t="str">
        <f>IF('3.工程情報'!B310="","",'3.工程情報'!B310)</f>
        <v/>
      </c>
      <c r="C310" s="12" t="str">
        <f>IF('3.工程情報'!C310="","",'3.工程情報'!C310)</f>
        <v/>
      </c>
      <c r="D310" s="60" t="str">
        <f>IF(C310="","",SUMIF('4.固定資産明細'!$H$4:$H$2998,$C310,'4.固定資産明細'!$G$4:$G$2998))</f>
        <v/>
      </c>
      <c r="E310" s="61">
        <f t="shared" si="13"/>
        <v>0</v>
      </c>
      <c r="F310" s="60" t="str">
        <f>IF(C310="","",SUMIF('4.固定資産明細'!$H$4:$H$2998,$C310,'4.固定資産明細'!$I$4:$I$2998))</f>
        <v/>
      </c>
      <c r="G310" s="61">
        <f t="shared" si="14"/>
        <v>0</v>
      </c>
      <c r="H310" s="13" t="str">
        <f>IF($C310="","",'2.会社基本情報'!$C$7*'3.工程情報'!$E310*('3.工程情報'!F310/100))</f>
        <v/>
      </c>
      <c r="I310" s="13" t="str">
        <f>IF(C310="","",'2.会社基本情報'!$C$7*'3.工程情報'!E310*('3.工程情報'!G310/100))</f>
        <v/>
      </c>
      <c r="J310" s="103">
        <f t="shared" si="15"/>
        <v>0</v>
      </c>
    </row>
    <row r="311" spans="2:10" ht="18" customHeight="1">
      <c r="B311" s="12" t="str">
        <f>IF('3.工程情報'!B311="","",'3.工程情報'!B311)</f>
        <v/>
      </c>
      <c r="C311" s="12" t="str">
        <f>IF('3.工程情報'!C311="","",'3.工程情報'!C311)</f>
        <v/>
      </c>
      <c r="D311" s="60" t="str">
        <f>IF(C311="","",SUMIF('4.固定資産明細'!$H$4:$H$2998,$C311,'4.固定資産明細'!$G$4:$G$2998))</f>
        <v/>
      </c>
      <c r="E311" s="61">
        <f t="shared" si="13"/>
        <v>0</v>
      </c>
      <c r="F311" s="60" t="str">
        <f>IF(C311="","",SUMIF('4.固定資産明細'!$H$4:$H$2998,$C311,'4.固定資産明細'!$I$4:$I$2998))</f>
        <v/>
      </c>
      <c r="G311" s="61">
        <f t="shared" si="14"/>
        <v>0</v>
      </c>
      <c r="H311" s="13" t="str">
        <f>IF($C311="","",'2.会社基本情報'!$C$7*'3.工程情報'!$E311*('3.工程情報'!F311/100))</f>
        <v/>
      </c>
      <c r="I311" s="13" t="str">
        <f>IF(C311="","",'2.会社基本情報'!$C$7*'3.工程情報'!E311*('3.工程情報'!G311/100))</f>
        <v/>
      </c>
      <c r="J311" s="103">
        <f t="shared" si="15"/>
        <v>0</v>
      </c>
    </row>
    <row r="312" spans="2:10" ht="18" customHeight="1">
      <c r="B312" s="12" t="str">
        <f>IF('3.工程情報'!B312="","",'3.工程情報'!B312)</f>
        <v/>
      </c>
      <c r="C312" s="12" t="str">
        <f>IF('3.工程情報'!C312="","",'3.工程情報'!C312)</f>
        <v/>
      </c>
      <c r="D312" s="60" t="str">
        <f>IF(C312="","",SUMIF('4.固定資産明細'!$H$4:$H$2998,$C312,'4.固定資産明細'!$G$4:$G$2998))</f>
        <v/>
      </c>
      <c r="E312" s="61">
        <f t="shared" si="13"/>
        <v>0</v>
      </c>
      <c r="F312" s="60" t="str">
        <f>IF(C312="","",SUMIF('4.固定資産明細'!$H$4:$H$2998,$C312,'4.固定資産明細'!$I$4:$I$2998))</f>
        <v/>
      </c>
      <c r="G312" s="61">
        <f t="shared" si="14"/>
        <v>0</v>
      </c>
      <c r="H312" s="13" t="str">
        <f>IF($C312="","",'2.会社基本情報'!$C$7*'3.工程情報'!$E312*('3.工程情報'!F312/100))</f>
        <v/>
      </c>
      <c r="I312" s="13" t="str">
        <f>IF(C312="","",'2.会社基本情報'!$C$7*'3.工程情報'!E312*('3.工程情報'!G312/100))</f>
        <v/>
      </c>
      <c r="J312" s="103">
        <f t="shared" si="15"/>
        <v>0</v>
      </c>
    </row>
    <row r="313" spans="2:10" ht="18" customHeight="1">
      <c r="B313" s="12" t="str">
        <f>IF('3.工程情報'!B313="","",'3.工程情報'!B313)</f>
        <v/>
      </c>
      <c r="C313" s="12" t="str">
        <f>IF('3.工程情報'!C313="","",'3.工程情報'!C313)</f>
        <v/>
      </c>
      <c r="D313" s="60" t="str">
        <f>IF(C313="","",SUMIF('4.固定資産明細'!$H$4:$H$2998,$C313,'4.固定資産明細'!$G$4:$G$2998))</f>
        <v/>
      </c>
      <c r="E313" s="61">
        <f t="shared" si="13"/>
        <v>0</v>
      </c>
      <c r="F313" s="60" t="str">
        <f>IF(C313="","",SUMIF('4.固定資産明細'!$H$4:$H$2998,$C313,'4.固定資産明細'!$I$4:$I$2998))</f>
        <v/>
      </c>
      <c r="G313" s="61">
        <f t="shared" si="14"/>
        <v>0</v>
      </c>
      <c r="H313" s="13" t="str">
        <f>IF($C313="","",'2.会社基本情報'!$C$7*'3.工程情報'!$E313*('3.工程情報'!F313/100))</f>
        <v/>
      </c>
      <c r="I313" s="13" t="str">
        <f>IF(C313="","",'2.会社基本情報'!$C$7*'3.工程情報'!E313*('3.工程情報'!G313/100))</f>
        <v/>
      </c>
      <c r="J313" s="103">
        <f t="shared" si="15"/>
        <v>0</v>
      </c>
    </row>
    <row r="314" spans="2:10" ht="18" customHeight="1">
      <c r="B314" s="12" t="str">
        <f>IF('3.工程情報'!B314="","",'3.工程情報'!B314)</f>
        <v/>
      </c>
      <c r="C314" s="12" t="str">
        <f>IF('3.工程情報'!C314="","",'3.工程情報'!C314)</f>
        <v/>
      </c>
      <c r="D314" s="60" t="str">
        <f>IF(C314="","",SUMIF('4.固定資産明細'!$H$4:$H$2998,$C314,'4.固定資産明細'!$G$4:$G$2998))</f>
        <v/>
      </c>
      <c r="E314" s="61">
        <f t="shared" si="13"/>
        <v>0</v>
      </c>
      <c r="F314" s="60" t="str">
        <f>IF(C314="","",SUMIF('4.固定資産明細'!$H$4:$H$2998,$C314,'4.固定資産明細'!$I$4:$I$2998))</f>
        <v/>
      </c>
      <c r="G314" s="61">
        <f t="shared" si="14"/>
        <v>0</v>
      </c>
      <c r="H314" s="13" t="str">
        <f>IF($C314="","",'2.会社基本情報'!$C$7*'3.工程情報'!$E314*('3.工程情報'!F314/100))</f>
        <v/>
      </c>
      <c r="I314" s="13" t="str">
        <f>IF(C314="","",'2.会社基本情報'!$C$7*'3.工程情報'!E314*('3.工程情報'!G314/100))</f>
        <v/>
      </c>
      <c r="J314" s="103">
        <f t="shared" si="15"/>
        <v>0</v>
      </c>
    </row>
    <row r="315" spans="2:10" ht="18" customHeight="1">
      <c r="B315" s="12" t="str">
        <f>IF('3.工程情報'!B315="","",'3.工程情報'!B315)</f>
        <v/>
      </c>
      <c r="C315" s="12" t="str">
        <f>IF('3.工程情報'!C315="","",'3.工程情報'!C315)</f>
        <v/>
      </c>
      <c r="D315" s="60" t="str">
        <f>IF(C315="","",SUMIF('4.固定資産明細'!$H$4:$H$2998,$C315,'4.固定資産明細'!$G$4:$G$2998))</f>
        <v/>
      </c>
      <c r="E315" s="61">
        <f t="shared" si="13"/>
        <v>0</v>
      </c>
      <c r="F315" s="60" t="str">
        <f>IF(C315="","",SUMIF('4.固定資産明細'!$H$4:$H$2998,$C315,'4.固定資産明細'!$I$4:$I$2998))</f>
        <v/>
      </c>
      <c r="G315" s="61">
        <f t="shared" si="14"/>
        <v>0</v>
      </c>
      <c r="H315" s="13" t="str">
        <f>IF($C315="","",'2.会社基本情報'!$C$7*'3.工程情報'!$E315*('3.工程情報'!F315/100))</f>
        <v/>
      </c>
      <c r="I315" s="13" t="str">
        <f>IF(C315="","",'2.会社基本情報'!$C$7*'3.工程情報'!E315*('3.工程情報'!G315/100))</f>
        <v/>
      </c>
      <c r="J315" s="103">
        <f t="shared" si="15"/>
        <v>0</v>
      </c>
    </row>
    <row r="316" spans="2:10" ht="18" customHeight="1">
      <c r="B316" s="12" t="str">
        <f>IF('3.工程情報'!B316="","",'3.工程情報'!B316)</f>
        <v/>
      </c>
      <c r="C316" s="12" t="str">
        <f>IF('3.工程情報'!C316="","",'3.工程情報'!C316)</f>
        <v/>
      </c>
      <c r="D316" s="60" t="str">
        <f>IF(C316="","",SUMIF('4.固定資産明細'!$H$4:$H$2998,$C316,'4.固定資産明細'!$G$4:$G$2998))</f>
        <v/>
      </c>
      <c r="E316" s="61">
        <f t="shared" si="13"/>
        <v>0</v>
      </c>
      <c r="F316" s="60" t="str">
        <f>IF(C316="","",SUMIF('4.固定資産明細'!$H$4:$H$2998,$C316,'4.固定資産明細'!$I$4:$I$2998))</f>
        <v/>
      </c>
      <c r="G316" s="61">
        <f t="shared" si="14"/>
        <v>0</v>
      </c>
      <c r="H316" s="13" t="str">
        <f>IF($C316="","",'2.会社基本情報'!$C$7*'3.工程情報'!$E316*('3.工程情報'!F316/100))</f>
        <v/>
      </c>
      <c r="I316" s="13" t="str">
        <f>IF(C316="","",'2.会社基本情報'!$C$7*'3.工程情報'!E316*('3.工程情報'!G316/100))</f>
        <v/>
      </c>
      <c r="J316" s="103">
        <f t="shared" si="15"/>
        <v>0</v>
      </c>
    </row>
    <row r="317" spans="2:10" ht="18" customHeight="1">
      <c r="B317" s="12" t="str">
        <f>IF('3.工程情報'!B317="","",'3.工程情報'!B317)</f>
        <v/>
      </c>
      <c r="C317" s="12" t="str">
        <f>IF('3.工程情報'!C317="","",'3.工程情報'!C317)</f>
        <v/>
      </c>
      <c r="D317" s="60" t="str">
        <f>IF(C317="","",SUMIF('4.固定資産明細'!$H$4:$H$2998,$C317,'4.固定資産明細'!$G$4:$G$2998))</f>
        <v/>
      </c>
      <c r="E317" s="61">
        <f t="shared" si="13"/>
        <v>0</v>
      </c>
      <c r="F317" s="60" t="str">
        <f>IF(C317="","",SUMIF('4.固定資産明細'!$H$4:$H$2998,$C317,'4.固定資産明細'!$I$4:$I$2998))</f>
        <v/>
      </c>
      <c r="G317" s="61">
        <f t="shared" si="14"/>
        <v>0</v>
      </c>
      <c r="H317" s="13" t="str">
        <f>IF($C317="","",'2.会社基本情報'!$C$7*'3.工程情報'!$E317*('3.工程情報'!F317/100))</f>
        <v/>
      </c>
      <c r="I317" s="13" t="str">
        <f>IF(C317="","",'2.会社基本情報'!$C$7*'3.工程情報'!E317*('3.工程情報'!G317/100))</f>
        <v/>
      </c>
      <c r="J317" s="103">
        <f t="shared" si="15"/>
        <v>0</v>
      </c>
    </row>
    <row r="318" spans="2:10" ht="18" customHeight="1">
      <c r="B318" s="12" t="str">
        <f>IF('3.工程情報'!B318="","",'3.工程情報'!B318)</f>
        <v/>
      </c>
      <c r="C318" s="12" t="str">
        <f>IF('3.工程情報'!C318="","",'3.工程情報'!C318)</f>
        <v/>
      </c>
      <c r="D318" s="60" t="str">
        <f>IF(C318="","",SUMIF('4.固定資産明細'!$H$4:$H$2998,$C318,'4.固定資産明細'!$G$4:$G$2998))</f>
        <v/>
      </c>
      <c r="E318" s="61">
        <f t="shared" si="13"/>
        <v>0</v>
      </c>
      <c r="F318" s="60" t="str">
        <f>IF(C318="","",SUMIF('4.固定資産明細'!$H$4:$H$2998,$C318,'4.固定資産明細'!$I$4:$I$2998))</f>
        <v/>
      </c>
      <c r="G318" s="61">
        <f t="shared" si="14"/>
        <v>0</v>
      </c>
      <c r="H318" s="13" t="str">
        <f>IF($C318="","",'2.会社基本情報'!$C$7*'3.工程情報'!$E318*('3.工程情報'!F318/100))</f>
        <v/>
      </c>
      <c r="I318" s="13" t="str">
        <f>IF(C318="","",'2.会社基本情報'!$C$7*'3.工程情報'!E318*('3.工程情報'!G318/100))</f>
        <v/>
      </c>
      <c r="J318" s="103">
        <f t="shared" si="15"/>
        <v>0</v>
      </c>
    </row>
    <row r="319" spans="2:10" ht="18" customHeight="1">
      <c r="B319" s="12" t="str">
        <f>IF('3.工程情報'!B319="","",'3.工程情報'!B319)</f>
        <v/>
      </c>
      <c r="C319" s="12" t="str">
        <f>IF('3.工程情報'!C319="","",'3.工程情報'!C319)</f>
        <v/>
      </c>
      <c r="D319" s="60" t="str">
        <f>IF(C319="","",SUMIF('4.固定資産明細'!$H$4:$H$2998,$C319,'4.固定資産明細'!$G$4:$G$2998))</f>
        <v/>
      </c>
      <c r="E319" s="61">
        <f t="shared" si="13"/>
        <v>0</v>
      </c>
      <c r="F319" s="60" t="str">
        <f>IF(C319="","",SUMIF('4.固定資産明細'!$H$4:$H$2998,$C319,'4.固定資産明細'!$I$4:$I$2998))</f>
        <v/>
      </c>
      <c r="G319" s="61">
        <f t="shared" si="14"/>
        <v>0</v>
      </c>
      <c r="H319" s="13" t="str">
        <f>IF($C319="","",'2.会社基本情報'!$C$7*'3.工程情報'!$E319*('3.工程情報'!F319/100))</f>
        <v/>
      </c>
      <c r="I319" s="13" t="str">
        <f>IF(C319="","",'2.会社基本情報'!$C$7*'3.工程情報'!E319*('3.工程情報'!G319/100))</f>
        <v/>
      </c>
      <c r="J319" s="103">
        <f t="shared" si="15"/>
        <v>0</v>
      </c>
    </row>
    <row r="320" spans="2:10" ht="18" customHeight="1">
      <c r="B320" s="12" t="str">
        <f>IF('3.工程情報'!B320="","",'3.工程情報'!B320)</f>
        <v/>
      </c>
      <c r="C320" s="12" t="str">
        <f>IF('3.工程情報'!C320="","",'3.工程情報'!C320)</f>
        <v/>
      </c>
      <c r="D320" s="60" t="str">
        <f>IF(C320="","",SUMIF('4.固定資産明細'!$H$4:$H$2998,$C320,'4.固定資産明細'!$G$4:$G$2998))</f>
        <v/>
      </c>
      <c r="E320" s="61">
        <f t="shared" si="13"/>
        <v>0</v>
      </c>
      <c r="F320" s="60" t="str">
        <f>IF(C320="","",SUMIF('4.固定資産明細'!$H$4:$H$2998,$C320,'4.固定資産明細'!$I$4:$I$2998))</f>
        <v/>
      </c>
      <c r="G320" s="61">
        <f t="shared" si="14"/>
        <v>0</v>
      </c>
      <c r="H320" s="13" t="str">
        <f>IF($C320="","",'2.会社基本情報'!$C$7*'3.工程情報'!$E320*('3.工程情報'!F320/100))</f>
        <v/>
      </c>
      <c r="I320" s="13" t="str">
        <f>IF(C320="","",'2.会社基本情報'!$C$7*'3.工程情報'!E320*('3.工程情報'!G320/100))</f>
        <v/>
      </c>
      <c r="J320" s="103">
        <f t="shared" si="15"/>
        <v>0</v>
      </c>
    </row>
    <row r="321" spans="2:10" ht="18" customHeight="1">
      <c r="B321" s="12" t="str">
        <f>IF('3.工程情報'!B321="","",'3.工程情報'!B321)</f>
        <v/>
      </c>
      <c r="C321" s="12" t="str">
        <f>IF('3.工程情報'!C321="","",'3.工程情報'!C321)</f>
        <v/>
      </c>
      <c r="D321" s="60" t="str">
        <f>IF(C321="","",SUMIF('4.固定資産明細'!$H$4:$H$2998,$C321,'4.固定資産明細'!$G$4:$G$2998))</f>
        <v/>
      </c>
      <c r="E321" s="61">
        <f t="shared" si="13"/>
        <v>0</v>
      </c>
      <c r="F321" s="60" t="str">
        <f>IF(C321="","",SUMIF('4.固定資産明細'!$H$4:$H$2998,$C321,'4.固定資産明細'!$I$4:$I$2998))</f>
        <v/>
      </c>
      <c r="G321" s="61">
        <f t="shared" si="14"/>
        <v>0</v>
      </c>
      <c r="H321" s="13" t="str">
        <f>IF($C321="","",'2.会社基本情報'!$C$7*'3.工程情報'!$E321*('3.工程情報'!F321/100))</f>
        <v/>
      </c>
      <c r="I321" s="13" t="str">
        <f>IF(C321="","",'2.会社基本情報'!$C$7*'3.工程情報'!E321*('3.工程情報'!G321/100))</f>
        <v/>
      </c>
      <c r="J321" s="103">
        <f t="shared" si="15"/>
        <v>0</v>
      </c>
    </row>
    <row r="322" spans="2:10" ht="18" customHeight="1">
      <c r="B322" s="12" t="str">
        <f>IF('3.工程情報'!B322="","",'3.工程情報'!B322)</f>
        <v/>
      </c>
      <c r="C322" s="12" t="str">
        <f>IF('3.工程情報'!C322="","",'3.工程情報'!C322)</f>
        <v/>
      </c>
      <c r="D322" s="60" t="str">
        <f>IF(C322="","",SUMIF('4.固定資産明細'!$H$4:$H$2998,$C322,'4.固定資産明細'!$G$4:$G$2998))</f>
        <v/>
      </c>
      <c r="E322" s="61">
        <f t="shared" si="13"/>
        <v>0</v>
      </c>
      <c r="F322" s="60" t="str">
        <f>IF(C322="","",SUMIF('4.固定資産明細'!$H$4:$H$2998,$C322,'4.固定資産明細'!$I$4:$I$2998))</f>
        <v/>
      </c>
      <c r="G322" s="61">
        <f t="shared" si="14"/>
        <v>0</v>
      </c>
      <c r="H322" s="13" t="str">
        <f>IF($C322="","",'2.会社基本情報'!$C$7*'3.工程情報'!$E322*('3.工程情報'!F322/100))</f>
        <v/>
      </c>
      <c r="I322" s="13" t="str">
        <f>IF(C322="","",'2.会社基本情報'!$C$7*'3.工程情報'!E322*('3.工程情報'!G322/100))</f>
        <v/>
      </c>
      <c r="J322" s="103">
        <f t="shared" si="15"/>
        <v>0</v>
      </c>
    </row>
    <row r="323" spans="2:10" ht="18" customHeight="1">
      <c r="B323" s="12" t="str">
        <f>IF('3.工程情報'!B323="","",'3.工程情報'!B323)</f>
        <v/>
      </c>
      <c r="C323" s="12" t="str">
        <f>IF('3.工程情報'!C323="","",'3.工程情報'!C323)</f>
        <v/>
      </c>
      <c r="D323" s="60" t="str">
        <f>IF(C323="","",SUMIF('4.固定資産明細'!$H$4:$H$2998,$C323,'4.固定資産明細'!$G$4:$G$2998))</f>
        <v/>
      </c>
      <c r="E323" s="61">
        <f t="shared" si="13"/>
        <v>0</v>
      </c>
      <c r="F323" s="60" t="str">
        <f>IF(C323="","",SUMIF('4.固定資産明細'!$H$4:$H$2998,$C323,'4.固定資産明細'!$I$4:$I$2998))</f>
        <v/>
      </c>
      <c r="G323" s="61">
        <f t="shared" si="14"/>
        <v>0</v>
      </c>
      <c r="H323" s="13" t="str">
        <f>IF($C323="","",'2.会社基本情報'!$C$7*'3.工程情報'!$E323*('3.工程情報'!F323/100))</f>
        <v/>
      </c>
      <c r="I323" s="13" t="str">
        <f>IF(C323="","",'2.会社基本情報'!$C$7*'3.工程情報'!E323*('3.工程情報'!G323/100))</f>
        <v/>
      </c>
      <c r="J323" s="103">
        <f t="shared" si="15"/>
        <v>0</v>
      </c>
    </row>
    <row r="324" spans="2:10" ht="18" customHeight="1">
      <c r="B324" s="12" t="str">
        <f>IF('3.工程情報'!B324="","",'3.工程情報'!B324)</f>
        <v/>
      </c>
      <c r="C324" s="12" t="str">
        <f>IF('3.工程情報'!C324="","",'3.工程情報'!C324)</f>
        <v/>
      </c>
      <c r="D324" s="60" t="str">
        <f>IF(C324="","",SUMIF('4.固定資産明細'!$H$4:$H$2998,$C324,'4.固定資産明細'!$G$4:$G$2998))</f>
        <v/>
      </c>
      <c r="E324" s="61">
        <f t="shared" si="13"/>
        <v>0</v>
      </c>
      <c r="F324" s="60" t="str">
        <f>IF(C324="","",SUMIF('4.固定資産明細'!$H$4:$H$2998,$C324,'4.固定資産明細'!$I$4:$I$2998))</f>
        <v/>
      </c>
      <c r="G324" s="61">
        <f t="shared" si="14"/>
        <v>0</v>
      </c>
      <c r="H324" s="13" t="str">
        <f>IF($C324="","",'2.会社基本情報'!$C$7*'3.工程情報'!$E324*('3.工程情報'!F324/100))</f>
        <v/>
      </c>
      <c r="I324" s="13" t="str">
        <f>IF(C324="","",'2.会社基本情報'!$C$7*'3.工程情報'!E324*('3.工程情報'!G324/100))</f>
        <v/>
      </c>
      <c r="J324" s="103">
        <f t="shared" si="15"/>
        <v>0</v>
      </c>
    </row>
    <row r="325" spans="2:10" ht="18" customHeight="1">
      <c r="B325" s="12" t="str">
        <f>IF('3.工程情報'!B325="","",'3.工程情報'!B325)</f>
        <v/>
      </c>
      <c r="C325" s="12" t="str">
        <f>IF('3.工程情報'!C325="","",'3.工程情報'!C325)</f>
        <v/>
      </c>
      <c r="D325" s="60" t="str">
        <f>IF(C325="","",SUMIF('4.固定資産明細'!$H$4:$H$2998,$C325,'4.固定資産明細'!$G$4:$G$2998))</f>
        <v/>
      </c>
      <c r="E325" s="61">
        <f t="shared" si="13"/>
        <v>0</v>
      </c>
      <c r="F325" s="60" t="str">
        <f>IF(C325="","",SUMIF('4.固定資産明細'!$H$4:$H$2998,$C325,'4.固定資産明細'!$I$4:$I$2998))</f>
        <v/>
      </c>
      <c r="G325" s="61">
        <f t="shared" si="14"/>
        <v>0</v>
      </c>
      <c r="H325" s="13" t="str">
        <f>IF($C325="","",'2.会社基本情報'!$C$7*'3.工程情報'!$E325*('3.工程情報'!F325/100))</f>
        <v/>
      </c>
      <c r="I325" s="13" t="str">
        <f>IF(C325="","",'2.会社基本情報'!$C$7*'3.工程情報'!E325*('3.工程情報'!G325/100))</f>
        <v/>
      </c>
      <c r="J325" s="103">
        <f t="shared" si="15"/>
        <v>0</v>
      </c>
    </row>
    <row r="326" spans="2:10" ht="18" customHeight="1">
      <c r="B326" s="12" t="str">
        <f>IF('3.工程情報'!B326="","",'3.工程情報'!B326)</f>
        <v/>
      </c>
      <c r="C326" s="12" t="str">
        <f>IF('3.工程情報'!C326="","",'3.工程情報'!C326)</f>
        <v/>
      </c>
      <c r="D326" s="60" t="str">
        <f>IF(C326="","",SUMIF('4.固定資産明細'!$H$4:$H$2998,$C326,'4.固定資産明細'!$G$4:$G$2998))</f>
        <v/>
      </c>
      <c r="E326" s="61">
        <f t="shared" si="13"/>
        <v>0</v>
      </c>
      <c r="F326" s="60" t="str">
        <f>IF(C326="","",SUMIF('4.固定資産明細'!$H$4:$H$2998,$C326,'4.固定資産明細'!$I$4:$I$2998))</f>
        <v/>
      </c>
      <c r="G326" s="61">
        <f t="shared" si="14"/>
        <v>0</v>
      </c>
      <c r="H326" s="13" t="str">
        <f>IF($C326="","",'2.会社基本情報'!$C$7*'3.工程情報'!$E326*('3.工程情報'!F326/100))</f>
        <v/>
      </c>
      <c r="I326" s="13" t="str">
        <f>IF(C326="","",'2.会社基本情報'!$C$7*'3.工程情報'!E326*('3.工程情報'!G326/100))</f>
        <v/>
      </c>
      <c r="J326" s="103">
        <f t="shared" si="15"/>
        <v>0</v>
      </c>
    </row>
    <row r="327" spans="2:10" ht="18" customHeight="1">
      <c r="B327" s="12" t="str">
        <f>IF('3.工程情報'!B327="","",'3.工程情報'!B327)</f>
        <v/>
      </c>
      <c r="C327" s="12" t="str">
        <f>IF('3.工程情報'!C327="","",'3.工程情報'!C327)</f>
        <v/>
      </c>
      <c r="D327" s="60" t="str">
        <f>IF(C327="","",SUMIF('4.固定資産明細'!$H$4:$H$2998,$C327,'4.固定資産明細'!$G$4:$G$2998))</f>
        <v/>
      </c>
      <c r="E327" s="61">
        <f t="shared" ref="E327:E390" si="16">IF(OR($C327="",$D$4=0),0,D327/$D$4)</f>
        <v>0</v>
      </c>
      <c r="F327" s="60" t="str">
        <f>IF(C327="","",SUMIF('4.固定資産明細'!$H$4:$H$2998,$C327,'4.固定資産明細'!$I$4:$I$2998))</f>
        <v/>
      </c>
      <c r="G327" s="61">
        <f t="shared" ref="G327:G390" si="17">IF(OR($C327="",$F$4=0),0,F327/$F$4)</f>
        <v>0</v>
      </c>
      <c r="H327" s="13" t="str">
        <f>IF($C327="","",'2.会社基本情報'!$C$7*'3.工程情報'!$E327*('3.工程情報'!F327/100))</f>
        <v/>
      </c>
      <c r="I327" s="13" t="str">
        <f>IF(C327="","",'2.会社基本情報'!$C$7*'3.工程情報'!E327*('3.工程情報'!G327/100))</f>
        <v/>
      </c>
      <c r="J327" s="103">
        <f t="shared" ref="J327:J390" si="18">IF(OR(C327="",$I$4=0),0,I327/$I$4)</f>
        <v>0</v>
      </c>
    </row>
    <row r="328" spans="2:10" ht="18" customHeight="1">
      <c r="B328" s="12" t="str">
        <f>IF('3.工程情報'!B328="","",'3.工程情報'!B328)</f>
        <v/>
      </c>
      <c r="C328" s="12" t="str">
        <f>IF('3.工程情報'!C328="","",'3.工程情報'!C328)</f>
        <v/>
      </c>
      <c r="D328" s="60" t="str">
        <f>IF(C328="","",SUMIF('4.固定資産明細'!$H$4:$H$2998,$C328,'4.固定資産明細'!$G$4:$G$2998))</f>
        <v/>
      </c>
      <c r="E328" s="61">
        <f t="shared" si="16"/>
        <v>0</v>
      </c>
      <c r="F328" s="60" t="str">
        <f>IF(C328="","",SUMIF('4.固定資産明細'!$H$4:$H$2998,$C328,'4.固定資産明細'!$I$4:$I$2998))</f>
        <v/>
      </c>
      <c r="G328" s="61">
        <f t="shared" si="17"/>
        <v>0</v>
      </c>
      <c r="H328" s="13" t="str">
        <f>IF($C328="","",'2.会社基本情報'!$C$7*'3.工程情報'!$E328*('3.工程情報'!F328/100))</f>
        <v/>
      </c>
      <c r="I328" s="13" t="str">
        <f>IF(C328="","",'2.会社基本情報'!$C$7*'3.工程情報'!E328*('3.工程情報'!G328/100))</f>
        <v/>
      </c>
      <c r="J328" s="103">
        <f t="shared" si="18"/>
        <v>0</v>
      </c>
    </row>
    <row r="329" spans="2:10" ht="18" customHeight="1">
      <c r="B329" s="12" t="str">
        <f>IF('3.工程情報'!B329="","",'3.工程情報'!B329)</f>
        <v/>
      </c>
      <c r="C329" s="12" t="str">
        <f>IF('3.工程情報'!C329="","",'3.工程情報'!C329)</f>
        <v/>
      </c>
      <c r="D329" s="60" t="str">
        <f>IF(C329="","",SUMIF('4.固定資産明細'!$H$4:$H$2998,$C329,'4.固定資産明細'!$G$4:$G$2998))</f>
        <v/>
      </c>
      <c r="E329" s="61">
        <f t="shared" si="16"/>
        <v>0</v>
      </c>
      <c r="F329" s="60" t="str">
        <f>IF(C329="","",SUMIF('4.固定資産明細'!$H$4:$H$2998,$C329,'4.固定資産明細'!$I$4:$I$2998))</f>
        <v/>
      </c>
      <c r="G329" s="61">
        <f t="shared" si="17"/>
        <v>0</v>
      </c>
      <c r="H329" s="13" t="str">
        <f>IF($C329="","",'2.会社基本情報'!$C$7*'3.工程情報'!$E329*('3.工程情報'!F329/100))</f>
        <v/>
      </c>
      <c r="I329" s="13" t="str">
        <f>IF(C329="","",'2.会社基本情報'!$C$7*'3.工程情報'!E329*('3.工程情報'!G329/100))</f>
        <v/>
      </c>
      <c r="J329" s="103">
        <f t="shared" si="18"/>
        <v>0</v>
      </c>
    </row>
    <row r="330" spans="2:10" ht="18" customHeight="1">
      <c r="B330" s="12" t="str">
        <f>IF('3.工程情報'!B330="","",'3.工程情報'!B330)</f>
        <v/>
      </c>
      <c r="C330" s="12" t="str">
        <f>IF('3.工程情報'!C330="","",'3.工程情報'!C330)</f>
        <v/>
      </c>
      <c r="D330" s="60" t="str">
        <f>IF(C330="","",SUMIF('4.固定資産明細'!$H$4:$H$2998,$C330,'4.固定資産明細'!$G$4:$G$2998))</f>
        <v/>
      </c>
      <c r="E330" s="61">
        <f t="shared" si="16"/>
        <v>0</v>
      </c>
      <c r="F330" s="60" t="str">
        <f>IF(C330="","",SUMIF('4.固定資産明細'!$H$4:$H$2998,$C330,'4.固定資産明細'!$I$4:$I$2998))</f>
        <v/>
      </c>
      <c r="G330" s="61">
        <f t="shared" si="17"/>
        <v>0</v>
      </c>
      <c r="H330" s="13" t="str">
        <f>IF($C330="","",'2.会社基本情報'!$C$7*'3.工程情報'!$E330*('3.工程情報'!F330/100))</f>
        <v/>
      </c>
      <c r="I330" s="13" t="str">
        <f>IF(C330="","",'2.会社基本情報'!$C$7*'3.工程情報'!E330*('3.工程情報'!G330/100))</f>
        <v/>
      </c>
      <c r="J330" s="103">
        <f t="shared" si="18"/>
        <v>0</v>
      </c>
    </row>
    <row r="331" spans="2:10" ht="18" customHeight="1">
      <c r="B331" s="12" t="str">
        <f>IF('3.工程情報'!B331="","",'3.工程情報'!B331)</f>
        <v/>
      </c>
      <c r="C331" s="12" t="str">
        <f>IF('3.工程情報'!C331="","",'3.工程情報'!C331)</f>
        <v/>
      </c>
      <c r="D331" s="60" t="str">
        <f>IF(C331="","",SUMIF('4.固定資産明細'!$H$4:$H$2998,$C331,'4.固定資産明細'!$G$4:$G$2998))</f>
        <v/>
      </c>
      <c r="E331" s="61">
        <f t="shared" si="16"/>
        <v>0</v>
      </c>
      <c r="F331" s="60" t="str">
        <f>IF(C331="","",SUMIF('4.固定資産明細'!$H$4:$H$2998,$C331,'4.固定資産明細'!$I$4:$I$2998))</f>
        <v/>
      </c>
      <c r="G331" s="61">
        <f t="shared" si="17"/>
        <v>0</v>
      </c>
      <c r="H331" s="13" t="str">
        <f>IF($C331="","",'2.会社基本情報'!$C$7*'3.工程情報'!$E331*('3.工程情報'!F331/100))</f>
        <v/>
      </c>
      <c r="I331" s="13" t="str">
        <f>IF(C331="","",'2.会社基本情報'!$C$7*'3.工程情報'!E331*('3.工程情報'!G331/100))</f>
        <v/>
      </c>
      <c r="J331" s="103">
        <f t="shared" si="18"/>
        <v>0</v>
      </c>
    </row>
    <row r="332" spans="2:10" ht="18" customHeight="1">
      <c r="B332" s="12" t="str">
        <f>IF('3.工程情報'!B332="","",'3.工程情報'!B332)</f>
        <v/>
      </c>
      <c r="C332" s="12" t="str">
        <f>IF('3.工程情報'!C332="","",'3.工程情報'!C332)</f>
        <v/>
      </c>
      <c r="D332" s="60" t="str">
        <f>IF(C332="","",SUMIF('4.固定資産明細'!$H$4:$H$2998,$C332,'4.固定資産明細'!$G$4:$G$2998))</f>
        <v/>
      </c>
      <c r="E332" s="61">
        <f t="shared" si="16"/>
        <v>0</v>
      </c>
      <c r="F332" s="60" t="str">
        <f>IF(C332="","",SUMIF('4.固定資産明細'!$H$4:$H$2998,$C332,'4.固定資産明細'!$I$4:$I$2998))</f>
        <v/>
      </c>
      <c r="G332" s="61">
        <f t="shared" si="17"/>
        <v>0</v>
      </c>
      <c r="H332" s="13" t="str">
        <f>IF($C332="","",'2.会社基本情報'!$C$7*'3.工程情報'!$E332*('3.工程情報'!F332/100))</f>
        <v/>
      </c>
      <c r="I332" s="13" t="str">
        <f>IF(C332="","",'2.会社基本情報'!$C$7*'3.工程情報'!E332*('3.工程情報'!G332/100))</f>
        <v/>
      </c>
      <c r="J332" s="103">
        <f t="shared" si="18"/>
        <v>0</v>
      </c>
    </row>
    <row r="333" spans="2:10" ht="18" customHeight="1">
      <c r="B333" s="12" t="str">
        <f>IF('3.工程情報'!B333="","",'3.工程情報'!B333)</f>
        <v/>
      </c>
      <c r="C333" s="12" t="str">
        <f>IF('3.工程情報'!C333="","",'3.工程情報'!C333)</f>
        <v/>
      </c>
      <c r="D333" s="60" t="str">
        <f>IF(C333="","",SUMIF('4.固定資産明細'!$H$4:$H$2998,$C333,'4.固定資産明細'!$G$4:$G$2998))</f>
        <v/>
      </c>
      <c r="E333" s="61">
        <f t="shared" si="16"/>
        <v>0</v>
      </c>
      <c r="F333" s="60" t="str">
        <f>IF(C333="","",SUMIF('4.固定資産明細'!$H$4:$H$2998,$C333,'4.固定資産明細'!$I$4:$I$2998))</f>
        <v/>
      </c>
      <c r="G333" s="61">
        <f t="shared" si="17"/>
        <v>0</v>
      </c>
      <c r="H333" s="13" t="str">
        <f>IF($C333="","",'2.会社基本情報'!$C$7*'3.工程情報'!$E333*('3.工程情報'!F333/100))</f>
        <v/>
      </c>
      <c r="I333" s="13" t="str">
        <f>IF(C333="","",'2.会社基本情報'!$C$7*'3.工程情報'!E333*('3.工程情報'!G333/100))</f>
        <v/>
      </c>
      <c r="J333" s="103">
        <f t="shared" si="18"/>
        <v>0</v>
      </c>
    </row>
    <row r="334" spans="2:10" ht="18" customHeight="1">
      <c r="B334" s="12" t="str">
        <f>IF('3.工程情報'!B334="","",'3.工程情報'!B334)</f>
        <v/>
      </c>
      <c r="C334" s="12" t="str">
        <f>IF('3.工程情報'!C334="","",'3.工程情報'!C334)</f>
        <v/>
      </c>
      <c r="D334" s="60" t="str">
        <f>IF(C334="","",SUMIF('4.固定資産明細'!$H$4:$H$2998,$C334,'4.固定資産明細'!$G$4:$G$2998))</f>
        <v/>
      </c>
      <c r="E334" s="61">
        <f t="shared" si="16"/>
        <v>0</v>
      </c>
      <c r="F334" s="60" t="str">
        <f>IF(C334="","",SUMIF('4.固定資産明細'!$H$4:$H$2998,$C334,'4.固定資産明細'!$I$4:$I$2998))</f>
        <v/>
      </c>
      <c r="G334" s="61">
        <f t="shared" si="17"/>
        <v>0</v>
      </c>
      <c r="H334" s="13" t="str">
        <f>IF($C334="","",'2.会社基本情報'!$C$7*'3.工程情報'!$E334*('3.工程情報'!F334/100))</f>
        <v/>
      </c>
      <c r="I334" s="13" t="str">
        <f>IF(C334="","",'2.会社基本情報'!$C$7*'3.工程情報'!E334*('3.工程情報'!G334/100))</f>
        <v/>
      </c>
      <c r="J334" s="103">
        <f t="shared" si="18"/>
        <v>0</v>
      </c>
    </row>
    <row r="335" spans="2:10" ht="18" customHeight="1">
      <c r="B335" s="12" t="str">
        <f>IF('3.工程情報'!B335="","",'3.工程情報'!B335)</f>
        <v/>
      </c>
      <c r="C335" s="12" t="str">
        <f>IF('3.工程情報'!C335="","",'3.工程情報'!C335)</f>
        <v/>
      </c>
      <c r="D335" s="60" t="str">
        <f>IF(C335="","",SUMIF('4.固定資産明細'!$H$4:$H$2998,$C335,'4.固定資産明細'!$G$4:$G$2998))</f>
        <v/>
      </c>
      <c r="E335" s="61">
        <f t="shared" si="16"/>
        <v>0</v>
      </c>
      <c r="F335" s="60" t="str">
        <f>IF(C335="","",SUMIF('4.固定資産明細'!$H$4:$H$2998,$C335,'4.固定資産明細'!$I$4:$I$2998))</f>
        <v/>
      </c>
      <c r="G335" s="61">
        <f t="shared" si="17"/>
        <v>0</v>
      </c>
      <c r="H335" s="13" t="str">
        <f>IF($C335="","",'2.会社基本情報'!$C$7*'3.工程情報'!$E335*('3.工程情報'!F335/100))</f>
        <v/>
      </c>
      <c r="I335" s="13" t="str">
        <f>IF(C335="","",'2.会社基本情報'!$C$7*'3.工程情報'!E335*('3.工程情報'!G335/100))</f>
        <v/>
      </c>
      <c r="J335" s="103">
        <f t="shared" si="18"/>
        <v>0</v>
      </c>
    </row>
    <row r="336" spans="2:10" ht="18" customHeight="1">
      <c r="B336" s="12" t="str">
        <f>IF('3.工程情報'!B336="","",'3.工程情報'!B336)</f>
        <v/>
      </c>
      <c r="C336" s="12" t="str">
        <f>IF('3.工程情報'!C336="","",'3.工程情報'!C336)</f>
        <v/>
      </c>
      <c r="D336" s="60" t="str">
        <f>IF(C336="","",SUMIF('4.固定資産明細'!$H$4:$H$2998,$C336,'4.固定資産明細'!$G$4:$G$2998))</f>
        <v/>
      </c>
      <c r="E336" s="61">
        <f t="shared" si="16"/>
        <v>0</v>
      </c>
      <c r="F336" s="60" t="str">
        <f>IF(C336="","",SUMIF('4.固定資産明細'!$H$4:$H$2998,$C336,'4.固定資産明細'!$I$4:$I$2998))</f>
        <v/>
      </c>
      <c r="G336" s="61">
        <f t="shared" si="17"/>
        <v>0</v>
      </c>
      <c r="H336" s="13" t="str">
        <f>IF($C336="","",'2.会社基本情報'!$C$7*'3.工程情報'!$E336*('3.工程情報'!F336/100))</f>
        <v/>
      </c>
      <c r="I336" s="13" t="str">
        <f>IF(C336="","",'2.会社基本情報'!$C$7*'3.工程情報'!E336*('3.工程情報'!G336/100))</f>
        <v/>
      </c>
      <c r="J336" s="103">
        <f t="shared" si="18"/>
        <v>0</v>
      </c>
    </row>
    <row r="337" spans="2:10" ht="18" customHeight="1">
      <c r="B337" s="12" t="str">
        <f>IF('3.工程情報'!B337="","",'3.工程情報'!B337)</f>
        <v/>
      </c>
      <c r="C337" s="12" t="str">
        <f>IF('3.工程情報'!C337="","",'3.工程情報'!C337)</f>
        <v/>
      </c>
      <c r="D337" s="60" t="str">
        <f>IF(C337="","",SUMIF('4.固定資産明細'!$H$4:$H$2998,$C337,'4.固定資産明細'!$G$4:$G$2998))</f>
        <v/>
      </c>
      <c r="E337" s="61">
        <f t="shared" si="16"/>
        <v>0</v>
      </c>
      <c r="F337" s="60" t="str">
        <f>IF(C337="","",SUMIF('4.固定資産明細'!$H$4:$H$2998,$C337,'4.固定資産明細'!$I$4:$I$2998))</f>
        <v/>
      </c>
      <c r="G337" s="61">
        <f t="shared" si="17"/>
        <v>0</v>
      </c>
      <c r="H337" s="13" t="str">
        <f>IF($C337="","",'2.会社基本情報'!$C$7*'3.工程情報'!$E337*('3.工程情報'!F337/100))</f>
        <v/>
      </c>
      <c r="I337" s="13" t="str">
        <f>IF(C337="","",'2.会社基本情報'!$C$7*'3.工程情報'!E337*('3.工程情報'!G337/100))</f>
        <v/>
      </c>
      <c r="J337" s="103">
        <f t="shared" si="18"/>
        <v>0</v>
      </c>
    </row>
    <row r="338" spans="2:10" ht="18" customHeight="1">
      <c r="B338" s="12" t="str">
        <f>IF('3.工程情報'!B338="","",'3.工程情報'!B338)</f>
        <v/>
      </c>
      <c r="C338" s="12" t="str">
        <f>IF('3.工程情報'!C338="","",'3.工程情報'!C338)</f>
        <v/>
      </c>
      <c r="D338" s="60" t="str">
        <f>IF(C338="","",SUMIF('4.固定資産明細'!$H$4:$H$2998,$C338,'4.固定資産明細'!$G$4:$G$2998))</f>
        <v/>
      </c>
      <c r="E338" s="61">
        <f t="shared" si="16"/>
        <v>0</v>
      </c>
      <c r="F338" s="60" t="str">
        <f>IF(C338="","",SUMIF('4.固定資産明細'!$H$4:$H$2998,$C338,'4.固定資産明細'!$I$4:$I$2998))</f>
        <v/>
      </c>
      <c r="G338" s="61">
        <f t="shared" si="17"/>
        <v>0</v>
      </c>
      <c r="H338" s="13" t="str">
        <f>IF($C338="","",'2.会社基本情報'!$C$7*'3.工程情報'!$E338*('3.工程情報'!F338/100))</f>
        <v/>
      </c>
      <c r="I338" s="13" t="str">
        <f>IF(C338="","",'2.会社基本情報'!$C$7*'3.工程情報'!E338*('3.工程情報'!G338/100))</f>
        <v/>
      </c>
      <c r="J338" s="103">
        <f t="shared" si="18"/>
        <v>0</v>
      </c>
    </row>
    <row r="339" spans="2:10" ht="18" customHeight="1">
      <c r="B339" s="12" t="str">
        <f>IF('3.工程情報'!B339="","",'3.工程情報'!B339)</f>
        <v/>
      </c>
      <c r="C339" s="12" t="str">
        <f>IF('3.工程情報'!C339="","",'3.工程情報'!C339)</f>
        <v/>
      </c>
      <c r="D339" s="60" t="str">
        <f>IF(C339="","",SUMIF('4.固定資産明細'!$H$4:$H$2998,$C339,'4.固定資産明細'!$G$4:$G$2998))</f>
        <v/>
      </c>
      <c r="E339" s="61">
        <f t="shared" si="16"/>
        <v>0</v>
      </c>
      <c r="F339" s="60" t="str">
        <f>IF(C339="","",SUMIF('4.固定資産明細'!$H$4:$H$2998,$C339,'4.固定資産明細'!$I$4:$I$2998))</f>
        <v/>
      </c>
      <c r="G339" s="61">
        <f t="shared" si="17"/>
        <v>0</v>
      </c>
      <c r="H339" s="13" t="str">
        <f>IF($C339="","",'2.会社基本情報'!$C$7*'3.工程情報'!$E339*('3.工程情報'!F339/100))</f>
        <v/>
      </c>
      <c r="I339" s="13" t="str">
        <f>IF(C339="","",'2.会社基本情報'!$C$7*'3.工程情報'!E339*('3.工程情報'!G339/100))</f>
        <v/>
      </c>
      <c r="J339" s="103">
        <f t="shared" si="18"/>
        <v>0</v>
      </c>
    </row>
    <row r="340" spans="2:10" ht="18" customHeight="1">
      <c r="B340" s="12" t="str">
        <f>IF('3.工程情報'!B340="","",'3.工程情報'!B340)</f>
        <v/>
      </c>
      <c r="C340" s="12" t="str">
        <f>IF('3.工程情報'!C340="","",'3.工程情報'!C340)</f>
        <v/>
      </c>
      <c r="D340" s="60" t="str">
        <f>IF(C340="","",SUMIF('4.固定資産明細'!$H$4:$H$2998,$C340,'4.固定資産明細'!$G$4:$G$2998))</f>
        <v/>
      </c>
      <c r="E340" s="61">
        <f t="shared" si="16"/>
        <v>0</v>
      </c>
      <c r="F340" s="60" t="str">
        <f>IF(C340="","",SUMIF('4.固定資産明細'!$H$4:$H$2998,$C340,'4.固定資産明細'!$I$4:$I$2998))</f>
        <v/>
      </c>
      <c r="G340" s="61">
        <f t="shared" si="17"/>
        <v>0</v>
      </c>
      <c r="H340" s="13" t="str">
        <f>IF($C340="","",'2.会社基本情報'!$C$7*'3.工程情報'!$E340*('3.工程情報'!F340/100))</f>
        <v/>
      </c>
      <c r="I340" s="13" t="str">
        <f>IF(C340="","",'2.会社基本情報'!$C$7*'3.工程情報'!E340*('3.工程情報'!G340/100))</f>
        <v/>
      </c>
      <c r="J340" s="103">
        <f t="shared" si="18"/>
        <v>0</v>
      </c>
    </row>
    <row r="341" spans="2:10" ht="18" customHeight="1">
      <c r="B341" s="12" t="str">
        <f>IF('3.工程情報'!B341="","",'3.工程情報'!B341)</f>
        <v/>
      </c>
      <c r="C341" s="12" t="str">
        <f>IF('3.工程情報'!C341="","",'3.工程情報'!C341)</f>
        <v/>
      </c>
      <c r="D341" s="60" t="str">
        <f>IF(C341="","",SUMIF('4.固定資産明細'!$H$4:$H$2998,$C341,'4.固定資産明細'!$G$4:$G$2998))</f>
        <v/>
      </c>
      <c r="E341" s="61">
        <f t="shared" si="16"/>
        <v>0</v>
      </c>
      <c r="F341" s="60" t="str">
        <f>IF(C341="","",SUMIF('4.固定資産明細'!$H$4:$H$2998,$C341,'4.固定資産明細'!$I$4:$I$2998))</f>
        <v/>
      </c>
      <c r="G341" s="61">
        <f t="shared" si="17"/>
        <v>0</v>
      </c>
      <c r="H341" s="13" t="str">
        <f>IF($C341="","",'2.会社基本情報'!$C$7*'3.工程情報'!$E341*('3.工程情報'!F341/100))</f>
        <v/>
      </c>
      <c r="I341" s="13" t="str">
        <f>IF(C341="","",'2.会社基本情報'!$C$7*'3.工程情報'!E341*('3.工程情報'!G341/100))</f>
        <v/>
      </c>
      <c r="J341" s="103">
        <f t="shared" si="18"/>
        <v>0</v>
      </c>
    </row>
    <row r="342" spans="2:10" ht="18" customHeight="1">
      <c r="B342" s="12" t="str">
        <f>IF('3.工程情報'!B342="","",'3.工程情報'!B342)</f>
        <v/>
      </c>
      <c r="C342" s="12" t="str">
        <f>IF('3.工程情報'!C342="","",'3.工程情報'!C342)</f>
        <v/>
      </c>
      <c r="D342" s="60" t="str">
        <f>IF(C342="","",SUMIF('4.固定資産明細'!$H$4:$H$2998,$C342,'4.固定資産明細'!$G$4:$G$2998))</f>
        <v/>
      </c>
      <c r="E342" s="61">
        <f t="shared" si="16"/>
        <v>0</v>
      </c>
      <c r="F342" s="60" t="str">
        <f>IF(C342="","",SUMIF('4.固定資産明細'!$H$4:$H$2998,$C342,'4.固定資産明細'!$I$4:$I$2998))</f>
        <v/>
      </c>
      <c r="G342" s="61">
        <f t="shared" si="17"/>
        <v>0</v>
      </c>
      <c r="H342" s="13" t="str">
        <f>IF($C342="","",'2.会社基本情報'!$C$7*'3.工程情報'!$E342*('3.工程情報'!F342/100))</f>
        <v/>
      </c>
      <c r="I342" s="13" t="str">
        <f>IF(C342="","",'2.会社基本情報'!$C$7*'3.工程情報'!E342*('3.工程情報'!G342/100))</f>
        <v/>
      </c>
      <c r="J342" s="103">
        <f t="shared" si="18"/>
        <v>0</v>
      </c>
    </row>
    <row r="343" spans="2:10" ht="18" customHeight="1">
      <c r="B343" s="12" t="str">
        <f>IF('3.工程情報'!B343="","",'3.工程情報'!B343)</f>
        <v/>
      </c>
      <c r="C343" s="12" t="str">
        <f>IF('3.工程情報'!C343="","",'3.工程情報'!C343)</f>
        <v/>
      </c>
      <c r="D343" s="60" t="str">
        <f>IF(C343="","",SUMIF('4.固定資産明細'!$H$4:$H$2998,$C343,'4.固定資産明細'!$G$4:$G$2998))</f>
        <v/>
      </c>
      <c r="E343" s="61">
        <f t="shared" si="16"/>
        <v>0</v>
      </c>
      <c r="F343" s="60" t="str">
        <f>IF(C343="","",SUMIF('4.固定資産明細'!$H$4:$H$2998,$C343,'4.固定資産明細'!$I$4:$I$2998))</f>
        <v/>
      </c>
      <c r="G343" s="61">
        <f t="shared" si="17"/>
        <v>0</v>
      </c>
      <c r="H343" s="13" t="str">
        <f>IF($C343="","",'2.会社基本情報'!$C$7*'3.工程情報'!$E343*('3.工程情報'!F343/100))</f>
        <v/>
      </c>
      <c r="I343" s="13" t="str">
        <f>IF(C343="","",'2.会社基本情報'!$C$7*'3.工程情報'!E343*('3.工程情報'!G343/100))</f>
        <v/>
      </c>
      <c r="J343" s="103">
        <f t="shared" si="18"/>
        <v>0</v>
      </c>
    </row>
    <row r="344" spans="2:10" ht="18" customHeight="1">
      <c r="B344" s="12" t="str">
        <f>IF('3.工程情報'!B344="","",'3.工程情報'!B344)</f>
        <v/>
      </c>
      <c r="C344" s="12" t="str">
        <f>IF('3.工程情報'!C344="","",'3.工程情報'!C344)</f>
        <v/>
      </c>
      <c r="D344" s="60" t="str">
        <f>IF(C344="","",SUMIF('4.固定資産明細'!$H$4:$H$2998,$C344,'4.固定資産明細'!$G$4:$G$2998))</f>
        <v/>
      </c>
      <c r="E344" s="61">
        <f t="shared" si="16"/>
        <v>0</v>
      </c>
      <c r="F344" s="60" t="str">
        <f>IF(C344="","",SUMIF('4.固定資産明細'!$H$4:$H$2998,$C344,'4.固定資産明細'!$I$4:$I$2998))</f>
        <v/>
      </c>
      <c r="G344" s="61">
        <f t="shared" si="17"/>
        <v>0</v>
      </c>
      <c r="H344" s="13" t="str">
        <f>IF($C344="","",'2.会社基本情報'!$C$7*'3.工程情報'!$E344*('3.工程情報'!F344/100))</f>
        <v/>
      </c>
      <c r="I344" s="13" t="str">
        <f>IF(C344="","",'2.会社基本情報'!$C$7*'3.工程情報'!E344*('3.工程情報'!G344/100))</f>
        <v/>
      </c>
      <c r="J344" s="103">
        <f t="shared" si="18"/>
        <v>0</v>
      </c>
    </row>
    <row r="345" spans="2:10" ht="18" customHeight="1">
      <c r="B345" s="12" t="str">
        <f>IF('3.工程情報'!B345="","",'3.工程情報'!B345)</f>
        <v/>
      </c>
      <c r="C345" s="12" t="str">
        <f>IF('3.工程情報'!C345="","",'3.工程情報'!C345)</f>
        <v/>
      </c>
      <c r="D345" s="60" t="str">
        <f>IF(C345="","",SUMIF('4.固定資産明細'!$H$4:$H$2998,$C345,'4.固定資産明細'!$G$4:$G$2998))</f>
        <v/>
      </c>
      <c r="E345" s="61">
        <f t="shared" si="16"/>
        <v>0</v>
      </c>
      <c r="F345" s="60" t="str">
        <f>IF(C345="","",SUMIF('4.固定資産明細'!$H$4:$H$2998,$C345,'4.固定資産明細'!$I$4:$I$2998))</f>
        <v/>
      </c>
      <c r="G345" s="61">
        <f t="shared" si="17"/>
        <v>0</v>
      </c>
      <c r="H345" s="13" t="str">
        <f>IF($C345="","",'2.会社基本情報'!$C$7*'3.工程情報'!$E345*('3.工程情報'!F345/100))</f>
        <v/>
      </c>
      <c r="I345" s="13" t="str">
        <f>IF(C345="","",'2.会社基本情報'!$C$7*'3.工程情報'!E345*('3.工程情報'!G345/100))</f>
        <v/>
      </c>
      <c r="J345" s="103">
        <f t="shared" si="18"/>
        <v>0</v>
      </c>
    </row>
    <row r="346" spans="2:10" ht="18" customHeight="1">
      <c r="B346" s="12" t="str">
        <f>IF('3.工程情報'!B346="","",'3.工程情報'!B346)</f>
        <v/>
      </c>
      <c r="C346" s="12" t="str">
        <f>IF('3.工程情報'!C346="","",'3.工程情報'!C346)</f>
        <v/>
      </c>
      <c r="D346" s="60" t="str">
        <f>IF(C346="","",SUMIF('4.固定資産明細'!$H$4:$H$2998,$C346,'4.固定資産明細'!$G$4:$G$2998))</f>
        <v/>
      </c>
      <c r="E346" s="61">
        <f t="shared" si="16"/>
        <v>0</v>
      </c>
      <c r="F346" s="60" t="str">
        <f>IF(C346="","",SUMIF('4.固定資産明細'!$H$4:$H$2998,$C346,'4.固定資産明細'!$I$4:$I$2998))</f>
        <v/>
      </c>
      <c r="G346" s="61">
        <f t="shared" si="17"/>
        <v>0</v>
      </c>
      <c r="H346" s="13" t="str">
        <f>IF($C346="","",'2.会社基本情報'!$C$7*'3.工程情報'!$E346*('3.工程情報'!F346/100))</f>
        <v/>
      </c>
      <c r="I346" s="13" t="str">
        <f>IF(C346="","",'2.会社基本情報'!$C$7*'3.工程情報'!E346*('3.工程情報'!G346/100))</f>
        <v/>
      </c>
      <c r="J346" s="103">
        <f t="shared" si="18"/>
        <v>0</v>
      </c>
    </row>
    <row r="347" spans="2:10" ht="18" customHeight="1">
      <c r="B347" s="12" t="str">
        <f>IF('3.工程情報'!B347="","",'3.工程情報'!B347)</f>
        <v/>
      </c>
      <c r="C347" s="12" t="str">
        <f>IF('3.工程情報'!C347="","",'3.工程情報'!C347)</f>
        <v/>
      </c>
      <c r="D347" s="60" t="str">
        <f>IF(C347="","",SUMIF('4.固定資産明細'!$H$4:$H$2998,$C347,'4.固定資産明細'!$G$4:$G$2998))</f>
        <v/>
      </c>
      <c r="E347" s="61">
        <f t="shared" si="16"/>
        <v>0</v>
      </c>
      <c r="F347" s="60" t="str">
        <f>IF(C347="","",SUMIF('4.固定資産明細'!$H$4:$H$2998,$C347,'4.固定資産明細'!$I$4:$I$2998))</f>
        <v/>
      </c>
      <c r="G347" s="61">
        <f t="shared" si="17"/>
        <v>0</v>
      </c>
      <c r="H347" s="13" t="str">
        <f>IF($C347="","",'2.会社基本情報'!$C$7*'3.工程情報'!$E347*('3.工程情報'!F347/100))</f>
        <v/>
      </c>
      <c r="I347" s="13" t="str">
        <f>IF(C347="","",'2.会社基本情報'!$C$7*'3.工程情報'!E347*('3.工程情報'!G347/100))</f>
        <v/>
      </c>
      <c r="J347" s="103">
        <f t="shared" si="18"/>
        <v>0</v>
      </c>
    </row>
    <row r="348" spans="2:10" ht="18" customHeight="1">
      <c r="B348" s="12" t="str">
        <f>IF('3.工程情報'!B348="","",'3.工程情報'!B348)</f>
        <v/>
      </c>
      <c r="C348" s="12" t="str">
        <f>IF('3.工程情報'!C348="","",'3.工程情報'!C348)</f>
        <v/>
      </c>
      <c r="D348" s="60" t="str">
        <f>IF(C348="","",SUMIF('4.固定資産明細'!$H$4:$H$2998,$C348,'4.固定資産明細'!$G$4:$G$2998))</f>
        <v/>
      </c>
      <c r="E348" s="61">
        <f t="shared" si="16"/>
        <v>0</v>
      </c>
      <c r="F348" s="60" t="str">
        <f>IF(C348="","",SUMIF('4.固定資産明細'!$H$4:$H$2998,$C348,'4.固定資産明細'!$I$4:$I$2998))</f>
        <v/>
      </c>
      <c r="G348" s="61">
        <f t="shared" si="17"/>
        <v>0</v>
      </c>
      <c r="H348" s="13" t="str">
        <f>IF($C348="","",'2.会社基本情報'!$C$7*'3.工程情報'!$E348*('3.工程情報'!F348/100))</f>
        <v/>
      </c>
      <c r="I348" s="13" t="str">
        <f>IF(C348="","",'2.会社基本情報'!$C$7*'3.工程情報'!E348*('3.工程情報'!G348/100))</f>
        <v/>
      </c>
      <c r="J348" s="103">
        <f t="shared" si="18"/>
        <v>0</v>
      </c>
    </row>
    <row r="349" spans="2:10" ht="18" customHeight="1">
      <c r="B349" s="12" t="str">
        <f>IF('3.工程情報'!B349="","",'3.工程情報'!B349)</f>
        <v/>
      </c>
      <c r="C349" s="12" t="str">
        <f>IF('3.工程情報'!C349="","",'3.工程情報'!C349)</f>
        <v/>
      </c>
      <c r="D349" s="60" t="str">
        <f>IF(C349="","",SUMIF('4.固定資産明細'!$H$4:$H$2998,$C349,'4.固定資産明細'!$G$4:$G$2998))</f>
        <v/>
      </c>
      <c r="E349" s="61">
        <f t="shared" si="16"/>
        <v>0</v>
      </c>
      <c r="F349" s="60" t="str">
        <f>IF(C349="","",SUMIF('4.固定資産明細'!$H$4:$H$2998,$C349,'4.固定資産明細'!$I$4:$I$2998))</f>
        <v/>
      </c>
      <c r="G349" s="61">
        <f t="shared" si="17"/>
        <v>0</v>
      </c>
      <c r="H349" s="13" t="str">
        <f>IF($C349="","",'2.会社基本情報'!$C$7*'3.工程情報'!$E349*('3.工程情報'!F349/100))</f>
        <v/>
      </c>
      <c r="I349" s="13" t="str">
        <f>IF(C349="","",'2.会社基本情報'!$C$7*'3.工程情報'!E349*('3.工程情報'!G349/100))</f>
        <v/>
      </c>
      <c r="J349" s="103">
        <f t="shared" si="18"/>
        <v>0</v>
      </c>
    </row>
    <row r="350" spans="2:10" ht="18" customHeight="1">
      <c r="B350" s="12" t="str">
        <f>IF('3.工程情報'!B350="","",'3.工程情報'!B350)</f>
        <v/>
      </c>
      <c r="C350" s="12" t="str">
        <f>IF('3.工程情報'!C350="","",'3.工程情報'!C350)</f>
        <v/>
      </c>
      <c r="D350" s="60" t="str">
        <f>IF(C350="","",SUMIF('4.固定資産明細'!$H$4:$H$2998,$C350,'4.固定資産明細'!$G$4:$G$2998))</f>
        <v/>
      </c>
      <c r="E350" s="61">
        <f t="shared" si="16"/>
        <v>0</v>
      </c>
      <c r="F350" s="60" t="str">
        <f>IF(C350="","",SUMIF('4.固定資産明細'!$H$4:$H$2998,$C350,'4.固定資産明細'!$I$4:$I$2998))</f>
        <v/>
      </c>
      <c r="G350" s="61">
        <f t="shared" si="17"/>
        <v>0</v>
      </c>
      <c r="H350" s="13" t="str">
        <f>IF($C350="","",'2.会社基本情報'!$C$7*'3.工程情報'!$E350*('3.工程情報'!F350/100))</f>
        <v/>
      </c>
      <c r="I350" s="13" t="str">
        <f>IF(C350="","",'2.会社基本情報'!$C$7*'3.工程情報'!E350*('3.工程情報'!G350/100))</f>
        <v/>
      </c>
      <c r="J350" s="103">
        <f t="shared" si="18"/>
        <v>0</v>
      </c>
    </row>
    <row r="351" spans="2:10" ht="18" customHeight="1">
      <c r="B351" s="12" t="str">
        <f>IF('3.工程情報'!B351="","",'3.工程情報'!B351)</f>
        <v/>
      </c>
      <c r="C351" s="12" t="str">
        <f>IF('3.工程情報'!C351="","",'3.工程情報'!C351)</f>
        <v/>
      </c>
      <c r="D351" s="60" t="str">
        <f>IF(C351="","",SUMIF('4.固定資産明細'!$H$4:$H$2998,$C351,'4.固定資産明細'!$G$4:$G$2998))</f>
        <v/>
      </c>
      <c r="E351" s="61">
        <f t="shared" si="16"/>
        <v>0</v>
      </c>
      <c r="F351" s="60" t="str">
        <f>IF(C351="","",SUMIF('4.固定資産明細'!$H$4:$H$2998,$C351,'4.固定資産明細'!$I$4:$I$2998))</f>
        <v/>
      </c>
      <c r="G351" s="61">
        <f t="shared" si="17"/>
        <v>0</v>
      </c>
      <c r="H351" s="13" t="str">
        <f>IF($C351="","",'2.会社基本情報'!$C$7*'3.工程情報'!$E351*('3.工程情報'!F351/100))</f>
        <v/>
      </c>
      <c r="I351" s="13" t="str">
        <f>IF(C351="","",'2.会社基本情報'!$C$7*'3.工程情報'!E351*('3.工程情報'!G351/100))</f>
        <v/>
      </c>
      <c r="J351" s="103">
        <f t="shared" si="18"/>
        <v>0</v>
      </c>
    </row>
    <row r="352" spans="2:10" ht="18" customHeight="1">
      <c r="B352" s="12" t="str">
        <f>IF('3.工程情報'!B352="","",'3.工程情報'!B352)</f>
        <v/>
      </c>
      <c r="C352" s="12" t="str">
        <f>IF('3.工程情報'!C352="","",'3.工程情報'!C352)</f>
        <v/>
      </c>
      <c r="D352" s="60" t="str">
        <f>IF(C352="","",SUMIF('4.固定資産明細'!$H$4:$H$2998,$C352,'4.固定資産明細'!$G$4:$G$2998))</f>
        <v/>
      </c>
      <c r="E352" s="61">
        <f t="shared" si="16"/>
        <v>0</v>
      </c>
      <c r="F352" s="60" t="str">
        <f>IF(C352="","",SUMIF('4.固定資産明細'!$H$4:$H$2998,$C352,'4.固定資産明細'!$I$4:$I$2998))</f>
        <v/>
      </c>
      <c r="G352" s="61">
        <f t="shared" si="17"/>
        <v>0</v>
      </c>
      <c r="H352" s="13" t="str">
        <f>IF($C352="","",'2.会社基本情報'!$C$7*'3.工程情報'!$E352*('3.工程情報'!F352/100))</f>
        <v/>
      </c>
      <c r="I352" s="13" t="str">
        <f>IF(C352="","",'2.会社基本情報'!$C$7*'3.工程情報'!E352*('3.工程情報'!G352/100))</f>
        <v/>
      </c>
      <c r="J352" s="103">
        <f t="shared" si="18"/>
        <v>0</v>
      </c>
    </row>
    <row r="353" spans="2:10" ht="18" customHeight="1">
      <c r="B353" s="12" t="str">
        <f>IF('3.工程情報'!B353="","",'3.工程情報'!B353)</f>
        <v/>
      </c>
      <c r="C353" s="12" t="str">
        <f>IF('3.工程情報'!C353="","",'3.工程情報'!C353)</f>
        <v/>
      </c>
      <c r="D353" s="60" t="str">
        <f>IF(C353="","",SUMIF('4.固定資産明細'!$H$4:$H$2998,$C353,'4.固定資産明細'!$G$4:$G$2998))</f>
        <v/>
      </c>
      <c r="E353" s="61">
        <f t="shared" si="16"/>
        <v>0</v>
      </c>
      <c r="F353" s="60" t="str">
        <f>IF(C353="","",SUMIF('4.固定資産明細'!$H$4:$H$2998,$C353,'4.固定資産明細'!$I$4:$I$2998))</f>
        <v/>
      </c>
      <c r="G353" s="61">
        <f t="shared" si="17"/>
        <v>0</v>
      </c>
      <c r="H353" s="13" t="str">
        <f>IF($C353="","",'2.会社基本情報'!$C$7*'3.工程情報'!$E353*('3.工程情報'!F353/100))</f>
        <v/>
      </c>
      <c r="I353" s="13" t="str">
        <f>IF(C353="","",'2.会社基本情報'!$C$7*'3.工程情報'!E353*('3.工程情報'!G353/100))</f>
        <v/>
      </c>
      <c r="J353" s="103">
        <f t="shared" si="18"/>
        <v>0</v>
      </c>
    </row>
    <row r="354" spans="2:10" ht="18" customHeight="1">
      <c r="B354" s="12" t="str">
        <f>IF('3.工程情報'!B354="","",'3.工程情報'!B354)</f>
        <v/>
      </c>
      <c r="C354" s="12" t="str">
        <f>IF('3.工程情報'!C354="","",'3.工程情報'!C354)</f>
        <v/>
      </c>
      <c r="D354" s="60" t="str">
        <f>IF(C354="","",SUMIF('4.固定資産明細'!$H$4:$H$2998,$C354,'4.固定資産明細'!$G$4:$G$2998))</f>
        <v/>
      </c>
      <c r="E354" s="61">
        <f t="shared" si="16"/>
        <v>0</v>
      </c>
      <c r="F354" s="60" t="str">
        <f>IF(C354="","",SUMIF('4.固定資産明細'!$H$4:$H$2998,$C354,'4.固定資産明細'!$I$4:$I$2998))</f>
        <v/>
      </c>
      <c r="G354" s="61">
        <f t="shared" si="17"/>
        <v>0</v>
      </c>
      <c r="H354" s="13" t="str">
        <f>IF($C354="","",'2.会社基本情報'!$C$7*'3.工程情報'!$E354*('3.工程情報'!F354/100))</f>
        <v/>
      </c>
      <c r="I354" s="13" t="str">
        <f>IF(C354="","",'2.会社基本情報'!$C$7*'3.工程情報'!E354*('3.工程情報'!G354/100))</f>
        <v/>
      </c>
      <c r="J354" s="103">
        <f t="shared" si="18"/>
        <v>0</v>
      </c>
    </row>
    <row r="355" spans="2:10" ht="18" customHeight="1">
      <c r="B355" s="12" t="str">
        <f>IF('3.工程情報'!B355="","",'3.工程情報'!B355)</f>
        <v/>
      </c>
      <c r="C355" s="12" t="str">
        <f>IF('3.工程情報'!C355="","",'3.工程情報'!C355)</f>
        <v/>
      </c>
      <c r="D355" s="60" t="str">
        <f>IF(C355="","",SUMIF('4.固定資産明細'!$H$4:$H$2998,$C355,'4.固定資産明細'!$G$4:$G$2998))</f>
        <v/>
      </c>
      <c r="E355" s="61">
        <f t="shared" si="16"/>
        <v>0</v>
      </c>
      <c r="F355" s="60" t="str">
        <f>IF(C355="","",SUMIF('4.固定資産明細'!$H$4:$H$2998,$C355,'4.固定資産明細'!$I$4:$I$2998))</f>
        <v/>
      </c>
      <c r="G355" s="61">
        <f t="shared" si="17"/>
        <v>0</v>
      </c>
      <c r="H355" s="13" t="str">
        <f>IF($C355="","",'2.会社基本情報'!$C$7*'3.工程情報'!$E355*('3.工程情報'!F355/100))</f>
        <v/>
      </c>
      <c r="I355" s="13" t="str">
        <f>IF(C355="","",'2.会社基本情報'!$C$7*'3.工程情報'!E355*('3.工程情報'!G355/100))</f>
        <v/>
      </c>
      <c r="J355" s="103">
        <f t="shared" si="18"/>
        <v>0</v>
      </c>
    </row>
    <row r="356" spans="2:10" ht="18" customHeight="1">
      <c r="B356" s="12" t="str">
        <f>IF('3.工程情報'!B356="","",'3.工程情報'!B356)</f>
        <v/>
      </c>
      <c r="C356" s="12" t="str">
        <f>IF('3.工程情報'!C356="","",'3.工程情報'!C356)</f>
        <v/>
      </c>
      <c r="D356" s="60" t="str">
        <f>IF(C356="","",SUMIF('4.固定資産明細'!$H$4:$H$2998,$C356,'4.固定資産明細'!$G$4:$G$2998))</f>
        <v/>
      </c>
      <c r="E356" s="61">
        <f t="shared" si="16"/>
        <v>0</v>
      </c>
      <c r="F356" s="60" t="str">
        <f>IF(C356="","",SUMIF('4.固定資産明細'!$H$4:$H$2998,$C356,'4.固定資産明細'!$I$4:$I$2998))</f>
        <v/>
      </c>
      <c r="G356" s="61">
        <f t="shared" si="17"/>
        <v>0</v>
      </c>
      <c r="H356" s="13" t="str">
        <f>IF($C356="","",'2.会社基本情報'!$C$7*'3.工程情報'!$E356*('3.工程情報'!F356/100))</f>
        <v/>
      </c>
      <c r="I356" s="13" t="str">
        <f>IF(C356="","",'2.会社基本情報'!$C$7*'3.工程情報'!E356*('3.工程情報'!G356/100))</f>
        <v/>
      </c>
      <c r="J356" s="103">
        <f t="shared" si="18"/>
        <v>0</v>
      </c>
    </row>
    <row r="357" spans="2:10" ht="18" customHeight="1">
      <c r="B357" s="12" t="str">
        <f>IF('3.工程情報'!B357="","",'3.工程情報'!B357)</f>
        <v/>
      </c>
      <c r="C357" s="12" t="str">
        <f>IF('3.工程情報'!C357="","",'3.工程情報'!C357)</f>
        <v/>
      </c>
      <c r="D357" s="60" t="str">
        <f>IF(C357="","",SUMIF('4.固定資産明細'!$H$4:$H$2998,$C357,'4.固定資産明細'!$G$4:$G$2998))</f>
        <v/>
      </c>
      <c r="E357" s="61">
        <f t="shared" si="16"/>
        <v>0</v>
      </c>
      <c r="F357" s="60" t="str">
        <f>IF(C357="","",SUMIF('4.固定資産明細'!$H$4:$H$2998,$C357,'4.固定資産明細'!$I$4:$I$2998))</f>
        <v/>
      </c>
      <c r="G357" s="61">
        <f t="shared" si="17"/>
        <v>0</v>
      </c>
      <c r="H357" s="13" t="str">
        <f>IF($C357="","",'2.会社基本情報'!$C$7*'3.工程情報'!$E357*('3.工程情報'!F357/100))</f>
        <v/>
      </c>
      <c r="I357" s="13" t="str">
        <f>IF(C357="","",'2.会社基本情報'!$C$7*'3.工程情報'!E357*('3.工程情報'!G357/100))</f>
        <v/>
      </c>
      <c r="J357" s="103">
        <f t="shared" si="18"/>
        <v>0</v>
      </c>
    </row>
    <row r="358" spans="2:10" ht="18" customHeight="1">
      <c r="B358" s="12" t="str">
        <f>IF('3.工程情報'!B358="","",'3.工程情報'!B358)</f>
        <v/>
      </c>
      <c r="C358" s="12" t="str">
        <f>IF('3.工程情報'!C358="","",'3.工程情報'!C358)</f>
        <v/>
      </c>
      <c r="D358" s="60" t="str">
        <f>IF(C358="","",SUMIF('4.固定資産明細'!$H$4:$H$2998,$C358,'4.固定資産明細'!$G$4:$G$2998))</f>
        <v/>
      </c>
      <c r="E358" s="61">
        <f t="shared" si="16"/>
        <v>0</v>
      </c>
      <c r="F358" s="60" t="str">
        <f>IF(C358="","",SUMIF('4.固定資産明細'!$H$4:$H$2998,$C358,'4.固定資産明細'!$I$4:$I$2998))</f>
        <v/>
      </c>
      <c r="G358" s="61">
        <f t="shared" si="17"/>
        <v>0</v>
      </c>
      <c r="H358" s="13" t="str">
        <f>IF($C358="","",'2.会社基本情報'!$C$7*'3.工程情報'!$E358*('3.工程情報'!F358/100))</f>
        <v/>
      </c>
      <c r="I358" s="13" t="str">
        <f>IF(C358="","",'2.会社基本情報'!$C$7*'3.工程情報'!E358*('3.工程情報'!G358/100))</f>
        <v/>
      </c>
      <c r="J358" s="103">
        <f t="shared" si="18"/>
        <v>0</v>
      </c>
    </row>
    <row r="359" spans="2:10" ht="18" customHeight="1">
      <c r="B359" s="12" t="str">
        <f>IF('3.工程情報'!B359="","",'3.工程情報'!B359)</f>
        <v/>
      </c>
      <c r="C359" s="12" t="str">
        <f>IF('3.工程情報'!C359="","",'3.工程情報'!C359)</f>
        <v/>
      </c>
      <c r="D359" s="60" t="str">
        <f>IF(C359="","",SUMIF('4.固定資産明細'!$H$4:$H$2998,$C359,'4.固定資産明細'!$G$4:$G$2998))</f>
        <v/>
      </c>
      <c r="E359" s="61">
        <f t="shared" si="16"/>
        <v>0</v>
      </c>
      <c r="F359" s="60" t="str">
        <f>IF(C359="","",SUMIF('4.固定資産明細'!$H$4:$H$2998,$C359,'4.固定資産明細'!$I$4:$I$2998))</f>
        <v/>
      </c>
      <c r="G359" s="61">
        <f t="shared" si="17"/>
        <v>0</v>
      </c>
      <c r="H359" s="13" t="str">
        <f>IF($C359="","",'2.会社基本情報'!$C$7*'3.工程情報'!$E359*('3.工程情報'!F359/100))</f>
        <v/>
      </c>
      <c r="I359" s="13" t="str">
        <f>IF(C359="","",'2.会社基本情報'!$C$7*'3.工程情報'!E359*('3.工程情報'!G359/100))</f>
        <v/>
      </c>
      <c r="J359" s="103">
        <f t="shared" si="18"/>
        <v>0</v>
      </c>
    </row>
    <row r="360" spans="2:10" ht="18" customHeight="1">
      <c r="B360" s="12" t="str">
        <f>IF('3.工程情報'!B360="","",'3.工程情報'!B360)</f>
        <v/>
      </c>
      <c r="C360" s="12" t="str">
        <f>IF('3.工程情報'!C360="","",'3.工程情報'!C360)</f>
        <v/>
      </c>
      <c r="D360" s="60" t="str">
        <f>IF(C360="","",SUMIF('4.固定資産明細'!$H$4:$H$2998,$C360,'4.固定資産明細'!$G$4:$G$2998))</f>
        <v/>
      </c>
      <c r="E360" s="61">
        <f t="shared" si="16"/>
        <v>0</v>
      </c>
      <c r="F360" s="60" t="str">
        <f>IF(C360="","",SUMIF('4.固定資産明細'!$H$4:$H$2998,$C360,'4.固定資産明細'!$I$4:$I$2998))</f>
        <v/>
      </c>
      <c r="G360" s="61">
        <f t="shared" si="17"/>
        <v>0</v>
      </c>
      <c r="H360" s="13" t="str">
        <f>IF($C360="","",'2.会社基本情報'!$C$7*'3.工程情報'!$E360*('3.工程情報'!F360/100))</f>
        <v/>
      </c>
      <c r="I360" s="13" t="str">
        <f>IF(C360="","",'2.会社基本情報'!$C$7*'3.工程情報'!E360*('3.工程情報'!G360/100))</f>
        <v/>
      </c>
      <c r="J360" s="103">
        <f t="shared" si="18"/>
        <v>0</v>
      </c>
    </row>
    <row r="361" spans="2:10" ht="18" customHeight="1">
      <c r="B361" s="12" t="str">
        <f>IF('3.工程情報'!B361="","",'3.工程情報'!B361)</f>
        <v/>
      </c>
      <c r="C361" s="12" t="str">
        <f>IF('3.工程情報'!C361="","",'3.工程情報'!C361)</f>
        <v/>
      </c>
      <c r="D361" s="60" t="str">
        <f>IF(C361="","",SUMIF('4.固定資産明細'!$H$4:$H$2998,$C361,'4.固定資産明細'!$G$4:$G$2998))</f>
        <v/>
      </c>
      <c r="E361" s="61">
        <f t="shared" si="16"/>
        <v>0</v>
      </c>
      <c r="F361" s="60" t="str">
        <f>IF(C361="","",SUMIF('4.固定資産明細'!$H$4:$H$2998,$C361,'4.固定資産明細'!$I$4:$I$2998))</f>
        <v/>
      </c>
      <c r="G361" s="61">
        <f t="shared" si="17"/>
        <v>0</v>
      </c>
      <c r="H361" s="13" t="str">
        <f>IF($C361="","",'2.会社基本情報'!$C$7*'3.工程情報'!$E361*('3.工程情報'!F361/100))</f>
        <v/>
      </c>
      <c r="I361" s="13" t="str">
        <f>IF(C361="","",'2.会社基本情報'!$C$7*'3.工程情報'!E361*('3.工程情報'!G361/100))</f>
        <v/>
      </c>
      <c r="J361" s="103">
        <f t="shared" si="18"/>
        <v>0</v>
      </c>
    </row>
    <row r="362" spans="2:10" ht="18" customHeight="1">
      <c r="B362" s="12" t="str">
        <f>IF('3.工程情報'!B362="","",'3.工程情報'!B362)</f>
        <v/>
      </c>
      <c r="C362" s="12" t="str">
        <f>IF('3.工程情報'!C362="","",'3.工程情報'!C362)</f>
        <v/>
      </c>
      <c r="D362" s="60" t="str">
        <f>IF(C362="","",SUMIF('4.固定資産明細'!$H$4:$H$2998,$C362,'4.固定資産明細'!$G$4:$G$2998))</f>
        <v/>
      </c>
      <c r="E362" s="61">
        <f t="shared" si="16"/>
        <v>0</v>
      </c>
      <c r="F362" s="60" t="str">
        <f>IF(C362="","",SUMIF('4.固定資産明細'!$H$4:$H$2998,$C362,'4.固定資産明細'!$I$4:$I$2998))</f>
        <v/>
      </c>
      <c r="G362" s="61">
        <f t="shared" si="17"/>
        <v>0</v>
      </c>
      <c r="H362" s="13" t="str">
        <f>IF($C362="","",'2.会社基本情報'!$C$7*'3.工程情報'!$E362*('3.工程情報'!F362/100))</f>
        <v/>
      </c>
      <c r="I362" s="13" t="str">
        <f>IF(C362="","",'2.会社基本情報'!$C$7*'3.工程情報'!E362*('3.工程情報'!G362/100))</f>
        <v/>
      </c>
      <c r="J362" s="103">
        <f t="shared" si="18"/>
        <v>0</v>
      </c>
    </row>
    <row r="363" spans="2:10" ht="18" customHeight="1">
      <c r="B363" s="12" t="str">
        <f>IF('3.工程情報'!B363="","",'3.工程情報'!B363)</f>
        <v/>
      </c>
      <c r="C363" s="12" t="str">
        <f>IF('3.工程情報'!C363="","",'3.工程情報'!C363)</f>
        <v/>
      </c>
      <c r="D363" s="60" t="str">
        <f>IF(C363="","",SUMIF('4.固定資産明細'!$H$4:$H$2998,$C363,'4.固定資産明細'!$G$4:$G$2998))</f>
        <v/>
      </c>
      <c r="E363" s="61">
        <f t="shared" si="16"/>
        <v>0</v>
      </c>
      <c r="F363" s="60" t="str">
        <f>IF(C363="","",SUMIF('4.固定資産明細'!$H$4:$H$2998,$C363,'4.固定資産明細'!$I$4:$I$2998))</f>
        <v/>
      </c>
      <c r="G363" s="61">
        <f t="shared" si="17"/>
        <v>0</v>
      </c>
      <c r="H363" s="13" t="str">
        <f>IF($C363="","",'2.会社基本情報'!$C$7*'3.工程情報'!$E363*('3.工程情報'!F363/100))</f>
        <v/>
      </c>
      <c r="I363" s="13" t="str">
        <f>IF(C363="","",'2.会社基本情報'!$C$7*'3.工程情報'!E363*('3.工程情報'!G363/100))</f>
        <v/>
      </c>
      <c r="J363" s="103">
        <f t="shared" si="18"/>
        <v>0</v>
      </c>
    </row>
    <row r="364" spans="2:10" ht="18" customHeight="1">
      <c r="B364" s="12" t="str">
        <f>IF('3.工程情報'!B364="","",'3.工程情報'!B364)</f>
        <v/>
      </c>
      <c r="C364" s="12" t="str">
        <f>IF('3.工程情報'!C364="","",'3.工程情報'!C364)</f>
        <v/>
      </c>
      <c r="D364" s="60" t="str">
        <f>IF(C364="","",SUMIF('4.固定資産明細'!$H$4:$H$2998,$C364,'4.固定資産明細'!$G$4:$G$2998))</f>
        <v/>
      </c>
      <c r="E364" s="61">
        <f t="shared" si="16"/>
        <v>0</v>
      </c>
      <c r="F364" s="60" t="str">
        <f>IF(C364="","",SUMIF('4.固定資産明細'!$H$4:$H$2998,$C364,'4.固定資産明細'!$I$4:$I$2998))</f>
        <v/>
      </c>
      <c r="G364" s="61">
        <f t="shared" si="17"/>
        <v>0</v>
      </c>
      <c r="H364" s="13" t="str">
        <f>IF($C364="","",'2.会社基本情報'!$C$7*'3.工程情報'!$E364*('3.工程情報'!F364/100))</f>
        <v/>
      </c>
      <c r="I364" s="13" t="str">
        <f>IF(C364="","",'2.会社基本情報'!$C$7*'3.工程情報'!E364*('3.工程情報'!G364/100))</f>
        <v/>
      </c>
      <c r="J364" s="103">
        <f t="shared" si="18"/>
        <v>0</v>
      </c>
    </row>
    <row r="365" spans="2:10" ht="18" customHeight="1">
      <c r="B365" s="12" t="str">
        <f>IF('3.工程情報'!B365="","",'3.工程情報'!B365)</f>
        <v/>
      </c>
      <c r="C365" s="12" t="str">
        <f>IF('3.工程情報'!C365="","",'3.工程情報'!C365)</f>
        <v/>
      </c>
      <c r="D365" s="60" t="str">
        <f>IF(C365="","",SUMIF('4.固定資産明細'!$H$4:$H$2998,$C365,'4.固定資産明細'!$G$4:$G$2998))</f>
        <v/>
      </c>
      <c r="E365" s="61">
        <f t="shared" si="16"/>
        <v>0</v>
      </c>
      <c r="F365" s="60" t="str">
        <f>IF(C365="","",SUMIF('4.固定資産明細'!$H$4:$H$2998,$C365,'4.固定資産明細'!$I$4:$I$2998))</f>
        <v/>
      </c>
      <c r="G365" s="61">
        <f t="shared" si="17"/>
        <v>0</v>
      </c>
      <c r="H365" s="13" t="str">
        <f>IF($C365="","",'2.会社基本情報'!$C$7*'3.工程情報'!$E365*('3.工程情報'!F365/100))</f>
        <v/>
      </c>
      <c r="I365" s="13" t="str">
        <f>IF(C365="","",'2.会社基本情報'!$C$7*'3.工程情報'!E365*('3.工程情報'!G365/100))</f>
        <v/>
      </c>
      <c r="J365" s="103">
        <f t="shared" si="18"/>
        <v>0</v>
      </c>
    </row>
    <row r="366" spans="2:10" ht="18" customHeight="1">
      <c r="B366" s="12" t="str">
        <f>IF('3.工程情報'!B366="","",'3.工程情報'!B366)</f>
        <v/>
      </c>
      <c r="C366" s="12" t="str">
        <f>IF('3.工程情報'!C366="","",'3.工程情報'!C366)</f>
        <v/>
      </c>
      <c r="D366" s="60" t="str">
        <f>IF(C366="","",SUMIF('4.固定資産明細'!$H$4:$H$2998,$C366,'4.固定資産明細'!$G$4:$G$2998))</f>
        <v/>
      </c>
      <c r="E366" s="61">
        <f t="shared" si="16"/>
        <v>0</v>
      </c>
      <c r="F366" s="60" t="str">
        <f>IF(C366="","",SUMIF('4.固定資産明細'!$H$4:$H$2998,$C366,'4.固定資産明細'!$I$4:$I$2998))</f>
        <v/>
      </c>
      <c r="G366" s="61">
        <f t="shared" si="17"/>
        <v>0</v>
      </c>
      <c r="H366" s="13" t="str">
        <f>IF($C366="","",'2.会社基本情報'!$C$7*'3.工程情報'!$E366*('3.工程情報'!F366/100))</f>
        <v/>
      </c>
      <c r="I366" s="13" t="str">
        <f>IF(C366="","",'2.会社基本情報'!$C$7*'3.工程情報'!E366*('3.工程情報'!G366/100))</f>
        <v/>
      </c>
      <c r="J366" s="103">
        <f t="shared" si="18"/>
        <v>0</v>
      </c>
    </row>
    <row r="367" spans="2:10" ht="18" customHeight="1">
      <c r="B367" s="12" t="str">
        <f>IF('3.工程情報'!B367="","",'3.工程情報'!B367)</f>
        <v/>
      </c>
      <c r="C367" s="12" t="str">
        <f>IF('3.工程情報'!C367="","",'3.工程情報'!C367)</f>
        <v/>
      </c>
      <c r="D367" s="60" t="str">
        <f>IF(C367="","",SUMIF('4.固定資産明細'!$H$4:$H$2998,$C367,'4.固定資産明細'!$G$4:$G$2998))</f>
        <v/>
      </c>
      <c r="E367" s="61">
        <f t="shared" si="16"/>
        <v>0</v>
      </c>
      <c r="F367" s="60" t="str">
        <f>IF(C367="","",SUMIF('4.固定資産明細'!$H$4:$H$2998,$C367,'4.固定資産明細'!$I$4:$I$2998))</f>
        <v/>
      </c>
      <c r="G367" s="61">
        <f t="shared" si="17"/>
        <v>0</v>
      </c>
      <c r="H367" s="13" t="str">
        <f>IF($C367="","",'2.会社基本情報'!$C$7*'3.工程情報'!$E367*('3.工程情報'!F367/100))</f>
        <v/>
      </c>
      <c r="I367" s="13" t="str">
        <f>IF(C367="","",'2.会社基本情報'!$C$7*'3.工程情報'!E367*('3.工程情報'!G367/100))</f>
        <v/>
      </c>
      <c r="J367" s="103">
        <f t="shared" si="18"/>
        <v>0</v>
      </c>
    </row>
    <row r="368" spans="2:10" ht="18" customHeight="1">
      <c r="B368" s="12" t="str">
        <f>IF('3.工程情報'!B368="","",'3.工程情報'!B368)</f>
        <v/>
      </c>
      <c r="C368" s="12" t="str">
        <f>IF('3.工程情報'!C368="","",'3.工程情報'!C368)</f>
        <v/>
      </c>
      <c r="D368" s="60" t="str">
        <f>IF(C368="","",SUMIF('4.固定資産明細'!$H$4:$H$2998,$C368,'4.固定資産明細'!$G$4:$G$2998))</f>
        <v/>
      </c>
      <c r="E368" s="61">
        <f t="shared" si="16"/>
        <v>0</v>
      </c>
      <c r="F368" s="60" t="str">
        <f>IF(C368="","",SUMIF('4.固定資産明細'!$H$4:$H$2998,$C368,'4.固定資産明細'!$I$4:$I$2998))</f>
        <v/>
      </c>
      <c r="G368" s="61">
        <f t="shared" si="17"/>
        <v>0</v>
      </c>
      <c r="H368" s="13" t="str">
        <f>IF($C368="","",'2.会社基本情報'!$C$7*'3.工程情報'!$E368*('3.工程情報'!F368/100))</f>
        <v/>
      </c>
      <c r="I368" s="13" t="str">
        <f>IF(C368="","",'2.会社基本情報'!$C$7*'3.工程情報'!E368*('3.工程情報'!G368/100))</f>
        <v/>
      </c>
      <c r="J368" s="103">
        <f t="shared" si="18"/>
        <v>0</v>
      </c>
    </row>
    <row r="369" spans="2:10" ht="18" customHeight="1">
      <c r="B369" s="12" t="str">
        <f>IF('3.工程情報'!B369="","",'3.工程情報'!B369)</f>
        <v/>
      </c>
      <c r="C369" s="12" t="str">
        <f>IF('3.工程情報'!C369="","",'3.工程情報'!C369)</f>
        <v/>
      </c>
      <c r="D369" s="60" t="str">
        <f>IF(C369="","",SUMIF('4.固定資産明細'!$H$4:$H$2998,$C369,'4.固定資産明細'!$G$4:$G$2998))</f>
        <v/>
      </c>
      <c r="E369" s="61">
        <f t="shared" si="16"/>
        <v>0</v>
      </c>
      <c r="F369" s="60" t="str">
        <f>IF(C369="","",SUMIF('4.固定資産明細'!$H$4:$H$2998,$C369,'4.固定資産明細'!$I$4:$I$2998))</f>
        <v/>
      </c>
      <c r="G369" s="61">
        <f t="shared" si="17"/>
        <v>0</v>
      </c>
      <c r="H369" s="13" t="str">
        <f>IF($C369="","",'2.会社基本情報'!$C$7*'3.工程情報'!$E369*('3.工程情報'!F369/100))</f>
        <v/>
      </c>
      <c r="I369" s="13" t="str">
        <f>IF(C369="","",'2.会社基本情報'!$C$7*'3.工程情報'!E369*('3.工程情報'!G369/100))</f>
        <v/>
      </c>
      <c r="J369" s="103">
        <f t="shared" si="18"/>
        <v>0</v>
      </c>
    </row>
    <row r="370" spans="2:10" ht="18" customHeight="1">
      <c r="B370" s="12" t="str">
        <f>IF('3.工程情報'!B370="","",'3.工程情報'!B370)</f>
        <v/>
      </c>
      <c r="C370" s="12" t="str">
        <f>IF('3.工程情報'!C370="","",'3.工程情報'!C370)</f>
        <v/>
      </c>
      <c r="D370" s="60" t="str">
        <f>IF(C370="","",SUMIF('4.固定資産明細'!$H$4:$H$2998,$C370,'4.固定資産明細'!$G$4:$G$2998))</f>
        <v/>
      </c>
      <c r="E370" s="61">
        <f t="shared" si="16"/>
        <v>0</v>
      </c>
      <c r="F370" s="60" t="str">
        <f>IF(C370="","",SUMIF('4.固定資産明細'!$H$4:$H$2998,$C370,'4.固定資産明細'!$I$4:$I$2998))</f>
        <v/>
      </c>
      <c r="G370" s="61">
        <f t="shared" si="17"/>
        <v>0</v>
      </c>
      <c r="H370" s="13" t="str">
        <f>IF($C370="","",'2.会社基本情報'!$C$7*'3.工程情報'!$E370*('3.工程情報'!F370/100))</f>
        <v/>
      </c>
      <c r="I370" s="13" t="str">
        <f>IF(C370="","",'2.会社基本情報'!$C$7*'3.工程情報'!E370*('3.工程情報'!G370/100))</f>
        <v/>
      </c>
      <c r="J370" s="103">
        <f t="shared" si="18"/>
        <v>0</v>
      </c>
    </row>
    <row r="371" spans="2:10" ht="18" customHeight="1">
      <c r="B371" s="12" t="str">
        <f>IF('3.工程情報'!B371="","",'3.工程情報'!B371)</f>
        <v/>
      </c>
      <c r="C371" s="12" t="str">
        <f>IF('3.工程情報'!C371="","",'3.工程情報'!C371)</f>
        <v/>
      </c>
      <c r="D371" s="60" t="str">
        <f>IF(C371="","",SUMIF('4.固定資産明細'!$H$4:$H$2998,$C371,'4.固定資産明細'!$G$4:$G$2998))</f>
        <v/>
      </c>
      <c r="E371" s="61">
        <f t="shared" si="16"/>
        <v>0</v>
      </c>
      <c r="F371" s="60" t="str">
        <f>IF(C371="","",SUMIF('4.固定資産明細'!$H$4:$H$2998,$C371,'4.固定資産明細'!$I$4:$I$2998))</f>
        <v/>
      </c>
      <c r="G371" s="61">
        <f t="shared" si="17"/>
        <v>0</v>
      </c>
      <c r="H371" s="13" t="str">
        <f>IF($C371="","",'2.会社基本情報'!$C$7*'3.工程情報'!$E371*('3.工程情報'!F371/100))</f>
        <v/>
      </c>
      <c r="I371" s="13" t="str">
        <f>IF(C371="","",'2.会社基本情報'!$C$7*'3.工程情報'!E371*('3.工程情報'!G371/100))</f>
        <v/>
      </c>
      <c r="J371" s="103">
        <f t="shared" si="18"/>
        <v>0</v>
      </c>
    </row>
    <row r="372" spans="2:10" ht="18" customHeight="1">
      <c r="B372" s="12" t="str">
        <f>IF('3.工程情報'!B372="","",'3.工程情報'!B372)</f>
        <v/>
      </c>
      <c r="C372" s="12" t="str">
        <f>IF('3.工程情報'!C372="","",'3.工程情報'!C372)</f>
        <v/>
      </c>
      <c r="D372" s="60" t="str">
        <f>IF(C372="","",SUMIF('4.固定資産明細'!$H$4:$H$2998,$C372,'4.固定資産明細'!$G$4:$G$2998))</f>
        <v/>
      </c>
      <c r="E372" s="61">
        <f t="shared" si="16"/>
        <v>0</v>
      </c>
      <c r="F372" s="60" t="str">
        <f>IF(C372="","",SUMIF('4.固定資産明細'!$H$4:$H$2998,$C372,'4.固定資産明細'!$I$4:$I$2998))</f>
        <v/>
      </c>
      <c r="G372" s="61">
        <f t="shared" si="17"/>
        <v>0</v>
      </c>
      <c r="H372" s="13" t="str">
        <f>IF($C372="","",'2.会社基本情報'!$C$7*'3.工程情報'!$E372*('3.工程情報'!F372/100))</f>
        <v/>
      </c>
      <c r="I372" s="13" t="str">
        <f>IF(C372="","",'2.会社基本情報'!$C$7*'3.工程情報'!E372*('3.工程情報'!G372/100))</f>
        <v/>
      </c>
      <c r="J372" s="103">
        <f t="shared" si="18"/>
        <v>0</v>
      </c>
    </row>
    <row r="373" spans="2:10" ht="18" customHeight="1">
      <c r="B373" s="12" t="str">
        <f>IF('3.工程情報'!B373="","",'3.工程情報'!B373)</f>
        <v/>
      </c>
      <c r="C373" s="12" t="str">
        <f>IF('3.工程情報'!C373="","",'3.工程情報'!C373)</f>
        <v/>
      </c>
      <c r="D373" s="60" t="str">
        <f>IF(C373="","",SUMIF('4.固定資産明細'!$H$4:$H$2998,$C373,'4.固定資産明細'!$G$4:$G$2998))</f>
        <v/>
      </c>
      <c r="E373" s="61">
        <f t="shared" si="16"/>
        <v>0</v>
      </c>
      <c r="F373" s="60" t="str">
        <f>IF(C373="","",SUMIF('4.固定資産明細'!$H$4:$H$2998,$C373,'4.固定資産明細'!$I$4:$I$2998))</f>
        <v/>
      </c>
      <c r="G373" s="61">
        <f t="shared" si="17"/>
        <v>0</v>
      </c>
      <c r="H373" s="13" t="str">
        <f>IF($C373="","",'2.会社基本情報'!$C$7*'3.工程情報'!$E373*('3.工程情報'!F373/100))</f>
        <v/>
      </c>
      <c r="I373" s="13" t="str">
        <f>IF(C373="","",'2.会社基本情報'!$C$7*'3.工程情報'!E373*('3.工程情報'!G373/100))</f>
        <v/>
      </c>
      <c r="J373" s="103">
        <f t="shared" si="18"/>
        <v>0</v>
      </c>
    </row>
    <row r="374" spans="2:10" ht="18" customHeight="1">
      <c r="B374" s="12" t="str">
        <f>IF('3.工程情報'!B374="","",'3.工程情報'!B374)</f>
        <v/>
      </c>
      <c r="C374" s="12" t="str">
        <f>IF('3.工程情報'!C374="","",'3.工程情報'!C374)</f>
        <v/>
      </c>
      <c r="D374" s="60" t="str">
        <f>IF(C374="","",SUMIF('4.固定資産明細'!$H$4:$H$2998,$C374,'4.固定資産明細'!$G$4:$G$2998))</f>
        <v/>
      </c>
      <c r="E374" s="61">
        <f t="shared" si="16"/>
        <v>0</v>
      </c>
      <c r="F374" s="60" t="str">
        <f>IF(C374="","",SUMIF('4.固定資産明細'!$H$4:$H$2998,$C374,'4.固定資産明細'!$I$4:$I$2998))</f>
        <v/>
      </c>
      <c r="G374" s="61">
        <f t="shared" si="17"/>
        <v>0</v>
      </c>
      <c r="H374" s="13" t="str">
        <f>IF($C374="","",'2.会社基本情報'!$C$7*'3.工程情報'!$E374*('3.工程情報'!F374/100))</f>
        <v/>
      </c>
      <c r="I374" s="13" t="str">
        <f>IF(C374="","",'2.会社基本情報'!$C$7*'3.工程情報'!E374*('3.工程情報'!G374/100))</f>
        <v/>
      </c>
      <c r="J374" s="103">
        <f t="shared" si="18"/>
        <v>0</v>
      </c>
    </row>
    <row r="375" spans="2:10" ht="18" customHeight="1">
      <c r="B375" s="12" t="str">
        <f>IF('3.工程情報'!B375="","",'3.工程情報'!B375)</f>
        <v/>
      </c>
      <c r="C375" s="12" t="str">
        <f>IF('3.工程情報'!C375="","",'3.工程情報'!C375)</f>
        <v/>
      </c>
      <c r="D375" s="60" t="str">
        <f>IF(C375="","",SUMIF('4.固定資産明細'!$H$4:$H$2998,$C375,'4.固定資産明細'!$G$4:$G$2998))</f>
        <v/>
      </c>
      <c r="E375" s="61">
        <f t="shared" si="16"/>
        <v>0</v>
      </c>
      <c r="F375" s="60" t="str">
        <f>IF(C375="","",SUMIF('4.固定資産明細'!$H$4:$H$2998,$C375,'4.固定資産明細'!$I$4:$I$2998))</f>
        <v/>
      </c>
      <c r="G375" s="61">
        <f t="shared" si="17"/>
        <v>0</v>
      </c>
      <c r="H375" s="13" t="str">
        <f>IF($C375="","",'2.会社基本情報'!$C$7*'3.工程情報'!$E375*('3.工程情報'!F375/100))</f>
        <v/>
      </c>
      <c r="I375" s="13" t="str">
        <f>IF(C375="","",'2.会社基本情報'!$C$7*'3.工程情報'!E375*('3.工程情報'!G375/100))</f>
        <v/>
      </c>
      <c r="J375" s="103">
        <f t="shared" si="18"/>
        <v>0</v>
      </c>
    </row>
    <row r="376" spans="2:10" ht="18" customHeight="1">
      <c r="B376" s="12" t="str">
        <f>IF('3.工程情報'!B376="","",'3.工程情報'!B376)</f>
        <v/>
      </c>
      <c r="C376" s="12" t="str">
        <f>IF('3.工程情報'!C376="","",'3.工程情報'!C376)</f>
        <v/>
      </c>
      <c r="D376" s="60" t="str">
        <f>IF(C376="","",SUMIF('4.固定資産明細'!$H$4:$H$2998,$C376,'4.固定資産明細'!$G$4:$G$2998))</f>
        <v/>
      </c>
      <c r="E376" s="61">
        <f t="shared" si="16"/>
        <v>0</v>
      </c>
      <c r="F376" s="60" t="str">
        <f>IF(C376="","",SUMIF('4.固定資産明細'!$H$4:$H$2998,$C376,'4.固定資産明細'!$I$4:$I$2998))</f>
        <v/>
      </c>
      <c r="G376" s="61">
        <f t="shared" si="17"/>
        <v>0</v>
      </c>
      <c r="H376" s="13" t="str">
        <f>IF($C376="","",'2.会社基本情報'!$C$7*'3.工程情報'!$E376*('3.工程情報'!F376/100))</f>
        <v/>
      </c>
      <c r="I376" s="13" t="str">
        <f>IF(C376="","",'2.会社基本情報'!$C$7*'3.工程情報'!E376*('3.工程情報'!G376/100))</f>
        <v/>
      </c>
      <c r="J376" s="103">
        <f t="shared" si="18"/>
        <v>0</v>
      </c>
    </row>
    <row r="377" spans="2:10" ht="18" customHeight="1">
      <c r="B377" s="12" t="str">
        <f>IF('3.工程情報'!B377="","",'3.工程情報'!B377)</f>
        <v/>
      </c>
      <c r="C377" s="12" t="str">
        <f>IF('3.工程情報'!C377="","",'3.工程情報'!C377)</f>
        <v/>
      </c>
      <c r="D377" s="60" t="str">
        <f>IF(C377="","",SUMIF('4.固定資産明細'!$H$4:$H$2998,$C377,'4.固定資産明細'!$G$4:$G$2998))</f>
        <v/>
      </c>
      <c r="E377" s="61">
        <f t="shared" si="16"/>
        <v>0</v>
      </c>
      <c r="F377" s="60" t="str">
        <f>IF(C377="","",SUMIF('4.固定資産明細'!$H$4:$H$2998,$C377,'4.固定資産明細'!$I$4:$I$2998))</f>
        <v/>
      </c>
      <c r="G377" s="61">
        <f t="shared" si="17"/>
        <v>0</v>
      </c>
      <c r="H377" s="13" t="str">
        <f>IF($C377="","",'2.会社基本情報'!$C$7*'3.工程情報'!$E377*('3.工程情報'!F377/100))</f>
        <v/>
      </c>
      <c r="I377" s="13" t="str">
        <f>IF(C377="","",'2.会社基本情報'!$C$7*'3.工程情報'!E377*('3.工程情報'!G377/100))</f>
        <v/>
      </c>
      <c r="J377" s="103">
        <f t="shared" si="18"/>
        <v>0</v>
      </c>
    </row>
    <row r="378" spans="2:10" ht="18" customHeight="1">
      <c r="B378" s="12" t="str">
        <f>IF('3.工程情報'!B378="","",'3.工程情報'!B378)</f>
        <v/>
      </c>
      <c r="C378" s="12" t="str">
        <f>IF('3.工程情報'!C378="","",'3.工程情報'!C378)</f>
        <v/>
      </c>
      <c r="D378" s="60" t="str">
        <f>IF(C378="","",SUMIF('4.固定資産明細'!$H$4:$H$2998,$C378,'4.固定資産明細'!$G$4:$G$2998))</f>
        <v/>
      </c>
      <c r="E378" s="61">
        <f t="shared" si="16"/>
        <v>0</v>
      </c>
      <c r="F378" s="60" t="str">
        <f>IF(C378="","",SUMIF('4.固定資産明細'!$H$4:$H$2998,$C378,'4.固定資産明細'!$I$4:$I$2998))</f>
        <v/>
      </c>
      <c r="G378" s="61">
        <f t="shared" si="17"/>
        <v>0</v>
      </c>
      <c r="H378" s="13" t="str">
        <f>IF($C378="","",'2.会社基本情報'!$C$7*'3.工程情報'!$E378*('3.工程情報'!F378/100))</f>
        <v/>
      </c>
      <c r="I378" s="13" t="str">
        <f>IF(C378="","",'2.会社基本情報'!$C$7*'3.工程情報'!E378*('3.工程情報'!G378/100))</f>
        <v/>
      </c>
      <c r="J378" s="103">
        <f t="shared" si="18"/>
        <v>0</v>
      </c>
    </row>
    <row r="379" spans="2:10" ht="18" customHeight="1">
      <c r="B379" s="12" t="str">
        <f>IF('3.工程情報'!B379="","",'3.工程情報'!B379)</f>
        <v/>
      </c>
      <c r="C379" s="12" t="str">
        <f>IF('3.工程情報'!C379="","",'3.工程情報'!C379)</f>
        <v/>
      </c>
      <c r="D379" s="60" t="str">
        <f>IF(C379="","",SUMIF('4.固定資産明細'!$H$4:$H$2998,$C379,'4.固定資産明細'!$G$4:$G$2998))</f>
        <v/>
      </c>
      <c r="E379" s="61">
        <f t="shared" si="16"/>
        <v>0</v>
      </c>
      <c r="F379" s="60" t="str">
        <f>IF(C379="","",SUMIF('4.固定資産明細'!$H$4:$H$2998,$C379,'4.固定資産明細'!$I$4:$I$2998))</f>
        <v/>
      </c>
      <c r="G379" s="61">
        <f t="shared" si="17"/>
        <v>0</v>
      </c>
      <c r="H379" s="13" t="str">
        <f>IF($C379="","",'2.会社基本情報'!$C$7*'3.工程情報'!$E379*('3.工程情報'!F379/100))</f>
        <v/>
      </c>
      <c r="I379" s="13" t="str">
        <f>IF(C379="","",'2.会社基本情報'!$C$7*'3.工程情報'!E379*('3.工程情報'!G379/100))</f>
        <v/>
      </c>
      <c r="J379" s="103">
        <f t="shared" si="18"/>
        <v>0</v>
      </c>
    </row>
    <row r="380" spans="2:10" ht="18" customHeight="1">
      <c r="B380" s="12" t="str">
        <f>IF('3.工程情報'!B380="","",'3.工程情報'!B380)</f>
        <v/>
      </c>
      <c r="C380" s="12" t="str">
        <f>IF('3.工程情報'!C380="","",'3.工程情報'!C380)</f>
        <v/>
      </c>
      <c r="D380" s="60" t="str">
        <f>IF(C380="","",SUMIF('4.固定資産明細'!$H$4:$H$2998,$C380,'4.固定資産明細'!$G$4:$G$2998))</f>
        <v/>
      </c>
      <c r="E380" s="61">
        <f t="shared" si="16"/>
        <v>0</v>
      </c>
      <c r="F380" s="60" t="str">
        <f>IF(C380="","",SUMIF('4.固定資産明細'!$H$4:$H$2998,$C380,'4.固定資産明細'!$I$4:$I$2998))</f>
        <v/>
      </c>
      <c r="G380" s="61">
        <f t="shared" si="17"/>
        <v>0</v>
      </c>
      <c r="H380" s="13" t="str">
        <f>IF($C380="","",'2.会社基本情報'!$C$7*'3.工程情報'!$E380*('3.工程情報'!F380/100))</f>
        <v/>
      </c>
      <c r="I380" s="13" t="str">
        <f>IF(C380="","",'2.会社基本情報'!$C$7*'3.工程情報'!E380*('3.工程情報'!G380/100))</f>
        <v/>
      </c>
      <c r="J380" s="103">
        <f t="shared" si="18"/>
        <v>0</v>
      </c>
    </row>
    <row r="381" spans="2:10" ht="18" customHeight="1">
      <c r="B381" s="12" t="str">
        <f>IF('3.工程情報'!B381="","",'3.工程情報'!B381)</f>
        <v/>
      </c>
      <c r="C381" s="12" t="str">
        <f>IF('3.工程情報'!C381="","",'3.工程情報'!C381)</f>
        <v/>
      </c>
      <c r="D381" s="60" t="str">
        <f>IF(C381="","",SUMIF('4.固定資産明細'!$H$4:$H$2998,$C381,'4.固定資産明細'!$G$4:$G$2998))</f>
        <v/>
      </c>
      <c r="E381" s="61">
        <f t="shared" si="16"/>
        <v>0</v>
      </c>
      <c r="F381" s="60" t="str">
        <f>IF(C381="","",SUMIF('4.固定資産明細'!$H$4:$H$2998,$C381,'4.固定資産明細'!$I$4:$I$2998))</f>
        <v/>
      </c>
      <c r="G381" s="61">
        <f t="shared" si="17"/>
        <v>0</v>
      </c>
      <c r="H381" s="13" t="str">
        <f>IF($C381="","",'2.会社基本情報'!$C$7*'3.工程情報'!$E381*('3.工程情報'!F381/100))</f>
        <v/>
      </c>
      <c r="I381" s="13" t="str">
        <f>IF(C381="","",'2.会社基本情報'!$C$7*'3.工程情報'!E381*('3.工程情報'!G381/100))</f>
        <v/>
      </c>
      <c r="J381" s="103">
        <f t="shared" si="18"/>
        <v>0</v>
      </c>
    </row>
    <row r="382" spans="2:10" ht="18" customHeight="1">
      <c r="B382" s="12" t="str">
        <f>IF('3.工程情報'!B382="","",'3.工程情報'!B382)</f>
        <v/>
      </c>
      <c r="C382" s="12" t="str">
        <f>IF('3.工程情報'!C382="","",'3.工程情報'!C382)</f>
        <v/>
      </c>
      <c r="D382" s="60" t="str">
        <f>IF(C382="","",SUMIF('4.固定資産明細'!$H$4:$H$2998,$C382,'4.固定資産明細'!$G$4:$G$2998))</f>
        <v/>
      </c>
      <c r="E382" s="61">
        <f t="shared" si="16"/>
        <v>0</v>
      </c>
      <c r="F382" s="60" t="str">
        <f>IF(C382="","",SUMIF('4.固定資産明細'!$H$4:$H$2998,$C382,'4.固定資産明細'!$I$4:$I$2998))</f>
        <v/>
      </c>
      <c r="G382" s="61">
        <f t="shared" si="17"/>
        <v>0</v>
      </c>
      <c r="H382" s="13" t="str">
        <f>IF($C382="","",'2.会社基本情報'!$C$7*'3.工程情報'!$E382*('3.工程情報'!F382/100))</f>
        <v/>
      </c>
      <c r="I382" s="13" t="str">
        <f>IF(C382="","",'2.会社基本情報'!$C$7*'3.工程情報'!E382*('3.工程情報'!G382/100))</f>
        <v/>
      </c>
      <c r="J382" s="103">
        <f t="shared" si="18"/>
        <v>0</v>
      </c>
    </row>
    <row r="383" spans="2:10" ht="18" customHeight="1">
      <c r="B383" s="12" t="str">
        <f>IF('3.工程情報'!B383="","",'3.工程情報'!B383)</f>
        <v/>
      </c>
      <c r="C383" s="12" t="str">
        <f>IF('3.工程情報'!C383="","",'3.工程情報'!C383)</f>
        <v/>
      </c>
      <c r="D383" s="60" t="str">
        <f>IF(C383="","",SUMIF('4.固定資産明細'!$H$4:$H$2998,$C383,'4.固定資産明細'!$G$4:$G$2998))</f>
        <v/>
      </c>
      <c r="E383" s="61">
        <f t="shared" si="16"/>
        <v>0</v>
      </c>
      <c r="F383" s="60" t="str">
        <f>IF(C383="","",SUMIF('4.固定資産明細'!$H$4:$H$2998,$C383,'4.固定資産明細'!$I$4:$I$2998))</f>
        <v/>
      </c>
      <c r="G383" s="61">
        <f t="shared" si="17"/>
        <v>0</v>
      </c>
      <c r="H383" s="13" t="str">
        <f>IF($C383="","",'2.会社基本情報'!$C$7*'3.工程情報'!$E383*('3.工程情報'!F383/100))</f>
        <v/>
      </c>
      <c r="I383" s="13" t="str">
        <f>IF(C383="","",'2.会社基本情報'!$C$7*'3.工程情報'!E383*('3.工程情報'!G383/100))</f>
        <v/>
      </c>
      <c r="J383" s="103">
        <f t="shared" si="18"/>
        <v>0</v>
      </c>
    </row>
    <row r="384" spans="2:10" ht="18" customHeight="1">
      <c r="B384" s="12" t="str">
        <f>IF('3.工程情報'!B384="","",'3.工程情報'!B384)</f>
        <v/>
      </c>
      <c r="C384" s="12" t="str">
        <f>IF('3.工程情報'!C384="","",'3.工程情報'!C384)</f>
        <v/>
      </c>
      <c r="D384" s="60" t="str">
        <f>IF(C384="","",SUMIF('4.固定資産明細'!$H$4:$H$2998,$C384,'4.固定資産明細'!$G$4:$G$2998))</f>
        <v/>
      </c>
      <c r="E384" s="61">
        <f t="shared" si="16"/>
        <v>0</v>
      </c>
      <c r="F384" s="60" t="str">
        <f>IF(C384="","",SUMIF('4.固定資産明細'!$H$4:$H$2998,$C384,'4.固定資産明細'!$I$4:$I$2998))</f>
        <v/>
      </c>
      <c r="G384" s="61">
        <f t="shared" si="17"/>
        <v>0</v>
      </c>
      <c r="H384" s="13" t="str">
        <f>IF($C384="","",'2.会社基本情報'!$C$7*'3.工程情報'!$E384*('3.工程情報'!F384/100))</f>
        <v/>
      </c>
      <c r="I384" s="13" t="str">
        <f>IF(C384="","",'2.会社基本情報'!$C$7*'3.工程情報'!E384*('3.工程情報'!G384/100))</f>
        <v/>
      </c>
      <c r="J384" s="103">
        <f t="shared" si="18"/>
        <v>0</v>
      </c>
    </row>
    <row r="385" spans="2:10" ht="18" customHeight="1">
      <c r="B385" s="12" t="str">
        <f>IF('3.工程情報'!B385="","",'3.工程情報'!B385)</f>
        <v/>
      </c>
      <c r="C385" s="12" t="str">
        <f>IF('3.工程情報'!C385="","",'3.工程情報'!C385)</f>
        <v/>
      </c>
      <c r="D385" s="60" t="str">
        <f>IF(C385="","",SUMIF('4.固定資産明細'!$H$4:$H$2998,$C385,'4.固定資産明細'!$G$4:$G$2998))</f>
        <v/>
      </c>
      <c r="E385" s="61">
        <f t="shared" si="16"/>
        <v>0</v>
      </c>
      <c r="F385" s="60" t="str">
        <f>IF(C385="","",SUMIF('4.固定資産明細'!$H$4:$H$2998,$C385,'4.固定資産明細'!$I$4:$I$2998))</f>
        <v/>
      </c>
      <c r="G385" s="61">
        <f t="shared" si="17"/>
        <v>0</v>
      </c>
      <c r="H385" s="13" t="str">
        <f>IF($C385="","",'2.会社基本情報'!$C$7*'3.工程情報'!$E385*('3.工程情報'!F385/100))</f>
        <v/>
      </c>
      <c r="I385" s="13" t="str">
        <f>IF(C385="","",'2.会社基本情報'!$C$7*'3.工程情報'!E385*('3.工程情報'!G385/100))</f>
        <v/>
      </c>
      <c r="J385" s="103">
        <f t="shared" si="18"/>
        <v>0</v>
      </c>
    </row>
    <row r="386" spans="2:10" ht="18" customHeight="1">
      <c r="B386" s="12" t="str">
        <f>IF('3.工程情報'!B386="","",'3.工程情報'!B386)</f>
        <v/>
      </c>
      <c r="C386" s="12" t="str">
        <f>IF('3.工程情報'!C386="","",'3.工程情報'!C386)</f>
        <v/>
      </c>
      <c r="D386" s="60" t="str">
        <f>IF(C386="","",SUMIF('4.固定資産明細'!$H$4:$H$2998,$C386,'4.固定資産明細'!$G$4:$G$2998))</f>
        <v/>
      </c>
      <c r="E386" s="61">
        <f t="shared" si="16"/>
        <v>0</v>
      </c>
      <c r="F386" s="60" t="str">
        <f>IF(C386="","",SUMIF('4.固定資産明細'!$H$4:$H$2998,$C386,'4.固定資産明細'!$I$4:$I$2998))</f>
        <v/>
      </c>
      <c r="G386" s="61">
        <f t="shared" si="17"/>
        <v>0</v>
      </c>
      <c r="H386" s="13" t="str">
        <f>IF($C386="","",'2.会社基本情報'!$C$7*'3.工程情報'!$E386*('3.工程情報'!F386/100))</f>
        <v/>
      </c>
      <c r="I386" s="13" t="str">
        <f>IF(C386="","",'2.会社基本情報'!$C$7*'3.工程情報'!E386*('3.工程情報'!G386/100))</f>
        <v/>
      </c>
      <c r="J386" s="103">
        <f t="shared" si="18"/>
        <v>0</v>
      </c>
    </row>
    <row r="387" spans="2:10" ht="18" customHeight="1">
      <c r="B387" s="12" t="str">
        <f>IF('3.工程情報'!B387="","",'3.工程情報'!B387)</f>
        <v/>
      </c>
      <c r="C387" s="12" t="str">
        <f>IF('3.工程情報'!C387="","",'3.工程情報'!C387)</f>
        <v/>
      </c>
      <c r="D387" s="60" t="str">
        <f>IF(C387="","",SUMIF('4.固定資産明細'!$H$4:$H$2998,$C387,'4.固定資産明細'!$G$4:$G$2998))</f>
        <v/>
      </c>
      <c r="E387" s="61">
        <f t="shared" si="16"/>
        <v>0</v>
      </c>
      <c r="F387" s="60" t="str">
        <f>IF(C387="","",SUMIF('4.固定資産明細'!$H$4:$H$2998,$C387,'4.固定資産明細'!$I$4:$I$2998))</f>
        <v/>
      </c>
      <c r="G387" s="61">
        <f t="shared" si="17"/>
        <v>0</v>
      </c>
      <c r="H387" s="13" t="str">
        <f>IF($C387="","",'2.会社基本情報'!$C$7*'3.工程情報'!$E387*('3.工程情報'!F387/100))</f>
        <v/>
      </c>
      <c r="I387" s="13" t="str">
        <f>IF(C387="","",'2.会社基本情報'!$C$7*'3.工程情報'!E387*('3.工程情報'!G387/100))</f>
        <v/>
      </c>
      <c r="J387" s="103">
        <f t="shared" si="18"/>
        <v>0</v>
      </c>
    </row>
    <row r="388" spans="2:10" ht="18" customHeight="1">
      <c r="B388" s="12" t="str">
        <f>IF('3.工程情報'!B388="","",'3.工程情報'!B388)</f>
        <v/>
      </c>
      <c r="C388" s="12" t="str">
        <f>IF('3.工程情報'!C388="","",'3.工程情報'!C388)</f>
        <v/>
      </c>
      <c r="D388" s="60" t="str">
        <f>IF(C388="","",SUMIF('4.固定資産明細'!$H$4:$H$2998,$C388,'4.固定資産明細'!$G$4:$G$2998))</f>
        <v/>
      </c>
      <c r="E388" s="61">
        <f t="shared" si="16"/>
        <v>0</v>
      </c>
      <c r="F388" s="60" t="str">
        <f>IF(C388="","",SUMIF('4.固定資産明細'!$H$4:$H$2998,$C388,'4.固定資産明細'!$I$4:$I$2998))</f>
        <v/>
      </c>
      <c r="G388" s="61">
        <f t="shared" si="17"/>
        <v>0</v>
      </c>
      <c r="H388" s="13" t="str">
        <f>IF($C388="","",'2.会社基本情報'!$C$7*'3.工程情報'!$E388*('3.工程情報'!F388/100))</f>
        <v/>
      </c>
      <c r="I388" s="13" t="str">
        <f>IF(C388="","",'2.会社基本情報'!$C$7*'3.工程情報'!E388*('3.工程情報'!G388/100))</f>
        <v/>
      </c>
      <c r="J388" s="103">
        <f t="shared" si="18"/>
        <v>0</v>
      </c>
    </row>
    <row r="389" spans="2:10" ht="18" customHeight="1">
      <c r="B389" s="12" t="str">
        <f>IF('3.工程情報'!B389="","",'3.工程情報'!B389)</f>
        <v/>
      </c>
      <c r="C389" s="12" t="str">
        <f>IF('3.工程情報'!C389="","",'3.工程情報'!C389)</f>
        <v/>
      </c>
      <c r="D389" s="60" t="str">
        <f>IF(C389="","",SUMIF('4.固定資産明細'!$H$4:$H$2998,$C389,'4.固定資産明細'!$G$4:$G$2998))</f>
        <v/>
      </c>
      <c r="E389" s="61">
        <f t="shared" si="16"/>
        <v>0</v>
      </c>
      <c r="F389" s="60" t="str">
        <f>IF(C389="","",SUMIF('4.固定資産明細'!$H$4:$H$2998,$C389,'4.固定資産明細'!$I$4:$I$2998))</f>
        <v/>
      </c>
      <c r="G389" s="61">
        <f t="shared" si="17"/>
        <v>0</v>
      </c>
      <c r="H389" s="13" t="str">
        <f>IF($C389="","",'2.会社基本情報'!$C$7*'3.工程情報'!$E389*('3.工程情報'!F389/100))</f>
        <v/>
      </c>
      <c r="I389" s="13" t="str">
        <f>IF(C389="","",'2.会社基本情報'!$C$7*'3.工程情報'!E389*('3.工程情報'!G389/100))</f>
        <v/>
      </c>
      <c r="J389" s="103">
        <f t="shared" si="18"/>
        <v>0</v>
      </c>
    </row>
    <row r="390" spans="2:10" ht="18" customHeight="1">
      <c r="B390" s="12" t="str">
        <f>IF('3.工程情報'!B390="","",'3.工程情報'!B390)</f>
        <v/>
      </c>
      <c r="C390" s="12" t="str">
        <f>IF('3.工程情報'!C390="","",'3.工程情報'!C390)</f>
        <v/>
      </c>
      <c r="D390" s="60" t="str">
        <f>IF(C390="","",SUMIF('4.固定資産明細'!$H$4:$H$2998,$C390,'4.固定資産明細'!$G$4:$G$2998))</f>
        <v/>
      </c>
      <c r="E390" s="61">
        <f t="shared" si="16"/>
        <v>0</v>
      </c>
      <c r="F390" s="60" t="str">
        <f>IF(C390="","",SUMIF('4.固定資産明細'!$H$4:$H$2998,$C390,'4.固定資産明細'!$I$4:$I$2998))</f>
        <v/>
      </c>
      <c r="G390" s="61">
        <f t="shared" si="17"/>
        <v>0</v>
      </c>
      <c r="H390" s="13" t="str">
        <f>IF($C390="","",'2.会社基本情報'!$C$7*'3.工程情報'!$E390*('3.工程情報'!F390/100))</f>
        <v/>
      </c>
      <c r="I390" s="13" t="str">
        <f>IF(C390="","",'2.会社基本情報'!$C$7*'3.工程情報'!E390*('3.工程情報'!G390/100))</f>
        <v/>
      </c>
      <c r="J390" s="103">
        <f t="shared" si="18"/>
        <v>0</v>
      </c>
    </row>
    <row r="391" spans="2:10" ht="18" customHeight="1">
      <c r="B391" s="12" t="str">
        <f>IF('3.工程情報'!B391="","",'3.工程情報'!B391)</f>
        <v/>
      </c>
      <c r="C391" s="12" t="str">
        <f>IF('3.工程情報'!C391="","",'3.工程情報'!C391)</f>
        <v/>
      </c>
      <c r="D391" s="60" t="str">
        <f>IF(C391="","",SUMIF('4.固定資産明細'!$H$4:$H$2998,$C391,'4.固定資産明細'!$G$4:$G$2998))</f>
        <v/>
      </c>
      <c r="E391" s="61">
        <f t="shared" ref="E391:E454" si="19">IF(OR($C391="",$D$4=0),0,D391/$D$4)</f>
        <v>0</v>
      </c>
      <c r="F391" s="60" t="str">
        <f>IF(C391="","",SUMIF('4.固定資産明細'!$H$4:$H$2998,$C391,'4.固定資産明細'!$I$4:$I$2998))</f>
        <v/>
      </c>
      <c r="G391" s="61">
        <f t="shared" ref="G391:G454" si="20">IF(OR($C391="",$F$4=0),0,F391/$F$4)</f>
        <v>0</v>
      </c>
      <c r="H391" s="13" t="str">
        <f>IF($C391="","",'2.会社基本情報'!$C$7*'3.工程情報'!$E391*('3.工程情報'!F391/100))</f>
        <v/>
      </c>
      <c r="I391" s="13" t="str">
        <f>IF(C391="","",'2.会社基本情報'!$C$7*'3.工程情報'!E391*('3.工程情報'!G391/100))</f>
        <v/>
      </c>
      <c r="J391" s="103">
        <f t="shared" ref="J391:J454" si="21">IF(OR(C391="",$I$4=0),0,I391/$I$4)</f>
        <v>0</v>
      </c>
    </row>
    <row r="392" spans="2:10" ht="18" customHeight="1">
      <c r="B392" s="12" t="str">
        <f>IF('3.工程情報'!B392="","",'3.工程情報'!B392)</f>
        <v/>
      </c>
      <c r="C392" s="12" t="str">
        <f>IF('3.工程情報'!C392="","",'3.工程情報'!C392)</f>
        <v/>
      </c>
      <c r="D392" s="60" t="str">
        <f>IF(C392="","",SUMIF('4.固定資産明細'!$H$4:$H$2998,$C392,'4.固定資産明細'!$G$4:$G$2998))</f>
        <v/>
      </c>
      <c r="E392" s="61">
        <f t="shared" si="19"/>
        <v>0</v>
      </c>
      <c r="F392" s="60" t="str">
        <f>IF(C392="","",SUMIF('4.固定資産明細'!$H$4:$H$2998,$C392,'4.固定資産明細'!$I$4:$I$2998))</f>
        <v/>
      </c>
      <c r="G392" s="61">
        <f t="shared" si="20"/>
        <v>0</v>
      </c>
      <c r="H392" s="13" t="str">
        <f>IF($C392="","",'2.会社基本情報'!$C$7*'3.工程情報'!$E392*('3.工程情報'!F392/100))</f>
        <v/>
      </c>
      <c r="I392" s="13" t="str">
        <f>IF(C392="","",'2.会社基本情報'!$C$7*'3.工程情報'!E392*('3.工程情報'!G392/100))</f>
        <v/>
      </c>
      <c r="J392" s="103">
        <f t="shared" si="21"/>
        <v>0</v>
      </c>
    </row>
    <row r="393" spans="2:10" ht="18" customHeight="1">
      <c r="B393" s="12" t="str">
        <f>IF('3.工程情報'!B393="","",'3.工程情報'!B393)</f>
        <v/>
      </c>
      <c r="C393" s="12" t="str">
        <f>IF('3.工程情報'!C393="","",'3.工程情報'!C393)</f>
        <v/>
      </c>
      <c r="D393" s="60" t="str">
        <f>IF(C393="","",SUMIF('4.固定資産明細'!$H$4:$H$2998,$C393,'4.固定資産明細'!$G$4:$G$2998))</f>
        <v/>
      </c>
      <c r="E393" s="61">
        <f t="shared" si="19"/>
        <v>0</v>
      </c>
      <c r="F393" s="60" t="str">
        <f>IF(C393="","",SUMIF('4.固定資産明細'!$H$4:$H$2998,$C393,'4.固定資産明細'!$I$4:$I$2998))</f>
        <v/>
      </c>
      <c r="G393" s="61">
        <f t="shared" si="20"/>
        <v>0</v>
      </c>
      <c r="H393" s="13" t="str">
        <f>IF($C393="","",'2.会社基本情報'!$C$7*'3.工程情報'!$E393*('3.工程情報'!F393/100))</f>
        <v/>
      </c>
      <c r="I393" s="13" t="str">
        <f>IF(C393="","",'2.会社基本情報'!$C$7*'3.工程情報'!E393*('3.工程情報'!G393/100))</f>
        <v/>
      </c>
      <c r="J393" s="103">
        <f t="shared" si="21"/>
        <v>0</v>
      </c>
    </row>
    <row r="394" spans="2:10" ht="18" customHeight="1">
      <c r="B394" s="12" t="str">
        <f>IF('3.工程情報'!B394="","",'3.工程情報'!B394)</f>
        <v/>
      </c>
      <c r="C394" s="12" t="str">
        <f>IF('3.工程情報'!C394="","",'3.工程情報'!C394)</f>
        <v/>
      </c>
      <c r="D394" s="60" t="str">
        <f>IF(C394="","",SUMIF('4.固定資産明細'!$H$4:$H$2998,$C394,'4.固定資産明細'!$G$4:$G$2998))</f>
        <v/>
      </c>
      <c r="E394" s="61">
        <f t="shared" si="19"/>
        <v>0</v>
      </c>
      <c r="F394" s="60" t="str">
        <f>IF(C394="","",SUMIF('4.固定資産明細'!$H$4:$H$2998,$C394,'4.固定資産明細'!$I$4:$I$2998))</f>
        <v/>
      </c>
      <c r="G394" s="61">
        <f t="shared" si="20"/>
        <v>0</v>
      </c>
      <c r="H394" s="13" t="str">
        <f>IF($C394="","",'2.会社基本情報'!$C$7*'3.工程情報'!$E394*('3.工程情報'!F394/100))</f>
        <v/>
      </c>
      <c r="I394" s="13" t="str">
        <f>IF(C394="","",'2.会社基本情報'!$C$7*'3.工程情報'!E394*('3.工程情報'!G394/100))</f>
        <v/>
      </c>
      <c r="J394" s="103">
        <f t="shared" si="21"/>
        <v>0</v>
      </c>
    </row>
    <row r="395" spans="2:10" ht="18" customHeight="1">
      <c r="B395" s="12" t="str">
        <f>IF('3.工程情報'!B395="","",'3.工程情報'!B395)</f>
        <v/>
      </c>
      <c r="C395" s="12" t="str">
        <f>IF('3.工程情報'!C395="","",'3.工程情報'!C395)</f>
        <v/>
      </c>
      <c r="D395" s="60" t="str">
        <f>IF(C395="","",SUMIF('4.固定資産明細'!$H$4:$H$2998,$C395,'4.固定資産明細'!$G$4:$G$2998))</f>
        <v/>
      </c>
      <c r="E395" s="61">
        <f t="shared" si="19"/>
        <v>0</v>
      </c>
      <c r="F395" s="60" t="str">
        <f>IF(C395="","",SUMIF('4.固定資産明細'!$H$4:$H$2998,$C395,'4.固定資産明細'!$I$4:$I$2998))</f>
        <v/>
      </c>
      <c r="G395" s="61">
        <f t="shared" si="20"/>
        <v>0</v>
      </c>
      <c r="H395" s="13" t="str">
        <f>IF($C395="","",'2.会社基本情報'!$C$7*'3.工程情報'!$E395*('3.工程情報'!F395/100))</f>
        <v/>
      </c>
      <c r="I395" s="13" t="str">
        <f>IF(C395="","",'2.会社基本情報'!$C$7*'3.工程情報'!E395*('3.工程情報'!G395/100))</f>
        <v/>
      </c>
      <c r="J395" s="103">
        <f t="shared" si="21"/>
        <v>0</v>
      </c>
    </row>
    <row r="396" spans="2:10" ht="18" customHeight="1">
      <c r="B396" s="12" t="str">
        <f>IF('3.工程情報'!B396="","",'3.工程情報'!B396)</f>
        <v/>
      </c>
      <c r="C396" s="12" t="str">
        <f>IF('3.工程情報'!C396="","",'3.工程情報'!C396)</f>
        <v/>
      </c>
      <c r="D396" s="60" t="str">
        <f>IF(C396="","",SUMIF('4.固定資産明細'!$H$4:$H$2998,$C396,'4.固定資産明細'!$G$4:$G$2998))</f>
        <v/>
      </c>
      <c r="E396" s="61">
        <f t="shared" si="19"/>
        <v>0</v>
      </c>
      <c r="F396" s="60" t="str">
        <f>IF(C396="","",SUMIF('4.固定資産明細'!$H$4:$H$2998,$C396,'4.固定資産明細'!$I$4:$I$2998))</f>
        <v/>
      </c>
      <c r="G396" s="61">
        <f t="shared" si="20"/>
        <v>0</v>
      </c>
      <c r="H396" s="13" t="str">
        <f>IF($C396="","",'2.会社基本情報'!$C$7*'3.工程情報'!$E396*('3.工程情報'!F396/100))</f>
        <v/>
      </c>
      <c r="I396" s="13" t="str">
        <f>IF(C396="","",'2.会社基本情報'!$C$7*'3.工程情報'!E396*('3.工程情報'!G396/100))</f>
        <v/>
      </c>
      <c r="J396" s="103">
        <f t="shared" si="21"/>
        <v>0</v>
      </c>
    </row>
    <row r="397" spans="2:10" ht="18" customHeight="1">
      <c r="B397" s="12" t="str">
        <f>IF('3.工程情報'!B397="","",'3.工程情報'!B397)</f>
        <v/>
      </c>
      <c r="C397" s="12" t="str">
        <f>IF('3.工程情報'!C397="","",'3.工程情報'!C397)</f>
        <v/>
      </c>
      <c r="D397" s="60" t="str">
        <f>IF(C397="","",SUMIF('4.固定資産明細'!$H$4:$H$2998,$C397,'4.固定資産明細'!$G$4:$G$2998))</f>
        <v/>
      </c>
      <c r="E397" s="61">
        <f t="shared" si="19"/>
        <v>0</v>
      </c>
      <c r="F397" s="60" t="str">
        <f>IF(C397="","",SUMIF('4.固定資産明細'!$H$4:$H$2998,$C397,'4.固定資産明細'!$I$4:$I$2998))</f>
        <v/>
      </c>
      <c r="G397" s="61">
        <f t="shared" si="20"/>
        <v>0</v>
      </c>
      <c r="H397" s="13" t="str">
        <f>IF($C397="","",'2.会社基本情報'!$C$7*'3.工程情報'!$E397*('3.工程情報'!F397/100))</f>
        <v/>
      </c>
      <c r="I397" s="13" t="str">
        <f>IF(C397="","",'2.会社基本情報'!$C$7*'3.工程情報'!E397*('3.工程情報'!G397/100))</f>
        <v/>
      </c>
      <c r="J397" s="103">
        <f t="shared" si="21"/>
        <v>0</v>
      </c>
    </row>
    <row r="398" spans="2:10" ht="18" customHeight="1">
      <c r="B398" s="12" t="str">
        <f>IF('3.工程情報'!B398="","",'3.工程情報'!B398)</f>
        <v/>
      </c>
      <c r="C398" s="12" t="str">
        <f>IF('3.工程情報'!C398="","",'3.工程情報'!C398)</f>
        <v/>
      </c>
      <c r="D398" s="60" t="str">
        <f>IF(C398="","",SUMIF('4.固定資産明細'!$H$4:$H$2998,$C398,'4.固定資産明細'!$G$4:$G$2998))</f>
        <v/>
      </c>
      <c r="E398" s="61">
        <f t="shared" si="19"/>
        <v>0</v>
      </c>
      <c r="F398" s="60" t="str">
        <f>IF(C398="","",SUMIF('4.固定資産明細'!$H$4:$H$2998,$C398,'4.固定資産明細'!$I$4:$I$2998))</f>
        <v/>
      </c>
      <c r="G398" s="61">
        <f t="shared" si="20"/>
        <v>0</v>
      </c>
      <c r="H398" s="13" t="str">
        <f>IF($C398="","",'2.会社基本情報'!$C$7*'3.工程情報'!$E398*('3.工程情報'!F398/100))</f>
        <v/>
      </c>
      <c r="I398" s="13" t="str">
        <f>IF(C398="","",'2.会社基本情報'!$C$7*'3.工程情報'!E398*('3.工程情報'!G398/100))</f>
        <v/>
      </c>
      <c r="J398" s="103">
        <f t="shared" si="21"/>
        <v>0</v>
      </c>
    </row>
    <row r="399" spans="2:10" ht="18" customHeight="1">
      <c r="B399" s="12" t="str">
        <f>IF('3.工程情報'!B399="","",'3.工程情報'!B399)</f>
        <v/>
      </c>
      <c r="C399" s="12" t="str">
        <f>IF('3.工程情報'!C399="","",'3.工程情報'!C399)</f>
        <v/>
      </c>
      <c r="D399" s="60" t="str">
        <f>IF(C399="","",SUMIF('4.固定資産明細'!$H$4:$H$2998,$C399,'4.固定資産明細'!$G$4:$G$2998))</f>
        <v/>
      </c>
      <c r="E399" s="61">
        <f t="shared" si="19"/>
        <v>0</v>
      </c>
      <c r="F399" s="60" t="str">
        <f>IF(C399="","",SUMIF('4.固定資産明細'!$H$4:$H$2998,$C399,'4.固定資産明細'!$I$4:$I$2998))</f>
        <v/>
      </c>
      <c r="G399" s="61">
        <f t="shared" si="20"/>
        <v>0</v>
      </c>
      <c r="H399" s="13" t="str">
        <f>IF($C399="","",'2.会社基本情報'!$C$7*'3.工程情報'!$E399*('3.工程情報'!F399/100))</f>
        <v/>
      </c>
      <c r="I399" s="13" t="str">
        <f>IF(C399="","",'2.会社基本情報'!$C$7*'3.工程情報'!E399*('3.工程情報'!G399/100))</f>
        <v/>
      </c>
      <c r="J399" s="103">
        <f t="shared" si="21"/>
        <v>0</v>
      </c>
    </row>
    <row r="400" spans="2:10" ht="18" customHeight="1">
      <c r="B400" s="12" t="str">
        <f>IF('3.工程情報'!B400="","",'3.工程情報'!B400)</f>
        <v/>
      </c>
      <c r="C400" s="12" t="str">
        <f>IF('3.工程情報'!C400="","",'3.工程情報'!C400)</f>
        <v/>
      </c>
      <c r="D400" s="60" t="str">
        <f>IF(C400="","",SUMIF('4.固定資産明細'!$H$4:$H$2998,$C400,'4.固定資産明細'!$G$4:$G$2998))</f>
        <v/>
      </c>
      <c r="E400" s="61">
        <f t="shared" si="19"/>
        <v>0</v>
      </c>
      <c r="F400" s="60" t="str">
        <f>IF(C400="","",SUMIF('4.固定資産明細'!$H$4:$H$2998,$C400,'4.固定資産明細'!$I$4:$I$2998))</f>
        <v/>
      </c>
      <c r="G400" s="61">
        <f t="shared" si="20"/>
        <v>0</v>
      </c>
      <c r="H400" s="13" t="str">
        <f>IF($C400="","",'2.会社基本情報'!$C$7*'3.工程情報'!$E400*('3.工程情報'!F400/100))</f>
        <v/>
      </c>
      <c r="I400" s="13" t="str">
        <f>IF(C400="","",'2.会社基本情報'!$C$7*'3.工程情報'!E400*('3.工程情報'!G400/100))</f>
        <v/>
      </c>
      <c r="J400" s="103">
        <f t="shared" si="21"/>
        <v>0</v>
      </c>
    </row>
    <row r="401" spans="2:10" ht="18" customHeight="1">
      <c r="B401" s="12" t="str">
        <f>IF('3.工程情報'!B401="","",'3.工程情報'!B401)</f>
        <v/>
      </c>
      <c r="C401" s="12" t="str">
        <f>IF('3.工程情報'!C401="","",'3.工程情報'!C401)</f>
        <v/>
      </c>
      <c r="D401" s="60" t="str">
        <f>IF(C401="","",SUMIF('4.固定資産明細'!$H$4:$H$2998,$C401,'4.固定資産明細'!$G$4:$G$2998))</f>
        <v/>
      </c>
      <c r="E401" s="61">
        <f t="shared" si="19"/>
        <v>0</v>
      </c>
      <c r="F401" s="60" t="str">
        <f>IF(C401="","",SUMIF('4.固定資産明細'!$H$4:$H$2998,$C401,'4.固定資産明細'!$I$4:$I$2998))</f>
        <v/>
      </c>
      <c r="G401" s="61">
        <f t="shared" si="20"/>
        <v>0</v>
      </c>
      <c r="H401" s="13" t="str">
        <f>IF($C401="","",'2.会社基本情報'!$C$7*'3.工程情報'!$E401*('3.工程情報'!F401/100))</f>
        <v/>
      </c>
      <c r="I401" s="13" t="str">
        <f>IF(C401="","",'2.会社基本情報'!$C$7*'3.工程情報'!E401*('3.工程情報'!G401/100))</f>
        <v/>
      </c>
      <c r="J401" s="103">
        <f t="shared" si="21"/>
        <v>0</v>
      </c>
    </row>
    <row r="402" spans="2:10" ht="18" customHeight="1">
      <c r="B402" s="12" t="str">
        <f>IF('3.工程情報'!B402="","",'3.工程情報'!B402)</f>
        <v/>
      </c>
      <c r="C402" s="12" t="str">
        <f>IF('3.工程情報'!C402="","",'3.工程情報'!C402)</f>
        <v/>
      </c>
      <c r="D402" s="60" t="str">
        <f>IF(C402="","",SUMIF('4.固定資産明細'!$H$4:$H$2998,$C402,'4.固定資産明細'!$G$4:$G$2998))</f>
        <v/>
      </c>
      <c r="E402" s="61">
        <f t="shared" si="19"/>
        <v>0</v>
      </c>
      <c r="F402" s="60" t="str">
        <f>IF(C402="","",SUMIF('4.固定資産明細'!$H$4:$H$2998,$C402,'4.固定資産明細'!$I$4:$I$2998))</f>
        <v/>
      </c>
      <c r="G402" s="61">
        <f t="shared" si="20"/>
        <v>0</v>
      </c>
      <c r="H402" s="13" t="str">
        <f>IF($C402="","",'2.会社基本情報'!$C$7*'3.工程情報'!$E402*('3.工程情報'!F402/100))</f>
        <v/>
      </c>
      <c r="I402" s="13" t="str">
        <f>IF(C402="","",'2.会社基本情報'!$C$7*'3.工程情報'!E402*('3.工程情報'!G402/100))</f>
        <v/>
      </c>
      <c r="J402" s="103">
        <f t="shared" si="21"/>
        <v>0</v>
      </c>
    </row>
    <row r="403" spans="2:10" ht="18" customHeight="1">
      <c r="B403" s="12" t="str">
        <f>IF('3.工程情報'!B403="","",'3.工程情報'!B403)</f>
        <v/>
      </c>
      <c r="C403" s="12" t="str">
        <f>IF('3.工程情報'!C403="","",'3.工程情報'!C403)</f>
        <v/>
      </c>
      <c r="D403" s="60" t="str">
        <f>IF(C403="","",SUMIF('4.固定資産明細'!$H$4:$H$2998,$C403,'4.固定資産明細'!$G$4:$G$2998))</f>
        <v/>
      </c>
      <c r="E403" s="61">
        <f t="shared" si="19"/>
        <v>0</v>
      </c>
      <c r="F403" s="60" t="str">
        <f>IF(C403="","",SUMIF('4.固定資産明細'!$H$4:$H$2998,$C403,'4.固定資産明細'!$I$4:$I$2998))</f>
        <v/>
      </c>
      <c r="G403" s="61">
        <f t="shared" si="20"/>
        <v>0</v>
      </c>
      <c r="H403" s="13" t="str">
        <f>IF($C403="","",'2.会社基本情報'!$C$7*'3.工程情報'!$E403*('3.工程情報'!F403/100))</f>
        <v/>
      </c>
      <c r="I403" s="13" t="str">
        <f>IF(C403="","",'2.会社基本情報'!$C$7*'3.工程情報'!E403*('3.工程情報'!G403/100))</f>
        <v/>
      </c>
      <c r="J403" s="103">
        <f t="shared" si="21"/>
        <v>0</v>
      </c>
    </row>
    <row r="404" spans="2:10" ht="18" customHeight="1">
      <c r="B404" s="12" t="str">
        <f>IF('3.工程情報'!B404="","",'3.工程情報'!B404)</f>
        <v/>
      </c>
      <c r="C404" s="12" t="str">
        <f>IF('3.工程情報'!C404="","",'3.工程情報'!C404)</f>
        <v/>
      </c>
      <c r="D404" s="60" t="str">
        <f>IF(C404="","",SUMIF('4.固定資産明細'!$H$4:$H$2998,$C404,'4.固定資産明細'!$G$4:$G$2998))</f>
        <v/>
      </c>
      <c r="E404" s="61">
        <f t="shared" si="19"/>
        <v>0</v>
      </c>
      <c r="F404" s="60" t="str">
        <f>IF(C404="","",SUMIF('4.固定資産明細'!$H$4:$H$2998,$C404,'4.固定資産明細'!$I$4:$I$2998))</f>
        <v/>
      </c>
      <c r="G404" s="61">
        <f t="shared" si="20"/>
        <v>0</v>
      </c>
      <c r="H404" s="13" t="str">
        <f>IF($C404="","",'2.会社基本情報'!$C$7*'3.工程情報'!$E404*('3.工程情報'!F404/100))</f>
        <v/>
      </c>
      <c r="I404" s="13" t="str">
        <f>IF(C404="","",'2.会社基本情報'!$C$7*'3.工程情報'!E404*('3.工程情報'!G404/100))</f>
        <v/>
      </c>
      <c r="J404" s="103">
        <f t="shared" si="21"/>
        <v>0</v>
      </c>
    </row>
    <row r="405" spans="2:10" ht="18" customHeight="1">
      <c r="B405" s="12" t="str">
        <f>IF('3.工程情報'!B405="","",'3.工程情報'!B405)</f>
        <v/>
      </c>
      <c r="C405" s="12" t="str">
        <f>IF('3.工程情報'!C405="","",'3.工程情報'!C405)</f>
        <v/>
      </c>
      <c r="D405" s="60" t="str">
        <f>IF(C405="","",SUMIF('4.固定資産明細'!$H$4:$H$2998,$C405,'4.固定資産明細'!$G$4:$G$2998))</f>
        <v/>
      </c>
      <c r="E405" s="61">
        <f t="shared" si="19"/>
        <v>0</v>
      </c>
      <c r="F405" s="60" t="str">
        <f>IF(C405="","",SUMIF('4.固定資産明細'!$H$4:$H$2998,$C405,'4.固定資産明細'!$I$4:$I$2998))</f>
        <v/>
      </c>
      <c r="G405" s="61">
        <f t="shared" si="20"/>
        <v>0</v>
      </c>
      <c r="H405" s="13" t="str">
        <f>IF($C405="","",'2.会社基本情報'!$C$7*'3.工程情報'!$E405*('3.工程情報'!F405/100))</f>
        <v/>
      </c>
      <c r="I405" s="13" t="str">
        <f>IF(C405="","",'2.会社基本情報'!$C$7*'3.工程情報'!E405*('3.工程情報'!G405/100))</f>
        <v/>
      </c>
      <c r="J405" s="103">
        <f t="shared" si="21"/>
        <v>0</v>
      </c>
    </row>
    <row r="406" spans="2:10" ht="18" customHeight="1">
      <c r="B406" s="12" t="str">
        <f>IF('3.工程情報'!B406="","",'3.工程情報'!B406)</f>
        <v/>
      </c>
      <c r="C406" s="12" t="str">
        <f>IF('3.工程情報'!C406="","",'3.工程情報'!C406)</f>
        <v/>
      </c>
      <c r="D406" s="60" t="str">
        <f>IF(C406="","",SUMIF('4.固定資産明細'!$H$4:$H$2998,$C406,'4.固定資産明細'!$G$4:$G$2998))</f>
        <v/>
      </c>
      <c r="E406" s="61">
        <f t="shared" si="19"/>
        <v>0</v>
      </c>
      <c r="F406" s="60" t="str">
        <f>IF(C406="","",SUMIF('4.固定資産明細'!$H$4:$H$2998,$C406,'4.固定資産明細'!$I$4:$I$2998))</f>
        <v/>
      </c>
      <c r="G406" s="61">
        <f t="shared" si="20"/>
        <v>0</v>
      </c>
      <c r="H406" s="13" t="str">
        <f>IF($C406="","",'2.会社基本情報'!$C$7*'3.工程情報'!$E406*('3.工程情報'!F406/100))</f>
        <v/>
      </c>
      <c r="I406" s="13" t="str">
        <f>IF(C406="","",'2.会社基本情報'!$C$7*'3.工程情報'!E406*('3.工程情報'!G406/100))</f>
        <v/>
      </c>
      <c r="J406" s="103">
        <f t="shared" si="21"/>
        <v>0</v>
      </c>
    </row>
    <row r="407" spans="2:10" ht="18" customHeight="1">
      <c r="B407" s="12" t="str">
        <f>IF('3.工程情報'!B407="","",'3.工程情報'!B407)</f>
        <v/>
      </c>
      <c r="C407" s="12" t="str">
        <f>IF('3.工程情報'!C407="","",'3.工程情報'!C407)</f>
        <v/>
      </c>
      <c r="D407" s="60" t="str">
        <f>IF(C407="","",SUMIF('4.固定資産明細'!$H$4:$H$2998,$C407,'4.固定資産明細'!$G$4:$G$2998))</f>
        <v/>
      </c>
      <c r="E407" s="61">
        <f t="shared" si="19"/>
        <v>0</v>
      </c>
      <c r="F407" s="60" t="str">
        <f>IF(C407="","",SUMIF('4.固定資産明細'!$H$4:$H$2998,$C407,'4.固定資産明細'!$I$4:$I$2998))</f>
        <v/>
      </c>
      <c r="G407" s="61">
        <f t="shared" si="20"/>
        <v>0</v>
      </c>
      <c r="H407" s="13" t="str">
        <f>IF($C407="","",'2.会社基本情報'!$C$7*'3.工程情報'!$E407*('3.工程情報'!F407/100))</f>
        <v/>
      </c>
      <c r="I407" s="13" t="str">
        <f>IF(C407="","",'2.会社基本情報'!$C$7*'3.工程情報'!E407*('3.工程情報'!G407/100))</f>
        <v/>
      </c>
      <c r="J407" s="103">
        <f t="shared" si="21"/>
        <v>0</v>
      </c>
    </row>
    <row r="408" spans="2:10" ht="18" customHeight="1">
      <c r="B408" s="12" t="str">
        <f>IF('3.工程情報'!B408="","",'3.工程情報'!B408)</f>
        <v/>
      </c>
      <c r="C408" s="12" t="str">
        <f>IF('3.工程情報'!C408="","",'3.工程情報'!C408)</f>
        <v/>
      </c>
      <c r="D408" s="60" t="str">
        <f>IF(C408="","",SUMIF('4.固定資産明細'!$H$4:$H$2998,$C408,'4.固定資産明細'!$G$4:$G$2998))</f>
        <v/>
      </c>
      <c r="E408" s="61">
        <f t="shared" si="19"/>
        <v>0</v>
      </c>
      <c r="F408" s="60" t="str">
        <f>IF(C408="","",SUMIF('4.固定資産明細'!$H$4:$H$2998,$C408,'4.固定資産明細'!$I$4:$I$2998))</f>
        <v/>
      </c>
      <c r="G408" s="61">
        <f t="shared" si="20"/>
        <v>0</v>
      </c>
      <c r="H408" s="13" t="str">
        <f>IF($C408="","",'2.会社基本情報'!$C$7*'3.工程情報'!$E408*('3.工程情報'!F408/100))</f>
        <v/>
      </c>
      <c r="I408" s="13" t="str">
        <f>IF(C408="","",'2.会社基本情報'!$C$7*'3.工程情報'!E408*('3.工程情報'!G408/100))</f>
        <v/>
      </c>
      <c r="J408" s="103">
        <f t="shared" si="21"/>
        <v>0</v>
      </c>
    </row>
    <row r="409" spans="2:10" ht="18" customHeight="1">
      <c r="B409" s="12" t="str">
        <f>IF('3.工程情報'!B409="","",'3.工程情報'!B409)</f>
        <v/>
      </c>
      <c r="C409" s="12" t="str">
        <f>IF('3.工程情報'!C409="","",'3.工程情報'!C409)</f>
        <v/>
      </c>
      <c r="D409" s="60" t="str">
        <f>IF(C409="","",SUMIF('4.固定資産明細'!$H$4:$H$2998,$C409,'4.固定資産明細'!$G$4:$G$2998))</f>
        <v/>
      </c>
      <c r="E409" s="61">
        <f t="shared" si="19"/>
        <v>0</v>
      </c>
      <c r="F409" s="60" t="str">
        <f>IF(C409="","",SUMIF('4.固定資産明細'!$H$4:$H$2998,$C409,'4.固定資産明細'!$I$4:$I$2998))</f>
        <v/>
      </c>
      <c r="G409" s="61">
        <f t="shared" si="20"/>
        <v>0</v>
      </c>
      <c r="H409" s="13" t="str">
        <f>IF($C409="","",'2.会社基本情報'!$C$7*'3.工程情報'!$E409*('3.工程情報'!F409/100))</f>
        <v/>
      </c>
      <c r="I409" s="13" t="str">
        <f>IF(C409="","",'2.会社基本情報'!$C$7*'3.工程情報'!E409*('3.工程情報'!G409/100))</f>
        <v/>
      </c>
      <c r="J409" s="103">
        <f t="shared" si="21"/>
        <v>0</v>
      </c>
    </row>
    <row r="410" spans="2:10" ht="18" customHeight="1">
      <c r="B410" s="12" t="str">
        <f>IF('3.工程情報'!B410="","",'3.工程情報'!B410)</f>
        <v/>
      </c>
      <c r="C410" s="12" t="str">
        <f>IF('3.工程情報'!C410="","",'3.工程情報'!C410)</f>
        <v/>
      </c>
      <c r="D410" s="60" t="str">
        <f>IF(C410="","",SUMIF('4.固定資産明細'!$H$4:$H$2998,$C410,'4.固定資産明細'!$G$4:$G$2998))</f>
        <v/>
      </c>
      <c r="E410" s="61">
        <f t="shared" si="19"/>
        <v>0</v>
      </c>
      <c r="F410" s="60" t="str">
        <f>IF(C410="","",SUMIF('4.固定資産明細'!$H$4:$H$2998,$C410,'4.固定資産明細'!$I$4:$I$2998))</f>
        <v/>
      </c>
      <c r="G410" s="61">
        <f t="shared" si="20"/>
        <v>0</v>
      </c>
      <c r="H410" s="13" t="str">
        <f>IF($C410="","",'2.会社基本情報'!$C$7*'3.工程情報'!$E410*('3.工程情報'!F410/100))</f>
        <v/>
      </c>
      <c r="I410" s="13" t="str">
        <f>IF(C410="","",'2.会社基本情報'!$C$7*'3.工程情報'!E410*('3.工程情報'!G410/100))</f>
        <v/>
      </c>
      <c r="J410" s="103">
        <f t="shared" si="21"/>
        <v>0</v>
      </c>
    </row>
    <row r="411" spans="2:10" ht="18" customHeight="1">
      <c r="B411" s="12" t="str">
        <f>IF('3.工程情報'!B411="","",'3.工程情報'!B411)</f>
        <v/>
      </c>
      <c r="C411" s="12" t="str">
        <f>IF('3.工程情報'!C411="","",'3.工程情報'!C411)</f>
        <v/>
      </c>
      <c r="D411" s="60" t="str">
        <f>IF(C411="","",SUMIF('4.固定資産明細'!$H$4:$H$2998,$C411,'4.固定資産明細'!$G$4:$G$2998))</f>
        <v/>
      </c>
      <c r="E411" s="61">
        <f t="shared" si="19"/>
        <v>0</v>
      </c>
      <c r="F411" s="60" t="str">
        <f>IF(C411="","",SUMIF('4.固定資産明細'!$H$4:$H$2998,$C411,'4.固定資産明細'!$I$4:$I$2998))</f>
        <v/>
      </c>
      <c r="G411" s="61">
        <f t="shared" si="20"/>
        <v>0</v>
      </c>
      <c r="H411" s="13" t="str">
        <f>IF($C411="","",'2.会社基本情報'!$C$7*'3.工程情報'!$E411*('3.工程情報'!F411/100))</f>
        <v/>
      </c>
      <c r="I411" s="13" t="str">
        <f>IF(C411="","",'2.会社基本情報'!$C$7*'3.工程情報'!E411*('3.工程情報'!G411/100))</f>
        <v/>
      </c>
      <c r="J411" s="103">
        <f t="shared" si="21"/>
        <v>0</v>
      </c>
    </row>
    <row r="412" spans="2:10" ht="18" customHeight="1">
      <c r="B412" s="12" t="str">
        <f>IF('3.工程情報'!B412="","",'3.工程情報'!B412)</f>
        <v/>
      </c>
      <c r="C412" s="12" t="str">
        <f>IF('3.工程情報'!C412="","",'3.工程情報'!C412)</f>
        <v/>
      </c>
      <c r="D412" s="60" t="str">
        <f>IF(C412="","",SUMIF('4.固定資産明細'!$H$4:$H$2998,$C412,'4.固定資産明細'!$G$4:$G$2998))</f>
        <v/>
      </c>
      <c r="E412" s="61">
        <f t="shared" si="19"/>
        <v>0</v>
      </c>
      <c r="F412" s="60" t="str">
        <f>IF(C412="","",SUMIF('4.固定資産明細'!$H$4:$H$2998,$C412,'4.固定資産明細'!$I$4:$I$2998))</f>
        <v/>
      </c>
      <c r="G412" s="61">
        <f t="shared" si="20"/>
        <v>0</v>
      </c>
      <c r="H412" s="13" t="str">
        <f>IF($C412="","",'2.会社基本情報'!$C$7*'3.工程情報'!$E412*('3.工程情報'!F412/100))</f>
        <v/>
      </c>
      <c r="I412" s="13" t="str">
        <f>IF(C412="","",'2.会社基本情報'!$C$7*'3.工程情報'!E412*('3.工程情報'!G412/100))</f>
        <v/>
      </c>
      <c r="J412" s="103">
        <f t="shared" si="21"/>
        <v>0</v>
      </c>
    </row>
    <row r="413" spans="2:10" ht="18" customHeight="1">
      <c r="B413" s="12" t="str">
        <f>IF('3.工程情報'!B413="","",'3.工程情報'!B413)</f>
        <v/>
      </c>
      <c r="C413" s="12" t="str">
        <f>IF('3.工程情報'!C413="","",'3.工程情報'!C413)</f>
        <v/>
      </c>
      <c r="D413" s="60" t="str">
        <f>IF(C413="","",SUMIF('4.固定資産明細'!$H$4:$H$2998,$C413,'4.固定資産明細'!$G$4:$G$2998))</f>
        <v/>
      </c>
      <c r="E413" s="61">
        <f t="shared" si="19"/>
        <v>0</v>
      </c>
      <c r="F413" s="60" t="str">
        <f>IF(C413="","",SUMIF('4.固定資産明細'!$H$4:$H$2998,$C413,'4.固定資産明細'!$I$4:$I$2998))</f>
        <v/>
      </c>
      <c r="G413" s="61">
        <f t="shared" si="20"/>
        <v>0</v>
      </c>
      <c r="H413" s="13" t="str">
        <f>IF($C413="","",'2.会社基本情報'!$C$7*'3.工程情報'!$E413*('3.工程情報'!F413/100))</f>
        <v/>
      </c>
      <c r="I413" s="13" t="str">
        <f>IF(C413="","",'2.会社基本情報'!$C$7*'3.工程情報'!E413*('3.工程情報'!G413/100))</f>
        <v/>
      </c>
      <c r="J413" s="103">
        <f t="shared" si="21"/>
        <v>0</v>
      </c>
    </row>
    <row r="414" spans="2:10" ht="18" customHeight="1">
      <c r="B414" s="12" t="str">
        <f>IF('3.工程情報'!B414="","",'3.工程情報'!B414)</f>
        <v/>
      </c>
      <c r="C414" s="12" t="str">
        <f>IF('3.工程情報'!C414="","",'3.工程情報'!C414)</f>
        <v/>
      </c>
      <c r="D414" s="60" t="str">
        <f>IF(C414="","",SUMIF('4.固定資産明細'!$H$4:$H$2998,$C414,'4.固定資産明細'!$G$4:$G$2998))</f>
        <v/>
      </c>
      <c r="E414" s="61">
        <f t="shared" si="19"/>
        <v>0</v>
      </c>
      <c r="F414" s="60" t="str">
        <f>IF(C414="","",SUMIF('4.固定資産明細'!$H$4:$H$2998,$C414,'4.固定資産明細'!$I$4:$I$2998))</f>
        <v/>
      </c>
      <c r="G414" s="61">
        <f t="shared" si="20"/>
        <v>0</v>
      </c>
      <c r="H414" s="13" t="str">
        <f>IF($C414="","",'2.会社基本情報'!$C$7*'3.工程情報'!$E414*('3.工程情報'!F414/100))</f>
        <v/>
      </c>
      <c r="I414" s="13" t="str">
        <f>IF(C414="","",'2.会社基本情報'!$C$7*'3.工程情報'!E414*('3.工程情報'!G414/100))</f>
        <v/>
      </c>
      <c r="J414" s="103">
        <f t="shared" si="21"/>
        <v>0</v>
      </c>
    </row>
    <row r="415" spans="2:10" ht="18" customHeight="1">
      <c r="B415" s="12" t="str">
        <f>IF('3.工程情報'!B415="","",'3.工程情報'!B415)</f>
        <v/>
      </c>
      <c r="C415" s="12" t="str">
        <f>IF('3.工程情報'!C415="","",'3.工程情報'!C415)</f>
        <v/>
      </c>
      <c r="D415" s="60" t="str">
        <f>IF(C415="","",SUMIF('4.固定資産明細'!$H$4:$H$2998,$C415,'4.固定資産明細'!$G$4:$G$2998))</f>
        <v/>
      </c>
      <c r="E415" s="61">
        <f t="shared" si="19"/>
        <v>0</v>
      </c>
      <c r="F415" s="60" t="str">
        <f>IF(C415="","",SUMIF('4.固定資産明細'!$H$4:$H$2998,$C415,'4.固定資産明細'!$I$4:$I$2998))</f>
        <v/>
      </c>
      <c r="G415" s="61">
        <f t="shared" si="20"/>
        <v>0</v>
      </c>
      <c r="H415" s="13" t="str">
        <f>IF($C415="","",'2.会社基本情報'!$C$7*'3.工程情報'!$E415*('3.工程情報'!F415/100))</f>
        <v/>
      </c>
      <c r="I415" s="13" t="str">
        <f>IF(C415="","",'2.会社基本情報'!$C$7*'3.工程情報'!E415*('3.工程情報'!G415/100))</f>
        <v/>
      </c>
      <c r="J415" s="103">
        <f t="shared" si="21"/>
        <v>0</v>
      </c>
    </row>
    <row r="416" spans="2:10" ht="18" customHeight="1">
      <c r="B416" s="12" t="str">
        <f>IF('3.工程情報'!B416="","",'3.工程情報'!B416)</f>
        <v/>
      </c>
      <c r="C416" s="12" t="str">
        <f>IF('3.工程情報'!C416="","",'3.工程情報'!C416)</f>
        <v/>
      </c>
      <c r="D416" s="60" t="str">
        <f>IF(C416="","",SUMIF('4.固定資産明細'!$H$4:$H$2998,$C416,'4.固定資産明細'!$G$4:$G$2998))</f>
        <v/>
      </c>
      <c r="E416" s="61">
        <f t="shared" si="19"/>
        <v>0</v>
      </c>
      <c r="F416" s="60" t="str">
        <f>IF(C416="","",SUMIF('4.固定資産明細'!$H$4:$H$2998,$C416,'4.固定資産明細'!$I$4:$I$2998))</f>
        <v/>
      </c>
      <c r="G416" s="61">
        <f t="shared" si="20"/>
        <v>0</v>
      </c>
      <c r="H416" s="13" t="str">
        <f>IF($C416="","",'2.会社基本情報'!$C$7*'3.工程情報'!$E416*('3.工程情報'!F416/100))</f>
        <v/>
      </c>
      <c r="I416" s="13" t="str">
        <f>IF(C416="","",'2.会社基本情報'!$C$7*'3.工程情報'!E416*('3.工程情報'!G416/100))</f>
        <v/>
      </c>
      <c r="J416" s="103">
        <f t="shared" si="21"/>
        <v>0</v>
      </c>
    </row>
    <row r="417" spans="2:10" ht="18" customHeight="1">
      <c r="B417" s="12" t="str">
        <f>IF('3.工程情報'!B417="","",'3.工程情報'!B417)</f>
        <v/>
      </c>
      <c r="C417" s="12" t="str">
        <f>IF('3.工程情報'!C417="","",'3.工程情報'!C417)</f>
        <v/>
      </c>
      <c r="D417" s="60" t="str">
        <f>IF(C417="","",SUMIF('4.固定資産明細'!$H$4:$H$2998,$C417,'4.固定資産明細'!$G$4:$G$2998))</f>
        <v/>
      </c>
      <c r="E417" s="61">
        <f t="shared" si="19"/>
        <v>0</v>
      </c>
      <c r="F417" s="60" t="str">
        <f>IF(C417="","",SUMIF('4.固定資産明細'!$H$4:$H$2998,$C417,'4.固定資産明細'!$I$4:$I$2998))</f>
        <v/>
      </c>
      <c r="G417" s="61">
        <f t="shared" si="20"/>
        <v>0</v>
      </c>
      <c r="H417" s="13" t="str">
        <f>IF($C417="","",'2.会社基本情報'!$C$7*'3.工程情報'!$E417*('3.工程情報'!F417/100))</f>
        <v/>
      </c>
      <c r="I417" s="13" t="str">
        <f>IF(C417="","",'2.会社基本情報'!$C$7*'3.工程情報'!E417*('3.工程情報'!G417/100))</f>
        <v/>
      </c>
      <c r="J417" s="103">
        <f t="shared" si="21"/>
        <v>0</v>
      </c>
    </row>
    <row r="418" spans="2:10" ht="18" customHeight="1">
      <c r="B418" s="12" t="str">
        <f>IF('3.工程情報'!B418="","",'3.工程情報'!B418)</f>
        <v/>
      </c>
      <c r="C418" s="12" t="str">
        <f>IF('3.工程情報'!C418="","",'3.工程情報'!C418)</f>
        <v/>
      </c>
      <c r="D418" s="60" t="str">
        <f>IF(C418="","",SUMIF('4.固定資産明細'!$H$4:$H$2998,$C418,'4.固定資産明細'!$G$4:$G$2998))</f>
        <v/>
      </c>
      <c r="E418" s="61">
        <f t="shared" si="19"/>
        <v>0</v>
      </c>
      <c r="F418" s="60" t="str">
        <f>IF(C418="","",SUMIF('4.固定資産明細'!$H$4:$H$2998,$C418,'4.固定資産明細'!$I$4:$I$2998))</f>
        <v/>
      </c>
      <c r="G418" s="61">
        <f t="shared" si="20"/>
        <v>0</v>
      </c>
      <c r="H418" s="13" t="str">
        <f>IF($C418="","",'2.会社基本情報'!$C$7*'3.工程情報'!$E418*('3.工程情報'!F418/100))</f>
        <v/>
      </c>
      <c r="I418" s="13" t="str">
        <f>IF(C418="","",'2.会社基本情報'!$C$7*'3.工程情報'!E418*('3.工程情報'!G418/100))</f>
        <v/>
      </c>
      <c r="J418" s="103">
        <f t="shared" si="21"/>
        <v>0</v>
      </c>
    </row>
    <row r="419" spans="2:10" ht="18" customHeight="1">
      <c r="B419" s="12" t="str">
        <f>IF('3.工程情報'!B419="","",'3.工程情報'!B419)</f>
        <v/>
      </c>
      <c r="C419" s="12" t="str">
        <f>IF('3.工程情報'!C419="","",'3.工程情報'!C419)</f>
        <v/>
      </c>
      <c r="D419" s="60" t="str">
        <f>IF(C419="","",SUMIF('4.固定資産明細'!$H$4:$H$2998,$C419,'4.固定資産明細'!$G$4:$G$2998))</f>
        <v/>
      </c>
      <c r="E419" s="61">
        <f t="shared" si="19"/>
        <v>0</v>
      </c>
      <c r="F419" s="60" t="str">
        <f>IF(C419="","",SUMIF('4.固定資産明細'!$H$4:$H$2998,$C419,'4.固定資産明細'!$I$4:$I$2998))</f>
        <v/>
      </c>
      <c r="G419" s="61">
        <f t="shared" si="20"/>
        <v>0</v>
      </c>
      <c r="H419" s="13" t="str">
        <f>IF($C419="","",'2.会社基本情報'!$C$7*'3.工程情報'!$E419*('3.工程情報'!F419/100))</f>
        <v/>
      </c>
      <c r="I419" s="13" t="str">
        <f>IF(C419="","",'2.会社基本情報'!$C$7*'3.工程情報'!E419*('3.工程情報'!G419/100))</f>
        <v/>
      </c>
      <c r="J419" s="103">
        <f t="shared" si="21"/>
        <v>0</v>
      </c>
    </row>
    <row r="420" spans="2:10" ht="18" customHeight="1">
      <c r="B420" s="12" t="str">
        <f>IF('3.工程情報'!B420="","",'3.工程情報'!B420)</f>
        <v/>
      </c>
      <c r="C420" s="12" t="str">
        <f>IF('3.工程情報'!C420="","",'3.工程情報'!C420)</f>
        <v/>
      </c>
      <c r="D420" s="60" t="str">
        <f>IF(C420="","",SUMIF('4.固定資産明細'!$H$4:$H$2998,$C420,'4.固定資産明細'!$G$4:$G$2998))</f>
        <v/>
      </c>
      <c r="E420" s="61">
        <f t="shared" si="19"/>
        <v>0</v>
      </c>
      <c r="F420" s="60" t="str">
        <f>IF(C420="","",SUMIF('4.固定資産明細'!$H$4:$H$2998,$C420,'4.固定資産明細'!$I$4:$I$2998))</f>
        <v/>
      </c>
      <c r="G420" s="61">
        <f t="shared" si="20"/>
        <v>0</v>
      </c>
      <c r="H420" s="13" t="str">
        <f>IF($C420="","",'2.会社基本情報'!$C$7*'3.工程情報'!$E420*('3.工程情報'!F420/100))</f>
        <v/>
      </c>
      <c r="I420" s="13" t="str">
        <f>IF(C420="","",'2.会社基本情報'!$C$7*'3.工程情報'!E420*('3.工程情報'!G420/100))</f>
        <v/>
      </c>
      <c r="J420" s="103">
        <f t="shared" si="21"/>
        <v>0</v>
      </c>
    </row>
    <row r="421" spans="2:10" ht="18" customHeight="1">
      <c r="B421" s="12" t="str">
        <f>IF('3.工程情報'!B421="","",'3.工程情報'!B421)</f>
        <v/>
      </c>
      <c r="C421" s="12" t="str">
        <f>IF('3.工程情報'!C421="","",'3.工程情報'!C421)</f>
        <v/>
      </c>
      <c r="D421" s="60" t="str">
        <f>IF(C421="","",SUMIF('4.固定資産明細'!$H$4:$H$2998,$C421,'4.固定資産明細'!$G$4:$G$2998))</f>
        <v/>
      </c>
      <c r="E421" s="61">
        <f t="shared" si="19"/>
        <v>0</v>
      </c>
      <c r="F421" s="60" t="str">
        <f>IF(C421="","",SUMIF('4.固定資産明細'!$H$4:$H$2998,$C421,'4.固定資産明細'!$I$4:$I$2998))</f>
        <v/>
      </c>
      <c r="G421" s="61">
        <f t="shared" si="20"/>
        <v>0</v>
      </c>
      <c r="H421" s="13" t="str">
        <f>IF($C421="","",'2.会社基本情報'!$C$7*'3.工程情報'!$E421*('3.工程情報'!F421/100))</f>
        <v/>
      </c>
      <c r="I421" s="13" t="str">
        <f>IF(C421="","",'2.会社基本情報'!$C$7*'3.工程情報'!E421*('3.工程情報'!G421/100))</f>
        <v/>
      </c>
      <c r="J421" s="103">
        <f t="shared" si="21"/>
        <v>0</v>
      </c>
    </row>
    <row r="422" spans="2:10" ht="18" customHeight="1">
      <c r="B422" s="12" t="str">
        <f>IF('3.工程情報'!B422="","",'3.工程情報'!B422)</f>
        <v/>
      </c>
      <c r="C422" s="12" t="str">
        <f>IF('3.工程情報'!C422="","",'3.工程情報'!C422)</f>
        <v/>
      </c>
      <c r="D422" s="60" t="str">
        <f>IF(C422="","",SUMIF('4.固定資産明細'!$H$4:$H$2998,$C422,'4.固定資産明細'!$G$4:$G$2998))</f>
        <v/>
      </c>
      <c r="E422" s="61">
        <f t="shared" si="19"/>
        <v>0</v>
      </c>
      <c r="F422" s="60" t="str">
        <f>IF(C422="","",SUMIF('4.固定資産明細'!$H$4:$H$2998,$C422,'4.固定資産明細'!$I$4:$I$2998))</f>
        <v/>
      </c>
      <c r="G422" s="61">
        <f t="shared" si="20"/>
        <v>0</v>
      </c>
      <c r="H422" s="13" t="str">
        <f>IF($C422="","",'2.会社基本情報'!$C$7*'3.工程情報'!$E422*('3.工程情報'!F422/100))</f>
        <v/>
      </c>
      <c r="I422" s="13" t="str">
        <f>IF(C422="","",'2.会社基本情報'!$C$7*'3.工程情報'!E422*('3.工程情報'!G422/100))</f>
        <v/>
      </c>
      <c r="J422" s="103">
        <f t="shared" si="21"/>
        <v>0</v>
      </c>
    </row>
    <row r="423" spans="2:10" ht="18" customHeight="1">
      <c r="B423" s="12" t="str">
        <f>IF('3.工程情報'!B423="","",'3.工程情報'!B423)</f>
        <v/>
      </c>
      <c r="C423" s="12" t="str">
        <f>IF('3.工程情報'!C423="","",'3.工程情報'!C423)</f>
        <v/>
      </c>
      <c r="D423" s="60" t="str">
        <f>IF(C423="","",SUMIF('4.固定資産明細'!$H$4:$H$2998,$C423,'4.固定資産明細'!$G$4:$G$2998))</f>
        <v/>
      </c>
      <c r="E423" s="61">
        <f t="shared" si="19"/>
        <v>0</v>
      </c>
      <c r="F423" s="60" t="str">
        <f>IF(C423="","",SUMIF('4.固定資産明細'!$H$4:$H$2998,$C423,'4.固定資産明細'!$I$4:$I$2998))</f>
        <v/>
      </c>
      <c r="G423" s="61">
        <f t="shared" si="20"/>
        <v>0</v>
      </c>
      <c r="H423" s="13" t="str">
        <f>IF($C423="","",'2.会社基本情報'!$C$7*'3.工程情報'!$E423*('3.工程情報'!F423/100))</f>
        <v/>
      </c>
      <c r="I423" s="13" t="str">
        <f>IF(C423="","",'2.会社基本情報'!$C$7*'3.工程情報'!E423*('3.工程情報'!G423/100))</f>
        <v/>
      </c>
      <c r="J423" s="103">
        <f t="shared" si="21"/>
        <v>0</v>
      </c>
    </row>
    <row r="424" spans="2:10" ht="18" customHeight="1">
      <c r="B424" s="12" t="str">
        <f>IF('3.工程情報'!B424="","",'3.工程情報'!B424)</f>
        <v/>
      </c>
      <c r="C424" s="12" t="str">
        <f>IF('3.工程情報'!C424="","",'3.工程情報'!C424)</f>
        <v/>
      </c>
      <c r="D424" s="60" t="str">
        <f>IF(C424="","",SUMIF('4.固定資産明細'!$H$4:$H$2998,$C424,'4.固定資産明細'!$G$4:$G$2998))</f>
        <v/>
      </c>
      <c r="E424" s="61">
        <f t="shared" si="19"/>
        <v>0</v>
      </c>
      <c r="F424" s="60" t="str">
        <f>IF(C424="","",SUMIF('4.固定資産明細'!$H$4:$H$2998,$C424,'4.固定資産明細'!$I$4:$I$2998))</f>
        <v/>
      </c>
      <c r="G424" s="61">
        <f t="shared" si="20"/>
        <v>0</v>
      </c>
      <c r="H424" s="13" t="str">
        <f>IF($C424="","",'2.会社基本情報'!$C$7*'3.工程情報'!$E424*('3.工程情報'!F424/100))</f>
        <v/>
      </c>
      <c r="I424" s="13" t="str">
        <f>IF(C424="","",'2.会社基本情報'!$C$7*'3.工程情報'!E424*('3.工程情報'!G424/100))</f>
        <v/>
      </c>
      <c r="J424" s="103">
        <f t="shared" si="21"/>
        <v>0</v>
      </c>
    </row>
    <row r="425" spans="2:10" ht="18" customHeight="1">
      <c r="B425" s="12" t="str">
        <f>IF('3.工程情報'!B425="","",'3.工程情報'!B425)</f>
        <v/>
      </c>
      <c r="C425" s="12" t="str">
        <f>IF('3.工程情報'!C425="","",'3.工程情報'!C425)</f>
        <v/>
      </c>
      <c r="D425" s="60" t="str">
        <f>IF(C425="","",SUMIF('4.固定資産明細'!$H$4:$H$2998,$C425,'4.固定資産明細'!$G$4:$G$2998))</f>
        <v/>
      </c>
      <c r="E425" s="61">
        <f t="shared" si="19"/>
        <v>0</v>
      </c>
      <c r="F425" s="60" t="str">
        <f>IF(C425="","",SUMIF('4.固定資産明細'!$H$4:$H$2998,$C425,'4.固定資産明細'!$I$4:$I$2998))</f>
        <v/>
      </c>
      <c r="G425" s="61">
        <f t="shared" si="20"/>
        <v>0</v>
      </c>
      <c r="H425" s="13" t="str">
        <f>IF($C425="","",'2.会社基本情報'!$C$7*'3.工程情報'!$E425*('3.工程情報'!F425/100))</f>
        <v/>
      </c>
      <c r="I425" s="13" t="str">
        <f>IF(C425="","",'2.会社基本情報'!$C$7*'3.工程情報'!E425*('3.工程情報'!G425/100))</f>
        <v/>
      </c>
      <c r="J425" s="103">
        <f t="shared" si="21"/>
        <v>0</v>
      </c>
    </row>
    <row r="426" spans="2:10" ht="18" customHeight="1">
      <c r="B426" s="12" t="str">
        <f>IF('3.工程情報'!B426="","",'3.工程情報'!B426)</f>
        <v/>
      </c>
      <c r="C426" s="12" t="str">
        <f>IF('3.工程情報'!C426="","",'3.工程情報'!C426)</f>
        <v/>
      </c>
      <c r="D426" s="60" t="str">
        <f>IF(C426="","",SUMIF('4.固定資産明細'!$H$4:$H$2998,$C426,'4.固定資産明細'!$G$4:$G$2998))</f>
        <v/>
      </c>
      <c r="E426" s="61">
        <f t="shared" si="19"/>
        <v>0</v>
      </c>
      <c r="F426" s="60" t="str">
        <f>IF(C426="","",SUMIF('4.固定資産明細'!$H$4:$H$2998,$C426,'4.固定資産明細'!$I$4:$I$2998))</f>
        <v/>
      </c>
      <c r="G426" s="61">
        <f t="shared" si="20"/>
        <v>0</v>
      </c>
      <c r="H426" s="13" t="str">
        <f>IF($C426="","",'2.会社基本情報'!$C$7*'3.工程情報'!$E426*('3.工程情報'!F426/100))</f>
        <v/>
      </c>
      <c r="I426" s="13" t="str">
        <f>IF(C426="","",'2.会社基本情報'!$C$7*'3.工程情報'!E426*('3.工程情報'!G426/100))</f>
        <v/>
      </c>
      <c r="J426" s="103">
        <f t="shared" si="21"/>
        <v>0</v>
      </c>
    </row>
    <row r="427" spans="2:10" ht="18" customHeight="1">
      <c r="B427" s="12" t="str">
        <f>IF('3.工程情報'!B427="","",'3.工程情報'!B427)</f>
        <v/>
      </c>
      <c r="C427" s="12" t="str">
        <f>IF('3.工程情報'!C427="","",'3.工程情報'!C427)</f>
        <v/>
      </c>
      <c r="D427" s="60" t="str">
        <f>IF(C427="","",SUMIF('4.固定資産明細'!$H$4:$H$2998,$C427,'4.固定資産明細'!$G$4:$G$2998))</f>
        <v/>
      </c>
      <c r="E427" s="61">
        <f t="shared" si="19"/>
        <v>0</v>
      </c>
      <c r="F427" s="60" t="str">
        <f>IF(C427="","",SUMIF('4.固定資産明細'!$H$4:$H$2998,$C427,'4.固定資産明細'!$I$4:$I$2998))</f>
        <v/>
      </c>
      <c r="G427" s="61">
        <f t="shared" si="20"/>
        <v>0</v>
      </c>
      <c r="H427" s="13" t="str">
        <f>IF($C427="","",'2.会社基本情報'!$C$7*'3.工程情報'!$E427*('3.工程情報'!F427/100))</f>
        <v/>
      </c>
      <c r="I427" s="13" t="str">
        <f>IF(C427="","",'2.会社基本情報'!$C$7*'3.工程情報'!E427*('3.工程情報'!G427/100))</f>
        <v/>
      </c>
      <c r="J427" s="103">
        <f t="shared" si="21"/>
        <v>0</v>
      </c>
    </row>
    <row r="428" spans="2:10" ht="18" customHeight="1">
      <c r="B428" s="12" t="str">
        <f>IF('3.工程情報'!B428="","",'3.工程情報'!B428)</f>
        <v/>
      </c>
      <c r="C428" s="12" t="str">
        <f>IF('3.工程情報'!C428="","",'3.工程情報'!C428)</f>
        <v/>
      </c>
      <c r="D428" s="60" t="str">
        <f>IF(C428="","",SUMIF('4.固定資産明細'!$H$4:$H$2998,$C428,'4.固定資産明細'!$G$4:$G$2998))</f>
        <v/>
      </c>
      <c r="E428" s="61">
        <f t="shared" si="19"/>
        <v>0</v>
      </c>
      <c r="F428" s="60" t="str">
        <f>IF(C428="","",SUMIF('4.固定資産明細'!$H$4:$H$2998,$C428,'4.固定資産明細'!$I$4:$I$2998))</f>
        <v/>
      </c>
      <c r="G428" s="61">
        <f t="shared" si="20"/>
        <v>0</v>
      </c>
      <c r="H428" s="13" t="str">
        <f>IF($C428="","",'2.会社基本情報'!$C$7*'3.工程情報'!$E428*('3.工程情報'!F428/100))</f>
        <v/>
      </c>
      <c r="I428" s="13" t="str">
        <f>IF(C428="","",'2.会社基本情報'!$C$7*'3.工程情報'!E428*('3.工程情報'!G428/100))</f>
        <v/>
      </c>
      <c r="J428" s="103">
        <f t="shared" si="21"/>
        <v>0</v>
      </c>
    </row>
    <row r="429" spans="2:10" ht="18" customHeight="1">
      <c r="B429" s="12" t="str">
        <f>IF('3.工程情報'!B429="","",'3.工程情報'!B429)</f>
        <v/>
      </c>
      <c r="C429" s="12" t="str">
        <f>IF('3.工程情報'!C429="","",'3.工程情報'!C429)</f>
        <v/>
      </c>
      <c r="D429" s="60" t="str">
        <f>IF(C429="","",SUMIF('4.固定資産明細'!$H$4:$H$2998,$C429,'4.固定資産明細'!$G$4:$G$2998))</f>
        <v/>
      </c>
      <c r="E429" s="61">
        <f t="shared" si="19"/>
        <v>0</v>
      </c>
      <c r="F429" s="60" t="str">
        <f>IF(C429="","",SUMIF('4.固定資産明細'!$H$4:$H$2998,$C429,'4.固定資産明細'!$I$4:$I$2998))</f>
        <v/>
      </c>
      <c r="G429" s="61">
        <f t="shared" si="20"/>
        <v>0</v>
      </c>
      <c r="H429" s="13" t="str">
        <f>IF($C429="","",'2.会社基本情報'!$C$7*'3.工程情報'!$E429*('3.工程情報'!F429/100))</f>
        <v/>
      </c>
      <c r="I429" s="13" t="str">
        <f>IF(C429="","",'2.会社基本情報'!$C$7*'3.工程情報'!E429*('3.工程情報'!G429/100))</f>
        <v/>
      </c>
      <c r="J429" s="103">
        <f t="shared" si="21"/>
        <v>0</v>
      </c>
    </row>
    <row r="430" spans="2:10" ht="18" customHeight="1">
      <c r="B430" s="12" t="str">
        <f>IF('3.工程情報'!B430="","",'3.工程情報'!B430)</f>
        <v/>
      </c>
      <c r="C430" s="12" t="str">
        <f>IF('3.工程情報'!C430="","",'3.工程情報'!C430)</f>
        <v/>
      </c>
      <c r="D430" s="60" t="str">
        <f>IF(C430="","",SUMIF('4.固定資産明細'!$H$4:$H$2998,$C430,'4.固定資産明細'!$G$4:$G$2998))</f>
        <v/>
      </c>
      <c r="E430" s="61">
        <f t="shared" si="19"/>
        <v>0</v>
      </c>
      <c r="F430" s="60" t="str">
        <f>IF(C430="","",SUMIF('4.固定資産明細'!$H$4:$H$2998,$C430,'4.固定資産明細'!$I$4:$I$2998))</f>
        <v/>
      </c>
      <c r="G430" s="61">
        <f t="shared" si="20"/>
        <v>0</v>
      </c>
      <c r="H430" s="13" t="str">
        <f>IF($C430="","",'2.会社基本情報'!$C$7*'3.工程情報'!$E430*('3.工程情報'!F430/100))</f>
        <v/>
      </c>
      <c r="I430" s="13" t="str">
        <f>IF(C430="","",'2.会社基本情報'!$C$7*'3.工程情報'!E430*('3.工程情報'!G430/100))</f>
        <v/>
      </c>
      <c r="J430" s="103">
        <f t="shared" si="21"/>
        <v>0</v>
      </c>
    </row>
    <row r="431" spans="2:10" ht="18" customHeight="1">
      <c r="B431" s="12" t="str">
        <f>IF('3.工程情報'!B431="","",'3.工程情報'!B431)</f>
        <v/>
      </c>
      <c r="C431" s="12" t="str">
        <f>IF('3.工程情報'!C431="","",'3.工程情報'!C431)</f>
        <v/>
      </c>
      <c r="D431" s="60" t="str">
        <f>IF(C431="","",SUMIF('4.固定資産明細'!$H$4:$H$2998,$C431,'4.固定資産明細'!$G$4:$G$2998))</f>
        <v/>
      </c>
      <c r="E431" s="61">
        <f t="shared" si="19"/>
        <v>0</v>
      </c>
      <c r="F431" s="60" t="str">
        <f>IF(C431="","",SUMIF('4.固定資産明細'!$H$4:$H$2998,$C431,'4.固定資産明細'!$I$4:$I$2998))</f>
        <v/>
      </c>
      <c r="G431" s="61">
        <f t="shared" si="20"/>
        <v>0</v>
      </c>
      <c r="H431" s="13" t="str">
        <f>IF($C431="","",'2.会社基本情報'!$C$7*'3.工程情報'!$E431*('3.工程情報'!F431/100))</f>
        <v/>
      </c>
      <c r="I431" s="13" t="str">
        <f>IF(C431="","",'2.会社基本情報'!$C$7*'3.工程情報'!E431*('3.工程情報'!G431/100))</f>
        <v/>
      </c>
      <c r="J431" s="103">
        <f t="shared" si="21"/>
        <v>0</v>
      </c>
    </row>
    <row r="432" spans="2:10" ht="18" customHeight="1">
      <c r="B432" s="12" t="str">
        <f>IF('3.工程情報'!B432="","",'3.工程情報'!B432)</f>
        <v/>
      </c>
      <c r="C432" s="12" t="str">
        <f>IF('3.工程情報'!C432="","",'3.工程情報'!C432)</f>
        <v/>
      </c>
      <c r="D432" s="60" t="str">
        <f>IF(C432="","",SUMIF('4.固定資産明細'!$H$4:$H$2998,$C432,'4.固定資産明細'!$G$4:$G$2998))</f>
        <v/>
      </c>
      <c r="E432" s="61">
        <f t="shared" si="19"/>
        <v>0</v>
      </c>
      <c r="F432" s="60" t="str">
        <f>IF(C432="","",SUMIF('4.固定資産明細'!$H$4:$H$2998,$C432,'4.固定資産明細'!$I$4:$I$2998))</f>
        <v/>
      </c>
      <c r="G432" s="61">
        <f t="shared" si="20"/>
        <v>0</v>
      </c>
      <c r="H432" s="13" t="str">
        <f>IF($C432="","",'2.会社基本情報'!$C$7*'3.工程情報'!$E432*('3.工程情報'!F432/100))</f>
        <v/>
      </c>
      <c r="I432" s="13" t="str">
        <f>IF(C432="","",'2.会社基本情報'!$C$7*'3.工程情報'!E432*('3.工程情報'!G432/100))</f>
        <v/>
      </c>
      <c r="J432" s="103">
        <f t="shared" si="21"/>
        <v>0</v>
      </c>
    </row>
    <row r="433" spans="2:10" ht="18" customHeight="1">
      <c r="B433" s="12" t="str">
        <f>IF('3.工程情報'!B433="","",'3.工程情報'!B433)</f>
        <v/>
      </c>
      <c r="C433" s="12" t="str">
        <f>IF('3.工程情報'!C433="","",'3.工程情報'!C433)</f>
        <v/>
      </c>
      <c r="D433" s="60" t="str">
        <f>IF(C433="","",SUMIF('4.固定資産明細'!$H$4:$H$2998,$C433,'4.固定資産明細'!$G$4:$G$2998))</f>
        <v/>
      </c>
      <c r="E433" s="61">
        <f t="shared" si="19"/>
        <v>0</v>
      </c>
      <c r="F433" s="60" t="str">
        <f>IF(C433="","",SUMIF('4.固定資産明細'!$H$4:$H$2998,$C433,'4.固定資産明細'!$I$4:$I$2998))</f>
        <v/>
      </c>
      <c r="G433" s="61">
        <f t="shared" si="20"/>
        <v>0</v>
      </c>
      <c r="H433" s="13" t="str">
        <f>IF($C433="","",'2.会社基本情報'!$C$7*'3.工程情報'!$E433*('3.工程情報'!F433/100))</f>
        <v/>
      </c>
      <c r="I433" s="13" t="str">
        <f>IF(C433="","",'2.会社基本情報'!$C$7*'3.工程情報'!E433*('3.工程情報'!G433/100))</f>
        <v/>
      </c>
      <c r="J433" s="103">
        <f t="shared" si="21"/>
        <v>0</v>
      </c>
    </row>
    <row r="434" spans="2:10" ht="18" customHeight="1">
      <c r="B434" s="12" t="str">
        <f>IF('3.工程情報'!B434="","",'3.工程情報'!B434)</f>
        <v/>
      </c>
      <c r="C434" s="12" t="str">
        <f>IF('3.工程情報'!C434="","",'3.工程情報'!C434)</f>
        <v/>
      </c>
      <c r="D434" s="60" t="str">
        <f>IF(C434="","",SUMIF('4.固定資産明細'!$H$4:$H$2998,$C434,'4.固定資産明細'!$G$4:$G$2998))</f>
        <v/>
      </c>
      <c r="E434" s="61">
        <f t="shared" si="19"/>
        <v>0</v>
      </c>
      <c r="F434" s="60" t="str">
        <f>IF(C434="","",SUMIF('4.固定資産明細'!$H$4:$H$2998,$C434,'4.固定資産明細'!$I$4:$I$2998))</f>
        <v/>
      </c>
      <c r="G434" s="61">
        <f t="shared" si="20"/>
        <v>0</v>
      </c>
      <c r="H434" s="13" t="str">
        <f>IF($C434="","",'2.会社基本情報'!$C$7*'3.工程情報'!$E434*('3.工程情報'!F434/100))</f>
        <v/>
      </c>
      <c r="I434" s="13" t="str">
        <f>IF(C434="","",'2.会社基本情報'!$C$7*'3.工程情報'!E434*('3.工程情報'!G434/100))</f>
        <v/>
      </c>
      <c r="J434" s="103">
        <f t="shared" si="21"/>
        <v>0</v>
      </c>
    </row>
    <row r="435" spans="2:10" ht="18" customHeight="1">
      <c r="B435" s="12" t="str">
        <f>IF('3.工程情報'!B435="","",'3.工程情報'!B435)</f>
        <v/>
      </c>
      <c r="C435" s="12" t="str">
        <f>IF('3.工程情報'!C435="","",'3.工程情報'!C435)</f>
        <v/>
      </c>
      <c r="D435" s="60" t="str">
        <f>IF(C435="","",SUMIF('4.固定資産明細'!$H$4:$H$2998,$C435,'4.固定資産明細'!$G$4:$G$2998))</f>
        <v/>
      </c>
      <c r="E435" s="61">
        <f t="shared" si="19"/>
        <v>0</v>
      </c>
      <c r="F435" s="60" t="str">
        <f>IF(C435="","",SUMIF('4.固定資産明細'!$H$4:$H$2998,$C435,'4.固定資産明細'!$I$4:$I$2998))</f>
        <v/>
      </c>
      <c r="G435" s="61">
        <f t="shared" si="20"/>
        <v>0</v>
      </c>
      <c r="H435" s="13" t="str">
        <f>IF($C435="","",'2.会社基本情報'!$C$7*'3.工程情報'!$E435*('3.工程情報'!F435/100))</f>
        <v/>
      </c>
      <c r="I435" s="13" t="str">
        <f>IF(C435="","",'2.会社基本情報'!$C$7*'3.工程情報'!E435*('3.工程情報'!G435/100))</f>
        <v/>
      </c>
      <c r="J435" s="103">
        <f t="shared" si="21"/>
        <v>0</v>
      </c>
    </row>
    <row r="436" spans="2:10" ht="18" customHeight="1">
      <c r="B436" s="12" t="str">
        <f>IF('3.工程情報'!B436="","",'3.工程情報'!B436)</f>
        <v/>
      </c>
      <c r="C436" s="12" t="str">
        <f>IF('3.工程情報'!C436="","",'3.工程情報'!C436)</f>
        <v/>
      </c>
      <c r="D436" s="60" t="str">
        <f>IF(C436="","",SUMIF('4.固定資産明細'!$H$4:$H$2998,$C436,'4.固定資産明細'!$G$4:$G$2998))</f>
        <v/>
      </c>
      <c r="E436" s="61">
        <f t="shared" si="19"/>
        <v>0</v>
      </c>
      <c r="F436" s="60" t="str">
        <f>IF(C436="","",SUMIF('4.固定資産明細'!$H$4:$H$2998,$C436,'4.固定資産明細'!$I$4:$I$2998))</f>
        <v/>
      </c>
      <c r="G436" s="61">
        <f t="shared" si="20"/>
        <v>0</v>
      </c>
      <c r="H436" s="13" t="str">
        <f>IF($C436="","",'2.会社基本情報'!$C$7*'3.工程情報'!$E436*('3.工程情報'!F436/100))</f>
        <v/>
      </c>
      <c r="I436" s="13" t="str">
        <f>IF(C436="","",'2.会社基本情報'!$C$7*'3.工程情報'!E436*('3.工程情報'!G436/100))</f>
        <v/>
      </c>
      <c r="J436" s="103">
        <f t="shared" si="21"/>
        <v>0</v>
      </c>
    </row>
    <row r="437" spans="2:10" ht="18" customHeight="1">
      <c r="B437" s="12" t="str">
        <f>IF('3.工程情報'!B437="","",'3.工程情報'!B437)</f>
        <v/>
      </c>
      <c r="C437" s="12" t="str">
        <f>IF('3.工程情報'!C437="","",'3.工程情報'!C437)</f>
        <v/>
      </c>
      <c r="D437" s="60" t="str">
        <f>IF(C437="","",SUMIF('4.固定資産明細'!$H$4:$H$2998,$C437,'4.固定資産明細'!$G$4:$G$2998))</f>
        <v/>
      </c>
      <c r="E437" s="61">
        <f t="shared" si="19"/>
        <v>0</v>
      </c>
      <c r="F437" s="60" t="str">
        <f>IF(C437="","",SUMIF('4.固定資産明細'!$H$4:$H$2998,$C437,'4.固定資産明細'!$I$4:$I$2998))</f>
        <v/>
      </c>
      <c r="G437" s="61">
        <f t="shared" si="20"/>
        <v>0</v>
      </c>
      <c r="H437" s="13" t="str">
        <f>IF($C437="","",'2.会社基本情報'!$C$7*'3.工程情報'!$E437*('3.工程情報'!F437/100))</f>
        <v/>
      </c>
      <c r="I437" s="13" t="str">
        <f>IF(C437="","",'2.会社基本情報'!$C$7*'3.工程情報'!E437*('3.工程情報'!G437/100))</f>
        <v/>
      </c>
      <c r="J437" s="103">
        <f t="shared" si="21"/>
        <v>0</v>
      </c>
    </row>
    <row r="438" spans="2:10" ht="18" customHeight="1">
      <c r="B438" s="12" t="str">
        <f>IF('3.工程情報'!B438="","",'3.工程情報'!B438)</f>
        <v/>
      </c>
      <c r="C438" s="12" t="str">
        <f>IF('3.工程情報'!C438="","",'3.工程情報'!C438)</f>
        <v/>
      </c>
      <c r="D438" s="60" t="str">
        <f>IF(C438="","",SUMIF('4.固定資産明細'!$H$4:$H$2998,$C438,'4.固定資産明細'!$G$4:$G$2998))</f>
        <v/>
      </c>
      <c r="E438" s="61">
        <f t="shared" si="19"/>
        <v>0</v>
      </c>
      <c r="F438" s="60" t="str">
        <f>IF(C438="","",SUMIF('4.固定資産明細'!$H$4:$H$2998,$C438,'4.固定資産明細'!$I$4:$I$2998))</f>
        <v/>
      </c>
      <c r="G438" s="61">
        <f t="shared" si="20"/>
        <v>0</v>
      </c>
      <c r="H438" s="13" t="str">
        <f>IF($C438="","",'2.会社基本情報'!$C$7*'3.工程情報'!$E438*('3.工程情報'!F438/100))</f>
        <v/>
      </c>
      <c r="I438" s="13" t="str">
        <f>IF(C438="","",'2.会社基本情報'!$C$7*'3.工程情報'!E438*('3.工程情報'!G438/100))</f>
        <v/>
      </c>
      <c r="J438" s="103">
        <f t="shared" si="21"/>
        <v>0</v>
      </c>
    </row>
    <row r="439" spans="2:10" ht="18" customHeight="1">
      <c r="B439" s="12" t="str">
        <f>IF('3.工程情報'!B439="","",'3.工程情報'!B439)</f>
        <v/>
      </c>
      <c r="C439" s="12" t="str">
        <f>IF('3.工程情報'!C439="","",'3.工程情報'!C439)</f>
        <v/>
      </c>
      <c r="D439" s="60" t="str">
        <f>IF(C439="","",SUMIF('4.固定資産明細'!$H$4:$H$2998,$C439,'4.固定資産明細'!$G$4:$G$2998))</f>
        <v/>
      </c>
      <c r="E439" s="61">
        <f t="shared" si="19"/>
        <v>0</v>
      </c>
      <c r="F439" s="60" t="str">
        <f>IF(C439="","",SUMIF('4.固定資産明細'!$H$4:$H$2998,$C439,'4.固定資産明細'!$I$4:$I$2998))</f>
        <v/>
      </c>
      <c r="G439" s="61">
        <f t="shared" si="20"/>
        <v>0</v>
      </c>
      <c r="H439" s="13" t="str">
        <f>IF($C439="","",'2.会社基本情報'!$C$7*'3.工程情報'!$E439*('3.工程情報'!F439/100))</f>
        <v/>
      </c>
      <c r="I439" s="13" t="str">
        <f>IF(C439="","",'2.会社基本情報'!$C$7*'3.工程情報'!E439*('3.工程情報'!G439/100))</f>
        <v/>
      </c>
      <c r="J439" s="103">
        <f t="shared" si="21"/>
        <v>0</v>
      </c>
    </row>
    <row r="440" spans="2:10" ht="18" customHeight="1">
      <c r="B440" s="12" t="str">
        <f>IF('3.工程情報'!B440="","",'3.工程情報'!B440)</f>
        <v/>
      </c>
      <c r="C440" s="12" t="str">
        <f>IF('3.工程情報'!C440="","",'3.工程情報'!C440)</f>
        <v/>
      </c>
      <c r="D440" s="60" t="str">
        <f>IF(C440="","",SUMIF('4.固定資産明細'!$H$4:$H$2998,$C440,'4.固定資産明細'!$G$4:$G$2998))</f>
        <v/>
      </c>
      <c r="E440" s="61">
        <f t="shared" si="19"/>
        <v>0</v>
      </c>
      <c r="F440" s="60" t="str">
        <f>IF(C440="","",SUMIF('4.固定資産明細'!$H$4:$H$2998,$C440,'4.固定資産明細'!$I$4:$I$2998))</f>
        <v/>
      </c>
      <c r="G440" s="61">
        <f t="shared" si="20"/>
        <v>0</v>
      </c>
      <c r="H440" s="13" t="str">
        <f>IF($C440="","",'2.会社基本情報'!$C$7*'3.工程情報'!$E440*('3.工程情報'!F440/100))</f>
        <v/>
      </c>
      <c r="I440" s="13" t="str">
        <f>IF(C440="","",'2.会社基本情報'!$C$7*'3.工程情報'!E440*('3.工程情報'!G440/100))</f>
        <v/>
      </c>
      <c r="J440" s="103">
        <f t="shared" si="21"/>
        <v>0</v>
      </c>
    </row>
    <row r="441" spans="2:10" ht="18" customHeight="1">
      <c r="B441" s="12" t="str">
        <f>IF('3.工程情報'!B441="","",'3.工程情報'!B441)</f>
        <v/>
      </c>
      <c r="C441" s="12" t="str">
        <f>IF('3.工程情報'!C441="","",'3.工程情報'!C441)</f>
        <v/>
      </c>
      <c r="D441" s="60" t="str">
        <f>IF(C441="","",SUMIF('4.固定資産明細'!$H$4:$H$2998,$C441,'4.固定資産明細'!$G$4:$G$2998))</f>
        <v/>
      </c>
      <c r="E441" s="61">
        <f t="shared" si="19"/>
        <v>0</v>
      </c>
      <c r="F441" s="60" t="str">
        <f>IF(C441="","",SUMIF('4.固定資産明細'!$H$4:$H$2998,$C441,'4.固定資産明細'!$I$4:$I$2998))</f>
        <v/>
      </c>
      <c r="G441" s="61">
        <f t="shared" si="20"/>
        <v>0</v>
      </c>
      <c r="H441" s="13" t="str">
        <f>IF($C441="","",'2.会社基本情報'!$C$7*'3.工程情報'!$E441*('3.工程情報'!F441/100))</f>
        <v/>
      </c>
      <c r="I441" s="13" t="str">
        <f>IF(C441="","",'2.会社基本情報'!$C$7*'3.工程情報'!E441*('3.工程情報'!G441/100))</f>
        <v/>
      </c>
      <c r="J441" s="103">
        <f t="shared" si="21"/>
        <v>0</v>
      </c>
    </row>
    <row r="442" spans="2:10" ht="18" customHeight="1">
      <c r="B442" s="12" t="str">
        <f>IF('3.工程情報'!B442="","",'3.工程情報'!B442)</f>
        <v/>
      </c>
      <c r="C442" s="12" t="str">
        <f>IF('3.工程情報'!C442="","",'3.工程情報'!C442)</f>
        <v/>
      </c>
      <c r="D442" s="60" t="str">
        <f>IF(C442="","",SUMIF('4.固定資産明細'!$H$4:$H$2998,$C442,'4.固定資産明細'!$G$4:$G$2998))</f>
        <v/>
      </c>
      <c r="E442" s="61">
        <f t="shared" si="19"/>
        <v>0</v>
      </c>
      <c r="F442" s="60" t="str">
        <f>IF(C442="","",SUMIF('4.固定資産明細'!$H$4:$H$2998,$C442,'4.固定資産明細'!$I$4:$I$2998))</f>
        <v/>
      </c>
      <c r="G442" s="61">
        <f t="shared" si="20"/>
        <v>0</v>
      </c>
      <c r="H442" s="13" t="str">
        <f>IF($C442="","",'2.会社基本情報'!$C$7*'3.工程情報'!$E442*('3.工程情報'!F442/100))</f>
        <v/>
      </c>
      <c r="I442" s="13" t="str">
        <f>IF(C442="","",'2.会社基本情報'!$C$7*'3.工程情報'!E442*('3.工程情報'!G442/100))</f>
        <v/>
      </c>
      <c r="J442" s="103">
        <f t="shared" si="21"/>
        <v>0</v>
      </c>
    </row>
    <row r="443" spans="2:10" ht="18" customHeight="1">
      <c r="B443" s="12" t="str">
        <f>IF('3.工程情報'!B443="","",'3.工程情報'!B443)</f>
        <v/>
      </c>
      <c r="C443" s="12" t="str">
        <f>IF('3.工程情報'!C443="","",'3.工程情報'!C443)</f>
        <v/>
      </c>
      <c r="D443" s="60" t="str">
        <f>IF(C443="","",SUMIF('4.固定資産明細'!$H$4:$H$2998,$C443,'4.固定資産明細'!$G$4:$G$2998))</f>
        <v/>
      </c>
      <c r="E443" s="61">
        <f t="shared" si="19"/>
        <v>0</v>
      </c>
      <c r="F443" s="60" t="str">
        <f>IF(C443="","",SUMIF('4.固定資産明細'!$H$4:$H$2998,$C443,'4.固定資産明細'!$I$4:$I$2998))</f>
        <v/>
      </c>
      <c r="G443" s="61">
        <f t="shared" si="20"/>
        <v>0</v>
      </c>
      <c r="H443" s="13" t="str">
        <f>IF($C443="","",'2.会社基本情報'!$C$7*'3.工程情報'!$E443*('3.工程情報'!F443/100))</f>
        <v/>
      </c>
      <c r="I443" s="13" t="str">
        <f>IF(C443="","",'2.会社基本情報'!$C$7*'3.工程情報'!E443*('3.工程情報'!G443/100))</f>
        <v/>
      </c>
      <c r="J443" s="103">
        <f t="shared" si="21"/>
        <v>0</v>
      </c>
    </row>
    <row r="444" spans="2:10" ht="18" customHeight="1">
      <c r="B444" s="12" t="str">
        <f>IF('3.工程情報'!B444="","",'3.工程情報'!B444)</f>
        <v/>
      </c>
      <c r="C444" s="12" t="str">
        <f>IF('3.工程情報'!C444="","",'3.工程情報'!C444)</f>
        <v/>
      </c>
      <c r="D444" s="60" t="str">
        <f>IF(C444="","",SUMIF('4.固定資産明細'!$H$4:$H$2998,$C444,'4.固定資産明細'!$G$4:$G$2998))</f>
        <v/>
      </c>
      <c r="E444" s="61">
        <f t="shared" si="19"/>
        <v>0</v>
      </c>
      <c r="F444" s="60" t="str">
        <f>IF(C444="","",SUMIF('4.固定資産明細'!$H$4:$H$2998,$C444,'4.固定資産明細'!$I$4:$I$2998))</f>
        <v/>
      </c>
      <c r="G444" s="61">
        <f t="shared" si="20"/>
        <v>0</v>
      </c>
      <c r="H444" s="13" t="str">
        <f>IF($C444="","",'2.会社基本情報'!$C$7*'3.工程情報'!$E444*('3.工程情報'!F444/100))</f>
        <v/>
      </c>
      <c r="I444" s="13" t="str">
        <f>IF(C444="","",'2.会社基本情報'!$C$7*'3.工程情報'!E444*('3.工程情報'!G444/100))</f>
        <v/>
      </c>
      <c r="J444" s="103">
        <f t="shared" si="21"/>
        <v>0</v>
      </c>
    </row>
    <row r="445" spans="2:10" ht="18" customHeight="1">
      <c r="B445" s="12" t="str">
        <f>IF('3.工程情報'!B445="","",'3.工程情報'!B445)</f>
        <v/>
      </c>
      <c r="C445" s="12" t="str">
        <f>IF('3.工程情報'!C445="","",'3.工程情報'!C445)</f>
        <v/>
      </c>
      <c r="D445" s="60" t="str">
        <f>IF(C445="","",SUMIF('4.固定資産明細'!$H$4:$H$2998,$C445,'4.固定資産明細'!$G$4:$G$2998))</f>
        <v/>
      </c>
      <c r="E445" s="61">
        <f t="shared" si="19"/>
        <v>0</v>
      </c>
      <c r="F445" s="60" t="str">
        <f>IF(C445="","",SUMIF('4.固定資産明細'!$H$4:$H$2998,$C445,'4.固定資産明細'!$I$4:$I$2998))</f>
        <v/>
      </c>
      <c r="G445" s="61">
        <f t="shared" si="20"/>
        <v>0</v>
      </c>
      <c r="H445" s="13" t="str">
        <f>IF($C445="","",'2.会社基本情報'!$C$7*'3.工程情報'!$E445*('3.工程情報'!F445/100))</f>
        <v/>
      </c>
      <c r="I445" s="13" t="str">
        <f>IF(C445="","",'2.会社基本情報'!$C$7*'3.工程情報'!E445*('3.工程情報'!G445/100))</f>
        <v/>
      </c>
      <c r="J445" s="103">
        <f t="shared" si="21"/>
        <v>0</v>
      </c>
    </row>
    <row r="446" spans="2:10" ht="18" customHeight="1">
      <c r="B446" s="12" t="str">
        <f>IF('3.工程情報'!B446="","",'3.工程情報'!B446)</f>
        <v/>
      </c>
      <c r="C446" s="12" t="str">
        <f>IF('3.工程情報'!C446="","",'3.工程情報'!C446)</f>
        <v/>
      </c>
      <c r="D446" s="60" t="str">
        <f>IF(C446="","",SUMIF('4.固定資産明細'!$H$4:$H$2998,$C446,'4.固定資産明細'!$G$4:$G$2998))</f>
        <v/>
      </c>
      <c r="E446" s="61">
        <f t="shared" si="19"/>
        <v>0</v>
      </c>
      <c r="F446" s="60" t="str">
        <f>IF(C446="","",SUMIF('4.固定資産明細'!$H$4:$H$2998,$C446,'4.固定資産明細'!$I$4:$I$2998))</f>
        <v/>
      </c>
      <c r="G446" s="61">
        <f t="shared" si="20"/>
        <v>0</v>
      </c>
      <c r="H446" s="13" t="str">
        <f>IF($C446="","",'2.会社基本情報'!$C$7*'3.工程情報'!$E446*('3.工程情報'!F446/100))</f>
        <v/>
      </c>
      <c r="I446" s="13" t="str">
        <f>IF(C446="","",'2.会社基本情報'!$C$7*'3.工程情報'!E446*('3.工程情報'!G446/100))</f>
        <v/>
      </c>
      <c r="J446" s="103">
        <f t="shared" si="21"/>
        <v>0</v>
      </c>
    </row>
    <row r="447" spans="2:10" ht="18" customHeight="1">
      <c r="B447" s="12" t="str">
        <f>IF('3.工程情報'!B447="","",'3.工程情報'!B447)</f>
        <v/>
      </c>
      <c r="C447" s="12" t="str">
        <f>IF('3.工程情報'!C447="","",'3.工程情報'!C447)</f>
        <v/>
      </c>
      <c r="D447" s="60" t="str">
        <f>IF(C447="","",SUMIF('4.固定資産明細'!$H$4:$H$2998,$C447,'4.固定資産明細'!$G$4:$G$2998))</f>
        <v/>
      </c>
      <c r="E447" s="61">
        <f t="shared" si="19"/>
        <v>0</v>
      </c>
      <c r="F447" s="60" t="str">
        <f>IF(C447="","",SUMIF('4.固定資産明細'!$H$4:$H$2998,$C447,'4.固定資産明細'!$I$4:$I$2998))</f>
        <v/>
      </c>
      <c r="G447" s="61">
        <f t="shared" si="20"/>
        <v>0</v>
      </c>
      <c r="H447" s="13" t="str">
        <f>IF($C447="","",'2.会社基本情報'!$C$7*'3.工程情報'!$E447*('3.工程情報'!F447/100))</f>
        <v/>
      </c>
      <c r="I447" s="13" t="str">
        <f>IF(C447="","",'2.会社基本情報'!$C$7*'3.工程情報'!E447*('3.工程情報'!G447/100))</f>
        <v/>
      </c>
      <c r="J447" s="103">
        <f t="shared" si="21"/>
        <v>0</v>
      </c>
    </row>
    <row r="448" spans="2:10" ht="18" customHeight="1">
      <c r="B448" s="12" t="str">
        <f>IF('3.工程情報'!B448="","",'3.工程情報'!B448)</f>
        <v/>
      </c>
      <c r="C448" s="12" t="str">
        <f>IF('3.工程情報'!C448="","",'3.工程情報'!C448)</f>
        <v/>
      </c>
      <c r="D448" s="60" t="str">
        <f>IF(C448="","",SUMIF('4.固定資産明細'!$H$4:$H$2998,$C448,'4.固定資産明細'!$G$4:$G$2998))</f>
        <v/>
      </c>
      <c r="E448" s="61">
        <f t="shared" si="19"/>
        <v>0</v>
      </c>
      <c r="F448" s="60" t="str">
        <f>IF(C448="","",SUMIF('4.固定資産明細'!$H$4:$H$2998,$C448,'4.固定資産明細'!$I$4:$I$2998))</f>
        <v/>
      </c>
      <c r="G448" s="61">
        <f t="shared" si="20"/>
        <v>0</v>
      </c>
      <c r="H448" s="13" t="str">
        <f>IF($C448="","",'2.会社基本情報'!$C$7*'3.工程情報'!$E448*('3.工程情報'!F448/100))</f>
        <v/>
      </c>
      <c r="I448" s="13" t="str">
        <f>IF(C448="","",'2.会社基本情報'!$C$7*'3.工程情報'!E448*('3.工程情報'!G448/100))</f>
        <v/>
      </c>
      <c r="J448" s="103">
        <f t="shared" si="21"/>
        <v>0</v>
      </c>
    </row>
    <row r="449" spans="2:10" ht="18" customHeight="1">
      <c r="B449" s="12" t="str">
        <f>IF('3.工程情報'!B449="","",'3.工程情報'!B449)</f>
        <v/>
      </c>
      <c r="C449" s="12" t="str">
        <f>IF('3.工程情報'!C449="","",'3.工程情報'!C449)</f>
        <v/>
      </c>
      <c r="D449" s="60" t="str">
        <f>IF(C449="","",SUMIF('4.固定資産明細'!$H$4:$H$2998,$C449,'4.固定資産明細'!$G$4:$G$2998))</f>
        <v/>
      </c>
      <c r="E449" s="61">
        <f t="shared" si="19"/>
        <v>0</v>
      </c>
      <c r="F449" s="60" t="str">
        <f>IF(C449="","",SUMIF('4.固定資産明細'!$H$4:$H$2998,$C449,'4.固定資産明細'!$I$4:$I$2998))</f>
        <v/>
      </c>
      <c r="G449" s="61">
        <f t="shared" si="20"/>
        <v>0</v>
      </c>
      <c r="H449" s="13" t="str">
        <f>IF($C449="","",'2.会社基本情報'!$C$7*'3.工程情報'!$E449*('3.工程情報'!F449/100))</f>
        <v/>
      </c>
      <c r="I449" s="13" t="str">
        <f>IF(C449="","",'2.会社基本情報'!$C$7*'3.工程情報'!E449*('3.工程情報'!G449/100))</f>
        <v/>
      </c>
      <c r="J449" s="103">
        <f t="shared" si="21"/>
        <v>0</v>
      </c>
    </row>
    <row r="450" spans="2:10" ht="18" customHeight="1">
      <c r="B450" s="12" t="str">
        <f>IF('3.工程情報'!B450="","",'3.工程情報'!B450)</f>
        <v/>
      </c>
      <c r="C450" s="12" t="str">
        <f>IF('3.工程情報'!C450="","",'3.工程情報'!C450)</f>
        <v/>
      </c>
      <c r="D450" s="60" t="str">
        <f>IF(C450="","",SUMIF('4.固定資産明細'!$H$4:$H$2998,$C450,'4.固定資産明細'!$G$4:$G$2998))</f>
        <v/>
      </c>
      <c r="E450" s="61">
        <f t="shared" si="19"/>
        <v>0</v>
      </c>
      <c r="F450" s="60" t="str">
        <f>IF(C450="","",SUMIF('4.固定資産明細'!$H$4:$H$2998,$C450,'4.固定資産明細'!$I$4:$I$2998))</f>
        <v/>
      </c>
      <c r="G450" s="61">
        <f t="shared" si="20"/>
        <v>0</v>
      </c>
      <c r="H450" s="13" t="str">
        <f>IF($C450="","",'2.会社基本情報'!$C$7*'3.工程情報'!$E450*('3.工程情報'!F450/100))</f>
        <v/>
      </c>
      <c r="I450" s="13" t="str">
        <f>IF(C450="","",'2.会社基本情報'!$C$7*'3.工程情報'!E450*('3.工程情報'!G450/100))</f>
        <v/>
      </c>
      <c r="J450" s="103">
        <f t="shared" si="21"/>
        <v>0</v>
      </c>
    </row>
    <row r="451" spans="2:10" ht="18" customHeight="1">
      <c r="B451" s="12" t="str">
        <f>IF('3.工程情報'!B451="","",'3.工程情報'!B451)</f>
        <v/>
      </c>
      <c r="C451" s="12" t="str">
        <f>IF('3.工程情報'!C451="","",'3.工程情報'!C451)</f>
        <v/>
      </c>
      <c r="D451" s="60" t="str">
        <f>IF(C451="","",SUMIF('4.固定資産明細'!$H$4:$H$2998,$C451,'4.固定資産明細'!$G$4:$G$2998))</f>
        <v/>
      </c>
      <c r="E451" s="61">
        <f t="shared" si="19"/>
        <v>0</v>
      </c>
      <c r="F451" s="60" t="str">
        <f>IF(C451="","",SUMIF('4.固定資産明細'!$H$4:$H$2998,$C451,'4.固定資産明細'!$I$4:$I$2998))</f>
        <v/>
      </c>
      <c r="G451" s="61">
        <f t="shared" si="20"/>
        <v>0</v>
      </c>
      <c r="H451" s="13" t="str">
        <f>IF($C451="","",'2.会社基本情報'!$C$7*'3.工程情報'!$E451*('3.工程情報'!F451/100))</f>
        <v/>
      </c>
      <c r="I451" s="13" t="str">
        <f>IF(C451="","",'2.会社基本情報'!$C$7*'3.工程情報'!E451*('3.工程情報'!G451/100))</f>
        <v/>
      </c>
      <c r="J451" s="103">
        <f t="shared" si="21"/>
        <v>0</v>
      </c>
    </row>
    <row r="452" spans="2:10" ht="18" customHeight="1">
      <c r="B452" s="12" t="str">
        <f>IF('3.工程情報'!B452="","",'3.工程情報'!B452)</f>
        <v/>
      </c>
      <c r="C452" s="12" t="str">
        <f>IF('3.工程情報'!C452="","",'3.工程情報'!C452)</f>
        <v/>
      </c>
      <c r="D452" s="60" t="str">
        <f>IF(C452="","",SUMIF('4.固定資産明細'!$H$4:$H$2998,$C452,'4.固定資産明細'!$G$4:$G$2998))</f>
        <v/>
      </c>
      <c r="E452" s="61">
        <f t="shared" si="19"/>
        <v>0</v>
      </c>
      <c r="F452" s="60" t="str">
        <f>IF(C452="","",SUMIF('4.固定資産明細'!$H$4:$H$2998,$C452,'4.固定資産明細'!$I$4:$I$2998))</f>
        <v/>
      </c>
      <c r="G452" s="61">
        <f t="shared" si="20"/>
        <v>0</v>
      </c>
      <c r="H452" s="13" t="str">
        <f>IF($C452="","",'2.会社基本情報'!$C$7*'3.工程情報'!$E452*('3.工程情報'!F452/100))</f>
        <v/>
      </c>
      <c r="I452" s="13" t="str">
        <f>IF(C452="","",'2.会社基本情報'!$C$7*'3.工程情報'!E452*('3.工程情報'!G452/100))</f>
        <v/>
      </c>
      <c r="J452" s="103">
        <f t="shared" si="21"/>
        <v>0</v>
      </c>
    </row>
    <row r="453" spans="2:10" ht="18" customHeight="1">
      <c r="B453" s="12" t="str">
        <f>IF('3.工程情報'!B453="","",'3.工程情報'!B453)</f>
        <v/>
      </c>
      <c r="C453" s="12" t="str">
        <f>IF('3.工程情報'!C453="","",'3.工程情報'!C453)</f>
        <v/>
      </c>
      <c r="D453" s="60" t="str">
        <f>IF(C453="","",SUMIF('4.固定資産明細'!$H$4:$H$2998,$C453,'4.固定資産明細'!$G$4:$G$2998))</f>
        <v/>
      </c>
      <c r="E453" s="61">
        <f t="shared" si="19"/>
        <v>0</v>
      </c>
      <c r="F453" s="60" t="str">
        <f>IF(C453="","",SUMIF('4.固定資産明細'!$H$4:$H$2998,$C453,'4.固定資産明細'!$I$4:$I$2998))</f>
        <v/>
      </c>
      <c r="G453" s="61">
        <f t="shared" si="20"/>
        <v>0</v>
      </c>
      <c r="H453" s="13" t="str">
        <f>IF($C453="","",'2.会社基本情報'!$C$7*'3.工程情報'!$E453*('3.工程情報'!F453/100))</f>
        <v/>
      </c>
      <c r="I453" s="13" t="str">
        <f>IF(C453="","",'2.会社基本情報'!$C$7*'3.工程情報'!E453*('3.工程情報'!G453/100))</f>
        <v/>
      </c>
      <c r="J453" s="103">
        <f t="shared" si="21"/>
        <v>0</v>
      </c>
    </row>
    <row r="454" spans="2:10" ht="18" customHeight="1">
      <c r="B454" s="12" t="str">
        <f>IF('3.工程情報'!B454="","",'3.工程情報'!B454)</f>
        <v/>
      </c>
      <c r="C454" s="12" t="str">
        <f>IF('3.工程情報'!C454="","",'3.工程情報'!C454)</f>
        <v/>
      </c>
      <c r="D454" s="60" t="str">
        <f>IF(C454="","",SUMIF('4.固定資産明細'!$H$4:$H$2998,$C454,'4.固定資産明細'!$G$4:$G$2998))</f>
        <v/>
      </c>
      <c r="E454" s="61">
        <f t="shared" si="19"/>
        <v>0</v>
      </c>
      <c r="F454" s="60" t="str">
        <f>IF(C454="","",SUMIF('4.固定資産明細'!$H$4:$H$2998,$C454,'4.固定資産明細'!$I$4:$I$2998))</f>
        <v/>
      </c>
      <c r="G454" s="61">
        <f t="shared" si="20"/>
        <v>0</v>
      </c>
      <c r="H454" s="13" t="str">
        <f>IF($C454="","",'2.会社基本情報'!$C$7*'3.工程情報'!$E454*('3.工程情報'!F454/100))</f>
        <v/>
      </c>
      <c r="I454" s="13" t="str">
        <f>IF(C454="","",'2.会社基本情報'!$C$7*'3.工程情報'!E454*('3.工程情報'!G454/100))</f>
        <v/>
      </c>
      <c r="J454" s="103">
        <f t="shared" si="21"/>
        <v>0</v>
      </c>
    </row>
    <row r="455" spans="2:10" ht="18" customHeight="1">
      <c r="B455" s="12" t="str">
        <f>IF('3.工程情報'!B455="","",'3.工程情報'!B455)</f>
        <v/>
      </c>
      <c r="C455" s="12" t="str">
        <f>IF('3.工程情報'!C455="","",'3.工程情報'!C455)</f>
        <v/>
      </c>
      <c r="D455" s="60" t="str">
        <f>IF(C455="","",SUMIF('4.固定資産明細'!$H$4:$H$2998,$C455,'4.固定資産明細'!$G$4:$G$2998))</f>
        <v/>
      </c>
      <c r="E455" s="61">
        <f t="shared" ref="E455:E501" si="22">IF(OR($C455="",$D$4=0),0,D455/$D$4)</f>
        <v>0</v>
      </c>
      <c r="F455" s="60" t="str">
        <f>IF(C455="","",SUMIF('4.固定資産明細'!$H$4:$H$2998,$C455,'4.固定資産明細'!$I$4:$I$2998))</f>
        <v/>
      </c>
      <c r="G455" s="61">
        <f t="shared" ref="G455:G501" si="23">IF(OR($C455="",$F$4=0),0,F455/$F$4)</f>
        <v>0</v>
      </c>
      <c r="H455" s="13" t="str">
        <f>IF($C455="","",'2.会社基本情報'!$C$7*'3.工程情報'!$E455*('3.工程情報'!F455/100))</f>
        <v/>
      </c>
      <c r="I455" s="13" t="str">
        <f>IF(C455="","",'2.会社基本情報'!$C$7*'3.工程情報'!E455*('3.工程情報'!G455/100))</f>
        <v/>
      </c>
      <c r="J455" s="103">
        <f t="shared" ref="J455:J501" si="24">IF(OR(C455="",$I$4=0),0,I455/$I$4)</f>
        <v>0</v>
      </c>
    </row>
    <row r="456" spans="2:10" ht="18" customHeight="1">
      <c r="B456" s="12" t="str">
        <f>IF('3.工程情報'!B456="","",'3.工程情報'!B456)</f>
        <v/>
      </c>
      <c r="C456" s="12" t="str">
        <f>IF('3.工程情報'!C456="","",'3.工程情報'!C456)</f>
        <v/>
      </c>
      <c r="D456" s="60" t="str">
        <f>IF(C456="","",SUMIF('4.固定資産明細'!$H$4:$H$2998,$C456,'4.固定資産明細'!$G$4:$G$2998))</f>
        <v/>
      </c>
      <c r="E456" s="61">
        <f t="shared" si="22"/>
        <v>0</v>
      </c>
      <c r="F456" s="60" t="str">
        <f>IF(C456="","",SUMIF('4.固定資産明細'!$H$4:$H$2998,$C456,'4.固定資産明細'!$I$4:$I$2998))</f>
        <v/>
      </c>
      <c r="G456" s="61">
        <f t="shared" si="23"/>
        <v>0</v>
      </c>
      <c r="H456" s="13" t="str">
        <f>IF($C456="","",'2.会社基本情報'!$C$7*'3.工程情報'!$E456*('3.工程情報'!F456/100))</f>
        <v/>
      </c>
      <c r="I456" s="13" t="str">
        <f>IF(C456="","",'2.会社基本情報'!$C$7*'3.工程情報'!E456*('3.工程情報'!G456/100))</f>
        <v/>
      </c>
      <c r="J456" s="103">
        <f t="shared" si="24"/>
        <v>0</v>
      </c>
    </row>
    <row r="457" spans="2:10" ht="18" customHeight="1">
      <c r="B457" s="12" t="str">
        <f>IF('3.工程情報'!B457="","",'3.工程情報'!B457)</f>
        <v/>
      </c>
      <c r="C457" s="12" t="str">
        <f>IF('3.工程情報'!C457="","",'3.工程情報'!C457)</f>
        <v/>
      </c>
      <c r="D457" s="60" t="str">
        <f>IF(C457="","",SUMIF('4.固定資産明細'!$H$4:$H$2998,$C457,'4.固定資産明細'!$G$4:$G$2998))</f>
        <v/>
      </c>
      <c r="E457" s="61">
        <f t="shared" si="22"/>
        <v>0</v>
      </c>
      <c r="F457" s="60" t="str">
        <f>IF(C457="","",SUMIF('4.固定資産明細'!$H$4:$H$2998,$C457,'4.固定資産明細'!$I$4:$I$2998))</f>
        <v/>
      </c>
      <c r="G457" s="61">
        <f t="shared" si="23"/>
        <v>0</v>
      </c>
      <c r="H457" s="13" t="str">
        <f>IF($C457="","",'2.会社基本情報'!$C$7*'3.工程情報'!$E457*('3.工程情報'!F457/100))</f>
        <v/>
      </c>
      <c r="I457" s="13" t="str">
        <f>IF(C457="","",'2.会社基本情報'!$C$7*'3.工程情報'!E457*('3.工程情報'!G457/100))</f>
        <v/>
      </c>
      <c r="J457" s="103">
        <f t="shared" si="24"/>
        <v>0</v>
      </c>
    </row>
    <row r="458" spans="2:10" ht="18" customHeight="1">
      <c r="B458" s="12" t="str">
        <f>IF('3.工程情報'!B458="","",'3.工程情報'!B458)</f>
        <v/>
      </c>
      <c r="C458" s="12" t="str">
        <f>IF('3.工程情報'!C458="","",'3.工程情報'!C458)</f>
        <v/>
      </c>
      <c r="D458" s="60" t="str">
        <f>IF(C458="","",SUMIF('4.固定資産明細'!$H$4:$H$2998,$C458,'4.固定資産明細'!$G$4:$G$2998))</f>
        <v/>
      </c>
      <c r="E458" s="61">
        <f t="shared" si="22"/>
        <v>0</v>
      </c>
      <c r="F458" s="60" t="str">
        <f>IF(C458="","",SUMIF('4.固定資産明細'!$H$4:$H$2998,$C458,'4.固定資産明細'!$I$4:$I$2998))</f>
        <v/>
      </c>
      <c r="G458" s="61">
        <f t="shared" si="23"/>
        <v>0</v>
      </c>
      <c r="H458" s="13" t="str">
        <f>IF($C458="","",'2.会社基本情報'!$C$7*'3.工程情報'!$E458*('3.工程情報'!F458/100))</f>
        <v/>
      </c>
      <c r="I458" s="13" t="str">
        <f>IF(C458="","",'2.会社基本情報'!$C$7*'3.工程情報'!E458*('3.工程情報'!G458/100))</f>
        <v/>
      </c>
      <c r="J458" s="103">
        <f t="shared" si="24"/>
        <v>0</v>
      </c>
    </row>
    <row r="459" spans="2:10" ht="18" customHeight="1">
      <c r="B459" s="12" t="str">
        <f>IF('3.工程情報'!B459="","",'3.工程情報'!B459)</f>
        <v/>
      </c>
      <c r="C459" s="12" t="str">
        <f>IF('3.工程情報'!C459="","",'3.工程情報'!C459)</f>
        <v/>
      </c>
      <c r="D459" s="60" t="str">
        <f>IF(C459="","",SUMIF('4.固定資産明細'!$H$4:$H$2998,$C459,'4.固定資産明細'!$G$4:$G$2998))</f>
        <v/>
      </c>
      <c r="E459" s="61">
        <f t="shared" si="22"/>
        <v>0</v>
      </c>
      <c r="F459" s="60" t="str">
        <f>IF(C459="","",SUMIF('4.固定資産明細'!$H$4:$H$2998,$C459,'4.固定資産明細'!$I$4:$I$2998))</f>
        <v/>
      </c>
      <c r="G459" s="61">
        <f t="shared" si="23"/>
        <v>0</v>
      </c>
      <c r="H459" s="13" t="str">
        <f>IF($C459="","",'2.会社基本情報'!$C$7*'3.工程情報'!$E459*('3.工程情報'!F459/100))</f>
        <v/>
      </c>
      <c r="I459" s="13" t="str">
        <f>IF(C459="","",'2.会社基本情報'!$C$7*'3.工程情報'!E459*('3.工程情報'!G459/100))</f>
        <v/>
      </c>
      <c r="J459" s="103">
        <f t="shared" si="24"/>
        <v>0</v>
      </c>
    </row>
    <row r="460" spans="2:10" ht="18" customHeight="1">
      <c r="B460" s="12" t="str">
        <f>IF('3.工程情報'!B460="","",'3.工程情報'!B460)</f>
        <v/>
      </c>
      <c r="C460" s="12" t="str">
        <f>IF('3.工程情報'!C460="","",'3.工程情報'!C460)</f>
        <v/>
      </c>
      <c r="D460" s="60" t="str">
        <f>IF(C460="","",SUMIF('4.固定資産明細'!$H$4:$H$2998,$C460,'4.固定資産明細'!$G$4:$G$2998))</f>
        <v/>
      </c>
      <c r="E460" s="61">
        <f t="shared" si="22"/>
        <v>0</v>
      </c>
      <c r="F460" s="60" t="str">
        <f>IF(C460="","",SUMIF('4.固定資産明細'!$H$4:$H$2998,$C460,'4.固定資産明細'!$I$4:$I$2998))</f>
        <v/>
      </c>
      <c r="G460" s="61">
        <f t="shared" si="23"/>
        <v>0</v>
      </c>
      <c r="H460" s="13" t="str">
        <f>IF($C460="","",'2.会社基本情報'!$C$7*'3.工程情報'!$E460*('3.工程情報'!F460/100))</f>
        <v/>
      </c>
      <c r="I460" s="13" t="str">
        <f>IF(C460="","",'2.会社基本情報'!$C$7*'3.工程情報'!E460*('3.工程情報'!G460/100))</f>
        <v/>
      </c>
      <c r="J460" s="103">
        <f t="shared" si="24"/>
        <v>0</v>
      </c>
    </row>
    <row r="461" spans="2:10" ht="18" customHeight="1">
      <c r="B461" s="12" t="str">
        <f>IF('3.工程情報'!B461="","",'3.工程情報'!B461)</f>
        <v/>
      </c>
      <c r="C461" s="12" t="str">
        <f>IF('3.工程情報'!C461="","",'3.工程情報'!C461)</f>
        <v/>
      </c>
      <c r="D461" s="60" t="str">
        <f>IF(C461="","",SUMIF('4.固定資産明細'!$H$4:$H$2998,$C461,'4.固定資産明細'!$G$4:$G$2998))</f>
        <v/>
      </c>
      <c r="E461" s="61">
        <f t="shared" si="22"/>
        <v>0</v>
      </c>
      <c r="F461" s="60" t="str">
        <f>IF(C461="","",SUMIF('4.固定資産明細'!$H$4:$H$2998,$C461,'4.固定資産明細'!$I$4:$I$2998))</f>
        <v/>
      </c>
      <c r="G461" s="61">
        <f t="shared" si="23"/>
        <v>0</v>
      </c>
      <c r="H461" s="13" t="str">
        <f>IF($C461="","",'2.会社基本情報'!$C$7*'3.工程情報'!$E461*('3.工程情報'!F461/100))</f>
        <v/>
      </c>
      <c r="I461" s="13" t="str">
        <f>IF(C461="","",'2.会社基本情報'!$C$7*'3.工程情報'!E461*('3.工程情報'!G461/100))</f>
        <v/>
      </c>
      <c r="J461" s="103">
        <f t="shared" si="24"/>
        <v>0</v>
      </c>
    </row>
    <row r="462" spans="2:10" ht="18" customHeight="1">
      <c r="B462" s="12" t="str">
        <f>IF('3.工程情報'!B462="","",'3.工程情報'!B462)</f>
        <v/>
      </c>
      <c r="C462" s="12" t="str">
        <f>IF('3.工程情報'!C462="","",'3.工程情報'!C462)</f>
        <v/>
      </c>
      <c r="D462" s="60" t="str">
        <f>IF(C462="","",SUMIF('4.固定資産明細'!$H$4:$H$2998,$C462,'4.固定資産明細'!$G$4:$G$2998))</f>
        <v/>
      </c>
      <c r="E462" s="61">
        <f t="shared" si="22"/>
        <v>0</v>
      </c>
      <c r="F462" s="60" t="str">
        <f>IF(C462="","",SUMIF('4.固定資産明細'!$H$4:$H$2998,$C462,'4.固定資産明細'!$I$4:$I$2998))</f>
        <v/>
      </c>
      <c r="G462" s="61">
        <f t="shared" si="23"/>
        <v>0</v>
      </c>
      <c r="H462" s="13" t="str">
        <f>IF($C462="","",'2.会社基本情報'!$C$7*'3.工程情報'!$E462*('3.工程情報'!F462/100))</f>
        <v/>
      </c>
      <c r="I462" s="13" t="str">
        <f>IF(C462="","",'2.会社基本情報'!$C$7*'3.工程情報'!E462*('3.工程情報'!G462/100))</f>
        <v/>
      </c>
      <c r="J462" s="103">
        <f t="shared" si="24"/>
        <v>0</v>
      </c>
    </row>
    <row r="463" spans="2:10" ht="18" customHeight="1">
      <c r="B463" s="12" t="str">
        <f>IF('3.工程情報'!B463="","",'3.工程情報'!B463)</f>
        <v/>
      </c>
      <c r="C463" s="12" t="str">
        <f>IF('3.工程情報'!C463="","",'3.工程情報'!C463)</f>
        <v/>
      </c>
      <c r="D463" s="60" t="str">
        <f>IF(C463="","",SUMIF('4.固定資産明細'!$H$4:$H$2998,$C463,'4.固定資産明細'!$G$4:$G$2998))</f>
        <v/>
      </c>
      <c r="E463" s="61">
        <f t="shared" si="22"/>
        <v>0</v>
      </c>
      <c r="F463" s="60" t="str">
        <f>IF(C463="","",SUMIF('4.固定資産明細'!$H$4:$H$2998,$C463,'4.固定資産明細'!$I$4:$I$2998))</f>
        <v/>
      </c>
      <c r="G463" s="61">
        <f t="shared" si="23"/>
        <v>0</v>
      </c>
      <c r="H463" s="13" t="str">
        <f>IF($C463="","",'2.会社基本情報'!$C$7*'3.工程情報'!$E463*('3.工程情報'!F463/100))</f>
        <v/>
      </c>
      <c r="I463" s="13" t="str">
        <f>IF(C463="","",'2.会社基本情報'!$C$7*'3.工程情報'!E463*('3.工程情報'!G463/100))</f>
        <v/>
      </c>
      <c r="J463" s="103">
        <f t="shared" si="24"/>
        <v>0</v>
      </c>
    </row>
    <row r="464" spans="2:10" ht="18" customHeight="1">
      <c r="B464" s="12" t="str">
        <f>IF('3.工程情報'!B464="","",'3.工程情報'!B464)</f>
        <v/>
      </c>
      <c r="C464" s="12" t="str">
        <f>IF('3.工程情報'!C464="","",'3.工程情報'!C464)</f>
        <v/>
      </c>
      <c r="D464" s="60" t="str">
        <f>IF(C464="","",SUMIF('4.固定資産明細'!$H$4:$H$2998,$C464,'4.固定資産明細'!$G$4:$G$2998))</f>
        <v/>
      </c>
      <c r="E464" s="61">
        <f t="shared" si="22"/>
        <v>0</v>
      </c>
      <c r="F464" s="60" t="str">
        <f>IF(C464="","",SUMIF('4.固定資産明細'!$H$4:$H$2998,$C464,'4.固定資産明細'!$I$4:$I$2998))</f>
        <v/>
      </c>
      <c r="G464" s="61">
        <f t="shared" si="23"/>
        <v>0</v>
      </c>
      <c r="H464" s="13" t="str">
        <f>IF($C464="","",'2.会社基本情報'!$C$7*'3.工程情報'!$E464*('3.工程情報'!F464/100))</f>
        <v/>
      </c>
      <c r="I464" s="13" t="str">
        <f>IF(C464="","",'2.会社基本情報'!$C$7*'3.工程情報'!E464*('3.工程情報'!G464/100))</f>
        <v/>
      </c>
      <c r="J464" s="103">
        <f t="shared" si="24"/>
        <v>0</v>
      </c>
    </row>
    <row r="465" spans="2:10" ht="18" customHeight="1">
      <c r="B465" s="12" t="str">
        <f>IF('3.工程情報'!B465="","",'3.工程情報'!B465)</f>
        <v/>
      </c>
      <c r="C465" s="12" t="str">
        <f>IF('3.工程情報'!C465="","",'3.工程情報'!C465)</f>
        <v/>
      </c>
      <c r="D465" s="60" t="str">
        <f>IF(C465="","",SUMIF('4.固定資産明細'!$H$4:$H$2998,$C465,'4.固定資産明細'!$G$4:$G$2998))</f>
        <v/>
      </c>
      <c r="E465" s="61">
        <f t="shared" si="22"/>
        <v>0</v>
      </c>
      <c r="F465" s="60" t="str">
        <f>IF(C465="","",SUMIF('4.固定資産明細'!$H$4:$H$2998,$C465,'4.固定資産明細'!$I$4:$I$2998))</f>
        <v/>
      </c>
      <c r="G465" s="61">
        <f t="shared" si="23"/>
        <v>0</v>
      </c>
      <c r="H465" s="13" t="str">
        <f>IF($C465="","",'2.会社基本情報'!$C$7*'3.工程情報'!$E465*('3.工程情報'!F465/100))</f>
        <v/>
      </c>
      <c r="I465" s="13" t="str">
        <f>IF(C465="","",'2.会社基本情報'!$C$7*'3.工程情報'!E465*('3.工程情報'!G465/100))</f>
        <v/>
      </c>
      <c r="J465" s="103">
        <f t="shared" si="24"/>
        <v>0</v>
      </c>
    </row>
    <row r="466" spans="2:10" ht="18" customHeight="1">
      <c r="B466" s="12" t="str">
        <f>IF('3.工程情報'!B466="","",'3.工程情報'!B466)</f>
        <v/>
      </c>
      <c r="C466" s="12" t="str">
        <f>IF('3.工程情報'!C466="","",'3.工程情報'!C466)</f>
        <v/>
      </c>
      <c r="D466" s="60" t="str">
        <f>IF(C466="","",SUMIF('4.固定資産明細'!$H$4:$H$2998,$C466,'4.固定資産明細'!$G$4:$G$2998))</f>
        <v/>
      </c>
      <c r="E466" s="61">
        <f t="shared" si="22"/>
        <v>0</v>
      </c>
      <c r="F466" s="60" t="str">
        <f>IF(C466="","",SUMIF('4.固定資産明細'!$H$4:$H$2998,$C466,'4.固定資産明細'!$I$4:$I$2998))</f>
        <v/>
      </c>
      <c r="G466" s="61">
        <f t="shared" si="23"/>
        <v>0</v>
      </c>
      <c r="H466" s="13" t="str">
        <f>IF($C466="","",'2.会社基本情報'!$C$7*'3.工程情報'!$E466*('3.工程情報'!F466/100))</f>
        <v/>
      </c>
      <c r="I466" s="13" t="str">
        <f>IF(C466="","",'2.会社基本情報'!$C$7*'3.工程情報'!E466*('3.工程情報'!G466/100))</f>
        <v/>
      </c>
      <c r="J466" s="103">
        <f t="shared" si="24"/>
        <v>0</v>
      </c>
    </row>
    <row r="467" spans="2:10" ht="18" customHeight="1">
      <c r="B467" s="12" t="str">
        <f>IF('3.工程情報'!B467="","",'3.工程情報'!B467)</f>
        <v/>
      </c>
      <c r="C467" s="12" t="str">
        <f>IF('3.工程情報'!C467="","",'3.工程情報'!C467)</f>
        <v/>
      </c>
      <c r="D467" s="60" t="str">
        <f>IF(C467="","",SUMIF('4.固定資産明細'!$H$4:$H$2998,$C467,'4.固定資産明細'!$G$4:$G$2998))</f>
        <v/>
      </c>
      <c r="E467" s="61">
        <f t="shared" si="22"/>
        <v>0</v>
      </c>
      <c r="F467" s="60" t="str">
        <f>IF(C467="","",SUMIF('4.固定資産明細'!$H$4:$H$2998,$C467,'4.固定資産明細'!$I$4:$I$2998))</f>
        <v/>
      </c>
      <c r="G467" s="61">
        <f t="shared" si="23"/>
        <v>0</v>
      </c>
      <c r="H467" s="13" t="str">
        <f>IF($C467="","",'2.会社基本情報'!$C$7*'3.工程情報'!$E467*('3.工程情報'!F467/100))</f>
        <v/>
      </c>
      <c r="I467" s="13" t="str">
        <f>IF(C467="","",'2.会社基本情報'!$C$7*'3.工程情報'!E467*('3.工程情報'!G467/100))</f>
        <v/>
      </c>
      <c r="J467" s="103">
        <f t="shared" si="24"/>
        <v>0</v>
      </c>
    </row>
    <row r="468" spans="2:10" ht="18" customHeight="1">
      <c r="B468" s="12" t="str">
        <f>IF('3.工程情報'!B468="","",'3.工程情報'!B468)</f>
        <v/>
      </c>
      <c r="C468" s="12" t="str">
        <f>IF('3.工程情報'!C468="","",'3.工程情報'!C468)</f>
        <v/>
      </c>
      <c r="D468" s="60" t="str">
        <f>IF(C468="","",SUMIF('4.固定資産明細'!$H$4:$H$2998,$C468,'4.固定資産明細'!$G$4:$G$2998))</f>
        <v/>
      </c>
      <c r="E468" s="61">
        <f t="shared" si="22"/>
        <v>0</v>
      </c>
      <c r="F468" s="60" t="str">
        <f>IF(C468="","",SUMIF('4.固定資産明細'!$H$4:$H$2998,$C468,'4.固定資産明細'!$I$4:$I$2998))</f>
        <v/>
      </c>
      <c r="G468" s="61">
        <f t="shared" si="23"/>
        <v>0</v>
      </c>
      <c r="H468" s="13" t="str">
        <f>IF($C468="","",'2.会社基本情報'!$C$7*'3.工程情報'!$E468*('3.工程情報'!F468/100))</f>
        <v/>
      </c>
      <c r="I468" s="13" t="str">
        <f>IF(C468="","",'2.会社基本情報'!$C$7*'3.工程情報'!E468*('3.工程情報'!G468/100))</f>
        <v/>
      </c>
      <c r="J468" s="103">
        <f t="shared" si="24"/>
        <v>0</v>
      </c>
    </row>
    <row r="469" spans="2:10" ht="18" customHeight="1">
      <c r="B469" s="12" t="str">
        <f>IF('3.工程情報'!B469="","",'3.工程情報'!B469)</f>
        <v/>
      </c>
      <c r="C469" s="12" t="str">
        <f>IF('3.工程情報'!C469="","",'3.工程情報'!C469)</f>
        <v/>
      </c>
      <c r="D469" s="60" t="str">
        <f>IF(C469="","",SUMIF('4.固定資産明細'!$H$4:$H$2998,$C469,'4.固定資産明細'!$G$4:$G$2998))</f>
        <v/>
      </c>
      <c r="E469" s="61">
        <f t="shared" si="22"/>
        <v>0</v>
      </c>
      <c r="F469" s="60" t="str">
        <f>IF(C469="","",SUMIF('4.固定資産明細'!$H$4:$H$2998,$C469,'4.固定資産明細'!$I$4:$I$2998))</f>
        <v/>
      </c>
      <c r="G469" s="61">
        <f t="shared" si="23"/>
        <v>0</v>
      </c>
      <c r="H469" s="13" t="str">
        <f>IF($C469="","",'2.会社基本情報'!$C$7*'3.工程情報'!$E469*('3.工程情報'!F469/100))</f>
        <v/>
      </c>
      <c r="I469" s="13" t="str">
        <f>IF(C469="","",'2.会社基本情報'!$C$7*'3.工程情報'!E469*('3.工程情報'!G469/100))</f>
        <v/>
      </c>
      <c r="J469" s="103">
        <f t="shared" si="24"/>
        <v>0</v>
      </c>
    </row>
    <row r="470" spans="2:10" ht="18" customHeight="1">
      <c r="B470" s="12" t="str">
        <f>IF('3.工程情報'!B470="","",'3.工程情報'!B470)</f>
        <v/>
      </c>
      <c r="C470" s="12" t="str">
        <f>IF('3.工程情報'!C470="","",'3.工程情報'!C470)</f>
        <v/>
      </c>
      <c r="D470" s="60" t="str">
        <f>IF(C470="","",SUMIF('4.固定資産明細'!$H$4:$H$2998,$C470,'4.固定資産明細'!$G$4:$G$2998))</f>
        <v/>
      </c>
      <c r="E470" s="61">
        <f t="shared" si="22"/>
        <v>0</v>
      </c>
      <c r="F470" s="60" t="str">
        <f>IF(C470="","",SUMIF('4.固定資産明細'!$H$4:$H$2998,$C470,'4.固定資産明細'!$I$4:$I$2998))</f>
        <v/>
      </c>
      <c r="G470" s="61">
        <f t="shared" si="23"/>
        <v>0</v>
      </c>
      <c r="H470" s="13" t="str">
        <f>IF($C470="","",'2.会社基本情報'!$C$7*'3.工程情報'!$E470*('3.工程情報'!F470/100))</f>
        <v/>
      </c>
      <c r="I470" s="13" t="str">
        <f>IF(C470="","",'2.会社基本情報'!$C$7*'3.工程情報'!E470*('3.工程情報'!G470/100))</f>
        <v/>
      </c>
      <c r="J470" s="103">
        <f t="shared" si="24"/>
        <v>0</v>
      </c>
    </row>
    <row r="471" spans="2:10" ht="18" customHeight="1">
      <c r="B471" s="12" t="str">
        <f>IF('3.工程情報'!B471="","",'3.工程情報'!B471)</f>
        <v/>
      </c>
      <c r="C471" s="12" t="str">
        <f>IF('3.工程情報'!C471="","",'3.工程情報'!C471)</f>
        <v/>
      </c>
      <c r="D471" s="60" t="str">
        <f>IF(C471="","",SUMIF('4.固定資産明細'!$H$4:$H$2998,$C471,'4.固定資産明細'!$G$4:$G$2998))</f>
        <v/>
      </c>
      <c r="E471" s="61">
        <f t="shared" si="22"/>
        <v>0</v>
      </c>
      <c r="F471" s="60" t="str">
        <f>IF(C471="","",SUMIF('4.固定資産明細'!$H$4:$H$2998,$C471,'4.固定資産明細'!$I$4:$I$2998))</f>
        <v/>
      </c>
      <c r="G471" s="61">
        <f t="shared" si="23"/>
        <v>0</v>
      </c>
      <c r="H471" s="13" t="str">
        <f>IF($C471="","",'2.会社基本情報'!$C$7*'3.工程情報'!$E471*('3.工程情報'!F471/100))</f>
        <v/>
      </c>
      <c r="I471" s="13" t="str">
        <f>IF(C471="","",'2.会社基本情報'!$C$7*'3.工程情報'!E471*('3.工程情報'!G471/100))</f>
        <v/>
      </c>
      <c r="J471" s="103">
        <f t="shared" si="24"/>
        <v>0</v>
      </c>
    </row>
    <row r="472" spans="2:10" ht="18" customHeight="1">
      <c r="B472" s="12" t="str">
        <f>IF('3.工程情報'!B472="","",'3.工程情報'!B472)</f>
        <v/>
      </c>
      <c r="C472" s="12" t="str">
        <f>IF('3.工程情報'!C472="","",'3.工程情報'!C472)</f>
        <v/>
      </c>
      <c r="D472" s="60" t="str">
        <f>IF(C472="","",SUMIF('4.固定資産明細'!$H$4:$H$2998,$C472,'4.固定資産明細'!$G$4:$G$2998))</f>
        <v/>
      </c>
      <c r="E472" s="61">
        <f t="shared" si="22"/>
        <v>0</v>
      </c>
      <c r="F472" s="60" t="str">
        <f>IF(C472="","",SUMIF('4.固定資産明細'!$H$4:$H$2998,$C472,'4.固定資産明細'!$I$4:$I$2998))</f>
        <v/>
      </c>
      <c r="G472" s="61">
        <f t="shared" si="23"/>
        <v>0</v>
      </c>
      <c r="H472" s="13" t="str">
        <f>IF($C472="","",'2.会社基本情報'!$C$7*'3.工程情報'!$E472*('3.工程情報'!F472/100))</f>
        <v/>
      </c>
      <c r="I472" s="13" t="str">
        <f>IF(C472="","",'2.会社基本情報'!$C$7*'3.工程情報'!E472*('3.工程情報'!G472/100))</f>
        <v/>
      </c>
      <c r="J472" s="103">
        <f t="shared" si="24"/>
        <v>0</v>
      </c>
    </row>
    <row r="473" spans="2:10" ht="18" customHeight="1">
      <c r="B473" s="12" t="str">
        <f>IF('3.工程情報'!B473="","",'3.工程情報'!B473)</f>
        <v/>
      </c>
      <c r="C473" s="12" t="str">
        <f>IF('3.工程情報'!C473="","",'3.工程情報'!C473)</f>
        <v/>
      </c>
      <c r="D473" s="60" t="str">
        <f>IF(C473="","",SUMIF('4.固定資産明細'!$H$4:$H$2998,$C473,'4.固定資産明細'!$G$4:$G$2998))</f>
        <v/>
      </c>
      <c r="E473" s="61">
        <f t="shared" si="22"/>
        <v>0</v>
      </c>
      <c r="F473" s="60" t="str">
        <f>IF(C473="","",SUMIF('4.固定資産明細'!$H$4:$H$2998,$C473,'4.固定資産明細'!$I$4:$I$2998))</f>
        <v/>
      </c>
      <c r="G473" s="61">
        <f t="shared" si="23"/>
        <v>0</v>
      </c>
      <c r="H473" s="13" t="str">
        <f>IF($C473="","",'2.会社基本情報'!$C$7*'3.工程情報'!$E473*('3.工程情報'!F473/100))</f>
        <v/>
      </c>
      <c r="I473" s="13" t="str">
        <f>IF(C473="","",'2.会社基本情報'!$C$7*'3.工程情報'!E473*('3.工程情報'!G473/100))</f>
        <v/>
      </c>
      <c r="J473" s="103">
        <f t="shared" si="24"/>
        <v>0</v>
      </c>
    </row>
    <row r="474" spans="2:10" ht="18" customHeight="1">
      <c r="B474" s="12" t="str">
        <f>IF('3.工程情報'!B474="","",'3.工程情報'!B474)</f>
        <v/>
      </c>
      <c r="C474" s="12" t="str">
        <f>IF('3.工程情報'!C474="","",'3.工程情報'!C474)</f>
        <v/>
      </c>
      <c r="D474" s="60" t="str">
        <f>IF(C474="","",SUMIF('4.固定資産明細'!$H$4:$H$2998,$C474,'4.固定資産明細'!$G$4:$G$2998))</f>
        <v/>
      </c>
      <c r="E474" s="61">
        <f t="shared" si="22"/>
        <v>0</v>
      </c>
      <c r="F474" s="60" t="str">
        <f>IF(C474="","",SUMIF('4.固定資産明細'!$H$4:$H$2998,$C474,'4.固定資産明細'!$I$4:$I$2998))</f>
        <v/>
      </c>
      <c r="G474" s="61">
        <f t="shared" si="23"/>
        <v>0</v>
      </c>
      <c r="H474" s="13" t="str">
        <f>IF($C474="","",'2.会社基本情報'!$C$7*'3.工程情報'!$E474*('3.工程情報'!F474/100))</f>
        <v/>
      </c>
      <c r="I474" s="13" t="str">
        <f>IF(C474="","",'2.会社基本情報'!$C$7*'3.工程情報'!E474*('3.工程情報'!G474/100))</f>
        <v/>
      </c>
      <c r="J474" s="103">
        <f t="shared" si="24"/>
        <v>0</v>
      </c>
    </row>
    <row r="475" spans="2:10" ht="18" customHeight="1">
      <c r="B475" s="12" t="str">
        <f>IF('3.工程情報'!B475="","",'3.工程情報'!B475)</f>
        <v/>
      </c>
      <c r="C475" s="12" t="str">
        <f>IF('3.工程情報'!C475="","",'3.工程情報'!C475)</f>
        <v/>
      </c>
      <c r="D475" s="60" t="str">
        <f>IF(C475="","",SUMIF('4.固定資産明細'!$H$4:$H$2998,$C475,'4.固定資産明細'!$G$4:$G$2998))</f>
        <v/>
      </c>
      <c r="E475" s="61">
        <f t="shared" si="22"/>
        <v>0</v>
      </c>
      <c r="F475" s="60" t="str">
        <f>IF(C475="","",SUMIF('4.固定資産明細'!$H$4:$H$2998,$C475,'4.固定資産明細'!$I$4:$I$2998))</f>
        <v/>
      </c>
      <c r="G475" s="61">
        <f t="shared" si="23"/>
        <v>0</v>
      </c>
      <c r="H475" s="13" t="str">
        <f>IF($C475="","",'2.会社基本情報'!$C$7*'3.工程情報'!$E475*('3.工程情報'!F475/100))</f>
        <v/>
      </c>
      <c r="I475" s="13" t="str">
        <f>IF(C475="","",'2.会社基本情報'!$C$7*'3.工程情報'!E475*('3.工程情報'!G475/100))</f>
        <v/>
      </c>
      <c r="J475" s="103">
        <f t="shared" si="24"/>
        <v>0</v>
      </c>
    </row>
    <row r="476" spans="2:10" ht="18" customHeight="1">
      <c r="B476" s="12" t="str">
        <f>IF('3.工程情報'!B476="","",'3.工程情報'!B476)</f>
        <v/>
      </c>
      <c r="C476" s="12" t="str">
        <f>IF('3.工程情報'!C476="","",'3.工程情報'!C476)</f>
        <v/>
      </c>
      <c r="D476" s="60" t="str">
        <f>IF(C476="","",SUMIF('4.固定資産明細'!$H$4:$H$2998,$C476,'4.固定資産明細'!$G$4:$G$2998))</f>
        <v/>
      </c>
      <c r="E476" s="61">
        <f t="shared" si="22"/>
        <v>0</v>
      </c>
      <c r="F476" s="60" t="str">
        <f>IF(C476="","",SUMIF('4.固定資産明細'!$H$4:$H$2998,$C476,'4.固定資産明細'!$I$4:$I$2998))</f>
        <v/>
      </c>
      <c r="G476" s="61">
        <f t="shared" si="23"/>
        <v>0</v>
      </c>
      <c r="H476" s="13" t="str">
        <f>IF($C476="","",'2.会社基本情報'!$C$7*'3.工程情報'!$E476*('3.工程情報'!F476/100))</f>
        <v/>
      </c>
      <c r="I476" s="13" t="str">
        <f>IF(C476="","",'2.会社基本情報'!$C$7*'3.工程情報'!E476*('3.工程情報'!G476/100))</f>
        <v/>
      </c>
      <c r="J476" s="103">
        <f t="shared" si="24"/>
        <v>0</v>
      </c>
    </row>
    <row r="477" spans="2:10" ht="18" customHeight="1">
      <c r="B477" s="12" t="str">
        <f>IF('3.工程情報'!B477="","",'3.工程情報'!B477)</f>
        <v/>
      </c>
      <c r="C477" s="12" t="str">
        <f>IF('3.工程情報'!C477="","",'3.工程情報'!C477)</f>
        <v/>
      </c>
      <c r="D477" s="60" t="str">
        <f>IF(C477="","",SUMIF('4.固定資産明細'!$H$4:$H$2998,$C477,'4.固定資産明細'!$G$4:$G$2998))</f>
        <v/>
      </c>
      <c r="E477" s="61">
        <f t="shared" si="22"/>
        <v>0</v>
      </c>
      <c r="F477" s="60" t="str">
        <f>IF(C477="","",SUMIF('4.固定資産明細'!$H$4:$H$2998,$C477,'4.固定資産明細'!$I$4:$I$2998))</f>
        <v/>
      </c>
      <c r="G477" s="61">
        <f t="shared" si="23"/>
        <v>0</v>
      </c>
      <c r="H477" s="13" t="str">
        <f>IF($C477="","",'2.会社基本情報'!$C$7*'3.工程情報'!$E477*('3.工程情報'!F477/100))</f>
        <v/>
      </c>
      <c r="I477" s="13" t="str">
        <f>IF(C477="","",'2.会社基本情報'!$C$7*'3.工程情報'!E477*('3.工程情報'!G477/100))</f>
        <v/>
      </c>
      <c r="J477" s="103">
        <f t="shared" si="24"/>
        <v>0</v>
      </c>
    </row>
    <row r="478" spans="2:10" ht="18" customHeight="1">
      <c r="B478" s="12" t="str">
        <f>IF('3.工程情報'!B478="","",'3.工程情報'!B478)</f>
        <v/>
      </c>
      <c r="C478" s="12" t="str">
        <f>IF('3.工程情報'!C478="","",'3.工程情報'!C478)</f>
        <v/>
      </c>
      <c r="D478" s="60" t="str">
        <f>IF(C478="","",SUMIF('4.固定資産明細'!$H$4:$H$2998,$C478,'4.固定資産明細'!$G$4:$G$2998))</f>
        <v/>
      </c>
      <c r="E478" s="61">
        <f t="shared" si="22"/>
        <v>0</v>
      </c>
      <c r="F478" s="60" t="str">
        <f>IF(C478="","",SUMIF('4.固定資産明細'!$H$4:$H$2998,$C478,'4.固定資産明細'!$I$4:$I$2998))</f>
        <v/>
      </c>
      <c r="G478" s="61">
        <f t="shared" si="23"/>
        <v>0</v>
      </c>
      <c r="H478" s="13" t="str">
        <f>IF($C478="","",'2.会社基本情報'!$C$7*'3.工程情報'!$E478*('3.工程情報'!F478/100))</f>
        <v/>
      </c>
      <c r="I478" s="13" t="str">
        <f>IF(C478="","",'2.会社基本情報'!$C$7*'3.工程情報'!E478*('3.工程情報'!G478/100))</f>
        <v/>
      </c>
      <c r="J478" s="103">
        <f t="shared" si="24"/>
        <v>0</v>
      </c>
    </row>
    <row r="479" spans="2:10" ht="18" customHeight="1">
      <c r="B479" s="12" t="str">
        <f>IF('3.工程情報'!B479="","",'3.工程情報'!B479)</f>
        <v/>
      </c>
      <c r="C479" s="12" t="str">
        <f>IF('3.工程情報'!C479="","",'3.工程情報'!C479)</f>
        <v/>
      </c>
      <c r="D479" s="60" t="str">
        <f>IF(C479="","",SUMIF('4.固定資産明細'!$H$4:$H$2998,$C479,'4.固定資産明細'!$G$4:$G$2998))</f>
        <v/>
      </c>
      <c r="E479" s="61">
        <f t="shared" si="22"/>
        <v>0</v>
      </c>
      <c r="F479" s="60" t="str">
        <f>IF(C479="","",SUMIF('4.固定資産明細'!$H$4:$H$2998,$C479,'4.固定資産明細'!$I$4:$I$2998))</f>
        <v/>
      </c>
      <c r="G479" s="61">
        <f t="shared" si="23"/>
        <v>0</v>
      </c>
      <c r="H479" s="13" t="str">
        <f>IF($C479="","",'2.会社基本情報'!$C$7*'3.工程情報'!$E479*('3.工程情報'!F479/100))</f>
        <v/>
      </c>
      <c r="I479" s="13" t="str">
        <f>IF(C479="","",'2.会社基本情報'!$C$7*'3.工程情報'!E479*('3.工程情報'!G479/100))</f>
        <v/>
      </c>
      <c r="J479" s="103">
        <f t="shared" si="24"/>
        <v>0</v>
      </c>
    </row>
    <row r="480" spans="2:10" ht="18" customHeight="1">
      <c r="B480" s="12" t="str">
        <f>IF('3.工程情報'!B480="","",'3.工程情報'!B480)</f>
        <v/>
      </c>
      <c r="C480" s="12" t="str">
        <f>IF('3.工程情報'!C480="","",'3.工程情報'!C480)</f>
        <v/>
      </c>
      <c r="D480" s="60" t="str">
        <f>IF(C480="","",SUMIF('4.固定資産明細'!$H$4:$H$2998,$C480,'4.固定資産明細'!$G$4:$G$2998))</f>
        <v/>
      </c>
      <c r="E480" s="61">
        <f t="shared" si="22"/>
        <v>0</v>
      </c>
      <c r="F480" s="60" t="str">
        <f>IF(C480="","",SUMIF('4.固定資産明細'!$H$4:$H$2998,$C480,'4.固定資産明細'!$I$4:$I$2998))</f>
        <v/>
      </c>
      <c r="G480" s="61">
        <f t="shared" si="23"/>
        <v>0</v>
      </c>
      <c r="H480" s="13" t="str">
        <f>IF($C480="","",'2.会社基本情報'!$C$7*'3.工程情報'!$E480*('3.工程情報'!F480/100))</f>
        <v/>
      </c>
      <c r="I480" s="13" t="str">
        <f>IF(C480="","",'2.会社基本情報'!$C$7*'3.工程情報'!E480*('3.工程情報'!G480/100))</f>
        <v/>
      </c>
      <c r="J480" s="103">
        <f t="shared" si="24"/>
        <v>0</v>
      </c>
    </row>
    <row r="481" spans="2:10" ht="18" customHeight="1">
      <c r="B481" s="12" t="str">
        <f>IF('3.工程情報'!B481="","",'3.工程情報'!B481)</f>
        <v/>
      </c>
      <c r="C481" s="12" t="str">
        <f>IF('3.工程情報'!C481="","",'3.工程情報'!C481)</f>
        <v/>
      </c>
      <c r="D481" s="60" t="str">
        <f>IF(C481="","",SUMIF('4.固定資産明細'!$H$4:$H$2998,$C481,'4.固定資産明細'!$G$4:$G$2998))</f>
        <v/>
      </c>
      <c r="E481" s="61">
        <f t="shared" si="22"/>
        <v>0</v>
      </c>
      <c r="F481" s="60" t="str">
        <f>IF(C481="","",SUMIF('4.固定資産明細'!$H$4:$H$2998,$C481,'4.固定資産明細'!$I$4:$I$2998))</f>
        <v/>
      </c>
      <c r="G481" s="61">
        <f t="shared" si="23"/>
        <v>0</v>
      </c>
      <c r="H481" s="13" t="str">
        <f>IF($C481="","",'2.会社基本情報'!$C$7*'3.工程情報'!$E481*('3.工程情報'!F481/100))</f>
        <v/>
      </c>
      <c r="I481" s="13" t="str">
        <f>IF(C481="","",'2.会社基本情報'!$C$7*'3.工程情報'!E481*('3.工程情報'!G481/100))</f>
        <v/>
      </c>
      <c r="J481" s="103">
        <f t="shared" si="24"/>
        <v>0</v>
      </c>
    </row>
    <row r="482" spans="2:10" ht="18" customHeight="1">
      <c r="B482" s="12" t="str">
        <f>IF('3.工程情報'!B482="","",'3.工程情報'!B482)</f>
        <v/>
      </c>
      <c r="C482" s="12" t="str">
        <f>IF('3.工程情報'!C482="","",'3.工程情報'!C482)</f>
        <v/>
      </c>
      <c r="D482" s="60" t="str">
        <f>IF(C482="","",SUMIF('4.固定資産明細'!$H$4:$H$2998,$C482,'4.固定資産明細'!$G$4:$G$2998))</f>
        <v/>
      </c>
      <c r="E482" s="61">
        <f t="shared" si="22"/>
        <v>0</v>
      </c>
      <c r="F482" s="60" t="str">
        <f>IF(C482="","",SUMIF('4.固定資産明細'!$H$4:$H$2998,$C482,'4.固定資産明細'!$I$4:$I$2998))</f>
        <v/>
      </c>
      <c r="G482" s="61">
        <f t="shared" si="23"/>
        <v>0</v>
      </c>
      <c r="H482" s="13" t="str">
        <f>IF($C482="","",'2.会社基本情報'!$C$7*'3.工程情報'!$E482*('3.工程情報'!F482/100))</f>
        <v/>
      </c>
      <c r="I482" s="13" t="str">
        <f>IF(C482="","",'2.会社基本情報'!$C$7*'3.工程情報'!E482*('3.工程情報'!G482/100))</f>
        <v/>
      </c>
      <c r="J482" s="103">
        <f t="shared" si="24"/>
        <v>0</v>
      </c>
    </row>
    <row r="483" spans="2:10" ht="18" customHeight="1">
      <c r="B483" s="12" t="str">
        <f>IF('3.工程情報'!B483="","",'3.工程情報'!B483)</f>
        <v/>
      </c>
      <c r="C483" s="12" t="str">
        <f>IF('3.工程情報'!C483="","",'3.工程情報'!C483)</f>
        <v/>
      </c>
      <c r="D483" s="60" t="str">
        <f>IF(C483="","",SUMIF('4.固定資産明細'!$H$4:$H$2998,$C483,'4.固定資産明細'!$G$4:$G$2998))</f>
        <v/>
      </c>
      <c r="E483" s="61">
        <f t="shared" si="22"/>
        <v>0</v>
      </c>
      <c r="F483" s="60" t="str">
        <f>IF(C483="","",SUMIF('4.固定資産明細'!$H$4:$H$2998,$C483,'4.固定資産明細'!$I$4:$I$2998))</f>
        <v/>
      </c>
      <c r="G483" s="61">
        <f t="shared" si="23"/>
        <v>0</v>
      </c>
      <c r="H483" s="13" t="str">
        <f>IF($C483="","",'2.会社基本情報'!$C$7*'3.工程情報'!$E483*('3.工程情報'!F483/100))</f>
        <v/>
      </c>
      <c r="I483" s="13" t="str">
        <f>IF(C483="","",'2.会社基本情報'!$C$7*'3.工程情報'!E483*('3.工程情報'!G483/100))</f>
        <v/>
      </c>
      <c r="J483" s="103">
        <f t="shared" si="24"/>
        <v>0</v>
      </c>
    </row>
    <row r="484" spans="2:10" ht="18" customHeight="1">
      <c r="B484" s="12" t="str">
        <f>IF('3.工程情報'!B484="","",'3.工程情報'!B484)</f>
        <v/>
      </c>
      <c r="C484" s="12" t="str">
        <f>IF('3.工程情報'!C484="","",'3.工程情報'!C484)</f>
        <v/>
      </c>
      <c r="D484" s="60" t="str">
        <f>IF(C484="","",SUMIF('4.固定資産明細'!$H$4:$H$2998,$C484,'4.固定資産明細'!$G$4:$G$2998))</f>
        <v/>
      </c>
      <c r="E484" s="61">
        <f t="shared" si="22"/>
        <v>0</v>
      </c>
      <c r="F484" s="60" t="str">
        <f>IF(C484="","",SUMIF('4.固定資産明細'!$H$4:$H$2998,$C484,'4.固定資産明細'!$I$4:$I$2998))</f>
        <v/>
      </c>
      <c r="G484" s="61">
        <f t="shared" si="23"/>
        <v>0</v>
      </c>
      <c r="H484" s="13" t="str">
        <f>IF($C484="","",'2.会社基本情報'!$C$7*'3.工程情報'!$E484*('3.工程情報'!F484/100))</f>
        <v/>
      </c>
      <c r="I484" s="13" t="str">
        <f>IF(C484="","",'2.会社基本情報'!$C$7*'3.工程情報'!E484*('3.工程情報'!G484/100))</f>
        <v/>
      </c>
      <c r="J484" s="103">
        <f t="shared" si="24"/>
        <v>0</v>
      </c>
    </row>
    <row r="485" spans="2:10" ht="18" customHeight="1">
      <c r="B485" s="12" t="str">
        <f>IF('3.工程情報'!B485="","",'3.工程情報'!B485)</f>
        <v/>
      </c>
      <c r="C485" s="12" t="str">
        <f>IF('3.工程情報'!C485="","",'3.工程情報'!C485)</f>
        <v/>
      </c>
      <c r="D485" s="60" t="str">
        <f>IF(C485="","",SUMIF('4.固定資産明細'!$H$4:$H$2998,$C485,'4.固定資産明細'!$G$4:$G$2998))</f>
        <v/>
      </c>
      <c r="E485" s="61">
        <f t="shared" si="22"/>
        <v>0</v>
      </c>
      <c r="F485" s="60" t="str">
        <f>IF(C485="","",SUMIF('4.固定資産明細'!$H$4:$H$2998,$C485,'4.固定資産明細'!$I$4:$I$2998))</f>
        <v/>
      </c>
      <c r="G485" s="61">
        <f t="shared" si="23"/>
        <v>0</v>
      </c>
      <c r="H485" s="13" t="str">
        <f>IF($C485="","",'2.会社基本情報'!$C$7*'3.工程情報'!$E485*('3.工程情報'!F485/100))</f>
        <v/>
      </c>
      <c r="I485" s="13" t="str">
        <f>IF(C485="","",'2.会社基本情報'!$C$7*'3.工程情報'!E485*('3.工程情報'!G485/100))</f>
        <v/>
      </c>
      <c r="J485" s="103">
        <f t="shared" si="24"/>
        <v>0</v>
      </c>
    </row>
    <row r="486" spans="2:10" ht="18" customHeight="1">
      <c r="B486" s="12" t="str">
        <f>IF('3.工程情報'!B486="","",'3.工程情報'!B486)</f>
        <v/>
      </c>
      <c r="C486" s="12" t="str">
        <f>IF('3.工程情報'!C486="","",'3.工程情報'!C486)</f>
        <v/>
      </c>
      <c r="D486" s="60" t="str">
        <f>IF(C486="","",SUMIF('4.固定資産明細'!$H$4:$H$2998,$C486,'4.固定資産明細'!$G$4:$G$2998))</f>
        <v/>
      </c>
      <c r="E486" s="61">
        <f t="shared" si="22"/>
        <v>0</v>
      </c>
      <c r="F486" s="60" t="str">
        <f>IF(C486="","",SUMIF('4.固定資産明細'!$H$4:$H$2998,$C486,'4.固定資産明細'!$I$4:$I$2998))</f>
        <v/>
      </c>
      <c r="G486" s="61">
        <f t="shared" si="23"/>
        <v>0</v>
      </c>
      <c r="H486" s="13" t="str">
        <f>IF($C486="","",'2.会社基本情報'!$C$7*'3.工程情報'!$E486*('3.工程情報'!F486/100))</f>
        <v/>
      </c>
      <c r="I486" s="13" t="str">
        <f>IF(C486="","",'2.会社基本情報'!$C$7*'3.工程情報'!E486*('3.工程情報'!G486/100))</f>
        <v/>
      </c>
      <c r="J486" s="103">
        <f t="shared" si="24"/>
        <v>0</v>
      </c>
    </row>
    <row r="487" spans="2:10" ht="18" customHeight="1">
      <c r="B487" s="12" t="str">
        <f>IF('3.工程情報'!B487="","",'3.工程情報'!B487)</f>
        <v/>
      </c>
      <c r="C487" s="12" t="str">
        <f>IF('3.工程情報'!C487="","",'3.工程情報'!C487)</f>
        <v/>
      </c>
      <c r="D487" s="60" t="str">
        <f>IF(C487="","",SUMIF('4.固定資産明細'!$H$4:$H$2998,$C487,'4.固定資産明細'!$G$4:$G$2998))</f>
        <v/>
      </c>
      <c r="E487" s="61">
        <f t="shared" si="22"/>
        <v>0</v>
      </c>
      <c r="F487" s="60" t="str">
        <f>IF(C487="","",SUMIF('4.固定資産明細'!$H$4:$H$2998,$C487,'4.固定資産明細'!$I$4:$I$2998))</f>
        <v/>
      </c>
      <c r="G487" s="61">
        <f t="shared" si="23"/>
        <v>0</v>
      </c>
      <c r="H487" s="13" t="str">
        <f>IF($C487="","",'2.会社基本情報'!$C$7*'3.工程情報'!$E487*('3.工程情報'!F487/100))</f>
        <v/>
      </c>
      <c r="I487" s="13" t="str">
        <f>IF(C487="","",'2.会社基本情報'!$C$7*'3.工程情報'!E487*('3.工程情報'!G487/100))</f>
        <v/>
      </c>
      <c r="J487" s="103">
        <f t="shared" si="24"/>
        <v>0</v>
      </c>
    </row>
    <row r="488" spans="2:10" ht="18" customHeight="1">
      <c r="B488" s="12" t="str">
        <f>IF('3.工程情報'!B488="","",'3.工程情報'!B488)</f>
        <v/>
      </c>
      <c r="C488" s="12" t="str">
        <f>IF('3.工程情報'!C488="","",'3.工程情報'!C488)</f>
        <v/>
      </c>
      <c r="D488" s="60" t="str">
        <f>IF(C488="","",SUMIF('4.固定資産明細'!$H$4:$H$2998,$C488,'4.固定資産明細'!$G$4:$G$2998))</f>
        <v/>
      </c>
      <c r="E488" s="61">
        <f t="shared" si="22"/>
        <v>0</v>
      </c>
      <c r="F488" s="60" t="str">
        <f>IF(C488="","",SUMIF('4.固定資産明細'!$H$4:$H$2998,$C488,'4.固定資産明細'!$I$4:$I$2998))</f>
        <v/>
      </c>
      <c r="G488" s="61">
        <f t="shared" si="23"/>
        <v>0</v>
      </c>
      <c r="H488" s="13" t="str">
        <f>IF($C488="","",'2.会社基本情報'!$C$7*'3.工程情報'!$E488*('3.工程情報'!F488/100))</f>
        <v/>
      </c>
      <c r="I488" s="13" t="str">
        <f>IF(C488="","",'2.会社基本情報'!$C$7*'3.工程情報'!E488*('3.工程情報'!G488/100))</f>
        <v/>
      </c>
      <c r="J488" s="103">
        <f t="shared" si="24"/>
        <v>0</v>
      </c>
    </row>
    <row r="489" spans="2:10" ht="18" customHeight="1">
      <c r="B489" s="12" t="str">
        <f>IF('3.工程情報'!B489="","",'3.工程情報'!B489)</f>
        <v/>
      </c>
      <c r="C489" s="12" t="str">
        <f>IF('3.工程情報'!C489="","",'3.工程情報'!C489)</f>
        <v/>
      </c>
      <c r="D489" s="60" t="str">
        <f>IF(C489="","",SUMIF('4.固定資産明細'!$H$4:$H$2998,$C489,'4.固定資産明細'!$G$4:$G$2998))</f>
        <v/>
      </c>
      <c r="E489" s="61">
        <f t="shared" si="22"/>
        <v>0</v>
      </c>
      <c r="F489" s="60" t="str">
        <f>IF(C489="","",SUMIF('4.固定資産明細'!$H$4:$H$2998,$C489,'4.固定資産明細'!$I$4:$I$2998))</f>
        <v/>
      </c>
      <c r="G489" s="61">
        <f t="shared" si="23"/>
        <v>0</v>
      </c>
      <c r="H489" s="13" t="str">
        <f>IF($C489="","",'2.会社基本情報'!$C$7*'3.工程情報'!$E489*('3.工程情報'!F489/100))</f>
        <v/>
      </c>
      <c r="I489" s="13" t="str">
        <f>IF(C489="","",'2.会社基本情報'!$C$7*'3.工程情報'!E489*('3.工程情報'!G489/100))</f>
        <v/>
      </c>
      <c r="J489" s="103">
        <f t="shared" si="24"/>
        <v>0</v>
      </c>
    </row>
    <row r="490" spans="2:10" ht="18" customHeight="1">
      <c r="B490" s="12" t="str">
        <f>IF('3.工程情報'!B490="","",'3.工程情報'!B490)</f>
        <v/>
      </c>
      <c r="C490" s="12" t="str">
        <f>IF('3.工程情報'!C490="","",'3.工程情報'!C490)</f>
        <v/>
      </c>
      <c r="D490" s="60" t="str">
        <f>IF(C490="","",SUMIF('4.固定資産明細'!$H$4:$H$2998,$C490,'4.固定資産明細'!$G$4:$G$2998))</f>
        <v/>
      </c>
      <c r="E490" s="61">
        <f t="shared" si="22"/>
        <v>0</v>
      </c>
      <c r="F490" s="60" t="str">
        <f>IF(C490="","",SUMIF('4.固定資産明細'!$H$4:$H$2998,$C490,'4.固定資産明細'!$I$4:$I$2998))</f>
        <v/>
      </c>
      <c r="G490" s="61">
        <f t="shared" si="23"/>
        <v>0</v>
      </c>
      <c r="H490" s="13" t="str">
        <f>IF($C490="","",'2.会社基本情報'!$C$7*'3.工程情報'!$E490*('3.工程情報'!F490/100))</f>
        <v/>
      </c>
      <c r="I490" s="13" t="str">
        <f>IF(C490="","",'2.会社基本情報'!$C$7*'3.工程情報'!E490*('3.工程情報'!G490/100))</f>
        <v/>
      </c>
      <c r="J490" s="103">
        <f t="shared" si="24"/>
        <v>0</v>
      </c>
    </row>
    <row r="491" spans="2:10" ht="18" customHeight="1">
      <c r="B491" s="12" t="str">
        <f>IF('3.工程情報'!B491="","",'3.工程情報'!B491)</f>
        <v/>
      </c>
      <c r="C491" s="12" t="str">
        <f>IF('3.工程情報'!C491="","",'3.工程情報'!C491)</f>
        <v/>
      </c>
      <c r="D491" s="60" t="str">
        <f>IF(C491="","",SUMIF('4.固定資産明細'!$H$4:$H$2998,$C491,'4.固定資産明細'!$G$4:$G$2998))</f>
        <v/>
      </c>
      <c r="E491" s="61">
        <f t="shared" si="22"/>
        <v>0</v>
      </c>
      <c r="F491" s="60" t="str">
        <f>IF(C491="","",SUMIF('4.固定資産明細'!$H$4:$H$2998,$C491,'4.固定資産明細'!$I$4:$I$2998))</f>
        <v/>
      </c>
      <c r="G491" s="61">
        <f t="shared" si="23"/>
        <v>0</v>
      </c>
      <c r="H491" s="13" t="str">
        <f>IF($C491="","",'2.会社基本情報'!$C$7*'3.工程情報'!$E491*('3.工程情報'!F491/100))</f>
        <v/>
      </c>
      <c r="I491" s="13" t="str">
        <f>IF(C491="","",'2.会社基本情報'!$C$7*'3.工程情報'!E491*('3.工程情報'!G491/100))</f>
        <v/>
      </c>
      <c r="J491" s="103">
        <f t="shared" si="24"/>
        <v>0</v>
      </c>
    </row>
    <row r="492" spans="2:10" ht="18" customHeight="1">
      <c r="B492" s="12" t="str">
        <f>IF('3.工程情報'!B492="","",'3.工程情報'!B492)</f>
        <v/>
      </c>
      <c r="C492" s="12" t="str">
        <f>IF('3.工程情報'!C492="","",'3.工程情報'!C492)</f>
        <v/>
      </c>
      <c r="D492" s="60" t="str">
        <f>IF(C492="","",SUMIF('4.固定資産明細'!$H$4:$H$2998,$C492,'4.固定資産明細'!$G$4:$G$2998))</f>
        <v/>
      </c>
      <c r="E492" s="61">
        <f t="shared" si="22"/>
        <v>0</v>
      </c>
      <c r="F492" s="60" t="str">
        <f>IF(C492="","",SUMIF('4.固定資産明細'!$H$4:$H$2998,$C492,'4.固定資産明細'!$I$4:$I$2998))</f>
        <v/>
      </c>
      <c r="G492" s="61">
        <f t="shared" si="23"/>
        <v>0</v>
      </c>
      <c r="H492" s="13" t="str">
        <f>IF($C492="","",'2.会社基本情報'!$C$7*'3.工程情報'!$E492*('3.工程情報'!F492/100))</f>
        <v/>
      </c>
      <c r="I492" s="13" t="str">
        <f>IF(C492="","",'2.会社基本情報'!$C$7*'3.工程情報'!E492*('3.工程情報'!G492/100))</f>
        <v/>
      </c>
      <c r="J492" s="103">
        <f t="shared" si="24"/>
        <v>0</v>
      </c>
    </row>
    <row r="493" spans="2:10" ht="18" customHeight="1">
      <c r="B493" s="12" t="str">
        <f>IF('3.工程情報'!B493="","",'3.工程情報'!B493)</f>
        <v/>
      </c>
      <c r="C493" s="12" t="str">
        <f>IF('3.工程情報'!C493="","",'3.工程情報'!C493)</f>
        <v/>
      </c>
      <c r="D493" s="60" t="str">
        <f>IF(C493="","",SUMIF('4.固定資産明細'!$H$4:$H$2998,$C493,'4.固定資産明細'!$G$4:$G$2998))</f>
        <v/>
      </c>
      <c r="E493" s="61">
        <f t="shared" si="22"/>
        <v>0</v>
      </c>
      <c r="F493" s="60" t="str">
        <f>IF(C493="","",SUMIF('4.固定資産明細'!$H$4:$H$2998,$C493,'4.固定資産明細'!$I$4:$I$2998))</f>
        <v/>
      </c>
      <c r="G493" s="61">
        <f t="shared" si="23"/>
        <v>0</v>
      </c>
      <c r="H493" s="13" t="str">
        <f>IF($C493="","",'2.会社基本情報'!$C$7*'3.工程情報'!$E493*('3.工程情報'!F493/100))</f>
        <v/>
      </c>
      <c r="I493" s="13" t="str">
        <f>IF(C493="","",'2.会社基本情報'!$C$7*'3.工程情報'!E493*('3.工程情報'!G493/100))</f>
        <v/>
      </c>
      <c r="J493" s="103">
        <f t="shared" si="24"/>
        <v>0</v>
      </c>
    </row>
    <row r="494" spans="2:10" ht="18" customHeight="1">
      <c r="B494" s="12" t="str">
        <f>IF('3.工程情報'!B494="","",'3.工程情報'!B494)</f>
        <v/>
      </c>
      <c r="C494" s="12" t="str">
        <f>IF('3.工程情報'!C494="","",'3.工程情報'!C494)</f>
        <v/>
      </c>
      <c r="D494" s="60" t="str">
        <f>IF(C494="","",SUMIF('4.固定資産明細'!$H$4:$H$2998,$C494,'4.固定資産明細'!$G$4:$G$2998))</f>
        <v/>
      </c>
      <c r="E494" s="61">
        <f t="shared" si="22"/>
        <v>0</v>
      </c>
      <c r="F494" s="60" t="str">
        <f>IF(C494="","",SUMIF('4.固定資産明細'!$H$4:$H$2998,$C494,'4.固定資産明細'!$I$4:$I$2998))</f>
        <v/>
      </c>
      <c r="G494" s="61">
        <f t="shared" si="23"/>
        <v>0</v>
      </c>
      <c r="H494" s="13" t="str">
        <f>IF($C494="","",'2.会社基本情報'!$C$7*'3.工程情報'!$E494*('3.工程情報'!F494/100))</f>
        <v/>
      </c>
      <c r="I494" s="13" t="str">
        <f>IF(C494="","",'2.会社基本情報'!$C$7*'3.工程情報'!E494*('3.工程情報'!G494/100))</f>
        <v/>
      </c>
      <c r="J494" s="103">
        <f t="shared" si="24"/>
        <v>0</v>
      </c>
    </row>
    <row r="495" spans="2:10" ht="18" customHeight="1">
      <c r="B495" s="12" t="str">
        <f>IF('3.工程情報'!B495="","",'3.工程情報'!B495)</f>
        <v/>
      </c>
      <c r="C495" s="12" t="str">
        <f>IF('3.工程情報'!C495="","",'3.工程情報'!C495)</f>
        <v/>
      </c>
      <c r="D495" s="60" t="str">
        <f>IF(C495="","",SUMIF('4.固定資産明細'!$H$4:$H$2998,$C495,'4.固定資産明細'!$G$4:$G$2998))</f>
        <v/>
      </c>
      <c r="E495" s="61">
        <f t="shared" si="22"/>
        <v>0</v>
      </c>
      <c r="F495" s="60" t="str">
        <f>IF(C495="","",SUMIF('4.固定資産明細'!$H$4:$H$2998,$C495,'4.固定資産明細'!$I$4:$I$2998))</f>
        <v/>
      </c>
      <c r="G495" s="61">
        <f t="shared" si="23"/>
        <v>0</v>
      </c>
      <c r="H495" s="13" t="str">
        <f>IF($C495="","",'2.会社基本情報'!$C$7*'3.工程情報'!$E495*('3.工程情報'!F495/100))</f>
        <v/>
      </c>
      <c r="I495" s="13" t="str">
        <f>IF(C495="","",'2.会社基本情報'!$C$7*'3.工程情報'!E495*('3.工程情報'!G495/100))</f>
        <v/>
      </c>
      <c r="J495" s="103">
        <f t="shared" si="24"/>
        <v>0</v>
      </c>
    </row>
    <row r="496" spans="2:10" ht="18" customHeight="1">
      <c r="B496" s="12" t="str">
        <f>IF('3.工程情報'!B496="","",'3.工程情報'!B496)</f>
        <v/>
      </c>
      <c r="C496" s="12" t="str">
        <f>IF('3.工程情報'!C496="","",'3.工程情報'!C496)</f>
        <v/>
      </c>
      <c r="D496" s="60" t="str">
        <f>IF(C496="","",SUMIF('4.固定資産明細'!$H$4:$H$2998,$C496,'4.固定資産明細'!$G$4:$G$2998))</f>
        <v/>
      </c>
      <c r="E496" s="61">
        <f t="shared" si="22"/>
        <v>0</v>
      </c>
      <c r="F496" s="60" t="str">
        <f>IF(C496="","",SUMIF('4.固定資産明細'!$H$4:$H$2998,$C496,'4.固定資産明細'!$I$4:$I$2998))</f>
        <v/>
      </c>
      <c r="G496" s="61">
        <f t="shared" si="23"/>
        <v>0</v>
      </c>
      <c r="H496" s="13" t="str">
        <f>IF($C496="","",'2.会社基本情報'!$C$7*'3.工程情報'!$E496*('3.工程情報'!F496/100))</f>
        <v/>
      </c>
      <c r="I496" s="13" t="str">
        <f>IF(C496="","",'2.会社基本情報'!$C$7*'3.工程情報'!E496*('3.工程情報'!G496/100))</f>
        <v/>
      </c>
      <c r="J496" s="103">
        <f t="shared" si="24"/>
        <v>0</v>
      </c>
    </row>
    <row r="497" spans="2:10" ht="18" customHeight="1">
      <c r="B497" s="12" t="str">
        <f>IF('3.工程情報'!B497="","",'3.工程情報'!B497)</f>
        <v/>
      </c>
      <c r="C497" s="12" t="str">
        <f>IF('3.工程情報'!C497="","",'3.工程情報'!C497)</f>
        <v/>
      </c>
      <c r="D497" s="60" t="str">
        <f>IF(C497="","",SUMIF('4.固定資産明細'!$H$4:$H$2998,$C497,'4.固定資産明細'!$G$4:$G$2998))</f>
        <v/>
      </c>
      <c r="E497" s="61">
        <f t="shared" si="22"/>
        <v>0</v>
      </c>
      <c r="F497" s="60" t="str">
        <f>IF(C497="","",SUMIF('4.固定資産明細'!$H$4:$H$2998,$C497,'4.固定資産明細'!$I$4:$I$2998))</f>
        <v/>
      </c>
      <c r="G497" s="61">
        <f t="shared" si="23"/>
        <v>0</v>
      </c>
      <c r="H497" s="13" t="str">
        <f>IF($C497="","",'2.会社基本情報'!$C$7*'3.工程情報'!$E497*('3.工程情報'!F497/100))</f>
        <v/>
      </c>
      <c r="I497" s="13" t="str">
        <f>IF(C497="","",'2.会社基本情報'!$C$7*'3.工程情報'!E497*('3.工程情報'!G497/100))</f>
        <v/>
      </c>
      <c r="J497" s="103">
        <f t="shared" si="24"/>
        <v>0</v>
      </c>
    </row>
    <row r="498" spans="2:10" ht="18" customHeight="1">
      <c r="B498" s="12" t="str">
        <f>IF('3.工程情報'!B498="","",'3.工程情報'!B498)</f>
        <v/>
      </c>
      <c r="C498" s="12" t="str">
        <f>IF('3.工程情報'!C498="","",'3.工程情報'!C498)</f>
        <v/>
      </c>
      <c r="D498" s="60" t="str">
        <f>IF(C498="","",SUMIF('4.固定資産明細'!$H$4:$H$2998,$C498,'4.固定資産明細'!$G$4:$G$2998))</f>
        <v/>
      </c>
      <c r="E498" s="61">
        <f t="shared" si="22"/>
        <v>0</v>
      </c>
      <c r="F498" s="60" t="str">
        <f>IF(C498="","",SUMIF('4.固定資産明細'!$H$4:$H$2998,$C498,'4.固定資産明細'!$I$4:$I$2998))</f>
        <v/>
      </c>
      <c r="G498" s="61">
        <f t="shared" si="23"/>
        <v>0</v>
      </c>
      <c r="H498" s="13" t="str">
        <f>IF($C498="","",'2.会社基本情報'!$C$7*'3.工程情報'!$E498*('3.工程情報'!F498/100))</f>
        <v/>
      </c>
      <c r="I498" s="13" t="str">
        <f>IF(C498="","",'2.会社基本情報'!$C$7*'3.工程情報'!E498*('3.工程情報'!G498/100))</f>
        <v/>
      </c>
      <c r="J498" s="103">
        <f t="shared" si="24"/>
        <v>0</v>
      </c>
    </row>
    <row r="499" spans="2:10" ht="18" customHeight="1">
      <c r="B499" s="12" t="str">
        <f>IF('3.工程情報'!B499="","",'3.工程情報'!B499)</f>
        <v/>
      </c>
      <c r="C499" s="12" t="str">
        <f>IF('3.工程情報'!C499="","",'3.工程情報'!C499)</f>
        <v/>
      </c>
      <c r="D499" s="60" t="str">
        <f>IF(C499="","",SUMIF('4.固定資産明細'!$H$4:$H$2998,$C499,'4.固定資産明細'!$G$4:$G$2998))</f>
        <v/>
      </c>
      <c r="E499" s="61">
        <f t="shared" si="22"/>
        <v>0</v>
      </c>
      <c r="F499" s="60" t="str">
        <f>IF(C499="","",SUMIF('4.固定資産明細'!$H$4:$H$2998,$C499,'4.固定資産明細'!$I$4:$I$2998))</f>
        <v/>
      </c>
      <c r="G499" s="61">
        <f t="shared" si="23"/>
        <v>0</v>
      </c>
      <c r="H499" s="13" t="str">
        <f>IF($C499="","",'2.会社基本情報'!$C$7*'3.工程情報'!$E499*('3.工程情報'!F499/100))</f>
        <v/>
      </c>
      <c r="I499" s="13" t="str">
        <f>IF(C499="","",'2.会社基本情報'!$C$7*'3.工程情報'!E499*('3.工程情報'!G499/100))</f>
        <v/>
      </c>
      <c r="J499" s="103">
        <f t="shared" si="24"/>
        <v>0</v>
      </c>
    </row>
    <row r="500" spans="2:10" ht="18" customHeight="1">
      <c r="B500" s="12" t="str">
        <f>IF('3.工程情報'!B500="","",'3.工程情報'!B500)</f>
        <v/>
      </c>
      <c r="C500" s="12" t="str">
        <f>IF('3.工程情報'!C500="","",'3.工程情報'!C500)</f>
        <v/>
      </c>
      <c r="D500" s="60" t="str">
        <f>IF(C500="","",SUMIF('4.固定資産明細'!$H$4:$H$2998,$C500,'4.固定資産明細'!$G$4:$G$2998))</f>
        <v/>
      </c>
      <c r="E500" s="61">
        <f t="shared" si="22"/>
        <v>0</v>
      </c>
      <c r="F500" s="60" t="str">
        <f>IF(C500="","",SUMIF('4.固定資産明細'!$H$4:$H$2998,$C500,'4.固定資産明細'!$I$4:$I$2998))</f>
        <v/>
      </c>
      <c r="G500" s="61">
        <f t="shared" si="23"/>
        <v>0</v>
      </c>
      <c r="H500" s="13" t="str">
        <f>IF($C500="","",'2.会社基本情報'!$C$7*'3.工程情報'!$E500*('3.工程情報'!F500/100))</f>
        <v/>
      </c>
      <c r="I500" s="13" t="str">
        <f>IF(C500="","",'2.会社基本情報'!$C$7*'3.工程情報'!E500*('3.工程情報'!G500/100))</f>
        <v/>
      </c>
      <c r="J500" s="103">
        <f t="shared" si="24"/>
        <v>0</v>
      </c>
    </row>
    <row r="501" spans="2:10" ht="18" customHeight="1">
      <c r="B501" s="12" t="str">
        <f>IF('3.工程情報'!B501="","",'3.工程情報'!B501)</f>
        <v/>
      </c>
      <c r="C501" s="12" t="str">
        <f>IF('3.工程情報'!C501="","",'3.工程情報'!C501)</f>
        <v/>
      </c>
      <c r="D501" s="60" t="str">
        <f>IF(C501="","",SUMIF('4.固定資産明細'!$H$4:$H$2998,$C501,'4.固定資産明細'!$G$4:$G$2998))</f>
        <v/>
      </c>
      <c r="E501" s="61">
        <f t="shared" si="22"/>
        <v>0</v>
      </c>
      <c r="F501" s="60" t="str">
        <f>IF(C501="","",SUMIF('4.固定資産明細'!$H$4:$H$2998,$C501,'4.固定資産明細'!$I$4:$I$2998))</f>
        <v/>
      </c>
      <c r="G501" s="61">
        <f t="shared" si="23"/>
        <v>0</v>
      </c>
      <c r="H501" s="13" t="str">
        <f>IF($C501="","",'2.会社基本情報'!$C$7*'3.工程情報'!$E501*('3.工程情報'!F501/100))</f>
        <v/>
      </c>
      <c r="I501" s="13" t="str">
        <f>IF(C501="","",'2.会社基本情報'!$C$7*'3.工程情報'!E501*('3.工程情報'!G501/100))</f>
        <v/>
      </c>
      <c r="J501" s="103">
        <f t="shared" si="24"/>
        <v>0</v>
      </c>
    </row>
  </sheetData>
  <sheetProtection algorithmName="SHA-512" hashValue="x4UpmcFEujcxmse8iY8ML9cFcj5zH/b8uXqmcTyx/GcuJGMWVb1rTZIKzraAcI395DV689aXlgjc3+exufAM5Q==" saltValue="TCLRhH6B4NmIbqePwMVFUQ==" spinCount="100000" sheet="1" objects="1" scenarios="1" selectLockedCells="1"/>
  <phoneticPr fontId="6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Footer>&amp;C&amp;"Meiryo UI,標準"&amp;P&amp;R&amp;"Meiryo UI,標準"(C) MG'sコンサルティング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J10001"/>
  <sheetViews>
    <sheetView showGridLines="0" workbookViewId="0">
      <pane ySplit="4" topLeftCell="A5" activePane="bottomLeft" state="frozen"/>
      <selection activeCell="J8" sqref="J8"/>
      <selection pane="bottomLeft" activeCell="I8" sqref="I8"/>
    </sheetView>
  </sheetViews>
  <sheetFormatPr defaultColWidth="9" defaultRowHeight="13.2"/>
  <cols>
    <col min="1" max="1" width="1.44140625" style="37" customWidth="1"/>
    <col min="2" max="2" width="15.77734375" style="37" customWidth="1"/>
    <col min="3" max="3" width="13.88671875" style="37" customWidth="1"/>
    <col min="4" max="4" width="23.109375" style="37" customWidth="1"/>
    <col min="5" max="5" width="15.88671875" style="37" customWidth="1"/>
    <col min="6" max="6" width="5.33203125" style="37" customWidth="1"/>
    <col min="7" max="7" width="14.33203125" style="37" hidden="1" customWidth="1"/>
    <col min="8" max="9" width="15.21875" style="37" bestFit="1" customWidth="1"/>
    <col min="10" max="10" width="35.109375" style="37" customWidth="1"/>
    <col min="11" max="16384" width="9" style="37"/>
  </cols>
  <sheetData>
    <row r="1" spans="2:10" ht="26.25" customHeight="1">
      <c r="B1" s="33" t="s">
        <v>29</v>
      </c>
      <c r="C1" s="34"/>
      <c r="D1" s="66" t="s">
        <v>12</v>
      </c>
      <c r="E1" s="99">
        <v>10000</v>
      </c>
      <c r="H1" s="36"/>
    </row>
    <row r="2" spans="2:10" ht="12.75" customHeight="1">
      <c r="B2" s="33"/>
      <c r="C2" s="34"/>
      <c r="D2" s="34"/>
      <c r="E2" s="66"/>
      <c r="F2" s="99"/>
      <c r="H2" s="36"/>
    </row>
    <row r="3" spans="2:10" ht="21.75" customHeight="1" thickBot="1">
      <c r="B3" s="63" t="str">
        <f>IF('1.製造原価明細'!$C$3="","",'1.製造原価明細'!$C$3)</f>
        <v>2020年度</v>
      </c>
      <c r="E3" s="38"/>
      <c r="F3" s="180"/>
      <c r="G3" s="66"/>
      <c r="H3" s="202" t="s">
        <v>179</v>
      </c>
      <c r="I3" s="203"/>
    </row>
    <row r="4" spans="2:10" ht="30" customHeight="1" thickBot="1">
      <c r="B4" s="18" t="s">
        <v>51</v>
      </c>
      <c r="C4" s="67" t="s">
        <v>5</v>
      </c>
      <c r="D4" s="67" t="s">
        <v>40</v>
      </c>
      <c r="E4" s="67" t="s">
        <v>6</v>
      </c>
      <c r="F4" s="95" t="s">
        <v>91</v>
      </c>
      <c r="G4" s="79" t="s">
        <v>87</v>
      </c>
      <c r="H4" s="58" t="str">
        <f>"設備の加工時間"&amp;CHAR(10)&amp;"（"&amp;'2.会社基本情報'!C4&amp;"／量単位）"</f>
        <v>設備の加工時間
（分／量単位）</v>
      </c>
      <c r="I4" s="79" t="str">
        <f>"人の作業時間"&amp;CHAR(10)&amp;"（"&amp;'2.会社基本情報'!C4&amp;"／量単位）"</f>
        <v>人の作業時間
（分／量単位）</v>
      </c>
    </row>
    <row r="5" spans="2:10" ht="18" customHeight="1">
      <c r="B5" s="162" t="s">
        <v>144</v>
      </c>
      <c r="C5" s="164" t="s">
        <v>173</v>
      </c>
      <c r="D5" s="12" t="str">
        <f>IF(C5="","",VLOOKUP(C5,'3.工程情報'!$C$6:$D$501,2,FALSE))</f>
        <v>3D CAD CAM</v>
      </c>
      <c r="E5" s="164" t="s">
        <v>49</v>
      </c>
      <c r="F5" s="170" t="s">
        <v>92</v>
      </c>
      <c r="G5" s="189" t="str">
        <f>C5&amp;E5</f>
        <v>CAD-1A001</v>
      </c>
      <c r="H5" s="19">
        <v>1500</v>
      </c>
      <c r="I5" s="19">
        <v>1500</v>
      </c>
      <c r="J5" s="176" t="str">
        <f>IF(AND(C5&lt;&gt;"",COUNTIF('3.工程情報'!$C$6:$C$501,C5)=0),"工程記号が3.工程情報に存在しません。","")</f>
        <v/>
      </c>
    </row>
    <row r="6" spans="2:10" ht="18" customHeight="1">
      <c r="B6" s="162" t="s">
        <v>144</v>
      </c>
      <c r="C6" s="164" t="s">
        <v>174</v>
      </c>
      <c r="D6" s="12" t="str">
        <f>IF(C6="","",VLOOKUP(C6,'3.工程情報'!$C$6:$D$501,2,FALSE))</f>
        <v>NCフライス</v>
      </c>
      <c r="E6" s="164" t="s">
        <v>49</v>
      </c>
      <c r="F6" s="170" t="s">
        <v>92</v>
      </c>
      <c r="G6" s="189" t="str">
        <f t="shared" ref="G6:G69" si="0">C6&amp;E6</f>
        <v>AA-101A001</v>
      </c>
      <c r="H6" s="19">
        <v>2000</v>
      </c>
      <c r="I6" s="19">
        <v>120</v>
      </c>
      <c r="J6" s="176" t="str">
        <f>IF(AND(C6&lt;&gt;"",COUNTIF('3.工程情報'!$C$6:$C$501,C6)=0),"工程記号が3.工程情報に存在しません。","")</f>
        <v/>
      </c>
    </row>
    <row r="7" spans="2:10" ht="18" customHeight="1">
      <c r="B7" s="162" t="s">
        <v>144</v>
      </c>
      <c r="C7" s="164" t="s">
        <v>146</v>
      </c>
      <c r="D7" s="12" t="str">
        <f>IF(C7="","",VLOOKUP(C7,'3.工程情報'!$C$6:$D$501,2,FALSE))</f>
        <v>放電加工機</v>
      </c>
      <c r="E7" s="164" t="s">
        <v>49</v>
      </c>
      <c r="F7" s="170" t="s">
        <v>92</v>
      </c>
      <c r="G7" s="189" t="str">
        <f t="shared" si="0"/>
        <v>AA-102A001</v>
      </c>
      <c r="H7" s="19">
        <v>2000</v>
      </c>
      <c r="I7" s="19">
        <v>240</v>
      </c>
      <c r="J7" s="176" t="str">
        <f>IF(AND(C7&lt;&gt;"",COUNTIF('3.工程情報'!$C$6:$C$501,C7)=0),"工程記号が3.工程情報に存在しません。","")</f>
        <v/>
      </c>
    </row>
    <row r="8" spans="2:10" ht="18" customHeight="1">
      <c r="B8" s="162" t="s">
        <v>144</v>
      </c>
      <c r="C8" s="164" t="s">
        <v>147</v>
      </c>
      <c r="D8" s="12" t="str">
        <f>IF(C8="","",VLOOKUP(C8,'3.工程情報'!$C$6:$D$501,2,FALSE))</f>
        <v>ワイヤーカット</v>
      </c>
      <c r="E8" s="164" t="s">
        <v>49</v>
      </c>
      <c r="F8" s="170" t="s">
        <v>92</v>
      </c>
      <c r="G8" s="189" t="str">
        <f t="shared" si="0"/>
        <v>AA-103A001</v>
      </c>
      <c r="H8" s="19">
        <v>600</v>
      </c>
      <c r="I8" s="19">
        <v>120</v>
      </c>
      <c r="J8" s="176" t="str">
        <f>IF(AND(C8&lt;&gt;"",COUNTIF('3.工程情報'!$C$6:$C$501,C8)=0),"工程記号が3.工程情報に存在しません。","")</f>
        <v/>
      </c>
    </row>
    <row r="9" spans="2:10" ht="18" customHeight="1">
      <c r="B9" s="162" t="s">
        <v>144</v>
      </c>
      <c r="C9" s="164" t="s">
        <v>148</v>
      </c>
      <c r="D9" s="12" t="str">
        <f>IF(C9="","",VLOOKUP(C9,'3.工程情報'!$C$6:$D$501,2,FALSE))</f>
        <v>平面研磨</v>
      </c>
      <c r="E9" s="164" t="s">
        <v>49</v>
      </c>
      <c r="F9" s="170" t="s">
        <v>92</v>
      </c>
      <c r="G9" s="189" t="str">
        <f t="shared" si="0"/>
        <v>AA-104A001</v>
      </c>
      <c r="H9" s="19">
        <v>240</v>
      </c>
      <c r="I9" s="19">
        <v>60</v>
      </c>
      <c r="J9" s="176" t="str">
        <f>IF(AND(C9&lt;&gt;"",COUNTIF('3.工程情報'!$C$6:$C$501,C9)=0),"工程記号が3.工程情報に存在しません。","")</f>
        <v/>
      </c>
    </row>
    <row r="10" spans="2:10" ht="18" customHeight="1">
      <c r="B10" s="162" t="s">
        <v>144</v>
      </c>
      <c r="C10" s="164" t="s">
        <v>149</v>
      </c>
      <c r="D10" s="12" t="str">
        <f>IF(C10="","",VLOOKUP(C10,'3.工程情報'!$C$6:$D$501,2,FALSE))</f>
        <v>磨き</v>
      </c>
      <c r="E10" s="164" t="s">
        <v>49</v>
      </c>
      <c r="F10" s="170" t="s">
        <v>92</v>
      </c>
      <c r="G10" s="189" t="str">
        <f t="shared" si="0"/>
        <v>AA-105A001</v>
      </c>
      <c r="H10" s="19">
        <v>240</v>
      </c>
      <c r="I10" s="19">
        <v>240</v>
      </c>
      <c r="J10" s="176" t="str">
        <f>IF(AND(C10&lt;&gt;"",COUNTIF('3.工程情報'!$C$6:$C$501,C10)=0),"工程記号が3.工程情報に存在しません。","")</f>
        <v/>
      </c>
    </row>
    <row r="11" spans="2:10" ht="18" customHeight="1">
      <c r="B11" s="162" t="s">
        <v>144</v>
      </c>
      <c r="C11" s="164" t="s">
        <v>150</v>
      </c>
      <c r="D11" s="12" t="str">
        <f>IF(C11="","",VLOOKUP(C11,'3.工程情報'!$C$6:$D$501,2,FALSE))</f>
        <v>組付・調整</v>
      </c>
      <c r="E11" s="164" t="s">
        <v>49</v>
      </c>
      <c r="F11" s="170" t="s">
        <v>92</v>
      </c>
      <c r="G11" s="189" t="str">
        <f t="shared" si="0"/>
        <v>AA-106A001</v>
      </c>
      <c r="H11" s="19">
        <v>480</v>
      </c>
      <c r="I11" s="19">
        <v>480</v>
      </c>
      <c r="J11" s="176" t="str">
        <f>IF(AND(C11&lt;&gt;"",COUNTIF('3.工程情報'!$C$6:$C$501,C11)=0),"工程記号が3.工程情報に存在しません。","")</f>
        <v/>
      </c>
    </row>
    <row r="12" spans="2:10" ht="18" customHeight="1">
      <c r="B12" s="162" t="s">
        <v>144</v>
      </c>
      <c r="C12" s="164" t="s">
        <v>176</v>
      </c>
      <c r="D12" s="12" t="str">
        <f>IF(C12="","",VLOOKUP(C12,'3.工程情報'!$C$6:$D$501,2,FALSE))</f>
        <v>高性能NCフライス</v>
      </c>
      <c r="E12" s="164" t="s">
        <v>49</v>
      </c>
      <c r="F12" s="170" t="s">
        <v>92</v>
      </c>
      <c r="G12" s="189" t="str">
        <f t="shared" si="0"/>
        <v>AA-101-XA001</v>
      </c>
      <c r="H12" s="19">
        <v>1600</v>
      </c>
      <c r="I12" s="19">
        <v>120</v>
      </c>
      <c r="J12" s="176" t="str">
        <f>IF(AND(C12&lt;&gt;"",COUNTIF('3.工程情報'!$C$6:$C$501,C12)=0),"工程記号が3.工程情報に存在しません。","")</f>
        <v/>
      </c>
    </row>
    <row r="13" spans="2:10" ht="18" customHeight="1">
      <c r="B13" s="162"/>
      <c r="C13" s="164"/>
      <c r="D13" s="12" t="str">
        <f>IF(C13="","",VLOOKUP(C13,'3.工程情報'!$C$6:$D$501,2,FALSE))</f>
        <v/>
      </c>
      <c r="E13" s="165"/>
      <c r="F13" s="170"/>
      <c r="G13" s="189" t="str">
        <f t="shared" si="0"/>
        <v/>
      </c>
      <c r="H13" s="19"/>
      <c r="I13" s="19"/>
      <c r="J13" s="176" t="str">
        <f>IF(AND(C13&lt;&gt;"",COUNTIF('3.工程情報'!$C$6:$C$501,C13)=0),"工程記号が3.工程情報に存在しません。","")</f>
        <v/>
      </c>
    </row>
    <row r="14" spans="2:10" ht="18" customHeight="1">
      <c r="B14" s="162"/>
      <c r="C14" s="164"/>
      <c r="D14" s="12" t="str">
        <f>IF(C14="","",VLOOKUP(C14,'3.工程情報'!$C$6:$D$501,2,FALSE))</f>
        <v/>
      </c>
      <c r="E14" s="165"/>
      <c r="F14" s="170"/>
      <c r="G14" s="189" t="str">
        <f t="shared" si="0"/>
        <v/>
      </c>
      <c r="H14" s="19"/>
      <c r="I14" s="19"/>
      <c r="J14" s="176" t="str">
        <f>IF(AND(C14&lt;&gt;"",COUNTIF('3.工程情報'!$C$6:$C$501,C14)=0),"工程記号が3.工程情報に存在しません。","")</f>
        <v/>
      </c>
    </row>
    <row r="15" spans="2:10" ht="18" customHeight="1">
      <c r="B15" s="166"/>
      <c r="C15" s="165"/>
      <c r="D15" s="12" t="str">
        <f>IF(C15="","",VLOOKUP(C15,'3.工程情報'!$C$6:$D$501,2,FALSE))</f>
        <v/>
      </c>
      <c r="E15" s="165"/>
      <c r="F15" s="170"/>
      <c r="G15" s="189" t="str">
        <f t="shared" si="0"/>
        <v/>
      </c>
      <c r="H15" s="19"/>
      <c r="I15" s="19"/>
      <c r="J15" s="176" t="str">
        <f>IF(AND(C15&lt;&gt;"",COUNTIF('3.工程情報'!$C$6:$C$501,C15)=0),"工程記号が3.工程情報に存在しません。","")</f>
        <v/>
      </c>
    </row>
    <row r="16" spans="2:10" ht="18" customHeight="1">
      <c r="B16" s="166"/>
      <c r="C16" s="165"/>
      <c r="D16" s="12" t="str">
        <f>IF(C16="","",VLOOKUP(C16,'3.工程情報'!$C$6:$D$501,2,FALSE))</f>
        <v/>
      </c>
      <c r="E16" s="165"/>
      <c r="F16" s="170"/>
      <c r="G16" s="189" t="str">
        <f t="shared" si="0"/>
        <v/>
      </c>
      <c r="H16" s="19"/>
      <c r="I16" s="19"/>
      <c r="J16" s="176" t="str">
        <f>IF(AND(C16&lt;&gt;"",COUNTIF('3.工程情報'!$C$6:$C$501,C16)=0),"工程記号が3.工程情報に存在しません。","")</f>
        <v/>
      </c>
    </row>
    <row r="17" spans="2:10" ht="18" customHeight="1">
      <c r="B17" s="166"/>
      <c r="C17" s="165"/>
      <c r="D17" s="12" t="str">
        <f>IF(C17="","",VLOOKUP(C17,'3.工程情報'!$C$6:$D$501,2,FALSE))</f>
        <v/>
      </c>
      <c r="E17" s="165"/>
      <c r="F17" s="170"/>
      <c r="G17" s="189" t="str">
        <f t="shared" si="0"/>
        <v/>
      </c>
      <c r="H17" s="19"/>
      <c r="I17" s="19"/>
      <c r="J17" s="176" t="str">
        <f>IF(AND(C17&lt;&gt;"",COUNTIF('3.工程情報'!$C$6:$C$501,C17)=0),"工程記号が3.工程情報に存在しません。","")</f>
        <v/>
      </c>
    </row>
    <row r="18" spans="2:10" ht="18" customHeight="1">
      <c r="B18" s="166"/>
      <c r="C18" s="165"/>
      <c r="D18" s="12" t="str">
        <f>IF(C18="","",VLOOKUP(C18,'3.工程情報'!$C$6:$D$501,2,FALSE))</f>
        <v/>
      </c>
      <c r="E18" s="165"/>
      <c r="F18" s="170"/>
      <c r="G18" s="189" t="str">
        <f t="shared" si="0"/>
        <v/>
      </c>
      <c r="H18" s="19"/>
      <c r="I18" s="19"/>
      <c r="J18" s="176" t="str">
        <f>IF(AND(C18&lt;&gt;"",COUNTIF('3.工程情報'!$C$6:$C$501,C18)=0),"工程記号が3.工程情報に存在しません。","")</f>
        <v/>
      </c>
    </row>
    <row r="19" spans="2:10" ht="18" customHeight="1">
      <c r="B19" s="166"/>
      <c r="C19" s="165"/>
      <c r="D19" s="12" t="str">
        <f>IF(C19="","",VLOOKUP(C19,'3.工程情報'!$C$6:$D$501,2,FALSE))</f>
        <v/>
      </c>
      <c r="E19" s="165"/>
      <c r="F19" s="170"/>
      <c r="G19" s="189" t="str">
        <f t="shared" si="0"/>
        <v/>
      </c>
      <c r="H19" s="19"/>
      <c r="I19" s="19"/>
      <c r="J19" s="176" t="str">
        <f>IF(AND(C19&lt;&gt;"",COUNTIF('3.工程情報'!$C$6:$C$501,C19)=0),"工程記号が3.工程情報に存在しません。","")</f>
        <v/>
      </c>
    </row>
    <row r="20" spans="2:10" ht="18" customHeight="1">
      <c r="B20" s="166"/>
      <c r="C20" s="165"/>
      <c r="D20" s="12" t="str">
        <f>IF(C20="","",VLOOKUP(C20,'3.工程情報'!$C$6:$D$501,2,FALSE))</f>
        <v/>
      </c>
      <c r="E20" s="165"/>
      <c r="F20" s="170"/>
      <c r="G20" s="189" t="str">
        <f t="shared" si="0"/>
        <v/>
      </c>
      <c r="H20" s="19"/>
      <c r="I20" s="19"/>
      <c r="J20" s="176" t="str">
        <f>IF(AND(C20&lt;&gt;"",COUNTIF('3.工程情報'!$C$6:$C$501,C20)=0),"工程記号が3.工程情報に存在しません。","")</f>
        <v/>
      </c>
    </row>
    <row r="21" spans="2:10" ht="18" customHeight="1">
      <c r="B21" s="166"/>
      <c r="C21" s="165"/>
      <c r="D21" s="12" t="str">
        <f>IF(C21="","",VLOOKUP(C21,'3.工程情報'!$C$6:$D$501,2,FALSE))</f>
        <v/>
      </c>
      <c r="E21" s="165"/>
      <c r="F21" s="170"/>
      <c r="G21" s="189" t="str">
        <f t="shared" si="0"/>
        <v/>
      </c>
      <c r="H21" s="19"/>
      <c r="I21" s="19"/>
      <c r="J21" s="176" t="str">
        <f>IF(AND(C21&lt;&gt;"",COUNTIF('3.工程情報'!$C$6:$C$501,C21)=0),"工程記号が3.工程情報に存在しません。","")</f>
        <v/>
      </c>
    </row>
    <row r="22" spans="2:10" ht="18" customHeight="1">
      <c r="B22" s="166"/>
      <c r="C22" s="165"/>
      <c r="D22" s="12" t="str">
        <f>IF(C22="","",VLOOKUP(C22,'3.工程情報'!$C$6:$D$501,2,FALSE))</f>
        <v/>
      </c>
      <c r="E22" s="165"/>
      <c r="F22" s="170"/>
      <c r="G22" s="189" t="str">
        <f t="shared" si="0"/>
        <v/>
      </c>
      <c r="H22" s="19"/>
      <c r="I22" s="19"/>
      <c r="J22" s="176" t="str">
        <f>IF(AND(C22&lt;&gt;"",COUNTIF('3.工程情報'!$C$6:$C$501,C22)=0),"工程記号が3.工程情報に存在しません。","")</f>
        <v/>
      </c>
    </row>
    <row r="23" spans="2:10" ht="18" customHeight="1">
      <c r="B23" s="166"/>
      <c r="C23" s="165"/>
      <c r="D23" s="12" t="str">
        <f>IF(C23="","",VLOOKUP(C23,'3.工程情報'!$C$6:$D$501,2,FALSE))</f>
        <v/>
      </c>
      <c r="E23" s="165"/>
      <c r="F23" s="170"/>
      <c r="G23" s="189" t="str">
        <f t="shared" si="0"/>
        <v/>
      </c>
      <c r="H23" s="19"/>
      <c r="I23" s="19"/>
      <c r="J23" s="176" t="str">
        <f>IF(AND(C23&lt;&gt;"",COUNTIF('3.工程情報'!$C$6:$C$501,C23)=0),"工程記号が3.工程情報に存在しません。","")</f>
        <v/>
      </c>
    </row>
    <row r="24" spans="2:10" ht="18" customHeight="1">
      <c r="B24" s="166"/>
      <c r="C24" s="165"/>
      <c r="D24" s="12" t="str">
        <f>IF(C24="","",VLOOKUP(C24,'3.工程情報'!$C$6:$D$501,2,FALSE))</f>
        <v/>
      </c>
      <c r="E24" s="165"/>
      <c r="F24" s="170"/>
      <c r="G24" s="189" t="str">
        <f t="shared" si="0"/>
        <v/>
      </c>
      <c r="H24" s="19"/>
      <c r="I24" s="19"/>
      <c r="J24" s="176" t="str">
        <f>IF(AND(C24&lt;&gt;"",COUNTIF('3.工程情報'!$C$6:$C$501,C24)=0),"工程記号が3.工程情報に存在しません。","")</f>
        <v/>
      </c>
    </row>
    <row r="25" spans="2:10" ht="18" customHeight="1">
      <c r="B25" s="166"/>
      <c r="C25" s="165"/>
      <c r="D25" s="12" t="str">
        <f>IF(C25="","",VLOOKUP(C25,'3.工程情報'!$C$6:$D$501,2,FALSE))</f>
        <v/>
      </c>
      <c r="E25" s="165"/>
      <c r="F25" s="170"/>
      <c r="G25" s="189" t="str">
        <f t="shared" si="0"/>
        <v/>
      </c>
      <c r="H25" s="19"/>
      <c r="I25" s="19"/>
      <c r="J25" s="176" t="str">
        <f>IF(AND(C25&lt;&gt;"",COUNTIF('3.工程情報'!$C$6:$C$501,C25)=0),"工程記号が3.工程情報に存在しません。","")</f>
        <v/>
      </c>
    </row>
    <row r="26" spans="2:10" ht="18" customHeight="1">
      <c r="B26" s="166"/>
      <c r="C26" s="165"/>
      <c r="D26" s="12" t="str">
        <f>IF(C26="","",VLOOKUP(C26,'3.工程情報'!$C$6:$D$501,2,FALSE))</f>
        <v/>
      </c>
      <c r="E26" s="165"/>
      <c r="F26" s="170"/>
      <c r="G26" s="189" t="str">
        <f t="shared" si="0"/>
        <v/>
      </c>
      <c r="H26" s="19"/>
      <c r="I26" s="19"/>
      <c r="J26" s="176" t="str">
        <f>IF(AND(C26&lt;&gt;"",COUNTIF('3.工程情報'!$C$6:$C$501,C26)=0),"工程記号が3.工程情報に存在しません。","")</f>
        <v/>
      </c>
    </row>
    <row r="27" spans="2:10" ht="18" customHeight="1">
      <c r="B27" s="166"/>
      <c r="C27" s="165"/>
      <c r="D27" s="12" t="str">
        <f>IF(C27="","",VLOOKUP(C27,'3.工程情報'!$C$6:$D$501,2,FALSE))</f>
        <v/>
      </c>
      <c r="E27" s="165"/>
      <c r="F27" s="170"/>
      <c r="G27" s="189" t="str">
        <f t="shared" si="0"/>
        <v/>
      </c>
      <c r="H27" s="19"/>
      <c r="I27" s="19"/>
      <c r="J27" s="176" t="str">
        <f>IF(AND(C27&lt;&gt;"",COUNTIF('3.工程情報'!$C$6:$C$501,C27)=0),"工程記号が3.工程情報に存在しません。","")</f>
        <v/>
      </c>
    </row>
    <row r="28" spans="2:10" ht="18" customHeight="1">
      <c r="B28" s="166"/>
      <c r="C28" s="165"/>
      <c r="D28" s="12" t="str">
        <f>IF(C28="","",VLOOKUP(C28,'3.工程情報'!$C$6:$D$501,2,FALSE))</f>
        <v/>
      </c>
      <c r="E28" s="165"/>
      <c r="F28" s="170"/>
      <c r="G28" s="189" t="str">
        <f t="shared" si="0"/>
        <v/>
      </c>
      <c r="H28" s="19"/>
      <c r="I28" s="19"/>
      <c r="J28" s="176" t="str">
        <f>IF(AND(C28&lt;&gt;"",COUNTIF('3.工程情報'!$C$6:$C$501,C28)=0),"工程記号が3.工程情報に存在しません。","")</f>
        <v/>
      </c>
    </row>
    <row r="29" spans="2:10" ht="18" customHeight="1">
      <c r="B29" s="166"/>
      <c r="C29" s="165"/>
      <c r="D29" s="12" t="str">
        <f>IF(C29="","",VLOOKUP(C29,'3.工程情報'!$C$6:$D$501,2,FALSE))</f>
        <v/>
      </c>
      <c r="E29" s="165"/>
      <c r="F29" s="170"/>
      <c r="G29" s="189" t="str">
        <f t="shared" si="0"/>
        <v/>
      </c>
      <c r="H29" s="19"/>
      <c r="I29" s="19"/>
      <c r="J29" s="176" t="str">
        <f>IF(AND(C29&lt;&gt;"",COUNTIF('3.工程情報'!$C$6:$C$501,C29)=0),"工程記号が3.工程情報に存在しません。","")</f>
        <v/>
      </c>
    </row>
    <row r="30" spans="2:10" ht="18" customHeight="1">
      <c r="B30" s="166"/>
      <c r="C30" s="165"/>
      <c r="D30" s="12" t="str">
        <f>IF(C30="","",VLOOKUP(C30,'3.工程情報'!$C$6:$D$501,2,FALSE))</f>
        <v/>
      </c>
      <c r="E30" s="165"/>
      <c r="F30" s="170"/>
      <c r="G30" s="189" t="str">
        <f t="shared" si="0"/>
        <v/>
      </c>
      <c r="H30" s="19"/>
      <c r="I30" s="19"/>
      <c r="J30" s="176" t="str">
        <f>IF(AND(C30&lt;&gt;"",COUNTIF('3.工程情報'!$C$6:$C$501,C30)=0),"工程記号が3.工程情報に存在しません。","")</f>
        <v/>
      </c>
    </row>
    <row r="31" spans="2:10" ht="18" customHeight="1">
      <c r="B31" s="166"/>
      <c r="C31" s="165"/>
      <c r="D31" s="12" t="str">
        <f>IF(C31="","",VLOOKUP(C31,'3.工程情報'!$C$6:$D$501,2,FALSE))</f>
        <v/>
      </c>
      <c r="E31" s="165"/>
      <c r="F31" s="170"/>
      <c r="G31" s="189" t="str">
        <f t="shared" si="0"/>
        <v/>
      </c>
      <c r="H31" s="19"/>
      <c r="I31" s="19"/>
      <c r="J31" s="176" t="str">
        <f>IF(AND(C31&lt;&gt;"",COUNTIF('3.工程情報'!$C$6:$C$501,C31)=0),"工程記号が3.工程情報に存在しません。","")</f>
        <v/>
      </c>
    </row>
    <row r="32" spans="2:10" ht="18" customHeight="1">
      <c r="B32" s="166"/>
      <c r="C32" s="165"/>
      <c r="D32" s="12" t="str">
        <f>IF(C32="","",VLOOKUP(C32,'3.工程情報'!$C$6:$D$501,2,FALSE))</f>
        <v/>
      </c>
      <c r="E32" s="165"/>
      <c r="F32" s="170"/>
      <c r="G32" s="189" t="str">
        <f t="shared" si="0"/>
        <v/>
      </c>
      <c r="H32" s="19"/>
      <c r="I32" s="19"/>
      <c r="J32" s="176" t="str">
        <f>IF(AND(C32&lt;&gt;"",COUNTIF('3.工程情報'!$C$6:$C$501,C32)=0),"工程記号が3.工程情報に存在しません。","")</f>
        <v/>
      </c>
    </row>
    <row r="33" spans="2:10" ht="18" customHeight="1">
      <c r="B33" s="166"/>
      <c r="C33" s="165"/>
      <c r="D33" s="12" t="str">
        <f>IF(C33="","",VLOOKUP(C33,'3.工程情報'!$C$6:$D$501,2,FALSE))</f>
        <v/>
      </c>
      <c r="E33" s="165"/>
      <c r="F33" s="170"/>
      <c r="G33" s="189" t="str">
        <f t="shared" si="0"/>
        <v/>
      </c>
      <c r="H33" s="19"/>
      <c r="I33" s="19"/>
      <c r="J33" s="176" t="str">
        <f>IF(AND(C33&lt;&gt;"",COUNTIF('3.工程情報'!$C$6:$C$501,C33)=0),"工程記号が3.工程情報に存在しません。","")</f>
        <v/>
      </c>
    </row>
    <row r="34" spans="2:10" ht="18" customHeight="1">
      <c r="B34" s="166"/>
      <c r="C34" s="165"/>
      <c r="D34" s="12" t="str">
        <f>IF(C34="","",VLOOKUP(C34,'3.工程情報'!$C$6:$D$501,2,FALSE))</f>
        <v/>
      </c>
      <c r="E34" s="165"/>
      <c r="F34" s="170"/>
      <c r="G34" s="189" t="str">
        <f t="shared" si="0"/>
        <v/>
      </c>
      <c r="H34" s="19"/>
      <c r="I34" s="19"/>
      <c r="J34" s="176" t="str">
        <f>IF(AND(C34&lt;&gt;"",COUNTIF('3.工程情報'!$C$6:$C$501,C34)=0),"工程記号が3.工程情報に存在しません。","")</f>
        <v/>
      </c>
    </row>
    <row r="35" spans="2:10" ht="18" customHeight="1">
      <c r="B35" s="166"/>
      <c r="C35" s="165"/>
      <c r="D35" s="12" t="str">
        <f>IF(C35="","",VLOOKUP(C35,'3.工程情報'!$C$6:$D$501,2,FALSE))</f>
        <v/>
      </c>
      <c r="E35" s="165"/>
      <c r="F35" s="170"/>
      <c r="G35" s="189" t="str">
        <f t="shared" si="0"/>
        <v/>
      </c>
      <c r="H35" s="19"/>
      <c r="I35" s="19"/>
      <c r="J35" s="176" t="str">
        <f>IF(AND(C35&lt;&gt;"",COUNTIF('3.工程情報'!$C$6:$C$501,C35)=0),"工程記号が3.工程情報に存在しません。","")</f>
        <v/>
      </c>
    </row>
    <row r="36" spans="2:10" ht="18" customHeight="1">
      <c r="B36" s="166"/>
      <c r="C36" s="165"/>
      <c r="D36" s="12" t="str">
        <f>IF(C36="","",VLOOKUP(C36,'3.工程情報'!$C$6:$D$501,2,FALSE))</f>
        <v/>
      </c>
      <c r="E36" s="165"/>
      <c r="F36" s="170"/>
      <c r="G36" s="189" t="str">
        <f t="shared" si="0"/>
        <v/>
      </c>
      <c r="H36" s="19"/>
      <c r="I36" s="19"/>
      <c r="J36" s="176" t="str">
        <f>IF(AND(C36&lt;&gt;"",COUNTIF('3.工程情報'!$C$6:$C$501,C36)=0),"工程記号が3.工程情報に存在しません。","")</f>
        <v/>
      </c>
    </row>
    <row r="37" spans="2:10" ht="18" customHeight="1">
      <c r="B37" s="166"/>
      <c r="C37" s="165"/>
      <c r="D37" s="12" t="str">
        <f>IF(C37="","",VLOOKUP(C37,'3.工程情報'!$C$6:$D$501,2,FALSE))</f>
        <v/>
      </c>
      <c r="E37" s="165"/>
      <c r="F37" s="170"/>
      <c r="G37" s="189" t="str">
        <f t="shared" si="0"/>
        <v/>
      </c>
      <c r="H37" s="19"/>
      <c r="I37" s="19"/>
      <c r="J37" s="176" t="str">
        <f>IF(AND(C37&lt;&gt;"",COUNTIF('3.工程情報'!$C$6:$C$501,C37)=0),"工程記号が3.工程情報に存在しません。","")</f>
        <v/>
      </c>
    </row>
    <row r="38" spans="2:10" ht="18" customHeight="1">
      <c r="B38" s="166"/>
      <c r="C38" s="165"/>
      <c r="D38" s="12" t="str">
        <f>IF(C38="","",VLOOKUP(C38,'3.工程情報'!$C$6:$D$501,2,FALSE))</f>
        <v/>
      </c>
      <c r="E38" s="165"/>
      <c r="F38" s="170"/>
      <c r="G38" s="189" t="str">
        <f t="shared" si="0"/>
        <v/>
      </c>
      <c r="H38" s="19"/>
      <c r="I38" s="19"/>
      <c r="J38" s="176" t="str">
        <f>IF(AND(C38&lt;&gt;"",COUNTIF('3.工程情報'!$C$6:$C$501,C38)=0),"工程記号が3.工程情報に存在しません。","")</f>
        <v/>
      </c>
    </row>
    <row r="39" spans="2:10" ht="18" customHeight="1">
      <c r="B39" s="166"/>
      <c r="C39" s="165"/>
      <c r="D39" s="12" t="str">
        <f>IF(C39="","",VLOOKUP(C39,'3.工程情報'!$C$6:$D$501,2,FALSE))</f>
        <v/>
      </c>
      <c r="E39" s="165"/>
      <c r="F39" s="170"/>
      <c r="G39" s="189" t="str">
        <f t="shared" si="0"/>
        <v/>
      </c>
      <c r="H39" s="19"/>
      <c r="I39" s="19"/>
      <c r="J39" s="176" t="str">
        <f>IF(AND(C39&lt;&gt;"",COUNTIF('3.工程情報'!$C$6:$C$501,C39)=0),"工程記号が3.工程情報に存在しません。","")</f>
        <v/>
      </c>
    </row>
    <row r="40" spans="2:10" ht="18" customHeight="1">
      <c r="B40" s="166"/>
      <c r="C40" s="165"/>
      <c r="D40" s="12" t="str">
        <f>IF(C40="","",VLOOKUP(C40,'3.工程情報'!$C$6:$D$501,2,FALSE))</f>
        <v/>
      </c>
      <c r="E40" s="165"/>
      <c r="F40" s="170"/>
      <c r="G40" s="189" t="str">
        <f t="shared" si="0"/>
        <v/>
      </c>
      <c r="H40" s="19"/>
      <c r="I40" s="19"/>
      <c r="J40" s="176" t="str">
        <f>IF(AND(C40&lt;&gt;"",COUNTIF('3.工程情報'!$C$6:$C$501,C40)=0),"工程記号が3.工程情報に存在しません。","")</f>
        <v/>
      </c>
    </row>
    <row r="41" spans="2:10" ht="18" customHeight="1">
      <c r="B41" s="166"/>
      <c r="C41" s="165"/>
      <c r="D41" s="12" t="str">
        <f>IF(C41="","",VLOOKUP(C41,'3.工程情報'!$C$6:$D$501,2,FALSE))</f>
        <v/>
      </c>
      <c r="E41" s="165"/>
      <c r="F41" s="170"/>
      <c r="G41" s="189" t="str">
        <f t="shared" si="0"/>
        <v/>
      </c>
      <c r="H41" s="19"/>
      <c r="I41" s="19"/>
      <c r="J41" s="176" t="str">
        <f>IF(AND(C41&lt;&gt;"",COUNTIF('3.工程情報'!$C$6:$C$501,C41)=0),"工程記号が3.工程情報に存在しません。","")</f>
        <v/>
      </c>
    </row>
    <row r="42" spans="2:10" ht="18" customHeight="1">
      <c r="B42" s="166"/>
      <c r="C42" s="165"/>
      <c r="D42" s="12" t="str">
        <f>IF(C42="","",VLOOKUP(C42,'3.工程情報'!$C$6:$D$501,2,FALSE))</f>
        <v/>
      </c>
      <c r="E42" s="165"/>
      <c r="F42" s="170"/>
      <c r="G42" s="189" t="str">
        <f t="shared" si="0"/>
        <v/>
      </c>
      <c r="H42" s="19"/>
      <c r="I42" s="19"/>
      <c r="J42" s="176" t="str">
        <f>IF(AND(C42&lt;&gt;"",COUNTIF('3.工程情報'!$C$6:$C$501,C42)=0),"工程記号が3.工程情報に存在しません。","")</f>
        <v/>
      </c>
    </row>
    <row r="43" spans="2:10" ht="18" customHeight="1">
      <c r="B43" s="166"/>
      <c r="C43" s="165"/>
      <c r="D43" s="12" t="str">
        <f>IF(C43="","",VLOOKUP(C43,'3.工程情報'!$C$6:$D$501,2,FALSE))</f>
        <v/>
      </c>
      <c r="E43" s="165"/>
      <c r="F43" s="170"/>
      <c r="G43" s="189" t="str">
        <f t="shared" si="0"/>
        <v/>
      </c>
      <c r="H43" s="19"/>
      <c r="I43" s="19"/>
      <c r="J43" s="176" t="str">
        <f>IF(AND(C43&lt;&gt;"",COUNTIF('3.工程情報'!$C$6:$C$501,C43)=0),"工程記号が3.工程情報に存在しません。","")</f>
        <v/>
      </c>
    </row>
    <row r="44" spans="2:10" ht="18" customHeight="1">
      <c r="B44" s="166"/>
      <c r="C44" s="165"/>
      <c r="D44" s="12" t="str">
        <f>IF(C44="","",VLOOKUP(C44,'3.工程情報'!$C$6:$D$501,2,FALSE))</f>
        <v/>
      </c>
      <c r="E44" s="165"/>
      <c r="F44" s="170"/>
      <c r="G44" s="189" t="str">
        <f t="shared" si="0"/>
        <v/>
      </c>
      <c r="H44" s="19"/>
      <c r="I44" s="19"/>
      <c r="J44" s="176" t="str">
        <f>IF(AND(C44&lt;&gt;"",COUNTIF('3.工程情報'!$C$6:$C$501,C44)=0),"工程記号が3.工程情報に存在しません。","")</f>
        <v/>
      </c>
    </row>
    <row r="45" spans="2:10" ht="18" customHeight="1">
      <c r="B45" s="166"/>
      <c r="C45" s="165"/>
      <c r="D45" s="12" t="str">
        <f>IF(C45="","",VLOOKUP(C45,'3.工程情報'!$C$6:$D$501,2,FALSE))</f>
        <v/>
      </c>
      <c r="E45" s="165"/>
      <c r="F45" s="170"/>
      <c r="G45" s="189" t="str">
        <f t="shared" si="0"/>
        <v/>
      </c>
      <c r="H45" s="19"/>
      <c r="I45" s="19"/>
      <c r="J45" s="176" t="str">
        <f>IF(AND(C45&lt;&gt;"",COUNTIF('3.工程情報'!$C$6:$C$501,C45)=0),"工程記号が3.工程情報に存在しません。","")</f>
        <v/>
      </c>
    </row>
    <row r="46" spans="2:10" ht="18" customHeight="1">
      <c r="B46" s="166"/>
      <c r="C46" s="165"/>
      <c r="D46" s="12" t="str">
        <f>IF(C46="","",VLOOKUP(C46,'3.工程情報'!$C$6:$D$501,2,FALSE))</f>
        <v/>
      </c>
      <c r="E46" s="165"/>
      <c r="F46" s="170"/>
      <c r="G46" s="189" t="str">
        <f t="shared" si="0"/>
        <v/>
      </c>
      <c r="H46" s="19"/>
      <c r="I46" s="19"/>
      <c r="J46" s="176" t="str">
        <f>IF(AND(C46&lt;&gt;"",COUNTIF('3.工程情報'!$C$6:$C$501,C46)=0),"工程記号が3.工程情報に存在しません。","")</f>
        <v/>
      </c>
    </row>
    <row r="47" spans="2:10" ht="18" customHeight="1">
      <c r="B47" s="166"/>
      <c r="C47" s="165"/>
      <c r="D47" s="12" t="str">
        <f>IF(C47="","",VLOOKUP(C47,'3.工程情報'!$C$6:$D$501,2,FALSE))</f>
        <v/>
      </c>
      <c r="E47" s="165"/>
      <c r="F47" s="170"/>
      <c r="G47" s="189" t="str">
        <f t="shared" si="0"/>
        <v/>
      </c>
      <c r="H47" s="19"/>
      <c r="I47" s="19"/>
      <c r="J47" s="176" t="str">
        <f>IF(AND(C47&lt;&gt;"",COUNTIF('3.工程情報'!$C$6:$C$501,C47)=0),"工程記号が3.工程情報に存在しません。","")</f>
        <v/>
      </c>
    </row>
    <row r="48" spans="2:10" ht="18" customHeight="1">
      <c r="B48" s="166"/>
      <c r="C48" s="165"/>
      <c r="D48" s="12" t="str">
        <f>IF(C48="","",VLOOKUP(C48,'3.工程情報'!$C$6:$D$501,2,FALSE))</f>
        <v/>
      </c>
      <c r="E48" s="165"/>
      <c r="F48" s="170"/>
      <c r="G48" s="189" t="str">
        <f t="shared" si="0"/>
        <v/>
      </c>
      <c r="H48" s="19"/>
      <c r="I48" s="19"/>
      <c r="J48" s="176" t="str">
        <f>IF(AND(C48&lt;&gt;"",COUNTIF('3.工程情報'!$C$6:$C$501,C48)=0),"工程記号が3.工程情報に存在しません。","")</f>
        <v/>
      </c>
    </row>
    <row r="49" spans="2:10" ht="18" customHeight="1">
      <c r="B49" s="166"/>
      <c r="C49" s="165"/>
      <c r="D49" s="12" t="str">
        <f>IF(C49="","",VLOOKUP(C49,'3.工程情報'!$C$6:$D$501,2,FALSE))</f>
        <v/>
      </c>
      <c r="E49" s="165"/>
      <c r="F49" s="170"/>
      <c r="G49" s="189" t="str">
        <f t="shared" si="0"/>
        <v/>
      </c>
      <c r="H49" s="19"/>
      <c r="I49" s="19"/>
      <c r="J49" s="176" t="str">
        <f>IF(AND(C49&lt;&gt;"",COUNTIF('3.工程情報'!$C$6:$C$501,C49)=0),"工程記号が3.工程情報に存在しません。","")</f>
        <v/>
      </c>
    </row>
    <row r="50" spans="2:10" ht="18" customHeight="1">
      <c r="B50" s="166"/>
      <c r="C50" s="165"/>
      <c r="D50" s="12" t="str">
        <f>IF(C50="","",VLOOKUP(C50,'3.工程情報'!$C$6:$D$501,2,FALSE))</f>
        <v/>
      </c>
      <c r="E50" s="165"/>
      <c r="F50" s="170"/>
      <c r="G50" s="189" t="str">
        <f t="shared" si="0"/>
        <v/>
      </c>
      <c r="H50" s="19"/>
      <c r="I50" s="19"/>
      <c r="J50" s="176" t="str">
        <f>IF(AND(C50&lt;&gt;"",COUNTIF('3.工程情報'!$C$6:$C$501,C50)=0),"工程記号が3.工程情報に存在しません。","")</f>
        <v/>
      </c>
    </row>
    <row r="51" spans="2:10" ht="18" customHeight="1">
      <c r="B51" s="166"/>
      <c r="C51" s="165"/>
      <c r="D51" s="12" t="str">
        <f>IF(C51="","",VLOOKUP(C51,'3.工程情報'!$C$6:$D$501,2,FALSE))</f>
        <v/>
      </c>
      <c r="E51" s="165"/>
      <c r="F51" s="170"/>
      <c r="G51" s="189" t="str">
        <f t="shared" si="0"/>
        <v/>
      </c>
      <c r="H51" s="19"/>
      <c r="I51" s="19"/>
      <c r="J51" s="176" t="str">
        <f>IF(AND(C51&lt;&gt;"",COUNTIF('3.工程情報'!$C$6:$C$501,C51)=0),"工程記号が3.工程情報に存在しません。","")</f>
        <v/>
      </c>
    </row>
    <row r="52" spans="2:10" ht="18" customHeight="1">
      <c r="B52" s="166"/>
      <c r="C52" s="165"/>
      <c r="D52" s="12" t="str">
        <f>IF(C52="","",VLOOKUP(C52,'3.工程情報'!$C$6:$D$501,2,FALSE))</f>
        <v/>
      </c>
      <c r="E52" s="165"/>
      <c r="F52" s="170"/>
      <c r="G52" s="189" t="str">
        <f t="shared" si="0"/>
        <v/>
      </c>
      <c r="H52" s="19"/>
      <c r="I52" s="19"/>
      <c r="J52" s="176" t="str">
        <f>IF(AND(C52&lt;&gt;"",COUNTIF('3.工程情報'!$C$6:$C$501,C52)=0),"工程記号が3.工程情報に存在しません。","")</f>
        <v/>
      </c>
    </row>
    <row r="53" spans="2:10" ht="18" customHeight="1">
      <c r="B53" s="166"/>
      <c r="C53" s="165"/>
      <c r="D53" s="12" t="str">
        <f>IF(C53="","",VLOOKUP(C53,'3.工程情報'!$C$6:$D$501,2,FALSE))</f>
        <v/>
      </c>
      <c r="E53" s="165"/>
      <c r="F53" s="170"/>
      <c r="G53" s="189" t="str">
        <f t="shared" si="0"/>
        <v/>
      </c>
      <c r="H53" s="19"/>
      <c r="I53" s="19"/>
      <c r="J53" s="176" t="str">
        <f>IF(AND(C53&lt;&gt;"",COUNTIF('3.工程情報'!$C$6:$C$501,C53)=0),"工程記号が3.工程情報に存在しません。","")</f>
        <v/>
      </c>
    </row>
    <row r="54" spans="2:10" ht="18" customHeight="1">
      <c r="B54" s="166"/>
      <c r="C54" s="165"/>
      <c r="D54" s="12" t="str">
        <f>IF(C54="","",VLOOKUP(C54,'3.工程情報'!$C$6:$D$501,2,FALSE))</f>
        <v/>
      </c>
      <c r="E54" s="165"/>
      <c r="F54" s="170"/>
      <c r="G54" s="189" t="str">
        <f t="shared" si="0"/>
        <v/>
      </c>
      <c r="H54" s="19"/>
      <c r="I54" s="19"/>
      <c r="J54" s="176" t="str">
        <f>IF(AND(C54&lt;&gt;"",COUNTIF('3.工程情報'!$C$6:$C$501,C54)=0),"工程記号が3.工程情報に存在しません。","")</f>
        <v/>
      </c>
    </row>
    <row r="55" spans="2:10" ht="18" customHeight="1">
      <c r="B55" s="166"/>
      <c r="C55" s="165"/>
      <c r="D55" s="12" t="str">
        <f>IF(C55="","",VLOOKUP(C55,'3.工程情報'!$C$6:$D$501,2,FALSE))</f>
        <v/>
      </c>
      <c r="E55" s="165"/>
      <c r="F55" s="170"/>
      <c r="G55" s="189" t="str">
        <f t="shared" si="0"/>
        <v/>
      </c>
      <c r="H55" s="19"/>
      <c r="I55" s="19"/>
      <c r="J55" s="176" t="str">
        <f>IF(AND(C55&lt;&gt;"",COUNTIF('3.工程情報'!$C$6:$C$501,C55)=0),"工程記号が3.工程情報に存在しません。","")</f>
        <v/>
      </c>
    </row>
    <row r="56" spans="2:10" ht="18" customHeight="1">
      <c r="B56" s="166"/>
      <c r="C56" s="165"/>
      <c r="D56" s="12" t="str">
        <f>IF(C56="","",VLOOKUP(C56,'3.工程情報'!$C$6:$D$501,2,FALSE))</f>
        <v/>
      </c>
      <c r="E56" s="165"/>
      <c r="F56" s="170"/>
      <c r="G56" s="189" t="str">
        <f t="shared" si="0"/>
        <v/>
      </c>
      <c r="H56" s="19"/>
      <c r="I56" s="19"/>
      <c r="J56" s="176" t="str">
        <f>IF(AND(C56&lt;&gt;"",COUNTIF('3.工程情報'!$C$6:$C$501,C56)=0),"工程記号が3.工程情報に存在しません。","")</f>
        <v/>
      </c>
    </row>
    <row r="57" spans="2:10" ht="18" customHeight="1">
      <c r="B57" s="166"/>
      <c r="C57" s="165"/>
      <c r="D57" s="12" t="str">
        <f>IF(C57="","",VLOOKUP(C57,'3.工程情報'!$C$6:$D$501,2,FALSE))</f>
        <v/>
      </c>
      <c r="E57" s="165"/>
      <c r="F57" s="170"/>
      <c r="G57" s="189" t="str">
        <f t="shared" si="0"/>
        <v/>
      </c>
      <c r="H57" s="19"/>
      <c r="I57" s="19"/>
      <c r="J57" s="176" t="str">
        <f>IF(AND(C57&lt;&gt;"",COUNTIF('3.工程情報'!$C$6:$C$501,C57)=0),"工程記号が3.工程情報に存在しません。","")</f>
        <v/>
      </c>
    </row>
    <row r="58" spans="2:10" ht="18" customHeight="1">
      <c r="B58" s="166"/>
      <c r="C58" s="165"/>
      <c r="D58" s="12" t="str">
        <f>IF(C58="","",VLOOKUP(C58,'3.工程情報'!$C$6:$D$501,2,FALSE))</f>
        <v/>
      </c>
      <c r="E58" s="165"/>
      <c r="F58" s="170"/>
      <c r="G58" s="189" t="str">
        <f t="shared" si="0"/>
        <v/>
      </c>
      <c r="H58" s="19"/>
      <c r="I58" s="19"/>
      <c r="J58" s="176" t="str">
        <f>IF(AND(C58&lt;&gt;"",COUNTIF('3.工程情報'!$C$6:$C$501,C58)=0),"工程記号が3.工程情報に存在しません。","")</f>
        <v/>
      </c>
    </row>
    <row r="59" spans="2:10" ht="18" customHeight="1">
      <c r="B59" s="166"/>
      <c r="C59" s="165"/>
      <c r="D59" s="12" t="str">
        <f>IF(C59="","",VLOOKUP(C59,'3.工程情報'!$C$6:$D$501,2,FALSE))</f>
        <v/>
      </c>
      <c r="E59" s="165"/>
      <c r="F59" s="170"/>
      <c r="G59" s="189" t="str">
        <f t="shared" si="0"/>
        <v/>
      </c>
      <c r="H59" s="19"/>
      <c r="I59" s="19"/>
      <c r="J59" s="176" t="str">
        <f>IF(AND(C59&lt;&gt;"",COUNTIF('3.工程情報'!$C$6:$C$501,C59)=0),"工程記号が3.工程情報に存在しません。","")</f>
        <v/>
      </c>
    </row>
    <row r="60" spans="2:10" ht="18" customHeight="1">
      <c r="B60" s="166"/>
      <c r="C60" s="165"/>
      <c r="D60" s="12" t="str">
        <f>IF(C60="","",VLOOKUP(C60,'3.工程情報'!$C$6:$D$501,2,FALSE))</f>
        <v/>
      </c>
      <c r="E60" s="165"/>
      <c r="F60" s="170"/>
      <c r="G60" s="189" t="str">
        <f t="shared" si="0"/>
        <v/>
      </c>
      <c r="H60" s="19"/>
      <c r="I60" s="19"/>
      <c r="J60" s="176" t="str">
        <f>IF(AND(C60&lt;&gt;"",COUNTIF('3.工程情報'!$C$6:$C$501,C60)=0),"工程記号が3.工程情報に存在しません。","")</f>
        <v/>
      </c>
    </row>
    <row r="61" spans="2:10" ht="18" customHeight="1">
      <c r="B61" s="166"/>
      <c r="C61" s="165"/>
      <c r="D61" s="12" t="str">
        <f>IF(C61="","",VLOOKUP(C61,'3.工程情報'!$C$6:$D$501,2,FALSE))</f>
        <v/>
      </c>
      <c r="E61" s="165"/>
      <c r="F61" s="170"/>
      <c r="G61" s="189" t="str">
        <f t="shared" si="0"/>
        <v/>
      </c>
      <c r="H61" s="19"/>
      <c r="I61" s="19"/>
      <c r="J61" s="176" t="str">
        <f>IF(AND(C61&lt;&gt;"",COUNTIF('3.工程情報'!$C$6:$C$501,C61)=0),"工程記号が3.工程情報に存在しません。","")</f>
        <v/>
      </c>
    </row>
    <row r="62" spans="2:10" ht="18" customHeight="1">
      <c r="B62" s="166"/>
      <c r="C62" s="165"/>
      <c r="D62" s="12" t="str">
        <f>IF(C62="","",VLOOKUP(C62,'3.工程情報'!$C$6:$D$501,2,FALSE))</f>
        <v/>
      </c>
      <c r="E62" s="165"/>
      <c r="F62" s="170"/>
      <c r="G62" s="189" t="str">
        <f t="shared" si="0"/>
        <v/>
      </c>
      <c r="H62" s="19"/>
      <c r="I62" s="19"/>
      <c r="J62" s="176" t="str">
        <f>IF(AND(C62&lt;&gt;"",COUNTIF('3.工程情報'!$C$6:$C$501,C62)=0),"工程記号が3.工程情報に存在しません。","")</f>
        <v/>
      </c>
    </row>
    <row r="63" spans="2:10" ht="18" customHeight="1">
      <c r="B63" s="166"/>
      <c r="C63" s="165"/>
      <c r="D63" s="12" t="str">
        <f>IF(C63="","",VLOOKUP(C63,'3.工程情報'!$C$6:$D$501,2,FALSE))</f>
        <v/>
      </c>
      <c r="E63" s="165"/>
      <c r="F63" s="170"/>
      <c r="G63" s="189" t="str">
        <f t="shared" si="0"/>
        <v/>
      </c>
      <c r="H63" s="19"/>
      <c r="I63" s="19"/>
      <c r="J63" s="176" t="str">
        <f>IF(AND(C63&lt;&gt;"",COUNTIF('3.工程情報'!$C$6:$C$501,C63)=0),"工程記号が3.工程情報に存在しません。","")</f>
        <v/>
      </c>
    </row>
    <row r="64" spans="2:10" ht="18" customHeight="1">
      <c r="B64" s="166"/>
      <c r="C64" s="165"/>
      <c r="D64" s="12" t="str">
        <f>IF(C64="","",VLOOKUP(C64,'3.工程情報'!$C$6:$D$501,2,FALSE))</f>
        <v/>
      </c>
      <c r="E64" s="165"/>
      <c r="F64" s="170"/>
      <c r="G64" s="189" t="str">
        <f t="shared" si="0"/>
        <v/>
      </c>
      <c r="H64" s="19"/>
      <c r="I64" s="19"/>
      <c r="J64" s="176" t="str">
        <f>IF(AND(C64&lt;&gt;"",COUNTIF('3.工程情報'!$C$6:$C$501,C64)=0),"工程記号が3.工程情報に存在しません。","")</f>
        <v/>
      </c>
    </row>
    <row r="65" spans="2:10" ht="18" customHeight="1">
      <c r="B65" s="166"/>
      <c r="C65" s="165"/>
      <c r="D65" s="12" t="str">
        <f>IF(C65="","",VLOOKUP(C65,'3.工程情報'!$C$6:$D$501,2,FALSE))</f>
        <v/>
      </c>
      <c r="E65" s="165"/>
      <c r="F65" s="170"/>
      <c r="G65" s="189" t="str">
        <f t="shared" si="0"/>
        <v/>
      </c>
      <c r="H65" s="19"/>
      <c r="I65" s="19"/>
      <c r="J65" s="176" t="str">
        <f>IF(AND(C65&lt;&gt;"",COUNTIF('3.工程情報'!$C$6:$C$501,C65)=0),"工程記号が3.工程情報に存在しません。","")</f>
        <v/>
      </c>
    </row>
    <row r="66" spans="2:10" ht="18" customHeight="1">
      <c r="B66" s="166"/>
      <c r="C66" s="165"/>
      <c r="D66" s="12" t="str">
        <f>IF(C66="","",VLOOKUP(C66,'3.工程情報'!$C$6:$D$501,2,FALSE))</f>
        <v/>
      </c>
      <c r="E66" s="165"/>
      <c r="F66" s="170"/>
      <c r="G66" s="189" t="str">
        <f t="shared" si="0"/>
        <v/>
      </c>
      <c r="H66" s="19"/>
      <c r="I66" s="19"/>
      <c r="J66" s="176" t="str">
        <f>IF(AND(C66&lt;&gt;"",COUNTIF('3.工程情報'!$C$6:$C$501,C66)=0),"工程記号が3.工程情報に存在しません。","")</f>
        <v/>
      </c>
    </row>
    <row r="67" spans="2:10" ht="18" customHeight="1">
      <c r="B67" s="166"/>
      <c r="C67" s="165"/>
      <c r="D67" s="12" t="str">
        <f>IF(C67="","",VLOOKUP(C67,'3.工程情報'!$C$6:$D$501,2,FALSE))</f>
        <v/>
      </c>
      <c r="E67" s="165"/>
      <c r="F67" s="170"/>
      <c r="G67" s="189" t="str">
        <f t="shared" si="0"/>
        <v/>
      </c>
      <c r="H67" s="19"/>
      <c r="I67" s="19"/>
      <c r="J67" s="176" t="str">
        <f>IF(AND(C67&lt;&gt;"",COUNTIF('3.工程情報'!$C$6:$C$501,C67)=0),"工程記号が3.工程情報に存在しません。","")</f>
        <v/>
      </c>
    </row>
    <row r="68" spans="2:10" ht="18" customHeight="1">
      <c r="B68" s="166"/>
      <c r="C68" s="165"/>
      <c r="D68" s="12" t="str">
        <f>IF(C68="","",VLOOKUP(C68,'3.工程情報'!$C$6:$D$501,2,FALSE))</f>
        <v/>
      </c>
      <c r="E68" s="165"/>
      <c r="F68" s="170"/>
      <c r="G68" s="189" t="str">
        <f t="shared" si="0"/>
        <v/>
      </c>
      <c r="H68" s="19"/>
      <c r="I68" s="19"/>
      <c r="J68" s="176" t="str">
        <f>IF(AND(C68&lt;&gt;"",COUNTIF('3.工程情報'!$C$6:$C$501,C68)=0),"工程記号が3.工程情報に存在しません。","")</f>
        <v/>
      </c>
    </row>
    <row r="69" spans="2:10" ht="18" customHeight="1">
      <c r="B69" s="166"/>
      <c r="C69" s="165"/>
      <c r="D69" s="12" t="str">
        <f>IF(C69="","",VLOOKUP(C69,'3.工程情報'!$C$6:$D$501,2,FALSE))</f>
        <v/>
      </c>
      <c r="E69" s="165"/>
      <c r="F69" s="170"/>
      <c r="G69" s="189" t="str">
        <f t="shared" si="0"/>
        <v/>
      </c>
      <c r="H69" s="19"/>
      <c r="I69" s="19"/>
      <c r="J69" s="176" t="str">
        <f>IF(AND(C69&lt;&gt;"",COUNTIF('3.工程情報'!$C$6:$C$501,C69)=0),"工程記号が3.工程情報に存在しません。","")</f>
        <v/>
      </c>
    </row>
    <row r="70" spans="2:10" ht="18" customHeight="1">
      <c r="B70" s="166"/>
      <c r="C70" s="165"/>
      <c r="D70" s="12" t="str">
        <f>IF(C70="","",VLOOKUP(C70,'3.工程情報'!$C$6:$D$501,2,FALSE))</f>
        <v/>
      </c>
      <c r="E70" s="165"/>
      <c r="F70" s="170"/>
      <c r="G70" s="189" t="str">
        <f t="shared" ref="G70:G133" si="1">C70&amp;E70</f>
        <v/>
      </c>
      <c r="H70" s="19"/>
      <c r="I70" s="19"/>
      <c r="J70" s="176" t="str">
        <f>IF(AND(C70&lt;&gt;"",COUNTIF('3.工程情報'!$C$6:$C$501,C70)=0),"工程記号が3.工程情報に存在しません。","")</f>
        <v/>
      </c>
    </row>
    <row r="71" spans="2:10" ht="18" customHeight="1">
      <c r="B71" s="166"/>
      <c r="C71" s="165"/>
      <c r="D71" s="12" t="str">
        <f>IF(C71="","",VLOOKUP(C71,'3.工程情報'!$C$6:$D$501,2,FALSE))</f>
        <v/>
      </c>
      <c r="E71" s="165"/>
      <c r="F71" s="170"/>
      <c r="G71" s="189" t="str">
        <f t="shared" si="1"/>
        <v/>
      </c>
      <c r="H71" s="19"/>
      <c r="I71" s="19"/>
      <c r="J71" s="176" t="str">
        <f>IF(AND(C71&lt;&gt;"",COUNTIF('3.工程情報'!$C$6:$C$501,C71)=0),"工程記号が3.工程情報に存在しません。","")</f>
        <v/>
      </c>
    </row>
    <row r="72" spans="2:10" ht="18" customHeight="1">
      <c r="B72" s="166"/>
      <c r="C72" s="165"/>
      <c r="D72" s="12" t="str">
        <f>IF(C72="","",VLOOKUP(C72,'3.工程情報'!$C$6:$D$501,2,FALSE))</f>
        <v/>
      </c>
      <c r="E72" s="165"/>
      <c r="F72" s="170"/>
      <c r="G72" s="189" t="str">
        <f t="shared" si="1"/>
        <v/>
      </c>
      <c r="H72" s="19"/>
      <c r="I72" s="19"/>
      <c r="J72" s="176" t="str">
        <f>IF(AND(C72&lt;&gt;"",COUNTIF('3.工程情報'!$C$6:$C$501,C72)=0),"工程記号が3.工程情報に存在しません。","")</f>
        <v/>
      </c>
    </row>
    <row r="73" spans="2:10" ht="18" customHeight="1">
      <c r="B73" s="166"/>
      <c r="C73" s="165"/>
      <c r="D73" s="12" t="str">
        <f>IF(C73="","",VLOOKUP(C73,'3.工程情報'!$C$6:$D$501,2,FALSE))</f>
        <v/>
      </c>
      <c r="E73" s="165"/>
      <c r="F73" s="170"/>
      <c r="G73" s="189" t="str">
        <f t="shared" si="1"/>
        <v/>
      </c>
      <c r="H73" s="19"/>
      <c r="I73" s="19"/>
      <c r="J73" s="176" t="str">
        <f>IF(AND(C73&lt;&gt;"",COUNTIF('3.工程情報'!$C$6:$C$501,C73)=0),"工程記号が3.工程情報に存在しません。","")</f>
        <v/>
      </c>
    </row>
    <row r="74" spans="2:10" ht="18" customHeight="1">
      <c r="B74" s="166"/>
      <c r="C74" s="165"/>
      <c r="D74" s="12" t="str">
        <f>IF(C74="","",VLOOKUP(C74,'3.工程情報'!$C$6:$D$501,2,FALSE))</f>
        <v/>
      </c>
      <c r="E74" s="165"/>
      <c r="F74" s="170"/>
      <c r="G74" s="189" t="str">
        <f t="shared" si="1"/>
        <v/>
      </c>
      <c r="H74" s="19"/>
      <c r="I74" s="19"/>
      <c r="J74" s="176" t="str">
        <f>IF(AND(C74&lt;&gt;"",COUNTIF('3.工程情報'!$C$6:$C$501,C74)=0),"工程記号が3.工程情報に存在しません。","")</f>
        <v/>
      </c>
    </row>
    <row r="75" spans="2:10" ht="18" customHeight="1">
      <c r="B75" s="166"/>
      <c r="C75" s="165"/>
      <c r="D75" s="12" t="str">
        <f>IF(C75="","",VLOOKUP(C75,'3.工程情報'!$C$6:$D$501,2,FALSE))</f>
        <v/>
      </c>
      <c r="E75" s="165"/>
      <c r="F75" s="170"/>
      <c r="G75" s="189" t="str">
        <f t="shared" si="1"/>
        <v/>
      </c>
      <c r="H75" s="19"/>
      <c r="I75" s="19"/>
      <c r="J75" s="176" t="str">
        <f>IF(AND(C75&lt;&gt;"",COUNTIF('3.工程情報'!$C$6:$C$501,C75)=0),"工程記号が3.工程情報に存在しません。","")</f>
        <v/>
      </c>
    </row>
    <row r="76" spans="2:10" ht="18" customHeight="1">
      <c r="B76" s="166"/>
      <c r="C76" s="165"/>
      <c r="D76" s="12" t="str">
        <f>IF(C76="","",VLOOKUP(C76,'3.工程情報'!$C$6:$D$501,2,FALSE))</f>
        <v/>
      </c>
      <c r="E76" s="165"/>
      <c r="F76" s="170"/>
      <c r="G76" s="189" t="str">
        <f t="shared" si="1"/>
        <v/>
      </c>
      <c r="H76" s="19"/>
      <c r="I76" s="19"/>
      <c r="J76" s="176" t="str">
        <f>IF(AND(C76&lt;&gt;"",COUNTIF('3.工程情報'!$C$6:$C$501,C76)=0),"工程記号が3.工程情報に存在しません。","")</f>
        <v/>
      </c>
    </row>
    <row r="77" spans="2:10" ht="18" customHeight="1">
      <c r="B77" s="166"/>
      <c r="C77" s="165"/>
      <c r="D77" s="12" t="str">
        <f>IF(C77="","",VLOOKUP(C77,'3.工程情報'!$C$6:$D$501,2,FALSE))</f>
        <v/>
      </c>
      <c r="E77" s="165"/>
      <c r="F77" s="170"/>
      <c r="G77" s="189" t="str">
        <f t="shared" si="1"/>
        <v/>
      </c>
      <c r="H77" s="19"/>
      <c r="I77" s="19"/>
      <c r="J77" s="176" t="str">
        <f>IF(AND(C77&lt;&gt;"",COUNTIF('3.工程情報'!$C$6:$C$501,C77)=0),"工程記号が3.工程情報に存在しません。","")</f>
        <v/>
      </c>
    </row>
    <row r="78" spans="2:10" ht="18" customHeight="1">
      <c r="B78" s="166"/>
      <c r="C78" s="165"/>
      <c r="D78" s="12" t="str">
        <f>IF(C78="","",VLOOKUP(C78,'3.工程情報'!$C$6:$D$501,2,FALSE))</f>
        <v/>
      </c>
      <c r="E78" s="165"/>
      <c r="F78" s="170"/>
      <c r="G78" s="189" t="str">
        <f t="shared" si="1"/>
        <v/>
      </c>
      <c r="H78" s="19"/>
      <c r="I78" s="19"/>
      <c r="J78" s="176" t="str">
        <f>IF(AND(C78&lt;&gt;"",COUNTIF('3.工程情報'!$C$6:$C$501,C78)=0),"工程記号が3.工程情報に存在しません。","")</f>
        <v/>
      </c>
    </row>
    <row r="79" spans="2:10" ht="18" customHeight="1">
      <c r="B79" s="166"/>
      <c r="C79" s="165"/>
      <c r="D79" s="12" t="str">
        <f>IF(C79="","",VLOOKUP(C79,'3.工程情報'!$C$6:$D$501,2,FALSE))</f>
        <v/>
      </c>
      <c r="E79" s="165"/>
      <c r="F79" s="170"/>
      <c r="G79" s="189" t="str">
        <f t="shared" si="1"/>
        <v/>
      </c>
      <c r="H79" s="19"/>
      <c r="I79" s="19"/>
      <c r="J79" s="176" t="str">
        <f>IF(AND(C79&lt;&gt;"",COUNTIF('3.工程情報'!$C$6:$C$501,C79)=0),"工程記号が3.工程情報に存在しません。","")</f>
        <v/>
      </c>
    </row>
    <row r="80" spans="2:10" ht="18" customHeight="1">
      <c r="B80" s="166"/>
      <c r="C80" s="165"/>
      <c r="D80" s="12" t="str">
        <f>IF(C80="","",VLOOKUP(C80,'3.工程情報'!$C$6:$D$501,2,FALSE))</f>
        <v/>
      </c>
      <c r="E80" s="165"/>
      <c r="F80" s="170"/>
      <c r="G80" s="189" t="str">
        <f t="shared" si="1"/>
        <v/>
      </c>
      <c r="H80" s="19"/>
      <c r="I80" s="19"/>
      <c r="J80" s="176" t="str">
        <f>IF(AND(C80&lt;&gt;"",COUNTIF('3.工程情報'!$C$6:$C$501,C80)=0),"工程記号が3.工程情報に存在しません。","")</f>
        <v/>
      </c>
    </row>
    <row r="81" spans="2:10" ht="18" customHeight="1">
      <c r="B81" s="166"/>
      <c r="C81" s="165"/>
      <c r="D81" s="12" t="str">
        <f>IF(C81="","",VLOOKUP(C81,'3.工程情報'!$C$6:$D$501,2,FALSE))</f>
        <v/>
      </c>
      <c r="E81" s="165"/>
      <c r="F81" s="170"/>
      <c r="G81" s="189" t="str">
        <f t="shared" si="1"/>
        <v/>
      </c>
      <c r="H81" s="19"/>
      <c r="I81" s="19"/>
      <c r="J81" s="176" t="str">
        <f>IF(AND(C81&lt;&gt;"",COUNTIF('3.工程情報'!$C$6:$C$501,C81)=0),"工程記号が3.工程情報に存在しません。","")</f>
        <v/>
      </c>
    </row>
    <row r="82" spans="2:10" ht="18" customHeight="1">
      <c r="B82" s="166"/>
      <c r="C82" s="165"/>
      <c r="D82" s="12" t="str">
        <f>IF(C82="","",VLOOKUP(C82,'3.工程情報'!$C$6:$D$501,2,FALSE))</f>
        <v/>
      </c>
      <c r="E82" s="165"/>
      <c r="F82" s="170"/>
      <c r="G82" s="189" t="str">
        <f t="shared" si="1"/>
        <v/>
      </c>
      <c r="H82" s="19"/>
      <c r="I82" s="19"/>
      <c r="J82" s="176" t="str">
        <f>IF(AND(C82&lt;&gt;"",COUNTIF('3.工程情報'!$C$6:$C$501,C82)=0),"工程記号が3.工程情報に存在しません。","")</f>
        <v/>
      </c>
    </row>
    <row r="83" spans="2:10" ht="18" customHeight="1">
      <c r="B83" s="166"/>
      <c r="C83" s="165"/>
      <c r="D83" s="12" t="str">
        <f>IF(C83="","",VLOOKUP(C83,'3.工程情報'!$C$6:$D$501,2,FALSE))</f>
        <v/>
      </c>
      <c r="E83" s="165"/>
      <c r="F83" s="170"/>
      <c r="G83" s="189" t="str">
        <f t="shared" si="1"/>
        <v/>
      </c>
      <c r="H83" s="19"/>
      <c r="I83" s="19"/>
      <c r="J83" s="176" t="str">
        <f>IF(AND(C83&lt;&gt;"",COUNTIF('3.工程情報'!$C$6:$C$501,C83)=0),"工程記号が3.工程情報に存在しません。","")</f>
        <v/>
      </c>
    </row>
    <row r="84" spans="2:10" ht="18" customHeight="1">
      <c r="B84" s="166"/>
      <c r="C84" s="165"/>
      <c r="D84" s="12" t="str">
        <f>IF(C84="","",VLOOKUP(C84,'3.工程情報'!$C$6:$D$501,2,FALSE))</f>
        <v/>
      </c>
      <c r="E84" s="165"/>
      <c r="F84" s="170"/>
      <c r="G84" s="189" t="str">
        <f t="shared" si="1"/>
        <v/>
      </c>
      <c r="H84" s="19"/>
      <c r="I84" s="19"/>
      <c r="J84" s="176" t="str">
        <f>IF(AND(C84&lt;&gt;"",COUNTIF('3.工程情報'!$C$6:$C$501,C84)=0),"工程記号が3.工程情報に存在しません。","")</f>
        <v/>
      </c>
    </row>
    <row r="85" spans="2:10" ht="18" customHeight="1">
      <c r="B85" s="166"/>
      <c r="C85" s="165"/>
      <c r="D85" s="12" t="str">
        <f>IF(C85="","",VLOOKUP(C85,'3.工程情報'!$C$6:$D$501,2,FALSE))</f>
        <v/>
      </c>
      <c r="E85" s="165"/>
      <c r="F85" s="170"/>
      <c r="G85" s="189" t="str">
        <f t="shared" si="1"/>
        <v/>
      </c>
      <c r="H85" s="19"/>
      <c r="I85" s="19"/>
      <c r="J85" s="176" t="str">
        <f>IF(AND(C85&lt;&gt;"",COUNTIF('3.工程情報'!$C$6:$C$501,C85)=0),"工程記号が3.工程情報に存在しません。","")</f>
        <v/>
      </c>
    </row>
    <row r="86" spans="2:10" ht="18" customHeight="1">
      <c r="B86" s="166"/>
      <c r="C86" s="165"/>
      <c r="D86" s="12" t="str">
        <f>IF(C86="","",VLOOKUP(C86,'3.工程情報'!$C$6:$D$501,2,FALSE))</f>
        <v/>
      </c>
      <c r="E86" s="165"/>
      <c r="F86" s="170"/>
      <c r="G86" s="189" t="str">
        <f t="shared" si="1"/>
        <v/>
      </c>
      <c r="H86" s="19"/>
      <c r="I86" s="19"/>
      <c r="J86" s="176" t="str">
        <f>IF(AND(C86&lt;&gt;"",COUNTIF('3.工程情報'!$C$6:$C$501,C86)=0),"工程記号が3.工程情報に存在しません。","")</f>
        <v/>
      </c>
    </row>
    <row r="87" spans="2:10" ht="18" customHeight="1">
      <c r="B87" s="166"/>
      <c r="C87" s="165"/>
      <c r="D87" s="12" t="str">
        <f>IF(C87="","",VLOOKUP(C87,'3.工程情報'!$C$6:$D$501,2,FALSE))</f>
        <v/>
      </c>
      <c r="E87" s="165"/>
      <c r="F87" s="170"/>
      <c r="G87" s="189" t="str">
        <f t="shared" si="1"/>
        <v/>
      </c>
      <c r="H87" s="19"/>
      <c r="I87" s="19"/>
      <c r="J87" s="176" t="str">
        <f>IF(AND(C87&lt;&gt;"",COUNTIF('3.工程情報'!$C$6:$C$501,C87)=0),"工程記号が3.工程情報に存在しません。","")</f>
        <v/>
      </c>
    </row>
    <row r="88" spans="2:10" ht="18" customHeight="1">
      <c r="B88" s="166"/>
      <c r="C88" s="165"/>
      <c r="D88" s="12" t="str">
        <f>IF(C88="","",VLOOKUP(C88,'3.工程情報'!$C$6:$D$501,2,FALSE))</f>
        <v/>
      </c>
      <c r="E88" s="165"/>
      <c r="F88" s="170"/>
      <c r="G88" s="189" t="str">
        <f t="shared" si="1"/>
        <v/>
      </c>
      <c r="H88" s="19"/>
      <c r="I88" s="19"/>
      <c r="J88" s="176" t="str">
        <f>IF(AND(C88&lt;&gt;"",COUNTIF('3.工程情報'!$C$6:$C$501,C88)=0),"工程記号が3.工程情報に存在しません。","")</f>
        <v/>
      </c>
    </row>
    <row r="89" spans="2:10" ht="18" customHeight="1">
      <c r="B89" s="166"/>
      <c r="C89" s="165"/>
      <c r="D89" s="12" t="str">
        <f>IF(C89="","",VLOOKUP(C89,'3.工程情報'!$C$6:$D$501,2,FALSE))</f>
        <v/>
      </c>
      <c r="E89" s="165"/>
      <c r="F89" s="170"/>
      <c r="G89" s="189" t="str">
        <f t="shared" si="1"/>
        <v/>
      </c>
      <c r="H89" s="19"/>
      <c r="I89" s="19"/>
      <c r="J89" s="176" t="str">
        <f>IF(AND(C89&lt;&gt;"",COUNTIF('3.工程情報'!$C$6:$C$501,C89)=0),"工程記号が3.工程情報に存在しません。","")</f>
        <v/>
      </c>
    </row>
    <row r="90" spans="2:10" ht="18" customHeight="1">
      <c r="B90" s="166"/>
      <c r="C90" s="165"/>
      <c r="D90" s="12" t="str">
        <f>IF(C90="","",VLOOKUP(C90,'3.工程情報'!$C$6:$D$501,2,FALSE))</f>
        <v/>
      </c>
      <c r="E90" s="165"/>
      <c r="F90" s="170"/>
      <c r="G90" s="189" t="str">
        <f t="shared" si="1"/>
        <v/>
      </c>
      <c r="H90" s="19"/>
      <c r="I90" s="19"/>
      <c r="J90" s="176" t="str">
        <f>IF(AND(C90&lt;&gt;"",COUNTIF('3.工程情報'!$C$6:$C$501,C90)=0),"工程記号が3.工程情報に存在しません。","")</f>
        <v/>
      </c>
    </row>
    <row r="91" spans="2:10" ht="18" customHeight="1">
      <c r="B91" s="166"/>
      <c r="C91" s="165"/>
      <c r="D91" s="12" t="str">
        <f>IF(C91="","",VLOOKUP(C91,'3.工程情報'!$C$6:$D$501,2,FALSE))</f>
        <v/>
      </c>
      <c r="E91" s="165"/>
      <c r="F91" s="170"/>
      <c r="G91" s="189" t="str">
        <f t="shared" si="1"/>
        <v/>
      </c>
      <c r="H91" s="19"/>
      <c r="I91" s="19"/>
      <c r="J91" s="176" t="str">
        <f>IF(AND(C91&lt;&gt;"",COUNTIF('3.工程情報'!$C$6:$C$501,C91)=0),"工程記号が3.工程情報に存在しません。","")</f>
        <v/>
      </c>
    </row>
    <row r="92" spans="2:10" ht="18" customHeight="1">
      <c r="B92" s="166"/>
      <c r="C92" s="165"/>
      <c r="D92" s="12" t="str">
        <f>IF(C92="","",VLOOKUP(C92,'3.工程情報'!$C$6:$D$501,2,FALSE))</f>
        <v/>
      </c>
      <c r="E92" s="165"/>
      <c r="F92" s="170"/>
      <c r="G92" s="189" t="str">
        <f t="shared" si="1"/>
        <v/>
      </c>
      <c r="H92" s="19"/>
      <c r="I92" s="19"/>
      <c r="J92" s="176" t="str">
        <f>IF(AND(C92&lt;&gt;"",COUNTIF('3.工程情報'!$C$6:$C$501,C92)=0),"工程記号が3.工程情報に存在しません。","")</f>
        <v/>
      </c>
    </row>
    <row r="93" spans="2:10" ht="18" customHeight="1">
      <c r="B93" s="166"/>
      <c r="C93" s="165"/>
      <c r="D93" s="12" t="str">
        <f>IF(C93="","",VLOOKUP(C93,'3.工程情報'!$C$6:$D$501,2,FALSE))</f>
        <v/>
      </c>
      <c r="E93" s="165"/>
      <c r="F93" s="170"/>
      <c r="G93" s="189" t="str">
        <f t="shared" si="1"/>
        <v/>
      </c>
      <c r="H93" s="19"/>
      <c r="I93" s="19"/>
      <c r="J93" s="176" t="str">
        <f>IF(AND(C93&lt;&gt;"",COUNTIF('3.工程情報'!$C$6:$C$501,C93)=0),"工程記号が3.工程情報に存在しません。","")</f>
        <v/>
      </c>
    </row>
    <row r="94" spans="2:10" ht="18" customHeight="1">
      <c r="B94" s="166"/>
      <c r="C94" s="165"/>
      <c r="D94" s="12" t="str">
        <f>IF(C94="","",VLOOKUP(C94,'3.工程情報'!$C$6:$D$501,2,FALSE))</f>
        <v/>
      </c>
      <c r="E94" s="165"/>
      <c r="F94" s="170"/>
      <c r="G94" s="189" t="str">
        <f t="shared" si="1"/>
        <v/>
      </c>
      <c r="H94" s="19"/>
      <c r="I94" s="19"/>
      <c r="J94" s="176" t="str">
        <f>IF(AND(C94&lt;&gt;"",COUNTIF('3.工程情報'!$C$6:$C$501,C94)=0),"工程記号が3.工程情報に存在しません。","")</f>
        <v/>
      </c>
    </row>
    <row r="95" spans="2:10" ht="18" customHeight="1">
      <c r="B95" s="166"/>
      <c r="C95" s="165"/>
      <c r="D95" s="12" t="str">
        <f>IF(C95="","",VLOOKUP(C95,'3.工程情報'!$C$6:$D$501,2,FALSE))</f>
        <v/>
      </c>
      <c r="E95" s="165"/>
      <c r="F95" s="170"/>
      <c r="G95" s="189" t="str">
        <f t="shared" si="1"/>
        <v/>
      </c>
      <c r="H95" s="19"/>
      <c r="I95" s="19"/>
      <c r="J95" s="176" t="str">
        <f>IF(AND(C95&lt;&gt;"",COUNTIF('3.工程情報'!$C$6:$C$501,C95)=0),"工程記号が3.工程情報に存在しません。","")</f>
        <v/>
      </c>
    </row>
    <row r="96" spans="2:10" ht="18" customHeight="1">
      <c r="B96" s="166"/>
      <c r="C96" s="165"/>
      <c r="D96" s="12" t="str">
        <f>IF(C96="","",VLOOKUP(C96,'3.工程情報'!$C$6:$D$501,2,FALSE))</f>
        <v/>
      </c>
      <c r="E96" s="165"/>
      <c r="F96" s="170"/>
      <c r="G96" s="189" t="str">
        <f t="shared" si="1"/>
        <v/>
      </c>
      <c r="H96" s="19"/>
      <c r="I96" s="19"/>
      <c r="J96" s="176" t="str">
        <f>IF(AND(C96&lt;&gt;"",COUNTIF('3.工程情報'!$C$6:$C$501,C96)=0),"工程記号が3.工程情報に存在しません。","")</f>
        <v/>
      </c>
    </row>
    <row r="97" spans="2:10" ht="18" customHeight="1">
      <c r="B97" s="166"/>
      <c r="C97" s="165"/>
      <c r="D97" s="12" t="str">
        <f>IF(C97="","",VLOOKUP(C97,'3.工程情報'!$C$6:$D$501,2,FALSE))</f>
        <v/>
      </c>
      <c r="E97" s="165"/>
      <c r="F97" s="170"/>
      <c r="G97" s="189" t="str">
        <f t="shared" si="1"/>
        <v/>
      </c>
      <c r="H97" s="19"/>
      <c r="I97" s="19"/>
      <c r="J97" s="176" t="str">
        <f>IF(AND(C97&lt;&gt;"",COUNTIF('3.工程情報'!$C$6:$C$501,C97)=0),"工程記号が3.工程情報に存在しません。","")</f>
        <v/>
      </c>
    </row>
    <row r="98" spans="2:10" ht="18" customHeight="1">
      <c r="B98" s="166"/>
      <c r="C98" s="165"/>
      <c r="D98" s="12" t="str">
        <f>IF(C98="","",VLOOKUP(C98,'3.工程情報'!$C$6:$D$501,2,FALSE))</f>
        <v/>
      </c>
      <c r="E98" s="165"/>
      <c r="F98" s="170"/>
      <c r="G98" s="189" t="str">
        <f t="shared" si="1"/>
        <v/>
      </c>
      <c r="H98" s="19"/>
      <c r="I98" s="19"/>
      <c r="J98" s="176" t="str">
        <f>IF(AND(C98&lt;&gt;"",COUNTIF('3.工程情報'!$C$6:$C$501,C98)=0),"工程記号が3.工程情報に存在しません。","")</f>
        <v/>
      </c>
    </row>
    <row r="99" spans="2:10" ht="18" customHeight="1">
      <c r="B99" s="166"/>
      <c r="C99" s="165"/>
      <c r="D99" s="12" t="str">
        <f>IF(C99="","",VLOOKUP(C99,'3.工程情報'!$C$6:$D$501,2,FALSE))</f>
        <v/>
      </c>
      <c r="E99" s="165"/>
      <c r="F99" s="170"/>
      <c r="G99" s="189" t="str">
        <f t="shared" si="1"/>
        <v/>
      </c>
      <c r="H99" s="19"/>
      <c r="I99" s="19"/>
      <c r="J99" s="176" t="str">
        <f>IF(AND(C99&lt;&gt;"",COUNTIF('3.工程情報'!$C$6:$C$501,C99)=0),"工程記号が3.工程情報に存在しません。","")</f>
        <v/>
      </c>
    </row>
    <row r="100" spans="2:10" ht="18" customHeight="1">
      <c r="B100" s="166"/>
      <c r="C100" s="165"/>
      <c r="D100" s="12" t="str">
        <f>IF(C100="","",VLOOKUP(C100,'3.工程情報'!$C$6:$D$501,2,FALSE))</f>
        <v/>
      </c>
      <c r="E100" s="165"/>
      <c r="F100" s="170"/>
      <c r="G100" s="189" t="str">
        <f t="shared" si="1"/>
        <v/>
      </c>
      <c r="H100" s="19"/>
      <c r="I100" s="19"/>
      <c r="J100" s="176" t="str">
        <f>IF(AND(C100&lt;&gt;"",COUNTIF('3.工程情報'!$C$6:$C$501,C100)=0),"工程記号が3.工程情報に存在しません。","")</f>
        <v/>
      </c>
    </row>
    <row r="101" spans="2:10" ht="18" customHeight="1">
      <c r="B101" s="166"/>
      <c r="C101" s="165"/>
      <c r="D101" s="12" t="str">
        <f>IF(C101="","",VLOOKUP(C101,'3.工程情報'!$C$6:$D$501,2,FALSE))</f>
        <v/>
      </c>
      <c r="E101" s="165"/>
      <c r="F101" s="170"/>
      <c r="G101" s="189" t="str">
        <f t="shared" si="1"/>
        <v/>
      </c>
      <c r="H101" s="19"/>
      <c r="I101" s="19"/>
      <c r="J101" s="176" t="str">
        <f>IF(AND(C101&lt;&gt;"",COUNTIF('3.工程情報'!$C$6:$C$501,C101)=0),"工程記号が3.工程情報に存在しません。","")</f>
        <v/>
      </c>
    </row>
    <row r="102" spans="2:10" ht="18" customHeight="1">
      <c r="B102" s="166"/>
      <c r="C102" s="165"/>
      <c r="D102" s="12" t="str">
        <f>IF(C102="","",VLOOKUP(C102,'3.工程情報'!$C$6:$D$501,2,FALSE))</f>
        <v/>
      </c>
      <c r="E102" s="165"/>
      <c r="F102" s="170"/>
      <c r="G102" s="189" t="str">
        <f t="shared" si="1"/>
        <v/>
      </c>
      <c r="H102" s="19"/>
      <c r="I102" s="19"/>
      <c r="J102" s="176" t="str">
        <f>IF(AND(C102&lt;&gt;"",COUNTIF('3.工程情報'!$C$6:$C$501,C102)=0),"工程記号が3.工程情報に存在しません。","")</f>
        <v/>
      </c>
    </row>
    <row r="103" spans="2:10" ht="18" customHeight="1">
      <c r="B103" s="166"/>
      <c r="C103" s="165"/>
      <c r="D103" s="12" t="str">
        <f>IF(C103="","",VLOOKUP(C103,'3.工程情報'!$C$6:$D$501,2,FALSE))</f>
        <v/>
      </c>
      <c r="E103" s="165"/>
      <c r="F103" s="170"/>
      <c r="G103" s="189" t="str">
        <f t="shared" si="1"/>
        <v/>
      </c>
      <c r="H103" s="19"/>
      <c r="I103" s="19"/>
      <c r="J103" s="176" t="str">
        <f>IF(AND(C103&lt;&gt;"",COUNTIF('3.工程情報'!$C$6:$C$501,C103)=0),"工程記号が3.工程情報に存在しません。","")</f>
        <v/>
      </c>
    </row>
    <row r="104" spans="2:10" ht="18" customHeight="1">
      <c r="B104" s="166"/>
      <c r="C104" s="165"/>
      <c r="D104" s="12" t="str">
        <f>IF(C104="","",VLOOKUP(C104,'3.工程情報'!$C$6:$D$501,2,FALSE))</f>
        <v/>
      </c>
      <c r="E104" s="165"/>
      <c r="F104" s="170"/>
      <c r="G104" s="189" t="str">
        <f t="shared" si="1"/>
        <v/>
      </c>
      <c r="H104" s="19"/>
      <c r="I104" s="19"/>
      <c r="J104" s="176" t="str">
        <f>IF(AND(C104&lt;&gt;"",COUNTIF('3.工程情報'!$C$6:$C$501,C104)=0),"工程記号が3.工程情報に存在しません。","")</f>
        <v/>
      </c>
    </row>
    <row r="105" spans="2:10" ht="18" customHeight="1">
      <c r="B105" s="166"/>
      <c r="C105" s="165"/>
      <c r="D105" s="12" t="str">
        <f>IF(C105="","",VLOOKUP(C105,'3.工程情報'!$C$6:$D$501,2,FALSE))</f>
        <v/>
      </c>
      <c r="E105" s="165"/>
      <c r="F105" s="170"/>
      <c r="G105" s="189" t="str">
        <f t="shared" si="1"/>
        <v/>
      </c>
      <c r="H105" s="19"/>
      <c r="I105" s="19"/>
      <c r="J105" s="176" t="str">
        <f>IF(AND(C105&lt;&gt;"",COUNTIF('3.工程情報'!$C$6:$C$501,C105)=0),"工程記号が3.工程情報に存在しません。","")</f>
        <v/>
      </c>
    </row>
    <row r="106" spans="2:10" ht="18" customHeight="1">
      <c r="B106" s="166"/>
      <c r="C106" s="165"/>
      <c r="D106" s="12" t="str">
        <f>IF(C106="","",VLOOKUP(C106,'3.工程情報'!$C$6:$D$501,2,FALSE))</f>
        <v/>
      </c>
      <c r="E106" s="165"/>
      <c r="F106" s="170"/>
      <c r="G106" s="189" t="str">
        <f t="shared" si="1"/>
        <v/>
      </c>
      <c r="H106" s="19"/>
      <c r="I106" s="19"/>
      <c r="J106" s="176" t="str">
        <f>IF(AND(C106&lt;&gt;"",COUNTIF('3.工程情報'!$C$6:$C$501,C106)=0),"工程記号が3.工程情報に存在しません。","")</f>
        <v/>
      </c>
    </row>
    <row r="107" spans="2:10" ht="18" customHeight="1">
      <c r="B107" s="166"/>
      <c r="C107" s="165"/>
      <c r="D107" s="12" t="str">
        <f>IF(C107="","",VLOOKUP(C107,'3.工程情報'!$C$6:$D$501,2,FALSE))</f>
        <v/>
      </c>
      <c r="E107" s="165"/>
      <c r="F107" s="170"/>
      <c r="G107" s="189" t="str">
        <f t="shared" si="1"/>
        <v/>
      </c>
      <c r="H107" s="19"/>
      <c r="I107" s="19"/>
      <c r="J107" s="176" t="str">
        <f>IF(AND(C107&lt;&gt;"",COUNTIF('3.工程情報'!$C$6:$C$501,C107)=0),"工程記号が3.工程情報に存在しません。","")</f>
        <v/>
      </c>
    </row>
    <row r="108" spans="2:10" ht="18" customHeight="1">
      <c r="B108" s="166"/>
      <c r="C108" s="165"/>
      <c r="D108" s="12" t="str">
        <f>IF(C108="","",VLOOKUP(C108,'3.工程情報'!$C$6:$D$501,2,FALSE))</f>
        <v/>
      </c>
      <c r="E108" s="165"/>
      <c r="F108" s="170"/>
      <c r="G108" s="189" t="str">
        <f t="shared" si="1"/>
        <v/>
      </c>
      <c r="H108" s="19"/>
      <c r="I108" s="19"/>
      <c r="J108" s="176" t="str">
        <f>IF(AND(C108&lt;&gt;"",COUNTIF('3.工程情報'!$C$6:$C$501,C108)=0),"工程記号が3.工程情報に存在しません。","")</f>
        <v/>
      </c>
    </row>
    <row r="109" spans="2:10" ht="18" customHeight="1">
      <c r="B109" s="166"/>
      <c r="C109" s="165"/>
      <c r="D109" s="12" t="str">
        <f>IF(C109="","",VLOOKUP(C109,'3.工程情報'!$C$6:$D$501,2,FALSE))</f>
        <v/>
      </c>
      <c r="E109" s="165"/>
      <c r="F109" s="170"/>
      <c r="G109" s="189" t="str">
        <f t="shared" si="1"/>
        <v/>
      </c>
      <c r="H109" s="19"/>
      <c r="I109" s="19"/>
      <c r="J109" s="176" t="str">
        <f>IF(AND(C109&lt;&gt;"",COUNTIF('3.工程情報'!$C$6:$C$501,C109)=0),"工程記号が3.工程情報に存在しません。","")</f>
        <v/>
      </c>
    </row>
    <row r="110" spans="2:10" ht="18" customHeight="1">
      <c r="B110" s="166"/>
      <c r="C110" s="165"/>
      <c r="D110" s="12" t="str">
        <f>IF(C110="","",VLOOKUP(C110,'3.工程情報'!$C$6:$D$501,2,FALSE))</f>
        <v/>
      </c>
      <c r="E110" s="165"/>
      <c r="F110" s="170"/>
      <c r="G110" s="189" t="str">
        <f t="shared" si="1"/>
        <v/>
      </c>
      <c r="H110" s="19"/>
      <c r="I110" s="19"/>
      <c r="J110" s="176" t="str">
        <f>IF(AND(C110&lt;&gt;"",COUNTIF('3.工程情報'!$C$6:$C$501,C110)=0),"工程記号が3.工程情報に存在しません。","")</f>
        <v/>
      </c>
    </row>
    <row r="111" spans="2:10" ht="18" customHeight="1">
      <c r="B111" s="166"/>
      <c r="C111" s="165"/>
      <c r="D111" s="12" t="str">
        <f>IF(C111="","",VLOOKUP(C111,'3.工程情報'!$C$6:$D$501,2,FALSE))</f>
        <v/>
      </c>
      <c r="E111" s="165"/>
      <c r="F111" s="170"/>
      <c r="G111" s="189" t="str">
        <f t="shared" si="1"/>
        <v/>
      </c>
      <c r="H111" s="19"/>
      <c r="I111" s="19"/>
      <c r="J111" s="176" t="str">
        <f>IF(AND(C111&lt;&gt;"",COUNTIF('3.工程情報'!$C$6:$C$501,C111)=0),"工程記号が3.工程情報に存在しません。","")</f>
        <v/>
      </c>
    </row>
    <row r="112" spans="2:10" ht="18" customHeight="1">
      <c r="B112" s="166"/>
      <c r="C112" s="165"/>
      <c r="D112" s="12" t="str">
        <f>IF(C112="","",VLOOKUP(C112,'3.工程情報'!$C$6:$D$501,2,FALSE))</f>
        <v/>
      </c>
      <c r="E112" s="165"/>
      <c r="F112" s="170"/>
      <c r="G112" s="189" t="str">
        <f t="shared" si="1"/>
        <v/>
      </c>
      <c r="H112" s="19"/>
      <c r="I112" s="19"/>
      <c r="J112" s="176" t="str">
        <f>IF(AND(C112&lt;&gt;"",COUNTIF('3.工程情報'!$C$6:$C$501,C112)=0),"工程記号が3.工程情報に存在しません。","")</f>
        <v/>
      </c>
    </row>
    <row r="113" spans="2:10" ht="18" customHeight="1">
      <c r="B113" s="166"/>
      <c r="C113" s="165"/>
      <c r="D113" s="12" t="str">
        <f>IF(C113="","",VLOOKUP(C113,'3.工程情報'!$C$6:$D$501,2,FALSE))</f>
        <v/>
      </c>
      <c r="E113" s="165"/>
      <c r="F113" s="170"/>
      <c r="G113" s="189" t="str">
        <f t="shared" si="1"/>
        <v/>
      </c>
      <c r="H113" s="19"/>
      <c r="I113" s="19"/>
      <c r="J113" s="176" t="str">
        <f>IF(AND(C113&lt;&gt;"",COUNTIF('3.工程情報'!$C$6:$C$501,C113)=0),"工程記号が3.工程情報に存在しません。","")</f>
        <v/>
      </c>
    </row>
    <row r="114" spans="2:10" ht="18" customHeight="1">
      <c r="B114" s="166"/>
      <c r="C114" s="165"/>
      <c r="D114" s="12" t="str">
        <f>IF(C114="","",VLOOKUP(C114,'3.工程情報'!$C$6:$D$501,2,FALSE))</f>
        <v/>
      </c>
      <c r="E114" s="165"/>
      <c r="F114" s="170"/>
      <c r="G114" s="189" t="str">
        <f t="shared" si="1"/>
        <v/>
      </c>
      <c r="H114" s="19"/>
      <c r="I114" s="19"/>
      <c r="J114" s="176" t="str">
        <f>IF(AND(C114&lt;&gt;"",COUNTIF('3.工程情報'!$C$6:$C$501,C114)=0),"工程記号が3.工程情報に存在しません。","")</f>
        <v/>
      </c>
    </row>
    <row r="115" spans="2:10" ht="18" customHeight="1">
      <c r="B115" s="166"/>
      <c r="C115" s="165"/>
      <c r="D115" s="12" t="str">
        <f>IF(C115="","",VLOOKUP(C115,'3.工程情報'!$C$6:$D$501,2,FALSE))</f>
        <v/>
      </c>
      <c r="E115" s="165"/>
      <c r="F115" s="170"/>
      <c r="G115" s="189" t="str">
        <f t="shared" si="1"/>
        <v/>
      </c>
      <c r="H115" s="19"/>
      <c r="I115" s="19"/>
      <c r="J115" s="176" t="str">
        <f>IF(AND(C115&lt;&gt;"",COUNTIF('3.工程情報'!$C$6:$C$501,C115)=0),"工程記号が3.工程情報に存在しません。","")</f>
        <v/>
      </c>
    </row>
    <row r="116" spans="2:10" ht="18" customHeight="1">
      <c r="B116" s="166"/>
      <c r="C116" s="165"/>
      <c r="D116" s="12" t="str">
        <f>IF(C116="","",VLOOKUP(C116,'3.工程情報'!$C$6:$D$501,2,FALSE))</f>
        <v/>
      </c>
      <c r="E116" s="165"/>
      <c r="F116" s="170"/>
      <c r="G116" s="189" t="str">
        <f t="shared" si="1"/>
        <v/>
      </c>
      <c r="H116" s="19"/>
      <c r="I116" s="19"/>
      <c r="J116" s="176" t="str">
        <f>IF(AND(C116&lt;&gt;"",COUNTIF('3.工程情報'!$C$6:$C$501,C116)=0),"工程記号が3.工程情報に存在しません。","")</f>
        <v/>
      </c>
    </row>
    <row r="117" spans="2:10" ht="18" customHeight="1">
      <c r="B117" s="166"/>
      <c r="C117" s="165"/>
      <c r="D117" s="12" t="str">
        <f>IF(C117="","",VLOOKUP(C117,'3.工程情報'!$C$6:$D$501,2,FALSE))</f>
        <v/>
      </c>
      <c r="E117" s="165"/>
      <c r="F117" s="170"/>
      <c r="G117" s="189" t="str">
        <f t="shared" si="1"/>
        <v/>
      </c>
      <c r="H117" s="19"/>
      <c r="I117" s="19"/>
      <c r="J117" s="176" t="str">
        <f>IF(AND(C117&lt;&gt;"",COUNTIF('3.工程情報'!$C$6:$C$501,C117)=0),"工程記号が3.工程情報に存在しません。","")</f>
        <v/>
      </c>
    </row>
    <row r="118" spans="2:10" ht="18" customHeight="1">
      <c r="B118" s="166"/>
      <c r="C118" s="165"/>
      <c r="D118" s="12" t="str">
        <f>IF(C118="","",VLOOKUP(C118,'3.工程情報'!$C$6:$D$501,2,FALSE))</f>
        <v/>
      </c>
      <c r="E118" s="165"/>
      <c r="F118" s="170"/>
      <c r="G118" s="189" t="str">
        <f t="shared" si="1"/>
        <v/>
      </c>
      <c r="H118" s="19"/>
      <c r="I118" s="19"/>
      <c r="J118" s="176" t="str">
        <f>IF(AND(C118&lt;&gt;"",COUNTIF('3.工程情報'!$C$6:$C$501,C118)=0),"工程記号が3.工程情報に存在しません。","")</f>
        <v/>
      </c>
    </row>
    <row r="119" spans="2:10" ht="18" customHeight="1">
      <c r="B119" s="166"/>
      <c r="C119" s="165"/>
      <c r="D119" s="12" t="str">
        <f>IF(C119="","",VLOOKUP(C119,'3.工程情報'!$C$6:$D$501,2,FALSE))</f>
        <v/>
      </c>
      <c r="E119" s="165"/>
      <c r="F119" s="170"/>
      <c r="G119" s="189" t="str">
        <f t="shared" si="1"/>
        <v/>
      </c>
      <c r="H119" s="19"/>
      <c r="I119" s="19"/>
      <c r="J119" s="176" t="str">
        <f>IF(AND(C119&lt;&gt;"",COUNTIF('3.工程情報'!$C$6:$C$501,C119)=0),"工程記号が3.工程情報に存在しません。","")</f>
        <v/>
      </c>
    </row>
    <row r="120" spans="2:10" ht="18" customHeight="1">
      <c r="B120" s="166"/>
      <c r="C120" s="165"/>
      <c r="D120" s="12" t="str">
        <f>IF(C120="","",VLOOKUP(C120,'3.工程情報'!$C$6:$D$501,2,FALSE))</f>
        <v/>
      </c>
      <c r="E120" s="165"/>
      <c r="F120" s="170"/>
      <c r="G120" s="189" t="str">
        <f t="shared" si="1"/>
        <v/>
      </c>
      <c r="H120" s="19"/>
      <c r="I120" s="19"/>
      <c r="J120" s="176" t="str">
        <f>IF(AND(C120&lt;&gt;"",COUNTIF('3.工程情報'!$C$6:$C$501,C120)=0),"工程記号が3.工程情報に存在しません。","")</f>
        <v/>
      </c>
    </row>
    <row r="121" spans="2:10" ht="18" customHeight="1">
      <c r="B121" s="166"/>
      <c r="C121" s="165"/>
      <c r="D121" s="12" t="str">
        <f>IF(C121="","",VLOOKUP(C121,'3.工程情報'!$C$6:$D$501,2,FALSE))</f>
        <v/>
      </c>
      <c r="E121" s="165"/>
      <c r="F121" s="170"/>
      <c r="G121" s="189" t="str">
        <f t="shared" si="1"/>
        <v/>
      </c>
      <c r="H121" s="19"/>
      <c r="I121" s="19"/>
      <c r="J121" s="176" t="str">
        <f>IF(AND(C121&lt;&gt;"",COUNTIF('3.工程情報'!$C$6:$C$501,C121)=0),"工程記号が3.工程情報に存在しません。","")</f>
        <v/>
      </c>
    </row>
    <row r="122" spans="2:10" ht="18" customHeight="1">
      <c r="B122" s="166"/>
      <c r="C122" s="165"/>
      <c r="D122" s="12" t="str">
        <f>IF(C122="","",VLOOKUP(C122,'3.工程情報'!$C$6:$D$501,2,FALSE))</f>
        <v/>
      </c>
      <c r="E122" s="165"/>
      <c r="F122" s="170"/>
      <c r="G122" s="189" t="str">
        <f t="shared" si="1"/>
        <v/>
      </c>
      <c r="H122" s="19"/>
      <c r="I122" s="19"/>
      <c r="J122" s="176" t="str">
        <f>IF(AND(C122&lt;&gt;"",COUNTIF('3.工程情報'!$C$6:$C$501,C122)=0),"工程記号が3.工程情報に存在しません。","")</f>
        <v/>
      </c>
    </row>
    <row r="123" spans="2:10" ht="18" customHeight="1">
      <c r="B123" s="166"/>
      <c r="C123" s="165"/>
      <c r="D123" s="12" t="str">
        <f>IF(C123="","",VLOOKUP(C123,'3.工程情報'!$C$6:$D$501,2,FALSE))</f>
        <v/>
      </c>
      <c r="E123" s="165"/>
      <c r="F123" s="170"/>
      <c r="G123" s="189" t="str">
        <f t="shared" si="1"/>
        <v/>
      </c>
      <c r="H123" s="19"/>
      <c r="I123" s="19"/>
      <c r="J123" s="176" t="str">
        <f>IF(AND(C123&lt;&gt;"",COUNTIF('3.工程情報'!$C$6:$C$501,C123)=0),"工程記号が3.工程情報に存在しません。","")</f>
        <v/>
      </c>
    </row>
    <row r="124" spans="2:10" ht="18" customHeight="1">
      <c r="B124" s="166"/>
      <c r="C124" s="165"/>
      <c r="D124" s="12" t="str">
        <f>IF(C124="","",VLOOKUP(C124,'3.工程情報'!$C$6:$D$501,2,FALSE))</f>
        <v/>
      </c>
      <c r="E124" s="165"/>
      <c r="F124" s="170"/>
      <c r="G124" s="189" t="str">
        <f t="shared" si="1"/>
        <v/>
      </c>
      <c r="H124" s="19"/>
      <c r="I124" s="19"/>
      <c r="J124" s="176" t="str">
        <f>IF(AND(C124&lt;&gt;"",COUNTIF('3.工程情報'!$C$6:$C$501,C124)=0),"工程記号が3.工程情報に存在しません。","")</f>
        <v/>
      </c>
    </row>
    <row r="125" spans="2:10" ht="18" customHeight="1">
      <c r="B125" s="166"/>
      <c r="C125" s="165"/>
      <c r="D125" s="12" t="str">
        <f>IF(C125="","",VLOOKUP(C125,'3.工程情報'!$C$6:$D$501,2,FALSE))</f>
        <v/>
      </c>
      <c r="E125" s="165"/>
      <c r="F125" s="170"/>
      <c r="G125" s="189" t="str">
        <f t="shared" si="1"/>
        <v/>
      </c>
      <c r="H125" s="19"/>
      <c r="I125" s="19"/>
      <c r="J125" s="176" t="str">
        <f>IF(AND(C125&lt;&gt;"",COUNTIF('3.工程情報'!$C$6:$C$501,C125)=0),"工程記号が3.工程情報に存在しません。","")</f>
        <v/>
      </c>
    </row>
    <row r="126" spans="2:10" ht="18" customHeight="1">
      <c r="B126" s="166"/>
      <c r="C126" s="165"/>
      <c r="D126" s="12" t="str">
        <f>IF(C126="","",VLOOKUP(C126,'3.工程情報'!$C$6:$D$501,2,FALSE))</f>
        <v/>
      </c>
      <c r="E126" s="165"/>
      <c r="F126" s="170"/>
      <c r="G126" s="189" t="str">
        <f t="shared" si="1"/>
        <v/>
      </c>
      <c r="H126" s="19"/>
      <c r="I126" s="19"/>
      <c r="J126" s="176" t="str">
        <f>IF(AND(C126&lt;&gt;"",COUNTIF('3.工程情報'!$C$6:$C$501,C126)=0),"工程記号が3.工程情報に存在しません。","")</f>
        <v/>
      </c>
    </row>
    <row r="127" spans="2:10" ht="18" customHeight="1">
      <c r="B127" s="166"/>
      <c r="C127" s="165"/>
      <c r="D127" s="12" t="str">
        <f>IF(C127="","",VLOOKUP(C127,'3.工程情報'!$C$6:$D$501,2,FALSE))</f>
        <v/>
      </c>
      <c r="E127" s="165"/>
      <c r="F127" s="170"/>
      <c r="G127" s="189" t="str">
        <f t="shared" si="1"/>
        <v/>
      </c>
      <c r="H127" s="19"/>
      <c r="I127" s="19"/>
      <c r="J127" s="176" t="str">
        <f>IF(AND(C127&lt;&gt;"",COUNTIF('3.工程情報'!$C$6:$C$501,C127)=0),"工程記号が3.工程情報に存在しません。","")</f>
        <v/>
      </c>
    </row>
    <row r="128" spans="2:10" ht="18" customHeight="1">
      <c r="B128" s="166"/>
      <c r="C128" s="165"/>
      <c r="D128" s="12" t="str">
        <f>IF(C128="","",VLOOKUP(C128,'3.工程情報'!$C$6:$D$501,2,FALSE))</f>
        <v/>
      </c>
      <c r="E128" s="165"/>
      <c r="F128" s="170"/>
      <c r="G128" s="189" t="str">
        <f t="shared" si="1"/>
        <v/>
      </c>
      <c r="H128" s="19"/>
      <c r="I128" s="19"/>
      <c r="J128" s="176" t="str">
        <f>IF(AND(C128&lt;&gt;"",COUNTIF('3.工程情報'!$C$6:$C$501,C128)=0),"工程記号が3.工程情報に存在しません。","")</f>
        <v/>
      </c>
    </row>
    <row r="129" spans="2:10" ht="18" customHeight="1">
      <c r="B129" s="166"/>
      <c r="C129" s="165"/>
      <c r="D129" s="12" t="str">
        <f>IF(C129="","",VLOOKUP(C129,'3.工程情報'!$C$6:$D$501,2,FALSE))</f>
        <v/>
      </c>
      <c r="E129" s="165"/>
      <c r="F129" s="170"/>
      <c r="G129" s="189" t="str">
        <f t="shared" si="1"/>
        <v/>
      </c>
      <c r="H129" s="19"/>
      <c r="I129" s="19"/>
      <c r="J129" s="176" t="str">
        <f>IF(AND(C129&lt;&gt;"",COUNTIF('3.工程情報'!$C$6:$C$501,C129)=0),"工程記号が3.工程情報に存在しません。","")</f>
        <v/>
      </c>
    </row>
    <row r="130" spans="2:10" ht="18" customHeight="1">
      <c r="B130" s="166"/>
      <c r="C130" s="165"/>
      <c r="D130" s="12" t="str">
        <f>IF(C130="","",VLOOKUP(C130,'3.工程情報'!$C$6:$D$501,2,FALSE))</f>
        <v/>
      </c>
      <c r="E130" s="165"/>
      <c r="F130" s="170"/>
      <c r="G130" s="189" t="str">
        <f t="shared" si="1"/>
        <v/>
      </c>
      <c r="H130" s="19"/>
      <c r="I130" s="19"/>
      <c r="J130" s="176" t="str">
        <f>IF(AND(C130&lt;&gt;"",COUNTIF('3.工程情報'!$C$6:$C$501,C130)=0),"工程記号が3.工程情報に存在しません。","")</f>
        <v/>
      </c>
    </row>
    <row r="131" spans="2:10" ht="18" customHeight="1">
      <c r="B131" s="166"/>
      <c r="C131" s="165"/>
      <c r="D131" s="12" t="str">
        <f>IF(C131="","",VLOOKUP(C131,'3.工程情報'!$C$6:$D$501,2,FALSE))</f>
        <v/>
      </c>
      <c r="E131" s="165"/>
      <c r="F131" s="170"/>
      <c r="G131" s="189" t="str">
        <f t="shared" si="1"/>
        <v/>
      </c>
      <c r="H131" s="19"/>
      <c r="I131" s="19"/>
      <c r="J131" s="176" t="str">
        <f>IF(AND(C131&lt;&gt;"",COUNTIF('3.工程情報'!$C$6:$C$501,C131)=0),"工程記号が3.工程情報に存在しません。","")</f>
        <v/>
      </c>
    </row>
    <row r="132" spans="2:10" ht="18" customHeight="1">
      <c r="B132" s="166"/>
      <c r="C132" s="165"/>
      <c r="D132" s="12" t="str">
        <f>IF(C132="","",VLOOKUP(C132,'3.工程情報'!$C$6:$D$501,2,FALSE))</f>
        <v/>
      </c>
      <c r="E132" s="165"/>
      <c r="F132" s="170"/>
      <c r="G132" s="189" t="str">
        <f t="shared" si="1"/>
        <v/>
      </c>
      <c r="H132" s="19"/>
      <c r="I132" s="19"/>
      <c r="J132" s="176" t="str">
        <f>IF(AND(C132&lt;&gt;"",COUNTIF('3.工程情報'!$C$6:$C$501,C132)=0),"工程記号が3.工程情報に存在しません。","")</f>
        <v/>
      </c>
    </row>
    <row r="133" spans="2:10" ht="18" customHeight="1">
      <c r="B133" s="166"/>
      <c r="C133" s="165"/>
      <c r="D133" s="12" t="str">
        <f>IF(C133="","",VLOOKUP(C133,'3.工程情報'!$C$6:$D$501,2,FALSE))</f>
        <v/>
      </c>
      <c r="E133" s="165"/>
      <c r="F133" s="170"/>
      <c r="G133" s="189" t="str">
        <f t="shared" si="1"/>
        <v/>
      </c>
      <c r="H133" s="19"/>
      <c r="I133" s="19"/>
      <c r="J133" s="176" t="str">
        <f>IF(AND(C133&lt;&gt;"",COUNTIF('3.工程情報'!$C$6:$C$501,C133)=0),"工程記号が3.工程情報に存在しません。","")</f>
        <v/>
      </c>
    </row>
    <row r="134" spans="2:10" ht="18" customHeight="1">
      <c r="B134" s="166"/>
      <c r="C134" s="165"/>
      <c r="D134" s="12" t="str">
        <f>IF(C134="","",VLOOKUP(C134,'3.工程情報'!$C$6:$D$501,2,FALSE))</f>
        <v/>
      </c>
      <c r="E134" s="165"/>
      <c r="F134" s="170"/>
      <c r="G134" s="189" t="str">
        <f t="shared" ref="G134:G197" si="2">C134&amp;E134</f>
        <v/>
      </c>
      <c r="H134" s="19"/>
      <c r="I134" s="19"/>
      <c r="J134" s="176" t="str">
        <f>IF(AND(C134&lt;&gt;"",COUNTIF('3.工程情報'!$C$6:$C$501,C134)=0),"工程記号が3.工程情報に存在しません。","")</f>
        <v/>
      </c>
    </row>
    <row r="135" spans="2:10" ht="18" customHeight="1">
      <c r="B135" s="166"/>
      <c r="C135" s="165"/>
      <c r="D135" s="12" t="str">
        <f>IF(C135="","",VLOOKUP(C135,'3.工程情報'!$C$6:$D$501,2,FALSE))</f>
        <v/>
      </c>
      <c r="E135" s="165"/>
      <c r="F135" s="170"/>
      <c r="G135" s="189" t="str">
        <f t="shared" si="2"/>
        <v/>
      </c>
      <c r="H135" s="19"/>
      <c r="I135" s="19"/>
      <c r="J135" s="176" t="str">
        <f>IF(AND(C135&lt;&gt;"",COUNTIF('3.工程情報'!$C$6:$C$501,C135)=0),"工程記号が3.工程情報に存在しません。","")</f>
        <v/>
      </c>
    </row>
    <row r="136" spans="2:10" ht="18" customHeight="1">
      <c r="B136" s="166"/>
      <c r="C136" s="165"/>
      <c r="D136" s="12" t="str">
        <f>IF(C136="","",VLOOKUP(C136,'3.工程情報'!$C$6:$D$501,2,FALSE))</f>
        <v/>
      </c>
      <c r="E136" s="165"/>
      <c r="F136" s="170"/>
      <c r="G136" s="189" t="str">
        <f t="shared" si="2"/>
        <v/>
      </c>
      <c r="H136" s="19"/>
      <c r="I136" s="19"/>
      <c r="J136" s="176" t="str">
        <f>IF(AND(C136&lt;&gt;"",COUNTIF('3.工程情報'!$C$6:$C$501,C136)=0),"工程記号が3.工程情報に存在しません。","")</f>
        <v/>
      </c>
    </row>
    <row r="137" spans="2:10" ht="18" customHeight="1">
      <c r="B137" s="166"/>
      <c r="C137" s="165"/>
      <c r="D137" s="12" t="str">
        <f>IF(C137="","",VLOOKUP(C137,'3.工程情報'!$C$6:$D$501,2,FALSE))</f>
        <v/>
      </c>
      <c r="E137" s="165"/>
      <c r="F137" s="170"/>
      <c r="G137" s="189" t="str">
        <f t="shared" si="2"/>
        <v/>
      </c>
      <c r="H137" s="19"/>
      <c r="I137" s="19"/>
      <c r="J137" s="176" t="str">
        <f>IF(AND(C137&lt;&gt;"",COUNTIF('3.工程情報'!$C$6:$C$501,C137)=0),"工程記号が3.工程情報に存在しません。","")</f>
        <v/>
      </c>
    </row>
    <row r="138" spans="2:10" ht="18" customHeight="1">
      <c r="B138" s="166"/>
      <c r="C138" s="165"/>
      <c r="D138" s="12" t="str">
        <f>IF(C138="","",VLOOKUP(C138,'3.工程情報'!$C$6:$D$501,2,FALSE))</f>
        <v/>
      </c>
      <c r="E138" s="165"/>
      <c r="F138" s="170"/>
      <c r="G138" s="189" t="str">
        <f t="shared" si="2"/>
        <v/>
      </c>
      <c r="H138" s="19"/>
      <c r="I138" s="19"/>
      <c r="J138" s="176" t="str">
        <f>IF(AND(C138&lt;&gt;"",COUNTIF('3.工程情報'!$C$6:$C$501,C138)=0),"工程記号が3.工程情報に存在しません。","")</f>
        <v/>
      </c>
    </row>
    <row r="139" spans="2:10" ht="18" customHeight="1">
      <c r="B139" s="166"/>
      <c r="C139" s="165"/>
      <c r="D139" s="12" t="str">
        <f>IF(C139="","",VLOOKUP(C139,'3.工程情報'!$C$6:$D$501,2,FALSE))</f>
        <v/>
      </c>
      <c r="E139" s="165"/>
      <c r="F139" s="170"/>
      <c r="G139" s="189" t="str">
        <f t="shared" si="2"/>
        <v/>
      </c>
      <c r="H139" s="19"/>
      <c r="I139" s="19"/>
      <c r="J139" s="176" t="str">
        <f>IF(AND(C139&lt;&gt;"",COUNTIF('3.工程情報'!$C$6:$C$501,C139)=0),"工程記号が3.工程情報に存在しません。","")</f>
        <v/>
      </c>
    </row>
    <row r="140" spans="2:10" ht="18" customHeight="1">
      <c r="B140" s="166"/>
      <c r="C140" s="165"/>
      <c r="D140" s="12" t="str">
        <f>IF(C140="","",VLOOKUP(C140,'3.工程情報'!$C$6:$D$501,2,FALSE))</f>
        <v/>
      </c>
      <c r="E140" s="165"/>
      <c r="F140" s="170"/>
      <c r="G140" s="189" t="str">
        <f t="shared" si="2"/>
        <v/>
      </c>
      <c r="H140" s="19"/>
      <c r="I140" s="19"/>
      <c r="J140" s="176" t="str">
        <f>IF(AND(C140&lt;&gt;"",COUNTIF('3.工程情報'!$C$6:$C$501,C140)=0),"工程記号が3.工程情報に存在しません。","")</f>
        <v/>
      </c>
    </row>
    <row r="141" spans="2:10" ht="18" customHeight="1">
      <c r="B141" s="166"/>
      <c r="C141" s="165"/>
      <c r="D141" s="12" t="str">
        <f>IF(C141="","",VLOOKUP(C141,'3.工程情報'!$C$6:$D$501,2,FALSE))</f>
        <v/>
      </c>
      <c r="E141" s="165"/>
      <c r="F141" s="170"/>
      <c r="G141" s="189" t="str">
        <f t="shared" si="2"/>
        <v/>
      </c>
      <c r="H141" s="19"/>
      <c r="I141" s="19"/>
      <c r="J141" s="176" t="str">
        <f>IF(AND(C141&lt;&gt;"",COUNTIF('3.工程情報'!$C$6:$C$501,C141)=0),"工程記号が3.工程情報に存在しません。","")</f>
        <v/>
      </c>
    </row>
    <row r="142" spans="2:10" ht="18" customHeight="1">
      <c r="B142" s="166"/>
      <c r="C142" s="165"/>
      <c r="D142" s="12" t="str">
        <f>IF(C142="","",VLOOKUP(C142,'3.工程情報'!$C$6:$D$501,2,FALSE))</f>
        <v/>
      </c>
      <c r="E142" s="165"/>
      <c r="F142" s="170"/>
      <c r="G142" s="189" t="str">
        <f t="shared" si="2"/>
        <v/>
      </c>
      <c r="H142" s="19"/>
      <c r="I142" s="19"/>
      <c r="J142" s="176" t="str">
        <f>IF(AND(C142&lt;&gt;"",COUNTIF('3.工程情報'!$C$6:$C$501,C142)=0),"工程記号が3.工程情報に存在しません。","")</f>
        <v/>
      </c>
    </row>
    <row r="143" spans="2:10" ht="18" customHeight="1">
      <c r="B143" s="166"/>
      <c r="C143" s="165"/>
      <c r="D143" s="12" t="str">
        <f>IF(C143="","",VLOOKUP(C143,'3.工程情報'!$C$6:$D$501,2,FALSE))</f>
        <v/>
      </c>
      <c r="E143" s="165"/>
      <c r="F143" s="170"/>
      <c r="G143" s="189" t="str">
        <f t="shared" si="2"/>
        <v/>
      </c>
      <c r="H143" s="19"/>
      <c r="I143" s="19"/>
      <c r="J143" s="176" t="str">
        <f>IF(AND(C143&lt;&gt;"",COUNTIF('3.工程情報'!$C$6:$C$501,C143)=0),"工程記号が3.工程情報に存在しません。","")</f>
        <v/>
      </c>
    </row>
    <row r="144" spans="2:10" ht="18" customHeight="1">
      <c r="B144" s="166"/>
      <c r="C144" s="165"/>
      <c r="D144" s="12" t="str">
        <f>IF(C144="","",VLOOKUP(C144,'3.工程情報'!$C$6:$D$501,2,FALSE))</f>
        <v/>
      </c>
      <c r="E144" s="165"/>
      <c r="F144" s="170"/>
      <c r="G144" s="189" t="str">
        <f t="shared" si="2"/>
        <v/>
      </c>
      <c r="H144" s="19"/>
      <c r="I144" s="19"/>
      <c r="J144" s="176" t="str">
        <f>IF(AND(C144&lt;&gt;"",COUNTIF('3.工程情報'!$C$6:$C$501,C144)=0),"工程記号が3.工程情報に存在しません。","")</f>
        <v/>
      </c>
    </row>
    <row r="145" spans="2:10" ht="18" customHeight="1">
      <c r="B145" s="166"/>
      <c r="C145" s="165"/>
      <c r="D145" s="12" t="str">
        <f>IF(C145="","",VLOOKUP(C145,'3.工程情報'!$C$6:$D$501,2,FALSE))</f>
        <v/>
      </c>
      <c r="E145" s="165"/>
      <c r="F145" s="170"/>
      <c r="G145" s="189" t="str">
        <f t="shared" si="2"/>
        <v/>
      </c>
      <c r="H145" s="19"/>
      <c r="I145" s="19"/>
      <c r="J145" s="176" t="str">
        <f>IF(AND(C145&lt;&gt;"",COUNTIF('3.工程情報'!$C$6:$C$501,C145)=0),"工程記号が3.工程情報に存在しません。","")</f>
        <v/>
      </c>
    </row>
    <row r="146" spans="2:10" ht="18" customHeight="1">
      <c r="B146" s="166"/>
      <c r="C146" s="165"/>
      <c r="D146" s="12" t="str">
        <f>IF(C146="","",VLOOKUP(C146,'3.工程情報'!$C$6:$D$501,2,FALSE))</f>
        <v/>
      </c>
      <c r="E146" s="165"/>
      <c r="F146" s="170"/>
      <c r="G146" s="189" t="str">
        <f t="shared" si="2"/>
        <v/>
      </c>
      <c r="H146" s="19"/>
      <c r="I146" s="19"/>
      <c r="J146" s="176" t="str">
        <f>IF(AND(C146&lt;&gt;"",COUNTIF('3.工程情報'!$C$6:$C$501,C146)=0),"工程記号が3.工程情報に存在しません。","")</f>
        <v/>
      </c>
    </row>
    <row r="147" spans="2:10" ht="18" customHeight="1">
      <c r="B147" s="166"/>
      <c r="C147" s="165"/>
      <c r="D147" s="12" t="str">
        <f>IF(C147="","",VLOOKUP(C147,'3.工程情報'!$C$6:$D$501,2,FALSE))</f>
        <v/>
      </c>
      <c r="E147" s="165"/>
      <c r="F147" s="170"/>
      <c r="G147" s="189" t="str">
        <f t="shared" si="2"/>
        <v/>
      </c>
      <c r="H147" s="19"/>
      <c r="I147" s="19"/>
      <c r="J147" s="176" t="str">
        <f>IF(AND(C147&lt;&gt;"",COUNTIF('3.工程情報'!$C$6:$C$501,C147)=0),"工程記号が3.工程情報に存在しません。","")</f>
        <v/>
      </c>
    </row>
    <row r="148" spans="2:10" ht="18" customHeight="1">
      <c r="B148" s="166"/>
      <c r="C148" s="165"/>
      <c r="D148" s="12" t="str">
        <f>IF(C148="","",VLOOKUP(C148,'3.工程情報'!$C$6:$D$501,2,FALSE))</f>
        <v/>
      </c>
      <c r="E148" s="165"/>
      <c r="F148" s="170"/>
      <c r="G148" s="189" t="str">
        <f t="shared" si="2"/>
        <v/>
      </c>
      <c r="H148" s="19"/>
      <c r="I148" s="19"/>
      <c r="J148" s="176" t="str">
        <f>IF(AND(C148&lt;&gt;"",COUNTIF('3.工程情報'!$C$6:$C$501,C148)=0),"工程記号が3.工程情報に存在しません。","")</f>
        <v/>
      </c>
    </row>
    <row r="149" spans="2:10" ht="18" customHeight="1">
      <c r="B149" s="166"/>
      <c r="C149" s="165"/>
      <c r="D149" s="12" t="str">
        <f>IF(C149="","",VLOOKUP(C149,'3.工程情報'!$C$6:$D$501,2,FALSE))</f>
        <v/>
      </c>
      <c r="E149" s="165"/>
      <c r="F149" s="170"/>
      <c r="G149" s="189" t="str">
        <f t="shared" si="2"/>
        <v/>
      </c>
      <c r="H149" s="19"/>
      <c r="I149" s="19"/>
      <c r="J149" s="176" t="str">
        <f>IF(AND(C149&lt;&gt;"",COUNTIF('3.工程情報'!$C$6:$C$501,C149)=0),"工程記号が3.工程情報に存在しません。","")</f>
        <v/>
      </c>
    </row>
    <row r="150" spans="2:10" ht="18" customHeight="1">
      <c r="B150" s="166"/>
      <c r="C150" s="165"/>
      <c r="D150" s="12" t="str">
        <f>IF(C150="","",VLOOKUP(C150,'3.工程情報'!$C$6:$D$501,2,FALSE))</f>
        <v/>
      </c>
      <c r="E150" s="165"/>
      <c r="F150" s="170"/>
      <c r="G150" s="189" t="str">
        <f t="shared" si="2"/>
        <v/>
      </c>
      <c r="H150" s="19"/>
      <c r="I150" s="19"/>
      <c r="J150" s="176" t="str">
        <f>IF(AND(C150&lt;&gt;"",COUNTIF('3.工程情報'!$C$6:$C$501,C150)=0),"工程記号が3.工程情報に存在しません。","")</f>
        <v/>
      </c>
    </row>
    <row r="151" spans="2:10" ht="18" customHeight="1">
      <c r="B151" s="166"/>
      <c r="C151" s="165"/>
      <c r="D151" s="12" t="str">
        <f>IF(C151="","",VLOOKUP(C151,'3.工程情報'!$C$6:$D$501,2,FALSE))</f>
        <v/>
      </c>
      <c r="E151" s="165"/>
      <c r="F151" s="170"/>
      <c r="G151" s="189" t="str">
        <f t="shared" si="2"/>
        <v/>
      </c>
      <c r="H151" s="19"/>
      <c r="I151" s="19"/>
      <c r="J151" s="176" t="str">
        <f>IF(AND(C151&lt;&gt;"",COUNTIF('3.工程情報'!$C$6:$C$501,C151)=0),"工程記号が3.工程情報に存在しません。","")</f>
        <v/>
      </c>
    </row>
    <row r="152" spans="2:10" ht="18" customHeight="1">
      <c r="B152" s="166"/>
      <c r="C152" s="165"/>
      <c r="D152" s="12" t="str">
        <f>IF(C152="","",VLOOKUP(C152,'3.工程情報'!$C$6:$D$501,2,FALSE))</f>
        <v/>
      </c>
      <c r="E152" s="165"/>
      <c r="F152" s="170"/>
      <c r="G152" s="189" t="str">
        <f t="shared" si="2"/>
        <v/>
      </c>
      <c r="H152" s="19"/>
      <c r="I152" s="19"/>
      <c r="J152" s="176" t="str">
        <f>IF(AND(C152&lt;&gt;"",COUNTIF('3.工程情報'!$C$6:$C$501,C152)=0),"工程記号が3.工程情報に存在しません。","")</f>
        <v/>
      </c>
    </row>
    <row r="153" spans="2:10" ht="18" customHeight="1">
      <c r="B153" s="166"/>
      <c r="C153" s="165"/>
      <c r="D153" s="12" t="str">
        <f>IF(C153="","",VLOOKUP(C153,'3.工程情報'!$C$6:$D$501,2,FALSE))</f>
        <v/>
      </c>
      <c r="E153" s="165"/>
      <c r="F153" s="170"/>
      <c r="G153" s="189" t="str">
        <f t="shared" si="2"/>
        <v/>
      </c>
      <c r="H153" s="19"/>
      <c r="I153" s="19"/>
      <c r="J153" s="176" t="str">
        <f>IF(AND(C153&lt;&gt;"",COUNTIF('3.工程情報'!$C$6:$C$501,C153)=0),"工程記号が3.工程情報に存在しません。","")</f>
        <v/>
      </c>
    </row>
    <row r="154" spans="2:10" ht="18" customHeight="1">
      <c r="B154" s="166"/>
      <c r="C154" s="165"/>
      <c r="D154" s="12" t="str">
        <f>IF(C154="","",VLOOKUP(C154,'3.工程情報'!$C$6:$D$501,2,FALSE))</f>
        <v/>
      </c>
      <c r="E154" s="165"/>
      <c r="F154" s="170"/>
      <c r="G154" s="189" t="str">
        <f t="shared" si="2"/>
        <v/>
      </c>
      <c r="H154" s="19"/>
      <c r="I154" s="19"/>
      <c r="J154" s="176" t="str">
        <f>IF(AND(C154&lt;&gt;"",COUNTIF('3.工程情報'!$C$6:$C$501,C154)=0),"工程記号が3.工程情報に存在しません。","")</f>
        <v/>
      </c>
    </row>
    <row r="155" spans="2:10" ht="18" customHeight="1">
      <c r="B155" s="166"/>
      <c r="C155" s="165"/>
      <c r="D155" s="12" t="str">
        <f>IF(C155="","",VLOOKUP(C155,'3.工程情報'!$C$6:$D$501,2,FALSE))</f>
        <v/>
      </c>
      <c r="E155" s="165"/>
      <c r="F155" s="170"/>
      <c r="G155" s="189" t="str">
        <f t="shared" si="2"/>
        <v/>
      </c>
      <c r="H155" s="19"/>
      <c r="I155" s="19"/>
      <c r="J155" s="176" t="str">
        <f>IF(AND(C155&lt;&gt;"",COUNTIF('3.工程情報'!$C$6:$C$501,C155)=0),"工程記号が3.工程情報に存在しません。","")</f>
        <v/>
      </c>
    </row>
    <row r="156" spans="2:10" ht="18" customHeight="1">
      <c r="B156" s="166"/>
      <c r="C156" s="165"/>
      <c r="D156" s="12" t="str">
        <f>IF(C156="","",VLOOKUP(C156,'3.工程情報'!$C$6:$D$501,2,FALSE))</f>
        <v/>
      </c>
      <c r="E156" s="165"/>
      <c r="F156" s="170"/>
      <c r="G156" s="189" t="str">
        <f t="shared" si="2"/>
        <v/>
      </c>
      <c r="H156" s="19"/>
      <c r="I156" s="19"/>
      <c r="J156" s="176" t="str">
        <f>IF(AND(C156&lt;&gt;"",COUNTIF('3.工程情報'!$C$6:$C$501,C156)=0),"工程記号が3.工程情報に存在しません。","")</f>
        <v/>
      </c>
    </row>
    <row r="157" spans="2:10" ht="18" customHeight="1">
      <c r="B157" s="166"/>
      <c r="C157" s="165"/>
      <c r="D157" s="12" t="str">
        <f>IF(C157="","",VLOOKUP(C157,'3.工程情報'!$C$6:$D$501,2,FALSE))</f>
        <v/>
      </c>
      <c r="E157" s="165"/>
      <c r="F157" s="170"/>
      <c r="G157" s="189" t="str">
        <f t="shared" si="2"/>
        <v/>
      </c>
      <c r="H157" s="19"/>
      <c r="I157" s="19"/>
      <c r="J157" s="176" t="str">
        <f>IF(AND(C157&lt;&gt;"",COUNTIF('3.工程情報'!$C$6:$C$501,C157)=0),"工程記号が3.工程情報に存在しません。","")</f>
        <v/>
      </c>
    </row>
    <row r="158" spans="2:10" ht="18" customHeight="1">
      <c r="B158" s="166"/>
      <c r="C158" s="165"/>
      <c r="D158" s="12" t="str">
        <f>IF(C158="","",VLOOKUP(C158,'3.工程情報'!$C$6:$D$501,2,FALSE))</f>
        <v/>
      </c>
      <c r="E158" s="165"/>
      <c r="F158" s="170"/>
      <c r="G158" s="189" t="str">
        <f t="shared" si="2"/>
        <v/>
      </c>
      <c r="H158" s="19"/>
      <c r="I158" s="19"/>
      <c r="J158" s="176" t="str">
        <f>IF(AND(C158&lt;&gt;"",COUNTIF('3.工程情報'!$C$6:$C$501,C158)=0),"工程記号が3.工程情報に存在しません。","")</f>
        <v/>
      </c>
    </row>
    <row r="159" spans="2:10" ht="18" customHeight="1">
      <c r="B159" s="166"/>
      <c r="C159" s="165"/>
      <c r="D159" s="12" t="str">
        <f>IF(C159="","",VLOOKUP(C159,'3.工程情報'!$C$6:$D$501,2,FALSE))</f>
        <v/>
      </c>
      <c r="E159" s="165"/>
      <c r="F159" s="170"/>
      <c r="G159" s="189" t="str">
        <f t="shared" si="2"/>
        <v/>
      </c>
      <c r="H159" s="19"/>
      <c r="I159" s="19"/>
      <c r="J159" s="176" t="str">
        <f>IF(AND(C159&lt;&gt;"",COUNTIF('3.工程情報'!$C$6:$C$501,C159)=0),"工程記号が3.工程情報に存在しません。","")</f>
        <v/>
      </c>
    </row>
    <row r="160" spans="2:10" ht="18" customHeight="1">
      <c r="B160" s="166"/>
      <c r="C160" s="165"/>
      <c r="D160" s="12" t="str">
        <f>IF(C160="","",VLOOKUP(C160,'3.工程情報'!$C$6:$D$501,2,FALSE))</f>
        <v/>
      </c>
      <c r="E160" s="165"/>
      <c r="F160" s="170"/>
      <c r="G160" s="189" t="str">
        <f t="shared" si="2"/>
        <v/>
      </c>
      <c r="H160" s="19"/>
      <c r="I160" s="19"/>
      <c r="J160" s="176" t="str">
        <f>IF(AND(C160&lt;&gt;"",COUNTIF('3.工程情報'!$C$6:$C$501,C160)=0),"工程記号が3.工程情報に存在しません。","")</f>
        <v/>
      </c>
    </row>
    <row r="161" spans="2:10" ht="18" customHeight="1">
      <c r="B161" s="166"/>
      <c r="C161" s="165"/>
      <c r="D161" s="12" t="str">
        <f>IF(C161="","",VLOOKUP(C161,'3.工程情報'!$C$6:$D$501,2,FALSE))</f>
        <v/>
      </c>
      <c r="E161" s="165"/>
      <c r="F161" s="170"/>
      <c r="G161" s="189" t="str">
        <f t="shared" si="2"/>
        <v/>
      </c>
      <c r="H161" s="19"/>
      <c r="I161" s="19"/>
      <c r="J161" s="176" t="str">
        <f>IF(AND(C161&lt;&gt;"",COUNTIF('3.工程情報'!$C$6:$C$501,C161)=0),"工程記号が3.工程情報に存在しません。","")</f>
        <v/>
      </c>
    </row>
    <row r="162" spans="2:10" ht="18" customHeight="1">
      <c r="B162" s="166"/>
      <c r="C162" s="165"/>
      <c r="D162" s="12" t="str">
        <f>IF(C162="","",VLOOKUP(C162,'3.工程情報'!$C$6:$D$501,2,FALSE))</f>
        <v/>
      </c>
      <c r="E162" s="165"/>
      <c r="F162" s="170"/>
      <c r="G162" s="189" t="str">
        <f t="shared" si="2"/>
        <v/>
      </c>
      <c r="H162" s="19"/>
      <c r="I162" s="19"/>
      <c r="J162" s="176" t="str">
        <f>IF(AND(C162&lt;&gt;"",COUNTIF('3.工程情報'!$C$6:$C$501,C162)=0),"工程記号が3.工程情報に存在しません。","")</f>
        <v/>
      </c>
    </row>
    <row r="163" spans="2:10" ht="18" customHeight="1">
      <c r="B163" s="166"/>
      <c r="C163" s="165"/>
      <c r="D163" s="12" t="str">
        <f>IF(C163="","",VLOOKUP(C163,'3.工程情報'!$C$6:$D$501,2,FALSE))</f>
        <v/>
      </c>
      <c r="E163" s="165"/>
      <c r="F163" s="170"/>
      <c r="G163" s="189" t="str">
        <f t="shared" si="2"/>
        <v/>
      </c>
      <c r="H163" s="19"/>
      <c r="I163" s="19"/>
      <c r="J163" s="176" t="str">
        <f>IF(AND(C163&lt;&gt;"",COUNTIF('3.工程情報'!$C$6:$C$501,C163)=0),"工程記号が3.工程情報に存在しません。","")</f>
        <v/>
      </c>
    </row>
    <row r="164" spans="2:10" ht="18" customHeight="1">
      <c r="B164" s="166"/>
      <c r="C164" s="165"/>
      <c r="D164" s="12" t="str">
        <f>IF(C164="","",VLOOKUP(C164,'3.工程情報'!$C$6:$D$501,2,FALSE))</f>
        <v/>
      </c>
      <c r="E164" s="165"/>
      <c r="F164" s="170"/>
      <c r="G164" s="189" t="str">
        <f t="shared" si="2"/>
        <v/>
      </c>
      <c r="H164" s="19"/>
      <c r="I164" s="19"/>
      <c r="J164" s="176" t="str">
        <f>IF(AND(C164&lt;&gt;"",COUNTIF('3.工程情報'!$C$6:$C$501,C164)=0),"工程記号が3.工程情報に存在しません。","")</f>
        <v/>
      </c>
    </row>
    <row r="165" spans="2:10" ht="18" customHeight="1">
      <c r="B165" s="166"/>
      <c r="C165" s="165"/>
      <c r="D165" s="12" t="str">
        <f>IF(C165="","",VLOOKUP(C165,'3.工程情報'!$C$6:$D$501,2,FALSE))</f>
        <v/>
      </c>
      <c r="E165" s="165"/>
      <c r="F165" s="170"/>
      <c r="G165" s="189" t="str">
        <f t="shared" si="2"/>
        <v/>
      </c>
      <c r="H165" s="19"/>
      <c r="I165" s="19"/>
      <c r="J165" s="176" t="str">
        <f>IF(AND(C165&lt;&gt;"",COUNTIF('3.工程情報'!$C$6:$C$501,C165)=0),"工程記号が3.工程情報に存在しません。","")</f>
        <v/>
      </c>
    </row>
    <row r="166" spans="2:10" ht="18" customHeight="1">
      <c r="B166" s="166"/>
      <c r="C166" s="165"/>
      <c r="D166" s="12" t="str">
        <f>IF(C166="","",VLOOKUP(C166,'3.工程情報'!$C$6:$D$501,2,FALSE))</f>
        <v/>
      </c>
      <c r="E166" s="165"/>
      <c r="F166" s="170"/>
      <c r="G166" s="189" t="str">
        <f t="shared" si="2"/>
        <v/>
      </c>
      <c r="H166" s="19"/>
      <c r="I166" s="19"/>
      <c r="J166" s="176" t="str">
        <f>IF(AND(C166&lt;&gt;"",COUNTIF('3.工程情報'!$C$6:$C$501,C166)=0),"工程記号が3.工程情報に存在しません。","")</f>
        <v/>
      </c>
    </row>
    <row r="167" spans="2:10" ht="18" customHeight="1">
      <c r="B167" s="166"/>
      <c r="C167" s="165"/>
      <c r="D167" s="12" t="str">
        <f>IF(C167="","",VLOOKUP(C167,'3.工程情報'!$C$6:$D$501,2,FALSE))</f>
        <v/>
      </c>
      <c r="E167" s="165"/>
      <c r="F167" s="170"/>
      <c r="G167" s="189" t="str">
        <f t="shared" si="2"/>
        <v/>
      </c>
      <c r="H167" s="19"/>
      <c r="I167" s="19"/>
      <c r="J167" s="176" t="str">
        <f>IF(AND(C167&lt;&gt;"",COUNTIF('3.工程情報'!$C$6:$C$501,C167)=0),"工程記号が3.工程情報に存在しません。","")</f>
        <v/>
      </c>
    </row>
    <row r="168" spans="2:10" ht="18" customHeight="1">
      <c r="B168" s="166"/>
      <c r="C168" s="165"/>
      <c r="D168" s="12" t="str">
        <f>IF(C168="","",VLOOKUP(C168,'3.工程情報'!$C$6:$D$501,2,FALSE))</f>
        <v/>
      </c>
      <c r="E168" s="165"/>
      <c r="F168" s="170"/>
      <c r="G168" s="189" t="str">
        <f t="shared" si="2"/>
        <v/>
      </c>
      <c r="H168" s="19"/>
      <c r="I168" s="19"/>
      <c r="J168" s="176" t="str">
        <f>IF(AND(C168&lt;&gt;"",COUNTIF('3.工程情報'!$C$6:$C$501,C168)=0),"工程記号が3.工程情報に存在しません。","")</f>
        <v/>
      </c>
    </row>
    <row r="169" spans="2:10" ht="18" customHeight="1">
      <c r="B169" s="166"/>
      <c r="C169" s="165"/>
      <c r="D169" s="12" t="str">
        <f>IF(C169="","",VLOOKUP(C169,'3.工程情報'!$C$6:$D$501,2,FALSE))</f>
        <v/>
      </c>
      <c r="E169" s="165"/>
      <c r="F169" s="170"/>
      <c r="G169" s="189" t="str">
        <f t="shared" si="2"/>
        <v/>
      </c>
      <c r="H169" s="19"/>
      <c r="I169" s="19"/>
      <c r="J169" s="176" t="str">
        <f>IF(AND(C169&lt;&gt;"",COUNTIF('3.工程情報'!$C$6:$C$501,C169)=0),"工程記号が3.工程情報に存在しません。","")</f>
        <v/>
      </c>
    </row>
    <row r="170" spans="2:10" ht="18" customHeight="1">
      <c r="B170" s="166"/>
      <c r="C170" s="165"/>
      <c r="D170" s="12" t="str">
        <f>IF(C170="","",VLOOKUP(C170,'3.工程情報'!$C$6:$D$501,2,FALSE))</f>
        <v/>
      </c>
      <c r="E170" s="165"/>
      <c r="F170" s="170"/>
      <c r="G170" s="189" t="str">
        <f t="shared" si="2"/>
        <v/>
      </c>
      <c r="H170" s="19"/>
      <c r="I170" s="19"/>
      <c r="J170" s="176" t="str">
        <f>IF(AND(C170&lt;&gt;"",COUNTIF('3.工程情報'!$C$6:$C$501,C170)=0),"工程記号が3.工程情報に存在しません。","")</f>
        <v/>
      </c>
    </row>
    <row r="171" spans="2:10" ht="18" customHeight="1">
      <c r="B171" s="166"/>
      <c r="C171" s="165"/>
      <c r="D171" s="12" t="str">
        <f>IF(C171="","",VLOOKUP(C171,'3.工程情報'!$C$6:$D$501,2,FALSE))</f>
        <v/>
      </c>
      <c r="E171" s="165"/>
      <c r="F171" s="170"/>
      <c r="G171" s="189" t="str">
        <f t="shared" si="2"/>
        <v/>
      </c>
      <c r="H171" s="19"/>
      <c r="I171" s="19"/>
      <c r="J171" s="176" t="str">
        <f>IF(AND(C171&lt;&gt;"",COUNTIF('3.工程情報'!$C$6:$C$501,C171)=0),"工程記号が3.工程情報に存在しません。","")</f>
        <v/>
      </c>
    </row>
    <row r="172" spans="2:10" ht="18" customHeight="1">
      <c r="B172" s="166"/>
      <c r="C172" s="165"/>
      <c r="D172" s="12" t="str">
        <f>IF(C172="","",VLOOKUP(C172,'3.工程情報'!$C$6:$D$501,2,FALSE))</f>
        <v/>
      </c>
      <c r="E172" s="165"/>
      <c r="F172" s="170"/>
      <c r="G172" s="189" t="str">
        <f t="shared" si="2"/>
        <v/>
      </c>
      <c r="H172" s="19"/>
      <c r="I172" s="19"/>
      <c r="J172" s="176" t="str">
        <f>IF(AND(C172&lt;&gt;"",COUNTIF('3.工程情報'!$C$6:$C$501,C172)=0),"工程記号が3.工程情報に存在しません。","")</f>
        <v/>
      </c>
    </row>
    <row r="173" spans="2:10" ht="18" customHeight="1">
      <c r="B173" s="166"/>
      <c r="C173" s="165"/>
      <c r="D173" s="12" t="str">
        <f>IF(C173="","",VLOOKUP(C173,'3.工程情報'!$C$6:$D$501,2,FALSE))</f>
        <v/>
      </c>
      <c r="E173" s="165"/>
      <c r="F173" s="170"/>
      <c r="G173" s="189" t="str">
        <f t="shared" si="2"/>
        <v/>
      </c>
      <c r="H173" s="19"/>
      <c r="I173" s="19"/>
      <c r="J173" s="176" t="str">
        <f>IF(AND(C173&lt;&gt;"",COUNTIF('3.工程情報'!$C$6:$C$501,C173)=0),"工程記号が3.工程情報に存在しません。","")</f>
        <v/>
      </c>
    </row>
    <row r="174" spans="2:10" ht="18" customHeight="1">
      <c r="B174" s="166"/>
      <c r="C174" s="165"/>
      <c r="D174" s="12" t="str">
        <f>IF(C174="","",VLOOKUP(C174,'3.工程情報'!$C$6:$D$501,2,FALSE))</f>
        <v/>
      </c>
      <c r="E174" s="165"/>
      <c r="F174" s="170"/>
      <c r="G174" s="189" t="str">
        <f t="shared" si="2"/>
        <v/>
      </c>
      <c r="H174" s="19"/>
      <c r="I174" s="19"/>
      <c r="J174" s="176" t="str">
        <f>IF(AND(C174&lt;&gt;"",COUNTIF('3.工程情報'!$C$6:$C$501,C174)=0),"工程記号が3.工程情報に存在しません。","")</f>
        <v/>
      </c>
    </row>
    <row r="175" spans="2:10" ht="18" customHeight="1">
      <c r="B175" s="166"/>
      <c r="C175" s="165"/>
      <c r="D175" s="12" t="str">
        <f>IF(C175="","",VLOOKUP(C175,'3.工程情報'!$C$6:$D$501,2,FALSE))</f>
        <v/>
      </c>
      <c r="E175" s="165"/>
      <c r="F175" s="170"/>
      <c r="G175" s="189" t="str">
        <f t="shared" si="2"/>
        <v/>
      </c>
      <c r="H175" s="19"/>
      <c r="I175" s="19"/>
      <c r="J175" s="176" t="str">
        <f>IF(AND(C175&lt;&gt;"",COUNTIF('3.工程情報'!$C$6:$C$501,C175)=0),"工程記号が3.工程情報に存在しません。","")</f>
        <v/>
      </c>
    </row>
    <row r="176" spans="2:10" ht="18" customHeight="1">
      <c r="B176" s="166"/>
      <c r="C176" s="165"/>
      <c r="D176" s="12" t="str">
        <f>IF(C176="","",VLOOKUP(C176,'3.工程情報'!$C$6:$D$501,2,FALSE))</f>
        <v/>
      </c>
      <c r="E176" s="165"/>
      <c r="F176" s="170"/>
      <c r="G176" s="189" t="str">
        <f t="shared" si="2"/>
        <v/>
      </c>
      <c r="H176" s="19"/>
      <c r="I176" s="19"/>
      <c r="J176" s="176" t="str">
        <f>IF(AND(C176&lt;&gt;"",COUNTIF('3.工程情報'!$C$6:$C$501,C176)=0),"工程記号が3.工程情報に存在しません。","")</f>
        <v/>
      </c>
    </row>
    <row r="177" spans="2:10" ht="18" customHeight="1">
      <c r="B177" s="166"/>
      <c r="C177" s="165"/>
      <c r="D177" s="12" t="str">
        <f>IF(C177="","",VLOOKUP(C177,'3.工程情報'!$C$6:$D$501,2,FALSE))</f>
        <v/>
      </c>
      <c r="E177" s="165"/>
      <c r="F177" s="170"/>
      <c r="G177" s="189" t="str">
        <f t="shared" si="2"/>
        <v/>
      </c>
      <c r="H177" s="19"/>
      <c r="I177" s="19"/>
      <c r="J177" s="176" t="str">
        <f>IF(AND(C177&lt;&gt;"",COUNTIF('3.工程情報'!$C$6:$C$501,C177)=0),"工程記号が3.工程情報に存在しません。","")</f>
        <v/>
      </c>
    </row>
    <row r="178" spans="2:10" ht="18" customHeight="1">
      <c r="B178" s="166"/>
      <c r="C178" s="165"/>
      <c r="D178" s="12" t="str">
        <f>IF(C178="","",VLOOKUP(C178,'3.工程情報'!$C$6:$D$501,2,FALSE))</f>
        <v/>
      </c>
      <c r="E178" s="165"/>
      <c r="F178" s="170"/>
      <c r="G178" s="189" t="str">
        <f t="shared" si="2"/>
        <v/>
      </c>
      <c r="H178" s="19"/>
      <c r="I178" s="19"/>
      <c r="J178" s="176" t="str">
        <f>IF(AND(C178&lt;&gt;"",COUNTIF('3.工程情報'!$C$6:$C$501,C178)=0),"工程記号が3.工程情報に存在しません。","")</f>
        <v/>
      </c>
    </row>
    <row r="179" spans="2:10" ht="18" customHeight="1">
      <c r="B179" s="166"/>
      <c r="C179" s="165"/>
      <c r="D179" s="12" t="str">
        <f>IF(C179="","",VLOOKUP(C179,'3.工程情報'!$C$6:$D$501,2,FALSE))</f>
        <v/>
      </c>
      <c r="E179" s="165"/>
      <c r="F179" s="170"/>
      <c r="G179" s="189" t="str">
        <f t="shared" si="2"/>
        <v/>
      </c>
      <c r="H179" s="19"/>
      <c r="I179" s="19"/>
      <c r="J179" s="176" t="str">
        <f>IF(AND(C179&lt;&gt;"",COUNTIF('3.工程情報'!$C$6:$C$501,C179)=0),"工程記号が3.工程情報に存在しません。","")</f>
        <v/>
      </c>
    </row>
    <row r="180" spans="2:10" ht="18" customHeight="1">
      <c r="B180" s="166"/>
      <c r="C180" s="165"/>
      <c r="D180" s="12" t="str">
        <f>IF(C180="","",VLOOKUP(C180,'3.工程情報'!$C$6:$D$501,2,FALSE))</f>
        <v/>
      </c>
      <c r="E180" s="165"/>
      <c r="F180" s="170"/>
      <c r="G180" s="189" t="str">
        <f t="shared" si="2"/>
        <v/>
      </c>
      <c r="H180" s="19"/>
      <c r="I180" s="19"/>
      <c r="J180" s="176" t="str">
        <f>IF(AND(C180&lt;&gt;"",COUNTIF('3.工程情報'!$C$6:$C$501,C180)=0),"工程記号が3.工程情報に存在しません。","")</f>
        <v/>
      </c>
    </row>
    <row r="181" spans="2:10" ht="18" customHeight="1">
      <c r="B181" s="166"/>
      <c r="C181" s="165"/>
      <c r="D181" s="12" t="str">
        <f>IF(C181="","",VLOOKUP(C181,'3.工程情報'!$C$6:$D$501,2,FALSE))</f>
        <v/>
      </c>
      <c r="E181" s="165"/>
      <c r="F181" s="170"/>
      <c r="G181" s="189" t="str">
        <f t="shared" si="2"/>
        <v/>
      </c>
      <c r="H181" s="19"/>
      <c r="I181" s="19"/>
      <c r="J181" s="176" t="str">
        <f>IF(AND(C181&lt;&gt;"",COUNTIF('3.工程情報'!$C$6:$C$501,C181)=0),"工程記号が3.工程情報に存在しません。","")</f>
        <v/>
      </c>
    </row>
    <row r="182" spans="2:10" ht="18" customHeight="1">
      <c r="B182" s="166"/>
      <c r="C182" s="165"/>
      <c r="D182" s="12" t="str">
        <f>IF(C182="","",VLOOKUP(C182,'3.工程情報'!$C$6:$D$501,2,FALSE))</f>
        <v/>
      </c>
      <c r="E182" s="165"/>
      <c r="F182" s="170"/>
      <c r="G182" s="189" t="str">
        <f t="shared" si="2"/>
        <v/>
      </c>
      <c r="H182" s="19"/>
      <c r="I182" s="19"/>
      <c r="J182" s="176" t="str">
        <f>IF(AND(C182&lt;&gt;"",COUNTIF('3.工程情報'!$C$6:$C$501,C182)=0),"工程記号が3.工程情報に存在しません。","")</f>
        <v/>
      </c>
    </row>
    <row r="183" spans="2:10" ht="18" customHeight="1">
      <c r="B183" s="166"/>
      <c r="C183" s="165"/>
      <c r="D183" s="12" t="str">
        <f>IF(C183="","",VLOOKUP(C183,'3.工程情報'!$C$6:$D$501,2,FALSE))</f>
        <v/>
      </c>
      <c r="E183" s="165"/>
      <c r="F183" s="170"/>
      <c r="G183" s="189" t="str">
        <f t="shared" si="2"/>
        <v/>
      </c>
      <c r="H183" s="19"/>
      <c r="I183" s="19"/>
      <c r="J183" s="176" t="str">
        <f>IF(AND(C183&lt;&gt;"",COUNTIF('3.工程情報'!$C$6:$C$501,C183)=0),"工程記号が3.工程情報に存在しません。","")</f>
        <v/>
      </c>
    </row>
    <row r="184" spans="2:10" ht="18" customHeight="1">
      <c r="B184" s="166"/>
      <c r="C184" s="165"/>
      <c r="D184" s="12" t="str">
        <f>IF(C184="","",VLOOKUP(C184,'3.工程情報'!$C$6:$D$501,2,FALSE))</f>
        <v/>
      </c>
      <c r="E184" s="165"/>
      <c r="F184" s="170"/>
      <c r="G184" s="189" t="str">
        <f t="shared" si="2"/>
        <v/>
      </c>
      <c r="H184" s="19"/>
      <c r="I184" s="19"/>
      <c r="J184" s="176" t="str">
        <f>IF(AND(C184&lt;&gt;"",COUNTIF('3.工程情報'!$C$6:$C$501,C184)=0),"工程記号が3.工程情報に存在しません。","")</f>
        <v/>
      </c>
    </row>
    <row r="185" spans="2:10" ht="18" customHeight="1">
      <c r="B185" s="166"/>
      <c r="C185" s="165"/>
      <c r="D185" s="12" t="str">
        <f>IF(C185="","",VLOOKUP(C185,'3.工程情報'!$C$6:$D$501,2,FALSE))</f>
        <v/>
      </c>
      <c r="E185" s="165"/>
      <c r="F185" s="170"/>
      <c r="G185" s="189" t="str">
        <f t="shared" si="2"/>
        <v/>
      </c>
      <c r="H185" s="19"/>
      <c r="I185" s="19"/>
      <c r="J185" s="176" t="str">
        <f>IF(AND(C185&lt;&gt;"",COUNTIF('3.工程情報'!$C$6:$C$501,C185)=0),"工程記号が3.工程情報に存在しません。","")</f>
        <v/>
      </c>
    </row>
    <row r="186" spans="2:10" ht="18" customHeight="1">
      <c r="B186" s="166"/>
      <c r="C186" s="165"/>
      <c r="D186" s="12" t="str">
        <f>IF(C186="","",VLOOKUP(C186,'3.工程情報'!$C$6:$D$501,2,FALSE))</f>
        <v/>
      </c>
      <c r="E186" s="165"/>
      <c r="F186" s="170"/>
      <c r="G186" s="189" t="str">
        <f t="shared" si="2"/>
        <v/>
      </c>
      <c r="H186" s="19"/>
      <c r="I186" s="19"/>
      <c r="J186" s="176" t="str">
        <f>IF(AND(C186&lt;&gt;"",COUNTIF('3.工程情報'!$C$6:$C$501,C186)=0),"工程記号が3.工程情報に存在しません。","")</f>
        <v/>
      </c>
    </row>
    <row r="187" spans="2:10" ht="18" customHeight="1">
      <c r="B187" s="166"/>
      <c r="C187" s="165"/>
      <c r="D187" s="12" t="str">
        <f>IF(C187="","",VLOOKUP(C187,'3.工程情報'!$C$6:$D$501,2,FALSE))</f>
        <v/>
      </c>
      <c r="E187" s="165"/>
      <c r="F187" s="170"/>
      <c r="G187" s="189" t="str">
        <f t="shared" si="2"/>
        <v/>
      </c>
      <c r="H187" s="19"/>
      <c r="I187" s="19"/>
      <c r="J187" s="176" t="str">
        <f>IF(AND(C187&lt;&gt;"",COUNTIF('3.工程情報'!$C$6:$C$501,C187)=0),"工程記号が3.工程情報に存在しません。","")</f>
        <v/>
      </c>
    </row>
    <row r="188" spans="2:10" ht="18" customHeight="1">
      <c r="B188" s="166"/>
      <c r="C188" s="165"/>
      <c r="D188" s="12" t="str">
        <f>IF(C188="","",VLOOKUP(C188,'3.工程情報'!$C$6:$D$501,2,FALSE))</f>
        <v/>
      </c>
      <c r="E188" s="165"/>
      <c r="F188" s="170"/>
      <c r="G188" s="189" t="str">
        <f t="shared" si="2"/>
        <v/>
      </c>
      <c r="H188" s="19"/>
      <c r="I188" s="19"/>
      <c r="J188" s="176" t="str">
        <f>IF(AND(C188&lt;&gt;"",COUNTIF('3.工程情報'!$C$6:$C$501,C188)=0),"工程記号が3.工程情報に存在しません。","")</f>
        <v/>
      </c>
    </row>
    <row r="189" spans="2:10" ht="18" customHeight="1">
      <c r="B189" s="166"/>
      <c r="C189" s="165"/>
      <c r="D189" s="12" t="str">
        <f>IF(C189="","",VLOOKUP(C189,'3.工程情報'!$C$6:$D$501,2,FALSE))</f>
        <v/>
      </c>
      <c r="E189" s="165"/>
      <c r="F189" s="170"/>
      <c r="G189" s="189" t="str">
        <f t="shared" si="2"/>
        <v/>
      </c>
      <c r="H189" s="19"/>
      <c r="I189" s="19"/>
      <c r="J189" s="176" t="str">
        <f>IF(AND(C189&lt;&gt;"",COUNTIF('3.工程情報'!$C$6:$C$501,C189)=0),"工程記号が3.工程情報に存在しません。","")</f>
        <v/>
      </c>
    </row>
    <row r="190" spans="2:10" ht="18" customHeight="1">
      <c r="B190" s="166"/>
      <c r="C190" s="165"/>
      <c r="D190" s="12" t="str">
        <f>IF(C190="","",VLOOKUP(C190,'3.工程情報'!$C$6:$D$501,2,FALSE))</f>
        <v/>
      </c>
      <c r="E190" s="165"/>
      <c r="F190" s="170"/>
      <c r="G190" s="189" t="str">
        <f t="shared" si="2"/>
        <v/>
      </c>
      <c r="H190" s="19"/>
      <c r="I190" s="19"/>
      <c r="J190" s="176" t="str">
        <f>IF(AND(C190&lt;&gt;"",COUNTIF('3.工程情報'!$C$6:$C$501,C190)=0),"工程記号が3.工程情報に存在しません。","")</f>
        <v/>
      </c>
    </row>
    <row r="191" spans="2:10" ht="18" customHeight="1">
      <c r="B191" s="166"/>
      <c r="C191" s="165"/>
      <c r="D191" s="12" t="str">
        <f>IF(C191="","",VLOOKUP(C191,'3.工程情報'!$C$6:$D$501,2,FALSE))</f>
        <v/>
      </c>
      <c r="E191" s="165"/>
      <c r="F191" s="170"/>
      <c r="G191" s="189" t="str">
        <f t="shared" si="2"/>
        <v/>
      </c>
      <c r="H191" s="19"/>
      <c r="I191" s="19"/>
      <c r="J191" s="176" t="str">
        <f>IF(AND(C191&lt;&gt;"",COUNTIF('3.工程情報'!$C$6:$C$501,C191)=0),"工程記号が3.工程情報に存在しません。","")</f>
        <v/>
      </c>
    </row>
    <row r="192" spans="2:10" ht="18" customHeight="1">
      <c r="B192" s="166"/>
      <c r="C192" s="165"/>
      <c r="D192" s="12" t="str">
        <f>IF(C192="","",VLOOKUP(C192,'3.工程情報'!$C$6:$D$501,2,FALSE))</f>
        <v/>
      </c>
      <c r="E192" s="165"/>
      <c r="F192" s="170"/>
      <c r="G192" s="189" t="str">
        <f t="shared" si="2"/>
        <v/>
      </c>
      <c r="H192" s="19"/>
      <c r="I192" s="19"/>
      <c r="J192" s="176" t="str">
        <f>IF(AND(C192&lt;&gt;"",COUNTIF('3.工程情報'!$C$6:$C$501,C192)=0),"工程記号が3.工程情報に存在しません。","")</f>
        <v/>
      </c>
    </row>
    <row r="193" spans="2:10" ht="18" customHeight="1">
      <c r="B193" s="166"/>
      <c r="C193" s="165"/>
      <c r="D193" s="12" t="str">
        <f>IF(C193="","",VLOOKUP(C193,'3.工程情報'!$C$6:$D$501,2,FALSE))</f>
        <v/>
      </c>
      <c r="E193" s="165"/>
      <c r="F193" s="170"/>
      <c r="G193" s="189" t="str">
        <f t="shared" si="2"/>
        <v/>
      </c>
      <c r="H193" s="19"/>
      <c r="I193" s="19"/>
      <c r="J193" s="176" t="str">
        <f>IF(AND(C193&lt;&gt;"",COUNTIF('3.工程情報'!$C$6:$C$501,C193)=0),"工程記号が3.工程情報に存在しません。","")</f>
        <v/>
      </c>
    </row>
    <row r="194" spans="2:10" ht="18" customHeight="1">
      <c r="B194" s="166"/>
      <c r="C194" s="165"/>
      <c r="D194" s="12" t="str">
        <f>IF(C194="","",VLOOKUP(C194,'3.工程情報'!$C$6:$D$501,2,FALSE))</f>
        <v/>
      </c>
      <c r="E194" s="165"/>
      <c r="F194" s="170"/>
      <c r="G194" s="189" t="str">
        <f t="shared" si="2"/>
        <v/>
      </c>
      <c r="H194" s="19"/>
      <c r="I194" s="19"/>
      <c r="J194" s="176" t="str">
        <f>IF(AND(C194&lt;&gt;"",COUNTIF('3.工程情報'!$C$6:$C$501,C194)=0),"工程記号が3.工程情報に存在しません。","")</f>
        <v/>
      </c>
    </row>
    <row r="195" spans="2:10" ht="18" customHeight="1">
      <c r="B195" s="166"/>
      <c r="C195" s="165"/>
      <c r="D195" s="12" t="str">
        <f>IF(C195="","",VLOOKUP(C195,'3.工程情報'!$C$6:$D$501,2,FALSE))</f>
        <v/>
      </c>
      <c r="E195" s="165"/>
      <c r="F195" s="170"/>
      <c r="G195" s="189" t="str">
        <f t="shared" si="2"/>
        <v/>
      </c>
      <c r="H195" s="19"/>
      <c r="I195" s="19"/>
      <c r="J195" s="176" t="str">
        <f>IF(AND(C195&lt;&gt;"",COUNTIF('3.工程情報'!$C$6:$C$501,C195)=0),"工程記号が3.工程情報に存在しません。","")</f>
        <v/>
      </c>
    </row>
    <row r="196" spans="2:10" ht="18" customHeight="1">
      <c r="B196" s="166"/>
      <c r="C196" s="165"/>
      <c r="D196" s="12" t="str">
        <f>IF(C196="","",VLOOKUP(C196,'3.工程情報'!$C$6:$D$501,2,FALSE))</f>
        <v/>
      </c>
      <c r="E196" s="165"/>
      <c r="F196" s="170"/>
      <c r="G196" s="189" t="str">
        <f t="shared" si="2"/>
        <v/>
      </c>
      <c r="H196" s="19"/>
      <c r="I196" s="19"/>
      <c r="J196" s="176" t="str">
        <f>IF(AND(C196&lt;&gt;"",COUNTIF('3.工程情報'!$C$6:$C$501,C196)=0),"工程記号が3.工程情報に存在しません。","")</f>
        <v/>
      </c>
    </row>
    <row r="197" spans="2:10" ht="18" customHeight="1">
      <c r="B197" s="166"/>
      <c r="C197" s="165"/>
      <c r="D197" s="12" t="str">
        <f>IF(C197="","",VLOOKUP(C197,'3.工程情報'!$C$6:$D$501,2,FALSE))</f>
        <v/>
      </c>
      <c r="E197" s="165"/>
      <c r="F197" s="170"/>
      <c r="G197" s="189" t="str">
        <f t="shared" si="2"/>
        <v/>
      </c>
      <c r="H197" s="19"/>
      <c r="I197" s="19"/>
      <c r="J197" s="176" t="str">
        <f>IF(AND(C197&lt;&gt;"",COUNTIF('3.工程情報'!$C$6:$C$501,C197)=0),"工程記号が3.工程情報に存在しません。","")</f>
        <v/>
      </c>
    </row>
    <row r="198" spans="2:10" ht="18" customHeight="1">
      <c r="B198" s="166"/>
      <c r="C198" s="165"/>
      <c r="D198" s="12" t="str">
        <f>IF(C198="","",VLOOKUP(C198,'3.工程情報'!$C$6:$D$501,2,FALSE))</f>
        <v/>
      </c>
      <c r="E198" s="165"/>
      <c r="F198" s="170"/>
      <c r="G198" s="189" t="str">
        <f t="shared" ref="G198:G261" si="3">C198&amp;E198</f>
        <v/>
      </c>
      <c r="H198" s="19"/>
      <c r="I198" s="19"/>
      <c r="J198" s="176" t="str">
        <f>IF(AND(C198&lt;&gt;"",COUNTIF('3.工程情報'!$C$6:$C$501,C198)=0),"工程記号が3.工程情報に存在しません。","")</f>
        <v/>
      </c>
    </row>
    <row r="199" spans="2:10" ht="18" customHeight="1">
      <c r="B199" s="166"/>
      <c r="C199" s="165"/>
      <c r="D199" s="12" t="str">
        <f>IF(C199="","",VLOOKUP(C199,'3.工程情報'!$C$6:$D$501,2,FALSE))</f>
        <v/>
      </c>
      <c r="E199" s="165"/>
      <c r="F199" s="170"/>
      <c r="G199" s="189" t="str">
        <f t="shared" si="3"/>
        <v/>
      </c>
      <c r="H199" s="19"/>
      <c r="I199" s="19"/>
      <c r="J199" s="176" t="str">
        <f>IF(AND(C199&lt;&gt;"",COUNTIF('3.工程情報'!$C$6:$C$501,C199)=0),"工程記号が3.工程情報に存在しません。","")</f>
        <v/>
      </c>
    </row>
    <row r="200" spans="2:10" ht="18" customHeight="1">
      <c r="B200" s="166"/>
      <c r="C200" s="165"/>
      <c r="D200" s="12" t="str">
        <f>IF(C200="","",VLOOKUP(C200,'3.工程情報'!$C$6:$D$501,2,FALSE))</f>
        <v/>
      </c>
      <c r="E200" s="165"/>
      <c r="F200" s="170"/>
      <c r="G200" s="189" t="str">
        <f t="shared" si="3"/>
        <v/>
      </c>
      <c r="H200" s="19"/>
      <c r="I200" s="19"/>
      <c r="J200" s="176" t="str">
        <f>IF(AND(C200&lt;&gt;"",COUNTIF('3.工程情報'!$C$6:$C$501,C200)=0),"工程記号が3.工程情報に存在しません。","")</f>
        <v/>
      </c>
    </row>
    <row r="201" spans="2:10" ht="18" customHeight="1">
      <c r="B201" s="166"/>
      <c r="C201" s="165"/>
      <c r="D201" s="12" t="str">
        <f>IF(C201="","",VLOOKUP(C201,'3.工程情報'!$C$6:$D$501,2,FALSE))</f>
        <v/>
      </c>
      <c r="E201" s="165"/>
      <c r="F201" s="170"/>
      <c r="G201" s="189" t="str">
        <f t="shared" si="3"/>
        <v/>
      </c>
      <c r="H201" s="19"/>
      <c r="I201" s="19"/>
      <c r="J201" s="176" t="str">
        <f>IF(AND(C201&lt;&gt;"",COUNTIF('3.工程情報'!$C$6:$C$501,C201)=0),"工程記号が3.工程情報に存在しません。","")</f>
        <v/>
      </c>
    </row>
    <row r="202" spans="2:10" ht="18" customHeight="1">
      <c r="B202" s="166"/>
      <c r="C202" s="165"/>
      <c r="D202" s="12" t="str">
        <f>IF(C202="","",VLOOKUP(C202,'3.工程情報'!$C$6:$D$501,2,FALSE))</f>
        <v/>
      </c>
      <c r="E202" s="165"/>
      <c r="F202" s="170"/>
      <c r="G202" s="189" t="str">
        <f t="shared" si="3"/>
        <v/>
      </c>
      <c r="H202" s="19"/>
      <c r="I202" s="19"/>
      <c r="J202" s="176" t="str">
        <f>IF(AND(C202&lt;&gt;"",COUNTIF('3.工程情報'!$C$6:$C$501,C202)=0),"工程記号が3.工程情報に存在しません。","")</f>
        <v/>
      </c>
    </row>
    <row r="203" spans="2:10" ht="18" customHeight="1">
      <c r="B203" s="166"/>
      <c r="C203" s="165"/>
      <c r="D203" s="12" t="str">
        <f>IF(C203="","",VLOOKUP(C203,'3.工程情報'!$C$6:$D$501,2,FALSE))</f>
        <v/>
      </c>
      <c r="E203" s="165"/>
      <c r="F203" s="170"/>
      <c r="G203" s="189" t="str">
        <f t="shared" si="3"/>
        <v/>
      </c>
      <c r="H203" s="19"/>
      <c r="I203" s="19"/>
      <c r="J203" s="176" t="str">
        <f>IF(AND(C203&lt;&gt;"",COUNTIF('3.工程情報'!$C$6:$C$501,C203)=0),"工程記号が3.工程情報に存在しません。","")</f>
        <v/>
      </c>
    </row>
    <row r="204" spans="2:10" ht="18" customHeight="1">
      <c r="B204" s="166"/>
      <c r="C204" s="165"/>
      <c r="D204" s="12" t="str">
        <f>IF(C204="","",VLOOKUP(C204,'3.工程情報'!$C$6:$D$501,2,FALSE))</f>
        <v/>
      </c>
      <c r="E204" s="165"/>
      <c r="F204" s="170"/>
      <c r="G204" s="189" t="str">
        <f t="shared" si="3"/>
        <v/>
      </c>
      <c r="H204" s="19"/>
      <c r="I204" s="19"/>
      <c r="J204" s="176" t="str">
        <f>IF(AND(C204&lt;&gt;"",COUNTIF('3.工程情報'!$C$6:$C$501,C204)=0),"工程記号が3.工程情報に存在しません。","")</f>
        <v/>
      </c>
    </row>
    <row r="205" spans="2:10" ht="18" customHeight="1">
      <c r="B205" s="166"/>
      <c r="C205" s="165"/>
      <c r="D205" s="12" t="str">
        <f>IF(C205="","",VLOOKUP(C205,'3.工程情報'!$C$6:$D$501,2,FALSE))</f>
        <v/>
      </c>
      <c r="E205" s="165"/>
      <c r="F205" s="170"/>
      <c r="G205" s="189" t="str">
        <f t="shared" si="3"/>
        <v/>
      </c>
      <c r="H205" s="19"/>
      <c r="I205" s="19"/>
      <c r="J205" s="176" t="str">
        <f>IF(AND(C205&lt;&gt;"",COUNTIF('3.工程情報'!$C$6:$C$501,C205)=0),"工程記号が3.工程情報に存在しません。","")</f>
        <v/>
      </c>
    </row>
    <row r="206" spans="2:10" ht="18" customHeight="1">
      <c r="B206" s="166"/>
      <c r="C206" s="165"/>
      <c r="D206" s="12" t="str">
        <f>IF(C206="","",VLOOKUP(C206,'3.工程情報'!$C$6:$D$501,2,FALSE))</f>
        <v/>
      </c>
      <c r="E206" s="165"/>
      <c r="F206" s="170"/>
      <c r="G206" s="189" t="str">
        <f t="shared" si="3"/>
        <v/>
      </c>
      <c r="H206" s="19"/>
      <c r="I206" s="19"/>
      <c r="J206" s="176" t="str">
        <f>IF(AND(C206&lt;&gt;"",COUNTIF('3.工程情報'!$C$6:$C$501,C206)=0),"工程記号が3.工程情報に存在しません。","")</f>
        <v/>
      </c>
    </row>
    <row r="207" spans="2:10" ht="18" customHeight="1">
      <c r="B207" s="166"/>
      <c r="C207" s="165"/>
      <c r="D207" s="12" t="str">
        <f>IF(C207="","",VLOOKUP(C207,'3.工程情報'!$C$6:$D$501,2,FALSE))</f>
        <v/>
      </c>
      <c r="E207" s="165"/>
      <c r="F207" s="170"/>
      <c r="G207" s="189" t="str">
        <f t="shared" si="3"/>
        <v/>
      </c>
      <c r="H207" s="19"/>
      <c r="I207" s="19"/>
      <c r="J207" s="176" t="str">
        <f>IF(AND(C207&lt;&gt;"",COUNTIF('3.工程情報'!$C$6:$C$501,C207)=0),"工程記号が3.工程情報に存在しません。","")</f>
        <v/>
      </c>
    </row>
    <row r="208" spans="2:10" ht="18" customHeight="1">
      <c r="B208" s="166"/>
      <c r="C208" s="165"/>
      <c r="D208" s="12" t="str">
        <f>IF(C208="","",VLOOKUP(C208,'3.工程情報'!$C$6:$D$501,2,FALSE))</f>
        <v/>
      </c>
      <c r="E208" s="165"/>
      <c r="F208" s="170"/>
      <c r="G208" s="189" t="str">
        <f t="shared" si="3"/>
        <v/>
      </c>
      <c r="H208" s="19"/>
      <c r="I208" s="19"/>
      <c r="J208" s="176" t="str">
        <f>IF(AND(C208&lt;&gt;"",COUNTIF('3.工程情報'!$C$6:$C$501,C208)=0),"工程記号が3.工程情報に存在しません。","")</f>
        <v/>
      </c>
    </row>
    <row r="209" spans="2:10" ht="18" customHeight="1">
      <c r="B209" s="166"/>
      <c r="C209" s="165"/>
      <c r="D209" s="12" t="str">
        <f>IF(C209="","",VLOOKUP(C209,'3.工程情報'!$C$6:$D$501,2,FALSE))</f>
        <v/>
      </c>
      <c r="E209" s="165"/>
      <c r="F209" s="170"/>
      <c r="G209" s="189" t="str">
        <f t="shared" si="3"/>
        <v/>
      </c>
      <c r="H209" s="19"/>
      <c r="I209" s="19"/>
      <c r="J209" s="176" t="str">
        <f>IF(AND(C209&lt;&gt;"",COUNTIF('3.工程情報'!$C$6:$C$501,C209)=0),"工程記号が3.工程情報に存在しません。","")</f>
        <v/>
      </c>
    </row>
    <row r="210" spans="2:10" ht="18" customHeight="1">
      <c r="B210" s="166"/>
      <c r="C210" s="165"/>
      <c r="D210" s="12" t="str">
        <f>IF(C210="","",VLOOKUP(C210,'3.工程情報'!$C$6:$D$501,2,FALSE))</f>
        <v/>
      </c>
      <c r="E210" s="165"/>
      <c r="F210" s="170"/>
      <c r="G210" s="189" t="str">
        <f t="shared" si="3"/>
        <v/>
      </c>
      <c r="H210" s="19"/>
      <c r="I210" s="19"/>
      <c r="J210" s="176" t="str">
        <f>IF(AND(C210&lt;&gt;"",COUNTIF('3.工程情報'!$C$6:$C$501,C210)=0),"工程記号が3.工程情報に存在しません。","")</f>
        <v/>
      </c>
    </row>
    <row r="211" spans="2:10" ht="18" customHeight="1">
      <c r="B211" s="166"/>
      <c r="C211" s="165"/>
      <c r="D211" s="12" t="str">
        <f>IF(C211="","",VLOOKUP(C211,'3.工程情報'!$C$6:$D$501,2,FALSE))</f>
        <v/>
      </c>
      <c r="E211" s="165"/>
      <c r="F211" s="170"/>
      <c r="G211" s="189" t="str">
        <f t="shared" si="3"/>
        <v/>
      </c>
      <c r="H211" s="19"/>
      <c r="I211" s="19"/>
      <c r="J211" s="176" t="str">
        <f>IF(AND(C211&lt;&gt;"",COUNTIF('3.工程情報'!$C$6:$C$501,C211)=0),"工程記号が3.工程情報に存在しません。","")</f>
        <v/>
      </c>
    </row>
    <row r="212" spans="2:10" ht="18" customHeight="1">
      <c r="B212" s="166"/>
      <c r="C212" s="165"/>
      <c r="D212" s="12" t="str">
        <f>IF(C212="","",VLOOKUP(C212,'3.工程情報'!$C$6:$D$501,2,FALSE))</f>
        <v/>
      </c>
      <c r="E212" s="165"/>
      <c r="F212" s="170"/>
      <c r="G212" s="189" t="str">
        <f t="shared" si="3"/>
        <v/>
      </c>
      <c r="H212" s="19"/>
      <c r="I212" s="19"/>
      <c r="J212" s="176" t="str">
        <f>IF(AND(C212&lt;&gt;"",COUNTIF('3.工程情報'!$C$6:$C$501,C212)=0),"工程記号が3.工程情報に存在しません。","")</f>
        <v/>
      </c>
    </row>
    <row r="213" spans="2:10" ht="18" customHeight="1">
      <c r="B213" s="166"/>
      <c r="C213" s="165"/>
      <c r="D213" s="12" t="str">
        <f>IF(C213="","",VLOOKUP(C213,'3.工程情報'!$C$6:$D$501,2,FALSE))</f>
        <v/>
      </c>
      <c r="E213" s="165"/>
      <c r="F213" s="170"/>
      <c r="G213" s="189" t="str">
        <f t="shared" si="3"/>
        <v/>
      </c>
      <c r="H213" s="19"/>
      <c r="I213" s="19"/>
      <c r="J213" s="176" t="str">
        <f>IF(AND(C213&lt;&gt;"",COUNTIF('3.工程情報'!$C$6:$C$501,C213)=0),"工程記号が3.工程情報に存在しません。","")</f>
        <v/>
      </c>
    </row>
    <row r="214" spans="2:10" ht="18" customHeight="1">
      <c r="B214" s="166"/>
      <c r="C214" s="165"/>
      <c r="D214" s="12" t="str">
        <f>IF(C214="","",VLOOKUP(C214,'3.工程情報'!$C$6:$D$501,2,FALSE))</f>
        <v/>
      </c>
      <c r="E214" s="165"/>
      <c r="F214" s="170"/>
      <c r="G214" s="189" t="str">
        <f t="shared" si="3"/>
        <v/>
      </c>
      <c r="H214" s="19"/>
      <c r="I214" s="19"/>
      <c r="J214" s="176" t="str">
        <f>IF(AND(C214&lt;&gt;"",COUNTIF('3.工程情報'!$C$6:$C$501,C214)=0),"工程記号が3.工程情報に存在しません。","")</f>
        <v/>
      </c>
    </row>
    <row r="215" spans="2:10" ht="18" customHeight="1">
      <c r="B215" s="166"/>
      <c r="C215" s="165"/>
      <c r="D215" s="12" t="str">
        <f>IF(C215="","",VLOOKUP(C215,'3.工程情報'!$C$6:$D$501,2,FALSE))</f>
        <v/>
      </c>
      <c r="E215" s="165"/>
      <c r="F215" s="170"/>
      <c r="G215" s="189" t="str">
        <f t="shared" si="3"/>
        <v/>
      </c>
      <c r="H215" s="19"/>
      <c r="I215" s="19"/>
      <c r="J215" s="176" t="str">
        <f>IF(AND(C215&lt;&gt;"",COUNTIF('3.工程情報'!$C$6:$C$501,C215)=0),"工程記号が3.工程情報に存在しません。","")</f>
        <v/>
      </c>
    </row>
    <row r="216" spans="2:10" ht="18" customHeight="1">
      <c r="B216" s="166"/>
      <c r="C216" s="165"/>
      <c r="D216" s="12" t="str">
        <f>IF(C216="","",VLOOKUP(C216,'3.工程情報'!$C$6:$D$501,2,FALSE))</f>
        <v/>
      </c>
      <c r="E216" s="165"/>
      <c r="F216" s="170"/>
      <c r="G216" s="189" t="str">
        <f t="shared" si="3"/>
        <v/>
      </c>
      <c r="H216" s="19"/>
      <c r="I216" s="19"/>
      <c r="J216" s="176" t="str">
        <f>IF(AND(C216&lt;&gt;"",COUNTIF('3.工程情報'!$C$6:$C$501,C216)=0),"工程記号が3.工程情報に存在しません。","")</f>
        <v/>
      </c>
    </row>
    <row r="217" spans="2:10" ht="18" customHeight="1">
      <c r="B217" s="166"/>
      <c r="C217" s="165"/>
      <c r="D217" s="12" t="str">
        <f>IF(C217="","",VLOOKUP(C217,'3.工程情報'!$C$6:$D$501,2,FALSE))</f>
        <v/>
      </c>
      <c r="E217" s="165"/>
      <c r="F217" s="170"/>
      <c r="G217" s="189" t="str">
        <f t="shared" si="3"/>
        <v/>
      </c>
      <c r="H217" s="19"/>
      <c r="I217" s="19"/>
      <c r="J217" s="176" t="str">
        <f>IF(AND(C217&lt;&gt;"",COUNTIF('3.工程情報'!$C$6:$C$501,C217)=0),"工程記号が3.工程情報に存在しません。","")</f>
        <v/>
      </c>
    </row>
    <row r="218" spans="2:10" ht="18" customHeight="1">
      <c r="B218" s="166"/>
      <c r="C218" s="165"/>
      <c r="D218" s="12" t="str">
        <f>IF(C218="","",VLOOKUP(C218,'3.工程情報'!$C$6:$D$501,2,FALSE))</f>
        <v/>
      </c>
      <c r="E218" s="165"/>
      <c r="F218" s="170"/>
      <c r="G218" s="189" t="str">
        <f t="shared" si="3"/>
        <v/>
      </c>
      <c r="H218" s="19"/>
      <c r="I218" s="19"/>
      <c r="J218" s="176" t="str">
        <f>IF(AND(C218&lt;&gt;"",COUNTIF('3.工程情報'!$C$6:$C$501,C218)=0),"工程記号が3.工程情報に存在しません。","")</f>
        <v/>
      </c>
    </row>
    <row r="219" spans="2:10" ht="18" customHeight="1">
      <c r="B219" s="166"/>
      <c r="C219" s="165"/>
      <c r="D219" s="12" t="str">
        <f>IF(C219="","",VLOOKUP(C219,'3.工程情報'!$C$6:$D$501,2,FALSE))</f>
        <v/>
      </c>
      <c r="E219" s="165"/>
      <c r="F219" s="170"/>
      <c r="G219" s="189" t="str">
        <f t="shared" si="3"/>
        <v/>
      </c>
      <c r="H219" s="19"/>
      <c r="I219" s="19"/>
      <c r="J219" s="176" t="str">
        <f>IF(AND(C219&lt;&gt;"",COUNTIF('3.工程情報'!$C$6:$C$501,C219)=0),"工程記号が3.工程情報に存在しません。","")</f>
        <v/>
      </c>
    </row>
    <row r="220" spans="2:10" ht="18" customHeight="1">
      <c r="B220" s="166"/>
      <c r="C220" s="165"/>
      <c r="D220" s="12" t="str">
        <f>IF(C220="","",VLOOKUP(C220,'3.工程情報'!$C$6:$D$501,2,FALSE))</f>
        <v/>
      </c>
      <c r="E220" s="165"/>
      <c r="F220" s="170"/>
      <c r="G220" s="189" t="str">
        <f t="shared" si="3"/>
        <v/>
      </c>
      <c r="H220" s="19"/>
      <c r="I220" s="19"/>
      <c r="J220" s="176" t="str">
        <f>IF(AND(C220&lt;&gt;"",COUNTIF('3.工程情報'!$C$6:$C$501,C220)=0),"工程記号が3.工程情報に存在しません。","")</f>
        <v/>
      </c>
    </row>
    <row r="221" spans="2:10" ht="18" customHeight="1">
      <c r="B221" s="166"/>
      <c r="C221" s="165"/>
      <c r="D221" s="12" t="str">
        <f>IF(C221="","",VLOOKUP(C221,'3.工程情報'!$C$6:$D$501,2,FALSE))</f>
        <v/>
      </c>
      <c r="E221" s="165"/>
      <c r="F221" s="170"/>
      <c r="G221" s="189" t="str">
        <f t="shared" si="3"/>
        <v/>
      </c>
      <c r="H221" s="19"/>
      <c r="I221" s="19"/>
      <c r="J221" s="176" t="str">
        <f>IF(AND(C221&lt;&gt;"",COUNTIF('3.工程情報'!$C$6:$C$501,C221)=0),"工程記号が3.工程情報に存在しません。","")</f>
        <v/>
      </c>
    </row>
    <row r="222" spans="2:10" ht="18" customHeight="1">
      <c r="B222" s="166"/>
      <c r="C222" s="165"/>
      <c r="D222" s="12" t="str">
        <f>IF(C222="","",VLOOKUP(C222,'3.工程情報'!$C$6:$D$501,2,FALSE))</f>
        <v/>
      </c>
      <c r="E222" s="165"/>
      <c r="F222" s="170"/>
      <c r="G222" s="189" t="str">
        <f t="shared" si="3"/>
        <v/>
      </c>
      <c r="H222" s="19"/>
      <c r="I222" s="19"/>
      <c r="J222" s="176" t="str">
        <f>IF(AND(C222&lt;&gt;"",COUNTIF('3.工程情報'!$C$6:$C$501,C222)=0),"工程記号が3.工程情報に存在しません。","")</f>
        <v/>
      </c>
    </row>
    <row r="223" spans="2:10" ht="18" customHeight="1">
      <c r="B223" s="166"/>
      <c r="C223" s="165"/>
      <c r="D223" s="12" t="str">
        <f>IF(C223="","",VLOOKUP(C223,'3.工程情報'!$C$6:$D$501,2,FALSE))</f>
        <v/>
      </c>
      <c r="E223" s="165"/>
      <c r="F223" s="170"/>
      <c r="G223" s="189" t="str">
        <f t="shared" si="3"/>
        <v/>
      </c>
      <c r="H223" s="19"/>
      <c r="I223" s="19"/>
      <c r="J223" s="176" t="str">
        <f>IF(AND(C223&lt;&gt;"",COUNTIF('3.工程情報'!$C$6:$C$501,C223)=0),"工程記号が3.工程情報に存在しません。","")</f>
        <v/>
      </c>
    </row>
    <row r="224" spans="2:10" ht="18" customHeight="1">
      <c r="B224" s="166"/>
      <c r="C224" s="165"/>
      <c r="D224" s="12" t="str">
        <f>IF(C224="","",VLOOKUP(C224,'3.工程情報'!$C$6:$D$501,2,FALSE))</f>
        <v/>
      </c>
      <c r="E224" s="165"/>
      <c r="F224" s="170"/>
      <c r="G224" s="189" t="str">
        <f t="shared" si="3"/>
        <v/>
      </c>
      <c r="H224" s="19"/>
      <c r="I224" s="19"/>
      <c r="J224" s="176" t="str">
        <f>IF(AND(C224&lt;&gt;"",COUNTIF('3.工程情報'!$C$6:$C$501,C224)=0),"工程記号が3.工程情報に存在しません。","")</f>
        <v/>
      </c>
    </row>
    <row r="225" spans="2:10" ht="18" customHeight="1">
      <c r="B225" s="166"/>
      <c r="C225" s="165"/>
      <c r="D225" s="12" t="str">
        <f>IF(C225="","",VLOOKUP(C225,'3.工程情報'!$C$6:$D$501,2,FALSE))</f>
        <v/>
      </c>
      <c r="E225" s="165"/>
      <c r="F225" s="170"/>
      <c r="G225" s="189" t="str">
        <f t="shared" si="3"/>
        <v/>
      </c>
      <c r="H225" s="19"/>
      <c r="I225" s="19"/>
      <c r="J225" s="176" t="str">
        <f>IF(AND(C225&lt;&gt;"",COUNTIF('3.工程情報'!$C$6:$C$501,C225)=0),"工程記号が3.工程情報に存在しません。","")</f>
        <v/>
      </c>
    </row>
    <row r="226" spans="2:10" ht="18" customHeight="1">
      <c r="B226" s="166"/>
      <c r="C226" s="165"/>
      <c r="D226" s="12" t="str">
        <f>IF(C226="","",VLOOKUP(C226,'3.工程情報'!$C$6:$D$501,2,FALSE))</f>
        <v/>
      </c>
      <c r="E226" s="165"/>
      <c r="F226" s="170"/>
      <c r="G226" s="189" t="str">
        <f t="shared" si="3"/>
        <v/>
      </c>
      <c r="H226" s="19"/>
      <c r="I226" s="19"/>
      <c r="J226" s="176" t="str">
        <f>IF(AND(C226&lt;&gt;"",COUNTIF('3.工程情報'!$C$6:$C$501,C226)=0),"工程記号が3.工程情報に存在しません。","")</f>
        <v/>
      </c>
    </row>
    <row r="227" spans="2:10" ht="18" customHeight="1">
      <c r="B227" s="166"/>
      <c r="C227" s="165"/>
      <c r="D227" s="12" t="str">
        <f>IF(C227="","",VLOOKUP(C227,'3.工程情報'!$C$6:$D$501,2,FALSE))</f>
        <v/>
      </c>
      <c r="E227" s="165"/>
      <c r="F227" s="170"/>
      <c r="G227" s="189" t="str">
        <f t="shared" si="3"/>
        <v/>
      </c>
      <c r="H227" s="19"/>
      <c r="I227" s="19"/>
      <c r="J227" s="176" t="str">
        <f>IF(AND(C227&lt;&gt;"",COUNTIF('3.工程情報'!$C$6:$C$501,C227)=0),"工程記号が3.工程情報に存在しません。","")</f>
        <v/>
      </c>
    </row>
    <row r="228" spans="2:10" ht="18" customHeight="1">
      <c r="B228" s="166"/>
      <c r="C228" s="165"/>
      <c r="D228" s="12" t="str">
        <f>IF(C228="","",VLOOKUP(C228,'3.工程情報'!$C$6:$D$501,2,FALSE))</f>
        <v/>
      </c>
      <c r="E228" s="165"/>
      <c r="F228" s="170"/>
      <c r="G228" s="189" t="str">
        <f t="shared" si="3"/>
        <v/>
      </c>
      <c r="H228" s="19"/>
      <c r="I228" s="19"/>
      <c r="J228" s="176" t="str">
        <f>IF(AND(C228&lt;&gt;"",COUNTIF('3.工程情報'!$C$6:$C$501,C228)=0),"工程記号が3.工程情報に存在しません。","")</f>
        <v/>
      </c>
    </row>
    <row r="229" spans="2:10" ht="18" customHeight="1">
      <c r="B229" s="166"/>
      <c r="C229" s="165"/>
      <c r="D229" s="12" t="str">
        <f>IF(C229="","",VLOOKUP(C229,'3.工程情報'!$C$6:$D$501,2,FALSE))</f>
        <v/>
      </c>
      <c r="E229" s="165"/>
      <c r="F229" s="170"/>
      <c r="G229" s="189" t="str">
        <f t="shared" si="3"/>
        <v/>
      </c>
      <c r="H229" s="19"/>
      <c r="I229" s="19"/>
      <c r="J229" s="176" t="str">
        <f>IF(AND(C229&lt;&gt;"",COUNTIF('3.工程情報'!$C$6:$C$501,C229)=0),"工程記号が3.工程情報に存在しません。","")</f>
        <v/>
      </c>
    </row>
    <row r="230" spans="2:10" ht="18" customHeight="1">
      <c r="B230" s="166"/>
      <c r="C230" s="165"/>
      <c r="D230" s="12" t="str">
        <f>IF(C230="","",VLOOKUP(C230,'3.工程情報'!$C$6:$D$501,2,FALSE))</f>
        <v/>
      </c>
      <c r="E230" s="165"/>
      <c r="F230" s="170"/>
      <c r="G230" s="189" t="str">
        <f t="shared" si="3"/>
        <v/>
      </c>
      <c r="H230" s="19"/>
      <c r="I230" s="19"/>
      <c r="J230" s="176" t="str">
        <f>IF(AND(C230&lt;&gt;"",COUNTIF('3.工程情報'!$C$6:$C$501,C230)=0),"工程記号が3.工程情報に存在しません。","")</f>
        <v/>
      </c>
    </row>
    <row r="231" spans="2:10" ht="18" customHeight="1">
      <c r="B231" s="166"/>
      <c r="C231" s="165"/>
      <c r="D231" s="12" t="str">
        <f>IF(C231="","",VLOOKUP(C231,'3.工程情報'!$C$6:$D$501,2,FALSE))</f>
        <v/>
      </c>
      <c r="E231" s="165"/>
      <c r="F231" s="170"/>
      <c r="G231" s="189" t="str">
        <f t="shared" si="3"/>
        <v/>
      </c>
      <c r="H231" s="19"/>
      <c r="I231" s="19"/>
      <c r="J231" s="176" t="str">
        <f>IF(AND(C231&lt;&gt;"",COUNTIF('3.工程情報'!$C$6:$C$501,C231)=0),"工程記号が3.工程情報に存在しません。","")</f>
        <v/>
      </c>
    </row>
    <row r="232" spans="2:10" ht="18" customHeight="1">
      <c r="B232" s="166"/>
      <c r="C232" s="165"/>
      <c r="D232" s="12" t="str">
        <f>IF(C232="","",VLOOKUP(C232,'3.工程情報'!$C$6:$D$501,2,FALSE))</f>
        <v/>
      </c>
      <c r="E232" s="165"/>
      <c r="F232" s="170"/>
      <c r="G232" s="189" t="str">
        <f t="shared" si="3"/>
        <v/>
      </c>
      <c r="H232" s="19"/>
      <c r="I232" s="19"/>
      <c r="J232" s="176" t="str">
        <f>IF(AND(C232&lt;&gt;"",COUNTIF('3.工程情報'!$C$6:$C$501,C232)=0),"工程記号が3.工程情報に存在しません。","")</f>
        <v/>
      </c>
    </row>
    <row r="233" spans="2:10" ht="18" customHeight="1">
      <c r="B233" s="166"/>
      <c r="C233" s="165"/>
      <c r="D233" s="12" t="str">
        <f>IF(C233="","",VLOOKUP(C233,'3.工程情報'!$C$6:$D$501,2,FALSE))</f>
        <v/>
      </c>
      <c r="E233" s="165"/>
      <c r="F233" s="170"/>
      <c r="G233" s="189" t="str">
        <f t="shared" si="3"/>
        <v/>
      </c>
      <c r="H233" s="19"/>
      <c r="I233" s="19"/>
      <c r="J233" s="176" t="str">
        <f>IF(AND(C233&lt;&gt;"",COUNTIF('3.工程情報'!$C$6:$C$501,C233)=0),"工程記号が3.工程情報に存在しません。","")</f>
        <v/>
      </c>
    </row>
    <row r="234" spans="2:10" ht="18" customHeight="1">
      <c r="B234" s="166"/>
      <c r="C234" s="165"/>
      <c r="D234" s="12" t="str">
        <f>IF(C234="","",VLOOKUP(C234,'3.工程情報'!$C$6:$D$501,2,FALSE))</f>
        <v/>
      </c>
      <c r="E234" s="165"/>
      <c r="F234" s="170"/>
      <c r="G234" s="189" t="str">
        <f t="shared" si="3"/>
        <v/>
      </c>
      <c r="H234" s="19"/>
      <c r="I234" s="19"/>
      <c r="J234" s="176" t="str">
        <f>IF(AND(C234&lt;&gt;"",COUNTIF('3.工程情報'!$C$6:$C$501,C234)=0),"工程記号が3.工程情報に存在しません。","")</f>
        <v/>
      </c>
    </row>
    <row r="235" spans="2:10" ht="18" customHeight="1">
      <c r="B235" s="166"/>
      <c r="C235" s="165"/>
      <c r="D235" s="12" t="str">
        <f>IF(C235="","",VLOOKUP(C235,'3.工程情報'!$C$6:$D$501,2,FALSE))</f>
        <v/>
      </c>
      <c r="E235" s="165"/>
      <c r="F235" s="170"/>
      <c r="G235" s="189" t="str">
        <f t="shared" si="3"/>
        <v/>
      </c>
      <c r="H235" s="19"/>
      <c r="I235" s="19"/>
      <c r="J235" s="176" t="str">
        <f>IF(AND(C235&lt;&gt;"",COUNTIF('3.工程情報'!$C$6:$C$501,C235)=0),"工程記号が3.工程情報に存在しません。","")</f>
        <v/>
      </c>
    </row>
    <row r="236" spans="2:10" ht="18" customHeight="1">
      <c r="B236" s="166"/>
      <c r="C236" s="165"/>
      <c r="D236" s="12" t="str">
        <f>IF(C236="","",VLOOKUP(C236,'3.工程情報'!$C$6:$D$501,2,FALSE))</f>
        <v/>
      </c>
      <c r="E236" s="165"/>
      <c r="F236" s="170"/>
      <c r="G236" s="189" t="str">
        <f t="shared" si="3"/>
        <v/>
      </c>
      <c r="H236" s="19"/>
      <c r="I236" s="19"/>
      <c r="J236" s="176" t="str">
        <f>IF(AND(C236&lt;&gt;"",COUNTIF('3.工程情報'!$C$6:$C$501,C236)=0),"工程記号が3.工程情報に存在しません。","")</f>
        <v/>
      </c>
    </row>
    <row r="237" spans="2:10" ht="18" customHeight="1">
      <c r="B237" s="166"/>
      <c r="C237" s="165"/>
      <c r="D237" s="12" t="str">
        <f>IF(C237="","",VLOOKUP(C237,'3.工程情報'!$C$6:$D$501,2,FALSE))</f>
        <v/>
      </c>
      <c r="E237" s="165"/>
      <c r="F237" s="170"/>
      <c r="G237" s="189" t="str">
        <f t="shared" si="3"/>
        <v/>
      </c>
      <c r="H237" s="19"/>
      <c r="I237" s="19"/>
      <c r="J237" s="176" t="str">
        <f>IF(AND(C237&lt;&gt;"",COUNTIF('3.工程情報'!$C$6:$C$501,C237)=0),"工程記号が3.工程情報に存在しません。","")</f>
        <v/>
      </c>
    </row>
    <row r="238" spans="2:10" ht="18" customHeight="1">
      <c r="B238" s="166"/>
      <c r="C238" s="165"/>
      <c r="D238" s="12" t="str">
        <f>IF(C238="","",VLOOKUP(C238,'3.工程情報'!$C$6:$D$501,2,FALSE))</f>
        <v/>
      </c>
      <c r="E238" s="165"/>
      <c r="F238" s="170"/>
      <c r="G238" s="189" t="str">
        <f t="shared" si="3"/>
        <v/>
      </c>
      <c r="H238" s="19"/>
      <c r="I238" s="19"/>
      <c r="J238" s="176" t="str">
        <f>IF(AND(C238&lt;&gt;"",COUNTIF('3.工程情報'!$C$6:$C$501,C238)=0),"工程記号が3.工程情報に存在しません。","")</f>
        <v/>
      </c>
    </row>
    <row r="239" spans="2:10" ht="18" customHeight="1">
      <c r="B239" s="166"/>
      <c r="C239" s="165"/>
      <c r="D239" s="12" t="str">
        <f>IF(C239="","",VLOOKUP(C239,'3.工程情報'!$C$6:$D$501,2,FALSE))</f>
        <v/>
      </c>
      <c r="E239" s="165"/>
      <c r="F239" s="170"/>
      <c r="G239" s="189" t="str">
        <f t="shared" si="3"/>
        <v/>
      </c>
      <c r="H239" s="19"/>
      <c r="I239" s="19"/>
      <c r="J239" s="176" t="str">
        <f>IF(AND(C239&lt;&gt;"",COUNTIF('3.工程情報'!$C$6:$C$501,C239)=0),"工程記号が3.工程情報に存在しません。","")</f>
        <v/>
      </c>
    </row>
    <row r="240" spans="2:10" ht="18" customHeight="1">
      <c r="B240" s="166"/>
      <c r="C240" s="165"/>
      <c r="D240" s="12" t="str">
        <f>IF(C240="","",VLOOKUP(C240,'3.工程情報'!$C$6:$D$501,2,FALSE))</f>
        <v/>
      </c>
      <c r="E240" s="165"/>
      <c r="F240" s="170"/>
      <c r="G240" s="189" t="str">
        <f t="shared" si="3"/>
        <v/>
      </c>
      <c r="H240" s="19"/>
      <c r="I240" s="19"/>
      <c r="J240" s="176" t="str">
        <f>IF(AND(C240&lt;&gt;"",COUNTIF('3.工程情報'!$C$6:$C$501,C240)=0),"工程記号が3.工程情報に存在しません。","")</f>
        <v/>
      </c>
    </row>
    <row r="241" spans="2:10" ht="18" customHeight="1">
      <c r="B241" s="166"/>
      <c r="C241" s="165"/>
      <c r="D241" s="12" t="str">
        <f>IF(C241="","",VLOOKUP(C241,'3.工程情報'!$C$6:$D$501,2,FALSE))</f>
        <v/>
      </c>
      <c r="E241" s="165"/>
      <c r="F241" s="170"/>
      <c r="G241" s="189" t="str">
        <f t="shared" si="3"/>
        <v/>
      </c>
      <c r="H241" s="19"/>
      <c r="I241" s="19"/>
      <c r="J241" s="176" t="str">
        <f>IF(AND(C241&lt;&gt;"",COUNTIF('3.工程情報'!$C$6:$C$501,C241)=0),"工程記号が3.工程情報に存在しません。","")</f>
        <v/>
      </c>
    </row>
    <row r="242" spans="2:10" ht="18" customHeight="1">
      <c r="B242" s="166"/>
      <c r="C242" s="165"/>
      <c r="D242" s="12" t="str">
        <f>IF(C242="","",VLOOKUP(C242,'3.工程情報'!$C$6:$D$501,2,FALSE))</f>
        <v/>
      </c>
      <c r="E242" s="165"/>
      <c r="F242" s="170"/>
      <c r="G242" s="189" t="str">
        <f t="shared" si="3"/>
        <v/>
      </c>
      <c r="H242" s="19"/>
      <c r="I242" s="19"/>
      <c r="J242" s="176" t="str">
        <f>IF(AND(C242&lt;&gt;"",COUNTIF('3.工程情報'!$C$6:$C$501,C242)=0),"工程記号が3.工程情報に存在しません。","")</f>
        <v/>
      </c>
    </row>
    <row r="243" spans="2:10" ht="18" customHeight="1">
      <c r="B243" s="166"/>
      <c r="C243" s="165"/>
      <c r="D243" s="12" t="str">
        <f>IF(C243="","",VLOOKUP(C243,'3.工程情報'!$C$6:$D$501,2,FALSE))</f>
        <v/>
      </c>
      <c r="E243" s="165"/>
      <c r="F243" s="170"/>
      <c r="G243" s="189" t="str">
        <f t="shared" si="3"/>
        <v/>
      </c>
      <c r="H243" s="19"/>
      <c r="I243" s="19"/>
      <c r="J243" s="176" t="str">
        <f>IF(AND(C243&lt;&gt;"",COUNTIF('3.工程情報'!$C$6:$C$501,C243)=0),"工程記号が3.工程情報に存在しません。","")</f>
        <v/>
      </c>
    </row>
    <row r="244" spans="2:10" ht="18" customHeight="1">
      <c r="B244" s="166"/>
      <c r="C244" s="165"/>
      <c r="D244" s="12" t="str">
        <f>IF(C244="","",VLOOKUP(C244,'3.工程情報'!$C$6:$D$501,2,FALSE))</f>
        <v/>
      </c>
      <c r="E244" s="165"/>
      <c r="F244" s="170"/>
      <c r="G244" s="189" t="str">
        <f t="shared" si="3"/>
        <v/>
      </c>
      <c r="H244" s="19"/>
      <c r="I244" s="19"/>
      <c r="J244" s="176" t="str">
        <f>IF(AND(C244&lt;&gt;"",COUNTIF('3.工程情報'!$C$6:$C$501,C244)=0),"工程記号が3.工程情報に存在しません。","")</f>
        <v/>
      </c>
    </row>
    <row r="245" spans="2:10" ht="18" customHeight="1">
      <c r="B245" s="166"/>
      <c r="C245" s="165"/>
      <c r="D245" s="12" t="str">
        <f>IF(C245="","",VLOOKUP(C245,'3.工程情報'!$C$6:$D$501,2,FALSE))</f>
        <v/>
      </c>
      <c r="E245" s="165"/>
      <c r="F245" s="170"/>
      <c r="G245" s="189" t="str">
        <f t="shared" si="3"/>
        <v/>
      </c>
      <c r="H245" s="19"/>
      <c r="I245" s="19"/>
      <c r="J245" s="176" t="str">
        <f>IF(AND(C245&lt;&gt;"",COUNTIF('3.工程情報'!$C$6:$C$501,C245)=0),"工程記号が3.工程情報に存在しません。","")</f>
        <v/>
      </c>
    </row>
    <row r="246" spans="2:10" ht="18" customHeight="1">
      <c r="B246" s="166"/>
      <c r="C246" s="165"/>
      <c r="D246" s="12" t="str">
        <f>IF(C246="","",VLOOKUP(C246,'3.工程情報'!$C$6:$D$501,2,FALSE))</f>
        <v/>
      </c>
      <c r="E246" s="165"/>
      <c r="F246" s="170"/>
      <c r="G246" s="189" t="str">
        <f t="shared" si="3"/>
        <v/>
      </c>
      <c r="H246" s="19"/>
      <c r="I246" s="19"/>
      <c r="J246" s="176" t="str">
        <f>IF(AND(C246&lt;&gt;"",COUNTIF('3.工程情報'!$C$6:$C$501,C246)=0),"工程記号が3.工程情報に存在しません。","")</f>
        <v/>
      </c>
    </row>
    <row r="247" spans="2:10" ht="18" customHeight="1">
      <c r="B247" s="166"/>
      <c r="C247" s="165"/>
      <c r="D247" s="12" t="str">
        <f>IF(C247="","",VLOOKUP(C247,'3.工程情報'!$C$6:$D$501,2,FALSE))</f>
        <v/>
      </c>
      <c r="E247" s="165"/>
      <c r="F247" s="170"/>
      <c r="G247" s="189" t="str">
        <f t="shared" si="3"/>
        <v/>
      </c>
      <c r="H247" s="19"/>
      <c r="I247" s="19"/>
      <c r="J247" s="176" t="str">
        <f>IF(AND(C247&lt;&gt;"",COUNTIF('3.工程情報'!$C$6:$C$501,C247)=0),"工程記号が3.工程情報に存在しません。","")</f>
        <v/>
      </c>
    </row>
    <row r="248" spans="2:10" ht="18" customHeight="1">
      <c r="B248" s="166"/>
      <c r="C248" s="165"/>
      <c r="D248" s="12" t="str">
        <f>IF(C248="","",VLOOKUP(C248,'3.工程情報'!$C$6:$D$501,2,FALSE))</f>
        <v/>
      </c>
      <c r="E248" s="165"/>
      <c r="F248" s="170"/>
      <c r="G248" s="189" t="str">
        <f t="shared" si="3"/>
        <v/>
      </c>
      <c r="H248" s="19"/>
      <c r="I248" s="19"/>
      <c r="J248" s="176" t="str">
        <f>IF(AND(C248&lt;&gt;"",COUNTIF('3.工程情報'!$C$6:$C$501,C248)=0),"工程記号が3.工程情報に存在しません。","")</f>
        <v/>
      </c>
    </row>
    <row r="249" spans="2:10" ht="18" customHeight="1">
      <c r="B249" s="166"/>
      <c r="C249" s="165"/>
      <c r="D249" s="12" t="str">
        <f>IF(C249="","",VLOOKUP(C249,'3.工程情報'!$C$6:$D$501,2,FALSE))</f>
        <v/>
      </c>
      <c r="E249" s="165"/>
      <c r="F249" s="170"/>
      <c r="G249" s="189" t="str">
        <f t="shared" si="3"/>
        <v/>
      </c>
      <c r="H249" s="19"/>
      <c r="I249" s="19"/>
      <c r="J249" s="176" t="str">
        <f>IF(AND(C249&lt;&gt;"",COUNTIF('3.工程情報'!$C$6:$C$501,C249)=0),"工程記号が3.工程情報に存在しません。","")</f>
        <v/>
      </c>
    </row>
    <row r="250" spans="2:10" ht="18" customHeight="1">
      <c r="B250" s="166"/>
      <c r="C250" s="165"/>
      <c r="D250" s="12" t="str">
        <f>IF(C250="","",VLOOKUP(C250,'3.工程情報'!$C$6:$D$501,2,FALSE))</f>
        <v/>
      </c>
      <c r="E250" s="165"/>
      <c r="F250" s="170"/>
      <c r="G250" s="189" t="str">
        <f t="shared" si="3"/>
        <v/>
      </c>
      <c r="H250" s="19"/>
      <c r="I250" s="19"/>
      <c r="J250" s="176" t="str">
        <f>IF(AND(C250&lt;&gt;"",COUNTIF('3.工程情報'!$C$6:$C$501,C250)=0),"工程記号が3.工程情報に存在しません。","")</f>
        <v/>
      </c>
    </row>
    <row r="251" spans="2:10" ht="18" customHeight="1">
      <c r="B251" s="166"/>
      <c r="C251" s="165"/>
      <c r="D251" s="12" t="str">
        <f>IF(C251="","",VLOOKUP(C251,'3.工程情報'!$C$6:$D$501,2,FALSE))</f>
        <v/>
      </c>
      <c r="E251" s="165"/>
      <c r="F251" s="170"/>
      <c r="G251" s="189" t="str">
        <f t="shared" si="3"/>
        <v/>
      </c>
      <c r="H251" s="19"/>
      <c r="I251" s="19"/>
      <c r="J251" s="176" t="str">
        <f>IF(AND(C251&lt;&gt;"",COUNTIF('3.工程情報'!$C$6:$C$501,C251)=0),"工程記号が3.工程情報に存在しません。","")</f>
        <v/>
      </c>
    </row>
    <row r="252" spans="2:10" ht="18" customHeight="1">
      <c r="B252" s="166"/>
      <c r="C252" s="165"/>
      <c r="D252" s="12" t="str">
        <f>IF(C252="","",VLOOKUP(C252,'3.工程情報'!$C$6:$D$501,2,FALSE))</f>
        <v/>
      </c>
      <c r="E252" s="165"/>
      <c r="F252" s="170"/>
      <c r="G252" s="189" t="str">
        <f t="shared" si="3"/>
        <v/>
      </c>
      <c r="H252" s="19"/>
      <c r="I252" s="19"/>
      <c r="J252" s="176" t="str">
        <f>IF(AND(C252&lt;&gt;"",COUNTIF('3.工程情報'!$C$6:$C$501,C252)=0),"工程記号が3.工程情報に存在しません。","")</f>
        <v/>
      </c>
    </row>
    <row r="253" spans="2:10" ht="18" customHeight="1">
      <c r="B253" s="166"/>
      <c r="C253" s="165"/>
      <c r="D253" s="12" t="str">
        <f>IF(C253="","",VLOOKUP(C253,'3.工程情報'!$C$6:$D$501,2,FALSE))</f>
        <v/>
      </c>
      <c r="E253" s="165"/>
      <c r="F253" s="170"/>
      <c r="G253" s="189" t="str">
        <f t="shared" si="3"/>
        <v/>
      </c>
      <c r="H253" s="19"/>
      <c r="I253" s="19"/>
      <c r="J253" s="176" t="str">
        <f>IF(AND(C253&lt;&gt;"",COUNTIF('3.工程情報'!$C$6:$C$501,C253)=0),"工程記号が3.工程情報に存在しません。","")</f>
        <v/>
      </c>
    </row>
    <row r="254" spans="2:10" ht="18" customHeight="1">
      <c r="B254" s="166"/>
      <c r="C254" s="165"/>
      <c r="D254" s="12" t="str">
        <f>IF(C254="","",VLOOKUP(C254,'3.工程情報'!$C$6:$D$501,2,FALSE))</f>
        <v/>
      </c>
      <c r="E254" s="165"/>
      <c r="F254" s="170"/>
      <c r="G254" s="189" t="str">
        <f t="shared" si="3"/>
        <v/>
      </c>
      <c r="H254" s="19"/>
      <c r="I254" s="19"/>
      <c r="J254" s="176" t="str">
        <f>IF(AND(C254&lt;&gt;"",COUNTIF('3.工程情報'!$C$6:$C$501,C254)=0),"工程記号が3.工程情報に存在しません。","")</f>
        <v/>
      </c>
    </row>
    <row r="255" spans="2:10" ht="18" customHeight="1">
      <c r="B255" s="166"/>
      <c r="C255" s="165"/>
      <c r="D255" s="12" t="str">
        <f>IF(C255="","",VLOOKUP(C255,'3.工程情報'!$C$6:$D$501,2,FALSE))</f>
        <v/>
      </c>
      <c r="E255" s="165"/>
      <c r="F255" s="170"/>
      <c r="G255" s="189" t="str">
        <f t="shared" si="3"/>
        <v/>
      </c>
      <c r="H255" s="19"/>
      <c r="I255" s="19"/>
      <c r="J255" s="176" t="str">
        <f>IF(AND(C255&lt;&gt;"",COUNTIF('3.工程情報'!$C$6:$C$501,C255)=0),"工程記号が3.工程情報に存在しません。","")</f>
        <v/>
      </c>
    </row>
    <row r="256" spans="2:10" ht="18" customHeight="1">
      <c r="B256" s="166"/>
      <c r="C256" s="165"/>
      <c r="D256" s="12" t="str">
        <f>IF(C256="","",VLOOKUP(C256,'3.工程情報'!$C$6:$D$501,2,FALSE))</f>
        <v/>
      </c>
      <c r="E256" s="165"/>
      <c r="F256" s="170"/>
      <c r="G256" s="189" t="str">
        <f t="shared" si="3"/>
        <v/>
      </c>
      <c r="H256" s="19"/>
      <c r="I256" s="19"/>
      <c r="J256" s="176" t="str">
        <f>IF(AND(C256&lt;&gt;"",COUNTIF('3.工程情報'!$C$6:$C$501,C256)=0),"工程記号が3.工程情報に存在しません。","")</f>
        <v/>
      </c>
    </row>
    <row r="257" spans="2:10" ht="18" customHeight="1">
      <c r="B257" s="166"/>
      <c r="C257" s="165"/>
      <c r="D257" s="12" t="str">
        <f>IF(C257="","",VLOOKUP(C257,'3.工程情報'!$C$6:$D$501,2,FALSE))</f>
        <v/>
      </c>
      <c r="E257" s="165"/>
      <c r="F257" s="170"/>
      <c r="G257" s="189" t="str">
        <f t="shared" si="3"/>
        <v/>
      </c>
      <c r="H257" s="19"/>
      <c r="I257" s="19"/>
      <c r="J257" s="176" t="str">
        <f>IF(AND(C257&lt;&gt;"",COUNTIF('3.工程情報'!$C$6:$C$501,C257)=0),"工程記号が3.工程情報に存在しません。","")</f>
        <v/>
      </c>
    </row>
    <row r="258" spans="2:10" ht="18" customHeight="1">
      <c r="B258" s="166"/>
      <c r="C258" s="165"/>
      <c r="D258" s="12" t="str">
        <f>IF(C258="","",VLOOKUP(C258,'3.工程情報'!$C$6:$D$501,2,FALSE))</f>
        <v/>
      </c>
      <c r="E258" s="165"/>
      <c r="F258" s="170"/>
      <c r="G258" s="189" t="str">
        <f t="shared" si="3"/>
        <v/>
      </c>
      <c r="H258" s="19"/>
      <c r="I258" s="19"/>
      <c r="J258" s="176" t="str">
        <f>IF(AND(C258&lt;&gt;"",COUNTIF('3.工程情報'!$C$6:$C$501,C258)=0),"工程記号が3.工程情報に存在しません。","")</f>
        <v/>
      </c>
    </row>
    <row r="259" spans="2:10" ht="18" customHeight="1">
      <c r="B259" s="166"/>
      <c r="C259" s="165"/>
      <c r="D259" s="12" t="str">
        <f>IF(C259="","",VLOOKUP(C259,'3.工程情報'!$C$6:$D$501,2,FALSE))</f>
        <v/>
      </c>
      <c r="E259" s="165"/>
      <c r="F259" s="170"/>
      <c r="G259" s="189" t="str">
        <f t="shared" si="3"/>
        <v/>
      </c>
      <c r="H259" s="19"/>
      <c r="I259" s="19"/>
      <c r="J259" s="176" t="str">
        <f>IF(AND(C259&lt;&gt;"",COUNTIF('3.工程情報'!$C$6:$C$501,C259)=0),"工程記号が3.工程情報に存在しません。","")</f>
        <v/>
      </c>
    </row>
    <row r="260" spans="2:10" ht="18" customHeight="1">
      <c r="B260" s="166"/>
      <c r="C260" s="165"/>
      <c r="D260" s="12" t="str">
        <f>IF(C260="","",VLOOKUP(C260,'3.工程情報'!$C$6:$D$501,2,FALSE))</f>
        <v/>
      </c>
      <c r="E260" s="165"/>
      <c r="F260" s="170"/>
      <c r="G260" s="189" t="str">
        <f t="shared" si="3"/>
        <v/>
      </c>
      <c r="H260" s="19"/>
      <c r="I260" s="19"/>
      <c r="J260" s="176" t="str">
        <f>IF(AND(C260&lt;&gt;"",COUNTIF('3.工程情報'!$C$6:$C$501,C260)=0),"工程記号が3.工程情報に存在しません。","")</f>
        <v/>
      </c>
    </row>
    <row r="261" spans="2:10" ht="18" customHeight="1">
      <c r="B261" s="166"/>
      <c r="C261" s="165"/>
      <c r="D261" s="12" t="str">
        <f>IF(C261="","",VLOOKUP(C261,'3.工程情報'!$C$6:$D$501,2,FALSE))</f>
        <v/>
      </c>
      <c r="E261" s="165"/>
      <c r="F261" s="170"/>
      <c r="G261" s="189" t="str">
        <f t="shared" si="3"/>
        <v/>
      </c>
      <c r="H261" s="19"/>
      <c r="I261" s="19"/>
      <c r="J261" s="176" t="str">
        <f>IF(AND(C261&lt;&gt;"",COUNTIF('3.工程情報'!$C$6:$C$501,C261)=0),"工程記号が3.工程情報に存在しません。","")</f>
        <v/>
      </c>
    </row>
    <row r="262" spans="2:10" ht="18" customHeight="1">
      <c r="B262" s="166"/>
      <c r="C262" s="165"/>
      <c r="D262" s="12" t="str">
        <f>IF(C262="","",VLOOKUP(C262,'3.工程情報'!$C$6:$D$501,2,FALSE))</f>
        <v/>
      </c>
      <c r="E262" s="165"/>
      <c r="F262" s="170"/>
      <c r="G262" s="189" t="str">
        <f t="shared" ref="G262:G325" si="4">C262&amp;E262</f>
        <v/>
      </c>
      <c r="H262" s="19"/>
      <c r="I262" s="19"/>
      <c r="J262" s="176" t="str">
        <f>IF(AND(C262&lt;&gt;"",COUNTIF('3.工程情報'!$C$6:$C$501,C262)=0),"工程記号が3.工程情報に存在しません。","")</f>
        <v/>
      </c>
    </row>
    <row r="263" spans="2:10" ht="18" customHeight="1">
      <c r="B263" s="166"/>
      <c r="C263" s="165"/>
      <c r="D263" s="12" t="str">
        <f>IF(C263="","",VLOOKUP(C263,'3.工程情報'!$C$6:$D$501,2,FALSE))</f>
        <v/>
      </c>
      <c r="E263" s="165"/>
      <c r="F263" s="170"/>
      <c r="G263" s="189" t="str">
        <f t="shared" si="4"/>
        <v/>
      </c>
      <c r="H263" s="19"/>
      <c r="I263" s="19"/>
      <c r="J263" s="176" t="str">
        <f>IF(AND(C263&lt;&gt;"",COUNTIF('3.工程情報'!$C$6:$C$501,C263)=0),"工程記号が3.工程情報に存在しません。","")</f>
        <v/>
      </c>
    </row>
    <row r="264" spans="2:10" ht="18" customHeight="1">
      <c r="B264" s="166"/>
      <c r="C264" s="165"/>
      <c r="D264" s="12" t="str">
        <f>IF(C264="","",VLOOKUP(C264,'3.工程情報'!$C$6:$D$501,2,FALSE))</f>
        <v/>
      </c>
      <c r="E264" s="165"/>
      <c r="F264" s="170"/>
      <c r="G264" s="189" t="str">
        <f t="shared" si="4"/>
        <v/>
      </c>
      <c r="H264" s="19"/>
      <c r="I264" s="19"/>
      <c r="J264" s="176" t="str">
        <f>IF(AND(C264&lt;&gt;"",COUNTIF('3.工程情報'!$C$6:$C$501,C264)=0),"工程記号が3.工程情報に存在しません。","")</f>
        <v/>
      </c>
    </row>
    <row r="265" spans="2:10" ht="18" customHeight="1">
      <c r="B265" s="166"/>
      <c r="C265" s="165"/>
      <c r="D265" s="12" t="str">
        <f>IF(C265="","",VLOOKUP(C265,'3.工程情報'!$C$6:$D$501,2,FALSE))</f>
        <v/>
      </c>
      <c r="E265" s="165"/>
      <c r="F265" s="170"/>
      <c r="G265" s="189" t="str">
        <f t="shared" si="4"/>
        <v/>
      </c>
      <c r="H265" s="19"/>
      <c r="I265" s="19"/>
      <c r="J265" s="176" t="str">
        <f>IF(AND(C265&lt;&gt;"",COUNTIF('3.工程情報'!$C$6:$C$501,C265)=0),"工程記号が3.工程情報に存在しません。","")</f>
        <v/>
      </c>
    </row>
    <row r="266" spans="2:10" ht="18" customHeight="1">
      <c r="B266" s="166"/>
      <c r="C266" s="165"/>
      <c r="D266" s="12" t="str">
        <f>IF(C266="","",VLOOKUP(C266,'3.工程情報'!$C$6:$D$501,2,FALSE))</f>
        <v/>
      </c>
      <c r="E266" s="165"/>
      <c r="F266" s="170"/>
      <c r="G266" s="189" t="str">
        <f t="shared" si="4"/>
        <v/>
      </c>
      <c r="H266" s="19"/>
      <c r="I266" s="19"/>
      <c r="J266" s="176" t="str">
        <f>IF(AND(C266&lt;&gt;"",COUNTIF('3.工程情報'!$C$6:$C$501,C266)=0),"工程記号が3.工程情報に存在しません。","")</f>
        <v/>
      </c>
    </row>
    <row r="267" spans="2:10" ht="18" customHeight="1">
      <c r="B267" s="166"/>
      <c r="C267" s="165"/>
      <c r="D267" s="12" t="str">
        <f>IF(C267="","",VLOOKUP(C267,'3.工程情報'!$C$6:$D$501,2,FALSE))</f>
        <v/>
      </c>
      <c r="E267" s="165"/>
      <c r="F267" s="170"/>
      <c r="G267" s="189" t="str">
        <f t="shared" si="4"/>
        <v/>
      </c>
      <c r="H267" s="19"/>
      <c r="I267" s="19"/>
      <c r="J267" s="176" t="str">
        <f>IF(AND(C267&lt;&gt;"",COUNTIF('3.工程情報'!$C$6:$C$501,C267)=0),"工程記号が3.工程情報に存在しません。","")</f>
        <v/>
      </c>
    </row>
    <row r="268" spans="2:10" ht="18" customHeight="1">
      <c r="B268" s="166"/>
      <c r="C268" s="165"/>
      <c r="D268" s="12" t="str">
        <f>IF(C268="","",VLOOKUP(C268,'3.工程情報'!$C$6:$D$501,2,FALSE))</f>
        <v/>
      </c>
      <c r="E268" s="165"/>
      <c r="F268" s="170"/>
      <c r="G268" s="189" t="str">
        <f t="shared" si="4"/>
        <v/>
      </c>
      <c r="H268" s="19"/>
      <c r="I268" s="19"/>
      <c r="J268" s="176" t="str">
        <f>IF(AND(C268&lt;&gt;"",COUNTIF('3.工程情報'!$C$6:$C$501,C268)=0),"工程記号が3.工程情報に存在しません。","")</f>
        <v/>
      </c>
    </row>
    <row r="269" spans="2:10" ht="18" customHeight="1">
      <c r="B269" s="166"/>
      <c r="C269" s="165"/>
      <c r="D269" s="12" t="str">
        <f>IF(C269="","",VLOOKUP(C269,'3.工程情報'!$C$6:$D$501,2,FALSE))</f>
        <v/>
      </c>
      <c r="E269" s="165"/>
      <c r="F269" s="170"/>
      <c r="G269" s="189" t="str">
        <f t="shared" si="4"/>
        <v/>
      </c>
      <c r="H269" s="19"/>
      <c r="I269" s="19"/>
      <c r="J269" s="176" t="str">
        <f>IF(AND(C269&lt;&gt;"",COUNTIF('3.工程情報'!$C$6:$C$501,C269)=0),"工程記号が3.工程情報に存在しません。","")</f>
        <v/>
      </c>
    </row>
    <row r="270" spans="2:10" ht="18" customHeight="1">
      <c r="B270" s="166"/>
      <c r="C270" s="165"/>
      <c r="D270" s="12" t="str">
        <f>IF(C270="","",VLOOKUP(C270,'3.工程情報'!$C$6:$D$501,2,FALSE))</f>
        <v/>
      </c>
      <c r="E270" s="165"/>
      <c r="F270" s="170"/>
      <c r="G270" s="189" t="str">
        <f t="shared" si="4"/>
        <v/>
      </c>
      <c r="H270" s="19"/>
      <c r="I270" s="19"/>
      <c r="J270" s="176" t="str">
        <f>IF(AND(C270&lt;&gt;"",COUNTIF('3.工程情報'!$C$6:$C$501,C270)=0),"工程記号が3.工程情報に存在しません。","")</f>
        <v/>
      </c>
    </row>
    <row r="271" spans="2:10" ht="18" customHeight="1">
      <c r="B271" s="166"/>
      <c r="C271" s="165"/>
      <c r="D271" s="12" t="str">
        <f>IF(C271="","",VLOOKUP(C271,'3.工程情報'!$C$6:$D$501,2,FALSE))</f>
        <v/>
      </c>
      <c r="E271" s="165"/>
      <c r="F271" s="170"/>
      <c r="G271" s="189" t="str">
        <f t="shared" si="4"/>
        <v/>
      </c>
      <c r="H271" s="19"/>
      <c r="I271" s="19"/>
      <c r="J271" s="176" t="str">
        <f>IF(AND(C271&lt;&gt;"",COUNTIF('3.工程情報'!$C$6:$C$501,C271)=0),"工程記号が3.工程情報に存在しません。","")</f>
        <v/>
      </c>
    </row>
    <row r="272" spans="2:10" ht="18" customHeight="1">
      <c r="B272" s="166"/>
      <c r="C272" s="165"/>
      <c r="D272" s="12" t="str">
        <f>IF(C272="","",VLOOKUP(C272,'3.工程情報'!$C$6:$D$501,2,FALSE))</f>
        <v/>
      </c>
      <c r="E272" s="165"/>
      <c r="F272" s="170"/>
      <c r="G272" s="189" t="str">
        <f t="shared" si="4"/>
        <v/>
      </c>
      <c r="H272" s="19"/>
      <c r="I272" s="19"/>
      <c r="J272" s="176" t="str">
        <f>IF(AND(C272&lt;&gt;"",COUNTIF('3.工程情報'!$C$6:$C$501,C272)=0),"工程記号が3.工程情報に存在しません。","")</f>
        <v/>
      </c>
    </row>
    <row r="273" spans="2:10" ht="18" customHeight="1">
      <c r="B273" s="166"/>
      <c r="C273" s="165"/>
      <c r="D273" s="12" t="str">
        <f>IF(C273="","",VLOOKUP(C273,'3.工程情報'!$C$6:$D$501,2,FALSE))</f>
        <v/>
      </c>
      <c r="E273" s="165"/>
      <c r="F273" s="170"/>
      <c r="G273" s="189" t="str">
        <f t="shared" si="4"/>
        <v/>
      </c>
      <c r="H273" s="19"/>
      <c r="I273" s="19"/>
      <c r="J273" s="176" t="str">
        <f>IF(AND(C273&lt;&gt;"",COUNTIF('3.工程情報'!$C$6:$C$501,C273)=0),"工程記号が3.工程情報に存在しません。","")</f>
        <v/>
      </c>
    </row>
    <row r="274" spans="2:10" ht="18" customHeight="1">
      <c r="B274" s="166"/>
      <c r="C274" s="165"/>
      <c r="D274" s="12" t="str">
        <f>IF(C274="","",VLOOKUP(C274,'3.工程情報'!$C$6:$D$501,2,FALSE))</f>
        <v/>
      </c>
      <c r="E274" s="165"/>
      <c r="F274" s="170"/>
      <c r="G274" s="189" t="str">
        <f t="shared" si="4"/>
        <v/>
      </c>
      <c r="H274" s="19"/>
      <c r="I274" s="19"/>
      <c r="J274" s="176" t="str">
        <f>IF(AND(C274&lt;&gt;"",COUNTIF('3.工程情報'!$C$6:$C$501,C274)=0),"工程記号が3.工程情報に存在しません。","")</f>
        <v/>
      </c>
    </row>
    <row r="275" spans="2:10" ht="18" customHeight="1">
      <c r="B275" s="166"/>
      <c r="C275" s="165"/>
      <c r="D275" s="12" t="str">
        <f>IF(C275="","",VLOOKUP(C275,'3.工程情報'!$C$6:$D$501,2,FALSE))</f>
        <v/>
      </c>
      <c r="E275" s="165"/>
      <c r="F275" s="170"/>
      <c r="G275" s="189" t="str">
        <f t="shared" si="4"/>
        <v/>
      </c>
      <c r="H275" s="19"/>
      <c r="I275" s="19"/>
      <c r="J275" s="176" t="str">
        <f>IF(AND(C275&lt;&gt;"",COUNTIF('3.工程情報'!$C$6:$C$501,C275)=0),"工程記号が3.工程情報に存在しません。","")</f>
        <v/>
      </c>
    </row>
    <row r="276" spans="2:10" ht="18" customHeight="1">
      <c r="B276" s="166"/>
      <c r="C276" s="165"/>
      <c r="D276" s="12" t="str">
        <f>IF(C276="","",VLOOKUP(C276,'3.工程情報'!$C$6:$D$501,2,FALSE))</f>
        <v/>
      </c>
      <c r="E276" s="165"/>
      <c r="F276" s="170"/>
      <c r="G276" s="189" t="str">
        <f t="shared" si="4"/>
        <v/>
      </c>
      <c r="H276" s="19"/>
      <c r="I276" s="19"/>
      <c r="J276" s="176" t="str">
        <f>IF(AND(C276&lt;&gt;"",COUNTIF('3.工程情報'!$C$6:$C$501,C276)=0),"工程記号が3.工程情報に存在しません。","")</f>
        <v/>
      </c>
    </row>
    <row r="277" spans="2:10" ht="18" customHeight="1">
      <c r="B277" s="166"/>
      <c r="C277" s="165"/>
      <c r="D277" s="12" t="str">
        <f>IF(C277="","",VLOOKUP(C277,'3.工程情報'!$C$6:$D$501,2,FALSE))</f>
        <v/>
      </c>
      <c r="E277" s="165"/>
      <c r="F277" s="170"/>
      <c r="G277" s="189" t="str">
        <f t="shared" si="4"/>
        <v/>
      </c>
      <c r="H277" s="19"/>
      <c r="I277" s="19"/>
      <c r="J277" s="176" t="str">
        <f>IF(AND(C277&lt;&gt;"",COUNTIF('3.工程情報'!$C$6:$C$501,C277)=0),"工程記号が3.工程情報に存在しません。","")</f>
        <v/>
      </c>
    </row>
    <row r="278" spans="2:10" ht="18" customHeight="1">
      <c r="B278" s="166"/>
      <c r="C278" s="165"/>
      <c r="D278" s="12" t="str">
        <f>IF(C278="","",VLOOKUP(C278,'3.工程情報'!$C$6:$D$501,2,FALSE))</f>
        <v/>
      </c>
      <c r="E278" s="165"/>
      <c r="F278" s="170"/>
      <c r="G278" s="189" t="str">
        <f t="shared" si="4"/>
        <v/>
      </c>
      <c r="H278" s="19"/>
      <c r="I278" s="19"/>
      <c r="J278" s="176" t="str">
        <f>IF(AND(C278&lt;&gt;"",COUNTIF('3.工程情報'!$C$6:$C$501,C278)=0),"工程記号が3.工程情報に存在しません。","")</f>
        <v/>
      </c>
    </row>
    <row r="279" spans="2:10" ht="18" customHeight="1">
      <c r="B279" s="166"/>
      <c r="C279" s="165"/>
      <c r="D279" s="12" t="str">
        <f>IF(C279="","",VLOOKUP(C279,'3.工程情報'!$C$6:$D$501,2,FALSE))</f>
        <v/>
      </c>
      <c r="E279" s="165"/>
      <c r="F279" s="170"/>
      <c r="G279" s="189" t="str">
        <f t="shared" si="4"/>
        <v/>
      </c>
      <c r="H279" s="19"/>
      <c r="I279" s="19"/>
      <c r="J279" s="176" t="str">
        <f>IF(AND(C279&lt;&gt;"",COUNTIF('3.工程情報'!$C$6:$C$501,C279)=0),"工程記号が3.工程情報に存在しません。","")</f>
        <v/>
      </c>
    </row>
    <row r="280" spans="2:10" ht="18" customHeight="1">
      <c r="B280" s="166"/>
      <c r="C280" s="165"/>
      <c r="D280" s="12" t="str">
        <f>IF(C280="","",VLOOKUP(C280,'3.工程情報'!$C$6:$D$501,2,FALSE))</f>
        <v/>
      </c>
      <c r="E280" s="165"/>
      <c r="F280" s="170"/>
      <c r="G280" s="189" t="str">
        <f t="shared" si="4"/>
        <v/>
      </c>
      <c r="H280" s="19"/>
      <c r="I280" s="19"/>
      <c r="J280" s="176" t="str">
        <f>IF(AND(C280&lt;&gt;"",COUNTIF('3.工程情報'!$C$6:$C$501,C280)=0),"工程記号が3.工程情報に存在しません。","")</f>
        <v/>
      </c>
    </row>
    <row r="281" spans="2:10" ht="18" customHeight="1">
      <c r="B281" s="166"/>
      <c r="C281" s="165"/>
      <c r="D281" s="12" t="str">
        <f>IF(C281="","",VLOOKUP(C281,'3.工程情報'!$C$6:$D$501,2,FALSE))</f>
        <v/>
      </c>
      <c r="E281" s="165"/>
      <c r="F281" s="170"/>
      <c r="G281" s="189" t="str">
        <f t="shared" si="4"/>
        <v/>
      </c>
      <c r="H281" s="19"/>
      <c r="I281" s="19"/>
      <c r="J281" s="176" t="str">
        <f>IF(AND(C281&lt;&gt;"",COUNTIF('3.工程情報'!$C$6:$C$501,C281)=0),"工程記号が3.工程情報に存在しません。","")</f>
        <v/>
      </c>
    </row>
    <row r="282" spans="2:10" ht="18" customHeight="1">
      <c r="B282" s="166"/>
      <c r="C282" s="165"/>
      <c r="D282" s="12" t="str">
        <f>IF(C282="","",VLOOKUP(C282,'3.工程情報'!$C$6:$D$501,2,FALSE))</f>
        <v/>
      </c>
      <c r="E282" s="165"/>
      <c r="F282" s="170"/>
      <c r="G282" s="189" t="str">
        <f t="shared" si="4"/>
        <v/>
      </c>
      <c r="H282" s="19"/>
      <c r="I282" s="19"/>
      <c r="J282" s="176" t="str">
        <f>IF(AND(C282&lt;&gt;"",COUNTIF('3.工程情報'!$C$6:$C$501,C282)=0),"工程記号が3.工程情報に存在しません。","")</f>
        <v/>
      </c>
    </row>
    <row r="283" spans="2:10" ht="18" customHeight="1">
      <c r="B283" s="166"/>
      <c r="C283" s="165"/>
      <c r="D283" s="12" t="str">
        <f>IF(C283="","",VLOOKUP(C283,'3.工程情報'!$C$6:$D$501,2,FALSE))</f>
        <v/>
      </c>
      <c r="E283" s="165"/>
      <c r="F283" s="170"/>
      <c r="G283" s="189" t="str">
        <f t="shared" si="4"/>
        <v/>
      </c>
      <c r="H283" s="19"/>
      <c r="I283" s="19"/>
      <c r="J283" s="176" t="str">
        <f>IF(AND(C283&lt;&gt;"",COUNTIF('3.工程情報'!$C$6:$C$501,C283)=0),"工程記号が3.工程情報に存在しません。","")</f>
        <v/>
      </c>
    </row>
    <row r="284" spans="2:10" ht="18" customHeight="1">
      <c r="B284" s="166"/>
      <c r="C284" s="165"/>
      <c r="D284" s="12" t="str">
        <f>IF(C284="","",VLOOKUP(C284,'3.工程情報'!$C$6:$D$501,2,FALSE))</f>
        <v/>
      </c>
      <c r="E284" s="165"/>
      <c r="F284" s="170"/>
      <c r="G284" s="189" t="str">
        <f t="shared" si="4"/>
        <v/>
      </c>
      <c r="H284" s="19"/>
      <c r="I284" s="19"/>
      <c r="J284" s="176" t="str">
        <f>IF(AND(C284&lt;&gt;"",COUNTIF('3.工程情報'!$C$6:$C$501,C284)=0),"工程記号が3.工程情報に存在しません。","")</f>
        <v/>
      </c>
    </row>
    <row r="285" spans="2:10" ht="18" customHeight="1">
      <c r="B285" s="166"/>
      <c r="C285" s="165"/>
      <c r="D285" s="12" t="str">
        <f>IF(C285="","",VLOOKUP(C285,'3.工程情報'!$C$6:$D$501,2,FALSE))</f>
        <v/>
      </c>
      <c r="E285" s="165"/>
      <c r="F285" s="170"/>
      <c r="G285" s="189" t="str">
        <f t="shared" si="4"/>
        <v/>
      </c>
      <c r="H285" s="19"/>
      <c r="I285" s="19"/>
      <c r="J285" s="176" t="str">
        <f>IF(AND(C285&lt;&gt;"",COUNTIF('3.工程情報'!$C$6:$C$501,C285)=0),"工程記号が3.工程情報に存在しません。","")</f>
        <v/>
      </c>
    </row>
    <row r="286" spans="2:10" ht="18" customHeight="1">
      <c r="B286" s="166"/>
      <c r="C286" s="165"/>
      <c r="D286" s="12" t="str">
        <f>IF(C286="","",VLOOKUP(C286,'3.工程情報'!$C$6:$D$501,2,FALSE))</f>
        <v/>
      </c>
      <c r="E286" s="165"/>
      <c r="F286" s="170"/>
      <c r="G286" s="189" t="str">
        <f t="shared" si="4"/>
        <v/>
      </c>
      <c r="H286" s="19"/>
      <c r="I286" s="19"/>
      <c r="J286" s="176" t="str">
        <f>IF(AND(C286&lt;&gt;"",COUNTIF('3.工程情報'!$C$6:$C$501,C286)=0),"工程記号が3.工程情報に存在しません。","")</f>
        <v/>
      </c>
    </row>
    <row r="287" spans="2:10" ht="18" customHeight="1">
      <c r="B287" s="166"/>
      <c r="C287" s="165"/>
      <c r="D287" s="12" t="str">
        <f>IF(C287="","",VLOOKUP(C287,'3.工程情報'!$C$6:$D$501,2,FALSE))</f>
        <v/>
      </c>
      <c r="E287" s="165"/>
      <c r="F287" s="170"/>
      <c r="G287" s="189" t="str">
        <f t="shared" si="4"/>
        <v/>
      </c>
      <c r="H287" s="19"/>
      <c r="I287" s="19"/>
      <c r="J287" s="176" t="str">
        <f>IF(AND(C287&lt;&gt;"",COUNTIF('3.工程情報'!$C$6:$C$501,C287)=0),"工程記号が3.工程情報に存在しません。","")</f>
        <v/>
      </c>
    </row>
    <row r="288" spans="2:10" ht="18" customHeight="1">
      <c r="B288" s="166"/>
      <c r="C288" s="165"/>
      <c r="D288" s="12" t="str">
        <f>IF(C288="","",VLOOKUP(C288,'3.工程情報'!$C$6:$D$501,2,FALSE))</f>
        <v/>
      </c>
      <c r="E288" s="165"/>
      <c r="F288" s="170"/>
      <c r="G288" s="189" t="str">
        <f t="shared" si="4"/>
        <v/>
      </c>
      <c r="H288" s="19"/>
      <c r="I288" s="19"/>
      <c r="J288" s="176" t="str">
        <f>IF(AND(C288&lt;&gt;"",COUNTIF('3.工程情報'!$C$6:$C$501,C288)=0),"工程記号が3.工程情報に存在しません。","")</f>
        <v/>
      </c>
    </row>
    <row r="289" spans="2:10" ht="18" customHeight="1">
      <c r="B289" s="166"/>
      <c r="C289" s="165"/>
      <c r="D289" s="12" t="str">
        <f>IF(C289="","",VLOOKUP(C289,'3.工程情報'!$C$6:$D$501,2,FALSE))</f>
        <v/>
      </c>
      <c r="E289" s="165"/>
      <c r="F289" s="170"/>
      <c r="G289" s="189" t="str">
        <f t="shared" si="4"/>
        <v/>
      </c>
      <c r="H289" s="19"/>
      <c r="I289" s="19"/>
      <c r="J289" s="176" t="str">
        <f>IF(AND(C289&lt;&gt;"",COUNTIF('3.工程情報'!$C$6:$C$501,C289)=0),"工程記号が3.工程情報に存在しません。","")</f>
        <v/>
      </c>
    </row>
    <row r="290" spans="2:10" ht="18" customHeight="1">
      <c r="B290" s="166"/>
      <c r="C290" s="165"/>
      <c r="D290" s="12" t="str">
        <f>IF(C290="","",VLOOKUP(C290,'3.工程情報'!$C$6:$D$501,2,FALSE))</f>
        <v/>
      </c>
      <c r="E290" s="165"/>
      <c r="F290" s="170"/>
      <c r="G290" s="189" t="str">
        <f t="shared" si="4"/>
        <v/>
      </c>
      <c r="H290" s="19"/>
      <c r="I290" s="19"/>
      <c r="J290" s="176" t="str">
        <f>IF(AND(C290&lt;&gt;"",COUNTIF('3.工程情報'!$C$6:$C$501,C290)=0),"工程記号が3.工程情報に存在しません。","")</f>
        <v/>
      </c>
    </row>
    <row r="291" spans="2:10" ht="18" customHeight="1">
      <c r="B291" s="166"/>
      <c r="C291" s="165"/>
      <c r="D291" s="12" t="str">
        <f>IF(C291="","",VLOOKUP(C291,'3.工程情報'!$C$6:$D$501,2,FALSE))</f>
        <v/>
      </c>
      <c r="E291" s="165"/>
      <c r="F291" s="170"/>
      <c r="G291" s="189" t="str">
        <f t="shared" si="4"/>
        <v/>
      </c>
      <c r="H291" s="19"/>
      <c r="I291" s="19"/>
      <c r="J291" s="176" t="str">
        <f>IF(AND(C291&lt;&gt;"",COUNTIF('3.工程情報'!$C$6:$C$501,C291)=0),"工程記号が3.工程情報に存在しません。","")</f>
        <v/>
      </c>
    </row>
    <row r="292" spans="2:10" ht="18" customHeight="1">
      <c r="B292" s="166"/>
      <c r="C292" s="165"/>
      <c r="D292" s="12" t="str">
        <f>IF(C292="","",VLOOKUP(C292,'3.工程情報'!$C$6:$D$501,2,FALSE))</f>
        <v/>
      </c>
      <c r="E292" s="165"/>
      <c r="F292" s="170"/>
      <c r="G292" s="189" t="str">
        <f t="shared" si="4"/>
        <v/>
      </c>
      <c r="H292" s="19"/>
      <c r="I292" s="19"/>
      <c r="J292" s="176" t="str">
        <f>IF(AND(C292&lt;&gt;"",COUNTIF('3.工程情報'!$C$6:$C$501,C292)=0),"工程記号が3.工程情報に存在しません。","")</f>
        <v/>
      </c>
    </row>
    <row r="293" spans="2:10" ht="18" customHeight="1">
      <c r="B293" s="166"/>
      <c r="C293" s="165"/>
      <c r="D293" s="12" t="str">
        <f>IF(C293="","",VLOOKUP(C293,'3.工程情報'!$C$6:$D$501,2,FALSE))</f>
        <v/>
      </c>
      <c r="E293" s="165"/>
      <c r="F293" s="170"/>
      <c r="G293" s="189" t="str">
        <f t="shared" si="4"/>
        <v/>
      </c>
      <c r="H293" s="19"/>
      <c r="I293" s="19"/>
      <c r="J293" s="176" t="str">
        <f>IF(AND(C293&lt;&gt;"",COUNTIF('3.工程情報'!$C$6:$C$501,C293)=0),"工程記号が3.工程情報に存在しません。","")</f>
        <v/>
      </c>
    </row>
    <row r="294" spans="2:10" ht="18" customHeight="1">
      <c r="B294" s="166"/>
      <c r="C294" s="165"/>
      <c r="D294" s="12" t="str">
        <f>IF(C294="","",VLOOKUP(C294,'3.工程情報'!$C$6:$D$501,2,FALSE))</f>
        <v/>
      </c>
      <c r="E294" s="165"/>
      <c r="F294" s="170"/>
      <c r="G294" s="189" t="str">
        <f t="shared" si="4"/>
        <v/>
      </c>
      <c r="H294" s="19"/>
      <c r="I294" s="19"/>
      <c r="J294" s="176" t="str">
        <f>IF(AND(C294&lt;&gt;"",COUNTIF('3.工程情報'!$C$6:$C$501,C294)=0),"工程記号が3.工程情報に存在しません。","")</f>
        <v/>
      </c>
    </row>
    <row r="295" spans="2:10" ht="18" customHeight="1">
      <c r="B295" s="166"/>
      <c r="C295" s="165"/>
      <c r="D295" s="12" t="str">
        <f>IF(C295="","",VLOOKUP(C295,'3.工程情報'!$C$6:$D$501,2,FALSE))</f>
        <v/>
      </c>
      <c r="E295" s="165"/>
      <c r="F295" s="170"/>
      <c r="G295" s="189" t="str">
        <f t="shared" si="4"/>
        <v/>
      </c>
      <c r="H295" s="19"/>
      <c r="I295" s="19"/>
      <c r="J295" s="176" t="str">
        <f>IF(AND(C295&lt;&gt;"",COUNTIF('3.工程情報'!$C$6:$C$501,C295)=0),"工程記号が3.工程情報に存在しません。","")</f>
        <v/>
      </c>
    </row>
    <row r="296" spans="2:10" ht="18" customHeight="1">
      <c r="B296" s="166"/>
      <c r="C296" s="165"/>
      <c r="D296" s="12" t="str">
        <f>IF(C296="","",VLOOKUP(C296,'3.工程情報'!$C$6:$D$501,2,FALSE))</f>
        <v/>
      </c>
      <c r="E296" s="165"/>
      <c r="F296" s="170"/>
      <c r="G296" s="189" t="str">
        <f t="shared" si="4"/>
        <v/>
      </c>
      <c r="H296" s="19"/>
      <c r="I296" s="19"/>
      <c r="J296" s="176" t="str">
        <f>IF(AND(C296&lt;&gt;"",COUNTIF('3.工程情報'!$C$6:$C$501,C296)=0),"工程記号が3.工程情報に存在しません。","")</f>
        <v/>
      </c>
    </row>
    <row r="297" spans="2:10" ht="18" customHeight="1">
      <c r="B297" s="166"/>
      <c r="C297" s="165"/>
      <c r="D297" s="12" t="str">
        <f>IF(C297="","",VLOOKUP(C297,'3.工程情報'!$C$6:$D$501,2,FALSE))</f>
        <v/>
      </c>
      <c r="E297" s="165"/>
      <c r="F297" s="170"/>
      <c r="G297" s="189" t="str">
        <f t="shared" si="4"/>
        <v/>
      </c>
      <c r="H297" s="19"/>
      <c r="I297" s="19"/>
      <c r="J297" s="176" t="str">
        <f>IF(AND(C297&lt;&gt;"",COUNTIF('3.工程情報'!$C$6:$C$501,C297)=0),"工程記号が3.工程情報に存在しません。","")</f>
        <v/>
      </c>
    </row>
    <row r="298" spans="2:10" ht="18" customHeight="1">
      <c r="B298" s="166"/>
      <c r="C298" s="165"/>
      <c r="D298" s="12" t="str">
        <f>IF(C298="","",VLOOKUP(C298,'3.工程情報'!$C$6:$D$501,2,FALSE))</f>
        <v/>
      </c>
      <c r="E298" s="165"/>
      <c r="F298" s="170"/>
      <c r="G298" s="189" t="str">
        <f t="shared" si="4"/>
        <v/>
      </c>
      <c r="H298" s="19"/>
      <c r="I298" s="19"/>
      <c r="J298" s="176" t="str">
        <f>IF(AND(C298&lt;&gt;"",COUNTIF('3.工程情報'!$C$6:$C$501,C298)=0),"工程記号が3.工程情報に存在しません。","")</f>
        <v/>
      </c>
    </row>
    <row r="299" spans="2:10" ht="18" customHeight="1">
      <c r="B299" s="166"/>
      <c r="C299" s="165"/>
      <c r="D299" s="12" t="str">
        <f>IF(C299="","",VLOOKUP(C299,'3.工程情報'!$C$6:$D$501,2,FALSE))</f>
        <v/>
      </c>
      <c r="E299" s="165"/>
      <c r="F299" s="170"/>
      <c r="G299" s="189" t="str">
        <f t="shared" si="4"/>
        <v/>
      </c>
      <c r="H299" s="19"/>
      <c r="I299" s="19"/>
      <c r="J299" s="176" t="str">
        <f>IF(AND(C299&lt;&gt;"",COUNTIF('3.工程情報'!$C$6:$C$501,C299)=0),"工程記号が3.工程情報に存在しません。","")</f>
        <v/>
      </c>
    </row>
    <row r="300" spans="2:10" ht="18" customHeight="1">
      <c r="B300" s="166"/>
      <c r="C300" s="165"/>
      <c r="D300" s="12" t="str">
        <f>IF(C300="","",VLOOKUP(C300,'3.工程情報'!$C$6:$D$501,2,FALSE))</f>
        <v/>
      </c>
      <c r="E300" s="165"/>
      <c r="F300" s="170"/>
      <c r="G300" s="189" t="str">
        <f t="shared" si="4"/>
        <v/>
      </c>
      <c r="H300" s="19"/>
      <c r="I300" s="19"/>
      <c r="J300" s="176" t="str">
        <f>IF(AND(C300&lt;&gt;"",COUNTIF('3.工程情報'!$C$6:$C$501,C300)=0),"工程記号が3.工程情報に存在しません。","")</f>
        <v/>
      </c>
    </row>
    <row r="301" spans="2:10" ht="18" customHeight="1">
      <c r="B301" s="166"/>
      <c r="C301" s="165"/>
      <c r="D301" s="12" t="str">
        <f>IF(C301="","",VLOOKUP(C301,'3.工程情報'!$C$6:$D$501,2,FALSE))</f>
        <v/>
      </c>
      <c r="E301" s="165"/>
      <c r="F301" s="170"/>
      <c r="G301" s="189" t="str">
        <f t="shared" si="4"/>
        <v/>
      </c>
      <c r="H301" s="19"/>
      <c r="I301" s="19"/>
      <c r="J301" s="176" t="str">
        <f>IF(AND(C301&lt;&gt;"",COUNTIF('3.工程情報'!$C$6:$C$501,C301)=0),"工程記号が3.工程情報に存在しません。","")</f>
        <v/>
      </c>
    </row>
    <row r="302" spans="2:10" ht="18" customHeight="1">
      <c r="B302" s="166"/>
      <c r="C302" s="165"/>
      <c r="D302" s="12" t="str">
        <f>IF(C302="","",VLOOKUP(C302,'3.工程情報'!$C$6:$D$501,2,FALSE))</f>
        <v/>
      </c>
      <c r="E302" s="165"/>
      <c r="F302" s="170"/>
      <c r="G302" s="189" t="str">
        <f t="shared" si="4"/>
        <v/>
      </c>
      <c r="H302" s="19"/>
      <c r="I302" s="19"/>
      <c r="J302" s="176" t="str">
        <f>IF(AND(C302&lt;&gt;"",COUNTIF('3.工程情報'!$C$6:$C$501,C302)=0),"工程記号が3.工程情報に存在しません。","")</f>
        <v/>
      </c>
    </row>
    <row r="303" spans="2:10" ht="18" customHeight="1">
      <c r="B303" s="166"/>
      <c r="C303" s="165"/>
      <c r="D303" s="12" t="str">
        <f>IF(C303="","",VLOOKUP(C303,'3.工程情報'!$C$6:$D$501,2,FALSE))</f>
        <v/>
      </c>
      <c r="E303" s="165"/>
      <c r="F303" s="170"/>
      <c r="G303" s="189" t="str">
        <f t="shared" si="4"/>
        <v/>
      </c>
      <c r="H303" s="19"/>
      <c r="I303" s="19"/>
      <c r="J303" s="176" t="str">
        <f>IF(AND(C303&lt;&gt;"",COUNTIF('3.工程情報'!$C$6:$C$501,C303)=0),"工程記号が3.工程情報に存在しません。","")</f>
        <v/>
      </c>
    </row>
    <row r="304" spans="2:10" ht="18" customHeight="1">
      <c r="B304" s="166"/>
      <c r="C304" s="165"/>
      <c r="D304" s="12" t="str">
        <f>IF(C304="","",VLOOKUP(C304,'3.工程情報'!$C$6:$D$501,2,FALSE))</f>
        <v/>
      </c>
      <c r="E304" s="165"/>
      <c r="F304" s="170"/>
      <c r="G304" s="189" t="str">
        <f t="shared" si="4"/>
        <v/>
      </c>
      <c r="H304" s="19"/>
      <c r="I304" s="19"/>
      <c r="J304" s="176" t="str">
        <f>IF(AND(C304&lt;&gt;"",COUNTIF('3.工程情報'!$C$6:$C$501,C304)=0),"工程記号が3.工程情報に存在しません。","")</f>
        <v/>
      </c>
    </row>
    <row r="305" spans="2:10" ht="18" customHeight="1">
      <c r="B305" s="166"/>
      <c r="C305" s="165"/>
      <c r="D305" s="12" t="str">
        <f>IF(C305="","",VLOOKUP(C305,'3.工程情報'!$C$6:$D$501,2,FALSE))</f>
        <v/>
      </c>
      <c r="E305" s="165"/>
      <c r="F305" s="170"/>
      <c r="G305" s="189" t="str">
        <f t="shared" si="4"/>
        <v/>
      </c>
      <c r="H305" s="19"/>
      <c r="I305" s="19"/>
      <c r="J305" s="176" t="str">
        <f>IF(AND(C305&lt;&gt;"",COUNTIF('3.工程情報'!$C$6:$C$501,C305)=0),"工程記号が3.工程情報に存在しません。","")</f>
        <v/>
      </c>
    </row>
    <row r="306" spans="2:10" ht="18" customHeight="1">
      <c r="B306" s="166"/>
      <c r="C306" s="165"/>
      <c r="D306" s="12" t="str">
        <f>IF(C306="","",VLOOKUP(C306,'3.工程情報'!$C$6:$D$501,2,FALSE))</f>
        <v/>
      </c>
      <c r="E306" s="165"/>
      <c r="F306" s="170"/>
      <c r="G306" s="189" t="str">
        <f t="shared" si="4"/>
        <v/>
      </c>
      <c r="H306" s="19"/>
      <c r="I306" s="19"/>
      <c r="J306" s="176" t="str">
        <f>IF(AND(C306&lt;&gt;"",COUNTIF('3.工程情報'!$C$6:$C$501,C306)=0),"工程記号が3.工程情報に存在しません。","")</f>
        <v/>
      </c>
    </row>
    <row r="307" spans="2:10" ht="18" customHeight="1">
      <c r="B307" s="166"/>
      <c r="C307" s="165"/>
      <c r="D307" s="12" t="str">
        <f>IF(C307="","",VLOOKUP(C307,'3.工程情報'!$C$6:$D$501,2,FALSE))</f>
        <v/>
      </c>
      <c r="E307" s="165"/>
      <c r="F307" s="170"/>
      <c r="G307" s="189" t="str">
        <f t="shared" si="4"/>
        <v/>
      </c>
      <c r="H307" s="19"/>
      <c r="I307" s="19"/>
      <c r="J307" s="176" t="str">
        <f>IF(AND(C307&lt;&gt;"",COUNTIF('3.工程情報'!$C$6:$C$501,C307)=0),"工程記号が3.工程情報に存在しません。","")</f>
        <v/>
      </c>
    </row>
    <row r="308" spans="2:10" ht="18" customHeight="1">
      <c r="B308" s="166"/>
      <c r="C308" s="165"/>
      <c r="D308" s="12" t="str">
        <f>IF(C308="","",VLOOKUP(C308,'3.工程情報'!$C$6:$D$501,2,FALSE))</f>
        <v/>
      </c>
      <c r="E308" s="165"/>
      <c r="F308" s="170"/>
      <c r="G308" s="189" t="str">
        <f t="shared" si="4"/>
        <v/>
      </c>
      <c r="H308" s="19"/>
      <c r="I308" s="19"/>
      <c r="J308" s="176" t="str">
        <f>IF(AND(C308&lt;&gt;"",COUNTIF('3.工程情報'!$C$6:$C$501,C308)=0),"工程記号が3.工程情報に存在しません。","")</f>
        <v/>
      </c>
    </row>
    <row r="309" spans="2:10" ht="18" customHeight="1">
      <c r="B309" s="166"/>
      <c r="C309" s="165"/>
      <c r="D309" s="12" t="str">
        <f>IF(C309="","",VLOOKUP(C309,'3.工程情報'!$C$6:$D$501,2,FALSE))</f>
        <v/>
      </c>
      <c r="E309" s="165"/>
      <c r="F309" s="170"/>
      <c r="G309" s="189" t="str">
        <f t="shared" si="4"/>
        <v/>
      </c>
      <c r="H309" s="19"/>
      <c r="I309" s="19"/>
      <c r="J309" s="176" t="str">
        <f>IF(AND(C309&lt;&gt;"",COUNTIF('3.工程情報'!$C$6:$C$501,C309)=0),"工程記号が3.工程情報に存在しません。","")</f>
        <v/>
      </c>
    </row>
    <row r="310" spans="2:10" ht="18" customHeight="1">
      <c r="B310" s="166"/>
      <c r="C310" s="165"/>
      <c r="D310" s="12" t="str">
        <f>IF(C310="","",VLOOKUP(C310,'3.工程情報'!$C$6:$D$501,2,FALSE))</f>
        <v/>
      </c>
      <c r="E310" s="165"/>
      <c r="F310" s="170"/>
      <c r="G310" s="189" t="str">
        <f t="shared" si="4"/>
        <v/>
      </c>
      <c r="H310" s="19"/>
      <c r="I310" s="19"/>
      <c r="J310" s="176" t="str">
        <f>IF(AND(C310&lt;&gt;"",COUNTIF('3.工程情報'!$C$6:$C$501,C310)=0),"工程記号が3.工程情報に存在しません。","")</f>
        <v/>
      </c>
    </row>
    <row r="311" spans="2:10" ht="18" customHeight="1">
      <c r="B311" s="166"/>
      <c r="C311" s="165"/>
      <c r="D311" s="12" t="str">
        <f>IF(C311="","",VLOOKUP(C311,'3.工程情報'!$C$6:$D$501,2,FALSE))</f>
        <v/>
      </c>
      <c r="E311" s="165"/>
      <c r="F311" s="170"/>
      <c r="G311" s="189" t="str">
        <f t="shared" si="4"/>
        <v/>
      </c>
      <c r="H311" s="19"/>
      <c r="I311" s="19"/>
      <c r="J311" s="176" t="str">
        <f>IF(AND(C311&lt;&gt;"",COUNTIF('3.工程情報'!$C$6:$C$501,C311)=0),"工程記号が3.工程情報に存在しません。","")</f>
        <v/>
      </c>
    </row>
    <row r="312" spans="2:10" ht="18" customHeight="1">
      <c r="B312" s="166"/>
      <c r="C312" s="165"/>
      <c r="D312" s="12" t="str">
        <f>IF(C312="","",VLOOKUP(C312,'3.工程情報'!$C$6:$D$501,2,FALSE))</f>
        <v/>
      </c>
      <c r="E312" s="165"/>
      <c r="F312" s="170"/>
      <c r="G312" s="189" t="str">
        <f t="shared" si="4"/>
        <v/>
      </c>
      <c r="H312" s="19"/>
      <c r="I312" s="19"/>
      <c r="J312" s="176" t="str">
        <f>IF(AND(C312&lt;&gt;"",COUNTIF('3.工程情報'!$C$6:$C$501,C312)=0),"工程記号が3.工程情報に存在しません。","")</f>
        <v/>
      </c>
    </row>
    <row r="313" spans="2:10" ht="18" customHeight="1">
      <c r="B313" s="166"/>
      <c r="C313" s="165"/>
      <c r="D313" s="12" t="str">
        <f>IF(C313="","",VLOOKUP(C313,'3.工程情報'!$C$6:$D$501,2,FALSE))</f>
        <v/>
      </c>
      <c r="E313" s="165"/>
      <c r="F313" s="170"/>
      <c r="G313" s="189" t="str">
        <f t="shared" si="4"/>
        <v/>
      </c>
      <c r="H313" s="19"/>
      <c r="I313" s="19"/>
      <c r="J313" s="176" t="str">
        <f>IF(AND(C313&lt;&gt;"",COUNTIF('3.工程情報'!$C$6:$C$501,C313)=0),"工程記号が3.工程情報に存在しません。","")</f>
        <v/>
      </c>
    </row>
    <row r="314" spans="2:10" ht="18" customHeight="1">
      <c r="B314" s="166"/>
      <c r="C314" s="165"/>
      <c r="D314" s="12" t="str">
        <f>IF(C314="","",VLOOKUP(C314,'3.工程情報'!$C$6:$D$501,2,FALSE))</f>
        <v/>
      </c>
      <c r="E314" s="165"/>
      <c r="F314" s="170"/>
      <c r="G314" s="189" t="str">
        <f t="shared" si="4"/>
        <v/>
      </c>
      <c r="H314" s="19"/>
      <c r="I314" s="19"/>
      <c r="J314" s="176" t="str">
        <f>IF(AND(C314&lt;&gt;"",COUNTIF('3.工程情報'!$C$6:$C$501,C314)=0),"工程記号が3.工程情報に存在しません。","")</f>
        <v/>
      </c>
    </row>
    <row r="315" spans="2:10" ht="18" customHeight="1">
      <c r="B315" s="166"/>
      <c r="C315" s="165"/>
      <c r="D315" s="12" t="str">
        <f>IF(C315="","",VLOOKUP(C315,'3.工程情報'!$C$6:$D$501,2,FALSE))</f>
        <v/>
      </c>
      <c r="E315" s="165"/>
      <c r="F315" s="170"/>
      <c r="G315" s="189" t="str">
        <f t="shared" si="4"/>
        <v/>
      </c>
      <c r="H315" s="19"/>
      <c r="I315" s="19"/>
      <c r="J315" s="176" t="str">
        <f>IF(AND(C315&lt;&gt;"",COUNTIF('3.工程情報'!$C$6:$C$501,C315)=0),"工程記号が3.工程情報に存在しません。","")</f>
        <v/>
      </c>
    </row>
    <row r="316" spans="2:10" ht="18" customHeight="1">
      <c r="B316" s="166"/>
      <c r="C316" s="165"/>
      <c r="D316" s="12" t="str">
        <f>IF(C316="","",VLOOKUP(C316,'3.工程情報'!$C$6:$D$501,2,FALSE))</f>
        <v/>
      </c>
      <c r="E316" s="165"/>
      <c r="F316" s="170"/>
      <c r="G316" s="189" t="str">
        <f t="shared" si="4"/>
        <v/>
      </c>
      <c r="H316" s="19"/>
      <c r="I316" s="19"/>
      <c r="J316" s="176" t="str">
        <f>IF(AND(C316&lt;&gt;"",COUNTIF('3.工程情報'!$C$6:$C$501,C316)=0),"工程記号が3.工程情報に存在しません。","")</f>
        <v/>
      </c>
    </row>
    <row r="317" spans="2:10" ht="18" customHeight="1">
      <c r="B317" s="166"/>
      <c r="C317" s="165"/>
      <c r="D317" s="12" t="str">
        <f>IF(C317="","",VLOOKUP(C317,'3.工程情報'!$C$6:$D$501,2,FALSE))</f>
        <v/>
      </c>
      <c r="E317" s="165"/>
      <c r="F317" s="170"/>
      <c r="G317" s="189" t="str">
        <f t="shared" si="4"/>
        <v/>
      </c>
      <c r="H317" s="19"/>
      <c r="I317" s="19"/>
      <c r="J317" s="176" t="str">
        <f>IF(AND(C317&lt;&gt;"",COUNTIF('3.工程情報'!$C$6:$C$501,C317)=0),"工程記号が3.工程情報に存在しません。","")</f>
        <v/>
      </c>
    </row>
    <row r="318" spans="2:10" ht="18" customHeight="1">
      <c r="B318" s="166"/>
      <c r="C318" s="165"/>
      <c r="D318" s="12" t="str">
        <f>IF(C318="","",VLOOKUP(C318,'3.工程情報'!$C$6:$D$501,2,FALSE))</f>
        <v/>
      </c>
      <c r="E318" s="165"/>
      <c r="F318" s="170"/>
      <c r="G318" s="189" t="str">
        <f t="shared" si="4"/>
        <v/>
      </c>
      <c r="H318" s="19"/>
      <c r="I318" s="19"/>
      <c r="J318" s="176" t="str">
        <f>IF(AND(C318&lt;&gt;"",COUNTIF('3.工程情報'!$C$6:$C$501,C318)=0),"工程記号が3.工程情報に存在しません。","")</f>
        <v/>
      </c>
    </row>
    <row r="319" spans="2:10" ht="18" customHeight="1">
      <c r="B319" s="166"/>
      <c r="C319" s="165"/>
      <c r="D319" s="12" t="str">
        <f>IF(C319="","",VLOOKUP(C319,'3.工程情報'!$C$6:$D$501,2,FALSE))</f>
        <v/>
      </c>
      <c r="E319" s="165"/>
      <c r="F319" s="170"/>
      <c r="G319" s="189" t="str">
        <f t="shared" si="4"/>
        <v/>
      </c>
      <c r="H319" s="19"/>
      <c r="I319" s="19"/>
      <c r="J319" s="176" t="str">
        <f>IF(AND(C319&lt;&gt;"",COUNTIF('3.工程情報'!$C$6:$C$501,C319)=0),"工程記号が3.工程情報に存在しません。","")</f>
        <v/>
      </c>
    </row>
    <row r="320" spans="2:10" ht="18" customHeight="1">
      <c r="B320" s="166"/>
      <c r="C320" s="165"/>
      <c r="D320" s="12" t="str">
        <f>IF(C320="","",VLOOKUP(C320,'3.工程情報'!$C$6:$D$501,2,FALSE))</f>
        <v/>
      </c>
      <c r="E320" s="165"/>
      <c r="F320" s="170"/>
      <c r="G320" s="189" t="str">
        <f t="shared" si="4"/>
        <v/>
      </c>
      <c r="H320" s="19"/>
      <c r="I320" s="19"/>
      <c r="J320" s="176" t="str">
        <f>IF(AND(C320&lt;&gt;"",COUNTIF('3.工程情報'!$C$6:$C$501,C320)=0),"工程記号が3.工程情報に存在しません。","")</f>
        <v/>
      </c>
    </row>
    <row r="321" spans="2:10" ht="18" customHeight="1">
      <c r="B321" s="166"/>
      <c r="C321" s="165"/>
      <c r="D321" s="12" t="str">
        <f>IF(C321="","",VLOOKUP(C321,'3.工程情報'!$C$6:$D$501,2,FALSE))</f>
        <v/>
      </c>
      <c r="E321" s="165"/>
      <c r="F321" s="170"/>
      <c r="G321" s="189" t="str">
        <f t="shared" si="4"/>
        <v/>
      </c>
      <c r="H321" s="19"/>
      <c r="I321" s="19"/>
      <c r="J321" s="176" t="str">
        <f>IF(AND(C321&lt;&gt;"",COUNTIF('3.工程情報'!$C$6:$C$501,C321)=0),"工程記号が3.工程情報に存在しません。","")</f>
        <v/>
      </c>
    </row>
    <row r="322" spans="2:10" ht="18" customHeight="1">
      <c r="B322" s="166"/>
      <c r="C322" s="165"/>
      <c r="D322" s="12" t="str">
        <f>IF(C322="","",VLOOKUP(C322,'3.工程情報'!$C$6:$D$501,2,FALSE))</f>
        <v/>
      </c>
      <c r="E322" s="165"/>
      <c r="F322" s="170"/>
      <c r="G322" s="189" t="str">
        <f t="shared" si="4"/>
        <v/>
      </c>
      <c r="H322" s="19"/>
      <c r="I322" s="19"/>
      <c r="J322" s="176" t="str">
        <f>IF(AND(C322&lt;&gt;"",COUNTIF('3.工程情報'!$C$6:$C$501,C322)=0),"工程記号が3.工程情報に存在しません。","")</f>
        <v/>
      </c>
    </row>
    <row r="323" spans="2:10" ht="18" customHeight="1">
      <c r="B323" s="166"/>
      <c r="C323" s="165"/>
      <c r="D323" s="12" t="str">
        <f>IF(C323="","",VLOOKUP(C323,'3.工程情報'!$C$6:$D$501,2,FALSE))</f>
        <v/>
      </c>
      <c r="E323" s="165"/>
      <c r="F323" s="170"/>
      <c r="G323" s="189" t="str">
        <f t="shared" si="4"/>
        <v/>
      </c>
      <c r="H323" s="19"/>
      <c r="I323" s="19"/>
      <c r="J323" s="176" t="str">
        <f>IF(AND(C323&lt;&gt;"",COUNTIF('3.工程情報'!$C$6:$C$501,C323)=0),"工程記号が3.工程情報に存在しません。","")</f>
        <v/>
      </c>
    </row>
    <row r="324" spans="2:10" ht="18" customHeight="1">
      <c r="B324" s="166"/>
      <c r="C324" s="165"/>
      <c r="D324" s="12" t="str">
        <f>IF(C324="","",VLOOKUP(C324,'3.工程情報'!$C$6:$D$501,2,FALSE))</f>
        <v/>
      </c>
      <c r="E324" s="165"/>
      <c r="F324" s="170"/>
      <c r="G324" s="189" t="str">
        <f t="shared" si="4"/>
        <v/>
      </c>
      <c r="H324" s="19"/>
      <c r="I324" s="19"/>
      <c r="J324" s="176" t="str">
        <f>IF(AND(C324&lt;&gt;"",COUNTIF('3.工程情報'!$C$6:$C$501,C324)=0),"工程記号が3.工程情報に存在しません。","")</f>
        <v/>
      </c>
    </row>
    <row r="325" spans="2:10" ht="18" customHeight="1">
      <c r="B325" s="166"/>
      <c r="C325" s="165"/>
      <c r="D325" s="12" t="str">
        <f>IF(C325="","",VLOOKUP(C325,'3.工程情報'!$C$6:$D$501,2,FALSE))</f>
        <v/>
      </c>
      <c r="E325" s="165"/>
      <c r="F325" s="170"/>
      <c r="G325" s="189" t="str">
        <f t="shared" si="4"/>
        <v/>
      </c>
      <c r="H325" s="19"/>
      <c r="I325" s="19"/>
      <c r="J325" s="176" t="str">
        <f>IF(AND(C325&lt;&gt;"",COUNTIF('3.工程情報'!$C$6:$C$501,C325)=0),"工程記号が3.工程情報に存在しません。","")</f>
        <v/>
      </c>
    </row>
    <row r="326" spans="2:10" ht="18" customHeight="1">
      <c r="B326" s="166"/>
      <c r="C326" s="165"/>
      <c r="D326" s="12" t="str">
        <f>IF(C326="","",VLOOKUP(C326,'3.工程情報'!$C$6:$D$501,2,FALSE))</f>
        <v/>
      </c>
      <c r="E326" s="165"/>
      <c r="F326" s="170"/>
      <c r="G326" s="189" t="str">
        <f t="shared" ref="G326:G389" si="5">C326&amp;E326</f>
        <v/>
      </c>
      <c r="H326" s="19"/>
      <c r="I326" s="19"/>
      <c r="J326" s="176" t="str">
        <f>IF(AND(C326&lt;&gt;"",COUNTIF('3.工程情報'!$C$6:$C$501,C326)=0),"工程記号が3.工程情報に存在しません。","")</f>
        <v/>
      </c>
    </row>
    <row r="327" spans="2:10" ht="18" customHeight="1">
      <c r="B327" s="166"/>
      <c r="C327" s="165"/>
      <c r="D327" s="12" t="str">
        <f>IF(C327="","",VLOOKUP(C327,'3.工程情報'!$C$6:$D$501,2,FALSE))</f>
        <v/>
      </c>
      <c r="E327" s="165"/>
      <c r="F327" s="170"/>
      <c r="G327" s="189" t="str">
        <f t="shared" si="5"/>
        <v/>
      </c>
      <c r="H327" s="19"/>
      <c r="I327" s="19"/>
      <c r="J327" s="176" t="str">
        <f>IF(AND(C327&lt;&gt;"",COUNTIF('3.工程情報'!$C$6:$C$501,C327)=0),"工程記号が3.工程情報に存在しません。","")</f>
        <v/>
      </c>
    </row>
    <row r="328" spans="2:10" ht="18" customHeight="1">
      <c r="B328" s="166"/>
      <c r="C328" s="165"/>
      <c r="D328" s="12" t="str">
        <f>IF(C328="","",VLOOKUP(C328,'3.工程情報'!$C$6:$D$501,2,FALSE))</f>
        <v/>
      </c>
      <c r="E328" s="165"/>
      <c r="F328" s="170"/>
      <c r="G328" s="189" t="str">
        <f t="shared" si="5"/>
        <v/>
      </c>
      <c r="H328" s="19"/>
      <c r="I328" s="19"/>
      <c r="J328" s="176" t="str">
        <f>IF(AND(C328&lt;&gt;"",COUNTIF('3.工程情報'!$C$6:$C$501,C328)=0),"工程記号が3.工程情報に存在しません。","")</f>
        <v/>
      </c>
    </row>
    <row r="329" spans="2:10" ht="18" customHeight="1">
      <c r="B329" s="166"/>
      <c r="C329" s="165"/>
      <c r="D329" s="12" t="str">
        <f>IF(C329="","",VLOOKUP(C329,'3.工程情報'!$C$6:$D$501,2,FALSE))</f>
        <v/>
      </c>
      <c r="E329" s="165"/>
      <c r="F329" s="170"/>
      <c r="G329" s="189" t="str">
        <f t="shared" si="5"/>
        <v/>
      </c>
      <c r="H329" s="19"/>
      <c r="I329" s="19"/>
      <c r="J329" s="176" t="str">
        <f>IF(AND(C329&lt;&gt;"",COUNTIF('3.工程情報'!$C$6:$C$501,C329)=0),"工程記号が3.工程情報に存在しません。","")</f>
        <v/>
      </c>
    </row>
    <row r="330" spans="2:10" ht="18" customHeight="1">
      <c r="B330" s="166"/>
      <c r="C330" s="165"/>
      <c r="D330" s="12" t="str">
        <f>IF(C330="","",VLOOKUP(C330,'3.工程情報'!$C$6:$D$501,2,FALSE))</f>
        <v/>
      </c>
      <c r="E330" s="165"/>
      <c r="F330" s="170"/>
      <c r="G330" s="189" t="str">
        <f t="shared" si="5"/>
        <v/>
      </c>
      <c r="H330" s="19"/>
      <c r="I330" s="19"/>
      <c r="J330" s="176" t="str">
        <f>IF(AND(C330&lt;&gt;"",COUNTIF('3.工程情報'!$C$6:$C$501,C330)=0),"工程記号が3.工程情報に存在しません。","")</f>
        <v/>
      </c>
    </row>
    <row r="331" spans="2:10" ht="18" customHeight="1">
      <c r="B331" s="166"/>
      <c r="C331" s="165"/>
      <c r="D331" s="12" t="str">
        <f>IF(C331="","",VLOOKUP(C331,'3.工程情報'!$C$6:$D$501,2,FALSE))</f>
        <v/>
      </c>
      <c r="E331" s="165"/>
      <c r="F331" s="170"/>
      <c r="G331" s="189" t="str">
        <f t="shared" si="5"/>
        <v/>
      </c>
      <c r="H331" s="19"/>
      <c r="I331" s="19"/>
      <c r="J331" s="176" t="str">
        <f>IF(AND(C331&lt;&gt;"",COUNTIF('3.工程情報'!$C$6:$C$501,C331)=0),"工程記号が3.工程情報に存在しません。","")</f>
        <v/>
      </c>
    </row>
    <row r="332" spans="2:10" ht="18" customHeight="1">
      <c r="B332" s="166"/>
      <c r="C332" s="165"/>
      <c r="D332" s="12" t="str">
        <f>IF(C332="","",VLOOKUP(C332,'3.工程情報'!$C$6:$D$501,2,FALSE))</f>
        <v/>
      </c>
      <c r="E332" s="165"/>
      <c r="F332" s="170"/>
      <c r="G332" s="189" t="str">
        <f t="shared" si="5"/>
        <v/>
      </c>
      <c r="H332" s="19"/>
      <c r="I332" s="19"/>
      <c r="J332" s="176" t="str">
        <f>IF(AND(C332&lt;&gt;"",COUNTIF('3.工程情報'!$C$6:$C$501,C332)=0),"工程記号が3.工程情報に存在しません。","")</f>
        <v/>
      </c>
    </row>
    <row r="333" spans="2:10" ht="18" customHeight="1">
      <c r="B333" s="166"/>
      <c r="C333" s="165"/>
      <c r="D333" s="12" t="str">
        <f>IF(C333="","",VLOOKUP(C333,'3.工程情報'!$C$6:$D$501,2,FALSE))</f>
        <v/>
      </c>
      <c r="E333" s="165"/>
      <c r="F333" s="170"/>
      <c r="G333" s="189" t="str">
        <f t="shared" si="5"/>
        <v/>
      </c>
      <c r="H333" s="19"/>
      <c r="I333" s="19"/>
      <c r="J333" s="176" t="str">
        <f>IF(AND(C333&lt;&gt;"",COUNTIF('3.工程情報'!$C$6:$C$501,C333)=0),"工程記号が3.工程情報に存在しません。","")</f>
        <v/>
      </c>
    </row>
    <row r="334" spans="2:10" ht="18" customHeight="1">
      <c r="B334" s="166"/>
      <c r="C334" s="165"/>
      <c r="D334" s="12" t="str">
        <f>IF(C334="","",VLOOKUP(C334,'3.工程情報'!$C$6:$D$501,2,FALSE))</f>
        <v/>
      </c>
      <c r="E334" s="165"/>
      <c r="F334" s="170"/>
      <c r="G334" s="189" t="str">
        <f t="shared" si="5"/>
        <v/>
      </c>
      <c r="H334" s="19"/>
      <c r="I334" s="19"/>
      <c r="J334" s="176" t="str">
        <f>IF(AND(C334&lt;&gt;"",COUNTIF('3.工程情報'!$C$6:$C$501,C334)=0),"工程記号が3.工程情報に存在しません。","")</f>
        <v/>
      </c>
    </row>
    <row r="335" spans="2:10" ht="18" customHeight="1">
      <c r="B335" s="166"/>
      <c r="C335" s="165"/>
      <c r="D335" s="12" t="str">
        <f>IF(C335="","",VLOOKUP(C335,'3.工程情報'!$C$6:$D$501,2,FALSE))</f>
        <v/>
      </c>
      <c r="E335" s="165"/>
      <c r="F335" s="170"/>
      <c r="G335" s="189" t="str">
        <f t="shared" si="5"/>
        <v/>
      </c>
      <c r="H335" s="19"/>
      <c r="I335" s="19"/>
      <c r="J335" s="176" t="str">
        <f>IF(AND(C335&lt;&gt;"",COUNTIF('3.工程情報'!$C$6:$C$501,C335)=0),"工程記号が3.工程情報に存在しません。","")</f>
        <v/>
      </c>
    </row>
    <row r="336" spans="2:10" ht="18" customHeight="1">
      <c r="B336" s="166"/>
      <c r="C336" s="165"/>
      <c r="D336" s="12" t="str">
        <f>IF(C336="","",VLOOKUP(C336,'3.工程情報'!$C$6:$D$501,2,FALSE))</f>
        <v/>
      </c>
      <c r="E336" s="165"/>
      <c r="F336" s="170"/>
      <c r="G336" s="189" t="str">
        <f t="shared" si="5"/>
        <v/>
      </c>
      <c r="H336" s="19"/>
      <c r="I336" s="19"/>
      <c r="J336" s="176" t="str">
        <f>IF(AND(C336&lt;&gt;"",COUNTIF('3.工程情報'!$C$6:$C$501,C336)=0),"工程記号が3.工程情報に存在しません。","")</f>
        <v/>
      </c>
    </row>
    <row r="337" spans="2:10" ht="18" customHeight="1">
      <c r="B337" s="166"/>
      <c r="C337" s="165"/>
      <c r="D337" s="12" t="str">
        <f>IF(C337="","",VLOOKUP(C337,'3.工程情報'!$C$6:$D$501,2,FALSE))</f>
        <v/>
      </c>
      <c r="E337" s="165"/>
      <c r="F337" s="170"/>
      <c r="G337" s="189" t="str">
        <f t="shared" si="5"/>
        <v/>
      </c>
      <c r="H337" s="19"/>
      <c r="I337" s="19"/>
      <c r="J337" s="176" t="str">
        <f>IF(AND(C337&lt;&gt;"",COUNTIF('3.工程情報'!$C$6:$C$501,C337)=0),"工程記号が3.工程情報に存在しません。","")</f>
        <v/>
      </c>
    </row>
    <row r="338" spans="2:10" ht="18" customHeight="1">
      <c r="B338" s="166"/>
      <c r="C338" s="165"/>
      <c r="D338" s="12" t="str">
        <f>IF(C338="","",VLOOKUP(C338,'3.工程情報'!$C$6:$D$501,2,FALSE))</f>
        <v/>
      </c>
      <c r="E338" s="165"/>
      <c r="F338" s="170"/>
      <c r="G338" s="189" t="str">
        <f t="shared" si="5"/>
        <v/>
      </c>
      <c r="H338" s="19"/>
      <c r="I338" s="19"/>
      <c r="J338" s="176" t="str">
        <f>IF(AND(C338&lt;&gt;"",COUNTIF('3.工程情報'!$C$6:$C$501,C338)=0),"工程記号が3.工程情報に存在しません。","")</f>
        <v/>
      </c>
    </row>
    <row r="339" spans="2:10" ht="18" customHeight="1">
      <c r="B339" s="166"/>
      <c r="C339" s="165"/>
      <c r="D339" s="12" t="str">
        <f>IF(C339="","",VLOOKUP(C339,'3.工程情報'!$C$6:$D$501,2,FALSE))</f>
        <v/>
      </c>
      <c r="E339" s="165"/>
      <c r="F339" s="170"/>
      <c r="G339" s="189" t="str">
        <f t="shared" si="5"/>
        <v/>
      </c>
      <c r="H339" s="19"/>
      <c r="I339" s="19"/>
      <c r="J339" s="176" t="str">
        <f>IF(AND(C339&lt;&gt;"",COUNTIF('3.工程情報'!$C$6:$C$501,C339)=0),"工程記号が3.工程情報に存在しません。","")</f>
        <v/>
      </c>
    </row>
    <row r="340" spans="2:10" ht="18" customHeight="1">
      <c r="B340" s="166"/>
      <c r="C340" s="165"/>
      <c r="D340" s="12" t="str">
        <f>IF(C340="","",VLOOKUP(C340,'3.工程情報'!$C$6:$D$501,2,FALSE))</f>
        <v/>
      </c>
      <c r="E340" s="165"/>
      <c r="F340" s="170"/>
      <c r="G340" s="189" t="str">
        <f t="shared" si="5"/>
        <v/>
      </c>
      <c r="H340" s="19"/>
      <c r="I340" s="19"/>
      <c r="J340" s="176" t="str">
        <f>IF(AND(C340&lt;&gt;"",COUNTIF('3.工程情報'!$C$6:$C$501,C340)=0),"工程記号が3.工程情報に存在しません。","")</f>
        <v/>
      </c>
    </row>
    <row r="341" spans="2:10" ht="18" customHeight="1">
      <c r="B341" s="166"/>
      <c r="C341" s="165"/>
      <c r="D341" s="12" t="str">
        <f>IF(C341="","",VLOOKUP(C341,'3.工程情報'!$C$6:$D$501,2,FALSE))</f>
        <v/>
      </c>
      <c r="E341" s="165"/>
      <c r="F341" s="170"/>
      <c r="G341" s="189" t="str">
        <f t="shared" si="5"/>
        <v/>
      </c>
      <c r="H341" s="19"/>
      <c r="I341" s="19"/>
      <c r="J341" s="176" t="str">
        <f>IF(AND(C341&lt;&gt;"",COUNTIF('3.工程情報'!$C$6:$C$501,C341)=0),"工程記号が3.工程情報に存在しません。","")</f>
        <v/>
      </c>
    </row>
    <row r="342" spans="2:10" ht="18" customHeight="1">
      <c r="B342" s="166"/>
      <c r="C342" s="165"/>
      <c r="D342" s="12" t="str">
        <f>IF(C342="","",VLOOKUP(C342,'3.工程情報'!$C$6:$D$501,2,FALSE))</f>
        <v/>
      </c>
      <c r="E342" s="165"/>
      <c r="F342" s="170"/>
      <c r="G342" s="189" t="str">
        <f t="shared" si="5"/>
        <v/>
      </c>
      <c r="H342" s="19"/>
      <c r="I342" s="19"/>
      <c r="J342" s="176" t="str">
        <f>IF(AND(C342&lt;&gt;"",COUNTIF('3.工程情報'!$C$6:$C$501,C342)=0),"工程記号が3.工程情報に存在しません。","")</f>
        <v/>
      </c>
    </row>
    <row r="343" spans="2:10" ht="18" customHeight="1">
      <c r="B343" s="166"/>
      <c r="C343" s="165"/>
      <c r="D343" s="12" t="str">
        <f>IF(C343="","",VLOOKUP(C343,'3.工程情報'!$C$6:$D$501,2,FALSE))</f>
        <v/>
      </c>
      <c r="E343" s="165"/>
      <c r="F343" s="170"/>
      <c r="G343" s="189" t="str">
        <f t="shared" si="5"/>
        <v/>
      </c>
      <c r="H343" s="19"/>
      <c r="I343" s="19"/>
      <c r="J343" s="176" t="str">
        <f>IF(AND(C343&lt;&gt;"",COUNTIF('3.工程情報'!$C$6:$C$501,C343)=0),"工程記号が3.工程情報に存在しません。","")</f>
        <v/>
      </c>
    </row>
    <row r="344" spans="2:10" ht="18" customHeight="1">
      <c r="B344" s="166"/>
      <c r="C344" s="165"/>
      <c r="D344" s="12" t="str">
        <f>IF(C344="","",VLOOKUP(C344,'3.工程情報'!$C$6:$D$501,2,FALSE))</f>
        <v/>
      </c>
      <c r="E344" s="165"/>
      <c r="F344" s="170"/>
      <c r="G344" s="189" t="str">
        <f t="shared" si="5"/>
        <v/>
      </c>
      <c r="H344" s="19"/>
      <c r="I344" s="19"/>
      <c r="J344" s="176" t="str">
        <f>IF(AND(C344&lt;&gt;"",COUNTIF('3.工程情報'!$C$6:$C$501,C344)=0),"工程記号が3.工程情報に存在しません。","")</f>
        <v/>
      </c>
    </row>
    <row r="345" spans="2:10" ht="18" customHeight="1">
      <c r="B345" s="166"/>
      <c r="C345" s="165"/>
      <c r="D345" s="12" t="str">
        <f>IF(C345="","",VLOOKUP(C345,'3.工程情報'!$C$6:$D$501,2,FALSE))</f>
        <v/>
      </c>
      <c r="E345" s="165"/>
      <c r="F345" s="170"/>
      <c r="G345" s="189" t="str">
        <f t="shared" si="5"/>
        <v/>
      </c>
      <c r="H345" s="19"/>
      <c r="I345" s="19"/>
      <c r="J345" s="176" t="str">
        <f>IF(AND(C345&lt;&gt;"",COUNTIF('3.工程情報'!$C$6:$C$501,C345)=0),"工程記号が3.工程情報に存在しません。","")</f>
        <v/>
      </c>
    </row>
    <row r="346" spans="2:10" ht="18" customHeight="1">
      <c r="B346" s="166"/>
      <c r="C346" s="165"/>
      <c r="D346" s="12" t="str">
        <f>IF(C346="","",VLOOKUP(C346,'3.工程情報'!$C$6:$D$501,2,FALSE))</f>
        <v/>
      </c>
      <c r="E346" s="165"/>
      <c r="F346" s="170"/>
      <c r="G346" s="189" t="str">
        <f t="shared" si="5"/>
        <v/>
      </c>
      <c r="H346" s="19"/>
      <c r="I346" s="19"/>
      <c r="J346" s="176" t="str">
        <f>IF(AND(C346&lt;&gt;"",COUNTIF('3.工程情報'!$C$6:$C$501,C346)=0),"工程記号が3.工程情報に存在しません。","")</f>
        <v/>
      </c>
    </row>
    <row r="347" spans="2:10" ht="18" customHeight="1">
      <c r="B347" s="166"/>
      <c r="C347" s="165"/>
      <c r="D347" s="12" t="str">
        <f>IF(C347="","",VLOOKUP(C347,'3.工程情報'!$C$6:$D$501,2,FALSE))</f>
        <v/>
      </c>
      <c r="E347" s="165"/>
      <c r="F347" s="170"/>
      <c r="G347" s="189" t="str">
        <f t="shared" si="5"/>
        <v/>
      </c>
      <c r="H347" s="19"/>
      <c r="I347" s="19"/>
      <c r="J347" s="176" t="str">
        <f>IF(AND(C347&lt;&gt;"",COUNTIF('3.工程情報'!$C$6:$C$501,C347)=0),"工程記号が3.工程情報に存在しません。","")</f>
        <v/>
      </c>
    </row>
    <row r="348" spans="2:10" ht="18" customHeight="1">
      <c r="B348" s="166"/>
      <c r="C348" s="165"/>
      <c r="D348" s="12" t="str">
        <f>IF(C348="","",VLOOKUP(C348,'3.工程情報'!$C$6:$D$501,2,FALSE))</f>
        <v/>
      </c>
      <c r="E348" s="165"/>
      <c r="F348" s="170"/>
      <c r="G348" s="189" t="str">
        <f t="shared" si="5"/>
        <v/>
      </c>
      <c r="H348" s="19"/>
      <c r="I348" s="19"/>
      <c r="J348" s="176" t="str">
        <f>IF(AND(C348&lt;&gt;"",COUNTIF('3.工程情報'!$C$6:$C$501,C348)=0),"工程記号が3.工程情報に存在しません。","")</f>
        <v/>
      </c>
    </row>
    <row r="349" spans="2:10" ht="18" customHeight="1">
      <c r="B349" s="166"/>
      <c r="C349" s="165"/>
      <c r="D349" s="12" t="str">
        <f>IF(C349="","",VLOOKUP(C349,'3.工程情報'!$C$6:$D$501,2,FALSE))</f>
        <v/>
      </c>
      <c r="E349" s="165"/>
      <c r="F349" s="170"/>
      <c r="G349" s="189" t="str">
        <f t="shared" si="5"/>
        <v/>
      </c>
      <c r="H349" s="19"/>
      <c r="I349" s="19"/>
      <c r="J349" s="176" t="str">
        <f>IF(AND(C349&lt;&gt;"",COUNTIF('3.工程情報'!$C$6:$C$501,C349)=0),"工程記号が3.工程情報に存在しません。","")</f>
        <v/>
      </c>
    </row>
    <row r="350" spans="2:10" ht="18" customHeight="1">
      <c r="B350" s="166"/>
      <c r="C350" s="165"/>
      <c r="D350" s="12" t="str">
        <f>IF(C350="","",VLOOKUP(C350,'3.工程情報'!$C$6:$D$501,2,FALSE))</f>
        <v/>
      </c>
      <c r="E350" s="165"/>
      <c r="F350" s="170"/>
      <c r="G350" s="189" t="str">
        <f t="shared" si="5"/>
        <v/>
      </c>
      <c r="H350" s="19"/>
      <c r="I350" s="19"/>
      <c r="J350" s="176" t="str">
        <f>IF(AND(C350&lt;&gt;"",COUNTIF('3.工程情報'!$C$6:$C$501,C350)=0),"工程記号が3.工程情報に存在しません。","")</f>
        <v/>
      </c>
    </row>
    <row r="351" spans="2:10" ht="18" customHeight="1">
      <c r="B351" s="166"/>
      <c r="C351" s="165"/>
      <c r="D351" s="12" t="str">
        <f>IF(C351="","",VLOOKUP(C351,'3.工程情報'!$C$6:$D$501,2,FALSE))</f>
        <v/>
      </c>
      <c r="E351" s="165"/>
      <c r="F351" s="170"/>
      <c r="G351" s="189" t="str">
        <f t="shared" si="5"/>
        <v/>
      </c>
      <c r="H351" s="19"/>
      <c r="I351" s="19"/>
      <c r="J351" s="176" t="str">
        <f>IF(AND(C351&lt;&gt;"",COUNTIF('3.工程情報'!$C$6:$C$501,C351)=0),"工程記号が3.工程情報に存在しません。","")</f>
        <v/>
      </c>
    </row>
    <row r="352" spans="2:10" ht="18" customHeight="1">
      <c r="B352" s="166"/>
      <c r="C352" s="165"/>
      <c r="D352" s="12" t="str">
        <f>IF(C352="","",VLOOKUP(C352,'3.工程情報'!$C$6:$D$501,2,FALSE))</f>
        <v/>
      </c>
      <c r="E352" s="165"/>
      <c r="F352" s="170"/>
      <c r="G352" s="189" t="str">
        <f t="shared" si="5"/>
        <v/>
      </c>
      <c r="H352" s="19"/>
      <c r="I352" s="19"/>
      <c r="J352" s="176" t="str">
        <f>IF(AND(C352&lt;&gt;"",COUNTIF('3.工程情報'!$C$6:$C$501,C352)=0),"工程記号が3.工程情報に存在しません。","")</f>
        <v/>
      </c>
    </row>
    <row r="353" spans="2:10" ht="18" customHeight="1">
      <c r="B353" s="166"/>
      <c r="C353" s="165"/>
      <c r="D353" s="12" t="str">
        <f>IF(C353="","",VLOOKUP(C353,'3.工程情報'!$C$6:$D$501,2,FALSE))</f>
        <v/>
      </c>
      <c r="E353" s="165"/>
      <c r="F353" s="170"/>
      <c r="G353" s="189" t="str">
        <f t="shared" si="5"/>
        <v/>
      </c>
      <c r="H353" s="19"/>
      <c r="I353" s="19"/>
      <c r="J353" s="176" t="str">
        <f>IF(AND(C353&lt;&gt;"",COUNTIF('3.工程情報'!$C$6:$C$501,C353)=0),"工程記号が3.工程情報に存在しません。","")</f>
        <v/>
      </c>
    </row>
    <row r="354" spans="2:10" ht="18" customHeight="1">
      <c r="B354" s="166"/>
      <c r="C354" s="165"/>
      <c r="D354" s="12" t="str">
        <f>IF(C354="","",VLOOKUP(C354,'3.工程情報'!$C$6:$D$501,2,FALSE))</f>
        <v/>
      </c>
      <c r="E354" s="165"/>
      <c r="F354" s="170"/>
      <c r="G354" s="189" t="str">
        <f t="shared" si="5"/>
        <v/>
      </c>
      <c r="H354" s="19"/>
      <c r="I354" s="19"/>
      <c r="J354" s="176" t="str">
        <f>IF(AND(C354&lt;&gt;"",COUNTIF('3.工程情報'!$C$6:$C$501,C354)=0),"工程記号が3.工程情報に存在しません。","")</f>
        <v/>
      </c>
    </row>
    <row r="355" spans="2:10" ht="18" customHeight="1">
      <c r="B355" s="166"/>
      <c r="C355" s="165"/>
      <c r="D355" s="12" t="str">
        <f>IF(C355="","",VLOOKUP(C355,'3.工程情報'!$C$6:$D$501,2,FALSE))</f>
        <v/>
      </c>
      <c r="E355" s="165"/>
      <c r="F355" s="170"/>
      <c r="G355" s="189" t="str">
        <f t="shared" si="5"/>
        <v/>
      </c>
      <c r="H355" s="19"/>
      <c r="I355" s="19"/>
      <c r="J355" s="176" t="str">
        <f>IF(AND(C355&lt;&gt;"",COUNTIF('3.工程情報'!$C$6:$C$501,C355)=0),"工程記号が3.工程情報に存在しません。","")</f>
        <v/>
      </c>
    </row>
    <row r="356" spans="2:10" ht="18" customHeight="1">
      <c r="B356" s="166"/>
      <c r="C356" s="165"/>
      <c r="D356" s="12" t="str">
        <f>IF(C356="","",VLOOKUP(C356,'3.工程情報'!$C$6:$D$501,2,FALSE))</f>
        <v/>
      </c>
      <c r="E356" s="165"/>
      <c r="F356" s="170"/>
      <c r="G356" s="189" t="str">
        <f t="shared" si="5"/>
        <v/>
      </c>
      <c r="H356" s="19"/>
      <c r="I356" s="19"/>
      <c r="J356" s="176" t="str">
        <f>IF(AND(C356&lt;&gt;"",COUNTIF('3.工程情報'!$C$6:$C$501,C356)=0),"工程記号が3.工程情報に存在しません。","")</f>
        <v/>
      </c>
    </row>
    <row r="357" spans="2:10" ht="18" customHeight="1">
      <c r="B357" s="166"/>
      <c r="C357" s="165"/>
      <c r="D357" s="12" t="str">
        <f>IF(C357="","",VLOOKUP(C357,'3.工程情報'!$C$6:$D$501,2,FALSE))</f>
        <v/>
      </c>
      <c r="E357" s="165"/>
      <c r="F357" s="170"/>
      <c r="G357" s="189" t="str">
        <f t="shared" si="5"/>
        <v/>
      </c>
      <c r="H357" s="19"/>
      <c r="I357" s="19"/>
      <c r="J357" s="176" t="str">
        <f>IF(AND(C357&lt;&gt;"",COUNTIF('3.工程情報'!$C$6:$C$501,C357)=0),"工程記号が3.工程情報に存在しません。","")</f>
        <v/>
      </c>
    </row>
    <row r="358" spans="2:10" ht="18" customHeight="1">
      <c r="B358" s="166"/>
      <c r="C358" s="165"/>
      <c r="D358" s="12" t="str">
        <f>IF(C358="","",VLOOKUP(C358,'3.工程情報'!$C$6:$D$501,2,FALSE))</f>
        <v/>
      </c>
      <c r="E358" s="165"/>
      <c r="F358" s="170"/>
      <c r="G358" s="189" t="str">
        <f t="shared" si="5"/>
        <v/>
      </c>
      <c r="H358" s="19"/>
      <c r="I358" s="19"/>
      <c r="J358" s="176" t="str">
        <f>IF(AND(C358&lt;&gt;"",COUNTIF('3.工程情報'!$C$6:$C$501,C358)=0),"工程記号が3.工程情報に存在しません。","")</f>
        <v/>
      </c>
    </row>
    <row r="359" spans="2:10" ht="18" customHeight="1">
      <c r="B359" s="166"/>
      <c r="C359" s="165"/>
      <c r="D359" s="12" t="str">
        <f>IF(C359="","",VLOOKUP(C359,'3.工程情報'!$C$6:$D$501,2,FALSE))</f>
        <v/>
      </c>
      <c r="E359" s="165"/>
      <c r="F359" s="170"/>
      <c r="G359" s="189" t="str">
        <f t="shared" si="5"/>
        <v/>
      </c>
      <c r="H359" s="19"/>
      <c r="I359" s="19"/>
      <c r="J359" s="176" t="str">
        <f>IF(AND(C359&lt;&gt;"",COUNTIF('3.工程情報'!$C$6:$C$501,C359)=0),"工程記号が3.工程情報に存在しません。","")</f>
        <v/>
      </c>
    </row>
    <row r="360" spans="2:10" ht="18" customHeight="1">
      <c r="B360" s="166"/>
      <c r="C360" s="165"/>
      <c r="D360" s="12" t="str">
        <f>IF(C360="","",VLOOKUP(C360,'3.工程情報'!$C$6:$D$501,2,FALSE))</f>
        <v/>
      </c>
      <c r="E360" s="165"/>
      <c r="F360" s="170"/>
      <c r="G360" s="189" t="str">
        <f t="shared" si="5"/>
        <v/>
      </c>
      <c r="H360" s="19"/>
      <c r="I360" s="19"/>
      <c r="J360" s="176" t="str">
        <f>IF(AND(C360&lt;&gt;"",COUNTIF('3.工程情報'!$C$6:$C$501,C360)=0),"工程記号が3.工程情報に存在しません。","")</f>
        <v/>
      </c>
    </row>
    <row r="361" spans="2:10" ht="18" customHeight="1">
      <c r="B361" s="166"/>
      <c r="C361" s="165"/>
      <c r="D361" s="12" t="str">
        <f>IF(C361="","",VLOOKUP(C361,'3.工程情報'!$C$6:$D$501,2,FALSE))</f>
        <v/>
      </c>
      <c r="E361" s="165"/>
      <c r="F361" s="170"/>
      <c r="G361" s="189" t="str">
        <f t="shared" si="5"/>
        <v/>
      </c>
      <c r="H361" s="19"/>
      <c r="I361" s="19"/>
      <c r="J361" s="176" t="str">
        <f>IF(AND(C361&lt;&gt;"",COUNTIF('3.工程情報'!$C$6:$C$501,C361)=0),"工程記号が3.工程情報に存在しません。","")</f>
        <v/>
      </c>
    </row>
    <row r="362" spans="2:10" ht="18" customHeight="1">
      <c r="B362" s="166"/>
      <c r="C362" s="165"/>
      <c r="D362" s="12" t="str">
        <f>IF(C362="","",VLOOKUP(C362,'3.工程情報'!$C$6:$D$501,2,FALSE))</f>
        <v/>
      </c>
      <c r="E362" s="165"/>
      <c r="F362" s="170"/>
      <c r="G362" s="189" t="str">
        <f t="shared" si="5"/>
        <v/>
      </c>
      <c r="H362" s="19"/>
      <c r="I362" s="19"/>
      <c r="J362" s="176" t="str">
        <f>IF(AND(C362&lt;&gt;"",COUNTIF('3.工程情報'!$C$6:$C$501,C362)=0),"工程記号が3.工程情報に存在しません。","")</f>
        <v/>
      </c>
    </row>
    <row r="363" spans="2:10" ht="18" customHeight="1">
      <c r="B363" s="166"/>
      <c r="C363" s="165"/>
      <c r="D363" s="12" t="str">
        <f>IF(C363="","",VLOOKUP(C363,'3.工程情報'!$C$6:$D$501,2,FALSE))</f>
        <v/>
      </c>
      <c r="E363" s="165"/>
      <c r="F363" s="170"/>
      <c r="G363" s="189" t="str">
        <f t="shared" si="5"/>
        <v/>
      </c>
      <c r="H363" s="19"/>
      <c r="I363" s="19"/>
      <c r="J363" s="176" t="str">
        <f>IF(AND(C363&lt;&gt;"",COUNTIF('3.工程情報'!$C$6:$C$501,C363)=0),"工程記号が3.工程情報に存在しません。","")</f>
        <v/>
      </c>
    </row>
    <row r="364" spans="2:10" ht="18" customHeight="1">
      <c r="B364" s="166"/>
      <c r="C364" s="165"/>
      <c r="D364" s="12" t="str">
        <f>IF(C364="","",VLOOKUP(C364,'3.工程情報'!$C$6:$D$501,2,FALSE))</f>
        <v/>
      </c>
      <c r="E364" s="165"/>
      <c r="F364" s="170"/>
      <c r="G364" s="189" t="str">
        <f t="shared" si="5"/>
        <v/>
      </c>
      <c r="H364" s="19"/>
      <c r="I364" s="19"/>
      <c r="J364" s="176" t="str">
        <f>IF(AND(C364&lt;&gt;"",COUNTIF('3.工程情報'!$C$6:$C$501,C364)=0),"工程記号が3.工程情報に存在しません。","")</f>
        <v/>
      </c>
    </row>
    <row r="365" spans="2:10" ht="18" customHeight="1">
      <c r="B365" s="166"/>
      <c r="C365" s="165"/>
      <c r="D365" s="12" t="str">
        <f>IF(C365="","",VLOOKUP(C365,'3.工程情報'!$C$6:$D$501,2,FALSE))</f>
        <v/>
      </c>
      <c r="E365" s="165"/>
      <c r="F365" s="170"/>
      <c r="G365" s="189" t="str">
        <f t="shared" si="5"/>
        <v/>
      </c>
      <c r="H365" s="19"/>
      <c r="I365" s="19"/>
      <c r="J365" s="176" t="str">
        <f>IF(AND(C365&lt;&gt;"",COUNTIF('3.工程情報'!$C$6:$C$501,C365)=0),"工程記号が3.工程情報に存在しません。","")</f>
        <v/>
      </c>
    </row>
    <row r="366" spans="2:10" ht="18" customHeight="1">
      <c r="B366" s="166"/>
      <c r="C366" s="165"/>
      <c r="D366" s="12" t="str">
        <f>IF(C366="","",VLOOKUP(C366,'3.工程情報'!$C$6:$D$501,2,FALSE))</f>
        <v/>
      </c>
      <c r="E366" s="165"/>
      <c r="F366" s="170"/>
      <c r="G366" s="189" t="str">
        <f t="shared" si="5"/>
        <v/>
      </c>
      <c r="H366" s="19"/>
      <c r="I366" s="19"/>
      <c r="J366" s="176" t="str">
        <f>IF(AND(C366&lt;&gt;"",COUNTIF('3.工程情報'!$C$6:$C$501,C366)=0),"工程記号が3.工程情報に存在しません。","")</f>
        <v/>
      </c>
    </row>
    <row r="367" spans="2:10" ht="18" customHeight="1">
      <c r="B367" s="166"/>
      <c r="C367" s="165"/>
      <c r="D367" s="12" t="str">
        <f>IF(C367="","",VLOOKUP(C367,'3.工程情報'!$C$6:$D$501,2,FALSE))</f>
        <v/>
      </c>
      <c r="E367" s="165"/>
      <c r="F367" s="170"/>
      <c r="G367" s="189" t="str">
        <f t="shared" si="5"/>
        <v/>
      </c>
      <c r="H367" s="19"/>
      <c r="I367" s="19"/>
      <c r="J367" s="176" t="str">
        <f>IF(AND(C367&lt;&gt;"",COUNTIF('3.工程情報'!$C$6:$C$501,C367)=0),"工程記号が3.工程情報に存在しません。","")</f>
        <v/>
      </c>
    </row>
    <row r="368" spans="2:10" ht="18" customHeight="1">
      <c r="B368" s="166"/>
      <c r="C368" s="165"/>
      <c r="D368" s="12" t="str">
        <f>IF(C368="","",VLOOKUP(C368,'3.工程情報'!$C$6:$D$501,2,FALSE))</f>
        <v/>
      </c>
      <c r="E368" s="165"/>
      <c r="F368" s="170"/>
      <c r="G368" s="189" t="str">
        <f t="shared" si="5"/>
        <v/>
      </c>
      <c r="H368" s="19"/>
      <c r="I368" s="19"/>
      <c r="J368" s="176" t="str">
        <f>IF(AND(C368&lt;&gt;"",COUNTIF('3.工程情報'!$C$6:$C$501,C368)=0),"工程記号が3.工程情報に存在しません。","")</f>
        <v/>
      </c>
    </row>
    <row r="369" spans="2:10" ht="18" customHeight="1">
      <c r="B369" s="166"/>
      <c r="C369" s="165"/>
      <c r="D369" s="12" t="str">
        <f>IF(C369="","",VLOOKUP(C369,'3.工程情報'!$C$6:$D$501,2,FALSE))</f>
        <v/>
      </c>
      <c r="E369" s="165"/>
      <c r="F369" s="170"/>
      <c r="G369" s="189" t="str">
        <f t="shared" si="5"/>
        <v/>
      </c>
      <c r="H369" s="19"/>
      <c r="I369" s="19"/>
      <c r="J369" s="176" t="str">
        <f>IF(AND(C369&lt;&gt;"",COUNTIF('3.工程情報'!$C$6:$C$501,C369)=0),"工程記号が3.工程情報に存在しません。","")</f>
        <v/>
      </c>
    </row>
    <row r="370" spans="2:10" ht="18" customHeight="1">
      <c r="B370" s="166"/>
      <c r="C370" s="165"/>
      <c r="D370" s="12" t="str">
        <f>IF(C370="","",VLOOKUP(C370,'3.工程情報'!$C$6:$D$501,2,FALSE))</f>
        <v/>
      </c>
      <c r="E370" s="165"/>
      <c r="F370" s="170"/>
      <c r="G370" s="189" t="str">
        <f t="shared" si="5"/>
        <v/>
      </c>
      <c r="H370" s="19"/>
      <c r="I370" s="19"/>
      <c r="J370" s="176" t="str">
        <f>IF(AND(C370&lt;&gt;"",COUNTIF('3.工程情報'!$C$6:$C$501,C370)=0),"工程記号が3.工程情報に存在しません。","")</f>
        <v/>
      </c>
    </row>
    <row r="371" spans="2:10" ht="18" customHeight="1">
      <c r="B371" s="166"/>
      <c r="C371" s="165"/>
      <c r="D371" s="12" t="str">
        <f>IF(C371="","",VLOOKUP(C371,'3.工程情報'!$C$6:$D$501,2,FALSE))</f>
        <v/>
      </c>
      <c r="E371" s="165"/>
      <c r="F371" s="170"/>
      <c r="G371" s="189" t="str">
        <f t="shared" si="5"/>
        <v/>
      </c>
      <c r="H371" s="19"/>
      <c r="I371" s="19"/>
      <c r="J371" s="176" t="str">
        <f>IF(AND(C371&lt;&gt;"",COUNTIF('3.工程情報'!$C$6:$C$501,C371)=0),"工程記号が3.工程情報に存在しません。","")</f>
        <v/>
      </c>
    </row>
    <row r="372" spans="2:10" ht="18" customHeight="1">
      <c r="B372" s="166"/>
      <c r="C372" s="165"/>
      <c r="D372" s="12" t="str">
        <f>IF(C372="","",VLOOKUP(C372,'3.工程情報'!$C$6:$D$501,2,FALSE))</f>
        <v/>
      </c>
      <c r="E372" s="165"/>
      <c r="F372" s="170"/>
      <c r="G372" s="189" t="str">
        <f t="shared" si="5"/>
        <v/>
      </c>
      <c r="H372" s="19"/>
      <c r="I372" s="19"/>
      <c r="J372" s="176" t="str">
        <f>IF(AND(C372&lt;&gt;"",COUNTIF('3.工程情報'!$C$6:$C$501,C372)=0),"工程記号が3.工程情報に存在しません。","")</f>
        <v/>
      </c>
    </row>
    <row r="373" spans="2:10" ht="18" customHeight="1">
      <c r="B373" s="166"/>
      <c r="C373" s="165"/>
      <c r="D373" s="12" t="str">
        <f>IF(C373="","",VLOOKUP(C373,'3.工程情報'!$C$6:$D$501,2,FALSE))</f>
        <v/>
      </c>
      <c r="E373" s="165"/>
      <c r="F373" s="170"/>
      <c r="G373" s="189" t="str">
        <f t="shared" si="5"/>
        <v/>
      </c>
      <c r="H373" s="19"/>
      <c r="I373" s="19"/>
      <c r="J373" s="176" t="str">
        <f>IF(AND(C373&lt;&gt;"",COUNTIF('3.工程情報'!$C$6:$C$501,C373)=0),"工程記号が3.工程情報に存在しません。","")</f>
        <v/>
      </c>
    </row>
    <row r="374" spans="2:10" ht="18" customHeight="1">
      <c r="B374" s="166"/>
      <c r="C374" s="165"/>
      <c r="D374" s="12" t="str">
        <f>IF(C374="","",VLOOKUP(C374,'3.工程情報'!$C$6:$D$501,2,FALSE))</f>
        <v/>
      </c>
      <c r="E374" s="165"/>
      <c r="F374" s="170"/>
      <c r="G374" s="189" t="str">
        <f t="shared" si="5"/>
        <v/>
      </c>
      <c r="H374" s="19"/>
      <c r="I374" s="19"/>
      <c r="J374" s="176" t="str">
        <f>IF(AND(C374&lt;&gt;"",COUNTIF('3.工程情報'!$C$6:$C$501,C374)=0),"工程記号が3.工程情報に存在しません。","")</f>
        <v/>
      </c>
    </row>
    <row r="375" spans="2:10" ht="18" customHeight="1">
      <c r="B375" s="166"/>
      <c r="C375" s="165"/>
      <c r="D375" s="12" t="str">
        <f>IF(C375="","",VLOOKUP(C375,'3.工程情報'!$C$6:$D$501,2,FALSE))</f>
        <v/>
      </c>
      <c r="E375" s="165"/>
      <c r="F375" s="170"/>
      <c r="G375" s="189" t="str">
        <f t="shared" si="5"/>
        <v/>
      </c>
      <c r="H375" s="19"/>
      <c r="I375" s="19"/>
      <c r="J375" s="176" t="str">
        <f>IF(AND(C375&lt;&gt;"",COUNTIF('3.工程情報'!$C$6:$C$501,C375)=0),"工程記号が3.工程情報に存在しません。","")</f>
        <v/>
      </c>
    </row>
    <row r="376" spans="2:10" ht="18" customHeight="1">
      <c r="B376" s="166"/>
      <c r="C376" s="165"/>
      <c r="D376" s="12" t="str">
        <f>IF(C376="","",VLOOKUP(C376,'3.工程情報'!$C$6:$D$501,2,FALSE))</f>
        <v/>
      </c>
      <c r="E376" s="165"/>
      <c r="F376" s="170"/>
      <c r="G376" s="189" t="str">
        <f t="shared" si="5"/>
        <v/>
      </c>
      <c r="H376" s="19"/>
      <c r="I376" s="19"/>
      <c r="J376" s="176" t="str">
        <f>IF(AND(C376&lt;&gt;"",COUNTIF('3.工程情報'!$C$6:$C$501,C376)=0),"工程記号が3.工程情報に存在しません。","")</f>
        <v/>
      </c>
    </row>
    <row r="377" spans="2:10" ht="18" customHeight="1">
      <c r="B377" s="166"/>
      <c r="C377" s="165"/>
      <c r="D377" s="12" t="str">
        <f>IF(C377="","",VLOOKUP(C377,'3.工程情報'!$C$6:$D$501,2,FALSE))</f>
        <v/>
      </c>
      <c r="E377" s="165"/>
      <c r="F377" s="170"/>
      <c r="G377" s="189" t="str">
        <f t="shared" si="5"/>
        <v/>
      </c>
      <c r="H377" s="19"/>
      <c r="I377" s="19"/>
      <c r="J377" s="176" t="str">
        <f>IF(AND(C377&lt;&gt;"",COUNTIF('3.工程情報'!$C$6:$C$501,C377)=0),"工程記号が3.工程情報に存在しません。","")</f>
        <v/>
      </c>
    </row>
    <row r="378" spans="2:10" ht="18" customHeight="1">
      <c r="B378" s="166"/>
      <c r="C378" s="165"/>
      <c r="D378" s="12" t="str">
        <f>IF(C378="","",VLOOKUP(C378,'3.工程情報'!$C$6:$D$501,2,FALSE))</f>
        <v/>
      </c>
      <c r="E378" s="165"/>
      <c r="F378" s="170"/>
      <c r="G378" s="189" t="str">
        <f t="shared" si="5"/>
        <v/>
      </c>
      <c r="H378" s="19"/>
      <c r="I378" s="19"/>
      <c r="J378" s="176" t="str">
        <f>IF(AND(C378&lt;&gt;"",COUNTIF('3.工程情報'!$C$6:$C$501,C378)=0),"工程記号が3.工程情報に存在しません。","")</f>
        <v/>
      </c>
    </row>
    <row r="379" spans="2:10" ht="18" customHeight="1">
      <c r="B379" s="166"/>
      <c r="C379" s="165"/>
      <c r="D379" s="12" t="str">
        <f>IF(C379="","",VLOOKUP(C379,'3.工程情報'!$C$6:$D$501,2,FALSE))</f>
        <v/>
      </c>
      <c r="E379" s="165"/>
      <c r="F379" s="170"/>
      <c r="G379" s="189" t="str">
        <f t="shared" si="5"/>
        <v/>
      </c>
      <c r="H379" s="19"/>
      <c r="I379" s="19"/>
      <c r="J379" s="176" t="str">
        <f>IF(AND(C379&lt;&gt;"",COUNTIF('3.工程情報'!$C$6:$C$501,C379)=0),"工程記号が3.工程情報に存在しません。","")</f>
        <v/>
      </c>
    </row>
    <row r="380" spans="2:10" ht="18" customHeight="1">
      <c r="B380" s="166"/>
      <c r="C380" s="165"/>
      <c r="D380" s="12" t="str">
        <f>IF(C380="","",VLOOKUP(C380,'3.工程情報'!$C$6:$D$501,2,FALSE))</f>
        <v/>
      </c>
      <c r="E380" s="165"/>
      <c r="F380" s="170"/>
      <c r="G380" s="189" t="str">
        <f t="shared" si="5"/>
        <v/>
      </c>
      <c r="H380" s="19"/>
      <c r="I380" s="19"/>
      <c r="J380" s="176" t="str">
        <f>IF(AND(C380&lt;&gt;"",COUNTIF('3.工程情報'!$C$6:$C$501,C380)=0),"工程記号が3.工程情報に存在しません。","")</f>
        <v/>
      </c>
    </row>
    <row r="381" spans="2:10" ht="18" customHeight="1">
      <c r="B381" s="166"/>
      <c r="C381" s="165"/>
      <c r="D381" s="12" t="str">
        <f>IF(C381="","",VLOOKUP(C381,'3.工程情報'!$C$6:$D$501,2,FALSE))</f>
        <v/>
      </c>
      <c r="E381" s="165"/>
      <c r="F381" s="170"/>
      <c r="G381" s="189" t="str">
        <f t="shared" si="5"/>
        <v/>
      </c>
      <c r="H381" s="19"/>
      <c r="I381" s="19"/>
      <c r="J381" s="176" t="str">
        <f>IF(AND(C381&lt;&gt;"",COUNTIF('3.工程情報'!$C$6:$C$501,C381)=0),"工程記号が3.工程情報に存在しません。","")</f>
        <v/>
      </c>
    </row>
    <row r="382" spans="2:10" ht="18" customHeight="1">
      <c r="B382" s="166"/>
      <c r="C382" s="165"/>
      <c r="D382" s="12" t="str">
        <f>IF(C382="","",VLOOKUP(C382,'3.工程情報'!$C$6:$D$501,2,FALSE))</f>
        <v/>
      </c>
      <c r="E382" s="165"/>
      <c r="F382" s="170"/>
      <c r="G382" s="189" t="str">
        <f t="shared" si="5"/>
        <v/>
      </c>
      <c r="H382" s="19"/>
      <c r="I382" s="19"/>
      <c r="J382" s="176" t="str">
        <f>IF(AND(C382&lt;&gt;"",COUNTIF('3.工程情報'!$C$6:$C$501,C382)=0),"工程記号が3.工程情報に存在しません。","")</f>
        <v/>
      </c>
    </row>
    <row r="383" spans="2:10" ht="18" customHeight="1">
      <c r="B383" s="166"/>
      <c r="C383" s="165"/>
      <c r="D383" s="12" t="str">
        <f>IF(C383="","",VLOOKUP(C383,'3.工程情報'!$C$6:$D$501,2,FALSE))</f>
        <v/>
      </c>
      <c r="E383" s="165"/>
      <c r="F383" s="170"/>
      <c r="G383" s="189" t="str">
        <f t="shared" si="5"/>
        <v/>
      </c>
      <c r="H383" s="19"/>
      <c r="I383" s="19"/>
      <c r="J383" s="176" t="str">
        <f>IF(AND(C383&lt;&gt;"",COUNTIF('3.工程情報'!$C$6:$C$501,C383)=0),"工程記号が3.工程情報に存在しません。","")</f>
        <v/>
      </c>
    </row>
    <row r="384" spans="2:10" ht="18" customHeight="1">
      <c r="B384" s="166"/>
      <c r="C384" s="165"/>
      <c r="D384" s="12" t="str">
        <f>IF(C384="","",VLOOKUP(C384,'3.工程情報'!$C$6:$D$501,2,FALSE))</f>
        <v/>
      </c>
      <c r="E384" s="165"/>
      <c r="F384" s="170"/>
      <c r="G384" s="189" t="str">
        <f t="shared" si="5"/>
        <v/>
      </c>
      <c r="H384" s="19"/>
      <c r="I384" s="19"/>
      <c r="J384" s="176" t="str">
        <f>IF(AND(C384&lt;&gt;"",COUNTIF('3.工程情報'!$C$6:$C$501,C384)=0),"工程記号が3.工程情報に存在しません。","")</f>
        <v/>
      </c>
    </row>
    <row r="385" spans="2:10" ht="18" customHeight="1">
      <c r="B385" s="166"/>
      <c r="C385" s="165"/>
      <c r="D385" s="12" t="str">
        <f>IF(C385="","",VLOOKUP(C385,'3.工程情報'!$C$6:$D$501,2,FALSE))</f>
        <v/>
      </c>
      <c r="E385" s="165"/>
      <c r="F385" s="170"/>
      <c r="G385" s="189" t="str">
        <f t="shared" si="5"/>
        <v/>
      </c>
      <c r="H385" s="19"/>
      <c r="I385" s="19"/>
      <c r="J385" s="176" t="str">
        <f>IF(AND(C385&lt;&gt;"",COUNTIF('3.工程情報'!$C$6:$C$501,C385)=0),"工程記号が3.工程情報に存在しません。","")</f>
        <v/>
      </c>
    </row>
    <row r="386" spans="2:10" ht="18" customHeight="1">
      <c r="B386" s="166"/>
      <c r="C386" s="165"/>
      <c r="D386" s="12" t="str">
        <f>IF(C386="","",VLOOKUP(C386,'3.工程情報'!$C$6:$D$501,2,FALSE))</f>
        <v/>
      </c>
      <c r="E386" s="165"/>
      <c r="F386" s="170"/>
      <c r="G386" s="189" t="str">
        <f t="shared" si="5"/>
        <v/>
      </c>
      <c r="H386" s="19"/>
      <c r="I386" s="19"/>
      <c r="J386" s="176" t="str">
        <f>IF(AND(C386&lt;&gt;"",COUNTIF('3.工程情報'!$C$6:$C$501,C386)=0),"工程記号が3.工程情報に存在しません。","")</f>
        <v/>
      </c>
    </row>
    <row r="387" spans="2:10" ht="18" customHeight="1">
      <c r="B387" s="166"/>
      <c r="C387" s="165"/>
      <c r="D387" s="12" t="str">
        <f>IF(C387="","",VLOOKUP(C387,'3.工程情報'!$C$6:$D$501,2,FALSE))</f>
        <v/>
      </c>
      <c r="E387" s="165"/>
      <c r="F387" s="170"/>
      <c r="G387" s="189" t="str">
        <f t="shared" si="5"/>
        <v/>
      </c>
      <c r="H387" s="19"/>
      <c r="I387" s="19"/>
      <c r="J387" s="176" t="str">
        <f>IF(AND(C387&lt;&gt;"",COUNTIF('3.工程情報'!$C$6:$C$501,C387)=0),"工程記号が3.工程情報に存在しません。","")</f>
        <v/>
      </c>
    </row>
    <row r="388" spans="2:10" ht="18" customHeight="1">
      <c r="B388" s="166"/>
      <c r="C388" s="165"/>
      <c r="D388" s="12" t="str">
        <f>IF(C388="","",VLOOKUP(C388,'3.工程情報'!$C$6:$D$501,2,FALSE))</f>
        <v/>
      </c>
      <c r="E388" s="165"/>
      <c r="F388" s="170"/>
      <c r="G388" s="189" t="str">
        <f t="shared" si="5"/>
        <v/>
      </c>
      <c r="H388" s="19"/>
      <c r="I388" s="19"/>
      <c r="J388" s="176" t="str">
        <f>IF(AND(C388&lt;&gt;"",COUNTIF('3.工程情報'!$C$6:$C$501,C388)=0),"工程記号が3.工程情報に存在しません。","")</f>
        <v/>
      </c>
    </row>
    <row r="389" spans="2:10" ht="18" customHeight="1">
      <c r="B389" s="166"/>
      <c r="C389" s="165"/>
      <c r="D389" s="12" t="str">
        <f>IF(C389="","",VLOOKUP(C389,'3.工程情報'!$C$6:$D$501,2,FALSE))</f>
        <v/>
      </c>
      <c r="E389" s="165"/>
      <c r="F389" s="170"/>
      <c r="G389" s="189" t="str">
        <f t="shared" si="5"/>
        <v/>
      </c>
      <c r="H389" s="19"/>
      <c r="I389" s="19"/>
      <c r="J389" s="176" t="str">
        <f>IF(AND(C389&lt;&gt;"",COUNTIF('3.工程情報'!$C$6:$C$501,C389)=0),"工程記号が3.工程情報に存在しません。","")</f>
        <v/>
      </c>
    </row>
    <row r="390" spans="2:10" ht="18" customHeight="1">
      <c r="B390" s="166"/>
      <c r="C390" s="165"/>
      <c r="D390" s="12" t="str">
        <f>IF(C390="","",VLOOKUP(C390,'3.工程情報'!$C$6:$D$501,2,FALSE))</f>
        <v/>
      </c>
      <c r="E390" s="165"/>
      <c r="F390" s="170"/>
      <c r="G390" s="189" t="str">
        <f t="shared" ref="G390:G453" si="6">C390&amp;E390</f>
        <v/>
      </c>
      <c r="H390" s="19"/>
      <c r="I390" s="19"/>
      <c r="J390" s="176" t="str">
        <f>IF(AND(C390&lt;&gt;"",COUNTIF('3.工程情報'!$C$6:$C$501,C390)=0),"工程記号が3.工程情報に存在しません。","")</f>
        <v/>
      </c>
    </row>
    <row r="391" spans="2:10" ht="18" customHeight="1">
      <c r="B391" s="166"/>
      <c r="C391" s="165"/>
      <c r="D391" s="12" t="str">
        <f>IF(C391="","",VLOOKUP(C391,'3.工程情報'!$C$6:$D$501,2,FALSE))</f>
        <v/>
      </c>
      <c r="E391" s="165"/>
      <c r="F391" s="170"/>
      <c r="G391" s="189" t="str">
        <f t="shared" si="6"/>
        <v/>
      </c>
      <c r="H391" s="19"/>
      <c r="I391" s="19"/>
      <c r="J391" s="176" t="str">
        <f>IF(AND(C391&lt;&gt;"",COUNTIF('3.工程情報'!$C$6:$C$501,C391)=0),"工程記号が3.工程情報に存在しません。","")</f>
        <v/>
      </c>
    </row>
    <row r="392" spans="2:10" ht="18" customHeight="1">
      <c r="B392" s="166"/>
      <c r="C392" s="165"/>
      <c r="D392" s="12" t="str">
        <f>IF(C392="","",VLOOKUP(C392,'3.工程情報'!$C$6:$D$501,2,FALSE))</f>
        <v/>
      </c>
      <c r="E392" s="165"/>
      <c r="F392" s="170"/>
      <c r="G392" s="189" t="str">
        <f t="shared" si="6"/>
        <v/>
      </c>
      <c r="H392" s="19"/>
      <c r="I392" s="19"/>
      <c r="J392" s="176" t="str">
        <f>IF(AND(C392&lt;&gt;"",COUNTIF('3.工程情報'!$C$6:$C$501,C392)=0),"工程記号が3.工程情報に存在しません。","")</f>
        <v/>
      </c>
    </row>
    <row r="393" spans="2:10" ht="18" customHeight="1">
      <c r="B393" s="166"/>
      <c r="C393" s="165"/>
      <c r="D393" s="12" t="str">
        <f>IF(C393="","",VLOOKUP(C393,'3.工程情報'!$C$6:$D$501,2,FALSE))</f>
        <v/>
      </c>
      <c r="E393" s="165"/>
      <c r="F393" s="170"/>
      <c r="G393" s="189" t="str">
        <f t="shared" si="6"/>
        <v/>
      </c>
      <c r="H393" s="19"/>
      <c r="I393" s="19"/>
      <c r="J393" s="176" t="str">
        <f>IF(AND(C393&lt;&gt;"",COUNTIF('3.工程情報'!$C$6:$C$501,C393)=0),"工程記号が3.工程情報に存在しません。","")</f>
        <v/>
      </c>
    </row>
    <row r="394" spans="2:10" ht="18" customHeight="1">
      <c r="B394" s="166"/>
      <c r="C394" s="165"/>
      <c r="D394" s="12" t="str">
        <f>IF(C394="","",VLOOKUP(C394,'3.工程情報'!$C$6:$D$501,2,FALSE))</f>
        <v/>
      </c>
      <c r="E394" s="165"/>
      <c r="F394" s="170"/>
      <c r="G394" s="189" t="str">
        <f t="shared" si="6"/>
        <v/>
      </c>
      <c r="H394" s="19"/>
      <c r="I394" s="19"/>
      <c r="J394" s="176" t="str">
        <f>IF(AND(C394&lt;&gt;"",COUNTIF('3.工程情報'!$C$6:$C$501,C394)=0),"工程記号が3.工程情報に存在しません。","")</f>
        <v/>
      </c>
    </row>
    <row r="395" spans="2:10" ht="18" customHeight="1">
      <c r="B395" s="166"/>
      <c r="C395" s="165"/>
      <c r="D395" s="12" t="str">
        <f>IF(C395="","",VLOOKUP(C395,'3.工程情報'!$C$6:$D$501,2,FALSE))</f>
        <v/>
      </c>
      <c r="E395" s="165"/>
      <c r="F395" s="170"/>
      <c r="G395" s="189" t="str">
        <f t="shared" si="6"/>
        <v/>
      </c>
      <c r="H395" s="19"/>
      <c r="I395" s="19"/>
      <c r="J395" s="176" t="str">
        <f>IF(AND(C395&lt;&gt;"",COUNTIF('3.工程情報'!$C$6:$C$501,C395)=0),"工程記号が3.工程情報に存在しません。","")</f>
        <v/>
      </c>
    </row>
    <row r="396" spans="2:10" ht="18" customHeight="1">
      <c r="B396" s="166"/>
      <c r="C396" s="165"/>
      <c r="D396" s="12" t="str">
        <f>IF(C396="","",VLOOKUP(C396,'3.工程情報'!$C$6:$D$501,2,FALSE))</f>
        <v/>
      </c>
      <c r="E396" s="165"/>
      <c r="F396" s="170"/>
      <c r="G396" s="189" t="str">
        <f t="shared" si="6"/>
        <v/>
      </c>
      <c r="H396" s="19"/>
      <c r="I396" s="19"/>
      <c r="J396" s="176" t="str">
        <f>IF(AND(C396&lt;&gt;"",COUNTIF('3.工程情報'!$C$6:$C$501,C396)=0),"工程記号が3.工程情報に存在しません。","")</f>
        <v/>
      </c>
    </row>
    <row r="397" spans="2:10" ht="18" customHeight="1">
      <c r="B397" s="166"/>
      <c r="C397" s="165"/>
      <c r="D397" s="12" t="str">
        <f>IF(C397="","",VLOOKUP(C397,'3.工程情報'!$C$6:$D$501,2,FALSE))</f>
        <v/>
      </c>
      <c r="E397" s="165"/>
      <c r="F397" s="170"/>
      <c r="G397" s="189" t="str">
        <f t="shared" si="6"/>
        <v/>
      </c>
      <c r="H397" s="19"/>
      <c r="I397" s="19"/>
      <c r="J397" s="176" t="str">
        <f>IF(AND(C397&lt;&gt;"",COUNTIF('3.工程情報'!$C$6:$C$501,C397)=0),"工程記号が3.工程情報に存在しません。","")</f>
        <v/>
      </c>
    </row>
    <row r="398" spans="2:10" ht="18" customHeight="1">
      <c r="B398" s="166"/>
      <c r="C398" s="165"/>
      <c r="D398" s="12" t="str">
        <f>IF(C398="","",VLOOKUP(C398,'3.工程情報'!$C$6:$D$501,2,FALSE))</f>
        <v/>
      </c>
      <c r="E398" s="165"/>
      <c r="F398" s="170"/>
      <c r="G398" s="189" t="str">
        <f t="shared" si="6"/>
        <v/>
      </c>
      <c r="H398" s="19"/>
      <c r="I398" s="19"/>
      <c r="J398" s="176" t="str">
        <f>IF(AND(C398&lt;&gt;"",COUNTIF('3.工程情報'!$C$6:$C$501,C398)=0),"工程記号が3.工程情報に存在しません。","")</f>
        <v/>
      </c>
    </row>
    <row r="399" spans="2:10" ht="18" customHeight="1">
      <c r="B399" s="166"/>
      <c r="C399" s="165"/>
      <c r="D399" s="12" t="str">
        <f>IF(C399="","",VLOOKUP(C399,'3.工程情報'!$C$6:$D$501,2,FALSE))</f>
        <v/>
      </c>
      <c r="E399" s="165"/>
      <c r="F399" s="170"/>
      <c r="G399" s="189" t="str">
        <f t="shared" si="6"/>
        <v/>
      </c>
      <c r="H399" s="19"/>
      <c r="I399" s="19"/>
      <c r="J399" s="176" t="str">
        <f>IF(AND(C399&lt;&gt;"",COUNTIF('3.工程情報'!$C$6:$C$501,C399)=0),"工程記号が3.工程情報に存在しません。","")</f>
        <v/>
      </c>
    </row>
    <row r="400" spans="2:10" ht="18" customHeight="1">
      <c r="B400" s="166"/>
      <c r="C400" s="165"/>
      <c r="D400" s="12" t="str">
        <f>IF(C400="","",VLOOKUP(C400,'3.工程情報'!$C$6:$D$501,2,FALSE))</f>
        <v/>
      </c>
      <c r="E400" s="165"/>
      <c r="F400" s="170"/>
      <c r="G400" s="189" t="str">
        <f t="shared" si="6"/>
        <v/>
      </c>
      <c r="H400" s="19"/>
      <c r="I400" s="19"/>
      <c r="J400" s="176" t="str">
        <f>IF(AND(C400&lt;&gt;"",COUNTIF('3.工程情報'!$C$6:$C$501,C400)=0),"工程記号が3.工程情報に存在しません。","")</f>
        <v/>
      </c>
    </row>
    <row r="401" spans="2:10" ht="18" customHeight="1">
      <c r="B401" s="166"/>
      <c r="C401" s="165"/>
      <c r="D401" s="12" t="str">
        <f>IF(C401="","",VLOOKUP(C401,'3.工程情報'!$C$6:$D$501,2,FALSE))</f>
        <v/>
      </c>
      <c r="E401" s="165"/>
      <c r="F401" s="170"/>
      <c r="G401" s="189" t="str">
        <f t="shared" si="6"/>
        <v/>
      </c>
      <c r="H401" s="19"/>
      <c r="I401" s="19"/>
      <c r="J401" s="176" t="str">
        <f>IF(AND(C401&lt;&gt;"",COUNTIF('3.工程情報'!$C$6:$C$501,C401)=0),"工程記号が3.工程情報に存在しません。","")</f>
        <v/>
      </c>
    </row>
    <row r="402" spans="2:10" ht="18" customHeight="1">
      <c r="B402" s="166"/>
      <c r="C402" s="165"/>
      <c r="D402" s="12" t="str">
        <f>IF(C402="","",VLOOKUP(C402,'3.工程情報'!$C$6:$D$501,2,FALSE))</f>
        <v/>
      </c>
      <c r="E402" s="165"/>
      <c r="F402" s="170"/>
      <c r="G402" s="189" t="str">
        <f t="shared" si="6"/>
        <v/>
      </c>
      <c r="H402" s="19"/>
      <c r="I402" s="19"/>
      <c r="J402" s="176" t="str">
        <f>IF(AND(C402&lt;&gt;"",COUNTIF('3.工程情報'!$C$6:$C$501,C402)=0),"工程記号が3.工程情報に存在しません。","")</f>
        <v/>
      </c>
    </row>
    <row r="403" spans="2:10" ht="18" customHeight="1">
      <c r="B403" s="166"/>
      <c r="C403" s="165"/>
      <c r="D403" s="12" t="str">
        <f>IF(C403="","",VLOOKUP(C403,'3.工程情報'!$C$6:$D$501,2,FALSE))</f>
        <v/>
      </c>
      <c r="E403" s="165"/>
      <c r="F403" s="170"/>
      <c r="G403" s="189" t="str">
        <f t="shared" si="6"/>
        <v/>
      </c>
      <c r="H403" s="19"/>
      <c r="I403" s="19"/>
      <c r="J403" s="176" t="str">
        <f>IF(AND(C403&lt;&gt;"",COUNTIF('3.工程情報'!$C$6:$C$501,C403)=0),"工程記号が3.工程情報に存在しません。","")</f>
        <v/>
      </c>
    </row>
    <row r="404" spans="2:10" ht="18" customHeight="1">
      <c r="B404" s="166"/>
      <c r="C404" s="165"/>
      <c r="D404" s="12" t="str">
        <f>IF(C404="","",VLOOKUP(C404,'3.工程情報'!$C$6:$D$501,2,FALSE))</f>
        <v/>
      </c>
      <c r="E404" s="165"/>
      <c r="F404" s="170"/>
      <c r="G404" s="189" t="str">
        <f t="shared" si="6"/>
        <v/>
      </c>
      <c r="H404" s="19"/>
      <c r="I404" s="19"/>
      <c r="J404" s="176" t="str">
        <f>IF(AND(C404&lt;&gt;"",COUNTIF('3.工程情報'!$C$6:$C$501,C404)=0),"工程記号が3.工程情報に存在しません。","")</f>
        <v/>
      </c>
    </row>
    <row r="405" spans="2:10" ht="18" customHeight="1">
      <c r="B405" s="166"/>
      <c r="C405" s="165"/>
      <c r="D405" s="12" t="str">
        <f>IF(C405="","",VLOOKUP(C405,'3.工程情報'!$C$6:$D$501,2,FALSE))</f>
        <v/>
      </c>
      <c r="E405" s="165"/>
      <c r="F405" s="170"/>
      <c r="G405" s="189" t="str">
        <f t="shared" si="6"/>
        <v/>
      </c>
      <c r="H405" s="19"/>
      <c r="I405" s="19"/>
      <c r="J405" s="176" t="str">
        <f>IF(AND(C405&lt;&gt;"",COUNTIF('3.工程情報'!$C$6:$C$501,C405)=0),"工程記号が3.工程情報に存在しません。","")</f>
        <v/>
      </c>
    </row>
    <row r="406" spans="2:10" ht="18" customHeight="1">
      <c r="B406" s="166"/>
      <c r="C406" s="165"/>
      <c r="D406" s="12" t="str">
        <f>IF(C406="","",VLOOKUP(C406,'3.工程情報'!$C$6:$D$501,2,FALSE))</f>
        <v/>
      </c>
      <c r="E406" s="165"/>
      <c r="F406" s="170"/>
      <c r="G406" s="189" t="str">
        <f t="shared" si="6"/>
        <v/>
      </c>
      <c r="H406" s="19"/>
      <c r="I406" s="19"/>
      <c r="J406" s="176" t="str">
        <f>IF(AND(C406&lt;&gt;"",COUNTIF('3.工程情報'!$C$6:$C$501,C406)=0),"工程記号が3.工程情報に存在しません。","")</f>
        <v/>
      </c>
    </row>
    <row r="407" spans="2:10" ht="18" customHeight="1">
      <c r="B407" s="166"/>
      <c r="C407" s="165"/>
      <c r="D407" s="12" t="str">
        <f>IF(C407="","",VLOOKUP(C407,'3.工程情報'!$C$6:$D$501,2,FALSE))</f>
        <v/>
      </c>
      <c r="E407" s="165"/>
      <c r="F407" s="170"/>
      <c r="G407" s="189" t="str">
        <f t="shared" si="6"/>
        <v/>
      </c>
      <c r="H407" s="19"/>
      <c r="I407" s="19"/>
      <c r="J407" s="176" t="str">
        <f>IF(AND(C407&lt;&gt;"",COUNTIF('3.工程情報'!$C$6:$C$501,C407)=0),"工程記号が3.工程情報に存在しません。","")</f>
        <v/>
      </c>
    </row>
    <row r="408" spans="2:10" ht="18" customHeight="1">
      <c r="B408" s="166"/>
      <c r="C408" s="165"/>
      <c r="D408" s="12" t="str">
        <f>IF(C408="","",VLOOKUP(C408,'3.工程情報'!$C$6:$D$501,2,FALSE))</f>
        <v/>
      </c>
      <c r="E408" s="165"/>
      <c r="F408" s="170"/>
      <c r="G408" s="189" t="str">
        <f t="shared" si="6"/>
        <v/>
      </c>
      <c r="H408" s="19"/>
      <c r="I408" s="19"/>
      <c r="J408" s="176" t="str">
        <f>IF(AND(C408&lt;&gt;"",COUNTIF('3.工程情報'!$C$6:$C$501,C408)=0),"工程記号が3.工程情報に存在しません。","")</f>
        <v/>
      </c>
    </row>
    <row r="409" spans="2:10" ht="18" customHeight="1">
      <c r="B409" s="166"/>
      <c r="C409" s="165"/>
      <c r="D409" s="12" t="str">
        <f>IF(C409="","",VLOOKUP(C409,'3.工程情報'!$C$6:$D$501,2,FALSE))</f>
        <v/>
      </c>
      <c r="E409" s="165"/>
      <c r="F409" s="170"/>
      <c r="G409" s="189" t="str">
        <f t="shared" si="6"/>
        <v/>
      </c>
      <c r="H409" s="19"/>
      <c r="I409" s="19"/>
      <c r="J409" s="176" t="str">
        <f>IF(AND(C409&lt;&gt;"",COUNTIF('3.工程情報'!$C$6:$C$501,C409)=0),"工程記号が3.工程情報に存在しません。","")</f>
        <v/>
      </c>
    </row>
    <row r="410" spans="2:10" ht="18" customHeight="1">
      <c r="B410" s="166"/>
      <c r="C410" s="165"/>
      <c r="D410" s="12" t="str">
        <f>IF(C410="","",VLOOKUP(C410,'3.工程情報'!$C$6:$D$501,2,FALSE))</f>
        <v/>
      </c>
      <c r="E410" s="165"/>
      <c r="F410" s="170"/>
      <c r="G410" s="189" t="str">
        <f t="shared" si="6"/>
        <v/>
      </c>
      <c r="H410" s="19"/>
      <c r="I410" s="19"/>
      <c r="J410" s="176" t="str">
        <f>IF(AND(C410&lt;&gt;"",COUNTIF('3.工程情報'!$C$6:$C$501,C410)=0),"工程記号が3.工程情報に存在しません。","")</f>
        <v/>
      </c>
    </row>
    <row r="411" spans="2:10" ht="18" customHeight="1">
      <c r="B411" s="166"/>
      <c r="C411" s="165"/>
      <c r="D411" s="12" t="str">
        <f>IF(C411="","",VLOOKUP(C411,'3.工程情報'!$C$6:$D$501,2,FALSE))</f>
        <v/>
      </c>
      <c r="E411" s="165"/>
      <c r="F411" s="170"/>
      <c r="G411" s="189" t="str">
        <f t="shared" si="6"/>
        <v/>
      </c>
      <c r="H411" s="19"/>
      <c r="I411" s="19"/>
      <c r="J411" s="176" t="str">
        <f>IF(AND(C411&lt;&gt;"",COUNTIF('3.工程情報'!$C$6:$C$501,C411)=0),"工程記号が3.工程情報に存在しません。","")</f>
        <v/>
      </c>
    </row>
    <row r="412" spans="2:10" ht="18" customHeight="1">
      <c r="B412" s="166"/>
      <c r="C412" s="165"/>
      <c r="D412" s="12" t="str">
        <f>IF(C412="","",VLOOKUP(C412,'3.工程情報'!$C$6:$D$501,2,FALSE))</f>
        <v/>
      </c>
      <c r="E412" s="165"/>
      <c r="F412" s="170"/>
      <c r="G412" s="189" t="str">
        <f t="shared" si="6"/>
        <v/>
      </c>
      <c r="H412" s="19"/>
      <c r="I412" s="19"/>
      <c r="J412" s="176" t="str">
        <f>IF(AND(C412&lt;&gt;"",COUNTIF('3.工程情報'!$C$6:$C$501,C412)=0),"工程記号が3.工程情報に存在しません。","")</f>
        <v/>
      </c>
    </row>
    <row r="413" spans="2:10" ht="18" customHeight="1">
      <c r="B413" s="166"/>
      <c r="C413" s="165"/>
      <c r="D413" s="12" t="str">
        <f>IF(C413="","",VLOOKUP(C413,'3.工程情報'!$C$6:$D$501,2,FALSE))</f>
        <v/>
      </c>
      <c r="E413" s="165"/>
      <c r="F413" s="170"/>
      <c r="G413" s="189" t="str">
        <f t="shared" si="6"/>
        <v/>
      </c>
      <c r="H413" s="19"/>
      <c r="I413" s="19"/>
      <c r="J413" s="176" t="str">
        <f>IF(AND(C413&lt;&gt;"",COUNTIF('3.工程情報'!$C$6:$C$501,C413)=0),"工程記号が3.工程情報に存在しません。","")</f>
        <v/>
      </c>
    </row>
    <row r="414" spans="2:10" ht="18" customHeight="1">
      <c r="B414" s="166"/>
      <c r="C414" s="165"/>
      <c r="D414" s="12" t="str">
        <f>IF(C414="","",VLOOKUP(C414,'3.工程情報'!$C$6:$D$501,2,FALSE))</f>
        <v/>
      </c>
      <c r="E414" s="165"/>
      <c r="F414" s="170"/>
      <c r="G414" s="189" t="str">
        <f t="shared" si="6"/>
        <v/>
      </c>
      <c r="H414" s="19"/>
      <c r="I414" s="19"/>
      <c r="J414" s="176" t="str">
        <f>IF(AND(C414&lt;&gt;"",COUNTIF('3.工程情報'!$C$6:$C$501,C414)=0),"工程記号が3.工程情報に存在しません。","")</f>
        <v/>
      </c>
    </row>
    <row r="415" spans="2:10" ht="18" customHeight="1">
      <c r="B415" s="166"/>
      <c r="C415" s="165"/>
      <c r="D415" s="12" t="str">
        <f>IF(C415="","",VLOOKUP(C415,'3.工程情報'!$C$6:$D$501,2,FALSE))</f>
        <v/>
      </c>
      <c r="E415" s="165"/>
      <c r="F415" s="170"/>
      <c r="G415" s="189" t="str">
        <f t="shared" si="6"/>
        <v/>
      </c>
      <c r="H415" s="19"/>
      <c r="I415" s="19"/>
      <c r="J415" s="176" t="str">
        <f>IF(AND(C415&lt;&gt;"",COUNTIF('3.工程情報'!$C$6:$C$501,C415)=0),"工程記号が3.工程情報に存在しません。","")</f>
        <v/>
      </c>
    </row>
    <row r="416" spans="2:10" ht="18" customHeight="1">
      <c r="B416" s="166"/>
      <c r="C416" s="165"/>
      <c r="D416" s="12" t="str">
        <f>IF(C416="","",VLOOKUP(C416,'3.工程情報'!$C$6:$D$501,2,FALSE))</f>
        <v/>
      </c>
      <c r="E416" s="165"/>
      <c r="F416" s="170"/>
      <c r="G416" s="189" t="str">
        <f t="shared" si="6"/>
        <v/>
      </c>
      <c r="H416" s="19"/>
      <c r="I416" s="19"/>
      <c r="J416" s="176" t="str">
        <f>IF(AND(C416&lt;&gt;"",COUNTIF('3.工程情報'!$C$6:$C$501,C416)=0),"工程記号が3.工程情報に存在しません。","")</f>
        <v/>
      </c>
    </row>
    <row r="417" spans="2:10" ht="18" customHeight="1">
      <c r="B417" s="166"/>
      <c r="C417" s="165"/>
      <c r="D417" s="12" t="str">
        <f>IF(C417="","",VLOOKUP(C417,'3.工程情報'!$C$6:$D$501,2,FALSE))</f>
        <v/>
      </c>
      <c r="E417" s="165"/>
      <c r="F417" s="170"/>
      <c r="G417" s="189" t="str">
        <f t="shared" si="6"/>
        <v/>
      </c>
      <c r="H417" s="19"/>
      <c r="I417" s="19"/>
      <c r="J417" s="176" t="str">
        <f>IF(AND(C417&lt;&gt;"",COUNTIF('3.工程情報'!$C$6:$C$501,C417)=0),"工程記号が3.工程情報に存在しません。","")</f>
        <v/>
      </c>
    </row>
    <row r="418" spans="2:10" ht="18" customHeight="1">
      <c r="B418" s="166"/>
      <c r="C418" s="165"/>
      <c r="D418" s="12" t="str">
        <f>IF(C418="","",VLOOKUP(C418,'3.工程情報'!$C$6:$D$501,2,FALSE))</f>
        <v/>
      </c>
      <c r="E418" s="165"/>
      <c r="F418" s="170"/>
      <c r="G418" s="189" t="str">
        <f t="shared" si="6"/>
        <v/>
      </c>
      <c r="H418" s="19"/>
      <c r="I418" s="19"/>
      <c r="J418" s="176" t="str">
        <f>IF(AND(C418&lt;&gt;"",COUNTIF('3.工程情報'!$C$6:$C$501,C418)=0),"工程記号が3.工程情報に存在しません。","")</f>
        <v/>
      </c>
    </row>
    <row r="419" spans="2:10" ht="18" customHeight="1">
      <c r="B419" s="166"/>
      <c r="C419" s="165"/>
      <c r="D419" s="12" t="str">
        <f>IF(C419="","",VLOOKUP(C419,'3.工程情報'!$C$6:$D$501,2,FALSE))</f>
        <v/>
      </c>
      <c r="E419" s="165"/>
      <c r="F419" s="170"/>
      <c r="G419" s="189" t="str">
        <f t="shared" si="6"/>
        <v/>
      </c>
      <c r="H419" s="19"/>
      <c r="I419" s="19"/>
      <c r="J419" s="176" t="str">
        <f>IF(AND(C419&lt;&gt;"",COUNTIF('3.工程情報'!$C$6:$C$501,C419)=0),"工程記号が3.工程情報に存在しません。","")</f>
        <v/>
      </c>
    </row>
    <row r="420" spans="2:10" ht="18" customHeight="1">
      <c r="B420" s="166"/>
      <c r="C420" s="165"/>
      <c r="D420" s="12" t="str">
        <f>IF(C420="","",VLOOKUP(C420,'3.工程情報'!$C$6:$D$501,2,FALSE))</f>
        <v/>
      </c>
      <c r="E420" s="165"/>
      <c r="F420" s="170"/>
      <c r="G420" s="189" t="str">
        <f t="shared" si="6"/>
        <v/>
      </c>
      <c r="H420" s="19"/>
      <c r="I420" s="19"/>
      <c r="J420" s="176" t="str">
        <f>IF(AND(C420&lt;&gt;"",COUNTIF('3.工程情報'!$C$6:$C$501,C420)=0),"工程記号が3.工程情報に存在しません。","")</f>
        <v/>
      </c>
    </row>
    <row r="421" spans="2:10" ht="18" customHeight="1">
      <c r="B421" s="166"/>
      <c r="C421" s="165"/>
      <c r="D421" s="12" t="str">
        <f>IF(C421="","",VLOOKUP(C421,'3.工程情報'!$C$6:$D$501,2,FALSE))</f>
        <v/>
      </c>
      <c r="E421" s="165"/>
      <c r="F421" s="170"/>
      <c r="G421" s="189" t="str">
        <f t="shared" si="6"/>
        <v/>
      </c>
      <c r="H421" s="19"/>
      <c r="I421" s="19"/>
      <c r="J421" s="176" t="str">
        <f>IF(AND(C421&lt;&gt;"",COUNTIF('3.工程情報'!$C$6:$C$501,C421)=0),"工程記号が3.工程情報に存在しません。","")</f>
        <v/>
      </c>
    </row>
    <row r="422" spans="2:10" ht="18" customHeight="1">
      <c r="B422" s="166"/>
      <c r="C422" s="165"/>
      <c r="D422" s="12" t="str">
        <f>IF(C422="","",VLOOKUP(C422,'3.工程情報'!$C$6:$D$501,2,FALSE))</f>
        <v/>
      </c>
      <c r="E422" s="165"/>
      <c r="F422" s="170"/>
      <c r="G422" s="189" t="str">
        <f t="shared" si="6"/>
        <v/>
      </c>
      <c r="H422" s="19"/>
      <c r="I422" s="19"/>
      <c r="J422" s="176" t="str">
        <f>IF(AND(C422&lt;&gt;"",COUNTIF('3.工程情報'!$C$6:$C$501,C422)=0),"工程記号が3.工程情報に存在しません。","")</f>
        <v/>
      </c>
    </row>
    <row r="423" spans="2:10" ht="18" customHeight="1">
      <c r="B423" s="166"/>
      <c r="C423" s="165"/>
      <c r="D423" s="12" t="str">
        <f>IF(C423="","",VLOOKUP(C423,'3.工程情報'!$C$6:$D$501,2,FALSE))</f>
        <v/>
      </c>
      <c r="E423" s="165"/>
      <c r="F423" s="170"/>
      <c r="G423" s="189" t="str">
        <f t="shared" si="6"/>
        <v/>
      </c>
      <c r="H423" s="19"/>
      <c r="I423" s="19"/>
      <c r="J423" s="176" t="str">
        <f>IF(AND(C423&lt;&gt;"",COUNTIF('3.工程情報'!$C$6:$C$501,C423)=0),"工程記号が3.工程情報に存在しません。","")</f>
        <v/>
      </c>
    </row>
    <row r="424" spans="2:10" ht="18" customHeight="1">
      <c r="B424" s="166"/>
      <c r="C424" s="165"/>
      <c r="D424" s="12" t="str">
        <f>IF(C424="","",VLOOKUP(C424,'3.工程情報'!$C$6:$D$501,2,FALSE))</f>
        <v/>
      </c>
      <c r="E424" s="165"/>
      <c r="F424" s="170"/>
      <c r="G424" s="189" t="str">
        <f t="shared" si="6"/>
        <v/>
      </c>
      <c r="H424" s="19"/>
      <c r="I424" s="19"/>
      <c r="J424" s="176" t="str">
        <f>IF(AND(C424&lt;&gt;"",COUNTIF('3.工程情報'!$C$6:$C$501,C424)=0),"工程記号が3.工程情報に存在しません。","")</f>
        <v/>
      </c>
    </row>
    <row r="425" spans="2:10" ht="18" customHeight="1">
      <c r="B425" s="166"/>
      <c r="C425" s="165"/>
      <c r="D425" s="12" t="str">
        <f>IF(C425="","",VLOOKUP(C425,'3.工程情報'!$C$6:$D$501,2,FALSE))</f>
        <v/>
      </c>
      <c r="E425" s="165"/>
      <c r="F425" s="170"/>
      <c r="G425" s="189" t="str">
        <f t="shared" si="6"/>
        <v/>
      </c>
      <c r="H425" s="19"/>
      <c r="I425" s="19"/>
      <c r="J425" s="176" t="str">
        <f>IF(AND(C425&lt;&gt;"",COUNTIF('3.工程情報'!$C$6:$C$501,C425)=0),"工程記号が3.工程情報に存在しません。","")</f>
        <v/>
      </c>
    </row>
    <row r="426" spans="2:10" ht="18" customHeight="1">
      <c r="B426" s="166"/>
      <c r="C426" s="165"/>
      <c r="D426" s="12" t="str">
        <f>IF(C426="","",VLOOKUP(C426,'3.工程情報'!$C$6:$D$501,2,FALSE))</f>
        <v/>
      </c>
      <c r="E426" s="165"/>
      <c r="F426" s="170"/>
      <c r="G426" s="189" t="str">
        <f t="shared" si="6"/>
        <v/>
      </c>
      <c r="H426" s="19"/>
      <c r="I426" s="19"/>
      <c r="J426" s="176" t="str">
        <f>IF(AND(C426&lt;&gt;"",COUNTIF('3.工程情報'!$C$6:$C$501,C426)=0),"工程記号が3.工程情報に存在しません。","")</f>
        <v/>
      </c>
    </row>
    <row r="427" spans="2:10" ht="18" customHeight="1">
      <c r="B427" s="166"/>
      <c r="C427" s="165"/>
      <c r="D427" s="12" t="str">
        <f>IF(C427="","",VLOOKUP(C427,'3.工程情報'!$C$6:$D$501,2,FALSE))</f>
        <v/>
      </c>
      <c r="E427" s="165"/>
      <c r="F427" s="170"/>
      <c r="G427" s="189" t="str">
        <f t="shared" si="6"/>
        <v/>
      </c>
      <c r="H427" s="19"/>
      <c r="I427" s="19"/>
      <c r="J427" s="176" t="str">
        <f>IF(AND(C427&lt;&gt;"",COUNTIF('3.工程情報'!$C$6:$C$501,C427)=0),"工程記号が3.工程情報に存在しません。","")</f>
        <v/>
      </c>
    </row>
    <row r="428" spans="2:10" ht="18" customHeight="1">
      <c r="B428" s="166"/>
      <c r="C428" s="165"/>
      <c r="D428" s="12" t="str">
        <f>IF(C428="","",VLOOKUP(C428,'3.工程情報'!$C$6:$D$501,2,FALSE))</f>
        <v/>
      </c>
      <c r="E428" s="165"/>
      <c r="F428" s="170"/>
      <c r="G428" s="189" t="str">
        <f t="shared" si="6"/>
        <v/>
      </c>
      <c r="H428" s="19"/>
      <c r="I428" s="19"/>
      <c r="J428" s="176" t="str">
        <f>IF(AND(C428&lt;&gt;"",COUNTIF('3.工程情報'!$C$6:$C$501,C428)=0),"工程記号が3.工程情報に存在しません。","")</f>
        <v/>
      </c>
    </row>
    <row r="429" spans="2:10" ht="18" customHeight="1">
      <c r="B429" s="166"/>
      <c r="C429" s="165"/>
      <c r="D429" s="12" t="str">
        <f>IF(C429="","",VLOOKUP(C429,'3.工程情報'!$C$6:$D$501,2,FALSE))</f>
        <v/>
      </c>
      <c r="E429" s="165"/>
      <c r="F429" s="170"/>
      <c r="G429" s="189" t="str">
        <f t="shared" si="6"/>
        <v/>
      </c>
      <c r="H429" s="19"/>
      <c r="I429" s="19"/>
      <c r="J429" s="176" t="str">
        <f>IF(AND(C429&lt;&gt;"",COUNTIF('3.工程情報'!$C$6:$C$501,C429)=0),"工程記号が3.工程情報に存在しません。","")</f>
        <v/>
      </c>
    </row>
    <row r="430" spans="2:10" ht="18" customHeight="1">
      <c r="B430" s="166"/>
      <c r="C430" s="165"/>
      <c r="D430" s="12" t="str">
        <f>IF(C430="","",VLOOKUP(C430,'3.工程情報'!$C$6:$D$501,2,FALSE))</f>
        <v/>
      </c>
      <c r="E430" s="165"/>
      <c r="F430" s="170"/>
      <c r="G430" s="189" t="str">
        <f t="shared" si="6"/>
        <v/>
      </c>
      <c r="H430" s="19"/>
      <c r="I430" s="19"/>
      <c r="J430" s="176" t="str">
        <f>IF(AND(C430&lt;&gt;"",COUNTIF('3.工程情報'!$C$6:$C$501,C430)=0),"工程記号が3.工程情報に存在しません。","")</f>
        <v/>
      </c>
    </row>
    <row r="431" spans="2:10" ht="18" customHeight="1">
      <c r="B431" s="166"/>
      <c r="C431" s="165"/>
      <c r="D431" s="12" t="str">
        <f>IF(C431="","",VLOOKUP(C431,'3.工程情報'!$C$6:$D$501,2,FALSE))</f>
        <v/>
      </c>
      <c r="E431" s="165"/>
      <c r="F431" s="170"/>
      <c r="G431" s="189" t="str">
        <f t="shared" si="6"/>
        <v/>
      </c>
      <c r="H431" s="19"/>
      <c r="I431" s="19"/>
      <c r="J431" s="176" t="str">
        <f>IF(AND(C431&lt;&gt;"",COUNTIF('3.工程情報'!$C$6:$C$501,C431)=0),"工程記号が3.工程情報に存在しません。","")</f>
        <v/>
      </c>
    </row>
    <row r="432" spans="2:10" ht="18" customHeight="1">
      <c r="B432" s="166"/>
      <c r="C432" s="165"/>
      <c r="D432" s="12" t="str">
        <f>IF(C432="","",VLOOKUP(C432,'3.工程情報'!$C$6:$D$501,2,FALSE))</f>
        <v/>
      </c>
      <c r="E432" s="165"/>
      <c r="F432" s="170"/>
      <c r="G432" s="189" t="str">
        <f t="shared" si="6"/>
        <v/>
      </c>
      <c r="H432" s="19"/>
      <c r="I432" s="19"/>
      <c r="J432" s="176" t="str">
        <f>IF(AND(C432&lt;&gt;"",COUNTIF('3.工程情報'!$C$6:$C$501,C432)=0),"工程記号が3.工程情報に存在しません。","")</f>
        <v/>
      </c>
    </row>
    <row r="433" spans="2:10" ht="18" customHeight="1">
      <c r="B433" s="166"/>
      <c r="C433" s="165"/>
      <c r="D433" s="12" t="str">
        <f>IF(C433="","",VLOOKUP(C433,'3.工程情報'!$C$6:$D$501,2,FALSE))</f>
        <v/>
      </c>
      <c r="E433" s="165"/>
      <c r="F433" s="170"/>
      <c r="G433" s="189" t="str">
        <f t="shared" si="6"/>
        <v/>
      </c>
      <c r="H433" s="19"/>
      <c r="I433" s="19"/>
      <c r="J433" s="176" t="str">
        <f>IF(AND(C433&lt;&gt;"",COUNTIF('3.工程情報'!$C$6:$C$501,C433)=0),"工程記号が3.工程情報に存在しません。","")</f>
        <v/>
      </c>
    </row>
    <row r="434" spans="2:10" ht="18" customHeight="1">
      <c r="B434" s="166"/>
      <c r="C434" s="165"/>
      <c r="D434" s="12" t="str">
        <f>IF(C434="","",VLOOKUP(C434,'3.工程情報'!$C$6:$D$501,2,FALSE))</f>
        <v/>
      </c>
      <c r="E434" s="165"/>
      <c r="F434" s="170"/>
      <c r="G434" s="189" t="str">
        <f t="shared" si="6"/>
        <v/>
      </c>
      <c r="H434" s="19"/>
      <c r="I434" s="19"/>
      <c r="J434" s="176" t="str">
        <f>IF(AND(C434&lt;&gt;"",COUNTIF('3.工程情報'!$C$6:$C$501,C434)=0),"工程記号が3.工程情報に存在しません。","")</f>
        <v/>
      </c>
    </row>
    <row r="435" spans="2:10" ht="18" customHeight="1">
      <c r="B435" s="166"/>
      <c r="C435" s="165"/>
      <c r="D435" s="12" t="str">
        <f>IF(C435="","",VLOOKUP(C435,'3.工程情報'!$C$6:$D$501,2,FALSE))</f>
        <v/>
      </c>
      <c r="E435" s="165"/>
      <c r="F435" s="170"/>
      <c r="G435" s="189" t="str">
        <f t="shared" si="6"/>
        <v/>
      </c>
      <c r="H435" s="19"/>
      <c r="I435" s="19"/>
      <c r="J435" s="176" t="str">
        <f>IF(AND(C435&lt;&gt;"",COUNTIF('3.工程情報'!$C$6:$C$501,C435)=0),"工程記号が3.工程情報に存在しません。","")</f>
        <v/>
      </c>
    </row>
    <row r="436" spans="2:10" ht="18" customHeight="1">
      <c r="B436" s="166"/>
      <c r="C436" s="165"/>
      <c r="D436" s="12" t="str">
        <f>IF(C436="","",VLOOKUP(C436,'3.工程情報'!$C$6:$D$501,2,FALSE))</f>
        <v/>
      </c>
      <c r="E436" s="165"/>
      <c r="F436" s="170"/>
      <c r="G436" s="189" t="str">
        <f t="shared" si="6"/>
        <v/>
      </c>
      <c r="H436" s="19"/>
      <c r="I436" s="19"/>
      <c r="J436" s="176" t="str">
        <f>IF(AND(C436&lt;&gt;"",COUNTIF('3.工程情報'!$C$6:$C$501,C436)=0),"工程記号が3.工程情報に存在しません。","")</f>
        <v/>
      </c>
    </row>
    <row r="437" spans="2:10" ht="18" customHeight="1">
      <c r="B437" s="166"/>
      <c r="C437" s="165"/>
      <c r="D437" s="12" t="str">
        <f>IF(C437="","",VLOOKUP(C437,'3.工程情報'!$C$6:$D$501,2,FALSE))</f>
        <v/>
      </c>
      <c r="E437" s="165"/>
      <c r="F437" s="170"/>
      <c r="G437" s="189" t="str">
        <f t="shared" si="6"/>
        <v/>
      </c>
      <c r="H437" s="19"/>
      <c r="I437" s="19"/>
      <c r="J437" s="176" t="str">
        <f>IF(AND(C437&lt;&gt;"",COUNTIF('3.工程情報'!$C$6:$C$501,C437)=0),"工程記号が3.工程情報に存在しません。","")</f>
        <v/>
      </c>
    </row>
    <row r="438" spans="2:10" ht="18" customHeight="1">
      <c r="B438" s="166"/>
      <c r="C438" s="165"/>
      <c r="D438" s="12" t="str">
        <f>IF(C438="","",VLOOKUP(C438,'3.工程情報'!$C$6:$D$501,2,FALSE))</f>
        <v/>
      </c>
      <c r="E438" s="165"/>
      <c r="F438" s="170"/>
      <c r="G438" s="189" t="str">
        <f t="shared" si="6"/>
        <v/>
      </c>
      <c r="H438" s="19"/>
      <c r="I438" s="19"/>
      <c r="J438" s="176" t="str">
        <f>IF(AND(C438&lt;&gt;"",COUNTIF('3.工程情報'!$C$6:$C$501,C438)=0),"工程記号が3.工程情報に存在しません。","")</f>
        <v/>
      </c>
    </row>
    <row r="439" spans="2:10" ht="18" customHeight="1">
      <c r="B439" s="166"/>
      <c r="C439" s="165"/>
      <c r="D439" s="12" t="str">
        <f>IF(C439="","",VLOOKUP(C439,'3.工程情報'!$C$6:$D$501,2,FALSE))</f>
        <v/>
      </c>
      <c r="E439" s="165"/>
      <c r="F439" s="170"/>
      <c r="G439" s="189" t="str">
        <f t="shared" si="6"/>
        <v/>
      </c>
      <c r="H439" s="19"/>
      <c r="I439" s="19"/>
      <c r="J439" s="176" t="str">
        <f>IF(AND(C439&lt;&gt;"",COUNTIF('3.工程情報'!$C$6:$C$501,C439)=0),"工程記号が3.工程情報に存在しません。","")</f>
        <v/>
      </c>
    </row>
    <row r="440" spans="2:10" ht="18" customHeight="1">
      <c r="B440" s="166"/>
      <c r="C440" s="165"/>
      <c r="D440" s="12" t="str">
        <f>IF(C440="","",VLOOKUP(C440,'3.工程情報'!$C$6:$D$501,2,FALSE))</f>
        <v/>
      </c>
      <c r="E440" s="165"/>
      <c r="F440" s="170"/>
      <c r="G440" s="189" t="str">
        <f t="shared" si="6"/>
        <v/>
      </c>
      <c r="H440" s="19"/>
      <c r="I440" s="19"/>
      <c r="J440" s="176" t="str">
        <f>IF(AND(C440&lt;&gt;"",COUNTIF('3.工程情報'!$C$6:$C$501,C440)=0),"工程記号が3.工程情報に存在しません。","")</f>
        <v/>
      </c>
    </row>
    <row r="441" spans="2:10" ht="18" customHeight="1">
      <c r="B441" s="166"/>
      <c r="C441" s="165"/>
      <c r="D441" s="12" t="str">
        <f>IF(C441="","",VLOOKUP(C441,'3.工程情報'!$C$6:$D$501,2,FALSE))</f>
        <v/>
      </c>
      <c r="E441" s="165"/>
      <c r="F441" s="170"/>
      <c r="G441" s="189" t="str">
        <f t="shared" si="6"/>
        <v/>
      </c>
      <c r="H441" s="19"/>
      <c r="I441" s="19"/>
      <c r="J441" s="176" t="str">
        <f>IF(AND(C441&lt;&gt;"",COUNTIF('3.工程情報'!$C$6:$C$501,C441)=0),"工程記号が3.工程情報に存在しません。","")</f>
        <v/>
      </c>
    </row>
    <row r="442" spans="2:10" ht="18" customHeight="1">
      <c r="B442" s="166"/>
      <c r="C442" s="165"/>
      <c r="D442" s="12" t="str">
        <f>IF(C442="","",VLOOKUP(C442,'3.工程情報'!$C$6:$D$501,2,FALSE))</f>
        <v/>
      </c>
      <c r="E442" s="165"/>
      <c r="F442" s="170"/>
      <c r="G442" s="189" t="str">
        <f t="shared" si="6"/>
        <v/>
      </c>
      <c r="H442" s="19"/>
      <c r="I442" s="19"/>
      <c r="J442" s="176" t="str">
        <f>IF(AND(C442&lt;&gt;"",COUNTIF('3.工程情報'!$C$6:$C$501,C442)=0),"工程記号が3.工程情報に存在しません。","")</f>
        <v/>
      </c>
    </row>
    <row r="443" spans="2:10" ht="18" customHeight="1">
      <c r="B443" s="166"/>
      <c r="C443" s="165"/>
      <c r="D443" s="12" t="str">
        <f>IF(C443="","",VLOOKUP(C443,'3.工程情報'!$C$6:$D$501,2,FALSE))</f>
        <v/>
      </c>
      <c r="E443" s="165"/>
      <c r="F443" s="170"/>
      <c r="G443" s="189" t="str">
        <f t="shared" si="6"/>
        <v/>
      </c>
      <c r="H443" s="19"/>
      <c r="I443" s="19"/>
      <c r="J443" s="176" t="str">
        <f>IF(AND(C443&lt;&gt;"",COUNTIF('3.工程情報'!$C$6:$C$501,C443)=0),"工程記号が3.工程情報に存在しません。","")</f>
        <v/>
      </c>
    </row>
    <row r="444" spans="2:10" ht="18" customHeight="1">
      <c r="B444" s="166"/>
      <c r="C444" s="165"/>
      <c r="D444" s="12" t="str">
        <f>IF(C444="","",VLOOKUP(C444,'3.工程情報'!$C$6:$D$501,2,FALSE))</f>
        <v/>
      </c>
      <c r="E444" s="165"/>
      <c r="F444" s="170"/>
      <c r="G444" s="189" t="str">
        <f t="shared" si="6"/>
        <v/>
      </c>
      <c r="H444" s="19"/>
      <c r="I444" s="19"/>
      <c r="J444" s="176" t="str">
        <f>IF(AND(C444&lt;&gt;"",COUNTIF('3.工程情報'!$C$6:$C$501,C444)=0),"工程記号が3.工程情報に存在しません。","")</f>
        <v/>
      </c>
    </row>
    <row r="445" spans="2:10" ht="18" customHeight="1">
      <c r="B445" s="166"/>
      <c r="C445" s="165"/>
      <c r="D445" s="12" t="str">
        <f>IF(C445="","",VLOOKUP(C445,'3.工程情報'!$C$6:$D$501,2,FALSE))</f>
        <v/>
      </c>
      <c r="E445" s="165"/>
      <c r="F445" s="170"/>
      <c r="G445" s="189" t="str">
        <f t="shared" si="6"/>
        <v/>
      </c>
      <c r="H445" s="19"/>
      <c r="I445" s="19"/>
      <c r="J445" s="176" t="str">
        <f>IF(AND(C445&lt;&gt;"",COUNTIF('3.工程情報'!$C$6:$C$501,C445)=0),"工程記号が3.工程情報に存在しません。","")</f>
        <v/>
      </c>
    </row>
    <row r="446" spans="2:10" ht="18" customHeight="1">
      <c r="B446" s="166"/>
      <c r="C446" s="165"/>
      <c r="D446" s="12" t="str">
        <f>IF(C446="","",VLOOKUP(C446,'3.工程情報'!$C$6:$D$501,2,FALSE))</f>
        <v/>
      </c>
      <c r="E446" s="165"/>
      <c r="F446" s="170"/>
      <c r="G446" s="189" t="str">
        <f t="shared" si="6"/>
        <v/>
      </c>
      <c r="H446" s="19"/>
      <c r="I446" s="19"/>
      <c r="J446" s="176" t="str">
        <f>IF(AND(C446&lt;&gt;"",COUNTIF('3.工程情報'!$C$6:$C$501,C446)=0),"工程記号が3.工程情報に存在しません。","")</f>
        <v/>
      </c>
    </row>
    <row r="447" spans="2:10" ht="18" customHeight="1">
      <c r="B447" s="166"/>
      <c r="C447" s="165"/>
      <c r="D447" s="12" t="str">
        <f>IF(C447="","",VLOOKUP(C447,'3.工程情報'!$C$6:$D$501,2,FALSE))</f>
        <v/>
      </c>
      <c r="E447" s="165"/>
      <c r="F447" s="170"/>
      <c r="G447" s="189" t="str">
        <f t="shared" si="6"/>
        <v/>
      </c>
      <c r="H447" s="19"/>
      <c r="I447" s="19"/>
      <c r="J447" s="176" t="str">
        <f>IF(AND(C447&lt;&gt;"",COUNTIF('3.工程情報'!$C$6:$C$501,C447)=0),"工程記号が3.工程情報に存在しません。","")</f>
        <v/>
      </c>
    </row>
    <row r="448" spans="2:10" ht="18" customHeight="1">
      <c r="B448" s="166"/>
      <c r="C448" s="165"/>
      <c r="D448" s="12" t="str">
        <f>IF(C448="","",VLOOKUP(C448,'3.工程情報'!$C$6:$D$501,2,FALSE))</f>
        <v/>
      </c>
      <c r="E448" s="165"/>
      <c r="F448" s="170"/>
      <c r="G448" s="189" t="str">
        <f t="shared" si="6"/>
        <v/>
      </c>
      <c r="H448" s="19"/>
      <c r="I448" s="19"/>
      <c r="J448" s="176" t="str">
        <f>IF(AND(C448&lt;&gt;"",COUNTIF('3.工程情報'!$C$6:$C$501,C448)=0),"工程記号が3.工程情報に存在しません。","")</f>
        <v/>
      </c>
    </row>
    <row r="449" spans="2:10" ht="18" customHeight="1">
      <c r="B449" s="166"/>
      <c r="C449" s="165"/>
      <c r="D449" s="12" t="str">
        <f>IF(C449="","",VLOOKUP(C449,'3.工程情報'!$C$6:$D$501,2,FALSE))</f>
        <v/>
      </c>
      <c r="E449" s="165"/>
      <c r="F449" s="170"/>
      <c r="G449" s="189" t="str">
        <f t="shared" si="6"/>
        <v/>
      </c>
      <c r="H449" s="19"/>
      <c r="I449" s="19"/>
      <c r="J449" s="176" t="str">
        <f>IF(AND(C449&lt;&gt;"",COUNTIF('3.工程情報'!$C$6:$C$501,C449)=0),"工程記号が3.工程情報に存在しません。","")</f>
        <v/>
      </c>
    </row>
    <row r="450" spans="2:10" ht="18" customHeight="1">
      <c r="B450" s="166"/>
      <c r="C450" s="165"/>
      <c r="D450" s="12" t="str">
        <f>IF(C450="","",VLOOKUP(C450,'3.工程情報'!$C$6:$D$501,2,FALSE))</f>
        <v/>
      </c>
      <c r="E450" s="165"/>
      <c r="F450" s="170"/>
      <c r="G450" s="189" t="str">
        <f t="shared" si="6"/>
        <v/>
      </c>
      <c r="H450" s="19"/>
      <c r="I450" s="19"/>
      <c r="J450" s="176" t="str">
        <f>IF(AND(C450&lt;&gt;"",COUNTIF('3.工程情報'!$C$6:$C$501,C450)=0),"工程記号が3.工程情報に存在しません。","")</f>
        <v/>
      </c>
    </row>
    <row r="451" spans="2:10" ht="18" customHeight="1">
      <c r="B451" s="166"/>
      <c r="C451" s="165"/>
      <c r="D451" s="12" t="str">
        <f>IF(C451="","",VLOOKUP(C451,'3.工程情報'!$C$6:$D$501,2,FALSE))</f>
        <v/>
      </c>
      <c r="E451" s="165"/>
      <c r="F451" s="170"/>
      <c r="G451" s="189" t="str">
        <f t="shared" si="6"/>
        <v/>
      </c>
      <c r="H451" s="19"/>
      <c r="I451" s="19"/>
      <c r="J451" s="176" t="str">
        <f>IF(AND(C451&lt;&gt;"",COUNTIF('3.工程情報'!$C$6:$C$501,C451)=0),"工程記号が3.工程情報に存在しません。","")</f>
        <v/>
      </c>
    </row>
    <row r="452" spans="2:10" ht="18" customHeight="1">
      <c r="B452" s="166"/>
      <c r="C452" s="165"/>
      <c r="D452" s="12" t="str">
        <f>IF(C452="","",VLOOKUP(C452,'3.工程情報'!$C$6:$D$501,2,FALSE))</f>
        <v/>
      </c>
      <c r="E452" s="165"/>
      <c r="F452" s="170"/>
      <c r="G452" s="189" t="str">
        <f t="shared" si="6"/>
        <v/>
      </c>
      <c r="H452" s="19"/>
      <c r="I452" s="19"/>
      <c r="J452" s="176" t="str">
        <f>IF(AND(C452&lt;&gt;"",COUNTIF('3.工程情報'!$C$6:$C$501,C452)=0),"工程記号が3.工程情報に存在しません。","")</f>
        <v/>
      </c>
    </row>
    <row r="453" spans="2:10" ht="18" customHeight="1">
      <c r="B453" s="166"/>
      <c r="C453" s="165"/>
      <c r="D453" s="12" t="str">
        <f>IF(C453="","",VLOOKUP(C453,'3.工程情報'!$C$6:$D$501,2,FALSE))</f>
        <v/>
      </c>
      <c r="E453" s="165"/>
      <c r="F453" s="170"/>
      <c r="G453" s="189" t="str">
        <f t="shared" si="6"/>
        <v/>
      </c>
      <c r="H453" s="19"/>
      <c r="I453" s="19"/>
      <c r="J453" s="176" t="str">
        <f>IF(AND(C453&lt;&gt;"",COUNTIF('3.工程情報'!$C$6:$C$501,C453)=0),"工程記号が3.工程情報に存在しません。","")</f>
        <v/>
      </c>
    </row>
    <row r="454" spans="2:10" ht="18" customHeight="1">
      <c r="B454" s="166"/>
      <c r="C454" s="165"/>
      <c r="D454" s="12" t="str">
        <f>IF(C454="","",VLOOKUP(C454,'3.工程情報'!$C$6:$D$501,2,FALSE))</f>
        <v/>
      </c>
      <c r="E454" s="165"/>
      <c r="F454" s="170"/>
      <c r="G454" s="189" t="str">
        <f t="shared" ref="G454:G517" si="7">C454&amp;E454</f>
        <v/>
      </c>
      <c r="H454" s="19"/>
      <c r="I454" s="19"/>
      <c r="J454" s="176" t="str">
        <f>IF(AND(C454&lt;&gt;"",COUNTIF('3.工程情報'!$C$6:$C$501,C454)=0),"工程記号が3.工程情報に存在しません。","")</f>
        <v/>
      </c>
    </row>
    <row r="455" spans="2:10" ht="18" customHeight="1">
      <c r="B455" s="166"/>
      <c r="C455" s="165"/>
      <c r="D455" s="12" t="str">
        <f>IF(C455="","",VLOOKUP(C455,'3.工程情報'!$C$6:$D$501,2,FALSE))</f>
        <v/>
      </c>
      <c r="E455" s="165"/>
      <c r="F455" s="170"/>
      <c r="G455" s="189" t="str">
        <f t="shared" si="7"/>
        <v/>
      </c>
      <c r="H455" s="19"/>
      <c r="I455" s="19"/>
      <c r="J455" s="176" t="str">
        <f>IF(AND(C455&lt;&gt;"",COUNTIF('3.工程情報'!$C$6:$C$501,C455)=0),"工程記号が3.工程情報に存在しません。","")</f>
        <v/>
      </c>
    </row>
    <row r="456" spans="2:10" ht="18" customHeight="1">
      <c r="B456" s="166"/>
      <c r="C456" s="165"/>
      <c r="D456" s="12" t="str">
        <f>IF(C456="","",VLOOKUP(C456,'3.工程情報'!$C$6:$D$501,2,FALSE))</f>
        <v/>
      </c>
      <c r="E456" s="165"/>
      <c r="F456" s="170"/>
      <c r="G456" s="189" t="str">
        <f t="shared" si="7"/>
        <v/>
      </c>
      <c r="H456" s="19"/>
      <c r="I456" s="19"/>
      <c r="J456" s="176" t="str">
        <f>IF(AND(C456&lt;&gt;"",COUNTIF('3.工程情報'!$C$6:$C$501,C456)=0),"工程記号が3.工程情報に存在しません。","")</f>
        <v/>
      </c>
    </row>
    <row r="457" spans="2:10" ht="18" customHeight="1">
      <c r="B457" s="166"/>
      <c r="C457" s="165"/>
      <c r="D457" s="12" t="str">
        <f>IF(C457="","",VLOOKUP(C457,'3.工程情報'!$C$6:$D$501,2,FALSE))</f>
        <v/>
      </c>
      <c r="E457" s="165"/>
      <c r="F457" s="170"/>
      <c r="G457" s="189" t="str">
        <f t="shared" si="7"/>
        <v/>
      </c>
      <c r="H457" s="19"/>
      <c r="I457" s="19"/>
      <c r="J457" s="176" t="str">
        <f>IF(AND(C457&lt;&gt;"",COUNTIF('3.工程情報'!$C$6:$C$501,C457)=0),"工程記号が3.工程情報に存在しません。","")</f>
        <v/>
      </c>
    </row>
    <row r="458" spans="2:10" ht="18" customHeight="1">
      <c r="B458" s="166"/>
      <c r="C458" s="165"/>
      <c r="D458" s="12" t="str">
        <f>IF(C458="","",VLOOKUP(C458,'3.工程情報'!$C$6:$D$501,2,FALSE))</f>
        <v/>
      </c>
      <c r="E458" s="165"/>
      <c r="F458" s="170"/>
      <c r="G458" s="189" t="str">
        <f t="shared" si="7"/>
        <v/>
      </c>
      <c r="H458" s="19"/>
      <c r="I458" s="19"/>
      <c r="J458" s="176" t="str">
        <f>IF(AND(C458&lt;&gt;"",COUNTIF('3.工程情報'!$C$6:$C$501,C458)=0),"工程記号が3.工程情報に存在しません。","")</f>
        <v/>
      </c>
    </row>
    <row r="459" spans="2:10" ht="18" customHeight="1">
      <c r="B459" s="166"/>
      <c r="C459" s="165"/>
      <c r="D459" s="12" t="str">
        <f>IF(C459="","",VLOOKUP(C459,'3.工程情報'!$C$6:$D$501,2,FALSE))</f>
        <v/>
      </c>
      <c r="E459" s="165"/>
      <c r="F459" s="170"/>
      <c r="G459" s="189" t="str">
        <f t="shared" si="7"/>
        <v/>
      </c>
      <c r="H459" s="19"/>
      <c r="I459" s="19"/>
      <c r="J459" s="176" t="str">
        <f>IF(AND(C459&lt;&gt;"",COUNTIF('3.工程情報'!$C$6:$C$501,C459)=0),"工程記号が3.工程情報に存在しません。","")</f>
        <v/>
      </c>
    </row>
    <row r="460" spans="2:10" ht="18" customHeight="1">
      <c r="B460" s="166"/>
      <c r="C460" s="165"/>
      <c r="D460" s="12" t="str">
        <f>IF(C460="","",VLOOKUP(C460,'3.工程情報'!$C$6:$D$501,2,FALSE))</f>
        <v/>
      </c>
      <c r="E460" s="165"/>
      <c r="F460" s="170"/>
      <c r="G460" s="189" t="str">
        <f t="shared" si="7"/>
        <v/>
      </c>
      <c r="H460" s="19"/>
      <c r="I460" s="19"/>
      <c r="J460" s="176" t="str">
        <f>IF(AND(C460&lt;&gt;"",COUNTIF('3.工程情報'!$C$6:$C$501,C460)=0),"工程記号が3.工程情報に存在しません。","")</f>
        <v/>
      </c>
    </row>
    <row r="461" spans="2:10" ht="18" customHeight="1">
      <c r="B461" s="166"/>
      <c r="C461" s="165"/>
      <c r="D461" s="12" t="str">
        <f>IF(C461="","",VLOOKUP(C461,'3.工程情報'!$C$6:$D$501,2,FALSE))</f>
        <v/>
      </c>
      <c r="E461" s="165"/>
      <c r="F461" s="170"/>
      <c r="G461" s="189" t="str">
        <f t="shared" si="7"/>
        <v/>
      </c>
      <c r="H461" s="19"/>
      <c r="I461" s="19"/>
      <c r="J461" s="176" t="str">
        <f>IF(AND(C461&lt;&gt;"",COUNTIF('3.工程情報'!$C$6:$C$501,C461)=0),"工程記号が3.工程情報に存在しません。","")</f>
        <v/>
      </c>
    </row>
    <row r="462" spans="2:10" ht="18" customHeight="1">
      <c r="B462" s="166"/>
      <c r="C462" s="165"/>
      <c r="D462" s="12" t="str">
        <f>IF(C462="","",VLOOKUP(C462,'3.工程情報'!$C$6:$D$501,2,FALSE))</f>
        <v/>
      </c>
      <c r="E462" s="165"/>
      <c r="F462" s="170"/>
      <c r="G462" s="189" t="str">
        <f t="shared" si="7"/>
        <v/>
      </c>
      <c r="H462" s="19"/>
      <c r="I462" s="19"/>
      <c r="J462" s="176" t="str">
        <f>IF(AND(C462&lt;&gt;"",COUNTIF('3.工程情報'!$C$6:$C$501,C462)=0),"工程記号が3.工程情報に存在しません。","")</f>
        <v/>
      </c>
    </row>
    <row r="463" spans="2:10" ht="18" customHeight="1">
      <c r="B463" s="166"/>
      <c r="C463" s="165"/>
      <c r="D463" s="12" t="str">
        <f>IF(C463="","",VLOOKUP(C463,'3.工程情報'!$C$6:$D$501,2,FALSE))</f>
        <v/>
      </c>
      <c r="E463" s="165"/>
      <c r="F463" s="170"/>
      <c r="G463" s="189" t="str">
        <f t="shared" si="7"/>
        <v/>
      </c>
      <c r="H463" s="19"/>
      <c r="I463" s="19"/>
      <c r="J463" s="176" t="str">
        <f>IF(AND(C463&lt;&gt;"",COUNTIF('3.工程情報'!$C$6:$C$501,C463)=0),"工程記号が3.工程情報に存在しません。","")</f>
        <v/>
      </c>
    </row>
    <row r="464" spans="2:10" ht="18" customHeight="1">
      <c r="B464" s="166"/>
      <c r="C464" s="165"/>
      <c r="D464" s="12" t="str">
        <f>IF(C464="","",VLOOKUP(C464,'3.工程情報'!$C$6:$D$501,2,FALSE))</f>
        <v/>
      </c>
      <c r="E464" s="165"/>
      <c r="F464" s="170"/>
      <c r="G464" s="189" t="str">
        <f t="shared" si="7"/>
        <v/>
      </c>
      <c r="H464" s="19"/>
      <c r="I464" s="19"/>
      <c r="J464" s="176" t="str">
        <f>IF(AND(C464&lt;&gt;"",COUNTIF('3.工程情報'!$C$6:$C$501,C464)=0),"工程記号が3.工程情報に存在しません。","")</f>
        <v/>
      </c>
    </row>
    <row r="465" spans="2:10" ht="18" customHeight="1">
      <c r="B465" s="166"/>
      <c r="C465" s="165"/>
      <c r="D465" s="12" t="str">
        <f>IF(C465="","",VLOOKUP(C465,'3.工程情報'!$C$6:$D$501,2,FALSE))</f>
        <v/>
      </c>
      <c r="E465" s="165"/>
      <c r="F465" s="170"/>
      <c r="G465" s="189" t="str">
        <f t="shared" si="7"/>
        <v/>
      </c>
      <c r="H465" s="19"/>
      <c r="I465" s="19"/>
      <c r="J465" s="176" t="str">
        <f>IF(AND(C465&lt;&gt;"",COUNTIF('3.工程情報'!$C$6:$C$501,C465)=0),"工程記号が3.工程情報に存在しません。","")</f>
        <v/>
      </c>
    </row>
    <row r="466" spans="2:10" ht="18" customHeight="1">
      <c r="B466" s="166"/>
      <c r="C466" s="165"/>
      <c r="D466" s="12" t="str">
        <f>IF(C466="","",VLOOKUP(C466,'3.工程情報'!$C$6:$D$501,2,FALSE))</f>
        <v/>
      </c>
      <c r="E466" s="165"/>
      <c r="F466" s="170"/>
      <c r="G466" s="189" t="str">
        <f t="shared" si="7"/>
        <v/>
      </c>
      <c r="H466" s="19"/>
      <c r="I466" s="19"/>
      <c r="J466" s="176" t="str">
        <f>IF(AND(C466&lt;&gt;"",COUNTIF('3.工程情報'!$C$6:$C$501,C466)=0),"工程記号が3.工程情報に存在しません。","")</f>
        <v/>
      </c>
    </row>
    <row r="467" spans="2:10" ht="18" customHeight="1">
      <c r="B467" s="166"/>
      <c r="C467" s="165"/>
      <c r="D467" s="12" t="str">
        <f>IF(C467="","",VLOOKUP(C467,'3.工程情報'!$C$6:$D$501,2,FALSE))</f>
        <v/>
      </c>
      <c r="E467" s="165"/>
      <c r="F467" s="170"/>
      <c r="G467" s="189" t="str">
        <f t="shared" si="7"/>
        <v/>
      </c>
      <c r="H467" s="19"/>
      <c r="I467" s="19"/>
      <c r="J467" s="176" t="str">
        <f>IF(AND(C467&lt;&gt;"",COUNTIF('3.工程情報'!$C$6:$C$501,C467)=0),"工程記号が3.工程情報に存在しません。","")</f>
        <v/>
      </c>
    </row>
    <row r="468" spans="2:10" ht="18" customHeight="1">
      <c r="B468" s="166"/>
      <c r="C468" s="165"/>
      <c r="D468" s="12" t="str">
        <f>IF(C468="","",VLOOKUP(C468,'3.工程情報'!$C$6:$D$501,2,FALSE))</f>
        <v/>
      </c>
      <c r="E468" s="165"/>
      <c r="F468" s="170"/>
      <c r="G468" s="189" t="str">
        <f t="shared" si="7"/>
        <v/>
      </c>
      <c r="H468" s="19"/>
      <c r="I468" s="19"/>
      <c r="J468" s="176" t="str">
        <f>IF(AND(C468&lt;&gt;"",COUNTIF('3.工程情報'!$C$6:$C$501,C468)=0),"工程記号が3.工程情報に存在しません。","")</f>
        <v/>
      </c>
    </row>
    <row r="469" spans="2:10" ht="18" customHeight="1">
      <c r="B469" s="166"/>
      <c r="C469" s="165"/>
      <c r="D469" s="12" t="str">
        <f>IF(C469="","",VLOOKUP(C469,'3.工程情報'!$C$6:$D$501,2,FALSE))</f>
        <v/>
      </c>
      <c r="E469" s="165"/>
      <c r="F469" s="170"/>
      <c r="G469" s="189" t="str">
        <f t="shared" si="7"/>
        <v/>
      </c>
      <c r="H469" s="19"/>
      <c r="I469" s="19"/>
      <c r="J469" s="176" t="str">
        <f>IF(AND(C469&lt;&gt;"",COUNTIF('3.工程情報'!$C$6:$C$501,C469)=0),"工程記号が3.工程情報に存在しません。","")</f>
        <v/>
      </c>
    </row>
    <row r="470" spans="2:10" ht="18" customHeight="1">
      <c r="B470" s="166"/>
      <c r="C470" s="165"/>
      <c r="D470" s="12" t="str">
        <f>IF(C470="","",VLOOKUP(C470,'3.工程情報'!$C$6:$D$501,2,FALSE))</f>
        <v/>
      </c>
      <c r="E470" s="165"/>
      <c r="F470" s="170"/>
      <c r="G470" s="189" t="str">
        <f t="shared" si="7"/>
        <v/>
      </c>
      <c r="H470" s="19"/>
      <c r="I470" s="19"/>
      <c r="J470" s="176" t="str">
        <f>IF(AND(C470&lt;&gt;"",COUNTIF('3.工程情報'!$C$6:$C$501,C470)=0),"工程記号が3.工程情報に存在しません。","")</f>
        <v/>
      </c>
    </row>
    <row r="471" spans="2:10" ht="18" customHeight="1">
      <c r="B471" s="166"/>
      <c r="C471" s="165"/>
      <c r="D471" s="12" t="str">
        <f>IF(C471="","",VLOOKUP(C471,'3.工程情報'!$C$6:$D$501,2,FALSE))</f>
        <v/>
      </c>
      <c r="E471" s="165"/>
      <c r="F471" s="170"/>
      <c r="G471" s="189" t="str">
        <f t="shared" si="7"/>
        <v/>
      </c>
      <c r="H471" s="19"/>
      <c r="I471" s="19"/>
      <c r="J471" s="176" t="str">
        <f>IF(AND(C471&lt;&gt;"",COUNTIF('3.工程情報'!$C$6:$C$501,C471)=0),"工程記号が3.工程情報に存在しません。","")</f>
        <v/>
      </c>
    </row>
    <row r="472" spans="2:10" ht="18" customHeight="1">
      <c r="B472" s="166"/>
      <c r="C472" s="165"/>
      <c r="D472" s="12" t="str">
        <f>IF(C472="","",VLOOKUP(C472,'3.工程情報'!$C$6:$D$501,2,FALSE))</f>
        <v/>
      </c>
      <c r="E472" s="165"/>
      <c r="F472" s="170"/>
      <c r="G472" s="189" t="str">
        <f t="shared" si="7"/>
        <v/>
      </c>
      <c r="H472" s="19"/>
      <c r="I472" s="19"/>
      <c r="J472" s="176" t="str">
        <f>IF(AND(C472&lt;&gt;"",COUNTIF('3.工程情報'!$C$6:$C$501,C472)=0),"工程記号が3.工程情報に存在しません。","")</f>
        <v/>
      </c>
    </row>
    <row r="473" spans="2:10" ht="18" customHeight="1">
      <c r="B473" s="166"/>
      <c r="C473" s="165"/>
      <c r="D473" s="12" t="str">
        <f>IF(C473="","",VLOOKUP(C473,'3.工程情報'!$C$6:$D$501,2,FALSE))</f>
        <v/>
      </c>
      <c r="E473" s="165"/>
      <c r="F473" s="170"/>
      <c r="G473" s="189" t="str">
        <f t="shared" si="7"/>
        <v/>
      </c>
      <c r="H473" s="19"/>
      <c r="I473" s="19"/>
      <c r="J473" s="176" t="str">
        <f>IF(AND(C473&lt;&gt;"",COUNTIF('3.工程情報'!$C$6:$C$501,C473)=0),"工程記号が3.工程情報に存在しません。","")</f>
        <v/>
      </c>
    </row>
    <row r="474" spans="2:10" ht="18" customHeight="1">
      <c r="B474" s="166"/>
      <c r="C474" s="165"/>
      <c r="D474" s="12" t="str">
        <f>IF(C474="","",VLOOKUP(C474,'3.工程情報'!$C$6:$D$501,2,FALSE))</f>
        <v/>
      </c>
      <c r="E474" s="165"/>
      <c r="F474" s="170"/>
      <c r="G474" s="189" t="str">
        <f t="shared" si="7"/>
        <v/>
      </c>
      <c r="H474" s="19"/>
      <c r="I474" s="19"/>
      <c r="J474" s="176" t="str">
        <f>IF(AND(C474&lt;&gt;"",COUNTIF('3.工程情報'!$C$6:$C$501,C474)=0),"工程記号が3.工程情報に存在しません。","")</f>
        <v/>
      </c>
    </row>
    <row r="475" spans="2:10" ht="18" customHeight="1">
      <c r="B475" s="166"/>
      <c r="C475" s="165"/>
      <c r="D475" s="12" t="str">
        <f>IF(C475="","",VLOOKUP(C475,'3.工程情報'!$C$6:$D$501,2,FALSE))</f>
        <v/>
      </c>
      <c r="E475" s="165"/>
      <c r="F475" s="170"/>
      <c r="G475" s="189" t="str">
        <f t="shared" si="7"/>
        <v/>
      </c>
      <c r="H475" s="19"/>
      <c r="I475" s="19"/>
      <c r="J475" s="176" t="str">
        <f>IF(AND(C475&lt;&gt;"",COUNTIF('3.工程情報'!$C$6:$C$501,C475)=0),"工程記号が3.工程情報に存在しません。","")</f>
        <v/>
      </c>
    </row>
    <row r="476" spans="2:10" ht="18" customHeight="1">
      <c r="B476" s="166"/>
      <c r="C476" s="165"/>
      <c r="D476" s="12" t="str">
        <f>IF(C476="","",VLOOKUP(C476,'3.工程情報'!$C$6:$D$501,2,FALSE))</f>
        <v/>
      </c>
      <c r="E476" s="165"/>
      <c r="F476" s="170"/>
      <c r="G476" s="189" t="str">
        <f t="shared" si="7"/>
        <v/>
      </c>
      <c r="H476" s="19"/>
      <c r="I476" s="19"/>
      <c r="J476" s="176" t="str">
        <f>IF(AND(C476&lt;&gt;"",COUNTIF('3.工程情報'!$C$6:$C$501,C476)=0),"工程記号が3.工程情報に存在しません。","")</f>
        <v/>
      </c>
    </row>
    <row r="477" spans="2:10" ht="18" customHeight="1">
      <c r="B477" s="166"/>
      <c r="C477" s="165"/>
      <c r="D477" s="12" t="str">
        <f>IF(C477="","",VLOOKUP(C477,'3.工程情報'!$C$6:$D$501,2,FALSE))</f>
        <v/>
      </c>
      <c r="E477" s="165"/>
      <c r="F477" s="170"/>
      <c r="G477" s="189" t="str">
        <f t="shared" si="7"/>
        <v/>
      </c>
      <c r="H477" s="19"/>
      <c r="I477" s="19"/>
      <c r="J477" s="176" t="str">
        <f>IF(AND(C477&lt;&gt;"",COUNTIF('3.工程情報'!$C$6:$C$501,C477)=0),"工程記号が3.工程情報に存在しません。","")</f>
        <v/>
      </c>
    </row>
    <row r="478" spans="2:10" ht="18" customHeight="1">
      <c r="B478" s="166"/>
      <c r="C478" s="165"/>
      <c r="D478" s="12" t="str">
        <f>IF(C478="","",VLOOKUP(C478,'3.工程情報'!$C$6:$D$501,2,FALSE))</f>
        <v/>
      </c>
      <c r="E478" s="165"/>
      <c r="F478" s="170"/>
      <c r="G478" s="189" t="str">
        <f t="shared" si="7"/>
        <v/>
      </c>
      <c r="H478" s="19"/>
      <c r="I478" s="19"/>
      <c r="J478" s="176" t="str">
        <f>IF(AND(C478&lt;&gt;"",COUNTIF('3.工程情報'!$C$6:$C$501,C478)=0),"工程記号が3.工程情報に存在しません。","")</f>
        <v/>
      </c>
    </row>
    <row r="479" spans="2:10" ht="18" customHeight="1">
      <c r="B479" s="166"/>
      <c r="C479" s="165"/>
      <c r="D479" s="12" t="str">
        <f>IF(C479="","",VLOOKUP(C479,'3.工程情報'!$C$6:$D$501,2,FALSE))</f>
        <v/>
      </c>
      <c r="E479" s="165"/>
      <c r="F479" s="170"/>
      <c r="G479" s="189" t="str">
        <f t="shared" si="7"/>
        <v/>
      </c>
      <c r="H479" s="19"/>
      <c r="I479" s="19"/>
      <c r="J479" s="176" t="str">
        <f>IF(AND(C479&lt;&gt;"",COUNTIF('3.工程情報'!$C$6:$C$501,C479)=0),"工程記号が3.工程情報に存在しません。","")</f>
        <v/>
      </c>
    </row>
    <row r="480" spans="2:10" ht="18" customHeight="1">
      <c r="B480" s="166"/>
      <c r="C480" s="165"/>
      <c r="D480" s="12" t="str">
        <f>IF(C480="","",VLOOKUP(C480,'3.工程情報'!$C$6:$D$501,2,FALSE))</f>
        <v/>
      </c>
      <c r="E480" s="165"/>
      <c r="F480" s="170"/>
      <c r="G480" s="189" t="str">
        <f t="shared" si="7"/>
        <v/>
      </c>
      <c r="H480" s="19"/>
      <c r="I480" s="19"/>
      <c r="J480" s="176" t="str">
        <f>IF(AND(C480&lt;&gt;"",COUNTIF('3.工程情報'!$C$6:$C$501,C480)=0),"工程記号が3.工程情報に存在しません。","")</f>
        <v/>
      </c>
    </row>
    <row r="481" spans="2:10" ht="18" customHeight="1">
      <c r="B481" s="166"/>
      <c r="C481" s="165"/>
      <c r="D481" s="12" t="str">
        <f>IF(C481="","",VLOOKUP(C481,'3.工程情報'!$C$6:$D$501,2,FALSE))</f>
        <v/>
      </c>
      <c r="E481" s="165"/>
      <c r="F481" s="170"/>
      <c r="G481" s="189" t="str">
        <f t="shared" si="7"/>
        <v/>
      </c>
      <c r="H481" s="19"/>
      <c r="I481" s="19"/>
      <c r="J481" s="176" t="str">
        <f>IF(AND(C481&lt;&gt;"",COUNTIF('3.工程情報'!$C$6:$C$501,C481)=0),"工程記号が3.工程情報に存在しません。","")</f>
        <v/>
      </c>
    </row>
    <row r="482" spans="2:10" ht="18" customHeight="1">
      <c r="B482" s="166"/>
      <c r="C482" s="165"/>
      <c r="D482" s="12" t="str">
        <f>IF(C482="","",VLOOKUP(C482,'3.工程情報'!$C$6:$D$501,2,FALSE))</f>
        <v/>
      </c>
      <c r="E482" s="165"/>
      <c r="F482" s="170"/>
      <c r="G482" s="189" t="str">
        <f t="shared" si="7"/>
        <v/>
      </c>
      <c r="H482" s="19"/>
      <c r="I482" s="19"/>
      <c r="J482" s="176" t="str">
        <f>IF(AND(C482&lt;&gt;"",COUNTIF('3.工程情報'!$C$6:$C$501,C482)=0),"工程記号が3.工程情報に存在しません。","")</f>
        <v/>
      </c>
    </row>
    <row r="483" spans="2:10" ht="18" customHeight="1">
      <c r="B483" s="166"/>
      <c r="C483" s="165"/>
      <c r="D483" s="12" t="str">
        <f>IF(C483="","",VLOOKUP(C483,'3.工程情報'!$C$6:$D$501,2,FALSE))</f>
        <v/>
      </c>
      <c r="E483" s="165"/>
      <c r="F483" s="170"/>
      <c r="G483" s="189" t="str">
        <f t="shared" si="7"/>
        <v/>
      </c>
      <c r="H483" s="19"/>
      <c r="I483" s="19"/>
      <c r="J483" s="176" t="str">
        <f>IF(AND(C483&lt;&gt;"",COUNTIF('3.工程情報'!$C$6:$C$501,C483)=0),"工程記号が3.工程情報に存在しません。","")</f>
        <v/>
      </c>
    </row>
    <row r="484" spans="2:10" ht="18" customHeight="1">
      <c r="B484" s="166"/>
      <c r="C484" s="165"/>
      <c r="D484" s="12" t="str">
        <f>IF(C484="","",VLOOKUP(C484,'3.工程情報'!$C$6:$D$501,2,FALSE))</f>
        <v/>
      </c>
      <c r="E484" s="165"/>
      <c r="F484" s="170"/>
      <c r="G484" s="189" t="str">
        <f t="shared" si="7"/>
        <v/>
      </c>
      <c r="H484" s="19"/>
      <c r="I484" s="19"/>
      <c r="J484" s="176" t="str">
        <f>IF(AND(C484&lt;&gt;"",COUNTIF('3.工程情報'!$C$6:$C$501,C484)=0),"工程記号が3.工程情報に存在しません。","")</f>
        <v/>
      </c>
    </row>
    <row r="485" spans="2:10" ht="18" customHeight="1">
      <c r="B485" s="166"/>
      <c r="C485" s="165"/>
      <c r="D485" s="12" t="str">
        <f>IF(C485="","",VLOOKUP(C485,'3.工程情報'!$C$6:$D$501,2,FALSE))</f>
        <v/>
      </c>
      <c r="E485" s="165"/>
      <c r="F485" s="170"/>
      <c r="G485" s="189" t="str">
        <f t="shared" si="7"/>
        <v/>
      </c>
      <c r="H485" s="19"/>
      <c r="I485" s="19"/>
      <c r="J485" s="176" t="str">
        <f>IF(AND(C485&lt;&gt;"",COUNTIF('3.工程情報'!$C$6:$C$501,C485)=0),"工程記号が3.工程情報に存在しません。","")</f>
        <v/>
      </c>
    </row>
    <row r="486" spans="2:10" ht="18" customHeight="1">
      <c r="B486" s="166"/>
      <c r="C486" s="165"/>
      <c r="D486" s="12" t="str">
        <f>IF(C486="","",VLOOKUP(C486,'3.工程情報'!$C$6:$D$501,2,FALSE))</f>
        <v/>
      </c>
      <c r="E486" s="165"/>
      <c r="F486" s="170"/>
      <c r="G486" s="189" t="str">
        <f t="shared" si="7"/>
        <v/>
      </c>
      <c r="H486" s="19"/>
      <c r="I486" s="19"/>
      <c r="J486" s="176" t="str">
        <f>IF(AND(C486&lt;&gt;"",COUNTIF('3.工程情報'!$C$6:$C$501,C486)=0),"工程記号が3.工程情報に存在しません。","")</f>
        <v/>
      </c>
    </row>
    <row r="487" spans="2:10" ht="18" customHeight="1">
      <c r="B487" s="166"/>
      <c r="C487" s="165"/>
      <c r="D487" s="12" t="str">
        <f>IF(C487="","",VLOOKUP(C487,'3.工程情報'!$C$6:$D$501,2,FALSE))</f>
        <v/>
      </c>
      <c r="E487" s="165"/>
      <c r="F487" s="170"/>
      <c r="G487" s="189" t="str">
        <f t="shared" si="7"/>
        <v/>
      </c>
      <c r="H487" s="19"/>
      <c r="I487" s="19"/>
      <c r="J487" s="176" t="str">
        <f>IF(AND(C487&lt;&gt;"",COUNTIF('3.工程情報'!$C$6:$C$501,C487)=0),"工程記号が3.工程情報に存在しません。","")</f>
        <v/>
      </c>
    </row>
    <row r="488" spans="2:10" ht="18" customHeight="1">
      <c r="B488" s="166"/>
      <c r="C488" s="165"/>
      <c r="D488" s="12" t="str">
        <f>IF(C488="","",VLOOKUP(C488,'3.工程情報'!$C$6:$D$501,2,FALSE))</f>
        <v/>
      </c>
      <c r="E488" s="165"/>
      <c r="F488" s="170"/>
      <c r="G488" s="189" t="str">
        <f t="shared" si="7"/>
        <v/>
      </c>
      <c r="H488" s="19"/>
      <c r="I488" s="19"/>
      <c r="J488" s="176" t="str">
        <f>IF(AND(C488&lt;&gt;"",COUNTIF('3.工程情報'!$C$6:$C$501,C488)=0),"工程記号が3.工程情報に存在しません。","")</f>
        <v/>
      </c>
    </row>
    <row r="489" spans="2:10" ht="18" customHeight="1">
      <c r="B489" s="166"/>
      <c r="C489" s="165"/>
      <c r="D489" s="12" t="str">
        <f>IF(C489="","",VLOOKUP(C489,'3.工程情報'!$C$6:$D$501,2,FALSE))</f>
        <v/>
      </c>
      <c r="E489" s="165"/>
      <c r="F489" s="170"/>
      <c r="G489" s="189" t="str">
        <f t="shared" si="7"/>
        <v/>
      </c>
      <c r="H489" s="19"/>
      <c r="I489" s="19"/>
      <c r="J489" s="176" t="str">
        <f>IF(AND(C489&lt;&gt;"",COUNTIF('3.工程情報'!$C$6:$C$501,C489)=0),"工程記号が3.工程情報に存在しません。","")</f>
        <v/>
      </c>
    </row>
    <row r="490" spans="2:10" ht="18" customHeight="1">
      <c r="B490" s="166"/>
      <c r="C490" s="165"/>
      <c r="D490" s="12" t="str">
        <f>IF(C490="","",VLOOKUP(C490,'3.工程情報'!$C$6:$D$501,2,FALSE))</f>
        <v/>
      </c>
      <c r="E490" s="165"/>
      <c r="F490" s="170"/>
      <c r="G490" s="189" t="str">
        <f t="shared" si="7"/>
        <v/>
      </c>
      <c r="H490" s="19"/>
      <c r="I490" s="19"/>
      <c r="J490" s="176" t="str">
        <f>IF(AND(C490&lt;&gt;"",COUNTIF('3.工程情報'!$C$6:$C$501,C490)=0),"工程記号が3.工程情報に存在しません。","")</f>
        <v/>
      </c>
    </row>
    <row r="491" spans="2:10" ht="18" customHeight="1">
      <c r="B491" s="166"/>
      <c r="C491" s="165"/>
      <c r="D491" s="12" t="str">
        <f>IF(C491="","",VLOOKUP(C491,'3.工程情報'!$C$6:$D$501,2,FALSE))</f>
        <v/>
      </c>
      <c r="E491" s="165"/>
      <c r="F491" s="170"/>
      <c r="G491" s="189" t="str">
        <f t="shared" si="7"/>
        <v/>
      </c>
      <c r="H491" s="19"/>
      <c r="I491" s="19"/>
      <c r="J491" s="176" t="str">
        <f>IF(AND(C491&lt;&gt;"",COUNTIF('3.工程情報'!$C$6:$C$501,C491)=0),"工程記号が3.工程情報に存在しません。","")</f>
        <v/>
      </c>
    </row>
    <row r="492" spans="2:10" ht="18" customHeight="1">
      <c r="B492" s="166"/>
      <c r="C492" s="165"/>
      <c r="D492" s="12" t="str">
        <f>IF(C492="","",VLOOKUP(C492,'3.工程情報'!$C$6:$D$501,2,FALSE))</f>
        <v/>
      </c>
      <c r="E492" s="165"/>
      <c r="F492" s="170"/>
      <c r="G492" s="189" t="str">
        <f t="shared" si="7"/>
        <v/>
      </c>
      <c r="H492" s="19"/>
      <c r="I492" s="19"/>
      <c r="J492" s="176" t="str">
        <f>IF(AND(C492&lt;&gt;"",COUNTIF('3.工程情報'!$C$6:$C$501,C492)=0),"工程記号が3.工程情報に存在しません。","")</f>
        <v/>
      </c>
    </row>
    <row r="493" spans="2:10" ht="18" customHeight="1">
      <c r="B493" s="166"/>
      <c r="C493" s="165"/>
      <c r="D493" s="12" t="str">
        <f>IF(C493="","",VLOOKUP(C493,'3.工程情報'!$C$6:$D$501,2,FALSE))</f>
        <v/>
      </c>
      <c r="E493" s="165"/>
      <c r="F493" s="170"/>
      <c r="G493" s="189" t="str">
        <f t="shared" si="7"/>
        <v/>
      </c>
      <c r="H493" s="19"/>
      <c r="I493" s="19"/>
      <c r="J493" s="176" t="str">
        <f>IF(AND(C493&lt;&gt;"",COUNTIF('3.工程情報'!$C$6:$C$501,C493)=0),"工程記号が3.工程情報に存在しません。","")</f>
        <v/>
      </c>
    </row>
    <row r="494" spans="2:10" ht="18" customHeight="1">
      <c r="B494" s="166"/>
      <c r="C494" s="165"/>
      <c r="D494" s="12" t="str">
        <f>IF(C494="","",VLOOKUP(C494,'3.工程情報'!$C$6:$D$501,2,FALSE))</f>
        <v/>
      </c>
      <c r="E494" s="165"/>
      <c r="F494" s="170"/>
      <c r="G494" s="189" t="str">
        <f t="shared" si="7"/>
        <v/>
      </c>
      <c r="H494" s="19"/>
      <c r="I494" s="19"/>
      <c r="J494" s="176" t="str">
        <f>IF(AND(C494&lt;&gt;"",COUNTIF('3.工程情報'!$C$6:$C$501,C494)=0),"工程記号が3.工程情報に存在しません。","")</f>
        <v/>
      </c>
    </row>
    <row r="495" spans="2:10" ht="18" customHeight="1">
      <c r="B495" s="166"/>
      <c r="C495" s="165"/>
      <c r="D495" s="12" t="str">
        <f>IF(C495="","",VLOOKUP(C495,'3.工程情報'!$C$6:$D$501,2,FALSE))</f>
        <v/>
      </c>
      <c r="E495" s="165"/>
      <c r="F495" s="170"/>
      <c r="G495" s="189" t="str">
        <f t="shared" si="7"/>
        <v/>
      </c>
      <c r="H495" s="19"/>
      <c r="I495" s="19"/>
      <c r="J495" s="176" t="str">
        <f>IF(AND(C495&lt;&gt;"",COUNTIF('3.工程情報'!$C$6:$C$501,C495)=0),"工程記号が3.工程情報に存在しません。","")</f>
        <v/>
      </c>
    </row>
    <row r="496" spans="2:10" ht="18" customHeight="1">
      <c r="B496" s="166"/>
      <c r="C496" s="165"/>
      <c r="D496" s="12" t="str">
        <f>IF(C496="","",VLOOKUP(C496,'3.工程情報'!$C$6:$D$501,2,FALSE))</f>
        <v/>
      </c>
      <c r="E496" s="165"/>
      <c r="F496" s="170"/>
      <c r="G496" s="189" t="str">
        <f t="shared" si="7"/>
        <v/>
      </c>
      <c r="H496" s="19"/>
      <c r="I496" s="19"/>
      <c r="J496" s="176" t="str">
        <f>IF(AND(C496&lt;&gt;"",COUNTIF('3.工程情報'!$C$6:$C$501,C496)=0),"工程記号が3.工程情報に存在しません。","")</f>
        <v/>
      </c>
    </row>
    <row r="497" spans="2:10" ht="18" customHeight="1">
      <c r="B497" s="166"/>
      <c r="C497" s="165"/>
      <c r="D497" s="12" t="str">
        <f>IF(C497="","",VLOOKUP(C497,'3.工程情報'!$C$6:$D$501,2,FALSE))</f>
        <v/>
      </c>
      <c r="E497" s="165"/>
      <c r="F497" s="170"/>
      <c r="G497" s="189" t="str">
        <f t="shared" si="7"/>
        <v/>
      </c>
      <c r="H497" s="19"/>
      <c r="I497" s="19"/>
      <c r="J497" s="176" t="str">
        <f>IF(AND(C497&lt;&gt;"",COUNTIF('3.工程情報'!$C$6:$C$501,C497)=0),"工程記号が3.工程情報に存在しません。","")</f>
        <v/>
      </c>
    </row>
    <row r="498" spans="2:10" ht="18" customHeight="1">
      <c r="B498" s="166"/>
      <c r="C498" s="165"/>
      <c r="D498" s="12" t="str">
        <f>IF(C498="","",VLOOKUP(C498,'3.工程情報'!$C$6:$D$501,2,FALSE))</f>
        <v/>
      </c>
      <c r="E498" s="165"/>
      <c r="F498" s="170"/>
      <c r="G498" s="189" t="str">
        <f t="shared" si="7"/>
        <v/>
      </c>
      <c r="H498" s="19"/>
      <c r="I498" s="19"/>
      <c r="J498" s="176" t="str">
        <f>IF(AND(C498&lt;&gt;"",COUNTIF('3.工程情報'!$C$6:$C$501,C498)=0),"工程記号が3.工程情報に存在しません。","")</f>
        <v/>
      </c>
    </row>
    <row r="499" spans="2:10" ht="18" customHeight="1">
      <c r="B499" s="166"/>
      <c r="C499" s="165"/>
      <c r="D499" s="12" t="str">
        <f>IF(C499="","",VLOOKUP(C499,'3.工程情報'!$C$6:$D$501,2,FALSE))</f>
        <v/>
      </c>
      <c r="E499" s="165"/>
      <c r="F499" s="170"/>
      <c r="G499" s="189" t="str">
        <f t="shared" si="7"/>
        <v/>
      </c>
      <c r="H499" s="19"/>
      <c r="I499" s="19"/>
      <c r="J499" s="176" t="str">
        <f>IF(AND(C499&lt;&gt;"",COUNTIF('3.工程情報'!$C$6:$C$501,C499)=0),"工程記号が3.工程情報に存在しません。","")</f>
        <v/>
      </c>
    </row>
    <row r="500" spans="2:10" ht="18" customHeight="1">
      <c r="B500" s="166"/>
      <c r="C500" s="165"/>
      <c r="D500" s="12" t="str">
        <f>IF(C500="","",VLOOKUP(C500,'3.工程情報'!$C$6:$D$501,2,FALSE))</f>
        <v/>
      </c>
      <c r="E500" s="165"/>
      <c r="F500" s="170"/>
      <c r="G500" s="189" t="str">
        <f t="shared" si="7"/>
        <v/>
      </c>
      <c r="H500" s="19"/>
      <c r="I500" s="19"/>
      <c r="J500" s="176" t="str">
        <f>IF(AND(C500&lt;&gt;"",COUNTIF('3.工程情報'!$C$6:$C$501,C500)=0),"工程記号が3.工程情報に存在しません。","")</f>
        <v/>
      </c>
    </row>
    <row r="501" spans="2:10" ht="18" customHeight="1">
      <c r="B501" s="166"/>
      <c r="C501" s="165"/>
      <c r="D501" s="12" t="str">
        <f>IF(C501="","",VLOOKUP(C501,'3.工程情報'!$C$6:$D$501,2,FALSE))</f>
        <v/>
      </c>
      <c r="E501" s="165"/>
      <c r="F501" s="170"/>
      <c r="G501" s="189" t="str">
        <f t="shared" si="7"/>
        <v/>
      </c>
      <c r="H501" s="19"/>
      <c r="I501" s="19"/>
      <c r="J501" s="176" t="str">
        <f>IF(AND(C501&lt;&gt;"",COUNTIF('3.工程情報'!$C$6:$C$501,C501)=0),"工程記号が3.工程情報に存在しません。","")</f>
        <v/>
      </c>
    </row>
    <row r="502" spans="2:10" ht="18" customHeight="1">
      <c r="B502" s="166"/>
      <c r="C502" s="165"/>
      <c r="D502" s="12" t="str">
        <f>IF(C502="","",VLOOKUP(C502,'3.工程情報'!$C$6:$D$501,2,FALSE))</f>
        <v/>
      </c>
      <c r="E502" s="165"/>
      <c r="F502" s="170"/>
      <c r="G502" s="189" t="str">
        <f t="shared" si="7"/>
        <v/>
      </c>
      <c r="H502" s="19"/>
      <c r="I502" s="19"/>
      <c r="J502" s="176" t="str">
        <f>IF(AND(C502&lt;&gt;"",COUNTIF('3.工程情報'!$C$6:$C$501,C502)=0),"工程記号が3.工程情報に存在しません。","")</f>
        <v/>
      </c>
    </row>
    <row r="503" spans="2:10" ht="18" customHeight="1">
      <c r="B503" s="166"/>
      <c r="C503" s="165"/>
      <c r="D503" s="12" t="str">
        <f>IF(C503="","",VLOOKUP(C503,'3.工程情報'!$C$6:$D$501,2,FALSE))</f>
        <v/>
      </c>
      <c r="E503" s="165"/>
      <c r="F503" s="170"/>
      <c r="G503" s="189" t="str">
        <f t="shared" si="7"/>
        <v/>
      </c>
      <c r="H503" s="19"/>
      <c r="I503" s="19"/>
      <c r="J503" s="176" t="str">
        <f>IF(AND(C503&lt;&gt;"",COUNTIF('3.工程情報'!$C$6:$C$501,C503)=0),"工程記号が3.工程情報に存在しません。","")</f>
        <v/>
      </c>
    </row>
    <row r="504" spans="2:10" ht="18" customHeight="1">
      <c r="B504" s="166"/>
      <c r="C504" s="165"/>
      <c r="D504" s="12" t="str">
        <f>IF(C504="","",VLOOKUP(C504,'3.工程情報'!$C$6:$D$501,2,FALSE))</f>
        <v/>
      </c>
      <c r="E504" s="165"/>
      <c r="F504" s="170"/>
      <c r="G504" s="189" t="str">
        <f t="shared" si="7"/>
        <v/>
      </c>
      <c r="H504" s="19"/>
      <c r="I504" s="19"/>
      <c r="J504" s="176" t="str">
        <f>IF(AND(C504&lt;&gt;"",COUNTIF('3.工程情報'!$C$6:$C$501,C504)=0),"工程記号が3.工程情報に存在しません。","")</f>
        <v/>
      </c>
    </row>
    <row r="505" spans="2:10" ht="18" customHeight="1">
      <c r="B505" s="166"/>
      <c r="C505" s="165"/>
      <c r="D505" s="12" t="str">
        <f>IF(C505="","",VLOOKUP(C505,'3.工程情報'!$C$6:$D$501,2,FALSE))</f>
        <v/>
      </c>
      <c r="E505" s="165"/>
      <c r="F505" s="170"/>
      <c r="G505" s="189" t="str">
        <f t="shared" si="7"/>
        <v/>
      </c>
      <c r="H505" s="19"/>
      <c r="I505" s="19"/>
      <c r="J505" s="176" t="str">
        <f>IF(AND(C505&lt;&gt;"",COUNTIF('3.工程情報'!$C$6:$C$501,C505)=0),"工程記号が3.工程情報に存在しません。","")</f>
        <v/>
      </c>
    </row>
    <row r="506" spans="2:10" ht="18" customHeight="1">
      <c r="B506" s="166"/>
      <c r="C506" s="165"/>
      <c r="D506" s="12" t="str">
        <f>IF(C506="","",VLOOKUP(C506,'3.工程情報'!$C$6:$D$501,2,FALSE))</f>
        <v/>
      </c>
      <c r="E506" s="165"/>
      <c r="F506" s="170"/>
      <c r="G506" s="189" t="str">
        <f t="shared" si="7"/>
        <v/>
      </c>
      <c r="H506" s="19"/>
      <c r="I506" s="19"/>
      <c r="J506" s="176" t="str">
        <f>IF(AND(C506&lt;&gt;"",COUNTIF('3.工程情報'!$C$6:$C$501,C506)=0),"工程記号が3.工程情報に存在しません。","")</f>
        <v/>
      </c>
    </row>
    <row r="507" spans="2:10" ht="18" customHeight="1">
      <c r="B507" s="166"/>
      <c r="C507" s="165"/>
      <c r="D507" s="12" t="str">
        <f>IF(C507="","",VLOOKUP(C507,'3.工程情報'!$C$6:$D$501,2,FALSE))</f>
        <v/>
      </c>
      <c r="E507" s="165"/>
      <c r="F507" s="170"/>
      <c r="G507" s="189" t="str">
        <f t="shared" si="7"/>
        <v/>
      </c>
      <c r="H507" s="19"/>
      <c r="I507" s="19"/>
      <c r="J507" s="176" t="str">
        <f>IF(AND(C507&lt;&gt;"",COUNTIF('3.工程情報'!$C$6:$C$501,C507)=0),"工程記号が3.工程情報に存在しません。","")</f>
        <v/>
      </c>
    </row>
    <row r="508" spans="2:10" ht="18" customHeight="1">
      <c r="B508" s="166"/>
      <c r="C508" s="165"/>
      <c r="D508" s="12" t="str">
        <f>IF(C508="","",VLOOKUP(C508,'3.工程情報'!$C$6:$D$501,2,FALSE))</f>
        <v/>
      </c>
      <c r="E508" s="165"/>
      <c r="F508" s="170"/>
      <c r="G508" s="189" t="str">
        <f t="shared" si="7"/>
        <v/>
      </c>
      <c r="H508" s="19"/>
      <c r="I508" s="19"/>
      <c r="J508" s="176" t="str">
        <f>IF(AND(C508&lt;&gt;"",COUNTIF('3.工程情報'!$C$6:$C$501,C508)=0),"工程記号が3.工程情報に存在しません。","")</f>
        <v/>
      </c>
    </row>
    <row r="509" spans="2:10" ht="18" customHeight="1">
      <c r="B509" s="166"/>
      <c r="C509" s="165"/>
      <c r="D509" s="12" t="str">
        <f>IF(C509="","",VLOOKUP(C509,'3.工程情報'!$C$6:$D$501,2,FALSE))</f>
        <v/>
      </c>
      <c r="E509" s="165"/>
      <c r="F509" s="170"/>
      <c r="G509" s="189" t="str">
        <f t="shared" si="7"/>
        <v/>
      </c>
      <c r="H509" s="19"/>
      <c r="I509" s="19"/>
      <c r="J509" s="176" t="str">
        <f>IF(AND(C509&lt;&gt;"",COUNTIF('3.工程情報'!$C$6:$C$501,C509)=0),"工程記号が3.工程情報に存在しません。","")</f>
        <v/>
      </c>
    </row>
    <row r="510" spans="2:10" ht="18" customHeight="1">
      <c r="B510" s="166"/>
      <c r="C510" s="165"/>
      <c r="D510" s="12" t="str">
        <f>IF(C510="","",VLOOKUP(C510,'3.工程情報'!$C$6:$D$501,2,FALSE))</f>
        <v/>
      </c>
      <c r="E510" s="165"/>
      <c r="F510" s="170"/>
      <c r="G510" s="189" t="str">
        <f t="shared" si="7"/>
        <v/>
      </c>
      <c r="H510" s="19"/>
      <c r="I510" s="19"/>
      <c r="J510" s="176" t="str">
        <f>IF(AND(C510&lt;&gt;"",COUNTIF('3.工程情報'!$C$6:$C$501,C510)=0),"工程記号が3.工程情報に存在しません。","")</f>
        <v/>
      </c>
    </row>
    <row r="511" spans="2:10" ht="18" customHeight="1">
      <c r="B511" s="166"/>
      <c r="C511" s="165"/>
      <c r="D511" s="12" t="str">
        <f>IF(C511="","",VLOOKUP(C511,'3.工程情報'!$C$6:$D$501,2,FALSE))</f>
        <v/>
      </c>
      <c r="E511" s="165"/>
      <c r="F511" s="170"/>
      <c r="G511" s="189" t="str">
        <f t="shared" si="7"/>
        <v/>
      </c>
      <c r="H511" s="19"/>
      <c r="I511" s="19"/>
      <c r="J511" s="176" t="str">
        <f>IF(AND(C511&lt;&gt;"",COUNTIF('3.工程情報'!$C$6:$C$501,C511)=0),"工程記号が3.工程情報に存在しません。","")</f>
        <v/>
      </c>
    </row>
    <row r="512" spans="2:10" ht="18" customHeight="1">
      <c r="B512" s="166"/>
      <c r="C512" s="165"/>
      <c r="D512" s="12" t="str">
        <f>IF(C512="","",VLOOKUP(C512,'3.工程情報'!$C$6:$D$501,2,FALSE))</f>
        <v/>
      </c>
      <c r="E512" s="165"/>
      <c r="F512" s="170"/>
      <c r="G512" s="189" t="str">
        <f t="shared" si="7"/>
        <v/>
      </c>
      <c r="H512" s="19"/>
      <c r="I512" s="19"/>
      <c r="J512" s="176" t="str">
        <f>IF(AND(C512&lt;&gt;"",COUNTIF('3.工程情報'!$C$6:$C$501,C512)=0),"工程記号が3.工程情報に存在しません。","")</f>
        <v/>
      </c>
    </row>
    <row r="513" spans="2:10" ht="18" customHeight="1">
      <c r="B513" s="166"/>
      <c r="C513" s="165"/>
      <c r="D513" s="12" t="str">
        <f>IF(C513="","",VLOOKUP(C513,'3.工程情報'!$C$6:$D$501,2,FALSE))</f>
        <v/>
      </c>
      <c r="E513" s="165"/>
      <c r="F513" s="170"/>
      <c r="G513" s="189" t="str">
        <f t="shared" si="7"/>
        <v/>
      </c>
      <c r="H513" s="19"/>
      <c r="I513" s="19"/>
      <c r="J513" s="176" t="str">
        <f>IF(AND(C513&lt;&gt;"",COUNTIF('3.工程情報'!$C$6:$C$501,C513)=0),"工程記号が3.工程情報に存在しません。","")</f>
        <v/>
      </c>
    </row>
    <row r="514" spans="2:10" ht="18" customHeight="1">
      <c r="B514" s="166"/>
      <c r="C514" s="165"/>
      <c r="D514" s="12" t="str">
        <f>IF(C514="","",VLOOKUP(C514,'3.工程情報'!$C$6:$D$501,2,FALSE))</f>
        <v/>
      </c>
      <c r="E514" s="165"/>
      <c r="F514" s="170"/>
      <c r="G514" s="189" t="str">
        <f t="shared" si="7"/>
        <v/>
      </c>
      <c r="H514" s="19"/>
      <c r="I514" s="19"/>
      <c r="J514" s="176" t="str">
        <f>IF(AND(C514&lt;&gt;"",COUNTIF('3.工程情報'!$C$6:$C$501,C514)=0),"工程記号が3.工程情報に存在しません。","")</f>
        <v/>
      </c>
    </row>
    <row r="515" spans="2:10" ht="18" customHeight="1">
      <c r="B515" s="166"/>
      <c r="C515" s="165"/>
      <c r="D515" s="12" t="str">
        <f>IF(C515="","",VLOOKUP(C515,'3.工程情報'!$C$6:$D$501,2,FALSE))</f>
        <v/>
      </c>
      <c r="E515" s="165"/>
      <c r="F515" s="170"/>
      <c r="G515" s="189" t="str">
        <f t="shared" si="7"/>
        <v/>
      </c>
      <c r="H515" s="19"/>
      <c r="I515" s="19"/>
      <c r="J515" s="176" t="str">
        <f>IF(AND(C515&lt;&gt;"",COUNTIF('3.工程情報'!$C$6:$C$501,C515)=0),"工程記号が3.工程情報に存在しません。","")</f>
        <v/>
      </c>
    </row>
    <row r="516" spans="2:10" ht="18" customHeight="1">
      <c r="B516" s="166"/>
      <c r="C516" s="165"/>
      <c r="D516" s="12" t="str">
        <f>IF(C516="","",VLOOKUP(C516,'3.工程情報'!$C$6:$D$501,2,FALSE))</f>
        <v/>
      </c>
      <c r="E516" s="165"/>
      <c r="F516" s="170"/>
      <c r="G516" s="189" t="str">
        <f t="shared" si="7"/>
        <v/>
      </c>
      <c r="H516" s="19"/>
      <c r="I516" s="19"/>
      <c r="J516" s="176" t="str">
        <f>IF(AND(C516&lt;&gt;"",COUNTIF('3.工程情報'!$C$6:$C$501,C516)=0),"工程記号が3.工程情報に存在しません。","")</f>
        <v/>
      </c>
    </row>
    <row r="517" spans="2:10" ht="18" customHeight="1">
      <c r="B517" s="166"/>
      <c r="C517" s="165"/>
      <c r="D517" s="12" t="str">
        <f>IF(C517="","",VLOOKUP(C517,'3.工程情報'!$C$6:$D$501,2,FALSE))</f>
        <v/>
      </c>
      <c r="E517" s="165"/>
      <c r="F517" s="170"/>
      <c r="G517" s="189" t="str">
        <f t="shared" si="7"/>
        <v/>
      </c>
      <c r="H517" s="19"/>
      <c r="I517" s="19"/>
      <c r="J517" s="176" t="str">
        <f>IF(AND(C517&lt;&gt;"",COUNTIF('3.工程情報'!$C$6:$C$501,C517)=0),"工程記号が3.工程情報に存在しません。","")</f>
        <v/>
      </c>
    </row>
    <row r="518" spans="2:10" ht="18" customHeight="1">
      <c r="B518" s="166"/>
      <c r="C518" s="165"/>
      <c r="D518" s="12" t="str">
        <f>IF(C518="","",VLOOKUP(C518,'3.工程情報'!$C$6:$D$501,2,FALSE))</f>
        <v/>
      </c>
      <c r="E518" s="165"/>
      <c r="F518" s="170"/>
      <c r="G518" s="189" t="str">
        <f t="shared" ref="G518:G581" si="8">C518&amp;E518</f>
        <v/>
      </c>
      <c r="H518" s="19"/>
      <c r="I518" s="19"/>
      <c r="J518" s="176" t="str">
        <f>IF(AND(C518&lt;&gt;"",COUNTIF('3.工程情報'!$C$6:$C$501,C518)=0),"工程記号が3.工程情報に存在しません。","")</f>
        <v/>
      </c>
    </row>
    <row r="519" spans="2:10" ht="18" customHeight="1">
      <c r="B519" s="166"/>
      <c r="C519" s="165"/>
      <c r="D519" s="12" t="str">
        <f>IF(C519="","",VLOOKUP(C519,'3.工程情報'!$C$6:$D$501,2,FALSE))</f>
        <v/>
      </c>
      <c r="E519" s="165"/>
      <c r="F519" s="170"/>
      <c r="G519" s="189" t="str">
        <f t="shared" si="8"/>
        <v/>
      </c>
      <c r="H519" s="19"/>
      <c r="I519" s="19"/>
      <c r="J519" s="176" t="str">
        <f>IF(AND(C519&lt;&gt;"",COUNTIF('3.工程情報'!$C$6:$C$501,C519)=0),"工程記号が3.工程情報に存在しません。","")</f>
        <v/>
      </c>
    </row>
    <row r="520" spans="2:10" ht="18" customHeight="1">
      <c r="B520" s="166"/>
      <c r="C520" s="165"/>
      <c r="D520" s="12" t="str">
        <f>IF(C520="","",VLOOKUP(C520,'3.工程情報'!$C$6:$D$501,2,FALSE))</f>
        <v/>
      </c>
      <c r="E520" s="165"/>
      <c r="F520" s="170"/>
      <c r="G520" s="189" t="str">
        <f t="shared" si="8"/>
        <v/>
      </c>
      <c r="H520" s="19"/>
      <c r="I520" s="19"/>
      <c r="J520" s="176" t="str">
        <f>IF(AND(C520&lt;&gt;"",COUNTIF('3.工程情報'!$C$6:$C$501,C520)=0),"工程記号が3.工程情報に存在しません。","")</f>
        <v/>
      </c>
    </row>
    <row r="521" spans="2:10" ht="18" customHeight="1">
      <c r="B521" s="166"/>
      <c r="C521" s="165"/>
      <c r="D521" s="12" t="str">
        <f>IF(C521="","",VLOOKUP(C521,'3.工程情報'!$C$6:$D$501,2,FALSE))</f>
        <v/>
      </c>
      <c r="E521" s="165"/>
      <c r="F521" s="170"/>
      <c r="G521" s="189" t="str">
        <f t="shared" si="8"/>
        <v/>
      </c>
      <c r="H521" s="19"/>
      <c r="I521" s="19"/>
      <c r="J521" s="176" t="str">
        <f>IF(AND(C521&lt;&gt;"",COUNTIF('3.工程情報'!$C$6:$C$501,C521)=0),"工程記号が3.工程情報に存在しません。","")</f>
        <v/>
      </c>
    </row>
    <row r="522" spans="2:10" ht="18" customHeight="1">
      <c r="B522" s="166"/>
      <c r="C522" s="165"/>
      <c r="D522" s="12" t="str">
        <f>IF(C522="","",VLOOKUP(C522,'3.工程情報'!$C$6:$D$501,2,FALSE))</f>
        <v/>
      </c>
      <c r="E522" s="165"/>
      <c r="F522" s="170"/>
      <c r="G522" s="189" t="str">
        <f t="shared" si="8"/>
        <v/>
      </c>
      <c r="H522" s="19"/>
      <c r="I522" s="19"/>
      <c r="J522" s="176" t="str">
        <f>IF(AND(C522&lt;&gt;"",COUNTIF('3.工程情報'!$C$6:$C$501,C522)=0),"工程記号が3.工程情報に存在しません。","")</f>
        <v/>
      </c>
    </row>
    <row r="523" spans="2:10" ht="18" customHeight="1">
      <c r="B523" s="166"/>
      <c r="C523" s="165"/>
      <c r="D523" s="12" t="str">
        <f>IF(C523="","",VLOOKUP(C523,'3.工程情報'!$C$6:$D$501,2,FALSE))</f>
        <v/>
      </c>
      <c r="E523" s="165"/>
      <c r="F523" s="170"/>
      <c r="G523" s="189" t="str">
        <f t="shared" si="8"/>
        <v/>
      </c>
      <c r="H523" s="19"/>
      <c r="I523" s="19"/>
      <c r="J523" s="176" t="str">
        <f>IF(AND(C523&lt;&gt;"",COUNTIF('3.工程情報'!$C$6:$C$501,C523)=0),"工程記号が3.工程情報に存在しません。","")</f>
        <v/>
      </c>
    </row>
    <row r="524" spans="2:10" ht="18" customHeight="1">
      <c r="B524" s="166"/>
      <c r="C524" s="165"/>
      <c r="D524" s="12" t="str">
        <f>IF(C524="","",VLOOKUP(C524,'3.工程情報'!$C$6:$D$501,2,FALSE))</f>
        <v/>
      </c>
      <c r="E524" s="165"/>
      <c r="F524" s="170"/>
      <c r="G524" s="189" t="str">
        <f t="shared" si="8"/>
        <v/>
      </c>
      <c r="H524" s="19"/>
      <c r="I524" s="19"/>
      <c r="J524" s="176" t="str">
        <f>IF(AND(C524&lt;&gt;"",COUNTIF('3.工程情報'!$C$6:$C$501,C524)=0),"工程記号が3.工程情報に存在しません。","")</f>
        <v/>
      </c>
    </row>
    <row r="525" spans="2:10" ht="18" customHeight="1">
      <c r="B525" s="166"/>
      <c r="C525" s="165"/>
      <c r="D525" s="12" t="str">
        <f>IF(C525="","",VLOOKUP(C525,'3.工程情報'!$C$6:$D$501,2,FALSE))</f>
        <v/>
      </c>
      <c r="E525" s="165"/>
      <c r="F525" s="170"/>
      <c r="G525" s="189" t="str">
        <f t="shared" si="8"/>
        <v/>
      </c>
      <c r="H525" s="19"/>
      <c r="I525" s="19"/>
      <c r="J525" s="176" t="str">
        <f>IF(AND(C525&lt;&gt;"",COUNTIF('3.工程情報'!$C$6:$C$501,C525)=0),"工程記号が3.工程情報に存在しません。","")</f>
        <v/>
      </c>
    </row>
    <row r="526" spans="2:10" ht="18" customHeight="1">
      <c r="B526" s="166"/>
      <c r="C526" s="165"/>
      <c r="D526" s="12" t="str">
        <f>IF(C526="","",VLOOKUP(C526,'3.工程情報'!$C$6:$D$501,2,FALSE))</f>
        <v/>
      </c>
      <c r="E526" s="165"/>
      <c r="F526" s="170"/>
      <c r="G526" s="189" t="str">
        <f t="shared" si="8"/>
        <v/>
      </c>
      <c r="H526" s="19"/>
      <c r="I526" s="19"/>
      <c r="J526" s="176" t="str">
        <f>IF(AND(C526&lt;&gt;"",COUNTIF('3.工程情報'!$C$6:$C$501,C526)=0),"工程記号が3.工程情報に存在しません。","")</f>
        <v/>
      </c>
    </row>
    <row r="527" spans="2:10" ht="18" customHeight="1">
      <c r="B527" s="166"/>
      <c r="C527" s="165"/>
      <c r="D527" s="12" t="str">
        <f>IF(C527="","",VLOOKUP(C527,'3.工程情報'!$C$6:$D$501,2,FALSE))</f>
        <v/>
      </c>
      <c r="E527" s="165"/>
      <c r="F527" s="170"/>
      <c r="G527" s="189" t="str">
        <f t="shared" si="8"/>
        <v/>
      </c>
      <c r="H527" s="19"/>
      <c r="I527" s="19"/>
      <c r="J527" s="176" t="str">
        <f>IF(AND(C527&lt;&gt;"",COUNTIF('3.工程情報'!$C$6:$C$501,C527)=0),"工程記号が3.工程情報に存在しません。","")</f>
        <v/>
      </c>
    </row>
    <row r="528" spans="2:10" ht="18" customHeight="1">
      <c r="B528" s="166"/>
      <c r="C528" s="165"/>
      <c r="D528" s="12" t="str">
        <f>IF(C528="","",VLOOKUP(C528,'3.工程情報'!$C$6:$D$501,2,FALSE))</f>
        <v/>
      </c>
      <c r="E528" s="165"/>
      <c r="F528" s="170"/>
      <c r="G528" s="189" t="str">
        <f t="shared" si="8"/>
        <v/>
      </c>
      <c r="H528" s="19"/>
      <c r="I528" s="19"/>
      <c r="J528" s="176" t="str">
        <f>IF(AND(C528&lt;&gt;"",COUNTIF('3.工程情報'!$C$6:$C$501,C528)=0),"工程記号が3.工程情報に存在しません。","")</f>
        <v/>
      </c>
    </row>
    <row r="529" spans="2:10" ht="18" customHeight="1">
      <c r="B529" s="166"/>
      <c r="C529" s="165"/>
      <c r="D529" s="12" t="str">
        <f>IF(C529="","",VLOOKUP(C529,'3.工程情報'!$C$6:$D$501,2,FALSE))</f>
        <v/>
      </c>
      <c r="E529" s="165"/>
      <c r="F529" s="170"/>
      <c r="G529" s="189" t="str">
        <f t="shared" si="8"/>
        <v/>
      </c>
      <c r="H529" s="19"/>
      <c r="I529" s="19"/>
      <c r="J529" s="176" t="str">
        <f>IF(AND(C529&lt;&gt;"",COUNTIF('3.工程情報'!$C$6:$C$501,C529)=0),"工程記号が3.工程情報に存在しません。","")</f>
        <v/>
      </c>
    </row>
    <row r="530" spans="2:10" ht="18" customHeight="1">
      <c r="B530" s="166"/>
      <c r="C530" s="165"/>
      <c r="D530" s="12" t="str">
        <f>IF(C530="","",VLOOKUP(C530,'3.工程情報'!$C$6:$D$501,2,FALSE))</f>
        <v/>
      </c>
      <c r="E530" s="165"/>
      <c r="F530" s="170"/>
      <c r="G530" s="189" t="str">
        <f t="shared" si="8"/>
        <v/>
      </c>
      <c r="H530" s="19"/>
      <c r="I530" s="19"/>
      <c r="J530" s="176" t="str">
        <f>IF(AND(C530&lt;&gt;"",COUNTIF('3.工程情報'!$C$6:$C$501,C530)=0),"工程記号が3.工程情報に存在しません。","")</f>
        <v/>
      </c>
    </row>
    <row r="531" spans="2:10" ht="18" customHeight="1">
      <c r="B531" s="166"/>
      <c r="C531" s="165"/>
      <c r="D531" s="12" t="str">
        <f>IF(C531="","",VLOOKUP(C531,'3.工程情報'!$C$6:$D$501,2,FALSE))</f>
        <v/>
      </c>
      <c r="E531" s="165"/>
      <c r="F531" s="170"/>
      <c r="G531" s="189" t="str">
        <f t="shared" si="8"/>
        <v/>
      </c>
      <c r="H531" s="19"/>
      <c r="I531" s="19"/>
      <c r="J531" s="176" t="str">
        <f>IF(AND(C531&lt;&gt;"",COUNTIF('3.工程情報'!$C$6:$C$501,C531)=0),"工程記号が3.工程情報に存在しません。","")</f>
        <v/>
      </c>
    </row>
    <row r="532" spans="2:10" ht="18" customHeight="1">
      <c r="B532" s="166"/>
      <c r="C532" s="165"/>
      <c r="D532" s="12" t="str">
        <f>IF(C532="","",VLOOKUP(C532,'3.工程情報'!$C$6:$D$501,2,FALSE))</f>
        <v/>
      </c>
      <c r="E532" s="165"/>
      <c r="F532" s="170"/>
      <c r="G532" s="189" t="str">
        <f t="shared" si="8"/>
        <v/>
      </c>
      <c r="H532" s="19"/>
      <c r="I532" s="19"/>
      <c r="J532" s="176" t="str">
        <f>IF(AND(C532&lt;&gt;"",COUNTIF('3.工程情報'!$C$6:$C$501,C532)=0),"工程記号が3.工程情報に存在しません。","")</f>
        <v/>
      </c>
    </row>
    <row r="533" spans="2:10" ht="18" customHeight="1">
      <c r="B533" s="166"/>
      <c r="C533" s="165"/>
      <c r="D533" s="12" t="str">
        <f>IF(C533="","",VLOOKUP(C533,'3.工程情報'!$C$6:$D$501,2,FALSE))</f>
        <v/>
      </c>
      <c r="E533" s="165"/>
      <c r="F533" s="170"/>
      <c r="G533" s="189" t="str">
        <f t="shared" si="8"/>
        <v/>
      </c>
      <c r="H533" s="19"/>
      <c r="I533" s="19"/>
      <c r="J533" s="176" t="str">
        <f>IF(AND(C533&lt;&gt;"",COUNTIF('3.工程情報'!$C$6:$C$501,C533)=0),"工程記号が3.工程情報に存在しません。","")</f>
        <v/>
      </c>
    </row>
    <row r="534" spans="2:10" ht="18" customHeight="1">
      <c r="B534" s="166"/>
      <c r="C534" s="165"/>
      <c r="D534" s="12" t="str">
        <f>IF(C534="","",VLOOKUP(C534,'3.工程情報'!$C$6:$D$501,2,FALSE))</f>
        <v/>
      </c>
      <c r="E534" s="165"/>
      <c r="F534" s="170"/>
      <c r="G534" s="189" t="str">
        <f t="shared" si="8"/>
        <v/>
      </c>
      <c r="H534" s="19"/>
      <c r="I534" s="19"/>
      <c r="J534" s="176" t="str">
        <f>IF(AND(C534&lt;&gt;"",COUNTIF('3.工程情報'!$C$6:$C$501,C534)=0),"工程記号が3.工程情報に存在しません。","")</f>
        <v/>
      </c>
    </row>
    <row r="535" spans="2:10" ht="18" customHeight="1">
      <c r="B535" s="166"/>
      <c r="C535" s="165"/>
      <c r="D535" s="12" t="str">
        <f>IF(C535="","",VLOOKUP(C535,'3.工程情報'!$C$6:$D$501,2,FALSE))</f>
        <v/>
      </c>
      <c r="E535" s="165"/>
      <c r="F535" s="170"/>
      <c r="G535" s="189" t="str">
        <f t="shared" si="8"/>
        <v/>
      </c>
      <c r="H535" s="19"/>
      <c r="I535" s="19"/>
      <c r="J535" s="176" t="str">
        <f>IF(AND(C535&lt;&gt;"",COUNTIF('3.工程情報'!$C$6:$C$501,C535)=0),"工程記号が3.工程情報に存在しません。","")</f>
        <v/>
      </c>
    </row>
    <row r="536" spans="2:10" ht="18" customHeight="1">
      <c r="B536" s="166"/>
      <c r="C536" s="165"/>
      <c r="D536" s="12" t="str">
        <f>IF(C536="","",VLOOKUP(C536,'3.工程情報'!$C$6:$D$501,2,FALSE))</f>
        <v/>
      </c>
      <c r="E536" s="165"/>
      <c r="F536" s="170"/>
      <c r="G536" s="189" t="str">
        <f t="shared" si="8"/>
        <v/>
      </c>
      <c r="H536" s="19"/>
      <c r="I536" s="19"/>
      <c r="J536" s="176" t="str">
        <f>IF(AND(C536&lt;&gt;"",COUNTIF('3.工程情報'!$C$6:$C$501,C536)=0),"工程記号が3.工程情報に存在しません。","")</f>
        <v/>
      </c>
    </row>
    <row r="537" spans="2:10" ht="18" customHeight="1">
      <c r="B537" s="166"/>
      <c r="C537" s="165"/>
      <c r="D537" s="12" t="str">
        <f>IF(C537="","",VLOOKUP(C537,'3.工程情報'!$C$6:$D$501,2,FALSE))</f>
        <v/>
      </c>
      <c r="E537" s="165"/>
      <c r="F537" s="170"/>
      <c r="G537" s="189" t="str">
        <f t="shared" si="8"/>
        <v/>
      </c>
      <c r="H537" s="19"/>
      <c r="I537" s="19"/>
      <c r="J537" s="176" t="str">
        <f>IF(AND(C537&lt;&gt;"",COUNTIF('3.工程情報'!$C$6:$C$501,C537)=0),"工程記号が3.工程情報に存在しません。","")</f>
        <v/>
      </c>
    </row>
    <row r="538" spans="2:10" ht="18" customHeight="1">
      <c r="B538" s="166"/>
      <c r="C538" s="165"/>
      <c r="D538" s="12" t="str">
        <f>IF(C538="","",VLOOKUP(C538,'3.工程情報'!$C$6:$D$501,2,FALSE))</f>
        <v/>
      </c>
      <c r="E538" s="165"/>
      <c r="F538" s="170"/>
      <c r="G538" s="189" t="str">
        <f t="shared" si="8"/>
        <v/>
      </c>
      <c r="H538" s="19"/>
      <c r="I538" s="19"/>
      <c r="J538" s="176" t="str">
        <f>IF(AND(C538&lt;&gt;"",COUNTIF('3.工程情報'!$C$6:$C$501,C538)=0),"工程記号が3.工程情報に存在しません。","")</f>
        <v/>
      </c>
    </row>
    <row r="539" spans="2:10" ht="18" customHeight="1">
      <c r="B539" s="166"/>
      <c r="C539" s="165"/>
      <c r="D539" s="12" t="str">
        <f>IF(C539="","",VLOOKUP(C539,'3.工程情報'!$C$6:$D$501,2,FALSE))</f>
        <v/>
      </c>
      <c r="E539" s="165"/>
      <c r="F539" s="170"/>
      <c r="G539" s="189" t="str">
        <f t="shared" si="8"/>
        <v/>
      </c>
      <c r="H539" s="19"/>
      <c r="I539" s="19"/>
      <c r="J539" s="176" t="str">
        <f>IF(AND(C539&lt;&gt;"",COUNTIF('3.工程情報'!$C$6:$C$501,C539)=0),"工程記号が3.工程情報に存在しません。","")</f>
        <v/>
      </c>
    </row>
    <row r="540" spans="2:10" ht="18" customHeight="1">
      <c r="B540" s="166"/>
      <c r="C540" s="165"/>
      <c r="D540" s="12" t="str">
        <f>IF(C540="","",VLOOKUP(C540,'3.工程情報'!$C$6:$D$501,2,FALSE))</f>
        <v/>
      </c>
      <c r="E540" s="165"/>
      <c r="F540" s="170"/>
      <c r="G540" s="189" t="str">
        <f t="shared" si="8"/>
        <v/>
      </c>
      <c r="H540" s="19"/>
      <c r="I540" s="19"/>
      <c r="J540" s="176" t="str">
        <f>IF(AND(C540&lt;&gt;"",COUNTIF('3.工程情報'!$C$6:$C$501,C540)=0),"工程記号が3.工程情報に存在しません。","")</f>
        <v/>
      </c>
    </row>
    <row r="541" spans="2:10" ht="18" customHeight="1">
      <c r="B541" s="166"/>
      <c r="C541" s="165"/>
      <c r="D541" s="12" t="str">
        <f>IF(C541="","",VLOOKUP(C541,'3.工程情報'!$C$6:$D$501,2,FALSE))</f>
        <v/>
      </c>
      <c r="E541" s="165"/>
      <c r="F541" s="170"/>
      <c r="G541" s="189" t="str">
        <f t="shared" si="8"/>
        <v/>
      </c>
      <c r="H541" s="19"/>
      <c r="I541" s="19"/>
      <c r="J541" s="176" t="str">
        <f>IF(AND(C541&lt;&gt;"",COUNTIF('3.工程情報'!$C$6:$C$501,C541)=0),"工程記号が3.工程情報に存在しません。","")</f>
        <v/>
      </c>
    </row>
    <row r="542" spans="2:10" ht="18" customHeight="1">
      <c r="B542" s="166"/>
      <c r="C542" s="165"/>
      <c r="D542" s="12" t="str">
        <f>IF(C542="","",VLOOKUP(C542,'3.工程情報'!$C$6:$D$501,2,FALSE))</f>
        <v/>
      </c>
      <c r="E542" s="165"/>
      <c r="F542" s="170"/>
      <c r="G542" s="189" t="str">
        <f t="shared" si="8"/>
        <v/>
      </c>
      <c r="H542" s="19"/>
      <c r="I542" s="19"/>
      <c r="J542" s="176" t="str">
        <f>IF(AND(C542&lt;&gt;"",COUNTIF('3.工程情報'!$C$6:$C$501,C542)=0),"工程記号が3.工程情報に存在しません。","")</f>
        <v/>
      </c>
    </row>
    <row r="543" spans="2:10" ht="18" customHeight="1">
      <c r="B543" s="166"/>
      <c r="C543" s="165"/>
      <c r="D543" s="12" t="str">
        <f>IF(C543="","",VLOOKUP(C543,'3.工程情報'!$C$6:$D$501,2,FALSE))</f>
        <v/>
      </c>
      <c r="E543" s="165"/>
      <c r="F543" s="170"/>
      <c r="G543" s="189" t="str">
        <f t="shared" si="8"/>
        <v/>
      </c>
      <c r="H543" s="19"/>
      <c r="I543" s="19"/>
      <c r="J543" s="176" t="str">
        <f>IF(AND(C543&lt;&gt;"",COUNTIF('3.工程情報'!$C$6:$C$501,C543)=0),"工程記号が3.工程情報に存在しません。","")</f>
        <v/>
      </c>
    </row>
    <row r="544" spans="2:10" ht="18" customHeight="1">
      <c r="B544" s="166"/>
      <c r="C544" s="165"/>
      <c r="D544" s="12" t="str">
        <f>IF(C544="","",VLOOKUP(C544,'3.工程情報'!$C$6:$D$501,2,FALSE))</f>
        <v/>
      </c>
      <c r="E544" s="165"/>
      <c r="F544" s="170"/>
      <c r="G544" s="189" t="str">
        <f t="shared" si="8"/>
        <v/>
      </c>
      <c r="H544" s="19"/>
      <c r="I544" s="19"/>
      <c r="J544" s="176" t="str">
        <f>IF(AND(C544&lt;&gt;"",COUNTIF('3.工程情報'!$C$6:$C$501,C544)=0),"工程記号が3.工程情報に存在しません。","")</f>
        <v/>
      </c>
    </row>
    <row r="545" spans="2:10" ht="18" customHeight="1">
      <c r="B545" s="166"/>
      <c r="C545" s="165"/>
      <c r="D545" s="12" t="str">
        <f>IF(C545="","",VLOOKUP(C545,'3.工程情報'!$C$6:$D$501,2,FALSE))</f>
        <v/>
      </c>
      <c r="E545" s="165"/>
      <c r="F545" s="170"/>
      <c r="G545" s="189" t="str">
        <f t="shared" si="8"/>
        <v/>
      </c>
      <c r="H545" s="19"/>
      <c r="I545" s="19"/>
      <c r="J545" s="176" t="str">
        <f>IF(AND(C545&lt;&gt;"",COUNTIF('3.工程情報'!$C$6:$C$501,C545)=0),"工程記号が3.工程情報に存在しません。","")</f>
        <v/>
      </c>
    </row>
    <row r="546" spans="2:10" ht="18" customHeight="1">
      <c r="B546" s="166"/>
      <c r="C546" s="165"/>
      <c r="D546" s="12" t="str">
        <f>IF(C546="","",VLOOKUP(C546,'3.工程情報'!$C$6:$D$501,2,FALSE))</f>
        <v/>
      </c>
      <c r="E546" s="165"/>
      <c r="F546" s="170"/>
      <c r="G546" s="189" t="str">
        <f t="shared" si="8"/>
        <v/>
      </c>
      <c r="H546" s="19"/>
      <c r="I546" s="19"/>
      <c r="J546" s="176" t="str">
        <f>IF(AND(C546&lt;&gt;"",COUNTIF('3.工程情報'!$C$6:$C$501,C546)=0),"工程記号が3.工程情報に存在しません。","")</f>
        <v/>
      </c>
    </row>
    <row r="547" spans="2:10" ht="18" customHeight="1">
      <c r="B547" s="166"/>
      <c r="C547" s="165"/>
      <c r="D547" s="12" t="str">
        <f>IF(C547="","",VLOOKUP(C547,'3.工程情報'!$C$6:$D$501,2,FALSE))</f>
        <v/>
      </c>
      <c r="E547" s="165"/>
      <c r="F547" s="170"/>
      <c r="G547" s="189" t="str">
        <f t="shared" si="8"/>
        <v/>
      </c>
      <c r="H547" s="19"/>
      <c r="I547" s="19"/>
      <c r="J547" s="176" t="str">
        <f>IF(AND(C547&lt;&gt;"",COUNTIF('3.工程情報'!$C$6:$C$501,C547)=0),"工程記号が3.工程情報に存在しません。","")</f>
        <v/>
      </c>
    </row>
    <row r="548" spans="2:10" ht="18" customHeight="1">
      <c r="B548" s="166"/>
      <c r="C548" s="165"/>
      <c r="D548" s="12" t="str">
        <f>IF(C548="","",VLOOKUP(C548,'3.工程情報'!$C$6:$D$501,2,FALSE))</f>
        <v/>
      </c>
      <c r="E548" s="165"/>
      <c r="F548" s="170"/>
      <c r="G548" s="189" t="str">
        <f t="shared" si="8"/>
        <v/>
      </c>
      <c r="H548" s="19"/>
      <c r="I548" s="19"/>
      <c r="J548" s="176" t="str">
        <f>IF(AND(C548&lt;&gt;"",COUNTIF('3.工程情報'!$C$6:$C$501,C548)=0),"工程記号が3.工程情報に存在しません。","")</f>
        <v/>
      </c>
    </row>
    <row r="549" spans="2:10" ht="18" customHeight="1">
      <c r="B549" s="166"/>
      <c r="C549" s="165"/>
      <c r="D549" s="12" t="str">
        <f>IF(C549="","",VLOOKUP(C549,'3.工程情報'!$C$6:$D$501,2,FALSE))</f>
        <v/>
      </c>
      <c r="E549" s="165"/>
      <c r="F549" s="170"/>
      <c r="G549" s="189" t="str">
        <f t="shared" si="8"/>
        <v/>
      </c>
      <c r="H549" s="19"/>
      <c r="I549" s="19"/>
      <c r="J549" s="176" t="str">
        <f>IF(AND(C549&lt;&gt;"",COUNTIF('3.工程情報'!$C$6:$C$501,C549)=0),"工程記号が3.工程情報に存在しません。","")</f>
        <v/>
      </c>
    </row>
    <row r="550" spans="2:10" ht="18" customHeight="1">
      <c r="B550" s="166"/>
      <c r="C550" s="165"/>
      <c r="D550" s="12" t="str">
        <f>IF(C550="","",VLOOKUP(C550,'3.工程情報'!$C$6:$D$501,2,FALSE))</f>
        <v/>
      </c>
      <c r="E550" s="165"/>
      <c r="F550" s="170"/>
      <c r="G550" s="189" t="str">
        <f t="shared" si="8"/>
        <v/>
      </c>
      <c r="H550" s="19"/>
      <c r="I550" s="19"/>
      <c r="J550" s="176" t="str">
        <f>IF(AND(C550&lt;&gt;"",COUNTIF('3.工程情報'!$C$6:$C$501,C550)=0),"工程記号が3.工程情報に存在しません。","")</f>
        <v/>
      </c>
    </row>
    <row r="551" spans="2:10" ht="18" customHeight="1">
      <c r="B551" s="166"/>
      <c r="C551" s="165"/>
      <c r="D551" s="12" t="str">
        <f>IF(C551="","",VLOOKUP(C551,'3.工程情報'!$C$6:$D$501,2,FALSE))</f>
        <v/>
      </c>
      <c r="E551" s="165"/>
      <c r="F551" s="170"/>
      <c r="G551" s="189" t="str">
        <f t="shared" si="8"/>
        <v/>
      </c>
      <c r="H551" s="19"/>
      <c r="I551" s="19"/>
      <c r="J551" s="176" t="str">
        <f>IF(AND(C551&lt;&gt;"",COUNTIF('3.工程情報'!$C$6:$C$501,C551)=0),"工程記号が3.工程情報に存在しません。","")</f>
        <v/>
      </c>
    </row>
    <row r="552" spans="2:10" ht="18" customHeight="1">
      <c r="B552" s="166"/>
      <c r="C552" s="165"/>
      <c r="D552" s="12" t="str">
        <f>IF(C552="","",VLOOKUP(C552,'3.工程情報'!$C$6:$D$501,2,FALSE))</f>
        <v/>
      </c>
      <c r="E552" s="165"/>
      <c r="F552" s="170"/>
      <c r="G552" s="189" t="str">
        <f t="shared" si="8"/>
        <v/>
      </c>
      <c r="H552" s="19"/>
      <c r="I552" s="19"/>
      <c r="J552" s="176" t="str">
        <f>IF(AND(C552&lt;&gt;"",COUNTIF('3.工程情報'!$C$6:$C$501,C552)=0),"工程記号が3.工程情報に存在しません。","")</f>
        <v/>
      </c>
    </row>
    <row r="553" spans="2:10" ht="18" customHeight="1">
      <c r="B553" s="166"/>
      <c r="C553" s="165"/>
      <c r="D553" s="12" t="str">
        <f>IF(C553="","",VLOOKUP(C553,'3.工程情報'!$C$6:$D$501,2,FALSE))</f>
        <v/>
      </c>
      <c r="E553" s="165"/>
      <c r="F553" s="170"/>
      <c r="G553" s="189" t="str">
        <f t="shared" si="8"/>
        <v/>
      </c>
      <c r="H553" s="19"/>
      <c r="I553" s="19"/>
      <c r="J553" s="176" t="str">
        <f>IF(AND(C553&lt;&gt;"",COUNTIF('3.工程情報'!$C$6:$C$501,C553)=0),"工程記号が3.工程情報に存在しません。","")</f>
        <v/>
      </c>
    </row>
    <row r="554" spans="2:10" ht="18" customHeight="1">
      <c r="B554" s="166"/>
      <c r="C554" s="165"/>
      <c r="D554" s="12" t="str">
        <f>IF(C554="","",VLOOKUP(C554,'3.工程情報'!$C$6:$D$501,2,FALSE))</f>
        <v/>
      </c>
      <c r="E554" s="165"/>
      <c r="F554" s="170"/>
      <c r="G554" s="189" t="str">
        <f t="shared" si="8"/>
        <v/>
      </c>
      <c r="H554" s="19"/>
      <c r="I554" s="19"/>
      <c r="J554" s="176" t="str">
        <f>IF(AND(C554&lt;&gt;"",COUNTIF('3.工程情報'!$C$6:$C$501,C554)=0),"工程記号が3.工程情報に存在しません。","")</f>
        <v/>
      </c>
    </row>
    <row r="555" spans="2:10" ht="18" customHeight="1">
      <c r="B555" s="166"/>
      <c r="C555" s="165"/>
      <c r="D555" s="12" t="str">
        <f>IF(C555="","",VLOOKUP(C555,'3.工程情報'!$C$6:$D$501,2,FALSE))</f>
        <v/>
      </c>
      <c r="E555" s="165"/>
      <c r="F555" s="170"/>
      <c r="G555" s="189" t="str">
        <f t="shared" si="8"/>
        <v/>
      </c>
      <c r="H555" s="19"/>
      <c r="I555" s="19"/>
      <c r="J555" s="176" t="str">
        <f>IF(AND(C555&lt;&gt;"",COUNTIF('3.工程情報'!$C$6:$C$501,C555)=0),"工程記号が3.工程情報に存在しません。","")</f>
        <v/>
      </c>
    </row>
    <row r="556" spans="2:10" ht="18" customHeight="1">
      <c r="B556" s="166"/>
      <c r="C556" s="165"/>
      <c r="D556" s="12" t="str">
        <f>IF(C556="","",VLOOKUP(C556,'3.工程情報'!$C$6:$D$501,2,FALSE))</f>
        <v/>
      </c>
      <c r="E556" s="165"/>
      <c r="F556" s="170"/>
      <c r="G556" s="189" t="str">
        <f t="shared" si="8"/>
        <v/>
      </c>
      <c r="H556" s="19"/>
      <c r="I556" s="19"/>
      <c r="J556" s="176" t="str">
        <f>IF(AND(C556&lt;&gt;"",COUNTIF('3.工程情報'!$C$6:$C$501,C556)=0),"工程記号が3.工程情報に存在しません。","")</f>
        <v/>
      </c>
    </row>
    <row r="557" spans="2:10" ht="18" customHeight="1">
      <c r="B557" s="166"/>
      <c r="C557" s="165"/>
      <c r="D557" s="12" t="str">
        <f>IF(C557="","",VLOOKUP(C557,'3.工程情報'!$C$6:$D$501,2,FALSE))</f>
        <v/>
      </c>
      <c r="E557" s="165"/>
      <c r="F557" s="170"/>
      <c r="G557" s="189" t="str">
        <f t="shared" si="8"/>
        <v/>
      </c>
      <c r="H557" s="19"/>
      <c r="I557" s="19"/>
      <c r="J557" s="176" t="str">
        <f>IF(AND(C557&lt;&gt;"",COUNTIF('3.工程情報'!$C$6:$C$501,C557)=0),"工程記号が3.工程情報に存在しません。","")</f>
        <v/>
      </c>
    </row>
    <row r="558" spans="2:10" ht="18" customHeight="1">
      <c r="B558" s="166"/>
      <c r="C558" s="165"/>
      <c r="D558" s="12" t="str">
        <f>IF(C558="","",VLOOKUP(C558,'3.工程情報'!$C$6:$D$501,2,FALSE))</f>
        <v/>
      </c>
      <c r="E558" s="165"/>
      <c r="F558" s="170"/>
      <c r="G558" s="189" t="str">
        <f t="shared" si="8"/>
        <v/>
      </c>
      <c r="H558" s="19"/>
      <c r="I558" s="19"/>
      <c r="J558" s="176" t="str">
        <f>IF(AND(C558&lt;&gt;"",COUNTIF('3.工程情報'!$C$6:$C$501,C558)=0),"工程記号が3.工程情報に存在しません。","")</f>
        <v/>
      </c>
    </row>
    <row r="559" spans="2:10" ht="18" customHeight="1">
      <c r="B559" s="166"/>
      <c r="C559" s="165"/>
      <c r="D559" s="12" t="str">
        <f>IF(C559="","",VLOOKUP(C559,'3.工程情報'!$C$6:$D$501,2,FALSE))</f>
        <v/>
      </c>
      <c r="E559" s="165"/>
      <c r="F559" s="170"/>
      <c r="G559" s="189" t="str">
        <f t="shared" si="8"/>
        <v/>
      </c>
      <c r="H559" s="19"/>
      <c r="I559" s="19"/>
      <c r="J559" s="176" t="str">
        <f>IF(AND(C559&lt;&gt;"",COUNTIF('3.工程情報'!$C$6:$C$501,C559)=0),"工程記号が3.工程情報に存在しません。","")</f>
        <v/>
      </c>
    </row>
    <row r="560" spans="2:10" ht="18" customHeight="1">
      <c r="B560" s="166"/>
      <c r="C560" s="165"/>
      <c r="D560" s="12" t="str">
        <f>IF(C560="","",VLOOKUP(C560,'3.工程情報'!$C$6:$D$501,2,FALSE))</f>
        <v/>
      </c>
      <c r="E560" s="165"/>
      <c r="F560" s="170"/>
      <c r="G560" s="189" t="str">
        <f t="shared" si="8"/>
        <v/>
      </c>
      <c r="H560" s="19"/>
      <c r="I560" s="19"/>
      <c r="J560" s="176" t="str">
        <f>IF(AND(C560&lt;&gt;"",COUNTIF('3.工程情報'!$C$6:$C$501,C560)=0),"工程記号が3.工程情報に存在しません。","")</f>
        <v/>
      </c>
    </row>
    <row r="561" spans="2:10" ht="18" customHeight="1">
      <c r="B561" s="166"/>
      <c r="C561" s="165"/>
      <c r="D561" s="12" t="str">
        <f>IF(C561="","",VLOOKUP(C561,'3.工程情報'!$C$6:$D$501,2,FALSE))</f>
        <v/>
      </c>
      <c r="E561" s="165"/>
      <c r="F561" s="170"/>
      <c r="G561" s="189" t="str">
        <f t="shared" si="8"/>
        <v/>
      </c>
      <c r="H561" s="19"/>
      <c r="I561" s="19"/>
      <c r="J561" s="176" t="str">
        <f>IF(AND(C561&lt;&gt;"",COUNTIF('3.工程情報'!$C$6:$C$501,C561)=0),"工程記号が3.工程情報に存在しません。","")</f>
        <v/>
      </c>
    </row>
    <row r="562" spans="2:10" ht="18" customHeight="1">
      <c r="B562" s="166"/>
      <c r="C562" s="165"/>
      <c r="D562" s="12" t="str">
        <f>IF(C562="","",VLOOKUP(C562,'3.工程情報'!$C$6:$D$501,2,FALSE))</f>
        <v/>
      </c>
      <c r="E562" s="165"/>
      <c r="F562" s="170"/>
      <c r="G562" s="189" t="str">
        <f t="shared" si="8"/>
        <v/>
      </c>
      <c r="H562" s="19"/>
      <c r="I562" s="19"/>
      <c r="J562" s="176" t="str">
        <f>IF(AND(C562&lt;&gt;"",COUNTIF('3.工程情報'!$C$6:$C$501,C562)=0),"工程記号が3.工程情報に存在しません。","")</f>
        <v/>
      </c>
    </row>
    <row r="563" spans="2:10" ht="18" customHeight="1">
      <c r="B563" s="166"/>
      <c r="C563" s="165"/>
      <c r="D563" s="12" t="str">
        <f>IF(C563="","",VLOOKUP(C563,'3.工程情報'!$C$6:$D$501,2,FALSE))</f>
        <v/>
      </c>
      <c r="E563" s="165"/>
      <c r="F563" s="170"/>
      <c r="G563" s="189" t="str">
        <f t="shared" si="8"/>
        <v/>
      </c>
      <c r="H563" s="19"/>
      <c r="I563" s="19"/>
      <c r="J563" s="176" t="str">
        <f>IF(AND(C563&lt;&gt;"",COUNTIF('3.工程情報'!$C$6:$C$501,C563)=0),"工程記号が3.工程情報に存在しません。","")</f>
        <v/>
      </c>
    </row>
    <row r="564" spans="2:10" ht="18" customHeight="1">
      <c r="B564" s="166"/>
      <c r="C564" s="165"/>
      <c r="D564" s="12" t="str">
        <f>IF(C564="","",VLOOKUP(C564,'3.工程情報'!$C$6:$D$501,2,FALSE))</f>
        <v/>
      </c>
      <c r="E564" s="165"/>
      <c r="F564" s="170"/>
      <c r="G564" s="189" t="str">
        <f t="shared" si="8"/>
        <v/>
      </c>
      <c r="H564" s="19"/>
      <c r="I564" s="19"/>
      <c r="J564" s="176" t="str">
        <f>IF(AND(C564&lt;&gt;"",COUNTIF('3.工程情報'!$C$6:$C$501,C564)=0),"工程記号が3.工程情報に存在しません。","")</f>
        <v/>
      </c>
    </row>
    <row r="565" spans="2:10" ht="18" customHeight="1">
      <c r="B565" s="166"/>
      <c r="C565" s="165"/>
      <c r="D565" s="12" t="str">
        <f>IF(C565="","",VLOOKUP(C565,'3.工程情報'!$C$6:$D$501,2,FALSE))</f>
        <v/>
      </c>
      <c r="E565" s="165"/>
      <c r="F565" s="170"/>
      <c r="G565" s="189" t="str">
        <f t="shared" si="8"/>
        <v/>
      </c>
      <c r="H565" s="19"/>
      <c r="I565" s="19"/>
      <c r="J565" s="176" t="str">
        <f>IF(AND(C565&lt;&gt;"",COUNTIF('3.工程情報'!$C$6:$C$501,C565)=0),"工程記号が3.工程情報に存在しません。","")</f>
        <v/>
      </c>
    </row>
    <row r="566" spans="2:10" ht="18" customHeight="1">
      <c r="B566" s="166"/>
      <c r="C566" s="165"/>
      <c r="D566" s="12" t="str">
        <f>IF(C566="","",VLOOKUP(C566,'3.工程情報'!$C$6:$D$501,2,FALSE))</f>
        <v/>
      </c>
      <c r="E566" s="165"/>
      <c r="F566" s="170"/>
      <c r="G566" s="189" t="str">
        <f t="shared" si="8"/>
        <v/>
      </c>
      <c r="H566" s="19"/>
      <c r="I566" s="19"/>
      <c r="J566" s="176" t="str">
        <f>IF(AND(C566&lt;&gt;"",COUNTIF('3.工程情報'!$C$6:$C$501,C566)=0),"工程記号が3.工程情報に存在しません。","")</f>
        <v/>
      </c>
    </row>
    <row r="567" spans="2:10" ht="18" customHeight="1">
      <c r="B567" s="166"/>
      <c r="C567" s="165"/>
      <c r="D567" s="12" t="str">
        <f>IF(C567="","",VLOOKUP(C567,'3.工程情報'!$C$6:$D$501,2,FALSE))</f>
        <v/>
      </c>
      <c r="E567" s="165"/>
      <c r="F567" s="170"/>
      <c r="G567" s="189" t="str">
        <f t="shared" si="8"/>
        <v/>
      </c>
      <c r="H567" s="19"/>
      <c r="I567" s="19"/>
      <c r="J567" s="176" t="str">
        <f>IF(AND(C567&lt;&gt;"",COUNTIF('3.工程情報'!$C$6:$C$501,C567)=0),"工程記号が3.工程情報に存在しません。","")</f>
        <v/>
      </c>
    </row>
    <row r="568" spans="2:10" ht="18" customHeight="1">
      <c r="B568" s="166"/>
      <c r="C568" s="165"/>
      <c r="D568" s="12" t="str">
        <f>IF(C568="","",VLOOKUP(C568,'3.工程情報'!$C$6:$D$501,2,FALSE))</f>
        <v/>
      </c>
      <c r="E568" s="165"/>
      <c r="F568" s="170"/>
      <c r="G568" s="189" t="str">
        <f t="shared" si="8"/>
        <v/>
      </c>
      <c r="H568" s="19"/>
      <c r="I568" s="19"/>
      <c r="J568" s="176" t="str">
        <f>IF(AND(C568&lt;&gt;"",COUNTIF('3.工程情報'!$C$6:$C$501,C568)=0),"工程記号が3.工程情報に存在しません。","")</f>
        <v/>
      </c>
    </row>
    <row r="569" spans="2:10" ht="18" customHeight="1">
      <c r="B569" s="166"/>
      <c r="C569" s="165"/>
      <c r="D569" s="12" t="str">
        <f>IF(C569="","",VLOOKUP(C569,'3.工程情報'!$C$6:$D$501,2,FALSE))</f>
        <v/>
      </c>
      <c r="E569" s="165"/>
      <c r="F569" s="170"/>
      <c r="G569" s="189" t="str">
        <f t="shared" si="8"/>
        <v/>
      </c>
      <c r="H569" s="19"/>
      <c r="I569" s="19"/>
      <c r="J569" s="176" t="str">
        <f>IF(AND(C569&lt;&gt;"",COUNTIF('3.工程情報'!$C$6:$C$501,C569)=0),"工程記号が3.工程情報に存在しません。","")</f>
        <v/>
      </c>
    </row>
    <row r="570" spans="2:10" ht="18" customHeight="1">
      <c r="B570" s="166"/>
      <c r="C570" s="165"/>
      <c r="D570" s="12" t="str">
        <f>IF(C570="","",VLOOKUP(C570,'3.工程情報'!$C$6:$D$501,2,FALSE))</f>
        <v/>
      </c>
      <c r="E570" s="165"/>
      <c r="F570" s="170"/>
      <c r="G570" s="189" t="str">
        <f t="shared" si="8"/>
        <v/>
      </c>
      <c r="H570" s="19"/>
      <c r="I570" s="19"/>
      <c r="J570" s="176" t="str">
        <f>IF(AND(C570&lt;&gt;"",COUNTIF('3.工程情報'!$C$6:$C$501,C570)=0),"工程記号が3.工程情報に存在しません。","")</f>
        <v/>
      </c>
    </row>
    <row r="571" spans="2:10" ht="18" customHeight="1">
      <c r="B571" s="166"/>
      <c r="C571" s="165"/>
      <c r="D571" s="12" t="str">
        <f>IF(C571="","",VLOOKUP(C571,'3.工程情報'!$C$6:$D$501,2,FALSE))</f>
        <v/>
      </c>
      <c r="E571" s="165"/>
      <c r="F571" s="170"/>
      <c r="G571" s="189" t="str">
        <f t="shared" si="8"/>
        <v/>
      </c>
      <c r="H571" s="19"/>
      <c r="I571" s="19"/>
      <c r="J571" s="176" t="str">
        <f>IF(AND(C571&lt;&gt;"",COUNTIF('3.工程情報'!$C$6:$C$501,C571)=0),"工程記号が3.工程情報に存在しません。","")</f>
        <v/>
      </c>
    </row>
    <row r="572" spans="2:10" ht="18" customHeight="1">
      <c r="B572" s="166"/>
      <c r="C572" s="165"/>
      <c r="D572" s="12" t="str">
        <f>IF(C572="","",VLOOKUP(C572,'3.工程情報'!$C$6:$D$501,2,FALSE))</f>
        <v/>
      </c>
      <c r="E572" s="165"/>
      <c r="F572" s="170"/>
      <c r="G572" s="189" t="str">
        <f t="shared" si="8"/>
        <v/>
      </c>
      <c r="H572" s="19"/>
      <c r="I572" s="19"/>
      <c r="J572" s="176" t="str">
        <f>IF(AND(C572&lt;&gt;"",COUNTIF('3.工程情報'!$C$6:$C$501,C572)=0),"工程記号が3.工程情報に存在しません。","")</f>
        <v/>
      </c>
    </row>
    <row r="573" spans="2:10" ht="18" customHeight="1">
      <c r="B573" s="166"/>
      <c r="C573" s="165"/>
      <c r="D573" s="12" t="str">
        <f>IF(C573="","",VLOOKUP(C573,'3.工程情報'!$C$6:$D$501,2,FALSE))</f>
        <v/>
      </c>
      <c r="E573" s="165"/>
      <c r="F573" s="170"/>
      <c r="G573" s="189" t="str">
        <f t="shared" si="8"/>
        <v/>
      </c>
      <c r="H573" s="19"/>
      <c r="I573" s="19"/>
      <c r="J573" s="176" t="str">
        <f>IF(AND(C573&lt;&gt;"",COUNTIF('3.工程情報'!$C$6:$C$501,C573)=0),"工程記号が3.工程情報に存在しません。","")</f>
        <v/>
      </c>
    </row>
    <row r="574" spans="2:10" ht="18" customHeight="1">
      <c r="B574" s="166"/>
      <c r="C574" s="165"/>
      <c r="D574" s="12" t="str">
        <f>IF(C574="","",VLOOKUP(C574,'3.工程情報'!$C$6:$D$501,2,FALSE))</f>
        <v/>
      </c>
      <c r="E574" s="165"/>
      <c r="F574" s="170"/>
      <c r="G574" s="189" t="str">
        <f t="shared" si="8"/>
        <v/>
      </c>
      <c r="H574" s="19"/>
      <c r="I574" s="19"/>
      <c r="J574" s="176" t="str">
        <f>IF(AND(C574&lt;&gt;"",COUNTIF('3.工程情報'!$C$6:$C$501,C574)=0),"工程記号が3.工程情報に存在しません。","")</f>
        <v/>
      </c>
    </row>
    <row r="575" spans="2:10" ht="18" customHeight="1">
      <c r="B575" s="166"/>
      <c r="C575" s="165"/>
      <c r="D575" s="12" t="str">
        <f>IF(C575="","",VLOOKUP(C575,'3.工程情報'!$C$6:$D$501,2,FALSE))</f>
        <v/>
      </c>
      <c r="E575" s="165"/>
      <c r="F575" s="170"/>
      <c r="G575" s="189" t="str">
        <f t="shared" si="8"/>
        <v/>
      </c>
      <c r="H575" s="19"/>
      <c r="I575" s="19"/>
      <c r="J575" s="176" t="str">
        <f>IF(AND(C575&lt;&gt;"",COUNTIF('3.工程情報'!$C$6:$C$501,C575)=0),"工程記号が3.工程情報に存在しません。","")</f>
        <v/>
      </c>
    </row>
    <row r="576" spans="2:10" ht="18" customHeight="1">
      <c r="B576" s="166"/>
      <c r="C576" s="165"/>
      <c r="D576" s="12" t="str">
        <f>IF(C576="","",VLOOKUP(C576,'3.工程情報'!$C$6:$D$501,2,FALSE))</f>
        <v/>
      </c>
      <c r="E576" s="165"/>
      <c r="F576" s="170"/>
      <c r="G576" s="189" t="str">
        <f t="shared" si="8"/>
        <v/>
      </c>
      <c r="H576" s="19"/>
      <c r="I576" s="19"/>
      <c r="J576" s="176" t="str">
        <f>IF(AND(C576&lt;&gt;"",COUNTIF('3.工程情報'!$C$6:$C$501,C576)=0),"工程記号が3.工程情報に存在しません。","")</f>
        <v/>
      </c>
    </row>
    <row r="577" spans="2:10" ht="18" customHeight="1">
      <c r="B577" s="166"/>
      <c r="C577" s="165"/>
      <c r="D577" s="12" t="str">
        <f>IF(C577="","",VLOOKUP(C577,'3.工程情報'!$C$6:$D$501,2,FALSE))</f>
        <v/>
      </c>
      <c r="E577" s="165"/>
      <c r="F577" s="170"/>
      <c r="G577" s="189" t="str">
        <f t="shared" si="8"/>
        <v/>
      </c>
      <c r="H577" s="19"/>
      <c r="I577" s="19"/>
      <c r="J577" s="176" t="str">
        <f>IF(AND(C577&lt;&gt;"",COUNTIF('3.工程情報'!$C$6:$C$501,C577)=0),"工程記号が3.工程情報に存在しません。","")</f>
        <v/>
      </c>
    </row>
    <row r="578" spans="2:10" ht="18" customHeight="1">
      <c r="B578" s="166"/>
      <c r="C578" s="165"/>
      <c r="D578" s="12" t="str">
        <f>IF(C578="","",VLOOKUP(C578,'3.工程情報'!$C$6:$D$501,2,FALSE))</f>
        <v/>
      </c>
      <c r="E578" s="165"/>
      <c r="F578" s="170"/>
      <c r="G578" s="189" t="str">
        <f t="shared" si="8"/>
        <v/>
      </c>
      <c r="H578" s="19"/>
      <c r="I578" s="19"/>
      <c r="J578" s="176" t="str">
        <f>IF(AND(C578&lt;&gt;"",COUNTIF('3.工程情報'!$C$6:$C$501,C578)=0),"工程記号が3.工程情報に存在しません。","")</f>
        <v/>
      </c>
    </row>
    <row r="579" spans="2:10" ht="18" customHeight="1">
      <c r="B579" s="166"/>
      <c r="C579" s="165"/>
      <c r="D579" s="12" t="str">
        <f>IF(C579="","",VLOOKUP(C579,'3.工程情報'!$C$6:$D$501,2,FALSE))</f>
        <v/>
      </c>
      <c r="E579" s="165"/>
      <c r="F579" s="170"/>
      <c r="G579" s="189" t="str">
        <f t="shared" si="8"/>
        <v/>
      </c>
      <c r="H579" s="19"/>
      <c r="I579" s="19"/>
      <c r="J579" s="176" t="str">
        <f>IF(AND(C579&lt;&gt;"",COUNTIF('3.工程情報'!$C$6:$C$501,C579)=0),"工程記号が3.工程情報に存在しません。","")</f>
        <v/>
      </c>
    </row>
    <row r="580" spans="2:10" ht="18" customHeight="1">
      <c r="B580" s="166"/>
      <c r="C580" s="165"/>
      <c r="D580" s="12" t="str">
        <f>IF(C580="","",VLOOKUP(C580,'3.工程情報'!$C$6:$D$501,2,FALSE))</f>
        <v/>
      </c>
      <c r="E580" s="165"/>
      <c r="F580" s="170"/>
      <c r="G580" s="189" t="str">
        <f t="shared" si="8"/>
        <v/>
      </c>
      <c r="H580" s="19"/>
      <c r="I580" s="19"/>
      <c r="J580" s="176" t="str">
        <f>IF(AND(C580&lt;&gt;"",COUNTIF('3.工程情報'!$C$6:$C$501,C580)=0),"工程記号が3.工程情報に存在しません。","")</f>
        <v/>
      </c>
    </row>
    <row r="581" spans="2:10" ht="18" customHeight="1">
      <c r="B581" s="166"/>
      <c r="C581" s="165"/>
      <c r="D581" s="12" t="str">
        <f>IF(C581="","",VLOOKUP(C581,'3.工程情報'!$C$6:$D$501,2,FALSE))</f>
        <v/>
      </c>
      <c r="E581" s="165"/>
      <c r="F581" s="170"/>
      <c r="G581" s="189" t="str">
        <f t="shared" si="8"/>
        <v/>
      </c>
      <c r="H581" s="19"/>
      <c r="I581" s="19"/>
      <c r="J581" s="176" t="str">
        <f>IF(AND(C581&lt;&gt;"",COUNTIF('3.工程情報'!$C$6:$C$501,C581)=0),"工程記号が3.工程情報に存在しません。","")</f>
        <v/>
      </c>
    </row>
    <row r="582" spans="2:10" ht="18" customHeight="1">
      <c r="B582" s="166"/>
      <c r="C582" s="165"/>
      <c r="D582" s="12" t="str">
        <f>IF(C582="","",VLOOKUP(C582,'3.工程情報'!$C$6:$D$501,2,FALSE))</f>
        <v/>
      </c>
      <c r="E582" s="165"/>
      <c r="F582" s="170"/>
      <c r="G582" s="189" t="str">
        <f t="shared" ref="G582:G645" si="9">C582&amp;E582</f>
        <v/>
      </c>
      <c r="H582" s="19"/>
      <c r="I582" s="19"/>
      <c r="J582" s="176" t="str">
        <f>IF(AND(C582&lt;&gt;"",COUNTIF('3.工程情報'!$C$6:$C$501,C582)=0),"工程記号が3.工程情報に存在しません。","")</f>
        <v/>
      </c>
    </row>
    <row r="583" spans="2:10" ht="18" customHeight="1">
      <c r="B583" s="166"/>
      <c r="C583" s="165"/>
      <c r="D583" s="12" t="str">
        <f>IF(C583="","",VLOOKUP(C583,'3.工程情報'!$C$6:$D$501,2,FALSE))</f>
        <v/>
      </c>
      <c r="E583" s="165"/>
      <c r="F583" s="170"/>
      <c r="G583" s="189" t="str">
        <f t="shared" si="9"/>
        <v/>
      </c>
      <c r="H583" s="19"/>
      <c r="I583" s="19"/>
      <c r="J583" s="176" t="str">
        <f>IF(AND(C583&lt;&gt;"",COUNTIF('3.工程情報'!$C$6:$C$501,C583)=0),"工程記号が3.工程情報に存在しません。","")</f>
        <v/>
      </c>
    </row>
    <row r="584" spans="2:10" ht="18" customHeight="1">
      <c r="B584" s="166"/>
      <c r="C584" s="165"/>
      <c r="D584" s="12" t="str">
        <f>IF(C584="","",VLOOKUP(C584,'3.工程情報'!$C$6:$D$501,2,FALSE))</f>
        <v/>
      </c>
      <c r="E584" s="165"/>
      <c r="F584" s="170"/>
      <c r="G584" s="189" t="str">
        <f t="shared" si="9"/>
        <v/>
      </c>
      <c r="H584" s="19"/>
      <c r="I584" s="19"/>
      <c r="J584" s="176" t="str">
        <f>IF(AND(C584&lt;&gt;"",COUNTIF('3.工程情報'!$C$6:$C$501,C584)=0),"工程記号が3.工程情報に存在しません。","")</f>
        <v/>
      </c>
    </row>
    <row r="585" spans="2:10" ht="18" customHeight="1">
      <c r="B585" s="166"/>
      <c r="C585" s="165"/>
      <c r="D585" s="12" t="str">
        <f>IF(C585="","",VLOOKUP(C585,'3.工程情報'!$C$6:$D$501,2,FALSE))</f>
        <v/>
      </c>
      <c r="E585" s="165"/>
      <c r="F585" s="170"/>
      <c r="G585" s="189" t="str">
        <f t="shared" si="9"/>
        <v/>
      </c>
      <c r="H585" s="19"/>
      <c r="I585" s="19"/>
      <c r="J585" s="176" t="str">
        <f>IF(AND(C585&lt;&gt;"",COUNTIF('3.工程情報'!$C$6:$C$501,C585)=0),"工程記号が3.工程情報に存在しません。","")</f>
        <v/>
      </c>
    </row>
    <row r="586" spans="2:10" ht="18" customHeight="1">
      <c r="B586" s="166"/>
      <c r="C586" s="165"/>
      <c r="D586" s="12" t="str">
        <f>IF(C586="","",VLOOKUP(C586,'3.工程情報'!$C$6:$D$501,2,FALSE))</f>
        <v/>
      </c>
      <c r="E586" s="165"/>
      <c r="F586" s="170"/>
      <c r="G586" s="189" t="str">
        <f t="shared" si="9"/>
        <v/>
      </c>
      <c r="H586" s="19"/>
      <c r="I586" s="19"/>
      <c r="J586" s="176" t="str">
        <f>IF(AND(C586&lt;&gt;"",COUNTIF('3.工程情報'!$C$6:$C$501,C586)=0),"工程記号が3.工程情報に存在しません。","")</f>
        <v/>
      </c>
    </row>
    <row r="587" spans="2:10" ht="18" customHeight="1">
      <c r="B587" s="166"/>
      <c r="C587" s="165"/>
      <c r="D587" s="12" t="str">
        <f>IF(C587="","",VLOOKUP(C587,'3.工程情報'!$C$6:$D$501,2,FALSE))</f>
        <v/>
      </c>
      <c r="E587" s="165"/>
      <c r="F587" s="170"/>
      <c r="G587" s="189" t="str">
        <f t="shared" si="9"/>
        <v/>
      </c>
      <c r="H587" s="19"/>
      <c r="I587" s="19"/>
      <c r="J587" s="176" t="str">
        <f>IF(AND(C587&lt;&gt;"",COUNTIF('3.工程情報'!$C$6:$C$501,C587)=0),"工程記号が3.工程情報に存在しません。","")</f>
        <v/>
      </c>
    </row>
    <row r="588" spans="2:10" ht="18" customHeight="1">
      <c r="B588" s="166"/>
      <c r="C588" s="165"/>
      <c r="D588" s="12" t="str">
        <f>IF(C588="","",VLOOKUP(C588,'3.工程情報'!$C$6:$D$501,2,FALSE))</f>
        <v/>
      </c>
      <c r="E588" s="165"/>
      <c r="F588" s="170"/>
      <c r="G588" s="189" t="str">
        <f t="shared" si="9"/>
        <v/>
      </c>
      <c r="H588" s="19"/>
      <c r="I588" s="19"/>
      <c r="J588" s="176" t="str">
        <f>IF(AND(C588&lt;&gt;"",COUNTIF('3.工程情報'!$C$6:$C$501,C588)=0),"工程記号が3.工程情報に存在しません。","")</f>
        <v/>
      </c>
    </row>
    <row r="589" spans="2:10" ht="18" customHeight="1">
      <c r="B589" s="166"/>
      <c r="C589" s="165"/>
      <c r="D589" s="12" t="str">
        <f>IF(C589="","",VLOOKUP(C589,'3.工程情報'!$C$6:$D$501,2,FALSE))</f>
        <v/>
      </c>
      <c r="E589" s="165"/>
      <c r="F589" s="170"/>
      <c r="G589" s="189" t="str">
        <f t="shared" si="9"/>
        <v/>
      </c>
      <c r="H589" s="19"/>
      <c r="I589" s="19"/>
      <c r="J589" s="176" t="str">
        <f>IF(AND(C589&lt;&gt;"",COUNTIF('3.工程情報'!$C$6:$C$501,C589)=0),"工程記号が3.工程情報に存在しません。","")</f>
        <v/>
      </c>
    </row>
    <row r="590" spans="2:10" ht="18" customHeight="1">
      <c r="B590" s="166"/>
      <c r="C590" s="165"/>
      <c r="D590" s="12" t="str">
        <f>IF(C590="","",VLOOKUP(C590,'3.工程情報'!$C$6:$D$501,2,FALSE))</f>
        <v/>
      </c>
      <c r="E590" s="165"/>
      <c r="F590" s="170"/>
      <c r="G590" s="189" t="str">
        <f t="shared" si="9"/>
        <v/>
      </c>
      <c r="H590" s="19"/>
      <c r="I590" s="19"/>
      <c r="J590" s="176" t="str">
        <f>IF(AND(C590&lt;&gt;"",COUNTIF('3.工程情報'!$C$6:$C$501,C590)=0),"工程記号が3.工程情報に存在しません。","")</f>
        <v/>
      </c>
    </row>
    <row r="591" spans="2:10" ht="18" customHeight="1">
      <c r="B591" s="166"/>
      <c r="C591" s="165"/>
      <c r="D591" s="12" t="str">
        <f>IF(C591="","",VLOOKUP(C591,'3.工程情報'!$C$6:$D$501,2,FALSE))</f>
        <v/>
      </c>
      <c r="E591" s="165"/>
      <c r="F591" s="170"/>
      <c r="G591" s="189" t="str">
        <f t="shared" si="9"/>
        <v/>
      </c>
      <c r="H591" s="19"/>
      <c r="I591" s="19"/>
      <c r="J591" s="176" t="str">
        <f>IF(AND(C591&lt;&gt;"",COUNTIF('3.工程情報'!$C$6:$C$501,C591)=0),"工程記号が3.工程情報に存在しません。","")</f>
        <v/>
      </c>
    </row>
    <row r="592" spans="2:10" ht="18" customHeight="1">
      <c r="B592" s="166"/>
      <c r="C592" s="165"/>
      <c r="D592" s="12" t="str">
        <f>IF(C592="","",VLOOKUP(C592,'3.工程情報'!$C$6:$D$501,2,FALSE))</f>
        <v/>
      </c>
      <c r="E592" s="165"/>
      <c r="F592" s="170"/>
      <c r="G592" s="189" t="str">
        <f t="shared" si="9"/>
        <v/>
      </c>
      <c r="H592" s="19"/>
      <c r="I592" s="19"/>
      <c r="J592" s="176" t="str">
        <f>IF(AND(C592&lt;&gt;"",COUNTIF('3.工程情報'!$C$6:$C$501,C592)=0),"工程記号が3.工程情報に存在しません。","")</f>
        <v/>
      </c>
    </row>
    <row r="593" spans="2:10" ht="18" customHeight="1">
      <c r="B593" s="166"/>
      <c r="C593" s="165"/>
      <c r="D593" s="12" t="str">
        <f>IF(C593="","",VLOOKUP(C593,'3.工程情報'!$C$6:$D$501,2,FALSE))</f>
        <v/>
      </c>
      <c r="E593" s="165"/>
      <c r="F593" s="170"/>
      <c r="G593" s="189" t="str">
        <f t="shared" si="9"/>
        <v/>
      </c>
      <c r="H593" s="19"/>
      <c r="I593" s="19"/>
      <c r="J593" s="176" t="str">
        <f>IF(AND(C593&lt;&gt;"",COUNTIF('3.工程情報'!$C$6:$C$501,C593)=0),"工程記号が3.工程情報に存在しません。","")</f>
        <v/>
      </c>
    </row>
    <row r="594" spans="2:10" ht="18" customHeight="1">
      <c r="B594" s="166"/>
      <c r="C594" s="165"/>
      <c r="D594" s="12" t="str">
        <f>IF(C594="","",VLOOKUP(C594,'3.工程情報'!$C$6:$D$501,2,FALSE))</f>
        <v/>
      </c>
      <c r="E594" s="165"/>
      <c r="F594" s="170"/>
      <c r="G594" s="189" t="str">
        <f t="shared" si="9"/>
        <v/>
      </c>
      <c r="H594" s="19"/>
      <c r="I594" s="19"/>
      <c r="J594" s="176" t="str">
        <f>IF(AND(C594&lt;&gt;"",COUNTIF('3.工程情報'!$C$6:$C$501,C594)=0),"工程記号が3.工程情報に存在しません。","")</f>
        <v/>
      </c>
    </row>
    <row r="595" spans="2:10" ht="18" customHeight="1">
      <c r="B595" s="166"/>
      <c r="C595" s="165"/>
      <c r="D595" s="12" t="str">
        <f>IF(C595="","",VLOOKUP(C595,'3.工程情報'!$C$6:$D$501,2,FALSE))</f>
        <v/>
      </c>
      <c r="E595" s="165"/>
      <c r="F595" s="170"/>
      <c r="G595" s="189" t="str">
        <f t="shared" si="9"/>
        <v/>
      </c>
      <c r="H595" s="19"/>
      <c r="I595" s="19"/>
      <c r="J595" s="176" t="str">
        <f>IF(AND(C595&lt;&gt;"",COUNTIF('3.工程情報'!$C$6:$C$501,C595)=0),"工程記号が3.工程情報に存在しません。","")</f>
        <v/>
      </c>
    </row>
    <row r="596" spans="2:10" ht="18" customHeight="1">
      <c r="B596" s="166"/>
      <c r="C596" s="165"/>
      <c r="D596" s="12" t="str">
        <f>IF(C596="","",VLOOKUP(C596,'3.工程情報'!$C$6:$D$501,2,FALSE))</f>
        <v/>
      </c>
      <c r="E596" s="165"/>
      <c r="F596" s="170"/>
      <c r="G596" s="189" t="str">
        <f t="shared" si="9"/>
        <v/>
      </c>
      <c r="H596" s="19"/>
      <c r="I596" s="19"/>
      <c r="J596" s="176" t="str">
        <f>IF(AND(C596&lt;&gt;"",COUNTIF('3.工程情報'!$C$6:$C$501,C596)=0),"工程記号が3.工程情報に存在しません。","")</f>
        <v/>
      </c>
    </row>
    <row r="597" spans="2:10" ht="18" customHeight="1">
      <c r="B597" s="166"/>
      <c r="C597" s="165"/>
      <c r="D597" s="12" t="str">
        <f>IF(C597="","",VLOOKUP(C597,'3.工程情報'!$C$6:$D$501,2,FALSE))</f>
        <v/>
      </c>
      <c r="E597" s="165"/>
      <c r="F597" s="170"/>
      <c r="G597" s="189" t="str">
        <f t="shared" si="9"/>
        <v/>
      </c>
      <c r="H597" s="19"/>
      <c r="I597" s="19"/>
      <c r="J597" s="176" t="str">
        <f>IF(AND(C597&lt;&gt;"",COUNTIF('3.工程情報'!$C$6:$C$501,C597)=0),"工程記号が3.工程情報に存在しません。","")</f>
        <v/>
      </c>
    </row>
    <row r="598" spans="2:10" ht="18" customHeight="1">
      <c r="B598" s="166"/>
      <c r="C598" s="165"/>
      <c r="D598" s="12" t="str">
        <f>IF(C598="","",VLOOKUP(C598,'3.工程情報'!$C$6:$D$501,2,FALSE))</f>
        <v/>
      </c>
      <c r="E598" s="165"/>
      <c r="F598" s="170"/>
      <c r="G598" s="189" t="str">
        <f t="shared" si="9"/>
        <v/>
      </c>
      <c r="H598" s="19"/>
      <c r="I598" s="19"/>
      <c r="J598" s="176" t="str">
        <f>IF(AND(C598&lt;&gt;"",COUNTIF('3.工程情報'!$C$6:$C$501,C598)=0),"工程記号が3.工程情報に存在しません。","")</f>
        <v/>
      </c>
    </row>
    <row r="599" spans="2:10" ht="18" customHeight="1">
      <c r="B599" s="166"/>
      <c r="C599" s="165"/>
      <c r="D599" s="12" t="str">
        <f>IF(C599="","",VLOOKUP(C599,'3.工程情報'!$C$6:$D$501,2,FALSE))</f>
        <v/>
      </c>
      <c r="E599" s="165"/>
      <c r="F599" s="170"/>
      <c r="G599" s="189" t="str">
        <f t="shared" si="9"/>
        <v/>
      </c>
      <c r="H599" s="19"/>
      <c r="I599" s="19"/>
      <c r="J599" s="176" t="str">
        <f>IF(AND(C599&lt;&gt;"",COUNTIF('3.工程情報'!$C$6:$C$501,C599)=0),"工程記号が3.工程情報に存在しません。","")</f>
        <v/>
      </c>
    </row>
    <row r="600" spans="2:10" ht="18" customHeight="1">
      <c r="B600" s="166"/>
      <c r="C600" s="165"/>
      <c r="D600" s="12" t="str">
        <f>IF(C600="","",VLOOKUP(C600,'3.工程情報'!$C$6:$D$501,2,FALSE))</f>
        <v/>
      </c>
      <c r="E600" s="165"/>
      <c r="F600" s="170"/>
      <c r="G600" s="189" t="str">
        <f t="shared" si="9"/>
        <v/>
      </c>
      <c r="H600" s="19"/>
      <c r="I600" s="19"/>
      <c r="J600" s="176" t="str">
        <f>IF(AND(C600&lt;&gt;"",COUNTIF('3.工程情報'!$C$6:$C$501,C600)=0),"工程記号が3.工程情報に存在しません。","")</f>
        <v/>
      </c>
    </row>
    <row r="601" spans="2:10" ht="18" customHeight="1">
      <c r="B601" s="166"/>
      <c r="C601" s="165"/>
      <c r="D601" s="12" t="str">
        <f>IF(C601="","",VLOOKUP(C601,'3.工程情報'!$C$6:$D$501,2,FALSE))</f>
        <v/>
      </c>
      <c r="E601" s="165"/>
      <c r="F601" s="170"/>
      <c r="G601" s="189" t="str">
        <f t="shared" si="9"/>
        <v/>
      </c>
      <c r="H601" s="19"/>
      <c r="I601" s="19"/>
      <c r="J601" s="176" t="str">
        <f>IF(AND(C601&lt;&gt;"",COUNTIF('3.工程情報'!$C$6:$C$501,C601)=0),"工程記号が3.工程情報に存在しません。","")</f>
        <v/>
      </c>
    </row>
    <row r="602" spans="2:10" ht="18" customHeight="1">
      <c r="B602" s="166"/>
      <c r="C602" s="165"/>
      <c r="D602" s="12" t="str">
        <f>IF(C602="","",VLOOKUP(C602,'3.工程情報'!$C$6:$D$501,2,FALSE))</f>
        <v/>
      </c>
      <c r="E602" s="165"/>
      <c r="F602" s="170"/>
      <c r="G602" s="189" t="str">
        <f t="shared" si="9"/>
        <v/>
      </c>
      <c r="H602" s="19"/>
      <c r="I602" s="19"/>
      <c r="J602" s="176" t="str">
        <f>IF(AND(C602&lt;&gt;"",COUNTIF('3.工程情報'!$C$6:$C$501,C602)=0),"工程記号が3.工程情報に存在しません。","")</f>
        <v/>
      </c>
    </row>
    <row r="603" spans="2:10" ht="18" customHeight="1">
      <c r="B603" s="166"/>
      <c r="C603" s="165"/>
      <c r="D603" s="12" t="str">
        <f>IF(C603="","",VLOOKUP(C603,'3.工程情報'!$C$6:$D$501,2,FALSE))</f>
        <v/>
      </c>
      <c r="E603" s="165"/>
      <c r="F603" s="170"/>
      <c r="G603" s="189" t="str">
        <f t="shared" si="9"/>
        <v/>
      </c>
      <c r="H603" s="19"/>
      <c r="I603" s="19"/>
      <c r="J603" s="176" t="str">
        <f>IF(AND(C603&lt;&gt;"",COUNTIF('3.工程情報'!$C$6:$C$501,C603)=0),"工程記号が3.工程情報に存在しません。","")</f>
        <v/>
      </c>
    </row>
    <row r="604" spans="2:10" ht="18" customHeight="1">
      <c r="B604" s="166"/>
      <c r="C604" s="165"/>
      <c r="D604" s="12" t="str">
        <f>IF(C604="","",VLOOKUP(C604,'3.工程情報'!$C$6:$D$501,2,FALSE))</f>
        <v/>
      </c>
      <c r="E604" s="165"/>
      <c r="F604" s="170"/>
      <c r="G604" s="189" t="str">
        <f t="shared" si="9"/>
        <v/>
      </c>
      <c r="H604" s="19"/>
      <c r="I604" s="19"/>
      <c r="J604" s="176" t="str">
        <f>IF(AND(C604&lt;&gt;"",COUNTIF('3.工程情報'!$C$6:$C$501,C604)=0),"工程記号が3.工程情報に存在しません。","")</f>
        <v/>
      </c>
    </row>
    <row r="605" spans="2:10" ht="18" customHeight="1">
      <c r="B605" s="166"/>
      <c r="C605" s="165"/>
      <c r="D605" s="12" t="str">
        <f>IF(C605="","",VLOOKUP(C605,'3.工程情報'!$C$6:$D$501,2,FALSE))</f>
        <v/>
      </c>
      <c r="E605" s="165"/>
      <c r="F605" s="170"/>
      <c r="G605" s="189" t="str">
        <f t="shared" si="9"/>
        <v/>
      </c>
      <c r="H605" s="19"/>
      <c r="I605" s="19"/>
      <c r="J605" s="176" t="str">
        <f>IF(AND(C605&lt;&gt;"",COUNTIF('3.工程情報'!$C$6:$C$501,C605)=0),"工程記号が3.工程情報に存在しません。","")</f>
        <v/>
      </c>
    </row>
    <row r="606" spans="2:10" ht="18" customHeight="1">
      <c r="B606" s="166"/>
      <c r="C606" s="165"/>
      <c r="D606" s="12" t="str">
        <f>IF(C606="","",VLOOKUP(C606,'3.工程情報'!$C$6:$D$501,2,FALSE))</f>
        <v/>
      </c>
      <c r="E606" s="165"/>
      <c r="F606" s="170"/>
      <c r="G606" s="189" t="str">
        <f t="shared" si="9"/>
        <v/>
      </c>
      <c r="H606" s="19"/>
      <c r="I606" s="19"/>
      <c r="J606" s="176" t="str">
        <f>IF(AND(C606&lt;&gt;"",COUNTIF('3.工程情報'!$C$6:$C$501,C606)=0),"工程記号が3.工程情報に存在しません。","")</f>
        <v/>
      </c>
    </row>
    <row r="607" spans="2:10" ht="18" customHeight="1">
      <c r="B607" s="166"/>
      <c r="C607" s="165"/>
      <c r="D607" s="12" t="str">
        <f>IF(C607="","",VLOOKUP(C607,'3.工程情報'!$C$6:$D$501,2,FALSE))</f>
        <v/>
      </c>
      <c r="E607" s="165"/>
      <c r="F607" s="170"/>
      <c r="G607" s="189" t="str">
        <f t="shared" si="9"/>
        <v/>
      </c>
      <c r="H607" s="19"/>
      <c r="I607" s="19"/>
      <c r="J607" s="176" t="str">
        <f>IF(AND(C607&lt;&gt;"",COUNTIF('3.工程情報'!$C$6:$C$501,C607)=0),"工程記号が3.工程情報に存在しません。","")</f>
        <v/>
      </c>
    </row>
    <row r="608" spans="2:10" ht="18" customHeight="1">
      <c r="B608" s="166"/>
      <c r="C608" s="165"/>
      <c r="D608" s="12" t="str">
        <f>IF(C608="","",VLOOKUP(C608,'3.工程情報'!$C$6:$D$501,2,FALSE))</f>
        <v/>
      </c>
      <c r="E608" s="165"/>
      <c r="F608" s="170"/>
      <c r="G608" s="189" t="str">
        <f t="shared" si="9"/>
        <v/>
      </c>
      <c r="H608" s="19"/>
      <c r="I608" s="19"/>
      <c r="J608" s="176" t="str">
        <f>IF(AND(C608&lt;&gt;"",COUNTIF('3.工程情報'!$C$6:$C$501,C608)=0),"工程記号が3.工程情報に存在しません。","")</f>
        <v/>
      </c>
    </row>
    <row r="609" spans="2:10" ht="18" customHeight="1">
      <c r="B609" s="166"/>
      <c r="C609" s="165"/>
      <c r="D609" s="12" t="str">
        <f>IF(C609="","",VLOOKUP(C609,'3.工程情報'!$C$6:$D$501,2,FALSE))</f>
        <v/>
      </c>
      <c r="E609" s="165"/>
      <c r="F609" s="170"/>
      <c r="G609" s="189" t="str">
        <f t="shared" si="9"/>
        <v/>
      </c>
      <c r="H609" s="19"/>
      <c r="I609" s="19"/>
      <c r="J609" s="176" t="str">
        <f>IF(AND(C609&lt;&gt;"",COUNTIF('3.工程情報'!$C$6:$C$501,C609)=0),"工程記号が3.工程情報に存在しません。","")</f>
        <v/>
      </c>
    </row>
    <row r="610" spans="2:10" ht="18" customHeight="1">
      <c r="B610" s="166"/>
      <c r="C610" s="165"/>
      <c r="D610" s="12" t="str">
        <f>IF(C610="","",VLOOKUP(C610,'3.工程情報'!$C$6:$D$501,2,FALSE))</f>
        <v/>
      </c>
      <c r="E610" s="165"/>
      <c r="F610" s="170"/>
      <c r="G610" s="189" t="str">
        <f t="shared" si="9"/>
        <v/>
      </c>
      <c r="H610" s="19"/>
      <c r="I610" s="19"/>
      <c r="J610" s="176" t="str">
        <f>IF(AND(C610&lt;&gt;"",COUNTIF('3.工程情報'!$C$6:$C$501,C610)=0),"工程記号が3.工程情報に存在しません。","")</f>
        <v/>
      </c>
    </row>
    <row r="611" spans="2:10" ht="18" customHeight="1">
      <c r="B611" s="166"/>
      <c r="C611" s="165"/>
      <c r="D611" s="12" t="str">
        <f>IF(C611="","",VLOOKUP(C611,'3.工程情報'!$C$6:$D$501,2,FALSE))</f>
        <v/>
      </c>
      <c r="E611" s="165"/>
      <c r="F611" s="170"/>
      <c r="G611" s="189" t="str">
        <f t="shared" si="9"/>
        <v/>
      </c>
      <c r="H611" s="19"/>
      <c r="I611" s="19"/>
      <c r="J611" s="176" t="str">
        <f>IF(AND(C611&lt;&gt;"",COUNTIF('3.工程情報'!$C$6:$C$501,C611)=0),"工程記号が3.工程情報に存在しません。","")</f>
        <v/>
      </c>
    </row>
    <row r="612" spans="2:10" ht="18" customHeight="1">
      <c r="B612" s="166"/>
      <c r="C612" s="165"/>
      <c r="D612" s="12" t="str">
        <f>IF(C612="","",VLOOKUP(C612,'3.工程情報'!$C$6:$D$501,2,FALSE))</f>
        <v/>
      </c>
      <c r="E612" s="165"/>
      <c r="F612" s="170"/>
      <c r="G612" s="189" t="str">
        <f t="shared" si="9"/>
        <v/>
      </c>
      <c r="H612" s="19"/>
      <c r="I612" s="19"/>
      <c r="J612" s="176" t="str">
        <f>IF(AND(C612&lt;&gt;"",COUNTIF('3.工程情報'!$C$6:$C$501,C612)=0),"工程記号が3.工程情報に存在しません。","")</f>
        <v/>
      </c>
    </row>
    <row r="613" spans="2:10" ht="18" customHeight="1">
      <c r="B613" s="166"/>
      <c r="C613" s="165"/>
      <c r="D613" s="12" t="str">
        <f>IF(C613="","",VLOOKUP(C613,'3.工程情報'!$C$6:$D$501,2,FALSE))</f>
        <v/>
      </c>
      <c r="E613" s="165"/>
      <c r="F613" s="170"/>
      <c r="G613" s="189" t="str">
        <f t="shared" si="9"/>
        <v/>
      </c>
      <c r="H613" s="19"/>
      <c r="I613" s="19"/>
      <c r="J613" s="176" t="str">
        <f>IF(AND(C613&lt;&gt;"",COUNTIF('3.工程情報'!$C$6:$C$501,C613)=0),"工程記号が3.工程情報に存在しません。","")</f>
        <v/>
      </c>
    </row>
    <row r="614" spans="2:10" ht="18" customHeight="1">
      <c r="B614" s="166"/>
      <c r="C614" s="165"/>
      <c r="D614" s="12" t="str">
        <f>IF(C614="","",VLOOKUP(C614,'3.工程情報'!$C$6:$D$501,2,FALSE))</f>
        <v/>
      </c>
      <c r="E614" s="165"/>
      <c r="F614" s="170"/>
      <c r="G614" s="189" t="str">
        <f t="shared" si="9"/>
        <v/>
      </c>
      <c r="H614" s="19"/>
      <c r="I614" s="19"/>
      <c r="J614" s="176" t="str">
        <f>IF(AND(C614&lt;&gt;"",COUNTIF('3.工程情報'!$C$6:$C$501,C614)=0),"工程記号が3.工程情報に存在しません。","")</f>
        <v/>
      </c>
    </row>
    <row r="615" spans="2:10" ht="18" customHeight="1">
      <c r="B615" s="166"/>
      <c r="C615" s="165"/>
      <c r="D615" s="12" t="str">
        <f>IF(C615="","",VLOOKUP(C615,'3.工程情報'!$C$6:$D$501,2,FALSE))</f>
        <v/>
      </c>
      <c r="E615" s="165"/>
      <c r="F615" s="170"/>
      <c r="G615" s="189" t="str">
        <f t="shared" si="9"/>
        <v/>
      </c>
      <c r="H615" s="19"/>
      <c r="I615" s="19"/>
      <c r="J615" s="176" t="str">
        <f>IF(AND(C615&lt;&gt;"",COUNTIF('3.工程情報'!$C$6:$C$501,C615)=0),"工程記号が3.工程情報に存在しません。","")</f>
        <v/>
      </c>
    </row>
    <row r="616" spans="2:10" ht="18" customHeight="1">
      <c r="B616" s="166"/>
      <c r="C616" s="165"/>
      <c r="D616" s="12" t="str">
        <f>IF(C616="","",VLOOKUP(C616,'3.工程情報'!$C$6:$D$501,2,FALSE))</f>
        <v/>
      </c>
      <c r="E616" s="165"/>
      <c r="F616" s="170"/>
      <c r="G616" s="189" t="str">
        <f t="shared" si="9"/>
        <v/>
      </c>
      <c r="H616" s="19"/>
      <c r="I616" s="19"/>
      <c r="J616" s="176" t="str">
        <f>IF(AND(C616&lt;&gt;"",COUNTIF('3.工程情報'!$C$6:$C$501,C616)=0),"工程記号が3.工程情報に存在しません。","")</f>
        <v/>
      </c>
    </row>
    <row r="617" spans="2:10" ht="18" customHeight="1">
      <c r="B617" s="166"/>
      <c r="C617" s="165"/>
      <c r="D617" s="12" t="str">
        <f>IF(C617="","",VLOOKUP(C617,'3.工程情報'!$C$6:$D$501,2,FALSE))</f>
        <v/>
      </c>
      <c r="E617" s="165"/>
      <c r="F617" s="170"/>
      <c r="G617" s="189" t="str">
        <f t="shared" si="9"/>
        <v/>
      </c>
      <c r="H617" s="19"/>
      <c r="I617" s="19"/>
      <c r="J617" s="176" t="str">
        <f>IF(AND(C617&lt;&gt;"",COUNTIF('3.工程情報'!$C$6:$C$501,C617)=0),"工程記号が3.工程情報に存在しません。","")</f>
        <v/>
      </c>
    </row>
    <row r="618" spans="2:10" ht="18" customHeight="1">
      <c r="B618" s="166"/>
      <c r="C618" s="165"/>
      <c r="D618" s="12" t="str">
        <f>IF(C618="","",VLOOKUP(C618,'3.工程情報'!$C$6:$D$501,2,FALSE))</f>
        <v/>
      </c>
      <c r="E618" s="165"/>
      <c r="F618" s="170"/>
      <c r="G618" s="189" t="str">
        <f t="shared" si="9"/>
        <v/>
      </c>
      <c r="H618" s="19"/>
      <c r="I618" s="19"/>
      <c r="J618" s="176" t="str">
        <f>IF(AND(C618&lt;&gt;"",COUNTIF('3.工程情報'!$C$6:$C$501,C618)=0),"工程記号が3.工程情報に存在しません。","")</f>
        <v/>
      </c>
    </row>
    <row r="619" spans="2:10" ht="18" customHeight="1">
      <c r="B619" s="166"/>
      <c r="C619" s="165"/>
      <c r="D619" s="12" t="str">
        <f>IF(C619="","",VLOOKUP(C619,'3.工程情報'!$C$6:$D$501,2,FALSE))</f>
        <v/>
      </c>
      <c r="E619" s="165"/>
      <c r="F619" s="170"/>
      <c r="G619" s="189" t="str">
        <f t="shared" si="9"/>
        <v/>
      </c>
      <c r="H619" s="19"/>
      <c r="I619" s="19"/>
      <c r="J619" s="176" t="str">
        <f>IF(AND(C619&lt;&gt;"",COUNTIF('3.工程情報'!$C$6:$C$501,C619)=0),"工程記号が3.工程情報に存在しません。","")</f>
        <v/>
      </c>
    </row>
    <row r="620" spans="2:10" ht="18" customHeight="1">
      <c r="B620" s="166"/>
      <c r="C620" s="165"/>
      <c r="D620" s="12" t="str">
        <f>IF(C620="","",VLOOKUP(C620,'3.工程情報'!$C$6:$D$501,2,FALSE))</f>
        <v/>
      </c>
      <c r="E620" s="165"/>
      <c r="F620" s="170"/>
      <c r="G620" s="189" t="str">
        <f t="shared" si="9"/>
        <v/>
      </c>
      <c r="H620" s="19"/>
      <c r="I620" s="19"/>
      <c r="J620" s="176" t="str">
        <f>IF(AND(C620&lt;&gt;"",COUNTIF('3.工程情報'!$C$6:$C$501,C620)=0),"工程記号が3.工程情報に存在しません。","")</f>
        <v/>
      </c>
    </row>
    <row r="621" spans="2:10" ht="18" customHeight="1">
      <c r="B621" s="166"/>
      <c r="C621" s="165"/>
      <c r="D621" s="12" t="str">
        <f>IF(C621="","",VLOOKUP(C621,'3.工程情報'!$C$6:$D$501,2,FALSE))</f>
        <v/>
      </c>
      <c r="E621" s="165"/>
      <c r="F621" s="170"/>
      <c r="G621" s="189" t="str">
        <f t="shared" si="9"/>
        <v/>
      </c>
      <c r="H621" s="19"/>
      <c r="I621" s="19"/>
      <c r="J621" s="176" t="str">
        <f>IF(AND(C621&lt;&gt;"",COUNTIF('3.工程情報'!$C$6:$C$501,C621)=0),"工程記号が3.工程情報に存在しません。","")</f>
        <v/>
      </c>
    </row>
    <row r="622" spans="2:10" ht="18" customHeight="1">
      <c r="B622" s="166"/>
      <c r="C622" s="165"/>
      <c r="D622" s="12" t="str">
        <f>IF(C622="","",VLOOKUP(C622,'3.工程情報'!$C$6:$D$501,2,FALSE))</f>
        <v/>
      </c>
      <c r="E622" s="165"/>
      <c r="F622" s="170"/>
      <c r="G622" s="189" t="str">
        <f t="shared" si="9"/>
        <v/>
      </c>
      <c r="H622" s="19"/>
      <c r="I622" s="19"/>
      <c r="J622" s="176" t="str">
        <f>IF(AND(C622&lt;&gt;"",COUNTIF('3.工程情報'!$C$6:$C$501,C622)=0),"工程記号が3.工程情報に存在しません。","")</f>
        <v/>
      </c>
    </row>
    <row r="623" spans="2:10" ht="18" customHeight="1">
      <c r="B623" s="166"/>
      <c r="C623" s="165"/>
      <c r="D623" s="12" t="str">
        <f>IF(C623="","",VLOOKUP(C623,'3.工程情報'!$C$6:$D$501,2,FALSE))</f>
        <v/>
      </c>
      <c r="E623" s="165"/>
      <c r="F623" s="170"/>
      <c r="G623" s="189" t="str">
        <f t="shared" si="9"/>
        <v/>
      </c>
      <c r="H623" s="19"/>
      <c r="I623" s="19"/>
      <c r="J623" s="176" t="str">
        <f>IF(AND(C623&lt;&gt;"",COUNTIF('3.工程情報'!$C$6:$C$501,C623)=0),"工程記号が3.工程情報に存在しません。","")</f>
        <v/>
      </c>
    </row>
    <row r="624" spans="2:10" ht="18" customHeight="1">
      <c r="B624" s="166"/>
      <c r="C624" s="165"/>
      <c r="D624" s="12" t="str">
        <f>IF(C624="","",VLOOKUP(C624,'3.工程情報'!$C$6:$D$501,2,FALSE))</f>
        <v/>
      </c>
      <c r="E624" s="165"/>
      <c r="F624" s="170"/>
      <c r="G624" s="189" t="str">
        <f t="shared" si="9"/>
        <v/>
      </c>
      <c r="H624" s="19"/>
      <c r="I624" s="19"/>
      <c r="J624" s="176" t="str">
        <f>IF(AND(C624&lt;&gt;"",COUNTIF('3.工程情報'!$C$6:$C$501,C624)=0),"工程記号が3.工程情報に存在しません。","")</f>
        <v/>
      </c>
    </row>
    <row r="625" spans="2:10" ht="18" customHeight="1">
      <c r="B625" s="166"/>
      <c r="C625" s="165"/>
      <c r="D625" s="12" t="str">
        <f>IF(C625="","",VLOOKUP(C625,'3.工程情報'!$C$6:$D$501,2,FALSE))</f>
        <v/>
      </c>
      <c r="E625" s="165"/>
      <c r="F625" s="170"/>
      <c r="G625" s="189" t="str">
        <f t="shared" si="9"/>
        <v/>
      </c>
      <c r="H625" s="19"/>
      <c r="I625" s="19"/>
      <c r="J625" s="176" t="str">
        <f>IF(AND(C625&lt;&gt;"",COUNTIF('3.工程情報'!$C$6:$C$501,C625)=0),"工程記号が3.工程情報に存在しません。","")</f>
        <v/>
      </c>
    </row>
    <row r="626" spans="2:10" ht="18" customHeight="1">
      <c r="B626" s="166"/>
      <c r="C626" s="165"/>
      <c r="D626" s="12" t="str">
        <f>IF(C626="","",VLOOKUP(C626,'3.工程情報'!$C$6:$D$501,2,FALSE))</f>
        <v/>
      </c>
      <c r="E626" s="165"/>
      <c r="F626" s="170"/>
      <c r="G626" s="189" t="str">
        <f t="shared" si="9"/>
        <v/>
      </c>
      <c r="H626" s="19"/>
      <c r="I626" s="19"/>
      <c r="J626" s="176" t="str">
        <f>IF(AND(C626&lt;&gt;"",COUNTIF('3.工程情報'!$C$6:$C$501,C626)=0),"工程記号が3.工程情報に存在しません。","")</f>
        <v/>
      </c>
    </row>
    <row r="627" spans="2:10" ht="18" customHeight="1">
      <c r="B627" s="166"/>
      <c r="C627" s="165"/>
      <c r="D627" s="12" t="str">
        <f>IF(C627="","",VLOOKUP(C627,'3.工程情報'!$C$6:$D$501,2,FALSE))</f>
        <v/>
      </c>
      <c r="E627" s="165"/>
      <c r="F627" s="170"/>
      <c r="G627" s="189" t="str">
        <f t="shared" si="9"/>
        <v/>
      </c>
      <c r="H627" s="19"/>
      <c r="I627" s="19"/>
      <c r="J627" s="176" t="str">
        <f>IF(AND(C627&lt;&gt;"",COUNTIF('3.工程情報'!$C$6:$C$501,C627)=0),"工程記号が3.工程情報に存在しません。","")</f>
        <v/>
      </c>
    </row>
    <row r="628" spans="2:10" ht="18" customHeight="1">
      <c r="B628" s="166"/>
      <c r="C628" s="165"/>
      <c r="D628" s="12" t="str">
        <f>IF(C628="","",VLOOKUP(C628,'3.工程情報'!$C$6:$D$501,2,FALSE))</f>
        <v/>
      </c>
      <c r="E628" s="165"/>
      <c r="F628" s="170"/>
      <c r="G628" s="189" t="str">
        <f t="shared" si="9"/>
        <v/>
      </c>
      <c r="H628" s="19"/>
      <c r="I628" s="19"/>
      <c r="J628" s="176" t="str">
        <f>IF(AND(C628&lt;&gt;"",COUNTIF('3.工程情報'!$C$6:$C$501,C628)=0),"工程記号が3.工程情報に存在しません。","")</f>
        <v/>
      </c>
    </row>
    <row r="629" spans="2:10" ht="18" customHeight="1">
      <c r="B629" s="166"/>
      <c r="C629" s="165"/>
      <c r="D629" s="12" t="str">
        <f>IF(C629="","",VLOOKUP(C629,'3.工程情報'!$C$6:$D$501,2,FALSE))</f>
        <v/>
      </c>
      <c r="E629" s="165"/>
      <c r="F629" s="170"/>
      <c r="G629" s="189" t="str">
        <f t="shared" si="9"/>
        <v/>
      </c>
      <c r="H629" s="19"/>
      <c r="I629" s="19"/>
      <c r="J629" s="176" t="str">
        <f>IF(AND(C629&lt;&gt;"",COUNTIF('3.工程情報'!$C$6:$C$501,C629)=0),"工程記号が3.工程情報に存在しません。","")</f>
        <v/>
      </c>
    </row>
    <row r="630" spans="2:10" ht="18" customHeight="1">
      <c r="B630" s="166"/>
      <c r="C630" s="165"/>
      <c r="D630" s="12" t="str">
        <f>IF(C630="","",VLOOKUP(C630,'3.工程情報'!$C$6:$D$501,2,FALSE))</f>
        <v/>
      </c>
      <c r="E630" s="165"/>
      <c r="F630" s="170"/>
      <c r="G630" s="189" t="str">
        <f t="shared" si="9"/>
        <v/>
      </c>
      <c r="H630" s="19"/>
      <c r="I630" s="19"/>
      <c r="J630" s="176" t="str">
        <f>IF(AND(C630&lt;&gt;"",COUNTIF('3.工程情報'!$C$6:$C$501,C630)=0),"工程記号が3.工程情報に存在しません。","")</f>
        <v/>
      </c>
    </row>
    <row r="631" spans="2:10" ht="18" customHeight="1">
      <c r="B631" s="166"/>
      <c r="C631" s="165"/>
      <c r="D631" s="12" t="str">
        <f>IF(C631="","",VLOOKUP(C631,'3.工程情報'!$C$6:$D$501,2,FALSE))</f>
        <v/>
      </c>
      <c r="E631" s="165"/>
      <c r="F631" s="170"/>
      <c r="G631" s="189" t="str">
        <f t="shared" si="9"/>
        <v/>
      </c>
      <c r="H631" s="19"/>
      <c r="I631" s="19"/>
      <c r="J631" s="176" t="str">
        <f>IF(AND(C631&lt;&gt;"",COUNTIF('3.工程情報'!$C$6:$C$501,C631)=0),"工程記号が3.工程情報に存在しません。","")</f>
        <v/>
      </c>
    </row>
    <row r="632" spans="2:10" ht="18" customHeight="1">
      <c r="B632" s="166"/>
      <c r="C632" s="165"/>
      <c r="D632" s="12" t="str">
        <f>IF(C632="","",VLOOKUP(C632,'3.工程情報'!$C$6:$D$501,2,FALSE))</f>
        <v/>
      </c>
      <c r="E632" s="165"/>
      <c r="F632" s="170"/>
      <c r="G632" s="189" t="str">
        <f t="shared" si="9"/>
        <v/>
      </c>
      <c r="H632" s="19"/>
      <c r="I632" s="19"/>
      <c r="J632" s="176" t="str">
        <f>IF(AND(C632&lt;&gt;"",COUNTIF('3.工程情報'!$C$6:$C$501,C632)=0),"工程記号が3.工程情報に存在しません。","")</f>
        <v/>
      </c>
    </row>
    <row r="633" spans="2:10" ht="18" customHeight="1">
      <c r="B633" s="166"/>
      <c r="C633" s="165"/>
      <c r="D633" s="12" t="str">
        <f>IF(C633="","",VLOOKUP(C633,'3.工程情報'!$C$6:$D$501,2,FALSE))</f>
        <v/>
      </c>
      <c r="E633" s="165"/>
      <c r="F633" s="170"/>
      <c r="G633" s="189" t="str">
        <f t="shared" si="9"/>
        <v/>
      </c>
      <c r="H633" s="19"/>
      <c r="I633" s="19"/>
      <c r="J633" s="176" t="str">
        <f>IF(AND(C633&lt;&gt;"",COUNTIF('3.工程情報'!$C$6:$C$501,C633)=0),"工程記号が3.工程情報に存在しません。","")</f>
        <v/>
      </c>
    </row>
    <row r="634" spans="2:10" ht="18" customHeight="1">
      <c r="B634" s="166"/>
      <c r="C634" s="165"/>
      <c r="D634" s="12" t="str">
        <f>IF(C634="","",VLOOKUP(C634,'3.工程情報'!$C$6:$D$501,2,FALSE))</f>
        <v/>
      </c>
      <c r="E634" s="165"/>
      <c r="F634" s="170"/>
      <c r="G634" s="189" t="str">
        <f t="shared" si="9"/>
        <v/>
      </c>
      <c r="H634" s="19"/>
      <c r="I634" s="19"/>
      <c r="J634" s="176" t="str">
        <f>IF(AND(C634&lt;&gt;"",COUNTIF('3.工程情報'!$C$6:$C$501,C634)=0),"工程記号が3.工程情報に存在しません。","")</f>
        <v/>
      </c>
    </row>
    <row r="635" spans="2:10" ht="18" customHeight="1">
      <c r="B635" s="166"/>
      <c r="C635" s="165"/>
      <c r="D635" s="12" t="str">
        <f>IF(C635="","",VLOOKUP(C635,'3.工程情報'!$C$6:$D$501,2,FALSE))</f>
        <v/>
      </c>
      <c r="E635" s="165"/>
      <c r="F635" s="170"/>
      <c r="G635" s="189" t="str">
        <f t="shared" si="9"/>
        <v/>
      </c>
      <c r="H635" s="19"/>
      <c r="I635" s="19"/>
      <c r="J635" s="176" t="str">
        <f>IF(AND(C635&lt;&gt;"",COUNTIF('3.工程情報'!$C$6:$C$501,C635)=0),"工程記号が3.工程情報に存在しません。","")</f>
        <v/>
      </c>
    </row>
    <row r="636" spans="2:10" ht="18" customHeight="1">
      <c r="B636" s="166"/>
      <c r="C636" s="165"/>
      <c r="D636" s="12" t="str">
        <f>IF(C636="","",VLOOKUP(C636,'3.工程情報'!$C$6:$D$501,2,FALSE))</f>
        <v/>
      </c>
      <c r="E636" s="165"/>
      <c r="F636" s="170"/>
      <c r="G636" s="189" t="str">
        <f t="shared" si="9"/>
        <v/>
      </c>
      <c r="H636" s="19"/>
      <c r="I636" s="19"/>
      <c r="J636" s="176" t="str">
        <f>IF(AND(C636&lt;&gt;"",COUNTIF('3.工程情報'!$C$6:$C$501,C636)=0),"工程記号が3.工程情報に存在しません。","")</f>
        <v/>
      </c>
    </row>
    <row r="637" spans="2:10" ht="18" customHeight="1">
      <c r="B637" s="166"/>
      <c r="C637" s="165"/>
      <c r="D637" s="12" t="str">
        <f>IF(C637="","",VLOOKUP(C637,'3.工程情報'!$C$6:$D$501,2,FALSE))</f>
        <v/>
      </c>
      <c r="E637" s="165"/>
      <c r="F637" s="170"/>
      <c r="G637" s="189" t="str">
        <f t="shared" si="9"/>
        <v/>
      </c>
      <c r="H637" s="19"/>
      <c r="I637" s="19"/>
      <c r="J637" s="176" t="str">
        <f>IF(AND(C637&lt;&gt;"",COUNTIF('3.工程情報'!$C$6:$C$501,C637)=0),"工程記号が3.工程情報に存在しません。","")</f>
        <v/>
      </c>
    </row>
    <row r="638" spans="2:10" ht="18" customHeight="1">
      <c r="B638" s="166"/>
      <c r="C638" s="165"/>
      <c r="D638" s="12" t="str">
        <f>IF(C638="","",VLOOKUP(C638,'3.工程情報'!$C$6:$D$501,2,FALSE))</f>
        <v/>
      </c>
      <c r="E638" s="165"/>
      <c r="F638" s="170"/>
      <c r="G638" s="189" t="str">
        <f t="shared" si="9"/>
        <v/>
      </c>
      <c r="H638" s="19"/>
      <c r="I638" s="19"/>
      <c r="J638" s="176" t="str">
        <f>IF(AND(C638&lt;&gt;"",COUNTIF('3.工程情報'!$C$6:$C$501,C638)=0),"工程記号が3.工程情報に存在しません。","")</f>
        <v/>
      </c>
    </row>
    <row r="639" spans="2:10" ht="18" customHeight="1">
      <c r="B639" s="166"/>
      <c r="C639" s="165"/>
      <c r="D639" s="12" t="str">
        <f>IF(C639="","",VLOOKUP(C639,'3.工程情報'!$C$6:$D$501,2,FALSE))</f>
        <v/>
      </c>
      <c r="E639" s="165"/>
      <c r="F639" s="170"/>
      <c r="G639" s="189" t="str">
        <f t="shared" si="9"/>
        <v/>
      </c>
      <c r="H639" s="19"/>
      <c r="I639" s="19"/>
      <c r="J639" s="176" t="str">
        <f>IF(AND(C639&lt;&gt;"",COUNTIF('3.工程情報'!$C$6:$C$501,C639)=0),"工程記号が3.工程情報に存在しません。","")</f>
        <v/>
      </c>
    </row>
    <row r="640" spans="2:10" ht="18" customHeight="1">
      <c r="B640" s="166"/>
      <c r="C640" s="165"/>
      <c r="D640" s="12" t="str">
        <f>IF(C640="","",VLOOKUP(C640,'3.工程情報'!$C$6:$D$501,2,FALSE))</f>
        <v/>
      </c>
      <c r="E640" s="165"/>
      <c r="F640" s="170"/>
      <c r="G640" s="189" t="str">
        <f t="shared" si="9"/>
        <v/>
      </c>
      <c r="H640" s="19"/>
      <c r="I640" s="19"/>
      <c r="J640" s="176" t="str">
        <f>IF(AND(C640&lt;&gt;"",COUNTIF('3.工程情報'!$C$6:$C$501,C640)=0),"工程記号が3.工程情報に存在しません。","")</f>
        <v/>
      </c>
    </row>
    <row r="641" spans="2:10" ht="18" customHeight="1">
      <c r="B641" s="166"/>
      <c r="C641" s="165"/>
      <c r="D641" s="12" t="str">
        <f>IF(C641="","",VLOOKUP(C641,'3.工程情報'!$C$6:$D$501,2,FALSE))</f>
        <v/>
      </c>
      <c r="E641" s="165"/>
      <c r="F641" s="170"/>
      <c r="G641" s="189" t="str">
        <f t="shared" si="9"/>
        <v/>
      </c>
      <c r="H641" s="19"/>
      <c r="I641" s="19"/>
      <c r="J641" s="176" t="str">
        <f>IF(AND(C641&lt;&gt;"",COUNTIF('3.工程情報'!$C$6:$C$501,C641)=0),"工程記号が3.工程情報に存在しません。","")</f>
        <v/>
      </c>
    </row>
    <row r="642" spans="2:10" ht="18" customHeight="1">
      <c r="B642" s="166"/>
      <c r="C642" s="165"/>
      <c r="D642" s="12" t="str">
        <f>IF(C642="","",VLOOKUP(C642,'3.工程情報'!$C$6:$D$501,2,FALSE))</f>
        <v/>
      </c>
      <c r="E642" s="165"/>
      <c r="F642" s="170"/>
      <c r="G642" s="189" t="str">
        <f t="shared" si="9"/>
        <v/>
      </c>
      <c r="H642" s="19"/>
      <c r="I642" s="19"/>
      <c r="J642" s="176" t="str">
        <f>IF(AND(C642&lt;&gt;"",COUNTIF('3.工程情報'!$C$6:$C$501,C642)=0),"工程記号が3.工程情報に存在しません。","")</f>
        <v/>
      </c>
    </row>
    <row r="643" spans="2:10" ht="18" customHeight="1">
      <c r="B643" s="166"/>
      <c r="C643" s="165"/>
      <c r="D643" s="12" t="str">
        <f>IF(C643="","",VLOOKUP(C643,'3.工程情報'!$C$6:$D$501,2,FALSE))</f>
        <v/>
      </c>
      <c r="E643" s="165"/>
      <c r="F643" s="170"/>
      <c r="G643" s="189" t="str">
        <f t="shared" si="9"/>
        <v/>
      </c>
      <c r="H643" s="19"/>
      <c r="I643" s="19"/>
      <c r="J643" s="176" t="str">
        <f>IF(AND(C643&lt;&gt;"",COUNTIF('3.工程情報'!$C$6:$C$501,C643)=0),"工程記号が3.工程情報に存在しません。","")</f>
        <v/>
      </c>
    </row>
    <row r="644" spans="2:10" ht="18" customHeight="1">
      <c r="B644" s="166"/>
      <c r="C644" s="165"/>
      <c r="D644" s="12" t="str">
        <f>IF(C644="","",VLOOKUP(C644,'3.工程情報'!$C$6:$D$501,2,FALSE))</f>
        <v/>
      </c>
      <c r="E644" s="165"/>
      <c r="F644" s="170"/>
      <c r="G644" s="189" t="str">
        <f t="shared" si="9"/>
        <v/>
      </c>
      <c r="H644" s="19"/>
      <c r="I644" s="19"/>
      <c r="J644" s="176" t="str">
        <f>IF(AND(C644&lt;&gt;"",COUNTIF('3.工程情報'!$C$6:$C$501,C644)=0),"工程記号が3.工程情報に存在しません。","")</f>
        <v/>
      </c>
    </row>
    <row r="645" spans="2:10" ht="18" customHeight="1">
      <c r="B645" s="166"/>
      <c r="C645" s="165"/>
      <c r="D645" s="12" t="str">
        <f>IF(C645="","",VLOOKUP(C645,'3.工程情報'!$C$6:$D$501,2,FALSE))</f>
        <v/>
      </c>
      <c r="E645" s="165"/>
      <c r="F645" s="170"/>
      <c r="G645" s="189" t="str">
        <f t="shared" si="9"/>
        <v/>
      </c>
      <c r="H645" s="19"/>
      <c r="I645" s="19"/>
      <c r="J645" s="176" t="str">
        <f>IF(AND(C645&lt;&gt;"",COUNTIF('3.工程情報'!$C$6:$C$501,C645)=0),"工程記号が3.工程情報に存在しません。","")</f>
        <v/>
      </c>
    </row>
    <row r="646" spans="2:10" ht="18" customHeight="1">
      <c r="B646" s="166"/>
      <c r="C646" s="165"/>
      <c r="D646" s="12" t="str">
        <f>IF(C646="","",VLOOKUP(C646,'3.工程情報'!$C$6:$D$501,2,FALSE))</f>
        <v/>
      </c>
      <c r="E646" s="165"/>
      <c r="F646" s="170"/>
      <c r="G646" s="189" t="str">
        <f t="shared" ref="G646:G709" si="10">C646&amp;E646</f>
        <v/>
      </c>
      <c r="H646" s="19"/>
      <c r="I646" s="19"/>
      <c r="J646" s="176" t="str">
        <f>IF(AND(C646&lt;&gt;"",COUNTIF('3.工程情報'!$C$6:$C$501,C646)=0),"工程記号が3.工程情報に存在しません。","")</f>
        <v/>
      </c>
    </row>
    <row r="647" spans="2:10" ht="18" customHeight="1">
      <c r="B647" s="166"/>
      <c r="C647" s="165"/>
      <c r="D647" s="12" t="str">
        <f>IF(C647="","",VLOOKUP(C647,'3.工程情報'!$C$6:$D$501,2,FALSE))</f>
        <v/>
      </c>
      <c r="E647" s="165"/>
      <c r="F647" s="170"/>
      <c r="G647" s="189" t="str">
        <f t="shared" si="10"/>
        <v/>
      </c>
      <c r="H647" s="19"/>
      <c r="I647" s="19"/>
      <c r="J647" s="176" t="str">
        <f>IF(AND(C647&lt;&gt;"",COUNTIF('3.工程情報'!$C$6:$C$501,C647)=0),"工程記号が3.工程情報に存在しません。","")</f>
        <v/>
      </c>
    </row>
    <row r="648" spans="2:10" ht="18" customHeight="1">
      <c r="B648" s="166"/>
      <c r="C648" s="165"/>
      <c r="D648" s="12" t="str">
        <f>IF(C648="","",VLOOKUP(C648,'3.工程情報'!$C$6:$D$501,2,FALSE))</f>
        <v/>
      </c>
      <c r="E648" s="165"/>
      <c r="F648" s="170"/>
      <c r="G648" s="189" t="str">
        <f t="shared" si="10"/>
        <v/>
      </c>
      <c r="H648" s="19"/>
      <c r="I648" s="19"/>
      <c r="J648" s="176" t="str">
        <f>IF(AND(C648&lt;&gt;"",COUNTIF('3.工程情報'!$C$6:$C$501,C648)=0),"工程記号が3.工程情報に存在しません。","")</f>
        <v/>
      </c>
    </row>
    <row r="649" spans="2:10" ht="18" customHeight="1">
      <c r="B649" s="166"/>
      <c r="C649" s="165"/>
      <c r="D649" s="12" t="str">
        <f>IF(C649="","",VLOOKUP(C649,'3.工程情報'!$C$6:$D$501,2,FALSE))</f>
        <v/>
      </c>
      <c r="E649" s="165"/>
      <c r="F649" s="170"/>
      <c r="G649" s="189" t="str">
        <f t="shared" si="10"/>
        <v/>
      </c>
      <c r="H649" s="19"/>
      <c r="I649" s="19"/>
      <c r="J649" s="176" t="str">
        <f>IF(AND(C649&lt;&gt;"",COUNTIF('3.工程情報'!$C$6:$C$501,C649)=0),"工程記号が3.工程情報に存在しません。","")</f>
        <v/>
      </c>
    </row>
    <row r="650" spans="2:10" ht="18" customHeight="1">
      <c r="B650" s="166"/>
      <c r="C650" s="165"/>
      <c r="D650" s="12" t="str">
        <f>IF(C650="","",VLOOKUP(C650,'3.工程情報'!$C$6:$D$501,2,FALSE))</f>
        <v/>
      </c>
      <c r="E650" s="165"/>
      <c r="F650" s="170"/>
      <c r="G650" s="189" t="str">
        <f t="shared" si="10"/>
        <v/>
      </c>
      <c r="H650" s="19"/>
      <c r="I650" s="19"/>
      <c r="J650" s="176" t="str">
        <f>IF(AND(C650&lt;&gt;"",COUNTIF('3.工程情報'!$C$6:$C$501,C650)=0),"工程記号が3.工程情報に存在しません。","")</f>
        <v/>
      </c>
    </row>
    <row r="651" spans="2:10" ht="18" customHeight="1">
      <c r="B651" s="166"/>
      <c r="C651" s="165"/>
      <c r="D651" s="12" t="str">
        <f>IF(C651="","",VLOOKUP(C651,'3.工程情報'!$C$6:$D$501,2,FALSE))</f>
        <v/>
      </c>
      <c r="E651" s="165"/>
      <c r="F651" s="170"/>
      <c r="G651" s="189" t="str">
        <f t="shared" si="10"/>
        <v/>
      </c>
      <c r="H651" s="19"/>
      <c r="I651" s="19"/>
      <c r="J651" s="176" t="str">
        <f>IF(AND(C651&lt;&gt;"",COUNTIF('3.工程情報'!$C$6:$C$501,C651)=0),"工程記号が3.工程情報に存在しません。","")</f>
        <v/>
      </c>
    </row>
    <row r="652" spans="2:10" ht="18" customHeight="1">
      <c r="B652" s="166"/>
      <c r="C652" s="165"/>
      <c r="D652" s="12" t="str">
        <f>IF(C652="","",VLOOKUP(C652,'3.工程情報'!$C$6:$D$501,2,FALSE))</f>
        <v/>
      </c>
      <c r="E652" s="165"/>
      <c r="F652" s="170"/>
      <c r="G652" s="189" t="str">
        <f t="shared" si="10"/>
        <v/>
      </c>
      <c r="H652" s="19"/>
      <c r="I652" s="19"/>
      <c r="J652" s="176" t="str">
        <f>IF(AND(C652&lt;&gt;"",COUNTIF('3.工程情報'!$C$6:$C$501,C652)=0),"工程記号が3.工程情報に存在しません。","")</f>
        <v/>
      </c>
    </row>
    <row r="653" spans="2:10" ht="18" customHeight="1">
      <c r="B653" s="166"/>
      <c r="C653" s="165"/>
      <c r="D653" s="12" t="str">
        <f>IF(C653="","",VLOOKUP(C653,'3.工程情報'!$C$6:$D$501,2,FALSE))</f>
        <v/>
      </c>
      <c r="E653" s="165"/>
      <c r="F653" s="170"/>
      <c r="G653" s="189" t="str">
        <f t="shared" si="10"/>
        <v/>
      </c>
      <c r="H653" s="19"/>
      <c r="I653" s="19"/>
      <c r="J653" s="176" t="str">
        <f>IF(AND(C653&lt;&gt;"",COUNTIF('3.工程情報'!$C$6:$C$501,C653)=0),"工程記号が3.工程情報に存在しません。","")</f>
        <v/>
      </c>
    </row>
    <row r="654" spans="2:10" ht="18" customHeight="1">
      <c r="B654" s="166"/>
      <c r="C654" s="165"/>
      <c r="D654" s="12" t="str">
        <f>IF(C654="","",VLOOKUP(C654,'3.工程情報'!$C$6:$D$501,2,FALSE))</f>
        <v/>
      </c>
      <c r="E654" s="165"/>
      <c r="F654" s="170"/>
      <c r="G654" s="189" t="str">
        <f t="shared" si="10"/>
        <v/>
      </c>
      <c r="H654" s="19"/>
      <c r="I654" s="19"/>
      <c r="J654" s="176" t="str">
        <f>IF(AND(C654&lt;&gt;"",COUNTIF('3.工程情報'!$C$6:$C$501,C654)=0),"工程記号が3.工程情報に存在しません。","")</f>
        <v/>
      </c>
    </row>
    <row r="655" spans="2:10" ht="18" customHeight="1">
      <c r="B655" s="166"/>
      <c r="C655" s="165"/>
      <c r="D655" s="12" t="str">
        <f>IF(C655="","",VLOOKUP(C655,'3.工程情報'!$C$6:$D$501,2,FALSE))</f>
        <v/>
      </c>
      <c r="E655" s="165"/>
      <c r="F655" s="170"/>
      <c r="G655" s="189" t="str">
        <f t="shared" si="10"/>
        <v/>
      </c>
      <c r="H655" s="19"/>
      <c r="I655" s="19"/>
      <c r="J655" s="176" t="str">
        <f>IF(AND(C655&lt;&gt;"",COUNTIF('3.工程情報'!$C$6:$C$501,C655)=0),"工程記号が3.工程情報に存在しません。","")</f>
        <v/>
      </c>
    </row>
    <row r="656" spans="2:10" ht="18" customHeight="1">
      <c r="B656" s="166"/>
      <c r="C656" s="165"/>
      <c r="D656" s="12" t="str">
        <f>IF(C656="","",VLOOKUP(C656,'3.工程情報'!$C$6:$D$501,2,FALSE))</f>
        <v/>
      </c>
      <c r="E656" s="165"/>
      <c r="F656" s="170"/>
      <c r="G656" s="189" t="str">
        <f t="shared" si="10"/>
        <v/>
      </c>
      <c r="H656" s="19"/>
      <c r="I656" s="19"/>
      <c r="J656" s="176" t="str">
        <f>IF(AND(C656&lt;&gt;"",COUNTIF('3.工程情報'!$C$6:$C$501,C656)=0),"工程記号が3.工程情報に存在しません。","")</f>
        <v/>
      </c>
    </row>
    <row r="657" spans="2:10" ht="18" customHeight="1">
      <c r="B657" s="166"/>
      <c r="C657" s="165"/>
      <c r="D657" s="12" t="str">
        <f>IF(C657="","",VLOOKUP(C657,'3.工程情報'!$C$6:$D$501,2,FALSE))</f>
        <v/>
      </c>
      <c r="E657" s="165"/>
      <c r="F657" s="170"/>
      <c r="G657" s="189" t="str">
        <f t="shared" si="10"/>
        <v/>
      </c>
      <c r="H657" s="19"/>
      <c r="I657" s="19"/>
      <c r="J657" s="176" t="str">
        <f>IF(AND(C657&lt;&gt;"",COUNTIF('3.工程情報'!$C$6:$C$501,C657)=0),"工程記号が3.工程情報に存在しません。","")</f>
        <v/>
      </c>
    </row>
    <row r="658" spans="2:10" ht="18" customHeight="1">
      <c r="B658" s="166"/>
      <c r="C658" s="165"/>
      <c r="D658" s="12" t="str">
        <f>IF(C658="","",VLOOKUP(C658,'3.工程情報'!$C$6:$D$501,2,FALSE))</f>
        <v/>
      </c>
      <c r="E658" s="165"/>
      <c r="F658" s="170"/>
      <c r="G658" s="189" t="str">
        <f t="shared" si="10"/>
        <v/>
      </c>
      <c r="H658" s="19"/>
      <c r="I658" s="19"/>
      <c r="J658" s="176" t="str">
        <f>IF(AND(C658&lt;&gt;"",COUNTIF('3.工程情報'!$C$6:$C$501,C658)=0),"工程記号が3.工程情報に存在しません。","")</f>
        <v/>
      </c>
    </row>
    <row r="659" spans="2:10" ht="18" customHeight="1">
      <c r="B659" s="166"/>
      <c r="C659" s="165"/>
      <c r="D659" s="12" t="str">
        <f>IF(C659="","",VLOOKUP(C659,'3.工程情報'!$C$6:$D$501,2,FALSE))</f>
        <v/>
      </c>
      <c r="E659" s="165"/>
      <c r="F659" s="170"/>
      <c r="G659" s="189" t="str">
        <f t="shared" si="10"/>
        <v/>
      </c>
      <c r="H659" s="19"/>
      <c r="I659" s="19"/>
      <c r="J659" s="176" t="str">
        <f>IF(AND(C659&lt;&gt;"",COUNTIF('3.工程情報'!$C$6:$C$501,C659)=0),"工程記号が3.工程情報に存在しません。","")</f>
        <v/>
      </c>
    </row>
    <row r="660" spans="2:10" ht="18" customHeight="1">
      <c r="B660" s="166"/>
      <c r="C660" s="165"/>
      <c r="D660" s="12" t="str">
        <f>IF(C660="","",VLOOKUP(C660,'3.工程情報'!$C$6:$D$501,2,FALSE))</f>
        <v/>
      </c>
      <c r="E660" s="165"/>
      <c r="F660" s="170"/>
      <c r="G660" s="189" t="str">
        <f t="shared" si="10"/>
        <v/>
      </c>
      <c r="H660" s="19"/>
      <c r="I660" s="19"/>
      <c r="J660" s="176" t="str">
        <f>IF(AND(C660&lt;&gt;"",COUNTIF('3.工程情報'!$C$6:$C$501,C660)=0),"工程記号が3.工程情報に存在しません。","")</f>
        <v/>
      </c>
    </row>
    <row r="661" spans="2:10" ht="18" customHeight="1">
      <c r="B661" s="166"/>
      <c r="C661" s="165"/>
      <c r="D661" s="12" t="str">
        <f>IF(C661="","",VLOOKUP(C661,'3.工程情報'!$C$6:$D$501,2,FALSE))</f>
        <v/>
      </c>
      <c r="E661" s="165"/>
      <c r="F661" s="170"/>
      <c r="G661" s="189" t="str">
        <f t="shared" si="10"/>
        <v/>
      </c>
      <c r="H661" s="19"/>
      <c r="I661" s="19"/>
      <c r="J661" s="176" t="str">
        <f>IF(AND(C661&lt;&gt;"",COUNTIF('3.工程情報'!$C$6:$C$501,C661)=0),"工程記号が3.工程情報に存在しません。","")</f>
        <v/>
      </c>
    </row>
    <row r="662" spans="2:10" ht="18" customHeight="1">
      <c r="B662" s="166"/>
      <c r="C662" s="165"/>
      <c r="D662" s="12" t="str">
        <f>IF(C662="","",VLOOKUP(C662,'3.工程情報'!$C$6:$D$501,2,FALSE))</f>
        <v/>
      </c>
      <c r="E662" s="165"/>
      <c r="F662" s="170"/>
      <c r="G662" s="189" t="str">
        <f t="shared" si="10"/>
        <v/>
      </c>
      <c r="H662" s="19"/>
      <c r="I662" s="19"/>
      <c r="J662" s="176" t="str">
        <f>IF(AND(C662&lt;&gt;"",COUNTIF('3.工程情報'!$C$6:$C$501,C662)=0),"工程記号が3.工程情報に存在しません。","")</f>
        <v/>
      </c>
    </row>
    <row r="663" spans="2:10" ht="18" customHeight="1">
      <c r="B663" s="166"/>
      <c r="C663" s="165"/>
      <c r="D663" s="12" t="str">
        <f>IF(C663="","",VLOOKUP(C663,'3.工程情報'!$C$6:$D$501,2,FALSE))</f>
        <v/>
      </c>
      <c r="E663" s="165"/>
      <c r="F663" s="170"/>
      <c r="G663" s="189" t="str">
        <f t="shared" si="10"/>
        <v/>
      </c>
      <c r="H663" s="19"/>
      <c r="I663" s="19"/>
      <c r="J663" s="176" t="str">
        <f>IF(AND(C663&lt;&gt;"",COUNTIF('3.工程情報'!$C$6:$C$501,C663)=0),"工程記号が3.工程情報に存在しません。","")</f>
        <v/>
      </c>
    </row>
    <row r="664" spans="2:10" ht="18" customHeight="1">
      <c r="B664" s="166"/>
      <c r="C664" s="165"/>
      <c r="D664" s="12" t="str">
        <f>IF(C664="","",VLOOKUP(C664,'3.工程情報'!$C$6:$D$501,2,FALSE))</f>
        <v/>
      </c>
      <c r="E664" s="165"/>
      <c r="F664" s="170"/>
      <c r="G664" s="189" t="str">
        <f t="shared" si="10"/>
        <v/>
      </c>
      <c r="H664" s="19"/>
      <c r="I664" s="19"/>
      <c r="J664" s="176" t="str">
        <f>IF(AND(C664&lt;&gt;"",COUNTIF('3.工程情報'!$C$6:$C$501,C664)=0),"工程記号が3.工程情報に存在しません。","")</f>
        <v/>
      </c>
    </row>
    <row r="665" spans="2:10" ht="18" customHeight="1">
      <c r="B665" s="166"/>
      <c r="C665" s="165"/>
      <c r="D665" s="12" t="str">
        <f>IF(C665="","",VLOOKUP(C665,'3.工程情報'!$C$6:$D$501,2,FALSE))</f>
        <v/>
      </c>
      <c r="E665" s="165"/>
      <c r="F665" s="170"/>
      <c r="G665" s="189" t="str">
        <f t="shared" si="10"/>
        <v/>
      </c>
      <c r="H665" s="19"/>
      <c r="I665" s="19"/>
      <c r="J665" s="176" t="str">
        <f>IF(AND(C665&lt;&gt;"",COUNTIF('3.工程情報'!$C$6:$C$501,C665)=0),"工程記号が3.工程情報に存在しません。","")</f>
        <v/>
      </c>
    </row>
    <row r="666" spans="2:10" ht="18" customHeight="1">
      <c r="B666" s="166"/>
      <c r="C666" s="165"/>
      <c r="D666" s="12" t="str">
        <f>IF(C666="","",VLOOKUP(C666,'3.工程情報'!$C$6:$D$501,2,FALSE))</f>
        <v/>
      </c>
      <c r="E666" s="165"/>
      <c r="F666" s="170"/>
      <c r="G666" s="189" t="str">
        <f t="shared" si="10"/>
        <v/>
      </c>
      <c r="H666" s="19"/>
      <c r="I666" s="19"/>
      <c r="J666" s="176" t="str">
        <f>IF(AND(C666&lt;&gt;"",COUNTIF('3.工程情報'!$C$6:$C$501,C666)=0),"工程記号が3.工程情報に存在しません。","")</f>
        <v/>
      </c>
    </row>
    <row r="667" spans="2:10" ht="18" customHeight="1">
      <c r="B667" s="166"/>
      <c r="C667" s="165"/>
      <c r="D667" s="12" t="str">
        <f>IF(C667="","",VLOOKUP(C667,'3.工程情報'!$C$6:$D$501,2,FALSE))</f>
        <v/>
      </c>
      <c r="E667" s="165"/>
      <c r="F667" s="170"/>
      <c r="G667" s="189" t="str">
        <f t="shared" si="10"/>
        <v/>
      </c>
      <c r="H667" s="19"/>
      <c r="I667" s="19"/>
      <c r="J667" s="176" t="str">
        <f>IF(AND(C667&lt;&gt;"",COUNTIF('3.工程情報'!$C$6:$C$501,C667)=0),"工程記号が3.工程情報に存在しません。","")</f>
        <v/>
      </c>
    </row>
    <row r="668" spans="2:10" ht="18" customHeight="1">
      <c r="B668" s="166"/>
      <c r="C668" s="165"/>
      <c r="D668" s="12" t="str">
        <f>IF(C668="","",VLOOKUP(C668,'3.工程情報'!$C$6:$D$501,2,FALSE))</f>
        <v/>
      </c>
      <c r="E668" s="165"/>
      <c r="F668" s="170"/>
      <c r="G668" s="189" t="str">
        <f t="shared" si="10"/>
        <v/>
      </c>
      <c r="H668" s="19"/>
      <c r="I668" s="19"/>
      <c r="J668" s="176" t="str">
        <f>IF(AND(C668&lt;&gt;"",COUNTIF('3.工程情報'!$C$6:$C$501,C668)=0),"工程記号が3.工程情報に存在しません。","")</f>
        <v/>
      </c>
    </row>
    <row r="669" spans="2:10" ht="18" customHeight="1">
      <c r="B669" s="166"/>
      <c r="C669" s="165"/>
      <c r="D669" s="12" t="str">
        <f>IF(C669="","",VLOOKUP(C669,'3.工程情報'!$C$6:$D$501,2,FALSE))</f>
        <v/>
      </c>
      <c r="E669" s="165"/>
      <c r="F669" s="170"/>
      <c r="G669" s="189" t="str">
        <f t="shared" si="10"/>
        <v/>
      </c>
      <c r="H669" s="19"/>
      <c r="I669" s="19"/>
      <c r="J669" s="176" t="str">
        <f>IF(AND(C669&lt;&gt;"",COUNTIF('3.工程情報'!$C$6:$C$501,C669)=0),"工程記号が3.工程情報に存在しません。","")</f>
        <v/>
      </c>
    </row>
    <row r="670" spans="2:10" ht="18" customHeight="1">
      <c r="B670" s="166"/>
      <c r="C670" s="165"/>
      <c r="D670" s="12" t="str">
        <f>IF(C670="","",VLOOKUP(C670,'3.工程情報'!$C$6:$D$501,2,FALSE))</f>
        <v/>
      </c>
      <c r="E670" s="165"/>
      <c r="F670" s="170"/>
      <c r="G670" s="189" t="str">
        <f t="shared" si="10"/>
        <v/>
      </c>
      <c r="H670" s="19"/>
      <c r="I670" s="19"/>
      <c r="J670" s="176" t="str">
        <f>IF(AND(C670&lt;&gt;"",COUNTIF('3.工程情報'!$C$6:$C$501,C670)=0),"工程記号が3.工程情報に存在しません。","")</f>
        <v/>
      </c>
    </row>
    <row r="671" spans="2:10" ht="18" customHeight="1">
      <c r="B671" s="166"/>
      <c r="C671" s="165"/>
      <c r="D671" s="12" t="str">
        <f>IF(C671="","",VLOOKUP(C671,'3.工程情報'!$C$6:$D$501,2,FALSE))</f>
        <v/>
      </c>
      <c r="E671" s="165"/>
      <c r="F671" s="170"/>
      <c r="G671" s="189" t="str">
        <f t="shared" si="10"/>
        <v/>
      </c>
      <c r="H671" s="19"/>
      <c r="I671" s="19"/>
      <c r="J671" s="176" t="str">
        <f>IF(AND(C671&lt;&gt;"",COUNTIF('3.工程情報'!$C$6:$C$501,C671)=0),"工程記号が3.工程情報に存在しません。","")</f>
        <v/>
      </c>
    </row>
    <row r="672" spans="2:10" ht="18" customHeight="1">
      <c r="B672" s="166"/>
      <c r="C672" s="165"/>
      <c r="D672" s="12" t="str">
        <f>IF(C672="","",VLOOKUP(C672,'3.工程情報'!$C$6:$D$501,2,FALSE))</f>
        <v/>
      </c>
      <c r="E672" s="165"/>
      <c r="F672" s="170"/>
      <c r="G672" s="189" t="str">
        <f t="shared" si="10"/>
        <v/>
      </c>
      <c r="H672" s="19"/>
      <c r="I672" s="19"/>
      <c r="J672" s="176" t="str">
        <f>IF(AND(C672&lt;&gt;"",COUNTIF('3.工程情報'!$C$6:$C$501,C672)=0),"工程記号が3.工程情報に存在しません。","")</f>
        <v/>
      </c>
    </row>
    <row r="673" spans="2:10" ht="18" customHeight="1">
      <c r="B673" s="166"/>
      <c r="C673" s="165"/>
      <c r="D673" s="12" t="str">
        <f>IF(C673="","",VLOOKUP(C673,'3.工程情報'!$C$6:$D$501,2,FALSE))</f>
        <v/>
      </c>
      <c r="E673" s="165"/>
      <c r="F673" s="170"/>
      <c r="G673" s="189" t="str">
        <f t="shared" si="10"/>
        <v/>
      </c>
      <c r="H673" s="19"/>
      <c r="I673" s="19"/>
      <c r="J673" s="176" t="str">
        <f>IF(AND(C673&lt;&gt;"",COUNTIF('3.工程情報'!$C$6:$C$501,C673)=0),"工程記号が3.工程情報に存在しません。","")</f>
        <v/>
      </c>
    </row>
    <row r="674" spans="2:10" ht="18" customHeight="1">
      <c r="B674" s="166"/>
      <c r="C674" s="165"/>
      <c r="D674" s="12" t="str">
        <f>IF(C674="","",VLOOKUP(C674,'3.工程情報'!$C$6:$D$501,2,FALSE))</f>
        <v/>
      </c>
      <c r="E674" s="165"/>
      <c r="F674" s="170"/>
      <c r="G674" s="189" t="str">
        <f t="shared" si="10"/>
        <v/>
      </c>
      <c r="H674" s="19"/>
      <c r="I674" s="19"/>
      <c r="J674" s="176" t="str">
        <f>IF(AND(C674&lt;&gt;"",COUNTIF('3.工程情報'!$C$6:$C$501,C674)=0),"工程記号が3.工程情報に存在しません。","")</f>
        <v/>
      </c>
    </row>
    <row r="675" spans="2:10" ht="18" customHeight="1">
      <c r="B675" s="166"/>
      <c r="C675" s="165"/>
      <c r="D675" s="12" t="str">
        <f>IF(C675="","",VLOOKUP(C675,'3.工程情報'!$C$6:$D$501,2,FALSE))</f>
        <v/>
      </c>
      <c r="E675" s="165"/>
      <c r="F675" s="170"/>
      <c r="G675" s="189" t="str">
        <f t="shared" si="10"/>
        <v/>
      </c>
      <c r="H675" s="19"/>
      <c r="I675" s="19"/>
      <c r="J675" s="176" t="str">
        <f>IF(AND(C675&lt;&gt;"",COUNTIF('3.工程情報'!$C$6:$C$501,C675)=0),"工程記号が3.工程情報に存在しません。","")</f>
        <v/>
      </c>
    </row>
    <row r="676" spans="2:10" ht="18" customHeight="1">
      <c r="B676" s="166"/>
      <c r="C676" s="165"/>
      <c r="D676" s="12" t="str">
        <f>IF(C676="","",VLOOKUP(C676,'3.工程情報'!$C$6:$D$501,2,FALSE))</f>
        <v/>
      </c>
      <c r="E676" s="165"/>
      <c r="F676" s="170"/>
      <c r="G676" s="189" t="str">
        <f t="shared" si="10"/>
        <v/>
      </c>
      <c r="H676" s="19"/>
      <c r="I676" s="19"/>
      <c r="J676" s="176" t="str">
        <f>IF(AND(C676&lt;&gt;"",COUNTIF('3.工程情報'!$C$6:$C$501,C676)=0),"工程記号が3.工程情報に存在しません。","")</f>
        <v/>
      </c>
    </row>
    <row r="677" spans="2:10" ht="18" customHeight="1">
      <c r="B677" s="166"/>
      <c r="C677" s="165"/>
      <c r="D677" s="12" t="str">
        <f>IF(C677="","",VLOOKUP(C677,'3.工程情報'!$C$6:$D$501,2,FALSE))</f>
        <v/>
      </c>
      <c r="E677" s="165"/>
      <c r="F677" s="170"/>
      <c r="G677" s="189" t="str">
        <f t="shared" si="10"/>
        <v/>
      </c>
      <c r="H677" s="19"/>
      <c r="I677" s="19"/>
      <c r="J677" s="176" t="str">
        <f>IF(AND(C677&lt;&gt;"",COUNTIF('3.工程情報'!$C$6:$C$501,C677)=0),"工程記号が3.工程情報に存在しません。","")</f>
        <v/>
      </c>
    </row>
    <row r="678" spans="2:10" ht="18" customHeight="1">
      <c r="B678" s="166"/>
      <c r="C678" s="165"/>
      <c r="D678" s="12" t="str">
        <f>IF(C678="","",VLOOKUP(C678,'3.工程情報'!$C$6:$D$501,2,FALSE))</f>
        <v/>
      </c>
      <c r="E678" s="165"/>
      <c r="F678" s="170"/>
      <c r="G678" s="189" t="str">
        <f t="shared" si="10"/>
        <v/>
      </c>
      <c r="H678" s="19"/>
      <c r="I678" s="19"/>
      <c r="J678" s="176" t="str">
        <f>IF(AND(C678&lt;&gt;"",COUNTIF('3.工程情報'!$C$6:$C$501,C678)=0),"工程記号が3.工程情報に存在しません。","")</f>
        <v/>
      </c>
    </row>
    <row r="679" spans="2:10" ht="18" customHeight="1">
      <c r="B679" s="166"/>
      <c r="C679" s="165"/>
      <c r="D679" s="12" t="str">
        <f>IF(C679="","",VLOOKUP(C679,'3.工程情報'!$C$6:$D$501,2,FALSE))</f>
        <v/>
      </c>
      <c r="E679" s="165"/>
      <c r="F679" s="170"/>
      <c r="G679" s="189" t="str">
        <f t="shared" si="10"/>
        <v/>
      </c>
      <c r="H679" s="19"/>
      <c r="I679" s="19"/>
      <c r="J679" s="176" t="str">
        <f>IF(AND(C679&lt;&gt;"",COUNTIF('3.工程情報'!$C$6:$C$501,C679)=0),"工程記号が3.工程情報に存在しません。","")</f>
        <v/>
      </c>
    </row>
    <row r="680" spans="2:10" ht="18" customHeight="1">
      <c r="B680" s="166"/>
      <c r="C680" s="165"/>
      <c r="D680" s="12" t="str">
        <f>IF(C680="","",VLOOKUP(C680,'3.工程情報'!$C$6:$D$501,2,FALSE))</f>
        <v/>
      </c>
      <c r="E680" s="165"/>
      <c r="F680" s="170"/>
      <c r="G680" s="189" t="str">
        <f t="shared" si="10"/>
        <v/>
      </c>
      <c r="H680" s="19"/>
      <c r="I680" s="19"/>
      <c r="J680" s="176" t="str">
        <f>IF(AND(C680&lt;&gt;"",COUNTIF('3.工程情報'!$C$6:$C$501,C680)=0),"工程記号が3.工程情報に存在しません。","")</f>
        <v/>
      </c>
    </row>
    <row r="681" spans="2:10" ht="18" customHeight="1">
      <c r="B681" s="166"/>
      <c r="C681" s="165"/>
      <c r="D681" s="12" t="str">
        <f>IF(C681="","",VLOOKUP(C681,'3.工程情報'!$C$6:$D$501,2,FALSE))</f>
        <v/>
      </c>
      <c r="E681" s="165"/>
      <c r="F681" s="170"/>
      <c r="G681" s="189" t="str">
        <f t="shared" si="10"/>
        <v/>
      </c>
      <c r="H681" s="19"/>
      <c r="I681" s="19"/>
      <c r="J681" s="176" t="str">
        <f>IF(AND(C681&lt;&gt;"",COUNTIF('3.工程情報'!$C$6:$C$501,C681)=0),"工程記号が3.工程情報に存在しません。","")</f>
        <v/>
      </c>
    </row>
    <row r="682" spans="2:10" ht="18" customHeight="1">
      <c r="B682" s="166"/>
      <c r="C682" s="165"/>
      <c r="D682" s="12" t="str">
        <f>IF(C682="","",VLOOKUP(C682,'3.工程情報'!$C$6:$D$501,2,FALSE))</f>
        <v/>
      </c>
      <c r="E682" s="165"/>
      <c r="F682" s="170"/>
      <c r="G682" s="189" t="str">
        <f t="shared" si="10"/>
        <v/>
      </c>
      <c r="H682" s="19"/>
      <c r="I682" s="19"/>
      <c r="J682" s="176" t="str">
        <f>IF(AND(C682&lt;&gt;"",COUNTIF('3.工程情報'!$C$6:$C$501,C682)=0),"工程記号が3.工程情報に存在しません。","")</f>
        <v/>
      </c>
    </row>
    <row r="683" spans="2:10" ht="18" customHeight="1">
      <c r="B683" s="166"/>
      <c r="C683" s="165"/>
      <c r="D683" s="12" t="str">
        <f>IF(C683="","",VLOOKUP(C683,'3.工程情報'!$C$6:$D$501,2,FALSE))</f>
        <v/>
      </c>
      <c r="E683" s="165"/>
      <c r="F683" s="170"/>
      <c r="G683" s="189" t="str">
        <f t="shared" si="10"/>
        <v/>
      </c>
      <c r="H683" s="19"/>
      <c r="I683" s="19"/>
      <c r="J683" s="176" t="str">
        <f>IF(AND(C683&lt;&gt;"",COUNTIF('3.工程情報'!$C$6:$C$501,C683)=0),"工程記号が3.工程情報に存在しません。","")</f>
        <v/>
      </c>
    </row>
    <row r="684" spans="2:10" ht="18" customHeight="1">
      <c r="B684" s="166"/>
      <c r="C684" s="165"/>
      <c r="D684" s="12" t="str">
        <f>IF(C684="","",VLOOKUP(C684,'3.工程情報'!$C$6:$D$501,2,FALSE))</f>
        <v/>
      </c>
      <c r="E684" s="165"/>
      <c r="F684" s="170"/>
      <c r="G684" s="189" t="str">
        <f t="shared" si="10"/>
        <v/>
      </c>
      <c r="H684" s="19"/>
      <c r="I684" s="19"/>
      <c r="J684" s="176" t="str">
        <f>IF(AND(C684&lt;&gt;"",COUNTIF('3.工程情報'!$C$6:$C$501,C684)=0),"工程記号が3.工程情報に存在しません。","")</f>
        <v/>
      </c>
    </row>
    <row r="685" spans="2:10" ht="18" customHeight="1">
      <c r="B685" s="166"/>
      <c r="C685" s="165"/>
      <c r="D685" s="12" t="str">
        <f>IF(C685="","",VLOOKUP(C685,'3.工程情報'!$C$6:$D$501,2,FALSE))</f>
        <v/>
      </c>
      <c r="E685" s="165"/>
      <c r="F685" s="170"/>
      <c r="G685" s="189" t="str">
        <f t="shared" si="10"/>
        <v/>
      </c>
      <c r="H685" s="19"/>
      <c r="I685" s="19"/>
      <c r="J685" s="176" t="str">
        <f>IF(AND(C685&lt;&gt;"",COUNTIF('3.工程情報'!$C$6:$C$501,C685)=0),"工程記号が3.工程情報に存在しません。","")</f>
        <v/>
      </c>
    </row>
    <row r="686" spans="2:10" ht="18" customHeight="1">
      <c r="B686" s="166"/>
      <c r="C686" s="165"/>
      <c r="D686" s="12" t="str">
        <f>IF(C686="","",VLOOKUP(C686,'3.工程情報'!$C$6:$D$501,2,FALSE))</f>
        <v/>
      </c>
      <c r="E686" s="165"/>
      <c r="F686" s="170"/>
      <c r="G686" s="189" t="str">
        <f t="shared" si="10"/>
        <v/>
      </c>
      <c r="H686" s="19"/>
      <c r="I686" s="19"/>
      <c r="J686" s="176" t="str">
        <f>IF(AND(C686&lt;&gt;"",COUNTIF('3.工程情報'!$C$6:$C$501,C686)=0),"工程記号が3.工程情報に存在しません。","")</f>
        <v/>
      </c>
    </row>
    <row r="687" spans="2:10" ht="18" customHeight="1">
      <c r="B687" s="166"/>
      <c r="C687" s="165"/>
      <c r="D687" s="12" t="str">
        <f>IF(C687="","",VLOOKUP(C687,'3.工程情報'!$C$6:$D$501,2,FALSE))</f>
        <v/>
      </c>
      <c r="E687" s="165"/>
      <c r="F687" s="170"/>
      <c r="G687" s="189" t="str">
        <f t="shared" si="10"/>
        <v/>
      </c>
      <c r="H687" s="19"/>
      <c r="I687" s="19"/>
      <c r="J687" s="176" t="str">
        <f>IF(AND(C687&lt;&gt;"",COUNTIF('3.工程情報'!$C$6:$C$501,C687)=0),"工程記号が3.工程情報に存在しません。","")</f>
        <v/>
      </c>
    </row>
    <row r="688" spans="2:10" ht="18" customHeight="1">
      <c r="B688" s="166"/>
      <c r="C688" s="165"/>
      <c r="D688" s="12" t="str">
        <f>IF(C688="","",VLOOKUP(C688,'3.工程情報'!$C$6:$D$501,2,FALSE))</f>
        <v/>
      </c>
      <c r="E688" s="165"/>
      <c r="F688" s="170"/>
      <c r="G688" s="189" t="str">
        <f t="shared" si="10"/>
        <v/>
      </c>
      <c r="H688" s="19"/>
      <c r="I688" s="19"/>
      <c r="J688" s="176" t="str">
        <f>IF(AND(C688&lt;&gt;"",COUNTIF('3.工程情報'!$C$6:$C$501,C688)=0),"工程記号が3.工程情報に存在しません。","")</f>
        <v/>
      </c>
    </row>
    <row r="689" spans="2:10" ht="18" customHeight="1">
      <c r="B689" s="166"/>
      <c r="C689" s="165"/>
      <c r="D689" s="12" t="str">
        <f>IF(C689="","",VLOOKUP(C689,'3.工程情報'!$C$6:$D$501,2,FALSE))</f>
        <v/>
      </c>
      <c r="E689" s="165"/>
      <c r="F689" s="170"/>
      <c r="G689" s="189" t="str">
        <f t="shared" si="10"/>
        <v/>
      </c>
      <c r="H689" s="19"/>
      <c r="I689" s="19"/>
      <c r="J689" s="176" t="str">
        <f>IF(AND(C689&lt;&gt;"",COUNTIF('3.工程情報'!$C$6:$C$501,C689)=0),"工程記号が3.工程情報に存在しません。","")</f>
        <v/>
      </c>
    </row>
    <row r="690" spans="2:10" ht="18" customHeight="1">
      <c r="B690" s="166"/>
      <c r="C690" s="165"/>
      <c r="D690" s="12" t="str">
        <f>IF(C690="","",VLOOKUP(C690,'3.工程情報'!$C$6:$D$501,2,FALSE))</f>
        <v/>
      </c>
      <c r="E690" s="165"/>
      <c r="F690" s="170"/>
      <c r="G690" s="189" t="str">
        <f t="shared" si="10"/>
        <v/>
      </c>
      <c r="H690" s="19"/>
      <c r="I690" s="19"/>
      <c r="J690" s="176" t="str">
        <f>IF(AND(C690&lt;&gt;"",COUNTIF('3.工程情報'!$C$6:$C$501,C690)=0),"工程記号が3.工程情報に存在しません。","")</f>
        <v/>
      </c>
    </row>
    <row r="691" spans="2:10" ht="18" customHeight="1">
      <c r="B691" s="166"/>
      <c r="C691" s="165"/>
      <c r="D691" s="12" t="str">
        <f>IF(C691="","",VLOOKUP(C691,'3.工程情報'!$C$6:$D$501,2,FALSE))</f>
        <v/>
      </c>
      <c r="E691" s="165"/>
      <c r="F691" s="170"/>
      <c r="G691" s="189" t="str">
        <f t="shared" si="10"/>
        <v/>
      </c>
      <c r="H691" s="19"/>
      <c r="I691" s="19"/>
      <c r="J691" s="176" t="str">
        <f>IF(AND(C691&lt;&gt;"",COUNTIF('3.工程情報'!$C$6:$C$501,C691)=0),"工程記号が3.工程情報に存在しません。","")</f>
        <v/>
      </c>
    </row>
    <row r="692" spans="2:10" ht="18" customHeight="1">
      <c r="B692" s="166"/>
      <c r="C692" s="165"/>
      <c r="D692" s="12" t="str">
        <f>IF(C692="","",VLOOKUP(C692,'3.工程情報'!$C$6:$D$501,2,FALSE))</f>
        <v/>
      </c>
      <c r="E692" s="165"/>
      <c r="F692" s="170"/>
      <c r="G692" s="189" t="str">
        <f t="shared" si="10"/>
        <v/>
      </c>
      <c r="H692" s="19"/>
      <c r="I692" s="19"/>
      <c r="J692" s="176" t="str">
        <f>IF(AND(C692&lt;&gt;"",COUNTIF('3.工程情報'!$C$6:$C$501,C692)=0),"工程記号が3.工程情報に存在しません。","")</f>
        <v/>
      </c>
    </row>
    <row r="693" spans="2:10" ht="18" customHeight="1">
      <c r="B693" s="166"/>
      <c r="C693" s="165"/>
      <c r="D693" s="12" t="str">
        <f>IF(C693="","",VLOOKUP(C693,'3.工程情報'!$C$6:$D$501,2,FALSE))</f>
        <v/>
      </c>
      <c r="E693" s="165"/>
      <c r="F693" s="170"/>
      <c r="G693" s="189" t="str">
        <f t="shared" si="10"/>
        <v/>
      </c>
      <c r="H693" s="19"/>
      <c r="I693" s="19"/>
      <c r="J693" s="176" t="str">
        <f>IF(AND(C693&lt;&gt;"",COUNTIF('3.工程情報'!$C$6:$C$501,C693)=0),"工程記号が3.工程情報に存在しません。","")</f>
        <v/>
      </c>
    </row>
    <row r="694" spans="2:10" ht="18" customHeight="1">
      <c r="B694" s="166"/>
      <c r="C694" s="165"/>
      <c r="D694" s="12" t="str">
        <f>IF(C694="","",VLOOKUP(C694,'3.工程情報'!$C$6:$D$501,2,FALSE))</f>
        <v/>
      </c>
      <c r="E694" s="165"/>
      <c r="F694" s="170"/>
      <c r="G694" s="189" t="str">
        <f t="shared" si="10"/>
        <v/>
      </c>
      <c r="H694" s="19"/>
      <c r="I694" s="19"/>
      <c r="J694" s="176" t="str">
        <f>IF(AND(C694&lt;&gt;"",COUNTIF('3.工程情報'!$C$6:$C$501,C694)=0),"工程記号が3.工程情報に存在しません。","")</f>
        <v/>
      </c>
    </row>
    <row r="695" spans="2:10" ht="18" customHeight="1">
      <c r="B695" s="166"/>
      <c r="C695" s="165"/>
      <c r="D695" s="12" t="str">
        <f>IF(C695="","",VLOOKUP(C695,'3.工程情報'!$C$6:$D$501,2,FALSE))</f>
        <v/>
      </c>
      <c r="E695" s="165"/>
      <c r="F695" s="170"/>
      <c r="G695" s="189" t="str">
        <f t="shared" si="10"/>
        <v/>
      </c>
      <c r="H695" s="19"/>
      <c r="I695" s="19"/>
      <c r="J695" s="176" t="str">
        <f>IF(AND(C695&lt;&gt;"",COUNTIF('3.工程情報'!$C$6:$C$501,C695)=0),"工程記号が3.工程情報に存在しません。","")</f>
        <v/>
      </c>
    </row>
    <row r="696" spans="2:10" ht="18" customHeight="1">
      <c r="B696" s="166"/>
      <c r="C696" s="165"/>
      <c r="D696" s="12" t="str">
        <f>IF(C696="","",VLOOKUP(C696,'3.工程情報'!$C$6:$D$501,2,FALSE))</f>
        <v/>
      </c>
      <c r="E696" s="165"/>
      <c r="F696" s="170"/>
      <c r="G696" s="189" t="str">
        <f t="shared" si="10"/>
        <v/>
      </c>
      <c r="H696" s="19"/>
      <c r="I696" s="19"/>
      <c r="J696" s="176" t="str">
        <f>IF(AND(C696&lt;&gt;"",COUNTIF('3.工程情報'!$C$6:$C$501,C696)=0),"工程記号が3.工程情報に存在しません。","")</f>
        <v/>
      </c>
    </row>
    <row r="697" spans="2:10" ht="18" customHeight="1">
      <c r="B697" s="166"/>
      <c r="C697" s="165"/>
      <c r="D697" s="12" t="str">
        <f>IF(C697="","",VLOOKUP(C697,'3.工程情報'!$C$6:$D$501,2,FALSE))</f>
        <v/>
      </c>
      <c r="E697" s="165"/>
      <c r="F697" s="170"/>
      <c r="G697" s="189" t="str">
        <f t="shared" si="10"/>
        <v/>
      </c>
      <c r="H697" s="19"/>
      <c r="I697" s="19"/>
      <c r="J697" s="176" t="str">
        <f>IF(AND(C697&lt;&gt;"",COUNTIF('3.工程情報'!$C$6:$C$501,C697)=0),"工程記号が3.工程情報に存在しません。","")</f>
        <v/>
      </c>
    </row>
    <row r="698" spans="2:10" ht="18" customHeight="1">
      <c r="B698" s="166"/>
      <c r="C698" s="165"/>
      <c r="D698" s="12" t="str">
        <f>IF(C698="","",VLOOKUP(C698,'3.工程情報'!$C$6:$D$501,2,FALSE))</f>
        <v/>
      </c>
      <c r="E698" s="165"/>
      <c r="F698" s="170"/>
      <c r="G698" s="189" t="str">
        <f t="shared" si="10"/>
        <v/>
      </c>
      <c r="H698" s="19"/>
      <c r="I698" s="19"/>
      <c r="J698" s="176" t="str">
        <f>IF(AND(C698&lt;&gt;"",COUNTIF('3.工程情報'!$C$6:$C$501,C698)=0),"工程記号が3.工程情報に存在しません。","")</f>
        <v/>
      </c>
    </row>
    <row r="699" spans="2:10" ht="18" customHeight="1">
      <c r="B699" s="166"/>
      <c r="C699" s="165"/>
      <c r="D699" s="12" t="str">
        <f>IF(C699="","",VLOOKUP(C699,'3.工程情報'!$C$6:$D$501,2,FALSE))</f>
        <v/>
      </c>
      <c r="E699" s="165"/>
      <c r="F699" s="170"/>
      <c r="G699" s="189" t="str">
        <f t="shared" si="10"/>
        <v/>
      </c>
      <c r="H699" s="19"/>
      <c r="I699" s="19"/>
      <c r="J699" s="176" t="str">
        <f>IF(AND(C699&lt;&gt;"",COUNTIF('3.工程情報'!$C$6:$C$501,C699)=0),"工程記号が3.工程情報に存在しません。","")</f>
        <v/>
      </c>
    </row>
    <row r="700" spans="2:10" ht="18" customHeight="1">
      <c r="B700" s="166"/>
      <c r="C700" s="165"/>
      <c r="D700" s="12" t="str">
        <f>IF(C700="","",VLOOKUP(C700,'3.工程情報'!$C$6:$D$501,2,FALSE))</f>
        <v/>
      </c>
      <c r="E700" s="165"/>
      <c r="F700" s="170"/>
      <c r="G700" s="189" t="str">
        <f t="shared" si="10"/>
        <v/>
      </c>
      <c r="H700" s="19"/>
      <c r="I700" s="19"/>
      <c r="J700" s="176" t="str">
        <f>IF(AND(C700&lt;&gt;"",COUNTIF('3.工程情報'!$C$6:$C$501,C700)=0),"工程記号が3.工程情報に存在しません。","")</f>
        <v/>
      </c>
    </row>
    <row r="701" spans="2:10" ht="18" customHeight="1">
      <c r="B701" s="166"/>
      <c r="C701" s="165"/>
      <c r="D701" s="12" t="str">
        <f>IF(C701="","",VLOOKUP(C701,'3.工程情報'!$C$6:$D$501,2,FALSE))</f>
        <v/>
      </c>
      <c r="E701" s="165"/>
      <c r="F701" s="170"/>
      <c r="G701" s="189" t="str">
        <f t="shared" si="10"/>
        <v/>
      </c>
      <c r="H701" s="19"/>
      <c r="I701" s="19"/>
      <c r="J701" s="176" t="str">
        <f>IF(AND(C701&lt;&gt;"",COUNTIF('3.工程情報'!$C$6:$C$501,C701)=0),"工程記号が3.工程情報に存在しません。","")</f>
        <v/>
      </c>
    </row>
    <row r="702" spans="2:10" ht="18" customHeight="1">
      <c r="B702" s="166"/>
      <c r="C702" s="165"/>
      <c r="D702" s="12" t="str">
        <f>IF(C702="","",VLOOKUP(C702,'3.工程情報'!$C$6:$D$501,2,FALSE))</f>
        <v/>
      </c>
      <c r="E702" s="165"/>
      <c r="F702" s="170"/>
      <c r="G702" s="189" t="str">
        <f t="shared" si="10"/>
        <v/>
      </c>
      <c r="H702" s="19"/>
      <c r="I702" s="19"/>
      <c r="J702" s="176" t="str">
        <f>IF(AND(C702&lt;&gt;"",COUNTIF('3.工程情報'!$C$6:$C$501,C702)=0),"工程記号が3.工程情報に存在しません。","")</f>
        <v/>
      </c>
    </row>
    <row r="703" spans="2:10" ht="18" customHeight="1">
      <c r="B703" s="166"/>
      <c r="C703" s="165"/>
      <c r="D703" s="12" t="str">
        <f>IF(C703="","",VLOOKUP(C703,'3.工程情報'!$C$6:$D$501,2,FALSE))</f>
        <v/>
      </c>
      <c r="E703" s="165"/>
      <c r="F703" s="170"/>
      <c r="G703" s="189" t="str">
        <f t="shared" si="10"/>
        <v/>
      </c>
      <c r="H703" s="19"/>
      <c r="I703" s="19"/>
      <c r="J703" s="176" t="str">
        <f>IF(AND(C703&lt;&gt;"",COUNTIF('3.工程情報'!$C$6:$C$501,C703)=0),"工程記号が3.工程情報に存在しません。","")</f>
        <v/>
      </c>
    </row>
    <row r="704" spans="2:10" ht="18" customHeight="1">
      <c r="B704" s="166"/>
      <c r="C704" s="165"/>
      <c r="D704" s="12" t="str">
        <f>IF(C704="","",VLOOKUP(C704,'3.工程情報'!$C$6:$D$501,2,FALSE))</f>
        <v/>
      </c>
      <c r="E704" s="165"/>
      <c r="F704" s="170"/>
      <c r="G704" s="189" t="str">
        <f t="shared" si="10"/>
        <v/>
      </c>
      <c r="H704" s="19"/>
      <c r="I704" s="19"/>
      <c r="J704" s="176" t="str">
        <f>IF(AND(C704&lt;&gt;"",COUNTIF('3.工程情報'!$C$6:$C$501,C704)=0),"工程記号が3.工程情報に存在しません。","")</f>
        <v/>
      </c>
    </row>
    <row r="705" spans="2:10" ht="18" customHeight="1">
      <c r="B705" s="166"/>
      <c r="C705" s="165"/>
      <c r="D705" s="12" t="str">
        <f>IF(C705="","",VLOOKUP(C705,'3.工程情報'!$C$6:$D$501,2,FALSE))</f>
        <v/>
      </c>
      <c r="E705" s="165"/>
      <c r="F705" s="170"/>
      <c r="G705" s="189" t="str">
        <f t="shared" si="10"/>
        <v/>
      </c>
      <c r="H705" s="19"/>
      <c r="I705" s="19"/>
      <c r="J705" s="176" t="str">
        <f>IF(AND(C705&lt;&gt;"",COUNTIF('3.工程情報'!$C$6:$C$501,C705)=0),"工程記号が3.工程情報に存在しません。","")</f>
        <v/>
      </c>
    </row>
    <row r="706" spans="2:10" ht="18" customHeight="1">
      <c r="B706" s="166"/>
      <c r="C706" s="165"/>
      <c r="D706" s="12" t="str">
        <f>IF(C706="","",VLOOKUP(C706,'3.工程情報'!$C$6:$D$501,2,FALSE))</f>
        <v/>
      </c>
      <c r="E706" s="165"/>
      <c r="F706" s="170"/>
      <c r="G706" s="189" t="str">
        <f t="shared" si="10"/>
        <v/>
      </c>
      <c r="H706" s="19"/>
      <c r="I706" s="19"/>
      <c r="J706" s="176" t="str">
        <f>IF(AND(C706&lt;&gt;"",COUNTIF('3.工程情報'!$C$6:$C$501,C706)=0),"工程記号が3.工程情報に存在しません。","")</f>
        <v/>
      </c>
    </row>
    <row r="707" spans="2:10" ht="18" customHeight="1">
      <c r="B707" s="166"/>
      <c r="C707" s="165"/>
      <c r="D707" s="12" t="str">
        <f>IF(C707="","",VLOOKUP(C707,'3.工程情報'!$C$6:$D$501,2,FALSE))</f>
        <v/>
      </c>
      <c r="E707" s="165"/>
      <c r="F707" s="170"/>
      <c r="G707" s="189" t="str">
        <f t="shared" si="10"/>
        <v/>
      </c>
      <c r="H707" s="19"/>
      <c r="I707" s="19"/>
      <c r="J707" s="176" t="str">
        <f>IF(AND(C707&lt;&gt;"",COUNTIF('3.工程情報'!$C$6:$C$501,C707)=0),"工程記号が3.工程情報に存在しません。","")</f>
        <v/>
      </c>
    </row>
    <row r="708" spans="2:10" ht="18" customHeight="1">
      <c r="B708" s="166"/>
      <c r="C708" s="165"/>
      <c r="D708" s="12" t="str">
        <f>IF(C708="","",VLOOKUP(C708,'3.工程情報'!$C$6:$D$501,2,FALSE))</f>
        <v/>
      </c>
      <c r="E708" s="165"/>
      <c r="F708" s="170"/>
      <c r="G708" s="189" t="str">
        <f t="shared" si="10"/>
        <v/>
      </c>
      <c r="H708" s="19"/>
      <c r="I708" s="19"/>
      <c r="J708" s="176" t="str">
        <f>IF(AND(C708&lt;&gt;"",COUNTIF('3.工程情報'!$C$6:$C$501,C708)=0),"工程記号が3.工程情報に存在しません。","")</f>
        <v/>
      </c>
    </row>
    <row r="709" spans="2:10" ht="18" customHeight="1">
      <c r="B709" s="166"/>
      <c r="C709" s="165"/>
      <c r="D709" s="12" t="str">
        <f>IF(C709="","",VLOOKUP(C709,'3.工程情報'!$C$6:$D$501,2,FALSE))</f>
        <v/>
      </c>
      <c r="E709" s="165"/>
      <c r="F709" s="170"/>
      <c r="G709" s="189" t="str">
        <f t="shared" si="10"/>
        <v/>
      </c>
      <c r="H709" s="19"/>
      <c r="I709" s="19"/>
      <c r="J709" s="176" t="str">
        <f>IF(AND(C709&lt;&gt;"",COUNTIF('3.工程情報'!$C$6:$C$501,C709)=0),"工程記号が3.工程情報に存在しません。","")</f>
        <v/>
      </c>
    </row>
    <row r="710" spans="2:10" ht="18" customHeight="1">
      <c r="B710" s="166"/>
      <c r="C710" s="165"/>
      <c r="D710" s="12" t="str">
        <f>IF(C710="","",VLOOKUP(C710,'3.工程情報'!$C$6:$D$501,2,FALSE))</f>
        <v/>
      </c>
      <c r="E710" s="165"/>
      <c r="F710" s="170"/>
      <c r="G710" s="189" t="str">
        <f t="shared" ref="G710:G773" si="11">C710&amp;E710</f>
        <v/>
      </c>
      <c r="H710" s="19"/>
      <c r="I710" s="19"/>
      <c r="J710" s="176" t="str">
        <f>IF(AND(C710&lt;&gt;"",COUNTIF('3.工程情報'!$C$6:$C$501,C710)=0),"工程記号が3.工程情報に存在しません。","")</f>
        <v/>
      </c>
    </row>
    <row r="711" spans="2:10" ht="18" customHeight="1">
      <c r="B711" s="166"/>
      <c r="C711" s="165"/>
      <c r="D711" s="12" t="str">
        <f>IF(C711="","",VLOOKUP(C711,'3.工程情報'!$C$6:$D$501,2,FALSE))</f>
        <v/>
      </c>
      <c r="E711" s="165"/>
      <c r="F711" s="170"/>
      <c r="G711" s="189" t="str">
        <f t="shared" si="11"/>
        <v/>
      </c>
      <c r="H711" s="19"/>
      <c r="I711" s="19"/>
      <c r="J711" s="176" t="str">
        <f>IF(AND(C711&lt;&gt;"",COUNTIF('3.工程情報'!$C$6:$C$501,C711)=0),"工程記号が3.工程情報に存在しません。","")</f>
        <v/>
      </c>
    </row>
    <row r="712" spans="2:10" ht="18" customHeight="1">
      <c r="B712" s="166"/>
      <c r="C712" s="165"/>
      <c r="D712" s="12" t="str">
        <f>IF(C712="","",VLOOKUP(C712,'3.工程情報'!$C$6:$D$501,2,FALSE))</f>
        <v/>
      </c>
      <c r="E712" s="165"/>
      <c r="F712" s="170"/>
      <c r="G712" s="189" t="str">
        <f t="shared" si="11"/>
        <v/>
      </c>
      <c r="H712" s="19"/>
      <c r="I712" s="19"/>
      <c r="J712" s="176" t="str">
        <f>IF(AND(C712&lt;&gt;"",COUNTIF('3.工程情報'!$C$6:$C$501,C712)=0),"工程記号が3.工程情報に存在しません。","")</f>
        <v/>
      </c>
    </row>
    <row r="713" spans="2:10" ht="18" customHeight="1">
      <c r="B713" s="166"/>
      <c r="C713" s="165"/>
      <c r="D713" s="12" t="str">
        <f>IF(C713="","",VLOOKUP(C713,'3.工程情報'!$C$6:$D$501,2,FALSE))</f>
        <v/>
      </c>
      <c r="E713" s="165"/>
      <c r="F713" s="170"/>
      <c r="G713" s="189" t="str">
        <f t="shared" si="11"/>
        <v/>
      </c>
      <c r="H713" s="19"/>
      <c r="I713" s="19"/>
      <c r="J713" s="176" t="str">
        <f>IF(AND(C713&lt;&gt;"",COUNTIF('3.工程情報'!$C$6:$C$501,C713)=0),"工程記号が3.工程情報に存在しません。","")</f>
        <v/>
      </c>
    </row>
    <row r="714" spans="2:10" ht="18" customHeight="1">
      <c r="B714" s="166"/>
      <c r="C714" s="165"/>
      <c r="D714" s="12" t="str">
        <f>IF(C714="","",VLOOKUP(C714,'3.工程情報'!$C$6:$D$501,2,FALSE))</f>
        <v/>
      </c>
      <c r="E714" s="165"/>
      <c r="F714" s="170"/>
      <c r="G714" s="189" t="str">
        <f t="shared" si="11"/>
        <v/>
      </c>
      <c r="H714" s="19"/>
      <c r="I714" s="19"/>
      <c r="J714" s="176" t="str">
        <f>IF(AND(C714&lt;&gt;"",COUNTIF('3.工程情報'!$C$6:$C$501,C714)=0),"工程記号が3.工程情報に存在しません。","")</f>
        <v/>
      </c>
    </row>
    <row r="715" spans="2:10" ht="18" customHeight="1">
      <c r="B715" s="166"/>
      <c r="C715" s="165"/>
      <c r="D715" s="12" t="str">
        <f>IF(C715="","",VLOOKUP(C715,'3.工程情報'!$C$6:$D$501,2,FALSE))</f>
        <v/>
      </c>
      <c r="E715" s="165"/>
      <c r="F715" s="170"/>
      <c r="G715" s="189" t="str">
        <f t="shared" si="11"/>
        <v/>
      </c>
      <c r="H715" s="19"/>
      <c r="I715" s="19"/>
      <c r="J715" s="176" t="str">
        <f>IF(AND(C715&lt;&gt;"",COUNTIF('3.工程情報'!$C$6:$C$501,C715)=0),"工程記号が3.工程情報に存在しません。","")</f>
        <v/>
      </c>
    </row>
    <row r="716" spans="2:10" ht="18" customHeight="1">
      <c r="B716" s="166"/>
      <c r="C716" s="165"/>
      <c r="D716" s="12" t="str">
        <f>IF(C716="","",VLOOKUP(C716,'3.工程情報'!$C$6:$D$501,2,FALSE))</f>
        <v/>
      </c>
      <c r="E716" s="165"/>
      <c r="F716" s="170"/>
      <c r="G716" s="189" t="str">
        <f t="shared" si="11"/>
        <v/>
      </c>
      <c r="H716" s="19"/>
      <c r="I716" s="19"/>
      <c r="J716" s="176" t="str">
        <f>IF(AND(C716&lt;&gt;"",COUNTIF('3.工程情報'!$C$6:$C$501,C716)=0),"工程記号が3.工程情報に存在しません。","")</f>
        <v/>
      </c>
    </row>
    <row r="717" spans="2:10" ht="18" customHeight="1">
      <c r="B717" s="166"/>
      <c r="C717" s="165"/>
      <c r="D717" s="12" t="str">
        <f>IF(C717="","",VLOOKUP(C717,'3.工程情報'!$C$6:$D$501,2,FALSE))</f>
        <v/>
      </c>
      <c r="E717" s="165"/>
      <c r="F717" s="170"/>
      <c r="G717" s="189" t="str">
        <f t="shared" si="11"/>
        <v/>
      </c>
      <c r="H717" s="19"/>
      <c r="I717" s="19"/>
      <c r="J717" s="176" t="str">
        <f>IF(AND(C717&lt;&gt;"",COUNTIF('3.工程情報'!$C$6:$C$501,C717)=0),"工程記号が3.工程情報に存在しません。","")</f>
        <v/>
      </c>
    </row>
    <row r="718" spans="2:10" ht="18" customHeight="1">
      <c r="B718" s="166"/>
      <c r="C718" s="165"/>
      <c r="D718" s="12" t="str">
        <f>IF(C718="","",VLOOKUP(C718,'3.工程情報'!$C$6:$D$501,2,FALSE))</f>
        <v/>
      </c>
      <c r="E718" s="165"/>
      <c r="F718" s="170"/>
      <c r="G718" s="189" t="str">
        <f t="shared" si="11"/>
        <v/>
      </c>
      <c r="H718" s="19"/>
      <c r="I718" s="19"/>
      <c r="J718" s="176" t="str">
        <f>IF(AND(C718&lt;&gt;"",COUNTIF('3.工程情報'!$C$6:$C$501,C718)=0),"工程記号が3.工程情報に存在しません。","")</f>
        <v/>
      </c>
    </row>
    <row r="719" spans="2:10" ht="18" customHeight="1">
      <c r="B719" s="166"/>
      <c r="C719" s="165"/>
      <c r="D719" s="12" t="str">
        <f>IF(C719="","",VLOOKUP(C719,'3.工程情報'!$C$6:$D$501,2,FALSE))</f>
        <v/>
      </c>
      <c r="E719" s="165"/>
      <c r="F719" s="170"/>
      <c r="G719" s="189" t="str">
        <f t="shared" si="11"/>
        <v/>
      </c>
      <c r="H719" s="19"/>
      <c r="I719" s="19"/>
      <c r="J719" s="176" t="str">
        <f>IF(AND(C719&lt;&gt;"",COUNTIF('3.工程情報'!$C$6:$C$501,C719)=0),"工程記号が3.工程情報に存在しません。","")</f>
        <v/>
      </c>
    </row>
    <row r="720" spans="2:10" ht="18" customHeight="1">
      <c r="B720" s="166"/>
      <c r="C720" s="165"/>
      <c r="D720" s="12" t="str">
        <f>IF(C720="","",VLOOKUP(C720,'3.工程情報'!$C$6:$D$501,2,FALSE))</f>
        <v/>
      </c>
      <c r="E720" s="165"/>
      <c r="F720" s="170"/>
      <c r="G720" s="189" t="str">
        <f t="shared" si="11"/>
        <v/>
      </c>
      <c r="H720" s="19"/>
      <c r="I720" s="19"/>
      <c r="J720" s="176" t="str">
        <f>IF(AND(C720&lt;&gt;"",COUNTIF('3.工程情報'!$C$6:$C$501,C720)=0),"工程記号が3.工程情報に存在しません。","")</f>
        <v/>
      </c>
    </row>
    <row r="721" spans="2:10" ht="18" customHeight="1">
      <c r="B721" s="166"/>
      <c r="C721" s="165"/>
      <c r="D721" s="12" t="str">
        <f>IF(C721="","",VLOOKUP(C721,'3.工程情報'!$C$6:$D$501,2,FALSE))</f>
        <v/>
      </c>
      <c r="E721" s="165"/>
      <c r="F721" s="170"/>
      <c r="G721" s="189" t="str">
        <f t="shared" si="11"/>
        <v/>
      </c>
      <c r="H721" s="19"/>
      <c r="I721" s="19"/>
      <c r="J721" s="176" t="str">
        <f>IF(AND(C721&lt;&gt;"",COUNTIF('3.工程情報'!$C$6:$C$501,C721)=0),"工程記号が3.工程情報に存在しません。","")</f>
        <v/>
      </c>
    </row>
    <row r="722" spans="2:10" ht="18" customHeight="1">
      <c r="B722" s="166"/>
      <c r="C722" s="165"/>
      <c r="D722" s="12" t="str">
        <f>IF(C722="","",VLOOKUP(C722,'3.工程情報'!$C$6:$D$501,2,FALSE))</f>
        <v/>
      </c>
      <c r="E722" s="165"/>
      <c r="F722" s="170"/>
      <c r="G722" s="189" t="str">
        <f t="shared" si="11"/>
        <v/>
      </c>
      <c r="H722" s="19"/>
      <c r="I722" s="19"/>
      <c r="J722" s="176" t="str">
        <f>IF(AND(C722&lt;&gt;"",COUNTIF('3.工程情報'!$C$6:$C$501,C722)=0),"工程記号が3.工程情報に存在しません。","")</f>
        <v/>
      </c>
    </row>
    <row r="723" spans="2:10" ht="18" customHeight="1">
      <c r="B723" s="166"/>
      <c r="C723" s="165"/>
      <c r="D723" s="12" t="str">
        <f>IF(C723="","",VLOOKUP(C723,'3.工程情報'!$C$6:$D$501,2,FALSE))</f>
        <v/>
      </c>
      <c r="E723" s="165"/>
      <c r="F723" s="170"/>
      <c r="G723" s="189" t="str">
        <f t="shared" si="11"/>
        <v/>
      </c>
      <c r="H723" s="19"/>
      <c r="I723" s="19"/>
      <c r="J723" s="176" t="str">
        <f>IF(AND(C723&lt;&gt;"",COUNTIF('3.工程情報'!$C$6:$C$501,C723)=0),"工程記号が3.工程情報に存在しません。","")</f>
        <v/>
      </c>
    </row>
    <row r="724" spans="2:10" ht="18" customHeight="1">
      <c r="B724" s="166"/>
      <c r="C724" s="165"/>
      <c r="D724" s="12" t="str">
        <f>IF(C724="","",VLOOKUP(C724,'3.工程情報'!$C$6:$D$501,2,FALSE))</f>
        <v/>
      </c>
      <c r="E724" s="165"/>
      <c r="F724" s="170"/>
      <c r="G724" s="189" t="str">
        <f t="shared" si="11"/>
        <v/>
      </c>
      <c r="H724" s="19"/>
      <c r="I724" s="19"/>
      <c r="J724" s="176" t="str">
        <f>IF(AND(C724&lt;&gt;"",COUNTIF('3.工程情報'!$C$6:$C$501,C724)=0),"工程記号が3.工程情報に存在しません。","")</f>
        <v/>
      </c>
    </row>
    <row r="725" spans="2:10" ht="18" customHeight="1">
      <c r="B725" s="166"/>
      <c r="C725" s="165"/>
      <c r="D725" s="12" t="str">
        <f>IF(C725="","",VLOOKUP(C725,'3.工程情報'!$C$6:$D$501,2,FALSE))</f>
        <v/>
      </c>
      <c r="E725" s="165"/>
      <c r="F725" s="170"/>
      <c r="G725" s="189" t="str">
        <f t="shared" si="11"/>
        <v/>
      </c>
      <c r="H725" s="19"/>
      <c r="I725" s="19"/>
      <c r="J725" s="176" t="str">
        <f>IF(AND(C725&lt;&gt;"",COUNTIF('3.工程情報'!$C$6:$C$501,C725)=0),"工程記号が3.工程情報に存在しません。","")</f>
        <v/>
      </c>
    </row>
    <row r="726" spans="2:10" ht="18" customHeight="1">
      <c r="B726" s="166"/>
      <c r="C726" s="165"/>
      <c r="D726" s="12" t="str">
        <f>IF(C726="","",VLOOKUP(C726,'3.工程情報'!$C$6:$D$501,2,FALSE))</f>
        <v/>
      </c>
      <c r="E726" s="165"/>
      <c r="F726" s="170"/>
      <c r="G726" s="189" t="str">
        <f t="shared" si="11"/>
        <v/>
      </c>
      <c r="H726" s="19"/>
      <c r="I726" s="19"/>
      <c r="J726" s="176" t="str">
        <f>IF(AND(C726&lt;&gt;"",COUNTIF('3.工程情報'!$C$6:$C$501,C726)=0),"工程記号が3.工程情報に存在しません。","")</f>
        <v/>
      </c>
    </row>
    <row r="727" spans="2:10" ht="18" customHeight="1">
      <c r="B727" s="166"/>
      <c r="C727" s="165"/>
      <c r="D727" s="12" t="str">
        <f>IF(C727="","",VLOOKUP(C727,'3.工程情報'!$C$6:$D$501,2,FALSE))</f>
        <v/>
      </c>
      <c r="E727" s="165"/>
      <c r="F727" s="170"/>
      <c r="G727" s="189" t="str">
        <f t="shared" si="11"/>
        <v/>
      </c>
      <c r="H727" s="19"/>
      <c r="I727" s="19"/>
      <c r="J727" s="176" t="str">
        <f>IF(AND(C727&lt;&gt;"",COUNTIF('3.工程情報'!$C$6:$C$501,C727)=0),"工程記号が3.工程情報に存在しません。","")</f>
        <v/>
      </c>
    </row>
    <row r="728" spans="2:10" ht="18" customHeight="1">
      <c r="B728" s="166"/>
      <c r="C728" s="165"/>
      <c r="D728" s="12" t="str">
        <f>IF(C728="","",VLOOKUP(C728,'3.工程情報'!$C$6:$D$501,2,FALSE))</f>
        <v/>
      </c>
      <c r="E728" s="165"/>
      <c r="F728" s="170"/>
      <c r="G728" s="189" t="str">
        <f t="shared" si="11"/>
        <v/>
      </c>
      <c r="H728" s="19"/>
      <c r="I728" s="19"/>
      <c r="J728" s="176" t="str">
        <f>IF(AND(C728&lt;&gt;"",COUNTIF('3.工程情報'!$C$6:$C$501,C728)=0),"工程記号が3.工程情報に存在しません。","")</f>
        <v/>
      </c>
    </row>
    <row r="729" spans="2:10" ht="18" customHeight="1">
      <c r="B729" s="166"/>
      <c r="C729" s="165"/>
      <c r="D729" s="12" t="str">
        <f>IF(C729="","",VLOOKUP(C729,'3.工程情報'!$C$6:$D$501,2,FALSE))</f>
        <v/>
      </c>
      <c r="E729" s="165"/>
      <c r="F729" s="170"/>
      <c r="G729" s="189" t="str">
        <f t="shared" si="11"/>
        <v/>
      </c>
      <c r="H729" s="19"/>
      <c r="I729" s="19"/>
      <c r="J729" s="176" t="str">
        <f>IF(AND(C729&lt;&gt;"",COUNTIF('3.工程情報'!$C$6:$C$501,C729)=0),"工程記号が3.工程情報に存在しません。","")</f>
        <v/>
      </c>
    </row>
    <row r="730" spans="2:10" ht="18" customHeight="1">
      <c r="B730" s="166"/>
      <c r="C730" s="165"/>
      <c r="D730" s="12" t="str">
        <f>IF(C730="","",VLOOKUP(C730,'3.工程情報'!$C$6:$D$501,2,FALSE))</f>
        <v/>
      </c>
      <c r="E730" s="165"/>
      <c r="F730" s="170"/>
      <c r="G730" s="189" t="str">
        <f t="shared" si="11"/>
        <v/>
      </c>
      <c r="H730" s="19"/>
      <c r="I730" s="19"/>
      <c r="J730" s="176" t="str">
        <f>IF(AND(C730&lt;&gt;"",COUNTIF('3.工程情報'!$C$6:$C$501,C730)=0),"工程記号が3.工程情報に存在しません。","")</f>
        <v/>
      </c>
    </row>
    <row r="731" spans="2:10" ht="18" customHeight="1">
      <c r="B731" s="166"/>
      <c r="C731" s="165"/>
      <c r="D731" s="12" t="str">
        <f>IF(C731="","",VLOOKUP(C731,'3.工程情報'!$C$6:$D$501,2,FALSE))</f>
        <v/>
      </c>
      <c r="E731" s="165"/>
      <c r="F731" s="170"/>
      <c r="G731" s="189" t="str">
        <f t="shared" si="11"/>
        <v/>
      </c>
      <c r="H731" s="19"/>
      <c r="I731" s="19"/>
      <c r="J731" s="176" t="str">
        <f>IF(AND(C731&lt;&gt;"",COUNTIF('3.工程情報'!$C$6:$C$501,C731)=0),"工程記号が3.工程情報に存在しません。","")</f>
        <v/>
      </c>
    </row>
    <row r="732" spans="2:10" ht="18" customHeight="1">
      <c r="B732" s="166"/>
      <c r="C732" s="165"/>
      <c r="D732" s="12" t="str">
        <f>IF(C732="","",VLOOKUP(C732,'3.工程情報'!$C$6:$D$501,2,FALSE))</f>
        <v/>
      </c>
      <c r="E732" s="165"/>
      <c r="F732" s="170"/>
      <c r="G732" s="189" t="str">
        <f t="shared" si="11"/>
        <v/>
      </c>
      <c r="H732" s="19"/>
      <c r="I732" s="19"/>
      <c r="J732" s="176" t="str">
        <f>IF(AND(C732&lt;&gt;"",COUNTIF('3.工程情報'!$C$6:$C$501,C732)=0),"工程記号が3.工程情報に存在しません。","")</f>
        <v/>
      </c>
    </row>
    <row r="733" spans="2:10" ht="18" customHeight="1">
      <c r="B733" s="166"/>
      <c r="C733" s="165"/>
      <c r="D733" s="12" t="str">
        <f>IF(C733="","",VLOOKUP(C733,'3.工程情報'!$C$6:$D$501,2,FALSE))</f>
        <v/>
      </c>
      <c r="E733" s="165"/>
      <c r="F733" s="170"/>
      <c r="G733" s="189" t="str">
        <f t="shared" si="11"/>
        <v/>
      </c>
      <c r="H733" s="19"/>
      <c r="I733" s="19"/>
      <c r="J733" s="176" t="str">
        <f>IF(AND(C733&lt;&gt;"",COUNTIF('3.工程情報'!$C$6:$C$501,C733)=0),"工程記号が3.工程情報に存在しません。","")</f>
        <v/>
      </c>
    </row>
    <row r="734" spans="2:10" ht="18" customHeight="1">
      <c r="B734" s="166"/>
      <c r="C734" s="165"/>
      <c r="D734" s="12" t="str">
        <f>IF(C734="","",VLOOKUP(C734,'3.工程情報'!$C$6:$D$501,2,FALSE))</f>
        <v/>
      </c>
      <c r="E734" s="165"/>
      <c r="F734" s="170"/>
      <c r="G734" s="189" t="str">
        <f t="shared" si="11"/>
        <v/>
      </c>
      <c r="H734" s="19"/>
      <c r="I734" s="19"/>
      <c r="J734" s="176" t="str">
        <f>IF(AND(C734&lt;&gt;"",COUNTIF('3.工程情報'!$C$6:$C$501,C734)=0),"工程記号が3.工程情報に存在しません。","")</f>
        <v/>
      </c>
    </row>
    <row r="735" spans="2:10" ht="18" customHeight="1">
      <c r="B735" s="166"/>
      <c r="C735" s="165"/>
      <c r="D735" s="12" t="str">
        <f>IF(C735="","",VLOOKUP(C735,'3.工程情報'!$C$6:$D$501,2,FALSE))</f>
        <v/>
      </c>
      <c r="E735" s="165"/>
      <c r="F735" s="170"/>
      <c r="G735" s="189" t="str">
        <f t="shared" si="11"/>
        <v/>
      </c>
      <c r="H735" s="19"/>
      <c r="I735" s="19"/>
      <c r="J735" s="176" t="str">
        <f>IF(AND(C735&lt;&gt;"",COUNTIF('3.工程情報'!$C$6:$C$501,C735)=0),"工程記号が3.工程情報に存在しません。","")</f>
        <v/>
      </c>
    </row>
    <row r="736" spans="2:10" ht="18" customHeight="1">
      <c r="B736" s="166"/>
      <c r="C736" s="165"/>
      <c r="D736" s="12" t="str">
        <f>IF(C736="","",VLOOKUP(C736,'3.工程情報'!$C$6:$D$501,2,FALSE))</f>
        <v/>
      </c>
      <c r="E736" s="165"/>
      <c r="F736" s="170"/>
      <c r="G736" s="189" t="str">
        <f t="shared" si="11"/>
        <v/>
      </c>
      <c r="H736" s="19"/>
      <c r="I736" s="19"/>
      <c r="J736" s="176" t="str">
        <f>IF(AND(C736&lt;&gt;"",COUNTIF('3.工程情報'!$C$6:$C$501,C736)=0),"工程記号が3.工程情報に存在しません。","")</f>
        <v/>
      </c>
    </row>
    <row r="737" spans="2:10" ht="18" customHeight="1">
      <c r="B737" s="166"/>
      <c r="C737" s="165"/>
      <c r="D737" s="12" t="str">
        <f>IF(C737="","",VLOOKUP(C737,'3.工程情報'!$C$6:$D$501,2,FALSE))</f>
        <v/>
      </c>
      <c r="E737" s="165"/>
      <c r="F737" s="170"/>
      <c r="G737" s="189" t="str">
        <f t="shared" si="11"/>
        <v/>
      </c>
      <c r="H737" s="19"/>
      <c r="I737" s="19"/>
      <c r="J737" s="176" t="str">
        <f>IF(AND(C737&lt;&gt;"",COUNTIF('3.工程情報'!$C$6:$C$501,C737)=0),"工程記号が3.工程情報に存在しません。","")</f>
        <v/>
      </c>
    </row>
    <row r="738" spans="2:10" ht="18" customHeight="1">
      <c r="B738" s="166"/>
      <c r="C738" s="165"/>
      <c r="D738" s="12" t="str">
        <f>IF(C738="","",VLOOKUP(C738,'3.工程情報'!$C$6:$D$501,2,FALSE))</f>
        <v/>
      </c>
      <c r="E738" s="165"/>
      <c r="F738" s="170"/>
      <c r="G738" s="189" t="str">
        <f t="shared" si="11"/>
        <v/>
      </c>
      <c r="H738" s="19"/>
      <c r="I738" s="19"/>
      <c r="J738" s="176" t="str">
        <f>IF(AND(C738&lt;&gt;"",COUNTIF('3.工程情報'!$C$6:$C$501,C738)=0),"工程記号が3.工程情報に存在しません。","")</f>
        <v/>
      </c>
    </row>
    <row r="739" spans="2:10" ht="18" customHeight="1">
      <c r="B739" s="166"/>
      <c r="C739" s="165"/>
      <c r="D739" s="12" t="str">
        <f>IF(C739="","",VLOOKUP(C739,'3.工程情報'!$C$6:$D$501,2,FALSE))</f>
        <v/>
      </c>
      <c r="E739" s="165"/>
      <c r="F739" s="170"/>
      <c r="G739" s="189" t="str">
        <f t="shared" si="11"/>
        <v/>
      </c>
      <c r="H739" s="19"/>
      <c r="I739" s="19"/>
      <c r="J739" s="176" t="str">
        <f>IF(AND(C739&lt;&gt;"",COUNTIF('3.工程情報'!$C$6:$C$501,C739)=0),"工程記号が3.工程情報に存在しません。","")</f>
        <v/>
      </c>
    </row>
    <row r="740" spans="2:10" ht="18" customHeight="1">
      <c r="B740" s="166"/>
      <c r="C740" s="165"/>
      <c r="D740" s="12" t="str">
        <f>IF(C740="","",VLOOKUP(C740,'3.工程情報'!$C$6:$D$501,2,FALSE))</f>
        <v/>
      </c>
      <c r="E740" s="165"/>
      <c r="F740" s="170"/>
      <c r="G740" s="189" t="str">
        <f t="shared" si="11"/>
        <v/>
      </c>
      <c r="H740" s="19"/>
      <c r="I740" s="19"/>
      <c r="J740" s="176" t="str">
        <f>IF(AND(C740&lt;&gt;"",COUNTIF('3.工程情報'!$C$6:$C$501,C740)=0),"工程記号が3.工程情報に存在しません。","")</f>
        <v/>
      </c>
    </row>
    <row r="741" spans="2:10" ht="18" customHeight="1">
      <c r="B741" s="166"/>
      <c r="C741" s="165"/>
      <c r="D741" s="12" t="str">
        <f>IF(C741="","",VLOOKUP(C741,'3.工程情報'!$C$6:$D$501,2,FALSE))</f>
        <v/>
      </c>
      <c r="E741" s="165"/>
      <c r="F741" s="170"/>
      <c r="G741" s="189" t="str">
        <f t="shared" si="11"/>
        <v/>
      </c>
      <c r="H741" s="19"/>
      <c r="I741" s="19"/>
      <c r="J741" s="176" t="str">
        <f>IF(AND(C741&lt;&gt;"",COUNTIF('3.工程情報'!$C$6:$C$501,C741)=0),"工程記号が3.工程情報に存在しません。","")</f>
        <v/>
      </c>
    </row>
    <row r="742" spans="2:10" ht="18" customHeight="1">
      <c r="B742" s="166"/>
      <c r="C742" s="165"/>
      <c r="D742" s="12" t="str">
        <f>IF(C742="","",VLOOKUP(C742,'3.工程情報'!$C$6:$D$501,2,FALSE))</f>
        <v/>
      </c>
      <c r="E742" s="165"/>
      <c r="F742" s="170"/>
      <c r="G742" s="189" t="str">
        <f t="shared" si="11"/>
        <v/>
      </c>
      <c r="H742" s="19"/>
      <c r="I742" s="19"/>
      <c r="J742" s="176" t="str">
        <f>IF(AND(C742&lt;&gt;"",COUNTIF('3.工程情報'!$C$6:$C$501,C742)=0),"工程記号が3.工程情報に存在しません。","")</f>
        <v/>
      </c>
    </row>
    <row r="743" spans="2:10" ht="18" customHeight="1">
      <c r="B743" s="166"/>
      <c r="C743" s="165"/>
      <c r="D743" s="12" t="str">
        <f>IF(C743="","",VLOOKUP(C743,'3.工程情報'!$C$6:$D$501,2,FALSE))</f>
        <v/>
      </c>
      <c r="E743" s="165"/>
      <c r="F743" s="170"/>
      <c r="G743" s="189" t="str">
        <f t="shared" si="11"/>
        <v/>
      </c>
      <c r="H743" s="19"/>
      <c r="I743" s="19"/>
      <c r="J743" s="176" t="str">
        <f>IF(AND(C743&lt;&gt;"",COUNTIF('3.工程情報'!$C$6:$C$501,C743)=0),"工程記号が3.工程情報に存在しません。","")</f>
        <v/>
      </c>
    </row>
    <row r="744" spans="2:10" ht="18" customHeight="1">
      <c r="B744" s="166"/>
      <c r="C744" s="165"/>
      <c r="D744" s="12" t="str">
        <f>IF(C744="","",VLOOKUP(C744,'3.工程情報'!$C$6:$D$501,2,FALSE))</f>
        <v/>
      </c>
      <c r="E744" s="165"/>
      <c r="F744" s="170"/>
      <c r="G744" s="189" t="str">
        <f t="shared" si="11"/>
        <v/>
      </c>
      <c r="H744" s="19"/>
      <c r="I744" s="19"/>
      <c r="J744" s="176" t="str">
        <f>IF(AND(C744&lt;&gt;"",COUNTIF('3.工程情報'!$C$6:$C$501,C744)=0),"工程記号が3.工程情報に存在しません。","")</f>
        <v/>
      </c>
    </row>
    <row r="745" spans="2:10" ht="18" customHeight="1">
      <c r="B745" s="166"/>
      <c r="C745" s="165"/>
      <c r="D745" s="12" t="str">
        <f>IF(C745="","",VLOOKUP(C745,'3.工程情報'!$C$6:$D$501,2,FALSE))</f>
        <v/>
      </c>
      <c r="E745" s="165"/>
      <c r="F745" s="170"/>
      <c r="G745" s="189" t="str">
        <f t="shared" si="11"/>
        <v/>
      </c>
      <c r="H745" s="19"/>
      <c r="I745" s="19"/>
      <c r="J745" s="176" t="str">
        <f>IF(AND(C745&lt;&gt;"",COUNTIF('3.工程情報'!$C$6:$C$501,C745)=0),"工程記号が3.工程情報に存在しません。","")</f>
        <v/>
      </c>
    </row>
    <row r="746" spans="2:10" ht="18" customHeight="1">
      <c r="B746" s="166"/>
      <c r="C746" s="165"/>
      <c r="D746" s="12" t="str">
        <f>IF(C746="","",VLOOKUP(C746,'3.工程情報'!$C$6:$D$501,2,FALSE))</f>
        <v/>
      </c>
      <c r="E746" s="165"/>
      <c r="F746" s="170"/>
      <c r="G746" s="189" t="str">
        <f t="shared" si="11"/>
        <v/>
      </c>
      <c r="H746" s="19"/>
      <c r="I746" s="19"/>
      <c r="J746" s="176" t="str">
        <f>IF(AND(C746&lt;&gt;"",COUNTIF('3.工程情報'!$C$6:$C$501,C746)=0),"工程記号が3.工程情報に存在しません。","")</f>
        <v/>
      </c>
    </row>
    <row r="747" spans="2:10" ht="18" customHeight="1">
      <c r="B747" s="166"/>
      <c r="C747" s="165"/>
      <c r="D747" s="12" t="str">
        <f>IF(C747="","",VLOOKUP(C747,'3.工程情報'!$C$6:$D$501,2,FALSE))</f>
        <v/>
      </c>
      <c r="E747" s="165"/>
      <c r="F747" s="170"/>
      <c r="G747" s="189" t="str">
        <f t="shared" si="11"/>
        <v/>
      </c>
      <c r="H747" s="19"/>
      <c r="I747" s="19"/>
      <c r="J747" s="176" t="str">
        <f>IF(AND(C747&lt;&gt;"",COUNTIF('3.工程情報'!$C$6:$C$501,C747)=0),"工程記号が3.工程情報に存在しません。","")</f>
        <v/>
      </c>
    </row>
    <row r="748" spans="2:10" ht="18" customHeight="1">
      <c r="B748" s="166"/>
      <c r="C748" s="165"/>
      <c r="D748" s="12" t="str">
        <f>IF(C748="","",VLOOKUP(C748,'3.工程情報'!$C$6:$D$501,2,FALSE))</f>
        <v/>
      </c>
      <c r="E748" s="165"/>
      <c r="F748" s="170"/>
      <c r="G748" s="189" t="str">
        <f t="shared" si="11"/>
        <v/>
      </c>
      <c r="H748" s="19"/>
      <c r="I748" s="19"/>
      <c r="J748" s="176" t="str">
        <f>IF(AND(C748&lt;&gt;"",COUNTIF('3.工程情報'!$C$6:$C$501,C748)=0),"工程記号が3.工程情報に存在しません。","")</f>
        <v/>
      </c>
    </row>
    <row r="749" spans="2:10" ht="18" customHeight="1">
      <c r="B749" s="166"/>
      <c r="C749" s="165"/>
      <c r="D749" s="12" t="str">
        <f>IF(C749="","",VLOOKUP(C749,'3.工程情報'!$C$6:$D$501,2,FALSE))</f>
        <v/>
      </c>
      <c r="E749" s="165"/>
      <c r="F749" s="170"/>
      <c r="G749" s="189" t="str">
        <f t="shared" si="11"/>
        <v/>
      </c>
      <c r="H749" s="19"/>
      <c r="I749" s="19"/>
      <c r="J749" s="176" t="str">
        <f>IF(AND(C749&lt;&gt;"",COUNTIF('3.工程情報'!$C$6:$C$501,C749)=0),"工程記号が3.工程情報に存在しません。","")</f>
        <v/>
      </c>
    </row>
    <row r="750" spans="2:10" ht="18" customHeight="1">
      <c r="B750" s="166"/>
      <c r="C750" s="165"/>
      <c r="D750" s="12" t="str">
        <f>IF(C750="","",VLOOKUP(C750,'3.工程情報'!$C$6:$D$501,2,FALSE))</f>
        <v/>
      </c>
      <c r="E750" s="165"/>
      <c r="F750" s="170"/>
      <c r="G750" s="189" t="str">
        <f t="shared" si="11"/>
        <v/>
      </c>
      <c r="H750" s="19"/>
      <c r="I750" s="19"/>
      <c r="J750" s="176" t="str">
        <f>IF(AND(C750&lt;&gt;"",COUNTIF('3.工程情報'!$C$6:$C$501,C750)=0),"工程記号が3.工程情報に存在しません。","")</f>
        <v/>
      </c>
    </row>
    <row r="751" spans="2:10" ht="18" customHeight="1">
      <c r="B751" s="166"/>
      <c r="C751" s="165"/>
      <c r="D751" s="12" t="str">
        <f>IF(C751="","",VLOOKUP(C751,'3.工程情報'!$C$6:$D$501,2,FALSE))</f>
        <v/>
      </c>
      <c r="E751" s="165"/>
      <c r="F751" s="170"/>
      <c r="G751" s="189" t="str">
        <f t="shared" si="11"/>
        <v/>
      </c>
      <c r="H751" s="19"/>
      <c r="I751" s="19"/>
      <c r="J751" s="176" t="str">
        <f>IF(AND(C751&lt;&gt;"",COUNTIF('3.工程情報'!$C$6:$C$501,C751)=0),"工程記号が3.工程情報に存在しません。","")</f>
        <v/>
      </c>
    </row>
    <row r="752" spans="2:10" ht="18" customHeight="1">
      <c r="B752" s="166"/>
      <c r="C752" s="165"/>
      <c r="D752" s="12" t="str">
        <f>IF(C752="","",VLOOKUP(C752,'3.工程情報'!$C$6:$D$501,2,FALSE))</f>
        <v/>
      </c>
      <c r="E752" s="165"/>
      <c r="F752" s="170"/>
      <c r="G752" s="189" t="str">
        <f t="shared" si="11"/>
        <v/>
      </c>
      <c r="H752" s="19"/>
      <c r="I752" s="19"/>
      <c r="J752" s="176" t="str">
        <f>IF(AND(C752&lt;&gt;"",COUNTIF('3.工程情報'!$C$6:$C$501,C752)=0),"工程記号が3.工程情報に存在しません。","")</f>
        <v/>
      </c>
    </row>
    <row r="753" spans="2:10" ht="18" customHeight="1">
      <c r="B753" s="166"/>
      <c r="C753" s="165"/>
      <c r="D753" s="12" t="str">
        <f>IF(C753="","",VLOOKUP(C753,'3.工程情報'!$C$6:$D$501,2,FALSE))</f>
        <v/>
      </c>
      <c r="E753" s="165"/>
      <c r="F753" s="170"/>
      <c r="G753" s="189" t="str">
        <f t="shared" si="11"/>
        <v/>
      </c>
      <c r="H753" s="19"/>
      <c r="I753" s="19"/>
      <c r="J753" s="176" t="str">
        <f>IF(AND(C753&lt;&gt;"",COUNTIF('3.工程情報'!$C$6:$C$501,C753)=0),"工程記号が3.工程情報に存在しません。","")</f>
        <v/>
      </c>
    </row>
    <row r="754" spans="2:10" ht="18" customHeight="1">
      <c r="B754" s="166"/>
      <c r="C754" s="165"/>
      <c r="D754" s="12" t="str">
        <f>IF(C754="","",VLOOKUP(C754,'3.工程情報'!$C$6:$D$501,2,FALSE))</f>
        <v/>
      </c>
      <c r="E754" s="165"/>
      <c r="F754" s="170"/>
      <c r="G754" s="189" t="str">
        <f t="shared" si="11"/>
        <v/>
      </c>
      <c r="H754" s="19"/>
      <c r="I754" s="19"/>
      <c r="J754" s="176" t="str">
        <f>IF(AND(C754&lt;&gt;"",COUNTIF('3.工程情報'!$C$6:$C$501,C754)=0),"工程記号が3.工程情報に存在しません。","")</f>
        <v/>
      </c>
    </row>
    <row r="755" spans="2:10" ht="18" customHeight="1">
      <c r="B755" s="166"/>
      <c r="C755" s="165"/>
      <c r="D755" s="12" t="str">
        <f>IF(C755="","",VLOOKUP(C755,'3.工程情報'!$C$6:$D$501,2,FALSE))</f>
        <v/>
      </c>
      <c r="E755" s="165"/>
      <c r="F755" s="170"/>
      <c r="G755" s="189" t="str">
        <f t="shared" si="11"/>
        <v/>
      </c>
      <c r="H755" s="19"/>
      <c r="I755" s="19"/>
      <c r="J755" s="176" t="str">
        <f>IF(AND(C755&lt;&gt;"",COUNTIF('3.工程情報'!$C$6:$C$501,C755)=0),"工程記号が3.工程情報に存在しません。","")</f>
        <v/>
      </c>
    </row>
    <row r="756" spans="2:10" ht="18" customHeight="1">
      <c r="B756" s="166"/>
      <c r="C756" s="165"/>
      <c r="D756" s="12" t="str">
        <f>IF(C756="","",VLOOKUP(C756,'3.工程情報'!$C$6:$D$501,2,FALSE))</f>
        <v/>
      </c>
      <c r="E756" s="165"/>
      <c r="F756" s="170"/>
      <c r="G756" s="189" t="str">
        <f t="shared" si="11"/>
        <v/>
      </c>
      <c r="H756" s="19"/>
      <c r="I756" s="19"/>
      <c r="J756" s="176" t="str">
        <f>IF(AND(C756&lt;&gt;"",COUNTIF('3.工程情報'!$C$6:$C$501,C756)=0),"工程記号が3.工程情報に存在しません。","")</f>
        <v/>
      </c>
    </row>
    <row r="757" spans="2:10" ht="18" customHeight="1">
      <c r="B757" s="166"/>
      <c r="C757" s="165"/>
      <c r="D757" s="12" t="str">
        <f>IF(C757="","",VLOOKUP(C757,'3.工程情報'!$C$6:$D$501,2,FALSE))</f>
        <v/>
      </c>
      <c r="E757" s="165"/>
      <c r="F757" s="170"/>
      <c r="G757" s="189" t="str">
        <f t="shared" si="11"/>
        <v/>
      </c>
      <c r="H757" s="19"/>
      <c r="I757" s="19"/>
      <c r="J757" s="176" t="str">
        <f>IF(AND(C757&lt;&gt;"",COUNTIF('3.工程情報'!$C$6:$C$501,C757)=0),"工程記号が3.工程情報に存在しません。","")</f>
        <v/>
      </c>
    </row>
    <row r="758" spans="2:10" ht="18" customHeight="1">
      <c r="B758" s="166"/>
      <c r="C758" s="165"/>
      <c r="D758" s="12" t="str">
        <f>IF(C758="","",VLOOKUP(C758,'3.工程情報'!$C$6:$D$501,2,FALSE))</f>
        <v/>
      </c>
      <c r="E758" s="165"/>
      <c r="F758" s="170"/>
      <c r="G758" s="189" t="str">
        <f t="shared" si="11"/>
        <v/>
      </c>
      <c r="H758" s="19"/>
      <c r="I758" s="19"/>
      <c r="J758" s="176" t="str">
        <f>IF(AND(C758&lt;&gt;"",COUNTIF('3.工程情報'!$C$6:$C$501,C758)=0),"工程記号が3.工程情報に存在しません。","")</f>
        <v/>
      </c>
    </row>
    <row r="759" spans="2:10" ht="18" customHeight="1">
      <c r="B759" s="166"/>
      <c r="C759" s="165"/>
      <c r="D759" s="12" t="str">
        <f>IF(C759="","",VLOOKUP(C759,'3.工程情報'!$C$6:$D$501,2,FALSE))</f>
        <v/>
      </c>
      <c r="E759" s="165"/>
      <c r="F759" s="170"/>
      <c r="G759" s="189" t="str">
        <f t="shared" si="11"/>
        <v/>
      </c>
      <c r="H759" s="19"/>
      <c r="I759" s="19"/>
      <c r="J759" s="176" t="str">
        <f>IF(AND(C759&lt;&gt;"",COUNTIF('3.工程情報'!$C$6:$C$501,C759)=0),"工程記号が3.工程情報に存在しません。","")</f>
        <v/>
      </c>
    </row>
    <row r="760" spans="2:10" ht="18" customHeight="1">
      <c r="B760" s="166"/>
      <c r="C760" s="165"/>
      <c r="D760" s="12" t="str">
        <f>IF(C760="","",VLOOKUP(C760,'3.工程情報'!$C$6:$D$501,2,FALSE))</f>
        <v/>
      </c>
      <c r="E760" s="165"/>
      <c r="F760" s="170"/>
      <c r="G760" s="189" t="str">
        <f t="shared" si="11"/>
        <v/>
      </c>
      <c r="H760" s="19"/>
      <c r="I760" s="19"/>
      <c r="J760" s="176" t="str">
        <f>IF(AND(C760&lt;&gt;"",COUNTIF('3.工程情報'!$C$6:$C$501,C760)=0),"工程記号が3.工程情報に存在しません。","")</f>
        <v/>
      </c>
    </row>
    <row r="761" spans="2:10" ht="18" customHeight="1">
      <c r="B761" s="166"/>
      <c r="C761" s="165"/>
      <c r="D761" s="12" t="str">
        <f>IF(C761="","",VLOOKUP(C761,'3.工程情報'!$C$6:$D$501,2,FALSE))</f>
        <v/>
      </c>
      <c r="E761" s="165"/>
      <c r="F761" s="170"/>
      <c r="G761" s="189" t="str">
        <f t="shared" si="11"/>
        <v/>
      </c>
      <c r="H761" s="19"/>
      <c r="I761" s="19"/>
      <c r="J761" s="176" t="str">
        <f>IF(AND(C761&lt;&gt;"",COUNTIF('3.工程情報'!$C$6:$C$501,C761)=0),"工程記号が3.工程情報に存在しません。","")</f>
        <v/>
      </c>
    </row>
    <row r="762" spans="2:10" ht="18" customHeight="1">
      <c r="B762" s="166"/>
      <c r="C762" s="165"/>
      <c r="D762" s="12" t="str">
        <f>IF(C762="","",VLOOKUP(C762,'3.工程情報'!$C$6:$D$501,2,FALSE))</f>
        <v/>
      </c>
      <c r="E762" s="165"/>
      <c r="F762" s="170"/>
      <c r="G762" s="189" t="str">
        <f t="shared" si="11"/>
        <v/>
      </c>
      <c r="H762" s="19"/>
      <c r="I762" s="19"/>
      <c r="J762" s="176" t="str">
        <f>IF(AND(C762&lt;&gt;"",COUNTIF('3.工程情報'!$C$6:$C$501,C762)=0),"工程記号が3.工程情報に存在しません。","")</f>
        <v/>
      </c>
    </row>
    <row r="763" spans="2:10" ht="18" customHeight="1">
      <c r="B763" s="166"/>
      <c r="C763" s="165"/>
      <c r="D763" s="12" t="str">
        <f>IF(C763="","",VLOOKUP(C763,'3.工程情報'!$C$6:$D$501,2,FALSE))</f>
        <v/>
      </c>
      <c r="E763" s="165"/>
      <c r="F763" s="170"/>
      <c r="G763" s="189" t="str">
        <f t="shared" si="11"/>
        <v/>
      </c>
      <c r="H763" s="19"/>
      <c r="I763" s="19"/>
      <c r="J763" s="176" t="str">
        <f>IF(AND(C763&lt;&gt;"",COUNTIF('3.工程情報'!$C$6:$C$501,C763)=0),"工程記号が3.工程情報に存在しません。","")</f>
        <v/>
      </c>
    </row>
    <row r="764" spans="2:10" ht="18" customHeight="1">
      <c r="B764" s="166"/>
      <c r="C764" s="165"/>
      <c r="D764" s="12" t="str">
        <f>IF(C764="","",VLOOKUP(C764,'3.工程情報'!$C$6:$D$501,2,FALSE))</f>
        <v/>
      </c>
      <c r="E764" s="165"/>
      <c r="F764" s="170"/>
      <c r="G764" s="189" t="str">
        <f t="shared" si="11"/>
        <v/>
      </c>
      <c r="H764" s="19"/>
      <c r="I764" s="19"/>
      <c r="J764" s="176" t="str">
        <f>IF(AND(C764&lt;&gt;"",COUNTIF('3.工程情報'!$C$6:$C$501,C764)=0),"工程記号が3.工程情報に存在しません。","")</f>
        <v/>
      </c>
    </row>
    <row r="765" spans="2:10" ht="18" customHeight="1">
      <c r="B765" s="166"/>
      <c r="C765" s="165"/>
      <c r="D765" s="12" t="str">
        <f>IF(C765="","",VLOOKUP(C765,'3.工程情報'!$C$6:$D$501,2,FALSE))</f>
        <v/>
      </c>
      <c r="E765" s="165"/>
      <c r="F765" s="170"/>
      <c r="G765" s="189" t="str">
        <f t="shared" si="11"/>
        <v/>
      </c>
      <c r="H765" s="19"/>
      <c r="I765" s="19"/>
      <c r="J765" s="176" t="str">
        <f>IF(AND(C765&lt;&gt;"",COUNTIF('3.工程情報'!$C$6:$C$501,C765)=0),"工程記号が3.工程情報に存在しません。","")</f>
        <v/>
      </c>
    </row>
    <row r="766" spans="2:10" ht="18" customHeight="1">
      <c r="B766" s="166"/>
      <c r="C766" s="165"/>
      <c r="D766" s="12" t="str">
        <f>IF(C766="","",VLOOKUP(C766,'3.工程情報'!$C$6:$D$501,2,FALSE))</f>
        <v/>
      </c>
      <c r="E766" s="165"/>
      <c r="F766" s="170"/>
      <c r="G766" s="189" t="str">
        <f t="shared" si="11"/>
        <v/>
      </c>
      <c r="H766" s="19"/>
      <c r="I766" s="19"/>
      <c r="J766" s="176" t="str">
        <f>IF(AND(C766&lt;&gt;"",COUNTIF('3.工程情報'!$C$6:$C$501,C766)=0),"工程記号が3.工程情報に存在しません。","")</f>
        <v/>
      </c>
    </row>
    <row r="767" spans="2:10" ht="18" customHeight="1">
      <c r="B767" s="166"/>
      <c r="C767" s="165"/>
      <c r="D767" s="12" t="str">
        <f>IF(C767="","",VLOOKUP(C767,'3.工程情報'!$C$6:$D$501,2,FALSE))</f>
        <v/>
      </c>
      <c r="E767" s="165"/>
      <c r="F767" s="170"/>
      <c r="G767" s="189" t="str">
        <f t="shared" si="11"/>
        <v/>
      </c>
      <c r="H767" s="19"/>
      <c r="I767" s="19"/>
      <c r="J767" s="176" t="str">
        <f>IF(AND(C767&lt;&gt;"",COUNTIF('3.工程情報'!$C$6:$C$501,C767)=0),"工程記号が3.工程情報に存在しません。","")</f>
        <v/>
      </c>
    </row>
    <row r="768" spans="2:10" ht="18" customHeight="1">
      <c r="B768" s="166"/>
      <c r="C768" s="165"/>
      <c r="D768" s="12" t="str">
        <f>IF(C768="","",VLOOKUP(C768,'3.工程情報'!$C$6:$D$501,2,FALSE))</f>
        <v/>
      </c>
      <c r="E768" s="165"/>
      <c r="F768" s="170"/>
      <c r="G768" s="189" t="str">
        <f t="shared" si="11"/>
        <v/>
      </c>
      <c r="H768" s="19"/>
      <c r="I768" s="19"/>
      <c r="J768" s="176" t="str">
        <f>IF(AND(C768&lt;&gt;"",COUNTIF('3.工程情報'!$C$6:$C$501,C768)=0),"工程記号が3.工程情報に存在しません。","")</f>
        <v/>
      </c>
    </row>
    <row r="769" spans="2:10" ht="18" customHeight="1">
      <c r="B769" s="166"/>
      <c r="C769" s="165"/>
      <c r="D769" s="12" t="str">
        <f>IF(C769="","",VLOOKUP(C769,'3.工程情報'!$C$6:$D$501,2,FALSE))</f>
        <v/>
      </c>
      <c r="E769" s="165"/>
      <c r="F769" s="170"/>
      <c r="G769" s="189" t="str">
        <f t="shared" si="11"/>
        <v/>
      </c>
      <c r="H769" s="19"/>
      <c r="I769" s="19"/>
      <c r="J769" s="176" t="str">
        <f>IF(AND(C769&lt;&gt;"",COUNTIF('3.工程情報'!$C$6:$C$501,C769)=0),"工程記号が3.工程情報に存在しません。","")</f>
        <v/>
      </c>
    </row>
    <row r="770" spans="2:10" ht="18" customHeight="1">
      <c r="B770" s="166"/>
      <c r="C770" s="165"/>
      <c r="D770" s="12" t="str">
        <f>IF(C770="","",VLOOKUP(C770,'3.工程情報'!$C$6:$D$501,2,FALSE))</f>
        <v/>
      </c>
      <c r="E770" s="165"/>
      <c r="F770" s="170"/>
      <c r="G770" s="189" t="str">
        <f t="shared" si="11"/>
        <v/>
      </c>
      <c r="H770" s="19"/>
      <c r="I770" s="19"/>
      <c r="J770" s="176" t="str">
        <f>IF(AND(C770&lt;&gt;"",COUNTIF('3.工程情報'!$C$6:$C$501,C770)=0),"工程記号が3.工程情報に存在しません。","")</f>
        <v/>
      </c>
    </row>
    <row r="771" spans="2:10" ht="18" customHeight="1">
      <c r="B771" s="166"/>
      <c r="C771" s="165"/>
      <c r="D771" s="12" t="str">
        <f>IF(C771="","",VLOOKUP(C771,'3.工程情報'!$C$6:$D$501,2,FALSE))</f>
        <v/>
      </c>
      <c r="E771" s="165"/>
      <c r="F771" s="170"/>
      <c r="G771" s="189" t="str">
        <f t="shared" si="11"/>
        <v/>
      </c>
      <c r="H771" s="19"/>
      <c r="I771" s="19"/>
      <c r="J771" s="176" t="str">
        <f>IF(AND(C771&lt;&gt;"",COUNTIF('3.工程情報'!$C$6:$C$501,C771)=0),"工程記号が3.工程情報に存在しません。","")</f>
        <v/>
      </c>
    </row>
    <row r="772" spans="2:10" ht="18" customHeight="1">
      <c r="B772" s="166"/>
      <c r="C772" s="165"/>
      <c r="D772" s="12" t="str">
        <f>IF(C772="","",VLOOKUP(C772,'3.工程情報'!$C$6:$D$501,2,FALSE))</f>
        <v/>
      </c>
      <c r="E772" s="165"/>
      <c r="F772" s="170"/>
      <c r="G772" s="189" t="str">
        <f t="shared" si="11"/>
        <v/>
      </c>
      <c r="H772" s="19"/>
      <c r="I772" s="19"/>
      <c r="J772" s="176" t="str">
        <f>IF(AND(C772&lt;&gt;"",COUNTIF('3.工程情報'!$C$6:$C$501,C772)=0),"工程記号が3.工程情報に存在しません。","")</f>
        <v/>
      </c>
    </row>
    <row r="773" spans="2:10" ht="18" customHeight="1">
      <c r="B773" s="166"/>
      <c r="C773" s="165"/>
      <c r="D773" s="12" t="str">
        <f>IF(C773="","",VLOOKUP(C773,'3.工程情報'!$C$6:$D$501,2,FALSE))</f>
        <v/>
      </c>
      <c r="E773" s="165"/>
      <c r="F773" s="170"/>
      <c r="G773" s="189" t="str">
        <f t="shared" si="11"/>
        <v/>
      </c>
      <c r="H773" s="19"/>
      <c r="I773" s="19"/>
      <c r="J773" s="176" t="str">
        <f>IF(AND(C773&lt;&gt;"",COUNTIF('3.工程情報'!$C$6:$C$501,C773)=0),"工程記号が3.工程情報に存在しません。","")</f>
        <v/>
      </c>
    </row>
    <row r="774" spans="2:10" ht="18" customHeight="1">
      <c r="B774" s="166"/>
      <c r="C774" s="165"/>
      <c r="D774" s="12" t="str">
        <f>IF(C774="","",VLOOKUP(C774,'3.工程情報'!$C$6:$D$501,2,FALSE))</f>
        <v/>
      </c>
      <c r="E774" s="165"/>
      <c r="F774" s="170"/>
      <c r="G774" s="189" t="str">
        <f t="shared" ref="G774:G837" si="12">C774&amp;E774</f>
        <v/>
      </c>
      <c r="H774" s="19"/>
      <c r="I774" s="19"/>
      <c r="J774" s="176" t="str">
        <f>IF(AND(C774&lt;&gt;"",COUNTIF('3.工程情報'!$C$6:$C$501,C774)=0),"工程記号が3.工程情報に存在しません。","")</f>
        <v/>
      </c>
    </row>
    <row r="775" spans="2:10" ht="18" customHeight="1">
      <c r="B775" s="166"/>
      <c r="C775" s="165"/>
      <c r="D775" s="12" t="str">
        <f>IF(C775="","",VLOOKUP(C775,'3.工程情報'!$C$6:$D$501,2,FALSE))</f>
        <v/>
      </c>
      <c r="E775" s="165"/>
      <c r="F775" s="170"/>
      <c r="G775" s="189" t="str">
        <f t="shared" si="12"/>
        <v/>
      </c>
      <c r="H775" s="19"/>
      <c r="I775" s="19"/>
      <c r="J775" s="176" t="str">
        <f>IF(AND(C775&lt;&gt;"",COUNTIF('3.工程情報'!$C$6:$C$501,C775)=0),"工程記号が3.工程情報に存在しません。","")</f>
        <v/>
      </c>
    </row>
    <row r="776" spans="2:10" ht="18" customHeight="1">
      <c r="B776" s="166"/>
      <c r="C776" s="165"/>
      <c r="D776" s="12" t="str">
        <f>IF(C776="","",VLOOKUP(C776,'3.工程情報'!$C$6:$D$501,2,FALSE))</f>
        <v/>
      </c>
      <c r="E776" s="165"/>
      <c r="F776" s="170"/>
      <c r="G776" s="189" t="str">
        <f t="shared" si="12"/>
        <v/>
      </c>
      <c r="H776" s="19"/>
      <c r="I776" s="19"/>
      <c r="J776" s="176" t="str">
        <f>IF(AND(C776&lt;&gt;"",COUNTIF('3.工程情報'!$C$6:$C$501,C776)=0),"工程記号が3.工程情報に存在しません。","")</f>
        <v/>
      </c>
    </row>
    <row r="777" spans="2:10" ht="18" customHeight="1">
      <c r="B777" s="166"/>
      <c r="C777" s="165"/>
      <c r="D777" s="12" t="str">
        <f>IF(C777="","",VLOOKUP(C777,'3.工程情報'!$C$6:$D$501,2,FALSE))</f>
        <v/>
      </c>
      <c r="E777" s="165"/>
      <c r="F777" s="170"/>
      <c r="G777" s="189" t="str">
        <f t="shared" si="12"/>
        <v/>
      </c>
      <c r="H777" s="19"/>
      <c r="I777" s="19"/>
      <c r="J777" s="176" t="str">
        <f>IF(AND(C777&lt;&gt;"",COUNTIF('3.工程情報'!$C$6:$C$501,C777)=0),"工程記号が3.工程情報に存在しません。","")</f>
        <v/>
      </c>
    </row>
    <row r="778" spans="2:10" ht="18" customHeight="1">
      <c r="B778" s="166"/>
      <c r="C778" s="165"/>
      <c r="D778" s="12" t="str">
        <f>IF(C778="","",VLOOKUP(C778,'3.工程情報'!$C$6:$D$501,2,FALSE))</f>
        <v/>
      </c>
      <c r="E778" s="165"/>
      <c r="F778" s="170"/>
      <c r="G778" s="189" t="str">
        <f t="shared" si="12"/>
        <v/>
      </c>
      <c r="H778" s="19"/>
      <c r="I778" s="19"/>
      <c r="J778" s="176" t="str">
        <f>IF(AND(C778&lt;&gt;"",COUNTIF('3.工程情報'!$C$6:$C$501,C778)=0),"工程記号が3.工程情報に存在しません。","")</f>
        <v/>
      </c>
    </row>
    <row r="779" spans="2:10" ht="18" customHeight="1">
      <c r="B779" s="166"/>
      <c r="C779" s="165"/>
      <c r="D779" s="12" t="str">
        <f>IF(C779="","",VLOOKUP(C779,'3.工程情報'!$C$6:$D$501,2,FALSE))</f>
        <v/>
      </c>
      <c r="E779" s="165"/>
      <c r="F779" s="170"/>
      <c r="G779" s="189" t="str">
        <f t="shared" si="12"/>
        <v/>
      </c>
      <c r="H779" s="19"/>
      <c r="I779" s="19"/>
      <c r="J779" s="176" t="str">
        <f>IF(AND(C779&lt;&gt;"",COUNTIF('3.工程情報'!$C$6:$C$501,C779)=0),"工程記号が3.工程情報に存在しません。","")</f>
        <v/>
      </c>
    </row>
    <row r="780" spans="2:10" ht="18" customHeight="1">
      <c r="B780" s="166"/>
      <c r="C780" s="165"/>
      <c r="D780" s="12" t="str">
        <f>IF(C780="","",VLOOKUP(C780,'3.工程情報'!$C$6:$D$501,2,FALSE))</f>
        <v/>
      </c>
      <c r="E780" s="165"/>
      <c r="F780" s="170"/>
      <c r="G780" s="189" t="str">
        <f t="shared" si="12"/>
        <v/>
      </c>
      <c r="H780" s="19"/>
      <c r="I780" s="19"/>
      <c r="J780" s="176" t="str">
        <f>IF(AND(C780&lt;&gt;"",COUNTIF('3.工程情報'!$C$6:$C$501,C780)=0),"工程記号が3.工程情報に存在しません。","")</f>
        <v/>
      </c>
    </row>
    <row r="781" spans="2:10" ht="18" customHeight="1">
      <c r="B781" s="166"/>
      <c r="C781" s="165"/>
      <c r="D781" s="12" t="str">
        <f>IF(C781="","",VLOOKUP(C781,'3.工程情報'!$C$6:$D$501,2,FALSE))</f>
        <v/>
      </c>
      <c r="E781" s="165"/>
      <c r="F781" s="170"/>
      <c r="G781" s="189" t="str">
        <f t="shared" si="12"/>
        <v/>
      </c>
      <c r="H781" s="19"/>
      <c r="I781" s="19"/>
      <c r="J781" s="176" t="str">
        <f>IF(AND(C781&lt;&gt;"",COUNTIF('3.工程情報'!$C$6:$C$501,C781)=0),"工程記号が3.工程情報に存在しません。","")</f>
        <v/>
      </c>
    </row>
    <row r="782" spans="2:10" ht="18" customHeight="1">
      <c r="B782" s="166"/>
      <c r="C782" s="165"/>
      <c r="D782" s="12" t="str">
        <f>IF(C782="","",VLOOKUP(C782,'3.工程情報'!$C$6:$D$501,2,FALSE))</f>
        <v/>
      </c>
      <c r="E782" s="165"/>
      <c r="F782" s="170"/>
      <c r="G782" s="189" t="str">
        <f t="shared" si="12"/>
        <v/>
      </c>
      <c r="H782" s="19"/>
      <c r="I782" s="19"/>
      <c r="J782" s="176" t="str">
        <f>IF(AND(C782&lt;&gt;"",COUNTIF('3.工程情報'!$C$6:$C$501,C782)=0),"工程記号が3.工程情報に存在しません。","")</f>
        <v/>
      </c>
    </row>
    <row r="783" spans="2:10" ht="18" customHeight="1">
      <c r="B783" s="166"/>
      <c r="C783" s="165"/>
      <c r="D783" s="12" t="str">
        <f>IF(C783="","",VLOOKUP(C783,'3.工程情報'!$C$6:$D$501,2,FALSE))</f>
        <v/>
      </c>
      <c r="E783" s="165"/>
      <c r="F783" s="170"/>
      <c r="G783" s="189" t="str">
        <f t="shared" si="12"/>
        <v/>
      </c>
      <c r="H783" s="19"/>
      <c r="I783" s="19"/>
      <c r="J783" s="176" t="str">
        <f>IF(AND(C783&lt;&gt;"",COUNTIF('3.工程情報'!$C$6:$C$501,C783)=0),"工程記号が3.工程情報に存在しません。","")</f>
        <v/>
      </c>
    </row>
    <row r="784" spans="2:10" ht="18" customHeight="1">
      <c r="B784" s="166"/>
      <c r="C784" s="165"/>
      <c r="D784" s="12" t="str">
        <f>IF(C784="","",VLOOKUP(C784,'3.工程情報'!$C$6:$D$501,2,FALSE))</f>
        <v/>
      </c>
      <c r="E784" s="165"/>
      <c r="F784" s="170"/>
      <c r="G784" s="189" t="str">
        <f t="shared" si="12"/>
        <v/>
      </c>
      <c r="H784" s="19"/>
      <c r="I784" s="19"/>
      <c r="J784" s="176" t="str">
        <f>IF(AND(C784&lt;&gt;"",COUNTIF('3.工程情報'!$C$6:$C$501,C784)=0),"工程記号が3.工程情報に存在しません。","")</f>
        <v/>
      </c>
    </row>
    <row r="785" spans="2:10" ht="18" customHeight="1">
      <c r="B785" s="166"/>
      <c r="C785" s="165"/>
      <c r="D785" s="12" t="str">
        <f>IF(C785="","",VLOOKUP(C785,'3.工程情報'!$C$6:$D$501,2,FALSE))</f>
        <v/>
      </c>
      <c r="E785" s="165"/>
      <c r="F785" s="170"/>
      <c r="G785" s="189" t="str">
        <f t="shared" si="12"/>
        <v/>
      </c>
      <c r="H785" s="19"/>
      <c r="I785" s="19"/>
      <c r="J785" s="176" t="str">
        <f>IF(AND(C785&lt;&gt;"",COUNTIF('3.工程情報'!$C$6:$C$501,C785)=0),"工程記号が3.工程情報に存在しません。","")</f>
        <v/>
      </c>
    </row>
    <row r="786" spans="2:10" ht="18" customHeight="1">
      <c r="B786" s="166"/>
      <c r="C786" s="165"/>
      <c r="D786" s="12" t="str">
        <f>IF(C786="","",VLOOKUP(C786,'3.工程情報'!$C$6:$D$501,2,FALSE))</f>
        <v/>
      </c>
      <c r="E786" s="165"/>
      <c r="F786" s="170"/>
      <c r="G786" s="189" t="str">
        <f t="shared" si="12"/>
        <v/>
      </c>
      <c r="H786" s="19"/>
      <c r="I786" s="19"/>
      <c r="J786" s="176" t="str">
        <f>IF(AND(C786&lt;&gt;"",COUNTIF('3.工程情報'!$C$6:$C$501,C786)=0),"工程記号が3.工程情報に存在しません。","")</f>
        <v/>
      </c>
    </row>
    <row r="787" spans="2:10" ht="18" customHeight="1">
      <c r="B787" s="166"/>
      <c r="C787" s="165"/>
      <c r="D787" s="12" t="str">
        <f>IF(C787="","",VLOOKUP(C787,'3.工程情報'!$C$6:$D$501,2,FALSE))</f>
        <v/>
      </c>
      <c r="E787" s="165"/>
      <c r="F787" s="170"/>
      <c r="G787" s="189" t="str">
        <f t="shared" si="12"/>
        <v/>
      </c>
      <c r="H787" s="19"/>
      <c r="I787" s="19"/>
      <c r="J787" s="176" t="str">
        <f>IF(AND(C787&lt;&gt;"",COUNTIF('3.工程情報'!$C$6:$C$501,C787)=0),"工程記号が3.工程情報に存在しません。","")</f>
        <v/>
      </c>
    </row>
    <row r="788" spans="2:10" ht="18" customHeight="1">
      <c r="B788" s="166"/>
      <c r="C788" s="165"/>
      <c r="D788" s="12" t="str">
        <f>IF(C788="","",VLOOKUP(C788,'3.工程情報'!$C$6:$D$501,2,FALSE))</f>
        <v/>
      </c>
      <c r="E788" s="165"/>
      <c r="F788" s="170"/>
      <c r="G788" s="189" t="str">
        <f t="shared" si="12"/>
        <v/>
      </c>
      <c r="H788" s="19"/>
      <c r="I788" s="19"/>
      <c r="J788" s="176" t="str">
        <f>IF(AND(C788&lt;&gt;"",COUNTIF('3.工程情報'!$C$6:$C$501,C788)=0),"工程記号が3.工程情報に存在しません。","")</f>
        <v/>
      </c>
    </row>
    <row r="789" spans="2:10" ht="18" customHeight="1">
      <c r="B789" s="166"/>
      <c r="C789" s="165"/>
      <c r="D789" s="12" t="str">
        <f>IF(C789="","",VLOOKUP(C789,'3.工程情報'!$C$6:$D$501,2,FALSE))</f>
        <v/>
      </c>
      <c r="E789" s="165"/>
      <c r="F789" s="170"/>
      <c r="G789" s="189" t="str">
        <f t="shared" si="12"/>
        <v/>
      </c>
      <c r="H789" s="19"/>
      <c r="I789" s="19"/>
      <c r="J789" s="176" t="str">
        <f>IF(AND(C789&lt;&gt;"",COUNTIF('3.工程情報'!$C$6:$C$501,C789)=0),"工程記号が3.工程情報に存在しません。","")</f>
        <v/>
      </c>
    </row>
    <row r="790" spans="2:10" ht="18" customHeight="1">
      <c r="B790" s="166"/>
      <c r="C790" s="165"/>
      <c r="D790" s="12" t="str">
        <f>IF(C790="","",VLOOKUP(C790,'3.工程情報'!$C$6:$D$501,2,FALSE))</f>
        <v/>
      </c>
      <c r="E790" s="165"/>
      <c r="F790" s="170"/>
      <c r="G790" s="189" t="str">
        <f t="shared" si="12"/>
        <v/>
      </c>
      <c r="H790" s="19"/>
      <c r="I790" s="19"/>
      <c r="J790" s="176" t="str">
        <f>IF(AND(C790&lt;&gt;"",COUNTIF('3.工程情報'!$C$6:$C$501,C790)=0),"工程記号が3.工程情報に存在しません。","")</f>
        <v/>
      </c>
    </row>
    <row r="791" spans="2:10" ht="18" customHeight="1">
      <c r="B791" s="166"/>
      <c r="C791" s="165"/>
      <c r="D791" s="12" t="str">
        <f>IF(C791="","",VLOOKUP(C791,'3.工程情報'!$C$6:$D$501,2,FALSE))</f>
        <v/>
      </c>
      <c r="E791" s="165"/>
      <c r="F791" s="170"/>
      <c r="G791" s="189" t="str">
        <f t="shared" si="12"/>
        <v/>
      </c>
      <c r="H791" s="19"/>
      <c r="I791" s="19"/>
      <c r="J791" s="176" t="str">
        <f>IF(AND(C791&lt;&gt;"",COUNTIF('3.工程情報'!$C$6:$C$501,C791)=0),"工程記号が3.工程情報に存在しません。","")</f>
        <v/>
      </c>
    </row>
    <row r="792" spans="2:10" ht="18" customHeight="1">
      <c r="B792" s="166"/>
      <c r="C792" s="165"/>
      <c r="D792" s="12" t="str">
        <f>IF(C792="","",VLOOKUP(C792,'3.工程情報'!$C$6:$D$501,2,FALSE))</f>
        <v/>
      </c>
      <c r="E792" s="165"/>
      <c r="F792" s="170"/>
      <c r="G792" s="189" t="str">
        <f t="shared" si="12"/>
        <v/>
      </c>
      <c r="H792" s="19"/>
      <c r="I792" s="19"/>
      <c r="J792" s="176" t="str">
        <f>IF(AND(C792&lt;&gt;"",COUNTIF('3.工程情報'!$C$6:$C$501,C792)=0),"工程記号が3.工程情報に存在しません。","")</f>
        <v/>
      </c>
    </row>
    <row r="793" spans="2:10" ht="18" customHeight="1">
      <c r="B793" s="166"/>
      <c r="C793" s="165"/>
      <c r="D793" s="12" t="str">
        <f>IF(C793="","",VLOOKUP(C793,'3.工程情報'!$C$6:$D$501,2,FALSE))</f>
        <v/>
      </c>
      <c r="E793" s="165"/>
      <c r="F793" s="170"/>
      <c r="G793" s="189" t="str">
        <f t="shared" si="12"/>
        <v/>
      </c>
      <c r="H793" s="19"/>
      <c r="I793" s="19"/>
      <c r="J793" s="176" t="str">
        <f>IF(AND(C793&lt;&gt;"",COUNTIF('3.工程情報'!$C$6:$C$501,C793)=0),"工程記号が3.工程情報に存在しません。","")</f>
        <v/>
      </c>
    </row>
    <row r="794" spans="2:10" ht="18" customHeight="1">
      <c r="B794" s="166"/>
      <c r="C794" s="165"/>
      <c r="D794" s="12" t="str">
        <f>IF(C794="","",VLOOKUP(C794,'3.工程情報'!$C$6:$D$501,2,FALSE))</f>
        <v/>
      </c>
      <c r="E794" s="165"/>
      <c r="F794" s="170"/>
      <c r="G794" s="189" t="str">
        <f t="shared" si="12"/>
        <v/>
      </c>
      <c r="H794" s="19"/>
      <c r="I794" s="19"/>
      <c r="J794" s="176" t="str">
        <f>IF(AND(C794&lt;&gt;"",COUNTIF('3.工程情報'!$C$6:$C$501,C794)=0),"工程記号が3.工程情報に存在しません。","")</f>
        <v/>
      </c>
    </row>
    <row r="795" spans="2:10" ht="18" customHeight="1">
      <c r="B795" s="166"/>
      <c r="C795" s="165"/>
      <c r="D795" s="12" t="str">
        <f>IF(C795="","",VLOOKUP(C795,'3.工程情報'!$C$6:$D$501,2,FALSE))</f>
        <v/>
      </c>
      <c r="E795" s="165"/>
      <c r="F795" s="170"/>
      <c r="G795" s="189" t="str">
        <f t="shared" si="12"/>
        <v/>
      </c>
      <c r="H795" s="19"/>
      <c r="I795" s="19"/>
      <c r="J795" s="176" t="str">
        <f>IF(AND(C795&lt;&gt;"",COUNTIF('3.工程情報'!$C$6:$C$501,C795)=0),"工程記号が3.工程情報に存在しません。","")</f>
        <v/>
      </c>
    </row>
    <row r="796" spans="2:10" ht="18" customHeight="1">
      <c r="B796" s="166"/>
      <c r="C796" s="165"/>
      <c r="D796" s="12" t="str">
        <f>IF(C796="","",VLOOKUP(C796,'3.工程情報'!$C$6:$D$501,2,FALSE))</f>
        <v/>
      </c>
      <c r="E796" s="165"/>
      <c r="F796" s="170"/>
      <c r="G796" s="189" t="str">
        <f t="shared" si="12"/>
        <v/>
      </c>
      <c r="H796" s="19"/>
      <c r="I796" s="19"/>
      <c r="J796" s="176" t="str">
        <f>IF(AND(C796&lt;&gt;"",COUNTIF('3.工程情報'!$C$6:$C$501,C796)=0),"工程記号が3.工程情報に存在しません。","")</f>
        <v/>
      </c>
    </row>
    <row r="797" spans="2:10" ht="18" customHeight="1">
      <c r="B797" s="166"/>
      <c r="C797" s="165"/>
      <c r="D797" s="12" t="str">
        <f>IF(C797="","",VLOOKUP(C797,'3.工程情報'!$C$6:$D$501,2,FALSE))</f>
        <v/>
      </c>
      <c r="E797" s="165"/>
      <c r="F797" s="170"/>
      <c r="G797" s="189" t="str">
        <f t="shared" si="12"/>
        <v/>
      </c>
      <c r="H797" s="19"/>
      <c r="I797" s="19"/>
      <c r="J797" s="176" t="str">
        <f>IF(AND(C797&lt;&gt;"",COUNTIF('3.工程情報'!$C$6:$C$501,C797)=0),"工程記号が3.工程情報に存在しません。","")</f>
        <v/>
      </c>
    </row>
    <row r="798" spans="2:10" ht="18" customHeight="1">
      <c r="B798" s="166"/>
      <c r="C798" s="165"/>
      <c r="D798" s="12" t="str">
        <f>IF(C798="","",VLOOKUP(C798,'3.工程情報'!$C$6:$D$501,2,FALSE))</f>
        <v/>
      </c>
      <c r="E798" s="165"/>
      <c r="F798" s="170"/>
      <c r="G798" s="189" t="str">
        <f t="shared" si="12"/>
        <v/>
      </c>
      <c r="H798" s="19"/>
      <c r="I798" s="19"/>
      <c r="J798" s="176" t="str">
        <f>IF(AND(C798&lt;&gt;"",COUNTIF('3.工程情報'!$C$6:$C$501,C798)=0),"工程記号が3.工程情報に存在しません。","")</f>
        <v/>
      </c>
    </row>
    <row r="799" spans="2:10" ht="18" customHeight="1">
      <c r="B799" s="166"/>
      <c r="C799" s="165"/>
      <c r="D799" s="12" t="str">
        <f>IF(C799="","",VLOOKUP(C799,'3.工程情報'!$C$6:$D$501,2,FALSE))</f>
        <v/>
      </c>
      <c r="E799" s="165"/>
      <c r="F799" s="170"/>
      <c r="G799" s="189" t="str">
        <f t="shared" si="12"/>
        <v/>
      </c>
      <c r="H799" s="19"/>
      <c r="I799" s="19"/>
      <c r="J799" s="176" t="str">
        <f>IF(AND(C799&lt;&gt;"",COUNTIF('3.工程情報'!$C$6:$C$501,C799)=0),"工程記号が3.工程情報に存在しません。","")</f>
        <v/>
      </c>
    </row>
    <row r="800" spans="2:10" ht="18" customHeight="1">
      <c r="B800" s="166"/>
      <c r="C800" s="165"/>
      <c r="D800" s="12" t="str">
        <f>IF(C800="","",VLOOKUP(C800,'3.工程情報'!$C$6:$D$501,2,FALSE))</f>
        <v/>
      </c>
      <c r="E800" s="165"/>
      <c r="F800" s="170"/>
      <c r="G800" s="189" t="str">
        <f t="shared" si="12"/>
        <v/>
      </c>
      <c r="H800" s="19"/>
      <c r="I800" s="19"/>
      <c r="J800" s="176" t="str">
        <f>IF(AND(C800&lt;&gt;"",COUNTIF('3.工程情報'!$C$6:$C$501,C800)=0),"工程記号が3.工程情報に存在しません。","")</f>
        <v/>
      </c>
    </row>
    <row r="801" spans="2:10" ht="18" customHeight="1">
      <c r="B801" s="166"/>
      <c r="C801" s="165"/>
      <c r="D801" s="12" t="str">
        <f>IF(C801="","",VLOOKUP(C801,'3.工程情報'!$C$6:$D$501,2,FALSE))</f>
        <v/>
      </c>
      <c r="E801" s="165"/>
      <c r="F801" s="170"/>
      <c r="G801" s="189" t="str">
        <f t="shared" si="12"/>
        <v/>
      </c>
      <c r="H801" s="19"/>
      <c r="I801" s="19"/>
      <c r="J801" s="176" t="str">
        <f>IF(AND(C801&lt;&gt;"",COUNTIF('3.工程情報'!$C$6:$C$501,C801)=0),"工程記号が3.工程情報に存在しません。","")</f>
        <v/>
      </c>
    </row>
    <row r="802" spans="2:10" ht="18" customHeight="1">
      <c r="B802" s="166"/>
      <c r="C802" s="165"/>
      <c r="D802" s="12" t="str">
        <f>IF(C802="","",VLOOKUP(C802,'3.工程情報'!$C$6:$D$501,2,FALSE))</f>
        <v/>
      </c>
      <c r="E802" s="165"/>
      <c r="F802" s="170"/>
      <c r="G802" s="189" t="str">
        <f t="shared" si="12"/>
        <v/>
      </c>
      <c r="H802" s="19"/>
      <c r="I802" s="19"/>
      <c r="J802" s="176" t="str">
        <f>IF(AND(C802&lt;&gt;"",COUNTIF('3.工程情報'!$C$6:$C$501,C802)=0),"工程記号が3.工程情報に存在しません。","")</f>
        <v/>
      </c>
    </row>
    <row r="803" spans="2:10" ht="18" customHeight="1">
      <c r="B803" s="166"/>
      <c r="C803" s="165"/>
      <c r="D803" s="12" t="str">
        <f>IF(C803="","",VLOOKUP(C803,'3.工程情報'!$C$6:$D$501,2,FALSE))</f>
        <v/>
      </c>
      <c r="E803" s="165"/>
      <c r="F803" s="170"/>
      <c r="G803" s="189" t="str">
        <f t="shared" si="12"/>
        <v/>
      </c>
      <c r="H803" s="19"/>
      <c r="I803" s="19"/>
      <c r="J803" s="176" t="str">
        <f>IF(AND(C803&lt;&gt;"",COUNTIF('3.工程情報'!$C$6:$C$501,C803)=0),"工程記号が3.工程情報に存在しません。","")</f>
        <v/>
      </c>
    </row>
    <row r="804" spans="2:10" ht="18" customHeight="1">
      <c r="B804" s="166"/>
      <c r="C804" s="165"/>
      <c r="D804" s="12" t="str">
        <f>IF(C804="","",VLOOKUP(C804,'3.工程情報'!$C$6:$D$501,2,FALSE))</f>
        <v/>
      </c>
      <c r="E804" s="165"/>
      <c r="F804" s="170"/>
      <c r="G804" s="189" t="str">
        <f t="shared" si="12"/>
        <v/>
      </c>
      <c r="H804" s="19"/>
      <c r="I804" s="19"/>
      <c r="J804" s="176" t="str">
        <f>IF(AND(C804&lt;&gt;"",COUNTIF('3.工程情報'!$C$6:$C$501,C804)=0),"工程記号が3.工程情報に存在しません。","")</f>
        <v/>
      </c>
    </row>
    <row r="805" spans="2:10" ht="18" customHeight="1">
      <c r="B805" s="166"/>
      <c r="C805" s="165"/>
      <c r="D805" s="12" t="str">
        <f>IF(C805="","",VLOOKUP(C805,'3.工程情報'!$C$6:$D$501,2,FALSE))</f>
        <v/>
      </c>
      <c r="E805" s="165"/>
      <c r="F805" s="170"/>
      <c r="G805" s="189" t="str">
        <f t="shared" si="12"/>
        <v/>
      </c>
      <c r="H805" s="19"/>
      <c r="I805" s="19"/>
      <c r="J805" s="176" t="str">
        <f>IF(AND(C805&lt;&gt;"",COUNTIF('3.工程情報'!$C$6:$C$501,C805)=0),"工程記号が3.工程情報に存在しません。","")</f>
        <v/>
      </c>
    </row>
    <row r="806" spans="2:10" ht="18" customHeight="1">
      <c r="B806" s="166"/>
      <c r="C806" s="165"/>
      <c r="D806" s="12" t="str">
        <f>IF(C806="","",VLOOKUP(C806,'3.工程情報'!$C$6:$D$501,2,FALSE))</f>
        <v/>
      </c>
      <c r="E806" s="165"/>
      <c r="F806" s="170"/>
      <c r="G806" s="189" t="str">
        <f t="shared" si="12"/>
        <v/>
      </c>
      <c r="H806" s="19"/>
      <c r="I806" s="19"/>
      <c r="J806" s="176" t="str">
        <f>IF(AND(C806&lt;&gt;"",COUNTIF('3.工程情報'!$C$6:$C$501,C806)=0),"工程記号が3.工程情報に存在しません。","")</f>
        <v/>
      </c>
    </row>
    <row r="807" spans="2:10" ht="18" customHeight="1">
      <c r="B807" s="166"/>
      <c r="C807" s="165"/>
      <c r="D807" s="12" t="str">
        <f>IF(C807="","",VLOOKUP(C807,'3.工程情報'!$C$6:$D$501,2,FALSE))</f>
        <v/>
      </c>
      <c r="E807" s="165"/>
      <c r="F807" s="170"/>
      <c r="G807" s="189" t="str">
        <f t="shared" si="12"/>
        <v/>
      </c>
      <c r="H807" s="19"/>
      <c r="I807" s="19"/>
      <c r="J807" s="176" t="str">
        <f>IF(AND(C807&lt;&gt;"",COUNTIF('3.工程情報'!$C$6:$C$501,C807)=0),"工程記号が3.工程情報に存在しません。","")</f>
        <v/>
      </c>
    </row>
    <row r="808" spans="2:10" ht="18" customHeight="1">
      <c r="B808" s="166"/>
      <c r="C808" s="165"/>
      <c r="D808" s="12" t="str">
        <f>IF(C808="","",VLOOKUP(C808,'3.工程情報'!$C$6:$D$501,2,FALSE))</f>
        <v/>
      </c>
      <c r="E808" s="165"/>
      <c r="F808" s="170"/>
      <c r="G808" s="189" t="str">
        <f t="shared" si="12"/>
        <v/>
      </c>
      <c r="H808" s="19"/>
      <c r="I808" s="19"/>
      <c r="J808" s="176" t="str">
        <f>IF(AND(C808&lt;&gt;"",COUNTIF('3.工程情報'!$C$6:$C$501,C808)=0),"工程記号が3.工程情報に存在しません。","")</f>
        <v/>
      </c>
    </row>
    <row r="809" spans="2:10" ht="18" customHeight="1">
      <c r="B809" s="166"/>
      <c r="C809" s="165"/>
      <c r="D809" s="12" t="str">
        <f>IF(C809="","",VLOOKUP(C809,'3.工程情報'!$C$6:$D$501,2,FALSE))</f>
        <v/>
      </c>
      <c r="E809" s="165"/>
      <c r="F809" s="170"/>
      <c r="G809" s="189" t="str">
        <f t="shared" si="12"/>
        <v/>
      </c>
      <c r="H809" s="19"/>
      <c r="I809" s="19"/>
      <c r="J809" s="176" t="str">
        <f>IF(AND(C809&lt;&gt;"",COUNTIF('3.工程情報'!$C$6:$C$501,C809)=0),"工程記号が3.工程情報に存在しません。","")</f>
        <v/>
      </c>
    </row>
    <row r="810" spans="2:10" ht="18" customHeight="1">
      <c r="B810" s="166"/>
      <c r="C810" s="165"/>
      <c r="D810" s="12" t="str">
        <f>IF(C810="","",VLOOKUP(C810,'3.工程情報'!$C$6:$D$501,2,FALSE))</f>
        <v/>
      </c>
      <c r="E810" s="165"/>
      <c r="F810" s="170"/>
      <c r="G810" s="189" t="str">
        <f t="shared" si="12"/>
        <v/>
      </c>
      <c r="H810" s="19"/>
      <c r="I810" s="19"/>
      <c r="J810" s="176" t="str">
        <f>IF(AND(C810&lt;&gt;"",COUNTIF('3.工程情報'!$C$6:$C$501,C810)=0),"工程記号が3.工程情報に存在しません。","")</f>
        <v/>
      </c>
    </row>
    <row r="811" spans="2:10" ht="18" customHeight="1">
      <c r="B811" s="166"/>
      <c r="C811" s="165"/>
      <c r="D811" s="12" t="str">
        <f>IF(C811="","",VLOOKUP(C811,'3.工程情報'!$C$6:$D$501,2,FALSE))</f>
        <v/>
      </c>
      <c r="E811" s="165"/>
      <c r="F811" s="170"/>
      <c r="G811" s="189" t="str">
        <f t="shared" si="12"/>
        <v/>
      </c>
      <c r="H811" s="19"/>
      <c r="I811" s="19"/>
      <c r="J811" s="176" t="str">
        <f>IF(AND(C811&lt;&gt;"",COUNTIF('3.工程情報'!$C$6:$C$501,C811)=0),"工程記号が3.工程情報に存在しません。","")</f>
        <v/>
      </c>
    </row>
    <row r="812" spans="2:10" ht="18" customHeight="1">
      <c r="B812" s="166"/>
      <c r="C812" s="165"/>
      <c r="D812" s="12" t="str">
        <f>IF(C812="","",VLOOKUP(C812,'3.工程情報'!$C$6:$D$501,2,FALSE))</f>
        <v/>
      </c>
      <c r="E812" s="165"/>
      <c r="F812" s="170"/>
      <c r="G812" s="189" t="str">
        <f t="shared" si="12"/>
        <v/>
      </c>
      <c r="H812" s="19"/>
      <c r="I812" s="19"/>
      <c r="J812" s="176" t="str">
        <f>IF(AND(C812&lt;&gt;"",COUNTIF('3.工程情報'!$C$6:$C$501,C812)=0),"工程記号が3.工程情報に存在しません。","")</f>
        <v/>
      </c>
    </row>
    <row r="813" spans="2:10" ht="18" customHeight="1">
      <c r="B813" s="166"/>
      <c r="C813" s="165"/>
      <c r="D813" s="12" t="str">
        <f>IF(C813="","",VLOOKUP(C813,'3.工程情報'!$C$6:$D$501,2,FALSE))</f>
        <v/>
      </c>
      <c r="E813" s="165"/>
      <c r="F813" s="170"/>
      <c r="G813" s="189" t="str">
        <f t="shared" si="12"/>
        <v/>
      </c>
      <c r="H813" s="19"/>
      <c r="I813" s="19"/>
      <c r="J813" s="176" t="str">
        <f>IF(AND(C813&lt;&gt;"",COUNTIF('3.工程情報'!$C$6:$C$501,C813)=0),"工程記号が3.工程情報に存在しません。","")</f>
        <v/>
      </c>
    </row>
    <row r="814" spans="2:10" ht="18" customHeight="1">
      <c r="B814" s="166"/>
      <c r="C814" s="165"/>
      <c r="D814" s="12" t="str">
        <f>IF(C814="","",VLOOKUP(C814,'3.工程情報'!$C$6:$D$501,2,FALSE))</f>
        <v/>
      </c>
      <c r="E814" s="165"/>
      <c r="F814" s="170"/>
      <c r="G814" s="189" t="str">
        <f t="shared" si="12"/>
        <v/>
      </c>
      <c r="H814" s="19"/>
      <c r="I814" s="19"/>
      <c r="J814" s="176" t="str">
        <f>IF(AND(C814&lt;&gt;"",COUNTIF('3.工程情報'!$C$6:$C$501,C814)=0),"工程記号が3.工程情報に存在しません。","")</f>
        <v/>
      </c>
    </row>
    <row r="815" spans="2:10" ht="18" customHeight="1">
      <c r="B815" s="166"/>
      <c r="C815" s="165"/>
      <c r="D815" s="12" t="str">
        <f>IF(C815="","",VLOOKUP(C815,'3.工程情報'!$C$6:$D$501,2,FALSE))</f>
        <v/>
      </c>
      <c r="E815" s="165"/>
      <c r="F815" s="170"/>
      <c r="G815" s="189" t="str">
        <f t="shared" si="12"/>
        <v/>
      </c>
      <c r="H815" s="19"/>
      <c r="I815" s="19"/>
      <c r="J815" s="176" t="str">
        <f>IF(AND(C815&lt;&gt;"",COUNTIF('3.工程情報'!$C$6:$C$501,C815)=0),"工程記号が3.工程情報に存在しません。","")</f>
        <v/>
      </c>
    </row>
    <row r="816" spans="2:10" ht="18" customHeight="1">
      <c r="B816" s="166"/>
      <c r="C816" s="165"/>
      <c r="D816" s="12" t="str">
        <f>IF(C816="","",VLOOKUP(C816,'3.工程情報'!$C$6:$D$501,2,FALSE))</f>
        <v/>
      </c>
      <c r="E816" s="165"/>
      <c r="F816" s="170"/>
      <c r="G816" s="189" t="str">
        <f t="shared" si="12"/>
        <v/>
      </c>
      <c r="H816" s="19"/>
      <c r="I816" s="19"/>
      <c r="J816" s="176" t="str">
        <f>IF(AND(C816&lt;&gt;"",COUNTIF('3.工程情報'!$C$6:$C$501,C816)=0),"工程記号が3.工程情報に存在しません。","")</f>
        <v/>
      </c>
    </row>
    <row r="817" spans="2:10" ht="18" customHeight="1">
      <c r="B817" s="166"/>
      <c r="C817" s="165"/>
      <c r="D817" s="12" t="str">
        <f>IF(C817="","",VLOOKUP(C817,'3.工程情報'!$C$6:$D$501,2,FALSE))</f>
        <v/>
      </c>
      <c r="E817" s="165"/>
      <c r="F817" s="170"/>
      <c r="G817" s="189" t="str">
        <f t="shared" si="12"/>
        <v/>
      </c>
      <c r="H817" s="19"/>
      <c r="I817" s="19"/>
      <c r="J817" s="176" t="str">
        <f>IF(AND(C817&lt;&gt;"",COUNTIF('3.工程情報'!$C$6:$C$501,C817)=0),"工程記号が3.工程情報に存在しません。","")</f>
        <v/>
      </c>
    </row>
    <row r="818" spans="2:10" ht="18" customHeight="1">
      <c r="B818" s="166"/>
      <c r="C818" s="165"/>
      <c r="D818" s="12" t="str">
        <f>IF(C818="","",VLOOKUP(C818,'3.工程情報'!$C$6:$D$501,2,FALSE))</f>
        <v/>
      </c>
      <c r="E818" s="165"/>
      <c r="F818" s="170"/>
      <c r="G818" s="189" t="str">
        <f t="shared" si="12"/>
        <v/>
      </c>
      <c r="H818" s="19"/>
      <c r="I818" s="19"/>
      <c r="J818" s="176" t="str">
        <f>IF(AND(C818&lt;&gt;"",COUNTIF('3.工程情報'!$C$6:$C$501,C818)=0),"工程記号が3.工程情報に存在しません。","")</f>
        <v/>
      </c>
    </row>
    <row r="819" spans="2:10" ht="18" customHeight="1">
      <c r="B819" s="166"/>
      <c r="C819" s="165"/>
      <c r="D819" s="12" t="str">
        <f>IF(C819="","",VLOOKUP(C819,'3.工程情報'!$C$6:$D$501,2,FALSE))</f>
        <v/>
      </c>
      <c r="E819" s="165"/>
      <c r="F819" s="170"/>
      <c r="G819" s="189" t="str">
        <f t="shared" si="12"/>
        <v/>
      </c>
      <c r="H819" s="19"/>
      <c r="I819" s="19"/>
      <c r="J819" s="176" t="str">
        <f>IF(AND(C819&lt;&gt;"",COUNTIF('3.工程情報'!$C$6:$C$501,C819)=0),"工程記号が3.工程情報に存在しません。","")</f>
        <v/>
      </c>
    </row>
    <row r="820" spans="2:10" ht="18" customHeight="1">
      <c r="B820" s="166"/>
      <c r="C820" s="165"/>
      <c r="D820" s="12" t="str">
        <f>IF(C820="","",VLOOKUP(C820,'3.工程情報'!$C$6:$D$501,2,FALSE))</f>
        <v/>
      </c>
      <c r="E820" s="165"/>
      <c r="F820" s="170"/>
      <c r="G820" s="189" t="str">
        <f t="shared" si="12"/>
        <v/>
      </c>
      <c r="H820" s="19"/>
      <c r="I820" s="19"/>
      <c r="J820" s="176" t="str">
        <f>IF(AND(C820&lt;&gt;"",COUNTIF('3.工程情報'!$C$6:$C$501,C820)=0),"工程記号が3.工程情報に存在しません。","")</f>
        <v/>
      </c>
    </row>
    <row r="821" spans="2:10" ht="18" customHeight="1">
      <c r="B821" s="166"/>
      <c r="C821" s="165"/>
      <c r="D821" s="12" t="str">
        <f>IF(C821="","",VLOOKUP(C821,'3.工程情報'!$C$6:$D$501,2,FALSE))</f>
        <v/>
      </c>
      <c r="E821" s="165"/>
      <c r="F821" s="170"/>
      <c r="G821" s="189" t="str">
        <f t="shared" si="12"/>
        <v/>
      </c>
      <c r="H821" s="19"/>
      <c r="I821" s="19"/>
      <c r="J821" s="176" t="str">
        <f>IF(AND(C821&lt;&gt;"",COUNTIF('3.工程情報'!$C$6:$C$501,C821)=0),"工程記号が3.工程情報に存在しません。","")</f>
        <v/>
      </c>
    </row>
    <row r="822" spans="2:10" ht="18" customHeight="1">
      <c r="B822" s="166"/>
      <c r="C822" s="165"/>
      <c r="D822" s="12" t="str">
        <f>IF(C822="","",VLOOKUP(C822,'3.工程情報'!$C$6:$D$501,2,FALSE))</f>
        <v/>
      </c>
      <c r="E822" s="165"/>
      <c r="F822" s="170"/>
      <c r="G822" s="189" t="str">
        <f t="shared" si="12"/>
        <v/>
      </c>
      <c r="H822" s="19"/>
      <c r="I822" s="19"/>
      <c r="J822" s="176" t="str">
        <f>IF(AND(C822&lt;&gt;"",COUNTIF('3.工程情報'!$C$6:$C$501,C822)=0),"工程記号が3.工程情報に存在しません。","")</f>
        <v/>
      </c>
    </row>
    <row r="823" spans="2:10" ht="18" customHeight="1">
      <c r="B823" s="166"/>
      <c r="C823" s="165"/>
      <c r="D823" s="12" t="str">
        <f>IF(C823="","",VLOOKUP(C823,'3.工程情報'!$C$6:$D$501,2,FALSE))</f>
        <v/>
      </c>
      <c r="E823" s="165"/>
      <c r="F823" s="170"/>
      <c r="G823" s="189" t="str">
        <f t="shared" si="12"/>
        <v/>
      </c>
      <c r="H823" s="19"/>
      <c r="I823" s="19"/>
      <c r="J823" s="176" t="str">
        <f>IF(AND(C823&lt;&gt;"",COUNTIF('3.工程情報'!$C$6:$C$501,C823)=0),"工程記号が3.工程情報に存在しません。","")</f>
        <v/>
      </c>
    </row>
    <row r="824" spans="2:10" ht="18" customHeight="1">
      <c r="B824" s="166"/>
      <c r="C824" s="165"/>
      <c r="D824" s="12" t="str">
        <f>IF(C824="","",VLOOKUP(C824,'3.工程情報'!$C$6:$D$501,2,FALSE))</f>
        <v/>
      </c>
      <c r="E824" s="165"/>
      <c r="F824" s="170"/>
      <c r="G824" s="189" t="str">
        <f t="shared" si="12"/>
        <v/>
      </c>
      <c r="H824" s="19"/>
      <c r="I824" s="19"/>
      <c r="J824" s="176" t="str">
        <f>IF(AND(C824&lt;&gt;"",COUNTIF('3.工程情報'!$C$6:$C$501,C824)=0),"工程記号が3.工程情報に存在しません。","")</f>
        <v/>
      </c>
    </row>
    <row r="825" spans="2:10" ht="18" customHeight="1">
      <c r="B825" s="166"/>
      <c r="C825" s="165"/>
      <c r="D825" s="12" t="str">
        <f>IF(C825="","",VLOOKUP(C825,'3.工程情報'!$C$6:$D$501,2,FALSE))</f>
        <v/>
      </c>
      <c r="E825" s="165"/>
      <c r="F825" s="170"/>
      <c r="G825" s="189" t="str">
        <f t="shared" si="12"/>
        <v/>
      </c>
      <c r="H825" s="19"/>
      <c r="I825" s="19"/>
      <c r="J825" s="176" t="str">
        <f>IF(AND(C825&lt;&gt;"",COUNTIF('3.工程情報'!$C$6:$C$501,C825)=0),"工程記号が3.工程情報に存在しません。","")</f>
        <v/>
      </c>
    </row>
    <row r="826" spans="2:10" ht="18" customHeight="1">
      <c r="B826" s="166"/>
      <c r="C826" s="165"/>
      <c r="D826" s="12" t="str">
        <f>IF(C826="","",VLOOKUP(C826,'3.工程情報'!$C$6:$D$501,2,FALSE))</f>
        <v/>
      </c>
      <c r="E826" s="165"/>
      <c r="F826" s="170"/>
      <c r="G826" s="189" t="str">
        <f t="shared" si="12"/>
        <v/>
      </c>
      <c r="H826" s="19"/>
      <c r="I826" s="19"/>
      <c r="J826" s="176" t="str">
        <f>IF(AND(C826&lt;&gt;"",COUNTIF('3.工程情報'!$C$6:$C$501,C826)=0),"工程記号が3.工程情報に存在しません。","")</f>
        <v/>
      </c>
    </row>
    <row r="827" spans="2:10" ht="18" customHeight="1">
      <c r="B827" s="166"/>
      <c r="C827" s="165"/>
      <c r="D827" s="12" t="str">
        <f>IF(C827="","",VLOOKUP(C827,'3.工程情報'!$C$6:$D$501,2,FALSE))</f>
        <v/>
      </c>
      <c r="E827" s="165"/>
      <c r="F827" s="170"/>
      <c r="G827" s="189" t="str">
        <f t="shared" si="12"/>
        <v/>
      </c>
      <c r="H827" s="19"/>
      <c r="I827" s="19"/>
      <c r="J827" s="176" t="str">
        <f>IF(AND(C827&lt;&gt;"",COUNTIF('3.工程情報'!$C$6:$C$501,C827)=0),"工程記号が3.工程情報に存在しません。","")</f>
        <v/>
      </c>
    </row>
    <row r="828" spans="2:10" ht="18" customHeight="1">
      <c r="B828" s="166"/>
      <c r="C828" s="165"/>
      <c r="D828" s="12" t="str">
        <f>IF(C828="","",VLOOKUP(C828,'3.工程情報'!$C$6:$D$501,2,FALSE))</f>
        <v/>
      </c>
      <c r="E828" s="165"/>
      <c r="F828" s="170"/>
      <c r="G828" s="189" t="str">
        <f t="shared" si="12"/>
        <v/>
      </c>
      <c r="H828" s="19"/>
      <c r="I828" s="19"/>
      <c r="J828" s="176" t="str">
        <f>IF(AND(C828&lt;&gt;"",COUNTIF('3.工程情報'!$C$6:$C$501,C828)=0),"工程記号が3.工程情報に存在しません。","")</f>
        <v/>
      </c>
    </row>
    <row r="829" spans="2:10" ht="18" customHeight="1">
      <c r="B829" s="166"/>
      <c r="C829" s="165"/>
      <c r="D829" s="12" t="str">
        <f>IF(C829="","",VLOOKUP(C829,'3.工程情報'!$C$6:$D$501,2,FALSE))</f>
        <v/>
      </c>
      <c r="E829" s="165"/>
      <c r="F829" s="170"/>
      <c r="G829" s="189" t="str">
        <f t="shared" si="12"/>
        <v/>
      </c>
      <c r="H829" s="19"/>
      <c r="I829" s="19"/>
      <c r="J829" s="176" t="str">
        <f>IF(AND(C829&lt;&gt;"",COUNTIF('3.工程情報'!$C$6:$C$501,C829)=0),"工程記号が3.工程情報に存在しません。","")</f>
        <v/>
      </c>
    </row>
    <row r="830" spans="2:10" ht="18" customHeight="1">
      <c r="B830" s="166"/>
      <c r="C830" s="165"/>
      <c r="D830" s="12" t="str">
        <f>IF(C830="","",VLOOKUP(C830,'3.工程情報'!$C$6:$D$501,2,FALSE))</f>
        <v/>
      </c>
      <c r="E830" s="165"/>
      <c r="F830" s="170"/>
      <c r="G830" s="189" t="str">
        <f t="shared" si="12"/>
        <v/>
      </c>
      <c r="H830" s="19"/>
      <c r="I830" s="19"/>
      <c r="J830" s="176" t="str">
        <f>IF(AND(C830&lt;&gt;"",COUNTIF('3.工程情報'!$C$6:$C$501,C830)=0),"工程記号が3.工程情報に存在しません。","")</f>
        <v/>
      </c>
    </row>
    <row r="831" spans="2:10" ht="18" customHeight="1">
      <c r="B831" s="166"/>
      <c r="C831" s="165"/>
      <c r="D831" s="12" t="str">
        <f>IF(C831="","",VLOOKUP(C831,'3.工程情報'!$C$6:$D$501,2,FALSE))</f>
        <v/>
      </c>
      <c r="E831" s="165"/>
      <c r="F831" s="170"/>
      <c r="G831" s="189" t="str">
        <f t="shared" si="12"/>
        <v/>
      </c>
      <c r="H831" s="19"/>
      <c r="I831" s="19"/>
      <c r="J831" s="176" t="str">
        <f>IF(AND(C831&lt;&gt;"",COUNTIF('3.工程情報'!$C$6:$C$501,C831)=0),"工程記号が3.工程情報に存在しません。","")</f>
        <v/>
      </c>
    </row>
    <row r="832" spans="2:10" ht="18" customHeight="1">
      <c r="B832" s="166"/>
      <c r="C832" s="165"/>
      <c r="D832" s="12" t="str">
        <f>IF(C832="","",VLOOKUP(C832,'3.工程情報'!$C$6:$D$501,2,FALSE))</f>
        <v/>
      </c>
      <c r="E832" s="165"/>
      <c r="F832" s="170"/>
      <c r="G832" s="189" t="str">
        <f t="shared" si="12"/>
        <v/>
      </c>
      <c r="H832" s="19"/>
      <c r="I832" s="19"/>
      <c r="J832" s="176" t="str">
        <f>IF(AND(C832&lt;&gt;"",COUNTIF('3.工程情報'!$C$6:$C$501,C832)=0),"工程記号が3.工程情報に存在しません。","")</f>
        <v/>
      </c>
    </row>
    <row r="833" spans="2:10" ht="18" customHeight="1">
      <c r="B833" s="166"/>
      <c r="C833" s="165"/>
      <c r="D833" s="12" t="str">
        <f>IF(C833="","",VLOOKUP(C833,'3.工程情報'!$C$6:$D$501,2,FALSE))</f>
        <v/>
      </c>
      <c r="E833" s="165"/>
      <c r="F833" s="170"/>
      <c r="G833" s="189" t="str">
        <f t="shared" si="12"/>
        <v/>
      </c>
      <c r="H833" s="19"/>
      <c r="I833" s="19"/>
      <c r="J833" s="176" t="str">
        <f>IF(AND(C833&lt;&gt;"",COUNTIF('3.工程情報'!$C$6:$C$501,C833)=0),"工程記号が3.工程情報に存在しません。","")</f>
        <v/>
      </c>
    </row>
    <row r="834" spans="2:10" ht="18" customHeight="1">
      <c r="B834" s="166"/>
      <c r="C834" s="165"/>
      <c r="D834" s="12" t="str">
        <f>IF(C834="","",VLOOKUP(C834,'3.工程情報'!$C$6:$D$501,2,FALSE))</f>
        <v/>
      </c>
      <c r="E834" s="165"/>
      <c r="F834" s="170"/>
      <c r="G834" s="189" t="str">
        <f t="shared" si="12"/>
        <v/>
      </c>
      <c r="H834" s="19"/>
      <c r="I834" s="19"/>
      <c r="J834" s="176" t="str">
        <f>IF(AND(C834&lt;&gt;"",COUNTIF('3.工程情報'!$C$6:$C$501,C834)=0),"工程記号が3.工程情報に存在しません。","")</f>
        <v/>
      </c>
    </row>
    <row r="835" spans="2:10" ht="18" customHeight="1">
      <c r="B835" s="166"/>
      <c r="C835" s="165"/>
      <c r="D835" s="12" t="str">
        <f>IF(C835="","",VLOOKUP(C835,'3.工程情報'!$C$6:$D$501,2,FALSE))</f>
        <v/>
      </c>
      <c r="E835" s="165"/>
      <c r="F835" s="170"/>
      <c r="G835" s="189" t="str">
        <f t="shared" si="12"/>
        <v/>
      </c>
      <c r="H835" s="19"/>
      <c r="I835" s="19"/>
      <c r="J835" s="176" t="str">
        <f>IF(AND(C835&lt;&gt;"",COUNTIF('3.工程情報'!$C$6:$C$501,C835)=0),"工程記号が3.工程情報に存在しません。","")</f>
        <v/>
      </c>
    </row>
    <row r="836" spans="2:10" ht="18" customHeight="1">
      <c r="B836" s="166"/>
      <c r="C836" s="165"/>
      <c r="D836" s="12" t="str">
        <f>IF(C836="","",VLOOKUP(C836,'3.工程情報'!$C$6:$D$501,2,FALSE))</f>
        <v/>
      </c>
      <c r="E836" s="165"/>
      <c r="F836" s="170"/>
      <c r="G836" s="189" t="str">
        <f t="shared" si="12"/>
        <v/>
      </c>
      <c r="H836" s="19"/>
      <c r="I836" s="19"/>
      <c r="J836" s="176" t="str">
        <f>IF(AND(C836&lt;&gt;"",COUNTIF('3.工程情報'!$C$6:$C$501,C836)=0),"工程記号が3.工程情報に存在しません。","")</f>
        <v/>
      </c>
    </row>
    <row r="837" spans="2:10" ht="18" customHeight="1">
      <c r="B837" s="166"/>
      <c r="C837" s="165"/>
      <c r="D837" s="12" t="str">
        <f>IF(C837="","",VLOOKUP(C837,'3.工程情報'!$C$6:$D$501,2,FALSE))</f>
        <v/>
      </c>
      <c r="E837" s="165"/>
      <c r="F837" s="170"/>
      <c r="G837" s="189" t="str">
        <f t="shared" si="12"/>
        <v/>
      </c>
      <c r="H837" s="19"/>
      <c r="I837" s="19"/>
      <c r="J837" s="176" t="str">
        <f>IF(AND(C837&lt;&gt;"",COUNTIF('3.工程情報'!$C$6:$C$501,C837)=0),"工程記号が3.工程情報に存在しません。","")</f>
        <v/>
      </c>
    </row>
    <row r="838" spans="2:10" ht="18" customHeight="1">
      <c r="B838" s="166"/>
      <c r="C838" s="165"/>
      <c r="D838" s="12" t="str">
        <f>IF(C838="","",VLOOKUP(C838,'3.工程情報'!$C$6:$D$501,2,FALSE))</f>
        <v/>
      </c>
      <c r="E838" s="165"/>
      <c r="F838" s="170"/>
      <c r="G838" s="189" t="str">
        <f t="shared" ref="G838:G901" si="13">C838&amp;E838</f>
        <v/>
      </c>
      <c r="H838" s="19"/>
      <c r="I838" s="19"/>
      <c r="J838" s="176" t="str">
        <f>IF(AND(C838&lt;&gt;"",COUNTIF('3.工程情報'!$C$6:$C$501,C838)=0),"工程記号が3.工程情報に存在しません。","")</f>
        <v/>
      </c>
    </row>
    <row r="839" spans="2:10" ht="18" customHeight="1">
      <c r="B839" s="166"/>
      <c r="C839" s="165"/>
      <c r="D839" s="12" t="str">
        <f>IF(C839="","",VLOOKUP(C839,'3.工程情報'!$C$6:$D$501,2,FALSE))</f>
        <v/>
      </c>
      <c r="E839" s="165"/>
      <c r="F839" s="170"/>
      <c r="G839" s="189" t="str">
        <f t="shared" si="13"/>
        <v/>
      </c>
      <c r="H839" s="19"/>
      <c r="I839" s="19"/>
      <c r="J839" s="176" t="str">
        <f>IF(AND(C839&lt;&gt;"",COUNTIF('3.工程情報'!$C$6:$C$501,C839)=0),"工程記号が3.工程情報に存在しません。","")</f>
        <v/>
      </c>
    </row>
    <row r="840" spans="2:10" ht="18" customHeight="1">
      <c r="B840" s="166"/>
      <c r="C840" s="165"/>
      <c r="D840" s="12" t="str">
        <f>IF(C840="","",VLOOKUP(C840,'3.工程情報'!$C$6:$D$501,2,FALSE))</f>
        <v/>
      </c>
      <c r="E840" s="165"/>
      <c r="F840" s="170"/>
      <c r="G840" s="189" t="str">
        <f t="shared" si="13"/>
        <v/>
      </c>
      <c r="H840" s="19"/>
      <c r="I840" s="19"/>
      <c r="J840" s="176" t="str">
        <f>IF(AND(C840&lt;&gt;"",COUNTIF('3.工程情報'!$C$6:$C$501,C840)=0),"工程記号が3.工程情報に存在しません。","")</f>
        <v/>
      </c>
    </row>
    <row r="841" spans="2:10" ht="18" customHeight="1">
      <c r="B841" s="166"/>
      <c r="C841" s="165"/>
      <c r="D841" s="12" t="str">
        <f>IF(C841="","",VLOOKUP(C841,'3.工程情報'!$C$6:$D$501,2,FALSE))</f>
        <v/>
      </c>
      <c r="E841" s="165"/>
      <c r="F841" s="170"/>
      <c r="G841" s="189" t="str">
        <f t="shared" si="13"/>
        <v/>
      </c>
      <c r="H841" s="19"/>
      <c r="I841" s="19"/>
      <c r="J841" s="176" t="str">
        <f>IF(AND(C841&lt;&gt;"",COUNTIF('3.工程情報'!$C$6:$C$501,C841)=0),"工程記号が3.工程情報に存在しません。","")</f>
        <v/>
      </c>
    </row>
    <row r="842" spans="2:10" ht="18" customHeight="1">
      <c r="B842" s="166"/>
      <c r="C842" s="165"/>
      <c r="D842" s="12" t="str">
        <f>IF(C842="","",VLOOKUP(C842,'3.工程情報'!$C$6:$D$501,2,FALSE))</f>
        <v/>
      </c>
      <c r="E842" s="165"/>
      <c r="F842" s="170"/>
      <c r="G842" s="189" t="str">
        <f t="shared" si="13"/>
        <v/>
      </c>
      <c r="H842" s="19"/>
      <c r="I842" s="19"/>
      <c r="J842" s="176" t="str">
        <f>IF(AND(C842&lt;&gt;"",COUNTIF('3.工程情報'!$C$6:$C$501,C842)=0),"工程記号が3.工程情報に存在しません。","")</f>
        <v/>
      </c>
    </row>
    <row r="843" spans="2:10" ht="18" customHeight="1">
      <c r="B843" s="166"/>
      <c r="C843" s="165"/>
      <c r="D843" s="12" t="str">
        <f>IF(C843="","",VLOOKUP(C843,'3.工程情報'!$C$6:$D$501,2,FALSE))</f>
        <v/>
      </c>
      <c r="E843" s="165"/>
      <c r="F843" s="170"/>
      <c r="G843" s="189" t="str">
        <f t="shared" si="13"/>
        <v/>
      </c>
      <c r="H843" s="19"/>
      <c r="I843" s="19"/>
      <c r="J843" s="176" t="str">
        <f>IF(AND(C843&lt;&gt;"",COUNTIF('3.工程情報'!$C$6:$C$501,C843)=0),"工程記号が3.工程情報に存在しません。","")</f>
        <v/>
      </c>
    </row>
    <row r="844" spans="2:10" ht="18" customHeight="1">
      <c r="B844" s="166"/>
      <c r="C844" s="165"/>
      <c r="D844" s="12" t="str">
        <f>IF(C844="","",VLOOKUP(C844,'3.工程情報'!$C$6:$D$501,2,FALSE))</f>
        <v/>
      </c>
      <c r="E844" s="165"/>
      <c r="F844" s="170"/>
      <c r="G844" s="189" t="str">
        <f t="shared" si="13"/>
        <v/>
      </c>
      <c r="H844" s="19"/>
      <c r="I844" s="19"/>
      <c r="J844" s="176" t="str">
        <f>IF(AND(C844&lt;&gt;"",COUNTIF('3.工程情報'!$C$6:$C$501,C844)=0),"工程記号が3.工程情報に存在しません。","")</f>
        <v/>
      </c>
    </row>
    <row r="845" spans="2:10" ht="18" customHeight="1">
      <c r="B845" s="166"/>
      <c r="C845" s="165"/>
      <c r="D845" s="12" t="str">
        <f>IF(C845="","",VLOOKUP(C845,'3.工程情報'!$C$6:$D$501,2,FALSE))</f>
        <v/>
      </c>
      <c r="E845" s="165"/>
      <c r="F845" s="170"/>
      <c r="G845" s="189" t="str">
        <f t="shared" si="13"/>
        <v/>
      </c>
      <c r="H845" s="19"/>
      <c r="I845" s="19"/>
      <c r="J845" s="176" t="str">
        <f>IF(AND(C845&lt;&gt;"",COUNTIF('3.工程情報'!$C$6:$C$501,C845)=0),"工程記号が3.工程情報に存在しません。","")</f>
        <v/>
      </c>
    </row>
    <row r="846" spans="2:10" ht="18" customHeight="1">
      <c r="B846" s="166"/>
      <c r="C846" s="165"/>
      <c r="D846" s="12" t="str">
        <f>IF(C846="","",VLOOKUP(C846,'3.工程情報'!$C$6:$D$501,2,FALSE))</f>
        <v/>
      </c>
      <c r="E846" s="165"/>
      <c r="F846" s="170"/>
      <c r="G846" s="189" t="str">
        <f t="shared" si="13"/>
        <v/>
      </c>
      <c r="H846" s="19"/>
      <c r="I846" s="19"/>
      <c r="J846" s="176" t="str">
        <f>IF(AND(C846&lt;&gt;"",COUNTIF('3.工程情報'!$C$6:$C$501,C846)=0),"工程記号が3.工程情報に存在しません。","")</f>
        <v/>
      </c>
    </row>
    <row r="847" spans="2:10" ht="18" customHeight="1">
      <c r="B847" s="166"/>
      <c r="C847" s="165"/>
      <c r="D847" s="12" t="str">
        <f>IF(C847="","",VLOOKUP(C847,'3.工程情報'!$C$6:$D$501,2,FALSE))</f>
        <v/>
      </c>
      <c r="E847" s="165"/>
      <c r="F847" s="170"/>
      <c r="G847" s="189" t="str">
        <f t="shared" si="13"/>
        <v/>
      </c>
      <c r="H847" s="19"/>
      <c r="I847" s="19"/>
      <c r="J847" s="176" t="str">
        <f>IF(AND(C847&lt;&gt;"",COUNTIF('3.工程情報'!$C$6:$C$501,C847)=0),"工程記号が3.工程情報に存在しません。","")</f>
        <v/>
      </c>
    </row>
    <row r="848" spans="2:10" ht="18" customHeight="1">
      <c r="B848" s="166"/>
      <c r="C848" s="165"/>
      <c r="D848" s="12" t="str">
        <f>IF(C848="","",VLOOKUP(C848,'3.工程情報'!$C$6:$D$501,2,FALSE))</f>
        <v/>
      </c>
      <c r="E848" s="165"/>
      <c r="F848" s="170"/>
      <c r="G848" s="189" t="str">
        <f t="shared" si="13"/>
        <v/>
      </c>
      <c r="H848" s="19"/>
      <c r="I848" s="19"/>
      <c r="J848" s="176" t="str">
        <f>IF(AND(C848&lt;&gt;"",COUNTIF('3.工程情報'!$C$6:$C$501,C848)=0),"工程記号が3.工程情報に存在しません。","")</f>
        <v/>
      </c>
    </row>
    <row r="849" spans="2:10" ht="18" customHeight="1">
      <c r="B849" s="166"/>
      <c r="C849" s="165"/>
      <c r="D849" s="12" t="str">
        <f>IF(C849="","",VLOOKUP(C849,'3.工程情報'!$C$6:$D$501,2,FALSE))</f>
        <v/>
      </c>
      <c r="E849" s="165"/>
      <c r="F849" s="170"/>
      <c r="G849" s="189" t="str">
        <f t="shared" si="13"/>
        <v/>
      </c>
      <c r="H849" s="19"/>
      <c r="I849" s="19"/>
      <c r="J849" s="176" t="str">
        <f>IF(AND(C849&lt;&gt;"",COUNTIF('3.工程情報'!$C$6:$C$501,C849)=0),"工程記号が3.工程情報に存在しません。","")</f>
        <v/>
      </c>
    </row>
    <row r="850" spans="2:10" ht="18" customHeight="1">
      <c r="B850" s="166"/>
      <c r="C850" s="165"/>
      <c r="D850" s="12" t="str">
        <f>IF(C850="","",VLOOKUP(C850,'3.工程情報'!$C$6:$D$501,2,FALSE))</f>
        <v/>
      </c>
      <c r="E850" s="165"/>
      <c r="F850" s="170"/>
      <c r="G850" s="189" t="str">
        <f t="shared" si="13"/>
        <v/>
      </c>
      <c r="H850" s="19"/>
      <c r="I850" s="19"/>
      <c r="J850" s="176" t="str">
        <f>IF(AND(C850&lt;&gt;"",COUNTIF('3.工程情報'!$C$6:$C$501,C850)=0),"工程記号が3.工程情報に存在しません。","")</f>
        <v/>
      </c>
    </row>
    <row r="851" spans="2:10" ht="18" customHeight="1">
      <c r="B851" s="166"/>
      <c r="C851" s="165"/>
      <c r="D851" s="12" t="str">
        <f>IF(C851="","",VLOOKUP(C851,'3.工程情報'!$C$6:$D$501,2,FALSE))</f>
        <v/>
      </c>
      <c r="E851" s="165"/>
      <c r="F851" s="170"/>
      <c r="G851" s="189" t="str">
        <f t="shared" si="13"/>
        <v/>
      </c>
      <c r="H851" s="19"/>
      <c r="I851" s="19"/>
      <c r="J851" s="176" t="str">
        <f>IF(AND(C851&lt;&gt;"",COUNTIF('3.工程情報'!$C$6:$C$501,C851)=0),"工程記号が3.工程情報に存在しません。","")</f>
        <v/>
      </c>
    </row>
    <row r="852" spans="2:10" ht="18" customHeight="1">
      <c r="B852" s="166"/>
      <c r="C852" s="165"/>
      <c r="D852" s="12" t="str">
        <f>IF(C852="","",VLOOKUP(C852,'3.工程情報'!$C$6:$D$501,2,FALSE))</f>
        <v/>
      </c>
      <c r="E852" s="165"/>
      <c r="F852" s="170"/>
      <c r="G852" s="189" t="str">
        <f t="shared" si="13"/>
        <v/>
      </c>
      <c r="H852" s="19"/>
      <c r="I852" s="19"/>
      <c r="J852" s="176" t="str">
        <f>IF(AND(C852&lt;&gt;"",COUNTIF('3.工程情報'!$C$6:$C$501,C852)=0),"工程記号が3.工程情報に存在しません。","")</f>
        <v/>
      </c>
    </row>
    <row r="853" spans="2:10" ht="18" customHeight="1">
      <c r="B853" s="166"/>
      <c r="C853" s="165"/>
      <c r="D853" s="12" t="str">
        <f>IF(C853="","",VLOOKUP(C853,'3.工程情報'!$C$6:$D$501,2,FALSE))</f>
        <v/>
      </c>
      <c r="E853" s="165"/>
      <c r="F853" s="170"/>
      <c r="G853" s="189" t="str">
        <f t="shared" si="13"/>
        <v/>
      </c>
      <c r="H853" s="19"/>
      <c r="I853" s="19"/>
      <c r="J853" s="176" t="str">
        <f>IF(AND(C853&lt;&gt;"",COUNTIF('3.工程情報'!$C$6:$C$501,C853)=0),"工程記号が3.工程情報に存在しません。","")</f>
        <v/>
      </c>
    </row>
    <row r="854" spans="2:10" ht="18" customHeight="1">
      <c r="B854" s="166"/>
      <c r="C854" s="165"/>
      <c r="D854" s="12" t="str">
        <f>IF(C854="","",VLOOKUP(C854,'3.工程情報'!$C$6:$D$501,2,FALSE))</f>
        <v/>
      </c>
      <c r="E854" s="165"/>
      <c r="F854" s="170"/>
      <c r="G854" s="189" t="str">
        <f t="shared" si="13"/>
        <v/>
      </c>
      <c r="H854" s="19"/>
      <c r="I854" s="19"/>
      <c r="J854" s="176" t="str">
        <f>IF(AND(C854&lt;&gt;"",COUNTIF('3.工程情報'!$C$6:$C$501,C854)=0),"工程記号が3.工程情報に存在しません。","")</f>
        <v/>
      </c>
    </row>
    <row r="855" spans="2:10" ht="18" customHeight="1">
      <c r="B855" s="166"/>
      <c r="C855" s="165"/>
      <c r="D855" s="12" t="str">
        <f>IF(C855="","",VLOOKUP(C855,'3.工程情報'!$C$6:$D$501,2,FALSE))</f>
        <v/>
      </c>
      <c r="E855" s="165"/>
      <c r="F855" s="170"/>
      <c r="G855" s="189" t="str">
        <f t="shared" si="13"/>
        <v/>
      </c>
      <c r="H855" s="19"/>
      <c r="I855" s="19"/>
      <c r="J855" s="176" t="str">
        <f>IF(AND(C855&lt;&gt;"",COUNTIF('3.工程情報'!$C$6:$C$501,C855)=0),"工程記号が3.工程情報に存在しません。","")</f>
        <v/>
      </c>
    </row>
    <row r="856" spans="2:10" ht="18" customHeight="1">
      <c r="B856" s="166"/>
      <c r="C856" s="165"/>
      <c r="D856" s="12" t="str">
        <f>IF(C856="","",VLOOKUP(C856,'3.工程情報'!$C$6:$D$501,2,FALSE))</f>
        <v/>
      </c>
      <c r="E856" s="165"/>
      <c r="F856" s="170"/>
      <c r="G856" s="189" t="str">
        <f t="shared" si="13"/>
        <v/>
      </c>
      <c r="H856" s="19"/>
      <c r="I856" s="19"/>
      <c r="J856" s="176" t="str">
        <f>IF(AND(C856&lt;&gt;"",COUNTIF('3.工程情報'!$C$6:$C$501,C856)=0),"工程記号が3.工程情報に存在しません。","")</f>
        <v/>
      </c>
    </row>
    <row r="857" spans="2:10" ht="18" customHeight="1">
      <c r="B857" s="166"/>
      <c r="C857" s="165"/>
      <c r="D857" s="12" t="str">
        <f>IF(C857="","",VLOOKUP(C857,'3.工程情報'!$C$6:$D$501,2,FALSE))</f>
        <v/>
      </c>
      <c r="E857" s="165"/>
      <c r="F857" s="170"/>
      <c r="G857" s="189" t="str">
        <f t="shared" si="13"/>
        <v/>
      </c>
      <c r="H857" s="19"/>
      <c r="I857" s="19"/>
      <c r="J857" s="176" t="str">
        <f>IF(AND(C857&lt;&gt;"",COUNTIF('3.工程情報'!$C$6:$C$501,C857)=0),"工程記号が3.工程情報に存在しません。","")</f>
        <v/>
      </c>
    </row>
    <row r="858" spans="2:10" ht="18" customHeight="1">
      <c r="B858" s="166"/>
      <c r="C858" s="165"/>
      <c r="D858" s="12" t="str">
        <f>IF(C858="","",VLOOKUP(C858,'3.工程情報'!$C$6:$D$501,2,FALSE))</f>
        <v/>
      </c>
      <c r="E858" s="165"/>
      <c r="F858" s="170"/>
      <c r="G858" s="189" t="str">
        <f t="shared" si="13"/>
        <v/>
      </c>
      <c r="H858" s="19"/>
      <c r="I858" s="19"/>
      <c r="J858" s="176" t="str">
        <f>IF(AND(C858&lt;&gt;"",COUNTIF('3.工程情報'!$C$6:$C$501,C858)=0),"工程記号が3.工程情報に存在しません。","")</f>
        <v/>
      </c>
    </row>
    <row r="859" spans="2:10" ht="18" customHeight="1">
      <c r="B859" s="166"/>
      <c r="C859" s="165"/>
      <c r="D859" s="12" t="str">
        <f>IF(C859="","",VLOOKUP(C859,'3.工程情報'!$C$6:$D$501,2,FALSE))</f>
        <v/>
      </c>
      <c r="E859" s="165"/>
      <c r="F859" s="170"/>
      <c r="G859" s="189" t="str">
        <f t="shared" si="13"/>
        <v/>
      </c>
      <c r="H859" s="19"/>
      <c r="I859" s="19"/>
      <c r="J859" s="176" t="str">
        <f>IF(AND(C859&lt;&gt;"",COUNTIF('3.工程情報'!$C$6:$C$501,C859)=0),"工程記号が3.工程情報に存在しません。","")</f>
        <v/>
      </c>
    </row>
    <row r="860" spans="2:10" ht="18" customHeight="1">
      <c r="B860" s="166"/>
      <c r="C860" s="165"/>
      <c r="D860" s="12" t="str">
        <f>IF(C860="","",VLOOKUP(C860,'3.工程情報'!$C$6:$D$501,2,FALSE))</f>
        <v/>
      </c>
      <c r="E860" s="165"/>
      <c r="F860" s="170"/>
      <c r="G860" s="189" t="str">
        <f t="shared" si="13"/>
        <v/>
      </c>
      <c r="H860" s="19"/>
      <c r="I860" s="19"/>
      <c r="J860" s="176" t="str">
        <f>IF(AND(C860&lt;&gt;"",COUNTIF('3.工程情報'!$C$6:$C$501,C860)=0),"工程記号が3.工程情報に存在しません。","")</f>
        <v/>
      </c>
    </row>
    <row r="861" spans="2:10" ht="18" customHeight="1">
      <c r="B861" s="166"/>
      <c r="C861" s="165"/>
      <c r="D861" s="12" t="str">
        <f>IF(C861="","",VLOOKUP(C861,'3.工程情報'!$C$6:$D$501,2,FALSE))</f>
        <v/>
      </c>
      <c r="E861" s="165"/>
      <c r="F861" s="170"/>
      <c r="G861" s="189" t="str">
        <f t="shared" si="13"/>
        <v/>
      </c>
      <c r="H861" s="19"/>
      <c r="I861" s="19"/>
      <c r="J861" s="176" t="str">
        <f>IF(AND(C861&lt;&gt;"",COUNTIF('3.工程情報'!$C$6:$C$501,C861)=0),"工程記号が3.工程情報に存在しません。","")</f>
        <v/>
      </c>
    </row>
    <row r="862" spans="2:10" ht="18" customHeight="1">
      <c r="B862" s="166"/>
      <c r="C862" s="165"/>
      <c r="D862" s="12" t="str">
        <f>IF(C862="","",VLOOKUP(C862,'3.工程情報'!$C$6:$D$501,2,FALSE))</f>
        <v/>
      </c>
      <c r="E862" s="165"/>
      <c r="F862" s="170"/>
      <c r="G862" s="189" t="str">
        <f t="shared" si="13"/>
        <v/>
      </c>
      <c r="H862" s="19"/>
      <c r="I862" s="19"/>
      <c r="J862" s="176" t="str">
        <f>IF(AND(C862&lt;&gt;"",COUNTIF('3.工程情報'!$C$6:$C$501,C862)=0),"工程記号が3.工程情報に存在しません。","")</f>
        <v/>
      </c>
    </row>
    <row r="863" spans="2:10" ht="18" customHeight="1">
      <c r="B863" s="166"/>
      <c r="C863" s="165"/>
      <c r="D863" s="12" t="str">
        <f>IF(C863="","",VLOOKUP(C863,'3.工程情報'!$C$6:$D$501,2,FALSE))</f>
        <v/>
      </c>
      <c r="E863" s="165"/>
      <c r="F863" s="170"/>
      <c r="G863" s="189" t="str">
        <f t="shared" si="13"/>
        <v/>
      </c>
      <c r="H863" s="19"/>
      <c r="I863" s="19"/>
      <c r="J863" s="176" t="str">
        <f>IF(AND(C863&lt;&gt;"",COUNTIF('3.工程情報'!$C$6:$C$501,C863)=0),"工程記号が3.工程情報に存在しません。","")</f>
        <v/>
      </c>
    </row>
    <row r="864" spans="2:10" ht="18" customHeight="1">
      <c r="B864" s="166"/>
      <c r="C864" s="165"/>
      <c r="D864" s="12" t="str">
        <f>IF(C864="","",VLOOKUP(C864,'3.工程情報'!$C$6:$D$501,2,FALSE))</f>
        <v/>
      </c>
      <c r="E864" s="165"/>
      <c r="F864" s="170"/>
      <c r="G864" s="189" t="str">
        <f t="shared" si="13"/>
        <v/>
      </c>
      <c r="H864" s="19"/>
      <c r="I864" s="19"/>
      <c r="J864" s="176" t="str">
        <f>IF(AND(C864&lt;&gt;"",COUNTIF('3.工程情報'!$C$6:$C$501,C864)=0),"工程記号が3.工程情報に存在しません。","")</f>
        <v/>
      </c>
    </row>
    <row r="865" spans="2:10" ht="18" customHeight="1">
      <c r="B865" s="166"/>
      <c r="C865" s="165"/>
      <c r="D865" s="12" t="str">
        <f>IF(C865="","",VLOOKUP(C865,'3.工程情報'!$C$6:$D$501,2,FALSE))</f>
        <v/>
      </c>
      <c r="E865" s="165"/>
      <c r="F865" s="170"/>
      <c r="G865" s="189" t="str">
        <f t="shared" si="13"/>
        <v/>
      </c>
      <c r="H865" s="19"/>
      <c r="I865" s="19"/>
      <c r="J865" s="176" t="str">
        <f>IF(AND(C865&lt;&gt;"",COUNTIF('3.工程情報'!$C$6:$C$501,C865)=0),"工程記号が3.工程情報に存在しません。","")</f>
        <v/>
      </c>
    </row>
    <row r="866" spans="2:10" ht="18" customHeight="1">
      <c r="B866" s="166"/>
      <c r="C866" s="165"/>
      <c r="D866" s="12" t="str">
        <f>IF(C866="","",VLOOKUP(C866,'3.工程情報'!$C$6:$D$501,2,FALSE))</f>
        <v/>
      </c>
      <c r="E866" s="165"/>
      <c r="F866" s="170"/>
      <c r="G866" s="189" t="str">
        <f t="shared" si="13"/>
        <v/>
      </c>
      <c r="H866" s="19"/>
      <c r="I866" s="19"/>
      <c r="J866" s="176" t="str">
        <f>IF(AND(C866&lt;&gt;"",COUNTIF('3.工程情報'!$C$6:$C$501,C866)=0),"工程記号が3.工程情報に存在しません。","")</f>
        <v/>
      </c>
    </row>
    <row r="867" spans="2:10" ht="18" customHeight="1">
      <c r="B867" s="166"/>
      <c r="C867" s="165"/>
      <c r="D867" s="12" t="str">
        <f>IF(C867="","",VLOOKUP(C867,'3.工程情報'!$C$6:$D$501,2,FALSE))</f>
        <v/>
      </c>
      <c r="E867" s="165"/>
      <c r="F867" s="170"/>
      <c r="G867" s="189" t="str">
        <f t="shared" si="13"/>
        <v/>
      </c>
      <c r="H867" s="19"/>
      <c r="I867" s="19"/>
      <c r="J867" s="176" t="str">
        <f>IF(AND(C867&lt;&gt;"",COUNTIF('3.工程情報'!$C$6:$C$501,C867)=0),"工程記号が3.工程情報に存在しません。","")</f>
        <v/>
      </c>
    </row>
    <row r="868" spans="2:10" ht="18" customHeight="1">
      <c r="B868" s="166"/>
      <c r="C868" s="165"/>
      <c r="D868" s="12" t="str">
        <f>IF(C868="","",VLOOKUP(C868,'3.工程情報'!$C$6:$D$501,2,FALSE))</f>
        <v/>
      </c>
      <c r="E868" s="165"/>
      <c r="F868" s="170"/>
      <c r="G868" s="189" t="str">
        <f t="shared" si="13"/>
        <v/>
      </c>
      <c r="H868" s="19"/>
      <c r="I868" s="19"/>
      <c r="J868" s="176" t="str">
        <f>IF(AND(C868&lt;&gt;"",COUNTIF('3.工程情報'!$C$6:$C$501,C868)=0),"工程記号が3.工程情報に存在しません。","")</f>
        <v/>
      </c>
    </row>
    <row r="869" spans="2:10" ht="18" customHeight="1">
      <c r="B869" s="166"/>
      <c r="C869" s="165"/>
      <c r="D869" s="12" t="str">
        <f>IF(C869="","",VLOOKUP(C869,'3.工程情報'!$C$6:$D$501,2,FALSE))</f>
        <v/>
      </c>
      <c r="E869" s="165"/>
      <c r="F869" s="170"/>
      <c r="G869" s="189" t="str">
        <f t="shared" si="13"/>
        <v/>
      </c>
      <c r="H869" s="19"/>
      <c r="I869" s="19"/>
      <c r="J869" s="176" t="str">
        <f>IF(AND(C869&lt;&gt;"",COUNTIF('3.工程情報'!$C$6:$C$501,C869)=0),"工程記号が3.工程情報に存在しません。","")</f>
        <v/>
      </c>
    </row>
    <row r="870" spans="2:10" ht="18" customHeight="1">
      <c r="B870" s="166"/>
      <c r="C870" s="165"/>
      <c r="D870" s="12" t="str">
        <f>IF(C870="","",VLOOKUP(C870,'3.工程情報'!$C$6:$D$501,2,FALSE))</f>
        <v/>
      </c>
      <c r="E870" s="165"/>
      <c r="F870" s="170"/>
      <c r="G870" s="189" t="str">
        <f t="shared" si="13"/>
        <v/>
      </c>
      <c r="H870" s="19"/>
      <c r="I870" s="19"/>
      <c r="J870" s="176" t="str">
        <f>IF(AND(C870&lt;&gt;"",COUNTIF('3.工程情報'!$C$6:$C$501,C870)=0),"工程記号が3.工程情報に存在しません。","")</f>
        <v/>
      </c>
    </row>
    <row r="871" spans="2:10" ht="18" customHeight="1">
      <c r="B871" s="166"/>
      <c r="C871" s="165"/>
      <c r="D871" s="12" t="str">
        <f>IF(C871="","",VLOOKUP(C871,'3.工程情報'!$C$6:$D$501,2,FALSE))</f>
        <v/>
      </c>
      <c r="E871" s="165"/>
      <c r="F871" s="170"/>
      <c r="G871" s="189" t="str">
        <f t="shared" si="13"/>
        <v/>
      </c>
      <c r="H871" s="19"/>
      <c r="I871" s="19"/>
      <c r="J871" s="176" t="str">
        <f>IF(AND(C871&lt;&gt;"",COUNTIF('3.工程情報'!$C$6:$C$501,C871)=0),"工程記号が3.工程情報に存在しません。","")</f>
        <v/>
      </c>
    </row>
    <row r="872" spans="2:10" ht="18" customHeight="1">
      <c r="B872" s="166"/>
      <c r="C872" s="165"/>
      <c r="D872" s="12" t="str">
        <f>IF(C872="","",VLOOKUP(C872,'3.工程情報'!$C$6:$D$501,2,FALSE))</f>
        <v/>
      </c>
      <c r="E872" s="165"/>
      <c r="F872" s="170"/>
      <c r="G872" s="189" t="str">
        <f t="shared" si="13"/>
        <v/>
      </c>
      <c r="H872" s="19"/>
      <c r="I872" s="19"/>
      <c r="J872" s="176" t="str">
        <f>IF(AND(C872&lt;&gt;"",COUNTIF('3.工程情報'!$C$6:$C$501,C872)=0),"工程記号が3.工程情報に存在しません。","")</f>
        <v/>
      </c>
    </row>
    <row r="873" spans="2:10" ht="18" customHeight="1">
      <c r="B873" s="166"/>
      <c r="C873" s="165"/>
      <c r="D873" s="12" t="str">
        <f>IF(C873="","",VLOOKUP(C873,'3.工程情報'!$C$6:$D$501,2,FALSE))</f>
        <v/>
      </c>
      <c r="E873" s="165"/>
      <c r="F873" s="170"/>
      <c r="G873" s="189" t="str">
        <f t="shared" si="13"/>
        <v/>
      </c>
      <c r="H873" s="19"/>
      <c r="I873" s="19"/>
      <c r="J873" s="176" t="str">
        <f>IF(AND(C873&lt;&gt;"",COUNTIF('3.工程情報'!$C$6:$C$501,C873)=0),"工程記号が3.工程情報に存在しません。","")</f>
        <v/>
      </c>
    </row>
    <row r="874" spans="2:10" ht="18" customHeight="1">
      <c r="B874" s="166"/>
      <c r="C874" s="165"/>
      <c r="D874" s="12" t="str">
        <f>IF(C874="","",VLOOKUP(C874,'3.工程情報'!$C$6:$D$501,2,FALSE))</f>
        <v/>
      </c>
      <c r="E874" s="165"/>
      <c r="F874" s="170"/>
      <c r="G874" s="189" t="str">
        <f t="shared" si="13"/>
        <v/>
      </c>
      <c r="H874" s="19"/>
      <c r="I874" s="19"/>
      <c r="J874" s="176" t="str">
        <f>IF(AND(C874&lt;&gt;"",COUNTIF('3.工程情報'!$C$6:$C$501,C874)=0),"工程記号が3.工程情報に存在しません。","")</f>
        <v/>
      </c>
    </row>
    <row r="875" spans="2:10" ht="18" customHeight="1">
      <c r="B875" s="166"/>
      <c r="C875" s="165"/>
      <c r="D875" s="12" t="str">
        <f>IF(C875="","",VLOOKUP(C875,'3.工程情報'!$C$6:$D$501,2,FALSE))</f>
        <v/>
      </c>
      <c r="E875" s="165"/>
      <c r="F875" s="170"/>
      <c r="G875" s="189" t="str">
        <f t="shared" si="13"/>
        <v/>
      </c>
      <c r="H875" s="19"/>
      <c r="I875" s="19"/>
      <c r="J875" s="176" t="str">
        <f>IF(AND(C875&lt;&gt;"",COUNTIF('3.工程情報'!$C$6:$C$501,C875)=0),"工程記号が3.工程情報に存在しません。","")</f>
        <v/>
      </c>
    </row>
    <row r="876" spans="2:10" ht="18" customHeight="1">
      <c r="B876" s="166"/>
      <c r="C876" s="165"/>
      <c r="D876" s="12" t="str">
        <f>IF(C876="","",VLOOKUP(C876,'3.工程情報'!$C$6:$D$501,2,FALSE))</f>
        <v/>
      </c>
      <c r="E876" s="165"/>
      <c r="F876" s="170"/>
      <c r="G876" s="189" t="str">
        <f t="shared" si="13"/>
        <v/>
      </c>
      <c r="H876" s="19"/>
      <c r="I876" s="19"/>
      <c r="J876" s="176" t="str">
        <f>IF(AND(C876&lt;&gt;"",COUNTIF('3.工程情報'!$C$6:$C$501,C876)=0),"工程記号が3.工程情報に存在しません。","")</f>
        <v/>
      </c>
    </row>
    <row r="877" spans="2:10" ht="18" customHeight="1">
      <c r="B877" s="166"/>
      <c r="C877" s="165"/>
      <c r="D877" s="12" t="str">
        <f>IF(C877="","",VLOOKUP(C877,'3.工程情報'!$C$6:$D$501,2,FALSE))</f>
        <v/>
      </c>
      <c r="E877" s="165"/>
      <c r="F877" s="170"/>
      <c r="G877" s="189" t="str">
        <f t="shared" si="13"/>
        <v/>
      </c>
      <c r="H877" s="19"/>
      <c r="I877" s="19"/>
      <c r="J877" s="176" t="str">
        <f>IF(AND(C877&lt;&gt;"",COUNTIF('3.工程情報'!$C$6:$C$501,C877)=0),"工程記号が3.工程情報に存在しません。","")</f>
        <v/>
      </c>
    </row>
    <row r="878" spans="2:10" ht="18" customHeight="1">
      <c r="B878" s="166"/>
      <c r="C878" s="165"/>
      <c r="D878" s="12" t="str">
        <f>IF(C878="","",VLOOKUP(C878,'3.工程情報'!$C$6:$D$501,2,FALSE))</f>
        <v/>
      </c>
      <c r="E878" s="165"/>
      <c r="F878" s="170"/>
      <c r="G878" s="189" t="str">
        <f t="shared" si="13"/>
        <v/>
      </c>
      <c r="H878" s="19"/>
      <c r="I878" s="19"/>
      <c r="J878" s="176" t="str">
        <f>IF(AND(C878&lt;&gt;"",COUNTIF('3.工程情報'!$C$6:$C$501,C878)=0),"工程記号が3.工程情報に存在しません。","")</f>
        <v/>
      </c>
    </row>
    <row r="879" spans="2:10" ht="18" customHeight="1">
      <c r="B879" s="166"/>
      <c r="C879" s="165"/>
      <c r="D879" s="12" t="str">
        <f>IF(C879="","",VLOOKUP(C879,'3.工程情報'!$C$6:$D$501,2,FALSE))</f>
        <v/>
      </c>
      <c r="E879" s="165"/>
      <c r="F879" s="170"/>
      <c r="G879" s="189" t="str">
        <f t="shared" si="13"/>
        <v/>
      </c>
      <c r="H879" s="19"/>
      <c r="I879" s="19"/>
      <c r="J879" s="176" t="str">
        <f>IF(AND(C879&lt;&gt;"",COUNTIF('3.工程情報'!$C$6:$C$501,C879)=0),"工程記号が3.工程情報に存在しません。","")</f>
        <v/>
      </c>
    </row>
    <row r="880" spans="2:10" ht="18" customHeight="1">
      <c r="B880" s="166"/>
      <c r="C880" s="165"/>
      <c r="D880" s="12" t="str">
        <f>IF(C880="","",VLOOKUP(C880,'3.工程情報'!$C$6:$D$501,2,FALSE))</f>
        <v/>
      </c>
      <c r="E880" s="165"/>
      <c r="F880" s="170"/>
      <c r="G880" s="189" t="str">
        <f t="shared" si="13"/>
        <v/>
      </c>
      <c r="H880" s="19"/>
      <c r="I880" s="19"/>
      <c r="J880" s="176" t="str">
        <f>IF(AND(C880&lt;&gt;"",COUNTIF('3.工程情報'!$C$6:$C$501,C880)=0),"工程記号が3.工程情報に存在しません。","")</f>
        <v/>
      </c>
    </row>
    <row r="881" spans="2:10" ht="18" customHeight="1">
      <c r="B881" s="166"/>
      <c r="C881" s="165"/>
      <c r="D881" s="12" t="str">
        <f>IF(C881="","",VLOOKUP(C881,'3.工程情報'!$C$6:$D$501,2,FALSE))</f>
        <v/>
      </c>
      <c r="E881" s="165"/>
      <c r="F881" s="170"/>
      <c r="G881" s="189" t="str">
        <f t="shared" si="13"/>
        <v/>
      </c>
      <c r="H881" s="19"/>
      <c r="I881" s="19"/>
      <c r="J881" s="176" t="str">
        <f>IF(AND(C881&lt;&gt;"",COUNTIF('3.工程情報'!$C$6:$C$501,C881)=0),"工程記号が3.工程情報に存在しません。","")</f>
        <v/>
      </c>
    </row>
    <row r="882" spans="2:10" ht="18" customHeight="1">
      <c r="B882" s="166"/>
      <c r="C882" s="165"/>
      <c r="D882" s="12" t="str">
        <f>IF(C882="","",VLOOKUP(C882,'3.工程情報'!$C$6:$D$501,2,FALSE))</f>
        <v/>
      </c>
      <c r="E882" s="165"/>
      <c r="F882" s="170"/>
      <c r="G882" s="189" t="str">
        <f t="shared" si="13"/>
        <v/>
      </c>
      <c r="H882" s="19"/>
      <c r="I882" s="19"/>
      <c r="J882" s="176" t="str">
        <f>IF(AND(C882&lt;&gt;"",COUNTIF('3.工程情報'!$C$6:$C$501,C882)=0),"工程記号が3.工程情報に存在しません。","")</f>
        <v/>
      </c>
    </row>
    <row r="883" spans="2:10" ht="18" customHeight="1">
      <c r="B883" s="166"/>
      <c r="C883" s="165"/>
      <c r="D883" s="12" t="str">
        <f>IF(C883="","",VLOOKUP(C883,'3.工程情報'!$C$6:$D$501,2,FALSE))</f>
        <v/>
      </c>
      <c r="E883" s="165"/>
      <c r="F883" s="170"/>
      <c r="G883" s="189" t="str">
        <f t="shared" si="13"/>
        <v/>
      </c>
      <c r="H883" s="19"/>
      <c r="I883" s="19"/>
      <c r="J883" s="176" t="str">
        <f>IF(AND(C883&lt;&gt;"",COUNTIF('3.工程情報'!$C$6:$C$501,C883)=0),"工程記号が3.工程情報に存在しません。","")</f>
        <v/>
      </c>
    </row>
    <row r="884" spans="2:10" ht="18" customHeight="1">
      <c r="B884" s="166"/>
      <c r="C884" s="165"/>
      <c r="D884" s="12" t="str">
        <f>IF(C884="","",VLOOKUP(C884,'3.工程情報'!$C$6:$D$501,2,FALSE))</f>
        <v/>
      </c>
      <c r="E884" s="165"/>
      <c r="F884" s="170"/>
      <c r="G884" s="189" t="str">
        <f t="shared" si="13"/>
        <v/>
      </c>
      <c r="H884" s="19"/>
      <c r="I884" s="19"/>
      <c r="J884" s="176" t="str">
        <f>IF(AND(C884&lt;&gt;"",COUNTIF('3.工程情報'!$C$6:$C$501,C884)=0),"工程記号が3.工程情報に存在しません。","")</f>
        <v/>
      </c>
    </row>
    <row r="885" spans="2:10" ht="18" customHeight="1">
      <c r="B885" s="166"/>
      <c r="C885" s="165"/>
      <c r="D885" s="12" t="str">
        <f>IF(C885="","",VLOOKUP(C885,'3.工程情報'!$C$6:$D$501,2,FALSE))</f>
        <v/>
      </c>
      <c r="E885" s="165"/>
      <c r="F885" s="170"/>
      <c r="G885" s="189" t="str">
        <f t="shared" si="13"/>
        <v/>
      </c>
      <c r="H885" s="19"/>
      <c r="I885" s="19"/>
      <c r="J885" s="176" t="str">
        <f>IF(AND(C885&lt;&gt;"",COUNTIF('3.工程情報'!$C$6:$C$501,C885)=0),"工程記号が3.工程情報に存在しません。","")</f>
        <v/>
      </c>
    </row>
    <row r="886" spans="2:10" ht="18" customHeight="1">
      <c r="B886" s="166"/>
      <c r="C886" s="165"/>
      <c r="D886" s="12" t="str">
        <f>IF(C886="","",VLOOKUP(C886,'3.工程情報'!$C$6:$D$501,2,FALSE))</f>
        <v/>
      </c>
      <c r="E886" s="165"/>
      <c r="F886" s="170"/>
      <c r="G886" s="189" t="str">
        <f t="shared" si="13"/>
        <v/>
      </c>
      <c r="H886" s="19"/>
      <c r="I886" s="19"/>
      <c r="J886" s="176" t="str">
        <f>IF(AND(C886&lt;&gt;"",COUNTIF('3.工程情報'!$C$6:$C$501,C886)=0),"工程記号が3.工程情報に存在しません。","")</f>
        <v/>
      </c>
    </row>
    <row r="887" spans="2:10" ht="18" customHeight="1">
      <c r="B887" s="166"/>
      <c r="C887" s="165"/>
      <c r="D887" s="12" t="str">
        <f>IF(C887="","",VLOOKUP(C887,'3.工程情報'!$C$6:$D$501,2,FALSE))</f>
        <v/>
      </c>
      <c r="E887" s="165"/>
      <c r="F887" s="170"/>
      <c r="G887" s="189" t="str">
        <f t="shared" si="13"/>
        <v/>
      </c>
      <c r="H887" s="19"/>
      <c r="I887" s="19"/>
      <c r="J887" s="176" t="str">
        <f>IF(AND(C887&lt;&gt;"",COUNTIF('3.工程情報'!$C$6:$C$501,C887)=0),"工程記号が3.工程情報に存在しません。","")</f>
        <v/>
      </c>
    </row>
    <row r="888" spans="2:10" ht="18" customHeight="1">
      <c r="B888" s="166"/>
      <c r="C888" s="165"/>
      <c r="D888" s="12" t="str">
        <f>IF(C888="","",VLOOKUP(C888,'3.工程情報'!$C$6:$D$501,2,FALSE))</f>
        <v/>
      </c>
      <c r="E888" s="165"/>
      <c r="F888" s="170"/>
      <c r="G888" s="189" t="str">
        <f t="shared" si="13"/>
        <v/>
      </c>
      <c r="H888" s="19"/>
      <c r="I888" s="19"/>
      <c r="J888" s="176" t="str">
        <f>IF(AND(C888&lt;&gt;"",COUNTIF('3.工程情報'!$C$6:$C$501,C888)=0),"工程記号が3.工程情報に存在しません。","")</f>
        <v/>
      </c>
    </row>
    <row r="889" spans="2:10" ht="18" customHeight="1">
      <c r="B889" s="166"/>
      <c r="C889" s="165"/>
      <c r="D889" s="12" t="str">
        <f>IF(C889="","",VLOOKUP(C889,'3.工程情報'!$C$6:$D$501,2,FALSE))</f>
        <v/>
      </c>
      <c r="E889" s="165"/>
      <c r="F889" s="170"/>
      <c r="G889" s="189" t="str">
        <f t="shared" si="13"/>
        <v/>
      </c>
      <c r="H889" s="19"/>
      <c r="I889" s="19"/>
      <c r="J889" s="176" t="str">
        <f>IF(AND(C889&lt;&gt;"",COUNTIF('3.工程情報'!$C$6:$C$501,C889)=0),"工程記号が3.工程情報に存在しません。","")</f>
        <v/>
      </c>
    </row>
    <row r="890" spans="2:10" ht="18" customHeight="1">
      <c r="B890" s="166"/>
      <c r="C890" s="165"/>
      <c r="D890" s="12" t="str">
        <f>IF(C890="","",VLOOKUP(C890,'3.工程情報'!$C$6:$D$501,2,FALSE))</f>
        <v/>
      </c>
      <c r="E890" s="165"/>
      <c r="F890" s="170"/>
      <c r="G890" s="189" t="str">
        <f t="shared" si="13"/>
        <v/>
      </c>
      <c r="H890" s="19"/>
      <c r="I890" s="19"/>
      <c r="J890" s="176" t="str">
        <f>IF(AND(C890&lt;&gt;"",COUNTIF('3.工程情報'!$C$6:$C$501,C890)=0),"工程記号が3.工程情報に存在しません。","")</f>
        <v/>
      </c>
    </row>
    <row r="891" spans="2:10" ht="18" customHeight="1">
      <c r="B891" s="166"/>
      <c r="C891" s="165"/>
      <c r="D891" s="12" t="str">
        <f>IF(C891="","",VLOOKUP(C891,'3.工程情報'!$C$6:$D$501,2,FALSE))</f>
        <v/>
      </c>
      <c r="E891" s="165"/>
      <c r="F891" s="170"/>
      <c r="G891" s="189" t="str">
        <f t="shared" si="13"/>
        <v/>
      </c>
      <c r="H891" s="19"/>
      <c r="I891" s="19"/>
      <c r="J891" s="176" t="str">
        <f>IF(AND(C891&lt;&gt;"",COUNTIF('3.工程情報'!$C$6:$C$501,C891)=0),"工程記号が3.工程情報に存在しません。","")</f>
        <v/>
      </c>
    </row>
    <row r="892" spans="2:10" ht="18" customHeight="1">
      <c r="B892" s="166"/>
      <c r="C892" s="165"/>
      <c r="D892" s="12" t="str">
        <f>IF(C892="","",VLOOKUP(C892,'3.工程情報'!$C$6:$D$501,2,FALSE))</f>
        <v/>
      </c>
      <c r="E892" s="165"/>
      <c r="F892" s="170"/>
      <c r="G892" s="189" t="str">
        <f t="shared" si="13"/>
        <v/>
      </c>
      <c r="H892" s="19"/>
      <c r="I892" s="19"/>
      <c r="J892" s="176" t="str">
        <f>IF(AND(C892&lt;&gt;"",COUNTIF('3.工程情報'!$C$6:$C$501,C892)=0),"工程記号が3.工程情報に存在しません。","")</f>
        <v/>
      </c>
    </row>
    <row r="893" spans="2:10" ht="18" customHeight="1">
      <c r="B893" s="166"/>
      <c r="C893" s="165"/>
      <c r="D893" s="12" t="str">
        <f>IF(C893="","",VLOOKUP(C893,'3.工程情報'!$C$6:$D$501,2,FALSE))</f>
        <v/>
      </c>
      <c r="E893" s="165"/>
      <c r="F893" s="170"/>
      <c r="G893" s="189" t="str">
        <f t="shared" si="13"/>
        <v/>
      </c>
      <c r="H893" s="19"/>
      <c r="I893" s="19"/>
      <c r="J893" s="176" t="str">
        <f>IF(AND(C893&lt;&gt;"",COUNTIF('3.工程情報'!$C$6:$C$501,C893)=0),"工程記号が3.工程情報に存在しません。","")</f>
        <v/>
      </c>
    </row>
    <row r="894" spans="2:10" ht="18" customHeight="1">
      <c r="B894" s="166"/>
      <c r="C894" s="165"/>
      <c r="D894" s="12" t="str">
        <f>IF(C894="","",VLOOKUP(C894,'3.工程情報'!$C$6:$D$501,2,FALSE))</f>
        <v/>
      </c>
      <c r="E894" s="165"/>
      <c r="F894" s="170"/>
      <c r="G894" s="189" t="str">
        <f t="shared" si="13"/>
        <v/>
      </c>
      <c r="H894" s="19"/>
      <c r="I894" s="19"/>
      <c r="J894" s="176" t="str">
        <f>IF(AND(C894&lt;&gt;"",COUNTIF('3.工程情報'!$C$6:$C$501,C894)=0),"工程記号が3.工程情報に存在しません。","")</f>
        <v/>
      </c>
    </row>
    <row r="895" spans="2:10" ht="18" customHeight="1">
      <c r="B895" s="166"/>
      <c r="C895" s="165"/>
      <c r="D895" s="12" t="str">
        <f>IF(C895="","",VLOOKUP(C895,'3.工程情報'!$C$6:$D$501,2,FALSE))</f>
        <v/>
      </c>
      <c r="E895" s="165"/>
      <c r="F895" s="170"/>
      <c r="G895" s="189" t="str">
        <f t="shared" si="13"/>
        <v/>
      </c>
      <c r="H895" s="19"/>
      <c r="I895" s="19"/>
      <c r="J895" s="176" t="str">
        <f>IF(AND(C895&lt;&gt;"",COUNTIF('3.工程情報'!$C$6:$C$501,C895)=0),"工程記号が3.工程情報に存在しません。","")</f>
        <v/>
      </c>
    </row>
    <row r="896" spans="2:10" ht="18" customHeight="1">
      <c r="B896" s="166"/>
      <c r="C896" s="165"/>
      <c r="D896" s="12" t="str">
        <f>IF(C896="","",VLOOKUP(C896,'3.工程情報'!$C$6:$D$501,2,FALSE))</f>
        <v/>
      </c>
      <c r="E896" s="165"/>
      <c r="F896" s="170"/>
      <c r="G896" s="189" t="str">
        <f t="shared" si="13"/>
        <v/>
      </c>
      <c r="H896" s="19"/>
      <c r="I896" s="19"/>
      <c r="J896" s="176" t="str">
        <f>IF(AND(C896&lt;&gt;"",COUNTIF('3.工程情報'!$C$6:$C$501,C896)=0),"工程記号が3.工程情報に存在しません。","")</f>
        <v/>
      </c>
    </row>
    <row r="897" spans="2:10" ht="18" customHeight="1">
      <c r="B897" s="166"/>
      <c r="C897" s="165"/>
      <c r="D897" s="12" t="str">
        <f>IF(C897="","",VLOOKUP(C897,'3.工程情報'!$C$6:$D$501,2,FALSE))</f>
        <v/>
      </c>
      <c r="E897" s="165"/>
      <c r="F897" s="170"/>
      <c r="G897" s="189" t="str">
        <f t="shared" si="13"/>
        <v/>
      </c>
      <c r="H897" s="19"/>
      <c r="I897" s="19"/>
      <c r="J897" s="176" t="str">
        <f>IF(AND(C897&lt;&gt;"",COUNTIF('3.工程情報'!$C$6:$C$501,C897)=0),"工程記号が3.工程情報に存在しません。","")</f>
        <v/>
      </c>
    </row>
    <row r="898" spans="2:10" ht="18" customHeight="1">
      <c r="B898" s="166"/>
      <c r="C898" s="165"/>
      <c r="D898" s="12" t="str">
        <f>IF(C898="","",VLOOKUP(C898,'3.工程情報'!$C$6:$D$501,2,FALSE))</f>
        <v/>
      </c>
      <c r="E898" s="165"/>
      <c r="F898" s="170"/>
      <c r="G898" s="189" t="str">
        <f t="shared" si="13"/>
        <v/>
      </c>
      <c r="H898" s="19"/>
      <c r="I898" s="19"/>
      <c r="J898" s="176" t="str">
        <f>IF(AND(C898&lt;&gt;"",COUNTIF('3.工程情報'!$C$6:$C$501,C898)=0),"工程記号が3.工程情報に存在しません。","")</f>
        <v/>
      </c>
    </row>
    <row r="899" spans="2:10" ht="18" customHeight="1">
      <c r="B899" s="166"/>
      <c r="C899" s="165"/>
      <c r="D899" s="12" t="str">
        <f>IF(C899="","",VLOOKUP(C899,'3.工程情報'!$C$6:$D$501,2,FALSE))</f>
        <v/>
      </c>
      <c r="E899" s="165"/>
      <c r="F899" s="170"/>
      <c r="G899" s="189" t="str">
        <f t="shared" si="13"/>
        <v/>
      </c>
      <c r="H899" s="19"/>
      <c r="I899" s="19"/>
      <c r="J899" s="176" t="str">
        <f>IF(AND(C899&lt;&gt;"",COUNTIF('3.工程情報'!$C$6:$C$501,C899)=0),"工程記号が3.工程情報に存在しません。","")</f>
        <v/>
      </c>
    </row>
    <row r="900" spans="2:10" ht="18" customHeight="1">
      <c r="B900" s="166"/>
      <c r="C900" s="165"/>
      <c r="D900" s="12" t="str">
        <f>IF(C900="","",VLOOKUP(C900,'3.工程情報'!$C$6:$D$501,2,FALSE))</f>
        <v/>
      </c>
      <c r="E900" s="165"/>
      <c r="F900" s="170"/>
      <c r="G900" s="189" t="str">
        <f t="shared" si="13"/>
        <v/>
      </c>
      <c r="H900" s="19"/>
      <c r="I900" s="19"/>
      <c r="J900" s="176" t="str">
        <f>IF(AND(C900&lt;&gt;"",COUNTIF('3.工程情報'!$C$6:$C$501,C900)=0),"工程記号が3.工程情報に存在しません。","")</f>
        <v/>
      </c>
    </row>
    <row r="901" spans="2:10" ht="18" customHeight="1">
      <c r="B901" s="166"/>
      <c r="C901" s="165"/>
      <c r="D901" s="12" t="str">
        <f>IF(C901="","",VLOOKUP(C901,'3.工程情報'!$C$6:$D$501,2,FALSE))</f>
        <v/>
      </c>
      <c r="E901" s="165"/>
      <c r="F901" s="170"/>
      <c r="G901" s="189" t="str">
        <f t="shared" si="13"/>
        <v/>
      </c>
      <c r="H901" s="19"/>
      <c r="I901" s="19"/>
      <c r="J901" s="176" t="str">
        <f>IF(AND(C901&lt;&gt;"",COUNTIF('3.工程情報'!$C$6:$C$501,C901)=0),"工程記号が3.工程情報に存在しません。","")</f>
        <v/>
      </c>
    </row>
    <row r="902" spans="2:10" ht="18" customHeight="1">
      <c r="B902" s="166"/>
      <c r="C902" s="165"/>
      <c r="D902" s="12" t="str">
        <f>IF(C902="","",VLOOKUP(C902,'3.工程情報'!$C$6:$D$501,2,FALSE))</f>
        <v/>
      </c>
      <c r="E902" s="165"/>
      <c r="F902" s="170"/>
      <c r="G902" s="189" t="str">
        <f t="shared" ref="G902:G965" si="14">C902&amp;E902</f>
        <v/>
      </c>
      <c r="H902" s="19"/>
      <c r="I902" s="19"/>
      <c r="J902" s="176" t="str">
        <f>IF(AND(C902&lt;&gt;"",COUNTIF('3.工程情報'!$C$6:$C$501,C902)=0),"工程記号が3.工程情報に存在しません。","")</f>
        <v/>
      </c>
    </row>
    <row r="903" spans="2:10" ht="18" customHeight="1">
      <c r="B903" s="166"/>
      <c r="C903" s="165"/>
      <c r="D903" s="12" t="str">
        <f>IF(C903="","",VLOOKUP(C903,'3.工程情報'!$C$6:$D$501,2,FALSE))</f>
        <v/>
      </c>
      <c r="E903" s="165"/>
      <c r="F903" s="170"/>
      <c r="G903" s="189" t="str">
        <f t="shared" si="14"/>
        <v/>
      </c>
      <c r="H903" s="19"/>
      <c r="I903" s="19"/>
      <c r="J903" s="176" t="str">
        <f>IF(AND(C903&lt;&gt;"",COUNTIF('3.工程情報'!$C$6:$C$501,C903)=0),"工程記号が3.工程情報に存在しません。","")</f>
        <v/>
      </c>
    </row>
    <row r="904" spans="2:10" ht="18" customHeight="1">
      <c r="B904" s="166"/>
      <c r="C904" s="165"/>
      <c r="D904" s="12" t="str">
        <f>IF(C904="","",VLOOKUP(C904,'3.工程情報'!$C$6:$D$501,2,FALSE))</f>
        <v/>
      </c>
      <c r="E904" s="165"/>
      <c r="F904" s="170"/>
      <c r="G904" s="189" t="str">
        <f t="shared" si="14"/>
        <v/>
      </c>
      <c r="H904" s="19"/>
      <c r="I904" s="19"/>
      <c r="J904" s="176" t="str">
        <f>IF(AND(C904&lt;&gt;"",COUNTIF('3.工程情報'!$C$6:$C$501,C904)=0),"工程記号が3.工程情報に存在しません。","")</f>
        <v/>
      </c>
    </row>
    <row r="905" spans="2:10" ht="18" customHeight="1">
      <c r="B905" s="166"/>
      <c r="C905" s="165"/>
      <c r="D905" s="12" t="str">
        <f>IF(C905="","",VLOOKUP(C905,'3.工程情報'!$C$6:$D$501,2,FALSE))</f>
        <v/>
      </c>
      <c r="E905" s="165"/>
      <c r="F905" s="170"/>
      <c r="G905" s="189" t="str">
        <f t="shared" si="14"/>
        <v/>
      </c>
      <c r="H905" s="19"/>
      <c r="I905" s="19"/>
      <c r="J905" s="176" t="str">
        <f>IF(AND(C905&lt;&gt;"",COUNTIF('3.工程情報'!$C$6:$C$501,C905)=0),"工程記号が3.工程情報に存在しません。","")</f>
        <v/>
      </c>
    </row>
    <row r="906" spans="2:10" ht="18" customHeight="1">
      <c r="B906" s="166"/>
      <c r="C906" s="165"/>
      <c r="D906" s="12" t="str">
        <f>IF(C906="","",VLOOKUP(C906,'3.工程情報'!$C$6:$D$501,2,FALSE))</f>
        <v/>
      </c>
      <c r="E906" s="165"/>
      <c r="F906" s="170"/>
      <c r="G906" s="189" t="str">
        <f t="shared" si="14"/>
        <v/>
      </c>
      <c r="H906" s="19"/>
      <c r="I906" s="19"/>
      <c r="J906" s="176" t="str">
        <f>IF(AND(C906&lt;&gt;"",COUNTIF('3.工程情報'!$C$6:$C$501,C906)=0),"工程記号が3.工程情報に存在しません。","")</f>
        <v/>
      </c>
    </row>
    <row r="907" spans="2:10" ht="18" customHeight="1">
      <c r="B907" s="166"/>
      <c r="C907" s="165"/>
      <c r="D907" s="12" t="str">
        <f>IF(C907="","",VLOOKUP(C907,'3.工程情報'!$C$6:$D$501,2,FALSE))</f>
        <v/>
      </c>
      <c r="E907" s="165"/>
      <c r="F907" s="170"/>
      <c r="G907" s="189" t="str">
        <f t="shared" si="14"/>
        <v/>
      </c>
      <c r="H907" s="19"/>
      <c r="I907" s="19"/>
      <c r="J907" s="176" t="str">
        <f>IF(AND(C907&lt;&gt;"",COUNTIF('3.工程情報'!$C$6:$C$501,C907)=0),"工程記号が3.工程情報に存在しません。","")</f>
        <v/>
      </c>
    </row>
    <row r="908" spans="2:10" ht="18" customHeight="1">
      <c r="B908" s="166"/>
      <c r="C908" s="165"/>
      <c r="D908" s="12" t="str">
        <f>IF(C908="","",VLOOKUP(C908,'3.工程情報'!$C$6:$D$501,2,FALSE))</f>
        <v/>
      </c>
      <c r="E908" s="165"/>
      <c r="F908" s="170"/>
      <c r="G908" s="189" t="str">
        <f t="shared" si="14"/>
        <v/>
      </c>
      <c r="H908" s="19"/>
      <c r="I908" s="19"/>
      <c r="J908" s="176" t="str">
        <f>IF(AND(C908&lt;&gt;"",COUNTIF('3.工程情報'!$C$6:$C$501,C908)=0),"工程記号が3.工程情報に存在しません。","")</f>
        <v/>
      </c>
    </row>
    <row r="909" spans="2:10" ht="18" customHeight="1">
      <c r="B909" s="166"/>
      <c r="C909" s="165"/>
      <c r="D909" s="12" t="str">
        <f>IF(C909="","",VLOOKUP(C909,'3.工程情報'!$C$6:$D$501,2,FALSE))</f>
        <v/>
      </c>
      <c r="E909" s="165"/>
      <c r="F909" s="170"/>
      <c r="G909" s="189" t="str">
        <f t="shared" si="14"/>
        <v/>
      </c>
      <c r="H909" s="19"/>
      <c r="I909" s="19"/>
      <c r="J909" s="176" t="str">
        <f>IF(AND(C909&lt;&gt;"",COUNTIF('3.工程情報'!$C$6:$C$501,C909)=0),"工程記号が3.工程情報に存在しません。","")</f>
        <v/>
      </c>
    </row>
    <row r="910" spans="2:10" ht="18" customHeight="1">
      <c r="B910" s="166"/>
      <c r="C910" s="165"/>
      <c r="D910" s="12" t="str">
        <f>IF(C910="","",VLOOKUP(C910,'3.工程情報'!$C$6:$D$501,2,FALSE))</f>
        <v/>
      </c>
      <c r="E910" s="165"/>
      <c r="F910" s="170"/>
      <c r="G910" s="189" t="str">
        <f t="shared" si="14"/>
        <v/>
      </c>
      <c r="H910" s="19"/>
      <c r="I910" s="19"/>
      <c r="J910" s="176" t="str">
        <f>IF(AND(C910&lt;&gt;"",COUNTIF('3.工程情報'!$C$6:$C$501,C910)=0),"工程記号が3.工程情報に存在しません。","")</f>
        <v/>
      </c>
    </row>
    <row r="911" spans="2:10" ht="18" customHeight="1">
      <c r="B911" s="166"/>
      <c r="C911" s="165"/>
      <c r="D911" s="12" t="str">
        <f>IF(C911="","",VLOOKUP(C911,'3.工程情報'!$C$6:$D$501,2,FALSE))</f>
        <v/>
      </c>
      <c r="E911" s="165"/>
      <c r="F911" s="170"/>
      <c r="G911" s="189" t="str">
        <f t="shared" si="14"/>
        <v/>
      </c>
      <c r="H911" s="19"/>
      <c r="I911" s="19"/>
      <c r="J911" s="176" t="str">
        <f>IF(AND(C911&lt;&gt;"",COUNTIF('3.工程情報'!$C$6:$C$501,C911)=0),"工程記号が3.工程情報に存在しません。","")</f>
        <v/>
      </c>
    </row>
    <row r="912" spans="2:10" ht="18" customHeight="1">
      <c r="B912" s="166"/>
      <c r="C912" s="165"/>
      <c r="D912" s="12" t="str">
        <f>IF(C912="","",VLOOKUP(C912,'3.工程情報'!$C$6:$D$501,2,FALSE))</f>
        <v/>
      </c>
      <c r="E912" s="165"/>
      <c r="F912" s="170"/>
      <c r="G912" s="189" t="str">
        <f t="shared" si="14"/>
        <v/>
      </c>
      <c r="H912" s="19"/>
      <c r="I912" s="19"/>
      <c r="J912" s="176" t="str">
        <f>IF(AND(C912&lt;&gt;"",COUNTIF('3.工程情報'!$C$6:$C$501,C912)=0),"工程記号が3.工程情報に存在しません。","")</f>
        <v/>
      </c>
    </row>
    <row r="913" spans="2:10" ht="18" customHeight="1">
      <c r="B913" s="166"/>
      <c r="C913" s="165"/>
      <c r="D913" s="12" t="str">
        <f>IF(C913="","",VLOOKUP(C913,'3.工程情報'!$C$6:$D$501,2,FALSE))</f>
        <v/>
      </c>
      <c r="E913" s="165"/>
      <c r="F913" s="170"/>
      <c r="G913" s="189" t="str">
        <f t="shared" si="14"/>
        <v/>
      </c>
      <c r="H913" s="19"/>
      <c r="I913" s="19"/>
      <c r="J913" s="176" t="str">
        <f>IF(AND(C913&lt;&gt;"",COUNTIF('3.工程情報'!$C$6:$C$501,C913)=0),"工程記号が3.工程情報に存在しません。","")</f>
        <v/>
      </c>
    </row>
    <row r="914" spans="2:10" ht="18" customHeight="1">
      <c r="B914" s="166"/>
      <c r="C914" s="165"/>
      <c r="D914" s="12" t="str">
        <f>IF(C914="","",VLOOKUP(C914,'3.工程情報'!$C$6:$D$501,2,FALSE))</f>
        <v/>
      </c>
      <c r="E914" s="165"/>
      <c r="F914" s="170"/>
      <c r="G914" s="189" t="str">
        <f t="shared" si="14"/>
        <v/>
      </c>
      <c r="H914" s="19"/>
      <c r="I914" s="19"/>
      <c r="J914" s="176" t="str">
        <f>IF(AND(C914&lt;&gt;"",COUNTIF('3.工程情報'!$C$6:$C$501,C914)=0),"工程記号が3.工程情報に存在しません。","")</f>
        <v/>
      </c>
    </row>
    <row r="915" spans="2:10" ht="18" customHeight="1">
      <c r="B915" s="166"/>
      <c r="C915" s="165"/>
      <c r="D915" s="12" t="str">
        <f>IF(C915="","",VLOOKUP(C915,'3.工程情報'!$C$6:$D$501,2,FALSE))</f>
        <v/>
      </c>
      <c r="E915" s="165"/>
      <c r="F915" s="170"/>
      <c r="G915" s="189" t="str">
        <f t="shared" si="14"/>
        <v/>
      </c>
      <c r="H915" s="19"/>
      <c r="I915" s="19"/>
      <c r="J915" s="176" t="str">
        <f>IF(AND(C915&lt;&gt;"",COUNTIF('3.工程情報'!$C$6:$C$501,C915)=0),"工程記号が3.工程情報に存在しません。","")</f>
        <v/>
      </c>
    </row>
    <row r="916" spans="2:10" ht="18" customHeight="1">
      <c r="B916" s="166"/>
      <c r="C916" s="165"/>
      <c r="D916" s="12" t="str">
        <f>IF(C916="","",VLOOKUP(C916,'3.工程情報'!$C$6:$D$501,2,FALSE))</f>
        <v/>
      </c>
      <c r="E916" s="165"/>
      <c r="F916" s="170"/>
      <c r="G916" s="189" t="str">
        <f t="shared" si="14"/>
        <v/>
      </c>
      <c r="H916" s="19"/>
      <c r="I916" s="19"/>
      <c r="J916" s="176" t="str">
        <f>IF(AND(C916&lt;&gt;"",COUNTIF('3.工程情報'!$C$6:$C$501,C916)=0),"工程記号が3.工程情報に存在しません。","")</f>
        <v/>
      </c>
    </row>
    <row r="917" spans="2:10" ht="18" customHeight="1">
      <c r="B917" s="166"/>
      <c r="C917" s="165"/>
      <c r="D917" s="12" t="str">
        <f>IF(C917="","",VLOOKUP(C917,'3.工程情報'!$C$6:$D$501,2,FALSE))</f>
        <v/>
      </c>
      <c r="E917" s="165"/>
      <c r="F917" s="170"/>
      <c r="G917" s="189" t="str">
        <f t="shared" si="14"/>
        <v/>
      </c>
      <c r="H917" s="19"/>
      <c r="I917" s="19"/>
      <c r="J917" s="176" t="str">
        <f>IF(AND(C917&lt;&gt;"",COUNTIF('3.工程情報'!$C$6:$C$501,C917)=0),"工程記号が3.工程情報に存在しません。","")</f>
        <v/>
      </c>
    </row>
    <row r="918" spans="2:10" ht="18" customHeight="1">
      <c r="B918" s="166"/>
      <c r="C918" s="165"/>
      <c r="D918" s="12" t="str">
        <f>IF(C918="","",VLOOKUP(C918,'3.工程情報'!$C$6:$D$501,2,FALSE))</f>
        <v/>
      </c>
      <c r="E918" s="165"/>
      <c r="F918" s="170"/>
      <c r="G918" s="189" t="str">
        <f t="shared" si="14"/>
        <v/>
      </c>
      <c r="H918" s="19"/>
      <c r="I918" s="19"/>
      <c r="J918" s="176" t="str">
        <f>IF(AND(C918&lt;&gt;"",COUNTIF('3.工程情報'!$C$6:$C$501,C918)=0),"工程記号が3.工程情報に存在しません。","")</f>
        <v/>
      </c>
    </row>
    <row r="919" spans="2:10" ht="18" customHeight="1">
      <c r="B919" s="166"/>
      <c r="C919" s="165"/>
      <c r="D919" s="12" t="str">
        <f>IF(C919="","",VLOOKUP(C919,'3.工程情報'!$C$6:$D$501,2,FALSE))</f>
        <v/>
      </c>
      <c r="E919" s="165"/>
      <c r="F919" s="170"/>
      <c r="G919" s="189" t="str">
        <f t="shared" si="14"/>
        <v/>
      </c>
      <c r="H919" s="19"/>
      <c r="I919" s="19"/>
      <c r="J919" s="176" t="str">
        <f>IF(AND(C919&lt;&gt;"",COUNTIF('3.工程情報'!$C$6:$C$501,C919)=0),"工程記号が3.工程情報に存在しません。","")</f>
        <v/>
      </c>
    </row>
    <row r="920" spans="2:10" ht="18" customHeight="1">
      <c r="B920" s="166"/>
      <c r="C920" s="165"/>
      <c r="D920" s="12" t="str">
        <f>IF(C920="","",VLOOKUP(C920,'3.工程情報'!$C$6:$D$501,2,FALSE))</f>
        <v/>
      </c>
      <c r="E920" s="165"/>
      <c r="F920" s="170"/>
      <c r="G920" s="189" t="str">
        <f t="shared" si="14"/>
        <v/>
      </c>
      <c r="H920" s="19"/>
      <c r="I920" s="19"/>
      <c r="J920" s="176" t="str">
        <f>IF(AND(C920&lt;&gt;"",COUNTIF('3.工程情報'!$C$6:$C$501,C920)=0),"工程記号が3.工程情報に存在しません。","")</f>
        <v/>
      </c>
    </row>
    <row r="921" spans="2:10" ht="18" customHeight="1">
      <c r="B921" s="166"/>
      <c r="C921" s="165"/>
      <c r="D921" s="12" t="str">
        <f>IF(C921="","",VLOOKUP(C921,'3.工程情報'!$C$6:$D$501,2,FALSE))</f>
        <v/>
      </c>
      <c r="E921" s="165"/>
      <c r="F921" s="170"/>
      <c r="G921" s="189" t="str">
        <f t="shared" si="14"/>
        <v/>
      </c>
      <c r="H921" s="19"/>
      <c r="I921" s="19"/>
      <c r="J921" s="176" t="str">
        <f>IF(AND(C921&lt;&gt;"",COUNTIF('3.工程情報'!$C$6:$C$501,C921)=0),"工程記号が3.工程情報に存在しません。","")</f>
        <v/>
      </c>
    </row>
    <row r="922" spans="2:10" ht="18" customHeight="1">
      <c r="B922" s="166"/>
      <c r="C922" s="165"/>
      <c r="D922" s="12" t="str">
        <f>IF(C922="","",VLOOKUP(C922,'3.工程情報'!$C$6:$D$501,2,FALSE))</f>
        <v/>
      </c>
      <c r="E922" s="165"/>
      <c r="F922" s="170"/>
      <c r="G922" s="189" t="str">
        <f t="shared" si="14"/>
        <v/>
      </c>
      <c r="H922" s="19"/>
      <c r="I922" s="19"/>
      <c r="J922" s="176" t="str">
        <f>IF(AND(C922&lt;&gt;"",COUNTIF('3.工程情報'!$C$6:$C$501,C922)=0),"工程記号が3.工程情報に存在しません。","")</f>
        <v/>
      </c>
    </row>
    <row r="923" spans="2:10" ht="18" customHeight="1">
      <c r="B923" s="166"/>
      <c r="C923" s="165"/>
      <c r="D923" s="12" t="str">
        <f>IF(C923="","",VLOOKUP(C923,'3.工程情報'!$C$6:$D$501,2,FALSE))</f>
        <v/>
      </c>
      <c r="E923" s="165"/>
      <c r="F923" s="170"/>
      <c r="G923" s="189" t="str">
        <f t="shared" si="14"/>
        <v/>
      </c>
      <c r="H923" s="19"/>
      <c r="I923" s="19"/>
      <c r="J923" s="176" t="str">
        <f>IF(AND(C923&lt;&gt;"",COUNTIF('3.工程情報'!$C$6:$C$501,C923)=0),"工程記号が3.工程情報に存在しません。","")</f>
        <v/>
      </c>
    </row>
    <row r="924" spans="2:10" ht="18" customHeight="1">
      <c r="B924" s="166"/>
      <c r="C924" s="165"/>
      <c r="D924" s="12" t="str">
        <f>IF(C924="","",VLOOKUP(C924,'3.工程情報'!$C$6:$D$501,2,FALSE))</f>
        <v/>
      </c>
      <c r="E924" s="165"/>
      <c r="F924" s="170"/>
      <c r="G924" s="189" t="str">
        <f t="shared" si="14"/>
        <v/>
      </c>
      <c r="H924" s="19"/>
      <c r="I924" s="19"/>
      <c r="J924" s="176" t="str">
        <f>IF(AND(C924&lt;&gt;"",COUNTIF('3.工程情報'!$C$6:$C$501,C924)=0),"工程記号が3.工程情報に存在しません。","")</f>
        <v/>
      </c>
    </row>
    <row r="925" spans="2:10" ht="18" customHeight="1">
      <c r="B925" s="166"/>
      <c r="C925" s="165"/>
      <c r="D925" s="12" t="str">
        <f>IF(C925="","",VLOOKUP(C925,'3.工程情報'!$C$6:$D$501,2,FALSE))</f>
        <v/>
      </c>
      <c r="E925" s="165"/>
      <c r="F925" s="170"/>
      <c r="G925" s="189" t="str">
        <f t="shared" si="14"/>
        <v/>
      </c>
      <c r="H925" s="19"/>
      <c r="I925" s="19"/>
      <c r="J925" s="176" t="str">
        <f>IF(AND(C925&lt;&gt;"",COUNTIF('3.工程情報'!$C$6:$C$501,C925)=0),"工程記号が3.工程情報に存在しません。","")</f>
        <v/>
      </c>
    </row>
    <row r="926" spans="2:10" ht="18" customHeight="1">
      <c r="B926" s="166"/>
      <c r="C926" s="165"/>
      <c r="D926" s="12" t="str">
        <f>IF(C926="","",VLOOKUP(C926,'3.工程情報'!$C$6:$D$501,2,FALSE))</f>
        <v/>
      </c>
      <c r="E926" s="165"/>
      <c r="F926" s="170"/>
      <c r="G926" s="189" t="str">
        <f t="shared" si="14"/>
        <v/>
      </c>
      <c r="H926" s="19"/>
      <c r="I926" s="19"/>
      <c r="J926" s="176" t="str">
        <f>IF(AND(C926&lt;&gt;"",COUNTIF('3.工程情報'!$C$6:$C$501,C926)=0),"工程記号が3.工程情報に存在しません。","")</f>
        <v/>
      </c>
    </row>
    <row r="927" spans="2:10" ht="18" customHeight="1">
      <c r="B927" s="166"/>
      <c r="C927" s="165"/>
      <c r="D927" s="12" t="str">
        <f>IF(C927="","",VLOOKUP(C927,'3.工程情報'!$C$6:$D$501,2,FALSE))</f>
        <v/>
      </c>
      <c r="E927" s="165"/>
      <c r="F927" s="170"/>
      <c r="G927" s="189" t="str">
        <f t="shared" si="14"/>
        <v/>
      </c>
      <c r="H927" s="19"/>
      <c r="I927" s="19"/>
      <c r="J927" s="176" t="str">
        <f>IF(AND(C927&lt;&gt;"",COUNTIF('3.工程情報'!$C$6:$C$501,C927)=0),"工程記号が3.工程情報に存在しません。","")</f>
        <v/>
      </c>
    </row>
    <row r="928" spans="2:10" ht="18" customHeight="1">
      <c r="B928" s="166"/>
      <c r="C928" s="165"/>
      <c r="D928" s="12" t="str">
        <f>IF(C928="","",VLOOKUP(C928,'3.工程情報'!$C$6:$D$501,2,FALSE))</f>
        <v/>
      </c>
      <c r="E928" s="165"/>
      <c r="F928" s="170"/>
      <c r="G928" s="189" t="str">
        <f t="shared" si="14"/>
        <v/>
      </c>
      <c r="H928" s="19"/>
      <c r="I928" s="19"/>
      <c r="J928" s="176" t="str">
        <f>IF(AND(C928&lt;&gt;"",COUNTIF('3.工程情報'!$C$6:$C$501,C928)=0),"工程記号が3.工程情報に存在しません。","")</f>
        <v/>
      </c>
    </row>
    <row r="929" spans="2:10" ht="18" customHeight="1">
      <c r="B929" s="166"/>
      <c r="C929" s="165"/>
      <c r="D929" s="12" t="str">
        <f>IF(C929="","",VLOOKUP(C929,'3.工程情報'!$C$6:$D$501,2,FALSE))</f>
        <v/>
      </c>
      <c r="E929" s="165"/>
      <c r="F929" s="170"/>
      <c r="G929" s="189" t="str">
        <f t="shared" si="14"/>
        <v/>
      </c>
      <c r="H929" s="19"/>
      <c r="I929" s="19"/>
      <c r="J929" s="176" t="str">
        <f>IF(AND(C929&lt;&gt;"",COUNTIF('3.工程情報'!$C$6:$C$501,C929)=0),"工程記号が3.工程情報に存在しません。","")</f>
        <v/>
      </c>
    </row>
    <row r="930" spans="2:10" ht="18" customHeight="1">
      <c r="B930" s="166"/>
      <c r="C930" s="165"/>
      <c r="D930" s="12" t="str">
        <f>IF(C930="","",VLOOKUP(C930,'3.工程情報'!$C$6:$D$501,2,FALSE))</f>
        <v/>
      </c>
      <c r="E930" s="165"/>
      <c r="F930" s="170"/>
      <c r="G930" s="189" t="str">
        <f t="shared" si="14"/>
        <v/>
      </c>
      <c r="H930" s="19"/>
      <c r="I930" s="19"/>
      <c r="J930" s="176" t="str">
        <f>IF(AND(C930&lt;&gt;"",COUNTIF('3.工程情報'!$C$6:$C$501,C930)=0),"工程記号が3.工程情報に存在しません。","")</f>
        <v/>
      </c>
    </row>
    <row r="931" spans="2:10" ht="18" customHeight="1">
      <c r="B931" s="166"/>
      <c r="C931" s="165"/>
      <c r="D931" s="12" t="str">
        <f>IF(C931="","",VLOOKUP(C931,'3.工程情報'!$C$6:$D$501,2,FALSE))</f>
        <v/>
      </c>
      <c r="E931" s="165"/>
      <c r="F931" s="170"/>
      <c r="G931" s="189" t="str">
        <f t="shared" si="14"/>
        <v/>
      </c>
      <c r="H931" s="19"/>
      <c r="I931" s="19"/>
      <c r="J931" s="176" t="str">
        <f>IF(AND(C931&lt;&gt;"",COUNTIF('3.工程情報'!$C$6:$C$501,C931)=0),"工程記号が3.工程情報に存在しません。","")</f>
        <v/>
      </c>
    </row>
    <row r="932" spans="2:10" ht="18" customHeight="1">
      <c r="B932" s="166"/>
      <c r="C932" s="165"/>
      <c r="D932" s="12" t="str">
        <f>IF(C932="","",VLOOKUP(C932,'3.工程情報'!$C$6:$D$501,2,FALSE))</f>
        <v/>
      </c>
      <c r="E932" s="165"/>
      <c r="F932" s="170"/>
      <c r="G932" s="189" t="str">
        <f t="shared" si="14"/>
        <v/>
      </c>
      <c r="H932" s="19"/>
      <c r="I932" s="19"/>
      <c r="J932" s="176" t="str">
        <f>IF(AND(C932&lt;&gt;"",COUNTIF('3.工程情報'!$C$6:$C$501,C932)=0),"工程記号が3.工程情報に存在しません。","")</f>
        <v/>
      </c>
    </row>
    <row r="933" spans="2:10" ht="18" customHeight="1">
      <c r="B933" s="166"/>
      <c r="C933" s="165"/>
      <c r="D933" s="12" t="str">
        <f>IF(C933="","",VLOOKUP(C933,'3.工程情報'!$C$6:$D$501,2,FALSE))</f>
        <v/>
      </c>
      <c r="E933" s="165"/>
      <c r="F933" s="170"/>
      <c r="G933" s="189" t="str">
        <f t="shared" si="14"/>
        <v/>
      </c>
      <c r="H933" s="19"/>
      <c r="I933" s="19"/>
      <c r="J933" s="176" t="str">
        <f>IF(AND(C933&lt;&gt;"",COUNTIF('3.工程情報'!$C$6:$C$501,C933)=0),"工程記号が3.工程情報に存在しません。","")</f>
        <v/>
      </c>
    </row>
    <row r="934" spans="2:10" ht="18" customHeight="1">
      <c r="B934" s="166"/>
      <c r="C934" s="165"/>
      <c r="D934" s="12" t="str">
        <f>IF(C934="","",VLOOKUP(C934,'3.工程情報'!$C$6:$D$501,2,FALSE))</f>
        <v/>
      </c>
      <c r="E934" s="165"/>
      <c r="F934" s="170"/>
      <c r="G934" s="189" t="str">
        <f t="shared" si="14"/>
        <v/>
      </c>
      <c r="H934" s="19"/>
      <c r="I934" s="19"/>
      <c r="J934" s="176" t="str">
        <f>IF(AND(C934&lt;&gt;"",COUNTIF('3.工程情報'!$C$6:$C$501,C934)=0),"工程記号が3.工程情報に存在しません。","")</f>
        <v/>
      </c>
    </row>
    <row r="935" spans="2:10" ht="18" customHeight="1">
      <c r="B935" s="166"/>
      <c r="C935" s="165"/>
      <c r="D935" s="12" t="str">
        <f>IF(C935="","",VLOOKUP(C935,'3.工程情報'!$C$6:$D$501,2,FALSE))</f>
        <v/>
      </c>
      <c r="E935" s="165"/>
      <c r="F935" s="170"/>
      <c r="G935" s="189" t="str">
        <f t="shared" si="14"/>
        <v/>
      </c>
      <c r="H935" s="19"/>
      <c r="I935" s="19"/>
      <c r="J935" s="176" t="str">
        <f>IF(AND(C935&lt;&gt;"",COUNTIF('3.工程情報'!$C$6:$C$501,C935)=0),"工程記号が3.工程情報に存在しません。","")</f>
        <v/>
      </c>
    </row>
    <row r="936" spans="2:10" ht="18" customHeight="1">
      <c r="B936" s="166"/>
      <c r="C936" s="165"/>
      <c r="D936" s="12" t="str">
        <f>IF(C936="","",VLOOKUP(C936,'3.工程情報'!$C$6:$D$501,2,FALSE))</f>
        <v/>
      </c>
      <c r="E936" s="165"/>
      <c r="F936" s="170"/>
      <c r="G936" s="189" t="str">
        <f t="shared" si="14"/>
        <v/>
      </c>
      <c r="H936" s="19"/>
      <c r="I936" s="19"/>
      <c r="J936" s="176" t="str">
        <f>IF(AND(C936&lt;&gt;"",COUNTIF('3.工程情報'!$C$6:$C$501,C936)=0),"工程記号が3.工程情報に存在しません。","")</f>
        <v/>
      </c>
    </row>
    <row r="937" spans="2:10" ht="18" customHeight="1">
      <c r="B937" s="166"/>
      <c r="C937" s="165"/>
      <c r="D937" s="12" t="str">
        <f>IF(C937="","",VLOOKUP(C937,'3.工程情報'!$C$6:$D$501,2,FALSE))</f>
        <v/>
      </c>
      <c r="E937" s="165"/>
      <c r="F937" s="170"/>
      <c r="G937" s="189" t="str">
        <f t="shared" si="14"/>
        <v/>
      </c>
      <c r="H937" s="19"/>
      <c r="I937" s="19"/>
      <c r="J937" s="176" t="str">
        <f>IF(AND(C937&lt;&gt;"",COUNTIF('3.工程情報'!$C$6:$C$501,C937)=0),"工程記号が3.工程情報に存在しません。","")</f>
        <v/>
      </c>
    </row>
    <row r="938" spans="2:10" ht="18" customHeight="1">
      <c r="B938" s="166"/>
      <c r="C938" s="165"/>
      <c r="D938" s="12" t="str">
        <f>IF(C938="","",VLOOKUP(C938,'3.工程情報'!$C$6:$D$501,2,FALSE))</f>
        <v/>
      </c>
      <c r="E938" s="165"/>
      <c r="F938" s="170"/>
      <c r="G938" s="189" t="str">
        <f t="shared" si="14"/>
        <v/>
      </c>
      <c r="H938" s="19"/>
      <c r="I938" s="19"/>
      <c r="J938" s="176" t="str">
        <f>IF(AND(C938&lt;&gt;"",COUNTIF('3.工程情報'!$C$6:$C$501,C938)=0),"工程記号が3.工程情報に存在しません。","")</f>
        <v/>
      </c>
    </row>
    <row r="939" spans="2:10" ht="18" customHeight="1">
      <c r="B939" s="166"/>
      <c r="C939" s="165"/>
      <c r="D939" s="12" t="str">
        <f>IF(C939="","",VLOOKUP(C939,'3.工程情報'!$C$6:$D$501,2,FALSE))</f>
        <v/>
      </c>
      <c r="E939" s="165"/>
      <c r="F939" s="170"/>
      <c r="G939" s="189" t="str">
        <f t="shared" si="14"/>
        <v/>
      </c>
      <c r="H939" s="19"/>
      <c r="I939" s="19"/>
      <c r="J939" s="176" t="str">
        <f>IF(AND(C939&lt;&gt;"",COUNTIF('3.工程情報'!$C$6:$C$501,C939)=0),"工程記号が3.工程情報に存在しません。","")</f>
        <v/>
      </c>
    </row>
    <row r="940" spans="2:10" ht="18" customHeight="1">
      <c r="B940" s="166"/>
      <c r="C940" s="165"/>
      <c r="D940" s="12" t="str">
        <f>IF(C940="","",VLOOKUP(C940,'3.工程情報'!$C$6:$D$501,2,FALSE))</f>
        <v/>
      </c>
      <c r="E940" s="165"/>
      <c r="F940" s="170"/>
      <c r="G940" s="189" t="str">
        <f t="shared" si="14"/>
        <v/>
      </c>
      <c r="H940" s="19"/>
      <c r="I940" s="19"/>
      <c r="J940" s="176" t="str">
        <f>IF(AND(C940&lt;&gt;"",COUNTIF('3.工程情報'!$C$6:$C$501,C940)=0),"工程記号が3.工程情報に存在しません。","")</f>
        <v/>
      </c>
    </row>
    <row r="941" spans="2:10" ht="18" customHeight="1">
      <c r="B941" s="166"/>
      <c r="C941" s="165"/>
      <c r="D941" s="12" t="str">
        <f>IF(C941="","",VLOOKUP(C941,'3.工程情報'!$C$6:$D$501,2,FALSE))</f>
        <v/>
      </c>
      <c r="E941" s="165"/>
      <c r="F941" s="170"/>
      <c r="G941" s="189" t="str">
        <f t="shared" si="14"/>
        <v/>
      </c>
      <c r="H941" s="19"/>
      <c r="I941" s="19"/>
      <c r="J941" s="176" t="str">
        <f>IF(AND(C941&lt;&gt;"",COUNTIF('3.工程情報'!$C$6:$C$501,C941)=0),"工程記号が3.工程情報に存在しません。","")</f>
        <v/>
      </c>
    </row>
    <row r="942" spans="2:10" ht="18" customHeight="1">
      <c r="B942" s="166"/>
      <c r="C942" s="165"/>
      <c r="D942" s="12" t="str">
        <f>IF(C942="","",VLOOKUP(C942,'3.工程情報'!$C$6:$D$501,2,FALSE))</f>
        <v/>
      </c>
      <c r="E942" s="165"/>
      <c r="F942" s="170"/>
      <c r="G942" s="189" t="str">
        <f t="shared" si="14"/>
        <v/>
      </c>
      <c r="H942" s="19"/>
      <c r="I942" s="19"/>
      <c r="J942" s="176" t="str">
        <f>IF(AND(C942&lt;&gt;"",COUNTIF('3.工程情報'!$C$6:$C$501,C942)=0),"工程記号が3.工程情報に存在しません。","")</f>
        <v/>
      </c>
    </row>
    <row r="943" spans="2:10" ht="18" customHeight="1">
      <c r="B943" s="166"/>
      <c r="C943" s="165"/>
      <c r="D943" s="12" t="str">
        <f>IF(C943="","",VLOOKUP(C943,'3.工程情報'!$C$6:$D$501,2,FALSE))</f>
        <v/>
      </c>
      <c r="E943" s="165"/>
      <c r="F943" s="170"/>
      <c r="G943" s="189" t="str">
        <f t="shared" si="14"/>
        <v/>
      </c>
      <c r="H943" s="19"/>
      <c r="I943" s="19"/>
      <c r="J943" s="176" t="str">
        <f>IF(AND(C943&lt;&gt;"",COUNTIF('3.工程情報'!$C$6:$C$501,C943)=0),"工程記号が3.工程情報に存在しません。","")</f>
        <v/>
      </c>
    </row>
    <row r="944" spans="2:10" ht="18" customHeight="1">
      <c r="B944" s="166"/>
      <c r="C944" s="165"/>
      <c r="D944" s="12" t="str">
        <f>IF(C944="","",VLOOKUP(C944,'3.工程情報'!$C$6:$D$501,2,FALSE))</f>
        <v/>
      </c>
      <c r="E944" s="165"/>
      <c r="F944" s="170"/>
      <c r="G944" s="189" t="str">
        <f t="shared" si="14"/>
        <v/>
      </c>
      <c r="H944" s="19"/>
      <c r="I944" s="19"/>
      <c r="J944" s="176" t="str">
        <f>IF(AND(C944&lt;&gt;"",COUNTIF('3.工程情報'!$C$6:$C$501,C944)=0),"工程記号が3.工程情報に存在しません。","")</f>
        <v/>
      </c>
    </row>
    <row r="945" spans="2:10" ht="18" customHeight="1">
      <c r="B945" s="166"/>
      <c r="C945" s="165"/>
      <c r="D945" s="12" t="str">
        <f>IF(C945="","",VLOOKUP(C945,'3.工程情報'!$C$6:$D$501,2,FALSE))</f>
        <v/>
      </c>
      <c r="E945" s="165"/>
      <c r="F945" s="170"/>
      <c r="G945" s="189" t="str">
        <f t="shared" si="14"/>
        <v/>
      </c>
      <c r="H945" s="19"/>
      <c r="I945" s="19"/>
      <c r="J945" s="176" t="str">
        <f>IF(AND(C945&lt;&gt;"",COUNTIF('3.工程情報'!$C$6:$C$501,C945)=0),"工程記号が3.工程情報に存在しません。","")</f>
        <v/>
      </c>
    </row>
    <row r="946" spans="2:10" ht="18" customHeight="1">
      <c r="B946" s="166"/>
      <c r="C946" s="165"/>
      <c r="D946" s="12" t="str">
        <f>IF(C946="","",VLOOKUP(C946,'3.工程情報'!$C$6:$D$501,2,FALSE))</f>
        <v/>
      </c>
      <c r="E946" s="165"/>
      <c r="F946" s="170"/>
      <c r="G946" s="189" t="str">
        <f t="shared" si="14"/>
        <v/>
      </c>
      <c r="H946" s="19"/>
      <c r="I946" s="19"/>
      <c r="J946" s="176" t="str">
        <f>IF(AND(C946&lt;&gt;"",COUNTIF('3.工程情報'!$C$6:$C$501,C946)=0),"工程記号が3.工程情報に存在しません。","")</f>
        <v/>
      </c>
    </row>
    <row r="947" spans="2:10" ht="18" customHeight="1">
      <c r="B947" s="166"/>
      <c r="C947" s="165"/>
      <c r="D947" s="12" t="str">
        <f>IF(C947="","",VLOOKUP(C947,'3.工程情報'!$C$6:$D$501,2,FALSE))</f>
        <v/>
      </c>
      <c r="E947" s="165"/>
      <c r="F947" s="170"/>
      <c r="G947" s="189" t="str">
        <f t="shared" si="14"/>
        <v/>
      </c>
      <c r="H947" s="19"/>
      <c r="I947" s="19"/>
      <c r="J947" s="176" t="str">
        <f>IF(AND(C947&lt;&gt;"",COUNTIF('3.工程情報'!$C$6:$C$501,C947)=0),"工程記号が3.工程情報に存在しません。","")</f>
        <v/>
      </c>
    </row>
    <row r="948" spans="2:10" ht="18" customHeight="1">
      <c r="B948" s="166"/>
      <c r="C948" s="165"/>
      <c r="D948" s="12" t="str">
        <f>IF(C948="","",VLOOKUP(C948,'3.工程情報'!$C$6:$D$501,2,FALSE))</f>
        <v/>
      </c>
      <c r="E948" s="165"/>
      <c r="F948" s="170"/>
      <c r="G948" s="189" t="str">
        <f t="shared" si="14"/>
        <v/>
      </c>
      <c r="H948" s="19"/>
      <c r="I948" s="19"/>
      <c r="J948" s="176" t="str">
        <f>IF(AND(C948&lt;&gt;"",COUNTIF('3.工程情報'!$C$6:$C$501,C948)=0),"工程記号が3.工程情報に存在しません。","")</f>
        <v/>
      </c>
    </row>
    <row r="949" spans="2:10" ht="18" customHeight="1">
      <c r="B949" s="166"/>
      <c r="C949" s="165"/>
      <c r="D949" s="12" t="str">
        <f>IF(C949="","",VLOOKUP(C949,'3.工程情報'!$C$6:$D$501,2,FALSE))</f>
        <v/>
      </c>
      <c r="E949" s="165"/>
      <c r="F949" s="170"/>
      <c r="G949" s="189" t="str">
        <f t="shared" si="14"/>
        <v/>
      </c>
      <c r="H949" s="19"/>
      <c r="I949" s="19"/>
      <c r="J949" s="176" t="str">
        <f>IF(AND(C949&lt;&gt;"",COUNTIF('3.工程情報'!$C$6:$C$501,C949)=0),"工程記号が3.工程情報に存在しません。","")</f>
        <v/>
      </c>
    </row>
    <row r="950" spans="2:10" ht="18" customHeight="1">
      <c r="B950" s="166"/>
      <c r="C950" s="165"/>
      <c r="D950" s="12" t="str">
        <f>IF(C950="","",VLOOKUP(C950,'3.工程情報'!$C$6:$D$501,2,FALSE))</f>
        <v/>
      </c>
      <c r="E950" s="165"/>
      <c r="F950" s="170"/>
      <c r="G950" s="189" t="str">
        <f t="shared" si="14"/>
        <v/>
      </c>
      <c r="H950" s="19"/>
      <c r="I950" s="19"/>
      <c r="J950" s="176" t="str">
        <f>IF(AND(C950&lt;&gt;"",COUNTIF('3.工程情報'!$C$6:$C$501,C950)=0),"工程記号が3.工程情報に存在しません。","")</f>
        <v/>
      </c>
    </row>
    <row r="951" spans="2:10" ht="18" customHeight="1">
      <c r="B951" s="166"/>
      <c r="C951" s="165"/>
      <c r="D951" s="12" t="str">
        <f>IF(C951="","",VLOOKUP(C951,'3.工程情報'!$C$6:$D$501,2,FALSE))</f>
        <v/>
      </c>
      <c r="E951" s="165"/>
      <c r="F951" s="170"/>
      <c r="G951" s="189" t="str">
        <f t="shared" si="14"/>
        <v/>
      </c>
      <c r="H951" s="19"/>
      <c r="I951" s="19"/>
      <c r="J951" s="176" t="str">
        <f>IF(AND(C951&lt;&gt;"",COUNTIF('3.工程情報'!$C$6:$C$501,C951)=0),"工程記号が3.工程情報に存在しません。","")</f>
        <v/>
      </c>
    </row>
    <row r="952" spans="2:10" ht="18" customHeight="1">
      <c r="B952" s="166"/>
      <c r="C952" s="165"/>
      <c r="D952" s="12" t="str">
        <f>IF(C952="","",VLOOKUP(C952,'3.工程情報'!$C$6:$D$501,2,FALSE))</f>
        <v/>
      </c>
      <c r="E952" s="165"/>
      <c r="F952" s="170"/>
      <c r="G952" s="189" t="str">
        <f t="shared" si="14"/>
        <v/>
      </c>
      <c r="H952" s="19"/>
      <c r="I952" s="19"/>
      <c r="J952" s="176" t="str">
        <f>IF(AND(C952&lt;&gt;"",COUNTIF('3.工程情報'!$C$6:$C$501,C952)=0),"工程記号が3.工程情報に存在しません。","")</f>
        <v/>
      </c>
    </row>
    <row r="953" spans="2:10" ht="18" customHeight="1">
      <c r="B953" s="166"/>
      <c r="C953" s="165"/>
      <c r="D953" s="12" t="str">
        <f>IF(C953="","",VLOOKUP(C953,'3.工程情報'!$C$6:$D$501,2,FALSE))</f>
        <v/>
      </c>
      <c r="E953" s="165"/>
      <c r="F953" s="170"/>
      <c r="G953" s="189" t="str">
        <f t="shared" si="14"/>
        <v/>
      </c>
      <c r="H953" s="19"/>
      <c r="I953" s="19"/>
      <c r="J953" s="176" t="str">
        <f>IF(AND(C953&lt;&gt;"",COUNTIF('3.工程情報'!$C$6:$C$501,C953)=0),"工程記号が3.工程情報に存在しません。","")</f>
        <v/>
      </c>
    </row>
    <row r="954" spans="2:10" ht="18" customHeight="1">
      <c r="B954" s="166"/>
      <c r="C954" s="165"/>
      <c r="D954" s="12" t="str">
        <f>IF(C954="","",VLOOKUP(C954,'3.工程情報'!$C$6:$D$501,2,FALSE))</f>
        <v/>
      </c>
      <c r="E954" s="165"/>
      <c r="F954" s="170"/>
      <c r="G954" s="189" t="str">
        <f t="shared" si="14"/>
        <v/>
      </c>
      <c r="H954" s="19"/>
      <c r="I954" s="19"/>
      <c r="J954" s="176" t="str">
        <f>IF(AND(C954&lt;&gt;"",COUNTIF('3.工程情報'!$C$6:$C$501,C954)=0),"工程記号が3.工程情報に存在しません。","")</f>
        <v/>
      </c>
    </row>
    <row r="955" spans="2:10" ht="18" customHeight="1">
      <c r="B955" s="166"/>
      <c r="C955" s="165"/>
      <c r="D955" s="12" t="str">
        <f>IF(C955="","",VLOOKUP(C955,'3.工程情報'!$C$6:$D$501,2,FALSE))</f>
        <v/>
      </c>
      <c r="E955" s="165"/>
      <c r="F955" s="170"/>
      <c r="G955" s="189" t="str">
        <f t="shared" si="14"/>
        <v/>
      </c>
      <c r="H955" s="19"/>
      <c r="I955" s="19"/>
      <c r="J955" s="176" t="str">
        <f>IF(AND(C955&lt;&gt;"",COUNTIF('3.工程情報'!$C$6:$C$501,C955)=0),"工程記号が3.工程情報に存在しません。","")</f>
        <v/>
      </c>
    </row>
    <row r="956" spans="2:10" ht="18" customHeight="1">
      <c r="B956" s="166"/>
      <c r="C956" s="165"/>
      <c r="D956" s="12" t="str">
        <f>IF(C956="","",VLOOKUP(C956,'3.工程情報'!$C$6:$D$501,2,FALSE))</f>
        <v/>
      </c>
      <c r="E956" s="165"/>
      <c r="F956" s="170"/>
      <c r="G956" s="189" t="str">
        <f t="shared" si="14"/>
        <v/>
      </c>
      <c r="H956" s="19"/>
      <c r="I956" s="19"/>
      <c r="J956" s="176" t="str">
        <f>IF(AND(C956&lt;&gt;"",COUNTIF('3.工程情報'!$C$6:$C$501,C956)=0),"工程記号が3.工程情報に存在しません。","")</f>
        <v/>
      </c>
    </row>
    <row r="957" spans="2:10" ht="18" customHeight="1">
      <c r="B957" s="166"/>
      <c r="C957" s="165"/>
      <c r="D957" s="12" t="str">
        <f>IF(C957="","",VLOOKUP(C957,'3.工程情報'!$C$6:$D$501,2,FALSE))</f>
        <v/>
      </c>
      <c r="E957" s="165"/>
      <c r="F957" s="170"/>
      <c r="G957" s="189" t="str">
        <f t="shared" si="14"/>
        <v/>
      </c>
      <c r="H957" s="19"/>
      <c r="I957" s="19"/>
      <c r="J957" s="176" t="str">
        <f>IF(AND(C957&lt;&gt;"",COUNTIF('3.工程情報'!$C$6:$C$501,C957)=0),"工程記号が3.工程情報に存在しません。","")</f>
        <v/>
      </c>
    </row>
    <row r="958" spans="2:10" ht="18" customHeight="1">
      <c r="B958" s="166"/>
      <c r="C958" s="165"/>
      <c r="D958" s="12" t="str">
        <f>IF(C958="","",VLOOKUP(C958,'3.工程情報'!$C$6:$D$501,2,FALSE))</f>
        <v/>
      </c>
      <c r="E958" s="165"/>
      <c r="F958" s="170"/>
      <c r="G958" s="189" t="str">
        <f t="shared" si="14"/>
        <v/>
      </c>
      <c r="H958" s="19"/>
      <c r="I958" s="19"/>
      <c r="J958" s="176" t="str">
        <f>IF(AND(C958&lt;&gt;"",COUNTIF('3.工程情報'!$C$6:$C$501,C958)=0),"工程記号が3.工程情報に存在しません。","")</f>
        <v/>
      </c>
    </row>
    <row r="959" spans="2:10" ht="18" customHeight="1">
      <c r="B959" s="166"/>
      <c r="C959" s="165"/>
      <c r="D959" s="12" t="str">
        <f>IF(C959="","",VLOOKUP(C959,'3.工程情報'!$C$6:$D$501,2,FALSE))</f>
        <v/>
      </c>
      <c r="E959" s="165"/>
      <c r="F959" s="170"/>
      <c r="G959" s="189" t="str">
        <f t="shared" si="14"/>
        <v/>
      </c>
      <c r="H959" s="19"/>
      <c r="I959" s="19"/>
      <c r="J959" s="176" t="str">
        <f>IF(AND(C959&lt;&gt;"",COUNTIF('3.工程情報'!$C$6:$C$501,C959)=0),"工程記号が3.工程情報に存在しません。","")</f>
        <v/>
      </c>
    </row>
    <row r="960" spans="2:10" ht="18" customHeight="1">
      <c r="B960" s="166"/>
      <c r="C960" s="165"/>
      <c r="D960" s="12" t="str">
        <f>IF(C960="","",VLOOKUP(C960,'3.工程情報'!$C$6:$D$501,2,FALSE))</f>
        <v/>
      </c>
      <c r="E960" s="165"/>
      <c r="F960" s="170"/>
      <c r="G960" s="189" t="str">
        <f t="shared" si="14"/>
        <v/>
      </c>
      <c r="H960" s="19"/>
      <c r="I960" s="19"/>
      <c r="J960" s="176" t="str">
        <f>IF(AND(C960&lt;&gt;"",COUNTIF('3.工程情報'!$C$6:$C$501,C960)=0),"工程記号が3.工程情報に存在しません。","")</f>
        <v/>
      </c>
    </row>
    <row r="961" spans="2:10" ht="18" customHeight="1">
      <c r="B961" s="166"/>
      <c r="C961" s="165"/>
      <c r="D961" s="12" t="str">
        <f>IF(C961="","",VLOOKUP(C961,'3.工程情報'!$C$6:$D$501,2,FALSE))</f>
        <v/>
      </c>
      <c r="E961" s="165"/>
      <c r="F961" s="170"/>
      <c r="G961" s="189" t="str">
        <f t="shared" si="14"/>
        <v/>
      </c>
      <c r="H961" s="19"/>
      <c r="I961" s="19"/>
      <c r="J961" s="176" t="str">
        <f>IF(AND(C961&lt;&gt;"",COUNTIF('3.工程情報'!$C$6:$C$501,C961)=0),"工程記号が3.工程情報に存在しません。","")</f>
        <v/>
      </c>
    </row>
    <row r="962" spans="2:10" ht="18" customHeight="1">
      <c r="B962" s="166"/>
      <c r="C962" s="165"/>
      <c r="D962" s="12" t="str">
        <f>IF(C962="","",VLOOKUP(C962,'3.工程情報'!$C$6:$D$501,2,FALSE))</f>
        <v/>
      </c>
      <c r="E962" s="165"/>
      <c r="F962" s="170"/>
      <c r="G962" s="189" t="str">
        <f t="shared" si="14"/>
        <v/>
      </c>
      <c r="H962" s="19"/>
      <c r="I962" s="19"/>
      <c r="J962" s="176" t="str">
        <f>IF(AND(C962&lt;&gt;"",COUNTIF('3.工程情報'!$C$6:$C$501,C962)=0),"工程記号が3.工程情報に存在しません。","")</f>
        <v/>
      </c>
    </row>
    <row r="963" spans="2:10" ht="18" customHeight="1">
      <c r="B963" s="166"/>
      <c r="C963" s="165"/>
      <c r="D963" s="12" t="str">
        <f>IF(C963="","",VLOOKUP(C963,'3.工程情報'!$C$6:$D$501,2,FALSE))</f>
        <v/>
      </c>
      <c r="E963" s="165"/>
      <c r="F963" s="170"/>
      <c r="G963" s="189" t="str">
        <f t="shared" si="14"/>
        <v/>
      </c>
      <c r="H963" s="19"/>
      <c r="I963" s="19"/>
      <c r="J963" s="176" t="str">
        <f>IF(AND(C963&lt;&gt;"",COUNTIF('3.工程情報'!$C$6:$C$501,C963)=0),"工程記号が3.工程情報に存在しません。","")</f>
        <v/>
      </c>
    </row>
    <row r="964" spans="2:10" ht="18" customHeight="1">
      <c r="B964" s="166"/>
      <c r="C964" s="165"/>
      <c r="D964" s="12" t="str">
        <f>IF(C964="","",VLOOKUP(C964,'3.工程情報'!$C$6:$D$501,2,FALSE))</f>
        <v/>
      </c>
      <c r="E964" s="165"/>
      <c r="F964" s="170"/>
      <c r="G964" s="189" t="str">
        <f t="shared" si="14"/>
        <v/>
      </c>
      <c r="H964" s="19"/>
      <c r="I964" s="19"/>
      <c r="J964" s="176" t="str">
        <f>IF(AND(C964&lt;&gt;"",COUNTIF('3.工程情報'!$C$6:$C$501,C964)=0),"工程記号が3.工程情報に存在しません。","")</f>
        <v/>
      </c>
    </row>
    <row r="965" spans="2:10" ht="18" customHeight="1">
      <c r="B965" s="166"/>
      <c r="C965" s="165"/>
      <c r="D965" s="12" t="str">
        <f>IF(C965="","",VLOOKUP(C965,'3.工程情報'!$C$6:$D$501,2,FALSE))</f>
        <v/>
      </c>
      <c r="E965" s="165"/>
      <c r="F965" s="170"/>
      <c r="G965" s="189" t="str">
        <f t="shared" si="14"/>
        <v/>
      </c>
      <c r="H965" s="19"/>
      <c r="I965" s="19"/>
      <c r="J965" s="176" t="str">
        <f>IF(AND(C965&lt;&gt;"",COUNTIF('3.工程情報'!$C$6:$C$501,C965)=0),"工程記号が3.工程情報に存在しません。","")</f>
        <v/>
      </c>
    </row>
    <row r="966" spans="2:10" ht="18" customHeight="1">
      <c r="B966" s="166"/>
      <c r="C966" s="165"/>
      <c r="D966" s="12" t="str">
        <f>IF(C966="","",VLOOKUP(C966,'3.工程情報'!$C$6:$D$501,2,FALSE))</f>
        <v/>
      </c>
      <c r="E966" s="165"/>
      <c r="F966" s="170"/>
      <c r="G966" s="189" t="str">
        <f t="shared" ref="G966:G1029" si="15">C966&amp;E966</f>
        <v/>
      </c>
      <c r="H966" s="19"/>
      <c r="I966" s="19"/>
      <c r="J966" s="176" t="str">
        <f>IF(AND(C966&lt;&gt;"",COUNTIF('3.工程情報'!$C$6:$C$501,C966)=0),"工程記号が3.工程情報に存在しません。","")</f>
        <v/>
      </c>
    </row>
    <row r="967" spans="2:10" ht="18" customHeight="1">
      <c r="B967" s="166"/>
      <c r="C967" s="165"/>
      <c r="D967" s="12" t="str">
        <f>IF(C967="","",VLOOKUP(C967,'3.工程情報'!$C$6:$D$501,2,FALSE))</f>
        <v/>
      </c>
      <c r="E967" s="165"/>
      <c r="F967" s="170"/>
      <c r="G967" s="189" t="str">
        <f t="shared" si="15"/>
        <v/>
      </c>
      <c r="H967" s="19"/>
      <c r="I967" s="19"/>
      <c r="J967" s="176" t="str">
        <f>IF(AND(C967&lt;&gt;"",COUNTIF('3.工程情報'!$C$6:$C$501,C967)=0),"工程記号が3.工程情報に存在しません。","")</f>
        <v/>
      </c>
    </row>
    <row r="968" spans="2:10" ht="18" customHeight="1">
      <c r="B968" s="166"/>
      <c r="C968" s="165"/>
      <c r="D968" s="12" t="str">
        <f>IF(C968="","",VLOOKUP(C968,'3.工程情報'!$C$6:$D$501,2,FALSE))</f>
        <v/>
      </c>
      <c r="E968" s="165"/>
      <c r="F968" s="170"/>
      <c r="G968" s="189" t="str">
        <f t="shared" si="15"/>
        <v/>
      </c>
      <c r="H968" s="19"/>
      <c r="I968" s="19"/>
      <c r="J968" s="176" t="str">
        <f>IF(AND(C968&lt;&gt;"",COUNTIF('3.工程情報'!$C$6:$C$501,C968)=0),"工程記号が3.工程情報に存在しません。","")</f>
        <v/>
      </c>
    </row>
    <row r="969" spans="2:10" ht="18" customHeight="1">
      <c r="B969" s="166"/>
      <c r="C969" s="165"/>
      <c r="D969" s="12" t="str">
        <f>IF(C969="","",VLOOKUP(C969,'3.工程情報'!$C$6:$D$501,2,FALSE))</f>
        <v/>
      </c>
      <c r="E969" s="165"/>
      <c r="F969" s="170"/>
      <c r="G969" s="189" t="str">
        <f t="shared" si="15"/>
        <v/>
      </c>
      <c r="H969" s="19"/>
      <c r="I969" s="19"/>
      <c r="J969" s="176" t="str">
        <f>IF(AND(C969&lt;&gt;"",COUNTIF('3.工程情報'!$C$6:$C$501,C969)=0),"工程記号が3.工程情報に存在しません。","")</f>
        <v/>
      </c>
    </row>
    <row r="970" spans="2:10" ht="18" customHeight="1">
      <c r="B970" s="166"/>
      <c r="C970" s="165"/>
      <c r="D970" s="12" t="str">
        <f>IF(C970="","",VLOOKUP(C970,'3.工程情報'!$C$6:$D$501,2,FALSE))</f>
        <v/>
      </c>
      <c r="E970" s="165"/>
      <c r="F970" s="170"/>
      <c r="G970" s="189" t="str">
        <f t="shared" si="15"/>
        <v/>
      </c>
      <c r="H970" s="19"/>
      <c r="I970" s="19"/>
      <c r="J970" s="176" t="str">
        <f>IF(AND(C970&lt;&gt;"",COUNTIF('3.工程情報'!$C$6:$C$501,C970)=0),"工程記号が3.工程情報に存在しません。","")</f>
        <v/>
      </c>
    </row>
    <row r="971" spans="2:10" ht="18" customHeight="1">
      <c r="B971" s="166"/>
      <c r="C971" s="165"/>
      <c r="D971" s="12" t="str">
        <f>IF(C971="","",VLOOKUP(C971,'3.工程情報'!$C$6:$D$501,2,FALSE))</f>
        <v/>
      </c>
      <c r="E971" s="165"/>
      <c r="F971" s="170"/>
      <c r="G971" s="189" t="str">
        <f t="shared" si="15"/>
        <v/>
      </c>
      <c r="H971" s="19"/>
      <c r="I971" s="19"/>
      <c r="J971" s="176" t="str">
        <f>IF(AND(C971&lt;&gt;"",COUNTIF('3.工程情報'!$C$6:$C$501,C971)=0),"工程記号が3.工程情報に存在しません。","")</f>
        <v/>
      </c>
    </row>
    <row r="972" spans="2:10" ht="18" customHeight="1">
      <c r="B972" s="166"/>
      <c r="C972" s="165"/>
      <c r="D972" s="12" t="str">
        <f>IF(C972="","",VLOOKUP(C972,'3.工程情報'!$C$6:$D$501,2,FALSE))</f>
        <v/>
      </c>
      <c r="E972" s="165"/>
      <c r="F972" s="170"/>
      <c r="G972" s="189" t="str">
        <f t="shared" si="15"/>
        <v/>
      </c>
      <c r="H972" s="19"/>
      <c r="I972" s="19"/>
      <c r="J972" s="176" t="str">
        <f>IF(AND(C972&lt;&gt;"",COUNTIF('3.工程情報'!$C$6:$C$501,C972)=0),"工程記号が3.工程情報に存在しません。","")</f>
        <v/>
      </c>
    </row>
    <row r="973" spans="2:10" ht="18" customHeight="1">
      <c r="B973" s="166"/>
      <c r="C973" s="165"/>
      <c r="D973" s="12" t="str">
        <f>IF(C973="","",VLOOKUP(C973,'3.工程情報'!$C$6:$D$501,2,FALSE))</f>
        <v/>
      </c>
      <c r="E973" s="165"/>
      <c r="F973" s="170"/>
      <c r="G973" s="189" t="str">
        <f t="shared" si="15"/>
        <v/>
      </c>
      <c r="H973" s="19"/>
      <c r="I973" s="19"/>
      <c r="J973" s="176" t="str">
        <f>IF(AND(C973&lt;&gt;"",COUNTIF('3.工程情報'!$C$6:$C$501,C973)=0),"工程記号が3.工程情報に存在しません。","")</f>
        <v/>
      </c>
    </row>
    <row r="974" spans="2:10" ht="18" customHeight="1">
      <c r="B974" s="166"/>
      <c r="C974" s="165"/>
      <c r="D974" s="12" t="str">
        <f>IF(C974="","",VLOOKUP(C974,'3.工程情報'!$C$6:$D$501,2,FALSE))</f>
        <v/>
      </c>
      <c r="E974" s="165"/>
      <c r="F974" s="170"/>
      <c r="G974" s="189" t="str">
        <f t="shared" si="15"/>
        <v/>
      </c>
      <c r="H974" s="19"/>
      <c r="I974" s="19"/>
      <c r="J974" s="176" t="str">
        <f>IF(AND(C974&lt;&gt;"",COUNTIF('3.工程情報'!$C$6:$C$501,C974)=0),"工程記号が3.工程情報に存在しません。","")</f>
        <v/>
      </c>
    </row>
    <row r="975" spans="2:10" ht="18" customHeight="1">
      <c r="B975" s="166"/>
      <c r="C975" s="165"/>
      <c r="D975" s="12" t="str">
        <f>IF(C975="","",VLOOKUP(C975,'3.工程情報'!$C$6:$D$501,2,FALSE))</f>
        <v/>
      </c>
      <c r="E975" s="165"/>
      <c r="F975" s="170"/>
      <c r="G975" s="189" t="str">
        <f t="shared" si="15"/>
        <v/>
      </c>
      <c r="H975" s="19"/>
      <c r="I975" s="19"/>
      <c r="J975" s="176" t="str">
        <f>IF(AND(C975&lt;&gt;"",COUNTIF('3.工程情報'!$C$6:$C$501,C975)=0),"工程記号が3.工程情報に存在しません。","")</f>
        <v/>
      </c>
    </row>
    <row r="976" spans="2:10" ht="18" customHeight="1">
      <c r="B976" s="166"/>
      <c r="C976" s="165"/>
      <c r="D976" s="12" t="str">
        <f>IF(C976="","",VLOOKUP(C976,'3.工程情報'!$C$6:$D$501,2,FALSE))</f>
        <v/>
      </c>
      <c r="E976" s="165"/>
      <c r="F976" s="170"/>
      <c r="G976" s="189" t="str">
        <f t="shared" si="15"/>
        <v/>
      </c>
      <c r="H976" s="19"/>
      <c r="I976" s="19"/>
      <c r="J976" s="176" t="str">
        <f>IF(AND(C976&lt;&gt;"",COUNTIF('3.工程情報'!$C$6:$C$501,C976)=0),"工程記号が3.工程情報に存在しません。","")</f>
        <v/>
      </c>
    </row>
    <row r="977" spans="2:10" ht="18" customHeight="1">
      <c r="B977" s="166"/>
      <c r="C977" s="165"/>
      <c r="D977" s="12" t="str">
        <f>IF(C977="","",VLOOKUP(C977,'3.工程情報'!$C$6:$D$501,2,FALSE))</f>
        <v/>
      </c>
      <c r="E977" s="165"/>
      <c r="F977" s="170"/>
      <c r="G977" s="189" t="str">
        <f t="shared" si="15"/>
        <v/>
      </c>
      <c r="H977" s="19"/>
      <c r="I977" s="19"/>
      <c r="J977" s="176" t="str">
        <f>IF(AND(C977&lt;&gt;"",COUNTIF('3.工程情報'!$C$6:$C$501,C977)=0),"工程記号が3.工程情報に存在しません。","")</f>
        <v/>
      </c>
    </row>
    <row r="978" spans="2:10" ht="18" customHeight="1">
      <c r="B978" s="166"/>
      <c r="C978" s="165"/>
      <c r="D978" s="12" t="str">
        <f>IF(C978="","",VLOOKUP(C978,'3.工程情報'!$C$6:$D$501,2,FALSE))</f>
        <v/>
      </c>
      <c r="E978" s="165"/>
      <c r="F978" s="170"/>
      <c r="G978" s="189" t="str">
        <f t="shared" si="15"/>
        <v/>
      </c>
      <c r="H978" s="19"/>
      <c r="I978" s="19"/>
      <c r="J978" s="176" t="str">
        <f>IF(AND(C978&lt;&gt;"",COUNTIF('3.工程情報'!$C$6:$C$501,C978)=0),"工程記号が3.工程情報に存在しません。","")</f>
        <v/>
      </c>
    </row>
    <row r="979" spans="2:10" ht="18" customHeight="1">
      <c r="B979" s="166"/>
      <c r="C979" s="165"/>
      <c r="D979" s="12" t="str">
        <f>IF(C979="","",VLOOKUP(C979,'3.工程情報'!$C$6:$D$501,2,FALSE))</f>
        <v/>
      </c>
      <c r="E979" s="165"/>
      <c r="F979" s="170"/>
      <c r="G979" s="189" t="str">
        <f t="shared" si="15"/>
        <v/>
      </c>
      <c r="H979" s="19"/>
      <c r="I979" s="19"/>
      <c r="J979" s="176" t="str">
        <f>IF(AND(C979&lt;&gt;"",COUNTIF('3.工程情報'!$C$6:$C$501,C979)=0),"工程記号が3.工程情報に存在しません。","")</f>
        <v/>
      </c>
    </row>
    <row r="980" spans="2:10" ht="18" customHeight="1">
      <c r="B980" s="166"/>
      <c r="C980" s="165"/>
      <c r="D980" s="12" t="str">
        <f>IF(C980="","",VLOOKUP(C980,'3.工程情報'!$C$6:$D$501,2,FALSE))</f>
        <v/>
      </c>
      <c r="E980" s="165"/>
      <c r="F980" s="170"/>
      <c r="G980" s="189" t="str">
        <f t="shared" si="15"/>
        <v/>
      </c>
      <c r="H980" s="19"/>
      <c r="I980" s="19"/>
      <c r="J980" s="176" t="str">
        <f>IF(AND(C980&lt;&gt;"",COUNTIF('3.工程情報'!$C$6:$C$501,C980)=0),"工程記号が3.工程情報に存在しません。","")</f>
        <v/>
      </c>
    </row>
    <row r="981" spans="2:10" ht="18" customHeight="1">
      <c r="B981" s="166"/>
      <c r="C981" s="165"/>
      <c r="D981" s="12" t="str">
        <f>IF(C981="","",VLOOKUP(C981,'3.工程情報'!$C$6:$D$501,2,FALSE))</f>
        <v/>
      </c>
      <c r="E981" s="165"/>
      <c r="F981" s="170"/>
      <c r="G981" s="189" t="str">
        <f t="shared" si="15"/>
        <v/>
      </c>
      <c r="H981" s="19"/>
      <c r="I981" s="19"/>
      <c r="J981" s="176" t="str">
        <f>IF(AND(C981&lt;&gt;"",COUNTIF('3.工程情報'!$C$6:$C$501,C981)=0),"工程記号が3.工程情報に存在しません。","")</f>
        <v/>
      </c>
    </row>
    <row r="982" spans="2:10" ht="18" customHeight="1">
      <c r="B982" s="166"/>
      <c r="C982" s="165"/>
      <c r="D982" s="12" t="str">
        <f>IF(C982="","",VLOOKUP(C982,'3.工程情報'!$C$6:$D$501,2,FALSE))</f>
        <v/>
      </c>
      <c r="E982" s="165"/>
      <c r="F982" s="170"/>
      <c r="G982" s="189" t="str">
        <f t="shared" si="15"/>
        <v/>
      </c>
      <c r="H982" s="19"/>
      <c r="I982" s="19"/>
      <c r="J982" s="176" t="str">
        <f>IF(AND(C982&lt;&gt;"",COUNTIF('3.工程情報'!$C$6:$C$501,C982)=0),"工程記号が3.工程情報に存在しません。","")</f>
        <v/>
      </c>
    </row>
    <row r="983" spans="2:10" ht="18" customHeight="1">
      <c r="B983" s="166"/>
      <c r="C983" s="165"/>
      <c r="D983" s="12" t="str">
        <f>IF(C983="","",VLOOKUP(C983,'3.工程情報'!$C$6:$D$501,2,FALSE))</f>
        <v/>
      </c>
      <c r="E983" s="165"/>
      <c r="F983" s="170"/>
      <c r="G983" s="189" t="str">
        <f t="shared" si="15"/>
        <v/>
      </c>
      <c r="H983" s="19"/>
      <c r="I983" s="19"/>
      <c r="J983" s="176" t="str">
        <f>IF(AND(C983&lt;&gt;"",COUNTIF('3.工程情報'!$C$6:$C$501,C983)=0),"工程記号が3.工程情報に存在しません。","")</f>
        <v/>
      </c>
    </row>
    <row r="984" spans="2:10" ht="18" customHeight="1">
      <c r="B984" s="166"/>
      <c r="C984" s="165"/>
      <c r="D984" s="12" t="str">
        <f>IF(C984="","",VLOOKUP(C984,'3.工程情報'!$C$6:$D$501,2,FALSE))</f>
        <v/>
      </c>
      <c r="E984" s="165"/>
      <c r="F984" s="170"/>
      <c r="G984" s="189" t="str">
        <f t="shared" si="15"/>
        <v/>
      </c>
      <c r="H984" s="19"/>
      <c r="I984" s="19"/>
      <c r="J984" s="176" t="str">
        <f>IF(AND(C984&lt;&gt;"",COUNTIF('3.工程情報'!$C$6:$C$501,C984)=0),"工程記号が3.工程情報に存在しません。","")</f>
        <v/>
      </c>
    </row>
    <row r="985" spans="2:10" ht="18" customHeight="1">
      <c r="B985" s="166"/>
      <c r="C985" s="165"/>
      <c r="D985" s="12" t="str">
        <f>IF(C985="","",VLOOKUP(C985,'3.工程情報'!$C$6:$D$501,2,FALSE))</f>
        <v/>
      </c>
      <c r="E985" s="165"/>
      <c r="F985" s="170"/>
      <c r="G985" s="189" t="str">
        <f t="shared" si="15"/>
        <v/>
      </c>
      <c r="H985" s="19"/>
      <c r="I985" s="19"/>
      <c r="J985" s="176" t="str">
        <f>IF(AND(C985&lt;&gt;"",COUNTIF('3.工程情報'!$C$6:$C$501,C985)=0),"工程記号が3.工程情報に存在しません。","")</f>
        <v/>
      </c>
    </row>
    <row r="986" spans="2:10" ht="18" customHeight="1">
      <c r="B986" s="166"/>
      <c r="C986" s="165"/>
      <c r="D986" s="12" t="str">
        <f>IF(C986="","",VLOOKUP(C986,'3.工程情報'!$C$6:$D$501,2,FALSE))</f>
        <v/>
      </c>
      <c r="E986" s="165"/>
      <c r="F986" s="170"/>
      <c r="G986" s="189" t="str">
        <f t="shared" si="15"/>
        <v/>
      </c>
      <c r="H986" s="19"/>
      <c r="I986" s="19"/>
      <c r="J986" s="176" t="str">
        <f>IF(AND(C986&lt;&gt;"",COUNTIF('3.工程情報'!$C$6:$C$501,C986)=0),"工程記号が3.工程情報に存在しません。","")</f>
        <v/>
      </c>
    </row>
    <row r="987" spans="2:10" ht="18" customHeight="1">
      <c r="B987" s="166"/>
      <c r="C987" s="165"/>
      <c r="D987" s="12" t="str">
        <f>IF(C987="","",VLOOKUP(C987,'3.工程情報'!$C$6:$D$501,2,FALSE))</f>
        <v/>
      </c>
      <c r="E987" s="165"/>
      <c r="F987" s="170"/>
      <c r="G987" s="189" t="str">
        <f t="shared" si="15"/>
        <v/>
      </c>
      <c r="H987" s="19"/>
      <c r="I987" s="19"/>
      <c r="J987" s="176" t="str">
        <f>IF(AND(C987&lt;&gt;"",COUNTIF('3.工程情報'!$C$6:$C$501,C987)=0),"工程記号が3.工程情報に存在しません。","")</f>
        <v/>
      </c>
    </row>
    <row r="988" spans="2:10" ht="18" customHeight="1">
      <c r="B988" s="166"/>
      <c r="C988" s="165"/>
      <c r="D988" s="12" t="str">
        <f>IF(C988="","",VLOOKUP(C988,'3.工程情報'!$C$6:$D$501,2,FALSE))</f>
        <v/>
      </c>
      <c r="E988" s="165"/>
      <c r="F988" s="170"/>
      <c r="G988" s="189" t="str">
        <f t="shared" si="15"/>
        <v/>
      </c>
      <c r="H988" s="19"/>
      <c r="I988" s="19"/>
      <c r="J988" s="176" t="str">
        <f>IF(AND(C988&lt;&gt;"",COUNTIF('3.工程情報'!$C$6:$C$501,C988)=0),"工程記号が3.工程情報に存在しません。","")</f>
        <v/>
      </c>
    </row>
    <row r="989" spans="2:10" ht="18" customHeight="1">
      <c r="B989" s="166"/>
      <c r="C989" s="165"/>
      <c r="D989" s="12" t="str">
        <f>IF(C989="","",VLOOKUP(C989,'3.工程情報'!$C$6:$D$501,2,FALSE))</f>
        <v/>
      </c>
      <c r="E989" s="165"/>
      <c r="F989" s="170"/>
      <c r="G989" s="189" t="str">
        <f t="shared" si="15"/>
        <v/>
      </c>
      <c r="H989" s="19"/>
      <c r="I989" s="19"/>
      <c r="J989" s="176" t="str">
        <f>IF(AND(C989&lt;&gt;"",COUNTIF('3.工程情報'!$C$6:$C$501,C989)=0),"工程記号が3.工程情報に存在しません。","")</f>
        <v/>
      </c>
    </row>
    <row r="990" spans="2:10" ht="18" customHeight="1">
      <c r="B990" s="166"/>
      <c r="C990" s="165"/>
      <c r="D990" s="12" t="str">
        <f>IF(C990="","",VLOOKUP(C990,'3.工程情報'!$C$6:$D$501,2,FALSE))</f>
        <v/>
      </c>
      <c r="E990" s="165"/>
      <c r="F990" s="170"/>
      <c r="G990" s="189" t="str">
        <f t="shared" si="15"/>
        <v/>
      </c>
      <c r="H990" s="19"/>
      <c r="I990" s="19"/>
      <c r="J990" s="176" t="str">
        <f>IF(AND(C990&lt;&gt;"",COUNTIF('3.工程情報'!$C$6:$C$501,C990)=0),"工程記号が3.工程情報に存在しません。","")</f>
        <v/>
      </c>
    </row>
    <row r="991" spans="2:10" ht="18" customHeight="1">
      <c r="B991" s="166"/>
      <c r="C991" s="165"/>
      <c r="D991" s="12" t="str">
        <f>IF(C991="","",VLOOKUP(C991,'3.工程情報'!$C$6:$D$501,2,FALSE))</f>
        <v/>
      </c>
      <c r="E991" s="165"/>
      <c r="F991" s="170"/>
      <c r="G991" s="189" t="str">
        <f t="shared" si="15"/>
        <v/>
      </c>
      <c r="H991" s="19"/>
      <c r="I991" s="19"/>
      <c r="J991" s="176" t="str">
        <f>IF(AND(C991&lt;&gt;"",COUNTIF('3.工程情報'!$C$6:$C$501,C991)=0),"工程記号が3.工程情報に存在しません。","")</f>
        <v/>
      </c>
    </row>
    <row r="992" spans="2:10" ht="18" customHeight="1">
      <c r="B992" s="166"/>
      <c r="C992" s="165"/>
      <c r="D992" s="12" t="str">
        <f>IF(C992="","",VLOOKUP(C992,'3.工程情報'!$C$6:$D$501,2,FALSE))</f>
        <v/>
      </c>
      <c r="E992" s="165"/>
      <c r="F992" s="170"/>
      <c r="G992" s="189" t="str">
        <f t="shared" si="15"/>
        <v/>
      </c>
      <c r="H992" s="19"/>
      <c r="I992" s="19"/>
      <c r="J992" s="176" t="str">
        <f>IF(AND(C992&lt;&gt;"",COUNTIF('3.工程情報'!$C$6:$C$501,C992)=0),"工程記号が3.工程情報に存在しません。","")</f>
        <v/>
      </c>
    </row>
    <row r="993" spans="2:10" ht="18" customHeight="1">
      <c r="B993" s="166"/>
      <c r="C993" s="165"/>
      <c r="D993" s="12" t="str">
        <f>IF(C993="","",VLOOKUP(C993,'3.工程情報'!$C$6:$D$501,2,FALSE))</f>
        <v/>
      </c>
      <c r="E993" s="165"/>
      <c r="F993" s="170"/>
      <c r="G993" s="189" t="str">
        <f t="shared" si="15"/>
        <v/>
      </c>
      <c r="H993" s="19"/>
      <c r="I993" s="19"/>
      <c r="J993" s="176" t="str">
        <f>IF(AND(C993&lt;&gt;"",COUNTIF('3.工程情報'!$C$6:$C$501,C993)=0),"工程記号が3.工程情報に存在しません。","")</f>
        <v/>
      </c>
    </row>
    <row r="994" spans="2:10" ht="18" customHeight="1">
      <c r="B994" s="166"/>
      <c r="C994" s="165"/>
      <c r="D994" s="12" t="str">
        <f>IF(C994="","",VLOOKUP(C994,'3.工程情報'!$C$6:$D$501,2,FALSE))</f>
        <v/>
      </c>
      <c r="E994" s="165"/>
      <c r="F994" s="170"/>
      <c r="G994" s="189" t="str">
        <f t="shared" si="15"/>
        <v/>
      </c>
      <c r="H994" s="19"/>
      <c r="I994" s="19"/>
      <c r="J994" s="176" t="str">
        <f>IF(AND(C994&lt;&gt;"",COUNTIF('3.工程情報'!$C$6:$C$501,C994)=0),"工程記号が3.工程情報に存在しません。","")</f>
        <v/>
      </c>
    </row>
    <row r="995" spans="2:10" ht="18" customHeight="1">
      <c r="B995" s="166"/>
      <c r="C995" s="165"/>
      <c r="D995" s="12" t="str">
        <f>IF(C995="","",VLOOKUP(C995,'3.工程情報'!$C$6:$D$501,2,FALSE))</f>
        <v/>
      </c>
      <c r="E995" s="165"/>
      <c r="F995" s="170"/>
      <c r="G995" s="189" t="str">
        <f t="shared" si="15"/>
        <v/>
      </c>
      <c r="H995" s="19"/>
      <c r="I995" s="19"/>
      <c r="J995" s="176" t="str">
        <f>IF(AND(C995&lt;&gt;"",COUNTIF('3.工程情報'!$C$6:$C$501,C995)=0),"工程記号が3.工程情報に存在しません。","")</f>
        <v/>
      </c>
    </row>
    <row r="996" spans="2:10" ht="18" customHeight="1">
      <c r="B996" s="166"/>
      <c r="C996" s="165"/>
      <c r="D996" s="12" t="str">
        <f>IF(C996="","",VLOOKUP(C996,'3.工程情報'!$C$6:$D$501,2,FALSE))</f>
        <v/>
      </c>
      <c r="E996" s="165"/>
      <c r="F996" s="170"/>
      <c r="G996" s="189" t="str">
        <f t="shared" si="15"/>
        <v/>
      </c>
      <c r="H996" s="19"/>
      <c r="I996" s="19"/>
      <c r="J996" s="176" t="str">
        <f>IF(AND(C996&lt;&gt;"",COUNTIF('3.工程情報'!$C$6:$C$501,C996)=0),"工程記号が3.工程情報に存在しません。","")</f>
        <v/>
      </c>
    </row>
    <row r="997" spans="2:10" ht="18" customHeight="1">
      <c r="B997" s="166"/>
      <c r="C997" s="165"/>
      <c r="D997" s="12" t="str">
        <f>IF(C997="","",VLOOKUP(C997,'3.工程情報'!$C$6:$D$501,2,FALSE))</f>
        <v/>
      </c>
      <c r="E997" s="165"/>
      <c r="F997" s="170"/>
      <c r="G997" s="189" t="str">
        <f t="shared" si="15"/>
        <v/>
      </c>
      <c r="H997" s="19"/>
      <c r="I997" s="19"/>
      <c r="J997" s="176" t="str">
        <f>IF(AND(C997&lt;&gt;"",COUNTIF('3.工程情報'!$C$6:$C$501,C997)=0),"工程記号が3.工程情報に存在しません。","")</f>
        <v/>
      </c>
    </row>
    <row r="998" spans="2:10" ht="18" customHeight="1">
      <c r="B998" s="166"/>
      <c r="C998" s="165"/>
      <c r="D998" s="12" t="str">
        <f>IF(C998="","",VLOOKUP(C998,'3.工程情報'!$C$6:$D$501,2,FALSE))</f>
        <v/>
      </c>
      <c r="E998" s="165"/>
      <c r="F998" s="170"/>
      <c r="G998" s="189" t="str">
        <f t="shared" si="15"/>
        <v/>
      </c>
      <c r="H998" s="19"/>
      <c r="I998" s="19"/>
      <c r="J998" s="176" t="str">
        <f>IF(AND(C998&lt;&gt;"",COUNTIF('3.工程情報'!$C$6:$C$501,C998)=0),"工程記号が3.工程情報に存在しません。","")</f>
        <v/>
      </c>
    </row>
    <row r="999" spans="2:10" ht="18" customHeight="1">
      <c r="B999" s="166"/>
      <c r="C999" s="165"/>
      <c r="D999" s="12" t="str">
        <f>IF(C999="","",VLOOKUP(C999,'3.工程情報'!$C$6:$D$501,2,FALSE))</f>
        <v/>
      </c>
      <c r="E999" s="165"/>
      <c r="F999" s="170"/>
      <c r="G999" s="189" t="str">
        <f t="shared" si="15"/>
        <v/>
      </c>
      <c r="H999" s="19"/>
      <c r="I999" s="19"/>
      <c r="J999" s="176" t="str">
        <f>IF(AND(C999&lt;&gt;"",COUNTIF('3.工程情報'!$C$6:$C$501,C999)=0),"工程記号が3.工程情報に存在しません。","")</f>
        <v/>
      </c>
    </row>
    <row r="1000" spans="2:10" ht="18" customHeight="1">
      <c r="B1000" s="166"/>
      <c r="C1000" s="165"/>
      <c r="D1000" s="12" t="str">
        <f>IF(C1000="","",VLOOKUP(C1000,'3.工程情報'!$C$6:$D$501,2,FALSE))</f>
        <v/>
      </c>
      <c r="E1000" s="165"/>
      <c r="F1000" s="170"/>
      <c r="G1000" s="189" t="str">
        <f t="shared" si="15"/>
        <v/>
      </c>
      <c r="H1000" s="19"/>
      <c r="I1000" s="19"/>
      <c r="J1000" s="176" t="str">
        <f>IF(AND(C1000&lt;&gt;"",COUNTIF('3.工程情報'!$C$6:$C$501,C1000)=0),"工程記号が3.工程情報に存在しません。","")</f>
        <v/>
      </c>
    </row>
    <row r="1001" spans="2:10" ht="18" customHeight="1">
      <c r="B1001" s="166"/>
      <c r="C1001" s="165"/>
      <c r="D1001" s="12" t="str">
        <f>IF(C1001="","",VLOOKUP(C1001,'3.工程情報'!$C$6:$D$501,2,FALSE))</f>
        <v/>
      </c>
      <c r="E1001" s="165"/>
      <c r="F1001" s="170"/>
      <c r="G1001" s="189" t="str">
        <f t="shared" si="15"/>
        <v/>
      </c>
      <c r="H1001" s="19"/>
      <c r="I1001" s="19"/>
      <c r="J1001" s="176" t="str">
        <f>IF(AND(C1001&lt;&gt;"",COUNTIF('3.工程情報'!$C$6:$C$501,C1001)=0),"工程記号が3.工程情報に存在しません。","")</f>
        <v/>
      </c>
    </row>
    <row r="1002" spans="2:10" ht="18" customHeight="1">
      <c r="B1002" s="166"/>
      <c r="C1002" s="165"/>
      <c r="D1002" s="12" t="str">
        <f>IF(C1002="","",VLOOKUP(C1002,'3.工程情報'!$C$6:$D$501,2,FALSE))</f>
        <v/>
      </c>
      <c r="E1002" s="165"/>
      <c r="F1002" s="170"/>
      <c r="G1002" s="189" t="str">
        <f t="shared" si="15"/>
        <v/>
      </c>
      <c r="H1002" s="19"/>
      <c r="I1002" s="19"/>
      <c r="J1002" s="176" t="str">
        <f>IF(AND(C1002&lt;&gt;"",COUNTIF('3.工程情報'!$C$6:$C$501,C1002)=0),"工程記号が3.工程情報に存在しません。","")</f>
        <v/>
      </c>
    </row>
    <row r="1003" spans="2:10" ht="18" customHeight="1">
      <c r="B1003" s="166"/>
      <c r="C1003" s="165"/>
      <c r="D1003" s="12" t="str">
        <f>IF(C1003="","",VLOOKUP(C1003,'3.工程情報'!$C$6:$D$501,2,FALSE))</f>
        <v/>
      </c>
      <c r="E1003" s="165"/>
      <c r="F1003" s="170"/>
      <c r="G1003" s="189" t="str">
        <f t="shared" si="15"/>
        <v/>
      </c>
      <c r="H1003" s="19"/>
      <c r="I1003" s="19"/>
      <c r="J1003" s="176" t="str">
        <f>IF(AND(C1003&lt;&gt;"",COUNTIF('3.工程情報'!$C$6:$C$501,C1003)=0),"工程記号が3.工程情報に存在しません。","")</f>
        <v/>
      </c>
    </row>
    <row r="1004" spans="2:10" ht="18" customHeight="1">
      <c r="B1004" s="166"/>
      <c r="C1004" s="165"/>
      <c r="D1004" s="12" t="str">
        <f>IF(C1004="","",VLOOKUP(C1004,'3.工程情報'!$C$6:$D$501,2,FALSE))</f>
        <v/>
      </c>
      <c r="E1004" s="165"/>
      <c r="F1004" s="170"/>
      <c r="G1004" s="189" t="str">
        <f t="shared" si="15"/>
        <v/>
      </c>
      <c r="H1004" s="19"/>
      <c r="I1004" s="19"/>
      <c r="J1004" s="176" t="str">
        <f>IF(AND(C1004&lt;&gt;"",COUNTIF('3.工程情報'!$C$6:$C$501,C1004)=0),"工程記号が3.工程情報に存在しません。","")</f>
        <v/>
      </c>
    </row>
    <row r="1005" spans="2:10" ht="18" customHeight="1">
      <c r="B1005" s="166"/>
      <c r="C1005" s="165"/>
      <c r="D1005" s="12" t="str">
        <f>IF(C1005="","",VLOOKUP(C1005,'3.工程情報'!$C$6:$D$501,2,FALSE))</f>
        <v/>
      </c>
      <c r="E1005" s="165"/>
      <c r="F1005" s="170"/>
      <c r="G1005" s="189" t="str">
        <f t="shared" si="15"/>
        <v/>
      </c>
      <c r="H1005" s="19"/>
      <c r="I1005" s="19"/>
      <c r="J1005" s="176" t="str">
        <f>IF(AND(C1005&lt;&gt;"",COUNTIF('3.工程情報'!$C$6:$C$501,C1005)=0),"工程記号が3.工程情報に存在しません。","")</f>
        <v/>
      </c>
    </row>
    <row r="1006" spans="2:10" ht="18" customHeight="1">
      <c r="B1006" s="166"/>
      <c r="C1006" s="165"/>
      <c r="D1006" s="12" t="str">
        <f>IF(C1006="","",VLOOKUP(C1006,'3.工程情報'!$C$6:$D$501,2,FALSE))</f>
        <v/>
      </c>
      <c r="E1006" s="165"/>
      <c r="F1006" s="170"/>
      <c r="G1006" s="189" t="str">
        <f t="shared" si="15"/>
        <v/>
      </c>
      <c r="H1006" s="19"/>
      <c r="I1006" s="19"/>
      <c r="J1006" s="176" t="str">
        <f>IF(AND(C1006&lt;&gt;"",COUNTIF('3.工程情報'!$C$6:$C$501,C1006)=0),"工程記号が3.工程情報に存在しません。","")</f>
        <v/>
      </c>
    </row>
    <row r="1007" spans="2:10" ht="18" customHeight="1">
      <c r="B1007" s="166"/>
      <c r="C1007" s="165"/>
      <c r="D1007" s="12" t="str">
        <f>IF(C1007="","",VLOOKUP(C1007,'3.工程情報'!$C$6:$D$501,2,FALSE))</f>
        <v/>
      </c>
      <c r="E1007" s="165"/>
      <c r="F1007" s="170"/>
      <c r="G1007" s="189" t="str">
        <f t="shared" si="15"/>
        <v/>
      </c>
      <c r="H1007" s="19"/>
      <c r="I1007" s="19"/>
      <c r="J1007" s="176" t="str">
        <f>IF(AND(C1007&lt;&gt;"",COUNTIF('3.工程情報'!$C$6:$C$501,C1007)=0),"工程記号が3.工程情報に存在しません。","")</f>
        <v/>
      </c>
    </row>
    <row r="1008" spans="2:10" ht="18" customHeight="1">
      <c r="B1008" s="166"/>
      <c r="C1008" s="165"/>
      <c r="D1008" s="12" t="str">
        <f>IF(C1008="","",VLOOKUP(C1008,'3.工程情報'!$C$6:$D$501,2,FALSE))</f>
        <v/>
      </c>
      <c r="E1008" s="165"/>
      <c r="F1008" s="170"/>
      <c r="G1008" s="189" t="str">
        <f t="shared" si="15"/>
        <v/>
      </c>
      <c r="H1008" s="19"/>
      <c r="I1008" s="19"/>
      <c r="J1008" s="176" t="str">
        <f>IF(AND(C1008&lt;&gt;"",COUNTIF('3.工程情報'!$C$6:$C$501,C1008)=0),"工程記号が3.工程情報に存在しません。","")</f>
        <v/>
      </c>
    </row>
    <row r="1009" spans="2:10" ht="18" customHeight="1">
      <c r="B1009" s="166"/>
      <c r="C1009" s="165"/>
      <c r="D1009" s="12" t="str">
        <f>IF(C1009="","",VLOOKUP(C1009,'3.工程情報'!$C$6:$D$501,2,FALSE))</f>
        <v/>
      </c>
      <c r="E1009" s="165"/>
      <c r="F1009" s="170"/>
      <c r="G1009" s="189" t="str">
        <f t="shared" si="15"/>
        <v/>
      </c>
      <c r="H1009" s="19"/>
      <c r="I1009" s="19"/>
      <c r="J1009" s="176" t="str">
        <f>IF(AND(C1009&lt;&gt;"",COUNTIF('3.工程情報'!$C$6:$C$501,C1009)=0),"工程記号が3.工程情報に存在しません。","")</f>
        <v/>
      </c>
    </row>
    <row r="1010" spans="2:10" ht="18" customHeight="1">
      <c r="B1010" s="166"/>
      <c r="C1010" s="165"/>
      <c r="D1010" s="12" t="str">
        <f>IF(C1010="","",VLOOKUP(C1010,'3.工程情報'!$C$6:$D$501,2,FALSE))</f>
        <v/>
      </c>
      <c r="E1010" s="165"/>
      <c r="F1010" s="170"/>
      <c r="G1010" s="189" t="str">
        <f t="shared" si="15"/>
        <v/>
      </c>
      <c r="H1010" s="19"/>
      <c r="I1010" s="19"/>
      <c r="J1010" s="176" t="str">
        <f>IF(AND(C1010&lt;&gt;"",COUNTIF('3.工程情報'!$C$6:$C$501,C1010)=0),"工程記号が3.工程情報に存在しません。","")</f>
        <v/>
      </c>
    </row>
    <row r="1011" spans="2:10" ht="18" customHeight="1">
      <c r="B1011" s="166"/>
      <c r="C1011" s="165"/>
      <c r="D1011" s="12" t="str">
        <f>IF(C1011="","",VLOOKUP(C1011,'3.工程情報'!$C$6:$D$501,2,FALSE))</f>
        <v/>
      </c>
      <c r="E1011" s="165"/>
      <c r="F1011" s="170"/>
      <c r="G1011" s="189" t="str">
        <f t="shared" si="15"/>
        <v/>
      </c>
      <c r="H1011" s="19"/>
      <c r="I1011" s="19"/>
      <c r="J1011" s="176" t="str">
        <f>IF(AND(C1011&lt;&gt;"",COUNTIF('3.工程情報'!$C$6:$C$501,C1011)=0),"工程記号が3.工程情報に存在しません。","")</f>
        <v/>
      </c>
    </row>
    <row r="1012" spans="2:10" ht="18" customHeight="1">
      <c r="B1012" s="166"/>
      <c r="C1012" s="165"/>
      <c r="D1012" s="12" t="str">
        <f>IF(C1012="","",VLOOKUP(C1012,'3.工程情報'!$C$6:$D$501,2,FALSE))</f>
        <v/>
      </c>
      <c r="E1012" s="165"/>
      <c r="F1012" s="170"/>
      <c r="G1012" s="189" t="str">
        <f t="shared" si="15"/>
        <v/>
      </c>
      <c r="H1012" s="19"/>
      <c r="I1012" s="19"/>
      <c r="J1012" s="176" t="str">
        <f>IF(AND(C1012&lt;&gt;"",COUNTIF('3.工程情報'!$C$6:$C$501,C1012)=0),"工程記号が3.工程情報に存在しません。","")</f>
        <v/>
      </c>
    </row>
    <row r="1013" spans="2:10" ht="18" customHeight="1">
      <c r="B1013" s="166"/>
      <c r="C1013" s="165"/>
      <c r="D1013" s="12" t="str">
        <f>IF(C1013="","",VLOOKUP(C1013,'3.工程情報'!$C$6:$D$501,2,FALSE))</f>
        <v/>
      </c>
      <c r="E1013" s="165"/>
      <c r="F1013" s="170"/>
      <c r="G1013" s="189" t="str">
        <f t="shared" si="15"/>
        <v/>
      </c>
      <c r="H1013" s="19"/>
      <c r="I1013" s="19"/>
      <c r="J1013" s="176" t="str">
        <f>IF(AND(C1013&lt;&gt;"",COUNTIF('3.工程情報'!$C$6:$C$501,C1013)=0),"工程記号が3.工程情報に存在しません。","")</f>
        <v/>
      </c>
    </row>
    <row r="1014" spans="2:10" ht="18" customHeight="1">
      <c r="B1014" s="166"/>
      <c r="C1014" s="165"/>
      <c r="D1014" s="12" t="str">
        <f>IF(C1014="","",VLOOKUP(C1014,'3.工程情報'!$C$6:$D$501,2,FALSE))</f>
        <v/>
      </c>
      <c r="E1014" s="165"/>
      <c r="F1014" s="170"/>
      <c r="G1014" s="189" t="str">
        <f t="shared" si="15"/>
        <v/>
      </c>
      <c r="H1014" s="19"/>
      <c r="I1014" s="19"/>
      <c r="J1014" s="176" t="str">
        <f>IF(AND(C1014&lt;&gt;"",COUNTIF('3.工程情報'!$C$6:$C$501,C1014)=0),"工程記号が3.工程情報に存在しません。","")</f>
        <v/>
      </c>
    </row>
    <row r="1015" spans="2:10" ht="18" customHeight="1">
      <c r="B1015" s="166"/>
      <c r="C1015" s="165"/>
      <c r="D1015" s="12" t="str">
        <f>IF(C1015="","",VLOOKUP(C1015,'3.工程情報'!$C$6:$D$501,2,FALSE))</f>
        <v/>
      </c>
      <c r="E1015" s="165"/>
      <c r="F1015" s="170"/>
      <c r="G1015" s="189" t="str">
        <f t="shared" si="15"/>
        <v/>
      </c>
      <c r="H1015" s="19"/>
      <c r="I1015" s="19"/>
      <c r="J1015" s="176" t="str">
        <f>IF(AND(C1015&lt;&gt;"",COUNTIF('3.工程情報'!$C$6:$C$501,C1015)=0),"工程記号が3.工程情報に存在しません。","")</f>
        <v/>
      </c>
    </row>
    <row r="1016" spans="2:10" ht="18" customHeight="1">
      <c r="B1016" s="166"/>
      <c r="C1016" s="165"/>
      <c r="D1016" s="12" t="str">
        <f>IF(C1016="","",VLOOKUP(C1016,'3.工程情報'!$C$6:$D$501,2,FALSE))</f>
        <v/>
      </c>
      <c r="E1016" s="165"/>
      <c r="F1016" s="170"/>
      <c r="G1016" s="189" t="str">
        <f t="shared" si="15"/>
        <v/>
      </c>
      <c r="H1016" s="19"/>
      <c r="I1016" s="19"/>
      <c r="J1016" s="176" t="str">
        <f>IF(AND(C1016&lt;&gt;"",COUNTIF('3.工程情報'!$C$6:$C$501,C1016)=0),"工程記号が3.工程情報に存在しません。","")</f>
        <v/>
      </c>
    </row>
    <row r="1017" spans="2:10" ht="18" customHeight="1">
      <c r="B1017" s="166"/>
      <c r="C1017" s="165"/>
      <c r="D1017" s="12" t="str">
        <f>IF(C1017="","",VLOOKUP(C1017,'3.工程情報'!$C$6:$D$501,2,FALSE))</f>
        <v/>
      </c>
      <c r="E1017" s="165"/>
      <c r="F1017" s="170"/>
      <c r="G1017" s="189" t="str">
        <f t="shared" si="15"/>
        <v/>
      </c>
      <c r="H1017" s="19"/>
      <c r="I1017" s="19"/>
      <c r="J1017" s="176" t="str">
        <f>IF(AND(C1017&lt;&gt;"",COUNTIF('3.工程情報'!$C$6:$C$501,C1017)=0),"工程記号が3.工程情報に存在しません。","")</f>
        <v/>
      </c>
    </row>
    <row r="1018" spans="2:10" ht="18" customHeight="1">
      <c r="B1018" s="166"/>
      <c r="C1018" s="165"/>
      <c r="D1018" s="12" t="str">
        <f>IF(C1018="","",VLOOKUP(C1018,'3.工程情報'!$C$6:$D$501,2,FALSE))</f>
        <v/>
      </c>
      <c r="E1018" s="165"/>
      <c r="F1018" s="170"/>
      <c r="G1018" s="189" t="str">
        <f t="shared" si="15"/>
        <v/>
      </c>
      <c r="H1018" s="19"/>
      <c r="I1018" s="19"/>
      <c r="J1018" s="176" t="str">
        <f>IF(AND(C1018&lt;&gt;"",COUNTIF('3.工程情報'!$C$6:$C$501,C1018)=0),"工程記号が3.工程情報に存在しません。","")</f>
        <v/>
      </c>
    </row>
    <row r="1019" spans="2:10" ht="18" customHeight="1">
      <c r="B1019" s="166"/>
      <c r="C1019" s="165"/>
      <c r="D1019" s="12" t="str">
        <f>IF(C1019="","",VLOOKUP(C1019,'3.工程情報'!$C$6:$D$501,2,FALSE))</f>
        <v/>
      </c>
      <c r="E1019" s="165"/>
      <c r="F1019" s="170"/>
      <c r="G1019" s="189" t="str">
        <f t="shared" si="15"/>
        <v/>
      </c>
      <c r="H1019" s="19"/>
      <c r="I1019" s="19"/>
      <c r="J1019" s="176" t="str">
        <f>IF(AND(C1019&lt;&gt;"",COUNTIF('3.工程情報'!$C$6:$C$501,C1019)=0),"工程記号が3.工程情報に存在しません。","")</f>
        <v/>
      </c>
    </row>
    <row r="1020" spans="2:10" ht="18" customHeight="1">
      <c r="B1020" s="166"/>
      <c r="C1020" s="165"/>
      <c r="D1020" s="12" t="str">
        <f>IF(C1020="","",VLOOKUP(C1020,'3.工程情報'!$C$6:$D$501,2,FALSE))</f>
        <v/>
      </c>
      <c r="E1020" s="165"/>
      <c r="F1020" s="170"/>
      <c r="G1020" s="189" t="str">
        <f t="shared" si="15"/>
        <v/>
      </c>
      <c r="H1020" s="19"/>
      <c r="I1020" s="19"/>
      <c r="J1020" s="176" t="str">
        <f>IF(AND(C1020&lt;&gt;"",COUNTIF('3.工程情報'!$C$6:$C$501,C1020)=0),"工程記号が3.工程情報に存在しません。","")</f>
        <v/>
      </c>
    </row>
    <row r="1021" spans="2:10" ht="18" customHeight="1">
      <c r="B1021" s="166"/>
      <c r="C1021" s="165"/>
      <c r="D1021" s="12" t="str">
        <f>IF(C1021="","",VLOOKUP(C1021,'3.工程情報'!$C$6:$D$501,2,FALSE))</f>
        <v/>
      </c>
      <c r="E1021" s="165"/>
      <c r="F1021" s="170"/>
      <c r="G1021" s="189" t="str">
        <f t="shared" si="15"/>
        <v/>
      </c>
      <c r="H1021" s="19"/>
      <c r="I1021" s="19"/>
      <c r="J1021" s="176" t="str">
        <f>IF(AND(C1021&lt;&gt;"",COUNTIF('3.工程情報'!$C$6:$C$501,C1021)=0),"工程記号が3.工程情報に存在しません。","")</f>
        <v/>
      </c>
    </row>
    <row r="1022" spans="2:10" ht="18" customHeight="1">
      <c r="B1022" s="166"/>
      <c r="C1022" s="165"/>
      <c r="D1022" s="12" t="str">
        <f>IF(C1022="","",VLOOKUP(C1022,'3.工程情報'!$C$6:$D$501,2,FALSE))</f>
        <v/>
      </c>
      <c r="E1022" s="165"/>
      <c r="F1022" s="170"/>
      <c r="G1022" s="189" t="str">
        <f t="shared" si="15"/>
        <v/>
      </c>
      <c r="H1022" s="19"/>
      <c r="I1022" s="19"/>
      <c r="J1022" s="176" t="str">
        <f>IF(AND(C1022&lt;&gt;"",COUNTIF('3.工程情報'!$C$6:$C$501,C1022)=0),"工程記号が3.工程情報に存在しません。","")</f>
        <v/>
      </c>
    </row>
    <row r="1023" spans="2:10" ht="18" customHeight="1">
      <c r="B1023" s="166"/>
      <c r="C1023" s="165"/>
      <c r="D1023" s="12" t="str">
        <f>IF(C1023="","",VLOOKUP(C1023,'3.工程情報'!$C$6:$D$501,2,FALSE))</f>
        <v/>
      </c>
      <c r="E1023" s="165"/>
      <c r="F1023" s="170"/>
      <c r="G1023" s="189" t="str">
        <f t="shared" si="15"/>
        <v/>
      </c>
      <c r="H1023" s="19"/>
      <c r="I1023" s="19"/>
      <c r="J1023" s="176" t="str">
        <f>IF(AND(C1023&lt;&gt;"",COUNTIF('3.工程情報'!$C$6:$C$501,C1023)=0),"工程記号が3.工程情報に存在しません。","")</f>
        <v/>
      </c>
    </row>
    <row r="1024" spans="2:10" ht="18" customHeight="1">
      <c r="B1024" s="166"/>
      <c r="C1024" s="165"/>
      <c r="D1024" s="12" t="str">
        <f>IF(C1024="","",VLOOKUP(C1024,'3.工程情報'!$C$6:$D$501,2,FALSE))</f>
        <v/>
      </c>
      <c r="E1024" s="165"/>
      <c r="F1024" s="170"/>
      <c r="G1024" s="189" t="str">
        <f t="shared" si="15"/>
        <v/>
      </c>
      <c r="H1024" s="19"/>
      <c r="I1024" s="19"/>
      <c r="J1024" s="176" t="str">
        <f>IF(AND(C1024&lt;&gt;"",COUNTIF('3.工程情報'!$C$6:$C$501,C1024)=0),"工程記号が3.工程情報に存在しません。","")</f>
        <v/>
      </c>
    </row>
    <row r="1025" spans="2:10" ht="18" customHeight="1">
      <c r="B1025" s="166"/>
      <c r="C1025" s="165"/>
      <c r="D1025" s="12" t="str">
        <f>IF(C1025="","",VLOOKUP(C1025,'3.工程情報'!$C$6:$D$501,2,FALSE))</f>
        <v/>
      </c>
      <c r="E1025" s="165"/>
      <c r="F1025" s="170"/>
      <c r="G1025" s="189" t="str">
        <f t="shared" si="15"/>
        <v/>
      </c>
      <c r="H1025" s="19"/>
      <c r="I1025" s="19"/>
      <c r="J1025" s="176" t="str">
        <f>IF(AND(C1025&lt;&gt;"",COUNTIF('3.工程情報'!$C$6:$C$501,C1025)=0),"工程記号が3.工程情報に存在しません。","")</f>
        <v/>
      </c>
    </row>
    <row r="1026" spans="2:10" ht="18" customHeight="1">
      <c r="B1026" s="166"/>
      <c r="C1026" s="165"/>
      <c r="D1026" s="12" t="str">
        <f>IF(C1026="","",VLOOKUP(C1026,'3.工程情報'!$C$6:$D$501,2,FALSE))</f>
        <v/>
      </c>
      <c r="E1026" s="165"/>
      <c r="F1026" s="170"/>
      <c r="G1026" s="189" t="str">
        <f t="shared" si="15"/>
        <v/>
      </c>
      <c r="H1026" s="19"/>
      <c r="I1026" s="19"/>
      <c r="J1026" s="176" t="str">
        <f>IF(AND(C1026&lt;&gt;"",COUNTIF('3.工程情報'!$C$6:$C$501,C1026)=0),"工程記号が3.工程情報に存在しません。","")</f>
        <v/>
      </c>
    </row>
    <row r="1027" spans="2:10" ht="18" customHeight="1">
      <c r="B1027" s="166"/>
      <c r="C1027" s="165"/>
      <c r="D1027" s="12" t="str">
        <f>IF(C1027="","",VLOOKUP(C1027,'3.工程情報'!$C$6:$D$501,2,FALSE))</f>
        <v/>
      </c>
      <c r="E1027" s="165"/>
      <c r="F1027" s="170"/>
      <c r="G1027" s="189" t="str">
        <f t="shared" si="15"/>
        <v/>
      </c>
      <c r="H1027" s="19"/>
      <c r="I1027" s="19"/>
      <c r="J1027" s="176" t="str">
        <f>IF(AND(C1027&lt;&gt;"",COUNTIF('3.工程情報'!$C$6:$C$501,C1027)=0),"工程記号が3.工程情報に存在しません。","")</f>
        <v/>
      </c>
    </row>
    <row r="1028" spans="2:10" ht="18" customHeight="1">
      <c r="B1028" s="166"/>
      <c r="C1028" s="165"/>
      <c r="D1028" s="12" t="str">
        <f>IF(C1028="","",VLOOKUP(C1028,'3.工程情報'!$C$6:$D$501,2,FALSE))</f>
        <v/>
      </c>
      <c r="E1028" s="165"/>
      <c r="F1028" s="170"/>
      <c r="G1028" s="189" t="str">
        <f t="shared" si="15"/>
        <v/>
      </c>
      <c r="H1028" s="19"/>
      <c r="I1028" s="19"/>
      <c r="J1028" s="176" t="str">
        <f>IF(AND(C1028&lt;&gt;"",COUNTIF('3.工程情報'!$C$6:$C$501,C1028)=0),"工程記号が3.工程情報に存在しません。","")</f>
        <v/>
      </c>
    </row>
    <row r="1029" spans="2:10" ht="18" customHeight="1">
      <c r="B1029" s="166"/>
      <c r="C1029" s="165"/>
      <c r="D1029" s="12" t="str">
        <f>IF(C1029="","",VLOOKUP(C1029,'3.工程情報'!$C$6:$D$501,2,FALSE))</f>
        <v/>
      </c>
      <c r="E1029" s="165"/>
      <c r="F1029" s="170"/>
      <c r="G1029" s="189" t="str">
        <f t="shared" si="15"/>
        <v/>
      </c>
      <c r="H1029" s="19"/>
      <c r="I1029" s="19"/>
      <c r="J1029" s="176" t="str">
        <f>IF(AND(C1029&lt;&gt;"",COUNTIF('3.工程情報'!$C$6:$C$501,C1029)=0),"工程記号が3.工程情報に存在しません。","")</f>
        <v/>
      </c>
    </row>
    <row r="1030" spans="2:10" ht="18" customHeight="1">
      <c r="B1030" s="166"/>
      <c r="C1030" s="165"/>
      <c r="D1030" s="12" t="str">
        <f>IF(C1030="","",VLOOKUP(C1030,'3.工程情報'!$C$6:$D$501,2,FALSE))</f>
        <v/>
      </c>
      <c r="E1030" s="165"/>
      <c r="F1030" s="170"/>
      <c r="G1030" s="189" t="str">
        <f t="shared" ref="G1030:G1093" si="16">C1030&amp;E1030</f>
        <v/>
      </c>
      <c r="H1030" s="19"/>
      <c r="I1030" s="19"/>
      <c r="J1030" s="176" t="str">
        <f>IF(AND(C1030&lt;&gt;"",COUNTIF('3.工程情報'!$C$6:$C$501,C1030)=0),"工程記号が3.工程情報に存在しません。","")</f>
        <v/>
      </c>
    </row>
    <row r="1031" spans="2:10" ht="18" customHeight="1">
      <c r="B1031" s="166"/>
      <c r="C1031" s="165"/>
      <c r="D1031" s="12" t="str">
        <f>IF(C1031="","",VLOOKUP(C1031,'3.工程情報'!$C$6:$D$501,2,FALSE))</f>
        <v/>
      </c>
      <c r="E1031" s="165"/>
      <c r="F1031" s="170"/>
      <c r="G1031" s="189" t="str">
        <f t="shared" si="16"/>
        <v/>
      </c>
      <c r="H1031" s="19"/>
      <c r="I1031" s="19"/>
      <c r="J1031" s="176" t="str">
        <f>IF(AND(C1031&lt;&gt;"",COUNTIF('3.工程情報'!$C$6:$C$501,C1031)=0),"工程記号が3.工程情報に存在しません。","")</f>
        <v/>
      </c>
    </row>
    <row r="1032" spans="2:10" ht="18" customHeight="1">
      <c r="B1032" s="166"/>
      <c r="C1032" s="165"/>
      <c r="D1032" s="12" t="str">
        <f>IF(C1032="","",VLOOKUP(C1032,'3.工程情報'!$C$6:$D$501,2,FALSE))</f>
        <v/>
      </c>
      <c r="E1032" s="165"/>
      <c r="F1032" s="170"/>
      <c r="G1032" s="189" t="str">
        <f t="shared" si="16"/>
        <v/>
      </c>
      <c r="H1032" s="19"/>
      <c r="I1032" s="19"/>
      <c r="J1032" s="176" t="str">
        <f>IF(AND(C1032&lt;&gt;"",COUNTIF('3.工程情報'!$C$6:$C$501,C1032)=0),"工程記号が3.工程情報に存在しません。","")</f>
        <v/>
      </c>
    </row>
    <row r="1033" spans="2:10" ht="18" customHeight="1">
      <c r="B1033" s="166"/>
      <c r="C1033" s="165"/>
      <c r="D1033" s="12" t="str">
        <f>IF(C1033="","",VLOOKUP(C1033,'3.工程情報'!$C$6:$D$501,2,FALSE))</f>
        <v/>
      </c>
      <c r="E1033" s="165"/>
      <c r="F1033" s="170"/>
      <c r="G1033" s="189" t="str">
        <f t="shared" si="16"/>
        <v/>
      </c>
      <c r="H1033" s="19"/>
      <c r="I1033" s="19"/>
      <c r="J1033" s="176" t="str">
        <f>IF(AND(C1033&lt;&gt;"",COUNTIF('3.工程情報'!$C$6:$C$501,C1033)=0),"工程記号が3.工程情報に存在しません。","")</f>
        <v/>
      </c>
    </row>
    <row r="1034" spans="2:10" ht="18" customHeight="1">
      <c r="B1034" s="166"/>
      <c r="C1034" s="165"/>
      <c r="D1034" s="12" t="str">
        <f>IF(C1034="","",VLOOKUP(C1034,'3.工程情報'!$C$6:$D$501,2,FALSE))</f>
        <v/>
      </c>
      <c r="E1034" s="165"/>
      <c r="F1034" s="170"/>
      <c r="G1034" s="189" t="str">
        <f t="shared" si="16"/>
        <v/>
      </c>
      <c r="H1034" s="19"/>
      <c r="I1034" s="19"/>
      <c r="J1034" s="176" t="str">
        <f>IF(AND(C1034&lt;&gt;"",COUNTIF('3.工程情報'!$C$6:$C$501,C1034)=0),"工程記号が3.工程情報に存在しません。","")</f>
        <v/>
      </c>
    </row>
    <row r="1035" spans="2:10" ht="18" customHeight="1">
      <c r="B1035" s="166"/>
      <c r="C1035" s="165"/>
      <c r="D1035" s="12" t="str">
        <f>IF(C1035="","",VLOOKUP(C1035,'3.工程情報'!$C$6:$D$501,2,FALSE))</f>
        <v/>
      </c>
      <c r="E1035" s="165"/>
      <c r="F1035" s="170"/>
      <c r="G1035" s="189" t="str">
        <f t="shared" si="16"/>
        <v/>
      </c>
      <c r="H1035" s="19"/>
      <c r="I1035" s="19"/>
      <c r="J1035" s="176" t="str">
        <f>IF(AND(C1035&lt;&gt;"",COUNTIF('3.工程情報'!$C$6:$C$501,C1035)=0),"工程記号が3.工程情報に存在しません。","")</f>
        <v/>
      </c>
    </row>
    <row r="1036" spans="2:10" ht="18" customHeight="1">
      <c r="B1036" s="166"/>
      <c r="C1036" s="165"/>
      <c r="D1036" s="12" t="str">
        <f>IF(C1036="","",VLOOKUP(C1036,'3.工程情報'!$C$6:$D$501,2,FALSE))</f>
        <v/>
      </c>
      <c r="E1036" s="165"/>
      <c r="F1036" s="170"/>
      <c r="G1036" s="189" t="str">
        <f t="shared" si="16"/>
        <v/>
      </c>
      <c r="H1036" s="19"/>
      <c r="I1036" s="19"/>
      <c r="J1036" s="176" t="str">
        <f>IF(AND(C1036&lt;&gt;"",COUNTIF('3.工程情報'!$C$6:$C$501,C1036)=0),"工程記号が3.工程情報に存在しません。","")</f>
        <v/>
      </c>
    </row>
    <row r="1037" spans="2:10" ht="18" customHeight="1">
      <c r="B1037" s="166"/>
      <c r="C1037" s="165"/>
      <c r="D1037" s="12" t="str">
        <f>IF(C1037="","",VLOOKUP(C1037,'3.工程情報'!$C$6:$D$501,2,FALSE))</f>
        <v/>
      </c>
      <c r="E1037" s="165"/>
      <c r="F1037" s="170"/>
      <c r="G1037" s="189" t="str">
        <f t="shared" si="16"/>
        <v/>
      </c>
      <c r="H1037" s="19"/>
      <c r="I1037" s="19"/>
      <c r="J1037" s="176" t="str">
        <f>IF(AND(C1037&lt;&gt;"",COUNTIF('3.工程情報'!$C$6:$C$501,C1037)=0),"工程記号が3.工程情報に存在しません。","")</f>
        <v/>
      </c>
    </row>
    <row r="1038" spans="2:10" ht="18" customHeight="1">
      <c r="B1038" s="166"/>
      <c r="C1038" s="165"/>
      <c r="D1038" s="12" t="str">
        <f>IF(C1038="","",VLOOKUP(C1038,'3.工程情報'!$C$6:$D$501,2,FALSE))</f>
        <v/>
      </c>
      <c r="E1038" s="165"/>
      <c r="F1038" s="170"/>
      <c r="G1038" s="189" t="str">
        <f t="shared" si="16"/>
        <v/>
      </c>
      <c r="H1038" s="19"/>
      <c r="I1038" s="19"/>
      <c r="J1038" s="176" t="str">
        <f>IF(AND(C1038&lt;&gt;"",COUNTIF('3.工程情報'!$C$6:$C$501,C1038)=0),"工程記号が3.工程情報に存在しません。","")</f>
        <v/>
      </c>
    </row>
    <row r="1039" spans="2:10" ht="18" customHeight="1">
      <c r="B1039" s="166"/>
      <c r="C1039" s="165"/>
      <c r="D1039" s="12" t="str">
        <f>IF(C1039="","",VLOOKUP(C1039,'3.工程情報'!$C$6:$D$501,2,FALSE))</f>
        <v/>
      </c>
      <c r="E1039" s="165"/>
      <c r="F1039" s="170"/>
      <c r="G1039" s="189" t="str">
        <f t="shared" si="16"/>
        <v/>
      </c>
      <c r="H1039" s="19"/>
      <c r="I1039" s="19"/>
      <c r="J1039" s="176" t="str">
        <f>IF(AND(C1039&lt;&gt;"",COUNTIF('3.工程情報'!$C$6:$C$501,C1039)=0),"工程記号が3.工程情報に存在しません。","")</f>
        <v/>
      </c>
    </row>
    <row r="1040" spans="2:10" ht="18" customHeight="1">
      <c r="B1040" s="166"/>
      <c r="C1040" s="165"/>
      <c r="D1040" s="12" t="str">
        <f>IF(C1040="","",VLOOKUP(C1040,'3.工程情報'!$C$6:$D$501,2,FALSE))</f>
        <v/>
      </c>
      <c r="E1040" s="165"/>
      <c r="F1040" s="170"/>
      <c r="G1040" s="189" t="str">
        <f t="shared" si="16"/>
        <v/>
      </c>
      <c r="H1040" s="19"/>
      <c r="I1040" s="19"/>
      <c r="J1040" s="176" t="str">
        <f>IF(AND(C1040&lt;&gt;"",COUNTIF('3.工程情報'!$C$6:$C$501,C1040)=0),"工程記号が3.工程情報に存在しません。","")</f>
        <v/>
      </c>
    </row>
    <row r="1041" spans="2:10" ht="18" customHeight="1">
      <c r="B1041" s="166"/>
      <c r="C1041" s="165"/>
      <c r="D1041" s="12" t="str">
        <f>IF(C1041="","",VLOOKUP(C1041,'3.工程情報'!$C$6:$D$501,2,FALSE))</f>
        <v/>
      </c>
      <c r="E1041" s="165"/>
      <c r="F1041" s="170"/>
      <c r="G1041" s="189" t="str">
        <f t="shared" si="16"/>
        <v/>
      </c>
      <c r="H1041" s="19"/>
      <c r="I1041" s="19"/>
      <c r="J1041" s="176" t="str">
        <f>IF(AND(C1041&lt;&gt;"",COUNTIF('3.工程情報'!$C$6:$C$501,C1041)=0),"工程記号が3.工程情報に存在しません。","")</f>
        <v/>
      </c>
    </row>
    <row r="1042" spans="2:10" ht="18" customHeight="1">
      <c r="B1042" s="166"/>
      <c r="C1042" s="165"/>
      <c r="D1042" s="12" t="str">
        <f>IF(C1042="","",VLOOKUP(C1042,'3.工程情報'!$C$6:$D$501,2,FALSE))</f>
        <v/>
      </c>
      <c r="E1042" s="165"/>
      <c r="F1042" s="170"/>
      <c r="G1042" s="189" t="str">
        <f t="shared" si="16"/>
        <v/>
      </c>
      <c r="H1042" s="19"/>
      <c r="I1042" s="19"/>
      <c r="J1042" s="176" t="str">
        <f>IF(AND(C1042&lt;&gt;"",COUNTIF('3.工程情報'!$C$6:$C$501,C1042)=0),"工程記号が3.工程情報に存在しません。","")</f>
        <v/>
      </c>
    </row>
    <row r="1043" spans="2:10" ht="18" customHeight="1">
      <c r="B1043" s="166"/>
      <c r="C1043" s="165"/>
      <c r="D1043" s="12" t="str">
        <f>IF(C1043="","",VLOOKUP(C1043,'3.工程情報'!$C$6:$D$501,2,FALSE))</f>
        <v/>
      </c>
      <c r="E1043" s="165"/>
      <c r="F1043" s="170"/>
      <c r="G1043" s="189" t="str">
        <f t="shared" si="16"/>
        <v/>
      </c>
      <c r="H1043" s="19"/>
      <c r="I1043" s="19"/>
      <c r="J1043" s="176" t="str">
        <f>IF(AND(C1043&lt;&gt;"",COUNTIF('3.工程情報'!$C$6:$C$501,C1043)=0),"工程記号が3.工程情報に存在しません。","")</f>
        <v/>
      </c>
    </row>
    <row r="1044" spans="2:10" ht="18" customHeight="1">
      <c r="B1044" s="166"/>
      <c r="C1044" s="165"/>
      <c r="D1044" s="12" t="str">
        <f>IF(C1044="","",VLOOKUP(C1044,'3.工程情報'!$C$6:$D$501,2,FALSE))</f>
        <v/>
      </c>
      <c r="E1044" s="165"/>
      <c r="F1044" s="170"/>
      <c r="G1044" s="189" t="str">
        <f t="shared" si="16"/>
        <v/>
      </c>
      <c r="H1044" s="19"/>
      <c r="I1044" s="19"/>
      <c r="J1044" s="176" t="str">
        <f>IF(AND(C1044&lt;&gt;"",COUNTIF('3.工程情報'!$C$6:$C$501,C1044)=0),"工程記号が3.工程情報に存在しません。","")</f>
        <v/>
      </c>
    </row>
    <row r="1045" spans="2:10" ht="18" customHeight="1">
      <c r="B1045" s="166"/>
      <c r="C1045" s="165"/>
      <c r="D1045" s="12" t="str">
        <f>IF(C1045="","",VLOOKUP(C1045,'3.工程情報'!$C$6:$D$501,2,FALSE))</f>
        <v/>
      </c>
      <c r="E1045" s="165"/>
      <c r="F1045" s="170"/>
      <c r="G1045" s="189" t="str">
        <f t="shared" si="16"/>
        <v/>
      </c>
      <c r="H1045" s="19"/>
      <c r="I1045" s="19"/>
      <c r="J1045" s="176" t="str">
        <f>IF(AND(C1045&lt;&gt;"",COUNTIF('3.工程情報'!$C$6:$C$501,C1045)=0),"工程記号が3.工程情報に存在しません。","")</f>
        <v/>
      </c>
    </row>
    <row r="1046" spans="2:10" ht="18" customHeight="1">
      <c r="B1046" s="166"/>
      <c r="C1046" s="165"/>
      <c r="D1046" s="12" t="str">
        <f>IF(C1046="","",VLOOKUP(C1046,'3.工程情報'!$C$6:$D$501,2,FALSE))</f>
        <v/>
      </c>
      <c r="E1046" s="165"/>
      <c r="F1046" s="170"/>
      <c r="G1046" s="189" t="str">
        <f t="shared" si="16"/>
        <v/>
      </c>
      <c r="H1046" s="19"/>
      <c r="I1046" s="19"/>
      <c r="J1046" s="176" t="str">
        <f>IF(AND(C1046&lt;&gt;"",COUNTIF('3.工程情報'!$C$6:$C$501,C1046)=0),"工程記号が3.工程情報に存在しません。","")</f>
        <v/>
      </c>
    </row>
    <row r="1047" spans="2:10" ht="18" customHeight="1">
      <c r="B1047" s="166"/>
      <c r="C1047" s="165"/>
      <c r="D1047" s="12" t="str">
        <f>IF(C1047="","",VLOOKUP(C1047,'3.工程情報'!$C$6:$D$501,2,FALSE))</f>
        <v/>
      </c>
      <c r="E1047" s="165"/>
      <c r="F1047" s="170"/>
      <c r="G1047" s="189" t="str">
        <f t="shared" si="16"/>
        <v/>
      </c>
      <c r="H1047" s="19"/>
      <c r="I1047" s="19"/>
      <c r="J1047" s="176" t="str">
        <f>IF(AND(C1047&lt;&gt;"",COUNTIF('3.工程情報'!$C$6:$C$501,C1047)=0),"工程記号が3.工程情報に存在しません。","")</f>
        <v/>
      </c>
    </row>
    <row r="1048" spans="2:10" ht="18" customHeight="1">
      <c r="B1048" s="166"/>
      <c r="C1048" s="165"/>
      <c r="D1048" s="12" t="str">
        <f>IF(C1048="","",VLOOKUP(C1048,'3.工程情報'!$C$6:$D$501,2,FALSE))</f>
        <v/>
      </c>
      <c r="E1048" s="165"/>
      <c r="F1048" s="170"/>
      <c r="G1048" s="189" t="str">
        <f t="shared" si="16"/>
        <v/>
      </c>
      <c r="H1048" s="19"/>
      <c r="I1048" s="19"/>
      <c r="J1048" s="176" t="str">
        <f>IF(AND(C1048&lt;&gt;"",COUNTIF('3.工程情報'!$C$6:$C$501,C1048)=0),"工程記号が3.工程情報に存在しません。","")</f>
        <v/>
      </c>
    </row>
    <row r="1049" spans="2:10" ht="18" customHeight="1">
      <c r="B1049" s="166"/>
      <c r="C1049" s="165"/>
      <c r="D1049" s="12" t="str">
        <f>IF(C1049="","",VLOOKUP(C1049,'3.工程情報'!$C$6:$D$501,2,FALSE))</f>
        <v/>
      </c>
      <c r="E1049" s="165"/>
      <c r="F1049" s="170"/>
      <c r="G1049" s="189" t="str">
        <f t="shared" si="16"/>
        <v/>
      </c>
      <c r="H1049" s="19"/>
      <c r="I1049" s="19"/>
      <c r="J1049" s="176" t="str">
        <f>IF(AND(C1049&lt;&gt;"",COUNTIF('3.工程情報'!$C$6:$C$501,C1049)=0),"工程記号が3.工程情報に存在しません。","")</f>
        <v/>
      </c>
    </row>
    <row r="1050" spans="2:10" ht="18" customHeight="1">
      <c r="B1050" s="166"/>
      <c r="C1050" s="165"/>
      <c r="D1050" s="12" t="str">
        <f>IF(C1050="","",VLOOKUP(C1050,'3.工程情報'!$C$6:$D$501,2,FALSE))</f>
        <v/>
      </c>
      <c r="E1050" s="165"/>
      <c r="F1050" s="170"/>
      <c r="G1050" s="189" t="str">
        <f t="shared" si="16"/>
        <v/>
      </c>
      <c r="H1050" s="19"/>
      <c r="I1050" s="19"/>
      <c r="J1050" s="176" t="str">
        <f>IF(AND(C1050&lt;&gt;"",COUNTIF('3.工程情報'!$C$6:$C$501,C1050)=0),"工程記号が3.工程情報に存在しません。","")</f>
        <v/>
      </c>
    </row>
    <row r="1051" spans="2:10" ht="18" customHeight="1">
      <c r="B1051" s="166"/>
      <c r="C1051" s="165"/>
      <c r="D1051" s="12" t="str">
        <f>IF(C1051="","",VLOOKUP(C1051,'3.工程情報'!$C$6:$D$501,2,FALSE))</f>
        <v/>
      </c>
      <c r="E1051" s="165"/>
      <c r="F1051" s="170"/>
      <c r="G1051" s="189" t="str">
        <f t="shared" si="16"/>
        <v/>
      </c>
      <c r="H1051" s="19"/>
      <c r="I1051" s="19"/>
      <c r="J1051" s="176" t="str">
        <f>IF(AND(C1051&lt;&gt;"",COUNTIF('3.工程情報'!$C$6:$C$501,C1051)=0),"工程記号が3.工程情報に存在しません。","")</f>
        <v/>
      </c>
    </row>
    <row r="1052" spans="2:10" ht="18" customHeight="1">
      <c r="B1052" s="166"/>
      <c r="C1052" s="165"/>
      <c r="D1052" s="12" t="str">
        <f>IF(C1052="","",VLOOKUP(C1052,'3.工程情報'!$C$6:$D$501,2,FALSE))</f>
        <v/>
      </c>
      <c r="E1052" s="165"/>
      <c r="F1052" s="170"/>
      <c r="G1052" s="189" t="str">
        <f t="shared" si="16"/>
        <v/>
      </c>
      <c r="H1052" s="19"/>
      <c r="I1052" s="19"/>
      <c r="J1052" s="176" t="str">
        <f>IF(AND(C1052&lt;&gt;"",COUNTIF('3.工程情報'!$C$6:$C$501,C1052)=0),"工程記号が3.工程情報に存在しません。","")</f>
        <v/>
      </c>
    </row>
    <row r="1053" spans="2:10" ht="18" customHeight="1">
      <c r="B1053" s="166"/>
      <c r="C1053" s="165"/>
      <c r="D1053" s="12" t="str">
        <f>IF(C1053="","",VLOOKUP(C1053,'3.工程情報'!$C$6:$D$501,2,FALSE))</f>
        <v/>
      </c>
      <c r="E1053" s="165"/>
      <c r="F1053" s="170"/>
      <c r="G1053" s="189" t="str">
        <f t="shared" si="16"/>
        <v/>
      </c>
      <c r="H1053" s="19"/>
      <c r="I1053" s="19"/>
      <c r="J1053" s="176" t="str">
        <f>IF(AND(C1053&lt;&gt;"",COUNTIF('3.工程情報'!$C$6:$C$501,C1053)=0),"工程記号が3.工程情報に存在しません。","")</f>
        <v/>
      </c>
    </row>
    <row r="1054" spans="2:10" ht="18" customHeight="1">
      <c r="B1054" s="166"/>
      <c r="C1054" s="165"/>
      <c r="D1054" s="12" t="str">
        <f>IF(C1054="","",VLOOKUP(C1054,'3.工程情報'!$C$6:$D$501,2,FALSE))</f>
        <v/>
      </c>
      <c r="E1054" s="165"/>
      <c r="F1054" s="170"/>
      <c r="G1054" s="189" t="str">
        <f t="shared" si="16"/>
        <v/>
      </c>
      <c r="H1054" s="19"/>
      <c r="I1054" s="19"/>
      <c r="J1054" s="176" t="str">
        <f>IF(AND(C1054&lt;&gt;"",COUNTIF('3.工程情報'!$C$6:$C$501,C1054)=0),"工程記号が3.工程情報に存在しません。","")</f>
        <v/>
      </c>
    </row>
    <row r="1055" spans="2:10" ht="18" customHeight="1">
      <c r="B1055" s="166"/>
      <c r="C1055" s="165"/>
      <c r="D1055" s="12" t="str">
        <f>IF(C1055="","",VLOOKUP(C1055,'3.工程情報'!$C$6:$D$501,2,FALSE))</f>
        <v/>
      </c>
      <c r="E1055" s="165"/>
      <c r="F1055" s="170"/>
      <c r="G1055" s="189" t="str">
        <f t="shared" si="16"/>
        <v/>
      </c>
      <c r="H1055" s="19"/>
      <c r="I1055" s="19"/>
      <c r="J1055" s="176" t="str">
        <f>IF(AND(C1055&lt;&gt;"",COUNTIF('3.工程情報'!$C$6:$C$501,C1055)=0),"工程記号が3.工程情報に存在しません。","")</f>
        <v/>
      </c>
    </row>
    <row r="1056" spans="2:10" ht="18" customHeight="1">
      <c r="B1056" s="166"/>
      <c r="C1056" s="165"/>
      <c r="D1056" s="12" t="str">
        <f>IF(C1056="","",VLOOKUP(C1056,'3.工程情報'!$C$6:$D$501,2,FALSE))</f>
        <v/>
      </c>
      <c r="E1056" s="165"/>
      <c r="F1056" s="170"/>
      <c r="G1056" s="189" t="str">
        <f t="shared" si="16"/>
        <v/>
      </c>
      <c r="H1056" s="19"/>
      <c r="I1056" s="19"/>
      <c r="J1056" s="176" t="str">
        <f>IF(AND(C1056&lt;&gt;"",COUNTIF('3.工程情報'!$C$6:$C$501,C1056)=0),"工程記号が3.工程情報に存在しません。","")</f>
        <v/>
      </c>
    </row>
    <row r="1057" spans="2:10" ht="18" customHeight="1">
      <c r="B1057" s="166"/>
      <c r="C1057" s="165"/>
      <c r="D1057" s="12" t="str">
        <f>IF(C1057="","",VLOOKUP(C1057,'3.工程情報'!$C$6:$D$501,2,FALSE))</f>
        <v/>
      </c>
      <c r="E1057" s="165"/>
      <c r="F1057" s="170"/>
      <c r="G1057" s="189" t="str">
        <f t="shared" si="16"/>
        <v/>
      </c>
      <c r="H1057" s="19"/>
      <c r="I1057" s="19"/>
      <c r="J1057" s="176" t="str">
        <f>IF(AND(C1057&lt;&gt;"",COUNTIF('3.工程情報'!$C$6:$C$501,C1057)=0),"工程記号が3.工程情報に存在しません。","")</f>
        <v/>
      </c>
    </row>
    <row r="1058" spans="2:10" ht="18" customHeight="1">
      <c r="B1058" s="166"/>
      <c r="C1058" s="165"/>
      <c r="D1058" s="12" t="str">
        <f>IF(C1058="","",VLOOKUP(C1058,'3.工程情報'!$C$6:$D$501,2,FALSE))</f>
        <v/>
      </c>
      <c r="E1058" s="165"/>
      <c r="F1058" s="170"/>
      <c r="G1058" s="189" t="str">
        <f t="shared" si="16"/>
        <v/>
      </c>
      <c r="H1058" s="19"/>
      <c r="I1058" s="19"/>
      <c r="J1058" s="176" t="str">
        <f>IF(AND(C1058&lt;&gt;"",COUNTIF('3.工程情報'!$C$6:$C$501,C1058)=0),"工程記号が3.工程情報に存在しません。","")</f>
        <v/>
      </c>
    </row>
    <row r="1059" spans="2:10" ht="18" customHeight="1">
      <c r="B1059" s="166"/>
      <c r="C1059" s="165"/>
      <c r="D1059" s="12" t="str">
        <f>IF(C1059="","",VLOOKUP(C1059,'3.工程情報'!$C$6:$D$501,2,FALSE))</f>
        <v/>
      </c>
      <c r="E1059" s="165"/>
      <c r="F1059" s="170"/>
      <c r="G1059" s="189" t="str">
        <f t="shared" si="16"/>
        <v/>
      </c>
      <c r="H1059" s="19"/>
      <c r="I1059" s="19"/>
      <c r="J1059" s="176" t="str">
        <f>IF(AND(C1059&lt;&gt;"",COUNTIF('3.工程情報'!$C$6:$C$501,C1059)=0),"工程記号が3.工程情報に存在しません。","")</f>
        <v/>
      </c>
    </row>
    <row r="1060" spans="2:10" ht="18" customHeight="1">
      <c r="B1060" s="166"/>
      <c r="C1060" s="165"/>
      <c r="D1060" s="12" t="str">
        <f>IF(C1060="","",VLOOKUP(C1060,'3.工程情報'!$C$6:$D$501,2,FALSE))</f>
        <v/>
      </c>
      <c r="E1060" s="165"/>
      <c r="F1060" s="170"/>
      <c r="G1060" s="189" t="str">
        <f t="shared" si="16"/>
        <v/>
      </c>
      <c r="H1060" s="19"/>
      <c r="I1060" s="19"/>
      <c r="J1060" s="176" t="str">
        <f>IF(AND(C1060&lt;&gt;"",COUNTIF('3.工程情報'!$C$6:$C$501,C1060)=0),"工程記号が3.工程情報に存在しません。","")</f>
        <v/>
      </c>
    </row>
    <row r="1061" spans="2:10" ht="18" customHeight="1">
      <c r="B1061" s="166"/>
      <c r="C1061" s="165"/>
      <c r="D1061" s="12" t="str">
        <f>IF(C1061="","",VLOOKUP(C1061,'3.工程情報'!$C$6:$D$501,2,FALSE))</f>
        <v/>
      </c>
      <c r="E1061" s="165"/>
      <c r="F1061" s="170"/>
      <c r="G1061" s="189" t="str">
        <f t="shared" si="16"/>
        <v/>
      </c>
      <c r="H1061" s="19"/>
      <c r="I1061" s="19"/>
      <c r="J1061" s="176" t="str">
        <f>IF(AND(C1061&lt;&gt;"",COUNTIF('3.工程情報'!$C$6:$C$501,C1061)=0),"工程記号が3.工程情報に存在しません。","")</f>
        <v/>
      </c>
    </row>
    <row r="1062" spans="2:10" ht="18" customHeight="1">
      <c r="B1062" s="166"/>
      <c r="C1062" s="165"/>
      <c r="D1062" s="12" t="str">
        <f>IF(C1062="","",VLOOKUP(C1062,'3.工程情報'!$C$6:$D$501,2,FALSE))</f>
        <v/>
      </c>
      <c r="E1062" s="165"/>
      <c r="F1062" s="170"/>
      <c r="G1062" s="189" t="str">
        <f t="shared" si="16"/>
        <v/>
      </c>
      <c r="H1062" s="19"/>
      <c r="I1062" s="19"/>
      <c r="J1062" s="176" t="str">
        <f>IF(AND(C1062&lt;&gt;"",COUNTIF('3.工程情報'!$C$6:$C$501,C1062)=0),"工程記号が3.工程情報に存在しません。","")</f>
        <v/>
      </c>
    </row>
    <row r="1063" spans="2:10" ht="18" customHeight="1">
      <c r="B1063" s="166"/>
      <c r="C1063" s="165"/>
      <c r="D1063" s="12" t="str">
        <f>IF(C1063="","",VLOOKUP(C1063,'3.工程情報'!$C$6:$D$501,2,FALSE))</f>
        <v/>
      </c>
      <c r="E1063" s="165"/>
      <c r="F1063" s="170"/>
      <c r="G1063" s="189" t="str">
        <f t="shared" si="16"/>
        <v/>
      </c>
      <c r="H1063" s="19"/>
      <c r="I1063" s="19"/>
      <c r="J1063" s="176" t="str">
        <f>IF(AND(C1063&lt;&gt;"",COUNTIF('3.工程情報'!$C$6:$C$501,C1063)=0),"工程記号が3.工程情報に存在しません。","")</f>
        <v/>
      </c>
    </row>
    <row r="1064" spans="2:10" ht="18" customHeight="1">
      <c r="B1064" s="166"/>
      <c r="C1064" s="165"/>
      <c r="D1064" s="12" t="str">
        <f>IF(C1064="","",VLOOKUP(C1064,'3.工程情報'!$C$6:$D$501,2,FALSE))</f>
        <v/>
      </c>
      <c r="E1064" s="165"/>
      <c r="F1064" s="170"/>
      <c r="G1064" s="189" t="str">
        <f t="shared" si="16"/>
        <v/>
      </c>
      <c r="H1064" s="19"/>
      <c r="I1064" s="19"/>
      <c r="J1064" s="176" t="str">
        <f>IF(AND(C1064&lt;&gt;"",COUNTIF('3.工程情報'!$C$6:$C$501,C1064)=0),"工程記号が3.工程情報に存在しません。","")</f>
        <v/>
      </c>
    </row>
    <row r="1065" spans="2:10" ht="18" customHeight="1">
      <c r="B1065" s="166"/>
      <c r="C1065" s="165"/>
      <c r="D1065" s="12" t="str">
        <f>IF(C1065="","",VLOOKUP(C1065,'3.工程情報'!$C$6:$D$501,2,FALSE))</f>
        <v/>
      </c>
      <c r="E1065" s="165"/>
      <c r="F1065" s="170"/>
      <c r="G1065" s="189" t="str">
        <f t="shared" si="16"/>
        <v/>
      </c>
      <c r="H1065" s="19"/>
      <c r="I1065" s="19"/>
      <c r="J1065" s="176" t="str">
        <f>IF(AND(C1065&lt;&gt;"",COUNTIF('3.工程情報'!$C$6:$C$501,C1065)=0),"工程記号が3.工程情報に存在しません。","")</f>
        <v/>
      </c>
    </row>
    <row r="1066" spans="2:10" ht="18" customHeight="1">
      <c r="B1066" s="166"/>
      <c r="C1066" s="165"/>
      <c r="D1066" s="12" t="str">
        <f>IF(C1066="","",VLOOKUP(C1066,'3.工程情報'!$C$6:$D$501,2,FALSE))</f>
        <v/>
      </c>
      <c r="E1066" s="165"/>
      <c r="F1066" s="170"/>
      <c r="G1066" s="189" t="str">
        <f t="shared" si="16"/>
        <v/>
      </c>
      <c r="H1066" s="19"/>
      <c r="I1066" s="19"/>
      <c r="J1066" s="176" t="str">
        <f>IF(AND(C1066&lt;&gt;"",COUNTIF('3.工程情報'!$C$6:$C$501,C1066)=0),"工程記号が3.工程情報に存在しません。","")</f>
        <v/>
      </c>
    </row>
    <row r="1067" spans="2:10" ht="18" customHeight="1">
      <c r="B1067" s="166"/>
      <c r="C1067" s="165"/>
      <c r="D1067" s="12" t="str">
        <f>IF(C1067="","",VLOOKUP(C1067,'3.工程情報'!$C$6:$D$501,2,FALSE))</f>
        <v/>
      </c>
      <c r="E1067" s="165"/>
      <c r="F1067" s="170"/>
      <c r="G1067" s="189" t="str">
        <f t="shared" si="16"/>
        <v/>
      </c>
      <c r="H1067" s="19"/>
      <c r="I1067" s="19"/>
      <c r="J1067" s="176" t="str">
        <f>IF(AND(C1067&lt;&gt;"",COUNTIF('3.工程情報'!$C$6:$C$501,C1067)=0),"工程記号が3.工程情報に存在しません。","")</f>
        <v/>
      </c>
    </row>
    <row r="1068" spans="2:10" ht="18" customHeight="1">
      <c r="B1068" s="166"/>
      <c r="C1068" s="165"/>
      <c r="D1068" s="12" t="str">
        <f>IF(C1068="","",VLOOKUP(C1068,'3.工程情報'!$C$6:$D$501,2,FALSE))</f>
        <v/>
      </c>
      <c r="E1068" s="165"/>
      <c r="F1068" s="170"/>
      <c r="G1068" s="189" t="str">
        <f t="shared" si="16"/>
        <v/>
      </c>
      <c r="H1068" s="19"/>
      <c r="I1068" s="19"/>
      <c r="J1068" s="176" t="str">
        <f>IF(AND(C1068&lt;&gt;"",COUNTIF('3.工程情報'!$C$6:$C$501,C1068)=0),"工程記号が3.工程情報に存在しません。","")</f>
        <v/>
      </c>
    </row>
    <row r="1069" spans="2:10" ht="18" customHeight="1">
      <c r="B1069" s="166"/>
      <c r="C1069" s="165"/>
      <c r="D1069" s="12" t="str">
        <f>IF(C1069="","",VLOOKUP(C1069,'3.工程情報'!$C$6:$D$501,2,FALSE))</f>
        <v/>
      </c>
      <c r="E1069" s="165"/>
      <c r="F1069" s="170"/>
      <c r="G1069" s="189" t="str">
        <f t="shared" si="16"/>
        <v/>
      </c>
      <c r="H1069" s="19"/>
      <c r="I1069" s="19"/>
      <c r="J1069" s="176" t="str">
        <f>IF(AND(C1069&lt;&gt;"",COUNTIF('3.工程情報'!$C$6:$C$501,C1069)=0),"工程記号が3.工程情報に存在しません。","")</f>
        <v/>
      </c>
    </row>
    <row r="1070" spans="2:10" ht="18" customHeight="1">
      <c r="B1070" s="166"/>
      <c r="C1070" s="165"/>
      <c r="D1070" s="12" t="str">
        <f>IF(C1070="","",VLOOKUP(C1070,'3.工程情報'!$C$6:$D$501,2,FALSE))</f>
        <v/>
      </c>
      <c r="E1070" s="165"/>
      <c r="F1070" s="170"/>
      <c r="G1070" s="189" t="str">
        <f t="shared" si="16"/>
        <v/>
      </c>
      <c r="H1070" s="19"/>
      <c r="I1070" s="19"/>
      <c r="J1070" s="176" t="str">
        <f>IF(AND(C1070&lt;&gt;"",COUNTIF('3.工程情報'!$C$6:$C$501,C1070)=0),"工程記号が3.工程情報に存在しません。","")</f>
        <v/>
      </c>
    </row>
    <row r="1071" spans="2:10" ht="18" customHeight="1">
      <c r="B1071" s="166"/>
      <c r="C1071" s="165"/>
      <c r="D1071" s="12" t="str">
        <f>IF(C1071="","",VLOOKUP(C1071,'3.工程情報'!$C$6:$D$501,2,FALSE))</f>
        <v/>
      </c>
      <c r="E1071" s="165"/>
      <c r="F1071" s="170"/>
      <c r="G1071" s="189" t="str">
        <f t="shared" si="16"/>
        <v/>
      </c>
      <c r="H1071" s="19"/>
      <c r="I1071" s="19"/>
      <c r="J1071" s="176" t="str">
        <f>IF(AND(C1071&lt;&gt;"",COUNTIF('3.工程情報'!$C$6:$C$501,C1071)=0),"工程記号が3.工程情報に存在しません。","")</f>
        <v/>
      </c>
    </row>
    <row r="1072" spans="2:10" ht="18" customHeight="1">
      <c r="B1072" s="166"/>
      <c r="C1072" s="165"/>
      <c r="D1072" s="12" t="str">
        <f>IF(C1072="","",VLOOKUP(C1072,'3.工程情報'!$C$6:$D$501,2,FALSE))</f>
        <v/>
      </c>
      <c r="E1072" s="165"/>
      <c r="F1072" s="170"/>
      <c r="G1072" s="189" t="str">
        <f t="shared" si="16"/>
        <v/>
      </c>
      <c r="H1072" s="19"/>
      <c r="I1072" s="19"/>
      <c r="J1072" s="176" t="str">
        <f>IF(AND(C1072&lt;&gt;"",COUNTIF('3.工程情報'!$C$6:$C$501,C1072)=0),"工程記号が3.工程情報に存在しません。","")</f>
        <v/>
      </c>
    </row>
    <row r="1073" spans="2:10" ht="18" customHeight="1">
      <c r="B1073" s="166"/>
      <c r="C1073" s="165"/>
      <c r="D1073" s="12" t="str">
        <f>IF(C1073="","",VLOOKUP(C1073,'3.工程情報'!$C$6:$D$501,2,FALSE))</f>
        <v/>
      </c>
      <c r="E1073" s="165"/>
      <c r="F1073" s="170"/>
      <c r="G1073" s="189" t="str">
        <f t="shared" si="16"/>
        <v/>
      </c>
      <c r="H1073" s="19"/>
      <c r="I1073" s="19"/>
      <c r="J1073" s="176" t="str">
        <f>IF(AND(C1073&lt;&gt;"",COUNTIF('3.工程情報'!$C$6:$C$501,C1073)=0),"工程記号が3.工程情報に存在しません。","")</f>
        <v/>
      </c>
    </row>
    <row r="1074" spans="2:10" ht="18" customHeight="1">
      <c r="B1074" s="166"/>
      <c r="C1074" s="165"/>
      <c r="D1074" s="12" t="str">
        <f>IF(C1074="","",VLOOKUP(C1074,'3.工程情報'!$C$6:$D$501,2,FALSE))</f>
        <v/>
      </c>
      <c r="E1074" s="165"/>
      <c r="F1074" s="170"/>
      <c r="G1074" s="189" t="str">
        <f t="shared" si="16"/>
        <v/>
      </c>
      <c r="H1074" s="19"/>
      <c r="I1074" s="19"/>
      <c r="J1074" s="176" t="str">
        <f>IF(AND(C1074&lt;&gt;"",COUNTIF('3.工程情報'!$C$6:$C$501,C1074)=0),"工程記号が3.工程情報に存在しません。","")</f>
        <v/>
      </c>
    </row>
    <row r="1075" spans="2:10" ht="18" customHeight="1">
      <c r="B1075" s="166"/>
      <c r="C1075" s="165"/>
      <c r="D1075" s="12" t="str">
        <f>IF(C1075="","",VLOOKUP(C1075,'3.工程情報'!$C$6:$D$501,2,FALSE))</f>
        <v/>
      </c>
      <c r="E1075" s="165"/>
      <c r="F1075" s="170"/>
      <c r="G1075" s="189" t="str">
        <f t="shared" si="16"/>
        <v/>
      </c>
      <c r="H1075" s="19"/>
      <c r="I1075" s="19"/>
      <c r="J1075" s="176" t="str">
        <f>IF(AND(C1075&lt;&gt;"",COUNTIF('3.工程情報'!$C$6:$C$501,C1075)=0),"工程記号が3.工程情報に存在しません。","")</f>
        <v/>
      </c>
    </row>
    <row r="1076" spans="2:10" ht="18" customHeight="1">
      <c r="B1076" s="166"/>
      <c r="C1076" s="165"/>
      <c r="D1076" s="12" t="str">
        <f>IF(C1076="","",VLOOKUP(C1076,'3.工程情報'!$C$6:$D$501,2,FALSE))</f>
        <v/>
      </c>
      <c r="E1076" s="165"/>
      <c r="F1076" s="170"/>
      <c r="G1076" s="189" t="str">
        <f t="shared" si="16"/>
        <v/>
      </c>
      <c r="H1076" s="19"/>
      <c r="I1076" s="19"/>
      <c r="J1076" s="176" t="str">
        <f>IF(AND(C1076&lt;&gt;"",COUNTIF('3.工程情報'!$C$6:$C$501,C1076)=0),"工程記号が3.工程情報に存在しません。","")</f>
        <v/>
      </c>
    </row>
    <row r="1077" spans="2:10" ht="18" customHeight="1">
      <c r="B1077" s="166"/>
      <c r="C1077" s="165"/>
      <c r="D1077" s="12" t="str">
        <f>IF(C1077="","",VLOOKUP(C1077,'3.工程情報'!$C$6:$D$501,2,FALSE))</f>
        <v/>
      </c>
      <c r="E1077" s="165"/>
      <c r="F1077" s="170"/>
      <c r="G1077" s="189" t="str">
        <f t="shared" si="16"/>
        <v/>
      </c>
      <c r="H1077" s="19"/>
      <c r="I1077" s="19"/>
      <c r="J1077" s="176" t="str">
        <f>IF(AND(C1077&lt;&gt;"",COUNTIF('3.工程情報'!$C$6:$C$501,C1077)=0),"工程記号が3.工程情報に存在しません。","")</f>
        <v/>
      </c>
    </row>
    <row r="1078" spans="2:10" ht="18" customHeight="1">
      <c r="B1078" s="166"/>
      <c r="C1078" s="165"/>
      <c r="D1078" s="12" t="str">
        <f>IF(C1078="","",VLOOKUP(C1078,'3.工程情報'!$C$6:$D$501,2,FALSE))</f>
        <v/>
      </c>
      <c r="E1078" s="165"/>
      <c r="F1078" s="170"/>
      <c r="G1078" s="189" t="str">
        <f t="shared" si="16"/>
        <v/>
      </c>
      <c r="H1078" s="19"/>
      <c r="I1078" s="19"/>
      <c r="J1078" s="176" t="str">
        <f>IF(AND(C1078&lt;&gt;"",COUNTIF('3.工程情報'!$C$6:$C$501,C1078)=0),"工程記号が3.工程情報に存在しません。","")</f>
        <v/>
      </c>
    </row>
    <row r="1079" spans="2:10" ht="18" customHeight="1">
      <c r="B1079" s="166"/>
      <c r="C1079" s="165"/>
      <c r="D1079" s="12" t="str">
        <f>IF(C1079="","",VLOOKUP(C1079,'3.工程情報'!$C$6:$D$501,2,FALSE))</f>
        <v/>
      </c>
      <c r="E1079" s="165"/>
      <c r="F1079" s="170"/>
      <c r="G1079" s="189" t="str">
        <f t="shared" si="16"/>
        <v/>
      </c>
      <c r="H1079" s="19"/>
      <c r="I1079" s="19"/>
      <c r="J1079" s="176" t="str">
        <f>IF(AND(C1079&lt;&gt;"",COUNTIF('3.工程情報'!$C$6:$C$501,C1079)=0),"工程記号が3.工程情報に存在しません。","")</f>
        <v/>
      </c>
    </row>
    <row r="1080" spans="2:10" ht="18" customHeight="1">
      <c r="B1080" s="166"/>
      <c r="C1080" s="165"/>
      <c r="D1080" s="12" t="str">
        <f>IF(C1080="","",VLOOKUP(C1080,'3.工程情報'!$C$6:$D$501,2,FALSE))</f>
        <v/>
      </c>
      <c r="E1080" s="165"/>
      <c r="F1080" s="170"/>
      <c r="G1080" s="189" t="str">
        <f t="shared" si="16"/>
        <v/>
      </c>
      <c r="H1080" s="19"/>
      <c r="I1080" s="19"/>
      <c r="J1080" s="176" t="str">
        <f>IF(AND(C1080&lt;&gt;"",COUNTIF('3.工程情報'!$C$6:$C$501,C1080)=0),"工程記号が3.工程情報に存在しません。","")</f>
        <v/>
      </c>
    </row>
    <row r="1081" spans="2:10" ht="18" customHeight="1">
      <c r="B1081" s="166"/>
      <c r="C1081" s="165"/>
      <c r="D1081" s="12" t="str">
        <f>IF(C1081="","",VLOOKUP(C1081,'3.工程情報'!$C$6:$D$501,2,FALSE))</f>
        <v/>
      </c>
      <c r="E1081" s="165"/>
      <c r="F1081" s="170"/>
      <c r="G1081" s="189" t="str">
        <f t="shared" si="16"/>
        <v/>
      </c>
      <c r="H1081" s="19"/>
      <c r="I1081" s="19"/>
      <c r="J1081" s="176" t="str">
        <f>IF(AND(C1081&lt;&gt;"",COUNTIF('3.工程情報'!$C$6:$C$501,C1081)=0),"工程記号が3.工程情報に存在しません。","")</f>
        <v/>
      </c>
    </row>
    <row r="1082" spans="2:10" ht="18" customHeight="1">
      <c r="B1082" s="166"/>
      <c r="C1082" s="165"/>
      <c r="D1082" s="12" t="str">
        <f>IF(C1082="","",VLOOKUP(C1082,'3.工程情報'!$C$6:$D$501,2,FALSE))</f>
        <v/>
      </c>
      <c r="E1082" s="165"/>
      <c r="F1082" s="170"/>
      <c r="G1082" s="189" t="str">
        <f t="shared" si="16"/>
        <v/>
      </c>
      <c r="H1082" s="19"/>
      <c r="I1082" s="19"/>
      <c r="J1082" s="176" t="str">
        <f>IF(AND(C1082&lt;&gt;"",COUNTIF('3.工程情報'!$C$6:$C$501,C1082)=0),"工程記号が3.工程情報に存在しません。","")</f>
        <v/>
      </c>
    </row>
    <row r="1083" spans="2:10" ht="18" customHeight="1">
      <c r="B1083" s="166"/>
      <c r="C1083" s="165"/>
      <c r="D1083" s="12" t="str">
        <f>IF(C1083="","",VLOOKUP(C1083,'3.工程情報'!$C$6:$D$501,2,FALSE))</f>
        <v/>
      </c>
      <c r="E1083" s="165"/>
      <c r="F1083" s="170"/>
      <c r="G1083" s="189" t="str">
        <f t="shared" si="16"/>
        <v/>
      </c>
      <c r="H1083" s="19"/>
      <c r="I1083" s="19"/>
      <c r="J1083" s="176" t="str">
        <f>IF(AND(C1083&lt;&gt;"",COUNTIF('3.工程情報'!$C$6:$C$501,C1083)=0),"工程記号が3.工程情報に存在しません。","")</f>
        <v/>
      </c>
    </row>
    <row r="1084" spans="2:10" ht="18" customHeight="1">
      <c r="B1084" s="166"/>
      <c r="C1084" s="165"/>
      <c r="D1084" s="12" t="str">
        <f>IF(C1084="","",VLOOKUP(C1084,'3.工程情報'!$C$6:$D$501,2,FALSE))</f>
        <v/>
      </c>
      <c r="E1084" s="165"/>
      <c r="F1084" s="170"/>
      <c r="G1084" s="189" t="str">
        <f t="shared" si="16"/>
        <v/>
      </c>
      <c r="H1084" s="19"/>
      <c r="I1084" s="19"/>
      <c r="J1084" s="176" t="str">
        <f>IF(AND(C1084&lt;&gt;"",COUNTIF('3.工程情報'!$C$6:$C$501,C1084)=0),"工程記号が3.工程情報に存在しません。","")</f>
        <v/>
      </c>
    </row>
    <row r="1085" spans="2:10" ht="18" customHeight="1">
      <c r="B1085" s="166"/>
      <c r="C1085" s="165"/>
      <c r="D1085" s="12" t="str">
        <f>IF(C1085="","",VLOOKUP(C1085,'3.工程情報'!$C$6:$D$501,2,FALSE))</f>
        <v/>
      </c>
      <c r="E1085" s="165"/>
      <c r="F1085" s="170"/>
      <c r="G1085" s="189" t="str">
        <f t="shared" si="16"/>
        <v/>
      </c>
      <c r="H1085" s="19"/>
      <c r="I1085" s="19"/>
      <c r="J1085" s="176" t="str">
        <f>IF(AND(C1085&lt;&gt;"",COUNTIF('3.工程情報'!$C$6:$C$501,C1085)=0),"工程記号が3.工程情報に存在しません。","")</f>
        <v/>
      </c>
    </row>
    <row r="1086" spans="2:10" ht="18" customHeight="1">
      <c r="B1086" s="166"/>
      <c r="C1086" s="165"/>
      <c r="D1086" s="12" t="str">
        <f>IF(C1086="","",VLOOKUP(C1086,'3.工程情報'!$C$6:$D$501,2,FALSE))</f>
        <v/>
      </c>
      <c r="E1086" s="165"/>
      <c r="F1086" s="170"/>
      <c r="G1086" s="189" t="str">
        <f t="shared" si="16"/>
        <v/>
      </c>
      <c r="H1086" s="19"/>
      <c r="I1086" s="19"/>
      <c r="J1086" s="176" t="str">
        <f>IF(AND(C1086&lt;&gt;"",COUNTIF('3.工程情報'!$C$6:$C$501,C1086)=0),"工程記号が3.工程情報に存在しません。","")</f>
        <v/>
      </c>
    </row>
    <row r="1087" spans="2:10" ht="18" customHeight="1">
      <c r="B1087" s="166"/>
      <c r="C1087" s="165"/>
      <c r="D1087" s="12" t="str">
        <f>IF(C1087="","",VLOOKUP(C1087,'3.工程情報'!$C$6:$D$501,2,FALSE))</f>
        <v/>
      </c>
      <c r="E1087" s="165"/>
      <c r="F1087" s="170"/>
      <c r="G1087" s="189" t="str">
        <f t="shared" si="16"/>
        <v/>
      </c>
      <c r="H1087" s="19"/>
      <c r="I1087" s="19"/>
      <c r="J1087" s="176" t="str">
        <f>IF(AND(C1087&lt;&gt;"",COUNTIF('3.工程情報'!$C$6:$C$501,C1087)=0),"工程記号が3.工程情報に存在しません。","")</f>
        <v/>
      </c>
    </row>
    <row r="1088" spans="2:10" ht="18" customHeight="1">
      <c r="B1088" s="166"/>
      <c r="C1088" s="165"/>
      <c r="D1088" s="12" t="str">
        <f>IF(C1088="","",VLOOKUP(C1088,'3.工程情報'!$C$6:$D$501,2,FALSE))</f>
        <v/>
      </c>
      <c r="E1088" s="165"/>
      <c r="F1088" s="170"/>
      <c r="G1088" s="189" t="str">
        <f t="shared" si="16"/>
        <v/>
      </c>
      <c r="H1088" s="19"/>
      <c r="I1088" s="19"/>
      <c r="J1088" s="176" t="str">
        <f>IF(AND(C1088&lt;&gt;"",COUNTIF('3.工程情報'!$C$6:$C$501,C1088)=0),"工程記号が3.工程情報に存在しません。","")</f>
        <v/>
      </c>
    </row>
    <row r="1089" spans="2:10" ht="18" customHeight="1">
      <c r="B1089" s="166"/>
      <c r="C1089" s="165"/>
      <c r="D1089" s="12" t="str">
        <f>IF(C1089="","",VLOOKUP(C1089,'3.工程情報'!$C$6:$D$501,2,FALSE))</f>
        <v/>
      </c>
      <c r="E1089" s="165"/>
      <c r="F1089" s="170"/>
      <c r="G1089" s="189" t="str">
        <f t="shared" si="16"/>
        <v/>
      </c>
      <c r="H1089" s="19"/>
      <c r="I1089" s="19"/>
      <c r="J1089" s="176" t="str">
        <f>IF(AND(C1089&lt;&gt;"",COUNTIF('3.工程情報'!$C$6:$C$501,C1089)=0),"工程記号が3.工程情報に存在しません。","")</f>
        <v/>
      </c>
    </row>
    <row r="1090" spans="2:10" ht="18" customHeight="1">
      <c r="B1090" s="166"/>
      <c r="C1090" s="165"/>
      <c r="D1090" s="12" t="str">
        <f>IF(C1090="","",VLOOKUP(C1090,'3.工程情報'!$C$6:$D$501,2,FALSE))</f>
        <v/>
      </c>
      <c r="E1090" s="165"/>
      <c r="F1090" s="170"/>
      <c r="G1090" s="189" t="str">
        <f t="shared" si="16"/>
        <v/>
      </c>
      <c r="H1090" s="19"/>
      <c r="I1090" s="19"/>
      <c r="J1090" s="176" t="str">
        <f>IF(AND(C1090&lt;&gt;"",COUNTIF('3.工程情報'!$C$6:$C$501,C1090)=0),"工程記号が3.工程情報に存在しません。","")</f>
        <v/>
      </c>
    </row>
    <row r="1091" spans="2:10" ht="18" customHeight="1">
      <c r="B1091" s="166"/>
      <c r="C1091" s="165"/>
      <c r="D1091" s="12" t="str">
        <f>IF(C1091="","",VLOOKUP(C1091,'3.工程情報'!$C$6:$D$501,2,FALSE))</f>
        <v/>
      </c>
      <c r="E1091" s="165"/>
      <c r="F1091" s="170"/>
      <c r="G1091" s="189" t="str">
        <f t="shared" si="16"/>
        <v/>
      </c>
      <c r="H1091" s="19"/>
      <c r="I1091" s="19"/>
      <c r="J1091" s="176" t="str">
        <f>IF(AND(C1091&lt;&gt;"",COUNTIF('3.工程情報'!$C$6:$C$501,C1091)=0),"工程記号が3.工程情報に存在しません。","")</f>
        <v/>
      </c>
    </row>
    <row r="1092" spans="2:10" ht="18" customHeight="1">
      <c r="B1092" s="166"/>
      <c r="C1092" s="165"/>
      <c r="D1092" s="12" t="str">
        <f>IF(C1092="","",VLOOKUP(C1092,'3.工程情報'!$C$6:$D$501,2,FALSE))</f>
        <v/>
      </c>
      <c r="E1092" s="165"/>
      <c r="F1092" s="170"/>
      <c r="G1092" s="189" t="str">
        <f t="shared" si="16"/>
        <v/>
      </c>
      <c r="H1092" s="19"/>
      <c r="I1092" s="19"/>
      <c r="J1092" s="176" t="str">
        <f>IF(AND(C1092&lt;&gt;"",COUNTIF('3.工程情報'!$C$6:$C$501,C1092)=0),"工程記号が3.工程情報に存在しません。","")</f>
        <v/>
      </c>
    </row>
    <row r="1093" spans="2:10" ht="18" customHeight="1">
      <c r="B1093" s="166"/>
      <c r="C1093" s="165"/>
      <c r="D1093" s="12" t="str">
        <f>IF(C1093="","",VLOOKUP(C1093,'3.工程情報'!$C$6:$D$501,2,FALSE))</f>
        <v/>
      </c>
      <c r="E1093" s="165"/>
      <c r="F1093" s="170"/>
      <c r="G1093" s="189" t="str">
        <f t="shared" si="16"/>
        <v/>
      </c>
      <c r="H1093" s="19"/>
      <c r="I1093" s="19"/>
      <c r="J1093" s="176" t="str">
        <f>IF(AND(C1093&lt;&gt;"",COUNTIF('3.工程情報'!$C$6:$C$501,C1093)=0),"工程記号が3.工程情報に存在しません。","")</f>
        <v/>
      </c>
    </row>
    <row r="1094" spans="2:10" ht="18" customHeight="1">
      <c r="B1094" s="166"/>
      <c r="C1094" s="165"/>
      <c r="D1094" s="12" t="str">
        <f>IF(C1094="","",VLOOKUP(C1094,'3.工程情報'!$C$6:$D$501,2,FALSE))</f>
        <v/>
      </c>
      <c r="E1094" s="165"/>
      <c r="F1094" s="170"/>
      <c r="G1094" s="189" t="str">
        <f t="shared" ref="G1094:G1157" si="17">C1094&amp;E1094</f>
        <v/>
      </c>
      <c r="H1094" s="19"/>
      <c r="I1094" s="19"/>
      <c r="J1094" s="176" t="str">
        <f>IF(AND(C1094&lt;&gt;"",COUNTIF('3.工程情報'!$C$6:$C$501,C1094)=0),"工程記号が3.工程情報に存在しません。","")</f>
        <v/>
      </c>
    </row>
    <row r="1095" spans="2:10" ht="18" customHeight="1">
      <c r="B1095" s="166"/>
      <c r="C1095" s="165"/>
      <c r="D1095" s="12" t="str">
        <f>IF(C1095="","",VLOOKUP(C1095,'3.工程情報'!$C$6:$D$501,2,FALSE))</f>
        <v/>
      </c>
      <c r="E1095" s="165"/>
      <c r="F1095" s="170"/>
      <c r="G1095" s="189" t="str">
        <f t="shared" si="17"/>
        <v/>
      </c>
      <c r="H1095" s="19"/>
      <c r="I1095" s="19"/>
      <c r="J1095" s="176" t="str">
        <f>IF(AND(C1095&lt;&gt;"",COUNTIF('3.工程情報'!$C$6:$C$501,C1095)=0),"工程記号が3.工程情報に存在しません。","")</f>
        <v/>
      </c>
    </row>
    <row r="1096" spans="2:10" ht="18" customHeight="1">
      <c r="B1096" s="166"/>
      <c r="C1096" s="165"/>
      <c r="D1096" s="12" t="str">
        <f>IF(C1096="","",VLOOKUP(C1096,'3.工程情報'!$C$6:$D$501,2,FALSE))</f>
        <v/>
      </c>
      <c r="E1096" s="165"/>
      <c r="F1096" s="170"/>
      <c r="G1096" s="189" t="str">
        <f t="shared" si="17"/>
        <v/>
      </c>
      <c r="H1096" s="19"/>
      <c r="I1096" s="19"/>
      <c r="J1096" s="176" t="str">
        <f>IF(AND(C1096&lt;&gt;"",COUNTIF('3.工程情報'!$C$6:$C$501,C1096)=0),"工程記号が3.工程情報に存在しません。","")</f>
        <v/>
      </c>
    </row>
    <row r="1097" spans="2:10" ht="18" customHeight="1">
      <c r="B1097" s="166"/>
      <c r="C1097" s="165"/>
      <c r="D1097" s="12" t="str">
        <f>IF(C1097="","",VLOOKUP(C1097,'3.工程情報'!$C$6:$D$501,2,FALSE))</f>
        <v/>
      </c>
      <c r="E1097" s="165"/>
      <c r="F1097" s="170"/>
      <c r="G1097" s="189" t="str">
        <f t="shared" si="17"/>
        <v/>
      </c>
      <c r="H1097" s="19"/>
      <c r="I1097" s="19"/>
      <c r="J1097" s="176" t="str">
        <f>IF(AND(C1097&lt;&gt;"",COUNTIF('3.工程情報'!$C$6:$C$501,C1097)=0),"工程記号が3.工程情報に存在しません。","")</f>
        <v/>
      </c>
    </row>
    <row r="1098" spans="2:10" ht="18" customHeight="1">
      <c r="B1098" s="166"/>
      <c r="C1098" s="165"/>
      <c r="D1098" s="12" t="str">
        <f>IF(C1098="","",VLOOKUP(C1098,'3.工程情報'!$C$6:$D$501,2,FALSE))</f>
        <v/>
      </c>
      <c r="E1098" s="165"/>
      <c r="F1098" s="170"/>
      <c r="G1098" s="189" t="str">
        <f t="shared" si="17"/>
        <v/>
      </c>
      <c r="H1098" s="19"/>
      <c r="I1098" s="19"/>
      <c r="J1098" s="176" t="str">
        <f>IF(AND(C1098&lt;&gt;"",COUNTIF('3.工程情報'!$C$6:$C$501,C1098)=0),"工程記号が3.工程情報に存在しません。","")</f>
        <v/>
      </c>
    </row>
    <row r="1099" spans="2:10" ht="18" customHeight="1">
      <c r="B1099" s="166"/>
      <c r="C1099" s="165"/>
      <c r="D1099" s="12" t="str">
        <f>IF(C1099="","",VLOOKUP(C1099,'3.工程情報'!$C$6:$D$501,2,FALSE))</f>
        <v/>
      </c>
      <c r="E1099" s="165"/>
      <c r="F1099" s="170"/>
      <c r="G1099" s="189" t="str">
        <f t="shared" si="17"/>
        <v/>
      </c>
      <c r="H1099" s="19"/>
      <c r="I1099" s="19"/>
      <c r="J1099" s="176" t="str">
        <f>IF(AND(C1099&lt;&gt;"",COUNTIF('3.工程情報'!$C$6:$C$501,C1099)=0),"工程記号が3.工程情報に存在しません。","")</f>
        <v/>
      </c>
    </row>
    <row r="1100" spans="2:10" ht="18" customHeight="1">
      <c r="B1100" s="166"/>
      <c r="C1100" s="165"/>
      <c r="D1100" s="12" t="str">
        <f>IF(C1100="","",VLOOKUP(C1100,'3.工程情報'!$C$6:$D$501,2,FALSE))</f>
        <v/>
      </c>
      <c r="E1100" s="165"/>
      <c r="F1100" s="170"/>
      <c r="G1100" s="189" t="str">
        <f t="shared" si="17"/>
        <v/>
      </c>
      <c r="H1100" s="19"/>
      <c r="I1100" s="19"/>
      <c r="J1100" s="176" t="str">
        <f>IF(AND(C1100&lt;&gt;"",COUNTIF('3.工程情報'!$C$6:$C$501,C1100)=0),"工程記号が3.工程情報に存在しません。","")</f>
        <v/>
      </c>
    </row>
    <row r="1101" spans="2:10" ht="18" customHeight="1">
      <c r="B1101" s="166"/>
      <c r="C1101" s="165"/>
      <c r="D1101" s="12" t="str">
        <f>IF(C1101="","",VLOOKUP(C1101,'3.工程情報'!$C$6:$D$501,2,FALSE))</f>
        <v/>
      </c>
      <c r="E1101" s="165"/>
      <c r="F1101" s="170"/>
      <c r="G1101" s="189" t="str">
        <f t="shared" si="17"/>
        <v/>
      </c>
      <c r="H1101" s="19"/>
      <c r="I1101" s="19"/>
      <c r="J1101" s="176" t="str">
        <f>IF(AND(C1101&lt;&gt;"",COUNTIF('3.工程情報'!$C$6:$C$501,C1101)=0),"工程記号が3.工程情報に存在しません。","")</f>
        <v/>
      </c>
    </row>
    <row r="1102" spans="2:10" ht="18" customHeight="1">
      <c r="B1102" s="166"/>
      <c r="C1102" s="165"/>
      <c r="D1102" s="12" t="str">
        <f>IF(C1102="","",VLOOKUP(C1102,'3.工程情報'!$C$6:$D$501,2,FALSE))</f>
        <v/>
      </c>
      <c r="E1102" s="165"/>
      <c r="F1102" s="170"/>
      <c r="G1102" s="189" t="str">
        <f t="shared" si="17"/>
        <v/>
      </c>
      <c r="H1102" s="19"/>
      <c r="I1102" s="19"/>
      <c r="J1102" s="176" t="str">
        <f>IF(AND(C1102&lt;&gt;"",COUNTIF('3.工程情報'!$C$6:$C$501,C1102)=0),"工程記号が3.工程情報に存在しません。","")</f>
        <v/>
      </c>
    </row>
    <row r="1103" spans="2:10" ht="18" customHeight="1">
      <c r="B1103" s="166"/>
      <c r="C1103" s="165"/>
      <c r="D1103" s="12" t="str">
        <f>IF(C1103="","",VLOOKUP(C1103,'3.工程情報'!$C$6:$D$501,2,FALSE))</f>
        <v/>
      </c>
      <c r="E1103" s="165"/>
      <c r="F1103" s="170"/>
      <c r="G1103" s="189" t="str">
        <f t="shared" si="17"/>
        <v/>
      </c>
      <c r="H1103" s="19"/>
      <c r="I1103" s="19"/>
      <c r="J1103" s="176" t="str">
        <f>IF(AND(C1103&lt;&gt;"",COUNTIF('3.工程情報'!$C$6:$C$501,C1103)=0),"工程記号が3.工程情報に存在しません。","")</f>
        <v/>
      </c>
    </row>
    <row r="1104" spans="2:10" ht="18" customHeight="1">
      <c r="B1104" s="166"/>
      <c r="C1104" s="165"/>
      <c r="D1104" s="12" t="str">
        <f>IF(C1104="","",VLOOKUP(C1104,'3.工程情報'!$C$6:$D$501,2,FALSE))</f>
        <v/>
      </c>
      <c r="E1104" s="165"/>
      <c r="F1104" s="170"/>
      <c r="G1104" s="189" t="str">
        <f t="shared" si="17"/>
        <v/>
      </c>
      <c r="H1104" s="19"/>
      <c r="I1104" s="19"/>
      <c r="J1104" s="176" t="str">
        <f>IF(AND(C1104&lt;&gt;"",COUNTIF('3.工程情報'!$C$6:$C$501,C1104)=0),"工程記号が3.工程情報に存在しません。","")</f>
        <v/>
      </c>
    </row>
    <row r="1105" spans="2:10" ht="18" customHeight="1">
      <c r="B1105" s="166"/>
      <c r="C1105" s="165"/>
      <c r="D1105" s="12" t="str">
        <f>IF(C1105="","",VLOOKUP(C1105,'3.工程情報'!$C$6:$D$501,2,FALSE))</f>
        <v/>
      </c>
      <c r="E1105" s="165"/>
      <c r="F1105" s="170"/>
      <c r="G1105" s="189" t="str">
        <f t="shared" si="17"/>
        <v/>
      </c>
      <c r="H1105" s="19"/>
      <c r="I1105" s="19"/>
      <c r="J1105" s="176" t="str">
        <f>IF(AND(C1105&lt;&gt;"",COUNTIF('3.工程情報'!$C$6:$C$501,C1105)=0),"工程記号が3.工程情報に存在しません。","")</f>
        <v/>
      </c>
    </row>
    <row r="1106" spans="2:10" ht="18" customHeight="1">
      <c r="B1106" s="166"/>
      <c r="C1106" s="165"/>
      <c r="D1106" s="12" t="str">
        <f>IF(C1106="","",VLOOKUP(C1106,'3.工程情報'!$C$6:$D$501,2,FALSE))</f>
        <v/>
      </c>
      <c r="E1106" s="165"/>
      <c r="F1106" s="170"/>
      <c r="G1106" s="189" t="str">
        <f t="shared" si="17"/>
        <v/>
      </c>
      <c r="H1106" s="19"/>
      <c r="I1106" s="19"/>
      <c r="J1106" s="176" t="str">
        <f>IF(AND(C1106&lt;&gt;"",COUNTIF('3.工程情報'!$C$6:$C$501,C1106)=0),"工程記号が3.工程情報に存在しません。","")</f>
        <v/>
      </c>
    </row>
    <row r="1107" spans="2:10" ht="18" customHeight="1">
      <c r="B1107" s="166"/>
      <c r="C1107" s="165"/>
      <c r="D1107" s="12" t="str">
        <f>IF(C1107="","",VLOOKUP(C1107,'3.工程情報'!$C$6:$D$501,2,FALSE))</f>
        <v/>
      </c>
      <c r="E1107" s="165"/>
      <c r="F1107" s="170"/>
      <c r="G1107" s="189" t="str">
        <f t="shared" si="17"/>
        <v/>
      </c>
      <c r="H1107" s="19"/>
      <c r="I1107" s="19"/>
      <c r="J1107" s="176" t="str">
        <f>IF(AND(C1107&lt;&gt;"",COUNTIF('3.工程情報'!$C$6:$C$501,C1107)=0),"工程記号が3.工程情報に存在しません。","")</f>
        <v/>
      </c>
    </row>
    <row r="1108" spans="2:10" ht="18" customHeight="1">
      <c r="B1108" s="166"/>
      <c r="C1108" s="165"/>
      <c r="D1108" s="12" t="str">
        <f>IF(C1108="","",VLOOKUP(C1108,'3.工程情報'!$C$6:$D$501,2,FALSE))</f>
        <v/>
      </c>
      <c r="E1108" s="165"/>
      <c r="F1108" s="170"/>
      <c r="G1108" s="189" t="str">
        <f t="shared" si="17"/>
        <v/>
      </c>
      <c r="H1108" s="19"/>
      <c r="I1108" s="19"/>
      <c r="J1108" s="176" t="str">
        <f>IF(AND(C1108&lt;&gt;"",COUNTIF('3.工程情報'!$C$6:$C$501,C1108)=0),"工程記号が3.工程情報に存在しません。","")</f>
        <v/>
      </c>
    </row>
    <row r="1109" spans="2:10" ht="18" customHeight="1">
      <c r="B1109" s="166"/>
      <c r="C1109" s="165"/>
      <c r="D1109" s="12" t="str">
        <f>IF(C1109="","",VLOOKUP(C1109,'3.工程情報'!$C$6:$D$501,2,FALSE))</f>
        <v/>
      </c>
      <c r="E1109" s="165"/>
      <c r="F1109" s="170"/>
      <c r="G1109" s="189" t="str">
        <f t="shared" si="17"/>
        <v/>
      </c>
      <c r="H1109" s="19"/>
      <c r="I1109" s="19"/>
      <c r="J1109" s="176" t="str">
        <f>IF(AND(C1109&lt;&gt;"",COUNTIF('3.工程情報'!$C$6:$C$501,C1109)=0),"工程記号が3.工程情報に存在しません。","")</f>
        <v/>
      </c>
    </row>
    <row r="1110" spans="2:10" ht="18" customHeight="1">
      <c r="B1110" s="166"/>
      <c r="C1110" s="165"/>
      <c r="D1110" s="12" t="str">
        <f>IF(C1110="","",VLOOKUP(C1110,'3.工程情報'!$C$6:$D$501,2,FALSE))</f>
        <v/>
      </c>
      <c r="E1110" s="165"/>
      <c r="F1110" s="170"/>
      <c r="G1110" s="189" t="str">
        <f t="shared" si="17"/>
        <v/>
      </c>
      <c r="H1110" s="19"/>
      <c r="I1110" s="19"/>
      <c r="J1110" s="176" t="str">
        <f>IF(AND(C1110&lt;&gt;"",COUNTIF('3.工程情報'!$C$6:$C$501,C1110)=0),"工程記号が3.工程情報に存在しません。","")</f>
        <v/>
      </c>
    </row>
    <row r="1111" spans="2:10" ht="18" customHeight="1">
      <c r="B1111" s="166"/>
      <c r="C1111" s="165"/>
      <c r="D1111" s="12" t="str">
        <f>IF(C1111="","",VLOOKUP(C1111,'3.工程情報'!$C$6:$D$501,2,FALSE))</f>
        <v/>
      </c>
      <c r="E1111" s="165"/>
      <c r="F1111" s="170"/>
      <c r="G1111" s="189" t="str">
        <f t="shared" si="17"/>
        <v/>
      </c>
      <c r="H1111" s="19"/>
      <c r="I1111" s="19"/>
      <c r="J1111" s="176" t="str">
        <f>IF(AND(C1111&lt;&gt;"",COUNTIF('3.工程情報'!$C$6:$C$501,C1111)=0),"工程記号が3.工程情報に存在しません。","")</f>
        <v/>
      </c>
    </row>
    <row r="1112" spans="2:10" ht="18" customHeight="1">
      <c r="B1112" s="166"/>
      <c r="C1112" s="165"/>
      <c r="D1112" s="12" t="str">
        <f>IF(C1112="","",VLOOKUP(C1112,'3.工程情報'!$C$6:$D$501,2,FALSE))</f>
        <v/>
      </c>
      <c r="E1112" s="165"/>
      <c r="F1112" s="170"/>
      <c r="G1112" s="189" t="str">
        <f t="shared" si="17"/>
        <v/>
      </c>
      <c r="H1112" s="19"/>
      <c r="I1112" s="19"/>
      <c r="J1112" s="176" t="str">
        <f>IF(AND(C1112&lt;&gt;"",COUNTIF('3.工程情報'!$C$6:$C$501,C1112)=0),"工程記号が3.工程情報に存在しません。","")</f>
        <v/>
      </c>
    </row>
    <row r="1113" spans="2:10" ht="18" customHeight="1">
      <c r="B1113" s="166"/>
      <c r="C1113" s="165"/>
      <c r="D1113" s="12" t="str">
        <f>IF(C1113="","",VLOOKUP(C1113,'3.工程情報'!$C$6:$D$501,2,FALSE))</f>
        <v/>
      </c>
      <c r="E1113" s="165"/>
      <c r="F1113" s="170"/>
      <c r="G1113" s="189" t="str">
        <f t="shared" si="17"/>
        <v/>
      </c>
      <c r="H1113" s="19"/>
      <c r="I1113" s="19"/>
      <c r="J1113" s="176" t="str">
        <f>IF(AND(C1113&lt;&gt;"",COUNTIF('3.工程情報'!$C$6:$C$501,C1113)=0),"工程記号が3.工程情報に存在しません。","")</f>
        <v/>
      </c>
    </row>
    <row r="1114" spans="2:10" ht="18" customHeight="1">
      <c r="B1114" s="166"/>
      <c r="C1114" s="165"/>
      <c r="D1114" s="12" t="str">
        <f>IF(C1114="","",VLOOKUP(C1114,'3.工程情報'!$C$6:$D$501,2,FALSE))</f>
        <v/>
      </c>
      <c r="E1114" s="165"/>
      <c r="F1114" s="170"/>
      <c r="G1114" s="189" t="str">
        <f t="shared" si="17"/>
        <v/>
      </c>
      <c r="H1114" s="19"/>
      <c r="I1114" s="19"/>
      <c r="J1114" s="176" t="str">
        <f>IF(AND(C1114&lt;&gt;"",COUNTIF('3.工程情報'!$C$6:$C$501,C1114)=0),"工程記号が3.工程情報に存在しません。","")</f>
        <v/>
      </c>
    </row>
    <row r="1115" spans="2:10" ht="18" customHeight="1">
      <c r="B1115" s="166"/>
      <c r="C1115" s="165"/>
      <c r="D1115" s="12" t="str">
        <f>IF(C1115="","",VLOOKUP(C1115,'3.工程情報'!$C$6:$D$501,2,FALSE))</f>
        <v/>
      </c>
      <c r="E1115" s="165"/>
      <c r="F1115" s="170"/>
      <c r="G1115" s="189" t="str">
        <f t="shared" si="17"/>
        <v/>
      </c>
      <c r="H1115" s="19"/>
      <c r="I1115" s="19"/>
      <c r="J1115" s="176" t="str">
        <f>IF(AND(C1115&lt;&gt;"",COUNTIF('3.工程情報'!$C$6:$C$501,C1115)=0),"工程記号が3.工程情報に存在しません。","")</f>
        <v/>
      </c>
    </row>
    <row r="1116" spans="2:10" ht="18" customHeight="1">
      <c r="B1116" s="166"/>
      <c r="C1116" s="165"/>
      <c r="D1116" s="12" t="str">
        <f>IF(C1116="","",VLOOKUP(C1116,'3.工程情報'!$C$6:$D$501,2,FALSE))</f>
        <v/>
      </c>
      <c r="E1116" s="165"/>
      <c r="F1116" s="170"/>
      <c r="G1116" s="189" t="str">
        <f t="shared" si="17"/>
        <v/>
      </c>
      <c r="H1116" s="19"/>
      <c r="I1116" s="19"/>
      <c r="J1116" s="176" t="str">
        <f>IF(AND(C1116&lt;&gt;"",COUNTIF('3.工程情報'!$C$6:$C$501,C1116)=0),"工程記号が3.工程情報に存在しません。","")</f>
        <v/>
      </c>
    </row>
    <row r="1117" spans="2:10" ht="18" customHeight="1">
      <c r="B1117" s="166"/>
      <c r="C1117" s="165"/>
      <c r="D1117" s="12" t="str">
        <f>IF(C1117="","",VLOOKUP(C1117,'3.工程情報'!$C$6:$D$501,2,FALSE))</f>
        <v/>
      </c>
      <c r="E1117" s="165"/>
      <c r="F1117" s="170"/>
      <c r="G1117" s="189" t="str">
        <f t="shared" si="17"/>
        <v/>
      </c>
      <c r="H1117" s="19"/>
      <c r="I1117" s="19"/>
      <c r="J1117" s="176" t="str">
        <f>IF(AND(C1117&lt;&gt;"",COUNTIF('3.工程情報'!$C$6:$C$501,C1117)=0),"工程記号が3.工程情報に存在しません。","")</f>
        <v/>
      </c>
    </row>
    <row r="1118" spans="2:10" ht="18" customHeight="1">
      <c r="B1118" s="166"/>
      <c r="C1118" s="165"/>
      <c r="D1118" s="12" t="str">
        <f>IF(C1118="","",VLOOKUP(C1118,'3.工程情報'!$C$6:$D$501,2,FALSE))</f>
        <v/>
      </c>
      <c r="E1118" s="165"/>
      <c r="F1118" s="170"/>
      <c r="G1118" s="189" t="str">
        <f t="shared" si="17"/>
        <v/>
      </c>
      <c r="H1118" s="19"/>
      <c r="I1118" s="19"/>
      <c r="J1118" s="176" t="str">
        <f>IF(AND(C1118&lt;&gt;"",COUNTIF('3.工程情報'!$C$6:$C$501,C1118)=0),"工程記号が3.工程情報に存在しません。","")</f>
        <v/>
      </c>
    </row>
    <row r="1119" spans="2:10" ht="18" customHeight="1">
      <c r="B1119" s="166"/>
      <c r="C1119" s="165"/>
      <c r="D1119" s="12" t="str">
        <f>IF(C1119="","",VLOOKUP(C1119,'3.工程情報'!$C$6:$D$501,2,FALSE))</f>
        <v/>
      </c>
      <c r="E1119" s="165"/>
      <c r="F1119" s="170"/>
      <c r="G1119" s="189" t="str">
        <f t="shared" si="17"/>
        <v/>
      </c>
      <c r="H1119" s="19"/>
      <c r="I1119" s="19"/>
      <c r="J1119" s="176" t="str">
        <f>IF(AND(C1119&lt;&gt;"",COUNTIF('3.工程情報'!$C$6:$C$501,C1119)=0),"工程記号が3.工程情報に存在しません。","")</f>
        <v/>
      </c>
    </row>
    <row r="1120" spans="2:10" ht="18" customHeight="1">
      <c r="B1120" s="166"/>
      <c r="C1120" s="165"/>
      <c r="D1120" s="12" t="str">
        <f>IF(C1120="","",VLOOKUP(C1120,'3.工程情報'!$C$6:$D$501,2,FALSE))</f>
        <v/>
      </c>
      <c r="E1120" s="165"/>
      <c r="F1120" s="170"/>
      <c r="G1120" s="189" t="str">
        <f t="shared" si="17"/>
        <v/>
      </c>
      <c r="H1120" s="19"/>
      <c r="I1120" s="19"/>
      <c r="J1120" s="176" t="str">
        <f>IF(AND(C1120&lt;&gt;"",COUNTIF('3.工程情報'!$C$6:$C$501,C1120)=0),"工程記号が3.工程情報に存在しません。","")</f>
        <v/>
      </c>
    </row>
    <row r="1121" spans="2:10" ht="18" customHeight="1">
      <c r="B1121" s="166"/>
      <c r="C1121" s="165"/>
      <c r="D1121" s="12" t="str">
        <f>IF(C1121="","",VLOOKUP(C1121,'3.工程情報'!$C$6:$D$501,2,FALSE))</f>
        <v/>
      </c>
      <c r="E1121" s="165"/>
      <c r="F1121" s="170"/>
      <c r="G1121" s="189" t="str">
        <f t="shared" si="17"/>
        <v/>
      </c>
      <c r="H1121" s="19"/>
      <c r="I1121" s="19"/>
      <c r="J1121" s="176" t="str">
        <f>IF(AND(C1121&lt;&gt;"",COUNTIF('3.工程情報'!$C$6:$C$501,C1121)=0),"工程記号が3.工程情報に存在しません。","")</f>
        <v/>
      </c>
    </row>
    <row r="1122" spans="2:10" ht="18" customHeight="1">
      <c r="B1122" s="166"/>
      <c r="C1122" s="165"/>
      <c r="D1122" s="12" t="str">
        <f>IF(C1122="","",VLOOKUP(C1122,'3.工程情報'!$C$6:$D$501,2,FALSE))</f>
        <v/>
      </c>
      <c r="E1122" s="165"/>
      <c r="F1122" s="170"/>
      <c r="G1122" s="189" t="str">
        <f t="shared" si="17"/>
        <v/>
      </c>
      <c r="H1122" s="19"/>
      <c r="I1122" s="19"/>
      <c r="J1122" s="176" t="str">
        <f>IF(AND(C1122&lt;&gt;"",COUNTIF('3.工程情報'!$C$6:$C$501,C1122)=0),"工程記号が3.工程情報に存在しません。","")</f>
        <v/>
      </c>
    </row>
    <row r="1123" spans="2:10" ht="18" customHeight="1">
      <c r="B1123" s="166"/>
      <c r="C1123" s="165"/>
      <c r="D1123" s="12" t="str">
        <f>IF(C1123="","",VLOOKUP(C1123,'3.工程情報'!$C$6:$D$501,2,FALSE))</f>
        <v/>
      </c>
      <c r="E1123" s="165"/>
      <c r="F1123" s="170"/>
      <c r="G1123" s="189" t="str">
        <f t="shared" si="17"/>
        <v/>
      </c>
      <c r="H1123" s="19"/>
      <c r="I1123" s="19"/>
      <c r="J1123" s="176" t="str">
        <f>IF(AND(C1123&lt;&gt;"",COUNTIF('3.工程情報'!$C$6:$C$501,C1123)=0),"工程記号が3.工程情報に存在しません。","")</f>
        <v/>
      </c>
    </row>
    <row r="1124" spans="2:10" ht="18" customHeight="1">
      <c r="B1124" s="166"/>
      <c r="C1124" s="165"/>
      <c r="D1124" s="12" t="str">
        <f>IF(C1124="","",VLOOKUP(C1124,'3.工程情報'!$C$6:$D$501,2,FALSE))</f>
        <v/>
      </c>
      <c r="E1124" s="165"/>
      <c r="F1124" s="170"/>
      <c r="G1124" s="189" t="str">
        <f t="shared" si="17"/>
        <v/>
      </c>
      <c r="H1124" s="19"/>
      <c r="I1124" s="19"/>
      <c r="J1124" s="176" t="str">
        <f>IF(AND(C1124&lt;&gt;"",COUNTIF('3.工程情報'!$C$6:$C$501,C1124)=0),"工程記号が3.工程情報に存在しません。","")</f>
        <v/>
      </c>
    </row>
    <row r="1125" spans="2:10" ht="18" customHeight="1">
      <c r="B1125" s="166"/>
      <c r="C1125" s="165"/>
      <c r="D1125" s="12" t="str">
        <f>IF(C1125="","",VLOOKUP(C1125,'3.工程情報'!$C$6:$D$501,2,FALSE))</f>
        <v/>
      </c>
      <c r="E1125" s="165"/>
      <c r="F1125" s="170"/>
      <c r="G1125" s="189" t="str">
        <f t="shared" si="17"/>
        <v/>
      </c>
      <c r="H1125" s="19"/>
      <c r="I1125" s="19"/>
      <c r="J1125" s="176" t="str">
        <f>IF(AND(C1125&lt;&gt;"",COUNTIF('3.工程情報'!$C$6:$C$501,C1125)=0),"工程記号が3.工程情報に存在しません。","")</f>
        <v/>
      </c>
    </row>
    <row r="1126" spans="2:10" ht="18" customHeight="1">
      <c r="B1126" s="166"/>
      <c r="C1126" s="165"/>
      <c r="D1126" s="12" t="str">
        <f>IF(C1126="","",VLOOKUP(C1126,'3.工程情報'!$C$6:$D$501,2,FALSE))</f>
        <v/>
      </c>
      <c r="E1126" s="165"/>
      <c r="F1126" s="170"/>
      <c r="G1126" s="189" t="str">
        <f t="shared" si="17"/>
        <v/>
      </c>
      <c r="H1126" s="19"/>
      <c r="I1126" s="19"/>
      <c r="J1126" s="176" t="str">
        <f>IF(AND(C1126&lt;&gt;"",COUNTIF('3.工程情報'!$C$6:$C$501,C1126)=0),"工程記号が3.工程情報に存在しません。","")</f>
        <v/>
      </c>
    </row>
    <row r="1127" spans="2:10" ht="18" customHeight="1">
      <c r="B1127" s="166"/>
      <c r="C1127" s="165"/>
      <c r="D1127" s="12" t="str">
        <f>IF(C1127="","",VLOOKUP(C1127,'3.工程情報'!$C$6:$D$501,2,FALSE))</f>
        <v/>
      </c>
      <c r="E1127" s="165"/>
      <c r="F1127" s="170"/>
      <c r="G1127" s="189" t="str">
        <f t="shared" si="17"/>
        <v/>
      </c>
      <c r="H1127" s="19"/>
      <c r="I1127" s="19"/>
      <c r="J1127" s="176" t="str">
        <f>IF(AND(C1127&lt;&gt;"",COUNTIF('3.工程情報'!$C$6:$C$501,C1127)=0),"工程記号が3.工程情報に存在しません。","")</f>
        <v/>
      </c>
    </row>
    <row r="1128" spans="2:10" ht="18" customHeight="1">
      <c r="B1128" s="166"/>
      <c r="C1128" s="165"/>
      <c r="D1128" s="12" t="str">
        <f>IF(C1128="","",VLOOKUP(C1128,'3.工程情報'!$C$6:$D$501,2,FALSE))</f>
        <v/>
      </c>
      <c r="E1128" s="165"/>
      <c r="F1128" s="170"/>
      <c r="G1128" s="189" t="str">
        <f t="shared" si="17"/>
        <v/>
      </c>
      <c r="H1128" s="19"/>
      <c r="I1128" s="19"/>
      <c r="J1128" s="176" t="str">
        <f>IF(AND(C1128&lt;&gt;"",COUNTIF('3.工程情報'!$C$6:$C$501,C1128)=0),"工程記号が3.工程情報に存在しません。","")</f>
        <v/>
      </c>
    </row>
    <row r="1129" spans="2:10" ht="18" customHeight="1">
      <c r="B1129" s="166"/>
      <c r="C1129" s="165"/>
      <c r="D1129" s="12" t="str">
        <f>IF(C1129="","",VLOOKUP(C1129,'3.工程情報'!$C$6:$D$501,2,FALSE))</f>
        <v/>
      </c>
      <c r="E1129" s="165"/>
      <c r="F1129" s="170"/>
      <c r="G1129" s="189" t="str">
        <f t="shared" si="17"/>
        <v/>
      </c>
      <c r="H1129" s="19"/>
      <c r="I1129" s="19"/>
      <c r="J1129" s="176" t="str">
        <f>IF(AND(C1129&lt;&gt;"",COUNTIF('3.工程情報'!$C$6:$C$501,C1129)=0),"工程記号が3.工程情報に存在しません。","")</f>
        <v/>
      </c>
    </row>
    <row r="1130" spans="2:10" ht="18" customHeight="1">
      <c r="B1130" s="166"/>
      <c r="C1130" s="165"/>
      <c r="D1130" s="12" t="str">
        <f>IF(C1130="","",VLOOKUP(C1130,'3.工程情報'!$C$6:$D$501,2,FALSE))</f>
        <v/>
      </c>
      <c r="E1130" s="165"/>
      <c r="F1130" s="170"/>
      <c r="G1130" s="189" t="str">
        <f t="shared" si="17"/>
        <v/>
      </c>
      <c r="H1130" s="19"/>
      <c r="I1130" s="19"/>
      <c r="J1130" s="176" t="str">
        <f>IF(AND(C1130&lt;&gt;"",COUNTIF('3.工程情報'!$C$6:$C$501,C1130)=0),"工程記号が3.工程情報に存在しません。","")</f>
        <v/>
      </c>
    </row>
    <row r="1131" spans="2:10" ht="18" customHeight="1">
      <c r="B1131" s="166"/>
      <c r="C1131" s="165"/>
      <c r="D1131" s="12" t="str">
        <f>IF(C1131="","",VLOOKUP(C1131,'3.工程情報'!$C$6:$D$501,2,FALSE))</f>
        <v/>
      </c>
      <c r="E1131" s="165"/>
      <c r="F1131" s="170"/>
      <c r="G1131" s="189" t="str">
        <f t="shared" si="17"/>
        <v/>
      </c>
      <c r="H1131" s="19"/>
      <c r="I1131" s="19"/>
      <c r="J1131" s="176" t="str">
        <f>IF(AND(C1131&lt;&gt;"",COUNTIF('3.工程情報'!$C$6:$C$501,C1131)=0),"工程記号が3.工程情報に存在しません。","")</f>
        <v/>
      </c>
    </row>
    <row r="1132" spans="2:10" ht="18" customHeight="1">
      <c r="B1132" s="166"/>
      <c r="C1132" s="165"/>
      <c r="D1132" s="12" t="str">
        <f>IF(C1132="","",VLOOKUP(C1132,'3.工程情報'!$C$6:$D$501,2,FALSE))</f>
        <v/>
      </c>
      <c r="E1132" s="165"/>
      <c r="F1132" s="170"/>
      <c r="G1132" s="189" t="str">
        <f t="shared" si="17"/>
        <v/>
      </c>
      <c r="H1132" s="19"/>
      <c r="I1132" s="19"/>
      <c r="J1132" s="176" t="str">
        <f>IF(AND(C1132&lt;&gt;"",COUNTIF('3.工程情報'!$C$6:$C$501,C1132)=0),"工程記号が3.工程情報に存在しません。","")</f>
        <v/>
      </c>
    </row>
    <row r="1133" spans="2:10" ht="18" customHeight="1">
      <c r="B1133" s="166"/>
      <c r="C1133" s="165"/>
      <c r="D1133" s="12" t="str">
        <f>IF(C1133="","",VLOOKUP(C1133,'3.工程情報'!$C$6:$D$501,2,FALSE))</f>
        <v/>
      </c>
      <c r="E1133" s="165"/>
      <c r="F1133" s="170"/>
      <c r="G1133" s="189" t="str">
        <f t="shared" si="17"/>
        <v/>
      </c>
      <c r="H1133" s="19"/>
      <c r="I1133" s="19"/>
      <c r="J1133" s="176" t="str">
        <f>IF(AND(C1133&lt;&gt;"",COUNTIF('3.工程情報'!$C$6:$C$501,C1133)=0),"工程記号が3.工程情報に存在しません。","")</f>
        <v/>
      </c>
    </row>
    <row r="1134" spans="2:10" ht="18" customHeight="1">
      <c r="B1134" s="166"/>
      <c r="C1134" s="165"/>
      <c r="D1134" s="12" t="str">
        <f>IF(C1134="","",VLOOKUP(C1134,'3.工程情報'!$C$6:$D$501,2,FALSE))</f>
        <v/>
      </c>
      <c r="E1134" s="165"/>
      <c r="F1134" s="170"/>
      <c r="G1134" s="189" t="str">
        <f t="shared" si="17"/>
        <v/>
      </c>
      <c r="H1134" s="19"/>
      <c r="I1134" s="19"/>
      <c r="J1134" s="176" t="str">
        <f>IF(AND(C1134&lt;&gt;"",COUNTIF('3.工程情報'!$C$6:$C$501,C1134)=0),"工程記号が3.工程情報に存在しません。","")</f>
        <v/>
      </c>
    </row>
    <row r="1135" spans="2:10" ht="18" customHeight="1">
      <c r="B1135" s="166"/>
      <c r="C1135" s="165"/>
      <c r="D1135" s="12" t="str">
        <f>IF(C1135="","",VLOOKUP(C1135,'3.工程情報'!$C$6:$D$501,2,FALSE))</f>
        <v/>
      </c>
      <c r="E1135" s="165"/>
      <c r="F1135" s="170"/>
      <c r="G1135" s="189" t="str">
        <f t="shared" si="17"/>
        <v/>
      </c>
      <c r="H1135" s="19"/>
      <c r="I1135" s="19"/>
      <c r="J1135" s="176" t="str">
        <f>IF(AND(C1135&lt;&gt;"",COUNTIF('3.工程情報'!$C$6:$C$501,C1135)=0),"工程記号が3.工程情報に存在しません。","")</f>
        <v/>
      </c>
    </row>
    <row r="1136" spans="2:10" ht="18" customHeight="1">
      <c r="B1136" s="166"/>
      <c r="C1136" s="165"/>
      <c r="D1136" s="12" t="str">
        <f>IF(C1136="","",VLOOKUP(C1136,'3.工程情報'!$C$6:$D$501,2,FALSE))</f>
        <v/>
      </c>
      <c r="E1136" s="165"/>
      <c r="F1136" s="170"/>
      <c r="G1136" s="189" t="str">
        <f t="shared" si="17"/>
        <v/>
      </c>
      <c r="H1136" s="19"/>
      <c r="I1136" s="19"/>
      <c r="J1136" s="176" t="str">
        <f>IF(AND(C1136&lt;&gt;"",COUNTIF('3.工程情報'!$C$6:$C$501,C1136)=0),"工程記号が3.工程情報に存在しません。","")</f>
        <v/>
      </c>
    </row>
    <row r="1137" spans="2:10" ht="18" customHeight="1">
      <c r="B1137" s="166"/>
      <c r="C1137" s="165"/>
      <c r="D1137" s="12" t="str">
        <f>IF(C1137="","",VLOOKUP(C1137,'3.工程情報'!$C$6:$D$501,2,FALSE))</f>
        <v/>
      </c>
      <c r="E1137" s="165"/>
      <c r="F1137" s="170"/>
      <c r="G1137" s="189" t="str">
        <f t="shared" si="17"/>
        <v/>
      </c>
      <c r="H1137" s="19"/>
      <c r="I1137" s="19"/>
      <c r="J1137" s="176" t="str">
        <f>IF(AND(C1137&lt;&gt;"",COUNTIF('3.工程情報'!$C$6:$C$501,C1137)=0),"工程記号が3.工程情報に存在しません。","")</f>
        <v/>
      </c>
    </row>
    <row r="1138" spans="2:10" ht="18" customHeight="1">
      <c r="B1138" s="166"/>
      <c r="C1138" s="165"/>
      <c r="D1138" s="12" t="str">
        <f>IF(C1138="","",VLOOKUP(C1138,'3.工程情報'!$C$6:$D$501,2,FALSE))</f>
        <v/>
      </c>
      <c r="E1138" s="165"/>
      <c r="F1138" s="170"/>
      <c r="G1138" s="189" t="str">
        <f t="shared" si="17"/>
        <v/>
      </c>
      <c r="H1138" s="19"/>
      <c r="I1138" s="19"/>
      <c r="J1138" s="176" t="str">
        <f>IF(AND(C1138&lt;&gt;"",COUNTIF('3.工程情報'!$C$6:$C$501,C1138)=0),"工程記号が3.工程情報に存在しません。","")</f>
        <v/>
      </c>
    </row>
    <row r="1139" spans="2:10" ht="18" customHeight="1">
      <c r="B1139" s="166"/>
      <c r="C1139" s="165"/>
      <c r="D1139" s="12" t="str">
        <f>IF(C1139="","",VLOOKUP(C1139,'3.工程情報'!$C$6:$D$501,2,FALSE))</f>
        <v/>
      </c>
      <c r="E1139" s="165"/>
      <c r="F1139" s="170"/>
      <c r="G1139" s="189" t="str">
        <f t="shared" si="17"/>
        <v/>
      </c>
      <c r="H1139" s="19"/>
      <c r="I1139" s="19"/>
      <c r="J1139" s="176" t="str">
        <f>IF(AND(C1139&lt;&gt;"",COUNTIF('3.工程情報'!$C$6:$C$501,C1139)=0),"工程記号が3.工程情報に存在しません。","")</f>
        <v/>
      </c>
    </row>
    <row r="1140" spans="2:10" ht="18" customHeight="1">
      <c r="B1140" s="166"/>
      <c r="C1140" s="165"/>
      <c r="D1140" s="12" t="str">
        <f>IF(C1140="","",VLOOKUP(C1140,'3.工程情報'!$C$6:$D$501,2,FALSE))</f>
        <v/>
      </c>
      <c r="E1140" s="165"/>
      <c r="F1140" s="170"/>
      <c r="G1140" s="189" t="str">
        <f t="shared" si="17"/>
        <v/>
      </c>
      <c r="H1140" s="19"/>
      <c r="I1140" s="19"/>
      <c r="J1140" s="176" t="str">
        <f>IF(AND(C1140&lt;&gt;"",COUNTIF('3.工程情報'!$C$6:$C$501,C1140)=0),"工程記号が3.工程情報に存在しません。","")</f>
        <v/>
      </c>
    </row>
    <row r="1141" spans="2:10" ht="18" customHeight="1">
      <c r="B1141" s="166"/>
      <c r="C1141" s="165"/>
      <c r="D1141" s="12" t="str">
        <f>IF(C1141="","",VLOOKUP(C1141,'3.工程情報'!$C$6:$D$501,2,FALSE))</f>
        <v/>
      </c>
      <c r="E1141" s="165"/>
      <c r="F1141" s="170"/>
      <c r="G1141" s="189" t="str">
        <f t="shared" si="17"/>
        <v/>
      </c>
      <c r="H1141" s="19"/>
      <c r="I1141" s="19"/>
      <c r="J1141" s="176" t="str">
        <f>IF(AND(C1141&lt;&gt;"",COUNTIF('3.工程情報'!$C$6:$C$501,C1141)=0),"工程記号が3.工程情報に存在しません。","")</f>
        <v/>
      </c>
    </row>
    <row r="1142" spans="2:10" ht="18" customHeight="1">
      <c r="B1142" s="166"/>
      <c r="C1142" s="165"/>
      <c r="D1142" s="12" t="str">
        <f>IF(C1142="","",VLOOKUP(C1142,'3.工程情報'!$C$6:$D$501,2,FALSE))</f>
        <v/>
      </c>
      <c r="E1142" s="165"/>
      <c r="F1142" s="170"/>
      <c r="G1142" s="189" t="str">
        <f t="shared" si="17"/>
        <v/>
      </c>
      <c r="H1142" s="19"/>
      <c r="I1142" s="19"/>
      <c r="J1142" s="176" t="str">
        <f>IF(AND(C1142&lt;&gt;"",COUNTIF('3.工程情報'!$C$6:$C$501,C1142)=0),"工程記号が3.工程情報に存在しません。","")</f>
        <v/>
      </c>
    </row>
    <row r="1143" spans="2:10" ht="18" customHeight="1">
      <c r="B1143" s="166"/>
      <c r="C1143" s="165"/>
      <c r="D1143" s="12" t="str">
        <f>IF(C1143="","",VLOOKUP(C1143,'3.工程情報'!$C$6:$D$501,2,FALSE))</f>
        <v/>
      </c>
      <c r="E1143" s="165"/>
      <c r="F1143" s="170"/>
      <c r="G1143" s="189" t="str">
        <f t="shared" si="17"/>
        <v/>
      </c>
      <c r="H1143" s="19"/>
      <c r="I1143" s="19"/>
      <c r="J1143" s="176" t="str">
        <f>IF(AND(C1143&lt;&gt;"",COUNTIF('3.工程情報'!$C$6:$C$501,C1143)=0),"工程記号が3.工程情報に存在しません。","")</f>
        <v/>
      </c>
    </row>
    <row r="1144" spans="2:10" ht="18" customHeight="1">
      <c r="B1144" s="166"/>
      <c r="C1144" s="165"/>
      <c r="D1144" s="12" t="str">
        <f>IF(C1144="","",VLOOKUP(C1144,'3.工程情報'!$C$6:$D$501,2,FALSE))</f>
        <v/>
      </c>
      <c r="E1144" s="165"/>
      <c r="F1144" s="170"/>
      <c r="G1144" s="189" t="str">
        <f t="shared" si="17"/>
        <v/>
      </c>
      <c r="H1144" s="19"/>
      <c r="I1144" s="19"/>
      <c r="J1144" s="176" t="str">
        <f>IF(AND(C1144&lt;&gt;"",COUNTIF('3.工程情報'!$C$6:$C$501,C1144)=0),"工程記号が3.工程情報に存在しません。","")</f>
        <v/>
      </c>
    </row>
    <row r="1145" spans="2:10" ht="18" customHeight="1">
      <c r="B1145" s="166"/>
      <c r="C1145" s="165"/>
      <c r="D1145" s="12" t="str">
        <f>IF(C1145="","",VLOOKUP(C1145,'3.工程情報'!$C$6:$D$501,2,FALSE))</f>
        <v/>
      </c>
      <c r="E1145" s="165"/>
      <c r="F1145" s="170"/>
      <c r="G1145" s="189" t="str">
        <f t="shared" si="17"/>
        <v/>
      </c>
      <c r="H1145" s="19"/>
      <c r="I1145" s="19"/>
      <c r="J1145" s="176" t="str">
        <f>IF(AND(C1145&lt;&gt;"",COUNTIF('3.工程情報'!$C$6:$C$501,C1145)=0),"工程記号が3.工程情報に存在しません。","")</f>
        <v/>
      </c>
    </row>
    <row r="1146" spans="2:10" ht="18" customHeight="1">
      <c r="B1146" s="166"/>
      <c r="C1146" s="165"/>
      <c r="D1146" s="12" t="str">
        <f>IF(C1146="","",VLOOKUP(C1146,'3.工程情報'!$C$6:$D$501,2,FALSE))</f>
        <v/>
      </c>
      <c r="E1146" s="165"/>
      <c r="F1146" s="170"/>
      <c r="G1146" s="189" t="str">
        <f t="shared" si="17"/>
        <v/>
      </c>
      <c r="H1146" s="19"/>
      <c r="I1146" s="19"/>
      <c r="J1146" s="176" t="str">
        <f>IF(AND(C1146&lt;&gt;"",COUNTIF('3.工程情報'!$C$6:$C$501,C1146)=0),"工程記号が3.工程情報に存在しません。","")</f>
        <v/>
      </c>
    </row>
    <row r="1147" spans="2:10" ht="18" customHeight="1">
      <c r="B1147" s="166"/>
      <c r="C1147" s="165"/>
      <c r="D1147" s="12" t="str">
        <f>IF(C1147="","",VLOOKUP(C1147,'3.工程情報'!$C$6:$D$501,2,FALSE))</f>
        <v/>
      </c>
      <c r="E1147" s="165"/>
      <c r="F1147" s="170"/>
      <c r="G1147" s="189" t="str">
        <f t="shared" si="17"/>
        <v/>
      </c>
      <c r="H1147" s="19"/>
      <c r="I1147" s="19"/>
      <c r="J1147" s="176" t="str">
        <f>IF(AND(C1147&lt;&gt;"",COUNTIF('3.工程情報'!$C$6:$C$501,C1147)=0),"工程記号が3.工程情報に存在しません。","")</f>
        <v/>
      </c>
    </row>
    <row r="1148" spans="2:10" ht="18" customHeight="1">
      <c r="B1148" s="166"/>
      <c r="C1148" s="165"/>
      <c r="D1148" s="12" t="str">
        <f>IF(C1148="","",VLOOKUP(C1148,'3.工程情報'!$C$6:$D$501,2,FALSE))</f>
        <v/>
      </c>
      <c r="E1148" s="165"/>
      <c r="F1148" s="170"/>
      <c r="G1148" s="189" t="str">
        <f t="shared" si="17"/>
        <v/>
      </c>
      <c r="H1148" s="19"/>
      <c r="I1148" s="19"/>
      <c r="J1148" s="176" t="str">
        <f>IF(AND(C1148&lt;&gt;"",COUNTIF('3.工程情報'!$C$6:$C$501,C1148)=0),"工程記号が3.工程情報に存在しません。","")</f>
        <v/>
      </c>
    </row>
    <row r="1149" spans="2:10" ht="18" customHeight="1">
      <c r="B1149" s="166"/>
      <c r="C1149" s="165"/>
      <c r="D1149" s="12" t="str">
        <f>IF(C1149="","",VLOOKUP(C1149,'3.工程情報'!$C$6:$D$501,2,FALSE))</f>
        <v/>
      </c>
      <c r="E1149" s="165"/>
      <c r="F1149" s="170"/>
      <c r="G1149" s="189" t="str">
        <f t="shared" si="17"/>
        <v/>
      </c>
      <c r="H1149" s="19"/>
      <c r="I1149" s="19"/>
      <c r="J1149" s="176" t="str">
        <f>IF(AND(C1149&lt;&gt;"",COUNTIF('3.工程情報'!$C$6:$C$501,C1149)=0),"工程記号が3.工程情報に存在しません。","")</f>
        <v/>
      </c>
    </row>
    <row r="1150" spans="2:10" ht="18" customHeight="1">
      <c r="B1150" s="166"/>
      <c r="C1150" s="165"/>
      <c r="D1150" s="12" t="str">
        <f>IF(C1150="","",VLOOKUP(C1150,'3.工程情報'!$C$6:$D$501,2,FALSE))</f>
        <v/>
      </c>
      <c r="E1150" s="165"/>
      <c r="F1150" s="170"/>
      <c r="G1150" s="189" t="str">
        <f t="shared" si="17"/>
        <v/>
      </c>
      <c r="H1150" s="19"/>
      <c r="I1150" s="19"/>
      <c r="J1150" s="176" t="str">
        <f>IF(AND(C1150&lt;&gt;"",COUNTIF('3.工程情報'!$C$6:$C$501,C1150)=0),"工程記号が3.工程情報に存在しません。","")</f>
        <v/>
      </c>
    </row>
    <row r="1151" spans="2:10" ht="18" customHeight="1">
      <c r="B1151" s="166"/>
      <c r="C1151" s="165"/>
      <c r="D1151" s="12" t="str">
        <f>IF(C1151="","",VLOOKUP(C1151,'3.工程情報'!$C$6:$D$501,2,FALSE))</f>
        <v/>
      </c>
      <c r="E1151" s="165"/>
      <c r="F1151" s="170"/>
      <c r="G1151" s="189" t="str">
        <f t="shared" si="17"/>
        <v/>
      </c>
      <c r="H1151" s="19"/>
      <c r="I1151" s="19"/>
      <c r="J1151" s="176" t="str">
        <f>IF(AND(C1151&lt;&gt;"",COUNTIF('3.工程情報'!$C$6:$C$501,C1151)=0),"工程記号が3.工程情報に存在しません。","")</f>
        <v/>
      </c>
    </row>
    <row r="1152" spans="2:10" ht="18" customHeight="1">
      <c r="B1152" s="166"/>
      <c r="C1152" s="165"/>
      <c r="D1152" s="12" t="str">
        <f>IF(C1152="","",VLOOKUP(C1152,'3.工程情報'!$C$6:$D$501,2,FALSE))</f>
        <v/>
      </c>
      <c r="E1152" s="165"/>
      <c r="F1152" s="170"/>
      <c r="G1152" s="189" t="str">
        <f t="shared" si="17"/>
        <v/>
      </c>
      <c r="H1152" s="19"/>
      <c r="I1152" s="19"/>
      <c r="J1152" s="176" t="str">
        <f>IF(AND(C1152&lt;&gt;"",COUNTIF('3.工程情報'!$C$6:$C$501,C1152)=0),"工程記号が3.工程情報に存在しません。","")</f>
        <v/>
      </c>
    </row>
    <row r="1153" spans="2:10" ht="18" customHeight="1">
      <c r="B1153" s="166"/>
      <c r="C1153" s="165"/>
      <c r="D1153" s="12" t="str">
        <f>IF(C1153="","",VLOOKUP(C1153,'3.工程情報'!$C$6:$D$501,2,FALSE))</f>
        <v/>
      </c>
      <c r="E1153" s="165"/>
      <c r="F1153" s="170"/>
      <c r="G1153" s="189" t="str">
        <f t="shared" si="17"/>
        <v/>
      </c>
      <c r="H1153" s="19"/>
      <c r="I1153" s="19"/>
      <c r="J1153" s="176" t="str">
        <f>IF(AND(C1153&lt;&gt;"",COUNTIF('3.工程情報'!$C$6:$C$501,C1153)=0),"工程記号が3.工程情報に存在しません。","")</f>
        <v/>
      </c>
    </row>
    <row r="1154" spans="2:10" ht="18" customHeight="1">
      <c r="B1154" s="166"/>
      <c r="C1154" s="165"/>
      <c r="D1154" s="12" t="str">
        <f>IF(C1154="","",VLOOKUP(C1154,'3.工程情報'!$C$6:$D$501,2,FALSE))</f>
        <v/>
      </c>
      <c r="E1154" s="165"/>
      <c r="F1154" s="170"/>
      <c r="G1154" s="189" t="str">
        <f t="shared" si="17"/>
        <v/>
      </c>
      <c r="H1154" s="19"/>
      <c r="I1154" s="19"/>
      <c r="J1154" s="176" t="str">
        <f>IF(AND(C1154&lt;&gt;"",COUNTIF('3.工程情報'!$C$6:$C$501,C1154)=0),"工程記号が3.工程情報に存在しません。","")</f>
        <v/>
      </c>
    </row>
    <row r="1155" spans="2:10" ht="18" customHeight="1">
      <c r="B1155" s="166"/>
      <c r="C1155" s="165"/>
      <c r="D1155" s="12" t="str">
        <f>IF(C1155="","",VLOOKUP(C1155,'3.工程情報'!$C$6:$D$501,2,FALSE))</f>
        <v/>
      </c>
      <c r="E1155" s="165"/>
      <c r="F1155" s="170"/>
      <c r="G1155" s="189" t="str">
        <f t="shared" si="17"/>
        <v/>
      </c>
      <c r="H1155" s="19"/>
      <c r="I1155" s="19"/>
      <c r="J1155" s="176" t="str">
        <f>IF(AND(C1155&lt;&gt;"",COUNTIF('3.工程情報'!$C$6:$C$501,C1155)=0),"工程記号が3.工程情報に存在しません。","")</f>
        <v/>
      </c>
    </row>
    <row r="1156" spans="2:10" ht="18" customHeight="1">
      <c r="B1156" s="166"/>
      <c r="C1156" s="165"/>
      <c r="D1156" s="12" t="str">
        <f>IF(C1156="","",VLOOKUP(C1156,'3.工程情報'!$C$6:$D$501,2,FALSE))</f>
        <v/>
      </c>
      <c r="E1156" s="165"/>
      <c r="F1156" s="170"/>
      <c r="G1156" s="189" t="str">
        <f t="shared" si="17"/>
        <v/>
      </c>
      <c r="H1156" s="19"/>
      <c r="I1156" s="19"/>
      <c r="J1156" s="176" t="str">
        <f>IF(AND(C1156&lt;&gt;"",COUNTIF('3.工程情報'!$C$6:$C$501,C1156)=0),"工程記号が3.工程情報に存在しません。","")</f>
        <v/>
      </c>
    </row>
    <row r="1157" spans="2:10" ht="18" customHeight="1">
      <c r="B1157" s="166"/>
      <c r="C1157" s="165"/>
      <c r="D1157" s="12" t="str">
        <f>IF(C1157="","",VLOOKUP(C1157,'3.工程情報'!$C$6:$D$501,2,FALSE))</f>
        <v/>
      </c>
      <c r="E1157" s="165"/>
      <c r="F1157" s="170"/>
      <c r="G1157" s="189" t="str">
        <f t="shared" si="17"/>
        <v/>
      </c>
      <c r="H1157" s="19"/>
      <c r="I1157" s="19"/>
      <c r="J1157" s="176" t="str">
        <f>IF(AND(C1157&lt;&gt;"",COUNTIF('3.工程情報'!$C$6:$C$501,C1157)=0),"工程記号が3.工程情報に存在しません。","")</f>
        <v/>
      </c>
    </row>
    <row r="1158" spans="2:10" ht="18" customHeight="1">
      <c r="B1158" s="166"/>
      <c r="C1158" s="165"/>
      <c r="D1158" s="12" t="str">
        <f>IF(C1158="","",VLOOKUP(C1158,'3.工程情報'!$C$6:$D$501,2,FALSE))</f>
        <v/>
      </c>
      <c r="E1158" s="165"/>
      <c r="F1158" s="170"/>
      <c r="G1158" s="189" t="str">
        <f t="shared" ref="G1158:G1221" si="18">C1158&amp;E1158</f>
        <v/>
      </c>
      <c r="H1158" s="19"/>
      <c r="I1158" s="19"/>
      <c r="J1158" s="176" t="str">
        <f>IF(AND(C1158&lt;&gt;"",COUNTIF('3.工程情報'!$C$6:$C$501,C1158)=0),"工程記号が3.工程情報に存在しません。","")</f>
        <v/>
      </c>
    </row>
    <row r="1159" spans="2:10" ht="18" customHeight="1">
      <c r="B1159" s="166"/>
      <c r="C1159" s="165"/>
      <c r="D1159" s="12" t="str">
        <f>IF(C1159="","",VLOOKUP(C1159,'3.工程情報'!$C$6:$D$501,2,FALSE))</f>
        <v/>
      </c>
      <c r="E1159" s="165"/>
      <c r="F1159" s="170"/>
      <c r="G1159" s="189" t="str">
        <f t="shared" si="18"/>
        <v/>
      </c>
      <c r="H1159" s="19"/>
      <c r="I1159" s="19"/>
      <c r="J1159" s="176" t="str">
        <f>IF(AND(C1159&lt;&gt;"",COUNTIF('3.工程情報'!$C$6:$C$501,C1159)=0),"工程記号が3.工程情報に存在しません。","")</f>
        <v/>
      </c>
    </row>
    <row r="1160" spans="2:10" ht="18" customHeight="1">
      <c r="B1160" s="166"/>
      <c r="C1160" s="165"/>
      <c r="D1160" s="12" t="str">
        <f>IF(C1160="","",VLOOKUP(C1160,'3.工程情報'!$C$6:$D$501,2,FALSE))</f>
        <v/>
      </c>
      <c r="E1160" s="165"/>
      <c r="F1160" s="170"/>
      <c r="G1160" s="189" t="str">
        <f t="shared" si="18"/>
        <v/>
      </c>
      <c r="H1160" s="19"/>
      <c r="I1160" s="19"/>
      <c r="J1160" s="176" t="str">
        <f>IF(AND(C1160&lt;&gt;"",COUNTIF('3.工程情報'!$C$6:$C$501,C1160)=0),"工程記号が3.工程情報に存在しません。","")</f>
        <v/>
      </c>
    </row>
    <row r="1161" spans="2:10" ht="18" customHeight="1">
      <c r="B1161" s="166"/>
      <c r="C1161" s="165"/>
      <c r="D1161" s="12" t="str">
        <f>IF(C1161="","",VLOOKUP(C1161,'3.工程情報'!$C$6:$D$501,2,FALSE))</f>
        <v/>
      </c>
      <c r="E1161" s="165"/>
      <c r="F1161" s="170"/>
      <c r="G1161" s="189" t="str">
        <f t="shared" si="18"/>
        <v/>
      </c>
      <c r="H1161" s="19"/>
      <c r="I1161" s="19"/>
      <c r="J1161" s="176" t="str">
        <f>IF(AND(C1161&lt;&gt;"",COUNTIF('3.工程情報'!$C$6:$C$501,C1161)=0),"工程記号が3.工程情報に存在しません。","")</f>
        <v/>
      </c>
    </row>
    <row r="1162" spans="2:10" ht="18" customHeight="1">
      <c r="B1162" s="166"/>
      <c r="C1162" s="165"/>
      <c r="D1162" s="12" t="str">
        <f>IF(C1162="","",VLOOKUP(C1162,'3.工程情報'!$C$6:$D$501,2,FALSE))</f>
        <v/>
      </c>
      <c r="E1162" s="165"/>
      <c r="F1162" s="170"/>
      <c r="G1162" s="189" t="str">
        <f t="shared" si="18"/>
        <v/>
      </c>
      <c r="H1162" s="19"/>
      <c r="I1162" s="19"/>
      <c r="J1162" s="176" t="str">
        <f>IF(AND(C1162&lt;&gt;"",COUNTIF('3.工程情報'!$C$6:$C$501,C1162)=0),"工程記号が3.工程情報に存在しません。","")</f>
        <v/>
      </c>
    </row>
    <row r="1163" spans="2:10" ht="18" customHeight="1">
      <c r="B1163" s="166"/>
      <c r="C1163" s="165"/>
      <c r="D1163" s="12" t="str">
        <f>IF(C1163="","",VLOOKUP(C1163,'3.工程情報'!$C$6:$D$501,2,FALSE))</f>
        <v/>
      </c>
      <c r="E1163" s="165"/>
      <c r="F1163" s="170"/>
      <c r="G1163" s="189" t="str">
        <f t="shared" si="18"/>
        <v/>
      </c>
      <c r="H1163" s="19"/>
      <c r="I1163" s="19"/>
      <c r="J1163" s="176" t="str">
        <f>IF(AND(C1163&lt;&gt;"",COUNTIF('3.工程情報'!$C$6:$C$501,C1163)=0),"工程記号が3.工程情報に存在しません。","")</f>
        <v/>
      </c>
    </row>
    <row r="1164" spans="2:10" ht="18" customHeight="1">
      <c r="B1164" s="166"/>
      <c r="C1164" s="165"/>
      <c r="D1164" s="12" t="str">
        <f>IF(C1164="","",VLOOKUP(C1164,'3.工程情報'!$C$6:$D$501,2,FALSE))</f>
        <v/>
      </c>
      <c r="E1164" s="165"/>
      <c r="F1164" s="170"/>
      <c r="G1164" s="189" t="str">
        <f t="shared" si="18"/>
        <v/>
      </c>
      <c r="H1164" s="19"/>
      <c r="I1164" s="19"/>
      <c r="J1164" s="176" t="str">
        <f>IF(AND(C1164&lt;&gt;"",COUNTIF('3.工程情報'!$C$6:$C$501,C1164)=0),"工程記号が3.工程情報に存在しません。","")</f>
        <v/>
      </c>
    </row>
    <row r="1165" spans="2:10" ht="18" customHeight="1">
      <c r="B1165" s="166"/>
      <c r="C1165" s="165"/>
      <c r="D1165" s="12" t="str">
        <f>IF(C1165="","",VLOOKUP(C1165,'3.工程情報'!$C$6:$D$501,2,FALSE))</f>
        <v/>
      </c>
      <c r="E1165" s="165"/>
      <c r="F1165" s="170"/>
      <c r="G1165" s="189" t="str">
        <f t="shared" si="18"/>
        <v/>
      </c>
      <c r="H1165" s="19"/>
      <c r="I1165" s="19"/>
      <c r="J1165" s="176" t="str">
        <f>IF(AND(C1165&lt;&gt;"",COUNTIF('3.工程情報'!$C$6:$C$501,C1165)=0),"工程記号が3.工程情報に存在しません。","")</f>
        <v/>
      </c>
    </row>
    <row r="1166" spans="2:10" ht="18" customHeight="1">
      <c r="B1166" s="166"/>
      <c r="C1166" s="165"/>
      <c r="D1166" s="12" t="str">
        <f>IF(C1166="","",VLOOKUP(C1166,'3.工程情報'!$C$6:$D$501,2,FALSE))</f>
        <v/>
      </c>
      <c r="E1166" s="165"/>
      <c r="F1166" s="170"/>
      <c r="G1166" s="189" t="str">
        <f t="shared" si="18"/>
        <v/>
      </c>
      <c r="H1166" s="19"/>
      <c r="I1166" s="19"/>
      <c r="J1166" s="176" t="str">
        <f>IF(AND(C1166&lt;&gt;"",COUNTIF('3.工程情報'!$C$6:$C$501,C1166)=0),"工程記号が3.工程情報に存在しません。","")</f>
        <v/>
      </c>
    </row>
    <row r="1167" spans="2:10" ht="18" customHeight="1">
      <c r="B1167" s="166"/>
      <c r="C1167" s="165"/>
      <c r="D1167" s="12" t="str">
        <f>IF(C1167="","",VLOOKUP(C1167,'3.工程情報'!$C$6:$D$501,2,FALSE))</f>
        <v/>
      </c>
      <c r="E1167" s="165"/>
      <c r="F1167" s="170"/>
      <c r="G1167" s="189" t="str">
        <f t="shared" si="18"/>
        <v/>
      </c>
      <c r="H1167" s="19"/>
      <c r="I1167" s="19"/>
      <c r="J1167" s="176" t="str">
        <f>IF(AND(C1167&lt;&gt;"",COUNTIF('3.工程情報'!$C$6:$C$501,C1167)=0),"工程記号が3.工程情報に存在しません。","")</f>
        <v/>
      </c>
    </row>
    <row r="1168" spans="2:10" ht="18" customHeight="1">
      <c r="B1168" s="166"/>
      <c r="C1168" s="165"/>
      <c r="D1168" s="12" t="str">
        <f>IF(C1168="","",VLOOKUP(C1168,'3.工程情報'!$C$6:$D$501,2,FALSE))</f>
        <v/>
      </c>
      <c r="E1168" s="165"/>
      <c r="F1168" s="170"/>
      <c r="G1168" s="189" t="str">
        <f t="shared" si="18"/>
        <v/>
      </c>
      <c r="H1168" s="19"/>
      <c r="I1168" s="19"/>
      <c r="J1168" s="176" t="str">
        <f>IF(AND(C1168&lt;&gt;"",COUNTIF('3.工程情報'!$C$6:$C$501,C1168)=0),"工程記号が3.工程情報に存在しません。","")</f>
        <v/>
      </c>
    </row>
    <row r="1169" spans="2:10" ht="18" customHeight="1">
      <c r="B1169" s="166"/>
      <c r="C1169" s="165"/>
      <c r="D1169" s="12" t="str">
        <f>IF(C1169="","",VLOOKUP(C1169,'3.工程情報'!$C$6:$D$501,2,FALSE))</f>
        <v/>
      </c>
      <c r="E1169" s="165"/>
      <c r="F1169" s="170"/>
      <c r="G1169" s="189" t="str">
        <f t="shared" si="18"/>
        <v/>
      </c>
      <c r="H1169" s="19"/>
      <c r="I1169" s="19"/>
      <c r="J1169" s="176" t="str">
        <f>IF(AND(C1169&lt;&gt;"",COUNTIF('3.工程情報'!$C$6:$C$501,C1169)=0),"工程記号が3.工程情報に存在しません。","")</f>
        <v/>
      </c>
    </row>
    <row r="1170" spans="2:10" ht="18" customHeight="1">
      <c r="B1170" s="166"/>
      <c r="C1170" s="165"/>
      <c r="D1170" s="12" t="str">
        <f>IF(C1170="","",VLOOKUP(C1170,'3.工程情報'!$C$6:$D$501,2,FALSE))</f>
        <v/>
      </c>
      <c r="E1170" s="165"/>
      <c r="F1170" s="170"/>
      <c r="G1170" s="189" t="str">
        <f t="shared" si="18"/>
        <v/>
      </c>
      <c r="H1170" s="19"/>
      <c r="I1170" s="19"/>
      <c r="J1170" s="176" t="str">
        <f>IF(AND(C1170&lt;&gt;"",COUNTIF('3.工程情報'!$C$6:$C$501,C1170)=0),"工程記号が3.工程情報に存在しません。","")</f>
        <v/>
      </c>
    </row>
    <row r="1171" spans="2:10" ht="18" customHeight="1">
      <c r="B1171" s="166"/>
      <c r="C1171" s="165"/>
      <c r="D1171" s="12" t="str">
        <f>IF(C1171="","",VLOOKUP(C1171,'3.工程情報'!$C$6:$D$501,2,FALSE))</f>
        <v/>
      </c>
      <c r="E1171" s="165"/>
      <c r="F1171" s="170"/>
      <c r="G1171" s="189" t="str">
        <f t="shared" si="18"/>
        <v/>
      </c>
      <c r="H1171" s="19"/>
      <c r="I1171" s="19"/>
      <c r="J1171" s="176" t="str">
        <f>IF(AND(C1171&lt;&gt;"",COUNTIF('3.工程情報'!$C$6:$C$501,C1171)=0),"工程記号が3.工程情報に存在しません。","")</f>
        <v/>
      </c>
    </row>
    <row r="1172" spans="2:10" ht="18" customHeight="1">
      <c r="B1172" s="166"/>
      <c r="C1172" s="165"/>
      <c r="D1172" s="12" t="str">
        <f>IF(C1172="","",VLOOKUP(C1172,'3.工程情報'!$C$6:$D$501,2,FALSE))</f>
        <v/>
      </c>
      <c r="E1172" s="165"/>
      <c r="F1172" s="170"/>
      <c r="G1172" s="189" t="str">
        <f t="shared" si="18"/>
        <v/>
      </c>
      <c r="H1172" s="19"/>
      <c r="I1172" s="19"/>
      <c r="J1172" s="176" t="str">
        <f>IF(AND(C1172&lt;&gt;"",COUNTIF('3.工程情報'!$C$6:$C$501,C1172)=0),"工程記号が3.工程情報に存在しません。","")</f>
        <v/>
      </c>
    </row>
    <row r="1173" spans="2:10" ht="18" customHeight="1">
      <c r="B1173" s="166"/>
      <c r="C1173" s="165"/>
      <c r="D1173" s="12" t="str">
        <f>IF(C1173="","",VLOOKUP(C1173,'3.工程情報'!$C$6:$D$501,2,FALSE))</f>
        <v/>
      </c>
      <c r="E1173" s="165"/>
      <c r="F1173" s="170"/>
      <c r="G1173" s="189" t="str">
        <f t="shared" si="18"/>
        <v/>
      </c>
      <c r="H1173" s="19"/>
      <c r="I1173" s="19"/>
      <c r="J1173" s="176" t="str">
        <f>IF(AND(C1173&lt;&gt;"",COUNTIF('3.工程情報'!$C$6:$C$501,C1173)=0),"工程記号が3.工程情報に存在しません。","")</f>
        <v/>
      </c>
    </row>
    <row r="1174" spans="2:10" ht="18" customHeight="1">
      <c r="B1174" s="166"/>
      <c r="C1174" s="165"/>
      <c r="D1174" s="12" t="str">
        <f>IF(C1174="","",VLOOKUP(C1174,'3.工程情報'!$C$6:$D$501,2,FALSE))</f>
        <v/>
      </c>
      <c r="E1174" s="165"/>
      <c r="F1174" s="170"/>
      <c r="G1174" s="189" t="str">
        <f t="shared" si="18"/>
        <v/>
      </c>
      <c r="H1174" s="19"/>
      <c r="I1174" s="19"/>
      <c r="J1174" s="176" t="str">
        <f>IF(AND(C1174&lt;&gt;"",COUNTIF('3.工程情報'!$C$6:$C$501,C1174)=0),"工程記号が3.工程情報に存在しません。","")</f>
        <v/>
      </c>
    </row>
    <row r="1175" spans="2:10" ht="18" customHeight="1">
      <c r="B1175" s="166"/>
      <c r="C1175" s="165"/>
      <c r="D1175" s="12" t="str">
        <f>IF(C1175="","",VLOOKUP(C1175,'3.工程情報'!$C$6:$D$501,2,FALSE))</f>
        <v/>
      </c>
      <c r="E1175" s="165"/>
      <c r="F1175" s="170"/>
      <c r="G1175" s="189" t="str">
        <f t="shared" si="18"/>
        <v/>
      </c>
      <c r="H1175" s="19"/>
      <c r="I1175" s="19"/>
      <c r="J1175" s="176" t="str">
        <f>IF(AND(C1175&lt;&gt;"",COUNTIF('3.工程情報'!$C$6:$C$501,C1175)=0),"工程記号が3.工程情報に存在しません。","")</f>
        <v/>
      </c>
    </row>
    <row r="1176" spans="2:10" ht="18" customHeight="1">
      <c r="B1176" s="166"/>
      <c r="C1176" s="165"/>
      <c r="D1176" s="12" t="str">
        <f>IF(C1176="","",VLOOKUP(C1176,'3.工程情報'!$C$6:$D$501,2,FALSE))</f>
        <v/>
      </c>
      <c r="E1176" s="165"/>
      <c r="F1176" s="170"/>
      <c r="G1176" s="189" t="str">
        <f t="shared" si="18"/>
        <v/>
      </c>
      <c r="H1176" s="19"/>
      <c r="I1176" s="19"/>
      <c r="J1176" s="176" t="str">
        <f>IF(AND(C1176&lt;&gt;"",COUNTIF('3.工程情報'!$C$6:$C$501,C1176)=0),"工程記号が3.工程情報に存在しません。","")</f>
        <v/>
      </c>
    </row>
    <row r="1177" spans="2:10" ht="18" customHeight="1">
      <c r="B1177" s="166"/>
      <c r="C1177" s="165"/>
      <c r="D1177" s="12" t="str">
        <f>IF(C1177="","",VLOOKUP(C1177,'3.工程情報'!$C$6:$D$501,2,FALSE))</f>
        <v/>
      </c>
      <c r="E1177" s="165"/>
      <c r="F1177" s="170"/>
      <c r="G1177" s="189" t="str">
        <f t="shared" si="18"/>
        <v/>
      </c>
      <c r="H1177" s="19"/>
      <c r="I1177" s="19"/>
      <c r="J1177" s="176" t="str">
        <f>IF(AND(C1177&lt;&gt;"",COUNTIF('3.工程情報'!$C$6:$C$501,C1177)=0),"工程記号が3.工程情報に存在しません。","")</f>
        <v/>
      </c>
    </row>
    <row r="1178" spans="2:10" ht="18" customHeight="1">
      <c r="B1178" s="166"/>
      <c r="C1178" s="165"/>
      <c r="D1178" s="12" t="str">
        <f>IF(C1178="","",VLOOKUP(C1178,'3.工程情報'!$C$6:$D$501,2,FALSE))</f>
        <v/>
      </c>
      <c r="E1178" s="165"/>
      <c r="F1178" s="170"/>
      <c r="G1178" s="189" t="str">
        <f t="shared" si="18"/>
        <v/>
      </c>
      <c r="H1178" s="19"/>
      <c r="I1178" s="19"/>
      <c r="J1178" s="176" t="str">
        <f>IF(AND(C1178&lt;&gt;"",COUNTIF('3.工程情報'!$C$6:$C$501,C1178)=0),"工程記号が3.工程情報に存在しません。","")</f>
        <v/>
      </c>
    </row>
    <row r="1179" spans="2:10" ht="18" customHeight="1">
      <c r="B1179" s="166"/>
      <c r="C1179" s="165"/>
      <c r="D1179" s="12" t="str">
        <f>IF(C1179="","",VLOOKUP(C1179,'3.工程情報'!$C$6:$D$501,2,FALSE))</f>
        <v/>
      </c>
      <c r="E1179" s="165"/>
      <c r="F1179" s="170"/>
      <c r="G1179" s="189" t="str">
        <f t="shared" si="18"/>
        <v/>
      </c>
      <c r="H1179" s="19"/>
      <c r="I1179" s="19"/>
      <c r="J1179" s="176" t="str">
        <f>IF(AND(C1179&lt;&gt;"",COUNTIF('3.工程情報'!$C$6:$C$501,C1179)=0),"工程記号が3.工程情報に存在しません。","")</f>
        <v/>
      </c>
    </row>
    <row r="1180" spans="2:10" ht="18" customHeight="1">
      <c r="B1180" s="166"/>
      <c r="C1180" s="165"/>
      <c r="D1180" s="12" t="str">
        <f>IF(C1180="","",VLOOKUP(C1180,'3.工程情報'!$C$6:$D$501,2,FALSE))</f>
        <v/>
      </c>
      <c r="E1180" s="165"/>
      <c r="F1180" s="170"/>
      <c r="G1180" s="189" t="str">
        <f t="shared" si="18"/>
        <v/>
      </c>
      <c r="H1180" s="19"/>
      <c r="I1180" s="19"/>
      <c r="J1180" s="176" t="str">
        <f>IF(AND(C1180&lt;&gt;"",COUNTIF('3.工程情報'!$C$6:$C$501,C1180)=0),"工程記号が3.工程情報に存在しません。","")</f>
        <v/>
      </c>
    </row>
    <row r="1181" spans="2:10" ht="18" customHeight="1">
      <c r="B1181" s="166"/>
      <c r="C1181" s="165"/>
      <c r="D1181" s="12" t="str">
        <f>IF(C1181="","",VLOOKUP(C1181,'3.工程情報'!$C$6:$D$501,2,FALSE))</f>
        <v/>
      </c>
      <c r="E1181" s="165"/>
      <c r="F1181" s="170"/>
      <c r="G1181" s="189" t="str">
        <f t="shared" si="18"/>
        <v/>
      </c>
      <c r="H1181" s="19"/>
      <c r="I1181" s="19"/>
      <c r="J1181" s="176" t="str">
        <f>IF(AND(C1181&lt;&gt;"",COUNTIF('3.工程情報'!$C$6:$C$501,C1181)=0),"工程記号が3.工程情報に存在しません。","")</f>
        <v/>
      </c>
    </row>
    <row r="1182" spans="2:10" ht="18" customHeight="1">
      <c r="B1182" s="166"/>
      <c r="C1182" s="165"/>
      <c r="D1182" s="12" t="str">
        <f>IF(C1182="","",VLOOKUP(C1182,'3.工程情報'!$C$6:$D$501,2,FALSE))</f>
        <v/>
      </c>
      <c r="E1182" s="165"/>
      <c r="F1182" s="170"/>
      <c r="G1182" s="189" t="str">
        <f t="shared" si="18"/>
        <v/>
      </c>
      <c r="H1182" s="19"/>
      <c r="I1182" s="19"/>
      <c r="J1182" s="176" t="str">
        <f>IF(AND(C1182&lt;&gt;"",COUNTIF('3.工程情報'!$C$6:$C$501,C1182)=0),"工程記号が3.工程情報に存在しません。","")</f>
        <v/>
      </c>
    </row>
    <row r="1183" spans="2:10" ht="18" customHeight="1">
      <c r="B1183" s="166"/>
      <c r="C1183" s="165"/>
      <c r="D1183" s="12" t="str">
        <f>IF(C1183="","",VLOOKUP(C1183,'3.工程情報'!$C$6:$D$501,2,FALSE))</f>
        <v/>
      </c>
      <c r="E1183" s="165"/>
      <c r="F1183" s="170"/>
      <c r="G1183" s="189" t="str">
        <f t="shared" si="18"/>
        <v/>
      </c>
      <c r="H1183" s="19"/>
      <c r="I1183" s="19"/>
      <c r="J1183" s="176" t="str">
        <f>IF(AND(C1183&lt;&gt;"",COUNTIF('3.工程情報'!$C$6:$C$501,C1183)=0),"工程記号が3.工程情報に存在しません。","")</f>
        <v/>
      </c>
    </row>
    <row r="1184" spans="2:10" ht="18" customHeight="1">
      <c r="B1184" s="166"/>
      <c r="C1184" s="165"/>
      <c r="D1184" s="12" t="str">
        <f>IF(C1184="","",VLOOKUP(C1184,'3.工程情報'!$C$6:$D$501,2,FALSE))</f>
        <v/>
      </c>
      <c r="E1184" s="165"/>
      <c r="F1184" s="170"/>
      <c r="G1184" s="189" t="str">
        <f t="shared" si="18"/>
        <v/>
      </c>
      <c r="H1184" s="19"/>
      <c r="I1184" s="19"/>
      <c r="J1184" s="176" t="str">
        <f>IF(AND(C1184&lt;&gt;"",COUNTIF('3.工程情報'!$C$6:$C$501,C1184)=0),"工程記号が3.工程情報に存在しません。","")</f>
        <v/>
      </c>
    </row>
    <row r="1185" spans="2:10" ht="18" customHeight="1">
      <c r="B1185" s="166"/>
      <c r="C1185" s="165"/>
      <c r="D1185" s="12" t="str">
        <f>IF(C1185="","",VLOOKUP(C1185,'3.工程情報'!$C$6:$D$501,2,FALSE))</f>
        <v/>
      </c>
      <c r="E1185" s="165"/>
      <c r="F1185" s="170"/>
      <c r="G1185" s="189" t="str">
        <f t="shared" si="18"/>
        <v/>
      </c>
      <c r="H1185" s="19"/>
      <c r="I1185" s="19"/>
      <c r="J1185" s="176" t="str">
        <f>IF(AND(C1185&lt;&gt;"",COUNTIF('3.工程情報'!$C$6:$C$501,C1185)=0),"工程記号が3.工程情報に存在しません。","")</f>
        <v/>
      </c>
    </row>
    <row r="1186" spans="2:10" ht="18" customHeight="1">
      <c r="B1186" s="166"/>
      <c r="C1186" s="165"/>
      <c r="D1186" s="12" t="str">
        <f>IF(C1186="","",VLOOKUP(C1186,'3.工程情報'!$C$6:$D$501,2,FALSE))</f>
        <v/>
      </c>
      <c r="E1186" s="165"/>
      <c r="F1186" s="170"/>
      <c r="G1186" s="189" t="str">
        <f t="shared" si="18"/>
        <v/>
      </c>
      <c r="H1186" s="19"/>
      <c r="I1186" s="19"/>
      <c r="J1186" s="176" t="str">
        <f>IF(AND(C1186&lt;&gt;"",COUNTIF('3.工程情報'!$C$6:$C$501,C1186)=0),"工程記号が3.工程情報に存在しません。","")</f>
        <v/>
      </c>
    </row>
    <row r="1187" spans="2:10" ht="18" customHeight="1">
      <c r="B1187" s="166"/>
      <c r="C1187" s="165"/>
      <c r="D1187" s="12" t="str">
        <f>IF(C1187="","",VLOOKUP(C1187,'3.工程情報'!$C$6:$D$501,2,FALSE))</f>
        <v/>
      </c>
      <c r="E1187" s="165"/>
      <c r="F1187" s="170"/>
      <c r="G1187" s="189" t="str">
        <f t="shared" si="18"/>
        <v/>
      </c>
      <c r="H1187" s="19"/>
      <c r="I1187" s="19"/>
      <c r="J1187" s="176" t="str">
        <f>IF(AND(C1187&lt;&gt;"",COUNTIF('3.工程情報'!$C$6:$C$501,C1187)=0),"工程記号が3.工程情報に存在しません。","")</f>
        <v/>
      </c>
    </row>
    <row r="1188" spans="2:10" ht="18" customHeight="1">
      <c r="B1188" s="166"/>
      <c r="C1188" s="165"/>
      <c r="D1188" s="12" t="str">
        <f>IF(C1188="","",VLOOKUP(C1188,'3.工程情報'!$C$6:$D$501,2,FALSE))</f>
        <v/>
      </c>
      <c r="E1188" s="165"/>
      <c r="F1188" s="170"/>
      <c r="G1188" s="189" t="str">
        <f t="shared" si="18"/>
        <v/>
      </c>
      <c r="H1188" s="19"/>
      <c r="I1188" s="19"/>
      <c r="J1188" s="176" t="str">
        <f>IF(AND(C1188&lt;&gt;"",COUNTIF('3.工程情報'!$C$6:$C$501,C1188)=0),"工程記号が3.工程情報に存在しません。","")</f>
        <v/>
      </c>
    </row>
    <row r="1189" spans="2:10" ht="18" customHeight="1">
      <c r="B1189" s="166"/>
      <c r="C1189" s="165"/>
      <c r="D1189" s="12" t="str">
        <f>IF(C1189="","",VLOOKUP(C1189,'3.工程情報'!$C$6:$D$501,2,FALSE))</f>
        <v/>
      </c>
      <c r="E1189" s="165"/>
      <c r="F1189" s="170"/>
      <c r="G1189" s="189" t="str">
        <f t="shared" si="18"/>
        <v/>
      </c>
      <c r="H1189" s="19"/>
      <c r="I1189" s="19"/>
      <c r="J1189" s="176" t="str">
        <f>IF(AND(C1189&lt;&gt;"",COUNTIF('3.工程情報'!$C$6:$C$501,C1189)=0),"工程記号が3.工程情報に存在しません。","")</f>
        <v/>
      </c>
    </row>
    <row r="1190" spans="2:10" ht="18" customHeight="1">
      <c r="B1190" s="166"/>
      <c r="C1190" s="165"/>
      <c r="D1190" s="12" t="str">
        <f>IF(C1190="","",VLOOKUP(C1190,'3.工程情報'!$C$6:$D$501,2,FALSE))</f>
        <v/>
      </c>
      <c r="E1190" s="165"/>
      <c r="F1190" s="170"/>
      <c r="G1190" s="189" t="str">
        <f t="shared" si="18"/>
        <v/>
      </c>
      <c r="H1190" s="19"/>
      <c r="I1190" s="19"/>
      <c r="J1190" s="176" t="str">
        <f>IF(AND(C1190&lt;&gt;"",COUNTIF('3.工程情報'!$C$6:$C$501,C1190)=0),"工程記号が3.工程情報に存在しません。","")</f>
        <v/>
      </c>
    </row>
    <row r="1191" spans="2:10" ht="18" customHeight="1">
      <c r="B1191" s="166"/>
      <c r="C1191" s="165"/>
      <c r="D1191" s="12" t="str">
        <f>IF(C1191="","",VLOOKUP(C1191,'3.工程情報'!$C$6:$D$501,2,FALSE))</f>
        <v/>
      </c>
      <c r="E1191" s="165"/>
      <c r="F1191" s="170"/>
      <c r="G1191" s="189" t="str">
        <f t="shared" si="18"/>
        <v/>
      </c>
      <c r="H1191" s="19"/>
      <c r="I1191" s="19"/>
      <c r="J1191" s="176" t="str">
        <f>IF(AND(C1191&lt;&gt;"",COUNTIF('3.工程情報'!$C$6:$C$501,C1191)=0),"工程記号が3.工程情報に存在しません。","")</f>
        <v/>
      </c>
    </row>
    <row r="1192" spans="2:10" ht="18" customHeight="1">
      <c r="B1192" s="166"/>
      <c r="C1192" s="165"/>
      <c r="D1192" s="12" t="str">
        <f>IF(C1192="","",VLOOKUP(C1192,'3.工程情報'!$C$6:$D$501,2,FALSE))</f>
        <v/>
      </c>
      <c r="E1192" s="165"/>
      <c r="F1192" s="170"/>
      <c r="G1192" s="189" t="str">
        <f t="shared" si="18"/>
        <v/>
      </c>
      <c r="H1192" s="19"/>
      <c r="I1192" s="19"/>
      <c r="J1192" s="176" t="str">
        <f>IF(AND(C1192&lt;&gt;"",COUNTIF('3.工程情報'!$C$6:$C$501,C1192)=0),"工程記号が3.工程情報に存在しません。","")</f>
        <v/>
      </c>
    </row>
    <row r="1193" spans="2:10" ht="18" customHeight="1">
      <c r="B1193" s="166"/>
      <c r="C1193" s="165"/>
      <c r="D1193" s="12" t="str">
        <f>IF(C1193="","",VLOOKUP(C1193,'3.工程情報'!$C$6:$D$501,2,FALSE))</f>
        <v/>
      </c>
      <c r="E1193" s="165"/>
      <c r="F1193" s="170"/>
      <c r="G1193" s="189" t="str">
        <f t="shared" si="18"/>
        <v/>
      </c>
      <c r="H1193" s="19"/>
      <c r="I1193" s="19"/>
      <c r="J1193" s="176" t="str">
        <f>IF(AND(C1193&lt;&gt;"",COUNTIF('3.工程情報'!$C$6:$C$501,C1193)=0),"工程記号が3.工程情報に存在しません。","")</f>
        <v/>
      </c>
    </row>
    <row r="1194" spans="2:10" ht="18" customHeight="1">
      <c r="B1194" s="166"/>
      <c r="C1194" s="165"/>
      <c r="D1194" s="12" t="str">
        <f>IF(C1194="","",VLOOKUP(C1194,'3.工程情報'!$C$6:$D$501,2,FALSE))</f>
        <v/>
      </c>
      <c r="E1194" s="165"/>
      <c r="F1194" s="170"/>
      <c r="G1194" s="189" t="str">
        <f t="shared" si="18"/>
        <v/>
      </c>
      <c r="H1194" s="19"/>
      <c r="I1194" s="19"/>
      <c r="J1194" s="176" t="str">
        <f>IF(AND(C1194&lt;&gt;"",COUNTIF('3.工程情報'!$C$6:$C$501,C1194)=0),"工程記号が3.工程情報に存在しません。","")</f>
        <v/>
      </c>
    </row>
    <row r="1195" spans="2:10" ht="18" customHeight="1">
      <c r="B1195" s="166"/>
      <c r="C1195" s="165"/>
      <c r="D1195" s="12" t="str">
        <f>IF(C1195="","",VLOOKUP(C1195,'3.工程情報'!$C$6:$D$501,2,FALSE))</f>
        <v/>
      </c>
      <c r="E1195" s="165"/>
      <c r="F1195" s="170"/>
      <c r="G1195" s="189" t="str">
        <f t="shared" si="18"/>
        <v/>
      </c>
      <c r="H1195" s="19"/>
      <c r="I1195" s="19"/>
      <c r="J1195" s="176" t="str">
        <f>IF(AND(C1195&lt;&gt;"",COUNTIF('3.工程情報'!$C$6:$C$501,C1195)=0),"工程記号が3.工程情報に存在しません。","")</f>
        <v/>
      </c>
    </row>
    <row r="1196" spans="2:10" ht="18" customHeight="1">
      <c r="B1196" s="166"/>
      <c r="C1196" s="165"/>
      <c r="D1196" s="12" t="str">
        <f>IF(C1196="","",VLOOKUP(C1196,'3.工程情報'!$C$6:$D$501,2,FALSE))</f>
        <v/>
      </c>
      <c r="E1196" s="165"/>
      <c r="F1196" s="170"/>
      <c r="G1196" s="189" t="str">
        <f t="shared" si="18"/>
        <v/>
      </c>
      <c r="H1196" s="19"/>
      <c r="I1196" s="19"/>
      <c r="J1196" s="176" t="str">
        <f>IF(AND(C1196&lt;&gt;"",COUNTIF('3.工程情報'!$C$6:$C$501,C1196)=0),"工程記号が3.工程情報に存在しません。","")</f>
        <v/>
      </c>
    </row>
    <row r="1197" spans="2:10" ht="18" customHeight="1">
      <c r="B1197" s="166"/>
      <c r="C1197" s="165"/>
      <c r="D1197" s="12" t="str">
        <f>IF(C1197="","",VLOOKUP(C1197,'3.工程情報'!$C$6:$D$501,2,FALSE))</f>
        <v/>
      </c>
      <c r="E1197" s="165"/>
      <c r="F1197" s="170"/>
      <c r="G1197" s="189" t="str">
        <f t="shared" si="18"/>
        <v/>
      </c>
      <c r="H1197" s="19"/>
      <c r="I1197" s="19"/>
      <c r="J1197" s="176" t="str">
        <f>IF(AND(C1197&lt;&gt;"",COUNTIF('3.工程情報'!$C$6:$C$501,C1197)=0),"工程記号が3.工程情報に存在しません。","")</f>
        <v/>
      </c>
    </row>
    <row r="1198" spans="2:10" ht="18" customHeight="1">
      <c r="B1198" s="166"/>
      <c r="C1198" s="165"/>
      <c r="D1198" s="12" t="str">
        <f>IF(C1198="","",VLOOKUP(C1198,'3.工程情報'!$C$6:$D$501,2,FALSE))</f>
        <v/>
      </c>
      <c r="E1198" s="165"/>
      <c r="F1198" s="170"/>
      <c r="G1198" s="189" t="str">
        <f t="shared" si="18"/>
        <v/>
      </c>
      <c r="H1198" s="19"/>
      <c r="I1198" s="19"/>
      <c r="J1198" s="176" t="str">
        <f>IF(AND(C1198&lt;&gt;"",COUNTIF('3.工程情報'!$C$6:$C$501,C1198)=0),"工程記号が3.工程情報に存在しません。","")</f>
        <v/>
      </c>
    </row>
    <row r="1199" spans="2:10" ht="18" customHeight="1">
      <c r="B1199" s="166"/>
      <c r="C1199" s="165"/>
      <c r="D1199" s="12" t="str">
        <f>IF(C1199="","",VLOOKUP(C1199,'3.工程情報'!$C$6:$D$501,2,FALSE))</f>
        <v/>
      </c>
      <c r="E1199" s="165"/>
      <c r="F1199" s="170"/>
      <c r="G1199" s="189" t="str">
        <f t="shared" si="18"/>
        <v/>
      </c>
      <c r="H1199" s="19"/>
      <c r="I1199" s="19"/>
      <c r="J1199" s="176" t="str">
        <f>IF(AND(C1199&lt;&gt;"",COUNTIF('3.工程情報'!$C$6:$C$501,C1199)=0),"工程記号が3.工程情報に存在しません。","")</f>
        <v/>
      </c>
    </row>
    <row r="1200" spans="2:10" ht="18" customHeight="1">
      <c r="B1200" s="166"/>
      <c r="C1200" s="165"/>
      <c r="D1200" s="12" t="str">
        <f>IF(C1200="","",VLOOKUP(C1200,'3.工程情報'!$C$6:$D$501,2,FALSE))</f>
        <v/>
      </c>
      <c r="E1200" s="165"/>
      <c r="F1200" s="170"/>
      <c r="G1200" s="189" t="str">
        <f t="shared" si="18"/>
        <v/>
      </c>
      <c r="H1200" s="19"/>
      <c r="I1200" s="19"/>
      <c r="J1200" s="176" t="str">
        <f>IF(AND(C1200&lt;&gt;"",COUNTIF('3.工程情報'!$C$6:$C$501,C1200)=0),"工程記号が3.工程情報に存在しません。","")</f>
        <v/>
      </c>
    </row>
    <row r="1201" spans="2:10" ht="18" customHeight="1">
      <c r="B1201" s="166"/>
      <c r="C1201" s="165"/>
      <c r="D1201" s="12" t="str">
        <f>IF(C1201="","",VLOOKUP(C1201,'3.工程情報'!$C$6:$D$501,2,FALSE))</f>
        <v/>
      </c>
      <c r="E1201" s="165"/>
      <c r="F1201" s="170"/>
      <c r="G1201" s="189" t="str">
        <f t="shared" si="18"/>
        <v/>
      </c>
      <c r="H1201" s="19"/>
      <c r="I1201" s="19"/>
      <c r="J1201" s="176" t="str">
        <f>IF(AND(C1201&lt;&gt;"",COUNTIF('3.工程情報'!$C$6:$C$501,C1201)=0),"工程記号が3.工程情報に存在しません。","")</f>
        <v/>
      </c>
    </row>
    <row r="1202" spans="2:10" ht="18" customHeight="1">
      <c r="B1202" s="166"/>
      <c r="C1202" s="165"/>
      <c r="D1202" s="12" t="str">
        <f>IF(C1202="","",VLOOKUP(C1202,'3.工程情報'!$C$6:$D$501,2,FALSE))</f>
        <v/>
      </c>
      <c r="E1202" s="165"/>
      <c r="F1202" s="170"/>
      <c r="G1202" s="189" t="str">
        <f t="shared" si="18"/>
        <v/>
      </c>
      <c r="H1202" s="19"/>
      <c r="I1202" s="19"/>
      <c r="J1202" s="176" t="str">
        <f>IF(AND(C1202&lt;&gt;"",COUNTIF('3.工程情報'!$C$6:$C$501,C1202)=0),"工程記号が3.工程情報に存在しません。","")</f>
        <v/>
      </c>
    </row>
    <row r="1203" spans="2:10" ht="18" customHeight="1">
      <c r="B1203" s="166"/>
      <c r="C1203" s="165"/>
      <c r="D1203" s="12" t="str">
        <f>IF(C1203="","",VLOOKUP(C1203,'3.工程情報'!$C$6:$D$501,2,FALSE))</f>
        <v/>
      </c>
      <c r="E1203" s="165"/>
      <c r="F1203" s="170"/>
      <c r="G1203" s="189" t="str">
        <f t="shared" si="18"/>
        <v/>
      </c>
      <c r="H1203" s="19"/>
      <c r="I1203" s="19"/>
      <c r="J1203" s="176" t="str">
        <f>IF(AND(C1203&lt;&gt;"",COUNTIF('3.工程情報'!$C$6:$C$501,C1203)=0),"工程記号が3.工程情報に存在しません。","")</f>
        <v/>
      </c>
    </row>
    <row r="1204" spans="2:10" ht="18" customHeight="1">
      <c r="B1204" s="166"/>
      <c r="C1204" s="165"/>
      <c r="D1204" s="12" t="str">
        <f>IF(C1204="","",VLOOKUP(C1204,'3.工程情報'!$C$6:$D$501,2,FALSE))</f>
        <v/>
      </c>
      <c r="E1204" s="165"/>
      <c r="F1204" s="170"/>
      <c r="G1204" s="189" t="str">
        <f t="shared" si="18"/>
        <v/>
      </c>
      <c r="H1204" s="19"/>
      <c r="I1204" s="19"/>
      <c r="J1204" s="176" t="str">
        <f>IF(AND(C1204&lt;&gt;"",COUNTIF('3.工程情報'!$C$6:$C$501,C1204)=0),"工程記号が3.工程情報に存在しません。","")</f>
        <v/>
      </c>
    </row>
    <row r="1205" spans="2:10" ht="18" customHeight="1">
      <c r="B1205" s="166"/>
      <c r="C1205" s="165"/>
      <c r="D1205" s="12" t="str">
        <f>IF(C1205="","",VLOOKUP(C1205,'3.工程情報'!$C$6:$D$501,2,FALSE))</f>
        <v/>
      </c>
      <c r="E1205" s="165"/>
      <c r="F1205" s="170"/>
      <c r="G1205" s="189" t="str">
        <f t="shared" si="18"/>
        <v/>
      </c>
      <c r="H1205" s="19"/>
      <c r="I1205" s="19"/>
      <c r="J1205" s="176" t="str">
        <f>IF(AND(C1205&lt;&gt;"",COUNTIF('3.工程情報'!$C$6:$C$501,C1205)=0),"工程記号が3.工程情報に存在しません。","")</f>
        <v/>
      </c>
    </row>
    <row r="1206" spans="2:10" ht="18" customHeight="1">
      <c r="B1206" s="166"/>
      <c r="C1206" s="165"/>
      <c r="D1206" s="12" t="str">
        <f>IF(C1206="","",VLOOKUP(C1206,'3.工程情報'!$C$6:$D$501,2,FALSE))</f>
        <v/>
      </c>
      <c r="E1206" s="165"/>
      <c r="F1206" s="170"/>
      <c r="G1206" s="189" t="str">
        <f t="shared" si="18"/>
        <v/>
      </c>
      <c r="H1206" s="19"/>
      <c r="I1206" s="19"/>
      <c r="J1206" s="176" t="str">
        <f>IF(AND(C1206&lt;&gt;"",COUNTIF('3.工程情報'!$C$6:$C$501,C1206)=0),"工程記号が3.工程情報に存在しません。","")</f>
        <v/>
      </c>
    </row>
    <row r="1207" spans="2:10" ht="18" customHeight="1">
      <c r="B1207" s="166"/>
      <c r="C1207" s="165"/>
      <c r="D1207" s="12" t="str">
        <f>IF(C1207="","",VLOOKUP(C1207,'3.工程情報'!$C$6:$D$501,2,FALSE))</f>
        <v/>
      </c>
      <c r="E1207" s="165"/>
      <c r="F1207" s="170"/>
      <c r="G1207" s="189" t="str">
        <f t="shared" si="18"/>
        <v/>
      </c>
      <c r="H1207" s="19"/>
      <c r="I1207" s="19"/>
      <c r="J1207" s="176" t="str">
        <f>IF(AND(C1207&lt;&gt;"",COUNTIF('3.工程情報'!$C$6:$C$501,C1207)=0),"工程記号が3.工程情報に存在しません。","")</f>
        <v/>
      </c>
    </row>
    <row r="1208" spans="2:10" ht="18" customHeight="1">
      <c r="B1208" s="166"/>
      <c r="C1208" s="165"/>
      <c r="D1208" s="12" t="str">
        <f>IF(C1208="","",VLOOKUP(C1208,'3.工程情報'!$C$6:$D$501,2,FALSE))</f>
        <v/>
      </c>
      <c r="E1208" s="165"/>
      <c r="F1208" s="170"/>
      <c r="G1208" s="189" t="str">
        <f t="shared" si="18"/>
        <v/>
      </c>
      <c r="H1208" s="19"/>
      <c r="I1208" s="19"/>
      <c r="J1208" s="176" t="str">
        <f>IF(AND(C1208&lt;&gt;"",COUNTIF('3.工程情報'!$C$6:$C$501,C1208)=0),"工程記号が3.工程情報に存在しません。","")</f>
        <v/>
      </c>
    </row>
    <row r="1209" spans="2:10" ht="18" customHeight="1">
      <c r="B1209" s="166"/>
      <c r="C1209" s="165"/>
      <c r="D1209" s="12" t="str">
        <f>IF(C1209="","",VLOOKUP(C1209,'3.工程情報'!$C$6:$D$501,2,FALSE))</f>
        <v/>
      </c>
      <c r="E1209" s="165"/>
      <c r="F1209" s="170"/>
      <c r="G1209" s="189" t="str">
        <f t="shared" si="18"/>
        <v/>
      </c>
      <c r="H1209" s="19"/>
      <c r="I1209" s="19"/>
      <c r="J1209" s="176" t="str">
        <f>IF(AND(C1209&lt;&gt;"",COUNTIF('3.工程情報'!$C$6:$C$501,C1209)=0),"工程記号が3.工程情報に存在しません。","")</f>
        <v/>
      </c>
    </row>
    <row r="1210" spans="2:10" ht="18" customHeight="1">
      <c r="B1210" s="166"/>
      <c r="C1210" s="165"/>
      <c r="D1210" s="12" t="str">
        <f>IF(C1210="","",VLOOKUP(C1210,'3.工程情報'!$C$6:$D$501,2,FALSE))</f>
        <v/>
      </c>
      <c r="E1210" s="165"/>
      <c r="F1210" s="170"/>
      <c r="G1210" s="189" t="str">
        <f t="shared" si="18"/>
        <v/>
      </c>
      <c r="H1210" s="19"/>
      <c r="I1210" s="19"/>
      <c r="J1210" s="176" t="str">
        <f>IF(AND(C1210&lt;&gt;"",COUNTIF('3.工程情報'!$C$6:$C$501,C1210)=0),"工程記号が3.工程情報に存在しません。","")</f>
        <v/>
      </c>
    </row>
    <row r="1211" spans="2:10" ht="18" customHeight="1">
      <c r="B1211" s="166"/>
      <c r="C1211" s="165"/>
      <c r="D1211" s="12" t="str">
        <f>IF(C1211="","",VLOOKUP(C1211,'3.工程情報'!$C$6:$D$501,2,FALSE))</f>
        <v/>
      </c>
      <c r="E1211" s="165"/>
      <c r="F1211" s="170"/>
      <c r="G1211" s="189" t="str">
        <f t="shared" si="18"/>
        <v/>
      </c>
      <c r="H1211" s="19"/>
      <c r="I1211" s="19"/>
      <c r="J1211" s="176" t="str">
        <f>IF(AND(C1211&lt;&gt;"",COUNTIF('3.工程情報'!$C$6:$C$501,C1211)=0),"工程記号が3.工程情報に存在しません。","")</f>
        <v/>
      </c>
    </row>
    <row r="1212" spans="2:10" ht="18" customHeight="1">
      <c r="B1212" s="166"/>
      <c r="C1212" s="165"/>
      <c r="D1212" s="12" t="str">
        <f>IF(C1212="","",VLOOKUP(C1212,'3.工程情報'!$C$6:$D$501,2,FALSE))</f>
        <v/>
      </c>
      <c r="E1212" s="165"/>
      <c r="F1212" s="170"/>
      <c r="G1212" s="189" t="str">
        <f t="shared" si="18"/>
        <v/>
      </c>
      <c r="H1212" s="19"/>
      <c r="I1212" s="19"/>
      <c r="J1212" s="176" t="str">
        <f>IF(AND(C1212&lt;&gt;"",COUNTIF('3.工程情報'!$C$6:$C$501,C1212)=0),"工程記号が3.工程情報に存在しません。","")</f>
        <v/>
      </c>
    </row>
    <row r="1213" spans="2:10" ht="18" customHeight="1">
      <c r="B1213" s="166"/>
      <c r="C1213" s="165"/>
      <c r="D1213" s="12" t="str">
        <f>IF(C1213="","",VLOOKUP(C1213,'3.工程情報'!$C$6:$D$501,2,FALSE))</f>
        <v/>
      </c>
      <c r="E1213" s="165"/>
      <c r="F1213" s="170"/>
      <c r="G1213" s="189" t="str">
        <f t="shared" si="18"/>
        <v/>
      </c>
      <c r="H1213" s="19"/>
      <c r="I1213" s="19"/>
      <c r="J1213" s="176" t="str">
        <f>IF(AND(C1213&lt;&gt;"",COUNTIF('3.工程情報'!$C$6:$C$501,C1213)=0),"工程記号が3.工程情報に存在しません。","")</f>
        <v/>
      </c>
    </row>
    <row r="1214" spans="2:10" ht="18" customHeight="1">
      <c r="B1214" s="166"/>
      <c r="C1214" s="165"/>
      <c r="D1214" s="12" t="str">
        <f>IF(C1214="","",VLOOKUP(C1214,'3.工程情報'!$C$6:$D$501,2,FALSE))</f>
        <v/>
      </c>
      <c r="E1214" s="165"/>
      <c r="F1214" s="170"/>
      <c r="G1214" s="189" t="str">
        <f t="shared" si="18"/>
        <v/>
      </c>
      <c r="H1214" s="19"/>
      <c r="I1214" s="19"/>
      <c r="J1214" s="176" t="str">
        <f>IF(AND(C1214&lt;&gt;"",COUNTIF('3.工程情報'!$C$6:$C$501,C1214)=0),"工程記号が3.工程情報に存在しません。","")</f>
        <v/>
      </c>
    </row>
    <row r="1215" spans="2:10" ht="18" customHeight="1">
      <c r="B1215" s="166"/>
      <c r="C1215" s="165"/>
      <c r="D1215" s="12" t="str">
        <f>IF(C1215="","",VLOOKUP(C1215,'3.工程情報'!$C$6:$D$501,2,FALSE))</f>
        <v/>
      </c>
      <c r="E1215" s="165"/>
      <c r="F1215" s="170"/>
      <c r="G1215" s="189" t="str">
        <f t="shared" si="18"/>
        <v/>
      </c>
      <c r="H1215" s="19"/>
      <c r="I1215" s="19"/>
      <c r="J1215" s="176" t="str">
        <f>IF(AND(C1215&lt;&gt;"",COUNTIF('3.工程情報'!$C$6:$C$501,C1215)=0),"工程記号が3.工程情報に存在しません。","")</f>
        <v/>
      </c>
    </row>
    <row r="1216" spans="2:10" ht="18" customHeight="1">
      <c r="B1216" s="166"/>
      <c r="C1216" s="165"/>
      <c r="D1216" s="12" t="str">
        <f>IF(C1216="","",VLOOKUP(C1216,'3.工程情報'!$C$6:$D$501,2,FALSE))</f>
        <v/>
      </c>
      <c r="E1216" s="165"/>
      <c r="F1216" s="170"/>
      <c r="G1216" s="189" t="str">
        <f t="shared" si="18"/>
        <v/>
      </c>
      <c r="H1216" s="19"/>
      <c r="I1216" s="19"/>
      <c r="J1216" s="176" t="str">
        <f>IF(AND(C1216&lt;&gt;"",COUNTIF('3.工程情報'!$C$6:$C$501,C1216)=0),"工程記号が3.工程情報に存在しません。","")</f>
        <v/>
      </c>
    </row>
    <row r="1217" spans="2:10" ht="18" customHeight="1">
      <c r="B1217" s="166"/>
      <c r="C1217" s="165"/>
      <c r="D1217" s="12" t="str">
        <f>IF(C1217="","",VLOOKUP(C1217,'3.工程情報'!$C$6:$D$501,2,FALSE))</f>
        <v/>
      </c>
      <c r="E1217" s="165"/>
      <c r="F1217" s="170"/>
      <c r="G1217" s="189" t="str">
        <f t="shared" si="18"/>
        <v/>
      </c>
      <c r="H1217" s="19"/>
      <c r="I1217" s="19"/>
      <c r="J1217" s="176" t="str">
        <f>IF(AND(C1217&lt;&gt;"",COUNTIF('3.工程情報'!$C$6:$C$501,C1217)=0),"工程記号が3.工程情報に存在しません。","")</f>
        <v/>
      </c>
    </row>
    <row r="1218" spans="2:10" ht="18" customHeight="1">
      <c r="B1218" s="166"/>
      <c r="C1218" s="165"/>
      <c r="D1218" s="12" t="str">
        <f>IF(C1218="","",VLOOKUP(C1218,'3.工程情報'!$C$6:$D$501,2,FALSE))</f>
        <v/>
      </c>
      <c r="E1218" s="165"/>
      <c r="F1218" s="170"/>
      <c r="G1218" s="189" t="str">
        <f t="shared" si="18"/>
        <v/>
      </c>
      <c r="H1218" s="19"/>
      <c r="I1218" s="19"/>
      <c r="J1218" s="176" t="str">
        <f>IF(AND(C1218&lt;&gt;"",COUNTIF('3.工程情報'!$C$6:$C$501,C1218)=0),"工程記号が3.工程情報に存在しません。","")</f>
        <v/>
      </c>
    </row>
    <row r="1219" spans="2:10" ht="18" customHeight="1">
      <c r="B1219" s="166"/>
      <c r="C1219" s="165"/>
      <c r="D1219" s="12" t="str">
        <f>IF(C1219="","",VLOOKUP(C1219,'3.工程情報'!$C$6:$D$501,2,FALSE))</f>
        <v/>
      </c>
      <c r="E1219" s="165"/>
      <c r="F1219" s="170"/>
      <c r="G1219" s="189" t="str">
        <f t="shared" si="18"/>
        <v/>
      </c>
      <c r="H1219" s="19"/>
      <c r="I1219" s="19"/>
      <c r="J1219" s="176" t="str">
        <f>IF(AND(C1219&lt;&gt;"",COUNTIF('3.工程情報'!$C$6:$C$501,C1219)=0),"工程記号が3.工程情報に存在しません。","")</f>
        <v/>
      </c>
    </row>
    <row r="1220" spans="2:10" ht="18" customHeight="1">
      <c r="B1220" s="166"/>
      <c r="C1220" s="165"/>
      <c r="D1220" s="12" t="str">
        <f>IF(C1220="","",VLOOKUP(C1220,'3.工程情報'!$C$6:$D$501,2,FALSE))</f>
        <v/>
      </c>
      <c r="E1220" s="165"/>
      <c r="F1220" s="170"/>
      <c r="G1220" s="189" t="str">
        <f t="shared" si="18"/>
        <v/>
      </c>
      <c r="H1220" s="19"/>
      <c r="I1220" s="19"/>
      <c r="J1220" s="176" t="str">
        <f>IF(AND(C1220&lt;&gt;"",COUNTIF('3.工程情報'!$C$6:$C$501,C1220)=0),"工程記号が3.工程情報に存在しません。","")</f>
        <v/>
      </c>
    </row>
    <row r="1221" spans="2:10" ht="18" customHeight="1">
      <c r="B1221" s="166"/>
      <c r="C1221" s="165"/>
      <c r="D1221" s="12" t="str">
        <f>IF(C1221="","",VLOOKUP(C1221,'3.工程情報'!$C$6:$D$501,2,FALSE))</f>
        <v/>
      </c>
      <c r="E1221" s="165"/>
      <c r="F1221" s="170"/>
      <c r="G1221" s="189" t="str">
        <f t="shared" si="18"/>
        <v/>
      </c>
      <c r="H1221" s="19"/>
      <c r="I1221" s="19"/>
      <c r="J1221" s="176" t="str">
        <f>IF(AND(C1221&lt;&gt;"",COUNTIF('3.工程情報'!$C$6:$C$501,C1221)=0),"工程記号が3.工程情報に存在しません。","")</f>
        <v/>
      </c>
    </row>
    <row r="1222" spans="2:10" ht="18" customHeight="1">
      <c r="B1222" s="166"/>
      <c r="C1222" s="165"/>
      <c r="D1222" s="12" t="str">
        <f>IF(C1222="","",VLOOKUP(C1222,'3.工程情報'!$C$6:$D$501,2,FALSE))</f>
        <v/>
      </c>
      <c r="E1222" s="165"/>
      <c r="F1222" s="170"/>
      <c r="G1222" s="189" t="str">
        <f t="shared" ref="G1222:G1285" si="19">C1222&amp;E1222</f>
        <v/>
      </c>
      <c r="H1222" s="19"/>
      <c r="I1222" s="19"/>
      <c r="J1222" s="176" t="str">
        <f>IF(AND(C1222&lt;&gt;"",COUNTIF('3.工程情報'!$C$6:$C$501,C1222)=0),"工程記号が3.工程情報に存在しません。","")</f>
        <v/>
      </c>
    </row>
    <row r="1223" spans="2:10" ht="18" customHeight="1">
      <c r="B1223" s="166"/>
      <c r="C1223" s="165"/>
      <c r="D1223" s="12" t="str">
        <f>IF(C1223="","",VLOOKUP(C1223,'3.工程情報'!$C$6:$D$501,2,FALSE))</f>
        <v/>
      </c>
      <c r="E1223" s="165"/>
      <c r="F1223" s="170"/>
      <c r="G1223" s="189" t="str">
        <f t="shared" si="19"/>
        <v/>
      </c>
      <c r="H1223" s="19"/>
      <c r="I1223" s="19"/>
      <c r="J1223" s="176" t="str">
        <f>IF(AND(C1223&lt;&gt;"",COUNTIF('3.工程情報'!$C$6:$C$501,C1223)=0),"工程記号が3.工程情報に存在しません。","")</f>
        <v/>
      </c>
    </row>
    <row r="1224" spans="2:10" ht="18" customHeight="1">
      <c r="B1224" s="166"/>
      <c r="C1224" s="165"/>
      <c r="D1224" s="12" t="str">
        <f>IF(C1224="","",VLOOKUP(C1224,'3.工程情報'!$C$6:$D$501,2,FALSE))</f>
        <v/>
      </c>
      <c r="E1224" s="165"/>
      <c r="F1224" s="170"/>
      <c r="G1224" s="189" t="str">
        <f t="shared" si="19"/>
        <v/>
      </c>
      <c r="H1224" s="19"/>
      <c r="I1224" s="19"/>
      <c r="J1224" s="176" t="str">
        <f>IF(AND(C1224&lt;&gt;"",COUNTIF('3.工程情報'!$C$6:$C$501,C1224)=0),"工程記号が3.工程情報に存在しません。","")</f>
        <v/>
      </c>
    </row>
    <row r="1225" spans="2:10" ht="18" customHeight="1">
      <c r="B1225" s="166"/>
      <c r="C1225" s="165"/>
      <c r="D1225" s="12" t="str">
        <f>IF(C1225="","",VLOOKUP(C1225,'3.工程情報'!$C$6:$D$501,2,FALSE))</f>
        <v/>
      </c>
      <c r="E1225" s="165"/>
      <c r="F1225" s="170"/>
      <c r="G1225" s="189" t="str">
        <f t="shared" si="19"/>
        <v/>
      </c>
      <c r="H1225" s="19"/>
      <c r="I1225" s="19"/>
      <c r="J1225" s="176" t="str">
        <f>IF(AND(C1225&lt;&gt;"",COUNTIF('3.工程情報'!$C$6:$C$501,C1225)=0),"工程記号が3.工程情報に存在しません。","")</f>
        <v/>
      </c>
    </row>
    <row r="1226" spans="2:10" ht="18" customHeight="1">
      <c r="B1226" s="166"/>
      <c r="C1226" s="165"/>
      <c r="D1226" s="12" t="str">
        <f>IF(C1226="","",VLOOKUP(C1226,'3.工程情報'!$C$6:$D$501,2,FALSE))</f>
        <v/>
      </c>
      <c r="E1226" s="165"/>
      <c r="F1226" s="170"/>
      <c r="G1226" s="189" t="str">
        <f t="shared" si="19"/>
        <v/>
      </c>
      <c r="H1226" s="19"/>
      <c r="I1226" s="19"/>
      <c r="J1226" s="176" t="str">
        <f>IF(AND(C1226&lt;&gt;"",COUNTIF('3.工程情報'!$C$6:$C$501,C1226)=0),"工程記号が3.工程情報に存在しません。","")</f>
        <v/>
      </c>
    </row>
    <row r="1227" spans="2:10" ht="18" customHeight="1">
      <c r="B1227" s="166"/>
      <c r="C1227" s="165"/>
      <c r="D1227" s="12" t="str">
        <f>IF(C1227="","",VLOOKUP(C1227,'3.工程情報'!$C$6:$D$501,2,FALSE))</f>
        <v/>
      </c>
      <c r="E1227" s="165"/>
      <c r="F1227" s="170"/>
      <c r="G1227" s="189" t="str">
        <f t="shared" si="19"/>
        <v/>
      </c>
      <c r="H1227" s="19"/>
      <c r="I1227" s="19"/>
      <c r="J1227" s="176" t="str">
        <f>IF(AND(C1227&lt;&gt;"",COUNTIF('3.工程情報'!$C$6:$C$501,C1227)=0),"工程記号が3.工程情報に存在しません。","")</f>
        <v/>
      </c>
    </row>
    <row r="1228" spans="2:10" ht="18" customHeight="1">
      <c r="B1228" s="166"/>
      <c r="C1228" s="165"/>
      <c r="D1228" s="12" t="str">
        <f>IF(C1228="","",VLOOKUP(C1228,'3.工程情報'!$C$6:$D$501,2,FALSE))</f>
        <v/>
      </c>
      <c r="E1228" s="165"/>
      <c r="F1228" s="170"/>
      <c r="G1228" s="189" t="str">
        <f t="shared" si="19"/>
        <v/>
      </c>
      <c r="H1228" s="19"/>
      <c r="I1228" s="19"/>
      <c r="J1228" s="176" t="str">
        <f>IF(AND(C1228&lt;&gt;"",COUNTIF('3.工程情報'!$C$6:$C$501,C1228)=0),"工程記号が3.工程情報に存在しません。","")</f>
        <v/>
      </c>
    </row>
    <row r="1229" spans="2:10" ht="18" customHeight="1">
      <c r="B1229" s="166"/>
      <c r="C1229" s="165"/>
      <c r="D1229" s="12" t="str">
        <f>IF(C1229="","",VLOOKUP(C1229,'3.工程情報'!$C$6:$D$501,2,FALSE))</f>
        <v/>
      </c>
      <c r="E1229" s="165"/>
      <c r="F1229" s="170"/>
      <c r="G1229" s="189" t="str">
        <f t="shared" si="19"/>
        <v/>
      </c>
      <c r="H1229" s="19"/>
      <c r="I1229" s="19"/>
      <c r="J1229" s="176" t="str">
        <f>IF(AND(C1229&lt;&gt;"",COUNTIF('3.工程情報'!$C$6:$C$501,C1229)=0),"工程記号が3.工程情報に存在しません。","")</f>
        <v/>
      </c>
    </row>
    <row r="1230" spans="2:10" ht="18" customHeight="1">
      <c r="B1230" s="166"/>
      <c r="C1230" s="165"/>
      <c r="D1230" s="12" t="str">
        <f>IF(C1230="","",VLOOKUP(C1230,'3.工程情報'!$C$6:$D$501,2,FALSE))</f>
        <v/>
      </c>
      <c r="E1230" s="165"/>
      <c r="F1230" s="170"/>
      <c r="G1230" s="189" t="str">
        <f t="shared" si="19"/>
        <v/>
      </c>
      <c r="H1230" s="19"/>
      <c r="I1230" s="19"/>
      <c r="J1230" s="176" t="str">
        <f>IF(AND(C1230&lt;&gt;"",COUNTIF('3.工程情報'!$C$6:$C$501,C1230)=0),"工程記号が3.工程情報に存在しません。","")</f>
        <v/>
      </c>
    </row>
    <row r="1231" spans="2:10" ht="18" customHeight="1">
      <c r="B1231" s="166"/>
      <c r="C1231" s="165"/>
      <c r="D1231" s="12" t="str">
        <f>IF(C1231="","",VLOOKUP(C1231,'3.工程情報'!$C$6:$D$501,2,FALSE))</f>
        <v/>
      </c>
      <c r="E1231" s="165"/>
      <c r="F1231" s="170"/>
      <c r="G1231" s="189" t="str">
        <f t="shared" si="19"/>
        <v/>
      </c>
      <c r="H1231" s="19"/>
      <c r="I1231" s="19"/>
      <c r="J1231" s="176" t="str">
        <f>IF(AND(C1231&lt;&gt;"",COUNTIF('3.工程情報'!$C$6:$C$501,C1231)=0),"工程記号が3.工程情報に存在しません。","")</f>
        <v/>
      </c>
    </row>
    <row r="1232" spans="2:10" ht="18" customHeight="1">
      <c r="B1232" s="166"/>
      <c r="C1232" s="165"/>
      <c r="D1232" s="12" t="str">
        <f>IF(C1232="","",VLOOKUP(C1232,'3.工程情報'!$C$6:$D$501,2,FALSE))</f>
        <v/>
      </c>
      <c r="E1232" s="165"/>
      <c r="F1232" s="170"/>
      <c r="G1232" s="189" t="str">
        <f t="shared" si="19"/>
        <v/>
      </c>
      <c r="H1232" s="19"/>
      <c r="I1232" s="19"/>
      <c r="J1232" s="176" t="str">
        <f>IF(AND(C1232&lt;&gt;"",COUNTIF('3.工程情報'!$C$6:$C$501,C1232)=0),"工程記号が3.工程情報に存在しません。","")</f>
        <v/>
      </c>
    </row>
    <row r="1233" spans="2:10" ht="18" customHeight="1">
      <c r="B1233" s="166"/>
      <c r="C1233" s="165"/>
      <c r="D1233" s="12" t="str">
        <f>IF(C1233="","",VLOOKUP(C1233,'3.工程情報'!$C$6:$D$501,2,FALSE))</f>
        <v/>
      </c>
      <c r="E1233" s="165"/>
      <c r="F1233" s="170"/>
      <c r="G1233" s="189" t="str">
        <f t="shared" si="19"/>
        <v/>
      </c>
      <c r="H1233" s="19"/>
      <c r="I1233" s="19"/>
      <c r="J1233" s="176" t="str">
        <f>IF(AND(C1233&lt;&gt;"",COUNTIF('3.工程情報'!$C$6:$C$501,C1233)=0),"工程記号が3.工程情報に存在しません。","")</f>
        <v/>
      </c>
    </row>
    <row r="1234" spans="2:10" ht="18" customHeight="1">
      <c r="B1234" s="166"/>
      <c r="C1234" s="165"/>
      <c r="D1234" s="12" t="str">
        <f>IF(C1234="","",VLOOKUP(C1234,'3.工程情報'!$C$6:$D$501,2,FALSE))</f>
        <v/>
      </c>
      <c r="E1234" s="165"/>
      <c r="F1234" s="170"/>
      <c r="G1234" s="189" t="str">
        <f t="shared" si="19"/>
        <v/>
      </c>
      <c r="H1234" s="19"/>
      <c r="I1234" s="19"/>
      <c r="J1234" s="176" t="str">
        <f>IF(AND(C1234&lt;&gt;"",COUNTIF('3.工程情報'!$C$6:$C$501,C1234)=0),"工程記号が3.工程情報に存在しません。","")</f>
        <v/>
      </c>
    </row>
    <row r="1235" spans="2:10" ht="18" customHeight="1">
      <c r="B1235" s="166"/>
      <c r="C1235" s="165"/>
      <c r="D1235" s="12" t="str">
        <f>IF(C1235="","",VLOOKUP(C1235,'3.工程情報'!$C$6:$D$501,2,FALSE))</f>
        <v/>
      </c>
      <c r="E1235" s="165"/>
      <c r="F1235" s="170"/>
      <c r="G1235" s="189" t="str">
        <f t="shared" si="19"/>
        <v/>
      </c>
      <c r="H1235" s="19"/>
      <c r="I1235" s="19"/>
      <c r="J1235" s="176" t="str">
        <f>IF(AND(C1235&lt;&gt;"",COUNTIF('3.工程情報'!$C$6:$C$501,C1235)=0),"工程記号が3.工程情報に存在しません。","")</f>
        <v/>
      </c>
    </row>
    <row r="1236" spans="2:10" ht="18" customHeight="1">
      <c r="B1236" s="166"/>
      <c r="C1236" s="165"/>
      <c r="D1236" s="12" t="str">
        <f>IF(C1236="","",VLOOKUP(C1236,'3.工程情報'!$C$6:$D$501,2,FALSE))</f>
        <v/>
      </c>
      <c r="E1236" s="165"/>
      <c r="F1236" s="170"/>
      <c r="G1236" s="189" t="str">
        <f t="shared" si="19"/>
        <v/>
      </c>
      <c r="H1236" s="19"/>
      <c r="I1236" s="19"/>
      <c r="J1236" s="176" t="str">
        <f>IF(AND(C1236&lt;&gt;"",COUNTIF('3.工程情報'!$C$6:$C$501,C1236)=0),"工程記号が3.工程情報に存在しません。","")</f>
        <v/>
      </c>
    </row>
    <row r="1237" spans="2:10" ht="18" customHeight="1">
      <c r="B1237" s="166"/>
      <c r="C1237" s="165"/>
      <c r="D1237" s="12" t="str">
        <f>IF(C1237="","",VLOOKUP(C1237,'3.工程情報'!$C$6:$D$501,2,FALSE))</f>
        <v/>
      </c>
      <c r="E1237" s="165"/>
      <c r="F1237" s="170"/>
      <c r="G1237" s="189" t="str">
        <f t="shared" si="19"/>
        <v/>
      </c>
      <c r="H1237" s="19"/>
      <c r="I1237" s="19"/>
      <c r="J1237" s="176" t="str">
        <f>IF(AND(C1237&lt;&gt;"",COUNTIF('3.工程情報'!$C$6:$C$501,C1237)=0),"工程記号が3.工程情報に存在しません。","")</f>
        <v/>
      </c>
    </row>
    <row r="1238" spans="2:10" ht="18" customHeight="1">
      <c r="B1238" s="166"/>
      <c r="C1238" s="165"/>
      <c r="D1238" s="12" t="str">
        <f>IF(C1238="","",VLOOKUP(C1238,'3.工程情報'!$C$6:$D$501,2,FALSE))</f>
        <v/>
      </c>
      <c r="E1238" s="165"/>
      <c r="F1238" s="170"/>
      <c r="G1238" s="189" t="str">
        <f t="shared" si="19"/>
        <v/>
      </c>
      <c r="H1238" s="19"/>
      <c r="I1238" s="19"/>
      <c r="J1238" s="176" t="str">
        <f>IF(AND(C1238&lt;&gt;"",COUNTIF('3.工程情報'!$C$6:$C$501,C1238)=0),"工程記号が3.工程情報に存在しません。","")</f>
        <v/>
      </c>
    </row>
    <row r="1239" spans="2:10" ht="18" customHeight="1">
      <c r="B1239" s="166"/>
      <c r="C1239" s="165"/>
      <c r="D1239" s="12" t="str">
        <f>IF(C1239="","",VLOOKUP(C1239,'3.工程情報'!$C$6:$D$501,2,FALSE))</f>
        <v/>
      </c>
      <c r="E1239" s="165"/>
      <c r="F1239" s="170"/>
      <c r="G1239" s="189" t="str">
        <f t="shared" si="19"/>
        <v/>
      </c>
      <c r="H1239" s="19"/>
      <c r="I1239" s="19"/>
      <c r="J1239" s="176" t="str">
        <f>IF(AND(C1239&lt;&gt;"",COUNTIF('3.工程情報'!$C$6:$C$501,C1239)=0),"工程記号が3.工程情報に存在しません。","")</f>
        <v/>
      </c>
    </row>
    <row r="1240" spans="2:10" ht="18" customHeight="1">
      <c r="B1240" s="166"/>
      <c r="C1240" s="165"/>
      <c r="D1240" s="12" t="str">
        <f>IF(C1240="","",VLOOKUP(C1240,'3.工程情報'!$C$6:$D$501,2,FALSE))</f>
        <v/>
      </c>
      <c r="E1240" s="165"/>
      <c r="F1240" s="170"/>
      <c r="G1240" s="189" t="str">
        <f t="shared" si="19"/>
        <v/>
      </c>
      <c r="H1240" s="19"/>
      <c r="I1240" s="19"/>
      <c r="J1240" s="176" t="str">
        <f>IF(AND(C1240&lt;&gt;"",COUNTIF('3.工程情報'!$C$6:$C$501,C1240)=0),"工程記号が3.工程情報に存在しません。","")</f>
        <v/>
      </c>
    </row>
    <row r="1241" spans="2:10" ht="18" customHeight="1">
      <c r="B1241" s="166"/>
      <c r="C1241" s="165"/>
      <c r="D1241" s="12" t="str">
        <f>IF(C1241="","",VLOOKUP(C1241,'3.工程情報'!$C$6:$D$501,2,FALSE))</f>
        <v/>
      </c>
      <c r="E1241" s="165"/>
      <c r="F1241" s="170"/>
      <c r="G1241" s="189" t="str">
        <f t="shared" si="19"/>
        <v/>
      </c>
      <c r="H1241" s="19"/>
      <c r="I1241" s="19"/>
      <c r="J1241" s="176" t="str">
        <f>IF(AND(C1241&lt;&gt;"",COUNTIF('3.工程情報'!$C$6:$C$501,C1241)=0),"工程記号が3.工程情報に存在しません。","")</f>
        <v/>
      </c>
    </row>
    <row r="1242" spans="2:10" ht="18" customHeight="1">
      <c r="B1242" s="166"/>
      <c r="C1242" s="165"/>
      <c r="D1242" s="12" t="str">
        <f>IF(C1242="","",VLOOKUP(C1242,'3.工程情報'!$C$6:$D$501,2,FALSE))</f>
        <v/>
      </c>
      <c r="E1242" s="165"/>
      <c r="F1242" s="170"/>
      <c r="G1242" s="189" t="str">
        <f t="shared" si="19"/>
        <v/>
      </c>
      <c r="H1242" s="19"/>
      <c r="I1242" s="19"/>
      <c r="J1242" s="176" t="str">
        <f>IF(AND(C1242&lt;&gt;"",COUNTIF('3.工程情報'!$C$6:$C$501,C1242)=0),"工程記号が3.工程情報に存在しません。","")</f>
        <v/>
      </c>
    </row>
    <row r="1243" spans="2:10" ht="18" customHeight="1">
      <c r="B1243" s="166"/>
      <c r="C1243" s="165"/>
      <c r="D1243" s="12" t="str">
        <f>IF(C1243="","",VLOOKUP(C1243,'3.工程情報'!$C$6:$D$501,2,FALSE))</f>
        <v/>
      </c>
      <c r="E1243" s="165"/>
      <c r="F1243" s="170"/>
      <c r="G1243" s="189" t="str">
        <f t="shared" si="19"/>
        <v/>
      </c>
      <c r="H1243" s="19"/>
      <c r="I1243" s="19"/>
      <c r="J1243" s="176" t="str">
        <f>IF(AND(C1243&lt;&gt;"",COUNTIF('3.工程情報'!$C$6:$C$501,C1243)=0),"工程記号が3.工程情報に存在しません。","")</f>
        <v/>
      </c>
    </row>
    <row r="1244" spans="2:10" ht="18" customHeight="1">
      <c r="B1244" s="166"/>
      <c r="C1244" s="165"/>
      <c r="D1244" s="12" t="str">
        <f>IF(C1244="","",VLOOKUP(C1244,'3.工程情報'!$C$6:$D$501,2,FALSE))</f>
        <v/>
      </c>
      <c r="E1244" s="165"/>
      <c r="F1244" s="170"/>
      <c r="G1244" s="189" t="str">
        <f t="shared" si="19"/>
        <v/>
      </c>
      <c r="H1244" s="19"/>
      <c r="I1244" s="19"/>
      <c r="J1244" s="176" t="str">
        <f>IF(AND(C1244&lt;&gt;"",COUNTIF('3.工程情報'!$C$6:$C$501,C1244)=0),"工程記号が3.工程情報に存在しません。","")</f>
        <v/>
      </c>
    </row>
    <row r="1245" spans="2:10" ht="18" customHeight="1">
      <c r="B1245" s="166"/>
      <c r="C1245" s="165"/>
      <c r="D1245" s="12" t="str">
        <f>IF(C1245="","",VLOOKUP(C1245,'3.工程情報'!$C$6:$D$501,2,FALSE))</f>
        <v/>
      </c>
      <c r="E1245" s="165"/>
      <c r="F1245" s="170"/>
      <c r="G1245" s="189" t="str">
        <f t="shared" si="19"/>
        <v/>
      </c>
      <c r="H1245" s="19"/>
      <c r="I1245" s="19"/>
      <c r="J1245" s="176" t="str">
        <f>IF(AND(C1245&lt;&gt;"",COUNTIF('3.工程情報'!$C$6:$C$501,C1245)=0),"工程記号が3.工程情報に存在しません。","")</f>
        <v/>
      </c>
    </row>
    <row r="1246" spans="2:10" ht="18" customHeight="1">
      <c r="B1246" s="166"/>
      <c r="C1246" s="165"/>
      <c r="D1246" s="12" t="str">
        <f>IF(C1246="","",VLOOKUP(C1246,'3.工程情報'!$C$6:$D$501,2,FALSE))</f>
        <v/>
      </c>
      <c r="E1246" s="165"/>
      <c r="F1246" s="170"/>
      <c r="G1246" s="189" t="str">
        <f t="shared" si="19"/>
        <v/>
      </c>
      <c r="H1246" s="19"/>
      <c r="I1246" s="19"/>
      <c r="J1246" s="176" t="str">
        <f>IF(AND(C1246&lt;&gt;"",COUNTIF('3.工程情報'!$C$6:$C$501,C1246)=0),"工程記号が3.工程情報に存在しません。","")</f>
        <v/>
      </c>
    </row>
    <row r="1247" spans="2:10" ht="18" customHeight="1">
      <c r="B1247" s="166"/>
      <c r="C1247" s="165"/>
      <c r="D1247" s="12" t="str">
        <f>IF(C1247="","",VLOOKUP(C1247,'3.工程情報'!$C$6:$D$501,2,FALSE))</f>
        <v/>
      </c>
      <c r="E1247" s="165"/>
      <c r="F1247" s="170"/>
      <c r="G1247" s="189" t="str">
        <f t="shared" si="19"/>
        <v/>
      </c>
      <c r="H1247" s="19"/>
      <c r="I1247" s="19"/>
      <c r="J1247" s="176" t="str">
        <f>IF(AND(C1247&lt;&gt;"",COUNTIF('3.工程情報'!$C$6:$C$501,C1247)=0),"工程記号が3.工程情報に存在しません。","")</f>
        <v/>
      </c>
    </row>
    <row r="1248" spans="2:10" ht="18" customHeight="1">
      <c r="B1248" s="166"/>
      <c r="C1248" s="165"/>
      <c r="D1248" s="12" t="str">
        <f>IF(C1248="","",VLOOKUP(C1248,'3.工程情報'!$C$6:$D$501,2,FALSE))</f>
        <v/>
      </c>
      <c r="E1248" s="165"/>
      <c r="F1248" s="170"/>
      <c r="G1248" s="189" t="str">
        <f t="shared" si="19"/>
        <v/>
      </c>
      <c r="H1248" s="19"/>
      <c r="I1248" s="19"/>
      <c r="J1248" s="176" t="str">
        <f>IF(AND(C1248&lt;&gt;"",COUNTIF('3.工程情報'!$C$6:$C$501,C1248)=0),"工程記号が3.工程情報に存在しません。","")</f>
        <v/>
      </c>
    </row>
    <row r="1249" spans="2:10" ht="18" customHeight="1">
      <c r="B1249" s="166"/>
      <c r="C1249" s="165"/>
      <c r="D1249" s="12" t="str">
        <f>IF(C1249="","",VLOOKUP(C1249,'3.工程情報'!$C$6:$D$501,2,FALSE))</f>
        <v/>
      </c>
      <c r="E1249" s="165"/>
      <c r="F1249" s="170"/>
      <c r="G1249" s="189" t="str">
        <f t="shared" si="19"/>
        <v/>
      </c>
      <c r="H1249" s="19"/>
      <c r="I1249" s="19"/>
      <c r="J1249" s="176" t="str">
        <f>IF(AND(C1249&lt;&gt;"",COUNTIF('3.工程情報'!$C$6:$C$501,C1249)=0),"工程記号が3.工程情報に存在しません。","")</f>
        <v/>
      </c>
    </row>
    <row r="1250" spans="2:10" ht="18" customHeight="1">
      <c r="B1250" s="166"/>
      <c r="C1250" s="165"/>
      <c r="D1250" s="12" t="str">
        <f>IF(C1250="","",VLOOKUP(C1250,'3.工程情報'!$C$6:$D$501,2,FALSE))</f>
        <v/>
      </c>
      <c r="E1250" s="165"/>
      <c r="F1250" s="170"/>
      <c r="G1250" s="189" t="str">
        <f t="shared" si="19"/>
        <v/>
      </c>
      <c r="H1250" s="19"/>
      <c r="I1250" s="19"/>
      <c r="J1250" s="176" t="str">
        <f>IF(AND(C1250&lt;&gt;"",COUNTIF('3.工程情報'!$C$6:$C$501,C1250)=0),"工程記号が3.工程情報に存在しません。","")</f>
        <v/>
      </c>
    </row>
    <row r="1251" spans="2:10" ht="18" customHeight="1">
      <c r="B1251" s="166"/>
      <c r="C1251" s="165"/>
      <c r="D1251" s="12" t="str">
        <f>IF(C1251="","",VLOOKUP(C1251,'3.工程情報'!$C$6:$D$501,2,FALSE))</f>
        <v/>
      </c>
      <c r="E1251" s="165"/>
      <c r="F1251" s="170"/>
      <c r="G1251" s="189" t="str">
        <f t="shared" si="19"/>
        <v/>
      </c>
      <c r="H1251" s="19"/>
      <c r="I1251" s="19"/>
      <c r="J1251" s="176" t="str">
        <f>IF(AND(C1251&lt;&gt;"",COUNTIF('3.工程情報'!$C$6:$C$501,C1251)=0),"工程記号が3.工程情報に存在しません。","")</f>
        <v/>
      </c>
    </row>
    <row r="1252" spans="2:10" ht="18" customHeight="1">
      <c r="B1252" s="166"/>
      <c r="C1252" s="165"/>
      <c r="D1252" s="12" t="str">
        <f>IF(C1252="","",VLOOKUP(C1252,'3.工程情報'!$C$6:$D$501,2,FALSE))</f>
        <v/>
      </c>
      <c r="E1252" s="165"/>
      <c r="F1252" s="170"/>
      <c r="G1252" s="189" t="str">
        <f t="shared" si="19"/>
        <v/>
      </c>
      <c r="H1252" s="19"/>
      <c r="I1252" s="19"/>
      <c r="J1252" s="176" t="str">
        <f>IF(AND(C1252&lt;&gt;"",COUNTIF('3.工程情報'!$C$6:$C$501,C1252)=0),"工程記号が3.工程情報に存在しません。","")</f>
        <v/>
      </c>
    </row>
    <row r="1253" spans="2:10" ht="18" customHeight="1">
      <c r="B1253" s="166"/>
      <c r="C1253" s="165"/>
      <c r="D1253" s="12" t="str">
        <f>IF(C1253="","",VLOOKUP(C1253,'3.工程情報'!$C$6:$D$501,2,FALSE))</f>
        <v/>
      </c>
      <c r="E1253" s="165"/>
      <c r="F1253" s="170"/>
      <c r="G1253" s="189" t="str">
        <f t="shared" si="19"/>
        <v/>
      </c>
      <c r="H1253" s="19"/>
      <c r="I1253" s="19"/>
      <c r="J1253" s="176" t="str">
        <f>IF(AND(C1253&lt;&gt;"",COUNTIF('3.工程情報'!$C$6:$C$501,C1253)=0),"工程記号が3.工程情報に存在しません。","")</f>
        <v/>
      </c>
    </row>
    <row r="1254" spans="2:10" ht="18" customHeight="1">
      <c r="B1254" s="166"/>
      <c r="C1254" s="165"/>
      <c r="D1254" s="12" t="str">
        <f>IF(C1254="","",VLOOKUP(C1254,'3.工程情報'!$C$6:$D$501,2,FALSE))</f>
        <v/>
      </c>
      <c r="E1254" s="165"/>
      <c r="F1254" s="170"/>
      <c r="G1254" s="189" t="str">
        <f t="shared" si="19"/>
        <v/>
      </c>
      <c r="H1254" s="19"/>
      <c r="I1254" s="19"/>
      <c r="J1254" s="176" t="str">
        <f>IF(AND(C1254&lt;&gt;"",COUNTIF('3.工程情報'!$C$6:$C$501,C1254)=0),"工程記号が3.工程情報に存在しません。","")</f>
        <v/>
      </c>
    </row>
    <row r="1255" spans="2:10" ht="18" customHeight="1">
      <c r="B1255" s="166"/>
      <c r="C1255" s="165"/>
      <c r="D1255" s="12" t="str">
        <f>IF(C1255="","",VLOOKUP(C1255,'3.工程情報'!$C$6:$D$501,2,FALSE))</f>
        <v/>
      </c>
      <c r="E1255" s="165"/>
      <c r="F1255" s="170"/>
      <c r="G1255" s="189" t="str">
        <f t="shared" si="19"/>
        <v/>
      </c>
      <c r="H1255" s="19"/>
      <c r="I1255" s="19"/>
      <c r="J1255" s="176" t="str">
        <f>IF(AND(C1255&lt;&gt;"",COUNTIF('3.工程情報'!$C$6:$C$501,C1255)=0),"工程記号が3.工程情報に存在しません。","")</f>
        <v/>
      </c>
    </row>
    <row r="1256" spans="2:10" ht="18" customHeight="1">
      <c r="B1256" s="166"/>
      <c r="C1256" s="165"/>
      <c r="D1256" s="12" t="str">
        <f>IF(C1256="","",VLOOKUP(C1256,'3.工程情報'!$C$6:$D$501,2,FALSE))</f>
        <v/>
      </c>
      <c r="E1256" s="165"/>
      <c r="F1256" s="170"/>
      <c r="G1256" s="189" t="str">
        <f t="shared" si="19"/>
        <v/>
      </c>
      <c r="H1256" s="19"/>
      <c r="I1256" s="19"/>
      <c r="J1256" s="176" t="str">
        <f>IF(AND(C1256&lt;&gt;"",COUNTIF('3.工程情報'!$C$6:$C$501,C1256)=0),"工程記号が3.工程情報に存在しません。","")</f>
        <v/>
      </c>
    </row>
    <row r="1257" spans="2:10" ht="18" customHeight="1">
      <c r="B1257" s="166"/>
      <c r="C1257" s="165"/>
      <c r="D1257" s="12" t="str">
        <f>IF(C1257="","",VLOOKUP(C1257,'3.工程情報'!$C$6:$D$501,2,FALSE))</f>
        <v/>
      </c>
      <c r="E1257" s="165"/>
      <c r="F1257" s="170"/>
      <c r="G1257" s="189" t="str">
        <f t="shared" si="19"/>
        <v/>
      </c>
      <c r="H1257" s="19"/>
      <c r="I1257" s="19"/>
      <c r="J1257" s="176" t="str">
        <f>IF(AND(C1257&lt;&gt;"",COUNTIF('3.工程情報'!$C$6:$C$501,C1257)=0),"工程記号が3.工程情報に存在しません。","")</f>
        <v/>
      </c>
    </row>
    <row r="1258" spans="2:10" ht="18" customHeight="1">
      <c r="B1258" s="166"/>
      <c r="C1258" s="165"/>
      <c r="D1258" s="12" t="str">
        <f>IF(C1258="","",VLOOKUP(C1258,'3.工程情報'!$C$6:$D$501,2,FALSE))</f>
        <v/>
      </c>
      <c r="E1258" s="165"/>
      <c r="F1258" s="170"/>
      <c r="G1258" s="189" t="str">
        <f t="shared" si="19"/>
        <v/>
      </c>
      <c r="H1258" s="19"/>
      <c r="I1258" s="19"/>
      <c r="J1258" s="176" t="str">
        <f>IF(AND(C1258&lt;&gt;"",COUNTIF('3.工程情報'!$C$6:$C$501,C1258)=0),"工程記号が3.工程情報に存在しません。","")</f>
        <v/>
      </c>
    </row>
    <row r="1259" spans="2:10" ht="18" customHeight="1">
      <c r="B1259" s="166"/>
      <c r="C1259" s="165"/>
      <c r="D1259" s="12" t="str">
        <f>IF(C1259="","",VLOOKUP(C1259,'3.工程情報'!$C$6:$D$501,2,FALSE))</f>
        <v/>
      </c>
      <c r="E1259" s="165"/>
      <c r="F1259" s="170"/>
      <c r="G1259" s="189" t="str">
        <f t="shared" si="19"/>
        <v/>
      </c>
      <c r="H1259" s="19"/>
      <c r="I1259" s="19"/>
      <c r="J1259" s="176" t="str">
        <f>IF(AND(C1259&lt;&gt;"",COUNTIF('3.工程情報'!$C$6:$C$501,C1259)=0),"工程記号が3.工程情報に存在しません。","")</f>
        <v/>
      </c>
    </row>
    <row r="1260" spans="2:10" ht="18" customHeight="1">
      <c r="B1260" s="166"/>
      <c r="C1260" s="165"/>
      <c r="D1260" s="12" t="str">
        <f>IF(C1260="","",VLOOKUP(C1260,'3.工程情報'!$C$6:$D$501,2,FALSE))</f>
        <v/>
      </c>
      <c r="E1260" s="165"/>
      <c r="F1260" s="170"/>
      <c r="G1260" s="189" t="str">
        <f t="shared" si="19"/>
        <v/>
      </c>
      <c r="H1260" s="19"/>
      <c r="I1260" s="19"/>
      <c r="J1260" s="176" t="str">
        <f>IF(AND(C1260&lt;&gt;"",COUNTIF('3.工程情報'!$C$6:$C$501,C1260)=0),"工程記号が3.工程情報に存在しません。","")</f>
        <v/>
      </c>
    </row>
    <row r="1261" spans="2:10" ht="18" customHeight="1">
      <c r="B1261" s="166"/>
      <c r="C1261" s="165"/>
      <c r="D1261" s="12" t="str">
        <f>IF(C1261="","",VLOOKUP(C1261,'3.工程情報'!$C$6:$D$501,2,FALSE))</f>
        <v/>
      </c>
      <c r="E1261" s="165"/>
      <c r="F1261" s="170"/>
      <c r="G1261" s="189" t="str">
        <f t="shared" si="19"/>
        <v/>
      </c>
      <c r="H1261" s="19"/>
      <c r="I1261" s="19"/>
      <c r="J1261" s="176" t="str">
        <f>IF(AND(C1261&lt;&gt;"",COUNTIF('3.工程情報'!$C$6:$C$501,C1261)=0),"工程記号が3.工程情報に存在しません。","")</f>
        <v/>
      </c>
    </row>
    <row r="1262" spans="2:10" ht="18" customHeight="1">
      <c r="B1262" s="166"/>
      <c r="C1262" s="165"/>
      <c r="D1262" s="12" t="str">
        <f>IF(C1262="","",VLOOKUP(C1262,'3.工程情報'!$C$6:$D$501,2,FALSE))</f>
        <v/>
      </c>
      <c r="E1262" s="165"/>
      <c r="F1262" s="170"/>
      <c r="G1262" s="189" t="str">
        <f t="shared" si="19"/>
        <v/>
      </c>
      <c r="H1262" s="19"/>
      <c r="I1262" s="19"/>
      <c r="J1262" s="176" t="str">
        <f>IF(AND(C1262&lt;&gt;"",COUNTIF('3.工程情報'!$C$6:$C$501,C1262)=0),"工程記号が3.工程情報に存在しません。","")</f>
        <v/>
      </c>
    </row>
    <row r="1263" spans="2:10" ht="18" customHeight="1">
      <c r="B1263" s="166"/>
      <c r="C1263" s="165"/>
      <c r="D1263" s="12" t="str">
        <f>IF(C1263="","",VLOOKUP(C1263,'3.工程情報'!$C$6:$D$501,2,FALSE))</f>
        <v/>
      </c>
      <c r="E1263" s="165"/>
      <c r="F1263" s="170"/>
      <c r="G1263" s="189" t="str">
        <f t="shared" si="19"/>
        <v/>
      </c>
      <c r="H1263" s="19"/>
      <c r="I1263" s="19"/>
      <c r="J1263" s="176" t="str">
        <f>IF(AND(C1263&lt;&gt;"",COUNTIF('3.工程情報'!$C$6:$C$501,C1263)=0),"工程記号が3.工程情報に存在しません。","")</f>
        <v/>
      </c>
    </row>
    <row r="1264" spans="2:10" ht="18" customHeight="1">
      <c r="B1264" s="166"/>
      <c r="C1264" s="165"/>
      <c r="D1264" s="12" t="str">
        <f>IF(C1264="","",VLOOKUP(C1264,'3.工程情報'!$C$6:$D$501,2,FALSE))</f>
        <v/>
      </c>
      <c r="E1264" s="165"/>
      <c r="F1264" s="170"/>
      <c r="G1264" s="189" t="str">
        <f t="shared" si="19"/>
        <v/>
      </c>
      <c r="H1264" s="19"/>
      <c r="I1264" s="19"/>
      <c r="J1264" s="176" t="str">
        <f>IF(AND(C1264&lt;&gt;"",COUNTIF('3.工程情報'!$C$6:$C$501,C1264)=0),"工程記号が3.工程情報に存在しません。","")</f>
        <v/>
      </c>
    </row>
    <row r="1265" spans="2:10" ht="18" customHeight="1">
      <c r="B1265" s="166"/>
      <c r="C1265" s="165"/>
      <c r="D1265" s="12" t="str">
        <f>IF(C1265="","",VLOOKUP(C1265,'3.工程情報'!$C$6:$D$501,2,FALSE))</f>
        <v/>
      </c>
      <c r="E1265" s="165"/>
      <c r="F1265" s="170"/>
      <c r="G1265" s="189" t="str">
        <f t="shared" si="19"/>
        <v/>
      </c>
      <c r="H1265" s="19"/>
      <c r="I1265" s="19"/>
      <c r="J1265" s="176" t="str">
        <f>IF(AND(C1265&lt;&gt;"",COUNTIF('3.工程情報'!$C$6:$C$501,C1265)=0),"工程記号が3.工程情報に存在しません。","")</f>
        <v/>
      </c>
    </row>
    <row r="1266" spans="2:10" ht="18" customHeight="1">
      <c r="B1266" s="166"/>
      <c r="C1266" s="165"/>
      <c r="D1266" s="12" t="str">
        <f>IF(C1266="","",VLOOKUP(C1266,'3.工程情報'!$C$6:$D$501,2,FALSE))</f>
        <v/>
      </c>
      <c r="E1266" s="165"/>
      <c r="F1266" s="170"/>
      <c r="G1266" s="189" t="str">
        <f t="shared" si="19"/>
        <v/>
      </c>
      <c r="H1266" s="19"/>
      <c r="I1266" s="19"/>
      <c r="J1266" s="176" t="str">
        <f>IF(AND(C1266&lt;&gt;"",COUNTIF('3.工程情報'!$C$6:$C$501,C1266)=0),"工程記号が3.工程情報に存在しません。","")</f>
        <v/>
      </c>
    </row>
    <row r="1267" spans="2:10" ht="18" customHeight="1">
      <c r="B1267" s="166"/>
      <c r="C1267" s="165"/>
      <c r="D1267" s="12" t="str">
        <f>IF(C1267="","",VLOOKUP(C1267,'3.工程情報'!$C$6:$D$501,2,FALSE))</f>
        <v/>
      </c>
      <c r="E1267" s="165"/>
      <c r="F1267" s="170"/>
      <c r="G1267" s="189" t="str">
        <f t="shared" si="19"/>
        <v/>
      </c>
      <c r="H1267" s="19"/>
      <c r="I1267" s="19"/>
      <c r="J1267" s="176" t="str">
        <f>IF(AND(C1267&lt;&gt;"",COUNTIF('3.工程情報'!$C$6:$C$501,C1267)=0),"工程記号が3.工程情報に存在しません。","")</f>
        <v/>
      </c>
    </row>
    <row r="1268" spans="2:10" ht="18" customHeight="1">
      <c r="B1268" s="166"/>
      <c r="C1268" s="165"/>
      <c r="D1268" s="12" t="str">
        <f>IF(C1268="","",VLOOKUP(C1268,'3.工程情報'!$C$6:$D$501,2,FALSE))</f>
        <v/>
      </c>
      <c r="E1268" s="165"/>
      <c r="F1268" s="170"/>
      <c r="G1268" s="189" t="str">
        <f t="shared" si="19"/>
        <v/>
      </c>
      <c r="H1268" s="19"/>
      <c r="I1268" s="19"/>
      <c r="J1268" s="176" t="str">
        <f>IF(AND(C1268&lt;&gt;"",COUNTIF('3.工程情報'!$C$6:$C$501,C1268)=0),"工程記号が3.工程情報に存在しません。","")</f>
        <v/>
      </c>
    </row>
    <row r="1269" spans="2:10" ht="18" customHeight="1">
      <c r="B1269" s="166"/>
      <c r="C1269" s="165"/>
      <c r="D1269" s="12" t="str">
        <f>IF(C1269="","",VLOOKUP(C1269,'3.工程情報'!$C$6:$D$501,2,FALSE))</f>
        <v/>
      </c>
      <c r="E1269" s="165"/>
      <c r="F1269" s="170"/>
      <c r="G1269" s="189" t="str">
        <f t="shared" si="19"/>
        <v/>
      </c>
      <c r="H1269" s="19"/>
      <c r="I1269" s="19"/>
      <c r="J1269" s="176" t="str">
        <f>IF(AND(C1269&lt;&gt;"",COUNTIF('3.工程情報'!$C$6:$C$501,C1269)=0),"工程記号が3.工程情報に存在しません。","")</f>
        <v/>
      </c>
    </row>
    <row r="1270" spans="2:10" ht="18" customHeight="1">
      <c r="B1270" s="166"/>
      <c r="C1270" s="165"/>
      <c r="D1270" s="12" t="str">
        <f>IF(C1270="","",VLOOKUP(C1270,'3.工程情報'!$C$6:$D$501,2,FALSE))</f>
        <v/>
      </c>
      <c r="E1270" s="165"/>
      <c r="F1270" s="170"/>
      <c r="G1270" s="189" t="str">
        <f t="shared" si="19"/>
        <v/>
      </c>
      <c r="H1270" s="19"/>
      <c r="I1270" s="19"/>
      <c r="J1270" s="176" t="str">
        <f>IF(AND(C1270&lt;&gt;"",COUNTIF('3.工程情報'!$C$6:$C$501,C1270)=0),"工程記号が3.工程情報に存在しません。","")</f>
        <v/>
      </c>
    </row>
    <row r="1271" spans="2:10" ht="18" customHeight="1">
      <c r="B1271" s="166"/>
      <c r="C1271" s="165"/>
      <c r="D1271" s="12" t="str">
        <f>IF(C1271="","",VLOOKUP(C1271,'3.工程情報'!$C$6:$D$501,2,FALSE))</f>
        <v/>
      </c>
      <c r="E1271" s="165"/>
      <c r="F1271" s="170"/>
      <c r="G1271" s="189" t="str">
        <f t="shared" si="19"/>
        <v/>
      </c>
      <c r="H1271" s="19"/>
      <c r="I1271" s="19"/>
      <c r="J1271" s="176" t="str">
        <f>IF(AND(C1271&lt;&gt;"",COUNTIF('3.工程情報'!$C$6:$C$501,C1271)=0),"工程記号が3.工程情報に存在しません。","")</f>
        <v/>
      </c>
    </row>
    <row r="1272" spans="2:10" ht="18" customHeight="1">
      <c r="B1272" s="166"/>
      <c r="C1272" s="165"/>
      <c r="D1272" s="12" t="str">
        <f>IF(C1272="","",VLOOKUP(C1272,'3.工程情報'!$C$6:$D$501,2,FALSE))</f>
        <v/>
      </c>
      <c r="E1272" s="165"/>
      <c r="F1272" s="170"/>
      <c r="G1272" s="189" t="str">
        <f t="shared" si="19"/>
        <v/>
      </c>
      <c r="H1272" s="19"/>
      <c r="I1272" s="19"/>
      <c r="J1272" s="176" t="str">
        <f>IF(AND(C1272&lt;&gt;"",COUNTIF('3.工程情報'!$C$6:$C$501,C1272)=0),"工程記号が3.工程情報に存在しません。","")</f>
        <v/>
      </c>
    </row>
    <row r="1273" spans="2:10" ht="18" customHeight="1">
      <c r="B1273" s="166"/>
      <c r="C1273" s="165"/>
      <c r="D1273" s="12" t="str">
        <f>IF(C1273="","",VLOOKUP(C1273,'3.工程情報'!$C$6:$D$501,2,FALSE))</f>
        <v/>
      </c>
      <c r="E1273" s="165"/>
      <c r="F1273" s="170"/>
      <c r="G1273" s="189" t="str">
        <f t="shared" si="19"/>
        <v/>
      </c>
      <c r="H1273" s="19"/>
      <c r="I1273" s="19"/>
      <c r="J1273" s="176" t="str">
        <f>IF(AND(C1273&lt;&gt;"",COUNTIF('3.工程情報'!$C$6:$C$501,C1273)=0),"工程記号が3.工程情報に存在しません。","")</f>
        <v/>
      </c>
    </row>
    <row r="1274" spans="2:10" ht="18" customHeight="1">
      <c r="B1274" s="166"/>
      <c r="C1274" s="165"/>
      <c r="D1274" s="12" t="str">
        <f>IF(C1274="","",VLOOKUP(C1274,'3.工程情報'!$C$6:$D$501,2,FALSE))</f>
        <v/>
      </c>
      <c r="E1274" s="165"/>
      <c r="F1274" s="170"/>
      <c r="G1274" s="189" t="str">
        <f t="shared" si="19"/>
        <v/>
      </c>
      <c r="H1274" s="19"/>
      <c r="I1274" s="19"/>
      <c r="J1274" s="176" t="str">
        <f>IF(AND(C1274&lt;&gt;"",COUNTIF('3.工程情報'!$C$6:$C$501,C1274)=0),"工程記号が3.工程情報に存在しません。","")</f>
        <v/>
      </c>
    </row>
    <row r="1275" spans="2:10" ht="18" customHeight="1">
      <c r="B1275" s="166"/>
      <c r="C1275" s="165"/>
      <c r="D1275" s="12" t="str">
        <f>IF(C1275="","",VLOOKUP(C1275,'3.工程情報'!$C$6:$D$501,2,FALSE))</f>
        <v/>
      </c>
      <c r="E1275" s="165"/>
      <c r="F1275" s="170"/>
      <c r="G1275" s="189" t="str">
        <f t="shared" si="19"/>
        <v/>
      </c>
      <c r="H1275" s="19"/>
      <c r="I1275" s="19"/>
      <c r="J1275" s="176" t="str">
        <f>IF(AND(C1275&lt;&gt;"",COUNTIF('3.工程情報'!$C$6:$C$501,C1275)=0),"工程記号が3.工程情報に存在しません。","")</f>
        <v/>
      </c>
    </row>
    <row r="1276" spans="2:10" ht="18" customHeight="1">
      <c r="B1276" s="166"/>
      <c r="C1276" s="165"/>
      <c r="D1276" s="12" t="str">
        <f>IF(C1276="","",VLOOKUP(C1276,'3.工程情報'!$C$6:$D$501,2,FALSE))</f>
        <v/>
      </c>
      <c r="E1276" s="165"/>
      <c r="F1276" s="170"/>
      <c r="G1276" s="189" t="str">
        <f t="shared" si="19"/>
        <v/>
      </c>
      <c r="H1276" s="19"/>
      <c r="I1276" s="19"/>
      <c r="J1276" s="176" t="str">
        <f>IF(AND(C1276&lt;&gt;"",COUNTIF('3.工程情報'!$C$6:$C$501,C1276)=0),"工程記号が3.工程情報に存在しません。","")</f>
        <v/>
      </c>
    </row>
    <row r="1277" spans="2:10" ht="18" customHeight="1">
      <c r="B1277" s="166"/>
      <c r="C1277" s="165"/>
      <c r="D1277" s="12" t="str">
        <f>IF(C1277="","",VLOOKUP(C1277,'3.工程情報'!$C$6:$D$501,2,FALSE))</f>
        <v/>
      </c>
      <c r="E1277" s="165"/>
      <c r="F1277" s="170"/>
      <c r="G1277" s="189" t="str">
        <f t="shared" si="19"/>
        <v/>
      </c>
      <c r="H1277" s="19"/>
      <c r="I1277" s="19"/>
      <c r="J1277" s="176" t="str">
        <f>IF(AND(C1277&lt;&gt;"",COUNTIF('3.工程情報'!$C$6:$C$501,C1277)=0),"工程記号が3.工程情報に存在しません。","")</f>
        <v/>
      </c>
    </row>
    <row r="1278" spans="2:10" ht="18" customHeight="1">
      <c r="B1278" s="166"/>
      <c r="C1278" s="165"/>
      <c r="D1278" s="12" t="str">
        <f>IF(C1278="","",VLOOKUP(C1278,'3.工程情報'!$C$6:$D$501,2,FALSE))</f>
        <v/>
      </c>
      <c r="E1278" s="165"/>
      <c r="F1278" s="170"/>
      <c r="G1278" s="189" t="str">
        <f t="shared" si="19"/>
        <v/>
      </c>
      <c r="H1278" s="19"/>
      <c r="I1278" s="19"/>
      <c r="J1278" s="176" t="str">
        <f>IF(AND(C1278&lt;&gt;"",COUNTIF('3.工程情報'!$C$6:$C$501,C1278)=0),"工程記号が3.工程情報に存在しません。","")</f>
        <v/>
      </c>
    </row>
    <row r="1279" spans="2:10" ht="18" customHeight="1">
      <c r="B1279" s="166"/>
      <c r="C1279" s="165"/>
      <c r="D1279" s="12" t="str">
        <f>IF(C1279="","",VLOOKUP(C1279,'3.工程情報'!$C$6:$D$501,2,FALSE))</f>
        <v/>
      </c>
      <c r="E1279" s="165"/>
      <c r="F1279" s="170"/>
      <c r="G1279" s="189" t="str">
        <f t="shared" si="19"/>
        <v/>
      </c>
      <c r="H1279" s="19"/>
      <c r="I1279" s="19"/>
      <c r="J1279" s="176" t="str">
        <f>IF(AND(C1279&lt;&gt;"",COUNTIF('3.工程情報'!$C$6:$C$501,C1279)=0),"工程記号が3.工程情報に存在しません。","")</f>
        <v/>
      </c>
    </row>
    <row r="1280" spans="2:10" ht="18" customHeight="1">
      <c r="B1280" s="166"/>
      <c r="C1280" s="165"/>
      <c r="D1280" s="12" t="str">
        <f>IF(C1280="","",VLOOKUP(C1280,'3.工程情報'!$C$6:$D$501,2,FALSE))</f>
        <v/>
      </c>
      <c r="E1280" s="165"/>
      <c r="F1280" s="170"/>
      <c r="G1280" s="189" t="str">
        <f t="shared" si="19"/>
        <v/>
      </c>
      <c r="H1280" s="19"/>
      <c r="I1280" s="19"/>
      <c r="J1280" s="176" t="str">
        <f>IF(AND(C1280&lt;&gt;"",COUNTIF('3.工程情報'!$C$6:$C$501,C1280)=0),"工程記号が3.工程情報に存在しません。","")</f>
        <v/>
      </c>
    </row>
    <row r="1281" spans="2:10" ht="18" customHeight="1">
      <c r="B1281" s="166"/>
      <c r="C1281" s="165"/>
      <c r="D1281" s="12" t="str">
        <f>IF(C1281="","",VLOOKUP(C1281,'3.工程情報'!$C$6:$D$501,2,FALSE))</f>
        <v/>
      </c>
      <c r="E1281" s="165"/>
      <c r="F1281" s="170"/>
      <c r="G1281" s="189" t="str">
        <f t="shared" si="19"/>
        <v/>
      </c>
      <c r="H1281" s="19"/>
      <c r="I1281" s="19"/>
      <c r="J1281" s="176" t="str">
        <f>IF(AND(C1281&lt;&gt;"",COUNTIF('3.工程情報'!$C$6:$C$501,C1281)=0),"工程記号が3.工程情報に存在しません。","")</f>
        <v/>
      </c>
    </row>
    <row r="1282" spans="2:10" ht="18" customHeight="1">
      <c r="B1282" s="166"/>
      <c r="C1282" s="165"/>
      <c r="D1282" s="12" t="str">
        <f>IF(C1282="","",VLOOKUP(C1282,'3.工程情報'!$C$6:$D$501,2,FALSE))</f>
        <v/>
      </c>
      <c r="E1282" s="165"/>
      <c r="F1282" s="170"/>
      <c r="G1282" s="189" t="str">
        <f t="shared" si="19"/>
        <v/>
      </c>
      <c r="H1282" s="19"/>
      <c r="I1282" s="19"/>
      <c r="J1282" s="176" t="str">
        <f>IF(AND(C1282&lt;&gt;"",COUNTIF('3.工程情報'!$C$6:$C$501,C1282)=0),"工程記号が3.工程情報に存在しません。","")</f>
        <v/>
      </c>
    </row>
    <row r="1283" spans="2:10" ht="18" customHeight="1">
      <c r="B1283" s="166"/>
      <c r="C1283" s="165"/>
      <c r="D1283" s="12" t="str">
        <f>IF(C1283="","",VLOOKUP(C1283,'3.工程情報'!$C$6:$D$501,2,FALSE))</f>
        <v/>
      </c>
      <c r="E1283" s="165"/>
      <c r="F1283" s="170"/>
      <c r="G1283" s="189" t="str">
        <f t="shared" si="19"/>
        <v/>
      </c>
      <c r="H1283" s="19"/>
      <c r="I1283" s="19"/>
      <c r="J1283" s="176" t="str">
        <f>IF(AND(C1283&lt;&gt;"",COUNTIF('3.工程情報'!$C$6:$C$501,C1283)=0),"工程記号が3.工程情報に存在しません。","")</f>
        <v/>
      </c>
    </row>
    <row r="1284" spans="2:10" ht="18" customHeight="1">
      <c r="B1284" s="166"/>
      <c r="C1284" s="165"/>
      <c r="D1284" s="12" t="str">
        <f>IF(C1284="","",VLOOKUP(C1284,'3.工程情報'!$C$6:$D$501,2,FALSE))</f>
        <v/>
      </c>
      <c r="E1284" s="165"/>
      <c r="F1284" s="170"/>
      <c r="G1284" s="189" t="str">
        <f t="shared" si="19"/>
        <v/>
      </c>
      <c r="H1284" s="19"/>
      <c r="I1284" s="19"/>
      <c r="J1284" s="176" t="str">
        <f>IF(AND(C1284&lt;&gt;"",COUNTIF('3.工程情報'!$C$6:$C$501,C1284)=0),"工程記号が3.工程情報に存在しません。","")</f>
        <v/>
      </c>
    </row>
    <row r="1285" spans="2:10" ht="18" customHeight="1">
      <c r="B1285" s="166"/>
      <c r="C1285" s="165"/>
      <c r="D1285" s="12" t="str">
        <f>IF(C1285="","",VLOOKUP(C1285,'3.工程情報'!$C$6:$D$501,2,FALSE))</f>
        <v/>
      </c>
      <c r="E1285" s="165"/>
      <c r="F1285" s="170"/>
      <c r="G1285" s="189" t="str">
        <f t="shared" si="19"/>
        <v/>
      </c>
      <c r="H1285" s="19"/>
      <c r="I1285" s="19"/>
      <c r="J1285" s="176" t="str">
        <f>IF(AND(C1285&lt;&gt;"",COUNTIF('3.工程情報'!$C$6:$C$501,C1285)=0),"工程記号が3.工程情報に存在しません。","")</f>
        <v/>
      </c>
    </row>
    <row r="1286" spans="2:10" ht="18" customHeight="1">
      <c r="B1286" s="166"/>
      <c r="C1286" s="165"/>
      <c r="D1286" s="12" t="str">
        <f>IF(C1286="","",VLOOKUP(C1286,'3.工程情報'!$C$6:$D$501,2,FALSE))</f>
        <v/>
      </c>
      <c r="E1286" s="165"/>
      <c r="F1286" s="170"/>
      <c r="G1286" s="189" t="str">
        <f t="shared" ref="G1286:G1349" si="20">C1286&amp;E1286</f>
        <v/>
      </c>
      <c r="H1286" s="19"/>
      <c r="I1286" s="19"/>
      <c r="J1286" s="176" t="str">
        <f>IF(AND(C1286&lt;&gt;"",COUNTIF('3.工程情報'!$C$6:$C$501,C1286)=0),"工程記号が3.工程情報に存在しません。","")</f>
        <v/>
      </c>
    </row>
    <row r="1287" spans="2:10" ht="18" customHeight="1">
      <c r="B1287" s="166"/>
      <c r="C1287" s="165"/>
      <c r="D1287" s="12" t="str">
        <f>IF(C1287="","",VLOOKUP(C1287,'3.工程情報'!$C$6:$D$501,2,FALSE))</f>
        <v/>
      </c>
      <c r="E1287" s="165"/>
      <c r="F1287" s="170"/>
      <c r="G1287" s="189" t="str">
        <f t="shared" si="20"/>
        <v/>
      </c>
      <c r="H1287" s="19"/>
      <c r="I1287" s="19"/>
      <c r="J1287" s="176" t="str">
        <f>IF(AND(C1287&lt;&gt;"",COUNTIF('3.工程情報'!$C$6:$C$501,C1287)=0),"工程記号が3.工程情報に存在しません。","")</f>
        <v/>
      </c>
    </row>
    <row r="1288" spans="2:10" ht="18" customHeight="1">
      <c r="B1288" s="166"/>
      <c r="C1288" s="165"/>
      <c r="D1288" s="12" t="str">
        <f>IF(C1288="","",VLOOKUP(C1288,'3.工程情報'!$C$6:$D$501,2,FALSE))</f>
        <v/>
      </c>
      <c r="E1288" s="165"/>
      <c r="F1288" s="170"/>
      <c r="G1288" s="189" t="str">
        <f t="shared" si="20"/>
        <v/>
      </c>
      <c r="H1288" s="19"/>
      <c r="I1288" s="19"/>
      <c r="J1288" s="176" t="str">
        <f>IF(AND(C1288&lt;&gt;"",COUNTIF('3.工程情報'!$C$6:$C$501,C1288)=0),"工程記号が3.工程情報に存在しません。","")</f>
        <v/>
      </c>
    </row>
    <row r="1289" spans="2:10" ht="18" customHeight="1">
      <c r="B1289" s="166"/>
      <c r="C1289" s="165"/>
      <c r="D1289" s="12" t="str">
        <f>IF(C1289="","",VLOOKUP(C1289,'3.工程情報'!$C$6:$D$501,2,FALSE))</f>
        <v/>
      </c>
      <c r="E1289" s="165"/>
      <c r="F1289" s="170"/>
      <c r="G1289" s="189" t="str">
        <f t="shared" si="20"/>
        <v/>
      </c>
      <c r="H1289" s="19"/>
      <c r="I1289" s="19"/>
      <c r="J1289" s="176" t="str">
        <f>IF(AND(C1289&lt;&gt;"",COUNTIF('3.工程情報'!$C$6:$C$501,C1289)=0),"工程記号が3.工程情報に存在しません。","")</f>
        <v/>
      </c>
    </row>
    <row r="1290" spans="2:10" ht="18" customHeight="1">
      <c r="B1290" s="166"/>
      <c r="C1290" s="165"/>
      <c r="D1290" s="12" t="str">
        <f>IF(C1290="","",VLOOKUP(C1290,'3.工程情報'!$C$6:$D$501,2,FALSE))</f>
        <v/>
      </c>
      <c r="E1290" s="165"/>
      <c r="F1290" s="170"/>
      <c r="G1290" s="189" t="str">
        <f t="shared" si="20"/>
        <v/>
      </c>
      <c r="H1290" s="19"/>
      <c r="I1290" s="19"/>
      <c r="J1290" s="176" t="str">
        <f>IF(AND(C1290&lt;&gt;"",COUNTIF('3.工程情報'!$C$6:$C$501,C1290)=0),"工程記号が3.工程情報に存在しません。","")</f>
        <v/>
      </c>
    </row>
    <row r="1291" spans="2:10" ht="18" customHeight="1">
      <c r="B1291" s="166"/>
      <c r="C1291" s="165"/>
      <c r="D1291" s="12" t="str">
        <f>IF(C1291="","",VLOOKUP(C1291,'3.工程情報'!$C$6:$D$501,2,FALSE))</f>
        <v/>
      </c>
      <c r="E1291" s="165"/>
      <c r="F1291" s="170"/>
      <c r="G1291" s="189" t="str">
        <f t="shared" si="20"/>
        <v/>
      </c>
      <c r="H1291" s="19"/>
      <c r="I1291" s="19"/>
      <c r="J1291" s="176" t="str">
        <f>IF(AND(C1291&lt;&gt;"",COUNTIF('3.工程情報'!$C$6:$C$501,C1291)=0),"工程記号が3.工程情報に存在しません。","")</f>
        <v/>
      </c>
    </row>
    <row r="1292" spans="2:10" ht="18" customHeight="1">
      <c r="B1292" s="166"/>
      <c r="C1292" s="165"/>
      <c r="D1292" s="12" t="str">
        <f>IF(C1292="","",VLOOKUP(C1292,'3.工程情報'!$C$6:$D$501,2,FALSE))</f>
        <v/>
      </c>
      <c r="E1292" s="165"/>
      <c r="F1292" s="170"/>
      <c r="G1292" s="189" t="str">
        <f t="shared" si="20"/>
        <v/>
      </c>
      <c r="H1292" s="19"/>
      <c r="I1292" s="19"/>
      <c r="J1292" s="176" t="str">
        <f>IF(AND(C1292&lt;&gt;"",COUNTIF('3.工程情報'!$C$6:$C$501,C1292)=0),"工程記号が3.工程情報に存在しません。","")</f>
        <v/>
      </c>
    </row>
    <row r="1293" spans="2:10" ht="18" customHeight="1">
      <c r="B1293" s="166"/>
      <c r="C1293" s="165"/>
      <c r="D1293" s="12" t="str">
        <f>IF(C1293="","",VLOOKUP(C1293,'3.工程情報'!$C$6:$D$501,2,FALSE))</f>
        <v/>
      </c>
      <c r="E1293" s="165"/>
      <c r="F1293" s="170"/>
      <c r="G1293" s="189" t="str">
        <f t="shared" si="20"/>
        <v/>
      </c>
      <c r="H1293" s="19"/>
      <c r="I1293" s="19"/>
      <c r="J1293" s="176" t="str">
        <f>IF(AND(C1293&lt;&gt;"",COUNTIF('3.工程情報'!$C$6:$C$501,C1293)=0),"工程記号が3.工程情報に存在しません。","")</f>
        <v/>
      </c>
    </row>
    <row r="1294" spans="2:10" ht="18" customHeight="1">
      <c r="B1294" s="166"/>
      <c r="C1294" s="165"/>
      <c r="D1294" s="12" t="str">
        <f>IF(C1294="","",VLOOKUP(C1294,'3.工程情報'!$C$6:$D$501,2,FALSE))</f>
        <v/>
      </c>
      <c r="E1294" s="165"/>
      <c r="F1294" s="170"/>
      <c r="G1294" s="189" t="str">
        <f t="shared" si="20"/>
        <v/>
      </c>
      <c r="H1294" s="19"/>
      <c r="I1294" s="19"/>
      <c r="J1294" s="176" t="str">
        <f>IF(AND(C1294&lt;&gt;"",COUNTIF('3.工程情報'!$C$6:$C$501,C1294)=0),"工程記号が3.工程情報に存在しません。","")</f>
        <v/>
      </c>
    </row>
    <row r="1295" spans="2:10" ht="18" customHeight="1">
      <c r="B1295" s="166"/>
      <c r="C1295" s="165"/>
      <c r="D1295" s="12" t="str">
        <f>IF(C1295="","",VLOOKUP(C1295,'3.工程情報'!$C$6:$D$501,2,FALSE))</f>
        <v/>
      </c>
      <c r="E1295" s="165"/>
      <c r="F1295" s="170"/>
      <c r="G1295" s="189" t="str">
        <f t="shared" si="20"/>
        <v/>
      </c>
      <c r="H1295" s="19"/>
      <c r="I1295" s="19"/>
      <c r="J1295" s="176" t="str">
        <f>IF(AND(C1295&lt;&gt;"",COUNTIF('3.工程情報'!$C$6:$C$501,C1295)=0),"工程記号が3.工程情報に存在しません。","")</f>
        <v/>
      </c>
    </row>
    <row r="1296" spans="2:10" ht="18" customHeight="1">
      <c r="B1296" s="166"/>
      <c r="C1296" s="165"/>
      <c r="D1296" s="12" t="str">
        <f>IF(C1296="","",VLOOKUP(C1296,'3.工程情報'!$C$6:$D$501,2,FALSE))</f>
        <v/>
      </c>
      <c r="E1296" s="165"/>
      <c r="F1296" s="170"/>
      <c r="G1296" s="189" t="str">
        <f t="shared" si="20"/>
        <v/>
      </c>
      <c r="H1296" s="19"/>
      <c r="I1296" s="19"/>
      <c r="J1296" s="176" t="str">
        <f>IF(AND(C1296&lt;&gt;"",COUNTIF('3.工程情報'!$C$6:$C$501,C1296)=0),"工程記号が3.工程情報に存在しません。","")</f>
        <v/>
      </c>
    </row>
    <row r="1297" spans="2:10" ht="18" customHeight="1">
      <c r="B1297" s="166"/>
      <c r="C1297" s="165"/>
      <c r="D1297" s="12" t="str">
        <f>IF(C1297="","",VLOOKUP(C1297,'3.工程情報'!$C$6:$D$501,2,FALSE))</f>
        <v/>
      </c>
      <c r="E1297" s="165"/>
      <c r="F1297" s="170"/>
      <c r="G1297" s="189" t="str">
        <f t="shared" si="20"/>
        <v/>
      </c>
      <c r="H1297" s="19"/>
      <c r="I1297" s="19"/>
      <c r="J1297" s="176" t="str">
        <f>IF(AND(C1297&lt;&gt;"",COUNTIF('3.工程情報'!$C$6:$C$501,C1297)=0),"工程記号が3.工程情報に存在しません。","")</f>
        <v/>
      </c>
    </row>
    <row r="1298" spans="2:10" ht="18" customHeight="1">
      <c r="B1298" s="166"/>
      <c r="C1298" s="165"/>
      <c r="D1298" s="12" t="str">
        <f>IF(C1298="","",VLOOKUP(C1298,'3.工程情報'!$C$6:$D$501,2,FALSE))</f>
        <v/>
      </c>
      <c r="E1298" s="165"/>
      <c r="F1298" s="170"/>
      <c r="G1298" s="189" t="str">
        <f t="shared" si="20"/>
        <v/>
      </c>
      <c r="H1298" s="19"/>
      <c r="I1298" s="19"/>
      <c r="J1298" s="176" t="str">
        <f>IF(AND(C1298&lt;&gt;"",COUNTIF('3.工程情報'!$C$6:$C$501,C1298)=0),"工程記号が3.工程情報に存在しません。","")</f>
        <v/>
      </c>
    </row>
    <row r="1299" spans="2:10" ht="18" customHeight="1">
      <c r="B1299" s="166"/>
      <c r="C1299" s="165"/>
      <c r="D1299" s="12" t="str">
        <f>IF(C1299="","",VLOOKUP(C1299,'3.工程情報'!$C$6:$D$501,2,FALSE))</f>
        <v/>
      </c>
      <c r="E1299" s="165"/>
      <c r="F1299" s="170"/>
      <c r="G1299" s="189" t="str">
        <f t="shared" si="20"/>
        <v/>
      </c>
      <c r="H1299" s="19"/>
      <c r="I1299" s="19"/>
      <c r="J1299" s="176" t="str">
        <f>IF(AND(C1299&lt;&gt;"",COUNTIF('3.工程情報'!$C$6:$C$501,C1299)=0),"工程記号が3.工程情報に存在しません。","")</f>
        <v/>
      </c>
    </row>
    <row r="1300" spans="2:10" ht="18" customHeight="1">
      <c r="B1300" s="166"/>
      <c r="C1300" s="165"/>
      <c r="D1300" s="12" t="str">
        <f>IF(C1300="","",VLOOKUP(C1300,'3.工程情報'!$C$6:$D$501,2,FALSE))</f>
        <v/>
      </c>
      <c r="E1300" s="165"/>
      <c r="F1300" s="170"/>
      <c r="G1300" s="189" t="str">
        <f t="shared" si="20"/>
        <v/>
      </c>
      <c r="H1300" s="19"/>
      <c r="I1300" s="19"/>
      <c r="J1300" s="176" t="str">
        <f>IF(AND(C1300&lt;&gt;"",COUNTIF('3.工程情報'!$C$6:$C$501,C1300)=0),"工程記号が3.工程情報に存在しません。","")</f>
        <v/>
      </c>
    </row>
    <row r="1301" spans="2:10" ht="18" customHeight="1">
      <c r="B1301" s="166"/>
      <c r="C1301" s="165"/>
      <c r="D1301" s="12" t="str">
        <f>IF(C1301="","",VLOOKUP(C1301,'3.工程情報'!$C$6:$D$501,2,FALSE))</f>
        <v/>
      </c>
      <c r="E1301" s="165"/>
      <c r="F1301" s="170"/>
      <c r="G1301" s="189" t="str">
        <f t="shared" si="20"/>
        <v/>
      </c>
      <c r="H1301" s="19"/>
      <c r="I1301" s="19"/>
      <c r="J1301" s="176" t="str">
        <f>IF(AND(C1301&lt;&gt;"",COUNTIF('3.工程情報'!$C$6:$C$501,C1301)=0),"工程記号が3.工程情報に存在しません。","")</f>
        <v/>
      </c>
    </row>
    <row r="1302" spans="2:10" ht="18" customHeight="1">
      <c r="B1302" s="166"/>
      <c r="C1302" s="165"/>
      <c r="D1302" s="12" t="str">
        <f>IF(C1302="","",VLOOKUP(C1302,'3.工程情報'!$C$6:$D$501,2,FALSE))</f>
        <v/>
      </c>
      <c r="E1302" s="165"/>
      <c r="F1302" s="170"/>
      <c r="G1302" s="189" t="str">
        <f t="shared" si="20"/>
        <v/>
      </c>
      <c r="H1302" s="19"/>
      <c r="I1302" s="19"/>
      <c r="J1302" s="176" t="str">
        <f>IF(AND(C1302&lt;&gt;"",COUNTIF('3.工程情報'!$C$6:$C$501,C1302)=0),"工程記号が3.工程情報に存在しません。","")</f>
        <v/>
      </c>
    </row>
    <row r="1303" spans="2:10" ht="18" customHeight="1">
      <c r="B1303" s="166"/>
      <c r="C1303" s="165"/>
      <c r="D1303" s="12" t="str">
        <f>IF(C1303="","",VLOOKUP(C1303,'3.工程情報'!$C$6:$D$501,2,FALSE))</f>
        <v/>
      </c>
      <c r="E1303" s="165"/>
      <c r="F1303" s="170"/>
      <c r="G1303" s="189" t="str">
        <f t="shared" si="20"/>
        <v/>
      </c>
      <c r="H1303" s="19"/>
      <c r="I1303" s="19"/>
      <c r="J1303" s="176" t="str">
        <f>IF(AND(C1303&lt;&gt;"",COUNTIF('3.工程情報'!$C$6:$C$501,C1303)=0),"工程記号が3.工程情報に存在しません。","")</f>
        <v/>
      </c>
    </row>
    <row r="1304" spans="2:10" ht="18" customHeight="1">
      <c r="B1304" s="166"/>
      <c r="C1304" s="165"/>
      <c r="D1304" s="12" t="str">
        <f>IF(C1304="","",VLOOKUP(C1304,'3.工程情報'!$C$6:$D$501,2,FALSE))</f>
        <v/>
      </c>
      <c r="E1304" s="165"/>
      <c r="F1304" s="170"/>
      <c r="G1304" s="189" t="str">
        <f t="shared" si="20"/>
        <v/>
      </c>
      <c r="H1304" s="19"/>
      <c r="I1304" s="19"/>
      <c r="J1304" s="176" t="str">
        <f>IF(AND(C1304&lt;&gt;"",COUNTIF('3.工程情報'!$C$6:$C$501,C1304)=0),"工程記号が3.工程情報に存在しません。","")</f>
        <v/>
      </c>
    </row>
    <row r="1305" spans="2:10" ht="18" customHeight="1">
      <c r="B1305" s="166"/>
      <c r="C1305" s="165"/>
      <c r="D1305" s="12" t="str">
        <f>IF(C1305="","",VLOOKUP(C1305,'3.工程情報'!$C$6:$D$501,2,FALSE))</f>
        <v/>
      </c>
      <c r="E1305" s="165"/>
      <c r="F1305" s="170"/>
      <c r="G1305" s="189" t="str">
        <f t="shared" si="20"/>
        <v/>
      </c>
      <c r="H1305" s="19"/>
      <c r="I1305" s="19"/>
      <c r="J1305" s="176" t="str">
        <f>IF(AND(C1305&lt;&gt;"",COUNTIF('3.工程情報'!$C$6:$C$501,C1305)=0),"工程記号が3.工程情報に存在しません。","")</f>
        <v/>
      </c>
    </row>
    <row r="1306" spans="2:10" ht="18" customHeight="1">
      <c r="B1306" s="166"/>
      <c r="C1306" s="165"/>
      <c r="D1306" s="12" t="str">
        <f>IF(C1306="","",VLOOKUP(C1306,'3.工程情報'!$C$6:$D$501,2,FALSE))</f>
        <v/>
      </c>
      <c r="E1306" s="165"/>
      <c r="F1306" s="170"/>
      <c r="G1306" s="189" t="str">
        <f t="shared" si="20"/>
        <v/>
      </c>
      <c r="H1306" s="19"/>
      <c r="I1306" s="19"/>
      <c r="J1306" s="176" t="str">
        <f>IF(AND(C1306&lt;&gt;"",COUNTIF('3.工程情報'!$C$6:$C$501,C1306)=0),"工程記号が3.工程情報に存在しません。","")</f>
        <v/>
      </c>
    </row>
    <row r="1307" spans="2:10" ht="18" customHeight="1">
      <c r="B1307" s="166"/>
      <c r="C1307" s="165"/>
      <c r="D1307" s="12" t="str">
        <f>IF(C1307="","",VLOOKUP(C1307,'3.工程情報'!$C$6:$D$501,2,FALSE))</f>
        <v/>
      </c>
      <c r="E1307" s="165"/>
      <c r="F1307" s="170"/>
      <c r="G1307" s="189" t="str">
        <f t="shared" si="20"/>
        <v/>
      </c>
      <c r="H1307" s="19"/>
      <c r="I1307" s="19"/>
      <c r="J1307" s="176" t="str">
        <f>IF(AND(C1307&lt;&gt;"",COUNTIF('3.工程情報'!$C$6:$C$501,C1307)=0),"工程記号が3.工程情報に存在しません。","")</f>
        <v/>
      </c>
    </row>
    <row r="1308" spans="2:10" ht="18" customHeight="1">
      <c r="B1308" s="166"/>
      <c r="C1308" s="165"/>
      <c r="D1308" s="12" t="str">
        <f>IF(C1308="","",VLOOKUP(C1308,'3.工程情報'!$C$6:$D$501,2,FALSE))</f>
        <v/>
      </c>
      <c r="E1308" s="165"/>
      <c r="F1308" s="170"/>
      <c r="G1308" s="189" t="str">
        <f t="shared" si="20"/>
        <v/>
      </c>
      <c r="H1308" s="19"/>
      <c r="I1308" s="19"/>
      <c r="J1308" s="176" t="str">
        <f>IF(AND(C1308&lt;&gt;"",COUNTIF('3.工程情報'!$C$6:$C$501,C1308)=0),"工程記号が3.工程情報に存在しません。","")</f>
        <v/>
      </c>
    </row>
    <row r="1309" spans="2:10" ht="18" customHeight="1">
      <c r="B1309" s="166"/>
      <c r="C1309" s="165"/>
      <c r="D1309" s="12" t="str">
        <f>IF(C1309="","",VLOOKUP(C1309,'3.工程情報'!$C$6:$D$501,2,FALSE))</f>
        <v/>
      </c>
      <c r="E1309" s="165"/>
      <c r="F1309" s="170"/>
      <c r="G1309" s="189" t="str">
        <f t="shared" si="20"/>
        <v/>
      </c>
      <c r="H1309" s="19"/>
      <c r="I1309" s="19"/>
      <c r="J1309" s="176" t="str">
        <f>IF(AND(C1309&lt;&gt;"",COUNTIF('3.工程情報'!$C$6:$C$501,C1309)=0),"工程記号が3.工程情報に存在しません。","")</f>
        <v/>
      </c>
    </row>
    <row r="1310" spans="2:10" ht="18" customHeight="1">
      <c r="B1310" s="166"/>
      <c r="C1310" s="165"/>
      <c r="D1310" s="12" t="str">
        <f>IF(C1310="","",VLOOKUP(C1310,'3.工程情報'!$C$6:$D$501,2,FALSE))</f>
        <v/>
      </c>
      <c r="E1310" s="165"/>
      <c r="F1310" s="170"/>
      <c r="G1310" s="189" t="str">
        <f t="shared" si="20"/>
        <v/>
      </c>
      <c r="H1310" s="19"/>
      <c r="I1310" s="19"/>
      <c r="J1310" s="176" t="str">
        <f>IF(AND(C1310&lt;&gt;"",COUNTIF('3.工程情報'!$C$6:$C$501,C1310)=0),"工程記号が3.工程情報に存在しません。","")</f>
        <v/>
      </c>
    </row>
    <row r="1311" spans="2:10" ht="18" customHeight="1">
      <c r="B1311" s="166"/>
      <c r="C1311" s="165"/>
      <c r="D1311" s="12" t="str">
        <f>IF(C1311="","",VLOOKUP(C1311,'3.工程情報'!$C$6:$D$501,2,FALSE))</f>
        <v/>
      </c>
      <c r="E1311" s="165"/>
      <c r="F1311" s="170"/>
      <c r="G1311" s="189" t="str">
        <f t="shared" si="20"/>
        <v/>
      </c>
      <c r="H1311" s="19"/>
      <c r="I1311" s="19"/>
      <c r="J1311" s="176" t="str">
        <f>IF(AND(C1311&lt;&gt;"",COUNTIF('3.工程情報'!$C$6:$C$501,C1311)=0),"工程記号が3.工程情報に存在しません。","")</f>
        <v/>
      </c>
    </row>
    <row r="1312" spans="2:10" ht="18" customHeight="1">
      <c r="B1312" s="166"/>
      <c r="C1312" s="165"/>
      <c r="D1312" s="12" t="str">
        <f>IF(C1312="","",VLOOKUP(C1312,'3.工程情報'!$C$6:$D$501,2,FALSE))</f>
        <v/>
      </c>
      <c r="E1312" s="165"/>
      <c r="F1312" s="170"/>
      <c r="G1312" s="189" t="str">
        <f t="shared" si="20"/>
        <v/>
      </c>
      <c r="H1312" s="19"/>
      <c r="I1312" s="19"/>
      <c r="J1312" s="176" t="str">
        <f>IF(AND(C1312&lt;&gt;"",COUNTIF('3.工程情報'!$C$6:$C$501,C1312)=0),"工程記号が3.工程情報に存在しません。","")</f>
        <v/>
      </c>
    </row>
    <row r="1313" spans="2:10" ht="18" customHeight="1">
      <c r="B1313" s="166"/>
      <c r="C1313" s="165"/>
      <c r="D1313" s="12" t="str">
        <f>IF(C1313="","",VLOOKUP(C1313,'3.工程情報'!$C$6:$D$501,2,FALSE))</f>
        <v/>
      </c>
      <c r="E1313" s="165"/>
      <c r="F1313" s="170"/>
      <c r="G1313" s="189" t="str">
        <f t="shared" si="20"/>
        <v/>
      </c>
      <c r="H1313" s="19"/>
      <c r="I1313" s="19"/>
      <c r="J1313" s="176" t="str">
        <f>IF(AND(C1313&lt;&gt;"",COUNTIF('3.工程情報'!$C$6:$C$501,C1313)=0),"工程記号が3.工程情報に存在しません。","")</f>
        <v/>
      </c>
    </row>
    <row r="1314" spans="2:10" ht="18" customHeight="1">
      <c r="B1314" s="166"/>
      <c r="C1314" s="165"/>
      <c r="D1314" s="12" t="str">
        <f>IF(C1314="","",VLOOKUP(C1314,'3.工程情報'!$C$6:$D$501,2,FALSE))</f>
        <v/>
      </c>
      <c r="E1314" s="165"/>
      <c r="F1314" s="170"/>
      <c r="G1314" s="189" t="str">
        <f t="shared" si="20"/>
        <v/>
      </c>
      <c r="H1314" s="19"/>
      <c r="I1314" s="19"/>
      <c r="J1314" s="176" t="str">
        <f>IF(AND(C1314&lt;&gt;"",COUNTIF('3.工程情報'!$C$6:$C$501,C1314)=0),"工程記号が3.工程情報に存在しません。","")</f>
        <v/>
      </c>
    </row>
    <row r="1315" spans="2:10" ht="18" customHeight="1">
      <c r="B1315" s="166"/>
      <c r="C1315" s="165"/>
      <c r="D1315" s="12" t="str">
        <f>IF(C1315="","",VLOOKUP(C1315,'3.工程情報'!$C$6:$D$501,2,FALSE))</f>
        <v/>
      </c>
      <c r="E1315" s="165"/>
      <c r="F1315" s="170"/>
      <c r="G1315" s="189" t="str">
        <f t="shared" si="20"/>
        <v/>
      </c>
      <c r="H1315" s="19"/>
      <c r="I1315" s="19"/>
      <c r="J1315" s="176" t="str">
        <f>IF(AND(C1315&lt;&gt;"",COUNTIF('3.工程情報'!$C$6:$C$501,C1315)=0),"工程記号が3.工程情報に存在しません。","")</f>
        <v/>
      </c>
    </row>
    <row r="1316" spans="2:10" ht="18" customHeight="1">
      <c r="B1316" s="166"/>
      <c r="C1316" s="165"/>
      <c r="D1316" s="12" t="str">
        <f>IF(C1316="","",VLOOKUP(C1316,'3.工程情報'!$C$6:$D$501,2,FALSE))</f>
        <v/>
      </c>
      <c r="E1316" s="165"/>
      <c r="F1316" s="170"/>
      <c r="G1316" s="189" t="str">
        <f t="shared" si="20"/>
        <v/>
      </c>
      <c r="H1316" s="19"/>
      <c r="I1316" s="19"/>
      <c r="J1316" s="176" t="str">
        <f>IF(AND(C1316&lt;&gt;"",COUNTIF('3.工程情報'!$C$6:$C$501,C1316)=0),"工程記号が3.工程情報に存在しません。","")</f>
        <v/>
      </c>
    </row>
    <row r="1317" spans="2:10" ht="18" customHeight="1">
      <c r="B1317" s="166"/>
      <c r="C1317" s="165"/>
      <c r="D1317" s="12" t="str">
        <f>IF(C1317="","",VLOOKUP(C1317,'3.工程情報'!$C$6:$D$501,2,FALSE))</f>
        <v/>
      </c>
      <c r="E1317" s="165"/>
      <c r="F1317" s="170"/>
      <c r="G1317" s="189" t="str">
        <f t="shared" si="20"/>
        <v/>
      </c>
      <c r="H1317" s="19"/>
      <c r="I1317" s="19"/>
      <c r="J1317" s="176" t="str">
        <f>IF(AND(C1317&lt;&gt;"",COUNTIF('3.工程情報'!$C$6:$C$501,C1317)=0),"工程記号が3.工程情報に存在しません。","")</f>
        <v/>
      </c>
    </row>
    <row r="1318" spans="2:10" ht="18" customHeight="1">
      <c r="B1318" s="166"/>
      <c r="C1318" s="165"/>
      <c r="D1318" s="12" t="str">
        <f>IF(C1318="","",VLOOKUP(C1318,'3.工程情報'!$C$6:$D$501,2,FALSE))</f>
        <v/>
      </c>
      <c r="E1318" s="165"/>
      <c r="F1318" s="170"/>
      <c r="G1318" s="189" t="str">
        <f t="shared" si="20"/>
        <v/>
      </c>
      <c r="H1318" s="19"/>
      <c r="I1318" s="19"/>
      <c r="J1318" s="176" t="str">
        <f>IF(AND(C1318&lt;&gt;"",COUNTIF('3.工程情報'!$C$6:$C$501,C1318)=0),"工程記号が3.工程情報に存在しません。","")</f>
        <v/>
      </c>
    </row>
    <row r="1319" spans="2:10" ht="18" customHeight="1">
      <c r="B1319" s="166"/>
      <c r="C1319" s="165"/>
      <c r="D1319" s="12" t="str">
        <f>IF(C1319="","",VLOOKUP(C1319,'3.工程情報'!$C$6:$D$501,2,FALSE))</f>
        <v/>
      </c>
      <c r="E1319" s="165"/>
      <c r="F1319" s="170"/>
      <c r="G1319" s="189" t="str">
        <f t="shared" si="20"/>
        <v/>
      </c>
      <c r="H1319" s="19"/>
      <c r="I1319" s="19"/>
      <c r="J1319" s="176" t="str">
        <f>IF(AND(C1319&lt;&gt;"",COUNTIF('3.工程情報'!$C$6:$C$501,C1319)=0),"工程記号が3.工程情報に存在しません。","")</f>
        <v/>
      </c>
    </row>
    <row r="1320" spans="2:10" ht="18" customHeight="1">
      <c r="B1320" s="166"/>
      <c r="C1320" s="165"/>
      <c r="D1320" s="12" t="str">
        <f>IF(C1320="","",VLOOKUP(C1320,'3.工程情報'!$C$6:$D$501,2,FALSE))</f>
        <v/>
      </c>
      <c r="E1320" s="165"/>
      <c r="F1320" s="170"/>
      <c r="G1320" s="189" t="str">
        <f t="shared" si="20"/>
        <v/>
      </c>
      <c r="H1320" s="19"/>
      <c r="I1320" s="19"/>
      <c r="J1320" s="176" t="str">
        <f>IF(AND(C1320&lt;&gt;"",COUNTIF('3.工程情報'!$C$6:$C$501,C1320)=0),"工程記号が3.工程情報に存在しません。","")</f>
        <v/>
      </c>
    </row>
    <row r="1321" spans="2:10" ht="18" customHeight="1">
      <c r="B1321" s="166"/>
      <c r="C1321" s="165"/>
      <c r="D1321" s="12" t="str">
        <f>IF(C1321="","",VLOOKUP(C1321,'3.工程情報'!$C$6:$D$501,2,FALSE))</f>
        <v/>
      </c>
      <c r="E1321" s="165"/>
      <c r="F1321" s="170"/>
      <c r="G1321" s="189" t="str">
        <f t="shared" si="20"/>
        <v/>
      </c>
      <c r="H1321" s="19"/>
      <c r="I1321" s="19"/>
      <c r="J1321" s="176" t="str">
        <f>IF(AND(C1321&lt;&gt;"",COUNTIF('3.工程情報'!$C$6:$C$501,C1321)=0),"工程記号が3.工程情報に存在しません。","")</f>
        <v/>
      </c>
    </row>
    <row r="1322" spans="2:10" ht="18" customHeight="1">
      <c r="B1322" s="166"/>
      <c r="C1322" s="165"/>
      <c r="D1322" s="12" t="str">
        <f>IF(C1322="","",VLOOKUP(C1322,'3.工程情報'!$C$6:$D$501,2,FALSE))</f>
        <v/>
      </c>
      <c r="E1322" s="165"/>
      <c r="F1322" s="170"/>
      <c r="G1322" s="189" t="str">
        <f t="shared" si="20"/>
        <v/>
      </c>
      <c r="H1322" s="19"/>
      <c r="I1322" s="19"/>
      <c r="J1322" s="176" t="str">
        <f>IF(AND(C1322&lt;&gt;"",COUNTIF('3.工程情報'!$C$6:$C$501,C1322)=0),"工程記号が3.工程情報に存在しません。","")</f>
        <v/>
      </c>
    </row>
    <row r="1323" spans="2:10" ht="18" customHeight="1">
      <c r="B1323" s="166"/>
      <c r="C1323" s="165"/>
      <c r="D1323" s="12" t="str">
        <f>IF(C1323="","",VLOOKUP(C1323,'3.工程情報'!$C$6:$D$501,2,FALSE))</f>
        <v/>
      </c>
      <c r="E1323" s="165"/>
      <c r="F1323" s="170"/>
      <c r="G1323" s="189" t="str">
        <f t="shared" si="20"/>
        <v/>
      </c>
      <c r="H1323" s="19"/>
      <c r="I1323" s="19"/>
      <c r="J1323" s="176" t="str">
        <f>IF(AND(C1323&lt;&gt;"",COUNTIF('3.工程情報'!$C$6:$C$501,C1323)=0),"工程記号が3.工程情報に存在しません。","")</f>
        <v/>
      </c>
    </row>
    <row r="1324" spans="2:10" ht="18" customHeight="1">
      <c r="B1324" s="166"/>
      <c r="C1324" s="165"/>
      <c r="D1324" s="12" t="str">
        <f>IF(C1324="","",VLOOKUP(C1324,'3.工程情報'!$C$6:$D$501,2,FALSE))</f>
        <v/>
      </c>
      <c r="E1324" s="165"/>
      <c r="F1324" s="170"/>
      <c r="G1324" s="189" t="str">
        <f t="shared" si="20"/>
        <v/>
      </c>
      <c r="H1324" s="19"/>
      <c r="I1324" s="19"/>
      <c r="J1324" s="176" t="str">
        <f>IF(AND(C1324&lt;&gt;"",COUNTIF('3.工程情報'!$C$6:$C$501,C1324)=0),"工程記号が3.工程情報に存在しません。","")</f>
        <v/>
      </c>
    </row>
    <row r="1325" spans="2:10" ht="18" customHeight="1">
      <c r="B1325" s="166"/>
      <c r="C1325" s="165"/>
      <c r="D1325" s="12" t="str">
        <f>IF(C1325="","",VLOOKUP(C1325,'3.工程情報'!$C$6:$D$501,2,FALSE))</f>
        <v/>
      </c>
      <c r="E1325" s="165"/>
      <c r="F1325" s="170"/>
      <c r="G1325" s="189" t="str">
        <f t="shared" si="20"/>
        <v/>
      </c>
      <c r="H1325" s="19"/>
      <c r="I1325" s="19"/>
      <c r="J1325" s="176" t="str">
        <f>IF(AND(C1325&lt;&gt;"",COUNTIF('3.工程情報'!$C$6:$C$501,C1325)=0),"工程記号が3.工程情報に存在しません。","")</f>
        <v/>
      </c>
    </row>
    <row r="1326" spans="2:10" ht="18" customHeight="1">
      <c r="B1326" s="166"/>
      <c r="C1326" s="165"/>
      <c r="D1326" s="12" t="str">
        <f>IF(C1326="","",VLOOKUP(C1326,'3.工程情報'!$C$6:$D$501,2,FALSE))</f>
        <v/>
      </c>
      <c r="E1326" s="165"/>
      <c r="F1326" s="170"/>
      <c r="G1326" s="189" t="str">
        <f t="shared" si="20"/>
        <v/>
      </c>
      <c r="H1326" s="19"/>
      <c r="I1326" s="19"/>
      <c r="J1326" s="176" t="str">
        <f>IF(AND(C1326&lt;&gt;"",COUNTIF('3.工程情報'!$C$6:$C$501,C1326)=0),"工程記号が3.工程情報に存在しません。","")</f>
        <v/>
      </c>
    </row>
    <row r="1327" spans="2:10" ht="18" customHeight="1">
      <c r="B1327" s="166"/>
      <c r="C1327" s="165"/>
      <c r="D1327" s="12" t="str">
        <f>IF(C1327="","",VLOOKUP(C1327,'3.工程情報'!$C$6:$D$501,2,FALSE))</f>
        <v/>
      </c>
      <c r="E1327" s="165"/>
      <c r="F1327" s="170"/>
      <c r="G1327" s="189" t="str">
        <f t="shared" si="20"/>
        <v/>
      </c>
      <c r="H1327" s="19"/>
      <c r="I1327" s="19"/>
      <c r="J1327" s="176" t="str">
        <f>IF(AND(C1327&lt;&gt;"",COUNTIF('3.工程情報'!$C$6:$C$501,C1327)=0),"工程記号が3.工程情報に存在しません。","")</f>
        <v/>
      </c>
    </row>
    <row r="1328" spans="2:10" ht="18" customHeight="1">
      <c r="B1328" s="166"/>
      <c r="C1328" s="165"/>
      <c r="D1328" s="12" t="str">
        <f>IF(C1328="","",VLOOKUP(C1328,'3.工程情報'!$C$6:$D$501,2,FALSE))</f>
        <v/>
      </c>
      <c r="E1328" s="165"/>
      <c r="F1328" s="170"/>
      <c r="G1328" s="189" t="str">
        <f t="shared" si="20"/>
        <v/>
      </c>
      <c r="H1328" s="19"/>
      <c r="I1328" s="19"/>
      <c r="J1328" s="176" t="str">
        <f>IF(AND(C1328&lt;&gt;"",COUNTIF('3.工程情報'!$C$6:$C$501,C1328)=0),"工程記号が3.工程情報に存在しません。","")</f>
        <v/>
      </c>
    </row>
    <row r="1329" spans="2:10" ht="18" customHeight="1">
      <c r="B1329" s="166"/>
      <c r="C1329" s="165"/>
      <c r="D1329" s="12" t="str">
        <f>IF(C1329="","",VLOOKUP(C1329,'3.工程情報'!$C$6:$D$501,2,FALSE))</f>
        <v/>
      </c>
      <c r="E1329" s="165"/>
      <c r="F1329" s="170"/>
      <c r="G1329" s="189" t="str">
        <f t="shared" si="20"/>
        <v/>
      </c>
      <c r="H1329" s="19"/>
      <c r="I1329" s="19"/>
      <c r="J1329" s="176" t="str">
        <f>IF(AND(C1329&lt;&gt;"",COUNTIF('3.工程情報'!$C$6:$C$501,C1329)=0),"工程記号が3.工程情報に存在しません。","")</f>
        <v/>
      </c>
    </row>
    <row r="1330" spans="2:10" ht="18" customHeight="1">
      <c r="B1330" s="166"/>
      <c r="C1330" s="165"/>
      <c r="D1330" s="12" t="str">
        <f>IF(C1330="","",VLOOKUP(C1330,'3.工程情報'!$C$6:$D$501,2,FALSE))</f>
        <v/>
      </c>
      <c r="E1330" s="165"/>
      <c r="F1330" s="170"/>
      <c r="G1330" s="189" t="str">
        <f t="shared" si="20"/>
        <v/>
      </c>
      <c r="H1330" s="19"/>
      <c r="I1330" s="19"/>
      <c r="J1330" s="176" t="str">
        <f>IF(AND(C1330&lt;&gt;"",COUNTIF('3.工程情報'!$C$6:$C$501,C1330)=0),"工程記号が3.工程情報に存在しません。","")</f>
        <v/>
      </c>
    </row>
    <row r="1331" spans="2:10" ht="18" customHeight="1">
      <c r="B1331" s="166"/>
      <c r="C1331" s="165"/>
      <c r="D1331" s="12" t="str">
        <f>IF(C1331="","",VLOOKUP(C1331,'3.工程情報'!$C$6:$D$501,2,FALSE))</f>
        <v/>
      </c>
      <c r="E1331" s="165"/>
      <c r="F1331" s="170"/>
      <c r="G1331" s="189" t="str">
        <f t="shared" si="20"/>
        <v/>
      </c>
      <c r="H1331" s="19"/>
      <c r="I1331" s="19"/>
      <c r="J1331" s="176" t="str">
        <f>IF(AND(C1331&lt;&gt;"",COUNTIF('3.工程情報'!$C$6:$C$501,C1331)=0),"工程記号が3.工程情報に存在しません。","")</f>
        <v/>
      </c>
    </row>
    <row r="1332" spans="2:10" ht="18" customHeight="1">
      <c r="B1332" s="166"/>
      <c r="C1332" s="165"/>
      <c r="D1332" s="12" t="str">
        <f>IF(C1332="","",VLOOKUP(C1332,'3.工程情報'!$C$6:$D$501,2,FALSE))</f>
        <v/>
      </c>
      <c r="E1332" s="165"/>
      <c r="F1332" s="170"/>
      <c r="G1332" s="189" t="str">
        <f t="shared" si="20"/>
        <v/>
      </c>
      <c r="H1332" s="19"/>
      <c r="I1332" s="19"/>
      <c r="J1332" s="176" t="str">
        <f>IF(AND(C1332&lt;&gt;"",COUNTIF('3.工程情報'!$C$6:$C$501,C1332)=0),"工程記号が3.工程情報に存在しません。","")</f>
        <v/>
      </c>
    </row>
    <row r="1333" spans="2:10" ht="18" customHeight="1">
      <c r="B1333" s="166"/>
      <c r="C1333" s="165"/>
      <c r="D1333" s="12" t="str">
        <f>IF(C1333="","",VLOOKUP(C1333,'3.工程情報'!$C$6:$D$501,2,FALSE))</f>
        <v/>
      </c>
      <c r="E1333" s="165"/>
      <c r="F1333" s="170"/>
      <c r="G1333" s="189" t="str">
        <f t="shared" si="20"/>
        <v/>
      </c>
      <c r="H1333" s="19"/>
      <c r="I1333" s="19"/>
      <c r="J1333" s="176" t="str">
        <f>IF(AND(C1333&lt;&gt;"",COUNTIF('3.工程情報'!$C$6:$C$501,C1333)=0),"工程記号が3.工程情報に存在しません。","")</f>
        <v/>
      </c>
    </row>
    <row r="1334" spans="2:10" ht="18" customHeight="1">
      <c r="B1334" s="166"/>
      <c r="C1334" s="165"/>
      <c r="D1334" s="12" t="str">
        <f>IF(C1334="","",VLOOKUP(C1334,'3.工程情報'!$C$6:$D$501,2,FALSE))</f>
        <v/>
      </c>
      <c r="E1334" s="165"/>
      <c r="F1334" s="170"/>
      <c r="G1334" s="189" t="str">
        <f t="shared" si="20"/>
        <v/>
      </c>
      <c r="H1334" s="19"/>
      <c r="I1334" s="19"/>
      <c r="J1334" s="176" t="str">
        <f>IF(AND(C1334&lt;&gt;"",COUNTIF('3.工程情報'!$C$6:$C$501,C1334)=0),"工程記号が3.工程情報に存在しません。","")</f>
        <v/>
      </c>
    </row>
    <row r="1335" spans="2:10" ht="18" customHeight="1">
      <c r="B1335" s="166"/>
      <c r="C1335" s="165"/>
      <c r="D1335" s="12" t="str">
        <f>IF(C1335="","",VLOOKUP(C1335,'3.工程情報'!$C$6:$D$501,2,FALSE))</f>
        <v/>
      </c>
      <c r="E1335" s="165"/>
      <c r="F1335" s="170"/>
      <c r="G1335" s="189" t="str">
        <f t="shared" si="20"/>
        <v/>
      </c>
      <c r="H1335" s="19"/>
      <c r="I1335" s="19"/>
      <c r="J1335" s="176" t="str">
        <f>IF(AND(C1335&lt;&gt;"",COUNTIF('3.工程情報'!$C$6:$C$501,C1335)=0),"工程記号が3.工程情報に存在しません。","")</f>
        <v/>
      </c>
    </row>
    <row r="1336" spans="2:10" ht="18" customHeight="1">
      <c r="B1336" s="166"/>
      <c r="C1336" s="165"/>
      <c r="D1336" s="12" t="str">
        <f>IF(C1336="","",VLOOKUP(C1336,'3.工程情報'!$C$6:$D$501,2,FALSE))</f>
        <v/>
      </c>
      <c r="E1336" s="165"/>
      <c r="F1336" s="170"/>
      <c r="G1336" s="189" t="str">
        <f t="shared" si="20"/>
        <v/>
      </c>
      <c r="H1336" s="19"/>
      <c r="I1336" s="19"/>
      <c r="J1336" s="176" t="str">
        <f>IF(AND(C1336&lt;&gt;"",COUNTIF('3.工程情報'!$C$6:$C$501,C1336)=0),"工程記号が3.工程情報に存在しません。","")</f>
        <v/>
      </c>
    </row>
    <row r="1337" spans="2:10" ht="18" customHeight="1">
      <c r="B1337" s="166"/>
      <c r="C1337" s="165"/>
      <c r="D1337" s="12" t="str">
        <f>IF(C1337="","",VLOOKUP(C1337,'3.工程情報'!$C$6:$D$501,2,FALSE))</f>
        <v/>
      </c>
      <c r="E1337" s="165"/>
      <c r="F1337" s="170"/>
      <c r="G1337" s="189" t="str">
        <f t="shared" si="20"/>
        <v/>
      </c>
      <c r="H1337" s="19"/>
      <c r="I1337" s="19"/>
      <c r="J1337" s="176" t="str">
        <f>IF(AND(C1337&lt;&gt;"",COUNTIF('3.工程情報'!$C$6:$C$501,C1337)=0),"工程記号が3.工程情報に存在しません。","")</f>
        <v/>
      </c>
    </row>
    <row r="1338" spans="2:10" ht="18" customHeight="1">
      <c r="B1338" s="166"/>
      <c r="C1338" s="165"/>
      <c r="D1338" s="12" t="str">
        <f>IF(C1338="","",VLOOKUP(C1338,'3.工程情報'!$C$6:$D$501,2,FALSE))</f>
        <v/>
      </c>
      <c r="E1338" s="165"/>
      <c r="F1338" s="170"/>
      <c r="G1338" s="189" t="str">
        <f t="shared" si="20"/>
        <v/>
      </c>
      <c r="H1338" s="19"/>
      <c r="I1338" s="19"/>
      <c r="J1338" s="176" t="str">
        <f>IF(AND(C1338&lt;&gt;"",COUNTIF('3.工程情報'!$C$6:$C$501,C1338)=0),"工程記号が3.工程情報に存在しません。","")</f>
        <v/>
      </c>
    </row>
    <row r="1339" spans="2:10" ht="18" customHeight="1">
      <c r="B1339" s="166"/>
      <c r="C1339" s="165"/>
      <c r="D1339" s="12" t="str">
        <f>IF(C1339="","",VLOOKUP(C1339,'3.工程情報'!$C$6:$D$501,2,FALSE))</f>
        <v/>
      </c>
      <c r="E1339" s="165"/>
      <c r="F1339" s="170"/>
      <c r="G1339" s="189" t="str">
        <f t="shared" si="20"/>
        <v/>
      </c>
      <c r="H1339" s="19"/>
      <c r="I1339" s="19"/>
      <c r="J1339" s="176" t="str">
        <f>IF(AND(C1339&lt;&gt;"",COUNTIF('3.工程情報'!$C$6:$C$501,C1339)=0),"工程記号が3.工程情報に存在しません。","")</f>
        <v/>
      </c>
    </row>
    <row r="1340" spans="2:10" ht="18" customHeight="1">
      <c r="B1340" s="166"/>
      <c r="C1340" s="165"/>
      <c r="D1340" s="12" t="str">
        <f>IF(C1340="","",VLOOKUP(C1340,'3.工程情報'!$C$6:$D$501,2,FALSE))</f>
        <v/>
      </c>
      <c r="E1340" s="165"/>
      <c r="F1340" s="170"/>
      <c r="G1340" s="189" t="str">
        <f t="shared" si="20"/>
        <v/>
      </c>
      <c r="H1340" s="19"/>
      <c r="I1340" s="19"/>
      <c r="J1340" s="176" t="str">
        <f>IF(AND(C1340&lt;&gt;"",COUNTIF('3.工程情報'!$C$6:$C$501,C1340)=0),"工程記号が3.工程情報に存在しません。","")</f>
        <v/>
      </c>
    </row>
    <row r="1341" spans="2:10" ht="18" customHeight="1">
      <c r="B1341" s="166"/>
      <c r="C1341" s="165"/>
      <c r="D1341" s="12" t="str">
        <f>IF(C1341="","",VLOOKUP(C1341,'3.工程情報'!$C$6:$D$501,2,FALSE))</f>
        <v/>
      </c>
      <c r="E1341" s="165"/>
      <c r="F1341" s="170"/>
      <c r="G1341" s="189" t="str">
        <f t="shared" si="20"/>
        <v/>
      </c>
      <c r="H1341" s="19"/>
      <c r="I1341" s="19"/>
      <c r="J1341" s="176" t="str">
        <f>IF(AND(C1341&lt;&gt;"",COUNTIF('3.工程情報'!$C$6:$C$501,C1341)=0),"工程記号が3.工程情報に存在しません。","")</f>
        <v/>
      </c>
    </row>
    <row r="1342" spans="2:10" ht="18" customHeight="1">
      <c r="B1342" s="166"/>
      <c r="C1342" s="165"/>
      <c r="D1342" s="12" t="str">
        <f>IF(C1342="","",VLOOKUP(C1342,'3.工程情報'!$C$6:$D$501,2,FALSE))</f>
        <v/>
      </c>
      <c r="E1342" s="165"/>
      <c r="F1342" s="170"/>
      <c r="G1342" s="189" t="str">
        <f t="shared" si="20"/>
        <v/>
      </c>
      <c r="H1342" s="19"/>
      <c r="I1342" s="19"/>
      <c r="J1342" s="176" t="str">
        <f>IF(AND(C1342&lt;&gt;"",COUNTIF('3.工程情報'!$C$6:$C$501,C1342)=0),"工程記号が3.工程情報に存在しません。","")</f>
        <v/>
      </c>
    </row>
    <row r="1343" spans="2:10" ht="18" customHeight="1">
      <c r="B1343" s="166"/>
      <c r="C1343" s="165"/>
      <c r="D1343" s="12" t="str">
        <f>IF(C1343="","",VLOOKUP(C1343,'3.工程情報'!$C$6:$D$501,2,FALSE))</f>
        <v/>
      </c>
      <c r="E1343" s="165"/>
      <c r="F1343" s="170"/>
      <c r="G1343" s="189" t="str">
        <f t="shared" si="20"/>
        <v/>
      </c>
      <c r="H1343" s="19"/>
      <c r="I1343" s="19"/>
      <c r="J1343" s="176" t="str">
        <f>IF(AND(C1343&lt;&gt;"",COUNTIF('3.工程情報'!$C$6:$C$501,C1343)=0),"工程記号が3.工程情報に存在しません。","")</f>
        <v/>
      </c>
    </row>
    <row r="1344" spans="2:10" ht="18" customHeight="1">
      <c r="B1344" s="166"/>
      <c r="C1344" s="165"/>
      <c r="D1344" s="12" t="str">
        <f>IF(C1344="","",VLOOKUP(C1344,'3.工程情報'!$C$6:$D$501,2,FALSE))</f>
        <v/>
      </c>
      <c r="E1344" s="165"/>
      <c r="F1344" s="170"/>
      <c r="G1344" s="189" t="str">
        <f t="shared" si="20"/>
        <v/>
      </c>
      <c r="H1344" s="19"/>
      <c r="I1344" s="19"/>
      <c r="J1344" s="176" t="str">
        <f>IF(AND(C1344&lt;&gt;"",COUNTIF('3.工程情報'!$C$6:$C$501,C1344)=0),"工程記号が3.工程情報に存在しません。","")</f>
        <v/>
      </c>
    </row>
    <row r="1345" spans="2:10" ht="18" customHeight="1">
      <c r="B1345" s="166"/>
      <c r="C1345" s="165"/>
      <c r="D1345" s="12" t="str">
        <f>IF(C1345="","",VLOOKUP(C1345,'3.工程情報'!$C$6:$D$501,2,FALSE))</f>
        <v/>
      </c>
      <c r="E1345" s="165"/>
      <c r="F1345" s="170"/>
      <c r="G1345" s="189" t="str">
        <f t="shared" si="20"/>
        <v/>
      </c>
      <c r="H1345" s="19"/>
      <c r="I1345" s="19"/>
      <c r="J1345" s="176" t="str">
        <f>IF(AND(C1345&lt;&gt;"",COUNTIF('3.工程情報'!$C$6:$C$501,C1345)=0),"工程記号が3.工程情報に存在しません。","")</f>
        <v/>
      </c>
    </row>
    <row r="1346" spans="2:10" ht="18" customHeight="1">
      <c r="B1346" s="166"/>
      <c r="C1346" s="165"/>
      <c r="D1346" s="12" t="str">
        <f>IF(C1346="","",VLOOKUP(C1346,'3.工程情報'!$C$6:$D$501,2,FALSE))</f>
        <v/>
      </c>
      <c r="E1346" s="165"/>
      <c r="F1346" s="170"/>
      <c r="G1346" s="189" t="str">
        <f t="shared" si="20"/>
        <v/>
      </c>
      <c r="H1346" s="19"/>
      <c r="I1346" s="19"/>
      <c r="J1346" s="176" t="str">
        <f>IF(AND(C1346&lt;&gt;"",COUNTIF('3.工程情報'!$C$6:$C$501,C1346)=0),"工程記号が3.工程情報に存在しません。","")</f>
        <v/>
      </c>
    </row>
    <row r="1347" spans="2:10" ht="18" customHeight="1">
      <c r="B1347" s="166"/>
      <c r="C1347" s="165"/>
      <c r="D1347" s="12" t="str">
        <f>IF(C1347="","",VLOOKUP(C1347,'3.工程情報'!$C$6:$D$501,2,FALSE))</f>
        <v/>
      </c>
      <c r="E1347" s="165"/>
      <c r="F1347" s="170"/>
      <c r="G1347" s="189" t="str">
        <f t="shared" si="20"/>
        <v/>
      </c>
      <c r="H1347" s="19"/>
      <c r="I1347" s="19"/>
      <c r="J1347" s="176" t="str">
        <f>IF(AND(C1347&lt;&gt;"",COUNTIF('3.工程情報'!$C$6:$C$501,C1347)=0),"工程記号が3.工程情報に存在しません。","")</f>
        <v/>
      </c>
    </row>
    <row r="1348" spans="2:10" ht="18" customHeight="1">
      <c r="B1348" s="166"/>
      <c r="C1348" s="165"/>
      <c r="D1348" s="12" t="str">
        <f>IF(C1348="","",VLOOKUP(C1348,'3.工程情報'!$C$6:$D$501,2,FALSE))</f>
        <v/>
      </c>
      <c r="E1348" s="165"/>
      <c r="F1348" s="170"/>
      <c r="G1348" s="189" t="str">
        <f t="shared" si="20"/>
        <v/>
      </c>
      <c r="H1348" s="19"/>
      <c r="I1348" s="19"/>
      <c r="J1348" s="176" t="str">
        <f>IF(AND(C1348&lt;&gt;"",COUNTIF('3.工程情報'!$C$6:$C$501,C1348)=0),"工程記号が3.工程情報に存在しません。","")</f>
        <v/>
      </c>
    </row>
    <row r="1349" spans="2:10" ht="18" customHeight="1">
      <c r="B1349" s="166"/>
      <c r="C1349" s="165"/>
      <c r="D1349" s="12" t="str">
        <f>IF(C1349="","",VLOOKUP(C1349,'3.工程情報'!$C$6:$D$501,2,FALSE))</f>
        <v/>
      </c>
      <c r="E1349" s="165"/>
      <c r="F1349" s="170"/>
      <c r="G1349" s="189" t="str">
        <f t="shared" si="20"/>
        <v/>
      </c>
      <c r="H1349" s="19"/>
      <c r="I1349" s="19"/>
      <c r="J1349" s="176" t="str">
        <f>IF(AND(C1349&lt;&gt;"",COUNTIF('3.工程情報'!$C$6:$C$501,C1349)=0),"工程記号が3.工程情報に存在しません。","")</f>
        <v/>
      </c>
    </row>
    <row r="1350" spans="2:10" ht="18" customHeight="1">
      <c r="B1350" s="166"/>
      <c r="C1350" s="165"/>
      <c r="D1350" s="12" t="str">
        <f>IF(C1350="","",VLOOKUP(C1350,'3.工程情報'!$C$6:$D$501,2,FALSE))</f>
        <v/>
      </c>
      <c r="E1350" s="165"/>
      <c r="F1350" s="170"/>
      <c r="G1350" s="189" t="str">
        <f t="shared" ref="G1350:G1413" si="21">C1350&amp;E1350</f>
        <v/>
      </c>
      <c r="H1350" s="19"/>
      <c r="I1350" s="19"/>
      <c r="J1350" s="176" t="str">
        <f>IF(AND(C1350&lt;&gt;"",COUNTIF('3.工程情報'!$C$6:$C$501,C1350)=0),"工程記号が3.工程情報に存在しません。","")</f>
        <v/>
      </c>
    </row>
    <row r="1351" spans="2:10" ht="18" customHeight="1">
      <c r="B1351" s="166"/>
      <c r="C1351" s="165"/>
      <c r="D1351" s="12" t="str">
        <f>IF(C1351="","",VLOOKUP(C1351,'3.工程情報'!$C$6:$D$501,2,FALSE))</f>
        <v/>
      </c>
      <c r="E1351" s="165"/>
      <c r="F1351" s="170"/>
      <c r="G1351" s="189" t="str">
        <f t="shared" si="21"/>
        <v/>
      </c>
      <c r="H1351" s="19"/>
      <c r="I1351" s="19"/>
      <c r="J1351" s="176" t="str">
        <f>IF(AND(C1351&lt;&gt;"",COUNTIF('3.工程情報'!$C$6:$C$501,C1351)=0),"工程記号が3.工程情報に存在しません。","")</f>
        <v/>
      </c>
    </row>
    <row r="1352" spans="2:10" ht="18" customHeight="1">
      <c r="B1352" s="166"/>
      <c r="C1352" s="165"/>
      <c r="D1352" s="12" t="str">
        <f>IF(C1352="","",VLOOKUP(C1352,'3.工程情報'!$C$6:$D$501,2,FALSE))</f>
        <v/>
      </c>
      <c r="E1352" s="165"/>
      <c r="F1352" s="170"/>
      <c r="G1352" s="189" t="str">
        <f t="shared" si="21"/>
        <v/>
      </c>
      <c r="H1352" s="19"/>
      <c r="I1352" s="19"/>
      <c r="J1352" s="176" t="str">
        <f>IF(AND(C1352&lt;&gt;"",COUNTIF('3.工程情報'!$C$6:$C$501,C1352)=0),"工程記号が3.工程情報に存在しません。","")</f>
        <v/>
      </c>
    </row>
    <row r="1353" spans="2:10" ht="18" customHeight="1">
      <c r="B1353" s="166"/>
      <c r="C1353" s="165"/>
      <c r="D1353" s="12" t="str">
        <f>IF(C1353="","",VLOOKUP(C1353,'3.工程情報'!$C$6:$D$501,2,FALSE))</f>
        <v/>
      </c>
      <c r="E1353" s="165"/>
      <c r="F1353" s="170"/>
      <c r="G1353" s="189" t="str">
        <f t="shared" si="21"/>
        <v/>
      </c>
      <c r="H1353" s="19"/>
      <c r="I1353" s="19"/>
      <c r="J1353" s="176" t="str">
        <f>IF(AND(C1353&lt;&gt;"",COUNTIF('3.工程情報'!$C$6:$C$501,C1353)=0),"工程記号が3.工程情報に存在しません。","")</f>
        <v/>
      </c>
    </row>
    <row r="1354" spans="2:10" ht="18" customHeight="1">
      <c r="B1354" s="166"/>
      <c r="C1354" s="165"/>
      <c r="D1354" s="12" t="str">
        <f>IF(C1354="","",VLOOKUP(C1354,'3.工程情報'!$C$6:$D$501,2,FALSE))</f>
        <v/>
      </c>
      <c r="E1354" s="165"/>
      <c r="F1354" s="170"/>
      <c r="G1354" s="189" t="str">
        <f t="shared" si="21"/>
        <v/>
      </c>
      <c r="H1354" s="19"/>
      <c r="I1354" s="19"/>
      <c r="J1354" s="176" t="str">
        <f>IF(AND(C1354&lt;&gt;"",COUNTIF('3.工程情報'!$C$6:$C$501,C1354)=0),"工程記号が3.工程情報に存在しません。","")</f>
        <v/>
      </c>
    </row>
    <row r="1355" spans="2:10" ht="18" customHeight="1">
      <c r="B1355" s="166"/>
      <c r="C1355" s="165"/>
      <c r="D1355" s="12" t="str">
        <f>IF(C1355="","",VLOOKUP(C1355,'3.工程情報'!$C$6:$D$501,2,FALSE))</f>
        <v/>
      </c>
      <c r="E1355" s="165"/>
      <c r="F1355" s="170"/>
      <c r="G1355" s="189" t="str">
        <f t="shared" si="21"/>
        <v/>
      </c>
      <c r="H1355" s="19"/>
      <c r="I1355" s="19"/>
      <c r="J1355" s="176" t="str">
        <f>IF(AND(C1355&lt;&gt;"",COUNTIF('3.工程情報'!$C$6:$C$501,C1355)=0),"工程記号が3.工程情報に存在しません。","")</f>
        <v/>
      </c>
    </row>
    <row r="1356" spans="2:10" ht="18" customHeight="1">
      <c r="B1356" s="166"/>
      <c r="C1356" s="165"/>
      <c r="D1356" s="12" t="str">
        <f>IF(C1356="","",VLOOKUP(C1356,'3.工程情報'!$C$6:$D$501,2,FALSE))</f>
        <v/>
      </c>
      <c r="E1356" s="165"/>
      <c r="F1356" s="170"/>
      <c r="G1356" s="189" t="str">
        <f t="shared" si="21"/>
        <v/>
      </c>
      <c r="H1356" s="19"/>
      <c r="I1356" s="19"/>
      <c r="J1356" s="176" t="str">
        <f>IF(AND(C1356&lt;&gt;"",COUNTIF('3.工程情報'!$C$6:$C$501,C1356)=0),"工程記号が3.工程情報に存在しません。","")</f>
        <v/>
      </c>
    </row>
    <row r="1357" spans="2:10" ht="18" customHeight="1">
      <c r="B1357" s="166"/>
      <c r="C1357" s="165"/>
      <c r="D1357" s="12" t="str">
        <f>IF(C1357="","",VLOOKUP(C1357,'3.工程情報'!$C$6:$D$501,2,FALSE))</f>
        <v/>
      </c>
      <c r="E1357" s="165"/>
      <c r="F1357" s="170"/>
      <c r="G1357" s="189" t="str">
        <f t="shared" si="21"/>
        <v/>
      </c>
      <c r="H1357" s="19"/>
      <c r="I1357" s="19"/>
      <c r="J1357" s="176" t="str">
        <f>IF(AND(C1357&lt;&gt;"",COUNTIF('3.工程情報'!$C$6:$C$501,C1357)=0),"工程記号が3.工程情報に存在しません。","")</f>
        <v/>
      </c>
    </row>
    <row r="1358" spans="2:10" ht="18" customHeight="1">
      <c r="B1358" s="166"/>
      <c r="C1358" s="165"/>
      <c r="D1358" s="12" t="str">
        <f>IF(C1358="","",VLOOKUP(C1358,'3.工程情報'!$C$6:$D$501,2,FALSE))</f>
        <v/>
      </c>
      <c r="E1358" s="165"/>
      <c r="F1358" s="170"/>
      <c r="G1358" s="189" t="str">
        <f t="shared" si="21"/>
        <v/>
      </c>
      <c r="H1358" s="19"/>
      <c r="I1358" s="19"/>
      <c r="J1358" s="176" t="str">
        <f>IF(AND(C1358&lt;&gt;"",COUNTIF('3.工程情報'!$C$6:$C$501,C1358)=0),"工程記号が3.工程情報に存在しません。","")</f>
        <v/>
      </c>
    </row>
    <row r="1359" spans="2:10" ht="18" customHeight="1">
      <c r="B1359" s="166"/>
      <c r="C1359" s="165"/>
      <c r="D1359" s="12" t="str">
        <f>IF(C1359="","",VLOOKUP(C1359,'3.工程情報'!$C$6:$D$501,2,FALSE))</f>
        <v/>
      </c>
      <c r="E1359" s="165"/>
      <c r="F1359" s="170"/>
      <c r="G1359" s="189" t="str">
        <f t="shared" si="21"/>
        <v/>
      </c>
      <c r="H1359" s="19"/>
      <c r="I1359" s="19"/>
      <c r="J1359" s="176" t="str">
        <f>IF(AND(C1359&lt;&gt;"",COUNTIF('3.工程情報'!$C$6:$C$501,C1359)=0),"工程記号が3.工程情報に存在しません。","")</f>
        <v/>
      </c>
    </row>
    <row r="1360" spans="2:10" ht="18" customHeight="1">
      <c r="B1360" s="166"/>
      <c r="C1360" s="165"/>
      <c r="D1360" s="12" t="str">
        <f>IF(C1360="","",VLOOKUP(C1360,'3.工程情報'!$C$6:$D$501,2,FALSE))</f>
        <v/>
      </c>
      <c r="E1360" s="165"/>
      <c r="F1360" s="170"/>
      <c r="G1360" s="189" t="str">
        <f t="shared" si="21"/>
        <v/>
      </c>
      <c r="H1360" s="19"/>
      <c r="I1360" s="19"/>
      <c r="J1360" s="176" t="str">
        <f>IF(AND(C1360&lt;&gt;"",COUNTIF('3.工程情報'!$C$6:$C$501,C1360)=0),"工程記号が3.工程情報に存在しません。","")</f>
        <v/>
      </c>
    </row>
    <row r="1361" spans="2:10" ht="18" customHeight="1">
      <c r="B1361" s="166"/>
      <c r="C1361" s="165"/>
      <c r="D1361" s="12" t="str">
        <f>IF(C1361="","",VLOOKUP(C1361,'3.工程情報'!$C$6:$D$501,2,FALSE))</f>
        <v/>
      </c>
      <c r="E1361" s="165"/>
      <c r="F1361" s="170"/>
      <c r="G1361" s="189" t="str">
        <f t="shared" si="21"/>
        <v/>
      </c>
      <c r="H1361" s="19"/>
      <c r="I1361" s="19"/>
      <c r="J1361" s="176" t="str">
        <f>IF(AND(C1361&lt;&gt;"",COUNTIF('3.工程情報'!$C$6:$C$501,C1361)=0),"工程記号が3.工程情報に存在しません。","")</f>
        <v/>
      </c>
    </row>
    <row r="1362" spans="2:10" ht="18" customHeight="1">
      <c r="B1362" s="166"/>
      <c r="C1362" s="165"/>
      <c r="D1362" s="12" t="str">
        <f>IF(C1362="","",VLOOKUP(C1362,'3.工程情報'!$C$6:$D$501,2,FALSE))</f>
        <v/>
      </c>
      <c r="E1362" s="165"/>
      <c r="F1362" s="170"/>
      <c r="G1362" s="189" t="str">
        <f t="shared" si="21"/>
        <v/>
      </c>
      <c r="H1362" s="19"/>
      <c r="I1362" s="19"/>
      <c r="J1362" s="176" t="str">
        <f>IF(AND(C1362&lt;&gt;"",COUNTIF('3.工程情報'!$C$6:$C$501,C1362)=0),"工程記号が3.工程情報に存在しません。","")</f>
        <v/>
      </c>
    </row>
    <row r="1363" spans="2:10" ht="18" customHeight="1">
      <c r="B1363" s="166"/>
      <c r="C1363" s="165"/>
      <c r="D1363" s="12" t="str">
        <f>IF(C1363="","",VLOOKUP(C1363,'3.工程情報'!$C$6:$D$501,2,FALSE))</f>
        <v/>
      </c>
      <c r="E1363" s="165"/>
      <c r="F1363" s="170"/>
      <c r="G1363" s="189" t="str">
        <f t="shared" si="21"/>
        <v/>
      </c>
      <c r="H1363" s="19"/>
      <c r="I1363" s="19"/>
      <c r="J1363" s="176" t="str">
        <f>IF(AND(C1363&lt;&gt;"",COUNTIF('3.工程情報'!$C$6:$C$501,C1363)=0),"工程記号が3.工程情報に存在しません。","")</f>
        <v/>
      </c>
    </row>
    <row r="1364" spans="2:10" ht="18" customHeight="1">
      <c r="B1364" s="166"/>
      <c r="C1364" s="165"/>
      <c r="D1364" s="12" t="str">
        <f>IF(C1364="","",VLOOKUP(C1364,'3.工程情報'!$C$6:$D$501,2,FALSE))</f>
        <v/>
      </c>
      <c r="E1364" s="165"/>
      <c r="F1364" s="170"/>
      <c r="G1364" s="189" t="str">
        <f t="shared" si="21"/>
        <v/>
      </c>
      <c r="H1364" s="19"/>
      <c r="I1364" s="19"/>
      <c r="J1364" s="176" t="str">
        <f>IF(AND(C1364&lt;&gt;"",COUNTIF('3.工程情報'!$C$6:$C$501,C1364)=0),"工程記号が3.工程情報に存在しません。","")</f>
        <v/>
      </c>
    </row>
    <row r="1365" spans="2:10" ht="18" customHeight="1">
      <c r="B1365" s="166"/>
      <c r="C1365" s="165"/>
      <c r="D1365" s="12" t="str">
        <f>IF(C1365="","",VLOOKUP(C1365,'3.工程情報'!$C$6:$D$501,2,FALSE))</f>
        <v/>
      </c>
      <c r="E1365" s="165"/>
      <c r="F1365" s="170"/>
      <c r="G1365" s="189" t="str">
        <f t="shared" si="21"/>
        <v/>
      </c>
      <c r="H1365" s="19"/>
      <c r="I1365" s="19"/>
      <c r="J1365" s="176" t="str">
        <f>IF(AND(C1365&lt;&gt;"",COUNTIF('3.工程情報'!$C$6:$C$501,C1365)=0),"工程記号が3.工程情報に存在しません。","")</f>
        <v/>
      </c>
    </row>
    <row r="1366" spans="2:10" ht="18" customHeight="1">
      <c r="B1366" s="166"/>
      <c r="C1366" s="165"/>
      <c r="D1366" s="12" t="str">
        <f>IF(C1366="","",VLOOKUP(C1366,'3.工程情報'!$C$6:$D$501,2,FALSE))</f>
        <v/>
      </c>
      <c r="E1366" s="165"/>
      <c r="F1366" s="170"/>
      <c r="G1366" s="189" t="str">
        <f t="shared" si="21"/>
        <v/>
      </c>
      <c r="H1366" s="19"/>
      <c r="I1366" s="19"/>
      <c r="J1366" s="176" t="str">
        <f>IF(AND(C1366&lt;&gt;"",COUNTIF('3.工程情報'!$C$6:$C$501,C1366)=0),"工程記号が3.工程情報に存在しません。","")</f>
        <v/>
      </c>
    </row>
    <row r="1367" spans="2:10" ht="18" customHeight="1">
      <c r="B1367" s="166"/>
      <c r="C1367" s="165"/>
      <c r="D1367" s="12" t="str">
        <f>IF(C1367="","",VLOOKUP(C1367,'3.工程情報'!$C$6:$D$501,2,FALSE))</f>
        <v/>
      </c>
      <c r="E1367" s="165"/>
      <c r="F1367" s="170"/>
      <c r="G1367" s="189" t="str">
        <f t="shared" si="21"/>
        <v/>
      </c>
      <c r="H1367" s="19"/>
      <c r="I1367" s="19"/>
      <c r="J1367" s="176" t="str">
        <f>IF(AND(C1367&lt;&gt;"",COUNTIF('3.工程情報'!$C$6:$C$501,C1367)=0),"工程記号が3.工程情報に存在しません。","")</f>
        <v/>
      </c>
    </row>
    <row r="1368" spans="2:10" ht="18" customHeight="1">
      <c r="B1368" s="166"/>
      <c r="C1368" s="165"/>
      <c r="D1368" s="12" t="str">
        <f>IF(C1368="","",VLOOKUP(C1368,'3.工程情報'!$C$6:$D$501,2,FALSE))</f>
        <v/>
      </c>
      <c r="E1368" s="165"/>
      <c r="F1368" s="170"/>
      <c r="G1368" s="189" t="str">
        <f t="shared" si="21"/>
        <v/>
      </c>
      <c r="H1368" s="19"/>
      <c r="I1368" s="19"/>
      <c r="J1368" s="176" t="str">
        <f>IF(AND(C1368&lt;&gt;"",COUNTIF('3.工程情報'!$C$6:$C$501,C1368)=0),"工程記号が3.工程情報に存在しません。","")</f>
        <v/>
      </c>
    </row>
    <row r="1369" spans="2:10" ht="18" customHeight="1">
      <c r="B1369" s="166"/>
      <c r="C1369" s="165"/>
      <c r="D1369" s="12" t="str">
        <f>IF(C1369="","",VLOOKUP(C1369,'3.工程情報'!$C$6:$D$501,2,FALSE))</f>
        <v/>
      </c>
      <c r="E1369" s="165"/>
      <c r="F1369" s="170"/>
      <c r="G1369" s="189" t="str">
        <f t="shared" si="21"/>
        <v/>
      </c>
      <c r="H1369" s="19"/>
      <c r="I1369" s="19"/>
      <c r="J1369" s="176" t="str">
        <f>IF(AND(C1369&lt;&gt;"",COUNTIF('3.工程情報'!$C$6:$C$501,C1369)=0),"工程記号が3.工程情報に存在しません。","")</f>
        <v/>
      </c>
    </row>
    <row r="1370" spans="2:10" ht="18" customHeight="1">
      <c r="B1370" s="166"/>
      <c r="C1370" s="165"/>
      <c r="D1370" s="12" t="str">
        <f>IF(C1370="","",VLOOKUP(C1370,'3.工程情報'!$C$6:$D$501,2,FALSE))</f>
        <v/>
      </c>
      <c r="E1370" s="165"/>
      <c r="F1370" s="170"/>
      <c r="G1370" s="189" t="str">
        <f t="shared" si="21"/>
        <v/>
      </c>
      <c r="H1370" s="19"/>
      <c r="I1370" s="19"/>
      <c r="J1370" s="176" t="str">
        <f>IF(AND(C1370&lt;&gt;"",COUNTIF('3.工程情報'!$C$6:$C$501,C1370)=0),"工程記号が3.工程情報に存在しません。","")</f>
        <v/>
      </c>
    </row>
    <row r="1371" spans="2:10" ht="18" customHeight="1">
      <c r="B1371" s="166"/>
      <c r="C1371" s="165"/>
      <c r="D1371" s="12" t="str">
        <f>IF(C1371="","",VLOOKUP(C1371,'3.工程情報'!$C$6:$D$501,2,FALSE))</f>
        <v/>
      </c>
      <c r="E1371" s="165"/>
      <c r="F1371" s="170"/>
      <c r="G1371" s="189" t="str">
        <f t="shared" si="21"/>
        <v/>
      </c>
      <c r="H1371" s="19"/>
      <c r="I1371" s="19"/>
      <c r="J1371" s="176" t="str">
        <f>IF(AND(C1371&lt;&gt;"",COUNTIF('3.工程情報'!$C$6:$C$501,C1371)=0),"工程記号が3.工程情報に存在しません。","")</f>
        <v/>
      </c>
    </row>
    <row r="1372" spans="2:10" ht="18" customHeight="1">
      <c r="B1372" s="166"/>
      <c r="C1372" s="165"/>
      <c r="D1372" s="12" t="str">
        <f>IF(C1372="","",VLOOKUP(C1372,'3.工程情報'!$C$6:$D$501,2,FALSE))</f>
        <v/>
      </c>
      <c r="E1372" s="165"/>
      <c r="F1372" s="170"/>
      <c r="G1372" s="189" t="str">
        <f t="shared" si="21"/>
        <v/>
      </c>
      <c r="H1372" s="19"/>
      <c r="I1372" s="19"/>
      <c r="J1372" s="176" t="str">
        <f>IF(AND(C1372&lt;&gt;"",COUNTIF('3.工程情報'!$C$6:$C$501,C1372)=0),"工程記号が3.工程情報に存在しません。","")</f>
        <v/>
      </c>
    </row>
    <row r="1373" spans="2:10" ht="18" customHeight="1">
      <c r="B1373" s="166"/>
      <c r="C1373" s="165"/>
      <c r="D1373" s="12" t="str">
        <f>IF(C1373="","",VLOOKUP(C1373,'3.工程情報'!$C$6:$D$501,2,FALSE))</f>
        <v/>
      </c>
      <c r="E1373" s="165"/>
      <c r="F1373" s="170"/>
      <c r="G1373" s="189" t="str">
        <f t="shared" si="21"/>
        <v/>
      </c>
      <c r="H1373" s="19"/>
      <c r="I1373" s="19"/>
      <c r="J1373" s="176" t="str">
        <f>IF(AND(C1373&lt;&gt;"",COUNTIF('3.工程情報'!$C$6:$C$501,C1373)=0),"工程記号が3.工程情報に存在しません。","")</f>
        <v/>
      </c>
    </row>
    <row r="1374" spans="2:10" ht="18" customHeight="1">
      <c r="B1374" s="166"/>
      <c r="C1374" s="165"/>
      <c r="D1374" s="12" t="str">
        <f>IF(C1374="","",VLOOKUP(C1374,'3.工程情報'!$C$6:$D$501,2,FALSE))</f>
        <v/>
      </c>
      <c r="E1374" s="165"/>
      <c r="F1374" s="170"/>
      <c r="G1374" s="189" t="str">
        <f t="shared" si="21"/>
        <v/>
      </c>
      <c r="H1374" s="19"/>
      <c r="I1374" s="19"/>
      <c r="J1374" s="176" t="str">
        <f>IF(AND(C1374&lt;&gt;"",COUNTIF('3.工程情報'!$C$6:$C$501,C1374)=0),"工程記号が3.工程情報に存在しません。","")</f>
        <v/>
      </c>
    </row>
    <row r="1375" spans="2:10" ht="18" customHeight="1">
      <c r="B1375" s="166"/>
      <c r="C1375" s="165"/>
      <c r="D1375" s="12" t="str">
        <f>IF(C1375="","",VLOOKUP(C1375,'3.工程情報'!$C$6:$D$501,2,FALSE))</f>
        <v/>
      </c>
      <c r="E1375" s="165"/>
      <c r="F1375" s="170"/>
      <c r="G1375" s="189" t="str">
        <f t="shared" si="21"/>
        <v/>
      </c>
      <c r="H1375" s="19"/>
      <c r="I1375" s="19"/>
      <c r="J1375" s="176" t="str">
        <f>IF(AND(C1375&lt;&gt;"",COUNTIF('3.工程情報'!$C$6:$C$501,C1375)=0),"工程記号が3.工程情報に存在しません。","")</f>
        <v/>
      </c>
    </row>
    <row r="1376" spans="2:10" ht="18" customHeight="1">
      <c r="B1376" s="166"/>
      <c r="C1376" s="165"/>
      <c r="D1376" s="12" t="str">
        <f>IF(C1376="","",VLOOKUP(C1376,'3.工程情報'!$C$6:$D$501,2,FALSE))</f>
        <v/>
      </c>
      <c r="E1376" s="165"/>
      <c r="F1376" s="170"/>
      <c r="G1376" s="189" t="str">
        <f t="shared" si="21"/>
        <v/>
      </c>
      <c r="H1376" s="19"/>
      <c r="I1376" s="19"/>
      <c r="J1376" s="176" t="str">
        <f>IF(AND(C1376&lt;&gt;"",COUNTIF('3.工程情報'!$C$6:$C$501,C1376)=0),"工程記号が3.工程情報に存在しません。","")</f>
        <v/>
      </c>
    </row>
    <row r="1377" spans="2:10" ht="18" customHeight="1">
      <c r="B1377" s="166"/>
      <c r="C1377" s="165"/>
      <c r="D1377" s="12" t="str">
        <f>IF(C1377="","",VLOOKUP(C1377,'3.工程情報'!$C$6:$D$501,2,FALSE))</f>
        <v/>
      </c>
      <c r="E1377" s="165"/>
      <c r="F1377" s="170"/>
      <c r="G1377" s="189" t="str">
        <f t="shared" si="21"/>
        <v/>
      </c>
      <c r="H1377" s="19"/>
      <c r="I1377" s="19"/>
      <c r="J1377" s="176" t="str">
        <f>IF(AND(C1377&lt;&gt;"",COUNTIF('3.工程情報'!$C$6:$C$501,C1377)=0),"工程記号が3.工程情報に存在しません。","")</f>
        <v/>
      </c>
    </row>
    <row r="1378" spans="2:10" ht="18" customHeight="1">
      <c r="B1378" s="166"/>
      <c r="C1378" s="165"/>
      <c r="D1378" s="12" t="str">
        <f>IF(C1378="","",VLOOKUP(C1378,'3.工程情報'!$C$6:$D$501,2,FALSE))</f>
        <v/>
      </c>
      <c r="E1378" s="165"/>
      <c r="F1378" s="170"/>
      <c r="G1378" s="189" t="str">
        <f t="shared" si="21"/>
        <v/>
      </c>
      <c r="H1378" s="19"/>
      <c r="I1378" s="19"/>
      <c r="J1378" s="176" t="str">
        <f>IF(AND(C1378&lt;&gt;"",COUNTIF('3.工程情報'!$C$6:$C$501,C1378)=0),"工程記号が3.工程情報に存在しません。","")</f>
        <v/>
      </c>
    </row>
    <row r="1379" spans="2:10" ht="18" customHeight="1">
      <c r="B1379" s="166"/>
      <c r="C1379" s="165"/>
      <c r="D1379" s="12" t="str">
        <f>IF(C1379="","",VLOOKUP(C1379,'3.工程情報'!$C$6:$D$501,2,FALSE))</f>
        <v/>
      </c>
      <c r="E1379" s="165"/>
      <c r="F1379" s="170"/>
      <c r="G1379" s="189" t="str">
        <f t="shared" si="21"/>
        <v/>
      </c>
      <c r="H1379" s="19"/>
      <c r="I1379" s="19"/>
      <c r="J1379" s="176" t="str">
        <f>IF(AND(C1379&lt;&gt;"",COUNTIF('3.工程情報'!$C$6:$C$501,C1379)=0),"工程記号が3.工程情報に存在しません。","")</f>
        <v/>
      </c>
    </row>
    <row r="1380" spans="2:10" ht="18" customHeight="1">
      <c r="B1380" s="166"/>
      <c r="C1380" s="165"/>
      <c r="D1380" s="12" t="str">
        <f>IF(C1380="","",VLOOKUP(C1380,'3.工程情報'!$C$6:$D$501,2,FALSE))</f>
        <v/>
      </c>
      <c r="E1380" s="165"/>
      <c r="F1380" s="170"/>
      <c r="G1380" s="189" t="str">
        <f t="shared" si="21"/>
        <v/>
      </c>
      <c r="H1380" s="19"/>
      <c r="I1380" s="19"/>
      <c r="J1380" s="176" t="str">
        <f>IF(AND(C1380&lt;&gt;"",COUNTIF('3.工程情報'!$C$6:$C$501,C1380)=0),"工程記号が3.工程情報に存在しません。","")</f>
        <v/>
      </c>
    </row>
    <row r="1381" spans="2:10" ht="18" customHeight="1">
      <c r="B1381" s="166"/>
      <c r="C1381" s="165"/>
      <c r="D1381" s="12" t="str">
        <f>IF(C1381="","",VLOOKUP(C1381,'3.工程情報'!$C$6:$D$501,2,FALSE))</f>
        <v/>
      </c>
      <c r="E1381" s="165"/>
      <c r="F1381" s="170"/>
      <c r="G1381" s="189" t="str">
        <f t="shared" si="21"/>
        <v/>
      </c>
      <c r="H1381" s="19"/>
      <c r="I1381" s="19"/>
      <c r="J1381" s="176" t="str">
        <f>IF(AND(C1381&lt;&gt;"",COUNTIF('3.工程情報'!$C$6:$C$501,C1381)=0),"工程記号が3.工程情報に存在しません。","")</f>
        <v/>
      </c>
    </row>
    <row r="1382" spans="2:10" ht="18" customHeight="1">
      <c r="B1382" s="166"/>
      <c r="C1382" s="165"/>
      <c r="D1382" s="12" t="str">
        <f>IF(C1382="","",VLOOKUP(C1382,'3.工程情報'!$C$6:$D$501,2,FALSE))</f>
        <v/>
      </c>
      <c r="E1382" s="165"/>
      <c r="F1382" s="170"/>
      <c r="G1382" s="189" t="str">
        <f t="shared" si="21"/>
        <v/>
      </c>
      <c r="H1382" s="19"/>
      <c r="I1382" s="19"/>
      <c r="J1382" s="176" t="str">
        <f>IF(AND(C1382&lt;&gt;"",COUNTIF('3.工程情報'!$C$6:$C$501,C1382)=0),"工程記号が3.工程情報に存在しません。","")</f>
        <v/>
      </c>
    </row>
    <row r="1383" spans="2:10" ht="18" customHeight="1">
      <c r="B1383" s="166"/>
      <c r="C1383" s="165"/>
      <c r="D1383" s="12" t="str">
        <f>IF(C1383="","",VLOOKUP(C1383,'3.工程情報'!$C$6:$D$501,2,FALSE))</f>
        <v/>
      </c>
      <c r="E1383" s="165"/>
      <c r="F1383" s="170"/>
      <c r="G1383" s="189" t="str">
        <f t="shared" si="21"/>
        <v/>
      </c>
      <c r="H1383" s="19"/>
      <c r="I1383" s="19"/>
      <c r="J1383" s="176" t="str">
        <f>IF(AND(C1383&lt;&gt;"",COUNTIF('3.工程情報'!$C$6:$C$501,C1383)=0),"工程記号が3.工程情報に存在しません。","")</f>
        <v/>
      </c>
    </row>
    <row r="1384" spans="2:10" ht="18" customHeight="1">
      <c r="B1384" s="166"/>
      <c r="C1384" s="165"/>
      <c r="D1384" s="12" t="str">
        <f>IF(C1384="","",VLOOKUP(C1384,'3.工程情報'!$C$6:$D$501,2,FALSE))</f>
        <v/>
      </c>
      <c r="E1384" s="165"/>
      <c r="F1384" s="170"/>
      <c r="G1384" s="189" t="str">
        <f t="shared" si="21"/>
        <v/>
      </c>
      <c r="H1384" s="19"/>
      <c r="I1384" s="19"/>
      <c r="J1384" s="176" t="str">
        <f>IF(AND(C1384&lt;&gt;"",COUNTIF('3.工程情報'!$C$6:$C$501,C1384)=0),"工程記号が3.工程情報に存在しません。","")</f>
        <v/>
      </c>
    </row>
    <row r="1385" spans="2:10" ht="18" customHeight="1">
      <c r="B1385" s="166"/>
      <c r="C1385" s="165"/>
      <c r="D1385" s="12" t="str">
        <f>IF(C1385="","",VLOOKUP(C1385,'3.工程情報'!$C$6:$D$501,2,FALSE))</f>
        <v/>
      </c>
      <c r="E1385" s="165"/>
      <c r="F1385" s="170"/>
      <c r="G1385" s="189" t="str">
        <f t="shared" si="21"/>
        <v/>
      </c>
      <c r="H1385" s="19"/>
      <c r="I1385" s="19"/>
      <c r="J1385" s="176" t="str">
        <f>IF(AND(C1385&lt;&gt;"",COUNTIF('3.工程情報'!$C$6:$C$501,C1385)=0),"工程記号が3.工程情報に存在しません。","")</f>
        <v/>
      </c>
    </row>
    <row r="1386" spans="2:10" ht="18" customHeight="1">
      <c r="B1386" s="166"/>
      <c r="C1386" s="165"/>
      <c r="D1386" s="12" t="str">
        <f>IF(C1386="","",VLOOKUP(C1386,'3.工程情報'!$C$6:$D$501,2,FALSE))</f>
        <v/>
      </c>
      <c r="E1386" s="165"/>
      <c r="F1386" s="170"/>
      <c r="G1386" s="189" t="str">
        <f t="shared" si="21"/>
        <v/>
      </c>
      <c r="H1386" s="19"/>
      <c r="I1386" s="19"/>
      <c r="J1386" s="176" t="str">
        <f>IF(AND(C1386&lt;&gt;"",COUNTIF('3.工程情報'!$C$6:$C$501,C1386)=0),"工程記号が3.工程情報に存在しません。","")</f>
        <v/>
      </c>
    </row>
    <row r="1387" spans="2:10" ht="18" customHeight="1">
      <c r="B1387" s="166"/>
      <c r="C1387" s="165"/>
      <c r="D1387" s="12" t="str">
        <f>IF(C1387="","",VLOOKUP(C1387,'3.工程情報'!$C$6:$D$501,2,FALSE))</f>
        <v/>
      </c>
      <c r="E1387" s="165"/>
      <c r="F1387" s="170"/>
      <c r="G1387" s="189" t="str">
        <f t="shared" si="21"/>
        <v/>
      </c>
      <c r="H1387" s="19"/>
      <c r="I1387" s="19"/>
      <c r="J1387" s="176" t="str">
        <f>IF(AND(C1387&lt;&gt;"",COUNTIF('3.工程情報'!$C$6:$C$501,C1387)=0),"工程記号が3.工程情報に存在しません。","")</f>
        <v/>
      </c>
    </row>
    <row r="1388" spans="2:10" ht="18" customHeight="1">
      <c r="B1388" s="166"/>
      <c r="C1388" s="165"/>
      <c r="D1388" s="12" t="str">
        <f>IF(C1388="","",VLOOKUP(C1388,'3.工程情報'!$C$6:$D$501,2,FALSE))</f>
        <v/>
      </c>
      <c r="E1388" s="165"/>
      <c r="F1388" s="170"/>
      <c r="G1388" s="189" t="str">
        <f t="shared" si="21"/>
        <v/>
      </c>
      <c r="H1388" s="19"/>
      <c r="I1388" s="19"/>
      <c r="J1388" s="176" t="str">
        <f>IF(AND(C1388&lt;&gt;"",COUNTIF('3.工程情報'!$C$6:$C$501,C1388)=0),"工程記号が3.工程情報に存在しません。","")</f>
        <v/>
      </c>
    </row>
    <row r="1389" spans="2:10" ht="18" customHeight="1">
      <c r="B1389" s="166"/>
      <c r="C1389" s="165"/>
      <c r="D1389" s="12" t="str">
        <f>IF(C1389="","",VLOOKUP(C1389,'3.工程情報'!$C$6:$D$501,2,FALSE))</f>
        <v/>
      </c>
      <c r="E1389" s="165"/>
      <c r="F1389" s="170"/>
      <c r="G1389" s="189" t="str">
        <f t="shared" si="21"/>
        <v/>
      </c>
      <c r="H1389" s="19"/>
      <c r="I1389" s="19"/>
      <c r="J1389" s="176" t="str">
        <f>IF(AND(C1389&lt;&gt;"",COUNTIF('3.工程情報'!$C$6:$C$501,C1389)=0),"工程記号が3.工程情報に存在しません。","")</f>
        <v/>
      </c>
    </row>
    <row r="1390" spans="2:10" ht="18" customHeight="1">
      <c r="B1390" s="166"/>
      <c r="C1390" s="165"/>
      <c r="D1390" s="12" t="str">
        <f>IF(C1390="","",VLOOKUP(C1390,'3.工程情報'!$C$6:$D$501,2,FALSE))</f>
        <v/>
      </c>
      <c r="E1390" s="165"/>
      <c r="F1390" s="170"/>
      <c r="G1390" s="189" t="str">
        <f t="shared" si="21"/>
        <v/>
      </c>
      <c r="H1390" s="19"/>
      <c r="I1390" s="19"/>
      <c r="J1390" s="176" t="str">
        <f>IF(AND(C1390&lt;&gt;"",COUNTIF('3.工程情報'!$C$6:$C$501,C1390)=0),"工程記号が3.工程情報に存在しません。","")</f>
        <v/>
      </c>
    </row>
    <row r="1391" spans="2:10" ht="18" customHeight="1">
      <c r="B1391" s="166"/>
      <c r="C1391" s="165"/>
      <c r="D1391" s="12" t="str">
        <f>IF(C1391="","",VLOOKUP(C1391,'3.工程情報'!$C$6:$D$501,2,FALSE))</f>
        <v/>
      </c>
      <c r="E1391" s="165"/>
      <c r="F1391" s="170"/>
      <c r="G1391" s="189" t="str">
        <f t="shared" si="21"/>
        <v/>
      </c>
      <c r="H1391" s="19"/>
      <c r="I1391" s="19"/>
      <c r="J1391" s="176" t="str">
        <f>IF(AND(C1391&lt;&gt;"",COUNTIF('3.工程情報'!$C$6:$C$501,C1391)=0),"工程記号が3.工程情報に存在しません。","")</f>
        <v/>
      </c>
    </row>
    <row r="1392" spans="2:10" ht="18" customHeight="1">
      <c r="B1392" s="166"/>
      <c r="C1392" s="165"/>
      <c r="D1392" s="12" t="str">
        <f>IF(C1392="","",VLOOKUP(C1392,'3.工程情報'!$C$6:$D$501,2,FALSE))</f>
        <v/>
      </c>
      <c r="E1392" s="165"/>
      <c r="F1392" s="170"/>
      <c r="G1392" s="189" t="str">
        <f t="shared" si="21"/>
        <v/>
      </c>
      <c r="H1392" s="19"/>
      <c r="I1392" s="19"/>
      <c r="J1392" s="176" t="str">
        <f>IF(AND(C1392&lt;&gt;"",COUNTIF('3.工程情報'!$C$6:$C$501,C1392)=0),"工程記号が3.工程情報に存在しません。","")</f>
        <v/>
      </c>
    </row>
    <row r="1393" spans="2:10" ht="18" customHeight="1">
      <c r="B1393" s="166"/>
      <c r="C1393" s="165"/>
      <c r="D1393" s="12" t="str">
        <f>IF(C1393="","",VLOOKUP(C1393,'3.工程情報'!$C$6:$D$501,2,FALSE))</f>
        <v/>
      </c>
      <c r="E1393" s="165"/>
      <c r="F1393" s="170"/>
      <c r="G1393" s="189" t="str">
        <f t="shared" si="21"/>
        <v/>
      </c>
      <c r="H1393" s="19"/>
      <c r="I1393" s="19"/>
      <c r="J1393" s="176" t="str">
        <f>IF(AND(C1393&lt;&gt;"",COUNTIF('3.工程情報'!$C$6:$C$501,C1393)=0),"工程記号が3.工程情報に存在しません。","")</f>
        <v/>
      </c>
    </row>
    <row r="1394" spans="2:10" ht="18" customHeight="1">
      <c r="B1394" s="166"/>
      <c r="C1394" s="165"/>
      <c r="D1394" s="12" t="str">
        <f>IF(C1394="","",VLOOKUP(C1394,'3.工程情報'!$C$6:$D$501,2,FALSE))</f>
        <v/>
      </c>
      <c r="E1394" s="165"/>
      <c r="F1394" s="170"/>
      <c r="G1394" s="189" t="str">
        <f t="shared" si="21"/>
        <v/>
      </c>
      <c r="H1394" s="19"/>
      <c r="I1394" s="19"/>
      <c r="J1394" s="176" t="str">
        <f>IF(AND(C1394&lt;&gt;"",COUNTIF('3.工程情報'!$C$6:$C$501,C1394)=0),"工程記号が3.工程情報に存在しません。","")</f>
        <v/>
      </c>
    </row>
    <row r="1395" spans="2:10" ht="18" customHeight="1">
      <c r="B1395" s="166"/>
      <c r="C1395" s="165"/>
      <c r="D1395" s="12" t="str">
        <f>IF(C1395="","",VLOOKUP(C1395,'3.工程情報'!$C$6:$D$501,2,FALSE))</f>
        <v/>
      </c>
      <c r="E1395" s="165"/>
      <c r="F1395" s="170"/>
      <c r="G1395" s="189" t="str">
        <f t="shared" si="21"/>
        <v/>
      </c>
      <c r="H1395" s="19"/>
      <c r="I1395" s="19"/>
      <c r="J1395" s="176" t="str">
        <f>IF(AND(C1395&lt;&gt;"",COUNTIF('3.工程情報'!$C$6:$C$501,C1395)=0),"工程記号が3.工程情報に存在しません。","")</f>
        <v/>
      </c>
    </row>
    <row r="1396" spans="2:10" ht="18" customHeight="1">
      <c r="B1396" s="166"/>
      <c r="C1396" s="165"/>
      <c r="D1396" s="12" t="str">
        <f>IF(C1396="","",VLOOKUP(C1396,'3.工程情報'!$C$6:$D$501,2,FALSE))</f>
        <v/>
      </c>
      <c r="E1396" s="165"/>
      <c r="F1396" s="170"/>
      <c r="G1396" s="189" t="str">
        <f t="shared" si="21"/>
        <v/>
      </c>
      <c r="H1396" s="19"/>
      <c r="I1396" s="19"/>
      <c r="J1396" s="176" t="str">
        <f>IF(AND(C1396&lt;&gt;"",COUNTIF('3.工程情報'!$C$6:$C$501,C1396)=0),"工程記号が3.工程情報に存在しません。","")</f>
        <v/>
      </c>
    </row>
    <row r="1397" spans="2:10" ht="18" customHeight="1">
      <c r="B1397" s="166"/>
      <c r="C1397" s="165"/>
      <c r="D1397" s="12" t="str">
        <f>IF(C1397="","",VLOOKUP(C1397,'3.工程情報'!$C$6:$D$501,2,FALSE))</f>
        <v/>
      </c>
      <c r="E1397" s="165"/>
      <c r="F1397" s="170"/>
      <c r="G1397" s="189" t="str">
        <f t="shared" si="21"/>
        <v/>
      </c>
      <c r="H1397" s="19"/>
      <c r="I1397" s="19"/>
      <c r="J1397" s="176" t="str">
        <f>IF(AND(C1397&lt;&gt;"",COUNTIF('3.工程情報'!$C$6:$C$501,C1397)=0),"工程記号が3.工程情報に存在しません。","")</f>
        <v/>
      </c>
    </row>
    <row r="1398" spans="2:10" ht="18" customHeight="1">
      <c r="B1398" s="166"/>
      <c r="C1398" s="165"/>
      <c r="D1398" s="12" t="str">
        <f>IF(C1398="","",VLOOKUP(C1398,'3.工程情報'!$C$6:$D$501,2,FALSE))</f>
        <v/>
      </c>
      <c r="E1398" s="165"/>
      <c r="F1398" s="170"/>
      <c r="G1398" s="189" t="str">
        <f t="shared" si="21"/>
        <v/>
      </c>
      <c r="H1398" s="19"/>
      <c r="I1398" s="19"/>
      <c r="J1398" s="176" t="str">
        <f>IF(AND(C1398&lt;&gt;"",COUNTIF('3.工程情報'!$C$6:$C$501,C1398)=0),"工程記号が3.工程情報に存在しません。","")</f>
        <v/>
      </c>
    </row>
    <row r="1399" spans="2:10" ht="18" customHeight="1">
      <c r="B1399" s="166"/>
      <c r="C1399" s="165"/>
      <c r="D1399" s="12" t="str">
        <f>IF(C1399="","",VLOOKUP(C1399,'3.工程情報'!$C$6:$D$501,2,FALSE))</f>
        <v/>
      </c>
      <c r="E1399" s="165"/>
      <c r="F1399" s="170"/>
      <c r="G1399" s="189" t="str">
        <f t="shared" si="21"/>
        <v/>
      </c>
      <c r="H1399" s="19"/>
      <c r="I1399" s="19"/>
      <c r="J1399" s="176" t="str">
        <f>IF(AND(C1399&lt;&gt;"",COUNTIF('3.工程情報'!$C$6:$C$501,C1399)=0),"工程記号が3.工程情報に存在しません。","")</f>
        <v/>
      </c>
    </row>
    <row r="1400" spans="2:10" ht="18" customHeight="1">
      <c r="B1400" s="166"/>
      <c r="C1400" s="165"/>
      <c r="D1400" s="12" t="str">
        <f>IF(C1400="","",VLOOKUP(C1400,'3.工程情報'!$C$6:$D$501,2,FALSE))</f>
        <v/>
      </c>
      <c r="E1400" s="165"/>
      <c r="F1400" s="170"/>
      <c r="G1400" s="189" t="str">
        <f t="shared" si="21"/>
        <v/>
      </c>
      <c r="H1400" s="19"/>
      <c r="I1400" s="19"/>
      <c r="J1400" s="176" t="str">
        <f>IF(AND(C1400&lt;&gt;"",COUNTIF('3.工程情報'!$C$6:$C$501,C1400)=0),"工程記号が3.工程情報に存在しません。","")</f>
        <v/>
      </c>
    </row>
    <row r="1401" spans="2:10" ht="18" customHeight="1">
      <c r="B1401" s="166"/>
      <c r="C1401" s="165"/>
      <c r="D1401" s="12" t="str">
        <f>IF(C1401="","",VLOOKUP(C1401,'3.工程情報'!$C$6:$D$501,2,FALSE))</f>
        <v/>
      </c>
      <c r="E1401" s="165"/>
      <c r="F1401" s="170"/>
      <c r="G1401" s="189" t="str">
        <f t="shared" si="21"/>
        <v/>
      </c>
      <c r="H1401" s="19"/>
      <c r="I1401" s="19"/>
      <c r="J1401" s="176" t="str">
        <f>IF(AND(C1401&lt;&gt;"",COUNTIF('3.工程情報'!$C$6:$C$501,C1401)=0),"工程記号が3.工程情報に存在しません。","")</f>
        <v/>
      </c>
    </row>
    <row r="1402" spans="2:10" ht="18" customHeight="1">
      <c r="B1402" s="166"/>
      <c r="C1402" s="165"/>
      <c r="D1402" s="12" t="str">
        <f>IF(C1402="","",VLOOKUP(C1402,'3.工程情報'!$C$6:$D$501,2,FALSE))</f>
        <v/>
      </c>
      <c r="E1402" s="165"/>
      <c r="F1402" s="170"/>
      <c r="G1402" s="189" t="str">
        <f t="shared" si="21"/>
        <v/>
      </c>
      <c r="H1402" s="19"/>
      <c r="I1402" s="19"/>
      <c r="J1402" s="176" t="str">
        <f>IF(AND(C1402&lt;&gt;"",COUNTIF('3.工程情報'!$C$6:$C$501,C1402)=0),"工程記号が3.工程情報に存在しません。","")</f>
        <v/>
      </c>
    </row>
    <row r="1403" spans="2:10" ht="18" customHeight="1">
      <c r="B1403" s="166"/>
      <c r="C1403" s="165"/>
      <c r="D1403" s="12" t="str">
        <f>IF(C1403="","",VLOOKUP(C1403,'3.工程情報'!$C$6:$D$501,2,FALSE))</f>
        <v/>
      </c>
      <c r="E1403" s="165"/>
      <c r="F1403" s="170"/>
      <c r="G1403" s="189" t="str">
        <f t="shared" si="21"/>
        <v/>
      </c>
      <c r="H1403" s="19"/>
      <c r="I1403" s="19"/>
      <c r="J1403" s="176" t="str">
        <f>IF(AND(C1403&lt;&gt;"",COUNTIF('3.工程情報'!$C$6:$C$501,C1403)=0),"工程記号が3.工程情報に存在しません。","")</f>
        <v/>
      </c>
    </row>
    <row r="1404" spans="2:10" ht="18" customHeight="1">
      <c r="B1404" s="166"/>
      <c r="C1404" s="165"/>
      <c r="D1404" s="12" t="str">
        <f>IF(C1404="","",VLOOKUP(C1404,'3.工程情報'!$C$6:$D$501,2,FALSE))</f>
        <v/>
      </c>
      <c r="E1404" s="165"/>
      <c r="F1404" s="170"/>
      <c r="G1404" s="189" t="str">
        <f t="shared" si="21"/>
        <v/>
      </c>
      <c r="H1404" s="19"/>
      <c r="I1404" s="19"/>
      <c r="J1404" s="176" t="str">
        <f>IF(AND(C1404&lt;&gt;"",COUNTIF('3.工程情報'!$C$6:$C$501,C1404)=0),"工程記号が3.工程情報に存在しません。","")</f>
        <v/>
      </c>
    </row>
    <row r="1405" spans="2:10" ht="18" customHeight="1">
      <c r="B1405" s="166"/>
      <c r="C1405" s="165"/>
      <c r="D1405" s="12" t="str">
        <f>IF(C1405="","",VLOOKUP(C1405,'3.工程情報'!$C$6:$D$501,2,FALSE))</f>
        <v/>
      </c>
      <c r="E1405" s="165"/>
      <c r="F1405" s="170"/>
      <c r="G1405" s="189" t="str">
        <f t="shared" si="21"/>
        <v/>
      </c>
      <c r="H1405" s="19"/>
      <c r="I1405" s="19"/>
      <c r="J1405" s="176" t="str">
        <f>IF(AND(C1405&lt;&gt;"",COUNTIF('3.工程情報'!$C$6:$C$501,C1405)=0),"工程記号が3.工程情報に存在しません。","")</f>
        <v/>
      </c>
    </row>
    <row r="1406" spans="2:10" ht="18" customHeight="1">
      <c r="B1406" s="166"/>
      <c r="C1406" s="165"/>
      <c r="D1406" s="12" t="str">
        <f>IF(C1406="","",VLOOKUP(C1406,'3.工程情報'!$C$6:$D$501,2,FALSE))</f>
        <v/>
      </c>
      <c r="E1406" s="165"/>
      <c r="F1406" s="170"/>
      <c r="G1406" s="189" t="str">
        <f t="shared" si="21"/>
        <v/>
      </c>
      <c r="H1406" s="19"/>
      <c r="I1406" s="19"/>
      <c r="J1406" s="176" t="str">
        <f>IF(AND(C1406&lt;&gt;"",COUNTIF('3.工程情報'!$C$6:$C$501,C1406)=0),"工程記号が3.工程情報に存在しません。","")</f>
        <v/>
      </c>
    </row>
    <row r="1407" spans="2:10" ht="18" customHeight="1">
      <c r="B1407" s="166"/>
      <c r="C1407" s="165"/>
      <c r="D1407" s="12" t="str">
        <f>IF(C1407="","",VLOOKUP(C1407,'3.工程情報'!$C$6:$D$501,2,FALSE))</f>
        <v/>
      </c>
      <c r="E1407" s="165"/>
      <c r="F1407" s="170"/>
      <c r="G1407" s="189" t="str">
        <f t="shared" si="21"/>
        <v/>
      </c>
      <c r="H1407" s="19"/>
      <c r="I1407" s="19"/>
      <c r="J1407" s="176" t="str">
        <f>IF(AND(C1407&lt;&gt;"",COUNTIF('3.工程情報'!$C$6:$C$501,C1407)=0),"工程記号が3.工程情報に存在しません。","")</f>
        <v/>
      </c>
    </row>
    <row r="1408" spans="2:10" ht="18" customHeight="1">
      <c r="B1408" s="166"/>
      <c r="C1408" s="165"/>
      <c r="D1408" s="12" t="str">
        <f>IF(C1408="","",VLOOKUP(C1408,'3.工程情報'!$C$6:$D$501,2,FALSE))</f>
        <v/>
      </c>
      <c r="E1408" s="165"/>
      <c r="F1408" s="170"/>
      <c r="G1408" s="189" t="str">
        <f t="shared" si="21"/>
        <v/>
      </c>
      <c r="H1408" s="19"/>
      <c r="I1408" s="19"/>
      <c r="J1408" s="176" t="str">
        <f>IF(AND(C1408&lt;&gt;"",COUNTIF('3.工程情報'!$C$6:$C$501,C1408)=0),"工程記号が3.工程情報に存在しません。","")</f>
        <v/>
      </c>
    </row>
    <row r="1409" spans="2:10" ht="18" customHeight="1">
      <c r="B1409" s="166"/>
      <c r="C1409" s="165"/>
      <c r="D1409" s="12" t="str">
        <f>IF(C1409="","",VLOOKUP(C1409,'3.工程情報'!$C$6:$D$501,2,FALSE))</f>
        <v/>
      </c>
      <c r="E1409" s="165"/>
      <c r="F1409" s="170"/>
      <c r="G1409" s="189" t="str">
        <f t="shared" si="21"/>
        <v/>
      </c>
      <c r="H1409" s="19"/>
      <c r="I1409" s="19"/>
      <c r="J1409" s="176" t="str">
        <f>IF(AND(C1409&lt;&gt;"",COUNTIF('3.工程情報'!$C$6:$C$501,C1409)=0),"工程記号が3.工程情報に存在しません。","")</f>
        <v/>
      </c>
    </row>
    <row r="1410" spans="2:10" ht="18" customHeight="1">
      <c r="B1410" s="166"/>
      <c r="C1410" s="165"/>
      <c r="D1410" s="12" t="str">
        <f>IF(C1410="","",VLOOKUP(C1410,'3.工程情報'!$C$6:$D$501,2,FALSE))</f>
        <v/>
      </c>
      <c r="E1410" s="165"/>
      <c r="F1410" s="170"/>
      <c r="G1410" s="189" t="str">
        <f t="shared" si="21"/>
        <v/>
      </c>
      <c r="H1410" s="19"/>
      <c r="I1410" s="19"/>
      <c r="J1410" s="176" t="str">
        <f>IF(AND(C1410&lt;&gt;"",COUNTIF('3.工程情報'!$C$6:$C$501,C1410)=0),"工程記号が3.工程情報に存在しません。","")</f>
        <v/>
      </c>
    </row>
    <row r="1411" spans="2:10" ht="18" customHeight="1">
      <c r="B1411" s="166"/>
      <c r="C1411" s="165"/>
      <c r="D1411" s="12" t="str">
        <f>IF(C1411="","",VLOOKUP(C1411,'3.工程情報'!$C$6:$D$501,2,FALSE))</f>
        <v/>
      </c>
      <c r="E1411" s="165"/>
      <c r="F1411" s="170"/>
      <c r="G1411" s="189" t="str">
        <f t="shared" si="21"/>
        <v/>
      </c>
      <c r="H1411" s="19"/>
      <c r="I1411" s="19"/>
      <c r="J1411" s="176" t="str">
        <f>IF(AND(C1411&lt;&gt;"",COUNTIF('3.工程情報'!$C$6:$C$501,C1411)=0),"工程記号が3.工程情報に存在しません。","")</f>
        <v/>
      </c>
    </row>
    <row r="1412" spans="2:10" ht="18" customHeight="1">
      <c r="B1412" s="166"/>
      <c r="C1412" s="165"/>
      <c r="D1412" s="12" t="str">
        <f>IF(C1412="","",VLOOKUP(C1412,'3.工程情報'!$C$6:$D$501,2,FALSE))</f>
        <v/>
      </c>
      <c r="E1412" s="165"/>
      <c r="F1412" s="170"/>
      <c r="G1412" s="189" t="str">
        <f t="shared" si="21"/>
        <v/>
      </c>
      <c r="H1412" s="19"/>
      <c r="I1412" s="19"/>
      <c r="J1412" s="176" t="str">
        <f>IF(AND(C1412&lt;&gt;"",COUNTIF('3.工程情報'!$C$6:$C$501,C1412)=0),"工程記号が3.工程情報に存在しません。","")</f>
        <v/>
      </c>
    </row>
    <row r="1413" spans="2:10" ht="18" customHeight="1">
      <c r="B1413" s="166"/>
      <c r="C1413" s="165"/>
      <c r="D1413" s="12" t="str">
        <f>IF(C1413="","",VLOOKUP(C1413,'3.工程情報'!$C$6:$D$501,2,FALSE))</f>
        <v/>
      </c>
      <c r="E1413" s="165"/>
      <c r="F1413" s="170"/>
      <c r="G1413" s="189" t="str">
        <f t="shared" si="21"/>
        <v/>
      </c>
      <c r="H1413" s="19"/>
      <c r="I1413" s="19"/>
      <c r="J1413" s="176" t="str">
        <f>IF(AND(C1413&lt;&gt;"",COUNTIF('3.工程情報'!$C$6:$C$501,C1413)=0),"工程記号が3.工程情報に存在しません。","")</f>
        <v/>
      </c>
    </row>
    <row r="1414" spans="2:10" ht="18" customHeight="1">
      <c r="B1414" s="166"/>
      <c r="C1414" s="165"/>
      <c r="D1414" s="12" t="str">
        <f>IF(C1414="","",VLOOKUP(C1414,'3.工程情報'!$C$6:$D$501,2,FALSE))</f>
        <v/>
      </c>
      <c r="E1414" s="165"/>
      <c r="F1414" s="170"/>
      <c r="G1414" s="189" t="str">
        <f t="shared" ref="G1414:G1477" si="22">C1414&amp;E1414</f>
        <v/>
      </c>
      <c r="H1414" s="19"/>
      <c r="I1414" s="19"/>
      <c r="J1414" s="176" t="str">
        <f>IF(AND(C1414&lt;&gt;"",COUNTIF('3.工程情報'!$C$6:$C$501,C1414)=0),"工程記号が3.工程情報に存在しません。","")</f>
        <v/>
      </c>
    </row>
    <row r="1415" spans="2:10" ht="18" customHeight="1">
      <c r="B1415" s="166"/>
      <c r="C1415" s="165"/>
      <c r="D1415" s="12" t="str">
        <f>IF(C1415="","",VLOOKUP(C1415,'3.工程情報'!$C$6:$D$501,2,FALSE))</f>
        <v/>
      </c>
      <c r="E1415" s="165"/>
      <c r="F1415" s="170"/>
      <c r="G1415" s="189" t="str">
        <f t="shared" si="22"/>
        <v/>
      </c>
      <c r="H1415" s="19"/>
      <c r="I1415" s="19"/>
      <c r="J1415" s="176" t="str">
        <f>IF(AND(C1415&lt;&gt;"",COUNTIF('3.工程情報'!$C$6:$C$501,C1415)=0),"工程記号が3.工程情報に存在しません。","")</f>
        <v/>
      </c>
    </row>
    <row r="1416" spans="2:10" ht="18" customHeight="1">
      <c r="B1416" s="166"/>
      <c r="C1416" s="165"/>
      <c r="D1416" s="12" t="str">
        <f>IF(C1416="","",VLOOKUP(C1416,'3.工程情報'!$C$6:$D$501,2,FALSE))</f>
        <v/>
      </c>
      <c r="E1416" s="165"/>
      <c r="F1416" s="170"/>
      <c r="G1416" s="189" t="str">
        <f t="shared" si="22"/>
        <v/>
      </c>
      <c r="H1416" s="19"/>
      <c r="I1416" s="19"/>
      <c r="J1416" s="176" t="str">
        <f>IF(AND(C1416&lt;&gt;"",COUNTIF('3.工程情報'!$C$6:$C$501,C1416)=0),"工程記号が3.工程情報に存在しません。","")</f>
        <v/>
      </c>
    </row>
    <row r="1417" spans="2:10" ht="18" customHeight="1">
      <c r="B1417" s="166"/>
      <c r="C1417" s="165"/>
      <c r="D1417" s="12" t="str">
        <f>IF(C1417="","",VLOOKUP(C1417,'3.工程情報'!$C$6:$D$501,2,FALSE))</f>
        <v/>
      </c>
      <c r="E1417" s="165"/>
      <c r="F1417" s="170"/>
      <c r="G1417" s="189" t="str">
        <f t="shared" si="22"/>
        <v/>
      </c>
      <c r="H1417" s="19"/>
      <c r="I1417" s="19"/>
      <c r="J1417" s="176" t="str">
        <f>IF(AND(C1417&lt;&gt;"",COUNTIF('3.工程情報'!$C$6:$C$501,C1417)=0),"工程記号が3.工程情報に存在しません。","")</f>
        <v/>
      </c>
    </row>
    <row r="1418" spans="2:10" ht="18" customHeight="1">
      <c r="B1418" s="166"/>
      <c r="C1418" s="165"/>
      <c r="D1418" s="12" t="str">
        <f>IF(C1418="","",VLOOKUP(C1418,'3.工程情報'!$C$6:$D$501,2,FALSE))</f>
        <v/>
      </c>
      <c r="E1418" s="165"/>
      <c r="F1418" s="170"/>
      <c r="G1418" s="189" t="str">
        <f t="shared" si="22"/>
        <v/>
      </c>
      <c r="H1418" s="19"/>
      <c r="I1418" s="19"/>
      <c r="J1418" s="176" t="str">
        <f>IF(AND(C1418&lt;&gt;"",COUNTIF('3.工程情報'!$C$6:$C$501,C1418)=0),"工程記号が3.工程情報に存在しません。","")</f>
        <v/>
      </c>
    </row>
    <row r="1419" spans="2:10" ht="18" customHeight="1">
      <c r="B1419" s="166"/>
      <c r="C1419" s="165"/>
      <c r="D1419" s="12" t="str">
        <f>IF(C1419="","",VLOOKUP(C1419,'3.工程情報'!$C$6:$D$501,2,FALSE))</f>
        <v/>
      </c>
      <c r="E1419" s="165"/>
      <c r="F1419" s="170"/>
      <c r="G1419" s="189" t="str">
        <f t="shared" si="22"/>
        <v/>
      </c>
      <c r="H1419" s="19"/>
      <c r="I1419" s="19"/>
      <c r="J1419" s="176" t="str">
        <f>IF(AND(C1419&lt;&gt;"",COUNTIF('3.工程情報'!$C$6:$C$501,C1419)=0),"工程記号が3.工程情報に存在しません。","")</f>
        <v/>
      </c>
    </row>
    <row r="1420" spans="2:10" ht="18" customHeight="1">
      <c r="B1420" s="166"/>
      <c r="C1420" s="165"/>
      <c r="D1420" s="12" t="str">
        <f>IF(C1420="","",VLOOKUP(C1420,'3.工程情報'!$C$6:$D$501,2,FALSE))</f>
        <v/>
      </c>
      <c r="E1420" s="165"/>
      <c r="F1420" s="170"/>
      <c r="G1420" s="189" t="str">
        <f t="shared" si="22"/>
        <v/>
      </c>
      <c r="H1420" s="19"/>
      <c r="I1420" s="19"/>
      <c r="J1420" s="176" t="str">
        <f>IF(AND(C1420&lt;&gt;"",COUNTIF('3.工程情報'!$C$6:$C$501,C1420)=0),"工程記号が3.工程情報に存在しません。","")</f>
        <v/>
      </c>
    </row>
    <row r="1421" spans="2:10" ht="18" customHeight="1">
      <c r="B1421" s="166"/>
      <c r="C1421" s="165"/>
      <c r="D1421" s="12" t="str">
        <f>IF(C1421="","",VLOOKUP(C1421,'3.工程情報'!$C$6:$D$501,2,FALSE))</f>
        <v/>
      </c>
      <c r="E1421" s="165"/>
      <c r="F1421" s="170"/>
      <c r="G1421" s="189" t="str">
        <f t="shared" si="22"/>
        <v/>
      </c>
      <c r="H1421" s="19"/>
      <c r="I1421" s="19"/>
      <c r="J1421" s="176" t="str">
        <f>IF(AND(C1421&lt;&gt;"",COUNTIF('3.工程情報'!$C$6:$C$501,C1421)=0),"工程記号が3.工程情報に存在しません。","")</f>
        <v/>
      </c>
    </row>
    <row r="1422" spans="2:10" ht="18" customHeight="1">
      <c r="B1422" s="166"/>
      <c r="C1422" s="165"/>
      <c r="D1422" s="12" t="str">
        <f>IF(C1422="","",VLOOKUP(C1422,'3.工程情報'!$C$6:$D$501,2,FALSE))</f>
        <v/>
      </c>
      <c r="E1422" s="165"/>
      <c r="F1422" s="170"/>
      <c r="G1422" s="189" t="str">
        <f t="shared" si="22"/>
        <v/>
      </c>
      <c r="H1422" s="19"/>
      <c r="I1422" s="19"/>
      <c r="J1422" s="176" t="str">
        <f>IF(AND(C1422&lt;&gt;"",COUNTIF('3.工程情報'!$C$6:$C$501,C1422)=0),"工程記号が3.工程情報に存在しません。","")</f>
        <v/>
      </c>
    </row>
    <row r="1423" spans="2:10" ht="18" customHeight="1">
      <c r="B1423" s="166"/>
      <c r="C1423" s="165"/>
      <c r="D1423" s="12" t="str">
        <f>IF(C1423="","",VLOOKUP(C1423,'3.工程情報'!$C$6:$D$501,2,FALSE))</f>
        <v/>
      </c>
      <c r="E1423" s="165"/>
      <c r="F1423" s="170"/>
      <c r="G1423" s="189" t="str">
        <f t="shared" si="22"/>
        <v/>
      </c>
      <c r="H1423" s="19"/>
      <c r="I1423" s="19"/>
      <c r="J1423" s="176" t="str">
        <f>IF(AND(C1423&lt;&gt;"",COUNTIF('3.工程情報'!$C$6:$C$501,C1423)=0),"工程記号が3.工程情報に存在しません。","")</f>
        <v/>
      </c>
    </row>
    <row r="1424" spans="2:10" ht="18" customHeight="1">
      <c r="B1424" s="166"/>
      <c r="C1424" s="165"/>
      <c r="D1424" s="12" t="str">
        <f>IF(C1424="","",VLOOKUP(C1424,'3.工程情報'!$C$6:$D$501,2,FALSE))</f>
        <v/>
      </c>
      <c r="E1424" s="165"/>
      <c r="F1424" s="170"/>
      <c r="G1424" s="189" t="str">
        <f t="shared" si="22"/>
        <v/>
      </c>
      <c r="H1424" s="19"/>
      <c r="I1424" s="19"/>
      <c r="J1424" s="176" t="str">
        <f>IF(AND(C1424&lt;&gt;"",COUNTIF('3.工程情報'!$C$6:$C$501,C1424)=0),"工程記号が3.工程情報に存在しません。","")</f>
        <v/>
      </c>
    </row>
    <row r="1425" spans="2:10" ht="18" customHeight="1">
      <c r="B1425" s="166"/>
      <c r="C1425" s="165"/>
      <c r="D1425" s="12" t="str">
        <f>IF(C1425="","",VLOOKUP(C1425,'3.工程情報'!$C$6:$D$501,2,FALSE))</f>
        <v/>
      </c>
      <c r="E1425" s="165"/>
      <c r="F1425" s="170"/>
      <c r="G1425" s="189" t="str">
        <f t="shared" si="22"/>
        <v/>
      </c>
      <c r="H1425" s="19"/>
      <c r="I1425" s="19"/>
      <c r="J1425" s="176" t="str">
        <f>IF(AND(C1425&lt;&gt;"",COUNTIF('3.工程情報'!$C$6:$C$501,C1425)=0),"工程記号が3.工程情報に存在しません。","")</f>
        <v/>
      </c>
    </row>
    <row r="1426" spans="2:10" ht="18" customHeight="1">
      <c r="B1426" s="166"/>
      <c r="C1426" s="165"/>
      <c r="D1426" s="12" t="str">
        <f>IF(C1426="","",VLOOKUP(C1426,'3.工程情報'!$C$6:$D$501,2,FALSE))</f>
        <v/>
      </c>
      <c r="E1426" s="165"/>
      <c r="F1426" s="170"/>
      <c r="G1426" s="189" t="str">
        <f t="shared" si="22"/>
        <v/>
      </c>
      <c r="H1426" s="19"/>
      <c r="I1426" s="19"/>
      <c r="J1426" s="176" t="str">
        <f>IF(AND(C1426&lt;&gt;"",COUNTIF('3.工程情報'!$C$6:$C$501,C1426)=0),"工程記号が3.工程情報に存在しません。","")</f>
        <v/>
      </c>
    </row>
    <row r="1427" spans="2:10" ht="18" customHeight="1">
      <c r="B1427" s="166"/>
      <c r="C1427" s="165"/>
      <c r="D1427" s="12" t="str">
        <f>IF(C1427="","",VLOOKUP(C1427,'3.工程情報'!$C$6:$D$501,2,FALSE))</f>
        <v/>
      </c>
      <c r="E1427" s="165"/>
      <c r="F1427" s="170"/>
      <c r="G1427" s="189" t="str">
        <f t="shared" si="22"/>
        <v/>
      </c>
      <c r="H1427" s="19"/>
      <c r="I1427" s="19"/>
      <c r="J1427" s="176" t="str">
        <f>IF(AND(C1427&lt;&gt;"",COUNTIF('3.工程情報'!$C$6:$C$501,C1427)=0),"工程記号が3.工程情報に存在しません。","")</f>
        <v/>
      </c>
    </row>
    <row r="1428" spans="2:10" ht="18" customHeight="1">
      <c r="B1428" s="166"/>
      <c r="C1428" s="165"/>
      <c r="D1428" s="12" t="str">
        <f>IF(C1428="","",VLOOKUP(C1428,'3.工程情報'!$C$6:$D$501,2,FALSE))</f>
        <v/>
      </c>
      <c r="E1428" s="165"/>
      <c r="F1428" s="170"/>
      <c r="G1428" s="189" t="str">
        <f t="shared" si="22"/>
        <v/>
      </c>
      <c r="H1428" s="19"/>
      <c r="I1428" s="19"/>
      <c r="J1428" s="176" t="str">
        <f>IF(AND(C1428&lt;&gt;"",COUNTIF('3.工程情報'!$C$6:$C$501,C1428)=0),"工程記号が3.工程情報に存在しません。","")</f>
        <v/>
      </c>
    </row>
    <row r="1429" spans="2:10" ht="18" customHeight="1">
      <c r="B1429" s="166"/>
      <c r="C1429" s="165"/>
      <c r="D1429" s="12" t="str">
        <f>IF(C1429="","",VLOOKUP(C1429,'3.工程情報'!$C$6:$D$501,2,FALSE))</f>
        <v/>
      </c>
      <c r="E1429" s="165"/>
      <c r="F1429" s="170"/>
      <c r="G1429" s="189" t="str">
        <f t="shared" si="22"/>
        <v/>
      </c>
      <c r="H1429" s="19"/>
      <c r="I1429" s="19"/>
      <c r="J1429" s="176" t="str">
        <f>IF(AND(C1429&lt;&gt;"",COUNTIF('3.工程情報'!$C$6:$C$501,C1429)=0),"工程記号が3.工程情報に存在しません。","")</f>
        <v/>
      </c>
    </row>
    <row r="1430" spans="2:10" ht="18" customHeight="1">
      <c r="B1430" s="166"/>
      <c r="C1430" s="165"/>
      <c r="D1430" s="12" t="str">
        <f>IF(C1430="","",VLOOKUP(C1430,'3.工程情報'!$C$6:$D$501,2,FALSE))</f>
        <v/>
      </c>
      <c r="E1430" s="165"/>
      <c r="F1430" s="170"/>
      <c r="G1430" s="189" t="str">
        <f t="shared" si="22"/>
        <v/>
      </c>
      <c r="H1430" s="19"/>
      <c r="I1430" s="19"/>
      <c r="J1430" s="176" t="str">
        <f>IF(AND(C1430&lt;&gt;"",COUNTIF('3.工程情報'!$C$6:$C$501,C1430)=0),"工程記号が3.工程情報に存在しません。","")</f>
        <v/>
      </c>
    </row>
    <row r="1431" spans="2:10" ht="18" customHeight="1">
      <c r="B1431" s="166"/>
      <c r="C1431" s="165"/>
      <c r="D1431" s="12" t="str">
        <f>IF(C1431="","",VLOOKUP(C1431,'3.工程情報'!$C$6:$D$501,2,FALSE))</f>
        <v/>
      </c>
      <c r="E1431" s="165"/>
      <c r="F1431" s="170"/>
      <c r="G1431" s="189" t="str">
        <f t="shared" si="22"/>
        <v/>
      </c>
      <c r="H1431" s="19"/>
      <c r="I1431" s="19"/>
      <c r="J1431" s="176" t="str">
        <f>IF(AND(C1431&lt;&gt;"",COUNTIF('3.工程情報'!$C$6:$C$501,C1431)=0),"工程記号が3.工程情報に存在しません。","")</f>
        <v/>
      </c>
    </row>
    <row r="1432" spans="2:10" ht="18" customHeight="1">
      <c r="B1432" s="166"/>
      <c r="C1432" s="165"/>
      <c r="D1432" s="12" t="str">
        <f>IF(C1432="","",VLOOKUP(C1432,'3.工程情報'!$C$6:$D$501,2,FALSE))</f>
        <v/>
      </c>
      <c r="E1432" s="165"/>
      <c r="F1432" s="170"/>
      <c r="G1432" s="189" t="str">
        <f t="shared" si="22"/>
        <v/>
      </c>
      <c r="H1432" s="19"/>
      <c r="I1432" s="19"/>
      <c r="J1432" s="176" t="str">
        <f>IF(AND(C1432&lt;&gt;"",COUNTIF('3.工程情報'!$C$6:$C$501,C1432)=0),"工程記号が3.工程情報に存在しません。","")</f>
        <v/>
      </c>
    </row>
    <row r="1433" spans="2:10" ht="18" customHeight="1">
      <c r="B1433" s="166"/>
      <c r="C1433" s="165"/>
      <c r="D1433" s="12" t="str">
        <f>IF(C1433="","",VLOOKUP(C1433,'3.工程情報'!$C$6:$D$501,2,FALSE))</f>
        <v/>
      </c>
      <c r="E1433" s="165"/>
      <c r="F1433" s="170"/>
      <c r="G1433" s="189" t="str">
        <f t="shared" si="22"/>
        <v/>
      </c>
      <c r="H1433" s="19"/>
      <c r="I1433" s="19"/>
      <c r="J1433" s="176" t="str">
        <f>IF(AND(C1433&lt;&gt;"",COUNTIF('3.工程情報'!$C$6:$C$501,C1433)=0),"工程記号が3.工程情報に存在しません。","")</f>
        <v/>
      </c>
    </row>
    <row r="1434" spans="2:10" ht="18" customHeight="1">
      <c r="B1434" s="166"/>
      <c r="C1434" s="165"/>
      <c r="D1434" s="12" t="str">
        <f>IF(C1434="","",VLOOKUP(C1434,'3.工程情報'!$C$6:$D$501,2,FALSE))</f>
        <v/>
      </c>
      <c r="E1434" s="165"/>
      <c r="F1434" s="170"/>
      <c r="G1434" s="189" t="str">
        <f t="shared" si="22"/>
        <v/>
      </c>
      <c r="H1434" s="19"/>
      <c r="I1434" s="19"/>
      <c r="J1434" s="176" t="str">
        <f>IF(AND(C1434&lt;&gt;"",COUNTIF('3.工程情報'!$C$6:$C$501,C1434)=0),"工程記号が3.工程情報に存在しません。","")</f>
        <v/>
      </c>
    </row>
    <row r="1435" spans="2:10" ht="18" customHeight="1">
      <c r="B1435" s="166"/>
      <c r="C1435" s="165"/>
      <c r="D1435" s="12" t="str">
        <f>IF(C1435="","",VLOOKUP(C1435,'3.工程情報'!$C$6:$D$501,2,FALSE))</f>
        <v/>
      </c>
      <c r="E1435" s="165"/>
      <c r="F1435" s="170"/>
      <c r="G1435" s="189" t="str">
        <f t="shared" si="22"/>
        <v/>
      </c>
      <c r="H1435" s="19"/>
      <c r="I1435" s="19"/>
      <c r="J1435" s="176" t="str">
        <f>IF(AND(C1435&lt;&gt;"",COUNTIF('3.工程情報'!$C$6:$C$501,C1435)=0),"工程記号が3.工程情報に存在しません。","")</f>
        <v/>
      </c>
    </row>
    <row r="1436" spans="2:10" ht="18" customHeight="1">
      <c r="B1436" s="166"/>
      <c r="C1436" s="165"/>
      <c r="D1436" s="12" t="str">
        <f>IF(C1436="","",VLOOKUP(C1436,'3.工程情報'!$C$6:$D$501,2,FALSE))</f>
        <v/>
      </c>
      <c r="E1436" s="165"/>
      <c r="F1436" s="170"/>
      <c r="G1436" s="189" t="str">
        <f t="shared" si="22"/>
        <v/>
      </c>
      <c r="H1436" s="19"/>
      <c r="I1436" s="19"/>
      <c r="J1436" s="176" t="str">
        <f>IF(AND(C1436&lt;&gt;"",COUNTIF('3.工程情報'!$C$6:$C$501,C1436)=0),"工程記号が3.工程情報に存在しません。","")</f>
        <v/>
      </c>
    </row>
    <row r="1437" spans="2:10" ht="18" customHeight="1">
      <c r="B1437" s="166"/>
      <c r="C1437" s="165"/>
      <c r="D1437" s="12" t="str">
        <f>IF(C1437="","",VLOOKUP(C1437,'3.工程情報'!$C$6:$D$501,2,FALSE))</f>
        <v/>
      </c>
      <c r="E1437" s="165"/>
      <c r="F1437" s="170"/>
      <c r="G1437" s="189" t="str">
        <f t="shared" si="22"/>
        <v/>
      </c>
      <c r="H1437" s="19"/>
      <c r="I1437" s="19"/>
      <c r="J1437" s="176" t="str">
        <f>IF(AND(C1437&lt;&gt;"",COUNTIF('3.工程情報'!$C$6:$C$501,C1437)=0),"工程記号が3.工程情報に存在しません。","")</f>
        <v/>
      </c>
    </row>
    <row r="1438" spans="2:10" ht="18" customHeight="1">
      <c r="B1438" s="166"/>
      <c r="C1438" s="165"/>
      <c r="D1438" s="12" t="str">
        <f>IF(C1438="","",VLOOKUP(C1438,'3.工程情報'!$C$6:$D$501,2,FALSE))</f>
        <v/>
      </c>
      <c r="E1438" s="165"/>
      <c r="F1438" s="170"/>
      <c r="G1438" s="189" t="str">
        <f t="shared" si="22"/>
        <v/>
      </c>
      <c r="H1438" s="19"/>
      <c r="I1438" s="19"/>
      <c r="J1438" s="176" t="str">
        <f>IF(AND(C1438&lt;&gt;"",COUNTIF('3.工程情報'!$C$6:$C$501,C1438)=0),"工程記号が3.工程情報に存在しません。","")</f>
        <v/>
      </c>
    </row>
    <row r="1439" spans="2:10" ht="18" customHeight="1">
      <c r="B1439" s="166"/>
      <c r="C1439" s="165"/>
      <c r="D1439" s="12" t="str">
        <f>IF(C1439="","",VLOOKUP(C1439,'3.工程情報'!$C$6:$D$501,2,FALSE))</f>
        <v/>
      </c>
      <c r="E1439" s="165"/>
      <c r="F1439" s="170"/>
      <c r="G1439" s="189" t="str">
        <f t="shared" si="22"/>
        <v/>
      </c>
      <c r="H1439" s="19"/>
      <c r="I1439" s="19"/>
      <c r="J1439" s="176" t="str">
        <f>IF(AND(C1439&lt;&gt;"",COUNTIF('3.工程情報'!$C$6:$C$501,C1439)=0),"工程記号が3.工程情報に存在しません。","")</f>
        <v/>
      </c>
    </row>
    <row r="1440" spans="2:10" ht="18" customHeight="1">
      <c r="B1440" s="166"/>
      <c r="C1440" s="165"/>
      <c r="D1440" s="12" t="str">
        <f>IF(C1440="","",VLOOKUP(C1440,'3.工程情報'!$C$6:$D$501,2,FALSE))</f>
        <v/>
      </c>
      <c r="E1440" s="165"/>
      <c r="F1440" s="170"/>
      <c r="G1440" s="189" t="str">
        <f t="shared" si="22"/>
        <v/>
      </c>
      <c r="H1440" s="19"/>
      <c r="I1440" s="19"/>
      <c r="J1440" s="176" t="str">
        <f>IF(AND(C1440&lt;&gt;"",COUNTIF('3.工程情報'!$C$6:$C$501,C1440)=0),"工程記号が3.工程情報に存在しません。","")</f>
        <v/>
      </c>
    </row>
    <row r="1441" spans="2:10" ht="18" customHeight="1">
      <c r="B1441" s="166"/>
      <c r="C1441" s="165"/>
      <c r="D1441" s="12" t="str">
        <f>IF(C1441="","",VLOOKUP(C1441,'3.工程情報'!$C$6:$D$501,2,FALSE))</f>
        <v/>
      </c>
      <c r="E1441" s="165"/>
      <c r="F1441" s="170"/>
      <c r="G1441" s="189" t="str">
        <f t="shared" si="22"/>
        <v/>
      </c>
      <c r="H1441" s="19"/>
      <c r="I1441" s="19"/>
      <c r="J1441" s="176" t="str">
        <f>IF(AND(C1441&lt;&gt;"",COUNTIF('3.工程情報'!$C$6:$C$501,C1441)=0),"工程記号が3.工程情報に存在しません。","")</f>
        <v/>
      </c>
    </row>
    <row r="1442" spans="2:10" ht="18" customHeight="1">
      <c r="B1442" s="166"/>
      <c r="C1442" s="165"/>
      <c r="D1442" s="12" t="str">
        <f>IF(C1442="","",VLOOKUP(C1442,'3.工程情報'!$C$6:$D$501,2,FALSE))</f>
        <v/>
      </c>
      <c r="E1442" s="165"/>
      <c r="F1442" s="170"/>
      <c r="G1442" s="189" t="str">
        <f t="shared" si="22"/>
        <v/>
      </c>
      <c r="H1442" s="19"/>
      <c r="I1442" s="19"/>
      <c r="J1442" s="176" t="str">
        <f>IF(AND(C1442&lt;&gt;"",COUNTIF('3.工程情報'!$C$6:$C$501,C1442)=0),"工程記号が3.工程情報に存在しません。","")</f>
        <v/>
      </c>
    </row>
    <row r="1443" spans="2:10" ht="18" customHeight="1">
      <c r="B1443" s="166"/>
      <c r="C1443" s="165"/>
      <c r="D1443" s="12" t="str">
        <f>IF(C1443="","",VLOOKUP(C1443,'3.工程情報'!$C$6:$D$501,2,FALSE))</f>
        <v/>
      </c>
      <c r="E1443" s="165"/>
      <c r="F1443" s="170"/>
      <c r="G1443" s="189" t="str">
        <f t="shared" si="22"/>
        <v/>
      </c>
      <c r="H1443" s="19"/>
      <c r="I1443" s="19"/>
      <c r="J1443" s="176" t="str">
        <f>IF(AND(C1443&lt;&gt;"",COUNTIF('3.工程情報'!$C$6:$C$501,C1443)=0),"工程記号が3.工程情報に存在しません。","")</f>
        <v/>
      </c>
    </row>
    <row r="1444" spans="2:10" ht="18" customHeight="1">
      <c r="B1444" s="166"/>
      <c r="C1444" s="165"/>
      <c r="D1444" s="12" t="str">
        <f>IF(C1444="","",VLOOKUP(C1444,'3.工程情報'!$C$6:$D$501,2,FALSE))</f>
        <v/>
      </c>
      <c r="E1444" s="165"/>
      <c r="F1444" s="170"/>
      <c r="G1444" s="189" t="str">
        <f t="shared" si="22"/>
        <v/>
      </c>
      <c r="H1444" s="19"/>
      <c r="I1444" s="19"/>
      <c r="J1444" s="176" t="str">
        <f>IF(AND(C1444&lt;&gt;"",COUNTIF('3.工程情報'!$C$6:$C$501,C1444)=0),"工程記号が3.工程情報に存在しません。","")</f>
        <v/>
      </c>
    </row>
    <row r="1445" spans="2:10" ht="18" customHeight="1">
      <c r="B1445" s="166"/>
      <c r="C1445" s="165"/>
      <c r="D1445" s="12" t="str">
        <f>IF(C1445="","",VLOOKUP(C1445,'3.工程情報'!$C$6:$D$501,2,FALSE))</f>
        <v/>
      </c>
      <c r="E1445" s="165"/>
      <c r="F1445" s="170"/>
      <c r="G1445" s="189" t="str">
        <f t="shared" si="22"/>
        <v/>
      </c>
      <c r="H1445" s="19"/>
      <c r="I1445" s="19"/>
      <c r="J1445" s="176" t="str">
        <f>IF(AND(C1445&lt;&gt;"",COUNTIF('3.工程情報'!$C$6:$C$501,C1445)=0),"工程記号が3.工程情報に存在しません。","")</f>
        <v/>
      </c>
    </row>
    <row r="1446" spans="2:10" ht="18" customHeight="1">
      <c r="B1446" s="166"/>
      <c r="C1446" s="165"/>
      <c r="D1446" s="12" t="str">
        <f>IF(C1446="","",VLOOKUP(C1446,'3.工程情報'!$C$6:$D$501,2,FALSE))</f>
        <v/>
      </c>
      <c r="E1446" s="165"/>
      <c r="F1446" s="170"/>
      <c r="G1446" s="189" t="str">
        <f t="shared" si="22"/>
        <v/>
      </c>
      <c r="H1446" s="19"/>
      <c r="I1446" s="19"/>
      <c r="J1446" s="176" t="str">
        <f>IF(AND(C1446&lt;&gt;"",COUNTIF('3.工程情報'!$C$6:$C$501,C1446)=0),"工程記号が3.工程情報に存在しません。","")</f>
        <v/>
      </c>
    </row>
    <row r="1447" spans="2:10" ht="18" customHeight="1">
      <c r="B1447" s="166"/>
      <c r="C1447" s="165"/>
      <c r="D1447" s="12" t="str">
        <f>IF(C1447="","",VLOOKUP(C1447,'3.工程情報'!$C$6:$D$501,2,FALSE))</f>
        <v/>
      </c>
      <c r="E1447" s="165"/>
      <c r="F1447" s="170"/>
      <c r="G1447" s="189" t="str">
        <f t="shared" si="22"/>
        <v/>
      </c>
      <c r="H1447" s="19"/>
      <c r="I1447" s="19"/>
      <c r="J1447" s="176" t="str">
        <f>IF(AND(C1447&lt;&gt;"",COUNTIF('3.工程情報'!$C$6:$C$501,C1447)=0),"工程記号が3.工程情報に存在しません。","")</f>
        <v/>
      </c>
    </row>
    <row r="1448" spans="2:10" ht="18" customHeight="1">
      <c r="B1448" s="166"/>
      <c r="C1448" s="165"/>
      <c r="D1448" s="12" t="str">
        <f>IF(C1448="","",VLOOKUP(C1448,'3.工程情報'!$C$6:$D$501,2,FALSE))</f>
        <v/>
      </c>
      <c r="E1448" s="165"/>
      <c r="F1448" s="170"/>
      <c r="G1448" s="189" t="str">
        <f t="shared" si="22"/>
        <v/>
      </c>
      <c r="H1448" s="19"/>
      <c r="I1448" s="19"/>
      <c r="J1448" s="176" t="str">
        <f>IF(AND(C1448&lt;&gt;"",COUNTIF('3.工程情報'!$C$6:$C$501,C1448)=0),"工程記号が3.工程情報に存在しません。","")</f>
        <v/>
      </c>
    </row>
    <row r="1449" spans="2:10" ht="18" customHeight="1">
      <c r="B1449" s="166"/>
      <c r="C1449" s="165"/>
      <c r="D1449" s="12" t="str">
        <f>IF(C1449="","",VLOOKUP(C1449,'3.工程情報'!$C$6:$D$501,2,FALSE))</f>
        <v/>
      </c>
      <c r="E1449" s="165"/>
      <c r="F1449" s="170"/>
      <c r="G1449" s="189" t="str">
        <f t="shared" si="22"/>
        <v/>
      </c>
      <c r="H1449" s="19"/>
      <c r="I1449" s="19"/>
      <c r="J1449" s="176" t="str">
        <f>IF(AND(C1449&lt;&gt;"",COUNTIF('3.工程情報'!$C$6:$C$501,C1449)=0),"工程記号が3.工程情報に存在しません。","")</f>
        <v/>
      </c>
    </row>
    <row r="1450" spans="2:10" ht="18" customHeight="1">
      <c r="B1450" s="166"/>
      <c r="C1450" s="165"/>
      <c r="D1450" s="12" t="str">
        <f>IF(C1450="","",VLOOKUP(C1450,'3.工程情報'!$C$6:$D$501,2,FALSE))</f>
        <v/>
      </c>
      <c r="E1450" s="165"/>
      <c r="F1450" s="170"/>
      <c r="G1450" s="189" t="str">
        <f t="shared" si="22"/>
        <v/>
      </c>
      <c r="H1450" s="19"/>
      <c r="I1450" s="19"/>
      <c r="J1450" s="176" t="str">
        <f>IF(AND(C1450&lt;&gt;"",COUNTIF('3.工程情報'!$C$6:$C$501,C1450)=0),"工程記号が3.工程情報に存在しません。","")</f>
        <v/>
      </c>
    </row>
    <row r="1451" spans="2:10" ht="18" customHeight="1">
      <c r="B1451" s="166"/>
      <c r="C1451" s="165"/>
      <c r="D1451" s="12" t="str">
        <f>IF(C1451="","",VLOOKUP(C1451,'3.工程情報'!$C$6:$D$501,2,FALSE))</f>
        <v/>
      </c>
      <c r="E1451" s="165"/>
      <c r="F1451" s="170"/>
      <c r="G1451" s="189" t="str">
        <f t="shared" si="22"/>
        <v/>
      </c>
      <c r="H1451" s="19"/>
      <c r="I1451" s="19"/>
      <c r="J1451" s="176" t="str">
        <f>IF(AND(C1451&lt;&gt;"",COUNTIF('3.工程情報'!$C$6:$C$501,C1451)=0),"工程記号が3.工程情報に存在しません。","")</f>
        <v/>
      </c>
    </row>
    <row r="1452" spans="2:10" ht="18" customHeight="1">
      <c r="B1452" s="166"/>
      <c r="C1452" s="165"/>
      <c r="D1452" s="12" t="str">
        <f>IF(C1452="","",VLOOKUP(C1452,'3.工程情報'!$C$6:$D$501,2,FALSE))</f>
        <v/>
      </c>
      <c r="E1452" s="165"/>
      <c r="F1452" s="170"/>
      <c r="G1452" s="189" t="str">
        <f t="shared" si="22"/>
        <v/>
      </c>
      <c r="H1452" s="19"/>
      <c r="I1452" s="19"/>
      <c r="J1452" s="176" t="str">
        <f>IF(AND(C1452&lt;&gt;"",COUNTIF('3.工程情報'!$C$6:$C$501,C1452)=0),"工程記号が3.工程情報に存在しません。","")</f>
        <v/>
      </c>
    </row>
    <row r="1453" spans="2:10" ht="18" customHeight="1">
      <c r="B1453" s="166"/>
      <c r="C1453" s="165"/>
      <c r="D1453" s="12" t="str">
        <f>IF(C1453="","",VLOOKUP(C1453,'3.工程情報'!$C$6:$D$501,2,FALSE))</f>
        <v/>
      </c>
      <c r="E1453" s="165"/>
      <c r="F1453" s="170"/>
      <c r="G1453" s="189" t="str">
        <f t="shared" si="22"/>
        <v/>
      </c>
      <c r="H1453" s="19"/>
      <c r="I1453" s="19"/>
      <c r="J1453" s="176" t="str">
        <f>IF(AND(C1453&lt;&gt;"",COUNTIF('3.工程情報'!$C$6:$C$501,C1453)=0),"工程記号が3.工程情報に存在しません。","")</f>
        <v/>
      </c>
    </row>
    <row r="1454" spans="2:10" ht="18" customHeight="1">
      <c r="B1454" s="166"/>
      <c r="C1454" s="165"/>
      <c r="D1454" s="12" t="str">
        <f>IF(C1454="","",VLOOKUP(C1454,'3.工程情報'!$C$6:$D$501,2,FALSE))</f>
        <v/>
      </c>
      <c r="E1454" s="165"/>
      <c r="F1454" s="170"/>
      <c r="G1454" s="189" t="str">
        <f t="shared" si="22"/>
        <v/>
      </c>
      <c r="H1454" s="19"/>
      <c r="I1454" s="19"/>
      <c r="J1454" s="176" t="str">
        <f>IF(AND(C1454&lt;&gt;"",COUNTIF('3.工程情報'!$C$6:$C$501,C1454)=0),"工程記号が3.工程情報に存在しません。","")</f>
        <v/>
      </c>
    </row>
    <row r="1455" spans="2:10" ht="18" customHeight="1">
      <c r="B1455" s="166"/>
      <c r="C1455" s="165"/>
      <c r="D1455" s="12" t="str">
        <f>IF(C1455="","",VLOOKUP(C1455,'3.工程情報'!$C$6:$D$501,2,FALSE))</f>
        <v/>
      </c>
      <c r="E1455" s="165"/>
      <c r="F1455" s="170"/>
      <c r="G1455" s="189" t="str">
        <f t="shared" si="22"/>
        <v/>
      </c>
      <c r="H1455" s="19"/>
      <c r="I1455" s="19"/>
      <c r="J1455" s="176" t="str">
        <f>IF(AND(C1455&lt;&gt;"",COUNTIF('3.工程情報'!$C$6:$C$501,C1455)=0),"工程記号が3.工程情報に存在しません。","")</f>
        <v/>
      </c>
    </row>
    <row r="1456" spans="2:10" ht="18" customHeight="1">
      <c r="B1456" s="166"/>
      <c r="C1456" s="165"/>
      <c r="D1456" s="12" t="str">
        <f>IF(C1456="","",VLOOKUP(C1456,'3.工程情報'!$C$6:$D$501,2,FALSE))</f>
        <v/>
      </c>
      <c r="E1456" s="165"/>
      <c r="F1456" s="170"/>
      <c r="G1456" s="189" t="str">
        <f t="shared" si="22"/>
        <v/>
      </c>
      <c r="H1456" s="19"/>
      <c r="I1456" s="19"/>
      <c r="J1456" s="176" t="str">
        <f>IF(AND(C1456&lt;&gt;"",COUNTIF('3.工程情報'!$C$6:$C$501,C1456)=0),"工程記号が3.工程情報に存在しません。","")</f>
        <v/>
      </c>
    </row>
    <row r="1457" spans="2:10" ht="18" customHeight="1">
      <c r="B1457" s="166"/>
      <c r="C1457" s="165"/>
      <c r="D1457" s="12" t="str">
        <f>IF(C1457="","",VLOOKUP(C1457,'3.工程情報'!$C$6:$D$501,2,FALSE))</f>
        <v/>
      </c>
      <c r="E1457" s="165"/>
      <c r="F1457" s="170"/>
      <c r="G1457" s="189" t="str">
        <f t="shared" si="22"/>
        <v/>
      </c>
      <c r="H1457" s="19"/>
      <c r="I1457" s="19"/>
      <c r="J1457" s="176" t="str">
        <f>IF(AND(C1457&lt;&gt;"",COUNTIF('3.工程情報'!$C$6:$C$501,C1457)=0),"工程記号が3.工程情報に存在しません。","")</f>
        <v/>
      </c>
    </row>
    <row r="1458" spans="2:10" ht="18" customHeight="1">
      <c r="B1458" s="166"/>
      <c r="C1458" s="165"/>
      <c r="D1458" s="12" t="str">
        <f>IF(C1458="","",VLOOKUP(C1458,'3.工程情報'!$C$6:$D$501,2,FALSE))</f>
        <v/>
      </c>
      <c r="E1458" s="165"/>
      <c r="F1458" s="170"/>
      <c r="G1458" s="189" t="str">
        <f t="shared" si="22"/>
        <v/>
      </c>
      <c r="H1458" s="19"/>
      <c r="I1458" s="19"/>
      <c r="J1458" s="176" t="str">
        <f>IF(AND(C1458&lt;&gt;"",COUNTIF('3.工程情報'!$C$6:$C$501,C1458)=0),"工程記号が3.工程情報に存在しません。","")</f>
        <v/>
      </c>
    </row>
    <row r="1459" spans="2:10" ht="18" customHeight="1">
      <c r="B1459" s="166"/>
      <c r="C1459" s="165"/>
      <c r="D1459" s="12" t="str">
        <f>IF(C1459="","",VLOOKUP(C1459,'3.工程情報'!$C$6:$D$501,2,FALSE))</f>
        <v/>
      </c>
      <c r="E1459" s="165"/>
      <c r="F1459" s="170"/>
      <c r="G1459" s="189" t="str">
        <f t="shared" si="22"/>
        <v/>
      </c>
      <c r="H1459" s="19"/>
      <c r="I1459" s="19"/>
      <c r="J1459" s="176" t="str">
        <f>IF(AND(C1459&lt;&gt;"",COUNTIF('3.工程情報'!$C$6:$C$501,C1459)=0),"工程記号が3.工程情報に存在しません。","")</f>
        <v/>
      </c>
    </row>
    <row r="1460" spans="2:10" ht="18" customHeight="1">
      <c r="B1460" s="166"/>
      <c r="C1460" s="165"/>
      <c r="D1460" s="12" t="str">
        <f>IF(C1460="","",VLOOKUP(C1460,'3.工程情報'!$C$6:$D$501,2,FALSE))</f>
        <v/>
      </c>
      <c r="E1460" s="165"/>
      <c r="F1460" s="170"/>
      <c r="G1460" s="189" t="str">
        <f t="shared" si="22"/>
        <v/>
      </c>
      <c r="H1460" s="19"/>
      <c r="I1460" s="19"/>
      <c r="J1460" s="176" t="str">
        <f>IF(AND(C1460&lt;&gt;"",COUNTIF('3.工程情報'!$C$6:$C$501,C1460)=0),"工程記号が3.工程情報に存在しません。","")</f>
        <v/>
      </c>
    </row>
    <row r="1461" spans="2:10" ht="18" customHeight="1">
      <c r="B1461" s="166"/>
      <c r="C1461" s="165"/>
      <c r="D1461" s="12" t="str">
        <f>IF(C1461="","",VLOOKUP(C1461,'3.工程情報'!$C$6:$D$501,2,FALSE))</f>
        <v/>
      </c>
      <c r="E1461" s="165"/>
      <c r="F1461" s="170"/>
      <c r="G1461" s="189" t="str">
        <f t="shared" si="22"/>
        <v/>
      </c>
      <c r="H1461" s="19"/>
      <c r="I1461" s="19"/>
      <c r="J1461" s="176" t="str">
        <f>IF(AND(C1461&lt;&gt;"",COUNTIF('3.工程情報'!$C$6:$C$501,C1461)=0),"工程記号が3.工程情報に存在しません。","")</f>
        <v/>
      </c>
    </row>
    <row r="1462" spans="2:10" ht="18" customHeight="1">
      <c r="B1462" s="166"/>
      <c r="C1462" s="165"/>
      <c r="D1462" s="12" t="str">
        <f>IF(C1462="","",VLOOKUP(C1462,'3.工程情報'!$C$6:$D$501,2,FALSE))</f>
        <v/>
      </c>
      <c r="E1462" s="165"/>
      <c r="F1462" s="170"/>
      <c r="G1462" s="189" t="str">
        <f t="shared" si="22"/>
        <v/>
      </c>
      <c r="H1462" s="19"/>
      <c r="I1462" s="19"/>
      <c r="J1462" s="176" t="str">
        <f>IF(AND(C1462&lt;&gt;"",COUNTIF('3.工程情報'!$C$6:$C$501,C1462)=0),"工程記号が3.工程情報に存在しません。","")</f>
        <v/>
      </c>
    </row>
    <row r="1463" spans="2:10" ht="18" customHeight="1">
      <c r="B1463" s="166"/>
      <c r="C1463" s="165"/>
      <c r="D1463" s="12" t="str">
        <f>IF(C1463="","",VLOOKUP(C1463,'3.工程情報'!$C$6:$D$501,2,FALSE))</f>
        <v/>
      </c>
      <c r="E1463" s="165"/>
      <c r="F1463" s="170"/>
      <c r="G1463" s="189" t="str">
        <f t="shared" si="22"/>
        <v/>
      </c>
      <c r="H1463" s="19"/>
      <c r="I1463" s="19"/>
      <c r="J1463" s="176" t="str">
        <f>IF(AND(C1463&lt;&gt;"",COUNTIF('3.工程情報'!$C$6:$C$501,C1463)=0),"工程記号が3.工程情報に存在しません。","")</f>
        <v/>
      </c>
    </row>
    <row r="1464" spans="2:10" ht="18" customHeight="1">
      <c r="B1464" s="166"/>
      <c r="C1464" s="165"/>
      <c r="D1464" s="12" t="str">
        <f>IF(C1464="","",VLOOKUP(C1464,'3.工程情報'!$C$6:$D$501,2,FALSE))</f>
        <v/>
      </c>
      <c r="E1464" s="165"/>
      <c r="F1464" s="170"/>
      <c r="G1464" s="189" t="str">
        <f t="shared" si="22"/>
        <v/>
      </c>
      <c r="H1464" s="19"/>
      <c r="I1464" s="19"/>
      <c r="J1464" s="176" t="str">
        <f>IF(AND(C1464&lt;&gt;"",COUNTIF('3.工程情報'!$C$6:$C$501,C1464)=0),"工程記号が3.工程情報に存在しません。","")</f>
        <v/>
      </c>
    </row>
    <row r="1465" spans="2:10" ht="18" customHeight="1">
      <c r="B1465" s="166"/>
      <c r="C1465" s="165"/>
      <c r="D1465" s="12" t="str">
        <f>IF(C1465="","",VLOOKUP(C1465,'3.工程情報'!$C$6:$D$501,2,FALSE))</f>
        <v/>
      </c>
      <c r="E1465" s="165"/>
      <c r="F1465" s="170"/>
      <c r="G1465" s="189" t="str">
        <f t="shared" si="22"/>
        <v/>
      </c>
      <c r="H1465" s="19"/>
      <c r="I1465" s="19"/>
      <c r="J1465" s="176" t="str">
        <f>IF(AND(C1465&lt;&gt;"",COUNTIF('3.工程情報'!$C$6:$C$501,C1465)=0),"工程記号が3.工程情報に存在しません。","")</f>
        <v/>
      </c>
    </row>
    <row r="1466" spans="2:10" ht="18" customHeight="1">
      <c r="B1466" s="166"/>
      <c r="C1466" s="165"/>
      <c r="D1466" s="12" t="str">
        <f>IF(C1466="","",VLOOKUP(C1466,'3.工程情報'!$C$6:$D$501,2,FALSE))</f>
        <v/>
      </c>
      <c r="E1466" s="165"/>
      <c r="F1466" s="170"/>
      <c r="G1466" s="189" t="str">
        <f t="shared" si="22"/>
        <v/>
      </c>
      <c r="H1466" s="19"/>
      <c r="I1466" s="19"/>
      <c r="J1466" s="176" t="str">
        <f>IF(AND(C1466&lt;&gt;"",COUNTIF('3.工程情報'!$C$6:$C$501,C1466)=0),"工程記号が3.工程情報に存在しません。","")</f>
        <v/>
      </c>
    </row>
    <row r="1467" spans="2:10" ht="18" customHeight="1">
      <c r="B1467" s="166"/>
      <c r="C1467" s="165"/>
      <c r="D1467" s="12" t="str">
        <f>IF(C1467="","",VLOOKUP(C1467,'3.工程情報'!$C$6:$D$501,2,FALSE))</f>
        <v/>
      </c>
      <c r="E1467" s="165"/>
      <c r="F1467" s="170"/>
      <c r="G1467" s="189" t="str">
        <f t="shared" si="22"/>
        <v/>
      </c>
      <c r="H1467" s="19"/>
      <c r="I1467" s="19"/>
      <c r="J1467" s="176" t="str">
        <f>IF(AND(C1467&lt;&gt;"",COUNTIF('3.工程情報'!$C$6:$C$501,C1467)=0),"工程記号が3.工程情報に存在しません。","")</f>
        <v/>
      </c>
    </row>
    <row r="1468" spans="2:10" ht="18" customHeight="1">
      <c r="B1468" s="166"/>
      <c r="C1468" s="165"/>
      <c r="D1468" s="12" t="str">
        <f>IF(C1468="","",VLOOKUP(C1468,'3.工程情報'!$C$6:$D$501,2,FALSE))</f>
        <v/>
      </c>
      <c r="E1468" s="165"/>
      <c r="F1468" s="170"/>
      <c r="G1468" s="189" t="str">
        <f t="shared" si="22"/>
        <v/>
      </c>
      <c r="H1468" s="19"/>
      <c r="I1468" s="19"/>
      <c r="J1468" s="176" t="str">
        <f>IF(AND(C1468&lt;&gt;"",COUNTIF('3.工程情報'!$C$6:$C$501,C1468)=0),"工程記号が3.工程情報に存在しません。","")</f>
        <v/>
      </c>
    </row>
    <row r="1469" spans="2:10" ht="18" customHeight="1">
      <c r="B1469" s="166"/>
      <c r="C1469" s="165"/>
      <c r="D1469" s="12" t="str">
        <f>IF(C1469="","",VLOOKUP(C1469,'3.工程情報'!$C$6:$D$501,2,FALSE))</f>
        <v/>
      </c>
      <c r="E1469" s="165"/>
      <c r="F1469" s="170"/>
      <c r="G1469" s="189" t="str">
        <f t="shared" si="22"/>
        <v/>
      </c>
      <c r="H1469" s="19"/>
      <c r="I1469" s="19"/>
      <c r="J1469" s="176" t="str">
        <f>IF(AND(C1469&lt;&gt;"",COUNTIF('3.工程情報'!$C$6:$C$501,C1469)=0),"工程記号が3.工程情報に存在しません。","")</f>
        <v/>
      </c>
    </row>
    <row r="1470" spans="2:10" ht="18" customHeight="1">
      <c r="B1470" s="166"/>
      <c r="C1470" s="165"/>
      <c r="D1470" s="12" t="str">
        <f>IF(C1470="","",VLOOKUP(C1470,'3.工程情報'!$C$6:$D$501,2,FALSE))</f>
        <v/>
      </c>
      <c r="E1470" s="165"/>
      <c r="F1470" s="170"/>
      <c r="G1470" s="189" t="str">
        <f t="shared" si="22"/>
        <v/>
      </c>
      <c r="H1470" s="19"/>
      <c r="I1470" s="19"/>
      <c r="J1470" s="176" t="str">
        <f>IF(AND(C1470&lt;&gt;"",COUNTIF('3.工程情報'!$C$6:$C$501,C1470)=0),"工程記号が3.工程情報に存在しません。","")</f>
        <v/>
      </c>
    </row>
    <row r="1471" spans="2:10" ht="18" customHeight="1">
      <c r="B1471" s="166"/>
      <c r="C1471" s="165"/>
      <c r="D1471" s="12" t="str">
        <f>IF(C1471="","",VLOOKUP(C1471,'3.工程情報'!$C$6:$D$501,2,FALSE))</f>
        <v/>
      </c>
      <c r="E1471" s="165"/>
      <c r="F1471" s="170"/>
      <c r="G1471" s="189" t="str">
        <f t="shared" si="22"/>
        <v/>
      </c>
      <c r="H1471" s="19"/>
      <c r="I1471" s="19"/>
      <c r="J1471" s="176" t="str">
        <f>IF(AND(C1471&lt;&gt;"",COUNTIF('3.工程情報'!$C$6:$C$501,C1471)=0),"工程記号が3.工程情報に存在しません。","")</f>
        <v/>
      </c>
    </row>
    <row r="1472" spans="2:10" ht="18" customHeight="1">
      <c r="B1472" s="166"/>
      <c r="C1472" s="165"/>
      <c r="D1472" s="12" t="str">
        <f>IF(C1472="","",VLOOKUP(C1472,'3.工程情報'!$C$6:$D$501,2,FALSE))</f>
        <v/>
      </c>
      <c r="E1472" s="165"/>
      <c r="F1472" s="170"/>
      <c r="G1472" s="189" t="str">
        <f t="shared" si="22"/>
        <v/>
      </c>
      <c r="H1472" s="19"/>
      <c r="I1472" s="19"/>
      <c r="J1472" s="176" t="str">
        <f>IF(AND(C1472&lt;&gt;"",COUNTIF('3.工程情報'!$C$6:$C$501,C1472)=0),"工程記号が3.工程情報に存在しません。","")</f>
        <v/>
      </c>
    </row>
    <row r="1473" spans="2:10" ht="18" customHeight="1">
      <c r="B1473" s="166"/>
      <c r="C1473" s="165"/>
      <c r="D1473" s="12" t="str">
        <f>IF(C1473="","",VLOOKUP(C1473,'3.工程情報'!$C$6:$D$501,2,FALSE))</f>
        <v/>
      </c>
      <c r="E1473" s="165"/>
      <c r="F1473" s="170"/>
      <c r="G1473" s="189" t="str">
        <f t="shared" si="22"/>
        <v/>
      </c>
      <c r="H1473" s="19"/>
      <c r="I1473" s="19"/>
      <c r="J1473" s="176" t="str">
        <f>IF(AND(C1473&lt;&gt;"",COUNTIF('3.工程情報'!$C$6:$C$501,C1473)=0),"工程記号が3.工程情報に存在しません。","")</f>
        <v/>
      </c>
    </row>
    <row r="1474" spans="2:10" ht="18" customHeight="1">
      <c r="B1474" s="166"/>
      <c r="C1474" s="165"/>
      <c r="D1474" s="12" t="str">
        <f>IF(C1474="","",VLOOKUP(C1474,'3.工程情報'!$C$6:$D$501,2,FALSE))</f>
        <v/>
      </c>
      <c r="E1474" s="165"/>
      <c r="F1474" s="170"/>
      <c r="G1474" s="189" t="str">
        <f t="shared" si="22"/>
        <v/>
      </c>
      <c r="H1474" s="19"/>
      <c r="I1474" s="19"/>
      <c r="J1474" s="176" t="str">
        <f>IF(AND(C1474&lt;&gt;"",COUNTIF('3.工程情報'!$C$6:$C$501,C1474)=0),"工程記号が3.工程情報に存在しません。","")</f>
        <v/>
      </c>
    </row>
    <row r="1475" spans="2:10" ht="18" customHeight="1">
      <c r="B1475" s="166"/>
      <c r="C1475" s="165"/>
      <c r="D1475" s="12" t="str">
        <f>IF(C1475="","",VLOOKUP(C1475,'3.工程情報'!$C$6:$D$501,2,FALSE))</f>
        <v/>
      </c>
      <c r="E1475" s="165"/>
      <c r="F1475" s="170"/>
      <c r="G1475" s="189" t="str">
        <f t="shared" si="22"/>
        <v/>
      </c>
      <c r="H1475" s="19"/>
      <c r="I1475" s="19"/>
      <c r="J1475" s="176" t="str">
        <f>IF(AND(C1475&lt;&gt;"",COUNTIF('3.工程情報'!$C$6:$C$501,C1475)=0),"工程記号が3.工程情報に存在しません。","")</f>
        <v/>
      </c>
    </row>
    <row r="1476" spans="2:10" ht="18" customHeight="1">
      <c r="B1476" s="166"/>
      <c r="C1476" s="165"/>
      <c r="D1476" s="12" t="str">
        <f>IF(C1476="","",VLOOKUP(C1476,'3.工程情報'!$C$6:$D$501,2,FALSE))</f>
        <v/>
      </c>
      <c r="E1476" s="165"/>
      <c r="F1476" s="170"/>
      <c r="G1476" s="189" t="str">
        <f t="shared" si="22"/>
        <v/>
      </c>
      <c r="H1476" s="19"/>
      <c r="I1476" s="19"/>
      <c r="J1476" s="176" t="str">
        <f>IF(AND(C1476&lt;&gt;"",COUNTIF('3.工程情報'!$C$6:$C$501,C1476)=0),"工程記号が3.工程情報に存在しません。","")</f>
        <v/>
      </c>
    </row>
    <row r="1477" spans="2:10" ht="18" customHeight="1">
      <c r="B1477" s="166"/>
      <c r="C1477" s="165"/>
      <c r="D1477" s="12" t="str">
        <f>IF(C1477="","",VLOOKUP(C1477,'3.工程情報'!$C$6:$D$501,2,FALSE))</f>
        <v/>
      </c>
      <c r="E1477" s="165"/>
      <c r="F1477" s="170"/>
      <c r="G1477" s="189" t="str">
        <f t="shared" si="22"/>
        <v/>
      </c>
      <c r="H1477" s="19"/>
      <c r="I1477" s="19"/>
      <c r="J1477" s="176" t="str">
        <f>IF(AND(C1477&lt;&gt;"",COUNTIF('3.工程情報'!$C$6:$C$501,C1477)=0),"工程記号が3.工程情報に存在しません。","")</f>
        <v/>
      </c>
    </row>
    <row r="1478" spans="2:10" ht="18" customHeight="1">
      <c r="B1478" s="166"/>
      <c r="C1478" s="165"/>
      <c r="D1478" s="12" t="str">
        <f>IF(C1478="","",VLOOKUP(C1478,'3.工程情報'!$C$6:$D$501,2,FALSE))</f>
        <v/>
      </c>
      <c r="E1478" s="165"/>
      <c r="F1478" s="170"/>
      <c r="G1478" s="189" t="str">
        <f t="shared" ref="G1478:G1541" si="23">C1478&amp;E1478</f>
        <v/>
      </c>
      <c r="H1478" s="19"/>
      <c r="I1478" s="19"/>
      <c r="J1478" s="176" t="str">
        <f>IF(AND(C1478&lt;&gt;"",COUNTIF('3.工程情報'!$C$6:$C$501,C1478)=0),"工程記号が3.工程情報に存在しません。","")</f>
        <v/>
      </c>
    </row>
    <row r="1479" spans="2:10" ht="18" customHeight="1">
      <c r="B1479" s="166"/>
      <c r="C1479" s="165"/>
      <c r="D1479" s="12" t="str">
        <f>IF(C1479="","",VLOOKUP(C1479,'3.工程情報'!$C$6:$D$501,2,FALSE))</f>
        <v/>
      </c>
      <c r="E1479" s="165"/>
      <c r="F1479" s="170"/>
      <c r="G1479" s="189" t="str">
        <f t="shared" si="23"/>
        <v/>
      </c>
      <c r="H1479" s="19"/>
      <c r="I1479" s="19"/>
      <c r="J1479" s="176" t="str">
        <f>IF(AND(C1479&lt;&gt;"",COUNTIF('3.工程情報'!$C$6:$C$501,C1479)=0),"工程記号が3.工程情報に存在しません。","")</f>
        <v/>
      </c>
    </row>
    <row r="1480" spans="2:10" ht="18" customHeight="1">
      <c r="B1480" s="166"/>
      <c r="C1480" s="165"/>
      <c r="D1480" s="12" t="str">
        <f>IF(C1480="","",VLOOKUP(C1480,'3.工程情報'!$C$6:$D$501,2,FALSE))</f>
        <v/>
      </c>
      <c r="E1480" s="165"/>
      <c r="F1480" s="170"/>
      <c r="G1480" s="189" t="str">
        <f t="shared" si="23"/>
        <v/>
      </c>
      <c r="H1480" s="19"/>
      <c r="I1480" s="19"/>
      <c r="J1480" s="176" t="str">
        <f>IF(AND(C1480&lt;&gt;"",COUNTIF('3.工程情報'!$C$6:$C$501,C1480)=0),"工程記号が3.工程情報に存在しません。","")</f>
        <v/>
      </c>
    </row>
    <row r="1481" spans="2:10" ht="18" customHeight="1">
      <c r="B1481" s="166"/>
      <c r="C1481" s="165"/>
      <c r="D1481" s="12" t="str">
        <f>IF(C1481="","",VLOOKUP(C1481,'3.工程情報'!$C$6:$D$501,2,FALSE))</f>
        <v/>
      </c>
      <c r="E1481" s="165"/>
      <c r="F1481" s="170"/>
      <c r="G1481" s="189" t="str">
        <f t="shared" si="23"/>
        <v/>
      </c>
      <c r="H1481" s="19"/>
      <c r="I1481" s="19"/>
      <c r="J1481" s="176" t="str">
        <f>IF(AND(C1481&lt;&gt;"",COUNTIF('3.工程情報'!$C$6:$C$501,C1481)=0),"工程記号が3.工程情報に存在しません。","")</f>
        <v/>
      </c>
    </row>
    <row r="1482" spans="2:10" ht="18" customHeight="1">
      <c r="B1482" s="166"/>
      <c r="C1482" s="165"/>
      <c r="D1482" s="12" t="str">
        <f>IF(C1482="","",VLOOKUP(C1482,'3.工程情報'!$C$6:$D$501,2,FALSE))</f>
        <v/>
      </c>
      <c r="E1482" s="165"/>
      <c r="F1482" s="170"/>
      <c r="G1482" s="189" t="str">
        <f t="shared" si="23"/>
        <v/>
      </c>
      <c r="H1482" s="19"/>
      <c r="I1482" s="19"/>
      <c r="J1482" s="176" t="str">
        <f>IF(AND(C1482&lt;&gt;"",COUNTIF('3.工程情報'!$C$6:$C$501,C1482)=0),"工程記号が3.工程情報に存在しません。","")</f>
        <v/>
      </c>
    </row>
    <row r="1483" spans="2:10" ht="18" customHeight="1">
      <c r="B1483" s="166"/>
      <c r="C1483" s="165"/>
      <c r="D1483" s="12" t="str">
        <f>IF(C1483="","",VLOOKUP(C1483,'3.工程情報'!$C$6:$D$501,2,FALSE))</f>
        <v/>
      </c>
      <c r="E1483" s="165"/>
      <c r="F1483" s="170"/>
      <c r="G1483" s="189" t="str">
        <f t="shared" si="23"/>
        <v/>
      </c>
      <c r="H1483" s="19"/>
      <c r="I1483" s="19"/>
      <c r="J1483" s="176" t="str">
        <f>IF(AND(C1483&lt;&gt;"",COUNTIF('3.工程情報'!$C$6:$C$501,C1483)=0),"工程記号が3.工程情報に存在しません。","")</f>
        <v/>
      </c>
    </row>
    <row r="1484" spans="2:10" ht="18" customHeight="1">
      <c r="B1484" s="166"/>
      <c r="C1484" s="165"/>
      <c r="D1484" s="12" t="str">
        <f>IF(C1484="","",VLOOKUP(C1484,'3.工程情報'!$C$6:$D$501,2,FALSE))</f>
        <v/>
      </c>
      <c r="E1484" s="165"/>
      <c r="F1484" s="170"/>
      <c r="G1484" s="189" t="str">
        <f t="shared" si="23"/>
        <v/>
      </c>
      <c r="H1484" s="19"/>
      <c r="I1484" s="19"/>
      <c r="J1484" s="176" t="str">
        <f>IF(AND(C1484&lt;&gt;"",COUNTIF('3.工程情報'!$C$6:$C$501,C1484)=0),"工程記号が3.工程情報に存在しません。","")</f>
        <v/>
      </c>
    </row>
    <row r="1485" spans="2:10" ht="18" customHeight="1">
      <c r="B1485" s="166"/>
      <c r="C1485" s="165"/>
      <c r="D1485" s="12" t="str">
        <f>IF(C1485="","",VLOOKUP(C1485,'3.工程情報'!$C$6:$D$501,2,FALSE))</f>
        <v/>
      </c>
      <c r="E1485" s="165"/>
      <c r="F1485" s="170"/>
      <c r="G1485" s="189" t="str">
        <f t="shared" si="23"/>
        <v/>
      </c>
      <c r="H1485" s="19"/>
      <c r="I1485" s="19"/>
      <c r="J1485" s="176" t="str">
        <f>IF(AND(C1485&lt;&gt;"",COUNTIF('3.工程情報'!$C$6:$C$501,C1485)=0),"工程記号が3.工程情報に存在しません。","")</f>
        <v/>
      </c>
    </row>
    <row r="1486" spans="2:10" ht="18" customHeight="1">
      <c r="B1486" s="166"/>
      <c r="C1486" s="165"/>
      <c r="D1486" s="12" t="str">
        <f>IF(C1486="","",VLOOKUP(C1486,'3.工程情報'!$C$6:$D$501,2,FALSE))</f>
        <v/>
      </c>
      <c r="E1486" s="165"/>
      <c r="F1486" s="170"/>
      <c r="G1486" s="189" t="str">
        <f t="shared" si="23"/>
        <v/>
      </c>
      <c r="H1486" s="19"/>
      <c r="I1486" s="19"/>
      <c r="J1486" s="176" t="str">
        <f>IF(AND(C1486&lt;&gt;"",COUNTIF('3.工程情報'!$C$6:$C$501,C1486)=0),"工程記号が3.工程情報に存在しません。","")</f>
        <v/>
      </c>
    </row>
    <row r="1487" spans="2:10" ht="18" customHeight="1">
      <c r="B1487" s="166"/>
      <c r="C1487" s="165"/>
      <c r="D1487" s="12" t="str">
        <f>IF(C1487="","",VLOOKUP(C1487,'3.工程情報'!$C$6:$D$501,2,FALSE))</f>
        <v/>
      </c>
      <c r="E1487" s="165"/>
      <c r="F1487" s="170"/>
      <c r="G1487" s="189" t="str">
        <f t="shared" si="23"/>
        <v/>
      </c>
      <c r="H1487" s="19"/>
      <c r="I1487" s="19"/>
      <c r="J1487" s="176" t="str">
        <f>IF(AND(C1487&lt;&gt;"",COUNTIF('3.工程情報'!$C$6:$C$501,C1487)=0),"工程記号が3.工程情報に存在しません。","")</f>
        <v/>
      </c>
    </row>
    <row r="1488" spans="2:10" ht="18" customHeight="1">
      <c r="B1488" s="166"/>
      <c r="C1488" s="165"/>
      <c r="D1488" s="12" t="str">
        <f>IF(C1488="","",VLOOKUP(C1488,'3.工程情報'!$C$6:$D$501,2,FALSE))</f>
        <v/>
      </c>
      <c r="E1488" s="165"/>
      <c r="F1488" s="170"/>
      <c r="G1488" s="189" t="str">
        <f t="shared" si="23"/>
        <v/>
      </c>
      <c r="H1488" s="19"/>
      <c r="I1488" s="19"/>
      <c r="J1488" s="176" t="str">
        <f>IF(AND(C1488&lt;&gt;"",COUNTIF('3.工程情報'!$C$6:$C$501,C1488)=0),"工程記号が3.工程情報に存在しません。","")</f>
        <v/>
      </c>
    </row>
    <row r="1489" spans="2:10" ht="18" customHeight="1">
      <c r="B1489" s="166"/>
      <c r="C1489" s="165"/>
      <c r="D1489" s="12" t="str">
        <f>IF(C1489="","",VLOOKUP(C1489,'3.工程情報'!$C$6:$D$501,2,FALSE))</f>
        <v/>
      </c>
      <c r="E1489" s="165"/>
      <c r="F1489" s="170"/>
      <c r="G1489" s="189" t="str">
        <f t="shared" si="23"/>
        <v/>
      </c>
      <c r="H1489" s="19"/>
      <c r="I1489" s="19"/>
      <c r="J1489" s="176" t="str">
        <f>IF(AND(C1489&lt;&gt;"",COUNTIF('3.工程情報'!$C$6:$C$501,C1489)=0),"工程記号が3.工程情報に存在しません。","")</f>
        <v/>
      </c>
    </row>
    <row r="1490" spans="2:10" ht="18" customHeight="1">
      <c r="B1490" s="166"/>
      <c r="C1490" s="165"/>
      <c r="D1490" s="12" t="str">
        <f>IF(C1490="","",VLOOKUP(C1490,'3.工程情報'!$C$6:$D$501,2,FALSE))</f>
        <v/>
      </c>
      <c r="E1490" s="165"/>
      <c r="F1490" s="170"/>
      <c r="G1490" s="189" t="str">
        <f t="shared" si="23"/>
        <v/>
      </c>
      <c r="H1490" s="19"/>
      <c r="I1490" s="19"/>
      <c r="J1490" s="176" t="str">
        <f>IF(AND(C1490&lt;&gt;"",COUNTIF('3.工程情報'!$C$6:$C$501,C1490)=0),"工程記号が3.工程情報に存在しません。","")</f>
        <v/>
      </c>
    </row>
    <row r="1491" spans="2:10" ht="18" customHeight="1">
      <c r="B1491" s="166"/>
      <c r="C1491" s="165"/>
      <c r="D1491" s="12" t="str">
        <f>IF(C1491="","",VLOOKUP(C1491,'3.工程情報'!$C$6:$D$501,2,FALSE))</f>
        <v/>
      </c>
      <c r="E1491" s="165"/>
      <c r="F1491" s="170"/>
      <c r="G1491" s="189" t="str">
        <f t="shared" si="23"/>
        <v/>
      </c>
      <c r="H1491" s="19"/>
      <c r="I1491" s="19"/>
      <c r="J1491" s="176" t="str">
        <f>IF(AND(C1491&lt;&gt;"",COUNTIF('3.工程情報'!$C$6:$C$501,C1491)=0),"工程記号が3.工程情報に存在しません。","")</f>
        <v/>
      </c>
    </row>
    <row r="1492" spans="2:10" ht="18" customHeight="1">
      <c r="B1492" s="166"/>
      <c r="C1492" s="165"/>
      <c r="D1492" s="12" t="str">
        <f>IF(C1492="","",VLOOKUP(C1492,'3.工程情報'!$C$6:$D$501,2,FALSE))</f>
        <v/>
      </c>
      <c r="E1492" s="165"/>
      <c r="F1492" s="170"/>
      <c r="G1492" s="189" t="str">
        <f t="shared" si="23"/>
        <v/>
      </c>
      <c r="H1492" s="19"/>
      <c r="I1492" s="19"/>
      <c r="J1492" s="176" t="str">
        <f>IF(AND(C1492&lt;&gt;"",COUNTIF('3.工程情報'!$C$6:$C$501,C1492)=0),"工程記号が3.工程情報に存在しません。","")</f>
        <v/>
      </c>
    </row>
    <row r="1493" spans="2:10" ht="18" customHeight="1">
      <c r="B1493" s="166"/>
      <c r="C1493" s="165"/>
      <c r="D1493" s="12" t="str">
        <f>IF(C1493="","",VLOOKUP(C1493,'3.工程情報'!$C$6:$D$501,2,FALSE))</f>
        <v/>
      </c>
      <c r="E1493" s="165"/>
      <c r="F1493" s="170"/>
      <c r="G1493" s="189" t="str">
        <f t="shared" si="23"/>
        <v/>
      </c>
      <c r="H1493" s="19"/>
      <c r="I1493" s="19"/>
      <c r="J1493" s="176" t="str">
        <f>IF(AND(C1493&lt;&gt;"",COUNTIF('3.工程情報'!$C$6:$C$501,C1493)=0),"工程記号が3.工程情報に存在しません。","")</f>
        <v/>
      </c>
    </row>
    <row r="1494" spans="2:10" ht="18" customHeight="1">
      <c r="B1494" s="166"/>
      <c r="C1494" s="165"/>
      <c r="D1494" s="12" t="str">
        <f>IF(C1494="","",VLOOKUP(C1494,'3.工程情報'!$C$6:$D$501,2,FALSE))</f>
        <v/>
      </c>
      <c r="E1494" s="165"/>
      <c r="F1494" s="170"/>
      <c r="G1494" s="189" t="str">
        <f t="shared" si="23"/>
        <v/>
      </c>
      <c r="H1494" s="19"/>
      <c r="I1494" s="19"/>
      <c r="J1494" s="176" t="str">
        <f>IF(AND(C1494&lt;&gt;"",COUNTIF('3.工程情報'!$C$6:$C$501,C1494)=0),"工程記号が3.工程情報に存在しません。","")</f>
        <v/>
      </c>
    </row>
    <row r="1495" spans="2:10" ht="18" customHeight="1">
      <c r="B1495" s="166"/>
      <c r="C1495" s="165"/>
      <c r="D1495" s="12" t="str">
        <f>IF(C1495="","",VLOOKUP(C1495,'3.工程情報'!$C$6:$D$501,2,FALSE))</f>
        <v/>
      </c>
      <c r="E1495" s="165"/>
      <c r="F1495" s="170"/>
      <c r="G1495" s="189" t="str">
        <f t="shared" si="23"/>
        <v/>
      </c>
      <c r="H1495" s="19"/>
      <c r="I1495" s="19"/>
      <c r="J1495" s="176" t="str">
        <f>IF(AND(C1495&lt;&gt;"",COUNTIF('3.工程情報'!$C$6:$C$501,C1495)=0),"工程記号が3.工程情報に存在しません。","")</f>
        <v/>
      </c>
    </row>
    <row r="1496" spans="2:10" ht="18" customHeight="1">
      <c r="B1496" s="166"/>
      <c r="C1496" s="165"/>
      <c r="D1496" s="12" t="str">
        <f>IF(C1496="","",VLOOKUP(C1496,'3.工程情報'!$C$6:$D$501,2,FALSE))</f>
        <v/>
      </c>
      <c r="E1496" s="165"/>
      <c r="F1496" s="170"/>
      <c r="G1496" s="189" t="str">
        <f t="shared" si="23"/>
        <v/>
      </c>
      <c r="H1496" s="19"/>
      <c r="I1496" s="19"/>
      <c r="J1496" s="176" t="str">
        <f>IF(AND(C1496&lt;&gt;"",COUNTIF('3.工程情報'!$C$6:$C$501,C1496)=0),"工程記号が3.工程情報に存在しません。","")</f>
        <v/>
      </c>
    </row>
    <row r="1497" spans="2:10" ht="18" customHeight="1">
      <c r="B1497" s="166"/>
      <c r="C1497" s="165"/>
      <c r="D1497" s="12" t="str">
        <f>IF(C1497="","",VLOOKUP(C1497,'3.工程情報'!$C$6:$D$501,2,FALSE))</f>
        <v/>
      </c>
      <c r="E1497" s="165"/>
      <c r="F1497" s="170"/>
      <c r="G1497" s="189" t="str">
        <f t="shared" si="23"/>
        <v/>
      </c>
      <c r="H1497" s="19"/>
      <c r="I1497" s="19"/>
      <c r="J1497" s="176" t="str">
        <f>IF(AND(C1497&lt;&gt;"",COUNTIF('3.工程情報'!$C$6:$C$501,C1497)=0),"工程記号が3.工程情報に存在しません。","")</f>
        <v/>
      </c>
    </row>
    <row r="1498" spans="2:10" ht="18" customHeight="1">
      <c r="B1498" s="166"/>
      <c r="C1498" s="165"/>
      <c r="D1498" s="12" t="str">
        <f>IF(C1498="","",VLOOKUP(C1498,'3.工程情報'!$C$6:$D$501,2,FALSE))</f>
        <v/>
      </c>
      <c r="E1498" s="165"/>
      <c r="F1498" s="170"/>
      <c r="G1498" s="189" t="str">
        <f t="shared" si="23"/>
        <v/>
      </c>
      <c r="H1498" s="19"/>
      <c r="I1498" s="19"/>
      <c r="J1498" s="176" t="str">
        <f>IF(AND(C1498&lt;&gt;"",COUNTIF('3.工程情報'!$C$6:$C$501,C1498)=0),"工程記号が3.工程情報に存在しません。","")</f>
        <v/>
      </c>
    </row>
    <row r="1499" spans="2:10" ht="18" customHeight="1">
      <c r="B1499" s="166"/>
      <c r="C1499" s="165"/>
      <c r="D1499" s="12" t="str">
        <f>IF(C1499="","",VLOOKUP(C1499,'3.工程情報'!$C$6:$D$501,2,FALSE))</f>
        <v/>
      </c>
      <c r="E1499" s="165"/>
      <c r="F1499" s="170"/>
      <c r="G1499" s="189" t="str">
        <f t="shared" si="23"/>
        <v/>
      </c>
      <c r="H1499" s="19"/>
      <c r="I1499" s="19"/>
      <c r="J1499" s="176" t="str">
        <f>IF(AND(C1499&lt;&gt;"",COUNTIF('3.工程情報'!$C$6:$C$501,C1499)=0),"工程記号が3.工程情報に存在しません。","")</f>
        <v/>
      </c>
    </row>
    <row r="1500" spans="2:10" ht="18" customHeight="1">
      <c r="B1500" s="166"/>
      <c r="C1500" s="165"/>
      <c r="D1500" s="12" t="str">
        <f>IF(C1500="","",VLOOKUP(C1500,'3.工程情報'!$C$6:$D$501,2,FALSE))</f>
        <v/>
      </c>
      <c r="E1500" s="165"/>
      <c r="F1500" s="170"/>
      <c r="G1500" s="189" t="str">
        <f t="shared" si="23"/>
        <v/>
      </c>
      <c r="H1500" s="19"/>
      <c r="I1500" s="19"/>
      <c r="J1500" s="176" t="str">
        <f>IF(AND(C1500&lt;&gt;"",COUNTIF('3.工程情報'!$C$6:$C$501,C1500)=0),"工程記号が3.工程情報に存在しません。","")</f>
        <v/>
      </c>
    </row>
    <row r="1501" spans="2:10" ht="18" customHeight="1">
      <c r="B1501" s="166"/>
      <c r="C1501" s="165"/>
      <c r="D1501" s="12" t="str">
        <f>IF(C1501="","",VLOOKUP(C1501,'3.工程情報'!$C$6:$D$501,2,FALSE))</f>
        <v/>
      </c>
      <c r="E1501" s="165"/>
      <c r="F1501" s="170"/>
      <c r="G1501" s="189" t="str">
        <f t="shared" si="23"/>
        <v/>
      </c>
      <c r="H1501" s="19"/>
      <c r="I1501" s="19"/>
      <c r="J1501" s="176" t="str">
        <f>IF(AND(C1501&lt;&gt;"",COUNTIF('3.工程情報'!$C$6:$C$501,C1501)=0),"工程記号が3.工程情報に存在しません。","")</f>
        <v/>
      </c>
    </row>
    <row r="1502" spans="2:10" ht="18" customHeight="1">
      <c r="B1502" s="166"/>
      <c r="C1502" s="165"/>
      <c r="D1502" s="12" t="str">
        <f>IF(C1502="","",VLOOKUP(C1502,'3.工程情報'!$C$6:$D$501,2,FALSE))</f>
        <v/>
      </c>
      <c r="E1502" s="165"/>
      <c r="F1502" s="170"/>
      <c r="G1502" s="189" t="str">
        <f t="shared" si="23"/>
        <v/>
      </c>
      <c r="H1502" s="19"/>
      <c r="I1502" s="19"/>
      <c r="J1502" s="176" t="str">
        <f>IF(AND(C1502&lt;&gt;"",COUNTIF('3.工程情報'!$C$6:$C$501,C1502)=0),"工程記号が3.工程情報に存在しません。","")</f>
        <v/>
      </c>
    </row>
    <row r="1503" spans="2:10" ht="18" customHeight="1">
      <c r="B1503" s="166"/>
      <c r="C1503" s="165"/>
      <c r="D1503" s="12" t="str">
        <f>IF(C1503="","",VLOOKUP(C1503,'3.工程情報'!$C$6:$D$501,2,FALSE))</f>
        <v/>
      </c>
      <c r="E1503" s="165"/>
      <c r="F1503" s="170"/>
      <c r="G1503" s="189" t="str">
        <f t="shared" si="23"/>
        <v/>
      </c>
      <c r="H1503" s="19"/>
      <c r="I1503" s="19"/>
      <c r="J1503" s="176" t="str">
        <f>IF(AND(C1503&lt;&gt;"",COUNTIF('3.工程情報'!$C$6:$C$501,C1503)=0),"工程記号が3.工程情報に存在しません。","")</f>
        <v/>
      </c>
    </row>
    <row r="1504" spans="2:10" ht="18" customHeight="1">
      <c r="B1504" s="166"/>
      <c r="C1504" s="165"/>
      <c r="D1504" s="12" t="str">
        <f>IF(C1504="","",VLOOKUP(C1504,'3.工程情報'!$C$6:$D$501,2,FALSE))</f>
        <v/>
      </c>
      <c r="E1504" s="165"/>
      <c r="F1504" s="170"/>
      <c r="G1504" s="189" t="str">
        <f t="shared" si="23"/>
        <v/>
      </c>
      <c r="H1504" s="19"/>
      <c r="I1504" s="19"/>
      <c r="J1504" s="176" t="str">
        <f>IF(AND(C1504&lt;&gt;"",COUNTIF('3.工程情報'!$C$6:$C$501,C1504)=0),"工程記号が3.工程情報に存在しません。","")</f>
        <v/>
      </c>
    </row>
    <row r="1505" spans="2:10" ht="18" customHeight="1">
      <c r="B1505" s="166"/>
      <c r="C1505" s="165"/>
      <c r="D1505" s="12" t="str">
        <f>IF(C1505="","",VLOOKUP(C1505,'3.工程情報'!$C$6:$D$501,2,FALSE))</f>
        <v/>
      </c>
      <c r="E1505" s="165"/>
      <c r="F1505" s="170"/>
      <c r="G1505" s="189" t="str">
        <f t="shared" si="23"/>
        <v/>
      </c>
      <c r="H1505" s="19"/>
      <c r="I1505" s="19"/>
      <c r="J1505" s="176" t="str">
        <f>IF(AND(C1505&lt;&gt;"",COUNTIF('3.工程情報'!$C$6:$C$501,C1505)=0),"工程記号が3.工程情報に存在しません。","")</f>
        <v/>
      </c>
    </row>
    <row r="1506" spans="2:10" ht="18" customHeight="1">
      <c r="B1506" s="166"/>
      <c r="C1506" s="165"/>
      <c r="D1506" s="12" t="str">
        <f>IF(C1506="","",VLOOKUP(C1506,'3.工程情報'!$C$6:$D$501,2,FALSE))</f>
        <v/>
      </c>
      <c r="E1506" s="165"/>
      <c r="F1506" s="170"/>
      <c r="G1506" s="189" t="str">
        <f t="shared" si="23"/>
        <v/>
      </c>
      <c r="H1506" s="19"/>
      <c r="I1506" s="19"/>
      <c r="J1506" s="176" t="str">
        <f>IF(AND(C1506&lt;&gt;"",COUNTIF('3.工程情報'!$C$6:$C$501,C1506)=0),"工程記号が3.工程情報に存在しません。","")</f>
        <v/>
      </c>
    </row>
    <row r="1507" spans="2:10" ht="18" customHeight="1">
      <c r="B1507" s="166"/>
      <c r="C1507" s="165"/>
      <c r="D1507" s="12" t="str">
        <f>IF(C1507="","",VLOOKUP(C1507,'3.工程情報'!$C$6:$D$501,2,FALSE))</f>
        <v/>
      </c>
      <c r="E1507" s="165"/>
      <c r="F1507" s="170"/>
      <c r="G1507" s="189" t="str">
        <f t="shared" si="23"/>
        <v/>
      </c>
      <c r="H1507" s="19"/>
      <c r="I1507" s="19"/>
      <c r="J1507" s="176" t="str">
        <f>IF(AND(C1507&lt;&gt;"",COUNTIF('3.工程情報'!$C$6:$C$501,C1507)=0),"工程記号が3.工程情報に存在しません。","")</f>
        <v/>
      </c>
    </row>
    <row r="1508" spans="2:10" ht="18" customHeight="1">
      <c r="B1508" s="166"/>
      <c r="C1508" s="165"/>
      <c r="D1508" s="12" t="str">
        <f>IF(C1508="","",VLOOKUP(C1508,'3.工程情報'!$C$6:$D$501,2,FALSE))</f>
        <v/>
      </c>
      <c r="E1508" s="165"/>
      <c r="F1508" s="170"/>
      <c r="G1508" s="189" t="str">
        <f t="shared" si="23"/>
        <v/>
      </c>
      <c r="H1508" s="19"/>
      <c r="I1508" s="19"/>
      <c r="J1508" s="176" t="str">
        <f>IF(AND(C1508&lt;&gt;"",COUNTIF('3.工程情報'!$C$6:$C$501,C1508)=0),"工程記号が3.工程情報に存在しません。","")</f>
        <v/>
      </c>
    </row>
    <row r="1509" spans="2:10" ht="18" customHeight="1">
      <c r="B1509" s="166"/>
      <c r="C1509" s="165"/>
      <c r="D1509" s="12" t="str">
        <f>IF(C1509="","",VLOOKUP(C1509,'3.工程情報'!$C$6:$D$501,2,FALSE))</f>
        <v/>
      </c>
      <c r="E1509" s="165"/>
      <c r="F1509" s="170"/>
      <c r="G1509" s="189" t="str">
        <f t="shared" si="23"/>
        <v/>
      </c>
      <c r="H1509" s="19"/>
      <c r="I1509" s="19"/>
      <c r="J1509" s="176" t="str">
        <f>IF(AND(C1509&lt;&gt;"",COUNTIF('3.工程情報'!$C$6:$C$501,C1509)=0),"工程記号が3.工程情報に存在しません。","")</f>
        <v/>
      </c>
    </row>
    <row r="1510" spans="2:10" ht="18" customHeight="1">
      <c r="B1510" s="166"/>
      <c r="C1510" s="165"/>
      <c r="D1510" s="12" t="str">
        <f>IF(C1510="","",VLOOKUP(C1510,'3.工程情報'!$C$6:$D$501,2,FALSE))</f>
        <v/>
      </c>
      <c r="E1510" s="165"/>
      <c r="F1510" s="170"/>
      <c r="G1510" s="189" t="str">
        <f t="shared" si="23"/>
        <v/>
      </c>
      <c r="H1510" s="19"/>
      <c r="I1510" s="19"/>
      <c r="J1510" s="176" t="str">
        <f>IF(AND(C1510&lt;&gt;"",COUNTIF('3.工程情報'!$C$6:$C$501,C1510)=0),"工程記号が3.工程情報に存在しません。","")</f>
        <v/>
      </c>
    </row>
    <row r="1511" spans="2:10" ht="18" customHeight="1">
      <c r="B1511" s="166"/>
      <c r="C1511" s="165"/>
      <c r="D1511" s="12" t="str">
        <f>IF(C1511="","",VLOOKUP(C1511,'3.工程情報'!$C$6:$D$501,2,FALSE))</f>
        <v/>
      </c>
      <c r="E1511" s="165"/>
      <c r="F1511" s="170"/>
      <c r="G1511" s="189" t="str">
        <f t="shared" si="23"/>
        <v/>
      </c>
      <c r="H1511" s="19"/>
      <c r="I1511" s="19"/>
      <c r="J1511" s="176" t="str">
        <f>IF(AND(C1511&lt;&gt;"",COUNTIF('3.工程情報'!$C$6:$C$501,C1511)=0),"工程記号が3.工程情報に存在しません。","")</f>
        <v/>
      </c>
    </row>
    <row r="1512" spans="2:10" ht="18" customHeight="1">
      <c r="B1512" s="166"/>
      <c r="C1512" s="165"/>
      <c r="D1512" s="12" t="str">
        <f>IF(C1512="","",VLOOKUP(C1512,'3.工程情報'!$C$6:$D$501,2,FALSE))</f>
        <v/>
      </c>
      <c r="E1512" s="165"/>
      <c r="F1512" s="170"/>
      <c r="G1512" s="189" t="str">
        <f t="shared" si="23"/>
        <v/>
      </c>
      <c r="H1512" s="19"/>
      <c r="I1512" s="19"/>
      <c r="J1512" s="176" t="str">
        <f>IF(AND(C1512&lt;&gt;"",COUNTIF('3.工程情報'!$C$6:$C$501,C1512)=0),"工程記号が3.工程情報に存在しません。","")</f>
        <v/>
      </c>
    </row>
    <row r="1513" spans="2:10" ht="18" customHeight="1">
      <c r="B1513" s="166"/>
      <c r="C1513" s="165"/>
      <c r="D1513" s="12" t="str">
        <f>IF(C1513="","",VLOOKUP(C1513,'3.工程情報'!$C$6:$D$501,2,FALSE))</f>
        <v/>
      </c>
      <c r="E1513" s="165"/>
      <c r="F1513" s="170"/>
      <c r="G1513" s="189" t="str">
        <f t="shared" si="23"/>
        <v/>
      </c>
      <c r="H1513" s="19"/>
      <c r="I1513" s="19"/>
      <c r="J1513" s="176" t="str">
        <f>IF(AND(C1513&lt;&gt;"",COUNTIF('3.工程情報'!$C$6:$C$501,C1513)=0),"工程記号が3.工程情報に存在しません。","")</f>
        <v/>
      </c>
    </row>
    <row r="1514" spans="2:10" ht="18" customHeight="1">
      <c r="B1514" s="166"/>
      <c r="C1514" s="165"/>
      <c r="D1514" s="12" t="str">
        <f>IF(C1514="","",VLOOKUP(C1514,'3.工程情報'!$C$6:$D$501,2,FALSE))</f>
        <v/>
      </c>
      <c r="E1514" s="165"/>
      <c r="F1514" s="170"/>
      <c r="G1514" s="189" t="str">
        <f t="shared" si="23"/>
        <v/>
      </c>
      <c r="H1514" s="19"/>
      <c r="I1514" s="19"/>
      <c r="J1514" s="176" t="str">
        <f>IF(AND(C1514&lt;&gt;"",COUNTIF('3.工程情報'!$C$6:$C$501,C1514)=0),"工程記号が3.工程情報に存在しません。","")</f>
        <v/>
      </c>
    </row>
    <row r="1515" spans="2:10" ht="18" customHeight="1">
      <c r="B1515" s="166"/>
      <c r="C1515" s="165"/>
      <c r="D1515" s="12" t="str">
        <f>IF(C1515="","",VLOOKUP(C1515,'3.工程情報'!$C$6:$D$501,2,FALSE))</f>
        <v/>
      </c>
      <c r="E1515" s="165"/>
      <c r="F1515" s="170"/>
      <c r="G1515" s="189" t="str">
        <f t="shared" si="23"/>
        <v/>
      </c>
      <c r="H1515" s="19"/>
      <c r="I1515" s="19"/>
      <c r="J1515" s="176" t="str">
        <f>IF(AND(C1515&lt;&gt;"",COUNTIF('3.工程情報'!$C$6:$C$501,C1515)=0),"工程記号が3.工程情報に存在しません。","")</f>
        <v/>
      </c>
    </row>
    <row r="1516" spans="2:10" ht="18" customHeight="1">
      <c r="B1516" s="166"/>
      <c r="C1516" s="165"/>
      <c r="D1516" s="12" t="str">
        <f>IF(C1516="","",VLOOKUP(C1516,'3.工程情報'!$C$6:$D$501,2,FALSE))</f>
        <v/>
      </c>
      <c r="E1516" s="165"/>
      <c r="F1516" s="170"/>
      <c r="G1516" s="189" t="str">
        <f t="shared" si="23"/>
        <v/>
      </c>
      <c r="H1516" s="19"/>
      <c r="I1516" s="19"/>
      <c r="J1516" s="176" t="str">
        <f>IF(AND(C1516&lt;&gt;"",COUNTIF('3.工程情報'!$C$6:$C$501,C1516)=0),"工程記号が3.工程情報に存在しません。","")</f>
        <v/>
      </c>
    </row>
    <row r="1517" spans="2:10" ht="18" customHeight="1">
      <c r="B1517" s="166"/>
      <c r="C1517" s="165"/>
      <c r="D1517" s="12" t="str">
        <f>IF(C1517="","",VLOOKUP(C1517,'3.工程情報'!$C$6:$D$501,2,FALSE))</f>
        <v/>
      </c>
      <c r="E1517" s="165"/>
      <c r="F1517" s="170"/>
      <c r="G1517" s="189" t="str">
        <f t="shared" si="23"/>
        <v/>
      </c>
      <c r="H1517" s="19"/>
      <c r="I1517" s="19"/>
      <c r="J1517" s="176" t="str">
        <f>IF(AND(C1517&lt;&gt;"",COUNTIF('3.工程情報'!$C$6:$C$501,C1517)=0),"工程記号が3.工程情報に存在しません。","")</f>
        <v/>
      </c>
    </row>
    <row r="1518" spans="2:10" ht="18" customHeight="1">
      <c r="B1518" s="166"/>
      <c r="C1518" s="165"/>
      <c r="D1518" s="12" t="str">
        <f>IF(C1518="","",VLOOKUP(C1518,'3.工程情報'!$C$6:$D$501,2,FALSE))</f>
        <v/>
      </c>
      <c r="E1518" s="165"/>
      <c r="F1518" s="170"/>
      <c r="G1518" s="189" t="str">
        <f t="shared" si="23"/>
        <v/>
      </c>
      <c r="H1518" s="19"/>
      <c r="I1518" s="19"/>
      <c r="J1518" s="176" t="str">
        <f>IF(AND(C1518&lt;&gt;"",COUNTIF('3.工程情報'!$C$6:$C$501,C1518)=0),"工程記号が3.工程情報に存在しません。","")</f>
        <v/>
      </c>
    </row>
    <row r="1519" spans="2:10" ht="18" customHeight="1">
      <c r="B1519" s="166"/>
      <c r="C1519" s="165"/>
      <c r="D1519" s="12" t="str">
        <f>IF(C1519="","",VLOOKUP(C1519,'3.工程情報'!$C$6:$D$501,2,FALSE))</f>
        <v/>
      </c>
      <c r="E1519" s="165"/>
      <c r="F1519" s="170"/>
      <c r="G1519" s="189" t="str">
        <f t="shared" si="23"/>
        <v/>
      </c>
      <c r="H1519" s="19"/>
      <c r="I1519" s="19"/>
      <c r="J1519" s="176" t="str">
        <f>IF(AND(C1519&lt;&gt;"",COUNTIF('3.工程情報'!$C$6:$C$501,C1519)=0),"工程記号が3.工程情報に存在しません。","")</f>
        <v/>
      </c>
    </row>
    <row r="1520" spans="2:10" ht="18" customHeight="1">
      <c r="B1520" s="166"/>
      <c r="C1520" s="165"/>
      <c r="D1520" s="12" t="str">
        <f>IF(C1520="","",VLOOKUP(C1520,'3.工程情報'!$C$6:$D$501,2,FALSE))</f>
        <v/>
      </c>
      <c r="E1520" s="165"/>
      <c r="F1520" s="170"/>
      <c r="G1520" s="189" t="str">
        <f t="shared" si="23"/>
        <v/>
      </c>
      <c r="H1520" s="19"/>
      <c r="I1520" s="19"/>
      <c r="J1520" s="176" t="str">
        <f>IF(AND(C1520&lt;&gt;"",COUNTIF('3.工程情報'!$C$6:$C$501,C1520)=0),"工程記号が3.工程情報に存在しません。","")</f>
        <v/>
      </c>
    </row>
    <row r="1521" spans="2:10" ht="18" customHeight="1">
      <c r="B1521" s="166"/>
      <c r="C1521" s="165"/>
      <c r="D1521" s="12" t="str">
        <f>IF(C1521="","",VLOOKUP(C1521,'3.工程情報'!$C$6:$D$501,2,FALSE))</f>
        <v/>
      </c>
      <c r="E1521" s="165"/>
      <c r="F1521" s="170"/>
      <c r="G1521" s="189" t="str">
        <f t="shared" si="23"/>
        <v/>
      </c>
      <c r="H1521" s="19"/>
      <c r="I1521" s="19"/>
      <c r="J1521" s="176" t="str">
        <f>IF(AND(C1521&lt;&gt;"",COUNTIF('3.工程情報'!$C$6:$C$501,C1521)=0),"工程記号が3.工程情報に存在しません。","")</f>
        <v/>
      </c>
    </row>
    <row r="1522" spans="2:10" ht="18" customHeight="1">
      <c r="B1522" s="166"/>
      <c r="C1522" s="165"/>
      <c r="D1522" s="12" t="str">
        <f>IF(C1522="","",VLOOKUP(C1522,'3.工程情報'!$C$6:$D$501,2,FALSE))</f>
        <v/>
      </c>
      <c r="E1522" s="165"/>
      <c r="F1522" s="170"/>
      <c r="G1522" s="189" t="str">
        <f t="shared" si="23"/>
        <v/>
      </c>
      <c r="H1522" s="19"/>
      <c r="I1522" s="19"/>
      <c r="J1522" s="176" t="str">
        <f>IF(AND(C1522&lt;&gt;"",COUNTIF('3.工程情報'!$C$6:$C$501,C1522)=0),"工程記号が3.工程情報に存在しません。","")</f>
        <v/>
      </c>
    </row>
    <row r="1523" spans="2:10" ht="18" customHeight="1">
      <c r="B1523" s="166"/>
      <c r="C1523" s="165"/>
      <c r="D1523" s="12" t="str">
        <f>IF(C1523="","",VLOOKUP(C1523,'3.工程情報'!$C$6:$D$501,2,FALSE))</f>
        <v/>
      </c>
      <c r="E1523" s="165"/>
      <c r="F1523" s="170"/>
      <c r="G1523" s="189" t="str">
        <f t="shared" si="23"/>
        <v/>
      </c>
      <c r="H1523" s="19"/>
      <c r="I1523" s="19"/>
      <c r="J1523" s="176" t="str">
        <f>IF(AND(C1523&lt;&gt;"",COUNTIF('3.工程情報'!$C$6:$C$501,C1523)=0),"工程記号が3.工程情報に存在しません。","")</f>
        <v/>
      </c>
    </row>
    <row r="1524" spans="2:10" ht="18" customHeight="1">
      <c r="B1524" s="166"/>
      <c r="C1524" s="165"/>
      <c r="D1524" s="12" t="str">
        <f>IF(C1524="","",VLOOKUP(C1524,'3.工程情報'!$C$6:$D$501,2,FALSE))</f>
        <v/>
      </c>
      <c r="E1524" s="165"/>
      <c r="F1524" s="170"/>
      <c r="G1524" s="189" t="str">
        <f t="shared" si="23"/>
        <v/>
      </c>
      <c r="H1524" s="19"/>
      <c r="I1524" s="19"/>
      <c r="J1524" s="176" t="str">
        <f>IF(AND(C1524&lt;&gt;"",COUNTIF('3.工程情報'!$C$6:$C$501,C1524)=0),"工程記号が3.工程情報に存在しません。","")</f>
        <v/>
      </c>
    </row>
    <row r="1525" spans="2:10" ht="18" customHeight="1">
      <c r="B1525" s="166"/>
      <c r="C1525" s="165"/>
      <c r="D1525" s="12" t="str">
        <f>IF(C1525="","",VLOOKUP(C1525,'3.工程情報'!$C$6:$D$501,2,FALSE))</f>
        <v/>
      </c>
      <c r="E1525" s="165"/>
      <c r="F1525" s="170"/>
      <c r="G1525" s="189" t="str">
        <f t="shared" si="23"/>
        <v/>
      </c>
      <c r="H1525" s="19"/>
      <c r="I1525" s="19"/>
      <c r="J1525" s="176" t="str">
        <f>IF(AND(C1525&lt;&gt;"",COUNTIF('3.工程情報'!$C$6:$C$501,C1525)=0),"工程記号が3.工程情報に存在しません。","")</f>
        <v/>
      </c>
    </row>
    <row r="1526" spans="2:10" ht="18" customHeight="1">
      <c r="B1526" s="166"/>
      <c r="C1526" s="165"/>
      <c r="D1526" s="12" t="str">
        <f>IF(C1526="","",VLOOKUP(C1526,'3.工程情報'!$C$6:$D$501,2,FALSE))</f>
        <v/>
      </c>
      <c r="E1526" s="165"/>
      <c r="F1526" s="170"/>
      <c r="G1526" s="189" t="str">
        <f t="shared" si="23"/>
        <v/>
      </c>
      <c r="H1526" s="19"/>
      <c r="I1526" s="19"/>
      <c r="J1526" s="176" t="str">
        <f>IF(AND(C1526&lt;&gt;"",COUNTIF('3.工程情報'!$C$6:$C$501,C1526)=0),"工程記号が3.工程情報に存在しません。","")</f>
        <v/>
      </c>
    </row>
    <row r="1527" spans="2:10" ht="18" customHeight="1">
      <c r="B1527" s="166"/>
      <c r="C1527" s="165"/>
      <c r="D1527" s="12" t="str">
        <f>IF(C1527="","",VLOOKUP(C1527,'3.工程情報'!$C$6:$D$501,2,FALSE))</f>
        <v/>
      </c>
      <c r="E1527" s="165"/>
      <c r="F1527" s="170"/>
      <c r="G1527" s="189" t="str">
        <f t="shared" si="23"/>
        <v/>
      </c>
      <c r="H1527" s="19"/>
      <c r="I1527" s="19"/>
      <c r="J1527" s="176" t="str">
        <f>IF(AND(C1527&lt;&gt;"",COUNTIF('3.工程情報'!$C$6:$C$501,C1527)=0),"工程記号が3.工程情報に存在しません。","")</f>
        <v/>
      </c>
    </row>
    <row r="1528" spans="2:10" ht="18" customHeight="1">
      <c r="B1528" s="166"/>
      <c r="C1528" s="165"/>
      <c r="D1528" s="12" t="str">
        <f>IF(C1528="","",VLOOKUP(C1528,'3.工程情報'!$C$6:$D$501,2,FALSE))</f>
        <v/>
      </c>
      <c r="E1528" s="165"/>
      <c r="F1528" s="170"/>
      <c r="G1528" s="189" t="str">
        <f t="shared" si="23"/>
        <v/>
      </c>
      <c r="H1528" s="19"/>
      <c r="I1528" s="19"/>
      <c r="J1528" s="176" t="str">
        <f>IF(AND(C1528&lt;&gt;"",COUNTIF('3.工程情報'!$C$6:$C$501,C1528)=0),"工程記号が3.工程情報に存在しません。","")</f>
        <v/>
      </c>
    </row>
    <row r="1529" spans="2:10" ht="18" customHeight="1">
      <c r="B1529" s="166"/>
      <c r="C1529" s="165"/>
      <c r="D1529" s="12" t="str">
        <f>IF(C1529="","",VLOOKUP(C1529,'3.工程情報'!$C$6:$D$501,2,FALSE))</f>
        <v/>
      </c>
      <c r="E1529" s="165"/>
      <c r="F1529" s="170"/>
      <c r="G1529" s="189" t="str">
        <f t="shared" si="23"/>
        <v/>
      </c>
      <c r="H1529" s="19"/>
      <c r="I1529" s="19"/>
      <c r="J1529" s="176" t="str">
        <f>IF(AND(C1529&lt;&gt;"",COUNTIF('3.工程情報'!$C$6:$C$501,C1529)=0),"工程記号が3.工程情報に存在しません。","")</f>
        <v/>
      </c>
    </row>
    <row r="1530" spans="2:10" ht="18" customHeight="1">
      <c r="B1530" s="166"/>
      <c r="C1530" s="165"/>
      <c r="D1530" s="12" t="str">
        <f>IF(C1530="","",VLOOKUP(C1530,'3.工程情報'!$C$6:$D$501,2,FALSE))</f>
        <v/>
      </c>
      <c r="E1530" s="165"/>
      <c r="F1530" s="170"/>
      <c r="G1530" s="189" t="str">
        <f t="shared" si="23"/>
        <v/>
      </c>
      <c r="H1530" s="19"/>
      <c r="I1530" s="19"/>
      <c r="J1530" s="176" t="str">
        <f>IF(AND(C1530&lt;&gt;"",COUNTIF('3.工程情報'!$C$6:$C$501,C1530)=0),"工程記号が3.工程情報に存在しません。","")</f>
        <v/>
      </c>
    </row>
    <row r="1531" spans="2:10" ht="18" customHeight="1">
      <c r="B1531" s="166"/>
      <c r="C1531" s="165"/>
      <c r="D1531" s="12" t="str">
        <f>IF(C1531="","",VLOOKUP(C1531,'3.工程情報'!$C$6:$D$501,2,FALSE))</f>
        <v/>
      </c>
      <c r="E1531" s="165"/>
      <c r="F1531" s="170"/>
      <c r="G1531" s="189" t="str">
        <f t="shared" si="23"/>
        <v/>
      </c>
      <c r="H1531" s="19"/>
      <c r="I1531" s="19"/>
      <c r="J1531" s="176" t="str">
        <f>IF(AND(C1531&lt;&gt;"",COUNTIF('3.工程情報'!$C$6:$C$501,C1531)=0),"工程記号が3.工程情報に存在しません。","")</f>
        <v/>
      </c>
    </row>
    <row r="1532" spans="2:10" ht="18" customHeight="1">
      <c r="B1532" s="166"/>
      <c r="C1532" s="165"/>
      <c r="D1532" s="12" t="str">
        <f>IF(C1532="","",VLOOKUP(C1532,'3.工程情報'!$C$6:$D$501,2,FALSE))</f>
        <v/>
      </c>
      <c r="E1532" s="165"/>
      <c r="F1532" s="170"/>
      <c r="G1532" s="189" t="str">
        <f t="shared" si="23"/>
        <v/>
      </c>
      <c r="H1532" s="19"/>
      <c r="I1532" s="19"/>
      <c r="J1532" s="176" t="str">
        <f>IF(AND(C1532&lt;&gt;"",COUNTIF('3.工程情報'!$C$6:$C$501,C1532)=0),"工程記号が3.工程情報に存在しません。","")</f>
        <v/>
      </c>
    </row>
    <row r="1533" spans="2:10" ht="18" customHeight="1">
      <c r="B1533" s="166"/>
      <c r="C1533" s="165"/>
      <c r="D1533" s="12" t="str">
        <f>IF(C1533="","",VLOOKUP(C1533,'3.工程情報'!$C$6:$D$501,2,FALSE))</f>
        <v/>
      </c>
      <c r="E1533" s="165"/>
      <c r="F1533" s="170"/>
      <c r="G1533" s="189" t="str">
        <f t="shared" si="23"/>
        <v/>
      </c>
      <c r="H1533" s="19"/>
      <c r="I1533" s="19"/>
      <c r="J1533" s="176" t="str">
        <f>IF(AND(C1533&lt;&gt;"",COUNTIF('3.工程情報'!$C$6:$C$501,C1533)=0),"工程記号が3.工程情報に存在しません。","")</f>
        <v/>
      </c>
    </row>
    <row r="1534" spans="2:10" ht="18" customHeight="1">
      <c r="B1534" s="166"/>
      <c r="C1534" s="165"/>
      <c r="D1534" s="12" t="str">
        <f>IF(C1534="","",VLOOKUP(C1534,'3.工程情報'!$C$6:$D$501,2,FALSE))</f>
        <v/>
      </c>
      <c r="E1534" s="165"/>
      <c r="F1534" s="170"/>
      <c r="G1534" s="189" t="str">
        <f t="shared" si="23"/>
        <v/>
      </c>
      <c r="H1534" s="19"/>
      <c r="I1534" s="19"/>
      <c r="J1534" s="176" t="str">
        <f>IF(AND(C1534&lt;&gt;"",COUNTIF('3.工程情報'!$C$6:$C$501,C1534)=0),"工程記号が3.工程情報に存在しません。","")</f>
        <v/>
      </c>
    </row>
    <row r="1535" spans="2:10" ht="18" customHeight="1">
      <c r="B1535" s="166"/>
      <c r="C1535" s="165"/>
      <c r="D1535" s="12" t="str">
        <f>IF(C1535="","",VLOOKUP(C1535,'3.工程情報'!$C$6:$D$501,2,FALSE))</f>
        <v/>
      </c>
      <c r="E1535" s="165"/>
      <c r="F1535" s="170"/>
      <c r="G1535" s="189" t="str">
        <f t="shared" si="23"/>
        <v/>
      </c>
      <c r="H1535" s="19"/>
      <c r="I1535" s="19"/>
      <c r="J1535" s="176" t="str">
        <f>IF(AND(C1535&lt;&gt;"",COUNTIF('3.工程情報'!$C$6:$C$501,C1535)=0),"工程記号が3.工程情報に存在しません。","")</f>
        <v/>
      </c>
    </row>
    <row r="1536" spans="2:10" ht="18" customHeight="1">
      <c r="B1536" s="166"/>
      <c r="C1536" s="165"/>
      <c r="D1536" s="12" t="str">
        <f>IF(C1536="","",VLOOKUP(C1536,'3.工程情報'!$C$6:$D$501,2,FALSE))</f>
        <v/>
      </c>
      <c r="E1536" s="165"/>
      <c r="F1536" s="170"/>
      <c r="G1536" s="189" t="str">
        <f t="shared" si="23"/>
        <v/>
      </c>
      <c r="H1536" s="19"/>
      <c r="I1536" s="19"/>
      <c r="J1536" s="176" t="str">
        <f>IF(AND(C1536&lt;&gt;"",COUNTIF('3.工程情報'!$C$6:$C$501,C1536)=0),"工程記号が3.工程情報に存在しません。","")</f>
        <v/>
      </c>
    </row>
    <row r="1537" spans="2:10" ht="18" customHeight="1">
      <c r="B1537" s="166"/>
      <c r="C1537" s="165"/>
      <c r="D1537" s="12" t="str">
        <f>IF(C1537="","",VLOOKUP(C1537,'3.工程情報'!$C$6:$D$501,2,FALSE))</f>
        <v/>
      </c>
      <c r="E1537" s="165"/>
      <c r="F1537" s="170"/>
      <c r="G1537" s="189" t="str">
        <f t="shared" si="23"/>
        <v/>
      </c>
      <c r="H1537" s="19"/>
      <c r="I1537" s="19"/>
      <c r="J1537" s="176" t="str">
        <f>IF(AND(C1537&lt;&gt;"",COUNTIF('3.工程情報'!$C$6:$C$501,C1537)=0),"工程記号が3.工程情報に存在しません。","")</f>
        <v/>
      </c>
    </row>
    <row r="1538" spans="2:10" ht="18" customHeight="1">
      <c r="B1538" s="166"/>
      <c r="C1538" s="165"/>
      <c r="D1538" s="12" t="str">
        <f>IF(C1538="","",VLOOKUP(C1538,'3.工程情報'!$C$6:$D$501,2,FALSE))</f>
        <v/>
      </c>
      <c r="E1538" s="165"/>
      <c r="F1538" s="170"/>
      <c r="G1538" s="189" t="str">
        <f t="shared" si="23"/>
        <v/>
      </c>
      <c r="H1538" s="19"/>
      <c r="I1538" s="19"/>
      <c r="J1538" s="176" t="str">
        <f>IF(AND(C1538&lt;&gt;"",COUNTIF('3.工程情報'!$C$6:$C$501,C1538)=0),"工程記号が3.工程情報に存在しません。","")</f>
        <v/>
      </c>
    </row>
    <row r="1539" spans="2:10" ht="18" customHeight="1">
      <c r="B1539" s="166"/>
      <c r="C1539" s="165"/>
      <c r="D1539" s="12" t="str">
        <f>IF(C1539="","",VLOOKUP(C1539,'3.工程情報'!$C$6:$D$501,2,FALSE))</f>
        <v/>
      </c>
      <c r="E1539" s="165"/>
      <c r="F1539" s="170"/>
      <c r="G1539" s="189" t="str">
        <f t="shared" si="23"/>
        <v/>
      </c>
      <c r="H1539" s="19"/>
      <c r="I1539" s="19"/>
      <c r="J1539" s="176" t="str">
        <f>IF(AND(C1539&lt;&gt;"",COUNTIF('3.工程情報'!$C$6:$C$501,C1539)=0),"工程記号が3.工程情報に存在しません。","")</f>
        <v/>
      </c>
    </row>
    <row r="1540" spans="2:10" ht="18" customHeight="1">
      <c r="B1540" s="166"/>
      <c r="C1540" s="165"/>
      <c r="D1540" s="12" t="str">
        <f>IF(C1540="","",VLOOKUP(C1540,'3.工程情報'!$C$6:$D$501,2,FALSE))</f>
        <v/>
      </c>
      <c r="E1540" s="165"/>
      <c r="F1540" s="170"/>
      <c r="G1540" s="189" t="str">
        <f t="shared" si="23"/>
        <v/>
      </c>
      <c r="H1540" s="19"/>
      <c r="I1540" s="19"/>
      <c r="J1540" s="176" t="str">
        <f>IF(AND(C1540&lt;&gt;"",COUNTIF('3.工程情報'!$C$6:$C$501,C1540)=0),"工程記号が3.工程情報に存在しません。","")</f>
        <v/>
      </c>
    </row>
    <row r="1541" spans="2:10" ht="18" customHeight="1">
      <c r="B1541" s="166"/>
      <c r="C1541" s="165"/>
      <c r="D1541" s="12" t="str">
        <f>IF(C1541="","",VLOOKUP(C1541,'3.工程情報'!$C$6:$D$501,2,FALSE))</f>
        <v/>
      </c>
      <c r="E1541" s="165"/>
      <c r="F1541" s="170"/>
      <c r="G1541" s="189" t="str">
        <f t="shared" si="23"/>
        <v/>
      </c>
      <c r="H1541" s="19"/>
      <c r="I1541" s="19"/>
      <c r="J1541" s="176" t="str">
        <f>IF(AND(C1541&lt;&gt;"",COUNTIF('3.工程情報'!$C$6:$C$501,C1541)=0),"工程記号が3.工程情報に存在しません。","")</f>
        <v/>
      </c>
    </row>
    <row r="1542" spans="2:10" ht="18" customHeight="1">
      <c r="B1542" s="166"/>
      <c r="C1542" s="165"/>
      <c r="D1542" s="12" t="str">
        <f>IF(C1542="","",VLOOKUP(C1542,'3.工程情報'!$C$6:$D$501,2,FALSE))</f>
        <v/>
      </c>
      <c r="E1542" s="165"/>
      <c r="F1542" s="170"/>
      <c r="G1542" s="189" t="str">
        <f t="shared" ref="G1542:G1605" si="24">C1542&amp;E1542</f>
        <v/>
      </c>
      <c r="H1542" s="19"/>
      <c r="I1542" s="19"/>
      <c r="J1542" s="176" t="str">
        <f>IF(AND(C1542&lt;&gt;"",COUNTIF('3.工程情報'!$C$6:$C$501,C1542)=0),"工程記号が3.工程情報に存在しません。","")</f>
        <v/>
      </c>
    </row>
    <row r="1543" spans="2:10" ht="18" customHeight="1">
      <c r="B1543" s="166"/>
      <c r="C1543" s="165"/>
      <c r="D1543" s="12" t="str">
        <f>IF(C1543="","",VLOOKUP(C1543,'3.工程情報'!$C$6:$D$501,2,FALSE))</f>
        <v/>
      </c>
      <c r="E1543" s="165"/>
      <c r="F1543" s="170"/>
      <c r="G1543" s="189" t="str">
        <f t="shared" si="24"/>
        <v/>
      </c>
      <c r="H1543" s="19"/>
      <c r="I1543" s="19"/>
      <c r="J1543" s="176" t="str">
        <f>IF(AND(C1543&lt;&gt;"",COUNTIF('3.工程情報'!$C$6:$C$501,C1543)=0),"工程記号が3.工程情報に存在しません。","")</f>
        <v/>
      </c>
    </row>
    <row r="1544" spans="2:10" ht="18" customHeight="1">
      <c r="B1544" s="166"/>
      <c r="C1544" s="165"/>
      <c r="D1544" s="12" t="str">
        <f>IF(C1544="","",VLOOKUP(C1544,'3.工程情報'!$C$6:$D$501,2,FALSE))</f>
        <v/>
      </c>
      <c r="E1544" s="165"/>
      <c r="F1544" s="170"/>
      <c r="G1544" s="189" t="str">
        <f t="shared" si="24"/>
        <v/>
      </c>
      <c r="H1544" s="19"/>
      <c r="I1544" s="19"/>
      <c r="J1544" s="176" t="str">
        <f>IF(AND(C1544&lt;&gt;"",COUNTIF('3.工程情報'!$C$6:$C$501,C1544)=0),"工程記号が3.工程情報に存在しません。","")</f>
        <v/>
      </c>
    </row>
    <row r="1545" spans="2:10" ht="18" customHeight="1">
      <c r="B1545" s="166"/>
      <c r="C1545" s="165"/>
      <c r="D1545" s="12" t="str">
        <f>IF(C1545="","",VLOOKUP(C1545,'3.工程情報'!$C$6:$D$501,2,FALSE))</f>
        <v/>
      </c>
      <c r="E1545" s="165"/>
      <c r="F1545" s="170"/>
      <c r="G1545" s="189" t="str">
        <f t="shared" si="24"/>
        <v/>
      </c>
      <c r="H1545" s="19"/>
      <c r="I1545" s="19"/>
      <c r="J1545" s="176" t="str">
        <f>IF(AND(C1545&lt;&gt;"",COUNTIF('3.工程情報'!$C$6:$C$501,C1545)=0),"工程記号が3.工程情報に存在しません。","")</f>
        <v/>
      </c>
    </row>
    <row r="1546" spans="2:10" ht="18" customHeight="1">
      <c r="B1546" s="166"/>
      <c r="C1546" s="165"/>
      <c r="D1546" s="12" t="str">
        <f>IF(C1546="","",VLOOKUP(C1546,'3.工程情報'!$C$6:$D$501,2,FALSE))</f>
        <v/>
      </c>
      <c r="E1546" s="165"/>
      <c r="F1546" s="170"/>
      <c r="G1546" s="189" t="str">
        <f t="shared" si="24"/>
        <v/>
      </c>
      <c r="H1546" s="19"/>
      <c r="I1546" s="19"/>
      <c r="J1546" s="176" t="str">
        <f>IF(AND(C1546&lt;&gt;"",COUNTIF('3.工程情報'!$C$6:$C$501,C1546)=0),"工程記号が3.工程情報に存在しません。","")</f>
        <v/>
      </c>
    </row>
    <row r="1547" spans="2:10" ht="18" customHeight="1">
      <c r="B1547" s="166"/>
      <c r="C1547" s="165"/>
      <c r="D1547" s="12" t="str">
        <f>IF(C1547="","",VLOOKUP(C1547,'3.工程情報'!$C$6:$D$501,2,FALSE))</f>
        <v/>
      </c>
      <c r="E1547" s="165"/>
      <c r="F1547" s="170"/>
      <c r="G1547" s="189" t="str">
        <f t="shared" si="24"/>
        <v/>
      </c>
      <c r="H1547" s="19"/>
      <c r="I1547" s="19"/>
      <c r="J1547" s="176" t="str">
        <f>IF(AND(C1547&lt;&gt;"",COUNTIF('3.工程情報'!$C$6:$C$501,C1547)=0),"工程記号が3.工程情報に存在しません。","")</f>
        <v/>
      </c>
    </row>
    <row r="1548" spans="2:10" ht="18" customHeight="1">
      <c r="B1548" s="166"/>
      <c r="C1548" s="165"/>
      <c r="D1548" s="12" t="str">
        <f>IF(C1548="","",VLOOKUP(C1548,'3.工程情報'!$C$6:$D$501,2,FALSE))</f>
        <v/>
      </c>
      <c r="E1548" s="165"/>
      <c r="F1548" s="170"/>
      <c r="G1548" s="189" t="str">
        <f t="shared" si="24"/>
        <v/>
      </c>
      <c r="H1548" s="19"/>
      <c r="I1548" s="19"/>
      <c r="J1548" s="176" t="str">
        <f>IF(AND(C1548&lt;&gt;"",COUNTIF('3.工程情報'!$C$6:$C$501,C1548)=0),"工程記号が3.工程情報に存在しません。","")</f>
        <v/>
      </c>
    </row>
    <row r="1549" spans="2:10" ht="18" customHeight="1">
      <c r="B1549" s="166"/>
      <c r="C1549" s="165"/>
      <c r="D1549" s="12" t="str">
        <f>IF(C1549="","",VLOOKUP(C1549,'3.工程情報'!$C$6:$D$501,2,FALSE))</f>
        <v/>
      </c>
      <c r="E1549" s="165"/>
      <c r="F1549" s="170"/>
      <c r="G1549" s="189" t="str">
        <f t="shared" si="24"/>
        <v/>
      </c>
      <c r="H1549" s="19"/>
      <c r="I1549" s="19"/>
      <c r="J1549" s="176" t="str">
        <f>IF(AND(C1549&lt;&gt;"",COUNTIF('3.工程情報'!$C$6:$C$501,C1549)=0),"工程記号が3.工程情報に存在しません。","")</f>
        <v/>
      </c>
    </row>
    <row r="1550" spans="2:10" ht="18" customHeight="1">
      <c r="B1550" s="166"/>
      <c r="C1550" s="165"/>
      <c r="D1550" s="12" t="str">
        <f>IF(C1550="","",VLOOKUP(C1550,'3.工程情報'!$C$6:$D$501,2,FALSE))</f>
        <v/>
      </c>
      <c r="E1550" s="165"/>
      <c r="F1550" s="170"/>
      <c r="G1550" s="189" t="str">
        <f t="shared" si="24"/>
        <v/>
      </c>
      <c r="H1550" s="19"/>
      <c r="I1550" s="19"/>
      <c r="J1550" s="176" t="str">
        <f>IF(AND(C1550&lt;&gt;"",COUNTIF('3.工程情報'!$C$6:$C$501,C1550)=0),"工程記号が3.工程情報に存在しません。","")</f>
        <v/>
      </c>
    </row>
    <row r="1551" spans="2:10" ht="18" customHeight="1">
      <c r="B1551" s="166"/>
      <c r="C1551" s="165"/>
      <c r="D1551" s="12" t="str">
        <f>IF(C1551="","",VLOOKUP(C1551,'3.工程情報'!$C$6:$D$501,2,FALSE))</f>
        <v/>
      </c>
      <c r="E1551" s="165"/>
      <c r="F1551" s="170"/>
      <c r="G1551" s="189" t="str">
        <f t="shared" si="24"/>
        <v/>
      </c>
      <c r="H1551" s="19"/>
      <c r="I1551" s="19"/>
      <c r="J1551" s="176" t="str">
        <f>IF(AND(C1551&lt;&gt;"",COUNTIF('3.工程情報'!$C$6:$C$501,C1551)=0),"工程記号が3.工程情報に存在しません。","")</f>
        <v/>
      </c>
    </row>
    <row r="1552" spans="2:10" ht="18" customHeight="1">
      <c r="B1552" s="166"/>
      <c r="C1552" s="165"/>
      <c r="D1552" s="12" t="str">
        <f>IF(C1552="","",VLOOKUP(C1552,'3.工程情報'!$C$6:$D$501,2,FALSE))</f>
        <v/>
      </c>
      <c r="E1552" s="165"/>
      <c r="F1552" s="170"/>
      <c r="G1552" s="189" t="str">
        <f t="shared" si="24"/>
        <v/>
      </c>
      <c r="H1552" s="19"/>
      <c r="I1552" s="19"/>
      <c r="J1552" s="176" t="str">
        <f>IF(AND(C1552&lt;&gt;"",COUNTIF('3.工程情報'!$C$6:$C$501,C1552)=0),"工程記号が3.工程情報に存在しません。","")</f>
        <v/>
      </c>
    </row>
    <row r="1553" spans="2:10" ht="18" customHeight="1">
      <c r="B1553" s="166"/>
      <c r="C1553" s="165"/>
      <c r="D1553" s="12" t="str">
        <f>IF(C1553="","",VLOOKUP(C1553,'3.工程情報'!$C$6:$D$501,2,FALSE))</f>
        <v/>
      </c>
      <c r="E1553" s="165"/>
      <c r="F1553" s="170"/>
      <c r="G1553" s="189" t="str">
        <f t="shared" si="24"/>
        <v/>
      </c>
      <c r="H1553" s="19"/>
      <c r="I1553" s="19"/>
      <c r="J1553" s="176" t="str">
        <f>IF(AND(C1553&lt;&gt;"",COUNTIF('3.工程情報'!$C$6:$C$501,C1553)=0),"工程記号が3.工程情報に存在しません。","")</f>
        <v/>
      </c>
    </row>
    <row r="1554" spans="2:10" ht="18" customHeight="1">
      <c r="B1554" s="166"/>
      <c r="C1554" s="165"/>
      <c r="D1554" s="12" t="str">
        <f>IF(C1554="","",VLOOKUP(C1554,'3.工程情報'!$C$6:$D$501,2,FALSE))</f>
        <v/>
      </c>
      <c r="E1554" s="165"/>
      <c r="F1554" s="170"/>
      <c r="G1554" s="189" t="str">
        <f t="shared" si="24"/>
        <v/>
      </c>
      <c r="H1554" s="19"/>
      <c r="I1554" s="19"/>
      <c r="J1554" s="176" t="str">
        <f>IF(AND(C1554&lt;&gt;"",COUNTIF('3.工程情報'!$C$6:$C$501,C1554)=0),"工程記号が3.工程情報に存在しません。","")</f>
        <v/>
      </c>
    </row>
    <row r="1555" spans="2:10" ht="18" customHeight="1">
      <c r="B1555" s="166"/>
      <c r="C1555" s="165"/>
      <c r="D1555" s="12" t="str">
        <f>IF(C1555="","",VLOOKUP(C1555,'3.工程情報'!$C$6:$D$501,2,FALSE))</f>
        <v/>
      </c>
      <c r="E1555" s="165"/>
      <c r="F1555" s="170"/>
      <c r="G1555" s="189" t="str">
        <f t="shared" si="24"/>
        <v/>
      </c>
      <c r="H1555" s="19"/>
      <c r="I1555" s="19"/>
      <c r="J1555" s="176" t="str">
        <f>IF(AND(C1555&lt;&gt;"",COUNTIF('3.工程情報'!$C$6:$C$501,C1555)=0),"工程記号が3.工程情報に存在しません。","")</f>
        <v/>
      </c>
    </row>
    <row r="1556" spans="2:10" ht="18" customHeight="1">
      <c r="B1556" s="166"/>
      <c r="C1556" s="165"/>
      <c r="D1556" s="12" t="str">
        <f>IF(C1556="","",VLOOKUP(C1556,'3.工程情報'!$C$6:$D$501,2,FALSE))</f>
        <v/>
      </c>
      <c r="E1556" s="165"/>
      <c r="F1556" s="170"/>
      <c r="G1556" s="189" t="str">
        <f t="shared" si="24"/>
        <v/>
      </c>
      <c r="H1556" s="19"/>
      <c r="I1556" s="19"/>
      <c r="J1556" s="176" t="str">
        <f>IF(AND(C1556&lt;&gt;"",COUNTIF('3.工程情報'!$C$6:$C$501,C1556)=0),"工程記号が3.工程情報に存在しません。","")</f>
        <v/>
      </c>
    </row>
    <row r="1557" spans="2:10" ht="18" customHeight="1">
      <c r="B1557" s="166"/>
      <c r="C1557" s="165"/>
      <c r="D1557" s="12" t="str">
        <f>IF(C1557="","",VLOOKUP(C1557,'3.工程情報'!$C$6:$D$501,2,FALSE))</f>
        <v/>
      </c>
      <c r="E1557" s="165"/>
      <c r="F1557" s="170"/>
      <c r="G1557" s="189" t="str">
        <f t="shared" si="24"/>
        <v/>
      </c>
      <c r="H1557" s="19"/>
      <c r="I1557" s="19"/>
      <c r="J1557" s="176" t="str">
        <f>IF(AND(C1557&lt;&gt;"",COUNTIF('3.工程情報'!$C$6:$C$501,C1557)=0),"工程記号が3.工程情報に存在しません。","")</f>
        <v/>
      </c>
    </row>
    <row r="1558" spans="2:10" ht="18" customHeight="1">
      <c r="B1558" s="166"/>
      <c r="C1558" s="165"/>
      <c r="D1558" s="12" t="str">
        <f>IF(C1558="","",VLOOKUP(C1558,'3.工程情報'!$C$6:$D$501,2,FALSE))</f>
        <v/>
      </c>
      <c r="E1558" s="165"/>
      <c r="F1558" s="170"/>
      <c r="G1558" s="189" t="str">
        <f t="shared" si="24"/>
        <v/>
      </c>
      <c r="H1558" s="19"/>
      <c r="I1558" s="19"/>
      <c r="J1558" s="176" t="str">
        <f>IF(AND(C1558&lt;&gt;"",COUNTIF('3.工程情報'!$C$6:$C$501,C1558)=0),"工程記号が3.工程情報に存在しません。","")</f>
        <v/>
      </c>
    </row>
    <row r="1559" spans="2:10" ht="18" customHeight="1">
      <c r="B1559" s="166"/>
      <c r="C1559" s="165"/>
      <c r="D1559" s="12" t="str">
        <f>IF(C1559="","",VLOOKUP(C1559,'3.工程情報'!$C$6:$D$501,2,FALSE))</f>
        <v/>
      </c>
      <c r="E1559" s="165"/>
      <c r="F1559" s="170"/>
      <c r="G1559" s="189" t="str">
        <f t="shared" si="24"/>
        <v/>
      </c>
      <c r="H1559" s="19"/>
      <c r="I1559" s="19"/>
      <c r="J1559" s="176" t="str">
        <f>IF(AND(C1559&lt;&gt;"",COUNTIF('3.工程情報'!$C$6:$C$501,C1559)=0),"工程記号が3.工程情報に存在しません。","")</f>
        <v/>
      </c>
    </row>
    <row r="1560" spans="2:10" ht="18" customHeight="1">
      <c r="B1560" s="166"/>
      <c r="C1560" s="165"/>
      <c r="D1560" s="12" t="str">
        <f>IF(C1560="","",VLOOKUP(C1560,'3.工程情報'!$C$6:$D$501,2,FALSE))</f>
        <v/>
      </c>
      <c r="E1560" s="165"/>
      <c r="F1560" s="170"/>
      <c r="G1560" s="189" t="str">
        <f t="shared" si="24"/>
        <v/>
      </c>
      <c r="H1560" s="19"/>
      <c r="I1560" s="19"/>
      <c r="J1560" s="176" t="str">
        <f>IF(AND(C1560&lt;&gt;"",COUNTIF('3.工程情報'!$C$6:$C$501,C1560)=0),"工程記号が3.工程情報に存在しません。","")</f>
        <v/>
      </c>
    </row>
    <row r="1561" spans="2:10" ht="18" customHeight="1">
      <c r="B1561" s="166"/>
      <c r="C1561" s="165"/>
      <c r="D1561" s="12" t="str">
        <f>IF(C1561="","",VLOOKUP(C1561,'3.工程情報'!$C$6:$D$501,2,FALSE))</f>
        <v/>
      </c>
      <c r="E1561" s="165"/>
      <c r="F1561" s="170"/>
      <c r="G1561" s="189" t="str">
        <f t="shared" si="24"/>
        <v/>
      </c>
      <c r="H1561" s="19"/>
      <c r="I1561" s="19"/>
      <c r="J1561" s="176" t="str">
        <f>IF(AND(C1561&lt;&gt;"",COUNTIF('3.工程情報'!$C$6:$C$501,C1561)=0),"工程記号が3.工程情報に存在しません。","")</f>
        <v/>
      </c>
    </row>
    <row r="1562" spans="2:10" ht="18" customHeight="1">
      <c r="B1562" s="166"/>
      <c r="C1562" s="165"/>
      <c r="D1562" s="12" t="str">
        <f>IF(C1562="","",VLOOKUP(C1562,'3.工程情報'!$C$6:$D$501,2,FALSE))</f>
        <v/>
      </c>
      <c r="E1562" s="165"/>
      <c r="F1562" s="170"/>
      <c r="G1562" s="189" t="str">
        <f t="shared" si="24"/>
        <v/>
      </c>
      <c r="H1562" s="19"/>
      <c r="I1562" s="19"/>
      <c r="J1562" s="176" t="str">
        <f>IF(AND(C1562&lt;&gt;"",COUNTIF('3.工程情報'!$C$6:$C$501,C1562)=0),"工程記号が3.工程情報に存在しません。","")</f>
        <v/>
      </c>
    </row>
    <row r="1563" spans="2:10" ht="18" customHeight="1">
      <c r="B1563" s="166"/>
      <c r="C1563" s="165"/>
      <c r="D1563" s="12" t="str">
        <f>IF(C1563="","",VLOOKUP(C1563,'3.工程情報'!$C$6:$D$501,2,FALSE))</f>
        <v/>
      </c>
      <c r="E1563" s="165"/>
      <c r="F1563" s="170"/>
      <c r="G1563" s="189" t="str">
        <f t="shared" si="24"/>
        <v/>
      </c>
      <c r="H1563" s="19"/>
      <c r="I1563" s="19"/>
      <c r="J1563" s="176" t="str">
        <f>IF(AND(C1563&lt;&gt;"",COUNTIF('3.工程情報'!$C$6:$C$501,C1563)=0),"工程記号が3.工程情報に存在しません。","")</f>
        <v/>
      </c>
    </row>
    <row r="1564" spans="2:10" ht="18" customHeight="1">
      <c r="B1564" s="166"/>
      <c r="C1564" s="165"/>
      <c r="D1564" s="12" t="str">
        <f>IF(C1564="","",VLOOKUP(C1564,'3.工程情報'!$C$6:$D$501,2,FALSE))</f>
        <v/>
      </c>
      <c r="E1564" s="165"/>
      <c r="F1564" s="170"/>
      <c r="G1564" s="189" t="str">
        <f t="shared" si="24"/>
        <v/>
      </c>
      <c r="H1564" s="19"/>
      <c r="I1564" s="19"/>
      <c r="J1564" s="176" t="str">
        <f>IF(AND(C1564&lt;&gt;"",COUNTIF('3.工程情報'!$C$6:$C$501,C1564)=0),"工程記号が3.工程情報に存在しません。","")</f>
        <v/>
      </c>
    </row>
    <row r="1565" spans="2:10" ht="18" customHeight="1">
      <c r="B1565" s="166"/>
      <c r="C1565" s="165"/>
      <c r="D1565" s="12" t="str">
        <f>IF(C1565="","",VLOOKUP(C1565,'3.工程情報'!$C$6:$D$501,2,FALSE))</f>
        <v/>
      </c>
      <c r="E1565" s="165"/>
      <c r="F1565" s="170"/>
      <c r="G1565" s="189" t="str">
        <f t="shared" si="24"/>
        <v/>
      </c>
      <c r="H1565" s="19"/>
      <c r="I1565" s="19"/>
      <c r="J1565" s="176" t="str">
        <f>IF(AND(C1565&lt;&gt;"",COUNTIF('3.工程情報'!$C$6:$C$501,C1565)=0),"工程記号が3.工程情報に存在しません。","")</f>
        <v/>
      </c>
    </row>
    <row r="1566" spans="2:10" ht="18" customHeight="1">
      <c r="B1566" s="166"/>
      <c r="C1566" s="165"/>
      <c r="D1566" s="12" t="str">
        <f>IF(C1566="","",VLOOKUP(C1566,'3.工程情報'!$C$6:$D$501,2,FALSE))</f>
        <v/>
      </c>
      <c r="E1566" s="165"/>
      <c r="F1566" s="170"/>
      <c r="G1566" s="189" t="str">
        <f t="shared" si="24"/>
        <v/>
      </c>
      <c r="H1566" s="19"/>
      <c r="I1566" s="19"/>
      <c r="J1566" s="176" t="str">
        <f>IF(AND(C1566&lt;&gt;"",COUNTIF('3.工程情報'!$C$6:$C$501,C1566)=0),"工程記号が3.工程情報に存在しません。","")</f>
        <v/>
      </c>
    </row>
    <row r="1567" spans="2:10" ht="18" customHeight="1">
      <c r="B1567" s="166"/>
      <c r="C1567" s="165"/>
      <c r="D1567" s="12" t="str">
        <f>IF(C1567="","",VLOOKUP(C1567,'3.工程情報'!$C$6:$D$501,2,FALSE))</f>
        <v/>
      </c>
      <c r="E1567" s="165"/>
      <c r="F1567" s="170"/>
      <c r="G1567" s="189" t="str">
        <f t="shared" si="24"/>
        <v/>
      </c>
      <c r="H1567" s="19"/>
      <c r="I1567" s="19"/>
      <c r="J1567" s="176" t="str">
        <f>IF(AND(C1567&lt;&gt;"",COUNTIF('3.工程情報'!$C$6:$C$501,C1567)=0),"工程記号が3.工程情報に存在しません。","")</f>
        <v/>
      </c>
    </row>
    <row r="1568" spans="2:10" ht="18" customHeight="1">
      <c r="B1568" s="166"/>
      <c r="C1568" s="165"/>
      <c r="D1568" s="12" t="str">
        <f>IF(C1568="","",VLOOKUP(C1568,'3.工程情報'!$C$6:$D$501,2,FALSE))</f>
        <v/>
      </c>
      <c r="E1568" s="165"/>
      <c r="F1568" s="170"/>
      <c r="G1568" s="189" t="str">
        <f t="shared" si="24"/>
        <v/>
      </c>
      <c r="H1568" s="19"/>
      <c r="I1568" s="19"/>
      <c r="J1568" s="176" t="str">
        <f>IF(AND(C1568&lt;&gt;"",COUNTIF('3.工程情報'!$C$6:$C$501,C1568)=0),"工程記号が3.工程情報に存在しません。","")</f>
        <v/>
      </c>
    </row>
    <row r="1569" spans="2:10" ht="18" customHeight="1">
      <c r="B1569" s="166"/>
      <c r="C1569" s="165"/>
      <c r="D1569" s="12" t="str">
        <f>IF(C1569="","",VLOOKUP(C1569,'3.工程情報'!$C$6:$D$501,2,FALSE))</f>
        <v/>
      </c>
      <c r="E1569" s="165"/>
      <c r="F1569" s="170"/>
      <c r="G1569" s="189" t="str">
        <f t="shared" si="24"/>
        <v/>
      </c>
      <c r="H1569" s="19"/>
      <c r="I1569" s="19"/>
      <c r="J1569" s="176" t="str">
        <f>IF(AND(C1569&lt;&gt;"",COUNTIF('3.工程情報'!$C$6:$C$501,C1569)=0),"工程記号が3.工程情報に存在しません。","")</f>
        <v/>
      </c>
    </row>
    <row r="1570" spans="2:10" ht="18" customHeight="1">
      <c r="B1570" s="166"/>
      <c r="C1570" s="165"/>
      <c r="D1570" s="12" t="str">
        <f>IF(C1570="","",VLOOKUP(C1570,'3.工程情報'!$C$6:$D$501,2,FALSE))</f>
        <v/>
      </c>
      <c r="E1570" s="165"/>
      <c r="F1570" s="170"/>
      <c r="G1570" s="189" t="str">
        <f t="shared" si="24"/>
        <v/>
      </c>
      <c r="H1570" s="19"/>
      <c r="I1570" s="19"/>
      <c r="J1570" s="176" t="str">
        <f>IF(AND(C1570&lt;&gt;"",COUNTIF('3.工程情報'!$C$6:$C$501,C1570)=0),"工程記号が3.工程情報に存在しません。","")</f>
        <v/>
      </c>
    </row>
    <row r="1571" spans="2:10" ht="18" customHeight="1">
      <c r="B1571" s="166"/>
      <c r="C1571" s="165"/>
      <c r="D1571" s="12" t="str">
        <f>IF(C1571="","",VLOOKUP(C1571,'3.工程情報'!$C$6:$D$501,2,FALSE))</f>
        <v/>
      </c>
      <c r="E1571" s="165"/>
      <c r="F1571" s="170"/>
      <c r="G1571" s="189" t="str">
        <f t="shared" si="24"/>
        <v/>
      </c>
      <c r="H1571" s="19"/>
      <c r="I1571" s="19"/>
      <c r="J1571" s="176" t="str">
        <f>IF(AND(C1571&lt;&gt;"",COUNTIF('3.工程情報'!$C$6:$C$501,C1571)=0),"工程記号が3.工程情報に存在しません。","")</f>
        <v/>
      </c>
    </row>
    <row r="1572" spans="2:10" ht="18" customHeight="1">
      <c r="B1572" s="166"/>
      <c r="C1572" s="165"/>
      <c r="D1572" s="12" t="str">
        <f>IF(C1572="","",VLOOKUP(C1572,'3.工程情報'!$C$6:$D$501,2,FALSE))</f>
        <v/>
      </c>
      <c r="E1572" s="165"/>
      <c r="F1572" s="170"/>
      <c r="G1572" s="189" t="str">
        <f t="shared" si="24"/>
        <v/>
      </c>
      <c r="H1572" s="19"/>
      <c r="I1572" s="19"/>
      <c r="J1572" s="176" t="str">
        <f>IF(AND(C1572&lt;&gt;"",COUNTIF('3.工程情報'!$C$6:$C$501,C1572)=0),"工程記号が3.工程情報に存在しません。","")</f>
        <v/>
      </c>
    </row>
    <row r="1573" spans="2:10" ht="18" customHeight="1">
      <c r="B1573" s="166"/>
      <c r="C1573" s="165"/>
      <c r="D1573" s="12" t="str">
        <f>IF(C1573="","",VLOOKUP(C1573,'3.工程情報'!$C$6:$D$501,2,FALSE))</f>
        <v/>
      </c>
      <c r="E1573" s="165"/>
      <c r="F1573" s="170"/>
      <c r="G1573" s="189" t="str">
        <f t="shared" si="24"/>
        <v/>
      </c>
      <c r="H1573" s="19"/>
      <c r="I1573" s="19"/>
      <c r="J1573" s="176" t="str">
        <f>IF(AND(C1573&lt;&gt;"",COUNTIF('3.工程情報'!$C$6:$C$501,C1573)=0),"工程記号が3.工程情報に存在しません。","")</f>
        <v/>
      </c>
    </row>
    <row r="1574" spans="2:10" ht="18" customHeight="1">
      <c r="B1574" s="166"/>
      <c r="C1574" s="165"/>
      <c r="D1574" s="12" t="str">
        <f>IF(C1574="","",VLOOKUP(C1574,'3.工程情報'!$C$6:$D$501,2,FALSE))</f>
        <v/>
      </c>
      <c r="E1574" s="165"/>
      <c r="F1574" s="170"/>
      <c r="G1574" s="189" t="str">
        <f t="shared" si="24"/>
        <v/>
      </c>
      <c r="H1574" s="19"/>
      <c r="I1574" s="19"/>
      <c r="J1574" s="176" t="str">
        <f>IF(AND(C1574&lt;&gt;"",COUNTIF('3.工程情報'!$C$6:$C$501,C1574)=0),"工程記号が3.工程情報に存在しません。","")</f>
        <v/>
      </c>
    </row>
    <row r="1575" spans="2:10" ht="18" customHeight="1">
      <c r="B1575" s="166"/>
      <c r="C1575" s="165"/>
      <c r="D1575" s="12" t="str">
        <f>IF(C1575="","",VLOOKUP(C1575,'3.工程情報'!$C$6:$D$501,2,FALSE))</f>
        <v/>
      </c>
      <c r="E1575" s="165"/>
      <c r="F1575" s="170"/>
      <c r="G1575" s="189" t="str">
        <f t="shared" si="24"/>
        <v/>
      </c>
      <c r="H1575" s="19"/>
      <c r="I1575" s="19"/>
      <c r="J1575" s="176" t="str">
        <f>IF(AND(C1575&lt;&gt;"",COUNTIF('3.工程情報'!$C$6:$C$501,C1575)=0),"工程記号が3.工程情報に存在しません。","")</f>
        <v/>
      </c>
    </row>
    <row r="1576" spans="2:10" ht="18" customHeight="1">
      <c r="B1576" s="166"/>
      <c r="C1576" s="165"/>
      <c r="D1576" s="12" t="str">
        <f>IF(C1576="","",VLOOKUP(C1576,'3.工程情報'!$C$6:$D$501,2,FALSE))</f>
        <v/>
      </c>
      <c r="E1576" s="165"/>
      <c r="F1576" s="170"/>
      <c r="G1576" s="189" t="str">
        <f t="shared" si="24"/>
        <v/>
      </c>
      <c r="H1576" s="19"/>
      <c r="I1576" s="19"/>
      <c r="J1576" s="176" t="str">
        <f>IF(AND(C1576&lt;&gt;"",COUNTIF('3.工程情報'!$C$6:$C$501,C1576)=0),"工程記号が3.工程情報に存在しません。","")</f>
        <v/>
      </c>
    </row>
    <row r="1577" spans="2:10" ht="18" customHeight="1">
      <c r="B1577" s="166"/>
      <c r="C1577" s="165"/>
      <c r="D1577" s="12" t="str">
        <f>IF(C1577="","",VLOOKUP(C1577,'3.工程情報'!$C$6:$D$501,2,FALSE))</f>
        <v/>
      </c>
      <c r="E1577" s="165"/>
      <c r="F1577" s="170"/>
      <c r="G1577" s="189" t="str">
        <f t="shared" si="24"/>
        <v/>
      </c>
      <c r="H1577" s="19"/>
      <c r="I1577" s="19"/>
      <c r="J1577" s="176" t="str">
        <f>IF(AND(C1577&lt;&gt;"",COUNTIF('3.工程情報'!$C$6:$C$501,C1577)=0),"工程記号が3.工程情報に存在しません。","")</f>
        <v/>
      </c>
    </row>
    <row r="1578" spans="2:10" ht="18" customHeight="1">
      <c r="B1578" s="166"/>
      <c r="C1578" s="165"/>
      <c r="D1578" s="12" t="str">
        <f>IF(C1578="","",VLOOKUP(C1578,'3.工程情報'!$C$6:$D$501,2,FALSE))</f>
        <v/>
      </c>
      <c r="E1578" s="165"/>
      <c r="F1578" s="170"/>
      <c r="G1578" s="189" t="str">
        <f t="shared" si="24"/>
        <v/>
      </c>
      <c r="H1578" s="19"/>
      <c r="I1578" s="19"/>
      <c r="J1578" s="176" t="str">
        <f>IF(AND(C1578&lt;&gt;"",COUNTIF('3.工程情報'!$C$6:$C$501,C1578)=0),"工程記号が3.工程情報に存在しません。","")</f>
        <v/>
      </c>
    </row>
    <row r="1579" spans="2:10" ht="18" customHeight="1">
      <c r="B1579" s="166"/>
      <c r="C1579" s="165"/>
      <c r="D1579" s="12" t="str">
        <f>IF(C1579="","",VLOOKUP(C1579,'3.工程情報'!$C$6:$D$501,2,FALSE))</f>
        <v/>
      </c>
      <c r="E1579" s="165"/>
      <c r="F1579" s="170"/>
      <c r="G1579" s="189" t="str">
        <f t="shared" si="24"/>
        <v/>
      </c>
      <c r="H1579" s="19"/>
      <c r="I1579" s="19"/>
      <c r="J1579" s="176" t="str">
        <f>IF(AND(C1579&lt;&gt;"",COUNTIF('3.工程情報'!$C$6:$C$501,C1579)=0),"工程記号が3.工程情報に存在しません。","")</f>
        <v/>
      </c>
    </row>
    <row r="1580" spans="2:10" ht="18" customHeight="1">
      <c r="B1580" s="166"/>
      <c r="C1580" s="165"/>
      <c r="D1580" s="12" t="str">
        <f>IF(C1580="","",VLOOKUP(C1580,'3.工程情報'!$C$6:$D$501,2,FALSE))</f>
        <v/>
      </c>
      <c r="E1580" s="165"/>
      <c r="F1580" s="170"/>
      <c r="G1580" s="189" t="str">
        <f t="shared" si="24"/>
        <v/>
      </c>
      <c r="H1580" s="19"/>
      <c r="I1580" s="19"/>
      <c r="J1580" s="176" t="str">
        <f>IF(AND(C1580&lt;&gt;"",COUNTIF('3.工程情報'!$C$6:$C$501,C1580)=0),"工程記号が3.工程情報に存在しません。","")</f>
        <v/>
      </c>
    </row>
    <row r="1581" spans="2:10" ht="18" customHeight="1">
      <c r="B1581" s="166"/>
      <c r="C1581" s="165"/>
      <c r="D1581" s="12" t="str">
        <f>IF(C1581="","",VLOOKUP(C1581,'3.工程情報'!$C$6:$D$501,2,FALSE))</f>
        <v/>
      </c>
      <c r="E1581" s="165"/>
      <c r="F1581" s="170"/>
      <c r="G1581" s="189" t="str">
        <f t="shared" si="24"/>
        <v/>
      </c>
      <c r="H1581" s="19"/>
      <c r="I1581" s="19"/>
      <c r="J1581" s="176" t="str">
        <f>IF(AND(C1581&lt;&gt;"",COUNTIF('3.工程情報'!$C$6:$C$501,C1581)=0),"工程記号が3.工程情報に存在しません。","")</f>
        <v/>
      </c>
    </row>
    <row r="1582" spans="2:10" ht="18" customHeight="1">
      <c r="B1582" s="166"/>
      <c r="C1582" s="165"/>
      <c r="D1582" s="12" t="str">
        <f>IF(C1582="","",VLOOKUP(C1582,'3.工程情報'!$C$6:$D$501,2,FALSE))</f>
        <v/>
      </c>
      <c r="E1582" s="165"/>
      <c r="F1582" s="170"/>
      <c r="G1582" s="189" t="str">
        <f t="shared" si="24"/>
        <v/>
      </c>
      <c r="H1582" s="19"/>
      <c r="I1582" s="19"/>
      <c r="J1582" s="176" t="str">
        <f>IF(AND(C1582&lt;&gt;"",COUNTIF('3.工程情報'!$C$6:$C$501,C1582)=0),"工程記号が3.工程情報に存在しません。","")</f>
        <v/>
      </c>
    </row>
    <row r="1583" spans="2:10" ht="18" customHeight="1">
      <c r="B1583" s="166"/>
      <c r="C1583" s="165"/>
      <c r="D1583" s="12" t="str">
        <f>IF(C1583="","",VLOOKUP(C1583,'3.工程情報'!$C$6:$D$501,2,FALSE))</f>
        <v/>
      </c>
      <c r="E1583" s="165"/>
      <c r="F1583" s="170"/>
      <c r="G1583" s="189" t="str">
        <f t="shared" si="24"/>
        <v/>
      </c>
      <c r="H1583" s="19"/>
      <c r="I1583" s="19"/>
      <c r="J1583" s="176" t="str">
        <f>IF(AND(C1583&lt;&gt;"",COUNTIF('3.工程情報'!$C$6:$C$501,C1583)=0),"工程記号が3.工程情報に存在しません。","")</f>
        <v/>
      </c>
    </row>
    <row r="1584" spans="2:10" ht="18" customHeight="1">
      <c r="B1584" s="166"/>
      <c r="C1584" s="165"/>
      <c r="D1584" s="12" t="str">
        <f>IF(C1584="","",VLOOKUP(C1584,'3.工程情報'!$C$6:$D$501,2,FALSE))</f>
        <v/>
      </c>
      <c r="E1584" s="165"/>
      <c r="F1584" s="170"/>
      <c r="G1584" s="189" t="str">
        <f t="shared" si="24"/>
        <v/>
      </c>
      <c r="H1584" s="19"/>
      <c r="I1584" s="19"/>
      <c r="J1584" s="176" t="str">
        <f>IF(AND(C1584&lt;&gt;"",COUNTIF('3.工程情報'!$C$6:$C$501,C1584)=0),"工程記号が3.工程情報に存在しません。","")</f>
        <v/>
      </c>
    </row>
    <row r="1585" spans="2:10" ht="18" customHeight="1">
      <c r="B1585" s="166"/>
      <c r="C1585" s="165"/>
      <c r="D1585" s="12" t="str">
        <f>IF(C1585="","",VLOOKUP(C1585,'3.工程情報'!$C$6:$D$501,2,FALSE))</f>
        <v/>
      </c>
      <c r="E1585" s="165"/>
      <c r="F1585" s="170"/>
      <c r="G1585" s="189" t="str">
        <f t="shared" si="24"/>
        <v/>
      </c>
      <c r="H1585" s="19"/>
      <c r="I1585" s="19"/>
      <c r="J1585" s="176" t="str">
        <f>IF(AND(C1585&lt;&gt;"",COUNTIF('3.工程情報'!$C$6:$C$501,C1585)=0),"工程記号が3.工程情報に存在しません。","")</f>
        <v/>
      </c>
    </row>
    <row r="1586" spans="2:10" ht="18" customHeight="1">
      <c r="B1586" s="166"/>
      <c r="C1586" s="165"/>
      <c r="D1586" s="12" t="str">
        <f>IF(C1586="","",VLOOKUP(C1586,'3.工程情報'!$C$6:$D$501,2,FALSE))</f>
        <v/>
      </c>
      <c r="E1586" s="165"/>
      <c r="F1586" s="170"/>
      <c r="G1586" s="189" t="str">
        <f t="shared" si="24"/>
        <v/>
      </c>
      <c r="H1586" s="19"/>
      <c r="I1586" s="19"/>
      <c r="J1586" s="176" t="str">
        <f>IF(AND(C1586&lt;&gt;"",COUNTIF('3.工程情報'!$C$6:$C$501,C1586)=0),"工程記号が3.工程情報に存在しません。","")</f>
        <v/>
      </c>
    </row>
    <row r="1587" spans="2:10" ht="18" customHeight="1">
      <c r="B1587" s="166"/>
      <c r="C1587" s="165"/>
      <c r="D1587" s="12" t="str">
        <f>IF(C1587="","",VLOOKUP(C1587,'3.工程情報'!$C$6:$D$501,2,FALSE))</f>
        <v/>
      </c>
      <c r="E1587" s="165"/>
      <c r="F1587" s="170"/>
      <c r="G1587" s="189" t="str">
        <f t="shared" si="24"/>
        <v/>
      </c>
      <c r="H1587" s="19"/>
      <c r="I1587" s="19"/>
      <c r="J1587" s="176" t="str">
        <f>IF(AND(C1587&lt;&gt;"",COUNTIF('3.工程情報'!$C$6:$C$501,C1587)=0),"工程記号が3.工程情報に存在しません。","")</f>
        <v/>
      </c>
    </row>
    <row r="1588" spans="2:10" ht="18" customHeight="1">
      <c r="B1588" s="166"/>
      <c r="C1588" s="165"/>
      <c r="D1588" s="12" t="str">
        <f>IF(C1588="","",VLOOKUP(C1588,'3.工程情報'!$C$6:$D$501,2,FALSE))</f>
        <v/>
      </c>
      <c r="E1588" s="165"/>
      <c r="F1588" s="170"/>
      <c r="G1588" s="189" t="str">
        <f t="shared" si="24"/>
        <v/>
      </c>
      <c r="H1588" s="19"/>
      <c r="I1588" s="19"/>
      <c r="J1588" s="176" t="str">
        <f>IF(AND(C1588&lt;&gt;"",COUNTIF('3.工程情報'!$C$6:$C$501,C1588)=0),"工程記号が3.工程情報に存在しません。","")</f>
        <v/>
      </c>
    </row>
    <row r="1589" spans="2:10" ht="18" customHeight="1">
      <c r="B1589" s="166"/>
      <c r="C1589" s="165"/>
      <c r="D1589" s="12" t="str">
        <f>IF(C1589="","",VLOOKUP(C1589,'3.工程情報'!$C$6:$D$501,2,FALSE))</f>
        <v/>
      </c>
      <c r="E1589" s="165"/>
      <c r="F1589" s="170"/>
      <c r="G1589" s="189" t="str">
        <f t="shared" si="24"/>
        <v/>
      </c>
      <c r="H1589" s="19"/>
      <c r="I1589" s="19"/>
      <c r="J1589" s="176" t="str">
        <f>IF(AND(C1589&lt;&gt;"",COUNTIF('3.工程情報'!$C$6:$C$501,C1589)=0),"工程記号が3.工程情報に存在しません。","")</f>
        <v/>
      </c>
    </row>
    <row r="1590" spans="2:10" ht="18" customHeight="1">
      <c r="B1590" s="166"/>
      <c r="C1590" s="165"/>
      <c r="D1590" s="12" t="str">
        <f>IF(C1590="","",VLOOKUP(C1590,'3.工程情報'!$C$6:$D$501,2,FALSE))</f>
        <v/>
      </c>
      <c r="E1590" s="165"/>
      <c r="F1590" s="170"/>
      <c r="G1590" s="189" t="str">
        <f t="shared" si="24"/>
        <v/>
      </c>
      <c r="H1590" s="19"/>
      <c r="I1590" s="19"/>
      <c r="J1590" s="176" t="str">
        <f>IF(AND(C1590&lt;&gt;"",COUNTIF('3.工程情報'!$C$6:$C$501,C1590)=0),"工程記号が3.工程情報に存在しません。","")</f>
        <v/>
      </c>
    </row>
    <row r="1591" spans="2:10" ht="18" customHeight="1">
      <c r="B1591" s="166"/>
      <c r="C1591" s="165"/>
      <c r="D1591" s="12" t="str">
        <f>IF(C1591="","",VLOOKUP(C1591,'3.工程情報'!$C$6:$D$501,2,FALSE))</f>
        <v/>
      </c>
      <c r="E1591" s="165"/>
      <c r="F1591" s="170"/>
      <c r="G1591" s="189" t="str">
        <f t="shared" si="24"/>
        <v/>
      </c>
      <c r="H1591" s="19"/>
      <c r="I1591" s="19"/>
      <c r="J1591" s="176" t="str">
        <f>IF(AND(C1591&lt;&gt;"",COUNTIF('3.工程情報'!$C$6:$C$501,C1591)=0),"工程記号が3.工程情報に存在しません。","")</f>
        <v/>
      </c>
    </row>
    <row r="1592" spans="2:10" ht="18" customHeight="1">
      <c r="B1592" s="166"/>
      <c r="C1592" s="165"/>
      <c r="D1592" s="12" t="str">
        <f>IF(C1592="","",VLOOKUP(C1592,'3.工程情報'!$C$6:$D$501,2,FALSE))</f>
        <v/>
      </c>
      <c r="E1592" s="165"/>
      <c r="F1592" s="170"/>
      <c r="G1592" s="189" t="str">
        <f t="shared" si="24"/>
        <v/>
      </c>
      <c r="H1592" s="19"/>
      <c r="I1592" s="19"/>
      <c r="J1592" s="176" t="str">
        <f>IF(AND(C1592&lt;&gt;"",COUNTIF('3.工程情報'!$C$6:$C$501,C1592)=0),"工程記号が3.工程情報に存在しません。","")</f>
        <v/>
      </c>
    </row>
    <row r="1593" spans="2:10" ht="18" customHeight="1">
      <c r="B1593" s="166"/>
      <c r="C1593" s="165"/>
      <c r="D1593" s="12" t="str">
        <f>IF(C1593="","",VLOOKUP(C1593,'3.工程情報'!$C$6:$D$501,2,FALSE))</f>
        <v/>
      </c>
      <c r="E1593" s="165"/>
      <c r="F1593" s="170"/>
      <c r="G1593" s="189" t="str">
        <f t="shared" si="24"/>
        <v/>
      </c>
      <c r="H1593" s="19"/>
      <c r="I1593" s="19"/>
      <c r="J1593" s="176" t="str">
        <f>IF(AND(C1593&lt;&gt;"",COUNTIF('3.工程情報'!$C$6:$C$501,C1593)=0),"工程記号が3.工程情報に存在しません。","")</f>
        <v/>
      </c>
    </row>
    <row r="1594" spans="2:10" ht="18" customHeight="1">
      <c r="B1594" s="166"/>
      <c r="C1594" s="165"/>
      <c r="D1594" s="12" t="str">
        <f>IF(C1594="","",VLOOKUP(C1594,'3.工程情報'!$C$6:$D$501,2,FALSE))</f>
        <v/>
      </c>
      <c r="E1594" s="165"/>
      <c r="F1594" s="170"/>
      <c r="G1594" s="189" t="str">
        <f t="shared" si="24"/>
        <v/>
      </c>
      <c r="H1594" s="19"/>
      <c r="I1594" s="19"/>
      <c r="J1594" s="176" t="str">
        <f>IF(AND(C1594&lt;&gt;"",COUNTIF('3.工程情報'!$C$6:$C$501,C1594)=0),"工程記号が3.工程情報に存在しません。","")</f>
        <v/>
      </c>
    </row>
    <row r="1595" spans="2:10" ht="18" customHeight="1">
      <c r="B1595" s="166"/>
      <c r="C1595" s="165"/>
      <c r="D1595" s="12" t="str">
        <f>IF(C1595="","",VLOOKUP(C1595,'3.工程情報'!$C$6:$D$501,2,FALSE))</f>
        <v/>
      </c>
      <c r="E1595" s="165"/>
      <c r="F1595" s="170"/>
      <c r="G1595" s="189" t="str">
        <f t="shared" si="24"/>
        <v/>
      </c>
      <c r="H1595" s="19"/>
      <c r="I1595" s="19"/>
      <c r="J1595" s="176" t="str">
        <f>IF(AND(C1595&lt;&gt;"",COUNTIF('3.工程情報'!$C$6:$C$501,C1595)=0),"工程記号が3.工程情報に存在しません。","")</f>
        <v/>
      </c>
    </row>
    <row r="1596" spans="2:10" ht="18" customHeight="1">
      <c r="B1596" s="166"/>
      <c r="C1596" s="165"/>
      <c r="D1596" s="12" t="str">
        <f>IF(C1596="","",VLOOKUP(C1596,'3.工程情報'!$C$6:$D$501,2,FALSE))</f>
        <v/>
      </c>
      <c r="E1596" s="165"/>
      <c r="F1596" s="170"/>
      <c r="G1596" s="189" t="str">
        <f t="shared" si="24"/>
        <v/>
      </c>
      <c r="H1596" s="19"/>
      <c r="I1596" s="19"/>
      <c r="J1596" s="176" t="str">
        <f>IF(AND(C1596&lt;&gt;"",COUNTIF('3.工程情報'!$C$6:$C$501,C1596)=0),"工程記号が3.工程情報に存在しません。","")</f>
        <v/>
      </c>
    </row>
    <row r="1597" spans="2:10" ht="18" customHeight="1">
      <c r="B1597" s="166"/>
      <c r="C1597" s="165"/>
      <c r="D1597" s="12" t="str">
        <f>IF(C1597="","",VLOOKUP(C1597,'3.工程情報'!$C$6:$D$501,2,FALSE))</f>
        <v/>
      </c>
      <c r="E1597" s="165"/>
      <c r="F1597" s="170"/>
      <c r="G1597" s="189" t="str">
        <f t="shared" si="24"/>
        <v/>
      </c>
      <c r="H1597" s="19"/>
      <c r="I1597" s="19"/>
      <c r="J1597" s="176" t="str">
        <f>IF(AND(C1597&lt;&gt;"",COUNTIF('3.工程情報'!$C$6:$C$501,C1597)=0),"工程記号が3.工程情報に存在しません。","")</f>
        <v/>
      </c>
    </row>
    <row r="1598" spans="2:10" ht="18" customHeight="1">
      <c r="B1598" s="166"/>
      <c r="C1598" s="165"/>
      <c r="D1598" s="12" t="str">
        <f>IF(C1598="","",VLOOKUP(C1598,'3.工程情報'!$C$6:$D$501,2,FALSE))</f>
        <v/>
      </c>
      <c r="E1598" s="165"/>
      <c r="F1598" s="170"/>
      <c r="G1598" s="189" t="str">
        <f t="shared" si="24"/>
        <v/>
      </c>
      <c r="H1598" s="19"/>
      <c r="I1598" s="19"/>
      <c r="J1598" s="176" t="str">
        <f>IF(AND(C1598&lt;&gt;"",COUNTIF('3.工程情報'!$C$6:$C$501,C1598)=0),"工程記号が3.工程情報に存在しません。","")</f>
        <v/>
      </c>
    </row>
    <row r="1599" spans="2:10" ht="18" customHeight="1">
      <c r="B1599" s="166"/>
      <c r="C1599" s="165"/>
      <c r="D1599" s="12" t="str">
        <f>IF(C1599="","",VLOOKUP(C1599,'3.工程情報'!$C$6:$D$501,2,FALSE))</f>
        <v/>
      </c>
      <c r="E1599" s="165"/>
      <c r="F1599" s="170"/>
      <c r="G1599" s="189" t="str">
        <f t="shared" si="24"/>
        <v/>
      </c>
      <c r="H1599" s="19"/>
      <c r="I1599" s="19"/>
      <c r="J1599" s="176" t="str">
        <f>IF(AND(C1599&lt;&gt;"",COUNTIF('3.工程情報'!$C$6:$C$501,C1599)=0),"工程記号が3.工程情報に存在しません。","")</f>
        <v/>
      </c>
    </row>
    <row r="1600" spans="2:10" ht="18" customHeight="1">
      <c r="B1600" s="166"/>
      <c r="C1600" s="165"/>
      <c r="D1600" s="12" t="str">
        <f>IF(C1600="","",VLOOKUP(C1600,'3.工程情報'!$C$6:$D$501,2,FALSE))</f>
        <v/>
      </c>
      <c r="E1600" s="165"/>
      <c r="F1600" s="170"/>
      <c r="G1600" s="189" t="str">
        <f t="shared" si="24"/>
        <v/>
      </c>
      <c r="H1600" s="19"/>
      <c r="I1600" s="19"/>
      <c r="J1600" s="176" t="str">
        <f>IF(AND(C1600&lt;&gt;"",COUNTIF('3.工程情報'!$C$6:$C$501,C1600)=0),"工程記号が3.工程情報に存在しません。","")</f>
        <v/>
      </c>
    </row>
    <row r="1601" spans="2:10" ht="18" customHeight="1">
      <c r="B1601" s="166"/>
      <c r="C1601" s="165"/>
      <c r="D1601" s="12" t="str">
        <f>IF(C1601="","",VLOOKUP(C1601,'3.工程情報'!$C$6:$D$501,2,FALSE))</f>
        <v/>
      </c>
      <c r="E1601" s="165"/>
      <c r="F1601" s="170"/>
      <c r="G1601" s="189" t="str">
        <f t="shared" si="24"/>
        <v/>
      </c>
      <c r="H1601" s="19"/>
      <c r="I1601" s="19"/>
      <c r="J1601" s="176" t="str">
        <f>IF(AND(C1601&lt;&gt;"",COUNTIF('3.工程情報'!$C$6:$C$501,C1601)=0),"工程記号が3.工程情報に存在しません。","")</f>
        <v/>
      </c>
    </row>
    <row r="1602" spans="2:10" ht="18" customHeight="1">
      <c r="B1602" s="166"/>
      <c r="C1602" s="165"/>
      <c r="D1602" s="12" t="str">
        <f>IF(C1602="","",VLOOKUP(C1602,'3.工程情報'!$C$6:$D$501,2,FALSE))</f>
        <v/>
      </c>
      <c r="E1602" s="165"/>
      <c r="F1602" s="170"/>
      <c r="G1602" s="189" t="str">
        <f t="shared" si="24"/>
        <v/>
      </c>
      <c r="H1602" s="19"/>
      <c r="I1602" s="19"/>
      <c r="J1602" s="176" t="str">
        <f>IF(AND(C1602&lt;&gt;"",COUNTIF('3.工程情報'!$C$6:$C$501,C1602)=0),"工程記号が3.工程情報に存在しません。","")</f>
        <v/>
      </c>
    </row>
    <row r="1603" spans="2:10" ht="18" customHeight="1">
      <c r="B1603" s="166"/>
      <c r="C1603" s="165"/>
      <c r="D1603" s="12" t="str">
        <f>IF(C1603="","",VLOOKUP(C1603,'3.工程情報'!$C$6:$D$501,2,FALSE))</f>
        <v/>
      </c>
      <c r="E1603" s="165"/>
      <c r="F1603" s="170"/>
      <c r="G1603" s="189" t="str">
        <f t="shared" si="24"/>
        <v/>
      </c>
      <c r="H1603" s="19"/>
      <c r="I1603" s="19"/>
      <c r="J1603" s="176" t="str">
        <f>IF(AND(C1603&lt;&gt;"",COUNTIF('3.工程情報'!$C$6:$C$501,C1603)=0),"工程記号が3.工程情報に存在しません。","")</f>
        <v/>
      </c>
    </row>
    <row r="1604" spans="2:10" ht="18" customHeight="1">
      <c r="B1604" s="166"/>
      <c r="C1604" s="165"/>
      <c r="D1604" s="12" t="str">
        <f>IF(C1604="","",VLOOKUP(C1604,'3.工程情報'!$C$6:$D$501,2,FALSE))</f>
        <v/>
      </c>
      <c r="E1604" s="165"/>
      <c r="F1604" s="170"/>
      <c r="G1604" s="189" t="str">
        <f t="shared" si="24"/>
        <v/>
      </c>
      <c r="H1604" s="19"/>
      <c r="I1604" s="19"/>
      <c r="J1604" s="176" t="str">
        <f>IF(AND(C1604&lt;&gt;"",COUNTIF('3.工程情報'!$C$6:$C$501,C1604)=0),"工程記号が3.工程情報に存在しません。","")</f>
        <v/>
      </c>
    </row>
    <row r="1605" spans="2:10" ht="18" customHeight="1">
      <c r="B1605" s="166"/>
      <c r="C1605" s="165"/>
      <c r="D1605" s="12" t="str">
        <f>IF(C1605="","",VLOOKUP(C1605,'3.工程情報'!$C$6:$D$501,2,FALSE))</f>
        <v/>
      </c>
      <c r="E1605" s="165"/>
      <c r="F1605" s="170"/>
      <c r="G1605" s="189" t="str">
        <f t="shared" si="24"/>
        <v/>
      </c>
      <c r="H1605" s="19"/>
      <c r="I1605" s="19"/>
      <c r="J1605" s="176" t="str">
        <f>IF(AND(C1605&lt;&gt;"",COUNTIF('3.工程情報'!$C$6:$C$501,C1605)=0),"工程記号が3.工程情報に存在しません。","")</f>
        <v/>
      </c>
    </row>
    <row r="1606" spans="2:10" ht="18" customHeight="1">
      <c r="B1606" s="166"/>
      <c r="C1606" s="165"/>
      <c r="D1606" s="12" t="str">
        <f>IF(C1606="","",VLOOKUP(C1606,'3.工程情報'!$C$6:$D$501,2,FALSE))</f>
        <v/>
      </c>
      <c r="E1606" s="165"/>
      <c r="F1606" s="170"/>
      <c r="G1606" s="189" t="str">
        <f t="shared" ref="G1606:G1669" si="25">C1606&amp;E1606</f>
        <v/>
      </c>
      <c r="H1606" s="19"/>
      <c r="I1606" s="19"/>
      <c r="J1606" s="176" t="str">
        <f>IF(AND(C1606&lt;&gt;"",COUNTIF('3.工程情報'!$C$6:$C$501,C1606)=0),"工程記号が3.工程情報に存在しません。","")</f>
        <v/>
      </c>
    </row>
    <row r="1607" spans="2:10" ht="18" customHeight="1">
      <c r="B1607" s="166"/>
      <c r="C1607" s="165"/>
      <c r="D1607" s="12" t="str">
        <f>IF(C1607="","",VLOOKUP(C1607,'3.工程情報'!$C$6:$D$501,2,FALSE))</f>
        <v/>
      </c>
      <c r="E1607" s="165"/>
      <c r="F1607" s="170"/>
      <c r="G1607" s="189" t="str">
        <f t="shared" si="25"/>
        <v/>
      </c>
      <c r="H1607" s="19"/>
      <c r="I1607" s="19"/>
      <c r="J1607" s="176" t="str">
        <f>IF(AND(C1607&lt;&gt;"",COUNTIF('3.工程情報'!$C$6:$C$501,C1607)=0),"工程記号が3.工程情報に存在しません。","")</f>
        <v/>
      </c>
    </row>
    <row r="1608" spans="2:10" ht="18" customHeight="1">
      <c r="B1608" s="166"/>
      <c r="C1608" s="165"/>
      <c r="D1608" s="12" t="str">
        <f>IF(C1608="","",VLOOKUP(C1608,'3.工程情報'!$C$6:$D$501,2,FALSE))</f>
        <v/>
      </c>
      <c r="E1608" s="165"/>
      <c r="F1608" s="170"/>
      <c r="G1608" s="189" t="str">
        <f t="shared" si="25"/>
        <v/>
      </c>
      <c r="H1608" s="19"/>
      <c r="I1608" s="19"/>
      <c r="J1608" s="176" t="str">
        <f>IF(AND(C1608&lt;&gt;"",COUNTIF('3.工程情報'!$C$6:$C$501,C1608)=0),"工程記号が3.工程情報に存在しません。","")</f>
        <v/>
      </c>
    </row>
    <row r="1609" spans="2:10" ht="18" customHeight="1">
      <c r="B1609" s="166"/>
      <c r="C1609" s="165"/>
      <c r="D1609" s="12" t="str">
        <f>IF(C1609="","",VLOOKUP(C1609,'3.工程情報'!$C$6:$D$501,2,FALSE))</f>
        <v/>
      </c>
      <c r="E1609" s="165"/>
      <c r="F1609" s="170"/>
      <c r="G1609" s="189" t="str">
        <f t="shared" si="25"/>
        <v/>
      </c>
      <c r="H1609" s="19"/>
      <c r="I1609" s="19"/>
      <c r="J1609" s="176" t="str">
        <f>IF(AND(C1609&lt;&gt;"",COUNTIF('3.工程情報'!$C$6:$C$501,C1609)=0),"工程記号が3.工程情報に存在しません。","")</f>
        <v/>
      </c>
    </row>
    <row r="1610" spans="2:10" ht="18" customHeight="1">
      <c r="B1610" s="166"/>
      <c r="C1610" s="165"/>
      <c r="D1610" s="12" t="str">
        <f>IF(C1610="","",VLOOKUP(C1610,'3.工程情報'!$C$6:$D$501,2,FALSE))</f>
        <v/>
      </c>
      <c r="E1610" s="165"/>
      <c r="F1610" s="170"/>
      <c r="G1610" s="189" t="str">
        <f t="shared" si="25"/>
        <v/>
      </c>
      <c r="H1610" s="19"/>
      <c r="I1610" s="19"/>
      <c r="J1610" s="176" t="str">
        <f>IF(AND(C1610&lt;&gt;"",COUNTIF('3.工程情報'!$C$6:$C$501,C1610)=0),"工程記号が3.工程情報に存在しません。","")</f>
        <v/>
      </c>
    </row>
    <row r="1611" spans="2:10" ht="18" customHeight="1">
      <c r="B1611" s="166"/>
      <c r="C1611" s="165"/>
      <c r="D1611" s="12" t="str">
        <f>IF(C1611="","",VLOOKUP(C1611,'3.工程情報'!$C$6:$D$501,2,FALSE))</f>
        <v/>
      </c>
      <c r="E1611" s="165"/>
      <c r="F1611" s="170"/>
      <c r="G1611" s="189" t="str">
        <f t="shared" si="25"/>
        <v/>
      </c>
      <c r="H1611" s="19"/>
      <c r="I1611" s="19"/>
      <c r="J1611" s="176" t="str">
        <f>IF(AND(C1611&lt;&gt;"",COUNTIF('3.工程情報'!$C$6:$C$501,C1611)=0),"工程記号が3.工程情報に存在しません。","")</f>
        <v/>
      </c>
    </row>
    <row r="1612" spans="2:10" ht="18" customHeight="1">
      <c r="B1612" s="166"/>
      <c r="C1612" s="165"/>
      <c r="D1612" s="12" t="str">
        <f>IF(C1612="","",VLOOKUP(C1612,'3.工程情報'!$C$6:$D$501,2,FALSE))</f>
        <v/>
      </c>
      <c r="E1612" s="165"/>
      <c r="F1612" s="170"/>
      <c r="G1612" s="189" t="str">
        <f t="shared" si="25"/>
        <v/>
      </c>
      <c r="H1612" s="19"/>
      <c r="I1612" s="19"/>
      <c r="J1612" s="176" t="str">
        <f>IF(AND(C1612&lt;&gt;"",COUNTIF('3.工程情報'!$C$6:$C$501,C1612)=0),"工程記号が3.工程情報に存在しません。","")</f>
        <v/>
      </c>
    </row>
    <row r="1613" spans="2:10" ht="18" customHeight="1">
      <c r="B1613" s="166"/>
      <c r="C1613" s="165"/>
      <c r="D1613" s="12" t="str">
        <f>IF(C1613="","",VLOOKUP(C1613,'3.工程情報'!$C$6:$D$501,2,FALSE))</f>
        <v/>
      </c>
      <c r="E1613" s="165"/>
      <c r="F1613" s="170"/>
      <c r="G1613" s="189" t="str">
        <f t="shared" si="25"/>
        <v/>
      </c>
      <c r="H1613" s="19"/>
      <c r="I1613" s="19"/>
      <c r="J1613" s="176" t="str">
        <f>IF(AND(C1613&lt;&gt;"",COUNTIF('3.工程情報'!$C$6:$C$501,C1613)=0),"工程記号が3.工程情報に存在しません。","")</f>
        <v/>
      </c>
    </row>
    <row r="1614" spans="2:10" ht="18" customHeight="1">
      <c r="B1614" s="166"/>
      <c r="C1614" s="165"/>
      <c r="D1614" s="12" t="str">
        <f>IF(C1614="","",VLOOKUP(C1614,'3.工程情報'!$C$6:$D$501,2,FALSE))</f>
        <v/>
      </c>
      <c r="E1614" s="165"/>
      <c r="F1614" s="170"/>
      <c r="G1614" s="189" t="str">
        <f t="shared" si="25"/>
        <v/>
      </c>
      <c r="H1614" s="19"/>
      <c r="I1614" s="19"/>
      <c r="J1614" s="176" t="str">
        <f>IF(AND(C1614&lt;&gt;"",COUNTIF('3.工程情報'!$C$6:$C$501,C1614)=0),"工程記号が3.工程情報に存在しません。","")</f>
        <v/>
      </c>
    </row>
    <row r="1615" spans="2:10" ht="18" customHeight="1">
      <c r="B1615" s="166"/>
      <c r="C1615" s="165"/>
      <c r="D1615" s="12" t="str">
        <f>IF(C1615="","",VLOOKUP(C1615,'3.工程情報'!$C$6:$D$501,2,FALSE))</f>
        <v/>
      </c>
      <c r="E1615" s="165"/>
      <c r="F1615" s="170"/>
      <c r="G1615" s="189" t="str">
        <f t="shared" si="25"/>
        <v/>
      </c>
      <c r="H1615" s="19"/>
      <c r="I1615" s="19"/>
      <c r="J1615" s="176" t="str">
        <f>IF(AND(C1615&lt;&gt;"",COUNTIF('3.工程情報'!$C$6:$C$501,C1615)=0),"工程記号が3.工程情報に存在しません。","")</f>
        <v/>
      </c>
    </row>
    <row r="1616" spans="2:10" ht="18" customHeight="1">
      <c r="B1616" s="166"/>
      <c r="C1616" s="165"/>
      <c r="D1616" s="12" t="str">
        <f>IF(C1616="","",VLOOKUP(C1616,'3.工程情報'!$C$6:$D$501,2,FALSE))</f>
        <v/>
      </c>
      <c r="E1616" s="165"/>
      <c r="F1616" s="170"/>
      <c r="G1616" s="189" t="str">
        <f t="shared" si="25"/>
        <v/>
      </c>
      <c r="H1616" s="19"/>
      <c r="I1616" s="19"/>
      <c r="J1616" s="176" t="str">
        <f>IF(AND(C1616&lt;&gt;"",COUNTIF('3.工程情報'!$C$6:$C$501,C1616)=0),"工程記号が3.工程情報に存在しません。","")</f>
        <v/>
      </c>
    </row>
    <row r="1617" spans="2:10" ht="18" customHeight="1">
      <c r="B1617" s="166"/>
      <c r="C1617" s="165"/>
      <c r="D1617" s="12" t="str">
        <f>IF(C1617="","",VLOOKUP(C1617,'3.工程情報'!$C$6:$D$501,2,FALSE))</f>
        <v/>
      </c>
      <c r="E1617" s="165"/>
      <c r="F1617" s="170"/>
      <c r="G1617" s="189" t="str">
        <f t="shared" si="25"/>
        <v/>
      </c>
      <c r="H1617" s="19"/>
      <c r="I1617" s="19"/>
      <c r="J1617" s="176" t="str">
        <f>IF(AND(C1617&lt;&gt;"",COUNTIF('3.工程情報'!$C$6:$C$501,C1617)=0),"工程記号が3.工程情報に存在しません。","")</f>
        <v/>
      </c>
    </row>
    <row r="1618" spans="2:10" ht="18" customHeight="1">
      <c r="B1618" s="166"/>
      <c r="C1618" s="165"/>
      <c r="D1618" s="12" t="str">
        <f>IF(C1618="","",VLOOKUP(C1618,'3.工程情報'!$C$6:$D$501,2,FALSE))</f>
        <v/>
      </c>
      <c r="E1618" s="165"/>
      <c r="F1618" s="170"/>
      <c r="G1618" s="189" t="str">
        <f t="shared" si="25"/>
        <v/>
      </c>
      <c r="H1618" s="19"/>
      <c r="I1618" s="19"/>
      <c r="J1618" s="176" t="str">
        <f>IF(AND(C1618&lt;&gt;"",COUNTIF('3.工程情報'!$C$6:$C$501,C1618)=0),"工程記号が3.工程情報に存在しません。","")</f>
        <v/>
      </c>
    </row>
    <row r="1619" spans="2:10" ht="18" customHeight="1">
      <c r="B1619" s="166"/>
      <c r="C1619" s="165"/>
      <c r="D1619" s="12" t="str">
        <f>IF(C1619="","",VLOOKUP(C1619,'3.工程情報'!$C$6:$D$501,2,FALSE))</f>
        <v/>
      </c>
      <c r="E1619" s="165"/>
      <c r="F1619" s="170"/>
      <c r="G1619" s="189" t="str">
        <f t="shared" si="25"/>
        <v/>
      </c>
      <c r="H1619" s="19"/>
      <c r="I1619" s="19"/>
      <c r="J1619" s="176" t="str">
        <f>IF(AND(C1619&lt;&gt;"",COUNTIF('3.工程情報'!$C$6:$C$501,C1619)=0),"工程記号が3.工程情報に存在しません。","")</f>
        <v/>
      </c>
    </row>
    <row r="1620" spans="2:10" ht="18" customHeight="1">
      <c r="B1620" s="166"/>
      <c r="C1620" s="165"/>
      <c r="D1620" s="12" t="str">
        <f>IF(C1620="","",VLOOKUP(C1620,'3.工程情報'!$C$6:$D$501,2,FALSE))</f>
        <v/>
      </c>
      <c r="E1620" s="165"/>
      <c r="F1620" s="170"/>
      <c r="G1620" s="189" t="str">
        <f t="shared" si="25"/>
        <v/>
      </c>
      <c r="H1620" s="19"/>
      <c r="I1620" s="19"/>
      <c r="J1620" s="176" t="str">
        <f>IF(AND(C1620&lt;&gt;"",COUNTIF('3.工程情報'!$C$6:$C$501,C1620)=0),"工程記号が3.工程情報に存在しません。","")</f>
        <v/>
      </c>
    </row>
    <row r="1621" spans="2:10" ht="18" customHeight="1">
      <c r="B1621" s="166"/>
      <c r="C1621" s="165"/>
      <c r="D1621" s="12" t="str">
        <f>IF(C1621="","",VLOOKUP(C1621,'3.工程情報'!$C$6:$D$501,2,FALSE))</f>
        <v/>
      </c>
      <c r="E1621" s="165"/>
      <c r="F1621" s="170"/>
      <c r="G1621" s="189" t="str">
        <f t="shared" si="25"/>
        <v/>
      </c>
      <c r="H1621" s="19"/>
      <c r="I1621" s="19"/>
      <c r="J1621" s="176" t="str">
        <f>IF(AND(C1621&lt;&gt;"",COUNTIF('3.工程情報'!$C$6:$C$501,C1621)=0),"工程記号が3.工程情報に存在しません。","")</f>
        <v/>
      </c>
    </row>
    <row r="1622" spans="2:10" ht="18" customHeight="1">
      <c r="B1622" s="166"/>
      <c r="C1622" s="165"/>
      <c r="D1622" s="12" t="str">
        <f>IF(C1622="","",VLOOKUP(C1622,'3.工程情報'!$C$6:$D$501,2,FALSE))</f>
        <v/>
      </c>
      <c r="E1622" s="165"/>
      <c r="F1622" s="170"/>
      <c r="G1622" s="189" t="str">
        <f t="shared" si="25"/>
        <v/>
      </c>
      <c r="H1622" s="19"/>
      <c r="I1622" s="19"/>
      <c r="J1622" s="176" t="str">
        <f>IF(AND(C1622&lt;&gt;"",COUNTIF('3.工程情報'!$C$6:$C$501,C1622)=0),"工程記号が3.工程情報に存在しません。","")</f>
        <v/>
      </c>
    </row>
    <row r="1623" spans="2:10" ht="18" customHeight="1">
      <c r="B1623" s="166"/>
      <c r="C1623" s="165"/>
      <c r="D1623" s="12" t="str">
        <f>IF(C1623="","",VLOOKUP(C1623,'3.工程情報'!$C$6:$D$501,2,FALSE))</f>
        <v/>
      </c>
      <c r="E1623" s="165"/>
      <c r="F1623" s="170"/>
      <c r="G1623" s="189" t="str">
        <f t="shared" si="25"/>
        <v/>
      </c>
      <c r="H1623" s="19"/>
      <c r="I1623" s="19"/>
      <c r="J1623" s="176" t="str">
        <f>IF(AND(C1623&lt;&gt;"",COUNTIF('3.工程情報'!$C$6:$C$501,C1623)=0),"工程記号が3.工程情報に存在しません。","")</f>
        <v/>
      </c>
    </row>
    <row r="1624" spans="2:10" ht="18" customHeight="1">
      <c r="B1624" s="166"/>
      <c r="C1624" s="165"/>
      <c r="D1624" s="12" t="str">
        <f>IF(C1624="","",VLOOKUP(C1624,'3.工程情報'!$C$6:$D$501,2,FALSE))</f>
        <v/>
      </c>
      <c r="E1624" s="165"/>
      <c r="F1624" s="170"/>
      <c r="G1624" s="189" t="str">
        <f t="shared" si="25"/>
        <v/>
      </c>
      <c r="H1624" s="19"/>
      <c r="I1624" s="19"/>
      <c r="J1624" s="176" t="str">
        <f>IF(AND(C1624&lt;&gt;"",COUNTIF('3.工程情報'!$C$6:$C$501,C1624)=0),"工程記号が3.工程情報に存在しません。","")</f>
        <v/>
      </c>
    </row>
    <row r="1625" spans="2:10" ht="18" customHeight="1">
      <c r="B1625" s="166"/>
      <c r="C1625" s="165"/>
      <c r="D1625" s="12" t="str">
        <f>IF(C1625="","",VLOOKUP(C1625,'3.工程情報'!$C$6:$D$501,2,FALSE))</f>
        <v/>
      </c>
      <c r="E1625" s="165"/>
      <c r="F1625" s="170"/>
      <c r="G1625" s="189" t="str">
        <f t="shared" si="25"/>
        <v/>
      </c>
      <c r="H1625" s="19"/>
      <c r="I1625" s="19"/>
      <c r="J1625" s="176" t="str">
        <f>IF(AND(C1625&lt;&gt;"",COUNTIF('3.工程情報'!$C$6:$C$501,C1625)=0),"工程記号が3.工程情報に存在しません。","")</f>
        <v/>
      </c>
    </row>
    <row r="1626" spans="2:10" ht="18" customHeight="1">
      <c r="B1626" s="166"/>
      <c r="C1626" s="165"/>
      <c r="D1626" s="12" t="str">
        <f>IF(C1626="","",VLOOKUP(C1626,'3.工程情報'!$C$6:$D$501,2,FALSE))</f>
        <v/>
      </c>
      <c r="E1626" s="165"/>
      <c r="F1626" s="170"/>
      <c r="G1626" s="189" t="str">
        <f t="shared" si="25"/>
        <v/>
      </c>
      <c r="H1626" s="19"/>
      <c r="I1626" s="19"/>
      <c r="J1626" s="176" t="str">
        <f>IF(AND(C1626&lt;&gt;"",COUNTIF('3.工程情報'!$C$6:$C$501,C1626)=0),"工程記号が3.工程情報に存在しません。","")</f>
        <v/>
      </c>
    </row>
    <row r="1627" spans="2:10" ht="18" customHeight="1">
      <c r="B1627" s="166"/>
      <c r="C1627" s="165"/>
      <c r="D1627" s="12" t="str">
        <f>IF(C1627="","",VLOOKUP(C1627,'3.工程情報'!$C$6:$D$501,2,FALSE))</f>
        <v/>
      </c>
      <c r="E1627" s="165"/>
      <c r="F1627" s="170"/>
      <c r="G1627" s="189" t="str">
        <f t="shared" si="25"/>
        <v/>
      </c>
      <c r="H1627" s="19"/>
      <c r="I1627" s="19"/>
      <c r="J1627" s="176" t="str">
        <f>IF(AND(C1627&lt;&gt;"",COUNTIF('3.工程情報'!$C$6:$C$501,C1627)=0),"工程記号が3.工程情報に存在しません。","")</f>
        <v/>
      </c>
    </row>
    <row r="1628" spans="2:10" ht="18" customHeight="1">
      <c r="B1628" s="166"/>
      <c r="C1628" s="165"/>
      <c r="D1628" s="12" t="str">
        <f>IF(C1628="","",VLOOKUP(C1628,'3.工程情報'!$C$6:$D$501,2,FALSE))</f>
        <v/>
      </c>
      <c r="E1628" s="165"/>
      <c r="F1628" s="170"/>
      <c r="G1628" s="189" t="str">
        <f t="shared" si="25"/>
        <v/>
      </c>
      <c r="H1628" s="19"/>
      <c r="I1628" s="19"/>
      <c r="J1628" s="176" t="str">
        <f>IF(AND(C1628&lt;&gt;"",COUNTIF('3.工程情報'!$C$6:$C$501,C1628)=0),"工程記号が3.工程情報に存在しません。","")</f>
        <v/>
      </c>
    </row>
    <row r="1629" spans="2:10" ht="18" customHeight="1">
      <c r="B1629" s="166"/>
      <c r="C1629" s="165"/>
      <c r="D1629" s="12" t="str">
        <f>IF(C1629="","",VLOOKUP(C1629,'3.工程情報'!$C$6:$D$501,2,FALSE))</f>
        <v/>
      </c>
      <c r="E1629" s="165"/>
      <c r="F1629" s="170"/>
      <c r="G1629" s="189" t="str">
        <f t="shared" si="25"/>
        <v/>
      </c>
      <c r="H1629" s="19"/>
      <c r="I1629" s="19"/>
      <c r="J1629" s="176" t="str">
        <f>IF(AND(C1629&lt;&gt;"",COUNTIF('3.工程情報'!$C$6:$C$501,C1629)=0),"工程記号が3.工程情報に存在しません。","")</f>
        <v/>
      </c>
    </row>
    <row r="1630" spans="2:10" ht="18" customHeight="1">
      <c r="B1630" s="166"/>
      <c r="C1630" s="165"/>
      <c r="D1630" s="12" t="str">
        <f>IF(C1630="","",VLOOKUP(C1630,'3.工程情報'!$C$6:$D$501,2,FALSE))</f>
        <v/>
      </c>
      <c r="E1630" s="165"/>
      <c r="F1630" s="170"/>
      <c r="G1630" s="189" t="str">
        <f t="shared" si="25"/>
        <v/>
      </c>
      <c r="H1630" s="19"/>
      <c r="I1630" s="19"/>
      <c r="J1630" s="176" t="str">
        <f>IF(AND(C1630&lt;&gt;"",COUNTIF('3.工程情報'!$C$6:$C$501,C1630)=0),"工程記号が3.工程情報に存在しません。","")</f>
        <v/>
      </c>
    </row>
    <row r="1631" spans="2:10" ht="18" customHeight="1">
      <c r="B1631" s="166"/>
      <c r="C1631" s="165"/>
      <c r="D1631" s="12" t="str">
        <f>IF(C1631="","",VLOOKUP(C1631,'3.工程情報'!$C$6:$D$501,2,FALSE))</f>
        <v/>
      </c>
      <c r="E1631" s="165"/>
      <c r="F1631" s="170"/>
      <c r="G1631" s="189" t="str">
        <f t="shared" si="25"/>
        <v/>
      </c>
      <c r="H1631" s="19"/>
      <c r="I1631" s="19"/>
      <c r="J1631" s="176" t="str">
        <f>IF(AND(C1631&lt;&gt;"",COUNTIF('3.工程情報'!$C$6:$C$501,C1631)=0),"工程記号が3.工程情報に存在しません。","")</f>
        <v/>
      </c>
    </row>
    <row r="1632" spans="2:10" ht="18" customHeight="1">
      <c r="B1632" s="166"/>
      <c r="C1632" s="165"/>
      <c r="D1632" s="12" t="str">
        <f>IF(C1632="","",VLOOKUP(C1632,'3.工程情報'!$C$6:$D$501,2,FALSE))</f>
        <v/>
      </c>
      <c r="E1632" s="165"/>
      <c r="F1632" s="170"/>
      <c r="G1632" s="189" t="str">
        <f t="shared" si="25"/>
        <v/>
      </c>
      <c r="H1632" s="19"/>
      <c r="I1632" s="19"/>
      <c r="J1632" s="176" t="str">
        <f>IF(AND(C1632&lt;&gt;"",COUNTIF('3.工程情報'!$C$6:$C$501,C1632)=0),"工程記号が3.工程情報に存在しません。","")</f>
        <v/>
      </c>
    </row>
    <row r="1633" spans="2:10" ht="18" customHeight="1">
      <c r="B1633" s="166"/>
      <c r="C1633" s="165"/>
      <c r="D1633" s="12" t="str">
        <f>IF(C1633="","",VLOOKUP(C1633,'3.工程情報'!$C$6:$D$501,2,FALSE))</f>
        <v/>
      </c>
      <c r="E1633" s="165"/>
      <c r="F1633" s="170"/>
      <c r="G1633" s="189" t="str">
        <f t="shared" si="25"/>
        <v/>
      </c>
      <c r="H1633" s="19"/>
      <c r="I1633" s="19"/>
      <c r="J1633" s="176" t="str">
        <f>IF(AND(C1633&lt;&gt;"",COUNTIF('3.工程情報'!$C$6:$C$501,C1633)=0),"工程記号が3.工程情報に存在しません。","")</f>
        <v/>
      </c>
    </row>
    <row r="1634" spans="2:10" ht="18" customHeight="1">
      <c r="B1634" s="166"/>
      <c r="C1634" s="165"/>
      <c r="D1634" s="12" t="str">
        <f>IF(C1634="","",VLOOKUP(C1634,'3.工程情報'!$C$6:$D$501,2,FALSE))</f>
        <v/>
      </c>
      <c r="E1634" s="165"/>
      <c r="F1634" s="170"/>
      <c r="G1634" s="189" t="str">
        <f t="shared" si="25"/>
        <v/>
      </c>
      <c r="H1634" s="19"/>
      <c r="I1634" s="19"/>
      <c r="J1634" s="176" t="str">
        <f>IF(AND(C1634&lt;&gt;"",COUNTIF('3.工程情報'!$C$6:$C$501,C1634)=0),"工程記号が3.工程情報に存在しません。","")</f>
        <v/>
      </c>
    </row>
    <row r="1635" spans="2:10" ht="18" customHeight="1">
      <c r="B1635" s="166"/>
      <c r="C1635" s="165"/>
      <c r="D1635" s="12" t="str">
        <f>IF(C1635="","",VLOOKUP(C1635,'3.工程情報'!$C$6:$D$501,2,FALSE))</f>
        <v/>
      </c>
      <c r="E1635" s="165"/>
      <c r="F1635" s="170"/>
      <c r="G1635" s="189" t="str">
        <f t="shared" si="25"/>
        <v/>
      </c>
      <c r="H1635" s="19"/>
      <c r="I1635" s="19"/>
      <c r="J1635" s="176" t="str">
        <f>IF(AND(C1635&lt;&gt;"",COUNTIF('3.工程情報'!$C$6:$C$501,C1635)=0),"工程記号が3.工程情報に存在しません。","")</f>
        <v/>
      </c>
    </row>
    <row r="1636" spans="2:10" ht="18" customHeight="1">
      <c r="B1636" s="166"/>
      <c r="C1636" s="165"/>
      <c r="D1636" s="12" t="str">
        <f>IF(C1636="","",VLOOKUP(C1636,'3.工程情報'!$C$6:$D$501,2,FALSE))</f>
        <v/>
      </c>
      <c r="E1636" s="165"/>
      <c r="F1636" s="170"/>
      <c r="G1636" s="189" t="str">
        <f t="shared" si="25"/>
        <v/>
      </c>
      <c r="H1636" s="19"/>
      <c r="I1636" s="19"/>
      <c r="J1636" s="176" t="str">
        <f>IF(AND(C1636&lt;&gt;"",COUNTIF('3.工程情報'!$C$6:$C$501,C1636)=0),"工程記号が3.工程情報に存在しません。","")</f>
        <v/>
      </c>
    </row>
    <row r="1637" spans="2:10" ht="18" customHeight="1">
      <c r="B1637" s="166"/>
      <c r="C1637" s="165"/>
      <c r="D1637" s="12" t="str">
        <f>IF(C1637="","",VLOOKUP(C1637,'3.工程情報'!$C$6:$D$501,2,FALSE))</f>
        <v/>
      </c>
      <c r="E1637" s="165"/>
      <c r="F1637" s="170"/>
      <c r="G1637" s="189" t="str">
        <f t="shared" si="25"/>
        <v/>
      </c>
      <c r="H1637" s="19"/>
      <c r="I1637" s="19"/>
      <c r="J1637" s="176" t="str">
        <f>IF(AND(C1637&lt;&gt;"",COUNTIF('3.工程情報'!$C$6:$C$501,C1637)=0),"工程記号が3.工程情報に存在しません。","")</f>
        <v/>
      </c>
    </row>
    <row r="1638" spans="2:10" ht="18" customHeight="1">
      <c r="B1638" s="166"/>
      <c r="C1638" s="165"/>
      <c r="D1638" s="12" t="str">
        <f>IF(C1638="","",VLOOKUP(C1638,'3.工程情報'!$C$6:$D$501,2,FALSE))</f>
        <v/>
      </c>
      <c r="E1638" s="165"/>
      <c r="F1638" s="170"/>
      <c r="G1638" s="189" t="str">
        <f t="shared" si="25"/>
        <v/>
      </c>
      <c r="H1638" s="19"/>
      <c r="I1638" s="19"/>
      <c r="J1638" s="176" t="str">
        <f>IF(AND(C1638&lt;&gt;"",COUNTIF('3.工程情報'!$C$6:$C$501,C1638)=0),"工程記号が3.工程情報に存在しません。","")</f>
        <v/>
      </c>
    </row>
    <row r="1639" spans="2:10" ht="18" customHeight="1">
      <c r="B1639" s="166"/>
      <c r="C1639" s="165"/>
      <c r="D1639" s="12" t="str">
        <f>IF(C1639="","",VLOOKUP(C1639,'3.工程情報'!$C$6:$D$501,2,FALSE))</f>
        <v/>
      </c>
      <c r="E1639" s="165"/>
      <c r="F1639" s="170"/>
      <c r="G1639" s="189" t="str">
        <f t="shared" si="25"/>
        <v/>
      </c>
      <c r="H1639" s="19"/>
      <c r="I1639" s="19"/>
      <c r="J1639" s="176" t="str">
        <f>IF(AND(C1639&lt;&gt;"",COUNTIF('3.工程情報'!$C$6:$C$501,C1639)=0),"工程記号が3.工程情報に存在しません。","")</f>
        <v/>
      </c>
    </row>
    <row r="1640" spans="2:10" ht="18" customHeight="1">
      <c r="B1640" s="166"/>
      <c r="C1640" s="165"/>
      <c r="D1640" s="12" t="str">
        <f>IF(C1640="","",VLOOKUP(C1640,'3.工程情報'!$C$6:$D$501,2,FALSE))</f>
        <v/>
      </c>
      <c r="E1640" s="165"/>
      <c r="F1640" s="170"/>
      <c r="G1640" s="189" t="str">
        <f t="shared" si="25"/>
        <v/>
      </c>
      <c r="H1640" s="19"/>
      <c r="I1640" s="19"/>
      <c r="J1640" s="176" t="str">
        <f>IF(AND(C1640&lt;&gt;"",COUNTIF('3.工程情報'!$C$6:$C$501,C1640)=0),"工程記号が3.工程情報に存在しません。","")</f>
        <v/>
      </c>
    </row>
    <row r="1641" spans="2:10" ht="18" customHeight="1">
      <c r="B1641" s="166"/>
      <c r="C1641" s="165"/>
      <c r="D1641" s="12" t="str">
        <f>IF(C1641="","",VLOOKUP(C1641,'3.工程情報'!$C$6:$D$501,2,FALSE))</f>
        <v/>
      </c>
      <c r="E1641" s="165"/>
      <c r="F1641" s="170"/>
      <c r="G1641" s="189" t="str">
        <f t="shared" si="25"/>
        <v/>
      </c>
      <c r="H1641" s="19"/>
      <c r="I1641" s="19"/>
      <c r="J1641" s="176" t="str">
        <f>IF(AND(C1641&lt;&gt;"",COUNTIF('3.工程情報'!$C$6:$C$501,C1641)=0),"工程記号が3.工程情報に存在しません。","")</f>
        <v/>
      </c>
    </row>
    <row r="1642" spans="2:10" ht="18" customHeight="1">
      <c r="B1642" s="166"/>
      <c r="C1642" s="165"/>
      <c r="D1642" s="12" t="str">
        <f>IF(C1642="","",VLOOKUP(C1642,'3.工程情報'!$C$6:$D$501,2,FALSE))</f>
        <v/>
      </c>
      <c r="E1642" s="165"/>
      <c r="F1642" s="170"/>
      <c r="G1642" s="189" t="str">
        <f t="shared" si="25"/>
        <v/>
      </c>
      <c r="H1642" s="19"/>
      <c r="I1642" s="19"/>
      <c r="J1642" s="176" t="str">
        <f>IF(AND(C1642&lt;&gt;"",COUNTIF('3.工程情報'!$C$6:$C$501,C1642)=0),"工程記号が3.工程情報に存在しません。","")</f>
        <v/>
      </c>
    </row>
    <row r="1643" spans="2:10" ht="18" customHeight="1">
      <c r="B1643" s="166"/>
      <c r="C1643" s="165"/>
      <c r="D1643" s="12" t="str">
        <f>IF(C1643="","",VLOOKUP(C1643,'3.工程情報'!$C$6:$D$501,2,FALSE))</f>
        <v/>
      </c>
      <c r="E1643" s="165"/>
      <c r="F1643" s="170"/>
      <c r="G1643" s="189" t="str">
        <f t="shared" si="25"/>
        <v/>
      </c>
      <c r="H1643" s="19"/>
      <c r="I1643" s="19"/>
      <c r="J1643" s="176" t="str">
        <f>IF(AND(C1643&lt;&gt;"",COUNTIF('3.工程情報'!$C$6:$C$501,C1643)=0),"工程記号が3.工程情報に存在しません。","")</f>
        <v/>
      </c>
    </row>
    <row r="1644" spans="2:10" ht="18" customHeight="1">
      <c r="B1644" s="166"/>
      <c r="C1644" s="165"/>
      <c r="D1644" s="12" t="str">
        <f>IF(C1644="","",VLOOKUP(C1644,'3.工程情報'!$C$6:$D$501,2,FALSE))</f>
        <v/>
      </c>
      <c r="E1644" s="165"/>
      <c r="F1644" s="170"/>
      <c r="G1644" s="189" t="str">
        <f t="shared" si="25"/>
        <v/>
      </c>
      <c r="H1644" s="19"/>
      <c r="I1644" s="19"/>
      <c r="J1644" s="176" t="str">
        <f>IF(AND(C1644&lt;&gt;"",COUNTIF('3.工程情報'!$C$6:$C$501,C1644)=0),"工程記号が3.工程情報に存在しません。","")</f>
        <v/>
      </c>
    </row>
    <row r="1645" spans="2:10" ht="18" customHeight="1">
      <c r="B1645" s="166"/>
      <c r="C1645" s="165"/>
      <c r="D1645" s="12" t="str">
        <f>IF(C1645="","",VLOOKUP(C1645,'3.工程情報'!$C$6:$D$501,2,FALSE))</f>
        <v/>
      </c>
      <c r="E1645" s="165"/>
      <c r="F1645" s="170"/>
      <c r="G1645" s="189" t="str">
        <f t="shared" si="25"/>
        <v/>
      </c>
      <c r="H1645" s="19"/>
      <c r="I1645" s="19"/>
      <c r="J1645" s="176" t="str">
        <f>IF(AND(C1645&lt;&gt;"",COUNTIF('3.工程情報'!$C$6:$C$501,C1645)=0),"工程記号が3.工程情報に存在しません。","")</f>
        <v/>
      </c>
    </row>
    <row r="1646" spans="2:10" ht="18" customHeight="1">
      <c r="B1646" s="166"/>
      <c r="C1646" s="165"/>
      <c r="D1646" s="12" t="str">
        <f>IF(C1646="","",VLOOKUP(C1646,'3.工程情報'!$C$6:$D$501,2,FALSE))</f>
        <v/>
      </c>
      <c r="E1646" s="165"/>
      <c r="F1646" s="170"/>
      <c r="G1646" s="189" t="str">
        <f t="shared" si="25"/>
        <v/>
      </c>
      <c r="H1646" s="19"/>
      <c r="I1646" s="19"/>
      <c r="J1646" s="176" t="str">
        <f>IF(AND(C1646&lt;&gt;"",COUNTIF('3.工程情報'!$C$6:$C$501,C1646)=0),"工程記号が3.工程情報に存在しません。","")</f>
        <v/>
      </c>
    </row>
    <row r="1647" spans="2:10" ht="18" customHeight="1">
      <c r="B1647" s="166"/>
      <c r="C1647" s="165"/>
      <c r="D1647" s="12" t="str">
        <f>IF(C1647="","",VLOOKUP(C1647,'3.工程情報'!$C$6:$D$501,2,FALSE))</f>
        <v/>
      </c>
      <c r="E1647" s="165"/>
      <c r="F1647" s="170"/>
      <c r="G1647" s="189" t="str">
        <f t="shared" si="25"/>
        <v/>
      </c>
      <c r="H1647" s="19"/>
      <c r="I1647" s="19"/>
      <c r="J1647" s="176" t="str">
        <f>IF(AND(C1647&lt;&gt;"",COUNTIF('3.工程情報'!$C$6:$C$501,C1647)=0),"工程記号が3.工程情報に存在しません。","")</f>
        <v/>
      </c>
    </row>
    <row r="1648" spans="2:10" ht="18" customHeight="1">
      <c r="B1648" s="166"/>
      <c r="C1648" s="165"/>
      <c r="D1648" s="12" t="str">
        <f>IF(C1648="","",VLOOKUP(C1648,'3.工程情報'!$C$6:$D$501,2,FALSE))</f>
        <v/>
      </c>
      <c r="E1648" s="165"/>
      <c r="F1648" s="170"/>
      <c r="G1648" s="189" t="str">
        <f t="shared" si="25"/>
        <v/>
      </c>
      <c r="H1648" s="19"/>
      <c r="I1648" s="19"/>
      <c r="J1648" s="176" t="str">
        <f>IF(AND(C1648&lt;&gt;"",COUNTIF('3.工程情報'!$C$6:$C$501,C1648)=0),"工程記号が3.工程情報に存在しません。","")</f>
        <v/>
      </c>
    </row>
    <row r="1649" spans="2:10" ht="18" customHeight="1">
      <c r="B1649" s="166"/>
      <c r="C1649" s="165"/>
      <c r="D1649" s="12" t="str">
        <f>IF(C1649="","",VLOOKUP(C1649,'3.工程情報'!$C$6:$D$501,2,FALSE))</f>
        <v/>
      </c>
      <c r="E1649" s="165"/>
      <c r="F1649" s="170"/>
      <c r="G1649" s="189" t="str">
        <f t="shared" si="25"/>
        <v/>
      </c>
      <c r="H1649" s="19"/>
      <c r="I1649" s="19"/>
      <c r="J1649" s="176" t="str">
        <f>IF(AND(C1649&lt;&gt;"",COUNTIF('3.工程情報'!$C$6:$C$501,C1649)=0),"工程記号が3.工程情報に存在しません。","")</f>
        <v/>
      </c>
    </row>
    <row r="1650" spans="2:10" ht="18" customHeight="1">
      <c r="B1650" s="166"/>
      <c r="C1650" s="165"/>
      <c r="D1650" s="12" t="str">
        <f>IF(C1650="","",VLOOKUP(C1650,'3.工程情報'!$C$6:$D$501,2,FALSE))</f>
        <v/>
      </c>
      <c r="E1650" s="165"/>
      <c r="F1650" s="170"/>
      <c r="G1650" s="189" t="str">
        <f t="shared" si="25"/>
        <v/>
      </c>
      <c r="H1650" s="19"/>
      <c r="I1650" s="19"/>
      <c r="J1650" s="176" t="str">
        <f>IF(AND(C1650&lt;&gt;"",COUNTIF('3.工程情報'!$C$6:$C$501,C1650)=0),"工程記号が3.工程情報に存在しません。","")</f>
        <v/>
      </c>
    </row>
    <row r="1651" spans="2:10" ht="18" customHeight="1">
      <c r="B1651" s="166"/>
      <c r="C1651" s="165"/>
      <c r="D1651" s="12" t="str">
        <f>IF(C1651="","",VLOOKUP(C1651,'3.工程情報'!$C$6:$D$501,2,FALSE))</f>
        <v/>
      </c>
      <c r="E1651" s="165"/>
      <c r="F1651" s="170"/>
      <c r="G1651" s="189" t="str">
        <f t="shared" si="25"/>
        <v/>
      </c>
      <c r="H1651" s="19"/>
      <c r="I1651" s="19"/>
      <c r="J1651" s="176" t="str">
        <f>IF(AND(C1651&lt;&gt;"",COUNTIF('3.工程情報'!$C$6:$C$501,C1651)=0),"工程記号が3.工程情報に存在しません。","")</f>
        <v/>
      </c>
    </row>
    <row r="1652" spans="2:10" ht="18" customHeight="1">
      <c r="B1652" s="166"/>
      <c r="C1652" s="165"/>
      <c r="D1652" s="12" t="str">
        <f>IF(C1652="","",VLOOKUP(C1652,'3.工程情報'!$C$6:$D$501,2,FALSE))</f>
        <v/>
      </c>
      <c r="E1652" s="165"/>
      <c r="F1652" s="170"/>
      <c r="G1652" s="189" t="str">
        <f t="shared" si="25"/>
        <v/>
      </c>
      <c r="H1652" s="19"/>
      <c r="I1652" s="19"/>
      <c r="J1652" s="176" t="str">
        <f>IF(AND(C1652&lt;&gt;"",COUNTIF('3.工程情報'!$C$6:$C$501,C1652)=0),"工程記号が3.工程情報に存在しません。","")</f>
        <v/>
      </c>
    </row>
    <row r="1653" spans="2:10" ht="18" customHeight="1">
      <c r="B1653" s="166"/>
      <c r="C1653" s="165"/>
      <c r="D1653" s="12" t="str">
        <f>IF(C1653="","",VLOOKUP(C1653,'3.工程情報'!$C$6:$D$501,2,FALSE))</f>
        <v/>
      </c>
      <c r="E1653" s="165"/>
      <c r="F1653" s="170"/>
      <c r="G1653" s="189" t="str">
        <f t="shared" si="25"/>
        <v/>
      </c>
      <c r="H1653" s="19"/>
      <c r="I1653" s="19"/>
      <c r="J1653" s="176" t="str">
        <f>IF(AND(C1653&lt;&gt;"",COUNTIF('3.工程情報'!$C$6:$C$501,C1653)=0),"工程記号が3.工程情報に存在しません。","")</f>
        <v/>
      </c>
    </row>
    <row r="1654" spans="2:10" ht="18" customHeight="1">
      <c r="B1654" s="166"/>
      <c r="C1654" s="165"/>
      <c r="D1654" s="12" t="str">
        <f>IF(C1654="","",VLOOKUP(C1654,'3.工程情報'!$C$6:$D$501,2,FALSE))</f>
        <v/>
      </c>
      <c r="E1654" s="165"/>
      <c r="F1654" s="170"/>
      <c r="G1654" s="189" t="str">
        <f t="shared" si="25"/>
        <v/>
      </c>
      <c r="H1654" s="19"/>
      <c r="I1654" s="19"/>
      <c r="J1654" s="176" t="str">
        <f>IF(AND(C1654&lt;&gt;"",COUNTIF('3.工程情報'!$C$6:$C$501,C1654)=0),"工程記号が3.工程情報に存在しません。","")</f>
        <v/>
      </c>
    </row>
    <row r="1655" spans="2:10" ht="18" customHeight="1">
      <c r="B1655" s="166"/>
      <c r="C1655" s="165"/>
      <c r="D1655" s="12" t="str">
        <f>IF(C1655="","",VLOOKUP(C1655,'3.工程情報'!$C$6:$D$501,2,FALSE))</f>
        <v/>
      </c>
      <c r="E1655" s="165"/>
      <c r="F1655" s="170"/>
      <c r="G1655" s="189" t="str">
        <f t="shared" si="25"/>
        <v/>
      </c>
      <c r="H1655" s="19"/>
      <c r="I1655" s="19"/>
      <c r="J1655" s="176" t="str">
        <f>IF(AND(C1655&lt;&gt;"",COUNTIF('3.工程情報'!$C$6:$C$501,C1655)=0),"工程記号が3.工程情報に存在しません。","")</f>
        <v/>
      </c>
    </row>
    <row r="1656" spans="2:10" ht="18" customHeight="1">
      <c r="B1656" s="166"/>
      <c r="C1656" s="165"/>
      <c r="D1656" s="12" t="str">
        <f>IF(C1656="","",VLOOKUP(C1656,'3.工程情報'!$C$6:$D$501,2,FALSE))</f>
        <v/>
      </c>
      <c r="E1656" s="165"/>
      <c r="F1656" s="170"/>
      <c r="G1656" s="189" t="str">
        <f t="shared" si="25"/>
        <v/>
      </c>
      <c r="H1656" s="19"/>
      <c r="I1656" s="19"/>
      <c r="J1656" s="176" t="str">
        <f>IF(AND(C1656&lt;&gt;"",COUNTIF('3.工程情報'!$C$6:$C$501,C1656)=0),"工程記号が3.工程情報に存在しません。","")</f>
        <v/>
      </c>
    </row>
    <row r="1657" spans="2:10" ht="18" customHeight="1">
      <c r="B1657" s="166"/>
      <c r="C1657" s="165"/>
      <c r="D1657" s="12" t="str">
        <f>IF(C1657="","",VLOOKUP(C1657,'3.工程情報'!$C$6:$D$501,2,FALSE))</f>
        <v/>
      </c>
      <c r="E1657" s="165"/>
      <c r="F1657" s="170"/>
      <c r="G1657" s="189" t="str">
        <f t="shared" si="25"/>
        <v/>
      </c>
      <c r="H1657" s="19"/>
      <c r="I1657" s="19"/>
      <c r="J1657" s="176" t="str">
        <f>IF(AND(C1657&lt;&gt;"",COUNTIF('3.工程情報'!$C$6:$C$501,C1657)=0),"工程記号が3.工程情報に存在しません。","")</f>
        <v/>
      </c>
    </row>
    <row r="1658" spans="2:10" ht="18" customHeight="1">
      <c r="B1658" s="166"/>
      <c r="C1658" s="165"/>
      <c r="D1658" s="12" t="str">
        <f>IF(C1658="","",VLOOKUP(C1658,'3.工程情報'!$C$6:$D$501,2,FALSE))</f>
        <v/>
      </c>
      <c r="E1658" s="165"/>
      <c r="F1658" s="170"/>
      <c r="G1658" s="189" t="str">
        <f t="shared" si="25"/>
        <v/>
      </c>
      <c r="H1658" s="19"/>
      <c r="I1658" s="19"/>
      <c r="J1658" s="176" t="str">
        <f>IF(AND(C1658&lt;&gt;"",COUNTIF('3.工程情報'!$C$6:$C$501,C1658)=0),"工程記号が3.工程情報に存在しません。","")</f>
        <v/>
      </c>
    </row>
    <row r="1659" spans="2:10" ht="18" customHeight="1">
      <c r="B1659" s="166"/>
      <c r="C1659" s="165"/>
      <c r="D1659" s="12" t="str">
        <f>IF(C1659="","",VLOOKUP(C1659,'3.工程情報'!$C$6:$D$501,2,FALSE))</f>
        <v/>
      </c>
      <c r="E1659" s="165"/>
      <c r="F1659" s="170"/>
      <c r="G1659" s="189" t="str">
        <f t="shared" si="25"/>
        <v/>
      </c>
      <c r="H1659" s="19"/>
      <c r="I1659" s="19"/>
      <c r="J1659" s="176" t="str">
        <f>IF(AND(C1659&lt;&gt;"",COUNTIF('3.工程情報'!$C$6:$C$501,C1659)=0),"工程記号が3.工程情報に存在しません。","")</f>
        <v/>
      </c>
    </row>
    <row r="1660" spans="2:10" ht="18" customHeight="1">
      <c r="B1660" s="166"/>
      <c r="C1660" s="165"/>
      <c r="D1660" s="12" t="str">
        <f>IF(C1660="","",VLOOKUP(C1660,'3.工程情報'!$C$6:$D$501,2,FALSE))</f>
        <v/>
      </c>
      <c r="E1660" s="165"/>
      <c r="F1660" s="170"/>
      <c r="G1660" s="189" t="str">
        <f t="shared" si="25"/>
        <v/>
      </c>
      <c r="H1660" s="19"/>
      <c r="I1660" s="19"/>
      <c r="J1660" s="176" t="str">
        <f>IF(AND(C1660&lt;&gt;"",COUNTIF('3.工程情報'!$C$6:$C$501,C1660)=0),"工程記号が3.工程情報に存在しません。","")</f>
        <v/>
      </c>
    </row>
    <row r="1661" spans="2:10" ht="18" customHeight="1">
      <c r="B1661" s="166"/>
      <c r="C1661" s="165"/>
      <c r="D1661" s="12" t="str">
        <f>IF(C1661="","",VLOOKUP(C1661,'3.工程情報'!$C$6:$D$501,2,FALSE))</f>
        <v/>
      </c>
      <c r="E1661" s="165"/>
      <c r="F1661" s="170"/>
      <c r="G1661" s="189" t="str">
        <f t="shared" si="25"/>
        <v/>
      </c>
      <c r="H1661" s="19"/>
      <c r="I1661" s="19"/>
      <c r="J1661" s="176" t="str">
        <f>IF(AND(C1661&lt;&gt;"",COUNTIF('3.工程情報'!$C$6:$C$501,C1661)=0),"工程記号が3.工程情報に存在しません。","")</f>
        <v/>
      </c>
    </row>
    <row r="1662" spans="2:10" ht="18" customHeight="1">
      <c r="B1662" s="166"/>
      <c r="C1662" s="165"/>
      <c r="D1662" s="12" t="str">
        <f>IF(C1662="","",VLOOKUP(C1662,'3.工程情報'!$C$6:$D$501,2,FALSE))</f>
        <v/>
      </c>
      <c r="E1662" s="165"/>
      <c r="F1662" s="170"/>
      <c r="G1662" s="189" t="str">
        <f t="shared" si="25"/>
        <v/>
      </c>
      <c r="H1662" s="19"/>
      <c r="I1662" s="19"/>
      <c r="J1662" s="176" t="str">
        <f>IF(AND(C1662&lt;&gt;"",COUNTIF('3.工程情報'!$C$6:$C$501,C1662)=0),"工程記号が3.工程情報に存在しません。","")</f>
        <v/>
      </c>
    </row>
    <row r="1663" spans="2:10" ht="18" customHeight="1">
      <c r="B1663" s="166"/>
      <c r="C1663" s="165"/>
      <c r="D1663" s="12" t="str">
        <f>IF(C1663="","",VLOOKUP(C1663,'3.工程情報'!$C$6:$D$501,2,FALSE))</f>
        <v/>
      </c>
      <c r="E1663" s="165"/>
      <c r="F1663" s="170"/>
      <c r="G1663" s="189" t="str">
        <f t="shared" si="25"/>
        <v/>
      </c>
      <c r="H1663" s="19"/>
      <c r="I1663" s="19"/>
      <c r="J1663" s="176" t="str">
        <f>IF(AND(C1663&lt;&gt;"",COUNTIF('3.工程情報'!$C$6:$C$501,C1663)=0),"工程記号が3.工程情報に存在しません。","")</f>
        <v/>
      </c>
    </row>
    <row r="1664" spans="2:10" ht="18" customHeight="1">
      <c r="B1664" s="166"/>
      <c r="C1664" s="165"/>
      <c r="D1664" s="12" t="str">
        <f>IF(C1664="","",VLOOKUP(C1664,'3.工程情報'!$C$6:$D$501,2,FALSE))</f>
        <v/>
      </c>
      <c r="E1664" s="165"/>
      <c r="F1664" s="170"/>
      <c r="G1664" s="189" t="str">
        <f t="shared" si="25"/>
        <v/>
      </c>
      <c r="H1664" s="19"/>
      <c r="I1664" s="19"/>
      <c r="J1664" s="176" t="str">
        <f>IF(AND(C1664&lt;&gt;"",COUNTIF('3.工程情報'!$C$6:$C$501,C1664)=0),"工程記号が3.工程情報に存在しません。","")</f>
        <v/>
      </c>
    </row>
    <row r="1665" spans="2:10" ht="18" customHeight="1">
      <c r="B1665" s="166"/>
      <c r="C1665" s="165"/>
      <c r="D1665" s="12" t="str">
        <f>IF(C1665="","",VLOOKUP(C1665,'3.工程情報'!$C$6:$D$501,2,FALSE))</f>
        <v/>
      </c>
      <c r="E1665" s="165"/>
      <c r="F1665" s="170"/>
      <c r="G1665" s="189" t="str">
        <f t="shared" si="25"/>
        <v/>
      </c>
      <c r="H1665" s="19"/>
      <c r="I1665" s="19"/>
      <c r="J1665" s="176" t="str">
        <f>IF(AND(C1665&lt;&gt;"",COUNTIF('3.工程情報'!$C$6:$C$501,C1665)=0),"工程記号が3.工程情報に存在しません。","")</f>
        <v/>
      </c>
    </row>
    <row r="1666" spans="2:10" ht="18" customHeight="1">
      <c r="B1666" s="166"/>
      <c r="C1666" s="165"/>
      <c r="D1666" s="12" t="str">
        <f>IF(C1666="","",VLOOKUP(C1666,'3.工程情報'!$C$6:$D$501,2,FALSE))</f>
        <v/>
      </c>
      <c r="E1666" s="165"/>
      <c r="F1666" s="170"/>
      <c r="G1666" s="189" t="str">
        <f t="shared" si="25"/>
        <v/>
      </c>
      <c r="H1666" s="19"/>
      <c r="I1666" s="19"/>
      <c r="J1666" s="176" t="str">
        <f>IF(AND(C1666&lt;&gt;"",COUNTIF('3.工程情報'!$C$6:$C$501,C1666)=0),"工程記号が3.工程情報に存在しません。","")</f>
        <v/>
      </c>
    </row>
    <row r="1667" spans="2:10" ht="18" customHeight="1">
      <c r="B1667" s="166"/>
      <c r="C1667" s="165"/>
      <c r="D1667" s="12" t="str">
        <f>IF(C1667="","",VLOOKUP(C1667,'3.工程情報'!$C$6:$D$501,2,FALSE))</f>
        <v/>
      </c>
      <c r="E1667" s="165"/>
      <c r="F1667" s="170"/>
      <c r="G1667" s="189" t="str">
        <f t="shared" si="25"/>
        <v/>
      </c>
      <c r="H1667" s="19"/>
      <c r="I1667" s="19"/>
      <c r="J1667" s="176" t="str">
        <f>IF(AND(C1667&lt;&gt;"",COUNTIF('3.工程情報'!$C$6:$C$501,C1667)=0),"工程記号が3.工程情報に存在しません。","")</f>
        <v/>
      </c>
    </row>
    <row r="1668" spans="2:10" ht="18" customHeight="1">
      <c r="B1668" s="166"/>
      <c r="C1668" s="165"/>
      <c r="D1668" s="12" t="str">
        <f>IF(C1668="","",VLOOKUP(C1668,'3.工程情報'!$C$6:$D$501,2,FALSE))</f>
        <v/>
      </c>
      <c r="E1668" s="165"/>
      <c r="F1668" s="170"/>
      <c r="G1668" s="189" t="str">
        <f t="shared" si="25"/>
        <v/>
      </c>
      <c r="H1668" s="19"/>
      <c r="I1668" s="19"/>
      <c r="J1668" s="176" t="str">
        <f>IF(AND(C1668&lt;&gt;"",COUNTIF('3.工程情報'!$C$6:$C$501,C1668)=0),"工程記号が3.工程情報に存在しません。","")</f>
        <v/>
      </c>
    </row>
    <row r="1669" spans="2:10" ht="18" customHeight="1">
      <c r="B1669" s="166"/>
      <c r="C1669" s="165"/>
      <c r="D1669" s="12" t="str">
        <f>IF(C1669="","",VLOOKUP(C1669,'3.工程情報'!$C$6:$D$501,2,FALSE))</f>
        <v/>
      </c>
      <c r="E1669" s="165"/>
      <c r="F1669" s="170"/>
      <c r="G1669" s="189" t="str">
        <f t="shared" si="25"/>
        <v/>
      </c>
      <c r="H1669" s="19"/>
      <c r="I1669" s="19"/>
      <c r="J1669" s="176" t="str">
        <f>IF(AND(C1669&lt;&gt;"",COUNTIF('3.工程情報'!$C$6:$C$501,C1669)=0),"工程記号が3.工程情報に存在しません。","")</f>
        <v/>
      </c>
    </row>
    <row r="1670" spans="2:10" ht="18" customHeight="1">
      <c r="B1670" s="166"/>
      <c r="C1670" s="165"/>
      <c r="D1670" s="12" t="str">
        <f>IF(C1670="","",VLOOKUP(C1670,'3.工程情報'!$C$6:$D$501,2,FALSE))</f>
        <v/>
      </c>
      <c r="E1670" s="165"/>
      <c r="F1670" s="170"/>
      <c r="G1670" s="189" t="str">
        <f t="shared" ref="G1670:G1733" si="26">C1670&amp;E1670</f>
        <v/>
      </c>
      <c r="H1670" s="19"/>
      <c r="I1670" s="19"/>
      <c r="J1670" s="176" t="str">
        <f>IF(AND(C1670&lt;&gt;"",COUNTIF('3.工程情報'!$C$6:$C$501,C1670)=0),"工程記号が3.工程情報に存在しません。","")</f>
        <v/>
      </c>
    </row>
    <row r="1671" spans="2:10" ht="18" customHeight="1">
      <c r="B1671" s="166"/>
      <c r="C1671" s="165"/>
      <c r="D1671" s="12" t="str">
        <f>IF(C1671="","",VLOOKUP(C1671,'3.工程情報'!$C$6:$D$501,2,FALSE))</f>
        <v/>
      </c>
      <c r="E1671" s="165"/>
      <c r="F1671" s="170"/>
      <c r="G1671" s="189" t="str">
        <f t="shared" si="26"/>
        <v/>
      </c>
      <c r="H1671" s="19"/>
      <c r="I1671" s="19"/>
      <c r="J1671" s="176" t="str">
        <f>IF(AND(C1671&lt;&gt;"",COUNTIF('3.工程情報'!$C$6:$C$501,C1671)=0),"工程記号が3.工程情報に存在しません。","")</f>
        <v/>
      </c>
    </row>
    <row r="1672" spans="2:10" ht="18" customHeight="1">
      <c r="B1672" s="166"/>
      <c r="C1672" s="165"/>
      <c r="D1672" s="12" t="str">
        <f>IF(C1672="","",VLOOKUP(C1672,'3.工程情報'!$C$6:$D$501,2,FALSE))</f>
        <v/>
      </c>
      <c r="E1672" s="165"/>
      <c r="F1672" s="170"/>
      <c r="G1672" s="189" t="str">
        <f t="shared" si="26"/>
        <v/>
      </c>
      <c r="H1672" s="19"/>
      <c r="I1672" s="19"/>
      <c r="J1672" s="176" t="str">
        <f>IF(AND(C1672&lt;&gt;"",COUNTIF('3.工程情報'!$C$6:$C$501,C1672)=0),"工程記号が3.工程情報に存在しません。","")</f>
        <v/>
      </c>
    </row>
    <row r="1673" spans="2:10" ht="18" customHeight="1">
      <c r="B1673" s="166"/>
      <c r="C1673" s="165"/>
      <c r="D1673" s="12" t="str">
        <f>IF(C1673="","",VLOOKUP(C1673,'3.工程情報'!$C$6:$D$501,2,FALSE))</f>
        <v/>
      </c>
      <c r="E1673" s="165"/>
      <c r="F1673" s="170"/>
      <c r="G1673" s="189" t="str">
        <f t="shared" si="26"/>
        <v/>
      </c>
      <c r="H1673" s="19"/>
      <c r="I1673" s="19"/>
      <c r="J1673" s="176" t="str">
        <f>IF(AND(C1673&lt;&gt;"",COUNTIF('3.工程情報'!$C$6:$C$501,C1673)=0),"工程記号が3.工程情報に存在しません。","")</f>
        <v/>
      </c>
    </row>
    <row r="1674" spans="2:10" ht="18" customHeight="1">
      <c r="B1674" s="166"/>
      <c r="C1674" s="165"/>
      <c r="D1674" s="12" t="str">
        <f>IF(C1674="","",VLOOKUP(C1674,'3.工程情報'!$C$6:$D$501,2,FALSE))</f>
        <v/>
      </c>
      <c r="E1674" s="165"/>
      <c r="F1674" s="170"/>
      <c r="G1674" s="189" t="str">
        <f t="shared" si="26"/>
        <v/>
      </c>
      <c r="H1674" s="19"/>
      <c r="I1674" s="19"/>
      <c r="J1674" s="176" t="str">
        <f>IF(AND(C1674&lt;&gt;"",COUNTIF('3.工程情報'!$C$6:$C$501,C1674)=0),"工程記号が3.工程情報に存在しません。","")</f>
        <v/>
      </c>
    </row>
    <row r="1675" spans="2:10" ht="18" customHeight="1">
      <c r="B1675" s="166"/>
      <c r="C1675" s="165"/>
      <c r="D1675" s="12" t="str">
        <f>IF(C1675="","",VLOOKUP(C1675,'3.工程情報'!$C$6:$D$501,2,FALSE))</f>
        <v/>
      </c>
      <c r="E1675" s="165"/>
      <c r="F1675" s="170"/>
      <c r="G1675" s="189" t="str">
        <f t="shared" si="26"/>
        <v/>
      </c>
      <c r="H1675" s="19"/>
      <c r="I1675" s="19"/>
      <c r="J1675" s="176" t="str">
        <f>IF(AND(C1675&lt;&gt;"",COUNTIF('3.工程情報'!$C$6:$C$501,C1675)=0),"工程記号が3.工程情報に存在しません。","")</f>
        <v/>
      </c>
    </row>
    <row r="1676" spans="2:10" ht="18" customHeight="1">
      <c r="B1676" s="166"/>
      <c r="C1676" s="165"/>
      <c r="D1676" s="12" t="str">
        <f>IF(C1676="","",VLOOKUP(C1676,'3.工程情報'!$C$6:$D$501,2,FALSE))</f>
        <v/>
      </c>
      <c r="E1676" s="165"/>
      <c r="F1676" s="170"/>
      <c r="G1676" s="189" t="str">
        <f t="shared" si="26"/>
        <v/>
      </c>
      <c r="H1676" s="19"/>
      <c r="I1676" s="19"/>
      <c r="J1676" s="176" t="str">
        <f>IF(AND(C1676&lt;&gt;"",COUNTIF('3.工程情報'!$C$6:$C$501,C1676)=0),"工程記号が3.工程情報に存在しません。","")</f>
        <v/>
      </c>
    </row>
    <row r="1677" spans="2:10" ht="18" customHeight="1">
      <c r="B1677" s="166"/>
      <c r="C1677" s="165"/>
      <c r="D1677" s="12" t="str">
        <f>IF(C1677="","",VLOOKUP(C1677,'3.工程情報'!$C$6:$D$501,2,FALSE))</f>
        <v/>
      </c>
      <c r="E1677" s="165"/>
      <c r="F1677" s="170"/>
      <c r="G1677" s="189" t="str">
        <f t="shared" si="26"/>
        <v/>
      </c>
      <c r="H1677" s="19"/>
      <c r="I1677" s="19"/>
      <c r="J1677" s="176" t="str">
        <f>IF(AND(C1677&lt;&gt;"",COUNTIF('3.工程情報'!$C$6:$C$501,C1677)=0),"工程記号が3.工程情報に存在しません。","")</f>
        <v/>
      </c>
    </row>
    <row r="1678" spans="2:10" ht="18" customHeight="1">
      <c r="B1678" s="166"/>
      <c r="C1678" s="165"/>
      <c r="D1678" s="12" t="str">
        <f>IF(C1678="","",VLOOKUP(C1678,'3.工程情報'!$C$6:$D$501,2,FALSE))</f>
        <v/>
      </c>
      <c r="E1678" s="165"/>
      <c r="F1678" s="170"/>
      <c r="G1678" s="189" t="str">
        <f t="shared" si="26"/>
        <v/>
      </c>
      <c r="H1678" s="19"/>
      <c r="I1678" s="19"/>
      <c r="J1678" s="176" t="str">
        <f>IF(AND(C1678&lt;&gt;"",COUNTIF('3.工程情報'!$C$6:$C$501,C1678)=0),"工程記号が3.工程情報に存在しません。","")</f>
        <v/>
      </c>
    </row>
    <row r="1679" spans="2:10" ht="18" customHeight="1">
      <c r="B1679" s="166"/>
      <c r="C1679" s="165"/>
      <c r="D1679" s="12" t="str">
        <f>IF(C1679="","",VLOOKUP(C1679,'3.工程情報'!$C$6:$D$501,2,FALSE))</f>
        <v/>
      </c>
      <c r="E1679" s="165"/>
      <c r="F1679" s="170"/>
      <c r="G1679" s="189" t="str">
        <f t="shared" si="26"/>
        <v/>
      </c>
      <c r="H1679" s="19"/>
      <c r="I1679" s="19"/>
      <c r="J1679" s="176" t="str">
        <f>IF(AND(C1679&lt;&gt;"",COUNTIF('3.工程情報'!$C$6:$C$501,C1679)=0),"工程記号が3.工程情報に存在しません。","")</f>
        <v/>
      </c>
    </row>
    <row r="1680" spans="2:10" ht="18" customHeight="1">
      <c r="B1680" s="166"/>
      <c r="C1680" s="165"/>
      <c r="D1680" s="12" t="str">
        <f>IF(C1680="","",VLOOKUP(C1680,'3.工程情報'!$C$6:$D$501,2,FALSE))</f>
        <v/>
      </c>
      <c r="E1680" s="165"/>
      <c r="F1680" s="170"/>
      <c r="G1680" s="189" t="str">
        <f t="shared" si="26"/>
        <v/>
      </c>
      <c r="H1680" s="19"/>
      <c r="I1680" s="19"/>
      <c r="J1680" s="176" t="str">
        <f>IF(AND(C1680&lt;&gt;"",COUNTIF('3.工程情報'!$C$6:$C$501,C1680)=0),"工程記号が3.工程情報に存在しません。","")</f>
        <v/>
      </c>
    </row>
    <row r="1681" spans="2:10" ht="18" customHeight="1">
      <c r="B1681" s="166"/>
      <c r="C1681" s="165"/>
      <c r="D1681" s="12" t="str">
        <f>IF(C1681="","",VLOOKUP(C1681,'3.工程情報'!$C$6:$D$501,2,FALSE))</f>
        <v/>
      </c>
      <c r="E1681" s="165"/>
      <c r="F1681" s="170"/>
      <c r="G1681" s="189" t="str">
        <f t="shared" si="26"/>
        <v/>
      </c>
      <c r="H1681" s="19"/>
      <c r="I1681" s="19"/>
      <c r="J1681" s="176" t="str">
        <f>IF(AND(C1681&lt;&gt;"",COUNTIF('3.工程情報'!$C$6:$C$501,C1681)=0),"工程記号が3.工程情報に存在しません。","")</f>
        <v/>
      </c>
    </row>
    <row r="1682" spans="2:10" ht="18" customHeight="1">
      <c r="B1682" s="166"/>
      <c r="C1682" s="165"/>
      <c r="D1682" s="12" t="str">
        <f>IF(C1682="","",VLOOKUP(C1682,'3.工程情報'!$C$6:$D$501,2,FALSE))</f>
        <v/>
      </c>
      <c r="E1682" s="165"/>
      <c r="F1682" s="170"/>
      <c r="G1682" s="189" t="str">
        <f t="shared" si="26"/>
        <v/>
      </c>
      <c r="H1682" s="19"/>
      <c r="I1682" s="19"/>
      <c r="J1682" s="176" t="str">
        <f>IF(AND(C1682&lt;&gt;"",COUNTIF('3.工程情報'!$C$6:$C$501,C1682)=0),"工程記号が3.工程情報に存在しません。","")</f>
        <v/>
      </c>
    </row>
    <row r="1683" spans="2:10" ht="18" customHeight="1">
      <c r="B1683" s="166"/>
      <c r="C1683" s="165"/>
      <c r="D1683" s="12" t="str">
        <f>IF(C1683="","",VLOOKUP(C1683,'3.工程情報'!$C$6:$D$501,2,FALSE))</f>
        <v/>
      </c>
      <c r="E1683" s="165"/>
      <c r="F1683" s="170"/>
      <c r="G1683" s="189" t="str">
        <f t="shared" si="26"/>
        <v/>
      </c>
      <c r="H1683" s="19"/>
      <c r="I1683" s="19"/>
      <c r="J1683" s="176" t="str">
        <f>IF(AND(C1683&lt;&gt;"",COUNTIF('3.工程情報'!$C$6:$C$501,C1683)=0),"工程記号が3.工程情報に存在しません。","")</f>
        <v/>
      </c>
    </row>
    <row r="1684" spans="2:10" ht="18" customHeight="1">
      <c r="B1684" s="166"/>
      <c r="C1684" s="165"/>
      <c r="D1684" s="12" t="str">
        <f>IF(C1684="","",VLOOKUP(C1684,'3.工程情報'!$C$6:$D$501,2,FALSE))</f>
        <v/>
      </c>
      <c r="E1684" s="165"/>
      <c r="F1684" s="170"/>
      <c r="G1684" s="189" t="str">
        <f t="shared" si="26"/>
        <v/>
      </c>
      <c r="H1684" s="19"/>
      <c r="I1684" s="19"/>
      <c r="J1684" s="176" t="str">
        <f>IF(AND(C1684&lt;&gt;"",COUNTIF('3.工程情報'!$C$6:$C$501,C1684)=0),"工程記号が3.工程情報に存在しません。","")</f>
        <v/>
      </c>
    </row>
    <row r="1685" spans="2:10" ht="18" customHeight="1">
      <c r="B1685" s="166"/>
      <c r="C1685" s="165"/>
      <c r="D1685" s="12" t="str">
        <f>IF(C1685="","",VLOOKUP(C1685,'3.工程情報'!$C$6:$D$501,2,FALSE))</f>
        <v/>
      </c>
      <c r="E1685" s="165"/>
      <c r="F1685" s="170"/>
      <c r="G1685" s="189" t="str">
        <f t="shared" si="26"/>
        <v/>
      </c>
      <c r="H1685" s="19"/>
      <c r="I1685" s="19"/>
      <c r="J1685" s="176" t="str">
        <f>IF(AND(C1685&lt;&gt;"",COUNTIF('3.工程情報'!$C$6:$C$501,C1685)=0),"工程記号が3.工程情報に存在しません。","")</f>
        <v/>
      </c>
    </row>
    <row r="1686" spans="2:10" ht="18" customHeight="1">
      <c r="B1686" s="166"/>
      <c r="C1686" s="165"/>
      <c r="D1686" s="12" t="str">
        <f>IF(C1686="","",VLOOKUP(C1686,'3.工程情報'!$C$6:$D$501,2,FALSE))</f>
        <v/>
      </c>
      <c r="E1686" s="165"/>
      <c r="F1686" s="170"/>
      <c r="G1686" s="189" t="str">
        <f t="shared" si="26"/>
        <v/>
      </c>
      <c r="H1686" s="19"/>
      <c r="I1686" s="19"/>
      <c r="J1686" s="176" t="str">
        <f>IF(AND(C1686&lt;&gt;"",COUNTIF('3.工程情報'!$C$6:$C$501,C1686)=0),"工程記号が3.工程情報に存在しません。","")</f>
        <v/>
      </c>
    </row>
    <row r="1687" spans="2:10" ht="18" customHeight="1">
      <c r="B1687" s="166"/>
      <c r="C1687" s="165"/>
      <c r="D1687" s="12" t="str">
        <f>IF(C1687="","",VLOOKUP(C1687,'3.工程情報'!$C$6:$D$501,2,FALSE))</f>
        <v/>
      </c>
      <c r="E1687" s="165"/>
      <c r="F1687" s="170"/>
      <c r="G1687" s="189" t="str">
        <f t="shared" si="26"/>
        <v/>
      </c>
      <c r="H1687" s="19"/>
      <c r="I1687" s="19"/>
      <c r="J1687" s="176" t="str">
        <f>IF(AND(C1687&lt;&gt;"",COUNTIF('3.工程情報'!$C$6:$C$501,C1687)=0),"工程記号が3.工程情報に存在しません。","")</f>
        <v/>
      </c>
    </row>
    <row r="1688" spans="2:10" ht="18" customHeight="1">
      <c r="B1688" s="166"/>
      <c r="C1688" s="165"/>
      <c r="D1688" s="12" t="str">
        <f>IF(C1688="","",VLOOKUP(C1688,'3.工程情報'!$C$6:$D$501,2,FALSE))</f>
        <v/>
      </c>
      <c r="E1688" s="165"/>
      <c r="F1688" s="170"/>
      <c r="G1688" s="189" t="str">
        <f t="shared" si="26"/>
        <v/>
      </c>
      <c r="H1688" s="19"/>
      <c r="I1688" s="19"/>
      <c r="J1688" s="176" t="str">
        <f>IF(AND(C1688&lt;&gt;"",COUNTIF('3.工程情報'!$C$6:$C$501,C1688)=0),"工程記号が3.工程情報に存在しません。","")</f>
        <v/>
      </c>
    </row>
    <row r="1689" spans="2:10" ht="18" customHeight="1">
      <c r="B1689" s="166"/>
      <c r="C1689" s="165"/>
      <c r="D1689" s="12" t="str">
        <f>IF(C1689="","",VLOOKUP(C1689,'3.工程情報'!$C$6:$D$501,2,FALSE))</f>
        <v/>
      </c>
      <c r="E1689" s="165"/>
      <c r="F1689" s="170"/>
      <c r="G1689" s="189" t="str">
        <f t="shared" si="26"/>
        <v/>
      </c>
      <c r="H1689" s="19"/>
      <c r="I1689" s="19"/>
      <c r="J1689" s="176" t="str">
        <f>IF(AND(C1689&lt;&gt;"",COUNTIF('3.工程情報'!$C$6:$C$501,C1689)=0),"工程記号が3.工程情報に存在しません。","")</f>
        <v/>
      </c>
    </row>
    <row r="1690" spans="2:10" ht="18" customHeight="1">
      <c r="B1690" s="166"/>
      <c r="C1690" s="165"/>
      <c r="D1690" s="12" t="str">
        <f>IF(C1690="","",VLOOKUP(C1690,'3.工程情報'!$C$6:$D$501,2,FALSE))</f>
        <v/>
      </c>
      <c r="E1690" s="165"/>
      <c r="F1690" s="170"/>
      <c r="G1690" s="189" t="str">
        <f t="shared" si="26"/>
        <v/>
      </c>
      <c r="H1690" s="19"/>
      <c r="I1690" s="19"/>
      <c r="J1690" s="176" t="str">
        <f>IF(AND(C1690&lt;&gt;"",COUNTIF('3.工程情報'!$C$6:$C$501,C1690)=0),"工程記号が3.工程情報に存在しません。","")</f>
        <v/>
      </c>
    </row>
    <row r="1691" spans="2:10" ht="18" customHeight="1">
      <c r="B1691" s="166"/>
      <c r="C1691" s="165"/>
      <c r="D1691" s="12" t="str">
        <f>IF(C1691="","",VLOOKUP(C1691,'3.工程情報'!$C$6:$D$501,2,FALSE))</f>
        <v/>
      </c>
      <c r="E1691" s="165"/>
      <c r="F1691" s="170"/>
      <c r="G1691" s="189" t="str">
        <f t="shared" si="26"/>
        <v/>
      </c>
      <c r="H1691" s="19"/>
      <c r="I1691" s="19"/>
      <c r="J1691" s="176" t="str">
        <f>IF(AND(C1691&lt;&gt;"",COUNTIF('3.工程情報'!$C$6:$C$501,C1691)=0),"工程記号が3.工程情報に存在しません。","")</f>
        <v/>
      </c>
    </row>
    <row r="1692" spans="2:10" ht="18" customHeight="1">
      <c r="B1692" s="166"/>
      <c r="C1692" s="165"/>
      <c r="D1692" s="12" t="str">
        <f>IF(C1692="","",VLOOKUP(C1692,'3.工程情報'!$C$6:$D$501,2,FALSE))</f>
        <v/>
      </c>
      <c r="E1692" s="165"/>
      <c r="F1692" s="170"/>
      <c r="G1692" s="189" t="str">
        <f t="shared" si="26"/>
        <v/>
      </c>
      <c r="H1692" s="19"/>
      <c r="I1692" s="19"/>
      <c r="J1692" s="176" t="str">
        <f>IF(AND(C1692&lt;&gt;"",COUNTIF('3.工程情報'!$C$6:$C$501,C1692)=0),"工程記号が3.工程情報に存在しません。","")</f>
        <v/>
      </c>
    </row>
    <row r="1693" spans="2:10" ht="18" customHeight="1">
      <c r="B1693" s="166"/>
      <c r="C1693" s="165"/>
      <c r="D1693" s="12" t="str">
        <f>IF(C1693="","",VLOOKUP(C1693,'3.工程情報'!$C$6:$D$501,2,FALSE))</f>
        <v/>
      </c>
      <c r="E1693" s="165"/>
      <c r="F1693" s="170"/>
      <c r="G1693" s="189" t="str">
        <f t="shared" si="26"/>
        <v/>
      </c>
      <c r="H1693" s="19"/>
      <c r="I1693" s="19"/>
      <c r="J1693" s="176" t="str">
        <f>IF(AND(C1693&lt;&gt;"",COUNTIF('3.工程情報'!$C$6:$C$501,C1693)=0),"工程記号が3.工程情報に存在しません。","")</f>
        <v/>
      </c>
    </row>
    <row r="1694" spans="2:10" ht="18" customHeight="1">
      <c r="B1694" s="166"/>
      <c r="C1694" s="165"/>
      <c r="D1694" s="12" t="str">
        <f>IF(C1694="","",VLOOKUP(C1694,'3.工程情報'!$C$6:$D$501,2,FALSE))</f>
        <v/>
      </c>
      <c r="E1694" s="165"/>
      <c r="F1694" s="170"/>
      <c r="G1694" s="189" t="str">
        <f t="shared" si="26"/>
        <v/>
      </c>
      <c r="H1694" s="19"/>
      <c r="I1694" s="19"/>
      <c r="J1694" s="176" t="str">
        <f>IF(AND(C1694&lt;&gt;"",COUNTIF('3.工程情報'!$C$6:$C$501,C1694)=0),"工程記号が3.工程情報に存在しません。","")</f>
        <v/>
      </c>
    </row>
    <row r="1695" spans="2:10" ht="18" customHeight="1">
      <c r="B1695" s="166"/>
      <c r="C1695" s="165"/>
      <c r="D1695" s="12" t="str">
        <f>IF(C1695="","",VLOOKUP(C1695,'3.工程情報'!$C$6:$D$501,2,FALSE))</f>
        <v/>
      </c>
      <c r="E1695" s="165"/>
      <c r="F1695" s="170"/>
      <c r="G1695" s="189" t="str">
        <f t="shared" si="26"/>
        <v/>
      </c>
      <c r="H1695" s="19"/>
      <c r="I1695" s="19"/>
      <c r="J1695" s="176" t="str">
        <f>IF(AND(C1695&lt;&gt;"",COUNTIF('3.工程情報'!$C$6:$C$501,C1695)=0),"工程記号が3.工程情報に存在しません。","")</f>
        <v/>
      </c>
    </row>
    <row r="1696" spans="2:10" ht="18" customHeight="1">
      <c r="B1696" s="166"/>
      <c r="C1696" s="165"/>
      <c r="D1696" s="12" t="str">
        <f>IF(C1696="","",VLOOKUP(C1696,'3.工程情報'!$C$6:$D$501,2,FALSE))</f>
        <v/>
      </c>
      <c r="E1696" s="165"/>
      <c r="F1696" s="170"/>
      <c r="G1696" s="189" t="str">
        <f t="shared" si="26"/>
        <v/>
      </c>
      <c r="H1696" s="19"/>
      <c r="I1696" s="19"/>
      <c r="J1696" s="176" t="str">
        <f>IF(AND(C1696&lt;&gt;"",COUNTIF('3.工程情報'!$C$6:$C$501,C1696)=0),"工程記号が3.工程情報に存在しません。","")</f>
        <v/>
      </c>
    </row>
    <row r="1697" spans="2:10" ht="18" customHeight="1">
      <c r="B1697" s="166"/>
      <c r="C1697" s="165"/>
      <c r="D1697" s="12" t="str">
        <f>IF(C1697="","",VLOOKUP(C1697,'3.工程情報'!$C$6:$D$501,2,FALSE))</f>
        <v/>
      </c>
      <c r="E1697" s="165"/>
      <c r="F1697" s="170"/>
      <c r="G1697" s="189" t="str">
        <f t="shared" si="26"/>
        <v/>
      </c>
      <c r="H1697" s="19"/>
      <c r="I1697" s="19"/>
      <c r="J1697" s="176" t="str">
        <f>IF(AND(C1697&lt;&gt;"",COUNTIF('3.工程情報'!$C$6:$C$501,C1697)=0),"工程記号が3.工程情報に存在しません。","")</f>
        <v/>
      </c>
    </row>
    <row r="1698" spans="2:10" ht="18" customHeight="1">
      <c r="B1698" s="166"/>
      <c r="C1698" s="165"/>
      <c r="D1698" s="12" t="str">
        <f>IF(C1698="","",VLOOKUP(C1698,'3.工程情報'!$C$6:$D$501,2,FALSE))</f>
        <v/>
      </c>
      <c r="E1698" s="165"/>
      <c r="F1698" s="170"/>
      <c r="G1698" s="189" t="str">
        <f t="shared" si="26"/>
        <v/>
      </c>
      <c r="H1698" s="19"/>
      <c r="I1698" s="19"/>
      <c r="J1698" s="176" t="str">
        <f>IF(AND(C1698&lt;&gt;"",COUNTIF('3.工程情報'!$C$6:$C$501,C1698)=0),"工程記号が3.工程情報に存在しません。","")</f>
        <v/>
      </c>
    </row>
    <row r="1699" spans="2:10" ht="18" customHeight="1">
      <c r="B1699" s="166"/>
      <c r="C1699" s="165"/>
      <c r="D1699" s="12" t="str">
        <f>IF(C1699="","",VLOOKUP(C1699,'3.工程情報'!$C$6:$D$501,2,FALSE))</f>
        <v/>
      </c>
      <c r="E1699" s="165"/>
      <c r="F1699" s="170"/>
      <c r="G1699" s="189" t="str">
        <f t="shared" si="26"/>
        <v/>
      </c>
      <c r="H1699" s="19"/>
      <c r="I1699" s="19"/>
      <c r="J1699" s="176" t="str">
        <f>IF(AND(C1699&lt;&gt;"",COUNTIF('3.工程情報'!$C$6:$C$501,C1699)=0),"工程記号が3.工程情報に存在しません。","")</f>
        <v/>
      </c>
    </row>
    <row r="1700" spans="2:10" ht="18" customHeight="1">
      <c r="B1700" s="166"/>
      <c r="C1700" s="165"/>
      <c r="D1700" s="12" t="str">
        <f>IF(C1700="","",VLOOKUP(C1700,'3.工程情報'!$C$6:$D$501,2,FALSE))</f>
        <v/>
      </c>
      <c r="E1700" s="165"/>
      <c r="F1700" s="170"/>
      <c r="G1700" s="189" t="str">
        <f t="shared" si="26"/>
        <v/>
      </c>
      <c r="H1700" s="19"/>
      <c r="I1700" s="19"/>
      <c r="J1700" s="176" t="str">
        <f>IF(AND(C1700&lt;&gt;"",COUNTIF('3.工程情報'!$C$6:$C$501,C1700)=0),"工程記号が3.工程情報に存在しません。","")</f>
        <v/>
      </c>
    </row>
    <row r="1701" spans="2:10" ht="18" customHeight="1">
      <c r="B1701" s="166"/>
      <c r="C1701" s="165"/>
      <c r="D1701" s="12" t="str">
        <f>IF(C1701="","",VLOOKUP(C1701,'3.工程情報'!$C$6:$D$501,2,FALSE))</f>
        <v/>
      </c>
      <c r="E1701" s="165"/>
      <c r="F1701" s="170"/>
      <c r="G1701" s="189" t="str">
        <f t="shared" si="26"/>
        <v/>
      </c>
      <c r="H1701" s="19"/>
      <c r="I1701" s="19"/>
      <c r="J1701" s="176" t="str">
        <f>IF(AND(C1701&lt;&gt;"",COUNTIF('3.工程情報'!$C$6:$C$501,C1701)=0),"工程記号が3.工程情報に存在しません。","")</f>
        <v/>
      </c>
    </row>
    <row r="1702" spans="2:10" ht="18" customHeight="1">
      <c r="B1702" s="166"/>
      <c r="C1702" s="165"/>
      <c r="D1702" s="12" t="str">
        <f>IF(C1702="","",VLOOKUP(C1702,'3.工程情報'!$C$6:$D$501,2,FALSE))</f>
        <v/>
      </c>
      <c r="E1702" s="165"/>
      <c r="F1702" s="170"/>
      <c r="G1702" s="189" t="str">
        <f t="shared" si="26"/>
        <v/>
      </c>
      <c r="H1702" s="19"/>
      <c r="I1702" s="19"/>
      <c r="J1702" s="176" t="str">
        <f>IF(AND(C1702&lt;&gt;"",COUNTIF('3.工程情報'!$C$6:$C$501,C1702)=0),"工程記号が3.工程情報に存在しません。","")</f>
        <v/>
      </c>
    </row>
    <row r="1703" spans="2:10" ht="18" customHeight="1">
      <c r="B1703" s="166"/>
      <c r="C1703" s="165"/>
      <c r="D1703" s="12" t="str">
        <f>IF(C1703="","",VLOOKUP(C1703,'3.工程情報'!$C$6:$D$501,2,FALSE))</f>
        <v/>
      </c>
      <c r="E1703" s="165"/>
      <c r="F1703" s="170"/>
      <c r="G1703" s="189" t="str">
        <f t="shared" si="26"/>
        <v/>
      </c>
      <c r="H1703" s="19"/>
      <c r="I1703" s="19"/>
      <c r="J1703" s="176" t="str">
        <f>IF(AND(C1703&lt;&gt;"",COUNTIF('3.工程情報'!$C$6:$C$501,C1703)=0),"工程記号が3.工程情報に存在しません。","")</f>
        <v/>
      </c>
    </row>
    <row r="1704" spans="2:10" ht="18" customHeight="1">
      <c r="B1704" s="166"/>
      <c r="C1704" s="165"/>
      <c r="D1704" s="12" t="str">
        <f>IF(C1704="","",VLOOKUP(C1704,'3.工程情報'!$C$6:$D$501,2,FALSE))</f>
        <v/>
      </c>
      <c r="E1704" s="165"/>
      <c r="F1704" s="170"/>
      <c r="G1704" s="189" t="str">
        <f t="shared" si="26"/>
        <v/>
      </c>
      <c r="H1704" s="19"/>
      <c r="I1704" s="19"/>
      <c r="J1704" s="176" t="str">
        <f>IF(AND(C1704&lt;&gt;"",COUNTIF('3.工程情報'!$C$6:$C$501,C1704)=0),"工程記号が3.工程情報に存在しません。","")</f>
        <v/>
      </c>
    </row>
    <row r="1705" spans="2:10" ht="18" customHeight="1">
      <c r="B1705" s="166"/>
      <c r="C1705" s="165"/>
      <c r="D1705" s="12" t="str">
        <f>IF(C1705="","",VLOOKUP(C1705,'3.工程情報'!$C$6:$D$501,2,FALSE))</f>
        <v/>
      </c>
      <c r="E1705" s="165"/>
      <c r="F1705" s="170"/>
      <c r="G1705" s="189" t="str">
        <f t="shared" si="26"/>
        <v/>
      </c>
      <c r="H1705" s="19"/>
      <c r="I1705" s="19"/>
      <c r="J1705" s="176" t="str">
        <f>IF(AND(C1705&lt;&gt;"",COUNTIF('3.工程情報'!$C$6:$C$501,C1705)=0),"工程記号が3.工程情報に存在しません。","")</f>
        <v/>
      </c>
    </row>
    <row r="1706" spans="2:10" ht="18" customHeight="1">
      <c r="B1706" s="166"/>
      <c r="C1706" s="165"/>
      <c r="D1706" s="12" t="str">
        <f>IF(C1706="","",VLOOKUP(C1706,'3.工程情報'!$C$6:$D$501,2,FALSE))</f>
        <v/>
      </c>
      <c r="E1706" s="165"/>
      <c r="F1706" s="170"/>
      <c r="G1706" s="189" t="str">
        <f t="shared" si="26"/>
        <v/>
      </c>
      <c r="H1706" s="19"/>
      <c r="I1706" s="19"/>
      <c r="J1706" s="176" t="str">
        <f>IF(AND(C1706&lt;&gt;"",COUNTIF('3.工程情報'!$C$6:$C$501,C1706)=0),"工程記号が3.工程情報に存在しません。","")</f>
        <v/>
      </c>
    </row>
    <row r="1707" spans="2:10" ht="18" customHeight="1">
      <c r="B1707" s="166"/>
      <c r="C1707" s="165"/>
      <c r="D1707" s="12" t="str">
        <f>IF(C1707="","",VLOOKUP(C1707,'3.工程情報'!$C$6:$D$501,2,FALSE))</f>
        <v/>
      </c>
      <c r="E1707" s="165"/>
      <c r="F1707" s="170"/>
      <c r="G1707" s="189" t="str">
        <f t="shared" si="26"/>
        <v/>
      </c>
      <c r="H1707" s="19"/>
      <c r="I1707" s="19"/>
      <c r="J1707" s="176" t="str">
        <f>IF(AND(C1707&lt;&gt;"",COUNTIF('3.工程情報'!$C$6:$C$501,C1707)=0),"工程記号が3.工程情報に存在しません。","")</f>
        <v/>
      </c>
    </row>
    <row r="1708" spans="2:10" ht="18" customHeight="1">
      <c r="B1708" s="166"/>
      <c r="C1708" s="165"/>
      <c r="D1708" s="12" t="str">
        <f>IF(C1708="","",VLOOKUP(C1708,'3.工程情報'!$C$6:$D$501,2,FALSE))</f>
        <v/>
      </c>
      <c r="E1708" s="165"/>
      <c r="F1708" s="170"/>
      <c r="G1708" s="189" t="str">
        <f t="shared" si="26"/>
        <v/>
      </c>
      <c r="H1708" s="19"/>
      <c r="I1708" s="19"/>
      <c r="J1708" s="176" t="str">
        <f>IF(AND(C1708&lt;&gt;"",COUNTIF('3.工程情報'!$C$6:$C$501,C1708)=0),"工程記号が3.工程情報に存在しません。","")</f>
        <v/>
      </c>
    </row>
    <row r="1709" spans="2:10" ht="18" customHeight="1">
      <c r="B1709" s="166"/>
      <c r="C1709" s="165"/>
      <c r="D1709" s="12" t="str">
        <f>IF(C1709="","",VLOOKUP(C1709,'3.工程情報'!$C$6:$D$501,2,FALSE))</f>
        <v/>
      </c>
      <c r="E1709" s="165"/>
      <c r="F1709" s="170"/>
      <c r="G1709" s="189" t="str">
        <f t="shared" si="26"/>
        <v/>
      </c>
      <c r="H1709" s="19"/>
      <c r="I1709" s="19"/>
      <c r="J1709" s="176" t="str">
        <f>IF(AND(C1709&lt;&gt;"",COUNTIF('3.工程情報'!$C$6:$C$501,C1709)=0),"工程記号が3.工程情報に存在しません。","")</f>
        <v/>
      </c>
    </row>
    <row r="1710" spans="2:10" ht="18" customHeight="1">
      <c r="B1710" s="166"/>
      <c r="C1710" s="165"/>
      <c r="D1710" s="12" t="str">
        <f>IF(C1710="","",VLOOKUP(C1710,'3.工程情報'!$C$6:$D$501,2,FALSE))</f>
        <v/>
      </c>
      <c r="E1710" s="165"/>
      <c r="F1710" s="170"/>
      <c r="G1710" s="189" t="str">
        <f t="shared" si="26"/>
        <v/>
      </c>
      <c r="H1710" s="19"/>
      <c r="I1710" s="19"/>
      <c r="J1710" s="176" t="str">
        <f>IF(AND(C1710&lt;&gt;"",COUNTIF('3.工程情報'!$C$6:$C$501,C1710)=0),"工程記号が3.工程情報に存在しません。","")</f>
        <v/>
      </c>
    </row>
    <row r="1711" spans="2:10" ht="18" customHeight="1">
      <c r="B1711" s="166"/>
      <c r="C1711" s="165"/>
      <c r="D1711" s="12" t="str">
        <f>IF(C1711="","",VLOOKUP(C1711,'3.工程情報'!$C$6:$D$501,2,FALSE))</f>
        <v/>
      </c>
      <c r="E1711" s="165"/>
      <c r="F1711" s="170"/>
      <c r="G1711" s="189" t="str">
        <f t="shared" si="26"/>
        <v/>
      </c>
      <c r="H1711" s="19"/>
      <c r="I1711" s="19"/>
      <c r="J1711" s="176" t="str">
        <f>IF(AND(C1711&lt;&gt;"",COUNTIF('3.工程情報'!$C$6:$C$501,C1711)=0),"工程記号が3.工程情報に存在しません。","")</f>
        <v/>
      </c>
    </row>
    <row r="1712" spans="2:10" ht="18" customHeight="1">
      <c r="B1712" s="166"/>
      <c r="C1712" s="165"/>
      <c r="D1712" s="12" t="str">
        <f>IF(C1712="","",VLOOKUP(C1712,'3.工程情報'!$C$6:$D$501,2,FALSE))</f>
        <v/>
      </c>
      <c r="E1712" s="165"/>
      <c r="F1712" s="170"/>
      <c r="G1712" s="189" t="str">
        <f t="shared" si="26"/>
        <v/>
      </c>
      <c r="H1712" s="19"/>
      <c r="I1712" s="19"/>
      <c r="J1712" s="176" t="str">
        <f>IF(AND(C1712&lt;&gt;"",COUNTIF('3.工程情報'!$C$6:$C$501,C1712)=0),"工程記号が3.工程情報に存在しません。","")</f>
        <v/>
      </c>
    </row>
    <row r="1713" spans="2:10" ht="18" customHeight="1">
      <c r="B1713" s="166"/>
      <c r="C1713" s="165"/>
      <c r="D1713" s="12" t="str">
        <f>IF(C1713="","",VLOOKUP(C1713,'3.工程情報'!$C$6:$D$501,2,FALSE))</f>
        <v/>
      </c>
      <c r="E1713" s="165"/>
      <c r="F1713" s="170"/>
      <c r="G1713" s="189" t="str">
        <f t="shared" si="26"/>
        <v/>
      </c>
      <c r="H1713" s="19"/>
      <c r="I1713" s="19"/>
      <c r="J1713" s="176" t="str">
        <f>IF(AND(C1713&lt;&gt;"",COUNTIF('3.工程情報'!$C$6:$C$501,C1713)=0),"工程記号が3.工程情報に存在しません。","")</f>
        <v/>
      </c>
    </row>
    <row r="1714" spans="2:10" ht="18" customHeight="1">
      <c r="B1714" s="166"/>
      <c r="C1714" s="165"/>
      <c r="D1714" s="12" t="str">
        <f>IF(C1714="","",VLOOKUP(C1714,'3.工程情報'!$C$6:$D$501,2,FALSE))</f>
        <v/>
      </c>
      <c r="E1714" s="165"/>
      <c r="F1714" s="170"/>
      <c r="G1714" s="189" t="str">
        <f t="shared" si="26"/>
        <v/>
      </c>
      <c r="H1714" s="19"/>
      <c r="I1714" s="19"/>
      <c r="J1714" s="176" t="str">
        <f>IF(AND(C1714&lt;&gt;"",COUNTIF('3.工程情報'!$C$6:$C$501,C1714)=0),"工程記号が3.工程情報に存在しません。","")</f>
        <v/>
      </c>
    </row>
    <row r="1715" spans="2:10" ht="18" customHeight="1">
      <c r="B1715" s="166"/>
      <c r="C1715" s="165"/>
      <c r="D1715" s="12" t="str">
        <f>IF(C1715="","",VLOOKUP(C1715,'3.工程情報'!$C$6:$D$501,2,FALSE))</f>
        <v/>
      </c>
      <c r="E1715" s="165"/>
      <c r="F1715" s="170"/>
      <c r="G1715" s="189" t="str">
        <f t="shared" si="26"/>
        <v/>
      </c>
      <c r="H1715" s="19"/>
      <c r="I1715" s="19"/>
      <c r="J1715" s="176" t="str">
        <f>IF(AND(C1715&lt;&gt;"",COUNTIF('3.工程情報'!$C$6:$C$501,C1715)=0),"工程記号が3.工程情報に存在しません。","")</f>
        <v/>
      </c>
    </row>
    <row r="1716" spans="2:10" ht="18" customHeight="1">
      <c r="B1716" s="166"/>
      <c r="C1716" s="165"/>
      <c r="D1716" s="12" t="str">
        <f>IF(C1716="","",VLOOKUP(C1716,'3.工程情報'!$C$6:$D$501,2,FALSE))</f>
        <v/>
      </c>
      <c r="E1716" s="165"/>
      <c r="F1716" s="170"/>
      <c r="G1716" s="189" t="str">
        <f t="shared" si="26"/>
        <v/>
      </c>
      <c r="H1716" s="19"/>
      <c r="I1716" s="19"/>
      <c r="J1716" s="176" t="str">
        <f>IF(AND(C1716&lt;&gt;"",COUNTIF('3.工程情報'!$C$6:$C$501,C1716)=0),"工程記号が3.工程情報に存在しません。","")</f>
        <v/>
      </c>
    </row>
    <row r="1717" spans="2:10" ht="18" customHeight="1">
      <c r="B1717" s="166"/>
      <c r="C1717" s="165"/>
      <c r="D1717" s="12" t="str">
        <f>IF(C1717="","",VLOOKUP(C1717,'3.工程情報'!$C$6:$D$501,2,FALSE))</f>
        <v/>
      </c>
      <c r="E1717" s="165"/>
      <c r="F1717" s="170"/>
      <c r="G1717" s="189" t="str">
        <f t="shared" si="26"/>
        <v/>
      </c>
      <c r="H1717" s="19"/>
      <c r="I1717" s="19"/>
      <c r="J1717" s="176" t="str">
        <f>IF(AND(C1717&lt;&gt;"",COUNTIF('3.工程情報'!$C$6:$C$501,C1717)=0),"工程記号が3.工程情報に存在しません。","")</f>
        <v/>
      </c>
    </row>
    <row r="1718" spans="2:10" ht="18" customHeight="1">
      <c r="B1718" s="166"/>
      <c r="C1718" s="165"/>
      <c r="D1718" s="12" t="str">
        <f>IF(C1718="","",VLOOKUP(C1718,'3.工程情報'!$C$6:$D$501,2,FALSE))</f>
        <v/>
      </c>
      <c r="E1718" s="165"/>
      <c r="F1718" s="170"/>
      <c r="G1718" s="189" t="str">
        <f t="shared" si="26"/>
        <v/>
      </c>
      <c r="H1718" s="19"/>
      <c r="I1718" s="19"/>
      <c r="J1718" s="176" t="str">
        <f>IF(AND(C1718&lt;&gt;"",COUNTIF('3.工程情報'!$C$6:$C$501,C1718)=0),"工程記号が3.工程情報に存在しません。","")</f>
        <v/>
      </c>
    </row>
    <row r="1719" spans="2:10" ht="18" customHeight="1">
      <c r="B1719" s="166"/>
      <c r="C1719" s="165"/>
      <c r="D1719" s="12" t="str">
        <f>IF(C1719="","",VLOOKUP(C1719,'3.工程情報'!$C$6:$D$501,2,FALSE))</f>
        <v/>
      </c>
      <c r="E1719" s="165"/>
      <c r="F1719" s="170"/>
      <c r="G1719" s="189" t="str">
        <f t="shared" si="26"/>
        <v/>
      </c>
      <c r="H1719" s="19"/>
      <c r="I1719" s="19"/>
      <c r="J1719" s="176" t="str">
        <f>IF(AND(C1719&lt;&gt;"",COUNTIF('3.工程情報'!$C$6:$C$501,C1719)=0),"工程記号が3.工程情報に存在しません。","")</f>
        <v/>
      </c>
    </row>
    <row r="1720" spans="2:10" ht="18" customHeight="1">
      <c r="B1720" s="166"/>
      <c r="C1720" s="165"/>
      <c r="D1720" s="12" t="str">
        <f>IF(C1720="","",VLOOKUP(C1720,'3.工程情報'!$C$6:$D$501,2,FALSE))</f>
        <v/>
      </c>
      <c r="E1720" s="165"/>
      <c r="F1720" s="170"/>
      <c r="G1720" s="189" t="str">
        <f t="shared" si="26"/>
        <v/>
      </c>
      <c r="H1720" s="19"/>
      <c r="I1720" s="19"/>
      <c r="J1720" s="176" t="str">
        <f>IF(AND(C1720&lt;&gt;"",COUNTIF('3.工程情報'!$C$6:$C$501,C1720)=0),"工程記号が3.工程情報に存在しません。","")</f>
        <v/>
      </c>
    </row>
    <row r="1721" spans="2:10" ht="18" customHeight="1">
      <c r="B1721" s="166"/>
      <c r="C1721" s="165"/>
      <c r="D1721" s="12" t="str">
        <f>IF(C1721="","",VLOOKUP(C1721,'3.工程情報'!$C$6:$D$501,2,FALSE))</f>
        <v/>
      </c>
      <c r="E1721" s="165"/>
      <c r="F1721" s="170"/>
      <c r="G1721" s="189" t="str">
        <f t="shared" si="26"/>
        <v/>
      </c>
      <c r="H1721" s="19"/>
      <c r="I1721" s="19"/>
      <c r="J1721" s="176" t="str">
        <f>IF(AND(C1721&lt;&gt;"",COUNTIF('3.工程情報'!$C$6:$C$501,C1721)=0),"工程記号が3.工程情報に存在しません。","")</f>
        <v/>
      </c>
    </row>
    <row r="1722" spans="2:10" ht="18" customHeight="1">
      <c r="B1722" s="166"/>
      <c r="C1722" s="165"/>
      <c r="D1722" s="12" t="str">
        <f>IF(C1722="","",VLOOKUP(C1722,'3.工程情報'!$C$6:$D$501,2,FALSE))</f>
        <v/>
      </c>
      <c r="E1722" s="165"/>
      <c r="F1722" s="170"/>
      <c r="G1722" s="189" t="str">
        <f t="shared" si="26"/>
        <v/>
      </c>
      <c r="H1722" s="19"/>
      <c r="I1722" s="19"/>
      <c r="J1722" s="176" t="str">
        <f>IF(AND(C1722&lt;&gt;"",COUNTIF('3.工程情報'!$C$6:$C$501,C1722)=0),"工程記号が3.工程情報に存在しません。","")</f>
        <v/>
      </c>
    </row>
    <row r="1723" spans="2:10" ht="18" customHeight="1">
      <c r="B1723" s="166"/>
      <c r="C1723" s="165"/>
      <c r="D1723" s="12" t="str">
        <f>IF(C1723="","",VLOOKUP(C1723,'3.工程情報'!$C$6:$D$501,2,FALSE))</f>
        <v/>
      </c>
      <c r="E1723" s="165"/>
      <c r="F1723" s="170"/>
      <c r="G1723" s="189" t="str">
        <f t="shared" si="26"/>
        <v/>
      </c>
      <c r="H1723" s="19"/>
      <c r="I1723" s="19"/>
      <c r="J1723" s="176" t="str">
        <f>IF(AND(C1723&lt;&gt;"",COUNTIF('3.工程情報'!$C$6:$C$501,C1723)=0),"工程記号が3.工程情報に存在しません。","")</f>
        <v/>
      </c>
    </row>
    <row r="1724" spans="2:10" ht="18" customHeight="1">
      <c r="B1724" s="166"/>
      <c r="C1724" s="165"/>
      <c r="D1724" s="12" t="str">
        <f>IF(C1724="","",VLOOKUP(C1724,'3.工程情報'!$C$6:$D$501,2,FALSE))</f>
        <v/>
      </c>
      <c r="E1724" s="165"/>
      <c r="F1724" s="170"/>
      <c r="G1724" s="189" t="str">
        <f t="shared" si="26"/>
        <v/>
      </c>
      <c r="H1724" s="19"/>
      <c r="I1724" s="19"/>
      <c r="J1724" s="176" t="str">
        <f>IF(AND(C1724&lt;&gt;"",COUNTIF('3.工程情報'!$C$6:$C$501,C1724)=0),"工程記号が3.工程情報に存在しません。","")</f>
        <v/>
      </c>
    </row>
    <row r="1725" spans="2:10" ht="18" customHeight="1">
      <c r="B1725" s="166"/>
      <c r="C1725" s="165"/>
      <c r="D1725" s="12" t="str">
        <f>IF(C1725="","",VLOOKUP(C1725,'3.工程情報'!$C$6:$D$501,2,FALSE))</f>
        <v/>
      </c>
      <c r="E1725" s="165"/>
      <c r="F1725" s="170"/>
      <c r="G1725" s="189" t="str">
        <f t="shared" si="26"/>
        <v/>
      </c>
      <c r="H1725" s="19"/>
      <c r="I1725" s="19"/>
      <c r="J1725" s="176" t="str">
        <f>IF(AND(C1725&lt;&gt;"",COUNTIF('3.工程情報'!$C$6:$C$501,C1725)=0),"工程記号が3.工程情報に存在しません。","")</f>
        <v/>
      </c>
    </row>
    <row r="1726" spans="2:10" ht="18" customHeight="1">
      <c r="B1726" s="166"/>
      <c r="C1726" s="165"/>
      <c r="D1726" s="12" t="str">
        <f>IF(C1726="","",VLOOKUP(C1726,'3.工程情報'!$C$6:$D$501,2,FALSE))</f>
        <v/>
      </c>
      <c r="E1726" s="165"/>
      <c r="F1726" s="170"/>
      <c r="G1726" s="189" t="str">
        <f t="shared" si="26"/>
        <v/>
      </c>
      <c r="H1726" s="19"/>
      <c r="I1726" s="19"/>
      <c r="J1726" s="176" t="str">
        <f>IF(AND(C1726&lt;&gt;"",COUNTIF('3.工程情報'!$C$6:$C$501,C1726)=0),"工程記号が3.工程情報に存在しません。","")</f>
        <v/>
      </c>
    </row>
    <row r="1727" spans="2:10" ht="18" customHeight="1">
      <c r="B1727" s="166"/>
      <c r="C1727" s="165"/>
      <c r="D1727" s="12" t="str">
        <f>IF(C1727="","",VLOOKUP(C1727,'3.工程情報'!$C$6:$D$501,2,FALSE))</f>
        <v/>
      </c>
      <c r="E1727" s="165"/>
      <c r="F1727" s="170"/>
      <c r="G1727" s="189" t="str">
        <f t="shared" si="26"/>
        <v/>
      </c>
      <c r="H1727" s="19"/>
      <c r="I1727" s="19"/>
      <c r="J1727" s="176" t="str">
        <f>IF(AND(C1727&lt;&gt;"",COUNTIF('3.工程情報'!$C$6:$C$501,C1727)=0),"工程記号が3.工程情報に存在しません。","")</f>
        <v/>
      </c>
    </row>
    <row r="1728" spans="2:10" ht="18" customHeight="1">
      <c r="B1728" s="166"/>
      <c r="C1728" s="165"/>
      <c r="D1728" s="12" t="str">
        <f>IF(C1728="","",VLOOKUP(C1728,'3.工程情報'!$C$6:$D$501,2,FALSE))</f>
        <v/>
      </c>
      <c r="E1728" s="165"/>
      <c r="F1728" s="170"/>
      <c r="G1728" s="189" t="str">
        <f t="shared" si="26"/>
        <v/>
      </c>
      <c r="H1728" s="19"/>
      <c r="I1728" s="19"/>
      <c r="J1728" s="176" t="str">
        <f>IF(AND(C1728&lt;&gt;"",COUNTIF('3.工程情報'!$C$6:$C$501,C1728)=0),"工程記号が3.工程情報に存在しません。","")</f>
        <v/>
      </c>
    </row>
    <row r="1729" spans="2:10" ht="18" customHeight="1">
      <c r="B1729" s="166"/>
      <c r="C1729" s="165"/>
      <c r="D1729" s="12" t="str">
        <f>IF(C1729="","",VLOOKUP(C1729,'3.工程情報'!$C$6:$D$501,2,FALSE))</f>
        <v/>
      </c>
      <c r="E1729" s="165"/>
      <c r="F1729" s="170"/>
      <c r="G1729" s="189" t="str">
        <f t="shared" si="26"/>
        <v/>
      </c>
      <c r="H1729" s="19"/>
      <c r="I1729" s="19"/>
      <c r="J1729" s="176" t="str">
        <f>IF(AND(C1729&lt;&gt;"",COUNTIF('3.工程情報'!$C$6:$C$501,C1729)=0),"工程記号が3.工程情報に存在しません。","")</f>
        <v/>
      </c>
    </row>
    <row r="1730" spans="2:10" ht="18" customHeight="1">
      <c r="B1730" s="166"/>
      <c r="C1730" s="165"/>
      <c r="D1730" s="12" t="str">
        <f>IF(C1730="","",VLOOKUP(C1730,'3.工程情報'!$C$6:$D$501,2,FALSE))</f>
        <v/>
      </c>
      <c r="E1730" s="165"/>
      <c r="F1730" s="170"/>
      <c r="G1730" s="189" t="str">
        <f t="shared" si="26"/>
        <v/>
      </c>
      <c r="H1730" s="19"/>
      <c r="I1730" s="19"/>
      <c r="J1730" s="176" t="str">
        <f>IF(AND(C1730&lt;&gt;"",COUNTIF('3.工程情報'!$C$6:$C$501,C1730)=0),"工程記号が3.工程情報に存在しません。","")</f>
        <v/>
      </c>
    </row>
    <row r="1731" spans="2:10" ht="18" customHeight="1">
      <c r="B1731" s="166"/>
      <c r="C1731" s="165"/>
      <c r="D1731" s="12" t="str">
        <f>IF(C1731="","",VLOOKUP(C1731,'3.工程情報'!$C$6:$D$501,2,FALSE))</f>
        <v/>
      </c>
      <c r="E1731" s="165"/>
      <c r="F1731" s="170"/>
      <c r="G1731" s="189" t="str">
        <f t="shared" si="26"/>
        <v/>
      </c>
      <c r="H1731" s="19"/>
      <c r="I1731" s="19"/>
      <c r="J1731" s="176" t="str">
        <f>IF(AND(C1731&lt;&gt;"",COUNTIF('3.工程情報'!$C$6:$C$501,C1731)=0),"工程記号が3.工程情報に存在しません。","")</f>
        <v/>
      </c>
    </row>
    <row r="1732" spans="2:10" ht="18" customHeight="1">
      <c r="B1732" s="166"/>
      <c r="C1732" s="165"/>
      <c r="D1732" s="12" t="str">
        <f>IF(C1732="","",VLOOKUP(C1732,'3.工程情報'!$C$6:$D$501,2,FALSE))</f>
        <v/>
      </c>
      <c r="E1732" s="165"/>
      <c r="F1732" s="170"/>
      <c r="G1732" s="189" t="str">
        <f t="shared" si="26"/>
        <v/>
      </c>
      <c r="H1732" s="19"/>
      <c r="I1732" s="19"/>
      <c r="J1732" s="176" t="str">
        <f>IF(AND(C1732&lt;&gt;"",COUNTIF('3.工程情報'!$C$6:$C$501,C1732)=0),"工程記号が3.工程情報に存在しません。","")</f>
        <v/>
      </c>
    </row>
    <row r="1733" spans="2:10" ht="18" customHeight="1">
      <c r="B1733" s="166"/>
      <c r="C1733" s="165"/>
      <c r="D1733" s="12" t="str">
        <f>IF(C1733="","",VLOOKUP(C1733,'3.工程情報'!$C$6:$D$501,2,FALSE))</f>
        <v/>
      </c>
      <c r="E1733" s="165"/>
      <c r="F1733" s="170"/>
      <c r="G1733" s="189" t="str">
        <f t="shared" si="26"/>
        <v/>
      </c>
      <c r="H1733" s="19"/>
      <c r="I1733" s="19"/>
      <c r="J1733" s="176" t="str">
        <f>IF(AND(C1733&lt;&gt;"",COUNTIF('3.工程情報'!$C$6:$C$501,C1733)=0),"工程記号が3.工程情報に存在しません。","")</f>
        <v/>
      </c>
    </row>
    <row r="1734" spans="2:10" ht="18" customHeight="1">
      <c r="B1734" s="166"/>
      <c r="C1734" s="165"/>
      <c r="D1734" s="12" t="str">
        <f>IF(C1734="","",VLOOKUP(C1734,'3.工程情報'!$C$6:$D$501,2,FALSE))</f>
        <v/>
      </c>
      <c r="E1734" s="165"/>
      <c r="F1734" s="170"/>
      <c r="G1734" s="189" t="str">
        <f t="shared" ref="G1734:G1797" si="27">C1734&amp;E1734</f>
        <v/>
      </c>
      <c r="H1734" s="19"/>
      <c r="I1734" s="19"/>
      <c r="J1734" s="176" t="str">
        <f>IF(AND(C1734&lt;&gt;"",COUNTIF('3.工程情報'!$C$6:$C$501,C1734)=0),"工程記号が3.工程情報に存在しません。","")</f>
        <v/>
      </c>
    </row>
    <row r="1735" spans="2:10" ht="18" customHeight="1">
      <c r="B1735" s="166"/>
      <c r="C1735" s="165"/>
      <c r="D1735" s="12" t="str">
        <f>IF(C1735="","",VLOOKUP(C1735,'3.工程情報'!$C$6:$D$501,2,FALSE))</f>
        <v/>
      </c>
      <c r="E1735" s="165"/>
      <c r="F1735" s="170"/>
      <c r="G1735" s="189" t="str">
        <f t="shared" si="27"/>
        <v/>
      </c>
      <c r="H1735" s="19"/>
      <c r="I1735" s="19"/>
      <c r="J1735" s="176" t="str">
        <f>IF(AND(C1735&lt;&gt;"",COUNTIF('3.工程情報'!$C$6:$C$501,C1735)=0),"工程記号が3.工程情報に存在しません。","")</f>
        <v/>
      </c>
    </row>
    <row r="1736" spans="2:10" ht="18" customHeight="1">
      <c r="B1736" s="166"/>
      <c r="C1736" s="165"/>
      <c r="D1736" s="12" t="str">
        <f>IF(C1736="","",VLOOKUP(C1736,'3.工程情報'!$C$6:$D$501,2,FALSE))</f>
        <v/>
      </c>
      <c r="E1736" s="165"/>
      <c r="F1736" s="170"/>
      <c r="G1736" s="189" t="str">
        <f t="shared" si="27"/>
        <v/>
      </c>
      <c r="H1736" s="19"/>
      <c r="I1736" s="19"/>
      <c r="J1736" s="176" t="str">
        <f>IF(AND(C1736&lt;&gt;"",COUNTIF('3.工程情報'!$C$6:$C$501,C1736)=0),"工程記号が3.工程情報に存在しません。","")</f>
        <v/>
      </c>
    </row>
    <row r="1737" spans="2:10" ht="18" customHeight="1">
      <c r="B1737" s="166"/>
      <c r="C1737" s="165"/>
      <c r="D1737" s="12" t="str">
        <f>IF(C1737="","",VLOOKUP(C1737,'3.工程情報'!$C$6:$D$501,2,FALSE))</f>
        <v/>
      </c>
      <c r="E1737" s="165"/>
      <c r="F1737" s="170"/>
      <c r="G1737" s="189" t="str">
        <f t="shared" si="27"/>
        <v/>
      </c>
      <c r="H1737" s="19"/>
      <c r="I1737" s="19"/>
      <c r="J1737" s="176" t="str">
        <f>IF(AND(C1737&lt;&gt;"",COUNTIF('3.工程情報'!$C$6:$C$501,C1737)=0),"工程記号が3.工程情報に存在しません。","")</f>
        <v/>
      </c>
    </row>
    <row r="1738" spans="2:10" ht="18" customHeight="1">
      <c r="B1738" s="166"/>
      <c r="C1738" s="165"/>
      <c r="D1738" s="12" t="str">
        <f>IF(C1738="","",VLOOKUP(C1738,'3.工程情報'!$C$6:$D$501,2,FALSE))</f>
        <v/>
      </c>
      <c r="E1738" s="165"/>
      <c r="F1738" s="170"/>
      <c r="G1738" s="189" t="str">
        <f t="shared" si="27"/>
        <v/>
      </c>
      <c r="H1738" s="19"/>
      <c r="I1738" s="19"/>
      <c r="J1738" s="176" t="str">
        <f>IF(AND(C1738&lt;&gt;"",COUNTIF('3.工程情報'!$C$6:$C$501,C1738)=0),"工程記号が3.工程情報に存在しません。","")</f>
        <v/>
      </c>
    </row>
    <row r="1739" spans="2:10" ht="18" customHeight="1">
      <c r="B1739" s="166"/>
      <c r="C1739" s="165"/>
      <c r="D1739" s="12" t="str">
        <f>IF(C1739="","",VLOOKUP(C1739,'3.工程情報'!$C$6:$D$501,2,FALSE))</f>
        <v/>
      </c>
      <c r="E1739" s="165"/>
      <c r="F1739" s="170"/>
      <c r="G1739" s="189" t="str">
        <f t="shared" si="27"/>
        <v/>
      </c>
      <c r="H1739" s="19"/>
      <c r="I1739" s="19"/>
      <c r="J1739" s="176" t="str">
        <f>IF(AND(C1739&lt;&gt;"",COUNTIF('3.工程情報'!$C$6:$C$501,C1739)=0),"工程記号が3.工程情報に存在しません。","")</f>
        <v/>
      </c>
    </row>
    <row r="1740" spans="2:10" ht="18" customHeight="1">
      <c r="B1740" s="166"/>
      <c r="C1740" s="165"/>
      <c r="D1740" s="12" t="str">
        <f>IF(C1740="","",VLOOKUP(C1740,'3.工程情報'!$C$6:$D$501,2,FALSE))</f>
        <v/>
      </c>
      <c r="E1740" s="165"/>
      <c r="F1740" s="170"/>
      <c r="G1740" s="189" t="str">
        <f t="shared" si="27"/>
        <v/>
      </c>
      <c r="H1740" s="19"/>
      <c r="I1740" s="19"/>
      <c r="J1740" s="176" t="str">
        <f>IF(AND(C1740&lt;&gt;"",COUNTIF('3.工程情報'!$C$6:$C$501,C1740)=0),"工程記号が3.工程情報に存在しません。","")</f>
        <v/>
      </c>
    </row>
    <row r="1741" spans="2:10" ht="18" customHeight="1">
      <c r="B1741" s="166"/>
      <c r="C1741" s="165"/>
      <c r="D1741" s="12" t="str">
        <f>IF(C1741="","",VLOOKUP(C1741,'3.工程情報'!$C$6:$D$501,2,FALSE))</f>
        <v/>
      </c>
      <c r="E1741" s="165"/>
      <c r="F1741" s="170"/>
      <c r="G1741" s="189" t="str">
        <f t="shared" si="27"/>
        <v/>
      </c>
      <c r="H1741" s="19"/>
      <c r="I1741" s="19"/>
      <c r="J1741" s="176" t="str">
        <f>IF(AND(C1741&lt;&gt;"",COUNTIF('3.工程情報'!$C$6:$C$501,C1741)=0),"工程記号が3.工程情報に存在しません。","")</f>
        <v/>
      </c>
    </row>
    <row r="1742" spans="2:10" ht="18" customHeight="1">
      <c r="B1742" s="166"/>
      <c r="C1742" s="165"/>
      <c r="D1742" s="12" t="str">
        <f>IF(C1742="","",VLOOKUP(C1742,'3.工程情報'!$C$6:$D$501,2,FALSE))</f>
        <v/>
      </c>
      <c r="E1742" s="165"/>
      <c r="F1742" s="170"/>
      <c r="G1742" s="189" t="str">
        <f t="shared" si="27"/>
        <v/>
      </c>
      <c r="H1742" s="19"/>
      <c r="I1742" s="19"/>
      <c r="J1742" s="176" t="str">
        <f>IF(AND(C1742&lt;&gt;"",COUNTIF('3.工程情報'!$C$6:$C$501,C1742)=0),"工程記号が3.工程情報に存在しません。","")</f>
        <v/>
      </c>
    </row>
    <row r="1743" spans="2:10" ht="18" customHeight="1">
      <c r="B1743" s="166"/>
      <c r="C1743" s="165"/>
      <c r="D1743" s="12" t="str">
        <f>IF(C1743="","",VLOOKUP(C1743,'3.工程情報'!$C$6:$D$501,2,FALSE))</f>
        <v/>
      </c>
      <c r="E1743" s="165"/>
      <c r="F1743" s="170"/>
      <c r="G1743" s="189" t="str">
        <f t="shared" si="27"/>
        <v/>
      </c>
      <c r="H1743" s="19"/>
      <c r="I1743" s="19"/>
      <c r="J1743" s="176" t="str">
        <f>IF(AND(C1743&lt;&gt;"",COUNTIF('3.工程情報'!$C$6:$C$501,C1743)=0),"工程記号が3.工程情報に存在しません。","")</f>
        <v/>
      </c>
    </row>
    <row r="1744" spans="2:10" ht="18" customHeight="1">
      <c r="B1744" s="166"/>
      <c r="C1744" s="165"/>
      <c r="D1744" s="12" t="str">
        <f>IF(C1744="","",VLOOKUP(C1744,'3.工程情報'!$C$6:$D$501,2,FALSE))</f>
        <v/>
      </c>
      <c r="E1744" s="165"/>
      <c r="F1744" s="170"/>
      <c r="G1744" s="189" t="str">
        <f t="shared" si="27"/>
        <v/>
      </c>
      <c r="H1744" s="19"/>
      <c r="I1744" s="19"/>
      <c r="J1744" s="176" t="str">
        <f>IF(AND(C1744&lt;&gt;"",COUNTIF('3.工程情報'!$C$6:$C$501,C1744)=0),"工程記号が3.工程情報に存在しません。","")</f>
        <v/>
      </c>
    </row>
    <row r="1745" spans="2:10" ht="18" customHeight="1">
      <c r="B1745" s="166"/>
      <c r="C1745" s="165"/>
      <c r="D1745" s="12" t="str">
        <f>IF(C1745="","",VLOOKUP(C1745,'3.工程情報'!$C$6:$D$501,2,FALSE))</f>
        <v/>
      </c>
      <c r="E1745" s="165"/>
      <c r="F1745" s="170"/>
      <c r="G1745" s="189" t="str">
        <f t="shared" si="27"/>
        <v/>
      </c>
      <c r="H1745" s="19"/>
      <c r="I1745" s="19"/>
      <c r="J1745" s="176" t="str">
        <f>IF(AND(C1745&lt;&gt;"",COUNTIF('3.工程情報'!$C$6:$C$501,C1745)=0),"工程記号が3.工程情報に存在しません。","")</f>
        <v/>
      </c>
    </row>
    <row r="1746" spans="2:10" ht="18" customHeight="1">
      <c r="B1746" s="166"/>
      <c r="C1746" s="165"/>
      <c r="D1746" s="12" t="str">
        <f>IF(C1746="","",VLOOKUP(C1746,'3.工程情報'!$C$6:$D$501,2,FALSE))</f>
        <v/>
      </c>
      <c r="E1746" s="165"/>
      <c r="F1746" s="170"/>
      <c r="G1746" s="189" t="str">
        <f t="shared" si="27"/>
        <v/>
      </c>
      <c r="H1746" s="19"/>
      <c r="I1746" s="19"/>
      <c r="J1746" s="176" t="str">
        <f>IF(AND(C1746&lt;&gt;"",COUNTIF('3.工程情報'!$C$6:$C$501,C1746)=0),"工程記号が3.工程情報に存在しません。","")</f>
        <v/>
      </c>
    </row>
    <row r="1747" spans="2:10" ht="18" customHeight="1">
      <c r="B1747" s="166"/>
      <c r="C1747" s="165"/>
      <c r="D1747" s="12" t="str">
        <f>IF(C1747="","",VLOOKUP(C1747,'3.工程情報'!$C$6:$D$501,2,FALSE))</f>
        <v/>
      </c>
      <c r="E1747" s="165"/>
      <c r="F1747" s="170"/>
      <c r="G1747" s="189" t="str">
        <f t="shared" si="27"/>
        <v/>
      </c>
      <c r="H1747" s="19"/>
      <c r="I1747" s="19"/>
      <c r="J1747" s="176" t="str">
        <f>IF(AND(C1747&lt;&gt;"",COUNTIF('3.工程情報'!$C$6:$C$501,C1747)=0),"工程記号が3.工程情報に存在しません。","")</f>
        <v/>
      </c>
    </row>
    <row r="1748" spans="2:10" ht="18" customHeight="1">
      <c r="B1748" s="166"/>
      <c r="C1748" s="165"/>
      <c r="D1748" s="12" t="str">
        <f>IF(C1748="","",VLOOKUP(C1748,'3.工程情報'!$C$6:$D$501,2,FALSE))</f>
        <v/>
      </c>
      <c r="E1748" s="165"/>
      <c r="F1748" s="170"/>
      <c r="G1748" s="189" t="str">
        <f t="shared" si="27"/>
        <v/>
      </c>
      <c r="H1748" s="19"/>
      <c r="I1748" s="19"/>
      <c r="J1748" s="176" t="str">
        <f>IF(AND(C1748&lt;&gt;"",COUNTIF('3.工程情報'!$C$6:$C$501,C1748)=0),"工程記号が3.工程情報に存在しません。","")</f>
        <v/>
      </c>
    </row>
    <row r="1749" spans="2:10" ht="18" customHeight="1">
      <c r="B1749" s="166"/>
      <c r="C1749" s="165"/>
      <c r="D1749" s="12" t="str">
        <f>IF(C1749="","",VLOOKUP(C1749,'3.工程情報'!$C$6:$D$501,2,FALSE))</f>
        <v/>
      </c>
      <c r="E1749" s="165"/>
      <c r="F1749" s="170"/>
      <c r="G1749" s="189" t="str">
        <f t="shared" si="27"/>
        <v/>
      </c>
      <c r="H1749" s="19"/>
      <c r="I1749" s="19"/>
      <c r="J1749" s="176" t="str">
        <f>IF(AND(C1749&lt;&gt;"",COUNTIF('3.工程情報'!$C$6:$C$501,C1749)=0),"工程記号が3.工程情報に存在しません。","")</f>
        <v/>
      </c>
    </row>
    <row r="1750" spans="2:10" ht="18" customHeight="1">
      <c r="B1750" s="166"/>
      <c r="C1750" s="165"/>
      <c r="D1750" s="12" t="str">
        <f>IF(C1750="","",VLOOKUP(C1750,'3.工程情報'!$C$6:$D$501,2,FALSE))</f>
        <v/>
      </c>
      <c r="E1750" s="165"/>
      <c r="F1750" s="170"/>
      <c r="G1750" s="189" t="str">
        <f t="shared" si="27"/>
        <v/>
      </c>
      <c r="H1750" s="19"/>
      <c r="I1750" s="19"/>
      <c r="J1750" s="176" t="str">
        <f>IF(AND(C1750&lt;&gt;"",COUNTIF('3.工程情報'!$C$6:$C$501,C1750)=0),"工程記号が3.工程情報に存在しません。","")</f>
        <v/>
      </c>
    </row>
    <row r="1751" spans="2:10" ht="18" customHeight="1">
      <c r="B1751" s="166"/>
      <c r="C1751" s="165"/>
      <c r="D1751" s="12" t="str">
        <f>IF(C1751="","",VLOOKUP(C1751,'3.工程情報'!$C$6:$D$501,2,FALSE))</f>
        <v/>
      </c>
      <c r="E1751" s="165"/>
      <c r="F1751" s="170"/>
      <c r="G1751" s="189" t="str">
        <f t="shared" si="27"/>
        <v/>
      </c>
      <c r="H1751" s="19"/>
      <c r="I1751" s="19"/>
      <c r="J1751" s="176" t="str">
        <f>IF(AND(C1751&lt;&gt;"",COUNTIF('3.工程情報'!$C$6:$C$501,C1751)=0),"工程記号が3.工程情報に存在しません。","")</f>
        <v/>
      </c>
    </row>
    <row r="1752" spans="2:10" ht="18" customHeight="1">
      <c r="B1752" s="166"/>
      <c r="C1752" s="165"/>
      <c r="D1752" s="12" t="str">
        <f>IF(C1752="","",VLOOKUP(C1752,'3.工程情報'!$C$6:$D$501,2,FALSE))</f>
        <v/>
      </c>
      <c r="E1752" s="165"/>
      <c r="F1752" s="170"/>
      <c r="G1752" s="189" t="str">
        <f t="shared" si="27"/>
        <v/>
      </c>
      <c r="H1752" s="19"/>
      <c r="I1752" s="19"/>
      <c r="J1752" s="176" t="str">
        <f>IF(AND(C1752&lt;&gt;"",COUNTIF('3.工程情報'!$C$6:$C$501,C1752)=0),"工程記号が3.工程情報に存在しません。","")</f>
        <v/>
      </c>
    </row>
    <row r="1753" spans="2:10" ht="18" customHeight="1">
      <c r="B1753" s="166"/>
      <c r="C1753" s="165"/>
      <c r="D1753" s="12" t="str">
        <f>IF(C1753="","",VLOOKUP(C1753,'3.工程情報'!$C$6:$D$501,2,FALSE))</f>
        <v/>
      </c>
      <c r="E1753" s="165"/>
      <c r="F1753" s="170"/>
      <c r="G1753" s="189" t="str">
        <f t="shared" si="27"/>
        <v/>
      </c>
      <c r="H1753" s="19"/>
      <c r="I1753" s="19"/>
      <c r="J1753" s="176" t="str">
        <f>IF(AND(C1753&lt;&gt;"",COUNTIF('3.工程情報'!$C$6:$C$501,C1753)=0),"工程記号が3.工程情報に存在しません。","")</f>
        <v/>
      </c>
    </row>
    <row r="1754" spans="2:10" ht="18" customHeight="1">
      <c r="B1754" s="166"/>
      <c r="C1754" s="165"/>
      <c r="D1754" s="12" t="str">
        <f>IF(C1754="","",VLOOKUP(C1754,'3.工程情報'!$C$6:$D$501,2,FALSE))</f>
        <v/>
      </c>
      <c r="E1754" s="165"/>
      <c r="F1754" s="170"/>
      <c r="G1754" s="189" t="str">
        <f t="shared" si="27"/>
        <v/>
      </c>
      <c r="H1754" s="19"/>
      <c r="I1754" s="19"/>
      <c r="J1754" s="176" t="str">
        <f>IF(AND(C1754&lt;&gt;"",COUNTIF('3.工程情報'!$C$6:$C$501,C1754)=0),"工程記号が3.工程情報に存在しません。","")</f>
        <v/>
      </c>
    </row>
    <row r="1755" spans="2:10" ht="18" customHeight="1">
      <c r="B1755" s="166"/>
      <c r="C1755" s="165"/>
      <c r="D1755" s="12" t="str">
        <f>IF(C1755="","",VLOOKUP(C1755,'3.工程情報'!$C$6:$D$501,2,FALSE))</f>
        <v/>
      </c>
      <c r="E1755" s="165"/>
      <c r="F1755" s="170"/>
      <c r="G1755" s="189" t="str">
        <f t="shared" si="27"/>
        <v/>
      </c>
      <c r="H1755" s="19"/>
      <c r="I1755" s="19"/>
      <c r="J1755" s="176" t="str">
        <f>IF(AND(C1755&lt;&gt;"",COUNTIF('3.工程情報'!$C$6:$C$501,C1755)=0),"工程記号が3.工程情報に存在しません。","")</f>
        <v/>
      </c>
    </row>
    <row r="1756" spans="2:10" ht="18" customHeight="1">
      <c r="B1756" s="166"/>
      <c r="C1756" s="165"/>
      <c r="D1756" s="12" t="str">
        <f>IF(C1756="","",VLOOKUP(C1756,'3.工程情報'!$C$6:$D$501,2,FALSE))</f>
        <v/>
      </c>
      <c r="E1756" s="165"/>
      <c r="F1756" s="170"/>
      <c r="G1756" s="189" t="str">
        <f t="shared" si="27"/>
        <v/>
      </c>
      <c r="H1756" s="19"/>
      <c r="I1756" s="19"/>
      <c r="J1756" s="176" t="str">
        <f>IF(AND(C1756&lt;&gt;"",COUNTIF('3.工程情報'!$C$6:$C$501,C1756)=0),"工程記号が3.工程情報に存在しません。","")</f>
        <v/>
      </c>
    </row>
    <row r="1757" spans="2:10" ht="18" customHeight="1">
      <c r="B1757" s="166"/>
      <c r="C1757" s="165"/>
      <c r="D1757" s="12" t="str">
        <f>IF(C1757="","",VLOOKUP(C1757,'3.工程情報'!$C$6:$D$501,2,FALSE))</f>
        <v/>
      </c>
      <c r="E1757" s="165"/>
      <c r="F1757" s="170"/>
      <c r="G1757" s="189" t="str">
        <f t="shared" si="27"/>
        <v/>
      </c>
      <c r="H1757" s="19"/>
      <c r="I1757" s="19"/>
      <c r="J1757" s="176" t="str">
        <f>IF(AND(C1757&lt;&gt;"",COUNTIF('3.工程情報'!$C$6:$C$501,C1757)=0),"工程記号が3.工程情報に存在しません。","")</f>
        <v/>
      </c>
    </row>
    <row r="1758" spans="2:10" ht="18" customHeight="1">
      <c r="B1758" s="166"/>
      <c r="C1758" s="165"/>
      <c r="D1758" s="12" t="str">
        <f>IF(C1758="","",VLOOKUP(C1758,'3.工程情報'!$C$6:$D$501,2,FALSE))</f>
        <v/>
      </c>
      <c r="E1758" s="165"/>
      <c r="F1758" s="170"/>
      <c r="G1758" s="189" t="str">
        <f t="shared" si="27"/>
        <v/>
      </c>
      <c r="H1758" s="19"/>
      <c r="I1758" s="19"/>
      <c r="J1758" s="176" t="str">
        <f>IF(AND(C1758&lt;&gt;"",COUNTIF('3.工程情報'!$C$6:$C$501,C1758)=0),"工程記号が3.工程情報に存在しません。","")</f>
        <v/>
      </c>
    </row>
    <row r="1759" spans="2:10" ht="18" customHeight="1">
      <c r="B1759" s="166"/>
      <c r="C1759" s="165"/>
      <c r="D1759" s="12" t="str">
        <f>IF(C1759="","",VLOOKUP(C1759,'3.工程情報'!$C$6:$D$501,2,FALSE))</f>
        <v/>
      </c>
      <c r="E1759" s="165"/>
      <c r="F1759" s="170"/>
      <c r="G1759" s="189" t="str">
        <f t="shared" si="27"/>
        <v/>
      </c>
      <c r="H1759" s="19"/>
      <c r="I1759" s="19"/>
      <c r="J1759" s="176" t="str">
        <f>IF(AND(C1759&lt;&gt;"",COUNTIF('3.工程情報'!$C$6:$C$501,C1759)=0),"工程記号が3.工程情報に存在しません。","")</f>
        <v/>
      </c>
    </row>
    <row r="1760" spans="2:10" ht="18" customHeight="1">
      <c r="B1760" s="166"/>
      <c r="C1760" s="165"/>
      <c r="D1760" s="12" t="str">
        <f>IF(C1760="","",VLOOKUP(C1760,'3.工程情報'!$C$6:$D$501,2,FALSE))</f>
        <v/>
      </c>
      <c r="E1760" s="165"/>
      <c r="F1760" s="170"/>
      <c r="G1760" s="189" t="str">
        <f t="shared" si="27"/>
        <v/>
      </c>
      <c r="H1760" s="19"/>
      <c r="I1760" s="19"/>
      <c r="J1760" s="176" t="str">
        <f>IF(AND(C1760&lt;&gt;"",COUNTIF('3.工程情報'!$C$6:$C$501,C1760)=0),"工程記号が3.工程情報に存在しません。","")</f>
        <v/>
      </c>
    </row>
    <row r="1761" spans="2:10" ht="18" customHeight="1">
      <c r="B1761" s="166"/>
      <c r="C1761" s="165"/>
      <c r="D1761" s="12" t="str">
        <f>IF(C1761="","",VLOOKUP(C1761,'3.工程情報'!$C$6:$D$501,2,FALSE))</f>
        <v/>
      </c>
      <c r="E1761" s="165"/>
      <c r="F1761" s="170"/>
      <c r="G1761" s="189" t="str">
        <f t="shared" si="27"/>
        <v/>
      </c>
      <c r="H1761" s="19"/>
      <c r="I1761" s="19"/>
      <c r="J1761" s="176" t="str">
        <f>IF(AND(C1761&lt;&gt;"",COUNTIF('3.工程情報'!$C$6:$C$501,C1761)=0),"工程記号が3.工程情報に存在しません。","")</f>
        <v/>
      </c>
    </row>
    <row r="1762" spans="2:10" ht="18" customHeight="1">
      <c r="B1762" s="166"/>
      <c r="C1762" s="165"/>
      <c r="D1762" s="12" t="str">
        <f>IF(C1762="","",VLOOKUP(C1762,'3.工程情報'!$C$6:$D$501,2,FALSE))</f>
        <v/>
      </c>
      <c r="E1762" s="165"/>
      <c r="F1762" s="170"/>
      <c r="G1762" s="189" t="str">
        <f t="shared" si="27"/>
        <v/>
      </c>
      <c r="H1762" s="19"/>
      <c r="I1762" s="19"/>
      <c r="J1762" s="176" t="str">
        <f>IF(AND(C1762&lt;&gt;"",COUNTIF('3.工程情報'!$C$6:$C$501,C1762)=0),"工程記号が3.工程情報に存在しません。","")</f>
        <v/>
      </c>
    </row>
    <row r="1763" spans="2:10" ht="18" customHeight="1">
      <c r="B1763" s="166"/>
      <c r="C1763" s="165"/>
      <c r="D1763" s="12" t="str">
        <f>IF(C1763="","",VLOOKUP(C1763,'3.工程情報'!$C$6:$D$501,2,FALSE))</f>
        <v/>
      </c>
      <c r="E1763" s="165"/>
      <c r="F1763" s="170"/>
      <c r="G1763" s="189" t="str">
        <f t="shared" si="27"/>
        <v/>
      </c>
      <c r="H1763" s="19"/>
      <c r="I1763" s="19"/>
      <c r="J1763" s="176" t="str">
        <f>IF(AND(C1763&lt;&gt;"",COUNTIF('3.工程情報'!$C$6:$C$501,C1763)=0),"工程記号が3.工程情報に存在しません。","")</f>
        <v/>
      </c>
    </row>
    <row r="1764" spans="2:10" ht="18" customHeight="1">
      <c r="B1764" s="166"/>
      <c r="C1764" s="165"/>
      <c r="D1764" s="12" t="str">
        <f>IF(C1764="","",VLOOKUP(C1764,'3.工程情報'!$C$6:$D$501,2,FALSE))</f>
        <v/>
      </c>
      <c r="E1764" s="165"/>
      <c r="F1764" s="170"/>
      <c r="G1764" s="189" t="str">
        <f t="shared" si="27"/>
        <v/>
      </c>
      <c r="H1764" s="19"/>
      <c r="I1764" s="19"/>
      <c r="J1764" s="176" t="str">
        <f>IF(AND(C1764&lt;&gt;"",COUNTIF('3.工程情報'!$C$6:$C$501,C1764)=0),"工程記号が3.工程情報に存在しません。","")</f>
        <v/>
      </c>
    </row>
    <row r="1765" spans="2:10" ht="18" customHeight="1">
      <c r="B1765" s="166"/>
      <c r="C1765" s="165"/>
      <c r="D1765" s="12" t="str">
        <f>IF(C1765="","",VLOOKUP(C1765,'3.工程情報'!$C$6:$D$501,2,FALSE))</f>
        <v/>
      </c>
      <c r="E1765" s="165"/>
      <c r="F1765" s="170"/>
      <c r="G1765" s="189" t="str">
        <f t="shared" si="27"/>
        <v/>
      </c>
      <c r="H1765" s="19"/>
      <c r="I1765" s="19"/>
      <c r="J1765" s="176" t="str">
        <f>IF(AND(C1765&lt;&gt;"",COUNTIF('3.工程情報'!$C$6:$C$501,C1765)=0),"工程記号が3.工程情報に存在しません。","")</f>
        <v/>
      </c>
    </row>
    <row r="1766" spans="2:10" ht="18" customHeight="1">
      <c r="B1766" s="166"/>
      <c r="C1766" s="165"/>
      <c r="D1766" s="12" t="str">
        <f>IF(C1766="","",VLOOKUP(C1766,'3.工程情報'!$C$6:$D$501,2,FALSE))</f>
        <v/>
      </c>
      <c r="E1766" s="165"/>
      <c r="F1766" s="170"/>
      <c r="G1766" s="189" t="str">
        <f t="shared" si="27"/>
        <v/>
      </c>
      <c r="H1766" s="19"/>
      <c r="I1766" s="19"/>
      <c r="J1766" s="176" t="str">
        <f>IF(AND(C1766&lt;&gt;"",COUNTIF('3.工程情報'!$C$6:$C$501,C1766)=0),"工程記号が3.工程情報に存在しません。","")</f>
        <v/>
      </c>
    </row>
    <row r="1767" spans="2:10" ht="18" customHeight="1">
      <c r="B1767" s="166"/>
      <c r="C1767" s="165"/>
      <c r="D1767" s="12" t="str">
        <f>IF(C1767="","",VLOOKUP(C1767,'3.工程情報'!$C$6:$D$501,2,FALSE))</f>
        <v/>
      </c>
      <c r="E1767" s="165"/>
      <c r="F1767" s="170"/>
      <c r="G1767" s="189" t="str">
        <f t="shared" si="27"/>
        <v/>
      </c>
      <c r="H1767" s="19"/>
      <c r="I1767" s="19"/>
      <c r="J1767" s="176" t="str">
        <f>IF(AND(C1767&lt;&gt;"",COUNTIF('3.工程情報'!$C$6:$C$501,C1767)=0),"工程記号が3.工程情報に存在しません。","")</f>
        <v/>
      </c>
    </row>
    <row r="1768" spans="2:10" ht="18" customHeight="1">
      <c r="B1768" s="166"/>
      <c r="C1768" s="165"/>
      <c r="D1768" s="12" t="str">
        <f>IF(C1768="","",VLOOKUP(C1768,'3.工程情報'!$C$6:$D$501,2,FALSE))</f>
        <v/>
      </c>
      <c r="E1768" s="165"/>
      <c r="F1768" s="170"/>
      <c r="G1768" s="189" t="str">
        <f t="shared" si="27"/>
        <v/>
      </c>
      <c r="H1768" s="19"/>
      <c r="I1768" s="19"/>
      <c r="J1768" s="176" t="str">
        <f>IF(AND(C1768&lt;&gt;"",COUNTIF('3.工程情報'!$C$6:$C$501,C1768)=0),"工程記号が3.工程情報に存在しません。","")</f>
        <v/>
      </c>
    </row>
    <row r="1769" spans="2:10" ht="18" customHeight="1">
      <c r="B1769" s="166"/>
      <c r="C1769" s="165"/>
      <c r="D1769" s="12" t="str">
        <f>IF(C1769="","",VLOOKUP(C1769,'3.工程情報'!$C$6:$D$501,2,FALSE))</f>
        <v/>
      </c>
      <c r="E1769" s="165"/>
      <c r="F1769" s="170"/>
      <c r="G1769" s="189" t="str">
        <f t="shared" si="27"/>
        <v/>
      </c>
      <c r="H1769" s="19"/>
      <c r="I1769" s="19"/>
      <c r="J1769" s="176" t="str">
        <f>IF(AND(C1769&lt;&gt;"",COUNTIF('3.工程情報'!$C$6:$C$501,C1769)=0),"工程記号が3.工程情報に存在しません。","")</f>
        <v/>
      </c>
    </row>
    <row r="1770" spans="2:10" ht="18" customHeight="1">
      <c r="B1770" s="166"/>
      <c r="C1770" s="165"/>
      <c r="D1770" s="12" t="str">
        <f>IF(C1770="","",VLOOKUP(C1770,'3.工程情報'!$C$6:$D$501,2,FALSE))</f>
        <v/>
      </c>
      <c r="E1770" s="165"/>
      <c r="F1770" s="170"/>
      <c r="G1770" s="189" t="str">
        <f t="shared" si="27"/>
        <v/>
      </c>
      <c r="H1770" s="19"/>
      <c r="I1770" s="19"/>
      <c r="J1770" s="176" t="str">
        <f>IF(AND(C1770&lt;&gt;"",COUNTIF('3.工程情報'!$C$6:$C$501,C1770)=0),"工程記号が3.工程情報に存在しません。","")</f>
        <v/>
      </c>
    </row>
    <row r="1771" spans="2:10" ht="18" customHeight="1">
      <c r="B1771" s="166"/>
      <c r="C1771" s="165"/>
      <c r="D1771" s="12" t="str">
        <f>IF(C1771="","",VLOOKUP(C1771,'3.工程情報'!$C$6:$D$501,2,FALSE))</f>
        <v/>
      </c>
      <c r="E1771" s="165"/>
      <c r="F1771" s="170"/>
      <c r="G1771" s="189" t="str">
        <f t="shared" si="27"/>
        <v/>
      </c>
      <c r="H1771" s="19"/>
      <c r="I1771" s="19"/>
      <c r="J1771" s="176" t="str">
        <f>IF(AND(C1771&lt;&gt;"",COUNTIF('3.工程情報'!$C$6:$C$501,C1771)=0),"工程記号が3.工程情報に存在しません。","")</f>
        <v/>
      </c>
    </row>
    <row r="1772" spans="2:10" ht="18" customHeight="1">
      <c r="B1772" s="166"/>
      <c r="C1772" s="165"/>
      <c r="D1772" s="12" t="str">
        <f>IF(C1772="","",VLOOKUP(C1772,'3.工程情報'!$C$6:$D$501,2,FALSE))</f>
        <v/>
      </c>
      <c r="E1772" s="165"/>
      <c r="F1772" s="170"/>
      <c r="G1772" s="189" t="str">
        <f t="shared" si="27"/>
        <v/>
      </c>
      <c r="H1772" s="19"/>
      <c r="I1772" s="19"/>
      <c r="J1772" s="176" t="str">
        <f>IF(AND(C1772&lt;&gt;"",COUNTIF('3.工程情報'!$C$6:$C$501,C1772)=0),"工程記号が3.工程情報に存在しません。","")</f>
        <v/>
      </c>
    </row>
    <row r="1773" spans="2:10" ht="18" customHeight="1">
      <c r="B1773" s="166"/>
      <c r="C1773" s="165"/>
      <c r="D1773" s="12" t="str">
        <f>IF(C1773="","",VLOOKUP(C1773,'3.工程情報'!$C$6:$D$501,2,FALSE))</f>
        <v/>
      </c>
      <c r="E1773" s="165"/>
      <c r="F1773" s="170"/>
      <c r="G1773" s="189" t="str">
        <f t="shared" si="27"/>
        <v/>
      </c>
      <c r="H1773" s="19"/>
      <c r="I1773" s="19"/>
      <c r="J1773" s="176" t="str">
        <f>IF(AND(C1773&lt;&gt;"",COUNTIF('3.工程情報'!$C$6:$C$501,C1773)=0),"工程記号が3.工程情報に存在しません。","")</f>
        <v/>
      </c>
    </row>
    <row r="1774" spans="2:10" ht="18" customHeight="1">
      <c r="B1774" s="166"/>
      <c r="C1774" s="165"/>
      <c r="D1774" s="12" t="str">
        <f>IF(C1774="","",VLOOKUP(C1774,'3.工程情報'!$C$6:$D$501,2,FALSE))</f>
        <v/>
      </c>
      <c r="E1774" s="165"/>
      <c r="F1774" s="170"/>
      <c r="G1774" s="189" t="str">
        <f t="shared" si="27"/>
        <v/>
      </c>
      <c r="H1774" s="19"/>
      <c r="I1774" s="19"/>
      <c r="J1774" s="176" t="str">
        <f>IF(AND(C1774&lt;&gt;"",COUNTIF('3.工程情報'!$C$6:$C$501,C1774)=0),"工程記号が3.工程情報に存在しません。","")</f>
        <v/>
      </c>
    </row>
    <row r="1775" spans="2:10" ht="18" customHeight="1">
      <c r="B1775" s="166"/>
      <c r="C1775" s="165"/>
      <c r="D1775" s="12" t="str">
        <f>IF(C1775="","",VLOOKUP(C1775,'3.工程情報'!$C$6:$D$501,2,FALSE))</f>
        <v/>
      </c>
      <c r="E1775" s="165"/>
      <c r="F1775" s="170"/>
      <c r="G1775" s="189" t="str">
        <f t="shared" si="27"/>
        <v/>
      </c>
      <c r="H1775" s="19"/>
      <c r="I1775" s="19"/>
      <c r="J1775" s="176" t="str">
        <f>IF(AND(C1775&lt;&gt;"",COUNTIF('3.工程情報'!$C$6:$C$501,C1775)=0),"工程記号が3.工程情報に存在しません。","")</f>
        <v/>
      </c>
    </row>
    <row r="1776" spans="2:10" ht="18" customHeight="1">
      <c r="B1776" s="166"/>
      <c r="C1776" s="165"/>
      <c r="D1776" s="12" t="str">
        <f>IF(C1776="","",VLOOKUP(C1776,'3.工程情報'!$C$6:$D$501,2,FALSE))</f>
        <v/>
      </c>
      <c r="E1776" s="165"/>
      <c r="F1776" s="170"/>
      <c r="G1776" s="189" t="str">
        <f t="shared" si="27"/>
        <v/>
      </c>
      <c r="H1776" s="19"/>
      <c r="I1776" s="19"/>
      <c r="J1776" s="176" t="str">
        <f>IF(AND(C1776&lt;&gt;"",COUNTIF('3.工程情報'!$C$6:$C$501,C1776)=0),"工程記号が3.工程情報に存在しません。","")</f>
        <v/>
      </c>
    </row>
    <row r="1777" spans="2:10" ht="18" customHeight="1">
      <c r="B1777" s="166"/>
      <c r="C1777" s="165"/>
      <c r="D1777" s="12" t="str">
        <f>IF(C1777="","",VLOOKUP(C1777,'3.工程情報'!$C$6:$D$501,2,FALSE))</f>
        <v/>
      </c>
      <c r="E1777" s="165"/>
      <c r="F1777" s="170"/>
      <c r="G1777" s="189" t="str">
        <f t="shared" si="27"/>
        <v/>
      </c>
      <c r="H1777" s="19"/>
      <c r="I1777" s="19"/>
      <c r="J1777" s="176" t="str">
        <f>IF(AND(C1777&lt;&gt;"",COUNTIF('3.工程情報'!$C$6:$C$501,C1777)=0),"工程記号が3.工程情報に存在しません。","")</f>
        <v/>
      </c>
    </row>
    <row r="1778" spans="2:10" ht="18" customHeight="1">
      <c r="B1778" s="166"/>
      <c r="C1778" s="165"/>
      <c r="D1778" s="12" t="str">
        <f>IF(C1778="","",VLOOKUP(C1778,'3.工程情報'!$C$6:$D$501,2,FALSE))</f>
        <v/>
      </c>
      <c r="E1778" s="165"/>
      <c r="F1778" s="170"/>
      <c r="G1778" s="189" t="str">
        <f t="shared" si="27"/>
        <v/>
      </c>
      <c r="H1778" s="19"/>
      <c r="I1778" s="19"/>
      <c r="J1778" s="176" t="str">
        <f>IF(AND(C1778&lt;&gt;"",COUNTIF('3.工程情報'!$C$6:$C$501,C1778)=0),"工程記号が3.工程情報に存在しません。","")</f>
        <v/>
      </c>
    </row>
    <row r="1779" spans="2:10" ht="18" customHeight="1">
      <c r="B1779" s="166"/>
      <c r="C1779" s="165"/>
      <c r="D1779" s="12" t="str">
        <f>IF(C1779="","",VLOOKUP(C1779,'3.工程情報'!$C$6:$D$501,2,FALSE))</f>
        <v/>
      </c>
      <c r="E1779" s="165"/>
      <c r="F1779" s="170"/>
      <c r="G1779" s="189" t="str">
        <f t="shared" si="27"/>
        <v/>
      </c>
      <c r="H1779" s="19"/>
      <c r="I1779" s="19"/>
      <c r="J1779" s="176" t="str">
        <f>IF(AND(C1779&lt;&gt;"",COUNTIF('3.工程情報'!$C$6:$C$501,C1779)=0),"工程記号が3.工程情報に存在しません。","")</f>
        <v/>
      </c>
    </row>
    <row r="1780" spans="2:10" ht="18" customHeight="1">
      <c r="B1780" s="166"/>
      <c r="C1780" s="165"/>
      <c r="D1780" s="12" t="str">
        <f>IF(C1780="","",VLOOKUP(C1780,'3.工程情報'!$C$6:$D$501,2,FALSE))</f>
        <v/>
      </c>
      <c r="E1780" s="165"/>
      <c r="F1780" s="170"/>
      <c r="G1780" s="189" t="str">
        <f t="shared" si="27"/>
        <v/>
      </c>
      <c r="H1780" s="19"/>
      <c r="I1780" s="19"/>
      <c r="J1780" s="176" t="str">
        <f>IF(AND(C1780&lt;&gt;"",COUNTIF('3.工程情報'!$C$6:$C$501,C1780)=0),"工程記号が3.工程情報に存在しません。","")</f>
        <v/>
      </c>
    </row>
    <row r="1781" spans="2:10" ht="18" customHeight="1">
      <c r="B1781" s="166"/>
      <c r="C1781" s="165"/>
      <c r="D1781" s="12" t="str">
        <f>IF(C1781="","",VLOOKUP(C1781,'3.工程情報'!$C$6:$D$501,2,FALSE))</f>
        <v/>
      </c>
      <c r="E1781" s="165"/>
      <c r="F1781" s="170"/>
      <c r="G1781" s="189" t="str">
        <f t="shared" si="27"/>
        <v/>
      </c>
      <c r="H1781" s="19"/>
      <c r="I1781" s="19"/>
      <c r="J1781" s="176" t="str">
        <f>IF(AND(C1781&lt;&gt;"",COUNTIF('3.工程情報'!$C$6:$C$501,C1781)=0),"工程記号が3.工程情報に存在しません。","")</f>
        <v/>
      </c>
    </row>
    <row r="1782" spans="2:10" ht="18" customHeight="1">
      <c r="B1782" s="166"/>
      <c r="C1782" s="165"/>
      <c r="D1782" s="12" t="str">
        <f>IF(C1782="","",VLOOKUP(C1782,'3.工程情報'!$C$6:$D$501,2,FALSE))</f>
        <v/>
      </c>
      <c r="E1782" s="165"/>
      <c r="F1782" s="170"/>
      <c r="G1782" s="189" t="str">
        <f t="shared" si="27"/>
        <v/>
      </c>
      <c r="H1782" s="19"/>
      <c r="I1782" s="19"/>
      <c r="J1782" s="176" t="str">
        <f>IF(AND(C1782&lt;&gt;"",COUNTIF('3.工程情報'!$C$6:$C$501,C1782)=0),"工程記号が3.工程情報に存在しません。","")</f>
        <v/>
      </c>
    </row>
    <row r="1783" spans="2:10" ht="18" customHeight="1">
      <c r="B1783" s="166"/>
      <c r="C1783" s="165"/>
      <c r="D1783" s="12" t="str">
        <f>IF(C1783="","",VLOOKUP(C1783,'3.工程情報'!$C$6:$D$501,2,FALSE))</f>
        <v/>
      </c>
      <c r="E1783" s="165"/>
      <c r="F1783" s="170"/>
      <c r="G1783" s="189" t="str">
        <f t="shared" si="27"/>
        <v/>
      </c>
      <c r="H1783" s="19"/>
      <c r="I1783" s="19"/>
      <c r="J1783" s="176" t="str">
        <f>IF(AND(C1783&lt;&gt;"",COUNTIF('3.工程情報'!$C$6:$C$501,C1783)=0),"工程記号が3.工程情報に存在しません。","")</f>
        <v/>
      </c>
    </row>
    <row r="1784" spans="2:10" ht="18" customHeight="1">
      <c r="B1784" s="166"/>
      <c r="C1784" s="165"/>
      <c r="D1784" s="12" t="str">
        <f>IF(C1784="","",VLOOKUP(C1784,'3.工程情報'!$C$6:$D$501,2,FALSE))</f>
        <v/>
      </c>
      <c r="E1784" s="165"/>
      <c r="F1784" s="170"/>
      <c r="G1784" s="189" t="str">
        <f t="shared" si="27"/>
        <v/>
      </c>
      <c r="H1784" s="19"/>
      <c r="I1784" s="19"/>
      <c r="J1784" s="176" t="str">
        <f>IF(AND(C1784&lt;&gt;"",COUNTIF('3.工程情報'!$C$6:$C$501,C1784)=0),"工程記号が3.工程情報に存在しません。","")</f>
        <v/>
      </c>
    </row>
    <row r="1785" spans="2:10" ht="18" customHeight="1">
      <c r="B1785" s="166"/>
      <c r="C1785" s="165"/>
      <c r="D1785" s="12" t="str">
        <f>IF(C1785="","",VLOOKUP(C1785,'3.工程情報'!$C$6:$D$501,2,FALSE))</f>
        <v/>
      </c>
      <c r="E1785" s="165"/>
      <c r="F1785" s="170"/>
      <c r="G1785" s="189" t="str">
        <f t="shared" si="27"/>
        <v/>
      </c>
      <c r="H1785" s="19"/>
      <c r="I1785" s="19"/>
      <c r="J1785" s="176" t="str">
        <f>IF(AND(C1785&lt;&gt;"",COUNTIF('3.工程情報'!$C$6:$C$501,C1785)=0),"工程記号が3.工程情報に存在しません。","")</f>
        <v/>
      </c>
    </row>
    <row r="1786" spans="2:10" ht="18" customHeight="1">
      <c r="B1786" s="166"/>
      <c r="C1786" s="165"/>
      <c r="D1786" s="12" t="str">
        <f>IF(C1786="","",VLOOKUP(C1786,'3.工程情報'!$C$6:$D$501,2,FALSE))</f>
        <v/>
      </c>
      <c r="E1786" s="165"/>
      <c r="F1786" s="170"/>
      <c r="G1786" s="189" t="str">
        <f t="shared" si="27"/>
        <v/>
      </c>
      <c r="H1786" s="19"/>
      <c r="I1786" s="19"/>
      <c r="J1786" s="176" t="str">
        <f>IF(AND(C1786&lt;&gt;"",COUNTIF('3.工程情報'!$C$6:$C$501,C1786)=0),"工程記号が3.工程情報に存在しません。","")</f>
        <v/>
      </c>
    </row>
    <row r="1787" spans="2:10" ht="18" customHeight="1">
      <c r="B1787" s="166"/>
      <c r="C1787" s="165"/>
      <c r="D1787" s="12" t="str">
        <f>IF(C1787="","",VLOOKUP(C1787,'3.工程情報'!$C$6:$D$501,2,FALSE))</f>
        <v/>
      </c>
      <c r="E1787" s="165"/>
      <c r="F1787" s="170"/>
      <c r="G1787" s="189" t="str">
        <f t="shared" si="27"/>
        <v/>
      </c>
      <c r="H1787" s="19"/>
      <c r="I1787" s="19"/>
      <c r="J1787" s="176" t="str">
        <f>IF(AND(C1787&lt;&gt;"",COUNTIF('3.工程情報'!$C$6:$C$501,C1787)=0),"工程記号が3.工程情報に存在しません。","")</f>
        <v/>
      </c>
    </row>
    <row r="1788" spans="2:10" ht="18" customHeight="1">
      <c r="B1788" s="166"/>
      <c r="C1788" s="165"/>
      <c r="D1788" s="12" t="str">
        <f>IF(C1788="","",VLOOKUP(C1788,'3.工程情報'!$C$6:$D$501,2,FALSE))</f>
        <v/>
      </c>
      <c r="E1788" s="165"/>
      <c r="F1788" s="170"/>
      <c r="G1788" s="189" t="str">
        <f t="shared" si="27"/>
        <v/>
      </c>
      <c r="H1788" s="19"/>
      <c r="I1788" s="19"/>
      <c r="J1788" s="176" t="str">
        <f>IF(AND(C1788&lt;&gt;"",COUNTIF('3.工程情報'!$C$6:$C$501,C1788)=0),"工程記号が3.工程情報に存在しません。","")</f>
        <v/>
      </c>
    </row>
    <row r="1789" spans="2:10" ht="18" customHeight="1">
      <c r="B1789" s="166"/>
      <c r="C1789" s="165"/>
      <c r="D1789" s="12" t="str">
        <f>IF(C1789="","",VLOOKUP(C1789,'3.工程情報'!$C$6:$D$501,2,FALSE))</f>
        <v/>
      </c>
      <c r="E1789" s="165"/>
      <c r="F1789" s="170"/>
      <c r="G1789" s="189" t="str">
        <f t="shared" si="27"/>
        <v/>
      </c>
      <c r="H1789" s="19"/>
      <c r="I1789" s="19"/>
      <c r="J1789" s="176" t="str">
        <f>IF(AND(C1789&lt;&gt;"",COUNTIF('3.工程情報'!$C$6:$C$501,C1789)=0),"工程記号が3.工程情報に存在しません。","")</f>
        <v/>
      </c>
    </row>
    <row r="1790" spans="2:10" ht="18" customHeight="1">
      <c r="B1790" s="166"/>
      <c r="C1790" s="165"/>
      <c r="D1790" s="12" t="str">
        <f>IF(C1790="","",VLOOKUP(C1790,'3.工程情報'!$C$6:$D$501,2,FALSE))</f>
        <v/>
      </c>
      <c r="E1790" s="165"/>
      <c r="F1790" s="170"/>
      <c r="G1790" s="189" t="str">
        <f t="shared" si="27"/>
        <v/>
      </c>
      <c r="H1790" s="19"/>
      <c r="I1790" s="19"/>
      <c r="J1790" s="176" t="str">
        <f>IF(AND(C1790&lt;&gt;"",COUNTIF('3.工程情報'!$C$6:$C$501,C1790)=0),"工程記号が3.工程情報に存在しません。","")</f>
        <v/>
      </c>
    </row>
    <row r="1791" spans="2:10" ht="18" customHeight="1">
      <c r="B1791" s="166"/>
      <c r="C1791" s="165"/>
      <c r="D1791" s="12" t="str">
        <f>IF(C1791="","",VLOOKUP(C1791,'3.工程情報'!$C$6:$D$501,2,FALSE))</f>
        <v/>
      </c>
      <c r="E1791" s="165"/>
      <c r="F1791" s="170"/>
      <c r="G1791" s="189" t="str">
        <f t="shared" si="27"/>
        <v/>
      </c>
      <c r="H1791" s="19"/>
      <c r="I1791" s="19"/>
      <c r="J1791" s="176" t="str">
        <f>IF(AND(C1791&lt;&gt;"",COUNTIF('3.工程情報'!$C$6:$C$501,C1791)=0),"工程記号が3.工程情報に存在しません。","")</f>
        <v/>
      </c>
    </row>
    <row r="1792" spans="2:10" ht="18" customHeight="1">
      <c r="B1792" s="166"/>
      <c r="C1792" s="165"/>
      <c r="D1792" s="12" t="str">
        <f>IF(C1792="","",VLOOKUP(C1792,'3.工程情報'!$C$6:$D$501,2,FALSE))</f>
        <v/>
      </c>
      <c r="E1792" s="165"/>
      <c r="F1792" s="170"/>
      <c r="G1792" s="189" t="str">
        <f t="shared" si="27"/>
        <v/>
      </c>
      <c r="H1792" s="19"/>
      <c r="I1792" s="19"/>
      <c r="J1792" s="176" t="str">
        <f>IF(AND(C1792&lt;&gt;"",COUNTIF('3.工程情報'!$C$6:$C$501,C1792)=0),"工程記号が3.工程情報に存在しません。","")</f>
        <v/>
      </c>
    </row>
    <row r="1793" spans="2:10" ht="18" customHeight="1">
      <c r="B1793" s="166"/>
      <c r="C1793" s="165"/>
      <c r="D1793" s="12" t="str">
        <f>IF(C1793="","",VLOOKUP(C1793,'3.工程情報'!$C$6:$D$501,2,FALSE))</f>
        <v/>
      </c>
      <c r="E1793" s="165"/>
      <c r="F1793" s="170"/>
      <c r="G1793" s="189" t="str">
        <f t="shared" si="27"/>
        <v/>
      </c>
      <c r="H1793" s="19"/>
      <c r="I1793" s="19"/>
      <c r="J1793" s="176" t="str">
        <f>IF(AND(C1793&lt;&gt;"",COUNTIF('3.工程情報'!$C$6:$C$501,C1793)=0),"工程記号が3.工程情報に存在しません。","")</f>
        <v/>
      </c>
    </row>
    <row r="1794" spans="2:10" ht="18" customHeight="1">
      <c r="B1794" s="166"/>
      <c r="C1794" s="165"/>
      <c r="D1794" s="12" t="str">
        <f>IF(C1794="","",VLOOKUP(C1794,'3.工程情報'!$C$6:$D$501,2,FALSE))</f>
        <v/>
      </c>
      <c r="E1794" s="165"/>
      <c r="F1794" s="170"/>
      <c r="G1794" s="189" t="str">
        <f t="shared" si="27"/>
        <v/>
      </c>
      <c r="H1794" s="19"/>
      <c r="I1794" s="19"/>
      <c r="J1794" s="176" t="str">
        <f>IF(AND(C1794&lt;&gt;"",COUNTIF('3.工程情報'!$C$6:$C$501,C1794)=0),"工程記号が3.工程情報に存在しません。","")</f>
        <v/>
      </c>
    </row>
    <row r="1795" spans="2:10" ht="18" customHeight="1">
      <c r="B1795" s="166"/>
      <c r="C1795" s="165"/>
      <c r="D1795" s="12" t="str">
        <f>IF(C1795="","",VLOOKUP(C1795,'3.工程情報'!$C$6:$D$501,2,FALSE))</f>
        <v/>
      </c>
      <c r="E1795" s="165"/>
      <c r="F1795" s="170"/>
      <c r="G1795" s="189" t="str">
        <f t="shared" si="27"/>
        <v/>
      </c>
      <c r="H1795" s="19"/>
      <c r="I1795" s="19"/>
      <c r="J1795" s="176" t="str">
        <f>IF(AND(C1795&lt;&gt;"",COUNTIF('3.工程情報'!$C$6:$C$501,C1795)=0),"工程記号が3.工程情報に存在しません。","")</f>
        <v/>
      </c>
    </row>
    <row r="1796" spans="2:10" ht="18" customHeight="1">
      <c r="B1796" s="166"/>
      <c r="C1796" s="165"/>
      <c r="D1796" s="12" t="str">
        <f>IF(C1796="","",VLOOKUP(C1796,'3.工程情報'!$C$6:$D$501,2,FALSE))</f>
        <v/>
      </c>
      <c r="E1796" s="165"/>
      <c r="F1796" s="170"/>
      <c r="G1796" s="189" t="str">
        <f t="shared" si="27"/>
        <v/>
      </c>
      <c r="H1796" s="19"/>
      <c r="I1796" s="19"/>
      <c r="J1796" s="176" t="str">
        <f>IF(AND(C1796&lt;&gt;"",COUNTIF('3.工程情報'!$C$6:$C$501,C1796)=0),"工程記号が3.工程情報に存在しません。","")</f>
        <v/>
      </c>
    </row>
    <row r="1797" spans="2:10" ht="18" customHeight="1">
      <c r="B1797" s="166"/>
      <c r="C1797" s="165"/>
      <c r="D1797" s="12" t="str">
        <f>IF(C1797="","",VLOOKUP(C1797,'3.工程情報'!$C$6:$D$501,2,FALSE))</f>
        <v/>
      </c>
      <c r="E1797" s="165"/>
      <c r="F1797" s="170"/>
      <c r="G1797" s="189" t="str">
        <f t="shared" si="27"/>
        <v/>
      </c>
      <c r="H1797" s="19"/>
      <c r="I1797" s="19"/>
      <c r="J1797" s="176" t="str">
        <f>IF(AND(C1797&lt;&gt;"",COUNTIF('3.工程情報'!$C$6:$C$501,C1797)=0),"工程記号が3.工程情報に存在しません。","")</f>
        <v/>
      </c>
    </row>
    <row r="1798" spans="2:10" ht="18" customHeight="1">
      <c r="B1798" s="166"/>
      <c r="C1798" s="165"/>
      <c r="D1798" s="12" t="str">
        <f>IF(C1798="","",VLOOKUP(C1798,'3.工程情報'!$C$6:$D$501,2,FALSE))</f>
        <v/>
      </c>
      <c r="E1798" s="165"/>
      <c r="F1798" s="170"/>
      <c r="G1798" s="189" t="str">
        <f t="shared" ref="G1798:G1861" si="28">C1798&amp;E1798</f>
        <v/>
      </c>
      <c r="H1798" s="19"/>
      <c r="I1798" s="19"/>
      <c r="J1798" s="176" t="str">
        <f>IF(AND(C1798&lt;&gt;"",COUNTIF('3.工程情報'!$C$6:$C$501,C1798)=0),"工程記号が3.工程情報に存在しません。","")</f>
        <v/>
      </c>
    </row>
    <row r="1799" spans="2:10" ht="18" customHeight="1">
      <c r="B1799" s="166"/>
      <c r="C1799" s="165"/>
      <c r="D1799" s="12" t="str">
        <f>IF(C1799="","",VLOOKUP(C1799,'3.工程情報'!$C$6:$D$501,2,FALSE))</f>
        <v/>
      </c>
      <c r="E1799" s="165"/>
      <c r="F1799" s="170"/>
      <c r="G1799" s="189" t="str">
        <f t="shared" si="28"/>
        <v/>
      </c>
      <c r="H1799" s="19"/>
      <c r="I1799" s="19"/>
      <c r="J1799" s="176" t="str">
        <f>IF(AND(C1799&lt;&gt;"",COUNTIF('3.工程情報'!$C$6:$C$501,C1799)=0),"工程記号が3.工程情報に存在しません。","")</f>
        <v/>
      </c>
    </row>
    <row r="1800" spans="2:10" ht="18" customHeight="1">
      <c r="B1800" s="166"/>
      <c r="C1800" s="165"/>
      <c r="D1800" s="12" t="str">
        <f>IF(C1800="","",VLOOKUP(C1800,'3.工程情報'!$C$6:$D$501,2,FALSE))</f>
        <v/>
      </c>
      <c r="E1800" s="165"/>
      <c r="F1800" s="170"/>
      <c r="G1800" s="189" t="str">
        <f t="shared" si="28"/>
        <v/>
      </c>
      <c r="H1800" s="19"/>
      <c r="I1800" s="19"/>
      <c r="J1800" s="176" t="str">
        <f>IF(AND(C1800&lt;&gt;"",COUNTIF('3.工程情報'!$C$6:$C$501,C1800)=0),"工程記号が3.工程情報に存在しません。","")</f>
        <v/>
      </c>
    </row>
    <row r="1801" spans="2:10" ht="18" customHeight="1">
      <c r="B1801" s="166"/>
      <c r="C1801" s="165"/>
      <c r="D1801" s="12" t="str">
        <f>IF(C1801="","",VLOOKUP(C1801,'3.工程情報'!$C$6:$D$501,2,FALSE))</f>
        <v/>
      </c>
      <c r="E1801" s="165"/>
      <c r="F1801" s="170"/>
      <c r="G1801" s="189" t="str">
        <f t="shared" si="28"/>
        <v/>
      </c>
      <c r="H1801" s="19"/>
      <c r="I1801" s="19"/>
      <c r="J1801" s="176" t="str">
        <f>IF(AND(C1801&lt;&gt;"",COUNTIF('3.工程情報'!$C$6:$C$501,C1801)=0),"工程記号が3.工程情報に存在しません。","")</f>
        <v/>
      </c>
    </row>
    <row r="1802" spans="2:10" ht="18" customHeight="1">
      <c r="B1802" s="166"/>
      <c r="C1802" s="165"/>
      <c r="D1802" s="12" t="str">
        <f>IF(C1802="","",VLOOKUP(C1802,'3.工程情報'!$C$6:$D$501,2,FALSE))</f>
        <v/>
      </c>
      <c r="E1802" s="165"/>
      <c r="F1802" s="170"/>
      <c r="G1802" s="189" t="str">
        <f t="shared" si="28"/>
        <v/>
      </c>
      <c r="H1802" s="19"/>
      <c r="I1802" s="19"/>
      <c r="J1802" s="176" t="str">
        <f>IF(AND(C1802&lt;&gt;"",COUNTIF('3.工程情報'!$C$6:$C$501,C1802)=0),"工程記号が3.工程情報に存在しません。","")</f>
        <v/>
      </c>
    </row>
    <row r="1803" spans="2:10" ht="18" customHeight="1">
      <c r="B1803" s="166"/>
      <c r="C1803" s="165"/>
      <c r="D1803" s="12" t="str">
        <f>IF(C1803="","",VLOOKUP(C1803,'3.工程情報'!$C$6:$D$501,2,FALSE))</f>
        <v/>
      </c>
      <c r="E1803" s="165"/>
      <c r="F1803" s="170"/>
      <c r="G1803" s="189" t="str">
        <f t="shared" si="28"/>
        <v/>
      </c>
      <c r="H1803" s="19"/>
      <c r="I1803" s="19"/>
      <c r="J1803" s="176" t="str">
        <f>IF(AND(C1803&lt;&gt;"",COUNTIF('3.工程情報'!$C$6:$C$501,C1803)=0),"工程記号が3.工程情報に存在しません。","")</f>
        <v/>
      </c>
    </row>
    <row r="1804" spans="2:10" ht="18" customHeight="1">
      <c r="B1804" s="166"/>
      <c r="C1804" s="165"/>
      <c r="D1804" s="12" t="str">
        <f>IF(C1804="","",VLOOKUP(C1804,'3.工程情報'!$C$6:$D$501,2,FALSE))</f>
        <v/>
      </c>
      <c r="E1804" s="165"/>
      <c r="F1804" s="170"/>
      <c r="G1804" s="189" t="str">
        <f t="shared" si="28"/>
        <v/>
      </c>
      <c r="H1804" s="19"/>
      <c r="I1804" s="19"/>
      <c r="J1804" s="176" t="str">
        <f>IF(AND(C1804&lt;&gt;"",COUNTIF('3.工程情報'!$C$6:$C$501,C1804)=0),"工程記号が3.工程情報に存在しません。","")</f>
        <v/>
      </c>
    </row>
    <row r="1805" spans="2:10" ht="18" customHeight="1">
      <c r="B1805" s="166"/>
      <c r="C1805" s="165"/>
      <c r="D1805" s="12" t="str">
        <f>IF(C1805="","",VLOOKUP(C1805,'3.工程情報'!$C$6:$D$501,2,FALSE))</f>
        <v/>
      </c>
      <c r="E1805" s="165"/>
      <c r="F1805" s="170"/>
      <c r="G1805" s="189" t="str">
        <f t="shared" si="28"/>
        <v/>
      </c>
      <c r="H1805" s="19"/>
      <c r="I1805" s="19"/>
      <c r="J1805" s="176" t="str">
        <f>IF(AND(C1805&lt;&gt;"",COUNTIF('3.工程情報'!$C$6:$C$501,C1805)=0),"工程記号が3.工程情報に存在しません。","")</f>
        <v/>
      </c>
    </row>
    <row r="1806" spans="2:10" ht="18" customHeight="1">
      <c r="B1806" s="166"/>
      <c r="C1806" s="165"/>
      <c r="D1806" s="12" t="str">
        <f>IF(C1806="","",VLOOKUP(C1806,'3.工程情報'!$C$6:$D$501,2,FALSE))</f>
        <v/>
      </c>
      <c r="E1806" s="165"/>
      <c r="F1806" s="170"/>
      <c r="G1806" s="189" t="str">
        <f t="shared" si="28"/>
        <v/>
      </c>
      <c r="H1806" s="19"/>
      <c r="I1806" s="19"/>
      <c r="J1806" s="176" t="str">
        <f>IF(AND(C1806&lt;&gt;"",COUNTIF('3.工程情報'!$C$6:$C$501,C1806)=0),"工程記号が3.工程情報に存在しません。","")</f>
        <v/>
      </c>
    </row>
    <row r="1807" spans="2:10" ht="18" customHeight="1">
      <c r="B1807" s="166"/>
      <c r="C1807" s="165"/>
      <c r="D1807" s="12" t="str">
        <f>IF(C1807="","",VLOOKUP(C1807,'3.工程情報'!$C$6:$D$501,2,FALSE))</f>
        <v/>
      </c>
      <c r="E1807" s="165"/>
      <c r="F1807" s="170"/>
      <c r="G1807" s="189" t="str">
        <f t="shared" si="28"/>
        <v/>
      </c>
      <c r="H1807" s="19"/>
      <c r="I1807" s="19"/>
      <c r="J1807" s="176" t="str">
        <f>IF(AND(C1807&lt;&gt;"",COUNTIF('3.工程情報'!$C$6:$C$501,C1807)=0),"工程記号が3.工程情報に存在しません。","")</f>
        <v/>
      </c>
    </row>
    <row r="1808" spans="2:10" ht="18" customHeight="1">
      <c r="B1808" s="166"/>
      <c r="C1808" s="165"/>
      <c r="D1808" s="12" t="str">
        <f>IF(C1808="","",VLOOKUP(C1808,'3.工程情報'!$C$6:$D$501,2,FALSE))</f>
        <v/>
      </c>
      <c r="E1808" s="165"/>
      <c r="F1808" s="170"/>
      <c r="G1808" s="189" t="str">
        <f t="shared" si="28"/>
        <v/>
      </c>
      <c r="H1808" s="19"/>
      <c r="I1808" s="19"/>
      <c r="J1808" s="176" t="str">
        <f>IF(AND(C1808&lt;&gt;"",COUNTIF('3.工程情報'!$C$6:$C$501,C1808)=0),"工程記号が3.工程情報に存在しません。","")</f>
        <v/>
      </c>
    </row>
    <row r="1809" spans="2:10" ht="18" customHeight="1">
      <c r="B1809" s="166"/>
      <c r="C1809" s="165"/>
      <c r="D1809" s="12" t="str">
        <f>IF(C1809="","",VLOOKUP(C1809,'3.工程情報'!$C$6:$D$501,2,FALSE))</f>
        <v/>
      </c>
      <c r="E1809" s="165"/>
      <c r="F1809" s="170"/>
      <c r="G1809" s="189" t="str">
        <f t="shared" si="28"/>
        <v/>
      </c>
      <c r="H1809" s="19"/>
      <c r="I1809" s="19"/>
      <c r="J1809" s="176" t="str">
        <f>IF(AND(C1809&lt;&gt;"",COUNTIF('3.工程情報'!$C$6:$C$501,C1809)=0),"工程記号が3.工程情報に存在しません。","")</f>
        <v/>
      </c>
    </row>
    <row r="1810" spans="2:10" ht="18" customHeight="1">
      <c r="B1810" s="166"/>
      <c r="C1810" s="165"/>
      <c r="D1810" s="12" t="str">
        <f>IF(C1810="","",VLOOKUP(C1810,'3.工程情報'!$C$6:$D$501,2,FALSE))</f>
        <v/>
      </c>
      <c r="E1810" s="165"/>
      <c r="F1810" s="170"/>
      <c r="G1810" s="189" t="str">
        <f t="shared" si="28"/>
        <v/>
      </c>
      <c r="H1810" s="19"/>
      <c r="I1810" s="19"/>
      <c r="J1810" s="176" t="str">
        <f>IF(AND(C1810&lt;&gt;"",COUNTIF('3.工程情報'!$C$6:$C$501,C1810)=0),"工程記号が3.工程情報に存在しません。","")</f>
        <v/>
      </c>
    </row>
    <row r="1811" spans="2:10" ht="18" customHeight="1">
      <c r="B1811" s="166"/>
      <c r="C1811" s="165"/>
      <c r="D1811" s="12" t="str">
        <f>IF(C1811="","",VLOOKUP(C1811,'3.工程情報'!$C$6:$D$501,2,FALSE))</f>
        <v/>
      </c>
      <c r="E1811" s="165"/>
      <c r="F1811" s="170"/>
      <c r="G1811" s="189" t="str">
        <f t="shared" si="28"/>
        <v/>
      </c>
      <c r="H1811" s="19"/>
      <c r="I1811" s="19"/>
      <c r="J1811" s="176" t="str">
        <f>IF(AND(C1811&lt;&gt;"",COUNTIF('3.工程情報'!$C$6:$C$501,C1811)=0),"工程記号が3.工程情報に存在しません。","")</f>
        <v/>
      </c>
    </row>
    <row r="1812" spans="2:10" ht="18" customHeight="1">
      <c r="B1812" s="166"/>
      <c r="C1812" s="165"/>
      <c r="D1812" s="12" t="str">
        <f>IF(C1812="","",VLOOKUP(C1812,'3.工程情報'!$C$6:$D$501,2,FALSE))</f>
        <v/>
      </c>
      <c r="E1812" s="165"/>
      <c r="F1812" s="170"/>
      <c r="G1812" s="189" t="str">
        <f t="shared" si="28"/>
        <v/>
      </c>
      <c r="H1812" s="19"/>
      <c r="I1812" s="19"/>
      <c r="J1812" s="176" t="str">
        <f>IF(AND(C1812&lt;&gt;"",COUNTIF('3.工程情報'!$C$6:$C$501,C1812)=0),"工程記号が3.工程情報に存在しません。","")</f>
        <v/>
      </c>
    </row>
    <row r="1813" spans="2:10" ht="18" customHeight="1">
      <c r="B1813" s="166"/>
      <c r="C1813" s="165"/>
      <c r="D1813" s="12" t="str">
        <f>IF(C1813="","",VLOOKUP(C1813,'3.工程情報'!$C$6:$D$501,2,FALSE))</f>
        <v/>
      </c>
      <c r="E1813" s="165"/>
      <c r="F1813" s="170"/>
      <c r="G1813" s="189" t="str">
        <f t="shared" si="28"/>
        <v/>
      </c>
      <c r="H1813" s="19"/>
      <c r="I1813" s="19"/>
      <c r="J1813" s="176" t="str">
        <f>IF(AND(C1813&lt;&gt;"",COUNTIF('3.工程情報'!$C$6:$C$501,C1813)=0),"工程記号が3.工程情報に存在しません。","")</f>
        <v/>
      </c>
    </row>
    <row r="1814" spans="2:10" ht="18" customHeight="1">
      <c r="B1814" s="166"/>
      <c r="C1814" s="165"/>
      <c r="D1814" s="12" t="str">
        <f>IF(C1814="","",VLOOKUP(C1814,'3.工程情報'!$C$6:$D$501,2,FALSE))</f>
        <v/>
      </c>
      <c r="E1814" s="165"/>
      <c r="F1814" s="170"/>
      <c r="G1814" s="189" t="str">
        <f t="shared" si="28"/>
        <v/>
      </c>
      <c r="H1814" s="19"/>
      <c r="I1814" s="19"/>
      <c r="J1814" s="176" t="str">
        <f>IF(AND(C1814&lt;&gt;"",COUNTIF('3.工程情報'!$C$6:$C$501,C1814)=0),"工程記号が3.工程情報に存在しません。","")</f>
        <v/>
      </c>
    </row>
    <row r="1815" spans="2:10" ht="18" customHeight="1">
      <c r="B1815" s="166"/>
      <c r="C1815" s="165"/>
      <c r="D1815" s="12" t="str">
        <f>IF(C1815="","",VLOOKUP(C1815,'3.工程情報'!$C$6:$D$501,2,FALSE))</f>
        <v/>
      </c>
      <c r="E1815" s="165"/>
      <c r="F1815" s="170"/>
      <c r="G1815" s="189" t="str">
        <f t="shared" si="28"/>
        <v/>
      </c>
      <c r="H1815" s="19"/>
      <c r="I1815" s="19"/>
      <c r="J1815" s="176" t="str">
        <f>IF(AND(C1815&lt;&gt;"",COUNTIF('3.工程情報'!$C$6:$C$501,C1815)=0),"工程記号が3.工程情報に存在しません。","")</f>
        <v/>
      </c>
    </row>
    <row r="1816" spans="2:10" ht="18" customHeight="1">
      <c r="B1816" s="166"/>
      <c r="C1816" s="165"/>
      <c r="D1816" s="12" t="str">
        <f>IF(C1816="","",VLOOKUP(C1816,'3.工程情報'!$C$6:$D$501,2,FALSE))</f>
        <v/>
      </c>
      <c r="E1816" s="165"/>
      <c r="F1816" s="170"/>
      <c r="G1816" s="189" t="str">
        <f t="shared" si="28"/>
        <v/>
      </c>
      <c r="H1816" s="19"/>
      <c r="I1816" s="19"/>
      <c r="J1816" s="176" t="str">
        <f>IF(AND(C1816&lt;&gt;"",COUNTIF('3.工程情報'!$C$6:$C$501,C1816)=0),"工程記号が3.工程情報に存在しません。","")</f>
        <v/>
      </c>
    </row>
    <row r="1817" spans="2:10" ht="18" customHeight="1">
      <c r="B1817" s="166"/>
      <c r="C1817" s="165"/>
      <c r="D1817" s="12" t="str">
        <f>IF(C1817="","",VLOOKUP(C1817,'3.工程情報'!$C$6:$D$501,2,FALSE))</f>
        <v/>
      </c>
      <c r="E1817" s="165"/>
      <c r="F1817" s="170"/>
      <c r="G1817" s="189" t="str">
        <f t="shared" si="28"/>
        <v/>
      </c>
      <c r="H1817" s="19"/>
      <c r="I1817" s="19"/>
      <c r="J1817" s="176" t="str">
        <f>IF(AND(C1817&lt;&gt;"",COUNTIF('3.工程情報'!$C$6:$C$501,C1817)=0),"工程記号が3.工程情報に存在しません。","")</f>
        <v/>
      </c>
    </row>
    <row r="1818" spans="2:10" ht="18" customHeight="1">
      <c r="B1818" s="166"/>
      <c r="C1818" s="165"/>
      <c r="D1818" s="12" t="str">
        <f>IF(C1818="","",VLOOKUP(C1818,'3.工程情報'!$C$6:$D$501,2,FALSE))</f>
        <v/>
      </c>
      <c r="E1818" s="165"/>
      <c r="F1818" s="170"/>
      <c r="G1818" s="189" t="str">
        <f t="shared" si="28"/>
        <v/>
      </c>
      <c r="H1818" s="19"/>
      <c r="I1818" s="19"/>
      <c r="J1818" s="176" t="str">
        <f>IF(AND(C1818&lt;&gt;"",COUNTIF('3.工程情報'!$C$6:$C$501,C1818)=0),"工程記号が3.工程情報に存在しません。","")</f>
        <v/>
      </c>
    </row>
    <row r="1819" spans="2:10" ht="18" customHeight="1">
      <c r="B1819" s="166"/>
      <c r="C1819" s="165"/>
      <c r="D1819" s="12" t="str">
        <f>IF(C1819="","",VLOOKUP(C1819,'3.工程情報'!$C$6:$D$501,2,FALSE))</f>
        <v/>
      </c>
      <c r="E1819" s="165"/>
      <c r="F1819" s="170"/>
      <c r="G1819" s="189" t="str">
        <f t="shared" si="28"/>
        <v/>
      </c>
      <c r="H1819" s="19"/>
      <c r="I1819" s="19"/>
      <c r="J1819" s="176" t="str">
        <f>IF(AND(C1819&lt;&gt;"",COUNTIF('3.工程情報'!$C$6:$C$501,C1819)=0),"工程記号が3.工程情報に存在しません。","")</f>
        <v/>
      </c>
    </row>
    <row r="1820" spans="2:10" ht="18" customHeight="1">
      <c r="B1820" s="166"/>
      <c r="C1820" s="165"/>
      <c r="D1820" s="12" t="str">
        <f>IF(C1820="","",VLOOKUP(C1820,'3.工程情報'!$C$6:$D$501,2,FALSE))</f>
        <v/>
      </c>
      <c r="E1820" s="165"/>
      <c r="F1820" s="170"/>
      <c r="G1820" s="189" t="str">
        <f t="shared" si="28"/>
        <v/>
      </c>
      <c r="H1820" s="19"/>
      <c r="I1820" s="19"/>
      <c r="J1820" s="176" t="str">
        <f>IF(AND(C1820&lt;&gt;"",COUNTIF('3.工程情報'!$C$6:$C$501,C1820)=0),"工程記号が3.工程情報に存在しません。","")</f>
        <v/>
      </c>
    </row>
    <row r="1821" spans="2:10" ht="18" customHeight="1">
      <c r="B1821" s="166"/>
      <c r="C1821" s="165"/>
      <c r="D1821" s="12" t="str">
        <f>IF(C1821="","",VLOOKUP(C1821,'3.工程情報'!$C$6:$D$501,2,FALSE))</f>
        <v/>
      </c>
      <c r="E1821" s="165"/>
      <c r="F1821" s="170"/>
      <c r="G1821" s="189" t="str">
        <f t="shared" si="28"/>
        <v/>
      </c>
      <c r="H1821" s="19"/>
      <c r="I1821" s="19"/>
      <c r="J1821" s="176" t="str">
        <f>IF(AND(C1821&lt;&gt;"",COUNTIF('3.工程情報'!$C$6:$C$501,C1821)=0),"工程記号が3.工程情報に存在しません。","")</f>
        <v/>
      </c>
    </row>
    <row r="1822" spans="2:10" ht="18" customHeight="1">
      <c r="B1822" s="166"/>
      <c r="C1822" s="165"/>
      <c r="D1822" s="12" t="str">
        <f>IF(C1822="","",VLOOKUP(C1822,'3.工程情報'!$C$6:$D$501,2,FALSE))</f>
        <v/>
      </c>
      <c r="E1822" s="165"/>
      <c r="F1822" s="170"/>
      <c r="G1822" s="189" t="str">
        <f t="shared" si="28"/>
        <v/>
      </c>
      <c r="H1822" s="19"/>
      <c r="I1822" s="19"/>
      <c r="J1822" s="176" t="str">
        <f>IF(AND(C1822&lt;&gt;"",COUNTIF('3.工程情報'!$C$6:$C$501,C1822)=0),"工程記号が3.工程情報に存在しません。","")</f>
        <v/>
      </c>
    </row>
    <row r="1823" spans="2:10" ht="18" customHeight="1">
      <c r="B1823" s="166"/>
      <c r="C1823" s="165"/>
      <c r="D1823" s="12" t="str">
        <f>IF(C1823="","",VLOOKUP(C1823,'3.工程情報'!$C$6:$D$501,2,FALSE))</f>
        <v/>
      </c>
      <c r="E1823" s="165"/>
      <c r="F1823" s="170"/>
      <c r="G1823" s="189" t="str">
        <f t="shared" si="28"/>
        <v/>
      </c>
      <c r="H1823" s="19"/>
      <c r="I1823" s="19"/>
      <c r="J1823" s="176" t="str">
        <f>IF(AND(C1823&lt;&gt;"",COUNTIF('3.工程情報'!$C$6:$C$501,C1823)=0),"工程記号が3.工程情報に存在しません。","")</f>
        <v/>
      </c>
    </row>
    <row r="1824" spans="2:10" ht="18" customHeight="1">
      <c r="B1824" s="166"/>
      <c r="C1824" s="165"/>
      <c r="D1824" s="12" t="str">
        <f>IF(C1824="","",VLOOKUP(C1824,'3.工程情報'!$C$6:$D$501,2,FALSE))</f>
        <v/>
      </c>
      <c r="E1824" s="165"/>
      <c r="F1824" s="170"/>
      <c r="G1824" s="189" t="str">
        <f t="shared" si="28"/>
        <v/>
      </c>
      <c r="H1824" s="19"/>
      <c r="I1824" s="19"/>
      <c r="J1824" s="176" t="str">
        <f>IF(AND(C1824&lt;&gt;"",COUNTIF('3.工程情報'!$C$6:$C$501,C1824)=0),"工程記号が3.工程情報に存在しません。","")</f>
        <v/>
      </c>
    </row>
    <row r="1825" spans="2:10" ht="18" customHeight="1">
      <c r="B1825" s="166"/>
      <c r="C1825" s="165"/>
      <c r="D1825" s="12" t="str">
        <f>IF(C1825="","",VLOOKUP(C1825,'3.工程情報'!$C$6:$D$501,2,FALSE))</f>
        <v/>
      </c>
      <c r="E1825" s="165"/>
      <c r="F1825" s="170"/>
      <c r="G1825" s="189" t="str">
        <f t="shared" si="28"/>
        <v/>
      </c>
      <c r="H1825" s="19"/>
      <c r="I1825" s="19"/>
      <c r="J1825" s="176" t="str">
        <f>IF(AND(C1825&lt;&gt;"",COUNTIF('3.工程情報'!$C$6:$C$501,C1825)=0),"工程記号が3.工程情報に存在しません。","")</f>
        <v/>
      </c>
    </row>
    <row r="1826" spans="2:10" ht="18" customHeight="1">
      <c r="B1826" s="166"/>
      <c r="C1826" s="165"/>
      <c r="D1826" s="12" t="str">
        <f>IF(C1826="","",VLOOKUP(C1826,'3.工程情報'!$C$6:$D$501,2,FALSE))</f>
        <v/>
      </c>
      <c r="E1826" s="165"/>
      <c r="F1826" s="170"/>
      <c r="G1826" s="189" t="str">
        <f t="shared" si="28"/>
        <v/>
      </c>
      <c r="H1826" s="19"/>
      <c r="I1826" s="19"/>
      <c r="J1826" s="176" t="str">
        <f>IF(AND(C1826&lt;&gt;"",COUNTIF('3.工程情報'!$C$6:$C$501,C1826)=0),"工程記号が3.工程情報に存在しません。","")</f>
        <v/>
      </c>
    </row>
    <row r="1827" spans="2:10" ht="18" customHeight="1">
      <c r="B1827" s="166"/>
      <c r="C1827" s="165"/>
      <c r="D1827" s="12" t="str">
        <f>IF(C1827="","",VLOOKUP(C1827,'3.工程情報'!$C$6:$D$501,2,FALSE))</f>
        <v/>
      </c>
      <c r="E1827" s="165"/>
      <c r="F1827" s="170"/>
      <c r="G1827" s="189" t="str">
        <f t="shared" si="28"/>
        <v/>
      </c>
      <c r="H1827" s="19"/>
      <c r="I1827" s="19"/>
      <c r="J1827" s="176" t="str">
        <f>IF(AND(C1827&lt;&gt;"",COUNTIF('3.工程情報'!$C$6:$C$501,C1827)=0),"工程記号が3.工程情報に存在しません。","")</f>
        <v/>
      </c>
    </row>
    <row r="1828" spans="2:10" ht="18" customHeight="1">
      <c r="B1828" s="166"/>
      <c r="C1828" s="165"/>
      <c r="D1828" s="12" t="str">
        <f>IF(C1828="","",VLOOKUP(C1828,'3.工程情報'!$C$6:$D$501,2,FALSE))</f>
        <v/>
      </c>
      <c r="E1828" s="165"/>
      <c r="F1828" s="170"/>
      <c r="G1828" s="189" t="str">
        <f t="shared" si="28"/>
        <v/>
      </c>
      <c r="H1828" s="19"/>
      <c r="I1828" s="19"/>
      <c r="J1828" s="176" t="str">
        <f>IF(AND(C1828&lt;&gt;"",COUNTIF('3.工程情報'!$C$6:$C$501,C1828)=0),"工程記号が3.工程情報に存在しません。","")</f>
        <v/>
      </c>
    </row>
    <row r="1829" spans="2:10" ht="18" customHeight="1">
      <c r="B1829" s="166"/>
      <c r="C1829" s="165"/>
      <c r="D1829" s="12" t="str">
        <f>IF(C1829="","",VLOOKUP(C1829,'3.工程情報'!$C$6:$D$501,2,FALSE))</f>
        <v/>
      </c>
      <c r="E1829" s="165"/>
      <c r="F1829" s="170"/>
      <c r="G1829" s="189" t="str">
        <f t="shared" si="28"/>
        <v/>
      </c>
      <c r="H1829" s="19"/>
      <c r="I1829" s="19"/>
      <c r="J1829" s="176" t="str">
        <f>IF(AND(C1829&lt;&gt;"",COUNTIF('3.工程情報'!$C$6:$C$501,C1829)=0),"工程記号が3.工程情報に存在しません。","")</f>
        <v/>
      </c>
    </row>
    <row r="1830" spans="2:10" ht="18" customHeight="1">
      <c r="B1830" s="166"/>
      <c r="C1830" s="165"/>
      <c r="D1830" s="12" t="str">
        <f>IF(C1830="","",VLOOKUP(C1830,'3.工程情報'!$C$6:$D$501,2,FALSE))</f>
        <v/>
      </c>
      <c r="E1830" s="165"/>
      <c r="F1830" s="170"/>
      <c r="G1830" s="189" t="str">
        <f t="shared" si="28"/>
        <v/>
      </c>
      <c r="H1830" s="19"/>
      <c r="I1830" s="19"/>
      <c r="J1830" s="176" t="str">
        <f>IF(AND(C1830&lt;&gt;"",COUNTIF('3.工程情報'!$C$6:$C$501,C1830)=0),"工程記号が3.工程情報に存在しません。","")</f>
        <v/>
      </c>
    </row>
    <row r="1831" spans="2:10" ht="18" customHeight="1">
      <c r="B1831" s="166"/>
      <c r="C1831" s="165"/>
      <c r="D1831" s="12" t="str">
        <f>IF(C1831="","",VLOOKUP(C1831,'3.工程情報'!$C$6:$D$501,2,FALSE))</f>
        <v/>
      </c>
      <c r="E1831" s="165"/>
      <c r="F1831" s="170"/>
      <c r="G1831" s="189" t="str">
        <f t="shared" si="28"/>
        <v/>
      </c>
      <c r="H1831" s="19"/>
      <c r="I1831" s="19"/>
      <c r="J1831" s="176" t="str">
        <f>IF(AND(C1831&lt;&gt;"",COUNTIF('3.工程情報'!$C$6:$C$501,C1831)=0),"工程記号が3.工程情報に存在しません。","")</f>
        <v/>
      </c>
    </row>
    <row r="1832" spans="2:10" ht="18" customHeight="1">
      <c r="B1832" s="166"/>
      <c r="C1832" s="165"/>
      <c r="D1832" s="12" t="str">
        <f>IF(C1832="","",VLOOKUP(C1832,'3.工程情報'!$C$6:$D$501,2,FALSE))</f>
        <v/>
      </c>
      <c r="E1832" s="165"/>
      <c r="F1832" s="170"/>
      <c r="G1832" s="189" t="str">
        <f t="shared" si="28"/>
        <v/>
      </c>
      <c r="H1832" s="19"/>
      <c r="I1832" s="19"/>
      <c r="J1832" s="176" t="str">
        <f>IF(AND(C1832&lt;&gt;"",COUNTIF('3.工程情報'!$C$6:$C$501,C1832)=0),"工程記号が3.工程情報に存在しません。","")</f>
        <v/>
      </c>
    </row>
    <row r="1833" spans="2:10" ht="18" customHeight="1">
      <c r="B1833" s="166"/>
      <c r="C1833" s="165"/>
      <c r="D1833" s="12" t="str">
        <f>IF(C1833="","",VLOOKUP(C1833,'3.工程情報'!$C$6:$D$501,2,FALSE))</f>
        <v/>
      </c>
      <c r="E1833" s="165"/>
      <c r="F1833" s="170"/>
      <c r="G1833" s="189" t="str">
        <f t="shared" si="28"/>
        <v/>
      </c>
      <c r="H1833" s="19"/>
      <c r="I1833" s="19"/>
      <c r="J1833" s="176" t="str">
        <f>IF(AND(C1833&lt;&gt;"",COUNTIF('3.工程情報'!$C$6:$C$501,C1833)=0),"工程記号が3.工程情報に存在しません。","")</f>
        <v/>
      </c>
    </row>
    <row r="1834" spans="2:10" ht="18" customHeight="1">
      <c r="B1834" s="166"/>
      <c r="C1834" s="165"/>
      <c r="D1834" s="12" t="str">
        <f>IF(C1834="","",VLOOKUP(C1834,'3.工程情報'!$C$6:$D$501,2,FALSE))</f>
        <v/>
      </c>
      <c r="E1834" s="165"/>
      <c r="F1834" s="170"/>
      <c r="G1834" s="189" t="str">
        <f t="shared" si="28"/>
        <v/>
      </c>
      <c r="H1834" s="19"/>
      <c r="I1834" s="19"/>
      <c r="J1834" s="176" t="str">
        <f>IF(AND(C1834&lt;&gt;"",COUNTIF('3.工程情報'!$C$6:$C$501,C1834)=0),"工程記号が3.工程情報に存在しません。","")</f>
        <v/>
      </c>
    </row>
    <row r="1835" spans="2:10" ht="18" customHeight="1">
      <c r="B1835" s="166"/>
      <c r="C1835" s="165"/>
      <c r="D1835" s="12" t="str">
        <f>IF(C1835="","",VLOOKUP(C1835,'3.工程情報'!$C$6:$D$501,2,FALSE))</f>
        <v/>
      </c>
      <c r="E1835" s="165"/>
      <c r="F1835" s="170"/>
      <c r="G1835" s="189" t="str">
        <f t="shared" si="28"/>
        <v/>
      </c>
      <c r="H1835" s="19"/>
      <c r="I1835" s="19"/>
      <c r="J1835" s="176" t="str">
        <f>IF(AND(C1835&lt;&gt;"",COUNTIF('3.工程情報'!$C$6:$C$501,C1835)=0),"工程記号が3.工程情報に存在しません。","")</f>
        <v/>
      </c>
    </row>
    <row r="1836" spans="2:10" ht="18" customHeight="1">
      <c r="B1836" s="166"/>
      <c r="C1836" s="165"/>
      <c r="D1836" s="12" t="str">
        <f>IF(C1836="","",VLOOKUP(C1836,'3.工程情報'!$C$6:$D$501,2,FALSE))</f>
        <v/>
      </c>
      <c r="E1836" s="165"/>
      <c r="F1836" s="170"/>
      <c r="G1836" s="189" t="str">
        <f t="shared" si="28"/>
        <v/>
      </c>
      <c r="H1836" s="19"/>
      <c r="I1836" s="19"/>
      <c r="J1836" s="176" t="str">
        <f>IF(AND(C1836&lt;&gt;"",COUNTIF('3.工程情報'!$C$6:$C$501,C1836)=0),"工程記号が3.工程情報に存在しません。","")</f>
        <v/>
      </c>
    </row>
    <row r="1837" spans="2:10" ht="18" customHeight="1">
      <c r="B1837" s="166"/>
      <c r="C1837" s="165"/>
      <c r="D1837" s="12" t="str">
        <f>IF(C1837="","",VLOOKUP(C1837,'3.工程情報'!$C$6:$D$501,2,FALSE))</f>
        <v/>
      </c>
      <c r="E1837" s="165"/>
      <c r="F1837" s="170"/>
      <c r="G1837" s="189" t="str">
        <f t="shared" si="28"/>
        <v/>
      </c>
      <c r="H1837" s="19"/>
      <c r="I1837" s="19"/>
      <c r="J1837" s="176" t="str">
        <f>IF(AND(C1837&lt;&gt;"",COUNTIF('3.工程情報'!$C$6:$C$501,C1837)=0),"工程記号が3.工程情報に存在しません。","")</f>
        <v/>
      </c>
    </row>
    <row r="1838" spans="2:10" ht="18" customHeight="1">
      <c r="B1838" s="166"/>
      <c r="C1838" s="165"/>
      <c r="D1838" s="12" t="str">
        <f>IF(C1838="","",VLOOKUP(C1838,'3.工程情報'!$C$6:$D$501,2,FALSE))</f>
        <v/>
      </c>
      <c r="E1838" s="165"/>
      <c r="F1838" s="170"/>
      <c r="G1838" s="189" t="str">
        <f t="shared" si="28"/>
        <v/>
      </c>
      <c r="H1838" s="19"/>
      <c r="I1838" s="19"/>
      <c r="J1838" s="176" t="str">
        <f>IF(AND(C1838&lt;&gt;"",COUNTIF('3.工程情報'!$C$6:$C$501,C1838)=0),"工程記号が3.工程情報に存在しません。","")</f>
        <v/>
      </c>
    </row>
    <row r="1839" spans="2:10" ht="18" customHeight="1">
      <c r="B1839" s="166"/>
      <c r="C1839" s="165"/>
      <c r="D1839" s="12" t="str">
        <f>IF(C1839="","",VLOOKUP(C1839,'3.工程情報'!$C$6:$D$501,2,FALSE))</f>
        <v/>
      </c>
      <c r="E1839" s="165"/>
      <c r="F1839" s="170"/>
      <c r="G1839" s="189" t="str">
        <f t="shared" si="28"/>
        <v/>
      </c>
      <c r="H1839" s="19"/>
      <c r="I1839" s="19"/>
      <c r="J1839" s="176" t="str">
        <f>IF(AND(C1839&lt;&gt;"",COUNTIF('3.工程情報'!$C$6:$C$501,C1839)=0),"工程記号が3.工程情報に存在しません。","")</f>
        <v/>
      </c>
    </row>
    <row r="1840" spans="2:10" ht="18" customHeight="1">
      <c r="B1840" s="166"/>
      <c r="C1840" s="165"/>
      <c r="D1840" s="12" t="str">
        <f>IF(C1840="","",VLOOKUP(C1840,'3.工程情報'!$C$6:$D$501,2,FALSE))</f>
        <v/>
      </c>
      <c r="E1840" s="165"/>
      <c r="F1840" s="170"/>
      <c r="G1840" s="189" t="str">
        <f t="shared" si="28"/>
        <v/>
      </c>
      <c r="H1840" s="19"/>
      <c r="I1840" s="19"/>
      <c r="J1840" s="176" t="str">
        <f>IF(AND(C1840&lt;&gt;"",COUNTIF('3.工程情報'!$C$6:$C$501,C1840)=0),"工程記号が3.工程情報に存在しません。","")</f>
        <v/>
      </c>
    </row>
    <row r="1841" spans="2:10" ht="18" customHeight="1">
      <c r="B1841" s="166"/>
      <c r="C1841" s="165"/>
      <c r="D1841" s="12" t="str">
        <f>IF(C1841="","",VLOOKUP(C1841,'3.工程情報'!$C$6:$D$501,2,FALSE))</f>
        <v/>
      </c>
      <c r="E1841" s="165"/>
      <c r="F1841" s="170"/>
      <c r="G1841" s="189" t="str">
        <f t="shared" si="28"/>
        <v/>
      </c>
      <c r="H1841" s="19"/>
      <c r="I1841" s="19"/>
      <c r="J1841" s="176" t="str">
        <f>IF(AND(C1841&lt;&gt;"",COUNTIF('3.工程情報'!$C$6:$C$501,C1841)=0),"工程記号が3.工程情報に存在しません。","")</f>
        <v/>
      </c>
    </row>
    <row r="1842" spans="2:10" ht="18" customHeight="1">
      <c r="B1842" s="166"/>
      <c r="C1842" s="165"/>
      <c r="D1842" s="12" t="str">
        <f>IF(C1842="","",VLOOKUP(C1842,'3.工程情報'!$C$6:$D$501,2,FALSE))</f>
        <v/>
      </c>
      <c r="E1842" s="165"/>
      <c r="F1842" s="170"/>
      <c r="G1842" s="189" t="str">
        <f t="shared" si="28"/>
        <v/>
      </c>
      <c r="H1842" s="19"/>
      <c r="I1842" s="19"/>
      <c r="J1842" s="176" t="str">
        <f>IF(AND(C1842&lt;&gt;"",COUNTIF('3.工程情報'!$C$6:$C$501,C1842)=0),"工程記号が3.工程情報に存在しません。","")</f>
        <v/>
      </c>
    </row>
    <row r="1843" spans="2:10" ht="18" customHeight="1">
      <c r="B1843" s="166"/>
      <c r="C1843" s="165"/>
      <c r="D1843" s="12" t="str">
        <f>IF(C1843="","",VLOOKUP(C1843,'3.工程情報'!$C$6:$D$501,2,FALSE))</f>
        <v/>
      </c>
      <c r="E1843" s="165"/>
      <c r="F1843" s="170"/>
      <c r="G1843" s="189" t="str">
        <f t="shared" si="28"/>
        <v/>
      </c>
      <c r="H1843" s="19"/>
      <c r="I1843" s="19"/>
      <c r="J1843" s="176" t="str">
        <f>IF(AND(C1843&lt;&gt;"",COUNTIF('3.工程情報'!$C$6:$C$501,C1843)=0),"工程記号が3.工程情報に存在しません。","")</f>
        <v/>
      </c>
    </row>
    <row r="1844" spans="2:10" ht="18" customHeight="1">
      <c r="B1844" s="166"/>
      <c r="C1844" s="165"/>
      <c r="D1844" s="12" t="str">
        <f>IF(C1844="","",VLOOKUP(C1844,'3.工程情報'!$C$6:$D$501,2,FALSE))</f>
        <v/>
      </c>
      <c r="E1844" s="165"/>
      <c r="F1844" s="170"/>
      <c r="G1844" s="189" t="str">
        <f t="shared" si="28"/>
        <v/>
      </c>
      <c r="H1844" s="19"/>
      <c r="I1844" s="19"/>
      <c r="J1844" s="176" t="str">
        <f>IF(AND(C1844&lt;&gt;"",COUNTIF('3.工程情報'!$C$6:$C$501,C1844)=0),"工程記号が3.工程情報に存在しません。","")</f>
        <v/>
      </c>
    </row>
    <row r="1845" spans="2:10" ht="18" customHeight="1">
      <c r="B1845" s="166"/>
      <c r="C1845" s="165"/>
      <c r="D1845" s="12" t="str">
        <f>IF(C1845="","",VLOOKUP(C1845,'3.工程情報'!$C$6:$D$501,2,FALSE))</f>
        <v/>
      </c>
      <c r="E1845" s="165"/>
      <c r="F1845" s="170"/>
      <c r="G1845" s="189" t="str">
        <f t="shared" si="28"/>
        <v/>
      </c>
      <c r="H1845" s="19"/>
      <c r="I1845" s="19"/>
      <c r="J1845" s="176" t="str">
        <f>IF(AND(C1845&lt;&gt;"",COUNTIF('3.工程情報'!$C$6:$C$501,C1845)=0),"工程記号が3.工程情報に存在しません。","")</f>
        <v/>
      </c>
    </row>
    <row r="1846" spans="2:10" ht="18" customHeight="1">
      <c r="B1846" s="166"/>
      <c r="C1846" s="165"/>
      <c r="D1846" s="12" t="str">
        <f>IF(C1846="","",VLOOKUP(C1846,'3.工程情報'!$C$6:$D$501,2,FALSE))</f>
        <v/>
      </c>
      <c r="E1846" s="165"/>
      <c r="F1846" s="170"/>
      <c r="G1846" s="189" t="str">
        <f t="shared" si="28"/>
        <v/>
      </c>
      <c r="H1846" s="19"/>
      <c r="I1846" s="19"/>
      <c r="J1846" s="176" t="str">
        <f>IF(AND(C1846&lt;&gt;"",COUNTIF('3.工程情報'!$C$6:$C$501,C1846)=0),"工程記号が3.工程情報に存在しません。","")</f>
        <v/>
      </c>
    </row>
    <row r="1847" spans="2:10" ht="18" customHeight="1">
      <c r="B1847" s="166"/>
      <c r="C1847" s="165"/>
      <c r="D1847" s="12" t="str">
        <f>IF(C1847="","",VLOOKUP(C1847,'3.工程情報'!$C$6:$D$501,2,FALSE))</f>
        <v/>
      </c>
      <c r="E1847" s="165"/>
      <c r="F1847" s="170"/>
      <c r="G1847" s="189" t="str">
        <f t="shared" si="28"/>
        <v/>
      </c>
      <c r="H1847" s="19"/>
      <c r="I1847" s="19"/>
      <c r="J1847" s="176" t="str">
        <f>IF(AND(C1847&lt;&gt;"",COUNTIF('3.工程情報'!$C$6:$C$501,C1847)=0),"工程記号が3.工程情報に存在しません。","")</f>
        <v/>
      </c>
    </row>
    <row r="1848" spans="2:10" ht="18" customHeight="1">
      <c r="B1848" s="166"/>
      <c r="C1848" s="165"/>
      <c r="D1848" s="12" t="str">
        <f>IF(C1848="","",VLOOKUP(C1848,'3.工程情報'!$C$6:$D$501,2,FALSE))</f>
        <v/>
      </c>
      <c r="E1848" s="165"/>
      <c r="F1848" s="170"/>
      <c r="G1848" s="189" t="str">
        <f t="shared" si="28"/>
        <v/>
      </c>
      <c r="H1848" s="19"/>
      <c r="I1848" s="19"/>
      <c r="J1848" s="176" t="str">
        <f>IF(AND(C1848&lt;&gt;"",COUNTIF('3.工程情報'!$C$6:$C$501,C1848)=0),"工程記号が3.工程情報に存在しません。","")</f>
        <v/>
      </c>
    </row>
    <row r="1849" spans="2:10" ht="18" customHeight="1">
      <c r="B1849" s="166"/>
      <c r="C1849" s="165"/>
      <c r="D1849" s="12" t="str">
        <f>IF(C1849="","",VLOOKUP(C1849,'3.工程情報'!$C$6:$D$501,2,FALSE))</f>
        <v/>
      </c>
      <c r="E1849" s="165"/>
      <c r="F1849" s="170"/>
      <c r="G1849" s="189" t="str">
        <f t="shared" si="28"/>
        <v/>
      </c>
      <c r="H1849" s="19"/>
      <c r="I1849" s="19"/>
      <c r="J1849" s="176" t="str">
        <f>IF(AND(C1849&lt;&gt;"",COUNTIF('3.工程情報'!$C$6:$C$501,C1849)=0),"工程記号が3.工程情報に存在しません。","")</f>
        <v/>
      </c>
    </row>
    <row r="1850" spans="2:10" ht="18" customHeight="1">
      <c r="B1850" s="166"/>
      <c r="C1850" s="165"/>
      <c r="D1850" s="12" t="str">
        <f>IF(C1850="","",VLOOKUP(C1850,'3.工程情報'!$C$6:$D$501,2,FALSE))</f>
        <v/>
      </c>
      <c r="E1850" s="165"/>
      <c r="F1850" s="170"/>
      <c r="G1850" s="189" t="str">
        <f t="shared" si="28"/>
        <v/>
      </c>
      <c r="H1850" s="19"/>
      <c r="I1850" s="19"/>
      <c r="J1850" s="176" t="str">
        <f>IF(AND(C1850&lt;&gt;"",COUNTIF('3.工程情報'!$C$6:$C$501,C1850)=0),"工程記号が3.工程情報に存在しません。","")</f>
        <v/>
      </c>
    </row>
    <row r="1851" spans="2:10" ht="18" customHeight="1">
      <c r="B1851" s="166"/>
      <c r="C1851" s="165"/>
      <c r="D1851" s="12" t="str">
        <f>IF(C1851="","",VLOOKUP(C1851,'3.工程情報'!$C$6:$D$501,2,FALSE))</f>
        <v/>
      </c>
      <c r="E1851" s="165"/>
      <c r="F1851" s="170"/>
      <c r="G1851" s="189" t="str">
        <f t="shared" si="28"/>
        <v/>
      </c>
      <c r="H1851" s="19"/>
      <c r="I1851" s="19"/>
      <c r="J1851" s="176" t="str">
        <f>IF(AND(C1851&lt;&gt;"",COUNTIF('3.工程情報'!$C$6:$C$501,C1851)=0),"工程記号が3.工程情報に存在しません。","")</f>
        <v/>
      </c>
    </row>
    <row r="1852" spans="2:10" ht="18" customHeight="1">
      <c r="B1852" s="166"/>
      <c r="C1852" s="165"/>
      <c r="D1852" s="12" t="str">
        <f>IF(C1852="","",VLOOKUP(C1852,'3.工程情報'!$C$6:$D$501,2,FALSE))</f>
        <v/>
      </c>
      <c r="E1852" s="165"/>
      <c r="F1852" s="170"/>
      <c r="G1852" s="189" t="str">
        <f t="shared" si="28"/>
        <v/>
      </c>
      <c r="H1852" s="19"/>
      <c r="I1852" s="19"/>
      <c r="J1852" s="176" t="str">
        <f>IF(AND(C1852&lt;&gt;"",COUNTIF('3.工程情報'!$C$6:$C$501,C1852)=0),"工程記号が3.工程情報に存在しません。","")</f>
        <v/>
      </c>
    </row>
    <row r="1853" spans="2:10" ht="18" customHeight="1">
      <c r="B1853" s="166"/>
      <c r="C1853" s="165"/>
      <c r="D1853" s="12" t="str">
        <f>IF(C1853="","",VLOOKUP(C1853,'3.工程情報'!$C$6:$D$501,2,FALSE))</f>
        <v/>
      </c>
      <c r="E1853" s="165"/>
      <c r="F1853" s="170"/>
      <c r="G1853" s="189" t="str">
        <f t="shared" si="28"/>
        <v/>
      </c>
      <c r="H1853" s="19"/>
      <c r="I1853" s="19"/>
      <c r="J1853" s="176" t="str">
        <f>IF(AND(C1853&lt;&gt;"",COUNTIF('3.工程情報'!$C$6:$C$501,C1853)=0),"工程記号が3.工程情報に存在しません。","")</f>
        <v/>
      </c>
    </row>
    <row r="1854" spans="2:10" ht="18" customHeight="1">
      <c r="B1854" s="166"/>
      <c r="C1854" s="165"/>
      <c r="D1854" s="12" t="str">
        <f>IF(C1854="","",VLOOKUP(C1854,'3.工程情報'!$C$6:$D$501,2,FALSE))</f>
        <v/>
      </c>
      <c r="E1854" s="165"/>
      <c r="F1854" s="170"/>
      <c r="G1854" s="189" t="str">
        <f t="shared" si="28"/>
        <v/>
      </c>
      <c r="H1854" s="19"/>
      <c r="I1854" s="19"/>
      <c r="J1854" s="176" t="str">
        <f>IF(AND(C1854&lt;&gt;"",COUNTIF('3.工程情報'!$C$6:$C$501,C1854)=0),"工程記号が3.工程情報に存在しません。","")</f>
        <v/>
      </c>
    </row>
    <row r="1855" spans="2:10" ht="18" customHeight="1">
      <c r="B1855" s="166"/>
      <c r="C1855" s="165"/>
      <c r="D1855" s="12" t="str">
        <f>IF(C1855="","",VLOOKUP(C1855,'3.工程情報'!$C$6:$D$501,2,FALSE))</f>
        <v/>
      </c>
      <c r="E1855" s="165"/>
      <c r="F1855" s="170"/>
      <c r="G1855" s="189" t="str">
        <f t="shared" si="28"/>
        <v/>
      </c>
      <c r="H1855" s="19"/>
      <c r="I1855" s="19"/>
      <c r="J1855" s="176" t="str">
        <f>IF(AND(C1855&lt;&gt;"",COUNTIF('3.工程情報'!$C$6:$C$501,C1855)=0),"工程記号が3.工程情報に存在しません。","")</f>
        <v/>
      </c>
    </row>
    <row r="1856" spans="2:10" ht="18" customHeight="1">
      <c r="B1856" s="166"/>
      <c r="C1856" s="165"/>
      <c r="D1856" s="12" t="str">
        <f>IF(C1856="","",VLOOKUP(C1856,'3.工程情報'!$C$6:$D$501,2,FALSE))</f>
        <v/>
      </c>
      <c r="E1856" s="165"/>
      <c r="F1856" s="170"/>
      <c r="G1856" s="189" t="str">
        <f t="shared" si="28"/>
        <v/>
      </c>
      <c r="H1856" s="19"/>
      <c r="I1856" s="19"/>
      <c r="J1856" s="176" t="str">
        <f>IF(AND(C1856&lt;&gt;"",COUNTIF('3.工程情報'!$C$6:$C$501,C1856)=0),"工程記号が3.工程情報に存在しません。","")</f>
        <v/>
      </c>
    </row>
    <row r="1857" spans="2:10" ht="18" customHeight="1">
      <c r="B1857" s="166"/>
      <c r="C1857" s="165"/>
      <c r="D1857" s="12" t="str">
        <f>IF(C1857="","",VLOOKUP(C1857,'3.工程情報'!$C$6:$D$501,2,FALSE))</f>
        <v/>
      </c>
      <c r="E1857" s="165"/>
      <c r="F1857" s="170"/>
      <c r="G1857" s="189" t="str">
        <f t="shared" si="28"/>
        <v/>
      </c>
      <c r="H1857" s="19"/>
      <c r="I1857" s="19"/>
      <c r="J1857" s="176" t="str">
        <f>IF(AND(C1857&lt;&gt;"",COUNTIF('3.工程情報'!$C$6:$C$501,C1857)=0),"工程記号が3.工程情報に存在しません。","")</f>
        <v/>
      </c>
    </row>
    <row r="1858" spans="2:10" ht="18" customHeight="1">
      <c r="B1858" s="166"/>
      <c r="C1858" s="165"/>
      <c r="D1858" s="12" t="str">
        <f>IF(C1858="","",VLOOKUP(C1858,'3.工程情報'!$C$6:$D$501,2,FALSE))</f>
        <v/>
      </c>
      <c r="E1858" s="165"/>
      <c r="F1858" s="170"/>
      <c r="G1858" s="189" t="str">
        <f t="shared" si="28"/>
        <v/>
      </c>
      <c r="H1858" s="19"/>
      <c r="I1858" s="19"/>
      <c r="J1858" s="176" t="str">
        <f>IF(AND(C1858&lt;&gt;"",COUNTIF('3.工程情報'!$C$6:$C$501,C1858)=0),"工程記号が3.工程情報に存在しません。","")</f>
        <v/>
      </c>
    </row>
    <row r="1859" spans="2:10" ht="18" customHeight="1">
      <c r="B1859" s="166"/>
      <c r="C1859" s="165"/>
      <c r="D1859" s="12" t="str">
        <f>IF(C1859="","",VLOOKUP(C1859,'3.工程情報'!$C$6:$D$501,2,FALSE))</f>
        <v/>
      </c>
      <c r="E1859" s="165"/>
      <c r="F1859" s="170"/>
      <c r="G1859" s="189" t="str">
        <f t="shared" si="28"/>
        <v/>
      </c>
      <c r="H1859" s="19"/>
      <c r="I1859" s="19"/>
      <c r="J1859" s="176" t="str">
        <f>IF(AND(C1859&lt;&gt;"",COUNTIF('3.工程情報'!$C$6:$C$501,C1859)=0),"工程記号が3.工程情報に存在しません。","")</f>
        <v/>
      </c>
    </row>
    <row r="1860" spans="2:10" ht="18" customHeight="1">
      <c r="B1860" s="166"/>
      <c r="C1860" s="165"/>
      <c r="D1860" s="12" t="str">
        <f>IF(C1860="","",VLOOKUP(C1860,'3.工程情報'!$C$6:$D$501,2,FALSE))</f>
        <v/>
      </c>
      <c r="E1860" s="165"/>
      <c r="F1860" s="170"/>
      <c r="G1860" s="189" t="str">
        <f t="shared" si="28"/>
        <v/>
      </c>
      <c r="H1860" s="19"/>
      <c r="I1860" s="19"/>
      <c r="J1860" s="176" t="str">
        <f>IF(AND(C1860&lt;&gt;"",COUNTIF('3.工程情報'!$C$6:$C$501,C1860)=0),"工程記号が3.工程情報に存在しません。","")</f>
        <v/>
      </c>
    </row>
    <row r="1861" spans="2:10" ht="18" customHeight="1">
      <c r="B1861" s="166"/>
      <c r="C1861" s="165"/>
      <c r="D1861" s="12" t="str">
        <f>IF(C1861="","",VLOOKUP(C1861,'3.工程情報'!$C$6:$D$501,2,FALSE))</f>
        <v/>
      </c>
      <c r="E1861" s="165"/>
      <c r="F1861" s="170"/>
      <c r="G1861" s="189" t="str">
        <f t="shared" si="28"/>
        <v/>
      </c>
      <c r="H1861" s="19"/>
      <c r="I1861" s="19"/>
      <c r="J1861" s="176" t="str">
        <f>IF(AND(C1861&lt;&gt;"",COUNTIF('3.工程情報'!$C$6:$C$501,C1861)=0),"工程記号が3.工程情報に存在しません。","")</f>
        <v/>
      </c>
    </row>
    <row r="1862" spans="2:10" ht="18" customHeight="1">
      <c r="B1862" s="166"/>
      <c r="C1862" s="165"/>
      <c r="D1862" s="12" t="str">
        <f>IF(C1862="","",VLOOKUP(C1862,'3.工程情報'!$C$6:$D$501,2,FALSE))</f>
        <v/>
      </c>
      <c r="E1862" s="165"/>
      <c r="F1862" s="170"/>
      <c r="G1862" s="189" t="str">
        <f t="shared" ref="G1862:G1925" si="29">C1862&amp;E1862</f>
        <v/>
      </c>
      <c r="H1862" s="19"/>
      <c r="I1862" s="19"/>
      <c r="J1862" s="176" t="str">
        <f>IF(AND(C1862&lt;&gt;"",COUNTIF('3.工程情報'!$C$6:$C$501,C1862)=0),"工程記号が3.工程情報に存在しません。","")</f>
        <v/>
      </c>
    </row>
    <row r="1863" spans="2:10" ht="18" customHeight="1">
      <c r="B1863" s="166"/>
      <c r="C1863" s="165"/>
      <c r="D1863" s="12" t="str">
        <f>IF(C1863="","",VLOOKUP(C1863,'3.工程情報'!$C$6:$D$501,2,FALSE))</f>
        <v/>
      </c>
      <c r="E1863" s="165"/>
      <c r="F1863" s="170"/>
      <c r="G1863" s="189" t="str">
        <f t="shared" si="29"/>
        <v/>
      </c>
      <c r="H1863" s="19"/>
      <c r="I1863" s="19"/>
      <c r="J1863" s="176" t="str">
        <f>IF(AND(C1863&lt;&gt;"",COUNTIF('3.工程情報'!$C$6:$C$501,C1863)=0),"工程記号が3.工程情報に存在しません。","")</f>
        <v/>
      </c>
    </row>
    <row r="1864" spans="2:10" ht="18" customHeight="1">
      <c r="B1864" s="166"/>
      <c r="C1864" s="165"/>
      <c r="D1864" s="12" t="str">
        <f>IF(C1864="","",VLOOKUP(C1864,'3.工程情報'!$C$6:$D$501,2,FALSE))</f>
        <v/>
      </c>
      <c r="E1864" s="165"/>
      <c r="F1864" s="170"/>
      <c r="G1864" s="189" t="str">
        <f t="shared" si="29"/>
        <v/>
      </c>
      <c r="H1864" s="19"/>
      <c r="I1864" s="19"/>
      <c r="J1864" s="176" t="str">
        <f>IF(AND(C1864&lt;&gt;"",COUNTIF('3.工程情報'!$C$6:$C$501,C1864)=0),"工程記号が3.工程情報に存在しません。","")</f>
        <v/>
      </c>
    </row>
    <row r="1865" spans="2:10" ht="18" customHeight="1">
      <c r="B1865" s="166"/>
      <c r="C1865" s="165"/>
      <c r="D1865" s="12" t="str">
        <f>IF(C1865="","",VLOOKUP(C1865,'3.工程情報'!$C$6:$D$501,2,FALSE))</f>
        <v/>
      </c>
      <c r="E1865" s="165"/>
      <c r="F1865" s="170"/>
      <c r="G1865" s="189" t="str">
        <f t="shared" si="29"/>
        <v/>
      </c>
      <c r="H1865" s="19"/>
      <c r="I1865" s="19"/>
      <c r="J1865" s="176" t="str">
        <f>IF(AND(C1865&lt;&gt;"",COUNTIF('3.工程情報'!$C$6:$C$501,C1865)=0),"工程記号が3.工程情報に存在しません。","")</f>
        <v/>
      </c>
    </row>
    <row r="1866" spans="2:10" ht="18" customHeight="1">
      <c r="B1866" s="166"/>
      <c r="C1866" s="165"/>
      <c r="D1866" s="12" t="str">
        <f>IF(C1866="","",VLOOKUP(C1866,'3.工程情報'!$C$6:$D$501,2,FALSE))</f>
        <v/>
      </c>
      <c r="E1866" s="165"/>
      <c r="F1866" s="170"/>
      <c r="G1866" s="189" t="str">
        <f t="shared" si="29"/>
        <v/>
      </c>
      <c r="H1866" s="19"/>
      <c r="I1866" s="19"/>
      <c r="J1866" s="176" t="str">
        <f>IF(AND(C1866&lt;&gt;"",COUNTIF('3.工程情報'!$C$6:$C$501,C1866)=0),"工程記号が3.工程情報に存在しません。","")</f>
        <v/>
      </c>
    </row>
    <row r="1867" spans="2:10" ht="18" customHeight="1">
      <c r="B1867" s="166"/>
      <c r="C1867" s="165"/>
      <c r="D1867" s="12" t="str">
        <f>IF(C1867="","",VLOOKUP(C1867,'3.工程情報'!$C$6:$D$501,2,FALSE))</f>
        <v/>
      </c>
      <c r="E1867" s="165"/>
      <c r="F1867" s="170"/>
      <c r="G1867" s="189" t="str">
        <f t="shared" si="29"/>
        <v/>
      </c>
      <c r="H1867" s="19"/>
      <c r="I1867" s="19"/>
      <c r="J1867" s="176" t="str">
        <f>IF(AND(C1867&lt;&gt;"",COUNTIF('3.工程情報'!$C$6:$C$501,C1867)=0),"工程記号が3.工程情報に存在しません。","")</f>
        <v/>
      </c>
    </row>
    <row r="1868" spans="2:10" ht="18" customHeight="1">
      <c r="B1868" s="166"/>
      <c r="C1868" s="165"/>
      <c r="D1868" s="12" t="str">
        <f>IF(C1868="","",VLOOKUP(C1868,'3.工程情報'!$C$6:$D$501,2,FALSE))</f>
        <v/>
      </c>
      <c r="E1868" s="165"/>
      <c r="F1868" s="170"/>
      <c r="G1868" s="189" t="str">
        <f t="shared" si="29"/>
        <v/>
      </c>
      <c r="H1868" s="19"/>
      <c r="I1868" s="19"/>
      <c r="J1868" s="176" t="str">
        <f>IF(AND(C1868&lt;&gt;"",COUNTIF('3.工程情報'!$C$6:$C$501,C1868)=0),"工程記号が3.工程情報に存在しません。","")</f>
        <v/>
      </c>
    </row>
    <row r="1869" spans="2:10" ht="18" customHeight="1">
      <c r="B1869" s="166"/>
      <c r="C1869" s="165"/>
      <c r="D1869" s="12" t="str">
        <f>IF(C1869="","",VLOOKUP(C1869,'3.工程情報'!$C$6:$D$501,2,FALSE))</f>
        <v/>
      </c>
      <c r="E1869" s="165"/>
      <c r="F1869" s="170"/>
      <c r="G1869" s="189" t="str">
        <f t="shared" si="29"/>
        <v/>
      </c>
      <c r="H1869" s="19"/>
      <c r="I1869" s="19"/>
      <c r="J1869" s="176" t="str">
        <f>IF(AND(C1869&lt;&gt;"",COUNTIF('3.工程情報'!$C$6:$C$501,C1869)=0),"工程記号が3.工程情報に存在しません。","")</f>
        <v/>
      </c>
    </row>
    <row r="1870" spans="2:10" ht="18" customHeight="1">
      <c r="B1870" s="166"/>
      <c r="C1870" s="165"/>
      <c r="D1870" s="12" t="str">
        <f>IF(C1870="","",VLOOKUP(C1870,'3.工程情報'!$C$6:$D$501,2,FALSE))</f>
        <v/>
      </c>
      <c r="E1870" s="165"/>
      <c r="F1870" s="170"/>
      <c r="G1870" s="189" t="str">
        <f t="shared" si="29"/>
        <v/>
      </c>
      <c r="H1870" s="19"/>
      <c r="I1870" s="19"/>
      <c r="J1870" s="176" t="str">
        <f>IF(AND(C1870&lt;&gt;"",COUNTIF('3.工程情報'!$C$6:$C$501,C1870)=0),"工程記号が3.工程情報に存在しません。","")</f>
        <v/>
      </c>
    </row>
    <row r="1871" spans="2:10" ht="18" customHeight="1">
      <c r="B1871" s="166"/>
      <c r="C1871" s="165"/>
      <c r="D1871" s="12" t="str">
        <f>IF(C1871="","",VLOOKUP(C1871,'3.工程情報'!$C$6:$D$501,2,FALSE))</f>
        <v/>
      </c>
      <c r="E1871" s="165"/>
      <c r="F1871" s="170"/>
      <c r="G1871" s="189" t="str">
        <f t="shared" si="29"/>
        <v/>
      </c>
      <c r="H1871" s="19"/>
      <c r="I1871" s="19"/>
      <c r="J1871" s="176" t="str">
        <f>IF(AND(C1871&lt;&gt;"",COUNTIF('3.工程情報'!$C$6:$C$501,C1871)=0),"工程記号が3.工程情報に存在しません。","")</f>
        <v/>
      </c>
    </row>
    <row r="1872" spans="2:10" ht="18" customHeight="1">
      <c r="B1872" s="166"/>
      <c r="C1872" s="165"/>
      <c r="D1872" s="12" t="str">
        <f>IF(C1872="","",VLOOKUP(C1872,'3.工程情報'!$C$6:$D$501,2,FALSE))</f>
        <v/>
      </c>
      <c r="E1872" s="165"/>
      <c r="F1872" s="170"/>
      <c r="G1872" s="189" t="str">
        <f t="shared" si="29"/>
        <v/>
      </c>
      <c r="H1872" s="19"/>
      <c r="I1872" s="19"/>
      <c r="J1872" s="176" t="str">
        <f>IF(AND(C1872&lt;&gt;"",COUNTIF('3.工程情報'!$C$6:$C$501,C1872)=0),"工程記号が3.工程情報に存在しません。","")</f>
        <v/>
      </c>
    </row>
    <row r="1873" spans="2:10" ht="18" customHeight="1">
      <c r="B1873" s="166"/>
      <c r="C1873" s="165"/>
      <c r="D1873" s="12" t="str">
        <f>IF(C1873="","",VLOOKUP(C1873,'3.工程情報'!$C$6:$D$501,2,FALSE))</f>
        <v/>
      </c>
      <c r="E1873" s="165"/>
      <c r="F1873" s="170"/>
      <c r="G1873" s="189" t="str">
        <f t="shared" si="29"/>
        <v/>
      </c>
      <c r="H1873" s="19"/>
      <c r="I1873" s="19"/>
      <c r="J1873" s="176" t="str">
        <f>IF(AND(C1873&lt;&gt;"",COUNTIF('3.工程情報'!$C$6:$C$501,C1873)=0),"工程記号が3.工程情報に存在しません。","")</f>
        <v/>
      </c>
    </row>
    <row r="1874" spans="2:10" ht="18" customHeight="1">
      <c r="B1874" s="166"/>
      <c r="C1874" s="165"/>
      <c r="D1874" s="12" t="str">
        <f>IF(C1874="","",VLOOKUP(C1874,'3.工程情報'!$C$6:$D$501,2,FALSE))</f>
        <v/>
      </c>
      <c r="E1874" s="165"/>
      <c r="F1874" s="170"/>
      <c r="G1874" s="189" t="str">
        <f t="shared" si="29"/>
        <v/>
      </c>
      <c r="H1874" s="19"/>
      <c r="I1874" s="19"/>
      <c r="J1874" s="176" t="str">
        <f>IF(AND(C1874&lt;&gt;"",COUNTIF('3.工程情報'!$C$6:$C$501,C1874)=0),"工程記号が3.工程情報に存在しません。","")</f>
        <v/>
      </c>
    </row>
    <row r="1875" spans="2:10" ht="18" customHeight="1">
      <c r="B1875" s="166"/>
      <c r="C1875" s="165"/>
      <c r="D1875" s="12" t="str">
        <f>IF(C1875="","",VLOOKUP(C1875,'3.工程情報'!$C$6:$D$501,2,FALSE))</f>
        <v/>
      </c>
      <c r="E1875" s="165"/>
      <c r="F1875" s="170"/>
      <c r="G1875" s="189" t="str">
        <f t="shared" si="29"/>
        <v/>
      </c>
      <c r="H1875" s="19"/>
      <c r="I1875" s="19"/>
      <c r="J1875" s="176" t="str">
        <f>IF(AND(C1875&lt;&gt;"",COUNTIF('3.工程情報'!$C$6:$C$501,C1875)=0),"工程記号が3.工程情報に存在しません。","")</f>
        <v/>
      </c>
    </row>
    <row r="1876" spans="2:10" ht="18" customHeight="1">
      <c r="B1876" s="166"/>
      <c r="C1876" s="165"/>
      <c r="D1876" s="12" t="str">
        <f>IF(C1876="","",VLOOKUP(C1876,'3.工程情報'!$C$6:$D$501,2,FALSE))</f>
        <v/>
      </c>
      <c r="E1876" s="165"/>
      <c r="F1876" s="170"/>
      <c r="G1876" s="189" t="str">
        <f t="shared" si="29"/>
        <v/>
      </c>
      <c r="H1876" s="19"/>
      <c r="I1876" s="19"/>
      <c r="J1876" s="176" t="str">
        <f>IF(AND(C1876&lt;&gt;"",COUNTIF('3.工程情報'!$C$6:$C$501,C1876)=0),"工程記号が3.工程情報に存在しません。","")</f>
        <v/>
      </c>
    </row>
    <row r="1877" spans="2:10" ht="18" customHeight="1">
      <c r="B1877" s="166"/>
      <c r="C1877" s="165"/>
      <c r="D1877" s="12" t="str">
        <f>IF(C1877="","",VLOOKUP(C1877,'3.工程情報'!$C$6:$D$501,2,FALSE))</f>
        <v/>
      </c>
      <c r="E1877" s="165"/>
      <c r="F1877" s="170"/>
      <c r="G1877" s="189" t="str">
        <f t="shared" si="29"/>
        <v/>
      </c>
      <c r="H1877" s="19"/>
      <c r="I1877" s="19"/>
      <c r="J1877" s="176" t="str">
        <f>IF(AND(C1877&lt;&gt;"",COUNTIF('3.工程情報'!$C$6:$C$501,C1877)=0),"工程記号が3.工程情報に存在しません。","")</f>
        <v/>
      </c>
    </row>
    <row r="1878" spans="2:10" ht="18" customHeight="1">
      <c r="B1878" s="166"/>
      <c r="C1878" s="165"/>
      <c r="D1878" s="12" t="str">
        <f>IF(C1878="","",VLOOKUP(C1878,'3.工程情報'!$C$6:$D$501,2,FALSE))</f>
        <v/>
      </c>
      <c r="E1878" s="165"/>
      <c r="F1878" s="170"/>
      <c r="G1878" s="189" t="str">
        <f t="shared" si="29"/>
        <v/>
      </c>
      <c r="H1878" s="19"/>
      <c r="I1878" s="19"/>
      <c r="J1878" s="176" t="str">
        <f>IF(AND(C1878&lt;&gt;"",COUNTIF('3.工程情報'!$C$6:$C$501,C1878)=0),"工程記号が3.工程情報に存在しません。","")</f>
        <v/>
      </c>
    </row>
    <row r="1879" spans="2:10" ht="18" customHeight="1">
      <c r="B1879" s="166"/>
      <c r="C1879" s="165"/>
      <c r="D1879" s="12" t="str">
        <f>IF(C1879="","",VLOOKUP(C1879,'3.工程情報'!$C$6:$D$501,2,FALSE))</f>
        <v/>
      </c>
      <c r="E1879" s="165"/>
      <c r="F1879" s="170"/>
      <c r="G1879" s="189" t="str">
        <f t="shared" si="29"/>
        <v/>
      </c>
      <c r="H1879" s="19"/>
      <c r="I1879" s="19"/>
      <c r="J1879" s="176" t="str">
        <f>IF(AND(C1879&lt;&gt;"",COUNTIF('3.工程情報'!$C$6:$C$501,C1879)=0),"工程記号が3.工程情報に存在しません。","")</f>
        <v/>
      </c>
    </row>
    <row r="1880" spans="2:10" ht="18" customHeight="1">
      <c r="B1880" s="166"/>
      <c r="C1880" s="165"/>
      <c r="D1880" s="12" t="str">
        <f>IF(C1880="","",VLOOKUP(C1880,'3.工程情報'!$C$6:$D$501,2,FALSE))</f>
        <v/>
      </c>
      <c r="E1880" s="165"/>
      <c r="F1880" s="170"/>
      <c r="G1880" s="189" t="str">
        <f t="shared" si="29"/>
        <v/>
      </c>
      <c r="H1880" s="19"/>
      <c r="I1880" s="19"/>
      <c r="J1880" s="176" t="str">
        <f>IF(AND(C1880&lt;&gt;"",COUNTIF('3.工程情報'!$C$6:$C$501,C1880)=0),"工程記号が3.工程情報に存在しません。","")</f>
        <v/>
      </c>
    </row>
    <row r="1881" spans="2:10" ht="18" customHeight="1">
      <c r="B1881" s="166"/>
      <c r="C1881" s="165"/>
      <c r="D1881" s="12" t="str">
        <f>IF(C1881="","",VLOOKUP(C1881,'3.工程情報'!$C$6:$D$501,2,FALSE))</f>
        <v/>
      </c>
      <c r="E1881" s="165"/>
      <c r="F1881" s="170"/>
      <c r="G1881" s="189" t="str">
        <f t="shared" si="29"/>
        <v/>
      </c>
      <c r="H1881" s="19"/>
      <c r="I1881" s="19"/>
      <c r="J1881" s="176" t="str">
        <f>IF(AND(C1881&lt;&gt;"",COUNTIF('3.工程情報'!$C$6:$C$501,C1881)=0),"工程記号が3.工程情報に存在しません。","")</f>
        <v/>
      </c>
    </row>
    <row r="1882" spans="2:10" ht="18" customHeight="1">
      <c r="B1882" s="166"/>
      <c r="C1882" s="165"/>
      <c r="D1882" s="12" t="str">
        <f>IF(C1882="","",VLOOKUP(C1882,'3.工程情報'!$C$6:$D$501,2,FALSE))</f>
        <v/>
      </c>
      <c r="E1882" s="165"/>
      <c r="F1882" s="170"/>
      <c r="G1882" s="189" t="str">
        <f t="shared" si="29"/>
        <v/>
      </c>
      <c r="H1882" s="19"/>
      <c r="I1882" s="19"/>
      <c r="J1882" s="176" t="str">
        <f>IF(AND(C1882&lt;&gt;"",COUNTIF('3.工程情報'!$C$6:$C$501,C1882)=0),"工程記号が3.工程情報に存在しません。","")</f>
        <v/>
      </c>
    </row>
    <row r="1883" spans="2:10" ht="18" customHeight="1">
      <c r="B1883" s="166"/>
      <c r="C1883" s="165"/>
      <c r="D1883" s="12" t="str">
        <f>IF(C1883="","",VLOOKUP(C1883,'3.工程情報'!$C$6:$D$501,2,FALSE))</f>
        <v/>
      </c>
      <c r="E1883" s="165"/>
      <c r="F1883" s="170"/>
      <c r="G1883" s="189" t="str">
        <f t="shared" si="29"/>
        <v/>
      </c>
      <c r="H1883" s="19"/>
      <c r="I1883" s="19"/>
      <c r="J1883" s="176" t="str">
        <f>IF(AND(C1883&lt;&gt;"",COUNTIF('3.工程情報'!$C$6:$C$501,C1883)=0),"工程記号が3.工程情報に存在しません。","")</f>
        <v/>
      </c>
    </row>
    <row r="1884" spans="2:10" ht="18" customHeight="1">
      <c r="B1884" s="166"/>
      <c r="C1884" s="165"/>
      <c r="D1884" s="12" t="str">
        <f>IF(C1884="","",VLOOKUP(C1884,'3.工程情報'!$C$6:$D$501,2,FALSE))</f>
        <v/>
      </c>
      <c r="E1884" s="165"/>
      <c r="F1884" s="170"/>
      <c r="G1884" s="189" t="str">
        <f t="shared" si="29"/>
        <v/>
      </c>
      <c r="H1884" s="19"/>
      <c r="I1884" s="19"/>
      <c r="J1884" s="176" t="str">
        <f>IF(AND(C1884&lt;&gt;"",COUNTIF('3.工程情報'!$C$6:$C$501,C1884)=0),"工程記号が3.工程情報に存在しません。","")</f>
        <v/>
      </c>
    </row>
    <row r="1885" spans="2:10" ht="18" customHeight="1">
      <c r="B1885" s="166"/>
      <c r="C1885" s="165"/>
      <c r="D1885" s="12" t="str">
        <f>IF(C1885="","",VLOOKUP(C1885,'3.工程情報'!$C$6:$D$501,2,FALSE))</f>
        <v/>
      </c>
      <c r="E1885" s="165"/>
      <c r="F1885" s="170"/>
      <c r="G1885" s="189" t="str">
        <f t="shared" si="29"/>
        <v/>
      </c>
      <c r="H1885" s="19"/>
      <c r="I1885" s="19"/>
      <c r="J1885" s="176" t="str">
        <f>IF(AND(C1885&lt;&gt;"",COUNTIF('3.工程情報'!$C$6:$C$501,C1885)=0),"工程記号が3.工程情報に存在しません。","")</f>
        <v/>
      </c>
    </row>
    <row r="1886" spans="2:10" ht="18" customHeight="1">
      <c r="B1886" s="166"/>
      <c r="C1886" s="165"/>
      <c r="D1886" s="12" t="str">
        <f>IF(C1886="","",VLOOKUP(C1886,'3.工程情報'!$C$6:$D$501,2,FALSE))</f>
        <v/>
      </c>
      <c r="E1886" s="165"/>
      <c r="F1886" s="170"/>
      <c r="G1886" s="189" t="str">
        <f t="shared" si="29"/>
        <v/>
      </c>
      <c r="H1886" s="19"/>
      <c r="I1886" s="19"/>
      <c r="J1886" s="176" t="str">
        <f>IF(AND(C1886&lt;&gt;"",COUNTIF('3.工程情報'!$C$6:$C$501,C1886)=0),"工程記号が3.工程情報に存在しません。","")</f>
        <v/>
      </c>
    </row>
    <row r="1887" spans="2:10" ht="18" customHeight="1">
      <c r="B1887" s="166"/>
      <c r="C1887" s="165"/>
      <c r="D1887" s="12" t="str">
        <f>IF(C1887="","",VLOOKUP(C1887,'3.工程情報'!$C$6:$D$501,2,FALSE))</f>
        <v/>
      </c>
      <c r="E1887" s="165"/>
      <c r="F1887" s="170"/>
      <c r="G1887" s="189" t="str">
        <f t="shared" si="29"/>
        <v/>
      </c>
      <c r="H1887" s="19"/>
      <c r="I1887" s="19"/>
      <c r="J1887" s="176" t="str">
        <f>IF(AND(C1887&lt;&gt;"",COUNTIF('3.工程情報'!$C$6:$C$501,C1887)=0),"工程記号が3.工程情報に存在しません。","")</f>
        <v/>
      </c>
    </row>
    <row r="1888" spans="2:10" ht="18" customHeight="1">
      <c r="B1888" s="166"/>
      <c r="C1888" s="165"/>
      <c r="D1888" s="12" t="str">
        <f>IF(C1888="","",VLOOKUP(C1888,'3.工程情報'!$C$6:$D$501,2,FALSE))</f>
        <v/>
      </c>
      <c r="E1888" s="165"/>
      <c r="F1888" s="170"/>
      <c r="G1888" s="189" t="str">
        <f t="shared" si="29"/>
        <v/>
      </c>
      <c r="H1888" s="19"/>
      <c r="I1888" s="19"/>
      <c r="J1888" s="176" t="str">
        <f>IF(AND(C1888&lt;&gt;"",COUNTIF('3.工程情報'!$C$6:$C$501,C1888)=0),"工程記号が3.工程情報に存在しません。","")</f>
        <v/>
      </c>
    </row>
    <row r="1889" spans="2:10" ht="18" customHeight="1">
      <c r="B1889" s="166"/>
      <c r="C1889" s="165"/>
      <c r="D1889" s="12" t="str">
        <f>IF(C1889="","",VLOOKUP(C1889,'3.工程情報'!$C$6:$D$501,2,FALSE))</f>
        <v/>
      </c>
      <c r="E1889" s="165"/>
      <c r="F1889" s="170"/>
      <c r="G1889" s="189" t="str">
        <f t="shared" si="29"/>
        <v/>
      </c>
      <c r="H1889" s="19"/>
      <c r="I1889" s="19"/>
      <c r="J1889" s="176" t="str">
        <f>IF(AND(C1889&lt;&gt;"",COUNTIF('3.工程情報'!$C$6:$C$501,C1889)=0),"工程記号が3.工程情報に存在しません。","")</f>
        <v/>
      </c>
    </row>
    <row r="1890" spans="2:10" ht="18" customHeight="1">
      <c r="B1890" s="166"/>
      <c r="C1890" s="165"/>
      <c r="D1890" s="12" t="str">
        <f>IF(C1890="","",VLOOKUP(C1890,'3.工程情報'!$C$6:$D$501,2,FALSE))</f>
        <v/>
      </c>
      <c r="E1890" s="165"/>
      <c r="F1890" s="170"/>
      <c r="G1890" s="189" t="str">
        <f t="shared" si="29"/>
        <v/>
      </c>
      <c r="H1890" s="19"/>
      <c r="I1890" s="19"/>
      <c r="J1890" s="176" t="str">
        <f>IF(AND(C1890&lt;&gt;"",COUNTIF('3.工程情報'!$C$6:$C$501,C1890)=0),"工程記号が3.工程情報に存在しません。","")</f>
        <v/>
      </c>
    </row>
    <row r="1891" spans="2:10" ht="18" customHeight="1">
      <c r="B1891" s="166"/>
      <c r="C1891" s="165"/>
      <c r="D1891" s="12" t="str">
        <f>IF(C1891="","",VLOOKUP(C1891,'3.工程情報'!$C$6:$D$501,2,FALSE))</f>
        <v/>
      </c>
      <c r="E1891" s="165"/>
      <c r="F1891" s="170"/>
      <c r="G1891" s="189" t="str">
        <f t="shared" si="29"/>
        <v/>
      </c>
      <c r="H1891" s="19"/>
      <c r="I1891" s="19"/>
      <c r="J1891" s="176" t="str">
        <f>IF(AND(C1891&lt;&gt;"",COUNTIF('3.工程情報'!$C$6:$C$501,C1891)=0),"工程記号が3.工程情報に存在しません。","")</f>
        <v/>
      </c>
    </row>
    <row r="1892" spans="2:10" ht="18" customHeight="1">
      <c r="B1892" s="166"/>
      <c r="C1892" s="165"/>
      <c r="D1892" s="12" t="str">
        <f>IF(C1892="","",VLOOKUP(C1892,'3.工程情報'!$C$6:$D$501,2,FALSE))</f>
        <v/>
      </c>
      <c r="E1892" s="165"/>
      <c r="F1892" s="170"/>
      <c r="G1892" s="189" t="str">
        <f t="shared" si="29"/>
        <v/>
      </c>
      <c r="H1892" s="19"/>
      <c r="I1892" s="19"/>
      <c r="J1892" s="176" t="str">
        <f>IF(AND(C1892&lt;&gt;"",COUNTIF('3.工程情報'!$C$6:$C$501,C1892)=0),"工程記号が3.工程情報に存在しません。","")</f>
        <v/>
      </c>
    </row>
    <row r="1893" spans="2:10" ht="18" customHeight="1">
      <c r="B1893" s="166"/>
      <c r="C1893" s="165"/>
      <c r="D1893" s="12" t="str">
        <f>IF(C1893="","",VLOOKUP(C1893,'3.工程情報'!$C$6:$D$501,2,FALSE))</f>
        <v/>
      </c>
      <c r="E1893" s="165"/>
      <c r="F1893" s="170"/>
      <c r="G1893" s="189" t="str">
        <f t="shared" si="29"/>
        <v/>
      </c>
      <c r="H1893" s="19"/>
      <c r="I1893" s="19"/>
      <c r="J1893" s="176" t="str">
        <f>IF(AND(C1893&lt;&gt;"",COUNTIF('3.工程情報'!$C$6:$C$501,C1893)=0),"工程記号が3.工程情報に存在しません。","")</f>
        <v/>
      </c>
    </row>
    <row r="1894" spans="2:10" ht="18" customHeight="1">
      <c r="B1894" s="166"/>
      <c r="C1894" s="165"/>
      <c r="D1894" s="12" t="str">
        <f>IF(C1894="","",VLOOKUP(C1894,'3.工程情報'!$C$6:$D$501,2,FALSE))</f>
        <v/>
      </c>
      <c r="E1894" s="165"/>
      <c r="F1894" s="170"/>
      <c r="G1894" s="189" t="str">
        <f t="shared" si="29"/>
        <v/>
      </c>
      <c r="H1894" s="19"/>
      <c r="I1894" s="19"/>
      <c r="J1894" s="176" t="str">
        <f>IF(AND(C1894&lt;&gt;"",COUNTIF('3.工程情報'!$C$6:$C$501,C1894)=0),"工程記号が3.工程情報に存在しません。","")</f>
        <v/>
      </c>
    </row>
    <row r="1895" spans="2:10" ht="18" customHeight="1">
      <c r="B1895" s="166"/>
      <c r="C1895" s="165"/>
      <c r="D1895" s="12" t="str">
        <f>IF(C1895="","",VLOOKUP(C1895,'3.工程情報'!$C$6:$D$501,2,FALSE))</f>
        <v/>
      </c>
      <c r="E1895" s="165"/>
      <c r="F1895" s="170"/>
      <c r="G1895" s="189" t="str">
        <f t="shared" si="29"/>
        <v/>
      </c>
      <c r="H1895" s="19"/>
      <c r="I1895" s="19"/>
      <c r="J1895" s="176" t="str">
        <f>IF(AND(C1895&lt;&gt;"",COUNTIF('3.工程情報'!$C$6:$C$501,C1895)=0),"工程記号が3.工程情報に存在しません。","")</f>
        <v/>
      </c>
    </row>
    <row r="1896" spans="2:10" ht="18" customHeight="1">
      <c r="B1896" s="166"/>
      <c r="C1896" s="165"/>
      <c r="D1896" s="12" t="str">
        <f>IF(C1896="","",VLOOKUP(C1896,'3.工程情報'!$C$6:$D$501,2,FALSE))</f>
        <v/>
      </c>
      <c r="E1896" s="165"/>
      <c r="F1896" s="170"/>
      <c r="G1896" s="189" t="str">
        <f t="shared" si="29"/>
        <v/>
      </c>
      <c r="H1896" s="19"/>
      <c r="I1896" s="19"/>
      <c r="J1896" s="176" t="str">
        <f>IF(AND(C1896&lt;&gt;"",COUNTIF('3.工程情報'!$C$6:$C$501,C1896)=0),"工程記号が3.工程情報に存在しません。","")</f>
        <v/>
      </c>
    </row>
    <row r="1897" spans="2:10" ht="18" customHeight="1">
      <c r="B1897" s="166"/>
      <c r="C1897" s="165"/>
      <c r="D1897" s="12" t="str">
        <f>IF(C1897="","",VLOOKUP(C1897,'3.工程情報'!$C$6:$D$501,2,FALSE))</f>
        <v/>
      </c>
      <c r="E1897" s="165"/>
      <c r="F1897" s="170"/>
      <c r="G1897" s="189" t="str">
        <f t="shared" si="29"/>
        <v/>
      </c>
      <c r="H1897" s="19"/>
      <c r="I1897" s="19"/>
      <c r="J1897" s="176" t="str">
        <f>IF(AND(C1897&lt;&gt;"",COUNTIF('3.工程情報'!$C$6:$C$501,C1897)=0),"工程記号が3.工程情報に存在しません。","")</f>
        <v/>
      </c>
    </row>
    <row r="1898" spans="2:10" ht="18" customHeight="1">
      <c r="B1898" s="166"/>
      <c r="C1898" s="165"/>
      <c r="D1898" s="12" t="str">
        <f>IF(C1898="","",VLOOKUP(C1898,'3.工程情報'!$C$6:$D$501,2,FALSE))</f>
        <v/>
      </c>
      <c r="E1898" s="165"/>
      <c r="F1898" s="170"/>
      <c r="G1898" s="189" t="str">
        <f t="shared" si="29"/>
        <v/>
      </c>
      <c r="H1898" s="19"/>
      <c r="I1898" s="19"/>
      <c r="J1898" s="176" t="str">
        <f>IF(AND(C1898&lt;&gt;"",COUNTIF('3.工程情報'!$C$6:$C$501,C1898)=0),"工程記号が3.工程情報に存在しません。","")</f>
        <v/>
      </c>
    </row>
    <row r="1899" spans="2:10" ht="18" customHeight="1">
      <c r="B1899" s="166"/>
      <c r="C1899" s="165"/>
      <c r="D1899" s="12" t="str">
        <f>IF(C1899="","",VLOOKUP(C1899,'3.工程情報'!$C$6:$D$501,2,FALSE))</f>
        <v/>
      </c>
      <c r="E1899" s="165"/>
      <c r="F1899" s="170"/>
      <c r="G1899" s="189" t="str">
        <f t="shared" si="29"/>
        <v/>
      </c>
      <c r="H1899" s="19"/>
      <c r="I1899" s="19"/>
      <c r="J1899" s="176" t="str">
        <f>IF(AND(C1899&lt;&gt;"",COUNTIF('3.工程情報'!$C$6:$C$501,C1899)=0),"工程記号が3.工程情報に存在しません。","")</f>
        <v/>
      </c>
    </row>
    <row r="1900" spans="2:10" ht="18" customHeight="1">
      <c r="B1900" s="166"/>
      <c r="C1900" s="165"/>
      <c r="D1900" s="12" t="str">
        <f>IF(C1900="","",VLOOKUP(C1900,'3.工程情報'!$C$6:$D$501,2,FALSE))</f>
        <v/>
      </c>
      <c r="E1900" s="165"/>
      <c r="F1900" s="170"/>
      <c r="G1900" s="189" t="str">
        <f t="shared" si="29"/>
        <v/>
      </c>
      <c r="H1900" s="19"/>
      <c r="I1900" s="19"/>
      <c r="J1900" s="176" t="str">
        <f>IF(AND(C1900&lt;&gt;"",COUNTIF('3.工程情報'!$C$6:$C$501,C1900)=0),"工程記号が3.工程情報に存在しません。","")</f>
        <v/>
      </c>
    </row>
    <row r="1901" spans="2:10" ht="18" customHeight="1">
      <c r="B1901" s="166"/>
      <c r="C1901" s="165"/>
      <c r="D1901" s="12" t="str">
        <f>IF(C1901="","",VLOOKUP(C1901,'3.工程情報'!$C$6:$D$501,2,FALSE))</f>
        <v/>
      </c>
      <c r="E1901" s="165"/>
      <c r="F1901" s="170"/>
      <c r="G1901" s="189" t="str">
        <f t="shared" si="29"/>
        <v/>
      </c>
      <c r="H1901" s="19"/>
      <c r="I1901" s="19"/>
      <c r="J1901" s="176" t="str">
        <f>IF(AND(C1901&lt;&gt;"",COUNTIF('3.工程情報'!$C$6:$C$501,C1901)=0),"工程記号が3.工程情報に存在しません。","")</f>
        <v/>
      </c>
    </row>
    <row r="1902" spans="2:10" ht="18" customHeight="1">
      <c r="B1902" s="166"/>
      <c r="C1902" s="165"/>
      <c r="D1902" s="12" t="str">
        <f>IF(C1902="","",VLOOKUP(C1902,'3.工程情報'!$C$6:$D$501,2,FALSE))</f>
        <v/>
      </c>
      <c r="E1902" s="165"/>
      <c r="F1902" s="170"/>
      <c r="G1902" s="189" t="str">
        <f t="shared" si="29"/>
        <v/>
      </c>
      <c r="H1902" s="19"/>
      <c r="I1902" s="19"/>
      <c r="J1902" s="176" t="str">
        <f>IF(AND(C1902&lt;&gt;"",COUNTIF('3.工程情報'!$C$6:$C$501,C1902)=0),"工程記号が3.工程情報に存在しません。","")</f>
        <v/>
      </c>
    </row>
    <row r="1903" spans="2:10" ht="18" customHeight="1">
      <c r="B1903" s="166"/>
      <c r="C1903" s="165"/>
      <c r="D1903" s="12" t="str">
        <f>IF(C1903="","",VLOOKUP(C1903,'3.工程情報'!$C$6:$D$501,2,FALSE))</f>
        <v/>
      </c>
      <c r="E1903" s="165"/>
      <c r="F1903" s="170"/>
      <c r="G1903" s="189" t="str">
        <f t="shared" si="29"/>
        <v/>
      </c>
      <c r="H1903" s="19"/>
      <c r="I1903" s="19"/>
      <c r="J1903" s="176" t="str">
        <f>IF(AND(C1903&lt;&gt;"",COUNTIF('3.工程情報'!$C$6:$C$501,C1903)=0),"工程記号が3.工程情報に存在しません。","")</f>
        <v/>
      </c>
    </row>
    <row r="1904" spans="2:10" ht="18" customHeight="1">
      <c r="B1904" s="166"/>
      <c r="C1904" s="165"/>
      <c r="D1904" s="12" t="str">
        <f>IF(C1904="","",VLOOKUP(C1904,'3.工程情報'!$C$6:$D$501,2,FALSE))</f>
        <v/>
      </c>
      <c r="E1904" s="165"/>
      <c r="F1904" s="170"/>
      <c r="G1904" s="189" t="str">
        <f t="shared" si="29"/>
        <v/>
      </c>
      <c r="H1904" s="19"/>
      <c r="I1904" s="19"/>
      <c r="J1904" s="176" t="str">
        <f>IF(AND(C1904&lt;&gt;"",COUNTIF('3.工程情報'!$C$6:$C$501,C1904)=0),"工程記号が3.工程情報に存在しません。","")</f>
        <v/>
      </c>
    </row>
    <row r="1905" spans="2:10" ht="18" customHeight="1">
      <c r="B1905" s="166"/>
      <c r="C1905" s="165"/>
      <c r="D1905" s="12" t="str">
        <f>IF(C1905="","",VLOOKUP(C1905,'3.工程情報'!$C$6:$D$501,2,FALSE))</f>
        <v/>
      </c>
      <c r="E1905" s="165"/>
      <c r="F1905" s="170"/>
      <c r="G1905" s="189" t="str">
        <f t="shared" si="29"/>
        <v/>
      </c>
      <c r="H1905" s="19"/>
      <c r="I1905" s="19"/>
      <c r="J1905" s="176" t="str">
        <f>IF(AND(C1905&lt;&gt;"",COUNTIF('3.工程情報'!$C$6:$C$501,C1905)=0),"工程記号が3.工程情報に存在しません。","")</f>
        <v/>
      </c>
    </row>
    <row r="1906" spans="2:10" ht="18" customHeight="1">
      <c r="B1906" s="166"/>
      <c r="C1906" s="165"/>
      <c r="D1906" s="12" t="str">
        <f>IF(C1906="","",VLOOKUP(C1906,'3.工程情報'!$C$6:$D$501,2,FALSE))</f>
        <v/>
      </c>
      <c r="E1906" s="165"/>
      <c r="F1906" s="170"/>
      <c r="G1906" s="189" t="str">
        <f t="shared" si="29"/>
        <v/>
      </c>
      <c r="H1906" s="19"/>
      <c r="I1906" s="19"/>
      <c r="J1906" s="176" t="str">
        <f>IF(AND(C1906&lt;&gt;"",COUNTIF('3.工程情報'!$C$6:$C$501,C1906)=0),"工程記号が3.工程情報に存在しません。","")</f>
        <v/>
      </c>
    </row>
    <row r="1907" spans="2:10" ht="18" customHeight="1">
      <c r="B1907" s="166"/>
      <c r="C1907" s="165"/>
      <c r="D1907" s="12" t="str">
        <f>IF(C1907="","",VLOOKUP(C1907,'3.工程情報'!$C$6:$D$501,2,FALSE))</f>
        <v/>
      </c>
      <c r="E1907" s="165"/>
      <c r="F1907" s="170"/>
      <c r="G1907" s="189" t="str">
        <f t="shared" si="29"/>
        <v/>
      </c>
      <c r="H1907" s="19"/>
      <c r="I1907" s="19"/>
      <c r="J1907" s="176" t="str">
        <f>IF(AND(C1907&lt;&gt;"",COUNTIF('3.工程情報'!$C$6:$C$501,C1907)=0),"工程記号が3.工程情報に存在しません。","")</f>
        <v/>
      </c>
    </row>
    <row r="1908" spans="2:10" ht="18" customHeight="1">
      <c r="B1908" s="166"/>
      <c r="C1908" s="165"/>
      <c r="D1908" s="12" t="str">
        <f>IF(C1908="","",VLOOKUP(C1908,'3.工程情報'!$C$6:$D$501,2,FALSE))</f>
        <v/>
      </c>
      <c r="E1908" s="165"/>
      <c r="F1908" s="170"/>
      <c r="G1908" s="189" t="str">
        <f t="shared" si="29"/>
        <v/>
      </c>
      <c r="H1908" s="19"/>
      <c r="I1908" s="19"/>
      <c r="J1908" s="176" t="str">
        <f>IF(AND(C1908&lt;&gt;"",COUNTIF('3.工程情報'!$C$6:$C$501,C1908)=0),"工程記号が3.工程情報に存在しません。","")</f>
        <v/>
      </c>
    </row>
    <row r="1909" spans="2:10" ht="18" customHeight="1">
      <c r="B1909" s="166"/>
      <c r="C1909" s="165"/>
      <c r="D1909" s="12" t="str">
        <f>IF(C1909="","",VLOOKUP(C1909,'3.工程情報'!$C$6:$D$501,2,FALSE))</f>
        <v/>
      </c>
      <c r="E1909" s="165"/>
      <c r="F1909" s="170"/>
      <c r="G1909" s="189" t="str">
        <f t="shared" si="29"/>
        <v/>
      </c>
      <c r="H1909" s="19"/>
      <c r="I1909" s="19"/>
      <c r="J1909" s="176" t="str">
        <f>IF(AND(C1909&lt;&gt;"",COUNTIF('3.工程情報'!$C$6:$C$501,C1909)=0),"工程記号が3.工程情報に存在しません。","")</f>
        <v/>
      </c>
    </row>
    <row r="1910" spans="2:10" ht="18" customHeight="1">
      <c r="B1910" s="166"/>
      <c r="C1910" s="165"/>
      <c r="D1910" s="12" t="str">
        <f>IF(C1910="","",VLOOKUP(C1910,'3.工程情報'!$C$6:$D$501,2,FALSE))</f>
        <v/>
      </c>
      <c r="E1910" s="165"/>
      <c r="F1910" s="170"/>
      <c r="G1910" s="189" t="str">
        <f t="shared" si="29"/>
        <v/>
      </c>
      <c r="H1910" s="19"/>
      <c r="I1910" s="19"/>
      <c r="J1910" s="176" t="str">
        <f>IF(AND(C1910&lt;&gt;"",COUNTIF('3.工程情報'!$C$6:$C$501,C1910)=0),"工程記号が3.工程情報に存在しません。","")</f>
        <v/>
      </c>
    </row>
    <row r="1911" spans="2:10" ht="18" customHeight="1">
      <c r="B1911" s="166"/>
      <c r="C1911" s="165"/>
      <c r="D1911" s="12" t="str">
        <f>IF(C1911="","",VLOOKUP(C1911,'3.工程情報'!$C$6:$D$501,2,FALSE))</f>
        <v/>
      </c>
      <c r="E1911" s="165"/>
      <c r="F1911" s="170"/>
      <c r="G1911" s="189" t="str">
        <f t="shared" si="29"/>
        <v/>
      </c>
      <c r="H1911" s="19"/>
      <c r="I1911" s="19"/>
      <c r="J1911" s="176" t="str">
        <f>IF(AND(C1911&lt;&gt;"",COUNTIF('3.工程情報'!$C$6:$C$501,C1911)=0),"工程記号が3.工程情報に存在しません。","")</f>
        <v/>
      </c>
    </row>
    <row r="1912" spans="2:10" ht="18" customHeight="1">
      <c r="B1912" s="166"/>
      <c r="C1912" s="165"/>
      <c r="D1912" s="12" t="str">
        <f>IF(C1912="","",VLOOKUP(C1912,'3.工程情報'!$C$6:$D$501,2,FALSE))</f>
        <v/>
      </c>
      <c r="E1912" s="165"/>
      <c r="F1912" s="170"/>
      <c r="G1912" s="189" t="str">
        <f t="shared" si="29"/>
        <v/>
      </c>
      <c r="H1912" s="19"/>
      <c r="I1912" s="19"/>
      <c r="J1912" s="176" t="str">
        <f>IF(AND(C1912&lt;&gt;"",COUNTIF('3.工程情報'!$C$6:$C$501,C1912)=0),"工程記号が3.工程情報に存在しません。","")</f>
        <v/>
      </c>
    </row>
    <row r="1913" spans="2:10" ht="18" customHeight="1">
      <c r="B1913" s="166"/>
      <c r="C1913" s="165"/>
      <c r="D1913" s="12" t="str">
        <f>IF(C1913="","",VLOOKUP(C1913,'3.工程情報'!$C$6:$D$501,2,FALSE))</f>
        <v/>
      </c>
      <c r="E1913" s="165"/>
      <c r="F1913" s="170"/>
      <c r="G1913" s="189" t="str">
        <f t="shared" si="29"/>
        <v/>
      </c>
      <c r="H1913" s="19"/>
      <c r="I1913" s="19"/>
      <c r="J1913" s="176" t="str">
        <f>IF(AND(C1913&lt;&gt;"",COUNTIF('3.工程情報'!$C$6:$C$501,C1913)=0),"工程記号が3.工程情報に存在しません。","")</f>
        <v/>
      </c>
    </row>
    <row r="1914" spans="2:10" ht="18" customHeight="1">
      <c r="B1914" s="166"/>
      <c r="C1914" s="165"/>
      <c r="D1914" s="12" t="str">
        <f>IF(C1914="","",VLOOKUP(C1914,'3.工程情報'!$C$6:$D$501,2,FALSE))</f>
        <v/>
      </c>
      <c r="E1914" s="165"/>
      <c r="F1914" s="170"/>
      <c r="G1914" s="189" t="str">
        <f t="shared" si="29"/>
        <v/>
      </c>
      <c r="H1914" s="19"/>
      <c r="I1914" s="19"/>
      <c r="J1914" s="176" t="str">
        <f>IF(AND(C1914&lt;&gt;"",COUNTIF('3.工程情報'!$C$6:$C$501,C1914)=0),"工程記号が3.工程情報に存在しません。","")</f>
        <v/>
      </c>
    </row>
    <row r="1915" spans="2:10" ht="18" customHeight="1">
      <c r="B1915" s="166"/>
      <c r="C1915" s="165"/>
      <c r="D1915" s="12" t="str">
        <f>IF(C1915="","",VLOOKUP(C1915,'3.工程情報'!$C$6:$D$501,2,FALSE))</f>
        <v/>
      </c>
      <c r="E1915" s="165"/>
      <c r="F1915" s="170"/>
      <c r="G1915" s="189" t="str">
        <f t="shared" si="29"/>
        <v/>
      </c>
      <c r="H1915" s="19"/>
      <c r="I1915" s="19"/>
      <c r="J1915" s="176" t="str">
        <f>IF(AND(C1915&lt;&gt;"",COUNTIF('3.工程情報'!$C$6:$C$501,C1915)=0),"工程記号が3.工程情報に存在しません。","")</f>
        <v/>
      </c>
    </row>
    <row r="1916" spans="2:10" ht="18" customHeight="1">
      <c r="B1916" s="166"/>
      <c r="C1916" s="165"/>
      <c r="D1916" s="12" t="str">
        <f>IF(C1916="","",VLOOKUP(C1916,'3.工程情報'!$C$6:$D$501,2,FALSE))</f>
        <v/>
      </c>
      <c r="E1916" s="165"/>
      <c r="F1916" s="170"/>
      <c r="G1916" s="189" t="str">
        <f t="shared" si="29"/>
        <v/>
      </c>
      <c r="H1916" s="19"/>
      <c r="I1916" s="19"/>
      <c r="J1916" s="176" t="str">
        <f>IF(AND(C1916&lt;&gt;"",COUNTIF('3.工程情報'!$C$6:$C$501,C1916)=0),"工程記号が3.工程情報に存在しません。","")</f>
        <v/>
      </c>
    </row>
    <row r="1917" spans="2:10" ht="18" customHeight="1">
      <c r="B1917" s="166"/>
      <c r="C1917" s="165"/>
      <c r="D1917" s="12" t="str">
        <f>IF(C1917="","",VLOOKUP(C1917,'3.工程情報'!$C$6:$D$501,2,FALSE))</f>
        <v/>
      </c>
      <c r="E1917" s="165"/>
      <c r="F1917" s="170"/>
      <c r="G1917" s="189" t="str">
        <f t="shared" si="29"/>
        <v/>
      </c>
      <c r="H1917" s="19"/>
      <c r="I1917" s="19"/>
      <c r="J1917" s="176" t="str">
        <f>IF(AND(C1917&lt;&gt;"",COUNTIF('3.工程情報'!$C$6:$C$501,C1917)=0),"工程記号が3.工程情報に存在しません。","")</f>
        <v/>
      </c>
    </row>
    <row r="1918" spans="2:10" ht="18" customHeight="1">
      <c r="B1918" s="166"/>
      <c r="C1918" s="165"/>
      <c r="D1918" s="12" t="str">
        <f>IF(C1918="","",VLOOKUP(C1918,'3.工程情報'!$C$6:$D$501,2,FALSE))</f>
        <v/>
      </c>
      <c r="E1918" s="165"/>
      <c r="F1918" s="170"/>
      <c r="G1918" s="189" t="str">
        <f t="shared" si="29"/>
        <v/>
      </c>
      <c r="H1918" s="19"/>
      <c r="I1918" s="19"/>
      <c r="J1918" s="176" t="str">
        <f>IF(AND(C1918&lt;&gt;"",COUNTIF('3.工程情報'!$C$6:$C$501,C1918)=0),"工程記号が3.工程情報に存在しません。","")</f>
        <v/>
      </c>
    </row>
    <row r="1919" spans="2:10" ht="18" customHeight="1">
      <c r="B1919" s="166"/>
      <c r="C1919" s="165"/>
      <c r="D1919" s="12" t="str">
        <f>IF(C1919="","",VLOOKUP(C1919,'3.工程情報'!$C$6:$D$501,2,FALSE))</f>
        <v/>
      </c>
      <c r="E1919" s="165"/>
      <c r="F1919" s="170"/>
      <c r="G1919" s="189" t="str">
        <f t="shared" si="29"/>
        <v/>
      </c>
      <c r="H1919" s="19"/>
      <c r="I1919" s="19"/>
      <c r="J1919" s="176" t="str">
        <f>IF(AND(C1919&lt;&gt;"",COUNTIF('3.工程情報'!$C$6:$C$501,C1919)=0),"工程記号が3.工程情報に存在しません。","")</f>
        <v/>
      </c>
    </row>
    <row r="1920" spans="2:10" ht="18" customHeight="1">
      <c r="B1920" s="166"/>
      <c r="C1920" s="165"/>
      <c r="D1920" s="12" t="str">
        <f>IF(C1920="","",VLOOKUP(C1920,'3.工程情報'!$C$6:$D$501,2,FALSE))</f>
        <v/>
      </c>
      <c r="E1920" s="165"/>
      <c r="F1920" s="170"/>
      <c r="G1920" s="189" t="str">
        <f t="shared" si="29"/>
        <v/>
      </c>
      <c r="H1920" s="19"/>
      <c r="I1920" s="19"/>
      <c r="J1920" s="176" t="str">
        <f>IF(AND(C1920&lt;&gt;"",COUNTIF('3.工程情報'!$C$6:$C$501,C1920)=0),"工程記号が3.工程情報に存在しません。","")</f>
        <v/>
      </c>
    </row>
    <row r="1921" spans="2:10" ht="18" customHeight="1">
      <c r="B1921" s="166"/>
      <c r="C1921" s="165"/>
      <c r="D1921" s="12" t="str">
        <f>IF(C1921="","",VLOOKUP(C1921,'3.工程情報'!$C$6:$D$501,2,FALSE))</f>
        <v/>
      </c>
      <c r="E1921" s="165"/>
      <c r="F1921" s="170"/>
      <c r="G1921" s="189" t="str">
        <f t="shared" si="29"/>
        <v/>
      </c>
      <c r="H1921" s="19"/>
      <c r="I1921" s="19"/>
      <c r="J1921" s="176" t="str">
        <f>IF(AND(C1921&lt;&gt;"",COUNTIF('3.工程情報'!$C$6:$C$501,C1921)=0),"工程記号が3.工程情報に存在しません。","")</f>
        <v/>
      </c>
    </row>
    <row r="1922" spans="2:10" ht="18" customHeight="1">
      <c r="B1922" s="166"/>
      <c r="C1922" s="165"/>
      <c r="D1922" s="12" t="str">
        <f>IF(C1922="","",VLOOKUP(C1922,'3.工程情報'!$C$6:$D$501,2,FALSE))</f>
        <v/>
      </c>
      <c r="E1922" s="165"/>
      <c r="F1922" s="170"/>
      <c r="G1922" s="189" t="str">
        <f t="shared" si="29"/>
        <v/>
      </c>
      <c r="H1922" s="19"/>
      <c r="I1922" s="19"/>
      <c r="J1922" s="176" t="str">
        <f>IF(AND(C1922&lt;&gt;"",COUNTIF('3.工程情報'!$C$6:$C$501,C1922)=0),"工程記号が3.工程情報に存在しません。","")</f>
        <v/>
      </c>
    </row>
    <row r="1923" spans="2:10" ht="18" customHeight="1">
      <c r="B1923" s="166"/>
      <c r="C1923" s="165"/>
      <c r="D1923" s="12" t="str">
        <f>IF(C1923="","",VLOOKUP(C1923,'3.工程情報'!$C$6:$D$501,2,FALSE))</f>
        <v/>
      </c>
      <c r="E1923" s="165"/>
      <c r="F1923" s="170"/>
      <c r="G1923" s="189" t="str">
        <f t="shared" si="29"/>
        <v/>
      </c>
      <c r="H1923" s="19"/>
      <c r="I1923" s="19"/>
      <c r="J1923" s="176" t="str">
        <f>IF(AND(C1923&lt;&gt;"",COUNTIF('3.工程情報'!$C$6:$C$501,C1923)=0),"工程記号が3.工程情報に存在しません。","")</f>
        <v/>
      </c>
    </row>
    <row r="1924" spans="2:10" ht="18" customHeight="1">
      <c r="B1924" s="166"/>
      <c r="C1924" s="165"/>
      <c r="D1924" s="12" t="str">
        <f>IF(C1924="","",VLOOKUP(C1924,'3.工程情報'!$C$6:$D$501,2,FALSE))</f>
        <v/>
      </c>
      <c r="E1924" s="165"/>
      <c r="F1924" s="170"/>
      <c r="G1924" s="189" t="str">
        <f t="shared" si="29"/>
        <v/>
      </c>
      <c r="H1924" s="19"/>
      <c r="I1924" s="19"/>
      <c r="J1924" s="176" t="str">
        <f>IF(AND(C1924&lt;&gt;"",COUNTIF('3.工程情報'!$C$6:$C$501,C1924)=0),"工程記号が3.工程情報に存在しません。","")</f>
        <v/>
      </c>
    </row>
    <row r="1925" spans="2:10" ht="18" customHeight="1">
      <c r="B1925" s="166"/>
      <c r="C1925" s="165"/>
      <c r="D1925" s="12" t="str">
        <f>IF(C1925="","",VLOOKUP(C1925,'3.工程情報'!$C$6:$D$501,2,FALSE))</f>
        <v/>
      </c>
      <c r="E1925" s="165"/>
      <c r="F1925" s="170"/>
      <c r="G1925" s="189" t="str">
        <f t="shared" si="29"/>
        <v/>
      </c>
      <c r="H1925" s="19"/>
      <c r="I1925" s="19"/>
      <c r="J1925" s="176" t="str">
        <f>IF(AND(C1925&lt;&gt;"",COUNTIF('3.工程情報'!$C$6:$C$501,C1925)=0),"工程記号が3.工程情報に存在しません。","")</f>
        <v/>
      </c>
    </row>
    <row r="1926" spans="2:10" ht="18" customHeight="1">
      <c r="B1926" s="166"/>
      <c r="C1926" s="165"/>
      <c r="D1926" s="12" t="str">
        <f>IF(C1926="","",VLOOKUP(C1926,'3.工程情報'!$C$6:$D$501,2,FALSE))</f>
        <v/>
      </c>
      <c r="E1926" s="165"/>
      <c r="F1926" s="170"/>
      <c r="G1926" s="189" t="str">
        <f t="shared" ref="G1926:G1989" si="30">C1926&amp;E1926</f>
        <v/>
      </c>
      <c r="H1926" s="19"/>
      <c r="I1926" s="19"/>
      <c r="J1926" s="176" t="str">
        <f>IF(AND(C1926&lt;&gt;"",COUNTIF('3.工程情報'!$C$6:$C$501,C1926)=0),"工程記号が3.工程情報に存在しません。","")</f>
        <v/>
      </c>
    </row>
    <row r="1927" spans="2:10" ht="18" customHeight="1">
      <c r="B1927" s="166"/>
      <c r="C1927" s="165"/>
      <c r="D1927" s="12" t="str">
        <f>IF(C1927="","",VLOOKUP(C1927,'3.工程情報'!$C$6:$D$501,2,FALSE))</f>
        <v/>
      </c>
      <c r="E1927" s="165"/>
      <c r="F1927" s="170"/>
      <c r="G1927" s="189" t="str">
        <f t="shared" si="30"/>
        <v/>
      </c>
      <c r="H1927" s="19"/>
      <c r="I1927" s="19"/>
      <c r="J1927" s="176" t="str">
        <f>IF(AND(C1927&lt;&gt;"",COUNTIF('3.工程情報'!$C$6:$C$501,C1927)=0),"工程記号が3.工程情報に存在しません。","")</f>
        <v/>
      </c>
    </row>
    <row r="1928" spans="2:10" ht="18" customHeight="1">
      <c r="B1928" s="166"/>
      <c r="C1928" s="165"/>
      <c r="D1928" s="12" t="str">
        <f>IF(C1928="","",VLOOKUP(C1928,'3.工程情報'!$C$6:$D$501,2,FALSE))</f>
        <v/>
      </c>
      <c r="E1928" s="165"/>
      <c r="F1928" s="170"/>
      <c r="G1928" s="189" t="str">
        <f t="shared" si="30"/>
        <v/>
      </c>
      <c r="H1928" s="19"/>
      <c r="I1928" s="19"/>
      <c r="J1928" s="176" t="str">
        <f>IF(AND(C1928&lt;&gt;"",COUNTIF('3.工程情報'!$C$6:$C$501,C1928)=0),"工程記号が3.工程情報に存在しません。","")</f>
        <v/>
      </c>
    </row>
    <row r="1929" spans="2:10" ht="18" customHeight="1">
      <c r="B1929" s="166"/>
      <c r="C1929" s="165"/>
      <c r="D1929" s="12" t="str">
        <f>IF(C1929="","",VLOOKUP(C1929,'3.工程情報'!$C$6:$D$501,2,FALSE))</f>
        <v/>
      </c>
      <c r="E1929" s="165"/>
      <c r="F1929" s="170"/>
      <c r="G1929" s="189" t="str">
        <f t="shared" si="30"/>
        <v/>
      </c>
      <c r="H1929" s="19"/>
      <c r="I1929" s="19"/>
      <c r="J1929" s="176" t="str">
        <f>IF(AND(C1929&lt;&gt;"",COUNTIF('3.工程情報'!$C$6:$C$501,C1929)=0),"工程記号が3.工程情報に存在しません。","")</f>
        <v/>
      </c>
    </row>
    <row r="1930" spans="2:10" ht="18" customHeight="1">
      <c r="B1930" s="166"/>
      <c r="C1930" s="165"/>
      <c r="D1930" s="12" t="str">
        <f>IF(C1930="","",VLOOKUP(C1930,'3.工程情報'!$C$6:$D$501,2,FALSE))</f>
        <v/>
      </c>
      <c r="E1930" s="165"/>
      <c r="F1930" s="170"/>
      <c r="G1930" s="189" t="str">
        <f t="shared" si="30"/>
        <v/>
      </c>
      <c r="H1930" s="19"/>
      <c r="I1930" s="19"/>
      <c r="J1930" s="176" t="str">
        <f>IF(AND(C1930&lt;&gt;"",COUNTIF('3.工程情報'!$C$6:$C$501,C1930)=0),"工程記号が3.工程情報に存在しません。","")</f>
        <v/>
      </c>
    </row>
    <row r="1931" spans="2:10" ht="18" customHeight="1">
      <c r="B1931" s="166"/>
      <c r="C1931" s="165"/>
      <c r="D1931" s="12" t="str">
        <f>IF(C1931="","",VLOOKUP(C1931,'3.工程情報'!$C$6:$D$501,2,FALSE))</f>
        <v/>
      </c>
      <c r="E1931" s="165"/>
      <c r="F1931" s="170"/>
      <c r="G1931" s="189" t="str">
        <f t="shared" si="30"/>
        <v/>
      </c>
      <c r="H1931" s="19"/>
      <c r="I1931" s="19"/>
      <c r="J1931" s="176" t="str">
        <f>IF(AND(C1931&lt;&gt;"",COUNTIF('3.工程情報'!$C$6:$C$501,C1931)=0),"工程記号が3.工程情報に存在しません。","")</f>
        <v/>
      </c>
    </row>
    <row r="1932" spans="2:10" ht="18" customHeight="1">
      <c r="B1932" s="166"/>
      <c r="C1932" s="165"/>
      <c r="D1932" s="12" t="str">
        <f>IF(C1932="","",VLOOKUP(C1932,'3.工程情報'!$C$6:$D$501,2,FALSE))</f>
        <v/>
      </c>
      <c r="E1932" s="165"/>
      <c r="F1932" s="170"/>
      <c r="G1932" s="189" t="str">
        <f t="shared" si="30"/>
        <v/>
      </c>
      <c r="H1932" s="19"/>
      <c r="I1932" s="19"/>
      <c r="J1932" s="176" t="str">
        <f>IF(AND(C1932&lt;&gt;"",COUNTIF('3.工程情報'!$C$6:$C$501,C1932)=0),"工程記号が3.工程情報に存在しません。","")</f>
        <v/>
      </c>
    </row>
    <row r="1933" spans="2:10" ht="18" customHeight="1">
      <c r="B1933" s="166"/>
      <c r="C1933" s="165"/>
      <c r="D1933" s="12" t="str">
        <f>IF(C1933="","",VLOOKUP(C1933,'3.工程情報'!$C$6:$D$501,2,FALSE))</f>
        <v/>
      </c>
      <c r="E1933" s="165"/>
      <c r="F1933" s="170"/>
      <c r="G1933" s="189" t="str">
        <f t="shared" si="30"/>
        <v/>
      </c>
      <c r="H1933" s="19"/>
      <c r="I1933" s="19"/>
      <c r="J1933" s="176" t="str">
        <f>IF(AND(C1933&lt;&gt;"",COUNTIF('3.工程情報'!$C$6:$C$501,C1933)=0),"工程記号が3.工程情報に存在しません。","")</f>
        <v/>
      </c>
    </row>
    <row r="1934" spans="2:10" ht="18" customHeight="1">
      <c r="B1934" s="166"/>
      <c r="C1934" s="165"/>
      <c r="D1934" s="12" t="str">
        <f>IF(C1934="","",VLOOKUP(C1934,'3.工程情報'!$C$6:$D$501,2,FALSE))</f>
        <v/>
      </c>
      <c r="E1934" s="165"/>
      <c r="F1934" s="170"/>
      <c r="G1934" s="189" t="str">
        <f t="shared" si="30"/>
        <v/>
      </c>
      <c r="H1934" s="19"/>
      <c r="I1934" s="19"/>
      <c r="J1934" s="176" t="str">
        <f>IF(AND(C1934&lt;&gt;"",COUNTIF('3.工程情報'!$C$6:$C$501,C1934)=0),"工程記号が3.工程情報に存在しません。","")</f>
        <v/>
      </c>
    </row>
    <row r="1935" spans="2:10" ht="18" customHeight="1">
      <c r="B1935" s="166"/>
      <c r="C1935" s="165"/>
      <c r="D1935" s="12" t="str">
        <f>IF(C1935="","",VLOOKUP(C1935,'3.工程情報'!$C$6:$D$501,2,FALSE))</f>
        <v/>
      </c>
      <c r="E1935" s="165"/>
      <c r="F1935" s="170"/>
      <c r="G1935" s="189" t="str">
        <f t="shared" si="30"/>
        <v/>
      </c>
      <c r="H1935" s="19"/>
      <c r="I1935" s="19"/>
      <c r="J1935" s="176" t="str">
        <f>IF(AND(C1935&lt;&gt;"",COUNTIF('3.工程情報'!$C$6:$C$501,C1935)=0),"工程記号が3.工程情報に存在しません。","")</f>
        <v/>
      </c>
    </row>
    <row r="1936" spans="2:10" ht="18" customHeight="1">
      <c r="B1936" s="166"/>
      <c r="C1936" s="165"/>
      <c r="D1936" s="12" t="str">
        <f>IF(C1936="","",VLOOKUP(C1936,'3.工程情報'!$C$6:$D$501,2,FALSE))</f>
        <v/>
      </c>
      <c r="E1936" s="165"/>
      <c r="F1936" s="170"/>
      <c r="G1936" s="189" t="str">
        <f t="shared" si="30"/>
        <v/>
      </c>
      <c r="H1936" s="19"/>
      <c r="I1936" s="19"/>
      <c r="J1936" s="176" t="str">
        <f>IF(AND(C1936&lt;&gt;"",COUNTIF('3.工程情報'!$C$6:$C$501,C1936)=0),"工程記号が3.工程情報に存在しません。","")</f>
        <v/>
      </c>
    </row>
    <row r="1937" spans="2:10" ht="18" customHeight="1">
      <c r="B1937" s="166"/>
      <c r="C1937" s="165"/>
      <c r="D1937" s="12" t="str">
        <f>IF(C1937="","",VLOOKUP(C1937,'3.工程情報'!$C$6:$D$501,2,FALSE))</f>
        <v/>
      </c>
      <c r="E1937" s="165"/>
      <c r="F1937" s="170"/>
      <c r="G1937" s="189" t="str">
        <f t="shared" si="30"/>
        <v/>
      </c>
      <c r="H1937" s="19"/>
      <c r="I1937" s="19"/>
      <c r="J1937" s="176" t="str">
        <f>IF(AND(C1937&lt;&gt;"",COUNTIF('3.工程情報'!$C$6:$C$501,C1937)=0),"工程記号が3.工程情報に存在しません。","")</f>
        <v/>
      </c>
    </row>
    <row r="1938" spans="2:10" ht="18" customHeight="1">
      <c r="B1938" s="166"/>
      <c r="C1938" s="165"/>
      <c r="D1938" s="12" t="str">
        <f>IF(C1938="","",VLOOKUP(C1938,'3.工程情報'!$C$6:$D$501,2,FALSE))</f>
        <v/>
      </c>
      <c r="E1938" s="165"/>
      <c r="F1938" s="170"/>
      <c r="G1938" s="189" t="str">
        <f t="shared" si="30"/>
        <v/>
      </c>
      <c r="H1938" s="19"/>
      <c r="I1938" s="19"/>
      <c r="J1938" s="176" t="str">
        <f>IF(AND(C1938&lt;&gt;"",COUNTIF('3.工程情報'!$C$6:$C$501,C1938)=0),"工程記号が3.工程情報に存在しません。","")</f>
        <v/>
      </c>
    </row>
    <row r="1939" spans="2:10" ht="18" customHeight="1">
      <c r="B1939" s="166"/>
      <c r="C1939" s="165"/>
      <c r="D1939" s="12" t="str">
        <f>IF(C1939="","",VLOOKUP(C1939,'3.工程情報'!$C$6:$D$501,2,FALSE))</f>
        <v/>
      </c>
      <c r="E1939" s="165"/>
      <c r="F1939" s="170"/>
      <c r="G1939" s="189" t="str">
        <f t="shared" si="30"/>
        <v/>
      </c>
      <c r="H1939" s="19"/>
      <c r="I1939" s="19"/>
      <c r="J1939" s="176" t="str">
        <f>IF(AND(C1939&lt;&gt;"",COUNTIF('3.工程情報'!$C$6:$C$501,C1939)=0),"工程記号が3.工程情報に存在しません。","")</f>
        <v/>
      </c>
    </row>
    <row r="1940" spans="2:10" ht="18" customHeight="1">
      <c r="B1940" s="166"/>
      <c r="C1940" s="165"/>
      <c r="D1940" s="12" t="str">
        <f>IF(C1940="","",VLOOKUP(C1940,'3.工程情報'!$C$6:$D$501,2,FALSE))</f>
        <v/>
      </c>
      <c r="E1940" s="165"/>
      <c r="F1940" s="170"/>
      <c r="G1940" s="189" t="str">
        <f t="shared" si="30"/>
        <v/>
      </c>
      <c r="H1940" s="19"/>
      <c r="I1940" s="19"/>
      <c r="J1940" s="176" t="str">
        <f>IF(AND(C1940&lt;&gt;"",COUNTIF('3.工程情報'!$C$6:$C$501,C1940)=0),"工程記号が3.工程情報に存在しません。","")</f>
        <v/>
      </c>
    </row>
    <row r="1941" spans="2:10" ht="18" customHeight="1">
      <c r="B1941" s="166"/>
      <c r="C1941" s="165"/>
      <c r="D1941" s="12" t="str">
        <f>IF(C1941="","",VLOOKUP(C1941,'3.工程情報'!$C$6:$D$501,2,FALSE))</f>
        <v/>
      </c>
      <c r="E1941" s="165"/>
      <c r="F1941" s="170"/>
      <c r="G1941" s="189" t="str">
        <f t="shared" si="30"/>
        <v/>
      </c>
      <c r="H1941" s="19"/>
      <c r="I1941" s="19"/>
      <c r="J1941" s="176" t="str">
        <f>IF(AND(C1941&lt;&gt;"",COUNTIF('3.工程情報'!$C$6:$C$501,C1941)=0),"工程記号が3.工程情報に存在しません。","")</f>
        <v/>
      </c>
    </row>
    <row r="1942" spans="2:10" ht="18" customHeight="1">
      <c r="B1942" s="166"/>
      <c r="C1942" s="165"/>
      <c r="D1942" s="12" t="str">
        <f>IF(C1942="","",VLOOKUP(C1942,'3.工程情報'!$C$6:$D$501,2,FALSE))</f>
        <v/>
      </c>
      <c r="E1942" s="165"/>
      <c r="F1942" s="170"/>
      <c r="G1942" s="189" t="str">
        <f t="shared" si="30"/>
        <v/>
      </c>
      <c r="H1942" s="19"/>
      <c r="I1942" s="19"/>
      <c r="J1942" s="176" t="str">
        <f>IF(AND(C1942&lt;&gt;"",COUNTIF('3.工程情報'!$C$6:$C$501,C1942)=0),"工程記号が3.工程情報に存在しません。","")</f>
        <v/>
      </c>
    </row>
    <row r="1943" spans="2:10" ht="18" customHeight="1">
      <c r="B1943" s="166"/>
      <c r="C1943" s="165"/>
      <c r="D1943" s="12" t="str">
        <f>IF(C1943="","",VLOOKUP(C1943,'3.工程情報'!$C$6:$D$501,2,FALSE))</f>
        <v/>
      </c>
      <c r="E1943" s="165"/>
      <c r="F1943" s="170"/>
      <c r="G1943" s="189" t="str">
        <f t="shared" si="30"/>
        <v/>
      </c>
      <c r="H1943" s="19"/>
      <c r="I1943" s="19"/>
      <c r="J1943" s="176" t="str">
        <f>IF(AND(C1943&lt;&gt;"",COUNTIF('3.工程情報'!$C$6:$C$501,C1943)=0),"工程記号が3.工程情報に存在しません。","")</f>
        <v/>
      </c>
    </row>
    <row r="1944" spans="2:10" ht="18" customHeight="1">
      <c r="B1944" s="166"/>
      <c r="C1944" s="165"/>
      <c r="D1944" s="12" t="str">
        <f>IF(C1944="","",VLOOKUP(C1944,'3.工程情報'!$C$6:$D$501,2,FALSE))</f>
        <v/>
      </c>
      <c r="E1944" s="165"/>
      <c r="F1944" s="170"/>
      <c r="G1944" s="189" t="str">
        <f t="shared" si="30"/>
        <v/>
      </c>
      <c r="H1944" s="19"/>
      <c r="I1944" s="19"/>
      <c r="J1944" s="176" t="str">
        <f>IF(AND(C1944&lt;&gt;"",COUNTIF('3.工程情報'!$C$6:$C$501,C1944)=0),"工程記号が3.工程情報に存在しません。","")</f>
        <v/>
      </c>
    </row>
    <row r="1945" spans="2:10" ht="18" customHeight="1">
      <c r="B1945" s="166"/>
      <c r="C1945" s="165"/>
      <c r="D1945" s="12" t="str">
        <f>IF(C1945="","",VLOOKUP(C1945,'3.工程情報'!$C$6:$D$501,2,FALSE))</f>
        <v/>
      </c>
      <c r="E1945" s="165"/>
      <c r="F1945" s="170"/>
      <c r="G1945" s="189" t="str">
        <f t="shared" si="30"/>
        <v/>
      </c>
      <c r="H1945" s="19"/>
      <c r="I1945" s="19"/>
      <c r="J1945" s="176" t="str">
        <f>IF(AND(C1945&lt;&gt;"",COUNTIF('3.工程情報'!$C$6:$C$501,C1945)=0),"工程記号が3.工程情報に存在しません。","")</f>
        <v/>
      </c>
    </row>
    <row r="1946" spans="2:10" ht="18" customHeight="1">
      <c r="B1946" s="166"/>
      <c r="C1946" s="165"/>
      <c r="D1946" s="12" t="str">
        <f>IF(C1946="","",VLOOKUP(C1946,'3.工程情報'!$C$6:$D$501,2,FALSE))</f>
        <v/>
      </c>
      <c r="E1946" s="165"/>
      <c r="F1946" s="170"/>
      <c r="G1946" s="189" t="str">
        <f t="shared" si="30"/>
        <v/>
      </c>
      <c r="H1946" s="19"/>
      <c r="I1946" s="19"/>
      <c r="J1946" s="176" t="str">
        <f>IF(AND(C1946&lt;&gt;"",COUNTIF('3.工程情報'!$C$6:$C$501,C1946)=0),"工程記号が3.工程情報に存在しません。","")</f>
        <v/>
      </c>
    </row>
    <row r="1947" spans="2:10" ht="18" customHeight="1">
      <c r="B1947" s="166"/>
      <c r="C1947" s="165"/>
      <c r="D1947" s="12" t="str">
        <f>IF(C1947="","",VLOOKUP(C1947,'3.工程情報'!$C$6:$D$501,2,FALSE))</f>
        <v/>
      </c>
      <c r="E1947" s="165"/>
      <c r="F1947" s="170"/>
      <c r="G1947" s="189" t="str">
        <f t="shared" si="30"/>
        <v/>
      </c>
      <c r="H1947" s="19"/>
      <c r="I1947" s="19"/>
      <c r="J1947" s="176" t="str">
        <f>IF(AND(C1947&lt;&gt;"",COUNTIF('3.工程情報'!$C$6:$C$501,C1947)=0),"工程記号が3.工程情報に存在しません。","")</f>
        <v/>
      </c>
    </row>
    <row r="1948" spans="2:10" ht="18" customHeight="1">
      <c r="B1948" s="166"/>
      <c r="C1948" s="165"/>
      <c r="D1948" s="12" t="str">
        <f>IF(C1948="","",VLOOKUP(C1948,'3.工程情報'!$C$6:$D$501,2,FALSE))</f>
        <v/>
      </c>
      <c r="E1948" s="165"/>
      <c r="F1948" s="170"/>
      <c r="G1948" s="189" t="str">
        <f t="shared" si="30"/>
        <v/>
      </c>
      <c r="H1948" s="19"/>
      <c r="I1948" s="19"/>
      <c r="J1948" s="176" t="str">
        <f>IF(AND(C1948&lt;&gt;"",COUNTIF('3.工程情報'!$C$6:$C$501,C1948)=0),"工程記号が3.工程情報に存在しません。","")</f>
        <v/>
      </c>
    </row>
    <row r="1949" spans="2:10" ht="18" customHeight="1">
      <c r="B1949" s="166"/>
      <c r="C1949" s="165"/>
      <c r="D1949" s="12" t="str">
        <f>IF(C1949="","",VLOOKUP(C1949,'3.工程情報'!$C$6:$D$501,2,FALSE))</f>
        <v/>
      </c>
      <c r="E1949" s="165"/>
      <c r="F1949" s="170"/>
      <c r="G1949" s="189" t="str">
        <f t="shared" si="30"/>
        <v/>
      </c>
      <c r="H1949" s="19"/>
      <c r="I1949" s="19"/>
      <c r="J1949" s="176" t="str">
        <f>IF(AND(C1949&lt;&gt;"",COUNTIF('3.工程情報'!$C$6:$C$501,C1949)=0),"工程記号が3.工程情報に存在しません。","")</f>
        <v/>
      </c>
    </row>
    <row r="1950" spans="2:10" ht="18" customHeight="1">
      <c r="B1950" s="166"/>
      <c r="C1950" s="165"/>
      <c r="D1950" s="12" t="str">
        <f>IF(C1950="","",VLOOKUP(C1950,'3.工程情報'!$C$6:$D$501,2,FALSE))</f>
        <v/>
      </c>
      <c r="E1950" s="165"/>
      <c r="F1950" s="170"/>
      <c r="G1950" s="189" t="str">
        <f t="shared" si="30"/>
        <v/>
      </c>
      <c r="H1950" s="19"/>
      <c r="I1950" s="19"/>
      <c r="J1950" s="176" t="str">
        <f>IF(AND(C1950&lt;&gt;"",COUNTIF('3.工程情報'!$C$6:$C$501,C1950)=0),"工程記号が3.工程情報に存在しません。","")</f>
        <v/>
      </c>
    </row>
    <row r="1951" spans="2:10" ht="18" customHeight="1">
      <c r="B1951" s="166"/>
      <c r="C1951" s="165"/>
      <c r="D1951" s="12" t="str">
        <f>IF(C1951="","",VLOOKUP(C1951,'3.工程情報'!$C$6:$D$501,2,FALSE))</f>
        <v/>
      </c>
      <c r="E1951" s="165"/>
      <c r="F1951" s="170"/>
      <c r="G1951" s="189" t="str">
        <f t="shared" si="30"/>
        <v/>
      </c>
      <c r="H1951" s="19"/>
      <c r="I1951" s="19"/>
      <c r="J1951" s="176" t="str">
        <f>IF(AND(C1951&lt;&gt;"",COUNTIF('3.工程情報'!$C$6:$C$501,C1951)=0),"工程記号が3.工程情報に存在しません。","")</f>
        <v/>
      </c>
    </row>
    <row r="1952" spans="2:10" ht="18" customHeight="1">
      <c r="B1952" s="166"/>
      <c r="C1952" s="165"/>
      <c r="D1952" s="12" t="str">
        <f>IF(C1952="","",VLOOKUP(C1952,'3.工程情報'!$C$6:$D$501,2,FALSE))</f>
        <v/>
      </c>
      <c r="E1952" s="165"/>
      <c r="F1952" s="170"/>
      <c r="G1952" s="189" t="str">
        <f t="shared" si="30"/>
        <v/>
      </c>
      <c r="H1952" s="19"/>
      <c r="I1952" s="19"/>
      <c r="J1952" s="176" t="str">
        <f>IF(AND(C1952&lt;&gt;"",COUNTIF('3.工程情報'!$C$6:$C$501,C1952)=0),"工程記号が3.工程情報に存在しません。","")</f>
        <v/>
      </c>
    </row>
    <row r="1953" spans="2:10" ht="18" customHeight="1">
      <c r="B1953" s="166"/>
      <c r="C1953" s="165"/>
      <c r="D1953" s="12" t="str">
        <f>IF(C1953="","",VLOOKUP(C1953,'3.工程情報'!$C$6:$D$501,2,FALSE))</f>
        <v/>
      </c>
      <c r="E1953" s="165"/>
      <c r="F1953" s="170"/>
      <c r="G1953" s="189" t="str">
        <f t="shared" si="30"/>
        <v/>
      </c>
      <c r="H1953" s="19"/>
      <c r="I1953" s="19"/>
      <c r="J1953" s="176" t="str">
        <f>IF(AND(C1953&lt;&gt;"",COUNTIF('3.工程情報'!$C$6:$C$501,C1953)=0),"工程記号が3.工程情報に存在しません。","")</f>
        <v/>
      </c>
    </row>
    <row r="1954" spans="2:10" ht="18" customHeight="1">
      <c r="B1954" s="166"/>
      <c r="C1954" s="165"/>
      <c r="D1954" s="12" t="str">
        <f>IF(C1954="","",VLOOKUP(C1954,'3.工程情報'!$C$6:$D$501,2,FALSE))</f>
        <v/>
      </c>
      <c r="E1954" s="165"/>
      <c r="F1954" s="170"/>
      <c r="G1954" s="189" t="str">
        <f t="shared" si="30"/>
        <v/>
      </c>
      <c r="H1954" s="19"/>
      <c r="I1954" s="19"/>
      <c r="J1954" s="176" t="str">
        <f>IF(AND(C1954&lt;&gt;"",COUNTIF('3.工程情報'!$C$6:$C$501,C1954)=0),"工程記号が3.工程情報に存在しません。","")</f>
        <v/>
      </c>
    </row>
    <row r="1955" spans="2:10" ht="18" customHeight="1">
      <c r="B1955" s="166"/>
      <c r="C1955" s="165"/>
      <c r="D1955" s="12" t="str">
        <f>IF(C1955="","",VLOOKUP(C1955,'3.工程情報'!$C$6:$D$501,2,FALSE))</f>
        <v/>
      </c>
      <c r="E1955" s="165"/>
      <c r="F1955" s="170"/>
      <c r="G1955" s="189" t="str">
        <f t="shared" si="30"/>
        <v/>
      </c>
      <c r="H1955" s="19"/>
      <c r="I1955" s="19"/>
      <c r="J1955" s="176" t="str">
        <f>IF(AND(C1955&lt;&gt;"",COUNTIF('3.工程情報'!$C$6:$C$501,C1955)=0),"工程記号が3.工程情報に存在しません。","")</f>
        <v/>
      </c>
    </row>
    <row r="1956" spans="2:10" ht="18" customHeight="1">
      <c r="B1956" s="166"/>
      <c r="C1956" s="165"/>
      <c r="D1956" s="12" t="str">
        <f>IF(C1956="","",VLOOKUP(C1956,'3.工程情報'!$C$6:$D$501,2,FALSE))</f>
        <v/>
      </c>
      <c r="E1956" s="165"/>
      <c r="F1956" s="170"/>
      <c r="G1956" s="189" t="str">
        <f t="shared" si="30"/>
        <v/>
      </c>
      <c r="H1956" s="19"/>
      <c r="I1956" s="19"/>
      <c r="J1956" s="176" t="str">
        <f>IF(AND(C1956&lt;&gt;"",COUNTIF('3.工程情報'!$C$6:$C$501,C1956)=0),"工程記号が3.工程情報に存在しません。","")</f>
        <v/>
      </c>
    </row>
    <row r="1957" spans="2:10" ht="18" customHeight="1">
      <c r="B1957" s="166"/>
      <c r="C1957" s="165"/>
      <c r="D1957" s="12" t="str">
        <f>IF(C1957="","",VLOOKUP(C1957,'3.工程情報'!$C$6:$D$501,2,FALSE))</f>
        <v/>
      </c>
      <c r="E1957" s="165"/>
      <c r="F1957" s="170"/>
      <c r="G1957" s="189" t="str">
        <f t="shared" si="30"/>
        <v/>
      </c>
      <c r="H1957" s="19"/>
      <c r="I1957" s="19"/>
      <c r="J1957" s="176" t="str">
        <f>IF(AND(C1957&lt;&gt;"",COUNTIF('3.工程情報'!$C$6:$C$501,C1957)=0),"工程記号が3.工程情報に存在しません。","")</f>
        <v/>
      </c>
    </row>
    <row r="1958" spans="2:10" ht="18" customHeight="1">
      <c r="B1958" s="166"/>
      <c r="C1958" s="165"/>
      <c r="D1958" s="12" t="str">
        <f>IF(C1958="","",VLOOKUP(C1958,'3.工程情報'!$C$6:$D$501,2,FALSE))</f>
        <v/>
      </c>
      <c r="E1958" s="165"/>
      <c r="F1958" s="170"/>
      <c r="G1958" s="189" t="str">
        <f t="shared" si="30"/>
        <v/>
      </c>
      <c r="H1958" s="19"/>
      <c r="I1958" s="19"/>
      <c r="J1958" s="176" t="str">
        <f>IF(AND(C1958&lt;&gt;"",COUNTIF('3.工程情報'!$C$6:$C$501,C1958)=0),"工程記号が3.工程情報に存在しません。","")</f>
        <v/>
      </c>
    </row>
    <row r="1959" spans="2:10" ht="18" customHeight="1">
      <c r="B1959" s="166"/>
      <c r="C1959" s="165"/>
      <c r="D1959" s="12" t="str">
        <f>IF(C1959="","",VLOOKUP(C1959,'3.工程情報'!$C$6:$D$501,2,FALSE))</f>
        <v/>
      </c>
      <c r="E1959" s="165"/>
      <c r="F1959" s="170"/>
      <c r="G1959" s="189" t="str">
        <f t="shared" si="30"/>
        <v/>
      </c>
      <c r="H1959" s="19"/>
      <c r="I1959" s="19"/>
      <c r="J1959" s="176" t="str">
        <f>IF(AND(C1959&lt;&gt;"",COUNTIF('3.工程情報'!$C$6:$C$501,C1959)=0),"工程記号が3.工程情報に存在しません。","")</f>
        <v/>
      </c>
    </row>
    <row r="1960" spans="2:10" ht="18" customHeight="1">
      <c r="B1960" s="166"/>
      <c r="C1960" s="165"/>
      <c r="D1960" s="12" t="str">
        <f>IF(C1960="","",VLOOKUP(C1960,'3.工程情報'!$C$6:$D$501,2,FALSE))</f>
        <v/>
      </c>
      <c r="E1960" s="165"/>
      <c r="F1960" s="170"/>
      <c r="G1960" s="189" t="str">
        <f t="shared" si="30"/>
        <v/>
      </c>
      <c r="H1960" s="19"/>
      <c r="I1960" s="19"/>
      <c r="J1960" s="176" t="str">
        <f>IF(AND(C1960&lt;&gt;"",COUNTIF('3.工程情報'!$C$6:$C$501,C1960)=0),"工程記号が3.工程情報に存在しません。","")</f>
        <v/>
      </c>
    </row>
    <row r="1961" spans="2:10" ht="18" customHeight="1">
      <c r="B1961" s="166"/>
      <c r="C1961" s="165"/>
      <c r="D1961" s="12" t="str">
        <f>IF(C1961="","",VLOOKUP(C1961,'3.工程情報'!$C$6:$D$501,2,FALSE))</f>
        <v/>
      </c>
      <c r="E1961" s="165"/>
      <c r="F1961" s="170"/>
      <c r="G1961" s="189" t="str">
        <f t="shared" si="30"/>
        <v/>
      </c>
      <c r="H1961" s="19"/>
      <c r="I1961" s="19"/>
      <c r="J1961" s="176" t="str">
        <f>IF(AND(C1961&lt;&gt;"",COUNTIF('3.工程情報'!$C$6:$C$501,C1961)=0),"工程記号が3.工程情報に存在しません。","")</f>
        <v/>
      </c>
    </row>
    <row r="1962" spans="2:10" ht="18" customHeight="1">
      <c r="B1962" s="166"/>
      <c r="C1962" s="165"/>
      <c r="D1962" s="12" t="str">
        <f>IF(C1962="","",VLOOKUP(C1962,'3.工程情報'!$C$6:$D$501,2,FALSE))</f>
        <v/>
      </c>
      <c r="E1962" s="165"/>
      <c r="F1962" s="170"/>
      <c r="G1962" s="189" t="str">
        <f t="shared" si="30"/>
        <v/>
      </c>
      <c r="H1962" s="19"/>
      <c r="I1962" s="19"/>
      <c r="J1962" s="176" t="str">
        <f>IF(AND(C1962&lt;&gt;"",COUNTIF('3.工程情報'!$C$6:$C$501,C1962)=0),"工程記号が3.工程情報に存在しません。","")</f>
        <v/>
      </c>
    </row>
    <row r="1963" spans="2:10" ht="18" customHeight="1">
      <c r="B1963" s="166"/>
      <c r="C1963" s="165"/>
      <c r="D1963" s="12" t="str">
        <f>IF(C1963="","",VLOOKUP(C1963,'3.工程情報'!$C$6:$D$501,2,FALSE))</f>
        <v/>
      </c>
      <c r="E1963" s="165"/>
      <c r="F1963" s="170"/>
      <c r="G1963" s="189" t="str">
        <f t="shared" si="30"/>
        <v/>
      </c>
      <c r="H1963" s="19"/>
      <c r="I1963" s="19"/>
      <c r="J1963" s="176" t="str">
        <f>IF(AND(C1963&lt;&gt;"",COUNTIF('3.工程情報'!$C$6:$C$501,C1963)=0),"工程記号が3.工程情報に存在しません。","")</f>
        <v/>
      </c>
    </row>
    <row r="1964" spans="2:10" ht="18" customHeight="1">
      <c r="B1964" s="166"/>
      <c r="C1964" s="165"/>
      <c r="D1964" s="12" t="str">
        <f>IF(C1964="","",VLOOKUP(C1964,'3.工程情報'!$C$6:$D$501,2,FALSE))</f>
        <v/>
      </c>
      <c r="E1964" s="165"/>
      <c r="F1964" s="170"/>
      <c r="G1964" s="189" t="str">
        <f t="shared" si="30"/>
        <v/>
      </c>
      <c r="H1964" s="19"/>
      <c r="I1964" s="19"/>
      <c r="J1964" s="176" t="str">
        <f>IF(AND(C1964&lt;&gt;"",COUNTIF('3.工程情報'!$C$6:$C$501,C1964)=0),"工程記号が3.工程情報に存在しません。","")</f>
        <v/>
      </c>
    </row>
    <row r="1965" spans="2:10" ht="18" customHeight="1">
      <c r="B1965" s="166"/>
      <c r="C1965" s="165"/>
      <c r="D1965" s="12" t="str">
        <f>IF(C1965="","",VLOOKUP(C1965,'3.工程情報'!$C$6:$D$501,2,FALSE))</f>
        <v/>
      </c>
      <c r="E1965" s="165"/>
      <c r="F1965" s="170"/>
      <c r="G1965" s="189" t="str">
        <f t="shared" si="30"/>
        <v/>
      </c>
      <c r="H1965" s="19"/>
      <c r="I1965" s="19"/>
      <c r="J1965" s="176" t="str">
        <f>IF(AND(C1965&lt;&gt;"",COUNTIF('3.工程情報'!$C$6:$C$501,C1965)=0),"工程記号が3.工程情報に存在しません。","")</f>
        <v/>
      </c>
    </row>
    <row r="1966" spans="2:10" ht="18" customHeight="1">
      <c r="B1966" s="166"/>
      <c r="C1966" s="165"/>
      <c r="D1966" s="12" t="str">
        <f>IF(C1966="","",VLOOKUP(C1966,'3.工程情報'!$C$6:$D$501,2,FALSE))</f>
        <v/>
      </c>
      <c r="E1966" s="165"/>
      <c r="F1966" s="170"/>
      <c r="G1966" s="189" t="str">
        <f t="shared" si="30"/>
        <v/>
      </c>
      <c r="H1966" s="19"/>
      <c r="I1966" s="19"/>
      <c r="J1966" s="176" t="str">
        <f>IF(AND(C1966&lt;&gt;"",COUNTIF('3.工程情報'!$C$6:$C$501,C1966)=0),"工程記号が3.工程情報に存在しません。","")</f>
        <v/>
      </c>
    </row>
    <row r="1967" spans="2:10" ht="18" customHeight="1">
      <c r="B1967" s="166"/>
      <c r="C1967" s="165"/>
      <c r="D1967" s="12" t="str">
        <f>IF(C1967="","",VLOOKUP(C1967,'3.工程情報'!$C$6:$D$501,2,FALSE))</f>
        <v/>
      </c>
      <c r="E1967" s="165"/>
      <c r="F1967" s="170"/>
      <c r="G1967" s="189" t="str">
        <f t="shared" si="30"/>
        <v/>
      </c>
      <c r="H1967" s="19"/>
      <c r="I1967" s="19"/>
      <c r="J1967" s="176" t="str">
        <f>IF(AND(C1967&lt;&gt;"",COUNTIF('3.工程情報'!$C$6:$C$501,C1967)=0),"工程記号が3.工程情報に存在しません。","")</f>
        <v/>
      </c>
    </row>
    <row r="1968" spans="2:10" ht="18" customHeight="1">
      <c r="B1968" s="166"/>
      <c r="C1968" s="165"/>
      <c r="D1968" s="12" t="str">
        <f>IF(C1968="","",VLOOKUP(C1968,'3.工程情報'!$C$6:$D$501,2,FALSE))</f>
        <v/>
      </c>
      <c r="E1968" s="165"/>
      <c r="F1968" s="170"/>
      <c r="G1968" s="189" t="str">
        <f t="shared" si="30"/>
        <v/>
      </c>
      <c r="H1968" s="19"/>
      <c r="I1968" s="19"/>
      <c r="J1968" s="176" t="str">
        <f>IF(AND(C1968&lt;&gt;"",COUNTIF('3.工程情報'!$C$6:$C$501,C1968)=0),"工程記号が3.工程情報に存在しません。","")</f>
        <v/>
      </c>
    </row>
    <row r="1969" spans="2:10" ht="18" customHeight="1">
      <c r="B1969" s="166"/>
      <c r="C1969" s="165"/>
      <c r="D1969" s="12" t="str">
        <f>IF(C1969="","",VLOOKUP(C1969,'3.工程情報'!$C$6:$D$501,2,FALSE))</f>
        <v/>
      </c>
      <c r="E1969" s="165"/>
      <c r="F1969" s="170"/>
      <c r="G1969" s="189" t="str">
        <f t="shared" si="30"/>
        <v/>
      </c>
      <c r="H1969" s="19"/>
      <c r="I1969" s="19"/>
      <c r="J1969" s="176" t="str">
        <f>IF(AND(C1969&lt;&gt;"",COUNTIF('3.工程情報'!$C$6:$C$501,C1969)=0),"工程記号が3.工程情報に存在しません。","")</f>
        <v/>
      </c>
    </row>
    <row r="1970" spans="2:10" ht="18" customHeight="1">
      <c r="B1970" s="166"/>
      <c r="C1970" s="165"/>
      <c r="D1970" s="12" t="str">
        <f>IF(C1970="","",VLOOKUP(C1970,'3.工程情報'!$C$6:$D$501,2,FALSE))</f>
        <v/>
      </c>
      <c r="E1970" s="165"/>
      <c r="F1970" s="170"/>
      <c r="G1970" s="189" t="str">
        <f t="shared" si="30"/>
        <v/>
      </c>
      <c r="H1970" s="19"/>
      <c r="I1970" s="19"/>
      <c r="J1970" s="176" t="str">
        <f>IF(AND(C1970&lt;&gt;"",COUNTIF('3.工程情報'!$C$6:$C$501,C1970)=0),"工程記号が3.工程情報に存在しません。","")</f>
        <v/>
      </c>
    </row>
    <row r="1971" spans="2:10" ht="18" customHeight="1">
      <c r="B1971" s="166"/>
      <c r="C1971" s="165"/>
      <c r="D1971" s="12" t="str">
        <f>IF(C1971="","",VLOOKUP(C1971,'3.工程情報'!$C$6:$D$501,2,FALSE))</f>
        <v/>
      </c>
      <c r="E1971" s="165"/>
      <c r="F1971" s="170"/>
      <c r="G1971" s="189" t="str">
        <f t="shared" si="30"/>
        <v/>
      </c>
      <c r="H1971" s="19"/>
      <c r="I1971" s="19"/>
      <c r="J1971" s="176" t="str">
        <f>IF(AND(C1971&lt;&gt;"",COUNTIF('3.工程情報'!$C$6:$C$501,C1971)=0),"工程記号が3.工程情報に存在しません。","")</f>
        <v/>
      </c>
    </row>
    <row r="1972" spans="2:10" ht="18" customHeight="1">
      <c r="B1972" s="166"/>
      <c r="C1972" s="165"/>
      <c r="D1972" s="12" t="str">
        <f>IF(C1972="","",VLOOKUP(C1972,'3.工程情報'!$C$6:$D$501,2,FALSE))</f>
        <v/>
      </c>
      <c r="E1972" s="165"/>
      <c r="F1972" s="170"/>
      <c r="G1972" s="189" t="str">
        <f t="shared" si="30"/>
        <v/>
      </c>
      <c r="H1972" s="19"/>
      <c r="I1972" s="19"/>
      <c r="J1972" s="176" t="str">
        <f>IF(AND(C1972&lt;&gt;"",COUNTIF('3.工程情報'!$C$6:$C$501,C1972)=0),"工程記号が3.工程情報に存在しません。","")</f>
        <v/>
      </c>
    </row>
    <row r="1973" spans="2:10" ht="18" customHeight="1">
      <c r="B1973" s="166"/>
      <c r="C1973" s="165"/>
      <c r="D1973" s="12" t="str">
        <f>IF(C1973="","",VLOOKUP(C1973,'3.工程情報'!$C$6:$D$501,2,FALSE))</f>
        <v/>
      </c>
      <c r="E1973" s="165"/>
      <c r="F1973" s="170"/>
      <c r="G1973" s="189" t="str">
        <f t="shared" si="30"/>
        <v/>
      </c>
      <c r="H1973" s="19"/>
      <c r="I1973" s="19"/>
      <c r="J1973" s="176" t="str">
        <f>IF(AND(C1973&lt;&gt;"",COUNTIF('3.工程情報'!$C$6:$C$501,C1973)=0),"工程記号が3.工程情報に存在しません。","")</f>
        <v/>
      </c>
    </row>
    <row r="1974" spans="2:10" ht="18" customHeight="1">
      <c r="B1974" s="166"/>
      <c r="C1974" s="165"/>
      <c r="D1974" s="12" t="str">
        <f>IF(C1974="","",VLOOKUP(C1974,'3.工程情報'!$C$6:$D$501,2,FALSE))</f>
        <v/>
      </c>
      <c r="E1974" s="165"/>
      <c r="F1974" s="170"/>
      <c r="G1974" s="189" t="str">
        <f t="shared" si="30"/>
        <v/>
      </c>
      <c r="H1974" s="19"/>
      <c r="I1974" s="19"/>
      <c r="J1974" s="176" t="str">
        <f>IF(AND(C1974&lt;&gt;"",COUNTIF('3.工程情報'!$C$6:$C$501,C1974)=0),"工程記号が3.工程情報に存在しません。","")</f>
        <v/>
      </c>
    </row>
    <row r="1975" spans="2:10" ht="18" customHeight="1">
      <c r="B1975" s="166"/>
      <c r="C1975" s="165"/>
      <c r="D1975" s="12" t="str">
        <f>IF(C1975="","",VLOOKUP(C1975,'3.工程情報'!$C$6:$D$501,2,FALSE))</f>
        <v/>
      </c>
      <c r="E1975" s="165"/>
      <c r="F1975" s="170"/>
      <c r="G1975" s="189" t="str">
        <f t="shared" si="30"/>
        <v/>
      </c>
      <c r="H1975" s="19"/>
      <c r="I1975" s="19"/>
      <c r="J1975" s="176" t="str">
        <f>IF(AND(C1975&lt;&gt;"",COUNTIF('3.工程情報'!$C$6:$C$501,C1975)=0),"工程記号が3.工程情報に存在しません。","")</f>
        <v/>
      </c>
    </row>
    <row r="1976" spans="2:10" ht="18" customHeight="1">
      <c r="B1976" s="166"/>
      <c r="C1976" s="165"/>
      <c r="D1976" s="12" t="str">
        <f>IF(C1976="","",VLOOKUP(C1976,'3.工程情報'!$C$6:$D$501,2,FALSE))</f>
        <v/>
      </c>
      <c r="E1976" s="165"/>
      <c r="F1976" s="170"/>
      <c r="G1976" s="189" t="str">
        <f t="shared" si="30"/>
        <v/>
      </c>
      <c r="H1976" s="19"/>
      <c r="I1976" s="19"/>
      <c r="J1976" s="176" t="str">
        <f>IF(AND(C1976&lt;&gt;"",COUNTIF('3.工程情報'!$C$6:$C$501,C1976)=0),"工程記号が3.工程情報に存在しません。","")</f>
        <v/>
      </c>
    </row>
    <row r="1977" spans="2:10" ht="18" customHeight="1">
      <c r="B1977" s="166"/>
      <c r="C1977" s="165"/>
      <c r="D1977" s="12" t="str">
        <f>IF(C1977="","",VLOOKUP(C1977,'3.工程情報'!$C$6:$D$501,2,FALSE))</f>
        <v/>
      </c>
      <c r="E1977" s="165"/>
      <c r="F1977" s="170"/>
      <c r="G1977" s="189" t="str">
        <f t="shared" si="30"/>
        <v/>
      </c>
      <c r="H1977" s="19"/>
      <c r="I1977" s="19"/>
      <c r="J1977" s="176" t="str">
        <f>IF(AND(C1977&lt;&gt;"",COUNTIF('3.工程情報'!$C$6:$C$501,C1977)=0),"工程記号が3.工程情報に存在しません。","")</f>
        <v/>
      </c>
    </row>
    <row r="1978" spans="2:10" ht="18" customHeight="1">
      <c r="B1978" s="166"/>
      <c r="C1978" s="165"/>
      <c r="D1978" s="12" t="str">
        <f>IF(C1978="","",VLOOKUP(C1978,'3.工程情報'!$C$6:$D$501,2,FALSE))</f>
        <v/>
      </c>
      <c r="E1978" s="165"/>
      <c r="F1978" s="170"/>
      <c r="G1978" s="189" t="str">
        <f t="shared" si="30"/>
        <v/>
      </c>
      <c r="H1978" s="19"/>
      <c r="I1978" s="19"/>
      <c r="J1978" s="176" t="str">
        <f>IF(AND(C1978&lt;&gt;"",COUNTIF('3.工程情報'!$C$6:$C$501,C1978)=0),"工程記号が3.工程情報に存在しません。","")</f>
        <v/>
      </c>
    </row>
    <row r="1979" spans="2:10" ht="18" customHeight="1">
      <c r="B1979" s="166"/>
      <c r="C1979" s="165"/>
      <c r="D1979" s="12" t="str">
        <f>IF(C1979="","",VLOOKUP(C1979,'3.工程情報'!$C$6:$D$501,2,FALSE))</f>
        <v/>
      </c>
      <c r="E1979" s="165"/>
      <c r="F1979" s="170"/>
      <c r="G1979" s="189" t="str">
        <f t="shared" si="30"/>
        <v/>
      </c>
      <c r="H1979" s="19"/>
      <c r="I1979" s="19"/>
      <c r="J1979" s="176" t="str">
        <f>IF(AND(C1979&lt;&gt;"",COUNTIF('3.工程情報'!$C$6:$C$501,C1979)=0),"工程記号が3.工程情報に存在しません。","")</f>
        <v/>
      </c>
    </row>
    <row r="1980" spans="2:10" ht="18" customHeight="1">
      <c r="B1980" s="166"/>
      <c r="C1980" s="165"/>
      <c r="D1980" s="12" t="str">
        <f>IF(C1980="","",VLOOKUP(C1980,'3.工程情報'!$C$6:$D$501,2,FALSE))</f>
        <v/>
      </c>
      <c r="E1980" s="165"/>
      <c r="F1980" s="170"/>
      <c r="G1980" s="189" t="str">
        <f t="shared" si="30"/>
        <v/>
      </c>
      <c r="H1980" s="19"/>
      <c r="I1980" s="19"/>
      <c r="J1980" s="176" t="str">
        <f>IF(AND(C1980&lt;&gt;"",COUNTIF('3.工程情報'!$C$6:$C$501,C1980)=0),"工程記号が3.工程情報に存在しません。","")</f>
        <v/>
      </c>
    </row>
    <row r="1981" spans="2:10" ht="18" customHeight="1">
      <c r="B1981" s="166"/>
      <c r="C1981" s="165"/>
      <c r="D1981" s="12" t="str">
        <f>IF(C1981="","",VLOOKUP(C1981,'3.工程情報'!$C$6:$D$501,2,FALSE))</f>
        <v/>
      </c>
      <c r="E1981" s="165"/>
      <c r="F1981" s="170"/>
      <c r="G1981" s="189" t="str">
        <f t="shared" si="30"/>
        <v/>
      </c>
      <c r="H1981" s="19"/>
      <c r="I1981" s="19"/>
      <c r="J1981" s="176" t="str">
        <f>IF(AND(C1981&lt;&gt;"",COUNTIF('3.工程情報'!$C$6:$C$501,C1981)=0),"工程記号が3.工程情報に存在しません。","")</f>
        <v/>
      </c>
    </row>
    <row r="1982" spans="2:10" ht="18" customHeight="1">
      <c r="B1982" s="166"/>
      <c r="C1982" s="165"/>
      <c r="D1982" s="12" t="str">
        <f>IF(C1982="","",VLOOKUP(C1982,'3.工程情報'!$C$6:$D$501,2,FALSE))</f>
        <v/>
      </c>
      <c r="E1982" s="165"/>
      <c r="F1982" s="170"/>
      <c r="G1982" s="189" t="str">
        <f t="shared" si="30"/>
        <v/>
      </c>
      <c r="H1982" s="19"/>
      <c r="I1982" s="19"/>
      <c r="J1982" s="176" t="str">
        <f>IF(AND(C1982&lt;&gt;"",COUNTIF('3.工程情報'!$C$6:$C$501,C1982)=0),"工程記号が3.工程情報に存在しません。","")</f>
        <v/>
      </c>
    </row>
    <row r="1983" spans="2:10" ht="18" customHeight="1">
      <c r="B1983" s="166"/>
      <c r="C1983" s="165"/>
      <c r="D1983" s="12" t="str">
        <f>IF(C1983="","",VLOOKUP(C1983,'3.工程情報'!$C$6:$D$501,2,FALSE))</f>
        <v/>
      </c>
      <c r="E1983" s="165"/>
      <c r="F1983" s="170"/>
      <c r="G1983" s="189" t="str">
        <f t="shared" si="30"/>
        <v/>
      </c>
      <c r="H1983" s="19"/>
      <c r="I1983" s="19"/>
      <c r="J1983" s="176" t="str">
        <f>IF(AND(C1983&lt;&gt;"",COUNTIF('3.工程情報'!$C$6:$C$501,C1983)=0),"工程記号が3.工程情報に存在しません。","")</f>
        <v/>
      </c>
    </row>
    <row r="1984" spans="2:10" ht="18" customHeight="1">
      <c r="B1984" s="166"/>
      <c r="C1984" s="165"/>
      <c r="D1984" s="12" t="str">
        <f>IF(C1984="","",VLOOKUP(C1984,'3.工程情報'!$C$6:$D$501,2,FALSE))</f>
        <v/>
      </c>
      <c r="E1984" s="165"/>
      <c r="F1984" s="170"/>
      <c r="G1984" s="189" t="str">
        <f t="shared" si="30"/>
        <v/>
      </c>
      <c r="H1984" s="19"/>
      <c r="I1984" s="19"/>
      <c r="J1984" s="176" t="str">
        <f>IF(AND(C1984&lt;&gt;"",COUNTIF('3.工程情報'!$C$6:$C$501,C1984)=0),"工程記号が3.工程情報に存在しません。","")</f>
        <v/>
      </c>
    </row>
    <row r="1985" spans="2:10" ht="18" customHeight="1">
      <c r="B1985" s="166"/>
      <c r="C1985" s="165"/>
      <c r="D1985" s="12" t="str">
        <f>IF(C1985="","",VLOOKUP(C1985,'3.工程情報'!$C$6:$D$501,2,FALSE))</f>
        <v/>
      </c>
      <c r="E1985" s="165"/>
      <c r="F1985" s="170"/>
      <c r="G1985" s="189" t="str">
        <f t="shared" si="30"/>
        <v/>
      </c>
      <c r="H1985" s="19"/>
      <c r="I1985" s="19"/>
      <c r="J1985" s="176" t="str">
        <f>IF(AND(C1985&lt;&gt;"",COUNTIF('3.工程情報'!$C$6:$C$501,C1985)=0),"工程記号が3.工程情報に存在しません。","")</f>
        <v/>
      </c>
    </row>
    <row r="1986" spans="2:10" ht="18" customHeight="1">
      <c r="B1986" s="166"/>
      <c r="C1986" s="165"/>
      <c r="D1986" s="12" t="str">
        <f>IF(C1986="","",VLOOKUP(C1986,'3.工程情報'!$C$6:$D$501,2,FALSE))</f>
        <v/>
      </c>
      <c r="E1986" s="165"/>
      <c r="F1986" s="170"/>
      <c r="G1986" s="189" t="str">
        <f t="shared" si="30"/>
        <v/>
      </c>
      <c r="H1986" s="19"/>
      <c r="I1986" s="19"/>
      <c r="J1986" s="176" t="str">
        <f>IF(AND(C1986&lt;&gt;"",COUNTIF('3.工程情報'!$C$6:$C$501,C1986)=0),"工程記号が3.工程情報に存在しません。","")</f>
        <v/>
      </c>
    </row>
    <row r="1987" spans="2:10" ht="18" customHeight="1">
      <c r="B1987" s="166"/>
      <c r="C1987" s="165"/>
      <c r="D1987" s="12" t="str">
        <f>IF(C1987="","",VLOOKUP(C1987,'3.工程情報'!$C$6:$D$501,2,FALSE))</f>
        <v/>
      </c>
      <c r="E1987" s="165"/>
      <c r="F1987" s="170"/>
      <c r="G1987" s="189" t="str">
        <f t="shared" si="30"/>
        <v/>
      </c>
      <c r="H1987" s="19"/>
      <c r="I1987" s="19"/>
      <c r="J1987" s="176" t="str">
        <f>IF(AND(C1987&lt;&gt;"",COUNTIF('3.工程情報'!$C$6:$C$501,C1987)=0),"工程記号が3.工程情報に存在しません。","")</f>
        <v/>
      </c>
    </row>
    <row r="1988" spans="2:10" ht="18" customHeight="1">
      <c r="B1988" s="166"/>
      <c r="C1988" s="165"/>
      <c r="D1988" s="12" t="str">
        <f>IF(C1988="","",VLOOKUP(C1988,'3.工程情報'!$C$6:$D$501,2,FALSE))</f>
        <v/>
      </c>
      <c r="E1988" s="165"/>
      <c r="F1988" s="170"/>
      <c r="G1988" s="189" t="str">
        <f t="shared" si="30"/>
        <v/>
      </c>
      <c r="H1988" s="19"/>
      <c r="I1988" s="19"/>
      <c r="J1988" s="176" t="str">
        <f>IF(AND(C1988&lt;&gt;"",COUNTIF('3.工程情報'!$C$6:$C$501,C1988)=0),"工程記号が3.工程情報に存在しません。","")</f>
        <v/>
      </c>
    </row>
    <row r="1989" spans="2:10" ht="18" customHeight="1">
      <c r="B1989" s="166"/>
      <c r="C1989" s="165"/>
      <c r="D1989" s="12" t="str">
        <f>IF(C1989="","",VLOOKUP(C1989,'3.工程情報'!$C$6:$D$501,2,FALSE))</f>
        <v/>
      </c>
      <c r="E1989" s="165"/>
      <c r="F1989" s="170"/>
      <c r="G1989" s="189" t="str">
        <f t="shared" si="30"/>
        <v/>
      </c>
      <c r="H1989" s="19"/>
      <c r="I1989" s="19"/>
      <c r="J1989" s="176" t="str">
        <f>IF(AND(C1989&lt;&gt;"",COUNTIF('3.工程情報'!$C$6:$C$501,C1989)=0),"工程記号が3.工程情報に存在しません。","")</f>
        <v/>
      </c>
    </row>
    <row r="1990" spans="2:10" ht="18" customHeight="1">
      <c r="B1990" s="166"/>
      <c r="C1990" s="165"/>
      <c r="D1990" s="12" t="str">
        <f>IF(C1990="","",VLOOKUP(C1990,'3.工程情報'!$C$6:$D$501,2,FALSE))</f>
        <v/>
      </c>
      <c r="E1990" s="165"/>
      <c r="F1990" s="170"/>
      <c r="G1990" s="189" t="str">
        <f t="shared" ref="G1990:G2053" si="31">C1990&amp;E1990</f>
        <v/>
      </c>
      <c r="H1990" s="19"/>
      <c r="I1990" s="19"/>
      <c r="J1990" s="176" t="str">
        <f>IF(AND(C1990&lt;&gt;"",COUNTIF('3.工程情報'!$C$6:$C$501,C1990)=0),"工程記号が3.工程情報に存在しません。","")</f>
        <v/>
      </c>
    </row>
    <row r="1991" spans="2:10" ht="18" customHeight="1">
      <c r="B1991" s="166"/>
      <c r="C1991" s="165"/>
      <c r="D1991" s="12" t="str">
        <f>IF(C1991="","",VLOOKUP(C1991,'3.工程情報'!$C$6:$D$501,2,FALSE))</f>
        <v/>
      </c>
      <c r="E1991" s="165"/>
      <c r="F1991" s="170"/>
      <c r="G1991" s="189" t="str">
        <f t="shared" si="31"/>
        <v/>
      </c>
      <c r="H1991" s="19"/>
      <c r="I1991" s="19"/>
      <c r="J1991" s="176" t="str">
        <f>IF(AND(C1991&lt;&gt;"",COUNTIF('3.工程情報'!$C$6:$C$501,C1991)=0),"工程記号が3.工程情報に存在しません。","")</f>
        <v/>
      </c>
    </row>
    <row r="1992" spans="2:10" ht="18" customHeight="1">
      <c r="B1992" s="166"/>
      <c r="C1992" s="165"/>
      <c r="D1992" s="12" t="str">
        <f>IF(C1992="","",VLOOKUP(C1992,'3.工程情報'!$C$6:$D$501,2,FALSE))</f>
        <v/>
      </c>
      <c r="E1992" s="165"/>
      <c r="F1992" s="170"/>
      <c r="G1992" s="189" t="str">
        <f t="shared" si="31"/>
        <v/>
      </c>
      <c r="H1992" s="19"/>
      <c r="I1992" s="19"/>
      <c r="J1992" s="176" t="str">
        <f>IF(AND(C1992&lt;&gt;"",COUNTIF('3.工程情報'!$C$6:$C$501,C1992)=0),"工程記号が3.工程情報に存在しません。","")</f>
        <v/>
      </c>
    </row>
    <row r="1993" spans="2:10" ht="18" customHeight="1">
      <c r="B1993" s="166"/>
      <c r="C1993" s="165"/>
      <c r="D1993" s="12" t="str">
        <f>IF(C1993="","",VLOOKUP(C1993,'3.工程情報'!$C$6:$D$501,2,FALSE))</f>
        <v/>
      </c>
      <c r="E1993" s="165"/>
      <c r="F1993" s="170"/>
      <c r="G1993" s="189" t="str">
        <f t="shared" si="31"/>
        <v/>
      </c>
      <c r="H1993" s="19"/>
      <c r="I1993" s="19"/>
      <c r="J1993" s="176" t="str">
        <f>IF(AND(C1993&lt;&gt;"",COUNTIF('3.工程情報'!$C$6:$C$501,C1993)=0),"工程記号が3.工程情報に存在しません。","")</f>
        <v/>
      </c>
    </row>
    <row r="1994" spans="2:10" ht="18" customHeight="1">
      <c r="B1994" s="166"/>
      <c r="C1994" s="165"/>
      <c r="D1994" s="12" t="str">
        <f>IF(C1994="","",VLOOKUP(C1994,'3.工程情報'!$C$6:$D$501,2,FALSE))</f>
        <v/>
      </c>
      <c r="E1994" s="165"/>
      <c r="F1994" s="170"/>
      <c r="G1994" s="189" t="str">
        <f t="shared" si="31"/>
        <v/>
      </c>
      <c r="H1994" s="19"/>
      <c r="I1994" s="19"/>
      <c r="J1994" s="176" t="str">
        <f>IF(AND(C1994&lt;&gt;"",COUNTIF('3.工程情報'!$C$6:$C$501,C1994)=0),"工程記号が3.工程情報に存在しません。","")</f>
        <v/>
      </c>
    </row>
    <row r="1995" spans="2:10" ht="18" customHeight="1">
      <c r="B1995" s="166"/>
      <c r="C1995" s="165"/>
      <c r="D1995" s="12" t="str">
        <f>IF(C1995="","",VLOOKUP(C1995,'3.工程情報'!$C$6:$D$501,2,FALSE))</f>
        <v/>
      </c>
      <c r="E1995" s="165"/>
      <c r="F1995" s="170"/>
      <c r="G1995" s="189" t="str">
        <f t="shared" si="31"/>
        <v/>
      </c>
      <c r="H1995" s="19"/>
      <c r="I1995" s="19"/>
      <c r="J1995" s="176" t="str">
        <f>IF(AND(C1995&lt;&gt;"",COUNTIF('3.工程情報'!$C$6:$C$501,C1995)=0),"工程記号が3.工程情報に存在しません。","")</f>
        <v/>
      </c>
    </row>
    <row r="1996" spans="2:10" ht="18" customHeight="1">
      <c r="B1996" s="166"/>
      <c r="C1996" s="165"/>
      <c r="D1996" s="12" t="str">
        <f>IF(C1996="","",VLOOKUP(C1996,'3.工程情報'!$C$6:$D$501,2,FALSE))</f>
        <v/>
      </c>
      <c r="E1996" s="165"/>
      <c r="F1996" s="170"/>
      <c r="G1996" s="189" t="str">
        <f t="shared" si="31"/>
        <v/>
      </c>
      <c r="H1996" s="19"/>
      <c r="I1996" s="19"/>
      <c r="J1996" s="176" t="str">
        <f>IF(AND(C1996&lt;&gt;"",COUNTIF('3.工程情報'!$C$6:$C$501,C1996)=0),"工程記号が3.工程情報に存在しません。","")</f>
        <v/>
      </c>
    </row>
    <row r="1997" spans="2:10" ht="18" customHeight="1">
      <c r="B1997" s="166"/>
      <c r="C1997" s="165"/>
      <c r="D1997" s="12" t="str">
        <f>IF(C1997="","",VLOOKUP(C1997,'3.工程情報'!$C$6:$D$501,2,FALSE))</f>
        <v/>
      </c>
      <c r="E1997" s="165"/>
      <c r="F1997" s="170"/>
      <c r="G1997" s="189" t="str">
        <f t="shared" si="31"/>
        <v/>
      </c>
      <c r="H1997" s="19"/>
      <c r="I1997" s="19"/>
      <c r="J1997" s="176" t="str">
        <f>IF(AND(C1997&lt;&gt;"",COUNTIF('3.工程情報'!$C$6:$C$501,C1997)=0),"工程記号が3.工程情報に存在しません。","")</f>
        <v/>
      </c>
    </row>
    <row r="1998" spans="2:10" ht="18" customHeight="1">
      <c r="B1998" s="166"/>
      <c r="C1998" s="165"/>
      <c r="D1998" s="12" t="str">
        <f>IF(C1998="","",VLOOKUP(C1998,'3.工程情報'!$C$6:$D$501,2,FALSE))</f>
        <v/>
      </c>
      <c r="E1998" s="165"/>
      <c r="F1998" s="170"/>
      <c r="G1998" s="189" t="str">
        <f t="shared" si="31"/>
        <v/>
      </c>
      <c r="H1998" s="19"/>
      <c r="I1998" s="19"/>
      <c r="J1998" s="176" t="str">
        <f>IF(AND(C1998&lt;&gt;"",COUNTIF('3.工程情報'!$C$6:$C$501,C1998)=0),"工程記号が3.工程情報に存在しません。","")</f>
        <v/>
      </c>
    </row>
    <row r="1999" spans="2:10" ht="18" customHeight="1">
      <c r="B1999" s="166"/>
      <c r="C1999" s="165"/>
      <c r="D1999" s="12" t="str">
        <f>IF(C1999="","",VLOOKUP(C1999,'3.工程情報'!$C$6:$D$501,2,FALSE))</f>
        <v/>
      </c>
      <c r="E1999" s="165"/>
      <c r="F1999" s="170"/>
      <c r="G1999" s="189" t="str">
        <f t="shared" si="31"/>
        <v/>
      </c>
      <c r="H1999" s="19"/>
      <c r="I1999" s="19"/>
      <c r="J1999" s="176" t="str">
        <f>IF(AND(C1999&lt;&gt;"",COUNTIF('3.工程情報'!$C$6:$C$501,C1999)=0),"工程記号が3.工程情報に存在しません。","")</f>
        <v/>
      </c>
    </row>
    <row r="2000" spans="2:10" ht="18" customHeight="1">
      <c r="B2000" s="166"/>
      <c r="C2000" s="165"/>
      <c r="D2000" s="12" t="str">
        <f>IF(C2000="","",VLOOKUP(C2000,'3.工程情報'!$C$6:$D$501,2,FALSE))</f>
        <v/>
      </c>
      <c r="E2000" s="165"/>
      <c r="F2000" s="170"/>
      <c r="G2000" s="189" t="str">
        <f t="shared" si="31"/>
        <v/>
      </c>
      <c r="H2000" s="19"/>
      <c r="I2000" s="19"/>
      <c r="J2000" s="176" t="str">
        <f>IF(AND(C2000&lt;&gt;"",COUNTIF('3.工程情報'!$C$6:$C$501,C2000)=0),"工程記号が3.工程情報に存在しません。","")</f>
        <v/>
      </c>
    </row>
    <row r="2001" spans="2:10" ht="18" customHeight="1">
      <c r="B2001" s="166"/>
      <c r="C2001" s="165"/>
      <c r="D2001" s="12" t="str">
        <f>IF(C2001="","",VLOOKUP(C2001,'3.工程情報'!$C$6:$D$501,2,FALSE))</f>
        <v/>
      </c>
      <c r="E2001" s="165"/>
      <c r="F2001" s="170"/>
      <c r="G2001" s="189" t="str">
        <f t="shared" si="31"/>
        <v/>
      </c>
      <c r="H2001" s="19"/>
      <c r="I2001" s="19"/>
      <c r="J2001" s="176" t="str">
        <f>IF(AND(C2001&lt;&gt;"",COUNTIF('3.工程情報'!$C$6:$C$501,C2001)=0),"工程記号が3.工程情報に存在しません。","")</f>
        <v/>
      </c>
    </row>
    <row r="2002" spans="2:10" ht="18" customHeight="1">
      <c r="B2002" s="166"/>
      <c r="C2002" s="165"/>
      <c r="D2002" s="12" t="str">
        <f>IF(C2002="","",VLOOKUP(C2002,'3.工程情報'!$C$6:$D$501,2,FALSE))</f>
        <v/>
      </c>
      <c r="E2002" s="165"/>
      <c r="F2002" s="170"/>
      <c r="G2002" s="189" t="str">
        <f t="shared" si="31"/>
        <v/>
      </c>
      <c r="H2002" s="19"/>
      <c r="I2002" s="19"/>
      <c r="J2002" s="176" t="str">
        <f>IF(AND(C2002&lt;&gt;"",COUNTIF('3.工程情報'!$C$6:$C$501,C2002)=0),"工程記号が3.工程情報に存在しません。","")</f>
        <v/>
      </c>
    </row>
    <row r="2003" spans="2:10" ht="18" customHeight="1">
      <c r="B2003" s="166"/>
      <c r="C2003" s="165"/>
      <c r="D2003" s="12" t="str">
        <f>IF(C2003="","",VLOOKUP(C2003,'3.工程情報'!$C$6:$D$501,2,FALSE))</f>
        <v/>
      </c>
      <c r="E2003" s="165"/>
      <c r="F2003" s="170"/>
      <c r="G2003" s="189" t="str">
        <f t="shared" si="31"/>
        <v/>
      </c>
      <c r="H2003" s="19"/>
      <c r="I2003" s="19"/>
      <c r="J2003" s="176" t="str">
        <f>IF(AND(C2003&lt;&gt;"",COUNTIF('3.工程情報'!$C$6:$C$501,C2003)=0),"工程記号が3.工程情報に存在しません。","")</f>
        <v/>
      </c>
    </row>
    <row r="2004" spans="2:10" ht="18" customHeight="1">
      <c r="B2004" s="166"/>
      <c r="C2004" s="165"/>
      <c r="D2004" s="12" t="str">
        <f>IF(C2004="","",VLOOKUP(C2004,'3.工程情報'!$C$6:$D$501,2,FALSE))</f>
        <v/>
      </c>
      <c r="E2004" s="165"/>
      <c r="F2004" s="170"/>
      <c r="G2004" s="189" t="str">
        <f t="shared" si="31"/>
        <v/>
      </c>
      <c r="H2004" s="19"/>
      <c r="I2004" s="19"/>
      <c r="J2004" s="176" t="str">
        <f>IF(AND(C2004&lt;&gt;"",COUNTIF('3.工程情報'!$C$6:$C$501,C2004)=0),"工程記号が3.工程情報に存在しません。","")</f>
        <v/>
      </c>
    </row>
    <row r="2005" spans="2:10" ht="18" customHeight="1">
      <c r="B2005" s="166"/>
      <c r="C2005" s="165"/>
      <c r="D2005" s="12" t="str">
        <f>IF(C2005="","",VLOOKUP(C2005,'3.工程情報'!$C$6:$D$501,2,FALSE))</f>
        <v/>
      </c>
      <c r="E2005" s="165"/>
      <c r="F2005" s="170"/>
      <c r="G2005" s="189" t="str">
        <f t="shared" si="31"/>
        <v/>
      </c>
      <c r="H2005" s="19"/>
      <c r="I2005" s="19"/>
      <c r="J2005" s="176" t="str">
        <f>IF(AND(C2005&lt;&gt;"",COUNTIF('3.工程情報'!$C$6:$C$501,C2005)=0),"工程記号が3.工程情報に存在しません。","")</f>
        <v/>
      </c>
    </row>
    <row r="2006" spans="2:10" ht="18" customHeight="1">
      <c r="B2006" s="166"/>
      <c r="C2006" s="165"/>
      <c r="D2006" s="12" t="str">
        <f>IF(C2006="","",VLOOKUP(C2006,'3.工程情報'!$C$6:$D$501,2,FALSE))</f>
        <v/>
      </c>
      <c r="E2006" s="165"/>
      <c r="F2006" s="170"/>
      <c r="G2006" s="189" t="str">
        <f t="shared" si="31"/>
        <v/>
      </c>
      <c r="H2006" s="19"/>
      <c r="I2006" s="19"/>
      <c r="J2006" s="176" t="str">
        <f>IF(AND(C2006&lt;&gt;"",COUNTIF('3.工程情報'!$C$6:$C$501,C2006)=0),"工程記号が3.工程情報に存在しません。","")</f>
        <v/>
      </c>
    </row>
    <row r="2007" spans="2:10" ht="18" customHeight="1">
      <c r="B2007" s="166"/>
      <c r="C2007" s="165"/>
      <c r="D2007" s="12" t="str">
        <f>IF(C2007="","",VLOOKUP(C2007,'3.工程情報'!$C$6:$D$501,2,FALSE))</f>
        <v/>
      </c>
      <c r="E2007" s="165"/>
      <c r="F2007" s="170"/>
      <c r="G2007" s="189" t="str">
        <f t="shared" si="31"/>
        <v/>
      </c>
      <c r="H2007" s="19"/>
      <c r="I2007" s="19"/>
      <c r="J2007" s="176" t="str">
        <f>IF(AND(C2007&lt;&gt;"",COUNTIF('3.工程情報'!$C$6:$C$501,C2007)=0),"工程記号が3.工程情報に存在しません。","")</f>
        <v/>
      </c>
    </row>
    <row r="2008" spans="2:10" ht="18" customHeight="1">
      <c r="B2008" s="166"/>
      <c r="C2008" s="165"/>
      <c r="D2008" s="12" t="str">
        <f>IF(C2008="","",VLOOKUP(C2008,'3.工程情報'!$C$6:$D$501,2,FALSE))</f>
        <v/>
      </c>
      <c r="E2008" s="165"/>
      <c r="F2008" s="170"/>
      <c r="G2008" s="189" t="str">
        <f t="shared" si="31"/>
        <v/>
      </c>
      <c r="H2008" s="19"/>
      <c r="I2008" s="19"/>
      <c r="J2008" s="176" t="str">
        <f>IF(AND(C2008&lt;&gt;"",COUNTIF('3.工程情報'!$C$6:$C$501,C2008)=0),"工程記号が3.工程情報に存在しません。","")</f>
        <v/>
      </c>
    </row>
    <row r="2009" spans="2:10" ht="18" customHeight="1">
      <c r="B2009" s="166"/>
      <c r="C2009" s="165"/>
      <c r="D2009" s="12" t="str">
        <f>IF(C2009="","",VLOOKUP(C2009,'3.工程情報'!$C$6:$D$501,2,FALSE))</f>
        <v/>
      </c>
      <c r="E2009" s="165"/>
      <c r="F2009" s="170"/>
      <c r="G2009" s="189" t="str">
        <f t="shared" si="31"/>
        <v/>
      </c>
      <c r="H2009" s="19"/>
      <c r="I2009" s="19"/>
      <c r="J2009" s="176" t="str">
        <f>IF(AND(C2009&lt;&gt;"",COUNTIF('3.工程情報'!$C$6:$C$501,C2009)=0),"工程記号が3.工程情報に存在しません。","")</f>
        <v/>
      </c>
    </row>
    <row r="2010" spans="2:10" ht="18" customHeight="1">
      <c r="B2010" s="166"/>
      <c r="C2010" s="165"/>
      <c r="D2010" s="12" t="str">
        <f>IF(C2010="","",VLOOKUP(C2010,'3.工程情報'!$C$6:$D$501,2,FALSE))</f>
        <v/>
      </c>
      <c r="E2010" s="165"/>
      <c r="F2010" s="170"/>
      <c r="G2010" s="189" t="str">
        <f t="shared" si="31"/>
        <v/>
      </c>
      <c r="H2010" s="19"/>
      <c r="I2010" s="19"/>
      <c r="J2010" s="176" t="str">
        <f>IF(AND(C2010&lt;&gt;"",COUNTIF('3.工程情報'!$C$6:$C$501,C2010)=0),"工程記号が3.工程情報に存在しません。","")</f>
        <v/>
      </c>
    </row>
    <row r="2011" spans="2:10" ht="18" customHeight="1">
      <c r="B2011" s="166"/>
      <c r="C2011" s="165"/>
      <c r="D2011" s="12" t="str">
        <f>IF(C2011="","",VLOOKUP(C2011,'3.工程情報'!$C$6:$D$501,2,FALSE))</f>
        <v/>
      </c>
      <c r="E2011" s="165"/>
      <c r="F2011" s="170"/>
      <c r="G2011" s="189" t="str">
        <f t="shared" si="31"/>
        <v/>
      </c>
      <c r="H2011" s="19"/>
      <c r="I2011" s="19"/>
      <c r="J2011" s="176" t="str">
        <f>IF(AND(C2011&lt;&gt;"",COUNTIF('3.工程情報'!$C$6:$C$501,C2011)=0),"工程記号が3.工程情報に存在しません。","")</f>
        <v/>
      </c>
    </row>
    <row r="2012" spans="2:10" ht="18" customHeight="1">
      <c r="B2012" s="166"/>
      <c r="C2012" s="165"/>
      <c r="D2012" s="12" t="str">
        <f>IF(C2012="","",VLOOKUP(C2012,'3.工程情報'!$C$6:$D$501,2,FALSE))</f>
        <v/>
      </c>
      <c r="E2012" s="165"/>
      <c r="F2012" s="170"/>
      <c r="G2012" s="189" t="str">
        <f t="shared" si="31"/>
        <v/>
      </c>
      <c r="H2012" s="19"/>
      <c r="I2012" s="19"/>
      <c r="J2012" s="176" t="str">
        <f>IF(AND(C2012&lt;&gt;"",COUNTIF('3.工程情報'!$C$6:$C$501,C2012)=0),"工程記号が3.工程情報に存在しません。","")</f>
        <v/>
      </c>
    </row>
    <row r="2013" spans="2:10" ht="18" customHeight="1">
      <c r="B2013" s="166"/>
      <c r="C2013" s="165"/>
      <c r="D2013" s="12" t="str">
        <f>IF(C2013="","",VLOOKUP(C2013,'3.工程情報'!$C$6:$D$501,2,FALSE))</f>
        <v/>
      </c>
      <c r="E2013" s="165"/>
      <c r="F2013" s="170"/>
      <c r="G2013" s="189" t="str">
        <f t="shared" si="31"/>
        <v/>
      </c>
      <c r="H2013" s="19"/>
      <c r="I2013" s="19"/>
      <c r="J2013" s="176" t="str">
        <f>IF(AND(C2013&lt;&gt;"",COUNTIF('3.工程情報'!$C$6:$C$501,C2013)=0),"工程記号が3.工程情報に存在しません。","")</f>
        <v/>
      </c>
    </row>
    <row r="2014" spans="2:10" ht="18" customHeight="1">
      <c r="B2014" s="166"/>
      <c r="C2014" s="165"/>
      <c r="D2014" s="12" t="str">
        <f>IF(C2014="","",VLOOKUP(C2014,'3.工程情報'!$C$6:$D$501,2,FALSE))</f>
        <v/>
      </c>
      <c r="E2014" s="165"/>
      <c r="F2014" s="170"/>
      <c r="G2014" s="189" t="str">
        <f t="shared" si="31"/>
        <v/>
      </c>
      <c r="H2014" s="19"/>
      <c r="I2014" s="19"/>
      <c r="J2014" s="176" t="str">
        <f>IF(AND(C2014&lt;&gt;"",COUNTIF('3.工程情報'!$C$6:$C$501,C2014)=0),"工程記号が3.工程情報に存在しません。","")</f>
        <v/>
      </c>
    </row>
    <row r="2015" spans="2:10" ht="18" customHeight="1">
      <c r="B2015" s="166"/>
      <c r="C2015" s="165"/>
      <c r="D2015" s="12" t="str">
        <f>IF(C2015="","",VLOOKUP(C2015,'3.工程情報'!$C$6:$D$501,2,FALSE))</f>
        <v/>
      </c>
      <c r="E2015" s="165"/>
      <c r="F2015" s="170"/>
      <c r="G2015" s="189" t="str">
        <f t="shared" si="31"/>
        <v/>
      </c>
      <c r="H2015" s="19"/>
      <c r="I2015" s="19"/>
      <c r="J2015" s="176" t="str">
        <f>IF(AND(C2015&lt;&gt;"",COUNTIF('3.工程情報'!$C$6:$C$501,C2015)=0),"工程記号が3.工程情報に存在しません。","")</f>
        <v/>
      </c>
    </row>
    <row r="2016" spans="2:10" ht="18" customHeight="1">
      <c r="B2016" s="166"/>
      <c r="C2016" s="165"/>
      <c r="D2016" s="12" t="str">
        <f>IF(C2016="","",VLOOKUP(C2016,'3.工程情報'!$C$6:$D$501,2,FALSE))</f>
        <v/>
      </c>
      <c r="E2016" s="165"/>
      <c r="F2016" s="170"/>
      <c r="G2016" s="189" t="str">
        <f t="shared" si="31"/>
        <v/>
      </c>
      <c r="H2016" s="19"/>
      <c r="I2016" s="19"/>
      <c r="J2016" s="176" t="str">
        <f>IF(AND(C2016&lt;&gt;"",COUNTIF('3.工程情報'!$C$6:$C$501,C2016)=0),"工程記号が3.工程情報に存在しません。","")</f>
        <v/>
      </c>
    </row>
    <row r="2017" spans="2:10" ht="18" customHeight="1">
      <c r="B2017" s="166"/>
      <c r="C2017" s="165"/>
      <c r="D2017" s="12" t="str">
        <f>IF(C2017="","",VLOOKUP(C2017,'3.工程情報'!$C$6:$D$501,2,FALSE))</f>
        <v/>
      </c>
      <c r="E2017" s="165"/>
      <c r="F2017" s="170"/>
      <c r="G2017" s="189" t="str">
        <f t="shared" si="31"/>
        <v/>
      </c>
      <c r="H2017" s="19"/>
      <c r="I2017" s="19"/>
      <c r="J2017" s="176" t="str">
        <f>IF(AND(C2017&lt;&gt;"",COUNTIF('3.工程情報'!$C$6:$C$501,C2017)=0),"工程記号が3.工程情報に存在しません。","")</f>
        <v/>
      </c>
    </row>
    <row r="2018" spans="2:10" ht="18" customHeight="1">
      <c r="B2018" s="166"/>
      <c r="C2018" s="165"/>
      <c r="D2018" s="12" t="str">
        <f>IF(C2018="","",VLOOKUP(C2018,'3.工程情報'!$C$6:$D$501,2,FALSE))</f>
        <v/>
      </c>
      <c r="E2018" s="165"/>
      <c r="F2018" s="170"/>
      <c r="G2018" s="189" t="str">
        <f t="shared" si="31"/>
        <v/>
      </c>
      <c r="H2018" s="19"/>
      <c r="I2018" s="19"/>
      <c r="J2018" s="176" t="str">
        <f>IF(AND(C2018&lt;&gt;"",COUNTIF('3.工程情報'!$C$6:$C$501,C2018)=0),"工程記号が3.工程情報に存在しません。","")</f>
        <v/>
      </c>
    </row>
    <row r="2019" spans="2:10" ht="18" customHeight="1">
      <c r="B2019" s="166"/>
      <c r="C2019" s="165"/>
      <c r="D2019" s="12" t="str">
        <f>IF(C2019="","",VLOOKUP(C2019,'3.工程情報'!$C$6:$D$501,2,FALSE))</f>
        <v/>
      </c>
      <c r="E2019" s="165"/>
      <c r="F2019" s="170"/>
      <c r="G2019" s="189" t="str">
        <f t="shared" si="31"/>
        <v/>
      </c>
      <c r="H2019" s="19"/>
      <c r="I2019" s="19"/>
      <c r="J2019" s="176" t="str">
        <f>IF(AND(C2019&lt;&gt;"",COUNTIF('3.工程情報'!$C$6:$C$501,C2019)=0),"工程記号が3.工程情報に存在しません。","")</f>
        <v/>
      </c>
    </row>
    <row r="2020" spans="2:10" ht="18" customHeight="1">
      <c r="B2020" s="166"/>
      <c r="C2020" s="165"/>
      <c r="D2020" s="12" t="str">
        <f>IF(C2020="","",VLOOKUP(C2020,'3.工程情報'!$C$6:$D$501,2,FALSE))</f>
        <v/>
      </c>
      <c r="E2020" s="165"/>
      <c r="F2020" s="170"/>
      <c r="G2020" s="189" t="str">
        <f t="shared" si="31"/>
        <v/>
      </c>
      <c r="H2020" s="19"/>
      <c r="I2020" s="19"/>
      <c r="J2020" s="176" t="str">
        <f>IF(AND(C2020&lt;&gt;"",COUNTIF('3.工程情報'!$C$6:$C$501,C2020)=0),"工程記号が3.工程情報に存在しません。","")</f>
        <v/>
      </c>
    </row>
    <row r="2021" spans="2:10" ht="18" customHeight="1">
      <c r="B2021" s="166"/>
      <c r="C2021" s="165"/>
      <c r="D2021" s="12" t="str">
        <f>IF(C2021="","",VLOOKUP(C2021,'3.工程情報'!$C$6:$D$501,2,FALSE))</f>
        <v/>
      </c>
      <c r="E2021" s="165"/>
      <c r="F2021" s="170"/>
      <c r="G2021" s="189" t="str">
        <f t="shared" si="31"/>
        <v/>
      </c>
      <c r="H2021" s="19"/>
      <c r="I2021" s="19"/>
      <c r="J2021" s="176" t="str">
        <f>IF(AND(C2021&lt;&gt;"",COUNTIF('3.工程情報'!$C$6:$C$501,C2021)=0),"工程記号が3.工程情報に存在しません。","")</f>
        <v/>
      </c>
    </row>
    <row r="2022" spans="2:10" ht="18" customHeight="1">
      <c r="B2022" s="166"/>
      <c r="C2022" s="165"/>
      <c r="D2022" s="12" t="str">
        <f>IF(C2022="","",VLOOKUP(C2022,'3.工程情報'!$C$6:$D$501,2,FALSE))</f>
        <v/>
      </c>
      <c r="E2022" s="165"/>
      <c r="F2022" s="170"/>
      <c r="G2022" s="189" t="str">
        <f t="shared" si="31"/>
        <v/>
      </c>
      <c r="H2022" s="19"/>
      <c r="I2022" s="19"/>
      <c r="J2022" s="176" t="str">
        <f>IF(AND(C2022&lt;&gt;"",COUNTIF('3.工程情報'!$C$6:$C$501,C2022)=0),"工程記号が3.工程情報に存在しません。","")</f>
        <v/>
      </c>
    </row>
    <row r="2023" spans="2:10" ht="18" customHeight="1">
      <c r="B2023" s="166"/>
      <c r="C2023" s="165"/>
      <c r="D2023" s="12" t="str">
        <f>IF(C2023="","",VLOOKUP(C2023,'3.工程情報'!$C$6:$D$501,2,FALSE))</f>
        <v/>
      </c>
      <c r="E2023" s="165"/>
      <c r="F2023" s="170"/>
      <c r="G2023" s="189" t="str">
        <f t="shared" si="31"/>
        <v/>
      </c>
      <c r="H2023" s="19"/>
      <c r="I2023" s="19"/>
      <c r="J2023" s="176" t="str">
        <f>IF(AND(C2023&lt;&gt;"",COUNTIF('3.工程情報'!$C$6:$C$501,C2023)=0),"工程記号が3.工程情報に存在しません。","")</f>
        <v/>
      </c>
    </row>
    <row r="2024" spans="2:10" ht="18" customHeight="1">
      <c r="B2024" s="166"/>
      <c r="C2024" s="165"/>
      <c r="D2024" s="12" t="str">
        <f>IF(C2024="","",VLOOKUP(C2024,'3.工程情報'!$C$6:$D$501,2,FALSE))</f>
        <v/>
      </c>
      <c r="E2024" s="165"/>
      <c r="F2024" s="170"/>
      <c r="G2024" s="189" t="str">
        <f t="shared" si="31"/>
        <v/>
      </c>
      <c r="H2024" s="19"/>
      <c r="I2024" s="19"/>
      <c r="J2024" s="176" t="str">
        <f>IF(AND(C2024&lt;&gt;"",COUNTIF('3.工程情報'!$C$6:$C$501,C2024)=0),"工程記号が3.工程情報に存在しません。","")</f>
        <v/>
      </c>
    </row>
    <row r="2025" spans="2:10" ht="18" customHeight="1">
      <c r="B2025" s="166"/>
      <c r="C2025" s="165"/>
      <c r="D2025" s="12" t="str">
        <f>IF(C2025="","",VLOOKUP(C2025,'3.工程情報'!$C$6:$D$501,2,FALSE))</f>
        <v/>
      </c>
      <c r="E2025" s="165"/>
      <c r="F2025" s="170"/>
      <c r="G2025" s="189" t="str">
        <f t="shared" si="31"/>
        <v/>
      </c>
      <c r="H2025" s="19"/>
      <c r="I2025" s="19"/>
      <c r="J2025" s="176" t="str">
        <f>IF(AND(C2025&lt;&gt;"",COUNTIF('3.工程情報'!$C$6:$C$501,C2025)=0),"工程記号が3.工程情報に存在しません。","")</f>
        <v/>
      </c>
    </row>
    <row r="2026" spans="2:10" ht="18" customHeight="1">
      <c r="B2026" s="166"/>
      <c r="C2026" s="165"/>
      <c r="D2026" s="12" t="str">
        <f>IF(C2026="","",VLOOKUP(C2026,'3.工程情報'!$C$6:$D$501,2,FALSE))</f>
        <v/>
      </c>
      <c r="E2026" s="165"/>
      <c r="F2026" s="170"/>
      <c r="G2026" s="189" t="str">
        <f t="shared" si="31"/>
        <v/>
      </c>
      <c r="H2026" s="19"/>
      <c r="I2026" s="19"/>
      <c r="J2026" s="176" t="str">
        <f>IF(AND(C2026&lt;&gt;"",COUNTIF('3.工程情報'!$C$6:$C$501,C2026)=0),"工程記号が3.工程情報に存在しません。","")</f>
        <v/>
      </c>
    </row>
    <row r="2027" spans="2:10" ht="18" customHeight="1">
      <c r="B2027" s="166"/>
      <c r="C2027" s="165"/>
      <c r="D2027" s="12" t="str">
        <f>IF(C2027="","",VLOOKUP(C2027,'3.工程情報'!$C$6:$D$501,2,FALSE))</f>
        <v/>
      </c>
      <c r="E2027" s="165"/>
      <c r="F2027" s="170"/>
      <c r="G2027" s="189" t="str">
        <f t="shared" si="31"/>
        <v/>
      </c>
      <c r="H2027" s="19"/>
      <c r="I2027" s="19"/>
      <c r="J2027" s="176" t="str">
        <f>IF(AND(C2027&lt;&gt;"",COUNTIF('3.工程情報'!$C$6:$C$501,C2027)=0),"工程記号が3.工程情報に存在しません。","")</f>
        <v/>
      </c>
    </row>
    <row r="2028" spans="2:10" ht="18" customHeight="1">
      <c r="B2028" s="166"/>
      <c r="C2028" s="165"/>
      <c r="D2028" s="12" t="str">
        <f>IF(C2028="","",VLOOKUP(C2028,'3.工程情報'!$C$6:$D$501,2,FALSE))</f>
        <v/>
      </c>
      <c r="E2028" s="165"/>
      <c r="F2028" s="170"/>
      <c r="G2028" s="189" t="str">
        <f t="shared" si="31"/>
        <v/>
      </c>
      <c r="H2028" s="19"/>
      <c r="I2028" s="19"/>
      <c r="J2028" s="176" t="str">
        <f>IF(AND(C2028&lt;&gt;"",COUNTIF('3.工程情報'!$C$6:$C$501,C2028)=0),"工程記号が3.工程情報に存在しません。","")</f>
        <v/>
      </c>
    </row>
    <row r="2029" spans="2:10" ht="18" customHeight="1">
      <c r="B2029" s="166"/>
      <c r="C2029" s="165"/>
      <c r="D2029" s="12" t="str">
        <f>IF(C2029="","",VLOOKUP(C2029,'3.工程情報'!$C$6:$D$501,2,FALSE))</f>
        <v/>
      </c>
      <c r="E2029" s="165"/>
      <c r="F2029" s="170"/>
      <c r="G2029" s="189" t="str">
        <f t="shared" si="31"/>
        <v/>
      </c>
      <c r="H2029" s="19"/>
      <c r="I2029" s="19"/>
      <c r="J2029" s="176" t="str">
        <f>IF(AND(C2029&lt;&gt;"",COUNTIF('3.工程情報'!$C$6:$C$501,C2029)=0),"工程記号が3.工程情報に存在しません。","")</f>
        <v/>
      </c>
    </row>
    <row r="2030" spans="2:10" ht="18" customHeight="1">
      <c r="B2030" s="166"/>
      <c r="C2030" s="165"/>
      <c r="D2030" s="12" t="str">
        <f>IF(C2030="","",VLOOKUP(C2030,'3.工程情報'!$C$6:$D$501,2,FALSE))</f>
        <v/>
      </c>
      <c r="E2030" s="165"/>
      <c r="F2030" s="170"/>
      <c r="G2030" s="189" t="str">
        <f t="shared" si="31"/>
        <v/>
      </c>
      <c r="H2030" s="19"/>
      <c r="I2030" s="19"/>
      <c r="J2030" s="176" t="str">
        <f>IF(AND(C2030&lt;&gt;"",COUNTIF('3.工程情報'!$C$6:$C$501,C2030)=0),"工程記号が3.工程情報に存在しません。","")</f>
        <v/>
      </c>
    </row>
    <row r="2031" spans="2:10" ht="18" customHeight="1">
      <c r="B2031" s="166"/>
      <c r="C2031" s="165"/>
      <c r="D2031" s="12" t="str">
        <f>IF(C2031="","",VLOOKUP(C2031,'3.工程情報'!$C$6:$D$501,2,FALSE))</f>
        <v/>
      </c>
      <c r="E2031" s="165"/>
      <c r="F2031" s="170"/>
      <c r="G2031" s="189" t="str">
        <f t="shared" si="31"/>
        <v/>
      </c>
      <c r="H2031" s="19"/>
      <c r="I2031" s="19"/>
      <c r="J2031" s="176" t="str">
        <f>IF(AND(C2031&lt;&gt;"",COUNTIF('3.工程情報'!$C$6:$C$501,C2031)=0),"工程記号が3.工程情報に存在しません。","")</f>
        <v/>
      </c>
    </row>
    <row r="2032" spans="2:10" ht="18" customHeight="1">
      <c r="B2032" s="166"/>
      <c r="C2032" s="165"/>
      <c r="D2032" s="12" t="str">
        <f>IF(C2032="","",VLOOKUP(C2032,'3.工程情報'!$C$6:$D$501,2,FALSE))</f>
        <v/>
      </c>
      <c r="E2032" s="165"/>
      <c r="F2032" s="170"/>
      <c r="G2032" s="189" t="str">
        <f t="shared" si="31"/>
        <v/>
      </c>
      <c r="H2032" s="19"/>
      <c r="I2032" s="19"/>
      <c r="J2032" s="176" t="str">
        <f>IF(AND(C2032&lt;&gt;"",COUNTIF('3.工程情報'!$C$6:$C$501,C2032)=0),"工程記号が3.工程情報に存在しません。","")</f>
        <v/>
      </c>
    </row>
    <row r="2033" spans="2:10" ht="18" customHeight="1">
      <c r="B2033" s="166"/>
      <c r="C2033" s="165"/>
      <c r="D2033" s="12" t="str">
        <f>IF(C2033="","",VLOOKUP(C2033,'3.工程情報'!$C$6:$D$501,2,FALSE))</f>
        <v/>
      </c>
      <c r="E2033" s="165"/>
      <c r="F2033" s="170"/>
      <c r="G2033" s="189" t="str">
        <f t="shared" si="31"/>
        <v/>
      </c>
      <c r="H2033" s="19"/>
      <c r="I2033" s="19"/>
      <c r="J2033" s="176" t="str">
        <f>IF(AND(C2033&lt;&gt;"",COUNTIF('3.工程情報'!$C$6:$C$501,C2033)=0),"工程記号が3.工程情報に存在しません。","")</f>
        <v/>
      </c>
    </row>
    <row r="2034" spans="2:10" ht="18" customHeight="1">
      <c r="B2034" s="166"/>
      <c r="C2034" s="165"/>
      <c r="D2034" s="12" t="str">
        <f>IF(C2034="","",VLOOKUP(C2034,'3.工程情報'!$C$6:$D$501,2,FALSE))</f>
        <v/>
      </c>
      <c r="E2034" s="165"/>
      <c r="F2034" s="170"/>
      <c r="G2034" s="189" t="str">
        <f t="shared" si="31"/>
        <v/>
      </c>
      <c r="H2034" s="19"/>
      <c r="I2034" s="19"/>
      <c r="J2034" s="176" t="str">
        <f>IF(AND(C2034&lt;&gt;"",COUNTIF('3.工程情報'!$C$6:$C$501,C2034)=0),"工程記号が3.工程情報に存在しません。","")</f>
        <v/>
      </c>
    </row>
    <row r="2035" spans="2:10" ht="18" customHeight="1">
      <c r="B2035" s="166"/>
      <c r="C2035" s="165"/>
      <c r="D2035" s="12" t="str">
        <f>IF(C2035="","",VLOOKUP(C2035,'3.工程情報'!$C$6:$D$501,2,FALSE))</f>
        <v/>
      </c>
      <c r="E2035" s="165"/>
      <c r="F2035" s="170"/>
      <c r="G2035" s="189" t="str">
        <f t="shared" si="31"/>
        <v/>
      </c>
      <c r="H2035" s="19"/>
      <c r="I2035" s="19"/>
      <c r="J2035" s="176" t="str">
        <f>IF(AND(C2035&lt;&gt;"",COUNTIF('3.工程情報'!$C$6:$C$501,C2035)=0),"工程記号が3.工程情報に存在しません。","")</f>
        <v/>
      </c>
    </row>
    <row r="2036" spans="2:10" ht="18" customHeight="1">
      <c r="B2036" s="166"/>
      <c r="C2036" s="165"/>
      <c r="D2036" s="12" t="str">
        <f>IF(C2036="","",VLOOKUP(C2036,'3.工程情報'!$C$6:$D$501,2,FALSE))</f>
        <v/>
      </c>
      <c r="E2036" s="165"/>
      <c r="F2036" s="170"/>
      <c r="G2036" s="189" t="str">
        <f t="shared" si="31"/>
        <v/>
      </c>
      <c r="H2036" s="19"/>
      <c r="I2036" s="19"/>
      <c r="J2036" s="176" t="str">
        <f>IF(AND(C2036&lt;&gt;"",COUNTIF('3.工程情報'!$C$6:$C$501,C2036)=0),"工程記号が3.工程情報に存在しません。","")</f>
        <v/>
      </c>
    </row>
    <row r="2037" spans="2:10" ht="18" customHeight="1">
      <c r="B2037" s="166"/>
      <c r="C2037" s="165"/>
      <c r="D2037" s="12" t="str">
        <f>IF(C2037="","",VLOOKUP(C2037,'3.工程情報'!$C$6:$D$501,2,FALSE))</f>
        <v/>
      </c>
      <c r="E2037" s="165"/>
      <c r="F2037" s="170"/>
      <c r="G2037" s="189" t="str">
        <f t="shared" si="31"/>
        <v/>
      </c>
      <c r="H2037" s="19"/>
      <c r="I2037" s="19"/>
      <c r="J2037" s="176" t="str">
        <f>IF(AND(C2037&lt;&gt;"",COUNTIF('3.工程情報'!$C$6:$C$501,C2037)=0),"工程記号が3.工程情報に存在しません。","")</f>
        <v/>
      </c>
    </row>
    <row r="2038" spans="2:10" ht="18" customHeight="1">
      <c r="B2038" s="166"/>
      <c r="C2038" s="165"/>
      <c r="D2038" s="12" t="str">
        <f>IF(C2038="","",VLOOKUP(C2038,'3.工程情報'!$C$6:$D$501,2,FALSE))</f>
        <v/>
      </c>
      <c r="E2038" s="165"/>
      <c r="F2038" s="170"/>
      <c r="G2038" s="189" t="str">
        <f t="shared" si="31"/>
        <v/>
      </c>
      <c r="H2038" s="19"/>
      <c r="I2038" s="19"/>
      <c r="J2038" s="176" t="str">
        <f>IF(AND(C2038&lt;&gt;"",COUNTIF('3.工程情報'!$C$6:$C$501,C2038)=0),"工程記号が3.工程情報に存在しません。","")</f>
        <v/>
      </c>
    </row>
    <row r="2039" spans="2:10" ht="18" customHeight="1">
      <c r="B2039" s="166"/>
      <c r="C2039" s="165"/>
      <c r="D2039" s="12" t="str">
        <f>IF(C2039="","",VLOOKUP(C2039,'3.工程情報'!$C$6:$D$501,2,FALSE))</f>
        <v/>
      </c>
      <c r="E2039" s="165"/>
      <c r="F2039" s="170"/>
      <c r="G2039" s="189" t="str">
        <f t="shared" si="31"/>
        <v/>
      </c>
      <c r="H2039" s="19"/>
      <c r="I2039" s="19"/>
      <c r="J2039" s="176" t="str">
        <f>IF(AND(C2039&lt;&gt;"",COUNTIF('3.工程情報'!$C$6:$C$501,C2039)=0),"工程記号が3.工程情報に存在しません。","")</f>
        <v/>
      </c>
    </row>
    <row r="2040" spans="2:10" ht="18" customHeight="1">
      <c r="B2040" s="166"/>
      <c r="C2040" s="165"/>
      <c r="D2040" s="12" t="str">
        <f>IF(C2040="","",VLOOKUP(C2040,'3.工程情報'!$C$6:$D$501,2,FALSE))</f>
        <v/>
      </c>
      <c r="E2040" s="165"/>
      <c r="F2040" s="170"/>
      <c r="G2040" s="189" t="str">
        <f t="shared" si="31"/>
        <v/>
      </c>
      <c r="H2040" s="19"/>
      <c r="I2040" s="19"/>
      <c r="J2040" s="176" t="str">
        <f>IF(AND(C2040&lt;&gt;"",COUNTIF('3.工程情報'!$C$6:$C$501,C2040)=0),"工程記号が3.工程情報に存在しません。","")</f>
        <v/>
      </c>
    </row>
    <row r="2041" spans="2:10" ht="18" customHeight="1">
      <c r="B2041" s="166"/>
      <c r="C2041" s="165"/>
      <c r="D2041" s="12" t="str">
        <f>IF(C2041="","",VLOOKUP(C2041,'3.工程情報'!$C$6:$D$501,2,FALSE))</f>
        <v/>
      </c>
      <c r="E2041" s="165"/>
      <c r="F2041" s="170"/>
      <c r="G2041" s="189" t="str">
        <f t="shared" si="31"/>
        <v/>
      </c>
      <c r="H2041" s="19"/>
      <c r="I2041" s="19"/>
      <c r="J2041" s="176" t="str">
        <f>IF(AND(C2041&lt;&gt;"",COUNTIF('3.工程情報'!$C$6:$C$501,C2041)=0),"工程記号が3.工程情報に存在しません。","")</f>
        <v/>
      </c>
    </row>
    <row r="2042" spans="2:10" ht="18" customHeight="1">
      <c r="B2042" s="166"/>
      <c r="C2042" s="165"/>
      <c r="D2042" s="12" t="str">
        <f>IF(C2042="","",VLOOKUP(C2042,'3.工程情報'!$C$6:$D$501,2,FALSE))</f>
        <v/>
      </c>
      <c r="E2042" s="165"/>
      <c r="F2042" s="170"/>
      <c r="G2042" s="189" t="str">
        <f t="shared" si="31"/>
        <v/>
      </c>
      <c r="H2042" s="19"/>
      <c r="I2042" s="19"/>
      <c r="J2042" s="176" t="str">
        <f>IF(AND(C2042&lt;&gt;"",COUNTIF('3.工程情報'!$C$6:$C$501,C2042)=0),"工程記号が3.工程情報に存在しません。","")</f>
        <v/>
      </c>
    </row>
    <row r="2043" spans="2:10" ht="18" customHeight="1">
      <c r="B2043" s="166"/>
      <c r="C2043" s="165"/>
      <c r="D2043" s="12" t="str">
        <f>IF(C2043="","",VLOOKUP(C2043,'3.工程情報'!$C$6:$D$501,2,FALSE))</f>
        <v/>
      </c>
      <c r="E2043" s="165"/>
      <c r="F2043" s="170"/>
      <c r="G2043" s="189" t="str">
        <f t="shared" si="31"/>
        <v/>
      </c>
      <c r="H2043" s="19"/>
      <c r="I2043" s="19"/>
      <c r="J2043" s="176" t="str">
        <f>IF(AND(C2043&lt;&gt;"",COUNTIF('3.工程情報'!$C$6:$C$501,C2043)=0),"工程記号が3.工程情報に存在しません。","")</f>
        <v/>
      </c>
    </row>
    <row r="2044" spans="2:10" ht="18" customHeight="1">
      <c r="B2044" s="166"/>
      <c r="C2044" s="165"/>
      <c r="D2044" s="12" t="str">
        <f>IF(C2044="","",VLOOKUP(C2044,'3.工程情報'!$C$6:$D$501,2,FALSE))</f>
        <v/>
      </c>
      <c r="E2044" s="165"/>
      <c r="F2044" s="170"/>
      <c r="G2044" s="189" t="str">
        <f t="shared" si="31"/>
        <v/>
      </c>
      <c r="H2044" s="19"/>
      <c r="I2044" s="19"/>
      <c r="J2044" s="176" t="str">
        <f>IF(AND(C2044&lt;&gt;"",COUNTIF('3.工程情報'!$C$6:$C$501,C2044)=0),"工程記号が3.工程情報に存在しません。","")</f>
        <v/>
      </c>
    </row>
    <row r="2045" spans="2:10" ht="18" customHeight="1">
      <c r="B2045" s="166"/>
      <c r="C2045" s="165"/>
      <c r="D2045" s="12" t="str">
        <f>IF(C2045="","",VLOOKUP(C2045,'3.工程情報'!$C$6:$D$501,2,FALSE))</f>
        <v/>
      </c>
      <c r="E2045" s="165"/>
      <c r="F2045" s="170"/>
      <c r="G2045" s="189" t="str">
        <f t="shared" si="31"/>
        <v/>
      </c>
      <c r="H2045" s="19"/>
      <c r="I2045" s="19"/>
      <c r="J2045" s="176" t="str">
        <f>IF(AND(C2045&lt;&gt;"",COUNTIF('3.工程情報'!$C$6:$C$501,C2045)=0),"工程記号が3.工程情報に存在しません。","")</f>
        <v/>
      </c>
    </row>
    <row r="2046" spans="2:10" ht="18" customHeight="1">
      <c r="B2046" s="166"/>
      <c r="C2046" s="165"/>
      <c r="D2046" s="12" t="str">
        <f>IF(C2046="","",VLOOKUP(C2046,'3.工程情報'!$C$6:$D$501,2,FALSE))</f>
        <v/>
      </c>
      <c r="E2046" s="165"/>
      <c r="F2046" s="170"/>
      <c r="G2046" s="189" t="str">
        <f t="shared" si="31"/>
        <v/>
      </c>
      <c r="H2046" s="19"/>
      <c r="I2046" s="19"/>
      <c r="J2046" s="176" t="str">
        <f>IF(AND(C2046&lt;&gt;"",COUNTIF('3.工程情報'!$C$6:$C$501,C2046)=0),"工程記号が3.工程情報に存在しません。","")</f>
        <v/>
      </c>
    </row>
    <row r="2047" spans="2:10" ht="18" customHeight="1">
      <c r="B2047" s="166"/>
      <c r="C2047" s="165"/>
      <c r="D2047" s="12" t="str">
        <f>IF(C2047="","",VLOOKUP(C2047,'3.工程情報'!$C$6:$D$501,2,FALSE))</f>
        <v/>
      </c>
      <c r="E2047" s="165"/>
      <c r="F2047" s="170"/>
      <c r="G2047" s="189" t="str">
        <f t="shared" si="31"/>
        <v/>
      </c>
      <c r="H2047" s="19"/>
      <c r="I2047" s="19"/>
      <c r="J2047" s="176" t="str">
        <f>IF(AND(C2047&lt;&gt;"",COUNTIF('3.工程情報'!$C$6:$C$501,C2047)=0),"工程記号が3.工程情報に存在しません。","")</f>
        <v/>
      </c>
    </row>
    <row r="2048" spans="2:10" ht="18" customHeight="1">
      <c r="B2048" s="166"/>
      <c r="C2048" s="165"/>
      <c r="D2048" s="12" t="str">
        <f>IF(C2048="","",VLOOKUP(C2048,'3.工程情報'!$C$6:$D$501,2,FALSE))</f>
        <v/>
      </c>
      <c r="E2048" s="165"/>
      <c r="F2048" s="170"/>
      <c r="G2048" s="189" t="str">
        <f t="shared" si="31"/>
        <v/>
      </c>
      <c r="H2048" s="19"/>
      <c r="I2048" s="19"/>
      <c r="J2048" s="176" t="str">
        <f>IF(AND(C2048&lt;&gt;"",COUNTIF('3.工程情報'!$C$6:$C$501,C2048)=0),"工程記号が3.工程情報に存在しません。","")</f>
        <v/>
      </c>
    </row>
    <row r="2049" spans="2:10" ht="18" customHeight="1">
      <c r="B2049" s="166"/>
      <c r="C2049" s="165"/>
      <c r="D2049" s="12" t="str">
        <f>IF(C2049="","",VLOOKUP(C2049,'3.工程情報'!$C$6:$D$501,2,FALSE))</f>
        <v/>
      </c>
      <c r="E2049" s="165"/>
      <c r="F2049" s="170"/>
      <c r="G2049" s="189" t="str">
        <f t="shared" si="31"/>
        <v/>
      </c>
      <c r="H2049" s="19"/>
      <c r="I2049" s="19"/>
      <c r="J2049" s="176" t="str">
        <f>IF(AND(C2049&lt;&gt;"",COUNTIF('3.工程情報'!$C$6:$C$501,C2049)=0),"工程記号が3.工程情報に存在しません。","")</f>
        <v/>
      </c>
    </row>
    <row r="2050" spans="2:10" ht="18" customHeight="1">
      <c r="B2050" s="166"/>
      <c r="C2050" s="165"/>
      <c r="D2050" s="12" t="str">
        <f>IF(C2050="","",VLOOKUP(C2050,'3.工程情報'!$C$6:$D$501,2,FALSE))</f>
        <v/>
      </c>
      <c r="E2050" s="165"/>
      <c r="F2050" s="170"/>
      <c r="G2050" s="189" t="str">
        <f t="shared" si="31"/>
        <v/>
      </c>
      <c r="H2050" s="19"/>
      <c r="I2050" s="19"/>
      <c r="J2050" s="176" t="str">
        <f>IF(AND(C2050&lt;&gt;"",COUNTIF('3.工程情報'!$C$6:$C$501,C2050)=0),"工程記号が3.工程情報に存在しません。","")</f>
        <v/>
      </c>
    </row>
    <row r="2051" spans="2:10" ht="18" customHeight="1">
      <c r="B2051" s="166"/>
      <c r="C2051" s="165"/>
      <c r="D2051" s="12" t="str">
        <f>IF(C2051="","",VLOOKUP(C2051,'3.工程情報'!$C$6:$D$501,2,FALSE))</f>
        <v/>
      </c>
      <c r="E2051" s="165"/>
      <c r="F2051" s="170"/>
      <c r="G2051" s="189" t="str">
        <f t="shared" si="31"/>
        <v/>
      </c>
      <c r="H2051" s="19"/>
      <c r="I2051" s="19"/>
      <c r="J2051" s="176" t="str">
        <f>IF(AND(C2051&lt;&gt;"",COUNTIF('3.工程情報'!$C$6:$C$501,C2051)=0),"工程記号が3.工程情報に存在しません。","")</f>
        <v/>
      </c>
    </row>
    <row r="2052" spans="2:10" ht="18" customHeight="1">
      <c r="B2052" s="166"/>
      <c r="C2052" s="165"/>
      <c r="D2052" s="12" t="str">
        <f>IF(C2052="","",VLOOKUP(C2052,'3.工程情報'!$C$6:$D$501,2,FALSE))</f>
        <v/>
      </c>
      <c r="E2052" s="165"/>
      <c r="F2052" s="170"/>
      <c r="G2052" s="189" t="str">
        <f t="shared" si="31"/>
        <v/>
      </c>
      <c r="H2052" s="19"/>
      <c r="I2052" s="19"/>
      <c r="J2052" s="176" t="str">
        <f>IF(AND(C2052&lt;&gt;"",COUNTIF('3.工程情報'!$C$6:$C$501,C2052)=0),"工程記号が3.工程情報に存在しません。","")</f>
        <v/>
      </c>
    </row>
    <row r="2053" spans="2:10" ht="18" customHeight="1">
      <c r="B2053" s="166"/>
      <c r="C2053" s="165"/>
      <c r="D2053" s="12" t="str">
        <f>IF(C2053="","",VLOOKUP(C2053,'3.工程情報'!$C$6:$D$501,2,FALSE))</f>
        <v/>
      </c>
      <c r="E2053" s="165"/>
      <c r="F2053" s="170"/>
      <c r="G2053" s="189" t="str">
        <f t="shared" si="31"/>
        <v/>
      </c>
      <c r="H2053" s="19"/>
      <c r="I2053" s="19"/>
      <c r="J2053" s="176" t="str">
        <f>IF(AND(C2053&lt;&gt;"",COUNTIF('3.工程情報'!$C$6:$C$501,C2053)=0),"工程記号が3.工程情報に存在しません。","")</f>
        <v/>
      </c>
    </row>
    <row r="2054" spans="2:10" ht="18" customHeight="1">
      <c r="B2054" s="166"/>
      <c r="C2054" s="165"/>
      <c r="D2054" s="12" t="str">
        <f>IF(C2054="","",VLOOKUP(C2054,'3.工程情報'!$C$6:$D$501,2,FALSE))</f>
        <v/>
      </c>
      <c r="E2054" s="165"/>
      <c r="F2054" s="170"/>
      <c r="G2054" s="189" t="str">
        <f t="shared" ref="G2054:G2117" si="32">C2054&amp;E2054</f>
        <v/>
      </c>
      <c r="H2054" s="19"/>
      <c r="I2054" s="19"/>
      <c r="J2054" s="176" t="str">
        <f>IF(AND(C2054&lt;&gt;"",COUNTIF('3.工程情報'!$C$6:$C$501,C2054)=0),"工程記号が3.工程情報に存在しません。","")</f>
        <v/>
      </c>
    </row>
    <row r="2055" spans="2:10" ht="18" customHeight="1">
      <c r="B2055" s="166"/>
      <c r="C2055" s="165"/>
      <c r="D2055" s="12" t="str">
        <f>IF(C2055="","",VLOOKUP(C2055,'3.工程情報'!$C$6:$D$501,2,FALSE))</f>
        <v/>
      </c>
      <c r="E2055" s="165"/>
      <c r="F2055" s="170"/>
      <c r="G2055" s="189" t="str">
        <f t="shared" si="32"/>
        <v/>
      </c>
      <c r="H2055" s="19"/>
      <c r="I2055" s="19"/>
      <c r="J2055" s="176" t="str">
        <f>IF(AND(C2055&lt;&gt;"",COUNTIF('3.工程情報'!$C$6:$C$501,C2055)=0),"工程記号が3.工程情報に存在しません。","")</f>
        <v/>
      </c>
    </row>
    <row r="2056" spans="2:10" ht="18" customHeight="1">
      <c r="B2056" s="166"/>
      <c r="C2056" s="165"/>
      <c r="D2056" s="12" t="str">
        <f>IF(C2056="","",VLOOKUP(C2056,'3.工程情報'!$C$6:$D$501,2,FALSE))</f>
        <v/>
      </c>
      <c r="E2056" s="165"/>
      <c r="F2056" s="170"/>
      <c r="G2056" s="189" t="str">
        <f t="shared" si="32"/>
        <v/>
      </c>
      <c r="H2056" s="19"/>
      <c r="I2056" s="19"/>
      <c r="J2056" s="176" t="str">
        <f>IF(AND(C2056&lt;&gt;"",COUNTIF('3.工程情報'!$C$6:$C$501,C2056)=0),"工程記号が3.工程情報に存在しません。","")</f>
        <v/>
      </c>
    </row>
    <row r="2057" spans="2:10" ht="18" customHeight="1">
      <c r="B2057" s="166"/>
      <c r="C2057" s="165"/>
      <c r="D2057" s="12" t="str">
        <f>IF(C2057="","",VLOOKUP(C2057,'3.工程情報'!$C$6:$D$501,2,FALSE))</f>
        <v/>
      </c>
      <c r="E2057" s="165"/>
      <c r="F2057" s="170"/>
      <c r="G2057" s="189" t="str">
        <f t="shared" si="32"/>
        <v/>
      </c>
      <c r="H2057" s="19"/>
      <c r="I2057" s="19"/>
      <c r="J2057" s="176" t="str">
        <f>IF(AND(C2057&lt;&gt;"",COUNTIF('3.工程情報'!$C$6:$C$501,C2057)=0),"工程記号が3.工程情報に存在しません。","")</f>
        <v/>
      </c>
    </row>
    <row r="2058" spans="2:10" ht="18" customHeight="1">
      <c r="B2058" s="166"/>
      <c r="C2058" s="165"/>
      <c r="D2058" s="12" t="str">
        <f>IF(C2058="","",VLOOKUP(C2058,'3.工程情報'!$C$6:$D$501,2,FALSE))</f>
        <v/>
      </c>
      <c r="E2058" s="165"/>
      <c r="F2058" s="170"/>
      <c r="G2058" s="189" t="str">
        <f t="shared" si="32"/>
        <v/>
      </c>
      <c r="H2058" s="19"/>
      <c r="I2058" s="19"/>
      <c r="J2058" s="176" t="str">
        <f>IF(AND(C2058&lt;&gt;"",COUNTIF('3.工程情報'!$C$6:$C$501,C2058)=0),"工程記号が3.工程情報に存在しません。","")</f>
        <v/>
      </c>
    </row>
    <row r="2059" spans="2:10" ht="18" customHeight="1">
      <c r="B2059" s="166"/>
      <c r="C2059" s="165"/>
      <c r="D2059" s="12" t="str">
        <f>IF(C2059="","",VLOOKUP(C2059,'3.工程情報'!$C$6:$D$501,2,FALSE))</f>
        <v/>
      </c>
      <c r="E2059" s="165"/>
      <c r="F2059" s="170"/>
      <c r="G2059" s="189" t="str">
        <f t="shared" si="32"/>
        <v/>
      </c>
      <c r="H2059" s="19"/>
      <c r="I2059" s="19"/>
      <c r="J2059" s="176" t="str">
        <f>IF(AND(C2059&lt;&gt;"",COUNTIF('3.工程情報'!$C$6:$C$501,C2059)=0),"工程記号が3.工程情報に存在しません。","")</f>
        <v/>
      </c>
    </row>
    <row r="2060" spans="2:10" ht="18" customHeight="1">
      <c r="B2060" s="166"/>
      <c r="C2060" s="165"/>
      <c r="D2060" s="12" t="str">
        <f>IF(C2060="","",VLOOKUP(C2060,'3.工程情報'!$C$6:$D$501,2,FALSE))</f>
        <v/>
      </c>
      <c r="E2060" s="165"/>
      <c r="F2060" s="170"/>
      <c r="G2060" s="189" t="str">
        <f t="shared" si="32"/>
        <v/>
      </c>
      <c r="H2060" s="19"/>
      <c r="I2060" s="19"/>
      <c r="J2060" s="176" t="str">
        <f>IF(AND(C2060&lt;&gt;"",COUNTIF('3.工程情報'!$C$6:$C$501,C2060)=0),"工程記号が3.工程情報に存在しません。","")</f>
        <v/>
      </c>
    </row>
    <row r="2061" spans="2:10" ht="18" customHeight="1">
      <c r="B2061" s="166"/>
      <c r="C2061" s="165"/>
      <c r="D2061" s="12" t="str">
        <f>IF(C2061="","",VLOOKUP(C2061,'3.工程情報'!$C$6:$D$501,2,FALSE))</f>
        <v/>
      </c>
      <c r="E2061" s="165"/>
      <c r="F2061" s="170"/>
      <c r="G2061" s="189" t="str">
        <f t="shared" si="32"/>
        <v/>
      </c>
      <c r="H2061" s="19"/>
      <c r="I2061" s="19"/>
      <c r="J2061" s="176" t="str">
        <f>IF(AND(C2061&lt;&gt;"",COUNTIF('3.工程情報'!$C$6:$C$501,C2061)=0),"工程記号が3.工程情報に存在しません。","")</f>
        <v/>
      </c>
    </row>
    <row r="2062" spans="2:10" ht="18" customHeight="1">
      <c r="B2062" s="166"/>
      <c r="C2062" s="165"/>
      <c r="D2062" s="12" t="str">
        <f>IF(C2062="","",VLOOKUP(C2062,'3.工程情報'!$C$6:$D$501,2,FALSE))</f>
        <v/>
      </c>
      <c r="E2062" s="165"/>
      <c r="F2062" s="170"/>
      <c r="G2062" s="189" t="str">
        <f t="shared" si="32"/>
        <v/>
      </c>
      <c r="H2062" s="19"/>
      <c r="I2062" s="19"/>
      <c r="J2062" s="176" t="str">
        <f>IF(AND(C2062&lt;&gt;"",COUNTIF('3.工程情報'!$C$6:$C$501,C2062)=0),"工程記号が3.工程情報に存在しません。","")</f>
        <v/>
      </c>
    </row>
    <row r="2063" spans="2:10" ht="18" customHeight="1">
      <c r="B2063" s="166"/>
      <c r="C2063" s="165"/>
      <c r="D2063" s="12" t="str">
        <f>IF(C2063="","",VLOOKUP(C2063,'3.工程情報'!$C$6:$D$501,2,FALSE))</f>
        <v/>
      </c>
      <c r="E2063" s="165"/>
      <c r="F2063" s="170"/>
      <c r="G2063" s="189" t="str">
        <f t="shared" si="32"/>
        <v/>
      </c>
      <c r="H2063" s="19"/>
      <c r="I2063" s="19"/>
      <c r="J2063" s="176" t="str">
        <f>IF(AND(C2063&lt;&gt;"",COUNTIF('3.工程情報'!$C$6:$C$501,C2063)=0),"工程記号が3.工程情報に存在しません。","")</f>
        <v/>
      </c>
    </row>
    <row r="2064" spans="2:10" ht="18" customHeight="1">
      <c r="B2064" s="166"/>
      <c r="C2064" s="165"/>
      <c r="D2064" s="12" t="str">
        <f>IF(C2064="","",VLOOKUP(C2064,'3.工程情報'!$C$6:$D$501,2,FALSE))</f>
        <v/>
      </c>
      <c r="E2064" s="165"/>
      <c r="F2064" s="170"/>
      <c r="G2064" s="189" t="str">
        <f t="shared" si="32"/>
        <v/>
      </c>
      <c r="H2064" s="19"/>
      <c r="I2064" s="19"/>
      <c r="J2064" s="176" t="str">
        <f>IF(AND(C2064&lt;&gt;"",COUNTIF('3.工程情報'!$C$6:$C$501,C2064)=0),"工程記号が3.工程情報に存在しません。","")</f>
        <v/>
      </c>
    </row>
    <row r="2065" spans="2:10" ht="18" customHeight="1">
      <c r="B2065" s="166"/>
      <c r="C2065" s="165"/>
      <c r="D2065" s="12" t="str">
        <f>IF(C2065="","",VLOOKUP(C2065,'3.工程情報'!$C$6:$D$501,2,FALSE))</f>
        <v/>
      </c>
      <c r="E2065" s="165"/>
      <c r="F2065" s="170"/>
      <c r="G2065" s="189" t="str">
        <f t="shared" si="32"/>
        <v/>
      </c>
      <c r="H2065" s="19"/>
      <c r="I2065" s="19"/>
      <c r="J2065" s="176" t="str">
        <f>IF(AND(C2065&lt;&gt;"",COUNTIF('3.工程情報'!$C$6:$C$501,C2065)=0),"工程記号が3.工程情報に存在しません。","")</f>
        <v/>
      </c>
    </row>
    <row r="2066" spans="2:10" ht="18" customHeight="1">
      <c r="B2066" s="166"/>
      <c r="C2066" s="165"/>
      <c r="D2066" s="12" t="str">
        <f>IF(C2066="","",VLOOKUP(C2066,'3.工程情報'!$C$6:$D$501,2,FALSE))</f>
        <v/>
      </c>
      <c r="E2066" s="165"/>
      <c r="F2066" s="170"/>
      <c r="G2066" s="189" t="str">
        <f t="shared" si="32"/>
        <v/>
      </c>
      <c r="H2066" s="19"/>
      <c r="I2066" s="19"/>
      <c r="J2066" s="176" t="str">
        <f>IF(AND(C2066&lt;&gt;"",COUNTIF('3.工程情報'!$C$6:$C$501,C2066)=0),"工程記号が3.工程情報に存在しません。","")</f>
        <v/>
      </c>
    </row>
    <row r="2067" spans="2:10" ht="18" customHeight="1">
      <c r="B2067" s="166"/>
      <c r="C2067" s="165"/>
      <c r="D2067" s="12" t="str">
        <f>IF(C2067="","",VLOOKUP(C2067,'3.工程情報'!$C$6:$D$501,2,FALSE))</f>
        <v/>
      </c>
      <c r="E2067" s="165"/>
      <c r="F2067" s="170"/>
      <c r="G2067" s="189" t="str">
        <f t="shared" si="32"/>
        <v/>
      </c>
      <c r="H2067" s="19"/>
      <c r="I2067" s="19"/>
      <c r="J2067" s="176" t="str">
        <f>IF(AND(C2067&lt;&gt;"",COUNTIF('3.工程情報'!$C$6:$C$501,C2067)=0),"工程記号が3.工程情報に存在しません。","")</f>
        <v/>
      </c>
    </row>
    <row r="2068" spans="2:10" ht="18" customHeight="1">
      <c r="B2068" s="166"/>
      <c r="C2068" s="165"/>
      <c r="D2068" s="12" t="str">
        <f>IF(C2068="","",VLOOKUP(C2068,'3.工程情報'!$C$6:$D$501,2,FALSE))</f>
        <v/>
      </c>
      <c r="E2068" s="165"/>
      <c r="F2068" s="170"/>
      <c r="G2068" s="189" t="str">
        <f t="shared" si="32"/>
        <v/>
      </c>
      <c r="H2068" s="19"/>
      <c r="I2068" s="19"/>
      <c r="J2068" s="176" t="str">
        <f>IF(AND(C2068&lt;&gt;"",COUNTIF('3.工程情報'!$C$6:$C$501,C2068)=0),"工程記号が3.工程情報に存在しません。","")</f>
        <v/>
      </c>
    </row>
    <row r="2069" spans="2:10" ht="18" customHeight="1">
      <c r="B2069" s="166"/>
      <c r="C2069" s="165"/>
      <c r="D2069" s="12" t="str">
        <f>IF(C2069="","",VLOOKUP(C2069,'3.工程情報'!$C$6:$D$501,2,FALSE))</f>
        <v/>
      </c>
      <c r="E2069" s="165"/>
      <c r="F2069" s="170"/>
      <c r="G2069" s="189" t="str">
        <f t="shared" si="32"/>
        <v/>
      </c>
      <c r="H2069" s="19"/>
      <c r="I2069" s="19"/>
      <c r="J2069" s="176" t="str">
        <f>IF(AND(C2069&lt;&gt;"",COUNTIF('3.工程情報'!$C$6:$C$501,C2069)=0),"工程記号が3.工程情報に存在しません。","")</f>
        <v/>
      </c>
    </row>
    <row r="2070" spans="2:10" ht="18" customHeight="1">
      <c r="B2070" s="166"/>
      <c r="C2070" s="165"/>
      <c r="D2070" s="12" t="str">
        <f>IF(C2070="","",VLOOKUP(C2070,'3.工程情報'!$C$6:$D$501,2,FALSE))</f>
        <v/>
      </c>
      <c r="E2070" s="165"/>
      <c r="F2070" s="170"/>
      <c r="G2070" s="189" t="str">
        <f t="shared" si="32"/>
        <v/>
      </c>
      <c r="H2070" s="19"/>
      <c r="I2070" s="19"/>
      <c r="J2070" s="176" t="str">
        <f>IF(AND(C2070&lt;&gt;"",COUNTIF('3.工程情報'!$C$6:$C$501,C2070)=0),"工程記号が3.工程情報に存在しません。","")</f>
        <v/>
      </c>
    </row>
    <row r="2071" spans="2:10" ht="18" customHeight="1">
      <c r="B2071" s="166"/>
      <c r="C2071" s="165"/>
      <c r="D2071" s="12" t="str">
        <f>IF(C2071="","",VLOOKUP(C2071,'3.工程情報'!$C$6:$D$501,2,FALSE))</f>
        <v/>
      </c>
      <c r="E2071" s="165"/>
      <c r="F2071" s="170"/>
      <c r="G2071" s="189" t="str">
        <f t="shared" si="32"/>
        <v/>
      </c>
      <c r="H2071" s="19"/>
      <c r="I2071" s="19"/>
      <c r="J2071" s="176" t="str">
        <f>IF(AND(C2071&lt;&gt;"",COUNTIF('3.工程情報'!$C$6:$C$501,C2071)=0),"工程記号が3.工程情報に存在しません。","")</f>
        <v/>
      </c>
    </row>
    <row r="2072" spans="2:10" ht="18" customHeight="1">
      <c r="B2072" s="166"/>
      <c r="C2072" s="165"/>
      <c r="D2072" s="12" t="str">
        <f>IF(C2072="","",VLOOKUP(C2072,'3.工程情報'!$C$6:$D$501,2,FALSE))</f>
        <v/>
      </c>
      <c r="E2072" s="165"/>
      <c r="F2072" s="170"/>
      <c r="G2072" s="189" t="str">
        <f t="shared" si="32"/>
        <v/>
      </c>
      <c r="H2072" s="19"/>
      <c r="I2072" s="19"/>
      <c r="J2072" s="176" t="str">
        <f>IF(AND(C2072&lt;&gt;"",COUNTIF('3.工程情報'!$C$6:$C$501,C2072)=0),"工程記号が3.工程情報に存在しません。","")</f>
        <v/>
      </c>
    </row>
    <row r="2073" spans="2:10" ht="18" customHeight="1">
      <c r="B2073" s="166"/>
      <c r="C2073" s="165"/>
      <c r="D2073" s="12" t="str">
        <f>IF(C2073="","",VLOOKUP(C2073,'3.工程情報'!$C$6:$D$501,2,FALSE))</f>
        <v/>
      </c>
      <c r="E2073" s="165"/>
      <c r="F2073" s="170"/>
      <c r="G2073" s="189" t="str">
        <f t="shared" si="32"/>
        <v/>
      </c>
      <c r="H2073" s="19"/>
      <c r="I2073" s="19"/>
      <c r="J2073" s="176" t="str">
        <f>IF(AND(C2073&lt;&gt;"",COUNTIF('3.工程情報'!$C$6:$C$501,C2073)=0),"工程記号が3.工程情報に存在しません。","")</f>
        <v/>
      </c>
    </row>
    <row r="2074" spans="2:10" ht="18" customHeight="1">
      <c r="B2074" s="166"/>
      <c r="C2074" s="165"/>
      <c r="D2074" s="12" t="str">
        <f>IF(C2074="","",VLOOKUP(C2074,'3.工程情報'!$C$6:$D$501,2,FALSE))</f>
        <v/>
      </c>
      <c r="E2074" s="165"/>
      <c r="F2074" s="170"/>
      <c r="G2074" s="189" t="str">
        <f t="shared" si="32"/>
        <v/>
      </c>
      <c r="H2074" s="19"/>
      <c r="I2074" s="19"/>
      <c r="J2074" s="176" t="str">
        <f>IF(AND(C2074&lt;&gt;"",COUNTIF('3.工程情報'!$C$6:$C$501,C2074)=0),"工程記号が3.工程情報に存在しません。","")</f>
        <v/>
      </c>
    </row>
    <row r="2075" spans="2:10" ht="18" customHeight="1">
      <c r="B2075" s="166"/>
      <c r="C2075" s="165"/>
      <c r="D2075" s="12" t="str">
        <f>IF(C2075="","",VLOOKUP(C2075,'3.工程情報'!$C$6:$D$501,2,FALSE))</f>
        <v/>
      </c>
      <c r="E2075" s="165"/>
      <c r="F2075" s="170"/>
      <c r="G2075" s="189" t="str">
        <f t="shared" si="32"/>
        <v/>
      </c>
      <c r="H2075" s="19"/>
      <c r="I2075" s="19"/>
      <c r="J2075" s="176" t="str">
        <f>IF(AND(C2075&lt;&gt;"",COUNTIF('3.工程情報'!$C$6:$C$501,C2075)=0),"工程記号が3.工程情報に存在しません。","")</f>
        <v/>
      </c>
    </row>
    <row r="2076" spans="2:10" ht="18" customHeight="1">
      <c r="B2076" s="166"/>
      <c r="C2076" s="165"/>
      <c r="D2076" s="12" t="str">
        <f>IF(C2076="","",VLOOKUP(C2076,'3.工程情報'!$C$6:$D$501,2,FALSE))</f>
        <v/>
      </c>
      <c r="E2076" s="165"/>
      <c r="F2076" s="170"/>
      <c r="G2076" s="189" t="str">
        <f t="shared" si="32"/>
        <v/>
      </c>
      <c r="H2076" s="19"/>
      <c r="I2076" s="19"/>
      <c r="J2076" s="176" t="str">
        <f>IF(AND(C2076&lt;&gt;"",COUNTIF('3.工程情報'!$C$6:$C$501,C2076)=0),"工程記号が3.工程情報に存在しません。","")</f>
        <v/>
      </c>
    </row>
    <row r="2077" spans="2:10" ht="18" customHeight="1">
      <c r="B2077" s="166"/>
      <c r="C2077" s="165"/>
      <c r="D2077" s="12" t="str">
        <f>IF(C2077="","",VLOOKUP(C2077,'3.工程情報'!$C$6:$D$501,2,FALSE))</f>
        <v/>
      </c>
      <c r="E2077" s="165"/>
      <c r="F2077" s="170"/>
      <c r="G2077" s="189" t="str">
        <f t="shared" si="32"/>
        <v/>
      </c>
      <c r="H2077" s="19"/>
      <c r="I2077" s="19"/>
      <c r="J2077" s="176" t="str">
        <f>IF(AND(C2077&lt;&gt;"",COUNTIF('3.工程情報'!$C$6:$C$501,C2077)=0),"工程記号が3.工程情報に存在しません。","")</f>
        <v/>
      </c>
    </row>
    <row r="2078" spans="2:10" ht="18" customHeight="1">
      <c r="B2078" s="166"/>
      <c r="C2078" s="165"/>
      <c r="D2078" s="12" t="str">
        <f>IF(C2078="","",VLOOKUP(C2078,'3.工程情報'!$C$6:$D$501,2,FALSE))</f>
        <v/>
      </c>
      <c r="E2078" s="165"/>
      <c r="F2078" s="170"/>
      <c r="G2078" s="189" t="str">
        <f t="shared" si="32"/>
        <v/>
      </c>
      <c r="H2078" s="19"/>
      <c r="I2078" s="19"/>
      <c r="J2078" s="176" t="str">
        <f>IF(AND(C2078&lt;&gt;"",COUNTIF('3.工程情報'!$C$6:$C$501,C2078)=0),"工程記号が3.工程情報に存在しません。","")</f>
        <v/>
      </c>
    </row>
    <row r="2079" spans="2:10" ht="18" customHeight="1">
      <c r="B2079" s="166"/>
      <c r="C2079" s="165"/>
      <c r="D2079" s="12" t="str">
        <f>IF(C2079="","",VLOOKUP(C2079,'3.工程情報'!$C$6:$D$501,2,FALSE))</f>
        <v/>
      </c>
      <c r="E2079" s="165"/>
      <c r="F2079" s="170"/>
      <c r="G2079" s="189" t="str">
        <f t="shared" si="32"/>
        <v/>
      </c>
      <c r="H2079" s="19"/>
      <c r="I2079" s="19"/>
      <c r="J2079" s="176" t="str">
        <f>IF(AND(C2079&lt;&gt;"",COUNTIF('3.工程情報'!$C$6:$C$501,C2079)=0),"工程記号が3.工程情報に存在しません。","")</f>
        <v/>
      </c>
    </row>
    <row r="2080" spans="2:10" ht="18" customHeight="1">
      <c r="B2080" s="166"/>
      <c r="C2080" s="165"/>
      <c r="D2080" s="12" t="str">
        <f>IF(C2080="","",VLOOKUP(C2080,'3.工程情報'!$C$6:$D$501,2,FALSE))</f>
        <v/>
      </c>
      <c r="E2080" s="165"/>
      <c r="F2080" s="170"/>
      <c r="G2080" s="189" t="str">
        <f t="shared" si="32"/>
        <v/>
      </c>
      <c r="H2080" s="19"/>
      <c r="I2080" s="19"/>
      <c r="J2080" s="176" t="str">
        <f>IF(AND(C2080&lt;&gt;"",COUNTIF('3.工程情報'!$C$6:$C$501,C2080)=0),"工程記号が3.工程情報に存在しません。","")</f>
        <v/>
      </c>
    </row>
    <row r="2081" spans="2:10" ht="18" customHeight="1">
      <c r="B2081" s="166"/>
      <c r="C2081" s="165"/>
      <c r="D2081" s="12" t="str">
        <f>IF(C2081="","",VLOOKUP(C2081,'3.工程情報'!$C$6:$D$501,2,FALSE))</f>
        <v/>
      </c>
      <c r="E2081" s="165"/>
      <c r="F2081" s="170"/>
      <c r="G2081" s="189" t="str">
        <f t="shared" si="32"/>
        <v/>
      </c>
      <c r="H2081" s="19"/>
      <c r="I2081" s="19"/>
      <c r="J2081" s="176" t="str">
        <f>IF(AND(C2081&lt;&gt;"",COUNTIF('3.工程情報'!$C$6:$C$501,C2081)=0),"工程記号が3.工程情報に存在しません。","")</f>
        <v/>
      </c>
    </row>
    <row r="2082" spans="2:10" ht="18" customHeight="1">
      <c r="B2082" s="166"/>
      <c r="C2082" s="165"/>
      <c r="D2082" s="12" t="str">
        <f>IF(C2082="","",VLOOKUP(C2082,'3.工程情報'!$C$6:$D$501,2,FALSE))</f>
        <v/>
      </c>
      <c r="E2082" s="165"/>
      <c r="F2082" s="170"/>
      <c r="G2082" s="189" t="str">
        <f t="shared" si="32"/>
        <v/>
      </c>
      <c r="H2082" s="19"/>
      <c r="I2082" s="19"/>
      <c r="J2082" s="176" t="str">
        <f>IF(AND(C2082&lt;&gt;"",COUNTIF('3.工程情報'!$C$6:$C$501,C2082)=0),"工程記号が3.工程情報に存在しません。","")</f>
        <v/>
      </c>
    </row>
    <row r="2083" spans="2:10" ht="18" customHeight="1">
      <c r="B2083" s="166"/>
      <c r="C2083" s="165"/>
      <c r="D2083" s="12" t="str">
        <f>IF(C2083="","",VLOOKUP(C2083,'3.工程情報'!$C$6:$D$501,2,FALSE))</f>
        <v/>
      </c>
      <c r="E2083" s="165"/>
      <c r="F2083" s="170"/>
      <c r="G2083" s="189" t="str">
        <f t="shared" si="32"/>
        <v/>
      </c>
      <c r="H2083" s="19"/>
      <c r="I2083" s="19"/>
      <c r="J2083" s="176" t="str">
        <f>IF(AND(C2083&lt;&gt;"",COUNTIF('3.工程情報'!$C$6:$C$501,C2083)=0),"工程記号が3.工程情報に存在しません。","")</f>
        <v/>
      </c>
    </row>
    <row r="2084" spans="2:10" ht="18" customHeight="1">
      <c r="B2084" s="166"/>
      <c r="C2084" s="165"/>
      <c r="D2084" s="12" t="str">
        <f>IF(C2084="","",VLOOKUP(C2084,'3.工程情報'!$C$6:$D$501,2,FALSE))</f>
        <v/>
      </c>
      <c r="E2084" s="165"/>
      <c r="F2084" s="170"/>
      <c r="G2084" s="189" t="str">
        <f t="shared" si="32"/>
        <v/>
      </c>
      <c r="H2084" s="19"/>
      <c r="I2084" s="19"/>
      <c r="J2084" s="176" t="str">
        <f>IF(AND(C2084&lt;&gt;"",COUNTIF('3.工程情報'!$C$6:$C$501,C2084)=0),"工程記号が3.工程情報に存在しません。","")</f>
        <v/>
      </c>
    </row>
    <row r="2085" spans="2:10" ht="18" customHeight="1">
      <c r="B2085" s="166"/>
      <c r="C2085" s="165"/>
      <c r="D2085" s="12" t="str">
        <f>IF(C2085="","",VLOOKUP(C2085,'3.工程情報'!$C$6:$D$501,2,FALSE))</f>
        <v/>
      </c>
      <c r="E2085" s="165"/>
      <c r="F2085" s="170"/>
      <c r="G2085" s="189" t="str">
        <f t="shared" si="32"/>
        <v/>
      </c>
      <c r="H2085" s="19"/>
      <c r="I2085" s="19"/>
      <c r="J2085" s="176" t="str">
        <f>IF(AND(C2085&lt;&gt;"",COUNTIF('3.工程情報'!$C$6:$C$501,C2085)=0),"工程記号が3.工程情報に存在しません。","")</f>
        <v/>
      </c>
    </row>
    <row r="2086" spans="2:10" ht="18" customHeight="1">
      <c r="B2086" s="166"/>
      <c r="C2086" s="165"/>
      <c r="D2086" s="12" t="str">
        <f>IF(C2086="","",VLOOKUP(C2086,'3.工程情報'!$C$6:$D$501,2,FALSE))</f>
        <v/>
      </c>
      <c r="E2086" s="165"/>
      <c r="F2086" s="170"/>
      <c r="G2086" s="189" t="str">
        <f t="shared" si="32"/>
        <v/>
      </c>
      <c r="H2086" s="19"/>
      <c r="I2086" s="19"/>
      <c r="J2086" s="176" t="str">
        <f>IF(AND(C2086&lt;&gt;"",COUNTIF('3.工程情報'!$C$6:$C$501,C2086)=0),"工程記号が3.工程情報に存在しません。","")</f>
        <v/>
      </c>
    </row>
    <row r="2087" spans="2:10" ht="18" customHeight="1">
      <c r="B2087" s="166"/>
      <c r="C2087" s="165"/>
      <c r="D2087" s="12" t="str">
        <f>IF(C2087="","",VLOOKUP(C2087,'3.工程情報'!$C$6:$D$501,2,FALSE))</f>
        <v/>
      </c>
      <c r="E2087" s="165"/>
      <c r="F2087" s="170"/>
      <c r="G2087" s="189" t="str">
        <f t="shared" si="32"/>
        <v/>
      </c>
      <c r="H2087" s="19"/>
      <c r="I2087" s="19"/>
      <c r="J2087" s="176" t="str">
        <f>IF(AND(C2087&lt;&gt;"",COUNTIF('3.工程情報'!$C$6:$C$501,C2087)=0),"工程記号が3.工程情報に存在しません。","")</f>
        <v/>
      </c>
    </row>
    <row r="2088" spans="2:10" ht="18" customHeight="1">
      <c r="B2088" s="166"/>
      <c r="C2088" s="165"/>
      <c r="D2088" s="12" t="str">
        <f>IF(C2088="","",VLOOKUP(C2088,'3.工程情報'!$C$6:$D$501,2,FALSE))</f>
        <v/>
      </c>
      <c r="E2088" s="165"/>
      <c r="F2088" s="170"/>
      <c r="G2088" s="189" t="str">
        <f t="shared" si="32"/>
        <v/>
      </c>
      <c r="H2088" s="19"/>
      <c r="I2088" s="19"/>
      <c r="J2088" s="176" t="str">
        <f>IF(AND(C2088&lt;&gt;"",COUNTIF('3.工程情報'!$C$6:$C$501,C2088)=0),"工程記号が3.工程情報に存在しません。","")</f>
        <v/>
      </c>
    </row>
    <row r="2089" spans="2:10" ht="18" customHeight="1">
      <c r="B2089" s="166"/>
      <c r="C2089" s="165"/>
      <c r="D2089" s="12" t="str">
        <f>IF(C2089="","",VLOOKUP(C2089,'3.工程情報'!$C$6:$D$501,2,FALSE))</f>
        <v/>
      </c>
      <c r="E2089" s="165"/>
      <c r="F2089" s="170"/>
      <c r="G2089" s="189" t="str">
        <f t="shared" si="32"/>
        <v/>
      </c>
      <c r="H2089" s="19"/>
      <c r="I2089" s="19"/>
      <c r="J2089" s="176" t="str">
        <f>IF(AND(C2089&lt;&gt;"",COUNTIF('3.工程情報'!$C$6:$C$501,C2089)=0),"工程記号が3.工程情報に存在しません。","")</f>
        <v/>
      </c>
    </row>
    <row r="2090" spans="2:10" ht="18" customHeight="1">
      <c r="B2090" s="166"/>
      <c r="C2090" s="165"/>
      <c r="D2090" s="12" t="str">
        <f>IF(C2090="","",VLOOKUP(C2090,'3.工程情報'!$C$6:$D$501,2,FALSE))</f>
        <v/>
      </c>
      <c r="E2090" s="165"/>
      <c r="F2090" s="170"/>
      <c r="G2090" s="189" t="str">
        <f t="shared" si="32"/>
        <v/>
      </c>
      <c r="H2090" s="19"/>
      <c r="I2090" s="19"/>
      <c r="J2090" s="176" t="str">
        <f>IF(AND(C2090&lt;&gt;"",COUNTIF('3.工程情報'!$C$6:$C$501,C2090)=0),"工程記号が3.工程情報に存在しません。","")</f>
        <v/>
      </c>
    </row>
    <row r="2091" spans="2:10" ht="18" customHeight="1">
      <c r="B2091" s="166"/>
      <c r="C2091" s="165"/>
      <c r="D2091" s="12" t="str">
        <f>IF(C2091="","",VLOOKUP(C2091,'3.工程情報'!$C$6:$D$501,2,FALSE))</f>
        <v/>
      </c>
      <c r="E2091" s="165"/>
      <c r="F2091" s="170"/>
      <c r="G2091" s="189" t="str">
        <f t="shared" si="32"/>
        <v/>
      </c>
      <c r="H2091" s="19"/>
      <c r="I2091" s="19"/>
      <c r="J2091" s="176" t="str">
        <f>IF(AND(C2091&lt;&gt;"",COUNTIF('3.工程情報'!$C$6:$C$501,C2091)=0),"工程記号が3.工程情報に存在しません。","")</f>
        <v/>
      </c>
    </row>
    <row r="2092" spans="2:10" ht="18" customHeight="1">
      <c r="B2092" s="166"/>
      <c r="C2092" s="165"/>
      <c r="D2092" s="12" t="str">
        <f>IF(C2092="","",VLOOKUP(C2092,'3.工程情報'!$C$6:$D$501,2,FALSE))</f>
        <v/>
      </c>
      <c r="E2092" s="165"/>
      <c r="F2092" s="170"/>
      <c r="G2092" s="189" t="str">
        <f t="shared" si="32"/>
        <v/>
      </c>
      <c r="H2092" s="19"/>
      <c r="I2092" s="19"/>
      <c r="J2092" s="176" t="str">
        <f>IF(AND(C2092&lt;&gt;"",COUNTIF('3.工程情報'!$C$6:$C$501,C2092)=0),"工程記号が3.工程情報に存在しません。","")</f>
        <v/>
      </c>
    </row>
    <row r="2093" spans="2:10" ht="18" customHeight="1">
      <c r="B2093" s="166"/>
      <c r="C2093" s="165"/>
      <c r="D2093" s="12" t="str">
        <f>IF(C2093="","",VLOOKUP(C2093,'3.工程情報'!$C$6:$D$501,2,FALSE))</f>
        <v/>
      </c>
      <c r="E2093" s="165"/>
      <c r="F2093" s="170"/>
      <c r="G2093" s="189" t="str">
        <f t="shared" si="32"/>
        <v/>
      </c>
      <c r="H2093" s="19"/>
      <c r="I2093" s="19"/>
      <c r="J2093" s="176" t="str">
        <f>IF(AND(C2093&lt;&gt;"",COUNTIF('3.工程情報'!$C$6:$C$501,C2093)=0),"工程記号が3.工程情報に存在しません。","")</f>
        <v/>
      </c>
    </row>
    <row r="2094" spans="2:10" ht="18" customHeight="1">
      <c r="B2094" s="166"/>
      <c r="C2094" s="165"/>
      <c r="D2094" s="12" t="str">
        <f>IF(C2094="","",VLOOKUP(C2094,'3.工程情報'!$C$6:$D$501,2,FALSE))</f>
        <v/>
      </c>
      <c r="E2094" s="165"/>
      <c r="F2094" s="170"/>
      <c r="G2094" s="189" t="str">
        <f t="shared" si="32"/>
        <v/>
      </c>
      <c r="H2094" s="19"/>
      <c r="I2094" s="19"/>
      <c r="J2094" s="176" t="str">
        <f>IF(AND(C2094&lt;&gt;"",COUNTIF('3.工程情報'!$C$6:$C$501,C2094)=0),"工程記号が3.工程情報に存在しません。","")</f>
        <v/>
      </c>
    </row>
    <row r="2095" spans="2:10" ht="18" customHeight="1">
      <c r="B2095" s="166"/>
      <c r="C2095" s="165"/>
      <c r="D2095" s="12" t="str">
        <f>IF(C2095="","",VLOOKUP(C2095,'3.工程情報'!$C$6:$D$501,2,FALSE))</f>
        <v/>
      </c>
      <c r="E2095" s="165"/>
      <c r="F2095" s="170"/>
      <c r="G2095" s="189" t="str">
        <f t="shared" si="32"/>
        <v/>
      </c>
      <c r="H2095" s="19"/>
      <c r="I2095" s="19"/>
      <c r="J2095" s="176" t="str">
        <f>IF(AND(C2095&lt;&gt;"",COUNTIF('3.工程情報'!$C$6:$C$501,C2095)=0),"工程記号が3.工程情報に存在しません。","")</f>
        <v/>
      </c>
    </row>
    <row r="2096" spans="2:10" ht="18" customHeight="1">
      <c r="B2096" s="166"/>
      <c r="C2096" s="165"/>
      <c r="D2096" s="12" t="str">
        <f>IF(C2096="","",VLOOKUP(C2096,'3.工程情報'!$C$6:$D$501,2,FALSE))</f>
        <v/>
      </c>
      <c r="E2096" s="165"/>
      <c r="F2096" s="170"/>
      <c r="G2096" s="189" t="str">
        <f t="shared" si="32"/>
        <v/>
      </c>
      <c r="H2096" s="19"/>
      <c r="I2096" s="19"/>
      <c r="J2096" s="176" t="str">
        <f>IF(AND(C2096&lt;&gt;"",COUNTIF('3.工程情報'!$C$6:$C$501,C2096)=0),"工程記号が3.工程情報に存在しません。","")</f>
        <v/>
      </c>
    </row>
    <row r="2097" spans="2:10" ht="18" customHeight="1">
      <c r="B2097" s="166"/>
      <c r="C2097" s="165"/>
      <c r="D2097" s="12" t="str">
        <f>IF(C2097="","",VLOOKUP(C2097,'3.工程情報'!$C$6:$D$501,2,FALSE))</f>
        <v/>
      </c>
      <c r="E2097" s="165"/>
      <c r="F2097" s="170"/>
      <c r="G2097" s="189" t="str">
        <f t="shared" si="32"/>
        <v/>
      </c>
      <c r="H2097" s="19"/>
      <c r="I2097" s="19"/>
      <c r="J2097" s="176" t="str">
        <f>IF(AND(C2097&lt;&gt;"",COUNTIF('3.工程情報'!$C$6:$C$501,C2097)=0),"工程記号が3.工程情報に存在しません。","")</f>
        <v/>
      </c>
    </row>
    <row r="2098" spans="2:10" ht="18" customHeight="1">
      <c r="B2098" s="166"/>
      <c r="C2098" s="165"/>
      <c r="D2098" s="12" t="str">
        <f>IF(C2098="","",VLOOKUP(C2098,'3.工程情報'!$C$6:$D$501,2,FALSE))</f>
        <v/>
      </c>
      <c r="E2098" s="165"/>
      <c r="F2098" s="170"/>
      <c r="G2098" s="189" t="str">
        <f t="shared" si="32"/>
        <v/>
      </c>
      <c r="H2098" s="19"/>
      <c r="I2098" s="19"/>
      <c r="J2098" s="176" t="str">
        <f>IF(AND(C2098&lt;&gt;"",COUNTIF('3.工程情報'!$C$6:$C$501,C2098)=0),"工程記号が3.工程情報に存在しません。","")</f>
        <v/>
      </c>
    </row>
    <row r="2099" spans="2:10" ht="18" customHeight="1">
      <c r="B2099" s="166"/>
      <c r="C2099" s="165"/>
      <c r="D2099" s="12" t="str">
        <f>IF(C2099="","",VLOOKUP(C2099,'3.工程情報'!$C$6:$D$501,2,FALSE))</f>
        <v/>
      </c>
      <c r="E2099" s="165"/>
      <c r="F2099" s="170"/>
      <c r="G2099" s="189" t="str">
        <f t="shared" si="32"/>
        <v/>
      </c>
      <c r="H2099" s="19"/>
      <c r="I2099" s="19"/>
      <c r="J2099" s="176" t="str">
        <f>IF(AND(C2099&lt;&gt;"",COUNTIF('3.工程情報'!$C$6:$C$501,C2099)=0),"工程記号が3.工程情報に存在しません。","")</f>
        <v/>
      </c>
    </row>
    <row r="2100" spans="2:10" ht="18" customHeight="1">
      <c r="B2100" s="166"/>
      <c r="C2100" s="165"/>
      <c r="D2100" s="12" t="str">
        <f>IF(C2100="","",VLOOKUP(C2100,'3.工程情報'!$C$6:$D$501,2,FALSE))</f>
        <v/>
      </c>
      <c r="E2100" s="165"/>
      <c r="F2100" s="170"/>
      <c r="G2100" s="189" t="str">
        <f t="shared" si="32"/>
        <v/>
      </c>
      <c r="H2100" s="19"/>
      <c r="I2100" s="19"/>
      <c r="J2100" s="176" t="str">
        <f>IF(AND(C2100&lt;&gt;"",COUNTIF('3.工程情報'!$C$6:$C$501,C2100)=0),"工程記号が3.工程情報に存在しません。","")</f>
        <v/>
      </c>
    </row>
    <row r="2101" spans="2:10" ht="18" customHeight="1">
      <c r="B2101" s="166"/>
      <c r="C2101" s="165"/>
      <c r="D2101" s="12" t="str">
        <f>IF(C2101="","",VLOOKUP(C2101,'3.工程情報'!$C$6:$D$501,2,FALSE))</f>
        <v/>
      </c>
      <c r="E2101" s="165"/>
      <c r="F2101" s="170"/>
      <c r="G2101" s="189" t="str">
        <f t="shared" si="32"/>
        <v/>
      </c>
      <c r="H2101" s="19"/>
      <c r="I2101" s="19"/>
      <c r="J2101" s="176" t="str">
        <f>IF(AND(C2101&lt;&gt;"",COUNTIF('3.工程情報'!$C$6:$C$501,C2101)=0),"工程記号が3.工程情報に存在しません。","")</f>
        <v/>
      </c>
    </row>
    <row r="2102" spans="2:10" ht="18" customHeight="1">
      <c r="B2102" s="166"/>
      <c r="C2102" s="165"/>
      <c r="D2102" s="12" t="str">
        <f>IF(C2102="","",VLOOKUP(C2102,'3.工程情報'!$C$6:$D$501,2,FALSE))</f>
        <v/>
      </c>
      <c r="E2102" s="165"/>
      <c r="F2102" s="170"/>
      <c r="G2102" s="189" t="str">
        <f t="shared" si="32"/>
        <v/>
      </c>
      <c r="H2102" s="19"/>
      <c r="I2102" s="19"/>
      <c r="J2102" s="176" t="str">
        <f>IF(AND(C2102&lt;&gt;"",COUNTIF('3.工程情報'!$C$6:$C$501,C2102)=0),"工程記号が3.工程情報に存在しません。","")</f>
        <v/>
      </c>
    </row>
    <row r="2103" spans="2:10" ht="18" customHeight="1">
      <c r="B2103" s="166"/>
      <c r="C2103" s="165"/>
      <c r="D2103" s="12" t="str">
        <f>IF(C2103="","",VLOOKUP(C2103,'3.工程情報'!$C$6:$D$501,2,FALSE))</f>
        <v/>
      </c>
      <c r="E2103" s="165"/>
      <c r="F2103" s="170"/>
      <c r="G2103" s="189" t="str">
        <f t="shared" si="32"/>
        <v/>
      </c>
      <c r="H2103" s="19"/>
      <c r="I2103" s="19"/>
      <c r="J2103" s="176" t="str">
        <f>IF(AND(C2103&lt;&gt;"",COUNTIF('3.工程情報'!$C$6:$C$501,C2103)=0),"工程記号が3.工程情報に存在しません。","")</f>
        <v/>
      </c>
    </row>
    <row r="2104" spans="2:10" ht="18" customHeight="1">
      <c r="B2104" s="166"/>
      <c r="C2104" s="165"/>
      <c r="D2104" s="12" t="str">
        <f>IF(C2104="","",VLOOKUP(C2104,'3.工程情報'!$C$6:$D$501,2,FALSE))</f>
        <v/>
      </c>
      <c r="E2104" s="165"/>
      <c r="F2104" s="170"/>
      <c r="G2104" s="189" t="str">
        <f t="shared" si="32"/>
        <v/>
      </c>
      <c r="H2104" s="19"/>
      <c r="I2104" s="19"/>
      <c r="J2104" s="176" t="str">
        <f>IF(AND(C2104&lt;&gt;"",COUNTIF('3.工程情報'!$C$6:$C$501,C2104)=0),"工程記号が3.工程情報に存在しません。","")</f>
        <v/>
      </c>
    </row>
    <row r="2105" spans="2:10" ht="18" customHeight="1">
      <c r="B2105" s="166"/>
      <c r="C2105" s="165"/>
      <c r="D2105" s="12" t="str">
        <f>IF(C2105="","",VLOOKUP(C2105,'3.工程情報'!$C$6:$D$501,2,FALSE))</f>
        <v/>
      </c>
      <c r="E2105" s="165"/>
      <c r="F2105" s="170"/>
      <c r="G2105" s="189" t="str">
        <f t="shared" si="32"/>
        <v/>
      </c>
      <c r="H2105" s="19"/>
      <c r="I2105" s="19"/>
      <c r="J2105" s="176" t="str">
        <f>IF(AND(C2105&lt;&gt;"",COUNTIF('3.工程情報'!$C$6:$C$501,C2105)=0),"工程記号が3.工程情報に存在しません。","")</f>
        <v/>
      </c>
    </row>
    <row r="2106" spans="2:10" ht="18" customHeight="1">
      <c r="B2106" s="166"/>
      <c r="C2106" s="165"/>
      <c r="D2106" s="12" t="str">
        <f>IF(C2106="","",VLOOKUP(C2106,'3.工程情報'!$C$6:$D$501,2,FALSE))</f>
        <v/>
      </c>
      <c r="E2106" s="165"/>
      <c r="F2106" s="170"/>
      <c r="G2106" s="189" t="str">
        <f t="shared" si="32"/>
        <v/>
      </c>
      <c r="H2106" s="19"/>
      <c r="I2106" s="19"/>
      <c r="J2106" s="176" t="str">
        <f>IF(AND(C2106&lt;&gt;"",COUNTIF('3.工程情報'!$C$6:$C$501,C2106)=0),"工程記号が3.工程情報に存在しません。","")</f>
        <v/>
      </c>
    </row>
    <row r="2107" spans="2:10" ht="18" customHeight="1">
      <c r="B2107" s="166"/>
      <c r="C2107" s="165"/>
      <c r="D2107" s="12" t="str">
        <f>IF(C2107="","",VLOOKUP(C2107,'3.工程情報'!$C$6:$D$501,2,FALSE))</f>
        <v/>
      </c>
      <c r="E2107" s="165"/>
      <c r="F2107" s="170"/>
      <c r="G2107" s="189" t="str">
        <f t="shared" si="32"/>
        <v/>
      </c>
      <c r="H2107" s="19"/>
      <c r="I2107" s="19"/>
      <c r="J2107" s="176" t="str">
        <f>IF(AND(C2107&lt;&gt;"",COUNTIF('3.工程情報'!$C$6:$C$501,C2107)=0),"工程記号が3.工程情報に存在しません。","")</f>
        <v/>
      </c>
    </row>
    <row r="2108" spans="2:10" ht="18" customHeight="1">
      <c r="B2108" s="166"/>
      <c r="C2108" s="165"/>
      <c r="D2108" s="12" t="str">
        <f>IF(C2108="","",VLOOKUP(C2108,'3.工程情報'!$C$6:$D$501,2,FALSE))</f>
        <v/>
      </c>
      <c r="E2108" s="165"/>
      <c r="F2108" s="170"/>
      <c r="G2108" s="189" t="str">
        <f t="shared" si="32"/>
        <v/>
      </c>
      <c r="H2108" s="19"/>
      <c r="I2108" s="19"/>
      <c r="J2108" s="176" t="str">
        <f>IF(AND(C2108&lt;&gt;"",COUNTIF('3.工程情報'!$C$6:$C$501,C2108)=0),"工程記号が3.工程情報に存在しません。","")</f>
        <v/>
      </c>
    </row>
    <row r="2109" spans="2:10" ht="18" customHeight="1">
      <c r="B2109" s="166"/>
      <c r="C2109" s="165"/>
      <c r="D2109" s="12" t="str">
        <f>IF(C2109="","",VLOOKUP(C2109,'3.工程情報'!$C$6:$D$501,2,FALSE))</f>
        <v/>
      </c>
      <c r="E2109" s="165"/>
      <c r="F2109" s="170"/>
      <c r="G2109" s="189" t="str">
        <f t="shared" si="32"/>
        <v/>
      </c>
      <c r="H2109" s="19"/>
      <c r="I2109" s="19"/>
      <c r="J2109" s="176" t="str">
        <f>IF(AND(C2109&lt;&gt;"",COUNTIF('3.工程情報'!$C$6:$C$501,C2109)=0),"工程記号が3.工程情報に存在しません。","")</f>
        <v/>
      </c>
    </row>
    <row r="2110" spans="2:10" ht="18" customHeight="1">
      <c r="B2110" s="166"/>
      <c r="C2110" s="165"/>
      <c r="D2110" s="12" t="str">
        <f>IF(C2110="","",VLOOKUP(C2110,'3.工程情報'!$C$6:$D$501,2,FALSE))</f>
        <v/>
      </c>
      <c r="E2110" s="165"/>
      <c r="F2110" s="170"/>
      <c r="G2110" s="189" t="str">
        <f t="shared" si="32"/>
        <v/>
      </c>
      <c r="H2110" s="19"/>
      <c r="I2110" s="19"/>
      <c r="J2110" s="176" t="str">
        <f>IF(AND(C2110&lt;&gt;"",COUNTIF('3.工程情報'!$C$6:$C$501,C2110)=0),"工程記号が3.工程情報に存在しません。","")</f>
        <v/>
      </c>
    </row>
    <row r="2111" spans="2:10" ht="18" customHeight="1">
      <c r="B2111" s="166"/>
      <c r="C2111" s="165"/>
      <c r="D2111" s="12" t="str">
        <f>IF(C2111="","",VLOOKUP(C2111,'3.工程情報'!$C$6:$D$501,2,FALSE))</f>
        <v/>
      </c>
      <c r="E2111" s="165"/>
      <c r="F2111" s="170"/>
      <c r="G2111" s="189" t="str">
        <f t="shared" si="32"/>
        <v/>
      </c>
      <c r="H2111" s="19"/>
      <c r="I2111" s="19"/>
      <c r="J2111" s="176" t="str">
        <f>IF(AND(C2111&lt;&gt;"",COUNTIF('3.工程情報'!$C$6:$C$501,C2111)=0),"工程記号が3.工程情報に存在しません。","")</f>
        <v/>
      </c>
    </row>
    <row r="2112" spans="2:10" ht="18" customHeight="1">
      <c r="B2112" s="166"/>
      <c r="C2112" s="165"/>
      <c r="D2112" s="12" t="str">
        <f>IF(C2112="","",VLOOKUP(C2112,'3.工程情報'!$C$6:$D$501,2,FALSE))</f>
        <v/>
      </c>
      <c r="E2112" s="165"/>
      <c r="F2112" s="170"/>
      <c r="G2112" s="189" t="str">
        <f t="shared" si="32"/>
        <v/>
      </c>
      <c r="H2112" s="19"/>
      <c r="I2112" s="19"/>
      <c r="J2112" s="176" t="str">
        <f>IF(AND(C2112&lt;&gt;"",COUNTIF('3.工程情報'!$C$6:$C$501,C2112)=0),"工程記号が3.工程情報に存在しません。","")</f>
        <v/>
      </c>
    </row>
    <row r="2113" spans="2:10" ht="18" customHeight="1">
      <c r="B2113" s="166"/>
      <c r="C2113" s="165"/>
      <c r="D2113" s="12" t="str">
        <f>IF(C2113="","",VLOOKUP(C2113,'3.工程情報'!$C$6:$D$501,2,FALSE))</f>
        <v/>
      </c>
      <c r="E2113" s="165"/>
      <c r="F2113" s="170"/>
      <c r="G2113" s="189" t="str">
        <f t="shared" si="32"/>
        <v/>
      </c>
      <c r="H2113" s="19"/>
      <c r="I2113" s="19"/>
      <c r="J2113" s="176" t="str">
        <f>IF(AND(C2113&lt;&gt;"",COUNTIF('3.工程情報'!$C$6:$C$501,C2113)=0),"工程記号が3.工程情報に存在しません。","")</f>
        <v/>
      </c>
    </row>
    <row r="2114" spans="2:10" ht="18" customHeight="1">
      <c r="B2114" s="166"/>
      <c r="C2114" s="165"/>
      <c r="D2114" s="12" t="str">
        <f>IF(C2114="","",VLOOKUP(C2114,'3.工程情報'!$C$6:$D$501,2,FALSE))</f>
        <v/>
      </c>
      <c r="E2114" s="165"/>
      <c r="F2114" s="170"/>
      <c r="G2114" s="189" t="str">
        <f t="shared" si="32"/>
        <v/>
      </c>
      <c r="H2114" s="19"/>
      <c r="I2114" s="19"/>
      <c r="J2114" s="176" t="str">
        <f>IF(AND(C2114&lt;&gt;"",COUNTIF('3.工程情報'!$C$6:$C$501,C2114)=0),"工程記号が3.工程情報に存在しません。","")</f>
        <v/>
      </c>
    </row>
    <row r="2115" spans="2:10" ht="18" customHeight="1">
      <c r="B2115" s="166"/>
      <c r="C2115" s="165"/>
      <c r="D2115" s="12" t="str">
        <f>IF(C2115="","",VLOOKUP(C2115,'3.工程情報'!$C$6:$D$501,2,FALSE))</f>
        <v/>
      </c>
      <c r="E2115" s="165"/>
      <c r="F2115" s="170"/>
      <c r="G2115" s="189" t="str">
        <f t="shared" si="32"/>
        <v/>
      </c>
      <c r="H2115" s="19"/>
      <c r="I2115" s="19"/>
      <c r="J2115" s="176" t="str">
        <f>IF(AND(C2115&lt;&gt;"",COUNTIF('3.工程情報'!$C$6:$C$501,C2115)=0),"工程記号が3.工程情報に存在しません。","")</f>
        <v/>
      </c>
    </row>
    <row r="2116" spans="2:10" ht="18" customHeight="1">
      <c r="B2116" s="166"/>
      <c r="C2116" s="165"/>
      <c r="D2116" s="12" t="str">
        <f>IF(C2116="","",VLOOKUP(C2116,'3.工程情報'!$C$6:$D$501,2,FALSE))</f>
        <v/>
      </c>
      <c r="E2116" s="165"/>
      <c r="F2116" s="170"/>
      <c r="G2116" s="189" t="str">
        <f t="shared" si="32"/>
        <v/>
      </c>
      <c r="H2116" s="19"/>
      <c r="I2116" s="19"/>
      <c r="J2116" s="176" t="str">
        <f>IF(AND(C2116&lt;&gt;"",COUNTIF('3.工程情報'!$C$6:$C$501,C2116)=0),"工程記号が3.工程情報に存在しません。","")</f>
        <v/>
      </c>
    </row>
    <row r="2117" spans="2:10" ht="18" customHeight="1">
      <c r="B2117" s="166"/>
      <c r="C2117" s="165"/>
      <c r="D2117" s="12" t="str">
        <f>IF(C2117="","",VLOOKUP(C2117,'3.工程情報'!$C$6:$D$501,2,FALSE))</f>
        <v/>
      </c>
      <c r="E2117" s="165"/>
      <c r="F2117" s="170"/>
      <c r="G2117" s="189" t="str">
        <f t="shared" si="32"/>
        <v/>
      </c>
      <c r="H2117" s="19"/>
      <c r="I2117" s="19"/>
      <c r="J2117" s="176" t="str">
        <f>IF(AND(C2117&lt;&gt;"",COUNTIF('3.工程情報'!$C$6:$C$501,C2117)=0),"工程記号が3.工程情報に存在しません。","")</f>
        <v/>
      </c>
    </row>
    <row r="2118" spans="2:10" ht="18" customHeight="1">
      <c r="B2118" s="166"/>
      <c r="C2118" s="165"/>
      <c r="D2118" s="12" t="str">
        <f>IF(C2118="","",VLOOKUP(C2118,'3.工程情報'!$C$6:$D$501,2,FALSE))</f>
        <v/>
      </c>
      <c r="E2118" s="165"/>
      <c r="F2118" s="170"/>
      <c r="G2118" s="189" t="str">
        <f t="shared" ref="G2118:G2181" si="33">C2118&amp;E2118</f>
        <v/>
      </c>
      <c r="H2118" s="19"/>
      <c r="I2118" s="19"/>
      <c r="J2118" s="176" t="str">
        <f>IF(AND(C2118&lt;&gt;"",COUNTIF('3.工程情報'!$C$6:$C$501,C2118)=0),"工程記号が3.工程情報に存在しません。","")</f>
        <v/>
      </c>
    </row>
    <row r="2119" spans="2:10" ht="18" customHeight="1">
      <c r="B2119" s="166"/>
      <c r="C2119" s="165"/>
      <c r="D2119" s="12" t="str">
        <f>IF(C2119="","",VLOOKUP(C2119,'3.工程情報'!$C$6:$D$501,2,FALSE))</f>
        <v/>
      </c>
      <c r="E2119" s="165"/>
      <c r="F2119" s="170"/>
      <c r="G2119" s="189" t="str">
        <f t="shared" si="33"/>
        <v/>
      </c>
      <c r="H2119" s="19"/>
      <c r="I2119" s="19"/>
      <c r="J2119" s="176" t="str">
        <f>IF(AND(C2119&lt;&gt;"",COUNTIF('3.工程情報'!$C$6:$C$501,C2119)=0),"工程記号が3.工程情報に存在しません。","")</f>
        <v/>
      </c>
    </row>
    <row r="2120" spans="2:10" ht="18" customHeight="1">
      <c r="B2120" s="166"/>
      <c r="C2120" s="165"/>
      <c r="D2120" s="12" t="str">
        <f>IF(C2120="","",VLOOKUP(C2120,'3.工程情報'!$C$6:$D$501,2,FALSE))</f>
        <v/>
      </c>
      <c r="E2120" s="165"/>
      <c r="F2120" s="170"/>
      <c r="G2120" s="189" t="str">
        <f t="shared" si="33"/>
        <v/>
      </c>
      <c r="H2120" s="19"/>
      <c r="I2120" s="19"/>
      <c r="J2120" s="176" t="str">
        <f>IF(AND(C2120&lt;&gt;"",COUNTIF('3.工程情報'!$C$6:$C$501,C2120)=0),"工程記号が3.工程情報に存在しません。","")</f>
        <v/>
      </c>
    </row>
    <row r="2121" spans="2:10" ht="18" customHeight="1">
      <c r="B2121" s="166"/>
      <c r="C2121" s="165"/>
      <c r="D2121" s="12" t="str">
        <f>IF(C2121="","",VLOOKUP(C2121,'3.工程情報'!$C$6:$D$501,2,FALSE))</f>
        <v/>
      </c>
      <c r="E2121" s="165"/>
      <c r="F2121" s="170"/>
      <c r="G2121" s="189" t="str">
        <f t="shared" si="33"/>
        <v/>
      </c>
      <c r="H2121" s="19"/>
      <c r="I2121" s="19"/>
      <c r="J2121" s="176" t="str">
        <f>IF(AND(C2121&lt;&gt;"",COUNTIF('3.工程情報'!$C$6:$C$501,C2121)=0),"工程記号が3.工程情報に存在しません。","")</f>
        <v/>
      </c>
    </row>
    <row r="2122" spans="2:10" ht="18" customHeight="1">
      <c r="B2122" s="166"/>
      <c r="C2122" s="165"/>
      <c r="D2122" s="12" t="str">
        <f>IF(C2122="","",VLOOKUP(C2122,'3.工程情報'!$C$6:$D$501,2,FALSE))</f>
        <v/>
      </c>
      <c r="E2122" s="165"/>
      <c r="F2122" s="170"/>
      <c r="G2122" s="189" t="str">
        <f t="shared" si="33"/>
        <v/>
      </c>
      <c r="H2122" s="19"/>
      <c r="I2122" s="19"/>
      <c r="J2122" s="176" t="str">
        <f>IF(AND(C2122&lt;&gt;"",COUNTIF('3.工程情報'!$C$6:$C$501,C2122)=0),"工程記号が3.工程情報に存在しません。","")</f>
        <v/>
      </c>
    </row>
    <row r="2123" spans="2:10" ht="18" customHeight="1">
      <c r="B2123" s="166"/>
      <c r="C2123" s="165"/>
      <c r="D2123" s="12" t="str">
        <f>IF(C2123="","",VLOOKUP(C2123,'3.工程情報'!$C$6:$D$501,2,FALSE))</f>
        <v/>
      </c>
      <c r="E2123" s="165"/>
      <c r="F2123" s="170"/>
      <c r="G2123" s="189" t="str">
        <f t="shared" si="33"/>
        <v/>
      </c>
      <c r="H2123" s="19"/>
      <c r="I2123" s="19"/>
      <c r="J2123" s="176" t="str">
        <f>IF(AND(C2123&lt;&gt;"",COUNTIF('3.工程情報'!$C$6:$C$501,C2123)=0),"工程記号が3.工程情報に存在しません。","")</f>
        <v/>
      </c>
    </row>
    <row r="2124" spans="2:10" ht="18" customHeight="1">
      <c r="B2124" s="166"/>
      <c r="C2124" s="165"/>
      <c r="D2124" s="12" t="str">
        <f>IF(C2124="","",VLOOKUP(C2124,'3.工程情報'!$C$6:$D$501,2,FALSE))</f>
        <v/>
      </c>
      <c r="E2124" s="165"/>
      <c r="F2124" s="170"/>
      <c r="G2124" s="189" t="str">
        <f t="shared" si="33"/>
        <v/>
      </c>
      <c r="H2124" s="19"/>
      <c r="I2124" s="19"/>
      <c r="J2124" s="176" t="str">
        <f>IF(AND(C2124&lt;&gt;"",COUNTIF('3.工程情報'!$C$6:$C$501,C2124)=0),"工程記号が3.工程情報に存在しません。","")</f>
        <v/>
      </c>
    </row>
    <row r="2125" spans="2:10" ht="18" customHeight="1">
      <c r="B2125" s="166"/>
      <c r="C2125" s="165"/>
      <c r="D2125" s="12" t="str">
        <f>IF(C2125="","",VLOOKUP(C2125,'3.工程情報'!$C$6:$D$501,2,FALSE))</f>
        <v/>
      </c>
      <c r="E2125" s="165"/>
      <c r="F2125" s="170"/>
      <c r="G2125" s="189" t="str">
        <f t="shared" si="33"/>
        <v/>
      </c>
      <c r="H2125" s="19"/>
      <c r="I2125" s="19"/>
      <c r="J2125" s="176" t="str">
        <f>IF(AND(C2125&lt;&gt;"",COUNTIF('3.工程情報'!$C$6:$C$501,C2125)=0),"工程記号が3.工程情報に存在しません。","")</f>
        <v/>
      </c>
    </row>
    <row r="2126" spans="2:10" ht="18" customHeight="1">
      <c r="B2126" s="166"/>
      <c r="C2126" s="165"/>
      <c r="D2126" s="12" t="str">
        <f>IF(C2126="","",VLOOKUP(C2126,'3.工程情報'!$C$6:$D$501,2,FALSE))</f>
        <v/>
      </c>
      <c r="E2126" s="165"/>
      <c r="F2126" s="170"/>
      <c r="G2126" s="189" t="str">
        <f t="shared" si="33"/>
        <v/>
      </c>
      <c r="H2126" s="19"/>
      <c r="I2126" s="19"/>
      <c r="J2126" s="176" t="str">
        <f>IF(AND(C2126&lt;&gt;"",COUNTIF('3.工程情報'!$C$6:$C$501,C2126)=0),"工程記号が3.工程情報に存在しません。","")</f>
        <v/>
      </c>
    </row>
    <row r="2127" spans="2:10" ht="18" customHeight="1">
      <c r="B2127" s="166"/>
      <c r="C2127" s="165"/>
      <c r="D2127" s="12" t="str">
        <f>IF(C2127="","",VLOOKUP(C2127,'3.工程情報'!$C$6:$D$501,2,FALSE))</f>
        <v/>
      </c>
      <c r="E2127" s="165"/>
      <c r="F2127" s="170"/>
      <c r="G2127" s="189" t="str">
        <f t="shared" si="33"/>
        <v/>
      </c>
      <c r="H2127" s="19"/>
      <c r="I2127" s="19"/>
      <c r="J2127" s="176" t="str">
        <f>IF(AND(C2127&lt;&gt;"",COUNTIF('3.工程情報'!$C$6:$C$501,C2127)=0),"工程記号が3.工程情報に存在しません。","")</f>
        <v/>
      </c>
    </row>
    <row r="2128" spans="2:10" ht="18" customHeight="1">
      <c r="B2128" s="166"/>
      <c r="C2128" s="165"/>
      <c r="D2128" s="12" t="str">
        <f>IF(C2128="","",VLOOKUP(C2128,'3.工程情報'!$C$6:$D$501,2,FALSE))</f>
        <v/>
      </c>
      <c r="E2128" s="165"/>
      <c r="F2128" s="170"/>
      <c r="G2128" s="189" t="str">
        <f t="shared" si="33"/>
        <v/>
      </c>
      <c r="H2128" s="19"/>
      <c r="I2128" s="19"/>
      <c r="J2128" s="176" t="str">
        <f>IF(AND(C2128&lt;&gt;"",COUNTIF('3.工程情報'!$C$6:$C$501,C2128)=0),"工程記号が3.工程情報に存在しません。","")</f>
        <v/>
      </c>
    </row>
    <row r="2129" spans="2:10" ht="18" customHeight="1">
      <c r="B2129" s="166"/>
      <c r="C2129" s="165"/>
      <c r="D2129" s="12" t="str">
        <f>IF(C2129="","",VLOOKUP(C2129,'3.工程情報'!$C$6:$D$501,2,FALSE))</f>
        <v/>
      </c>
      <c r="E2129" s="165"/>
      <c r="F2129" s="170"/>
      <c r="G2129" s="189" t="str">
        <f t="shared" si="33"/>
        <v/>
      </c>
      <c r="H2129" s="19"/>
      <c r="I2129" s="19"/>
      <c r="J2129" s="176" t="str">
        <f>IF(AND(C2129&lt;&gt;"",COUNTIF('3.工程情報'!$C$6:$C$501,C2129)=0),"工程記号が3.工程情報に存在しません。","")</f>
        <v/>
      </c>
    </row>
    <row r="2130" spans="2:10" ht="18" customHeight="1">
      <c r="B2130" s="166"/>
      <c r="C2130" s="165"/>
      <c r="D2130" s="12" t="str">
        <f>IF(C2130="","",VLOOKUP(C2130,'3.工程情報'!$C$6:$D$501,2,FALSE))</f>
        <v/>
      </c>
      <c r="E2130" s="165"/>
      <c r="F2130" s="170"/>
      <c r="G2130" s="189" t="str">
        <f t="shared" si="33"/>
        <v/>
      </c>
      <c r="H2130" s="19"/>
      <c r="I2130" s="19"/>
      <c r="J2130" s="176" t="str">
        <f>IF(AND(C2130&lt;&gt;"",COUNTIF('3.工程情報'!$C$6:$C$501,C2130)=0),"工程記号が3.工程情報に存在しません。","")</f>
        <v/>
      </c>
    </row>
    <row r="2131" spans="2:10" ht="18" customHeight="1">
      <c r="B2131" s="166"/>
      <c r="C2131" s="165"/>
      <c r="D2131" s="12" t="str">
        <f>IF(C2131="","",VLOOKUP(C2131,'3.工程情報'!$C$6:$D$501,2,FALSE))</f>
        <v/>
      </c>
      <c r="E2131" s="165"/>
      <c r="F2131" s="170"/>
      <c r="G2131" s="189" t="str">
        <f t="shared" si="33"/>
        <v/>
      </c>
      <c r="H2131" s="19"/>
      <c r="I2131" s="19"/>
      <c r="J2131" s="176" t="str">
        <f>IF(AND(C2131&lt;&gt;"",COUNTIF('3.工程情報'!$C$6:$C$501,C2131)=0),"工程記号が3.工程情報に存在しません。","")</f>
        <v/>
      </c>
    </row>
    <row r="2132" spans="2:10" ht="18" customHeight="1">
      <c r="B2132" s="166"/>
      <c r="C2132" s="165"/>
      <c r="D2132" s="12" t="str">
        <f>IF(C2132="","",VLOOKUP(C2132,'3.工程情報'!$C$6:$D$501,2,FALSE))</f>
        <v/>
      </c>
      <c r="E2132" s="165"/>
      <c r="F2132" s="170"/>
      <c r="G2132" s="189" t="str">
        <f t="shared" si="33"/>
        <v/>
      </c>
      <c r="H2132" s="19"/>
      <c r="I2132" s="19"/>
      <c r="J2132" s="176" t="str">
        <f>IF(AND(C2132&lt;&gt;"",COUNTIF('3.工程情報'!$C$6:$C$501,C2132)=0),"工程記号が3.工程情報に存在しません。","")</f>
        <v/>
      </c>
    </row>
    <row r="2133" spans="2:10" ht="18" customHeight="1">
      <c r="B2133" s="166"/>
      <c r="C2133" s="165"/>
      <c r="D2133" s="12" t="str">
        <f>IF(C2133="","",VLOOKUP(C2133,'3.工程情報'!$C$6:$D$501,2,FALSE))</f>
        <v/>
      </c>
      <c r="E2133" s="165"/>
      <c r="F2133" s="170"/>
      <c r="G2133" s="189" t="str">
        <f t="shared" si="33"/>
        <v/>
      </c>
      <c r="H2133" s="19"/>
      <c r="I2133" s="19"/>
      <c r="J2133" s="176" t="str">
        <f>IF(AND(C2133&lt;&gt;"",COUNTIF('3.工程情報'!$C$6:$C$501,C2133)=0),"工程記号が3.工程情報に存在しません。","")</f>
        <v/>
      </c>
    </row>
    <row r="2134" spans="2:10" ht="18" customHeight="1">
      <c r="B2134" s="166"/>
      <c r="C2134" s="165"/>
      <c r="D2134" s="12" t="str">
        <f>IF(C2134="","",VLOOKUP(C2134,'3.工程情報'!$C$6:$D$501,2,FALSE))</f>
        <v/>
      </c>
      <c r="E2134" s="165"/>
      <c r="F2134" s="170"/>
      <c r="G2134" s="189" t="str">
        <f t="shared" si="33"/>
        <v/>
      </c>
      <c r="H2134" s="19"/>
      <c r="I2134" s="19"/>
      <c r="J2134" s="176" t="str">
        <f>IF(AND(C2134&lt;&gt;"",COUNTIF('3.工程情報'!$C$6:$C$501,C2134)=0),"工程記号が3.工程情報に存在しません。","")</f>
        <v/>
      </c>
    </row>
    <row r="2135" spans="2:10" ht="18" customHeight="1">
      <c r="B2135" s="166"/>
      <c r="C2135" s="165"/>
      <c r="D2135" s="12" t="str">
        <f>IF(C2135="","",VLOOKUP(C2135,'3.工程情報'!$C$6:$D$501,2,FALSE))</f>
        <v/>
      </c>
      <c r="E2135" s="165"/>
      <c r="F2135" s="170"/>
      <c r="G2135" s="189" t="str">
        <f t="shared" si="33"/>
        <v/>
      </c>
      <c r="H2135" s="19"/>
      <c r="I2135" s="19"/>
      <c r="J2135" s="176" t="str">
        <f>IF(AND(C2135&lt;&gt;"",COUNTIF('3.工程情報'!$C$6:$C$501,C2135)=0),"工程記号が3.工程情報に存在しません。","")</f>
        <v/>
      </c>
    </row>
    <row r="2136" spans="2:10" ht="18" customHeight="1">
      <c r="B2136" s="166"/>
      <c r="C2136" s="165"/>
      <c r="D2136" s="12" t="str">
        <f>IF(C2136="","",VLOOKUP(C2136,'3.工程情報'!$C$6:$D$501,2,FALSE))</f>
        <v/>
      </c>
      <c r="E2136" s="165"/>
      <c r="F2136" s="170"/>
      <c r="G2136" s="189" t="str">
        <f t="shared" si="33"/>
        <v/>
      </c>
      <c r="H2136" s="19"/>
      <c r="I2136" s="19"/>
      <c r="J2136" s="176" t="str">
        <f>IF(AND(C2136&lt;&gt;"",COUNTIF('3.工程情報'!$C$6:$C$501,C2136)=0),"工程記号が3.工程情報に存在しません。","")</f>
        <v/>
      </c>
    </row>
    <row r="2137" spans="2:10" ht="18" customHeight="1">
      <c r="B2137" s="166"/>
      <c r="C2137" s="165"/>
      <c r="D2137" s="12" t="str">
        <f>IF(C2137="","",VLOOKUP(C2137,'3.工程情報'!$C$6:$D$501,2,FALSE))</f>
        <v/>
      </c>
      <c r="E2137" s="165"/>
      <c r="F2137" s="170"/>
      <c r="G2137" s="189" t="str">
        <f t="shared" si="33"/>
        <v/>
      </c>
      <c r="H2137" s="19"/>
      <c r="I2137" s="19"/>
      <c r="J2137" s="176" t="str">
        <f>IF(AND(C2137&lt;&gt;"",COUNTIF('3.工程情報'!$C$6:$C$501,C2137)=0),"工程記号が3.工程情報に存在しません。","")</f>
        <v/>
      </c>
    </row>
    <row r="2138" spans="2:10" ht="18" customHeight="1">
      <c r="B2138" s="166"/>
      <c r="C2138" s="165"/>
      <c r="D2138" s="12" t="str">
        <f>IF(C2138="","",VLOOKUP(C2138,'3.工程情報'!$C$6:$D$501,2,FALSE))</f>
        <v/>
      </c>
      <c r="E2138" s="165"/>
      <c r="F2138" s="170"/>
      <c r="G2138" s="189" t="str">
        <f t="shared" si="33"/>
        <v/>
      </c>
      <c r="H2138" s="19"/>
      <c r="I2138" s="19"/>
      <c r="J2138" s="176" t="str">
        <f>IF(AND(C2138&lt;&gt;"",COUNTIF('3.工程情報'!$C$6:$C$501,C2138)=0),"工程記号が3.工程情報に存在しません。","")</f>
        <v/>
      </c>
    </row>
    <row r="2139" spans="2:10" ht="18" customHeight="1">
      <c r="B2139" s="166"/>
      <c r="C2139" s="165"/>
      <c r="D2139" s="12" t="str">
        <f>IF(C2139="","",VLOOKUP(C2139,'3.工程情報'!$C$6:$D$501,2,FALSE))</f>
        <v/>
      </c>
      <c r="E2139" s="165"/>
      <c r="F2139" s="170"/>
      <c r="G2139" s="189" t="str">
        <f t="shared" si="33"/>
        <v/>
      </c>
      <c r="H2139" s="19"/>
      <c r="I2139" s="19"/>
      <c r="J2139" s="176" t="str">
        <f>IF(AND(C2139&lt;&gt;"",COUNTIF('3.工程情報'!$C$6:$C$501,C2139)=0),"工程記号が3.工程情報に存在しません。","")</f>
        <v/>
      </c>
    </row>
    <row r="2140" spans="2:10" ht="18" customHeight="1">
      <c r="B2140" s="166"/>
      <c r="C2140" s="165"/>
      <c r="D2140" s="12" t="str">
        <f>IF(C2140="","",VLOOKUP(C2140,'3.工程情報'!$C$6:$D$501,2,FALSE))</f>
        <v/>
      </c>
      <c r="E2140" s="165"/>
      <c r="F2140" s="170"/>
      <c r="G2140" s="189" t="str">
        <f t="shared" si="33"/>
        <v/>
      </c>
      <c r="H2140" s="19"/>
      <c r="I2140" s="19"/>
      <c r="J2140" s="176" t="str">
        <f>IF(AND(C2140&lt;&gt;"",COUNTIF('3.工程情報'!$C$6:$C$501,C2140)=0),"工程記号が3.工程情報に存在しません。","")</f>
        <v/>
      </c>
    </row>
    <row r="2141" spans="2:10" ht="18" customHeight="1">
      <c r="B2141" s="166"/>
      <c r="C2141" s="165"/>
      <c r="D2141" s="12" t="str">
        <f>IF(C2141="","",VLOOKUP(C2141,'3.工程情報'!$C$6:$D$501,2,FALSE))</f>
        <v/>
      </c>
      <c r="E2141" s="165"/>
      <c r="F2141" s="170"/>
      <c r="G2141" s="189" t="str">
        <f t="shared" si="33"/>
        <v/>
      </c>
      <c r="H2141" s="19"/>
      <c r="I2141" s="19"/>
      <c r="J2141" s="176" t="str">
        <f>IF(AND(C2141&lt;&gt;"",COUNTIF('3.工程情報'!$C$6:$C$501,C2141)=0),"工程記号が3.工程情報に存在しません。","")</f>
        <v/>
      </c>
    </row>
    <row r="2142" spans="2:10" ht="18" customHeight="1">
      <c r="B2142" s="166"/>
      <c r="C2142" s="165"/>
      <c r="D2142" s="12" t="str">
        <f>IF(C2142="","",VLOOKUP(C2142,'3.工程情報'!$C$6:$D$501,2,FALSE))</f>
        <v/>
      </c>
      <c r="E2142" s="165"/>
      <c r="F2142" s="170"/>
      <c r="G2142" s="189" t="str">
        <f t="shared" si="33"/>
        <v/>
      </c>
      <c r="H2142" s="19"/>
      <c r="I2142" s="19"/>
      <c r="J2142" s="176" t="str">
        <f>IF(AND(C2142&lt;&gt;"",COUNTIF('3.工程情報'!$C$6:$C$501,C2142)=0),"工程記号が3.工程情報に存在しません。","")</f>
        <v/>
      </c>
    </row>
    <row r="2143" spans="2:10" ht="18" customHeight="1">
      <c r="B2143" s="166"/>
      <c r="C2143" s="165"/>
      <c r="D2143" s="12" t="str">
        <f>IF(C2143="","",VLOOKUP(C2143,'3.工程情報'!$C$6:$D$501,2,FALSE))</f>
        <v/>
      </c>
      <c r="E2143" s="165"/>
      <c r="F2143" s="170"/>
      <c r="G2143" s="189" t="str">
        <f t="shared" si="33"/>
        <v/>
      </c>
      <c r="H2143" s="19"/>
      <c r="I2143" s="19"/>
      <c r="J2143" s="176" t="str">
        <f>IF(AND(C2143&lt;&gt;"",COUNTIF('3.工程情報'!$C$6:$C$501,C2143)=0),"工程記号が3.工程情報に存在しません。","")</f>
        <v/>
      </c>
    </row>
    <row r="2144" spans="2:10" ht="18" customHeight="1">
      <c r="B2144" s="166"/>
      <c r="C2144" s="165"/>
      <c r="D2144" s="12" t="str">
        <f>IF(C2144="","",VLOOKUP(C2144,'3.工程情報'!$C$6:$D$501,2,FALSE))</f>
        <v/>
      </c>
      <c r="E2144" s="165"/>
      <c r="F2144" s="170"/>
      <c r="G2144" s="189" t="str">
        <f t="shared" si="33"/>
        <v/>
      </c>
      <c r="H2144" s="19"/>
      <c r="I2144" s="19"/>
      <c r="J2144" s="176" t="str">
        <f>IF(AND(C2144&lt;&gt;"",COUNTIF('3.工程情報'!$C$6:$C$501,C2144)=0),"工程記号が3.工程情報に存在しません。","")</f>
        <v/>
      </c>
    </row>
    <row r="2145" spans="2:10" ht="18" customHeight="1">
      <c r="B2145" s="166"/>
      <c r="C2145" s="165"/>
      <c r="D2145" s="12" t="str">
        <f>IF(C2145="","",VLOOKUP(C2145,'3.工程情報'!$C$6:$D$501,2,FALSE))</f>
        <v/>
      </c>
      <c r="E2145" s="165"/>
      <c r="F2145" s="170"/>
      <c r="G2145" s="189" t="str">
        <f t="shared" si="33"/>
        <v/>
      </c>
      <c r="H2145" s="19"/>
      <c r="I2145" s="19"/>
      <c r="J2145" s="176" t="str">
        <f>IF(AND(C2145&lt;&gt;"",COUNTIF('3.工程情報'!$C$6:$C$501,C2145)=0),"工程記号が3.工程情報に存在しません。","")</f>
        <v/>
      </c>
    </row>
    <row r="2146" spans="2:10" ht="18" customHeight="1">
      <c r="B2146" s="166"/>
      <c r="C2146" s="165"/>
      <c r="D2146" s="12" t="str">
        <f>IF(C2146="","",VLOOKUP(C2146,'3.工程情報'!$C$6:$D$501,2,FALSE))</f>
        <v/>
      </c>
      <c r="E2146" s="165"/>
      <c r="F2146" s="170"/>
      <c r="G2146" s="189" t="str">
        <f t="shared" si="33"/>
        <v/>
      </c>
      <c r="H2146" s="19"/>
      <c r="I2146" s="19"/>
      <c r="J2146" s="176" t="str">
        <f>IF(AND(C2146&lt;&gt;"",COUNTIF('3.工程情報'!$C$6:$C$501,C2146)=0),"工程記号が3.工程情報に存在しません。","")</f>
        <v/>
      </c>
    </row>
    <row r="2147" spans="2:10" ht="18" customHeight="1">
      <c r="B2147" s="166"/>
      <c r="C2147" s="165"/>
      <c r="D2147" s="12" t="str">
        <f>IF(C2147="","",VLOOKUP(C2147,'3.工程情報'!$C$6:$D$501,2,FALSE))</f>
        <v/>
      </c>
      <c r="E2147" s="165"/>
      <c r="F2147" s="170"/>
      <c r="G2147" s="189" t="str">
        <f t="shared" si="33"/>
        <v/>
      </c>
      <c r="H2147" s="19"/>
      <c r="I2147" s="19"/>
      <c r="J2147" s="176" t="str">
        <f>IF(AND(C2147&lt;&gt;"",COUNTIF('3.工程情報'!$C$6:$C$501,C2147)=0),"工程記号が3.工程情報に存在しません。","")</f>
        <v/>
      </c>
    </row>
    <row r="2148" spans="2:10" ht="18" customHeight="1">
      <c r="B2148" s="166"/>
      <c r="C2148" s="165"/>
      <c r="D2148" s="12" t="str">
        <f>IF(C2148="","",VLOOKUP(C2148,'3.工程情報'!$C$6:$D$501,2,FALSE))</f>
        <v/>
      </c>
      <c r="E2148" s="165"/>
      <c r="F2148" s="170"/>
      <c r="G2148" s="189" t="str">
        <f t="shared" si="33"/>
        <v/>
      </c>
      <c r="H2148" s="19"/>
      <c r="I2148" s="19"/>
      <c r="J2148" s="176" t="str">
        <f>IF(AND(C2148&lt;&gt;"",COUNTIF('3.工程情報'!$C$6:$C$501,C2148)=0),"工程記号が3.工程情報に存在しません。","")</f>
        <v/>
      </c>
    </row>
    <row r="2149" spans="2:10" ht="18" customHeight="1">
      <c r="B2149" s="166"/>
      <c r="C2149" s="165"/>
      <c r="D2149" s="12" t="str">
        <f>IF(C2149="","",VLOOKUP(C2149,'3.工程情報'!$C$6:$D$501,2,FALSE))</f>
        <v/>
      </c>
      <c r="E2149" s="165"/>
      <c r="F2149" s="170"/>
      <c r="G2149" s="189" t="str">
        <f t="shared" si="33"/>
        <v/>
      </c>
      <c r="H2149" s="19"/>
      <c r="I2149" s="19"/>
      <c r="J2149" s="176" t="str">
        <f>IF(AND(C2149&lt;&gt;"",COUNTIF('3.工程情報'!$C$6:$C$501,C2149)=0),"工程記号が3.工程情報に存在しません。","")</f>
        <v/>
      </c>
    </row>
    <row r="2150" spans="2:10" ht="18" customHeight="1">
      <c r="B2150" s="166"/>
      <c r="C2150" s="165"/>
      <c r="D2150" s="12" t="str">
        <f>IF(C2150="","",VLOOKUP(C2150,'3.工程情報'!$C$6:$D$501,2,FALSE))</f>
        <v/>
      </c>
      <c r="E2150" s="165"/>
      <c r="F2150" s="170"/>
      <c r="G2150" s="189" t="str">
        <f t="shared" si="33"/>
        <v/>
      </c>
      <c r="H2150" s="19"/>
      <c r="I2150" s="19"/>
      <c r="J2150" s="176" t="str">
        <f>IF(AND(C2150&lt;&gt;"",COUNTIF('3.工程情報'!$C$6:$C$501,C2150)=0),"工程記号が3.工程情報に存在しません。","")</f>
        <v/>
      </c>
    </row>
    <row r="2151" spans="2:10" ht="18" customHeight="1">
      <c r="B2151" s="166"/>
      <c r="C2151" s="165"/>
      <c r="D2151" s="12" t="str">
        <f>IF(C2151="","",VLOOKUP(C2151,'3.工程情報'!$C$6:$D$501,2,FALSE))</f>
        <v/>
      </c>
      <c r="E2151" s="165"/>
      <c r="F2151" s="170"/>
      <c r="G2151" s="189" t="str">
        <f t="shared" si="33"/>
        <v/>
      </c>
      <c r="H2151" s="19"/>
      <c r="I2151" s="19"/>
      <c r="J2151" s="176" t="str">
        <f>IF(AND(C2151&lt;&gt;"",COUNTIF('3.工程情報'!$C$6:$C$501,C2151)=0),"工程記号が3.工程情報に存在しません。","")</f>
        <v/>
      </c>
    </row>
    <row r="2152" spans="2:10" ht="18" customHeight="1">
      <c r="B2152" s="166"/>
      <c r="C2152" s="165"/>
      <c r="D2152" s="12" t="str">
        <f>IF(C2152="","",VLOOKUP(C2152,'3.工程情報'!$C$6:$D$501,2,FALSE))</f>
        <v/>
      </c>
      <c r="E2152" s="165"/>
      <c r="F2152" s="170"/>
      <c r="G2152" s="189" t="str">
        <f t="shared" si="33"/>
        <v/>
      </c>
      <c r="H2152" s="19"/>
      <c r="I2152" s="19"/>
      <c r="J2152" s="176" t="str">
        <f>IF(AND(C2152&lt;&gt;"",COUNTIF('3.工程情報'!$C$6:$C$501,C2152)=0),"工程記号が3.工程情報に存在しません。","")</f>
        <v/>
      </c>
    </row>
    <row r="2153" spans="2:10" ht="18" customHeight="1">
      <c r="B2153" s="166"/>
      <c r="C2153" s="165"/>
      <c r="D2153" s="12" t="str">
        <f>IF(C2153="","",VLOOKUP(C2153,'3.工程情報'!$C$6:$D$501,2,FALSE))</f>
        <v/>
      </c>
      <c r="E2153" s="165"/>
      <c r="F2153" s="170"/>
      <c r="G2153" s="189" t="str">
        <f t="shared" si="33"/>
        <v/>
      </c>
      <c r="H2153" s="19"/>
      <c r="I2153" s="19"/>
      <c r="J2153" s="176" t="str">
        <f>IF(AND(C2153&lt;&gt;"",COUNTIF('3.工程情報'!$C$6:$C$501,C2153)=0),"工程記号が3.工程情報に存在しません。","")</f>
        <v/>
      </c>
    </row>
    <row r="2154" spans="2:10" ht="18" customHeight="1">
      <c r="B2154" s="166"/>
      <c r="C2154" s="165"/>
      <c r="D2154" s="12" t="str">
        <f>IF(C2154="","",VLOOKUP(C2154,'3.工程情報'!$C$6:$D$501,2,FALSE))</f>
        <v/>
      </c>
      <c r="E2154" s="165"/>
      <c r="F2154" s="170"/>
      <c r="G2154" s="189" t="str">
        <f t="shared" si="33"/>
        <v/>
      </c>
      <c r="H2154" s="19"/>
      <c r="I2154" s="19"/>
      <c r="J2154" s="176" t="str">
        <f>IF(AND(C2154&lt;&gt;"",COUNTIF('3.工程情報'!$C$6:$C$501,C2154)=0),"工程記号が3.工程情報に存在しません。","")</f>
        <v/>
      </c>
    </row>
    <row r="2155" spans="2:10" ht="18" customHeight="1">
      <c r="B2155" s="166"/>
      <c r="C2155" s="165"/>
      <c r="D2155" s="12" t="str">
        <f>IF(C2155="","",VLOOKUP(C2155,'3.工程情報'!$C$6:$D$501,2,FALSE))</f>
        <v/>
      </c>
      <c r="E2155" s="165"/>
      <c r="F2155" s="170"/>
      <c r="G2155" s="189" t="str">
        <f t="shared" si="33"/>
        <v/>
      </c>
      <c r="H2155" s="19"/>
      <c r="I2155" s="19"/>
      <c r="J2155" s="176" t="str">
        <f>IF(AND(C2155&lt;&gt;"",COUNTIF('3.工程情報'!$C$6:$C$501,C2155)=0),"工程記号が3.工程情報に存在しません。","")</f>
        <v/>
      </c>
    </row>
    <row r="2156" spans="2:10" ht="18" customHeight="1">
      <c r="B2156" s="166"/>
      <c r="C2156" s="165"/>
      <c r="D2156" s="12" t="str">
        <f>IF(C2156="","",VLOOKUP(C2156,'3.工程情報'!$C$6:$D$501,2,FALSE))</f>
        <v/>
      </c>
      <c r="E2156" s="165"/>
      <c r="F2156" s="170"/>
      <c r="G2156" s="189" t="str">
        <f t="shared" si="33"/>
        <v/>
      </c>
      <c r="H2156" s="19"/>
      <c r="I2156" s="19"/>
      <c r="J2156" s="176" t="str">
        <f>IF(AND(C2156&lt;&gt;"",COUNTIF('3.工程情報'!$C$6:$C$501,C2156)=0),"工程記号が3.工程情報に存在しません。","")</f>
        <v/>
      </c>
    </row>
    <row r="2157" spans="2:10" ht="18" customHeight="1">
      <c r="B2157" s="166"/>
      <c r="C2157" s="165"/>
      <c r="D2157" s="12" t="str">
        <f>IF(C2157="","",VLOOKUP(C2157,'3.工程情報'!$C$6:$D$501,2,FALSE))</f>
        <v/>
      </c>
      <c r="E2157" s="165"/>
      <c r="F2157" s="170"/>
      <c r="G2157" s="189" t="str">
        <f t="shared" si="33"/>
        <v/>
      </c>
      <c r="H2157" s="19"/>
      <c r="I2157" s="19"/>
      <c r="J2157" s="176" t="str">
        <f>IF(AND(C2157&lt;&gt;"",COUNTIF('3.工程情報'!$C$6:$C$501,C2157)=0),"工程記号が3.工程情報に存在しません。","")</f>
        <v/>
      </c>
    </row>
    <row r="2158" spans="2:10" ht="18" customHeight="1">
      <c r="B2158" s="166"/>
      <c r="C2158" s="165"/>
      <c r="D2158" s="12" t="str">
        <f>IF(C2158="","",VLOOKUP(C2158,'3.工程情報'!$C$6:$D$501,2,FALSE))</f>
        <v/>
      </c>
      <c r="E2158" s="165"/>
      <c r="F2158" s="170"/>
      <c r="G2158" s="189" t="str">
        <f t="shared" si="33"/>
        <v/>
      </c>
      <c r="H2158" s="19"/>
      <c r="I2158" s="19"/>
      <c r="J2158" s="176" t="str">
        <f>IF(AND(C2158&lt;&gt;"",COUNTIF('3.工程情報'!$C$6:$C$501,C2158)=0),"工程記号が3.工程情報に存在しません。","")</f>
        <v/>
      </c>
    </row>
    <row r="2159" spans="2:10" ht="18" customHeight="1">
      <c r="B2159" s="166"/>
      <c r="C2159" s="165"/>
      <c r="D2159" s="12" t="str">
        <f>IF(C2159="","",VLOOKUP(C2159,'3.工程情報'!$C$6:$D$501,2,FALSE))</f>
        <v/>
      </c>
      <c r="E2159" s="165"/>
      <c r="F2159" s="170"/>
      <c r="G2159" s="189" t="str">
        <f t="shared" si="33"/>
        <v/>
      </c>
      <c r="H2159" s="19"/>
      <c r="I2159" s="19"/>
      <c r="J2159" s="176" t="str">
        <f>IF(AND(C2159&lt;&gt;"",COUNTIF('3.工程情報'!$C$6:$C$501,C2159)=0),"工程記号が3.工程情報に存在しません。","")</f>
        <v/>
      </c>
    </row>
    <row r="2160" spans="2:10" ht="18" customHeight="1">
      <c r="B2160" s="166"/>
      <c r="C2160" s="165"/>
      <c r="D2160" s="12" t="str">
        <f>IF(C2160="","",VLOOKUP(C2160,'3.工程情報'!$C$6:$D$501,2,FALSE))</f>
        <v/>
      </c>
      <c r="E2160" s="165"/>
      <c r="F2160" s="170"/>
      <c r="G2160" s="189" t="str">
        <f t="shared" si="33"/>
        <v/>
      </c>
      <c r="H2160" s="19"/>
      <c r="I2160" s="19"/>
      <c r="J2160" s="176" t="str">
        <f>IF(AND(C2160&lt;&gt;"",COUNTIF('3.工程情報'!$C$6:$C$501,C2160)=0),"工程記号が3.工程情報に存在しません。","")</f>
        <v/>
      </c>
    </row>
    <row r="2161" spans="2:10" ht="18" customHeight="1">
      <c r="B2161" s="166"/>
      <c r="C2161" s="165"/>
      <c r="D2161" s="12" t="str">
        <f>IF(C2161="","",VLOOKUP(C2161,'3.工程情報'!$C$6:$D$501,2,FALSE))</f>
        <v/>
      </c>
      <c r="E2161" s="165"/>
      <c r="F2161" s="170"/>
      <c r="G2161" s="189" t="str">
        <f t="shared" si="33"/>
        <v/>
      </c>
      <c r="H2161" s="19"/>
      <c r="I2161" s="19"/>
      <c r="J2161" s="176" t="str">
        <f>IF(AND(C2161&lt;&gt;"",COUNTIF('3.工程情報'!$C$6:$C$501,C2161)=0),"工程記号が3.工程情報に存在しません。","")</f>
        <v/>
      </c>
    </row>
    <row r="2162" spans="2:10" ht="18" customHeight="1">
      <c r="B2162" s="166"/>
      <c r="C2162" s="165"/>
      <c r="D2162" s="12" t="str">
        <f>IF(C2162="","",VLOOKUP(C2162,'3.工程情報'!$C$6:$D$501,2,FALSE))</f>
        <v/>
      </c>
      <c r="E2162" s="165"/>
      <c r="F2162" s="170"/>
      <c r="G2162" s="189" t="str">
        <f t="shared" si="33"/>
        <v/>
      </c>
      <c r="H2162" s="19"/>
      <c r="I2162" s="19"/>
      <c r="J2162" s="176" t="str">
        <f>IF(AND(C2162&lt;&gt;"",COUNTIF('3.工程情報'!$C$6:$C$501,C2162)=0),"工程記号が3.工程情報に存在しません。","")</f>
        <v/>
      </c>
    </row>
    <row r="2163" spans="2:10" ht="18" customHeight="1">
      <c r="B2163" s="166"/>
      <c r="C2163" s="165"/>
      <c r="D2163" s="12" t="str">
        <f>IF(C2163="","",VLOOKUP(C2163,'3.工程情報'!$C$6:$D$501,2,FALSE))</f>
        <v/>
      </c>
      <c r="E2163" s="165"/>
      <c r="F2163" s="170"/>
      <c r="G2163" s="189" t="str">
        <f t="shared" si="33"/>
        <v/>
      </c>
      <c r="H2163" s="19"/>
      <c r="I2163" s="19"/>
      <c r="J2163" s="176" t="str">
        <f>IF(AND(C2163&lt;&gt;"",COUNTIF('3.工程情報'!$C$6:$C$501,C2163)=0),"工程記号が3.工程情報に存在しません。","")</f>
        <v/>
      </c>
    </row>
    <row r="2164" spans="2:10" ht="18" customHeight="1">
      <c r="B2164" s="166"/>
      <c r="C2164" s="165"/>
      <c r="D2164" s="12" t="str">
        <f>IF(C2164="","",VLOOKUP(C2164,'3.工程情報'!$C$6:$D$501,2,FALSE))</f>
        <v/>
      </c>
      <c r="E2164" s="165"/>
      <c r="F2164" s="170"/>
      <c r="G2164" s="189" t="str">
        <f t="shared" si="33"/>
        <v/>
      </c>
      <c r="H2164" s="19"/>
      <c r="I2164" s="19"/>
      <c r="J2164" s="176" t="str">
        <f>IF(AND(C2164&lt;&gt;"",COUNTIF('3.工程情報'!$C$6:$C$501,C2164)=0),"工程記号が3.工程情報に存在しません。","")</f>
        <v/>
      </c>
    </row>
    <row r="2165" spans="2:10" ht="18" customHeight="1">
      <c r="B2165" s="166"/>
      <c r="C2165" s="165"/>
      <c r="D2165" s="12" t="str">
        <f>IF(C2165="","",VLOOKUP(C2165,'3.工程情報'!$C$6:$D$501,2,FALSE))</f>
        <v/>
      </c>
      <c r="E2165" s="165"/>
      <c r="F2165" s="170"/>
      <c r="G2165" s="189" t="str">
        <f t="shared" si="33"/>
        <v/>
      </c>
      <c r="H2165" s="19"/>
      <c r="I2165" s="19"/>
      <c r="J2165" s="176" t="str">
        <f>IF(AND(C2165&lt;&gt;"",COUNTIF('3.工程情報'!$C$6:$C$501,C2165)=0),"工程記号が3.工程情報に存在しません。","")</f>
        <v/>
      </c>
    </row>
    <row r="2166" spans="2:10" ht="18" customHeight="1">
      <c r="B2166" s="166"/>
      <c r="C2166" s="165"/>
      <c r="D2166" s="12" t="str">
        <f>IF(C2166="","",VLOOKUP(C2166,'3.工程情報'!$C$6:$D$501,2,FALSE))</f>
        <v/>
      </c>
      <c r="E2166" s="165"/>
      <c r="F2166" s="170"/>
      <c r="G2166" s="189" t="str">
        <f t="shared" si="33"/>
        <v/>
      </c>
      <c r="H2166" s="19"/>
      <c r="I2166" s="19"/>
      <c r="J2166" s="176" t="str">
        <f>IF(AND(C2166&lt;&gt;"",COUNTIF('3.工程情報'!$C$6:$C$501,C2166)=0),"工程記号が3.工程情報に存在しません。","")</f>
        <v/>
      </c>
    </row>
    <row r="2167" spans="2:10" ht="18" customHeight="1">
      <c r="B2167" s="166"/>
      <c r="C2167" s="165"/>
      <c r="D2167" s="12" t="str">
        <f>IF(C2167="","",VLOOKUP(C2167,'3.工程情報'!$C$6:$D$501,2,FALSE))</f>
        <v/>
      </c>
      <c r="E2167" s="165"/>
      <c r="F2167" s="170"/>
      <c r="G2167" s="189" t="str">
        <f t="shared" si="33"/>
        <v/>
      </c>
      <c r="H2167" s="19"/>
      <c r="I2167" s="19"/>
      <c r="J2167" s="176" t="str">
        <f>IF(AND(C2167&lt;&gt;"",COUNTIF('3.工程情報'!$C$6:$C$501,C2167)=0),"工程記号が3.工程情報に存在しません。","")</f>
        <v/>
      </c>
    </row>
    <row r="2168" spans="2:10" ht="18" customHeight="1">
      <c r="B2168" s="166"/>
      <c r="C2168" s="165"/>
      <c r="D2168" s="12" t="str">
        <f>IF(C2168="","",VLOOKUP(C2168,'3.工程情報'!$C$6:$D$501,2,FALSE))</f>
        <v/>
      </c>
      <c r="E2168" s="165"/>
      <c r="F2168" s="170"/>
      <c r="G2168" s="189" t="str">
        <f t="shared" si="33"/>
        <v/>
      </c>
      <c r="H2168" s="19"/>
      <c r="I2168" s="19"/>
      <c r="J2168" s="176" t="str">
        <f>IF(AND(C2168&lt;&gt;"",COUNTIF('3.工程情報'!$C$6:$C$501,C2168)=0),"工程記号が3.工程情報に存在しません。","")</f>
        <v/>
      </c>
    </row>
    <row r="2169" spans="2:10" ht="18" customHeight="1">
      <c r="B2169" s="166"/>
      <c r="C2169" s="165"/>
      <c r="D2169" s="12" t="str">
        <f>IF(C2169="","",VLOOKUP(C2169,'3.工程情報'!$C$6:$D$501,2,FALSE))</f>
        <v/>
      </c>
      <c r="E2169" s="165"/>
      <c r="F2169" s="170"/>
      <c r="G2169" s="189" t="str">
        <f t="shared" si="33"/>
        <v/>
      </c>
      <c r="H2169" s="19"/>
      <c r="I2169" s="19"/>
      <c r="J2169" s="176" t="str">
        <f>IF(AND(C2169&lt;&gt;"",COUNTIF('3.工程情報'!$C$6:$C$501,C2169)=0),"工程記号が3.工程情報に存在しません。","")</f>
        <v/>
      </c>
    </row>
    <row r="2170" spans="2:10" ht="18" customHeight="1">
      <c r="B2170" s="166"/>
      <c r="C2170" s="165"/>
      <c r="D2170" s="12" t="str">
        <f>IF(C2170="","",VLOOKUP(C2170,'3.工程情報'!$C$6:$D$501,2,FALSE))</f>
        <v/>
      </c>
      <c r="E2170" s="165"/>
      <c r="F2170" s="170"/>
      <c r="G2170" s="189" t="str">
        <f t="shared" si="33"/>
        <v/>
      </c>
      <c r="H2170" s="19"/>
      <c r="I2170" s="19"/>
      <c r="J2170" s="176" t="str">
        <f>IF(AND(C2170&lt;&gt;"",COUNTIF('3.工程情報'!$C$6:$C$501,C2170)=0),"工程記号が3.工程情報に存在しません。","")</f>
        <v/>
      </c>
    </row>
    <row r="2171" spans="2:10" ht="18" customHeight="1">
      <c r="B2171" s="166"/>
      <c r="C2171" s="165"/>
      <c r="D2171" s="12" t="str">
        <f>IF(C2171="","",VLOOKUP(C2171,'3.工程情報'!$C$6:$D$501,2,FALSE))</f>
        <v/>
      </c>
      <c r="E2171" s="165"/>
      <c r="F2171" s="170"/>
      <c r="G2171" s="189" t="str">
        <f t="shared" si="33"/>
        <v/>
      </c>
      <c r="H2171" s="19"/>
      <c r="I2171" s="19"/>
      <c r="J2171" s="176" t="str">
        <f>IF(AND(C2171&lt;&gt;"",COUNTIF('3.工程情報'!$C$6:$C$501,C2171)=0),"工程記号が3.工程情報に存在しません。","")</f>
        <v/>
      </c>
    </row>
    <row r="2172" spans="2:10" ht="18" customHeight="1">
      <c r="B2172" s="166"/>
      <c r="C2172" s="165"/>
      <c r="D2172" s="12" t="str">
        <f>IF(C2172="","",VLOOKUP(C2172,'3.工程情報'!$C$6:$D$501,2,FALSE))</f>
        <v/>
      </c>
      <c r="E2172" s="165"/>
      <c r="F2172" s="170"/>
      <c r="G2172" s="189" t="str">
        <f t="shared" si="33"/>
        <v/>
      </c>
      <c r="H2172" s="19"/>
      <c r="I2172" s="19"/>
      <c r="J2172" s="176" t="str">
        <f>IF(AND(C2172&lt;&gt;"",COUNTIF('3.工程情報'!$C$6:$C$501,C2172)=0),"工程記号が3.工程情報に存在しません。","")</f>
        <v/>
      </c>
    </row>
    <row r="2173" spans="2:10" ht="18" customHeight="1">
      <c r="B2173" s="166"/>
      <c r="C2173" s="165"/>
      <c r="D2173" s="12" t="str">
        <f>IF(C2173="","",VLOOKUP(C2173,'3.工程情報'!$C$6:$D$501,2,FALSE))</f>
        <v/>
      </c>
      <c r="E2173" s="165"/>
      <c r="F2173" s="170"/>
      <c r="G2173" s="189" t="str">
        <f t="shared" si="33"/>
        <v/>
      </c>
      <c r="H2173" s="19"/>
      <c r="I2173" s="19"/>
      <c r="J2173" s="176" t="str">
        <f>IF(AND(C2173&lt;&gt;"",COUNTIF('3.工程情報'!$C$6:$C$501,C2173)=0),"工程記号が3.工程情報に存在しません。","")</f>
        <v/>
      </c>
    </row>
    <row r="2174" spans="2:10" ht="18" customHeight="1">
      <c r="B2174" s="166"/>
      <c r="C2174" s="165"/>
      <c r="D2174" s="12" t="str">
        <f>IF(C2174="","",VLOOKUP(C2174,'3.工程情報'!$C$6:$D$501,2,FALSE))</f>
        <v/>
      </c>
      <c r="E2174" s="165"/>
      <c r="F2174" s="170"/>
      <c r="G2174" s="189" t="str">
        <f t="shared" si="33"/>
        <v/>
      </c>
      <c r="H2174" s="19"/>
      <c r="I2174" s="19"/>
      <c r="J2174" s="176" t="str">
        <f>IF(AND(C2174&lt;&gt;"",COUNTIF('3.工程情報'!$C$6:$C$501,C2174)=0),"工程記号が3.工程情報に存在しません。","")</f>
        <v/>
      </c>
    </row>
    <row r="2175" spans="2:10" ht="18" customHeight="1">
      <c r="B2175" s="166"/>
      <c r="C2175" s="165"/>
      <c r="D2175" s="12" t="str">
        <f>IF(C2175="","",VLOOKUP(C2175,'3.工程情報'!$C$6:$D$501,2,FALSE))</f>
        <v/>
      </c>
      <c r="E2175" s="165"/>
      <c r="F2175" s="170"/>
      <c r="G2175" s="189" t="str">
        <f t="shared" si="33"/>
        <v/>
      </c>
      <c r="H2175" s="19"/>
      <c r="I2175" s="19"/>
      <c r="J2175" s="176" t="str">
        <f>IF(AND(C2175&lt;&gt;"",COUNTIF('3.工程情報'!$C$6:$C$501,C2175)=0),"工程記号が3.工程情報に存在しません。","")</f>
        <v/>
      </c>
    </row>
    <row r="2176" spans="2:10" ht="18" customHeight="1">
      <c r="B2176" s="166"/>
      <c r="C2176" s="165"/>
      <c r="D2176" s="12" t="str">
        <f>IF(C2176="","",VLOOKUP(C2176,'3.工程情報'!$C$6:$D$501,2,FALSE))</f>
        <v/>
      </c>
      <c r="E2176" s="165"/>
      <c r="F2176" s="170"/>
      <c r="G2176" s="189" t="str">
        <f t="shared" si="33"/>
        <v/>
      </c>
      <c r="H2176" s="19"/>
      <c r="I2176" s="19"/>
      <c r="J2176" s="176" t="str">
        <f>IF(AND(C2176&lt;&gt;"",COUNTIF('3.工程情報'!$C$6:$C$501,C2176)=0),"工程記号が3.工程情報に存在しません。","")</f>
        <v/>
      </c>
    </row>
    <row r="2177" spans="2:10" ht="18" customHeight="1">
      <c r="B2177" s="166"/>
      <c r="C2177" s="165"/>
      <c r="D2177" s="12" t="str">
        <f>IF(C2177="","",VLOOKUP(C2177,'3.工程情報'!$C$6:$D$501,2,FALSE))</f>
        <v/>
      </c>
      <c r="E2177" s="165"/>
      <c r="F2177" s="170"/>
      <c r="G2177" s="189" t="str">
        <f t="shared" si="33"/>
        <v/>
      </c>
      <c r="H2177" s="19"/>
      <c r="I2177" s="19"/>
      <c r="J2177" s="176" t="str">
        <f>IF(AND(C2177&lt;&gt;"",COUNTIF('3.工程情報'!$C$6:$C$501,C2177)=0),"工程記号が3.工程情報に存在しません。","")</f>
        <v/>
      </c>
    </row>
    <row r="2178" spans="2:10" ht="18" customHeight="1">
      <c r="B2178" s="166"/>
      <c r="C2178" s="165"/>
      <c r="D2178" s="12" t="str">
        <f>IF(C2178="","",VLOOKUP(C2178,'3.工程情報'!$C$6:$D$501,2,FALSE))</f>
        <v/>
      </c>
      <c r="E2178" s="165"/>
      <c r="F2178" s="170"/>
      <c r="G2178" s="189" t="str">
        <f t="shared" si="33"/>
        <v/>
      </c>
      <c r="H2178" s="19"/>
      <c r="I2178" s="19"/>
      <c r="J2178" s="176" t="str">
        <f>IF(AND(C2178&lt;&gt;"",COUNTIF('3.工程情報'!$C$6:$C$501,C2178)=0),"工程記号が3.工程情報に存在しません。","")</f>
        <v/>
      </c>
    </row>
    <row r="2179" spans="2:10" ht="18" customHeight="1">
      <c r="B2179" s="166"/>
      <c r="C2179" s="165"/>
      <c r="D2179" s="12" t="str">
        <f>IF(C2179="","",VLOOKUP(C2179,'3.工程情報'!$C$6:$D$501,2,FALSE))</f>
        <v/>
      </c>
      <c r="E2179" s="165"/>
      <c r="F2179" s="170"/>
      <c r="G2179" s="189" t="str">
        <f t="shared" si="33"/>
        <v/>
      </c>
      <c r="H2179" s="19"/>
      <c r="I2179" s="19"/>
      <c r="J2179" s="176" t="str">
        <f>IF(AND(C2179&lt;&gt;"",COUNTIF('3.工程情報'!$C$6:$C$501,C2179)=0),"工程記号が3.工程情報に存在しません。","")</f>
        <v/>
      </c>
    </row>
    <row r="2180" spans="2:10" ht="18" customHeight="1">
      <c r="B2180" s="166"/>
      <c r="C2180" s="165"/>
      <c r="D2180" s="12" t="str">
        <f>IF(C2180="","",VLOOKUP(C2180,'3.工程情報'!$C$6:$D$501,2,FALSE))</f>
        <v/>
      </c>
      <c r="E2180" s="165"/>
      <c r="F2180" s="170"/>
      <c r="G2180" s="189" t="str">
        <f t="shared" si="33"/>
        <v/>
      </c>
      <c r="H2180" s="19"/>
      <c r="I2180" s="19"/>
      <c r="J2180" s="176" t="str">
        <f>IF(AND(C2180&lt;&gt;"",COUNTIF('3.工程情報'!$C$6:$C$501,C2180)=0),"工程記号が3.工程情報に存在しません。","")</f>
        <v/>
      </c>
    </row>
    <row r="2181" spans="2:10" ht="18" customHeight="1">
      <c r="B2181" s="166"/>
      <c r="C2181" s="165"/>
      <c r="D2181" s="12" t="str">
        <f>IF(C2181="","",VLOOKUP(C2181,'3.工程情報'!$C$6:$D$501,2,FALSE))</f>
        <v/>
      </c>
      <c r="E2181" s="165"/>
      <c r="F2181" s="170"/>
      <c r="G2181" s="189" t="str">
        <f t="shared" si="33"/>
        <v/>
      </c>
      <c r="H2181" s="19"/>
      <c r="I2181" s="19"/>
      <c r="J2181" s="176" t="str">
        <f>IF(AND(C2181&lt;&gt;"",COUNTIF('3.工程情報'!$C$6:$C$501,C2181)=0),"工程記号が3.工程情報に存在しません。","")</f>
        <v/>
      </c>
    </row>
    <row r="2182" spans="2:10" ht="18" customHeight="1">
      <c r="B2182" s="166"/>
      <c r="C2182" s="165"/>
      <c r="D2182" s="12" t="str">
        <f>IF(C2182="","",VLOOKUP(C2182,'3.工程情報'!$C$6:$D$501,2,FALSE))</f>
        <v/>
      </c>
      <c r="E2182" s="165"/>
      <c r="F2182" s="170"/>
      <c r="G2182" s="189" t="str">
        <f t="shared" ref="G2182:G2245" si="34">C2182&amp;E2182</f>
        <v/>
      </c>
      <c r="H2182" s="19"/>
      <c r="I2182" s="19"/>
      <c r="J2182" s="176" t="str">
        <f>IF(AND(C2182&lt;&gt;"",COUNTIF('3.工程情報'!$C$6:$C$501,C2182)=0),"工程記号が3.工程情報に存在しません。","")</f>
        <v/>
      </c>
    </row>
    <row r="2183" spans="2:10" ht="18" customHeight="1">
      <c r="B2183" s="166"/>
      <c r="C2183" s="165"/>
      <c r="D2183" s="12" t="str">
        <f>IF(C2183="","",VLOOKUP(C2183,'3.工程情報'!$C$6:$D$501,2,FALSE))</f>
        <v/>
      </c>
      <c r="E2183" s="165"/>
      <c r="F2183" s="170"/>
      <c r="G2183" s="189" t="str">
        <f t="shared" si="34"/>
        <v/>
      </c>
      <c r="H2183" s="19"/>
      <c r="I2183" s="19"/>
      <c r="J2183" s="176" t="str">
        <f>IF(AND(C2183&lt;&gt;"",COUNTIF('3.工程情報'!$C$6:$C$501,C2183)=0),"工程記号が3.工程情報に存在しません。","")</f>
        <v/>
      </c>
    </row>
    <row r="2184" spans="2:10" ht="18" customHeight="1">
      <c r="B2184" s="166"/>
      <c r="C2184" s="165"/>
      <c r="D2184" s="12" t="str">
        <f>IF(C2184="","",VLOOKUP(C2184,'3.工程情報'!$C$6:$D$501,2,FALSE))</f>
        <v/>
      </c>
      <c r="E2184" s="165"/>
      <c r="F2184" s="170"/>
      <c r="G2184" s="189" t="str">
        <f t="shared" si="34"/>
        <v/>
      </c>
      <c r="H2184" s="19"/>
      <c r="I2184" s="19"/>
      <c r="J2184" s="176" t="str">
        <f>IF(AND(C2184&lt;&gt;"",COUNTIF('3.工程情報'!$C$6:$C$501,C2184)=0),"工程記号が3.工程情報に存在しません。","")</f>
        <v/>
      </c>
    </row>
    <row r="2185" spans="2:10" ht="18" customHeight="1">
      <c r="B2185" s="166"/>
      <c r="C2185" s="165"/>
      <c r="D2185" s="12" t="str">
        <f>IF(C2185="","",VLOOKUP(C2185,'3.工程情報'!$C$6:$D$501,2,FALSE))</f>
        <v/>
      </c>
      <c r="E2185" s="165"/>
      <c r="F2185" s="170"/>
      <c r="G2185" s="189" t="str">
        <f t="shared" si="34"/>
        <v/>
      </c>
      <c r="H2185" s="19"/>
      <c r="I2185" s="19"/>
      <c r="J2185" s="176" t="str">
        <f>IF(AND(C2185&lt;&gt;"",COUNTIF('3.工程情報'!$C$6:$C$501,C2185)=0),"工程記号が3.工程情報に存在しません。","")</f>
        <v/>
      </c>
    </row>
    <row r="2186" spans="2:10" ht="18" customHeight="1">
      <c r="B2186" s="166"/>
      <c r="C2186" s="165"/>
      <c r="D2186" s="12" t="str">
        <f>IF(C2186="","",VLOOKUP(C2186,'3.工程情報'!$C$6:$D$501,2,FALSE))</f>
        <v/>
      </c>
      <c r="E2186" s="165"/>
      <c r="F2186" s="170"/>
      <c r="G2186" s="189" t="str">
        <f t="shared" si="34"/>
        <v/>
      </c>
      <c r="H2186" s="19"/>
      <c r="I2186" s="19"/>
      <c r="J2186" s="176" t="str">
        <f>IF(AND(C2186&lt;&gt;"",COUNTIF('3.工程情報'!$C$6:$C$501,C2186)=0),"工程記号が3.工程情報に存在しません。","")</f>
        <v/>
      </c>
    </row>
    <row r="2187" spans="2:10" ht="18" customHeight="1">
      <c r="B2187" s="166"/>
      <c r="C2187" s="165"/>
      <c r="D2187" s="12" t="str">
        <f>IF(C2187="","",VLOOKUP(C2187,'3.工程情報'!$C$6:$D$501,2,FALSE))</f>
        <v/>
      </c>
      <c r="E2187" s="165"/>
      <c r="F2187" s="170"/>
      <c r="G2187" s="189" t="str">
        <f t="shared" si="34"/>
        <v/>
      </c>
      <c r="H2187" s="19"/>
      <c r="I2187" s="19"/>
      <c r="J2187" s="176" t="str">
        <f>IF(AND(C2187&lt;&gt;"",COUNTIF('3.工程情報'!$C$6:$C$501,C2187)=0),"工程記号が3.工程情報に存在しません。","")</f>
        <v/>
      </c>
    </row>
    <row r="2188" spans="2:10" ht="18" customHeight="1">
      <c r="B2188" s="166"/>
      <c r="C2188" s="165"/>
      <c r="D2188" s="12" t="str">
        <f>IF(C2188="","",VLOOKUP(C2188,'3.工程情報'!$C$6:$D$501,2,FALSE))</f>
        <v/>
      </c>
      <c r="E2188" s="165"/>
      <c r="F2188" s="170"/>
      <c r="G2188" s="189" t="str">
        <f t="shared" si="34"/>
        <v/>
      </c>
      <c r="H2188" s="19"/>
      <c r="I2188" s="19"/>
      <c r="J2188" s="176" t="str">
        <f>IF(AND(C2188&lt;&gt;"",COUNTIF('3.工程情報'!$C$6:$C$501,C2188)=0),"工程記号が3.工程情報に存在しません。","")</f>
        <v/>
      </c>
    </row>
    <row r="2189" spans="2:10" ht="18" customHeight="1">
      <c r="B2189" s="166"/>
      <c r="C2189" s="165"/>
      <c r="D2189" s="12" t="str">
        <f>IF(C2189="","",VLOOKUP(C2189,'3.工程情報'!$C$6:$D$501,2,FALSE))</f>
        <v/>
      </c>
      <c r="E2189" s="165"/>
      <c r="F2189" s="170"/>
      <c r="G2189" s="189" t="str">
        <f t="shared" si="34"/>
        <v/>
      </c>
      <c r="H2189" s="19"/>
      <c r="I2189" s="19"/>
      <c r="J2189" s="176" t="str">
        <f>IF(AND(C2189&lt;&gt;"",COUNTIF('3.工程情報'!$C$6:$C$501,C2189)=0),"工程記号が3.工程情報に存在しません。","")</f>
        <v/>
      </c>
    </row>
    <row r="2190" spans="2:10" ht="18" customHeight="1">
      <c r="B2190" s="166"/>
      <c r="C2190" s="165"/>
      <c r="D2190" s="12" t="str">
        <f>IF(C2190="","",VLOOKUP(C2190,'3.工程情報'!$C$6:$D$501,2,FALSE))</f>
        <v/>
      </c>
      <c r="E2190" s="165"/>
      <c r="F2190" s="170"/>
      <c r="G2190" s="189" t="str">
        <f t="shared" si="34"/>
        <v/>
      </c>
      <c r="H2190" s="19"/>
      <c r="I2190" s="19"/>
      <c r="J2190" s="176" t="str">
        <f>IF(AND(C2190&lt;&gt;"",COUNTIF('3.工程情報'!$C$6:$C$501,C2190)=0),"工程記号が3.工程情報に存在しません。","")</f>
        <v/>
      </c>
    </row>
    <row r="2191" spans="2:10" ht="18" customHeight="1">
      <c r="B2191" s="166"/>
      <c r="C2191" s="165"/>
      <c r="D2191" s="12" t="str">
        <f>IF(C2191="","",VLOOKUP(C2191,'3.工程情報'!$C$6:$D$501,2,FALSE))</f>
        <v/>
      </c>
      <c r="E2191" s="165"/>
      <c r="F2191" s="170"/>
      <c r="G2191" s="189" t="str">
        <f t="shared" si="34"/>
        <v/>
      </c>
      <c r="H2191" s="19"/>
      <c r="I2191" s="19"/>
      <c r="J2191" s="176" t="str">
        <f>IF(AND(C2191&lt;&gt;"",COUNTIF('3.工程情報'!$C$6:$C$501,C2191)=0),"工程記号が3.工程情報に存在しません。","")</f>
        <v/>
      </c>
    </row>
    <row r="2192" spans="2:10" ht="18" customHeight="1">
      <c r="B2192" s="166"/>
      <c r="C2192" s="165"/>
      <c r="D2192" s="12" t="str">
        <f>IF(C2192="","",VLOOKUP(C2192,'3.工程情報'!$C$6:$D$501,2,FALSE))</f>
        <v/>
      </c>
      <c r="E2192" s="165"/>
      <c r="F2192" s="170"/>
      <c r="G2192" s="189" t="str">
        <f t="shared" si="34"/>
        <v/>
      </c>
      <c r="H2192" s="19"/>
      <c r="I2192" s="19"/>
      <c r="J2192" s="176" t="str">
        <f>IF(AND(C2192&lt;&gt;"",COUNTIF('3.工程情報'!$C$6:$C$501,C2192)=0),"工程記号が3.工程情報に存在しません。","")</f>
        <v/>
      </c>
    </row>
    <row r="2193" spans="2:10" ht="18" customHeight="1">
      <c r="B2193" s="166"/>
      <c r="C2193" s="165"/>
      <c r="D2193" s="12" t="str">
        <f>IF(C2193="","",VLOOKUP(C2193,'3.工程情報'!$C$6:$D$501,2,FALSE))</f>
        <v/>
      </c>
      <c r="E2193" s="165"/>
      <c r="F2193" s="170"/>
      <c r="G2193" s="189" t="str">
        <f t="shared" si="34"/>
        <v/>
      </c>
      <c r="H2193" s="19"/>
      <c r="I2193" s="19"/>
      <c r="J2193" s="176" t="str">
        <f>IF(AND(C2193&lt;&gt;"",COUNTIF('3.工程情報'!$C$6:$C$501,C2193)=0),"工程記号が3.工程情報に存在しません。","")</f>
        <v/>
      </c>
    </row>
    <row r="2194" spans="2:10" ht="18" customHeight="1">
      <c r="B2194" s="166"/>
      <c r="C2194" s="165"/>
      <c r="D2194" s="12" t="str">
        <f>IF(C2194="","",VLOOKUP(C2194,'3.工程情報'!$C$6:$D$501,2,FALSE))</f>
        <v/>
      </c>
      <c r="E2194" s="165"/>
      <c r="F2194" s="170"/>
      <c r="G2194" s="189" t="str">
        <f t="shared" si="34"/>
        <v/>
      </c>
      <c r="H2194" s="19"/>
      <c r="I2194" s="19"/>
      <c r="J2194" s="176" t="str">
        <f>IF(AND(C2194&lt;&gt;"",COUNTIF('3.工程情報'!$C$6:$C$501,C2194)=0),"工程記号が3.工程情報に存在しません。","")</f>
        <v/>
      </c>
    </row>
    <row r="2195" spans="2:10" ht="18" customHeight="1">
      <c r="B2195" s="166"/>
      <c r="C2195" s="165"/>
      <c r="D2195" s="12" t="str">
        <f>IF(C2195="","",VLOOKUP(C2195,'3.工程情報'!$C$6:$D$501,2,FALSE))</f>
        <v/>
      </c>
      <c r="E2195" s="165"/>
      <c r="F2195" s="170"/>
      <c r="G2195" s="189" t="str">
        <f t="shared" si="34"/>
        <v/>
      </c>
      <c r="H2195" s="19"/>
      <c r="I2195" s="19"/>
      <c r="J2195" s="176" t="str">
        <f>IF(AND(C2195&lt;&gt;"",COUNTIF('3.工程情報'!$C$6:$C$501,C2195)=0),"工程記号が3.工程情報に存在しません。","")</f>
        <v/>
      </c>
    </row>
    <row r="2196" spans="2:10" ht="18" customHeight="1">
      <c r="B2196" s="166"/>
      <c r="C2196" s="165"/>
      <c r="D2196" s="12" t="str">
        <f>IF(C2196="","",VLOOKUP(C2196,'3.工程情報'!$C$6:$D$501,2,FALSE))</f>
        <v/>
      </c>
      <c r="E2196" s="165"/>
      <c r="F2196" s="170"/>
      <c r="G2196" s="189" t="str">
        <f t="shared" si="34"/>
        <v/>
      </c>
      <c r="H2196" s="19"/>
      <c r="I2196" s="19"/>
      <c r="J2196" s="176" t="str">
        <f>IF(AND(C2196&lt;&gt;"",COUNTIF('3.工程情報'!$C$6:$C$501,C2196)=0),"工程記号が3.工程情報に存在しません。","")</f>
        <v/>
      </c>
    </row>
    <row r="2197" spans="2:10" ht="18" customHeight="1">
      <c r="B2197" s="166"/>
      <c r="C2197" s="165"/>
      <c r="D2197" s="12" t="str">
        <f>IF(C2197="","",VLOOKUP(C2197,'3.工程情報'!$C$6:$D$501,2,FALSE))</f>
        <v/>
      </c>
      <c r="E2197" s="165"/>
      <c r="F2197" s="170"/>
      <c r="G2197" s="189" t="str">
        <f t="shared" si="34"/>
        <v/>
      </c>
      <c r="H2197" s="19"/>
      <c r="I2197" s="19"/>
      <c r="J2197" s="176" t="str">
        <f>IF(AND(C2197&lt;&gt;"",COUNTIF('3.工程情報'!$C$6:$C$501,C2197)=0),"工程記号が3.工程情報に存在しません。","")</f>
        <v/>
      </c>
    </row>
    <row r="2198" spans="2:10" ht="18" customHeight="1">
      <c r="B2198" s="166"/>
      <c r="C2198" s="165"/>
      <c r="D2198" s="12" t="str">
        <f>IF(C2198="","",VLOOKUP(C2198,'3.工程情報'!$C$6:$D$501,2,FALSE))</f>
        <v/>
      </c>
      <c r="E2198" s="165"/>
      <c r="F2198" s="170"/>
      <c r="G2198" s="189" t="str">
        <f t="shared" si="34"/>
        <v/>
      </c>
      <c r="H2198" s="19"/>
      <c r="I2198" s="19"/>
      <c r="J2198" s="176" t="str">
        <f>IF(AND(C2198&lt;&gt;"",COUNTIF('3.工程情報'!$C$6:$C$501,C2198)=0),"工程記号が3.工程情報に存在しません。","")</f>
        <v/>
      </c>
    </row>
    <row r="2199" spans="2:10" ht="18" customHeight="1">
      <c r="B2199" s="166"/>
      <c r="C2199" s="165"/>
      <c r="D2199" s="12" t="str">
        <f>IF(C2199="","",VLOOKUP(C2199,'3.工程情報'!$C$6:$D$501,2,FALSE))</f>
        <v/>
      </c>
      <c r="E2199" s="165"/>
      <c r="F2199" s="170"/>
      <c r="G2199" s="189" t="str">
        <f t="shared" si="34"/>
        <v/>
      </c>
      <c r="H2199" s="19"/>
      <c r="I2199" s="19"/>
      <c r="J2199" s="176" t="str">
        <f>IF(AND(C2199&lt;&gt;"",COUNTIF('3.工程情報'!$C$6:$C$501,C2199)=0),"工程記号が3.工程情報に存在しません。","")</f>
        <v/>
      </c>
    </row>
    <row r="2200" spans="2:10" ht="18" customHeight="1">
      <c r="B2200" s="166"/>
      <c r="C2200" s="165"/>
      <c r="D2200" s="12" t="str">
        <f>IF(C2200="","",VLOOKUP(C2200,'3.工程情報'!$C$6:$D$501,2,FALSE))</f>
        <v/>
      </c>
      <c r="E2200" s="165"/>
      <c r="F2200" s="170"/>
      <c r="G2200" s="189" t="str">
        <f t="shared" si="34"/>
        <v/>
      </c>
      <c r="H2200" s="19"/>
      <c r="I2200" s="19"/>
      <c r="J2200" s="176" t="str">
        <f>IF(AND(C2200&lt;&gt;"",COUNTIF('3.工程情報'!$C$6:$C$501,C2200)=0),"工程記号が3.工程情報に存在しません。","")</f>
        <v/>
      </c>
    </row>
    <row r="2201" spans="2:10" ht="18" customHeight="1">
      <c r="B2201" s="166"/>
      <c r="C2201" s="165"/>
      <c r="D2201" s="12" t="str">
        <f>IF(C2201="","",VLOOKUP(C2201,'3.工程情報'!$C$6:$D$501,2,FALSE))</f>
        <v/>
      </c>
      <c r="E2201" s="165"/>
      <c r="F2201" s="170"/>
      <c r="G2201" s="189" t="str">
        <f t="shared" si="34"/>
        <v/>
      </c>
      <c r="H2201" s="19"/>
      <c r="I2201" s="19"/>
      <c r="J2201" s="176" t="str">
        <f>IF(AND(C2201&lt;&gt;"",COUNTIF('3.工程情報'!$C$6:$C$501,C2201)=0),"工程記号が3.工程情報に存在しません。","")</f>
        <v/>
      </c>
    </row>
    <row r="2202" spans="2:10" ht="18" customHeight="1">
      <c r="B2202" s="166"/>
      <c r="C2202" s="165"/>
      <c r="D2202" s="12" t="str">
        <f>IF(C2202="","",VLOOKUP(C2202,'3.工程情報'!$C$6:$D$501,2,FALSE))</f>
        <v/>
      </c>
      <c r="E2202" s="165"/>
      <c r="F2202" s="170"/>
      <c r="G2202" s="189" t="str">
        <f t="shared" si="34"/>
        <v/>
      </c>
      <c r="H2202" s="19"/>
      <c r="I2202" s="19"/>
      <c r="J2202" s="176" t="str">
        <f>IF(AND(C2202&lt;&gt;"",COUNTIF('3.工程情報'!$C$6:$C$501,C2202)=0),"工程記号が3.工程情報に存在しません。","")</f>
        <v/>
      </c>
    </row>
    <row r="2203" spans="2:10" ht="18" customHeight="1">
      <c r="B2203" s="166"/>
      <c r="C2203" s="165"/>
      <c r="D2203" s="12" t="str">
        <f>IF(C2203="","",VLOOKUP(C2203,'3.工程情報'!$C$6:$D$501,2,FALSE))</f>
        <v/>
      </c>
      <c r="E2203" s="165"/>
      <c r="F2203" s="170"/>
      <c r="G2203" s="189" t="str">
        <f t="shared" si="34"/>
        <v/>
      </c>
      <c r="H2203" s="19"/>
      <c r="I2203" s="19"/>
      <c r="J2203" s="176" t="str">
        <f>IF(AND(C2203&lt;&gt;"",COUNTIF('3.工程情報'!$C$6:$C$501,C2203)=0),"工程記号が3.工程情報に存在しません。","")</f>
        <v/>
      </c>
    </row>
    <row r="2204" spans="2:10" ht="18" customHeight="1">
      <c r="B2204" s="166"/>
      <c r="C2204" s="165"/>
      <c r="D2204" s="12" t="str">
        <f>IF(C2204="","",VLOOKUP(C2204,'3.工程情報'!$C$6:$D$501,2,FALSE))</f>
        <v/>
      </c>
      <c r="E2204" s="165"/>
      <c r="F2204" s="170"/>
      <c r="G2204" s="189" t="str">
        <f t="shared" si="34"/>
        <v/>
      </c>
      <c r="H2204" s="19"/>
      <c r="I2204" s="19"/>
      <c r="J2204" s="176" t="str">
        <f>IF(AND(C2204&lt;&gt;"",COUNTIF('3.工程情報'!$C$6:$C$501,C2204)=0),"工程記号が3.工程情報に存在しません。","")</f>
        <v/>
      </c>
    </row>
    <row r="2205" spans="2:10" ht="18" customHeight="1">
      <c r="B2205" s="166"/>
      <c r="C2205" s="165"/>
      <c r="D2205" s="12" t="str">
        <f>IF(C2205="","",VLOOKUP(C2205,'3.工程情報'!$C$6:$D$501,2,FALSE))</f>
        <v/>
      </c>
      <c r="E2205" s="165"/>
      <c r="F2205" s="170"/>
      <c r="G2205" s="189" t="str">
        <f t="shared" si="34"/>
        <v/>
      </c>
      <c r="H2205" s="19"/>
      <c r="I2205" s="19"/>
      <c r="J2205" s="176" t="str">
        <f>IF(AND(C2205&lt;&gt;"",COUNTIF('3.工程情報'!$C$6:$C$501,C2205)=0),"工程記号が3.工程情報に存在しません。","")</f>
        <v/>
      </c>
    </row>
    <row r="2206" spans="2:10" ht="18" customHeight="1">
      <c r="B2206" s="166"/>
      <c r="C2206" s="165"/>
      <c r="D2206" s="12" t="str">
        <f>IF(C2206="","",VLOOKUP(C2206,'3.工程情報'!$C$6:$D$501,2,FALSE))</f>
        <v/>
      </c>
      <c r="E2206" s="165"/>
      <c r="F2206" s="170"/>
      <c r="G2206" s="189" t="str">
        <f t="shared" si="34"/>
        <v/>
      </c>
      <c r="H2206" s="19"/>
      <c r="I2206" s="19"/>
      <c r="J2206" s="176" t="str">
        <f>IF(AND(C2206&lt;&gt;"",COUNTIF('3.工程情報'!$C$6:$C$501,C2206)=0),"工程記号が3.工程情報に存在しません。","")</f>
        <v/>
      </c>
    </row>
    <row r="2207" spans="2:10" ht="18" customHeight="1">
      <c r="B2207" s="166"/>
      <c r="C2207" s="165"/>
      <c r="D2207" s="12" t="str">
        <f>IF(C2207="","",VLOOKUP(C2207,'3.工程情報'!$C$6:$D$501,2,FALSE))</f>
        <v/>
      </c>
      <c r="E2207" s="165"/>
      <c r="F2207" s="170"/>
      <c r="G2207" s="189" t="str">
        <f t="shared" si="34"/>
        <v/>
      </c>
      <c r="H2207" s="19"/>
      <c r="I2207" s="19"/>
      <c r="J2207" s="176" t="str">
        <f>IF(AND(C2207&lt;&gt;"",COUNTIF('3.工程情報'!$C$6:$C$501,C2207)=0),"工程記号が3.工程情報に存在しません。","")</f>
        <v/>
      </c>
    </row>
    <row r="2208" spans="2:10" ht="18" customHeight="1">
      <c r="B2208" s="166"/>
      <c r="C2208" s="165"/>
      <c r="D2208" s="12" t="str">
        <f>IF(C2208="","",VLOOKUP(C2208,'3.工程情報'!$C$6:$D$501,2,FALSE))</f>
        <v/>
      </c>
      <c r="E2208" s="165"/>
      <c r="F2208" s="170"/>
      <c r="G2208" s="189" t="str">
        <f t="shared" si="34"/>
        <v/>
      </c>
      <c r="H2208" s="19"/>
      <c r="I2208" s="19"/>
      <c r="J2208" s="176" t="str">
        <f>IF(AND(C2208&lt;&gt;"",COUNTIF('3.工程情報'!$C$6:$C$501,C2208)=0),"工程記号が3.工程情報に存在しません。","")</f>
        <v/>
      </c>
    </row>
    <row r="2209" spans="2:10" ht="18" customHeight="1">
      <c r="B2209" s="166"/>
      <c r="C2209" s="165"/>
      <c r="D2209" s="12" t="str">
        <f>IF(C2209="","",VLOOKUP(C2209,'3.工程情報'!$C$6:$D$501,2,FALSE))</f>
        <v/>
      </c>
      <c r="E2209" s="165"/>
      <c r="F2209" s="170"/>
      <c r="G2209" s="189" t="str">
        <f t="shared" si="34"/>
        <v/>
      </c>
      <c r="H2209" s="19"/>
      <c r="I2209" s="19"/>
      <c r="J2209" s="176" t="str">
        <f>IF(AND(C2209&lt;&gt;"",COUNTIF('3.工程情報'!$C$6:$C$501,C2209)=0),"工程記号が3.工程情報に存在しません。","")</f>
        <v/>
      </c>
    </row>
    <row r="2210" spans="2:10" ht="18" customHeight="1">
      <c r="B2210" s="166"/>
      <c r="C2210" s="165"/>
      <c r="D2210" s="12" t="str">
        <f>IF(C2210="","",VLOOKUP(C2210,'3.工程情報'!$C$6:$D$501,2,FALSE))</f>
        <v/>
      </c>
      <c r="E2210" s="165"/>
      <c r="F2210" s="170"/>
      <c r="G2210" s="189" t="str">
        <f t="shared" si="34"/>
        <v/>
      </c>
      <c r="H2210" s="19"/>
      <c r="I2210" s="19"/>
      <c r="J2210" s="176" t="str">
        <f>IF(AND(C2210&lt;&gt;"",COUNTIF('3.工程情報'!$C$6:$C$501,C2210)=0),"工程記号が3.工程情報に存在しません。","")</f>
        <v/>
      </c>
    </row>
    <row r="2211" spans="2:10" ht="18" customHeight="1">
      <c r="B2211" s="166"/>
      <c r="C2211" s="165"/>
      <c r="D2211" s="12" t="str">
        <f>IF(C2211="","",VLOOKUP(C2211,'3.工程情報'!$C$6:$D$501,2,FALSE))</f>
        <v/>
      </c>
      <c r="E2211" s="165"/>
      <c r="F2211" s="170"/>
      <c r="G2211" s="189" t="str">
        <f t="shared" si="34"/>
        <v/>
      </c>
      <c r="H2211" s="19"/>
      <c r="I2211" s="19"/>
      <c r="J2211" s="176" t="str">
        <f>IF(AND(C2211&lt;&gt;"",COUNTIF('3.工程情報'!$C$6:$C$501,C2211)=0),"工程記号が3.工程情報に存在しません。","")</f>
        <v/>
      </c>
    </row>
    <row r="2212" spans="2:10" ht="18" customHeight="1">
      <c r="B2212" s="166"/>
      <c r="C2212" s="165"/>
      <c r="D2212" s="12" t="str">
        <f>IF(C2212="","",VLOOKUP(C2212,'3.工程情報'!$C$6:$D$501,2,FALSE))</f>
        <v/>
      </c>
      <c r="E2212" s="165"/>
      <c r="F2212" s="170"/>
      <c r="G2212" s="189" t="str">
        <f t="shared" si="34"/>
        <v/>
      </c>
      <c r="H2212" s="19"/>
      <c r="I2212" s="19"/>
      <c r="J2212" s="176" t="str">
        <f>IF(AND(C2212&lt;&gt;"",COUNTIF('3.工程情報'!$C$6:$C$501,C2212)=0),"工程記号が3.工程情報に存在しません。","")</f>
        <v/>
      </c>
    </row>
    <row r="2213" spans="2:10" ht="18" customHeight="1">
      <c r="B2213" s="166"/>
      <c r="C2213" s="165"/>
      <c r="D2213" s="12" t="str">
        <f>IF(C2213="","",VLOOKUP(C2213,'3.工程情報'!$C$6:$D$501,2,FALSE))</f>
        <v/>
      </c>
      <c r="E2213" s="165"/>
      <c r="F2213" s="170"/>
      <c r="G2213" s="189" t="str">
        <f t="shared" si="34"/>
        <v/>
      </c>
      <c r="H2213" s="19"/>
      <c r="I2213" s="19"/>
      <c r="J2213" s="176" t="str">
        <f>IF(AND(C2213&lt;&gt;"",COUNTIF('3.工程情報'!$C$6:$C$501,C2213)=0),"工程記号が3.工程情報に存在しません。","")</f>
        <v/>
      </c>
    </row>
    <row r="2214" spans="2:10" ht="18" customHeight="1">
      <c r="B2214" s="166"/>
      <c r="C2214" s="165"/>
      <c r="D2214" s="12" t="str">
        <f>IF(C2214="","",VLOOKUP(C2214,'3.工程情報'!$C$6:$D$501,2,FALSE))</f>
        <v/>
      </c>
      <c r="E2214" s="165"/>
      <c r="F2214" s="170"/>
      <c r="G2214" s="189" t="str">
        <f t="shared" si="34"/>
        <v/>
      </c>
      <c r="H2214" s="19"/>
      <c r="I2214" s="19"/>
      <c r="J2214" s="176" t="str">
        <f>IF(AND(C2214&lt;&gt;"",COUNTIF('3.工程情報'!$C$6:$C$501,C2214)=0),"工程記号が3.工程情報に存在しません。","")</f>
        <v/>
      </c>
    </row>
    <row r="2215" spans="2:10" ht="18" customHeight="1">
      <c r="B2215" s="166"/>
      <c r="C2215" s="165"/>
      <c r="D2215" s="12" t="str">
        <f>IF(C2215="","",VLOOKUP(C2215,'3.工程情報'!$C$6:$D$501,2,FALSE))</f>
        <v/>
      </c>
      <c r="E2215" s="165"/>
      <c r="F2215" s="170"/>
      <c r="G2215" s="189" t="str">
        <f t="shared" si="34"/>
        <v/>
      </c>
      <c r="H2215" s="19"/>
      <c r="I2215" s="19"/>
      <c r="J2215" s="176" t="str">
        <f>IF(AND(C2215&lt;&gt;"",COUNTIF('3.工程情報'!$C$6:$C$501,C2215)=0),"工程記号が3.工程情報に存在しません。","")</f>
        <v/>
      </c>
    </row>
    <row r="2216" spans="2:10" ht="18" customHeight="1">
      <c r="B2216" s="166"/>
      <c r="C2216" s="165"/>
      <c r="D2216" s="12" t="str">
        <f>IF(C2216="","",VLOOKUP(C2216,'3.工程情報'!$C$6:$D$501,2,FALSE))</f>
        <v/>
      </c>
      <c r="E2216" s="165"/>
      <c r="F2216" s="170"/>
      <c r="G2216" s="189" t="str">
        <f t="shared" si="34"/>
        <v/>
      </c>
      <c r="H2216" s="19"/>
      <c r="I2216" s="19"/>
      <c r="J2216" s="176" t="str">
        <f>IF(AND(C2216&lt;&gt;"",COUNTIF('3.工程情報'!$C$6:$C$501,C2216)=0),"工程記号が3.工程情報に存在しません。","")</f>
        <v/>
      </c>
    </row>
    <row r="2217" spans="2:10" ht="18" customHeight="1">
      <c r="B2217" s="166"/>
      <c r="C2217" s="165"/>
      <c r="D2217" s="12" t="str">
        <f>IF(C2217="","",VLOOKUP(C2217,'3.工程情報'!$C$6:$D$501,2,FALSE))</f>
        <v/>
      </c>
      <c r="E2217" s="165"/>
      <c r="F2217" s="170"/>
      <c r="G2217" s="189" t="str">
        <f t="shared" si="34"/>
        <v/>
      </c>
      <c r="H2217" s="19"/>
      <c r="I2217" s="19"/>
      <c r="J2217" s="176" t="str">
        <f>IF(AND(C2217&lt;&gt;"",COUNTIF('3.工程情報'!$C$6:$C$501,C2217)=0),"工程記号が3.工程情報に存在しません。","")</f>
        <v/>
      </c>
    </row>
    <row r="2218" spans="2:10" ht="18" customHeight="1">
      <c r="B2218" s="166"/>
      <c r="C2218" s="165"/>
      <c r="D2218" s="12" t="str">
        <f>IF(C2218="","",VLOOKUP(C2218,'3.工程情報'!$C$6:$D$501,2,FALSE))</f>
        <v/>
      </c>
      <c r="E2218" s="165"/>
      <c r="F2218" s="170"/>
      <c r="G2218" s="189" t="str">
        <f t="shared" si="34"/>
        <v/>
      </c>
      <c r="H2218" s="19"/>
      <c r="I2218" s="19"/>
      <c r="J2218" s="176" t="str">
        <f>IF(AND(C2218&lt;&gt;"",COUNTIF('3.工程情報'!$C$6:$C$501,C2218)=0),"工程記号が3.工程情報に存在しません。","")</f>
        <v/>
      </c>
    </row>
    <row r="2219" spans="2:10" ht="18" customHeight="1">
      <c r="B2219" s="166"/>
      <c r="C2219" s="165"/>
      <c r="D2219" s="12" t="str">
        <f>IF(C2219="","",VLOOKUP(C2219,'3.工程情報'!$C$6:$D$501,2,FALSE))</f>
        <v/>
      </c>
      <c r="E2219" s="165"/>
      <c r="F2219" s="170"/>
      <c r="G2219" s="189" t="str">
        <f t="shared" si="34"/>
        <v/>
      </c>
      <c r="H2219" s="19"/>
      <c r="I2219" s="19"/>
      <c r="J2219" s="176" t="str">
        <f>IF(AND(C2219&lt;&gt;"",COUNTIF('3.工程情報'!$C$6:$C$501,C2219)=0),"工程記号が3.工程情報に存在しません。","")</f>
        <v/>
      </c>
    </row>
    <row r="2220" spans="2:10" ht="18" customHeight="1">
      <c r="B2220" s="166"/>
      <c r="C2220" s="165"/>
      <c r="D2220" s="12" t="str">
        <f>IF(C2220="","",VLOOKUP(C2220,'3.工程情報'!$C$6:$D$501,2,FALSE))</f>
        <v/>
      </c>
      <c r="E2220" s="165"/>
      <c r="F2220" s="170"/>
      <c r="G2220" s="189" t="str">
        <f t="shared" si="34"/>
        <v/>
      </c>
      <c r="H2220" s="19"/>
      <c r="I2220" s="19"/>
      <c r="J2220" s="176" t="str">
        <f>IF(AND(C2220&lt;&gt;"",COUNTIF('3.工程情報'!$C$6:$C$501,C2220)=0),"工程記号が3.工程情報に存在しません。","")</f>
        <v/>
      </c>
    </row>
    <row r="2221" spans="2:10" ht="18" customHeight="1">
      <c r="B2221" s="166"/>
      <c r="C2221" s="165"/>
      <c r="D2221" s="12" t="str">
        <f>IF(C2221="","",VLOOKUP(C2221,'3.工程情報'!$C$6:$D$501,2,FALSE))</f>
        <v/>
      </c>
      <c r="E2221" s="165"/>
      <c r="F2221" s="170"/>
      <c r="G2221" s="189" t="str">
        <f t="shared" si="34"/>
        <v/>
      </c>
      <c r="H2221" s="19"/>
      <c r="I2221" s="19"/>
      <c r="J2221" s="176" t="str">
        <f>IF(AND(C2221&lt;&gt;"",COUNTIF('3.工程情報'!$C$6:$C$501,C2221)=0),"工程記号が3.工程情報に存在しません。","")</f>
        <v/>
      </c>
    </row>
    <row r="2222" spans="2:10" ht="18" customHeight="1">
      <c r="B2222" s="166"/>
      <c r="C2222" s="165"/>
      <c r="D2222" s="12" t="str">
        <f>IF(C2222="","",VLOOKUP(C2222,'3.工程情報'!$C$6:$D$501,2,FALSE))</f>
        <v/>
      </c>
      <c r="E2222" s="165"/>
      <c r="F2222" s="170"/>
      <c r="G2222" s="189" t="str">
        <f t="shared" si="34"/>
        <v/>
      </c>
      <c r="H2222" s="19"/>
      <c r="I2222" s="19"/>
      <c r="J2222" s="176" t="str">
        <f>IF(AND(C2222&lt;&gt;"",COUNTIF('3.工程情報'!$C$6:$C$501,C2222)=0),"工程記号が3.工程情報に存在しません。","")</f>
        <v/>
      </c>
    </row>
    <row r="2223" spans="2:10" ht="18" customHeight="1">
      <c r="B2223" s="166"/>
      <c r="C2223" s="165"/>
      <c r="D2223" s="12" t="str">
        <f>IF(C2223="","",VLOOKUP(C2223,'3.工程情報'!$C$6:$D$501,2,FALSE))</f>
        <v/>
      </c>
      <c r="E2223" s="165"/>
      <c r="F2223" s="170"/>
      <c r="G2223" s="189" t="str">
        <f t="shared" si="34"/>
        <v/>
      </c>
      <c r="H2223" s="19"/>
      <c r="I2223" s="19"/>
      <c r="J2223" s="176" t="str">
        <f>IF(AND(C2223&lt;&gt;"",COUNTIF('3.工程情報'!$C$6:$C$501,C2223)=0),"工程記号が3.工程情報に存在しません。","")</f>
        <v/>
      </c>
    </row>
    <row r="2224" spans="2:10" ht="18" customHeight="1">
      <c r="B2224" s="166"/>
      <c r="C2224" s="165"/>
      <c r="D2224" s="12" t="str">
        <f>IF(C2224="","",VLOOKUP(C2224,'3.工程情報'!$C$6:$D$501,2,FALSE))</f>
        <v/>
      </c>
      <c r="E2224" s="165"/>
      <c r="F2224" s="170"/>
      <c r="G2224" s="189" t="str">
        <f t="shared" si="34"/>
        <v/>
      </c>
      <c r="H2224" s="19"/>
      <c r="I2224" s="19"/>
      <c r="J2224" s="176" t="str">
        <f>IF(AND(C2224&lt;&gt;"",COUNTIF('3.工程情報'!$C$6:$C$501,C2224)=0),"工程記号が3.工程情報に存在しません。","")</f>
        <v/>
      </c>
    </row>
    <row r="2225" spans="2:10" ht="18" customHeight="1">
      <c r="B2225" s="166"/>
      <c r="C2225" s="165"/>
      <c r="D2225" s="12" t="str">
        <f>IF(C2225="","",VLOOKUP(C2225,'3.工程情報'!$C$6:$D$501,2,FALSE))</f>
        <v/>
      </c>
      <c r="E2225" s="165"/>
      <c r="F2225" s="170"/>
      <c r="G2225" s="189" t="str">
        <f t="shared" si="34"/>
        <v/>
      </c>
      <c r="H2225" s="19"/>
      <c r="I2225" s="19"/>
      <c r="J2225" s="176" t="str">
        <f>IF(AND(C2225&lt;&gt;"",COUNTIF('3.工程情報'!$C$6:$C$501,C2225)=0),"工程記号が3.工程情報に存在しません。","")</f>
        <v/>
      </c>
    </row>
    <row r="2226" spans="2:10" ht="18" customHeight="1">
      <c r="B2226" s="166"/>
      <c r="C2226" s="165"/>
      <c r="D2226" s="12" t="str">
        <f>IF(C2226="","",VLOOKUP(C2226,'3.工程情報'!$C$6:$D$501,2,FALSE))</f>
        <v/>
      </c>
      <c r="E2226" s="165"/>
      <c r="F2226" s="170"/>
      <c r="G2226" s="189" t="str">
        <f t="shared" si="34"/>
        <v/>
      </c>
      <c r="H2226" s="19"/>
      <c r="I2226" s="19"/>
      <c r="J2226" s="176" t="str">
        <f>IF(AND(C2226&lt;&gt;"",COUNTIF('3.工程情報'!$C$6:$C$501,C2226)=0),"工程記号が3.工程情報に存在しません。","")</f>
        <v/>
      </c>
    </row>
    <row r="2227" spans="2:10" ht="18" customHeight="1">
      <c r="B2227" s="166"/>
      <c r="C2227" s="165"/>
      <c r="D2227" s="12" t="str">
        <f>IF(C2227="","",VLOOKUP(C2227,'3.工程情報'!$C$6:$D$501,2,FALSE))</f>
        <v/>
      </c>
      <c r="E2227" s="165"/>
      <c r="F2227" s="170"/>
      <c r="G2227" s="189" t="str">
        <f t="shared" si="34"/>
        <v/>
      </c>
      <c r="H2227" s="19"/>
      <c r="I2227" s="19"/>
      <c r="J2227" s="176" t="str">
        <f>IF(AND(C2227&lt;&gt;"",COUNTIF('3.工程情報'!$C$6:$C$501,C2227)=0),"工程記号が3.工程情報に存在しません。","")</f>
        <v/>
      </c>
    </row>
    <row r="2228" spans="2:10" ht="18" customHeight="1">
      <c r="B2228" s="166"/>
      <c r="C2228" s="165"/>
      <c r="D2228" s="12" t="str">
        <f>IF(C2228="","",VLOOKUP(C2228,'3.工程情報'!$C$6:$D$501,2,FALSE))</f>
        <v/>
      </c>
      <c r="E2228" s="165"/>
      <c r="F2228" s="170"/>
      <c r="G2228" s="189" t="str">
        <f t="shared" si="34"/>
        <v/>
      </c>
      <c r="H2228" s="19"/>
      <c r="I2228" s="19"/>
      <c r="J2228" s="176" t="str">
        <f>IF(AND(C2228&lt;&gt;"",COUNTIF('3.工程情報'!$C$6:$C$501,C2228)=0),"工程記号が3.工程情報に存在しません。","")</f>
        <v/>
      </c>
    </row>
    <row r="2229" spans="2:10" ht="18" customHeight="1">
      <c r="B2229" s="166"/>
      <c r="C2229" s="165"/>
      <c r="D2229" s="12" t="str">
        <f>IF(C2229="","",VLOOKUP(C2229,'3.工程情報'!$C$6:$D$501,2,FALSE))</f>
        <v/>
      </c>
      <c r="E2229" s="165"/>
      <c r="F2229" s="170"/>
      <c r="G2229" s="189" t="str">
        <f t="shared" si="34"/>
        <v/>
      </c>
      <c r="H2229" s="19"/>
      <c r="I2229" s="19"/>
      <c r="J2229" s="176" t="str">
        <f>IF(AND(C2229&lt;&gt;"",COUNTIF('3.工程情報'!$C$6:$C$501,C2229)=0),"工程記号が3.工程情報に存在しません。","")</f>
        <v/>
      </c>
    </row>
    <row r="2230" spans="2:10" ht="18" customHeight="1">
      <c r="B2230" s="166"/>
      <c r="C2230" s="165"/>
      <c r="D2230" s="12" t="str">
        <f>IF(C2230="","",VLOOKUP(C2230,'3.工程情報'!$C$6:$D$501,2,FALSE))</f>
        <v/>
      </c>
      <c r="E2230" s="165"/>
      <c r="F2230" s="170"/>
      <c r="G2230" s="189" t="str">
        <f t="shared" si="34"/>
        <v/>
      </c>
      <c r="H2230" s="19"/>
      <c r="I2230" s="19"/>
      <c r="J2230" s="176" t="str">
        <f>IF(AND(C2230&lt;&gt;"",COUNTIF('3.工程情報'!$C$6:$C$501,C2230)=0),"工程記号が3.工程情報に存在しません。","")</f>
        <v/>
      </c>
    </row>
    <row r="2231" spans="2:10" ht="18" customHeight="1">
      <c r="B2231" s="166"/>
      <c r="C2231" s="165"/>
      <c r="D2231" s="12" t="str">
        <f>IF(C2231="","",VLOOKUP(C2231,'3.工程情報'!$C$6:$D$501,2,FALSE))</f>
        <v/>
      </c>
      <c r="E2231" s="165"/>
      <c r="F2231" s="170"/>
      <c r="G2231" s="189" t="str">
        <f t="shared" si="34"/>
        <v/>
      </c>
      <c r="H2231" s="19"/>
      <c r="I2231" s="19"/>
      <c r="J2231" s="176" t="str">
        <f>IF(AND(C2231&lt;&gt;"",COUNTIF('3.工程情報'!$C$6:$C$501,C2231)=0),"工程記号が3.工程情報に存在しません。","")</f>
        <v/>
      </c>
    </row>
    <row r="2232" spans="2:10" ht="18" customHeight="1">
      <c r="B2232" s="166"/>
      <c r="C2232" s="165"/>
      <c r="D2232" s="12" t="str">
        <f>IF(C2232="","",VLOOKUP(C2232,'3.工程情報'!$C$6:$D$501,2,FALSE))</f>
        <v/>
      </c>
      <c r="E2232" s="165"/>
      <c r="F2232" s="170"/>
      <c r="G2232" s="189" t="str">
        <f t="shared" si="34"/>
        <v/>
      </c>
      <c r="H2232" s="19"/>
      <c r="I2232" s="19"/>
      <c r="J2232" s="176" t="str">
        <f>IF(AND(C2232&lt;&gt;"",COUNTIF('3.工程情報'!$C$6:$C$501,C2232)=0),"工程記号が3.工程情報に存在しません。","")</f>
        <v/>
      </c>
    </row>
    <row r="2233" spans="2:10" ht="18" customHeight="1">
      <c r="B2233" s="166"/>
      <c r="C2233" s="165"/>
      <c r="D2233" s="12" t="str">
        <f>IF(C2233="","",VLOOKUP(C2233,'3.工程情報'!$C$6:$D$501,2,FALSE))</f>
        <v/>
      </c>
      <c r="E2233" s="165"/>
      <c r="F2233" s="170"/>
      <c r="G2233" s="189" t="str">
        <f t="shared" si="34"/>
        <v/>
      </c>
      <c r="H2233" s="19"/>
      <c r="I2233" s="19"/>
      <c r="J2233" s="176" t="str">
        <f>IF(AND(C2233&lt;&gt;"",COUNTIF('3.工程情報'!$C$6:$C$501,C2233)=0),"工程記号が3.工程情報に存在しません。","")</f>
        <v/>
      </c>
    </row>
    <row r="2234" spans="2:10" ht="18" customHeight="1">
      <c r="B2234" s="166"/>
      <c r="C2234" s="165"/>
      <c r="D2234" s="12" t="str">
        <f>IF(C2234="","",VLOOKUP(C2234,'3.工程情報'!$C$6:$D$501,2,FALSE))</f>
        <v/>
      </c>
      <c r="E2234" s="165"/>
      <c r="F2234" s="170"/>
      <c r="G2234" s="189" t="str">
        <f t="shared" si="34"/>
        <v/>
      </c>
      <c r="H2234" s="19"/>
      <c r="I2234" s="19"/>
      <c r="J2234" s="176" t="str">
        <f>IF(AND(C2234&lt;&gt;"",COUNTIF('3.工程情報'!$C$6:$C$501,C2234)=0),"工程記号が3.工程情報に存在しません。","")</f>
        <v/>
      </c>
    </row>
    <row r="2235" spans="2:10" ht="18" customHeight="1">
      <c r="B2235" s="166"/>
      <c r="C2235" s="165"/>
      <c r="D2235" s="12" t="str">
        <f>IF(C2235="","",VLOOKUP(C2235,'3.工程情報'!$C$6:$D$501,2,FALSE))</f>
        <v/>
      </c>
      <c r="E2235" s="165"/>
      <c r="F2235" s="170"/>
      <c r="G2235" s="189" t="str">
        <f t="shared" si="34"/>
        <v/>
      </c>
      <c r="H2235" s="19"/>
      <c r="I2235" s="19"/>
      <c r="J2235" s="176" t="str">
        <f>IF(AND(C2235&lt;&gt;"",COUNTIF('3.工程情報'!$C$6:$C$501,C2235)=0),"工程記号が3.工程情報に存在しません。","")</f>
        <v/>
      </c>
    </row>
    <row r="2236" spans="2:10" ht="18" customHeight="1">
      <c r="B2236" s="166"/>
      <c r="C2236" s="165"/>
      <c r="D2236" s="12" t="str">
        <f>IF(C2236="","",VLOOKUP(C2236,'3.工程情報'!$C$6:$D$501,2,FALSE))</f>
        <v/>
      </c>
      <c r="E2236" s="165"/>
      <c r="F2236" s="170"/>
      <c r="G2236" s="189" t="str">
        <f t="shared" si="34"/>
        <v/>
      </c>
      <c r="H2236" s="19"/>
      <c r="I2236" s="19"/>
      <c r="J2236" s="176" t="str">
        <f>IF(AND(C2236&lt;&gt;"",COUNTIF('3.工程情報'!$C$6:$C$501,C2236)=0),"工程記号が3.工程情報に存在しません。","")</f>
        <v/>
      </c>
    </row>
    <row r="2237" spans="2:10" ht="18" customHeight="1">
      <c r="B2237" s="166"/>
      <c r="C2237" s="165"/>
      <c r="D2237" s="12" t="str">
        <f>IF(C2237="","",VLOOKUP(C2237,'3.工程情報'!$C$6:$D$501,2,FALSE))</f>
        <v/>
      </c>
      <c r="E2237" s="165"/>
      <c r="F2237" s="170"/>
      <c r="G2237" s="189" t="str">
        <f t="shared" si="34"/>
        <v/>
      </c>
      <c r="H2237" s="19"/>
      <c r="I2237" s="19"/>
      <c r="J2237" s="176" t="str">
        <f>IF(AND(C2237&lt;&gt;"",COUNTIF('3.工程情報'!$C$6:$C$501,C2237)=0),"工程記号が3.工程情報に存在しません。","")</f>
        <v/>
      </c>
    </row>
    <row r="2238" spans="2:10" ht="18" customHeight="1">
      <c r="B2238" s="166"/>
      <c r="C2238" s="165"/>
      <c r="D2238" s="12" t="str">
        <f>IF(C2238="","",VLOOKUP(C2238,'3.工程情報'!$C$6:$D$501,2,FALSE))</f>
        <v/>
      </c>
      <c r="E2238" s="165"/>
      <c r="F2238" s="170"/>
      <c r="G2238" s="189" t="str">
        <f t="shared" si="34"/>
        <v/>
      </c>
      <c r="H2238" s="19"/>
      <c r="I2238" s="19"/>
      <c r="J2238" s="176" t="str">
        <f>IF(AND(C2238&lt;&gt;"",COUNTIF('3.工程情報'!$C$6:$C$501,C2238)=0),"工程記号が3.工程情報に存在しません。","")</f>
        <v/>
      </c>
    </row>
    <row r="2239" spans="2:10" ht="18" customHeight="1">
      <c r="B2239" s="166"/>
      <c r="C2239" s="165"/>
      <c r="D2239" s="12" t="str">
        <f>IF(C2239="","",VLOOKUP(C2239,'3.工程情報'!$C$6:$D$501,2,FALSE))</f>
        <v/>
      </c>
      <c r="E2239" s="165"/>
      <c r="F2239" s="170"/>
      <c r="G2239" s="189" t="str">
        <f t="shared" si="34"/>
        <v/>
      </c>
      <c r="H2239" s="19"/>
      <c r="I2239" s="19"/>
      <c r="J2239" s="176" t="str">
        <f>IF(AND(C2239&lt;&gt;"",COUNTIF('3.工程情報'!$C$6:$C$501,C2239)=0),"工程記号が3.工程情報に存在しません。","")</f>
        <v/>
      </c>
    </row>
    <row r="2240" spans="2:10" ht="18" customHeight="1">
      <c r="B2240" s="166"/>
      <c r="C2240" s="165"/>
      <c r="D2240" s="12" t="str">
        <f>IF(C2240="","",VLOOKUP(C2240,'3.工程情報'!$C$6:$D$501,2,FALSE))</f>
        <v/>
      </c>
      <c r="E2240" s="165"/>
      <c r="F2240" s="170"/>
      <c r="G2240" s="189" t="str">
        <f t="shared" si="34"/>
        <v/>
      </c>
      <c r="H2240" s="19"/>
      <c r="I2240" s="19"/>
      <c r="J2240" s="176" t="str">
        <f>IF(AND(C2240&lt;&gt;"",COUNTIF('3.工程情報'!$C$6:$C$501,C2240)=0),"工程記号が3.工程情報に存在しません。","")</f>
        <v/>
      </c>
    </row>
    <row r="2241" spans="2:10" ht="18" customHeight="1">
      <c r="B2241" s="166"/>
      <c r="C2241" s="165"/>
      <c r="D2241" s="12" t="str">
        <f>IF(C2241="","",VLOOKUP(C2241,'3.工程情報'!$C$6:$D$501,2,FALSE))</f>
        <v/>
      </c>
      <c r="E2241" s="165"/>
      <c r="F2241" s="170"/>
      <c r="G2241" s="189" t="str">
        <f t="shared" si="34"/>
        <v/>
      </c>
      <c r="H2241" s="19"/>
      <c r="I2241" s="19"/>
      <c r="J2241" s="176" t="str">
        <f>IF(AND(C2241&lt;&gt;"",COUNTIF('3.工程情報'!$C$6:$C$501,C2241)=0),"工程記号が3.工程情報に存在しません。","")</f>
        <v/>
      </c>
    </row>
    <row r="2242" spans="2:10" ht="18" customHeight="1">
      <c r="B2242" s="166"/>
      <c r="C2242" s="165"/>
      <c r="D2242" s="12" t="str">
        <f>IF(C2242="","",VLOOKUP(C2242,'3.工程情報'!$C$6:$D$501,2,FALSE))</f>
        <v/>
      </c>
      <c r="E2242" s="165"/>
      <c r="F2242" s="170"/>
      <c r="G2242" s="189" t="str">
        <f t="shared" si="34"/>
        <v/>
      </c>
      <c r="H2242" s="19"/>
      <c r="I2242" s="19"/>
      <c r="J2242" s="176" t="str">
        <f>IF(AND(C2242&lt;&gt;"",COUNTIF('3.工程情報'!$C$6:$C$501,C2242)=0),"工程記号が3.工程情報に存在しません。","")</f>
        <v/>
      </c>
    </row>
    <row r="2243" spans="2:10" ht="18" customHeight="1">
      <c r="B2243" s="166"/>
      <c r="C2243" s="165"/>
      <c r="D2243" s="12" t="str">
        <f>IF(C2243="","",VLOOKUP(C2243,'3.工程情報'!$C$6:$D$501,2,FALSE))</f>
        <v/>
      </c>
      <c r="E2243" s="165"/>
      <c r="F2243" s="170"/>
      <c r="G2243" s="189" t="str">
        <f t="shared" si="34"/>
        <v/>
      </c>
      <c r="H2243" s="19"/>
      <c r="I2243" s="19"/>
      <c r="J2243" s="176" t="str">
        <f>IF(AND(C2243&lt;&gt;"",COUNTIF('3.工程情報'!$C$6:$C$501,C2243)=0),"工程記号が3.工程情報に存在しません。","")</f>
        <v/>
      </c>
    </row>
    <row r="2244" spans="2:10" ht="18" customHeight="1">
      <c r="B2244" s="166"/>
      <c r="C2244" s="165"/>
      <c r="D2244" s="12" t="str">
        <f>IF(C2244="","",VLOOKUP(C2244,'3.工程情報'!$C$6:$D$501,2,FALSE))</f>
        <v/>
      </c>
      <c r="E2244" s="165"/>
      <c r="F2244" s="170"/>
      <c r="G2244" s="189" t="str">
        <f t="shared" si="34"/>
        <v/>
      </c>
      <c r="H2244" s="19"/>
      <c r="I2244" s="19"/>
      <c r="J2244" s="176" t="str">
        <f>IF(AND(C2244&lt;&gt;"",COUNTIF('3.工程情報'!$C$6:$C$501,C2244)=0),"工程記号が3.工程情報に存在しません。","")</f>
        <v/>
      </c>
    </row>
    <row r="2245" spans="2:10" ht="18" customHeight="1">
      <c r="B2245" s="166"/>
      <c r="C2245" s="165"/>
      <c r="D2245" s="12" t="str">
        <f>IF(C2245="","",VLOOKUP(C2245,'3.工程情報'!$C$6:$D$501,2,FALSE))</f>
        <v/>
      </c>
      <c r="E2245" s="165"/>
      <c r="F2245" s="170"/>
      <c r="G2245" s="189" t="str">
        <f t="shared" si="34"/>
        <v/>
      </c>
      <c r="H2245" s="19"/>
      <c r="I2245" s="19"/>
      <c r="J2245" s="176" t="str">
        <f>IF(AND(C2245&lt;&gt;"",COUNTIF('3.工程情報'!$C$6:$C$501,C2245)=0),"工程記号が3.工程情報に存在しません。","")</f>
        <v/>
      </c>
    </row>
    <row r="2246" spans="2:10" ht="18" customHeight="1">
      <c r="B2246" s="166"/>
      <c r="C2246" s="165"/>
      <c r="D2246" s="12" t="str">
        <f>IF(C2246="","",VLOOKUP(C2246,'3.工程情報'!$C$6:$D$501,2,FALSE))</f>
        <v/>
      </c>
      <c r="E2246" s="165"/>
      <c r="F2246" s="170"/>
      <c r="G2246" s="189" t="str">
        <f t="shared" ref="G2246:G2309" si="35">C2246&amp;E2246</f>
        <v/>
      </c>
      <c r="H2246" s="19"/>
      <c r="I2246" s="19"/>
      <c r="J2246" s="176" t="str">
        <f>IF(AND(C2246&lt;&gt;"",COUNTIF('3.工程情報'!$C$6:$C$501,C2246)=0),"工程記号が3.工程情報に存在しません。","")</f>
        <v/>
      </c>
    </row>
    <row r="2247" spans="2:10" ht="18" customHeight="1">
      <c r="B2247" s="166"/>
      <c r="C2247" s="165"/>
      <c r="D2247" s="12" t="str">
        <f>IF(C2247="","",VLOOKUP(C2247,'3.工程情報'!$C$6:$D$501,2,FALSE))</f>
        <v/>
      </c>
      <c r="E2247" s="165"/>
      <c r="F2247" s="170"/>
      <c r="G2247" s="189" t="str">
        <f t="shared" si="35"/>
        <v/>
      </c>
      <c r="H2247" s="19"/>
      <c r="I2247" s="19"/>
      <c r="J2247" s="176" t="str">
        <f>IF(AND(C2247&lt;&gt;"",COUNTIF('3.工程情報'!$C$6:$C$501,C2247)=0),"工程記号が3.工程情報に存在しません。","")</f>
        <v/>
      </c>
    </row>
    <row r="2248" spans="2:10" ht="18" customHeight="1">
      <c r="B2248" s="166"/>
      <c r="C2248" s="165"/>
      <c r="D2248" s="12" t="str">
        <f>IF(C2248="","",VLOOKUP(C2248,'3.工程情報'!$C$6:$D$501,2,FALSE))</f>
        <v/>
      </c>
      <c r="E2248" s="165"/>
      <c r="F2248" s="170"/>
      <c r="G2248" s="189" t="str">
        <f t="shared" si="35"/>
        <v/>
      </c>
      <c r="H2248" s="19"/>
      <c r="I2248" s="19"/>
      <c r="J2248" s="176" t="str">
        <f>IF(AND(C2248&lt;&gt;"",COUNTIF('3.工程情報'!$C$6:$C$501,C2248)=0),"工程記号が3.工程情報に存在しません。","")</f>
        <v/>
      </c>
    </row>
    <row r="2249" spans="2:10" ht="18" customHeight="1">
      <c r="B2249" s="166"/>
      <c r="C2249" s="165"/>
      <c r="D2249" s="12" t="str">
        <f>IF(C2249="","",VLOOKUP(C2249,'3.工程情報'!$C$6:$D$501,2,FALSE))</f>
        <v/>
      </c>
      <c r="E2249" s="165"/>
      <c r="F2249" s="170"/>
      <c r="G2249" s="189" t="str">
        <f t="shared" si="35"/>
        <v/>
      </c>
      <c r="H2249" s="19"/>
      <c r="I2249" s="19"/>
      <c r="J2249" s="176" t="str">
        <f>IF(AND(C2249&lt;&gt;"",COUNTIF('3.工程情報'!$C$6:$C$501,C2249)=0),"工程記号が3.工程情報に存在しません。","")</f>
        <v/>
      </c>
    </row>
    <row r="2250" spans="2:10" ht="18" customHeight="1">
      <c r="B2250" s="166"/>
      <c r="C2250" s="165"/>
      <c r="D2250" s="12" t="str">
        <f>IF(C2250="","",VLOOKUP(C2250,'3.工程情報'!$C$6:$D$501,2,FALSE))</f>
        <v/>
      </c>
      <c r="E2250" s="165"/>
      <c r="F2250" s="170"/>
      <c r="G2250" s="189" t="str">
        <f t="shared" si="35"/>
        <v/>
      </c>
      <c r="H2250" s="19"/>
      <c r="I2250" s="19"/>
      <c r="J2250" s="176" t="str">
        <f>IF(AND(C2250&lt;&gt;"",COUNTIF('3.工程情報'!$C$6:$C$501,C2250)=0),"工程記号が3.工程情報に存在しません。","")</f>
        <v/>
      </c>
    </row>
    <row r="2251" spans="2:10" ht="18" customHeight="1">
      <c r="B2251" s="166"/>
      <c r="C2251" s="165"/>
      <c r="D2251" s="12" t="str">
        <f>IF(C2251="","",VLOOKUP(C2251,'3.工程情報'!$C$6:$D$501,2,FALSE))</f>
        <v/>
      </c>
      <c r="E2251" s="165"/>
      <c r="F2251" s="170"/>
      <c r="G2251" s="189" t="str">
        <f t="shared" si="35"/>
        <v/>
      </c>
      <c r="H2251" s="19"/>
      <c r="I2251" s="19"/>
      <c r="J2251" s="176" t="str">
        <f>IF(AND(C2251&lt;&gt;"",COUNTIF('3.工程情報'!$C$6:$C$501,C2251)=0),"工程記号が3.工程情報に存在しません。","")</f>
        <v/>
      </c>
    </row>
    <row r="2252" spans="2:10" ht="18" customHeight="1">
      <c r="B2252" s="166"/>
      <c r="C2252" s="165"/>
      <c r="D2252" s="12" t="str">
        <f>IF(C2252="","",VLOOKUP(C2252,'3.工程情報'!$C$6:$D$501,2,FALSE))</f>
        <v/>
      </c>
      <c r="E2252" s="165"/>
      <c r="F2252" s="170"/>
      <c r="G2252" s="189" t="str">
        <f t="shared" si="35"/>
        <v/>
      </c>
      <c r="H2252" s="19"/>
      <c r="I2252" s="19"/>
      <c r="J2252" s="176" t="str">
        <f>IF(AND(C2252&lt;&gt;"",COUNTIF('3.工程情報'!$C$6:$C$501,C2252)=0),"工程記号が3.工程情報に存在しません。","")</f>
        <v/>
      </c>
    </row>
    <row r="2253" spans="2:10" ht="18" customHeight="1">
      <c r="B2253" s="166"/>
      <c r="C2253" s="165"/>
      <c r="D2253" s="12" t="str">
        <f>IF(C2253="","",VLOOKUP(C2253,'3.工程情報'!$C$6:$D$501,2,FALSE))</f>
        <v/>
      </c>
      <c r="E2253" s="165"/>
      <c r="F2253" s="170"/>
      <c r="G2253" s="189" t="str">
        <f t="shared" si="35"/>
        <v/>
      </c>
      <c r="H2253" s="19"/>
      <c r="I2253" s="19"/>
      <c r="J2253" s="176" t="str">
        <f>IF(AND(C2253&lt;&gt;"",COUNTIF('3.工程情報'!$C$6:$C$501,C2253)=0),"工程記号が3.工程情報に存在しません。","")</f>
        <v/>
      </c>
    </row>
    <row r="2254" spans="2:10" ht="18" customHeight="1">
      <c r="B2254" s="166"/>
      <c r="C2254" s="165"/>
      <c r="D2254" s="12" t="str">
        <f>IF(C2254="","",VLOOKUP(C2254,'3.工程情報'!$C$6:$D$501,2,FALSE))</f>
        <v/>
      </c>
      <c r="E2254" s="165"/>
      <c r="F2254" s="170"/>
      <c r="G2254" s="189" t="str">
        <f t="shared" si="35"/>
        <v/>
      </c>
      <c r="H2254" s="19"/>
      <c r="I2254" s="19"/>
      <c r="J2254" s="176" t="str">
        <f>IF(AND(C2254&lt;&gt;"",COUNTIF('3.工程情報'!$C$6:$C$501,C2254)=0),"工程記号が3.工程情報に存在しません。","")</f>
        <v/>
      </c>
    </row>
    <row r="2255" spans="2:10" ht="18" customHeight="1">
      <c r="B2255" s="166"/>
      <c r="C2255" s="165"/>
      <c r="D2255" s="12" t="str">
        <f>IF(C2255="","",VLOOKUP(C2255,'3.工程情報'!$C$6:$D$501,2,FALSE))</f>
        <v/>
      </c>
      <c r="E2255" s="165"/>
      <c r="F2255" s="170"/>
      <c r="G2255" s="189" t="str">
        <f t="shared" si="35"/>
        <v/>
      </c>
      <c r="H2255" s="19"/>
      <c r="I2255" s="19"/>
      <c r="J2255" s="176" t="str">
        <f>IF(AND(C2255&lt;&gt;"",COUNTIF('3.工程情報'!$C$6:$C$501,C2255)=0),"工程記号が3.工程情報に存在しません。","")</f>
        <v/>
      </c>
    </row>
    <row r="2256" spans="2:10" ht="18" customHeight="1">
      <c r="B2256" s="166"/>
      <c r="C2256" s="165"/>
      <c r="D2256" s="12" t="str">
        <f>IF(C2256="","",VLOOKUP(C2256,'3.工程情報'!$C$6:$D$501,2,FALSE))</f>
        <v/>
      </c>
      <c r="E2256" s="165"/>
      <c r="F2256" s="170"/>
      <c r="G2256" s="189" t="str">
        <f t="shared" si="35"/>
        <v/>
      </c>
      <c r="H2256" s="19"/>
      <c r="I2256" s="19"/>
      <c r="J2256" s="176" t="str">
        <f>IF(AND(C2256&lt;&gt;"",COUNTIF('3.工程情報'!$C$6:$C$501,C2256)=0),"工程記号が3.工程情報に存在しません。","")</f>
        <v/>
      </c>
    </row>
    <row r="2257" spans="2:10" ht="18" customHeight="1">
      <c r="B2257" s="166"/>
      <c r="C2257" s="165"/>
      <c r="D2257" s="12" t="str">
        <f>IF(C2257="","",VLOOKUP(C2257,'3.工程情報'!$C$6:$D$501,2,FALSE))</f>
        <v/>
      </c>
      <c r="E2257" s="165"/>
      <c r="F2257" s="170"/>
      <c r="G2257" s="189" t="str">
        <f t="shared" si="35"/>
        <v/>
      </c>
      <c r="H2257" s="19"/>
      <c r="I2257" s="19"/>
      <c r="J2257" s="176" t="str">
        <f>IF(AND(C2257&lt;&gt;"",COUNTIF('3.工程情報'!$C$6:$C$501,C2257)=0),"工程記号が3.工程情報に存在しません。","")</f>
        <v/>
      </c>
    </row>
    <row r="2258" spans="2:10" ht="18" customHeight="1">
      <c r="B2258" s="166"/>
      <c r="C2258" s="165"/>
      <c r="D2258" s="12" t="str">
        <f>IF(C2258="","",VLOOKUP(C2258,'3.工程情報'!$C$6:$D$501,2,FALSE))</f>
        <v/>
      </c>
      <c r="E2258" s="165"/>
      <c r="F2258" s="170"/>
      <c r="G2258" s="189" t="str">
        <f t="shared" si="35"/>
        <v/>
      </c>
      <c r="H2258" s="19"/>
      <c r="I2258" s="19"/>
      <c r="J2258" s="176" t="str">
        <f>IF(AND(C2258&lt;&gt;"",COUNTIF('3.工程情報'!$C$6:$C$501,C2258)=0),"工程記号が3.工程情報に存在しません。","")</f>
        <v/>
      </c>
    </row>
    <row r="2259" spans="2:10" ht="18" customHeight="1">
      <c r="B2259" s="166"/>
      <c r="C2259" s="165"/>
      <c r="D2259" s="12" t="str">
        <f>IF(C2259="","",VLOOKUP(C2259,'3.工程情報'!$C$6:$D$501,2,FALSE))</f>
        <v/>
      </c>
      <c r="E2259" s="165"/>
      <c r="F2259" s="170"/>
      <c r="G2259" s="189" t="str">
        <f t="shared" si="35"/>
        <v/>
      </c>
      <c r="H2259" s="19"/>
      <c r="I2259" s="19"/>
      <c r="J2259" s="176" t="str">
        <f>IF(AND(C2259&lt;&gt;"",COUNTIF('3.工程情報'!$C$6:$C$501,C2259)=0),"工程記号が3.工程情報に存在しません。","")</f>
        <v/>
      </c>
    </row>
    <row r="2260" spans="2:10" ht="18" customHeight="1">
      <c r="B2260" s="166"/>
      <c r="C2260" s="165"/>
      <c r="D2260" s="12" t="str">
        <f>IF(C2260="","",VLOOKUP(C2260,'3.工程情報'!$C$6:$D$501,2,FALSE))</f>
        <v/>
      </c>
      <c r="E2260" s="165"/>
      <c r="F2260" s="170"/>
      <c r="G2260" s="189" t="str">
        <f t="shared" si="35"/>
        <v/>
      </c>
      <c r="H2260" s="19"/>
      <c r="I2260" s="19"/>
      <c r="J2260" s="176" t="str">
        <f>IF(AND(C2260&lt;&gt;"",COUNTIF('3.工程情報'!$C$6:$C$501,C2260)=0),"工程記号が3.工程情報に存在しません。","")</f>
        <v/>
      </c>
    </row>
    <row r="2261" spans="2:10" ht="18" customHeight="1">
      <c r="B2261" s="166"/>
      <c r="C2261" s="165"/>
      <c r="D2261" s="12" t="str">
        <f>IF(C2261="","",VLOOKUP(C2261,'3.工程情報'!$C$6:$D$501,2,FALSE))</f>
        <v/>
      </c>
      <c r="E2261" s="165"/>
      <c r="F2261" s="170"/>
      <c r="G2261" s="189" t="str">
        <f t="shared" si="35"/>
        <v/>
      </c>
      <c r="H2261" s="19"/>
      <c r="I2261" s="19"/>
      <c r="J2261" s="176" t="str">
        <f>IF(AND(C2261&lt;&gt;"",COUNTIF('3.工程情報'!$C$6:$C$501,C2261)=0),"工程記号が3.工程情報に存在しません。","")</f>
        <v/>
      </c>
    </row>
    <row r="2262" spans="2:10" ht="18" customHeight="1">
      <c r="B2262" s="166"/>
      <c r="C2262" s="165"/>
      <c r="D2262" s="12" t="str">
        <f>IF(C2262="","",VLOOKUP(C2262,'3.工程情報'!$C$6:$D$501,2,FALSE))</f>
        <v/>
      </c>
      <c r="E2262" s="165"/>
      <c r="F2262" s="170"/>
      <c r="G2262" s="189" t="str">
        <f t="shared" si="35"/>
        <v/>
      </c>
      <c r="H2262" s="19"/>
      <c r="I2262" s="19"/>
      <c r="J2262" s="176" t="str">
        <f>IF(AND(C2262&lt;&gt;"",COUNTIF('3.工程情報'!$C$6:$C$501,C2262)=0),"工程記号が3.工程情報に存在しません。","")</f>
        <v/>
      </c>
    </row>
    <row r="2263" spans="2:10" ht="18" customHeight="1">
      <c r="B2263" s="166"/>
      <c r="C2263" s="165"/>
      <c r="D2263" s="12" t="str">
        <f>IF(C2263="","",VLOOKUP(C2263,'3.工程情報'!$C$6:$D$501,2,FALSE))</f>
        <v/>
      </c>
      <c r="E2263" s="165"/>
      <c r="F2263" s="170"/>
      <c r="G2263" s="189" t="str">
        <f t="shared" si="35"/>
        <v/>
      </c>
      <c r="H2263" s="19"/>
      <c r="I2263" s="19"/>
      <c r="J2263" s="176" t="str">
        <f>IF(AND(C2263&lt;&gt;"",COUNTIF('3.工程情報'!$C$6:$C$501,C2263)=0),"工程記号が3.工程情報に存在しません。","")</f>
        <v/>
      </c>
    </row>
    <row r="2264" spans="2:10" ht="18" customHeight="1">
      <c r="B2264" s="166"/>
      <c r="C2264" s="165"/>
      <c r="D2264" s="12" t="str">
        <f>IF(C2264="","",VLOOKUP(C2264,'3.工程情報'!$C$6:$D$501,2,FALSE))</f>
        <v/>
      </c>
      <c r="E2264" s="165"/>
      <c r="F2264" s="170"/>
      <c r="G2264" s="189" t="str">
        <f t="shared" si="35"/>
        <v/>
      </c>
      <c r="H2264" s="19"/>
      <c r="I2264" s="19"/>
      <c r="J2264" s="176" t="str">
        <f>IF(AND(C2264&lt;&gt;"",COUNTIF('3.工程情報'!$C$6:$C$501,C2264)=0),"工程記号が3.工程情報に存在しません。","")</f>
        <v/>
      </c>
    </row>
    <row r="2265" spans="2:10" ht="18" customHeight="1">
      <c r="B2265" s="166"/>
      <c r="C2265" s="165"/>
      <c r="D2265" s="12" t="str">
        <f>IF(C2265="","",VLOOKUP(C2265,'3.工程情報'!$C$6:$D$501,2,FALSE))</f>
        <v/>
      </c>
      <c r="E2265" s="165"/>
      <c r="F2265" s="170"/>
      <c r="G2265" s="189" t="str">
        <f t="shared" si="35"/>
        <v/>
      </c>
      <c r="H2265" s="19"/>
      <c r="I2265" s="19"/>
      <c r="J2265" s="176" t="str">
        <f>IF(AND(C2265&lt;&gt;"",COUNTIF('3.工程情報'!$C$6:$C$501,C2265)=0),"工程記号が3.工程情報に存在しません。","")</f>
        <v/>
      </c>
    </row>
    <row r="2266" spans="2:10" ht="18" customHeight="1">
      <c r="B2266" s="166"/>
      <c r="C2266" s="165"/>
      <c r="D2266" s="12" t="str">
        <f>IF(C2266="","",VLOOKUP(C2266,'3.工程情報'!$C$6:$D$501,2,FALSE))</f>
        <v/>
      </c>
      <c r="E2266" s="165"/>
      <c r="F2266" s="170"/>
      <c r="G2266" s="189" t="str">
        <f t="shared" si="35"/>
        <v/>
      </c>
      <c r="H2266" s="19"/>
      <c r="I2266" s="19"/>
      <c r="J2266" s="176" t="str">
        <f>IF(AND(C2266&lt;&gt;"",COUNTIF('3.工程情報'!$C$6:$C$501,C2266)=0),"工程記号が3.工程情報に存在しません。","")</f>
        <v/>
      </c>
    </row>
    <row r="2267" spans="2:10" ht="18" customHeight="1">
      <c r="B2267" s="166"/>
      <c r="C2267" s="165"/>
      <c r="D2267" s="12" t="str">
        <f>IF(C2267="","",VLOOKUP(C2267,'3.工程情報'!$C$6:$D$501,2,FALSE))</f>
        <v/>
      </c>
      <c r="E2267" s="165"/>
      <c r="F2267" s="170"/>
      <c r="G2267" s="189" t="str">
        <f t="shared" si="35"/>
        <v/>
      </c>
      <c r="H2267" s="19"/>
      <c r="I2267" s="19"/>
      <c r="J2267" s="176" t="str">
        <f>IF(AND(C2267&lt;&gt;"",COUNTIF('3.工程情報'!$C$6:$C$501,C2267)=0),"工程記号が3.工程情報に存在しません。","")</f>
        <v/>
      </c>
    </row>
    <row r="2268" spans="2:10" ht="18" customHeight="1">
      <c r="B2268" s="166"/>
      <c r="C2268" s="165"/>
      <c r="D2268" s="12" t="str">
        <f>IF(C2268="","",VLOOKUP(C2268,'3.工程情報'!$C$6:$D$501,2,FALSE))</f>
        <v/>
      </c>
      <c r="E2268" s="165"/>
      <c r="F2268" s="170"/>
      <c r="G2268" s="189" t="str">
        <f t="shared" si="35"/>
        <v/>
      </c>
      <c r="H2268" s="19"/>
      <c r="I2268" s="19"/>
      <c r="J2268" s="176" t="str">
        <f>IF(AND(C2268&lt;&gt;"",COUNTIF('3.工程情報'!$C$6:$C$501,C2268)=0),"工程記号が3.工程情報に存在しません。","")</f>
        <v/>
      </c>
    </row>
    <row r="2269" spans="2:10" ht="18" customHeight="1">
      <c r="B2269" s="166"/>
      <c r="C2269" s="165"/>
      <c r="D2269" s="12" t="str">
        <f>IF(C2269="","",VLOOKUP(C2269,'3.工程情報'!$C$6:$D$501,2,FALSE))</f>
        <v/>
      </c>
      <c r="E2269" s="165"/>
      <c r="F2269" s="170"/>
      <c r="G2269" s="189" t="str">
        <f t="shared" si="35"/>
        <v/>
      </c>
      <c r="H2269" s="19"/>
      <c r="I2269" s="19"/>
      <c r="J2269" s="176" t="str">
        <f>IF(AND(C2269&lt;&gt;"",COUNTIF('3.工程情報'!$C$6:$C$501,C2269)=0),"工程記号が3.工程情報に存在しません。","")</f>
        <v/>
      </c>
    </row>
    <row r="2270" spans="2:10" ht="18" customHeight="1">
      <c r="B2270" s="166"/>
      <c r="C2270" s="165"/>
      <c r="D2270" s="12" t="str">
        <f>IF(C2270="","",VLOOKUP(C2270,'3.工程情報'!$C$6:$D$501,2,FALSE))</f>
        <v/>
      </c>
      <c r="E2270" s="165"/>
      <c r="F2270" s="170"/>
      <c r="G2270" s="189" t="str">
        <f t="shared" si="35"/>
        <v/>
      </c>
      <c r="H2270" s="19"/>
      <c r="I2270" s="19"/>
      <c r="J2270" s="176" t="str">
        <f>IF(AND(C2270&lt;&gt;"",COUNTIF('3.工程情報'!$C$6:$C$501,C2270)=0),"工程記号が3.工程情報に存在しません。","")</f>
        <v/>
      </c>
    </row>
    <row r="2271" spans="2:10" ht="18" customHeight="1">
      <c r="B2271" s="166"/>
      <c r="C2271" s="165"/>
      <c r="D2271" s="12" t="str">
        <f>IF(C2271="","",VLOOKUP(C2271,'3.工程情報'!$C$6:$D$501,2,FALSE))</f>
        <v/>
      </c>
      <c r="E2271" s="165"/>
      <c r="F2271" s="170"/>
      <c r="G2271" s="189" t="str">
        <f t="shared" si="35"/>
        <v/>
      </c>
      <c r="H2271" s="19"/>
      <c r="I2271" s="19"/>
      <c r="J2271" s="176" t="str">
        <f>IF(AND(C2271&lt;&gt;"",COUNTIF('3.工程情報'!$C$6:$C$501,C2271)=0),"工程記号が3.工程情報に存在しません。","")</f>
        <v/>
      </c>
    </row>
    <row r="2272" spans="2:10" ht="18" customHeight="1">
      <c r="B2272" s="166"/>
      <c r="C2272" s="165"/>
      <c r="D2272" s="12" t="str">
        <f>IF(C2272="","",VLOOKUP(C2272,'3.工程情報'!$C$6:$D$501,2,FALSE))</f>
        <v/>
      </c>
      <c r="E2272" s="165"/>
      <c r="F2272" s="170"/>
      <c r="G2272" s="189" t="str">
        <f t="shared" si="35"/>
        <v/>
      </c>
      <c r="H2272" s="19"/>
      <c r="I2272" s="19"/>
      <c r="J2272" s="176" t="str">
        <f>IF(AND(C2272&lt;&gt;"",COUNTIF('3.工程情報'!$C$6:$C$501,C2272)=0),"工程記号が3.工程情報に存在しません。","")</f>
        <v/>
      </c>
    </row>
    <row r="2273" spans="2:10" ht="18" customHeight="1">
      <c r="B2273" s="166"/>
      <c r="C2273" s="165"/>
      <c r="D2273" s="12" t="str">
        <f>IF(C2273="","",VLOOKUP(C2273,'3.工程情報'!$C$6:$D$501,2,FALSE))</f>
        <v/>
      </c>
      <c r="E2273" s="165"/>
      <c r="F2273" s="170"/>
      <c r="G2273" s="189" t="str">
        <f t="shared" si="35"/>
        <v/>
      </c>
      <c r="H2273" s="19"/>
      <c r="I2273" s="19"/>
      <c r="J2273" s="176" t="str">
        <f>IF(AND(C2273&lt;&gt;"",COUNTIF('3.工程情報'!$C$6:$C$501,C2273)=0),"工程記号が3.工程情報に存在しません。","")</f>
        <v/>
      </c>
    </row>
    <row r="2274" spans="2:10" ht="18" customHeight="1">
      <c r="B2274" s="166"/>
      <c r="C2274" s="165"/>
      <c r="D2274" s="12" t="str">
        <f>IF(C2274="","",VLOOKUP(C2274,'3.工程情報'!$C$6:$D$501,2,FALSE))</f>
        <v/>
      </c>
      <c r="E2274" s="165"/>
      <c r="F2274" s="170"/>
      <c r="G2274" s="189" t="str">
        <f t="shared" si="35"/>
        <v/>
      </c>
      <c r="H2274" s="19"/>
      <c r="I2274" s="19"/>
      <c r="J2274" s="176" t="str">
        <f>IF(AND(C2274&lt;&gt;"",COUNTIF('3.工程情報'!$C$6:$C$501,C2274)=0),"工程記号が3.工程情報に存在しません。","")</f>
        <v/>
      </c>
    </row>
    <row r="2275" spans="2:10" ht="18" customHeight="1">
      <c r="B2275" s="166"/>
      <c r="C2275" s="165"/>
      <c r="D2275" s="12" t="str">
        <f>IF(C2275="","",VLOOKUP(C2275,'3.工程情報'!$C$6:$D$501,2,FALSE))</f>
        <v/>
      </c>
      <c r="E2275" s="165"/>
      <c r="F2275" s="170"/>
      <c r="G2275" s="189" t="str">
        <f t="shared" si="35"/>
        <v/>
      </c>
      <c r="H2275" s="19"/>
      <c r="I2275" s="19"/>
      <c r="J2275" s="176" t="str">
        <f>IF(AND(C2275&lt;&gt;"",COUNTIF('3.工程情報'!$C$6:$C$501,C2275)=0),"工程記号が3.工程情報に存在しません。","")</f>
        <v/>
      </c>
    </row>
    <row r="2276" spans="2:10" ht="18" customHeight="1">
      <c r="B2276" s="166"/>
      <c r="C2276" s="165"/>
      <c r="D2276" s="12" t="str">
        <f>IF(C2276="","",VLOOKUP(C2276,'3.工程情報'!$C$6:$D$501,2,FALSE))</f>
        <v/>
      </c>
      <c r="E2276" s="165"/>
      <c r="F2276" s="170"/>
      <c r="G2276" s="189" t="str">
        <f t="shared" si="35"/>
        <v/>
      </c>
      <c r="H2276" s="19"/>
      <c r="I2276" s="19"/>
      <c r="J2276" s="176" t="str">
        <f>IF(AND(C2276&lt;&gt;"",COUNTIF('3.工程情報'!$C$6:$C$501,C2276)=0),"工程記号が3.工程情報に存在しません。","")</f>
        <v/>
      </c>
    </row>
    <row r="2277" spans="2:10" ht="18" customHeight="1">
      <c r="B2277" s="166"/>
      <c r="C2277" s="165"/>
      <c r="D2277" s="12" t="str">
        <f>IF(C2277="","",VLOOKUP(C2277,'3.工程情報'!$C$6:$D$501,2,FALSE))</f>
        <v/>
      </c>
      <c r="E2277" s="165"/>
      <c r="F2277" s="170"/>
      <c r="G2277" s="189" t="str">
        <f t="shared" si="35"/>
        <v/>
      </c>
      <c r="H2277" s="19"/>
      <c r="I2277" s="19"/>
      <c r="J2277" s="176" t="str">
        <f>IF(AND(C2277&lt;&gt;"",COUNTIF('3.工程情報'!$C$6:$C$501,C2277)=0),"工程記号が3.工程情報に存在しません。","")</f>
        <v/>
      </c>
    </row>
    <row r="2278" spans="2:10" ht="18" customHeight="1">
      <c r="B2278" s="166"/>
      <c r="C2278" s="165"/>
      <c r="D2278" s="12" t="str">
        <f>IF(C2278="","",VLOOKUP(C2278,'3.工程情報'!$C$6:$D$501,2,FALSE))</f>
        <v/>
      </c>
      <c r="E2278" s="165"/>
      <c r="F2278" s="170"/>
      <c r="G2278" s="189" t="str">
        <f t="shared" si="35"/>
        <v/>
      </c>
      <c r="H2278" s="19"/>
      <c r="I2278" s="19"/>
      <c r="J2278" s="176" t="str">
        <f>IF(AND(C2278&lt;&gt;"",COUNTIF('3.工程情報'!$C$6:$C$501,C2278)=0),"工程記号が3.工程情報に存在しません。","")</f>
        <v/>
      </c>
    </row>
    <row r="2279" spans="2:10" ht="18" customHeight="1">
      <c r="B2279" s="166"/>
      <c r="C2279" s="165"/>
      <c r="D2279" s="12" t="str">
        <f>IF(C2279="","",VLOOKUP(C2279,'3.工程情報'!$C$6:$D$501,2,FALSE))</f>
        <v/>
      </c>
      <c r="E2279" s="165"/>
      <c r="F2279" s="170"/>
      <c r="G2279" s="189" t="str">
        <f t="shared" si="35"/>
        <v/>
      </c>
      <c r="H2279" s="19"/>
      <c r="I2279" s="19"/>
      <c r="J2279" s="176" t="str">
        <f>IF(AND(C2279&lt;&gt;"",COUNTIF('3.工程情報'!$C$6:$C$501,C2279)=0),"工程記号が3.工程情報に存在しません。","")</f>
        <v/>
      </c>
    </row>
    <row r="2280" spans="2:10" ht="18" customHeight="1">
      <c r="B2280" s="166"/>
      <c r="C2280" s="165"/>
      <c r="D2280" s="12" t="str">
        <f>IF(C2280="","",VLOOKUP(C2280,'3.工程情報'!$C$6:$D$501,2,FALSE))</f>
        <v/>
      </c>
      <c r="E2280" s="165"/>
      <c r="F2280" s="170"/>
      <c r="G2280" s="189" t="str">
        <f t="shared" si="35"/>
        <v/>
      </c>
      <c r="H2280" s="19"/>
      <c r="I2280" s="19"/>
      <c r="J2280" s="176" t="str">
        <f>IF(AND(C2280&lt;&gt;"",COUNTIF('3.工程情報'!$C$6:$C$501,C2280)=0),"工程記号が3.工程情報に存在しません。","")</f>
        <v/>
      </c>
    </row>
    <row r="2281" spans="2:10" ht="18" customHeight="1">
      <c r="B2281" s="166"/>
      <c r="C2281" s="165"/>
      <c r="D2281" s="12" t="str">
        <f>IF(C2281="","",VLOOKUP(C2281,'3.工程情報'!$C$6:$D$501,2,FALSE))</f>
        <v/>
      </c>
      <c r="E2281" s="165"/>
      <c r="F2281" s="170"/>
      <c r="G2281" s="189" t="str">
        <f t="shared" si="35"/>
        <v/>
      </c>
      <c r="H2281" s="19"/>
      <c r="I2281" s="19"/>
      <c r="J2281" s="176" t="str">
        <f>IF(AND(C2281&lt;&gt;"",COUNTIF('3.工程情報'!$C$6:$C$501,C2281)=0),"工程記号が3.工程情報に存在しません。","")</f>
        <v/>
      </c>
    </row>
    <row r="2282" spans="2:10" ht="18" customHeight="1">
      <c r="B2282" s="166"/>
      <c r="C2282" s="165"/>
      <c r="D2282" s="12" t="str">
        <f>IF(C2282="","",VLOOKUP(C2282,'3.工程情報'!$C$6:$D$501,2,FALSE))</f>
        <v/>
      </c>
      <c r="E2282" s="165"/>
      <c r="F2282" s="170"/>
      <c r="G2282" s="189" t="str">
        <f t="shared" si="35"/>
        <v/>
      </c>
      <c r="H2282" s="19"/>
      <c r="I2282" s="19"/>
      <c r="J2282" s="176" t="str">
        <f>IF(AND(C2282&lt;&gt;"",COUNTIF('3.工程情報'!$C$6:$C$501,C2282)=0),"工程記号が3.工程情報に存在しません。","")</f>
        <v/>
      </c>
    </row>
    <row r="2283" spans="2:10" ht="18" customHeight="1">
      <c r="B2283" s="166"/>
      <c r="C2283" s="165"/>
      <c r="D2283" s="12" t="str">
        <f>IF(C2283="","",VLOOKUP(C2283,'3.工程情報'!$C$6:$D$501,2,FALSE))</f>
        <v/>
      </c>
      <c r="E2283" s="165"/>
      <c r="F2283" s="170"/>
      <c r="G2283" s="189" t="str">
        <f t="shared" si="35"/>
        <v/>
      </c>
      <c r="H2283" s="19"/>
      <c r="I2283" s="19"/>
      <c r="J2283" s="176" t="str">
        <f>IF(AND(C2283&lt;&gt;"",COUNTIF('3.工程情報'!$C$6:$C$501,C2283)=0),"工程記号が3.工程情報に存在しません。","")</f>
        <v/>
      </c>
    </row>
    <row r="2284" spans="2:10" ht="18" customHeight="1">
      <c r="B2284" s="166"/>
      <c r="C2284" s="165"/>
      <c r="D2284" s="12" t="str">
        <f>IF(C2284="","",VLOOKUP(C2284,'3.工程情報'!$C$6:$D$501,2,FALSE))</f>
        <v/>
      </c>
      <c r="E2284" s="165"/>
      <c r="F2284" s="170"/>
      <c r="G2284" s="189" t="str">
        <f t="shared" si="35"/>
        <v/>
      </c>
      <c r="H2284" s="19"/>
      <c r="I2284" s="19"/>
      <c r="J2284" s="176" t="str">
        <f>IF(AND(C2284&lt;&gt;"",COUNTIF('3.工程情報'!$C$6:$C$501,C2284)=0),"工程記号が3.工程情報に存在しません。","")</f>
        <v/>
      </c>
    </row>
    <row r="2285" spans="2:10" ht="18" customHeight="1">
      <c r="B2285" s="166"/>
      <c r="C2285" s="165"/>
      <c r="D2285" s="12" t="str">
        <f>IF(C2285="","",VLOOKUP(C2285,'3.工程情報'!$C$6:$D$501,2,FALSE))</f>
        <v/>
      </c>
      <c r="E2285" s="165"/>
      <c r="F2285" s="170"/>
      <c r="G2285" s="189" t="str">
        <f t="shared" si="35"/>
        <v/>
      </c>
      <c r="H2285" s="19"/>
      <c r="I2285" s="19"/>
      <c r="J2285" s="176" t="str">
        <f>IF(AND(C2285&lt;&gt;"",COUNTIF('3.工程情報'!$C$6:$C$501,C2285)=0),"工程記号が3.工程情報に存在しません。","")</f>
        <v/>
      </c>
    </row>
    <row r="2286" spans="2:10" ht="18" customHeight="1">
      <c r="B2286" s="166"/>
      <c r="C2286" s="165"/>
      <c r="D2286" s="12" t="str">
        <f>IF(C2286="","",VLOOKUP(C2286,'3.工程情報'!$C$6:$D$501,2,FALSE))</f>
        <v/>
      </c>
      <c r="E2286" s="165"/>
      <c r="F2286" s="170"/>
      <c r="G2286" s="189" t="str">
        <f t="shared" si="35"/>
        <v/>
      </c>
      <c r="H2286" s="19"/>
      <c r="I2286" s="19"/>
      <c r="J2286" s="176" t="str">
        <f>IF(AND(C2286&lt;&gt;"",COUNTIF('3.工程情報'!$C$6:$C$501,C2286)=0),"工程記号が3.工程情報に存在しません。","")</f>
        <v/>
      </c>
    </row>
    <row r="2287" spans="2:10" ht="18" customHeight="1">
      <c r="B2287" s="166"/>
      <c r="C2287" s="165"/>
      <c r="D2287" s="12" t="str">
        <f>IF(C2287="","",VLOOKUP(C2287,'3.工程情報'!$C$6:$D$501,2,FALSE))</f>
        <v/>
      </c>
      <c r="E2287" s="165"/>
      <c r="F2287" s="170"/>
      <c r="G2287" s="189" t="str">
        <f t="shared" si="35"/>
        <v/>
      </c>
      <c r="H2287" s="19"/>
      <c r="I2287" s="19"/>
      <c r="J2287" s="176" t="str">
        <f>IF(AND(C2287&lt;&gt;"",COUNTIF('3.工程情報'!$C$6:$C$501,C2287)=0),"工程記号が3.工程情報に存在しません。","")</f>
        <v/>
      </c>
    </row>
    <row r="2288" spans="2:10" ht="18" customHeight="1">
      <c r="B2288" s="166"/>
      <c r="C2288" s="165"/>
      <c r="D2288" s="12" t="str">
        <f>IF(C2288="","",VLOOKUP(C2288,'3.工程情報'!$C$6:$D$501,2,FALSE))</f>
        <v/>
      </c>
      <c r="E2288" s="165"/>
      <c r="F2288" s="170"/>
      <c r="G2288" s="189" t="str">
        <f t="shared" si="35"/>
        <v/>
      </c>
      <c r="H2288" s="19"/>
      <c r="I2288" s="19"/>
      <c r="J2288" s="176" t="str">
        <f>IF(AND(C2288&lt;&gt;"",COUNTIF('3.工程情報'!$C$6:$C$501,C2288)=0),"工程記号が3.工程情報に存在しません。","")</f>
        <v/>
      </c>
    </row>
    <row r="2289" spans="2:10" ht="18" customHeight="1">
      <c r="B2289" s="166"/>
      <c r="C2289" s="165"/>
      <c r="D2289" s="12" t="str">
        <f>IF(C2289="","",VLOOKUP(C2289,'3.工程情報'!$C$6:$D$501,2,FALSE))</f>
        <v/>
      </c>
      <c r="E2289" s="165"/>
      <c r="F2289" s="170"/>
      <c r="G2289" s="189" t="str">
        <f t="shared" si="35"/>
        <v/>
      </c>
      <c r="H2289" s="19"/>
      <c r="I2289" s="19"/>
      <c r="J2289" s="176" t="str">
        <f>IF(AND(C2289&lt;&gt;"",COUNTIF('3.工程情報'!$C$6:$C$501,C2289)=0),"工程記号が3.工程情報に存在しません。","")</f>
        <v/>
      </c>
    </row>
    <row r="2290" spans="2:10" ht="18" customHeight="1">
      <c r="B2290" s="166"/>
      <c r="C2290" s="165"/>
      <c r="D2290" s="12" t="str">
        <f>IF(C2290="","",VLOOKUP(C2290,'3.工程情報'!$C$6:$D$501,2,FALSE))</f>
        <v/>
      </c>
      <c r="E2290" s="165"/>
      <c r="F2290" s="170"/>
      <c r="G2290" s="189" t="str">
        <f t="shared" si="35"/>
        <v/>
      </c>
      <c r="H2290" s="19"/>
      <c r="I2290" s="19"/>
      <c r="J2290" s="176" t="str">
        <f>IF(AND(C2290&lt;&gt;"",COUNTIF('3.工程情報'!$C$6:$C$501,C2290)=0),"工程記号が3.工程情報に存在しません。","")</f>
        <v/>
      </c>
    </row>
    <row r="2291" spans="2:10" ht="18" customHeight="1">
      <c r="B2291" s="166"/>
      <c r="C2291" s="165"/>
      <c r="D2291" s="12" t="str">
        <f>IF(C2291="","",VLOOKUP(C2291,'3.工程情報'!$C$6:$D$501,2,FALSE))</f>
        <v/>
      </c>
      <c r="E2291" s="165"/>
      <c r="F2291" s="170"/>
      <c r="G2291" s="189" t="str">
        <f t="shared" si="35"/>
        <v/>
      </c>
      <c r="H2291" s="19"/>
      <c r="I2291" s="19"/>
      <c r="J2291" s="176" t="str">
        <f>IF(AND(C2291&lt;&gt;"",COUNTIF('3.工程情報'!$C$6:$C$501,C2291)=0),"工程記号が3.工程情報に存在しません。","")</f>
        <v/>
      </c>
    </row>
    <row r="2292" spans="2:10" ht="18" customHeight="1">
      <c r="B2292" s="166"/>
      <c r="C2292" s="165"/>
      <c r="D2292" s="12" t="str">
        <f>IF(C2292="","",VLOOKUP(C2292,'3.工程情報'!$C$6:$D$501,2,FALSE))</f>
        <v/>
      </c>
      <c r="E2292" s="165"/>
      <c r="F2292" s="170"/>
      <c r="G2292" s="189" t="str">
        <f t="shared" si="35"/>
        <v/>
      </c>
      <c r="H2292" s="19"/>
      <c r="I2292" s="19"/>
      <c r="J2292" s="176" t="str">
        <f>IF(AND(C2292&lt;&gt;"",COUNTIF('3.工程情報'!$C$6:$C$501,C2292)=0),"工程記号が3.工程情報に存在しません。","")</f>
        <v/>
      </c>
    </row>
    <row r="2293" spans="2:10" ht="18" customHeight="1">
      <c r="B2293" s="166"/>
      <c r="C2293" s="165"/>
      <c r="D2293" s="12" t="str">
        <f>IF(C2293="","",VLOOKUP(C2293,'3.工程情報'!$C$6:$D$501,2,FALSE))</f>
        <v/>
      </c>
      <c r="E2293" s="165"/>
      <c r="F2293" s="170"/>
      <c r="G2293" s="189" t="str">
        <f t="shared" si="35"/>
        <v/>
      </c>
      <c r="H2293" s="19"/>
      <c r="I2293" s="19"/>
      <c r="J2293" s="176" t="str">
        <f>IF(AND(C2293&lt;&gt;"",COUNTIF('3.工程情報'!$C$6:$C$501,C2293)=0),"工程記号が3.工程情報に存在しません。","")</f>
        <v/>
      </c>
    </row>
    <row r="2294" spans="2:10" ht="18" customHeight="1">
      <c r="B2294" s="166"/>
      <c r="C2294" s="165"/>
      <c r="D2294" s="12" t="str">
        <f>IF(C2294="","",VLOOKUP(C2294,'3.工程情報'!$C$6:$D$501,2,FALSE))</f>
        <v/>
      </c>
      <c r="E2294" s="165"/>
      <c r="F2294" s="170"/>
      <c r="G2294" s="189" t="str">
        <f t="shared" si="35"/>
        <v/>
      </c>
      <c r="H2294" s="19"/>
      <c r="I2294" s="19"/>
      <c r="J2294" s="176" t="str">
        <f>IF(AND(C2294&lt;&gt;"",COUNTIF('3.工程情報'!$C$6:$C$501,C2294)=0),"工程記号が3.工程情報に存在しません。","")</f>
        <v/>
      </c>
    </row>
    <row r="2295" spans="2:10" ht="18" customHeight="1">
      <c r="B2295" s="166"/>
      <c r="C2295" s="165"/>
      <c r="D2295" s="12" t="str">
        <f>IF(C2295="","",VLOOKUP(C2295,'3.工程情報'!$C$6:$D$501,2,FALSE))</f>
        <v/>
      </c>
      <c r="E2295" s="165"/>
      <c r="F2295" s="170"/>
      <c r="G2295" s="189" t="str">
        <f t="shared" si="35"/>
        <v/>
      </c>
      <c r="H2295" s="19"/>
      <c r="I2295" s="19"/>
      <c r="J2295" s="176" t="str">
        <f>IF(AND(C2295&lt;&gt;"",COUNTIF('3.工程情報'!$C$6:$C$501,C2295)=0),"工程記号が3.工程情報に存在しません。","")</f>
        <v/>
      </c>
    </row>
    <row r="2296" spans="2:10" ht="18" customHeight="1">
      <c r="B2296" s="166"/>
      <c r="C2296" s="165"/>
      <c r="D2296" s="12" t="str">
        <f>IF(C2296="","",VLOOKUP(C2296,'3.工程情報'!$C$6:$D$501,2,FALSE))</f>
        <v/>
      </c>
      <c r="E2296" s="165"/>
      <c r="F2296" s="170"/>
      <c r="G2296" s="189" t="str">
        <f t="shared" si="35"/>
        <v/>
      </c>
      <c r="H2296" s="19"/>
      <c r="I2296" s="19"/>
      <c r="J2296" s="176" t="str">
        <f>IF(AND(C2296&lt;&gt;"",COUNTIF('3.工程情報'!$C$6:$C$501,C2296)=0),"工程記号が3.工程情報に存在しません。","")</f>
        <v/>
      </c>
    </row>
    <row r="2297" spans="2:10" ht="18" customHeight="1">
      <c r="B2297" s="166"/>
      <c r="C2297" s="165"/>
      <c r="D2297" s="12" t="str">
        <f>IF(C2297="","",VLOOKUP(C2297,'3.工程情報'!$C$6:$D$501,2,FALSE))</f>
        <v/>
      </c>
      <c r="E2297" s="165"/>
      <c r="F2297" s="170"/>
      <c r="G2297" s="189" t="str">
        <f t="shared" si="35"/>
        <v/>
      </c>
      <c r="H2297" s="19"/>
      <c r="I2297" s="19"/>
      <c r="J2297" s="176" t="str">
        <f>IF(AND(C2297&lt;&gt;"",COUNTIF('3.工程情報'!$C$6:$C$501,C2297)=0),"工程記号が3.工程情報に存在しません。","")</f>
        <v/>
      </c>
    </row>
    <row r="2298" spans="2:10" ht="18" customHeight="1">
      <c r="B2298" s="166"/>
      <c r="C2298" s="165"/>
      <c r="D2298" s="12" t="str">
        <f>IF(C2298="","",VLOOKUP(C2298,'3.工程情報'!$C$6:$D$501,2,FALSE))</f>
        <v/>
      </c>
      <c r="E2298" s="165"/>
      <c r="F2298" s="170"/>
      <c r="G2298" s="189" t="str">
        <f t="shared" si="35"/>
        <v/>
      </c>
      <c r="H2298" s="19"/>
      <c r="I2298" s="19"/>
      <c r="J2298" s="176" t="str">
        <f>IF(AND(C2298&lt;&gt;"",COUNTIF('3.工程情報'!$C$6:$C$501,C2298)=0),"工程記号が3.工程情報に存在しません。","")</f>
        <v/>
      </c>
    </row>
    <row r="2299" spans="2:10" ht="18" customHeight="1">
      <c r="B2299" s="166"/>
      <c r="C2299" s="165"/>
      <c r="D2299" s="12" t="str">
        <f>IF(C2299="","",VLOOKUP(C2299,'3.工程情報'!$C$6:$D$501,2,FALSE))</f>
        <v/>
      </c>
      <c r="E2299" s="165"/>
      <c r="F2299" s="170"/>
      <c r="G2299" s="189" t="str">
        <f t="shared" si="35"/>
        <v/>
      </c>
      <c r="H2299" s="19"/>
      <c r="I2299" s="19"/>
      <c r="J2299" s="176" t="str">
        <f>IF(AND(C2299&lt;&gt;"",COUNTIF('3.工程情報'!$C$6:$C$501,C2299)=0),"工程記号が3.工程情報に存在しません。","")</f>
        <v/>
      </c>
    </row>
    <row r="2300" spans="2:10" ht="18" customHeight="1">
      <c r="B2300" s="166"/>
      <c r="C2300" s="165"/>
      <c r="D2300" s="12" t="str">
        <f>IF(C2300="","",VLOOKUP(C2300,'3.工程情報'!$C$6:$D$501,2,FALSE))</f>
        <v/>
      </c>
      <c r="E2300" s="165"/>
      <c r="F2300" s="170"/>
      <c r="G2300" s="189" t="str">
        <f t="shared" si="35"/>
        <v/>
      </c>
      <c r="H2300" s="19"/>
      <c r="I2300" s="19"/>
      <c r="J2300" s="176" t="str">
        <f>IF(AND(C2300&lt;&gt;"",COUNTIF('3.工程情報'!$C$6:$C$501,C2300)=0),"工程記号が3.工程情報に存在しません。","")</f>
        <v/>
      </c>
    </row>
    <row r="2301" spans="2:10" ht="18" customHeight="1">
      <c r="B2301" s="166"/>
      <c r="C2301" s="165"/>
      <c r="D2301" s="12" t="str">
        <f>IF(C2301="","",VLOOKUP(C2301,'3.工程情報'!$C$6:$D$501,2,FALSE))</f>
        <v/>
      </c>
      <c r="E2301" s="165"/>
      <c r="F2301" s="170"/>
      <c r="G2301" s="189" t="str">
        <f t="shared" si="35"/>
        <v/>
      </c>
      <c r="H2301" s="19"/>
      <c r="I2301" s="19"/>
      <c r="J2301" s="176" t="str">
        <f>IF(AND(C2301&lt;&gt;"",COUNTIF('3.工程情報'!$C$6:$C$501,C2301)=0),"工程記号が3.工程情報に存在しません。","")</f>
        <v/>
      </c>
    </row>
    <row r="2302" spans="2:10" ht="18" customHeight="1">
      <c r="B2302" s="166"/>
      <c r="C2302" s="165"/>
      <c r="D2302" s="12" t="str">
        <f>IF(C2302="","",VLOOKUP(C2302,'3.工程情報'!$C$6:$D$501,2,FALSE))</f>
        <v/>
      </c>
      <c r="E2302" s="165"/>
      <c r="F2302" s="170"/>
      <c r="G2302" s="189" t="str">
        <f t="shared" si="35"/>
        <v/>
      </c>
      <c r="H2302" s="19"/>
      <c r="I2302" s="19"/>
      <c r="J2302" s="176" t="str">
        <f>IF(AND(C2302&lt;&gt;"",COUNTIF('3.工程情報'!$C$6:$C$501,C2302)=0),"工程記号が3.工程情報に存在しません。","")</f>
        <v/>
      </c>
    </row>
    <row r="2303" spans="2:10" ht="18" customHeight="1">
      <c r="B2303" s="166"/>
      <c r="C2303" s="165"/>
      <c r="D2303" s="12" t="str">
        <f>IF(C2303="","",VLOOKUP(C2303,'3.工程情報'!$C$6:$D$501,2,FALSE))</f>
        <v/>
      </c>
      <c r="E2303" s="165"/>
      <c r="F2303" s="170"/>
      <c r="G2303" s="189" t="str">
        <f t="shared" si="35"/>
        <v/>
      </c>
      <c r="H2303" s="19"/>
      <c r="I2303" s="19"/>
      <c r="J2303" s="176" t="str">
        <f>IF(AND(C2303&lt;&gt;"",COUNTIF('3.工程情報'!$C$6:$C$501,C2303)=0),"工程記号が3.工程情報に存在しません。","")</f>
        <v/>
      </c>
    </row>
    <row r="2304" spans="2:10" ht="18" customHeight="1">
      <c r="B2304" s="166"/>
      <c r="C2304" s="165"/>
      <c r="D2304" s="12" t="str">
        <f>IF(C2304="","",VLOOKUP(C2304,'3.工程情報'!$C$6:$D$501,2,FALSE))</f>
        <v/>
      </c>
      <c r="E2304" s="165"/>
      <c r="F2304" s="170"/>
      <c r="G2304" s="189" t="str">
        <f t="shared" si="35"/>
        <v/>
      </c>
      <c r="H2304" s="19"/>
      <c r="I2304" s="19"/>
      <c r="J2304" s="176" t="str">
        <f>IF(AND(C2304&lt;&gt;"",COUNTIF('3.工程情報'!$C$6:$C$501,C2304)=0),"工程記号が3.工程情報に存在しません。","")</f>
        <v/>
      </c>
    </row>
    <row r="2305" spans="2:10" ht="18" customHeight="1">
      <c r="B2305" s="166"/>
      <c r="C2305" s="165"/>
      <c r="D2305" s="12" t="str">
        <f>IF(C2305="","",VLOOKUP(C2305,'3.工程情報'!$C$6:$D$501,2,FALSE))</f>
        <v/>
      </c>
      <c r="E2305" s="165"/>
      <c r="F2305" s="170"/>
      <c r="G2305" s="189" t="str">
        <f t="shared" si="35"/>
        <v/>
      </c>
      <c r="H2305" s="19"/>
      <c r="I2305" s="19"/>
      <c r="J2305" s="176" t="str">
        <f>IF(AND(C2305&lt;&gt;"",COUNTIF('3.工程情報'!$C$6:$C$501,C2305)=0),"工程記号が3.工程情報に存在しません。","")</f>
        <v/>
      </c>
    </row>
    <row r="2306" spans="2:10" ht="18" customHeight="1">
      <c r="B2306" s="166"/>
      <c r="C2306" s="165"/>
      <c r="D2306" s="12" t="str">
        <f>IF(C2306="","",VLOOKUP(C2306,'3.工程情報'!$C$6:$D$501,2,FALSE))</f>
        <v/>
      </c>
      <c r="E2306" s="165"/>
      <c r="F2306" s="170"/>
      <c r="G2306" s="189" t="str">
        <f t="shared" si="35"/>
        <v/>
      </c>
      <c r="H2306" s="19"/>
      <c r="I2306" s="19"/>
      <c r="J2306" s="176" t="str">
        <f>IF(AND(C2306&lt;&gt;"",COUNTIF('3.工程情報'!$C$6:$C$501,C2306)=0),"工程記号が3.工程情報に存在しません。","")</f>
        <v/>
      </c>
    </row>
    <row r="2307" spans="2:10" ht="18" customHeight="1">
      <c r="B2307" s="166"/>
      <c r="C2307" s="165"/>
      <c r="D2307" s="12" t="str">
        <f>IF(C2307="","",VLOOKUP(C2307,'3.工程情報'!$C$6:$D$501,2,FALSE))</f>
        <v/>
      </c>
      <c r="E2307" s="165"/>
      <c r="F2307" s="170"/>
      <c r="G2307" s="189" t="str">
        <f t="shared" si="35"/>
        <v/>
      </c>
      <c r="H2307" s="19"/>
      <c r="I2307" s="19"/>
      <c r="J2307" s="176" t="str">
        <f>IF(AND(C2307&lt;&gt;"",COUNTIF('3.工程情報'!$C$6:$C$501,C2307)=0),"工程記号が3.工程情報に存在しません。","")</f>
        <v/>
      </c>
    </row>
    <row r="2308" spans="2:10" ht="18" customHeight="1">
      <c r="B2308" s="166"/>
      <c r="C2308" s="165"/>
      <c r="D2308" s="12" t="str">
        <f>IF(C2308="","",VLOOKUP(C2308,'3.工程情報'!$C$6:$D$501,2,FALSE))</f>
        <v/>
      </c>
      <c r="E2308" s="165"/>
      <c r="F2308" s="170"/>
      <c r="G2308" s="189" t="str">
        <f t="shared" si="35"/>
        <v/>
      </c>
      <c r="H2308" s="19"/>
      <c r="I2308" s="19"/>
      <c r="J2308" s="176" t="str">
        <f>IF(AND(C2308&lt;&gt;"",COUNTIF('3.工程情報'!$C$6:$C$501,C2308)=0),"工程記号が3.工程情報に存在しません。","")</f>
        <v/>
      </c>
    </row>
    <row r="2309" spans="2:10" ht="18" customHeight="1">
      <c r="B2309" s="166"/>
      <c r="C2309" s="165"/>
      <c r="D2309" s="12" t="str">
        <f>IF(C2309="","",VLOOKUP(C2309,'3.工程情報'!$C$6:$D$501,2,FALSE))</f>
        <v/>
      </c>
      <c r="E2309" s="165"/>
      <c r="F2309" s="170"/>
      <c r="G2309" s="189" t="str">
        <f t="shared" si="35"/>
        <v/>
      </c>
      <c r="H2309" s="19"/>
      <c r="I2309" s="19"/>
      <c r="J2309" s="176" t="str">
        <f>IF(AND(C2309&lt;&gt;"",COUNTIF('3.工程情報'!$C$6:$C$501,C2309)=0),"工程記号が3.工程情報に存在しません。","")</f>
        <v/>
      </c>
    </row>
    <row r="2310" spans="2:10" ht="18" customHeight="1">
      <c r="B2310" s="166"/>
      <c r="C2310" s="165"/>
      <c r="D2310" s="12" t="str">
        <f>IF(C2310="","",VLOOKUP(C2310,'3.工程情報'!$C$6:$D$501,2,FALSE))</f>
        <v/>
      </c>
      <c r="E2310" s="165"/>
      <c r="F2310" s="170"/>
      <c r="G2310" s="189" t="str">
        <f t="shared" ref="G2310:G2373" si="36">C2310&amp;E2310</f>
        <v/>
      </c>
      <c r="H2310" s="19"/>
      <c r="I2310" s="19"/>
      <c r="J2310" s="176" t="str">
        <f>IF(AND(C2310&lt;&gt;"",COUNTIF('3.工程情報'!$C$6:$C$501,C2310)=0),"工程記号が3.工程情報に存在しません。","")</f>
        <v/>
      </c>
    </row>
    <row r="2311" spans="2:10" ht="18" customHeight="1">
      <c r="B2311" s="166"/>
      <c r="C2311" s="165"/>
      <c r="D2311" s="12" t="str">
        <f>IF(C2311="","",VLOOKUP(C2311,'3.工程情報'!$C$6:$D$501,2,FALSE))</f>
        <v/>
      </c>
      <c r="E2311" s="165"/>
      <c r="F2311" s="170"/>
      <c r="G2311" s="189" t="str">
        <f t="shared" si="36"/>
        <v/>
      </c>
      <c r="H2311" s="19"/>
      <c r="I2311" s="19"/>
      <c r="J2311" s="176" t="str">
        <f>IF(AND(C2311&lt;&gt;"",COUNTIF('3.工程情報'!$C$6:$C$501,C2311)=0),"工程記号が3.工程情報に存在しません。","")</f>
        <v/>
      </c>
    </row>
    <row r="2312" spans="2:10" ht="18" customHeight="1">
      <c r="B2312" s="166"/>
      <c r="C2312" s="165"/>
      <c r="D2312" s="12" t="str">
        <f>IF(C2312="","",VLOOKUP(C2312,'3.工程情報'!$C$6:$D$501,2,FALSE))</f>
        <v/>
      </c>
      <c r="E2312" s="165"/>
      <c r="F2312" s="170"/>
      <c r="G2312" s="189" t="str">
        <f t="shared" si="36"/>
        <v/>
      </c>
      <c r="H2312" s="19"/>
      <c r="I2312" s="19"/>
      <c r="J2312" s="176" t="str">
        <f>IF(AND(C2312&lt;&gt;"",COUNTIF('3.工程情報'!$C$6:$C$501,C2312)=0),"工程記号が3.工程情報に存在しません。","")</f>
        <v/>
      </c>
    </row>
    <row r="2313" spans="2:10" ht="18" customHeight="1">
      <c r="B2313" s="166"/>
      <c r="C2313" s="165"/>
      <c r="D2313" s="12" t="str">
        <f>IF(C2313="","",VLOOKUP(C2313,'3.工程情報'!$C$6:$D$501,2,FALSE))</f>
        <v/>
      </c>
      <c r="E2313" s="165"/>
      <c r="F2313" s="170"/>
      <c r="G2313" s="189" t="str">
        <f t="shared" si="36"/>
        <v/>
      </c>
      <c r="H2313" s="19"/>
      <c r="I2313" s="19"/>
      <c r="J2313" s="176" t="str">
        <f>IF(AND(C2313&lt;&gt;"",COUNTIF('3.工程情報'!$C$6:$C$501,C2313)=0),"工程記号が3.工程情報に存在しません。","")</f>
        <v/>
      </c>
    </row>
    <row r="2314" spans="2:10" ht="18" customHeight="1">
      <c r="B2314" s="166"/>
      <c r="C2314" s="165"/>
      <c r="D2314" s="12" t="str">
        <f>IF(C2314="","",VLOOKUP(C2314,'3.工程情報'!$C$6:$D$501,2,FALSE))</f>
        <v/>
      </c>
      <c r="E2314" s="165"/>
      <c r="F2314" s="170"/>
      <c r="G2314" s="189" t="str">
        <f t="shared" si="36"/>
        <v/>
      </c>
      <c r="H2314" s="19"/>
      <c r="I2314" s="19"/>
      <c r="J2314" s="176" t="str">
        <f>IF(AND(C2314&lt;&gt;"",COUNTIF('3.工程情報'!$C$6:$C$501,C2314)=0),"工程記号が3.工程情報に存在しません。","")</f>
        <v/>
      </c>
    </row>
    <row r="2315" spans="2:10" ht="18" customHeight="1">
      <c r="B2315" s="166"/>
      <c r="C2315" s="165"/>
      <c r="D2315" s="12" t="str">
        <f>IF(C2315="","",VLOOKUP(C2315,'3.工程情報'!$C$6:$D$501,2,FALSE))</f>
        <v/>
      </c>
      <c r="E2315" s="165"/>
      <c r="F2315" s="170"/>
      <c r="G2315" s="189" t="str">
        <f t="shared" si="36"/>
        <v/>
      </c>
      <c r="H2315" s="19"/>
      <c r="I2315" s="19"/>
      <c r="J2315" s="176" t="str">
        <f>IF(AND(C2315&lt;&gt;"",COUNTIF('3.工程情報'!$C$6:$C$501,C2315)=0),"工程記号が3.工程情報に存在しません。","")</f>
        <v/>
      </c>
    </row>
    <row r="2316" spans="2:10" ht="18" customHeight="1">
      <c r="B2316" s="166"/>
      <c r="C2316" s="165"/>
      <c r="D2316" s="12" t="str">
        <f>IF(C2316="","",VLOOKUP(C2316,'3.工程情報'!$C$6:$D$501,2,FALSE))</f>
        <v/>
      </c>
      <c r="E2316" s="165"/>
      <c r="F2316" s="170"/>
      <c r="G2316" s="189" t="str">
        <f t="shared" si="36"/>
        <v/>
      </c>
      <c r="H2316" s="19"/>
      <c r="I2316" s="19"/>
      <c r="J2316" s="176" t="str">
        <f>IF(AND(C2316&lt;&gt;"",COUNTIF('3.工程情報'!$C$6:$C$501,C2316)=0),"工程記号が3.工程情報に存在しません。","")</f>
        <v/>
      </c>
    </row>
    <row r="2317" spans="2:10" ht="18" customHeight="1">
      <c r="B2317" s="166"/>
      <c r="C2317" s="165"/>
      <c r="D2317" s="12" t="str">
        <f>IF(C2317="","",VLOOKUP(C2317,'3.工程情報'!$C$6:$D$501,2,FALSE))</f>
        <v/>
      </c>
      <c r="E2317" s="165"/>
      <c r="F2317" s="170"/>
      <c r="G2317" s="189" t="str">
        <f t="shared" si="36"/>
        <v/>
      </c>
      <c r="H2317" s="19"/>
      <c r="I2317" s="19"/>
      <c r="J2317" s="176" t="str">
        <f>IF(AND(C2317&lt;&gt;"",COUNTIF('3.工程情報'!$C$6:$C$501,C2317)=0),"工程記号が3.工程情報に存在しません。","")</f>
        <v/>
      </c>
    </row>
    <row r="2318" spans="2:10" ht="18" customHeight="1">
      <c r="B2318" s="166"/>
      <c r="C2318" s="165"/>
      <c r="D2318" s="12" t="str">
        <f>IF(C2318="","",VLOOKUP(C2318,'3.工程情報'!$C$6:$D$501,2,FALSE))</f>
        <v/>
      </c>
      <c r="E2318" s="165"/>
      <c r="F2318" s="170"/>
      <c r="G2318" s="189" t="str">
        <f t="shared" si="36"/>
        <v/>
      </c>
      <c r="H2318" s="19"/>
      <c r="I2318" s="19"/>
      <c r="J2318" s="176" t="str">
        <f>IF(AND(C2318&lt;&gt;"",COUNTIF('3.工程情報'!$C$6:$C$501,C2318)=0),"工程記号が3.工程情報に存在しません。","")</f>
        <v/>
      </c>
    </row>
    <row r="2319" spans="2:10" ht="18" customHeight="1">
      <c r="B2319" s="166"/>
      <c r="C2319" s="165"/>
      <c r="D2319" s="12" t="str">
        <f>IF(C2319="","",VLOOKUP(C2319,'3.工程情報'!$C$6:$D$501,2,FALSE))</f>
        <v/>
      </c>
      <c r="E2319" s="165"/>
      <c r="F2319" s="170"/>
      <c r="G2319" s="189" t="str">
        <f t="shared" si="36"/>
        <v/>
      </c>
      <c r="H2319" s="19"/>
      <c r="I2319" s="19"/>
      <c r="J2319" s="176" t="str">
        <f>IF(AND(C2319&lt;&gt;"",COUNTIF('3.工程情報'!$C$6:$C$501,C2319)=0),"工程記号が3.工程情報に存在しません。","")</f>
        <v/>
      </c>
    </row>
    <row r="2320" spans="2:10" ht="18" customHeight="1">
      <c r="B2320" s="166"/>
      <c r="C2320" s="165"/>
      <c r="D2320" s="12" t="str">
        <f>IF(C2320="","",VLOOKUP(C2320,'3.工程情報'!$C$6:$D$501,2,FALSE))</f>
        <v/>
      </c>
      <c r="E2320" s="165"/>
      <c r="F2320" s="170"/>
      <c r="G2320" s="189" t="str">
        <f t="shared" si="36"/>
        <v/>
      </c>
      <c r="H2320" s="19"/>
      <c r="I2320" s="19"/>
      <c r="J2320" s="176" t="str">
        <f>IF(AND(C2320&lt;&gt;"",COUNTIF('3.工程情報'!$C$6:$C$501,C2320)=0),"工程記号が3.工程情報に存在しません。","")</f>
        <v/>
      </c>
    </row>
    <row r="2321" spans="2:10" ht="18" customHeight="1">
      <c r="B2321" s="166"/>
      <c r="C2321" s="165"/>
      <c r="D2321" s="12" t="str">
        <f>IF(C2321="","",VLOOKUP(C2321,'3.工程情報'!$C$6:$D$501,2,FALSE))</f>
        <v/>
      </c>
      <c r="E2321" s="165"/>
      <c r="F2321" s="170"/>
      <c r="G2321" s="189" t="str">
        <f t="shared" si="36"/>
        <v/>
      </c>
      <c r="H2321" s="19"/>
      <c r="I2321" s="19"/>
      <c r="J2321" s="176" t="str">
        <f>IF(AND(C2321&lt;&gt;"",COUNTIF('3.工程情報'!$C$6:$C$501,C2321)=0),"工程記号が3.工程情報に存在しません。","")</f>
        <v/>
      </c>
    </row>
    <row r="2322" spans="2:10" ht="18" customHeight="1">
      <c r="B2322" s="166"/>
      <c r="C2322" s="165"/>
      <c r="D2322" s="12" t="str">
        <f>IF(C2322="","",VLOOKUP(C2322,'3.工程情報'!$C$6:$D$501,2,FALSE))</f>
        <v/>
      </c>
      <c r="E2322" s="165"/>
      <c r="F2322" s="170"/>
      <c r="G2322" s="189" t="str">
        <f t="shared" si="36"/>
        <v/>
      </c>
      <c r="H2322" s="19"/>
      <c r="I2322" s="19"/>
      <c r="J2322" s="176" t="str">
        <f>IF(AND(C2322&lt;&gt;"",COUNTIF('3.工程情報'!$C$6:$C$501,C2322)=0),"工程記号が3.工程情報に存在しません。","")</f>
        <v/>
      </c>
    </row>
    <row r="2323" spans="2:10" ht="18" customHeight="1">
      <c r="B2323" s="166"/>
      <c r="C2323" s="165"/>
      <c r="D2323" s="12" t="str">
        <f>IF(C2323="","",VLOOKUP(C2323,'3.工程情報'!$C$6:$D$501,2,FALSE))</f>
        <v/>
      </c>
      <c r="E2323" s="165"/>
      <c r="F2323" s="170"/>
      <c r="G2323" s="189" t="str">
        <f t="shared" si="36"/>
        <v/>
      </c>
      <c r="H2323" s="19"/>
      <c r="I2323" s="19"/>
      <c r="J2323" s="176" t="str">
        <f>IF(AND(C2323&lt;&gt;"",COUNTIF('3.工程情報'!$C$6:$C$501,C2323)=0),"工程記号が3.工程情報に存在しません。","")</f>
        <v/>
      </c>
    </row>
    <row r="2324" spans="2:10" ht="18" customHeight="1">
      <c r="B2324" s="166"/>
      <c r="C2324" s="165"/>
      <c r="D2324" s="12" t="str">
        <f>IF(C2324="","",VLOOKUP(C2324,'3.工程情報'!$C$6:$D$501,2,FALSE))</f>
        <v/>
      </c>
      <c r="E2324" s="165"/>
      <c r="F2324" s="170"/>
      <c r="G2324" s="189" t="str">
        <f t="shared" si="36"/>
        <v/>
      </c>
      <c r="H2324" s="19"/>
      <c r="I2324" s="19"/>
      <c r="J2324" s="176" t="str">
        <f>IF(AND(C2324&lt;&gt;"",COUNTIF('3.工程情報'!$C$6:$C$501,C2324)=0),"工程記号が3.工程情報に存在しません。","")</f>
        <v/>
      </c>
    </row>
    <row r="2325" spans="2:10" ht="18" customHeight="1">
      <c r="B2325" s="166"/>
      <c r="C2325" s="165"/>
      <c r="D2325" s="12" t="str">
        <f>IF(C2325="","",VLOOKUP(C2325,'3.工程情報'!$C$6:$D$501,2,FALSE))</f>
        <v/>
      </c>
      <c r="E2325" s="165"/>
      <c r="F2325" s="170"/>
      <c r="G2325" s="189" t="str">
        <f t="shared" si="36"/>
        <v/>
      </c>
      <c r="H2325" s="19"/>
      <c r="I2325" s="19"/>
      <c r="J2325" s="176" t="str">
        <f>IF(AND(C2325&lt;&gt;"",COUNTIF('3.工程情報'!$C$6:$C$501,C2325)=0),"工程記号が3.工程情報に存在しません。","")</f>
        <v/>
      </c>
    </row>
    <row r="2326" spans="2:10" ht="18" customHeight="1">
      <c r="B2326" s="166"/>
      <c r="C2326" s="165"/>
      <c r="D2326" s="12" t="str">
        <f>IF(C2326="","",VLOOKUP(C2326,'3.工程情報'!$C$6:$D$501,2,FALSE))</f>
        <v/>
      </c>
      <c r="E2326" s="165"/>
      <c r="F2326" s="170"/>
      <c r="G2326" s="189" t="str">
        <f t="shared" si="36"/>
        <v/>
      </c>
      <c r="H2326" s="19"/>
      <c r="I2326" s="19"/>
      <c r="J2326" s="176" t="str">
        <f>IF(AND(C2326&lt;&gt;"",COUNTIF('3.工程情報'!$C$6:$C$501,C2326)=0),"工程記号が3.工程情報に存在しません。","")</f>
        <v/>
      </c>
    </row>
    <row r="2327" spans="2:10" ht="18" customHeight="1">
      <c r="B2327" s="166"/>
      <c r="C2327" s="165"/>
      <c r="D2327" s="12" t="str">
        <f>IF(C2327="","",VLOOKUP(C2327,'3.工程情報'!$C$6:$D$501,2,FALSE))</f>
        <v/>
      </c>
      <c r="E2327" s="165"/>
      <c r="F2327" s="170"/>
      <c r="G2327" s="189" t="str">
        <f t="shared" si="36"/>
        <v/>
      </c>
      <c r="H2327" s="19"/>
      <c r="I2327" s="19"/>
      <c r="J2327" s="176" t="str">
        <f>IF(AND(C2327&lt;&gt;"",COUNTIF('3.工程情報'!$C$6:$C$501,C2327)=0),"工程記号が3.工程情報に存在しません。","")</f>
        <v/>
      </c>
    </row>
    <row r="2328" spans="2:10" ht="18" customHeight="1">
      <c r="B2328" s="166"/>
      <c r="C2328" s="165"/>
      <c r="D2328" s="12" t="str">
        <f>IF(C2328="","",VLOOKUP(C2328,'3.工程情報'!$C$6:$D$501,2,FALSE))</f>
        <v/>
      </c>
      <c r="E2328" s="165"/>
      <c r="F2328" s="170"/>
      <c r="G2328" s="189" t="str">
        <f t="shared" si="36"/>
        <v/>
      </c>
      <c r="H2328" s="19"/>
      <c r="I2328" s="19"/>
      <c r="J2328" s="176" t="str">
        <f>IF(AND(C2328&lt;&gt;"",COUNTIF('3.工程情報'!$C$6:$C$501,C2328)=0),"工程記号が3.工程情報に存在しません。","")</f>
        <v/>
      </c>
    </row>
    <row r="2329" spans="2:10" ht="18" customHeight="1">
      <c r="B2329" s="166"/>
      <c r="C2329" s="165"/>
      <c r="D2329" s="12" t="str">
        <f>IF(C2329="","",VLOOKUP(C2329,'3.工程情報'!$C$6:$D$501,2,FALSE))</f>
        <v/>
      </c>
      <c r="E2329" s="165"/>
      <c r="F2329" s="170"/>
      <c r="G2329" s="189" t="str">
        <f t="shared" si="36"/>
        <v/>
      </c>
      <c r="H2329" s="19"/>
      <c r="I2329" s="19"/>
      <c r="J2329" s="176" t="str">
        <f>IF(AND(C2329&lt;&gt;"",COUNTIF('3.工程情報'!$C$6:$C$501,C2329)=0),"工程記号が3.工程情報に存在しません。","")</f>
        <v/>
      </c>
    </row>
    <row r="2330" spans="2:10" ht="18" customHeight="1">
      <c r="B2330" s="166"/>
      <c r="C2330" s="165"/>
      <c r="D2330" s="12" t="str">
        <f>IF(C2330="","",VLOOKUP(C2330,'3.工程情報'!$C$6:$D$501,2,FALSE))</f>
        <v/>
      </c>
      <c r="E2330" s="165"/>
      <c r="F2330" s="170"/>
      <c r="G2330" s="189" t="str">
        <f t="shared" si="36"/>
        <v/>
      </c>
      <c r="H2330" s="19"/>
      <c r="I2330" s="19"/>
      <c r="J2330" s="176" t="str">
        <f>IF(AND(C2330&lt;&gt;"",COUNTIF('3.工程情報'!$C$6:$C$501,C2330)=0),"工程記号が3.工程情報に存在しません。","")</f>
        <v/>
      </c>
    </row>
    <row r="2331" spans="2:10" ht="18" customHeight="1">
      <c r="B2331" s="166"/>
      <c r="C2331" s="165"/>
      <c r="D2331" s="12" t="str">
        <f>IF(C2331="","",VLOOKUP(C2331,'3.工程情報'!$C$6:$D$501,2,FALSE))</f>
        <v/>
      </c>
      <c r="E2331" s="165"/>
      <c r="F2331" s="170"/>
      <c r="G2331" s="189" t="str">
        <f t="shared" si="36"/>
        <v/>
      </c>
      <c r="H2331" s="19"/>
      <c r="I2331" s="19"/>
      <c r="J2331" s="176" t="str">
        <f>IF(AND(C2331&lt;&gt;"",COUNTIF('3.工程情報'!$C$6:$C$501,C2331)=0),"工程記号が3.工程情報に存在しません。","")</f>
        <v/>
      </c>
    </row>
    <row r="2332" spans="2:10" ht="18" customHeight="1">
      <c r="B2332" s="166"/>
      <c r="C2332" s="165"/>
      <c r="D2332" s="12" t="str">
        <f>IF(C2332="","",VLOOKUP(C2332,'3.工程情報'!$C$6:$D$501,2,FALSE))</f>
        <v/>
      </c>
      <c r="E2332" s="165"/>
      <c r="F2332" s="170"/>
      <c r="G2332" s="189" t="str">
        <f t="shared" si="36"/>
        <v/>
      </c>
      <c r="H2332" s="19"/>
      <c r="I2332" s="19"/>
      <c r="J2332" s="176" t="str">
        <f>IF(AND(C2332&lt;&gt;"",COUNTIF('3.工程情報'!$C$6:$C$501,C2332)=0),"工程記号が3.工程情報に存在しません。","")</f>
        <v/>
      </c>
    </row>
    <row r="2333" spans="2:10" ht="18" customHeight="1">
      <c r="B2333" s="166"/>
      <c r="C2333" s="165"/>
      <c r="D2333" s="12" t="str">
        <f>IF(C2333="","",VLOOKUP(C2333,'3.工程情報'!$C$6:$D$501,2,FALSE))</f>
        <v/>
      </c>
      <c r="E2333" s="165"/>
      <c r="F2333" s="170"/>
      <c r="G2333" s="189" t="str">
        <f t="shared" si="36"/>
        <v/>
      </c>
      <c r="H2333" s="19"/>
      <c r="I2333" s="19"/>
      <c r="J2333" s="176" t="str">
        <f>IF(AND(C2333&lt;&gt;"",COUNTIF('3.工程情報'!$C$6:$C$501,C2333)=0),"工程記号が3.工程情報に存在しません。","")</f>
        <v/>
      </c>
    </row>
    <row r="2334" spans="2:10" ht="18" customHeight="1">
      <c r="B2334" s="166"/>
      <c r="C2334" s="165"/>
      <c r="D2334" s="12" t="str">
        <f>IF(C2334="","",VLOOKUP(C2334,'3.工程情報'!$C$6:$D$501,2,FALSE))</f>
        <v/>
      </c>
      <c r="E2334" s="165"/>
      <c r="F2334" s="170"/>
      <c r="G2334" s="189" t="str">
        <f t="shared" si="36"/>
        <v/>
      </c>
      <c r="H2334" s="19"/>
      <c r="I2334" s="19"/>
      <c r="J2334" s="176" t="str">
        <f>IF(AND(C2334&lt;&gt;"",COUNTIF('3.工程情報'!$C$6:$C$501,C2334)=0),"工程記号が3.工程情報に存在しません。","")</f>
        <v/>
      </c>
    </row>
    <row r="2335" spans="2:10" ht="18" customHeight="1">
      <c r="B2335" s="166"/>
      <c r="C2335" s="165"/>
      <c r="D2335" s="12" t="str">
        <f>IF(C2335="","",VLOOKUP(C2335,'3.工程情報'!$C$6:$D$501,2,FALSE))</f>
        <v/>
      </c>
      <c r="E2335" s="165"/>
      <c r="F2335" s="170"/>
      <c r="G2335" s="189" t="str">
        <f t="shared" si="36"/>
        <v/>
      </c>
      <c r="H2335" s="19"/>
      <c r="I2335" s="19"/>
      <c r="J2335" s="176" t="str">
        <f>IF(AND(C2335&lt;&gt;"",COUNTIF('3.工程情報'!$C$6:$C$501,C2335)=0),"工程記号が3.工程情報に存在しません。","")</f>
        <v/>
      </c>
    </row>
    <row r="2336" spans="2:10" ht="18" customHeight="1">
      <c r="B2336" s="166"/>
      <c r="C2336" s="165"/>
      <c r="D2336" s="12" t="str">
        <f>IF(C2336="","",VLOOKUP(C2336,'3.工程情報'!$C$6:$D$501,2,FALSE))</f>
        <v/>
      </c>
      <c r="E2336" s="165"/>
      <c r="F2336" s="170"/>
      <c r="G2336" s="189" t="str">
        <f t="shared" si="36"/>
        <v/>
      </c>
      <c r="H2336" s="19"/>
      <c r="I2336" s="19"/>
      <c r="J2336" s="176" t="str">
        <f>IF(AND(C2336&lt;&gt;"",COUNTIF('3.工程情報'!$C$6:$C$501,C2336)=0),"工程記号が3.工程情報に存在しません。","")</f>
        <v/>
      </c>
    </row>
    <row r="2337" spans="2:10" ht="18" customHeight="1">
      <c r="B2337" s="166"/>
      <c r="C2337" s="165"/>
      <c r="D2337" s="12" t="str">
        <f>IF(C2337="","",VLOOKUP(C2337,'3.工程情報'!$C$6:$D$501,2,FALSE))</f>
        <v/>
      </c>
      <c r="E2337" s="165"/>
      <c r="F2337" s="170"/>
      <c r="G2337" s="189" t="str">
        <f t="shared" si="36"/>
        <v/>
      </c>
      <c r="H2337" s="19"/>
      <c r="I2337" s="19"/>
      <c r="J2337" s="176" t="str">
        <f>IF(AND(C2337&lt;&gt;"",COUNTIF('3.工程情報'!$C$6:$C$501,C2337)=0),"工程記号が3.工程情報に存在しません。","")</f>
        <v/>
      </c>
    </row>
    <row r="2338" spans="2:10" ht="18" customHeight="1">
      <c r="B2338" s="166"/>
      <c r="C2338" s="165"/>
      <c r="D2338" s="12" t="str">
        <f>IF(C2338="","",VLOOKUP(C2338,'3.工程情報'!$C$6:$D$501,2,FALSE))</f>
        <v/>
      </c>
      <c r="E2338" s="165"/>
      <c r="F2338" s="170"/>
      <c r="G2338" s="189" t="str">
        <f t="shared" si="36"/>
        <v/>
      </c>
      <c r="H2338" s="19"/>
      <c r="I2338" s="19"/>
      <c r="J2338" s="176" t="str">
        <f>IF(AND(C2338&lt;&gt;"",COUNTIF('3.工程情報'!$C$6:$C$501,C2338)=0),"工程記号が3.工程情報に存在しません。","")</f>
        <v/>
      </c>
    </row>
    <row r="2339" spans="2:10" ht="18" customHeight="1">
      <c r="B2339" s="166"/>
      <c r="C2339" s="165"/>
      <c r="D2339" s="12" t="str">
        <f>IF(C2339="","",VLOOKUP(C2339,'3.工程情報'!$C$6:$D$501,2,FALSE))</f>
        <v/>
      </c>
      <c r="E2339" s="165"/>
      <c r="F2339" s="170"/>
      <c r="G2339" s="189" t="str">
        <f t="shared" si="36"/>
        <v/>
      </c>
      <c r="H2339" s="19"/>
      <c r="I2339" s="19"/>
      <c r="J2339" s="176" t="str">
        <f>IF(AND(C2339&lt;&gt;"",COUNTIF('3.工程情報'!$C$6:$C$501,C2339)=0),"工程記号が3.工程情報に存在しません。","")</f>
        <v/>
      </c>
    </row>
    <row r="2340" spans="2:10" ht="18" customHeight="1">
      <c r="B2340" s="166"/>
      <c r="C2340" s="165"/>
      <c r="D2340" s="12" t="str">
        <f>IF(C2340="","",VLOOKUP(C2340,'3.工程情報'!$C$6:$D$501,2,FALSE))</f>
        <v/>
      </c>
      <c r="E2340" s="165"/>
      <c r="F2340" s="170"/>
      <c r="G2340" s="189" t="str">
        <f t="shared" si="36"/>
        <v/>
      </c>
      <c r="H2340" s="19"/>
      <c r="I2340" s="19"/>
      <c r="J2340" s="176" t="str">
        <f>IF(AND(C2340&lt;&gt;"",COUNTIF('3.工程情報'!$C$6:$C$501,C2340)=0),"工程記号が3.工程情報に存在しません。","")</f>
        <v/>
      </c>
    </row>
    <row r="2341" spans="2:10" ht="18" customHeight="1">
      <c r="B2341" s="166"/>
      <c r="C2341" s="165"/>
      <c r="D2341" s="12" t="str">
        <f>IF(C2341="","",VLOOKUP(C2341,'3.工程情報'!$C$6:$D$501,2,FALSE))</f>
        <v/>
      </c>
      <c r="E2341" s="165"/>
      <c r="F2341" s="170"/>
      <c r="G2341" s="189" t="str">
        <f t="shared" si="36"/>
        <v/>
      </c>
      <c r="H2341" s="19"/>
      <c r="I2341" s="19"/>
      <c r="J2341" s="176" t="str">
        <f>IF(AND(C2341&lt;&gt;"",COUNTIF('3.工程情報'!$C$6:$C$501,C2341)=0),"工程記号が3.工程情報に存在しません。","")</f>
        <v/>
      </c>
    </row>
    <row r="2342" spans="2:10" ht="18" customHeight="1">
      <c r="B2342" s="166"/>
      <c r="C2342" s="165"/>
      <c r="D2342" s="12" t="str">
        <f>IF(C2342="","",VLOOKUP(C2342,'3.工程情報'!$C$6:$D$501,2,FALSE))</f>
        <v/>
      </c>
      <c r="E2342" s="165"/>
      <c r="F2342" s="170"/>
      <c r="G2342" s="189" t="str">
        <f t="shared" si="36"/>
        <v/>
      </c>
      <c r="H2342" s="19"/>
      <c r="I2342" s="19"/>
      <c r="J2342" s="176" t="str">
        <f>IF(AND(C2342&lt;&gt;"",COUNTIF('3.工程情報'!$C$6:$C$501,C2342)=0),"工程記号が3.工程情報に存在しません。","")</f>
        <v/>
      </c>
    </row>
    <row r="2343" spans="2:10" ht="18" customHeight="1">
      <c r="B2343" s="166"/>
      <c r="C2343" s="165"/>
      <c r="D2343" s="12" t="str">
        <f>IF(C2343="","",VLOOKUP(C2343,'3.工程情報'!$C$6:$D$501,2,FALSE))</f>
        <v/>
      </c>
      <c r="E2343" s="165"/>
      <c r="F2343" s="170"/>
      <c r="G2343" s="189" t="str">
        <f t="shared" si="36"/>
        <v/>
      </c>
      <c r="H2343" s="19"/>
      <c r="I2343" s="19"/>
      <c r="J2343" s="176" t="str">
        <f>IF(AND(C2343&lt;&gt;"",COUNTIF('3.工程情報'!$C$6:$C$501,C2343)=0),"工程記号が3.工程情報に存在しません。","")</f>
        <v/>
      </c>
    </row>
    <row r="2344" spans="2:10" ht="18" customHeight="1">
      <c r="B2344" s="166"/>
      <c r="C2344" s="165"/>
      <c r="D2344" s="12" t="str">
        <f>IF(C2344="","",VLOOKUP(C2344,'3.工程情報'!$C$6:$D$501,2,FALSE))</f>
        <v/>
      </c>
      <c r="E2344" s="165"/>
      <c r="F2344" s="170"/>
      <c r="G2344" s="189" t="str">
        <f t="shared" si="36"/>
        <v/>
      </c>
      <c r="H2344" s="19"/>
      <c r="I2344" s="19"/>
      <c r="J2344" s="176" t="str">
        <f>IF(AND(C2344&lt;&gt;"",COUNTIF('3.工程情報'!$C$6:$C$501,C2344)=0),"工程記号が3.工程情報に存在しません。","")</f>
        <v/>
      </c>
    </row>
    <row r="2345" spans="2:10" ht="18" customHeight="1">
      <c r="B2345" s="166"/>
      <c r="C2345" s="165"/>
      <c r="D2345" s="12" t="str">
        <f>IF(C2345="","",VLOOKUP(C2345,'3.工程情報'!$C$6:$D$501,2,FALSE))</f>
        <v/>
      </c>
      <c r="E2345" s="165"/>
      <c r="F2345" s="170"/>
      <c r="G2345" s="189" t="str">
        <f t="shared" si="36"/>
        <v/>
      </c>
      <c r="H2345" s="19"/>
      <c r="I2345" s="19"/>
      <c r="J2345" s="176" t="str">
        <f>IF(AND(C2345&lt;&gt;"",COUNTIF('3.工程情報'!$C$6:$C$501,C2345)=0),"工程記号が3.工程情報に存在しません。","")</f>
        <v/>
      </c>
    </row>
    <row r="2346" spans="2:10" ht="18" customHeight="1">
      <c r="B2346" s="166"/>
      <c r="C2346" s="165"/>
      <c r="D2346" s="12" t="str">
        <f>IF(C2346="","",VLOOKUP(C2346,'3.工程情報'!$C$6:$D$501,2,FALSE))</f>
        <v/>
      </c>
      <c r="E2346" s="165"/>
      <c r="F2346" s="170"/>
      <c r="G2346" s="189" t="str">
        <f t="shared" si="36"/>
        <v/>
      </c>
      <c r="H2346" s="19"/>
      <c r="I2346" s="19"/>
      <c r="J2346" s="176" t="str">
        <f>IF(AND(C2346&lt;&gt;"",COUNTIF('3.工程情報'!$C$6:$C$501,C2346)=0),"工程記号が3.工程情報に存在しません。","")</f>
        <v/>
      </c>
    </row>
    <row r="2347" spans="2:10" ht="18" customHeight="1">
      <c r="B2347" s="166"/>
      <c r="C2347" s="165"/>
      <c r="D2347" s="12" t="str">
        <f>IF(C2347="","",VLOOKUP(C2347,'3.工程情報'!$C$6:$D$501,2,FALSE))</f>
        <v/>
      </c>
      <c r="E2347" s="165"/>
      <c r="F2347" s="170"/>
      <c r="G2347" s="189" t="str">
        <f t="shared" si="36"/>
        <v/>
      </c>
      <c r="H2347" s="19"/>
      <c r="I2347" s="19"/>
      <c r="J2347" s="176" t="str">
        <f>IF(AND(C2347&lt;&gt;"",COUNTIF('3.工程情報'!$C$6:$C$501,C2347)=0),"工程記号が3.工程情報に存在しません。","")</f>
        <v/>
      </c>
    </row>
    <row r="2348" spans="2:10" ht="18" customHeight="1">
      <c r="B2348" s="166"/>
      <c r="C2348" s="165"/>
      <c r="D2348" s="12" t="str">
        <f>IF(C2348="","",VLOOKUP(C2348,'3.工程情報'!$C$6:$D$501,2,FALSE))</f>
        <v/>
      </c>
      <c r="E2348" s="165"/>
      <c r="F2348" s="170"/>
      <c r="G2348" s="189" t="str">
        <f t="shared" si="36"/>
        <v/>
      </c>
      <c r="H2348" s="19"/>
      <c r="I2348" s="19"/>
      <c r="J2348" s="176" t="str">
        <f>IF(AND(C2348&lt;&gt;"",COUNTIF('3.工程情報'!$C$6:$C$501,C2348)=0),"工程記号が3.工程情報に存在しません。","")</f>
        <v/>
      </c>
    </row>
    <row r="2349" spans="2:10" ht="18" customHeight="1">
      <c r="B2349" s="166"/>
      <c r="C2349" s="165"/>
      <c r="D2349" s="12" t="str">
        <f>IF(C2349="","",VLOOKUP(C2349,'3.工程情報'!$C$6:$D$501,2,FALSE))</f>
        <v/>
      </c>
      <c r="E2349" s="165"/>
      <c r="F2349" s="170"/>
      <c r="G2349" s="189" t="str">
        <f t="shared" si="36"/>
        <v/>
      </c>
      <c r="H2349" s="19"/>
      <c r="I2349" s="19"/>
      <c r="J2349" s="176" t="str">
        <f>IF(AND(C2349&lt;&gt;"",COUNTIF('3.工程情報'!$C$6:$C$501,C2349)=0),"工程記号が3.工程情報に存在しません。","")</f>
        <v/>
      </c>
    </row>
    <row r="2350" spans="2:10" ht="18" customHeight="1">
      <c r="B2350" s="166"/>
      <c r="C2350" s="165"/>
      <c r="D2350" s="12" t="str">
        <f>IF(C2350="","",VLOOKUP(C2350,'3.工程情報'!$C$6:$D$501,2,FALSE))</f>
        <v/>
      </c>
      <c r="E2350" s="165"/>
      <c r="F2350" s="170"/>
      <c r="G2350" s="189" t="str">
        <f t="shared" si="36"/>
        <v/>
      </c>
      <c r="H2350" s="19"/>
      <c r="I2350" s="19"/>
      <c r="J2350" s="176" t="str">
        <f>IF(AND(C2350&lt;&gt;"",COUNTIF('3.工程情報'!$C$6:$C$501,C2350)=0),"工程記号が3.工程情報に存在しません。","")</f>
        <v/>
      </c>
    </row>
    <row r="2351" spans="2:10" ht="18" customHeight="1">
      <c r="B2351" s="166"/>
      <c r="C2351" s="165"/>
      <c r="D2351" s="12" t="str">
        <f>IF(C2351="","",VLOOKUP(C2351,'3.工程情報'!$C$6:$D$501,2,FALSE))</f>
        <v/>
      </c>
      <c r="E2351" s="165"/>
      <c r="F2351" s="170"/>
      <c r="G2351" s="189" t="str">
        <f t="shared" si="36"/>
        <v/>
      </c>
      <c r="H2351" s="19"/>
      <c r="I2351" s="19"/>
      <c r="J2351" s="176" t="str">
        <f>IF(AND(C2351&lt;&gt;"",COUNTIF('3.工程情報'!$C$6:$C$501,C2351)=0),"工程記号が3.工程情報に存在しません。","")</f>
        <v/>
      </c>
    </row>
    <row r="2352" spans="2:10" ht="18" customHeight="1">
      <c r="B2352" s="166"/>
      <c r="C2352" s="165"/>
      <c r="D2352" s="12" t="str">
        <f>IF(C2352="","",VLOOKUP(C2352,'3.工程情報'!$C$6:$D$501,2,FALSE))</f>
        <v/>
      </c>
      <c r="E2352" s="165"/>
      <c r="F2352" s="170"/>
      <c r="G2352" s="189" t="str">
        <f t="shared" si="36"/>
        <v/>
      </c>
      <c r="H2352" s="19"/>
      <c r="I2352" s="19"/>
      <c r="J2352" s="176" t="str">
        <f>IF(AND(C2352&lt;&gt;"",COUNTIF('3.工程情報'!$C$6:$C$501,C2352)=0),"工程記号が3.工程情報に存在しません。","")</f>
        <v/>
      </c>
    </row>
    <row r="2353" spans="2:10" ht="18" customHeight="1">
      <c r="B2353" s="166"/>
      <c r="C2353" s="165"/>
      <c r="D2353" s="12" t="str">
        <f>IF(C2353="","",VLOOKUP(C2353,'3.工程情報'!$C$6:$D$501,2,FALSE))</f>
        <v/>
      </c>
      <c r="E2353" s="165"/>
      <c r="F2353" s="170"/>
      <c r="G2353" s="189" t="str">
        <f t="shared" si="36"/>
        <v/>
      </c>
      <c r="H2353" s="19"/>
      <c r="I2353" s="19"/>
      <c r="J2353" s="176" t="str">
        <f>IF(AND(C2353&lt;&gt;"",COUNTIF('3.工程情報'!$C$6:$C$501,C2353)=0),"工程記号が3.工程情報に存在しません。","")</f>
        <v/>
      </c>
    </row>
    <row r="2354" spans="2:10" ht="18" customHeight="1">
      <c r="B2354" s="166"/>
      <c r="C2354" s="165"/>
      <c r="D2354" s="12" t="str">
        <f>IF(C2354="","",VLOOKUP(C2354,'3.工程情報'!$C$6:$D$501,2,FALSE))</f>
        <v/>
      </c>
      <c r="E2354" s="165"/>
      <c r="F2354" s="170"/>
      <c r="G2354" s="189" t="str">
        <f t="shared" si="36"/>
        <v/>
      </c>
      <c r="H2354" s="19"/>
      <c r="I2354" s="19"/>
      <c r="J2354" s="176" t="str">
        <f>IF(AND(C2354&lt;&gt;"",COUNTIF('3.工程情報'!$C$6:$C$501,C2354)=0),"工程記号が3.工程情報に存在しません。","")</f>
        <v/>
      </c>
    </row>
    <row r="2355" spans="2:10" ht="18" customHeight="1">
      <c r="B2355" s="166"/>
      <c r="C2355" s="165"/>
      <c r="D2355" s="12" t="str">
        <f>IF(C2355="","",VLOOKUP(C2355,'3.工程情報'!$C$6:$D$501,2,FALSE))</f>
        <v/>
      </c>
      <c r="E2355" s="165"/>
      <c r="F2355" s="170"/>
      <c r="G2355" s="189" t="str">
        <f t="shared" si="36"/>
        <v/>
      </c>
      <c r="H2355" s="19"/>
      <c r="I2355" s="19"/>
      <c r="J2355" s="176" t="str">
        <f>IF(AND(C2355&lt;&gt;"",COUNTIF('3.工程情報'!$C$6:$C$501,C2355)=0),"工程記号が3.工程情報に存在しません。","")</f>
        <v/>
      </c>
    </row>
    <row r="2356" spans="2:10" ht="18" customHeight="1">
      <c r="B2356" s="166"/>
      <c r="C2356" s="165"/>
      <c r="D2356" s="12" t="str">
        <f>IF(C2356="","",VLOOKUP(C2356,'3.工程情報'!$C$6:$D$501,2,FALSE))</f>
        <v/>
      </c>
      <c r="E2356" s="165"/>
      <c r="F2356" s="170"/>
      <c r="G2356" s="189" t="str">
        <f t="shared" si="36"/>
        <v/>
      </c>
      <c r="H2356" s="19"/>
      <c r="I2356" s="19"/>
      <c r="J2356" s="176" t="str">
        <f>IF(AND(C2356&lt;&gt;"",COUNTIF('3.工程情報'!$C$6:$C$501,C2356)=0),"工程記号が3.工程情報に存在しません。","")</f>
        <v/>
      </c>
    </row>
    <row r="2357" spans="2:10" ht="18" customHeight="1">
      <c r="B2357" s="166"/>
      <c r="C2357" s="165"/>
      <c r="D2357" s="12" t="str">
        <f>IF(C2357="","",VLOOKUP(C2357,'3.工程情報'!$C$6:$D$501,2,FALSE))</f>
        <v/>
      </c>
      <c r="E2357" s="165"/>
      <c r="F2357" s="170"/>
      <c r="G2357" s="189" t="str">
        <f t="shared" si="36"/>
        <v/>
      </c>
      <c r="H2357" s="19"/>
      <c r="I2357" s="19"/>
      <c r="J2357" s="176" t="str">
        <f>IF(AND(C2357&lt;&gt;"",COUNTIF('3.工程情報'!$C$6:$C$501,C2357)=0),"工程記号が3.工程情報に存在しません。","")</f>
        <v/>
      </c>
    </row>
    <row r="2358" spans="2:10" ht="18" customHeight="1">
      <c r="B2358" s="166"/>
      <c r="C2358" s="165"/>
      <c r="D2358" s="12" t="str">
        <f>IF(C2358="","",VLOOKUP(C2358,'3.工程情報'!$C$6:$D$501,2,FALSE))</f>
        <v/>
      </c>
      <c r="E2358" s="165"/>
      <c r="F2358" s="170"/>
      <c r="G2358" s="189" t="str">
        <f t="shared" si="36"/>
        <v/>
      </c>
      <c r="H2358" s="19"/>
      <c r="I2358" s="19"/>
      <c r="J2358" s="176" t="str">
        <f>IF(AND(C2358&lt;&gt;"",COUNTIF('3.工程情報'!$C$6:$C$501,C2358)=0),"工程記号が3.工程情報に存在しません。","")</f>
        <v/>
      </c>
    </row>
    <row r="2359" spans="2:10" ht="18" customHeight="1">
      <c r="B2359" s="166"/>
      <c r="C2359" s="165"/>
      <c r="D2359" s="12" t="str">
        <f>IF(C2359="","",VLOOKUP(C2359,'3.工程情報'!$C$6:$D$501,2,FALSE))</f>
        <v/>
      </c>
      <c r="E2359" s="165"/>
      <c r="F2359" s="170"/>
      <c r="G2359" s="189" t="str">
        <f t="shared" si="36"/>
        <v/>
      </c>
      <c r="H2359" s="19"/>
      <c r="I2359" s="19"/>
      <c r="J2359" s="176" t="str">
        <f>IF(AND(C2359&lt;&gt;"",COUNTIF('3.工程情報'!$C$6:$C$501,C2359)=0),"工程記号が3.工程情報に存在しません。","")</f>
        <v/>
      </c>
    </row>
    <row r="2360" spans="2:10" ht="18" customHeight="1">
      <c r="B2360" s="166"/>
      <c r="C2360" s="165"/>
      <c r="D2360" s="12" t="str">
        <f>IF(C2360="","",VLOOKUP(C2360,'3.工程情報'!$C$6:$D$501,2,FALSE))</f>
        <v/>
      </c>
      <c r="E2360" s="165"/>
      <c r="F2360" s="170"/>
      <c r="G2360" s="189" t="str">
        <f t="shared" si="36"/>
        <v/>
      </c>
      <c r="H2360" s="19"/>
      <c r="I2360" s="19"/>
      <c r="J2360" s="176" t="str">
        <f>IF(AND(C2360&lt;&gt;"",COUNTIF('3.工程情報'!$C$6:$C$501,C2360)=0),"工程記号が3.工程情報に存在しません。","")</f>
        <v/>
      </c>
    </row>
    <row r="2361" spans="2:10" ht="18" customHeight="1">
      <c r="B2361" s="166"/>
      <c r="C2361" s="165"/>
      <c r="D2361" s="12" t="str">
        <f>IF(C2361="","",VLOOKUP(C2361,'3.工程情報'!$C$6:$D$501,2,FALSE))</f>
        <v/>
      </c>
      <c r="E2361" s="165"/>
      <c r="F2361" s="170"/>
      <c r="G2361" s="189" t="str">
        <f t="shared" si="36"/>
        <v/>
      </c>
      <c r="H2361" s="19"/>
      <c r="I2361" s="19"/>
      <c r="J2361" s="176" t="str">
        <f>IF(AND(C2361&lt;&gt;"",COUNTIF('3.工程情報'!$C$6:$C$501,C2361)=0),"工程記号が3.工程情報に存在しません。","")</f>
        <v/>
      </c>
    </row>
    <row r="2362" spans="2:10" ht="18" customHeight="1">
      <c r="B2362" s="166"/>
      <c r="C2362" s="165"/>
      <c r="D2362" s="12" t="str">
        <f>IF(C2362="","",VLOOKUP(C2362,'3.工程情報'!$C$6:$D$501,2,FALSE))</f>
        <v/>
      </c>
      <c r="E2362" s="165"/>
      <c r="F2362" s="170"/>
      <c r="G2362" s="189" t="str">
        <f t="shared" si="36"/>
        <v/>
      </c>
      <c r="H2362" s="19"/>
      <c r="I2362" s="19"/>
      <c r="J2362" s="176" t="str">
        <f>IF(AND(C2362&lt;&gt;"",COUNTIF('3.工程情報'!$C$6:$C$501,C2362)=0),"工程記号が3.工程情報に存在しません。","")</f>
        <v/>
      </c>
    </row>
    <row r="2363" spans="2:10" ht="18" customHeight="1">
      <c r="B2363" s="166"/>
      <c r="C2363" s="165"/>
      <c r="D2363" s="12" t="str">
        <f>IF(C2363="","",VLOOKUP(C2363,'3.工程情報'!$C$6:$D$501,2,FALSE))</f>
        <v/>
      </c>
      <c r="E2363" s="165"/>
      <c r="F2363" s="170"/>
      <c r="G2363" s="189" t="str">
        <f t="shared" si="36"/>
        <v/>
      </c>
      <c r="H2363" s="19"/>
      <c r="I2363" s="19"/>
      <c r="J2363" s="176" t="str">
        <f>IF(AND(C2363&lt;&gt;"",COUNTIF('3.工程情報'!$C$6:$C$501,C2363)=0),"工程記号が3.工程情報に存在しません。","")</f>
        <v/>
      </c>
    </row>
    <row r="2364" spans="2:10" ht="18" customHeight="1">
      <c r="B2364" s="166"/>
      <c r="C2364" s="165"/>
      <c r="D2364" s="12" t="str">
        <f>IF(C2364="","",VLOOKUP(C2364,'3.工程情報'!$C$6:$D$501,2,FALSE))</f>
        <v/>
      </c>
      <c r="E2364" s="165"/>
      <c r="F2364" s="170"/>
      <c r="G2364" s="189" t="str">
        <f t="shared" si="36"/>
        <v/>
      </c>
      <c r="H2364" s="19"/>
      <c r="I2364" s="19"/>
      <c r="J2364" s="176" t="str">
        <f>IF(AND(C2364&lt;&gt;"",COUNTIF('3.工程情報'!$C$6:$C$501,C2364)=0),"工程記号が3.工程情報に存在しません。","")</f>
        <v/>
      </c>
    </row>
    <row r="2365" spans="2:10" ht="18" customHeight="1">
      <c r="B2365" s="166"/>
      <c r="C2365" s="165"/>
      <c r="D2365" s="12" t="str">
        <f>IF(C2365="","",VLOOKUP(C2365,'3.工程情報'!$C$6:$D$501,2,FALSE))</f>
        <v/>
      </c>
      <c r="E2365" s="165"/>
      <c r="F2365" s="170"/>
      <c r="G2365" s="189" t="str">
        <f t="shared" si="36"/>
        <v/>
      </c>
      <c r="H2365" s="19"/>
      <c r="I2365" s="19"/>
      <c r="J2365" s="176" t="str">
        <f>IF(AND(C2365&lt;&gt;"",COUNTIF('3.工程情報'!$C$6:$C$501,C2365)=0),"工程記号が3.工程情報に存在しません。","")</f>
        <v/>
      </c>
    </row>
    <row r="2366" spans="2:10" ht="18" customHeight="1">
      <c r="B2366" s="166"/>
      <c r="C2366" s="165"/>
      <c r="D2366" s="12" t="str">
        <f>IF(C2366="","",VLOOKUP(C2366,'3.工程情報'!$C$6:$D$501,2,FALSE))</f>
        <v/>
      </c>
      <c r="E2366" s="165"/>
      <c r="F2366" s="170"/>
      <c r="G2366" s="189" t="str">
        <f t="shared" si="36"/>
        <v/>
      </c>
      <c r="H2366" s="19"/>
      <c r="I2366" s="19"/>
      <c r="J2366" s="176" t="str">
        <f>IF(AND(C2366&lt;&gt;"",COUNTIF('3.工程情報'!$C$6:$C$501,C2366)=0),"工程記号が3.工程情報に存在しません。","")</f>
        <v/>
      </c>
    </row>
    <row r="2367" spans="2:10" ht="18" customHeight="1">
      <c r="B2367" s="166"/>
      <c r="C2367" s="165"/>
      <c r="D2367" s="12" t="str">
        <f>IF(C2367="","",VLOOKUP(C2367,'3.工程情報'!$C$6:$D$501,2,FALSE))</f>
        <v/>
      </c>
      <c r="E2367" s="165"/>
      <c r="F2367" s="170"/>
      <c r="G2367" s="189" t="str">
        <f t="shared" si="36"/>
        <v/>
      </c>
      <c r="H2367" s="19"/>
      <c r="I2367" s="19"/>
      <c r="J2367" s="176" t="str">
        <f>IF(AND(C2367&lt;&gt;"",COUNTIF('3.工程情報'!$C$6:$C$501,C2367)=0),"工程記号が3.工程情報に存在しません。","")</f>
        <v/>
      </c>
    </row>
    <row r="2368" spans="2:10" ht="18" customHeight="1">
      <c r="B2368" s="166"/>
      <c r="C2368" s="165"/>
      <c r="D2368" s="12" t="str">
        <f>IF(C2368="","",VLOOKUP(C2368,'3.工程情報'!$C$6:$D$501,2,FALSE))</f>
        <v/>
      </c>
      <c r="E2368" s="165"/>
      <c r="F2368" s="170"/>
      <c r="G2368" s="189" t="str">
        <f t="shared" si="36"/>
        <v/>
      </c>
      <c r="H2368" s="19"/>
      <c r="I2368" s="19"/>
      <c r="J2368" s="176" t="str">
        <f>IF(AND(C2368&lt;&gt;"",COUNTIF('3.工程情報'!$C$6:$C$501,C2368)=0),"工程記号が3.工程情報に存在しません。","")</f>
        <v/>
      </c>
    </row>
    <row r="2369" spans="2:10" ht="18" customHeight="1">
      <c r="B2369" s="166"/>
      <c r="C2369" s="165"/>
      <c r="D2369" s="12" t="str">
        <f>IF(C2369="","",VLOOKUP(C2369,'3.工程情報'!$C$6:$D$501,2,FALSE))</f>
        <v/>
      </c>
      <c r="E2369" s="165"/>
      <c r="F2369" s="170"/>
      <c r="G2369" s="189" t="str">
        <f t="shared" si="36"/>
        <v/>
      </c>
      <c r="H2369" s="19"/>
      <c r="I2369" s="19"/>
      <c r="J2369" s="176" t="str">
        <f>IF(AND(C2369&lt;&gt;"",COUNTIF('3.工程情報'!$C$6:$C$501,C2369)=0),"工程記号が3.工程情報に存在しません。","")</f>
        <v/>
      </c>
    </row>
    <row r="2370" spans="2:10" ht="18" customHeight="1">
      <c r="B2370" s="166"/>
      <c r="C2370" s="165"/>
      <c r="D2370" s="12" t="str">
        <f>IF(C2370="","",VLOOKUP(C2370,'3.工程情報'!$C$6:$D$501,2,FALSE))</f>
        <v/>
      </c>
      <c r="E2370" s="165"/>
      <c r="F2370" s="170"/>
      <c r="G2370" s="189" t="str">
        <f t="shared" si="36"/>
        <v/>
      </c>
      <c r="H2370" s="19"/>
      <c r="I2370" s="19"/>
      <c r="J2370" s="176" t="str">
        <f>IF(AND(C2370&lt;&gt;"",COUNTIF('3.工程情報'!$C$6:$C$501,C2370)=0),"工程記号が3.工程情報に存在しません。","")</f>
        <v/>
      </c>
    </row>
    <row r="2371" spans="2:10" ht="18" customHeight="1">
      <c r="B2371" s="166"/>
      <c r="C2371" s="165"/>
      <c r="D2371" s="12" t="str">
        <f>IF(C2371="","",VLOOKUP(C2371,'3.工程情報'!$C$6:$D$501,2,FALSE))</f>
        <v/>
      </c>
      <c r="E2371" s="165"/>
      <c r="F2371" s="170"/>
      <c r="G2371" s="189" t="str">
        <f t="shared" si="36"/>
        <v/>
      </c>
      <c r="H2371" s="19"/>
      <c r="I2371" s="19"/>
      <c r="J2371" s="176" t="str">
        <f>IF(AND(C2371&lt;&gt;"",COUNTIF('3.工程情報'!$C$6:$C$501,C2371)=0),"工程記号が3.工程情報に存在しません。","")</f>
        <v/>
      </c>
    </row>
    <row r="2372" spans="2:10" ht="18" customHeight="1">
      <c r="B2372" s="166"/>
      <c r="C2372" s="165"/>
      <c r="D2372" s="12" t="str">
        <f>IF(C2372="","",VLOOKUP(C2372,'3.工程情報'!$C$6:$D$501,2,FALSE))</f>
        <v/>
      </c>
      <c r="E2372" s="165"/>
      <c r="F2372" s="170"/>
      <c r="G2372" s="189" t="str">
        <f t="shared" si="36"/>
        <v/>
      </c>
      <c r="H2372" s="19"/>
      <c r="I2372" s="19"/>
      <c r="J2372" s="176" t="str">
        <f>IF(AND(C2372&lt;&gt;"",COUNTIF('3.工程情報'!$C$6:$C$501,C2372)=0),"工程記号が3.工程情報に存在しません。","")</f>
        <v/>
      </c>
    </row>
    <row r="2373" spans="2:10" ht="18" customHeight="1">
      <c r="B2373" s="166"/>
      <c r="C2373" s="165"/>
      <c r="D2373" s="12" t="str">
        <f>IF(C2373="","",VLOOKUP(C2373,'3.工程情報'!$C$6:$D$501,2,FALSE))</f>
        <v/>
      </c>
      <c r="E2373" s="165"/>
      <c r="F2373" s="170"/>
      <c r="G2373" s="189" t="str">
        <f t="shared" si="36"/>
        <v/>
      </c>
      <c r="H2373" s="19"/>
      <c r="I2373" s="19"/>
      <c r="J2373" s="176" t="str">
        <f>IF(AND(C2373&lt;&gt;"",COUNTIF('3.工程情報'!$C$6:$C$501,C2373)=0),"工程記号が3.工程情報に存在しません。","")</f>
        <v/>
      </c>
    </row>
    <row r="2374" spans="2:10" ht="18" customHeight="1">
      <c r="B2374" s="166"/>
      <c r="C2374" s="165"/>
      <c r="D2374" s="12" t="str">
        <f>IF(C2374="","",VLOOKUP(C2374,'3.工程情報'!$C$6:$D$501,2,FALSE))</f>
        <v/>
      </c>
      <c r="E2374" s="165"/>
      <c r="F2374" s="170"/>
      <c r="G2374" s="189" t="str">
        <f t="shared" ref="G2374:G2437" si="37">C2374&amp;E2374</f>
        <v/>
      </c>
      <c r="H2374" s="19"/>
      <c r="I2374" s="19"/>
      <c r="J2374" s="176" t="str">
        <f>IF(AND(C2374&lt;&gt;"",COUNTIF('3.工程情報'!$C$6:$C$501,C2374)=0),"工程記号が3.工程情報に存在しません。","")</f>
        <v/>
      </c>
    </row>
    <row r="2375" spans="2:10" ht="18" customHeight="1">
      <c r="B2375" s="166"/>
      <c r="C2375" s="165"/>
      <c r="D2375" s="12" t="str">
        <f>IF(C2375="","",VLOOKUP(C2375,'3.工程情報'!$C$6:$D$501,2,FALSE))</f>
        <v/>
      </c>
      <c r="E2375" s="165"/>
      <c r="F2375" s="170"/>
      <c r="G2375" s="189" t="str">
        <f t="shared" si="37"/>
        <v/>
      </c>
      <c r="H2375" s="19"/>
      <c r="I2375" s="19"/>
      <c r="J2375" s="176" t="str">
        <f>IF(AND(C2375&lt;&gt;"",COUNTIF('3.工程情報'!$C$6:$C$501,C2375)=0),"工程記号が3.工程情報に存在しません。","")</f>
        <v/>
      </c>
    </row>
    <row r="2376" spans="2:10" ht="18" customHeight="1">
      <c r="B2376" s="166"/>
      <c r="C2376" s="165"/>
      <c r="D2376" s="12" t="str">
        <f>IF(C2376="","",VLOOKUP(C2376,'3.工程情報'!$C$6:$D$501,2,FALSE))</f>
        <v/>
      </c>
      <c r="E2376" s="165"/>
      <c r="F2376" s="170"/>
      <c r="G2376" s="189" t="str">
        <f t="shared" si="37"/>
        <v/>
      </c>
      <c r="H2376" s="19"/>
      <c r="I2376" s="19"/>
      <c r="J2376" s="176" t="str">
        <f>IF(AND(C2376&lt;&gt;"",COUNTIF('3.工程情報'!$C$6:$C$501,C2376)=0),"工程記号が3.工程情報に存在しません。","")</f>
        <v/>
      </c>
    </row>
    <row r="2377" spans="2:10" ht="18" customHeight="1">
      <c r="B2377" s="166"/>
      <c r="C2377" s="165"/>
      <c r="D2377" s="12" t="str">
        <f>IF(C2377="","",VLOOKUP(C2377,'3.工程情報'!$C$6:$D$501,2,FALSE))</f>
        <v/>
      </c>
      <c r="E2377" s="165"/>
      <c r="F2377" s="170"/>
      <c r="G2377" s="189" t="str">
        <f t="shared" si="37"/>
        <v/>
      </c>
      <c r="H2377" s="19"/>
      <c r="I2377" s="19"/>
      <c r="J2377" s="176" t="str">
        <f>IF(AND(C2377&lt;&gt;"",COUNTIF('3.工程情報'!$C$6:$C$501,C2377)=0),"工程記号が3.工程情報に存在しません。","")</f>
        <v/>
      </c>
    </row>
    <row r="2378" spans="2:10" ht="18" customHeight="1">
      <c r="B2378" s="166"/>
      <c r="C2378" s="165"/>
      <c r="D2378" s="12" t="str">
        <f>IF(C2378="","",VLOOKUP(C2378,'3.工程情報'!$C$6:$D$501,2,FALSE))</f>
        <v/>
      </c>
      <c r="E2378" s="165"/>
      <c r="F2378" s="170"/>
      <c r="G2378" s="189" t="str">
        <f t="shared" si="37"/>
        <v/>
      </c>
      <c r="H2378" s="19"/>
      <c r="I2378" s="19"/>
      <c r="J2378" s="176" t="str">
        <f>IF(AND(C2378&lt;&gt;"",COUNTIF('3.工程情報'!$C$6:$C$501,C2378)=0),"工程記号が3.工程情報に存在しません。","")</f>
        <v/>
      </c>
    </row>
    <row r="2379" spans="2:10" ht="18" customHeight="1">
      <c r="B2379" s="166"/>
      <c r="C2379" s="165"/>
      <c r="D2379" s="12" t="str">
        <f>IF(C2379="","",VLOOKUP(C2379,'3.工程情報'!$C$6:$D$501,2,FALSE))</f>
        <v/>
      </c>
      <c r="E2379" s="165"/>
      <c r="F2379" s="170"/>
      <c r="G2379" s="189" t="str">
        <f t="shared" si="37"/>
        <v/>
      </c>
      <c r="H2379" s="19"/>
      <c r="I2379" s="19"/>
      <c r="J2379" s="176" t="str">
        <f>IF(AND(C2379&lt;&gt;"",COUNTIF('3.工程情報'!$C$6:$C$501,C2379)=0),"工程記号が3.工程情報に存在しません。","")</f>
        <v/>
      </c>
    </row>
    <row r="2380" spans="2:10" ht="18" customHeight="1">
      <c r="B2380" s="166"/>
      <c r="C2380" s="165"/>
      <c r="D2380" s="12" t="str">
        <f>IF(C2380="","",VLOOKUP(C2380,'3.工程情報'!$C$6:$D$501,2,FALSE))</f>
        <v/>
      </c>
      <c r="E2380" s="165"/>
      <c r="F2380" s="170"/>
      <c r="G2380" s="189" t="str">
        <f t="shared" si="37"/>
        <v/>
      </c>
      <c r="H2380" s="19"/>
      <c r="I2380" s="19"/>
      <c r="J2380" s="176" t="str">
        <f>IF(AND(C2380&lt;&gt;"",COUNTIF('3.工程情報'!$C$6:$C$501,C2380)=0),"工程記号が3.工程情報に存在しません。","")</f>
        <v/>
      </c>
    </row>
    <row r="2381" spans="2:10" ht="18" customHeight="1">
      <c r="B2381" s="166"/>
      <c r="C2381" s="165"/>
      <c r="D2381" s="12" t="str">
        <f>IF(C2381="","",VLOOKUP(C2381,'3.工程情報'!$C$6:$D$501,2,FALSE))</f>
        <v/>
      </c>
      <c r="E2381" s="165"/>
      <c r="F2381" s="170"/>
      <c r="G2381" s="189" t="str">
        <f t="shared" si="37"/>
        <v/>
      </c>
      <c r="H2381" s="19"/>
      <c r="I2381" s="19"/>
      <c r="J2381" s="176" t="str">
        <f>IF(AND(C2381&lt;&gt;"",COUNTIF('3.工程情報'!$C$6:$C$501,C2381)=0),"工程記号が3.工程情報に存在しません。","")</f>
        <v/>
      </c>
    </row>
    <row r="2382" spans="2:10" ht="18" customHeight="1">
      <c r="B2382" s="166"/>
      <c r="C2382" s="165"/>
      <c r="D2382" s="12" t="str">
        <f>IF(C2382="","",VLOOKUP(C2382,'3.工程情報'!$C$6:$D$501,2,FALSE))</f>
        <v/>
      </c>
      <c r="E2382" s="165"/>
      <c r="F2382" s="170"/>
      <c r="G2382" s="189" t="str">
        <f t="shared" si="37"/>
        <v/>
      </c>
      <c r="H2382" s="19"/>
      <c r="I2382" s="19"/>
      <c r="J2382" s="176" t="str">
        <f>IF(AND(C2382&lt;&gt;"",COUNTIF('3.工程情報'!$C$6:$C$501,C2382)=0),"工程記号が3.工程情報に存在しません。","")</f>
        <v/>
      </c>
    </row>
    <row r="2383" spans="2:10" ht="18" customHeight="1">
      <c r="B2383" s="166"/>
      <c r="C2383" s="165"/>
      <c r="D2383" s="12" t="str">
        <f>IF(C2383="","",VLOOKUP(C2383,'3.工程情報'!$C$6:$D$501,2,FALSE))</f>
        <v/>
      </c>
      <c r="E2383" s="165"/>
      <c r="F2383" s="170"/>
      <c r="G2383" s="189" t="str">
        <f t="shared" si="37"/>
        <v/>
      </c>
      <c r="H2383" s="19"/>
      <c r="I2383" s="19"/>
      <c r="J2383" s="176" t="str">
        <f>IF(AND(C2383&lt;&gt;"",COUNTIF('3.工程情報'!$C$6:$C$501,C2383)=0),"工程記号が3.工程情報に存在しません。","")</f>
        <v/>
      </c>
    </row>
    <row r="2384" spans="2:10" ht="18" customHeight="1">
      <c r="B2384" s="166"/>
      <c r="C2384" s="165"/>
      <c r="D2384" s="12" t="str">
        <f>IF(C2384="","",VLOOKUP(C2384,'3.工程情報'!$C$6:$D$501,2,FALSE))</f>
        <v/>
      </c>
      <c r="E2384" s="165"/>
      <c r="F2384" s="170"/>
      <c r="G2384" s="189" t="str">
        <f t="shared" si="37"/>
        <v/>
      </c>
      <c r="H2384" s="19"/>
      <c r="I2384" s="19"/>
      <c r="J2384" s="176" t="str">
        <f>IF(AND(C2384&lt;&gt;"",COUNTIF('3.工程情報'!$C$6:$C$501,C2384)=0),"工程記号が3.工程情報に存在しません。","")</f>
        <v/>
      </c>
    </row>
    <row r="2385" spans="2:10" ht="18" customHeight="1">
      <c r="B2385" s="166"/>
      <c r="C2385" s="165"/>
      <c r="D2385" s="12" t="str">
        <f>IF(C2385="","",VLOOKUP(C2385,'3.工程情報'!$C$6:$D$501,2,FALSE))</f>
        <v/>
      </c>
      <c r="E2385" s="165"/>
      <c r="F2385" s="170"/>
      <c r="G2385" s="189" t="str">
        <f t="shared" si="37"/>
        <v/>
      </c>
      <c r="H2385" s="19"/>
      <c r="I2385" s="19"/>
      <c r="J2385" s="176" t="str">
        <f>IF(AND(C2385&lt;&gt;"",COUNTIF('3.工程情報'!$C$6:$C$501,C2385)=0),"工程記号が3.工程情報に存在しません。","")</f>
        <v/>
      </c>
    </row>
    <row r="2386" spans="2:10" ht="18" customHeight="1">
      <c r="B2386" s="166"/>
      <c r="C2386" s="165"/>
      <c r="D2386" s="12" t="str">
        <f>IF(C2386="","",VLOOKUP(C2386,'3.工程情報'!$C$6:$D$501,2,FALSE))</f>
        <v/>
      </c>
      <c r="E2386" s="165"/>
      <c r="F2386" s="170"/>
      <c r="G2386" s="189" t="str">
        <f t="shared" si="37"/>
        <v/>
      </c>
      <c r="H2386" s="19"/>
      <c r="I2386" s="19"/>
      <c r="J2386" s="176" t="str">
        <f>IF(AND(C2386&lt;&gt;"",COUNTIF('3.工程情報'!$C$6:$C$501,C2386)=0),"工程記号が3.工程情報に存在しません。","")</f>
        <v/>
      </c>
    </row>
    <row r="2387" spans="2:10" ht="18" customHeight="1">
      <c r="B2387" s="166"/>
      <c r="C2387" s="165"/>
      <c r="D2387" s="12" t="str">
        <f>IF(C2387="","",VLOOKUP(C2387,'3.工程情報'!$C$6:$D$501,2,FALSE))</f>
        <v/>
      </c>
      <c r="E2387" s="165"/>
      <c r="F2387" s="170"/>
      <c r="G2387" s="189" t="str">
        <f t="shared" si="37"/>
        <v/>
      </c>
      <c r="H2387" s="19"/>
      <c r="I2387" s="19"/>
      <c r="J2387" s="176" t="str">
        <f>IF(AND(C2387&lt;&gt;"",COUNTIF('3.工程情報'!$C$6:$C$501,C2387)=0),"工程記号が3.工程情報に存在しません。","")</f>
        <v/>
      </c>
    </row>
    <row r="2388" spans="2:10" ht="18" customHeight="1">
      <c r="B2388" s="166"/>
      <c r="C2388" s="165"/>
      <c r="D2388" s="12" t="str">
        <f>IF(C2388="","",VLOOKUP(C2388,'3.工程情報'!$C$6:$D$501,2,FALSE))</f>
        <v/>
      </c>
      <c r="E2388" s="165"/>
      <c r="F2388" s="170"/>
      <c r="G2388" s="189" t="str">
        <f t="shared" si="37"/>
        <v/>
      </c>
      <c r="H2388" s="19"/>
      <c r="I2388" s="19"/>
      <c r="J2388" s="176" t="str">
        <f>IF(AND(C2388&lt;&gt;"",COUNTIF('3.工程情報'!$C$6:$C$501,C2388)=0),"工程記号が3.工程情報に存在しません。","")</f>
        <v/>
      </c>
    </row>
    <row r="2389" spans="2:10" ht="18" customHeight="1">
      <c r="B2389" s="166"/>
      <c r="C2389" s="165"/>
      <c r="D2389" s="12" t="str">
        <f>IF(C2389="","",VLOOKUP(C2389,'3.工程情報'!$C$6:$D$501,2,FALSE))</f>
        <v/>
      </c>
      <c r="E2389" s="165"/>
      <c r="F2389" s="170"/>
      <c r="G2389" s="189" t="str">
        <f t="shared" si="37"/>
        <v/>
      </c>
      <c r="H2389" s="19"/>
      <c r="I2389" s="19"/>
      <c r="J2389" s="176" t="str">
        <f>IF(AND(C2389&lt;&gt;"",COUNTIF('3.工程情報'!$C$6:$C$501,C2389)=0),"工程記号が3.工程情報に存在しません。","")</f>
        <v/>
      </c>
    </row>
    <row r="2390" spans="2:10" ht="18" customHeight="1">
      <c r="B2390" s="166"/>
      <c r="C2390" s="165"/>
      <c r="D2390" s="12" t="str">
        <f>IF(C2390="","",VLOOKUP(C2390,'3.工程情報'!$C$6:$D$501,2,FALSE))</f>
        <v/>
      </c>
      <c r="E2390" s="165"/>
      <c r="F2390" s="170"/>
      <c r="G2390" s="189" t="str">
        <f t="shared" si="37"/>
        <v/>
      </c>
      <c r="H2390" s="19"/>
      <c r="I2390" s="19"/>
      <c r="J2390" s="176" t="str">
        <f>IF(AND(C2390&lt;&gt;"",COUNTIF('3.工程情報'!$C$6:$C$501,C2390)=0),"工程記号が3.工程情報に存在しません。","")</f>
        <v/>
      </c>
    </row>
    <row r="2391" spans="2:10" ht="18" customHeight="1">
      <c r="B2391" s="166"/>
      <c r="C2391" s="165"/>
      <c r="D2391" s="12" t="str">
        <f>IF(C2391="","",VLOOKUP(C2391,'3.工程情報'!$C$6:$D$501,2,FALSE))</f>
        <v/>
      </c>
      <c r="E2391" s="165"/>
      <c r="F2391" s="170"/>
      <c r="G2391" s="189" t="str">
        <f t="shared" si="37"/>
        <v/>
      </c>
      <c r="H2391" s="19"/>
      <c r="I2391" s="19"/>
      <c r="J2391" s="176" t="str">
        <f>IF(AND(C2391&lt;&gt;"",COUNTIF('3.工程情報'!$C$6:$C$501,C2391)=0),"工程記号が3.工程情報に存在しません。","")</f>
        <v/>
      </c>
    </row>
    <row r="2392" spans="2:10" ht="18" customHeight="1">
      <c r="B2392" s="166"/>
      <c r="C2392" s="165"/>
      <c r="D2392" s="12" t="str">
        <f>IF(C2392="","",VLOOKUP(C2392,'3.工程情報'!$C$6:$D$501,2,FALSE))</f>
        <v/>
      </c>
      <c r="E2392" s="165"/>
      <c r="F2392" s="170"/>
      <c r="G2392" s="189" t="str">
        <f t="shared" si="37"/>
        <v/>
      </c>
      <c r="H2392" s="19"/>
      <c r="I2392" s="19"/>
      <c r="J2392" s="176" t="str">
        <f>IF(AND(C2392&lt;&gt;"",COUNTIF('3.工程情報'!$C$6:$C$501,C2392)=0),"工程記号が3.工程情報に存在しません。","")</f>
        <v/>
      </c>
    </row>
    <row r="2393" spans="2:10" ht="18" customHeight="1">
      <c r="B2393" s="166"/>
      <c r="C2393" s="165"/>
      <c r="D2393" s="12" t="str">
        <f>IF(C2393="","",VLOOKUP(C2393,'3.工程情報'!$C$6:$D$501,2,FALSE))</f>
        <v/>
      </c>
      <c r="E2393" s="165"/>
      <c r="F2393" s="170"/>
      <c r="G2393" s="189" t="str">
        <f t="shared" si="37"/>
        <v/>
      </c>
      <c r="H2393" s="19"/>
      <c r="I2393" s="19"/>
      <c r="J2393" s="176" t="str">
        <f>IF(AND(C2393&lt;&gt;"",COUNTIF('3.工程情報'!$C$6:$C$501,C2393)=0),"工程記号が3.工程情報に存在しません。","")</f>
        <v/>
      </c>
    </row>
    <row r="2394" spans="2:10" ht="18" customHeight="1">
      <c r="B2394" s="166"/>
      <c r="C2394" s="165"/>
      <c r="D2394" s="12" t="str">
        <f>IF(C2394="","",VLOOKUP(C2394,'3.工程情報'!$C$6:$D$501,2,FALSE))</f>
        <v/>
      </c>
      <c r="E2394" s="165"/>
      <c r="F2394" s="170"/>
      <c r="G2394" s="189" t="str">
        <f t="shared" si="37"/>
        <v/>
      </c>
      <c r="H2394" s="19"/>
      <c r="I2394" s="19"/>
      <c r="J2394" s="176" t="str">
        <f>IF(AND(C2394&lt;&gt;"",COUNTIF('3.工程情報'!$C$6:$C$501,C2394)=0),"工程記号が3.工程情報に存在しません。","")</f>
        <v/>
      </c>
    </row>
    <row r="2395" spans="2:10" ht="18" customHeight="1">
      <c r="B2395" s="166"/>
      <c r="C2395" s="165"/>
      <c r="D2395" s="12" t="str">
        <f>IF(C2395="","",VLOOKUP(C2395,'3.工程情報'!$C$6:$D$501,2,FALSE))</f>
        <v/>
      </c>
      <c r="E2395" s="165"/>
      <c r="F2395" s="170"/>
      <c r="G2395" s="189" t="str">
        <f t="shared" si="37"/>
        <v/>
      </c>
      <c r="H2395" s="19"/>
      <c r="I2395" s="19"/>
      <c r="J2395" s="176" t="str">
        <f>IF(AND(C2395&lt;&gt;"",COUNTIF('3.工程情報'!$C$6:$C$501,C2395)=0),"工程記号が3.工程情報に存在しません。","")</f>
        <v/>
      </c>
    </row>
    <row r="2396" spans="2:10" ht="18" customHeight="1">
      <c r="B2396" s="166"/>
      <c r="C2396" s="165"/>
      <c r="D2396" s="12" t="str">
        <f>IF(C2396="","",VLOOKUP(C2396,'3.工程情報'!$C$6:$D$501,2,FALSE))</f>
        <v/>
      </c>
      <c r="E2396" s="165"/>
      <c r="F2396" s="170"/>
      <c r="G2396" s="189" t="str">
        <f t="shared" si="37"/>
        <v/>
      </c>
      <c r="H2396" s="19"/>
      <c r="I2396" s="19"/>
      <c r="J2396" s="176" t="str">
        <f>IF(AND(C2396&lt;&gt;"",COUNTIF('3.工程情報'!$C$6:$C$501,C2396)=0),"工程記号が3.工程情報に存在しません。","")</f>
        <v/>
      </c>
    </row>
    <row r="2397" spans="2:10" ht="18" customHeight="1">
      <c r="B2397" s="166"/>
      <c r="C2397" s="165"/>
      <c r="D2397" s="12" t="str">
        <f>IF(C2397="","",VLOOKUP(C2397,'3.工程情報'!$C$6:$D$501,2,FALSE))</f>
        <v/>
      </c>
      <c r="E2397" s="165"/>
      <c r="F2397" s="170"/>
      <c r="G2397" s="189" t="str">
        <f t="shared" si="37"/>
        <v/>
      </c>
      <c r="H2397" s="19"/>
      <c r="I2397" s="19"/>
      <c r="J2397" s="176" t="str">
        <f>IF(AND(C2397&lt;&gt;"",COUNTIF('3.工程情報'!$C$6:$C$501,C2397)=0),"工程記号が3.工程情報に存在しません。","")</f>
        <v/>
      </c>
    </row>
    <row r="2398" spans="2:10" ht="18" customHeight="1">
      <c r="B2398" s="166"/>
      <c r="C2398" s="165"/>
      <c r="D2398" s="12" t="str">
        <f>IF(C2398="","",VLOOKUP(C2398,'3.工程情報'!$C$6:$D$501,2,FALSE))</f>
        <v/>
      </c>
      <c r="E2398" s="165"/>
      <c r="F2398" s="170"/>
      <c r="G2398" s="189" t="str">
        <f t="shared" si="37"/>
        <v/>
      </c>
      <c r="H2398" s="19"/>
      <c r="I2398" s="19"/>
      <c r="J2398" s="176" t="str">
        <f>IF(AND(C2398&lt;&gt;"",COUNTIF('3.工程情報'!$C$6:$C$501,C2398)=0),"工程記号が3.工程情報に存在しません。","")</f>
        <v/>
      </c>
    </row>
    <row r="2399" spans="2:10" ht="18" customHeight="1">
      <c r="B2399" s="166"/>
      <c r="C2399" s="165"/>
      <c r="D2399" s="12" t="str">
        <f>IF(C2399="","",VLOOKUP(C2399,'3.工程情報'!$C$6:$D$501,2,FALSE))</f>
        <v/>
      </c>
      <c r="E2399" s="165"/>
      <c r="F2399" s="170"/>
      <c r="G2399" s="189" t="str">
        <f t="shared" si="37"/>
        <v/>
      </c>
      <c r="H2399" s="19"/>
      <c r="I2399" s="19"/>
      <c r="J2399" s="176" t="str">
        <f>IF(AND(C2399&lt;&gt;"",COUNTIF('3.工程情報'!$C$6:$C$501,C2399)=0),"工程記号が3.工程情報に存在しません。","")</f>
        <v/>
      </c>
    </row>
    <row r="2400" spans="2:10" ht="18" customHeight="1">
      <c r="B2400" s="166"/>
      <c r="C2400" s="165"/>
      <c r="D2400" s="12" t="str">
        <f>IF(C2400="","",VLOOKUP(C2400,'3.工程情報'!$C$6:$D$501,2,FALSE))</f>
        <v/>
      </c>
      <c r="E2400" s="165"/>
      <c r="F2400" s="170"/>
      <c r="G2400" s="189" t="str">
        <f t="shared" si="37"/>
        <v/>
      </c>
      <c r="H2400" s="19"/>
      <c r="I2400" s="19"/>
      <c r="J2400" s="176" t="str">
        <f>IF(AND(C2400&lt;&gt;"",COUNTIF('3.工程情報'!$C$6:$C$501,C2400)=0),"工程記号が3.工程情報に存在しません。","")</f>
        <v/>
      </c>
    </row>
    <row r="2401" spans="2:10" ht="18" customHeight="1">
      <c r="B2401" s="166"/>
      <c r="C2401" s="165"/>
      <c r="D2401" s="12" t="str">
        <f>IF(C2401="","",VLOOKUP(C2401,'3.工程情報'!$C$6:$D$501,2,FALSE))</f>
        <v/>
      </c>
      <c r="E2401" s="165"/>
      <c r="F2401" s="170"/>
      <c r="G2401" s="189" t="str">
        <f t="shared" si="37"/>
        <v/>
      </c>
      <c r="H2401" s="19"/>
      <c r="I2401" s="19"/>
      <c r="J2401" s="176" t="str">
        <f>IF(AND(C2401&lt;&gt;"",COUNTIF('3.工程情報'!$C$6:$C$501,C2401)=0),"工程記号が3.工程情報に存在しません。","")</f>
        <v/>
      </c>
    </row>
    <row r="2402" spans="2:10" ht="18" customHeight="1">
      <c r="B2402" s="166"/>
      <c r="C2402" s="165"/>
      <c r="D2402" s="12" t="str">
        <f>IF(C2402="","",VLOOKUP(C2402,'3.工程情報'!$C$6:$D$501,2,FALSE))</f>
        <v/>
      </c>
      <c r="E2402" s="165"/>
      <c r="F2402" s="170"/>
      <c r="G2402" s="189" t="str">
        <f t="shared" si="37"/>
        <v/>
      </c>
      <c r="H2402" s="19"/>
      <c r="I2402" s="19"/>
      <c r="J2402" s="176" t="str">
        <f>IF(AND(C2402&lt;&gt;"",COUNTIF('3.工程情報'!$C$6:$C$501,C2402)=0),"工程記号が3.工程情報に存在しません。","")</f>
        <v/>
      </c>
    </row>
    <row r="2403" spans="2:10" ht="18" customHeight="1">
      <c r="B2403" s="166"/>
      <c r="C2403" s="165"/>
      <c r="D2403" s="12" t="str">
        <f>IF(C2403="","",VLOOKUP(C2403,'3.工程情報'!$C$6:$D$501,2,FALSE))</f>
        <v/>
      </c>
      <c r="E2403" s="165"/>
      <c r="F2403" s="170"/>
      <c r="G2403" s="189" t="str">
        <f t="shared" si="37"/>
        <v/>
      </c>
      <c r="H2403" s="19"/>
      <c r="I2403" s="19"/>
      <c r="J2403" s="176" t="str">
        <f>IF(AND(C2403&lt;&gt;"",COUNTIF('3.工程情報'!$C$6:$C$501,C2403)=0),"工程記号が3.工程情報に存在しません。","")</f>
        <v/>
      </c>
    </row>
    <row r="2404" spans="2:10" ht="18" customHeight="1">
      <c r="B2404" s="166"/>
      <c r="C2404" s="165"/>
      <c r="D2404" s="12" t="str">
        <f>IF(C2404="","",VLOOKUP(C2404,'3.工程情報'!$C$6:$D$501,2,FALSE))</f>
        <v/>
      </c>
      <c r="E2404" s="165"/>
      <c r="F2404" s="170"/>
      <c r="G2404" s="189" t="str">
        <f t="shared" si="37"/>
        <v/>
      </c>
      <c r="H2404" s="19"/>
      <c r="I2404" s="19"/>
      <c r="J2404" s="176" t="str">
        <f>IF(AND(C2404&lt;&gt;"",COUNTIF('3.工程情報'!$C$6:$C$501,C2404)=0),"工程記号が3.工程情報に存在しません。","")</f>
        <v/>
      </c>
    </row>
    <row r="2405" spans="2:10" ht="18" customHeight="1">
      <c r="B2405" s="166"/>
      <c r="C2405" s="165"/>
      <c r="D2405" s="12" t="str">
        <f>IF(C2405="","",VLOOKUP(C2405,'3.工程情報'!$C$6:$D$501,2,FALSE))</f>
        <v/>
      </c>
      <c r="E2405" s="165"/>
      <c r="F2405" s="170"/>
      <c r="G2405" s="189" t="str">
        <f t="shared" si="37"/>
        <v/>
      </c>
      <c r="H2405" s="19"/>
      <c r="I2405" s="19"/>
      <c r="J2405" s="176" t="str">
        <f>IF(AND(C2405&lt;&gt;"",COUNTIF('3.工程情報'!$C$6:$C$501,C2405)=0),"工程記号が3.工程情報に存在しません。","")</f>
        <v/>
      </c>
    </row>
    <row r="2406" spans="2:10" ht="18" customHeight="1">
      <c r="B2406" s="166"/>
      <c r="C2406" s="165"/>
      <c r="D2406" s="12" t="str">
        <f>IF(C2406="","",VLOOKUP(C2406,'3.工程情報'!$C$6:$D$501,2,FALSE))</f>
        <v/>
      </c>
      <c r="E2406" s="165"/>
      <c r="F2406" s="170"/>
      <c r="G2406" s="189" t="str">
        <f t="shared" si="37"/>
        <v/>
      </c>
      <c r="H2406" s="19"/>
      <c r="I2406" s="19"/>
      <c r="J2406" s="176" t="str">
        <f>IF(AND(C2406&lt;&gt;"",COUNTIF('3.工程情報'!$C$6:$C$501,C2406)=0),"工程記号が3.工程情報に存在しません。","")</f>
        <v/>
      </c>
    </row>
    <row r="2407" spans="2:10" ht="18" customHeight="1">
      <c r="B2407" s="166"/>
      <c r="C2407" s="165"/>
      <c r="D2407" s="12" t="str">
        <f>IF(C2407="","",VLOOKUP(C2407,'3.工程情報'!$C$6:$D$501,2,FALSE))</f>
        <v/>
      </c>
      <c r="E2407" s="165"/>
      <c r="F2407" s="170"/>
      <c r="G2407" s="189" t="str">
        <f t="shared" si="37"/>
        <v/>
      </c>
      <c r="H2407" s="19"/>
      <c r="I2407" s="19"/>
      <c r="J2407" s="176" t="str">
        <f>IF(AND(C2407&lt;&gt;"",COUNTIF('3.工程情報'!$C$6:$C$501,C2407)=0),"工程記号が3.工程情報に存在しません。","")</f>
        <v/>
      </c>
    </row>
    <row r="2408" spans="2:10" ht="18" customHeight="1">
      <c r="B2408" s="166"/>
      <c r="C2408" s="165"/>
      <c r="D2408" s="12" t="str">
        <f>IF(C2408="","",VLOOKUP(C2408,'3.工程情報'!$C$6:$D$501,2,FALSE))</f>
        <v/>
      </c>
      <c r="E2408" s="165"/>
      <c r="F2408" s="170"/>
      <c r="G2408" s="189" t="str">
        <f t="shared" si="37"/>
        <v/>
      </c>
      <c r="H2408" s="19"/>
      <c r="I2408" s="19"/>
      <c r="J2408" s="176" t="str">
        <f>IF(AND(C2408&lt;&gt;"",COUNTIF('3.工程情報'!$C$6:$C$501,C2408)=0),"工程記号が3.工程情報に存在しません。","")</f>
        <v/>
      </c>
    </row>
    <row r="2409" spans="2:10" ht="18" customHeight="1">
      <c r="B2409" s="166"/>
      <c r="C2409" s="165"/>
      <c r="D2409" s="12" t="str">
        <f>IF(C2409="","",VLOOKUP(C2409,'3.工程情報'!$C$6:$D$501,2,FALSE))</f>
        <v/>
      </c>
      <c r="E2409" s="165"/>
      <c r="F2409" s="170"/>
      <c r="G2409" s="189" t="str">
        <f t="shared" si="37"/>
        <v/>
      </c>
      <c r="H2409" s="19"/>
      <c r="I2409" s="19"/>
      <c r="J2409" s="176" t="str">
        <f>IF(AND(C2409&lt;&gt;"",COUNTIF('3.工程情報'!$C$6:$C$501,C2409)=0),"工程記号が3.工程情報に存在しません。","")</f>
        <v/>
      </c>
    </row>
    <row r="2410" spans="2:10" ht="18" customHeight="1">
      <c r="B2410" s="166"/>
      <c r="C2410" s="165"/>
      <c r="D2410" s="12" t="str">
        <f>IF(C2410="","",VLOOKUP(C2410,'3.工程情報'!$C$6:$D$501,2,FALSE))</f>
        <v/>
      </c>
      <c r="E2410" s="165"/>
      <c r="F2410" s="170"/>
      <c r="G2410" s="189" t="str">
        <f t="shared" si="37"/>
        <v/>
      </c>
      <c r="H2410" s="19"/>
      <c r="I2410" s="19"/>
      <c r="J2410" s="176" t="str">
        <f>IF(AND(C2410&lt;&gt;"",COUNTIF('3.工程情報'!$C$6:$C$501,C2410)=0),"工程記号が3.工程情報に存在しません。","")</f>
        <v/>
      </c>
    </row>
    <row r="2411" spans="2:10" ht="18" customHeight="1">
      <c r="B2411" s="166"/>
      <c r="C2411" s="165"/>
      <c r="D2411" s="12" t="str">
        <f>IF(C2411="","",VLOOKUP(C2411,'3.工程情報'!$C$6:$D$501,2,FALSE))</f>
        <v/>
      </c>
      <c r="E2411" s="165"/>
      <c r="F2411" s="170"/>
      <c r="G2411" s="189" t="str">
        <f t="shared" si="37"/>
        <v/>
      </c>
      <c r="H2411" s="19"/>
      <c r="I2411" s="19"/>
      <c r="J2411" s="176" t="str">
        <f>IF(AND(C2411&lt;&gt;"",COUNTIF('3.工程情報'!$C$6:$C$501,C2411)=0),"工程記号が3.工程情報に存在しません。","")</f>
        <v/>
      </c>
    </row>
    <row r="2412" spans="2:10" ht="18" customHeight="1">
      <c r="B2412" s="166"/>
      <c r="C2412" s="165"/>
      <c r="D2412" s="12" t="str">
        <f>IF(C2412="","",VLOOKUP(C2412,'3.工程情報'!$C$6:$D$501,2,FALSE))</f>
        <v/>
      </c>
      <c r="E2412" s="165"/>
      <c r="F2412" s="170"/>
      <c r="G2412" s="189" t="str">
        <f t="shared" si="37"/>
        <v/>
      </c>
      <c r="H2412" s="19"/>
      <c r="I2412" s="19"/>
      <c r="J2412" s="176" t="str">
        <f>IF(AND(C2412&lt;&gt;"",COUNTIF('3.工程情報'!$C$6:$C$501,C2412)=0),"工程記号が3.工程情報に存在しません。","")</f>
        <v/>
      </c>
    </row>
    <row r="2413" spans="2:10" ht="18" customHeight="1">
      <c r="B2413" s="166"/>
      <c r="C2413" s="165"/>
      <c r="D2413" s="12" t="str">
        <f>IF(C2413="","",VLOOKUP(C2413,'3.工程情報'!$C$6:$D$501,2,FALSE))</f>
        <v/>
      </c>
      <c r="E2413" s="165"/>
      <c r="F2413" s="170"/>
      <c r="G2413" s="189" t="str">
        <f t="shared" si="37"/>
        <v/>
      </c>
      <c r="H2413" s="19"/>
      <c r="I2413" s="19"/>
      <c r="J2413" s="176" t="str">
        <f>IF(AND(C2413&lt;&gt;"",COUNTIF('3.工程情報'!$C$6:$C$501,C2413)=0),"工程記号が3.工程情報に存在しません。","")</f>
        <v/>
      </c>
    </row>
    <row r="2414" spans="2:10" ht="18" customHeight="1">
      <c r="B2414" s="166"/>
      <c r="C2414" s="165"/>
      <c r="D2414" s="12" t="str">
        <f>IF(C2414="","",VLOOKUP(C2414,'3.工程情報'!$C$6:$D$501,2,FALSE))</f>
        <v/>
      </c>
      <c r="E2414" s="165"/>
      <c r="F2414" s="170"/>
      <c r="G2414" s="189" t="str">
        <f t="shared" si="37"/>
        <v/>
      </c>
      <c r="H2414" s="19"/>
      <c r="I2414" s="19"/>
      <c r="J2414" s="176" t="str">
        <f>IF(AND(C2414&lt;&gt;"",COUNTIF('3.工程情報'!$C$6:$C$501,C2414)=0),"工程記号が3.工程情報に存在しません。","")</f>
        <v/>
      </c>
    </row>
    <row r="2415" spans="2:10" ht="18" customHeight="1">
      <c r="B2415" s="166"/>
      <c r="C2415" s="165"/>
      <c r="D2415" s="12" t="str">
        <f>IF(C2415="","",VLOOKUP(C2415,'3.工程情報'!$C$6:$D$501,2,FALSE))</f>
        <v/>
      </c>
      <c r="E2415" s="165"/>
      <c r="F2415" s="170"/>
      <c r="G2415" s="189" t="str">
        <f t="shared" si="37"/>
        <v/>
      </c>
      <c r="H2415" s="19"/>
      <c r="I2415" s="19"/>
      <c r="J2415" s="176" t="str">
        <f>IF(AND(C2415&lt;&gt;"",COUNTIF('3.工程情報'!$C$6:$C$501,C2415)=0),"工程記号が3.工程情報に存在しません。","")</f>
        <v/>
      </c>
    </row>
    <row r="2416" spans="2:10" ht="18" customHeight="1">
      <c r="B2416" s="166"/>
      <c r="C2416" s="165"/>
      <c r="D2416" s="12" t="str">
        <f>IF(C2416="","",VLOOKUP(C2416,'3.工程情報'!$C$6:$D$501,2,FALSE))</f>
        <v/>
      </c>
      <c r="E2416" s="165"/>
      <c r="F2416" s="170"/>
      <c r="G2416" s="189" t="str">
        <f t="shared" si="37"/>
        <v/>
      </c>
      <c r="H2416" s="19"/>
      <c r="I2416" s="19"/>
      <c r="J2416" s="176" t="str">
        <f>IF(AND(C2416&lt;&gt;"",COUNTIF('3.工程情報'!$C$6:$C$501,C2416)=0),"工程記号が3.工程情報に存在しません。","")</f>
        <v/>
      </c>
    </row>
    <row r="2417" spans="2:10" ht="18" customHeight="1">
      <c r="B2417" s="166"/>
      <c r="C2417" s="165"/>
      <c r="D2417" s="12" t="str">
        <f>IF(C2417="","",VLOOKUP(C2417,'3.工程情報'!$C$6:$D$501,2,FALSE))</f>
        <v/>
      </c>
      <c r="E2417" s="165"/>
      <c r="F2417" s="170"/>
      <c r="G2417" s="189" t="str">
        <f t="shared" si="37"/>
        <v/>
      </c>
      <c r="H2417" s="19"/>
      <c r="I2417" s="19"/>
      <c r="J2417" s="176" t="str">
        <f>IF(AND(C2417&lt;&gt;"",COUNTIF('3.工程情報'!$C$6:$C$501,C2417)=0),"工程記号が3.工程情報に存在しません。","")</f>
        <v/>
      </c>
    </row>
    <row r="2418" spans="2:10" ht="18" customHeight="1">
      <c r="B2418" s="166"/>
      <c r="C2418" s="165"/>
      <c r="D2418" s="12" t="str">
        <f>IF(C2418="","",VLOOKUP(C2418,'3.工程情報'!$C$6:$D$501,2,FALSE))</f>
        <v/>
      </c>
      <c r="E2418" s="165"/>
      <c r="F2418" s="170"/>
      <c r="G2418" s="189" t="str">
        <f t="shared" si="37"/>
        <v/>
      </c>
      <c r="H2418" s="19"/>
      <c r="I2418" s="19"/>
      <c r="J2418" s="176" t="str">
        <f>IF(AND(C2418&lt;&gt;"",COUNTIF('3.工程情報'!$C$6:$C$501,C2418)=0),"工程記号が3.工程情報に存在しません。","")</f>
        <v/>
      </c>
    </row>
    <row r="2419" spans="2:10" ht="18" customHeight="1">
      <c r="B2419" s="166"/>
      <c r="C2419" s="165"/>
      <c r="D2419" s="12" t="str">
        <f>IF(C2419="","",VLOOKUP(C2419,'3.工程情報'!$C$6:$D$501,2,FALSE))</f>
        <v/>
      </c>
      <c r="E2419" s="165"/>
      <c r="F2419" s="170"/>
      <c r="G2419" s="189" t="str">
        <f t="shared" si="37"/>
        <v/>
      </c>
      <c r="H2419" s="19"/>
      <c r="I2419" s="19"/>
      <c r="J2419" s="176" t="str">
        <f>IF(AND(C2419&lt;&gt;"",COUNTIF('3.工程情報'!$C$6:$C$501,C2419)=0),"工程記号が3.工程情報に存在しません。","")</f>
        <v/>
      </c>
    </row>
    <row r="2420" spans="2:10" ht="18" customHeight="1">
      <c r="B2420" s="166"/>
      <c r="C2420" s="165"/>
      <c r="D2420" s="12" t="str">
        <f>IF(C2420="","",VLOOKUP(C2420,'3.工程情報'!$C$6:$D$501,2,FALSE))</f>
        <v/>
      </c>
      <c r="E2420" s="165"/>
      <c r="F2420" s="170"/>
      <c r="G2420" s="189" t="str">
        <f t="shared" si="37"/>
        <v/>
      </c>
      <c r="H2420" s="19"/>
      <c r="I2420" s="19"/>
      <c r="J2420" s="176" t="str">
        <f>IF(AND(C2420&lt;&gt;"",COUNTIF('3.工程情報'!$C$6:$C$501,C2420)=0),"工程記号が3.工程情報に存在しません。","")</f>
        <v/>
      </c>
    </row>
    <row r="2421" spans="2:10" ht="18" customHeight="1">
      <c r="B2421" s="166"/>
      <c r="C2421" s="165"/>
      <c r="D2421" s="12" t="str">
        <f>IF(C2421="","",VLOOKUP(C2421,'3.工程情報'!$C$6:$D$501,2,FALSE))</f>
        <v/>
      </c>
      <c r="E2421" s="165"/>
      <c r="F2421" s="170"/>
      <c r="G2421" s="189" t="str">
        <f t="shared" si="37"/>
        <v/>
      </c>
      <c r="H2421" s="19"/>
      <c r="I2421" s="19"/>
      <c r="J2421" s="176" t="str">
        <f>IF(AND(C2421&lt;&gt;"",COUNTIF('3.工程情報'!$C$6:$C$501,C2421)=0),"工程記号が3.工程情報に存在しません。","")</f>
        <v/>
      </c>
    </row>
    <row r="2422" spans="2:10" ht="18" customHeight="1">
      <c r="B2422" s="166"/>
      <c r="C2422" s="165"/>
      <c r="D2422" s="12" t="str">
        <f>IF(C2422="","",VLOOKUP(C2422,'3.工程情報'!$C$6:$D$501,2,FALSE))</f>
        <v/>
      </c>
      <c r="E2422" s="165"/>
      <c r="F2422" s="170"/>
      <c r="G2422" s="189" t="str">
        <f t="shared" si="37"/>
        <v/>
      </c>
      <c r="H2422" s="19"/>
      <c r="I2422" s="19"/>
      <c r="J2422" s="176" t="str">
        <f>IF(AND(C2422&lt;&gt;"",COUNTIF('3.工程情報'!$C$6:$C$501,C2422)=0),"工程記号が3.工程情報に存在しません。","")</f>
        <v/>
      </c>
    </row>
    <row r="2423" spans="2:10" ht="18" customHeight="1">
      <c r="B2423" s="166"/>
      <c r="C2423" s="165"/>
      <c r="D2423" s="12" t="str">
        <f>IF(C2423="","",VLOOKUP(C2423,'3.工程情報'!$C$6:$D$501,2,FALSE))</f>
        <v/>
      </c>
      <c r="E2423" s="165"/>
      <c r="F2423" s="170"/>
      <c r="G2423" s="189" t="str">
        <f t="shared" si="37"/>
        <v/>
      </c>
      <c r="H2423" s="19"/>
      <c r="I2423" s="19"/>
      <c r="J2423" s="176" t="str">
        <f>IF(AND(C2423&lt;&gt;"",COUNTIF('3.工程情報'!$C$6:$C$501,C2423)=0),"工程記号が3.工程情報に存在しません。","")</f>
        <v/>
      </c>
    </row>
    <row r="2424" spans="2:10" ht="18" customHeight="1">
      <c r="B2424" s="166"/>
      <c r="C2424" s="165"/>
      <c r="D2424" s="12" t="str">
        <f>IF(C2424="","",VLOOKUP(C2424,'3.工程情報'!$C$6:$D$501,2,FALSE))</f>
        <v/>
      </c>
      <c r="E2424" s="165"/>
      <c r="F2424" s="170"/>
      <c r="G2424" s="189" t="str">
        <f t="shared" si="37"/>
        <v/>
      </c>
      <c r="H2424" s="19"/>
      <c r="I2424" s="19"/>
      <c r="J2424" s="176" t="str">
        <f>IF(AND(C2424&lt;&gt;"",COUNTIF('3.工程情報'!$C$6:$C$501,C2424)=0),"工程記号が3.工程情報に存在しません。","")</f>
        <v/>
      </c>
    </row>
    <row r="2425" spans="2:10" ht="18" customHeight="1">
      <c r="B2425" s="166"/>
      <c r="C2425" s="165"/>
      <c r="D2425" s="12" t="str">
        <f>IF(C2425="","",VLOOKUP(C2425,'3.工程情報'!$C$6:$D$501,2,FALSE))</f>
        <v/>
      </c>
      <c r="E2425" s="165"/>
      <c r="F2425" s="170"/>
      <c r="G2425" s="189" t="str">
        <f t="shared" si="37"/>
        <v/>
      </c>
      <c r="H2425" s="19"/>
      <c r="I2425" s="19"/>
      <c r="J2425" s="176" t="str">
        <f>IF(AND(C2425&lt;&gt;"",COUNTIF('3.工程情報'!$C$6:$C$501,C2425)=0),"工程記号が3.工程情報に存在しません。","")</f>
        <v/>
      </c>
    </row>
    <row r="2426" spans="2:10" ht="18" customHeight="1">
      <c r="B2426" s="166"/>
      <c r="C2426" s="165"/>
      <c r="D2426" s="12" t="str">
        <f>IF(C2426="","",VLOOKUP(C2426,'3.工程情報'!$C$6:$D$501,2,FALSE))</f>
        <v/>
      </c>
      <c r="E2426" s="165"/>
      <c r="F2426" s="170"/>
      <c r="G2426" s="189" t="str">
        <f t="shared" si="37"/>
        <v/>
      </c>
      <c r="H2426" s="19"/>
      <c r="I2426" s="19"/>
      <c r="J2426" s="176" t="str">
        <f>IF(AND(C2426&lt;&gt;"",COUNTIF('3.工程情報'!$C$6:$C$501,C2426)=0),"工程記号が3.工程情報に存在しません。","")</f>
        <v/>
      </c>
    </row>
    <row r="2427" spans="2:10" ht="18" customHeight="1">
      <c r="B2427" s="166"/>
      <c r="C2427" s="165"/>
      <c r="D2427" s="12" t="str">
        <f>IF(C2427="","",VLOOKUP(C2427,'3.工程情報'!$C$6:$D$501,2,FALSE))</f>
        <v/>
      </c>
      <c r="E2427" s="165"/>
      <c r="F2427" s="170"/>
      <c r="G2427" s="189" t="str">
        <f t="shared" si="37"/>
        <v/>
      </c>
      <c r="H2427" s="19"/>
      <c r="I2427" s="19"/>
      <c r="J2427" s="176" t="str">
        <f>IF(AND(C2427&lt;&gt;"",COUNTIF('3.工程情報'!$C$6:$C$501,C2427)=0),"工程記号が3.工程情報に存在しません。","")</f>
        <v/>
      </c>
    </row>
    <row r="2428" spans="2:10" ht="18" customHeight="1">
      <c r="B2428" s="166"/>
      <c r="C2428" s="165"/>
      <c r="D2428" s="12" t="str">
        <f>IF(C2428="","",VLOOKUP(C2428,'3.工程情報'!$C$6:$D$501,2,FALSE))</f>
        <v/>
      </c>
      <c r="E2428" s="165"/>
      <c r="F2428" s="170"/>
      <c r="G2428" s="189" t="str">
        <f t="shared" si="37"/>
        <v/>
      </c>
      <c r="H2428" s="19"/>
      <c r="I2428" s="19"/>
      <c r="J2428" s="176" t="str">
        <f>IF(AND(C2428&lt;&gt;"",COUNTIF('3.工程情報'!$C$6:$C$501,C2428)=0),"工程記号が3.工程情報に存在しません。","")</f>
        <v/>
      </c>
    </row>
    <row r="2429" spans="2:10" ht="18" customHeight="1">
      <c r="B2429" s="166"/>
      <c r="C2429" s="165"/>
      <c r="D2429" s="12" t="str">
        <f>IF(C2429="","",VLOOKUP(C2429,'3.工程情報'!$C$6:$D$501,2,FALSE))</f>
        <v/>
      </c>
      <c r="E2429" s="165"/>
      <c r="F2429" s="170"/>
      <c r="G2429" s="189" t="str">
        <f t="shared" si="37"/>
        <v/>
      </c>
      <c r="H2429" s="19"/>
      <c r="I2429" s="19"/>
      <c r="J2429" s="176" t="str">
        <f>IF(AND(C2429&lt;&gt;"",COUNTIF('3.工程情報'!$C$6:$C$501,C2429)=0),"工程記号が3.工程情報に存在しません。","")</f>
        <v/>
      </c>
    </row>
    <row r="2430" spans="2:10" ht="18" customHeight="1">
      <c r="B2430" s="166"/>
      <c r="C2430" s="165"/>
      <c r="D2430" s="12" t="str">
        <f>IF(C2430="","",VLOOKUP(C2430,'3.工程情報'!$C$6:$D$501,2,FALSE))</f>
        <v/>
      </c>
      <c r="E2430" s="165"/>
      <c r="F2430" s="170"/>
      <c r="G2430" s="189" t="str">
        <f t="shared" si="37"/>
        <v/>
      </c>
      <c r="H2430" s="19"/>
      <c r="I2430" s="19"/>
      <c r="J2430" s="176" t="str">
        <f>IF(AND(C2430&lt;&gt;"",COUNTIF('3.工程情報'!$C$6:$C$501,C2430)=0),"工程記号が3.工程情報に存在しません。","")</f>
        <v/>
      </c>
    </row>
    <row r="2431" spans="2:10" ht="18" customHeight="1">
      <c r="B2431" s="166"/>
      <c r="C2431" s="165"/>
      <c r="D2431" s="12" t="str">
        <f>IF(C2431="","",VLOOKUP(C2431,'3.工程情報'!$C$6:$D$501,2,FALSE))</f>
        <v/>
      </c>
      <c r="E2431" s="165"/>
      <c r="F2431" s="170"/>
      <c r="G2431" s="189" t="str">
        <f t="shared" si="37"/>
        <v/>
      </c>
      <c r="H2431" s="19"/>
      <c r="I2431" s="19"/>
      <c r="J2431" s="176" t="str">
        <f>IF(AND(C2431&lt;&gt;"",COUNTIF('3.工程情報'!$C$6:$C$501,C2431)=0),"工程記号が3.工程情報に存在しません。","")</f>
        <v/>
      </c>
    </row>
    <row r="2432" spans="2:10" ht="18" customHeight="1">
      <c r="B2432" s="166"/>
      <c r="C2432" s="165"/>
      <c r="D2432" s="12" t="str">
        <f>IF(C2432="","",VLOOKUP(C2432,'3.工程情報'!$C$6:$D$501,2,FALSE))</f>
        <v/>
      </c>
      <c r="E2432" s="165"/>
      <c r="F2432" s="170"/>
      <c r="G2432" s="189" t="str">
        <f t="shared" si="37"/>
        <v/>
      </c>
      <c r="H2432" s="19"/>
      <c r="I2432" s="19"/>
      <c r="J2432" s="176" t="str">
        <f>IF(AND(C2432&lt;&gt;"",COUNTIF('3.工程情報'!$C$6:$C$501,C2432)=0),"工程記号が3.工程情報に存在しません。","")</f>
        <v/>
      </c>
    </row>
    <row r="2433" spans="2:10" ht="18" customHeight="1">
      <c r="B2433" s="166"/>
      <c r="C2433" s="165"/>
      <c r="D2433" s="12" t="str">
        <f>IF(C2433="","",VLOOKUP(C2433,'3.工程情報'!$C$6:$D$501,2,FALSE))</f>
        <v/>
      </c>
      <c r="E2433" s="165"/>
      <c r="F2433" s="170"/>
      <c r="G2433" s="189" t="str">
        <f t="shared" si="37"/>
        <v/>
      </c>
      <c r="H2433" s="19"/>
      <c r="I2433" s="19"/>
      <c r="J2433" s="176" t="str">
        <f>IF(AND(C2433&lt;&gt;"",COUNTIF('3.工程情報'!$C$6:$C$501,C2433)=0),"工程記号が3.工程情報に存在しません。","")</f>
        <v/>
      </c>
    </row>
    <row r="2434" spans="2:10" ht="18" customHeight="1">
      <c r="B2434" s="166"/>
      <c r="C2434" s="165"/>
      <c r="D2434" s="12" t="str">
        <f>IF(C2434="","",VLOOKUP(C2434,'3.工程情報'!$C$6:$D$501,2,FALSE))</f>
        <v/>
      </c>
      <c r="E2434" s="165"/>
      <c r="F2434" s="170"/>
      <c r="G2434" s="189" t="str">
        <f t="shared" si="37"/>
        <v/>
      </c>
      <c r="H2434" s="19"/>
      <c r="I2434" s="19"/>
      <c r="J2434" s="176" t="str">
        <f>IF(AND(C2434&lt;&gt;"",COUNTIF('3.工程情報'!$C$6:$C$501,C2434)=0),"工程記号が3.工程情報に存在しません。","")</f>
        <v/>
      </c>
    </row>
    <row r="2435" spans="2:10" ht="18" customHeight="1">
      <c r="B2435" s="166"/>
      <c r="C2435" s="165"/>
      <c r="D2435" s="12" t="str">
        <f>IF(C2435="","",VLOOKUP(C2435,'3.工程情報'!$C$6:$D$501,2,FALSE))</f>
        <v/>
      </c>
      <c r="E2435" s="165"/>
      <c r="F2435" s="170"/>
      <c r="G2435" s="189" t="str">
        <f t="shared" si="37"/>
        <v/>
      </c>
      <c r="H2435" s="19"/>
      <c r="I2435" s="19"/>
      <c r="J2435" s="176" t="str">
        <f>IF(AND(C2435&lt;&gt;"",COUNTIF('3.工程情報'!$C$6:$C$501,C2435)=0),"工程記号が3.工程情報に存在しません。","")</f>
        <v/>
      </c>
    </row>
    <row r="2436" spans="2:10" ht="18" customHeight="1">
      <c r="B2436" s="166"/>
      <c r="C2436" s="165"/>
      <c r="D2436" s="12" t="str">
        <f>IF(C2436="","",VLOOKUP(C2436,'3.工程情報'!$C$6:$D$501,2,FALSE))</f>
        <v/>
      </c>
      <c r="E2436" s="165"/>
      <c r="F2436" s="170"/>
      <c r="G2436" s="189" t="str">
        <f t="shared" si="37"/>
        <v/>
      </c>
      <c r="H2436" s="19"/>
      <c r="I2436" s="19"/>
      <c r="J2436" s="176" t="str">
        <f>IF(AND(C2436&lt;&gt;"",COUNTIF('3.工程情報'!$C$6:$C$501,C2436)=0),"工程記号が3.工程情報に存在しません。","")</f>
        <v/>
      </c>
    </row>
    <row r="2437" spans="2:10" ht="18" customHeight="1">
      <c r="B2437" s="166"/>
      <c r="C2437" s="165"/>
      <c r="D2437" s="12" t="str">
        <f>IF(C2437="","",VLOOKUP(C2437,'3.工程情報'!$C$6:$D$501,2,FALSE))</f>
        <v/>
      </c>
      <c r="E2437" s="165"/>
      <c r="F2437" s="170"/>
      <c r="G2437" s="189" t="str">
        <f t="shared" si="37"/>
        <v/>
      </c>
      <c r="H2437" s="19"/>
      <c r="I2437" s="19"/>
      <c r="J2437" s="176" t="str">
        <f>IF(AND(C2437&lt;&gt;"",COUNTIF('3.工程情報'!$C$6:$C$501,C2437)=0),"工程記号が3.工程情報に存在しません。","")</f>
        <v/>
      </c>
    </row>
    <row r="2438" spans="2:10" ht="18" customHeight="1">
      <c r="B2438" s="166"/>
      <c r="C2438" s="165"/>
      <c r="D2438" s="12" t="str">
        <f>IF(C2438="","",VLOOKUP(C2438,'3.工程情報'!$C$6:$D$501,2,FALSE))</f>
        <v/>
      </c>
      <c r="E2438" s="165"/>
      <c r="F2438" s="170"/>
      <c r="G2438" s="189" t="str">
        <f t="shared" ref="G2438:G2501" si="38">C2438&amp;E2438</f>
        <v/>
      </c>
      <c r="H2438" s="19"/>
      <c r="I2438" s="19"/>
      <c r="J2438" s="176" t="str">
        <f>IF(AND(C2438&lt;&gt;"",COUNTIF('3.工程情報'!$C$6:$C$501,C2438)=0),"工程記号が3.工程情報に存在しません。","")</f>
        <v/>
      </c>
    </row>
    <row r="2439" spans="2:10" ht="18" customHeight="1">
      <c r="B2439" s="166"/>
      <c r="C2439" s="165"/>
      <c r="D2439" s="12" t="str">
        <f>IF(C2439="","",VLOOKUP(C2439,'3.工程情報'!$C$6:$D$501,2,FALSE))</f>
        <v/>
      </c>
      <c r="E2439" s="165"/>
      <c r="F2439" s="170"/>
      <c r="G2439" s="189" t="str">
        <f t="shared" si="38"/>
        <v/>
      </c>
      <c r="H2439" s="19"/>
      <c r="I2439" s="19"/>
      <c r="J2439" s="176" t="str">
        <f>IF(AND(C2439&lt;&gt;"",COUNTIF('3.工程情報'!$C$6:$C$501,C2439)=0),"工程記号が3.工程情報に存在しません。","")</f>
        <v/>
      </c>
    </row>
    <row r="2440" spans="2:10" ht="18" customHeight="1">
      <c r="B2440" s="166"/>
      <c r="C2440" s="165"/>
      <c r="D2440" s="12" t="str">
        <f>IF(C2440="","",VLOOKUP(C2440,'3.工程情報'!$C$6:$D$501,2,FALSE))</f>
        <v/>
      </c>
      <c r="E2440" s="165"/>
      <c r="F2440" s="170"/>
      <c r="G2440" s="189" t="str">
        <f t="shared" si="38"/>
        <v/>
      </c>
      <c r="H2440" s="19"/>
      <c r="I2440" s="19"/>
      <c r="J2440" s="176" t="str">
        <f>IF(AND(C2440&lt;&gt;"",COUNTIF('3.工程情報'!$C$6:$C$501,C2440)=0),"工程記号が3.工程情報に存在しません。","")</f>
        <v/>
      </c>
    </row>
    <row r="2441" spans="2:10" ht="18" customHeight="1">
      <c r="B2441" s="166"/>
      <c r="C2441" s="165"/>
      <c r="D2441" s="12" t="str">
        <f>IF(C2441="","",VLOOKUP(C2441,'3.工程情報'!$C$6:$D$501,2,FALSE))</f>
        <v/>
      </c>
      <c r="E2441" s="165"/>
      <c r="F2441" s="170"/>
      <c r="G2441" s="189" t="str">
        <f t="shared" si="38"/>
        <v/>
      </c>
      <c r="H2441" s="19"/>
      <c r="I2441" s="19"/>
      <c r="J2441" s="176" t="str">
        <f>IF(AND(C2441&lt;&gt;"",COUNTIF('3.工程情報'!$C$6:$C$501,C2441)=0),"工程記号が3.工程情報に存在しません。","")</f>
        <v/>
      </c>
    </row>
    <row r="2442" spans="2:10" ht="18" customHeight="1">
      <c r="B2442" s="166"/>
      <c r="C2442" s="165"/>
      <c r="D2442" s="12" t="str">
        <f>IF(C2442="","",VLOOKUP(C2442,'3.工程情報'!$C$6:$D$501,2,FALSE))</f>
        <v/>
      </c>
      <c r="E2442" s="165"/>
      <c r="F2442" s="170"/>
      <c r="G2442" s="189" t="str">
        <f t="shared" si="38"/>
        <v/>
      </c>
      <c r="H2442" s="19"/>
      <c r="I2442" s="19"/>
      <c r="J2442" s="176" t="str">
        <f>IF(AND(C2442&lt;&gt;"",COUNTIF('3.工程情報'!$C$6:$C$501,C2442)=0),"工程記号が3.工程情報に存在しません。","")</f>
        <v/>
      </c>
    </row>
    <row r="2443" spans="2:10" ht="18" customHeight="1">
      <c r="B2443" s="166"/>
      <c r="C2443" s="165"/>
      <c r="D2443" s="12" t="str">
        <f>IF(C2443="","",VLOOKUP(C2443,'3.工程情報'!$C$6:$D$501,2,FALSE))</f>
        <v/>
      </c>
      <c r="E2443" s="165"/>
      <c r="F2443" s="170"/>
      <c r="G2443" s="189" t="str">
        <f t="shared" si="38"/>
        <v/>
      </c>
      <c r="H2443" s="19"/>
      <c r="I2443" s="19"/>
      <c r="J2443" s="176" t="str">
        <f>IF(AND(C2443&lt;&gt;"",COUNTIF('3.工程情報'!$C$6:$C$501,C2443)=0),"工程記号が3.工程情報に存在しません。","")</f>
        <v/>
      </c>
    </row>
    <row r="2444" spans="2:10" ht="18" customHeight="1">
      <c r="B2444" s="166"/>
      <c r="C2444" s="165"/>
      <c r="D2444" s="12" t="str">
        <f>IF(C2444="","",VLOOKUP(C2444,'3.工程情報'!$C$6:$D$501,2,FALSE))</f>
        <v/>
      </c>
      <c r="E2444" s="165"/>
      <c r="F2444" s="170"/>
      <c r="G2444" s="189" t="str">
        <f t="shared" si="38"/>
        <v/>
      </c>
      <c r="H2444" s="19"/>
      <c r="I2444" s="19"/>
      <c r="J2444" s="176" t="str">
        <f>IF(AND(C2444&lt;&gt;"",COUNTIF('3.工程情報'!$C$6:$C$501,C2444)=0),"工程記号が3.工程情報に存在しません。","")</f>
        <v/>
      </c>
    </row>
    <row r="2445" spans="2:10" ht="18" customHeight="1">
      <c r="B2445" s="166"/>
      <c r="C2445" s="165"/>
      <c r="D2445" s="12" t="str">
        <f>IF(C2445="","",VLOOKUP(C2445,'3.工程情報'!$C$6:$D$501,2,FALSE))</f>
        <v/>
      </c>
      <c r="E2445" s="165"/>
      <c r="F2445" s="170"/>
      <c r="G2445" s="189" t="str">
        <f t="shared" si="38"/>
        <v/>
      </c>
      <c r="H2445" s="19"/>
      <c r="I2445" s="19"/>
      <c r="J2445" s="176" t="str">
        <f>IF(AND(C2445&lt;&gt;"",COUNTIF('3.工程情報'!$C$6:$C$501,C2445)=0),"工程記号が3.工程情報に存在しません。","")</f>
        <v/>
      </c>
    </row>
    <row r="2446" spans="2:10" ht="18" customHeight="1">
      <c r="B2446" s="166"/>
      <c r="C2446" s="165"/>
      <c r="D2446" s="12" t="str">
        <f>IF(C2446="","",VLOOKUP(C2446,'3.工程情報'!$C$6:$D$501,2,FALSE))</f>
        <v/>
      </c>
      <c r="E2446" s="165"/>
      <c r="F2446" s="170"/>
      <c r="G2446" s="189" t="str">
        <f t="shared" si="38"/>
        <v/>
      </c>
      <c r="H2446" s="19"/>
      <c r="I2446" s="19"/>
      <c r="J2446" s="176" t="str">
        <f>IF(AND(C2446&lt;&gt;"",COUNTIF('3.工程情報'!$C$6:$C$501,C2446)=0),"工程記号が3.工程情報に存在しません。","")</f>
        <v/>
      </c>
    </row>
    <row r="2447" spans="2:10" ht="18" customHeight="1">
      <c r="B2447" s="166"/>
      <c r="C2447" s="165"/>
      <c r="D2447" s="12" t="str">
        <f>IF(C2447="","",VLOOKUP(C2447,'3.工程情報'!$C$6:$D$501,2,FALSE))</f>
        <v/>
      </c>
      <c r="E2447" s="165"/>
      <c r="F2447" s="170"/>
      <c r="G2447" s="189" t="str">
        <f t="shared" si="38"/>
        <v/>
      </c>
      <c r="H2447" s="19"/>
      <c r="I2447" s="19"/>
      <c r="J2447" s="176" t="str">
        <f>IF(AND(C2447&lt;&gt;"",COUNTIF('3.工程情報'!$C$6:$C$501,C2447)=0),"工程記号が3.工程情報に存在しません。","")</f>
        <v/>
      </c>
    </row>
    <row r="2448" spans="2:10" ht="18" customHeight="1">
      <c r="B2448" s="166"/>
      <c r="C2448" s="165"/>
      <c r="D2448" s="12" t="str">
        <f>IF(C2448="","",VLOOKUP(C2448,'3.工程情報'!$C$6:$D$501,2,FALSE))</f>
        <v/>
      </c>
      <c r="E2448" s="165"/>
      <c r="F2448" s="170"/>
      <c r="G2448" s="189" t="str">
        <f t="shared" si="38"/>
        <v/>
      </c>
      <c r="H2448" s="19"/>
      <c r="I2448" s="19"/>
      <c r="J2448" s="176" t="str">
        <f>IF(AND(C2448&lt;&gt;"",COUNTIF('3.工程情報'!$C$6:$C$501,C2448)=0),"工程記号が3.工程情報に存在しません。","")</f>
        <v/>
      </c>
    </row>
    <row r="2449" spans="2:10" ht="18" customHeight="1">
      <c r="B2449" s="166"/>
      <c r="C2449" s="165"/>
      <c r="D2449" s="12" t="str">
        <f>IF(C2449="","",VLOOKUP(C2449,'3.工程情報'!$C$6:$D$501,2,FALSE))</f>
        <v/>
      </c>
      <c r="E2449" s="165"/>
      <c r="F2449" s="170"/>
      <c r="G2449" s="189" t="str">
        <f t="shared" si="38"/>
        <v/>
      </c>
      <c r="H2449" s="19"/>
      <c r="I2449" s="19"/>
      <c r="J2449" s="176" t="str">
        <f>IF(AND(C2449&lt;&gt;"",COUNTIF('3.工程情報'!$C$6:$C$501,C2449)=0),"工程記号が3.工程情報に存在しません。","")</f>
        <v/>
      </c>
    </row>
    <row r="2450" spans="2:10" ht="18" customHeight="1">
      <c r="B2450" s="166"/>
      <c r="C2450" s="165"/>
      <c r="D2450" s="12" t="str">
        <f>IF(C2450="","",VLOOKUP(C2450,'3.工程情報'!$C$6:$D$501,2,FALSE))</f>
        <v/>
      </c>
      <c r="E2450" s="165"/>
      <c r="F2450" s="170"/>
      <c r="G2450" s="189" t="str">
        <f t="shared" si="38"/>
        <v/>
      </c>
      <c r="H2450" s="19"/>
      <c r="I2450" s="19"/>
      <c r="J2450" s="176" t="str">
        <f>IF(AND(C2450&lt;&gt;"",COUNTIF('3.工程情報'!$C$6:$C$501,C2450)=0),"工程記号が3.工程情報に存在しません。","")</f>
        <v/>
      </c>
    </row>
    <row r="2451" spans="2:10" ht="18" customHeight="1">
      <c r="B2451" s="166"/>
      <c r="C2451" s="165"/>
      <c r="D2451" s="12" t="str">
        <f>IF(C2451="","",VLOOKUP(C2451,'3.工程情報'!$C$6:$D$501,2,FALSE))</f>
        <v/>
      </c>
      <c r="E2451" s="165"/>
      <c r="F2451" s="170"/>
      <c r="G2451" s="189" t="str">
        <f t="shared" si="38"/>
        <v/>
      </c>
      <c r="H2451" s="19"/>
      <c r="I2451" s="19"/>
      <c r="J2451" s="176" t="str">
        <f>IF(AND(C2451&lt;&gt;"",COUNTIF('3.工程情報'!$C$6:$C$501,C2451)=0),"工程記号が3.工程情報に存在しません。","")</f>
        <v/>
      </c>
    </row>
    <row r="2452" spans="2:10" ht="18" customHeight="1">
      <c r="B2452" s="166"/>
      <c r="C2452" s="165"/>
      <c r="D2452" s="12" t="str">
        <f>IF(C2452="","",VLOOKUP(C2452,'3.工程情報'!$C$6:$D$501,2,FALSE))</f>
        <v/>
      </c>
      <c r="E2452" s="165"/>
      <c r="F2452" s="170"/>
      <c r="G2452" s="189" t="str">
        <f t="shared" si="38"/>
        <v/>
      </c>
      <c r="H2452" s="19"/>
      <c r="I2452" s="19"/>
      <c r="J2452" s="176" t="str">
        <f>IF(AND(C2452&lt;&gt;"",COUNTIF('3.工程情報'!$C$6:$C$501,C2452)=0),"工程記号が3.工程情報に存在しません。","")</f>
        <v/>
      </c>
    </row>
    <row r="2453" spans="2:10" ht="18" customHeight="1">
      <c r="B2453" s="166"/>
      <c r="C2453" s="165"/>
      <c r="D2453" s="12" t="str">
        <f>IF(C2453="","",VLOOKUP(C2453,'3.工程情報'!$C$6:$D$501,2,FALSE))</f>
        <v/>
      </c>
      <c r="E2453" s="165"/>
      <c r="F2453" s="170"/>
      <c r="G2453" s="189" t="str">
        <f t="shared" si="38"/>
        <v/>
      </c>
      <c r="H2453" s="19"/>
      <c r="I2453" s="19"/>
      <c r="J2453" s="176" t="str">
        <f>IF(AND(C2453&lt;&gt;"",COUNTIF('3.工程情報'!$C$6:$C$501,C2453)=0),"工程記号が3.工程情報に存在しません。","")</f>
        <v/>
      </c>
    </row>
    <row r="2454" spans="2:10" ht="18" customHeight="1">
      <c r="B2454" s="166"/>
      <c r="C2454" s="165"/>
      <c r="D2454" s="12" t="str">
        <f>IF(C2454="","",VLOOKUP(C2454,'3.工程情報'!$C$6:$D$501,2,FALSE))</f>
        <v/>
      </c>
      <c r="E2454" s="165"/>
      <c r="F2454" s="170"/>
      <c r="G2454" s="189" t="str">
        <f t="shared" si="38"/>
        <v/>
      </c>
      <c r="H2454" s="19"/>
      <c r="I2454" s="19"/>
      <c r="J2454" s="176" t="str">
        <f>IF(AND(C2454&lt;&gt;"",COUNTIF('3.工程情報'!$C$6:$C$501,C2454)=0),"工程記号が3.工程情報に存在しません。","")</f>
        <v/>
      </c>
    </row>
    <row r="2455" spans="2:10" ht="18" customHeight="1">
      <c r="B2455" s="166"/>
      <c r="C2455" s="165"/>
      <c r="D2455" s="12" t="str">
        <f>IF(C2455="","",VLOOKUP(C2455,'3.工程情報'!$C$6:$D$501,2,FALSE))</f>
        <v/>
      </c>
      <c r="E2455" s="165"/>
      <c r="F2455" s="170"/>
      <c r="G2455" s="189" t="str">
        <f t="shared" si="38"/>
        <v/>
      </c>
      <c r="H2455" s="19"/>
      <c r="I2455" s="19"/>
      <c r="J2455" s="176" t="str">
        <f>IF(AND(C2455&lt;&gt;"",COUNTIF('3.工程情報'!$C$6:$C$501,C2455)=0),"工程記号が3.工程情報に存在しません。","")</f>
        <v/>
      </c>
    </row>
    <row r="2456" spans="2:10" ht="18" customHeight="1">
      <c r="B2456" s="166"/>
      <c r="C2456" s="165"/>
      <c r="D2456" s="12" t="str">
        <f>IF(C2456="","",VLOOKUP(C2456,'3.工程情報'!$C$6:$D$501,2,FALSE))</f>
        <v/>
      </c>
      <c r="E2456" s="165"/>
      <c r="F2456" s="170"/>
      <c r="G2456" s="189" t="str">
        <f t="shared" si="38"/>
        <v/>
      </c>
      <c r="H2456" s="19"/>
      <c r="I2456" s="19"/>
      <c r="J2456" s="176" t="str">
        <f>IF(AND(C2456&lt;&gt;"",COUNTIF('3.工程情報'!$C$6:$C$501,C2456)=0),"工程記号が3.工程情報に存在しません。","")</f>
        <v/>
      </c>
    </row>
    <row r="2457" spans="2:10" ht="18" customHeight="1">
      <c r="B2457" s="166"/>
      <c r="C2457" s="165"/>
      <c r="D2457" s="12" t="str">
        <f>IF(C2457="","",VLOOKUP(C2457,'3.工程情報'!$C$6:$D$501,2,FALSE))</f>
        <v/>
      </c>
      <c r="E2457" s="165"/>
      <c r="F2457" s="170"/>
      <c r="G2457" s="189" t="str">
        <f t="shared" si="38"/>
        <v/>
      </c>
      <c r="H2457" s="19"/>
      <c r="I2457" s="19"/>
      <c r="J2457" s="176" t="str">
        <f>IF(AND(C2457&lt;&gt;"",COUNTIF('3.工程情報'!$C$6:$C$501,C2457)=0),"工程記号が3.工程情報に存在しません。","")</f>
        <v/>
      </c>
    </row>
    <row r="2458" spans="2:10" ht="18" customHeight="1">
      <c r="B2458" s="166"/>
      <c r="C2458" s="165"/>
      <c r="D2458" s="12" t="str">
        <f>IF(C2458="","",VLOOKUP(C2458,'3.工程情報'!$C$6:$D$501,2,FALSE))</f>
        <v/>
      </c>
      <c r="E2458" s="165"/>
      <c r="F2458" s="170"/>
      <c r="G2458" s="189" t="str">
        <f t="shared" si="38"/>
        <v/>
      </c>
      <c r="H2458" s="19"/>
      <c r="I2458" s="19"/>
      <c r="J2458" s="176" t="str">
        <f>IF(AND(C2458&lt;&gt;"",COUNTIF('3.工程情報'!$C$6:$C$501,C2458)=0),"工程記号が3.工程情報に存在しません。","")</f>
        <v/>
      </c>
    </row>
    <row r="2459" spans="2:10" ht="18" customHeight="1">
      <c r="B2459" s="166"/>
      <c r="C2459" s="165"/>
      <c r="D2459" s="12" t="str">
        <f>IF(C2459="","",VLOOKUP(C2459,'3.工程情報'!$C$6:$D$501,2,FALSE))</f>
        <v/>
      </c>
      <c r="E2459" s="165"/>
      <c r="F2459" s="170"/>
      <c r="G2459" s="189" t="str">
        <f t="shared" si="38"/>
        <v/>
      </c>
      <c r="H2459" s="19"/>
      <c r="I2459" s="19"/>
      <c r="J2459" s="176" t="str">
        <f>IF(AND(C2459&lt;&gt;"",COUNTIF('3.工程情報'!$C$6:$C$501,C2459)=0),"工程記号が3.工程情報に存在しません。","")</f>
        <v/>
      </c>
    </row>
    <row r="2460" spans="2:10" ht="18" customHeight="1">
      <c r="B2460" s="166"/>
      <c r="C2460" s="165"/>
      <c r="D2460" s="12" t="str">
        <f>IF(C2460="","",VLOOKUP(C2460,'3.工程情報'!$C$6:$D$501,2,FALSE))</f>
        <v/>
      </c>
      <c r="E2460" s="165"/>
      <c r="F2460" s="170"/>
      <c r="G2460" s="189" t="str">
        <f t="shared" si="38"/>
        <v/>
      </c>
      <c r="H2460" s="19"/>
      <c r="I2460" s="19"/>
      <c r="J2460" s="176" t="str">
        <f>IF(AND(C2460&lt;&gt;"",COUNTIF('3.工程情報'!$C$6:$C$501,C2460)=0),"工程記号が3.工程情報に存在しません。","")</f>
        <v/>
      </c>
    </row>
    <row r="2461" spans="2:10" ht="18" customHeight="1">
      <c r="B2461" s="166"/>
      <c r="C2461" s="165"/>
      <c r="D2461" s="12" t="str">
        <f>IF(C2461="","",VLOOKUP(C2461,'3.工程情報'!$C$6:$D$501,2,FALSE))</f>
        <v/>
      </c>
      <c r="E2461" s="165"/>
      <c r="F2461" s="170"/>
      <c r="G2461" s="189" t="str">
        <f t="shared" si="38"/>
        <v/>
      </c>
      <c r="H2461" s="19"/>
      <c r="I2461" s="19"/>
      <c r="J2461" s="176" t="str">
        <f>IF(AND(C2461&lt;&gt;"",COUNTIF('3.工程情報'!$C$6:$C$501,C2461)=0),"工程記号が3.工程情報に存在しません。","")</f>
        <v/>
      </c>
    </row>
    <row r="2462" spans="2:10" ht="18" customHeight="1">
      <c r="B2462" s="166"/>
      <c r="C2462" s="165"/>
      <c r="D2462" s="12" t="str">
        <f>IF(C2462="","",VLOOKUP(C2462,'3.工程情報'!$C$6:$D$501,2,FALSE))</f>
        <v/>
      </c>
      <c r="E2462" s="165"/>
      <c r="F2462" s="170"/>
      <c r="G2462" s="189" t="str">
        <f t="shared" si="38"/>
        <v/>
      </c>
      <c r="H2462" s="19"/>
      <c r="I2462" s="19"/>
      <c r="J2462" s="176" t="str">
        <f>IF(AND(C2462&lt;&gt;"",COUNTIF('3.工程情報'!$C$6:$C$501,C2462)=0),"工程記号が3.工程情報に存在しません。","")</f>
        <v/>
      </c>
    </row>
    <row r="2463" spans="2:10" ht="18" customHeight="1">
      <c r="B2463" s="166"/>
      <c r="C2463" s="165"/>
      <c r="D2463" s="12" t="str">
        <f>IF(C2463="","",VLOOKUP(C2463,'3.工程情報'!$C$6:$D$501,2,FALSE))</f>
        <v/>
      </c>
      <c r="E2463" s="165"/>
      <c r="F2463" s="170"/>
      <c r="G2463" s="189" t="str">
        <f t="shared" si="38"/>
        <v/>
      </c>
      <c r="H2463" s="19"/>
      <c r="I2463" s="19"/>
      <c r="J2463" s="176" t="str">
        <f>IF(AND(C2463&lt;&gt;"",COUNTIF('3.工程情報'!$C$6:$C$501,C2463)=0),"工程記号が3.工程情報に存在しません。","")</f>
        <v/>
      </c>
    </row>
    <row r="2464" spans="2:10" ht="18" customHeight="1">
      <c r="B2464" s="166"/>
      <c r="C2464" s="165"/>
      <c r="D2464" s="12" t="str">
        <f>IF(C2464="","",VLOOKUP(C2464,'3.工程情報'!$C$6:$D$501,2,FALSE))</f>
        <v/>
      </c>
      <c r="E2464" s="165"/>
      <c r="F2464" s="170"/>
      <c r="G2464" s="189" t="str">
        <f t="shared" si="38"/>
        <v/>
      </c>
      <c r="H2464" s="19"/>
      <c r="I2464" s="19"/>
      <c r="J2464" s="176" t="str">
        <f>IF(AND(C2464&lt;&gt;"",COUNTIF('3.工程情報'!$C$6:$C$501,C2464)=0),"工程記号が3.工程情報に存在しません。","")</f>
        <v/>
      </c>
    </row>
    <row r="2465" spans="2:10" ht="18" customHeight="1">
      <c r="B2465" s="166"/>
      <c r="C2465" s="165"/>
      <c r="D2465" s="12" t="str">
        <f>IF(C2465="","",VLOOKUP(C2465,'3.工程情報'!$C$6:$D$501,2,FALSE))</f>
        <v/>
      </c>
      <c r="E2465" s="165"/>
      <c r="F2465" s="170"/>
      <c r="G2465" s="189" t="str">
        <f t="shared" si="38"/>
        <v/>
      </c>
      <c r="H2465" s="19"/>
      <c r="I2465" s="19"/>
      <c r="J2465" s="176" t="str">
        <f>IF(AND(C2465&lt;&gt;"",COUNTIF('3.工程情報'!$C$6:$C$501,C2465)=0),"工程記号が3.工程情報に存在しません。","")</f>
        <v/>
      </c>
    </row>
    <row r="2466" spans="2:10" ht="18" customHeight="1">
      <c r="B2466" s="166"/>
      <c r="C2466" s="165"/>
      <c r="D2466" s="12" t="str">
        <f>IF(C2466="","",VLOOKUP(C2466,'3.工程情報'!$C$6:$D$501,2,FALSE))</f>
        <v/>
      </c>
      <c r="E2466" s="165"/>
      <c r="F2466" s="170"/>
      <c r="G2466" s="189" t="str">
        <f t="shared" si="38"/>
        <v/>
      </c>
      <c r="H2466" s="19"/>
      <c r="I2466" s="19"/>
      <c r="J2466" s="176" t="str">
        <f>IF(AND(C2466&lt;&gt;"",COUNTIF('3.工程情報'!$C$6:$C$501,C2466)=0),"工程記号が3.工程情報に存在しません。","")</f>
        <v/>
      </c>
    </row>
    <row r="2467" spans="2:10" ht="18" customHeight="1">
      <c r="B2467" s="166"/>
      <c r="C2467" s="165"/>
      <c r="D2467" s="12" t="str">
        <f>IF(C2467="","",VLOOKUP(C2467,'3.工程情報'!$C$6:$D$501,2,FALSE))</f>
        <v/>
      </c>
      <c r="E2467" s="165"/>
      <c r="F2467" s="170"/>
      <c r="G2467" s="189" t="str">
        <f t="shared" si="38"/>
        <v/>
      </c>
      <c r="H2467" s="19"/>
      <c r="I2467" s="19"/>
      <c r="J2467" s="176" t="str">
        <f>IF(AND(C2467&lt;&gt;"",COUNTIF('3.工程情報'!$C$6:$C$501,C2467)=0),"工程記号が3.工程情報に存在しません。","")</f>
        <v/>
      </c>
    </row>
    <row r="2468" spans="2:10" ht="18" customHeight="1">
      <c r="B2468" s="166"/>
      <c r="C2468" s="165"/>
      <c r="D2468" s="12" t="str">
        <f>IF(C2468="","",VLOOKUP(C2468,'3.工程情報'!$C$6:$D$501,2,FALSE))</f>
        <v/>
      </c>
      <c r="E2468" s="165"/>
      <c r="F2468" s="170"/>
      <c r="G2468" s="189" t="str">
        <f t="shared" si="38"/>
        <v/>
      </c>
      <c r="H2468" s="19"/>
      <c r="I2468" s="19"/>
      <c r="J2468" s="176" t="str">
        <f>IF(AND(C2468&lt;&gt;"",COUNTIF('3.工程情報'!$C$6:$C$501,C2468)=0),"工程記号が3.工程情報に存在しません。","")</f>
        <v/>
      </c>
    </row>
    <row r="2469" spans="2:10" ht="18" customHeight="1">
      <c r="B2469" s="166"/>
      <c r="C2469" s="165"/>
      <c r="D2469" s="12" t="str">
        <f>IF(C2469="","",VLOOKUP(C2469,'3.工程情報'!$C$6:$D$501,2,FALSE))</f>
        <v/>
      </c>
      <c r="E2469" s="165"/>
      <c r="F2469" s="170"/>
      <c r="G2469" s="189" t="str">
        <f t="shared" si="38"/>
        <v/>
      </c>
      <c r="H2469" s="19"/>
      <c r="I2469" s="19"/>
      <c r="J2469" s="176" t="str">
        <f>IF(AND(C2469&lt;&gt;"",COUNTIF('3.工程情報'!$C$6:$C$501,C2469)=0),"工程記号が3.工程情報に存在しません。","")</f>
        <v/>
      </c>
    </row>
    <row r="2470" spans="2:10" ht="18" customHeight="1">
      <c r="B2470" s="166"/>
      <c r="C2470" s="165"/>
      <c r="D2470" s="12" t="str">
        <f>IF(C2470="","",VLOOKUP(C2470,'3.工程情報'!$C$6:$D$501,2,FALSE))</f>
        <v/>
      </c>
      <c r="E2470" s="165"/>
      <c r="F2470" s="170"/>
      <c r="G2470" s="189" t="str">
        <f t="shared" si="38"/>
        <v/>
      </c>
      <c r="H2470" s="19"/>
      <c r="I2470" s="19"/>
      <c r="J2470" s="176" t="str">
        <f>IF(AND(C2470&lt;&gt;"",COUNTIF('3.工程情報'!$C$6:$C$501,C2470)=0),"工程記号が3.工程情報に存在しません。","")</f>
        <v/>
      </c>
    </row>
    <row r="2471" spans="2:10" ht="18" customHeight="1">
      <c r="B2471" s="166"/>
      <c r="C2471" s="165"/>
      <c r="D2471" s="12" t="str">
        <f>IF(C2471="","",VLOOKUP(C2471,'3.工程情報'!$C$6:$D$501,2,FALSE))</f>
        <v/>
      </c>
      <c r="E2471" s="165"/>
      <c r="F2471" s="170"/>
      <c r="G2471" s="189" t="str">
        <f t="shared" si="38"/>
        <v/>
      </c>
      <c r="H2471" s="19"/>
      <c r="I2471" s="19"/>
      <c r="J2471" s="176" t="str">
        <f>IF(AND(C2471&lt;&gt;"",COUNTIF('3.工程情報'!$C$6:$C$501,C2471)=0),"工程記号が3.工程情報に存在しません。","")</f>
        <v/>
      </c>
    </row>
    <row r="2472" spans="2:10" ht="18" customHeight="1">
      <c r="B2472" s="166"/>
      <c r="C2472" s="165"/>
      <c r="D2472" s="12" t="str">
        <f>IF(C2472="","",VLOOKUP(C2472,'3.工程情報'!$C$6:$D$501,2,FALSE))</f>
        <v/>
      </c>
      <c r="E2472" s="165"/>
      <c r="F2472" s="170"/>
      <c r="G2472" s="189" t="str">
        <f t="shared" si="38"/>
        <v/>
      </c>
      <c r="H2472" s="19"/>
      <c r="I2472" s="19"/>
      <c r="J2472" s="176" t="str">
        <f>IF(AND(C2472&lt;&gt;"",COUNTIF('3.工程情報'!$C$6:$C$501,C2472)=0),"工程記号が3.工程情報に存在しません。","")</f>
        <v/>
      </c>
    </row>
    <row r="2473" spans="2:10" ht="18" customHeight="1">
      <c r="B2473" s="166"/>
      <c r="C2473" s="165"/>
      <c r="D2473" s="12" t="str">
        <f>IF(C2473="","",VLOOKUP(C2473,'3.工程情報'!$C$6:$D$501,2,FALSE))</f>
        <v/>
      </c>
      <c r="E2473" s="165"/>
      <c r="F2473" s="170"/>
      <c r="G2473" s="189" t="str">
        <f t="shared" si="38"/>
        <v/>
      </c>
      <c r="H2473" s="19"/>
      <c r="I2473" s="19"/>
      <c r="J2473" s="176" t="str">
        <f>IF(AND(C2473&lt;&gt;"",COUNTIF('3.工程情報'!$C$6:$C$501,C2473)=0),"工程記号が3.工程情報に存在しません。","")</f>
        <v/>
      </c>
    </row>
    <row r="2474" spans="2:10" ht="18" customHeight="1">
      <c r="B2474" s="166"/>
      <c r="C2474" s="165"/>
      <c r="D2474" s="12" t="str">
        <f>IF(C2474="","",VLOOKUP(C2474,'3.工程情報'!$C$6:$D$501,2,FALSE))</f>
        <v/>
      </c>
      <c r="E2474" s="165"/>
      <c r="F2474" s="170"/>
      <c r="G2474" s="189" t="str">
        <f t="shared" si="38"/>
        <v/>
      </c>
      <c r="H2474" s="19"/>
      <c r="I2474" s="19"/>
      <c r="J2474" s="176" t="str">
        <f>IF(AND(C2474&lt;&gt;"",COUNTIF('3.工程情報'!$C$6:$C$501,C2474)=0),"工程記号が3.工程情報に存在しません。","")</f>
        <v/>
      </c>
    </row>
    <row r="2475" spans="2:10" ht="18" customHeight="1">
      <c r="B2475" s="166"/>
      <c r="C2475" s="165"/>
      <c r="D2475" s="12" t="str">
        <f>IF(C2475="","",VLOOKUP(C2475,'3.工程情報'!$C$6:$D$501,2,FALSE))</f>
        <v/>
      </c>
      <c r="E2475" s="165"/>
      <c r="F2475" s="170"/>
      <c r="G2475" s="189" t="str">
        <f t="shared" si="38"/>
        <v/>
      </c>
      <c r="H2475" s="19"/>
      <c r="I2475" s="19"/>
      <c r="J2475" s="176" t="str">
        <f>IF(AND(C2475&lt;&gt;"",COUNTIF('3.工程情報'!$C$6:$C$501,C2475)=0),"工程記号が3.工程情報に存在しません。","")</f>
        <v/>
      </c>
    </row>
    <row r="2476" spans="2:10" ht="18" customHeight="1">
      <c r="B2476" s="166"/>
      <c r="C2476" s="165"/>
      <c r="D2476" s="12" t="str">
        <f>IF(C2476="","",VLOOKUP(C2476,'3.工程情報'!$C$6:$D$501,2,FALSE))</f>
        <v/>
      </c>
      <c r="E2476" s="165"/>
      <c r="F2476" s="170"/>
      <c r="G2476" s="189" t="str">
        <f t="shared" si="38"/>
        <v/>
      </c>
      <c r="H2476" s="19"/>
      <c r="I2476" s="19"/>
      <c r="J2476" s="176" t="str">
        <f>IF(AND(C2476&lt;&gt;"",COUNTIF('3.工程情報'!$C$6:$C$501,C2476)=0),"工程記号が3.工程情報に存在しません。","")</f>
        <v/>
      </c>
    </row>
    <row r="2477" spans="2:10" ht="18" customHeight="1">
      <c r="B2477" s="166"/>
      <c r="C2477" s="165"/>
      <c r="D2477" s="12" t="str">
        <f>IF(C2477="","",VLOOKUP(C2477,'3.工程情報'!$C$6:$D$501,2,FALSE))</f>
        <v/>
      </c>
      <c r="E2477" s="165"/>
      <c r="F2477" s="170"/>
      <c r="G2477" s="189" t="str">
        <f t="shared" si="38"/>
        <v/>
      </c>
      <c r="H2477" s="19"/>
      <c r="I2477" s="19"/>
      <c r="J2477" s="176" t="str">
        <f>IF(AND(C2477&lt;&gt;"",COUNTIF('3.工程情報'!$C$6:$C$501,C2477)=0),"工程記号が3.工程情報に存在しません。","")</f>
        <v/>
      </c>
    </row>
    <row r="2478" spans="2:10" ht="18" customHeight="1">
      <c r="B2478" s="166"/>
      <c r="C2478" s="165"/>
      <c r="D2478" s="12" t="str">
        <f>IF(C2478="","",VLOOKUP(C2478,'3.工程情報'!$C$6:$D$501,2,FALSE))</f>
        <v/>
      </c>
      <c r="E2478" s="165"/>
      <c r="F2478" s="170"/>
      <c r="G2478" s="189" t="str">
        <f t="shared" si="38"/>
        <v/>
      </c>
      <c r="H2478" s="19"/>
      <c r="I2478" s="19"/>
      <c r="J2478" s="176" t="str">
        <f>IF(AND(C2478&lt;&gt;"",COUNTIF('3.工程情報'!$C$6:$C$501,C2478)=0),"工程記号が3.工程情報に存在しません。","")</f>
        <v/>
      </c>
    </row>
    <row r="2479" spans="2:10" ht="18" customHeight="1">
      <c r="B2479" s="166"/>
      <c r="C2479" s="165"/>
      <c r="D2479" s="12" t="str">
        <f>IF(C2479="","",VLOOKUP(C2479,'3.工程情報'!$C$6:$D$501,2,FALSE))</f>
        <v/>
      </c>
      <c r="E2479" s="165"/>
      <c r="F2479" s="170"/>
      <c r="G2479" s="189" t="str">
        <f t="shared" si="38"/>
        <v/>
      </c>
      <c r="H2479" s="19"/>
      <c r="I2479" s="19"/>
      <c r="J2479" s="176" t="str">
        <f>IF(AND(C2479&lt;&gt;"",COUNTIF('3.工程情報'!$C$6:$C$501,C2479)=0),"工程記号が3.工程情報に存在しません。","")</f>
        <v/>
      </c>
    </row>
    <row r="2480" spans="2:10" ht="18" customHeight="1">
      <c r="B2480" s="166"/>
      <c r="C2480" s="165"/>
      <c r="D2480" s="12" t="str">
        <f>IF(C2480="","",VLOOKUP(C2480,'3.工程情報'!$C$6:$D$501,2,FALSE))</f>
        <v/>
      </c>
      <c r="E2480" s="165"/>
      <c r="F2480" s="170"/>
      <c r="G2480" s="189" t="str">
        <f t="shared" si="38"/>
        <v/>
      </c>
      <c r="H2480" s="19"/>
      <c r="I2480" s="19"/>
      <c r="J2480" s="176" t="str">
        <f>IF(AND(C2480&lt;&gt;"",COUNTIF('3.工程情報'!$C$6:$C$501,C2480)=0),"工程記号が3.工程情報に存在しません。","")</f>
        <v/>
      </c>
    </row>
    <row r="2481" spans="2:10" ht="18" customHeight="1">
      <c r="B2481" s="166"/>
      <c r="C2481" s="165"/>
      <c r="D2481" s="12" t="str">
        <f>IF(C2481="","",VLOOKUP(C2481,'3.工程情報'!$C$6:$D$501,2,FALSE))</f>
        <v/>
      </c>
      <c r="E2481" s="165"/>
      <c r="F2481" s="170"/>
      <c r="G2481" s="189" t="str">
        <f t="shared" si="38"/>
        <v/>
      </c>
      <c r="H2481" s="19"/>
      <c r="I2481" s="19"/>
      <c r="J2481" s="176" t="str">
        <f>IF(AND(C2481&lt;&gt;"",COUNTIF('3.工程情報'!$C$6:$C$501,C2481)=0),"工程記号が3.工程情報に存在しません。","")</f>
        <v/>
      </c>
    </row>
    <row r="2482" spans="2:10" ht="18" customHeight="1">
      <c r="B2482" s="166"/>
      <c r="C2482" s="165"/>
      <c r="D2482" s="12" t="str">
        <f>IF(C2482="","",VLOOKUP(C2482,'3.工程情報'!$C$6:$D$501,2,FALSE))</f>
        <v/>
      </c>
      <c r="E2482" s="165"/>
      <c r="F2482" s="170"/>
      <c r="G2482" s="189" t="str">
        <f t="shared" si="38"/>
        <v/>
      </c>
      <c r="H2482" s="19"/>
      <c r="I2482" s="19"/>
      <c r="J2482" s="176" t="str">
        <f>IF(AND(C2482&lt;&gt;"",COUNTIF('3.工程情報'!$C$6:$C$501,C2482)=0),"工程記号が3.工程情報に存在しません。","")</f>
        <v/>
      </c>
    </row>
    <row r="2483" spans="2:10" ht="18" customHeight="1">
      <c r="B2483" s="166"/>
      <c r="C2483" s="165"/>
      <c r="D2483" s="12" t="str">
        <f>IF(C2483="","",VLOOKUP(C2483,'3.工程情報'!$C$6:$D$501,2,FALSE))</f>
        <v/>
      </c>
      <c r="E2483" s="165"/>
      <c r="F2483" s="170"/>
      <c r="G2483" s="189" t="str">
        <f t="shared" si="38"/>
        <v/>
      </c>
      <c r="H2483" s="19"/>
      <c r="I2483" s="19"/>
      <c r="J2483" s="176" t="str">
        <f>IF(AND(C2483&lt;&gt;"",COUNTIF('3.工程情報'!$C$6:$C$501,C2483)=0),"工程記号が3.工程情報に存在しません。","")</f>
        <v/>
      </c>
    </row>
    <row r="2484" spans="2:10" ht="18" customHeight="1">
      <c r="B2484" s="166"/>
      <c r="C2484" s="165"/>
      <c r="D2484" s="12" t="str">
        <f>IF(C2484="","",VLOOKUP(C2484,'3.工程情報'!$C$6:$D$501,2,FALSE))</f>
        <v/>
      </c>
      <c r="E2484" s="165"/>
      <c r="F2484" s="170"/>
      <c r="G2484" s="189" t="str">
        <f t="shared" si="38"/>
        <v/>
      </c>
      <c r="H2484" s="19"/>
      <c r="I2484" s="19"/>
      <c r="J2484" s="176" t="str">
        <f>IF(AND(C2484&lt;&gt;"",COUNTIF('3.工程情報'!$C$6:$C$501,C2484)=0),"工程記号が3.工程情報に存在しません。","")</f>
        <v/>
      </c>
    </row>
    <row r="2485" spans="2:10" ht="18" customHeight="1">
      <c r="B2485" s="166"/>
      <c r="C2485" s="165"/>
      <c r="D2485" s="12" t="str">
        <f>IF(C2485="","",VLOOKUP(C2485,'3.工程情報'!$C$6:$D$501,2,FALSE))</f>
        <v/>
      </c>
      <c r="E2485" s="165"/>
      <c r="F2485" s="170"/>
      <c r="G2485" s="189" t="str">
        <f t="shared" si="38"/>
        <v/>
      </c>
      <c r="H2485" s="19"/>
      <c r="I2485" s="19"/>
      <c r="J2485" s="176" t="str">
        <f>IF(AND(C2485&lt;&gt;"",COUNTIF('3.工程情報'!$C$6:$C$501,C2485)=0),"工程記号が3.工程情報に存在しません。","")</f>
        <v/>
      </c>
    </row>
    <row r="2486" spans="2:10" ht="18" customHeight="1">
      <c r="B2486" s="166"/>
      <c r="C2486" s="165"/>
      <c r="D2486" s="12" t="str">
        <f>IF(C2486="","",VLOOKUP(C2486,'3.工程情報'!$C$6:$D$501,2,FALSE))</f>
        <v/>
      </c>
      <c r="E2486" s="165"/>
      <c r="F2486" s="170"/>
      <c r="G2486" s="189" t="str">
        <f t="shared" si="38"/>
        <v/>
      </c>
      <c r="H2486" s="19"/>
      <c r="I2486" s="19"/>
      <c r="J2486" s="176" t="str">
        <f>IF(AND(C2486&lt;&gt;"",COUNTIF('3.工程情報'!$C$6:$C$501,C2486)=0),"工程記号が3.工程情報に存在しません。","")</f>
        <v/>
      </c>
    </row>
    <row r="2487" spans="2:10" ht="18" customHeight="1">
      <c r="B2487" s="166"/>
      <c r="C2487" s="165"/>
      <c r="D2487" s="12" t="str">
        <f>IF(C2487="","",VLOOKUP(C2487,'3.工程情報'!$C$6:$D$501,2,FALSE))</f>
        <v/>
      </c>
      <c r="E2487" s="165"/>
      <c r="F2487" s="170"/>
      <c r="G2487" s="189" t="str">
        <f t="shared" si="38"/>
        <v/>
      </c>
      <c r="H2487" s="19"/>
      <c r="I2487" s="19"/>
      <c r="J2487" s="176" t="str">
        <f>IF(AND(C2487&lt;&gt;"",COUNTIF('3.工程情報'!$C$6:$C$501,C2487)=0),"工程記号が3.工程情報に存在しません。","")</f>
        <v/>
      </c>
    </row>
    <row r="2488" spans="2:10" ht="18" customHeight="1">
      <c r="B2488" s="166"/>
      <c r="C2488" s="165"/>
      <c r="D2488" s="12" t="str">
        <f>IF(C2488="","",VLOOKUP(C2488,'3.工程情報'!$C$6:$D$501,2,FALSE))</f>
        <v/>
      </c>
      <c r="E2488" s="165"/>
      <c r="F2488" s="170"/>
      <c r="G2488" s="189" t="str">
        <f t="shared" si="38"/>
        <v/>
      </c>
      <c r="H2488" s="19"/>
      <c r="I2488" s="19"/>
      <c r="J2488" s="176" t="str">
        <f>IF(AND(C2488&lt;&gt;"",COUNTIF('3.工程情報'!$C$6:$C$501,C2488)=0),"工程記号が3.工程情報に存在しません。","")</f>
        <v/>
      </c>
    </row>
    <row r="2489" spans="2:10" ht="18" customHeight="1">
      <c r="B2489" s="166"/>
      <c r="C2489" s="165"/>
      <c r="D2489" s="12" t="str">
        <f>IF(C2489="","",VLOOKUP(C2489,'3.工程情報'!$C$6:$D$501,2,FALSE))</f>
        <v/>
      </c>
      <c r="E2489" s="165"/>
      <c r="F2489" s="170"/>
      <c r="G2489" s="189" t="str">
        <f t="shared" si="38"/>
        <v/>
      </c>
      <c r="H2489" s="19"/>
      <c r="I2489" s="19"/>
      <c r="J2489" s="176" t="str">
        <f>IF(AND(C2489&lt;&gt;"",COUNTIF('3.工程情報'!$C$6:$C$501,C2489)=0),"工程記号が3.工程情報に存在しません。","")</f>
        <v/>
      </c>
    </row>
    <row r="2490" spans="2:10" ht="18" customHeight="1">
      <c r="B2490" s="166"/>
      <c r="C2490" s="165"/>
      <c r="D2490" s="12" t="str">
        <f>IF(C2490="","",VLOOKUP(C2490,'3.工程情報'!$C$6:$D$501,2,FALSE))</f>
        <v/>
      </c>
      <c r="E2490" s="165"/>
      <c r="F2490" s="170"/>
      <c r="G2490" s="189" t="str">
        <f t="shared" si="38"/>
        <v/>
      </c>
      <c r="H2490" s="19"/>
      <c r="I2490" s="19"/>
      <c r="J2490" s="176" t="str">
        <f>IF(AND(C2490&lt;&gt;"",COUNTIF('3.工程情報'!$C$6:$C$501,C2490)=0),"工程記号が3.工程情報に存在しません。","")</f>
        <v/>
      </c>
    </row>
    <row r="2491" spans="2:10" ht="18" customHeight="1">
      <c r="B2491" s="166"/>
      <c r="C2491" s="165"/>
      <c r="D2491" s="12" t="str">
        <f>IF(C2491="","",VLOOKUP(C2491,'3.工程情報'!$C$6:$D$501,2,FALSE))</f>
        <v/>
      </c>
      <c r="E2491" s="165"/>
      <c r="F2491" s="170"/>
      <c r="G2491" s="189" t="str">
        <f t="shared" si="38"/>
        <v/>
      </c>
      <c r="H2491" s="19"/>
      <c r="I2491" s="19"/>
      <c r="J2491" s="176" t="str">
        <f>IF(AND(C2491&lt;&gt;"",COUNTIF('3.工程情報'!$C$6:$C$501,C2491)=0),"工程記号が3.工程情報に存在しません。","")</f>
        <v/>
      </c>
    </row>
    <row r="2492" spans="2:10" ht="18" customHeight="1">
      <c r="B2492" s="166"/>
      <c r="C2492" s="165"/>
      <c r="D2492" s="12" t="str">
        <f>IF(C2492="","",VLOOKUP(C2492,'3.工程情報'!$C$6:$D$501,2,FALSE))</f>
        <v/>
      </c>
      <c r="E2492" s="165"/>
      <c r="F2492" s="170"/>
      <c r="G2492" s="189" t="str">
        <f t="shared" si="38"/>
        <v/>
      </c>
      <c r="H2492" s="19"/>
      <c r="I2492" s="19"/>
      <c r="J2492" s="176" t="str">
        <f>IF(AND(C2492&lt;&gt;"",COUNTIF('3.工程情報'!$C$6:$C$501,C2492)=0),"工程記号が3.工程情報に存在しません。","")</f>
        <v/>
      </c>
    </row>
    <row r="2493" spans="2:10" ht="18" customHeight="1">
      <c r="B2493" s="166"/>
      <c r="C2493" s="165"/>
      <c r="D2493" s="12" t="str">
        <f>IF(C2493="","",VLOOKUP(C2493,'3.工程情報'!$C$6:$D$501,2,FALSE))</f>
        <v/>
      </c>
      <c r="E2493" s="165"/>
      <c r="F2493" s="170"/>
      <c r="G2493" s="189" t="str">
        <f t="shared" si="38"/>
        <v/>
      </c>
      <c r="H2493" s="19"/>
      <c r="I2493" s="19"/>
      <c r="J2493" s="176" t="str">
        <f>IF(AND(C2493&lt;&gt;"",COUNTIF('3.工程情報'!$C$6:$C$501,C2493)=0),"工程記号が3.工程情報に存在しません。","")</f>
        <v/>
      </c>
    </row>
    <row r="2494" spans="2:10" ht="18" customHeight="1">
      <c r="B2494" s="166"/>
      <c r="C2494" s="165"/>
      <c r="D2494" s="12" t="str">
        <f>IF(C2494="","",VLOOKUP(C2494,'3.工程情報'!$C$6:$D$501,2,FALSE))</f>
        <v/>
      </c>
      <c r="E2494" s="165"/>
      <c r="F2494" s="170"/>
      <c r="G2494" s="189" t="str">
        <f t="shared" si="38"/>
        <v/>
      </c>
      <c r="H2494" s="19"/>
      <c r="I2494" s="19"/>
      <c r="J2494" s="176" t="str">
        <f>IF(AND(C2494&lt;&gt;"",COUNTIF('3.工程情報'!$C$6:$C$501,C2494)=0),"工程記号が3.工程情報に存在しません。","")</f>
        <v/>
      </c>
    </row>
    <row r="2495" spans="2:10" ht="18" customHeight="1">
      <c r="B2495" s="166"/>
      <c r="C2495" s="165"/>
      <c r="D2495" s="12" t="str">
        <f>IF(C2495="","",VLOOKUP(C2495,'3.工程情報'!$C$6:$D$501,2,FALSE))</f>
        <v/>
      </c>
      <c r="E2495" s="165"/>
      <c r="F2495" s="170"/>
      <c r="G2495" s="189" t="str">
        <f t="shared" si="38"/>
        <v/>
      </c>
      <c r="H2495" s="19"/>
      <c r="I2495" s="19"/>
      <c r="J2495" s="176" t="str">
        <f>IF(AND(C2495&lt;&gt;"",COUNTIF('3.工程情報'!$C$6:$C$501,C2495)=0),"工程記号が3.工程情報に存在しません。","")</f>
        <v/>
      </c>
    </row>
    <row r="2496" spans="2:10" ht="18" customHeight="1">
      <c r="B2496" s="166"/>
      <c r="C2496" s="165"/>
      <c r="D2496" s="12" t="str">
        <f>IF(C2496="","",VLOOKUP(C2496,'3.工程情報'!$C$6:$D$501,2,FALSE))</f>
        <v/>
      </c>
      <c r="E2496" s="165"/>
      <c r="F2496" s="170"/>
      <c r="G2496" s="189" t="str">
        <f t="shared" si="38"/>
        <v/>
      </c>
      <c r="H2496" s="19"/>
      <c r="I2496" s="19"/>
      <c r="J2496" s="176" t="str">
        <f>IF(AND(C2496&lt;&gt;"",COUNTIF('3.工程情報'!$C$6:$C$501,C2496)=0),"工程記号が3.工程情報に存在しません。","")</f>
        <v/>
      </c>
    </row>
    <row r="2497" spans="2:10" ht="18" customHeight="1">
      <c r="B2497" s="166"/>
      <c r="C2497" s="165"/>
      <c r="D2497" s="12" t="str">
        <f>IF(C2497="","",VLOOKUP(C2497,'3.工程情報'!$C$6:$D$501,2,FALSE))</f>
        <v/>
      </c>
      <c r="E2497" s="165"/>
      <c r="F2497" s="170"/>
      <c r="G2497" s="189" t="str">
        <f t="shared" si="38"/>
        <v/>
      </c>
      <c r="H2497" s="19"/>
      <c r="I2497" s="19"/>
      <c r="J2497" s="176" t="str">
        <f>IF(AND(C2497&lt;&gt;"",COUNTIF('3.工程情報'!$C$6:$C$501,C2497)=0),"工程記号が3.工程情報に存在しません。","")</f>
        <v/>
      </c>
    </row>
    <row r="2498" spans="2:10" ht="18" customHeight="1">
      <c r="B2498" s="166"/>
      <c r="C2498" s="165"/>
      <c r="D2498" s="12" t="str">
        <f>IF(C2498="","",VLOOKUP(C2498,'3.工程情報'!$C$6:$D$501,2,FALSE))</f>
        <v/>
      </c>
      <c r="E2498" s="165"/>
      <c r="F2498" s="170"/>
      <c r="G2498" s="189" t="str">
        <f t="shared" si="38"/>
        <v/>
      </c>
      <c r="H2498" s="19"/>
      <c r="I2498" s="19"/>
      <c r="J2498" s="176" t="str">
        <f>IF(AND(C2498&lt;&gt;"",COUNTIF('3.工程情報'!$C$6:$C$501,C2498)=0),"工程記号が3.工程情報に存在しません。","")</f>
        <v/>
      </c>
    </row>
    <row r="2499" spans="2:10" ht="18" customHeight="1">
      <c r="B2499" s="166"/>
      <c r="C2499" s="165"/>
      <c r="D2499" s="12" t="str">
        <f>IF(C2499="","",VLOOKUP(C2499,'3.工程情報'!$C$6:$D$501,2,FALSE))</f>
        <v/>
      </c>
      <c r="E2499" s="165"/>
      <c r="F2499" s="170"/>
      <c r="G2499" s="189" t="str">
        <f t="shared" si="38"/>
        <v/>
      </c>
      <c r="H2499" s="19"/>
      <c r="I2499" s="19"/>
      <c r="J2499" s="176" t="str">
        <f>IF(AND(C2499&lt;&gt;"",COUNTIF('3.工程情報'!$C$6:$C$501,C2499)=0),"工程記号が3.工程情報に存在しません。","")</f>
        <v/>
      </c>
    </row>
    <row r="2500" spans="2:10" ht="18" customHeight="1">
      <c r="B2500" s="166"/>
      <c r="C2500" s="165"/>
      <c r="D2500" s="12" t="str">
        <f>IF(C2500="","",VLOOKUP(C2500,'3.工程情報'!$C$6:$D$501,2,FALSE))</f>
        <v/>
      </c>
      <c r="E2500" s="165"/>
      <c r="F2500" s="170"/>
      <c r="G2500" s="189" t="str">
        <f t="shared" si="38"/>
        <v/>
      </c>
      <c r="H2500" s="19"/>
      <c r="I2500" s="19"/>
      <c r="J2500" s="176" t="str">
        <f>IF(AND(C2500&lt;&gt;"",COUNTIF('3.工程情報'!$C$6:$C$501,C2500)=0),"工程記号が3.工程情報に存在しません。","")</f>
        <v/>
      </c>
    </row>
    <row r="2501" spans="2:10" ht="18" customHeight="1">
      <c r="B2501" s="166"/>
      <c r="C2501" s="165"/>
      <c r="D2501" s="12" t="str">
        <f>IF(C2501="","",VLOOKUP(C2501,'3.工程情報'!$C$6:$D$501,2,FALSE))</f>
        <v/>
      </c>
      <c r="E2501" s="165"/>
      <c r="F2501" s="170"/>
      <c r="G2501" s="189" t="str">
        <f t="shared" si="38"/>
        <v/>
      </c>
      <c r="H2501" s="19"/>
      <c r="I2501" s="19"/>
      <c r="J2501" s="176" t="str">
        <f>IF(AND(C2501&lt;&gt;"",COUNTIF('3.工程情報'!$C$6:$C$501,C2501)=0),"工程記号が3.工程情報に存在しません。","")</f>
        <v/>
      </c>
    </row>
    <row r="2502" spans="2:10" ht="18" customHeight="1">
      <c r="B2502" s="166"/>
      <c r="C2502" s="165"/>
      <c r="D2502" s="12" t="str">
        <f>IF(C2502="","",VLOOKUP(C2502,'3.工程情報'!$C$6:$D$501,2,FALSE))</f>
        <v/>
      </c>
      <c r="E2502" s="165"/>
      <c r="F2502" s="170"/>
      <c r="G2502" s="189" t="str">
        <f t="shared" ref="G2502:G2565" si="39">C2502&amp;E2502</f>
        <v/>
      </c>
      <c r="H2502" s="19"/>
      <c r="I2502" s="19"/>
      <c r="J2502" s="176" t="str">
        <f>IF(AND(C2502&lt;&gt;"",COUNTIF('3.工程情報'!$C$6:$C$501,C2502)=0),"工程記号が3.工程情報に存在しません。","")</f>
        <v/>
      </c>
    </row>
    <row r="2503" spans="2:10" ht="18" customHeight="1">
      <c r="B2503" s="166"/>
      <c r="C2503" s="165"/>
      <c r="D2503" s="12" t="str">
        <f>IF(C2503="","",VLOOKUP(C2503,'3.工程情報'!$C$6:$D$501,2,FALSE))</f>
        <v/>
      </c>
      <c r="E2503" s="165"/>
      <c r="F2503" s="170"/>
      <c r="G2503" s="189" t="str">
        <f t="shared" si="39"/>
        <v/>
      </c>
      <c r="H2503" s="19"/>
      <c r="I2503" s="19"/>
      <c r="J2503" s="176" t="str">
        <f>IF(AND(C2503&lt;&gt;"",COUNTIF('3.工程情報'!$C$6:$C$501,C2503)=0),"工程記号が3.工程情報に存在しません。","")</f>
        <v/>
      </c>
    </row>
    <row r="2504" spans="2:10" ht="18" customHeight="1">
      <c r="B2504" s="166"/>
      <c r="C2504" s="165"/>
      <c r="D2504" s="12" t="str">
        <f>IF(C2504="","",VLOOKUP(C2504,'3.工程情報'!$C$6:$D$501,2,FALSE))</f>
        <v/>
      </c>
      <c r="E2504" s="165"/>
      <c r="F2504" s="170"/>
      <c r="G2504" s="189" t="str">
        <f t="shared" si="39"/>
        <v/>
      </c>
      <c r="H2504" s="19"/>
      <c r="I2504" s="19"/>
      <c r="J2504" s="176" t="str">
        <f>IF(AND(C2504&lt;&gt;"",COUNTIF('3.工程情報'!$C$6:$C$501,C2504)=0),"工程記号が3.工程情報に存在しません。","")</f>
        <v/>
      </c>
    </row>
    <row r="2505" spans="2:10" ht="18" customHeight="1">
      <c r="B2505" s="166"/>
      <c r="C2505" s="165"/>
      <c r="D2505" s="12" t="str">
        <f>IF(C2505="","",VLOOKUP(C2505,'3.工程情報'!$C$6:$D$501,2,FALSE))</f>
        <v/>
      </c>
      <c r="E2505" s="165"/>
      <c r="F2505" s="170"/>
      <c r="G2505" s="189" t="str">
        <f t="shared" si="39"/>
        <v/>
      </c>
      <c r="H2505" s="19"/>
      <c r="I2505" s="19"/>
      <c r="J2505" s="176" t="str">
        <f>IF(AND(C2505&lt;&gt;"",COUNTIF('3.工程情報'!$C$6:$C$501,C2505)=0),"工程記号が3.工程情報に存在しません。","")</f>
        <v/>
      </c>
    </row>
    <row r="2506" spans="2:10" ht="18" customHeight="1">
      <c r="B2506" s="166"/>
      <c r="C2506" s="165"/>
      <c r="D2506" s="12" t="str">
        <f>IF(C2506="","",VLOOKUP(C2506,'3.工程情報'!$C$6:$D$501,2,FALSE))</f>
        <v/>
      </c>
      <c r="E2506" s="165"/>
      <c r="F2506" s="170"/>
      <c r="G2506" s="189" t="str">
        <f t="shared" si="39"/>
        <v/>
      </c>
      <c r="H2506" s="19"/>
      <c r="I2506" s="19"/>
      <c r="J2506" s="176" t="str">
        <f>IF(AND(C2506&lt;&gt;"",COUNTIF('3.工程情報'!$C$6:$C$501,C2506)=0),"工程記号が3.工程情報に存在しません。","")</f>
        <v/>
      </c>
    </row>
    <row r="2507" spans="2:10" ht="18" customHeight="1">
      <c r="B2507" s="166"/>
      <c r="C2507" s="165"/>
      <c r="D2507" s="12" t="str">
        <f>IF(C2507="","",VLOOKUP(C2507,'3.工程情報'!$C$6:$D$501,2,FALSE))</f>
        <v/>
      </c>
      <c r="E2507" s="165"/>
      <c r="F2507" s="170"/>
      <c r="G2507" s="189" t="str">
        <f t="shared" si="39"/>
        <v/>
      </c>
      <c r="H2507" s="19"/>
      <c r="I2507" s="19"/>
      <c r="J2507" s="176" t="str">
        <f>IF(AND(C2507&lt;&gt;"",COUNTIF('3.工程情報'!$C$6:$C$501,C2507)=0),"工程記号が3.工程情報に存在しません。","")</f>
        <v/>
      </c>
    </row>
    <row r="2508" spans="2:10" ht="18" customHeight="1">
      <c r="B2508" s="166"/>
      <c r="C2508" s="165"/>
      <c r="D2508" s="12" t="str">
        <f>IF(C2508="","",VLOOKUP(C2508,'3.工程情報'!$C$6:$D$501,2,FALSE))</f>
        <v/>
      </c>
      <c r="E2508" s="165"/>
      <c r="F2508" s="170"/>
      <c r="G2508" s="189" t="str">
        <f t="shared" si="39"/>
        <v/>
      </c>
      <c r="H2508" s="19"/>
      <c r="I2508" s="19"/>
      <c r="J2508" s="176" t="str">
        <f>IF(AND(C2508&lt;&gt;"",COUNTIF('3.工程情報'!$C$6:$C$501,C2508)=0),"工程記号が3.工程情報に存在しません。","")</f>
        <v/>
      </c>
    </row>
    <row r="2509" spans="2:10" ht="18" customHeight="1">
      <c r="B2509" s="166"/>
      <c r="C2509" s="165"/>
      <c r="D2509" s="12" t="str">
        <f>IF(C2509="","",VLOOKUP(C2509,'3.工程情報'!$C$6:$D$501,2,FALSE))</f>
        <v/>
      </c>
      <c r="E2509" s="165"/>
      <c r="F2509" s="170"/>
      <c r="G2509" s="189" t="str">
        <f t="shared" si="39"/>
        <v/>
      </c>
      <c r="H2509" s="19"/>
      <c r="I2509" s="19"/>
      <c r="J2509" s="176" t="str">
        <f>IF(AND(C2509&lt;&gt;"",COUNTIF('3.工程情報'!$C$6:$C$501,C2509)=0),"工程記号が3.工程情報に存在しません。","")</f>
        <v/>
      </c>
    </row>
    <row r="2510" spans="2:10" ht="18" customHeight="1">
      <c r="B2510" s="166"/>
      <c r="C2510" s="165"/>
      <c r="D2510" s="12" t="str">
        <f>IF(C2510="","",VLOOKUP(C2510,'3.工程情報'!$C$6:$D$501,2,FALSE))</f>
        <v/>
      </c>
      <c r="E2510" s="165"/>
      <c r="F2510" s="170"/>
      <c r="G2510" s="189" t="str">
        <f t="shared" si="39"/>
        <v/>
      </c>
      <c r="H2510" s="19"/>
      <c r="I2510" s="19"/>
      <c r="J2510" s="176" t="str">
        <f>IF(AND(C2510&lt;&gt;"",COUNTIF('3.工程情報'!$C$6:$C$501,C2510)=0),"工程記号が3.工程情報に存在しません。","")</f>
        <v/>
      </c>
    </row>
    <row r="2511" spans="2:10" ht="18" customHeight="1">
      <c r="B2511" s="166"/>
      <c r="C2511" s="165"/>
      <c r="D2511" s="12" t="str">
        <f>IF(C2511="","",VLOOKUP(C2511,'3.工程情報'!$C$6:$D$501,2,FALSE))</f>
        <v/>
      </c>
      <c r="E2511" s="165"/>
      <c r="F2511" s="170"/>
      <c r="G2511" s="189" t="str">
        <f t="shared" si="39"/>
        <v/>
      </c>
      <c r="H2511" s="19"/>
      <c r="I2511" s="19"/>
      <c r="J2511" s="176" t="str">
        <f>IF(AND(C2511&lt;&gt;"",COUNTIF('3.工程情報'!$C$6:$C$501,C2511)=0),"工程記号が3.工程情報に存在しません。","")</f>
        <v/>
      </c>
    </row>
    <row r="2512" spans="2:10" ht="18" customHeight="1">
      <c r="B2512" s="166"/>
      <c r="C2512" s="165"/>
      <c r="D2512" s="12" t="str">
        <f>IF(C2512="","",VLOOKUP(C2512,'3.工程情報'!$C$6:$D$501,2,FALSE))</f>
        <v/>
      </c>
      <c r="E2512" s="165"/>
      <c r="F2512" s="170"/>
      <c r="G2512" s="189" t="str">
        <f t="shared" si="39"/>
        <v/>
      </c>
      <c r="H2512" s="19"/>
      <c r="I2512" s="19"/>
      <c r="J2512" s="176" t="str">
        <f>IF(AND(C2512&lt;&gt;"",COUNTIF('3.工程情報'!$C$6:$C$501,C2512)=0),"工程記号が3.工程情報に存在しません。","")</f>
        <v/>
      </c>
    </row>
    <row r="2513" spans="2:10" ht="18" customHeight="1">
      <c r="B2513" s="166"/>
      <c r="C2513" s="165"/>
      <c r="D2513" s="12" t="str">
        <f>IF(C2513="","",VLOOKUP(C2513,'3.工程情報'!$C$6:$D$501,2,FALSE))</f>
        <v/>
      </c>
      <c r="E2513" s="165"/>
      <c r="F2513" s="170"/>
      <c r="G2513" s="189" t="str">
        <f t="shared" si="39"/>
        <v/>
      </c>
      <c r="H2513" s="19"/>
      <c r="I2513" s="19"/>
      <c r="J2513" s="176" t="str">
        <f>IF(AND(C2513&lt;&gt;"",COUNTIF('3.工程情報'!$C$6:$C$501,C2513)=0),"工程記号が3.工程情報に存在しません。","")</f>
        <v/>
      </c>
    </row>
    <row r="2514" spans="2:10" ht="18" customHeight="1">
      <c r="B2514" s="166"/>
      <c r="C2514" s="165"/>
      <c r="D2514" s="12" t="str">
        <f>IF(C2514="","",VLOOKUP(C2514,'3.工程情報'!$C$6:$D$501,2,FALSE))</f>
        <v/>
      </c>
      <c r="E2514" s="165"/>
      <c r="F2514" s="170"/>
      <c r="G2514" s="189" t="str">
        <f t="shared" si="39"/>
        <v/>
      </c>
      <c r="H2514" s="19"/>
      <c r="I2514" s="19"/>
      <c r="J2514" s="176" t="str">
        <f>IF(AND(C2514&lt;&gt;"",COUNTIF('3.工程情報'!$C$6:$C$501,C2514)=0),"工程記号が3.工程情報に存在しません。","")</f>
        <v/>
      </c>
    </row>
    <row r="2515" spans="2:10" ht="18" customHeight="1">
      <c r="B2515" s="166"/>
      <c r="C2515" s="165"/>
      <c r="D2515" s="12" t="str">
        <f>IF(C2515="","",VLOOKUP(C2515,'3.工程情報'!$C$6:$D$501,2,FALSE))</f>
        <v/>
      </c>
      <c r="E2515" s="165"/>
      <c r="F2515" s="170"/>
      <c r="G2515" s="189" t="str">
        <f t="shared" si="39"/>
        <v/>
      </c>
      <c r="H2515" s="19"/>
      <c r="I2515" s="19"/>
      <c r="J2515" s="176" t="str">
        <f>IF(AND(C2515&lt;&gt;"",COUNTIF('3.工程情報'!$C$6:$C$501,C2515)=0),"工程記号が3.工程情報に存在しません。","")</f>
        <v/>
      </c>
    </row>
    <row r="2516" spans="2:10" ht="18" customHeight="1">
      <c r="B2516" s="166"/>
      <c r="C2516" s="165"/>
      <c r="D2516" s="12" t="str">
        <f>IF(C2516="","",VLOOKUP(C2516,'3.工程情報'!$C$6:$D$501,2,FALSE))</f>
        <v/>
      </c>
      <c r="E2516" s="165"/>
      <c r="F2516" s="170"/>
      <c r="G2516" s="189" t="str">
        <f t="shared" si="39"/>
        <v/>
      </c>
      <c r="H2516" s="19"/>
      <c r="I2516" s="19"/>
      <c r="J2516" s="176" t="str">
        <f>IF(AND(C2516&lt;&gt;"",COUNTIF('3.工程情報'!$C$6:$C$501,C2516)=0),"工程記号が3.工程情報に存在しません。","")</f>
        <v/>
      </c>
    </row>
    <row r="2517" spans="2:10" ht="18" customHeight="1">
      <c r="B2517" s="166"/>
      <c r="C2517" s="165"/>
      <c r="D2517" s="12" t="str">
        <f>IF(C2517="","",VLOOKUP(C2517,'3.工程情報'!$C$6:$D$501,2,FALSE))</f>
        <v/>
      </c>
      <c r="E2517" s="165"/>
      <c r="F2517" s="170"/>
      <c r="G2517" s="189" t="str">
        <f t="shared" si="39"/>
        <v/>
      </c>
      <c r="H2517" s="19"/>
      <c r="I2517" s="19"/>
      <c r="J2517" s="176" t="str">
        <f>IF(AND(C2517&lt;&gt;"",COUNTIF('3.工程情報'!$C$6:$C$501,C2517)=0),"工程記号が3.工程情報に存在しません。","")</f>
        <v/>
      </c>
    </row>
    <row r="2518" spans="2:10" ht="18" customHeight="1">
      <c r="B2518" s="166"/>
      <c r="C2518" s="165"/>
      <c r="D2518" s="12" t="str">
        <f>IF(C2518="","",VLOOKUP(C2518,'3.工程情報'!$C$6:$D$501,2,FALSE))</f>
        <v/>
      </c>
      <c r="E2518" s="165"/>
      <c r="F2518" s="170"/>
      <c r="G2518" s="189" t="str">
        <f t="shared" si="39"/>
        <v/>
      </c>
      <c r="H2518" s="19"/>
      <c r="I2518" s="19"/>
      <c r="J2518" s="176" t="str">
        <f>IF(AND(C2518&lt;&gt;"",COUNTIF('3.工程情報'!$C$6:$C$501,C2518)=0),"工程記号が3.工程情報に存在しません。","")</f>
        <v/>
      </c>
    </row>
    <row r="2519" spans="2:10" ht="18" customHeight="1">
      <c r="B2519" s="166"/>
      <c r="C2519" s="165"/>
      <c r="D2519" s="12" t="str">
        <f>IF(C2519="","",VLOOKUP(C2519,'3.工程情報'!$C$6:$D$501,2,FALSE))</f>
        <v/>
      </c>
      <c r="E2519" s="165"/>
      <c r="F2519" s="170"/>
      <c r="G2519" s="189" t="str">
        <f t="shared" si="39"/>
        <v/>
      </c>
      <c r="H2519" s="19"/>
      <c r="I2519" s="19"/>
      <c r="J2519" s="176" t="str">
        <f>IF(AND(C2519&lt;&gt;"",COUNTIF('3.工程情報'!$C$6:$C$501,C2519)=0),"工程記号が3.工程情報に存在しません。","")</f>
        <v/>
      </c>
    </row>
    <row r="2520" spans="2:10" ht="18" customHeight="1">
      <c r="B2520" s="166"/>
      <c r="C2520" s="165"/>
      <c r="D2520" s="12" t="str">
        <f>IF(C2520="","",VLOOKUP(C2520,'3.工程情報'!$C$6:$D$501,2,FALSE))</f>
        <v/>
      </c>
      <c r="E2520" s="165"/>
      <c r="F2520" s="170"/>
      <c r="G2520" s="189" t="str">
        <f t="shared" si="39"/>
        <v/>
      </c>
      <c r="H2520" s="19"/>
      <c r="I2520" s="19"/>
      <c r="J2520" s="176" t="str">
        <f>IF(AND(C2520&lt;&gt;"",COUNTIF('3.工程情報'!$C$6:$C$501,C2520)=0),"工程記号が3.工程情報に存在しません。","")</f>
        <v/>
      </c>
    </row>
    <row r="2521" spans="2:10" ht="18" customHeight="1">
      <c r="B2521" s="166"/>
      <c r="C2521" s="165"/>
      <c r="D2521" s="12" t="str">
        <f>IF(C2521="","",VLOOKUP(C2521,'3.工程情報'!$C$6:$D$501,2,FALSE))</f>
        <v/>
      </c>
      <c r="E2521" s="165"/>
      <c r="F2521" s="170"/>
      <c r="G2521" s="189" t="str">
        <f t="shared" si="39"/>
        <v/>
      </c>
      <c r="H2521" s="19"/>
      <c r="I2521" s="19"/>
      <c r="J2521" s="176" t="str">
        <f>IF(AND(C2521&lt;&gt;"",COUNTIF('3.工程情報'!$C$6:$C$501,C2521)=0),"工程記号が3.工程情報に存在しません。","")</f>
        <v/>
      </c>
    </row>
    <row r="2522" spans="2:10" ht="18" customHeight="1">
      <c r="B2522" s="166"/>
      <c r="C2522" s="165"/>
      <c r="D2522" s="12" t="str">
        <f>IF(C2522="","",VLOOKUP(C2522,'3.工程情報'!$C$6:$D$501,2,FALSE))</f>
        <v/>
      </c>
      <c r="E2522" s="165"/>
      <c r="F2522" s="170"/>
      <c r="G2522" s="189" t="str">
        <f t="shared" si="39"/>
        <v/>
      </c>
      <c r="H2522" s="19"/>
      <c r="I2522" s="19"/>
      <c r="J2522" s="176" t="str">
        <f>IF(AND(C2522&lt;&gt;"",COUNTIF('3.工程情報'!$C$6:$C$501,C2522)=0),"工程記号が3.工程情報に存在しません。","")</f>
        <v/>
      </c>
    </row>
    <row r="2523" spans="2:10" ht="18" customHeight="1">
      <c r="B2523" s="166"/>
      <c r="C2523" s="165"/>
      <c r="D2523" s="12" t="str">
        <f>IF(C2523="","",VLOOKUP(C2523,'3.工程情報'!$C$6:$D$501,2,FALSE))</f>
        <v/>
      </c>
      <c r="E2523" s="165"/>
      <c r="F2523" s="170"/>
      <c r="G2523" s="189" t="str">
        <f t="shared" si="39"/>
        <v/>
      </c>
      <c r="H2523" s="19"/>
      <c r="I2523" s="19"/>
      <c r="J2523" s="176" t="str">
        <f>IF(AND(C2523&lt;&gt;"",COUNTIF('3.工程情報'!$C$6:$C$501,C2523)=0),"工程記号が3.工程情報に存在しません。","")</f>
        <v/>
      </c>
    </row>
    <row r="2524" spans="2:10" ht="18" customHeight="1">
      <c r="B2524" s="166"/>
      <c r="C2524" s="165"/>
      <c r="D2524" s="12" t="str">
        <f>IF(C2524="","",VLOOKUP(C2524,'3.工程情報'!$C$6:$D$501,2,FALSE))</f>
        <v/>
      </c>
      <c r="E2524" s="165"/>
      <c r="F2524" s="170"/>
      <c r="G2524" s="189" t="str">
        <f t="shared" si="39"/>
        <v/>
      </c>
      <c r="H2524" s="19"/>
      <c r="I2524" s="19"/>
      <c r="J2524" s="176" t="str">
        <f>IF(AND(C2524&lt;&gt;"",COUNTIF('3.工程情報'!$C$6:$C$501,C2524)=0),"工程記号が3.工程情報に存在しません。","")</f>
        <v/>
      </c>
    </row>
    <row r="2525" spans="2:10" ht="18" customHeight="1">
      <c r="B2525" s="166"/>
      <c r="C2525" s="165"/>
      <c r="D2525" s="12" t="str">
        <f>IF(C2525="","",VLOOKUP(C2525,'3.工程情報'!$C$6:$D$501,2,FALSE))</f>
        <v/>
      </c>
      <c r="E2525" s="165"/>
      <c r="F2525" s="170"/>
      <c r="G2525" s="189" t="str">
        <f t="shared" si="39"/>
        <v/>
      </c>
      <c r="H2525" s="19"/>
      <c r="I2525" s="19"/>
      <c r="J2525" s="176" t="str">
        <f>IF(AND(C2525&lt;&gt;"",COUNTIF('3.工程情報'!$C$6:$C$501,C2525)=0),"工程記号が3.工程情報に存在しません。","")</f>
        <v/>
      </c>
    </row>
    <row r="2526" spans="2:10" ht="18" customHeight="1">
      <c r="B2526" s="166"/>
      <c r="C2526" s="165"/>
      <c r="D2526" s="12" t="str">
        <f>IF(C2526="","",VLOOKUP(C2526,'3.工程情報'!$C$6:$D$501,2,FALSE))</f>
        <v/>
      </c>
      <c r="E2526" s="165"/>
      <c r="F2526" s="170"/>
      <c r="G2526" s="189" t="str">
        <f t="shared" si="39"/>
        <v/>
      </c>
      <c r="H2526" s="19"/>
      <c r="I2526" s="19"/>
      <c r="J2526" s="176" t="str">
        <f>IF(AND(C2526&lt;&gt;"",COUNTIF('3.工程情報'!$C$6:$C$501,C2526)=0),"工程記号が3.工程情報に存在しません。","")</f>
        <v/>
      </c>
    </row>
    <row r="2527" spans="2:10" ht="18" customHeight="1">
      <c r="B2527" s="166"/>
      <c r="C2527" s="165"/>
      <c r="D2527" s="12" t="str">
        <f>IF(C2527="","",VLOOKUP(C2527,'3.工程情報'!$C$6:$D$501,2,FALSE))</f>
        <v/>
      </c>
      <c r="E2527" s="165"/>
      <c r="F2527" s="170"/>
      <c r="G2527" s="189" t="str">
        <f t="shared" si="39"/>
        <v/>
      </c>
      <c r="H2527" s="19"/>
      <c r="I2527" s="19"/>
      <c r="J2527" s="176" t="str">
        <f>IF(AND(C2527&lt;&gt;"",COUNTIF('3.工程情報'!$C$6:$C$501,C2527)=0),"工程記号が3.工程情報に存在しません。","")</f>
        <v/>
      </c>
    </row>
    <row r="2528" spans="2:10" ht="18" customHeight="1">
      <c r="B2528" s="166"/>
      <c r="C2528" s="165"/>
      <c r="D2528" s="12" t="str">
        <f>IF(C2528="","",VLOOKUP(C2528,'3.工程情報'!$C$6:$D$501,2,FALSE))</f>
        <v/>
      </c>
      <c r="E2528" s="165"/>
      <c r="F2528" s="170"/>
      <c r="G2528" s="189" t="str">
        <f t="shared" si="39"/>
        <v/>
      </c>
      <c r="H2528" s="19"/>
      <c r="I2528" s="19"/>
      <c r="J2528" s="176" t="str">
        <f>IF(AND(C2528&lt;&gt;"",COUNTIF('3.工程情報'!$C$6:$C$501,C2528)=0),"工程記号が3.工程情報に存在しません。","")</f>
        <v/>
      </c>
    </row>
    <row r="2529" spans="2:10" ht="18" customHeight="1">
      <c r="B2529" s="166"/>
      <c r="C2529" s="165"/>
      <c r="D2529" s="12" t="str">
        <f>IF(C2529="","",VLOOKUP(C2529,'3.工程情報'!$C$6:$D$501,2,FALSE))</f>
        <v/>
      </c>
      <c r="E2529" s="165"/>
      <c r="F2529" s="170"/>
      <c r="G2529" s="189" t="str">
        <f t="shared" si="39"/>
        <v/>
      </c>
      <c r="H2529" s="19"/>
      <c r="I2529" s="19"/>
      <c r="J2529" s="176" t="str">
        <f>IF(AND(C2529&lt;&gt;"",COUNTIF('3.工程情報'!$C$6:$C$501,C2529)=0),"工程記号が3.工程情報に存在しません。","")</f>
        <v/>
      </c>
    </row>
    <row r="2530" spans="2:10" ht="18" customHeight="1">
      <c r="B2530" s="166"/>
      <c r="C2530" s="165"/>
      <c r="D2530" s="12" t="str">
        <f>IF(C2530="","",VLOOKUP(C2530,'3.工程情報'!$C$6:$D$501,2,FALSE))</f>
        <v/>
      </c>
      <c r="E2530" s="165"/>
      <c r="F2530" s="170"/>
      <c r="G2530" s="189" t="str">
        <f t="shared" si="39"/>
        <v/>
      </c>
      <c r="H2530" s="19"/>
      <c r="I2530" s="19"/>
      <c r="J2530" s="176" t="str">
        <f>IF(AND(C2530&lt;&gt;"",COUNTIF('3.工程情報'!$C$6:$C$501,C2530)=0),"工程記号が3.工程情報に存在しません。","")</f>
        <v/>
      </c>
    </row>
    <row r="2531" spans="2:10" ht="18" customHeight="1">
      <c r="B2531" s="166"/>
      <c r="C2531" s="165"/>
      <c r="D2531" s="12" t="str">
        <f>IF(C2531="","",VLOOKUP(C2531,'3.工程情報'!$C$6:$D$501,2,FALSE))</f>
        <v/>
      </c>
      <c r="E2531" s="165"/>
      <c r="F2531" s="170"/>
      <c r="G2531" s="189" t="str">
        <f t="shared" si="39"/>
        <v/>
      </c>
      <c r="H2531" s="19"/>
      <c r="I2531" s="19"/>
      <c r="J2531" s="176" t="str">
        <f>IF(AND(C2531&lt;&gt;"",COUNTIF('3.工程情報'!$C$6:$C$501,C2531)=0),"工程記号が3.工程情報に存在しません。","")</f>
        <v/>
      </c>
    </row>
    <row r="2532" spans="2:10" ht="18" customHeight="1">
      <c r="B2532" s="166"/>
      <c r="C2532" s="165"/>
      <c r="D2532" s="12" t="str">
        <f>IF(C2532="","",VLOOKUP(C2532,'3.工程情報'!$C$6:$D$501,2,FALSE))</f>
        <v/>
      </c>
      <c r="E2532" s="165"/>
      <c r="F2532" s="170"/>
      <c r="G2532" s="189" t="str">
        <f t="shared" si="39"/>
        <v/>
      </c>
      <c r="H2532" s="19"/>
      <c r="I2532" s="19"/>
      <c r="J2532" s="176" t="str">
        <f>IF(AND(C2532&lt;&gt;"",COUNTIF('3.工程情報'!$C$6:$C$501,C2532)=0),"工程記号が3.工程情報に存在しません。","")</f>
        <v/>
      </c>
    </row>
    <row r="2533" spans="2:10" ht="18" customHeight="1">
      <c r="B2533" s="166"/>
      <c r="C2533" s="165"/>
      <c r="D2533" s="12" t="str">
        <f>IF(C2533="","",VLOOKUP(C2533,'3.工程情報'!$C$6:$D$501,2,FALSE))</f>
        <v/>
      </c>
      <c r="E2533" s="165"/>
      <c r="F2533" s="170"/>
      <c r="G2533" s="189" t="str">
        <f t="shared" si="39"/>
        <v/>
      </c>
      <c r="H2533" s="19"/>
      <c r="I2533" s="19"/>
      <c r="J2533" s="176" t="str">
        <f>IF(AND(C2533&lt;&gt;"",COUNTIF('3.工程情報'!$C$6:$C$501,C2533)=0),"工程記号が3.工程情報に存在しません。","")</f>
        <v/>
      </c>
    </row>
    <row r="2534" spans="2:10" ht="18" customHeight="1">
      <c r="B2534" s="166"/>
      <c r="C2534" s="165"/>
      <c r="D2534" s="12" t="str">
        <f>IF(C2534="","",VLOOKUP(C2534,'3.工程情報'!$C$6:$D$501,2,FALSE))</f>
        <v/>
      </c>
      <c r="E2534" s="165"/>
      <c r="F2534" s="170"/>
      <c r="G2534" s="189" t="str">
        <f t="shared" si="39"/>
        <v/>
      </c>
      <c r="H2534" s="19"/>
      <c r="I2534" s="19"/>
      <c r="J2534" s="176" t="str">
        <f>IF(AND(C2534&lt;&gt;"",COUNTIF('3.工程情報'!$C$6:$C$501,C2534)=0),"工程記号が3.工程情報に存在しません。","")</f>
        <v/>
      </c>
    </row>
    <row r="2535" spans="2:10" ht="18" customHeight="1">
      <c r="B2535" s="166"/>
      <c r="C2535" s="165"/>
      <c r="D2535" s="12" t="str">
        <f>IF(C2535="","",VLOOKUP(C2535,'3.工程情報'!$C$6:$D$501,2,FALSE))</f>
        <v/>
      </c>
      <c r="E2535" s="165"/>
      <c r="F2535" s="170"/>
      <c r="G2535" s="189" t="str">
        <f t="shared" si="39"/>
        <v/>
      </c>
      <c r="H2535" s="19"/>
      <c r="I2535" s="19"/>
      <c r="J2535" s="176" t="str">
        <f>IF(AND(C2535&lt;&gt;"",COUNTIF('3.工程情報'!$C$6:$C$501,C2535)=0),"工程記号が3.工程情報に存在しません。","")</f>
        <v/>
      </c>
    </row>
    <row r="2536" spans="2:10" ht="18" customHeight="1">
      <c r="B2536" s="166"/>
      <c r="C2536" s="165"/>
      <c r="D2536" s="12" t="str">
        <f>IF(C2536="","",VLOOKUP(C2536,'3.工程情報'!$C$6:$D$501,2,FALSE))</f>
        <v/>
      </c>
      <c r="E2536" s="165"/>
      <c r="F2536" s="170"/>
      <c r="G2536" s="189" t="str">
        <f t="shared" si="39"/>
        <v/>
      </c>
      <c r="H2536" s="19"/>
      <c r="I2536" s="19"/>
      <c r="J2536" s="176" t="str">
        <f>IF(AND(C2536&lt;&gt;"",COUNTIF('3.工程情報'!$C$6:$C$501,C2536)=0),"工程記号が3.工程情報に存在しません。","")</f>
        <v/>
      </c>
    </row>
    <row r="2537" spans="2:10" ht="18" customHeight="1">
      <c r="B2537" s="166"/>
      <c r="C2537" s="165"/>
      <c r="D2537" s="12" t="str">
        <f>IF(C2537="","",VLOOKUP(C2537,'3.工程情報'!$C$6:$D$501,2,FALSE))</f>
        <v/>
      </c>
      <c r="E2537" s="165"/>
      <c r="F2537" s="170"/>
      <c r="G2537" s="189" t="str">
        <f t="shared" si="39"/>
        <v/>
      </c>
      <c r="H2537" s="19"/>
      <c r="I2537" s="19"/>
      <c r="J2537" s="176" t="str">
        <f>IF(AND(C2537&lt;&gt;"",COUNTIF('3.工程情報'!$C$6:$C$501,C2537)=0),"工程記号が3.工程情報に存在しません。","")</f>
        <v/>
      </c>
    </row>
    <row r="2538" spans="2:10" ht="18" customHeight="1">
      <c r="B2538" s="166"/>
      <c r="C2538" s="165"/>
      <c r="D2538" s="12" t="str">
        <f>IF(C2538="","",VLOOKUP(C2538,'3.工程情報'!$C$6:$D$501,2,FALSE))</f>
        <v/>
      </c>
      <c r="E2538" s="165"/>
      <c r="F2538" s="170"/>
      <c r="G2538" s="189" t="str">
        <f t="shared" si="39"/>
        <v/>
      </c>
      <c r="H2538" s="19"/>
      <c r="I2538" s="19"/>
      <c r="J2538" s="176" t="str">
        <f>IF(AND(C2538&lt;&gt;"",COUNTIF('3.工程情報'!$C$6:$C$501,C2538)=0),"工程記号が3.工程情報に存在しません。","")</f>
        <v/>
      </c>
    </row>
    <row r="2539" spans="2:10" ht="18" customHeight="1">
      <c r="B2539" s="166"/>
      <c r="C2539" s="165"/>
      <c r="D2539" s="12" t="str">
        <f>IF(C2539="","",VLOOKUP(C2539,'3.工程情報'!$C$6:$D$501,2,FALSE))</f>
        <v/>
      </c>
      <c r="E2539" s="165"/>
      <c r="F2539" s="170"/>
      <c r="G2539" s="189" t="str">
        <f t="shared" si="39"/>
        <v/>
      </c>
      <c r="H2539" s="19"/>
      <c r="I2539" s="19"/>
      <c r="J2539" s="176" t="str">
        <f>IF(AND(C2539&lt;&gt;"",COUNTIF('3.工程情報'!$C$6:$C$501,C2539)=0),"工程記号が3.工程情報に存在しません。","")</f>
        <v/>
      </c>
    </row>
    <row r="2540" spans="2:10" ht="18" customHeight="1">
      <c r="B2540" s="166"/>
      <c r="C2540" s="165"/>
      <c r="D2540" s="12" t="str">
        <f>IF(C2540="","",VLOOKUP(C2540,'3.工程情報'!$C$6:$D$501,2,FALSE))</f>
        <v/>
      </c>
      <c r="E2540" s="165"/>
      <c r="F2540" s="170"/>
      <c r="G2540" s="189" t="str">
        <f t="shared" si="39"/>
        <v/>
      </c>
      <c r="H2540" s="19"/>
      <c r="I2540" s="19"/>
      <c r="J2540" s="176" t="str">
        <f>IF(AND(C2540&lt;&gt;"",COUNTIF('3.工程情報'!$C$6:$C$501,C2540)=0),"工程記号が3.工程情報に存在しません。","")</f>
        <v/>
      </c>
    </row>
    <row r="2541" spans="2:10" ht="18" customHeight="1">
      <c r="B2541" s="166"/>
      <c r="C2541" s="165"/>
      <c r="D2541" s="12" t="str">
        <f>IF(C2541="","",VLOOKUP(C2541,'3.工程情報'!$C$6:$D$501,2,FALSE))</f>
        <v/>
      </c>
      <c r="E2541" s="165"/>
      <c r="F2541" s="170"/>
      <c r="G2541" s="189" t="str">
        <f t="shared" si="39"/>
        <v/>
      </c>
      <c r="H2541" s="19"/>
      <c r="I2541" s="19"/>
      <c r="J2541" s="176" t="str">
        <f>IF(AND(C2541&lt;&gt;"",COUNTIF('3.工程情報'!$C$6:$C$501,C2541)=0),"工程記号が3.工程情報に存在しません。","")</f>
        <v/>
      </c>
    </row>
    <row r="2542" spans="2:10" ht="18" customHeight="1">
      <c r="B2542" s="166"/>
      <c r="C2542" s="165"/>
      <c r="D2542" s="12" t="str">
        <f>IF(C2542="","",VLOOKUP(C2542,'3.工程情報'!$C$6:$D$501,2,FALSE))</f>
        <v/>
      </c>
      <c r="E2542" s="165"/>
      <c r="F2542" s="170"/>
      <c r="G2542" s="189" t="str">
        <f t="shared" si="39"/>
        <v/>
      </c>
      <c r="H2542" s="19"/>
      <c r="I2542" s="19"/>
      <c r="J2542" s="176" t="str">
        <f>IF(AND(C2542&lt;&gt;"",COUNTIF('3.工程情報'!$C$6:$C$501,C2542)=0),"工程記号が3.工程情報に存在しません。","")</f>
        <v/>
      </c>
    </row>
    <row r="2543" spans="2:10" ht="18" customHeight="1">
      <c r="B2543" s="166"/>
      <c r="C2543" s="165"/>
      <c r="D2543" s="12" t="str">
        <f>IF(C2543="","",VLOOKUP(C2543,'3.工程情報'!$C$6:$D$501,2,FALSE))</f>
        <v/>
      </c>
      <c r="E2543" s="165"/>
      <c r="F2543" s="170"/>
      <c r="G2543" s="189" t="str">
        <f t="shared" si="39"/>
        <v/>
      </c>
      <c r="H2543" s="19"/>
      <c r="I2543" s="19"/>
      <c r="J2543" s="176" t="str">
        <f>IF(AND(C2543&lt;&gt;"",COUNTIF('3.工程情報'!$C$6:$C$501,C2543)=0),"工程記号が3.工程情報に存在しません。","")</f>
        <v/>
      </c>
    </row>
    <row r="2544" spans="2:10" ht="18" customHeight="1">
      <c r="B2544" s="166"/>
      <c r="C2544" s="165"/>
      <c r="D2544" s="12" t="str">
        <f>IF(C2544="","",VLOOKUP(C2544,'3.工程情報'!$C$6:$D$501,2,FALSE))</f>
        <v/>
      </c>
      <c r="E2544" s="165"/>
      <c r="F2544" s="170"/>
      <c r="G2544" s="189" t="str">
        <f t="shared" si="39"/>
        <v/>
      </c>
      <c r="H2544" s="19"/>
      <c r="I2544" s="19"/>
      <c r="J2544" s="176" t="str">
        <f>IF(AND(C2544&lt;&gt;"",COUNTIF('3.工程情報'!$C$6:$C$501,C2544)=0),"工程記号が3.工程情報に存在しません。","")</f>
        <v/>
      </c>
    </row>
    <row r="2545" spans="2:10" ht="18" customHeight="1">
      <c r="B2545" s="166"/>
      <c r="C2545" s="165"/>
      <c r="D2545" s="12" t="str">
        <f>IF(C2545="","",VLOOKUP(C2545,'3.工程情報'!$C$6:$D$501,2,FALSE))</f>
        <v/>
      </c>
      <c r="E2545" s="165"/>
      <c r="F2545" s="170"/>
      <c r="G2545" s="189" t="str">
        <f t="shared" si="39"/>
        <v/>
      </c>
      <c r="H2545" s="19"/>
      <c r="I2545" s="19"/>
      <c r="J2545" s="176" t="str">
        <f>IF(AND(C2545&lt;&gt;"",COUNTIF('3.工程情報'!$C$6:$C$501,C2545)=0),"工程記号が3.工程情報に存在しません。","")</f>
        <v/>
      </c>
    </row>
    <row r="2546" spans="2:10" ht="18" customHeight="1">
      <c r="B2546" s="166"/>
      <c r="C2546" s="165"/>
      <c r="D2546" s="12" t="str">
        <f>IF(C2546="","",VLOOKUP(C2546,'3.工程情報'!$C$6:$D$501,2,FALSE))</f>
        <v/>
      </c>
      <c r="E2546" s="165"/>
      <c r="F2546" s="170"/>
      <c r="G2546" s="189" t="str">
        <f t="shared" si="39"/>
        <v/>
      </c>
      <c r="H2546" s="19"/>
      <c r="I2546" s="19"/>
      <c r="J2546" s="176" t="str">
        <f>IF(AND(C2546&lt;&gt;"",COUNTIF('3.工程情報'!$C$6:$C$501,C2546)=0),"工程記号が3.工程情報に存在しません。","")</f>
        <v/>
      </c>
    </row>
    <row r="2547" spans="2:10" ht="18" customHeight="1">
      <c r="B2547" s="166"/>
      <c r="C2547" s="165"/>
      <c r="D2547" s="12" t="str">
        <f>IF(C2547="","",VLOOKUP(C2547,'3.工程情報'!$C$6:$D$501,2,FALSE))</f>
        <v/>
      </c>
      <c r="E2547" s="165"/>
      <c r="F2547" s="170"/>
      <c r="G2547" s="189" t="str">
        <f t="shared" si="39"/>
        <v/>
      </c>
      <c r="H2547" s="19"/>
      <c r="I2547" s="19"/>
      <c r="J2547" s="176" t="str">
        <f>IF(AND(C2547&lt;&gt;"",COUNTIF('3.工程情報'!$C$6:$C$501,C2547)=0),"工程記号が3.工程情報に存在しません。","")</f>
        <v/>
      </c>
    </row>
    <row r="2548" spans="2:10" ht="18" customHeight="1">
      <c r="B2548" s="166"/>
      <c r="C2548" s="165"/>
      <c r="D2548" s="12" t="str">
        <f>IF(C2548="","",VLOOKUP(C2548,'3.工程情報'!$C$6:$D$501,2,FALSE))</f>
        <v/>
      </c>
      <c r="E2548" s="165"/>
      <c r="F2548" s="170"/>
      <c r="G2548" s="189" t="str">
        <f t="shared" si="39"/>
        <v/>
      </c>
      <c r="H2548" s="19"/>
      <c r="I2548" s="19"/>
      <c r="J2548" s="176" t="str">
        <f>IF(AND(C2548&lt;&gt;"",COUNTIF('3.工程情報'!$C$6:$C$501,C2548)=0),"工程記号が3.工程情報に存在しません。","")</f>
        <v/>
      </c>
    </row>
    <row r="2549" spans="2:10" ht="18" customHeight="1">
      <c r="B2549" s="166"/>
      <c r="C2549" s="165"/>
      <c r="D2549" s="12" t="str">
        <f>IF(C2549="","",VLOOKUP(C2549,'3.工程情報'!$C$6:$D$501,2,FALSE))</f>
        <v/>
      </c>
      <c r="E2549" s="165"/>
      <c r="F2549" s="170"/>
      <c r="G2549" s="189" t="str">
        <f t="shared" si="39"/>
        <v/>
      </c>
      <c r="H2549" s="19"/>
      <c r="I2549" s="19"/>
      <c r="J2549" s="176" t="str">
        <f>IF(AND(C2549&lt;&gt;"",COUNTIF('3.工程情報'!$C$6:$C$501,C2549)=0),"工程記号が3.工程情報に存在しません。","")</f>
        <v/>
      </c>
    </row>
    <row r="2550" spans="2:10" ht="18" customHeight="1">
      <c r="B2550" s="166"/>
      <c r="C2550" s="165"/>
      <c r="D2550" s="12" t="str">
        <f>IF(C2550="","",VLOOKUP(C2550,'3.工程情報'!$C$6:$D$501,2,FALSE))</f>
        <v/>
      </c>
      <c r="E2550" s="165"/>
      <c r="F2550" s="170"/>
      <c r="G2550" s="189" t="str">
        <f t="shared" si="39"/>
        <v/>
      </c>
      <c r="H2550" s="19"/>
      <c r="I2550" s="19"/>
      <c r="J2550" s="176" t="str">
        <f>IF(AND(C2550&lt;&gt;"",COUNTIF('3.工程情報'!$C$6:$C$501,C2550)=0),"工程記号が3.工程情報に存在しません。","")</f>
        <v/>
      </c>
    </row>
    <row r="2551" spans="2:10" ht="18" customHeight="1">
      <c r="B2551" s="166"/>
      <c r="C2551" s="165"/>
      <c r="D2551" s="12" t="str">
        <f>IF(C2551="","",VLOOKUP(C2551,'3.工程情報'!$C$6:$D$501,2,FALSE))</f>
        <v/>
      </c>
      <c r="E2551" s="165"/>
      <c r="F2551" s="170"/>
      <c r="G2551" s="189" t="str">
        <f t="shared" si="39"/>
        <v/>
      </c>
      <c r="H2551" s="19"/>
      <c r="I2551" s="19"/>
      <c r="J2551" s="176" t="str">
        <f>IF(AND(C2551&lt;&gt;"",COUNTIF('3.工程情報'!$C$6:$C$501,C2551)=0),"工程記号が3.工程情報に存在しません。","")</f>
        <v/>
      </c>
    </row>
    <row r="2552" spans="2:10" ht="18" customHeight="1">
      <c r="B2552" s="166"/>
      <c r="C2552" s="165"/>
      <c r="D2552" s="12" t="str">
        <f>IF(C2552="","",VLOOKUP(C2552,'3.工程情報'!$C$6:$D$501,2,FALSE))</f>
        <v/>
      </c>
      <c r="E2552" s="165"/>
      <c r="F2552" s="170"/>
      <c r="G2552" s="189" t="str">
        <f t="shared" si="39"/>
        <v/>
      </c>
      <c r="H2552" s="19"/>
      <c r="I2552" s="19"/>
      <c r="J2552" s="176" t="str">
        <f>IF(AND(C2552&lt;&gt;"",COUNTIF('3.工程情報'!$C$6:$C$501,C2552)=0),"工程記号が3.工程情報に存在しません。","")</f>
        <v/>
      </c>
    </row>
    <row r="2553" spans="2:10" ht="18" customHeight="1">
      <c r="B2553" s="166"/>
      <c r="C2553" s="165"/>
      <c r="D2553" s="12" t="str">
        <f>IF(C2553="","",VLOOKUP(C2553,'3.工程情報'!$C$6:$D$501,2,FALSE))</f>
        <v/>
      </c>
      <c r="E2553" s="165"/>
      <c r="F2553" s="170"/>
      <c r="G2553" s="189" t="str">
        <f t="shared" si="39"/>
        <v/>
      </c>
      <c r="H2553" s="19"/>
      <c r="I2553" s="19"/>
      <c r="J2553" s="176" t="str">
        <f>IF(AND(C2553&lt;&gt;"",COUNTIF('3.工程情報'!$C$6:$C$501,C2553)=0),"工程記号が3.工程情報に存在しません。","")</f>
        <v/>
      </c>
    </row>
    <row r="2554" spans="2:10" ht="18" customHeight="1">
      <c r="B2554" s="166"/>
      <c r="C2554" s="165"/>
      <c r="D2554" s="12" t="str">
        <f>IF(C2554="","",VLOOKUP(C2554,'3.工程情報'!$C$6:$D$501,2,FALSE))</f>
        <v/>
      </c>
      <c r="E2554" s="165"/>
      <c r="F2554" s="170"/>
      <c r="G2554" s="189" t="str">
        <f t="shared" si="39"/>
        <v/>
      </c>
      <c r="H2554" s="19"/>
      <c r="I2554" s="19"/>
      <c r="J2554" s="176" t="str">
        <f>IF(AND(C2554&lt;&gt;"",COUNTIF('3.工程情報'!$C$6:$C$501,C2554)=0),"工程記号が3.工程情報に存在しません。","")</f>
        <v/>
      </c>
    </row>
    <row r="2555" spans="2:10" ht="18" customHeight="1">
      <c r="B2555" s="166"/>
      <c r="C2555" s="165"/>
      <c r="D2555" s="12" t="str">
        <f>IF(C2555="","",VLOOKUP(C2555,'3.工程情報'!$C$6:$D$501,2,FALSE))</f>
        <v/>
      </c>
      <c r="E2555" s="165"/>
      <c r="F2555" s="170"/>
      <c r="G2555" s="189" t="str">
        <f t="shared" si="39"/>
        <v/>
      </c>
      <c r="H2555" s="19"/>
      <c r="I2555" s="19"/>
      <c r="J2555" s="176" t="str">
        <f>IF(AND(C2555&lt;&gt;"",COUNTIF('3.工程情報'!$C$6:$C$501,C2555)=0),"工程記号が3.工程情報に存在しません。","")</f>
        <v/>
      </c>
    </row>
    <row r="2556" spans="2:10" ht="18" customHeight="1">
      <c r="B2556" s="166"/>
      <c r="C2556" s="165"/>
      <c r="D2556" s="12" t="str">
        <f>IF(C2556="","",VLOOKUP(C2556,'3.工程情報'!$C$6:$D$501,2,FALSE))</f>
        <v/>
      </c>
      <c r="E2556" s="165"/>
      <c r="F2556" s="170"/>
      <c r="G2556" s="189" t="str">
        <f t="shared" si="39"/>
        <v/>
      </c>
      <c r="H2556" s="19"/>
      <c r="I2556" s="19"/>
      <c r="J2556" s="176" t="str">
        <f>IF(AND(C2556&lt;&gt;"",COUNTIF('3.工程情報'!$C$6:$C$501,C2556)=0),"工程記号が3.工程情報に存在しません。","")</f>
        <v/>
      </c>
    </row>
    <row r="2557" spans="2:10" ht="18" customHeight="1">
      <c r="B2557" s="166"/>
      <c r="C2557" s="165"/>
      <c r="D2557" s="12" t="str">
        <f>IF(C2557="","",VLOOKUP(C2557,'3.工程情報'!$C$6:$D$501,2,FALSE))</f>
        <v/>
      </c>
      <c r="E2557" s="165"/>
      <c r="F2557" s="170"/>
      <c r="G2557" s="189" t="str">
        <f t="shared" si="39"/>
        <v/>
      </c>
      <c r="H2557" s="19"/>
      <c r="I2557" s="19"/>
      <c r="J2557" s="176" t="str">
        <f>IF(AND(C2557&lt;&gt;"",COUNTIF('3.工程情報'!$C$6:$C$501,C2557)=0),"工程記号が3.工程情報に存在しません。","")</f>
        <v/>
      </c>
    </row>
    <row r="2558" spans="2:10" ht="18" customHeight="1">
      <c r="B2558" s="166"/>
      <c r="C2558" s="165"/>
      <c r="D2558" s="12" t="str">
        <f>IF(C2558="","",VLOOKUP(C2558,'3.工程情報'!$C$6:$D$501,2,FALSE))</f>
        <v/>
      </c>
      <c r="E2558" s="165"/>
      <c r="F2558" s="170"/>
      <c r="G2558" s="189" t="str">
        <f t="shared" si="39"/>
        <v/>
      </c>
      <c r="H2558" s="19"/>
      <c r="I2558" s="19"/>
      <c r="J2558" s="176" t="str">
        <f>IF(AND(C2558&lt;&gt;"",COUNTIF('3.工程情報'!$C$6:$C$501,C2558)=0),"工程記号が3.工程情報に存在しません。","")</f>
        <v/>
      </c>
    </row>
    <row r="2559" spans="2:10" ht="18" customHeight="1">
      <c r="B2559" s="166"/>
      <c r="C2559" s="165"/>
      <c r="D2559" s="12" t="str">
        <f>IF(C2559="","",VLOOKUP(C2559,'3.工程情報'!$C$6:$D$501,2,FALSE))</f>
        <v/>
      </c>
      <c r="E2559" s="165"/>
      <c r="F2559" s="170"/>
      <c r="G2559" s="189" t="str">
        <f t="shared" si="39"/>
        <v/>
      </c>
      <c r="H2559" s="19"/>
      <c r="I2559" s="19"/>
      <c r="J2559" s="176" t="str">
        <f>IF(AND(C2559&lt;&gt;"",COUNTIF('3.工程情報'!$C$6:$C$501,C2559)=0),"工程記号が3.工程情報に存在しません。","")</f>
        <v/>
      </c>
    </row>
    <row r="2560" spans="2:10" ht="18" customHeight="1">
      <c r="B2560" s="166"/>
      <c r="C2560" s="165"/>
      <c r="D2560" s="12" t="str">
        <f>IF(C2560="","",VLOOKUP(C2560,'3.工程情報'!$C$6:$D$501,2,FALSE))</f>
        <v/>
      </c>
      <c r="E2560" s="165"/>
      <c r="F2560" s="170"/>
      <c r="G2560" s="189" t="str">
        <f t="shared" si="39"/>
        <v/>
      </c>
      <c r="H2560" s="19"/>
      <c r="I2560" s="19"/>
      <c r="J2560" s="176" t="str">
        <f>IF(AND(C2560&lt;&gt;"",COUNTIF('3.工程情報'!$C$6:$C$501,C2560)=0),"工程記号が3.工程情報に存在しません。","")</f>
        <v/>
      </c>
    </row>
    <row r="2561" spans="2:10" ht="18" customHeight="1">
      <c r="B2561" s="166"/>
      <c r="C2561" s="165"/>
      <c r="D2561" s="12" t="str">
        <f>IF(C2561="","",VLOOKUP(C2561,'3.工程情報'!$C$6:$D$501,2,FALSE))</f>
        <v/>
      </c>
      <c r="E2561" s="165"/>
      <c r="F2561" s="170"/>
      <c r="G2561" s="189" t="str">
        <f t="shared" si="39"/>
        <v/>
      </c>
      <c r="H2561" s="19"/>
      <c r="I2561" s="19"/>
      <c r="J2561" s="176" t="str">
        <f>IF(AND(C2561&lt;&gt;"",COUNTIF('3.工程情報'!$C$6:$C$501,C2561)=0),"工程記号が3.工程情報に存在しません。","")</f>
        <v/>
      </c>
    </row>
    <row r="2562" spans="2:10" ht="18" customHeight="1">
      <c r="B2562" s="166"/>
      <c r="C2562" s="165"/>
      <c r="D2562" s="12" t="str">
        <f>IF(C2562="","",VLOOKUP(C2562,'3.工程情報'!$C$6:$D$501,2,FALSE))</f>
        <v/>
      </c>
      <c r="E2562" s="165"/>
      <c r="F2562" s="170"/>
      <c r="G2562" s="189" t="str">
        <f t="shared" si="39"/>
        <v/>
      </c>
      <c r="H2562" s="19"/>
      <c r="I2562" s="19"/>
      <c r="J2562" s="176" t="str">
        <f>IF(AND(C2562&lt;&gt;"",COUNTIF('3.工程情報'!$C$6:$C$501,C2562)=0),"工程記号が3.工程情報に存在しません。","")</f>
        <v/>
      </c>
    </row>
    <row r="2563" spans="2:10" ht="18" customHeight="1">
      <c r="B2563" s="166"/>
      <c r="C2563" s="165"/>
      <c r="D2563" s="12" t="str">
        <f>IF(C2563="","",VLOOKUP(C2563,'3.工程情報'!$C$6:$D$501,2,FALSE))</f>
        <v/>
      </c>
      <c r="E2563" s="165"/>
      <c r="F2563" s="170"/>
      <c r="G2563" s="189" t="str">
        <f t="shared" si="39"/>
        <v/>
      </c>
      <c r="H2563" s="19"/>
      <c r="I2563" s="19"/>
      <c r="J2563" s="176" t="str">
        <f>IF(AND(C2563&lt;&gt;"",COUNTIF('3.工程情報'!$C$6:$C$501,C2563)=0),"工程記号が3.工程情報に存在しません。","")</f>
        <v/>
      </c>
    </row>
    <row r="2564" spans="2:10" ht="18" customHeight="1">
      <c r="B2564" s="166"/>
      <c r="C2564" s="165"/>
      <c r="D2564" s="12" t="str">
        <f>IF(C2564="","",VLOOKUP(C2564,'3.工程情報'!$C$6:$D$501,2,FALSE))</f>
        <v/>
      </c>
      <c r="E2564" s="165"/>
      <c r="F2564" s="170"/>
      <c r="G2564" s="189" t="str">
        <f t="shared" si="39"/>
        <v/>
      </c>
      <c r="H2564" s="19"/>
      <c r="I2564" s="19"/>
      <c r="J2564" s="176" t="str">
        <f>IF(AND(C2564&lt;&gt;"",COUNTIF('3.工程情報'!$C$6:$C$501,C2564)=0),"工程記号が3.工程情報に存在しません。","")</f>
        <v/>
      </c>
    </row>
    <row r="2565" spans="2:10" ht="18" customHeight="1">
      <c r="B2565" s="166"/>
      <c r="C2565" s="165"/>
      <c r="D2565" s="12" t="str">
        <f>IF(C2565="","",VLOOKUP(C2565,'3.工程情報'!$C$6:$D$501,2,FALSE))</f>
        <v/>
      </c>
      <c r="E2565" s="165"/>
      <c r="F2565" s="170"/>
      <c r="G2565" s="189" t="str">
        <f t="shared" si="39"/>
        <v/>
      </c>
      <c r="H2565" s="19"/>
      <c r="I2565" s="19"/>
      <c r="J2565" s="176" t="str">
        <f>IF(AND(C2565&lt;&gt;"",COUNTIF('3.工程情報'!$C$6:$C$501,C2565)=0),"工程記号が3.工程情報に存在しません。","")</f>
        <v/>
      </c>
    </row>
    <row r="2566" spans="2:10" ht="18" customHeight="1">
      <c r="B2566" s="166"/>
      <c r="C2566" s="165"/>
      <c r="D2566" s="12" t="str">
        <f>IF(C2566="","",VLOOKUP(C2566,'3.工程情報'!$C$6:$D$501,2,FALSE))</f>
        <v/>
      </c>
      <c r="E2566" s="165"/>
      <c r="F2566" s="170"/>
      <c r="G2566" s="189" t="str">
        <f t="shared" ref="G2566:G2629" si="40">C2566&amp;E2566</f>
        <v/>
      </c>
      <c r="H2566" s="19"/>
      <c r="I2566" s="19"/>
      <c r="J2566" s="176" t="str">
        <f>IF(AND(C2566&lt;&gt;"",COUNTIF('3.工程情報'!$C$6:$C$501,C2566)=0),"工程記号が3.工程情報に存在しません。","")</f>
        <v/>
      </c>
    </row>
    <row r="2567" spans="2:10" ht="18" customHeight="1">
      <c r="B2567" s="166"/>
      <c r="C2567" s="165"/>
      <c r="D2567" s="12" t="str">
        <f>IF(C2567="","",VLOOKUP(C2567,'3.工程情報'!$C$6:$D$501,2,FALSE))</f>
        <v/>
      </c>
      <c r="E2567" s="165"/>
      <c r="F2567" s="170"/>
      <c r="G2567" s="189" t="str">
        <f t="shared" si="40"/>
        <v/>
      </c>
      <c r="H2567" s="19"/>
      <c r="I2567" s="19"/>
      <c r="J2567" s="176" t="str">
        <f>IF(AND(C2567&lt;&gt;"",COUNTIF('3.工程情報'!$C$6:$C$501,C2567)=0),"工程記号が3.工程情報に存在しません。","")</f>
        <v/>
      </c>
    </row>
    <row r="2568" spans="2:10" ht="18" customHeight="1">
      <c r="B2568" s="166"/>
      <c r="C2568" s="165"/>
      <c r="D2568" s="12" t="str">
        <f>IF(C2568="","",VLOOKUP(C2568,'3.工程情報'!$C$6:$D$501,2,FALSE))</f>
        <v/>
      </c>
      <c r="E2568" s="165"/>
      <c r="F2568" s="170"/>
      <c r="G2568" s="189" t="str">
        <f t="shared" si="40"/>
        <v/>
      </c>
      <c r="H2568" s="19"/>
      <c r="I2568" s="19"/>
      <c r="J2568" s="176" t="str">
        <f>IF(AND(C2568&lt;&gt;"",COUNTIF('3.工程情報'!$C$6:$C$501,C2568)=0),"工程記号が3.工程情報に存在しません。","")</f>
        <v/>
      </c>
    </row>
    <row r="2569" spans="2:10" ht="18" customHeight="1">
      <c r="B2569" s="166"/>
      <c r="C2569" s="165"/>
      <c r="D2569" s="12" t="str">
        <f>IF(C2569="","",VLOOKUP(C2569,'3.工程情報'!$C$6:$D$501,2,FALSE))</f>
        <v/>
      </c>
      <c r="E2569" s="165"/>
      <c r="F2569" s="170"/>
      <c r="G2569" s="189" t="str">
        <f t="shared" si="40"/>
        <v/>
      </c>
      <c r="H2569" s="19"/>
      <c r="I2569" s="19"/>
      <c r="J2569" s="176" t="str">
        <f>IF(AND(C2569&lt;&gt;"",COUNTIF('3.工程情報'!$C$6:$C$501,C2569)=0),"工程記号が3.工程情報に存在しません。","")</f>
        <v/>
      </c>
    </row>
    <row r="2570" spans="2:10" ht="18" customHeight="1">
      <c r="B2570" s="166"/>
      <c r="C2570" s="165"/>
      <c r="D2570" s="12" t="str">
        <f>IF(C2570="","",VLOOKUP(C2570,'3.工程情報'!$C$6:$D$501,2,FALSE))</f>
        <v/>
      </c>
      <c r="E2570" s="165"/>
      <c r="F2570" s="170"/>
      <c r="G2570" s="189" t="str">
        <f t="shared" si="40"/>
        <v/>
      </c>
      <c r="H2570" s="19"/>
      <c r="I2570" s="19"/>
      <c r="J2570" s="176" t="str">
        <f>IF(AND(C2570&lt;&gt;"",COUNTIF('3.工程情報'!$C$6:$C$501,C2570)=0),"工程記号が3.工程情報に存在しません。","")</f>
        <v/>
      </c>
    </row>
    <row r="2571" spans="2:10" ht="18" customHeight="1">
      <c r="B2571" s="166"/>
      <c r="C2571" s="165"/>
      <c r="D2571" s="12" t="str">
        <f>IF(C2571="","",VLOOKUP(C2571,'3.工程情報'!$C$6:$D$501,2,FALSE))</f>
        <v/>
      </c>
      <c r="E2571" s="165"/>
      <c r="F2571" s="170"/>
      <c r="G2571" s="189" t="str">
        <f t="shared" si="40"/>
        <v/>
      </c>
      <c r="H2571" s="19"/>
      <c r="I2571" s="19"/>
      <c r="J2571" s="176" t="str">
        <f>IF(AND(C2571&lt;&gt;"",COUNTIF('3.工程情報'!$C$6:$C$501,C2571)=0),"工程記号が3.工程情報に存在しません。","")</f>
        <v/>
      </c>
    </row>
    <row r="2572" spans="2:10" ht="18" customHeight="1">
      <c r="B2572" s="166"/>
      <c r="C2572" s="165"/>
      <c r="D2572" s="12" t="str">
        <f>IF(C2572="","",VLOOKUP(C2572,'3.工程情報'!$C$6:$D$501,2,FALSE))</f>
        <v/>
      </c>
      <c r="E2572" s="165"/>
      <c r="F2572" s="170"/>
      <c r="G2572" s="189" t="str">
        <f t="shared" si="40"/>
        <v/>
      </c>
      <c r="H2572" s="19"/>
      <c r="I2572" s="19"/>
      <c r="J2572" s="176" t="str">
        <f>IF(AND(C2572&lt;&gt;"",COUNTIF('3.工程情報'!$C$6:$C$501,C2572)=0),"工程記号が3.工程情報に存在しません。","")</f>
        <v/>
      </c>
    </row>
    <row r="2573" spans="2:10" ht="18" customHeight="1">
      <c r="B2573" s="166"/>
      <c r="C2573" s="165"/>
      <c r="D2573" s="12" t="str">
        <f>IF(C2573="","",VLOOKUP(C2573,'3.工程情報'!$C$6:$D$501,2,FALSE))</f>
        <v/>
      </c>
      <c r="E2573" s="165"/>
      <c r="F2573" s="170"/>
      <c r="G2573" s="189" t="str">
        <f t="shared" si="40"/>
        <v/>
      </c>
      <c r="H2573" s="19"/>
      <c r="I2573" s="19"/>
      <c r="J2573" s="176" t="str">
        <f>IF(AND(C2573&lt;&gt;"",COUNTIF('3.工程情報'!$C$6:$C$501,C2573)=0),"工程記号が3.工程情報に存在しません。","")</f>
        <v/>
      </c>
    </row>
    <row r="2574" spans="2:10" ht="18" customHeight="1">
      <c r="B2574" s="166"/>
      <c r="C2574" s="165"/>
      <c r="D2574" s="12" t="str">
        <f>IF(C2574="","",VLOOKUP(C2574,'3.工程情報'!$C$6:$D$501,2,FALSE))</f>
        <v/>
      </c>
      <c r="E2574" s="165"/>
      <c r="F2574" s="170"/>
      <c r="G2574" s="189" t="str">
        <f t="shared" si="40"/>
        <v/>
      </c>
      <c r="H2574" s="19"/>
      <c r="I2574" s="19"/>
      <c r="J2574" s="176" t="str">
        <f>IF(AND(C2574&lt;&gt;"",COUNTIF('3.工程情報'!$C$6:$C$501,C2574)=0),"工程記号が3.工程情報に存在しません。","")</f>
        <v/>
      </c>
    </row>
    <row r="2575" spans="2:10" ht="18" customHeight="1">
      <c r="B2575" s="166"/>
      <c r="C2575" s="165"/>
      <c r="D2575" s="12" t="str">
        <f>IF(C2575="","",VLOOKUP(C2575,'3.工程情報'!$C$6:$D$501,2,FALSE))</f>
        <v/>
      </c>
      <c r="E2575" s="165"/>
      <c r="F2575" s="170"/>
      <c r="G2575" s="189" t="str">
        <f t="shared" si="40"/>
        <v/>
      </c>
      <c r="H2575" s="19"/>
      <c r="I2575" s="19"/>
      <c r="J2575" s="176" t="str">
        <f>IF(AND(C2575&lt;&gt;"",COUNTIF('3.工程情報'!$C$6:$C$501,C2575)=0),"工程記号が3.工程情報に存在しません。","")</f>
        <v/>
      </c>
    </row>
    <row r="2576" spans="2:10" ht="18" customHeight="1">
      <c r="B2576" s="166"/>
      <c r="C2576" s="165"/>
      <c r="D2576" s="12" t="str">
        <f>IF(C2576="","",VLOOKUP(C2576,'3.工程情報'!$C$6:$D$501,2,FALSE))</f>
        <v/>
      </c>
      <c r="E2576" s="165"/>
      <c r="F2576" s="170"/>
      <c r="G2576" s="189" t="str">
        <f t="shared" si="40"/>
        <v/>
      </c>
      <c r="H2576" s="19"/>
      <c r="I2576" s="19"/>
      <c r="J2576" s="176" t="str">
        <f>IF(AND(C2576&lt;&gt;"",COUNTIF('3.工程情報'!$C$6:$C$501,C2576)=0),"工程記号が3.工程情報に存在しません。","")</f>
        <v/>
      </c>
    </row>
    <row r="2577" spans="2:10" ht="18" customHeight="1">
      <c r="B2577" s="166"/>
      <c r="C2577" s="165"/>
      <c r="D2577" s="12" t="str">
        <f>IF(C2577="","",VLOOKUP(C2577,'3.工程情報'!$C$6:$D$501,2,FALSE))</f>
        <v/>
      </c>
      <c r="E2577" s="165"/>
      <c r="F2577" s="170"/>
      <c r="G2577" s="189" t="str">
        <f t="shared" si="40"/>
        <v/>
      </c>
      <c r="H2577" s="19"/>
      <c r="I2577" s="19"/>
      <c r="J2577" s="176" t="str">
        <f>IF(AND(C2577&lt;&gt;"",COUNTIF('3.工程情報'!$C$6:$C$501,C2577)=0),"工程記号が3.工程情報に存在しません。","")</f>
        <v/>
      </c>
    </row>
    <row r="2578" spans="2:10" ht="18" customHeight="1">
      <c r="B2578" s="166"/>
      <c r="C2578" s="165"/>
      <c r="D2578" s="12" t="str">
        <f>IF(C2578="","",VLOOKUP(C2578,'3.工程情報'!$C$6:$D$501,2,FALSE))</f>
        <v/>
      </c>
      <c r="E2578" s="165"/>
      <c r="F2578" s="170"/>
      <c r="G2578" s="189" t="str">
        <f t="shared" si="40"/>
        <v/>
      </c>
      <c r="H2578" s="19"/>
      <c r="I2578" s="19"/>
      <c r="J2578" s="176" t="str">
        <f>IF(AND(C2578&lt;&gt;"",COUNTIF('3.工程情報'!$C$6:$C$501,C2578)=0),"工程記号が3.工程情報に存在しません。","")</f>
        <v/>
      </c>
    </row>
    <row r="2579" spans="2:10" ht="18" customHeight="1">
      <c r="B2579" s="166"/>
      <c r="C2579" s="165"/>
      <c r="D2579" s="12" t="str">
        <f>IF(C2579="","",VLOOKUP(C2579,'3.工程情報'!$C$6:$D$501,2,FALSE))</f>
        <v/>
      </c>
      <c r="E2579" s="165"/>
      <c r="F2579" s="170"/>
      <c r="G2579" s="189" t="str">
        <f t="shared" si="40"/>
        <v/>
      </c>
      <c r="H2579" s="19"/>
      <c r="I2579" s="19"/>
      <c r="J2579" s="176" t="str">
        <f>IF(AND(C2579&lt;&gt;"",COUNTIF('3.工程情報'!$C$6:$C$501,C2579)=0),"工程記号が3.工程情報に存在しません。","")</f>
        <v/>
      </c>
    </row>
    <row r="2580" spans="2:10" ht="18" customHeight="1">
      <c r="B2580" s="166"/>
      <c r="C2580" s="165"/>
      <c r="D2580" s="12" t="str">
        <f>IF(C2580="","",VLOOKUP(C2580,'3.工程情報'!$C$6:$D$501,2,FALSE))</f>
        <v/>
      </c>
      <c r="E2580" s="165"/>
      <c r="F2580" s="170"/>
      <c r="G2580" s="189" t="str">
        <f t="shared" si="40"/>
        <v/>
      </c>
      <c r="H2580" s="19"/>
      <c r="I2580" s="19"/>
      <c r="J2580" s="176" t="str">
        <f>IF(AND(C2580&lt;&gt;"",COUNTIF('3.工程情報'!$C$6:$C$501,C2580)=0),"工程記号が3.工程情報に存在しません。","")</f>
        <v/>
      </c>
    </row>
    <row r="2581" spans="2:10" ht="18" customHeight="1">
      <c r="B2581" s="166"/>
      <c r="C2581" s="165"/>
      <c r="D2581" s="12" t="str">
        <f>IF(C2581="","",VLOOKUP(C2581,'3.工程情報'!$C$6:$D$501,2,FALSE))</f>
        <v/>
      </c>
      <c r="E2581" s="165"/>
      <c r="F2581" s="170"/>
      <c r="G2581" s="189" t="str">
        <f t="shared" si="40"/>
        <v/>
      </c>
      <c r="H2581" s="19"/>
      <c r="I2581" s="19"/>
      <c r="J2581" s="176" t="str">
        <f>IF(AND(C2581&lt;&gt;"",COUNTIF('3.工程情報'!$C$6:$C$501,C2581)=0),"工程記号が3.工程情報に存在しません。","")</f>
        <v/>
      </c>
    </row>
    <row r="2582" spans="2:10" ht="18" customHeight="1">
      <c r="B2582" s="166"/>
      <c r="C2582" s="165"/>
      <c r="D2582" s="12" t="str">
        <f>IF(C2582="","",VLOOKUP(C2582,'3.工程情報'!$C$6:$D$501,2,FALSE))</f>
        <v/>
      </c>
      <c r="E2582" s="165"/>
      <c r="F2582" s="170"/>
      <c r="G2582" s="189" t="str">
        <f t="shared" si="40"/>
        <v/>
      </c>
      <c r="H2582" s="19"/>
      <c r="I2582" s="19"/>
      <c r="J2582" s="176" t="str">
        <f>IF(AND(C2582&lt;&gt;"",COUNTIF('3.工程情報'!$C$6:$C$501,C2582)=0),"工程記号が3.工程情報に存在しません。","")</f>
        <v/>
      </c>
    </row>
    <row r="2583" spans="2:10" ht="18" customHeight="1">
      <c r="B2583" s="166"/>
      <c r="C2583" s="165"/>
      <c r="D2583" s="12" t="str">
        <f>IF(C2583="","",VLOOKUP(C2583,'3.工程情報'!$C$6:$D$501,2,FALSE))</f>
        <v/>
      </c>
      <c r="E2583" s="165"/>
      <c r="F2583" s="170"/>
      <c r="G2583" s="189" t="str">
        <f t="shared" si="40"/>
        <v/>
      </c>
      <c r="H2583" s="19"/>
      <c r="I2583" s="19"/>
      <c r="J2583" s="176" t="str">
        <f>IF(AND(C2583&lt;&gt;"",COUNTIF('3.工程情報'!$C$6:$C$501,C2583)=0),"工程記号が3.工程情報に存在しません。","")</f>
        <v/>
      </c>
    </row>
    <row r="2584" spans="2:10" ht="18" customHeight="1">
      <c r="B2584" s="166"/>
      <c r="C2584" s="165"/>
      <c r="D2584" s="12" t="str">
        <f>IF(C2584="","",VLOOKUP(C2584,'3.工程情報'!$C$6:$D$501,2,FALSE))</f>
        <v/>
      </c>
      <c r="E2584" s="165"/>
      <c r="F2584" s="170"/>
      <c r="G2584" s="189" t="str">
        <f t="shared" si="40"/>
        <v/>
      </c>
      <c r="H2584" s="19"/>
      <c r="I2584" s="19"/>
      <c r="J2584" s="176" t="str">
        <f>IF(AND(C2584&lt;&gt;"",COUNTIF('3.工程情報'!$C$6:$C$501,C2584)=0),"工程記号が3.工程情報に存在しません。","")</f>
        <v/>
      </c>
    </row>
    <row r="2585" spans="2:10" ht="18" customHeight="1">
      <c r="B2585" s="166"/>
      <c r="C2585" s="165"/>
      <c r="D2585" s="12" t="str">
        <f>IF(C2585="","",VLOOKUP(C2585,'3.工程情報'!$C$6:$D$501,2,FALSE))</f>
        <v/>
      </c>
      <c r="E2585" s="165"/>
      <c r="F2585" s="170"/>
      <c r="G2585" s="189" t="str">
        <f t="shared" si="40"/>
        <v/>
      </c>
      <c r="H2585" s="19"/>
      <c r="I2585" s="19"/>
      <c r="J2585" s="176" t="str">
        <f>IF(AND(C2585&lt;&gt;"",COUNTIF('3.工程情報'!$C$6:$C$501,C2585)=0),"工程記号が3.工程情報に存在しません。","")</f>
        <v/>
      </c>
    </row>
    <row r="2586" spans="2:10" ht="18" customHeight="1">
      <c r="B2586" s="166"/>
      <c r="C2586" s="165"/>
      <c r="D2586" s="12" t="str">
        <f>IF(C2586="","",VLOOKUP(C2586,'3.工程情報'!$C$6:$D$501,2,FALSE))</f>
        <v/>
      </c>
      <c r="E2586" s="165"/>
      <c r="F2586" s="170"/>
      <c r="G2586" s="189" t="str">
        <f t="shared" si="40"/>
        <v/>
      </c>
      <c r="H2586" s="19"/>
      <c r="I2586" s="19"/>
      <c r="J2586" s="176" t="str">
        <f>IF(AND(C2586&lt;&gt;"",COUNTIF('3.工程情報'!$C$6:$C$501,C2586)=0),"工程記号が3.工程情報に存在しません。","")</f>
        <v/>
      </c>
    </row>
    <row r="2587" spans="2:10" ht="18" customHeight="1">
      <c r="B2587" s="166"/>
      <c r="C2587" s="165"/>
      <c r="D2587" s="12" t="str">
        <f>IF(C2587="","",VLOOKUP(C2587,'3.工程情報'!$C$6:$D$501,2,FALSE))</f>
        <v/>
      </c>
      <c r="E2587" s="165"/>
      <c r="F2587" s="170"/>
      <c r="G2587" s="189" t="str">
        <f t="shared" si="40"/>
        <v/>
      </c>
      <c r="H2587" s="19"/>
      <c r="I2587" s="19"/>
      <c r="J2587" s="176" t="str">
        <f>IF(AND(C2587&lt;&gt;"",COUNTIF('3.工程情報'!$C$6:$C$501,C2587)=0),"工程記号が3.工程情報に存在しません。","")</f>
        <v/>
      </c>
    </row>
    <row r="2588" spans="2:10" ht="18" customHeight="1">
      <c r="B2588" s="166"/>
      <c r="C2588" s="165"/>
      <c r="D2588" s="12" t="str">
        <f>IF(C2588="","",VLOOKUP(C2588,'3.工程情報'!$C$6:$D$501,2,FALSE))</f>
        <v/>
      </c>
      <c r="E2588" s="165"/>
      <c r="F2588" s="170"/>
      <c r="G2588" s="189" t="str">
        <f t="shared" si="40"/>
        <v/>
      </c>
      <c r="H2588" s="19"/>
      <c r="I2588" s="19"/>
      <c r="J2588" s="176" t="str">
        <f>IF(AND(C2588&lt;&gt;"",COUNTIF('3.工程情報'!$C$6:$C$501,C2588)=0),"工程記号が3.工程情報に存在しません。","")</f>
        <v/>
      </c>
    </row>
    <row r="2589" spans="2:10" ht="18" customHeight="1">
      <c r="B2589" s="166"/>
      <c r="C2589" s="165"/>
      <c r="D2589" s="12" t="str">
        <f>IF(C2589="","",VLOOKUP(C2589,'3.工程情報'!$C$6:$D$501,2,FALSE))</f>
        <v/>
      </c>
      <c r="E2589" s="165"/>
      <c r="F2589" s="170"/>
      <c r="G2589" s="189" t="str">
        <f t="shared" si="40"/>
        <v/>
      </c>
      <c r="H2589" s="19"/>
      <c r="I2589" s="19"/>
      <c r="J2589" s="176" t="str">
        <f>IF(AND(C2589&lt;&gt;"",COUNTIF('3.工程情報'!$C$6:$C$501,C2589)=0),"工程記号が3.工程情報に存在しません。","")</f>
        <v/>
      </c>
    </row>
    <row r="2590" spans="2:10" ht="18" customHeight="1">
      <c r="B2590" s="166"/>
      <c r="C2590" s="165"/>
      <c r="D2590" s="12" t="str">
        <f>IF(C2590="","",VLOOKUP(C2590,'3.工程情報'!$C$6:$D$501,2,FALSE))</f>
        <v/>
      </c>
      <c r="E2590" s="165"/>
      <c r="F2590" s="170"/>
      <c r="G2590" s="189" t="str">
        <f t="shared" si="40"/>
        <v/>
      </c>
      <c r="H2590" s="19"/>
      <c r="I2590" s="19"/>
      <c r="J2590" s="176" t="str">
        <f>IF(AND(C2590&lt;&gt;"",COUNTIF('3.工程情報'!$C$6:$C$501,C2590)=0),"工程記号が3.工程情報に存在しません。","")</f>
        <v/>
      </c>
    </row>
    <row r="2591" spans="2:10" ht="18" customHeight="1">
      <c r="B2591" s="166"/>
      <c r="C2591" s="165"/>
      <c r="D2591" s="12" t="str">
        <f>IF(C2591="","",VLOOKUP(C2591,'3.工程情報'!$C$6:$D$501,2,FALSE))</f>
        <v/>
      </c>
      <c r="E2591" s="165"/>
      <c r="F2591" s="170"/>
      <c r="G2591" s="189" t="str">
        <f t="shared" si="40"/>
        <v/>
      </c>
      <c r="H2591" s="19"/>
      <c r="I2591" s="19"/>
      <c r="J2591" s="176" t="str">
        <f>IF(AND(C2591&lt;&gt;"",COUNTIF('3.工程情報'!$C$6:$C$501,C2591)=0),"工程記号が3.工程情報に存在しません。","")</f>
        <v/>
      </c>
    </row>
    <row r="2592" spans="2:10" ht="18" customHeight="1">
      <c r="B2592" s="166"/>
      <c r="C2592" s="165"/>
      <c r="D2592" s="12" t="str">
        <f>IF(C2592="","",VLOOKUP(C2592,'3.工程情報'!$C$6:$D$501,2,FALSE))</f>
        <v/>
      </c>
      <c r="E2592" s="165"/>
      <c r="F2592" s="170"/>
      <c r="G2592" s="189" t="str">
        <f t="shared" si="40"/>
        <v/>
      </c>
      <c r="H2592" s="19"/>
      <c r="I2592" s="19"/>
      <c r="J2592" s="176" t="str">
        <f>IF(AND(C2592&lt;&gt;"",COUNTIF('3.工程情報'!$C$6:$C$501,C2592)=0),"工程記号が3.工程情報に存在しません。","")</f>
        <v/>
      </c>
    </row>
    <row r="2593" spans="2:10" ht="18" customHeight="1">
      <c r="B2593" s="166"/>
      <c r="C2593" s="165"/>
      <c r="D2593" s="12" t="str">
        <f>IF(C2593="","",VLOOKUP(C2593,'3.工程情報'!$C$6:$D$501,2,FALSE))</f>
        <v/>
      </c>
      <c r="E2593" s="165"/>
      <c r="F2593" s="170"/>
      <c r="G2593" s="189" t="str">
        <f t="shared" si="40"/>
        <v/>
      </c>
      <c r="H2593" s="19"/>
      <c r="I2593" s="19"/>
      <c r="J2593" s="176" t="str">
        <f>IF(AND(C2593&lt;&gt;"",COUNTIF('3.工程情報'!$C$6:$C$501,C2593)=0),"工程記号が3.工程情報に存在しません。","")</f>
        <v/>
      </c>
    </row>
    <row r="2594" spans="2:10" ht="18" customHeight="1">
      <c r="B2594" s="166"/>
      <c r="C2594" s="165"/>
      <c r="D2594" s="12" t="str">
        <f>IF(C2594="","",VLOOKUP(C2594,'3.工程情報'!$C$6:$D$501,2,FALSE))</f>
        <v/>
      </c>
      <c r="E2594" s="165"/>
      <c r="F2594" s="170"/>
      <c r="G2594" s="189" t="str">
        <f t="shared" si="40"/>
        <v/>
      </c>
      <c r="H2594" s="19"/>
      <c r="I2594" s="19"/>
      <c r="J2594" s="176" t="str">
        <f>IF(AND(C2594&lt;&gt;"",COUNTIF('3.工程情報'!$C$6:$C$501,C2594)=0),"工程記号が3.工程情報に存在しません。","")</f>
        <v/>
      </c>
    </row>
    <row r="2595" spans="2:10" ht="18" customHeight="1">
      <c r="B2595" s="166"/>
      <c r="C2595" s="165"/>
      <c r="D2595" s="12" t="str">
        <f>IF(C2595="","",VLOOKUP(C2595,'3.工程情報'!$C$6:$D$501,2,FALSE))</f>
        <v/>
      </c>
      <c r="E2595" s="165"/>
      <c r="F2595" s="170"/>
      <c r="G2595" s="189" t="str">
        <f t="shared" si="40"/>
        <v/>
      </c>
      <c r="H2595" s="19"/>
      <c r="I2595" s="19"/>
      <c r="J2595" s="176" t="str">
        <f>IF(AND(C2595&lt;&gt;"",COUNTIF('3.工程情報'!$C$6:$C$501,C2595)=0),"工程記号が3.工程情報に存在しません。","")</f>
        <v/>
      </c>
    </row>
    <row r="2596" spans="2:10" ht="18" customHeight="1">
      <c r="B2596" s="166"/>
      <c r="C2596" s="165"/>
      <c r="D2596" s="12" t="str">
        <f>IF(C2596="","",VLOOKUP(C2596,'3.工程情報'!$C$6:$D$501,2,FALSE))</f>
        <v/>
      </c>
      <c r="E2596" s="165"/>
      <c r="F2596" s="170"/>
      <c r="G2596" s="189" t="str">
        <f t="shared" si="40"/>
        <v/>
      </c>
      <c r="H2596" s="19"/>
      <c r="I2596" s="19"/>
      <c r="J2596" s="176" t="str">
        <f>IF(AND(C2596&lt;&gt;"",COUNTIF('3.工程情報'!$C$6:$C$501,C2596)=0),"工程記号が3.工程情報に存在しません。","")</f>
        <v/>
      </c>
    </row>
    <row r="2597" spans="2:10" ht="18" customHeight="1">
      <c r="B2597" s="166"/>
      <c r="C2597" s="165"/>
      <c r="D2597" s="12" t="str">
        <f>IF(C2597="","",VLOOKUP(C2597,'3.工程情報'!$C$6:$D$501,2,FALSE))</f>
        <v/>
      </c>
      <c r="E2597" s="165"/>
      <c r="F2597" s="170"/>
      <c r="G2597" s="189" t="str">
        <f t="shared" si="40"/>
        <v/>
      </c>
      <c r="H2597" s="19"/>
      <c r="I2597" s="19"/>
      <c r="J2597" s="176" t="str">
        <f>IF(AND(C2597&lt;&gt;"",COUNTIF('3.工程情報'!$C$6:$C$501,C2597)=0),"工程記号が3.工程情報に存在しません。","")</f>
        <v/>
      </c>
    </row>
    <row r="2598" spans="2:10" ht="18" customHeight="1">
      <c r="B2598" s="166"/>
      <c r="C2598" s="165"/>
      <c r="D2598" s="12" t="str">
        <f>IF(C2598="","",VLOOKUP(C2598,'3.工程情報'!$C$6:$D$501,2,FALSE))</f>
        <v/>
      </c>
      <c r="E2598" s="165"/>
      <c r="F2598" s="170"/>
      <c r="G2598" s="189" t="str">
        <f t="shared" si="40"/>
        <v/>
      </c>
      <c r="H2598" s="19"/>
      <c r="I2598" s="19"/>
      <c r="J2598" s="176" t="str">
        <f>IF(AND(C2598&lt;&gt;"",COUNTIF('3.工程情報'!$C$6:$C$501,C2598)=0),"工程記号が3.工程情報に存在しません。","")</f>
        <v/>
      </c>
    </row>
    <row r="2599" spans="2:10" ht="18" customHeight="1">
      <c r="B2599" s="166"/>
      <c r="C2599" s="165"/>
      <c r="D2599" s="12" t="str">
        <f>IF(C2599="","",VLOOKUP(C2599,'3.工程情報'!$C$6:$D$501,2,FALSE))</f>
        <v/>
      </c>
      <c r="E2599" s="165"/>
      <c r="F2599" s="170"/>
      <c r="G2599" s="189" t="str">
        <f t="shared" si="40"/>
        <v/>
      </c>
      <c r="H2599" s="19"/>
      <c r="I2599" s="19"/>
      <c r="J2599" s="176" t="str">
        <f>IF(AND(C2599&lt;&gt;"",COUNTIF('3.工程情報'!$C$6:$C$501,C2599)=0),"工程記号が3.工程情報に存在しません。","")</f>
        <v/>
      </c>
    </row>
    <row r="2600" spans="2:10" ht="18" customHeight="1">
      <c r="B2600" s="166"/>
      <c r="C2600" s="165"/>
      <c r="D2600" s="12" t="str">
        <f>IF(C2600="","",VLOOKUP(C2600,'3.工程情報'!$C$6:$D$501,2,FALSE))</f>
        <v/>
      </c>
      <c r="E2600" s="165"/>
      <c r="F2600" s="170"/>
      <c r="G2600" s="189" t="str">
        <f t="shared" si="40"/>
        <v/>
      </c>
      <c r="H2600" s="19"/>
      <c r="I2600" s="19"/>
      <c r="J2600" s="176" t="str">
        <f>IF(AND(C2600&lt;&gt;"",COUNTIF('3.工程情報'!$C$6:$C$501,C2600)=0),"工程記号が3.工程情報に存在しません。","")</f>
        <v/>
      </c>
    </row>
    <row r="2601" spans="2:10" ht="18" customHeight="1">
      <c r="B2601" s="166"/>
      <c r="C2601" s="165"/>
      <c r="D2601" s="12" t="str">
        <f>IF(C2601="","",VLOOKUP(C2601,'3.工程情報'!$C$6:$D$501,2,FALSE))</f>
        <v/>
      </c>
      <c r="E2601" s="165"/>
      <c r="F2601" s="170"/>
      <c r="G2601" s="189" t="str">
        <f t="shared" si="40"/>
        <v/>
      </c>
      <c r="H2601" s="19"/>
      <c r="I2601" s="19"/>
      <c r="J2601" s="176" t="str">
        <f>IF(AND(C2601&lt;&gt;"",COUNTIF('3.工程情報'!$C$6:$C$501,C2601)=0),"工程記号が3.工程情報に存在しません。","")</f>
        <v/>
      </c>
    </row>
    <row r="2602" spans="2:10" ht="18" customHeight="1">
      <c r="B2602" s="166"/>
      <c r="C2602" s="165"/>
      <c r="D2602" s="12" t="str">
        <f>IF(C2602="","",VLOOKUP(C2602,'3.工程情報'!$C$6:$D$501,2,FALSE))</f>
        <v/>
      </c>
      <c r="E2602" s="165"/>
      <c r="F2602" s="170"/>
      <c r="G2602" s="189" t="str">
        <f t="shared" si="40"/>
        <v/>
      </c>
      <c r="H2602" s="19"/>
      <c r="I2602" s="19"/>
      <c r="J2602" s="176" t="str">
        <f>IF(AND(C2602&lt;&gt;"",COUNTIF('3.工程情報'!$C$6:$C$501,C2602)=0),"工程記号が3.工程情報に存在しません。","")</f>
        <v/>
      </c>
    </row>
    <row r="2603" spans="2:10" ht="18" customHeight="1">
      <c r="B2603" s="166"/>
      <c r="C2603" s="165"/>
      <c r="D2603" s="12" t="str">
        <f>IF(C2603="","",VLOOKUP(C2603,'3.工程情報'!$C$6:$D$501,2,FALSE))</f>
        <v/>
      </c>
      <c r="E2603" s="165"/>
      <c r="F2603" s="170"/>
      <c r="G2603" s="189" t="str">
        <f t="shared" si="40"/>
        <v/>
      </c>
      <c r="H2603" s="19"/>
      <c r="I2603" s="19"/>
      <c r="J2603" s="176" t="str">
        <f>IF(AND(C2603&lt;&gt;"",COUNTIF('3.工程情報'!$C$6:$C$501,C2603)=0),"工程記号が3.工程情報に存在しません。","")</f>
        <v/>
      </c>
    </row>
    <row r="2604" spans="2:10" ht="18" customHeight="1">
      <c r="B2604" s="166"/>
      <c r="C2604" s="165"/>
      <c r="D2604" s="12" t="str">
        <f>IF(C2604="","",VLOOKUP(C2604,'3.工程情報'!$C$6:$D$501,2,FALSE))</f>
        <v/>
      </c>
      <c r="E2604" s="165"/>
      <c r="F2604" s="170"/>
      <c r="G2604" s="189" t="str">
        <f t="shared" si="40"/>
        <v/>
      </c>
      <c r="H2604" s="19"/>
      <c r="I2604" s="19"/>
      <c r="J2604" s="176" t="str">
        <f>IF(AND(C2604&lt;&gt;"",COUNTIF('3.工程情報'!$C$6:$C$501,C2604)=0),"工程記号が3.工程情報に存在しません。","")</f>
        <v/>
      </c>
    </row>
    <row r="2605" spans="2:10" ht="18" customHeight="1">
      <c r="B2605" s="166"/>
      <c r="C2605" s="165"/>
      <c r="D2605" s="12" t="str">
        <f>IF(C2605="","",VLOOKUP(C2605,'3.工程情報'!$C$6:$D$501,2,FALSE))</f>
        <v/>
      </c>
      <c r="E2605" s="165"/>
      <c r="F2605" s="170"/>
      <c r="G2605" s="189" t="str">
        <f t="shared" si="40"/>
        <v/>
      </c>
      <c r="H2605" s="19"/>
      <c r="I2605" s="19"/>
      <c r="J2605" s="176" t="str">
        <f>IF(AND(C2605&lt;&gt;"",COUNTIF('3.工程情報'!$C$6:$C$501,C2605)=0),"工程記号が3.工程情報に存在しません。","")</f>
        <v/>
      </c>
    </row>
    <row r="2606" spans="2:10" ht="18" customHeight="1">
      <c r="B2606" s="166"/>
      <c r="C2606" s="165"/>
      <c r="D2606" s="12" t="str">
        <f>IF(C2606="","",VLOOKUP(C2606,'3.工程情報'!$C$6:$D$501,2,FALSE))</f>
        <v/>
      </c>
      <c r="E2606" s="165"/>
      <c r="F2606" s="170"/>
      <c r="G2606" s="189" t="str">
        <f t="shared" si="40"/>
        <v/>
      </c>
      <c r="H2606" s="19"/>
      <c r="I2606" s="19"/>
      <c r="J2606" s="176" t="str">
        <f>IF(AND(C2606&lt;&gt;"",COUNTIF('3.工程情報'!$C$6:$C$501,C2606)=0),"工程記号が3.工程情報に存在しません。","")</f>
        <v/>
      </c>
    </row>
    <row r="2607" spans="2:10" ht="18" customHeight="1">
      <c r="B2607" s="166"/>
      <c r="C2607" s="165"/>
      <c r="D2607" s="12" t="str">
        <f>IF(C2607="","",VLOOKUP(C2607,'3.工程情報'!$C$6:$D$501,2,FALSE))</f>
        <v/>
      </c>
      <c r="E2607" s="165"/>
      <c r="F2607" s="170"/>
      <c r="G2607" s="189" t="str">
        <f t="shared" si="40"/>
        <v/>
      </c>
      <c r="H2607" s="19"/>
      <c r="I2607" s="19"/>
      <c r="J2607" s="176" t="str">
        <f>IF(AND(C2607&lt;&gt;"",COUNTIF('3.工程情報'!$C$6:$C$501,C2607)=0),"工程記号が3.工程情報に存在しません。","")</f>
        <v/>
      </c>
    </row>
    <row r="2608" spans="2:10" ht="18" customHeight="1">
      <c r="B2608" s="166"/>
      <c r="C2608" s="165"/>
      <c r="D2608" s="12" t="str">
        <f>IF(C2608="","",VLOOKUP(C2608,'3.工程情報'!$C$6:$D$501,2,FALSE))</f>
        <v/>
      </c>
      <c r="E2608" s="165"/>
      <c r="F2608" s="170"/>
      <c r="G2608" s="189" t="str">
        <f t="shared" si="40"/>
        <v/>
      </c>
      <c r="H2608" s="19"/>
      <c r="I2608" s="19"/>
      <c r="J2608" s="176" t="str">
        <f>IF(AND(C2608&lt;&gt;"",COUNTIF('3.工程情報'!$C$6:$C$501,C2608)=0),"工程記号が3.工程情報に存在しません。","")</f>
        <v/>
      </c>
    </row>
    <row r="2609" spans="2:10" ht="18" customHeight="1">
      <c r="B2609" s="166"/>
      <c r="C2609" s="165"/>
      <c r="D2609" s="12" t="str">
        <f>IF(C2609="","",VLOOKUP(C2609,'3.工程情報'!$C$6:$D$501,2,FALSE))</f>
        <v/>
      </c>
      <c r="E2609" s="165"/>
      <c r="F2609" s="170"/>
      <c r="G2609" s="189" t="str">
        <f t="shared" si="40"/>
        <v/>
      </c>
      <c r="H2609" s="19"/>
      <c r="I2609" s="19"/>
      <c r="J2609" s="176" t="str">
        <f>IF(AND(C2609&lt;&gt;"",COUNTIF('3.工程情報'!$C$6:$C$501,C2609)=0),"工程記号が3.工程情報に存在しません。","")</f>
        <v/>
      </c>
    </row>
    <row r="2610" spans="2:10" ht="18" customHeight="1">
      <c r="B2610" s="166"/>
      <c r="C2610" s="165"/>
      <c r="D2610" s="12" t="str">
        <f>IF(C2610="","",VLOOKUP(C2610,'3.工程情報'!$C$6:$D$501,2,FALSE))</f>
        <v/>
      </c>
      <c r="E2610" s="165"/>
      <c r="F2610" s="170"/>
      <c r="G2610" s="189" t="str">
        <f t="shared" si="40"/>
        <v/>
      </c>
      <c r="H2610" s="19"/>
      <c r="I2610" s="19"/>
      <c r="J2610" s="176" t="str">
        <f>IF(AND(C2610&lt;&gt;"",COUNTIF('3.工程情報'!$C$6:$C$501,C2610)=0),"工程記号が3.工程情報に存在しません。","")</f>
        <v/>
      </c>
    </row>
    <row r="2611" spans="2:10" ht="18" customHeight="1">
      <c r="B2611" s="166"/>
      <c r="C2611" s="165"/>
      <c r="D2611" s="12" t="str">
        <f>IF(C2611="","",VLOOKUP(C2611,'3.工程情報'!$C$6:$D$501,2,FALSE))</f>
        <v/>
      </c>
      <c r="E2611" s="165"/>
      <c r="F2611" s="170"/>
      <c r="G2611" s="189" t="str">
        <f t="shared" si="40"/>
        <v/>
      </c>
      <c r="H2611" s="19"/>
      <c r="I2611" s="19"/>
      <c r="J2611" s="176" t="str">
        <f>IF(AND(C2611&lt;&gt;"",COUNTIF('3.工程情報'!$C$6:$C$501,C2611)=0),"工程記号が3.工程情報に存在しません。","")</f>
        <v/>
      </c>
    </row>
    <row r="2612" spans="2:10" ht="18" customHeight="1">
      <c r="B2612" s="166"/>
      <c r="C2612" s="165"/>
      <c r="D2612" s="12" t="str">
        <f>IF(C2612="","",VLOOKUP(C2612,'3.工程情報'!$C$6:$D$501,2,FALSE))</f>
        <v/>
      </c>
      <c r="E2612" s="165"/>
      <c r="F2612" s="170"/>
      <c r="G2612" s="189" t="str">
        <f t="shared" si="40"/>
        <v/>
      </c>
      <c r="H2612" s="19"/>
      <c r="I2612" s="19"/>
      <c r="J2612" s="176" t="str">
        <f>IF(AND(C2612&lt;&gt;"",COUNTIF('3.工程情報'!$C$6:$C$501,C2612)=0),"工程記号が3.工程情報に存在しません。","")</f>
        <v/>
      </c>
    </row>
    <row r="2613" spans="2:10" ht="18" customHeight="1">
      <c r="B2613" s="166"/>
      <c r="C2613" s="165"/>
      <c r="D2613" s="12" t="str">
        <f>IF(C2613="","",VLOOKUP(C2613,'3.工程情報'!$C$6:$D$501,2,FALSE))</f>
        <v/>
      </c>
      <c r="E2613" s="165"/>
      <c r="F2613" s="170"/>
      <c r="G2613" s="189" t="str">
        <f t="shared" si="40"/>
        <v/>
      </c>
      <c r="H2613" s="19"/>
      <c r="I2613" s="19"/>
      <c r="J2613" s="176" t="str">
        <f>IF(AND(C2613&lt;&gt;"",COUNTIF('3.工程情報'!$C$6:$C$501,C2613)=0),"工程記号が3.工程情報に存在しません。","")</f>
        <v/>
      </c>
    </row>
    <row r="2614" spans="2:10" ht="18" customHeight="1">
      <c r="B2614" s="166"/>
      <c r="C2614" s="165"/>
      <c r="D2614" s="12" t="str">
        <f>IF(C2614="","",VLOOKUP(C2614,'3.工程情報'!$C$6:$D$501,2,FALSE))</f>
        <v/>
      </c>
      <c r="E2614" s="165"/>
      <c r="F2614" s="170"/>
      <c r="G2614" s="189" t="str">
        <f t="shared" si="40"/>
        <v/>
      </c>
      <c r="H2614" s="19"/>
      <c r="I2614" s="19"/>
      <c r="J2614" s="176" t="str">
        <f>IF(AND(C2614&lt;&gt;"",COUNTIF('3.工程情報'!$C$6:$C$501,C2614)=0),"工程記号が3.工程情報に存在しません。","")</f>
        <v/>
      </c>
    </row>
    <row r="2615" spans="2:10" ht="18" customHeight="1">
      <c r="B2615" s="166"/>
      <c r="C2615" s="165"/>
      <c r="D2615" s="12" t="str">
        <f>IF(C2615="","",VLOOKUP(C2615,'3.工程情報'!$C$6:$D$501,2,FALSE))</f>
        <v/>
      </c>
      <c r="E2615" s="165"/>
      <c r="F2615" s="170"/>
      <c r="G2615" s="189" t="str">
        <f t="shared" si="40"/>
        <v/>
      </c>
      <c r="H2615" s="19"/>
      <c r="I2615" s="19"/>
      <c r="J2615" s="176" t="str">
        <f>IF(AND(C2615&lt;&gt;"",COUNTIF('3.工程情報'!$C$6:$C$501,C2615)=0),"工程記号が3.工程情報に存在しません。","")</f>
        <v/>
      </c>
    </row>
    <row r="2616" spans="2:10" ht="18" customHeight="1">
      <c r="B2616" s="166"/>
      <c r="C2616" s="165"/>
      <c r="D2616" s="12" t="str">
        <f>IF(C2616="","",VLOOKUP(C2616,'3.工程情報'!$C$6:$D$501,2,FALSE))</f>
        <v/>
      </c>
      <c r="E2616" s="165"/>
      <c r="F2616" s="170"/>
      <c r="G2616" s="189" t="str">
        <f t="shared" si="40"/>
        <v/>
      </c>
      <c r="H2616" s="19"/>
      <c r="I2616" s="19"/>
      <c r="J2616" s="176" t="str">
        <f>IF(AND(C2616&lt;&gt;"",COUNTIF('3.工程情報'!$C$6:$C$501,C2616)=0),"工程記号が3.工程情報に存在しません。","")</f>
        <v/>
      </c>
    </row>
    <row r="2617" spans="2:10" ht="18" customHeight="1">
      <c r="B2617" s="166"/>
      <c r="C2617" s="165"/>
      <c r="D2617" s="12" t="str">
        <f>IF(C2617="","",VLOOKUP(C2617,'3.工程情報'!$C$6:$D$501,2,FALSE))</f>
        <v/>
      </c>
      <c r="E2617" s="165"/>
      <c r="F2617" s="170"/>
      <c r="G2617" s="189" t="str">
        <f t="shared" si="40"/>
        <v/>
      </c>
      <c r="H2617" s="19"/>
      <c r="I2617" s="19"/>
      <c r="J2617" s="176" t="str">
        <f>IF(AND(C2617&lt;&gt;"",COUNTIF('3.工程情報'!$C$6:$C$501,C2617)=0),"工程記号が3.工程情報に存在しません。","")</f>
        <v/>
      </c>
    </row>
    <row r="2618" spans="2:10" ht="18" customHeight="1">
      <c r="B2618" s="166"/>
      <c r="C2618" s="165"/>
      <c r="D2618" s="12" t="str">
        <f>IF(C2618="","",VLOOKUP(C2618,'3.工程情報'!$C$6:$D$501,2,FALSE))</f>
        <v/>
      </c>
      <c r="E2618" s="165"/>
      <c r="F2618" s="170"/>
      <c r="G2618" s="189" t="str">
        <f t="shared" si="40"/>
        <v/>
      </c>
      <c r="H2618" s="19"/>
      <c r="I2618" s="19"/>
      <c r="J2618" s="176" t="str">
        <f>IF(AND(C2618&lt;&gt;"",COUNTIF('3.工程情報'!$C$6:$C$501,C2618)=0),"工程記号が3.工程情報に存在しません。","")</f>
        <v/>
      </c>
    </row>
    <row r="2619" spans="2:10" ht="18" customHeight="1">
      <c r="B2619" s="166"/>
      <c r="C2619" s="165"/>
      <c r="D2619" s="12" t="str">
        <f>IF(C2619="","",VLOOKUP(C2619,'3.工程情報'!$C$6:$D$501,2,FALSE))</f>
        <v/>
      </c>
      <c r="E2619" s="165"/>
      <c r="F2619" s="170"/>
      <c r="G2619" s="189" t="str">
        <f t="shared" si="40"/>
        <v/>
      </c>
      <c r="H2619" s="19"/>
      <c r="I2619" s="19"/>
      <c r="J2619" s="176" t="str">
        <f>IF(AND(C2619&lt;&gt;"",COUNTIF('3.工程情報'!$C$6:$C$501,C2619)=0),"工程記号が3.工程情報に存在しません。","")</f>
        <v/>
      </c>
    </row>
    <row r="2620" spans="2:10" ht="18" customHeight="1">
      <c r="B2620" s="166"/>
      <c r="C2620" s="165"/>
      <c r="D2620" s="12" t="str">
        <f>IF(C2620="","",VLOOKUP(C2620,'3.工程情報'!$C$6:$D$501,2,FALSE))</f>
        <v/>
      </c>
      <c r="E2620" s="165"/>
      <c r="F2620" s="170"/>
      <c r="G2620" s="189" t="str">
        <f t="shared" si="40"/>
        <v/>
      </c>
      <c r="H2620" s="19"/>
      <c r="I2620" s="19"/>
      <c r="J2620" s="176" t="str">
        <f>IF(AND(C2620&lt;&gt;"",COUNTIF('3.工程情報'!$C$6:$C$501,C2620)=0),"工程記号が3.工程情報に存在しません。","")</f>
        <v/>
      </c>
    </row>
    <row r="2621" spans="2:10" ht="18" customHeight="1">
      <c r="B2621" s="166"/>
      <c r="C2621" s="165"/>
      <c r="D2621" s="12" t="str">
        <f>IF(C2621="","",VLOOKUP(C2621,'3.工程情報'!$C$6:$D$501,2,FALSE))</f>
        <v/>
      </c>
      <c r="E2621" s="165"/>
      <c r="F2621" s="170"/>
      <c r="G2621" s="189" t="str">
        <f t="shared" si="40"/>
        <v/>
      </c>
      <c r="H2621" s="19"/>
      <c r="I2621" s="19"/>
      <c r="J2621" s="176" t="str">
        <f>IF(AND(C2621&lt;&gt;"",COUNTIF('3.工程情報'!$C$6:$C$501,C2621)=0),"工程記号が3.工程情報に存在しません。","")</f>
        <v/>
      </c>
    </row>
    <row r="2622" spans="2:10" ht="18" customHeight="1">
      <c r="B2622" s="166"/>
      <c r="C2622" s="165"/>
      <c r="D2622" s="12" t="str">
        <f>IF(C2622="","",VLOOKUP(C2622,'3.工程情報'!$C$6:$D$501,2,FALSE))</f>
        <v/>
      </c>
      <c r="E2622" s="165"/>
      <c r="F2622" s="170"/>
      <c r="G2622" s="189" t="str">
        <f t="shared" si="40"/>
        <v/>
      </c>
      <c r="H2622" s="19"/>
      <c r="I2622" s="19"/>
      <c r="J2622" s="176" t="str">
        <f>IF(AND(C2622&lt;&gt;"",COUNTIF('3.工程情報'!$C$6:$C$501,C2622)=0),"工程記号が3.工程情報に存在しません。","")</f>
        <v/>
      </c>
    </row>
    <row r="2623" spans="2:10" ht="18" customHeight="1">
      <c r="B2623" s="166"/>
      <c r="C2623" s="165"/>
      <c r="D2623" s="12" t="str">
        <f>IF(C2623="","",VLOOKUP(C2623,'3.工程情報'!$C$6:$D$501,2,FALSE))</f>
        <v/>
      </c>
      <c r="E2623" s="165"/>
      <c r="F2623" s="170"/>
      <c r="G2623" s="189" t="str">
        <f t="shared" si="40"/>
        <v/>
      </c>
      <c r="H2623" s="19"/>
      <c r="I2623" s="19"/>
      <c r="J2623" s="176" t="str">
        <f>IF(AND(C2623&lt;&gt;"",COUNTIF('3.工程情報'!$C$6:$C$501,C2623)=0),"工程記号が3.工程情報に存在しません。","")</f>
        <v/>
      </c>
    </row>
    <row r="2624" spans="2:10" ht="18" customHeight="1">
      <c r="B2624" s="166"/>
      <c r="C2624" s="165"/>
      <c r="D2624" s="12" t="str">
        <f>IF(C2624="","",VLOOKUP(C2624,'3.工程情報'!$C$6:$D$501,2,FALSE))</f>
        <v/>
      </c>
      <c r="E2624" s="165"/>
      <c r="F2624" s="170"/>
      <c r="G2624" s="189" t="str">
        <f t="shared" si="40"/>
        <v/>
      </c>
      <c r="H2624" s="19"/>
      <c r="I2624" s="19"/>
      <c r="J2624" s="176" t="str">
        <f>IF(AND(C2624&lt;&gt;"",COUNTIF('3.工程情報'!$C$6:$C$501,C2624)=0),"工程記号が3.工程情報に存在しません。","")</f>
        <v/>
      </c>
    </row>
    <row r="2625" spans="2:10" ht="18" customHeight="1">
      <c r="B2625" s="166"/>
      <c r="C2625" s="165"/>
      <c r="D2625" s="12" t="str">
        <f>IF(C2625="","",VLOOKUP(C2625,'3.工程情報'!$C$6:$D$501,2,FALSE))</f>
        <v/>
      </c>
      <c r="E2625" s="165"/>
      <c r="F2625" s="170"/>
      <c r="G2625" s="189" t="str">
        <f t="shared" si="40"/>
        <v/>
      </c>
      <c r="H2625" s="19"/>
      <c r="I2625" s="19"/>
      <c r="J2625" s="176" t="str">
        <f>IF(AND(C2625&lt;&gt;"",COUNTIF('3.工程情報'!$C$6:$C$501,C2625)=0),"工程記号が3.工程情報に存在しません。","")</f>
        <v/>
      </c>
    </row>
    <row r="2626" spans="2:10" ht="18" customHeight="1">
      <c r="B2626" s="166"/>
      <c r="C2626" s="165"/>
      <c r="D2626" s="12" t="str">
        <f>IF(C2626="","",VLOOKUP(C2626,'3.工程情報'!$C$6:$D$501,2,FALSE))</f>
        <v/>
      </c>
      <c r="E2626" s="165"/>
      <c r="F2626" s="170"/>
      <c r="G2626" s="189" t="str">
        <f t="shared" si="40"/>
        <v/>
      </c>
      <c r="H2626" s="19"/>
      <c r="I2626" s="19"/>
      <c r="J2626" s="176" t="str">
        <f>IF(AND(C2626&lt;&gt;"",COUNTIF('3.工程情報'!$C$6:$C$501,C2626)=0),"工程記号が3.工程情報に存在しません。","")</f>
        <v/>
      </c>
    </row>
    <row r="2627" spans="2:10" ht="18" customHeight="1">
      <c r="B2627" s="166"/>
      <c r="C2627" s="165"/>
      <c r="D2627" s="12" t="str">
        <f>IF(C2627="","",VLOOKUP(C2627,'3.工程情報'!$C$6:$D$501,2,FALSE))</f>
        <v/>
      </c>
      <c r="E2627" s="165"/>
      <c r="F2627" s="170"/>
      <c r="G2627" s="189" t="str">
        <f t="shared" si="40"/>
        <v/>
      </c>
      <c r="H2627" s="19"/>
      <c r="I2627" s="19"/>
      <c r="J2627" s="176" t="str">
        <f>IF(AND(C2627&lt;&gt;"",COUNTIF('3.工程情報'!$C$6:$C$501,C2627)=0),"工程記号が3.工程情報に存在しません。","")</f>
        <v/>
      </c>
    </row>
    <row r="2628" spans="2:10" ht="18" customHeight="1">
      <c r="B2628" s="166"/>
      <c r="C2628" s="165"/>
      <c r="D2628" s="12" t="str">
        <f>IF(C2628="","",VLOOKUP(C2628,'3.工程情報'!$C$6:$D$501,2,FALSE))</f>
        <v/>
      </c>
      <c r="E2628" s="165"/>
      <c r="F2628" s="170"/>
      <c r="G2628" s="189" t="str">
        <f t="shared" si="40"/>
        <v/>
      </c>
      <c r="H2628" s="19"/>
      <c r="I2628" s="19"/>
      <c r="J2628" s="176" t="str">
        <f>IF(AND(C2628&lt;&gt;"",COUNTIF('3.工程情報'!$C$6:$C$501,C2628)=0),"工程記号が3.工程情報に存在しません。","")</f>
        <v/>
      </c>
    </row>
    <row r="2629" spans="2:10" ht="18" customHeight="1">
      <c r="B2629" s="166"/>
      <c r="C2629" s="165"/>
      <c r="D2629" s="12" t="str">
        <f>IF(C2629="","",VLOOKUP(C2629,'3.工程情報'!$C$6:$D$501,2,FALSE))</f>
        <v/>
      </c>
      <c r="E2629" s="165"/>
      <c r="F2629" s="170"/>
      <c r="G2629" s="189" t="str">
        <f t="shared" si="40"/>
        <v/>
      </c>
      <c r="H2629" s="19"/>
      <c r="I2629" s="19"/>
      <c r="J2629" s="176" t="str">
        <f>IF(AND(C2629&lt;&gt;"",COUNTIF('3.工程情報'!$C$6:$C$501,C2629)=0),"工程記号が3.工程情報に存在しません。","")</f>
        <v/>
      </c>
    </row>
    <row r="2630" spans="2:10" ht="18" customHeight="1">
      <c r="B2630" s="166"/>
      <c r="C2630" s="165"/>
      <c r="D2630" s="12" t="str">
        <f>IF(C2630="","",VLOOKUP(C2630,'3.工程情報'!$C$6:$D$501,2,FALSE))</f>
        <v/>
      </c>
      <c r="E2630" s="165"/>
      <c r="F2630" s="170"/>
      <c r="G2630" s="189" t="str">
        <f t="shared" ref="G2630:G2693" si="41">C2630&amp;E2630</f>
        <v/>
      </c>
      <c r="H2630" s="19"/>
      <c r="I2630" s="19"/>
      <c r="J2630" s="176" t="str">
        <f>IF(AND(C2630&lt;&gt;"",COUNTIF('3.工程情報'!$C$6:$C$501,C2630)=0),"工程記号が3.工程情報に存在しません。","")</f>
        <v/>
      </c>
    </row>
    <row r="2631" spans="2:10" ht="18" customHeight="1">
      <c r="B2631" s="166"/>
      <c r="C2631" s="165"/>
      <c r="D2631" s="12" t="str">
        <f>IF(C2631="","",VLOOKUP(C2631,'3.工程情報'!$C$6:$D$501,2,FALSE))</f>
        <v/>
      </c>
      <c r="E2631" s="165"/>
      <c r="F2631" s="170"/>
      <c r="G2631" s="189" t="str">
        <f t="shared" si="41"/>
        <v/>
      </c>
      <c r="H2631" s="19"/>
      <c r="I2631" s="19"/>
      <c r="J2631" s="176" t="str">
        <f>IF(AND(C2631&lt;&gt;"",COUNTIF('3.工程情報'!$C$6:$C$501,C2631)=0),"工程記号が3.工程情報に存在しません。","")</f>
        <v/>
      </c>
    </row>
    <row r="2632" spans="2:10" ht="18" customHeight="1">
      <c r="B2632" s="166"/>
      <c r="C2632" s="165"/>
      <c r="D2632" s="12" t="str">
        <f>IF(C2632="","",VLOOKUP(C2632,'3.工程情報'!$C$6:$D$501,2,FALSE))</f>
        <v/>
      </c>
      <c r="E2632" s="165"/>
      <c r="F2632" s="170"/>
      <c r="G2632" s="189" t="str">
        <f t="shared" si="41"/>
        <v/>
      </c>
      <c r="H2632" s="19"/>
      <c r="I2632" s="19"/>
      <c r="J2632" s="176" t="str">
        <f>IF(AND(C2632&lt;&gt;"",COUNTIF('3.工程情報'!$C$6:$C$501,C2632)=0),"工程記号が3.工程情報に存在しません。","")</f>
        <v/>
      </c>
    </row>
    <row r="2633" spans="2:10" ht="18" customHeight="1">
      <c r="B2633" s="166"/>
      <c r="C2633" s="165"/>
      <c r="D2633" s="12" t="str">
        <f>IF(C2633="","",VLOOKUP(C2633,'3.工程情報'!$C$6:$D$501,2,FALSE))</f>
        <v/>
      </c>
      <c r="E2633" s="165"/>
      <c r="F2633" s="170"/>
      <c r="G2633" s="189" t="str">
        <f t="shared" si="41"/>
        <v/>
      </c>
      <c r="H2633" s="19"/>
      <c r="I2633" s="19"/>
      <c r="J2633" s="176" t="str">
        <f>IF(AND(C2633&lt;&gt;"",COUNTIF('3.工程情報'!$C$6:$C$501,C2633)=0),"工程記号が3.工程情報に存在しません。","")</f>
        <v/>
      </c>
    </row>
    <row r="2634" spans="2:10" ht="18" customHeight="1">
      <c r="B2634" s="166"/>
      <c r="C2634" s="165"/>
      <c r="D2634" s="12" t="str">
        <f>IF(C2634="","",VLOOKUP(C2634,'3.工程情報'!$C$6:$D$501,2,FALSE))</f>
        <v/>
      </c>
      <c r="E2634" s="165"/>
      <c r="F2634" s="170"/>
      <c r="G2634" s="189" t="str">
        <f t="shared" si="41"/>
        <v/>
      </c>
      <c r="H2634" s="19"/>
      <c r="I2634" s="19"/>
      <c r="J2634" s="176" t="str">
        <f>IF(AND(C2634&lt;&gt;"",COUNTIF('3.工程情報'!$C$6:$C$501,C2634)=0),"工程記号が3.工程情報に存在しません。","")</f>
        <v/>
      </c>
    </row>
    <row r="2635" spans="2:10" ht="18" customHeight="1">
      <c r="B2635" s="166"/>
      <c r="C2635" s="165"/>
      <c r="D2635" s="12" t="str">
        <f>IF(C2635="","",VLOOKUP(C2635,'3.工程情報'!$C$6:$D$501,2,FALSE))</f>
        <v/>
      </c>
      <c r="E2635" s="165"/>
      <c r="F2635" s="170"/>
      <c r="G2635" s="189" t="str">
        <f t="shared" si="41"/>
        <v/>
      </c>
      <c r="H2635" s="19"/>
      <c r="I2635" s="19"/>
      <c r="J2635" s="176" t="str">
        <f>IF(AND(C2635&lt;&gt;"",COUNTIF('3.工程情報'!$C$6:$C$501,C2635)=0),"工程記号が3.工程情報に存在しません。","")</f>
        <v/>
      </c>
    </row>
    <row r="2636" spans="2:10" ht="18" customHeight="1">
      <c r="B2636" s="166"/>
      <c r="C2636" s="165"/>
      <c r="D2636" s="12" t="str">
        <f>IF(C2636="","",VLOOKUP(C2636,'3.工程情報'!$C$6:$D$501,2,FALSE))</f>
        <v/>
      </c>
      <c r="E2636" s="165"/>
      <c r="F2636" s="170"/>
      <c r="G2636" s="189" t="str">
        <f t="shared" si="41"/>
        <v/>
      </c>
      <c r="H2636" s="19"/>
      <c r="I2636" s="19"/>
      <c r="J2636" s="176" t="str">
        <f>IF(AND(C2636&lt;&gt;"",COUNTIF('3.工程情報'!$C$6:$C$501,C2636)=0),"工程記号が3.工程情報に存在しません。","")</f>
        <v/>
      </c>
    </row>
    <row r="2637" spans="2:10" ht="18" customHeight="1">
      <c r="B2637" s="166"/>
      <c r="C2637" s="165"/>
      <c r="D2637" s="12" t="str">
        <f>IF(C2637="","",VLOOKUP(C2637,'3.工程情報'!$C$6:$D$501,2,FALSE))</f>
        <v/>
      </c>
      <c r="E2637" s="165"/>
      <c r="F2637" s="170"/>
      <c r="G2637" s="189" t="str">
        <f t="shared" si="41"/>
        <v/>
      </c>
      <c r="H2637" s="19"/>
      <c r="I2637" s="19"/>
      <c r="J2637" s="176" t="str">
        <f>IF(AND(C2637&lt;&gt;"",COUNTIF('3.工程情報'!$C$6:$C$501,C2637)=0),"工程記号が3.工程情報に存在しません。","")</f>
        <v/>
      </c>
    </row>
    <row r="2638" spans="2:10" ht="18" customHeight="1">
      <c r="B2638" s="166"/>
      <c r="C2638" s="165"/>
      <c r="D2638" s="12" t="str">
        <f>IF(C2638="","",VLOOKUP(C2638,'3.工程情報'!$C$6:$D$501,2,FALSE))</f>
        <v/>
      </c>
      <c r="E2638" s="165"/>
      <c r="F2638" s="170"/>
      <c r="G2638" s="189" t="str">
        <f t="shared" si="41"/>
        <v/>
      </c>
      <c r="H2638" s="19"/>
      <c r="I2638" s="19"/>
      <c r="J2638" s="176" t="str">
        <f>IF(AND(C2638&lt;&gt;"",COUNTIF('3.工程情報'!$C$6:$C$501,C2638)=0),"工程記号が3.工程情報に存在しません。","")</f>
        <v/>
      </c>
    </row>
    <row r="2639" spans="2:10" ht="18" customHeight="1">
      <c r="B2639" s="166"/>
      <c r="C2639" s="165"/>
      <c r="D2639" s="12" t="str">
        <f>IF(C2639="","",VLOOKUP(C2639,'3.工程情報'!$C$6:$D$501,2,FALSE))</f>
        <v/>
      </c>
      <c r="E2639" s="165"/>
      <c r="F2639" s="170"/>
      <c r="G2639" s="189" t="str">
        <f t="shared" si="41"/>
        <v/>
      </c>
      <c r="H2639" s="19"/>
      <c r="I2639" s="19"/>
      <c r="J2639" s="176" t="str">
        <f>IF(AND(C2639&lt;&gt;"",COUNTIF('3.工程情報'!$C$6:$C$501,C2639)=0),"工程記号が3.工程情報に存在しません。","")</f>
        <v/>
      </c>
    </row>
    <row r="2640" spans="2:10" ht="18" customHeight="1">
      <c r="B2640" s="166"/>
      <c r="C2640" s="165"/>
      <c r="D2640" s="12" t="str">
        <f>IF(C2640="","",VLOOKUP(C2640,'3.工程情報'!$C$6:$D$501,2,FALSE))</f>
        <v/>
      </c>
      <c r="E2640" s="165"/>
      <c r="F2640" s="170"/>
      <c r="G2640" s="189" t="str">
        <f t="shared" si="41"/>
        <v/>
      </c>
      <c r="H2640" s="19"/>
      <c r="I2640" s="19"/>
      <c r="J2640" s="176" t="str">
        <f>IF(AND(C2640&lt;&gt;"",COUNTIF('3.工程情報'!$C$6:$C$501,C2640)=0),"工程記号が3.工程情報に存在しません。","")</f>
        <v/>
      </c>
    </row>
    <row r="2641" spans="2:10" ht="18" customHeight="1">
      <c r="B2641" s="166"/>
      <c r="C2641" s="165"/>
      <c r="D2641" s="12" t="str">
        <f>IF(C2641="","",VLOOKUP(C2641,'3.工程情報'!$C$6:$D$501,2,FALSE))</f>
        <v/>
      </c>
      <c r="E2641" s="165"/>
      <c r="F2641" s="170"/>
      <c r="G2641" s="189" t="str">
        <f t="shared" si="41"/>
        <v/>
      </c>
      <c r="H2641" s="19"/>
      <c r="I2641" s="19"/>
      <c r="J2641" s="176" t="str">
        <f>IF(AND(C2641&lt;&gt;"",COUNTIF('3.工程情報'!$C$6:$C$501,C2641)=0),"工程記号が3.工程情報に存在しません。","")</f>
        <v/>
      </c>
    </row>
    <row r="2642" spans="2:10" ht="18" customHeight="1">
      <c r="B2642" s="166"/>
      <c r="C2642" s="165"/>
      <c r="D2642" s="12" t="str">
        <f>IF(C2642="","",VLOOKUP(C2642,'3.工程情報'!$C$6:$D$501,2,FALSE))</f>
        <v/>
      </c>
      <c r="E2642" s="165"/>
      <c r="F2642" s="170"/>
      <c r="G2642" s="189" t="str">
        <f t="shared" si="41"/>
        <v/>
      </c>
      <c r="H2642" s="19"/>
      <c r="I2642" s="19"/>
      <c r="J2642" s="176" t="str">
        <f>IF(AND(C2642&lt;&gt;"",COUNTIF('3.工程情報'!$C$6:$C$501,C2642)=0),"工程記号が3.工程情報に存在しません。","")</f>
        <v/>
      </c>
    </row>
    <row r="2643" spans="2:10" ht="18" customHeight="1">
      <c r="B2643" s="166"/>
      <c r="C2643" s="165"/>
      <c r="D2643" s="12" t="str">
        <f>IF(C2643="","",VLOOKUP(C2643,'3.工程情報'!$C$6:$D$501,2,FALSE))</f>
        <v/>
      </c>
      <c r="E2643" s="165"/>
      <c r="F2643" s="170"/>
      <c r="G2643" s="189" t="str">
        <f t="shared" si="41"/>
        <v/>
      </c>
      <c r="H2643" s="19"/>
      <c r="I2643" s="19"/>
      <c r="J2643" s="176" t="str">
        <f>IF(AND(C2643&lt;&gt;"",COUNTIF('3.工程情報'!$C$6:$C$501,C2643)=0),"工程記号が3.工程情報に存在しません。","")</f>
        <v/>
      </c>
    </row>
    <row r="2644" spans="2:10" ht="18" customHeight="1">
      <c r="B2644" s="166"/>
      <c r="C2644" s="165"/>
      <c r="D2644" s="12" t="str">
        <f>IF(C2644="","",VLOOKUP(C2644,'3.工程情報'!$C$6:$D$501,2,FALSE))</f>
        <v/>
      </c>
      <c r="E2644" s="165"/>
      <c r="F2644" s="170"/>
      <c r="G2644" s="189" t="str">
        <f t="shared" si="41"/>
        <v/>
      </c>
      <c r="H2644" s="19"/>
      <c r="I2644" s="19"/>
      <c r="J2644" s="176" t="str">
        <f>IF(AND(C2644&lt;&gt;"",COUNTIF('3.工程情報'!$C$6:$C$501,C2644)=0),"工程記号が3.工程情報に存在しません。","")</f>
        <v/>
      </c>
    </row>
    <row r="2645" spans="2:10" ht="18" customHeight="1">
      <c r="B2645" s="166"/>
      <c r="C2645" s="165"/>
      <c r="D2645" s="12" t="str">
        <f>IF(C2645="","",VLOOKUP(C2645,'3.工程情報'!$C$6:$D$501,2,FALSE))</f>
        <v/>
      </c>
      <c r="E2645" s="165"/>
      <c r="F2645" s="170"/>
      <c r="G2645" s="189" t="str">
        <f t="shared" si="41"/>
        <v/>
      </c>
      <c r="H2645" s="19"/>
      <c r="I2645" s="19"/>
      <c r="J2645" s="176" t="str">
        <f>IF(AND(C2645&lt;&gt;"",COUNTIF('3.工程情報'!$C$6:$C$501,C2645)=0),"工程記号が3.工程情報に存在しません。","")</f>
        <v/>
      </c>
    </row>
    <row r="2646" spans="2:10" ht="18" customHeight="1">
      <c r="B2646" s="166"/>
      <c r="C2646" s="165"/>
      <c r="D2646" s="12" t="str">
        <f>IF(C2646="","",VLOOKUP(C2646,'3.工程情報'!$C$6:$D$501,2,FALSE))</f>
        <v/>
      </c>
      <c r="E2646" s="165"/>
      <c r="F2646" s="170"/>
      <c r="G2646" s="189" t="str">
        <f t="shared" si="41"/>
        <v/>
      </c>
      <c r="H2646" s="19"/>
      <c r="I2646" s="19"/>
      <c r="J2646" s="176" t="str">
        <f>IF(AND(C2646&lt;&gt;"",COUNTIF('3.工程情報'!$C$6:$C$501,C2646)=0),"工程記号が3.工程情報に存在しません。","")</f>
        <v/>
      </c>
    </row>
    <row r="2647" spans="2:10" ht="18" customHeight="1">
      <c r="B2647" s="166"/>
      <c r="C2647" s="165"/>
      <c r="D2647" s="12" t="str">
        <f>IF(C2647="","",VLOOKUP(C2647,'3.工程情報'!$C$6:$D$501,2,FALSE))</f>
        <v/>
      </c>
      <c r="E2647" s="165"/>
      <c r="F2647" s="170"/>
      <c r="G2647" s="189" t="str">
        <f t="shared" si="41"/>
        <v/>
      </c>
      <c r="H2647" s="19"/>
      <c r="I2647" s="19"/>
      <c r="J2647" s="176" t="str">
        <f>IF(AND(C2647&lt;&gt;"",COUNTIF('3.工程情報'!$C$6:$C$501,C2647)=0),"工程記号が3.工程情報に存在しません。","")</f>
        <v/>
      </c>
    </row>
    <row r="2648" spans="2:10" ht="18" customHeight="1">
      <c r="B2648" s="166"/>
      <c r="C2648" s="165"/>
      <c r="D2648" s="12" t="str">
        <f>IF(C2648="","",VLOOKUP(C2648,'3.工程情報'!$C$6:$D$501,2,FALSE))</f>
        <v/>
      </c>
      <c r="E2648" s="165"/>
      <c r="F2648" s="170"/>
      <c r="G2648" s="189" t="str">
        <f t="shared" si="41"/>
        <v/>
      </c>
      <c r="H2648" s="19"/>
      <c r="I2648" s="19"/>
      <c r="J2648" s="176" t="str">
        <f>IF(AND(C2648&lt;&gt;"",COUNTIF('3.工程情報'!$C$6:$C$501,C2648)=0),"工程記号が3.工程情報に存在しません。","")</f>
        <v/>
      </c>
    </row>
    <row r="2649" spans="2:10" ht="18" customHeight="1">
      <c r="B2649" s="166"/>
      <c r="C2649" s="165"/>
      <c r="D2649" s="12" t="str">
        <f>IF(C2649="","",VLOOKUP(C2649,'3.工程情報'!$C$6:$D$501,2,FALSE))</f>
        <v/>
      </c>
      <c r="E2649" s="165"/>
      <c r="F2649" s="170"/>
      <c r="G2649" s="189" t="str">
        <f t="shared" si="41"/>
        <v/>
      </c>
      <c r="H2649" s="19"/>
      <c r="I2649" s="19"/>
      <c r="J2649" s="176" t="str">
        <f>IF(AND(C2649&lt;&gt;"",COUNTIF('3.工程情報'!$C$6:$C$501,C2649)=0),"工程記号が3.工程情報に存在しません。","")</f>
        <v/>
      </c>
    </row>
    <row r="2650" spans="2:10" ht="18" customHeight="1">
      <c r="B2650" s="166"/>
      <c r="C2650" s="165"/>
      <c r="D2650" s="12" t="str">
        <f>IF(C2650="","",VLOOKUP(C2650,'3.工程情報'!$C$6:$D$501,2,FALSE))</f>
        <v/>
      </c>
      <c r="E2650" s="165"/>
      <c r="F2650" s="170"/>
      <c r="G2650" s="189" t="str">
        <f t="shared" si="41"/>
        <v/>
      </c>
      <c r="H2650" s="19"/>
      <c r="I2650" s="19"/>
      <c r="J2650" s="176" t="str">
        <f>IF(AND(C2650&lt;&gt;"",COUNTIF('3.工程情報'!$C$6:$C$501,C2650)=0),"工程記号が3.工程情報に存在しません。","")</f>
        <v/>
      </c>
    </row>
    <row r="2651" spans="2:10" ht="18" customHeight="1">
      <c r="B2651" s="166"/>
      <c r="C2651" s="165"/>
      <c r="D2651" s="12" t="str">
        <f>IF(C2651="","",VLOOKUP(C2651,'3.工程情報'!$C$6:$D$501,2,FALSE))</f>
        <v/>
      </c>
      <c r="E2651" s="165"/>
      <c r="F2651" s="170"/>
      <c r="G2651" s="189" t="str">
        <f t="shared" si="41"/>
        <v/>
      </c>
      <c r="H2651" s="19"/>
      <c r="I2651" s="19"/>
      <c r="J2651" s="176" t="str">
        <f>IF(AND(C2651&lt;&gt;"",COUNTIF('3.工程情報'!$C$6:$C$501,C2651)=0),"工程記号が3.工程情報に存在しません。","")</f>
        <v/>
      </c>
    </row>
    <row r="2652" spans="2:10" ht="18" customHeight="1">
      <c r="B2652" s="166"/>
      <c r="C2652" s="165"/>
      <c r="D2652" s="12" t="str">
        <f>IF(C2652="","",VLOOKUP(C2652,'3.工程情報'!$C$6:$D$501,2,FALSE))</f>
        <v/>
      </c>
      <c r="E2652" s="165"/>
      <c r="F2652" s="170"/>
      <c r="G2652" s="189" t="str">
        <f t="shared" si="41"/>
        <v/>
      </c>
      <c r="H2652" s="19"/>
      <c r="I2652" s="19"/>
      <c r="J2652" s="176" t="str">
        <f>IF(AND(C2652&lt;&gt;"",COUNTIF('3.工程情報'!$C$6:$C$501,C2652)=0),"工程記号が3.工程情報に存在しません。","")</f>
        <v/>
      </c>
    </row>
    <row r="2653" spans="2:10" ht="18" customHeight="1">
      <c r="B2653" s="166"/>
      <c r="C2653" s="165"/>
      <c r="D2653" s="12" t="str">
        <f>IF(C2653="","",VLOOKUP(C2653,'3.工程情報'!$C$6:$D$501,2,FALSE))</f>
        <v/>
      </c>
      <c r="E2653" s="165"/>
      <c r="F2653" s="170"/>
      <c r="G2653" s="189" t="str">
        <f t="shared" si="41"/>
        <v/>
      </c>
      <c r="H2653" s="19"/>
      <c r="I2653" s="19"/>
      <c r="J2653" s="176" t="str">
        <f>IF(AND(C2653&lt;&gt;"",COUNTIF('3.工程情報'!$C$6:$C$501,C2653)=0),"工程記号が3.工程情報に存在しません。","")</f>
        <v/>
      </c>
    </row>
    <row r="2654" spans="2:10" ht="18" customHeight="1">
      <c r="B2654" s="166"/>
      <c r="C2654" s="165"/>
      <c r="D2654" s="12" t="str">
        <f>IF(C2654="","",VLOOKUP(C2654,'3.工程情報'!$C$6:$D$501,2,FALSE))</f>
        <v/>
      </c>
      <c r="E2654" s="165"/>
      <c r="F2654" s="170"/>
      <c r="G2654" s="189" t="str">
        <f t="shared" si="41"/>
        <v/>
      </c>
      <c r="H2654" s="19"/>
      <c r="I2654" s="19"/>
      <c r="J2654" s="176" t="str">
        <f>IF(AND(C2654&lt;&gt;"",COUNTIF('3.工程情報'!$C$6:$C$501,C2654)=0),"工程記号が3.工程情報に存在しません。","")</f>
        <v/>
      </c>
    </row>
    <row r="2655" spans="2:10" ht="18" customHeight="1">
      <c r="B2655" s="166"/>
      <c r="C2655" s="165"/>
      <c r="D2655" s="12" t="str">
        <f>IF(C2655="","",VLOOKUP(C2655,'3.工程情報'!$C$6:$D$501,2,FALSE))</f>
        <v/>
      </c>
      <c r="E2655" s="165"/>
      <c r="F2655" s="170"/>
      <c r="G2655" s="189" t="str">
        <f t="shared" si="41"/>
        <v/>
      </c>
      <c r="H2655" s="19"/>
      <c r="I2655" s="19"/>
      <c r="J2655" s="176" t="str">
        <f>IF(AND(C2655&lt;&gt;"",COUNTIF('3.工程情報'!$C$6:$C$501,C2655)=0),"工程記号が3.工程情報に存在しません。","")</f>
        <v/>
      </c>
    </row>
    <row r="2656" spans="2:10" ht="18" customHeight="1">
      <c r="B2656" s="166"/>
      <c r="C2656" s="165"/>
      <c r="D2656" s="12" t="str">
        <f>IF(C2656="","",VLOOKUP(C2656,'3.工程情報'!$C$6:$D$501,2,FALSE))</f>
        <v/>
      </c>
      <c r="E2656" s="165"/>
      <c r="F2656" s="170"/>
      <c r="G2656" s="189" t="str">
        <f t="shared" si="41"/>
        <v/>
      </c>
      <c r="H2656" s="19"/>
      <c r="I2656" s="19"/>
      <c r="J2656" s="176" t="str">
        <f>IF(AND(C2656&lt;&gt;"",COUNTIF('3.工程情報'!$C$6:$C$501,C2656)=0),"工程記号が3.工程情報に存在しません。","")</f>
        <v/>
      </c>
    </row>
    <row r="2657" spans="2:10" ht="18" customHeight="1">
      <c r="B2657" s="166"/>
      <c r="C2657" s="165"/>
      <c r="D2657" s="12" t="str">
        <f>IF(C2657="","",VLOOKUP(C2657,'3.工程情報'!$C$6:$D$501,2,FALSE))</f>
        <v/>
      </c>
      <c r="E2657" s="165"/>
      <c r="F2657" s="170"/>
      <c r="G2657" s="189" t="str">
        <f t="shared" si="41"/>
        <v/>
      </c>
      <c r="H2657" s="19"/>
      <c r="I2657" s="19"/>
      <c r="J2657" s="176" t="str">
        <f>IF(AND(C2657&lt;&gt;"",COUNTIF('3.工程情報'!$C$6:$C$501,C2657)=0),"工程記号が3.工程情報に存在しません。","")</f>
        <v/>
      </c>
    </row>
    <row r="2658" spans="2:10" ht="18" customHeight="1">
      <c r="B2658" s="166"/>
      <c r="C2658" s="165"/>
      <c r="D2658" s="12" t="str">
        <f>IF(C2658="","",VLOOKUP(C2658,'3.工程情報'!$C$6:$D$501,2,FALSE))</f>
        <v/>
      </c>
      <c r="E2658" s="165"/>
      <c r="F2658" s="170"/>
      <c r="G2658" s="189" t="str">
        <f t="shared" si="41"/>
        <v/>
      </c>
      <c r="H2658" s="19"/>
      <c r="I2658" s="19"/>
      <c r="J2658" s="176" t="str">
        <f>IF(AND(C2658&lt;&gt;"",COUNTIF('3.工程情報'!$C$6:$C$501,C2658)=0),"工程記号が3.工程情報に存在しません。","")</f>
        <v/>
      </c>
    </row>
    <row r="2659" spans="2:10" ht="18" customHeight="1">
      <c r="B2659" s="166"/>
      <c r="C2659" s="165"/>
      <c r="D2659" s="12" t="str">
        <f>IF(C2659="","",VLOOKUP(C2659,'3.工程情報'!$C$6:$D$501,2,FALSE))</f>
        <v/>
      </c>
      <c r="E2659" s="165"/>
      <c r="F2659" s="170"/>
      <c r="G2659" s="189" t="str">
        <f t="shared" si="41"/>
        <v/>
      </c>
      <c r="H2659" s="19"/>
      <c r="I2659" s="19"/>
      <c r="J2659" s="176" t="str">
        <f>IF(AND(C2659&lt;&gt;"",COUNTIF('3.工程情報'!$C$6:$C$501,C2659)=0),"工程記号が3.工程情報に存在しません。","")</f>
        <v/>
      </c>
    </row>
    <row r="2660" spans="2:10" ht="18" customHeight="1">
      <c r="B2660" s="166"/>
      <c r="C2660" s="165"/>
      <c r="D2660" s="12" t="str">
        <f>IF(C2660="","",VLOOKUP(C2660,'3.工程情報'!$C$6:$D$501,2,FALSE))</f>
        <v/>
      </c>
      <c r="E2660" s="165"/>
      <c r="F2660" s="170"/>
      <c r="G2660" s="189" t="str">
        <f t="shared" si="41"/>
        <v/>
      </c>
      <c r="H2660" s="19"/>
      <c r="I2660" s="19"/>
      <c r="J2660" s="176" t="str">
        <f>IF(AND(C2660&lt;&gt;"",COUNTIF('3.工程情報'!$C$6:$C$501,C2660)=0),"工程記号が3.工程情報に存在しません。","")</f>
        <v/>
      </c>
    </row>
    <row r="2661" spans="2:10" ht="18" customHeight="1">
      <c r="B2661" s="166"/>
      <c r="C2661" s="165"/>
      <c r="D2661" s="12" t="str">
        <f>IF(C2661="","",VLOOKUP(C2661,'3.工程情報'!$C$6:$D$501,2,FALSE))</f>
        <v/>
      </c>
      <c r="E2661" s="165"/>
      <c r="F2661" s="170"/>
      <c r="G2661" s="189" t="str">
        <f t="shared" si="41"/>
        <v/>
      </c>
      <c r="H2661" s="19"/>
      <c r="I2661" s="19"/>
      <c r="J2661" s="176" t="str">
        <f>IF(AND(C2661&lt;&gt;"",COUNTIF('3.工程情報'!$C$6:$C$501,C2661)=0),"工程記号が3.工程情報に存在しません。","")</f>
        <v/>
      </c>
    </row>
    <row r="2662" spans="2:10" ht="18" customHeight="1">
      <c r="B2662" s="166"/>
      <c r="C2662" s="165"/>
      <c r="D2662" s="12" t="str">
        <f>IF(C2662="","",VLOOKUP(C2662,'3.工程情報'!$C$6:$D$501,2,FALSE))</f>
        <v/>
      </c>
      <c r="E2662" s="165"/>
      <c r="F2662" s="170"/>
      <c r="G2662" s="189" t="str">
        <f t="shared" si="41"/>
        <v/>
      </c>
      <c r="H2662" s="19"/>
      <c r="I2662" s="19"/>
      <c r="J2662" s="176" t="str">
        <f>IF(AND(C2662&lt;&gt;"",COUNTIF('3.工程情報'!$C$6:$C$501,C2662)=0),"工程記号が3.工程情報に存在しません。","")</f>
        <v/>
      </c>
    </row>
    <row r="2663" spans="2:10" ht="18" customHeight="1">
      <c r="B2663" s="166"/>
      <c r="C2663" s="165"/>
      <c r="D2663" s="12" t="str">
        <f>IF(C2663="","",VLOOKUP(C2663,'3.工程情報'!$C$6:$D$501,2,FALSE))</f>
        <v/>
      </c>
      <c r="E2663" s="165"/>
      <c r="F2663" s="170"/>
      <c r="G2663" s="189" t="str">
        <f t="shared" si="41"/>
        <v/>
      </c>
      <c r="H2663" s="19"/>
      <c r="I2663" s="19"/>
      <c r="J2663" s="176" t="str">
        <f>IF(AND(C2663&lt;&gt;"",COUNTIF('3.工程情報'!$C$6:$C$501,C2663)=0),"工程記号が3.工程情報に存在しません。","")</f>
        <v/>
      </c>
    </row>
    <row r="2664" spans="2:10" ht="18" customHeight="1">
      <c r="B2664" s="166"/>
      <c r="C2664" s="165"/>
      <c r="D2664" s="12" t="str">
        <f>IF(C2664="","",VLOOKUP(C2664,'3.工程情報'!$C$6:$D$501,2,FALSE))</f>
        <v/>
      </c>
      <c r="E2664" s="165"/>
      <c r="F2664" s="170"/>
      <c r="G2664" s="189" t="str">
        <f t="shared" si="41"/>
        <v/>
      </c>
      <c r="H2664" s="19"/>
      <c r="I2664" s="19"/>
      <c r="J2664" s="176" t="str">
        <f>IF(AND(C2664&lt;&gt;"",COUNTIF('3.工程情報'!$C$6:$C$501,C2664)=0),"工程記号が3.工程情報に存在しません。","")</f>
        <v/>
      </c>
    </row>
    <row r="2665" spans="2:10" ht="18" customHeight="1">
      <c r="B2665" s="166"/>
      <c r="C2665" s="165"/>
      <c r="D2665" s="12" t="str">
        <f>IF(C2665="","",VLOOKUP(C2665,'3.工程情報'!$C$6:$D$501,2,FALSE))</f>
        <v/>
      </c>
      <c r="E2665" s="165"/>
      <c r="F2665" s="170"/>
      <c r="G2665" s="189" t="str">
        <f t="shared" si="41"/>
        <v/>
      </c>
      <c r="H2665" s="19"/>
      <c r="I2665" s="19"/>
      <c r="J2665" s="176" t="str">
        <f>IF(AND(C2665&lt;&gt;"",COUNTIF('3.工程情報'!$C$6:$C$501,C2665)=0),"工程記号が3.工程情報に存在しません。","")</f>
        <v/>
      </c>
    </row>
    <row r="2666" spans="2:10" ht="18" customHeight="1">
      <c r="B2666" s="166"/>
      <c r="C2666" s="165"/>
      <c r="D2666" s="12" t="str">
        <f>IF(C2666="","",VLOOKUP(C2666,'3.工程情報'!$C$6:$D$501,2,FALSE))</f>
        <v/>
      </c>
      <c r="E2666" s="165"/>
      <c r="F2666" s="170"/>
      <c r="G2666" s="189" t="str">
        <f t="shared" si="41"/>
        <v/>
      </c>
      <c r="H2666" s="19"/>
      <c r="I2666" s="19"/>
      <c r="J2666" s="176" t="str">
        <f>IF(AND(C2666&lt;&gt;"",COUNTIF('3.工程情報'!$C$6:$C$501,C2666)=0),"工程記号が3.工程情報に存在しません。","")</f>
        <v/>
      </c>
    </row>
    <row r="2667" spans="2:10" ht="18" customHeight="1">
      <c r="B2667" s="166"/>
      <c r="C2667" s="165"/>
      <c r="D2667" s="12" t="str">
        <f>IF(C2667="","",VLOOKUP(C2667,'3.工程情報'!$C$6:$D$501,2,FALSE))</f>
        <v/>
      </c>
      <c r="E2667" s="165"/>
      <c r="F2667" s="170"/>
      <c r="G2667" s="189" t="str">
        <f t="shared" si="41"/>
        <v/>
      </c>
      <c r="H2667" s="19"/>
      <c r="I2667" s="19"/>
      <c r="J2667" s="176" t="str">
        <f>IF(AND(C2667&lt;&gt;"",COUNTIF('3.工程情報'!$C$6:$C$501,C2667)=0),"工程記号が3.工程情報に存在しません。","")</f>
        <v/>
      </c>
    </row>
    <row r="2668" spans="2:10" ht="18" customHeight="1">
      <c r="B2668" s="166"/>
      <c r="C2668" s="165"/>
      <c r="D2668" s="12" t="str">
        <f>IF(C2668="","",VLOOKUP(C2668,'3.工程情報'!$C$6:$D$501,2,FALSE))</f>
        <v/>
      </c>
      <c r="E2668" s="165"/>
      <c r="F2668" s="170"/>
      <c r="G2668" s="189" t="str">
        <f t="shared" si="41"/>
        <v/>
      </c>
      <c r="H2668" s="19"/>
      <c r="I2668" s="19"/>
      <c r="J2668" s="176" t="str">
        <f>IF(AND(C2668&lt;&gt;"",COUNTIF('3.工程情報'!$C$6:$C$501,C2668)=0),"工程記号が3.工程情報に存在しません。","")</f>
        <v/>
      </c>
    </row>
    <row r="2669" spans="2:10" ht="18" customHeight="1">
      <c r="B2669" s="166"/>
      <c r="C2669" s="165"/>
      <c r="D2669" s="12" t="str">
        <f>IF(C2669="","",VLOOKUP(C2669,'3.工程情報'!$C$6:$D$501,2,FALSE))</f>
        <v/>
      </c>
      <c r="E2669" s="165"/>
      <c r="F2669" s="170"/>
      <c r="G2669" s="189" t="str">
        <f t="shared" si="41"/>
        <v/>
      </c>
      <c r="H2669" s="19"/>
      <c r="I2669" s="19"/>
      <c r="J2669" s="176" t="str">
        <f>IF(AND(C2669&lt;&gt;"",COUNTIF('3.工程情報'!$C$6:$C$501,C2669)=0),"工程記号が3.工程情報に存在しません。","")</f>
        <v/>
      </c>
    </row>
    <row r="2670" spans="2:10" ht="18" customHeight="1">
      <c r="B2670" s="166"/>
      <c r="C2670" s="165"/>
      <c r="D2670" s="12" t="str">
        <f>IF(C2670="","",VLOOKUP(C2670,'3.工程情報'!$C$6:$D$501,2,FALSE))</f>
        <v/>
      </c>
      <c r="E2670" s="165"/>
      <c r="F2670" s="170"/>
      <c r="G2670" s="189" t="str">
        <f t="shared" si="41"/>
        <v/>
      </c>
      <c r="H2670" s="19"/>
      <c r="I2670" s="19"/>
      <c r="J2670" s="176" t="str">
        <f>IF(AND(C2670&lt;&gt;"",COUNTIF('3.工程情報'!$C$6:$C$501,C2670)=0),"工程記号が3.工程情報に存在しません。","")</f>
        <v/>
      </c>
    </row>
    <row r="2671" spans="2:10" ht="18" customHeight="1">
      <c r="B2671" s="166"/>
      <c r="C2671" s="165"/>
      <c r="D2671" s="12" t="str">
        <f>IF(C2671="","",VLOOKUP(C2671,'3.工程情報'!$C$6:$D$501,2,FALSE))</f>
        <v/>
      </c>
      <c r="E2671" s="165"/>
      <c r="F2671" s="170"/>
      <c r="G2671" s="189" t="str">
        <f t="shared" si="41"/>
        <v/>
      </c>
      <c r="H2671" s="19"/>
      <c r="I2671" s="19"/>
      <c r="J2671" s="176" t="str">
        <f>IF(AND(C2671&lt;&gt;"",COUNTIF('3.工程情報'!$C$6:$C$501,C2671)=0),"工程記号が3.工程情報に存在しません。","")</f>
        <v/>
      </c>
    </row>
    <row r="2672" spans="2:10" ht="18" customHeight="1">
      <c r="B2672" s="166"/>
      <c r="C2672" s="165"/>
      <c r="D2672" s="12" t="str">
        <f>IF(C2672="","",VLOOKUP(C2672,'3.工程情報'!$C$6:$D$501,2,FALSE))</f>
        <v/>
      </c>
      <c r="E2672" s="165"/>
      <c r="F2672" s="170"/>
      <c r="G2672" s="189" t="str">
        <f t="shared" si="41"/>
        <v/>
      </c>
      <c r="H2672" s="19"/>
      <c r="I2672" s="19"/>
      <c r="J2672" s="176" t="str">
        <f>IF(AND(C2672&lt;&gt;"",COUNTIF('3.工程情報'!$C$6:$C$501,C2672)=0),"工程記号が3.工程情報に存在しません。","")</f>
        <v/>
      </c>
    </row>
    <row r="2673" spans="2:10" ht="18" customHeight="1">
      <c r="B2673" s="166"/>
      <c r="C2673" s="165"/>
      <c r="D2673" s="12" t="str">
        <f>IF(C2673="","",VLOOKUP(C2673,'3.工程情報'!$C$6:$D$501,2,FALSE))</f>
        <v/>
      </c>
      <c r="E2673" s="165"/>
      <c r="F2673" s="170"/>
      <c r="G2673" s="189" t="str">
        <f t="shared" si="41"/>
        <v/>
      </c>
      <c r="H2673" s="19"/>
      <c r="I2673" s="19"/>
      <c r="J2673" s="176" t="str">
        <f>IF(AND(C2673&lt;&gt;"",COUNTIF('3.工程情報'!$C$6:$C$501,C2673)=0),"工程記号が3.工程情報に存在しません。","")</f>
        <v/>
      </c>
    </row>
    <row r="2674" spans="2:10" ht="18" customHeight="1">
      <c r="B2674" s="166"/>
      <c r="C2674" s="165"/>
      <c r="D2674" s="12" t="str">
        <f>IF(C2674="","",VLOOKUP(C2674,'3.工程情報'!$C$6:$D$501,2,FALSE))</f>
        <v/>
      </c>
      <c r="E2674" s="165"/>
      <c r="F2674" s="170"/>
      <c r="G2674" s="189" t="str">
        <f t="shared" si="41"/>
        <v/>
      </c>
      <c r="H2674" s="19"/>
      <c r="I2674" s="19"/>
      <c r="J2674" s="176" t="str">
        <f>IF(AND(C2674&lt;&gt;"",COUNTIF('3.工程情報'!$C$6:$C$501,C2674)=0),"工程記号が3.工程情報に存在しません。","")</f>
        <v/>
      </c>
    </row>
    <row r="2675" spans="2:10" ht="18" customHeight="1">
      <c r="B2675" s="166"/>
      <c r="C2675" s="165"/>
      <c r="D2675" s="12" t="str">
        <f>IF(C2675="","",VLOOKUP(C2675,'3.工程情報'!$C$6:$D$501,2,FALSE))</f>
        <v/>
      </c>
      <c r="E2675" s="165"/>
      <c r="F2675" s="170"/>
      <c r="G2675" s="189" t="str">
        <f t="shared" si="41"/>
        <v/>
      </c>
      <c r="H2675" s="19"/>
      <c r="I2675" s="19"/>
      <c r="J2675" s="176" t="str">
        <f>IF(AND(C2675&lt;&gt;"",COUNTIF('3.工程情報'!$C$6:$C$501,C2675)=0),"工程記号が3.工程情報に存在しません。","")</f>
        <v/>
      </c>
    </row>
    <row r="2676" spans="2:10" ht="18" customHeight="1">
      <c r="B2676" s="166"/>
      <c r="C2676" s="165"/>
      <c r="D2676" s="12" t="str">
        <f>IF(C2676="","",VLOOKUP(C2676,'3.工程情報'!$C$6:$D$501,2,FALSE))</f>
        <v/>
      </c>
      <c r="E2676" s="165"/>
      <c r="F2676" s="170"/>
      <c r="G2676" s="189" t="str">
        <f t="shared" si="41"/>
        <v/>
      </c>
      <c r="H2676" s="19"/>
      <c r="I2676" s="19"/>
      <c r="J2676" s="176" t="str">
        <f>IF(AND(C2676&lt;&gt;"",COUNTIF('3.工程情報'!$C$6:$C$501,C2676)=0),"工程記号が3.工程情報に存在しません。","")</f>
        <v/>
      </c>
    </row>
    <row r="2677" spans="2:10" ht="18" customHeight="1">
      <c r="B2677" s="166"/>
      <c r="C2677" s="165"/>
      <c r="D2677" s="12" t="str">
        <f>IF(C2677="","",VLOOKUP(C2677,'3.工程情報'!$C$6:$D$501,2,FALSE))</f>
        <v/>
      </c>
      <c r="E2677" s="165"/>
      <c r="F2677" s="170"/>
      <c r="G2677" s="189" t="str">
        <f t="shared" si="41"/>
        <v/>
      </c>
      <c r="H2677" s="19"/>
      <c r="I2677" s="19"/>
      <c r="J2677" s="176" t="str">
        <f>IF(AND(C2677&lt;&gt;"",COUNTIF('3.工程情報'!$C$6:$C$501,C2677)=0),"工程記号が3.工程情報に存在しません。","")</f>
        <v/>
      </c>
    </row>
    <row r="2678" spans="2:10" ht="18" customHeight="1">
      <c r="B2678" s="166"/>
      <c r="C2678" s="165"/>
      <c r="D2678" s="12" t="str">
        <f>IF(C2678="","",VLOOKUP(C2678,'3.工程情報'!$C$6:$D$501,2,FALSE))</f>
        <v/>
      </c>
      <c r="E2678" s="165"/>
      <c r="F2678" s="170"/>
      <c r="G2678" s="189" t="str">
        <f t="shared" si="41"/>
        <v/>
      </c>
      <c r="H2678" s="19"/>
      <c r="I2678" s="19"/>
      <c r="J2678" s="176" t="str">
        <f>IF(AND(C2678&lt;&gt;"",COUNTIF('3.工程情報'!$C$6:$C$501,C2678)=0),"工程記号が3.工程情報に存在しません。","")</f>
        <v/>
      </c>
    </row>
    <row r="2679" spans="2:10" ht="18" customHeight="1">
      <c r="B2679" s="166"/>
      <c r="C2679" s="165"/>
      <c r="D2679" s="12" t="str">
        <f>IF(C2679="","",VLOOKUP(C2679,'3.工程情報'!$C$6:$D$501,2,FALSE))</f>
        <v/>
      </c>
      <c r="E2679" s="165"/>
      <c r="F2679" s="170"/>
      <c r="G2679" s="189" t="str">
        <f t="shared" si="41"/>
        <v/>
      </c>
      <c r="H2679" s="19"/>
      <c r="I2679" s="19"/>
      <c r="J2679" s="176" t="str">
        <f>IF(AND(C2679&lt;&gt;"",COUNTIF('3.工程情報'!$C$6:$C$501,C2679)=0),"工程記号が3.工程情報に存在しません。","")</f>
        <v/>
      </c>
    </row>
    <row r="2680" spans="2:10" ht="18" customHeight="1">
      <c r="B2680" s="166"/>
      <c r="C2680" s="165"/>
      <c r="D2680" s="12" t="str">
        <f>IF(C2680="","",VLOOKUP(C2680,'3.工程情報'!$C$6:$D$501,2,FALSE))</f>
        <v/>
      </c>
      <c r="E2680" s="165"/>
      <c r="F2680" s="170"/>
      <c r="G2680" s="189" t="str">
        <f t="shared" si="41"/>
        <v/>
      </c>
      <c r="H2680" s="19"/>
      <c r="I2680" s="19"/>
      <c r="J2680" s="176" t="str">
        <f>IF(AND(C2680&lt;&gt;"",COUNTIF('3.工程情報'!$C$6:$C$501,C2680)=0),"工程記号が3.工程情報に存在しません。","")</f>
        <v/>
      </c>
    </row>
    <row r="2681" spans="2:10" ht="18" customHeight="1">
      <c r="B2681" s="166"/>
      <c r="C2681" s="165"/>
      <c r="D2681" s="12" t="str">
        <f>IF(C2681="","",VLOOKUP(C2681,'3.工程情報'!$C$6:$D$501,2,FALSE))</f>
        <v/>
      </c>
      <c r="E2681" s="165"/>
      <c r="F2681" s="170"/>
      <c r="G2681" s="189" t="str">
        <f t="shared" si="41"/>
        <v/>
      </c>
      <c r="H2681" s="19"/>
      <c r="I2681" s="19"/>
      <c r="J2681" s="176" t="str">
        <f>IF(AND(C2681&lt;&gt;"",COUNTIF('3.工程情報'!$C$6:$C$501,C2681)=0),"工程記号が3.工程情報に存在しません。","")</f>
        <v/>
      </c>
    </row>
    <row r="2682" spans="2:10" ht="18" customHeight="1">
      <c r="B2682" s="166"/>
      <c r="C2682" s="165"/>
      <c r="D2682" s="12" t="str">
        <f>IF(C2682="","",VLOOKUP(C2682,'3.工程情報'!$C$6:$D$501,2,FALSE))</f>
        <v/>
      </c>
      <c r="E2682" s="165"/>
      <c r="F2682" s="170"/>
      <c r="G2682" s="189" t="str">
        <f t="shared" si="41"/>
        <v/>
      </c>
      <c r="H2682" s="19"/>
      <c r="I2682" s="19"/>
      <c r="J2682" s="176" t="str">
        <f>IF(AND(C2682&lt;&gt;"",COUNTIF('3.工程情報'!$C$6:$C$501,C2682)=0),"工程記号が3.工程情報に存在しません。","")</f>
        <v/>
      </c>
    </row>
    <row r="2683" spans="2:10" ht="18" customHeight="1">
      <c r="B2683" s="166"/>
      <c r="C2683" s="165"/>
      <c r="D2683" s="12" t="str">
        <f>IF(C2683="","",VLOOKUP(C2683,'3.工程情報'!$C$6:$D$501,2,FALSE))</f>
        <v/>
      </c>
      <c r="E2683" s="165"/>
      <c r="F2683" s="170"/>
      <c r="G2683" s="189" t="str">
        <f t="shared" si="41"/>
        <v/>
      </c>
      <c r="H2683" s="19"/>
      <c r="I2683" s="19"/>
      <c r="J2683" s="176" t="str">
        <f>IF(AND(C2683&lt;&gt;"",COUNTIF('3.工程情報'!$C$6:$C$501,C2683)=0),"工程記号が3.工程情報に存在しません。","")</f>
        <v/>
      </c>
    </row>
    <row r="2684" spans="2:10" ht="18" customHeight="1">
      <c r="B2684" s="166"/>
      <c r="C2684" s="165"/>
      <c r="D2684" s="12" t="str">
        <f>IF(C2684="","",VLOOKUP(C2684,'3.工程情報'!$C$6:$D$501,2,FALSE))</f>
        <v/>
      </c>
      <c r="E2684" s="165"/>
      <c r="F2684" s="170"/>
      <c r="G2684" s="189" t="str">
        <f t="shared" si="41"/>
        <v/>
      </c>
      <c r="H2684" s="19"/>
      <c r="I2684" s="19"/>
      <c r="J2684" s="176" t="str">
        <f>IF(AND(C2684&lt;&gt;"",COUNTIF('3.工程情報'!$C$6:$C$501,C2684)=0),"工程記号が3.工程情報に存在しません。","")</f>
        <v/>
      </c>
    </row>
    <row r="2685" spans="2:10" ht="18" customHeight="1">
      <c r="B2685" s="166"/>
      <c r="C2685" s="165"/>
      <c r="D2685" s="12" t="str">
        <f>IF(C2685="","",VLOOKUP(C2685,'3.工程情報'!$C$6:$D$501,2,FALSE))</f>
        <v/>
      </c>
      <c r="E2685" s="165"/>
      <c r="F2685" s="170"/>
      <c r="G2685" s="189" t="str">
        <f t="shared" si="41"/>
        <v/>
      </c>
      <c r="H2685" s="19"/>
      <c r="I2685" s="19"/>
      <c r="J2685" s="176" t="str">
        <f>IF(AND(C2685&lt;&gt;"",COUNTIF('3.工程情報'!$C$6:$C$501,C2685)=0),"工程記号が3.工程情報に存在しません。","")</f>
        <v/>
      </c>
    </row>
    <row r="2686" spans="2:10" ht="18" customHeight="1">
      <c r="B2686" s="166"/>
      <c r="C2686" s="165"/>
      <c r="D2686" s="12" t="str">
        <f>IF(C2686="","",VLOOKUP(C2686,'3.工程情報'!$C$6:$D$501,2,FALSE))</f>
        <v/>
      </c>
      <c r="E2686" s="165"/>
      <c r="F2686" s="170"/>
      <c r="G2686" s="189" t="str">
        <f t="shared" si="41"/>
        <v/>
      </c>
      <c r="H2686" s="19"/>
      <c r="I2686" s="19"/>
      <c r="J2686" s="176" t="str">
        <f>IF(AND(C2686&lt;&gt;"",COUNTIF('3.工程情報'!$C$6:$C$501,C2686)=0),"工程記号が3.工程情報に存在しません。","")</f>
        <v/>
      </c>
    </row>
    <row r="2687" spans="2:10" ht="18" customHeight="1">
      <c r="B2687" s="166"/>
      <c r="C2687" s="165"/>
      <c r="D2687" s="12" t="str">
        <f>IF(C2687="","",VLOOKUP(C2687,'3.工程情報'!$C$6:$D$501,2,FALSE))</f>
        <v/>
      </c>
      <c r="E2687" s="165"/>
      <c r="F2687" s="170"/>
      <c r="G2687" s="189" t="str">
        <f t="shared" si="41"/>
        <v/>
      </c>
      <c r="H2687" s="19"/>
      <c r="I2687" s="19"/>
      <c r="J2687" s="176" t="str">
        <f>IF(AND(C2687&lt;&gt;"",COUNTIF('3.工程情報'!$C$6:$C$501,C2687)=0),"工程記号が3.工程情報に存在しません。","")</f>
        <v/>
      </c>
    </row>
    <row r="2688" spans="2:10" ht="18" customHeight="1">
      <c r="B2688" s="166"/>
      <c r="C2688" s="165"/>
      <c r="D2688" s="12" t="str">
        <f>IF(C2688="","",VLOOKUP(C2688,'3.工程情報'!$C$6:$D$501,2,FALSE))</f>
        <v/>
      </c>
      <c r="E2688" s="165"/>
      <c r="F2688" s="170"/>
      <c r="G2688" s="189" t="str">
        <f t="shared" si="41"/>
        <v/>
      </c>
      <c r="H2688" s="19"/>
      <c r="I2688" s="19"/>
      <c r="J2688" s="176" t="str">
        <f>IF(AND(C2688&lt;&gt;"",COUNTIF('3.工程情報'!$C$6:$C$501,C2688)=0),"工程記号が3.工程情報に存在しません。","")</f>
        <v/>
      </c>
    </row>
    <row r="2689" spans="2:10" ht="18" customHeight="1">
      <c r="B2689" s="166"/>
      <c r="C2689" s="165"/>
      <c r="D2689" s="12" t="str">
        <f>IF(C2689="","",VLOOKUP(C2689,'3.工程情報'!$C$6:$D$501,2,FALSE))</f>
        <v/>
      </c>
      <c r="E2689" s="165"/>
      <c r="F2689" s="170"/>
      <c r="G2689" s="189" t="str">
        <f t="shared" si="41"/>
        <v/>
      </c>
      <c r="H2689" s="19"/>
      <c r="I2689" s="19"/>
      <c r="J2689" s="176" t="str">
        <f>IF(AND(C2689&lt;&gt;"",COUNTIF('3.工程情報'!$C$6:$C$501,C2689)=0),"工程記号が3.工程情報に存在しません。","")</f>
        <v/>
      </c>
    </row>
    <row r="2690" spans="2:10" ht="18" customHeight="1">
      <c r="B2690" s="166"/>
      <c r="C2690" s="165"/>
      <c r="D2690" s="12" t="str">
        <f>IF(C2690="","",VLOOKUP(C2690,'3.工程情報'!$C$6:$D$501,2,FALSE))</f>
        <v/>
      </c>
      <c r="E2690" s="165"/>
      <c r="F2690" s="170"/>
      <c r="G2690" s="189" t="str">
        <f t="shared" si="41"/>
        <v/>
      </c>
      <c r="H2690" s="19"/>
      <c r="I2690" s="19"/>
      <c r="J2690" s="176" t="str">
        <f>IF(AND(C2690&lt;&gt;"",COUNTIF('3.工程情報'!$C$6:$C$501,C2690)=0),"工程記号が3.工程情報に存在しません。","")</f>
        <v/>
      </c>
    </row>
    <row r="2691" spans="2:10" ht="18" customHeight="1">
      <c r="B2691" s="166"/>
      <c r="C2691" s="165"/>
      <c r="D2691" s="12" t="str">
        <f>IF(C2691="","",VLOOKUP(C2691,'3.工程情報'!$C$6:$D$501,2,FALSE))</f>
        <v/>
      </c>
      <c r="E2691" s="165"/>
      <c r="F2691" s="170"/>
      <c r="G2691" s="189" t="str">
        <f t="shared" si="41"/>
        <v/>
      </c>
      <c r="H2691" s="19"/>
      <c r="I2691" s="19"/>
      <c r="J2691" s="176" t="str">
        <f>IF(AND(C2691&lt;&gt;"",COUNTIF('3.工程情報'!$C$6:$C$501,C2691)=0),"工程記号が3.工程情報に存在しません。","")</f>
        <v/>
      </c>
    </row>
    <row r="2692" spans="2:10" ht="18" customHeight="1">
      <c r="B2692" s="166"/>
      <c r="C2692" s="165"/>
      <c r="D2692" s="12" t="str">
        <f>IF(C2692="","",VLOOKUP(C2692,'3.工程情報'!$C$6:$D$501,2,FALSE))</f>
        <v/>
      </c>
      <c r="E2692" s="165"/>
      <c r="F2692" s="170"/>
      <c r="G2692" s="189" t="str">
        <f t="shared" si="41"/>
        <v/>
      </c>
      <c r="H2692" s="19"/>
      <c r="I2692" s="19"/>
      <c r="J2692" s="176" t="str">
        <f>IF(AND(C2692&lt;&gt;"",COUNTIF('3.工程情報'!$C$6:$C$501,C2692)=0),"工程記号が3.工程情報に存在しません。","")</f>
        <v/>
      </c>
    </row>
    <row r="2693" spans="2:10" ht="18" customHeight="1">
      <c r="B2693" s="166"/>
      <c r="C2693" s="165"/>
      <c r="D2693" s="12" t="str">
        <f>IF(C2693="","",VLOOKUP(C2693,'3.工程情報'!$C$6:$D$501,2,FALSE))</f>
        <v/>
      </c>
      <c r="E2693" s="165"/>
      <c r="F2693" s="170"/>
      <c r="G2693" s="189" t="str">
        <f t="shared" si="41"/>
        <v/>
      </c>
      <c r="H2693" s="19"/>
      <c r="I2693" s="19"/>
      <c r="J2693" s="176" t="str">
        <f>IF(AND(C2693&lt;&gt;"",COUNTIF('3.工程情報'!$C$6:$C$501,C2693)=0),"工程記号が3.工程情報に存在しません。","")</f>
        <v/>
      </c>
    </row>
    <row r="2694" spans="2:10" ht="18" customHeight="1">
      <c r="B2694" s="166"/>
      <c r="C2694" s="165"/>
      <c r="D2694" s="12" t="str">
        <f>IF(C2694="","",VLOOKUP(C2694,'3.工程情報'!$C$6:$D$501,2,FALSE))</f>
        <v/>
      </c>
      <c r="E2694" s="165"/>
      <c r="F2694" s="170"/>
      <c r="G2694" s="189" t="str">
        <f t="shared" ref="G2694:G2757" si="42">C2694&amp;E2694</f>
        <v/>
      </c>
      <c r="H2694" s="19"/>
      <c r="I2694" s="19"/>
      <c r="J2694" s="176" t="str">
        <f>IF(AND(C2694&lt;&gt;"",COUNTIF('3.工程情報'!$C$6:$C$501,C2694)=0),"工程記号が3.工程情報に存在しません。","")</f>
        <v/>
      </c>
    </row>
    <row r="2695" spans="2:10" ht="18" customHeight="1">
      <c r="B2695" s="166"/>
      <c r="C2695" s="165"/>
      <c r="D2695" s="12" t="str">
        <f>IF(C2695="","",VLOOKUP(C2695,'3.工程情報'!$C$6:$D$501,2,FALSE))</f>
        <v/>
      </c>
      <c r="E2695" s="165"/>
      <c r="F2695" s="170"/>
      <c r="G2695" s="189" t="str">
        <f t="shared" si="42"/>
        <v/>
      </c>
      <c r="H2695" s="19"/>
      <c r="I2695" s="19"/>
      <c r="J2695" s="176" t="str">
        <f>IF(AND(C2695&lt;&gt;"",COUNTIF('3.工程情報'!$C$6:$C$501,C2695)=0),"工程記号が3.工程情報に存在しません。","")</f>
        <v/>
      </c>
    </row>
    <row r="2696" spans="2:10" ht="18" customHeight="1">
      <c r="B2696" s="166"/>
      <c r="C2696" s="165"/>
      <c r="D2696" s="12" t="str">
        <f>IF(C2696="","",VLOOKUP(C2696,'3.工程情報'!$C$6:$D$501,2,FALSE))</f>
        <v/>
      </c>
      <c r="E2696" s="165"/>
      <c r="F2696" s="170"/>
      <c r="G2696" s="189" t="str">
        <f t="shared" si="42"/>
        <v/>
      </c>
      <c r="H2696" s="19"/>
      <c r="I2696" s="19"/>
      <c r="J2696" s="176" t="str">
        <f>IF(AND(C2696&lt;&gt;"",COUNTIF('3.工程情報'!$C$6:$C$501,C2696)=0),"工程記号が3.工程情報に存在しません。","")</f>
        <v/>
      </c>
    </row>
    <row r="2697" spans="2:10" ht="18" customHeight="1">
      <c r="B2697" s="166"/>
      <c r="C2697" s="165"/>
      <c r="D2697" s="12" t="str">
        <f>IF(C2697="","",VLOOKUP(C2697,'3.工程情報'!$C$6:$D$501,2,FALSE))</f>
        <v/>
      </c>
      <c r="E2697" s="165"/>
      <c r="F2697" s="170"/>
      <c r="G2697" s="189" t="str">
        <f t="shared" si="42"/>
        <v/>
      </c>
      <c r="H2697" s="19"/>
      <c r="I2697" s="19"/>
      <c r="J2697" s="176" t="str">
        <f>IF(AND(C2697&lt;&gt;"",COUNTIF('3.工程情報'!$C$6:$C$501,C2697)=0),"工程記号が3.工程情報に存在しません。","")</f>
        <v/>
      </c>
    </row>
    <row r="2698" spans="2:10" ht="18" customHeight="1">
      <c r="B2698" s="166"/>
      <c r="C2698" s="165"/>
      <c r="D2698" s="12" t="str">
        <f>IF(C2698="","",VLOOKUP(C2698,'3.工程情報'!$C$6:$D$501,2,FALSE))</f>
        <v/>
      </c>
      <c r="E2698" s="165"/>
      <c r="F2698" s="170"/>
      <c r="G2698" s="189" t="str">
        <f t="shared" si="42"/>
        <v/>
      </c>
      <c r="H2698" s="19"/>
      <c r="I2698" s="19"/>
      <c r="J2698" s="176" t="str">
        <f>IF(AND(C2698&lt;&gt;"",COUNTIF('3.工程情報'!$C$6:$C$501,C2698)=0),"工程記号が3.工程情報に存在しません。","")</f>
        <v/>
      </c>
    </row>
    <row r="2699" spans="2:10" ht="18" customHeight="1">
      <c r="B2699" s="166"/>
      <c r="C2699" s="165"/>
      <c r="D2699" s="12" t="str">
        <f>IF(C2699="","",VLOOKUP(C2699,'3.工程情報'!$C$6:$D$501,2,FALSE))</f>
        <v/>
      </c>
      <c r="E2699" s="165"/>
      <c r="F2699" s="170"/>
      <c r="G2699" s="189" t="str">
        <f t="shared" si="42"/>
        <v/>
      </c>
      <c r="H2699" s="19"/>
      <c r="I2699" s="19"/>
      <c r="J2699" s="176" t="str">
        <f>IF(AND(C2699&lt;&gt;"",COUNTIF('3.工程情報'!$C$6:$C$501,C2699)=0),"工程記号が3.工程情報に存在しません。","")</f>
        <v/>
      </c>
    </row>
    <row r="2700" spans="2:10" ht="18" customHeight="1">
      <c r="B2700" s="166"/>
      <c r="C2700" s="165"/>
      <c r="D2700" s="12" t="str">
        <f>IF(C2700="","",VLOOKUP(C2700,'3.工程情報'!$C$6:$D$501,2,FALSE))</f>
        <v/>
      </c>
      <c r="E2700" s="165"/>
      <c r="F2700" s="170"/>
      <c r="G2700" s="189" t="str">
        <f t="shared" si="42"/>
        <v/>
      </c>
      <c r="H2700" s="19"/>
      <c r="I2700" s="19"/>
      <c r="J2700" s="176" t="str">
        <f>IF(AND(C2700&lt;&gt;"",COUNTIF('3.工程情報'!$C$6:$C$501,C2700)=0),"工程記号が3.工程情報に存在しません。","")</f>
        <v/>
      </c>
    </row>
    <row r="2701" spans="2:10" ht="18" customHeight="1">
      <c r="B2701" s="166"/>
      <c r="C2701" s="165"/>
      <c r="D2701" s="12" t="str">
        <f>IF(C2701="","",VLOOKUP(C2701,'3.工程情報'!$C$6:$D$501,2,FALSE))</f>
        <v/>
      </c>
      <c r="E2701" s="165"/>
      <c r="F2701" s="170"/>
      <c r="G2701" s="189" t="str">
        <f t="shared" si="42"/>
        <v/>
      </c>
      <c r="H2701" s="19"/>
      <c r="I2701" s="19"/>
      <c r="J2701" s="176" t="str">
        <f>IF(AND(C2701&lt;&gt;"",COUNTIF('3.工程情報'!$C$6:$C$501,C2701)=0),"工程記号が3.工程情報に存在しません。","")</f>
        <v/>
      </c>
    </row>
    <row r="2702" spans="2:10" ht="18" customHeight="1">
      <c r="B2702" s="166"/>
      <c r="C2702" s="165"/>
      <c r="D2702" s="12" t="str">
        <f>IF(C2702="","",VLOOKUP(C2702,'3.工程情報'!$C$6:$D$501,2,FALSE))</f>
        <v/>
      </c>
      <c r="E2702" s="165"/>
      <c r="F2702" s="170"/>
      <c r="G2702" s="189" t="str">
        <f t="shared" si="42"/>
        <v/>
      </c>
      <c r="H2702" s="19"/>
      <c r="I2702" s="19"/>
      <c r="J2702" s="176" t="str">
        <f>IF(AND(C2702&lt;&gt;"",COUNTIF('3.工程情報'!$C$6:$C$501,C2702)=0),"工程記号が3.工程情報に存在しません。","")</f>
        <v/>
      </c>
    </row>
    <row r="2703" spans="2:10" ht="18" customHeight="1">
      <c r="B2703" s="166"/>
      <c r="C2703" s="165"/>
      <c r="D2703" s="12" t="str">
        <f>IF(C2703="","",VLOOKUP(C2703,'3.工程情報'!$C$6:$D$501,2,FALSE))</f>
        <v/>
      </c>
      <c r="E2703" s="165"/>
      <c r="F2703" s="170"/>
      <c r="G2703" s="189" t="str">
        <f t="shared" si="42"/>
        <v/>
      </c>
      <c r="H2703" s="19"/>
      <c r="I2703" s="19"/>
      <c r="J2703" s="176" t="str">
        <f>IF(AND(C2703&lt;&gt;"",COUNTIF('3.工程情報'!$C$6:$C$501,C2703)=0),"工程記号が3.工程情報に存在しません。","")</f>
        <v/>
      </c>
    </row>
    <row r="2704" spans="2:10" ht="18" customHeight="1">
      <c r="B2704" s="166"/>
      <c r="C2704" s="165"/>
      <c r="D2704" s="12" t="str">
        <f>IF(C2704="","",VLOOKUP(C2704,'3.工程情報'!$C$6:$D$501,2,FALSE))</f>
        <v/>
      </c>
      <c r="E2704" s="165"/>
      <c r="F2704" s="170"/>
      <c r="G2704" s="189" t="str">
        <f t="shared" si="42"/>
        <v/>
      </c>
      <c r="H2704" s="19"/>
      <c r="I2704" s="19"/>
      <c r="J2704" s="176" t="str">
        <f>IF(AND(C2704&lt;&gt;"",COUNTIF('3.工程情報'!$C$6:$C$501,C2704)=0),"工程記号が3.工程情報に存在しません。","")</f>
        <v/>
      </c>
    </row>
    <row r="2705" spans="2:10" ht="18" customHeight="1">
      <c r="B2705" s="166"/>
      <c r="C2705" s="165"/>
      <c r="D2705" s="12" t="str">
        <f>IF(C2705="","",VLOOKUP(C2705,'3.工程情報'!$C$6:$D$501,2,FALSE))</f>
        <v/>
      </c>
      <c r="E2705" s="165"/>
      <c r="F2705" s="170"/>
      <c r="G2705" s="189" t="str">
        <f t="shared" si="42"/>
        <v/>
      </c>
      <c r="H2705" s="19"/>
      <c r="I2705" s="19"/>
      <c r="J2705" s="176" t="str">
        <f>IF(AND(C2705&lt;&gt;"",COUNTIF('3.工程情報'!$C$6:$C$501,C2705)=0),"工程記号が3.工程情報に存在しません。","")</f>
        <v/>
      </c>
    </row>
    <row r="2706" spans="2:10" ht="18" customHeight="1">
      <c r="B2706" s="166"/>
      <c r="C2706" s="165"/>
      <c r="D2706" s="12" t="str">
        <f>IF(C2706="","",VLOOKUP(C2706,'3.工程情報'!$C$6:$D$501,2,FALSE))</f>
        <v/>
      </c>
      <c r="E2706" s="165"/>
      <c r="F2706" s="170"/>
      <c r="G2706" s="189" t="str">
        <f t="shared" si="42"/>
        <v/>
      </c>
      <c r="H2706" s="19"/>
      <c r="I2706" s="19"/>
      <c r="J2706" s="176" t="str">
        <f>IF(AND(C2706&lt;&gt;"",COUNTIF('3.工程情報'!$C$6:$C$501,C2706)=0),"工程記号が3.工程情報に存在しません。","")</f>
        <v/>
      </c>
    </row>
    <row r="2707" spans="2:10" ht="18" customHeight="1">
      <c r="B2707" s="166"/>
      <c r="C2707" s="165"/>
      <c r="D2707" s="12" t="str">
        <f>IF(C2707="","",VLOOKUP(C2707,'3.工程情報'!$C$6:$D$501,2,FALSE))</f>
        <v/>
      </c>
      <c r="E2707" s="165"/>
      <c r="F2707" s="170"/>
      <c r="G2707" s="189" t="str">
        <f t="shared" si="42"/>
        <v/>
      </c>
      <c r="H2707" s="19"/>
      <c r="I2707" s="19"/>
      <c r="J2707" s="176" t="str">
        <f>IF(AND(C2707&lt;&gt;"",COUNTIF('3.工程情報'!$C$6:$C$501,C2707)=0),"工程記号が3.工程情報に存在しません。","")</f>
        <v/>
      </c>
    </row>
    <row r="2708" spans="2:10" ht="18" customHeight="1">
      <c r="B2708" s="166"/>
      <c r="C2708" s="165"/>
      <c r="D2708" s="12" t="str">
        <f>IF(C2708="","",VLOOKUP(C2708,'3.工程情報'!$C$6:$D$501,2,FALSE))</f>
        <v/>
      </c>
      <c r="E2708" s="165"/>
      <c r="F2708" s="170"/>
      <c r="G2708" s="189" t="str">
        <f t="shared" si="42"/>
        <v/>
      </c>
      <c r="H2708" s="19"/>
      <c r="I2708" s="19"/>
      <c r="J2708" s="176" t="str">
        <f>IF(AND(C2708&lt;&gt;"",COUNTIF('3.工程情報'!$C$6:$C$501,C2708)=0),"工程記号が3.工程情報に存在しません。","")</f>
        <v/>
      </c>
    </row>
    <row r="2709" spans="2:10" ht="18" customHeight="1">
      <c r="B2709" s="166"/>
      <c r="C2709" s="165"/>
      <c r="D2709" s="12" t="str">
        <f>IF(C2709="","",VLOOKUP(C2709,'3.工程情報'!$C$6:$D$501,2,FALSE))</f>
        <v/>
      </c>
      <c r="E2709" s="165"/>
      <c r="F2709" s="170"/>
      <c r="G2709" s="189" t="str">
        <f t="shared" si="42"/>
        <v/>
      </c>
      <c r="H2709" s="19"/>
      <c r="I2709" s="19"/>
      <c r="J2709" s="176" t="str">
        <f>IF(AND(C2709&lt;&gt;"",COUNTIF('3.工程情報'!$C$6:$C$501,C2709)=0),"工程記号が3.工程情報に存在しません。","")</f>
        <v/>
      </c>
    </row>
    <row r="2710" spans="2:10" ht="18" customHeight="1">
      <c r="B2710" s="166"/>
      <c r="C2710" s="165"/>
      <c r="D2710" s="12" t="str">
        <f>IF(C2710="","",VLOOKUP(C2710,'3.工程情報'!$C$6:$D$501,2,FALSE))</f>
        <v/>
      </c>
      <c r="E2710" s="165"/>
      <c r="F2710" s="170"/>
      <c r="G2710" s="189" t="str">
        <f t="shared" si="42"/>
        <v/>
      </c>
      <c r="H2710" s="19"/>
      <c r="I2710" s="19"/>
      <c r="J2710" s="176" t="str">
        <f>IF(AND(C2710&lt;&gt;"",COUNTIF('3.工程情報'!$C$6:$C$501,C2710)=0),"工程記号が3.工程情報に存在しません。","")</f>
        <v/>
      </c>
    </row>
    <row r="2711" spans="2:10" ht="18" customHeight="1">
      <c r="B2711" s="166"/>
      <c r="C2711" s="165"/>
      <c r="D2711" s="12" t="str">
        <f>IF(C2711="","",VLOOKUP(C2711,'3.工程情報'!$C$6:$D$501,2,FALSE))</f>
        <v/>
      </c>
      <c r="E2711" s="165"/>
      <c r="F2711" s="170"/>
      <c r="G2711" s="189" t="str">
        <f t="shared" si="42"/>
        <v/>
      </c>
      <c r="H2711" s="19"/>
      <c r="I2711" s="19"/>
      <c r="J2711" s="176" t="str">
        <f>IF(AND(C2711&lt;&gt;"",COUNTIF('3.工程情報'!$C$6:$C$501,C2711)=0),"工程記号が3.工程情報に存在しません。","")</f>
        <v/>
      </c>
    </row>
    <row r="2712" spans="2:10" ht="18" customHeight="1">
      <c r="B2712" s="166"/>
      <c r="C2712" s="165"/>
      <c r="D2712" s="12" t="str">
        <f>IF(C2712="","",VLOOKUP(C2712,'3.工程情報'!$C$6:$D$501,2,FALSE))</f>
        <v/>
      </c>
      <c r="E2712" s="165"/>
      <c r="F2712" s="170"/>
      <c r="G2712" s="189" t="str">
        <f t="shared" si="42"/>
        <v/>
      </c>
      <c r="H2712" s="19"/>
      <c r="I2712" s="19"/>
      <c r="J2712" s="176" t="str">
        <f>IF(AND(C2712&lt;&gt;"",COUNTIF('3.工程情報'!$C$6:$C$501,C2712)=0),"工程記号が3.工程情報に存在しません。","")</f>
        <v/>
      </c>
    </row>
    <row r="2713" spans="2:10" ht="18" customHeight="1">
      <c r="B2713" s="166"/>
      <c r="C2713" s="165"/>
      <c r="D2713" s="12" t="str">
        <f>IF(C2713="","",VLOOKUP(C2713,'3.工程情報'!$C$6:$D$501,2,FALSE))</f>
        <v/>
      </c>
      <c r="E2713" s="165"/>
      <c r="F2713" s="170"/>
      <c r="G2713" s="189" t="str">
        <f t="shared" si="42"/>
        <v/>
      </c>
      <c r="H2713" s="19"/>
      <c r="I2713" s="19"/>
      <c r="J2713" s="176" t="str">
        <f>IF(AND(C2713&lt;&gt;"",COUNTIF('3.工程情報'!$C$6:$C$501,C2713)=0),"工程記号が3.工程情報に存在しません。","")</f>
        <v/>
      </c>
    </row>
    <row r="2714" spans="2:10" ht="18" customHeight="1">
      <c r="B2714" s="166"/>
      <c r="C2714" s="165"/>
      <c r="D2714" s="12" t="str">
        <f>IF(C2714="","",VLOOKUP(C2714,'3.工程情報'!$C$6:$D$501,2,FALSE))</f>
        <v/>
      </c>
      <c r="E2714" s="165"/>
      <c r="F2714" s="170"/>
      <c r="G2714" s="189" t="str">
        <f t="shared" si="42"/>
        <v/>
      </c>
      <c r="H2714" s="19"/>
      <c r="I2714" s="19"/>
      <c r="J2714" s="176" t="str">
        <f>IF(AND(C2714&lt;&gt;"",COUNTIF('3.工程情報'!$C$6:$C$501,C2714)=0),"工程記号が3.工程情報に存在しません。","")</f>
        <v/>
      </c>
    </row>
    <row r="2715" spans="2:10" ht="18" customHeight="1">
      <c r="B2715" s="166"/>
      <c r="C2715" s="165"/>
      <c r="D2715" s="12" t="str">
        <f>IF(C2715="","",VLOOKUP(C2715,'3.工程情報'!$C$6:$D$501,2,FALSE))</f>
        <v/>
      </c>
      <c r="E2715" s="165"/>
      <c r="F2715" s="170"/>
      <c r="G2715" s="189" t="str">
        <f t="shared" si="42"/>
        <v/>
      </c>
      <c r="H2715" s="19"/>
      <c r="I2715" s="19"/>
      <c r="J2715" s="176" t="str">
        <f>IF(AND(C2715&lt;&gt;"",COUNTIF('3.工程情報'!$C$6:$C$501,C2715)=0),"工程記号が3.工程情報に存在しません。","")</f>
        <v/>
      </c>
    </row>
    <row r="2716" spans="2:10" ht="18" customHeight="1">
      <c r="B2716" s="166"/>
      <c r="C2716" s="165"/>
      <c r="D2716" s="12" t="str">
        <f>IF(C2716="","",VLOOKUP(C2716,'3.工程情報'!$C$6:$D$501,2,FALSE))</f>
        <v/>
      </c>
      <c r="E2716" s="165"/>
      <c r="F2716" s="170"/>
      <c r="G2716" s="189" t="str">
        <f t="shared" si="42"/>
        <v/>
      </c>
      <c r="H2716" s="19"/>
      <c r="I2716" s="19"/>
      <c r="J2716" s="176" t="str">
        <f>IF(AND(C2716&lt;&gt;"",COUNTIF('3.工程情報'!$C$6:$C$501,C2716)=0),"工程記号が3.工程情報に存在しません。","")</f>
        <v/>
      </c>
    </row>
    <row r="2717" spans="2:10" ht="18" customHeight="1">
      <c r="B2717" s="166"/>
      <c r="C2717" s="165"/>
      <c r="D2717" s="12" t="str">
        <f>IF(C2717="","",VLOOKUP(C2717,'3.工程情報'!$C$6:$D$501,2,FALSE))</f>
        <v/>
      </c>
      <c r="E2717" s="165"/>
      <c r="F2717" s="170"/>
      <c r="G2717" s="189" t="str">
        <f t="shared" si="42"/>
        <v/>
      </c>
      <c r="H2717" s="19"/>
      <c r="I2717" s="19"/>
      <c r="J2717" s="176" t="str">
        <f>IF(AND(C2717&lt;&gt;"",COUNTIF('3.工程情報'!$C$6:$C$501,C2717)=0),"工程記号が3.工程情報に存在しません。","")</f>
        <v/>
      </c>
    </row>
    <row r="2718" spans="2:10" ht="18" customHeight="1">
      <c r="B2718" s="166"/>
      <c r="C2718" s="165"/>
      <c r="D2718" s="12" t="str">
        <f>IF(C2718="","",VLOOKUP(C2718,'3.工程情報'!$C$6:$D$501,2,FALSE))</f>
        <v/>
      </c>
      <c r="E2718" s="165"/>
      <c r="F2718" s="170"/>
      <c r="G2718" s="189" t="str">
        <f t="shared" si="42"/>
        <v/>
      </c>
      <c r="H2718" s="19"/>
      <c r="I2718" s="19"/>
      <c r="J2718" s="176" t="str">
        <f>IF(AND(C2718&lt;&gt;"",COUNTIF('3.工程情報'!$C$6:$C$501,C2718)=0),"工程記号が3.工程情報に存在しません。","")</f>
        <v/>
      </c>
    </row>
    <row r="2719" spans="2:10" ht="18" customHeight="1">
      <c r="B2719" s="166"/>
      <c r="C2719" s="165"/>
      <c r="D2719" s="12" t="str">
        <f>IF(C2719="","",VLOOKUP(C2719,'3.工程情報'!$C$6:$D$501,2,FALSE))</f>
        <v/>
      </c>
      <c r="E2719" s="165"/>
      <c r="F2719" s="170"/>
      <c r="G2719" s="189" t="str">
        <f t="shared" si="42"/>
        <v/>
      </c>
      <c r="H2719" s="19"/>
      <c r="I2719" s="19"/>
      <c r="J2719" s="176" t="str">
        <f>IF(AND(C2719&lt;&gt;"",COUNTIF('3.工程情報'!$C$6:$C$501,C2719)=0),"工程記号が3.工程情報に存在しません。","")</f>
        <v/>
      </c>
    </row>
    <row r="2720" spans="2:10" ht="18" customHeight="1">
      <c r="B2720" s="166"/>
      <c r="C2720" s="165"/>
      <c r="D2720" s="12" t="str">
        <f>IF(C2720="","",VLOOKUP(C2720,'3.工程情報'!$C$6:$D$501,2,FALSE))</f>
        <v/>
      </c>
      <c r="E2720" s="165"/>
      <c r="F2720" s="170"/>
      <c r="G2720" s="189" t="str">
        <f t="shared" si="42"/>
        <v/>
      </c>
      <c r="H2720" s="19"/>
      <c r="I2720" s="19"/>
      <c r="J2720" s="176" t="str">
        <f>IF(AND(C2720&lt;&gt;"",COUNTIF('3.工程情報'!$C$6:$C$501,C2720)=0),"工程記号が3.工程情報に存在しません。","")</f>
        <v/>
      </c>
    </row>
    <row r="2721" spans="2:10" ht="18" customHeight="1">
      <c r="B2721" s="166"/>
      <c r="C2721" s="165"/>
      <c r="D2721" s="12" t="str">
        <f>IF(C2721="","",VLOOKUP(C2721,'3.工程情報'!$C$6:$D$501,2,FALSE))</f>
        <v/>
      </c>
      <c r="E2721" s="165"/>
      <c r="F2721" s="170"/>
      <c r="G2721" s="189" t="str">
        <f t="shared" si="42"/>
        <v/>
      </c>
      <c r="H2721" s="19"/>
      <c r="I2721" s="19"/>
      <c r="J2721" s="176" t="str">
        <f>IF(AND(C2721&lt;&gt;"",COUNTIF('3.工程情報'!$C$6:$C$501,C2721)=0),"工程記号が3.工程情報に存在しません。","")</f>
        <v/>
      </c>
    </row>
    <row r="2722" spans="2:10" ht="18" customHeight="1">
      <c r="B2722" s="166"/>
      <c r="C2722" s="165"/>
      <c r="D2722" s="12" t="str">
        <f>IF(C2722="","",VLOOKUP(C2722,'3.工程情報'!$C$6:$D$501,2,FALSE))</f>
        <v/>
      </c>
      <c r="E2722" s="165"/>
      <c r="F2722" s="170"/>
      <c r="G2722" s="189" t="str">
        <f t="shared" si="42"/>
        <v/>
      </c>
      <c r="H2722" s="19"/>
      <c r="I2722" s="19"/>
      <c r="J2722" s="176" t="str">
        <f>IF(AND(C2722&lt;&gt;"",COUNTIF('3.工程情報'!$C$6:$C$501,C2722)=0),"工程記号が3.工程情報に存在しません。","")</f>
        <v/>
      </c>
    </row>
    <row r="2723" spans="2:10" ht="18" customHeight="1">
      <c r="B2723" s="166"/>
      <c r="C2723" s="165"/>
      <c r="D2723" s="12" t="str">
        <f>IF(C2723="","",VLOOKUP(C2723,'3.工程情報'!$C$6:$D$501,2,FALSE))</f>
        <v/>
      </c>
      <c r="E2723" s="165"/>
      <c r="F2723" s="170"/>
      <c r="G2723" s="189" t="str">
        <f t="shared" si="42"/>
        <v/>
      </c>
      <c r="H2723" s="19"/>
      <c r="I2723" s="19"/>
      <c r="J2723" s="176" t="str">
        <f>IF(AND(C2723&lt;&gt;"",COUNTIF('3.工程情報'!$C$6:$C$501,C2723)=0),"工程記号が3.工程情報に存在しません。","")</f>
        <v/>
      </c>
    </row>
    <row r="2724" spans="2:10" ht="18" customHeight="1">
      <c r="B2724" s="166"/>
      <c r="C2724" s="165"/>
      <c r="D2724" s="12" t="str">
        <f>IF(C2724="","",VLOOKUP(C2724,'3.工程情報'!$C$6:$D$501,2,FALSE))</f>
        <v/>
      </c>
      <c r="E2724" s="165"/>
      <c r="F2724" s="170"/>
      <c r="G2724" s="189" t="str">
        <f t="shared" si="42"/>
        <v/>
      </c>
      <c r="H2724" s="19"/>
      <c r="I2724" s="19"/>
      <c r="J2724" s="176" t="str">
        <f>IF(AND(C2724&lt;&gt;"",COUNTIF('3.工程情報'!$C$6:$C$501,C2724)=0),"工程記号が3.工程情報に存在しません。","")</f>
        <v/>
      </c>
    </row>
    <row r="2725" spans="2:10" ht="18" customHeight="1">
      <c r="B2725" s="166"/>
      <c r="C2725" s="165"/>
      <c r="D2725" s="12" t="str">
        <f>IF(C2725="","",VLOOKUP(C2725,'3.工程情報'!$C$6:$D$501,2,FALSE))</f>
        <v/>
      </c>
      <c r="E2725" s="165"/>
      <c r="F2725" s="170"/>
      <c r="G2725" s="189" t="str">
        <f t="shared" si="42"/>
        <v/>
      </c>
      <c r="H2725" s="19"/>
      <c r="I2725" s="19"/>
      <c r="J2725" s="176" t="str">
        <f>IF(AND(C2725&lt;&gt;"",COUNTIF('3.工程情報'!$C$6:$C$501,C2725)=0),"工程記号が3.工程情報に存在しません。","")</f>
        <v/>
      </c>
    </row>
    <row r="2726" spans="2:10" ht="18" customHeight="1">
      <c r="B2726" s="166"/>
      <c r="C2726" s="165"/>
      <c r="D2726" s="12" t="str">
        <f>IF(C2726="","",VLOOKUP(C2726,'3.工程情報'!$C$6:$D$501,2,FALSE))</f>
        <v/>
      </c>
      <c r="E2726" s="165"/>
      <c r="F2726" s="170"/>
      <c r="G2726" s="189" t="str">
        <f t="shared" si="42"/>
        <v/>
      </c>
      <c r="H2726" s="19"/>
      <c r="I2726" s="19"/>
      <c r="J2726" s="176" t="str">
        <f>IF(AND(C2726&lt;&gt;"",COUNTIF('3.工程情報'!$C$6:$C$501,C2726)=0),"工程記号が3.工程情報に存在しません。","")</f>
        <v/>
      </c>
    </row>
    <row r="2727" spans="2:10" ht="18" customHeight="1">
      <c r="B2727" s="166"/>
      <c r="C2727" s="165"/>
      <c r="D2727" s="12" t="str">
        <f>IF(C2727="","",VLOOKUP(C2727,'3.工程情報'!$C$6:$D$501,2,FALSE))</f>
        <v/>
      </c>
      <c r="E2727" s="165"/>
      <c r="F2727" s="170"/>
      <c r="G2727" s="189" t="str">
        <f t="shared" si="42"/>
        <v/>
      </c>
      <c r="H2727" s="19"/>
      <c r="I2727" s="19"/>
      <c r="J2727" s="176" t="str">
        <f>IF(AND(C2727&lt;&gt;"",COUNTIF('3.工程情報'!$C$6:$C$501,C2727)=0),"工程記号が3.工程情報に存在しません。","")</f>
        <v/>
      </c>
    </row>
    <row r="2728" spans="2:10" ht="18" customHeight="1">
      <c r="B2728" s="166"/>
      <c r="C2728" s="165"/>
      <c r="D2728" s="12" t="str">
        <f>IF(C2728="","",VLOOKUP(C2728,'3.工程情報'!$C$6:$D$501,2,FALSE))</f>
        <v/>
      </c>
      <c r="E2728" s="165"/>
      <c r="F2728" s="170"/>
      <c r="G2728" s="189" t="str">
        <f t="shared" si="42"/>
        <v/>
      </c>
      <c r="H2728" s="19"/>
      <c r="I2728" s="19"/>
      <c r="J2728" s="176" t="str">
        <f>IF(AND(C2728&lt;&gt;"",COUNTIF('3.工程情報'!$C$6:$C$501,C2728)=0),"工程記号が3.工程情報に存在しません。","")</f>
        <v/>
      </c>
    </row>
    <row r="2729" spans="2:10" ht="18" customHeight="1">
      <c r="B2729" s="166"/>
      <c r="C2729" s="165"/>
      <c r="D2729" s="12" t="str">
        <f>IF(C2729="","",VLOOKUP(C2729,'3.工程情報'!$C$6:$D$501,2,FALSE))</f>
        <v/>
      </c>
      <c r="E2729" s="165"/>
      <c r="F2729" s="170"/>
      <c r="G2729" s="189" t="str">
        <f t="shared" si="42"/>
        <v/>
      </c>
      <c r="H2729" s="19"/>
      <c r="I2729" s="19"/>
      <c r="J2729" s="176" t="str">
        <f>IF(AND(C2729&lt;&gt;"",COUNTIF('3.工程情報'!$C$6:$C$501,C2729)=0),"工程記号が3.工程情報に存在しません。","")</f>
        <v/>
      </c>
    </row>
    <row r="2730" spans="2:10" ht="18" customHeight="1">
      <c r="B2730" s="166"/>
      <c r="C2730" s="165"/>
      <c r="D2730" s="12" t="str">
        <f>IF(C2730="","",VLOOKUP(C2730,'3.工程情報'!$C$6:$D$501,2,FALSE))</f>
        <v/>
      </c>
      <c r="E2730" s="165"/>
      <c r="F2730" s="170"/>
      <c r="G2730" s="189" t="str">
        <f t="shared" si="42"/>
        <v/>
      </c>
      <c r="H2730" s="19"/>
      <c r="I2730" s="19"/>
      <c r="J2730" s="176" t="str">
        <f>IF(AND(C2730&lt;&gt;"",COUNTIF('3.工程情報'!$C$6:$C$501,C2730)=0),"工程記号が3.工程情報に存在しません。","")</f>
        <v/>
      </c>
    </row>
    <row r="2731" spans="2:10" ht="18" customHeight="1">
      <c r="B2731" s="166"/>
      <c r="C2731" s="165"/>
      <c r="D2731" s="12" t="str">
        <f>IF(C2731="","",VLOOKUP(C2731,'3.工程情報'!$C$6:$D$501,2,FALSE))</f>
        <v/>
      </c>
      <c r="E2731" s="165"/>
      <c r="F2731" s="170"/>
      <c r="G2731" s="189" t="str">
        <f t="shared" si="42"/>
        <v/>
      </c>
      <c r="H2731" s="19"/>
      <c r="I2731" s="19"/>
      <c r="J2731" s="176" t="str">
        <f>IF(AND(C2731&lt;&gt;"",COUNTIF('3.工程情報'!$C$6:$C$501,C2731)=0),"工程記号が3.工程情報に存在しません。","")</f>
        <v/>
      </c>
    </row>
    <row r="2732" spans="2:10" ht="18" customHeight="1">
      <c r="B2732" s="166"/>
      <c r="C2732" s="165"/>
      <c r="D2732" s="12" t="str">
        <f>IF(C2732="","",VLOOKUP(C2732,'3.工程情報'!$C$6:$D$501,2,FALSE))</f>
        <v/>
      </c>
      <c r="E2732" s="165"/>
      <c r="F2732" s="170"/>
      <c r="G2732" s="189" t="str">
        <f t="shared" si="42"/>
        <v/>
      </c>
      <c r="H2732" s="19"/>
      <c r="I2732" s="19"/>
      <c r="J2732" s="176" t="str">
        <f>IF(AND(C2732&lt;&gt;"",COUNTIF('3.工程情報'!$C$6:$C$501,C2732)=0),"工程記号が3.工程情報に存在しません。","")</f>
        <v/>
      </c>
    </row>
    <row r="2733" spans="2:10" ht="18" customHeight="1">
      <c r="B2733" s="166"/>
      <c r="C2733" s="165"/>
      <c r="D2733" s="12" t="str">
        <f>IF(C2733="","",VLOOKUP(C2733,'3.工程情報'!$C$6:$D$501,2,FALSE))</f>
        <v/>
      </c>
      <c r="E2733" s="165"/>
      <c r="F2733" s="170"/>
      <c r="G2733" s="189" t="str">
        <f t="shared" si="42"/>
        <v/>
      </c>
      <c r="H2733" s="19"/>
      <c r="I2733" s="19"/>
      <c r="J2733" s="176" t="str">
        <f>IF(AND(C2733&lt;&gt;"",COUNTIF('3.工程情報'!$C$6:$C$501,C2733)=0),"工程記号が3.工程情報に存在しません。","")</f>
        <v/>
      </c>
    </row>
    <row r="2734" spans="2:10" ht="18" customHeight="1">
      <c r="B2734" s="166"/>
      <c r="C2734" s="165"/>
      <c r="D2734" s="12" t="str">
        <f>IF(C2734="","",VLOOKUP(C2734,'3.工程情報'!$C$6:$D$501,2,FALSE))</f>
        <v/>
      </c>
      <c r="E2734" s="165"/>
      <c r="F2734" s="170"/>
      <c r="G2734" s="189" t="str">
        <f t="shared" si="42"/>
        <v/>
      </c>
      <c r="H2734" s="19"/>
      <c r="I2734" s="19"/>
      <c r="J2734" s="176" t="str">
        <f>IF(AND(C2734&lt;&gt;"",COUNTIF('3.工程情報'!$C$6:$C$501,C2734)=0),"工程記号が3.工程情報に存在しません。","")</f>
        <v/>
      </c>
    </row>
    <row r="2735" spans="2:10" ht="18" customHeight="1">
      <c r="B2735" s="166"/>
      <c r="C2735" s="165"/>
      <c r="D2735" s="12" t="str">
        <f>IF(C2735="","",VLOOKUP(C2735,'3.工程情報'!$C$6:$D$501,2,FALSE))</f>
        <v/>
      </c>
      <c r="E2735" s="165"/>
      <c r="F2735" s="170"/>
      <c r="G2735" s="189" t="str">
        <f t="shared" si="42"/>
        <v/>
      </c>
      <c r="H2735" s="19"/>
      <c r="I2735" s="19"/>
      <c r="J2735" s="176" t="str">
        <f>IF(AND(C2735&lt;&gt;"",COUNTIF('3.工程情報'!$C$6:$C$501,C2735)=0),"工程記号が3.工程情報に存在しません。","")</f>
        <v/>
      </c>
    </row>
    <row r="2736" spans="2:10" ht="18" customHeight="1">
      <c r="B2736" s="166"/>
      <c r="C2736" s="165"/>
      <c r="D2736" s="12" t="str">
        <f>IF(C2736="","",VLOOKUP(C2736,'3.工程情報'!$C$6:$D$501,2,FALSE))</f>
        <v/>
      </c>
      <c r="E2736" s="165"/>
      <c r="F2736" s="170"/>
      <c r="G2736" s="189" t="str">
        <f t="shared" si="42"/>
        <v/>
      </c>
      <c r="H2736" s="19"/>
      <c r="I2736" s="19"/>
      <c r="J2736" s="176" t="str">
        <f>IF(AND(C2736&lt;&gt;"",COUNTIF('3.工程情報'!$C$6:$C$501,C2736)=0),"工程記号が3.工程情報に存在しません。","")</f>
        <v/>
      </c>
    </row>
    <row r="2737" spans="2:10" ht="18" customHeight="1">
      <c r="B2737" s="166"/>
      <c r="C2737" s="165"/>
      <c r="D2737" s="12" t="str">
        <f>IF(C2737="","",VLOOKUP(C2737,'3.工程情報'!$C$6:$D$501,2,FALSE))</f>
        <v/>
      </c>
      <c r="E2737" s="165"/>
      <c r="F2737" s="170"/>
      <c r="G2737" s="189" t="str">
        <f t="shared" si="42"/>
        <v/>
      </c>
      <c r="H2737" s="19"/>
      <c r="I2737" s="19"/>
      <c r="J2737" s="176" t="str">
        <f>IF(AND(C2737&lt;&gt;"",COUNTIF('3.工程情報'!$C$6:$C$501,C2737)=0),"工程記号が3.工程情報に存在しません。","")</f>
        <v/>
      </c>
    </row>
    <row r="2738" spans="2:10" ht="18" customHeight="1">
      <c r="B2738" s="166"/>
      <c r="C2738" s="165"/>
      <c r="D2738" s="12" t="str">
        <f>IF(C2738="","",VLOOKUP(C2738,'3.工程情報'!$C$6:$D$501,2,FALSE))</f>
        <v/>
      </c>
      <c r="E2738" s="165"/>
      <c r="F2738" s="170"/>
      <c r="G2738" s="189" t="str">
        <f t="shared" si="42"/>
        <v/>
      </c>
      <c r="H2738" s="19"/>
      <c r="I2738" s="19"/>
      <c r="J2738" s="176" t="str">
        <f>IF(AND(C2738&lt;&gt;"",COUNTIF('3.工程情報'!$C$6:$C$501,C2738)=0),"工程記号が3.工程情報に存在しません。","")</f>
        <v/>
      </c>
    </row>
    <row r="2739" spans="2:10" ht="18" customHeight="1">
      <c r="B2739" s="166"/>
      <c r="C2739" s="165"/>
      <c r="D2739" s="12" t="str">
        <f>IF(C2739="","",VLOOKUP(C2739,'3.工程情報'!$C$6:$D$501,2,FALSE))</f>
        <v/>
      </c>
      <c r="E2739" s="165"/>
      <c r="F2739" s="170"/>
      <c r="G2739" s="189" t="str">
        <f t="shared" si="42"/>
        <v/>
      </c>
      <c r="H2739" s="19"/>
      <c r="I2739" s="19"/>
      <c r="J2739" s="176" t="str">
        <f>IF(AND(C2739&lt;&gt;"",COUNTIF('3.工程情報'!$C$6:$C$501,C2739)=0),"工程記号が3.工程情報に存在しません。","")</f>
        <v/>
      </c>
    </row>
    <row r="2740" spans="2:10" ht="18" customHeight="1">
      <c r="B2740" s="166"/>
      <c r="C2740" s="165"/>
      <c r="D2740" s="12" t="str">
        <f>IF(C2740="","",VLOOKUP(C2740,'3.工程情報'!$C$6:$D$501,2,FALSE))</f>
        <v/>
      </c>
      <c r="E2740" s="165"/>
      <c r="F2740" s="170"/>
      <c r="G2740" s="189" t="str">
        <f t="shared" si="42"/>
        <v/>
      </c>
      <c r="H2740" s="19"/>
      <c r="I2740" s="19"/>
      <c r="J2740" s="176" t="str">
        <f>IF(AND(C2740&lt;&gt;"",COUNTIF('3.工程情報'!$C$6:$C$501,C2740)=0),"工程記号が3.工程情報に存在しません。","")</f>
        <v/>
      </c>
    </row>
    <row r="2741" spans="2:10" ht="18" customHeight="1">
      <c r="B2741" s="166"/>
      <c r="C2741" s="165"/>
      <c r="D2741" s="12" t="str">
        <f>IF(C2741="","",VLOOKUP(C2741,'3.工程情報'!$C$6:$D$501,2,FALSE))</f>
        <v/>
      </c>
      <c r="E2741" s="165"/>
      <c r="F2741" s="170"/>
      <c r="G2741" s="189" t="str">
        <f t="shared" si="42"/>
        <v/>
      </c>
      <c r="H2741" s="19"/>
      <c r="I2741" s="19"/>
      <c r="J2741" s="176" t="str">
        <f>IF(AND(C2741&lt;&gt;"",COUNTIF('3.工程情報'!$C$6:$C$501,C2741)=0),"工程記号が3.工程情報に存在しません。","")</f>
        <v/>
      </c>
    </row>
    <row r="2742" spans="2:10" ht="18" customHeight="1">
      <c r="B2742" s="166"/>
      <c r="C2742" s="165"/>
      <c r="D2742" s="12" t="str">
        <f>IF(C2742="","",VLOOKUP(C2742,'3.工程情報'!$C$6:$D$501,2,FALSE))</f>
        <v/>
      </c>
      <c r="E2742" s="165"/>
      <c r="F2742" s="170"/>
      <c r="G2742" s="189" t="str">
        <f t="shared" si="42"/>
        <v/>
      </c>
      <c r="H2742" s="19"/>
      <c r="I2742" s="19"/>
      <c r="J2742" s="176" t="str">
        <f>IF(AND(C2742&lt;&gt;"",COUNTIF('3.工程情報'!$C$6:$C$501,C2742)=0),"工程記号が3.工程情報に存在しません。","")</f>
        <v/>
      </c>
    </row>
    <row r="2743" spans="2:10" ht="18" customHeight="1">
      <c r="B2743" s="166"/>
      <c r="C2743" s="165"/>
      <c r="D2743" s="12" t="str">
        <f>IF(C2743="","",VLOOKUP(C2743,'3.工程情報'!$C$6:$D$501,2,FALSE))</f>
        <v/>
      </c>
      <c r="E2743" s="165"/>
      <c r="F2743" s="170"/>
      <c r="G2743" s="189" t="str">
        <f t="shared" si="42"/>
        <v/>
      </c>
      <c r="H2743" s="19"/>
      <c r="I2743" s="19"/>
      <c r="J2743" s="176" t="str">
        <f>IF(AND(C2743&lt;&gt;"",COUNTIF('3.工程情報'!$C$6:$C$501,C2743)=0),"工程記号が3.工程情報に存在しません。","")</f>
        <v/>
      </c>
    </row>
    <row r="2744" spans="2:10" ht="18" customHeight="1">
      <c r="B2744" s="166"/>
      <c r="C2744" s="165"/>
      <c r="D2744" s="12" t="str">
        <f>IF(C2744="","",VLOOKUP(C2744,'3.工程情報'!$C$6:$D$501,2,FALSE))</f>
        <v/>
      </c>
      <c r="E2744" s="165"/>
      <c r="F2744" s="170"/>
      <c r="G2744" s="189" t="str">
        <f t="shared" si="42"/>
        <v/>
      </c>
      <c r="H2744" s="19"/>
      <c r="I2744" s="19"/>
      <c r="J2744" s="176" t="str">
        <f>IF(AND(C2744&lt;&gt;"",COUNTIF('3.工程情報'!$C$6:$C$501,C2744)=0),"工程記号が3.工程情報に存在しません。","")</f>
        <v/>
      </c>
    </row>
    <row r="2745" spans="2:10" ht="18" customHeight="1">
      <c r="B2745" s="166"/>
      <c r="C2745" s="165"/>
      <c r="D2745" s="12" t="str">
        <f>IF(C2745="","",VLOOKUP(C2745,'3.工程情報'!$C$6:$D$501,2,FALSE))</f>
        <v/>
      </c>
      <c r="E2745" s="165"/>
      <c r="F2745" s="170"/>
      <c r="G2745" s="189" t="str">
        <f t="shared" si="42"/>
        <v/>
      </c>
      <c r="H2745" s="19"/>
      <c r="I2745" s="19"/>
      <c r="J2745" s="176" t="str">
        <f>IF(AND(C2745&lt;&gt;"",COUNTIF('3.工程情報'!$C$6:$C$501,C2745)=0),"工程記号が3.工程情報に存在しません。","")</f>
        <v/>
      </c>
    </row>
    <row r="2746" spans="2:10" ht="18" customHeight="1">
      <c r="B2746" s="166"/>
      <c r="C2746" s="165"/>
      <c r="D2746" s="12" t="str">
        <f>IF(C2746="","",VLOOKUP(C2746,'3.工程情報'!$C$6:$D$501,2,FALSE))</f>
        <v/>
      </c>
      <c r="E2746" s="165"/>
      <c r="F2746" s="170"/>
      <c r="G2746" s="189" t="str">
        <f t="shared" si="42"/>
        <v/>
      </c>
      <c r="H2746" s="19"/>
      <c r="I2746" s="19"/>
      <c r="J2746" s="176" t="str">
        <f>IF(AND(C2746&lt;&gt;"",COUNTIF('3.工程情報'!$C$6:$C$501,C2746)=0),"工程記号が3.工程情報に存在しません。","")</f>
        <v/>
      </c>
    </row>
    <row r="2747" spans="2:10" ht="18" customHeight="1">
      <c r="B2747" s="166"/>
      <c r="C2747" s="165"/>
      <c r="D2747" s="12" t="str">
        <f>IF(C2747="","",VLOOKUP(C2747,'3.工程情報'!$C$6:$D$501,2,FALSE))</f>
        <v/>
      </c>
      <c r="E2747" s="165"/>
      <c r="F2747" s="170"/>
      <c r="G2747" s="189" t="str">
        <f t="shared" si="42"/>
        <v/>
      </c>
      <c r="H2747" s="19"/>
      <c r="I2747" s="19"/>
      <c r="J2747" s="176" t="str">
        <f>IF(AND(C2747&lt;&gt;"",COUNTIF('3.工程情報'!$C$6:$C$501,C2747)=0),"工程記号が3.工程情報に存在しません。","")</f>
        <v/>
      </c>
    </row>
    <row r="2748" spans="2:10" ht="18" customHeight="1">
      <c r="B2748" s="166"/>
      <c r="C2748" s="165"/>
      <c r="D2748" s="12" t="str">
        <f>IF(C2748="","",VLOOKUP(C2748,'3.工程情報'!$C$6:$D$501,2,FALSE))</f>
        <v/>
      </c>
      <c r="E2748" s="165"/>
      <c r="F2748" s="170"/>
      <c r="G2748" s="189" t="str">
        <f t="shared" si="42"/>
        <v/>
      </c>
      <c r="H2748" s="19"/>
      <c r="I2748" s="19"/>
      <c r="J2748" s="176" t="str">
        <f>IF(AND(C2748&lt;&gt;"",COUNTIF('3.工程情報'!$C$6:$C$501,C2748)=0),"工程記号が3.工程情報に存在しません。","")</f>
        <v/>
      </c>
    </row>
    <row r="2749" spans="2:10" ht="18" customHeight="1">
      <c r="B2749" s="166"/>
      <c r="C2749" s="165"/>
      <c r="D2749" s="12" t="str">
        <f>IF(C2749="","",VLOOKUP(C2749,'3.工程情報'!$C$6:$D$501,2,FALSE))</f>
        <v/>
      </c>
      <c r="E2749" s="165"/>
      <c r="F2749" s="170"/>
      <c r="G2749" s="189" t="str">
        <f t="shared" si="42"/>
        <v/>
      </c>
      <c r="H2749" s="19"/>
      <c r="I2749" s="19"/>
      <c r="J2749" s="176" t="str">
        <f>IF(AND(C2749&lt;&gt;"",COUNTIF('3.工程情報'!$C$6:$C$501,C2749)=0),"工程記号が3.工程情報に存在しません。","")</f>
        <v/>
      </c>
    </row>
    <row r="2750" spans="2:10" ht="18" customHeight="1">
      <c r="B2750" s="166"/>
      <c r="C2750" s="165"/>
      <c r="D2750" s="12" t="str">
        <f>IF(C2750="","",VLOOKUP(C2750,'3.工程情報'!$C$6:$D$501,2,FALSE))</f>
        <v/>
      </c>
      <c r="E2750" s="165"/>
      <c r="F2750" s="170"/>
      <c r="G2750" s="189" t="str">
        <f t="shared" si="42"/>
        <v/>
      </c>
      <c r="H2750" s="19"/>
      <c r="I2750" s="19"/>
      <c r="J2750" s="176" t="str">
        <f>IF(AND(C2750&lt;&gt;"",COUNTIF('3.工程情報'!$C$6:$C$501,C2750)=0),"工程記号が3.工程情報に存在しません。","")</f>
        <v/>
      </c>
    </row>
    <row r="2751" spans="2:10" ht="18" customHeight="1">
      <c r="B2751" s="166"/>
      <c r="C2751" s="165"/>
      <c r="D2751" s="12" t="str">
        <f>IF(C2751="","",VLOOKUP(C2751,'3.工程情報'!$C$6:$D$501,2,FALSE))</f>
        <v/>
      </c>
      <c r="E2751" s="165"/>
      <c r="F2751" s="170"/>
      <c r="G2751" s="189" t="str">
        <f t="shared" si="42"/>
        <v/>
      </c>
      <c r="H2751" s="19"/>
      <c r="I2751" s="19"/>
      <c r="J2751" s="176" t="str">
        <f>IF(AND(C2751&lt;&gt;"",COUNTIF('3.工程情報'!$C$6:$C$501,C2751)=0),"工程記号が3.工程情報に存在しません。","")</f>
        <v/>
      </c>
    </row>
    <row r="2752" spans="2:10" ht="18" customHeight="1">
      <c r="B2752" s="166"/>
      <c r="C2752" s="165"/>
      <c r="D2752" s="12" t="str">
        <f>IF(C2752="","",VLOOKUP(C2752,'3.工程情報'!$C$6:$D$501,2,FALSE))</f>
        <v/>
      </c>
      <c r="E2752" s="165"/>
      <c r="F2752" s="170"/>
      <c r="G2752" s="189" t="str">
        <f t="shared" si="42"/>
        <v/>
      </c>
      <c r="H2752" s="19"/>
      <c r="I2752" s="19"/>
      <c r="J2752" s="176" t="str">
        <f>IF(AND(C2752&lt;&gt;"",COUNTIF('3.工程情報'!$C$6:$C$501,C2752)=0),"工程記号が3.工程情報に存在しません。","")</f>
        <v/>
      </c>
    </row>
    <row r="2753" spans="2:10" ht="18" customHeight="1">
      <c r="B2753" s="166"/>
      <c r="C2753" s="165"/>
      <c r="D2753" s="12" t="str">
        <f>IF(C2753="","",VLOOKUP(C2753,'3.工程情報'!$C$6:$D$501,2,FALSE))</f>
        <v/>
      </c>
      <c r="E2753" s="165"/>
      <c r="F2753" s="170"/>
      <c r="G2753" s="189" t="str">
        <f t="shared" si="42"/>
        <v/>
      </c>
      <c r="H2753" s="19"/>
      <c r="I2753" s="19"/>
      <c r="J2753" s="176" t="str">
        <f>IF(AND(C2753&lt;&gt;"",COUNTIF('3.工程情報'!$C$6:$C$501,C2753)=0),"工程記号が3.工程情報に存在しません。","")</f>
        <v/>
      </c>
    </row>
    <row r="2754" spans="2:10" ht="18" customHeight="1">
      <c r="B2754" s="166"/>
      <c r="C2754" s="165"/>
      <c r="D2754" s="12" t="str">
        <f>IF(C2754="","",VLOOKUP(C2754,'3.工程情報'!$C$6:$D$501,2,FALSE))</f>
        <v/>
      </c>
      <c r="E2754" s="165"/>
      <c r="F2754" s="170"/>
      <c r="G2754" s="189" t="str">
        <f t="shared" si="42"/>
        <v/>
      </c>
      <c r="H2754" s="19"/>
      <c r="I2754" s="19"/>
      <c r="J2754" s="176" t="str">
        <f>IF(AND(C2754&lt;&gt;"",COUNTIF('3.工程情報'!$C$6:$C$501,C2754)=0),"工程記号が3.工程情報に存在しません。","")</f>
        <v/>
      </c>
    </row>
    <row r="2755" spans="2:10" ht="18" customHeight="1">
      <c r="B2755" s="166"/>
      <c r="C2755" s="165"/>
      <c r="D2755" s="12" t="str">
        <f>IF(C2755="","",VLOOKUP(C2755,'3.工程情報'!$C$6:$D$501,2,FALSE))</f>
        <v/>
      </c>
      <c r="E2755" s="165"/>
      <c r="F2755" s="170"/>
      <c r="G2755" s="189" t="str">
        <f t="shared" si="42"/>
        <v/>
      </c>
      <c r="H2755" s="19"/>
      <c r="I2755" s="19"/>
      <c r="J2755" s="176" t="str">
        <f>IF(AND(C2755&lt;&gt;"",COUNTIF('3.工程情報'!$C$6:$C$501,C2755)=0),"工程記号が3.工程情報に存在しません。","")</f>
        <v/>
      </c>
    </row>
    <row r="2756" spans="2:10" ht="18" customHeight="1">
      <c r="B2756" s="166"/>
      <c r="C2756" s="165"/>
      <c r="D2756" s="12" t="str">
        <f>IF(C2756="","",VLOOKUP(C2756,'3.工程情報'!$C$6:$D$501,2,FALSE))</f>
        <v/>
      </c>
      <c r="E2756" s="165"/>
      <c r="F2756" s="170"/>
      <c r="G2756" s="189" t="str">
        <f t="shared" si="42"/>
        <v/>
      </c>
      <c r="H2756" s="19"/>
      <c r="I2756" s="19"/>
      <c r="J2756" s="176" t="str">
        <f>IF(AND(C2756&lt;&gt;"",COUNTIF('3.工程情報'!$C$6:$C$501,C2756)=0),"工程記号が3.工程情報に存在しません。","")</f>
        <v/>
      </c>
    </row>
    <row r="2757" spans="2:10" ht="18" customHeight="1">
      <c r="B2757" s="166"/>
      <c r="C2757" s="165"/>
      <c r="D2757" s="12" t="str">
        <f>IF(C2757="","",VLOOKUP(C2757,'3.工程情報'!$C$6:$D$501,2,FALSE))</f>
        <v/>
      </c>
      <c r="E2757" s="165"/>
      <c r="F2757" s="170"/>
      <c r="G2757" s="189" t="str">
        <f t="shared" si="42"/>
        <v/>
      </c>
      <c r="H2757" s="19"/>
      <c r="I2757" s="19"/>
      <c r="J2757" s="176" t="str">
        <f>IF(AND(C2757&lt;&gt;"",COUNTIF('3.工程情報'!$C$6:$C$501,C2757)=0),"工程記号が3.工程情報に存在しません。","")</f>
        <v/>
      </c>
    </row>
    <row r="2758" spans="2:10" ht="18" customHeight="1">
      <c r="B2758" s="166"/>
      <c r="C2758" s="165"/>
      <c r="D2758" s="12" t="str">
        <f>IF(C2758="","",VLOOKUP(C2758,'3.工程情報'!$C$6:$D$501,2,FALSE))</f>
        <v/>
      </c>
      <c r="E2758" s="165"/>
      <c r="F2758" s="170"/>
      <c r="G2758" s="189" t="str">
        <f t="shared" ref="G2758:G2821" si="43">C2758&amp;E2758</f>
        <v/>
      </c>
      <c r="H2758" s="19"/>
      <c r="I2758" s="19"/>
      <c r="J2758" s="176" t="str">
        <f>IF(AND(C2758&lt;&gt;"",COUNTIF('3.工程情報'!$C$6:$C$501,C2758)=0),"工程記号が3.工程情報に存在しません。","")</f>
        <v/>
      </c>
    </row>
    <row r="2759" spans="2:10" ht="18" customHeight="1">
      <c r="B2759" s="166"/>
      <c r="C2759" s="165"/>
      <c r="D2759" s="12" t="str">
        <f>IF(C2759="","",VLOOKUP(C2759,'3.工程情報'!$C$6:$D$501,2,FALSE))</f>
        <v/>
      </c>
      <c r="E2759" s="165"/>
      <c r="F2759" s="170"/>
      <c r="G2759" s="189" t="str">
        <f t="shared" si="43"/>
        <v/>
      </c>
      <c r="H2759" s="19"/>
      <c r="I2759" s="19"/>
      <c r="J2759" s="176" t="str">
        <f>IF(AND(C2759&lt;&gt;"",COUNTIF('3.工程情報'!$C$6:$C$501,C2759)=0),"工程記号が3.工程情報に存在しません。","")</f>
        <v/>
      </c>
    </row>
    <row r="2760" spans="2:10" ht="18" customHeight="1">
      <c r="B2760" s="166"/>
      <c r="C2760" s="165"/>
      <c r="D2760" s="12" t="str">
        <f>IF(C2760="","",VLOOKUP(C2760,'3.工程情報'!$C$6:$D$501,2,FALSE))</f>
        <v/>
      </c>
      <c r="E2760" s="165"/>
      <c r="F2760" s="170"/>
      <c r="G2760" s="189" t="str">
        <f t="shared" si="43"/>
        <v/>
      </c>
      <c r="H2760" s="19"/>
      <c r="I2760" s="19"/>
      <c r="J2760" s="176" t="str">
        <f>IF(AND(C2760&lt;&gt;"",COUNTIF('3.工程情報'!$C$6:$C$501,C2760)=0),"工程記号が3.工程情報に存在しません。","")</f>
        <v/>
      </c>
    </row>
    <row r="2761" spans="2:10" ht="18" customHeight="1">
      <c r="B2761" s="166"/>
      <c r="C2761" s="165"/>
      <c r="D2761" s="12" t="str">
        <f>IF(C2761="","",VLOOKUP(C2761,'3.工程情報'!$C$6:$D$501,2,FALSE))</f>
        <v/>
      </c>
      <c r="E2761" s="165"/>
      <c r="F2761" s="170"/>
      <c r="G2761" s="189" t="str">
        <f t="shared" si="43"/>
        <v/>
      </c>
      <c r="H2761" s="19"/>
      <c r="I2761" s="19"/>
      <c r="J2761" s="176" t="str">
        <f>IF(AND(C2761&lt;&gt;"",COUNTIF('3.工程情報'!$C$6:$C$501,C2761)=0),"工程記号が3.工程情報に存在しません。","")</f>
        <v/>
      </c>
    </row>
    <row r="2762" spans="2:10" ht="18" customHeight="1">
      <c r="B2762" s="166"/>
      <c r="C2762" s="165"/>
      <c r="D2762" s="12" t="str">
        <f>IF(C2762="","",VLOOKUP(C2762,'3.工程情報'!$C$6:$D$501,2,FALSE))</f>
        <v/>
      </c>
      <c r="E2762" s="165"/>
      <c r="F2762" s="170"/>
      <c r="G2762" s="189" t="str">
        <f t="shared" si="43"/>
        <v/>
      </c>
      <c r="H2762" s="19"/>
      <c r="I2762" s="19"/>
      <c r="J2762" s="176" t="str">
        <f>IF(AND(C2762&lt;&gt;"",COUNTIF('3.工程情報'!$C$6:$C$501,C2762)=0),"工程記号が3.工程情報に存在しません。","")</f>
        <v/>
      </c>
    </row>
    <row r="2763" spans="2:10" ht="18" customHeight="1">
      <c r="B2763" s="166"/>
      <c r="C2763" s="165"/>
      <c r="D2763" s="12" t="str">
        <f>IF(C2763="","",VLOOKUP(C2763,'3.工程情報'!$C$6:$D$501,2,FALSE))</f>
        <v/>
      </c>
      <c r="E2763" s="165"/>
      <c r="F2763" s="170"/>
      <c r="G2763" s="189" t="str">
        <f t="shared" si="43"/>
        <v/>
      </c>
      <c r="H2763" s="19"/>
      <c r="I2763" s="19"/>
      <c r="J2763" s="176" t="str">
        <f>IF(AND(C2763&lt;&gt;"",COUNTIF('3.工程情報'!$C$6:$C$501,C2763)=0),"工程記号が3.工程情報に存在しません。","")</f>
        <v/>
      </c>
    </row>
    <row r="2764" spans="2:10" ht="18" customHeight="1">
      <c r="B2764" s="166"/>
      <c r="C2764" s="165"/>
      <c r="D2764" s="12" t="str">
        <f>IF(C2764="","",VLOOKUP(C2764,'3.工程情報'!$C$6:$D$501,2,FALSE))</f>
        <v/>
      </c>
      <c r="E2764" s="165"/>
      <c r="F2764" s="170"/>
      <c r="G2764" s="189" t="str">
        <f t="shared" si="43"/>
        <v/>
      </c>
      <c r="H2764" s="19"/>
      <c r="I2764" s="19"/>
      <c r="J2764" s="176" t="str">
        <f>IF(AND(C2764&lt;&gt;"",COUNTIF('3.工程情報'!$C$6:$C$501,C2764)=0),"工程記号が3.工程情報に存在しません。","")</f>
        <v/>
      </c>
    </row>
    <row r="2765" spans="2:10" ht="18" customHeight="1">
      <c r="B2765" s="166"/>
      <c r="C2765" s="165"/>
      <c r="D2765" s="12" t="str">
        <f>IF(C2765="","",VLOOKUP(C2765,'3.工程情報'!$C$6:$D$501,2,FALSE))</f>
        <v/>
      </c>
      <c r="E2765" s="165"/>
      <c r="F2765" s="170"/>
      <c r="G2765" s="189" t="str">
        <f t="shared" si="43"/>
        <v/>
      </c>
      <c r="H2765" s="19"/>
      <c r="I2765" s="19"/>
      <c r="J2765" s="176" t="str">
        <f>IF(AND(C2765&lt;&gt;"",COUNTIF('3.工程情報'!$C$6:$C$501,C2765)=0),"工程記号が3.工程情報に存在しません。","")</f>
        <v/>
      </c>
    </row>
    <row r="2766" spans="2:10" ht="18" customHeight="1">
      <c r="B2766" s="166"/>
      <c r="C2766" s="165"/>
      <c r="D2766" s="12" t="str">
        <f>IF(C2766="","",VLOOKUP(C2766,'3.工程情報'!$C$6:$D$501,2,FALSE))</f>
        <v/>
      </c>
      <c r="E2766" s="165"/>
      <c r="F2766" s="170"/>
      <c r="G2766" s="189" t="str">
        <f t="shared" si="43"/>
        <v/>
      </c>
      <c r="H2766" s="19"/>
      <c r="I2766" s="19"/>
      <c r="J2766" s="176" t="str">
        <f>IF(AND(C2766&lt;&gt;"",COUNTIF('3.工程情報'!$C$6:$C$501,C2766)=0),"工程記号が3.工程情報に存在しません。","")</f>
        <v/>
      </c>
    </row>
    <row r="2767" spans="2:10" ht="18" customHeight="1">
      <c r="B2767" s="166"/>
      <c r="C2767" s="165"/>
      <c r="D2767" s="12" t="str">
        <f>IF(C2767="","",VLOOKUP(C2767,'3.工程情報'!$C$6:$D$501,2,FALSE))</f>
        <v/>
      </c>
      <c r="E2767" s="165"/>
      <c r="F2767" s="170"/>
      <c r="G2767" s="189" t="str">
        <f t="shared" si="43"/>
        <v/>
      </c>
      <c r="H2767" s="19"/>
      <c r="I2767" s="19"/>
      <c r="J2767" s="176" t="str">
        <f>IF(AND(C2767&lt;&gt;"",COUNTIF('3.工程情報'!$C$6:$C$501,C2767)=0),"工程記号が3.工程情報に存在しません。","")</f>
        <v/>
      </c>
    </row>
    <row r="2768" spans="2:10" ht="18" customHeight="1">
      <c r="B2768" s="166"/>
      <c r="C2768" s="165"/>
      <c r="D2768" s="12" t="str">
        <f>IF(C2768="","",VLOOKUP(C2768,'3.工程情報'!$C$6:$D$501,2,FALSE))</f>
        <v/>
      </c>
      <c r="E2768" s="165"/>
      <c r="F2768" s="170"/>
      <c r="G2768" s="189" t="str">
        <f t="shared" si="43"/>
        <v/>
      </c>
      <c r="H2768" s="19"/>
      <c r="I2768" s="19"/>
      <c r="J2768" s="176" t="str">
        <f>IF(AND(C2768&lt;&gt;"",COUNTIF('3.工程情報'!$C$6:$C$501,C2768)=0),"工程記号が3.工程情報に存在しません。","")</f>
        <v/>
      </c>
    </row>
    <row r="2769" spans="2:10" ht="18" customHeight="1">
      <c r="B2769" s="166"/>
      <c r="C2769" s="165"/>
      <c r="D2769" s="12" t="str">
        <f>IF(C2769="","",VLOOKUP(C2769,'3.工程情報'!$C$6:$D$501,2,FALSE))</f>
        <v/>
      </c>
      <c r="E2769" s="165"/>
      <c r="F2769" s="170"/>
      <c r="G2769" s="189" t="str">
        <f t="shared" si="43"/>
        <v/>
      </c>
      <c r="H2769" s="19"/>
      <c r="I2769" s="19"/>
      <c r="J2769" s="176" t="str">
        <f>IF(AND(C2769&lt;&gt;"",COUNTIF('3.工程情報'!$C$6:$C$501,C2769)=0),"工程記号が3.工程情報に存在しません。","")</f>
        <v/>
      </c>
    </row>
    <row r="2770" spans="2:10" ht="18" customHeight="1">
      <c r="B2770" s="166"/>
      <c r="C2770" s="165"/>
      <c r="D2770" s="12" t="str">
        <f>IF(C2770="","",VLOOKUP(C2770,'3.工程情報'!$C$6:$D$501,2,FALSE))</f>
        <v/>
      </c>
      <c r="E2770" s="165"/>
      <c r="F2770" s="170"/>
      <c r="G2770" s="189" t="str">
        <f t="shared" si="43"/>
        <v/>
      </c>
      <c r="H2770" s="19"/>
      <c r="I2770" s="19"/>
      <c r="J2770" s="176" t="str">
        <f>IF(AND(C2770&lt;&gt;"",COUNTIF('3.工程情報'!$C$6:$C$501,C2770)=0),"工程記号が3.工程情報に存在しません。","")</f>
        <v/>
      </c>
    </row>
    <row r="2771" spans="2:10" ht="18" customHeight="1">
      <c r="B2771" s="166"/>
      <c r="C2771" s="165"/>
      <c r="D2771" s="12" t="str">
        <f>IF(C2771="","",VLOOKUP(C2771,'3.工程情報'!$C$6:$D$501,2,FALSE))</f>
        <v/>
      </c>
      <c r="E2771" s="165"/>
      <c r="F2771" s="170"/>
      <c r="G2771" s="189" t="str">
        <f t="shared" si="43"/>
        <v/>
      </c>
      <c r="H2771" s="19"/>
      <c r="I2771" s="19"/>
      <c r="J2771" s="176" t="str">
        <f>IF(AND(C2771&lt;&gt;"",COUNTIF('3.工程情報'!$C$6:$C$501,C2771)=0),"工程記号が3.工程情報に存在しません。","")</f>
        <v/>
      </c>
    </row>
    <row r="2772" spans="2:10" ht="18" customHeight="1">
      <c r="B2772" s="166"/>
      <c r="C2772" s="165"/>
      <c r="D2772" s="12" t="str">
        <f>IF(C2772="","",VLOOKUP(C2772,'3.工程情報'!$C$6:$D$501,2,FALSE))</f>
        <v/>
      </c>
      <c r="E2772" s="165"/>
      <c r="F2772" s="170"/>
      <c r="G2772" s="189" t="str">
        <f t="shared" si="43"/>
        <v/>
      </c>
      <c r="H2772" s="19"/>
      <c r="I2772" s="19"/>
      <c r="J2772" s="176" t="str">
        <f>IF(AND(C2772&lt;&gt;"",COUNTIF('3.工程情報'!$C$6:$C$501,C2772)=0),"工程記号が3.工程情報に存在しません。","")</f>
        <v/>
      </c>
    </row>
    <row r="2773" spans="2:10" ht="18" customHeight="1">
      <c r="B2773" s="166"/>
      <c r="C2773" s="165"/>
      <c r="D2773" s="12" t="str">
        <f>IF(C2773="","",VLOOKUP(C2773,'3.工程情報'!$C$6:$D$501,2,FALSE))</f>
        <v/>
      </c>
      <c r="E2773" s="165"/>
      <c r="F2773" s="170"/>
      <c r="G2773" s="189" t="str">
        <f t="shared" si="43"/>
        <v/>
      </c>
      <c r="H2773" s="19"/>
      <c r="I2773" s="19"/>
      <c r="J2773" s="176" t="str">
        <f>IF(AND(C2773&lt;&gt;"",COUNTIF('3.工程情報'!$C$6:$C$501,C2773)=0),"工程記号が3.工程情報に存在しません。","")</f>
        <v/>
      </c>
    </row>
    <row r="2774" spans="2:10" ht="18" customHeight="1">
      <c r="B2774" s="166"/>
      <c r="C2774" s="165"/>
      <c r="D2774" s="12" t="str">
        <f>IF(C2774="","",VLOOKUP(C2774,'3.工程情報'!$C$6:$D$501,2,FALSE))</f>
        <v/>
      </c>
      <c r="E2774" s="165"/>
      <c r="F2774" s="170"/>
      <c r="G2774" s="189" t="str">
        <f t="shared" si="43"/>
        <v/>
      </c>
      <c r="H2774" s="19"/>
      <c r="I2774" s="19"/>
      <c r="J2774" s="176" t="str">
        <f>IF(AND(C2774&lt;&gt;"",COUNTIF('3.工程情報'!$C$6:$C$501,C2774)=0),"工程記号が3.工程情報に存在しません。","")</f>
        <v/>
      </c>
    </row>
    <row r="2775" spans="2:10" ht="18" customHeight="1">
      <c r="B2775" s="166"/>
      <c r="C2775" s="165"/>
      <c r="D2775" s="12" t="str">
        <f>IF(C2775="","",VLOOKUP(C2775,'3.工程情報'!$C$6:$D$501,2,FALSE))</f>
        <v/>
      </c>
      <c r="E2775" s="165"/>
      <c r="F2775" s="170"/>
      <c r="G2775" s="189" t="str">
        <f t="shared" si="43"/>
        <v/>
      </c>
      <c r="H2775" s="19"/>
      <c r="I2775" s="19"/>
      <c r="J2775" s="176" t="str">
        <f>IF(AND(C2775&lt;&gt;"",COUNTIF('3.工程情報'!$C$6:$C$501,C2775)=0),"工程記号が3.工程情報に存在しません。","")</f>
        <v/>
      </c>
    </row>
    <row r="2776" spans="2:10" ht="18" customHeight="1">
      <c r="B2776" s="166"/>
      <c r="C2776" s="165"/>
      <c r="D2776" s="12" t="str">
        <f>IF(C2776="","",VLOOKUP(C2776,'3.工程情報'!$C$6:$D$501,2,FALSE))</f>
        <v/>
      </c>
      <c r="E2776" s="165"/>
      <c r="F2776" s="170"/>
      <c r="G2776" s="189" t="str">
        <f t="shared" si="43"/>
        <v/>
      </c>
      <c r="H2776" s="19"/>
      <c r="I2776" s="19"/>
      <c r="J2776" s="176" t="str">
        <f>IF(AND(C2776&lt;&gt;"",COUNTIF('3.工程情報'!$C$6:$C$501,C2776)=0),"工程記号が3.工程情報に存在しません。","")</f>
        <v/>
      </c>
    </row>
    <row r="2777" spans="2:10" ht="18" customHeight="1">
      <c r="B2777" s="166"/>
      <c r="C2777" s="165"/>
      <c r="D2777" s="12" t="str">
        <f>IF(C2777="","",VLOOKUP(C2777,'3.工程情報'!$C$6:$D$501,2,FALSE))</f>
        <v/>
      </c>
      <c r="E2777" s="165"/>
      <c r="F2777" s="170"/>
      <c r="G2777" s="189" t="str">
        <f t="shared" si="43"/>
        <v/>
      </c>
      <c r="H2777" s="19"/>
      <c r="I2777" s="19"/>
      <c r="J2777" s="176" t="str">
        <f>IF(AND(C2777&lt;&gt;"",COUNTIF('3.工程情報'!$C$6:$C$501,C2777)=0),"工程記号が3.工程情報に存在しません。","")</f>
        <v/>
      </c>
    </row>
    <row r="2778" spans="2:10" ht="18" customHeight="1">
      <c r="B2778" s="166"/>
      <c r="C2778" s="165"/>
      <c r="D2778" s="12" t="str">
        <f>IF(C2778="","",VLOOKUP(C2778,'3.工程情報'!$C$6:$D$501,2,FALSE))</f>
        <v/>
      </c>
      <c r="E2778" s="165"/>
      <c r="F2778" s="170"/>
      <c r="G2778" s="189" t="str">
        <f t="shared" si="43"/>
        <v/>
      </c>
      <c r="H2778" s="19"/>
      <c r="I2778" s="19"/>
      <c r="J2778" s="176" t="str">
        <f>IF(AND(C2778&lt;&gt;"",COUNTIF('3.工程情報'!$C$6:$C$501,C2778)=0),"工程記号が3.工程情報に存在しません。","")</f>
        <v/>
      </c>
    </row>
    <row r="2779" spans="2:10" ht="18" customHeight="1">
      <c r="B2779" s="166"/>
      <c r="C2779" s="165"/>
      <c r="D2779" s="12" t="str">
        <f>IF(C2779="","",VLOOKUP(C2779,'3.工程情報'!$C$6:$D$501,2,FALSE))</f>
        <v/>
      </c>
      <c r="E2779" s="165"/>
      <c r="F2779" s="170"/>
      <c r="G2779" s="189" t="str">
        <f t="shared" si="43"/>
        <v/>
      </c>
      <c r="H2779" s="19"/>
      <c r="I2779" s="19"/>
      <c r="J2779" s="176" t="str">
        <f>IF(AND(C2779&lt;&gt;"",COUNTIF('3.工程情報'!$C$6:$C$501,C2779)=0),"工程記号が3.工程情報に存在しません。","")</f>
        <v/>
      </c>
    </row>
    <row r="2780" spans="2:10" ht="18" customHeight="1">
      <c r="B2780" s="166"/>
      <c r="C2780" s="165"/>
      <c r="D2780" s="12" t="str">
        <f>IF(C2780="","",VLOOKUP(C2780,'3.工程情報'!$C$6:$D$501,2,FALSE))</f>
        <v/>
      </c>
      <c r="E2780" s="165"/>
      <c r="F2780" s="170"/>
      <c r="G2780" s="189" t="str">
        <f t="shared" si="43"/>
        <v/>
      </c>
      <c r="H2780" s="19"/>
      <c r="I2780" s="19"/>
      <c r="J2780" s="176" t="str">
        <f>IF(AND(C2780&lt;&gt;"",COUNTIF('3.工程情報'!$C$6:$C$501,C2780)=0),"工程記号が3.工程情報に存在しません。","")</f>
        <v/>
      </c>
    </row>
    <row r="2781" spans="2:10" ht="18" customHeight="1">
      <c r="B2781" s="166"/>
      <c r="C2781" s="165"/>
      <c r="D2781" s="12" t="str">
        <f>IF(C2781="","",VLOOKUP(C2781,'3.工程情報'!$C$6:$D$501,2,FALSE))</f>
        <v/>
      </c>
      <c r="E2781" s="165"/>
      <c r="F2781" s="170"/>
      <c r="G2781" s="189" t="str">
        <f t="shared" si="43"/>
        <v/>
      </c>
      <c r="H2781" s="19"/>
      <c r="I2781" s="19"/>
      <c r="J2781" s="176" t="str">
        <f>IF(AND(C2781&lt;&gt;"",COUNTIF('3.工程情報'!$C$6:$C$501,C2781)=0),"工程記号が3.工程情報に存在しません。","")</f>
        <v/>
      </c>
    </row>
    <row r="2782" spans="2:10" ht="18" customHeight="1">
      <c r="B2782" s="166"/>
      <c r="C2782" s="165"/>
      <c r="D2782" s="12" t="str">
        <f>IF(C2782="","",VLOOKUP(C2782,'3.工程情報'!$C$6:$D$501,2,FALSE))</f>
        <v/>
      </c>
      <c r="E2782" s="165"/>
      <c r="F2782" s="170"/>
      <c r="G2782" s="189" t="str">
        <f t="shared" si="43"/>
        <v/>
      </c>
      <c r="H2782" s="19"/>
      <c r="I2782" s="19"/>
      <c r="J2782" s="176" t="str">
        <f>IF(AND(C2782&lt;&gt;"",COUNTIF('3.工程情報'!$C$6:$C$501,C2782)=0),"工程記号が3.工程情報に存在しません。","")</f>
        <v/>
      </c>
    </row>
    <row r="2783" spans="2:10" ht="18" customHeight="1">
      <c r="B2783" s="166"/>
      <c r="C2783" s="165"/>
      <c r="D2783" s="12" t="str">
        <f>IF(C2783="","",VLOOKUP(C2783,'3.工程情報'!$C$6:$D$501,2,FALSE))</f>
        <v/>
      </c>
      <c r="E2783" s="165"/>
      <c r="F2783" s="170"/>
      <c r="G2783" s="189" t="str">
        <f t="shared" si="43"/>
        <v/>
      </c>
      <c r="H2783" s="19"/>
      <c r="I2783" s="19"/>
      <c r="J2783" s="176" t="str">
        <f>IF(AND(C2783&lt;&gt;"",COUNTIF('3.工程情報'!$C$6:$C$501,C2783)=0),"工程記号が3.工程情報に存在しません。","")</f>
        <v/>
      </c>
    </row>
    <row r="2784" spans="2:10" ht="18" customHeight="1">
      <c r="B2784" s="166"/>
      <c r="C2784" s="165"/>
      <c r="D2784" s="12" t="str">
        <f>IF(C2784="","",VLOOKUP(C2784,'3.工程情報'!$C$6:$D$501,2,FALSE))</f>
        <v/>
      </c>
      <c r="E2784" s="165"/>
      <c r="F2784" s="170"/>
      <c r="G2784" s="189" t="str">
        <f t="shared" si="43"/>
        <v/>
      </c>
      <c r="H2784" s="19"/>
      <c r="I2784" s="19"/>
      <c r="J2784" s="176" t="str">
        <f>IF(AND(C2784&lt;&gt;"",COUNTIF('3.工程情報'!$C$6:$C$501,C2784)=0),"工程記号が3.工程情報に存在しません。","")</f>
        <v/>
      </c>
    </row>
    <row r="2785" spans="2:10" ht="18" customHeight="1">
      <c r="B2785" s="166"/>
      <c r="C2785" s="165"/>
      <c r="D2785" s="12" t="str">
        <f>IF(C2785="","",VLOOKUP(C2785,'3.工程情報'!$C$6:$D$501,2,FALSE))</f>
        <v/>
      </c>
      <c r="E2785" s="165"/>
      <c r="F2785" s="170"/>
      <c r="G2785" s="189" t="str">
        <f t="shared" si="43"/>
        <v/>
      </c>
      <c r="H2785" s="19"/>
      <c r="I2785" s="19"/>
      <c r="J2785" s="176" t="str">
        <f>IF(AND(C2785&lt;&gt;"",COUNTIF('3.工程情報'!$C$6:$C$501,C2785)=0),"工程記号が3.工程情報に存在しません。","")</f>
        <v/>
      </c>
    </row>
    <row r="2786" spans="2:10" ht="18" customHeight="1">
      <c r="B2786" s="166"/>
      <c r="C2786" s="165"/>
      <c r="D2786" s="12" t="str">
        <f>IF(C2786="","",VLOOKUP(C2786,'3.工程情報'!$C$6:$D$501,2,FALSE))</f>
        <v/>
      </c>
      <c r="E2786" s="165"/>
      <c r="F2786" s="170"/>
      <c r="G2786" s="189" t="str">
        <f t="shared" si="43"/>
        <v/>
      </c>
      <c r="H2786" s="19"/>
      <c r="I2786" s="19"/>
      <c r="J2786" s="176" t="str">
        <f>IF(AND(C2786&lt;&gt;"",COUNTIF('3.工程情報'!$C$6:$C$501,C2786)=0),"工程記号が3.工程情報に存在しません。","")</f>
        <v/>
      </c>
    </row>
    <row r="2787" spans="2:10" ht="18" customHeight="1">
      <c r="B2787" s="166"/>
      <c r="C2787" s="165"/>
      <c r="D2787" s="12" t="str">
        <f>IF(C2787="","",VLOOKUP(C2787,'3.工程情報'!$C$6:$D$501,2,FALSE))</f>
        <v/>
      </c>
      <c r="E2787" s="165"/>
      <c r="F2787" s="170"/>
      <c r="G2787" s="189" t="str">
        <f t="shared" si="43"/>
        <v/>
      </c>
      <c r="H2787" s="19"/>
      <c r="I2787" s="19"/>
      <c r="J2787" s="176" t="str">
        <f>IF(AND(C2787&lt;&gt;"",COUNTIF('3.工程情報'!$C$6:$C$501,C2787)=0),"工程記号が3.工程情報に存在しません。","")</f>
        <v/>
      </c>
    </row>
    <row r="2788" spans="2:10" ht="18" customHeight="1">
      <c r="B2788" s="166"/>
      <c r="C2788" s="165"/>
      <c r="D2788" s="12" t="str">
        <f>IF(C2788="","",VLOOKUP(C2788,'3.工程情報'!$C$6:$D$501,2,FALSE))</f>
        <v/>
      </c>
      <c r="E2788" s="165"/>
      <c r="F2788" s="170"/>
      <c r="G2788" s="189" t="str">
        <f t="shared" si="43"/>
        <v/>
      </c>
      <c r="H2788" s="19"/>
      <c r="I2788" s="19"/>
      <c r="J2788" s="176" t="str">
        <f>IF(AND(C2788&lt;&gt;"",COUNTIF('3.工程情報'!$C$6:$C$501,C2788)=0),"工程記号が3.工程情報に存在しません。","")</f>
        <v/>
      </c>
    </row>
    <row r="2789" spans="2:10" ht="18" customHeight="1">
      <c r="B2789" s="166"/>
      <c r="C2789" s="165"/>
      <c r="D2789" s="12" t="str">
        <f>IF(C2789="","",VLOOKUP(C2789,'3.工程情報'!$C$6:$D$501,2,FALSE))</f>
        <v/>
      </c>
      <c r="E2789" s="165"/>
      <c r="F2789" s="170"/>
      <c r="G2789" s="189" t="str">
        <f t="shared" si="43"/>
        <v/>
      </c>
      <c r="H2789" s="19"/>
      <c r="I2789" s="19"/>
      <c r="J2789" s="176" t="str">
        <f>IF(AND(C2789&lt;&gt;"",COUNTIF('3.工程情報'!$C$6:$C$501,C2789)=0),"工程記号が3.工程情報に存在しません。","")</f>
        <v/>
      </c>
    </row>
    <row r="2790" spans="2:10" ht="18" customHeight="1">
      <c r="B2790" s="166"/>
      <c r="C2790" s="165"/>
      <c r="D2790" s="12" t="str">
        <f>IF(C2790="","",VLOOKUP(C2790,'3.工程情報'!$C$6:$D$501,2,FALSE))</f>
        <v/>
      </c>
      <c r="E2790" s="165"/>
      <c r="F2790" s="170"/>
      <c r="G2790" s="189" t="str">
        <f t="shared" si="43"/>
        <v/>
      </c>
      <c r="H2790" s="19"/>
      <c r="I2790" s="19"/>
      <c r="J2790" s="176" t="str">
        <f>IF(AND(C2790&lt;&gt;"",COUNTIF('3.工程情報'!$C$6:$C$501,C2790)=0),"工程記号が3.工程情報に存在しません。","")</f>
        <v/>
      </c>
    </row>
    <row r="2791" spans="2:10" ht="18" customHeight="1">
      <c r="B2791" s="166"/>
      <c r="C2791" s="165"/>
      <c r="D2791" s="12" t="str">
        <f>IF(C2791="","",VLOOKUP(C2791,'3.工程情報'!$C$6:$D$501,2,FALSE))</f>
        <v/>
      </c>
      <c r="E2791" s="165"/>
      <c r="F2791" s="170"/>
      <c r="G2791" s="189" t="str">
        <f t="shared" si="43"/>
        <v/>
      </c>
      <c r="H2791" s="19"/>
      <c r="I2791" s="19"/>
      <c r="J2791" s="176" t="str">
        <f>IF(AND(C2791&lt;&gt;"",COUNTIF('3.工程情報'!$C$6:$C$501,C2791)=0),"工程記号が3.工程情報に存在しません。","")</f>
        <v/>
      </c>
    </row>
    <row r="2792" spans="2:10" ht="18" customHeight="1">
      <c r="B2792" s="166"/>
      <c r="C2792" s="165"/>
      <c r="D2792" s="12" t="str">
        <f>IF(C2792="","",VLOOKUP(C2792,'3.工程情報'!$C$6:$D$501,2,FALSE))</f>
        <v/>
      </c>
      <c r="E2792" s="165"/>
      <c r="F2792" s="170"/>
      <c r="G2792" s="189" t="str">
        <f t="shared" si="43"/>
        <v/>
      </c>
      <c r="H2792" s="19"/>
      <c r="I2792" s="19"/>
      <c r="J2792" s="176" t="str">
        <f>IF(AND(C2792&lt;&gt;"",COUNTIF('3.工程情報'!$C$6:$C$501,C2792)=0),"工程記号が3.工程情報に存在しません。","")</f>
        <v/>
      </c>
    </row>
    <row r="2793" spans="2:10" ht="18" customHeight="1">
      <c r="B2793" s="166"/>
      <c r="C2793" s="165"/>
      <c r="D2793" s="12" t="str">
        <f>IF(C2793="","",VLOOKUP(C2793,'3.工程情報'!$C$6:$D$501,2,FALSE))</f>
        <v/>
      </c>
      <c r="E2793" s="165"/>
      <c r="F2793" s="170"/>
      <c r="G2793" s="189" t="str">
        <f t="shared" si="43"/>
        <v/>
      </c>
      <c r="H2793" s="19"/>
      <c r="I2793" s="19"/>
      <c r="J2793" s="176" t="str">
        <f>IF(AND(C2793&lt;&gt;"",COUNTIF('3.工程情報'!$C$6:$C$501,C2793)=0),"工程記号が3.工程情報に存在しません。","")</f>
        <v/>
      </c>
    </row>
    <row r="2794" spans="2:10" ht="18" customHeight="1">
      <c r="B2794" s="166"/>
      <c r="C2794" s="165"/>
      <c r="D2794" s="12" t="str">
        <f>IF(C2794="","",VLOOKUP(C2794,'3.工程情報'!$C$6:$D$501,2,FALSE))</f>
        <v/>
      </c>
      <c r="E2794" s="165"/>
      <c r="F2794" s="170"/>
      <c r="G2794" s="189" t="str">
        <f t="shared" si="43"/>
        <v/>
      </c>
      <c r="H2794" s="19"/>
      <c r="I2794" s="19"/>
      <c r="J2794" s="176" t="str">
        <f>IF(AND(C2794&lt;&gt;"",COUNTIF('3.工程情報'!$C$6:$C$501,C2794)=0),"工程記号が3.工程情報に存在しません。","")</f>
        <v/>
      </c>
    </row>
    <row r="2795" spans="2:10" ht="18" customHeight="1">
      <c r="B2795" s="166"/>
      <c r="C2795" s="165"/>
      <c r="D2795" s="12" t="str">
        <f>IF(C2795="","",VLOOKUP(C2795,'3.工程情報'!$C$6:$D$501,2,FALSE))</f>
        <v/>
      </c>
      <c r="E2795" s="165"/>
      <c r="F2795" s="170"/>
      <c r="G2795" s="189" t="str">
        <f t="shared" si="43"/>
        <v/>
      </c>
      <c r="H2795" s="19"/>
      <c r="I2795" s="19"/>
      <c r="J2795" s="176" t="str">
        <f>IF(AND(C2795&lt;&gt;"",COUNTIF('3.工程情報'!$C$6:$C$501,C2795)=0),"工程記号が3.工程情報に存在しません。","")</f>
        <v/>
      </c>
    </row>
    <row r="2796" spans="2:10" ht="18" customHeight="1">
      <c r="B2796" s="166"/>
      <c r="C2796" s="165"/>
      <c r="D2796" s="12" t="str">
        <f>IF(C2796="","",VLOOKUP(C2796,'3.工程情報'!$C$6:$D$501,2,FALSE))</f>
        <v/>
      </c>
      <c r="E2796" s="165"/>
      <c r="F2796" s="170"/>
      <c r="G2796" s="189" t="str">
        <f t="shared" si="43"/>
        <v/>
      </c>
      <c r="H2796" s="19"/>
      <c r="I2796" s="19"/>
      <c r="J2796" s="176" t="str">
        <f>IF(AND(C2796&lt;&gt;"",COUNTIF('3.工程情報'!$C$6:$C$501,C2796)=0),"工程記号が3.工程情報に存在しません。","")</f>
        <v/>
      </c>
    </row>
    <row r="2797" spans="2:10" ht="18" customHeight="1">
      <c r="B2797" s="166"/>
      <c r="C2797" s="165"/>
      <c r="D2797" s="12" t="str">
        <f>IF(C2797="","",VLOOKUP(C2797,'3.工程情報'!$C$6:$D$501,2,FALSE))</f>
        <v/>
      </c>
      <c r="E2797" s="165"/>
      <c r="F2797" s="170"/>
      <c r="G2797" s="189" t="str">
        <f t="shared" si="43"/>
        <v/>
      </c>
      <c r="H2797" s="19"/>
      <c r="I2797" s="19"/>
      <c r="J2797" s="176" t="str">
        <f>IF(AND(C2797&lt;&gt;"",COUNTIF('3.工程情報'!$C$6:$C$501,C2797)=0),"工程記号が3.工程情報に存在しません。","")</f>
        <v/>
      </c>
    </row>
    <row r="2798" spans="2:10" ht="18" customHeight="1">
      <c r="B2798" s="166"/>
      <c r="C2798" s="165"/>
      <c r="D2798" s="12" t="str">
        <f>IF(C2798="","",VLOOKUP(C2798,'3.工程情報'!$C$6:$D$501,2,FALSE))</f>
        <v/>
      </c>
      <c r="E2798" s="165"/>
      <c r="F2798" s="170"/>
      <c r="G2798" s="189" t="str">
        <f t="shared" si="43"/>
        <v/>
      </c>
      <c r="H2798" s="19"/>
      <c r="I2798" s="19"/>
      <c r="J2798" s="176" t="str">
        <f>IF(AND(C2798&lt;&gt;"",COUNTIF('3.工程情報'!$C$6:$C$501,C2798)=0),"工程記号が3.工程情報に存在しません。","")</f>
        <v/>
      </c>
    </row>
    <row r="2799" spans="2:10" ht="18" customHeight="1">
      <c r="B2799" s="166"/>
      <c r="C2799" s="165"/>
      <c r="D2799" s="12" t="str">
        <f>IF(C2799="","",VLOOKUP(C2799,'3.工程情報'!$C$6:$D$501,2,FALSE))</f>
        <v/>
      </c>
      <c r="E2799" s="165"/>
      <c r="F2799" s="170"/>
      <c r="G2799" s="189" t="str">
        <f t="shared" si="43"/>
        <v/>
      </c>
      <c r="H2799" s="19"/>
      <c r="I2799" s="19"/>
      <c r="J2799" s="176" t="str">
        <f>IF(AND(C2799&lt;&gt;"",COUNTIF('3.工程情報'!$C$6:$C$501,C2799)=0),"工程記号が3.工程情報に存在しません。","")</f>
        <v/>
      </c>
    </row>
    <row r="2800" spans="2:10" ht="18" customHeight="1">
      <c r="B2800" s="166"/>
      <c r="C2800" s="165"/>
      <c r="D2800" s="12" t="str">
        <f>IF(C2800="","",VLOOKUP(C2800,'3.工程情報'!$C$6:$D$501,2,FALSE))</f>
        <v/>
      </c>
      <c r="E2800" s="165"/>
      <c r="F2800" s="170"/>
      <c r="G2800" s="189" t="str">
        <f t="shared" si="43"/>
        <v/>
      </c>
      <c r="H2800" s="19"/>
      <c r="I2800" s="19"/>
      <c r="J2800" s="176" t="str">
        <f>IF(AND(C2800&lt;&gt;"",COUNTIF('3.工程情報'!$C$6:$C$501,C2800)=0),"工程記号が3.工程情報に存在しません。","")</f>
        <v/>
      </c>
    </row>
    <row r="2801" spans="2:10" ht="18" customHeight="1">
      <c r="B2801" s="166"/>
      <c r="C2801" s="165"/>
      <c r="D2801" s="12" t="str">
        <f>IF(C2801="","",VLOOKUP(C2801,'3.工程情報'!$C$6:$D$501,2,FALSE))</f>
        <v/>
      </c>
      <c r="E2801" s="165"/>
      <c r="F2801" s="170"/>
      <c r="G2801" s="189" t="str">
        <f t="shared" si="43"/>
        <v/>
      </c>
      <c r="H2801" s="19"/>
      <c r="I2801" s="19"/>
      <c r="J2801" s="176" t="str">
        <f>IF(AND(C2801&lt;&gt;"",COUNTIF('3.工程情報'!$C$6:$C$501,C2801)=0),"工程記号が3.工程情報に存在しません。","")</f>
        <v/>
      </c>
    </row>
    <row r="2802" spans="2:10" ht="18" customHeight="1">
      <c r="B2802" s="166"/>
      <c r="C2802" s="165"/>
      <c r="D2802" s="12" t="str">
        <f>IF(C2802="","",VLOOKUP(C2802,'3.工程情報'!$C$6:$D$501,2,FALSE))</f>
        <v/>
      </c>
      <c r="E2802" s="165"/>
      <c r="F2802" s="170"/>
      <c r="G2802" s="189" t="str">
        <f t="shared" si="43"/>
        <v/>
      </c>
      <c r="H2802" s="19"/>
      <c r="I2802" s="19"/>
      <c r="J2802" s="176" t="str">
        <f>IF(AND(C2802&lt;&gt;"",COUNTIF('3.工程情報'!$C$6:$C$501,C2802)=0),"工程記号が3.工程情報に存在しません。","")</f>
        <v/>
      </c>
    </row>
    <row r="2803" spans="2:10" ht="18" customHeight="1">
      <c r="B2803" s="166"/>
      <c r="C2803" s="165"/>
      <c r="D2803" s="12" t="str">
        <f>IF(C2803="","",VLOOKUP(C2803,'3.工程情報'!$C$6:$D$501,2,FALSE))</f>
        <v/>
      </c>
      <c r="E2803" s="165"/>
      <c r="F2803" s="170"/>
      <c r="G2803" s="189" t="str">
        <f t="shared" si="43"/>
        <v/>
      </c>
      <c r="H2803" s="19"/>
      <c r="I2803" s="19"/>
      <c r="J2803" s="176" t="str">
        <f>IF(AND(C2803&lt;&gt;"",COUNTIF('3.工程情報'!$C$6:$C$501,C2803)=0),"工程記号が3.工程情報に存在しません。","")</f>
        <v/>
      </c>
    </row>
    <row r="2804" spans="2:10" ht="18" customHeight="1">
      <c r="B2804" s="166"/>
      <c r="C2804" s="165"/>
      <c r="D2804" s="12" t="str">
        <f>IF(C2804="","",VLOOKUP(C2804,'3.工程情報'!$C$6:$D$501,2,FALSE))</f>
        <v/>
      </c>
      <c r="E2804" s="165"/>
      <c r="F2804" s="170"/>
      <c r="G2804" s="189" t="str">
        <f t="shared" si="43"/>
        <v/>
      </c>
      <c r="H2804" s="19"/>
      <c r="I2804" s="19"/>
      <c r="J2804" s="176" t="str">
        <f>IF(AND(C2804&lt;&gt;"",COUNTIF('3.工程情報'!$C$6:$C$501,C2804)=0),"工程記号が3.工程情報に存在しません。","")</f>
        <v/>
      </c>
    </row>
    <row r="2805" spans="2:10" ht="18" customHeight="1">
      <c r="B2805" s="166"/>
      <c r="C2805" s="165"/>
      <c r="D2805" s="12" t="str">
        <f>IF(C2805="","",VLOOKUP(C2805,'3.工程情報'!$C$6:$D$501,2,FALSE))</f>
        <v/>
      </c>
      <c r="E2805" s="165"/>
      <c r="F2805" s="170"/>
      <c r="G2805" s="189" t="str">
        <f t="shared" si="43"/>
        <v/>
      </c>
      <c r="H2805" s="19"/>
      <c r="I2805" s="19"/>
      <c r="J2805" s="176" t="str">
        <f>IF(AND(C2805&lt;&gt;"",COUNTIF('3.工程情報'!$C$6:$C$501,C2805)=0),"工程記号が3.工程情報に存在しません。","")</f>
        <v/>
      </c>
    </row>
    <row r="2806" spans="2:10" ht="18" customHeight="1">
      <c r="B2806" s="166"/>
      <c r="C2806" s="165"/>
      <c r="D2806" s="12" t="str">
        <f>IF(C2806="","",VLOOKUP(C2806,'3.工程情報'!$C$6:$D$501,2,FALSE))</f>
        <v/>
      </c>
      <c r="E2806" s="165"/>
      <c r="F2806" s="170"/>
      <c r="G2806" s="189" t="str">
        <f t="shared" si="43"/>
        <v/>
      </c>
      <c r="H2806" s="19"/>
      <c r="I2806" s="19"/>
      <c r="J2806" s="176" t="str">
        <f>IF(AND(C2806&lt;&gt;"",COUNTIF('3.工程情報'!$C$6:$C$501,C2806)=0),"工程記号が3.工程情報に存在しません。","")</f>
        <v/>
      </c>
    </row>
    <row r="2807" spans="2:10" ht="18" customHeight="1">
      <c r="B2807" s="166"/>
      <c r="C2807" s="165"/>
      <c r="D2807" s="12" t="str">
        <f>IF(C2807="","",VLOOKUP(C2807,'3.工程情報'!$C$6:$D$501,2,FALSE))</f>
        <v/>
      </c>
      <c r="E2807" s="165"/>
      <c r="F2807" s="170"/>
      <c r="G2807" s="189" t="str">
        <f t="shared" si="43"/>
        <v/>
      </c>
      <c r="H2807" s="19"/>
      <c r="I2807" s="19"/>
      <c r="J2807" s="176" t="str">
        <f>IF(AND(C2807&lt;&gt;"",COUNTIF('3.工程情報'!$C$6:$C$501,C2807)=0),"工程記号が3.工程情報に存在しません。","")</f>
        <v/>
      </c>
    </row>
    <row r="2808" spans="2:10" ht="18" customHeight="1">
      <c r="B2808" s="166"/>
      <c r="C2808" s="165"/>
      <c r="D2808" s="12" t="str">
        <f>IF(C2808="","",VLOOKUP(C2808,'3.工程情報'!$C$6:$D$501,2,FALSE))</f>
        <v/>
      </c>
      <c r="E2808" s="165"/>
      <c r="F2808" s="170"/>
      <c r="G2808" s="189" t="str">
        <f t="shared" si="43"/>
        <v/>
      </c>
      <c r="H2808" s="19"/>
      <c r="I2808" s="19"/>
      <c r="J2808" s="176" t="str">
        <f>IF(AND(C2808&lt;&gt;"",COUNTIF('3.工程情報'!$C$6:$C$501,C2808)=0),"工程記号が3.工程情報に存在しません。","")</f>
        <v/>
      </c>
    </row>
    <row r="2809" spans="2:10" ht="18" customHeight="1">
      <c r="B2809" s="166"/>
      <c r="C2809" s="165"/>
      <c r="D2809" s="12" t="str">
        <f>IF(C2809="","",VLOOKUP(C2809,'3.工程情報'!$C$6:$D$501,2,FALSE))</f>
        <v/>
      </c>
      <c r="E2809" s="165"/>
      <c r="F2809" s="170"/>
      <c r="G2809" s="189" t="str">
        <f t="shared" si="43"/>
        <v/>
      </c>
      <c r="H2809" s="19"/>
      <c r="I2809" s="19"/>
      <c r="J2809" s="176" t="str">
        <f>IF(AND(C2809&lt;&gt;"",COUNTIF('3.工程情報'!$C$6:$C$501,C2809)=0),"工程記号が3.工程情報に存在しません。","")</f>
        <v/>
      </c>
    </row>
    <row r="2810" spans="2:10" ht="18" customHeight="1">
      <c r="B2810" s="166"/>
      <c r="C2810" s="165"/>
      <c r="D2810" s="12" t="str">
        <f>IF(C2810="","",VLOOKUP(C2810,'3.工程情報'!$C$6:$D$501,2,FALSE))</f>
        <v/>
      </c>
      <c r="E2810" s="165"/>
      <c r="F2810" s="170"/>
      <c r="G2810" s="189" t="str">
        <f t="shared" si="43"/>
        <v/>
      </c>
      <c r="H2810" s="19"/>
      <c r="I2810" s="19"/>
      <c r="J2810" s="176" t="str">
        <f>IF(AND(C2810&lt;&gt;"",COUNTIF('3.工程情報'!$C$6:$C$501,C2810)=0),"工程記号が3.工程情報に存在しません。","")</f>
        <v/>
      </c>
    </row>
    <row r="2811" spans="2:10" ht="18" customHeight="1">
      <c r="B2811" s="166"/>
      <c r="C2811" s="165"/>
      <c r="D2811" s="12" t="str">
        <f>IF(C2811="","",VLOOKUP(C2811,'3.工程情報'!$C$6:$D$501,2,FALSE))</f>
        <v/>
      </c>
      <c r="E2811" s="165"/>
      <c r="F2811" s="170"/>
      <c r="G2811" s="189" t="str">
        <f t="shared" si="43"/>
        <v/>
      </c>
      <c r="H2811" s="19"/>
      <c r="I2811" s="19"/>
      <c r="J2811" s="176" t="str">
        <f>IF(AND(C2811&lt;&gt;"",COUNTIF('3.工程情報'!$C$6:$C$501,C2811)=0),"工程記号が3.工程情報に存在しません。","")</f>
        <v/>
      </c>
    </row>
    <row r="2812" spans="2:10" ht="18" customHeight="1">
      <c r="B2812" s="166"/>
      <c r="C2812" s="165"/>
      <c r="D2812" s="12" t="str">
        <f>IF(C2812="","",VLOOKUP(C2812,'3.工程情報'!$C$6:$D$501,2,FALSE))</f>
        <v/>
      </c>
      <c r="E2812" s="165"/>
      <c r="F2812" s="170"/>
      <c r="G2812" s="189" t="str">
        <f t="shared" si="43"/>
        <v/>
      </c>
      <c r="H2812" s="19"/>
      <c r="I2812" s="19"/>
      <c r="J2812" s="176" t="str">
        <f>IF(AND(C2812&lt;&gt;"",COUNTIF('3.工程情報'!$C$6:$C$501,C2812)=0),"工程記号が3.工程情報に存在しません。","")</f>
        <v/>
      </c>
    </row>
    <row r="2813" spans="2:10" ht="18" customHeight="1">
      <c r="B2813" s="166"/>
      <c r="C2813" s="165"/>
      <c r="D2813" s="12" t="str">
        <f>IF(C2813="","",VLOOKUP(C2813,'3.工程情報'!$C$6:$D$501,2,FALSE))</f>
        <v/>
      </c>
      <c r="E2813" s="165"/>
      <c r="F2813" s="170"/>
      <c r="G2813" s="189" t="str">
        <f t="shared" si="43"/>
        <v/>
      </c>
      <c r="H2813" s="19"/>
      <c r="I2813" s="19"/>
      <c r="J2813" s="176" t="str">
        <f>IF(AND(C2813&lt;&gt;"",COUNTIF('3.工程情報'!$C$6:$C$501,C2813)=0),"工程記号が3.工程情報に存在しません。","")</f>
        <v/>
      </c>
    </row>
    <row r="2814" spans="2:10" ht="18" customHeight="1">
      <c r="B2814" s="166"/>
      <c r="C2814" s="165"/>
      <c r="D2814" s="12" t="str">
        <f>IF(C2814="","",VLOOKUP(C2814,'3.工程情報'!$C$6:$D$501,2,FALSE))</f>
        <v/>
      </c>
      <c r="E2814" s="165"/>
      <c r="F2814" s="170"/>
      <c r="G2814" s="189" t="str">
        <f t="shared" si="43"/>
        <v/>
      </c>
      <c r="H2814" s="19"/>
      <c r="I2814" s="19"/>
      <c r="J2814" s="176" t="str">
        <f>IF(AND(C2814&lt;&gt;"",COUNTIF('3.工程情報'!$C$6:$C$501,C2814)=0),"工程記号が3.工程情報に存在しません。","")</f>
        <v/>
      </c>
    </row>
    <row r="2815" spans="2:10" ht="18" customHeight="1">
      <c r="B2815" s="166"/>
      <c r="C2815" s="165"/>
      <c r="D2815" s="12" t="str">
        <f>IF(C2815="","",VLOOKUP(C2815,'3.工程情報'!$C$6:$D$501,2,FALSE))</f>
        <v/>
      </c>
      <c r="E2815" s="165"/>
      <c r="F2815" s="170"/>
      <c r="G2815" s="189" t="str">
        <f t="shared" si="43"/>
        <v/>
      </c>
      <c r="H2815" s="19"/>
      <c r="I2815" s="19"/>
      <c r="J2815" s="176" t="str">
        <f>IF(AND(C2815&lt;&gt;"",COUNTIF('3.工程情報'!$C$6:$C$501,C2815)=0),"工程記号が3.工程情報に存在しません。","")</f>
        <v/>
      </c>
    </row>
    <row r="2816" spans="2:10" ht="18" customHeight="1">
      <c r="B2816" s="166"/>
      <c r="C2816" s="165"/>
      <c r="D2816" s="12" t="str">
        <f>IF(C2816="","",VLOOKUP(C2816,'3.工程情報'!$C$6:$D$501,2,FALSE))</f>
        <v/>
      </c>
      <c r="E2816" s="165"/>
      <c r="F2816" s="170"/>
      <c r="G2816" s="189" t="str">
        <f t="shared" si="43"/>
        <v/>
      </c>
      <c r="H2816" s="19"/>
      <c r="I2816" s="19"/>
      <c r="J2816" s="176" t="str">
        <f>IF(AND(C2816&lt;&gt;"",COUNTIF('3.工程情報'!$C$6:$C$501,C2816)=0),"工程記号が3.工程情報に存在しません。","")</f>
        <v/>
      </c>
    </row>
    <row r="2817" spans="2:10" ht="18" customHeight="1">
      <c r="B2817" s="166"/>
      <c r="C2817" s="165"/>
      <c r="D2817" s="12" t="str">
        <f>IF(C2817="","",VLOOKUP(C2817,'3.工程情報'!$C$6:$D$501,2,FALSE))</f>
        <v/>
      </c>
      <c r="E2817" s="165"/>
      <c r="F2817" s="170"/>
      <c r="G2817" s="189" t="str">
        <f t="shared" si="43"/>
        <v/>
      </c>
      <c r="H2817" s="19"/>
      <c r="I2817" s="19"/>
      <c r="J2817" s="176" t="str">
        <f>IF(AND(C2817&lt;&gt;"",COUNTIF('3.工程情報'!$C$6:$C$501,C2817)=0),"工程記号が3.工程情報に存在しません。","")</f>
        <v/>
      </c>
    </row>
    <row r="2818" spans="2:10" ht="18" customHeight="1">
      <c r="B2818" s="166"/>
      <c r="C2818" s="165"/>
      <c r="D2818" s="12" t="str">
        <f>IF(C2818="","",VLOOKUP(C2818,'3.工程情報'!$C$6:$D$501,2,FALSE))</f>
        <v/>
      </c>
      <c r="E2818" s="165"/>
      <c r="F2818" s="170"/>
      <c r="G2818" s="189" t="str">
        <f t="shared" si="43"/>
        <v/>
      </c>
      <c r="H2818" s="19"/>
      <c r="I2818" s="19"/>
      <c r="J2818" s="176" t="str">
        <f>IF(AND(C2818&lt;&gt;"",COUNTIF('3.工程情報'!$C$6:$C$501,C2818)=0),"工程記号が3.工程情報に存在しません。","")</f>
        <v/>
      </c>
    </row>
    <row r="2819" spans="2:10" ht="18" customHeight="1">
      <c r="B2819" s="166"/>
      <c r="C2819" s="165"/>
      <c r="D2819" s="12" t="str">
        <f>IF(C2819="","",VLOOKUP(C2819,'3.工程情報'!$C$6:$D$501,2,FALSE))</f>
        <v/>
      </c>
      <c r="E2819" s="165"/>
      <c r="F2819" s="170"/>
      <c r="G2819" s="189" t="str">
        <f t="shared" si="43"/>
        <v/>
      </c>
      <c r="H2819" s="19"/>
      <c r="I2819" s="19"/>
      <c r="J2819" s="176" t="str">
        <f>IF(AND(C2819&lt;&gt;"",COUNTIF('3.工程情報'!$C$6:$C$501,C2819)=0),"工程記号が3.工程情報に存在しません。","")</f>
        <v/>
      </c>
    </row>
    <row r="2820" spans="2:10" ht="18" customHeight="1">
      <c r="B2820" s="166"/>
      <c r="C2820" s="165"/>
      <c r="D2820" s="12" t="str">
        <f>IF(C2820="","",VLOOKUP(C2820,'3.工程情報'!$C$6:$D$501,2,FALSE))</f>
        <v/>
      </c>
      <c r="E2820" s="165"/>
      <c r="F2820" s="170"/>
      <c r="G2820" s="189" t="str">
        <f t="shared" si="43"/>
        <v/>
      </c>
      <c r="H2820" s="19"/>
      <c r="I2820" s="19"/>
      <c r="J2820" s="176" t="str">
        <f>IF(AND(C2820&lt;&gt;"",COUNTIF('3.工程情報'!$C$6:$C$501,C2820)=0),"工程記号が3.工程情報に存在しません。","")</f>
        <v/>
      </c>
    </row>
    <row r="2821" spans="2:10" ht="18" customHeight="1">
      <c r="B2821" s="166"/>
      <c r="C2821" s="165"/>
      <c r="D2821" s="12" t="str">
        <f>IF(C2821="","",VLOOKUP(C2821,'3.工程情報'!$C$6:$D$501,2,FALSE))</f>
        <v/>
      </c>
      <c r="E2821" s="165"/>
      <c r="F2821" s="170"/>
      <c r="G2821" s="189" t="str">
        <f t="shared" si="43"/>
        <v/>
      </c>
      <c r="H2821" s="19"/>
      <c r="I2821" s="19"/>
      <c r="J2821" s="176" t="str">
        <f>IF(AND(C2821&lt;&gt;"",COUNTIF('3.工程情報'!$C$6:$C$501,C2821)=0),"工程記号が3.工程情報に存在しません。","")</f>
        <v/>
      </c>
    </row>
    <row r="2822" spans="2:10" ht="18" customHeight="1">
      <c r="B2822" s="166"/>
      <c r="C2822" s="165"/>
      <c r="D2822" s="12" t="str">
        <f>IF(C2822="","",VLOOKUP(C2822,'3.工程情報'!$C$6:$D$501,2,FALSE))</f>
        <v/>
      </c>
      <c r="E2822" s="165"/>
      <c r="F2822" s="170"/>
      <c r="G2822" s="189" t="str">
        <f t="shared" ref="G2822:G2885" si="44">C2822&amp;E2822</f>
        <v/>
      </c>
      <c r="H2822" s="19"/>
      <c r="I2822" s="19"/>
      <c r="J2822" s="176" t="str">
        <f>IF(AND(C2822&lt;&gt;"",COUNTIF('3.工程情報'!$C$6:$C$501,C2822)=0),"工程記号が3.工程情報に存在しません。","")</f>
        <v/>
      </c>
    </row>
    <row r="2823" spans="2:10" ht="18" customHeight="1">
      <c r="B2823" s="166"/>
      <c r="C2823" s="165"/>
      <c r="D2823" s="12" t="str">
        <f>IF(C2823="","",VLOOKUP(C2823,'3.工程情報'!$C$6:$D$501,2,FALSE))</f>
        <v/>
      </c>
      <c r="E2823" s="165"/>
      <c r="F2823" s="170"/>
      <c r="G2823" s="189" t="str">
        <f t="shared" si="44"/>
        <v/>
      </c>
      <c r="H2823" s="19"/>
      <c r="I2823" s="19"/>
      <c r="J2823" s="176" t="str">
        <f>IF(AND(C2823&lt;&gt;"",COUNTIF('3.工程情報'!$C$6:$C$501,C2823)=0),"工程記号が3.工程情報に存在しません。","")</f>
        <v/>
      </c>
    </row>
    <row r="2824" spans="2:10" ht="18" customHeight="1">
      <c r="B2824" s="166"/>
      <c r="C2824" s="165"/>
      <c r="D2824" s="12" t="str">
        <f>IF(C2824="","",VLOOKUP(C2824,'3.工程情報'!$C$6:$D$501,2,FALSE))</f>
        <v/>
      </c>
      <c r="E2824" s="165"/>
      <c r="F2824" s="170"/>
      <c r="G2824" s="189" t="str">
        <f t="shared" si="44"/>
        <v/>
      </c>
      <c r="H2824" s="19"/>
      <c r="I2824" s="19"/>
      <c r="J2824" s="176" t="str">
        <f>IF(AND(C2824&lt;&gt;"",COUNTIF('3.工程情報'!$C$6:$C$501,C2824)=0),"工程記号が3.工程情報に存在しません。","")</f>
        <v/>
      </c>
    </row>
    <row r="2825" spans="2:10" ht="18" customHeight="1">
      <c r="B2825" s="166"/>
      <c r="C2825" s="165"/>
      <c r="D2825" s="12" t="str">
        <f>IF(C2825="","",VLOOKUP(C2825,'3.工程情報'!$C$6:$D$501,2,FALSE))</f>
        <v/>
      </c>
      <c r="E2825" s="165"/>
      <c r="F2825" s="170"/>
      <c r="G2825" s="189" t="str">
        <f t="shared" si="44"/>
        <v/>
      </c>
      <c r="H2825" s="19"/>
      <c r="I2825" s="19"/>
      <c r="J2825" s="176" t="str">
        <f>IF(AND(C2825&lt;&gt;"",COUNTIF('3.工程情報'!$C$6:$C$501,C2825)=0),"工程記号が3.工程情報に存在しません。","")</f>
        <v/>
      </c>
    </row>
    <row r="2826" spans="2:10" ht="18" customHeight="1">
      <c r="B2826" s="166"/>
      <c r="C2826" s="165"/>
      <c r="D2826" s="12" t="str">
        <f>IF(C2826="","",VLOOKUP(C2826,'3.工程情報'!$C$6:$D$501,2,FALSE))</f>
        <v/>
      </c>
      <c r="E2826" s="165"/>
      <c r="F2826" s="170"/>
      <c r="G2826" s="189" t="str">
        <f t="shared" si="44"/>
        <v/>
      </c>
      <c r="H2826" s="19"/>
      <c r="I2826" s="19"/>
      <c r="J2826" s="176" t="str">
        <f>IF(AND(C2826&lt;&gt;"",COUNTIF('3.工程情報'!$C$6:$C$501,C2826)=0),"工程記号が3.工程情報に存在しません。","")</f>
        <v/>
      </c>
    </row>
    <row r="2827" spans="2:10" ht="18" customHeight="1">
      <c r="B2827" s="166"/>
      <c r="C2827" s="165"/>
      <c r="D2827" s="12" t="str">
        <f>IF(C2827="","",VLOOKUP(C2827,'3.工程情報'!$C$6:$D$501,2,FALSE))</f>
        <v/>
      </c>
      <c r="E2827" s="165"/>
      <c r="F2827" s="170"/>
      <c r="G2827" s="189" t="str">
        <f t="shared" si="44"/>
        <v/>
      </c>
      <c r="H2827" s="19"/>
      <c r="I2827" s="19"/>
      <c r="J2827" s="176" t="str">
        <f>IF(AND(C2827&lt;&gt;"",COUNTIF('3.工程情報'!$C$6:$C$501,C2827)=0),"工程記号が3.工程情報に存在しません。","")</f>
        <v/>
      </c>
    </row>
    <row r="2828" spans="2:10" ht="18" customHeight="1">
      <c r="B2828" s="166"/>
      <c r="C2828" s="165"/>
      <c r="D2828" s="12" t="str">
        <f>IF(C2828="","",VLOOKUP(C2828,'3.工程情報'!$C$6:$D$501,2,FALSE))</f>
        <v/>
      </c>
      <c r="E2828" s="165"/>
      <c r="F2828" s="170"/>
      <c r="G2828" s="189" t="str">
        <f t="shared" si="44"/>
        <v/>
      </c>
      <c r="H2828" s="19"/>
      <c r="I2828" s="19"/>
      <c r="J2828" s="176" t="str">
        <f>IF(AND(C2828&lt;&gt;"",COUNTIF('3.工程情報'!$C$6:$C$501,C2828)=0),"工程記号が3.工程情報に存在しません。","")</f>
        <v/>
      </c>
    </row>
    <row r="2829" spans="2:10" ht="18" customHeight="1">
      <c r="B2829" s="166"/>
      <c r="C2829" s="165"/>
      <c r="D2829" s="12" t="str">
        <f>IF(C2829="","",VLOOKUP(C2829,'3.工程情報'!$C$6:$D$501,2,FALSE))</f>
        <v/>
      </c>
      <c r="E2829" s="165"/>
      <c r="F2829" s="170"/>
      <c r="G2829" s="189" t="str">
        <f t="shared" si="44"/>
        <v/>
      </c>
      <c r="H2829" s="19"/>
      <c r="I2829" s="19"/>
      <c r="J2829" s="176" t="str">
        <f>IF(AND(C2829&lt;&gt;"",COUNTIF('3.工程情報'!$C$6:$C$501,C2829)=0),"工程記号が3.工程情報に存在しません。","")</f>
        <v/>
      </c>
    </row>
    <row r="2830" spans="2:10" ht="18" customHeight="1">
      <c r="B2830" s="166"/>
      <c r="C2830" s="165"/>
      <c r="D2830" s="12" t="str">
        <f>IF(C2830="","",VLOOKUP(C2830,'3.工程情報'!$C$6:$D$501,2,FALSE))</f>
        <v/>
      </c>
      <c r="E2830" s="165"/>
      <c r="F2830" s="170"/>
      <c r="G2830" s="189" t="str">
        <f t="shared" si="44"/>
        <v/>
      </c>
      <c r="H2830" s="19"/>
      <c r="I2830" s="19"/>
      <c r="J2830" s="176" t="str">
        <f>IF(AND(C2830&lt;&gt;"",COUNTIF('3.工程情報'!$C$6:$C$501,C2830)=0),"工程記号が3.工程情報に存在しません。","")</f>
        <v/>
      </c>
    </row>
    <row r="2831" spans="2:10" ht="18" customHeight="1">
      <c r="B2831" s="166"/>
      <c r="C2831" s="165"/>
      <c r="D2831" s="12" t="str">
        <f>IF(C2831="","",VLOOKUP(C2831,'3.工程情報'!$C$6:$D$501,2,FALSE))</f>
        <v/>
      </c>
      <c r="E2831" s="165"/>
      <c r="F2831" s="170"/>
      <c r="G2831" s="189" t="str">
        <f t="shared" si="44"/>
        <v/>
      </c>
      <c r="H2831" s="19"/>
      <c r="I2831" s="19"/>
      <c r="J2831" s="176" t="str">
        <f>IF(AND(C2831&lt;&gt;"",COUNTIF('3.工程情報'!$C$6:$C$501,C2831)=0),"工程記号が3.工程情報に存在しません。","")</f>
        <v/>
      </c>
    </row>
    <row r="2832" spans="2:10" ht="18" customHeight="1">
      <c r="B2832" s="166"/>
      <c r="C2832" s="165"/>
      <c r="D2832" s="12" t="str">
        <f>IF(C2832="","",VLOOKUP(C2832,'3.工程情報'!$C$6:$D$501,2,FALSE))</f>
        <v/>
      </c>
      <c r="E2832" s="165"/>
      <c r="F2832" s="170"/>
      <c r="G2832" s="189" t="str">
        <f t="shared" si="44"/>
        <v/>
      </c>
      <c r="H2832" s="19"/>
      <c r="I2832" s="19"/>
      <c r="J2832" s="176" t="str">
        <f>IF(AND(C2832&lt;&gt;"",COUNTIF('3.工程情報'!$C$6:$C$501,C2832)=0),"工程記号が3.工程情報に存在しません。","")</f>
        <v/>
      </c>
    </row>
    <row r="2833" spans="2:10" ht="18" customHeight="1">
      <c r="B2833" s="166"/>
      <c r="C2833" s="165"/>
      <c r="D2833" s="12" t="str">
        <f>IF(C2833="","",VLOOKUP(C2833,'3.工程情報'!$C$6:$D$501,2,FALSE))</f>
        <v/>
      </c>
      <c r="E2833" s="165"/>
      <c r="F2833" s="170"/>
      <c r="G2833" s="189" t="str">
        <f t="shared" si="44"/>
        <v/>
      </c>
      <c r="H2833" s="19"/>
      <c r="I2833" s="19"/>
      <c r="J2833" s="176" t="str">
        <f>IF(AND(C2833&lt;&gt;"",COUNTIF('3.工程情報'!$C$6:$C$501,C2833)=0),"工程記号が3.工程情報に存在しません。","")</f>
        <v/>
      </c>
    </row>
    <row r="2834" spans="2:10" ht="18" customHeight="1">
      <c r="B2834" s="166"/>
      <c r="C2834" s="165"/>
      <c r="D2834" s="12" t="str">
        <f>IF(C2834="","",VLOOKUP(C2834,'3.工程情報'!$C$6:$D$501,2,FALSE))</f>
        <v/>
      </c>
      <c r="E2834" s="165"/>
      <c r="F2834" s="170"/>
      <c r="G2834" s="189" t="str">
        <f t="shared" si="44"/>
        <v/>
      </c>
      <c r="H2834" s="19"/>
      <c r="I2834" s="19"/>
      <c r="J2834" s="176" t="str">
        <f>IF(AND(C2834&lt;&gt;"",COUNTIF('3.工程情報'!$C$6:$C$501,C2834)=0),"工程記号が3.工程情報に存在しません。","")</f>
        <v/>
      </c>
    </row>
    <row r="2835" spans="2:10" ht="18" customHeight="1">
      <c r="B2835" s="166"/>
      <c r="C2835" s="165"/>
      <c r="D2835" s="12" t="str">
        <f>IF(C2835="","",VLOOKUP(C2835,'3.工程情報'!$C$6:$D$501,2,FALSE))</f>
        <v/>
      </c>
      <c r="E2835" s="165"/>
      <c r="F2835" s="170"/>
      <c r="G2835" s="189" t="str">
        <f t="shared" si="44"/>
        <v/>
      </c>
      <c r="H2835" s="19"/>
      <c r="I2835" s="19"/>
      <c r="J2835" s="176" t="str">
        <f>IF(AND(C2835&lt;&gt;"",COUNTIF('3.工程情報'!$C$6:$C$501,C2835)=0),"工程記号が3.工程情報に存在しません。","")</f>
        <v/>
      </c>
    </row>
    <row r="2836" spans="2:10" ht="18" customHeight="1">
      <c r="B2836" s="166"/>
      <c r="C2836" s="165"/>
      <c r="D2836" s="12" t="str">
        <f>IF(C2836="","",VLOOKUP(C2836,'3.工程情報'!$C$6:$D$501,2,FALSE))</f>
        <v/>
      </c>
      <c r="E2836" s="165"/>
      <c r="F2836" s="170"/>
      <c r="G2836" s="189" t="str">
        <f t="shared" si="44"/>
        <v/>
      </c>
      <c r="H2836" s="19"/>
      <c r="I2836" s="19"/>
      <c r="J2836" s="176" t="str">
        <f>IF(AND(C2836&lt;&gt;"",COUNTIF('3.工程情報'!$C$6:$C$501,C2836)=0),"工程記号が3.工程情報に存在しません。","")</f>
        <v/>
      </c>
    </row>
    <row r="2837" spans="2:10" ht="18" customHeight="1">
      <c r="B2837" s="166"/>
      <c r="C2837" s="165"/>
      <c r="D2837" s="12" t="str">
        <f>IF(C2837="","",VLOOKUP(C2837,'3.工程情報'!$C$6:$D$501,2,FALSE))</f>
        <v/>
      </c>
      <c r="E2837" s="165"/>
      <c r="F2837" s="170"/>
      <c r="G2837" s="189" t="str">
        <f t="shared" si="44"/>
        <v/>
      </c>
      <c r="H2837" s="19"/>
      <c r="I2837" s="19"/>
      <c r="J2837" s="176" t="str">
        <f>IF(AND(C2837&lt;&gt;"",COUNTIF('3.工程情報'!$C$6:$C$501,C2837)=0),"工程記号が3.工程情報に存在しません。","")</f>
        <v/>
      </c>
    </row>
    <row r="2838" spans="2:10" ht="18" customHeight="1">
      <c r="B2838" s="166"/>
      <c r="C2838" s="165"/>
      <c r="D2838" s="12" t="str">
        <f>IF(C2838="","",VLOOKUP(C2838,'3.工程情報'!$C$6:$D$501,2,FALSE))</f>
        <v/>
      </c>
      <c r="E2838" s="165"/>
      <c r="F2838" s="170"/>
      <c r="G2838" s="189" t="str">
        <f t="shared" si="44"/>
        <v/>
      </c>
      <c r="H2838" s="19"/>
      <c r="I2838" s="19"/>
      <c r="J2838" s="176" t="str">
        <f>IF(AND(C2838&lt;&gt;"",COUNTIF('3.工程情報'!$C$6:$C$501,C2838)=0),"工程記号が3.工程情報に存在しません。","")</f>
        <v/>
      </c>
    </row>
    <row r="2839" spans="2:10" ht="18" customHeight="1">
      <c r="B2839" s="166"/>
      <c r="C2839" s="165"/>
      <c r="D2839" s="12" t="str">
        <f>IF(C2839="","",VLOOKUP(C2839,'3.工程情報'!$C$6:$D$501,2,FALSE))</f>
        <v/>
      </c>
      <c r="E2839" s="165"/>
      <c r="F2839" s="170"/>
      <c r="G2839" s="189" t="str">
        <f t="shared" si="44"/>
        <v/>
      </c>
      <c r="H2839" s="19"/>
      <c r="I2839" s="19"/>
      <c r="J2839" s="176" t="str">
        <f>IF(AND(C2839&lt;&gt;"",COUNTIF('3.工程情報'!$C$6:$C$501,C2839)=0),"工程記号が3.工程情報に存在しません。","")</f>
        <v/>
      </c>
    </row>
    <row r="2840" spans="2:10" ht="18" customHeight="1">
      <c r="B2840" s="166"/>
      <c r="C2840" s="165"/>
      <c r="D2840" s="12" t="str">
        <f>IF(C2840="","",VLOOKUP(C2840,'3.工程情報'!$C$6:$D$501,2,FALSE))</f>
        <v/>
      </c>
      <c r="E2840" s="165"/>
      <c r="F2840" s="170"/>
      <c r="G2840" s="189" t="str">
        <f t="shared" si="44"/>
        <v/>
      </c>
      <c r="H2840" s="19"/>
      <c r="I2840" s="19"/>
      <c r="J2840" s="176" t="str">
        <f>IF(AND(C2840&lt;&gt;"",COUNTIF('3.工程情報'!$C$6:$C$501,C2840)=0),"工程記号が3.工程情報に存在しません。","")</f>
        <v/>
      </c>
    </row>
    <row r="2841" spans="2:10" ht="18" customHeight="1">
      <c r="B2841" s="166"/>
      <c r="C2841" s="165"/>
      <c r="D2841" s="12" t="str">
        <f>IF(C2841="","",VLOOKUP(C2841,'3.工程情報'!$C$6:$D$501,2,FALSE))</f>
        <v/>
      </c>
      <c r="E2841" s="165"/>
      <c r="F2841" s="170"/>
      <c r="G2841" s="189" t="str">
        <f t="shared" si="44"/>
        <v/>
      </c>
      <c r="H2841" s="19"/>
      <c r="I2841" s="19"/>
      <c r="J2841" s="176" t="str">
        <f>IF(AND(C2841&lt;&gt;"",COUNTIF('3.工程情報'!$C$6:$C$501,C2841)=0),"工程記号が3.工程情報に存在しません。","")</f>
        <v/>
      </c>
    </row>
    <row r="2842" spans="2:10" ht="18" customHeight="1">
      <c r="B2842" s="166"/>
      <c r="C2842" s="165"/>
      <c r="D2842" s="12" t="str">
        <f>IF(C2842="","",VLOOKUP(C2842,'3.工程情報'!$C$6:$D$501,2,FALSE))</f>
        <v/>
      </c>
      <c r="E2842" s="165"/>
      <c r="F2842" s="170"/>
      <c r="G2842" s="189" t="str">
        <f t="shared" si="44"/>
        <v/>
      </c>
      <c r="H2842" s="19"/>
      <c r="I2842" s="19"/>
      <c r="J2842" s="176" t="str">
        <f>IF(AND(C2842&lt;&gt;"",COUNTIF('3.工程情報'!$C$6:$C$501,C2842)=0),"工程記号が3.工程情報に存在しません。","")</f>
        <v/>
      </c>
    </row>
    <row r="2843" spans="2:10" ht="18" customHeight="1">
      <c r="B2843" s="166"/>
      <c r="C2843" s="165"/>
      <c r="D2843" s="12" t="str">
        <f>IF(C2843="","",VLOOKUP(C2843,'3.工程情報'!$C$6:$D$501,2,FALSE))</f>
        <v/>
      </c>
      <c r="E2843" s="165"/>
      <c r="F2843" s="170"/>
      <c r="G2843" s="189" t="str">
        <f t="shared" si="44"/>
        <v/>
      </c>
      <c r="H2843" s="19"/>
      <c r="I2843" s="19"/>
      <c r="J2843" s="176" t="str">
        <f>IF(AND(C2843&lt;&gt;"",COUNTIF('3.工程情報'!$C$6:$C$501,C2843)=0),"工程記号が3.工程情報に存在しません。","")</f>
        <v/>
      </c>
    </row>
    <row r="2844" spans="2:10" ht="18" customHeight="1">
      <c r="B2844" s="166"/>
      <c r="C2844" s="165"/>
      <c r="D2844" s="12" t="str">
        <f>IF(C2844="","",VLOOKUP(C2844,'3.工程情報'!$C$6:$D$501,2,FALSE))</f>
        <v/>
      </c>
      <c r="E2844" s="165"/>
      <c r="F2844" s="170"/>
      <c r="G2844" s="189" t="str">
        <f t="shared" si="44"/>
        <v/>
      </c>
      <c r="H2844" s="19"/>
      <c r="I2844" s="19"/>
      <c r="J2844" s="176" t="str">
        <f>IF(AND(C2844&lt;&gt;"",COUNTIF('3.工程情報'!$C$6:$C$501,C2844)=0),"工程記号が3.工程情報に存在しません。","")</f>
        <v/>
      </c>
    </row>
    <row r="2845" spans="2:10" ht="18" customHeight="1">
      <c r="B2845" s="166"/>
      <c r="C2845" s="165"/>
      <c r="D2845" s="12" t="str">
        <f>IF(C2845="","",VLOOKUP(C2845,'3.工程情報'!$C$6:$D$501,2,FALSE))</f>
        <v/>
      </c>
      <c r="E2845" s="165"/>
      <c r="F2845" s="170"/>
      <c r="G2845" s="189" t="str">
        <f t="shared" si="44"/>
        <v/>
      </c>
      <c r="H2845" s="19"/>
      <c r="I2845" s="19"/>
      <c r="J2845" s="176" t="str">
        <f>IF(AND(C2845&lt;&gt;"",COUNTIF('3.工程情報'!$C$6:$C$501,C2845)=0),"工程記号が3.工程情報に存在しません。","")</f>
        <v/>
      </c>
    </row>
    <row r="2846" spans="2:10" ht="18" customHeight="1">
      <c r="B2846" s="166"/>
      <c r="C2846" s="165"/>
      <c r="D2846" s="12" t="str">
        <f>IF(C2846="","",VLOOKUP(C2846,'3.工程情報'!$C$6:$D$501,2,FALSE))</f>
        <v/>
      </c>
      <c r="E2846" s="165"/>
      <c r="F2846" s="170"/>
      <c r="G2846" s="189" t="str">
        <f t="shared" si="44"/>
        <v/>
      </c>
      <c r="H2846" s="19"/>
      <c r="I2846" s="19"/>
      <c r="J2846" s="176" t="str">
        <f>IF(AND(C2846&lt;&gt;"",COUNTIF('3.工程情報'!$C$6:$C$501,C2846)=0),"工程記号が3.工程情報に存在しません。","")</f>
        <v/>
      </c>
    </row>
    <row r="2847" spans="2:10" ht="18" customHeight="1">
      <c r="B2847" s="166"/>
      <c r="C2847" s="165"/>
      <c r="D2847" s="12" t="str">
        <f>IF(C2847="","",VLOOKUP(C2847,'3.工程情報'!$C$6:$D$501,2,FALSE))</f>
        <v/>
      </c>
      <c r="E2847" s="165"/>
      <c r="F2847" s="170"/>
      <c r="G2847" s="189" t="str">
        <f t="shared" si="44"/>
        <v/>
      </c>
      <c r="H2847" s="19"/>
      <c r="I2847" s="19"/>
      <c r="J2847" s="176" t="str">
        <f>IF(AND(C2847&lt;&gt;"",COUNTIF('3.工程情報'!$C$6:$C$501,C2847)=0),"工程記号が3.工程情報に存在しません。","")</f>
        <v/>
      </c>
    </row>
    <row r="2848" spans="2:10" ht="18" customHeight="1">
      <c r="B2848" s="166"/>
      <c r="C2848" s="165"/>
      <c r="D2848" s="12" t="str">
        <f>IF(C2848="","",VLOOKUP(C2848,'3.工程情報'!$C$6:$D$501,2,FALSE))</f>
        <v/>
      </c>
      <c r="E2848" s="165"/>
      <c r="F2848" s="170"/>
      <c r="G2848" s="189" t="str">
        <f t="shared" si="44"/>
        <v/>
      </c>
      <c r="H2848" s="19"/>
      <c r="I2848" s="19"/>
      <c r="J2848" s="176" t="str">
        <f>IF(AND(C2848&lt;&gt;"",COUNTIF('3.工程情報'!$C$6:$C$501,C2848)=0),"工程記号が3.工程情報に存在しません。","")</f>
        <v/>
      </c>
    </row>
    <row r="2849" spans="2:10" ht="18" customHeight="1">
      <c r="B2849" s="166"/>
      <c r="C2849" s="165"/>
      <c r="D2849" s="12" t="str">
        <f>IF(C2849="","",VLOOKUP(C2849,'3.工程情報'!$C$6:$D$501,2,FALSE))</f>
        <v/>
      </c>
      <c r="E2849" s="165"/>
      <c r="F2849" s="170"/>
      <c r="G2849" s="189" t="str">
        <f t="shared" si="44"/>
        <v/>
      </c>
      <c r="H2849" s="19"/>
      <c r="I2849" s="19"/>
      <c r="J2849" s="176" t="str">
        <f>IF(AND(C2849&lt;&gt;"",COUNTIF('3.工程情報'!$C$6:$C$501,C2849)=0),"工程記号が3.工程情報に存在しません。","")</f>
        <v/>
      </c>
    </row>
    <row r="2850" spans="2:10" ht="18" customHeight="1">
      <c r="B2850" s="166"/>
      <c r="C2850" s="165"/>
      <c r="D2850" s="12" t="str">
        <f>IF(C2850="","",VLOOKUP(C2850,'3.工程情報'!$C$6:$D$501,2,FALSE))</f>
        <v/>
      </c>
      <c r="E2850" s="165"/>
      <c r="F2850" s="170"/>
      <c r="G2850" s="189" t="str">
        <f t="shared" si="44"/>
        <v/>
      </c>
      <c r="H2850" s="19"/>
      <c r="I2850" s="19"/>
      <c r="J2850" s="176" t="str">
        <f>IF(AND(C2850&lt;&gt;"",COUNTIF('3.工程情報'!$C$6:$C$501,C2850)=0),"工程記号が3.工程情報に存在しません。","")</f>
        <v/>
      </c>
    </row>
    <row r="2851" spans="2:10" ht="18" customHeight="1">
      <c r="B2851" s="166"/>
      <c r="C2851" s="165"/>
      <c r="D2851" s="12" t="str">
        <f>IF(C2851="","",VLOOKUP(C2851,'3.工程情報'!$C$6:$D$501,2,FALSE))</f>
        <v/>
      </c>
      <c r="E2851" s="165"/>
      <c r="F2851" s="170"/>
      <c r="G2851" s="189" t="str">
        <f t="shared" si="44"/>
        <v/>
      </c>
      <c r="H2851" s="19"/>
      <c r="I2851" s="19"/>
      <c r="J2851" s="176" t="str">
        <f>IF(AND(C2851&lt;&gt;"",COUNTIF('3.工程情報'!$C$6:$C$501,C2851)=0),"工程記号が3.工程情報に存在しません。","")</f>
        <v/>
      </c>
    </row>
    <row r="2852" spans="2:10" ht="18" customHeight="1">
      <c r="B2852" s="166"/>
      <c r="C2852" s="165"/>
      <c r="D2852" s="12" t="str">
        <f>IF(C2852="","",VLOOKUP(C2852,'3.工程情報'!$C$6:$D$501,2,FALSE))</f>
        <v/>
      </c>
      <c r="E2852" s="165"/>
      <c r="F2852" s="170"/>
      <c r="G2852" s="189" t="str">
        <f t="shared" si="44"/>
        <v/>
      </c>
      <c r="H2852" s="19"/>
      <c r="I2852" s="19"/>
      <c r="J2852" s="176" t="str">
        <f>IF(AND(C2852&lt;&gt;"",COUNTIF('3.工程情報'!$C$6:$C$501,C2852)=0),"工程記号が3.工程情報に存在しません。","")</f>
        <v/>
      </c>
    </row>
    <row r="2853" spans="2:10" ht="18" customHeight="1">
      <c r="B2853" s="166"/>
      <c r="C2853" s="165"/>
      <c r="D2853" s="12" t="str">
        <f>IF(C2853="","",VLOOKUP(C2853,'3.工程情報'!$C$6:$D$501,2,FALSE))</f>
        <v/>
      </c>
      <c r="E2853" s="165"/>
      <c r="F2853" s="170"/>
      <c r="G2853" s="189" t="str">
        <f t="shared" si="44"/>
        <v/>
      </c>
      <c r="H2853" s="19"/>
      <c r="I2853" s="19"/>
      <c r="J2853" s="176" t="str">
        <f>IF(AND(C2853&lt;&gt;"",COUNTIF('3.工程情報'!$C$6:$C$501,C2853)=0),"工程記号が3.工程情報に存在しません。","")</f>
        <v/>
      </c>
    </row>
    <row r="2854" spans="2:10" ht="18" customHeight="1">
      <c r="B2854" s="166"/>
      <c r="C2854" s="165"/>
      <c r="D2854" s="12" t="str">
        <f>IF(C2854="","",VLOOKUP(C2854,'3.工程情報'!$C$6:$D$501,2,FALSE))</f>
        <v/>
      </c>
      <c r="E2854" s="165"/>
      <c r="F2854" s="170"/>
      <c r="G2854" s="189" t="str">
        <f t="shared" si="44"/>
        <v/>
      </c>
      <c r="H2854" s="19"/>
      <c r="I2854" s="19"/>
      <c r="J2854" s="176" t="str">
        <f>IF(AND(C2854&lt;&gt;"",COUNTIF('3.工程情報'!$C$6:$C$501,C2854)=0),"工程記号が3.工程情報に存在しません。","")</f>
        <v/>
      </c>
    </row>
    <row r="2855" spans="2:10" ht="18" customHeight="1">
      <c r="B2855" s="166"/>
      <c r="C2855" s="165"/>
      <c r="D2855" s="12" t="str">
        <f>IF(C2855="","",VLOOKUP(C2855,'3.工程情報'!$C$6:$D$501,2,FALSE))</f>
        <v/>
      </c>
      <c r="E2855" s="165"/>
      <c r="F2855" s="170"/>
      <c r="G2855" s="189" t="str">
        <f t="shared" si="44"/>
        <v/>
      </c>
      <c r="H2855" s="19"/>
      <c r="I2855" s="19"/>
      <c r="J2855" s="176" t="str">
        <f>IF(AND(C2855&lt;&gt;"",COUNTIF('3.工程情報'!$C$6:$C$501,C2855)=0),"工程記号が3.工程情報に存在しません。","")</f>
        <v/>
      </c>
    </row>
    <row r="2856" spans="2:10" ht="18" customHeight="1">
      <c r="B2856" s="166"/>
      <c r="C2856" s="165"/>
      <c r="D2856" s="12" t="str">
        <f>IF(C2856="","",VLOOKUP(C2856,'3.工程情報'!$C$6:$D$501,2,FALSE))</f>
        <v/>
      </c>
      <c r="E2856" s="165"/>
      <c r="F2856" s="170"/>
      <c r="G2856" s="189" t="str">
        <f t="shared" si="44"/>
        <v/>
      </c>
      <c r="H2856" s="19"/>
      <c r="I2856" s="19"/>
      <c r="J2856" s="176" t="str">
        <f>IF(AND(C2856&lt;&gt;"",COUNTIF('3.工程情報'!$C$6:$C$501,C2856)=0),"工程記号が3.工程情報に存在しません。","")</f>
        <v/>
      </c>
    </row>
    <row r="2857" spans="2:10" ht="18" customHeight="1">
      <c r="B2857" s="166"/>
      <c r="C2857" s="165"/>
      <c r="D2857" s="12" t="str">
        <f>IF(C2857="","",VLOOKUP(C2857,'3.工程情報'!$C$6:$D$501,2,FALSE))</f>
        <v/>
      </c>
      <c r="E2857" s="165"/>
      <c r="F2857" s="170"/>
      <c r="G2857" s="189" t="str">
        <f t="shared" si="44"/>
        <v/>
      </c>
      <c r="H2857" s="19"/>
      <c r="I2857" s="19"/>
      <c r="J2857" s="176" t="str">
        <f>IF(AND(C2857&lt;&gt;"",COUNTIF('3.工程情報'!$C$6:$C$501,C2857)=0),"工程記号が3.工程情報に存在しません。","")</f>
        <v/>
      </c>
    </row>
    <row r="2858" spans="2:10" ht="18" customHeight="1">
      <c r="B2858" s="166"/>
      <c r="C2858" s="165"/>
      <c r="D2858" s="12" t="str">
        <f>IF(C2858="","",VLOOKUP(C2858,'3.工程情報'!$C$6:$D$501,2,FALSE))</f>
        <v/>
      </c>
      <c r="E2858" s="165"/>
      <c r="F2858" s="170"/>
      <c r="G2858" s="189" t="str">
        <f t="shared" si="44"/>
        <v/>
      </c>
      <c r="H2858" s="19"/>
      <c r="I2858" s="19"/>
      <c r="J2858" s="176" t="str">
        <f>IF(AND(C2858&lt;&gt;"",COUNTIF('3.工程情報'!$C$6:$C$501,C2858)=0),"工程記号が3.工程情報に存在しません。","")</f>
        <v/>
      </c>
    </row>
    <row r="2859" spans="2:10" ht="18" customHeight="1">
      <c r="B2859" s="166"/>
      <c r="C2859" s="165"/>
      <c r="D2859" s="12" t="str">
        <f>IF(C2859="","",VLOOKUP(C2859,'3.工程情報'!$C$6:$D$501,2,FALSE))</f>
        <v/>
      </c>
      <c r="E2859" s="165"/>
      <c r="F2859" s="170"/>
      <c r="G2859" s="189" t="str">
        <f t="shared" si="44"/>
        <v/>
      </c>
      <c r="H2859" s="19"/>
      <c r="I2859" s="19"/>
      <c r="J2859" s="176" t="str">
        <f>IF(AND(C2859&lt;&gt;"",COUNTIF('3.工程情報'!$C$6:$C$501,C2859)=0),"工程記号が3.工程情報に存在しません。","")</f>
        <v/>
      </c>
    </row>
    <row r="2860" spans="2:10" ht="18" customHeight="1">
      <c r="B2860" s="166"/>
      <c r="C2860" s="165"/>
      <c r="D2860" s="12" t="str">
        <f>IF(C2860="","",VLOOKUP(C2860,'3.工程情報'!$C$6:$D$501,2,FALSE))</f>
        <v/>
      </c>
      <c r="E2860" s="165"/>
      <c r="F2860" s="170"/>
      <c r="G2860" s="189" t="str">
        <f t="shared" si="44"/>
        <v/>
      </c>
      <c r="H2860" s="19"/>
      <c r="I2860" s="19"/>
      <c r="J2860" s="176" t="str">
        <f>IF(AND(C2860&lt;&gt;"",COUNTIF('3.工程情報'!$C$6:$C$501,C2860)=0),"工程記号が3.工程情報に存在しません。","")</f>
        <v/>
      </c>
    </row>
    <row r="2861" spans="2:10" ht="18" customHeight="1">
      <c r="B2861" s="166"/>
      <c r="C2861" s="165"/>
      <c r="D2861" s="12" t="str">
        <f>IF(C2861="","",VLOOKUP(C2861,'3.工程情報'!$C$6:$D$501,2,FALSE))</f>
        <v/>
      </c>
      <c r="E2861" s="165"/>
      <c r="F2861" s="170"/>
      <c r="G2861" s="189" t="str">
        <f t="shared" si="44"/>
        <v/>
      </c>
      <c r="H2861" s="19"/>
      <c r="I2861" s="19"/>
      <c r="J2861" s="176" t="str">
        <f>IF(AND(C2861&lt;&gt;"",COUNTIF('3.工程情報'!$C$6:$C$501,C2861)=0),"工程記号が3.工程情報に存在しません。","")</f>
        <v/>
      </c>
    </row>
    <row r="2862" spans="2:10" ht="18" customHeight="1">
      <c r="B2862" s="166"/>
      <c r="C2862" s="165"/>
      <c r="D2862" s="12" t="str">
        <f>IF(C2862="","",VLOOKUP(C2862,'3.工程情報'!$C$6:$D$501,2,FALSE))</f>
        <v/>
      </c>
      <c r="E2862" s="165"/>
      <c r="F2862" s="170"/>
      <c r="G2862" s="189" t="str">
        <f t="shared" si="44"/>
        <v/>
      </c>
      <c r="H2862" s="19"/>
      <c r="I2862" s="19"/>
      <c r="J2862" s="176" t="str">
        <f>IF(AND(C2862&lt;&gt;"",COUNTIF('3.工程情報'!$C$6:$C$501,C2862)=0),"工程記号が3.工程情報に存在しません。","")</f>
        <v/>
      </c>
    </row>
    <row r="2863" spans="2:10" ht="18" customHeight="1">
      <c r="B2863" s="166"/>
      <c r="C2863" s="165"/>
      <c r="D2863" s="12" t="str">
        <f>IF(C2863="","",VLOOKUP(C2863,'3.工程情報'!$C$6:$D$501,2,FALSE))</f>
        <v/>
      </c>
      <c r="E2863" s="165"/>
      <c r="F2863" s="170"/>
      <c r="G2863" s="189" t="str">
        <f t="shared" si="44"/>
        <v/>
      </c>
      <c r="H2863" s="19"/>
      <c r="I2863" s="19"/>
      <c r="J2863" s="176" t="str">
        <f>IF(AND(C2863&lt;&gt;"",COUNTIF('3.工程情報'!$C$6:$C$501,C2863)=0),"工程記号が3.工程情報に存在しません。","")</f>
        <v/>
      </c>
    </row>
    <row r="2864" spans="2:10" ht="18" customHeight="1">
      <c r="B2864" s="166"/>
      <c r="C2864" s="165"/>
      <c r="D2864" s="12" t="str">
        <f>IF(C2864="","",VLOOKUP(C2864,'3.工程情報'!$C$6:$D$501,2,FALSE))</f>
        <v/>
      </c>
      <c r="E2864" s="165"/>
      <c r="F2864" s="170"/>
      <c r="G2864" s="189" t="str">
        <f t="shared" si="44"/>
        <v/>
      </c>
      <c r="H2864" s="19"/>
      <c r="I2864" s="19"/>
      <c r="J2864" s="176" t="str">
        <f>IF(AND(C2864&lt;&gt;"",COUNTIF('3.工程情報'!$C$6:$C$501,C2864)=0),"工程記号が3.工程情報に存在しません。","")</f>
        <v/>
      </c>
    </row>
    <row r="2865" spans="2:10" ht="18" customHeight="1">
      <c r="B2865" s="166"/>
      <c r="C2865" s="165"/>
      <c r="D2865" s="12" t="str">
        <f>IF(C2865="","",VLOOKUP(C2865,'3.工程情報'!$C$6:$D$501,2,FALSE))</f>
        <v/>
      </c>
      <c r="E2865" s="165"/>
      <c r="F2865" s="170"/>
      <c r="G2865" s="189" t="str">
        <f t="shared" si="44"/>
        <v/>
      </c>
      <c r="H2865" s="19"/>
      <c r="I2865" s="19"/>
      <c r="J2865" s="176" t="str">
        <f>IF(AND(C2865&lt;&gt;"",COUNTIF('3.工程情報'!$C$6:$C$501,C2865)=0),"工程記号が3.工程情報に存在しません。","")</f>
        <v/>
      </c>
    </row>
    <row r="2866" spans="2:10" ht="18" customHeight="1">
      <c r="B2866" s="166"/>
      <c r="C2866" s="165"/>
      <c r="D2866" s="12" t="str">
        <f>IF(C2866="","",VLOOKUP(C2866,'3.工程情報'!$C$6:$D$501,2,FALSE))</f>
        <v/>
      </c>
      <c r="E2866" s="165"/>
      <c r="F2866" s="170"/>
      <c r="G2866" s="189" t="str">
        <f t="shared" si="44"/>
        <v/>
      </c>
      <c r="H2866" s="19"/>
      <c r="I2866" s="19"/>
      <c r="J2866" s="176" t="str">
        <f>IF(AND(C2866&lt;&gt;"",COUNTIF('3.工程情報'!$C$6:$C$501,C2866)=0),"工程記号が3.工程情報に存在しません。","")</f>
        <v/>
      </c>
    </row>
    <row r="2867" spans="2:10" ht="18" customHeight="1">
      <c r="B2867" s="166"/>
      <c r="C2867" s="165"/>
      <c r="D2867" s="12" t="str">
        <f>IF(C2867="","",VLOOKUP(C2867,'3.工程情報'!$C$6:$D$501,2,FALSE))</f>
        <v/>
      </c>
      <c r="E2867" s="165"/>
      <c r="F2867" s="170"/>
      <c r="G2867" s="189" t="str">
        <f t="shared" si="44"/>
        <v/>
      </c>
      <c r="H2867" s="19"/>
      <c r="I2867" s="19"/>
      <c r="J2867" s="176" t="str">
        <f>IF(AND(C2867&lt;&gt;"",COUNTIF('3.工程情報'!$C$6:$C$501,C2867)=0),"工程記号が3.工程情報に存在しません。","")</f>
        <v/>
      </c>
    </row>
    <row r="2868" spans="2:10" ht="18" customHeight="1">
      <c r="B2868" s="166"/>
      <c r="C2868" s="165"/>
      <c r="D2868" s="12" t="str">
        <f>IF(C2868="","",VLOOKUP(C2868,'3.工程情報'!$C$6:$D$501,2,FALSE))</f>
        <v/>
      </c>
      <c r="E2868" s="165"/>
      <c r="F2868" s="170"/>
      <c r="G2868" s="189" t="str">
        <f t="shared" si="44"/>
        <v/>
      </c>
      <c r="H2868" s="19"/>
      <c r="I2868" s="19"/>
      <c r="J2868" s="176" t="str">
        <f>IF(AND(C2868&lt;&gt;"",COUNTIF('3.工程情報'!$C$6:$C$501,C2868)=0),"工程記号が3.工程情報に存在しません。","")</f>
        <v/>
      </c>
    </row>
    <row r="2869" spans="2:10" ht="18" customHeight="1">
      <c r="B2869" s="166"/>
      <c r="C2869" s="165"/>
      <c r="D2869" s="12" t="str">
        <f>IF(C2869="","",VLOOKUP(C2869,'3.工程情報'!$C$6:$D$501,2,FALSE))</f>
        <v/>
      </c>
      <c r="E2869" s="165"/>
      <c r="F2869" s="170"/>
      <c r="G2869" s="189" t="str">
        <f t="shared" si="44"/>
        <v/>
      </c>
      <c r="H2869" s="19"/>
      <c r="I2869" s="19"/>
      <c r="J2869" s="176" t="str">
        <f>IF(AND(C2869&lt;&gt;"",COUNTIF('3.工程情報'!$C$6:$C$501,C2869)=0),"工程記号が3.工程情報に存在しません。","")</f>
        <v/>
      </c>
    </row>
    <row r="2870" spans="2:10" ht="18" customHeight="1">
      <c r="B2870" s="166"/>
      <c r="C2870" s="165"/>
      <c r="D2870" s="12" t="str">
        <f>IF(C2870="","",VLOOKUP(C2870,'3.工程情報'!$C$6:$D$501,2,FALSE))</f>
        <v/>
      </c>
      <c r="E2870" s="165"/>
      <c r="F2870" s="170"/>
      <c r="G2870" s="189" t="str">
        <f t="shared" si="44"/>
        <v/>
      </c>
      <c r="H2870" s="19"/>
      <c r="I2870" s="19"/>
      <c r="J2870" s="176" t="str">
        <f>IF(AND(C2870&lt;&gt;"",COUNTIF('3.工程情報'!$C$6:$C$501,C2870)=0),"工程記号が3.工程情報に存在しません。","")</f>
        <v/>
      </c>
    </row>
    <row r="2871" spans="2:10" ht="18" customHeight="1">
      <c r="B2871" s="166"/>
      <c r="C2871" s="165"/>
      <c r="D2871" s="12" t="str">
        <f>IF(C2871="","",VLOOKUP(C2871,'3.工程情報'!$C$6:$D$501,2,FALSE))</f>
        <v/>
      </c>
      <c r="E2871" s="165"/>
      <c r="F2871" s="170"/>
      <c r="G2871" s="189" t="str">
        <f t="shared" si="44"/>
        <v/>
      </c>
      <c r="H2871" s="19"/>
      <c r="I2871" s="19"/>
      <c r="J2871" s="176" t="str">
        <f>IF(AND(C2871&lt;&gt;"",COUNTIF('3.工程情報'!$C$6:$C$501,C2871)=0),"工程記号が3.工程情報に存在しません。","")</f>
        <v/>
      </c>
    </row>
    <row r="2872" spans="2:10" ht="18" customHeight="1">
      <c r="B2872" s="166"/>
      <c r="C2872" s="165"/>
      <c r="D2872" s="12" t="str">
        <f>IF(C2872="","",VLOOKUP(C2872,'3.工程情報'!$C$6:$D$501,2,FALSE))</f>
        <v/>
      </c>
      <c r="E2872" s="165"/>
      <c r="F2872" s="170"/>
      <c r="G2872" s="189" t="str">
        <f t="shared" si="44"/>
        <v/>
      </c>
      <c r="H2872" s="19"/>
      <c r="I2872" s="19"/>
      <c r="J2872" s="176" t="str">
        <f>IF(AND(C2872&lt;&gt;"",COUNTIF('3.工程情報'!$C$6:$C$501,C2872)=0),"工程記号が3.工程情報に存在しません。","")</f>
        <v/>
      </c>
    </row>
    <row r="2873" spans="2:10" ht="18" customHeight="1">
      <c r="B2873" s="166"/>
      <c r="C2873" s="165"/>
      <c r="D2873" s="12" t="str">
        <f>IF(C2873="","",VLOOKUP(C2873,'3.工程情報'!$C$6:$D$501,2,FALSE))</f>
        <v/>
      </c>
      <c r="E2873" s="165"/>
      <c r="F2873" s="170"/>
      <c r="G2873" s="189" t="str">
        <f t="shared" si="44"/>
        <v/>
      </c>
      <c r="H2873" s="19"/>
      <c r="I2873" s="19"/>
      <c r="J2873" s="176" t="str">
        <f>IF(AND(C2873&lt;&gt;"",COUNTIF('3.工程情報'!$C$6:$C$501,C2873)=0),"工程記号が3.工程情報に存在しません。","")</f>
        <v/>
      </c>
    </row>
    <row r="2874" spans="2:10" ht="18" customHeight="1">
      <c r="B2874" s="166"/>
      <c r="C2874" s="165"/>
      <c r="D2874" s="12" t="str">
        <f>IF(C2874="","",VLOOKUP(C2874,'3.工程情報'!$C$6:$D$501,2,FALSE))</f>
        <v/>
      </c>
      <c r="E2874" s="165"/>
      <c r="F2874" s="170"/>
      <c r="G2874" s="189" t="str">
        <f t="shared" si="44"/>
        <v/>
      </c>
      <c r="H2874" s="19"/>
      <c r="I2874" s="19"/>
      <c r="J2874" s="176" t="str">
        <f>IF(AND(C2874&lt;&gt;"",COUNTIF('3.工程情報'!$C$6:$C$501,C2874)=0),"工程記号が3.工程情報に存在しません。","")</f>
        <v/>
      </c>
    </row>
    <row r="2875" spans="2:10" ht="18" customHeight="1">
      <c r="B2875" s="166"/>
      <c r="C2875" s="165"/>
      <c r="D2875" s="12" t="str">
        <f>IF(C2875="","",VLOOKUP(C2875,'3.工程情報'!$C$6:$D$501,2,FALSE))</f>
        <v/>
      </c>
      <c r="E2875" s="165"/>
      <c r="F2875" s="170"/>
      <c r="G2875" s="189" t="str">
        <f t="shared" si="44"/>
        <v/>
      </c>
      <c r="H2875" s="19"/>
      <c r="I2875" s="19"/>
      <c r="J2875" s="176" t="str">
        <f>IF(AND(C2875&lt;&gt;"",COUNTIF('3.工程情報'!$C$6:$C$501,C2875)=0),"工程記号が3.工程情報に存在しません。","")</f>
        <v/>
      </c>
    </row>
    <row r="2876" spans="2:10" ht="18" customHeight="1">
      <c r="B2876" s="166"/>
      <c r="C2876" s="165"/>
      <c r="D2876" s="12" t="str">
        <f>IF(C2876="","",VLOOKUP(C2876,'3.工程情報'!$C$6:$D$501,2,FALSE))</f>
        <v/>
      </c>
      <c r="E2876" s="165"/>
      <c r="F2876" s="170"/>
      <c r="G2876" s="189" t="str">
        <f t="shared" si="44"/>
        <v/>
      </c>
      <c r="H2876" s="19"/>
      <c r="I2876" s="19"/>
      <c r="J2876" s="176" t="str">
        <f>IF(AND(C2876&lt;&gt;"",COUNTIF('3.工程情報'!$C$6:$C$501,C2876)=0),"工程記号が3.工程情報に存在しません。","")</f>
        <v/>
      </c>
    </row>
    <row r="2877" spans="2:10" ht="18" customHeight="1">
      <c r="B2877" s="166"/>
      <c r="C2877" s="165"/>
      <c r="D2877" s="12" t="str">
        <f>IF(C2877="","",VLOOKUP(C2877,'3.工程情報'!$C$6:$D$501,2,FALSE))</f>
        <v/>
      </c>
      <c r="E2877" s="165"/>
      <c r="F2877" s="170"/>
      <c r="G2877" s="189" t="str">
        <f t="shared" si="44"/>
        <v/>
      </c>
      <c r="H2877" s="19"/>
      <c r="I2877" s="19"/>
      <c r="J2877" s="176" t="str">
        <f>IF(AND(C2877&lt;&gt;"",COUNTIF('3.工程情報'!$C$6:$C$501,C2877)=0),"工程記号が3.工程情報に存在しません。","")</f>
        <v/>
      </c>
    </row>
    <row r="2878" spans="2:10" ht="18" customHeight="1">
      <c r="B2878" s="166"/>
      <c r="C2878" s="165"/>
      <c r="D2878" s="12" t="str">
        <f>IF(C2878="","",VLOOKUP(C2878,'3.工程情報'!$C$6:$D$501,2,FALSE))</f>
        <v/>
      </c>
      <c r="E2878" s="165"/>
      <c r="F2878" s="170"/>
      <c r="G2878" s="189" t="str">
        <f t="shared" si="44"/>
        <v/>
      </c>
      <c r="H2878" s="19"/>
      <c r="I2878" s="19"/>
      <c r="J2878" s="176" t="str">
        <f>IF(AND(C2878&lt;&gt;"",COUNTIF('3.工程情報'!$C$6:$C$501,C2878)=0),"工程記号が3.工程情報に存在しません。","")</f>
        <v/>
      </c>
    </row>
    <row r="2879" spans="2:10" ht="18" customHeight="1">
      <c r="B2879" s="166"/>
      <c r="C2879" s="165"/>
      <c r="D2879" s="12" t="str">
        <f>IF(C2879="","",VLOOKUP(C2879,'3.工程情報'!$C$6:$D$501,2,FALSE))</f>
        <v/>
      </c>
      <c r="E2879" s="165"/>
      <c r="F2879" s="170"/>
      <c r="G2879" s="189" t="str">
        <f t="shared" si="44"/>
        <v/>
      </c>
      <c r="H2879" s="19"/>
      <c r="I2879" s="19"/>
      <c r="J2879" s="176" t="str">
        <f>IF(AND(C2879&lt;&gt;"",COUNTIF('3.工程情報'!$C$6:$C$501,C2879)=0),"工程記号が3.工程情報に存在しません。","")</f>
        <v/>
      </c>
    </row>
    <row r="2880" spans="2:10" ht="18" customHeight="1">
      <c r="B2880" s="166"/>
      <c r="C2880" s="165"/>
      <c r="D2880" s="12" t="str">
        <f>IF(C2880="","",VLOOKUP(C2880,'3.工程情報'!$C$6:$D$501,2,FALSE))</f>
        <v/>
      </c>
      <c r="E2880" s="165"/>
      <c r="F2880" s="170"/>
      <c r="G2880" s="189" t="str">
        <f t="shared" si="44"/>
        <v/>
      </c>
      <c r="H2880" s="19"/>
      <c r="I2880" s="19"/>
      <c r="J2880" s="176" t="str">
        <f>IF(AND(C2880&lt;&gt;"",COUNTIF('3.工程情報'!$C$6:$C$501,C2880)=0),"工程記号が3.工程情報に存在しません。","")</f>
        <v/>
      </c>
    </row>
    <row r="2881" spans="2:10" ht="18" customHeight="1">
      <c r="B2881" s="166"/>
      <c r="C2881" s="165"/>
      <c r="D2881" s="12" t="str">
        <f>IF(C2881="","",VLOOKUP(C2881,'3.工程情報'!$C$6:$D$501,2,FALSE))</f>
        <v/>
      </c>
      <c r="E2881" s="165"/>
      <c r="F2881" s="170"/>
      <c r="G2881" s="189" t="str">
        <f t="shared" si="44"/>
        <v/>
      </c>
      <c r="H2881" s="19"/>
      <c r="I2881" s="19"/>
      <c r="J2881" s="176" t="str">
        <f>IF(AND(C2881&lt;&gt;"",COUNTIF('3.工程情報'!$C$6:$C$501,C2881)=0),"工程記号が3.工程情報に存在しません。","")</f>
        <v/>
      </c>
    </row>
    <row r="2882" spans="2:10" ht="18" customHeight="1">
      <c r="B2882" s="166"/>
      <c r="C2882" s="165"/>
      <c r="D2882" s="12" t="str">
        <f>IF(C2882="","",VLOOKUP(C2882,'3.工程情報'!$C$6:$D$501,2,FALSE))</f>
        <v/>
      </c>
      <c r="E2882" s="165"/>
      <c r="F2882" s="170"/>
      <c r="G2882" s="189" t="str">
        <f t="shared" si="44"/>
        <v/>
      </c>
      <c r="H2882" s="19"/>
      <c r="I2882" s="19"/>
      <c r="J2882" s="176" t="str">
        <f>IF(AND(C2882&lt;&gt;"",COUNTIF('3.工程情報'!$C$6:$C$501,C2882)=0),"工程記号が3.工程情報に存在しません。","")</f>
        <v/>
      </c>
    </row>
    <row r="2883" spans="2:10" ht="18" customHeight="1">
      <c r="B2883" s="166"/>
      <c r="C2883" s="165"/>
      <c r="D2883" s="12" t="str">
        <f>IF(C2883="","",VLOOKUP(C2883,'3.工程情報'!$C$6:$D$501,2,FALSE))</f>
        <v/>
      </c>
      <c r="E2883" s="165"/>
      <c r="F2883" s="170"/>
      <c r="G2883" s="189" t="str">
        <f t="shared" si="44"/>
        <v/>
      </c>
      <c r="H2883" s="19"/>
      <c r="I2883" s="19"/>
      <c r="J2883" s="176" t="str">
        <f>IF(AND(C2883&lt;&gt;"",COUNTIF('3.工程情報'!$C$6:$C$501,C2883)=0),"工程記号が3.工程情報に存在しません。","")</f>
        <v/>
      </c>
    </row>
    <row r="2884" spans="2:10" ht="18" customHeight="1">
      <c r="B2884" s="166"/>
      <c r="C2884" s="165"/>
      <c r="D2884" s="12" t="str">
        <f>IF(C2884="","",VLOOKUP(C2884,'3.工程情報'!$C$6:$D$501,2,FALSE))</f>
        <v/>
      </c>
      <c r="E2884" s="165"/>
      <c r="F2884" s="170"/>
      <c r="G2884" s="189" t="str">
        <f t="shared" si="44"/>
        <v/>
      </c>
      <c r="H2884" s="19"/>
      <c r="I2884" s="19"/>
      <c r="J2884" s="176" t="str">
        <f>IF(AND(C2884&lt;&gt;"",COUNTIF('3.工程情報'!$C$6:$C$501,C2884)=0),"工程記号が3.工程情報に存在しません。","")</f>
        <v/>
      </c>
    </row>
    <row r="2885" spans="2:10" ht="18" customHeight="1">
      <c r="B2885" s="166"/>
      <c r="C2885" s="165"/>
      <c r="D2885" s="12" t="str">
        <f>IF(C2885="","",VLOOKUP(C2885,'3.工程情報'!$C$6:$D$501,2,FALSE))</f>
        <v/>
      </c>
      <c r="E2885" s="165"/>
      <c r="F2885" s="170"/>
      <c r="G2885" s="189" t="str">
        <f t="shared" si="44"/>
        <v/>
      </c>
      <c r="H2885" s="19"/>
      <c r="I2885" s="19"/>
      <c r="J2885" s="176" t="str">
        <f>IF(AND(C2885&lt;&gt;"",COUNTIF('3.工程情報'!$C$6:$C$501,C2885)=0),"工程記号が3.工程情報に存在しません。","")</f>
        <v/>
      </c>
    </row>
    <row r="2886" spans="2:10" ht="18" customHeight="1">
      <c r="B2886" s="166"/>
      <c r="C2886" s="165"/>
      <c r="D2886" s="12" t="str">
        <f>IF(C2886="","",VLOOKUP(C2886,'3.工程情報'!$C$6:$D$501,2,FALSE))</f>
        <v/>
      </c>
      <c r="E2886" s="165"/>
      <c r="F2886" s="170"/>
      <c r="G2886" s="189" t="str">
        <f t="shared" ref="G2886:G2949" si="45">C2886&amp;E2886</f>
        <v/>
      </c>
      <c r="H2886" s="19"/>
      <c r="I2886" s="19"/>
      <c r="J2886" s="176" t="str">
        <f>IF(AND(C2886&lt;&gt;"",COUNTIF('3.工程情報'!$C$6:$C$501,C2886)=0),"工程記号が3.工程情報に存在しません。","")</f>
        <v/>
      </c>
    </row>
    <row r="2887" spans="2:10" ht="18" customHeight="1">
      <c r="B2887" s="166"/>
      <c r="C2887" s="165"/>
      <c r="D2887" s="12" t="str">
        <f>IF(C2887="","",VLOOKUP(C2887,'3.工程情報'!$C$6:$D$501,2,FALSE))</f>
        <v/>
      </c>
      <c r="E2887" s="165"/>
      <c r="F2887" s="170"/>
      <c r="G2887" s="189" t="str">
        <f t="shared" si="45"/>
        <v/>
      </c>
      <c r="H2887" s="19"/>
      <c r="I2887" s="19"/>
      <c r="J2887" s="176" t="str">
        <f>IF(AND(C2887&lt;&gt;"",COUNTIF('3.工程情報'!$C$6:$C$501,C2887)=0),"工程記号が3.工程情報に存在しません。","")</f>
        <v/>
      </c>
    </row>
    <row r="2888" spans="2:10" ht="18" customHeight="1">
      <c r="B2888" s="166"/>
      <c r="C2888" s="165"/>
      <c r="D2888" s="12" t="str">
        <f>IF(C2888="","",VLOOKUP(C2888,'3.工程情報'!$C$6:$D$501,2,FALSE))</f>
        <v/>
      </c>
      <c r="E2888" s="165"/>
      <c r="F2888" s="170"/>
      <c r="G2888" s="189" t="str">
        <f t="shared" si="45"/>
        <v/>
      </c>
      <c r="H2888" s="19"/>
      <c r="I2888" s="19"/>
      <c r="J2888" s="176" t="str">
        <f>IF(AND(C2888&lt;&gt;"",COUNTIF('3.工程情報'!$C$6:$C$501,C2888)=0),"工程記号が3.工程情報に存在しません。","")</f>
        <v/>
      </c>
    </row>
    <row r="2889" spans="2:10" ht="18" customHeight="1">
      <c r="B2889" s="166"/>
      <c r="C2889" s="165"/>
      <c r="D2889" s="12" t="str">
        <f>IF(C2889="","",VLOOKUP(C2889,'3.工程情報'!$C$6:$D$501,2,FALSE))</f>
        <v/>
      </c>
      <c r="E2889" s="165"/>
      <c r="F2889" s="170"/>
      <c r="G2889" s="189" t="str">
        <f t="shared" si="45"/>
        <v/>
      </c>
      <c r="H2889" s="19"/>
      <c r="I2889" s="19"/>
      <c r="J2889" s="176" t="str">
        <f>IF(AND(C2889&lt;&gt;"",COUNTIF('3.工程情報'!$C$6:$C$501,C2889)=0),"工程記号が3.工程情報に存在しません。","")</f>
        <v/>
      </c>
    </row>
    <row r="2890" spans="2:10" ht="18" customHeight="1">
      <c r="B2890" s="166"/>
      <c r="C2890" s="165"/>
      <c r="D2890" s="12" t="str">
        <f>IF(C2890="","",VLOOKUP(C2890,'3.工程情報'!$C$6:$D$501,2,FALSE))</f>
        <v/>
      </c>
      <c r="E2890" s="165"/>
      <c r="F2890" s="170"/>
      <c r="G2890" s="189" t="str">
        <f t="shared" si="45"/>
        <v/>
      </c>
      <c r="H2890" s="19"/>
      <c r="I2890" s="19"/>
      <c r="J2890" s="176" t="str">
        <f>IF(AND(C2890&lt;&gt;"",COUNTIF('3.工程情報'!$C$6:$C$501,C2890)=0),"工程記号が3.工程情報に存在しません。","")</f>
        <v/>
      </c>
    </row>
    <row r="2891" spans="2:10" ht="18" customHeight="1">
      <c r="B2891" s="166"/>
      <c r="C2891" s="165"/>
      <c r="D2891" s="12" t="str">
        <f>IF(C2891="","",VLOOKUP(C2891,'3.工程情報'!$C$6:$D$501,2,FALSE))</f>
        <v/>
      </c>
      <c r="E2891" s="165"/>
      <c r="F2891" s="170"/>
      <c r="G2891" s="189" t="str">
        <f t="shared" si="45"/>
        <v/>
      </c>
      <c r="H2891" s="19"/>
      <c r="I2891" s="19"/>
      <c r="J2891" s="176" t="str">
        <f>IF(AND(C2891&lt;&gt;"",COUNTIF('3.工程情報'!$C$6:$C$501,C2891)=0),"工程記号が3.工程情報に存在しません。","")</f>
        <v/>
      </c>
    </row>
    <row r="2892" spans="2:10" ht="18" customHeight="1">
      <c r="B2892" s="166"/>
      <c r="C2892" s="165"/>
      <c r="D2892" s="12" t="str">
        <f>IF(C2892="","",VLOOKUP(C2892,'3.工程情報'!$C$6:$D$501,2,FALSE))</f>
        <v/>
      </c>
      <c r="E2892" s="165"/>
      <c r="F2892" s="170"/>
      <c r="G2892" s="189" t="str">
        <f t="shared" si="45"/>
        <v/>
      </c>
      <c r="H2892" s="19"/>
      <c r="I2892" s="19"/>
      <c r="J2892" s="176" t="str">
        <f>IF(AND(C2892&lt;&gt;"",COUNTIF('3.工程情報'!$C$6:$C$501,C2892)=0),"工程記号が3.工程情報に存在しません。","")</f>
        <v/>
      </c>
    </row>
    <row r="2893" spans="2:10" ht="18" customHeight="1">
      <c r="B2893" s="166"/>
      <c r="C2893" s="165"/>
      <c r="D2893" s="12" t="str">
        <f>IF(C2893="","",VLOOKUP(C2893,'3.工程情報'!$C$6:$D$501,2,FALSE))</f>
        <v/>
      </c>
      <c r="E2893" s="165"/>
      <c r="F2893" s="170"/>
      <c r="G2893" s="189" t="str">
        <f t="shared" si="45"/>
        <v/>
      </c>
      <c r="H2893" s="19"/>
      <c r="I2893" s="19"/>
      <c r="J2893" s="176" t="str">
        <f>IF(AND(C2893&lt;&gt;"",COUNTIF('3.工程情報'!$C$6:$C$501,C2893)=0),"工程記号が3.工程情報に存在しません。","")</f>
        <v/>
      </c>
    </row>
    <row r="2894" spans="2:10" ht="18" customHeight="1">
      <c r="B2894" s="166"/>
      <c r="C2894" s="165"/>
      <c r="D2894" s="12" t="str">
        <f>IF(C2894="","",VLOOKUP(C2894,'3.工程情報'!$C$6:$D$501,2,FALSE))</f>
        <v/>
      </c>
      <c r="E2894" s="165"/>
      <c r="F2894" s="170"/>
      <c r="G2894" s="189" t="str">
        <f t="shared" si="45"/>
        <v/>
      </c>
      <c r="H2894" s="19"/>
      <c r="I2894" s="19"/>
      <c r="J2894" s="176" t="str">
        <f>IF(AND(C2894&lt;&gt;"",COUNTIF('3.工程情報'!$C$6:$C$501,C2894)=0),"工程記号が3.工程情報に存在しません。","")</f>
        <v/>
      </c>
    </row>
    <row r="2895" spans="2:10" ht="18" customHeight="1">
      <c r="B2895" s="166"/>
      <c r="C2895" s="165"/>
      <c r="D2895" s="12" t="str">
        <f>IF(C2895="","",VLOOKUP(C2895,'3.工程情報'!$C$6:$D$501,2,FALSE))</f>
        <v/>
      </c>
      <c r="E2895" s="165"/>
      <c r="F2895" s="170"/>
      <c r="G2895" s="189" t="str">
        <f t="shared" si="45"/>
        <v/>
      </c>
      <c r="H2895" s="19"/>
      <c r="I2895" s="19"/>
      <c r="J2895" s="176" t="str">
        <f>IF(AND(C2895&lt;&gt;"",COUNTIF('3.工程情報'!$C$6:$C$501,C2895)=0),"工程記号が3.工程情報に存在しません。","")</f>
        <v/>
      </c>
    </row>
    <row r="2896" spans="2:10" ht="18" customHeight="1">
      <c r="B2896" s="166"/>
      <c r="C2896" s="165"/>
      <c r="D2896" s="12" t="str">
        <f>IF(C2896="","",VLOOKUP(C2896,'3.工程情報'!$C$6:$D$501,2,FALSE))</f>
        <v/>
      </c>
      <c r="E2896" s="165"/>
      <c r="F2896" s="170"/>
      <c r="G2896" s="189" t="str">
        <f t="shared" si="45"/>
        <v/>
      </c>
      <c r="H2896" s="19"/>
      <c r="I2896" s="19"/>
      <c r="J2896" s="176" t="str">
        <f>IF(AND(C2896&lt;&gt;"",COUNTIF('3.工程情報'!$C$6:$C$501,C2896)=0),"工程記号が3.工程情報に存在しません。","")</f>
        <v/>
      </c>
    </row>
    <row r="2897" spans="2:10" ht="18" customHeight="1">
      <c r="B2897" s="166"/>
      <c r="C2897" s="165"/>
      <c r="D2897" s="12" t="str">
        <f>IF(C2897="","",VLOOKUP(C2897,'3.工程情報'!$C$6:$D$501,2,FALSE))</f>
        <v/>
      </c>
      <c r="E2897" s="165"/>
      <c r="F2897" s="170"/>
      <c r="G2897" s="189" t="str">
        <f t="shared" si="45"/>
        <v/>
      </c>
      <c r="H2897" s="19"/>
      <c r="I2897" s="19"/>
      <c r="J2897" s="176" t="str">
        <f>IF(AND(C2897&lt;&gt;"",COUNTIF('3.工程情報'!$C$6:$C$501,C2897)=0),"工程記号が3.工程情報に存在しません。","")</f>
        <v/>
      </c>
    </row>
    <row r="2898" spans="2:10" ht="18" customHeight="1">
      <c r="B2898" s="166"/>
      <c r="C2898" s="165"/>
      <c r="D2898" s="12" t="str">
        <f>IF(C2898="","",VLOOKUP(C2898,'3.工程情報'!$C$6:$D$501,2,FALSE))</f>
        <v/>
      </c>
      <c r="E2898" s="165"/>
      <c r="F2898" s="170"/>
      <c r="G2898" s="189" t="str">
        <f t="shared" si="45"/>
        <v/>
      </c>
      <c r="H2898" s="19"/>
      <c r="I2898" s="19"/>
      <c r="J2898" s="176" t="str">
        <f>IF(AND(C2898&lt;&gt;"",COUNTIF('3.工程情報'!$C$6:$C$501,C2898)=0),"工程記号が3.工程情報に存在しません。","")</f>
        <v/>
      </c>
    </row>
    <row r="2899" spans="2:10" ht="18" customHeight="1">
      <c r="B2899" s="166"/>
      <c r="C2899" s="165"/>
      <c r="D2899" s="12" t="str">
        <f>IF(C2899="","",VLOOKUP(C2899,'3.工程情報'!$C$6:$D$501,2,FALSE))</f>
        <v/>
      </c>
      <c r="E2899" s="165"/>
      <c r="F2899" s="170"/>
      <c r="G2899" s="189" t="str">
        <f t="shared" si="45"/>
        <v/>
      </c>
      <c r="H2899" s="19"/>
      <c r="I2899" s="19"/>
      <c r="J2899" s="176" t="str">
        <f>IF(AND(C2899&lt;&gt;"",COUNTIF('3.工程情報'!$C$6:$C$501,C2899)=0),"工程記号が3.工程情報に存在しません。","")</f>
        <v/>
      </c>
    </row>
    <row r="2900" spans="2:10" ht="18" customHeight="1">
      <c r="B2900" s="166"/>
      <c r="C2900" s="165"/>
      <c r="D2900" s="12" t="str">
        <f>IF(C2900="","",VLOOKUP(C2900,'3.工程情報'!$C$6:$D$501,2,FALSE))</f>
        <v/>
      </c>
      <c r="E2900" s="165"/>
      <c r="F2900" s="170"/>
      <c r="G2900" s="189" t="str">
        <f t="shared" si="45"/>
        <v/>
      </c>
      <c r="H2900" s="19"/>
      <c r="I2900" s="19"/>
      <c r="J2900" s="176" t="str">
        <f>IF(AND(C2900&lt;&gt;"",COUNTIF('3.工程情報'!$C$6:$C$501,C2900)=0),"工程記号が3.工程情報に存在しません。","")</f>
        <v/>
      </c>
    </row>
    <row r="2901" spans="2:10" ht="18" customHeight="1">
      <c r="B2901" s="166"/>
      <c r="C2901" s="165"/>
      <c r="D2901" s="12" t="str">
        <f>IF(C2901="","",VLOOKUP(C2901,'3.工程情報'!$C$6:$D$501,2,FALSE))</f>
        <v/>
      </c>
      <c r="E2901" s="165"/>
      <c r="F2901" s="170"/>
      <c r="G2901" s="189" t="str">
        <f t="shared" si="45"/>
        <v/>
      </c>
      <c r="H2901" s="19"/>
      <c r="I2901" s="19"/>
      <c r="J2901" s="176" t="str">
        <f>IF(AND(C2901&lt;&gt;"",COUNTIF('3.工程情報'!$C$6:$C$501,C2901)=0),"工程記号が3.工程情報に存在しません。","")</f>
        <v/>
      </c>
    </row>
    <row r="2902" spans="2:10" ht="18" customHeight="1">
      <c r="B2902" s="166"/>
      <c r="C2902" s="165"/>
      <c r="D2902" s="12" t="str">
        <f>IF(C2902="","",VLOOKUP(C2902,'3.工程情報'!$C$6:$D$501,2,FALSE))</f>
        <v/>
      </c>
      <c r="E2902" s="165"/>
      <c r="F2902" s="170"/>
      <c r="G2902" s="189" t="str">
        <f t="shared" si="45"/>
        <v/>
      </c>
      <c r="H2902" s="19"/>
      <c r="I2902" s="19"/>
      <c r="J2902" s="176" t="str">
        <f>IF(AND(C2902&lt;&gt;"",COUNTIF('3.工程情報'!$C$6:$C$501,C2902)=0),"工程記号が3.工程情報に存在しません。","")</f>
        <v/>
      </c>
    </row>
    <row r="2903" spans="2:10" ht="18" customHeight="1">
      <c r="B2903" s="166"/>
      <c r="C2903" s="165"/>
      <c r="D2903" s="12" t="str">
        <f>IF(C2903="","",VLOOKUP(C2903,'3.工程情報'!$C$6:$D$501,2,FALSE))</f>
        <v/>
      </c>
      <c r="E2903" s="165"/>
      <c r="F2903" s="170"/>
      <c r="G2903" s="189" t="str">
        <f t="shared" si="45"/>
        <v/>
      </c>
      <c r="H2903" s="19"/>
      <c r="I2903" s="19"/>
      <c r="J2903" s="176" t="str">
        <f>IF(AND(C2903&lt;&gt;"",COUNTIF('3.工程情報'!$C$6:$C$501,C2903)=0),"工程記号が3.工程情報に存在しません。","")</f>
        <v/>
      </c>
    </row>
    <row r="2904" spans="2:10" ht="18" customHeight="1">
      <c r="B2904" s="166"/>
      <c r="C2904" s="165"/>
      <c r="D2904" s="12" t="str">
        <f>IF(C2904="","",VLOOKUP(C2904,'3.工程情報'!$C$6:$D$501,2,FALSE))</f>
        <v/>
      </c>
      <c r="E2904" s="165"/>
      <c r="F2904" s="170"/>
      <c r="G2904" s="189" t="str">
        <f t="shared" si="45"/>
        <v/>
      </c>
      <c r="H2904" s="19"/>
      <c r="I2904" s="19"/>
      <c r="J2904" s="176" t="str">
        <f>IF(AND(C2904&lt;&gt;"",COUNTIF('3.工程情報'!$C$6:$C$501,C2904)=0),"工程記号が3.工程情報に存在しません。","")</f>
        <v/>
      </c>
    </row>
    <row r="2905" spans="2:10" ht="18" customHeight="1">
      <c r="B2905" s="166"/>
      <c r="C2905" s="165"/>
      <c r="D2905" s="12" t="str">
        <f>IF(C2905="","",VLOOKUP(C2905,'3.工程情報'!$C$6:$D$501,2,FALSE))</f>
        <v/>
      </c>
      <c r="E2905" s="165"/>
      <c r="F2905" s="170"/>
      <c r="G2905" s="189" t="str">
        <f t="shared" si="45"/>
        <v/>
      </c>
      <c r="H2905" s="19"/>
      <c r="I2905" s="19"/>
      <c r="J2905" s="176" t="str">
        <f>IF(AND(C2905&lt;&gt;"",COUNTIF('3.工程情報'!$C$6:$C$501,C2905)=0),"工程記号が3.工程情報に存在しません。","")</f>
        <v/>
      </c>
    </row>
    <row r="2906" spans="2:10" ht="18" customHeight="1">
      <c r="B2906" s="166"/>
      <c r="C2906" s="165"/>
      <c r="D2906" s="12" t="str">
        <f>IF(C2906="","",VLOOKUP(C2906,'3.工程情報'!$C$6:$D$501,2,FALSE))</f>
        <v/>
      </c>
      <c r="E2906" s="165"/>
      <c r="F2906" s="170"/>
      <c r="G2906" s="189" t="str">
        <f t="shared" si="45"/>
        <v/>
      </c>
      <c r="H2906" s="19"/>
      <c r="I2906" s="19"/>
      <c r="J2906" s="176" t="str">
        <f>IF(AND(C2906&lt;&gt;"",COUNTIF('3.工程情報'!$C$6:$C$501,C2906)=0),"工程記号が3.工程情報に存在しません。","")</f>
        <v/>
      </c>
    </row>
    <row r="2907" spans="2:10" ht="18" customHeight="1">
      <c r="B2907" s="166"/>
      <c r="C2907" s="165"/>
      <c r="D2907" s="12" t="str">
        <f>IF(C2907="","",VLOOKUP(C2907,'3.工程情報'!$C$6:$D$501,2,FALSE))</f>
        <v/>
      </c>
      <c r="E2907" s="165"/>
      <c r="F2907" s="170"/>
      <c r="G2907" s="189" t="str">
        <f t="shared" si="45"/>
        <v/>
      </c>
      <c r="H2907" s="19"/>
      <c r="I2907" s="19"/>
      <c r="J2907" s="176" t="str">
        <f>IF(AND(C2907&lt;&gt;"",COUNTIF('3.工程情報'!$C$6:$C$501,C2907)=0),"工程記号が3.工程情報に存在しません。","")</f>
        <v/>
      </c>
    </row>
    <row r="2908" spans="2:10" ht="18" customHeight="1">
      <c r="B2908" s="166"/>
      <c r="C2908" s="165"/>
      <c r="D2908" s="12" t="str">
        <f>IF(C2908="","",VLOOKUP(C2908,'3.工程情報'!$C$6:$D$501,2,FALSE))</f>
        <v/>
      </c>
      <c r="E2908" s="165"/>
      <c r="F2908" s="170"/>
      <c r="G2908" s="189" t="str">
        <f t="shared" si="45"/>
        <v/>
      </c>
      <c r="H2908" s="19"/>
      <c r="I2908" s="19"/>
      <c r="J2908" s="176" t="str">
        <f>IF(AND(C2908&lt;&gt;"",COUNTIF('3.工程情報'!$C$6:$C$501,C2908)=0),"工程記号が3.工程情報に存在しません。","")</f>
        <v/>
      </c>
    </row>
    <row r="2909" spans="2:10" ht="18" customHeight="1">
      <c r="B2909" s="166"/>
      <c r="C2909" s="165"/>
      <c r="D2909" s="12" t="str">
        <f>IF(C2909="","",VLOOKUP(C2909,'3.工程情報'!$C$6:$D$501,2,FALSE))</f>
        <v/>
      </c>
      <c r="E2909" s="165"/>
      <c r="F2909" s="170"/>
      <c r="G2909" s="189" t="str">
        <f t="shared" si="45"/>
        <v/>
      </c>
      <c r="H2909" s="19"/>
      <c r="I2909" s="19"/>
      <c r="J2909" s="176" t="str">
        <f>IF(AND(C2909&lt;&gt;"",COUNTIF('3.工程情報'!$C$6:$C$501,C2909)=0),"工程記号が3.工程情報に存在しません。","")</f>
        <v/>
      </c>
    </row>
    <row r="2910" spans="2:10" ht="18" customHeight="1">
      <c r="B2910" s="166"/>
      <c r="C2910" s="165"/>
      <c r="D2910" s="12" t="str">
        <f>IF(C2910="","",VLOOKUP(C2910,'3.工程情報'!$C$6:$D$501,2,FALSE))</f>
        <v/>
      </c>
      <c r="E2910" s="165"/>
      <c r="F2910" s="170"/>
      <c r="G2910" s="189" t="str">
        <f t="shared" si="45"/>
        <v/>
      </c>
      <c r="H2910" s="19"/>
      <c r="I2910" s="19"/>
      <c r="J2910" s="176" t="str">
        <f>IF(AND(C2910&lt;&gt;"",COUNTIF('3.工程情報'!$C$6:$C$501,C2910)=0),"工程記号が3.工程情報に存在しません。","")</f>
        <v/>
      </c>
    </row>
    <row r="2911" spans="2:10" ht="18" customHeight="1">
      <c r="B2911" s="166"/>
      <c r="C2911" s="165"/>
      <c r="D2911" s="12" t="str">
        <f>IF(C2911="","",VLOOKUP(C2911,'3.工程情報'!$C$6:$D$501,2,FALSE))</f>
        <v/>
      </c>
      <c r="E2911" s="165"/>
      <c r="F2911" s="170"/>
      <c r="G2911" s="189" t="str">
        <f t="shared" si="45"/>
        <v/>
      </c>
      <c r="H2911" s="19"/>
      <c r="I2911" s="19"/>
      <c r="J2911" s="176" t="str">
        <f>IF(AND(C2911&lt;&gt;"",COUNTIF('3.工程情報'!$C$6:$C$501,C2911)=0),"工程記号が3.工程情報に存在しません。","")</f>
        <v/>
      </c>
    </row>
    <row r="2912" spans="2:10" ht="18" customHeight="1">
      <c r="B2912" s="166"/>
      <c r="C2912" s="165"/>
      <c r="D2912" s="12" t="str">
        <f>IF(C2912="","",VLOOKUP(C2912,'3.工程情報'!$C$6:$D$501,2,FALSE))</f>
        <v/>
      </c>
      <c r="E2912" s="165"/>
      <c r="F2912" s="170"/>
      <c r="G2912" s="189" t="str">
        <f t="shared" si="45"/>
        <v/>
      </c>
      <c r="H2912" s="19"/>
      <c r="I2912" s="19"/>
      <c r="J2912" s="176" t="str">
        <f>IF(AND(C2912&lt;&gt;"",COUNTIF('3.工程情報'!$C$6:$C$501,C2912)=0),"工程記号が3.工程情報に存在しません。","")</f>
        <v/>
      </c>
    </row>
    <row r="2913" spans="2:10" ht="18" customHeight="1">
      <c r="B2913" s="166"/>
      <c r="C2913" s="165"/>
      <c r="D2913" s="12" t="str">
        <f>IF(C2913="","",VLOOKUP(C2913,'3.工程情報'!$C$6:$D$501,2,FALSE))</f>
        <v/>
      </c>
      <c r="E2913" s="165"/>
      <c r="F2913" s="170"/>
      <c r="G2913" s="189" t="str">
        <f t="shared" si="45"/>
        <v/>
      </c>
      <c r="H2913" s="19"/>
      <c r="I2913" s="19"/>
      <c r="J2913" s="176" t="str">
        <f>IF(AND(C2913&lt;&gt;"",COUNTIF('3.工程情報'!$C$6:$C$501,C2913)=0),"工程記号が3.工程情報に存在しません。","")</f>
        <v/>
      </c>
    </row>
    <row r="2914" spans="2:10" ht="18" customHeight="1">
      <c r="B2914" s="166"/>
      <c r="C2914" s="165"/>
      <c r="D2914" s="12" t="str">
        <f>IF(C2914="","",VLOOKUP(C2914,'3.工程情報'!$C$6:$D$501,2,FALSE))</f>
        <v/>
      </c>
      <c r="E2914" s="165"/>
      <c r="F2914" s="170"/>
      <c r="G2914" s="189" t="str">
        <f t="shared" si="45"/>
        <v/>
      </c>
      <c r="H2914" s="19"/>
      <c r="I2914" s="19"/>
      <c r="J2914" s="176" t="str">
        <f>IF(AND(C2914&lt;&gt;"",COUNTIF('3.工程情報'!$C$6:$C$501,C2914)=0),"工程記号が3.工程情報に存在しません。","")</f>
        <v/>
      </c>
    </row>
    <row r="2915" spans="2:10" ht="18" customHeight="1">
      <c r="B2915" s="166"/>
      <c r="C2915" s="165"/>
      <c r="D2915" s="12" t="str">
        <f>IF(C2915="","",VLOOKUP(C2915,'3.工程情報'!$C$6:$D$501,2,FALSE))</f>
        <v/>
      </c>
      <c r="E2915" s="165"/>
      <c r="F2915" s="170"/>
      <c r="G2915" s="189" t="str">
        <f t="shared" si="45"/>
        <v/>
      </c>
      <c r="H2915" s="19"/>
      <c r="I2915" s="19"/>
      <c r="J2915" s="176" t="str">
        <f>IF(AND(C2915&lt;&gt;"",COUNTIF('3.工程情報'!$C$6:$C$501,C2915)=0),"工程記号が3.工程情報に存在しません。","")</f>
        <v/>
      </c>
    </row>
    <row r="2916" spans="2:10" ht="18" customHeight="1">
      <c r="B2916" s="166"/>
      <c r="C2916" s="165"/>
      <c r="D2916" s="12" t="str">
        <f>IF(C2916="","",VLOOKUP(C2916,'3.工程情報'!$C$6:$D$501,2,FALSE))</f>
        <v/>
      </c>
      <c r="E2916" s="165"/>
      <c r="F2916" s="170"/>
      <c r="G2916" s="189" t="str">
        <f t="shared" si="45"/>
        <v/>
      </c>
      <c r="H2916" s="19"/>
      <c r="I2916" s="19"/>
      <c r="J2916" s="176" t="str">
        <f>IF(AND(C2916&lt;&gt;"",COUNTIF('3.工程情報'!$C$6:$C$501,C2916)=0),"工程記号が3.工程情報に存在しません。","")</f>
        <v/>
      </c>
    </row>
    <row r="2917" spans="2:10" ht="18" customHeight="1">
      <c r="B2917" s="166"/>
      <c r="C2917" s="165"/>
      <c r="D2917" s="12" t="str">
        <f>IF(C2917="","",VLOOKUP(C2917,'3.工程情報'!$C$6:$D$501,2,FALSE))</f>
        <v/>
      </c>
      <c r="E2917" s="165"/>
      <c r="F2917" s="170"/>
      <c r="G2917" s="189" t="str">
        <f t="shared" si="45"/>
        <v/>
      </c>
      <c r="H2917" s="19"/>
      <c r="I2917" s="19"/>
      <c r="J2917" s="176" t="str">
        <f>IF(AND(C2917&lt;&gt;"",COUNTIF('3.工程情報'!$C$6:$C$501,C2917)=0),"工程記号が3.工程情報に存在しません。","")</f>
        <v/>
      </c>
    </row>
    <row r="2918" spans="2:10" ht="18" customHeight="1">
      <c r="B2918" s="166"/>
      <c r="C2918" s="165"/>
      <c r="D2918" s="12" t="str">
        <f>IF(C2918="","",VLOOKUP(C2918,'3.工程情報'!$C$6:$D$501,2,FALSE))</f>
        <v/>
      </c>
      <c r="E2918" s="165"/>
      <c r="F2918" s="170"/>
      <c r="G2918" s="189" t="str">
        <f t="shared" si="45"/>
        <v/>
      </c>
      <c r="H2918" s="19"/>
      <c r="I2918" s="19"/>
      <c r="J2918" s="176" t="str">
        <f>IF(AND(C2918&lt;&gt;"",COUNTIF('3.工程情報'!$C$6:$C$501,C2918)=0),"工程記号が3.工程情報に存在しません。","")</f>
        <v/>
      </c>
    </row>
    <row r="2919" spans="2:10" ht="18" customHeight="1">
      <c r="B2919" s="166"/>
      <c r="C2919" s="165"/>
      <c r="D2919" s="12" t="str">
        <f>IF(C2919="","",VLOOKUP(C2919,'3.工程情報'!$C$6:$D$501,2,FALSE))</f>
        <v/>
      </c>
      <c r="E2919" s="165"/>
      <c r="F2919" s="170"/>
      <c r="G2919" s="189" t="str">
        <f t="shared" si="45"/>
        <v/>
      </c>
      <c r="H2919" s="19"/>
      <c r="I2919" s="19"/>
      <c r="J2919" s="176" t="str">
        <f>IF(AND(C2919&lt;&gt;"",COUNTIF('3.工程情報'!$C$6:$C$501,C2919)=0),"工程記号が3.工程情報に存在しません。","")</f>
        <v/>
      </c>
    </row>
    <row r="2920" spans="2:10" ht="18" customHeight="1">
      <c r="B2920" s="166"/>
      <c r="C2920" s="165"/>
      <c r="D2920" s="12" t="str">
        <f>IF(C2920="","",VLOOKUP(C2920,'3.工程情報'!$C$6:$D$501,2,FALSE))</f>
        <v/>
      </c>
      <c r="E2920" s="165"/>
      <c r="F2920" s="170"/>
      <c r="G2920" s="189" t="str">
        <f t="shared" si="45"/>
        <v/>
      </c>
      <c r="H2920" s="19"/>
      <c r="I2920" s="19"/>
      <c r="J2920" s="176" t="str">
        <f>IF(AND(C2920&lt;&gt;"",COUNTIF('3.工程情報'!$C$6:$C$501,C2920)=0),"工程記号が3.工程情報に存在しません。","")</f>
        <v/>
      </c>
    </row>
    <row r="2921" spans="2:10" ht="18" customHeight="1">
      <c r="B2921" s="166"/>
      <c r="C2921" s="165"/>
      <c r="D2921" s="12" t="str">
        <f>IF(C2921="","",VLOOKUP(C2921,'3.工程情報'!$C$6:$D$501,2,FALSE))</f>
        <v/>
      </c>
      <c r="E2921" s="165"/>
      <c r="F2921" s="170"/>
      <c r="G2921" s="189" t="str">
        <f t="shared" si="45"/>
        <v/>
      </c>
      <c r="H2921" s="19"/>
      <c r="I2921" s="19"/>
      <c r="J2921" s="176" t="str">
        <f>IF(AND(C2921&lt;&gt;"",COUNTIF('3.工程情報'!$C$6:$C$501,C2921)=0),"工程記号が3.工程情報に存在しません。","")</f>
        <v/>
      </c>
    </row>
    <row r="2922" spans="2:10" ht="18" customHeight="1">
      <c r="B2922" s="166"/>
      <c r="C2922" s="165"/>
      <c r="D2922" s="12" t="str">
        <f>IF(C2922="","",VLOOKUP(C2922,'3.工程情報'!$C$6:$D$501,2,FALSE))</f>
        <v/>
      </c>
      <c r="E2922" s="165"/>
      <c r="F2922" s="170"/>
      <c r="G2922" s="189" t="str">
        <f t="shared" si="45"/>
        <v/>
      </c>
      <c r="H2922" s="19"/>
      <c r="I2922" s="19"/>
      <c r="J2922" s="176" t="str">
        <f>IF(AND(C2922&lt;&gt;"",COUNTIF('3.工程情報'!$C$6:$C$501,C2922)=0),"工程記号が3.工程情報に存在しません。","")</f>
        <v/>
      </c>
    </row>
    <row r="2923" spans="2:10" ht="18" customHeight="1">
      <c r="B2923" s="166"/>
      <c r="C2923" s="165"/>
      <c r="D2923" s="12" t="str">
        <f>IF(C2923="","",VLOOKUP(C2923,'3.工程情報'!$C$6:$D$501,2,FALSE))</f>
        <v/>
      </c>
      <c r="E2923" s="165"/>
      <c r="F2923" s="170"/>
      <c r="G2923" s="189" t="str">
        <f t="shared" si="45"/>
        <v/>
      </c>
      <c r="H2923" s="19"/>
      <c r="I2923" s="19"/>
      <c r="J2923" s="176" t="str">
        <f>IF(AND(C2923&lt;&gt;"",COUNTIF('3.工程情報'!$C$6:$C$501,C2923)=0),"工程記号が3.工程情報に存在しません。","")</f>
        <v/>
      </c>
    </row>
    <row r="2924" spans="2:10" ht="18" customHeight="1">
      <c r="B2924" s="166"/>
      <c r="C2924" s="165"/>
      <c r="D2924" s="12" t="str">
        <f>IF(C2924="","",VLOOKUP(C2924,'3.工程情報'!$C$6:$D$501,2,FALSE))</f>
        <v/>
      </c>
      <c r="E2924" s="165"/>
      <c r="F2924" s="170"/>
      <c r="G2924" s="189" t="str">
        <f t="shared" si="45"/>
        <v/>
      </c>
      <c r="H2924" s="19"/>
      <c r="I2924" s="19"/>
      <c r="J2924" s="176" t="str">
        <f>IF(AND(C2924&lt;&gt;"",COUNTIF('3.工程情報'!$C$6:$C$501,C2924)=0),"工程記号が3.工程情報に存在しません。","")</f>
        <v/>
      </c>
    </row>
    <row r="2925" spans="2:10" ht="18" customHeight="1">
      <c r="B2925" s="166"/>
      <c r="C2925" s="165"/>
      <c r="D2925" s="12" t="str">
        <f>IF(C2925="","",VLOOKUP(C2925,'3.工程情報'!$C$6:$D$501,2,FALSE))</f>
        <v/>
      </c>
      <c r="E2925" s="165"/>
      <c r="F2925" s="170"/>
      <c r="G2925" s="189" t="str">
        <f t="shared" si="45"/>
        <v/>
      </c>
      <c r="H2925" s="19"/>
      <c r="I2925" s="19"/>
      <c r="J2925" s="176" t="str">
        <f>IF(AND(C2925&lt;&gt;"",COUNTIF('3.工程情報'!$C$6:$C$501,C2925)=0),"工程記号が3.工程情報に存在しません。","")</f>
        <v/>
      </c>
    </row>
    <row r="2926" spans="2:10" ht="18" customHeight="1">
      <c r="B2926" s="166"/>
      <c r="C2926" s="165"/>
      <c r="D2926" s="12" t="str">
        <f>IF(C2926="","",VLOOKUP(C2926,'3.工程情報'!$C$6:$D$501,2,FALSE))</f>
        <v/>
      </c>
      <c r="E2926" s="165"/>
      <c r="F2926" s="170"/>
      <c r="G2926" s="189" t="str">
        <f t="shared" si="45"/>
        <v/>
      </c>
      <c r="H2926" s="19"/>
      <c r="I2926" s="19"/>
      <c r="J2926" s="176" t="str">
        <f>IF(AND(C2926&lt;&gt;"",COUNTIF('3.工程情報'!$C$6:$C$501,C2926)=0),"工程記号が3.工程情報に存在しません。","")</f>
        <v/>
      </c>
    </row>
    <row r="2927" spans="2:10" ht="18" customHeight="1">
      <c r="B2927" s="166"/>
      <c r="C2927" s="165"/>
      <c r="D2927" s="12" t="str">
        <f>IF(C2927="","",VLOOKUP(C2927,'3.工程情報'!$C$6:$D$501,2,FALSE))</f>
        <v/>
      </c>
      <c r="E2927" s="165"/>
      <c r="F2927" s="170"/>
      <c r="G2927" s="189" t="str">
        <f t="shared" si="45"/>
        <v/>
      </c>
      <c r="H2927" s="19"/>
      <c r="I2927" s="19"/>
      <c r="J2927" s="176" t="str">
        <f>IF(AND(C2927&lt;&gt;"",COUNTIF('3.工程情報'!$C$6:$C$501,C2927)=0),"工程記号が3.工程情報に存在しません。","")</f>
        <v/>
      </c>
    </row>
    <row r="2928" spans="2:10" ht="18" customHeight="1">
      <c r="B2928" s="166"/>
      <c r="C2928" s="165"/>
      <c r="D2928" s="12" t="str">
        <f>IF(C2928="","",VLOOKUP(C2928,'3.工程情報'!$C$6:$D$501,2,FALSE))</f>
        <v/>
      </c>
      <c r="E2928" s="165"/>
      <c r="F2928" s="170"/>
      <c r="G2928" s="189" t="str">
        <f t="shared" si="45"/>
        <v/>
      </c>
      <c r="H2928" s="19"/>
      <c r="I2928" s="19"/>
      <c r="J2928" s="176" t="str">
        <f>IF(AND(C2928&lt;&gt;"",COUNTIF('3.工程情報'!$C$6:$C$501,C2928)=0),"工程記号が3.工程情報に存在しません。","")</f>
        <v/>
      </c>
    </row>
    <row r="2929" spans="2:10" ht="18" customHeight="1">
      <c r="B2929" s="166"/>
      <c r="C2929" s="165"/>
      <c r="D2929" s="12" t="str">
        <f>IF(C2929="","",VLOOKUP(C2929,'3.工程情報'!$C$6:$D$501,2,FALSE))</f>
        <v/>
      </c>
      <c r="E2929" s="165"/>
      <c r="F2929" s="170"/>
      <c r="G2929" s="189" t="str">
        <f t="shared" si="45"/>
        <v/>
      </c>
      <c r="H2929" s="19"/>
      <c r="I2929" s="19"/>
      <c r="J2929" s="176" t="str">
        <f>IF(AND(C2929&lt;&gt;"",COUNTIF('3.工程情報'!$C$6:$C$501,C2929)=0),"工程記号が3.工程情報に存在しません。","")</f>
        <v/>
      </c>
    </row>
    <row r="2930" spans="2:10" ht="18" customHeight="1">
      <c r="B2930" s="166"/>
      <c r="C2930" s="165"/>
      <c r="D2930" s="12" t="str">
        <f>IF(C2930="","",VLOOKUP(C2930,'3.工程情報'!$C$6:$D$501,2,FALSE))</f>
        <v/>
      </c>
      <c r="E2930" s="165"/>
      <c r="F2930" s="170"/>
      <c r="G2930" s="189" t="str">
        <f t="shared" si="45"/>
        <v/>
      </c>
      <c r="H2930" s="19"/>
      <c r="I2930" s="19"/>
      <c r="J2930" s="176" t="str">
        <f>IF(AND(C2930&lt;&gt;"",COUNTIF('3.工程情報'!$C$6:$C$501,C2930)=0),"工程記号が3.工程情報に存在しません。","")</f>
        <v/>
      </c>
    </row>
    <row r="2931" spans="2:10" ht="18" customHeight="1">
      <c r="B2931" s="166"/>
      <c r="C2931" s="165"/>
      <c r="D2931" s="12" t="str">
        <f>IF(C2931="","",VLOOKUP(C2931,'3.工程情報'!$C$6:$D$501,2,FALSE))</f>
        <v/>
      </c>
      <c r="E2931" s="165"/>
      <c r="F2931" s="170"/>
      <c r="G2931" s="189" t="str">
        <f t="shared" si="45"/>
        <v/>
      </c>
      <c r="H2931" s="19"/>
      <c r="I2931" s="19"/>
      <c r="J2931" s="176" t="str">
        <f>IF(AND(C2931&lt;&gt;"",COUNTIF('3.工程情報'!$C$6:$C$501,C2931)=0),"工程記号が3.工程情報に存在しません。","")</f>
        <v/>
      </c>
    </row>
    <row r="2932" spans="2:10" ht="18" customHeight="1">
      <c r="B2932" s="166"/>
      <c r="C2932" s="165"/>
      <c r="D2932" s="12" t="str">
        <f>IF(C2932="","",VLOOKUP(C2932,'3.工程情報'!$C$6:$D$501,2,FALSE))</f>
        <v/>
      </c>
      <c r="E2932" s="165"/>
      <c r="F2932" s="170"/>
      <c r="G2932" s="189" t="str">
        <f t="shared" si="45"/>
        <v/>
      </c>
      <c r="H2932" s="19"/>
      <c r="I2932" s="19"/>
      <c r="J2932" s="176" t="str">
        <f>IF(AND(C2932&lt;&gt;"",COUNTIF('3.工程情報'!$C$6:$C$501,C2932)=0),"工程記号が3.工程情報に存在しません。","")</f>
        <v/>
      </c>
    </row>
    <row r="2933" spans="2:10" ht="18" customHeight="1">
      <c r="B2933" s="166"/>
      <c r="C2933" s="165"/>
      <c r="D2933" s="12" t="str">
        <f>IF(C2933="","",VLOOKUP(C2933,'3.工程情報'!$C$6:$D$501,2,FALSE))</f>
        <v/>
      </c>
      <c r="E2933" s="165"/>
      <c r="F2933" s="170"/>
      <c r="G2933" s="189" t="str">
        <f t="shared" si="45"/>
        <v/>
      </c>
      <c r="H2933" s="19"/>
      <c r="I2933" s="19"/>
      <c r="J2933" s="176" t="str">
        <f>IF(AND(C2933&lt;&gt;"",COUNTIF('3.工程情報'!$C$6:$C$501,C2933)=0),"工程記号が3.工程情報に存在しません。","")</f>
        <v/>
      </c>
    </row>
    <row r="2934" spans="2:10" ht="18" customHeight="1">
      <c r="B2934" s="166"/>
      <c r="C2934" s="165"/>
      <c r="D2934" s="12" t="str">
        <f>IF(C2934="","",VLOOKUP(C2934,'3.工程情報'!$C$6:$D$501,2,FALSE))</f>
        <v/>
      </c>
      <c r="E2934" s="165"/>
      <c r="F2934" s="170"/>
      <c r="G2934" s="189" t="str">
        <f t="shared" si="45"/>
        <v/>
      </c>
      <c r="H2934" s="19"/>
      <c r="I2934" s="19"/>
      <c r="J2934" s="176" t="str">
        <f>IF(AND(C2934&lt;&gt;"",COUNTIF('3.工程情報'!$C$6:$C$501,C2934)=0),"工程記号が3.工程情報に存在しません。","")</f>
        <v/>
      </c>
    </row>
    <row r="2935" spans="2:10" ht="18" customHeight="1">
      <c r="B2935" s="166"/>
      <c r="C2935" s="165"/>
      <c r="D2935" s="12" t="str">
        <f>IF(C2935="","",VLOOKUP(C2935,'3.工程情報'!$C$6:$D$501,2,FALSE))</f>
        <v/>
      </c>
      <c r="E2935" s="165"/>
      <c r="F2935" s="170"/>
      <c r="G2935" s="189" t="str">
        <f t="shared" si="45"/>
        <v/>
      </c>
      <c r="H2935" s="19"/>
      <c r="I2935" s="19"/>
      <c r="J2935" s="176" t="str">
        <f>IF(AND(C2935&lt;&gt;"",COUNTIF('3.工程情報'!$C$6:$C$501,C2935)=0),"工程記号が3.工程情報に存在しません。","")</f>
        <v/>
      </c>
    </row>
    <row r="2936" spans="2:10" ht="18" customHeight="1">
      <c r="B2936" s="166"/>
      <c r="C2936" s="165"/>
      <c r="D2936" s="12" t="str">
        <f>IF(C2936="","",VLOOKUP(C2936,'3.工程情報'!$C$6:$D$501,2,FALSE))</f>
        <v/>
      </c>
      <c r="E2936" s="165"/>
      <c r="F2936" s="170"/>
      <c r="G2936" s="189" t="str">
        <f t="shared" si="45"/>
        <v/>
      </c>
      <c r="H2936" s="19"/>
      <c r="I2936" s="19"/>
      <c r="J2936" s="176" t="str">
        <f>IF(AND(C2936&lt;&gt;"",COUNTIF('3.工程情報'!$C$6:$C$501,C2936)=0),"工程記号が3.工程情報に存在しません。","")</f>
        <v/>
      </c>
    </row>
    <row r="2937" spans="2:10" ht="18" customHeight="1">
      <c r="B2937" s="166"/>
      <c r="C2937" s="165"/>
      <c r="D2937" s="12" t="str">
        <f>IF(C2937="","",VLOOKUP(C2937,'3.工程情報'!$C$6:$D$501,2,FALSE))</f>
        <v/>
      </c>
      <c r="E2937" s="165"/>
      <c r="F2937" s="170"/>
      <c r="G2937" s="189" t="str">
        <f t="shared" si="45"/>
        <v/>
      </c>
      <c r="H2937" s="19"/>
      <c r="I2937" s="19"/>
      <c r="J2937" s="176" t="str">
        <f>IF(AND(C2937&lt;&gt;"",COUNTIF('3.工程情報'!$C$6:$C$501,C2937)=0),"工程記号が3.工程情報に存在しません。","")</f>
        <v/>
      </c>
    </row>
    <row r="2938" spans="2:10" ht="18" customHeight="1">
      <c r="B2938" s="166"/>
      <c r="C2938" s="165"/>
      <c r="D2938" s="12" t="str">
        <f>IF(C2938="","",VLOOKUP(C2938,'3.工程情報'!$C$6:$D$501,2,FALSE))</f>
        <v/>
      </c>
      <c r="E2938" s="165"/>
      <c r="F2938" s="170"/>
      <c r="G2938" s="189" t="str">
        <f t="shared" si="45"/>
        <v/>
      </c>
      <c r="H2938" s="19"/>
      <c r="I2938" s="19"/>
      <c r="J2938" s="176" t="str">
        <f>IF(AND(C2938&lt;&gt;"",COUNTIF('3.工程情報'!$C$6:$C$501,C2938)=0),"工程記号が3.工程情報に存在しません。","")</f>
        <v/>
      </c>
    </row>
    <row r="2939" spans="2:10" ht="18" customHeight="1">
      <c r="B2939" s="166"/>
      <c r="C2939" s="165"/>
      <c r="D2939" s="12" t="str">
        <f>IF(C2939="","",VLOOKUP(C2939,'3.工程情報'!$C$6:$D$501,2,FALSE))</f>
        <v/>
      </c>
      <c r="E2939" s="165"/>
      <c r="F2939" s="170"/>
      <c r="G2939" s="189" t="str">
        <f t="shared" si="45"/>
        <v/>
      </c>
      <c r="H2939" s="19"/>
      <c r="I2939" s="19"/>
      <c r="J2939" s="176" t="str">
        <f>IF(AND(C2939&lt;&gt;"",COUNTIF('3.工程情報'!$C$6:$C$501,C2939)=0),"工程記号が3.工程情報に存在しません。","")</f>
        <v/>
      </c>
    </row>
    <row r="2940" spans="2:10" ht="18" customHeight="1">
      <c r="B2940" s="166"/>
      <c r="C2940" s="165"/>
      <c r="D2940" s="12" t="str">
        <f>IF(C2940="","",VLOOKUP(C2940,'3.工程情報'!$C$6:$D$501,2,FALSE))</f>
        <v/>
      </c>
      <c r="E2940" s="165"/>
      <c r="F2940" s="170"/>
      <c r="G2940" s="189" t="str">
        <f t="shared" si="45"/>
        <v/>
      </c>
      <c r="H2940" s="19"/>
      <c r="I2940" s="19"/>
      <c r="J2940" s="176" t="str">
        <f>IF(AND(C2940&lt;&gt;"",COUNTIF('3.工程情報'!$C$6:$C$501,C2940)=0),"工程記号が3.工程情報に存在しません。","")</f>
        <v/>
      </c>
    </row>
    <row r="2941" spans="2:10" ht="18" customHeight="1">
      <c r="B2941" s="166"/>
      <c r="C2941" s="165"/>
      <c r="D2941" s="12" t="str">
        <f>IF(C2941="","",VLOOKUP(C2941,'3.工程情報'!$C$6:$D$501,2,FALSE))</f>
        <v/>
      </c>
      <c r="E2941" s="165"/>
      <c r="F2941" s="170"/>
      <c r="G2941" s="189" t="str">
        <f t="shared" si="45"/>
        <v/>
      </c>
      <c r="H2941" s="19"/>
      <c r="I2941" s="19"/>
      <c r="J2941" s="176" t="str">
        <f>IF(AND(C2941&lt;&gt;"",COUNTIF('3.工程情報'!$C$6:$C$501,C2941)=0),"工程記号が3.工程情報に存在しません。","")</f>
        <v/>
      </c>
    </row>
    <row r="2942" spans="2:10" ht="18" customHeight="1">
      <c r="B2942" s="166"/>
      <c r="C2942" s="165"/>
      <c r="D2942" s="12" t="str">
        <f>IF(C2942="","",VLOOKUP(C2942,'3.工程情報'!$C$6:$D$501,2,FALSE))</f>
        <v/>
      </c>
      <c r="E2942" s="165"/>
      <c r="F2942" s="170"/>
      <c r="G2942" s="189" t="str">
        <f t="shared" si="45"/>
        <v/>
      </c>
      <c r="H2942" s="19"/>
      <c r="I2942" s="19"/>
      <c r="J2942" s="176" t="str">
        <f>IF(AND(C2942&lt;&gt;"",COUNTIF('3.工程情報'!$C$6:$C$501,C2942)=0),"工程記号が3.工程情報に存在しません。","")</f>
        <v/>
      </c>
    </row>
    <row r="2943" spans="2:10" ht="18" customHeight="1">
      <c r="B2943" s="166"/>
      <c r="C2943" s="165"/>
      <c r="D2943" s="12" t="str">
        <f>IF(C2943="","",VLOOKUP(C2943,'3.工程情報'!$C$6:$D$501,2,FALSE))</f>
        <v/>
      </c>
      <c r="E2943" s="165"/>
      <c r="F2943" s="170"/>
      <c r="G2943" s="189" t="str">
        <f t="shared" si="45"/>
        <v/>
      </c>
      <c r="H2943" s="19"/>
      <c r="I2943" s="19"/>
      <c r="J2943" s="176" t="str">
        <f>IF(AND(C2943&lt;&gt;"",COUNTIF('3.工程情報'!$C$6:$C$501,C2943)=0),"工程記号が3.工程情報に存在しません。","")</f>
        <v/>
      </c>
    </row>
    <row r="2944" spans="2:10" ht="18" customHeight="1">
      <c r="B2944" s="166"/>
      <c r="C2944" s="165"/>
      <c r="D2944" s="12" t="str">
        <f>IF(C2944="","",VLOOKUP(C2944,'3.工程情報'!$C$6:$D$501,2,FALSE))</f>
        <v/>
      </c>
      <c r="E2944" s="165"/>
      <c r="F2944" s="170"/>
      <c r="G2944" s="189" t="str">
        <f t="shared" si="45"/>
        <v/>
      </c>
      <c r="H2944" s="19"/>
      <c r="I2944" s="19"/>
      <c r="J2944" s="176" t="str">
        <f>IF(AND(C2944&lt;&gt;"",COUNTIF('3.工程情報'!$C$6:$C$501,C2944)=0),"工程記号が3.工程情報に存在しません。","")</f>
        <v/>
      </c>
    </row>
    <row r="2945" spans="2:10" ht="18" customHeight="1">
      <c r="B2945" s="166"/>
      <c r="C2945" s="165"/>
      <c r="D2945" s="12" t="str">
        <f>IF(C2945="","",VLOOKUP(C2945,'3.工程情報'!$C$6:$D$501,2,FALSE))</f>
        <v/>
      </c>
      <c r="E2945" s="165"/>
      <c r="F2945" s="170"/>
      <c r="G2945" s="189" t="str">
        <f t="shared" si="45"/>
        <v/>
      </c>
      <c r="H2945" s="19"/>
      <c r="I2945" s="19"/>
      <c r="J2945" s="176" t="str">
        <f>IF(AND(C2945&lt;&gt;"",COUNTIF('3.工程情報'!$C$6:$C$501,C2945)=0),"工程記号が3.工程情報に存在しません。","")</f>
        <v/>
      </c>
    </row>
    <row r="2946" spans="2:10" ht="18" customHeight="1">
      <c r="B2946" s="166"/>
      <c r="C2946" s="165"/>
      <c r="D2946" s="12" t="str">
        <f>IF(C2946="","",VLOOKUP(C2946,'3.工程情報'!$C$6:$D$501,2,FALSE))</f>
        <v/>
      </c>
      <c r="E2946" s="165"/>
      <c r="F2946" s="170"/>
      <c r="G2946" s="189" t="str">
        <f t="shared" si="45"/>
        <v/>
      </c>
      <c r="H2946" s="19"/>
      <c r="I2946" s="19"/>
      <c r="J2946" s="176" t="str">
        <f>IF(AND(C2946&lt;&gt;"",COUNTIF('3.工程情報'!$C$6:$C$501,C2946)=0),"工程記号が3.工程情報に存在しません。","")</f>
        <v/>
      </c>
    </row>
    <row r="2947" spans="2:10" ht="18" customHeight="1">
      <c r="B2947" s="166"/>
      <c r="C2947" s="165"/>
      <c r="D2947" s="12" t="str">
        <f>IF(C2947="","",VLOOKUP(C2947,'3.工程情報'!$C$6:$D$501,2,FALSE))</f>
        <v/>
      </c>
      <c r="E2947" s="165"/>
      <c r="F2947" s="170"/>
      <c r="G2947" s="189" t="str">
        <f t="shared" si="45"/>
        <v/>
      </c>
      <c r="H2947" s="19"/>
      <c r="I2947" s="19"/>
      <c r="J2947" s="176" t="str">
        <f>IF(AND(C2947&lt;&gt;"",COUNTIF('3.工程情報'!$C$6:$C$501,C2947)=0),"工程記号が3.工程情報に存在しません。","")</f>
        <v/>
      </c>
    </row>
    <row r="2948" spans="2:10" ht="18" customHeight="1">
      <c r="B2948" s="166"/>
      <c r="C2948" s="165"/>
      <c r="D2948" s="12" t="str">
        <f>IF(C2948="","",VLOOKUP(C2948,'3.工程情報'!$C$6:$D$501,2,FALSE))</f>
        <v/>
      </c>
      <c r="E2948" s="165"/>
      <c r="F2948" s="170"/>
      <c r="G2948" s="189" t="str">
        <f t="shared" si="45"/>
        <v/>
      </c>
      <c r="H2948" s="19"/>
      <c r="I2948" s="19"/>
      <c r="J2948" s="176" t="str">
        <f>IF(AND(C2948&lt;&gt;"",COUNTIF('3.工程情報'!$C$6:$C$501,C2948)=0),"工程記号が3.工程情報に存在しません。","")</f>
        <v/>
      </c>
    </row>
    <row r="2949" spans="2:10" ht="18" customHeight="1">
      <c r="B2949" s="166"/>
      <c r="C2949" s="165"/>
      <c r="D2949" s="12" t="str">
        <f>IF(C2949="","",VLOOKUP(C2949,'3.工程情報'!$C$6:$D$501,2,FALSE))</f>
        <v/>
      </c>
      <c r="E2949" s="165"/>
      <c r="F2949" s="170"/>
      <c r="G2949" s="189" t="str">
        <f t="shared" si="45"/>
        <v/>
      </c>
      <c r="H2949" s="19"/>
      <c r="I2949" s="19"/>
      <c r="J2949" s="176" t="str">
        <f>IF(AND(C2949&lt;&gt;"",COUNTIF('3.工程情報'!$C$6:$C$501,C2949)=0),"工程記号が3.工程情報に存在しません。","")</f>
        <v/>
      </c>
    </row>
    <row r="2950" spans="2:10" ht="18" customHeight="1">
      <c r="B2950" s="166"/>
      <c r="C2950" s="165"/>
      <c r="D2950" s="12" t="str">
        <f>IF(C2950="","",VLOOKUP(C2950,'3.工程情報'!$C$6:$D$501,2,FALSE))</f>
        <v/>
      </c>
      <c r="E2950" s="165"/>
      <c r="F2950" s="170"/>
      <c r="G2950" s="189" t="str">
        <f t="shared" ref="G2950:G3013" si="46">C2950&amp;E2950</f>
        <v/>
      </c>
      <c r="H2950" s="19"/>
      <c r="I2950" s="19"/>
      <c r="J2950" s="176" t="str">
        <f>IF(AND(C2950&lt;&gt;"",COUNTIF('3.工程情報'!$C$6:$C$501,C2950)=0),"工程記号が3.工程情報に存在しません。","")</f>
        <v/>
      </c>
    </row>
    <row r="2951" spans="2:10" ht="18" customHeight="1">
      <c r="B2951" s="166"/>
      <c r="C2951" s="165"/>
      <c r="D2951" s="12" t="str">
        <f>IF(C2951="","",VLOOKUP(C2951,'3.工程情報'!$C$6:$D$501,2,FALSE))</f>
        <v/>
      </c>
      <c r="E2951" s="165"/>
      <c r="F2951" s="170"/>
      <c r="G2951" s="189" t="str">
        <f t="shared" si="46"/>
        <v/>
      </c>
      <c r="H2951" s="19"/>
      <c r="I2951" s="19"/>
      <c r="J2951" s="176" t="str">
        <f>IF(AND(C2951&lt;&gt;"",COUNTIF('3.工程情報'!$C$6:$C$501,C2951)=0),"工程記号が3.工程情報に存在しません。","")</f>
        <v/>
      </c>
    </row>
    <row r="2952" spans="2:10" ht="18" customHeight="1">
      <c r="B2952" s="166"/>
      <c r="C2952" s="165"/>
      <c r="D2952" s="12" t="str">
        <f>IF(C2952="","",VLOOKUP(C2952,'3.工程情報'!$C$6:$D$501,2,FALSE))</f>
        <v/>
      </c>
      <c r="E2952" s="165"/>
      <c r="F2952" s="170"/>
      <c r="G2952" s="189" t="str">
        <f t="shared" si="46"/>
        <v/>
      </c>
      <c r="H2952" s="19"/>
      <c r="I2952" s="19"/>
      <c r="J2952" s="176" t="str">
        <f>IF(AND(C2952&lt;&gt;"",COUNTIF('3.工程情報'!$C$6:$C$501,C2952)=0),"工程記号が3.工程情報に存在しません。","")</f>
        <v/>
      </c>
    </row>
    <row r="2953" spans="2:10" ht="18" customHeight="1">
      <c r="B2953" s="166"/>
      <c r="C2953" s="165"/>
      <c r="D2953" s="12" t="str">
        <f>IF(C2953="","",VLOOKUP(C2953,'3.工程情報'!$C$6:$D$501,2,FALSE))</f>
        <v/>
      </c>
      <c r="E2953" s="165"/>
      <c r="F2953" s="170"/>
      <c r="G2953" s="189" t="str">
        <f t="shared" si="46"/>
        <v/>
      </c>
      <c r="H2953" s="19"/>
      <c r="I2953" s="19"/>
      <c r="J2953" s="176" t="str">
        <f>IF(AND(C2953&lt;&gt;"",COUNTIF('3.工程情報'!$C$6:$C$501,C2953)=0),"工程記号が3.工程情報に存在しません。","")</f>
        <v/>
      </c>
    </row>
    <row r="2954" spans="2:10" ht="18" customHeight="1">
      <c r="B2954" s="166"/>
      <c r="C2954" s="165"/>
      <c r="D2954" s="12" t="str">
        <f>IF(C2954="","",VLOOKUP(C2954,'3.工程情報'!$C$6:$D$501,2,FALSE))</f>
        <v/>
      </c>
      <c r="E2954" s="165"/>
      <c r="F2954" s="170"/>
      <c r="G2954" s="189" t="str">
        <f t="shared" si="46"/>
        <v/>
      </c>
      <c r="H2954" s="19"/>
      <c r="I2954" s="19"/>
      <c r="J2954" s="176" t="str">
        <f>IF(AND(C2954&lt;&gt;"",COUNTIF('3.工程情報'!$C$6:$C$501,C2954)=0),"工程記号が3.工程情報に存在しません。","")</f>
        <v/>
      </c>
    </row>
    <row r="2955" spans="2:10" ht="18" customHeight="1">
      <c r="B2955" s="166"/>
      <c r="C2955" s="165"/>
      <c r="D2955" s="12" t="str">
        <f>IF(C2955="","",VLOOKUP(C2955,'3.工程情報'!$C$6:$D$501,2,FALSE))</f>
        <v/>
      </c>
      <c r="E2955" s="165"/>
      <c r="F2955" s="170"/>
      <c r="G2955" s="189" t="str">
        <f t="shared" si="46"/>
        <v/>
      </c>
      <c r="H2955" s="19"/>
      <c r="I2955" s="19"/>
      <c r="J2955" s="176" t="str">
        <f>IF(AND(C2955&lt;&gt;"",COUNTIF('3.工程情報'!$C$6:$C$501,C2955)=0),"工程記号が3.工程情報に存在しません。","")</f>
        <v/>
      </c>
    </row>
    <row r="2956" spans="2:10" ht="18" customHeight="1">
      <c r="B2956" s="166"/>
      <c r="C2956" s="165"/>
      <c r="D2956" s="12" t="str">
        <f>IF(C2956="","",VLOOKUP(C2956,'3.工程情報'!$C$6:$D$501,2,FALSE))</f>
        <v/>
      </c>
      <c r="E2956" s="165"/>
      <c r="F2956" s="170"/>
      <c r="G2956" s="189" t="str">
        <f t="shared" si="46"/>
        <v/>
      </c>
      <c r="H2956" s="19"/>
      <c r="I2956" s="19"/>
      <c r="J2956" s="176" t="str">
        <f>IF(AND(C2956&lt;&gt;"",COUNTIF('3.工程情報'!$C$6:$C$501,C2956)=0),"工程記号が3.工程情報に存在しません。","")</f>
        <v/>
      </c>
    </row>
    <row r="2957" spans="2:10" ht="18" customHeight="1">
      <c r="B2957" s="166"/>
      <c r="C2957" s="165"/>
      <c r="D2957" s="12" t="str">
        <f>IF(C2957="","",VLOOKUP(C2957,'3.工程情報'!$C$6:$D$501,2,FALSE))</f>
        <v/>
      </c>
      <c r="E2957" s="165"/>
      <c r="F2957" s="170"/>
      <c r="G2957" s="189" t="str">
        <f t="shared" si="46"/>
        <v/>
      </c>
      <c r="H2957" s="19"/>
      <c r="I2957" s="19"/>
      <c r="J2957" s="176" t="str">
        <f>IF(AND(C2957&lt;&gt;"",COUNTIF('3.工程情報'!$C$6:$C$501,C2957)=0),"工程記号が3.工程情報に存在しません。","")</f>
        <v/>
      </c>
    </row>
    <row r="2958" spans="2:10" ht="18" customHeight="1">
      <c r="B2958" s="166"/>
      <c r="C2958" s="165"/>
      <c r="D2958" s="12" t="str">
        <f>IF(C2958="","",VLOOKUP(C2958,'3.工程情報'!$C$6:$D$501,2,FALSE))</f>
        <v/>
      </c>
      <c r="E2958" s="165"/>
      <c r="F2958" s="170"/>
      <c r="G2958" s="189" t="str">
        <f t="shared" si="46"/>
        <v/>
      </c>
      <c r="H2958" s="19"/>
      <c r="I2958" s="19"/>
      <c r="J2958" s="176" t="str">
        <f>IF(AND(C2958&lt;&gt;"",COUNTIF('3.工程情報'!$C$6:$C$501,C2958)=0),"工程記号が3.工程情報に存在しません。","")</f>
        <v/>
      </c>
    </row>
    <row r="2959" spans="2:10" ht="18" customHeight="1">
      <c r="B2959" s="166"/>
      <c r="C2959" s="165"/>
      <c r="D2959" s="12" t="str">
        <f>IF(C2959="","",VLOOKUP(C2959,'3.工程情報'!$C$6:$D$501,2,FALSE))</f>
        <v/>
      </c>
      <c r="E2959" s="165"/>
      <c r="F2959" s="170"/>
      <c r="G2959" s="189" t="str">
        <f t="shared" si="46"/>
        <v/>
      </c>
      <c r="H2959" s="19"/>
      <c r="I2959" s="19"/>
      <c r="J2959" s="176" t="str">
        <f>IF(AND(C2959&lt;&gt;"",COUNTIF('3.工程情報'!$C$6:$C$501,C2959)=0),"工程記号が3.工程情報に存在しません。","")</f>
        <v/>
      </c>
    </row>
    <row r="2960" spans="2:10" ht="18" customHeight="1">
      <c r="B2960" s="166"/>
      <c r="C2960" s="165"/>
      <c r="D2960" s="12" t="str">
        <f>IF(C2960="","",VLOOKUP(C2960,'3.工程情報'!$C$6:$D$501,2,FALSE))</f>
        <v/>
      </c>
      <c r="E2960" s="165"/>
      <c r="F2960" s="170"/>
      <c r="G2960" s="189" t="str">
        <f t="shared" si="46"/>
        <v/>
      </c>
      <c r="H2960" s="19"/>
      <c r="I2960" s="19"/>
      <c r="J2960" s="176" t="str">
        <f>IF(AND(C2960&lt;&gt;"",COUNTIF('3.工程情報'!$C$6:$C$501,C2960)=0),"工程記号が3.工程情報に存在しません。","")</f>
        <v/>
      </c>
    </row>
    <row r="2961" spans="2:10" ht="18" customHeight="1">
      <c r="B2961" s="166"/>
      <c r="C2961" s="165"/>
      <c r="D2961" s="12" t="str">
        <f>IF(C2961="","",VLOOKUP(C2961,'3.工程情報'!$C$6:$D$501,2,FALSE))</f>
        <v/>
      </c>
      <c r="E2961" s="165"/>
      <c r="F2961" s="170"/>
      <c r="G2961" s="189" t="str">
        <f t="shared" si="46"/>
        <v/>
      </c>
      <c r="H2961" s="19"/>
      <c r="I2961" s="19"/>
      <c r="J2961" s="176" t="str">
        <f>IF(AND(C2961&lt;&gt;"",COUNTIF('3.工程情報'!$C$6:$C$501,C2961)=0),"工程記号が3.工程情報に存在しません。","")</f>
        <v/>
      </c>
    </row>
    <row r="2962" spans="2:10" ht="18" customHeight="1">
      <c r="B2962" s="166"/>
      <c r="C2962" s="165"/>
      <c r="D2962" s="12" t="str">
        <f>IF(C2962="","",VLOOKUP(C2962,'3.工程情報'!$C$6:$D$501,2,FALSE))</f>
        <v/>
      </c>
      <c r="E2962" s="165"/>
      <c r="F2962" s="170"/>
      <c r="G2962" s="189" t="str">
        <f t="shared" si="46"/>
        <v/>
      </c>
      <c r="H2962" s="19"/>
      <c r="I2962" s="19"/>
      <c r="J2962" s="176" t="str">
        <f>IF(AND(C2962&lt;&gt;"",COUNTIF('3.工程情報'!$C$6:$C$501,C2962)=0),"工程記号が3.工程情報に存在しません。","")</f>
        <v/>
      </c>
    </row>
    <row r="2963" spans="2:10" ht="18" customHeight="1">
      <c r="B2963" s="166"/>
      <c r="C2963" s="165"/>
      <c r="D2963" s="12" t="str">
        <f>IF(C2963="","",VLOOKUP(C2963,'3.工程情報'!$C$6:$D$501,2,FALSE))</f>
        <v/>
      </c>
      <c r="E2963" s="165"/>
      <c r="F2963" s="170"/>
      <c r="G2963" s="189" t="str">
        <f t="shared" si="46"/>
        <v/>
      </c>
      <c r="H2963" s="19"/>
      <c r="I2963" s="19"/>
      <c r="J2963" s="176" t="str">
        <f>IF(AND(C2963&lt;&gt;"",COUNTIF('3.工程情報'!$C$6:$C$501,C2963)=0),"工程記号が3.工程情報に存在しません。","")</f>
        <v/>
      </c>
    </row>
    <row r="2964" spans="2:10" ht="18" customHeight="1">
      <c r="B2964" s="166"/>
      <c r="C2964" s="165"/>
      <c r="D2964" s="12" t="str">
        <f>IF(C2964="","",VLOOKUP(C2964,'3.工程情報'!$C$6:$D$501,2,FALSE))</f>
        <v/>
      </c>
      <c r="E2964" s="165"/>
      <c r="F2964" s="170"/>
      <c r="G2964" s="189" t="str">
        <f t="shared" si="46"/>
        <v/>
      </c>
      <c r="H2964" s="19"/>
      <c r="I2964" s="19"/>
      <c r="J2964" s="176" t="str">
        <f>IF(AND(C2964&lt;&gt;"",COUNTIF('3.工程情報'!$C$6:$C$501,C2964)=0),"工程記号が3.工程情報に存在しません。","")</f>
        <v/>
      </c>
    </row>
    <row r="2965" spans="2:10" ht="18" customHeight="1">
      <c r="B2965" s="166"/>
      <c r="C2965" s="165"/>
      <c r="D2965" s="12" t="str">
        <f>IF(C2965="","",VLOOKUP(C2965,'3.工程情報'!$C$6:$D$501,2,FALSE))</f>
        <v/>
      </c>
      <c r="E2965" s="165"/>
      <c r="F2965" s="170"/>
      <c r="G2965" s="189" t="str">
        <f t="shared" si="46"/>
        <v/>
      </c>
      <c r="H2965" s="19"/>
      <c r="I2965" s="19"/>
      <c r="J2965" s="176" t="str">
        <f>IF(AND(C2965&lt;&gt;"",COUNTIF('3.工程情報'!$C$6:$C$501,C2965)=0),"工程記号が3.工程情報に存在しません。","")</f>
        <v/>
      </c>
    </row>
    <row r="2966" spans="2:10" ht="18" customHeight="1">
      <c r="B2966" s="166"/>
      <c r="C2966" s="165"/>
      <c r="D2966" s="12" t="str">
        <f>IF(C2966="","",VLOOKUP(C2966,'3.工程情報'!$C$6:$D$501,2,FALSE))</f>
        <v/>
      </c>
      <c r="E2966" s="165"/>
      <c r="F2966" s="170"/>
      <c r="G2966" s="189" t="str">
        <f t="shared" si="46"/>
        <v/>
      </c>
      <c r="H2966" s="19"/>
      <c r="I2966" s="19"/>
      <c r="J2966" s="176" t="str">
        <f>IF(AND(C2966&lt;&gt;"",COUNTIF('3.工程情報'!$C$6:$C$501,C2966)=0),"工程記号が3.工程情報に存在しません。","")</f>
        <v/>
      </c>
    </row>
    <row r="2967" spans="2:10" ht="18" customHeight="1">
      <c r="B2967" s="166"/>
      <c r="C2967" s="165"/>
      <c r="D2967" s="12" t="str">
        <f>IF(C2967="","",VLOOKUP(C2967,'3.工程情報'!$C$6:$D$501,2,FALSE))</f>
        <v/>
      </c>
      <c r="E2967" s="165"/>
      <c r="F2967" s="170"/>
      <c r="G2967" s="189" t="str">
        <f t="shared" si="46"/>
        <v/>
      </c>
      <c r="H2967" s="19"/>
      <c r="I2967" s="19"/>
      <c r="J2967" s="176" t="str">
        <f>IF(AND(C2967&lt;&gt;"",COUNTIF('3.工程情報'!$C$6:$C$501,C2967)=0),"工程記号が3.工程情報に存在しません。","")</f>
        <v/>
      </c>
    </row>
    <row r="2968" spans="2:10" ht="18" customHeight="1">
      <c r="B2968" s="166"/>
      <c r="C2968" s="165"/>
      <c r="D2968" s="12" t="str">
        <f>IF(C2968="","",VLOOKUP(C2968,'3.工程情報'!$C$6:$D$501,2,FALSE))</f>
        <v/>
      </c>
      <c r="E2968" s="165"/>
      <c r="F2968" s="170"/>
      <c r="G2968" s="189" t="str">
        <f t="shared" si="46"/>
        <v/>
      </c>
      <c r="H2968" s="19"/>
      <c r="I2968" s="19"/>
      <c r="J2968" s="176" t="str">
        <f>IF(AND(C2968&lt;&gt;"",COUNTIF('3.工程情報'!$C$6:$C$501,C2968)=0),"工程記号が3.工程情報に存在しません。","")</f>
        <v/>
      </c>
    </row>
    <row r="2969" spans="2:10" ht="18" customHeight="1">
      <c r="B2969" s="166"/>
      <c r="C2969" s="165"/>
      <c r="D2969" s="12" t="str">
        <f>IF(C2969="","",VLOOKUP(C2969,'3.工程情報'!$C$6:$D$501,2,FALSE))</f>
        <v/>
      </c>
      <c r="E2969" s="165"/>
      <c r="F2969" s="170"/>
      <c r="G2969" s="189" t="str">
        <f t="shared" si="46"/>
        <v/>
      </c>
      <c r="H2969" s="19"/>
      <c r="I2969" s="19"/>
      <c r="J2969" s="176" t="str">
        <f>IF(AND(C2969&lt;&gt;"",COUNTIF('3.工程情報'!$C$6:$C$501,C2969)=0),"工程記号が3.工程情報に存在しません。","")</f>
        <v/>
      </c>
    </row>
    <row r="2970" spans="2:10" ht="18" customHeight="1">
      <c r="B2970" s="166"/>
      <c r="C2970" s="165"/>
      <c r="D2970" s="12" t="str">
        <f>IF(C2970="","",VLOOKUP(C2970,'3.工程情報'!$C$6:$D$501,2,FALSE))</f>
        <v/>
      </c>
      <c r="E2970" s="165"/>
      <c r="F2970" s="170"/>
      <c r="G2970" s="189" t="str">
        <f t="shared" si="46"/>
        <v/>
      </c>
      <c r="H2970" s="19"/>
      <c r="I2970" s="19"/>
      <c r="J2970" s="176" t="str">
        <f>IF(AND(C2970&lt;&gt;"",COUNTIF('3.工程情報'!$C$6:$C$501,C2970)=0),"工程記号が3.工程情報に存在しません。","")</f>
        <v/>
      </c>
    </row>
    <row r="2971" spans="2:10" ht="18" customHeight="1">
      <c r="B2971" s="166"/>
      <c r="C2971" s="165"/>
      <c r="D2971" s="12" t="str">
        <f>IF(C2971="","",VLOOKUP(C2971,'3.工程情報'!$C$6:$D$501,2,FALSE))</f>
        <v/>
      </c>
      <c r="E2971" s="165"/>
      <c r="F2971" s="170"/>
      <c r="G2971" s="189" t="str">
        <f t="shared" si="46"/>
        <v/>
      </c>
      <c r="H2971" s="19"/>
      <c r="I2971" s="19"/>
      <c r="J2971" s="176" t="str">
        <f>IF(AND(C2971&lt;&gt;"",COUNTIF('3.工程情報'!$C$6:$C$501,C2971)=0),"工程記号が3.工程情報に存在しません。","")</f>
        <v/>
      </c>
    </row>
    <row r="2972" spans="2:10" ht="18" customHeight="1">
      <c r="B2972" s="166"/>
      <c r="C2972" s="165"/>
      <c r="D2972" s="12" t="str">
        <f>IF(C2972="","",VLOOKUP(C2972,'3.工程情報'!$C$6:$D$501,2,FALSE))</f>
        <v/>
      </c>
      <c r="E2972" s="165"/>
      <c r="F2972" s="170"/>
      <c r="G2972" s="189" t="str">
        <f t="shared" si="46"/>
        <v/>
      </c>
      <c r="H2972" s="19"/>
      <c r="I2972" s="19"/>
      <c r="J2972" s="176" t="str">
        <f>IF(AND(C2972&lt;&gt;"",COUNTIF('3.工程情報'!$C$6:$C$501,C2972)=0),"工程記号が3.工程情報に存在しません。","")</f>
        <v/>
      </c>
    </row>
    <row r="2973" spans="2:10" ht="18" customHeight="1">
      <c r="B2973" s="166"/>
      <c r="C2973" s="165"/>
      <c r="D2973" s="12" t="str">
        <f>IF(C2973="","",VLOOKUP(C2973,'3.工程情報'!$C$6:$D$501,2,FALSE))</f>
        <v/>
      </c>
      <c r="E2973" s="165"/>
      <c r="F2973" s="170"/>
      <c r="G2973" s="189" t="str">
        <f t="shared" si="46"/>
        <v/>
      </c>
      <c r="H2973" s="19"/>
      <c r="I2973" s="19"/>
      <c r="J2973" s="176" t="str">
        <f>IF(AND(C2973&lt;&gt;"",COUNTIF('3.工程情報'!$C$6:$C$501,C2973)=0),"工程記号が3.工程情報に存在しません。","")</f>
        <v/>
      </c>
    </row>
    <row r="2974" spans="2:10" ht="18" customHeight="1">
      <c r="B2974" s="166"/>
      <c r="C2974" s="165"/>
      <c r="D2974" s="12" t="str">
        <f>IF(C2974="","",VLOOKUP(C2974,'3.工程情報'!$C$6:$D$501,2,FALSE))</f>
        <v/>
      </c>
      <c r="E2974" s="165"/>
      <c r="F2974" s="170"/>
      <c r="G2974" s="189" t="str">
        <f t="shared" si="46"/>
        <v/>
      </c>
      <c r="H2974" s="19"/>
      <c r="I2974" s="19"/>
      <c r="J2974" s="176" t="str">
        <f>IF(AND(C2974&lt;&gt;"",COUNTIF('3.工程情報'!$C$6:$C$501,C2974)=0),"工程記号が3.工程情報に存在しません。","")</f>
        <v/>
      </c>
    </row>
    <row r="2975" spans="2:10" ht="18" customHeight="1">
      <c r="B2975" s="166"/>
      <c r="C2975" s="165"/>
      <c r="D2975" s="12" t="str">
        <f>IF(C2975="","",VLOOKUP(C2975,'3.工程情報'!$C$6:$D$501,2,FALSE))</f>
        <v/>
      </c>
      <c r="E2975" s="165"/>
      <c r="F2975" s="170"/>
      <c r="G2975" s="189" t="str">
        <f t="shared" si="46"/>
        <v/>
      </c>
      <c r="H2975" s="19"/>
      <c r="I2975" s="19"/>
      <c r="J2975" s="176" t="str">
        <f>IF(AND(C2975&lt;&gt;"",COUNTIF('3.工程情報'!$C$6:$C$501,C2975)=0),"工程記号が3.工程情報に存在しません。","")</f>
        <v/>
      </c>
    </row>
    <row r="2976" spans="2:10" ht="18" customHeight="1">
      <c r="B2976" s="166"/>
      <c r="C2976" s="165"/>
      <c r="D2976" s="12" t="str">
        <f>IF(C2976="","",VLOOKUP(C2976,'3.工程情報'!$C$6:$D$501,2,FALSE))</f>
        <v/>
      </c>
      <c r="E2976" s="165"/>
      <c r="F2976" s="170"/>
      <c r="G2976" s="189" t="str">
        <f t="shared" si="46"/>
        <v/>
      </c>
      <c r="H2976" s="19"/>
      <c r="I2976" s="19"/>
      <c r="J2976" s="176" t="str">
        <f>IF(AND(C2976&lt;&gt;"",COUNTIF('3.工程情報'!$C$6:$C$501,C2976)=0),"工程記号が3.工程情報に存在しません。","")</f>
        <v/>
      </c>
    </row>
    <row r="2977" spans="2:10" ht="18" customHeight="1">
      <c r="B2977" s="166"/>
      <c r="C2977" s="165"/>
      <c r="D2977" s="12" t="str">
        <f>IF(C2977="","",VLOOKUP(C2977,'3.工程情報'!$C$6:$D$501,2,FALSE))</f>
        <v/>
      </c>
      <c r="E2977" s="165"/>
      <c r="F2977" s="170"/>
      <c r="G2977" s="189" t="str">
        <f t="shared" si="46"/>
        <v/>
      </c>
      <c r="H2977" s="19"/>
      <c r="I2977" s="19"/>
      <c r="J2977" s="176" t="str">
        <f>IF(AND(C2977&lt;&gt;"",COUNTIF('3.工程情報'!$C$6:$C$501,C2977)=0),"工程記号が3.工程情報に存在しません。","")</f>
        <v/>
      </c>
    </row>
    <row r="2978" spans="2:10" ht="18" customHeight="1">
      <c r="B2978" s="166"/>
      <c r="C2978" s="165"/>
      <c r="D2978" s="12" t="str">
        <f>IF(C2978="","",VLOOKUP(C2978,'3.工程情報'!$C$6:$D$501,2,FALSE))</f>
        <v/>
      </c>
      <c r="E2978" s="165"/>
      <c r="F2978" s="170"/>
      <c r="G2978" s="189" t="str">
        <f t="shared" si="46"/>
        <v/>
      </c>
      <c r="H2978" s="19"/>
      <c r="I2978" s="19"/>
      <c r="J2978" s="176" t="str">
        <f>IF(AND(C2978&lt;&gt;"",COUNTIF('3.工程情報'!$C$6:$C$501,C2978)=0),"工程記号が3.工程情報に存在しません。","")</f>
        <v/>
      </c>
    </row>
    <row r="2979" spans="2:10" ht="18" customHeight="1">
      <c r="B2979" s="166"/>
      <c r="C2979" s="165"/>
      <c r="D2979" s="12" t="str">
        <f>IF(C2979="","",VLOOKUP(C2979,'3.工程情報'!$C$6:$D$501,2,FALSE))</f>
        <v/>
      </c>
      <c r="E2979" s="165"/>
      <c r="F2979" s="170"/>
      <c r="G2979" s="189" t="str">
        <f t="shared" si="46"/>
        <v/>
      </c>
      <c r="H2979" s="19"/>
      <c r="I2979" s="19"/>
      <c r="J2979" s="176" t="str">
        <f>IF(AND(C2979&lt;&gt;"",COUNTIF('3.工程情報'!$C$6:$C$501,C2979)=0),"工程記号が3.工程情報に存在しません。","")</f>
        <v/>
      </c>
    </row>
    <row r="2980" spans="2:10" ht="18" customHeight="1">
      <c r="B2980" s="166"/>
      <c r="C2980" s="165"/>
      <c r="D2980" s="12" t="str">
        <f>IF(C2980="","",VLOOKUP(C2980,'3.工程情報'!$C$6:$D$501,2,FALSE))</f>
        <v/>
      </c>
      <c r="E2980" s="165"/>
      <c r="F2980" s="170"/>
      <c r="G2980" s="189" t="str">
        <f t="shared" si="46"/>
        <v/>
      </c>
      <c r="H2980" s="19"/>
      <c r="I2980" s="19"/>
      <c r="J2980" s="176" t="str">
        <f>IF(AND(C2980&lt;&gt;"",COUNTIF('3.工程情報'!$C$6:$C$501,C2980)=0),"工程記号が3.工程情報に存在しません。","")</f>
        <v/>
      </c>
    </row>
    <row r="2981" spans="2:10" ht="18" customHeight="1">
      <c r="B2981" s="166"/>
      <c r="C2981" s="165"/>
      <c r="D2981" s="12" t="str">
        <f>IF(C2981="","",VLOOKUP(C2981,'3.工程情報'!$C$6:$D$501,2,FALSE))</f>
        <v/>
      </c>
      <c r="E2981" s="165"/>
      <c r="F2981" s="170"/>
      <c r="G2981" s="189" t="str">
        <f t="shared" si="46"/>
        <v/>
      </c>
      <c r="H2981" s="19"/>
      <c r="I2981" s="19"/>
      <c r="J2981" s="176" t="str">
        <f>IF(AND(C2981&lt;&gt;"",COUNTIF('3.工程情報'!$C$6:$C$501,C2981)=0),"工程記号が3.工程情報に存在しません。","")</f>
        <v/>
      </c>
    </row>
    <row r="2982" spans="2:10" ht="18" customHeight="1">
      <c r="B2982" s="166"/>
      <c r="C2982" s="165"/>
      <c r="D2982" s="12" t="str">
        <f>IF(C2982="","",VLOOKUP(C2982,'3.工程情報'!$C$6:$D$501,2,FALSE))</f>
        <v/>
      </c>
      <c r="E2982" s="165"/>
      <c r="F2982" s="170"/>
      <c r="G2982" s="189" t="str">
        <f t="shared" si="46"/>
        <v/>
      </c>
      <c r="H2982" s="19"/>
      <c r="I2982" s="19"/>
      <c r="J2982" s="176" t="str">
        <f>IF(AND(C2982&lt;&gt;"",COUNTIF('3.工程情報'!$C$6:$C$501,C2982)=0),"工程記号が3.工程情報に存在しません。","")</f>
        <v/>
      </c>
    </row>
    <row r="2983" spans="2:10" ht="18" customHeight="1">
      <c r="B2983" s="166"/>
      <c r="C2983" s="165"/>
      <c r="D2983" s="12" t="str">
        <f>IF(C2983="","",VLOOKUP(C2983,'3.工程情報'!$C$6:$D$501,2,FALSE))</f>
        <v/>
      </c>
      <c r="E2983" s="165"/>
      <c r="F2983" s="170"/>
      <c r="G2983" s="189" t="str">
        <f t="shared" si="46"/>
        <v/>
      </c>
      <c r="H2983" s="19"/>
      <c r="I2983" s="19"/>
      <c r="J2983" s="176" t="str">
        <f>IF(AND(C2983&lt;&gt;"",COUNTIF('3.工程情報'!$C$6:$C$501,C2983)=0),"工程記号が3.工程情報に存在しません。","")</f>
        <v/>
      </c>
    </row>
    <row r="2984" spans="2:10" ht="18" customHeight="1">
      <c r="B2984" s="166"/>
      <c r="C2984" s="165"/>
      <c r="D2984" s="12" t="str">
        <f>IF(C2984="","",VLOOKUP(C2984,'3.工程情報'!$C$6:$D$501,2,FALSE))</f>
        <v/>
      </c>
      <c r="E2984" s="165"/>
      <c r="F2984" s="170"/>
      <c r="G2984" s="189" t="str">
        <f t="shared" si="46"/>
        <v/>
      </c>
      <c r="H2984" s="19"/>
      <c r="I2984" s="19"/>
      <c r="J2984" s="176" t="str">
        <f>IF(AND(C2984&lt;&gt;"",COUNTIF('3.工程情報'!$C$6:$C$501,C2984)=0),"工程記号が3.工程情報に存在しません。","")</f>
        <v/>
      </c>
    </row>
    <row r="2985" spans="2:10" ht="18" customHeight="1">
      <c r="B2985" s="166"/>
      <c r="C2985" s="165"/>
      <c r="D2985" s="12" t="str">
        <f>IF(C2985="","",VLOOKUP(C2985,'3.工程情報'!$C$6:$D$501,2,FALSE))</f>
        <v/>
      </c>
      <c r="E2985" s="165"/>
      <c r="F2985" s="170"/>
      <c r="G2985" s="189" t="str">
        <f t="shared" si="46"/>
        <v/>
      </c>
      <c r="H2985" s="19"/>
      <c r="I2985" s="19"/>
      <c r="J2985" s="176" t="str">
        <f>IF(AND(C2985&lt;&gt;"",COUNTIF('3.工程情報'!$C$6:$C$501,C2985)=0),"工程記号が3.工程情報に存在しません。","")</f>
        <v/>
      </c>
    </row>
    <row r="2986" spans="2:10" ht="18" customHeight="1">
      <c r="B2986" s="166"/>
      <c r="C2986" s="165"/>
      <c r="D2986" s="12" t="str">
        <f>IF(C2986="","",VLOOKUP(C2986,'3.工程情報'!$C$6:$D$501,2,FALSE))</f>
        <v/>
      </c>
      <c r="E2986" s="165"/>
      <c r="F2986" s="170"/>
      <c r="G2986" s="189" t="str">
        <f t="shared" si="46"/>
        <v/>
      </c>
      <c r="H2986" s="19"/>
      <c r="I2986" s="19"/>
      <c r="J2986" s="176" t="str">
        <f>IF(AND(C2986&lt;&gt;"",COUNTIF('3.工程情報'!$C$6:$C$501,C2986)=0),"工程記号が3.工程情報に存在しません。","")</f>
        <v/>
      </c>
    </row>
    <row r="2987" spans="2:10" ht="18" customHeight="1">
      <c r="B2987" s="166"/>
      <c r="C2987" s="165"/>
      <c r="D2987" s="12" t="str">
        <f>IF(C2987="","",VLOOKUP(C2987,'3.工程情報'!$C$6:$D$501,2,FALSE))</f>
        <v/>
      </c>
      <c r="E2987" s="165"/>
      <c r="F2987" s="170"/>
      <c r="G2987" s="189" t="str">
        <f t="shared" si="46"/>
        <v/>
      </c>
      <c r="H2987" s="19"/>
      <c r="I2987" s="19"/>
      <c r="J2987" s="176" t="str">
        <f>IF(AND(C2987&lt;&gt;"",COUNTIF('3.工程情報'!$C$6:$C$501,C2987)=0),"工程記号が3.工程情報に存在しません。","")</f>
        <v/>
      </c>
    </row>
    <row r="2988" spans="2:10" ht="18" customHeight="1">
      <c r="B2988" s="166"/>
      <c r="C2988" s="165"/>
      <c r="D2988" s="12" t="str">
        <f>IF(C2988="","",VLOOKUP(C2988,'3.工程情報'!$C$6:$D$501,2,FALSE))</f>
        <v/>
      </c>
      <c r="E2988" s="165"/>
      <c r="F2988" s="170"/>
      <c r="G2988" s="189" t="str">
        <f t="shared" si="46"/>
        <v/>
      </c>
      <c r="H2988" s="19"/>
      <c r="I2988" s="19"/>
      <c r="J2988" s="176" t="str">
        <f>IF(AND(C2988&lt;&gt;"",COUNTIF('3.工程情報'!$C$6:$C$501,C2988)=0),"工程記号が3.工程情報に存在しません。","")</f>
        <v/>
      </c>
    </row>
    <row r="2989" spans="2:10" ht="18" customHeight="1">
      <c r="B2989" s="166"/>
      <c r="C2989" s="165"/>
      <c r="D2989" s="12" t="str">
        <f>IF(C2989="","",VLOOKUP(C2989,'3.工程情報'!$C$6:$D$501,2,FALSE))</f>
        <v/>
      </c>
      <c r="E2989" s="165"/>
      <c r="F2989" s="170"/>
      <c r="G2989" s="189" t="str">
        <f t="shared" si="46"/>
        <v/>
      </c>
      <c r="H2989" s="19"/>
      <c r="I2989" s="19"/>
      <c r="J2989" s="176" t="str">
        <f>IF(AND(C2989&lt;&gt;"",COUNTIF('3.工程情報'!$C$6:$C$501,C2989)=0),"工程記号が3.工程情報に存在しません。","")</f>
        <v/>
      </c>
    </row>
    <row r="2990" spans="2:10" ht="18" customHeight="1">
      <c r="B2990" s="166"/>
      <c r="C2990" s="165"/>
      <c r="D2990" s="12" t="str">
        <f>IF(C2990="","",VLOOKUP(C2990,'3.工程情報'!$C$6:$D$501,2,FALSE))</f>
        <v/>
      </c>
      <c r="E2990" s="165"/>
      <c r="F2990" s="170"/>
      <c r="G2990" s="189" t="str">
        <f t="shared" si="46"/>
        <v/>
      </c>
      <c r="H2990" s="19"/>
      <c r="I2990" s="19"/>
      <c r="J2990" s="176" t="str">
        <f>IF(AND(C2990&lt;&gt;"",COUNTIF('3.工程情報'!$C$6:$C$501,C2990)=0),"工程記号が3.工程情報に存在しません。","")</f>
        <v/>
      </c>
    </row>
    <row r="2991" spans="2:10" ht="18" customHeight="1">
      <c r="B2991" s="166"/>
      <c r="C2991" s="165"/>
      <c r="D2991" s="12" t="str">
        <f>IF(C2991="","",VLOOKUP(C2991,'3.工程情報'!$C$6:$D$501,2,FALSE))</f>
        <v/>
      </c>
      <c r="E2991" s="165"/>
      <c r="F2991" s="170"/>
      <c r="G2991" s="189" t="str">
        <f t="shared" si="46"/>
        <v/>
      </c>
      <c r="H2991" s="19"/>
      <c r="I2991" s="19"/>
      <c r="J2991" s="176" t="str">
        <f>IF(AND(C2991&lt;&gt;"",COUNTIF('3.工程情報'!$C$6:$C$501,C2991)=0),"工程記号が3.工程情報に存在しません。","")</f>
        <v/>
      </c>
    </row>
    <row r="2992" spans="2:10" ht="18" customHeight="1">
      <c r="B2992" s="166"/>
      <c r="C2992" s="165"/>
      <c r="D2992" s="12" t="str">
        <f>IF(C2992="","",VLOOKUP(C2992,'3.工程情報'!$C$6:$D$501,2,FALSE))</f>
        <v/>
      </c>
      <c r="E2992" s="165"/>
      <c r="F2992" s="170"/>
      <c r="G2992" s="189" t="str">
        <f t="shared" si="46"/>
        <v/>
      </c>
      <c r="H2992" s="19"/>
      <c r="I2992" s="19"/>
      <c r="J2992" s="176" t="str">
        <f>IF(AND(C2992&lt;&gt;"",COUNTIF('3.工程情報'!$C$6:$C$501,C2992)=0),"工程記号が3.工程情報に存在しません。","")</f>
        <v/>
      </c>
    </row>
    <row r="2993" spans="2:10" ht="18" customHeight="1">
      <c r="B2993" s="166"/>
      <c r="C2993" s="165"/>
      <c r="D2993" s="12" t="str">
        <f>IF(C2993="","",VLOOKUP(C2993,'3.工程情報'!$C$6:$D$501,2,FALSE))</f>
        <v/>
      </c>
      <c r="E2993" s="165"/>
      <c r="F2993" s="170"/>
      <c r="G2993" s="189" t="str">
        <f t="shared" si="46"/>
        <v/>
      </c>
      <c r="H2993" s="19"/>
      <c r="I2993" s="19"/>
      <c r="J2993" s="176" t="str">
        <f>IF(AND(C2993&lt;&gt;"",COUNTIF('3.工程情報'!$C$6:$C$501,C2993)=0),"工程記号が3.工程情報に存在しません。","")</f>
        <v/>
      </c>
    </row>
    <row r="2994" spans="2:10" ht="18" customHeight="1">
      <c r="B2994" s="166"/>
      <c r="C2994" s="165"/>
      <c r="D2994" s="12" t="str">
        <f>IF(C2994="","",VLOOKUP(C2994,'3.工程情報'!$C$6:$D$501,2,FALSE))</f>
        <v/>
      </c>
      <c r="E2994" s="165"/>
      <c r="F2994" s="170"/>
      <c r="G2994" s="189" t="str">
        <f t="shared" si="46"/>
        <v/>
      </c>
      <c r="H2994" s="19"/>
      <c r="I2994" s="19"/>
      <c r="J2994" s="176" t="str">
        <f>IF(AND(C2994&lt;&gt;"",COUNTIF('3.工程情報'!$C$6:$C$501,C2994)=0),"工程記号が3.工程情報に存在しません。","")</f>
        <v/>
      </c>
    </row>
    <row r="2995" spans="2:10" ht="18" customHeight="1">
      <c r="B2995" s="166"/>
      <c r="C2995" s="165"/>
      <c r="D2995" s="12" t="str">
        <f>IF(C2995="","",VLOOKUP(C2995,'3.工程情報'!$C$6:$D$501,2,FALSE))</f>
        <v/>
      </c>
      <c r="E2995" s="165"/>
      <c r="F2995" s="170"/>
      <c r="G2995" s="189" t="str">
        <f t="shared" si="46"/>
        <v/>
      </c>
      <c r="H2995" s="19"/>
      <c r="I2995" s="19"/>
      <c r="J2995" s="176" t="str">
        <f>IF(AND(C2995&lt;&gt;"",COUNTIF('3.工程情報'!$C$6:$C$501,C2995)=0),"工程記号が3.工程情報に存在しません。","")</f>
        <v/>
      </c>
    </row>
    <row r="2996" spans="2:10" ht="18" customHeight="1">
      <c r="B2996" s="166"/>
      <c r="C2996" s="165"/>
      <c r="D2996" s="12" t="str">
        <f>IF(C2996="","",VLOOKUP(C2996,'3.工程情報'!$C$6:$D$501,2,FALSE))</f>
        <v/>
      </c>
      <c r="E2996" s="165"/>
      <c r="F2996" s="170"/>
      <c r="G2996" s="189" t="str">
        <f t="shared" si="46"/>
        <v/>
      </c>
      <c r="H2996" s="19"/>
      <c r="I2996" s="19"/>
      <c r="J2996" s="176" t="str">
        <f>IF(AND(C2996&lt;&gt;"",COUNTIF('3.工程情報'!$C$6:$C$501,C2996)=0),"工程記号が3.工程情報に存在しません。","")</f>
        <v/>
      </c>
    </row>
    <row r="2997" spans="2:10" ht="18" customHeight="1">
      <c r="B2997" s="166"/>
      <c r="C2997" s="165"/>
      <c r="D2997" s="12" t="str">
        <f>IF(C2997="","",VLOOKUP(C2997,'3.工程情報'!$C$6:$D$501,2,FALSE))</f>
        <v/>
      </c>
      <c r="E2997" s="165"/>
      <c r="F2997" s="170"/>
      <c r="G2997" s="189" t="str">
        <f t="shared" si="46"/>
        <v/>
      </c>
      <c r="H2997" s="19"/>
      <c r="I2997" s="19"/>
      <c r="J2997" s="176" t="str">
        <f>IF(AND(C2997&lt;&gt;"",COUNTIF('3.工程情報'!$C$6:$C$501,C2997)=0),"工程記号が3.工程情報に存在しません。","")</f>
        <v/>
      </c>
    </row>
    <row r="2998" spans="2:10" ht="18" customHeight="1">
      <c r="B2998" s="166"/>
      <c r="C2998" s="165"/>
      <c r="D2998" s="12" t="str">
        <f>IF(C2998="","",VLOOKUP(C2998,'3.工程情報'!$C$6:$D$501,2,FALSE))</f>
        <v/>
      </c>
      <c r="E2998" s="165"/>
      <c r="F2998" s="170"/>
      <c r="G2998" s="189" t="str">
        <f t="shared" si="46"/>
        <v/>
      </c>
      <c r="H2998" s="19"/>
      <c r="I2998" s="19"/>
      <c r="J2998" s="176" t="str">
        <f>IF(AND(C2998&lt;&gt;"",COUNTIF('3.工程情報'!$C$6:$C$501,C2998)=0),"工程記号が3.工程情報に存在しません。","")</f>
        <v/>
      </c>
    </row>
    <row r="2999" spans="2:10" ht="18" customHeight="1">
      <c r="B2999" s="166"/>
      <c r="C2999" s="165"/>
      <c r="D2999" s="12" t="str">
        <f>IF(C2999="","",VLOOKUP(C2999,'3.工程情報'!$C$6:$D$501,2,FALSE))</f>
        <v/>
      </c>
      <c r="E2999" s="165"/>
      <c r="F2999" s="170"/>
      <c r="G2999" s="189" t="str">
        <f t="shared" si="46"/>
        <v/>
      </c>
      <c r="H2999" s="19"/>
      <c r="I2999" s="19"/>
      <c r="J2999" s="176" t="str">
        <f>IF(AND(C2999&lt;&gt;"",COUNTIF('3.工程情報'!$C$6:$C$501,C2999)=0),"工程記号が3.工程情報に存在しません。","")</f>
        <v/>
      </c>
    </row>
    <row r="3000" spans="2:10" ht="18" customHeight="1">
      <c r="B3000" s="166"/>
      <c r="C3000" s="165"/>
      <c r="D3000" s="12" t="str">
        <f>IF(C3000="","",VLOOKUP(C3000,'3.工程情報'!$C$6:$D$501,2,FALSE))</f>
        <v/>
      </c>
      <c r="E3000" s="165"/>
      <c r="F3000" s="170"/>
      <c r="G3000" s="189" t="str">
        <f t="shared" si="46"/>
        <v/>
      </c>
      <c r="H3000" s="19"/>
      <c r="I3000" s="19"/>
      <c r="J3000" s="176" t="str">
        <f>IF(AND(C3000&lt;&gt;"",COUNTIF('3.工程情報'!$C$6:$C$501,C3000)=0),"工程記号が3.工程情報に存在しません。","")</f>
        <v/>
      </c>
    </row>
    <row r="3001" spans="2:10" ht="18" customHeight="1">
      <c r="B3001" s="166"/>
      <c r="C3001" s="165"/>
      <c r="D3001" s="12" t="str">
        <f>IF(C3001="","",VLOOKUP(C3001,'3.工程情報'!$C$6:$D$501,2,FALSE))</f>
        <v/>
      </c>
      <c r="E3001" s="165"/>
      <c r="F3001" s="170"/>
      <c r="G3001" s="189" t="str">
        <f t="shared" si="46"/>
        <v/>
      </c>
      <c r="H3001" s="19"/>
      <c r="I3001" s="19"/>
      <c r="J3001" s="176" t="str">
        <f>IF(AND(C3001&lt;&gt;"",COUNTIF('3.工程情報'!$C$6:$C$501,C3001)=0),"工程記号が3.工程情報に存在しません。","")</f>
        <v/>
      </c>
    </row>
    <row r="3002" spans="2:10" ht="18" customHeight="1">
      <c r="B3002" s="166"/>
      <c r="C3002" s="165"/>
      <c r="D3002" s="12" t="str">
        <f>IF(C3002="","",VLOOKUP(C3002,'3.工程情報'!$C$6:$D$501,2,FALSE))</f>
        <v/>
      </c>
      <c r="E3002" s="165"/>
      <c r="F3002" s="170"/>
      <c r="G3002" s="189" t="str">
        <f t="shared" si="46"/>
        <v/>
      </c>
      <c r="H3002" s="19"/>
      <c r="I3002" s="19"/>
      <c r="J3002" s="176" t="str">
        <f>IF(AND(C3002&lt;&gt;"",COUNTIF('3.工程情報'!$C$6:$C$501,C3002)=0),"工程記号が3.工程情報に存在しません。","")</f>
        <v/>
      </c>
    </row>
    <row r="3003" spans="2:10" ht="18" customHeight="1">
      <c r="B3003" s="166"/>
      <c r="C3003" s="165"/>
      <c r="D3003" s="12" t="str">
        <f>IF(C3003="","",VLOOKUP(C3003,'3.工程情報'!$C$6:$D$501,2,FALSE))</f>
        <v/>
      </c>
      <c r="E3003" s="165"/>
      <c r="F3003" s="170"/>
      <c r="G3003" s="189" t="str">
        <f t="shared" si="46"/>
        <v/>
      </c>
      <c r="H3003" s="19"/>
      <c r="I3003" s="19"/>
      <c r="J3003" s="176" t="str">
        <f>IF(AND(C3003&lt;&gt;"",COUNTIF('3.工程情報'!$C$6:$C$501,C3003)=0),"工程記号が3.工程情報に存在しません。","")</f>
        <v/>
      </c>
    </row>
    <row r="3004" spans="2:10" ht="18" customHeight="1">
      <c r="B3004" s="166"/>
      <c r="C3004" s="165"/>
      <c r="D3004" s="12" t="str">
        <f>IF(C3004="","",VLOOKUP(C3004,'3.工程情報'!$C$6:$D$501,2,FALSE))</f>
        <v/>
      </c>
      <c r="E3004" s="165"/>
      <c r="F3004" s="170"/>
      <c r="G3004" s="189" t="str">
        <f t="shared" si="46"/>
        <v/>
      </c>
      <c r="H3004" s="19"/>
      <c r="I3004" s="19"/>
      <c r="J3004" s="176" t="str">
        <f>IF(AND(C3004&lt;&gt;"",COUNTIF('3.工程情報'!$C$6:$C$501,C3004)=0),"工程記号が3.工程情報に存在しません。","")</f>
        <v/>
      </c>
    </row>
    <row r="3005" spans="2:10" ht="18" customHeight="1">
      <c r="B3005" s="166"/>
      <c r="C3005" s="165"/>
      <c r="D3005" s="12" t="str">
        <f>IF(C3005="","",VLOOKUP(C3005,'3.工程情報'!$C$6:$D$501,2,FALSE))</f>
        <v/>
      </c>
      <c r="E3005" s="165"/>
      <c r="F3005" s="170"/>
      <c r="G3005" s="189" t="str">
        <f t="shared" si="46"/>
        <v/>
      </c>
      <c r="H3005" s="19"/>
      <c r="I3005" s="19"/>
      <c r="J3005" s="176" t="str">
        <f>IF(AND(C3005&lt;&gt;"",COUNTIF('3.工程情報'!$C$6:$C$501,C3005)=0),"工程記号が3.工程情報に存在しません。","")</f>
        <v/>
      </c>
    </row>
    <row r="3006" spans="2:10" ht="18" customHeight="1">
      <c r="B3006" s="166"/>
      <c r="C3006" s="165"/>
      <c r="D3006" s="12" t="str">
        <f>IF(C3006="","",VLOOKUP(C3006,'3.工程情報'!$C$6:$D$501,2,FALSE))</f>
        <v/>
      </c>
      <c r="E3006" s="165"/>
      <c r="F3006" s="170"/>
      <c r="G3006" s="189" t="str">
        <f t="shared" si="46"/>
        <v/>
      </c>
      <c r="H3006" s="19"/>
      <c r="I3006" s="19"/>
      <c r="J3006" s="176" t="str">
        <f>IF(AND(C3006&lt;&gt;"",COUNTIF('3.工程情報'!$C$6:$C$501,C3006)=0),"工程記号が3.工程情報に存在しません。","")</f>
        <v/>
      </c>
    </row>
    <row r="3007" spans="2:10" ht="18" customHeight="1">
      <c r="B3007" s="166"/>
      <c r="C3007" s="165"/>
      <c r="D3007" s="12" t="str">
        <f>IF(C3007="","",VLOOKUP(C3007,'3.工程情報'!$C$6:$D$501,2,FALSE))</f>
        <v/>
      </c>
      <c r="E3007" s="165"/>
      <c r="F3007" s="170"/>
      <c r="G3007" s="189" t="str">
        <f t="shared" si="46"/>
        <v/>
      </c>
      <c r="H3007" s="19"/>
      <c r="I3007" s="19"/>
      <c r="J3007" s="176" t="str">
        <f>IF(AND(C3007&lt;&gt;"",COUNTIF('3.工程情報'!$C$6:$C$501,C3007)=0),"工程記号が3.工程情報に存在しません。","")</f>
        <v/>
      </c>
    </row>
    <row r="3008" spans="2:10" ht="18" customHeight="1">
      <c r="B3008" s="166"/>
      <c r="C3008" s="165"/>
      <c r="D3008" s="12" t="str">
        <f>IF(C3008="","",VLOOKUP(C3008,'3.工程情報'!$C$6:$D$501,2,FALSE))</f>
        <v/>
      </c>
      <c r="E3008" s="165"/>
      <c r="F3008" s="170"/>
      <c r="G3008" s="189" t="str">
        <f t="shared" si="46"/>
        <v/>
      </c>
      <c r="H3008" s="19"/>
      <c r="I3008" s="19"/>
      <c r="J3008" s="176" t="str">
        <f>IF(AND(C3008&lt;&gt;"",COUNTIF('3.工程情報'!$C$6:$C$501,C3008)=0),"工程記号が3.工程情報に存在しません。","")</f>
        <v/>
      </c>
    </row>
    <row r="3009" spans="2:10" ht="18" customHeight="1">
      <c r="B3009" s="166"/>
      <c r="C3009" s="165"/>
      <c r="D3009" s="12" t="str">
        <f>IF(C3009="","",VLOOKUP(C3009,'3.工程情報'!$C$6:$D$501,2,FALSE))</f>
        <v/>
      </c>
      <c r="E3009" s="165"/>
      <c r="F3009" s="170"/>
      <c r="G3009" s="189" t="str">
        <f t="shared" si="46"/>
        <v/>
      </c>
      <c r="H3009" s="19"/>
      <c r="I3009" s="19"/>
      <c r="J3009" s="176" t="str">
        <f>IF(AND(C3009&lt;&gt;"",COUNTIF('3.工程情報'!$C$6:$C$501,C3009)=0),"工程記号が3.工程情報に存在しません。","")</f>
        <v/>
      </c>
    </row>
    <row r="3010" spans="2:10" ht="18" customHeight="1">
      <c r="B3010" s="166"/>
      <c r="C3010" s="165"/>
      <c r="D3010" s="12" t="str">
        <f>IF(C3010="","",VLOOKUP(C3010,'3.工程情報'!$C$6:$D$501,2,FALSE))</f>
        <v/>
      </c>
      <c r="E3010" s="165"/>
      <c r="F3010" s="170"/>
      <c r="G3010" s="189" t="str">
        <f t="shared" si="46"/>
        <v/>
      </c>
      <c r="H3010" s="19"/>
      <c r="I3010" s="19"/>
      <c r="J3010" s="176" t="str">
        <f>IF(AND(C3010&lt;&gt;"",COUNTIF('3.工程情報'!$C$6:$C$501,C3010)=0),"工程記号が3.工程情報に存在しません。","")</f>
        <v/>
      </c>
    </row>
    <row r="3011" spans="2:10" ht="18" customHeight="1">
      <c r="B3011" s="166"/>
      <c r="C3011" s="165"/>
      <c r="D3011" s="12" t="str">
        <f>IF(C3011="","",VLOOKUP(C3011,'3.工程情報'!$C$6:$D$501,2,FALSE))</f>
        <v/>
      </c>
      <c r="E3011" s="165"/>
      <c r="F3011" s="170"/>
      <c r="G3011" s="189" t="str">
        <f t="shared" si="46"/>
        <v/>
      </c>
      <c r="H3011" s="19"/>
      <c r="I3011" s="19"/>
      <c r="J3011" s="176" t="str">
        <f>IF(AND(C3011&lt;&gt;"",COUNTIF('3.工程情報'!$C$6:$C$501,C3011)=0),"工程記号が3.工程情報に存在しません。","")</f>
        <v/>
      </c>
    </row>
    <row r="3012" spans="2:10" ht="18" customHeight="1">
      <c r="B3012" s="166"/>
      <c r="C3012" s="165"/>
      <c r="D3012" s="12" t="str">
        <f>IF(C3012="","",VLOOKUP(C3012,'3.工程情報'!$C$6:$D$501,2,FALSE))</f>
        <v/>
      </c>
      <c r="E3012" s="165"/>
      <c r="F3012" s="170"/>
      <c r="G3012" s="189" t="str">
        <f t="shared" si="46"/>
        <v/>
      </c>
      <c r="H3012" s="19"/>
      <c r="I3012" s="19"/>
      <c r="J3012" s="176" t="str">
        <f>IF(AND(C3012&lt;&gt;"",COUNTIF('3.工程情報'!$C$6:$C$501,C3012)=0),"工程記号が3.工程情報に存在しません。","")</f>
        <v/>
      </c>
    </row>
    <row r="3013" spans="2:10" ht="18" customHeight="1">
      <c r="B3013" s="166"/>
      <c r="C3013" s="165"/>
      <c r="D3013" s="12" t="str">
        <f>IF(C3013="","",VLOOKUP(C3013,'3.工程情報'!$C$6:$D$501,2,FALSE))</f>
        <v/>
      </c>
      <c r="E3013" s="165"/>
      <c r="F3013" s="170"/>
      <c r="G3013" s="189" t="str">
        <f t="shared" si="46"/>
        <v/>
      </c>
      <c r="H3013" s="19"/>
      <c r="I3013" s="19"/>
      <c r="J3013" s="176" t="str">
        <f>IF(AND(C3013&lt;&gt;"",COUNTIF('3.工程情報'!$C$6:$C$501,C3013)=0),"工程記号が3.工程情報に存在しません。","")</f>
        <v/>
      </c>
    </row>
    <row r="3014" spans="2:10" ht="18" customHeight="1">
      <c r="B3014" s="166"/>
      <c r="C3014" s="165"/>
      <c r="D3014" s="12" t="str">
        <f>IF(C3014="","",VLOOKUP(C3014,'3.工程情報'!$C$6:$D$501,2,FALSE))</f>
        <v/>
      </c>
      <c r="E3014" s="165"/>
      <c r="F3014" s="170"/>
      <c r="G3014" s="189" t="str">
        <f t="shared" ref="G3014:G3077" si="47">C3014&amp;E3014</f>
        <v/>
      </c>
      <c r="H3014" s="19"/>
      <c r="I3014" s="19"/>
      <c r="J3014" s="176" t="str">
        <f>IF(AND(C3014&lt;&gt;"",COUNTIF('3.工程情報'!$C$6:$C$501,C3014)=0),"工程記号が3.工程情報に存在しません。","")</f>
        <v/>
      </c>
    </row>
    <row r="3015" spans="2:10" ht="18" customHeight="1">
      <c r="B3015" s="166"/>
      <c r="C3015" s="165"/>
      <c r="D3015" s="12" t="str">
        <f>IF(C3015="","",VLOOKUP(C3015,'3.工程情報'!$C$6:$D$501,2,FALSE))</f>
        <v/>
      </c>
      <c r="E3015" s="165"/>
      <c r="F3015" s="170"/>
      <c r="G3015" s="189" t="str">
        <f t="shared" si="47"/>
        <v/>
      </c>
      <c r="H3015" s="19"/>
      <c r="I3015" s="19"/>
      <c r="J3015" s="176" t="str">
        <f>IF(AND(C3015&lt;&gt;"",COUNTIF('3.工程情報'!$C$6:$C$501,C3015)=0),"工程記号が3.工程情報に存在しません。","")</f>
        <v/>
      </c>
    </row>
    <row r="3016" spans="2:10" ht="18" customHeight="1">
      <c r="B3016" s="166"/>
      <c r="C3016" s="165"/>
      <c r="D3016" s="12" t="str">
        <f>IF(C3016="","",VLOOKUP(C3016,'3.工程情報'!$C$6:$D$501,2,FALSE))</f>
        <v/>
      </c>
      <c r="E3016" s="165"/>
      <c r="F3016" s="170"/>
      <c r="G3016" s="189" t="str">
        <f t="shared" si="47"/>
        <v/>
      </c>
      <c r="H3016" s="19"/>
      <c r="I3016" s="19"/>
      <c r="J3016" s="176" t="str">
        <f>IF(AND(C3016&lt;&gt;"",COUNTIF('3.工程情報'!$C$6:$C$501,C3016)=0),"工程記号が3.工程情報に存在しません。","")</f>
        <v/>
      </c>
    </row>
    <row r="3017" spans="2:10" ht="18" customHeight="1">
      <c r="B3017" s="166"/>
      <c r="C3017" s="165"/>
      <c r="D3017" s="12" t="str">
        <f>IF(C3017="","",VLOOKUP(C3017,'3.工程情報'!$C$6:$D$501,2,FALSE))</f>
        <v/>
      </c>
      <c r="E3017" s="165"/>
      <c r="F3017" s="170"/>
      <c r="G3017" s="189" t="str">
        <f t="shared" si="47"/>
        <v/>
      </c>
      <c r="H3017" s="19"/>
      <c r="I3017" s="19"/>
      <c r="J3017" s="176" t="str">
        <f>IF(AND(C3017&lt;&gt;"",COUNTIF('3.工程情報'!$C$6:$C$501,C3017)=0),"工程記号が3.工程情報に存在しません。","")</f>
        <v/>
      </c>
    </row>
    <row r="3018" spans="2:10" ht="18" customHeight="1">
      <c r="B3018" s="166"/>
      <c r="C3018" s="165"/>
      <c r="D3018" s="12" t="str">
        <f>IF(C3018="","",VLOOKUP(C3018,'3.工程情報'!$C$6:$D$501,2,FALSE))</f>
        <v/>
      </c>
      <c r="E3018" s="165"/>
      <c r="F3018" s="170"/>
      <c r="G3018" s="189" t="str">
        <f t="shared" si="47"/>
        <v/>
      </c>
      <c r="H3018" s="19"/>
      <c r="I3018" s="19"/>
      <c r="J3018" s="176" t="str">
        <f>IF(AND(C3018&lt;&gt;"",COUNTIF('3.工程情報'!$C$6:$C$501,C3018)=0),"工程記号が3.工程情報に存在しません。","")</f>
        <v/>
      </c>
    </row>
    <row r="3019" spans="2:10" ht="18" customHeight="1">
      <c r="B3019" s="166"/>
      <c r="C3019" s="165"/>
      <c r="D3019" s="12" t="str">
        <f>IF(C3019="","",VLOOKUP(C3019,'3.工程情報'!$C$6:$D$501,2,FALSE))</f>
        <v/>
      </c>
      <c r="E3019" s="165"/>
      <c r="F3019" s="170"/>
      <c r="G3019" s="189" t="str">
        <f t="shared" si="47"/>
        <v/>
      </c>
      <c r="H3019" s="19"/>
      <c r="I3019" s="19"/>
      <c r="J3019" s="176" t="str">
        <f>IF(AND(C3019&lt;&gt;"",COUNTIF('3.工程情報'!$C$6:$C$501,C3019)=0),"工程記号が3.工程情報に存在しません。","")</f>
        <v/>
      </c>
    </row>
    <row r="3020" spans="2:10" ht="18" customHeight="1">
      <c r="B3020" s="166"/>
      <c r="C3020" s="165"/>
      <c r="D3020" s="12" t="str">
        <f>IF(C3020="","",VLOOKUP(C3020,'3.工程情報'!$C$6:$D$501,2,FALSE))</f>
        <v/>
      </c>
      <c r="E3020" s="165"/>
      <c r="F3020" s="170"/>
      <c r="G3020" s="189" t="str">
        <f t="shared" si="47"/>
        <v/>
      </c>
      <c r="H3020" s="19"/>
      <c r="I3020" s="19"/>
      <c r="J3020" s="176" t="str">
        <f>IF(AND(C3020&lt;&gt;"",COUNTIF('3.工程情報'!$C$6:$C$501,C3020)=0),"工程記号が3.工程情報に存在しません。","")</f>
        <v/>
      </c>
    </row>
    <row r="3021" spans="2:10" ht="18" customHeight="1">
      <c r="B3021" s="166"/>
      <c r="C3021" s="165"/>
      <c r="D3021" s="12" t="str">
        <f>IF(C3021="","",VLOOKUP(C3021,'3.工程情報'!$C$6:$D$501,2,FALSE))</f>
        <v/>
      </c>
      <c r="E3021" s="165"/>
      <c r="F3021" s="170"/>
      <c r="G3021" s="189" t="str">
        <f t="shared" si="47"/>
        <v/>
      </c>
      <c r="H3021" s="19"/>
      <c r="I3021" s="19"/>
      <c r="J3021" s="176" t="str">
        <f>IF(AND(C3021&lt;&gt;"",COUNTIF('3.工程情報'!$C$6:$C$501,C3021)=0),"工程記号が3.工程情報に存在しません。","")</f>
        <v/>
      </c>
    </row>
    <row r="3022" spans="2:10" ht="18" customHeight="1">
      <c r="B3022" s="166"/>
      <c r="C3022" s="165"/>
      <c r="D3022" s="12" t="str">
        <f>IF(C3022="","",VLOOKUP(C3022,'3.工程情報'!$C$6:$D$501,2,FALSE))</f>
        <v/>
      </c>
      <c r="E3022" s="165"/>
      <c r="F3022" s="170"/>
      <c r="G3022" s="189" t="str">
        <f t="shared" si="47"/>
        <v/>
      </c>
      <c r="H3022" s="19"/>
      <c r="I3022" s="19"/>
      <c r="J3022" s="176" t="str">
        <f>IF(AND(C3022&lt;&gt;"",COUNTIF('3.工程情報'!$C$6:$C$501,C3022)=0),"工程記号が3.工程情報に存在しません。","")</f>
        <v/>
      </c>
    </row>
    <row r="3023" spans="2:10" ht="18" customHeight="1">
      <c r="B3023" s="166"/>
      <c r="C3023" s="165"/>
      <c r="D3023" s="12" t="str">
        <f>IF(C3023="","",VLOOKUP(C3023,'3.工程情報'!$C$6:$D$501,2,FALSE))</f>
        <v/>
      </c>
      <c r="E3023" s="165"/>
      <c r="F3023" s="170"/>
      <c r="G3023" s="189" t="str">
        <f t="shared" si="47"/>
        <v/>
      </c>
      <c r="H3023" s="19"/>
      <c r="I3023" s="19"/>
      <c r="J3023" s="176" t="str">
        <f>IF(AND(C3023&lt;&gt;"",COUNTIF('3.工程情報'!$C$6:$C$501,C3023)=0),"工程記号が3.工程情報に存在しません。","")</f>
        <v/>
      </c>
    </row>
    <row r="3024" spans="2:10" ht="18" customHeight="1">
      <c r="B3024" s="166"/>
      <c r="C3024" s="165"/>
      <c r="D3024" s="12" t="str">
        <f>IF(C3024="","",VLOOKUP(C3024,'3.工程情報'!$C$6:$D$501,2,FALSE))</f>
        <v/>
      </c>
      <c r="E3024" s="165"/>
      <c r="F3024" s="170"/>
      <c r="G3024" s="189" t="str">
        <f t="shared" si="47"/>
        <v/>
      </c>
      <c r="H3024" s="19"/>
      <c r="I3024" s="19"/>
      <c r="J3024" s="176" t="str">
        <f>IF(AND(C3024&lt;&gt;"",COUNTIF('3.工程情報'!$C$6:$C$501,C3024)=0),"工程記号が3.工程情報に存在しません。","")</f>
        <v/>
      </c>
    </row>
    <row r="3025" spans="2:10" ht="18" customHeight="1">
      <c r="B3025" s="166"/>
      <c r="C3025" s="165"/>
      <c r="D3025" s="12" t="str">
        <f>IF(C3025="","",VLOOKUP(C3025,'3.工程情報'!$C$6:$D$501,2,FALSE))</f>
        <v/>
      </c>
      <c r="E3025" s="165"/>
      <c r="F3025" s="170"/>
      <c r="G3025" s="189" t="str">
        <f t="shared" si="47"/>
        <v/>
      </c>
      <c r="H3025" s="19"/>
      <c r="I3025" s="19"/>
      <c r="J3025" s="176" t="str">
        <f>IF(AND(C3025&lt;&gt;"",COUNTIF('3.工程情報'!$C$6:$C$501,C3025)=0),"工程記号が3.工程情報に存在しません。","")</f>
        <v/>
      </c>
    </row>
    <row r="3026" spans="2:10" ht="18" customHeight="1">
      <c r="B3026" s="166"/>
      <c r="C3026" s="165"/>
      <c r="D3026" s="12" t="str">
        <f>IF(C3026="","",VLOOKUP(C3026,'3.工程情報'!$C$6:$D$501,2,FALSE))</f>
        <v/>
      </c>
      <c r="E3026" s="165"/>
      <c r="F3026" s="170"/>
      <c r="G3026" s="189" t="str">
        <f t="shared" si="47"/>
        <v/>
      </c>
      <c r="H3026" s="19"/>
      <c r="I3026" s="19"/>
      <c r="J3026" s="176" t="str">
        <f>IF(AND(C3026&lt;&gt;"",COUNTIF('3.工程情報'!$C$6:$C$501,C3026)=0),"工程記号が3.工程情報に存在しません。","")</f>
        <v/>
      </c>
    </row>
    <row r="3027" spans="2:10" ht="18" customHeight="1">
      <c r="B3027" s="166"/>
      <c r="C3027" s="165"/>
      <c r="D3027" s="12" t="str">
        <f>IF(C3027="","",VLOOKUP(C3027,'3.工程情報'!$C$6:$D$501,2,FALSE))</f>
        <v/>
      </c>
      <c r="E3027" s="165"/>
      <c r="F3027" s="170"/>
      <c r="G3027" s="189" t="str">
        <f t="shared" si="47"/>
        <v/>
      </c>
      <c r="H3027" s="19"/>
      <c r="I3027" s="19"/>
      <c r="J3027" s="176" t="str">
        <f>IF(AND(C3027&lt;&gt;"",COUNTIF('3.工程情報'!$C$6:$C$501,C3027)=0),"工程記号が3.工程情報に存在しません。","")</f>
        <v/>
      </c>
    </row>
    <row r="3028" spans="2:10" ht="18" customHeight="1">
      <c r="B3028" s="166"/>
      <c r="C3028" s="165"/>
      <c r="D3028" s="12" t="str">
        <f>IF(C3028="","",VLOOKUP(C3028,'3.工程情報'!$C$6:$D$501,2,FALSE))</f>
        <v/>
      </c>
      <c r="E3028" s="165"/>
      <c r="F3028" s="170"/>
      <c r="G3028" s="189" t="str">
        <f t="shared" si="47"/>
        <v/>
      </c>
      <c r="H3028" s="19"/>
      <c r="I3028" s="19"/>
      <c r="J3028" s="176" t="str">
        <f>IF(AND(C3028&lt;&gt;"",COUNTIF('3.工程情報'!$C$6:$C$501,C3028)=0),"工程記号が3.工程情報に存在しません。","")</f>
        <v/>
      </c>
    </row>
    <row r="3029" spans="2:10" ht="18" customHeight="1">
      <c r="B3029" s="166"/>
      <c r="C3029" s="165"/>
      <c r="D3029" s="12" t="str">
        <f>IF(C3029="","",VLOOKUP(C3029,'3.工程情報'!$C$6:$D$501,2,FALSE))</f>
        <v/>
      </c>
      <c r="E3029" s="165"/>
      <c r="F3029" s="170"/>
      <c r="G3029" s="189" t="str">
        <f t="shared" si="47"/>
        <v/>
      </c>
      <c r="H3029" s="19"/>
      <c r="I3029" s="19"/>
      <c r="J3029" s="176" t="str">
        <f>IF(AND(C3029&lt;&gt;"",COUNTIF('3.工程情報'!$C$6:$C$501,C3029)=0),"工程記号が3.工程情報に存在しません。","")</f>
        <v/>
      </c>
    </row>
    <row r="3030" spans="2:10" ht="18" customHeight="1">
      <c r="B3030" s="166"/>
      <c r="C3030" s="165"/>
      <c r="D3030" s="12" t="str">
        <f>IF(C3030="","",VLOOKUP(C3030,'3.工程情報'!$C$6:$D$501,2,FALSE))</f>
        <v/>
      </c>
      <c r="E3030" s="165"/>
      <c r="F3030" s="170"/>
      <c r="G3030" s="189" t="str">
        <f t="shared" si="47"/>
        <v/>
      </c>
      <c r="H3030" s="19"/>
      <c r="I3030" s="19"/>
      <c r="J3030" s="176" t="str">
        <f>IF(AND(C3030&lt;&gt;"",COUNTIF('3.工程情報'!$C$6:$C$501,C3030)=0),"工程記号が3.工程情報に存在しません。","")</f>
        <v/>
      </c>
    </row>
    <row r="3031" spans="2:10" ht="18" customHeight="1">
      <c r="B3031" s="166"/>
      <c r="C3031" s="165"/>
      <c r="D3031" s="12" t="str">
        <f>IF(C3031="","",VLOOKUP(C3031,'3.工程情報'!$C$6:$D$501,2,FALSE))</f>
        <v/>
      </c>
      <c r="E3031" s="165"/>
      <c r="F3031" s="170"/>
      <c r="G3031" s="189" t="str">
        <f t="shared" si="47"/>
        <v/>
      </c>
      <c r="H3031" s="19"/>
      <c r="I3031" s="19"/>
      <c r="J3031" s="176" t="str">
        <f>IF(AND(C3031&lt;&gt;"",COUNTIF('3.工程情報'!$C$6:$C$501,C3031)=0),"工程記号が3.工程情報に存在しません。","")</f>
        <v/>
      </c>
    </row>
    <row r="3032" spans="2:10" ht="18" customHeight="1">
      <c r="B3032" s="166"/>
      <c r="C3032" s="165"/>
      <c r="D3032" s="12" t="str">
        <f>IF(C3032="","",VLOOKUP(C3032,'3.工程情報'!$C$6:$D$501,2,FALSE))</f>
        <v/>
      </c>
      <c r="E3032" s="165"/>
      <c r="F3032" s="170"/>
      <c r="G3032" s="189" t="str">
        <f t="shared" si="47"/>
        <v/>
      </c>
      <c r="H3032" s="19"/>
      <c r="I3032" s="19"/>
      <c r="J3032" s="176" t="str">
        <f>IF(AND(C3032&lt;&gt;"",COUNTIF('3.工程情報'!$C$6:$C$501,C3032)=0),"工程記号が3.工程情報に存在しません。","")</f>
        <v/>
      </c>
    </row>
    <row r="3033" spans="2:10" ht="18" customHeight="1">
      <c r="B3033" s="166"/>
      <c r="C3033" s="165"/>
      <c r="D3033" s="12" t="str">
        <f>IF(C3033="","",VLOOKUP(C3033,'3.工程情報'!$C$6:$D$501,2,FALSE))</f>
        <v/>
      </c>
      <c r="E3033" s="165"/>
      <c r="F3033" s="170"/>
      <c r="G3033" s="189" t="str">
        <f t="shared" si="47"/>
        <v/>
      </c>
      <c r="H3033" s="19"/>
      <c r="I3033" s="19"/>
      <c r="J3033" s="176" t="str">
        <f>IF(AND(C3033&lt;&gt;"",COUNTIF('3.工程情報'!$C$6:$C$501,C3033)=0),"工程記号が3.工程情報に存在しません。","")</f>
        <v/>
      </c>
    </row>
    <row r="3034" spans="2:10" ht="18" customHeight="1">
      <c r="B3034" s="166"/>
      <c r="C3034" s="165"/>
      <c r="D3034" s="12" t="str">
        <f>IF(C3034="","",VLOOKUP(C3034,'3.工程情報'!$C$6:$D$501,2,FALSE))</f>
        <v/>
      </c>
      <c r="E3034" s="165"/>
      <c r="F3034" s="170"/>
      <c r="G3034" s="189" t="str">
        <f t="shared" si="47"/>
        <v/>
      </c>
      <c r="H3034" s="19"/>
      <c r="I3034" s="19"/>
      <c r="J3034" s="176" t="str">
        <f>IF(AND(C3034&lt;&gt;"",COUNTIF('3.工程情報'!$C$6:$C$501,C3034)=0),"工程記号が3.工程情報に存在しません。","")</f>
        <v/>
      </c>
    </row>
    <row r="3035" spans="2:10" ht="18" customHeight="1">
      <c r="B3035" s="166"/>
      <c r="C3035" s="165"/>
      <c r="D3035" s="12" t="str">
        <f>IF(C3035="","",VLOOKUP(C3035,'3.工程情報'!$C$6:$D$501,2,FALSE))</f>
        <v/>
      </c>
      <c r="E3035" s="165"/>
      <c r="F3035" s="170"/>
      <c r="G3035" s="189" t="str">
        <f t="shared" si="47"/>
        <v/>
      </c>
      <c r="H3035" s="19"/>
      <c r="I3035" s="19"/>
      <c r="J3035" s="176" t="str">
        <f>IF(AND(C3035&lt;&gt;"",COUNTIF('3.工程情報'!$C$6:$C$501,C3035)=0),"工程記号が3.工程情報に存在しません。","")</f>
        <v/>
      </c>
    </row>
    <row r="3036" spans="2:10" ht="18" customHeight="1">
      <c r="B3036" s="166"/>
      <c r="C3036" s="165"/>
      <c r="D3036" s="12" t="str">
        <f>IF(C3036="","",VLOOKUP(C3036,'3.工程情報'!$C$6:$D$501,2,FALSE))</f>
        <v/>
      </c>
      <c r="E3036" s="165"/>
      <c r="F3036" s="170"/>
      <c r="G3036" s="189" t="str">
        <f t="shared" si="47"/>
        <v/>
      </c>
      <c r="H3036" s="19"/>
      <c r="I3036" s="19"/>
      <c r="J3036" s="176" t="str">
        <f>IF(AND(C3036&lt;&gt;"",COUNTIF('3.工程情報'!$C$6:$C$501,C3036)=0),"工程記号が3.工程情報に存在しません。","")</f>
        <v/>
      </c>
    </row>
    <row r="3037" spans="2:10" ht="18" customHeight="1">
      <c r="B3037" s="166"/>
      <c r="C3037" s="165"/>
      <c r="D3037" s="12" t="str">
        <f>IF(C3037="","",VLOOKUP(C3037,'3.工程情報'!$C$6:$D$501,2,FALSE))</f>
        <v/>
      </c>
      <c r="E3037" s="165"/>
      <c r="F3037" s="170"/>
      <c r="G3037" s="189" t="str">
        <f t="shared" si="47"/>
        <v/>
      </c>
      <c r="H3037" s="19"/>
      <c r="I3037" s="19"/>
      <c r="J3037" s="176" t="str">
        <f>IF(AND(C3037&lt;&gt;"",COUNTIF('3.工程情報'!$C$6:$C$501,C3037)=0),"工程記号が3.工程情報に存在しません。","")</f>
        <v/>
      </c>
    </row>
    <row r="3038" spans="2:10" ht="18" customHeight="1">
      <c r="B3038" s="166"/>
      <c r="C3038" s="165"/>
      <c r="D3038" s="12" t="str">
        <f>IF(C3038="","",VLOOKUP(C3038,'3.工程情報'!$C$6:$D$501,2,FALSE))</f>
        <v/>
      </c>
      <c r="E3038" s="165"/>
      <c r="F3038" s="170"/>
      <c r="G3038" s="189" t="str">
        <f t="shared" si="47"/>
        <v/>
      </c>
      <c r="H3038" s="19"/>
      <c r="I3038" s="19"/>
      <c r="J3038" s="176" t="str">
        <f>IF(AND(C3038&lt;&gt;"",COUNTIF('3.工程情報'!$C$6:$C$501,C3038)=0),"工程記号が3.工程情報に存在しません。","")</f>
        <v/>
      </c>
    </row>
    <row r="3039" spans="2:10" ht="18" customHeight="1">
      <c r="B3039" s="166"/>
      <c r="C3039" s="165"/>
      <c r="D3039" s="12" t="str">
        <f>IF(C3039="","",VLOOKUP(C3039,'3.工程情報'!$C$6:$D$501,2,FALSE))</f>
        <v/>
      </c>
      <c r="E3039" s="165"/>
      <c r="F3039" s="170"/>
      <c r="G3039" s="189" t="str">
        <f t="shared" si="47"/>
        <v/>
      </c>
      <c r="H3039" s="19"/>
      <c r="I3039" s="19"/>
      <c r="J3039" s="176" t="str">
        <f>IF(AND(C3039&lt;&gt;"",COUNTIF('3.工程情報'!$C$6:$C$501,C3039)=0),"工程記号が3.工程情報に存在しません。","")</f>
        <v/>
      </c>
    </row>
    <row r="3040" spans="2:10" ht="18" customHeight="1">
      <c r="B3040" s="166"/>
      <c r="C3040" s="165"/>
      <c r="D3040" s="12" t="str">
        <f>IF(C3040="","",VLOOKUP(C3040,'3.工程情報'!$C$6:$D$501,2,FALSE))</f>
        <v/>
      </c>
      <c r="E3040" s="165"/>
      <c r="F3040" s="170"/>
      <c r="G3040" s="189" t="str">
        <f t="shared" si="47"/>
        <v/>
      </c>
      <c r="H3040" s="19"/>
      <c r="I3040" s="19"/>
      <c r="J3040" s="176" t="str">
        <f>IF(AND(C3040&lt;&gt;"",COUNTIF('3.工程情報'!$C$6:$C$501,C3040)=0),"工程記号が3.工程情報に存在しません。","")</f>
        <v/>
      </c>
    </row>
    <row r="3041" spans="2:10" ht="18" customHeight="1">
      <c r="B3041" s="166"/>
      <c r="C3041" s="165"/>
      <c r="D3041" s="12" t="str">
        <f>IF(C3041="","",VLOOKUP(C3041,'3.工程情報'!$C$6:$D$501,2,FALSE))</f>
        <v/>
      </c>
      <c r="E3041" s="165"/>
      <c r="F3041" s="170"/>
      <c r="G3041" s="189" t="str">
        <f t="shared" si="47"/>
        <v/>
      </c>
      <c r="H3041" s="19"/>
      <c r="I3041" s="19"/>
      <c r="J3041" s="176" t="str">
        <f>IF(AND(C3041&lt;&gt;"",COUNTIF('3.工程情報'!$C$6:$C$501,C3041)=0),"工程記号が3.工程情報に存在しません。","")</f>
        <v/>
      </c>
    </row>
    <row r="3042" spans="2:10" ht="18" customHeight="1">
      <c r="B3042" s="166"/>
      <c r="C3042" s="165"/>
      <c r="D3042" s="12" t="str">
        <f>IF(C3042="","",VLOOKUP(C3042,'3.工程情報'!$C$6:$D$501,2,FALSE))</f>
        <v/>
      </c>
      <c r="E3042" s="165"/>
      <c r="F3042" s="170"/>
      <c r="G3042" s="189" t="str">
        <f t="shared" si="47"/>
        <v/>
      </c>
      <c r="H3042" s="19"/>
      <c r="I3042" s="19"/>
      <c r="J3042" s="176" t="str">
        <f>IF(AND(C3042&lt;&gt;"",COUNTIF('3.工程情報'!$C$6:$C$501,C3042)=0),"工程記号が3.工程情報に存在しません。","")</f>
        <v/>
      </c>
    </row>
    <row r="3043" spans="2:10" ht="18" customHeight="1">
      <c r="B3043" s="166"/>
      <c r="C3043" s="165"/>
      <c r="D3043" s="12" t="str">
        <f>IF(C3043="","",VLOOKUP(C3043,'3.工程情報'!$C$6:$D$501,2,FALSE))</f>
        <v/>
      </c>
      <c r="E3043" s="165"/>
      <c r="F3043" s="170"/>
      <c r="G3043" s="189" t="str">
        <f t="shared" si="47"/>
        <v/>
      </c>
      <c r="H3043" s="19"/>
      <c r="I3043" s="19"/>
      <c r="J3043" s="176" t="str">
        <f>IF(AND(C3043&lt;&gt;"",COUNTIF('3.工程情報'!$C$6:$C$501,C3043)=0),"工程記号が3.工程情報に存在しません。","")</f>
        <v/>
      </c>
    </row>
    <row r="3044" spans="2:10" ht="18" customHeight="1">
      <c r="B3044" s="166"/>
      <c r="C3044" s="165"/>
      <c r="D3044" s="12" t="str">
        <f>IF(C3044="","",VLOOKUP(C3044,'3.工程情報'!$C$6:$D$501,2,FALSE))</f>
        <v/>
      </c>
      <c r="E3044" s="165"/>
      <c r="F3044" s="170"/>
      <c r="G3044" s="189" t="str">
        <f t="shared" si="47"/>
        <v/>
      </c>
      <c r="H3044" s="19"/>
      <c r="I3044" s="19"/>
      <c r="J3044" s="176" t="str">
        <f>IF(AND(C3044&lt;&gt;"",COUNTIF('3.工程情報'!$C$6:$C$501,C3044)=0),"工程記号が3.工程情報に存在しません。","")</f>
        <v/>
      </c>
    </row>
    <row r="3045" spans="2:10" ht="18" customHeight="1">
      <c r="B3045" s="166"/>
      <c r="C3045" s="165"/>
      <c r="D3045" s="12" t="str">
        <f>IF(C3045="","",VLOOKUP(C3045,'3.工程情報'!$C$6:$D$501,2,FALSE))</f>
        <v/>
      </c>
      <c r="E3045" s="165"/>
      <c r="F3045" s="170"/>
      <c r="G3045" s="189" t="str">
        <f t="shared" si="47"/>
        <v/>
      </c>
      <c r="H3045" s="19"/>
      <c r="I3045" s="19"/>
      <c r="J3045" s="176" t="str">
        <f>IF(AND(C3045&lt;&gt;"",COUNTIF('3.工程情報'!$C$6:$C$501,C3045)=0),"工程記号が3.工程情報に存在しません。","")</f>
        <v/>
      </c>
    </row>
    <row r="3046" spans="2:10" ht="18" customHeight="1">
      <c r="B3046" s="166"/>
      <c r="C3046" s="165"/>
      <c r="D3046" s="12" t="str">
        <f>IF(C3046="","",VLOOKUP(C3046,'3.工程情報'!$C$6:$D$501,2,FALSE))</f>
        <v/>
      </c>
      <c r="E3046" s="165"/>
      <c r="F3046" s="170"/>
      <c r="G3046" s="189" t="str">
        <f t="shared" si="47"/>
        <v/>
      </c>
      <c r="H3046" s="19"/>
      <c r="I3046" s="19"/>
      <c r="J3046" s="176" t="str">
        <f>IF(AND(C3046&lt;&gt;"",COUNTIF('3.工程情報'!$C$6:$C$501,C3046)=0),"工程記号が3.工程情報に存在しません。","")</f>
        <v/>
      </c>
    </row>
    <row r="3047" spans="2:10" ht="18" customHeight="1">
      <c r="B3047" s="166"/>
      <c r="C3047" s="165"/>
      <c r="D3047" s="12" t="str">
        <f>IF(C3047="","",VLOOKUP(C3047,'3.工程情報'!$C$6:$D$501,2,FALSE))</f>
        <v/>
      </c>
      <c r="E3047" s="165"/>
      <c r="F3047" s="170"/>
      <c r="G3047" s="189" t="str">
        <f t="shared" si="47"/>
        <v/>
      </c>
      <c r="H3047" s="19"/>
      <c r="I3047" s="19"/>
      <c r="J3047" s="176" t="str">
        <f>IF(AND(C3047&lt;&gt;"",COUNTIF('3.工程情報'!$C$6:$C$501,C3047)=0),"工程記号が3.工程情報に存在しません。","")</f>
        <v/>
      </c>
    </row>
    <row r="3048" spans="2:10" ht="18" customHeight="1">
      <c r="B3048" s="166"/>
      <c r="C3048" s="165"/>
      <c r="D3048" s="12" t="str">
        <f>IF(C3048="","",VLOOKUP(C3048,'3.工程情報'!$C$6:$D$501,2,FALSE))</f>
        <v/>
      </c>
      <c r="E3048" s="165"/>
      <c r="F3048" s="170"/>
      <c r="G3048" s="189" t="str">
        <f t="shared" si="47"/>
        <v/>
      </c>
      <c r="H3048" s="19"/>
      <c r="I3048" s="19"/>
      <c r="J3048" s="176" t="str">
        <f>IF(AND(C3048&lt;&gt;"",COUNTIF('3.工程情報'!$C$6:$C$501,C3048)=0),"工程記号が3.工程情報に存在しません。","")</f>
        <v/>
      </c>
    </row>
    <row r="3049" spans="2:10" ht="18" customHeight="1">
      <c r="B3049" s="166"/>
      <c r="C3049" s="165"/>
      <c r="D3049" s="12" t="str">
        <f>IF(C3049="","",VLOOKUP(C3049,'3.工程情報'!$C$6:$D$501,2,FALSE))</f>
        <v/>
      </c>
      <c r="E3049" s="165"/>
      <c r="F3049" s="170"/>
      <c r="G3049" s="189" t="str">
        <f t="shared" si="47"/>
        <v/>
      </c>
      <c r="H3049" s="19"/>
      <c r="I3049" s="19"/>
      <c r="J3049" s="176" t="str">
        <f>IF(AND(C3049&lt;&gt;"",COUNTIF('3.工程情報'!$C$6:$C$501,C3049)=0),"工程記号が3.工程情報に存在しません。","")</f>
        <v/>
      </c>
    </row>
    <row r="3050" spans="2:10" ht="18" customHeight="1">
      <c r="B3050" s="166"/>
      <c r="C3050" s="165"/>
      <c r="D3050" s="12" t="str">
        <f>IF(C3050="","",VLOOKUP(C3050,'3.工程情報'!$C$6:$D$501,2,FALSE))</f>
        <v/>
      </c>
      <c r="E3050" s="165"/>
      <c r="F3050" s="170"/>
      <c r="G3050" s="189" t="str">
        <f t="shared" si="47"/>
        <v/>
      </c>
      <c r="H3050" s="19"/>
      <c r="I3050" s="19"/>
      <c r="J3050" s="176" t="str">
        <f>IF(AND(C3050&lt;&gt;"",COUNTIF('3.工程情報'!$C$6:$C$501,C3050)=0),"工程記号が3.工程情報に存在しません。","")</f>
        <v/>
      </c>
    </row>
    <row r="3051" spans="2:10" ht="18" customHeight="1">
      <c r="B3051" s="166"/>
      <c r="C3051" s="165"/>
      <c r="D3051" s="12" t="str">
        <f>IF(C3051="","",VLOOKUP(C3051,'3.工程情報'!$C$6:$D$501,2,FALSE))</f>
        <v/>
      </c>
      <c r="E3051" s="165"/>
      <c r="F3051" s="170"/>
      <c r="G3051" s="189" t="str">
        <f t="shared" si="47"/>
        <v/>
      </c>
      <c r="H3051" s="19"/>
      <c r="I3051" s="19"/>
      <c r="J3051" s="176" t="str">
        <f>IF(AND(C3051&lt;&gt;"",COUNTIF('3.工程情報'!$C$6:$C$501,C3051)=0),"工程記号が3.工程情報に存在しません。","")</f>
        <v/>
      </c>
    </row>
    <row r="3052" spans="2:10" ht="18" customHeight="1">
      <c r="B3052" s="166"/>
      <c r="C3052" s="165"/>
      <c r="D3052" s="12" t="str">
        <f>IF(C3052="","",VLOOKUP(C3052,'3.工程情報'!$C$6:$D$501,2,FALSE))</f>
        <v/>
      </c>
      <c r="E3052" s="165"/>
      <c r="F3052" s="170"/>
      <c r="G3052" s="189" t="str">
        <f t="shared" si="47"/>
        <v/>
      </c>
      <c r="H3052" s="19"/>
      <c r="I3052" s="19"/>
      <c r="J3052" s="176" t="str">
        <f>IF(AND(C3052&lt;&gt;"",COUNTIF('3.工程情報'!$C$6:$C$501,C3052)=0),"工程記号が3.工程情報に存在しません。","")</f>
        <v/>
      </c>
    </row>
    <row r="3053" spans="2:10" ht="18" customHeight="1">
      <c r="B3053" s="166"/>
      <c r="C3053" s="165"/>
      <c r="D3053" s="12" t="str">
        <f>IF(C3053="","",VLOOKUP(C3053,'3.工程情報'!$C$6:$D$501,2,FALSE))</f>
        <v/>
      </c>
      <c r="E3053" s="165"/>
      <c r="F3053" s="170"/>
      <c r="G3053" s="189" t="str">
        <f t="shared" si="47"/>
        <v/>
      </c>
      <c r="H3053" s="19"/>
      <c r="I3053" s="19"/>
      <c r="J3053" s="176" t="str">
        <f>IF(AND(C3053&lt;&gt;"",COUNTIF('3.工程情報'!$C$6:$C$501,C3053)=0),"工程記号が3.工程情報に存在しません。","")</f>
        <v/>
      </c>
    </row>
    <row r="3054" spans="2:10" ht="18" customHeight="1">
      <c r="B3054" s="166"/>
      <c r="C3054" s="165"/>
      <c r="D3054" s="12" t="str">
        <f>IF(C3054="","",VLOOKUP(C3054,'3.工程情報'!$C$6:$D$501,2,FALSE))</f>
        <v/>
      </c>
      <c r="E3054" s="165"/>
      <c r="F3054" s="170"/>
      <c r="G3054" s="189" t="str">
        <f t="shared" si="47"/>
        <v/>
      </c>
      <c r="H3054" s="19"/>
      <c r="I3054" s="19"/>
      <c r="J3054" s="176" t="str">
        <f>IF(AND(C3054&lt;&gt;"",COUNTIF('3.工程情報'!$C$6:$C$501,C3054)=0),"工程記号が3.工程情報に存在しません。","")</f>
        <v/>
      </c>
    </row>
    <row r="3055" spans="2:10" ht="18" customHeight="1">
      <c r="B3055" s="166"/>
      <c r="C3055" s="165"/>
      <c r="D3055" s="12" t="str">
        <f>IF(C3055="","",VLOOKUP(C3055,'3.工程情報'!$C$6:$D$501,2,FALSE))</f>
        <v/>
      </c>
      <c r="E3055" s="165"/>
      <c r="F3055" s="170"/>
      <c r="G3055" s="189" t="str">
        <f t="shared" si="47"/>
        <v/>
      </c>
      <c r="H3055" s="19"/>
      <c r="I3055" s="19"/>
      <c r="J3055" s="176" t="str">
        <f>IF(AND(C3055&lt;&gt;"",COUNTIF('3.工程情報'!$C$6:$C$501,C3055)=0),"工程記号が3.工程情報に存在しません。","")</f>
        <v/>
      </c>
    </row>
    <row r="3056" spans="2:10" ht="18" customHeight="1">
      <c r="B3056" s="166"/>
      <c r="C3056" s="165"/>
      <c r="D3056" s="12" t="str">
        <f>IF(C3056="","",VLOOKUP(C3056,'3.工程情報'!$C$6:$D$501,2,FALSE))</f>
        <v/>
      </c>
      <c r="E3056" s="165"/>
      <c r="F3056" s="170"/>
      <c r="G3056" s="189" t="str">
        <f t="shared" si="47"/>
        <v/>
      </c>
      <c r="H3056" s="19"/>
      <c r="I3056" s="19"/>
      <c r="J3056" s="176" t="str">
        <f>IF(AND(C3056&lt;&gt;"",COUNTIF('3.工程情報'!$C$6:$C$501,C3056)=0),"工程記号が3.工程情報に存在しません。","")</f>
        <v/>
      </c>
    </row>
    <row r="3057" spans="2:10" ht="18" customHeight="1">
      <c r="B3057" s="166"/>
      <c r="C3057" s="165"/>
      <c r="D3057" s="12" t="str">
        <f>IF(C3057="","",VLOOKUP(C3057,'3.工程情報'!$C$6:$D$501,2,FALSE))</f>
        <v/>
      </c>
      <c r="E3057" s="165"/>
      <c r="F3057" s="170"/>
      <c r="G3057" s="189" t="str">
        <f t="shared" si="47"/>
        <v/>
      </c>
      <c r="H3057" s="19"/>
      <c r="I3057" s="19"/>
      <c r="J3057" s="176" t="str">
        <f>IF(AND(C3057&lt;&gt;"",COUNTIF('3.工程情報'!$C$6:$C$501,C3057)=0),"工程記号が3.工程情報に存在しません。","")</f>
        <v/>
      </c>
    </row>
    <row r="3058" spans="2:10" ht="18" customHeight="1">
      <c r="B3058" s="166"/>
      <c r="C3058" s="165"/>
      <c r="D3058" s="12" t="str">
        <f>IF(C3058="","",VLOOKUP(C3058,'3.工程情報'!$C$6:$D$501,2,FALSE))</f>
        <v/>
      </c>
      <c r="E3058" s="165"/>
      <c r="F3058" s="170"/>
      <c r="G3058" s="189" t="str">
        <f t="shared" si="47"/>
        <v/>
      </c>
      <c r="H3058" s="19"/>
      <c r="I3058" s="19"/>
      <c r="J3058" s="176" t="str">
        <f>IF(AND(C3058&lt;&gt;"",COUNTIF('3.工程情報'!$C$6:$C$501,C3058)=0),"工程記号が3.工程情報に存在しません。","")</f>
        <v/>
      </c>
    </row>
    <row r="3059" spans="2:10" ht="18" customHeight="1">
      <c r="B3059" s="166"/>
      <c r="C3059" s="165"/>
      <c r="D3059" s="12" t="str">
        <f>IF(C3059="","",VLOOKUP(C3059,'3.工程情報'!$C$6:$D$501,2,FALSE))</f>
        <v/>
      </c>
      <c r="E3059" s="165"/>
      <c r="F3059" s="170"/>
      <c r="G3059" s="189" t="str">
        <f t="shared" si="47"/>
        <v/>
      </c>
      <c r="H3059" s="19"/>
      <c r="I3059" s="19"/>
      <c r="J3059" s="176" t="str">
        <f>IF(AND(C3059&lt;&gt;"",COUNTIF('3.工程情報'!$C$6:$C$501,C3059)=0),"工程記号が3.工程情報に存在しません。","")</f>
        <v/>
      </c>
    </row>
    <row r="3060" spans="2:10" ht="18" customHeight="1">
      <c r="B3060" s="166"/>
      <c r="C3060" s="165"/>
      <c r="D3060" s="12" t="str">
        <f>IF(C3060="","",VLOOKUP(C3060,'3.工程情報'!$C$6:$D$501,2,FALSE))</f>
        <v/>
      </c>
      <c r="E3060" s="165"/>
      <c r="F3060" s="170"/>
      <c r="G3060" s="189" t="str">
        <f t="shared" si="47"/>
        <v/>
      </c>
      <c r="H3060" s="19"/>
      <c r="I3060" s="19"/>
      <c r="J3060" s="176" t="str">
        <f>IF(AND(C3060&lt;&gt;"",COUNTIF('3.工程情報'!$C$6:$C$501,C3060)=0),"工程記号が3.工程情報に存在しません。","")</f>
        <v/>
      </c>
    </row>
    <row r="3061" spans="2:10" ht="18" customHeight="1">
      <c r="B3061" s="166"/>
      <c r="C3061" s="165"/>
      <c r="D3061" s="12" t="str">
        <f>IF(C3061="","",VLOOKUP(C3061,'3.工程情報'!$C$6:$D$501,2,FALSE))</f>
        <v/>
      </c>
      <c r="E3061" s="165"/>
      <c r="F3061" s="170"/>
      <c r="G3061" s="189" t="str">
        <f t="shared" si="47"/>
        <v/>
      </c>
      <c r="H3061" s="19"/>
      <c r="I3061" s="19"/>
      <c r="J3061" s="176" t="str">
        <f>IF(AND(C3061&lt;&gt;"",COUNTIF('3.工程情報'!$C$6:$C$501,C3061)=0),"工程記号が3.工程情報に存在しません。","")</f>
        <v/>
      </c>
    </row>
    <row r="3062" spans="2:10" ht="18" customHeight="1">
      <c r="B3062" s="166"/>
      <c r="C3062" s="165"/>
      <c r="D3062" s="12" t="str">
        <f>IF(C3062="","",VLOOKUP(C3062,'3.工程情報'!$C$6:$D$501,2,FALSE))</f>
        <v/>
      </c>
      <c r="E3062" s="165"/>
      <c r="F3062" s="170"/>
      <c r="G3062" s="189" t="str">
        <f t="shared" si="47"/>
        <v/>
      </c>
      <c r="H3062" s="19"/>
      <c r="I3062" s="19"/>
      <c r="J3062" s="176" t="str">
        <f>IF(AND(C3062&lt;&gt;"",COUNTIF('3.工程情報'!$C$6:$C$501,C3062)=0),"工程記号が3.工程情報に存在しません。","")</f>
        <v/>
      </c>
    </row>
    <row r="3063" spans="2:10" ht="18" customHeight="1">
      <c r="B3063" s="166"/>
      <c r="C3063" s="165"/>
      <c r="D3063" s="12" t="str">
        <f>IF(C3063="","",VLOOKUP(C3063,'3.工程情報'!$C$6:$D$501,2,FALSE))</f>
        <v/>
      </c>
      <c r="E3063" s="165"/>
      <c r="F3063" s="170"/>
      <c r="G3063" s="189" t="str">
        <f t="shared" si="47"/>
        <v/>
      </c>
      <c r="H3063" s="19"/>
      <c r="I3063" s="19"/>
      <c r="J3063" s="176" t="str">
        <f>IF(AND(C3063&lt;&gt;"",COUNTIF('3.工程情報'!$C$6:$C$501,C3063)=0),"工程記号が3.工程情報に存在しません。","")</f>
        <v/>
      </c>
    </row>
    <row r="3064" spans="2:10" ht="18" customHeight="1">
      <c r="B3064" s="166"/>
      <c r="C3064" s="165"/>
      <c r="D3064" s="12" t="str">
        <f>IF(C3064="","",VLOOKUP(C3064,'3.工程情報'!$C$6:$D$501,2,FALSE))</f>
        <v/>
      </c>
      <c r="E3064" s="165"/>
      <c r="F3064" s="170"/>
      <c r="G3064" s="189" t="str">
        <f t="shared" si="47"/>
        <v/>
      </c>
      <c r="H3064" s="19"/>
      <c r="I3064" s="19"/>
      <c r="J3064" s="176" t="str">
        <f>IF(AND(C3064&lt;&gt;"",COUNTIF('3.工程情報'!$C$6:$C$501,C3064)=0),"工程記号が3.工程情報に存在しません。","")</f>
        <v/>
      </c>
    </row>
    <row r="3065" spans="2:10" ht="18" customHeight="1">
      <c r="B3065" s="166"/>
      <c r="C3065" s="165"/>
      <c r="D3065" s="12" t="str">
        <f>IF(C3065="","",VLOOKUP(C3065,'3.工程情報'!$C$6:$D$501,2,FALSE))</f>
        <v/>
      </c>
      <c r="E3065" s="165"/>
      <c r="F3065" s="170"/>
      <c r="G3065" s="189" t="str">
        <f t="shared" si="47"/>
        <v/>
      </c>
      <c r="H3065" s="19"/>
      <c r="I3065" s="19"/>
      <c r="J3065" s="176" t="str">
        <f>IF(AND(C3065&lt;&gt;"",COUNTIF('3.工程情報'!$C$6:$C$501,C3065)=0),"工程記号が3.工程情報に存在しません。","")</f>
        <v/>
      </c>
    </row>
    <row r="3066" spans="2:10" ht="18" customHeight="1">
      <c r="B3066" s="166"/>
      <c r="C3066" s="165"/>
      <c r="D3066" s="12" t="str">
        <f>IF(C3066="","",VLOOKUP(C3066,'3.工程情報'!$C$6:$D$501,2,FALSE))</f>
        <v/>
      </c>
      <c r="E3066" s="165"/>
      <c r="F3066" s="170"/>
      <c r="G3066" s="189" t="str">
        <f t="shared" si="47"/>
        <v/>
      </c>
      <c r="H3066" s="19"/>
      <c r="I3066" s="19"/>
      <c r="J3066" s="176" t="str">
        <f>IF(AND(C3066&lt;&gt;"",COUNTIF('3.工程情報'!$C$6:$C$501,C3066)=0),"工程記号が3.工程情報に存在しません。","")</f>
        <v/>
      </c>
    </row>
    <row r="3067" spans="2:10" ht="18" customHeight="1">
      <c r="B3067" s="166"/>
      <c r="C3067" s="165"/>
      <c r="D3067" s="12" t="str">
        <f>IF(C3067="","",VLOOKUP(C3067,'3.工程情報'!$C$6:$D$501,2,FALSE))</f>
        <v/>
      </c>
      <c r="E3067" s="165"/>
      <c r="F3067" s="170"/>
      <c r="G3067" s="189" t="str">
        <f t="shared" si="47"/>
        <v/>
      </c>
      <c r="H3067" s="19"/>
      <c r="I3067" s="19"/>
      <c r="J3067" s="176" t="str">
        <f>IF(AND(C3067&lt;&gt;"",COUNTIF('3.工程情報'!$C$6:$C$501,C3067)=0),"工程記号が3.工程情報に存在しません。","")</f>
        <v/>
      </c>
    </row>
    <row r="3068" spans="2:10" ht="18" customHeight="1">
      <c r="B3068" s="166"/>
      <c r="C3068" s="165"/>
      <c r="D3068" s="12" t="str">
        <f>IF(C3068="","",VLOOKUP(C3068,'3.工程情報'!$C$6:$D$501,2,FALSE))</f>
        <v/>
      </c>
      <c r="E3068" s="165"/>
      <c r="F3068" s="170"/>
      <c r="G3068" s="189" t="str">
        <f t="shared" si="47"/>
        <v/>
      </c>
      <c r="H3068" s="19"/>
      <c r="I3068" s="19"/>
      <c r="J3068" s="176" t="str">
        <f>IF(AND(C3068&lt;&gt;"",COUNTIF('3.工程情報'!$C$6:$C$501,C3068)=0),"工程記号が3.工程情報に存在しません。","")</f>
        <v/>
      </c>
    </row>
    <row r="3069" spans="2:10" ht="18" customHeight="1">
      <c r="B3069" s="166"/>
      <c r="C3069" s="165"/>
      <c r="D3069" s="12" t="str">
        <f>IF(C3069="","",VLOOKUP(C3069,'3.工程情報'!$C$6:$D$501,2,FALSE))</f>
        <v/>
      </c>
      <c r="E3069" s="165"/>
      <c r="F3069" s="170"/>
      <c r="G3069" s="189" t="str">
        <f t="shared" si="47"/>
        <v/>
      </c>
      <c r="H3069" s="19"/>
      <c r="I3069" s="19"/>
      <c r="J3069" s="176" t="str">
        <f>IF(AND(C3069&lt;&gt;"",COUNTIF('3.工程情報'!$C$6:$C$501,C3069)=0),"工程記号が3.工程情報に存在しません。","")</f>
        <v/>
      </c>
    </row>
    <row r="3070" spans="2:10" ht="18" customHeight="1">
      <c r="B3070" s="166"/>
      <c r="C3070" s="165"/>
      <c r="D3070" s="12" t="str">
        <f>IF(C3070="","",VLOOKUP(C3070,'3.工程情報'!$C$6:$D$501,2,FALSE))</f>
        <v/>
      </c>
      <c r="E3070" s="165"/>
      <c r="F3070" s="170"/>
      <c r="G3070" s="189" t="str">
        <f t="shared" si="47"/>
        <v/>
      </c>
      <c r="H3070" s="19"/>
      <c r="I3070" s="19"/>
      <c r="J3070" s="176" t="str">
        <f>IF(AND(C3070&lt;&gt;"",COUNTIF('3.工程情報'!$C$6:$C$501,C3070)=0),"工程記号が3.工程情報に存在しません。","")</f>
        <v/>
      </c>
    </row>
    <row r="3071" spans="2:10" ht="18" customHeight="1">
      <c r="B3071" s="166"/>
      <c r="C3071" s="165"/>
      <c r="D3071" s="12" t="str">
        <f>IF(C3071="","",VLOOKUP(C3071,'3.工程情報'!$C$6:$D$501,2,FALSE))</f>
        <v/>
      </c>
      <c r="E3071" s="165"/>
      <c r="F3071" s="170"/>
      <c r="G3071" s="189" t="str">
        <f t="shared" si="47"/>
        <v/>
      </c>
      <c r="H3071" s="19"/>
      <c r="I3071" s="19"/>
      <c r="J3071" s="176" t="str">
        <f>IF(AND(C3071&lt;&gt;"",COUNTIF('3.工程情報'!$C$6:$C$501,C3071)=0),"工程記号が3.工程情報に存在しません。","")</f>
        <v/>
      </c>
    </row>
    <row r="3072" spans="2:10" ht="18" customHeight="1">
      <c r="B3072" s="166"/>
      <c r="C3072" s="165"/>
      <c r="D3072" s="12" t="str">
        <f>IF(C3072="","",VLOOKUP(C3072,'3.工程情報'!$C$6:$D$501,2,FALSE))</f>
        <v/>
      </c>
      <c r="E3072" s="165"/>
      <c r="F3072" s="170"/>
      <c r="G3072" s="189" t="str">
        <f t="shared" si="47"/>
        <v/>
      </c>
      <c r="H3072" s="19"/>
      <c r="I3072" s="19"/>
      <c r="J3072" s="176" t="str">
        <f>IF(AND(C3072&lt;&gt;"",COUNTIF('3.工程情報'!$C$6:$C$501,C3072)=0),"工程記号が3.工程情報に存在しません。","")</f>
        <v/>
      </c>
    </row>
    <row r="3073" spans="2:10" ht="18" customHeight="1">
      <c r="B3073" s="166"/>
      <c r="C3073" s="165"/>
      <c r="D3073" s="12" t="str">
        <f>IF(C3073="","",VLOOKUP(C3073,'3.工程情報'!$C$6:$D$501,2,FALSE))</f>
        <v/>
      </c>
      <c r="E3073" s="165"/>
      <c r="F3073" s="170"/>
      <c r="G3073" s="189" t="str">
        <f t="shared" si="47"/>
        <v/>
      </c>
      <c r="H3073" s="19"/>
      <c r="I3073" s="19"/>
      <c r="J3073" s="176" t="str">
        <f>IF(AND(C3073&lt;&gt;"",COUNTIF('3.工程情報'!$C$6:$C$501,C3073)=0),"工程記号が3.工程情報に存在しません。","")</f>
        <v/>
      </c>
    </row>
    <row r="3074" spans="2:10" ht="18" customHeight="1">
      <c r="B3074" s="166"/>
      <c r="C3074" s="165"/>
      <c r="D3074" s="12" t="str">
        <f>IF(C3074="","",VLOOKUP(C3074,'3.工程情報'!$C$6:$D$501,2,FALSE))</f>
        <v/>
      </c>
      <c r="E3074" s="165"/>
      <c r="F3074" s="170"/>
      <c r="G3074" s="189" t="str">
        <f t="shared" si="47"/>
        <v/>
      </c>
      <c r="H3074" s="19"/>
      <c r="I3074" s="19"/>
      <c r="J3074" s="176" t="str">
        <f>IF(AND(C3074&lt;&gt;"",COUNTIF('3.工程情報'!$C$6:$C$501,C3074)=0),"工程記号が3.工程情報に存在しません。","")</f>
        <v/>
      </c>
    </row>
    <row r="3075" spans="2:10" ht="18" customHeight="1">
      <c r="B3075" s="166"/>
      <c r="C3075" s="165"/>
      <c r="D3075" s="12" t="str">
        <f>IF(C3075="","",VLOOKUP(C3075,'3.工程情報'!$C$6:$D$501,2,FALSE))</f>
        <v/>
      </c>
      <c r="E3075" s="165"/>
      <c r="F3075" s="170"/>
      <c r="G3075" s="189" t="str">
        <f t="shared" si="47"/>
        <v/>
      </c>
      <c r="H3075" s="19"/>
      <c r="I3075" s="19"/>
      <c r="J3075" s="176" t="str">
        <f>IF(AND(C3075&lt;&gt;"",COUNTIF('3.工程情報'!$C$6:$C$501,C3075)=0),"工程記号が3.工程情報に存在しません。","")</f>
        <v/>
      </c>
    </row>
    <row r="3076" spans="2:10" ht="18" customHeight="1">
      <c r="B3076" s="166"/>
      <c r="C3076" s="165"/>
      <c r="D3076" s="12" t="str">
        <f>IF(C3076="","",VLOOKUP(C3076,'3.工程情報'!$C$6:$D$501,2,FALSE))</f>
        <v/>
      </c>
      <c r="E3076" s="165"/>
      <c r="F3076" s="170"/>
      <c r="G3076" s="189" t="str">
        <f t="shared" si="47"/>
        <v/>
      </c>
      <c r="H3076" s="19"/>
      <c r="I3076" s="19"/>
      <c r="J3076" s="176" t="str">
        <f>IF(AND(C3076&lt;&gt;"",COUNTIF('3.工程情報'!$C$6:$C$501,C3076)=0),"工程記号が3.工程情報に存在しません。","")</f>
        <v/>
      </c>
    </row>
    <row r="3077" spans="2:10" ht="18" customHeight="1">
      <c r="B3077" s="166"/>
      <c r="C3077" s="165"/>
      <c r="D3077" s="12" t="str">
        <f>IF(C3077="","",VLOOKUP(C3077,'3.工程情報'!$C$6:$D$501,2,FALSE))</f>
        <v/>
      </c>
      <c r="E3077" s="165"/>
      <c r="F3077" s="170"/>
      <c r="G3077" s="189" t="str">
        <f t="shared" si="47"/>
        <v/>
      </c>
      <c r="H3077" s="19"/>
      <c r="I3077" s="19"/>
      <c r="J3077" s="176" t="str">
        <f>IF(AND(C3077&lt;&gt;"",COUNTIF('3.工程情報'!$C$6:$C$501,C3077)=0),"工程記号が3.工程情報に存在しません。","")</f>
        <v/>
      </c>
    </row>
    <row r="3078" spans="2:10" ht="18" customHeight="1">
      <c r="B3078" s="166"/>
      <c r="C3078" s="165"/>
      <c r="D3078" s="12" t="str">
        <f>IF(C3078="","",VLOOKUP(C3078,'3.工程情報'!$C$6:$D$501,2,FALSE))</f>
        <v/>
      </c>
      <c r="E3078" s="165"/>
      <c r="F3078" s="170"/>
      <c r="G3078" s="189" t="str">
        <f t="shared" ref="G3078:G3141" si="48">C3078&amp;E3078</f>
        <v/>
      </c>
      <c r="H3078" s="19"/>
      <c r="I3078" s="19"/>
      <c r="J3078" s="176" t="str">
        <f>IF(AND(C3078&lt;&gt;"",COUNTIF('3.工程情報'!$C$6:$C$501,C3078)=0),"工程記号が3.工程情報に存在しません。","")</f>
        <v/>
      </c>
    </row>
    <row r="3079" spans="2:10" ht="18" customHeight="1">
      <c r="B3079" s="166"/>
      <c r="C3079" s="165"/>
      <c r="D3079" s="12" t="str">
        <f>IF(C3079="","",VLOOKUP(C3079,'3.工程情報'!$C$6:$D$501,2,FALSE))</f>
        <v/>
      </c>
      <c r="E3079" s="165"/>
      <c r="F3079" s="170"/>
      <c r="G3079" s="189" t="str">
        <f t="shared" si="48"/>
        <v/>
      </c>
      <c r="H3079" s="19"/>
      <c r="I3079" s="19"/>
      <c r="J3079" s="176" t="str">
        <f>IF(AND(C3079&lt;&gt;"",COUNTIF('3.工程情報'!$C$6:$C$501,C3079)=0),"工程記号が3.工程情報に存在しません。","")</f>
        <v/>
      </c>
    </row>
    <row r="3080" spans="2:10" ht="18" customHeight="1">
      <c r="B3080" s="166"/>
      <c r="C3080" s="165"/>
      <c r="D3080" s="12" t="str">
        <f>IF(C3080="","",VLOOKUP(C3080,'3.工程情報'!$C$6:$D$501,2,FALSE))</f>
        <v/>
      </c>
      <c r="E3080" s="165"/>
      <c r="F3080" s="170"/>
      <c r="G3080" s="189" t="str">
        <f t="shared" si="48"/>
        <v/>
      </c>
      <c r="H3080" s="19"/>
      <c r="I3080" s="19"/>
      <c r="J3080" s="176" t="str">
        <f>IF(AND(C3080&lt;&gt;"",COUNTIF('3.工程情報'!$C$6:$C$501,C3080)=0),"工程記号が3.工程情報に存在しません。","")</f>
        <v/>
      </c>
    </row>
    <row r="3081" spans="2:10" ht="18" customHeight="1">
      <c r="B3081" s="166"/>
      <c r="C3081" s="165"/>
      <c r="D3081" s="12" t="str">
        <f>IF(C3081="","",VLOOKUP(C3081,'3.工程情報'!$C$6:$D$501,2,FALSE))</f>
        <v/>
      </c>
      <c r="E3081" s="165"/>
      <c r="F3081" s="170"/>
      <c r="G3081" s="189" t="str">
        <f t="shared" si="48"/>
        <v/>
      </c>
      <c r="H3081" s="19"/>
      <c r="I3081" s="19"/>
      <c r="J3081" s="176" t="str">
        <f>IF(AND(C3081&lt;&gt;"",COUNTIF('3.工程情報'!$C$6:$C$501,C3081)=0),"工程記号が3.工程情報に存在しません。","")</f>
        <v/>
      </c>
    </row>
    <row r="3082" spans="2:10" ht="18" customHeight="1">
      <c r="B3082" s="166"/>
      <c r="C3082" s="165"/>
      <c r="D3082" s="12" t="str">
        <f>IF(C3082="","",VLOOKUP(C3082,'3.工程情報'!$C$6:$D$501,2,FALSE))</f>
        <v/>
      </c>
      <c r="E3082" s="165"/>
      <c r="F3082" s="170"/>
      <c r="G3082" s="189" t="str">
        <f t="shared" si="48"/>
        <v/>
      </c>
      <c r="H3082" s="19"/>
      <c r="I3082" s="19"/>
      <c r="J3082" s="176" t="str">
        <f>IF(AND(C3082&lt;&gt;"",COUNTIF('3.工程情報'!$C$6:$C$501,C3082)=0),"工程記号が3.工程情報に存在しません。","")</f>
        <v/>
      </c>
    </row>
    <row r="3083" spans="2:10" ht="18" customHeight="1">
      <c r="B3083" s="166"/>
      <c r="C3083" s="165"/>
      <c r="D3083" s="12" t="str">
        <f>IF(C3083="","",VLOOKUP(C3083,'3.工程情報'!$C$6:$D$501,2,FALSE))</f>
        <v/>
      </c>
      <c r="E3083" s="165"/>
      <c r="F3083" s="170"/>
      <c r="G3083" s="189" t="str">
        <f t="shared" si="48"/>
        <v/>
      </c>
      <c r="H3083" s="19"/>
      <c r="I3083" s="19"/>
      <c r="J3083" s="176" t="str">
        <f>IF(AND(C3083&lt;&gt;"",COUNTIF('3.工程情報'!$C$6:$C$501,C3083)=0),"工程記号が3.工程情報に存在しません。","")</f>
        <v/>
      </c>
    </row>
    <row r="3084" spans="2:10" ht="18" customHeight="1">
      <c r="B3084" s="166"/>
      <c r="C3084" s="165"/>
      <c r="D3084" s="12" t="str">
        <f>IF(C3084="","",VLOOKUP(C3084,'3.工程情報'!$C$6:$D$501,2,FALSE))</f>
        <v/>
      </c>
      <c r="E3084" s="165"/>
      <c r="F3084" s="170"/>
      <c r="G3084" s="189" t="str">
        <f t="shared" si="48"/>
        <v/>
      </c>
      <c r="H3084" s="19"/>
      <c r="I3084" s="19"/>
      <c r="J3084" s="176" t="str">
        <f>IF(AND(C3084&lt;&gt;"",COUNTIF('3.工程情報'!$C$6:$C$501,C3084)=0),"工程記号が3.工程情報に存在しません。","")</f>
        <v/>
      </c>
    </row>
    <row r="3085" spans="2:10" ht="18" customHeight="1">
      <c r="B3085" s="166"/>
      <c r="C3085" s="165"/>
      <c r="D3085" s="12" t="str">
        <f>IF(C3085="","",VLOOKUP(C3085,'3.工程情報'!$C$6:$D$501,2,FALSE))</f>
        <v/>
      </c>
      <c r="E3085" s="165"/>
      <c r="F3085" s="170"/>
      <c r="G3085" s="189" t="str">
        <f t="shared" si="48"/>
        <v/>
      </c>
      <c r="H3085" s="19"/>
      <c r="I3085" s="19"/>
      <c r="J3085" s="176" t="str">
        <f>IF(AND(C3085&lt;&gt;"",COUNTIF('3.工程情報'!$C$6:$C$501,C3085)=0),"工程記号が3.工程情報に存在しません。","")</f>
        <v/>
      </c>
    </row>
    <row r="3086" spans="2:10" ht="18" customHeight="1">
      <c r="B3086" s="166"/>
      <c r="C3086" s="165"/>
      <c r="D3086" s="12" t="str">
        <f>IF(C3086="","",VLOOKUP(C3086,'3.工程情報'!$C$6:$D$501,2,FALSE))</f>
        <v/>
      </c>
      <c r="E3086" s="165"/>
      <c r="F3086" s="170"/>
      <c r="G3086" s="189" t="str">
        <f t="shared" si="48"/>
        <v/>
      </c>
      <c r="H3086" s="19"/>
      <c r="I3086" s="19"/>
      <c r="J3086" s="176" t="str">
        <f>IF(AND(C3086&lt;&gt;"",COUNTIF('3.工程情報'!$C$6:$C$501,C3086)=0),"工程記号が3.工程情報に存在しません。","")</f>
        <v/>
      </c>
    </row>
    <row r="3087" spans="2:10" ht="18" customHeight="1">
      <c r="B3087" s="166"/>
      <c r="C3087" s="165"/>
      <c r="D3087" s="12" t="str">
        <f>IF(C3087="","",VLOOKUP(C3087,'3.工程情報'!$C$6:$D$501,2,FALSE))</f>
        <v/>
      </c>
      <c r="E3087" s="165"/>
      <c r="F3087" s="170"/>
      <c r="G3087" s="189" t="str">
        <f t="shared" si="48"/>
        <v/>
      </c>
      <c r="H3087" s="19"/>
      <c r="I3087" s="19"/>
      <c r="J3087" s="176" t="str">
        <f>IF(AND(C3087&lt;&gt;"",COUNTIF('3.工程情報'!$C$6:$C$501,C3087)=0),"工程記号が3.工程情報に存在しません。","")</f>
        <v/>
      </c>
    </row>
    <row r="3088" spans="2:10" ht="18" customHeight="1">
      <c r="B3088" s="166"/>
      <c r="C3088" s="165"/>
      <c r="D3088" s="12" t="str">
        <f>IF(C3088="","",VLOOKUP(C3088,'3.工程情報'!$C$6:$D$501,2,FALSE))</f>
        <v/>
      </c>
      <c r="E3088" s="165"/>
      <c r="F3088" s="170"/>
      <c r="G3088" s="189" t="str">
        <f t="shared" si="48"/>
        <v/>
      </c>
      <c r="H3088" s="19"/>
      <c r="I3088" s="19"/>
      <c r="J3088" s="176" t="str">
        <f>IF(AND(C3088&lt;&gt;"",COUNTIF('3.工程情報'!$C$6:$C$501,C3088)=0),"工程記号が3.工程情報に存在しません。","")</f>
        <v/>
      </c>
    </row>
    <row r="3089" spans="2:10" ht="18" customHeight="1">
      <c r="B3089" s="166"/>
      <c r="C3089" s="165"/>
      <c r="D3089" s="12" t="str">
        <f>IF(C3089="","",VLOOKUP(C3089,'3.工程情報'!$C$6:$D$501,2,FALSE))</f>
        <v/>
      </c>
      <c r="E3089" s="165"/>
      <c r="F3089" s="170"/>
      <c r="G3089" s="189" t="str">
        <f t="shared" si="48"/>
        <v/>
      </c>
      <c r="H3089" s="19"/>
      <c r="I3089" s="19"/>
      <c r="J3089" s="176" t="str">
        <f>IF(AND(C3089&lt;&gt;"",COUNTIF('3.工程情報'!$C$6:$C$501,C3089)=0),"工程記号が3.工程情報に存在しません。","")</f>
        <v/>
      </c>
    </row>
    <row r="3090" spans="2:10" ht="18" customHeight="1">
      <c r="B3090" s="166"/>
      <c r="C3090" s="165"/>
      <c r="D3090" s="12" t="str">
        <f>IF(C3090="","",VLOOKUP(C3090,'3.工程情報'!$C$6:$D$501,2,FALSE))</f>
        <v/>
      </c>
      <c r="E3090" s="165"/>
      <c r="F3090" s="170"/>
      <c r="G3090" s="189" t="str">
        <f t="shared" si="48"/>
        <v/>
      </c>
      <c r="H3090" s="19"/>
      <c r="I3090" s="19"/>
      <c r="J3090" s="176" t="str">
        <f>IF(AND(C3090&lt;&gt;"",COUNTIF('3.工程情報'!$C$6:$C$501,C3090)=0),"工程記号が3.工程情報に存在しません。","")</f>
        <v/>
      </c>
    </row>
    <row r="3091" spans="2:10" ht="18" customHeight="1">
      <c r="B3091" s="166"/>
      <c r="C3091" s="165"/>
      <c r="D3091" s="12" t="str">
        <f>IF(C3091="","",VLOOKUP(C3091,'3.工程情報'!$C$6:$D$501,2,FALSE))</f>
        <v/>
      </c>
      <c r="E3091" s="165"/>
      <c r="F3091" s="170"/>
      <c r="G3091" s="189" t="str">
        <f t="shared" si="48"/>
        <v/>
      </c>
      <c r="H3091" s="19"/>
      <c r="I3091" s="19"/>
      <c r="J3091" s="176" t="str">
        <f>IF(AND(C3091&lt;&gt;"",COUNTIF('3.工程情報'!$C$6:$C$501,C3091)=0),"工程記号が3.工程情報に存在しません。","")</f>
        <v/>
      </c>
    </row>
    <row r="3092" spans="2:10" ht="18" customHeight="1">
      <c r="B3092" s="166"/>
      <c r="C3092" s="165"/>
      <c r="D3092" s="12" t="str">
        <f>IF(C3092="","",VLOOKUP(C3092,'3.工程情報'!$C$6:$D$501,2,FALSE))</f>
        <v/>
      </c>
      <c r="E3092" s="165"/>
      <c r="F3092" s="170"/>
      <c r="G3092" s="189" t="str">
        <f t="shared" si="48"/>
        <v/>
      </c>
      <c r="H3092" s="19"/>
      <c r="I3092" s="19"/>
      <c r="J3092" s="176" t="str">
        <f>IF(AND(C3092&lt;&gt;"",COUNTIF('3.工程情報'!$C$6:$C$501,C3092)=0),"工程記号が3.工程情報に存在しません。","")</f>
        <v/>
      </c>
    </row>
    <row r="3093" spans="2:10" ht="18" customHeight="1">
      <c r="B3093" s="166"/>
      <c r="C3093" s="165"/>
      <c r="D3093" s="12" t="str">
        <f>IF(C3093="","",VLOOKUP(C3093,'3.工程情報'!$C$6:$D$501,2,FALSE))</f>
        <v/>
      </c>
      <c r="E3093" s="165"/>
      <c r="F3093" s="170"/>
      <c r="G3093" s="189" t="str">
        <f t="shared" si="48"/>
        <v/>
      </c>
      <c r="H3093" s="19"/>
      <c r="I3093" s="19"/>
      <c r="J3093" s="176" t="str">
        <f>IF(AND(C3093&lt;&gt;"",COUNTIF('3.工程情報'!$C$6:$C$501,C3093)=0),"工程記号が3.工程情報に存在しません。","")</f>
        <v/>
      </c>
    </row>
    <row r="3094" spans="2:10" ht="18" customHeight="1">
      <c r="B3094" s="166"/>
      <c r="C3094" s="165"/>
      <c r="D3094" s="12" t="str">
        <f>IF(C3094="","",VLOOKUP(C3094,'3.工程情報'!$C$6:$D$501,2,FALSE))</f>
        <v/>
      </c>
      <c r="E3094" s="165"/>
      <c r="F3094" s="170"/>
      <c r="G3094" s="189" t="str">
        <f t="shared" si="48"/>
        <v/>
      </c>
      <c r="H3094" s="19"/>
      <c r="I3094" s="19"/>
      <c r="J3094" s="176" t="str">
        <f>IF(AND(C3094&lt;&gt;"",COUNTIF('3.工程情報'!$C$6:$C$501,C3094)=0),"工程記号が3.工程情報に存在しません。","")</f>
        <v/>
      </c>
    </row>
    <row r="3095" spans="2:10" ht="18" customHeight="1">
      <c r="B3095" s="166"/>
      <c r="C3095" s="165"/>
      <c r="D3095" s="12" t="str">
        <f>IF(C3095="","",VLOOKUP(C3095,'3.工程情報'!$C$6:$D$501,2,FALSE))</f>
        <v/>
      </c>
      <c r="E3095" s="165"/>
      <c r="F3095" s="170"/>
      <c r="G3095" s="189" t="str">
        <f t="shared" si="48"/>
        <v/>
      </c>
      <c r="H3095" s="19"/>
      <c r="I3095" s="19"/>
      <c r="J3095" s="176" t="str">
        <f>IF(AND(C3095&lt;&gt;"",COUNTIF('3.工程情報'!$C$6:$C$501,C3095)=0),"工程記号が3.工程情報に存在しません。","")</f>
        <v/>
      </c>
    </row>
    <row r="3096" spans="2:10" ht="18" customHeight="1">
      <c r="B3096" s="166"/>
      <c r="C3096" s="165"/>
      <c r="D3096" s="12" t="str">
        <f>IF(C3096="","",VLOOKUP(C3096,'3.工程情報'!$C$6:$D$501,2,FALSE))</f>
        <v/>
      </c>
      <c r="E3096" s="165"/>
      <c r="F3096" s="170"/>
      <c r="G3096" s="189" t="str">
        <f t="shared" si="48"/>
        <v/>
      </c>
      <c r="H3096" s="19"/>
      <c r="I3096" s="19"/>
      <c r="J3096" s="176" t="str">
        <f>IF(AND(C3096&lt;&gt;"",COUNTIF('3.工程情報'!$C$6:$C$501,C3096)=0),"工程記号が3.工程情報に存在しません。","")</f>
        <v/>
      </c>
    </row>
    <row r="3097" spans="2:10" ht="18" customHeight="1">
      <c r="B3097" s="166"/>
      <c r="C3097" s="165"/>
      <c r="D3097" s="12" t="str">
        <f>IF(C3097="","",VLOOKUP(C3097,'3.工程情報'!$C$6:$D$501,2,FALSE))</f>
        <v/>
      </c>
      <c r="E3097" s="165"/>
      <c r="F3097" s="170"/>
      <c r="G3097" s="189" t="str">
        <f t="shared" si="48"/>
        <v/>
      </c>
      <c r="H3097" s="19"/>
      <c r="I3097" s="19"/>
      <c r="J3097" s="176" t="str">
        <f>IF(AND(C3097&lt;&gt;"",COUNTIF('3.工程情報'!$C$6:$C$501,C3097)=0),"工程記号が3.工程情報に存在しません。","")</f>
        <v/>
      </c>
    </row>
    <row r="3098" spans="2:10" ht="18" customHeight="1">
      <c r="B3098" s="166"/>
      <c r="C3098" s="165"/>
      <c r="D3098" s="12" t="str">
        <f>IF(C3098="","",VLOOKUP(C3098,'3.工程情報'!$C$6:$D$501,2,FALSE))</f>
        <v/>
      </c>
      <c r="E3098" s="165"/>
      <c r="F3098" s="170"/>
      <c r="G3098" s="189" t="str">
        <f t="shared" si="48"/>
        <v/>
      </c>
      <c r="H3098" s="19"/>
      <c r="I3098" s="19"/>
      <c r="J3098" s="176" t="str">
        <f>IF(AND(C3098&lt;&gt;"",COUNTIF('3.工程情報'!$C$6:$C$501,C3098)=0),"工程記号が3.工程情報に存在しません。","")</f>
        <v/>
      </c>
    </row>
    <row r="3099" spans="2:10" ht="18" customHeight="1">
      <c r="B3099" s="166"/>
      <c r="C3099" s="165"/>
      <c r="D3099" s="12" t="str">
        <f>IF(C3099="","",VLOOKUP(C3099,'3.工程情報'!$C$6:$D$501,2,FALSE))</f>
        <v/>
      </c>
      <c r="E3099" s="165"/>
      <c r="F3099" s="170"/>
      <c r="G3099" s="189" t="str">
        <f t="shared" si="48"/>
        <v/>
      </c>
      <c r="H3099" s="19"/>
      <c r="I3099" s="19"/>
      <c r="J3099" s="176" t="str">
        <f>IF(AND(C3099&lt;&gt;"",COUNTIF('3.工程情報'!$C$6:$C$501,C3099)=0),"工程記号が3.工程情報に存在しません。","")</f>
        <v/>
      </c>
    </row>
    <row r="3100" spans="2:10" ht="18" customHeight="1">
      <c r="B3100" s="166"/>
      <c r="C3100" s="165"/>
      <c r="D3100" s="12" t="str">
        <f>IF(C3100="","",VLOOKUP(C3100,'3.工程情報'!$C$6:$D$501,2,FALSE))</f>
        <v/>
      </c>
      <c r="E3100" s="165"/>
      <c r="F3100" s="170"/>
      <c r="G3100" s="189" t="str">
        <f t="shared" si="48"/>
        <v/>
      </c>
      <c r="H3100" s="19"/>
      <c r="I3100" s="19"/>
      <c r="J3100" s="176" t="str">
        <f>IF(AND(C3100&lt;&gt;"",COUNTIF('3.工程情報'!$C$6:$C$501,C3100)=0),"工程記号が3.工程情報に存在しません。","")</f>
        <v/>
      </c>
    </row>
    <row r="3101" spans="2:10" ht="18" customHeight="1">
      <c r="B3101" s="166"/>
      <c r="C3101" s="165"/>
      <c r="D3101" s="12" t="str">
        <f>IF(C3101="","",VLOOKUP(C3101,'3.工程情報'!$C$6:$D$501,2,FALSE))</f>
        <v/>
      </c>
      <c r="E3101" s="165"/>
      <c r="F3101" s="170"/>
      <c r="G3101" s="189" t="str">
        <f t="shared" si="48"/>
        <v/>
      </c>
      <c r="H3101" s="19"/>
      <c r="I3101" s="19"/>
      <c r="J3101" s="176" t="str">
        <f>IF(AND(C3101&lt;&gt;"",COUNTIF('3.工程情報'!$C$6:$C$501,C3101)=0),"工程記号が3.工程情報に存在しません。","")</f>
        <v/>
      </c>
    </row>
    <row r="3102" spans="2:10" ht="18" customHeight="1">
      <c r="B3102" s="166"/>
      <c r="C3102" s="165"/>
      <c r="D3102" s="12" t="str">
        <f>IF(C3102="","",VLOOKUP(C3102,'3.工程情報'!$C$6:$D$501,2,FALSE))</f>
        <v/>
      </c>
      <c r="E3102" s="165"/>
      <c r="F3102" s="170"/>
      <c r="G3102" s="189" t="str">
        <f t="shared" si="48"/>
        <v/>
      </c>
      <c r="H3102" s="19"/>
      <c r="I3102" s="19"/>
      <c r="J3102" s="176" t="str">
        <f>IF(AND(C3102&lt;&gt;"",COUNTIF('3.工程情報'!$C$6:$C$501,C3102)=0),"工程記号が3.工程情報に存在しません。","")</f>
        <v/>
      </c>
    </row>
    <row r="3103" spans="2:10" ht="18" customHeight="1">
      <c r="B3103" s="166"/>
      <c r="C3103" s="165"/>
      <c r="D3103" s="12" t="str">
        <f>IF(C3103="","",VLOOKUP(C3103,'3.工程情報'!$C$6:$D$501,2,FALSE))</f>
        <v/>
      </c>
      <c r="E3103" s="165"/>
      <c r="F3103" s="170"/>
      <c r="G3103" s="189" t="str">
        <f t="shared" si="48"/>
        <v/>
      </c>
      <c r="H3103" s="19"/>
      <c r="I3103" s="19"/>
      <c r="J3103" s="176" t="str">
        <f>IF(AND(C3103&lt;&gt;"",COUNTIF('3.工程情報'!$C$6:$C$501,C3103)=0),"工程記号が3.工程情報に存在しません。","")</f>
        <v/>
      </c>
    </row>
    <row r="3104" spans="2:10" ht="18" customHeight="1">
      <c r="B3104" s="166"/>
      <c r="C3104" s="165"/>
      <c r="D3104" s="12" t="str">
        <f>IF(C3104="","",VLOOKUP(C3104,'3.工程情報'!$C$6:$D$501,2,FALSE))</f>
        <v/>
      </c>
      <c r="E3104" s="165"/>
      <c r="F3104" s="170"/>
      <c r="G3104" s="189" t="str">
        <f t="shared" si="48"/>
        <v/>
      </c>
      <c r="H3104" s="19"/>
      <c r="I3104" s="19"/>
      <c r="J3104" s="176" t="str">
        <f>IF(AND(C3104&lt;&gt;"",COUNTIF('3.工程情報'!$C$6:$C$501,C3104)=0),"工程記号が3.工程情報に存在しません。","")</f>
        <v/>
      </c>
    </row>
    <row r="3105" spans="2:10" ht="18" customHeight="1">
      <c r="B3105" s="166"/>
      <c r="C3105" s="165"/>
      <c r="D3105" s="12" t="str">
        <f>IF(C3105="","",VLOOKUP(C3105,'3.工程情報'!$C$6:$D$501,2,FALSE))</f>
        <v/>
      </c>
      <c r="E3105" s="165"/>
      <c r="F3105" s="170"/>
      <c r="G3105" s="189" t="str">
        <f t="shared" si="48"/>
        <v/>
      </c>
      <c r="H3105" s="19"/>
      <c r="I3105" s="19"/>
      <c r="J3105" s="176" t="str">
        <f>IF(AND(C3105&lt;&gt;"",COUNTIF('3.工程情報'!$C$6:$C$501,C3105)=0),"工程記号が3.工程情報に存在しません。","")</f>
        <v/>
      </c>
    </row>
    <row r="3106" spans="2:10" ht="18" customHeight="1">
      <c r="B3106" s="166"/>
      <c r="C3106" s="165"/>
      <c r="D3106" s="12" t="str">
        <f>IF(C3106="","",VLOOKUP(C3106,'3.工程情報'!$C$6:$D$501,2,FALSE))</f>
        <v/>
      </c>
      <c r="E3106" s="165"/>
      <c r="F3106" s="170"/>
      <c r="G3106" s="189" t="str">
        <f t="shared" si="48"/>
        <v/>
      </c>
      <c r="H3106" s="19"/>
      <c r="I3106" s="19"/>
      <c r="J3106" s="176" t="str">
        <f>IF(AND(C3106&lt;&gt;"",COUNTIF('3.工程情報'!$C$6:$C$501,C3106)=0),"工程記号が3.工程情報に存在しません。","")</f>
        <v/>
      </c>
    </row>
    <row r="3107" spans="2:10" ht="18" customHeight="1">
      <c r="B3107" s="166"/>
      <c r="C3107" s="165"/>
      <c r="D3107" s="12" t="str">
        <f>IF(C3107="","",VLOOKUP(C3107,'3.工程情報'!$C$6:$D$501,2,FALSE))</f>
        <v/>
      </c>
      <c r="E3107" s="165"/>
      <c r="F3107" s="170"/>
      <c r="G3107" s="189" t="str">
        <f t="shared" si="48"/>
        <v/>
      </c>
      <c r="H3107" s="19"/>
      <c r="I3107" s="19"/>
      <c r="J3107" s="176" t="str">
        <f>IF(AND(C3107&lt;&gt;"",COUNTIF('3.工程情報'!$C$6:$C$501,C3107)=0),"工程記号が3.工程情報に存在しません。","")</f>
        <v/>
      </c>
    </row>
    <row r="3108" spans="2:10" ht="18" customHeight="1">
      <c r="B3108" s="166"/>
      <c r="C3108" s="165"/>
      <c r="D3108" s="12" t="str">
        <f>IF(C3108="","",VLOOKUP(C3108,'3.工程情報'!$C$6:$D$501,2,FALSE))</f>
        <v/>
      </c>
      <c r="E3108" s="165"/>
      <c r="F3108" s="170"/>
      <c r="G3108" s="189" t="str">
        <f t="shared" si="48"/>
        <v/>
      </c>
      <c r="H3108" s="19"/>
      <c r="I3108" s="19"/>
      <c r="J3108" s="176" t="str">
        <f>IF(AND(C3108&lt;&gt;"",COUNTIF('3.工程情報'!$C$6:$C$501,C3108)=0),"工程記号が3.工程情報に存在しません。","")</f>
        <v/>
      </c>
    </row>
    <row r="3109" spans="2:10" ht="18" customHeight="1">
      <c r="B3109" s="166"/>
      <c r="C3109" s="165"/>
      <c r="D3109" s="12" t="str">
        <f>IF(C3109="","",VLOOKUP(C3109,'3.工程情報'!$C$6:$D$501,2,FALSE))</f>
        <v/>
      </c>
      <c r="E3109" s="165"/>
      <c r="F3109" s="170"/>
      <c r="G3109" s="189" t="str">
        <f t="shared" si="48"/>
        <v/>
      </c>
      <c r="H3109" s="19"/>
      <c r="I3109" s="19"/>
      <c r="J3109" s="176" t="str">
        <f>IF(AND(C3109&lt;&gt;"",COUNTIF('3.工程情報'!$C$6:$C$501,C3109)=0),"工程記号が3.工程情報に存在しません。","")</f>
        <v/>
      </c>
    </row>
    <row r="3110" spans="2:10" ht="18" customHeight="1">
      <c r="B3110" s="166"/>
      <c r="C3110" s="165"/>
      <c r="D3110" s="12" t="str">
        <f>IF(C3110="","",VLOOKUP(C3110,'3.工程情報'!$C$6:$D$501,2,FALSE))</f>
        <v/>
      </c>
      <c r="E3110" s="165"/>
      <c r="F3110" s="170"/>
      <c r="G3110" s="189" t="str">
        <f t="shared" si="48"/>
        <v/>
      </c>
      <c r="H3110" s="19"/>
      <c r="I3110" s="19"/>
      <c r="J3110" s="176" t="str">
        <f>IF(AND(C3110&lt;&gt;"",COUNTIF('3.工程情報'!$C$6:$C$501,C3110)=0),"工程記号が3.工程情報に存在しません。","")</f>
        <v/>
      </c>
    </row>
    <row r="3111" spans="2:10" ht="18" customHeight="1">
      <c r="B3111" s="166"/>
      <c r="C3111" s="165"/>
      <c r="D3111" s="12" t="str">
        <f>IF(C3111="","",VLOOKUP(C3111,'3.工程情報'!$C$6:$D$501,2,FALSE))</f>
        <v/>
      </c>
      <c r="E3111" s="165"/>
      <c r="F3111" s="170"/>
      <c r="G3111" s="189" t="str">
        <f t="shared" si="48"/>
        <v/>
      </c>
      <c r="H3111" s="19"/>
      <c r="I3111" s="19"/>
      <c r="J3111" s="176" t="str">
        <f>IF(AND(C3111&lt;&gt;"",COUNTIF('3.工程情報'!$C$6:$C$501,C3111)=0),"工程記号が3.工程情報に存在しません。","")</f>
        <v/>
      </c>
    </row>
    <row r="3112" spans="2:10" ht="18" customHeight="1">
      <c r="B3112" s="166"/>
      <c r="C3112" s="165"/>
      <c r="D3112" s="12" t="str">
        <f>IF(C3112="","",VLOOKUP(C3112,'3.工程情報'!$C$6:$D$501,2,FALSE))</f>
        <v/>
      </c>
      <c r="E3112" s="165"/>
      <c r="F3112" s="170"/>
      <c r="G3112" s="189" t="str">
        <f t="shared" si="48"/>
        <v/>
      </c>
      <c r="H3112" s="19"/>
      <c r="I3112" s="19"/>
      <c r="J3112" s="176" t="str">
        <f>IF(AND(C3112&lt;&gt;"",COUNTIF('3.工程情報'!$C$6:$C$501,C3112)=0),"工程記号が3.工程情報に存在しません。","")</f>
        <v/>
      </c>
    </row>
    <row r="3113" spans="2:10" ht="18" customHeight="1">
      <c r="B3113" s="166"/>
      <c r="C3113" s="165"/>
      <c r="D3113" s="12" t="str">
        <f>IF(C3113="","",VLOOKUP(C3113,'3.工程情報'!$C$6:$D$501,2,FALSE))</f>
        <v/>
      </c>
      <c r="E3113" s="165"/>
      <c r="F3113" s="170"/>
      <c r="G3113" s="189" t="str">
        <f t="shared" si="48"/>
        <v/>
      </c>
      <c r="H3113" s="19"/>
      <c r="I3113" s="19"/>
      <c r="J3113" s="176" t="str">
        <f>IF(AND(C3113&lt;&gt;"",COUNTIF('3.工程情報'!$C$6:$C$501,C3113)=0),"工程記号が3.工程情報に存在しません。","")</f>
        <v/>
      </c>
    </row>
    <row r="3114" spans="2:10" ht="18" customHeight="1">
      <c r="B3114" s="166"/>
      <c r="C3114" s="165"/>
      <c r="D3114" s="12" t="str">
        <f>IF(C3114="","",VLOOKUP(C3114,'3.工程情報'!$C$6:$D$501,2,FALSE))</f>
        <v/>
      </c>
      <c r="E3114" s="165"/>
      <c r="F3114" s="170"/>
      <c r="G3114" s="189" t="str">
        <f t="shared" si="48"/>
        <v/>
      </c>
      <c r="H3114" s="19"/>
      <c r="I3114" s="19"/>
      <c r="J3114" s="176" t="str">
        <f>IF(AND(C3114&lt;&gt;"",COUNTIF('3.工程情報'!$C$6:$C$501,C3114)=0),"工程記号が3.工程情報に存在しません。","")</f>
        <v/>
      </c>
    </row>
    <row r="3115" spans="2:10" ht="18" customHeight="1">
      <c r="B3115" s="166"/>
      <c r="C3115" s="165"/>
      <c r="D3115" s="12" t="str">
        <f>IF(C3115="","",VLOOKUP(C3115,'3.工程情報'!$C$6:$D$501,2,FALSE))</f>
        <v/>
      </c>
      <c r="E3115" s="165"/>
      <c r="F3115" s="170"/>
      <c r="G3115" s="189" t="str">
        <f t="shared" si="48"/>
        <v/>
      </c>
      <c r="H3115" s="19"/>
      <c r="I3115" s="19"/>
      <c r="J3115" s="176" t="str">
        <f>IF(AND(C3115&lt;&gt;"",COUNTIF('3.工程情報'!$C$6:$C$501,C3115)=0),"工程記号が3.工程情報に存在しません。","")</f>
        <v/>
      </c>
    </row>
    <row r="3116" spans="2:10" ht="18" customHeight="1">
      <c r="B3116" s="166"/>
      <c r="C3116" s="165"/>
      <c r="D3116" s="12" t="str">
        <f>IF(C3116="","",VLOOKUP(C3116,'3.工程情報'!$C$6:$D$501,2,FALSE))</f>
        <v/>
      </c>
      <c r="E3116" s="165"/>
      <c r="F3116" s="170"/>
      <c r="G3116" s="189" t="str">
        <f t="shared" si="48"/>
        <v/>
      </c>
      <c r="H3116" s="19"/>
      <c r="I3116" s="19"/>
      <c r="J3116" s="176" t="str">
        <f>IF(AND(C3116&lt;&gt;"",COUNTIF('3.工程情報'!$C$6:$C$501,C3116)=0),"工程記号が3.工程情報に存在しません。","")</f>
        <v/>
      </c>
    </row>
    <row r="3117" spans="2:10" ht="18" customHeight="1">
      <c r="B3117" s="166"/>
      <c r="C3117" s="165"/>
      <c r="D3117" s="12" t="str">
        <f>IF(C3117="","",VLOOKUP(C3117,'3.工程情報'!$C$6:$D$501,2,FALSE))</f>
        <v/>
      </c>
      <c r="E3117" s="165"/>
      <c r="F3117" s="170"/>
      <c r="G3117" s="189" t="str">
        <f t="shared" si="48"/>
        <v/>
      </c>
      <c r="H3117" s="19"/>
      <c r="I3117" s="19"/>
      <c r="J3117" s="176" t="str">
        <f>IF(AND(C3117&lt;&gt;"",COUNTIF('3.工程情報'!$C$6:$C$501,C3117)=0),"工程記号が3.工程情報に存在しません。","")</f>
        <v/>
      </c>
    </row>
    <row r="3118" spans="2:10" ht="18" customHeight="1">
      <c r="B3118" s="166"/>
      <c r="C3118" s="165"/>
      <c r="D3118" s="12" t="str">
        <f>IF(C3118="","",VLOOKUP(C3118,'3.工程情報'!$C$6:$D$501,2,FALSE))</f>
        <v/>
      </c>
      <c r="E3118" s="165"/>
      <c r="F3118" s="170"/>
      <c r="G3118" s="189" t="str">
        <f t="shared" si="48"/>
        <v/>
      </c>
      <c r="H3118" s="19"/>
      <c r="I3118" s="19"/>
      <c r="J3118" s="176" t="str">
        <f>IF(AND(C3118&lt;&gt;"",COUNTIF('3.工程情報'!$C$6:$C$501,C3118)=0),"工程記号が3.工程情報に存在しません。","")</f>
        <v/>
      </c>
    </row>
    <row r="3119" spans="2:10" ht="18" customHeight="1">
      <c r="B3119" s="166"/>
      <c r="C3119" s="165"/>
      <c r="D3119" s="12" t="str">
        <f>IF(C3119="","",VLOOKUP(C3119,'3.工程情報'!$C$6:$D$501,2,FALSE))</f>
        <v/>
      </c>
      <c r="E3119" s="165"/>
      <c r="F3119" s="170"/>
      <c r="G3119" s="189" t="str">
        <f t="shared" si="48"/>
        <v/>
      </c>
      <c r="H3119" s="19"/>
      <c r="I3119" s="19"/>
      <c r="J3119" s="176" t="str">
        <f>IF(AND(C3119&lt;&gt;"",COUNTIF('3.工程情報'!$C$6:$C$501,C3119)=0),"工程記号が3.工程情報に存在しません。","")</f>
        <v/>
      </c>
    </row>
    <row r="3120" spans="2:10" ht="18" customHeight="1">
      <c r="B3120" s="166"/>
      <c r="C3120" s="165"/>
      <c r="D3120" s="12" t="str">
        <f>IF(C3120="","",VLOOKUP(C3120,'3.工程情報'!$C$6:$D$501,2,FALSE))</f>
        <v/>
      </c>
      <c r="E3120" s="165"/>
      <c r="F3120" s="170"/>
      <c r="G3120" s="189" t="str">
        <f t="shared" si="48"/>
        <v/>
      </c>
      <c r="H3120" s="19"/>
      <c r="I3120" s="19"/>
      <c r="J3120" s="176" t="str">
        <f>IF(AND(C3120&lt;&gt;"",COUNTIF('3.工程情報'!$C$6:$C$501,C3120)=0),"工程記号が3.工程情報に存在しません。","")</f>
        <v/>
      </c>
    </row>
    <row r="3121" spans="2:10" ht="18" customHeight="1">
      <c r="B3121" s="166"/>
      <c r="C3121" s="165"/>
      <c r="D3121" s="12" t="str">
        <f>IF(C3121="","",VLOOKUP(C3121,'3.工程情報'!$C$6:$D$501,2,FALSE))</f>
        <v/>
      </c>
      <c r="E3121" s="165"/>
      <c r="F3121" s="170"/>
      <c r="G3121" s="189" t="str">
        <f t="shared" si="48"/>
        <v/>
      </c>
      <c r="H3121" s="19"/>
      <c r="I3121" s="19"/>
      <c r="J3121" s="176" t="str">
        <f>IF(AND(C3121&lt;&gt;"",COUNTIF('3.工程情報'!$C$6:$C$501,C3121)=0),"工程記号が3.工程情報に存在しません。","")</f>
        <v/>
      </c>
    </row>
    <row r="3122" spans="2:10" ht="18" customHeight="1">
      <c r="B3122" s="166"/>
      <c r="C3122" s="165"/>
      <c r="D3122" s="12" t="str">
        <f>IF(C3122="","",VLOOKUP(C3122,'3.工程情報'!$C$6:$D$501,2,FALSE))</f>
        <v/>
      </c>
      <c r="E3122" s="165"/>
      <c r="F3122" s="170"/>
      <c r="G3122" s="189" t="str">
        <f t="shared" si="48"/>
        <v/>
      </c>
      <c r="H3122" s="19"/>
      <c r="I3122" s="19"/>
      <c r="J3122" s="176" t="str">
        <f>IF(AND(C3122&lt;&gt;"",COUNTIF('3.工程情報'!$C$6:$C$501,C3122)=0),"工程記号が3.工程情報に存在しません。","")</f>
        <v/>
      </c>
    </row>
    <row r="3123" spans="2:10" ht="18" customHeight="1">
      <c r="B3123" s="166"/>
      <c r="C3123" s="165"/>
      <c r="D3123" s="12" t="str">
        <f>IF(C3123="","",VLOOKUP(C3123,'3.工程情報'!$C$6:$D$501,2,FALSE))</f>
        <v/>
      </c>
      <c r="E3123" s="165"/>
      <c r="F3123" s="170"/>
      <c r="G3123" s="189" t="str">
        <f t="shared" si="48"/>
        <v/>
      </c>
      <c r="H3123" s="19"/>
      <c r="I3123" s="19"/>
      <c r="J3123" s="176" t="str">
        <f>IF(AND(C3123&lt;&gt;"",COUNTIF('3.工程情報'!$C$6:$C$501,C3123)=0),"工程記号が3.工程情報に存在しません。","")</f>
        <v/>
      </c>
    </row>
    <row r="3124" spans="2:10" ht="18" customHeight="1">
      <c r="B3124" s="166"/>
      <c r="C3124" s="165"/>
      <c r="D3124" s="12" t="str">
        <f>IF(C3124="","",VLOOKUP(C3124,'3.工程情報'!$C$6:$D$501,2,FALSE))</f>
        <v/>
      </c>
      <c r="E3124" s="165"/>
      <c r="F3124" s="170"/>
      <c r="G3124" s="189" t="str">
        <f t="shared" si="48"/>
        <v/>
      </c>
      <c r="H3124" s="19"/>
      <c r="I3124" s="19"/>
      <c r="J3124" s="176" t="str">
        <f>IF(AND(C3124&lt;&gt;"",COUNTIF('3.工程情報'!$C$6:$C$501,C3124)=0),"工程記号が3.工程情報に存在しません。","")</f>
        <v/>
      </c>
    </row>
    <row r="3125" spans="2:10" ht="18" customHeight="1">
      <c r="B3125" s="166"/>
      <c r="C3125" s="165"/>
      <c r="D3125" s="12" t="str">
        <f>IF(C3125="","",VLOOKUP(C3125,'3.工程情報'!$C$6:$D$501,2,FALSE))</f>
        <v/>
      </c>
      <c r="E3125" s="165"/>
      <c r="F3125" s="170"/>
      <c r="G3125" s="189" t="str">
        <f t="shared" si="48"/>
        <v/>
      </c>
      <c r="H3125" s="19"/>
      <c r="I3125" s="19"/>
      <c r="J3125" s="176" t="str">
        <f>IF(AND(C3125&lt;&gt;"",COUNTIF('3.工程情報'!$C$6:$C$501,C3125)=0),"工程記号が3.工程情報に存在しません。","")</f>
        <v/>
      </c>
    </row>
    <row r="3126" spans="2:10" ht="18" customHeight="1">
      <c r="B3126" s="166"/>
      <c r="C3126" s="165"/>
      <c r="D3126" s="12" t="str">
        <f>IF(C3126="","",VLOOKUP(C3126,'3.工程情報'!$C$6:$D$501,2,FALSE))</f>
        <v/>
      </c>
      <c r="E3126" s="165"/>
      <c r="F3126" s="170"/>
      <c r="G3126" s="189" t="str">
        <f t="shared" si="48"/>
        <v/>
      </c>
      <c r="H3126" s="19"/>
      <c r="I3126" s="19"/>
      <c r="J3126" s="176" t="str">
        <f>IF(AND(C3126&lt;&gt;"",COUNTIF('3.工程情報'!$C$6:$C$501,C3126)=0),"工程記号が3.工程情報に存在しません。","")</f>
        <v/>
      </c>
    </row>
    <row r="3127" spans="2:10" ht="18" customHeight="1">
      <c r="B3127" s="166"/>
      <c r="C3127" s="165"/>
      <c r="D3127" s="12" t="str">
        <f>IF(C3127="","",VLOOKUP(C3127,'3.工程情報'!$C$6:$D$501,2,FALSE))</f>
        <v/>
      </c>
      <c r="E3127" s="165"/>
      <c r="F3127" s="170"/>
      <c r="G3127" s="189" t="str">
        <f t="shared" si="48"/>
        <v/>
      </c>
      <c r="H3127" s="19"/>
      <c r="I3127" s="19"/>
      <c r="J3127" s="176" t="str">
        <f>IF(AND(C3127&lt;&gt;"",COUNTIF('3.工程情報'!$C$6:$C$501,C3127)=0),"工程記号が3.工程情報に存在しません。","")</f>
        <v/>
      </c>
    </row>
    <row r="3128" spans="2:10" ht="18" customHeight="1">
      <c r="B3128" s="166"/>
      <c r="C3128" s="165"/>
      <c r="D3128" s="12" t="str">
        <f>IF(C3128="","",VLOOKUP(C3128,'3.工程情報'!$C$6:$D$501,2,FALSE))</f>
        <v/>
      </c>
      <c r="E3128" s="165"/>
      <c r="F3128" s="170"/>
      <c r="G3128" s="189" t="str">
        <f t="shared" si="48"/>
        <v/>
      </c>
      <c r="H3128" s="19"/>
      <c r="I3128" s="19"/>
      <c r="J3128" s="176" t="str">
        <f>IF(AND(C3128&lt;&gt;"",COUNTIF('3.工程情報'!$C$6:$C$501,C3128)=0),"工程記号が3.工程情報に存在しません。","")</f>
        <v/>
      </c>
    </row>
    <row r="3129" spans="2:10" ht="18" customHeight="1">
      <c r="B3129" s="166"/>
      <c r="C3129" s="165"/>
      <c r="D3129" s="12" t="str">
        <f>IF(C3129="","",VLOOKUP(C3129,'3.工程情報'!$C$6:$D$501,2,FALSE))</f>
        <v/>
      </c>
      <c r="E3129" s="165"/>
      <c r="F3129" s="170"/>
      <c r="G3129" s="189" t="str">
        <f t="shared" si="48"/>
        <v/>
      </c>
      <c r="H3129" s="19"/>
      <c r="I3129" s="19"/>
      <c r="J3129" s="176" t="str">
        <f>IF(AND(C3129&lt;&gt;"",COUNTIF('3.工程情報'!$C$6:$C$501,C3129)=0),"工程記号が3.工程情報に存在しません。","")</f>
        <v/>
      </c>
    </row>
    <row r="3130" spans="2:10" ht="18" customHeight="1">
      <c r="B3130" s="166"/>
      <c r="C3130" s="165"/>
      <c r="D3130" s="12" t="str">
        <f>IF(C3130="","",VLOOKUP(C3130,'3.工程情報'!$C$6:$D$501,2,FALSE))</f>
        <v/>
      </c>
      <c r="E3130" s="165"/>
      <c r="F3130" s="170"/>
      <c r="G3130" s="189" t="str">
        <f t="shared" si="48"/>
        <v/>
      </c>
      <c r="H3130" s="19"/>
      <c r="I3130" s="19"/>
      <c r="J3130" s="176" t="str">
        <f>IF(AND(C3130&lt;&gt;"",COUNTIF('3.工程情報'!$C$6:$C$501,C3130)=0),"工程記号が3.工程情報に存在しません。","")</f>
        <v/>
      </c>
    </row>
    <row r="3131" spans="2:10" ht="18" customHeight="1">
      <c r="B3131" s="166"/>
      <c r="C3131" s="165"/>
      <c r="D3131" s="12" t="str">
        <f>IF(C3131="","",VLOOKUP(C3131,'3.工程情報'!$C$6:$D$501,2,FALSE))</f>
        <v/>
      </c>
      <c r="E3131" s="165"/>
      <c r="F3131" s="170"/>
      <c r="G3131" s="189" t="str">
        <f t="shared" si="48"/>
        <v/>
      </c>
      <c r="H3131" s="19"/>
      <c r="I3131" s="19"/>
      <c r="J3131" s="176" t="str">
        <f>IF(AND(C3131&lt;&gt;"",COUNTIF('3.工程情報'!$C$6:$C$501,C3131)=0),"工程記号が3.工程情報に存在しません。","")</f>
        <v/>
      </c>
    </row>
    <row r="3132" spans="2:10" ht="18" customHeight="1">
      <c r="B3132" s="166"/>
      <c r="C3132" s="165"/>
      <c r="D3132" s="12" t="str">
        <f>IF(C3132="","",VLOOKUP(C3132,'3.工程情報'!$C$6:$D$501,2,FALSE))</f>
        <v/>
      </c>
      <c r="E3132" s="165"/>
      <c r="F3132" s="170"/>
      <c r="G3132" s="189" t="str">
        <f t="shared" si="48"/>
        <v/>
      </c>
      <c r="H3132" s="19"/>
      <c r="I3132" s="19"/>
      <c r="J3132" s="176" t="str">
        <f>IF(AND(C3132&lt;&gt;"",COUNTIF('3.工程情報'!$C$6:$C$501,C3132)=0),"工程記号が3.工程情報に存在しません。","")</f>
        <v/>
      </c>
    </row>
    <row r="3133" spans="2:10" ht="18" customHeight="1">
      <c r="B3133" s="166"/>
      <c r="C3133" s="165"/>
      <c r="D3133" s="12" t="str">
        <f>IF(C3133="","",VLOOKUP(C3133,'3.工程情報'!$C$6:$D$501,2,FALSE))</f>
        <v/>
      </c>
      <c r="E3133" s="165"/>
      <c r="F3133" s="170"/>
      <c r="G3133" s="189" t="str">
        <f t="shared" si="48"/>
        <v/>
      </c>
      <c r="H3133" s="19"/>
      <c r="I3133" s="19"/>
      <c r="J3133" s="176" t="str">
        <f>IF(AND(C3133&lt;&gt;"",COUNTIF('3.工程情報'!$C$6:$C$501,C3133)=0),"工程記号が3.工程情報に存在しません。","")</f>
        <v/>
      </c>
    </row>
    <row r="3134" spans="2:10" ht="18" customHeight="1">
      <c r="B3134" s="166"/>
      <c r="C3134" s="165"/>
      <c r="D3134" s="12" t="str">
        <f>IF(C3134="","",VLOOKUP(C3134,'3.工程情報'!$C$6:$D$501,2,FALSE))</f>
        <v/>
      </c>
      <c r="E3134" s="165"/>
      <c r="F3134" s="170"/>
      <c r="G3134" s="189" t="str">
        <f t="shared" si="48"/>
        <v/>
      </c>
      <c r="H3134" s="19"/>
      <c r="I3134" s="19"/>
      <c r="J3134" s="176" t="str">
        <f>IF(AND(C3134&lt;&gt;"",COUNTIF('3.工程情報'!$C$6:$C$501,C3134)=0),"工程記号が3.工程情報に存在しません。","")</f>
        <v/>
      </c>
    </row>
    <row r="3135" spans="2:10" ht="18" customHeight="1">
      <c r="B3135" s="166"/>
      <c r="C3135" s="165"/>
      <c r="D3135" s="12" t="str">
        <f>IF(C3135="","",VLOOKUP(C3135,'3.工程情報'!$C$6:$D$501,2,FALSE))</f>
        <v/>
      </c>
      <c r="E3135" s="165"/>
      <c r="F3135" s="170"/>
      <c r="G3135" s="189" t="str">
        <f t="shared" si="48"/>
        <v/>
      </c>
      <c r="H3135" s="19"/>
      <c r="I3135" s="19"/>
      <c r="J3135" s="176" t="str">
        <f>IF(AND(C3135&lt;&gt;"",COUNTIF('3.工程情報'!$C$6:$C$501,C3135)=0),"工程記号が3.工程情報に存在しません。","")</f>
        <v/>
      </c>
    </row>
    <row r="3136" spans="2:10" ht="18" customHeight="1">
      <c r="B3136" s="166"/>
      <c r="C3136" s="165"/>
      <c r="D3136" s="12" t="str">
        <f>IF(C3136="","",VLOOKUP(C3136,'3.工程情報'!$C$6:$D$501,2,FALSE))</f>
        <v/>
      </c>
      <c r="E3136" s="165"/>
      <c r="F3136" s="170"/>
      <c r="G3136" s="189" t="str">
        <f t="shared" si="48"/>
        <v/>
      </c>
      <c r="H3136" s="19"/>
      <c r="I3136" s="19"/>
      <c r="J3136" s="176" t="str">
        <f>IF(AND(C3136&lt;&gt;"",COUNTIF('3.工程情報'!$C$6:$C$501,C3136)=0),"工程記号が3.工程情報に存在しません。","")</f>
        <v/>
      </c>
    </row>
    <row r="3137" spans="2:10" ht="18" customHeight="1">
      <c r="B3137" s="166"/>
      <c r="C3137" s="165"/>
      <c r="D3137" s="12" t="str">
        <f>IF(C3137="","",VLOOKUP(C3137,'3.工程情報'!$C$6:$D$501,2,FALSE))</f>
        <v/>
      </c>
      <c r="E3137" s="165"/>
      <c r="F3137" s="170"/>
      <c r="G3137" s="189" t="str">
        <f t="shared" si="48"/>
        <v/>
      </c>
      <c r="H3137" s="19"/>
      <c r="I3137" s="19"/>
      <c r="J3137" s="176" t="str">
        <f>IF(AND(C3137&lt;&gt;"",COUNTIF('3.工程情報'!$C$6:$C$501,C3137)=0),"工程記号が3.工程情報に存在しません。","")</f>
        <v/>
      </c>
    </row>
    <row r="3138" spans="2:10" ht="18" customHeight="1">
      <c r="B3138" s="166"/>
      <c r="C3138" s="165"/>
      <c r="D3138" s="12" t="str">
        <f>IF(C3138="","",VLOOKUP(C3138,'3.工程情報'!$C$6:$D$501,2,FALSE))</f>
        <v/>
      </c>
      <c r="E3138" s="165"/>
      <c r="F3138" s="170"/>
      <c r="G3138" s="189" t="str">
        <f t="shared" si="48"/>
        <v/>
      </c>
      <c r="H3138" s="19"/>
      <c r="I3138" s="19"/>
      <c r="J3138" s="176" t="str">
        <f>IF(AND(C3138&lt;&gt;"",COUNTIF('3.工程情報'!$C$6:$C$501,C3138)=0),"工程記号が3.工程情報に存在しません。","")</f>
        <v/>
      </c>
    </row>
    <row r="3139" spans="2:10" ht="18" customHeight="1">
      <c r="B3139" s="166"/>
      <c r="C3139" s="165"/>
      <c r="D3139" s="12" t="str">
        <f>IF(C3139="","",VLOOKUP(C3139,'3.工程情報'!$C$6:$D$501,2,FALSE))</f>
        <v/>
      </c>
      <c r="E3139" s="165"/>
      <c r="F3139" s="170"/>
      <c r="G3139" s="189" t="str">
        <f t="shared" si="48"/>
        <v/>
      </c>
      <c r="H3139" s="19"/>
      <c r="I3139" s="19"/>
      <c r="J3139" s="176" t="str">
        <f>IF(AND(C3139&lt;&gt;"",COUNTIF('3.工程情報'!$C$6:$C$501,C3139)=0),"工程記号が3.工程情報に存在しません。","")</f>
        <v/>
      </c>
    </row>
    <row r="3140" spans="2:10" ht="18" customHeight="1">
      <c r="B3140" s="166"/>
      <c r="C3140" s="165"/>
      <c r="D3140" s="12" t="str">
        <f>IF(C3140="","",VLOOKUP(C3140,'3.工程情報'!$C$6:$D$501,2,FALSE))</f>
        <v/>
      </c>
      <c r="E3140" s="165"/>
      <c r="F3140" s="170"/>
      <c r="G3140" s="189" t="str">
        <f t="shared" si="48"/>
        <v/>
      </c>
      <c r="H3140" s="19"/>
      <c r="I3140" s="19"/>
      <c r="J3140" s="176" t="str">
        <f>IF(AND(C3140&lt;&gt;"",COUNTIF('3.工程情報'!$C$6:$C$501,C3140)=0),"工程記号が3.工程情報に存在しません。","")</f>
        <v/>
      </c>
    </row>
    <row r="3141" spans="2:10" ht="18" customHeight="1">
      <c r="B3141" s="166"/>
      <c r="C3141" s="165"/>
      <c r="D3141" s="12" t="str">
        <f>IF(C3141="","",VLOOKUP(C3141,'3.工程情報'!$C$6:$D$501,2,FALSE))</f>
        <v/>
      </c>
      <c r="E3141" s="165"/>
      <c r="F3141" s="170"/>
      <c r="G3141" s="189" t="str">
        <f t="shared" si="48"/>
        <v/>
      </c>
      <c r="H3141" s="19"/>
      <c r="I3141" s="19"/>
      <c r="J3141" s="176" t="str">
        <f>IF(AND(C3141&lt;&gt;"",COUNTIF('3.工程情報'!$C$6:$C$501,C3141)=0),"工程記号が3.工程情報に存在しません。","")</f>
        <v/>
      </c>
    </row>
    <row r="3142" spans="2:10" ht="18" customHeight="1">
      <c r="B3142" s="166"/>
      <c r="C3142" s="165"/>
      <c r="D3142" s="12" t="str">
        <f>IF(C3142="","",VLOOKUP(C3142,'3.工程情報'!$C$6:$D$501,2,FALSE))</f>
        <v/>
      </c>
      <c r="E3142" s="165"/>
      <c r="F3142" s="170"/>
      <c r="G3142" s="189" t="str">
        <f t="shared" ref="G3142:G3205" si="49">C3142&amp;E3142</f>
        <v/>
      </c>
      <c r="H3142" s="19"/>
      <c r="I3142" s="19"/>
      <c r="J3142" s="176" t="str">
        <f>IF(AND(C3142&lt;&gt;"",COUNTIF('3.工程情報'!$C$6:$C$501,C3142)=0),"工程記号が3.工程情報に存在しません。","")</f>
        <v/>
      </c>
    </row>
    <row r="3143" spans="2:10" ht="18" customHeight="1">
      <c r="B3143" s="166"/>
      <c r="C3143" s="165"/>
      <c r="D3143" s="12" t="str">
        <f>IF(C3143="","",VLOOKUP(C3143,'3.工程情報'!$C$6:$D$501,2,FALSE))</f>
        <v/>
      </c>
      <c r="E3143" s="165"/>
      <c r="F3143" s="170"/>
      <c r="G3143" s="189" t="str">
        <f t="shared" si="49"/>
        <v/>
      </c>
      <c r="H3143" s="19"/>
      <c r="I3143" s="19"/>
      <c r="J3143" s="176" t="str">
        <f>IF(AND(C3143&lt;&gt;"",COUNTIF('3.工程情報'!$C$6:$C$501,C3143)=0),"工程記号が3.工程情報に存在しません。","")</f>
        <v/>
      </c>
    </row>
    <row r="3144" spans="2:10" ht="18" customHeight="1">
      <c r="B3144" s="166"/>
      <c r="C3144" s="165"/>
      <c r="D3144" s="12" t="str">
        <f>IF(C3144="","",VLOOKUP(C3144,'3.工程情報'!$C$6:$D$501,2,FALSE))</f>
        <v/>
      </c>
      <c r="E3144" s="165"/>
      <c r="F3144" s="170"/>
      <c r="G3144" s="189" t="str">
        <f t="shared" si="49"/>
        <v/>
      </c>
      <c r="H3144" s="19"/>
      <c r="I3144" s="19"/>
      <c r="J3144" s="176" t="str">
        <f>IF(AND(C3144&lt;&gt;"",COUNTIF('3.工程情報'!$C$6:$C$501,C3144)=0),"工程記号が3.工程情報に存在しません。","")</f>
        <v/>
      </c>
    </row>
    <row r="3145" spans="2:10" ht="18" customHeight="1">
      <c r="B3145" s="166"/>
      <c r="C3145" s="165"/>
      <c r="D3145" s="12" t="str">
        <f>IF(C3145="","",VLOOKUP(C3145,'3.工程情報'!$C$6:$D$501,2,FALSE))</f>
        <v/>
      </c>
      <c r="E3145" s="165"/>
      <c r="F3145" s="170"/>
      <c r="G3145" s="189" t="str">
        <f t="shared" si="49"/>
        <v/>
      </c>
      <c r="H3145" s="19"/>
      <c r="I3145" s="19"/>
      <c r="J3145" s="176" t="str">
        <f>IF(AND(C3145&lt;&gt;"",COUNTIF('3.工程情報'!$C$6:$C$501,C3145)=0),"工程記号が3.工程情報に存在しません。","")</f>
        <v/>
      </c>
    </row>
    <row r="3146" spans="2:10" ht="18" customHeight="1">
      <c r="B3146" s="166"/>
      <c r="C3146" s="165"/>
      <c r="D3146" s="12" t="str">
        <f>IF(C3146="","",VLOOKUP(C3146,'3.工程情報'!$C$6:$D$501,2,FALSE))</f>
        <v/>
      </c>
      <c r="E3146" s="165"/>
      <c r="F3146" s="170"/>
      <c r="G3146" s="189" t="str">
        <f t="shared" si="49"/>
        <v/>
      </c>
      <c r="H3146" s="19"/>
      <c r="I3146" s="19"/>
      <c r="J3146" s="176" t="str">
        <f>IF(AND(C3146&lt;&gt;"",COUNTIF('3.工程情報'!$C$6:$C$501,C3146)=0),"工程記号が3.工程情報に存在しません。","")</f>
        <v/>
      </c>
    </row>
    <row r="3147" spans="2:10" ht="18" customHeight="1">
      <c r="B3147" s="166"/>
      <c r="C3147" s="165"/>
      <c r="D3147" s="12" t="str">
        <f>IF(C3147="","",VLOOKUP(C3147,'3.工程情報'!$C$6:$D$501,2,FALSE))</f>
        <v/>
      </c>
      <c r="E3147" s="165"/>
      <c r="F3147" s="170"/>
      <c r="G3147" s="189" t="str">
        <f t="shared" si="49"/>
        <v/>
      </c>
      <c r="H3147" s="19"/>
      <c r="I3147" s="19"/>
      <c r="J3147" s="176" t="str">
        <f>IF(AND(C3147&lt;&gt;"",COUNTIF('3.工程情報'!$C$6:$C$501,C3147)=0),"工程記号が3.工程情報に存在しません。","")</f>
        <v/>
      </c>
    </row>
    <row r="3148" spans="2:10" ht="18" customHeight="1">
      <c r="B3148" s="166"/>
      <c r="C3148" s="165"/>
      <c r="D3148" s="12" t="str">
        <f>IF(C3148="","",VLOOKUP(C3148,'3.工程情報'!$C$6:$D$501,2,FALSE))</f>
        <v/>
      </c>
      <c r="E3148" s="165"/>
      <c r="F3148" s="170"/>
      <c r="G3148" s="189" t="str">
        <f t="shared" si="49"/>
        <v/>
      </c>
      <c r="H3148" s="19"/>
      <c r="I3148" s="19"/>
      <c r="J3148" s="176" t="str">
        <f>IF(AND(C3148&lt;&gt;"",COUNTIF('3.工程情報'!$C$6:$C$501,C3148)=0),"工程記号が3.工程情報に存在しません。","")</f>
        <v/>
      </c>
    </row>
    <row r="3149" spans="2:10" ht="18" customHeight="1">
      <c r="B3149" s="166"/>
      <c r="C3149" s="165"/>
      <c r="D3149" s="12" t="str">
        <f>IF(C3149="","",VLOOKUP(C3149,'3.工程情報'!$C$6:$D$501,2,FALSE))</f>
        <v/>
      </c>
      <c r="E3149" s="165"/>
      <c r="F3149" s="170"/>
      <c r="G3149" s="189" t="str">
        <f t="shared" si="49"/>
        <v/>
      </c>
      <c r="H3149" s="19"/>
      <c r="I3149" s="19"/>
      <c r="J3149" s="176" t="str">
        <f>IF(AND(C3149&lt;&gt;"",COUNTIF('3.工程情報'!$C$6:$C$501,C3149)=0),"工程記号が3.工程情報に存在しません。","")</f>
        <v/>
      </c>
    </row>
    <row r="3150" spans="2:10" ht="18" customHeight="1">
      <c r="B3150" s="166"/>
      <c r="C3150" s="165"/>
      <c r="D3150" s="12" t="str">
        <f>IF(C3150="","",VLOOKUP(C3150,'3.工程情報'!$C$6:$D$501,2,FALSE))</f>
        <v/>
      </c>
      <c r="E3150" s="165"/>
      <c r="F3150" s="170"/>
      <c r="G3150" s="189" t="str">
        <f t="shared" si="49"/>
        <v/>
      </c>
      <c r="H3150" s="19"/>
      <c r="I3150" s="19"/>
      <c r="J3150" s="176" t="str">
        <f>IF(AND(C3150&lt;&gt;"",COUNTIF('3.工程情報'!$C$6:$C$501,C3150)=0),"工程記号が3.工程情報に存在しません。","")</f>
        <v/>
      </c>
    </row>
    <row r="3151" spans="2:10" ht="18" customHeight="1">
      <c r="B3151" s="166"/>
      <c r="C3151" s="165"/>
      <c r="D3151" s="12" t="str">
        <f>IF(C3151="","",VLOOKUP(C3151,'3.工程情報'!$C$6:$D$501,2,FALSE))</f>
        <v/>
      </c>
      <c r="E3151" s="165"/>
      <c r="F3151" s="170"/>
      <c r="G3151" s="189" t="str">
        <f t="shared" si="49"/>
        <v/>
      </c>
      <c r="H3151" s="19"/>
      <c r="I3151" s="19"/>
      <c r="J3151" s="176" t="str">
        <f>IF(AND(C3151&lt;&gt;"",COUNTIF('3.工程情報'!$C$6:$C$501,C3151)=0),"工程記号が3.工程情報に存在しません。","")</f>
        <v/>
      </c>
    </row>
    <row r="3152" spans="2:10" ht="18" customHeight="1">
      <c r="B3152" s="166"/>
      <c r="C3152" s="165"/>
      <c r="D3152" s="12" t="str">
        <f>IF(C3152="","",VLOOKUP(C3152,'3.工程情報'!$C$6:$D$501,2,FALSE))</f>
        <v/>
      </c>
      <c r="E3152" s="165"/>
      <c r="F3152" s="170"/>
      <c r="G3152" s="189" t="str">
        <f t="shared" si="49"/>
        <v/>
      </c>
      <c r="H3152" s="19"/>
      <c r="I3152" s="19"/>
      <c r="J3152" s="176" t="str">
        <f>IF(AND(C3152&lt;&gt;"",COUNTIF('3.工程情報'!$C$6:$C$501,C3152)=0),"工程記号が3.工程情報に存在しません。","")</f>
        <v/>
      </c>
    </row>
    <row r="3153" spans="2:10" ht="18" customHeight="1">
      <c r="B3153" s="166"/>
      <c r="C3153" s="165"/>
      <c r="D3153" s="12" t="str">
        <f>IF(C3153="","",VLOOKUP(C3153,'3.工程情報'!$C$6:$D$501,2,FALSE))</f>
        <v/>
      </c>
      <c r="E3153" s="165"/>
      <c r="F3153" s="170"/>
      <c r="G3153" s="189" t="str">
        <f t="shared" si="49"/>
        <v/>
      </c>
      <c r="H3153" s="19"/>
      <c r="I3153" s="19"/>
      <c r="J3153" s="176" t="str">
        <f>IF(AND(C3153&lt;&gt;"",COUNTIF('3.工程情報'!$C$6:$C$501,C3153)=0),"工程記号が3.工程情報に存在しません。","")</f>
        <v/>
      </c>
    </row>
    <row r="3154" spans="2:10" ht="18" customHeight="1">
      <c r="B3154" s="166"/>
      <c r="C3154" s="165"/>
      <c r="D3154" s="12" t="str">
        <f>IF(C3154="","",VLOOKUP(C3154,'3.工程情報'!$C$6:$D$501,2,FALSE))</f>
        <v/>
      </c>
      <c r="E3154" s="165"/>
      <c r="F3154" s="170"/>
      <c r="G3154" s="189" t="str">
        <f t="shared" si="49"/>
        <v/>
      </c>
      <c r="H3154" s="19"/>
      <c r="I3154" s="19"/>
      <c r="J3154" s="176" t="str">
        <f>IF(AND(C3154&lt;&gt;"",COUNTIF('3.工程情報'!$C$6:$C$501,C3154)=0),"工程記号が3.工程情報に存在しません。","")</f>
        <v/>
      </c>
    </row>
    <row r="3155" spans="2:10" ht="18" customHeight="1">
      <c r="B3155" s="166"/>
      <c r="C3155" s="165"/>
      <c r="D3155" s="12" t="str">
        <f>IF(C3155="","",VLOOKUP(C3155,'3.工程情報'!$C$6:$D$501,2,FALSE))</f>
        <v/>
      </c>
      <c r="E3155" s="165"/>
      <c r="F3155" s="170"/>
      <c r="G3155" s="189" t="str">
        <f t="shared" si="49"/>
        <v/>
      </c>
      <c r="H3155" s="19"/>
      <c r="I3155" s="19"/>
      <c r="J3155" s="176" t="str">
        <f>IF(AND(C3155&lt;&gt;"",COUNTIF('3.工程情報'!$C$6:$C$501,C3155)=0),"工程記号が3.工程情報に存在しません。","")</f>
        <v/>
      </c>
    </row>
    <row r="3156" spans="2:10" ht="18" customHeight="1">
      <c r="B3156" s="166"/>
      <c r="C3156" s="165"/>
      <c r="D3156" s="12" t="str">
        <f>IF(C3156="","",VLOOKUP(C3156,'3.工程情報'!$C$6:$D$501,2,FALSE))</f>
        <v/>
      </c>
      <c r="E3156" s="165"/>
      <c r="F3156" s="170"/>
      <c r="G3156" s="189" t="str">
        <f t="shared" si="49"/>
        <v/>
      </c>
      <c r="H3156" s="19"/>
      <c r="I3156" s="19"/>
      <c r="J3156" s="176" t="str">
        <f>IF(AND(C3156&lt;&gt;"",COUNTIF('3.工程情報'!$C$6:$C$501,C3156)=0),"工程記号が3.工程情報に存在しません。","")</f>
        <v/>
      </c>
    </row>
    <row r="3157" spans="2:10" ht="18" customHeight="1">
      <c r="B3157" s="166"/>
      <c r="C3157" s="165"/>
      <c r="D3157" s="12" t="str">
        <f>IF(C3157="","",VLOOKUP(C3157,'3.工程情報'!$C$6:$D$501,2,FALSE))</f>
        <v/>
      </c>
      <c r="E3157" s="165"/>
      <c r="F3157" s="170"/>
      <c r="G3157" s="189" t="str">
        <f t="shared" si="49"/>
        <v/>
      </c>
      <c r="H3157" s="19"/>
      <c r="I3157" s="19"/>
      <c r="J3157" s="176" t="str">
        <f>IF(AND(C3157&lt;&gt;"",COUNTIF('3.工程情報'!$C$6:$C$501,C3157)=0),"工程記号が3.工程情報に存在しません。","")</f>
        <v/>
      </c>
    </row>
    <row r="3158" spans="2:10" ht="18" customHeight="1">
      <c r="B3158" s="166"/>
      <c r="C3158" s="165"/>
      <c r="D3158" s="12" t="str">
        <f>IF(C3158="","",VLOOKUP(C3158,'3.工程情報'!$C$6:$D$501,2,FALSE))</f>
        <v/>
      </c>
      <c r="E3158" s="165"/>
      <c r="F3158" s="170"/>
      <c r="G3158" s="189" t="str">
        <f t="shared" si="49"/>
        <v/>
      </c>
      <c r="H3158" s="19"/>
      <c r="I3158" s="19"/>
      <c r="J3158" s="176" t="str">
        <f>IF(AND(C3158&lt;&gt;"",COUNTIF('3.工程情報'!$C$6:$C$501,C3158)=0),"工程記号が3.工程情報に存在しません。","")</f>
        <v/>
      </c>
    </row>
    <row r="3159" spans="2:10" ht="18" customHeight="1">
      <c r="B3159" s="166"/>
      <c r="C3159" s="165"/>
      <c r="D3159" s="12" t="str">
        <f>IF(C3159="","",VLOOKUP(C3159,'3.工程情報'!$C$6:$D$501,2,FALSE))</f>
        <v/>
      </c>
      <c r="E3159" s="165"/>
      <c r="F3159" s="170"/>
      <c r="G3159" s="189" t="str">
        <f t="shared" si="49"/>
        <v/>
      </c>
      <c r="H3159" s="19"/>
      <c r="I3159" s="19"/>
      <c r="J3159" s="176" t="str">
        <f>IF(AND(C3159&lt;&gt;"",COUNTIF('3.工程情報'!$C$6:$C$501,C3159)=0),"工程記号が3.工程情報に存在しません。","")</f>
        <v/>
      </c>
    </row>
    <row r="3160" spans="2:10" ht="18" customHeight="1">
      <c r="B3160" s="166"/>
      <c r="C3160" s="165"/>
      <c r="D3160" s="12" t="str">
        <f>IF(C3160="","",VLOOKUP(C3160,'3.工程情報'!$C$6:$D$501,2,FALSE))</f>
        <v/>
      </c>
      <c r="E3160" s="165"/>
      <c r="F3160" s="170"/>
      <c r="G3160" s="189" t="str">
        <f t="shared" si="49"/>
        <v/>
      </c>
      <c r="H3160" s="19"/>
      <c r="I3160" s="19"/>
      <c r="J3160" s="176" t="str">
        <f>IF(AND(C3160&lt;&gt;"",COUNTIF('3.工程情報'!$C$6:$C$501,C3160)=0),"工程記号が3.工程情報に存在しません。","")</f>
        <v/>
      </c>
    </row>
    <row r="3161" spans="2:10" ht="18" customHeight="1">
      <c r="B3161" s="166"/>
      <c r="C3161" s="165"/>
      <c r="D3161" s="12" t="str">
        <f>IF(C3161="","",VLOOKUP(C3161,'3.工程情報'!$C$6:$D$501,2,FALSE))</f>
        <v/>
      </c>
      <c r="E3161" s="165"/>
      <c r="F3161" s="170"/>
      <c r="G3161" s="189" t="str">
        <f t="shared" si="49"/>
        <v/>
      </c>
      <c r="H3161" s="19"/>
      <c r="I3161" s="19"/>
      <c r="J3161" s="176" t="str">
        <f>IF(AND(C3161&lt;&gt;"",COUNTIF('3.工程情報'!$C$6:$C$501,C3161)=0),"工程記号が3.工程情報に存在しません。","")</f>
        <v/>
      </c>
    </row>
    <row r="3162" spans="2:10" ht="18" customHeight="1">
      <c r="B3162" s="166"/>
      <c r="C3162" s="165"/>
      <c r="D3162" s="12" t="str">
        <f>IF(C3162="","",VLOOKUP(C3162,'3.工程情報'!$C$6:$D$501,2,FALSE))</f>
        <v/>
      </c>
      <c r="E3162" s="165"/>
      <c r="F3162" s="170"/>
      <c r="G3162" s="189" t="str">
        <f t="shared" si="49"/>
        <v/>
      </c>
      <c r="H3162" s="19"/>
      <c r="I3162" s="19"/>
      <c r="J3162" s="176" t="str">
        <f>IF(AND(C3162&lt;&gt;"",COUNTIF('3.工程情報'!$C$6:$C$501,C3162)=0),"工程記号が3.工程情報に存在しません。","")</f>
        <v/>
      </c>
    </row>
    <row r="3163" spans="2:10" ht="18" customHeight="1">
      <c r="B3163" s="166"/>
      <c r="C3163" s="165"/>
      <c r="D3163" s="12" t="str">
        <f>IF(C3163="","",VLOOKUP(C3163,'3.工程情報'!$C$6:$D$501,2,FALSE))</f>
        <v/>
      </c>
      <c r="E3163" s="165"/>
      <c r="F3163" s="170"/>
      <c r="G3163" s="189" t="str">
        <f t="shared" si="49"/>
        <v/>
      </c>
      <c r="H3163" s="19"/>
      <c r="I3163" s="19"/>
      <c r="J3163" s="176" t="str">
        <f>IF(AND(C3163&lt;&gt;"",COUNTIF('3.工程情報'!$C$6:$C$501,C3163)=0),"工程記号が3.工程情報に存在しません。","")</f>
        <v/>
      </c>
    </row>
    <row r="3164" spans="2:10" ht="18" customHeight="1">
      <c r="B3164" s="166"/>
      <c r="C3164" s="165"/>
      <c r="D3164" s="12" t="str">
        <f>IF(C3164="","",VLOOKUP(C3164,'3.工程情報'!$C$6:$D$501,2,FALSE))</f>
        <v/>
      </c>
      <c r="E3164" s="165"/>
      <c r="F3164" s="170"/>
      <c r="G3164" s="189" t="str">
        <f t="shared" si="49"/>
        <v/>
      </c>
      <c r="H3164" s="19"/>
      <c r="I3164" s="19"/>
      <c r="J3164" s="176" t="str">
        <f>IF(AND(C3164&lt;&gt;"",COUNTIF('3.工程情報'!$C$6:$C$501,C3164)=0),"工程記号が3.工程情報に存在しません。","")</f>
        <v/>
      </c>
    </row>
    <row r="3165" spans="2:10" ht="18" customHeight="1">
      <c r="B3165" s="166"/>
      <c r="C3165" s="165"/>
      <c r="D3165" s="12" t="str">
        <f>IF(C3165="","",VLOOKUP(C3165,'3.工程情報'!$C$6:$D$501,2,FALSE))</f>
        <v/>
      </c>
      <c r="E3165" s="165"/>
      <c r="F3165" s="170"/>
      <c r="G3165" s="189" t="str">
        <f t="shared" si="49"/>
        <v/>
      </c>
      <c r="H3165" s="19"/>
      <c r="I3165" s="19"/>
      <c r="J3165" s="176" t="str">
        <f>IF(AND(C3165&lt;&gt;"",COUNTIF('3.工程情報'!$C$6:$C$501,C3165)=0),"工程記号が3.工程情報に存在しません。","")</f>
        <v/>
      </c>
    </row>
    <row r="3166" spans="2:10" ht="18" customHeight="1">
      <c r="B3166" s="166"/>
      <c r="C3166" s="165"/>
      <c r="D3166" s="12" t="str">
        <f>IF(C3166="","",VLOOKUP(C3166,'3.工程情報'!$C$6:$D$501,2,FALSE))</f>
        <v/>
      </c>
      <c r="E3166" s="165"/>
      <c r="F3166" s="170"/>
      <c r="G3166" s="189" t="str">
        <f t="shared" si="49"/>
        <v/>
      </c>
      <c r="H3166" s="19"/>
      <c r="I3166" s="19"/>
      <c r="J3166" s="176" t="str">
        <f>IF(AND(C3166&lt;&gt;"",COUNTIF('3.工程情報'!$C$6:$C$501,C3166)=0),"工程記号が3.工程情報に存在しません。","")</f>
        <v/>
      </c>
    </row>
    <row r="3167" spans="2:10" ht="18" customHeight="1">
      <c r="B3167" s="166"/>
      <c r="C3167" s="165"/>
      <c r="D3167" s="12" t="str">
        <f>IF(C3167="","",VLOOKUP(C3167,'3.工程情報'!$C$6:$D$501,2,FALSE))</f>
        <v/>
      </c>
      <c r="E3167" s="165"/>
      <c r="F3167" s="170"/>
      <c r="G3167" s="189" t="str">
        <f t="shared" si="49"/>
        <v/>
      </c>
      <c r="H3167" s="19"/>
      <c r="I3167" s="19"/>
      <c r="J3167" s="176" t="str">
        <f>IF(AND(C3167&lt;&gt;"",COUNTIF('3.工程情報'!$C$6:$C$501,C3167)=0),"工程記号が3.工程情報に存在しません。","")</f>
        <v/>
      </c>
    </row>
    <row r="3168" spans="2:10" ht="18" customHeight="1">
      <c r="B3168" s="166"/>
      <c r="C3168" s="165"/>
      <c r="D3168" s="12" t="str">
        <f>IF(C3168="","",VLOOKUP(C3168,'3.工程情報'!$C$6:$D$501,2,FALSE))</f>
        <v/>
      </c>
      <c r="E3168" s="165"/>
      <c r="F3168" s="170"/>
      <c r="G3168" s="189" t="str">
        <f t="shared" si="49"/>
        <v/>
      </c>
      <c r="H3168" s="19"/>
      <c r="I3168" s="19"/>
      <c r="J3168" s="176" t="str">
        <f>IF(AND(C3168&lt;&gt;"",COUNTIF('3.工程情報'!$C$6:$C$501,C3168)=0),"工程記号が3.工程情報に存在しません。","")</f>
        <v/>
      </c>
    </row>
    <row r="3169" spans="2:10" ht="18" customHeight="1">
      <c r="B3169" s="166"/>
      <c r="C3169" s="165"/>
      <c r="D3169" s="12" t="str">
        <f>IF(C3169="","",VLOOKUP(C3169,'3.工程情報'!$C$6:$D$501,2,FALSE))</f>
        <v/>
      </c>
      <c r="E3169" s="165"/>
      <c r="F3169" s="170"/>
      <c r="G3169" s="189" t="str">
        <f t="shared" si="49"/>
        <v/>
      </c>
      <c r="H3169" s="19"/>
      <c r="I3169" s="19"/>
      <c r="J3169" s="176" t="str">
        <f>IF(AND(C3169&lt;&gt;"",COUNTIF('3.工程情報'!$C$6:$C$501,C3169)=0),"工程記号が3.工程情報に存在しません。","")</f>
        <v/>
      </c>
    </row>
    <row r="3170" spans="2:10" ht="18" customHeight="1">
      <c r="B3170" s="166"/>
      <c r="C3170" s="165"/>
      <c r="D3170" s="12" t="str">
        <f>IF(C3170="","",VLOOKUP(C3170,'3.工程情報'!$C$6:$D$501,2,FALSE))</f>
        <v/>
      </c>
      <c r="E3170" s="165"/>
      <c r="F3170" s="170"/>
      <c r="G3170" s="189" t="str">
        <f t="shared" si="49"/>
        <v/>
      </c>
      <c r="H3170" s="19"/>
      <c r="I3170" s="19"/>
      <c r="J3170" s="176" t="str">
        <f>IF(AND(C3170&lt;&gt;"",COUNTIF('3.工程情報'!$C$6:$C$501,C3170)=0),"工程記号が3.工程情報に存在しません。","")</f>
        <v/>
      </c>
    </row>
    <row r="3171" spans="2:10" ht="18" customHeight="1">
      <c r="B3171" s="166"/>
      <c r="C3171" s="165"/>
      <c r="D3171" s="12" t="str">
        <f>IF(C3171="","",VLOOKUP(C3171,'3.工程情報'!$C$6:$D$501,2,FALSE))</f>
        <v/>
      </c>
      <c r="E3171" s="165"/>
      <c r="F3171" s="170"/>
      <c r="G3171" s="189" t="str">
        <f t="shared" si="49"/>
        <v/>
      </c>
      <c r="H3171" s="19"/>
      <c r="I3171" s="19"/>
      <c r="J3171" s="176" t="str">
        <f>IF(AND(C3171&lt;&gt;"",COUNTIF('3.工程情報'!$C$6:$C$501,C3171)=0),"工程記号が3.工程情報に存在しません。","")</f>
        <v/>
      </c>
    </row>
    <row r="3172" spans="2:10" ht="18" customHeight="1">
      <c r="B3172" s="166"/>
      <c r="C3172" s="165"/>
      <c r="D3172" s="12" t="str">
        <f>IF(C3172="","",VLOOKUP(C3172,'3.工程情報'!$C$6:$D$501,2,FALSE))</f>
        <v/>
      </c>
      <c r="E3172" s="165"/>
      <c r="F3172" s="170"/>
      <c r="G3172" s="189" t="str">
        <f t="shared" si="49"/>
        <v/>
      </c>
      <c r="H3172" s="19"/>
      <c r="I3172" s="19"/>
      <c r="J3172" s="176" t="str">
        <f>IF(AND(C3172&lt;&gt;"",COUNTIF('3.工程情報'!$C$6:$C$501,C3172)=0),"工程記号が3.工程情報に存在しません。","")</f>
        <v/>
      </c>
    </row>
    <row r="3173" spans="2:10" ht="18" customHeight="1">
      <c r="B3173" s="166"/>
      <c r="C3173" s="165"/>
      <c r="D3173" s="12" t="str">
        <f>IF(C3173="","",VLOOKUP(C3173,'3.工程情報'!$C$6:$D$501,2,FALSE))</f>
        <v/>
      </c>
      <c r="E3173" s="165"/>
      <c r="F3173" s="170"/>
      <c r="G3173" s="189" t="str">
        <f t="shared" si="49"/>
        <v/>
      </c>
      <c r="H3173" s="19"/>
      <c r="I3173" s="19"/>
      <c r="J3173" s="176" t="str">
        <f>IF(AND(C3173&lt;&gt;"",COUNTIF('3.工程情報'!$C$6:$C$501,C3173)=0),"工程記号が3.工程情報に存在しません。","")</f>
        <v/>
      </c>
    </row>
    <row r="3174" spans="2:10" ht="18" customHeight="1">
      <c r="B3174" s="166"/>
      <c r="C3174" s="165"/>
      <c r="D3174" s="12" t="str">
        <f>IF(C3174="","",VLOOKUP(C3174,'3.工程情報'!$C$6:$D$501,2,FALSE))</f>
        <v/>
      </c>
      <c r="E3174" s="165"/>
      <c r="F3174" s="170"/>
      <c r="G3174" s="189" t="str">
        <f t="shared" si="49"/>
        <v/>
      </c>
      <c r="H3174" s="19"/>
      <c r="I3174" s="19"/>
      <c r="J3174" s="176" t="str">
        <f>IF(AND(C3174&lt;&gt;"",COUNTIF('3.工程情報'!$C$6:$C$501,C3174)=0),"工程記号が3.工程情報に存在しません。","")</f>
        <v/>
      </c>
    </row>
    <row r="3175" spans="2:10" ht="18" customHeight="1">
      <c r="B3175" s="166"/>
      <c r="C3175" s="165"/>
      <c r="D3175" s="12" t="str">
        <f>IF(C3175="","",VLOOKUP(C3175,'3.工程情報'!$C$6:$D$501,2,FALSE))</f>
        <v/>
      </c>
      <c r="E3175" s="165"/>
      <c r="F3175" s="170"/>
      <c r="G3175" s="189" t="str">
        <f t="shared" si="49"/>
        <v/>
      </c>
      <c r="H3175" s="19"/>
      <c r="I3175" s="19"/>
      <c r="J3175" s="176" t="str">
        <f>IF(AND(C3175&lt;&gt;"",COUNTIF('3.工程情報'!$C$6:$C$501,C3175)=0),"工程記号が3.工程情報に存在しません。","")</f>
        <v/>
      </c>
    </row>
    <row r="3176" spans="2:10" ht="18" customHeight="1">
      <c r="B3176" s="166"/>
      <c r="C3176" s="165"/>
      <c r="D3176" s="12" t="str">
        <f>IF(C3176="","",VLOOKUP(C3176,'3.工程情報'!$C$6:$D$501,2,FALSE))</f>
        <v/>
      </c>
      <c r="E3176" s="165"/>
      <c r="F3176" s="170"/>
      <c r="G3176" s="189" t="str">
        <f t="shared" si="49"/>
        <v/>
      </c>
      <c r="H3176" s="19"/>
      <c r="I3176" s="19"/>
      <c r="J3176" s="176" t="str">
        <f>IF(AND(C3176&lt;&gt;"",COUNTIF('3.工程情報'!$C$6:$C$501,C3176)=0),"工程記号が3.工程情報に存在しません。","")</f>
        <v/>
      </c>
    </row>
    <row r="3177" spans="2:10" ht="18" customHeight="1">
      <c r="B3177" s="166"/>
      <c r="C3177" s="165"/>
      <c r="D3177" s="12" t="str">
        <f>IF(C3177="","",VLOOKUP(C3177,'3.工程情報'!$C$6:$D$501,2,FALSE))</f>
        <v/>
      </c>
      <c r="E3177" s="165"/>
      <c r="F3177" s="170"/>
      <c r="G3177" s="189" t="str">
        <f t="shared" si="49"/>
        <v/>
      </c>
      <c r="H3177" s="19"/>
      <c r="I3177" s="19"/>
      <c r="J3177" s="176" t="str">
        <f>IF(AND(C3177&lt;&gt;"",COUNTIF('3.工程情報'!$C$6:$C$501,C3177)=0),"工程記号が3.工程情報に存在しません。","")</f>
        <v/>
      </c>
    </row>
    <row r="3178" spans="2:10" ht="18" customHeight="1">
      <c r="B3178" s="166"/>
      <c r="C3178" s="165"/>
      <c r="D3178" s="12" t="str">
        <f>IF(C3178="","",VLOOKUP(C3178,'3.工程情報'!$C$6:$D$501,2,FALSE))</f>
        <v/>
      </c>
      <c r="E3178" s="165"/>
      <c r="F3178" s="170"/>
      <c r="G3178" s="189" t="str">
        <f t="shared" si="49"/>
        <v/>
      </c>
      <c r="H3178" s="19"/>
      <c r="I3178" s="19"/>
      <c r="J3178" s="176" t="str">
        <f>IF(AND(C3178&lt;&gt;"",COUNTIF('3.工程情報'!$C$6:$C$501,C3178)=0),"工程記号が3.工程情報に存在しません。","")</f>
        <v/>
      </c>
    </row>
    <row r="3179" spans="2:10" ht="18" customHeight="1">
      <c r="B3179" s="166"/>
      <c r="C3179" s="165"/>
      <c r="D3179" s="12" t="str">
        <f>IF(C3179="","",VLOOKUP(C3179,'3.工程情報'!$C$6:$D$501,2,FALSE))</f>
        <v/>
      </c>
      <c r="E3179" s="165"/>
      <c r="F3179" s="170"/>
      <c r="G3179" s="189" t="str">
        <f t="shared" si="49"/>
        <v/>
      </c>
      <c r="H3179" s="19"/>
      <c r="I3179" s="19"/>
      <c r="J3179" s="176" t="str">
        <f>IF(AND(C3179&lt;&gt;"",COUNTIF('3.工程情報'!$C$6:$C$501,C3179)=0),"工程記号が3.工程情報に存在しません。","")</f>
        <v/>
      </c>
    </row>
    <row r="3180" spans="2:10" ht="18" customHeight="1">
      <c r="B3180" s="166"/>
      <c r="C3180" s="165"/>
      <c r="D3180" s="12" t="str">
        <f>IF(C3180="","",VLOOKUP(C3180,'3.工程情報'!$C$6:$D$501,2,FALSE))</f>
        <v/>
      </c>
      <c r="E3180" s="165"/>
      <c r="F3180" s="170"/>
      <c r="G3180" s="189" t="str">
        <f t="shared" si="49"/>
        <v/>
      </c>
      <c r="H3180" s="19"/>
      <c r="I3180" s="19"/>
      <c r="J3180" s="176" t="str">
        <f>IF(AND(C3180&lt;&gt;"",COUNTIF('3.工程情報'!$C$6:$C$501,C3180)=0),"工程記号が3.工程情報に存在しません。","")</f>
        <v/>
      </c>
    </row>
    <row r="3181" spans="2:10" ht="18" customHeight="1">
      <c r="B3181" s="166"/>
      <c r="C3181" s="165"/>
      <c r="D3181" s="12" t="str">
        <f>IF(C3181="","",VLOOKUP(C3181,'3.工程情報'!$C$6:$D$501,2,FALSE))</f>
        <v/>
      </c>
      <c r="E3181" s="165"/>
      <c r="F3181" s="170"/>
      <c r="G3181" s="189" t="str">
        <f t="shared" si="49"/>
        <v/>
      </c>
      <c r="H3181" s="19"/>
      <c r="I3181" s="19"/>
      <c r="J3181" s="176" t="str">
        <f>IF(AND(C3181&lt;&gt;"",COUNTIF('3.工程情報'!$C$6:$C$501,C3181)=0),"工程記号が3.工程情報に存在しません。","")</f>
        <v/>
      </c>
    </row>
    <row r="3182" spans="2:10" ht="18" customHeight="1">
      <c r="B3182" s="166"/>
      <c r="C3182" s="165"/>
      <c r="D3182" s="12" t="str">
        <f>IF(C3182="","",VLOOKUP(C3182,'3.工程情報'!$C$6:$D$501,2,FALSE))</f>
        <v/>
      </c>
      <c r="E3182" s="165"/>
      <c r="F3182" s="170"/>
      <c r="G3182" s="189" t="str">
        <f t="shared" si="49"/>
        <v/>
      </c>
      <c r="H3182" s="19"/>
      <c r="I3182" s="19"/>
      <c r="J3182" s="176" t="str">
        <f>IF(AND(C3182&lt;&gt;"",COUNTIF('3.工程情報'!$C$6:$C$501,C3182)=0),"工程記号が3.工程情報に存在しません。","")</f>
        <v/>
      </c>
    </row>
    <row r="3183" spans="2:10" ht="18" customHeight="1">
      <c r="B3183" s="166"/>
      <c r="C3183" s="165"/>
      <c r="D3183" s="12" t="str">
        <f>IF(C3183="","",VLOOKUP(C3183,'3.工程情報'!$C$6:$D$501,2,FALSE))</f>
        <v/>
      </c>
      <c r="E3183" s="165"/>
      <c r="F3183" s="170"/>
      <c r="G3183" s="189" t="str">
        <f t="shared" si="49"/>
        <v/>
      </c>
      <c r="H3183" s="19"/>
      <c r="I3183" s="19"/>
      <c r="J3183" s="176" t="str">
        <f>IF(AND(C3183&lt;&gt;"",COUNTIF('3.工程情報'!$C$6:$C$501,C3183)=0),"工程記号が3.工程情報に存在しません。","")</f>
        <v/>
      </c>
    </row>
    <row r="3184" spans="2:10" ht="18" customHeight="1">
      <c r="B3184" s="166"/>
      <c r="C3184" s="165"/>
      <c r="D3184" s="12" t="str">
        <f>IF(C3184="","",VLOOKUP(C3184,'3.工程情報'!$C$6:$D$501,2,FALSE))</f>
        <v/>
      </c>
      <c r="E3184" s="165"/>
      <c r="F3184" s="170"/>
      <c r="G3184" s="189" t="str">
        <f t="shared" si="49"/>
        <v/>
      </c>
      <c r="H3184" s="19"/>
      <c r="I3184" s="19"/>
      <c r="J3184" s="176" t="str">
        <f>IF(AND(C3184&lt;&gt;"",COUNTIF('3.工程情報'!$C$6:$C$501,C3184)=0),"工程記号が3.工程情報に存在しません。","")</f>
        <v/>
      </c>
    </row>
    <row r="3185" spans="2:10" ht="18" customHeight="1">
      <c r="B3185" s="166"/>
      <c r="C3185" s="165"/>
      <c r="D3185" s="12" t="str">
        <f>IF(C3185="","",VLOOKUP(C3185,'3.工程情報'!$C$6:$D$501,2,FALSE))</f>
        <v/>
      </c>
      <c r="E3185" s="165"/>
      <c r="F3185" s="170"/>
      <c r="G3185" s="189" t="str">
        <f t="shared" si="49"/>
        <v/>
      </c>
      <c r="H3185" s="19"/>
      <c r="I3185" s="19"/>
      <c r="J3185" s="176" t="str">
        <f>IF(AND(C3185&lt;&gt;"",COUNTIF('3.工程情報'!$C$6:$C$501,C3185)=0),"工程記号が3.工程情報に存在しません。","")</f>
        <v/>
      </c>
    </row>
    <row r="3186" spans="2:10" ht="18" customHeight="1">
      <c r="B3186" s="166"/>
      <c r="C3186" s="165"/>
      <c r="D3186" s="12" t="str">
        <f>IF(C3186="","",VLOOKUP(C3186,'3.工程情報'!$C$6:$D$501,2,FALSE))</f>
        <v/>
      </c>
      <c r="E3186" s="165"/>
      <c r="F3186" s="170"/>
      <c r="G3186" s="189" t="str">
        <f t="shared" si="49"/>
        <v/>
      </c>
      <c r="H3186" s="19"/>
      <c r="I3186" s="19"/>
      <c r="J3186" s="176" t="str">
        <f>IF(AND(C3186&lt;&gt;"",COUNTIF('3.工程情報'!$C$6:$C$501,C3186)=0),"工程記号が3.工程情報に存在しません。","")</f>
        <v/>
      </c>
    </row>
    <row r="3187" spans="2:10" ht="18" customHeight="1">
      <c r="B3187" s="166"/>
      <c r="C3187" s="165"/>
      <c r="D3187" s="12" t="str">
        <f>IF(C3187="","",VLOOKUP(C3187,'3.工程情報'!$C$6:$D$501,2,FALSE))</f>
        <v/>
      </c>
      <c r="E3187" s="165"/>
      <c r="F3187" s="170"/>
      <c r="G3187" s="189" t="str">
        <f t="shared" si="49"/>
        <v/>
      </c>
      <c r="H3187" s="19"/>
      <c r="I3187" s="19"/>
      <c r="J3187" s="176" t="str">
        <f>IF(AND(C3187&lt;&gt;"",COUNTIF('3.工程情報'!$C$6:$C$501,C3187)=0),"工程記号が3.工程情報に存在しません。","")</f>
        <v/>
      </c>
    </row>
    <row r="3188" spans="2:10" ht="18" customHeight="1">
      <c r="B3188" s="166"/>
      <c r="C3188" s="165"/>
      <c r="D3188" s="12" t="str">
        <f>IF(C3188="","",VLOOKUP(C3188,'3.工程情報'!$C$6:$D$501,2,FALSE))</f>
        <v/>
      </c>
      <c r="E3188" s="165"/>
      <c r="F3188" s="170"/>
      <c r="G3188" s="189" t="str">
        <f t="shared" si="49"/>
        <v/>
      </c>
      <c r="H3188" s="19"/>
      <c r="I3188" s="19"/>
      <c r="J3188" s="176" t="str">
        <f>IF(AND(C3188&lt;&gt;"",COUNTIF('3.工程情報'!$C$6:$C$501,C3188)=0),"工程記号が3.工程情報に存在しません。","")</f>
        <v/>
      </c>
    </row>
    <row r="3189" spans="2:10" ht="18" customHeight="1">
      <c r="B3189" s="166"/>
      <c r="C3189" s="165"/>
      <c r="D3189" s="12" t="str">
        <f>IF(C3189="","",VLOOKUP(C3189,'3.工程情報'!$C$6:$D$501,2,FALSE))</f>
        <v/>
      </c>
      <c r="E3189" s="165"/>
      <c r="F3189" s="170"/>
      <c r="G3189" s="189" t="str">
        <f t="shared" si="49"/>
        <v/>
      </c>
      <c r="H3189" s="19"/>
      <c r="I3189" s="19"/>
      <c r="J3189" s="176" t="str">
        <f>IF(AND(C3189&lt;&gt;"",COUNTIF('3.工程情報'!$C$6:$C$501,C3189)=0),"工程記号が3.工程情報に存在しません。","")</f>
        <v/>
      </c>
    </row>
    <row r="3190" spans="2:10" ht="18" customHeight="1">
      <c r="B3190" s="166"/>
      <c r="C3190" s="165"/>
      <c r="D3190" s="12" t="str">
        <f>IF(C3190="","",VLOOKUP(C3190,'3.工程情報'!$C$6:$D$501,2,FALSE))</f>
        <v/>
      </c>
      <c r="E3190" s="165"/>
      <c r="F3190" s="170"/>
      <c r="G3190" s="189" t="str">
        <f t="shared" si="49"/>
        <v/>
      </c>
      <c r="H3190" s="19"/>
      <c r="I3190" s="19"/>
      <c r="J3190" s="176" t="str">
        <f>IF(AND(C3190&lt;&gt;"",COUNTIF('3.工程情報'!$C$6:$C$501,C3190)=0),"工程記号が3.工程情報に存在しません。","")</f>
        <v/>
      </c>
    </row>
    <row r="3191" spans="2:10" ht="18" customHeight="1">
      <c r="B3191" s="166"/>
      <c r="C3191" s="165"/>
      <c r="D3191" s="12" t="str">
        <f>IF(C3191="","",VLOOKUP(C3191,'3.工程情報'!$C$6:$D$501,2,FALSE))</f>
        <v/>
      </c>
      <c r="E3191" s="165"/>
      <c r="F3191" s="170"/>
      <c r="G3191" s="189" t="str">
        <f t="shared" si="49"/>
        <v/>
      </c>
      <c r="H3191" s="19"/>
      <c r="I3191" s="19"/>
      <c r="J3191" s="176" t="str">
        <f>IF(AND(C3191&lt;&gt;"",COUNTIF('3.工程情報'!$C$6:$C$501,C3191)=0),"工程記号が3.工程情報に存在しません。","")</f>
        <v/>
      </c>
    </row>
    <row r="3192" spans="2:10" ht="18" customHeight="1">
      <c r="B3192" s="166"/>
      <c r="C3192" s="165"/>
      <c r="D3192" s="12" t="str">
        <f>IF(C3192="","",VLOOKUP(C3192,'3.工程情報'!$C$6:$D$501,2,FALSE))</f>
        <v/>
      </c>
      <c r="E3192" s="165"/>
      <c r="F3192" s="170"/>
      <c r="G3192" s="189" t="str">
        <f t="shared" si="49"/>
        <v/>
      </c>
      <c r="H3192" s="19"/>
      <c r="I3192" s="19"/>
      <c r="J3192" s="176" t="str">
        <f>IF(AND(C3192&lt;&gt;"",COUNTIF('3.工程情報'!$C$6:$C$501,C3192)=0),"工程記号が3.工程情報に存在しません。","")</f>
        <v/>
      </c>
    </row>
    <row r="3193" spans="2:10" ht="18" customHeight="1">
      <c r="B3193" s="166"/>
      <c r="C3193" s="165"/>
      <c r="D3193" s="12" t="str">
        <f>IF(C3193="","",VLOOKUP(C3193,'3.工程情報'!$C$6:$D$501,2,FALSE))</f>
        <v/>
      </c>
      <c r="E3193" s="165"/>
      <c r="F3193" s="170"/>
      <c r="G3193" s="189" t="str">
        <f t="shared" si="49"/>
        <v/>
      </c>
      <c r="H3193" s="19"/>
      <c r="I3193" s="19"/>
      <c r="J3193" s="176" t="str">
        <f>IF(AND(C3193&lt;&gt;"",COUNTIF('3.工程情報'!$C$6:$C$501,C3193)=0),"工程記号が3.工程情報に存在しません。","")</f>
        <v/>
      </c>
    </row>
    <row r="3194" spans="2:10" ht="18" customHeight="1">
      <c r="B3194" s="166"/>
      <c r="C3194" s="165"/>
      <c r="D3194" s="12" t="str">
        <f>IF(C3194="","",VLOOKUP(C3194,'3.工程情報'!$C$6:$D$501,2,FALSE))</f>
        <v/>
      </c>
      <c r="E3194" s="165"/>
      <c r="F3194" s="170"/>
      <c r="G3194" s="189" t="str">
        <f t="shared" si="49"/>
        <v/>
      </c>
      <c r="H3194" s="19"/>
      <c r="I3194" s="19"/>
      <c r="J3194" s="176" t="str">
        <f>IF(AND(C3194&lt;&gt;"",COUNTIF('3.工程情報'!$C$6:$C$501,C3194)=0),"工程記号が3.工程情報に存在しません。","")</f>
        <v/>
      </c>
    </row>
    <row r="3195" spans="2:10" ht="18" customHeight="1">
      <c r="B3195" s="166"/>
      <c r="C3195" s="165"/>
      <c r="D3195" s="12" t="str">
        <f>IF(C3195="","",VLOOKUP(C3195,'3.工程情報'!$C$6:$D$501,2,FALSE))</f>
        <v/>
      </c>
      <c r="E3195" s="165"/>
      <c r="F3195" s="170"/>
      <c r="G3195" s="189" t="str">
        <f t="shared" si="49"/>
        <v/>
      </c>
      <c r="H3195" s="19"/>
      <c r="I3195" s="19"/>
      <c r="J3195" s="176" t="str">
        <f>IF(AND(C3195&lt;&gt;"",COUNTIF('3.工程情報'!$C$6:$C$501,C3195)=0),"工程記号が3.工程情報に存在しません。","")</f>
        <v/>
      </c>
    </row>
    <row r="3196" spans="2:10" ht="18" customHeight="1">
      <c r="B3196" s="166"/>
      <c r="C3196" s="165"/>
      <c r="D3196" s="12" t="str">
        <f>IF(C3196="","",VLOOKUP(C3196,'3.工程情報'!$C$6:$D$501,2,FALSE))</f>
        <v/>
      </c>
      <c r="E3196" s="165"/>
      <c r="F3196" s="170"/>
      <c r="G3196" s="189" t="str">
        <f t="shared" si="49"/>
        <v/>
      </c>
      <c r="H3196" s="19"/>
      <c r="I3196" s="19"/>
      <c r="J3196" s="176" t="str">
        <f>IF(AND(C3196&lt;&gt;"",COUNTIF('3.工程情報'!$C$6:$C$501,C3196)=0),"工程記号が3.工程情報に存在しません。","")</f>
        <v/>
      </c>
    </row>
    <row r="3197" spans="2:10" ht="18" customHeight="1">
      <c r="B3197" s="166"/>
      <c r="C3197" s="165"/>
      <c r="D3197" s="12" t="str">
        <f>IF(C3197="","",VLOOKUP(C3197,'3.工程情報'!$C$6:$D$501,2,FALSE))</f>
        <v/>
      </c>
      <c r="E3197" s="165"/>
      <c r="F3197" s="170"/>
      <c r="G3197" s="189" t="str">
        <f t="shared" si="49"/>
        <v/>
      </c>
      <c r="H3197" s="19"/>
      <c r="I3197" s="19"/>
      <c r="J3197" s="176" t="str">
        <f>IF(AND(C3197&lt;&gt;"",COUNTIF('3.工程情報'!$C$6:$C$501,C3197)=0),"工程記号が3.工程情報に存在しません。","")</f>
        <v/>
      </c>
    </row>
    <row r="3198" spans="2:10" ht="18" customHeight="1">
      <c r="B3198" s="166"/>
      <c r="C3198" s="165"/>
      <c r="D3198" s="12" t="str">
        <f>IF(C3198="","",VLOOKUP(C3198,'3.工程情報'!$C$6:$D$501,2,FALSE))</f>
        <v/>
      </c>
      <c r="E3198" s="165"/>
      <c r="F3198" s="170"/>
      <c r="G3198" s="189" t="str">
        <f t="shared" si="49"/>
        <v/>
      </c>
      <c r="H3198" s="19"/>
      <c r="I3198" s="19"/>
      <c r="J3198" s="176" t="str">
        <f>IF(AND(C3198&lt;&gt;"",COUNTIF('3.工程情報'!$C$6:$C$501,C3198)=0),"工程記号が3.工程情報に存在しません。","")</f>
        <v/>
      </c>
    </row>
    <row r="3199" spans="2:10" ht="18" customHeight="1">
      <c r="B3199" s="166"/>
      <c r="C3199" s="165"/>
      <c r="D3199" s="12" t="str">
        <f>IF(C3199="","",VLOOKUP(C3199,'3.工程情報'!$C$6:$D$501,2,FALSE))</f>
        <v/>
      </c>
      <c r="E3199" s="165"/>
      <c r="F3199" s="170"/>
      <c r="G3199" s="189" t="str">
        <f t="shared" si="49"/>
        <v/>
      </c>
      <c r="H3199" s="19"/>
      <c r="I3199" s="19"/>
      <c r="J3199" s="176" t="str">
        <f>IF(AND(C3199&lt;&gt;"",COUNTIF('3.工程情報'!$C$6:$C$501,C3199)=0),"工程記号が3.工程情報に存在しません。","")</f>
        <v/>
      </c>
    </row>
    <row r="3200" spans="2:10" ht="18" customHeight="1">
      <c r="B3200" s="166"/>
      <c r="C3200" s="165"/>
      <c r="D3200" s="12" t="str">
        <f>IF(C3200="","",VLOOKUP(C3200,'3.工程情報'!$C$6:$D$501,2,FALSE))</f>
        <v/>
      </c>
      <c r="E3200" s="165"/>
      <c r="F3200" s="170"/>
      <c r="G3200" s="189" t="str">
        <f t="shared" si="49"/>
        <v/>
      </c>
      <c r="H3200" s="19"/>
      <c r="I3200" s="19"/>
      <c r="J3200" s="176" t="str">
        <f>IF(AND(C3200&lt;&gt;"",COUNTIF('3.工程情報'!$C$6:$C$501,C3200)=0),"工程記号が3.工程情報に存在しません。","")</f>
        <v/>
      </c>
    </row>
    <row r="3201" spans="2:10" ht="18" customHeight="1">
      <c r="B3201" s="166"/>
      <c r="C3201" s="165"/>
      <c r="D3201" s="12" t="str">
        <f>IF(C3201="","",VLOOKUP(C3201,'3.工程情報'!$C$6:$D$501,2,FALSE))</f>
        <v/>
      </c>
      <c r="E3201" s="165"/>
      <c r="F3201" s="170"/>
      <c r="G3201" s="189" t="str">
        <f t="shared" si="49"/>
        <v/>
      </c>
      <c r="H3201" s="19"/>
      <c r="I3201" s="19"/>
      <c r="J3201" s="176" t="str">
        <f>IF(AND(C3201&lt;&gt;"",COUNTIF('3.工程情報'!$C$6:$C$501,C3201)=0),"工程記号が3.工程情報に存在しません。","")</f>
        <v/>
      </c>
    </row>
    <row r="3202" spans="2:10" ht="18" customHeight="1">
      <c r="B3202" s="166"/>
      <c r="C3202" s="165"/>
      <c r="D3202" s="12" t="str">
        <f>IF(C3202="","",VLOOKUP(C3202,'3.工程情報'!$C$6:$D$501,2,FALSE))</f>
        <v/>
      </c>
      <c r="E3202" s="165"/>
      <c r="F3202" s="170"/>
      <c r="G3202" s="189" t="str">
        <f t="shared" si="49"/>
        <v/>
      </c>
      <c r="H3202" s="19"/>
      <c r="I3202" s="19"/>
      <c r="J3202" s="176" t="str">
        <f>IF(AND(C3202&lt;&gt;"",COUNTIF('3.工程情報'!$C$6:$C$501,C3202)=0),"工程記号が3.工程情報に存在しません。","")</f>
        <v/>
      </c>
    </row>
    <row r="3203" spans="2:10" ht="18" customHeight="1">
      <c r="B3203" s="166"/>
      <c r="C3203" s="165"/>
      <c r="D3203" s="12" t="str">
        <f>IF(C3203="","",VLOOKUP(C3203,'3.工程情報'!$C$6:$D$501,2,FALSE))</f>
        <v/>
      </c>
      <c r="E3203" s="165"/>
      <c r="F3203" s="170"/>
      <c r="G3203" s="189" t="str">
        <f t="shared" si="49"/>
        <v/>
      </c>
      <c r="H3203" s="19"/>
      <c r="I3203" s="19"/>
      <c r="J3203" s="176" t="str">
        <f>IF(AND(C3203&lt;&gt;"",COUNTIF('3.工程情報'!$C$6:$C$501,C3203)=0),"工程記号が3.工程情報に存在しません。","")</f>
        <v/>
      </c>
    </row>
    <row r="3204" spans="2:10" ht="18" customHeight="1">
      <c r="B3204" s="166"/>
      <c r="C3204" s="165"/>
      <c r="D3204" s="12" t="str">
        <f>IF(C3204="","",VLOOKUP(C3204,'3.工程情報'!$C$6:$D$501,2,FALSE))</f>
        <v/>
      </c>
      <c r="E3204" s="165"/>
      <c r="F3204" s="170"/>
      <c r="G3204" s="189" t="str">
        <f t="shared" si="49"/>
        <v/>
      </c>
      <c r="H3204" s="19"/>
      <c r="I3204" s="19"/>
      <c r="J3204" s="176" t="str">
        <f>IF(AND(C3204&lt;&gt;"",COUNTIF('3.工程情報'!$C$6:$C$501,C3204)=0),"工程記号が3.工程情報に存在しません。","")</f>
        <v/>
      </c>
    </row>
    <row r="3205" spans="2:10" ht="18" customHeight="1">
      <c r="B3205" s="166"/>
      <c r="C3205" s="165"/>
      <c r="D3205" s="12" t="str">
        <f>IF(C3205="","",VLOOKUP(C3205,'3.工程情報'!$C$6:$D$501,2,FALSE))</f>
        <v/>
      </c>
      <c r="E3205" s="165"/>
      <c r="F3205" s="170"/>
      <c r="G3205" s="189" t="str">
        <f t="shared" si="49"/>
        <v/>
      </c>
      <c r="H3205" s="19"/>
      <c r="I3205" s="19"/>
      <c r="J3205" s="176" t="str">
        <f>IF(AND(C3205&lt;&gt;"",COUNTIF('3.工程情報'!$C$6:$C$501,C3205)=0),"工程記号が3.工程情報に存在しません。","")</f>
        <v/>
      </c>
    </row>
    <row r="3206" spans="2:10" ht="18" customHeight="1">
      <c r="B3206" s="166"/>
      <c r="C3206" s="165"/>
      <c r="D3206" s="12" t="str">
        <f>IF(C3206="","",VLOOKUP(C3206,'3.工程情報'!$C$6:$D$501,2,FALSE))</f>
        <v/>
      </c>
      <c r="E3206" s="165"/>
      <c r="F3206" s="170"/>
      <c r="G3206" s="189" t="str">
        <f t="shared" ref="G3206:G3269" si="50">C3206&amp;E3206</f>
        <v/>
      </c>
      <c r="H3206" s="19"/>
      <c r="I3206" s="19"/>
      <c r="J3206" s="176" t="str">
        <f>IF(AND(C3206&lt;&gt;"",COUNTIF('3.工程情報'!$C$6:$C$501,C3206)=0),"工程記号が3.工程情報に存在しません。","")</f>
        <v/>
      </c>
    </row>
    <row r="3207" spans="2:10" ht="18" customHeight="1">
      <c r="B3207" s="166"/>
      <c r="C3207" s="165"/>
      <c r="D3207" s="12" t="str">
        <f>IF(C3207="","",VLOOKUP(C3207,'3.工程情報'!$C$6:$D$501,2,FALSE))</f>
        <v/>
      </c>
      <c r="E3207" s="165"/>
      <c r="F3207" s="170"/>
      <c r="G3207" s="189" t="str">
        <f t="shared" si="50"/>
        <v/>
      </c>
      <c r="H3207" s="19"/>
      <c r="I3207" s="19"/>
      <c r="J3207" s="176" t="str">
        <f>IF(AND(C3207&lt;&gt;"",COUNTIF('3.工程情報'!$C$6:$C$501,C3207)=0),"工程記号が3.工程情報に存在しません。","")</f>
        <v/>
      </c>
    </row>
    <row r="3208" spans="2:10" ht="18" customHeight="1">
      <c r="B3208" s="166"/>
      <c r="C3208" s="165"/>
      <c r="D3208" s="12" t="str">
        <f>IF(C3208="","",VLOOKUP(C3208,'3.工程情報'!$C$6:$D$501,2,FALSE))</f>
        <v/>
      </c>
      <c r="E3208" s="165"/>
      <c r="F3208" s="170"/>
      <c r="G3208" s="189" t="str">
        <f t="shared" si="50"/>
        <v/>
      </c>
      <c r="H3208" s="19"/>
      <c r="I3208" s="19"/>
      <c r="J3208" s="176" t="str">
        <f>IF(AND(C3208&lt;&gt;"",COUNTIF('3.工程情報'!$C$6:$C$501,C3208)=0),"工程記号が3.工程情報に存在しません。","")</f>
        <v/>
      </c>
    </row>
    <row r="3209" spans="2:10" ht="18" customHeight="1">
      <c r="B3209" s="166"/>
      <c r="C3209" s="165"/>
      <c r="D3209" s="12" t="str">
        <f>IF(C3209="","",VLOOKUP(C3209,'3.工程情報'!$C$6:$D$501,2,FALSE))</f>
        <v/>
      </c>
      <c r="E3209" s="165"/>
      <c r="F3209" s="170"/>
      <c r="G3209" s="189" t="str">
        <f t="shared" si="50"/>
        <v/>
      </c>
      <c r="H3209" s="19"/>
      <c r="I3209" s="19"/>
      <c r="J3209" s="176" t="str">
        <f>IF(AND(C3209&lt;&gt;"",COUNTIF('3.工程情報'!$C$6:$C$501,C3209)=0),"工程記号が3.工程情報に存在しません。","")</f>
        <v/>
      </c>
    </row>
    <row r="3210" spans="2:10" ht="18" customHeight="1">
      <c r="B3210" s="166"/>
      <c r="C3210" s="165"/>
      <c r="D3210" s="12" t="str">
        <f>IF(C3210="","",VLOOKUP(C3210,'3.工程情報'!$C$6:$D$501,2,FALSE))</f>
        <v/>
      </c>
      <c r="E3210" s="165"/>
      <c r="F3210" s="170"/>
      <c r="G3210" s="189" t="str">
        <f t="shared" si="50"/>
        <v/>
      </c>
      <c r="H3210" s="19"/>
      <c r="I3210" s="19"/>
      <c r="J3210" s="176" t="str">
        <f>IF(AND(C3210&lt;&gt;"",COUNTIF('3.工程情報'!$C$6:$C$501,C3210)=0),"工程記号が3.工程情報に存在しません。","")</f>
        <v/>
      </c>
    </row>
    <row r="3211" spans="2:10" ht="18" customHeight="1">
      <c r="B3211" s="166"/>
      <c r="C3211" s="165"/>
      <c r="D3211" s="12" t="str">
        <f>IF(C3211="","",VLOOKUP(C3211,'3.工程情報'!$C$6:$D$501,2,FALSE))</f>
        <v/>
      </c>
      <c r="E3211" s="165"/>
      <c r="F3211" s="170"/>
      <c r="G3211" s="189" t="str">
        <f t="shared" si="50"/>
        <v/>
      </c>
      <c r="H3211" s="19"/>
      <c r="I3211" s="19"/>
      <c r="J3211" s="176" t="str">
        <f>IF(AND(C3211&lt;&gt;"",COUNTIF('3.工程情報'!$C$6:$C$501,C3211)=0),"工程記号が3.工程情報に存在しません。","")</f>
        <v/>
      </c>
    </row>
    <row r="3212" spans="2:10" ht="18" customHeight="1">
      <c r="B3212" s="166"/>
      <c r="C3212" s="165"/>
      <c r="D3212" s="12" t="str">
        <f>IF(C3212="","",VLOOKUP(C3212,'3.工程情報'!$C$6:$D$501,2,FALSE))</f>
        <v/>
      </c>
      <c r="E3212" s="165"/>
      <c r="F3212" s="170"/>
      <c r="G3212" s="189" t="str">
        <f t="shared" si="50"/>
        <v/>
      </c>
      <c r="H3212" s="19"/>
      <c r="I3212" s="19"/>
      <c r="J3212" s="176" t="str">
        <f>IF(AND(C3212&lt;&gt;"",COUNTIF('3.工程情報'!$C$6:$C$501,C3212)=0),"工程記号が3.工程情報に存在しません。","")</f>
        <v/>
      </c>
    </row>
    <row r="3213" spans="2:10" ht="18" customHeight="1">
      <c r="B3213" s="166"/>
      <c r="C3213" s="165"/>
      <c r="D3213" s="12" t="str">
        <f>IF(C3213="","",VLOOKUP(C3213,'3.工程情報'!$C$6:$D$501,2,FALSE))</f>
        <v/>
      </c>
      <c r="E3213" s="165"/>
      <c r="F3213" s="170"/>
      <c r="G3213" s="189" t="str">
        <f t="shared" si="50"/>
        <v/>
      </c>
      <c r="H3213" s="19"/>
      <c r="I3213" s="19"/>
      <c r="J3213" s="176" t="str">
        <f>IF(AND(C3213&lt;&gt;"",COUNTIF('3.工程情報'!$C$6:$C$501,C3213)=0),"工程記号が3.工程情報に存在しません。","")</f>
        <v/>
      </c>
    </row>
    <row r="3214" spans="2:10" ht="18" customHeight="1">
      <c r="B3214" s="166"/>
      <c r="C3214" s="165"/>
      <c r="D3214" s="12" t="str">
        <f>IF(C3214="","",VLOOKUP(C3214,'3.工程情報'!$C$6:$D$501,2,FALSE))</f>
        <v/>
      </c>
      <c r="E3214" s="165"/>
      <c r="F3214" s="170"/>
      <c r="G3214" s="189" t="str">
        <f t="shared" si="50"/>
        <v/>
      </c>
      <c r="H3214" s="19"/>
      <c r="I3214" s="19"/>
      <c r="J3214" s="176" t="str">
        <f>IF(AND(C3214&lt;&gt;"",COUNTIF('3.工程情報'!$C$6:$C$501,C3214)=0),"工程記号が3.工程情報に存在しません。","")</f>
        <v/>
      </c>
    </row>
    <row r="3215" spans="2:10" ht="18" customHeight="1">
      <c r="B3215" s="166"/>
      <c r="C3215" s="165"/>
      <c r="D3215" s="12" t="str">
        <f>IF(C3215="","",VLOOKUP(C3215,'3.工程情報'!$C$6:$D$501,2,FALSE))</f>
        <v/>
      </c>
      <c r="E3215" s="165"/>
      <c r="F3215" s="170"/>
      <c r="G3215" s="189" t="str">
        <f t="shared" si="50"/>
        <v/>
      </c>
      <c r="H3215" s="19"/>
      <c r="I3215" s="19"/>
      <c r="J3215" s="176" t="str">
        <f>IF(AND(C3215&lt;&gt;"",COUNTIF('3.工程情報'!$C$6:$C$501,C3215)=0),"工程記号が3.工程情報に存在しません。","")</f>
        <v/>
      </c>
    </row>
    <row r="3216" spans="2:10" ht="18" customHeight="1">
      <c r="B3216" s="166"/>
      <c r="C3216" s="165"/>
      <c r="D3216" s="12" t="str">
        <f>IF(C3216="","",VLOOKUP(C3216,'3.工程情報'!$C$6:$D$501,2,FALSE))</f>
        <v/>
      </c>
      <c r="E3216" s="165"/>
      <c r="F3216" s="170"/>
      <c r="G3216" s="189" t="str">
        <f t="shared" si="50"/>
        <v/>
      </c>
      <c r="H3216" s="19"/>
      <c r="I3216" s="19"/>
      <c r="J3216" s="176" t="str">
        <f>IF(AND(C3216&lt;&gt;"",COUNTIF('3.工程情報'!$C$6:$C$501,C3216)=0),"工程記号が3.工程情報に存在しません。","")</f>
        <v/>
      </c>
    </row>
    <row r="3217" spans="2:10" ht="18" customHeight="1">
      <c r="B3217" s="166"/>
      <c r="C3217" s="165"/>
      <c r="D3217" s="12" t="str">
        <f>IF(C3217="","",VLOOKUP(C3217,'3.工程情報'!$C$6:$D$501,2,FALSE))</f>
        <v/>
      </c>
      <c r="E3217" s="165"/>
      <c r="F3217" s="170"/>
      <c r="G3217" s="189" t="str">
        <f t="shared" si="50"/>
        <v/>
      </c>
      <c r="H3217" s="19"/>
      <c r="I3217" s="19"/>
      <c r="J3217" s="176" t="str">
        <f>IF(AND(C3217&lt;&gt;"",COUNTIF('3.工程情報'!$C$6:$C$501,C3217)=0),"工程記号が3.工程情報に存在しません。","")</f>
        <v/>
      </c>
    </row>
    <row r="3218" spans="2:10" ht="18" customHeight="1">
      <c r="B3218" s="166"/>
      <c r="C3218" s="165"/>
      <c r="D3218" s="12" t="str">
        <f>IF(C3218="","",VLOOKUP(C3218,'3.工程情報'!$C$6:$D$501,2,FALSE))</f>
        <v/>
      </c>
      <c r="E3218" s="165"/>
      <c r="F3218" s="170"/>
      <c r="G3218" s="189" t="str">
        <f t="shared" si="50"/>
        <v/>
      </c>
      <c r="H3218" s="19"/>
      <c r="I3218" s="19"/>
      <c r="J3218" s="176" t="str">
        <f>IF(AND(C3218&lt;&gt;"",COUNTIF('3.工程情報'!$C$6:$C$501,C3218)=0),"工程記号が3.工程情報に存在しません。","")</f>
        <v/>
      </c>
    </row>
    <row r="3219" spans="2:10" ht="18" customHeight="1">
      <c r="B3219" s="166"/>
      <c r="C3219" s="165"/>
      <c r="D3219" s="12" t="str">
        <f>IF(C3219="","",VLOOKUP(C3219,'3.工程情報'!$C$6:$D$501,2,FALSE))</f>
        <v/>
      </c>
      <c r="E3219" s="165"/>
      <c r="F3219" s="170"/>
      <c r="G3219" s="189" t="str">
        <f t="shared" si="50"/>
        <v/>
      </c>
      <c r="H3219" s="19"/>
      <c r="I3219" s="19"/>
      <c r="J3219" s="176" t="str">
        <f>IF(AND(C3219&lt;&gt;"",COUNTIF('3.工程情報'!$C$6:$C$501,C3219)=0),"工程記号が3.工程情報に存在しません。","")</f>
        <v/>
      </c>
    </row>
    <row r="3220" spans="2:10" ht="18" customHeight="1">
      <c r="B3220" s="166"/>
      <c r="C3220" s="165"/>
      <c r="D3220" s="12" t="str">
        <f>IF(C3220="","",VLOOKUP(C3220,'3.工程情報'!$C$6:$D$501,2,FALSE))</f>
        <v/>
      </c>
      <c r="E3220" s="165"/>
      <c r="F3220" s="170"/>
      <c r="G3220" s="189" t="str">
        <f t="shared" si="50"/>
        <v/>
      </c>
      <c r="H3220" s="19"/>
      <c r="I3220" s="19"/>
      <c r="J3220" s="176" t="str">
        <f>IF(AND(C3220&lt;&gt;"",COUNTIF('3.工程情報'!$C$6:$C$501,C3220)=0),"工程記号が3.工程情報に存在しません。","")</f>
        <v/>
      </c>
    </row>
    <row r="3221" spans="2:10" ht="18" customHeight="1">
      <c r="B3221" s="166"/>
      <c r="C3221" s="165"/>
      <c r="D3221" s="12" t="str">
        <f>IF(C3221="","",VLOOKUP(C3221,'3.工程情報'!$C$6:$D$501,2,FALSE))</f>
        <v/>
      </c>
      <c r="E3221" s="165"/>
      <c r="F3221" s="170"/>
      <c r="G3221" s="189" t="str">
        <f t="shared" si="50"/>
        <v/>
      </c>
      <c r="H3221" s="19"/>
      <c r="I3221" s="19"/>
      <c r="J3221" s="176" t="str">
        <f>IF(AND(C3221&lt;&gt;"",COUNTIF('3.工程情報'!$C$6:$C$501,C3221)=0),"工程記号が3.工程情報に存在しません。","")</f>
        <v/>
      </c>
    </row>
    <row r="3222" spans="2:10" ht="18" customHeight="1">
      <c r="B3222" s="166"/>
      <c r="C3222" s="165"/>
      <c r="D3222" s="12" t="str">
        <f>IF(C3222="","",VLOOKUP(C3222,'3.工程情報'!$C$6:$D$501,2,FALSE))</f>
        <v/>
      </c>
      <c r="E3222" s="165"/>
      <c r="F3222" s="170"/>
      <c r="G3222" s="189" t="str">
        <f t="shared" si="50"/>
        <v/>
      </c>
      <c r="H3222" s="19"/>
      <c r="I3222" s="19"/>
      <c r="J3222" s="176" t="str">
        <f>IF(AND(C3222&lt;&gt;"",COUNTIF('3.工程情報'!$C$6:$C$501,C3222)=0),"工程記号が3.工程情報に存在しません。","")</f>
        <v/>
      </c>
    </row>
    <row r="3223" spans="2:10" ht="18" customHeight="1">
      <c r="B3223" s="166"/>
      <c r="C3223" s="165"/>
      <c r="D3223" s="12" t="str">
        <f>IF(C3223="","",VLOOKUP(C3223,'3.工程情報'!$C$6:$D$501,2,FALSE))</f>
        <v/>
      </c>
      <c r="E3223" s="165"/>
      <c r="F3223" s="170"/>
      <c r="G3223" s="189" t="str">
        <f t="shared" si="50"/>
        <v/>
      </c>
      <c r="H3223" s="19"/>
      <c r="I3223" s="19"/>
      <c r="J3223" s="176" t="str">
        <f>IF(AND(C3223&lt;&gt;"",COUNTIF('3.工程情報'!$C$6:$C$501,C3223)=0),"工程記号が3.工程情報に存在しません。","")</f>
        <v/>
      </c>
    </row>
    <row r="3224" spans="2:10" ht="18" customHeight="1">
      <c r="B3224" s="166"/>
      <c r="C3224" s="165"/>
      <c r="D3224" s="12" t="str">
        <f>IF(C3224="","",VLOOKUP(C3224,'3.工程情報'!$C$6:$D$501,2,FALSE))</f>
        <v/>
      </c>
      <c r="E3224" s="165"/>
      <c r="F3224" s="170"/>
      <c r="G3224" s="189" t="str">
        <f t="shared" si="50"/>
        <v/>
      </c>
      <c r="H3224" s="19"/>
      <c r="I3224" s="19"/>
      <c r="J3224" s="176" t="str">
        <f>IF(AND(C3224&lt;&gt;"",COUNTIF('3.工程情報'!$C$6:$C$501,C3224)=0),"工程記号が3.工程情報に存在しません。","")</f>
        <v/>
      </c>
    </row>
    <row r="3225" spans="2:10" ht="18" customHeight="1">
      <c r="B3225" s="166"/>
      <c r="C3225" s="165"/>
      <c r="D3225" s="12" t="str">
        <f>IF(C3225="","",VLOOKUP(C3225,'3.工程情報'!$C$6:$D$501,2,FALSE))</f>
        <v/>
      </c>
      <c r="E3225" s="165"/>
      <c r="F3225" s="170"/>
      <c r="G3225" s="189" t="str">
        <f t="shared" si="50"/>
        <v/>
      </c>
      <c r="H3225" s="19"/>
      <c r="I3225" s="19"/>
      <c r="J3225" s="176" t="str">
        <f>IF(AND(C3225&lt;&gt;"",COUNTIF('3.工程情報'!$C$6:$C$501,C3225)=0),"工程記号が3.工程情報に存在しません。","")</f>
        <v/>
      </c>
    </row>
    <row r="3226" spans="2:10" ht="18" customHeight="1">
      <c r="B3226" s="166"/>
      <c r="C3226" s="165"/>
      <c r="D3226" s="12" t="str">
        <f>IF(C3226="","",VLOOKUP(C3226,'3.工程情報'!$C$6:$D$501,2,FALSE))</f>
        <v/>
      </c>
      <c r="E3226" s="165"/>
      <c r="F3226" s="170"/>
      <c r="G3226" s="189" t="str">
        <f t="shared" si="50"/>
        <v/>
      </c>
      <c r="H3226" s="19"/>
      <c r="I3226" s="19"/>
      <c r="J3226" s="176" t="str">
        <f>IF(AND(C3226&lt;&gt;"",COUNTIF('3.工程情報'!$C$6:$C$501,C3226)=0),"工程記号が3.工程情報に存在しません。","")</f>
        <v/>
      </c>
    </row>
    <row r="3227" spans="2:10" ht="18" customHeight="1">
      <c r="B3227" s="166"/>
      <c r="C3227" s="165"/>
      <c r="D3227" s="12" t="str">
        <f>IF(C3227="","",VLOOKUP(C3227,'3.工程情報'!$C$6:$D$501,2,FALSE))</f>
        <v/>
      </c>
      <c r="E3227" s="165"/>
      <c r="F3227" s="170"/>
      <c r="G3227" s="189" t="str">
        <f t="shared" si="50"/>
        <v/>
      </c>
      <c r="H3227" s="19"/>
      <c r="I3227" s="19"/>
      <c r="J3227" s="176" t="str">
        <f>IF(AND(C3227&lt;&gt;"",COUNTIF('3.工程情報'!$C$6:$C$501,C3227)=0),"工程記号が3.工程情報に存在しません。","")</f>
        <v/>
      </c>
    </row>
    <row r="3228" spans="2:10" ht="18" customHeight="1">
      <c r="B3228" s="166"/>
      <c r="C3228" s="165"/>
      <c r="D3228" s="12" t="str">
        <f>IF(C3228="","",VLOOKUP(C3228,'3.工程情報'!$C$6:$D$501,2,FALSE))</f>
        <v/>
      </c>
      <c r="E3228" s="165"/>
      <c r="F3228" s="170"/>
      <c r="G3228" s="189" t="str">
        <f t="shared" si="50"/>
        <v/>
      </c>
      <c r="H3228" s="19"/>
      <c r="I3228" s="19"/>
      <c r="J3228" s="176" t="str">
        <f>IF(AND(C3228&lt;&gt;"",COUNTIF('3.工程情報'!$C$6:$C$501,C3228)=0),"工程記号が3.工程情報に存在しません。","")</f>
        <v/>
      </c>
    </row>
    <row r="3229" spans="2:10" ht="18" customHeight="1">
      <c r="B3229" s="166"/>
      <c r="C3229" s="165"/>
      <c r="D3229" s="12" t="str">
        <f>IF(C3229="","",VLOOKUP(C3229,'3.工程情報'!$C$6:$D$501,2,FALSE))</f>
        <v/>
      </c>
      <c r="E3229" s="165"/>
      <c r="F3229" s="170"/>
      <c r="G3229" s="189" t="str">
        <f t="shared" si="50"/>
        <v/>
      </c>
      <c r="H3229" s="19"/>
      <c r="I3229" s="19"/>
      <c r="J3229" s="176" t="str">
        <f>IF(AND(C3229&lt;&gt;"",COUNTIF('3.工程情報'!$C$6:$C$501,C3229)=0),"工程記号が3.工程情報に存在しません。","")</f>
        <v/>
      </c>
    </row>
    <row r="3230" spans="2:10" ht="18" customHeight="1">
      <c r="B3230" s="166"/>
      <c r="C3230" s="165"/>
      <c r="D3230" s="12" t="str">
        <f>IF(C3230="","",VLOOKUP(C3230,'3.工程情報'!$C$6:$D$501,2,FALSE))</f>
        <v/>
      </c>
      <c r="E3230" s="165"/>
      <c r="F3230" s="170"/>
      <c r="G3230" s="189" t="str">
        <f t="shared" si="50"/>
        <v/>
      </c>
      <c r="H3230" s="19"/>
      <c r="I3230" s="19"/>
      <c r="J3230" s="176" t="str">
        <f>IF(AND(C3230&lt;&gt;"",COUNTIF('3.工程情報'!$C$6:$C$501,C3230)=0),"工程記号が3.工程情報に存在しません。","")</f>
        <v/>
      </c>
    </row>
    <row r="3231" spans="2:10" ht="18" customHeight="1">
      <c r="B3231" s="166"/>
      <c r="C3231" s="165"/>
      <c r="D3231" s="12" t="str">
        <f>IF(C3231="","",VLOOKUP(C3231,'3.工程情報'!$C$6:$D$501,2,FALSE))</f>
        <v/>
      </c>
      <c r="E3231" s="165"/>
      <c r="F3231" s="170"/>
      <c r="G3231" s="189" t="str">
        <f t="shared" si="50"/>
        <v/>
      </c>
      <c r="H3231" s="19"/>
      <c r="I3231" s="19"/>
      <c r="J3231" s="176" t="str">
        <f>IF(AND(C3231&lt;&gt;"",COUNTIF('3.工程情報'!$C$6:$C$501,C3231)=0),"工程記号が3.工程情報に存在しません。","")</f>
        <v/>
      </c>
    </row>
    <row r="3232" spans="2:10" ht="18" customHeight="1">
      <c r="B3232" s="166"/>
      <c r="C3232" s="165"/>
      <c r="D3232" s="12" t="str">
        <f>IF(C3232="","",VLOOKUP(C3232,'3.工程情報'!$C$6:$D$501,2,FALSE))</f>
        <v/>
      </c>
      <c r="E3232" s="165"/>
      <c r="F3232" s="170"/>
      <c r="G3232" s="189" t="str">
        <f t="shared" si="50"/>
        <v/>
      </c>
      <c r="H3232" s="19"/>
      <c r="I3232" s="19"/>
      <c r="J3232" s="176" t="str">
        <f>IF(AND(C3232&lt;&gt;"",COUNTIF('3.工程情報'!$C$6:$C$501,C3232)=0),"工程記号が3.工程情報に存在しません。","")</f>
        <v/>
      </c>
    </row>
    <row r="3233" spans="2:10" ht="18" customHeight="1">
      <c r="B3233" s="166"/>
      <c r="C3233" s="165"/>
      <c r="D3233" s="12" t="str">
        <f>IF(C3233="","",VLOOKUP(C3233,'3.工程情報'!$C$6:$D$501,2,FALSE))</f>
        <v/>
      </c>
      <c r="E3233" s="165"/>
      <c r="F3233" s="170"/>
      <c r="G3233" s="189" t="str">
        <f t="shared" si="50"/>
        <v/>
      </c>
      <c r="H3233" s="19"/>
      <c r="I3233" s="19"/>
      <c r="J3233" s="176" t="str">
        <f>IF(AND(C3233&lt;&gt;"",COUNTIF('3.工程情報'!$C$6:$C$501,C3233)=0),"工程記号が3.工程情報に存在しません。","")</f>
        <v/>
      </c>
    </row>
    <row r="3234" spans="2:10" ht="18" customHeight="1">
      <c r="B3234" s="166"/>
      <c r="C3234" s="165"/>
      <c r="D3234" s="12" t="str">
        <f>IF(C3234="","",VLOOKUP(C3234,'3.工程情報'!$C$6:$D$501,2,FALSE))</f>
        <v/>
      </c>
      <c r="E3234" s="165"/>
      <c r="F3234" s="170"/>
      <c r="G3234" s="189" t="str">
        <f t="shared" si="50"/>
        <v/>
      </c>
      <c r="H3234" s="19"/>
      <c r="I3234" s="19"/>
      <c r="J3234" s="176" t="str">
        <f>IF(AND(C3234&lt;&gt;"",COUNTIF('3.工程情報'!$C$6:$C$501,C3234)=0),"工程記号が3.工程情報に存在しません。","")</f>
        <v/>
      </c>
    </row>
    <row r="3235" spans="2:10" ht="18" customHeight="1">
      <c r="B3235" s="166"/>
      <c r="C3235" s="165"/>
      <c r="D3235" s="12" t="str">
        <f>IF(C3235="","",VLOOKUP(C3235,'3.工程情報'!$C$6:$D$501,2,FALSE))</f>
        <v/>
      </c>
      <c r="E3235" s="165"/>
      <c r="F3235" s="170"/>
      <c r="G3235" s="189" t="str">
        <f t="shared" si="50"/>
        <v/>
      </c>
      <c r="H3235" s="19"/>
      <c r="I3235" s="19"/>
      <c r="J3235" s="176" t="str">
        <f>IF(AND(C3235&lt;&gt;"",COUNTIF('3.工程情報'!$C$6:$C$501,C3235)=0),"工程記号が3.工程情報に存在しません。","")</f>
        <v/>
      </c>
    </row>
    <row r="3236" spans="2:10" ht="18" customHeight="1">
      <c r="B3236" s="166"/>
      <c r="C3236" s="165"/>
      <c r="D3236" s="12" t="str">
        <f>IF(C3236="","",VLOOKUP(C3236,'3.工程情報'!$C$6:$D$501,2,FALSE))</f>
        <v/>
      </c>
      <c r="E3236" s="165"/>
      <c r="F3236" s="170"/>
      <c r="G3236" s="189" t="str">
        <f t="shared" si="50"/>
        <v/>
      </c>
      <c r="H3236" s="19"/>
      <c r="I3236" s="19"/>
      <c r="J3236" s="176" t="str">
        <f>IF(AND(C3236&lt;&gt;"",COUNTIF('3.工程情報'!$C$6:$C$501,C3236)=0),"工程記号が3.工程情報に存在しません。","")</f>
        <v/>
      </c>
    </row>
    <row r="3237" spans="2:10" ht="18" customHeight="1">
      <c r="B3237" s="166"/>
      <c r="C3237" s="165"/>
      <c r="D3237" s="12" t="str">
        <f>IF(C3237="","",VLOOKUP(C3237,'3.工程情報'!$C$6:$D$501,2,FALSE))</f>
        <v/>
      </c>
      <c r="E3237" s="165"/>
      <c r="F3237" s="170"/>
      <c r="G3237" s="189" t="str">
        <f t="shared" si="50"/>
        <v/>
      </c>
      <c r="H3237" s="19"/>
      <c r="I3237" s="19"/>
      <c r="J3237" s="176" t="str">
        <f>IF(AND(C3237&lt;&gt;"",COUNTIF('3.工程情報'!$C$6:$C$501,C3237)=0),"工程記号が3.工程情報に存在しません。","")</f>
        <v/>
      </c>
    </row>
    <row r="3238" spans="2:10" ht="18" customHeight="1">
      <c r="B3238" s="166"/>
      <c r="C3238" s="165"/>
      <c r="D3238" s="12" t="str">
        <f>IF(C3238="","",VLOOKUP(C3238,'3.工程情報'!$C$6:$D$501,2,FALSE))</f>
        <v/>
      </c>
      <c r="E3238" s="165"/>
      <c r="F3238" s="170"/>
      <c r="G3238" s="189" t="str">
        <f t="shared" si="50"/>
        <v/>
      </c>
      <c r="H3238" s="19"/>
      <c r="I3238" s="19"/>
      <c r="J3238" s="176" t="str">
        <f>IF(AND(C3238&lt;&gt;"",COUNTIF('3.工程情報'!$C$6:$C$501,C3238)=0),"工程記号が3.工程情報に存在しません。","")</f>
        <v/>
      </c>
    </row>
    <row r="3239" spans="2:10" ht="18" customHeight="1">
      <c r="B3239" s="166"/>
      <c r="C3239" s="165"/>
      <c r="D3239" s="12" t="str">
        <f>IF(C3239="","",VLOOKUP(C3239,'3.工程情報'!$C$6:$D$501,2,FALSE))</f>
        <v/>
      </c>
      <c r="E3239" s="165"/>
      <c r="F3239" s="170"/>
      <c r="G3239" s="189" t="str">
        <f t="shared" si="50"/>
        <v/>
      </c>
      <c r="H3239" s="19"/>
      <c r="I3239" s="19"/>
      <c r="J3239" s="176" t="str">
        <f>IF(AND(C3239&lt;&gt;"",COUNTIF('3.工程情報'!$C$6:$C$501,C3239)=0),"工程記号が3.工程情報に存在しません。","")</f>
        <v/>
      </c>
    </row>
    <row r="3240" spans="2:10" ht="18" customHeight="1">
      <c r="B3240" s="166"/>
      <c r="C3240" s="165"/>
      <c r="D3240" s="12" t="str">
        <f>IF(C3240="","",VLOOKUP(C3240,'3.工程情報'!$C$6:$D$501,2,FALSE))</f>
        <v/>
      </c>
      <c r="E3240" s="165"/>
      <c r="F3240" s="170"/>
      <c r="G3240" s="189" t="str">
        <f t="shared" si="50"/>
        <v/>
      </c>
      <c r="H3240" s="19"/>
      <c r="I3240" s="19"/>
      <c r="J3240" s="176" t="str">
        <f>IF(AND(C3240&lt;&gt;"",COUNTIF('3.工程情報'!$C$6:$C$501,C3240)=0),"工程記号が3.工程情報に存在しません。","")</f>
        <v/>
      </c>
    </row>
    <row r="3241" spans="2:10" ht="18" customHeight="1">
      <c r="B3241" s="166"/>
      <c r="C3241" s="165"/>
      <c r="D3241" s="12" t="str">
        <f>IF(C3241="","",VLOOKUP(C3241,'3.工程情報'!$C$6:$D$501,2,FALSE))</f>
        <v/>
      </c>
      <c r="E3241" s="165"/>
      <c r="F3241" s="170"/>
      <c r="G3241" s="189" t="str">
        <f t="shared" si="50"/>
        <v/>
      </c>
      <c r="H3241" s="19"/>
      <c r="I3241" s="19"/>
      <c r="J3241" s="176" t="str">
        <f>IF(AND(C3241&lt;&gt;"",COUNTIF('3.工程情報'!$C$6:$C$501,C3241)=0),"工程記号が3.工程情報に存在しません。","")</f>
        <v/>
      </c>
    </row>
    <row r="3242" spans="2:10" ht="18" customHeight="1">
      <c r="B3242" s="166"/>
      <c r="C3242" s="165"/>
      <c r="D3242" s="12" t="str">
        <f>IF(C3242="","",VLOOKUP(C3242,'3.工程情報'!$C$6:$D$501,2,FALSE))</f>
        <v/>
      </c>
      <c r="E3242" s="165"/>
      <c r="F3242" s="170"/>
      <c r="G3242" s="189" t="str">
        <f t="shared" si="50"/>
        <v/>
      </c>
      <c r="H3242" s="19"/>
      <c r="I3242" s="19"/>
      <c r="J3242" s="176" t="str">
        <f>IF(AND(C3242&lt;&gt;"",COUNTIF('3.工程情報'!$C$6:$C$501,C3242)=0),"工程記号が3.工程情報に存在しません。","")</f>
        <v/>
      </c>
    </row>
    <row r="3243" spans="2:10" ht="18" customHeight="1">
      <c r="B3243" s="166"/>
      <c r="C3243" s="165"/>
      <c r="D3243" s="12" t="str">
        <f>IF(C3243="","",VLOOKUP(C3243,'3.工程情報'!$C$6:$D$501,2,FALSE))</f>
        <v/>
      </c>
      <c r="E3243" s="165"/>
      <c r="F3243" s="170"/>
      <c r="G3243" s="189" t="str">
        <f t="shared" si="50"/>
        <v/>
      </c>
      <c r="H3243" s="19"/>
      <c r="I3243" s="19"/>
      <c r="J3243" s="176" t="str">
        <f>IF(AND(C3243&lt;&gt;"",COUNTIF('3.工程情報'!$C$6:$C$501,C3243)=0),"工程記号が3.工程情報に存在しません。","")</f>
        <v/>
      </c>
    </row>
    <row r="3244" spans="2:10" ht="18" customHeight="1">
      <c r="B3244" s="166"/>
      <c r="C3244" s="165"/>
      <c r="D3244" s="12" t="str">
        <f>IF(C3244="","",VLOOKUP(C3244,'3.工程情報'!$C$6:$D$501,2,FALSE))</f>
        <v/>
      </c>
      <c r="E3244" s="165"/>
      <c r="F3244" s="170"/>
      <c r="G3244" s="189" t="str">
        <f t="shared" si="50"/>
        <v/>
      </c>
      <c r="H3244" s="19"/>
      <c r="I3244" s="19"/>
      <c r="J3244" s="176" t="str">
        <f>IF(AND(C3244&lt;&gt;"",COUNTIF('3.工程情報'!$C$6:$C$501,C3244)=0),"工程記号が3.工程情報に存在しません。","")</f>
        <v/>
      </c>
    </row>
    <row r="3245" spans="2:10" ht="18" customHeight="1">
      <c r="B3245" s="166"/>
      <c r="C3245" s="165"/>
      <c r="D3245" s="12" t="str">
        <f>IF(C3245="","",VLOOKUP(C3245,'3.工程情報'!$C$6:$D$501,2,FALSE))</f>
        <v/>
      </c>
      <c r="E3245" s="165"/>
      <c r="F3245" s="170"/>
      <c r="G3245" s="189" t="str">
        <f t="shared" si="50"/>
        <v/>
      </c>
      <c r="H3245" s="19"/>
      <c r="I3245" s="19"/>
      <c r="J3245" s="176" t="str">
        <f>IF(AND(C3245&lt;&gt;"",COUNTIF('3.工程情報'!$C$6:$C$501,C3245)=0),"工程記号が3.工程情報に存在しません。","")</f>
        <v/>
      </c>
    </row>
    <row r="3246" spans="2:10" ht="18" customHeight="1">
      <c r="B3246" s="166"/>
      <c r="C3246" s="165"/>
      <c r="D3246" s="12" t="str">
        <f>IF(C3246="","",VLOOKUP(C3246,'3.工程情報'!$C$6:$D$501,2,FALSE))</f>
        <v/>
      </c>
      <c r="E3246" s="165"/>
      <c r="F3246" s="170"/>
      <c r="G3246" s="189" t="str">
        <f t="shared" si="50"/>
        <v/>
      </c>
      <c r="H3246" s="19"/>
      <c r="I3246" s="19"/>
      <c r="J3246" s="176" t="str">
        <f>IF(AND(C3246&lt;&gt;"",COUNTIF('3.工程情報'!$C$6:$C$501,C3246)=0),"工程記号が3.工程情報に存在しません。","")</f>
        <v/>
      </c>
    </row>
    <row r="3247" spans="2:10" ht="18" customHeight="1">
      <c r="B3247" s="166"/>
      <c r="C3247" s="165"/>
      <c r="D3247" s="12" t="str">
        <f>IF(C3247="","",VLOOKUP(C3247,'3.工程情報'!$C$6:$D$501,2,FALSE))</f>
        <v/>
      </c>
      <c r="E3247" s="165"/>
      <c r="F3247" s="170"/>
      <c r="G3247" s="189" t="str">
        <f t="shared" si="50"/>
        <v/>
      </c>
      <c r="H3247" s="19"/>
      <c r="I3247" s="19"/>
      <c r="J3247" s="176" t="str">
        <f>IF(AND(C3247&lt;&gt;"",COUNTIF('3.工程情報'!$C$6:$C$501,C3247)=0),"工程記号が3.工程情報に存在しません。","")</f>
        <v/>
      </c>
    </row>
    <row r="3248" spans="2:10" ht="18" customHeight="1">
      <c r="B3248" s="166"/>
      <c r="C3248" s="165"/>
      <c r="D3248" s="12" t="str">
        <f>IF(C3248="","",VLOOKUP(C3248,'3.工程情報'!$C$6:$D$501,2,FALSE))</f>
        <v/>
      </c>
      <c r="E3248" s="165"/>
      <c r="F3248" s="170"/>
      <c r="G3248" s="189" t="str">
        <f t="shared" si="50"/>
        <v/>
      </c>
      <c r="H3248" s="19"/>
      <c r="I3248" s="19"/>
      <c r="J3248" s="176" t="str">
        <f>IF(AND(C3248&lt;&gt;"",COUNTIF('3.工程情報'!$C$6:$C$501,C3248)=0),"工程記号が3.工程情報に存在しません。","")</f>
        <v/>
      </c>
    </row>
    <row r="3249" spans="2:10" ht="18" customHeight="1">
      <c r="B3249" s="166"/>
      <c r="C3249" s="165"/>
      <c r="D3249" s="12" t="str">
        <f>IF(C3249="","",VLOOKUP(C3249,'3.工程情報'!$C$6:$D$501,2,FALSE))</f>
        <v/>
      </c>
      <c r="E3249" s="165"/>
      <c r="F3249" s="170"/>
      <c r="G3249" s="189" t="str">
        <f t="shared" si="50"/>
        <v/>
      </c>
      <c r="H3249" s="19"/>
      <c r="I3249" s="19"/>
      <c r="J3249" s="176" t="str">
        <f>IF(AND(C3249&lt;&gt;"",COUNTIF('3.工程情報'!$C$6:$C$501,C3249)=0),"工程記号が3.工程情報に存在しません。","")</f>
        <v/>
      </c>
    </row>
    <row r="3250" spans="2:10" ht="18" customHeight="1">
      <c r="B3250" s="166"/>
      <c r="C3250" s="165"/>
      <c r="D3250" s="12" t="str">
        <f>IF(C3250="","",VLOOKUP(C3250,'3.工程情報'!$C$6:$D$501,2,FALSE))</f>
        <v/>
      </c>
      <c r="E3250" s="165"/>
      <c r="F3250" s="170"/>
      <c r="G3250" s="189" t="str">
        <f t="shared" si="50"/>
        <v/>
      </c>
      <c r="H3250" s="19"/>
      <c r="I3250" s="19"/>
      <c r="J3250" s="176" t="str">
        <f>IF(AND(C3250&lt;&gt;"",COUNTIF('3.工程情報'!$C$6:$C$501,C3250)=0),"工程記号が3.工程情報に存在しません。","")</f>
        <v/>
      </c>
    </row>
    <row r="3251" spans="2:10" ht="18" customHeight="1">
      <c r="B3251" s="166"/>
      <c r="C3251" s="165"/>
      <c r="D3251" s="12" t="str">
        <f>IF(C3251="","",VLOOKUP(C3251,'3.工程情報'!$C$6:$D$501,2,FALSE))</f>
        <v/>
      </c>
      <c r="E3251" s="165"/>
      <c r="F3251" s="170"/>
      <c r="G3251" s="189" t="str">
        <f t="shared" si="50"/>
        <v/>
      </c>
      <c r="H3251" s="19"/>
      <c r="I3251" s="19"/>
      <c r="J3251" s="176" t="str">
        <f>IF(AND(C3251&lt;&gt;"",COUNTIF('3.工程情報'!$C$6:$C$501,C3251)=0),"工程記号が3.工程情報に存在しません。","")</f>
        <v/>
      </c>
    </row>
    <row r="3252" spans="2:10" ht="18" customHeight="1">
      <c r="B3252" s="166"/>
      <c r="C3252" s="165"/>
      <c r="D3252" s="12" t="str">
        <f>IF(C3252="","",VLOOKUP(C3252,'3.工程情報'!$C$6:$D$501,2,FALSE))</f>
        <v/>
      </c>
      <c r="E3252" s="165"/>
      <c r="F3252" s="170"/>
      <c r="G3252" s="189" t="str">
        <f t="shared" si="50"/>
        <v/>
      </c>
      <c r="H3252" s="19"/>
      <c r="I3252" s="19"/>
      <c r="J3252" s="176" t="str">
        <f>IF(AND(C3252&lt;&gt;"",COUNTIF('3.工程情報'!$C$6:$C$501,C3252)=0),"工程記号が3.工程情報に存在しません。","")</f>
        <v/>
      </c>
    </row>
    <row r="3253" spans="2:10" ht="18" customHeight="1">
      <c r="B3253" s="166"/>
      <c r="C3253" s="165"/>
      <c r="D3253" s="12" t="str">
        <f>IF(C3253="","",VLOOKUP(C3253,'3.工程情報'!$C$6:$D$501,2,FALSE))</f>
        <v/>
      </c>
      <c r="E3253" s="165"/>
      <c r="F3253" s="170"/>
      <c r="G3253" s="189" t="str">
        <f t="shared" si="50"/>
        <v/>
      </c>
      <c r="H3253" s="19"/>
      <c r="I3253" s="19"/>
      <c r="J3253" s="176" t="str">
        <f>IF(AND(C3253&lt;&gt;"",COUNTIF('3.工程情報'!$C$6:$C$501,C3253)=0),"工程記号が3.工程情報に存在しません。","")</f>
        <v/>
      </c>
    </row>
    <row r="3254" spans="2:10" ht="18" customHeight="1">
      <c r="B3254" s="166"/>
      <c r="C3254" s="165"/>
      <c r="D3254" s="12" t="str">
        <f>IF(C3254="","",VLOOKUP(C3254,'3.工程情報'!$C$6:$D$501,2,FALSE))</f>
        <v/>
      </c>
      <c r="E3254" s="165"/>
      <c r="F3254" s="170"/>
      <c r="G3254" s="189" t="str">
        <f t="shared" si="50"/>
        <v/>
      </c>
      <c r="H3254" s="19"/>
      <c r="I3254" s="19"/>
      <c r="J3254" s="176" t="str">
        <f>IF(AND(C3254&lt;&gt;"",COUNTIF('3.工程情報'!$C$6:$C$501,C3254)=0),"工程記号が3.工程情報に存在しません。","")</f>
        <v/>
      </c>
    </row>
    <row r="3255" spans="2:10" ht="18" customHeight="1">
      <c r="B3255" s="166"/>
      <c r="C3255" s="165"/>
      <c r="D3255" s="12" t="str">
        <f>IF(C3255="","",VLOOKUP(C3255,'3.工程情報'!$C$6:$D$501,2,FALSE))</f>
        <v/>
      </c>
      <c r="E3255" s="165"/>
      <c r="F3255" s="170"/>
      <c r="G3255" s="189" t="str">
        <f t="shared" si="50"/>
        <v/>
      </c>
      <c r="H3255" s="19"/>
      <c r="I3255" s="19"/>
      <c r="J3255" s="176" t="str">
        <f>IF(AND(C3255&lt;&gt;"",COUNTIF('3.工程情報'!$C$6:$C$501,C3255)=0),"工程記号が3.工程情報に存在しません。","")</f>
        <v/>
      </c>
    </row>
    <row r="3256" spans="2:10" ht="18" customHeight="1">
      <c r="B3256" s="166"/>
      <c r="C3256" s="165"/>
      <c r="D3256" s="12" t="str">
        <f>IF(C3256="","",VLOOKUP(C3256,'3.工程情報'!$C$6:$D$501,2,FALSE))</f>
        <v/>
      </c>
      <c r="E3256" s="165"/>
      <c r="F3256" s="170"/>
      <c r="G3256" s="189" t="str">
        <f t="shared" si="50"/>
        <v/>
      </c>
      <c r="H3256" s="19"/>
      <c r="I3256" s="19"/>
      <c r="J3256" s="176" t="str">
        <f>IF(AND(C3256&lt;&gt;"",COUNTIF('3.工程情報'!$C$6:$C$501,C3256)=0),"工程記号が3.工程情報に存在しません。","")</f>
        <v/>
      </c>
    </row>
    <row r="3257" spans="2:10" ht="18" customHeight="1">
      <c r="B3257" s="166"/>
      <c r="C3257" s="165"/>
      <c r="D3257" s="12" t="str">
        <f>IF(C3257="","",VLOOKUP(C3257,'3.工程情報'!$C$6:$D$501,2,FALSE))</f>
        <v/>
      </c>
      <c r="E3257" s="165"/>
      <c r="F3257" s="170"/>
      <c r="G3257" s="189" t="str">
        <f t="shared" si="50"/>
        <v/>
      </c>
      <c r="H3257" s="19"/>
      <c r="I3257" s="19"/>
      <c r="J3257" s="176" t="str">
        <f>IF(AND(C3257&lt;&gt;"",COUNTIF('3.工程情報'!$C$6:$C$501,C3257)=0),"工程記号が3.工程情報に存在しません。","")</f>
        <v/>
      </c>
    </row>
    <row r="3258" spans="2:10" ht="18" customHeight="1">
      <c r="B3258" s="166"/>
      <c r="C3258" s="165"/>
      <c r="D3258" s="12" t="str">
        <f>IF(C3258="","",VLOOKUP(C3258,'3.工程情報'!$C$6:$D$501,2,FALSE))</f>
        <v/>
      </c>
      <c r="E3258" s="165"/>
      <c r="F3258" s="170"/>
      <c r="G3258" s="189" t="str">
        <f t="shared" si="50"/>
        <v/>
      </c>
      <c r="H3258" s="19"/>
      <c r="I3258" s="19"/>
      <c r="J3258" s="176" t="str">
        <f>IF(AND(C3258&lt;&gt;"",COUNTIF('3.工程情報'!$C$6:$C$501,C3258)=0),"工程記号が3.工程情報に存在しません。","")</f>
        <v/>
      </c>
    </row>
    <row r="3259" spans="2:10" ht="18" customHeight="1">
      <c r="B3259" s="166"/>
      <c r="C3259" s="165"/>
      <c r="D3259" s="12" t="str">
        <f>IF(C3259="","",VLOOKUP(C3259,'3.工程情報'!$C$6:$D$501,2,FALSE))</f>
        <v/>
      </c>
      <c r="E3259" s="165"/>
      <c r="F3259" s="170"/>
      <c r="G3259" s="189" t="str">
        <f t="shared" si="50"/>
        <v/>
      </c>
      <c r="H3259" s="19"/>
      <c r="I3259" s="19"/>
      <c r="J3259" s="176" t="str">
        <f>IF(AND(C3259&lt;&gt;"",COUNTIF('3.工程情報'!$C$6:$C$501,C3259)=0),"工程記号が3.工程情報に存在しません。","")</f>
        <v/>
      </c>
    </row>
    <row r="3260" spans="2:10" ht="18" customHeight="1">
      <c r="B3260" s="166"/>
      <c r="C3260" s="165"/>
      <c r="D3260" s="12" t="str">
        <f>IF(C3260="","",VLOOKUP(C3260,'3.工程情報'!$C$6:$D$501,2,FALSE))</f>
        <v/>
      </c>
      <c r="E3260" s="165"/>
      <c r="F3260" s="170"/>
      <c r="G3260" s="189" t="str">
        <f t="shared" si="50"/>
        <v/>
      </c>
      <c r="H3260" s="19"/>
      <c r="I3260" s="19"/>
      <c r="J3260" s="176" t="str">
        <f>IF(AND(C3260&lt;&gt;"",COUNTIF('3.工程情報'!$C$6:$C$501,C3260)=0),"工程記号が3.工程情報に存在しません。","")</f>
        <v/>
      </c>
    </row>
    <row r="3261" spans="2:10" ht="18" customHeight="1">
      <c r="B3261" s="166"/>
      <c r="C3261" s="165"/>
      <c r="D3261" s="12" t="str">
        <f>IF(C3261="","",VLOOKUP(C3261,'3.工程情報'!$C$6:$D$501,2,FALSE))</f>
        <v/>
      </c>
      <c r="E3261" s="165"/>
      <c r="F3261" s="170"/>
      <c r="G3261" s="189" t="str">
        <f t="shared" si="50"/>
        <v/>
      </c>
      <c r="H3261" s="19"/>
      <c r="I3261" s="19"/>
      <c r="J3261" s="176" t="str">
        <f>IF(AND(C3261&lt;&gt;"",COUNTIF('3.工程情報'!$C$6:$C$501,C3261)=0),"工程記号が3.工程情報に存在しません。","")</f>
        <v/>
      </c>
    </row>
    <row r="3262" spans="2:10" ht="18" customHeight="1">
      <c r="B3262" s="166"/>
      <c r="C3262" s="165"/>
      <c r="D3262" s="12" t="str">
        <f>IF(C3262="","",VLOOKUP(C3262,'3.工程情報'!$C$6:$D$501,2,FALSE))</f>
        <v/>
      </c>
      <c r="E3262" s="165"/>
      <c r="F3262" s="170"/>
      <c r="G3262" s="189" t="str">
        <f t="shared" si="50"/>
        <v/>
      </c>
      <c r="H3262" s="19"/>
      <c r="I3262" s="19"/>
      <c r="J3262" s="176" t="str">
        <f>IF(AND(C3262&lt;&gt;"",COUNTIF('3.工程情報'!$C$6:$C$501,C3262)=0),"工程記号が3.工程情報に存在しません。","")</f>
        <v/>
      </c>
    </row>
    <row r="3263" spans="2:10" ht="18" customHeight="1">
      <c r="B3263" s="166"/>
      <c r="C3263" s="165"/>
      <c r="D3263" s="12" t="str">
        <f>IF(C3263="","",VLOOKUP(C3263,'3.工程情報'!$C$6:$D$501,2,FALSE))</f>
        <v/>
      </c>
      <c r="E3263" s="165"/>
      <c r="F3263" s="170"/>
      <c r="G3263" s="189" t="str">
        <f t="shared" si="50"/>
        <v/>
      </c>
      <c r="H3263" s="19"/>
      <c r="I3263" s="19"/>
      <c r="J3263" s="176" t="str">
        <f>IF(AND(C3263&lt;&gt;"",COUNTIF('3.工程情報'!$C$6:$C$501,C3263)=0),"工程記号が3.工程情報に存在しません。","")</f>
        <v/>
      </c>
    </row>
    <row r="3264" spans="2:10" ht="18" customHeight="1">
      <c r="B3264" s="166"/>
      <c r="C3264" s="165"/>
      <c r="D3264" s="12" t="str">
        <f>IF(C3264="","",VLOOKUP(C3264,'3.工程情報'!$C$6:$D$501,2,FALSE))</f>
        <v/>
      </c>
      <c r="E3264" s="165"/>
      <c r="F3264" s="170"/>
      <c r="G3264" s="189" t="str">
        <f t="shared" si="50"/>
        <v/>
      </c>
      <c r="H3264" s="19"/>
      <c r="I3264" s="19"/>
      <c r="J3264" s="176" t="str">
        <f>IF(AND(C3264&lt;&gt;"",COUNTIF('3.工程情報'!$C$6:$C$501,C3264)=0),"工程記号が3.工程情報に存在しません。","")</f>
        <v/>
      </c>
    </row>
    <row r="3265" spans="2:10" ht="18" customHeight="1">
      <c r="B3265" s="166"/>
      <c r="C3265" s="165"/>
      <c r="D3265" s="12" t="str">
        <f>IF(C3265="","",VLOOKUP(C3265,'3.工程情報'!$C$6:$D$501,2,FALSE))</f>
        <v/>
      </c>
      <c r="E3265" s="165"/>
      <c r="F3265" s="170"/>
      <c r="G3265" s="189" t="str">
        <f t="shared" si="50"/>
        <v/>
      </c>
      <c r="H3265" s="19"/>
      <c r="I3265" s="19"/>
      <c r="J3265" s="176" t="str">
        <f>IF(AND(C3265&lt;&gt;"",COUNTIF('3.工程情報'!$C$6:$C$501,C3265)=0),"工程記号が3.工程情報に存在しません。","")</f>
        <v/>
      </c>
    </row>
    <row r="3266" spans="2:10" ht="18" customHeight="1">
      <c r="B3266" s="166"/>
      <c r="C3266" s="165"/>
      <c r="D3266" s="12" t="str">
        <f>IF(C3266="","",VLOOKUP(C3266,'3.工程情報'!$C$6:$D$501,2,FALSE))</f>
        <v/>
      </c>
      <c r="E3266" s="165"/>
      <c r="F3266" s="170"/>
      <c r="G3266" s="189" t="str">
        <f t="shared" si="50"/>
        <v/>
      </c>
      <c r="H3266" s="19"/>
      <c r="I3266" s="19"/>
      <c r="J3266" s="176" t="str">
        <f>IF(AND(C3266&lt;&gt;"",COUNTIF('3.工程情報'!$C$6:$C$501,C3266)=0),"工程記号が3.工程情報に存在しません。","")</f>
        <v/>
      </c>
    </row>
    <row r="3267" spans="2:10" ht="18" customHeight="1">
      <c r="B3267" s="166"/>
      <c r="C3267" s="165"/>
      <c r="D3267" s="12" t="str">
        <f>IF(C3267="","",VLOOKUP(C3267,'3.工程情報'!$C$6:$D$501,2,FALSE))</f>
        <v/>
      </c>
      <c r="E3267" s="165"/>
      <c r="F3267" s="170"/>
      <c r="G3267" s="189" t="str">
        <f t="shared" si="50"/>
        <v/>
      </c>
      <c r="H3267" s="19"/>
      <c r="I3267" s="19"/>
      <c r="J3267" s="176" t="str">
        <f>IF(AND(C3267&lt;&gt;"",COUNTIF('3.工程情報'!$C$6:$C$501,C3267)=0),"工程記号が3.工程情報に存在しません。","")</f>
        <v/>
      </c>
    </row>
    <row r="3268" spans="2:10" ht="18" customHeight="1">
      <c r="B3268" s="166"/>
      <c r="C3268" s="165"/>
      <c r="D3268" s="12" t="str">
        <f>IF(C3268="","",VLOOKUP(C3268,'3.工程情報'!$C$6:$D$501,2,FALSE))</f>
        <v/>
      </c>
      <c r="E3268" s="165"/>
      <c r="F3268" s="170"/>
      <c r="G3268" s="189" t="str">
        <f t="shared" si="50"/>
        <v/>
      </c>
      <c r="H3268" s="19"/>
      <c r="I3268" s="19"/>
      <c r="J3268" s="176" t="str">
        <f>IF(AND(C3268&lt;&gt;"",COUNTIF('3.工程情報'!$C$6:$C$501,C3268)=0),"工程記号が3.工程情報に存在しません。","")</f>
        <v/>
      </c>
    </row>
    <row r="3269" spans="2:10" ht="18" customHeight="1">
      <c r="B3269" s="166"/>
      <c r="C3269" s="165"/>
      <c r="D3269" s="12" t="str">
        <f>IF(C3269="","",VLOOKUP(C3269,'3.工程情報'!$C$6:$D$501,2,FALSE))</f>
        <v/>
      </c>
      <c r="E3269" s="165"/>
      <c r="F3269" s="170"/>
      <c r="G3269" s="189" t="str">
        <f t="shared" si="50"/>
        <v/>
      </c>
      <c r="H3269" s="19"/>
      <c r="I3269" s="19"/>
      <c r="J3269" s="176" t="str">
        <f>IF(AND(C3269&lt;&gt;"",COUNTIF('3.工程情報'!$C$6:$C$501,C3269)=0),"工程記号が3.工程情報に存在しません。","")</f>
        <v/>
      </c>
    </row>
    <row r="3270" spans="2:10" ht="18" customHeight="1">
      <c r="B3270" s="166"/>
      <c r="C3270" s="165"/>
      <c r="D3270" s="12" t="str">
        <f>IF(C3270="","",VLOOKUP(C3270,'3.工程情報'!$C$6:$D$501,2,FALSE))</f>
        <v/>
      </c>
      <c r="E3270" s="165"/>
      <c r="F3270" s="170"/>
      <c r="G3270" s="189" t="str">
        <f t="shared" ref="G3270:G3333" si="51">C3270&amp;E3270</f>
        <v/>
      </c>
      <c r="H3270" s="19"/>
      <c r="I3270" s="19"/>
      <c r="J3270" s="176" t="str">
        <f>IF(AND(C3270&lt;&gt;"",COUNTIF('3.工程情報'!$C$6:$C$501,C3270)=0),"工程記号が3.工程情報に存在しません。","")</f>
        <v/>
      </c>
    </row>
    <row r="3271" spans="2:10" ht="18" customHeight="1">
      <c r="B3271" s="166"/>
      <c r="C3271" s="165"/>
      <c r="D3271" s="12" t="str">
        <f>IF(C3271="","",VLOOKUP(C3271,'3.工程情報'!$C$6:$D$501,2,FALSE))</f>
        <v/>
      </c>
      <c r="E3271" s="165"/>
      <c r="F3271" s="170"/>
      <c r="G3271" s="189" t="str">
        <f t="shared" si="51"/>
        <v/>
      </c>
      <c r="H3271" s="19"/>
      <c r="I3271" s="19"/>
      <c r="J3271" s="176" t="str">
        <f>IF(AND(C3271&lt;&gt;"",COUNTIF('3.工程情報'!$C$6:$C$501,C3271)=0),"工程記号が3.工程情報に存在しません。","")</f>
        <v/>
      </c>
    </row>
    <row r="3272" spans="2:10" ht="18" customHeight="1">
      <c r="B3272" s="166"/>
      <c r="C3272" s="165"/>
      <c r="D3272" s="12" t="str">
        <f>IF(C3272="","",VLOOKUP(C3272,'3.工程情報'!$C$6:$D$501,2,FALSE))</f>
        <v/>
      </c>
      <c r="E3272" s="165"/>
      <c r="F3272" s="170"/>
      <c r="G3272" s="189" t="str">
        <f t="shared" si="51"/>
        <v/>
      </c>
      <c r="H3272" s="19"/>
      <c r="I3272" s="19"/>
      <c r="J3272" s="176" t="str">
        <f>IF(AND(C3272&lt;&gt;"",COUNTIF('3.工程情報'!$C$6:$C$501,C3272)=0),"工程記号が3.工程情報に存在しません。","")</f>
        <v/>
      </c>
    </row>
    <row r="3273" spans="2:10" ht="18" customHeight="1">
      <c r="B3273" s="166"/>
      <c r="C3273" s="165"/>
      <c r="D3273" s="12" t="str">
        <f>IF(C3273="","",VLOOKUP(C3273,'3.工程情報'!$C$6:$D$501,2,FALSE))</f>
        <v/>
      </c>
      <c r="E3273" s="165"/>
      <c r="F3273" s="170"/>
      <c r="G3273" s="189" t="str">
        <f t="shared" si="51"/>
        <v/>
      </c>
      <c r="H3273" s="19"/>
      <c r="I3273" s="19"/>
      <c r="J3273" s="176" t="str">
        <f>IF(AND(C3273&lt;&gt;"",COUNTIF('3.工程情報'!$C$6:$C$501,C3273)=0),"工程記号が3.工程情報に存在しません。","")</f>
        <v/>
      </c>
    </row>
    <row r="3274" spans="2:10" ht="18" customHeight="1">
      <c r="B3274" s="166"/>
      <c r="C3274" s="165"/>
      <c r="D3274" s="12" t="str">
        <f>IF(C3274="","",VLOOKUP(C3274,'3.工程情報'!$C$6:$D$501,2,FALSE))</f>
        <v/>
      </c>
      <c r="E3274" s="165"/>
      <c r="F3274" s="170"/>
      <c r="G3274" s="189" t="str">
        <f t="shared" si="51"/>
        <v/>
      </c>
      <c r="H3274" s="19"/>
      <c r="I3274" s="19"/>
      <c r="J3274" s="176" t="str">
        <f>IF(AND(C3274&lt;&gt;"",COUNTIF('3.工程情報'!$C$6:$C$501,C3274)=0),"工程記号が3.工程情報に存在しません。","")</f>
        <v/>
      </c>
    </row>
    <row r="3275" spans="2:10" ht="18" customHeight="1">
      <c r="B3275" s="166"/>
      <c r="C3275" s="165"/>
      <c r="D3275" s="12" t="str">
        <f>IF(C3275="","",VLOOKUP(C3275,'3.工程情報'!$C$6:$D$501,2,FALSE))</f>
        <v/>
      </c>
      <c r="E3275" s="165"/>
      <c r="F3275" s="170"/>
      <c r="G3275" s="189" t="str">
        <f t="shared" si="51"/>
        <v/>
      </c>
      <c r="H3275" s="19"/>
      <c r="I3275" s="19"/>
      <c r="J3275" s="176" t="str">
        <f>IF(AND(C3275&lt;&gt;"",COUNTIF('3.工程情報'!$C$6:$C$501,C3275)=0),"工程記号が3.工程情報に存在しません。","")</f>
        <v/>
      </c>
    </row>
    <row r="3276" spans="2:10" ht="18" customHeight="1">
      <c r="B3276" s="166"/>
      <c r="C3276" s="165"/>
      <c r="D3276" s="12" t="str">
        <f>IF(C3276="","",VLOOKUP(C3276,'3.工程情報'!$C$6:$D$501,2,FALSE))</f>
        <v/>
      </c>
      <c r="E3276" s="165"/>
      <c r="F3276" s="170"/>
      <c r="G3276" s="189" t="str">
        <f t="shared" si="51"/>
        <v/>
      </c>
      <c r="H3276" s="19"/>
      <c r="I3276" s="19"/>
      <c r="J3276" s="176" t="str">
        <f>IF(AND(C3276&lt;&gt;"",COUNTIF('3.工程情報'!$C$6:$C$501,C3276)=0),"工程記号が3.工程情報に存在しません。","")</f>
        <v/>
      </c>
    </row>
    <row r="3277" spans="2:10" ht="18" customHeight="1">
      <c r="B3277" s="166"/>
      <c r="C3277" s="165"/>
      <c r="D3277" s="12" t="str">
        <f>IF(C3277="","",VLOOKUP(C3277,'3.工程情報'!$C$6:$D$501,2,FALSE))</f>
        <v/>
      </c>
      <c r="E3277" s="165"/>
      <c r="F3277" s="170"/>
      <c r="G3277" s="189" t="str">
        <f t="shared" si="51"/>
        <v/>
      </c>
      <c r="H3277" s="19"/>
      <c r="I3277" s="19"/>
      <c r="J3277" s="176" t="str">
        <f>IF(AND(C3277&lt;&gt;"",COUNTIF('3.工程情報'!$C$6:$C$501,C3277)=0),"工程記号が3.工程情報に存在しません。","")</f>
        <v/>
      </c>
    </row>
    <row r="3278" spans="2:10" ht="18" customHeight="1">
      <c r="B3278" s="166"/>
      <c r="C3278" s="165"/>
      <c r="D3278" s="12" t="str">
        <f>IF(C3278="","",VLOOKUP(C3278,'3.工程情報'!$C$6:$D$501,2,FALSE))</f>
        <v/>
      </c>
      <c r="E3278" s="165"/>
      <c r="F3278" s="170"/>
      <c r="G3278" s="189" t="str">
        <f t="shared" si="51"/>
        <v/>
      </c>
      <c r="H3278" s="19"/>
      <c r="I3278" s="19"/>
      <c r="J3278" s="176" t="str">
        <f>IF(AND(C3278&lt;&gt;"",COUNTIF('3.工程情報'!$C$6:$C$501,C3278)=0),"工程記号が3.工程情報に存在しません。","")</f>
        <v/>
      </c>
    </row>
    <row r="3279" spans="2:10" ht="18" customHeight="1">
      <c r="B3279" s="166"/>
      <c r="C3279" s="165"/>
      <c r="D3279" s="12" t="str">
        <f>IF(C3279="","",VLOOKUP(C3279,'3.工程情報'!$C$6:$D$501,2,FALSE))</f>
        <v/>
      </c>
      <c r="E3279" s="165"/>
      <c r="F3279" s="170"/>
      <c r="G3279" s="189" t="str">
        <f t="shared" si="51"/>
        <v/>
      </c>
      <c r="H3279" s="19"/>
      <c r="I3279" s="19"/>
      <c r="J3279" s="176" t="str">
        <f>IF(AND(C3279&lt;&gt;"",COUNTIF('3.工程情報'!$C$6:$C$501,C3279)=0),"工程記号が3.工程情報に存在しません。","")</f>
        <v/>
      </c>
    </row>
    <row r="3280" spans="2:10" ht="18" customHeight="1">
      <c r="B3280" s="166"/>
      <c r="C3280" s="165"/>
      <c r="D3280" s="12" t="str">
        <f>IF(C3280="","",VLOOKUP(C3280,'3.工程情報'!$C$6:$D$501,2,FALSE))</f>
        <v/>
      </c>
      <c r="E3280" s="165"/>
      <c r="F3280" s="170"/>
      <c r="G3280" s="189" t="str">
        <f t="shared" si="51"/>
        <v/>
      </c>
      <c r="H3280" s="19"/>
      <c r="I3280" s="19"/>
      <c r="J3280" s="176" t="str">
        <f>IF(AND(C3280&lt;&gt;"",COUNTIF('3.工程情報'!$C$6:$C$501,C3280)=0),"工程記号が3.工程情報に存在しません。","")</f>
        <v/>
      </c>
    </row>
    <row r="3281" spans="2:10" ht="18" customHeight="1">
      <c r="B3281" s="166"/>
      <c r="C3281" s="165"/>
      <c r="D3281" s="12" t="str">
        <f>IF(C3281="","",VLOOKUP(C3281,'3.工程情報'!$C$6:$D$501,2,FALSE))</f>
        <v/>
      </c>
      <c r="E3281" s="165"/>
      <c r="F3281" s="170"/>
      <c r="G3281" s="189" t="str">
        <f t="shared" si="51"/>
        <v/>
      </c>
      <c r="H3281" s="19"/>
      <c r="I3281" s="19"/>
      <c r="J3281" s="176" t="str">
        <f>IF(AND(C3281&lt;&gt;"",COUNTIF('3.工程情報'!$C$6:$C$501,C3281)=0),"工程記号が3.工程情報に存在しません。","")</f>
        <v/>
      </c>
    </row>
    <row r="3282" spans="2:10" ht="18" customHeight="1">
      <c r="B3282" s="166"/>
      <c r="C3282" s="165"/>
      <c r="D3282" s="12" t="str">
        <f>IF(C3282="","",VLOOKUP(C3282,'3.工程情報'!$C$6:$D$501,2,FALSE))</f>
        <v/>
      </c>
      <c r="E3282" s="165"/>
      <c r="F3282" s="170"/>
      <c r="G3282" s="189" t="str">
        <f t="shared" si="51"/>
        <v/>
      </c>
      <c r="H3282" s="19"/>
      <c r="I3282" s="19"/>
      <c r="J3282" s="176" t="str">
        <f>IF(AND(C3282&lt;&gt;"",COUNTIF('3.工程情報'!$C$6:$C$501,C3282)=0),"工程記号が3.工程情報に存在しません。","")</f>
        <v/>
      </c>
    </row>
    <row r="3283" spans="2:10" ht="18" customHeight="1">
      <c r="B3283" s="166"/>
      <c r="C3283" s="165"/>
      <c r="D3283" s="12" t="str">
        <f>IF(C3283="","",VLOOKUP(C3283,'3.工程情報'!$C$6:$D$501,2,FALSE))</f>
        <v/>
      </c>
      <c r="E3283" s="165"/>
      <c r="F3283" s="170"/>
      <c r="G3283" s="189" t="str">
        <f t="shared" si="51"/>
        <v/>
      </c>
      <c r="H3283" s="19"/>
      <c r="I3283" s="19"/>
      <c r="J3283" s="176" t="str">
        <f>IF(AND(C3283&lt;&gt;"",COUNTIF('3.工程情報'!$C$6:$C$501,C3283)=0),"工程記号が3.工程情報に存在しません。","")</f>
        <v/>
      </c>
    </row>
    <row r="3284" spans="2:10" ht="18" customHeight="1">
      <c r="B3284" s="166"/>
      <c r="C3284" s="165"/>
      <c r="D3284" s="12" t="str">
        <f>IF(C3284="","",VLOOKUP(C3284,'3.工程情報'!$C$6:$D$501,2,FALSE))</f>
        <v/>
      </c>
      <c r="E3284" s="165"/>
      <c r="F3284" s="170"/>
      <c r="G3284" s="189" t="str">
        <f t="shared" si="51"/>
        <v/>
      </c>
      <c r="H3284" s="19"/>
      <c r="I3284" s="19"/>
      <c r="J3284" s="176" t="str">
        <f>IF(AND(C3284&lt;&gt;"",COUNTIF('3.工程情報'!$C$6:$C$501,C3284)=0),"工程記号が3.工程情報に存在しません。","")</f>
        <v/>
      </c>
    </row>
    <row r="3285" spans="2:10" ht="18" customHeight="1">
      <c r="B3285" s="166"/>
      <c r="C3285" s="165"/>
      <c r="D3285" s="12" t="str">
        <f>IF(C3285="","",VLOOKUP(C3285,'3.工程情報'!$C$6:$D$501,2,FALSE))</f>
        <v/>
      </c>
      <c r="E3285" s="165"/>
      <c r="F3285" s="170"/>
      <c r="G3285" s="189" t="str">
        <f t="shared" si="51"/>
        <v/>
      </c>
      <c r="H3285" s="19"/>
      <c r="I3285" s="19"/>
      <c r="J3285" s="176" t="str">
        <f>IF(AND(C3285&lt;&gt;"",COUNTIF('3.工程情報'!$C$6:$C$501,C3285)=0),"工程記号が3.工程情報に存在しません。","")</f>
        <v/>
      </c>
    </row>
    <row r="3286" spans="2:10" ht="18" customHeight="1">
      <c r="B3286" s="166"/>
      <c r="C3286" s="165"/>
      <c r="D3286" s="12" t="str">
        <f>IF(C3286="","",VLOOKUP(C3286,'3.工程情報'!$C$6:$D$501,2,FALSE))</f>
        <v/>
      </c>
      <c r="E3286" s="165"/>
      <c r="F3286" s="170"/>
      <c r="G3286" s="189" t="str">
        <f t="shared" si="51"/>
        <v/>
      </c>
      <c r="H3286" s="19"/>
      <c r="I3286" s="19"/>
      <c r="J3286" s="176" t="str">
        <f>IF(AND(C3286&lt;&gt;"",COUNTIF('3.工程情報'!$C$6:$C$501,C3286)=0),"工程記号が3.工程情報に存在しません。","")</f>
        <v/>
      </c>
    </row>
    <row r="3287" spans="2:10" ht="18" customHeight="1">
      <c r="B3287" s="166"/>
      <c r="C3287" s="165"/>
      <c r="D3287" s="12" t="str">
        <f>IF(C3287="","",VLOOKUP(C3287,'3.工程情報'!$C$6:$D$501,2,FALSE))</f>
        <v/>
      </c>
      <c r="E3287" s="165"/>
      <c r="F3287" s="170"/>
      <c r="G3287" s="189" t="str">
        <f t="shared" si="51"/>
        <v/>
      </c>
      <c r="H3287" s="19"/>
      <c r="I3287" s="19"/>
      <c r="J3287" s="176" t="str">
        <f>IF(AND(C3287&lt;&gt;"",COUNTIF('3.工程情報'!$C$6:$C$501,C3287)=0),"工程記号が3.工程情報に存在しません。","")</f>
        <v/>
      </c>
    </row>
    <row r="3288" spans="2:10" ht="18" customHeight="1">
      <c r="B3288" s="166"/>
      <c r="C3288" s="165"/>
      <c r="D3288" s="12" t="str">
        <f>IF(C3288="","",VLOOKUP(C3288,'3.工程情報'!$C$6:$D$501,2,FALSE))</f>
        <v/>
      </c>
      <c r="E3288" s="165"/>
      <c r="F3288" s="170"/>
      <c r="G3288" s="189" t="str">
        <f t="shared" si="51"/>
        <v/>
      </c>
      <c r="H3288" s="19"/>
      <c r="I3288" s="19"/>
      <c r="J3288" s="176" t="str">
        <f>IF(AND(C3288&lt;&gt;"",COUNTIF('3.工程情報'!$C$6:$C$501,C3288)=0),"工程記号が3.工程情報に存在しません。","")</f>
        <v/>
      </c>
    </row>
    <row r="3289" spans="2:10" ht="18" customHeight="1">
      <c r="B3289" s="166"/>
      <c r="C3289" s="165"/>
      <c r="D3289" s="12" t="str">
        <f>IF(C3289="","",VLOOKUP(C3289,'3.工程情報'!$C$6:$D$501,2,FALSE))</f>
        <v/>
      </c>
      <c r="E3289" s="165"/>
      <c r="F3289" s="170"/>
      <c r="G3289" s="189" t="str">
        <f t="shared" si="51"/>
        <v/>
      </c>
      <c r="H3289" s="19"/>
      <c r="I3289" s="19"/>
      <c r="J3289" s="176" t="str">
        <f>IF(AND(C3289&lt;&gt;"",COUNTIF('3.工程情報'!$C$6:$C$501,C3289)=0),"工程記号が3.工程情報に存在しません。","")</f>
        <v/>
      </c>
    </row>
    <row r="3290" spans="2:10" ht="18" customHeight="1">
      <c r="B3290" s="166"/>
      <c r="C3290" s="165"/>
      <c r="D3290" s="12" t="str">
        <f>IF(C3290="","",VLOOKUP(C3290,'3.工程情報'!$C$6:$D$501,2,FALSE))</f>
        <v/>
      </c>
      <c r="E3290" s="165"/>
      <c r="F3290" s="170"/>
      <c r="G3290" s="189" t="str">
        <f t="shared" si="51"/>
        <v/>
      </c>
      <c r="H3290" s="19"/>
      <c r="I3290" s="19"/>
      <c r="J3290" s="176" t="str">
        <f>IF(AND(C3290&lt;&gt;"",COUNTIF('3.工程情報'!$C$6:$C$501,C3290)=0),"工程記号が3.工程情報に存在しません。","")</f>
        <v/>
      </c>
    </row>
    <row r="3291" spans="2:10" ht="18" customHeight="1">
      <c r="B3291" s="166"/>
      <c r="C3291" s="165"/>
      <c r="D3291" s="12" t="str">
        <f>IF(C3291="","",VLOOKUP(C3291,'3.工程情報'!$C$6:$D$501,2,FALSE))</f>
        <v/>
      </c>
      <c r="E3291" s="165"/>
      <c r="F3291" s="170"/>
      <c r="G3291" s="189" t="str">
        <f t="shared" si="51"/>
        <v/>
      </c>
      <c r="H3291" s="19"/>
      <c r="I3291" s="19"/>
      <c r="J3291" s="176" t="str">
        <f>IF(AND(C3291&lt;&gt;"",COUNTIF('3.工程情報'!$C$6:$C$501,C3291)=0),"工程記号が3.工程情報に存在しません。","")</f>
        <v/>
      </c>
    </row>
    <row r="3292" spans="2:10" ht="18" customHeight="1">
      <c r="B3292" s="166"/>
      <c r="C3292" s="165"/>
      <c r="D3292" s="12" t="str">
        <f>IF(C3292="","",VLOOKUP(C3292,'3.工程情報'!$C$6:$D$501,2,FALSE))</f>
        <v/>
      </c>
      <c r="E3292" s="165"/>
      <c r="F3292" s="170"/>
      <c r="G3292" s="189" t="str">
        <f t="shared" si="51"/>
        <v/>
      </c>
      <c r="H3292" s="19"/>
      <c r="I3292" s="19"/>
      <c r="J3292" s="176" t="str">
        <f>IF(AND(C3292&lt;&gt;"",COUNTIF('3.工程情報'!$C$6:$C$501,C3292)=0),"工程記号が3.工程情報に存在しません。","")</f>
        <v/>
      </c>
    </row>
    <row r="3293" spans="2:10" ht="18" customHeight="1">
      <c r="B3293" s="166"/>
      <c r="C3293" s="165"/>
      <c r="D3293" s="12" t="str">
        <f>IF(C3293="","",VLOOKUP(C3293,'3.工程情報'!$C$6:$D$501,2,FALSE))</f>
        <v/>
      </c>
      <c r="E3293" s="165"/>
      <c r="F3293" s="170"/>
      <c r="G3293" s="189" t="str">
        <f t="shared" si="51"/>
        <v/>
      </c>
      <c r="H3293" s="19"/>
      <c r="I3293" s="19"/>
      <c r="J3293" s="176" t="str">
        <f>IF(AND(C3293&lt;&gt;"",COUNTIF('3.工程情報'!$C$6:$C$501,C3293)=0),"工程記号が3.工程情報に存在しません。","")</f>
        <v/>
      </c>
    </row>
    <row r="3294" spans="2:10" ht="18" customHeight="1">
      <c r="B3294" s="166"/>
      <c r="C3294" s="165"/>
      <c r="D3294" s="12" t="str">
        <f>IF(C3294="","",VLOOKUP(C3294,'3.工程情報'!$C$6:$D$501,2,FALSE))</f>
        <v/>
      </c>
      <c r="E3294" s="165"/>
      <c r="F3294" s="170"/>
      <c r="G3294" s="189" t="str">
        <f t="shared" si="51"/>
        <v/>
      </c>
      <c r="H3294" s="19"/>
      <c r="I3294" s="19"/>
      <c r="J3294" s="176" t="str">
        <f>IF(AND(C3294&lt;&gt;"",COUNTIF('3.工程情報'!$C$6:$C$501,C3294)=0),"工程記号が3.工程情報に存在しません。","")</f>
        <v/>
      </c>
    </row>
    <row r="3295" spans="2:10" ht="18" customHeight="1">
      <c r="B3295" s="166"/>
      <c r="C3295" s="165"/>
      <c r="D3295" s="12" t="str">
        <f>IF(C3295="","",VLOOKUP(C3295,'3.工程情報'!$C$6:$D$501,2,FALSE))</f>
        <v/>
      </c>
      <c r="E3295" s="165"/>
      <c r="F3295" s="170"/>
      <c r="G3295" s="189" t="str">
        <f t="shared" si="51"/>
        <v/>
      </c>
      <c r="H3295" s="19"/>
      <c r="I3295" s="19"/>
      <c r="J3295" s="176" t="str">
        <f>IF(AND(C3295&lt;&gt;"",COUNTIF('3.工程情報'!$C$6:$C$501,C3295)=0),"工程記号が3.工程情報に存在しません。","")</f>
        <v/>
      </c>
    </row>
    <row r="3296" spans="2:10" ht="18" customHeight="1">
      <c r="B3296" s="166"/>
      <c r="C3296" s="165"/>
      <c r="D3296" s="12" t="str">
        <f>IF(C3296="","",VLOOKUP(C3296,'3.工程情報'!$C$6:$D$501,2,FALSE))</f>
        <v/>
      </c>
      <c r="E3296" s="165"/>
      <c r="F3296" s="170"/>
      <c r="G3296" s="189" t="str">
        <f t="shared" si="51"/>
        <v/>
      </c>
      <c r="H3296" s="19"/>
      <c r="I3296" s="19"/>
      <c r="J3296" s="176" t="str">
        <f>IF(AND(C3296&lt;&gt;"",COUNTIF('3.工程情報'!$C$6:$C$501,C3296)=0),"工程記号が3.工程情報に存在しません。","")</f>
        <v/>
      </c>
    </row>
    <row r="3297" spans="2:10" ht="18" customHeight="1">
      <c r="B3297" s="166"/>
      <c r="C3297" s="165"/>
      <c r="D3297" s="12" t="str">
        <f>IF(C3297="","",VLOOKUP(C3297,'3.工程情報'!$C$6:$D$501,2,FALSE))</f>
        <v/>
      </c>
      <c r="E3297" s="165"/>
      <c r="F3297" s="170"/>
      <c r="G3297" s="189" t="str">
        <f t="shared" si="51"/>
        <v/>
      </c>
      <c r="H3297" s="19"/>
      <c r="I3297" s="19"/>
      <c r="J3297" s="176" t="str">
        <f>IF(AND(C3297&lt;&gt;"",COUNTIF('3.工程情報'!$C$6:$C$501,C3297)=0),"工程記号が3.工程情報に存在しません。","")</f>
        <v/>
      </c>
    </row>
    <row r="3298" spans="2:10" ht="18" customHeight="1">
      <c r="B3298" s="166"/>
      <c r="C3298" s="165"/>
      <c r="D3298" s="12" t="str">
        <f>IF(C3298="","",VLOOKUP(C3298,'3.工程情報'!$C$6:$D$501,2,FALSE))</f>
        <v/>
      </c>
      <c r="E3298" s="165"/>
      <c r="F3298" s="170"/>
      <c r="G3298" s="189" t="str">
        <f t="shared" si="51"/>
        <v/>
      </c>
      <c r="H3298" s="19"/>
      <c r="I3298" s="19"/>
      <c r="J3298" s="176" t="str">
        <f>IF(AND(C3298&lt;&gt;"",COUNTIF('3.工程情報'!$C$6:$C$501,C3298)=0),"工程記号が3.工程情報に存在しません。","")</f>
        <v/>
      </c>
    </row>
    <row r="3299" spans="2:10" ht="18" customHeight="1">
      <c r="B3299" s="166"/>
      <c r="C3299" s="165"/>
      <c r="D3299" s="12" t="str">
        <f>IF(C3299="","",VLOOKUP(C3299,'3.工程情報'!$C$6:$D$501,2,FALSE))</f>
        <v/>
      </c>
      <c r="E3299" s="165"/>
      <c r="F3299" s="170"/>
      <c r="G3299" s="189" t="str">
        <f t="shared" si="51"/>
        <v/>
      </c>
      <c r="H3299" s="19"/>
      <c r="I3299" s="19"/>
      <c r="J3299" s="176" t="str">
        <f>IF(AND(C3299&lt;&gt;"",COUNTIF('3.工程情報'!$C$6:$C$501,C3299)=0),"工程記号が3.工程情報に存在しません。","")</f>
        <v/>
      </c>
    </row>
    <row r="3300" spans="2:10" ht="18" customHeight="1">
      <c r="B3300" s="166"/>
      <c r="C3300" s="165"/>
      <c r="D3300" s="12" t="str">
        <f>IF(C3300="","",VLOOKUP(C3300,'3.工程情報'!$C$6:$D$501,2,FALSE))</f>
        <v/>
      </c>
      <c r="E3300" s="165"/>
      <c r="F3300" s="170"/>
      <c r="G3300" s="189" t="str">
        <f t="shared" si="51"/>
        <v/>
      </c>
      <c r="H3300" s="19"/>
      <c r="I3300" s="19"/>
      <c r="J3300" s="176" t="str">
        <f>IF(AND(C3300&lt;&gt;"",COUNTIF('3.工程情報'!$C$6:$C$501,C3300)=0),"工程記号が3.工程情報に存在しません。","")</f>
        <v/>
      </c>
    </row>
    <row r="3301" spans="2:10" ht="18" customHeight="1">
      <c r="B3301" s="166"/>
      <c r="C3301" s="165"/>
      <c r="D3301" s="12" t="str">
        <f>IF(C3301="","",VLOOKUP(C3301,'3.工程情報'!$C$6:$D$501,2,FALSE))</f>
        <v/>
      </c>
      <c r="E3301" s="165"/>
      <c r="F3301" s="170"/>
      <c r="G3301" s="189" t="str">
        <f t="shared" si="51"/>
        <v/>
      </c>
      <c r="H3301" s="19"/>
      <c r="I3301" s="19"/>
      <c r="J3301" s="176" t="str">
        <f>IF(AND(C3301&lt;&gt;"",COUNTIF('3.工程情報'!$C$6:$C$501,C3301)=0),"工程記号が3.工程情報に存在しません。","")</f>
        <v/>
      </c>
    </row>
    <row r="3302" spans="2:10" ht="18" customHeight="1">
      <c r="B3302" s="166"/>
      <c r="C3302" s="165"/>
      <c r="D3302" s="12" t="str">
        <f>IF(C3302="","",VLOOKUP(C3302,'3.工程情報'!$C$6:$D$501,2,FALSE))</f>
        <v/>
      </c>
      <c r="E3302" s="165"/>
      <c r="F3302" s="170"/>
      <c r="G3302" s="189" t="str">
        <f t="shared" si="51"/>
        <v/>
      </c>
      <c r="H3302" s="19"/>
      <c r="I3302" s="19"/>
      <c r="J3302" s="176" t="str">
        <f>IF(AND(C3302&lt;&gt;"",COUNTIF('3.工程情報'!$C$6:$C$501,C3302)=0),"工程記号が3.工程情報に存在しません。","")</f>
        <v/>
      </c>
    </row>
    <row r="3303" spans="2:10" ht="18" customHeight="1">
      <c r="B3303" s="166"/>
      <c r="C3303" s="165"/>
      <c r="D3303" s="12" t="str">
        <f>IF(C3303="","",VLOOKUP(C3303,'3.工程情報'!$C$6:$D$501,2,FALSE))</f>
        <v/>
      </c>
      <c r="E3303" s="165"/>
      <c r="F3303" s="170"/>
      <c r="G3303" s="189" t="str">
        <f t="shared" si="51"/>
        <v/>
      </c>
      <c r="H3303" s="19"/>
      <c r="I3303" s="19"/>
      <c r="J3303" s="176" t="str">
        <f>IF(AND(C3303&lt;&gt;"",COUNTIF('3.工程情報'!$C$6:$C$501,C3303)=0),"工程記号が3.工程情報に存在しません。","")</f>
        <v/>
      </c>
    </row>
    <row r="3304" spans="2:10" ht="18" customHeight="1">
      <c r="B3304" s="166"/>
      <c r="C3304" s="165"/>
      <c r="D3304" s="12" t="str">
        <f>IF(C3304="","",VLOOKUP(C3304,'3.工程情報'!$C$6:$D$501,2,FALSE))</f>
        <v/>
      </c>
      <c r="E3304" s="165"/>
      <c r="F3304" s="170"/>
      <c r="G3304" s="189" t="str">
        <f t="shared" si="51"/>
        <v/>
      </c>
      <c r="H3304" s="19"/>
      <c r="I3304" s="19"/>
      <c r="J3304" s="176" t="str">
        <f>IF(AND(C3304&lt;&gt;"",COUNTIF('3.工程情報'!$C$6:$C$501,C3304)=0),"工程記号が3.工程情報に存在しません。","")</f>
        <v/>
      </c>
    </row>
    <row r="3305" spans="2:10" ht="18" customHeight="1">
      <c r="B3305" s="166"/>
      <c r="C3305" s="165"/>
      <c r="D3305" s="12" t="str">
        <f>IF(C3305="","",VLOOKUP(C3305,'3.工程情報'!$C$6:$D$501,2,FALSE))</f>
        <v/>
      </c>
      <c r="E3305" s="165"/>
      <c r="F3305" s="170"/>
      <c r="G3305" s="189" t="str">
        <f t="shared" si="51"/>
        <v/>
      </c>
      <c r="H3305" s="19"/>
      <c r="I3305" s="19"/>
      <c r="J3305" s="176" t="str">
        <f>IF(AND(C3305&lt;&gt;"",COUNTIF('3.工程情報'!$C$6:$C$501,C3305)=0),"工程記号が3.工程情報に存在しません。","")</f>
        <v/>
      </c>
    </row>
    <row r="3306" spans="2:10" ht="18" customHeight="1">
      <c r="B3306" s="166"/>
      <c r="C3306" s="165"/>
      <c r="D3306" s="12" t="str">
        <f>IF(C3306="","",VLOOKUP(C3306,'3.工程情報'!$C$6:$D$501,2,FALSE))</f>
        <v/>
      </c>
      <c r="E3306" s="165"/>
      <c r="F3306" s="170"/>
      <c r="G3306" s="189" t="str">
        <f t="shared" si="51"/>
        <v/>
      </c>
      <c r="H3306" s="19"/>
      <c r="I3306" s="19"/>
      <c r="J3306" s="176" t="str">
        <f>IF(AND(C3306&lt;&gt;"",COUNTIF('3.工程情報'!$C$6:$C$501,C3306)=0),"工程記号が3.工程情報に存在しません。","")</f>
        <v/>
      </c>
    </row>
    <row r="3307" spans="2:10" ht="18" customHeight="1">
      <c r="B3307" s="166"/>
      <c r="C3307" s="165"/>
      <c r="D3307" s="12" t="str">
        <f>IF(C3307="","",VLOOKUP(C3307,'3.工程情報'!$C$6:$D$501,2,FALSE))</f>
        <v/>
      </c>
      <c r="E3307" s="165"/>
      <c r="F3307" s="170"/>
      <c r="G3307" s="189" t="str">
        <f t="shared" si="51"/>
        <v/>
      </c>
      <c r="H3307" s="19"/>
      <c r="I3307" s="19"/>
      <c r="J3307" s="176" t="str">
        <f>IF(AND(C3307&lt;&gt;"",COUNTIF('3.工程情報'!$C$6:$C$501,C3307)=0),"工程記号が3.工程情報に存在しません。","")</f>
        <v/>
      </c>
    </row>
    <row r="3308" spans="2:10" ht="18" customHeight="1">
      <c r="B3308" s="166"/>
      <c r="C3308" s="165"/>
      <c r="D3308" s="12" t="str">
        <f>IF(C3308="","",VLOOKUP(C3308,'3.工程情報'!$C$6:$D$501,2,FALSE))</f>
        <v/>
      </c>
      <c r="E3308" s="165"/>
      <c r="F3308" s="170"/>
      <c r="G3308" s="189" t="str">
        <f t="shared" si="51"/>
        <v/>
      </c>
      <c r="H3308" s="19"/>
      <c r="I3308" s="19"/>
      <c r="J3308" s="176" t="str">
        <f>IF(AND(C3308&lt;&gt;"",COUNTIF('3.工程情報'!$C$6:$C$501,C3308)=0),"工程記号が3.工程情報に存在しません。","")</f>
        <v/>
      </c>
    </row>
    <row r="3309" spans="2:10" ht="18" customHeight="1">
      <c r="B3309" s="166"/>
      <c r="C3309" s="165"/>
      <c r="D3309" s="12" t="str">
        <f>IF(C3309="","",VLOOKUP(C3309,'3.工程情報'!$C$6:$D$501,2,FALSE))</f>
        <v/>
      </c>
      <c r="E3309" s="165"/>
      <c r="F3309" s="170"/>
      <c r="G3309" s="189" t="str">
        <f t="shared" si="51"/>
        <v/>
      </c>
      <c r="H3309" s="19"/>
      <c r="I3309" s="19"/>
      <c r="J3309" s="176" t="str">
        <f>IF(AND(C3309&lt;&gt;"",COUNTIF('3.工程情報'!$C$6:$C$501,C3309)=0),"工程記号が3.工程情報に存在しません。","")</f>
        <v/>
      </c>
    </row>
    <row r="3310" spans="2:10" ht="18" customHeight="1">
      <c r="B3310" s="166"/>
      <c r="C3310" s="165"/>
      <c r="D3310" s="12" t="str">
        <f>IF(C3310="","",VLOOKUP(C3310,'3.工程情報'!$C$6:$D$501,2,FALSE))</f>
        <v/>
      </c>
      <c r="E3310" s="165"/>
      <c r="F3310" s="170"/>
      <c r="G3310" s="189" t="str">
        <f t="shared" si="51"/>
        <v/>
      </c>
      <c r="H3310" s="19"/>
      <c r="I3310" s="19"/>
      <c r="J3310" s="176" t="str">
        <f>IF(AND(C3310&lt;&gt;"",COUNTIF('3.工程情報'!$C$6:$C$501,C3310)=0),"工程記号が3.工程情報に存在しません。","")</f>
        <v/>
      </c>
    </row>
    <row r="3311" spans="2:10" ht="18" customHeight="1">
      <c r="B3311" s="166"/>
      <c r="C3311" s="165"/>
      <c r="D3311" s="12" t="str">
        <f>IF(C3311="","",VLOOKUP(C3311,'3.工程情報'!$C$6:$D$501,2,FALSE))</f>
        <v/>
      </c>
      <c r="E3311" s="165"/>
      <c r="F3311" s="170"/>
      <c r="G3311" s="189" t="str">
        <f t="shared" si="51"/>
        <v/>
      </c>
      <c r="H3311" s="19"/>
      <c r="I3311" s="19"/>
      <c r="J3311" s="176" t="str">
        <f>IF(AND(C3311&lt;&gt;"",COUNTIF('3.工程情報'!$C$6:$C$501,C3311)=0),"工程記号が3.工程情報に存在しません。","")</f>
        <v/>
      </c>
    </row>
    <row r="3312" spans="2:10" ht="18" customHeight="1">
      <c r="B3312" s="166"/>
      <c r="C3312" s="165"/>
      <c r="D3312" s="12" t="str">
        <f>IF(C3312="","",VLOOKUP(C3312,'3.工程情報'!$C$6:$D$501,2,FALSE))</f>
        <v/>
      </c>
      <c r="E3312" s="165"/>
      <c r="F3312" s="170"/>
      <c r="G3312" s="189" t="str">
        <f t="shared" si="51"/>
        <v/>
      </c>
      <c r="H3312" s="19"/>
      <c r="I3312" s="19"/>
      <c r="J3312" s="176" t="str">
        <f>IF(AND(C3312&lt;&gt;"",COUNTIF('3.工程情報'!$C$6:$C$501,C3312)=0),"工程記号が3.工程情報に存在しません。","")</f>
        <v/>
      </c>
    </row>
    <row r="3313" spans="2:10" ht="18" customHeight="1">
      <c r="B3313" s="166"/>
      <c r="C3313" s="165"/>
      <c r="D3313" s="12" t="str">
        <f>IF(C3313="","",VLOOKUP(C3313,'3.工程情報'!$C$6:$D$501,2,FALSE))</f>
        <v/>
      </c>
      <c r="E3313" s="165"/>
      <c r="F3313" s="170"/>
      <c r="G3313" s="189" t="str">
        <f t="shared" si="51"/>
        <v/>
      </c>
      <c r="H3313" s="19"/>
      <c r="I3313" s="19"/>
      <c r="J3313" s="176" t="str">
        <f>IF(AND(C3313&lt;&gt;"",COUNTIF('3.工程情報'!$C$6:$C$501,C3313)=0),"工程記号が3.工程情報に存在しません。","")</f>
        <v/>
      </c>
    </row>
    <row r="3314" spans="2:10" ht="18" customHeight="1">
      <c r="B3314" s="166"/>
      <c r="C3314" s="165"/>
      <c r="D3314" s="12" t="str">
        <f>IF(C3314="","",VLOOKUP(C3314,'3.工程情報'!$C$6:$D$501,2,FALSE))</f>
        <v/>
      </c>
      <c r="E3314" s="165"/>
      <c r="F3314" s="170"/>
      <c r="G3314" s="189" t="str">
        <f t="shared" si="51"/>
        <v/>
      </c>
      <c r="H3314" s="19"/>
      <c r="I3314" s="19"/>
      <c r="J3314" s="176" t="str">
        <f>IF(AND(C3314&lt;&gt;"",COUNTIF('3.工程情報'!$C$6:$C$501,C3314)=0),"工程記号が3.工程情報に存在しません。","")</f>
        <v/>
      </c>
    </row>
    <row r="3315" spans="2:10" ht="18" customHeight="1">
      <c r="B3315" s="166"/>
      <c r="C3315" s="165"/>
      <c r="D3315" s="12" t="str">
        <f>IF(C3315="","",VLOOKUP(C3315,'3.工程情報'!$C$6:$D$501,2,FALSE))</f>
        <v/>
      </c>
      <c r="E3315" s="165"/>
      <c r="F3315" s="170"/>
      <c r="G3315" s="189" t="str">
        <f t="shared" si="51"/>
        <v/>
      </c>
      <c r="H3315" s="19"/>
      <c r="I3315" s="19"/>
      <c r="J3315" s="176" t="str">
        <f>IF(AND(C3315&lt;&gt;"",COUNTIF('3.工程情報'!$C$6:$C$501,C3315)=0),"工程記号が3.工程情報に存在しません。","")</f>
        <v/>
      </c>
    </row>
    <row r="3316" spans="2:10" ht="18" customHeight="1">
      <c r="B3316" s="166"/>
      <c r="C3316" s="165"/>
      <c r="D3316" s="12" t="str">
        <f>IF(C3316="","",VLOOKUP(C3316,'3.工程情報'!$C$6:$D$501,2,FALSE))</f>
        <v/>
      </c>
      <c r="E3316" s="165"/>
      <c r="F3316" s="170"/>
      <c r="G3316" s="189" t="str">
        <f t="shared" si="51"/>
        <v/>
      </c>
      <c r="H3316" s="19"/>
      <c r="I3316" s="19"/>
      <c r="J3316" s="176" t="str">
        <f>IF(AND(C3316&lt;&gt;"",COUNTIF('3.工程情報'!$C$6:$C$501,C3316)=0),"工程記号が3.工程情報に存在しません。","")</f>
        <v/>
      </c>
    </row>
    <row r="3317" spans="2:10" ht="18" customHeight="1">
      <c r="B3317" s="166"/>
      <c r="C3317" s="165"/>
      <c r="D3317" s="12" t="str">
        <f>IF(C3317="","",VLOOKUP(C3317,'3.工程情報'!$C$6:$D$501,2,FALSE))</f>
        <v/>
      </c>
      <c r="E3317" s="165"/>
      <c r="F3317" s="170"/>
      <c r="G3317" s="189" t="str">
        <f t="shared" si="51"/>
        <v/>
      </c>
      <c r="H3317" s="19"/>
      <c r="I3317" s="19"/>
      <c r="J3317" s="176" t="str">
        <f>IF(AND(C3317&lt;&gt;"",COUNTIF('3.工程情報'!$C$6:$C$501,C3317)=0),"工程記号が3.工程情報に存在しません。","")</f>
        <v/>
      </c>
    </row>
    <row r="3318" spans="2:10" ht="18" customHeight="1">
      <c r="B3318" s="166"/>
      <c r="C3318" s="165"/>
      <c r="D3318" s="12" t="str">
        <f>IF(C3318="","",VLOOKUP(C3318,'3.工程情報'!$C$6:$D$501,2,FALSE))</f>
        <v/>
      </c>
      <c r="E3318" s="165"/>
      <c r="F3318" s="170"/>
      <c r="G3318" s="189" t="str">
        <f t="shared" si="51"/>
        <v/>
      </c>
      <c r="H3318" s="19"/>
      <c r="I3318" s="19"/>
      <c r="J3318" s="176" t="str">
        <f>IF(AND(C3318&lt;&gt;"",COUNTIF('3.工程情報'!$C$6:$C$501,C3318)=0),"工程記号が3.工程情報に存在しません。","")</f>
        <v/>
      </c>
    </row>
    <row r="3319" spans="2:10" ht="18" customHeight="1">
      <c r="B3319" s="166"/>
      <c r="C3319" s="165"/>
      <c r="D3319" s="12" t="str">
        <f>IF(C3319="","",VLOOKUP(C3319,'3.工程情報'!$C$6:$D$501,2,FALSE))</f>
        <v/>
      </c>
      <c r="E3319" s="165"/>
      <c r="F3319" s="170"/>
      <c r="G3319" s="189" t="str">
        <f t="shared" si="51"/>
        <v/>
      </c>
      <c r="H3319" s="19"/>
      <c r="I3319" s="19"/>
      <c r="J3319" s="176" t="str">
        <f>IF(AND(C3319&lt;&gt;"",COUNTIF('3.工程情報'!$C$6:$C$501,C3319)=0),"工程記号が3.工程情報に存在しません。","")</f>
        <v/>
      </c>
    </row>
    <row r="3320" spans="2:10" ht="18" customHeight="1">
      <c r="B3320" s="166"/>
      <c r="C3320" s="165"/>
      <c r="D3320" s="12" t="str">
        <f>IF(C3320="","",VLOOKUP(C3320,'3.工程情報'!$C$6:$D$501,2,FALSE))</f>
        <v/>
      </c>
      <c r="E3320" s="165"/>
      <c r="F3320" s="170"/>
      <c r="G3320" s="189" t="str">
        <f t="shared" si="51"/>
        <v/>
      </c>
      <c r="H3320" s="19"/>
      <c r="I3320" s="19"/>
      <c r="J3320" s="176" t="str">
        <f>IF(AND(C3320&lt;&gt;"",COUNTIF('3.工程情報'!$C$6:$C$501,C3320)=0),"工程記号が3.工程情報に存在しません。","")</f>
        <v/>
      </c>
    </row>
    <row r="3321" spans="2:10" ht="18" customHeight="1">
      <c r="B3321" s="166"/>
      <c r="C3321" s="165"/>
      <c r="D3321" s="12" t="str">
        <f>IF(C3321="","",VLOOKUP(C3321,'3.工程情報'!$C$6:$D$501,2,FALSE))</f>
        <v/>
      </c>
      <c r="E3321" s="165"/>
      <c r="F3321" s="170"/>
      <c r="G3321" s="189" t="str">
        <f t="shared" si="51"/>
        <v/>
      </c>
      <c r="H3321" s="19"/>
      <c r="I3321" s="19"/>
      <c r="J3321" s="176" t="str">
        <f>IF(AND(C3321&lt;&gt;"",COUNTIF('3.工程情報'!$C$6:$C$501,C3321)=0),"工程記号が3.工程情報に存在しません。","")</f>
        <v/>
      </c>
    </row>
    <row r="3322" spans="2:10" ht="18" customHeight="1">
      <c r="B3322" s="166"/>
      <c r="C3322" s="165"/>
      <c r="D3322" s="12" t="str">
        <f>IF(C3322="","",VLOOKUP(C3322,'3.工程情報'!$C$6:$D$501,2,FALSE))</f>
        <v/>
      </c>
      <c r="E3322" s="165"/>
      <c r="F3322" s="170"/>
      <c r="G3322" s="189" t="str">
        <f t="shared" si="51"/>
        <v/>
      </c>
      <c r="H3322" s="19"/>
      <c r="I3322" s="19"/>
      <c r="J3322" s="176" t="str">
        <f>IF(AND(C3322&lt;&gt;"",COUNTIF('3.工程情報'!$C$6:$C$501,C3322)=0),"工程記号が3.工程情報に存在しません。","")</f>
        <v/>
      </c>
    </row>
    <row r="3323" spans="2:10" ht="18" customHeight="1">
      <c r="B3323" s="166"/>
      <c r="C3323" s="165"/>
      <c r="D3323" s="12" t="str">
        <f>IF(C3323="","",VLOOKUP(C3323,'3.工程情報'!$C$6:$D$501,2,FALSE))</f>
        <v/>
      </c>
      <c r="E3323" s="165"/>
      <c r="F3323" s="170"/>
      <c r="G3323" s="189" t="str">
        <f t="shared" si="51"/>
        <v/>
      </c>
      <c r="H3323" s="19"/>
      <c r="I3323" s="19"/>
      <c r="J3323" s="176" t="str">
        <f>IF(AND(C3323&lt;&gt;"",COUNTIF('3.工程情報'!$C$6:$C$501,C3323)=0),"工程記号が3.工程情報に存在しません。","")</f>
        <v/>
      </c>
    </row>
    <row r="3324" spans="2:10" ht="18" customHeight="1">
      <c r="B3324" s="166"/>
      <c r="C3324" s="165"/>
      <c r="D3324" s="12" t="str">
        <f>IF(C3324="","",VLOOKUP(C3324,'3.工程情報'!$C$6:$D$501,2,FALSE))</f>
        <v/>
      </c>
      <c r="E3324" s="165"/>
      <c r="F3324" s="170"/>
      <c r="G3324" s="189" t="str">
        <f t="shared" si="51"/>
        <v/>
      </c>
      <c r="H3324" s="19"/>
      <c r="I3324" s="19"/>
      <c r="J3324" s="176" t="str">
        <f>IF(AND(C3324&lt;&gt;"",COUNTIF('3.工程情報'!$C$6:$C$501,C3324)=0),"工程記号が3.工程情報に存在しません。","")</f>
        <v/>
      </c>
    </row>
    <row r="3325" spans="2:10" ht="18" customHeight="1">
      <c r="B3325" s="166"/>
      <c r="C3325" s="165"/>
      <c r="D3325" s="12" t="str">
        <f>IF(C3325="","",VLOOKUP(C3325,'3.工程情報'!$C$6:$D$501,2,FALSE))</f>
        <v/>
      </c>
      <c r="E3325" s="165"/>
      <c r="F3325" s="170"/>
      <c r="G3325" s="189" t="str">
        <f t="shared" si="51"/>
        <v/>
      </c>
      <c r="H3325" s="19"/>
      <c r="I3325" s="19"/>
      <c r="J3325" s="176" t="str">
        <f>IF(AND(C3325&lt;&gt;"",COUNTIF('3.工程情報'!$C$6:$C$501,C3325)=0),"工程記号が3.工程情報に存在しません。","")</f>
        <v/>
      </c>
    </row>
    <row r="3326" spans="2:10" ht="18" customHeight="1">
      <c r="B3326" s="166"/>
      <c r="C3326" s="165"/>
      <c r="D3326" s="12" t="str">
        <f>IF(C3326="","",VLOOKUP(C3326,'3.工程情報'!$C$6:$D$501,2,FALSE))</f>
        <v/>
      </c>
      <c r="E3326" s="165"/>
      <c r="F3326" s="170"/>
      <c r="G3326" s="189" t="str">
        <f t="shared" si="51"/>
        <v/>
      </c>
      <c r="H3326" s="19"/>
      <c r="I3326" s="19"/>
      <c r="J3326" s="176" t="str">
        <f>IF(AND(C3326&lt;&gt;"",COUNTIF('3.工程情報'!$C$6:$C$501,C3326)=0),"工程記号が3.工程情報に存在しません。","")</f>
        <v/>
      </c>
    </row>
    <row r="3327" spans="2:10" ht="18" customHeight="1">
      <c r="B3327" s="166"/>
      <c r="C3327" s="165"/>
      <c r="D3327" s="12" t="str">
        <f>IF(C3327="","",VLOOKUP(C3327,'3.工程情報'!$C$6:$D$501,2,FALSE))</f>
        <v/>
      </c>
      <c r="E3327" s="165"/>
      <c r="F3327" s="170"/>
      <c r="G3327" s="189" t="str">
        <f t="shared" si="51"/>
        <v/>
      </c>
      <c r="H3327" s="19"/>
      <c r="I3327" s="19"/>
      <c r="J3327" s="176" t="str">
        <f>IF(AND(C3327&lt;&gt;"",COUNTIF('3.工程情報'!$C$6:$C$501,C3327)=0),"工程記号が3.工程情報に存在しません。","")</f>
        <v/>
      </c>
    </row>
    <row r="3328" spans="2:10" ht="18" customHeight="1">
      <c r="B3328" s="166"/>
      <c r="C3328" s="165"/>
      <c r="D3328" s="12" t="str">
        <f>IF(C3328="","",VLOOKUP(C3328,'3.工程情報'!$C$6:$D$501,2,FALSE))</f>
        <v/>
      </c>
      <c r="E3328" s="165"/>
      <c r="F3328" s="170"/>
      <c r="G3328" s="189" t="str">
        <f t="shared" si="51"/>
        <v/>
      </c>
      <c r="H3328" s="19"/>
      <c r="I3328" s="19"/>
      <c r="J3328" s="176" t="str">
        <f>IF(AND(C3328&lt;&gt;"",COUNTIF('3.工程情報'!$C$6:$C$501,C3328)=0),"工程記号が3.工程情報に存在しません。","")</f>
        <v/>
      </c>
    </row>
    <row r="3329" spans="2:10" ht="18" customHeight="1">
      <c r="B3329" s="166"/>
      <c r="C3329" s="165"/>
      <c r="D3329" s="12" t="str">
        <f>IF(C3329="","",VLOOKUP(C3329,'3.工程情報'!$C$6:$D$501,2,FALSE))</f>
        <v/>
      </c>
      <c r="E3329" s="165"/>
      <c r="F3329" s="170"/>
      <c r="G3329" s="189" t="str">
        <f t="shared" si="51"/>
        <v/>
      </c>
      <c r="H3329" s="19"/>
      <c r="I3329" s="19"/>
      <c r="J3329" s="176" t="str">
        <f>IF(AND(C3329&lt;&gt;"",COUNTIF('3.工程情報'!$C$6:$C$501,C3329)=0),"工程記号が3.工程情報に存在しません。","")</f>
        <v/>
      </c>
    </row>
    <row r="3330" spans="2:10" ht="18" customHeight="1">
      <c r="B3330" s="166"/>
      <c r="C3330" s="165"/>
      <c r="D3330" s="12" t="str">
        <f>IF(C3330="","",VLOOKUP(C3330,'3.工程情報'!$C$6:$D$501,2,FALSE))</f>
        <v/>
      </c>
      <c r="E3330" s="165"/>
      <c r="F3330" s="170"/>
      <c r="G3330" s="189" t="str">
        <f t="shared" si="51"/>
        <v/>
      </c>
      <c r="H3330" s="19"/>
      <c r="I3330" s="19"/>
      <c r="J3330" s="176" t="str">
        <f>IF(AND(C3330&lt;&gt;"",COUNTIF('3.工程情報'!$C$6:$C$501,C3330)=0),"工程記号が3.工程情報に存在しません。","")</f>
        <v/>
      </c>
    </row>
    <row r="3331" spans="2:10" ht="18" customHeight="1">
      <c r="B3331" s="166"/>
      <c r="C3331" s="165"/>
      <c r="D3331" s="12" t="str">
        <f>IF(C3331="","",VLOOKUP(C3331,'3.工程情報'!$C$6:$D$501,2,FALSE))</f>
        <v/>
      </c>
      <c r="E3331" s="165"/>
      <c r="F3331" s="170"/>
      <c r="G3331" s="189" t="str">
        <f t="shared" si="51"/>
        <v/>
      </c>
      <c r="H3331" s="19"/>
      <c r="I3331" s="19"/>
      <c r="J3331" s="176" t="str">
        <f>IF(AND(C3331&lt;&gt;"",COUNTIF('3.工程情報'!$C$6:$C$501,C3331)=0),"工程記号が3.工程情報に存在しません。","")</f>
        <v/>
      </c>
    </row>
    <row r="3332" spans="2:10" ht="18" customHeight="1">
      <c r="B3332" s="166"/>
      <c r="C3332" s="165"/>
      <c r="D3332" s="12" t="str">
        <f>IF(C3332="","",VLOOKUP(C3332,'3.工程情報'!$C$6:$D$501,2,FALSE))</f>
        <v/>
      </c>
      <c r="E3332" s="165"/>
      <c r="F3332" s="170"/>
      <c r="G3332" s="189" t="str">
        <f t="shared" si="51"/>
        <v/>
      </c>
      <c r="H3332" s="19"/>
      <c r="I3332" s="19"/>
      <c r="J3332" s="176" t="str">
        <f>IF(AND(C3332&lt;&gt;"",COUNTIF('3.工程情報'!$C$6:$C$501,C3332)=0),"工程記号が3.工程情報に存在しません。","")</f>
        <v/>
      </c>
    </row>
    <row r="3333" spans="2:10" ht="18" customHeight="1">
      <c r="B3333" s="166"/>
      <c r="C3333" s="165"/>
      <c r="D3333" s="12" t="str">
        <f>IF(C3333="","",VLOOKUP(C3333,'3.工程情報'!$C$6:$D$501,2,FALSE))</f>
        <v/>
      </c>
      <c r="E3333" s="165"/>
      <c r="F3333" s="170"/>
      <c r="G3333" s="189" t="str">
        <f t="shared" si="51"/>
        <v/>
      </c>
      <c r="H3333" s="19"/>
      <c r="I3333" s="19"/>
      <c r="J3333" s="176" t="str">
        <f>IF(AND(C3333&lt;&gt;"",COUNTIF('3.工程情報'!$C$6:$C$501,C3333)=0),"工程記号が3.工程情報に存在しません。","")</f>
        <v/>
      </c>
    </row>
    <row r="3334" spans="2:10" ht="18" customHeight="1">
      <c r="B3334" s="166"/>
      <c r="C3334" s="165"/>
      <c r="D3334" s="12" t="str">
        <f>IF(C3334="","",VLOOKUP(C3334,'3.工程情報'!$C$6:$D$501,2,FALSE))</f>
        <v/>
      </c>
      <c r="E3334" s="165"/>
      <c r="F3334" s="170"/>
      <c r="G3334" s="189" t="str">
        <f t="shared" ref="G3334:G3397" si="52">C3334&amp;E3334</f>
        <v/>
      </c>
      <c r="H3334" s="19"/>
      <c r="I3334" s="19"/>
      <c r="J3334" s="176" t="str">
        <f>IF(AND(C3334&lt;&gt;"",COUNTIF('3.工程情報'!$C$6:$C$501,C3334)=0),"工程記号が3.工程情報に存在しません。","")</f>
        <v/>
      </c>
    </row>
    <row r="3335" spans="2:10" ht="18" customHeight="1">
      <c r="B3335" s="166"/>
      <c r="C3335" s="165"/>
      <c r="D3335" s="12" t="str">
        <f>IF(C3335="","",VLOOKUP(C3335,'3.工程情報'!$C$6:$D$501,2,FALSE))</f>
        <v/>
      </c>
      <c r="E3335" s="165"/>
      <c r="F3335" s="170"/>
      <c r="G3335" s="189" t="str">
        <f t="shared" si="52"/>
        <v/>
      </c>
      <c r="H3335" s="19"/>
      <c r="I3335" s="19"/>
      <c r="J3335" s="176" t="str">
        <f>IF(AND(C3335&lt;&gt;"",COUNTIF('3.工程情報'!$C$6:$C$501,C3335)=0),"工程記号が3.工程情報に存在しません。","")</f>
        <v/>
      </c>
    </row>
    <row r="3336" spans="2:10" ht="18" customHeight="1">
      <c r="B3336" s="166"/>
      <c r="C3336" s="165"/>
      <c r="D3336" s="12" t="str">
        <f>IF(C3336="","",VLOOKUP(C3336,'3.工程情報'!$C$6:$D$501,2,FALSE))</f>
        <v/>
      </c>
      <c r="E3336" s="165"/>
      <c r="F3336" s="170"/>
      <c r="G3336" s="189" t="str">
        <f t="shared" si="52"/>
        <v/>
      </c>
      <c r="H3336" s="19"/>
      <c r="I3336" s="19"/>
      <c r="J3336" s="176" t="str">
        <f>IF(AND(C3336&lt;&gt;"",COUNTIF('3.工程情報'!$C$6:$C$501,C3336)=0),"工程記号が3.工程情報に存在しません。","")</f>
        <v/>
      </c>
    </row>
    <row r="3337" spans="2:10" ht="18" customHeight="1">
      <c r="B3337" s="166"/>
      <c r="C3337" s="165"/>
      <c r="D3337" s="12" t="str">
        <f>IF(C3337="","",VLOOKUP(C3337,'3.工程情報'!$C$6:$D$501,2,FALSE))</f>
        <v/>
      </c>
      <c r="E3337" s="165"/>
      <c r="F3337" s="170"/>
      <c r="G3337" s="189" t="str">
        <f t="shared" si="52"/>
        <v/>
      </c>
      <c r="H3337" s="19"/>
      <c r="I3337" s="19"/>
      <c r="J3337" s="176" t="str">
        <f>IF(AND(C3337&lt;&gt;"",COUNTIF('3.工程情報'!$C$6:$C$501,C3337)=0),"工程記号が3.工程情報に存在しません。","")</f>
        <v/>
      </c>
    </row>
    <row r="3338" spans="2:10" ht="18" customHeight="1">
      <c r="B3338" s="166"/>
      <c r="C3338" s="165"/>
      <c r="D3338" s="12" t="str">
        <f>IF(C3338="","",VLOOKUP(C3338,'3.工程情報'!$C$6:$D$501,2,FALSE))</f>
        <v/>
      </c>
      <c r="E3338" s="165"/>
      <c r="F3338" s="170"/>
      <c r="G3338" s="189" t="str">
        <f t="shared" si="52"/>
        <v/>
      </c>
      <c r="H3338" s="19"/>
      <c r="I3338" s="19"/>
      <c r="J3338" s="176" t="str">
        <f>IF(AND(C3338&lt;&gt;"",COUNTIF('3.工程情報'!$C$6:$C$501,C3338)=0),"工程記号が3.工程情報に存在しません。","")</f>
        <v/>
      </c>
    </row>
    <row r="3339" spans="2:10" ht="18" customHeight="1">
      <c r="B3339" s="166"/>
      <c r="C3339" s="165"/>
      <c r="D3339" s="12" t="str">
        <f>IF(C3339="","",VLOOKUP(C3339,'3.工程情報'!$C$6:$D$501,2,FALSE))</f>
        <v/>
      </c>
      <c r="E3339" s="165"/>
      <c r="F3339" s="170"/>
      <c r="G3339" s="189" t="str">
        <f t="shared" si="52"/>
        <v/>
      </c>
      <c r="H3339" s="19"/>
      <c r="I3339" s="19"/>
      <c r="J3339" s="176" t="str">
        <f>IF(AND(C3339&lt;&gt;"",COUNTIF('3.工程情報'!$C$6:$C$501,C3339)=0),"工程記号が3.工程情報に存在しません。","")</f>
        <v/>
      </c>
    </row>
    <row r="3340" spans="2:10" ht="18" customHeight="1">
      <c r="B3340" s="166"/>
      <c r="C3340" s="165"/>
      <c r="D3340" s="12" t="str">
        <f>IF(C3340="","",VLOOKUP(C3340,'3.工程情報'!$C$6:$D$501,2,FALSE))</f>
        <v/>
      </c>
      <c r="E3340" s="165"/>
      <c r="F3340" s="170"/>
      <c r="G3340" s="189" t="str">
        <f t="shared" si="52"/>
        <v/>
      </c>
      <c r="H3340" s="19"/>
      <c r="I3340" s="19"/>
      <c r="J3340" s="176" t="str">
        <f>IF(AND(C3340&lt;&gt;"",COUNTIF('3.工程情報'!$C$6:$C$501,C3340)=0),"工程記号が3.工程情報に存在しません。","")</f>
        <v/>
      </c>
    </row>
    <row r="3341" spans="2:10" ht="18" customHeight="1">
      <c r="B3341" s="166"/>
      <c r="C3341" s="165"/>
      <c r="D3341" s="12" t="str">
        <f>IF(C3341="","",VLOOKUP(C3341,'3.工程情報'!$C$6:$D$501,2,FALSE))</f>
        <v/>
      </c>
      <c r="E3341" s="165"/>
      <c r="F3341" s="170"/>
      <c r="G3341" s="189" t="str">
        <f t="shared" si="52"/>
        <v/>
      </c>
      <c r="H3341" s="19"/>
      <c r="I3341" s="19"/>
      <c r="J3341" s="176" t="str">
        <f>IF(AND(C3341&lt;&gt;"",COUNTIF('3.工程情報'!$C$6:$C$501,C3341)=0),"工程記号が3.工程情報に存在しません。","")</f>
        <v/>
      </c>
    </row>
    <row r="3342" spans="2:10" ht="18" customHeight="1">
      <c r="B3342" s="166"/>
      <c r="C3342" s="165"/>
      <c r="D3342" s="12" t="str">
        <f>IF(C3342="","",VLOOKUP(C3342,'3.工程情報'!$C$6:$D$501,2,FALSE))</f>
        <v/>
      </c>
      <c r="E3342" s="165"/>
      <c r="F3342" s="170"/>
      <c r="G3342" s="189" t="str">
        <f t="shared" si="52"/>
        <v/>
      </c>
      <c r="H3342" s="19"/>
      <c r="I3342" s="19"/>
      <c r="J3342" s="176" t="str">
        <f>IF(AND(C3342&lt;&gt;"",COUNTIF('3.工程情報'!$C$6:$C$501,C3342)=0),"工程記号が3.工程情報に存在しません。","")</f>
        <v/>
      </c>
    </row>
    <row r="3343" spans="2:10" ht="18" customHeight="1">
      <c r="B3343" s="166"/>
      <c r="C3343" s="165"/>
      <c r="D3343" s="12" t="str">
        <f>IF(C3343="","",VLOOKUP(C3343,'3.工程情報'!$C$6:$D$501,2,FALSE))</f>
        <v/>
      </c>
      <c r="E3343" s="165"/>
      <c r="F3343" s="170"/>
      <c r="G3343" s="189" t="str">
        <f t="shared" si="52"/>
        <v/>
      </c>
      <c r="H3343" s="19"/>
      <c r="I3343" s="19"/>
      <c r="J3343" s="176" t="str">
        <f>IF(AND(C3343&lt;&gt;"",COUNTIF('3.工程情報'!$C$6:$C$501,C3343)=0),"工程記号が3.工程情報に存在しません。","")</f>
        <v/>
      </c>
    </row>
    <row r="3344" spans="2:10" ht="18" customHeight="1">
      <c r="B3344" s="166"/>
      <c r="C3344" s="165"/>
      <c r="D3344" s="12" t="str">
        <f>IF(C3344="","",VLOOKUP(C3344,'3.工程情報'!$C$6:$D$501,2,FALSE))</f>
        <v/>
      </c>
      <c r="E3344" s="165"/>
      <c r="F3344" s="170"/>
      <c r="G3344" s="189" t="str">
        <f t="shared" si="52"/>
        <v/>
      </c>
      <c r="H3344" s="19"/>
      <c r="I3344" s="19"/>
      <c r="J3344" s="176" t="str">
        <f>IF(AND(C3344&lt;&gt;"",COUNTIF('3.工程情報'!$C$6:$C$501,C3344)=0),"工程記号が3.工程情報に存在しません。","")</f>
        <v/>
      </c>
    </row>
    <row r="3345" spans="2:10" ht="18" customHeight="1">
      <c r="B3345" s="166"/>
      <c r="C3345" s="165"/>
      <c r="D3345" s="12" t="str">
        <f>IF(C3345="","",VLOOKUP(C3345,'3.工程情報'!$C$6:$D$501,2,FALSE))</f>
        <v/>
      </c>
      <c r="E3345" s="165"/>
      <c r="F3345" s="170"/>
      <c r="G3345" s="189" t="str">
        <f t="shared" si="52"/>
        <v/>
      </c>
      <c r="H3345" s="19"/>
      <c r="I3345" s="19"/>
      <c r="J3345" s="176" t="str">
        <f>IF(AND(C3345&lt;&gt;"",COUNTIF('3.工程情報'!$C$6:$C$501,C3345)=0),"工程記号が3.工程情報に存在しません。","")</f>
        <v/>
      </c>
    </row>
    <row r="3346" spans="2:10" ht="18" customHeight="1">
      <c r="B3346" s="166"/>
      <c r="C3346" s="165"/>
      <c r="D3346" s="12" t="str">
        <f>IF(C3346="","",VLOOKUP(C3346,'3.工程情報'!$C$6:$D$501,2,FALSE))</f>
        <v/>
      </c>
      <c r="E3346" s="165"/>
      <c r="F3346" s="170"/>
      <c r="G3346" s="189" t="str">
        <f t="shared" si="52"/>
        <v/>
      </c>
      <c r="H3346" s="19"/>
      <c r="I3346" s="19"/>
      <c r="J3346" s="176" t="str">
        <f>IF(AND(C3346&lt;&gt;"",COUNTIF('3.工程情報'!$C$6:$C$501,C3346)=0),"工程記号が3.工程情報に存在しません。","")</f>
        <v/>
      </c>
    </row>
    <row r="3347" spans="2:10" ht="18" customHeight="1">
      <c r="B3347" s="166"/>
      <c r="C3347" s="165"/>
      <c r="D3347" s="12" t="str">
        <f>IF(C3347="","",VLOOKUP(C3347,'3.工程情報'!$C$6:$D$501,2,FALSE))</f>
        <v/>
      </c>
      <c r="E3347" s="165"/>
      <c r="F3347" s="170"/>
      <c r="G3347" s="189" t="str">
        <f t="shared" si="52"/>
        <v/>
      </c>
      <c r="H3347" s="19"/>
      <c r="I3347" s="19"/>
      <c r="J3347" s="176" t="str">
        <f>IF(AND(C3347&lt;&gt;"",COUNTIF('3.工程情報'!$C$6:$C$501,C3347)=0),"工程記号が3.工程情報に存在しません。","")</f>
        <v/>
      </c>
    </row>
    <row r="3348" spans="2:10" ht="18" customHeight="1">
      <c r="B3348" s="166"/>
      <c r="C3348" s="165"/>
      <c r="D3348" s="12" t="str">
        <f>IF(C3348="","",VLOOKUP(C3348,'3.工程情報'!$C$6:$D$501,2,FALSE))</f>
        <v/>
      </c>
      <c r="E3348" s="165"/>
      <c r="F3348" s="170"/>
      <c r="G3348" s="189" t="str">
        <f t="shared" si="52"/>
        <v/>
      </c>
      <c r="H3348" s="19"/>
      <c r="I3348" s="19"/>
      <c r="J3348" s="176" t="str">
        <f>IF(AND(C3348&lt;&gt;"",COUNTIF('3.工程情報'!$C$6:$C$501,C3348)=0),"工程記号が3.工程情報に存在しません。","")</f>
        <v/>
      </c>
    </row>
    <row r="3349" spans="2:10" ht="18" customHeight="1">
      <c r="B3349" s="166"/>
      <c r="C3349" s="165"/>
      <c r="D3349" s="12" t="str">
        <f>IF(C3349="","",VLOOKUP(C3349,'3.工程情報'!$C$6:$D$501,2,FALSE))</f>
        <v/>
      </c>
      <c r="E3349" s="165"/>
      <c r="F3349" s="170"/>
      <c r="G3349" s="189" t="str">
        <f t="shared" si="52"/>
        <v/>
      </c>
      <c r="H3349" s="19"/>
      <c r="I3349" s="19"/>
      <c r="J3349" s="176" t="str">
        <f>IF(AND(C3349&lt;&gt;"",COUNTIF('3.工程情報'!$C$6:$C$501,C3349)=0),"工程記号が3.工程情報に存在しません。","")</f>
        <v/>
      </c>
    </row>
    <row r="3350" spans="2:10" ht="18" customHeight="1">
      <c r="B3350" s="166"/>
      <c r="C3350" s="165"/>
      <c r="D3350" s="12" t="str">
        <f>IF(C3350="","",VLOOKUP(C3350,'3.工程情報'!$C$6:$D$501,2,FALSE))</f>
        <v/>
      </c>
      <c r="E3350" s="165"/>
      <c r="F3350" s="170"/>
      <c r="G3350" s="189" t="str">
        <f t="shared" si="52"/>
        <v/>
      </c>
      <c r="H3350" s="19"/>
      <c r="I3350" s="19"/>
      <c r="J3350" s="176" t="str">
        <f>IF(AND(C3350&lt;&gt;"",COUNTIF('3.工程情報'!$C$6:$C$501,C3350)=0),"工程記号が3.工程情報に存在しません。","")</f>
        <v/>
      </c>
    </row>
    <row r="3351" spans="2:10" ht="18" customHeight="1">
      <c r="B3351" s="166"/>
      <c r="C3351" s="165"/>
      <c r="D3351" s="12" t="str">
        <f>IF(C3351="","",VLOOKUP(C3351,'3.工程情報'!$C$6:$D$501,2,FALSE))</f>
        <v/>
      </c>
      <c r="E3351" s="165"/>
      <c r="F3351" s="170"/>
      <c r="G3351" s="189" t="str">
        <f t="shared" si="52"/>
        <v/>
      </c>
      <c r="H3351" s="19"/>
      <c r="I3351" s="19"/>
      <c r="J3351" s="176" t="str">
        <f>IF(AND(C3351&lt;&gt;"",COUNTIF('3.工程情報'!$C$6:$C$501,C3351)=0),"工程記号が3.工程情報に存在しません。","")</f>
        <v/>
      </c>
    </row>
    <row r="3352" spans="2:10" ht="18" customHeight="1">
      <c r="B3352" s="166"/>
      <c r="C3352" s="165"/>
      <c r="D3352" s="12" t="str">
        <f>IF(C3352="","",VLOOKUP(C3352,'3.工程情報'!$C$6:$D$501,2,FALSE))</f>
        <v/>
      </c>
      <c r="E3352" s="165"/>
      <c r="F3352" s="170"/>
      <c r="G3352" s="189" t="str">
        <f t="shared" si="52"/>
        <v/>
      </c>
      <c r="H3352" s="19"/>
      <c r="I3352" s="19"/>
      <c r="J3352" s="176" t="str">
        <f>IF(AND(C3352&lt;&gt;"",COUNTIF('3.工程情報'!$C$6:$C$501,C3352)=0),"工程記号が3.工程情報に存在しません。","")</f>
        <v/>
      </c>
    </row>
    <row r="3353" spans="2:10" ht="18" customHeight="1">
      <c r="B3353" s="166"/>
      <c r="C3353" s="165"/>
      <c r="D3353" s="12" t="str">
        <f>IF(C3353="","",VLOOKUP(C3353,'3.工程情報'!$C$6:$D$501,2,FALSE))</f>
        <v/>
      </c>
      <c r="E3353" s="165"/>
      <c r="F3353" s="170"/>
      <c r="G3353" s="189" t="str">
        <f t="shared" si="52"/>
        <v/>
      </c>
      <c r="H3353" s="19"/>
      <c r="I3353" s="19"/>
      <c r="J3353" s="176" t="str">
        <f>IF(AND(C3353&lt;&gt;"",COUNTIF('3.工程情報'!$C$6:$C$501,C3353)=0),"工程記号が3.工程情報に存在しません。","")</f>
        <v/>
      </c>
    </row>
    <row r="3354" spans="2:10" ht="18" customHeight="1">
      <c r="B3354" s="166"/>
      <c r="C3354" s="165"/>
      <c r="D3354" s="12" t="str">
        <f>IF(C3354="","",VLOOKUP(C3354,'3.工程情報'!$C$6:$D$501,2,FALSE))</f>
        <v/>
      </c>
      <c r="E3354" s="165"/>
      <c r="F3354" s="170"/>
      <c r="G3354" s="189" t="str">
        <f t="shared" si="52"/>
        <v/>
      </c>
      <c r="H3354" s="19"/>
      <c r="I3354" s="19"/>
      <c r="J3354" s="176" t="str">
        <f>IF(AND(C3354&lt;&gt;"",COUNTIF('3.工程情報'!$C$6:$C$501,C3354)=0),"工程記号が3.工程情報に存在しません。","")</f>
        <v/>
      </c>
    </row>
    <row r="3355" spans="2:10" ht="18" customHeight="1">
      <c r="B3355" s="166"/>
      <c r="C3355" s="165"/>
      <c r="D3355" s="12" t="str">
        <f>IF(C3355="","",VLOOKUP(C3355,'3.工程情報'!$C$6:$D$501,2,FALSE))</f>
        <v/>
      </c>
      <c r="E3355" s="165"/>
      <c r="F3355" s="170"/>
      <c r="G3355" s="189" t="str">
        <f t="shared" si="52"/>
        <v/>
      </c>
      <c r="H3355" s="19"/>
      <c r="I3355" s="19"/>
      <c r="J3355" s="176" t="str">
        <f>IF(AND(C3355&lt;&gt;"",COUNTIF('3.工程情報'!$C$6:$C$501,C3355)=0),"工程記号が3.工程情報に存在しません。","")</f>
        <v/>
      </c>
    </row>
    <row r="3356" spans="2:10" ht="18" customHeight="1">
      <c r="B3356" s="166"/>
      <c r="C3356" s="165"/>
      <c r="D3356" s="12" t="str">
        <f>IF(C3356="","",VLOOKUP(C3356,'3.工程情報'!$C$6:$D$501,2,FALSE))</f>
        <v/>
      </c>
      <c r="E3356" s="165"/>
      <c r="F3356" s="170"/>
      <c r="G3356" s="189" t="str">
        <f t="shared" si="52"/>
        <v/>
      </c>
      <c r="H3356" s="19"/>
      <c r="I3356" s="19"/>
      <c r="J3356" s="176" t="str">
        <f>IF(AND(C3356&lt;&gt;"",COUNTIF('3.工程情報'!$C$6:$C$501,C3356)=0),"工程記号が3.工程情報に存在しません。","")</f>
        <v/>
      </c>
    </row>
    <row r="3357" spans="2:10" ht="18" customHeight="1">
      <c r="B3357" s="166"/>
      <c r="C3357" s="165"/>
      <c r="D3357" s="12" t="str">
        <f>IF(C3357="","",VLOOKUP(C3357,'3.工程情報'!$C$6:$D$501,2,FALSE))</f>
        <v/>
      </c>
      <c r="E3357" s="165"/>
      <c r="F3357" s="170"/>
      <c r="G3357" s="189" t="str">
        <f t="shared" si="52"/>
        <v/>
      </c>
      <c r="H3357" s="19"/>
      <c r="I3357" s="19"/>
      <c r="J3357" s="176" t="str">
        <f>IF(AND(C3357&lt;&gt;"",COUNTIF('3.工程情報'!$C$6:$C$501,C3357)=0),"工程記号が3.工程情報に存在しません。","")</f>
        <v/>
      </c>
    </row>
    <row r="3358" spans="2:10" ht="18" customHeight="1">
      <c r="B3358" s="166"/>
      <c r="C3358" s="165"/>
      <c r="D3358" s="12" t="str">
        <f>IF(C3358="","",VLOOKUP(C3358,'3.工程情報'!$C$6:$D$501,2,FALSE))</f>
        <v/>
      </c>
      <c r="E3358" s="165"/>
      <c r="F3358" s="170"/>
      <c r="G3358" s="189" t="str">
        <f t="shared" si="52"/>
        <v/>
      </c>
      <c r="H3358" s="19"/>
      <c r="I3358" s="19"/>
      <c r="J3358" s="176" t="str">
        <f>IF(AND(C3358&lt;&gt;"",COUNTIF('3.工程情報'!$C$6:$C$501,C3358)=0),"工程記号が3.工程情報に存在しません。","")</f>
        <v/>
      </c>
    </row>
    <row r="3359" spans="2:10" ht="18" customHeight="1">
      <c r="B3359" s="166"/>
      <c r="C3359" s="165"/>
      <c r="D3359" s="12" t="str">
        <f>IF(C3359="","",VLOOKUP(C3359,'3.工程情報'!$C$6:$D$501,2,FALSE))</f>
        <v/>
      </c>
      <c r="E3359" s="165"/>
      <c r="F3359" s="170"/>
      <c r="G3359" s="189" t="str">
        <f t="shared" si="52"/>
        <v/>
      </c>
      <c r="H3359" s="19"/>
      <c r="I3359" s="19"/>
      <c r="J3359" s="176" t="str">
        <f>IF(AND(C3359&lt;&gt;"",COUNTIF('3.工程情報'!$C$6:$C$501,C3359)=0),"工程記号が3.工程情報に存在しません。","")</f>
        <v/>
      </c>
    </row>
    <row r="3360" spans="2:10" ht="18" customHeight="1">
      <c r="B3360" s="166"/>
      <c r="C3360" s="165"/>
      <c r="D3360" s="12" t="str">
        <f>IF(C3360="","",VLOOKUP(C3360,'3.工程情報'!$C$6:$D$501,2,FALSE))</f>
        <v/>
      </c>
      <c r="E3360" s="165"/>
      <c r="F3360" s="170"/>
      <c r="G3360" s="189" t="str">
        <f t="shared" si="52"/>
        <v/>
      </c>
      <c r="H3360" s="19"/>
      <c r="I3360" s="19"/>
      <c r="J3360" s="176" t="str">
        <f>IF(AND(C3360&lt;&gt;"",COUNTIF('3.工程情報'!$C$6:$C$501,C3360)=0),"工程記号が3.工程情報に存在しません。","")</f>
        <v/>
      </c>
    </row>
    <row r="3361" spans="2:10" ht="18" customHeight="1">
      <c r="B3361" s="166"/>
      <c r="C3361" s="165"/>
      <c r="D3361" s="12" t="str">
        <f>IF(C3361="","",VLOOKUP(C3361,'3.工程情報'!$C$6:$D$501,2,FALSE))</f>
        <v/>
      </c>
      <c r="E3361" s="165"/>
      <c r="F3361" s="170"/>
      <c r="G3361" s="189" t="str">
        <f t="shared" si="52"/>
        <v/>
      </c>
      <c r="H3361" s="19"/>
      <c r="I3361" s="19"/>
      <c r="J3361" s="176" t="str">
        <f>IF(AND(C3361&lt;&gt;"",COUNTIF('3.工程情報'!$C$6:$C$501,C3361)=0),"工程記号が3.工程情報に存在しません。","")</f>
        <v/>
      </c>
    </row>
    <row r="3362" spans="2:10" ht="18" customHeight="1">
      <c r="B3362" s="166"/>
      <c r="C3362" s="165"/>
      <c r="D3362" s="12" t="str">
        <f>IF(C3362="","",VLOOKUP(C3362,'3.工程情報'!$C$6:$D$501,2,FALSE))</f>
        <v/>
      </c>
      <c r="E3362" s="165"/>
      <c r="F3362" s="170"/>
      <c r="G3362" s="189" t="str">
        <f t="shared" si="52"/>
        <v/>
      </c>
      <c r="H3362" s="19"/>
      <c r="I3362" s="19"/>
      <c r="J3362" s="176" t="str">
        <f>IF(AND(C3362&lt;&gt;"",COUNTIF('3.工程情報'!$C$6:$C$501,C3362)=0),"工程記号が3.工程情報に存在しません。","")</f>
        <v/>
      </c>
    </row>
    <row r="3363" spans="2:10" ht="18" customHeight="1">
      <c r="B3363" s="166"/>
      <c r="C3363" s="165"/>
      <c r="D3363" s="12" t="str">
        <f>IF(C3363="","",VLOOKUP(C3363,'3.工程情報'!$C$6:$D$501,2,FALSE))</f>
        <v/>
      </c>
      <c r="E3363" s="165"/>
      <c r="F3363" s="170"/>
      <c r="G3363" s="189" t="str">
        <f t="shared" si="52"/>
        <v/>
      </c>
      <c r="H3363" s="19"/>
      <c r="I3363" s="19"/>
      <c r="J3363" s="176" t="str">
        <f>IF(AND(C3363&lt;&gt;"",COUNTIF('3.工程情報'!$C$6:$C$501,C3363)=0),"工程記号が3.工程情報に存在しません。","")</f>
        <v/>
      </c>
    </row>
    <row r="3364" spans="2:10" ht="18" customHeight="1">
      <c r="B3364" s="166"/>
      <c r="C3364" s="165"/>
      <c r="D3364" s="12" t="str">
        <f>IF(C3364="","",VLOOKUP(C3364,'3.工程情報'!$C$6:$D$501,2,FALSE))</f>
        <v/>
      </c>
      <c r="E3364" s="165"/>
      <c r="F3364" s="170"/>
      <c r="G3364" s="189" t="str">
        <f t="shared" si="52"/>
        <v/>
      </c>
      <c r="H3364" s="19"/>
      <c r="I3364" s="19"/>
      <c r="J3364" s="176" t="str">
        <f>IF(AND(C3364&lt;&gt;"",COUNTIF('3.工程情報'!$C$6:$C$501,C3364)=0),"工程記号が3.工程情報に存在しません。","")</f>
        <v/>
      </c>
    </row>
    <row r="3365" spans="2:10" ht="18" customHeight="1">
      <c r="B3365" s="166"/>
      <c r="C3365" s="165"/>
      <c r="D3365" s="12" t="str">
        <f>IF(C3365="","",VLOOKUP(C3365,'3.工程情報'!$C$6:$D$501,2,FALSE))</f>
        <v/>
      </c>
      <c r="E3365" s="165"/>
      <c r="F3365" s="170"/>
      <c r="G3365" s="189" t="str">
        <f t="shared" si="52"/>
        <v/>
      </c>
      <c r="H3365" s="19"/>
      <c r="I3365" s="19"/>
      <c r="J3365" s="176" t="str">
        <f>IF(AND(C3365&lt;&gt;"",COUNTIF('3.工程情報'!$C$6:$C$501,C3365)=0),"工程記号が3.工程情報に存在しません。","")</f>
        <v/>
      </c>
    </row>
    <row r="3366" spans="2:10" ht="18" customHeight="1">
      <c r="B3366" s="166"/>
      <c r="C3366" s="165"/>
      <c r="D3366" s="12" t="str">
        <f>IF(C3366="","",VLOOKUP(C3366,'3.工程情報'!$C$6:$D$501,2,FALSE))</f>
        <v/>
      </c>
      <c r="E3366" s="165"/>
      <c r="F3366" s="170"/>
      <c r="G3366" s="189" t="str">
        <f t="shared" si="52"/>
        <v/>
      </c>
      <c r="H3366" s="19"/>
      <c r="I3366" s="19"/>
      <c r="J3366" s="176" t="str">
        <f>IF(AND(C3366&lt;&gt;"",COUNTIF('3.工程情報'!$C$6:$C$501,C3366)=0),"工程記号が3.工程情報に存在しません。","")</f>
        <v/>
      </c>
    </row>
    <row r="3367" spans="2:10" ht="18" customHeight="1">
      <c r="B3367" s="166"/>
      <c r="C3367" s="165"/>
      <c r="D3367" s="12" t="str">
        <f>IF(C3367="","",VLOOKUP(C3367,'3.工程情報'!$C$6:$D$501,2,FALSE))</f>
        <v/>
      </c>
      <c r="E3367" s="165"/>
      <c r="F3367" s="170"/>
      <c r="G3367" s="189" t="str">
        <f t="shared" si="52"/>
        <v/>
      </c>
      <c r="H3367" s="19"/>
      <c r="I3367" s="19"/>
      <c r="J3367" s="176" t="str">
        <f>IF(AND(C3367&lt;&gt;"",COUNTIF('3.工程情報'!$C$6:$C$501,C3367)=0),"工程記号が3.工程情報に存在しません。","")</f>
        <v/>
      </c>
    </row>
    <row r="3368" spans="2:10" ht="18" customHeight="1">
      <c r="B3368" s="166"/>
      <c r="C3368" s="165"/>
      <c r="D3368" s="12" t="str">
        <f>IF(C3368="","",VLOOKUP(C3368,'3.工程情報'!$C$6:$D$501,2,FALSE))</f>
        <v/>
      </c>
      <c r="E3368" s="165"/>
      <c r="F3368" s="170"/>
      <c r="G3368" s="189" t="str">
        <f t="shared" si="52"/>
        <v/>
      </c>
      <c r="H3368" s="19"/>
      <c r="I3368" s="19"/>
      <c r="J3368" s="176" t="str">
        <f>IF(AND(C3368&lt;&gt;"",COUNTIF('3.工程情報'!$C$6:$C$501,C3368)=0),"工程記号が3.工程情報に存在しません。","")</f>
        <v/>
      </c>
    </row>
    <row r="3369" spans="2:10" ht="18" customHeight="1">
      <c r="B3369" s="166"/>
      <c r="C3369" s="165"/>
      <c r="D3369" s="12" t="str">
        <f>IF(C3369="","",VLOOKUP(C3369,'3.工程情報'!$C$6:$D$501,2,FALSE))</f>
        <v/>
      </c>
      <c r="E3369" s="165"/>
      <c r="F3369" s="170"/>
      <c r="G3369" s="189" t="str">
        <f t="shared" si="52"/>
        <v/>
      </c>
      <c r="H3369" s="19"/>
      <c r="I3369" s="19"/>
      <c r="J3369" s="176" t="str">
        <f>IF(AND(C3369&lt;&gt;"",COUNTIF('3.工程情報'!$C$6:$C$501,C3369)=0),"工程記号が3.工程情報に存在しません。","")</f>
        <v/>
      </c>
    </row>
    <row r="3370" spans="2:10" ht="18" customHeight="1">
      <c r="B3370" s="166"/>
      <c r="C3370" s="165"/>
      <c r="D3370" s="12" t="str">
        <f>IF(C3370="","",VLOOKUP(C3370,'3.工程情報'!$C$6:$D$501,2,FALSE))</f>
        <v/>
      </c>
      <c r="E3370" s="165"/>
      <c r="F3370" s="170"/>
      <c r="G3370" s="189" t="str">
        <f t="shared" si="52"/>
        <v/>
      </c>
      <c r="H3370" s="19"/>
      <c r="I3370" s="19"/>
      <c r="J3370" s="176" t="str">
        <f>IF(AND(C3370&lt;&gt;"",COUNTIF('3.工程情報'!$C$6:$C$501,C3370)=0),"工程記号が3.工程情報に存在しません。","")</f>
        <v/>
      </c>
    </row>
    <row r="3371" spans="2:10" ht="18" customHeight="1">
      <c r="B3371" s="166"/>
      <c r="C3371" s="165"/>
      <c r="D3371" s="12" t="str">
        <f>IF(C3371="","",VLOOKUP(C3371,'3.工程情報'!$C$6:$D$501,2,FALSE))</f>
        <v/>
      </c>
      <c r="E3371" s="165"/>
      <c r="F3371" s="170"/>
      <c r="G3371" s="189" t="str">
        <f t="shared" si="52"/>
        <v/>
      </c>
      <c r="H3371" s="19"/>
      <c r="I3371" s="19"/>
      <c r="J3371" s="176" t="str">
        <f>IF(AND(C3371&lt;&gt;"",COUNTIF('3.工程情報'!$C$6:$C$501,C3371)=0),"工程記号が3.工程情報に存在しません。","")</f>
        <v/>
      </c>
    </row>
    <row r="3372" spans="2:10" ht="18" customHeight="1">
      <c r="B3372" s="166"/>
      <c r="C3372" s="165"/>
      <c r="D3372" s="12" t="str">
        <f>IF(C3372="","",VLOOKUP(C3372,'3.工程情報'!$C$6:$D$501,2,FALSE))</f>
        <v/>
      </c>
      <c r="E3372" s="165"/>
      <c r="F3372" s="170"/>
      <c r="G3372" s="189" t="str">
        <f t="shared" si="52"/>
        <v/>
      </c>
      <c r="H3372" s="19"/>
      <c r="I3372" s="19"/>
      <c r="J3372" s="176" t="str">
        <f>IF(AND(C3372&lt;&gt;"",COUNTIF('3.工程情報'!$C$6:$C$501,C3372)=0),"工程記号が3.工程情報に存在しません。","")</f>
        <v/>
      </c>
    </row>
    <row r="3373" spans="2:10" ht="18" customHeight="1">
      <c r="B3373" s="166"/>
      <c r="C3373" s="165"/>
      <c r="D3373" s="12" t="str">
        <f>IF(C3373="","",VLOOKUP(C3373,'3.工程情報'!$C$6:$D$501,2,FALSE))</f>
        <v/>
      </c>
      <c r="E3373" s="165"/>
      <c r="F3373" s="170"/>
      <c r="G3373" s="189" t="str">
        <f t="shared" si="52"/>
        <v/>
      </c>
      <c r="H3373" s="19"/>
      <c r="I3373" s="19"/>
      <c r="J3373" s="176" t="str">
        <f>IF(AND(C3373&lt;&gt;"",COUNTIF('3.工程情報'!$C$6:$C$501,C3373)=0),"工程記号が3.工程情報に存在しません。","")</f>
        <v/>
      </c>
    </row>
    <row r="3374" spans="2:10" ht="18" customHeight="1">
      <c r="B3374" s="166"/>
      <c r="C3374" s="165"/>
      <c r="D3374" s="12" t="str">
        <f>IF(C3374="","",VLOOKUP(C3374,'3.工程情報'!$C$6:$D$501,2,FALSE))</f>
        <v/>
      </c>
      <c r="E3374" s="165"/>
      <c r="F3374" s="170"/>
      <c r="G3374" s="189" t="str">
        <f t="shared" si="52"/>
        <v/>
      </c>
      <c r="H3374" s="19"/>
      <c r="I3374" s="19"/>
      <c r="J3374" s="176" t="str">
        <f>IF(AND(C3374&lt;&gt;"",COUNTIF('3.工程情報'!$C$6:$C$501,C3374)=0),"工程記号が3.工程情報に存在しません。","")</f>
        <v/>
      </c>
    </row>
    <row r="3375" spans="2:10" ht="18" customHeight="1">
      <c r="B3375" s="166"/>
      <c r="C3375" s="165"/>
      <c r="D3375" s="12" t="str">
        <f>IF(C3375="","",VLOOKUP(C3375,'3.工程情報'!$C$6:$D$501,2,FALSE))</f>
        <v/>
      </c>
      <c r="E3375" s="165"/>
      <c r="F3375" s="170"/>
      <c r="G3375" s="189" t="str">
        <f t="shared" si="52"/>
        <v/>
      </c>
      <c r="H3375" s="19"/>
      <c r="I3375" s="19"/>
      <c r="J3375" s="176" t="str">
        <f>IF(AND(C3375&lt;&gt;"",COUNTIF('3.工程情報'!$C$6:$C$501,C3375)=0),"工程記号が3.工程情報に存在しません。","")</f>
        <v/>
      </c>
    </row>
    <row r="3376" spans="2:10" ht="18" customHeight="1">
      <c r="B3376" s="166"/>
      <c r="C3376" s="165"/>
      <c r="D3376" s="12" t="str">
        <f>IF(C3376="","",VLOOKUP(C3376,'3.工程情報'!$C$6:$D$501,2,FALSE))</f>
        <v/>
      </c>
      <c r="E3376" s="165"/>
      <c r="F3376" s="170"/>
      <c r="G3376" s="189" t="str">
        <f t="shared" si="52"/>
        <v/>
      </c>
      <c r="H3376" s="19"/>
      <c r="I3376" s="19"/>
      <c r="J3376" s="176" t="str">
        <f>IF(AND(C3376&lt;&gt;"",COUNTIF('3.工程情報'!$C$6:$C$501,C3376)=0),"工程記号が3.工程情報に存在しません。","")</f>
        <v/>
      </c>
    </row>
    <row r="3377" spans="2:10" ht="18" customHeight="1">
      <c r="B3377" s="166"/>
      <c r="C3377" s="165"/>
      <c r="D3377" s="12" t="str">
        <f>IF(C3377="","",VLOOKUP(C3377,'3.工程情報'!$C$6:$D$501,2,FALSE))</f>
        <v/>
      </c>
      <c r="E3377" s="165"/>
      <c r="F3377" s="170"/>
      <c r="G3377" s="189" t="str">
        <f t="shared" si="52"/>
        <v/>
      </c>
      <c r="H3377" s="19"/>
      <c r="I3377" s="19"/>
      <c r="J3377" s="176" t="str">
        <f>IF(AND(C3377&lt;&gt;"",COUNTIF('3.工程情報'!$C$6:$C$501,C3377)=0),"工程記号が3.工程情報に存在しません。","")</f>
        <v/>
      </c>
    </row>
    <row r="3378" spans="2:10" ht="18" customHeight="1">
      <c r="B3378" s="166"/>
      <c r="C3378" s="165"/>
      <c r="D3378" s="12" t="str">
        <f>IF(C3378="","",VLOOKUP(C3378,'3.工程情報'!$C$6:$D$501,2,FALSE))</f>
        <v/>
      </c>
      <c r="E3378" s="165"/>
      <c r="F3378" s="170"/>
      <c r="G3378" s="189" t="str">
        <f t="shared" si="52"/>
        <v/>
      </c>
      <c r="H3378" s="19"/>
      <c r="I3378" s="19"/>
      <c r="J3378" s="176" t="str">
        <f>IF(AND(C3378&lt;&gt;"",COUNTIF('3.工程情報'!$C$6:$C$501,C3378)=0),"工程記号が3.工程情報に存在しません。","")</f>
        <v/>
      </c>
    </row>
    <row r="3379" spans="2:10" ht="18" customHeight="1">
      <c r="B3379" s="166"/>
      <c r="C3379" s="165"/>
      <c r="D3379" s="12" t="str">
        <f>IF(C3379="","",VLOOKUP(C3379,'3.工程情報'!$C$6:$D$501,2,FALSE))</f>
        <v/>
      </c>
      <c r="E3379" s="165"/>
      <c r="F3379" s="170"/>
      <c r="G3379" s="189" t="str">
        <f t="shared" si="52"/>
        <v/>
      </c>
      <c r="H3379" s="19"/>
      <c r="I3379" s="19"/>
      <c r="J3379" s="176" t="str">
        <f>IF(AND(C3379&lt;&gt;"",COUNTIF('3.工程情報'!$C$6:$C$501,C3379)=0),"工程記号が3.工程情報に存在しません。","")</f>
        <v/>
      </c>
    </row>
    <row r="3380" spans="2:10" ht="18" customHeight="1">
      <c r="B3380" s="166"/>
      <c r="C3380" s="165"/>
      <c r="D3380" s="12" t="str">
        <f>IF(C3380="","",VLOOKUP(C3380,'3.工程情報'!$C$6:$D$501,2,FALSE))</f>
        <v/>
      </c>
      <c r="E3380" s="165"/>
      <c r="F3380" s="170"/>
      <c r="G3380" s="189" t="str">
        <f t="shared" si="52"/>
        <v/>
      </c>
      <c r="H3380" s="19"/>
      <c r="I3380" s="19"/>
      <c r="J3380" s="176" t="str">
        <f>IF(AND(C3380&lt;&gt;"",COUNTIF('3.工程情報'!$C$6:$C$501,C3380)=0),"工程記号が3.工程情報に存在しません。","")</f>
        <v/>
      </c>
    </row>
    <row r="3381" spans="2:10" ht="18" customHeight="1">
      <c r="B3381" s="166"/>
      <c r="C3381" s="165"/>
      <c r="D3381" s="12" t="str">
        <f>IF(C3381="","",VLOOKUP(C3381,'3.工程情報'!$C$6:$D$501,2,FALSE))</f>
        <v/>
      </c>
      <c r="E3381" s="165"/>
      <c r="F3381" s="170"/>
      <c r="G3381" s="189" t="str">
        <f t="shared" si="52"/>
        <v/>
      </c>
      <c r="H3381" s="19"/>
      <c r="I3381" s="19"/>
      <c r="J3381" s="176" t="str">
        <f>IF(AND(C3381&lt;&gt;"",COUNTIF('3.工程情報'!$C$6:$C$501,C3381)=0),"工程記号が3.工程情報に存在しません。","")</f>
        <v/>
      </c>
    </row>
    <row r="3382" spans="2:10" ht="18" customHeight="1">
      <c r="B3382" s="166"/>
      <c r="C3382" s="165"/>
      <c r="D3382" s="12" t="str">
        <f>IF(C3382="","",VLOOKUP(C3382,'3.工程情報'!$C$6:$D$501,2,FALSE))</f>
        <v/>
      </c>
      <c r="E3382" s="165"/>
      <c r="F3382" s="170"/>
      <c r="G3382" s="189" t="str">
        <f t="shared" si="52"/>
        <v/>
      </c>
      <c r="H3382" s="19"/>
      <c r="I3382" s="19"/>
      <c r="J3382" s="176" t="str">
        <f>IF(AND(C3382&lt;&gt;"",COUNTIF('3.工程情報'!$C$6:$C$501,C3382)=0),"工程記号が3.工程情報に存在しません。","")</f>
        <v/>
      </c>
    </row>
    <row r="3383" spans="2:10" ht="18" customHeight="1">
      <c r="B3383" s="166"/>
      <c r="C3383" s="165"/>
      <c r="D3383" s="12" t="str">
        <f>IF(C3383="","",VLOOKUP(C3383,'3.工程情報'!$C$6:$D$501,2,FALSE))</f>
        <v/>
      </c>
      <c r="E3383" s="165"/>
      <c r="F3383" s="170"/>
      <c r="G3383" s="189" t="str">
        <f t="shared" si="52"/>
        <v/>
      </c>
      <c r="H3383" s="19"/>
      <c r="I3383" s="19"/>
      <c r="J3383" s="176" t="str">
        <f>IF(AND(C3383&lt;&gt;"",COUNTIF('3.工程情報'!$C$6:$C$501,C3383)=0),"工程記号が3.工程情報に存在しません。","")</f>
        <v/>
      </c>
    </row>
    <row r="3384" spans="2:10" ht="18" customHeight="1">
      <c r="B3384" s="166"/>
      <c r="C3384" s="165"/>
      <c r="D3384" s="12" t="str">
        <f>IF(C3384="","",VLOOKUP(C3384,'3.工程情報'!$C$6:$D$501,2,FALSE))</f>
        <v/>
      </c>
      <c r="E3384" s="165"/>
      <c r="F3384" s="170"/>
      <c r="G3384" s="189" t="str">
        <f t="shared" si="52"/>
        <v/>
      </c>
      <c r="H3384" s="19"/>
      <c r="I3384" s="19"/>
      <c r="J3384" s="176" t="str">
        <f>IF(AND(C3384&lt;&gt;"",COUNTIF('3.工程情報'!$C$6:$C$501,C3384)=0),"工程記号が3.工程情報に存在しません。","")</f>
        <v/>
      </c>
    </row>
    <row r="3385" spans="2:10" ht="18" customHeight="1">
      <c r="B3385" s="166"/>
      <c r="C3385" s="165"/>
      <c r="D3385" s="12" t="str">
        <f>IF(C3385="","",VLOOKUP(C3385,'3.工程情報'!$C$6:$D$501,2,FALSE))</f>
        <v/>
      </c>
      <c r="E3385" s="165"/>
      <c r="F3385" s="170"/>
      <c r="G3385" s="189" t="str">
        <f t="shared" si="52"/>
        <v/>
      </c>
      <c r="H3385" s="19"/>
      <c r="I3385" s="19"/>
      <c r="J3385" s="176" t="str">
        <f>IF(AND(C3385&lt;&gt;"",COUNTIF('3.工程情報'!$C$6:$C$501,C3385)=0),"工程記号が3.工程情報に存在しません。","")</f>
        <v/>
      </c>
    </row>
    <row r="3386" spans="2:10" ht="18" customHeight="1">
      <c r="B3386" s="166"/>
      <c r="C3386" s="165"/>
      <c r="D3386" s="12" t="str">
        <f>IF(C3386="","",VLOOKUP(C3386,'3.工程情報'!$C$6:$D$501,2,FALSE))</f>
        <v/>
      </c>
      <c r="E3386" s="165"/>
      <c r="F3386" s="170"/>
      <c r="G3386" s="189" t="str">
        <f t="shared" si="52"/>
        <v/>
      </c>
      <c r="H3386" s="19"/>
      <c r="I3386" s="19"/>
      <c r="J3386" s="176" t="str">
        <f>IF(AND(C3386&lt;&gt;"",COUNTIF('3.工程情報'!$C$6:$C$501,C3386)=0),"工程記号が3.工程情報に存在しません。","")</f>
        <v/>
      </c>
    </row>
    <row r="3387" spans="2:10" ht="18" customHeight="1">
      <c r="B3387" s="166"/>
      <c r="C3387" s="165"/>
      <c r="D3387" s="12" t="str">
        <f>IF(C3387="","",VLOOKUP(C3387,'3.工程情報'!$C$6:$D$501,2,FALSE))</f>
        <v/>
      </c>
      <c r="E3387" s="165"/>
      <c r="F3387" s="170"/>
      <c r="G3387" s="189" t="str">
        <f t="shared" si="52"/>
        <v/>
      </c>
      <c r="H3387" s="19"/>
      <c r="I3387" s="19"/>
      <c r="J3387" s="176" t="str">
        <f>IF(AND(C3387&lt;&gt;"",COUNTIF('3.工程情報'!$C$6:$C$501,C3387)=0),"工程記号が3.工程情報に存在しません。","")</f>
        <v/>
      </c>
    </row>
    <row r="3388" spans="2:10" ht="18" customHeight="1">
      <c r="B3388" s="166"/>
      <c r="C3388" s="165"/>
      <c r="D3388" s="12" t="str">
        <f>IF(C3388="","",VLOOKUP(C3388,'3.工程情報'!$C$6:$D$501,2,FALSE))</f>
        <v/>
      </c>
      <c r="E3388" s="165"/>
      <c r="F3388" s="170"/>
      <c r="G3388" s="189" t="str">
        <f t="shared" si="52"/>
        <v/>
      </c>
      <c r="H3388" s="19"/>
      <c r="I3388" s="19"/>
      <c r="J3388" s="176" t="str">
        <f>IF(AND(C3388&lt;&gt;"",COUNTIF('3.工程情報'!$C$6:$C$501,C3388)=0),"工程記号が3.工程情報に存在しません。","")</f>
        <v/>
      </c>
    </row>
    <row r="3389" spans="2:10" ht="18" customHeight="1">
      <c r="B3389" s="166"/>
      <c r="C3389" s="165"/>
      <c r="D3389" s="12" t="str">
        <f>IF(C3389="","",VLOOKUP(C3389,'3.工程情報'!$C$6:$D$501,2,FALSE))</f>
        <v/>
      </c>
      <c r="E3389" s="165"/>
      <c r="F3389" s="170"/>
      <c r="G3389" s="189" t="str">
        <f t="shared" si="52"/>
        <v/>
      </c>
      <c r="H3389" s="19"/>
      <c r="I3389" s="19"/>
      <c r="J3389" s="176" t="str">
        <f>IF(AND(C3389&lt;&gt;"",COUNTIF('3.工程情報'!$C$6:$C$501,C3389)=0),"工程記号が3.工程情報に存在しません。","")</f>
        <v/>
      </c>
    </row>
    <row r="3390" spans="2:10" ht="18" customHeight="1">
      <c r="B3390" s="166"/>
      <c r="C3390" s="165"/>
      <c r="D3390" s="12" t="str">
        <f>IF(C3390="","",VLOOKUP(C3390,'3.工程情報'!$C$6:$D$501,2,FALSE))</f>
        <v/>
      </c>
      <c r="E3390" s="165"/>
      <c r="F3390" s="170"/>
      <c r="G3390" s="189" t="str">
        <f t="shared" si="52"/>
        <v/>
      </c>
      <c r="H3390" s="19"/>
      <c r="I3390" s="19"/>
      <c r="J3390" s="176" t="str">
        <f>IF(AND(C3390&lt;&gt;"",COUNTIF('3.工程情報'!$C$6:$C$501,C3390)=0),"工程記号が3.工程情報に存在しません。","")</f>
        <v/>
      </c>
    </row>
    <row r="3391" spans="2:10" ht="18" customHeight="1">
      <c r="B3391" s="166"/>
      <c r="C3391" s="165"/>
      <c r="D3391" s="12" t="str">
        <f>IF(C3391="","",VLOOKUP(C3391,'3.工程情報'!$C$6:$D$501,2,FALSE))</f>
        <v/>
      </c>
      <c r="E3391" s="165"/>
      <c r="F3391" s="170"/>
      <c r="G3391" s="189" t="str">
        <f t="shared" si="52"/>
        <v/>
      </c>
      <c r="H3391" s="19"/>
      <c r="I3391" s="19"/>
      <c r="J3391" s="176" t="str">
        <f>IF(AND(C3391&lt;&gt;"",COUNTIF('3.工程情報'!$C$6:$C$501,C3391)=0),"工程記号が3.工程情報に存在しません。","")</f>
        <v/>
      </c>
    </row>
    <row r="3392" spans="2:10" ht="18" customHeight="1">
      <c r="B3392" s="166"/>
      <c r="C3392" s="165"/>
      <c r="D3392" s="12" t="str">
        <f>IF(C3392="","",VLOOKUP(C3392,'3.工程情報'!$C$6:$D$501,2,FALSE))</f>
        <v/>
      </c>
      <c r="E3392" s="165"/>
      <c r="F3392" s="170"/>
      <c r="G3392" s="189" t="str">
        <f t="shared" si="52"/>
        <v/>
      </c>
      <c r="H3392" s="19"/>
      <c r="I3392" s="19"/>
      <c r="J3392" s="176" t="str">
        <f>IF(AND(C3392&lt;&gt;"",COUNTIF('3.工程情報'!$C$6:$C$501,C3392)=0),"工程記号が3.工程情報に存在しません。","")</f>
        <v/>
      </c>
    </row>
    <row r="3393" spans="2:10" ht="18" customHeight="1">
      <c r="B3393" s="166"/>
      <c r="C3393" s="165"/>
      <c r="D3393" s="12" t="str">
        <f>IF(C3393="","",VLOOKUP(C3393,'3.工程情報'!$C$6:$D$501,2,FALSE))</f>
        <v/>
      </c>
      <c r="E3393" s="165"/>
      <c r="F3393" s="170"/>
      <c r="G3393" s="189" t="str">
        <f t="shared" si="52"/>
        <v/>
      </c>
      <c r="H3393" s="19"/>
      <c r="I3393" s="19"/>
      <c r="J3393" s="176" t="str">
        <f>IF(AND(C3393&lt;&gt;"",COUNTIF('3.工程情報'!$C$6:$C$501,C3393)=0),"工程記号が3.工程情報に存在しません。","")</f>
        <v/>
      </c>
    </row>
    <row r="3394" spans="2:10" ht="18" customHeight="1">
      <c r="B3394" s="166"/>
      <c r="C3394" s="165"/>
      <c r="D3394" s="12" t="str">
        <f>IF(C3394="","",VLOOKUP(C3394,'3.工程情報'!$C$6:$D$501,2,FALSE))</f>
        <v/>
      </c>
      <c r="E3394" s="165"/>
      <c r="F3394" s="170"/>
      <c r="G3394" s="189" t="str">
        <f t="shared" si="52"/>
        <v/>
      </c>
      <c r="H3394" s="19"/>
      <c r="I3394" s="19"/>
      <c r="J3394" s="176" t="str">
        <f>IF(AND(C3394&lt;&gt;"",COUNTIF('3.工程情報'!$C$6:$C$501,C3394)=0),"工程記号が3.工程情報に存在しません。","")</f>
        <v/>
      </c>
    </row>
    <row r="3395" spans="2:10" ht="18" customHeight="1">
      <c r="B3395" s="166"/>
      <c r="C3395" s="165"/>
      <c r="D3395" s="12" t="str">
        <f>IF(C3395="","",VLOOKUP(C3395,'3.工程情報'!$C$6:$D$501,2,FALSE))</f>
        <v/>
      </c>
      <c r="E3395" s="165"/>
      <c r="F3395" s="170"/>
      <c r="G3395" s="189" t="str">
        <f t="shared" si="52"/>
        <v/>
      </c>
      <c r="H3395" s="19"/>
      <c r="I3395" s="19"/>
      <c r="J3395" s="176" t="str">
        <f>IF(AND(C3395&lt;&gt;"",COUNTIF('3.工程情報'!$C$6:$C$501,C3395)=0),"工程記号が3.工程情報に存在しません。","")</f>
        <v/>
      </c>
    </row>
    <row r="3396" spans="2:10" ht="18" customHeight="1">
      <c r="B3396" s="166"/>
      <c r="C3396" s="165"/>
      <c r="D3396" s="12" t="str">
        <f>IF(C3396="","",VLOOKUP(C3396,'3.工程情報'!$C$6:$D$501,2,FALSE))</f>
        <v/>
      </c>
      <c r="E3396" s="165"/>
      <c r="F3396" s="170"/>
      <c r="G3396" s="189" t="str">
        <f t="shared" si="52"/>
        <v/>
      </c>
      <c r="H3396" s="19"/>
      <c r="I3396" s="19"/>
      <c r="J3396" s="176" t="str">
        <f>IF(AND(C3396&lt;&gt;"",COUNTIF('3.工程情報'!$C$6:$C$501,C3396)=0),"工程記号が3.工程情報に存在しません。","")</f>
        <v/>
      </c>
    </row>
    <row r="3397" spans="2:10" ht="18" customHeight="1">
      <c r="B3397" s="166"/>
      <c r="C3397" s="165"/>
      <c r="D3397" s="12" t="str">
        <f>IF(C3397="","",VLOOKUP(C3397,'3.工程情報'!$C$6:$D$501,2,FALSE))</f>
        <v/>
      </c>
      <c r="E3397" s="165"/>
      <c r="F3397" s="170"/>
      <c r="G3397" s="189" t="str">
        <f t="shared" si="52"/>
        <v/>
      </c>
      <c r="H3397" s="19"/>
      <c r="I3397" s="19"/>
      <c r="J3397" s="176" t="str">
        <f>IF(AND(C3397&lt;&gt;"",COUNTIF('3.工程情報'!$C$6:$C$501,C3397)=0),"工程記号が3.工程情報に存在しません。","")</f>
        <v/>
      </c>
    </row>
    <row r="3398" spans="2:10" ht="18" customHeight="1">
      <c r="B3398" s="166"/>
      <c r="C3398" s="165"/>
      <c r="D3398" s="12" t="str">
        <f>IF(C3398="","",VLOOKUP(C3398,'3.工程情報'!$C$6:$D$501,2,FALSE))</f>
        <v/>
      </c>
      <c r="E3398" s="165"/>
      <c r="F3398" s="170"/>
      <c r="G3398" s="189" t="str">
        <f t="shared" ref="G3398:G3461" si="53">C3398&amp;E3398</f>
        <v/>
      </c>
      <c r="H3398" s="19"/>
      <c r="I3398" s="19"/>
      <c r="J3398" s="176" t="str">
        <f>IF(AND(C3398&lt;&gt;"",COUNTIF('3.工程情報'!$C$6:$C$501,C3398)=0),"工程記号が3.工程情報に存在しません。","")</f>
        <v/>
      </c>
    </row>
    <row r="3399" spans="2:10" ht="18" customHeight="1">
      <c r="B3399" s="166"/>
      <c r="C3399" s="165"/>
      <c r="D3399" s="12" t="str">
        <f>IF(C3399="","",VLOOKUP(C3399,'3.工程情報'!$C$6:$D$501,2,FALSE))</f>
        <v/>
      </c>
      <c r="E3399" s="165"/>
      <c r="F3399" s="170"/>
      <c r="G3399" s="189" t="str">
        <f t="shared" si="53"/>
        <v/>
      </c>
      <c r="H3399" s="19"/>
      <c r="I3399" s="19"/>
      <c r="J3399" s="176" t="str">
        <f>IF(AND(C3399&lt;&gt;"",COUNTIF('3.工程情報'!$C$6:$C$501,C3399)=0),"工程記号が3.工程情報に存在しません。","")</f>
        <v/>
      </c>
    </row>
    <row r="3400" spans="2:10" ht="18" customHeight="1">
      <c r="B3400" s="166"/>
      <c r="C3400" s="165"/>
      <c r="D3400" s="12" t="str">
        <f>IF(C3400="","",VLOOKUP(C3400,'3.工程情報'!$C$6:$D$501,2,FALSE))</f>
        <v/>
      </c>
      <c r="E3400" s="165"/>
      <c r="F3400" s="170"/>
      <c r="G3400" s="189" t="str">
        <f t="shared" si="53"/>
        <v/>
      </c>
      <c r="H3400" s="19"/>
      <c r="I3400" s="19"/>
      <c r="J3400" s="176" t="str">
        <f>IF(AND(C3400&lt;&gt;"",COUNTIF('3.工程情報'!$C$6:$C$501,C3400)=0),"工程記号が3.工程情報に存在しません。","")</f>
        <v/>
      </c>
    </row>
    <row r="3401" spans="2:10" ht="18" customHeight="1">
      <c r="B3401" s="166"/>
      <c r="C3401" s="165"/>
      <c r="D3401" s="12" t="str">
        <f>IF(C3401="","",VLOOKUP(C3401,'3.工程情報'!$C$6:$D$501,2,FALSE))</f>
        <v/>
      </c>
      <c r="E3401" s="165"/>
      <c r="F3401" s="170"/>
      <c r="G3401" s="189" t="str">
        <f t="shared" si="53"/>
        <v/>
      </c>
      <c r="H3401" s="19"/>
      <c r="I3401" s="19"/>
      <c r="J3401" s="176" t="str">
        <f>IF(AND(C3401&lt;&gt;"",COUNTIF('3.工程情報'!$C$6:$C$501,C3401)=0),"工程記号が3.工程情報に存在しません。","")</f>
        <v/>
      </c>
    </row>
    <row r="3402" spans="2:10" ht="18" customHeight="1">
      <c r="B3402" s="166"/>
      <c r="C3402" s="165"/>
      <c r="D3402" s="12" t="str">
        <f>IF(C3402="","",VLOOKUP(C3402,'3.工程情報'!$C$6:$D$501,2,FALSE))</f>
        <v/>
      </c>
      <c r="E3402" s="165"/>
      <c r="F3402" s="170"/>
      <c r="G3402" s="189" t="str">
        <f t="shared" si="53"/>
        <v/>
      </c>
      <c r="H3402" s="19"/>
      <c r="I3402" s="19"/>
      <c r="J3402" s="176" t="str">
        <f>IF(AND(C3402&lt;&gt;"",COUNTIF('3.工程情報'!$C$6:$C$501,C3402)=0),"工程記号が3.工程情報に存在しません。","")</f>
        <v/>
      </c>
    </row>
    <row r="3403" spans="2:10" ht="18" customHeight="1">
      <c r="B3403" s="166"/>
      <c r="C3403" s="165"/>
      <c r="D3403" s="12" t="str">
        <f>IF(C3403="","",VLOOKUP(C3403,'3.工程情報'!$C$6:$D$501,2,FALSE))</f>
        <v/>
      </c>
      <c r="E3403" s="165"/>
      <c r="F3403" s="170"/>
      <c r="G3403" s="189" t="str">
        <f t="shared" si="53"/>
        <v/>
      </c>
      <c r="H3403" s="19"/>
      <c r="I3403" s="19"/>
      <c r="J3403" s="176" t="str">
        <f>IF(AND(C3403&lt;&gt;"",COUNTIF('3.工程情報'!$C$6:$C$501,C3403)=0),"工程記号が3.工程情報に存在しません。","")</f>
        <v/>
      </c>
    </row>
    <row r="3404" spans="2:10" ht="18" customHeight="1">
      <c r="B3404" s="166"/>
      <c r="C3404" s="165"/>
      <c r="D3404" s="12" t="str">
        <f>IF(C3404="","",VLOOKUP(C3404,'3.工程情報'!$C$6:$D$501,2,FALSE))</f>
        <v/>
      </c>
      <c r="E3404" s="165"/>
      <c r="F3404" s="170"/>
      <c r="G3404" s="189" t="str">
        <f t="shared" si="53"/>
        <v/>
      </c>
      <c r="H3404" s="19"/>
      <c r="I3404" s="19"/>
      <c r="J3404" s="176" t="str">
        <f>IF(AND(C3404&lt;&gt;"",COUNTIF('3.工程情報'!$C$6:$C$501,C3404)=0),"工程記号が3.工程情報に存在しません。","")</f>
        <v/>
      </c>
    </row>
    <row r="3405" spans="2:10" ht="18" customHeight="1">
      <c r="B3405" s="166"/>
      <c r="C3405" s="165"/>
      <c r="D3405" s="12" t="str">
        <f>IF(C3405="","",VLOOKUP(C3405,'3.工程情報'!$C$6:$D$501,2,FALSE))</f>
        <v/>
      </c>
      <c r="E3405" s="165"/>
      <c r="F3405" s="170"/>
      <c r="G3405" s="189" t="str">
        <f t="shared" si="53"/>
        <v/>
      </c>
      <c r="H3405" s="19"/>
      <c r="I3405" s="19"/>
      <c r="J3405" s="176" t="str">
        <f>IF(AND(C3405&lt;&gt;"",COUNTIF('3.工程情報'!$C$6:$C$501,C3405)=0),"工程記号が3.工程情報に存在しません。","")</f>
        <v/>
      </c>
    </row>
    <row r="3406" spans="2:10" ht="18" customHeight="1">
      <c r="B3406" s="166"/>
      <c r="C3406" s="165"/>
      <c r="D3406" s="12" t="str">
        <f>IF(C3406="","",VLOOKUP(C3406,'3.工程情報'!$C$6:$D$501,2,FALSE))</f>
        <v/>
      </c>
      <c r="E3406" s="165"/>
      <c r="F3406" s="170"/>
      <c r="G3406" s="189" t="str">
        <f t="shared" si="53"/>
        <v/>
      </c>
      <c r="H3406" s="19"/>
      <c r="I3406" s="19"/>
      <c r="J3406" s="176" t="str">
        <f>IF(AND(C3406&lt;&gt;"",COUNTIF('3.工程情報'!$C$6:$C$501,C3406)=0),"工程記号が3.工程情報に存在しません。","")</f>
        <v/>
      </c>
    </row>
    <row r="3407" spans="2:10" ht="18" customHeight="1">
      <c r="B3407" s="166"/>
      <c r="C3407" s="165"/>
      <c r="D3407" s="12" t="str">
        <f>IF(C3407="","",VLOOKUP(C3407,'3.工程情報'!$C$6:$D$501,2,FALSE))</f>
        <v/>
      </c>
      <c r="E3407" s="165"/>
      <c r="F3407" s="170"/>
      <c r="G3407" s="189" t="str">
        <f t="shared" si="53"/>
        <v/>
      </c>
      <c r="H3407" s="19"/>
      <c r="I3407" s="19"/>
      <c r="J3407" s="176" t="str">
        <f>IF(AND(C3407&lt;&gt;"",COUNTIF('3.工程情報'!$C$6:$C$501,C3407)=0),"工程記号が3.工程情報に存在しません。","")</f>
        <v/>
      </c>
    </row>
    <row r="3408" spans="2:10" ht="18" customHeight="1">
      <c r="B3408" s="166"/>
      <c r="C3408" s="165"/>
      <c r="D3408" s="12" t="str">
        <f>IF(C3408="","",VLOOKUP(C3408,'3.工程情報'!$C$6:$D$501,2,FALSE))</f>
        <v/>
      </c>
      <c r="E3408" s="165"/>
      <c r="F3408" s="170"/>
      <c r="G3408" s="189" t="str">
        <f t="shared" si="53"/>
        <v/>
      </c>
      <c r="H3408" s="19"/>
      <c r="I3408" s="19"/>
      <c r="J3408" s="176" t="str">
        <f>IF(AND(C3408&lt;&gt;"",COUNTIF('3.工程情報'!$C$6:$C$501,C3408)=0),"工程記号が3.工程情報に存在しません。","")</f>
        <v/>
      </c>
    </row>
    <row r="3409" spans="2:10" ht="18" customHeight="1">
      <c r="B3409" s="166"/>
      <c r="C3409" s="165"/>
      <c r="D3409" s="12" t="str">
        <f>IF(C3409="","",VLOOKUP(C3409,'3.工程情報'!$C$6:$D$501,2,FALSE))</f>
        <v/>
      </c>
      <c r="E3409" s="165"/>
      <c r="F3409" s="170"/>
      <c r="G3409" s="189" t="str">
        <f t="shared" si="53"/>
        <v/>
      </c>
      <c r="H3409" s="19"/>
      <c r="I3409" s="19"/>
      <c r="J3409" s="176" t="str">
        <f>IF(AND(C3409&lt;&gt;"",COUNTIF('3.工程情報'!$C$6:$C$501,C3409)=0),"工程記号が3.工程情報に存在しません。","")</f>
        <v/>
      </c>
    </row>
    <row r="3410" spans="2:10" ht="18" customHeight="1">
      <c r="B3410" s="166"/>
      <c r="C3410" s="165"/>
      <c r="D3410" s="12" t="str">
        <f>IF(C3410="","",VLOOKUP(C3410,'3.工程情報'!$C$6:$D$501,2,FALSE))</f>
        <v/>
      </c>
      <c r="E3410" s="165"/>
      <c r="F3410" s="170"/>
      <c r="G3410" s="189" t="str">
        <f t="shared" si="53"/>
        <v/>
      </c>
      <c r="H3410" s="19"/>
      <c r="I3410" s="19"/>
      <c r="J3410" s="176" t="str">
        <f>IF(AND(C3410&lt;&gt;"",COUNTIF('3.工程情報'!$C$6:$C$501,C3410)=0),"工程記号が3.工程情報に存在しません。","")</f>
        <v/>
      </c>
    </row>
    <row r="3411" spans="2:10" ht="18" customHeight="1">
      <c r="B3411" s="166"/>
      <c r="C3411" s="165"/>
      <c r="D3411" s="12" t="str">
        <f>IF(C3411="","",VLOOKUP(C3411,'3.工程情報'!$C$6:$D$501,2,FALSE))</f>
        <v/>
      </c>
      <c r="E3411" s="165"/>
      <c r="F3411" s="170"/>
      <c r="G3411" s="189" t="str">
        <f t="shared" si="53"/>
        <v/>
      </c>
      <c r="H3411" s="19"/>
      <c r="I3411" s="19"/>
      <c r="J3411" s="176" t="str">
        <f>IF(AND(C3411&lt;&gt;"",COUNTIF('3.工程情報'!$C$6:$C$501,C3411)=0),"工程記号が3.工程情報に存在しません。","")</f>
        <v/>
      </c>
    </row>
    <row r="3412" spans="2:10" ht="18" customHeight="1">
      <c r="B3412" s="166"/>
      <c r="C3412" s="165"/>
      <c r="D3412" s="12" t="str">
        <f>IF(C3412="","",VLOOKUP(C3412,'3.工程情報'!$C$6:$D$501,2,FALSE))</f>
        <v/>
      </c>
      <c r="E3412" s="165"/>
      <c r="F3412" s="170"/>
      <c r="G3412" s="189" t="str">
        <f t="shared" si="53"/>
        <v/>
      </c>
      <c r="H3412" s="19"/>
      <c r="I3412" s="19"/>
      <c r="J3412" s="176" t="str">
        <f>IF(AND(C3412&lt;&gt;"",COUNTIF('3.工程情報'!$C$6:$C$501,C3412)=0),"工程記号が3.工程情報に存在しません。","")</f>
        <v/>
      </c>
    </row>
    <row r="3413" spans="2:10" ht="18" customHeight="1">
      <c r="B3413" s="166"/>
      <c r="C3413" s="165"/>
      <c r="D3413" s="12" t="str">
        <f>IF(C3413="","",VLOOKUP(C3413,'3.工程情報'!$C$6:$D$501,2,FALSE))</f>
        <v/>
      </c>
      <c r="E3413" s="165"/>
      <c r="F3413" s="170"/>
      <c r="G3413" s="189" t="str">
        <f t="shared" si="53"/>
        <v/>
      </c>
      <c r="H3413" s="19"/>
      <c r="I3413" s="19"/>
      <c r="J3413" s="176" t="str">
        <f>IF(AND(C3413&lt;&gt;"",COUNTIF('3.工程情報'!$C$6:$C$501,C3413)=0),"工程記号が3.工程情報に存在しません。","")</f>
        <v/>
      </c>
    </row>
    <row r="3414" spans="2:10" ht="18" customHeight="1">
      <c r="B3414" s="166"/>
      <c r="C3414" s="165"/>
      <c r="D3414" s="12" t="str">
        <f>IF(C3414="","",VLOOKUP(C3414,'3.工程情報'!$C$6:$D$501,2,FALSE))</f>
        <v/>
      </c>
      <c r="E3414" s="165"/>
      <c r="F3414" s="170"/>
      <c r="G3414" s="189" t="str">
        <f t="shared" si="53"/>
        <v/>
      </c>
      <c r="H3414" s="19"/>
      <c r="I3414" s="19"/>
      <c r="J3414" s="176" t="str">
        <f>IF(AND(C3414&lt;&gt;"",COUNTIF('3.工程情報'!$C$6:$C$501,C3414)=0),"工程記号が3.工程情報に存在しません。","")</f>
        <v/>
      </c>
    </row>
    <row r="3415" spans="2:10" ht="18" customHeight="1">
      <c r="B3415" s="166"/>
      <c r="C3415" s="165"/>
      <c r="D3415" s="12" t="str">
        <f>IF(C3415="","",VLOOKUP(C3415,'3.工程情報'!$C$6:$D$501,2,FALSE))</f>
        <v/>
      </c>
      <c r="E3415" s="165"/>
      <c r="F3415" s="170"/>
      <c r="G3415" s="189" t="str">
        <f t="shared" si="53"/>
        <v/>
      </c>
      <c r="H3415" s="19"/>
      <c r="I3415" s="19"/>
      <c r="J3415" s="176" t="str">
        <f>IF(AND(C3415&lt;&gt;"",COUNTIF('3.工程情報'!$C$6:$C$501,C3415)=0),"工程記号が3.工程情報に存在しません。","")</f>
        <v/>
      </c>
    </row>
    <row r="3416" spans="2:10" ht="18" customHeight="1">
      <c r="B3416" s="166"/>
      <c r="C3416" s="165"/>
      <c r="D3416" s="12" t="str">
        <f>IF(C3416="","",VLOOKUP(C3416,'3.工程情報'!$C$6:$D$501,2,FALSE))</f>
        <v/>
      </c>
      <c r="E3416" s="165"/>
      <c r="F3416" s="170"/>
      <c r="G3416" s="189" t="str">
        <f t="shared" si="53"/>
        <v/>
      </c>
      <c r="H3416" s="19"/>
      <c r="I3416" s="19"/>
      <c r="J3416" s="176" t="str">
        <f>IF(AND(C3416&lt;&gt;"",COUNTIF('3.工程情報'!$C$6:$C$501,C3416)=0),"工程記号が3.工程情報に存在しません。","")</f>
        <v/>
      </c>
    </row>
    <row r="3417" spans="2:10" ht="18" customHeight="1">
      <c r="B3417" s="166"/>
      <c r="C3417" s="165"/>
      <c r="D3417" s="12" t="str">
        <f>IF(C3417="","",VLOOKUP(C3417,'3.工程情報'!$C$6:$D$501,2,FALSE))</f>
        <v/>
      </c>
      <c r="E3417" s="165"/>
      <c r="F3417" s="170"/>
      <c r="G3417" s="189" t="str">
        <f t="shared" si="53"/>
        <v/>
      </c>
      <c r="H3417" s="19"/>
      <c r="I3417" s="19"/>
      <c r="J3417" s="176" t="str">
        <f>IF(AND(C3417&lt;&gt;"",COUNTIF('3.工程情報'!$C$6:$C$501,C3417)=0),"工程記号が3.工程情報に存在しません。","")</f>
        <v/>
      </c>
    </row>
    <row r="3418" spans="2:10" ht="18" customHeight="1">
      <c r="B3418" s="166"/>
      <c r="C3418" s="165"/>
      <c r="D3418" s="12" t="str">
        <f>IF(C3418="","",VLOOKUP(C3418,'3.工程情報'!$C$6:$D$501,2,FALSE))</f>
        <v/>
      </c>
      <c r="E3418" s="165"/>
      <c r="F3418" s="170"/>
      <c r="G3418" s="189" t="str">
        <f t="shared" si="53"/>
        <v/>
      </c>
      <c r="H3418" s="19"/>
      <c r="I3418" s="19"/>
      <c r="J3418" s="176" t="str">
        <f>IF(AND(C3418&lt;&gt;"",COUNTIF('3.工程情報'!$C$6:$C$501,C3418)=0),"工程記号が3.工程情報に存在しません。","")</f>
        <v/>
      </c>
    </row>
    <row r="3419" spans="2:10" ht="18" customHeight="1">
      <c r="B3419" s="166"/>
      <c r="C3419" s="165"/>
      <c r="D3419" s="12" t="str">
        <f>IF(C3419="","",VLOOKUP(C3419,'3.工程情報'!$C$6:$D$501,2,FALSE))</f>
        <v/>
      </c>
      <c r="E3419" s="165"/>
      <c r="F3419" s="170"/>
      <c r="G3419" s="189" t="str">
        <f t="shared" si="53"/>
        <v/>
      </c>
      <c r="H3419" s="19"/>
      <c r="I3419" s="19"/>
      <c r="J3419" s="176" t="str">
        <f>IF(AND(C3419&lt;&gt;"",COUNTIF('3.工程情報'!$C$6:$C$501,C3419)=0),"工程記号が3.工程情報に存在しません。","")</f>
        <v/>
      </c>
    </row>
    <row r="3420" spans="2:10" ht="18" customHeight="1">
      <c r="B3420" s="166"/>
      <c r="C3420" s="165"/>
      <c r="D3420" s="12" t="str">
        <f>IF(C3420="","",VLOOKUP(C3420,'3.工程情報'!$C$6:$D$501,2,FALSE))</f>
        <v/>
      </c>
      <c r="E3420" s="165"/>
      <c r="F3420" s="170"/>
      <c r="G3420" s="189" t="str">
        <f t="shared" si="53"/>
        <v/>
      </c>
      <c r="H3420" s="19"/>
      <c r="I3420" s="19"/>
      <c r="J3420" s="176" t="str">
        <f>IF(AND(C3420&lt;&gt;"",COUNTIF('3.工程情報'!$C$6:$C$501,C3420)=0),"工程記号が3.工程情報に存在しません。","")</f>
        <v/>
      </c>
    </row>
    <row r="3421" spans="2:10" ht="18" customHeight="1">
      <c r="B3421" s="166"/>
      <c r="C3421" s="165"/>
      <c r="D3421" s="12" t="str">
        <f>IF(C3421="","",VLOOKUP(C3421,'3.工程情報'!$C$6:$D$501,2,FALSE))</f>
        <v/>
      </c>
      <c r="E3421" s="165"/>
      <c r="F3421" s="170"/>
      <c r="G3421" s="189" t="str">
        <f t="shared" si="53"/>
        <v/>
      </c>
      <c r="H3421" s="19"/>
      <c r="I3421" s="19"/>
      <c r="J3421" s="176" t="str">
        <f>IF(AND(C3421&lt;&gt;"",COUNTIF('3.工程情報'!$C$6:$C$501,C3421)=0),"工程記号が3.工程情報に存在しません。","")</f>
        <v/>
      </c>
    </row>
    <row r="3422" spans="2:10" ht="18" customHeight="1">
      <c r="B3422" s="166"/>
      <c r="C3422" s="165"/>
      <c r="D3422" s="12" t="str">
        <f>IF(C3422="","",VLOOKUP(C3422,'3.工程情報'!$C$6:$D$501,2,FALSE))</f>
        <v/>
      </c>
      <c r="E3422" s="165"/>
      <c r="F3422" s="170"/>
      <c r="G3422" s="189" t="str">
        <f t="shared" si="53"/>
        <v/>
      </c>
      <c r="H3422" s="19"/>
      <c r="I3422" s="19"/>
      <c r="J3422" s="176" t="str">
        <f>IF(AND(C3422&lt;&gt;"",COUNTIF('3.工程情報'!$C$6:$C$501,C3422)=0),"工程記号が3.工程情報に存在しません。","")</f>
        <v/>
      </c>
    </row>
    <row r="3423" spans="2:10" ht="18" customHeight="1">
      <c r="B3423" s="166"/>
      <c r="C3423" s="165"/>
      <c r="D3423" s="12" t="str">
        <f>IF(C3423="","",VLOOKUP(C3423,'3.工程情報'!$C$6:$D$501,2,FALSE))</f>
        <v/>
      </c>
      <c r="E3423" s="165"/>
      <c r="F3423" s="170"/>
      <c r="G3423" s="189" t="str">
        <f t="shared" si="53"/>
        <v/>
      </c>
      <c r="H3423" s="19"/>
      <c r="I3423" s="19"/>
      <c r="J3423" s="176" t="str">
        <f>IF(AND(C3423&lt;&gt;"",COUNTIF('3.工程情報'!$C$6:$C$501,C3423)=0),"工程記号が3.工程情報に存在しません。","")</f>
        <v/>
      </c>
    </row>
    <row r="3424" spans="2:10" ht="18" customHeight="1">
      <c r="B3424" s="166"/>
      <c r="C3424" s="165"/>
      <c r="D3424" s="12" t="str">
        <f>IF(C3424="","",VLOOKUP(C3424,'3.工程情報'!$C$6:$D$501,2,FALSE))</f>
        <v/>
      </c>
      <c r="E3424" s="165"/>
      <c r="F3424" s="170"/>
      <c r="G3424" s="189" t="str">
        <f t="shared" si="53"/>
        <v/>
      </c>
      <c r="H3424" s="19"/>
      <c r="I3424" s="19"/>
      <c r="J3424" s="176" t="str">
        <f>IF(AND(C3424&lt;&gt;"",COUNTIF('3.工程情報'!$C$6:$C$501,C3424)=0),"工程記号が3.工程情報に存在しません。","")</f>
        <v/>
      </c>
    </row>
    <row r="3425" spans="2:10" ht="18" customHeight="1">
      <c r="B3425" s="166"/>
      <c r="C3425" s="165"/>
      <c r="D3425" s="12" t="str">
        <f>IF(C3425="","",VLOOKUP(C3425,'3.工程情報'!$C$6:$D$501,2,FALSE))</f>
        <v/>
      </c>
      <c r="E3425" s="165"/>
      <c r="F3425" s="170"/>
      <c r="G3425" s="189" t="str">
        <f t="shared" si="53"/>
        <v/>
      </c>
      <c r="H3425" s="19"/>
      <c r="I3425" s="19"/>
      <c r="J3425" s="176" t="str">
        <f>IF(AND(C3425&lt;&gt;"",COUNTIF('3.工程情報'!$C$6:$C$501,C3425)=0),"工程記号が3.工程情報に存在しません。","")</f>
        <v/>
      </c>
    </row>
    <row r="3426" spans="2:10" ht="18" customHeight="1">
      <c r="B3426" s="166"/>
      <c r="C3426" s="165"/>
      <c r="D3426" s="12" t="str">
        <f>IF(C3426="","",VLOOKUP(C3426,'3.工程情報'!$C$6:$D$501,2,FALSE))</f>
        <v/>
      </c>
      <c r="E3426" s="165"/>
      <c r="F3426" s="170"/>
      <c r="G3426" s="189" t="str">
        <f t="shared" si="53"/>
        <v/>
      </c>
      <c r="H3426" s="19"/>
      <c r="I3426" s="19"/>
      <c r="J3426" s="176" t="str">
        <f>IF(AND(C3426&lt;&gt;"",COUNTIF('3.工程情報'!$C$6:$C$501,C3426)=0),"工程記号が3.工程情報に存在しません。","")</f>
        <v/>
      </c>
    </row>
    <row r="3427" spans="2:10" ht="18" customHeight="1">
      <c r="B3427" s="166"/>
      <c r="C3427" s="165"/>
      <c r="D3427" s="12" t="str">
        <f>IF(C3427="","",VLOOKUP(C3427,'3.工程情報'!$C$6:$D$501,2,FALSE))</f>
        <v/>
      </c>
      <c r="E3427" s="165"/>
      <c r="F3427" s="170"/>
      <c r="G3427" s="189" t="str">
        <f t="shared" si="53"/>
        <v/>
      </c>
      <c r="H3427" s="19"/>
      <c r="I3427" s="19"/>
      <c r="J3427" s="176" t="str">
        <f>IF(AND(C3427&lt;&gt;"",COUNTIF('3.工程情報'!$C$6:$C$501,C3427)=0),"工程記号が3.工程情報に存在しません。","")</f>
        <v/>
      </c>
    </row>
    <row r="3428" spans="2:10" ht="18" customHeight="1">
      <c r="B3428" s="166"/>
      <c r="C3428" s="165"/>
      <c r="D3428" s="12" t="str">
        <f>IF(C3428="","",VLOOKUP(C3428,'3.工程情報'!$C$6:$D$501,2,FALSE))</f>
        <v/>
      </c>
      <c r="E3428" s="165"/>
      <c r="F3428" s="170"/>
      <c r="G3428" s="189" t="str">
        <f t="shared" si="53"/>
        <v/>
      </c>
      <c r="H3428" s="19"/>
      <c r="I3428" s="19"/>
      <c r="J3428" s="176" t="str">
        <f>IF(AND(C3428&lt;&gt;"",COUNTIF('3.工程情報'!$C$6:$C$501,C3428)=0),"工程記号が3.工程情報に存在しません。","")</f>
        <v/>
      </c>
    </row>
    <row r="3429" spans="2:10" ht="18" customHeight="1">
      <c r="B3429" s="166"/>
      <c r="C3429" s="165"/>
      <c r="D3429" s="12" t="str">
        <f>IF(C3429="","",VLOOKUP(C3429,'3.工程情報'!$C$6:$D$501,2,FALSE))</f>
        <v/>
      </c>
      <c r="E3429" s="165"/>
      <c r="F3429" s="170"/>
      <c r="G3429" s="189" t="str">
        <f t="shared" si="53"/>
        <v/>
      </c>
      <c r="H3429" s="19"/>
      <c r="I3429" s="19"/>
      <c r="J3429" s="176" t="str">
        <f>IF(AND(C3429&lt;&gt;"",COUNTIF('3.工程情報'!$C$6:$C$501,C3429)=0),"工程記号が3.工程情報に存在しません。","")</f>
        <v/>
      </c>
    </row>
    <row r="3430" spans="2:10" ht="18" customHeight="1">
      <c r="B3430" s="166"/>
      <c r="C3430" s="165"/>
      <c r="D3430" s="12" t="str">
        <f>IF(C3430="","",VLOOKUP(C3430,'3.工程情報'!$C$6:$D$501,2,FALSE))</f>
        <v/>
      </c>
      <c r="E3430" s="165"/>
      <c r="F3430" s="170"/>
      <c r="G3430" s="189" t="str">
        <f t="shared" si="53"/>
        <v/>
      </c>
      <c r="H3430" s="19"/>
      <c r="I3430" s="19"/>
      <c r="J3430" s="176" t="str">
        <f>IF(AND(C3430&lt;&gt;"",COUNTIF('3.工程情報'!$C$6:$C$501,C3430)=0),"工程記号が3.工程情報に存在しません。","")</f>
        <v/>
      </c>
    </row>
    <row r="3431" spans="2:10" ht="18" customHeight="1">
      <c r="B3431" s="166"/>
      <c r="C3431" s="165"/>
      <c r="D3431" s="12" t="str">
        <f>IF(C3431="","",VLOOKUP(C3431,'3.工程情報'!$C$6:$D$501,2,FALSE))</f>
        <v/>
      </c>
      <c r="E3431" s="165"/>
      <c r="F3431" s="170"/>
      <c r="G3431" s="189" t="str">
        <f t="shared" si="53"/>
        <v/>
      </c>
      <c r="H3431" s="19"/>
      <c r="I3431" s="19"/>
      <c r="J3431" s="176" t="str">
        <f>IF(AND(C3431&lt;&gt;"",COUNTIF('3.工程情報'!$C$6:$C$501,C3431)=0),"工程記号が3.工程情報に存在しません。","")</f>
        <v/>
      </c>
    </row>
    <row r="3432" spans="2:10" ht="18" customHeight="1">
      <c r="B3432" s="166"/>
      <c r="C3432" s="165"/>
      <c r="D3432" s="12" t="str">
        <f>IF(C3432="","",VLOOKUP(C3432,'3.工程情報'!$C$6:$D$501,2,FALSE))</f>
        <v/>
      </c>
      <c r="E3432" s="165"/>
      <c r="F3432" s="170"/>
      <c r="G3432" s="189" t="str">
        <f t="shared" si="53"/>
        <v/>
      </c>
      <c r="H3432" s="19"/>
      <c r="I3432" s="19"/>
      <c r="J3432" s="176" t="str">
        <f>IF(AND(C3432&lt;&gt;"",COUNTIF('3.工程情報'!$C$6:$C$501,C3432)=0),"工程記号が3.工程情報に存在しません。","")</f>
        <v/>
      </c>
    </row>
    <row r="3433" spans="2:10" ht="18" customHeight="1">
      <c r="B3433" s="166"/>
      <c r="C3433" s="165"/>
      <c r="D3433" s="12" t="str">
        <f>IF(C3433="","",VLOOKUP(C3433,'3.工程情報'!$C$6:$D$501,2,FALSE))</f>
        <v/>
      </c>
      <c r="E3433" s="165"/>
      <c r="F3433" s="170"/>
      <c r="G3433" s="189" t="str">
        <f t="shared" si="53"/>
        <v/>
      </c>
      <c r="H3433" s="19"/>
      <c r="I3433" s="19"/>
      <c r="J3433" s="176" t="str">
        <f>IF(AND(C3433&lt;&gt;"",COUNTIF('3.工程情報'!$C$6:$C$501,C3433)=0),"工程記号が3.工程情報に存在しません。","")</f>
        <v/>
      </c>
    </row>
    <row r="3434" spans="2:10" ht="18" customHeight="1">
      <c r="B3434" s="166"/>
      <c r="C3434" s="165"/>
      <c r="D3434" s="12" t="str">
        <f>IF(C3434="","",VLOOKUP(C3434,'3.工程情報'!$C$6:$D$501,2,FALSE))</f>
        <v/>
      </c>
      <c r="E3434" s="165"/>
      <c r="F3434" s="170"/>
      <c r="G3434" s="189" t="str">
        <f t="shared" si="53"/>
        <v/>
      </c>
      <c r="H3434" s="19"/>
      <c r="I3434" s="19"/>
      <c r="J3434" s="176" t="str">
        <f>IF(AND(C3434&lt;&gt;"",COUNTIF('3.工程情報'!$C$6:$C$501,C3434)=0),"工程記号が3.工程情報に存在しません。","")</f>
        <v/>
      </c>
    </row>
    <row r="3435" spans="2:10" ht="18" customHeight="1">
      <c r="B3435" s="166"/>
      <c r="C3435" s="165"/>
      <c r="D3435" s="12" t="str">
        <f>IF(C3435="","",VLOOKUP(C3435,'3.工程情報'!$C$6:$D$501,2,FALSE))</f>
        <v/>
      </c>
      <c r="E3435" s="165"/>
      <c r="F3435" s="170"/>
      <c r="G3435" s="189" t="str">
        <f t="shared" si="53"/>
        <v/>
      </c>
      <c r="H3435" s="19"/>
      <c r="I3435" s="19"/>
      <c r="J3435" s="176" t="str">
        <f>IF(AND(C3435&lt;&gt;"",COUNTIF('3.工程情報'!$C$6:$C$501,C3435)=0),"工程記号が3.工程情報に存在しません。","")</f>
        <v/>
      </c>
    </row>
    <row r="3436" spans="2:10" ht="18" customHeight="1">
      <c r="B3436" s="166"/>
      <c r="C3436" s="165"/>
      <c r="D3436" s="12" t="str">
        <f>IF(C3436="","",VLOOKUP(C3436,'3.工程情報'!$C$6:$D$501,2,FALSE))</f>
        <v/>
      </c>
      <c r="E3436" s="165"/>
      <c r="F3436" s="170"/>
      <c r="G3436" s="189" t="str">
        <f t="shared" si="53"/>
        <v/>
      </c>
      <c r="H3436" s="19"/>
      <c r="I3436" s="19"/>
      <c r="J3436" s="176" t="str">
        <f>IF(AND(C3436&lt;&gt;"",COUNTIF('3.工程情報'!$C$6:$C$501,C3436)=0),"工程記号が3.工程情報に存在しません。","")</f>
        <v/>
      </c>
    </row>
    <row r="3437" spans="2:10" ht="18" customHeight="1">
      <c r="B3437" s="166"/>
      <c r="C3437" s="165"/>
      <c r="D3437" s="12" t="str">
        <f>IF(C3437="","",VLOOKUP(C3437,'3.工程情報'!$C$6:$D$501,2,FALSE))</f>
        <v/>
      </c>
      <c r="E3437" s="165"/>
      <c r="F3437" s="170"/>
      <c r="G3437" s="189" t="str">
        <f t="shared" si="53"/>
        <v/>
      </c>
      <c r="H3437" s="19"/>
      <c r="I3437" s="19"/>
      <c r="J3437" s="176" t="str">
        <f>IF(AND(C3437&lt;&gt;"",COUNTIF('3.工程情報'!$C$6:$C$501,C3437)=0),"工程記号が3.工程情報に存在しません。","")</f>
        <v/>
      </c>
    </row>
    <row r="3438" spans="2:10" ht="18" customHeight="1">
      <c r="B3438" s="166"/>
      <c r="C3438" s="165"/>
      <c r="D3438" s="12" t="str">
        <f>IF(C3438="","",VLOOKUP(C3438,'3.工程情報'!$C$6:$D$501,2,FALSE))</f>
        <v/>
      </c>
      <c r="E3438" s="165"/>
      <c r="F3438" s="170"/>
      <c r="G3438" s="189" t="str">
        <f t="shared" si="53"/>
        <v/>
      </c>
      <c r="H3438" s="19"/>
      <c r="I3438" s="19"/>
      <c r="J3438" s="176" t="str">
        <f>IF(AND(C3438&lt;&gt;"",COUNTIF('3.工程情報'!$C$6:$C$501,C3438)=0),"工程記号が3.工程情報に存在しません。","")</f>
        <v/>
      </c>
    </row>
    <row r="3439" spans="2:10" ht="18" customHeight="1">
      <c r="B3439" s="166"/>
      <c r="C3439" s="165"/>
      <c r="D3439" s="12" t="str">
        <f>IF(C3439="","",VLOOKUP(C3439,'3.工程情報'!$C$6:$D$501,2,FALSE))</f>
        <v/>
      </c>
      <c r="E3439" s="165"/>
      <c r="F3439" s="170"/>
      <c r="G3439" s="189" t="str">
        <f t="shared" si="53"/>
        <v/>
      </c>
      <c r="H3439" s="19"/>
      <c r="I3439" s="19"/>
      <c r="J3439" s="176" t="str">
        <f>IF(AND(C3439&lt;&gt;"",COUNTIF('3.工程情報'!$C$6:$C$501,C3439)=0),"工程記号が3.工程情報に存在しません。","")</f>
        <v/>
      </c>
    </row>
    <row r="3440" spans="2:10" ht="18" customHeight="1">
      <c r="B3440" s="166"/>
      <c r="C3440" s="165"/>
      <c r="D3440" s="12" t="str">
        <f>IF(C3440="","",VLOOKUP(C3440,'3.工程情報'!$C$6:$D$501,2,FALSE))</f>
        <v/>
      </c>
      <c r="E3440" s="165"/>
      <c r="F3440" s="170"/>
      <c r="G3440" s="189" t="str">
        <f t="shared" si="53"/>
        <v/>
      </c>
      <c r="H3440" s="19"/>
      <c r="I3440" s="19"/>
      <c r="J3440" s="176" t="str">
        <f>IF(AND(C3440&lt;&gt;"",COUNTIF('3.工程情報'!$C$6:$C$501,C3440)=0),"工程記号が3.工程情報に存在しません。","")</f>
        <v/>
      </c>
    </row>
    <row r="3441" spans="2:10" ht="18" customHeight="1">
      <c r="B3441" s="166"/>
      <c r="C3441" s="165"/>
      <c r="D3441" s="12" t="str">
        <f>IF(C3441="","",VLOOKUP(C3441,'3.工程情報'!$C$6:$D$501,2,FALSE))</f>
        <v/>
      </c>
      <c r="E3441" s="165"/>
      <c r="F3441" s="170"/>
      <c r="G3441" s="189" t="str">
        <f t="shared" si="53"/>
        <v/>
      </c>
      <c r="H3441" s="19"/>
      <c r="I3441" s="19"/>
      <c r="J3441" s="176" t="str">
        <f>IF(AND(C3441&lt;&gt;"",COUNTIF('3.工程情報'!$C$6:$C$501,C3441)=0),"工程記号が3.工程情報に存在しません。","")</f>
        <v/>
      </c>
    </row>
    <row r="3442" spans="2:10" ht="18" customHeight="1">
      <c r="B3442" s="166"/>
      <c r="C3442" s="165"/>
      <c r="D3442" s="12" t="str">
        <f>IF(C3442="","",VLOOKUP(C3442,'3.工程情報'!$C$6:$D$501,2,FALSE))</f>
        <v/>
      </c>
      <c r="E3442" s="165"/>
      <c r="F3442" s="170"/>
      <c r="G3442" s="189" t="str">
        <f t="shared" si="53"/>
        <v/>
      </c>
      <c r="H3442" s="19"/>
      <c r="I3442" s="19"/>
      <c r="J3442" s="176" t="str">
        <f>IF(AND(C3442&lt;&gt;"",COUNTIF('3.工程情報'!$C$6:$C$501,C3442)=0),"工程記号が3.工程情報に存在しません。","")</f>
        <v/>
      </c>
    </row>
    <row r="3443" spans="2:10" ht="18" customHeight="1">
      <c r="B3443" s="166"/>
      <c r="C3443" s="165"/>
      <c r="D3443" s="12" t="str">
        <f>IF(C3443="","",VLOOKUP(C3443,'3.工程情報'!$C$6:$D$501,2,FALSE))</f>
        <v/>
      </c>
      <c r="E3443" s="165"/>
      <c r="F3443" s="170"/>
      <c r="G3443" s="189" t="str">
        <f t="shared" si="53"/>
        <v/>
      </c>
      <c r="H3443" s="19"/>
      <c r="I3443" s="19"/>
      <c r="J3443" s="176" t="str">
        <f>IF(AND(C3443&lt;&gt;"",COUNTIF('3.工程情報'!$C$6:$C$501,C3443)=0),"工程記号が3.工程情報に存在しません。","")</f>
        <v/>
      </c>
    </row>
    <row r="3444" spans="2:10" ht="18" customHeight="1">
      <c r="B3444" s="166"/>
      <c r="C3444" s="165"/>
      <c r="D3444" s="12" t="str">
        <f>IF(C3444="","",VLOOKUP(C3444,'3.工程情報'!$C$6:$D$501,2,FALSE))</f>
        <v/>
      </c>
      <c r="E3444" s="165"/>
      <c r="F3444" s="170"/>
      <c r="G3444" s="189" t="str">
        <f t="shared" si="53"/>
        <v/>
      </c>
      <c r="H3444" s="19"/>
      <c r="I3444" s="19"/>
      <c r="J3444" s="176" t="str">
        <f>IF(AND(C3444&lt;&gt;"",COUNTIF('3.工程情報'!$C$6:$C$501,C3444)=0),"工程記号が3.工程情報に存在しません。","")</f>
        <v/>
      </c>
    </row>
    <row r="3445" spans="2:10" ht="18" customHeight="1">
      <c r="B3445" s="166"/>
      <c r="C3445" s="165"/>
      <c r="D3445" s="12" t="str">
        <f>IF(C3445="","",VLOOKUP(C3445,'3.工程情報'!$C$6:$D$501,2,FALSE))</f>
        <v/>
      </c>
      <c r="E3445" s="165"/>
      <c r="F3445" s="170"/>
      <c r="G3445" s="189" t="str">
        <f t="shared" si="53"/>
        <v/>
      </c>
      <c r="H3445" s="19"/>
      <c r="I3445" s="19"/>
      <c r="J3445" s="176" t="str">
        <f>IF(AND(C3445&lt;&gt;"",COUNTIF('3.工程情報'!$C$6:$C$501,C3445)=0),"工程記号が3.工程情報に存在しません。","")</f>
        <v/>
      </c>
    </row>
    <row r="3446" spans="2:10" ht="18" customHeight="1">
      <c r="B3446" s="166"/>
      <c r="C3446" s="165"/>
      <c r="D3446" s="12" t="str">
        <f>IF(C3446="","",VLOOKUP(C3446,'3.工程情報'!$C$6:$D$501,2,FALSE))</f>
        <v/>
      </c>
      <c r="E3446" s="165"/>
      <c r="F3446" s="170"/>
      <c r="G3446" s="189" t="str">
        <f t="shared" si="53"/>
        <v/>
      </c>
      <c r="H3446" s="19"/>
      <c r="I3446" s="19"/>
      <c r="J3446" s="176" t="str">
        <f>IF(AND(C3446&lt;&gt;"",COUNTIF('3.工程情報'!$C$6:$C$501,C3446)=0),"工程記号が3.工程情報に存在しません。","")</f>
        <v/>
      </c>
    </row>
    <row r="3447" spans="2:10" ht="18" customHeight="1">
      <c r="B3447" s="166"/>
      <c r="C3447" s="165"/>
      <c r="D3447" s="12" t="str">
        <f>IF(C3447="","",VLOOKUP(C3447,'3.工程情報'!$C$6:$D$501,2,FALSE))</f>
        <v/>
      </c>
      <c r="E3447" s="165"/>
      <c r="F3447" s="170"/>
      <c r="G3447" s="189" t="str">
        <f t="shared" si="53"/>
        <v/>
      </c>
      <c r="H3447" s="19"/>
      <c r="I3447" s="19"/>
      <c r="J3447" s="176" t="str">
        <f>IF(AND(C3447&lt;&gt;"",COUNTIF('3.工程情報'!$C$6:$C$501,C3447)=0),"工程記号が3.工程情報に存在しません。","")</f>
        <v/>
      </c>
    </row>
    <row r="3448" spans="2:10" ht="18" customHeight="1">
      <c r="B3448" s="166"/>
      <c r="C3448" s="165"/>
      <c r="D3448" s="12" t="str">
        <f>IF(C3448="","",VLOOKUP(C3448,'3.工程情報'!$C$6:$D$501,2,FALSE))</f>
        <v/>
      </c>
      <c r="E3448" s="165"/>
      <c r="F3448" s="170"/>
      <c r="G3448" s="189" t="str">
        <f t="shared" si="53"/>
        <v/>
      </c>
      <c r="H3448" s="19"/>
      <c r="I3448" s="19"/>
      <c r="J3448" s="176" t="str">
        <f>IF(AND(C3448&lt;&gt;"",COUNTIF('3.工程情報'!$C$6:$C$501,C3448)=0),"工程記号が3.工程情報に存在しません。","")</f>
        <v/>
      </c>
    </row>
    <row r="3449" spans="2:10" ht="18" customHeight="1">
      <c r="B3449" s="166"/>
      <c r="C3449" s="165"/>
      <c r="D3449" s="12" t="str">
        <f>IF(C3449="","",VLOOKUP(C3449,'3.工程情報'!$C$6:$D$501,2,FALSE))</f>
        <v/>
      </c>
      <c r="E3449" s="165"/>
      <c r="F3449" s="170"/>
      <c r="G3449" s="189" t="str">
        <f t="shared" si="53"/>
        <v/>
      </c>
      <c r="H3449" s="19"/>
      <c r="I3449" s="19"/>
      <c r="J3449" s="176" t="str">
        <f>IF(AND(C3449&lt;&gt;"",COUNTIF('3.工程情報'!$C$6:$C$501,C3449)=0),"工程記号が3.工程情報に存在しません。","")</f>
        <v/>
      </c>
    </row>
    <row r="3450" spans="2:10" ht="18" customHeight="1">
      <c r="B3450" s="166"/>
      <c r="C3450" s="165"/>
      <c r="D3450" s="12" t="str">
        <f>IF(C3450="","",VLOOKUP(C3450,'3.工程情報'!$C$6:$D$501,2,FALSE))</f>
        <v/>
      </c>
      <c r="E3450" s="165"/>
      <c r="F3450" s="170"/>
      <c r="G3450" s="189" t="str">
        <f t="shared" si="53"/>
        <v/>
      </c>
      <c r="H3450" s="19"/>
      <c r="I3450" s="19"/>
      <c r="J3450" s="176" t="str">
        <f>IF(AND(C3450&lt;&gt;"",COUNTIF('3.工程情報'!$C$6:$C$501,C3450)=0),"工程記号が3.工程情報に存在しません。","")</f>
        <v/>
      </c>
    </row>
    <row r="3451" spans="2:10" ht="18" customHeight="1">
      <c r="B3451" s="166"/>
      <c r="C3451" s="165"/>
      <c r="D3451" s="12" t="str">
        <f>IF(C3451="","",VLOOKUP(C3451,'3.工程情報'!$C$6:$D$501,2,FALSE))</f>
        <v/>
      </c>
      <c r="E3451" s="165"/>
      <c r="F3451" s="170"/>
      <c r="G3451" s="189" t="str">
        <f t="shared" si="53"/>
        <v/>
      </c>
      <c r="H3451" s="19"/>
      <c r="I3451" s="19"/>
      <c r="J3451" s="176" t="str">
        <f>IF(AND(C3451&lt;&gt;"",COUNTIF('3.工程情報'!$C$6:$C$501,C3451)=0),"工程記号が3.工程情報に存在しません。","")</f>
        <v/>
      </c>
    </row>
    <row r="3452" spans="2:10" ht="18" customHeight="1">
      <c r="B3452" s="166"/>
      <c r="C3452" s="165"/>
      <c r="D3452" s="12" t="str">
        <f>IF(C3452="","",VLOOKUP(C3452,'3.工程情報'!$C$6:$D$501,2,FALSE))</f>
        <v/>
      </c>
      <c r="E3452" s="165"/>
      <c r="F3452" s="170"/>
      <c r="G3452" s="189" t="str">
        <f t="shared" si="53"/>
        <v/>
      </c>
      <c r="H3452" s="19"/>
      <c r="I3452" s="19"/>
      <c r="J3452" s="176" t="str">
        <f>IF(AND(C3452&lt;&gt;"",COUNTIF('3.工程情報'!$C$6:$C$501,C3452)=0),"工程記号が3.工程情報に存在しません。","")</f>
        <v/>
      </c>
    </row>
    <row r="3453" spans="2:10" ht="18" customHeight="1">
      <c r="B3453" s="166"/>
      <c r="C3453" s="165"/>
      <c r="D3453" s="12" t="str">
        <f>IF(C3453="","",VLOOKUP(C3453,'3.工程情報'!$C$6:$D$501,2,FALSE))</f>
        <v/>
      </c>
      <c r="E3453" s="165"/>
      <c r="F3453" s="170"/>
      <c r="G3453" s="189" t="str">
        <f t="shared" si="53"/>
        <v/>
      </c>
      <c r="H3453" s="19"/>
      <c r="I3453" s="19"/>
      <c r="J3453" s="176" t="str">
        <f>IF(AND(C3453&lt;&gt;"",COUNTIF('3.工程情報'!$C$6:$C$501,C3453)=0),"工程記号が3.工程情報に存在しません。","")</f>
        <v/>
      </c>
    </row>
    <row r="3454" spans="2:10" ht="18" customHeight="1">
      <c r="B3454" s="166"/>
      <c r="C3454" s="165"/>
      <c r="D3454" s="12" t="str">
        <f>IF(C3454="","",VLOOKUP(C3454,'3.工程情報'!$C$6:$D$501,2,FALSE))</f>
        <v/>
      </c>
      <c r="E3454" s="165"/>
      <c r="F3454" s="170"/>
      <c r="G3454" s="189" t="str">
        <f t="shared" si="53"/>
        <v/>
      </c>
      <c r="H3454" s="19"/>
      <c r="I3454" s="19"/>
      <c r="J3454" s="176" t="str">
        <f>IF(AND(C3454&lt;&gt;"",COUNTIF('3.工程情報'!$C$6:$C$501,C3454)=0),"工程記号が3.工程情報に存在しません。","")</f>
        <v/>
      </c>
    </row>
    <row r="3455" spans="2:10" ht="18" customHeight="1">
      <c r="B3455" s="166"/>
      <c r="C3455" s="165"/>
      <c r="D3455" s="12" t="str">
        <f>IF(C3455="","",VLOOKUP(C3455,'3.工程情報'!$C$6:$D$501,2,FALSE))</f>
        <v/>
      </c>
      <c r="E3455" s="165"/>
      <c r="F3455" s="170"/>
      <c r="G3455" s="189" t="str">
        <f t="shared" si="53"/>
        <v/>
      </c>
      <c r="H3455" s="19"/>
      <c r="I3455" s="19"/>
      <c r="J3455" s="176" t="str">
        <f>IF(AND(C3455&lt;&gt;"",COUNTIF('3.工程情報'!$C$6:$C$501,C3455)=0),"工程記号が3.工程情報に存在しません。","")</f>
        <v/>
      </c>
    </row>
    <row r="3456" spans="2:10" ht="18" customHeight="1">
      <c r="B3456" s="166"/>
      <c r="C3456" s="165"/>
      <c r="D3456" s="12" t="str">
        <f>IF(C3456="","",VLOOKUP(C3456,'3.工程情報'!$C$6:$D$501,2,FALSE))</f>
        <v/>
      </c>
      <c r="E3456" s="165"/>
      <c r="F3456" s="170"/>
      <c r="G3456" s="189" t="str">
        <f t="shared" si="53"/>
        <v/>
      </c>
      <c r="H3456" s="19"/>
      <c r="I3456" s="19"/>
      <c r="J3456" s="176" t="str">
        <f>IF(AND(C3456&lt;&gt;"",COUNTIF('3.工程情報'!$C$6:$C$501,C3456)=0),"工程記号が3.工程情報に存在しません。","")</f>
        <v/>
      </c>
    </row>
    <row r="3457" spans="2:10" ht="18" customHeight="1">
      <c r="B3457" s="166"/>
      <c r="C3457" s="165"/>
      <c r="D3457" s="12" t="str">
        <f>IF(C3457="","",VLOOKUP(C3457,'3.工程情報'!$C$6:$D$501,2,FALSE))</f>
        <v/>
      </c>
      <c r="E3457" s="165"/>
      <c r="F3457" s="170"/>
      <c r="G3457" s="189" t="str">
        <f t="shared" si="53"/>
        <v/>
      </c>
      <c r="H3457" s="19"/>
      <c r="I3457" s="19"/>
      <c r="J3457" s="176" t="str">
        <f>IF(AND(C3457&lt;&gt;"",COUNTIF('3.工程情報'!$C$6:$C$501,C3457)=0),"工程記号が3.工程情報に存在しません。","")</f>
        <v/>
      </c>
    </row>
    <row r="3458" spans="2:10" ht="18" customHeight="1">
      <c r="B3458" s="166"/>
      <c r="C3458" s="165"/>
      <c r="D3458" s="12" t="str">
        <f>IF(C3458="","",VLOOKUP(C3458,'3.工程情報'!$C$6:$D$501,2,FALSE))</f>
        <v/>
      </c>
      <c r="E3458" s="165"/>
      <c r="F3458" s="170"/>
      <c r="G3458" s="189" t="str">
        <f t="shared" si="53"/>
        <v/>
      </c>
      <c r="H3458" s="19"/>
      <c r="I3458" s="19"/>
      <c r="J3458" s="176" t="str">
        <f>IF(AND(C3458&lt;&gt;"",COUNTIF('3.工程情報'!$C$6:$C$501,C3458)=0),"工程記号が3.工程情報に存在しません。","")</f>
        <v/>
      </c>
    </row>
    <row r="3459" spans="2:10" ht="18" customHeight="1">
      <c r="B3459" s="166"/>
      <c r="C3459" s="165"/>
      <c r="D3459" s="12" t="str">
        <f>IF(C3459="","",VLOOKUP(C3459,'3.工程情報'!$C$6:$D$501,2,FALSE))</f>
        <v/>
      </c>
      <c r="E3459" s="165"/>
      <c r="F3459" s="170"/>
      <c r="G3459" s="189" t="str">
        <f t="shared" si="53"/>
        <v/>
      </c>
      <c r="H3459" s="19"/>
      <c r="I3459" s="19"/>
      <c r="J3459" s="176" t="str">
        <f>IF(AND(C3459&lt;&gt;"",COUNTIF('3.工程情報'!$C$6:$C$501,C3459)=0),"工程記号が3.工程情報に存在しません。","")</f>
        <v/>
      </c>
    </row>
    <row r="3460" spans="2:10" ht="18" customHeight="1">
      <c r="B3460" s="166"/>
      <c r="C3460" s="165"/>
      <c r="D3460" s="12" t="str">
        <f>IF(C3460="","",VLOOKUP(C3460,'3.工程情報'!$C$6:$D$501,2,FALSE))</f>
        <v/>
      </c>
      <c r="E3460" s="165"/>
      <c r="F3460" s="170"/>
      <c r="G3460" s="189" t="str">
        <f t="shared" si="53"/>
        <v/>
      </c>
      <c r="H3460" s="19"/>
      <c r="I3460" s="19"/>
      <c r="J3460" s="176" t="str">
        <f>IF(AND(C3460&lt;&gt;"",COUNTIF('3.工程情報'!$C$6:$C$501,C3460)=0),"工程記号が3.工程情報に存在しません。","")</f>
        <v/>
      </c>
    </row>
    <row r="3461" spans="2:10" ht="18" customHeight="1">
      <c r="B3461" s="166"/>
      <c r="C3461" s="165"/>
      <c r="D3461" s="12" t="str">
        <f>IF(C3461="","",VLOOKUP(C3461,'3.工程情報'!$C$6:$D$501,2,FALSE))</f>
        <v/>
      </c>
      <c r="E3461" s="165"/>
      <c r="F3461" s="170"/>
      <c r="G3461" s="189" t="str">
        <f t="shared" si="53"/>
        <v/>
      </c>
      <c r="H3461" s="19"/>
      <c r="I3461" s="19"/>
      <c r="J3461" s="176" t="str">
        <f>IF(AND(C3461&lt;&gt;"",COUNTIF('3.工程情報'!$C$6:$C$501,C3461)=0),"工程記号が3.工程情報に存在しません。","")</f>
        <v/>
      </c>
    </row>
    <row r="3462" spans="2:10" ht="18" customHeight="1">
      <c r="B3462" s="166"/>
      <c r="C3462" s="165"/>
      <c r="D3462" s="12" t="str">
        <f>IF(C3462="","",VLOOKUP(C3462,'3.工程情報'!$C$6:$D$501,2,FALSE))</f>
        <v/>
      </c>
      <c r="E3462" s="165"/>
      <c r="F3462" s="170"/>
      <c r="G3462" s="189" t="str">
        <f t="shared" ref="G3462:G3525" si="54">C3462&amp;E3462</f>
        <v/>
      </c>
      <c r="H3462" s="19"/>
      <c r="I3462" s="19"/>
      <c r="J3462" s="176" t="str">
        <f>IF(AND(C3462&lt;&gt;"",COUNTIF('3.工程情報'!$C$6:$C$501,C3462)=0),"工程記号が3.工程情報に存在しません。","")</f>
        <v/>
      </c>
    </row>
    <row r="3463" spans="2:10" ht="18" customHeight="1">
      <c r="B3463" s="166"/>
      <c r="C3463" s="165"/>
      <c r="D3463" s="12" t="str">
        <f>IF(C3463="","",VLOOKUP(C3463,'3.工程情報'!$C$6:$D$501,2,FALSE))</f>
        <v/>
      </c>
      <c r="E3463" s="165"/>
      <c r="F3463" s="170"/>
      <c r="G3463" s="189" t="str">
        <f t="shared" si="54"/>
        <v/>
      </c>
      <c r="H3463" s="19"/>
      <c r="I3463" s="19"/>
      <c r="J3463" s="176" t="str">
        <f>IF(AND(C3463&lt;&gt;"",COUNTIF('3.工程情報'!$C$6:$C$501,C3463)=0),"工程記号が3.工程情報に存在しません。","")</f>
        <v/>
      </c>
    </row>
    <row r="3464" spans="2:10" ht="18" customHeight="1">
      <c r="B3464" s="166"/>
      <c r="C3464" s="165"/>
      <c r="D3464" s="12" t="str">
        <f>IF(C3464="","",VLOOKUP(C3464,'3.工程情報'!$C$6:$D$501,2,FALSE))</f>
        <v/>
      </c>
      <c r="E3464" s="165"/>
      <c r="F3464" s="170"/>
      <c r="G3464" s="189" t="str">
        <f t="shared" si="54"/>
        <v/>
      </c>
      <c r="H3464" s="19"/>
      <c r="I3464" s="19"/>
      <c r="J3464" s="176" t="str">
        <f>IF(AND(C3464&lt;&gt;"",COUNTIF('3.工程情報'!$C$6:$C$501,C3464)=0),"工程記号が3.工程情報に存在しません。","")</f>
        <v/>
      </c>
    </row>
    <row r="3465" spans="2:10" ht="18" customHeight="1">
      <c r="B3465" s="166"/>
      <c r="C3465" s="165"/>
      <c r="D3465" s="12" t="str">
        <f>IF(C3465="","",VLOOKUP(C3465,'3.工程情報'!$C$6:$D$501,2,FALSE))</f>
        <v/>
      </c>
      <c r="E3465" s="165"/>
      <c r="F3465" s="170"/>
      <c r="G3465" s="189" t="str">
        <f t="shared" si="54"/>
        <v/>
      </c>
      <c r="H3465" s="19"/>
      <c r="I3465" s="19"/>
      <c r="J3465" s="176" t="str">
        <f>IF(AND(C3465&lt;&gt;"",COUNTIF('3.工程情報'!$C$6:$C$501,C3465)=0),"工程記号が3.工程情報に存在しません。","")</f>
        <v/>
      </c>
    </row>
    <row r="3466" spans="2:10" ht="18" customHeight="1">
      <c r="B3466" s="166"/>
      <c r="C3466" s="165"/>
      <c r="D3466" s="12" t="str">
        <f>IF(C3466="","",VLOOKUP(C3466,'3.工程情報'!$C$6:$D$501,2,FALSE))</f>
        <v/>
      </c>
      <c r="E3466" s="165"/>
      <c r="F3466" s="170"/>
      <c r="G3466" s="189" t="str">
        <f t="shared" si="54"/>
        <v/>
      </c>
      <c r="H3466" s="19"/>
      <c r="I3466" s="19"/>
      <c r="J3466" s="176" t="str">
        <f>IF(AND(C3466&lt;&gt;"",COUNTIF('3.工程情報'!$C$6:$C$501,C3466)=0),"工程記号が3.工程情報に存在しません。","")</f>
        <v/>
      </c>
    </row>
    <row r="3467" spans="2:10" ht="18" customHeight="1">
      <c r="B3467" s="166"/>
      <c r="C3467" s="165"/>
      <c r="D3467" s="12" t="str">
        <f>IF(C3467="","",VLOOKUP(C3467,'3.工程情報'!$C$6:$D$501,2,FALSE))</f>
        <v/>
      </c>
      <c r="E3467" s="165"/>
      <c r="F3467" s="170"/>
      <c r="G3467" s="189" t="str">
        <f t="shared" si="54"/>
        <v/>
      </c>
      <c r="H3467" s="19"/>
      <c r="I3467" s="19"/>
      <c r="J3467" s="176" t="str">
        <f>IF(AND(C3467&lt;&gt;"",COUNTIF('3.工程情報'!$C$6:$C$501,C3467)=0),"工程記号が3.工程情報に存在しません。","")</f>
        <v/>
      </c>
    </row>
    <row r="3468" spans="2:10" ht="18" customHeight="1">
      <c r="B3468" s="166"/>
      <c r="C3468" s="165"/>
      <c r="D3468" s="12" t="str">
        <f>IF(C3468="","",VLOOKUP(C3468,'3.工程情報'!$C$6:$D$501,2,FALSE))</f>
        <v/>
      </c>
      <c r="E3468" s="165"/>
      <c r="F3468" s="170"/>
      <c r="G3468" s="189" t="str">
        <f t="shared" si="54"/>
        <v/>
      </c>
      <c r="H3468" s="19"/>
      <c r="I3468" s="19"/>
      <c r="J3468" s="176" t="str">
        <f>IF(AND(C3468&lt;&gt;"",COUNTIF('3.工程情報'!$C$6:$C$501,C3468)=0),"工程記号が3.工程情報に存在しません。","")</f>
        <v/>
      </c>
    </row>
    <row r="3469" spans="2:10" ht="18" customHeight="1">
      <c r="B3469" s="166"/>
      <c r="C3469" s="165"/>
      <c r="D3469" s="12" t="str">
        <f>IF(C3469="","",VLOOKUP(C3469,'3.工程情報'!$C$6:$D$501,2,FALSE))</f>
        <v/>
      </c>
      <c r="E3469" s="165"/>
      <c r="F3469" s="170"/>
      <c r="G3469" s="189" t="str">
        <f t="shared" si="54"/>
        <v/>
      </c>
      <c r="H3469" s="19"/>
      <c r="I3469" s="19"/>
      <c r="J3469" s="176" t="str">
        <f>IF(AND(C3469&lt;&gt;"",COUNTIF('3.工程情報'!$C$6:$C$501,C3469)=0),"工程記号が3.工程情報に存在しません。","")</f>
        <v/>
      </c>
    </row>
    <row r="3470" spans="2:10" ht="18" customHeight="1">
      <c r="B3470" s="166"/>
      <c r="C3470" s="165"/>
      <c r="D3470" s="12" t="str">
        <f>IF(C3470="","",VLOOKUP(C3470,'3.工程情報'!$C$6:$D$501,2,FALSE))</f>
        <v/>
      </c>
      <c r="E3470" s="165"/>
      <c r="F3470" s="170"/>
      <c r="G3470" s="189" t="str">
        <f t="shared" si="54"/>
        <v/>
      </c>
      <c r="H3470" s="19"/>
      <c r="I3470" s="19"/>
      <c r="J3470" s="176" t="str">
        <f>IF(AND(C3470&lt;&gt;"",COUNTIF('3.工程情報'!$C$6:$C$501,C3470)=0),"工程記号が3.工程情報に存在しません。","")</f>
        <v/>
      </c>
    </row>
    <row r="3471" spans="2:10" ht="18" customHeight="1">
      <c r="B3471" s="166"/>
      <c r="C3471" s="165"/>
      <c r="D3471" s="12" t="str">
        <f>IF(C3471="","",VLOOKUP(C3471,'3.工程情報'!$C$6:$D$501,2,FALSE))</f>
        <v/>
      </c>
      <c r="E3471" s="165"/>
      <c r="F3471" s="170"/>
      <c r="G3471" s="189" t="str">
        <f t="shared" si="54"/>
        <v/>
      </c>
      <c r="H3471" s="19"/>
      <c r="I3471" s="19"/>
      <c r="J3471" s="176" t="str">
        <f>IF(AND(C3471&lt;&gt;"",COUNTIF('3.工程情報'!$C$6:$C$501,C3471)=0),"工程記号が3.工程情報に存在しません。","")</f>
        <v/>
      </c>
    </row>
    <row r="3472" spans="2:10" ht="18" customHeight="1">
      <c r="B3472" s="166"/>
      <c r="C3472" s="165"/>
      <c r="D3472" s="12" t="str">
        <f>IF(C3472="","",VLOOKUP(C3472,'3.工程情報'!$C$6:$D$501,2,FALSE))</f>
        <v/>
      </c>
      <c r="E3472" s="165"/>
      <c r="F3472" s="170"/>
      <c r="G3472" s="189" t="str">
        <f t="shared" si="54"/>
        <v/>
      </c>
      <c r="H3472" s="19"/>
      <c r="I3472" s="19"/>
      <c r="J3472" s="176" t="str">
        <f>IF(AND(C3472&lt;&gt;"",COUNTIF('3.工程情報'!$C$6:$C$501,C3472)=0),"工程記号が3.工程情報に存在しません。","")</f>
        <v/>
      </c>
    </row>
    <row r="3473" spans="2:10" ht="18" customHeight="1">
      <c r="B3473" s="166"/>
      <c r="C3473" s="165"/>
      <c r="D3473" s="12" t="str">
        <f>IF(C3473="","",VLOOKUP(C3473,'3.工程情報'!$C$6:$D$501,2,FALSE))</f>
        <v/>
      </c>
      <c r="E3473" s="165"/>
      <c r="F3473" s="170"/>
      <c r="G3473" s="189" t="str">
        <f t="shared" si="54"/>
        <v/>
      </c>
      <c r="H3473" s="19"/>
      <c r="I3473" s="19"/>
      <c r="J3473" s="176" t="str">
        <f>IF(AND(C3473&lt;&gt;"",COUNTIF('3.工程情報'!$C$6:$C$501,C3473)=0),"工程記号が3.工程情報に存在しません。","")</f>
        <v/>
      </c>
    </row>
    <row r="3474" spans="2:10" ht="18" customHeight="1">
      <c r="B3474" s="166"/>
      <c r="C3474" s="165"/>
      <c r="D3474" s="12" t="str">
        <f>IF(C3474="","",VLOOKUP(C3474,'3.工程情報'!$C$6:$D$501,2,FALSE))</f>
        <v/>
      </c>
      <c r="E3474" s="165"/>
      <c r="F3474" s="170"/>
      <c r="G3474" s="189" t="str">
        <f t="shared" si="54"/>
        <v/>
      </c>
      <c r="H3474" s="19"/>
      <c r="I3474" s="19"/>
      <c r="J3474" s="176" t="str">
        <f>IF(AND(C3474&lt;&gt;"",COUNTIF('3.工程情報'!$C$6:$C$501,C3474)=0),"工程記号が3.工程情報に存在しません。","")</f>
        <v/>
      </c>
    </row>
    <row r="3475" spans="2:10" ht="18" customHeight="1">
      <c r="B3475" s="166"/>
      <c r="C3475" s="165"/>
      <c r="D3475" s="12" t="str">
        <f>IF(C3475="","",VLOOKUP(C3475,'3.工程情報'!$C$6:$D$501,2,FALSE))</f>
        <v/>
      </c>
      <c r="E3475" s="165"/>
      <c r="F3475" s="170"/>
      <c r="G3475" s="189" t="str">
        <f t="shared" si="54"/>
        <v/>
      </c>
      <c r="H3475" s="19"/>
      <c r="I3475" s="19"/>
      <c r="J3475" s="176" t="str">
        <f>IF(AND(C3475&lt;&gt;"",COUNTIF('3.工程情報'!$C$6:$C$501,C3475)=0),"工程記号が3.工程情報に存在しません。","")</f>
        <v/>
      </c>
    </row>
    <row r="3476" spans="2:10" ht="18" customHeight="1">
      <c r="B3476" s="166"/>
      <c r="C3476" s="165"/>
      <c r="D3476" s="12" t="str">
        <f>IF(C3476="","",VLOOKUP(C3476,'3.工程情報'!$C$6:$D$501,2,FALSE))</f>
        <v/>
      </c>
      <c r="E3476" s="165"/>
      <c r="F3476" s="170"/>
      <c r="G3476" s="189" t="str">
        <f t="shared" si="54"/>
        <v/>
      </c>
      <c r="H3476" s="19"/>
      <c r="I3476" s="19"/>
      <c r="J3476" s="176" t="str">
        <f>IF(AND(C3476&lt;&gt;"",COUNTIF('3.工程情報'!$C$6:$C$501,C3476)=0),"工程記号が3.工程情報に存在しません。","")</f>
        <v/>
      </c>
    </row>
    <row r="3477" spans="2:10" ht="18" customHeight="1">
      <c r="B3477" s="166"/>
      <c r="C3477" s="165"/>
      <c r="D3477" s="12" t="str">
        <f>IF(C3477="","",VLOOKUP(C3477,'3.工程情報'!$C$6:$D$501,2,FALSE))</f>
        <v/>
      </c>
      <c r="E3477" s="165"/>
      <c r="F3477" s="170"/>
      <c r="G3477" s="189" t="str">
        <f t="shared" si="54"/>
        <v/>
      </c>
      <c r="H3477" s="19"/>
      <c r="I3477" s="19"/>
      <c r="J3477" s="176" t="str">
        <f>IF(AND(C3477&lt;&gt;"",COUNTIF('3.工程情報'!$C$6:$C$501,C3477)=0),"工程記号が3.工程情報に存在しません。","")</f>
        <v/>
      </c>
    </row>
    <row r="3478" spans="2:10" ht="18" customHeight="1">
      <c r="B3478" s="166"/>
      <c r="C3478" s="165"/>
      <c r="D3478" s="12" t="str">
        <f>IF(C3478="","",VLOOKUP(C3478,'3.工程情報'!$C$6:$D$501,2,FALSE))</f>
        <v/>
      </c>
      <c r="E3478" s="165"/>
      <c r="F3478" s="170"/>
      <c r="G3478" s="189" t="str">
        <f t="shared" si="54"/>
        <v/>
      </c>
      <c r="H3478" s="19"/>
      <c r="I3478" s="19"/>
      <c r="J3478" s="176" t="str">
        <f>IF(AND(C3478&lt;&gt;"",COUNTIF('3.工程情報'!$C$6:$C$501,C3478)=0),"工程記号が3.工程情報に存在しません。","")</f>
        <v/>
      </c>
    </row>
    <row r="3479" spans="2:10" ht="18" customHeight="1">
      <c r="B3479" s="166"/>
      <c r="C3479" s="165"/>
      <c r="D3479" s="12" t="str">
        <f>IF(C3479="","",VLOOKUP(C3479,'3.工程情報'!$C$6:$D$501,2,FALSE))</f>
        <v/>
      </c>
      <c r="E3479" s="165"/>
      <c r="F3479" s="170"/>
      <c r="G3479" s="189" t="str">
        <f t="shared" si="54"/>
        <v/>
      </c>
      <c r="H3479" s="19"/>
      <c r="I3479" s="19"/>
      <c r="J3479" s="176" t="str">
        <f>IF(AND(C3479&lt;&gt;"",COUNTIF('3.工程情報'!$C$6:$C$501,C3479)=0),"工程記号が3.工程情報に存在しません。","")</f>
        <v/>
      </c>
    </row>
    <row r="3480" spans="2:10" ht="18" customHeight="1">
      <c r="B3480" s="166"/>
      <c r="C3480" s="165"/>
      <c r="D3480" s="12" t="str">
        <f>IF(C3480="","",VLOOKUP(C3480,'3.工程情報'!$C$6:$D$501,2,FALSE))</f>
        <v/>
      </c>
      <c r="E3480" s="165"/>
      <c r="F3480" s="170"/>
      <c r="G3480" s="189" t="str">
        <f t="shared" si="54"/>
        <v/>
      </c>
      <c r="H3480" s="19"/>
      <c r="I3480" s="19"/>
      <c r="J3480" s="176" t="str">
        <f>IF(AND(C3480&lt;&gt;"",COUNTIF('3.工程情報'!$C$6:$C$501,C3480)=0),"工程記号が3.工程情報に存在しません。","")</f>
        <v/>
      </c>
    </row>
    <row r="3481" spans="2:10" ht="18" customHeight="1">
      <c r="B3481" s="166"/>
      <c r="C3481" s="165"/>
      <c r="D3481" s="12" t="str">
        <f>IF(C3481="","",VLOOKUP(C3481,'3.工程情報'!$C$6:$D$501,2,FALSE))</f>
        <v/>
      </c>
      <c r="E3481" s="165"/>
      <c r="F3481" s="170"/>
      <c r="G3481" s="189" t="str">
        <f t="shared" si="54"/>
        <v/>
      </c>
      <c r="H3481" s="19"/>
      <c r="I3481" s="19"/>
      <c r="J3481" s="176" t="str">
        <f>IF(AND(C3481&lt;&gt;"",COUNTIF('3.工程情報'!$C$6:$C$501,C3481)=0),"工程記号が3.工程情報に存在しません。","")</f>
        <v/>
      </c>
    </row>
    <row r="3482" spans="2:10" ht="18" customHeight="1">
      <c r="B3482" s="166"/>
      <c r="C3482" s="165"/>
      <c r="D3482" s="12" t="str">
        <f>IF(C3482="","",VLOOKUP(C3482,'3.工程情報'!$C$6:$D$501,2,FALSE))</f>
        <v/>
      </c>
      <c r="E3482" s="165"/>
      <c r="F3482" s="170"/>
      <c r="G3482" s="189" t="str">
        <f t="shared" si="54"/>
        <v/>
      </c>
      <c r="H3482" s="19"/>
      <c r="I3482" s="19"/>
      <c r="J3482" s="176" t="str">
        <f>IF(AND(C3482&lt;&gt;"",COUNTIF('3.工程情報'!$C$6:$C$501,C3482)=0),"工程記号が3.工程情報に存在しません。","")</f>
        <v/>
      </c>
    </row>
    <row r="3483" spans="2:10" ht="18" customHeight="1">
      <c r="B3483" s="166"/>
      <c r="C3483" s="165"/>
      <c r="D3483" s="12" t="str">
        <f>IF(C3483="","",VLOOKUP(C3483,'3.工程情報'!$C$6:$D$501,2,FALSE))</f>
        <v/>
      </c>
      <c r="E3483" s="165"/>
      <c r="F3483" s="170"/>
      <c r="G3483" s="189" t="str">
        <f t="shared" si="54"/>
        <v/>
      </c>
      <c r="H3483" s="19"/>
      <c r="I3483" s="19"/>
      <c r="J3483" s="176" t="str">
        <f>IF(AND(C3483&lt;&gt;"",COUNTIF('3.工程情報'!$C$6:$C$501,C3483)=0),"工程記号が3.工程情報に存在しません。","")</f>
        <v/>
      </c>
    </row>
    <row r="3484" spans="2:10" ht="18" customHeight="1">
      <c r="B3484" s="166"/>
      <c r="C3484" s="165"/>
      <c r="D3484" s="12" t="str">
        <f>IF(C3484="","",VLOOKUP(C3484,'3.工程情報'!$C$6:$D$501,2,FALSE))</f>
        <v/>
      </c>
      <c r="E3484" s="165"/>
      <c r="F3484" s="170"/>
      <c r="G3484" s="189" t="str">
        <f t="shared" si="54"/>
        <v/>
      </c>
      <c r="H3484" s="19"/>
      <c r="I3484" s="19"/>
      <c r="J3484" s="176" t="str">
        <f>IF(AND(C3484&lt;&gt;"",COUNTIF('3.工程情報'!$C$6:$C$501,C3484)=0),"工程記号が3.工程情報に存在しません。","")</f>
        <v/>
      </c>
    </row>
    <row r="3485" spans="2:10" ht="18" customHeight="1">
      <c r="B3485" s="166"/>
      <c r="C3485" s="165"/>
      <c r="D3485" s="12" t="str">
        <f>IF(C3485="","",VLOOKUP(C3485,'3.工程情報'!$C$6:$D$501,2,FALSE))</f>
        <v/>
      </c>
      <c r="E3485" s="165"/>
      <c r="F3485" s="170"/>
      <c r="G3485" s="189" t="str">
        <f t="shared" si="54"/>
        <v/>
      </c>
      <c r="H3485" s="19"/>
      <c r="I3485" s="19"/>
      <c r="J3485" s="176" t="str">
        <f>IF(AND(C3485&lt;&gt;"",COUNTIF('3.工程情報'!$C$6:$C$501,C3485)=0),"工程記号が3.工程情報に存在しません。","")</f>
        <v/>
      </c>
    </row>
    <row r="3486" spans="2:10" ht="18" customHeight="1">
      <c r="B3486" s="166"/>
      <c r="C3486" s="165"/>
      <c r="D3486" s="12" t="str">
        <f>IF(C3486="","",VLOOKUP(C3486,'3.工程情報'!$C$6:$D$501,2,FALSE))</f>
        <v/>
      </c>
      <c r="E3486" s="165"/>
      <c r="F3486" s="170"/>
      <c r="G3486" s="189" t="str">
        <f t="shared" si="54"/>
        <v/>
      </c>
      <c r="H3486" s="19"/>
      <c r="I3486" s="19"/>
      <c r="J3486" s="176" t="str">
        <f>IF(AND(C3486&lt;&gt;"",COUNTIF('3.工程情報'!$C$6:$C$501,C3486)=0),"工程記号が3.工程情報に存在しません。","")</f>
        <v/>
      </c>
    </row>
    <row r="3487" spans="2:10" ht="18" customHeight="1">
      <c r="B3487" s="166"/>
      <c r="C3487" s="165"/>
      <c r="D3487" s="12" t="str">
        <f>IF(C3487="","",VLOOKUP(C3487,'3.工程情報'!$C$6:$D$501,2,FALSE))</f>
        <v/>
      </c>
      <c r="E3487" s="165"/>
      <c r="F3487" s="170"/>
      <c r="G3487" s="189" t="str">
        <f t="shared" si="54"/>
        <v/>
      </c>
      <c r="H3487" s="19"/>
      <c r="I3487" s="19"/>
      <c r="J3487" s="176" t="str">
        <f>IF(AND(C3487&lt;&gt;"",COUNTIF('3.工程情報'!$C$6:$C$501,C3487)=0),"工程記号が3.工程情報に存在しません。","")</f>
        <v/>
      </c>
    </row>
    <row r="3488" spans="2:10" ht="18" customHeight="1">
      <c r="B3488" s="166"/>
      <c r="C3488" s="165"/>
      <c r="D3488" s="12" t="str">
        <f>IF(C3488="","",VLOOKUP(C3488,'3.工程情報'!$C$6:$D$501,2,FALSE))</f>
        <v/>
      </c>
      <c r="E3488" s="165"/>
      <c r="F3488" s="170"/>
      <c r="G3488" s="189" t="str">
        <f t="shared" si="54"/>
        <v/>
      </c>
      <c r="H3488" s="19"/>
      <c r="I3488" s="19"/>
      <c r="J3488" s="176" t="str">
        <f>IF(AND(C3488&lt;&gt;"",COUNTIF('3.工程情報'!$C$6:$C$501,C3488)=0),"工程記号が3.工程情報に存在しません。","")</f>
        <v/>
      </c>
    </row>
    <row r="3489" spans="2:10" ht="18" customHeight="1">
      <c r="B3489" s="166"/>
      <c r="C3489" s="165"/>
      <c r="D3489" s="12" t="str">
        <f>IF(C3489="","",VLOOKUP(C3489,'3.工程情報'!$C$6:$D$501,2,FALSE))</f>
        <v/>
      </c>
      <c r="E3489" s="165"/>
      <c r="F3489" s="170"/>
      <c r="G3489" s="189" t="str">
        <f t="shared" si="54"/>
        <v/>
      </c>
      <c r="H3489" s="19"/>
      <c r="I3489" s="19"/>
      <c r="J3489" s="176" t="str">
        <f>IF(AND(C3489&lt;&gt;"",COUNTIF('3.工程情報'!$C$6:$C$501,C3489)=0),"工程記号が3.工程情報に存在しません。","")</f>
        <v/>
      </c>
    </row>
    <row r="3490" spans="2:10" ht="18" customHeight="1">
      <c r="B3490" s="166"/>
      <c r="C3490" s="165"/>
      <c r="D3490" s="12" t="str">
        <f>IF(C3490="","",VLOOKUP(C3490,'3.工程情報'!$C$6:$D$501,2,FALSE))</f>
        <v/>
      </c>
      <c r="E3490" s="165"/>
      <c r="F3490" s="170"/>
      <c r="G3490" s="189" t="str">
        <f t="shared" si="54"/>
        <v/>
      </c>
      <c r="H3490" s="19"/>
      <c r="I3490" s="19"/>
      <c r="J3490" s="176" t="str">
        <f>IF(AND(C3490&lt;&gt;"",COUNTIF('3.工程情報'!$C$6:$C$501,C3490)=0),"工程記号が3.工程情報に存在しません。","")</f>
        <v/>
      </c>
    </row>
    <row r="3491" spans="2:10" ht="18" customHeight="1">
      <c r="B3491" s="166"/>
      <c r="C3491" s="165"/>
      <c r="D3491" s="12" t="str">
        <f>IF(C3491="","",VLOOKUP(C3491,'3.工程情報'!$C$6:$D$501,2,FALSE))</f>
        <v/>
      </c>
      <c r="E3491" s="165"/>
      <c r="F3491" s="170"/>
      <c r="G3491" s="189" t="str">
        <f t="shared" si="54"/>
        <v/>
      </c>
      <c r="H3491" s="19"/>
      <c r="I3491" s="19"/>
      <c r="J3491" s="176" t="str">
        <f>IF(AND(C3491&lt;&gt;"",COUNTIF('3.工程情報'!$C$6:$C$501,C3491)=0),"工程記号が3.工程情報に存在しません。","")</f>
        <v/>
      </c>
    </row>
    <row r="3492" spans="2:10" ht="18" customHeight="1">
      <c r="B3492" s="166"/>
      <c r="C3492" s="165"/>
      <c r="D3492" s="12" t="str">
        <f>IF(C3492="","",VLOOKUP(C3492,'3.工程情報'!$C$6:$D$501,2,FALSE))</f>
        <v/>
      </c>
      <c r="E3492" s="165"/>
      <c r="F3492" s="170"/>
      <c r="G3492" s="189" t="str">
        <f t="shared" si="54"/>
        <v/>
      </c>
      <c r="H3492" s="19"/>
      <c r="I3492" s="19"/>
      <c r="J3492" s="176" t="str">
        <f>IF(AND(C3492&lt;&gt;"",COUNTIF('3.工程情報'!$C$6:$C$501,C3492)=0),"工程記号が3.工程情報に存在しません。","")</f>
        <v/>
      </c>
    </row>
    <row r="3493" spans="2:10" ht="18" customHeight="1">
      <c r="B3493" s="166"/>
      <c r="C3493" s="165"/>
      <c r="D3493" s="12" t="str">
        <f>IF(C3493="","",VLOOKUP(C3493,'3.工程情報'!$C$6:$D$501,2,FALSE))</f>
        <v/>
      </c>
      <c r="E3493" s="165"/>
      <c r="F3493" s="170"/>
      <c r="G3493" s="189" t="str">
        <f t="shared" si="54"/>
        <v/>
      </c>
      <c r="H3493" s="19"/>
      <c r="I3493" s="19"/>
      <c r="J3493" s="176" t="str">
        <f>IF(AND(C3493&lt;&gt;"",COUNTIF('3.工程情報'!$C$6:$C$501,C3493)=0),"工程記号が3.工程情報に存在しません。","")</f>
        <v/>
      </c>
    </row>
    <row r="3494" spans="2:10" ht="18" customHeight="1">
      <c r="B3494" s="166"/>
      <c r="C3494" s="165"/>
      <c r="D3494" s="12" t="str">
        <f>IF(C3494="","",VLOOKUP(C3494,'3.工程情報'!$C$6:$D$501,2,FALSE))</f>
        <v/>
      </c>
      <c r="E3494" s="165"/>
      <c r="F3494" s="170"/>
      <c r="G3494" s="189" t="str">
        <f t="shared" si="54"/>
        <v/>
      </c>
      <c r="H3494" s="19"/>
      <c r="I3494" s="19"/>
      <c r="J3494" s="176" t="str">
        <f>IF(AND(C3494&lt;&gt;"",COUNTIF('3.工程情報'!$C$6:$C$501,C3494)=0),"工程記号が3.工程情報に存在しません。","")</f>
        <v/>
      </c>
    </row>
    <row r="3495" spans="2:10" ht="18" customHeight="1">
      <c r="B3495" s="166"/>
      <c r="C3495" s="165"/>
      <c r="D3495" s="12" t="str">
        <f>IF(C3495="","",VLOOKUP(C3495,'3.工程情報'!$C$6:$D$501,2,FALSE))</f>
        <v/>
      </c>
      <c r="E3495" s="165"/>
      <c r="F3495" s="170"/>
      <c r="G3495" s="189" t="str">
        <f t="shared" si="54"/>
        <v/>
      </c>
      <c r="H3495" s="19"/>
      <c r="I3495" s="19"/>
      <c r="J3495" s="176" t="str">
        <f>IF(AND(C3495&lt;&gt;"",COUNTIF('3.工程情報'!$C$6:$C$501,C3495)=0),"工程記号が3.工程情報に存在しません。","")</f>
        <v/>
      </c>
    </row>
    <row r="3496" spans="2:10" ht="18" customHeight="1">
      <c r="B3496" s="166"/>
      <c r="C3496" s="165"/>
      <c r="D3496" s="12" t="str">
        <f>IF(C3496="","",VLOOKUP(C3496,'3.工程情報'!$C$6:$D$501,2,FALSE))</f>
        <v/>
      </c>
      <c r="E3496" s="165"/>
      <c r="F3496" s="170"/>
      <c r="G3496" s="189" t="str">
        <f t="shared" si="54"/>
        <v/>
      </c>
      <c r="H3496" s="19"/>
      <c r="I3496" s="19"/>
      <c r="J3496" s="176" t="str">
        <f>IF(AND(C3496&lt;&gt;"",COUNTIF('3.工程情報'!$C$6:$C$501,C3496)=0),"工程記号が3.工程情報に存在しません。","")</f>
        <v/>
      </c>
    </row>
    <row r="3497" spans="2:10" ht="18" customHeight="1">
      <c r="B3497" s="166"/>
      <c r="C3497" s="165"/>
      <c r="D3497" s="12" t="str">
        <f>IF(C3497="","",VLOOKUP(C3497,'3.工程情報'!$C$6:$D$501,2,FALSE))</f>
        <v/>
      </c>
      <c r="E3497" s="165"/>
      <c r="F3497" s="170"/>
      <c r="G3497" s="189" t="str">
        <f t="shared" si="54"/>
        <v/>
      </c>
      <c r="H3497" s="19"/>
      <c r="I3497" s="19"/>
      <c r="J3497" s="176" t="str">
        <f>IF(AND(C3497&lt;&gt;"",COUNTIF('3.工程情報'!$C$6:$C$501,C3497)=0),"工程記号が3.工程情報に存在しません。","")</f>
        <v/>
      </c>
    </row>
    <row r="3498" spans="2:10" ht="18" customHeight="1">
      <c r="B3498" s="166"/>
      <c r="C3498" s="165"/>
      <c r="D3498" s="12" t="str">
        <f>IF(C3498="","",VLOOKUP(C3498,'3.工程情報'!$C$6:$D$501,2,FALSE))</f>
        <v/>
      </c>
      <c r="E3498" s="165"/>
      <c r="F3498" s="170"/>
      <c r="G3498" s="189" t="str">
        <f t="shared" si="54"/>
        <v/>
      </c>
      <c r="H3498" s="19"/>
      <c r="I3498" s="19"/>
      <c r="J3498" s="176" t="str">
        <f>IF(AND(C3498&lt;&gt;"",COUNTIF('3.工程情報'!$C$6:$C$501,C3498)=0),"工程記号が3.工程情報に存在しません。","")</f>
        <v/>
      </c>
    </row>
    <row r="3499" spans="2:10" ht="18" customHeight="1">
      <c r="B3499" s="166"/>
      <c r="C3499" s="165"/>
      <c r="D3499" s="12" t="str">
        <f>IF(C3499="","",VLOOKUP(C3499,'3.工程情報'!$C$6:$D$501,2,FALSE))</f>
        <v/>
      </c>
      <c r="E3499" s="165"/>
      <c r="F3499" s="170"/>
      <c r="G3499" s="189" t="str">
        <f t="shared" si="54"/>
        <v/>
      </c>
      <c r="H3499" s="19"/>
      <c r="I3499" s="19"/>
      <c r="J3499" s="176" t="str">
        <f>IF(AND(C3499&lt;&gt;"",COUNTIF('3.工程情報'!$C$6:$C$501,C3499)=0),"工程記号が3.工程情報に存在しません。","")</f>
        <v/>
      </c>
    </row>
    <row r="3500" spans="2:10" ht="18" customHeight="1">
      <c r="B3500" s="166"/>
      <c r="C3500" s="165"/>
      <c r="D3500" s="12" t="str">
        <f>IF(C3500="","",VLOOKUP(C3500,'3.工程情報'!$C$6:$D$501,2,FALSE))</f>
        <v/>
      </c>
      <c r="E3500" s="165"/>
      <c r="F3500" s="170"/>
      <c r="G3500" s="189" t="str">
        <f t="shared" si="54"/>
        <v/>
      </c>
      <c r="H3500" s="19"/>
      <c r="I3500" s="19"/>
      <c r="J3500" s="176" t="str">
        <f>IF(AND(C3500&lt;&gt;"",COUNTIF('3.工程情報'!$C$6:$C$501,C3500)=0),"工程記号が3.工程情報に存在しません。","")</f>
        <v/>
      </c>
    </row>
    <row r="3501" spans="2:10" ht="18" customHeight="1">
      <c r="B3501" s="166"/>
      <c r="C3501" s="165"/>
      <c r="D3501" s="12" t="str">
        <f>IF(C3501="","",VLOOKUP(C3501,'3.工程情報'!$C$6:$D$501,2,FALSE))</f>
        <v/>
      </c>
      <c r="E3501" s="165"/>
      <c r="F3501" s="170"/>
      <c r="G3501" s="189" t="str">
        <f t="shared" si="54"/>
        <v/>
      </c>
      <c r="H3501" s="19"/>
      <c r="I3501" s="19"/>
      <c r="J3501" s="176" t="str">
        <f>IF(AND(C3501&lt;&gt;"",COUNTIF('3.工程情報'!$C$6:$C$501,C3501)=0),"工程記号が3.工程情報に存在しません。","")</f>
        <v/>
      </c>
    </row>
    <row r="3502" spans="2:10" ht="18" customHeight="1">
      <c r="B3502" s="166"/>
      <c r="C3502" s="165"/>
      <c r="D3502" s="12" t="str">
        <f>IF(C3502="","",VLOOKUP(C3502,'3.工程情報'!$C$6:$D$501,2,FALSE))</f>
        <v/>
      </c>
      <c r="E3502" s="165"/>
      <c r="F3502" s="170"/>
      <c r="G3502" s="189" t="str">
        <f t="shared" si="54"/>
        <v/>
      </c>
      <c r="H3502" s="19"/>
      <c r="I3502" s="19"/>
      <c r="J3502" s="176" t="str">
        <f>IF(AND(C3502&lt;&gt;"",COUNTIF('3.工程情報'!$C$6:$C$501,C3502)=0),"工程記号が3.工程情報に存在しません。","")</f>
        <v/>
      </c>
    </row>
    <row r="3503" spans="2:10" ht="18" customHeight="1">
      <c r="B3503" s="166"/>
      <c r="C3503" s="165"/>
      <c r="D3503" s="12" t="str">
        <f>IF(C3503="","",VLOOKUP(C3503,'3.工程情報'!$C$6:$D$501,2,FALSE))</f>
        <v/>
      </c>
      <c r="E3503" s="165"/>
      <c r="F3503" s="170"/>
      <c r="G3503" s="189" t="str">
        <f t="shared" si="54"/>
        <v/>
      </c>
      <c r="H3503" s="19"/>
      <c r="I3503" s="19"/>
      <c r="J3503" s="176" t="str">
        <f>IF(AND(C3503&lt;&gt;"",COUNTIF('3.工程情報'!$C$6:$C$501,C3503)=0),"工程記号が3.工程情報に存在しません。","")</f>
        <v/>
      </c>
    </row>
    <row r="3504" spans="2:10" ht="18" customHeight="1">
      <c r="B3504" s="166"/>
      <c r="C3504" s="165"/>
      <c r="D3504" s="12" t="str">
        <f>IF(C3504="","",VLOOKUP(C3504,'3.工程情報'!$C$6:$D$501,2,FALSE))</f>
        <v/>
      </c>
      <c r="E3504" s="165"/>
      <c r="F3504" s="170"/>
      <c r="G3504" s="189" t="str">
        <f t="shared" si="54"/>
        <v/>
      </c>
      <c r="H3504" s="19"/>
      <c r="I3504" s="19"/>
      <c r="J3504" s="176" t="str">
        <f>IF(AND(C3504&lt;&gt;"",COUNTIF('3.工程情報'!$C$6:$C$501,C3504)=0),"工程記号が3.工程情報に存在しません。","")</f>
        <v/>
      </c>
    </row>
    <row r="3505" spans="2:10" ht="18" customHeight="1">
      <c r="B3505" s="166"/>
      <c r="C3505" s="165"/>
      <c r="D3505" s="12" t="str">
        <f>IF(C3505="","",VLOOKUP(C3505,'3.工程情報'!$C$6:$D$501,2,FALSE))</f>
        <v/>
      </c>
      <c r="E3505" s="165"/>
      <c r="F3505" s="170"/>
      <c r="G3505" s="189" t="str">
        <f t="shared" si="54"/>
        <v/>
      </c>
      <c r="H3505" s="19"/>
      <c r="I3505" s="19"/>
      <c r="J3505" s="176" t="str">
        <f>IF(AND(C3505&lt;&gt;"",COUNTIF('3.工程情報'!$C$6:$C$501,C3505)=0),"工程記号が3.工程情報に存在しません。","")</f>
        <v/>
      </c>
    </row>
    <row r="3506" spans="2:10" ht="18" customHeight="1">
      <c r="B3506" s="166"/>
      <c r="C3506" s="165"/>
      <c r="D3506" s="12" t="str">
        <f>IF(C3506="","",VLOOKUP(C3506,'3.工程情報'!$C$6:$D$501,2,FALSE))</f>
        <v/>
      </c>
      <c r="E3506" s="165"/>
      <c r="F3506" s="170"/>
      <c r="G3506" s="189" t="str">
        <f t="shared" si="54"/>
        <v/>
      </c>
      <c r="H3506" s="19"/>
      <c r="I3506" s="19"/>
      <c r="J3506" s="176" t="str">
        <f>IF(AND(C3506&lt;&gt;"",COUNTIF('3.工程情報'!$C$6:$C$501,C3506)=0),"工程記号が3.工程情報に存在しません。","")</f>
        <v/>
      </c>
    </row>
    <row r="3507" spans="2:10" ht="18" customHeight="1">
      <c r="B3507" s="166"/>
      <c r="C3507" s="165"/>
      <c r="D3507" s="12" t="str">
        <f>IF(C3507="","",VLOOKUP(C3507,'3.工程情報'!$C$6:$D$501,2,FALSE))</f>
        <v/>
      </c>
      <c r="E3507" s="165"/>
      <c r="F3507" s="170"/>
      <c r="G3507" s="189" t="str">
        <f t="shared" si="54"/>
        <v/>
      </c>
      <c r="H3507" s="19"/>
      <c r="I3507" s="19"/>
      <c r="J3507" s="176" t="str">
        <f>IF(AND(C3507&lt;&gt;"",COUNTIF('3.工程情報'!$C$6:$C$501,C3507)=0),"工程記号が3.工程情報に存在しません。","")</f>
        <v/>
      </c>
    </row>
    <row r="3508" spans="2:10" ht="18" customHeight="1">
      <c r="B3508" s="166"/>
      <c r="C3508" s="165"/>
      <c r="D3508" s="12" t="str">
        <f>IF(C3508="","",VLOOKUP(C3508,'3.工程情報'!$C$6:$D$501,2,FALSE))</f>
        <v/>
      </c>
      <c r="E3508" s="165"/>
      <c r="F3508" s="170"/>
      <c r="G3508" s="189" t="str">
        <f t="shared" si="54"/>
        <v/>
      </c>
      <c r="H3508" s="19"/>
      <c r="I3508" s="19"/>
      <c r="J3508" s="176" t="str">
        <f>IF(AND(C3508&lt;&gt;"",COUNTIF('3.工程情報'!$C$6:$C$501,C3508)=0),"工程記号が3.工程情報に存在しません。","")</f>
        <v/>
      </c>
    </row>
    <row r="3509" spans="2:10" ht="18" customHeight="1">
      <c r="B3509" s="166"/>
      <c r="C3509" s="165"/>
      <c r="D3509" s="12" t="str">
        <f>IF(C3509="","",VLOOKUP(C3509,'3.工程情報'!$C$6:$D$501,2,FALSE))</f>
        <v/>
      </c>
      <c r="E3509" s="165"/>
      <c r="F3509" s="170"/>
      <c r="G3509" s="189" t="str">
        <f t="shared" si="54"/>
        <v/>
      </c>
      <c r="H3509" s="19"/>
      <c r="I3509" s="19"/>
      <c r="J3509" s="176" t="str">
        <f>IF(AND(C3509&lt;&gt;"",COUNTIF('3.工程情報'!$C$6:$C$501,C3509)=0),"工程記号が3.工程情報に存在しません。","")</f>
        <v/>
      </c>
    </row>
    <row r="3510" spans="2:10" ht="18" customHeight="1">
      <c r="B3510" s="166"/>
      <c r="C3510" s="165"/>
      <c r="D3510" s="12" t="str">
        <f>IF(C3510="","",VLOOKUP(C3510,'3.工程情報'!$C$6:$D$501,2,FALSE))</f>
        <v/>
      </c>
      <c r="E3510" s="165"/>
      <c r="F3510" s="170"/>
      <c r="G3510" s="189" t="str">
        <f t="shared" si="54"/>
        <v/>
      </c>
      <c r="H3510" s="19"/>
      <c r="I3510" s="19"/>
      <c r="J3510" s="176" t="str">
        <f>IF(AND(C3510&lt;&gt;"",COUNTIF('3.工程情報'!$C$6:$C$501,C3510)=0),"工程記号が3.工程情報に存在しません。","")</f>
        <v/>
      </c>
    </row>
    <row r="3511" spans="2:10" ht="18" customHeight="1">
      <c r="B3511" s="166"/>
      <c r="C3511" s="165"/>
      <c r="D3511" s="12" t="str">
        <f>IF(C3511="","",VLOOKUP(C3511,'3.工程情報'!$C$6:$D$501,2,FALSE))</f>
        <v/>
      </c>
      <c r="E3511" s="165"/>
      <c r="F3511" s="170"/>
      <c r="G3511" s="189" t="str">
        <f t="shared" si="54"/>
        <v/>
      </c>
      <c r="H3511" s="19"/>
      <c r="I3511" s="19"/>
      <c r="J3511" s="176" t="str">
        <f>IF(AND(C3511&lt;&gt;"",COUNTIF('3.工程情報'!$C$6:$C$501,C3511)=0),"工程記号が3.工程情報に存在しません。","")</f>
        <v/>
      </c>
    </row>
    <row r="3512" spans="2:10" ht="18" customHeight="1">
      <c r="B3512" s="166"/>
      <c r="C3512" s="165"/>
      <c r="D3512" s="12" t="str">
        <f>IF(C3512="","",VLOOKUP(C3512,'3.工程情報'!$C$6:$D$501,2,FALSE))</f>
        <v/>
      </c>
      <c r="E3512" s="165"/>
      <c r="F3512" s="170"/>
      <c r="G3512" s="189" t="str">
        <f t="shared" si="54"/>
        <v/>
      </c>
      <c r="H3512" s="19"/>
      <c r="I3512" s="19"/>
      <c r="J3512" s="176" t="str">
        <f>IF(AND(C3512&lt;&gt;"",COUNTIF('3.工程情報'!$C$6:$C$501,C3512)=0),"工程記号が3.工程情報に存在しません。","")</f>
        <v/>
      </c>
    </row>
    <row r="3513" spans="2:10" ht="18" customHeight="1">
      <c r="B3513" s="166"/>
      <c r="C3513" s="165"/>
      <c r="D3513" s="12" t="str">
        <f>IF(C3513="","",VLOOKUP(C3513,'3.工程情報'!$C$6:$D$501,2,FALSE))</f>
        <v/>
      </c>
      <c r="E3513" s="165"/>
      <c r="F3513" s="170"/>
      <c r="G3513" s="189" t="str">
        <f t="shared" si="54"/>
        <v/>
      </c>
      <c r="H3513" s="19"/>
      <c r="I3513" s="19"/>
      <c r="J3513" s="176" t="str">
        <f>IF(AND(C3513&lt;&gt;"",COUNTIF('3.工程情報'!$C$6:$C$501,C3513)=0),"工程記号が3.工程情報に存在しません。","")</f>
        <v/>
      </c>
    </row>
    <row r="3514" spans="2:10" ht="18" customHeight="1">
      <c r="B3514" s="166"/>
      <c r="C3514" s="165"/>
      <c r="D3514" s="12" t="str">
        <f>IF(C3514="","",VLOOKUP(C3514,'3.工程情報'!$C$6:$D$501,2,FALSE))</f>
        <v/>
      </c>
      <c r="E3514" s="165"/>
      <c r="F3514" s="170"/>
      <c r="G3514" s="189" t="str">
        <f t="shared" si="54"/>
        <v/>
      </c>
      <c r="H3514" s="19"/>
      <c r="I3514" s="19"/>
      <c r="J3514" s="176" t="str">
        <f>IF(AND(C3514&lt;&gt;"",COUNTIF('3.工程情報'!$C$6:$C$501,C3514)=0),"工程記号が3.工程情報に存在しません。","")</f>
        <v/>
      </c>
    </row>
    <row r="3515" spans="2:10" ht="18" customHeight="1">
      <c r="B3515" s="166"/>
      <c r="C3515" s="165"/>
      <c r="D3515" s="12" t="str">
        <f>IF(C3515="","",VLOOKUP(C3515,'3.工程情報'!$C$6:$D$501,2,FALSE))</f>
        <v/>
      </c>
      <c r="E3515" s="165"/>
      <c r="F3515" s="170"/>
      <c r="G3515" s="189" t="str">
        <f t="shared" si="54"/>
        <v/>
      </c>
      <c r="H3515" s="19"/>
      <c r="I3515" s="19"/>
      <c r="J3515" s="176" t="str">
        <f>IF(AND(C3515&lt;&gt;"",COUNTIF('3.工程情報'!$C$6:$C$501,C3515)=0),"工程記号が3.工程情報に存在しません。","")</f>
        <v/>
      </c>
    </row>
    <row r="3516" spans="2:10" ht="18" customHeight="1">
      <c r="B3516" s="166"/>
      <c r="C3516" s="165"/>
      <c r="D3516" s="12" t="str">
        <f>IF(C3516="","",VLOOKUP(C3516,'3.工程情報'!$C$6:$D$501,2,FALSE))</f>
        <v/>
      </c>
      <c r="E3516" s="165"/>
      <c r="F3516" s="170"/>
      <c r="G3516" s="189" t="str">
        <f t="shared" si="54"/>
        <v/>
      </c>
      <c r="H3516" s="19"/>
      <c r="I3516" s="19"/>
      <c r="J3516" s="176" t="str">
        <f>IF(AND(C3516&lt;&gt;"",COUNTIF('3.工程情報'!$C$6:$C$501,C3516)=0),"工程記号が3.工程情報に存在しません。","")</f>
        <v/>
      </c>
    </row>
    <row r="3517" spans="2:10" ht="18" customHeight="1">
      <c r="B3517" s="166"/>
      <c r="C3517" s="165"/>
      <c r="D3517" s="12" t="str">
        <f>IF(C3517="","",VLOOKUP(C3517,'3.工程情報'!$C$6:$D$501,2,FALSE))</f>
        <v/>
      </c>
      <c r="E3517" s="165"/>
      <c r="F3517" s="170"/>
      <c r="G3517" s="189" t="str">
        <f t="shared" si="54"/>
        <v/>
      </c>
      <c r="H3517" s="19"/>
      <c r="I3517" s="19"/>
      <c r="J3517" s="176" t="str">
        <f>IF(AND(C3517&lt;&gt;"",COUNTIF('3.工程情報'!$C$6:$C$501,C3517)=0),"工程記号が3.工程情報に存在しません。","")</f>
        <v/>
      </c>
    </row>
    <row r="3518" spans="2:10" ht="18" customHeight="1">
      <c r="B3518" s="166"/>
      <c r="C3518" s="165"/>
      <c r="D3518" s="12" t="str">
        <f>IF(C3518="","",VLOOKUP(C3518,'3.工程情報'!$C$6:$D$501,2,FALSE))</f>
        <v/>
      </c>
      <c r="E3518" s="165"/>
      <c r="F3518" s="170"/>
      <c r="G3518" s="189" t="str">
        <f t="shared" si="54"/>
        <v/>
      </c>
      <c r="H3518" s="19"/>
      <c r="I3518" s="19"/>
      <c r="J3518" s="176" t="str">
        <f>IF(AND(C3518&lt;&gt;"",COUNTIF('3.工程情報'!$C$6:$C$501,C3518)=0),"工程記号が3.工程情報に存在しません。","")</f>
        <v/>
      </c>
    </row>
    <row r="3519" spans="2:10" ht="18" customHeight="1">
      <c r="B3519" s="166"/>
      <c r="C3519" s="165"/>
      <c r="D3519" s="12" t="str">
        <f>IF(C3519="","",VLOOKUP(C3519,'3.工程情報'!$C$6:$D$501,2,FALSE))</f>
        <v/>
      </c>
      <c r="E3519" s="165"/>
      <c r="F3519" s="170"/>
      <c r="G3519" s="189" t="str">
        <f t="shared" si="54"/>
        <v/>
      </c>
      <c r="H3519" s="19"/>
      <c r="I3519" s="19"/>
      <c r="J3519" s="176" t="str">
        <f>IF(AND(C3519&lt;&gt;"",COUNTIF('3.工程情報'!$C$6:$C$501,C3519)=0),"工程記号が3.工程情報に存在しません。","")</f>
        <v/>
      </c>
    </row>
    <row r="3520" spans="2:10" ht="18" customHeight="1">
      <c r="B3520" s="166"/>
      <c r="C3520" s="165"/>
      <c r="D3520" s="12" t="str">
        <f>IF(C3520="","",VLOOKUP(C3520,'3.工程情報'!$C$6:$D$501,2,FALSE))</f>
        <v/>
      </c>
      <c r="E3520" s="165"/>
      <c r="F3520" s="170"/>
      <c r="G3520" s="189" t="str">
        <f t="shared" si="54"/>
        <v/>
      </c>
      <c r="H3520" s="19"/>
      <c r="I3520" s="19"/>
      <c r="J3520" s="176" t="str">
        <f>IF(AND(C3520&lt;&gt;"",COUNTIF('3.工程情報'!$C$6:$C$501,C3520)=0),"工程記号が3.工程情報に存在しません。","")</f>
        <v/>
      </c>
    </row>
    <row r="3521" spans="2:10" ht="18" customHeight="1">
      <c r="B3521" s="166"/>
      <c r="C3521" s="165"/>
      <c r="D3521" s="12" t="str">
        <f>IF(C3521="","",VLOOKUP(C3521,'3.工程情報'!$C$6:$D$501,2,FALSE))</f>
        <v/>
      </c>
      <c r="E3521" s="165"/>
      <c r="F3521" s="170"/>
      <c r="G3521" s="189" t="str">
        <f t="shared" si="54"/>
        <v/>
      </c>
      <c r="H3521" s="19"/>
      <c r="I3521" s="19"/>
      <c r="J3521" s="176" t="str">
        <f>IF(AND(C3521&lt;&gt;"",COUNTIF('3.工程情報'!$C$6:$C$501,C3521)=0),"工程記号が3.工程情報に存在しません。","")</f>
        <v/>
      </c>
    </row>
    <row r="3522" spans="2:10" ht="18" customHeight="1">
      <c r="B3522" s="166"/>
      <c r="C3522" s="165"/>
      <c r="D3522" s="12" t="str">
        <f>IF(C3522="","",VLOOKUP(C3522,'3.工程情報'!$C$6:$D$501,2,FALSE))</f>
        <v/>
      </c>
      <c r="E3522" s="165"/>
      <c r="F3522" s="170"/>
      <c r="G3522" s="189" t="str">
        <f t="shared" si="54"/>
        <v/>
      </c>
      <c r="H3522" s="19"/>
      <c r="I3522" s="19"/>
      <c r="J3522" s="176" t="str">
        <f>IF(AND(C3522&lt;&gt;"",COUNTIF('3.工程情報'!$C$6:$C$501,C3522)=0),"工程記号が3.工程情報に存在しません。","")</f>
        <v/>
      </c>
    </row>
    <row r="3523" spans="2:10" ht="18" customHeight="1">
      <c r="B3523" s="166"/>
      <c r="C3523" s="165"/>
      <c r="D3523" s="12" t="str">
        <f>IF(C3523="","",VLOOKUP(C3523,'3.工程情報'!$C$6:$D$501,2,FALSE))</f>
        <v/>
      </c>
      <c r="E3523" s="165"/>
      <c r="F3523" s="170"/>
      <c r="G3523" s="189" t="str">
        <f t="shared" si="54"/>
        <v/>
      </c>
      <c r="H3523" s="19"/>
      <c r="I3523" s="19"/>
      <c r="J3523" s="176" t="str">
        <f>IF(AND(C3523&lt;&gt;"",COUNTIF('3.工程情報'!$C$6:$C$501,C3523)=0),"工程記号が3.工程情報に存在しません。","")</f>
        <v/>
      </c>
    </row>
    <row r="3524" spans="2:10" ht="18" customHeight="1">
      <c r="B3524" s="166"/>
      <c r="C3524" s="165"/>
      <c r="D3524" s="12" t="str">
        <f>IF(C3524="","",VLOOKUP(C3524,'3.工程情報'!$C$6:$D$501,2,FALSE))</f>
        <v/>
      </c>
      <c r="E3524" s="165"/>
      <c r="F3524" s="170"/>
      <c r="G3524" s="189" t="str">
        <f t="shared" si="54"/>
        <v/>
      </c>
      <c r="H3524" s="19"/>
      <c r="I3524" s="19"/>
      <c r="J3524" s="176" t="str">
        <f>IF(AND(C3524&lt;&gt;"",COUNTIF('3.工程情報'!$C$6:$C$501,C3524)=0),"工程記号が3.工程情報に存在しません。","")</f>
        <v/>
      </c>
    </row>
    <row r="3525" spans="2:10" ht="18" customHeight="1">
      <c r="B3525" s="166"/>
      <c r="C3525" s="165"/>
      <c r="D3525" s="12" t="str">
        <f>IF(C3525="","",VLOOKUP(C3525,'3.工程情報'!$C$6:$D$501,2,FALSE))</f>
        <v/>
      </c>
      <c r="E3525" s="165"/>
      <c r="F3525" s="170"/>
      <c r="G3525" s="189" t="str">
        <f t="shared" si="54"/>
        <v/>
      </c>
      <c r="H3525" s="19"/>
      <c r="I3525" s="19"/>
      <c r="J3525" s="176" t="str">
        <f>IF(AND(C3525&lt;&gt;"",COUNTIF('3.工程情報'!$C$6:$C$501,C3525)=0),"工程記号が3.工程情報に存在しません。","")</f>
        <v/>
      </c>
    </row>
    <row r="3526" spans="2:10" ht="18" customHeight="1">
      <c r="B3526" s="166"/>
      <c r="C3526" s="165"/>
      <c r="D3526" s="12" t="str">
        <f>IF(C3526="","",VLOOKUP(C3526,'3.工程情報'!$C$6:$D$501,2,FALSE))</f>
        <v/>
      </c>
      <c r="E3526" s="165"/>
      <c r="F3526" s="170"/>
      <c r="G3526" s="189" t="str">
        <f t="shared" ref="G3526:G3589" si="55">C3526&amp;E3526</f>
        <v/>
      </c>
      <c r="H3526" s="19"/>
      <c r="I3526" s="19"/>
      <c r="J3526" s="176" t="str">
        <f>IF(AND(C3526&lt;&gt;"",COUNTIF('3.工程情報'!$C$6:$C$501,C3526)=0),"工程記号が3.工程情報に存在しません。","")</f>
        <v/>
      </c>
    </row>
    <row r="3527" spans="2:10" ht="18" customHeight="1">
      <c r="B3527" s="166"/>
      <c r="C3527" s="165"/>
      <c r="D3527" s="12" t="str">
        <f>IF(C3527="","",VLOOKUP(C3527,'3.工程情報'!$C$6:$D$501,2,FALSE))</f>
        <v/>
      </c>
      <c r="E3527" s="165"/>
      <c r="F3527" s="170"/>
      <c r="G3527" s="189" t="str">
        <f t="shared" si="55"/>
        <v/>
      </c>
      <c r="H3527" s="19"/>
      <c r="I3527" s="19"/>
      <c r="J3527" s="176" t="str">
        <f>IF(AND(C3527&lt;&gt;"",COUNTIF('3.工程情報'!$C$6:$C$501,C3527)=0),"工程記号が3.工程情報に存在しません。","")</f>
        <v/>
      </c>
    </row>
    <row r="3528" spans="2:10" ht="18" customHeight="1">
      <c r="B3528" s="166"/>
      <c r="C3528" s="165"/>
      <c r="D3528" s="12" t="str">
        <f>IF(C3528="","",VLOOKUP(C3528,'3.工程情報'!$C$6:$D$501,2,FALSE))</f>
        <v/>
      </c>
      <c r="E3528" s="165"/>
      <c r="F3528" s="170"/>
      <c r="G3528" s="189" t="str">
        <f t="shared" si="55"/>
        <v/>
      </c>
      <c r="H3528" s="19"/>
      <c r="I3528" s="19"/>
      <c r="J3528" s="176" t="str">
        <f>IF(AND(C3528&lt;&gt;"",COUNTIF('3.工程情報'!$C$6:$C$501,C3528)=0),"工程記号が3.工程情報に存在しません。","")</f>
        <v/>
      </c>
    </row>
    <row r="3529" spans="2:10" ht="18" customHeight="1">
      <c r="B3529" s="166"/>
      <c r="C3529" s="165"/>
      <c r="D3529" s="12" t="str">
        <f>IF(C3529="","",VLOOKUP(C3529,'3.工程情報'!$C$6:$D$501,2,FALSE))</f>
        <v/>
      </c>
      <c r="E3529" s="165"/>
      <c r="F3529" s="170"/>
      <c r="G3529" s="189" t="str">
        <f t="shared" si="55"/>
        <v/>
      </c>
      <c r="H3529" s="19"/>
      <c r="I3529" s="19"/>
      <c r="J3529" s="176" t="str">
        <f>IF(AND(C3529&lt;&gt;"",COUNTIF('3.工程情報'!$C$6:$C$501,C3529)=0),"工程記号が3.工程情報に存在しません。","")</f>
        <v/>
      </c>
    </row>
    <row r="3530" spans="2:10" ht="18" customHeight="1">
      <c r="B3530" s="166"/>
      <c r="C3530" s="165"/>
      <c r="D3530" s="12" t="str">
        <f>IF(C3530="","",VLOOKUP(C3530,'3.工程情報'!$C$6:$D$501,2,FALSE))</f>
        <v/>
      </c>
      <c r="E3530" s="165"/>
      <c r="F3530" s="170"/>
      <c r="G3530" s="189" t="str">
        <f t="shared" si="55"/>
        <v/>
      </c>
      <c r="H3530" s="19"/>
      <c r="I3530" s="19"/>
      <c r="J3530" s="176" t="str">
        <f>IF(AND(C3530&lt;&gt;"",COUNTIF('3.工程情報'!$C$6:$C$501,C3530)=0),"工程記号が3.工程情報に存在しません。","")</f>
        <v/>
      </c>
    </row>
    <row r="3531" spans="2:10" ht="18" customHeight="1">
      <c r="B3531" s="166"/>
      <c r="C3531" s="165"/>
      <c r="D3531" s="12" t="str">
        <f>IF(C3531="","",VLOOKUP(C3531,'3.工程情報'!$C$6:$D$501,2,FALSE))</f>
        <v/>
      </c>
      <c r="E3531" s="165"/>
      <c r="F3531" s="170"/>
      <c r="G3531" s="189" t="str">
        <f t="shared" si="55"/>
        <v/>
      </c>
      <c r="H3531" s="19"/>
      <c r="I3531" s="19"/>
      <c r="J3531" s="176" t="str">
        <f>IF(AND(C3531&lt;&gt;"",COUNTIF('3.工程情報'!$C$6:$C$501,C3531)=0),"工程記号が3.工程情報に存在しません。","")</f>
        <v/>
      </c>
    </row>
    <row r="3532" spans="2:10" ht="18" customHeight="1">
      <c r="B3532" s="166"/>
      <c r="C3532" s="165"/>
      <c r="D3532" s="12" t="str">
        <f>IF(C3532="","",VLOOKUP(C3532,'3.工程情報'!$C$6:$D$501,2,FALSE))</f>
        <v/>
      </c>
      <c r="E3532" s="165"/>
      <c r="F3532" s="170"/>
      <c r="G3532" s="189" t="str">
        <f t="shared" si="55"/>
        <v/>
      </c>
      <c r="H3532" s="19"/>
      <c r="I3532" s="19"/>
      <c r="J3532" s="176" t="str">
        <f>IF(AND(C3532&lt;&gt;"",COUNTIF('3.工程情報'!$C$6:$C$501,C3532)=0),"工程記号が3.工程情報に存在しません。","")</f>
        <v/>
      </c>
    </row>
    <row r="3533" spans="2:10" ht="18" customHeight="1">
      <c r="B3533" s="166"/>
      <c r="C3533" s="165"/>
      <c r="D3533" s="12" t="str">
        <f>IF(C3533="","",VLOOKUP(C3533,'3.工程情報'!$C$6:$D$501,2,FALSE))</f>
        <v/>
      </c>
      <c r="E3533" s="165"/>
      <c r="F3533" s="170"/>
      <c r="G3533" s="189" t="str">
        <f t="shared" si="55"/>
        <v/>
      </c>
      <c r="H3533" s="19"/>
      <c r="I3533" s="19"/>
      <c r="J3533" s="176" t="str">
        <f>IF(AND(C3533&lt;&gt;"",COUNTIF('3.工程情報'!$C$6:$C$501,C3533)=0),"工程記号が3.工程情報に存在しません。","")</f>
        <v/>
      </c>
    </row>
    <row r="3534" spans="2:10" ht="18" customHeight="1">
      <c r="B3534" s="166"/>
      <c r="C3534" s="165"/>
      <c r="D3534" s="12" t="str">
        <f>IF(C3534="","",VLOOKUP(C3534,'3.工程情報'!$C$6:$D$501,2,FALSE))</f>
        <v/>
      </c>
      <c r="E3534" s="165"/>
      <c r="F3534" s="170"/>
      <c r="G3534" s="189" t="str">
        <f t="shared" si="55"/>
        <v/>
      </c>
      <c r="H3534" s="19"/>
      <c r="I3534" s="19"/>
      <c r="J3534" s="176" t="str">
        <f>IF(AND(C3534&lt;&gt;"",COUNTIF('3.工程情報'!$C$6:$C$501,C3534)=0),"工程記号が3.工程情報に存在しません。","")</f>
        <v/>
      </c>
    </row>
    <row r="3535" spans="2:10" ht="18" customHeight="1">
      <c r="B3535" s="166"/>
      <c r="C3535" s="165"/>
      <c r="D3535" s="12" t="str">
        <f>IF(C3535="","",VLOOKUP(C3535,'3.工程情報'!$C$6:$D$501,2,FALSE))</f>
        <v/>
      </c>
      <c r="E3535" s="165"/>
      <c r="F3535" s="170"/>
      <c r="G3535" s="189" t="str">
        <f t="shared" si="55"/>
        <v/>
      </c>
      <c r="H3535" s="19"/>
      <c r="I3535" s="19"/>
      <c r="J3535" s="176" t="str">
        <f>IF(AND(C3535&lt;&gt;"",COUNTIF('3.工程情報'!$C$6:$C$501,C3535)=0),"工程記号が3.工程情報に存在しません。","")</f>
        <v/>
      </c>
    </row>
    <row r="3536" spans="2:10" ht="18" customHeight="1">
      <c r="B3536" s="166"/>
      <c r="C3536" s="165"/>
      <c r="D3536" s="12" t="str">
        <f>IF(C3536="","",VLOOKUP(C3536,'3.工程情報'!$C$6:$D$501,2,FALSE))</f>
        <v/>
      </c>
      <c r="E3536" s="165"/>
      <c r="F3536" s="170"/>
      <c r="G3536" s="189" t="str">
        <f t="shared" si="55"/>
        <v/>
      </c>
      <c r="H3536" s="19"/>
      <c r="I3536" s="19"/>
      <c r="J3536" s="176" t="str">
        <f>IF(AND(C3536&lt;&gt;"",COUNTIF('3.工程情報'!$C$6:$C$501,C3536)=0),"工程記号が3.工程情報に存在しません。","")</f>
        <v/>
      </c>
    </row>
    <row r="3537" spans="2:10" ht="18" customHeight="1">
      <c r="B3537" s="166"/>
      <c r="C3537" s="165"/>
      <c r="D3537" s="12" t="str">
        <f>IF(C3537="","",VLOOKUP(C3537,'3.工程情報'!$C$6:$D$501,2,FALSE))</f>
        <v/>
      </c>
      <c r="E3537" s="165"/>
      <c r="F3537" s="170"/>
      <c r="G3537" s="189" t="str">
        <f t="shared" si="55"/>
        <v/>
      </c>
      <c r="H3537" s="19"/>
      <c r="I3537" s="19"/>
      <c r="J3537" s="176" t="str">
        <f>IF(AND(C3537&lt;&gt;"",COUNTIF('3.工程情報'!$C$6:$C$501,C3537)=0),"工程記号が3.工程情報に存在しません。","")</f>
        <v/>
      </c>
    </row>
    <row r="3538" spans="2:10" ht="18" customHeight="1">
      <c r="B3538" s="166"/>
      <c r="C3538" s="165"/>
      <c r="D3538" s="12" t="str">
        <f>IF(C3538="","",VLOOKUP(C3538,'3.工程情報'!$C$6:$D$501,2,FALSE))</f>
        <v/>
      </c>
      <c r="E3538" s="165"/>
      <c r="F3538" s="170"/>
      <c r="G3538" s="189" t="str">
        <f t="shared" si="55"/>
        <v/>
      </c>
      <c r="H3538" s="19"/>
      <c r="I3538" s="19"/>
      <c r="J3538" s="176" t="str">
        <f>IF(AND(C3538&lt;&gt;"",COUNTIF('3.工程情報'!$C$6:$C$501,C3538)=0),"工程記号が3.工程情報に存在しません。","")</f>
        <v/>
      </c>
    </row>
    <row r="3539" spans="2:10" ht="18" customHeight="1">
      <c r="B3539" s="166"/>
      <c r="C3539" s="165"/>
      <c r="D3539" s="12" t="str">
        <f>IF(C3539="","",VLOOKUP(C3539,'3.工程情報'!$C$6:$D$501,2,FALSE))</f>
        <v/>
      </c>
      <c r="E3539" s="165"/>
      <c r="F3539" s="170"/>
      <c r="G3539" s="189" t="str">
        <f t="shared" si="55"/>
        <v/>
      </c>
      <c r="H3539" s="19"/>
      <c r="I3539" s="19"/>
      <c r="J3539" s="176" t="str">
        <f>IF(AND(C3539&lt;&gt;"",COUNTIF('3.工程情報'!$C$6:$C$501,C3539)=0),"工程記号が3.工程情報に存在しません。","")</f>
        <v/>
      </c>
    </row>
    <row r="3540" spans="2:10" ht="18" customHeight="1">
      <c r="B3540" s="166"/>
      <c r="C3540" s="165"/>
      <c r="D3540" s="12" t="str">
        <f>IF(C3540="","",VLOOKUP(C3540,'3.工程情報'!$C$6:$D$501,2,FALSE))</f>
        <v/>
      </c>
      <c r="E3540" s="165"/>
      <c r="F3540" s="170"/>
      <c r="G3540" s="189" t="str">
        <f t="shared" si="55"/>
        <v/>
      </c>
      <c r="H3540" s="19"/>
      <c r="I3540" s="19"/>
      <c r="J3540" s="176" t="str">
        <f>IF(AND(C3540&lt;&gt;"",COUNTIF('3.工程情報'!$C$6:$C$501,C3540)=0),"工程記号が3.工程情報に存在しません。","")</f>
        <v/>
      </c>
    </row>
    <row r="3541" spans="2:10" ht="18" customHeight="1">
      <c r="B3541" s="166"/>
      <c r="C3541" s="165"/>
      <c r="D3541" s="12" t="str">
        <f>IF(C3541="","",VLOOKUP(C3541,'3.工程情報'!$C$6:$D$501,2,FALSE))</f>
        <v/>
      </c>
      <c r="E3541" s="165"/>
      <c r="F3541" s="170"/>
      <c r="G3541" s="189" t="str">
        <f t="shared" si="55"/>
        <v/>
      </c>
      <c r="H3541" s="19"/>
      <c r="I3541" s="19"/>
      <c r="J3541" s="176" t="str">
        <f>IF(AND(C3541&lt;&gt;"",COUNTIF('3.工程情報'!$C$6:$C$501,C3541)=0),"工程記号が3.工程情報に存在しません。","")</f>
        <v/>
      </c>
    </row>
    <row r="3542" spans="2:10" ht="18" customHeight="1">
      <c r="B3542" s="166"/>
      <c r="C3542" s="165"/>
      <c r="D3542" s="12" t="str">
        <f>IF(C3542="","",VLOOKUP(C3542,'3.工程情報'!$C$6:$D$501,2,FALSE))</f>
        <v/>
      </c>
      <c r="E3542" s="165"/>
      <c r="F3542" s="170"/>
      <c r="G3542" s="189" t="str">
        <f t="shared" si="55"/>
        <v/>
      </c>
      <c r="H3542" s="19"/>
      <c r="I3542" s="19"/>
      <c r="J3542" s="176" t="str">
        <f>IF(AND(C3542&lt;&gt;"",COUNTIF('3.工程情報'!$C$6:$C$501,C3542)=0),"工程記号が3.工程情報に存在しません。","")</f>
        <v/>
      </c>
    </row>
    <row r="3543" spans="2:10" ht="18" customHeight="1">
      <c r="B3543" s="166"/>
      <c r="C3543" s="165"/>
      <c r="D3543" s="12" t="str">
        <f>IF(C3543="","",VLOOKUP(C3543,'3.工程情報'!$C$6:$D$501,2,FALSE))</f>
        <v/>
      </c>
      <c r="E3543" s="165"/>
      <c r="F3543" s="170"/>
      <c r="G3543" s="189" t="str">
        <f t="shared" si="55"/>
        <v/>
      </c>
      <c r="H3543" s="19"/>
      <c r="I3543" s="19"/>
      <c r="J3543" s="176" t="str">
        <f>IF(AND(C3543&lt;&gt;"",COUNTIF('3.工程情報'!$C$6:$C$501,C3543)=0),"工程記号が3.工程情報に存在しません。","")</f>
        <v/>
      </c>
    </row>
    <row r="3544" spans="2:10" ht="18" customHeight="1">
      <c r="B3544" s="166"/>
      <c r="C3544" s="165"/>
      <c r="D3544" s="12" t="str">
        <f>IF(C3544="","",VLOOKUP(C3544,'3.工程情報'!$C$6:$D$501,2,FALSE))</f>
        <v/>
      </c>
      <c r="E3544" s="165"/>
      <c r="F3544" s="170"/>
      <c r="G3544" s="189" t="str">
        <f t="shared" si="55"/>
        <v/>
      </c>
      <c r="H3544" s="19"/>
      <c r="I3544" s="19"/>
      <c r="J3544" s="176" t="str">
        <f>IF(AND(C3544&lt;&gt;"",COUNTIF('3.工程情報'!$C$6:$C$501,C3544)=0),"工程記号が3.工程情報に存在しません。","")</f>
        <v/>
      </c>
    </row>
    <row r="3545" spans="2:10" ht="18" customHeight="1">
      <c r="B3545" s="166"/>
      <c r="C3545" s="165"/>
      <c r="D3545" s="12" t="str">
        <f>IF(C3545="","",VLOOKUP(C3545,'3.工程情報'!$C$6:$D$501,2,FALSE))</f>
        <v/>
      </c>
      <c r="E3545" s="165"/>
      <c r="F3545" s="170"/>
      <c r="G3545" s="189" t="str">
        <f t="shared" si="55"/>
        <v/>
      </c>
      <c r="H3545" s="19"/>
      <c r="I3545" s="19"/>
      <c r="J3545" s="176" t="str">
        <f>IF(AND(C3545&lt;&gt;"",COUNTIF('3.工程情報'!$C$6:$C$501,C3545)=0),"工程記号が3.工程情報に存在しません。","")</f>
        <v/>
      </c>
    </row>
    <row r="3546" spans="2:10" ht="18" customHeight="1">
      <c r="B3546" s="166"/>
      <c r="C3546" s="165"/>
      <c r="D3546" s="12" t="str">
        <f>IF(C3546="","",VLOOKUP(C3546,'3.工程情報'!$C$6:$D$501,2,FALSE))</f>
        <v/>
      </c>
      <c r="E3546" s="165"/>
      <c r="F3546" s="170"/>
      <c r="G3546" s="189" t="str">
        <f t="shared" si="55"/>
        <v/>
      </c>
      <c r="H3546" s="19"/>
      <c r="I3546" s="19"/>
      <c r="J3546" s="176" t="str">
        <f>IF(AND(C3546&lt;&gt;"",COUNTIF('3.工程情報'!$C$6:$C$501,C3546)=0),"工程記号が3.工程情報に存在しません。","")</f>
        <v/>
      </c>
    </row>
    <row r="3547" spans="2:10" ht="18" customHeight="1">
      <c r="B3547" s="166"/>
      <c r="C3547" s="165"/>
      <c r="D3547" s="12" t="str">
        <f>IF(C3547="","",VLOOKUP(C3547,'3.工程情報'!$C$6:$D$501,2,FALSE))</f>
        <v/>
      </c>
      <c r="E3547" s="165"/>
      <c r="F3547" s="170"/>
      <c r="G3547" s="189" t="str">
        <f t="shared" si="55"/>
        <v/>
      </c>
      <c r="H3547" s="19"/>
      <c r="I3547" s="19"/>
      <c r="J3547" s="176" t="str">
        <f>IF(AND(C3547&lt;&gt;"",COUNTIF('3.工程情報'!$C$6:$C$501,C3547)=0),"工程記号が3.工程情報に存在しません。","")</f>
        <v/>
      </c>
    </row>
    <row r="3548" spans="2:10" ht="18" customHeight="1">
      <c r="B3548" s="166"/>
      <c r="C3548" s="165"/>
      <c r="D3548" s="12" t="str">
        <f>IF(C3548="","",VLOOKUP(C3548,'3.工程情報'!$C$6:$D$501,2,FALSE))</f>
        <v/>
      </c>
      <c r="E3548" s="165"/>
      <c r="F3548" s="170"/>
      <c r="G3548" s="189" t="str">
        <f t="shared" si="55"/>
        <v/>
      </c>
      <c r="H3548" s="19"/>
      <c r="I3548" s="19"/>
      <c r="J3548" s="176" t="str">
        <f>IF(AND(C3548&lt;&gt;"",COUNTIF('3.工程情報'!$C$6:$C$501,C3548)=0),"工程記号が3.工程情報に存在しません。","")</f>
        <v/>
      </c>
    </row>
    <row r="3549" spans="2:10" ht="18" customHeight="1">
      <c r="B3549" s="166"/>
      <c r="C3549" s="165"/>
      <c r="D3549" s="12" t="str">
        <f>IF(C3549="","",VLOOKUP(C3549,'3.工程情報'!$C$6:$D$501,2,FALSE))</f>
        <v/>
      </c>
      <c r="E3549" s="165"/>
      <c r="F3549" s="170"/>
      <c r="G3549" s="189" t="str">
        <f t="shared" si="55"/>
        <v/>
      </c>
      <c r="H3549" s="19"/>
      <c r="I3549" s="19"/>
      <c r="J3549" s="176" t="str">
        <f>IF(AND(C3549&lt;&gt;"",COUNTIF('3.工程情報'!$C$6:$C$501,C3549)=0),"工程記号が3.工程情報に存在しません。","")</f>
        <v/>
      </c>
    </row>
    <row r="3550" spans="2:10" ht="18" customHeight="1">
      <c r="B3550" s="166"/>
      <c r="C3550" s="165"/>
      <c r="D3550" s="12" t="str">
        <f>IF(C3550="","",VLOOKUP(C3550,'3.工程情報'!$C$6:$D$501,2,FALSE))</f>
        <v/>
      </c>
      <c r="E3550" s="165"/>
      <c r="F3550" s="170"/>
      <c r="G3550" s="189" t="str">
        <f t="shared" si="55"/>
        <v/>
      </c>
      <c r="H3550" s="19"/>
      <c r="I3550" s="19"/>
      <c r="J3550" s="176" t="str">
        <f>IF(AND(C3550&lt;&gt;"",COUNTIF('3.工程情報'!$C$6:$C$501,C3550)=0),"工程記号が3.工程情報に存在しません。","")</f>
        <v/>
      </c>
    </row>
    <row r="3551" spans="2:10" ht="18" customHeight="1">
      <c r="B3551" s="166"/>
      <c r="C3551" s="165"/>
      <c r="D3551" s="12" t="str">
        <f>IF(C3551="","",VLOOKUP(C3551,'3.工程情報'!$C$6:$D$501,2,FALSE))</f>
        <v/>
      </c>
      <c r="E3551" s="165"/>
      <c r="F3551" s="170"/>
      <c r="G3551" s="189" t="str">
        <f t="shared" si="55"/>
        <v/>
      </c>
      <c r="H3551" s="19"/>
      <c r="I3551" s="19"/>
      <c r="J3551" s="176" t="str">
        <f>IF(AND(C3551&lt;&gt;"",COUNTIF('3.工程情報'!$C$6:$C$501,C3551)=0),"工程記号が3.工程情報に存在しません。","")</f>
        <v/>
      </c>
    </row>
    <row r="3552" spans="2:10" ht="18" customHeight="1">
      <c r="B3552" s="166"/>
      <c r="C3552" s="165"/>
      <c r="D3552" s="12" t="str">
        <f>IF(C3552="","",VLOOKUP(C3552,'3.工程情報'!$C$6:$D$501,2,FALSE))</f>
        <v/>
      </c>
      <c r="E3552" s="165"/>
      <c r="F3552" s="170"/>
      <c r="G3552" s="189" t="str">
        <f t="shared" si="55"/>
        <v/>
      </c>
      <c r="H3552" s="19"/>
      <c r="I3552" s="19"/>
      <c r="J3552" s="176" t="str">
        <f>IF(AND(C3552&lt;&gt;"",COUNTIF('3.工程情報'!$C$6:$C$501,C3552)=0),"工程記号が3.工程情報に存在しません。","")</f>
        <v/>
      </c>
    </row>
    <row r="3553" spans="2:10" ht="18" customHeight="1">
      <c r="B3553" s="166"/>
      <c r="C3553" s="165"/>
      <c r="D3553" s="12" t="str">
        <f>IF(C3553="","",VLOOKUP(C3553,'3.工程情報'!$C$6:$D$501,2,FALSE))</f>
        <v/>
      </c>
      <c r="E3553" s="165"/>
      <c r="F3553" s="170"/>
      <c r="G3553" s="189" t="str">
        <f t="shared" si="55"/>
        <v/>
      </c>
      <c r="H3553" s="19"/>
      <c r="I3553" s="19"/>
      <c r="J3553" s="176" t="str">
        <f>IF(AND(C3553&lt;&gt;"",COUNTIF('3.工程情報'!$C$6:$C$501,C3553)=0),"工程記号が3.工程情報に存在しません。","")</f>
        <v/>
      </c>
    </row>
    <row r="3554" spans="2:10" ht="18" customHeight="1">
      <c r="B3554" s="166"/>
      <c r="C3554" s="165"/>
      <c r="D3554" s="12" t="str">
        <f>IF(C3554="","",VLOOKUP(C3554,'3.工程情報'!$C$6:$D$501,2,FALSE))</f>
        <v/>
      </c>
      <c r="E3554" s="165"/>
      <c r="F3554" s="170"/>
      <c r="G3554" s="189" t="str">
        <f t="shared" si="55"/>
        <v/>
      </c>
      <c r="H3554" s="19"/>
      <c r="I3554" s="19"/>
      <c r="J3554" s="176" t="str">
        <f>IF(AND(C3554&lt;&gt;"",COUNTIF('3.工程情報'!$C$6:$C$501,C3554)=0),"工程記号が3.工程情報に存在しません。","")</f>
        <v/>
      </c>
    </row>
    <row r="3555" spans="2:10" ht="18" customHeight="1">
      <c r="B3555" s="166"/>
      <c r="C3555" s="165"/>
      <c r="D3555" s="12" t="str">
        <f>IF(C3555="","",VLOOKUP(C3555,'3.工程情報'!$C$6:$D$501,2,FALSE))</f>
        <v/>
      </c>
      <c r="E3555" s="165"/>
      <c r="F3555" s="170"/>
      <c r="G3555" s="189" t="str">
        <f t="shared" si="55"/>
        <v/>
      </c>
      <c r="H3555" s="19"/>
      <c r="I3555" s="19"/>
      <c r="J3555" s="176" t="str">
        <f>IF(AND(C3555&lt;&gt;"",COUNTIF('3.工程情報'!$C$6:$C$501,C3555)=0),"工程記号が3.工程情報に存在しません。","")</f>
        <v/>
      </c>
    </row>
    <row r="3556" spans="2:10" ht="18" customHeight="1">
      <c r="B3556" s="166"/>
      <c r="C3556" s="165"/>
      <c r="D3556" s="12" t="str">
        <f>IF(C3556="","",VLOOKUP(C3556,'3.工程情報'!$C$6:$D$501,2,FALSE))</f>
        <v/>
      </c>
      <c r="E3556" s="165"/>
      <c r="F3556" s="170"/>
      <c r="G3556" s="189" t="str">
        <f t="shared" si="55"/>
        <v/>
      </c>
      <c r="H3556" s="19"/>
      <c r="I3556" s="19"/>
      <c r="J3556" s="176" t="str">
        <f>IF(AND(C3556&lt;&gt;"",COUNTIF('3.工程情報'!$C$6:$C$501,C3556)=0),"工程記号が3.工程情報に存在しません。","")</f>
        <v/>
      </c>
    </row>
    <row r="3557" spans="2:10" ht="18" customHeight="1">
      <c r="B3557" s="166"/>
      <c r="C3557" s="165"/>
      <c r="D3557" s="12" t="str">
        <f>IF(C3557="","",VLOOKUP(C3557,'3.工程情報'!$C$6:$D$501,2,FALSE))</f>
        <v/>
      </c>
      <c r="E3557" s="165"/>
      <c r="F3557" s="170"/>
      <c r="G3557" s="189" t="str">
        <f t="shared" si="55"/>
        <v/>
      </c>
      <c r="H3557" s="19"/>
      <c r="I3557" s="19"/>
      <c r="J3557" s="176" t="str">
        <f>IF(AND(C3557&lt;&gt;"",COUNTIF('3.工程情報'!$C$6:$C$501,C3557)=0),"工程記号が3.工程情報に存在しません。","")</f>
        <v/>
      </c>
    </row>
    <row r="3558" spans="2:10" ht="18" customHeight="1">
      <c r="B3558" s="166"/>
      <c r="C3558" s="165"/>
      <c r="D3558" s="12" t="str">
        <f>IF(C3558="","",VLOOKUP(C3558,'3.工程情報'!$C$6:$D$501,2,FALSE))</f>
        <v/>
      </c>
      <c r="E3558" s="165"/>
      <c r="F3558" s="170"/>
      <c r="G3558" s="189" t="str">
        <f t="shared" si="55"/>
        <v/>
      </c>
      <c r="H3558" s="19"/>
      <c r="I3558" s="19"/>
      <c r="J3558" s="176" t="str">
        <f>IF(AND(C3558&lt;&gt;"",COUNTIF('3.工程情報'!$C$6:$C$501,C3558)=0),"工程記号が3.工程情報に存在しません。","")</f>
        <v/>
      </c>
    </row>
    <row r="3559" spans="2:10" ht="18" customHeight="1">
      <c r="B3559" s="166"/>
      <c r="C3559" s="165"/>
      <c r="D3559" s="12" t="str">
        <f>IF(C3559="","",VLOOKUP(C3559,'3.工程情報'!$C$6:$D$501,2,FALSE))</f>
        <v/>
      </c>
      <c r="E3559" s="165"/>
      <c r="F3559" s="170"/>
      <c r="G3559" s="189" t="str">
        <f t="shared" si="55"/>
        <v/>
      </c>
      <c r="H3559" s="19"/>
      <c r="I3559" s="19"/>
      <c r="J3559" s="176" t="str">
        <f>IF(AND(C3559&lt;&gt;"",COUNTIF('3.工程情報'!$C$6:$C$501,C3559)=0),"工程記号が3.工程情報に存在しません。","")</f>
        <v/>
      </c>
    </row>
    <row r="3560" spans="2:10" ht="18" customHeight="1">
      <c r="B3560" s="166"/>
      <c r="C3560" s="165"/>
      <c r="D3560" s="12" t="str">
        <f>IF(C3560="","",VLOOKUP(C3560,'3.工程情報'!$C$6:$D$501,2,FALSE))</f>
        <v/>
      </c>
      <c r="E3560" s="165"/>
      <c r="F3560" s="170"/>
      <c r="G3560" s="189" t="str">
        <f t="shared" si="55"/>
        <v/>
      </c>
      <c r="H3560" s="19"/>
      <c r="I3560" s="19"/>
      <c r="J3560" s="176" t="str">
        <f>IF(AND(C3560&lt;&gt;"",COUNTIF('3.工程情報'!$C$6:$C$501,C3560)=0),"工程記号が3.工程情報に存在しません。","")</f>
        <v/>
      </c>
    </row>
    <row r="3561" spans="2:10" ht="18" customHeight="1">
      <c r="B3561" s="166"/>
      <c r="C3561" s="165"/>
      <c r="D3561" s="12" t="str">
        <f>IF(C3561="","",VLOOKUP(C3561,'3.工程情報'!$C$6:$D$501,2,FALSE))</f>
        <v/>
      </c>
      <c r="E3561" s="165"/>
      <c r="F3561" s="170"/>
      <c r="G3561" s="189" t="str">
        <f t="shared" si="55"/>
        <v/>
      </c>
      <c r="H3561" s="19"/>
      <c r="I3561" s="19"/>
      <c r="J3561" s="176" t="str">
        <f>IF(AND(C3561&lt;&gt;"",COUNTIF('3.工程情報'!$C$6:$C$501,C3561)=0),"工程記号が3.工程情報に存在しません。","")</f>
        <v/>
      </c>
    </row>
    <row r="3562" spans="2:10" ht="18" customHeight="1">
      <c r="B3562" s="166"/>
      <c r="C3562" s="165"/>
      <c r="D3562" s="12" t="str">
        <f>IF(C3562="","",VLOOKUP(C3562,'3.工程情報'!$C$6:$D$501,2,FALSE))</f>
        <v/>
      </c>
      <c r="E3562" s="165"/>
      <c r="F3562" s="170"/>
      <c r="G3562" s="189" t="str">
        <f t="shared" si="55"/>
        <v/>
      </c>
      <c r="H3562" s="19"/>
      <c r="I3562" s="19"/>
      <c r="J3562" s="176" t="str">
        <f>IF(AND(C3562&lt;&gt;"",COUNTIF('3.工程情報'!$C$6:$C$501,C3562)=0),"工程記号が3.工程情報に存在しません。","")</f>
        <v/>
      </c>
    </row>
    <row r="3563" spans="2:10" ht="18" customHeight="1">
      <c r="B3563" s="166"/>
      <c r="C3563" s="165"/>
      <c r="D3563" s="12" t="str">
        <f>IF(C3563="","",VLOOKUP(C3563,'3.工程情報'!$C$6:$D$501,2,FALSE))</f>
        <v/>
      </c>
      <c r="E3563" s="165"/>
      <c r="F3563" s="170"/>
      <c r="G3563" s="189" t="str">
        <f t="shared" si="55"/>
        <v/>
      </c>
      <c r="H3563" s="19"/>
      <c r="I3563" s="19"/>
      <c r="J3563" s="176" t="str">
        <f>IF(AND(C3563&lt;&gt;"",COUNTIF('3.工程情報'!$C$6:$C$501,C3563)=0),"工程記号が3.工程情報に存在しません。","")</f>
        <v/>
      </c>
    </row>
    <row r="3564" spans="2:10" ht="18" customHeight="1">
      <c r="B3564" s="166"/>
      <c r="C3564" s="165"/>
      <c r="D3564" s="12" t="str">
        <f>IF(C3564="","",VLOOKUP(C3564,'3.工程情報'!$C$6:$D$501,2,FALSE))</f>
        <v/>
      </c>
      <c r="E3564" s="165"/>
      <c r="F3564" s="170"/>
      <c r="G3564" s="189" t="str">
        <f t="shared" si="55"/>
        <v/>
      </c>
      <c r="H3564" s="19"/>
      <c r="I3564" s="19"/>
      <c r="J3564" s="176" t="str">
        <f>IF(AND(C3564&lt;&gt;"",COUNTIF('3.工程情報'!$C$6:$C$501,C3564)=0),"工程記号が3.工程情報に存在しません。","")</f>
        <v/>
      </c>
    </row>
    <row r="3565" spans="2:10" ht="18" customHeight="1">
      <c r="B3565" s="166"/>
      <c r="C3565" s="165"/>
      <c r="D3565" s="12" t="str">
        <f>IF(C3565="","",VLOOKUP(C3565,'3.工程情報'!$C$6:$D$501,2,FALSE))</f>
        <v/>
      </c>
      <c r="E3565" s="165"/>
      <c r="F3565" s="170"/>
      <c r="G3565" s="189" t="str">
        <f t="shared" si="55"/>
        <v/>
      </c>
      <c r="H3565" s="19"/>
      <c r="I3565" s="19"/>
      <c r="J3565" s="176" t="str">
        <f>IF(AND(C3565&lt;&gt;"",COUNTIF('3.工程情報'!$C$6:$C$501,C3565)=0),"工程記号が3.工程情報に存在しません。","")</f>
        <v/>
      </c>
    </row>
    <row r="3566" spans="2:10" ht="18" customHeight="1">
      <c r="B3566" s="166"/>
      <c r="C3566" s="165"/>
      <c r="D3566" s="12" t="str">
        <f>IF(C3566="","",VLOOKUP(C3566,'3.工程情報'!$C$6:$D$501,2,FALSE))</f>
        <v/>
      </c>
      <c r="E3566" s="165"/>
      <c r="F3566" s="170"/>
      <c r="G3566" s="189" t="str">
        <f t="shared" si="55"/>
        <v/>
      </c>
      <c r="H3566" s="19"/>
      <c r="I3566" s="19"/>
      <c r="J3566" s="176" t="str">
        <f>IF(AND(C3566&lt;&gt;"",COUNTIF('3.工程情報'!$C$6:$C$501,C3566)=0),"工程記号が3.工程情報に存在しません。","")</f>
        <v/>
      </c>
    </row>
    <row r="3567" spans="2:10" ht="18" customHeight="1">
      <c r="B3567" s="166"/>
      <c r="C3567" s="165"/>
      <c r="D3567" s="12" t="str">
        <f>IF(C3567="","",VLOOKUP(C3567,'3.工程情報'!$C$6:$D$501,2,FALSE))</f>
        <v/>
      </c>
      <c r="E3567" s="165"/>
      <c r="F3567" s="170"/>
      <c r="G3567" s="189" t="str">
        <f t="shared" si="55"/>
        <v/>
      </c>
      <c r="H3567" s="19"/>
      <c r="I3567" s="19"/>
      <c r="J3567" s="176" t="str">
        <f>IF(AND(C3567&lt;&gt;"",COUNTIF('3.工程情報'!$C$6:$C$501,C3567)=0),"工程記号が3.工程情報に存在しません。","")</f>
        <v/>
      </c>
    </row>
    <row r="3568" spans="2:10" ht="18" customHeight="1">
      <c r="B3568" s="166"/>
      <c r="C3568" s="165"/>
      <c r="D3568" s="12" t="str">
        <f>IF(C3568="","",VLOOKUP(C3568,'3.工程情報'!$C$6:$D$501,2,FALSE))</f>
        <v/>
      </c>
      <c r="E3568" s="165"/>
      <c r="F3568" s="170"/>
      <c r="G3568" s="189" t="str">
        <f t="shared" si="55"/>
        <v/>
      </c>
      <c r="H3568" s="19"/>
      <c r="I3568" s="19"/>
      <c r="J3568" s="176" t="str">
        <f>IF(AND(C3568&lt;&gt;"",COUNTIF('3.工程情報'!$C$6:$C$501,C3568)=0),"工程記号が3.工程情報に存在しません。","")</f>
        <v/>
      </c>
    </row>
    <row r="3569" spans="2:10" ht="18" customHeight="1">
      <c r="B3569" s="166"/>
      <c r="C3569" s="165"/>
      <c r="D3569" s="12" t="str">
        <f>IF(C3569="","",VLOOKUP(C3569,'3.工程情報'!$C$6:$D$501,2,FALSE))</f>
        <v/>
      </c>
      <c r="E3569" s="165"/>
      <c r="F3569" s="170"/>
      <c r="G3569" s="189" t="str">
        <f t="shared" si="55"/>
        <v/>
      </c>
      <c r="H3569" s="19"/>
      <c r="I3569" s="19"/>
      <c r="J3569" s="176" t="str">
        <f>IF(AND(C3569&lt;&gt;"",COUNTIF('3.工程情報'!$C$6:$C$501,C3569)=0),"工程記号が3.工程情報に存在しません。","")</f>
        <v/>
      </c>
    </row>
    <row r="3570" spans="2:10" ht="18" customHeight="1">
      <c r="B3570" s="166"/>
      <c r="C3570" s="165"/>
      <c r="D3570" s="12" t="str">
        <f>IF(C3570="","",VLOOKUP(C3570,'3.工程情報'!$C$6:$D$501,2,FALSE))</f>
        <v/>
      </c>
      <c r="E3570" s="165"/>
      <c r="F3570" s="170"/>
      <c r="G3570" s="189" t="str">
        <f t="shared" si="55"/>
        <v/>
      </c>
      <c r="H3570" s="19"/>
      <c r="I3570" s="19"/>
      <c r="J3570" s="176" t="str">
        <f>IF(AND(C3570&lt;&gt;"",COUNTIF('3.工程情報'!$C$6:$C$501,C3570)=0),"工程記号が3.工程情報に存在しません。","")</f>
        <v/>
      </c>
    </row>
    <row r="3571" spans="2:10" ht="18" customHeight="1">
      <c r="B3571" s="166"/>
      <c r="C3571" s="165"/>
      <c r="D3571" s="12" t="str">
        <f>IF(C3571="","",VLOOKUP(C3571,'3.工程情報'!$C$6:$D$501,2,FALSE))</f>
        <v/>
      </c>
      <c r="E3571" s="165"/>
      <c r="F3571" s="170"/>
      <c r="G3571" s="189" t="str">
        <f t="shared" si="55"/>
        <v/>
      </c>
      <c r="H3571" s="19"/>
      <c r="I3571" s="19"/>
      <c r="J3571" s="176" t="str">
        <f>IF(AND(C3571&lt;&gt;"",COUNTIF('3.工程情報'!$C$6:$C$501,C3571)=0),"工程記号が3.工程情報に存在しません。","")</f>
        <v/>
      </c>
    </row>
    <row r="3572" spans="2:10" ht="18" customHeight="1">
      <c r="B3572" s="166"/>
      <c r="C3572" s="165"/>
      <c r="D3572" s="12" t="str">
        <f>IF(C3572="","",VLOOKUP(C3572,'3.工程情報'!$C$6:$D$501,2,FALSE))</f>
        <v/>
      </c>
      <c r="E3572" s="165"/>
      <c r="F3572" s="170"/>
      <c r="G3572" s="189" t="str">
        <f t="shared" si="55"/>
        <v/>
      </c>
      <c r="H3572" s="19"/>
      <c r="I3572" s="19"/>
      <c r="J3572" s="176" t="str">
        <f>IF(AND(C3572&lt;&gt;"",COUNTIF('3.工程情報'!$C$6:$C$501,C3572)=0),"工程記号が3.工程情報に存在しません。","")</f>
        <v/>
      </c>
    </row>
    <row r="3573" spans="2:10" ht="18" customHeight="1">
      <c r="B3573" s="166"/>
      <c r="C3573" s="165"/>
      <c r="D3573" s="12" t="str">
        <f>IF(C3573="","",VLOOKUP(C3573,'3.工程情報'!$C$6:$D$501,2,FALSE))</f>
        <v/>
      </c>
      <c r="E3573" s="165"/>
      <c r="F3573" s="170"/>
      <c r="G3573" s="189" t="str">
        <f t="shared" si="55"/>
        <v/>
      </c>
      <c r="H3573" s="19"/>
      <c r="I3573" s="19"/>
      <c r="J3573" s="176" t="str">
        <f>IF(AND(C3573&lt;&gt;"",COUNTIF('3.工程情報'!$C$6:$C$501,C3573)=0),"工程記号が3.工程情報に存在しません。","")</f>
        <v/>
      </c>
    </row>
    <row r="3574" spans="2:10" ht="18" customHeight="1">
      <c r="B3574" s="166"/>
      <c r="C3574" s="165"/>
      <c r="D3574" s="12" t="str">
        <f>IF(C3574="","",VLOOKUP(C3574,'3.工程情報'!$C$6:$D$501,2,FALSE))</f>
        <v/>
      </c>
      <c r="E3574" s="165"/>
      <c r="F3574" s="170"/>
      <c r="G3574" s="189" t="str">
        <f t="shared" si="55"/>
        <v/>
      </c>
      <c r="H3574" s="19"/>
      <c r="I3574" s="19"/>
      <c r="J3574" s="176" t="str">
        <f>IF(AND(C3574&lt;&gt;"",COUNTIF('3.工程情報'!$C$6:$C$501,C3574)=0),"工程記号が3.工程情報に存在しません。","")</f>
        <v/>
      </c>
    </row>
    <row r="3575" spans="2:10" ht="18" customHeight="1">
      <c r="B3575" s="166"/>
      <c r="C3575" s="165"/>
      <c r="D3575" s="12" t="str">
        <f>IF(C3575="","",VLOOKUP(C3575,'3.工程情報'!$C$6:$D$501,2,FALSE))</f>
        <v/>
      </c>
      <c r="E3575" s="165"/>
      <c r="F3575" s="170"/>
      <c r="G3575" s="189" t="str">
        <f t="shared" si="55"/>
        <v/>
      </c>
      <c r="H3575" s="19"/>
      <c r="I3575" s="19"/>
      <c r="J3575" s="176" t="str">
        <f>IF(AND(C3575&lt;&gt;"",COUNTIF('3.工程情報'!$C$6:$C$501,C3575)=0),"工程記号が3.工程情報に存在しません。","")</f>
        <v/>
      </c>
    </row>
    <row r="3576" spans="2:10" ht="18" customHeight="1">
      <c r="B3576" s="166"/>
      <c r="C3576" s="165"/>
      <c r="D3576" s="12" t="str">
        <f>IF(C3576="","",VLOOKUP(C3576,'3.工程情報'!$C$6:$D$501,2,FALSE))</f>
        <v/>
      </c>
      <c r="E3576" s="165"/>
      <c r="F3576" s="170"/>
      <c r="G3576" s="189" t="str">
        <f t="shared" si="55"/>
        <v/>
      </c>
      <c r="H3576" s="19"/>
      <c r="I3576" s="19"/>
      <c r="J3576" s="176" t="str">
        <f>IF(AND(C3576&lt;&gt;"",COUNTIF('3.工程情報'!$C$6:$C$501,C3576)=0),"工程記号が3.工程情報に存在しません。","")</f>
        <v/>
      </c>
    </row>
    <row r="3577" spans="2:10" ht="18" customHeight="1">
      <c r="B3577" s="166"/>
      <c r="C3577" s="165"/>
      <c r="D3577" s="12" t="str">
        <f>IF(C3577="","",VLOOKUP(C3577,'3.工程情報'!$C$6:$D$501,2,FALSE))</f>
        <v/>
      </c>
      <c r="E3577" s="165"/>
      <c r="F3577" s="170"/>
      <c r="G3577" s="189" t="str">
        <f t="shared" si="55"/>
        <v/>
      </c>
      <c r="H3577" s="19"/>
      <c r="I3577" s="19"/>
      <c r="J3577" s="176" t="str">
        <f>IF(AND(C3577&lt;&gt;"",COUNTIF('3.工程情報'!$C$6:$C$501,C3577)=0),"工程記号が3.工程情報に存在しません。","")</f>
        <v/>
      </c>
    </row>
    <row r="3578" spans="2:10" ht="18" customHeight="1">
      <c r="B3578" s="166"/>
      <c r="C3578" s="165"/>
      <c r="D3578" s="12" t="str">
        <f>IF(C3578="","",VLOOKUP(C3578,'3.工程情報'!$C$6:$D$501,2,FALSE))</f>
        <v/>
      </c>
      <c r="E3578" s="165"/>
      <c r="F3578" s="170"/>
      <c r="G3578" s="189" t="str">
        <f t="shared" si="55"/>
        <v/>
      </c>
      <c r="H3578" s="19"/>
      <c r="I3578" s="19"/>
      <c r="J3578" s="176" t="str">
        <f>IF(AND(C3578&lt;&gt;"",COUNTIF('3.工程情報'!$C$6:$C$501,C3578)=0),"工程記号が3.工程情報に存在しません。","")</f>
        <v/>
      </c>
    </row>
    <row r="3579" spans="2:10" ht="18" customHeight="1">
      <c r="B3579" s="166"/>
      <c r="C3579" s="165"/>
      <c r="D3579" s="12" t="str">
        <f>IF(C3579="","",VLOOKUP(C3579,'3.工程情報'!$C$6:$D$501,2,FALSE))</f>
        <v/>
      </c>
      <c r="E3579" s="165"/>
      <c r="F3579" s="170"/>
      <c r="G3579" s="189" t="str">
        <f t="shared" si="55"/>
        <v/>
      </c>
      <c r="H3579" s="19"/>
      <c r="I3579" s="19"/>
      <c r="J3579" s="176" t="str">
        <f>IF(AND(C3579&lt;&gt;"",COUNTIF('3.工程情報'!$C$6:$C$501,C3579)=0),"工程記号が3.工程情報に存在しません。","")</f>
        <v/>
      </c>
    </row>
    <row r="3580" spans="2:10" ht="18" customHeight="1">
      <c r="B3580" s="166"/>
      <c r="C3580" s="165"/>
      <c r="D3580" s="12" t="str">
        <f>IF(C3580="","",VLOOKUP(C3580,'3.工程情報'!$C$6:$D$501,2,FALSE))</f>
        <v/>
      </c>
      <c r="E3580" s="165"/>
      <c r="F3580" s="170"/>
      <c r="G3580" s="189" t="str">
        <f t="shared" si="55"/>
        <v/>
      </c>
      <c r="H3580" s="19"/>
      <c r="I3580" s="19"/>
      <c r="J3580" s="176" t="str">
        <f>IF(AND(C3580&lt;&gt;"",COUNTIF('3.工程情報'!$C$6:$C$501,C3580)=0),"工程記号が3.工程情報に存在しません。","")</f>
        <v/>
      </c>
    </row>
    <row r="3581" spans="2:10" ht="18" customHeight="1">
      <c r="B3581" s="166"/>
      <c r="C3581" s="165"/>
      <c r="D3581" s="12" t="str">
        <f>IF(C3581="","",VLOOKUP(C3581,'3.工程情報'!$C$6:$D$501,2,FALSE))</f>
        <v/>
      </c>
      <c r="E3581" s="165"/>
      <c r="F3581" s="170"/>
      <c r="G3581" s="189" t="str">
        <f t="shared" si="55"/>
        <v/>
      </c>
      <c r="H3581" s="19"/>
      <c r="I3581" s="19"/>
      <c r="J3581" s="176" t="str">
        <f>IF(AND(C3581&lt;&gt;"",COUNTIF('3.工程情報'!$C$6:$C$501,C3581)=0),"工程記号が3.工程情報に存在しません。","")</f>
        <v/>
      </c>
    </row>
    <row r="3582" spans="2:10" ht="18" customHeight="1">
      <c r="B3582" s="166"/>
      <c r="C3582" s="165"/>
      <c r="D3582" s="12" t="str">
        <f>IF(C3582="","",VLOOKUP(C3582,'3.工程情報'!$C$6:$D$501,2,FALSE))</f>
        <v/>
      </c>
      <c r="E3582" s="165"/>
      <c r="F3582" s="170"/>
      <c r="G3582" s="189" t="str">
        <f t="shared" si="55"/>
        <v/>
      </c>
      <c r="H3582" s="19"/>
      <c r="I3582" s="19"/>
      <c r="J3582" s="176" t="str">
        <f>IF(AND(C3582&lt;&gt;"",COUNTIF('3.工程情報'!$C$6:$C$501,C3582)=0),"工程記号が3.工程情報に存在しません。","")</f>
        <v/>
      </c>
    </row>
    <row r="3583" spans="2:10" ht="18" customHeight="1">
      <c r="B3583" s="166"/>
      <c r="C3583" s="165"/>
      <c r="D3583" s="12" t="str">
        <f>IF(C3583="","",VLOOKUP(C3583,'3.工程情報'!$C$6:$D$501,2,FALSE))</f>
        <v/>
      </c>
      <c r="E3583" s="165"/>
      <c r="F3583" s="170"/>
      <c r="G3583" s="189" t="str">
        <f t="shared" si="55"/>
        <v/>
      </c>
      <c r="H3583" s="19"/>
      <c r="I3583" s="19"/>
      <c r="J3583" s="176" t="str">
        <f>IF(AND(C3583&lt;&gt;"",COUNTIF('3.工程情報'!$C$6:$C$501,C3583)=0),"工程記号が3.工程情報に存在しません。","")</f>
        <v/>
      </c>
    </row>
    <row r="3584" spans="2:10" ht="18" customHeight="1">
      <c r="B3584" s="166"/>
      <c r="C3584" s="165"/>
      <c r="D3584" s="12" t="str">
        <f>IF(C3584="","",VLOOKUP(C3584,'3.工程情報'!$C$6:$D$501,2,FALSE))</f>
        <v/>
      </c>
      <c r="E3584" s="165"/>
      <c r="F3584" s="170"/>
      <c r="G3584" s="189" t="str">
        <f t="shared" si="55"/>
        <v/>
      </c>
      <c r="H3584" s="19"/>
      <c r="I3584" s="19"/>
      <c r="J3584" s="176" t="str">
        <f>IF(AND(C3584&lt;&gt;"",COUNTIF('3.工程情報'!$C$6:$C$501,C3584)=0),"工程記号が3.工程情報に存在しません。","")</f>
        <v/>
      </c>
    </row>
    <row r="3585" spans="2:10" ht="18" customHeight="1">
      <c r="B3585" s="166"/>
      <c r="C3585" s="165"/>
      <c r="D3585" s="12" t="str">
        <f>IF(C3585="","",VLOOKUP(C3585,'3.工程情報'!$C$6:$D$501,2,FALSE))</f>
        <v/>
      </c>
      <c r="E3585" s="165"/>
      <c r="F3585" s="170"/>
      <c r="G3585" s="189" t="str">
        <f t="shared" si="55"/>
        <v/>
      </c>
      <c r="H3585" s="19"/>
      <c r="I3585" s="19"/>
      <c r="J3585" s="176" t="str">
        <f>IF(AND(C3585&lt;&gt;"",COUNTIF('3.工程情報'!$C$6:$C$501,C3585)=0),"工程記号が3.工程情報に存在しません。","")</f>
        <v/>
      </c>
    </row>
    <row r="3586" spans="2:10" ht="18" customHeight="1">
      <c r="B3586" s="166"/>
      <c r="C3586" s="165"/>
      <c r="D3586" s="12" t="str">
        <f>IF(C3586="","",VLOOKUP(C3586,'3.工程情報'!$C$6:$D$501,2,FALSE))</f>
        <v/>
      </c>
      <c r="E3586" s="165"/>
      <c r="F3586" s="170"/>
      <c r="G3586" s="189" t="str">
        <f t="shared" si="55"/>
        <v/>
      </c>
      <c r="H3586" s="19"/>
      <c r="I3586" s="19"/>
      <c r="J3586" s="176" t="str">
        <f>IF(AND(C3586&lt;&gt;"",COUNTIF('3.工程情報'!$C$6:$C$501,C3586)=0),"工程記号が3.工程情報に存在しません。","")</f>
        <v/>
      </c>
    </row>
    <row r="3587" spans="2:10" ht="18" customHeight="1">
      <c r="B3587" s="166"/>
      <c r="C3587" s="165"/>
      <c r="D3587" s="12" t="str">
        <f>IF(C3587="","",VLOOKUP(C3587,'3.工程情報'!$C$6:$D$501,2,FALSE))</f>
        <v/>
      </c>
      <c r="E3587" s="165"/>
      <c r="F3587" s="170"/>
      <c r="G3587" s="189" t="str">
        <f t="shared" si="55"/>
        <v/>
      </c>
      <c r="H3587" s="19"/>
      <c r="I3587" s="19"/>
      <c r="J3587" s="176" t="str">
        <f>IF(AND(C3587&lt;&gt;"",COUNTIF('3.工程情報'!$C$6:$C$501,C3587)=0),"工程記号が3.工程情報に存在しません。","")</f>
        <v/>
      </c>
    </row>
    <row r="3588" spans="2:10" ht="18" customHeight="1">
      <c r="B3588" s="166"/>
      <c r="C3588" s="165"/>
      <c r="D3588" s="12" t="str">
        <f>IF(C3588="","",VLOOKUP(C3588,'3.工程情報'!$C$6:$D$501,2,FALSE))</f>
        <v/>
      </c>
      <c r="E3588" s="165"/>
      <c r="F3588" s="170"/>
      <c r="G3588" s="189" t="str">
        <f t="shared" si="55"/>
        <v/>
      </c>
      <c r="H3588" s="19"/>
      <c r="I3588" s="19"/>
      <c r="J3588" s="176" t="str">
        <f>IF(AND(C3588&lt;&gt;"",COUNTIF('3.工程情報'!$C$6:$C$501,C3588)=0),"工程記号が3.工程情報に存在しません。","")</f>
        <v/>
      </c>
    </row>
    <row r="3589" spans="2:10" ht="18" customHeight="1">
      <c r="B3589" s="166"/>
      <c r="C3589" s="165"/>
      <c r="D3589" s="12" t="str">
        <f>IF(C3589="","",VLOOKUP(C3589,'3.工程情報'!$C$6:$D$501,2,FALSE))</f>
        <v/>
      </c>
      <c r="E3589" s="165"/>
      <c r="F3589" s="170"/>
      <c r="G3589" s="189" t="str">
        <f t="shared" si="55"/>
        <v/>
      </c>
      <c r="H3589" s="19"/>
      <c r="I3589" s="19"/>
      <c r="J3589" s="176" t="str">
        <f>IF(AND(C3589&lt;&gt;"",COUNTIF('3.工程情報'!$C$6:$C$501,C3589)=0),"工程記号が3.工程情報に存在しません。","")</f>
        <v/>
      </c>
    </row>
    <row r="3590" spans="2:10" ht="18" customHeight="1">
      <c r="B3590" s="166"/>
      <c r="C3590" s="165"/>
      <c r="D3590" s="12" t="str">
        <f>IF(C3590="","",VLOOKUP(C3590,'3.工程情報'!$C$6:$D$501,2,FALSE))</f>
        <v/>
      </c>
      <c r="E3590" s="165"/>
      <c r="F3590" s="170"/>
      <c r="G3590" s="189" t="str">
        <f t="shared" ref="G3590:G3653" si="56">C3590&amp;E3590</f>
        <v/>
      </c>
      <c r="H3590" s="19"/>
      <c r="I3590" s="19"/>
      <c r="J3590" s="176" t="str">
        <f>IF(AND(C3590&lt;&gt;"",COUNTIF('3.工程情報'!$C$6:$C$501,C3590)=0),"工程記号が3.工程情報に存在しません。","")</f>
        <v/>
      </c>
    </row>
    <row r="3591" spans="2:10" ht="18" customHeight="1">
      <c r="B3591" s="166"/>
      <c r="C3591" s="165"/>
      <c r="D3591" s="12" t="str">
        <f>IF(C3591="","",VLOOKUP(C3591,'3.工程情報'!$C$6:$D$501,2,FALSE))</f>
        <v/>
      </c>
      <c r="E3591" s="165"/>
      <c r="F3591" s="170"/>
      <c r="G3591" s="189" t="str">
        <f t="shared" si="56"/>
        <v/>
      </c>
      <c r="H3591" s="19"/>
      <c r="I3591" s="19"/>
      <c r="J3591" s="176" t="str">
        <f>IF(AND(C3591&lt;&gt;"",COUNTIF('3.工程情報'!$C$6:$C$501,C3591)=0),"工程記号が3.工程情報に存在しません。","")</f>
        <v/>
      </c>
    </row>
    <row r="3592" spans="2:10" ht="18" customHeight="1">
      <c r="B3592" s="166"/>
      <c r="C3592" s="165"/>
      <c r="D3592" s="12" t="str">
        <f>IF(C3592="","",VLOOKUP(C3592,'3.工程情報'!$C$6:$D$501,2,FALSE))</f>
        <v/>
      </c>
      <c r="E3592" s="165"/>
      <c r="F3592" s="170"/>
      <c r="G3592" s="189" t="str">
        <f t="shared" si="56"/>
        <v/>
      </c>
      <c r="H3592" s="19"/>
      <c r="I3592" s="19"/>
      <c r="J3592" s="176" t="str">
        <f>IF(AND(C3592&lt;&gt;"",COUNTIF('3.工程情報'!$C$6:$C$501,C3592)=0),"工程記号が3.工程情報に存在しません。","")</f>
        <v/>
      </c>
    </row>
    <row r="3593" spans="2:10" ht="18" customHeight="1">
      <c r="B3593" s="166"/>
      <c r="C3593" s="165"/>
      <c r="D3593" s="12" t="str">
        <f>IF(C3593="","",VLOOKUP(C3593,'3.工程情報'!$C$6:$D$501,2,FALSE))</f>
        <v/>
      </c>
      <c r="E3593" s="165"/>
      <c r="F3593" s="170"/>
      <c r="G3593" s="189" t="str">
        <f t="shared" si="56"/>
        <v/>
      </c>
      <c r="H3593" s="19"/>
      <c r="I3593" s="19"/>
      <c r="J3593" s="176" t="str">
        <f>IF(AND(C3593&lt;&gt;"",COUNTIF('3.工程情報'!$C$6:$C$501,C3593)=0),"工程記号が3.工程情報に存在しません。","")</f>
        <v/>
      </c>
    </row>
    <row r="3594" spans="2:10" ht="18" customHeight="1">
      <c r="B3594" s="166"/>
      <c r="C3594" s="165"/>
      <c r="D3594" s="12" t="str">
        <f>IF(C3594="","",VLOOKUP(C3594,'3.工程情報'!$C$6:$D$501,2,FALSE))</f>
        <v/>
      </c>
      <c r="E3594" s="165"/>
      <c r="F3594" s="170"/>
      <c r="G3594" s="189" t="str">
        <f t="shared" si="56"/>
        <v/>
      </c>
      <c r="H3594" s="19"/>
      <c r="I3594" s="19"/>
      <c r="J3594" s="176" t="str">
        <f>IF(AND(C3594&lt;&gt;"",COUNTIF('3.工程情報'!$C$6:$C$501,C3594)=0),"工程記号が3.工程情報に存在しません。","")</f>
        <v/>
      </c>
    </row>
    <row r="3595" spans="2:10" ht="18" customHeight="1">
      <c r="B3595" s="166"/>
      <c r="C3595" s="165"/>
      <c r="D3595" s="12" t="str">
        <f>IF(C3595="","",VLOOKUP(C3595,'3.工程情報'!$C$6:$D$501,2,FALSE))</f>
        <v/>
      </c>
      <c r="E3595" s="165"/>
      <c r="F3595" s="170"/>
      <c r="G3595" s="189" t="str">
        <f t="shared" si="56"/>
        <v/>
      </c>
      <c r="H3595" s="19"/>
      <c r="I3595" s="19"/>
      <c r="J3595" s="176" t="str">
        <f>IF(AND(C3595&lt;&gt;"",COUNTIF('3.工程情報'!$C$6:$C$501,C3595)=0),"工程記号が3.工程情報に存在しません。","")</f>
        <v/>
      </c>
    </row>
    <row r="3596" spans="2:10" ht="18" customHeight="1">
      <c r="B3596" s="166"/>
      <c r="C3596" s="165"/>
      <c r="D3596" s="12" t="str">
        <f>IF(C3596="","",VLOOKUP(C3596,'3.工程情報'!$C$6:$D$501,2,FALSE))</f>
        <v/>
      </c>
      <c r="E3596" s="165"/>
      <c r="F3596" s="170"/>
      <c r="G3596" s="189" t="str">
        <f t="shared" si="56"/>
        <v/>
      </c>
      <c r="H3596" s="19"/>
      <c r="I3596" s="19"/>
      <c r="J3596" s="176" t="str">
        <f>IF(AND(C3596&lt;&gt;"",COUNTIF('3.工程情報'!$C$6:$C$501,C3596)=0),"工程記号が3.工程情報に存在しません。","")</f>
        <v/>
      </c>
    </row>
    <row r="3597" spans="2:10" ht="18" customHeight="1">
      <c r="B3597" s="166"/>
      <c r="C3597" s="165"/>
      <c r="D3597" s="12" t="str">
        <f>IF(C3597="","",VLOOKUP(C3597,'3.工程情報'!$C$6:$D$501,2,FALSE))</f>
        <v/>
      </c>
      <c r="E3597" s="165"/>
      <c r="F3597" s="170"/>
      <c r="G3597" s="189" t="str">
        <f t="shared" si="56"/>
        <v/>
      </c>
      <c r="H3597" s="19"/>
      <c r="I3597" s="19"/>
      <c r="J3597" s="176" t="str">
        <f>IF(AND(C3597&lt;&gt;"",COUNTIF('3.工程情報'!$C$6:$C$501,C3597)=0),"工程記号が3.工程情報に存在しません。","")</f>
        <v/>
      </c>
    </row>
    <row r="3598" spans="2:10" ht="18" customHeight="1">
      <c r="B3598" s="166"/>
      <c r="C3598" s="165"/>
      <c r="D3598" s="12" t="str">
        <f>IF(C3598="","",VLOOKUP(C3598,'3.工程情報'!$C$6:$D$501,2,FALSE))</f>
        <v/>
      </c>
      <c r="E3598" s="165"/>
      <c r="F3598" s="170"/>
      <c r="G3598" s="189" t="str">
        <f t="shared" si="56"/>
        <v/>
      </c>
      <c r="H3598" s="19"/>
      <c r="I3598" s="19"/>
      <c r="J3598" s="176" t="str">
        <f>IF(AND(C3598&lt;&gt;"",COUNTIF('3.工程情報'!$C$6:$C$501,C3598)=0),"工程記号が3.工程情報に存在しません。","")</f>
        <v/>
      </c>
    </row>
    <row r="3599" spans="2:10" ht="18" customHeight="1">
      <c r="B3599" s="166"/>
      <c r="C3599" s="165"/>
      <c r="D3599" s="12" t="str">
        <f>IF(C3599="","",VLOOKUP(C3599,'3.工程情報'!$C$6:$D$501,2,FALSE))</f>
        <v/>
      </c>
      <c r="E3599" s="165"/>
      <c r="F3599" s="170"/>
      <c r="G3599" s="189" t="str">
        <f t="shared" si="56"/>
        <v/>
      </c>
      <c r="H3599" s="19"/>
      <c r="I3599" s="19"/>
      <c r="J3599" s="176" t="str">
        <f>IF(AND(C3599&lt;&gt;"",COUNTIF('3.工程情報'!$C$6:$C$501,C3599)=0),"工程記号が3.工程情報に存在しません。","")</f>
        <v/>
      </c>
    </row>
    <row r="3600" spans="2:10" ht="18" customHeight="1">
      <c r="B3600" s="166"/>
      <c r="C3600" s="165"/>
      <c r="D3600" s="12" t="str">
        <f>IF(C3600="","",VLOOKUP(C3600,'3.工程情報'!$C$6:$D$501,2,FALSE))</f>
        <v/>
      </c>
      <c r="E3600" s="165"/>
      <c r="F3600" s="170"/>
      <c r="G3600" s="189" t="str">
        <f t="shared" si="56"/>
        <v/>
      </c>
      <c r="H3600" s="19"/>
      <c r="I3600" s="19"/>
      <c r="J3600" s="176" t="str">
        <f>IF(AND(C3600&lt;&gt;"",COUNTIF('3.工程情報'!$C$6:$C$501,C3600)=0),"工程記号が3.工程情報に存在しません。","")</f>
        <v/>
      </c>
    </row>
    <row r="3601" spans="2:10" ht="18" customHeight="1">
      <c r="B3601" s="166"/>
      <c r="C3601" s="165"/>
      <c r="D3601" s="12" t="str">
        <f>IF(C3601="","",VLOOKUP(C3601,'3.工程情報'!$C$6:$D$501,2,FALSE))</f>
        <v/>
      </c>
      <c r="E3601" s="165"/>
      <c r="F3601" s="170"/>
      <c r="G3601" s="189" t="str">
        <f t="shared" si="56"/>
        <v/>
      </c>
      <c r="H3601" s="19"/>
      <c r="I3601" s="19"/>
      <c r="J3601" s="176" t="str">
        <f>IF(AND(C3601&lt;&gt;"",COUNTIF('3.工程情報'!$C$6:$C$501,C3601)=0),"工程記号が3.工程情報に存在しません。","")</f>
        <v/>
      </c>
    </row>
    <row r="3602" spans="2:10" ht="18" customHeight="1">
      <c r="B3602" s="166"/>
      <c r="C3602" s="165"/>
      <c r="D3602" s="12" t="str">
        <f>IF(C3602="","",VLOOKUP(C3602,'3.工程情報'!$C$6:$D$501,2,FALSE))</f>
        <v/>
      </c>
      <c r="E3602" s="165"/>
      <c r="F3602" s="170"/>
      <c r="G3602" s="189" t="str">
        <f t="shared" si="56"/>
        <v/>
      </c>
      <c r="H3602" s="19"/>
      <c r="I3602" s="19"/>
      <c r="J3602" s="176" t="str">
        <f>IF(AND(C3602&lt;&gt;"",COUNTIF('3.工程情報'!$C$6:$C$501,C3602)=0),"工程記号が3.工程情報に存在しません。","")</f>
        <v/>
      </c>
    </row>
    <row r="3603" spans="2:10" ht="18" customHeight="1">
      <c r="B3603" s="166"/>
      <c r="C3603" s="165"/>
      <c r="D3603" s="12" t="str">
        <f>IF(C3603="","",VLOOKUP(C3603,'3.工程情報'!$C$6:$D$501,2,FALSE))</f>
        <v/>
      </c>
      <c r="E3603" s="165"/>
      <c r="F3603" s="170"/>
      <c r="G3603" s="189" t="str">
        <f t="shared" si="56"/>
        <v/>
      </c>
      <c r="H3603" s="19"/>
      <c r="I3603" s="19"/>
      <c r="J3603" s="176" t="str">
        <f>IF(AND(C3603&lt;&gt;"",COUNTIF('3.工程情報'!$C$6:$C$501,C3603)=0),"工程記号が3.工程情報に存在しません。","")</f>
        <v/>
      </c>
    </row>
    <row r="3604" spans="2:10" ht="18" customHeight="1">
      <c r="B3604" s="166"/>
      <c r="C3604" s="165"/>
      <c r="D3604" s="12" t="str">
        <f>IF(C3604="","",VLOOKUP(C3604,'3.工程情報'!$C$6:$D$501,2,FALSE))</f>
        <v/>
      </c>
      <c r="E3604" s="165"/>
      <c r="F3604" s="170"/>
      <c r="G3604" s="189" t="str">
        <f t="shared" si="56"/>
        <v/>
      </c>
      <c r="H3604" s="19"/>
      <c r="I3604" s="19"/>
      <c r="J3604" s="176" t="str">
        <f>IF(AND(C3604&lt;&gt;"",COUNTIF('3.工程情報'!$C$6:$C$501,C3604)=0),"工程記号が3.工程情報に存在しません。","")</f>
        <v/>
      </c>
    </row>
    <row r="3605" spans="2:10" ht="18" customHeight="1">
      <c r="B3605" s="166"/>
      <c r="C3605" s="165"/>
      <c r="D3605" s="12" t="str">
        <f>IF(C3605="","",VLOOKUP(C3605,'3.工程情報'!$C$6:$D$501,2,FALSE))</f>
        <v/>
      </c>
      <c r="E3605" s="165"/>
      <c r="F3605" s="170"/>
      <c r="G3605" s="189" t="str">
        <f t="shared" si="56"/>
        <v/>
      </c>
      <c r="H3605" s="19"/>
      <c r="I3605" s="19"/>
      <c r="J3605" s="176" t="str">
        <f>IF(AND(C3605&lt;&gt;"",COUNTIF('3.工程情報'!$C$6:$C$501,C3605)=0),"工程記号が3.工程情報に存在しません。","")</f>
        <v/>
      </c>
    </row>
    <row r="3606" spans="2:10" ht="18" customHeight="1">
      <c r="B3606" s="166"/>
      <c r="C3606" s="165"/>
      <c r="D3606" s="12" t="str">
        <f>IF(C3606="","",VLOOKUP(C3606,'3.工程情報'!$C$6:$D$501,2,FALSE))</f>
        <v/>
      </c>
      <c r="E3606" s="165"/>
      <c r="F3606" s="170"/>
      <c r="G3606" s="189" t="str">
        <f t="shared" si="56"/>
        <v/>
      </c>
      <c r="H3606" s="19"/>
      <c r="I3606" s="19"/>
      <c r="J3606" s="176" t="str">
        <f>IF(AND(C3606&lt;&gt;"",COUNTIF('3.工程情報'!$C$6:$C$501,C3606)=0),"工程記号が3.工程情報に存在しません。","")</f>
        <v/>
      </c>
    </row>
    <row r="3607" spans="2:10" ht="18" customHeight="1">
      <c r="B3607" s="166"/>
      <c r="C3607" s="165"/>
      <c r="D3607" s="12" t="str">
        <f>IF(C3607="","",VLOOKUP(C3607,'3.工程情報'!$C$6:$D$501,2,FALSE))</f>
        <v/>
      </c>
      <c r="E3607" s="165"/>
      <c r="F3607" s="170"/>
      <c r="G3607" s="189" t="str">
        <f t="shared" si="56"/>
        <v/>
      </c>
      <c r="H3607" s="19"/>
      <c r="I3607" s="19"/>
      <c r="J3607" s="176" t="str">
        <f>IF(AND(C3607&lt;&gt;"",COUNTIF('3.工程情報'!$C$6:$C$501,C3607)=0),"工程記号が3.工程情報に存在しません。","")</f>
        <v/>
      </c>
    </row>
    <row r="3608" spans="2:10" ht="18" customHeight="1">
      <c r="B3608" s="166"/>
      <c r="C3608" s="165"/>
      <c r="D3608" s="12" t="str">
        <f>IF(C3608="","",VLOOKUP(C3608,'3.工程情報'!$C$6:$D$501,2,FALSE))</f>
        <v/>
      </c>
      <c r="E3608" s="165"/>
      <c r="F3608" s="170"/>
      <c r="G3608" s="189" t="str">
        <f t="shared" si="56"/>
        <v/>
      </c>
      <c r="H3608" s="19"/>
      <c r="I3608" s="19"/>
      <c r="J3608" s="176" t="str">
        <f>IF(AND(C3608&lt;&gt;"",COUNTIF('3.工程情報'!$C$6:$C$501,C3608)=0),"工程記号が3.工程情報に存在しません。","")</f>
        <v/>
      </c>
    </row>
    <row r="3609" spans="2:10" ht="18" customHeight="1">
      <c r="B3609" s="166"/>
      <c r="C3609" s="165"/>
      <c r="D3609" s="12" t="str">
        <f>IF(C3609="","",VLOOKUP(C3609,'3.工程情報'!$C$6:$D$501,2,FALSE))</f>
        <v/>
      </c>
      <c r="E3609" s="165"/>
      <c r="F3609" s="170"/>
      <c r="G3609" s="189" t="str">
        <f t="shared" si="56"/>
        <v/>
      </c>
      <c r="H3609" s="19"/>
      <c r="I3609" s="19"/>
      <c r="J3609" s="176" t="str">
        <f>IF(AND(C3609&lt;&gt;"",COUNTIF('3.工程情報'!$C$6:$C$501,C3609)=0),"工程記号が3.工程情報に存在しません。","")</f>
        <v/>
      </c>
    </row>
    <row r="3610" spans="2:10" ht="18" customHeight="1">
      <c r="B3610" s="166"/>
      <c r="C3610" s="165"/>
      <c r="D3610" s="12" t="str">
        <f>IF(C3610="","",VLOOKUP(C3610,'3.工程情報'!$C$6:$D$501,2,FALSE))</f>
        <v/>
      </c>
      <c r="E3610" s="165"/>
      <c r="F3610" s="170"/>
      <c r="G3610" s="189" t="str">
        <f t="shared" si="56"/>
        <v/>
      </c>
      <c r="H3610" s="19"/>
      <c r="I3610" s="19"/>
      <c r="J3610" s="176" t="str">
        <f>IF(AND(C3610&lt;&gt;"",COUNTIF('3.工程情報'!$C$6:$C$501,C3610)=0),"工程記号が3.工程情報に存在しません。","")</f>
        <v/>
      </c>
    </row>
    <row r="3611" spans="2:10" ht="18" customHeight="1">
      <c r="B3611" s="166"/>
      <c r="C3611" s="165"/>
      <c r="D3611" s="12" t="str">
        <f>IF(C3611="","",VLOOKUP(C3611,'3.工程情報'!$C$6:$D$501,2,FALSE))</f>
        <v/>
      </c>
      <c r="E3611" s="165"/>
      <c r="F3611" s="170"/>
      <c r="G3611" s="189" t="str">
        <f t="shared" si="56"/>
        <v/>
      </c>
      <c r="H3611" s="19"/>
      <c r="I3611" s="19"/>
      <c r="J3611" s="176" t="str">
        <f>IF(AND(C3611&lt;&gt;"",COUNTIF('3.工程情報'!$C$6:$C$501,C3611)=0),"工程記号が3.工程情報に存在しません。","")</f>
        <v/>
      </c>
    </row>
    <row r="3612" spans="2:10" ht="18" customHeight="1">
      <c r="B3612" s="166"/>
      <c r="C3612" s="165"/>
      <c r="D3612" s="12" t="str">
        <f>IF(C3612="","",VLOOKUP(C3612,'3.工程情報'!$C$6:$D$501,2,FALSE))</f>
        <v/>
      </c>
      <c r="E3612" s="165"/>
      <c r="F3612" s="170"/>
      <c r="G3612" s="189" t="str">
        <f t="shared" si="56"/>
        <v/>
      </c>
      <c r="H3612" s="19"/>
      <c r="I3612" s="19"/>
      <c r="J3612" s="176" t="str">
        <f>IF(AND(C3612&lt;&gt;"",COUNTIF('3.工程情報'!$C$6:$C$501,C3612)=0),"工程記号が3.工程情報に存在しません。","")</f>
        <v/>
      </c>
    </row>
    <row r="3613" spans="2:10" ht="18" customHeight="1">
      <c r="B3613" s="166"/>
      <c r="C3613" s="165"/>
      <c r="D3613" s="12" t="str">
        <f>IF(C3613="","",VLOOKUP(C3613,'3.工程情報'!$C$6:$D$501,2,FALSE))</f>
        <v/>
      </c>
      <c r="E3613" s="165"/>
      <c r="F3613" s="170"/>
      <c r="G3613" s="189" t="str">
        <f t="shared" si="56"/>
        <v/>
      </c>
      <c r="H3613" s="19"/>
      <c r="I3613" s="19"/>
      <c r="J3613" s="176" t="str">
        <f>IF(AND(C3613&lt;&gt;"",COUNTIF('3.工程情報'!$C$6:$C$501,C3613)=0),"工程記号が3.工程情報に存在しません。","")</f>
        <v/>
      </c>
    </row>
    <row r="3614" spans="2:10" ht="18" customHeight="1">
      <c r="B3614" s="166"/>
      <c r="C3614" s="165"/>
      <c r="D3614" s="12" t="str">
        <f>IF(C3614="","",VLOOKUP(C3614,'3.工程情報'!$C$6:$D$501,2,FALSE))</f>
        <v/>
      </c>
      <c r="E3614" s="165"/>
      <c r="F3614" s="170"/>
      <c r="G3614" s="189" t="str">
        <f t="shared" si="56"/>
        <v/>
      </c>
      <c r="H3614" s="19"/>
      <c r="I3614" s="19"/>
      <c r="J3614" s="176" t="str">
        <f>IF(AND(C3614&lt;&gt;"",COUNTIF('3.工程情報'!$C$6:$C$501,C3614)=0),"工程記号が3.工程情報に存在しません。","")</f>
        <v/>
      </c>
    </row>
    <row r="3615" spans="2:10" ht="18" customHeight="1">
      <c r="B3615" s="166"/>
      <c r="C3615" s="165"/>
      <c r="D3615" s="12" t="str">
        <f>IF(C3615="","",VLOOKUP(C3615,'3.工程情報'!$C$6:$D$501,2,FALSE))</f>
        <v/>
      </c>
      <c r="E3615" s="165"/>
      <c r="F3615" s="170"/>
      <c r="G3615" s="189" t="str">
        <f t="shared" si="56"/>
        <v/>
      </c>
      <c r="H3615" s="19"/>
      <c r="I3615" s="19"/>
      <c r="J3615" s="176" t="str">
        <f>IF(AND(C3615&lt;&gt;"",COUNTIF('3.工程情報'!$C$6:$C$501,C3615)=0),"工程記号が3.工程情報に存在しません。","")</f>
        <v/>
      </c>
    </row>
    <row r="3616" spans="2:10" ht="18" customHeight="1">
      <c r="B3616" s="166"/>
      <c r="C3616" s="165"/>
      <c r="D3616" s="12" t="str">
        <f>IF(C3616="","",VLOOKUP(C3616,'3.工程情報'!$C$6:$D$501,2,FALSE))</f>
        <v/>
      </c>
      <c r="E3616" s="165"/>
      <c r="F3616" s="170"/>
      <c r="G3616" s="189" t="str">
        <f t="shared" si="56"/>
        <v/>
      </c>
      <c r="H3616" s="19"/>
      <c r="I3616" s="19"/>
      <c r="J3616" s="176" t="str">
        <f>IF(AND(C3616&lt;&gt;"",COUNTIF('3.工程情報'!$C$6:$C$501,C3616)=0),"工程記号が3.工程情報に存在しません。","")</f>
        <v/>
      </c>
    </row>
    <row r="3617" spans="2:10" ht="18" customHeight="1">
      <c r="B3617" s="166"/>
      <c r="C3617" s="165"/>
      <c r="D3617" s="12" t="str">
        <f>IF(C3617="","",VLOOKUP(C3617,'3.工程情報'!$C$6:$D$501,2,FALSE))</f>
        <v/>
      </c>
      <c r="E3617" s="165"/>
      <c r="F3617" s="170"/>
      <c r="G3617" s="189" t="str">
        <f t="shared" si="56"/>
        <v/>
      </c>
      <c r="H3617" s="19"/>
      <c r="I3617" s="19"/>
      <c r="J3617" s="176" t="str">
        <f>IF(AND(C3617&lt;&gt;"",COUNTIF('3.工程情報'!$C$6:$C$501,C3617)=0),"工程記号が3.工程情報に存在しません。","")</f>
        <v/>
      </c>
    </row>
    <row r="3618" spans="2:10" ht="18" customHeight="1">
      <c r="B3618" s="166"/>
      <c r="C3618" s="165"/>
      <c r="D3618" s="12" t="str">
        <f>IF(C3618="","",VLOOKUP(C3618,'3.工程情報'!$C$6:$D$501,2,FALSE))</f>
        <v/>
      </c>
      <c r="E3618" s="165"/>
      <c r="F3618" s="170"/>
      <c r="G3618" s="189" t="str">
        <f t="shared" si="56"/>
        <v/>
      </c>
      <c r="H3618" s="19"/>
      <c r="I3618" s="19"/>
      <c r="J3618" s="176" t="str">
        <f>IF(AND(C3618&lt;&gt;"",COUNTIF('3.工程情報'!$C$6:$C$501,C3618)=0),"工程記号が3.工程情報に存在しません。","")</f>
        <v/>
      </c>
    </row>
    <row r="3619" spans="2:10" ht="18" customHeight="1">
      <c r="B3619" s="166"/>
      <c r="C3619" s="165"/>
      <c r="D3619" s="12" t="str">
        <f>IF(C3619="","",VLOOKUP(C3619,'3.工程情報'!$C$6:$D$501,2,FALSE))</f>
        <v/>
      </c>
      <c r="E3619" s="165"/>
      <c r="F3619" s="170"/>
      <c r="G3619" s="189" t="str">
        <f t="shared" si="56"/>
        <v/>
      </c>
      <c r="H3619" s="19"/>
      <c r="I3619" s="19"/>
      <c r="J3619" s="176" t="str">
        <f>IF(AND(C3619&lt;&gt;"",COUNTIF('3.工程情報'!$C$6:$C$501,C3619)=0),"工程記号が3.工程情報に存在しません。","")</f>
        <v/>
      </c>
    </row>
    <row r="3620" spans="2:10" ht="18" customHeight="1">
      <c r="B3620" s="166"/>
      <c r="C3620" s="165"/>
      <c r="D3620" s="12" t="str">
        <f>IF(C3620="","",VLOOKUP(C3620,'3.工程情報'!$C$6:$D$501,2,FALSE))</f>
        <v/>
      </c>
      <c r="E3620" s="165"/>
      <c r="F3620" s="170"/>
      <c r="G3620" s="189" t="str">
        <f t="shared" si="56"/>
        <v/>
      </c>
      <c r="H3620" s="19"/>
      <c r="I3620" s="19"/>
      <c r="J3620" s="176" t="str">
        <f>IF(AND(C3620&lt;&gt;"",COUNTIF('3.工程情報'!$C$6:$C$501,C3620)=0),"工程記号が3.工程情報に存在しません。","")</f>
        <v/>
      </c>
    </row>
    <row r="3621" spans="2:10" ht="18" customHeight="1">
      <c r="B3621" s="166"/>
      <c r="C3621" s="165"/>
      <c r="D3621" s="12" t="str">
        <f>IF(C3621="","",VLOOKUP(C3621,'3.工程情報'!$C$6:$D$501,2,FALSE))</f>
        <v/>
      </c>
      <c r="E3621" s="165"/>
      <c r="F3621" s="170"/>
      <c r="G3621" s="189" t="str">
        <f t="shared" si="56"/>
        <v/>
      </c>
      <c r="H3621" s="19"/>
      <c r="I3621" s="19"/>
      <c r="J3621" s="176" t="str">
        <f>IF(AND(C3621&lt;&gt;"",COUNTIF('3.工程情報'!$C$6:$C$501,C3621)=0),"工程記号が3.工程情報に存在しません。","")</f>
        <v/>
      </c>
    </row>
    <row r="3622" spans="2:10" ht="18" customHeight="1">
      <c r="B3622" s="166"/>
      <c r="C3622" s="165"/>
      <c r="D3622" s="12" t="str">
        <f>IF(C3622="","",VLOOKUP(C3622,'3.工程情報'!$C$6:$D$501,2,FALSE))</f>
        <v/>
      </c>
      <c r="E3622" s="165"/>
      <c r="F3622" s="170"/>
      <c r="G3622" s="189" t="str">
        <f t="shared" si="56"/>
        <v/>
      </c>
      <c r="H3622" s="19"/>
      <c r="I3622" s="19"/>
      <c r="J3622" s="176" t="str">
        <f>IF(AND(C3622&lt;&gt;"",COUNTIF('3.工程情報'!$C$6:$C$501,C3622)=0),"工程記号が3.工程情報に存在しません。","")</f>
        <v/>
      </c>
    </row>
    <row r="3623" spans="2:10" ht="18" customHeight="1">
      <c r="B3623" s="166"/>
      <c r="C3623" s="165"/>
      <c r="D3623" s="12" t="str">
        <f>IF(C3623="","",VLOOKUP(C3623,'3.工程情報'!$C$6:$D$501,2,FALSE))</f>
        <v/>
      </c>
      <c r="E3623" s="165"/>
      <c r="F3623" s="170"/>
      <c r="G3623" s="189" t="str">
        <f t="shared" si="56"/>
        <v/>
      </c>
      <c r="H3623" s="19"/>
      <c r="I3623" s="19"/>
      <c r="J3623" s="176" t="str">
        <f>IF(AND(C3623&lt;&gt;"",COUNTIF('3.工程情報'!$C$6:$C$501,C3623)=0),"工程記号が3.工程情報に存在しません。","")</f>
        <v/>
      </c>
    </row>
    <row r="3624" spans="2:10" ht="18" customHeight="1">
      <c r="B3624" s="166"/>
      <c r="C3624" s="165"/>
      <c r="D3624" s="12" t="str">
        <f>IF(C3624="","",VLOOKUP(C3624,'3.工程情報'!$C$6:$D$501,2,FALSE))</f>
        <v/>
      </c>
      <c r="E3624" s="165"/>
      <c r="F3624" s="170"/>
      <c r="G3624" s="189" t="str">
        <f t="shared" si="56"/>
        <v/>
      </c>
      <c r="H3624" s="19"/>
      <c r="I3624" s="19"/>
      <c r="J3624" s="176" t="str">
        <f>IF(AND(C3624&lt;&gt;"",COUNTIF('3.工程情報'!$C$6:$C$501,C3624)=0),"工程記号が3.工程情報に存在しません。","")</f>
        <v/>
      </c>
    </row>
    <row r="3625" spans="2:10" ht="18" customHeight="1">
      <c r="B3625" s="166"/>
      <c r="C3625" s="165"/>
      <c r="D3625" s="12" t="str">
        <f>IF(C3625="","",VLOOKUP(C3625,'3.工程情報'!$C$6:$D$501,2,FALSE))</f>
        <v/>
      </c>
      <c r="E3625" s="165"/>
      <c r="F3625" s="170"/>
      <c r="G3625" s="189" t="str">
        <f t="shared" si="56"/>
        <v/>
      </c>
      <c r="H3625" s="19"/>
      <c r="I3625" s="19"/>
      <c r="J3625" s="176" t="str">
        <f>IF(AND(C3625&lt;&gt;"",COUNTIF('3.工程情報'!$C$6:$C$501,C3625)=0),"工程記号が3.工程情報に存在しません。","")</f>
        <v/>
      </c>
    </row>
    <row r="3626" spans="2:10" ht="18" customHeight="1">
      <c r="B3626" s="166"/>
      <c r="C3626" s="165"/>
      <c r="D3626" s="12" t="str">
        <f>IF(C3626="","",VLOOKUP(C3626,'3.工程情報'!$C$6:$D$501,2,FALSE))</f>
        <v/>
      </c>
      <c r="E3626" s="165"/>
      <c r="F3626" s="170"/>
      <c r="G3626" s="189" t="str">
        <f t="shared" si="56"/>
        <v/>
      </c>
      <c r="H3626" s="19"/>
      <c r="I3626" s="19"/>
      <c r="J3626" s="176" t="str">
        <f>IF(AND(C3626&lt;&gt;"",COUNTIF('3.工程情報'!$C$6:$C$501,C3626)=0),"工程記号が3.工程情報に存在しません。","")</f>
        <v/>
      </c>
    </row>
    <row r="3627" spans="2:10" ht="18" customHeight="1">
      <c r="B3627" s="166"/>
      <c r="C3627" s="165"/>
      <c r="D3627" s="12" t="str">
        <f>IF(C3627="","",VLOOKUP(C3627,'3.工程情報'!$C$6:$D$501,2,FALSE))</f>
        <v/>
      </c>
      <c r="E3627" s="165"/>
      <c r="F3627" s="170"/>
      <c r="G3627" s="189" t="str">
        <f t="shared" si="56"/>
        <v/>
      </c>
      <c r="H3627" s="19"/>
      <c r="I3627" s="19"/>
      <c r="J3627" s="176" t="str">
        <f>IF(AND(C3627&lt;&gt;"",COUNTIF('3.工程情報'!$C$6:$C$501,C3627)=0),"工程記号が3.工程情報に存在しません。","")</f>
        <v/>
      </c>
    </row>
    <row r="3628" spans="2:10" ht="18" customHeight="1">
      <c r="B3628" s="166"/>
      <c r="C3628" s="165"/>
      <c r="D3628" s="12" t="str">
        <f>IF(C3628="","",VLOOKUP(C3628,'3.工程情報'!$C$6:$D$501,2,FALSE))</f>
        <v/>
      </c>
      <c r="E3628" s="165"/>
      <c r="F3628" s="170"/>
      <c r="G3628" s="189" t="str">
        <f t="shared" si="56"/>
        <v/>
      </c>
      <c r="H3628" s="19"/>
      <c r="I3628" s="19"/>
      <c r="J3628" s="176" t="str">
        <f>IF(AND(C3628&lt;&gt;"",COUNTIF('3.工程情報'!$C$6:$C$501,C3628)=0),"工程記号が3.工程情報に存在しません。","")</f>
        <v/>
      </c>
    </row>
    <row r="3629" spans="2:10" ht="18" customHeight="1">
      <c r="B3629" s="166"/>
      <c r="C3629" s="165"/>
      <c r="D3629" s="12" t="str">
        <f>IF(C3629="","",VLOOKUP(C3629,'3.工程情報'!$C$6:$D$501,2,FALSE))</f>
        <v/>
      </c>
      <c r="E3629" s="165"/>
      <c r="F3629" s="170"/>
      <c r="G3629" s="189" t="str">
        <f t="shared" si="56"/>
        <v/>
      </c>
      <c r="H3629" s="19"/>
      <c r="I3629" s="19"/>
      <c r="J3629" s="176" t="str">
        <f>IF(AND(C3629&lt;&gt;"",COUNTIF('3.工程情報'!$C$6:$C$501,C3629)=0),"工程記号が3.工程情報に存在しません。","")</f>
        <v/>
      </c>
    </row>
    <row r="3630" spans="2:10" ht="18" customHeight="1">
      <c r="B3630" s="166"/>
      <c r="C3630" s="165"/>
      <c r="D3630" s="12" t="str">
        <f>IF(C3630="","",VLOOKUP(C3630,'3.工程情報'!$C$6:$D$501,2,FALSE))</f>
        <v/>
      </c>
      <c r="E3630" s="165"/>
      <c r="F3630" s="170"/>
      <c r="G3630" s="189" t="str">
        <f t="shared" si="56"/>
        <v/>
      </c>
      <c r="H3630" s="19"/>
      <c r="I3630" s="19"/>
      <c r="J3630" s="176" t="str">
        <f>IF(AND(C3630&lt;&gt;"",COUNTIF('3.工程情報'!$C$6:$C$501,C3630)=0),"工程記号が3.工程情報に存在しません。","")</f>
        <v/>
      </c>
    </row>
    <row r="3631" spans="2:10" ht="18" customHeight="1">
      <c r="B3631" s="166"/>
      <c r="C3631" s="165"/>
      <c r="D3631" s="12" t="str">
        <f>IF(C3631="","",VLOOKUP(C3631,'3.工程情報'!$C$6:$D$501,2,FALSE))</f>
        <v/>
      </c>
      <c r="E3631" s="165"/>
      <c r="F3631" s="170"/>
      <c r="G3631" s="189" t="str">
        <f t="shared" si="56"/>
        <v/>
      </c>
      <c r="H3631" s="19"/>
      <c r="I3631" s="19"/>
      <c r="J3631" s="176" t="str">
        <f>IF(AND(C3631&lt;&gt;"",COUNTIF('3.工程情報'!$C$6:$C$501,C3631)=0),"工程記号が3.工程情報に存在しません。","")</f>
        <v/>
      </c>
    </row>
    <row r="3632" spans="2:10" ht="18" customHeight="1">
      <c r="B3632" s="166"/>
      <c r="C3632" s="165"/>
      <c r="D3632" s="12" t="str">
        <f>IF(C3632="","",VLOOKUP(C3632,'3.工程情報'!$C$6:$D$501,2,FALSE))</f>
        <v/>
      </c>
      <c r="E3632" s="165"/>
      <c r="F3632" s="170"/>
      <c r="G3632" s="189" t="str">
        <f t="shared" si="56"/>
        <v/>
      </c>
      <c r="H3632" s="19"/>
      <c r="I3632" s="19"/>
      <c r="J3632" s="176" t="str">
        <f>IF(AND(C3632&lt;&gt;"",COUNTIF('3.工程情報'!$C$6:$C$501,C3632)=0),"工程記号が3.工程情報に存在しません。","")</f>
        <v/>
      </c>
    </row>
    <row r="3633" spans="2:10" ht="18" customHeight="1">
      <c r="B3633" s="166"/>
      <c r="C3633" s="165"/>
      <c r="D3633" s="12" t="str">
        <f>IF(C3633="","",VLOOKUP(C3633,'3.工程情報'!$C$6:$D$501,2,FALSE))</f>
        <v/>
      </c>
      <c r="E3633" s="165"/>
      <c r="F3633" s="170"/>
      <c r="G3633" s="189" t="str">
        <f t="shared" si="56"/>
        <v/>
      </c>
      <c r="H3633" s="19"/>
      <c r="I3633" s="19"/>
      <c r="J3633" s="176" t="str">
        <f>IF(AND(C3633&lt;&gt;"",COUNTIF('3.工程情報'!$C$6:$C$501,C3633)=0),"工程記号が3.工程情報に存在しません。","")</f>
        <v/>
      </c>
    </row>
    <row r="3634" spans="2:10" ht="18" customHeight="1">
      <c r="B3634" s="166"/>
      <c r="C3634" s="165"/>
      <c r="D3634" s="12" t="str">
        <f>IF(C3634="","",VLOOKUP(C3634,'3.工程情報'!$C$6:$D$501,2,FALSE))</f>
        <v/>
      </c>
      <c r="E3634" s="165"/>
      <c r="F3634" s="170"/>
      <c r="G3634" s="189" t="str">
        <f t="shared" si="56"/>
        <v/>
      </c>
      <c r="H3634" s="19"/>
      <c r="I3634" s="19"/>
      <c r="J3634" s="176" t="str">
        <f>IF(AND(C3634&lt;&gt;"",COUNTIF('3.工程情報'!$C$6:$C$501,C3634)=0),"工程記号が3.工程情報に存在しません。","")</f>
        <v/>
      </c>
    </row>
    <row r="3635" spans="2:10" ht="18" customHeight="1">
      <c r="B3635" s="166"/>
      <c r="C3635" s="165"/>
      <c r="D3635" s="12" t="str">
        <f>IF(C3635="","",VLOOKUP(C3635,'3.工程情報'!$C$6:$D$501,2,FALSE))</f>
        <v/>
      </c>
      <c r="E3635" s="165"/>
      <c r="F3635" s="170"/>
      <c r="G3635" s="189" t="str">
        <f t="shared" si="56"/>
        <v/>
      </c>
      <c r="H3635" s="19"/>
      <c r="I3635" s="19"/>
      <c r="J3635" s="176" t="str">
        <f>IF(AND(C3635&lt;&gt;"",COUNTIF('3.工程情報'!$C$6:$C$501,C3635)=0),"工程記号が3.工程情報に存在しません。","")</f>
        <v/>
      </c>
    </row>
    <row r="3636" spans="2:10" ht="18" customHeight="1">
      <c r="B3636" s="166"/>
      <c r="C3636" s="165"/>
      <c r="D3636" s="12" t="str">
        <f>IF(C3636="","",VLOOKUP(C3636,'3.工程情報'!$C$6:$D$501,2,FALSE))</f>
        <v/>
      </c>
      <c r="E3636" s="165"/>
      <c r="F3636" s="170"/>
      <c r="G3636" s="189" t="str">
        <f t="shared" si="56"/>
        <v/>
      </c>
      <c r="H3636" s="19"/>
      <c r="I3636" s="19"/>
      <c r="J3636" s="176" t="str">
        <f>IF(AND(C3636&lt;&gt;"",COUNTIF('3.工程情報'!$C$6:$C$501,C3636)=0),"工程記号が3.工程情報に存在しません。","")</f>
        <v/>
      </c>
    </row>
    <row r="3637" spans="2:10" ht="18" customHeight="1">
      <c r="B3637" s="166"/>
      <c r="C3637" s="165"/>
      <c r="D3637" s="12" t="str">
        <f>IF(C3637="","",VLOOKUP(C3637,'3.工程情報'!$C$6:$D$501,2,FALSE))</f>
        <v/>
      </c>
      <c r="E3637" s="165"/>
      <c r="F3637" s="170"/>
      <c r="G3637" s="189" t="str">
        <f t="shared" si="56"/>
        <v/>
      </c>
      <c r="H3637" s="19"/>
      <c r="I3637" s="19"/>
      <c r="J3637" s="176" t="str">
        <f>IF(AND(C3637&lt;&gt;"",COUNTIF('3.工程情報'!$C$6:$C$501,C3637)=0),"工程記号が3.工程情報に存在しません。","")</f>
        <v/>
      </c>
    </row>
    <row r="3638" spans="2:10" ht="18" customHeight="1">
      <c r="B3638" s="166"/>
      <c r="C3638" s="165"/>
      <c r="D3638" s="12" t="str">
        <f>IF(C3638="","",VLOOKUP(C3638,'3.工程情報'!$C$6:$D$501,2,FALSE))</f>
        <v/>
      </c>
      <c r="E3638" s="165"/>
      <c r="F3638" s="170"/>
      <c r="G3638" s="189" t="str">
        <f t="shared" si="56"/>
        <v/>
      </c>
      <c r="H3638" s="19"/>
      <c r="I3638" s="19"/>
      <c r="J3638" s="176" t="str">
        <f>IF(AND(C3638&lt;&gt;"",COUNTIF('3.工程情報'!$C$6:$C$501,C3638)=0),"工程記号が3.工程情報に存在しません。","")</f>
        <v/>
      </c>
    </row>
    <row r="3639" spans="2:10" ht="18" customHeight="1">
      <c r="B3639" s="166"/>
      <c r="C3639" s="165"/>
      <c r="D3639" s="12" t="str">
        <f>IF(C3639="","",VLOOKUP(C3639,'3.工程情報'!$C$6:$D$501,2,FALSE))</f>
        <v/>
      </c>
      <c r="E3639" s="165"/>
      <c r="F3639" s="170"/>
      <c r="G3639" s="189" t="str">
        <f t="shared" si="56"/>
        <v/>
      </c>
      <c r="H3639" s="19"/>
      <c r="I3639" s="19"/>
      <c r="J3639" s="176" t="str">
        <f>IF(AND(C3639&lt;&gt;"",COUNTIF('3.工程情報'!$C$6:$C$501,C3639)=0),"工程記号が3.工程情報に存在しません。","")</f>
        <v/>
      </c>
    </row>
    <row r="3640" spans="2:10" ht="18" customHeight="1">
      <c r="B3640" s="166"/>
      <c r="C3640" s="165"/>
      <c r="D3640" s="12" t="str">
        <f>IF(C3640="","",VLOOKUP(C3640,'3.工程情報'!$C$6:$D$501,2,FALSE))</f>
        <v/>
      </c>
      <c r="E3640" s="165"/>
      <c r="F3640" s="170"/>
      <c r="G3640" s="189" t="str">
        <f t="shared" si="56"/>
        <v/>
      </c>
      <c r="H3640" s="19"/>
      <c r="I3640" s="19"/>
      <c r="J3640" s="176" t="str">
        <f>IF(AND(C3640&lt;&gt;"",COUNTIF('3.工程情報'!$C$6:$C$501,C3640)=0),"工程記号が3.工程情報に存在しません。","")</f>
        <v/>
      </c>
    </row>
    <row r="3641" spans="2:10" ht="18" customHeight="1">
      <c r="B3641" s="166"/>
      <c r="C3641" s="165"/>
      <c r="D3641" s="12" t="str">
        <f>IF(C3641="","",VLOOKUP(C3641,'3.工程情報'!$C$6:$D$501,2,FALSE))</f>
        <v/>
      </c>
      <c r="E3641" s="165"/>
      <c r="F3641" s="170"/>
      <c r="G3641" s="189" t="str">
        <f t="shared" si="56"/>
        <v/>
      </c>
      <c r="H3641" s="19"/>
      <c r="I3641" s="19"/>
      <c r="J3641" s="176" t="str">
        <f>IF(AND(C3641&lt;&gt;"",COUNTIF('3.工程情報'!$C$6:$C$501,C3641)=0),"工程記号が3.工程情報に存在しません。","")</f>
        <v/>
      </c>
    </row>
    <row r="3642" spans="2:10" ht="18" customHeight="1">
      <c r="B3642" s="166"/>
      <c r="C3642" s="165"/>
      <c r="D3642" s="12" t="str">
        <f>IF(C3642="","",VLOOKUP(C3642,'3.工程情報'!$C$6:$D$501,2,FALSE))</f>
        <v/>
      </c>
      <c r="E3642" s="165"/>
      <c r="F3642" s="170"/>
      <c r="G3642" s="189" t="str">
        <f t="shared" si="56"/>
        <v/>
      </c>
      <c r="H3642" s="19"/>
      <c r="I3642" s="19"/>
      <c r="J3642" s="176" t="str">
        <f>IF(AND(C3642&lt;&gt;"",COUNTIF('3.工程情報'!$C$6:$C$501,C3642)=0),"工程記号が3.工程情報に存在しません。","")</f>
        <v/>
      </c>
    </row>
    <row r="3643" spans="2:10" ht="18" customHeight="1">
      <c r="B3643" s="166"/>
      <c r="C3643" s="165"/>
      <c r="D3643" s="12" t="str">
        <f>IF(C3643="","",VLOOKUP(C3643,'3.工程情報'!$C$6:$D$501,2,FALSE))</f>
        <v/>
      </c>
      <c r="E3643" s="165"/>
      <c r="F3643" s="170"/>
      <c r="G3643" s="189" t="str">
        <f t="shared" si="56"/>
        <v/>
      </c>
      <c r="H3643" s="19"/>
      <c r="I3643" s="19"/>
      <c r="J3643" s="176" t="str">
        <f>IF(AND(C3643&lt;&gt;"",COUNTIF('3.工程情報'!$C$6:$C$501,C3643)=0),"工程記号が3.工程情報に存在しません。","")</f>
        <v/>
      </c>
    </row>
    <row r="3644" spans="2:10" ht="18" customHeight="1">
      <c r="B3644" s="166"/>
      <c r="C3644" s="165"/>
      <c r="D3644" s="12" t="str">
        <f>IF(C3644="","",VLOOKUP(C3644,'3.工程情報'!$C$6:$D$501,2,FALSE))</f>
        <v/>
      </c>
      <c r="E3644" s="165"/>
      <c r="F3644" s="170"/>
      <c r="G3644" s="189" t="str">
        <f t="shared" si="56"/>
        <v/>
      </c>
      <c r="H3644" s="19"/>
      <c r="I3644" s="19"/>
      <c r="J3644" s="176" t="str">
        <f>IF(AND(C3644&lt;&gt;"",COUNTIF('3.工程情報'!$C$6:$C$501,C3644)=0),"工程記号が3.工程情報に存在しません。","")</f>
        <v/>
      </c>
    </row>
    <row r="3645" spans="2:10" ht="18" customHeight="1">
      <c r="B3645" s="166"/>
      <c r="C3645" s="165"/>
      <c r="D3645" s="12" t="str">
        <f>IF(C3645="","",VLOOKUP(C3645,'3.工程情報'!$C$6:$D$501,2,FALSE))</f>
        <v/>
      </c>
      <c r="E3645" s="165"/>
      <c r="F3645" s="170"/>
      <c r="G3645" s="189" t="str">
        <f t="shared" si="56"/>
        <v/>
      </c>
      <c r="H3645" s="19"/>
      <c r="I3645" s="19"/>
      <c r="J3645" s="176" t="str">
        <f>IF(AND(C3645&lt;&gt;"",COUNTIF('3.工程情報'!$C$6:$C$501,C3645)=0),"工程記号が3.工程情報に存在しません。","")</f>
        <v/>
      </c>
    </row>
    <row r="3646" spans="2:10" ht="18" customHeight="1">
      <c r="B3646" s="166"/>
      <c r="C3646" s="165"/>
      <c r="D3646" s="12" t="str">
        <f>IF(C3646="","",VLOOKUP(C3646,'3.工程情報'!$C$6:$D$501,2,FALSE))</f>
        <v/>
      </c>
      <c r="E3646" s="165"/>
      <c r="F3646" s="170"/>
      <c r="G3646" s="189" t="str">
        <f t="shared" si="56"/>
        <v/>
      </c>
      <c r="H3646" s="19"/>
      <c r="I3646" s="19"/>
      <c r="J3646" s="176" t="str">
        <f>IF(AND(C3646&lt;&gt;"",COUNTIF('3.工程情報'!$C$6:$C$501,C3646)=0),"工程記号が3.工程情報に存在しません。","")</f>
        <v/>
      </c>
    </row>
    <row r="3647" spans="2:10" ht="18" customHeight="1">
      <c r="B3647" s="166"/>
      <c r="C3647" s="165"/>
      <c r="D3647" s="12" t="str">
        <f>IF(C3647="","",VLOOKUP(C3647,'3.工程情報'!$C$6:$D$501,2,FALSE))</f>
        <v/>
      </c>
      <c r="E3647" s="165"/>
      <c r="F3647" s="170"/>
      <c r="G3647" s="189" t="str">
        <f t="shared" si="56"/>
        <v/>
      </c>
      <c r="H3647" s="19"/>
      <c r="I3647" s="19"/>
      <c r="J3647" s="176" t="str">
        <f>IF(AND(C3647&lt;&gt;"",COUNTIF('3.工程情報'!$C$6:$C$501,C3647)=0),"工程記号が3.工程情報に存在しません。","")</f>
        <v/>
      </c>
    </row>
    <row r="3648" spans="2:10" ht="18" customHeight="1">
      <c r="B3648" s="166"/>
      <c r="C3648" s="165"/>
      <c r="D3648" s="12" t="str">
        <f>IF(C3648="","",VLOOKUP(C3648,'3.工程情報'!$C$6:$D$501,2,FALSE))</f>
        <v/>
      </c>
      <c r="E3648" s="165"/>
      <c r="F3648" s="170"/>
      <c r="G3648" s="189" t="str">
        <f t="shared" si="56"/>
        <v/>
      </c>
      <c r="H3648" s="19"/>
      <c r="I3648" s="19"/>
      <c r="J3648" s="176" t="str">
        <f>IF(AND(C3648&lt;&gt;"",COUNTIF('3.工程情報'!$C$6:$C$501,C3648)=0),"工程記号が3.工程情報に存在しません。","")</f>
        <v/>
      </c>
    </row>
    <row r="3649" spans="2:10" ht="18" customHeight="1">
      <c r="B3649" s="166"/>
      <c r="C3649" s="165"/>
      <c r="D3649" s="12" t="str">
        <f>IF(C3649="","",VLOOKUP(C3649,'3.工程情報'!$C$6:$D$501,2,FALSE))</f>
        <v/>
      </c>
      <c r="E3649" s="165"/>
      <c r="F3649" s="170"/>
      <c r="G3649" s="189" t="str">
        <f t="shared" si="56"/>
        <v/>
      </c>
      <c r="H3649" s="19"/>
      <c r="I3649" s="19"/>
      <c r="J3649" s="176" t="str">
        <f>IF(AND(C3649&lt;&gt;"",COUNTIF('3.工程情報'!$C$6:$C$501,C3649)=0),"工程記号が3.工程情報に存在しません。","")</f>
        <v/>
      </c>
    </row>
    <row r="3650" spans="2:10" ht="18" customHeight="1">
      <c r="B3650" s="166"/>
      <c r="C3650" s="165"/>
      <c r="D3650" s="12" t="str">
        <f>IF(C3650="","",VLOOKUP(C3650,'3.工程情報'!$C$6:$D$501,2,FALSE))</f>
        <v/>
      </c>
      <c r="E3650" s="165"/>
      <c r="F3650" s="170"/>
      <c r="G3650" s="189" t="str">
        <f t="shared" si="56"/>
        <v/>
      </c>
      <c r="H3650" s="19"/>
      <c r="I3650" s="19"/>
      <c r="J3650" s="176" t="str">
        <f>IF(AND(C3650&lt;&gt;"",COUNTIF('3.工程情報'!$C$6:$C$501,C3650)=0),"工程記号が3.工程情報に存在しません。","")</f>
        <v/>
      </c>
    </row>
    <row r="3651" spans="2:10" ht="18" customHeight="1">
      <c r="B3651" s="166"/>
      <c r="C3651" s="165"/>
      <c r="D3651" s="12" t="str">
        <f>IF(C3651="","",VLOOKUP(C3651,'3.工程情報'!$C$6:$D$501,2,FALSE))</f>
        <v/>
      </c>
      <c r="E3651" s="165"/>
      <c r="F3651" s="170"/>
      <c r="G3651" s="189" t="str">
        <f t="shared" si="56"/>
        <v/>
      </c>
      <c r="H3651" s="19"/>
      <c r="I3651" s="19"/>
      <c r="J3651" s="176" t="str">
        <f>IF(AND(C3651&lt;&gt;"",COUNTIF('3.工程情報'!$C$6:$C$501,C3651)=0),"工程記号が3.工程情報に存在しません。","")</f>
        <v/>
      </c>
    </row>
    <row r="3652" spans="2:10" ht="18" customHeight="1">
      <c r="B3652" s="166"/>
      <c r="C3652" s="165"/>
      <c r="D3652" s="12" t="str">
        <f>IF(C3652="","",VLOOKUP(C3652,'3.工程情報'!$C$6:$D$501,2,FALSE))</f>
        <v/>
      </c>
      <c r="E3652" s="165"/>
      <c r="F3652" s="170"/>
      <c r="G3652" s="189" t="str">
        <f t="shared" si="56"/>
        <v/>
      </c>
      <c r="H3652" s="19"/>
      <c r="I3652" s="19"/>
      <c r="J3652" s="176" t="str">
        <f>IF(AND(C3652&lt;&gt;"",COUNTIF('3.工程情報'!$C$6:$C$501,C3652)=0),"工程記号が3.工程情報に存在しません。","")</f>
        <v/>
      </c>
    </row>
    <row r="3653" spans="2:10" ht="18" customHeight="1">
      <c r="B3653" s="166"/>
      <c r="C3653" s="165"/>
      <c r="D3653" s="12" t="str">
        <f>IF(C3653="","",VLOOKUP(C3653,'3.工程情報'!$C$6:$D$501,2,FALSE))</f>
        <v/>
      </c>
      <c r="E3653" s="165"/>
      <c r="F3653" s="170"/>
      <c r="G3653" s="189" t="str">
        <f t="shared" si="56"/>
        <v/>
      </c>
      <c r="H3653" s="19"/>
      <c r="I3653" s="19"/>
      <c r="J3653" s="176" t="str">
        <f>IF(AND(C3653&lt;&gt;"",COUNTIF('3.工程情報'!$C$6:$C$501,C3653)=0),"工程記号が3.工程情報に存在しません。","")</f>
        <v/>
      </c>
    </row>
    <row r="3654" spans="2:10" ht="18" customHeight="1">
      <c r="B3654" s="166"/>
      <c r="C3654" s="165"/>
      <c r="D3654" s="12" t="str">
        <f>IF(C3654="","",VLOOKUP(C3654,'3.工程情報'!$C$6:$D$501,2,FALSE))</f>
        <v/>
      </c>
      <c r="E3654" s="165"/>
      <c r="F3654" s="170"/>
      <c r="G3654" s="189" t="str">
        <f t="shared" ref="G3654:G3717" si="57">C3654&amp;E3654</f>
        <v/>
      </c>
      <c r="H3654" s="19"/>
      <c r="I3654" s="19"/>
      <c r="J3654" s="176" t="str">
        <f>IF(AND(C3654&lt;&gt;"",COUNTIF('3.工程情報'!$C$6:$C$501,C3654)=0),"工程記号が3.工程情報に存在しません。","")</f>
        <v/>
      </c>
    </row>
    <row r="3655" spans="2:10" ht="18" customHeight="1">
      <c r="B3655" s="166"/>
      <c r="C3655" s="165"/>
      <c r="D3655" s="12" t="str">
        <f>IF(C3655="","",VLOOKUP(C3655,'3.工程情報'!$C$6:$D$501,2,FALSE))</f>
        <v/>
      </c>
      <c r="E3655" s="165"/>
      <c r="F3655" s="170"/>
      <c r="G3655" s="189" t="str">
        <f t="shared" si="57"/>
        <v/>
      </c>
      <c r="H3655" s="19"/>
      <c r="I3655" s="19"/>
      <c r="J3655" s="176" t="str">
        <f>IF(AND(C3655&lt;&gt;"",COUNTIF('3.工程情報'!$C$6:$C$501,C3655)=0),"工程記号が3.工程情報に存在しません。","")</f>
        <v/>
      </c>
    </row>
    <row r="3656" spans="2:10" ht="18" customHeight="1">
      <c r="B3656" s="166"/>
      <c r="C3656" s="165"/>
      <c r="D3656" s="12" t="str">
        <f>IF(C3656="","",VLOOKUP(C3656,'3.工程情報'!$C$6:$D$501,2,FALSE))</f>
        <v/>
      </c>
      <c r="E3656" s="165"/>
      <c r="F3656" s="170"/>
      <c r="G3656" s="189" t="str">
        <f t="shared" si="57"/>
        <v/>
      </c>
      <c r="H3656" s="19"/>
      <c r="I3656" s="19"/>
      <c r="J3656" s="176" t="str">
        <f>IF(AND(C3656&lt;&gt;"",COUNTIF('3.工程情報'!$C$6:$C$501,C3656)=0),"工程記号が3.工程情報に存在しません。","")</f>
        <v/>
      </c>
    </row>
    <row r="3657" spans="2:10" ht="18" customHeight="1">
      <c r="B3657" s="166"/>
      <c r="C3657" s="165"/>
      <c r="D3657" s="12" t="str">
        <f>IF(C3657="","",VLOOKUP(C3657,'3.工程情報'!$C$6:$D$501,2,FALSE))</f>
        <v/>
      </c>
      <c r="E3657" s="165"/>
      <c r="F3657" s="170"/>
      <c r="G3657" s="189" t="str">
        <f t="shared" si="57"/>
        <v/>
      </c>
      <c r="H3657" s="19"/>
      <c r="I3657" s="19"/>
      <c r="J3657" s="176" t="str">
        <f>IF(AND(C3657&lt;&gt;"",COUNTIF('3.工程情報'!$C$6:$C$501,C3657)=0),"工程記号が3.工程情報に存在しません。","")</f>
        <v/>
      </c>
    </row>
    <row r="3658" spans="2:10" ht="18" customHeight="1">
      <c r="B3658" s="166"/>
      <c r="C3658" s="165"/>
      <c r="D3658" s="12" t="str">
        <f>IF(C3658="","",VLOOKUP(C3658,'3.工程情報'!$C$6:$D$501,2,FALSE))</f>
        <v/>
      </c>
      <c r="E3658" s="165"/>
      <c r="F3658" s="170"/>
      <c r="G3658" s="189" t="str">
        <f t="shared" si="57"/>
        <v/>
      </c>
      <c r="H3658" s="19"/>
      <c r="I3658" s="19"/>
      <c r="J3658" s="176" t="str">
        <f>IF(AND(C3658&lt;&gt;"",COUNTIF('3.工程情報'!$C$6:$C$501,C3658)=0),"工程記号が3.工程情報に存在しません。","")</f>
        <v/>
      </c>
    </row>
    <row r="3659" spans="2:10" ht="18" customHeight="1">
      <c r="B3659" s="166"/>
      <c r="C3659" s="165"/>
      <c r="D3659" s="12" t="str">
        <f>IF(C3659="","",VLOOKUP(C3659,'3.工程情報'!$C$6:$D$501,2,FALSE))</f>
        <v/>
      </c>
      <c r="E3659" s="165"/>
      <c r="F3659" s="170"/>
      <c r="G3659" s="189" t="str">
        <f t="shared" si="57"/>
        <v/>
      </c>
      <c r="H3659" s="19"/>
      <c r="I3659" s="19"/>
      <c r="J3659" s="176" t="str">
        <f>IF(AND(C3659&lt;&gt;"",COUNTIF('3.工程情報'!$C$6:$C$501,C3659)=0),"工程記号が3.工程情報に存在しません。","")</f>
        <v/>
      </c>
    </row>
    <row r="3660" spans="2:10" ht="18" customHeight="1">
      <c r="B3660" s="166"/>
      <c r="C3660" s="165"/>
      <c r="D3660" s="12" t="str">
        <f>IF(C3660="","",VLOOKUP(C3660,'3.工程情報'!$C$6:$D$501,2,FALSE))</f>
        <v/>
      </c>
      <c r="E3660" s="165"/>
      <c r="F3660" s="170"/>
      <c r="G3660" s="189" t="str">
        <f t="shared" si="57"/>
        <v/>
      </c>
      <c r="H3660" s="19"/>
      <c r="I3660" s="19"/>
      <c r="J3660" s="176" t="str">
        <f>IF(AND(C3660&lt;&gt;"",COUNTIF('3.工程情報'!$C$6:$C$501,C3660)=0),"工程記号が3.工程情報に存在しません。","")</f>
        <v/>
      </c>
    </row>
    <row r="3661" spans="2:10" ht="18" customHeight="1">
      <c r="B3661" s="166"/>
      <c r="C3661" s="165"/>
      <c r="D3661" s="12" t="str">
        <f>IF(C3661="","",VLOOKUP(C3661,'3.工程情報'!$C$6:$D$501,2,FALSE))</f>
        <v/>
      </c>
      <c r="E3661" s="165"/>
      <c r="F3661" s="170"/>
      <c r="G3661" s="189" t="str">
        <f t="shared" si="57"/>
        <v/>
      </c>
      <c r="H3661" s="19"/>
      <c r="I3661" s="19"/>
      <c r="J3661" s="176" t="str">
        <f>IF(AND(C3661&lt;&gt;"",COUNTIF('3.工程情報'!$C$6:$C$501,C3661)=0),"工程記号が3.工程情報に存在しません。","")</f>
        <v/>
      </c>
    </row>
    <row r="3662" spans="2:10" ht="18" customHeight="1">
      <c r="B3662" s="166"/>
      <c r="C3662" s="165"/>
      <c r="D3662" s="12" t="str">
        <f>IF(C3662="","",VLOOKUP(C3662,'3.工程情報'!$C$6:$D$501,2,FALSE))</f>
        <v/>
      </c>
      <c r="E3662" s="165"/>
      <c r="F3662" s="170"/>
      <c r="G3662" s="189" t="str">
        <f t="shared" si="57"/>
        <v/>
      </c>
      <c r="H3662" s="19"/>
      <c r="I3662" s="19"/>
      <c r="J3662" s="176" t="str">
        <f>IF(AND(C3662&lt;&gt;"",COUNTIF('3.工程情報'!$C$6:$C$501,C3662)=0),"工程記号が3.工程情報に存在しません。","")</f>
        <v/>
      </c>
    </row>
    <row r="3663" spans="2:10" ht="18" customHeight="1">
      <c r="B3663" s="166"/>
      <c r="C3663" s="165"/>
      <c r="D3663" s="12" t="str">
        <f>IF(C3663="","",VLOOKUP(C3663,'3.工程情報'!$C$6:$D$501,2,FALSE))</f>
        <v/>
      </c>
      <c r="E3663" s="165"/>
      <c r="F3663" s="170"/>
      <c r="G3663" s="189" t="str">
        <f t="shared" si="57"/>
        <v/>
      </c>
      <c r="H3663" s="19"/>
      <c r="I3663" s="19"/>
      <c r="J3663" s="176" t="str">
        <f>IF(AND(C3663&lt;&gt;"",COUNTIF('3.工程情報'!$C$6:$C$501,C3663)=0),"工程記号が3.工程情報に存在しません。","")</f>
        <v/>
      </c>
    </row>
    <row r="3664" spans="2:10" ht="18" customHeight="1">
      <c r="B3664" s="166"/>
      <c r="C3664" s="165"/>
      <c r="D3664" s="12" t="str">
        <f>IF(C3664="","",VLOOKUP(C3664,'3.工程情報'!$C$6:$D$501,2,FALSE))</f>
        <v/>
      </c>
      <c r="E3664" s="165"/>
      <c r="F3664" s="170"/>
      <c r="G3664" s="189" t="str">
        <f t="shared" si="57"/>
        <v/>
      </c>
      <c r="H3664" s="19"/>
      <c r="I3664" s="19"/>
      <c r="J3664" s="176" t="str">
        <f>IF(AND(C3664&lt;&gt;"",COUNTIF('3.工程情報'!$C$6:$C$501,C3664)=0),"工程記号が3.工程情報に存在しません。","")</f>
        <v/>
      </c>
    </row>
    <row r="3665" spans="2:10" ht="18" customHeight="1">
      <c r="B3665" s="166"/>
      <c r="C3665" s="165"/>
      <c r="D3665" s="12" t="str">
        <f>IF(C3665="","",VLOOKUP(C3665,'3.工程情報'!$C$6:$D$501,2,FALSE))</f>
        <v/>
      </c>
      <c r="E3665" s="165"/>
      <c r="F3665" s="170"/>
      <c r="G3665" s="189" t="str">
        <f t="shared" si="57"/>
        <v/>
      </c>
      <c r="H3665" s="19"/>
      <c r="I3665" s="19"/>
      <c r="J3665" s="176" t="str">
        <f>IF(AND(C3665&lt;&gt;"",COUNTIF('3.工程情報'!$C$6:$C$501,C3665)=0),"工程記号が3.工程情報に存在しません。","")</f>
        <v/>
      </c>
    </row>
    <row r="3666" spans="2:10" ht="18" customHeight="1">
      <c r="B3666" s="166"/>
      <c r="C3666" s="165"/>
      <c r="D3666" s="12" t="str">
        <f>IF(C3666="","",VLOOKUP(C3666,'3.工程情報'!$C$6:$D$501,2,FALSE))</f>
        <v/>
      </c>
      <c r="E3666" s="165"/>
      <c r="F3666" s="170"/>
      <c r="G3666" s="189" t="str">
        <f t="shared" si="57"/>
        <v/>
      </c>
      <c r="H3666" s="19"/>
      <c r="I3666" s="19"/>
      <c r="J3666" s="176" t="str">
        <f>IF(AND(C3666&lt;&gt;"",COUNTIF('3.工程情報'!$C$6:$C$501,C3666)=0),"工程記号が3.工程情報に存在しません。","")</f>
        <v/>
      </c>
    </row>
    <row r="3667" spans="2:10" ht="18" customHeight="1">
      <c r="B3667" s="166"/>
      <c r="C3667" s="165"/>
      <c r="D3667" s="12" t="str">
        <f>IF(C3667="","",VLOOKUP(C3667,'3.工程情報'!$C$6:$D$501,2,FALSE))</f>
        <v/>
      </c>
      <c r="E3667" s="165"/>
      <c r="F3667" s="170"/>
      <c r="G3667" s="189" t="str">
        <f t="shared" si="57"/>
        <v/>
      </c>
      <c r="H3667" s="19"/>
      <c r="I3667" s="19"/>
      <c r="J3667" s="176" t="str">
        <f>IF(AND(C3667&lt;&gt;"",COUNTIF('3.工程情報'!$C$6:$C$501,C3667)=0),"工程記号が3.工程情報に存在しません。","")</f>
        <v/>
      </c>
    </row>
    <row r="3668" spans="2:10" ht="18" customHeight="1">
      <c r="B3668" s="166"/>
      <c r="C3668" s="165"/>
      <c r="D3668" s="12" t="str">
        <f>IF(C3668="","",VLOOKUP(C3668,'3.工程情報'!$C$6:$D$501,2,FALSE))</f>
        <v/>
      </c>
      <c r="E3668" s="165"/>
      <c r="F3668" s="170"/>
      <c r="G3668" s="189" t="str">
        <f t="shared" si="57"/>
        <v/>
      </c>
      <c r="H3668" s="19"/>
      <c r="I3668" s="19"/>
      <c r="J3668" s="176" t="str">
        <f>IF(AND(C3668&lt;&gt;"",COUNTIF('3.工程情報'!$C$6:$C$501,C3668)=0),"工程記号が3.工程情報に存在しません。","")</f>
        <v/>
      </c>
    </row>
    <row r="3669" spans="2:10" ht="18" customHeight="1">
      <c r="B3669" s="166"/>
      <c r="C3669" s="165"/>
      <c r="D3669" s="12" t="str">
        <f>IF(C3669="","",VLOOKUP(C3669,'3.工程情報'!$C$6:$D$501,2,FALSE))</f>
        <v/>
      </c>
      <c r="E3669" s="165"/>
      <c r="F3669" s="170"/>
      <c r="G3669" s="189" t="str">
        <f t="shared" si="57"/>
        <v/>
      </c>
      <c r="H3669" s="19"/>
      <c r="I3669" s="19"/>
      <c r="J3669" s="176" t="str">
        <f>IF(AND(C3669&lt;&gt;"",COUNTIF('3.工程情報'!$C$6:$C$501,C3669)=0),"工程記号が3.工程情報に存在しません。","")</f>
        <v/>
      </c>
    </row>
    <row r="3670" spans="2:10" ht="18" customHeight="1">
      <c r="B3670" s="166"/>
      <c r="C3670" s="165"/>
      <c r="D3670" s="12" t="str">
        <f>IF(C3670="","",VLOOKUP(C3670,'3.工程情報'!$C$6:$D$501,2,FALSE))</f>
        <v/>
      </c>
      <c r="E3670" s="165"/>
      <c r="F3670" s="170"/>
      <c r="G3670" s="189" t="str">
        <f t="shared" si="57"/>
        <v/>
      </c>
      <c r="H3670" s="19"/>
      <c r="I3670" s="19"/>
      <c r="J3670" s="176" t="str">
        <f>IF(AND(C3670&lt;&gt;"",COUNTIF('3.工程情報'!$C$6:$C$501,C3670)=0),"工程記号が3.工程情報に存在しません。","")</f>
        <v/>
      </c>
    </row>
    <row r="3671" spans="2:10" ht="18" customHeight="1">
      <c r="B3671" s="166"/>
      <c r="C3671" s="165"/>
      <c r="D3671" s="12" t="str">
        <f>IF(C3671="","",VLOOKUP(C3671,'3.工程情報'!$C$6:$D$501,2,FALSE))</f>
        <v/>
      </c>
      <c r="E3671" s="165"/>
      <c r="F3671" s="170"/>
      <c r="G3671" s="189" t="str">
        <f t="shared" si="57"/>
        <v/>
      </c>
      <c r="H3671" s="19"/>
      <c r="I3671" s="19"/>
      <c r="J3671" s="176" t="str">
        <f>IF(AND(C3671&lt;&gt;"",COUNTIF('3.工程情報'!$C$6:$C$501,C3671)=0),"工程記号が3.工程情報に存在しません。","")</f>
        <v/>
      </c>
    </row>
    <row r="3672" spans="2:10" ht="18" customHeight="1">
      <c r="B3672" s="166"/>
      <c r="C3672" s="165"/>
      <c r="D3672" s="12" t="str">
        <f>IF(C3672="","",VLOOKUP(C3672,'3.工程情報'!$C$6:$D$501,2,FALSE))</f>
        <v/>
      </c>
      <c r="E3672" s="165"/>
      <c r="F3672" s="170"/>
      <c r="G3672" s="189" t="str">
        <f t="shared" si="57"/>
        <v/>
      </c>
      <c r="H3672" s="19"/>
      <c r="I3672" s="19"/>
      <c r="J3672" s="176" t="str">
        <f>IF(AND(C3672&lt;&gt;"",COUNTIF('3.工程情報'!$C$6:$C$501,C3672)=0),"工程記号が3.工程情報に存在しません。","")</f>
        <v/>
      </c>
    </row>
    <row r="3673" spans="2:10" ht="18" customHeight="1">
      <c r="B3673" s="166"/>
      <c r="C3673" s="165"/>
      <c r="D3673" s="12" t="str">
        <f>IF(C3673="","",VLOOKUP(C3673,'3.工程情報'!$C$6:$D$501,2,FALSE))</f>
        <v/>
      </c>
      <c r="E3673" s="165"/>
      <c r="F3673" s="170"/>
      <c r="G3673" s="189" t="str">
        <f t="shared" si="57"/>
        <v/>
      </c>
      <c r="H3673" s="19"/>
      <c r="I3673" s="19"/>
      <c r="J3673" s="176" t="str">
        <f>IF(AND(C3673&lt;&gt;"",COUNTIF('3.工程情報'!$C$6:$C$501,C3673)=0),"工程記号が3.工程情報に存在しません。","")</f>
        <v/>
      </c>
    </row>
    <row r="3674" spans="2:10" ht="18" customHeight="1">
      <c r="B3674" s="166"/>
      <c r="C3674" s="165"/>
      <c r="D3674" s="12" t="str">
        <f>IF(C3674="","",VLOOKUP(C3674,'3.工程情報'!$C$6:$D$501,2,FALSE))</f>
        <v/>
      </c>
      <c r="E3674" s="165"/>
      <c r="F3674" s="170"/>
      <c r="G3674" s="189" t="str">
        <f t="shared" si="57"/>
        <v/>
      </c>
      <c r="H3674" s="19"/>
      <c r="I3674" s="19"/>
      <c r="J3674" s="176" t="str">
        <f>IF(AND(C3674&lt;&gt;"",COUNTIF('3.工程情報'!$C$6:$C$501,C3674)=0),"工程記号が3.工程情報に存在しません。","")</f>
        <v/>
      </c>
    </row>
    <row r="3675" spans="2:10" ht="18" customHeight="1">
      <c r="B3675" s="166"/>
      <c r="C3675" s="165"/>
      <c r="D3675" s="12" t="str">
        <f>IF(C3675="","",VLOOKUP(C3675,'3.工程情報'!$C$6:$D$501,2,FALSE))</f>
        <v/>
      </c>
      <c r="E3675" s="165"/>
      <c r="F3675" s="170"/>
      <c r="G3675" s="189" t="str">
        <f t="shared" si="57"/>
        <v/>
      </c>
      <c r="H3675" s="19"/>
      <c r="I3675" s="19"/>
      <c r="J3675" s="176" t="str">
        <f>IF(AND(C3675&lt;&gt;"",COUNTIF('3.工程情報'!$C$6:$C$501,C3675)=0),"工程記号が3.工程情報に存在しません。","")</f>
        <v/>
      </c>
    </row>
    <row r="3676" spans="2:10" ht="18" customHeight="1">
      <c r="B3676" s="166"/>
      <c r="C3676" s="165"/>
      <c r="D3676" s="12" t="str">
        <f>IF(C3676="","",VLOOKUP(C3676,'3.工程情報'!$C$6:$D$501,2,FALSE))</f>
        <v/>
      </c>
      <c r="E3676" s="165"/>
      <c r="F3676" s="170"/>
      <c r="G3676" s="189" t="str">
        <f t="shared" si="57"/>
        <v/>
      </c>
      <c r="H3676" s="19"/>
      <c r="I3676" s="19"/>
      <c r="J3676" s="176" t="str">
        <f>IF(AND(C3676&lt;&gt;"",COUNTIF('3.工程情報'!$C$6:$C$501,C3676)=0),"工程記号が3.工程情報に存在しません。","")</f>
        <v/>
      </c>
    </row>
    <row r="3677" spans="2:10" ht="18" customHeight="1">
      <c r="B3677" s="166"/>
      <c r="C3677" s="165"/>
      <c r="D3677" s="12" t="str">
        <f>IF(C3677="","",VLOOKUP(C3677,'3.工程情報'!$C$6:$D$501,2,FALSE))</f>
        <v/>
      </c>
      <c r="E3677" s="165"/>
      <c r="F3677" s="170"/>
      <c r="G3677" s="189" t="str">
        <f t="shared" si="57"/>
        <v/>
      </c>
      <c r="H3677" s="19"/>
      <c r="I3677" s="19"/>
      <c r="J3677" s="176" t="str">
        <f>IF(AND(C3677&lt;&gt;"",COUNTIF('3.工程情報'!$C$6:$C$501,C3677)=0),"工程記号が3.工程情報に存在しません。","")</f>
        <v/>
      </c>
    </row>
    <row r="3678" spans="2:10" ht="18" customHeight="1">
      <c r="B3678" s="166"/>
      <c r="C3678" s="165"/>
      <c r="D3678" s="12" t="str">
        <f>IF(C3678="","",VLOOKUP(C3678,'3.工程情報'!$C$6:$D$501,2,FALSE))</f>
        <v/>
      </c>
      <c r="E3678" s="165"/>
      <c r="F3678" s="170"/>
      <c r="G3678" s="189" t="str">
        <f t="shared" si="57"/>
        <v/>
      </c>
      <c r="H3678" s="19"/>
      <c r="I3678" s="19"/>
      <c r="J3678" s="176" t="str">
        <f>IF(AND(C3678&lt;&gt;"",COUNTIF('3.工程情報'!$C$6:$C$501,C3678)=0),"工程記号が3.工程情報に存在しません。","")</f>
        <v/>
      </c>
    </row>
    <row r="3679" spans="2:10" ht="18" customHeight="1">
      <c r="B3679" s="166"/>
      <c r="C3679" s="165"/>
      <c r="D3679" s="12" t="str">
        <f>IF(C3679="","",VLOOKUP(C3679,'3.工程情報'!$C$6:$D$501,2,FALSE))</f>
        <v/>
      </c>
      <c r="E3679" s="165"/>
      <c r="F3679" s="170"/>
      <c r="G3679" s="189" t="str">
        <f t="shared" si="57"/>
        <v/>
      </c>
      <c r="H3679" s="19"/>
      <c r="I3679" s="19"/>
      <c r="J3679" s="176" t="str">
        <f>IF(AND(C3679&lt;&gt;"",COUNTIF('3.工程情報'!$C$6:$C$501,C3679)=0),"工程記号が3.工程情報に存在しません。","")</f>
        <v/>
      </c>
    </row>
    <row r="3680" spans="2:10" ht="18" customHeight="1">
      <c r="B3680" s="166"/>
      <c r="C3680" s="165"/>
      <c r="D3680" s="12" t="str">
        <f>IF(C3680="","",VLOOKUP(C3680,'3.工程情報'!$C$6:$D$501,2,FALSE))</f>
        <v/>
      </c>
      <c r="E3680" s="165"/>
      <c r="F3680" s="170"/>
      <c r="G3680" s="189" t="str">
        <f t="shared" si="57"/>
        <v/>
      </c>
      <c r="H3680" s="19"/>
      <c r="I3680" s="19"/>
      <c r="J3680" s="176" t="str">
        <f>IF(AND(C3680&lt;&gt;"",COUNTIF('3.工程情報'!$C$6:$C$501,C3680)=0),"工程記号が3.工程情報に存在しません。","")</f>
        <v/>
      </c>
    </row>
    <row r="3681" spans="2:10" ht="18" customHeight="1">
      <c r="B3681" s="166"/>
      <c r="C3681" s="165"/>
      <c r="D3681" s="12" t="str">
        <f>IF(C3681="","",VLOOKUP(C3681,'3.工程情報'!$C$6:$D$501,2,FALSE))</f>
        <v/>
      </c>
      <c r="E3681" s="165"/>
      <c r="F3681" s="170"/>
      <c r="G3681" s="189" t="str">
        <f t="shared" si="57"/>
        <v/>
      </c>
      <c r="H3681" s="19"/>
      <c r="I3681" s="19"/>
      <c r="J3681" s="176" t="str">
        <f>IF(AND(C3681&lt;&gt;"",COUNTIF('3.工程情報'!$C$6:$C$501,C3681)=0),"工程記号が3.工程情報に存在しません。","")</f>
        <v/>
      </c>
    </row>
    <row r="3682" spans="2:10" ht="18" customHeight="1">
      <c r="B3682" s="166"/>
      <c r="C3682" s="165"/>
      <c r="D3682" s="12" t="str">
        <f>IF(C3682="","",VLOOKUP(C3682,'3.工程情報'!$C$6:$D$501,2,FALSE))</f>
        <v/>
      </c>
      <c r="E3682" s="165"/>
      <c r="F3682" s="170"/>
      <c r="G3682" s="189" t="str">
        <f t="shared" si="57"/>
        <v/>
      </c>
      <c r="H3682" s="19"/>
      <c r="I3682" s="19"/>
      <c r="J3682" s="176" t="str">
        <f>IF(AND(C3682&lt;&gt;"",COUNTIF('3.工程情報'!$C$6:$C$501,C3682)=0),"工程記号が3.工程情報に存在しません。","")</f>
        <v/>
      </c>
    </row>
    <row r="3683" spans="2:10" ht="18" customHeight="1">
      <c r="B3683" s="166"/>
      <c r="C3683" s="165"/>
      <c r="D3683" s="12" t="str">
        <f>IF(C3683="","",VLOOKUP(C3683,'3.工程情報'!$C$6:$D$501,2,FALSE))</f>
        <v/>
      </c>
      <c r="E3683" s="165"/>
      <c r="F3683" s="170"/>
      <c r="G3683" s="189" t="str">
        <f t="shared" si="57"/>
        <v/>
      </c>
      <c r="H3683" s="19"/>
      <c r="I3683" s="19"/>
      <c r="J3683" s="176" t="str">
        <f>IF(AND(C3683&lt;&gt;"",COUNTIF('3.工程情報'!$C$6:$C$501,C3683)=0),"工程記号が3.工程情報に存在しません。","")</f>
        <v/>
      </c>
    </row>
    <row r="3684" spans="2:10" ht="18" customHeight="1">
      <c r="B3684" s="166"/>
      <c r="C3684" s="165"/>
      <c r="D3684" s="12" t="str">
        <f>IF(C3684="","",VLOOKUP(C3684,'3.工程情報'!$C$6:$D$501,2,FALSE))</f>
        <v/>
      </c>
      <c r="E3684" s="165"/>
      <c r="F3684" s="170"/>
      <c r="G3684" s="189" t="str">
        <f t="shared" si="57"/>
        <v/>
      </c>
      <c r="H3684" s="19"/>
      <c r="I3684" s="19"/>
      <c r="J3684" s="176" t="str">
        <f>IF(AND(C3684&lt;&gt;"",COUNTIF('3.工程情報'!$C$6:$C$501,C3684)=0),"工程記号が3.工程情報に存在しません。","")</f>
        <v/>
      </c>
    </row>
    <row r="3685" spans="2:10" ht="18" customHeight="1">
      <c r="B3685" s="166"/>
      <c r="C3685" s="165"/>
      <c r="D3685" s="12" t="str">
        <f>IF(C3685="","",VLOOKUP(C3685,'3.工程情報'!$C$6:$D$501,2,FALSE))</f>
        <v/>
      </c>
      <c r="E3685" s="165"/>
      <c r="F3685" s="170"/>
      <c r="G3685" s="189" t="str">
        <f t="shared" si="57"/>
        <v/>
      </c>
      <c r="H3685" s="19"/>
      <c r="I3685" s="19"/>
      <c r="J3685" s="176" t="str">
        <f>IF(AND(C3685&lt;&gt;"",COUNTIF('3.工程情報'!$C$6:$C$501,C3685)=0),"工程記号が3.工程情報に存在しません。","")</f>
        <v/>
      </c>
    </row>
    <row r="3686" spans="2:10" ht="18" customHeight="1">
      <c r="B3686" s="166"/>
      <c r="C3686" s="165"/>
      <c r="D3686" s="12" t="str">
        <f>IF(C3686="","",VLOOKUP(C3686,'3.工程情報'!$C$6:$D$501,2,FALSE))</f>
        <v/>
      </c>
      <c r="E3686" s="165"/>
      <c r="F3686" s="170"/>
      <c r="G3686" s="189" t="str">
        <f t="shared" si="57"/>
        <v/>
      </c>
      <c r="H3686" s="19"/>
      <c r="I3686" s="19"/>
      <c r="J3686" s="176" t="str">
        <f>IF(AND(C3686&lt;&gt;"",COUNTIF('3.工程情報'!$C$6:$C$501,C3686)=0),"工程記号が3.工程情報に存在しません。","")</f>
        <v/>
      </c>
    </row>
    <row r="3687" spans="2:10" ht="18" customHeight="1">
      <c r="B3687" s="166"/>
      <c r="C3687" s="165"/>
      <c r="D3687" s="12" t="str">
        <f>IF(C3687="","",VLOOKUP(C3687,'3.工程情報'!$C$6:$D$501,2,FALSE))</f>
        <v/>
      </c>
      <c r="E3687" s="165"/>
      <c r="F3687" s="170"/>
      <c r="G3687" s="189" t="str">
        <f t="shared" si="57"/>
        <v/>
      </c>
      <c r="H3687" s="19"/>
      <c r="I3687" s="19"/>
      <c r="J3687" s="176" t="str">
        <f>IF(AND(C3687&lt;&gt;"",COUNTIF('3.工程情報'!$C$6:$C$501,C3687)=0),"工程記号が3.工程情報に存在しません。","")</f>
        <v/>
      </c>
    </row>
    <row r="3688" spans="2:10" ht="18" customHeight="1">
      <c r="B3688" s="166"/>
      <c r="C3688" s="165"/>
      <c r="D3688" s="12" t="str">
        <f>IF(C3688="","",VLOOKUP(C3688,'3.工程情報'!$C$6:$D$501,2,FALSE))</f>
        <v/>
      </c>
      <c r="E3688" s="165"/>
      <c r="F3688" s="170"/>
      <c r="G3688" s="189" t="str">
        <f t="shared" si="57"/>
        <v/>
      </c>
      <c r="H3688" s="19"/>
      <c r="I3688" s="19"/>
      <c r="J3688" s="176" t="str">
        <f>IF(AND(C3688&lt;&gt;"",COUNTIF('3.工程情報'!$C$6:$C$501,C3688)=0),"工程記号が3.工程情報に存在しません。","")</f>
        <v/>
      </c>
    </row>
    <row r="3689" spans="2:10" ht="18" customHeight="1">
      <c r="B3689" s="166"/>
      <c r="C3689" s="165"/>
      <c r="D3689" s="12" t="str">
        <f>IF(C3689="","",VLOOKUP(C3689,'3.工程情報'!$C$6:$D$501,2,FALSE))</f>
        <v/>
      </c>
      <c r="E3689" s="165"/>
      <c r="F3689" s="170"/>
      <c r="G3689" s="189" t="str">
        <f t="shared" si="57"/>
        <v/>
      </c>
      <c r="H3689" s="19"/>
      <c r="I3689" s="19"/>
      <c r="J3689" s="176" t="str">
        <f>IF(AND(C3689&lt;&gt;"",COUNTIF('3.工程情報'!$C$6:$C$501,C3689)=0),"工程記号が3.工程情報に存在しません。","")</f>
        <v/>
      </c>
    </row>
    <row r="3690" spans="2:10" ht="18" customHeight="1">
      <c r="B3690" s="166"/>
      <c r="C3690" s="165"/>
      <c r="D3690" s="12" t="str">
        <f>IF(C3690="","",VLOOKUP(C3690,'3.工程情報'!$C$6:$D$501,2,FALSE))</f>
        <v/>
      </c>
      <c r="E3690" s="165"/>
      <c r="F3690" s="170"/>
      <c r="G3690" s="189" t="str">
        <f t="shared" si="57"/>
        <v/>
      </c>
      <c r="H3690" s="19"/>
      <c r="I3690" s="19"/>
      <c r="J3690" s="176" t="str">
        <f>IF(AND(C3690&lt;&gt;"",COUNTIF('3.工程情報'!$C$6:$C$501,C3690)=0),"工程記号が3.工程情報に存在しません。","")</f>
        <v/>
      </c>
    </row>
    <row r="3691" spans="2:10" ht="18" customHeight="1">
      <c r="B3691" s="166"/>
      <c r="C3691" s="165"/>
      <c r="D3691" s="12" t="str">
        <f>IF(C3691="","",VLOOKUP(C3691,'3.工程情報'!$C$6:$D$501,2,FALSE))</f>
        <v/>
      </c>
      <c r="E3691" s="165"/>
      <c r="F3691" s="170"/>
      <c r="G3691" s="189" t="str">
        <f t="shared" si="57"/>
        <v/>
      </c>
      <c r="H3691" s="19"/>
      <c r="I3691" s="19"/>
      <c r="J3691" s="176" t="str">
        <f>IF(AND(C3691&lt;&gt;"",COUNTIF('3.工程情報'!$C$6:$C$501,C3691)=0),"工程記号が3.工程情報に存在しません。","")</f>
        <v/>
      </c>
    </row>
    <row r="3692" spans="2:10" ht="18" customHeight="1">
      <c r="B3692" s="166"/>
      <c r="C3692" s="165"/>
      <c r="D3692" s="12" t="str">
        <f>IF(C3692="","",VLOOKUP(C3692,'3.工程情報'!$C$6:$D$501,2,FALSE))</f>
        <v/>
      </c>
      <c r="E3692" s="165"/>
      <c r="F3692" s="170"/>
      <c r="G3692" s="189" t="str">
        <f t="shared" si="57"/>
        <v/>
      </c>
      <c r="H3692" s="19"/>
      <c r="I3692" s="19"/>
      <c r="J3692" s="176" t="str">
        <f>IF(AND(C3692&lt;&gt;"",COUNTIF('3.工程情報'!$C$6:$C$501,C3692)=0),"工程記号が3.工程情報に存在しません。","")</f>
        <v/>
      </c>
    </row>
    <row r="3693" spans="2:10" ht="18" customHeight="1">
      <c r="B3693" s="166"/>
      <c r="C3693" s="165"/>
      <c r="D3693" s="12" t="str">
        <f>IF(C3693="","",VLOOKUP(C3693,'3.工程情報'!$C$6:$D$501,2,FALSE))</f>
        <v/>
      </c>
      <c r="E3693" s="165"/>
      <c r="F3693" s="170"/>
      <c r="G3693" s="189" t="str">
        <f t="shared" si="57"/>
        <v/>
      </c>
      <c r="H3693" s="19"/>
      <c r="I3693" s="19"/>
      <c r="J3693" s="176" t="str">
        <f>IF(AND(C3693&lt;&gt;"",COUNTIF('3.工程情報'!$C$6:$C$501,C3693)=0),"工程記号が3.工程情報に存在しません。","")</f>
        <v/>
      </c>
    </row>
    <row r="3694" spans="2:10" ht="18" customHeight="1">
      <c r="B3694" s="166"/>
      <c r="C3694" s="165"/>
      <c r="D3694" s="12" t="str">
        <f>IF(C3694="","",VLOOKUP(C3694,'3.工程情報'!$C$6:$D$501,2,FALSE))</f>
        <v/>
      </c>
      <c r="E3694" s="165"/>
      <c r="F3694" s="170"/>
      <c r="G3694" s="189" t="str">
        <f t="shared" si="57"/>
        <v/>
      </c>
      <c r="H3694" s="19"/>
      <c r="I3694" s="19"/>
      <c r="J3694" s="176" t="str">
        <f>IF(AND(C3694&lt;&gt;"",COUNTIF('3.工程情報'!$C$6:$C$501,C3694)=0),"工程記号が3.工程情報に存在しません。","")</f>
        <v/>
      </c>
    </row>
    <row r="3695" spans="2:10" ht="18" customHeight="1">
      <c r="B3695" s="166"/>
      <c r="C3695" s="165"/>
      <c r="D3695" s="12" t="str">
        <f>IF(C3695="","",VLOOKUP(C3695,'3.工程情報'!$C$6:$D$501,2,FALSE))</f>
        <v/>
      </c>
      <c r="E3695" s="165"/>
      <c r="F3695" s="170"/>
      <c r="G3695" s="189" t="str">
        <f t="shared" si="57"/>
        <v/>
      </c>
      <c r="H3695" s="19"/>
      <c r="I3695" s="19"/>
      <c r="J3695" s="176" t="str">
        <f>IF(AND(C3695&lt;&gt;"",COUNTIF('3.工程情報'!$C$6:$C$501,C3695)=0),"工程記号が3.工程情報に存在しません。","")</f>
        <v/>
      </c>
    </row>
    <row r="3696" spans="2:10" ht="18" customHeight="1">
      <c r="B3696" s="166"/>
      <c r="C3696" s="165"/>
      <c r="D3696" s="12" t="str">
        <f>IF(C3696="","",VLOOKUP(C3696,'3.工程情報'!$C$6:$D$501,2,FALSE))</f>
        <v/>
      </c>
      <c r="E3696" s="165"/>
      <c r="F3696" s="170"/>
      <c r="G3696" s="189" t="str">
        <f t="shared" si="57"/>
        <v/>
      </c>
      <c r="H3696" s="19"/>
      <c r="I3696" s="19"/>
      <c r="J3696" s="176" t="str">
        <f>IF(AND(C3696&lt;&gt;"",COUNTIF('3.工程情報'!$C$6:$C$501,C3696)=0),"工程記号が3.工程情報に存在しません。","")</f>
        <v/>
      </c>
    </row>
    <row r="3697" spans="2:10" ht="18" customHeight="1">
      <c r="B3697" s="166"/>
      <c r="C3697" s="165"/>
      <c r="D3697" s="12" t="str">
        <f>IF(C3697="","",VLOOKUP(C3697,'3.工程情報'!$C$6:$D$501,2,FALSE))</f>
        <v/>
      </c>
      <c r="E3697" s="165"/>
      <c r="F3697" s="170"/>
      <c r="G3697" s="189" t="str">
        <f t="shared" si="57"/>
        <v/>
      </c>
      <c r="H3697" s="19"/>
      <c r="I3697" s="19"/>
      <c r="J3697" s="176" t="str">
        <f>IF(AND(C3697&lt;&gt;"",COUNTIF('3.工程情報'!$C$6:$C$501,C3697)=0),"工程記号が3.工程情報に存在しません。","")</f>
        <v/>
      </c>
    </row>
    <row r="3698" spans="2:10" ht="18" customHeight="1">
      <c r="B3698" s="166"/>
      <c r="C3698" s="165"/>
      <c r="D3698" s="12" t="str">
        <f>IF(C3698="","",VLOOKUP(C3698,'3.工程情報'!$C$6:$D$501,2,FALSE))</f>
        <v/>
      </c>
      <c r="E3698" s="165"/>
      <c r="F3698" s="170"/>
      <c r="G3698" s="189" t="str">
        <f t="shared" si="57"/>
        <v/>
      </c>
      <c r="H3698" s="19"/>
      <c r="I3698" s="19"/>
      <c r="J3698" s="176" t="str">
        <f>IF(AND(C3698&lt;&gt;"",COUNTIF('3.工程情報'!$C$6:$C$501,C3698)=0),"工程記号が3.工程情報に存在しません。","")</f>
        <v/>
      </c>
    </row>
    <row r="3699" spans="2:10" ht="18" customHeight="1">
      <c r="B3699" s="166"/>
      <c r="C3699" s="165"/>
      <c r="D3699" s="12" t="str">
        <f>IF(C3699="","",VLOOKUP(C3699,'3.工程情報'!$C$6:$D$501,2,FALSE))</f>
        <v/>
      </c>
      <c r="E3699" s="165"/>
      <c r="F3699" s="170"/>
      <c r="G3699" s="189" t="str">
        <f t="shared" si="57"/>
        <v/>
      </c>
      <c r="H3699" s="19"/>
      <c r="I3699" s="19"/>
      <c r="J3699" s="176" t="str">
        <f>IF(AND(C3699&lt;&gt;"",COUNTIF('3.工程情報'!$C$6:$C$501,C3699)=0),"工程記号が3.工程情報に存在しません。","")</f>
        <v/>
      </c>
    </row>
    <row r="3700" spans="2:10" ht="18" customHeight="1">
      <c r="B3700" s="166"/>
      <c r="C3700" s="165"/>
      <c r="D3700" s="12" t="str">
        <f>IF(C3700="","",VLOOKUP(C3700,'3.工程情報'!$C$6:$D$501,2,FALSE))</f>
        <v/>
      </c>
      <c r="E3700" s="165"/>
      <c r="F3700" s="170"/>
      <c r="G3700" s="189" t="str">
        <f t="shared" si="57"/>
        <v/>
      </c>
      <c r="H3700" s="19"/>
      <c r="I3700" s="19"/>
      <c r="J3700" s="176" t="str">
        <f>IF(AND(C3700&lt;&gt;"",COUNTIF('3.工程情報'!$C$6:$C$501,C3700)=0),"工程記号が3.工程情報に存在しません。","")</f>
        <v/>
      </c>
    </row>
    <row r="3701" spans="2:10" ht="18" customHeight="1">
      <c r="B3701" s="166"/>
      <c r="C3701" s="165"/>
      <c r="D3701" s="12" t="str">
        <f>IF(C3701="","",VLOOKUP(C3701,'3.工程情報'!$C$6:$D$501,2,FALSE))</f>
        <v/>
      </c>
      <c r="E3701" s="165"/>
      <c r="F3701" s="170"/>
      <c r="G3701" s="189" t="str">
        <f t="shared" si="57"/>
        <v/>
      </c>
      <c r="H3701" s="19"/>
      <c r="I3701" s="19"/>
      <c r="J3701" s="176" t="str">
        <f>IF(AND(C3701&lt;&gt;"",COUNTIF('3.工程情報'!$C$6:$C$501,C3701)=0),"工程記号が3.工程情報に存在しません。","")</f>
        <v/>
      </c>
    </row>
    <row r="3702" spans="2:10" ht="18" customHeight="1">
      <c r="B3702" s="166"/>
      <c r="C3702" s="165"/>
      <c r="D3702" s="12" t="str">
        <f>IF(C3702="","",VLOOKUP(C3702,'3.工程情報'!$C$6:$D$501,2,FALSE))</f>
        <v/>
      </c>
      <c r="E3702" s="165"/>
      <c r="F3702" s="170"/>
      <c r="G3702" s="189" t="str">
        <f t="shared" si="57"/>
        <v/>
      </c>
      <c r="H3702" s="19"/>
      <c r="I3702" s="19"/>
      <c r="J3702" s="176" t="str">
        <f>IF(AND(C3702&lt;&gt;"",COUNTIF('3.工程情報'!$C$6:$C$501,C3702)=0),"工程記号が3.工程情報に存在しません。","")</f>
        <v/>
      </c>
    </row>
    <row r="3703" spans="2:10" ht="18" customHeight="1">
      <c r="B3703" s="166"/>
      <c r="C3703" s="165"/>
      <c r="D3703" s="12" t="str">
        <f>IF(C3703="","",VLOOKUP(C3703,'3.工程情報'!$C$6:$D$501,2,FALSE))</f>
        <v/>
      </c>
      <c r="E3703" s="165"/>
      <c r="F3703" s="170"/>
      <c r="G3703" s="189" t="str">
        <f t="shared" si="57"/>
        <v/>
      </c>
      <c r="H3703" s="19"/>
      <c r="I3703" s="19"/>
      <c r="J3703" s="176" t="str">
        <f>IF(AND(C3703&lt;&gt;"",COUNTIF('3.工程情報'!$C$6:$C$501,C3703)=0),"工程記号が3.工程情報に存在しません。","")</f>
        <v/>
      </c>
    </row>
    <row r="3704" spans="2:10" ht="18" customHeight="1">
      <c r="B3704" s="166"/>
      <c r="C3704" s="165"/>
      <c r="D3704" s="12" t="str">
        <f>IF(C3704="","",VLOOKUP(C3704,'3.工程情報'!$C$6:$D$501,2,FALSE))</f>
        <v/>
      </c>
      <c r="E3704" s="165"/>
      <c r="F3704" s="170"/>
      <c r="G3704" s="189" t="str">
        <f t="shared" si="57"/>
        <v/>
      </c>
      <c r="H3704" s="19"/>
      <c r="I3704" s="19"/>
      <c r="J3704" s="176" t="str">
        <f>IF(AND(C3704&lt;&gt;"",COUNTIF('3.工程情報'!$C$6:$C$501,C3704)=0),"工程記号が3.工程情報に存在しません。","")</f>
        <v/>
      </c>
    </row>
    <row r="3705" spans="2:10" ht="18" customHeight="1">
      <c r="B3705" s="166"/>
      <c r="C3705" s="165"/>
      <c r="D3705" s="12" t="str">
        <f>IF(C3705="","",VLOOKUP(C3705,'3.工程情報'!$C$6:$D$501,2,FALSE))</f>
        <v/>
      </c>
      <c r="E3705" s="165"/>
      <c r="F3705" s="170"/>
      <c r="G3705" s="189" t="str">
        <f t="shared" si="57"/>
        <v/>
      </c>
      <c r="H3705" s="19"/>
      <c r="I3705" s="19"/>
      <c r="J3705" s="176" t="str">
        <f>IF(AND(C3705&lt;&gt;"",COUNTIF('3.工程情報'!$C$6:$C$501,C3705)=0),"工程記号が3.工程情報に存在しません。","")</f>
        <v/>
      </c>
    </row>
    <row r="3706" spans="2:10" ht="18" customHeight="1">
      <c r="B3706" s="166"/>
      <c r="C3706" s="165"/>
      <c r="D3706" s="12" t="str">
        <f>IF(C3706="","",VLOOKUP(C3706,'3.工程情報'!$C$6:$D$501,2,FALSE))</f>
        <v/>
      </c>
      <c r="E3706" s="165"/>
      <c r="F3706" s="170"/>
      <c r="G3706" s="189" t="str">
        <f t="shared" si="57"/>
        <v/>
      </c>
      <c r="H3706" s="19"/>
      <c r="I3706" s="19"/>
      <c r="J3706" s="176" t="str">
        <f>IF(AND(C3706&lt;&gt;"",COUNTIF('3.工程情報'!$C$6:$C$501,C3706)=0),"工程記号が3.工程情報に存在しません。","")</f>
        <v/>
      </c>
    </row>
    <row r="3707" spans="2:10" ht="18" customHeight="1">
      <c r="B3707" s="166"/>
      <c r="C3707" s="165"/>
      <c r="D3707" s="12" t="str">
        <f>IF(C3707="","",VLOOKUP(C3707,'3.工程情報'!$C$6:$D$501,2,FALSE))</f>
        <v/>
      </c>
      <c r="E3707" s="165"/>
      <c r="F3707" s="170"/>
      <c r="G3707" s="189" t="str">
        <f t="shared" si="57"/>
        <v/>
      </c>
      <c r="H3707" s="19"/>
      <c r="I3707" s="19"/>
      <c r="J3707" s="176" t="str">
        <f>IF(AND(C3707&lt;&gt;"",COUNTIF('3.工程情報'!$C$6:$C$501,C3707)=0),"工程記号が3.工程情報に存在しません。","")</f>
        <v/>
      </c>
    </row>
    <row r="3708" spans="2:10" ht="18" customHeight="1">
      <c r="B3708" s="166"/>
      <c r="C3708" s="165"/>
      <c r="D3708" s="12" t="str">
        <f>IF(C3708="","",VLOOKUP(C3708,'3.工程情報'!$C$6:$D$501,2,FALSE))</f>
        <v/>
      </c>
      <c r="E3708" s="165"/>
      <c r="F3708" s="170"/>
      <c r="G3708" s="189" t="str">
        <f t="shared" si="57"/>
        <v/>
      </c>
      <c r="H3708" s="19"/>
      <c r="I3708" s="19"/>
      <c r="J3708" s="176" t="str">
        <f>IF(AND(C3708&lt;&gt;"",COUNTIF('3.工程情報'!$C$6:$C$501,C3708)=0),"工程記号が3.工程情報に存在しません。","")</f>
        <v/>
      </c>
    </row>
    <row r="3709" spans="2:10" ht="18" customHeight="1">
      <c r="B3709" s="166"/>
      <c r="C3709" s="165"/>
      <c r="D3709" s="12" t="str">
        <f>IF(C3709="","",VLOOKUP(C3709,'3.工程情報'!$C$6:$D$501,2,FALSE))</f>
        <v/>
      </c>
      <c r="E3709" s="165"/>
      <c r="F3709" s="170"/>
      <c r="G3709" s="189" t="str">
        <f t="shared" si="57"/>
        <v/>
      </c>
      <c r="H3709" s="19"/>
      <c r="I3709" s="19"/>
      <c r="J3709" s="176" t="str">
        <f>IF(AND(C3709&lt;&gt;"",COUNTIF('3.工程情報'!$C$6:$C$501,C3709)=0),"工程記号が3.工程情報に存在しません。","")</f>
        <v/>
      </c>
    </row>
    <row r="3710" spans="2:10" ht="18" customHeight="1">
      <c r="B3710" s="166"/>
      <c r="C3710" s="165"/>
      <c r="D3710" s="12" t="str">
        <f>IF(C3710="","",VLOOKUP(C3710,'3.工程情報'!$C$6:$D$501,2,FALSE))</f>
        <v/>
      </c>
      <c r="E3710" s="165"/>
      <c r="F3710" s="170"/>
      <c r="G3710" s="189" t="str">
        <f t="shared" si="57"/>
        <v/>
      </c>
      <c r="H3710" s="19"/>
      <c r="I3710" s="19"/>
      <c r="J3710" s="176" t="str">
        <f>IF(AND(C3710&lt;&gt;"",COUNTIF('3.工程情報'!$C$6:$C$501,C3710)=0),"工程記号が3.工程情報に存在しません。","")</f>
        <v/>
      </c>
    </row>
    <row r="3711" spans="2:10" ht="18" customHeight="1">
      <c r="B3711" s="166"/>
      <c r="C3711" s="165"/>
      <c r="D3711" s="12" t="str">
        <f>IF(C3711="","",VLOOKUP(C3711,'3.工程情報'!$C$6:$D$501,2,FALSE))</f>
        <v/>
      </c>
      <c r="E3711" s="165"/>
      <c r="F3711" s="170"/>
      <c r="G3711" s="189" t="str">
        <f t="shared" si="57"/>
        <v/>
      </c>
      <c r="H3711" s="19"/>
      <c r="I3711" s="19"/>
      <c r="J3711" s="176" t="str">
        <f>IF(AND(C3711&lt;&gt;"",COUNTIF('3.工程情報'!$C$6:$C$501,C3711)=0),"工程記号が3.工程情報に存在しません。","")</f>
        <v/>
      </c>
    </row>
    <row r="3712" spans="2:10" ht="18" customHeight="1">
      <c r="B3712" s="166"/>
      <c r="C3712" s="165"/>
      <c r="D3712" s="12" t="str">
        <f>IF(C3712="","",VLOOKUP(C3712,'3.工程情報'!$C$6:$D$501,2,FALSE))</f>
        <v/>
      </c>
      <c r="E3712" s="165"/>
      <c r="F3712" s="170"/>
      <c r="G3712" s="189" t="str">
        <f t="shared" si="57"/>
        <v/>
      </c>
      <c r="H3712" s="19"/>
      <c r="I3712" s="19"/>
      <c r="J3712" s="176" t="str">
        <f>IF(AND(C3712&lt;&gt;"",COUNTIF('3.工程情報'!$C$6:$C$501,C3712)=0),"工程記号が3.工程情報に存在しません。","")</f>
        <v/>
      </c>
    </row>
    <row r="3713" spans="2:10" ht="18" customHeight="1">
      <c r="B3713" s="166"/>
      <c r="C3713" s="165"/>
      <c r="D3713" s="12" t="str">
        <f>IF(C3713="","",VLOOKUP(C3713,'3.工程情報'!$C$6:$D$501,2,FALSE))</f>
        <v/>
      </c>
      <c r="E3713" s="165"/>
      <c r="F3713" s="170"/>
      <c r="G3713" s="189" t="str">
        <f t="shared" si="57"/>
        <v/>
      </c>
      <c r="H3713" s="19"/>
      <c r="I3713" s="19"/>
      <c r="J3713" s="176" t="str">
        <f>IF(AND(C3713&lt;&gt;"",COUNTIF('3.工程情報'!$C$6:$C$501,C3713)=0),"工程記号が3.工程情報に存在しません。","")</f>
        <v/>
      </c>
    </row>
    <row r="3714" spans="2:10" ht="18" customHeight="1">
      <c r="B3714" s="166"/>
      <c r="C3714" s="165"/>
      <c r="D3714" s="12" t="str">
        <f>IF(C3714="","",VLOOKUP(C3714,'3.工程情報'!$C$6:$D$501,2,FALSE))</f>
        <v/>
      </c>
      <c r="E3714" s="165"/>
      <c r="F3714" s="170"/>
      <c r="G3714" s="189" t="str">
        <f t="shared" si="57"/>
        <v/>
      </c>
      <c r="H3714" s="19"/>
      <c r="I3714" s="19"/>
      <c r="J3714" s="176" t="str">
        <f>IF(AND(C3714&lt;&gt;"",COUNTIF('3.工程情報'!$C$6:$C$501,C3714)=0),"工程記号が3.工程情報に存在しません。","")</f>
        <v/>
      </c>
    </row>
    <row r="3715" spans="2:10" ht="18" customHeight="1">
      <c r="B3715" s="166"/>
      <c r="C3715" s="165"/>
      <c r="D3715" s="12" t="str">
        <f>IF(C3715="","",VLOOKUP(C3715,'3.工程情報'!$C$6:$D$501,2,FALSE))</f>
        <v/>
      </c>
      <c r="E3715" s="165"/>
      <c r="F3715" s="170"/>
      <c r="G3715" s="189" t="str">
        <f t="shared" si="57"/>
        <v/>
      </c>
      <c r="H3715" s="19"/>
      <c r="I3715" s="19"/>
      <c r="J3715" s="176" t="str">
        <f>IF(AND(C3715&lt;&gt;"",COUNTIF('3.工程情報'!$C$6:$C$501,C3715)=0),"工程記号が3.工程情報に存在しません。","")</f>
        <v/>
      </c>
    </row>
    <row r="3716" spans="2:10" ht="18" customHeight="1">
      <c r="B3716" s="166"/>
      <c r="C3716" s="165"/>
      <c r="D3716" s="12" t="str">
        <f>IF(C3716="","",VLOOKUP(C3716,'3.工程情報'!$C$6:$D$501,2,FALSE))</f>
        <v/>
      </c>
      <c r="E3716" s="165"/>
      <c r="F3716" s="170"/>
      <c r="G3716" s="189" t="str">
        <f t="shared" si="57"/>
        <v/>
      </c>
      <c r="H3716" s="19"/>
      <c r="I3716" s="19"/>
      <c r="J3716" s="176" t="str">
        <f>IF(AND(C3716&lt;&gt;"",COUNTIF('3.工程情報'!$C$6:$C$501,C3716)=0),"工程記号が3.工程情報に存在しません。","")</f>
        <v/>
      </c>
    </row>
    <row r="3717" spans="2:10" ht="18" customHeight="1">
      <c r="B3717" s="166"/>
      <c r="C3717" s="165"/>
      <c r="D3717" s="12" t="str">
        <f>IF(C3717="","",VLOOKUP(C3717,'3.工程情報'!$C$6:$D$501,2,FALSE))</f>
        <v/>
      </c>
      <c r="E3717" s="165"/>
      <c r="F3717" s="170"/>
      <c r="G3717" s="189" t="str">
        <f t="shared" si="57"/>
        <v/>
      </c>
      <c r="H3717" s="19"/>
      <c r="I3717" s="19"/>
      <c r="J3717" s="176" t="str">
        <f>IF(AND(C3717&lt;&gt;"",COUNTIF('3.工程情報'!$C$6:$C$501,C3717)=0),"工程記号が3.工程情報に存在しません。","")</f>
        <v/>
      </c>
    </row>
    <row r="3718" spans="2:10" ht="18" customHeight="1">
      <c r="B3718" s="166"/>
      <c r="C3718" s="165"/>
      <c r="D3718" s="12" t="str">
        <f>IF(C3718="","",VLOOKUP(C3718,'3.工程情報'!$C$6:$D$501,2,FALSE))</f>
        <v/>
      </c>
      <c r="E3718" s="165"/>
      <c r="F3718" s="170"/>
      <c r="G3718" s="189" t="str">
        <f t="shared" ref="G3718:G3781" si="58">C3718&amp;E3718</f>
        <v/>
      </c>
      <c r="H3718" s="19"/>
      <c r="I3718" s="19"/>
      <c r="J3718" s="176" t="str">
        <f>IF(AND(C3718&lt;&gt;"",COUNTIF('3.工程情報'!$C$6:$C$501,C3718)=0),"工程記号が3.工程情報に存在しません。","")</f>
        <v/>
      </c>
    </row>
    <row r="3719" spans="2:10" ht="18" customHeight="1">
      <c r="B3719" s="166"/>
      <c r="C3719" s="165"/>
      <c r="D3719" s="12" t="str">
        <f>IF(C3719="","",VLOOKUP(C3719,'3.工程情報'!$C$6:$D$501,2,FALSE))</f>
        <v/>
      </c>
      <c r="E3719" s="165"/>
      <c r="F3719" s="170"/>
      <c r="G3719" s="189" t="str">
        <f t="shared" si="58"/>
        <v/>
      </c>
      <c r="H3719" s="19"/>
      <c r="I3719" s="19"/>
      <c r="J3719" s="176" t="str">
        <f>IF(AND(C3719&lt;&gt;"",COUNTIF('3.工程情報'!$C$6:$C$501,C3719)=0),"工程記号が3.工程情報に存在しません。","")</f>
        <v/>
      </c>
    </row>
    <row r="3720" spans="2:10" ht="18" customHeight="1">
      <c r="B3720" s="166"/>
      <c r="C3720" s="165"/>
      <c r="D3720" s="12" t="str">
        <f>IF(C3720="","",VLOOKUP(C3720,'3.工程情報'!$C$6:$D$501,2,FALSE))</f>
        <v/>
      </c>
      <c r="E3720" s="165"/>
      <c r="F3720" s="170"/>
      <c r="G3720" s="189" t="str">
        <f t="shared" si="58"/>
        <v/>
      </c>
      <c r="H3720" s="19"/>
      <c r="I3720" s="19"/>
      <c r="J3720" s="176" t="str">
        <f>IF(AND(C3720&lt;&gt;"",COUNTIF('3.工程情報'!$C$6:$C$501,C3720)=0),"工程記号が3.工程情報に存在しません。","")</f>
        <v/>
      </c>
    </row>
    <row r="3721" spans="2:10" ht="18" customHeight="1">
      <c r="B3721" s="166"/>
      <c r="C3721" s="165"/>
      <c r="D3721" s="12" t="str">
        <f>IF(C3721="","",VLOOKUP(C3721,'3.工程情報'!$C$6:$D$501,2,FALSE))</f>
        <v/>
      </c>
      <c r="E3721" s="165"/>
      <c r="F3721" s="170"/>
      <c r="G3721" s="189" t="str">
        <f t="shared" si="58"/>
        <v/>
      </c>
      <c r="H3721" s="19"/>
      <c r="I3721" s="19"/>
      <c r="J3721" s="176" t="str">
        <f>IF(AND(C3721&lt;&gt;"",COUNTIF('3.工程情報'!$C$6:$C$501,C3721)=0),"工程記号が3.工程情報に存在しません。","")</f>
        <v/>
      </c>
    </row>
    <row r="3722" spans="2:10" ht="18" customHeight="1">
      <c r="B3722" s="166"/>
      <c r="C3722" s="165"/>
      <c r="D3722" s="12" t="str">
        <f>IF(C3722="","",VLOOKUP(C3722,'3.工程情報'!$C$6:$D$501,2,FALSE))</f>
        <v/>
      </c>
      <c r="E3722" s="165"/>
      <c r="F3722" s="170"/>
      <c r="G3722" s="189" t="str">
        <f t="shared" si="58"/>
        <v/>
      </c>
      <c r="H3722" s="19"/>
      <c r="I3722" s="19"/>
      <c r="J3722" s="176" t="str">
        <f>IF(AND(C3722&lt;&gt;"",COUNTIF('3.工程情報'!$C$6:$C$501,C3722)=0),"工程記号が3.工程情報に存在しません。","")</f>
        <v/>
      </c>
    </row>
    <row r="3723" spans="2:10" ht="18" customHeight="1">
      <c r="B3723" s="166"/>
      <c r="C3723" s="165"/>
      <c r="D3723" s="12" t="str">
        <f>IF(C3723="","",VLOOKUP(C3723,'3.工程情報'!$C$6:$D$501,2,FALSE))</f>
        <v/>
      </c>
      <c r="E3723" s="165"/>
      <c r="F3723" s="170"/>
      <c r="G3723" s="189" t="str">
        <f t="shared" si="58"/>
        <v/>
      </c>
      <c r="H3723" s="19"/>
      <c r="I3723" s="19"/>
      <c r="J3723" s="176" t="str">
        <f>IF(AND(C3723&lt;&gt;"",COUNTIF('3.工程情報'!$C$6:$C$501,C3723)=0),"工程記号が3.工程情報に存在しません。","")</f>
        <v/>
      </c>
    </row>
    <row r="3724" spans="2:10" ht="18" customHeight="1">
      <c r="B3724" s="166"/>
      <c r="C3724" s="165"/>
      <c r="D3724" s="12" t="str">
        <f>IF(C3724="","",VLOOKUP(C3724,'3.工程情報'!$C$6:$D$501,2,FALSE))</f>
        <v/>
      </c>
      <c r="E3724" s="165"/>
      <c r="F3724" s="170"/>
      <c r="G3724" s="189" t="str">
        <f t="shared" si="58"/>
        <v/>
      </c>
      <c r="H3724" s="19"/>
      <c r="I3724" s="19"/>
      <c r="J3724" s="176" t="str">
        <f>IF(AND(C3724&lt;&gt;"",COUNTIF('3.工程情報'!$C$6:$C$501,C3724)=0),"工程記号が3.工程情報に存在しません。","")</f>
        <v/>
      </c>
    </row>
    <row r="3725" spans="2:10" ht="18" customHeight="1">
      <c r="B3725" s="166"/>
      <c r="C3725" s="165"/>
      <c r="D3725" s="12" t="str">
        <f>IF(C3725="","",VLOOKUP(C3725,'3.工程情報'!$C$6:$D$501,2,FALSE))</f>
        <v/>
      </c>
      <c r="E3725" s="165"/>
      <c r="F3725" s="170"/>
      <c r="G3725" s="189" t="str">
        <f t="shared" si="58"/>
        <v/>
      </c>
      <c r="H3725" s="19"/>
      <c r="I3725" s="19"/>
      <c r="J3725" s="176" t="str">
        <f>IF(AND(C3725&lt;&gt;"",COUNTIF('3.工程情報'!$C$6:$C$501,C3725)=0),"工程記号が3.工程情報に存在しません。","")</f>
        <v/>
      </c>
    </row>
    <row r="3726" spans="2:10" ht="18" customHeight="1">
      <c r="B3726" s="166"/>
      <c r="C3726" s="165"/>
      <c r="D3726" s="12" t="str">
        <f>IF(C3726="","",VLOOKUP(C3726,'3.工程情報'!$C$6:$D$501,2,FALSE))</f>
        <v/>
      </c>
      <c r="E3726" s="165"/>
      <c r="F3726" s="170"/>
      <c r="G3726" s="189" t="str">
        <f t="shared" si="58"/>
        <v/>
      </c>
      <c r="H3726" s="19"/>
      <c r="I3726" s="19"/>
      <c r="J3726" s="176" t="str">
        <f>IF(AND(C3726&lt;&gt;"",COUNTIF('3.工程情報'!$C$6:$C$501,C3726)=0),"工程記号が3.工程情報に存在しません。","")</f>
        <v/>
      </c>
    </row>
    <row r="3727" spans="2:10" ht="18" customHeight="1">
      <c r="B3727" s="166"/>
      <c r="C3727" s="165"/>
      <c r="D3727" s="12" t="str">
        <f>IF(C3727="","",VLOOKUP(C3727,'3.工程情報'!$C$6:$D$501,2,FALSE))</f>
        <v/>
      </c>
      <c r="E3727" s="165"/>
      <c r="F3727" s="170"/>
      <c r="G3727" s="189" t="str">
        <f t="shared" si="58"/>
        <v/>
      </c>
      <c r="H3727" s="19"/>
      <c r="I3727" s="19"/>
      <c r="J3727" s="176" t="str">
        <f>IF(AND(C3727&lt;&gt;"",COUNTIF('3.工程情報'!$C$6:$C$501,C3727)=0),"工程記号が3.工程情報に存在しません。","")</f>
        <v/>
      </c>
    </row>
    <row r="3728" spans="2:10" ht="18" customHeight="1">
      <c r="B3728" s="166"/>
      <c r="C3728" s="165"/>
      <c r="D3728" s="12" t="str">
        <f>IF(C3728="","",VLOOKUP(C3728,'3.工程情報'!$C$6:$D$501,2,FALSE))</f>
        <v/>
      </c>
      <c r="E3728" s="165"/>
      <c r="F3728" s="170"/>
      <c r="G3728" s="189" t="str">
        <f t="shared" si="58"/>
        <v/>
      </c>
      <c r="H3728" s="19"/>
      <c r="I3728" s="19"/>
      <c r="J3728" s="176" t="str">
        <f>IF(AND(C3728&lt;&gt;"",COUNTIF('3.工程情報'!$C$6:$C$501,C3728)=0),"工程記号が3.工程情報に存在しません。","")</f>
        <v/>
      </c>
    </row>
    <row r="3729" spans="2:10" ht="18" customHeight="1">
      <c r="B3729" s="166"/>
      <c r="C3729" s="165"/>
      <c r="D3729" s="12" t="str">
        <f>IF(C3729="","",VLOOKUP(C3729,'3.工程情報'!$C$6:$D$501,2,FALSE))</f>
        <v/>
      </c>
      <c r="E3729" s="165"/>
      <c r="F3729" s="170"/>
      <c r="G3729" s="189" t="str">
        <f t="shared" si="58"/>
        <v/>
      </c>
      <c r="H3729" s="19"/>
      <c r="I3729" s="19"/>
      <c r="J3729" s="176" t="str">
        <f>IF(AND(C3729&lt;&gt;"",COUNTIF('3.工程情報'!$C$6:$C$501,C3729)=0),"工程記号が3.工程情報に存在しません。","")</f>
        <v/>
      </c>
    </row>
    <row r="3730" spans="2:10" ht="18" customHeight="1">
      <c r="B3730" s="166"/>
      <c r="C3730" s="165"/>
      <c r="D3730" s="12" t="str">
        <f>IF(C3730="","",VLOOKUP(C3730,'3.工程情報'!$C$6:$D$501,2,FALSE))</f>
        <v/>
      </c>
      <c r="E3730" s="165"/>
      <c r="F3730" s="170"/>
      <c r="G3730" s="189" t="str">
        <f t="shared" si="58"/>
        <v/>
      </c>
      <c r="H3730" s="19"/>
      <c r="I3730" s="19"/>
      <c r="J3730" s="176" t="str">
        <f>IF(AND(C3730&lt;&gt;"",COUNTIF('3.工程情報'!$C$6:$C$501,C3730)=0),"工程記号が3.工程情報に存在しません。","")</f>
        <v/>
      </c>
    </row>
    <row r="3731" spans="2:10" ht="18" customHeight="1">
      <c r="B3731" s="166"/>
      <c r="C3731" s="165"/>
      <c r="D3731" s="12" t="str">
        <f>IF(C3731="","",VLOOKUP(C3731,'3.工程情報'!$C$6:$D$501,2,FALSE))</f>
        <v/>
      </c>
      <c r="E3731" s="165"/>
      <c r="F3731" s="170"/>
      <c r="G3731" s="189" t="str">
        <f t="shared" si="58"/>
        <v/>
      </c>
      <c r="H3731" s="19"/>
      <c r="I3731" s="19"/>
      <c r="J3731" s="176" t="str">
        <f>IF(AND(C3731&lt;&gt;"",COUNTIF('3.工程情報'!$C$6:$C$501,C3731)=0),"工程記号が3.工程情報に存在しません。","")</f>
        <v/>
      </c>
    </row>
    <row r="3732" spans="2:10" ht="18" customHeight="1">
      <c r="B3732" s="166"/>
      <c r="C3732" s="165"/>
      <c r="D3732" s="12" t="str">
        <f>IF(C3732="","",VLOOKUP(C3732,'3.工程情報'!$C$6:$D$501,2,FALSE))</f>
        <v/>
      </c>
      <c r="E3732" s="165"/>
      <c r="F3732" s="170"/>
      <c r="G3732" s="189" t="str">
        <f t="shared" si="58"/>
        <v/>
      </c>
      <c r="H3732" s="19"/>
      <c r="I3732" s="19"/>
      <c r="J3732" s="176" t="str">
        <f>IF(AND(C3732&lt;&gt;"",COUNTIF('3.工程情報'!$C$6:$C$501,C3732)=0),"工程記号が3.工程情報に存在しません。","")</f>
        <v/>
      </c>
    </row>
    <row r="3733" spans="2:10" ht="18" customHeight="1">
      <c r="B3733" s="166"/>
      <c r="C3733" s="165"/>
      <c r="D3733" s="12" t="str">
        <f>IF(C3733="","",VLOOKUP(C3733,'3.工程情報'!$C$6:$D$501,2,FALSE))</f>
        <v/>
      </c>
      <c r="E3733" s="165"/>
      <c r="F3733" s="170"/>
      <c r="G3733" s="189" t="str">
        <f t="shared" si="58"/>
        <v/>
      </c>
      <c r="H3733" s="19"/>
      <c r="I3733" s="19"/>
      <c r="J3733" s="176" t="str">
        <f>IF(AND(C3733&lt;&gt;"",COUNTIF('3.工程情報'!$C$6:$C$501,C3733)=0),"工程記号が3.工程情報に存在しません。","")</f>
        <v/>
      </c>
    </row>
    <row r="3734" spans="2:10" ht="18" customHeight="1">
      <c r="B3734" s="166"/>
      <c r="C3734" s="165"/>
      <c r="D3734" s="12" t="str">
        <f>IF(C3734="","",VLOOKUP(C3734,'3.工程情報'!$C$6:$D$501,2,FALSE))</f>
        <v/>
      </c>
      <c r="E3734" s="165"/>
      <c r="F3734" s="170"/>
      <c r="G3734" s="189" t="str">
        <f t="shared" si="58"/>
        <v/>
      </c>
      <c r="H3734" s="19"/>
      <c r="I3734" s="19"/>
      <c r="J3734" s="176" t="str">
        <f>IF(AND(C3734&lt;&gt;"",COUNTIF('3.工程情報'!$C$6:$C$501,C3734)=0),"工程記号が3.工程情報に存在しません。","")</f>
        <v/>
      </c>
    </row>
    <row r="3735" spans="2:10" ht="18" customHeight="1">
      <c r="B3735" s="166"/>
      <c r="C3735" s="165"/>
      <c r="D3735" s="12" t="str">
        <f>IF(C3735="","",VLOOKUP(C3735,'3.工程情報'!$C$6:$D$501,2,FALSE))</f>
        <v/>
      </c>
      <c r="E3735" s="165"/>
      <c r="F3735" s="170"/>
      <c r="G3735" s="189" t="str">
        <f t="shared" si="58"/>
        <v/>
      </c>
      <c r="H3735" s="19"/>
      <c r="I3735" s="19"/>
      <c r="J3735" s="176" t="str">
        <f>IF(AND(C3735&lt;&gt;"",COUNTIF('3.工程情報'!$C$6:$C$501,C3735)=0),"工程記号が3.工程情報に存在しません。","")</f>
        <v/>
      </c>
    </row>
    <row r="3736" spans="2:10" ht="18" customHeight="1">
      <c r="B3736" s="166"/>
      <c r="C3736" s="165"/>
      <c r="D3736" s="12" t="str">
        <f>IF(C3736="","",VLOOKUP(C3736,'3.工程情報'!$C$6:$D$501,2,FALSE))</f>
        <v/>
      </c>
      <c r="E3736" s="165"/>
      <c r="F3736" s="170"/>
      <c r="G3736" s="189" t="str">
        <f t="shared" si="58"/>
        <v/>
      </c>
      <c r="H3736" s="19"/>
      <c r="I3736" s="19"/>
      <c r="J3736" s="176" t="str">
        <f>IF(AND(C3736&lt;&gt;"",COUNTIF('3.工程情報'!$C$6:$C$501,C3736)=0),"工程記号が3.工程情報に存在しません。","")</f>
        <v/>
      </c>
    </row>
    <row r="3737" spans="2:10" ht="18" customHeight="1">
      <c r="B3737" s="166"/>
      <c r="C3737" s="165"/>
      <c r="D3737" s="12" t="str">
        <f>IF(C3737="","",VLOOKUP(C3737,'3.工程情報'!$C$6:$D$501,2,FALSE))</f>
        <v/>
      </c>
      <c r="E3737" s="165"/>
      <c r="F3737" s="170"/>
      <c r="G3737" s="189" t="str">
        <f t="shared" si="58"/>
        <v/>
      </c>
      <c r="H3737" s="19"/>
      <c r="I3737" s="19"/>
      <c r="J3737" s="176" t="str">
        <f>IF(AND(C3737&lt;&gt;"",COUNTIF('3.工程情報'!$C$6:$C$501,C3737)=0),"工程記号が3.工程情報に存在しません。","")</f>
        <v/>
      </c>
    </row>
    <row r="3738" spans="2:10" ht="18" customHeight="1">
      <c r="B3738" s="166"/>
      <c r="C3738" s="165"/>
      <c r="D3738" s="12" t="str">
        <f>IF(C3738="","",VLOOKUP(C3738,'3.工程情報'!$C$6:$D$501,2,FALSE))</f>
        <v/>
      </c>
      <c r="E3738" s="165"/>
      <c r="F3738" s="170"/>
      <c r="G3738" s="189" t="str">
        <f t="shared" si="58"/>
        <v/>
      </c>
      <c r="H3738" s="19"/>
      <c r="I3738" s="19"/>
      <c r="J3738" s="176" t="str">
        <f>IF(AND(C3738&lt;&gt;"",COUNTIF('3.工程情報'!$C$6:$C$501,C3738)=0),"工程記号が3.工程情報に存在しません。","")</f>
        <v/>
      </c>
    </row>
    <row r="3739" spans="2:10" ht="18" customHeight="1">
      <c r="B3739" s="166"/>
      <c r="C3739" s="165"/>
      <c r="D3739" s="12" t="str">
        <f>IF(C3739="","",VLOOKUP(C3739,'3.工程情報'!$C$6:$D$501,2,FALSE))</f>
        <v/>
      </c>
      <c r="E3739" s="165"/>
      <c r="F3739" s="170"/>
      <c r="G3739" s="189" t="str">
        <f t="shared" si="58"/>
        <v/>
      </c>
      <c r="H3739" s="19"/>
      <c r="I3739" s="19"/>
      <c r="J3739" s="176" t="str">
        <f>IF(AND(C3739&lt;&gt;"",COUNTIF('3.工程情報'!$C$6:$C$501,C3739)=0),"工程記号が3.工程情報に存在しません。","")</f>
        <v/>
      </c>
    </row>
    <row r="3740" spans="2:10" ht="18" customHeight="1">
      <c r="B3740" s="166"/>
      <c r="C3740" s="165"/>
      <c r="D3740" s="12" t="str">
        <f>IF(C3740="","",VLOOKUP(C3740,'3.工程情報'!$C$6:$D$501,2,FALSE))</f>
        <v/>
      </c>
      <c r="E3740" s="165"/>
      <c r="F3740" s="170"/>
      <c r="G3740" s="189" t="str">
        <f t="shared" si="58"/>
        <v/>
      </c>
      <c r="H3740" s="19"/>
      <c r="I3740" s="19"/>
      <c r="J3740" s="176" t="str">
        <f>IF(AND(C3740&lt;&gt;"",COUNTIF('3.工程情報'!$C$6:$C$501,C3740)=0),"工程記号が3.工程情報に存在しません。","")</f>
        <v/>
      </c>
    </row>
    <row r="3741" spans="2:10" ht="18" customHeight="1">
      <c r="B3741" s="166"/>
      <c r="C3741" s="165"/>
      <c r="D3741" s="12" t="str">
        <f>IF(C3741="","",VLOOKUP(C3741,'3.工程情報'!$C$6:$D$501,2,FALSE))</f>
        <v/>
      </c>
      <c r="E3741" s="165"/>
      <c r="F3741" s="170"/>
      <c r="G3741" s="189" t="str">
        <f t="shared" si="58"/>
        <v/>
      </c>
      <c r="H3741" s="19"/>
      <c r="I3741" s="19"/>
      <c r="J3741" s="176" t="str">
        <f>IF(AND(C3741&lt;&gt;"",COUNTIF('3.工程情報'!$C$6:$C$501,C3741)=0),"工程記号が3.工程情報に存在しません。","")</f>
        <v/>
      </c>
    </row>
    <row r="3742" spans="2:10" ht="18" customHeight="1">
      <c r="B3742" s="166"/>
      <c r="C3742" s="165"/>
      <c r="D3742" s="12" t="str">
        <f>IF(C3742="","",VLOOKUP(C3742,'3.工程情報'!$C$6:$D$501,2,FALSE))</f>
        <v/>
      </c>
      <c r="E3742" s="165"/>
      <c r="F3742" s="170"/>
      <c r="G3742" s="189" t="str">
        <f t="shared" si="58"/>
        <v/>
      </c>
      <c r="H3742" s="19"/>
      <c r="I3742" s="19"/>
      <c r="J3742" s="176" t="str">
        <f>IF(AND(C3742&lt;&gt;"",COUNTIF('3.工程情報'!$C$6:$C$501,C3742)=0),"工程記号が3.工程情報に存在しません。","")</f>
        <v/>
      </c>
    </row>
    <row r="3743" spans="2:10" ht="18" customHeight="1">
      <c r="B3743" s="166"/>
      <c r="C3743" s="165"/>
      <c r="D3743" s="12" t="str">
        <f>IF(C3743="","",VLOOKUP(C3743,'3.工程情報'!$C$6:$D$501,2,FALSE))</f>
        <v/>
      </c>
      <c r="E3743" s="165"/>
      <c r="F3743" s="170"/>
      <c r="G3743" s="189" t="str">
        <f t="shared" si="58"/>
        <v/>
      </c>
      <c r="H3743" s="19"/>
      <c r="I3743" s="19"/>
      <c r="J3743" s="176" t="str">
        <f>IF(AND(C3743&lt;&gt;"",COUNTIF('3.工程情報'!$C$6:$C$501,C3743)=0),"工程記号が3.工程情報に存在しません。","")</f>
        <v/>
      </c>
    </row>
    <row r="3744" spans="2:10" ht="18" customHeight="1">
      <c r="B3744" s="166"/>
      <c r="C3744" s="165"/>
      <c r="D3744" s="12" t="str">
        <f>IF(C3744="","",VLOOKUP(C3744,'3.工程情報'!$C$6:$D$501,2,FALSE))</f>
        <v/>
      </c>
      <c r="E3744" s="165"/>
      <c r="F3744" s="170"/>
      <c r="G3744" s="189" t="str">
        <f t="shared" si="58"/>
        <v/>
      </c>
      <c r="H3744" s="19"/>
      <c r="I3744" s="19"/>
      <c r="J3744" s="176" t="str">
        <f>IF(AND(C3744&lt;&gt;"",COUNTIF('3.工程情報'!$C$6:$C$501,C3744)=0),"工程記号が3.工程情報に存在しません。","")</f>
        <v/>
      </c>
    </row>
    <row r="3745" spans="2:10" ht="18" customHeight="1">
      <c r="B3745" s="166"/>
      <c r="C3745" s="165"/>
      <c r="D3745" s="12" t="str">
        <f>IF(C3745="","",VLOOKUP(C3745,'3.工程情報'!$C$6:$D$501,2,FALSE))</f>
        <v/>
      </c>
      <c r="E3745" s="165"/>
      <c r="F3745" s="170"/>
      <c r="G3745" s="189" t="str">
        <f t="shared" si="58"/>
        <v/>
      </c>
      <c r="H3745" s="19"/>
      <c r="I3745" s="19"/>
      <c r="J3745" s="176" t="str">
        <f>IF(AND(C3745&lt;&gt;"",COUNTIF('3.工程情報'!$C$6:$C$501,C3745)=0),"工程記号が3.工程情報に存在しません。","")</f>
        <v/>
      </c>
    </row>
    <row r="3746" spans="2:10" ht="18" customHeight="1">
      <c r="B3746" s="166"/>
      <c r="C3746" s="165"/>
      <c r="D3746" s="12" t="str">
        <f>IF(C3746="","",VLOOKUP(C3746,'3.工程情報'!$C$6:$D$501,2,FALSE))</f>
        <v/>
      </c>
      <c r="E3746" s="165"/>
      <c r="F3746" s="170"/>
      <c r="G3746" s="189" t="str">
        <f t="shared" si="58"/>
        <v/>
      </c>
      <c r="H3746" s="19"/>
      <c r="I3746" s="19"/>
      <c r="J3746" s="176" t="str">
        <f>IF(AND(C3746&lt;&gt;"",COUNTIF('3.工程情報'!$C$6:$C$501,C3746)=0),"工程記号が3.工程情報に存在しません。","")</f>
        <v/>
      </c>
    </row>
    <row r="3747" spans="2:10" ht="18" customHeight="1">
      <c r="B3747" s="166"/>
      <c r="C3747" s="165"/>
      <c r="D3747" s="12" t="str">
        <f>IF(C3747="","",VLOOKUP(C3747,'3.工程情報'!$C$6:$D$501,2,FALSE))</f>
        <v/>
      </c>
      <c r="E3747" s="165"/>
      <c r="F3747" s="170"/>
      <c r="G3747" s="189" t="str">
        <f t="shared" si="58"/>
        <v/>
      </c>
      <c r="H3747" s="19"/>
      <c r="I3747" s="19"/>
      <c r="J3747" s="176" t="str">
        <f>IF(AND(C3747&lt;&gt;"",COUNTIF('3.工程情報'!$C$6:$C$501,C3747)=0),"工程記号が3.工程情報に存在しません。","")</f>
        <v/>
      </c>
    </row>
    <row r="3748" spans="2:10" ht="18" customHeight="1">
      <c r="B3748" s="166"/>
      <c r="C3748" s="165"/>
      <c r="D3748" s="12" t="str">
        <f>IF(C3748="","",VLOOKUP(C3748,'3.工程情報'!$C$6:$D$501,2,FALSE))</f>
        <v/>
      </c>
      <c r="E3748" s="165"/>
      <c r="F3748" s="170"/>
      <c r="G3748" s="189" t="str">
        <f t="shared" si="58"/>
        <v/>
      </c>
      <c r="H3748" s="19"/>
      <c r="I3748" s="19"/>
      <c r="J3748" s="176" t="str">
        <f>IF(AND(C3748&lt;&gt;"",COUNTIF('3.工程情報'!$C$6:$C$501,C3748)=0),"工程記号が3.工程情報に存在しません。","")</f>
        <v/>
      </c>
    </row>
    <row r="3749" spans="2:10" ht="18" customHeight="1">
      <c r="B3749" s="166"/>
      <c r="C3749" s="165"/>
      <c r="D3749" s="12" t="str">
        <f>IF(C3749="","",VLOOKUP(C3749,'3.工程情報'!$C$6:$D$501,2,FALSE))</f>
        <v/>
      </c>
      <c r="E3749" s="165"/>
      <c r="F3749" s="170"/>
      <c r="G3749" s="189" t="str">
        <f t="shared" si="58"/>
        <v/>
      </c>
      <c r="H3749" s="19"/>
      <c r="I3749" s="19"/>
      <c r="J3749" s="176" t="str">
        <f>IF(AND(C3749&lt;&gt;"",COUNTIF('3.工程情報'!$C$6:$C$501,C3749)=0),"工程記号が3.工程情報に存在しません。","")</f>
        <v/>
      </c>
    </row>
    <row r="3750" spans="2:10" ht="18" customHeight="1">
      <c r="B3750" s="166"/>
      <c r="C3750" s="165"/>
      <c r="D3750" s="12" t="str">
        <f>IF(C3750="","",VLOOKUP(C3750,'3.工程情報'!$C$6:$D$501,2,FALSE))</f>
        <v/>
      </c>
      <c r="E3750" s="165"/>
      <c r="F3750" s="170"/>
      <c r="G3750" s="189" t="str">
        <f t="shared" si="58"/>
        <v/>
      </c>
      <c r="H3750" s="19"/>
      <c r="I3750" s="19"/>
      <c r="J3750" s="176" t="str">
        <f>IF(AND(C3750&lt;&gt;"",COUNTIF('3.工程情報'!$C$6:$C$501,C3750)=0),"工程記号が3.工程情報に存在しません。","")</f>
        <v/>
      </c>
    </row>
    <row r="3751" spans="2:10" ht="18" customHeight="1">
      <c r="B3751" s="166"/>
      <c r="C3751" s="165"/>
      <c r="D3751" s="12" t="str">
        <f>IF(C3751="","",VLOOKUP(C3751,'3.工程情報'!$C$6:$D$501,2,FALSE))</f>
        <v/>
      </c>
      <c r="E3751" s="165"/>
      <c r="F3751" s="170"/>
      <c r="G3751" s="189" t="str">
        <f t="shared" si="58"/>
        <v/>
      </c>
      <c r="H3751" s="19"/>
      <c r="I3751" s="19"/>
      <c r="J3751" s="176" t="str">
        <f>IF(AND(C3751&lt;&gt;"",COUNTIF('3.工程情報'!$C$6:$C$501,C3751)=0),"工程記号が3.工程情報に存在しません。","")</f>
        <v/>
      </c>
    </row>
    <row r="3752" spans="2:10" ht="18" customHeight="1">
      <c r="B3752" s="166"/>
      <c r="C3752" s="165"/>
      <c r="D3752" s="12" t="str">
        <f>IF(C3752="","",VLOOKUP(C3752,'3.工程情報'!$C$6:$D$501,2,FALSE))</f>
        <v/>
      </c>
      <c r="E3752" s="165"/>
      <c r="F3752" s="170"/>
      <c r="G3752" s="189" t="str">
        <f t="shared" si="58"/>
        <v/>
      </c>
      <c r="H3752" s="19"/>
      <c r="I3752" s="19"/>
      <c r="J3752" s="176" t="str">
        <f>IF(AND(C3752&lt;&gt;"",COUNTIF('3.工程情報'!$C$6:$C$501,C3752)=0),"工程記号が3.工程情報に存在しません。","")</f>
        <v/>
      </c>
    </row>
    <row r="3753" spans="2:10" ht="18" customHeight="1">
      <c r="B3753" s="166"/>
      <c r="C3753" s="165"/>
      <c r="D3753" s="12" t="str">
        <f>IF(C3753="","",VLOOKUP(C3753,'3.工程情報'!$C$6:$D$501,2,FALSE))</f>
        <v/>
      </c>
      <c r="E3753" s="165"/>
      <c r="F3753" s="170"/>
      <c r="G3753" s="189" t="str">
        <f t="shared" si="58"/>
        <v/>
      </c>
      <c r="H3753" s="19"/>
      <c r="I3753" s="19"/>
      <c r="J3753" s="176" t="str">
        <f>IF(AND(C3753&lt;&gt;"",COUNTIF('3.工程情報'!$C$6:$C$501,C3753)=0),"工程記号が3.工程情報に存在しません。","")</f>
        <v/>
      </c>
    </row>
    <row r="3754" spans="2:10" ht="18" customHeight="1">
      <c r="B3754" s="166"/>
      <c r="C3754" s="165"/>
      <c r="D3754" s="12" t="str">
        <f>IF(C3754="","",VLOOKUP(C3754,'3.工程情報'!$C$6:$D$501,2,FALSE))</f>
        <v/>
      </c>
      <c r="E3754" s="165"/>
      <c r="F3754" s="170"/>
      <c r="G3754" s="189" t="str">
        <f t="shared" si="58"/>
        <v/>
      </c>
      <c r="H3754" s="19"/>
      <c r="I3754" s="19"/>
      <c r="J3754" s="176" t="str">
        <f>IF(AND(C3754&lt;&gt;"",COUNTIF('3.工程情報'!$C$6:$C$501,C3754)=0),"工程記号が3.工程情報に存在しません。","")</f>
        <v/>
      </c>
    </row>
    <row r="3755" spans="2:10" ht="18" customHeight="1">
      <c r="B3755" s="166"/>
      <c r="C3755" s="165"/>
      <c r="D3755" s="12" t="str">
        <f>IF(C3755="","",VLOOKUP(C3755,'3.工程情報'!$C$6:$D$501,2,FALSE))</f>
        <v/>
      </c>
      <c r="E3755" s="165"/>
      <c r="F3755" s="170"/>
      <c r="G3755" s="189" t="str">
        <f t="shared" si="58"/>
        <v/>
      </c>
      <c r="H3755" s="19"/>
      <c r="I3755" s="19"/>
      <c r="J3755" s="176" t="str">
        <f>IF(AND(C3755&lt;&gt;"",COUNTIF('3.工程情報'!$C$6:$C$501,C3755)=0),"工程記号が3.工程情報に存在しません。","")</f>
        <v/>
      </c>
    </row>
    <row r="3756" spans="2:10" ht="18" customHeight="1">
      <c r="B3756" s="166"/>
      <c r="C3756" s="165"/>
      <c r="D3756" s="12" t="str">
        <f>IF(C3756="","",VLOOKUP(C3756,'3.工程情報'!$C$6:$D$501,2,FALSE))</f>
        <v/>
      </c>
      <c r="E3756" s="165"/>
      <c r="F3756" s="170"/>
      <c r="G3756" s="189" t="str">
        <f t="shared" si="58"/>
        <v/>
      </c>
      <c r="H3756" s="19"/>
      <c r="I3756" s="19"/>
      <c r="J3756" s="176" t="str">
        <f>IF(AND(C3756&lt;&gt;"",COUNTIF('3.工程情報'!$C$6:$C$501,C3756)=0),"工程記号が3.工程情報に存在しません。","")</f>
        <v/>
      </c>
    </row>
    <row r="3757" spans="2:10" ht="18" customHeight="1">
      <c r="B3757" s="166"/>
      <c r="C3757" s="165"/>
      <c r="D3757" s="12" t="str">
        <f>IF(C3757="","",VLOOKUP(C3757,'3.工程情報'!$C$6:$D$501,2,FALSE))</f>
        <v/>
      </c>
      <c r="E3757" s="165"/>
      <c r="F3757" s="170"/>
      <c r="G3757" s="189" t="str">
        <f t="shared" si="58"/>
        <v/>
      </c>
      <c r="H3757" s="19"/>
      <c r="I3757" s="19"/>
      <c r="J3757" s="176" t="str">
        <f>IF(AND(C3757&lt;&gt;"",COUNTIF('3.工程情報'!$C$6:$C$501,C3757)=0),"工程記号が3.工程情報に存在しません。","")</f>
        <v/>
      </c>
    </row>
    <row r="3758" spans="2:10" ht="18" customHeight="1">
      <c r="B3758" s="166"/>
      <c r="C3758" s="165"/>
      <c r="D3758" s="12" t="str">
        <f>IF(C3758="","",VLOOKUP(C3758,'3.工程情報'!$C$6:$D$501,2,FALSE))</f>
        <v/>
      </c>
      <c r="E3758" s="165"/>
      <c r="F3758" s="170"/>
      <c r="G3758" s="189" t="str">
        <f t="shared" si="58"/>
        <v/>
      </c>
      <c r="H3758" s="19"/>
      <c r="I3758" s="19"/>
      <c r="J3758" s="176" t="str">
        <f>IF(AND(C3758&lt;&gt;"",COUNTIF('3.工程情報'!$C$6:$C$501,C3758)=0),"工程記号が3.工程情報に存在しません。","")</f>
        <v/>
      </c>
    </row>
    <row r="3759" spans="2:10" ht="18" customHeight="1">
      <c r="B3759" s="166"/>
      <c r="C3759" s="165"/>
      <c r="D3759" s="12" t="str">
        <f>IF(C3759="","",VLOOKUP(C3759,'3.工程情報'!$C$6:$D$501,2,FALSE))</f>
        <v/>
      </c>
      <c r="E3759" s="165"/>
      <c r="F3759" s="170"/>
      <c r="G3759" s="189" t="str">
        <f t="shared" si="58"/>
        <v/>
      </c>
      <c r="H3759" s="19"/>
      <c r="I3759" s="19"/>
      <c r="J3759" s="176" t="str">
        <f>IF(AND(C3759&lt;&gt;"",COUNTIF('3.工程情報'!$C$6:$C$501,C3759)=0),"工程記号が3.工程情報に存在しません。","")</f>
        <v/>
      </c>
    </row>
    <row r="3760" spans="2:10" ht="18" customHeight="1">
      <c r="B3760" s="166"/>
      <c r="C3760" s="165"/>
      <c r="D3760" s="12" t="str">
        <f>IF(C3760="","",VLOOKUP(C3760,'3.工程情報'!$C$6:$D$501,2,FALSE))</f>
        <v/>
      </c>
      <c r="E3760" s="165"/>
      <c r="F3760" s="170"/>
      <c r="G3760" s="189" t="str">
        <f t="shared" si="58"/>
        <v/>
      </c>
      <c r="H3760" s="19"/>
      <c r="I3760" s="19"/>
      <c r="J3760" s="176" t="str">
        <f>IF(AND(C3760&lt;&gt;"",COUNTIF('3.工程情報'!$C$6:$C$501,C3760)=0),"工程記号が3.工程情報に存在しません。","")</f>
        <v/>
      </c>
    </row>
    <row r="3761" spans="2:10" ht="18" customHeight="1">
      <c r="B3761" s="166"/>
      <c r="C3761" s="165"/>
      <c r="D3761" s="12" t="str">
        <f>IF(C3761="","",VLOOKUP(C3761,'3.工程情報'!$C$6:$D$501,2,FALSE))</f>
        <v/>
      </c>
      <c r="E3761" s="165"/>
      <c r="F3761" s="170"/>
      <c r="G3761" s="189" t="str">
        <f t="shared" si="58"/>
        <v/>
      </c>
      <c r="H3761" s="19"/>
      <c r="I3761" s="19"/>
      <c r="J3761" s="176" t="str">
        <f>IF(AND(C3761&lt;&gt;"",COUNTIF('3.工程情報'!$C$6:$C$501,C3761)=0),"工程記号が3.工程情報に存在しません。","")</f>
        <v/>
      </c>
    </row>
    <row r="3762" spans="2:10" ht="18" customHeight="1">
      <c r="B3762" s="166"/>
      <c r="C3762" s="165"/>
      <c r="D3762" s="12" t="str">
        <f>IF(C3762="","",VLOOKUP(C3762,'3.工程情報'!$C$6:$D$501,2,FALSE))</f>
        <v/>
      </c>
      <c r="E3762" s="165"/>
      <c r="F3762" s="170"/>
      <c r="G3762" s="189" t="str">
        <f t="shared" si="58"/>
        <v/>
      </c>
      <c r="H3762" s="19"/>
      <c r="I3762" s="19"/>
      <c r="J3762" s="176" t="str">
        <f>IF(AND(C3762&lt;&gt;"",COUNTIF('3.工程情報'!$C$6:$C$501,C3762)=0),"工程記号が3.工程情報に存在しません。","")</f>
        <v/>
      </c>
    </row>
    <row r="3763" spans="2:10" ht="18" customHeight="1">
      <c r="B3763" s="166"/>
      <c r="C3763" s="165"/>
      <c r="D3763" s="12" t="str">
        <f>IF(C3763="","",VLOOKUP(C3763,'3.工程情報'!$C$6:$D$501,2,FALSE))</f>
        <v/>
      </c>
      <c r="E3763" s="165"/>
      <c r="F3763" s="170"/>
      <c r="G3763" s="189" t="str">
        <f t="shared" si="58"/>
        <v/>
      </c>
      <c r="H3763" s="19"/>
      <c r="I3763" s="19"/>
      <c r="J3763" s="176" t="str">
        <f>IF(AND(C3763&lt;&gt;"",COUNTIF('3.工程情報'!$C$6:$C$501,C3763)=0),"工程記号が3.工程情報に存在しません。","")</f>
        <v/>
      </c>
    </row>
    <row r="3764" spans="2:10" ht="18" customHeight="1">
      <c r="B3764" s="166"/>
      <c r="C3764" s="165"/>
      <c r="D3764" s="12" t="str">
        <f>IF(C3764="","",VLOOKUP(C3764,'3.工程情報'!$C$6:$D$501,2,FALSE))</f>
        <v/>
      </c>
      <c r="E3764" s="165"/>
      <c r="F3764" s="170"/>
      <c r="G3764" s="189" t="str">
        <f t="shared" si="58"/>
        <v/>
      </c>
      <c r="H3764" s="19"/>
      <c r="I3764" s="19"/>
      <c r="J3764" s="176" t="str">
        <f>IF(AND(C3764&lt;&gt;"",COUNTIF('3.工程情報'!$C$6:$C$501,C3764)=0),"工程記号が3.工程情報に存在しません。","")</f>
        <v/>
      </c>
    </row>
    <row r="3765" spans="2:10" ht="18" customHeight="1">
      <c r="B3765" s="166"/>
      <c r="C3765" s="165"/>
      <c r="D3765" s="12" t="str">
        <f>IF(C3765="","",VLOOKUP(C3765,'3.工程情報'!$C$6:$D$501,2,FALSE))</f>
        <v/>
      </c>
      <c r="E3765" s="165"/>
      <c r="F3765" s="170"/>
      <c r="G3765" s="189" t="str">
        <f t="shared" si="58"/>
        <v/>
      </c>
      <c r="H3765" s="19"/>
      <c r="I3765" s="19"/>
      <c r="J3765" s="176" t="str">
        <f>IF(AND(C3765&lt;&gt;"",COUNTIF('3.工程情報'!$C$6:$C$501,C3765)=0),"工程記号が3.工程情報に存在しません。","")</f>
        <v/>
      </c>
    </row>
    <row r="3766" spans="2:10" ht="18" customHeight="1">
      <c r="B3766" s="166"/>
      <c r="C3766" s="165"/>
      <c r="D3766" s="12" t="str">
        <f>IF(C3766="","",VLOOKUP(C3766,'3.工程情報'!$C$6:$D$501,2,FALSE))</f>
        <v/>
      </c>
      <c r="E3766" s="165"/>
      <c r="F3766" s="170"/>
      <c r="G3766" s="189" t="str">
        <f t="shared" si="58"/>
        <v/>
      </c>
      <c r="H3766" s="19"/>
      <c r="I3766" s="19"/>
      <c r="J3766" s="176" t="str">
        <f>IF(AND(C3766&lt;&gt;"",COUNTIF('3.工程情報'!$C$6:$C$501,C3766)=0),"工程記号が3.工程情報に存在しません。","")</f>
        <v/>
      </c>
    </row>
    <row r="3767" spans="2:10" ht="18" customHeight="1">
      <c r="B3767" s="166"/>
      <c r="C3767" s="165"/>
      <c r="D3767" s="12" t="str">
        <f>IF(C3767="","",VLOOKUP(C3767,'3.工程情報'!$C$6:$D$501,2,FALSE))</f>
        <v/>
      </c>
      <c r="E3767" s="165"/>
      <c r="F3767" s="170"/>
      <c r="G3767" s="189" t="str">
        <f t="shared" si="58"/>
        <v/>
      </c>
      <c r="H3767" s="19"/>
      <c r="I3767" s="19"/>
      <c r="J3767" s="176" t="str">
        <f>IF(AND(C3767&lt;&gt;"",COUNTIF('3.工程情報'!$C$6:$C$501,C3767)=0),"工程記号が3.工程情報に存在しません。","")</f>
        <v/>
      </c>
    </row>
    <row r="3768" spans="2:10" ht="18" customHeight="1">
      <c r="B3768" s="166"/>
      <c r="C3768" s="165"/>
      <c r="D3768" s="12" t="str">
        <f>IF(C3768="","",VLOOKUP(C3768,'3.工程情報'!$C$6:$D$501,2,FALSE))</f>
        <v/>
      </c>
      <c r="E3768" s="165"/>
      <c r="F3768" s="170"/>
      <c r="G3768" s="189" t="str">
        <f t="shared" si="58"/>
        <v/>
      </c>
      <c r="H3768" s="19"/>
      <c r="I3768" s="19"/>
      <c r="J3768" s="176" t="str">
        <f>IF(AND(C3768&lt;&gt;"",COUNTIF('3.工程情報'!$C$6:$C$501,C3768)=0),"工程記号が3.工程情報に存在しません。","")</f>
        <v/>
      </c>
    </row>
    <row r="3769" spans="2:10" ht="18" customHeight="1">
      <c r="B3769" s="166"/>
      <c r="C3769" s="165"/>
      <c r="D3769" s="12" t="str">
        <f>IF(C3769="","",VLOOKUP(C3769,'3.工程情報'!$C$6:$D$501,2,FALSE))</f>
        <v/>
      </c>
      <c r="E3769" s="165"/>
      <c r="F3769" s="170"/>
      <c r="G3769" s="189" t="str">
        <f t="shared" si="58"/>
        <v/>
      </c>
      <c r="H3769" s="19"/>
      <c r="I3769" s="19"/>
      <c r="J3769" s="176" t="str">
        <f>IF(AND(C3769&lt;&gt;"",COUNTIF('3.工程情報'!$C$6:$C$501,C3769)=0),"工程記号が3.工程情報に存在しません。","")</f>
        <v/>
      </c>
    </row>
    <row r="3770" spans="2:10" ht="18" customHeight="1">
      <c r="B3770" s="166"/>
      <c r="C3770" s="165"/>
      <c r="D3770" s="12" t="str">
        <f>IF(C3770="","",VLOOKUP(C3770,'3.工程情報'!$C$6:$D$501,2,FALSE))</f>
        <v/>
      </c>
      <c r="E3770" s="165"/>
      <c r="F3770" s="170"/>
      <c r="G3770" s="189" t="str">
        <f t="shared" si="58"/>
        <v/>
      </c>
      <c r="H3770" s="19"/>
      <c r="I3770" s="19"/>
      <c r="J3770" s="176" t="str">
        <f>IF(AND(C3770&lt;&gt;"",COUNTIF('3.工程情報'!$C$6:$C$501,C3770)=0),"工程記号が3.工程情報に存在しません。","")</f>
        <v/>
      </c>
    </row>
    <row r="3771" spans="2:10" ht="18" customHeight="1">
      <c r="B3771" s="166"/>
      <c r="C3771" s="165"/>
      <c r="D3771" s="12" t="str">
        <f>IF(C3771="","",VLOOKUP(C3771,'3.工程情報'!$C$6:$D$501,2,FALSE))</f>
        <v/>
      </c>
      <c r="E3771" s="165"/>
      <c r="F3771" s="170"/>
      <c r="G3771" s="189" t="str">
        <f t="shared" si="58"/>
        <v/>
      </c>
      <c r="H3771" s="19"/>
      <c r="I3771" s="19"/>
      <c r="J3771" s="176" t="str">
        <f>IF(AND(C3771&lt;&gt;"",COUNTIF('3.工程情報'!$C$6:$C$501,C3771)=0),"工程記号が3.工程情報に存在しません。","")</f>
        <v/>
      </c>
    </row>
    <row r="3772" spans="2:10" ht="18" customHeight="1">
      <c r="B3772" s="166"/>
      <c r="C3772" s="165"/>
      <c r="D3772" s="12" t="str">
        <f>IF(C3772="","",VLOOKUP(C3772,'3.工程情報'!$C$6:$D$501,2,FALSE))</f>
        <v/>
      </c>
      <c r="E3772" s="165"/>
      <c r="F3772" s="170"/>
      <c r="G3772" s="189" t="str">
        <f t="shared" si="58"/>
        <v/>
      </c>
      <c r="H3772" s="19"/>
      <c r="I3772" s="19"/>
      <c r="J3772" s="176" t="str">
        <f>IF(AND(C3772&lt;&gt;"",COUNTIF('3.工程情報'!$C$6:$C$501,C3772)=0),"工程記号が3.工程情報に存在しません。","")</f>
        <v/>
      </c>
    </row>
    <row r="3773" spans="2:10" ht="18" customHeight="1">
      <c r="B3773" s="166"/>
      <c r="C3773" s="165"/>
      <c r="D3773" s="12" t="str">
        <f>IF(C3773="","",VLOOKUP(C3773,'3.工程情報'!$C$6:$D$501,2,FALSE))</f>
        <v/>
      </c>
      <c r="E3773" s="165"/>
      <c r="F3773" s="170"/>
      <c r="G3773" s="189" t="str">
        <f t="shared" si="58"/>
        <v/>
      </c>
      <c r="H3773" s="19"/>
      <c r="I3773" s="19"/>
      <c r="J3773" s="176" t="str">
        <f>IF(AND(C3773&lt;&gt;"",COUNTIF('3.工程情報'!$C$6:$C$501,C3773)=0),"工程記号が3.工程情報に存在しません。","")</f>
        <v/>
      </c>
    </row>
    <row r="3774" spans="2:10" ht="18" customHeight="1">
      <c r="B3774" s="166"/>
      <c r="C3774" s="165"/>
      <c r="D3774" s="12" t="str">
        <f>IF(C3774="","",VLOOKUP(C3774,'3.工程情報'!$C$6:$D$501,2,FALSE))</f>
        <v/>
      </c>
      <c r="E3774" s="165"/>
      <c r="F3774" s="170"/>
      <c r="G3774" s="189" t="str">
        <f t="shared" si="58"/>
        <v/>
      </c>
      <c r="H3774" s="19"/>
      <c r="I3774" s="19"/>
      <c r="J3774" s="176" t="str">
        <f>IF(AND(C3774&lt;&gt;"",COUNTIF('3.工程情報'!$C$6:$C$501,C3774)=0),"工程記号が3.工程情報に存在しません。","")</f>
        <v/>
      </c>
    </row>
    <row r="3775" spans="2:10" ht="18" customHeight="1">
      <c r="B3775" s="166"/>
      <c r="C3775" s="165"/>
      <c r="D3775" s="12" t="str">
        <f>IF(C3775="","",VLOOKUP(C3775,'3.工程情報'!$C$6:$D$501,2,FALSE))</f>
        <v/>
      </c>
      <c r="E3775" s="165"/>
      <c r="F3775" s="170"/>
      <c r="G3775" s="189" t="str">
        <f t="shared" si="58"/>
        <v/>
      </c>
      <c r="H3775" s="19"/>
      <c r="I3775" s="19"/>
      <c r="J3775" s="176" t="str">
        <f>IF(AND(C3775&lt;&gt;"",COUNTIF('3.工程情報'!$C$6:$C$501,C3775)=0),"工程記号が3.工程情報に存在しません。","")</f>
        <v/>
      </c>
    </row>
    <row r="3776" spans="2:10" ht="18" customHeight="1">
      <c r="B3776" s="166"/>
      <c r="C3776" s="165"/>
      <c r="D3776" s="12" t="str">
        <f>IF(C3776="","",VLOOKUP(C3776,'3.工程情報'!$C$6:$D$501,2,FALSE))</f>
        <v/>
      </c>
      <c r="E3776" s="165"/>
      <c r="F3776" s="170"/>
      <c r="G3776" s="189" t="str">
        <f t="shared" si="58"/>
        <v/>
      </c>
      <c r="H3776" s="19"/>
      <c r="I3776" s="19"/>
      <c r="J3776" s="176" t="str">
        <f>IF(AND(C3776&lt;&gt;"",COUNTIF('3.工程情報'!$C$6:$C$501,C3776)=0),"工程記号が3.工程情報に存在しません。","")</f>
        <v/>
      </c>
    </row>
    <row r="3777" spans="2:10" ht="18" customHeight="1">
      <c r="B3777" s="166"/>
      <c r="C3777" s="165"/>
      <c r="D3777" s="12" t="str">
        <f>IF(C3777="","",VLOOKUP(C3777,'3.工程情報'!$C$6:$D$501,2,FALSE))</f>
        <v/>
      </c>
      <c r="E3777" s="165"/>
      <c r="F3777" s="170"/>
      <c r="G3777" s="189" t="str">
        <f t="shared" si="58"/>
        <v/>
      </c>
      <c r="H3777" s="19"/>
      <c r="I3777" s="19"/>
      <c r="J3777" s="176" t="str">
        <f>IF(AND(C3777&lt;&gt;"",COUNTIF('3.工程情報'!$C$6:$C$501,C3777)=0),"工程記号が3.工程情報に存在しません。","")</f>
        <v/>
      </c>
    </row>
    <row r="3778" spans="2:10" ht="18" customHeight="1">
      <c r="B3778" s="166"/>
      <c r="C3778" s="165"/>
      <c r="D3778" s="12" t="str">
        <f>IF(C3778="","",VLOOKUP(C3778,'3.工程情報'!$C$6:$D$501,2,FALSE))</f>
        <v/>
      </c>
      <c r="E3778" s="165"/>
      <c r="F3778" s="170"/>
      <c r="G3778" s="189" t="str">
        <f t="shared" si="58"/>
        <v/>
      </c>
      <c r="H3778" s="19"/>
      <c r="I3778" s="19"/>
      <c r="J3778" s="176" t="str">
        <f>IF(AND(C3778&lt;&gt;"",COUNTIF('3.工程情報'!$C$6:$C$501,C3778)=0),"工程記号が3.工程情報に存在しません。","")</f>
        <v/>
      </c>
    </row>
    <row r="3779" spans="2:10" ht="18" customHeight="1">
      <c r="B3779" s="166"/>
      <c r="C3779" s="165"/>
      <c r="D3779" s="12" t="str">
        <f>IF(C3779="","",VLOOKUP(C3779,'3.工程情報'!$C$6:$D$501,2,FALSE))</f>
        <v/>
      </c>
      <c r="E3779" s="165"/>
      <c r="F3779" s="170"/>
      <c r="G3779" s="189" t="str">
        <f t="shared" si="58"/>
        <v/>
      </c>
      <c r="H3779" s="19"/>
      <c r="I3779" s="19"/>
      <c r="J3779" s="176" t="str">
        <f>IF(AND(C3779&lt;&gt;"",COUNTIF('3.工程情報'!$C$6:$C$501,C3779)=0),"工程記号が3.工程情報に存在しません。","")</f>
        <v/>
      </c>
    </row>
    <row r="3780" spans="2:10" ht="18" customHeight="1">
      <c r="B3780" s="166"/>
      <c r="C3780" s="165"/>
      <c r="D3780" s="12" t="str">
        <f>IF(C3780="","",VLOOKUP(C3780,'3.工程情報'!$C$6:$D$501,2,FALSE))</f>
        <v/>
      </c>
      <c r="E3780" s="165"/>
      <c r="F3780" s="170"/>
      <c r="G3780" s="189" t="str">
        <f t="shared" si="58"/>
        <v/>
      </c>
      <c r="H3780" s="19"/>
      <c r="I3780" s="19"/>
      <c r="J3780" s="176" t="str">
        <f>IF(AND(C3780&lt;&gt;"",COUNTIF('3.工程情報'!$C$6:$C$501,C3780)=0),"工程記号が3.工程情報に存在しません。","")</f>
        <v/>
      </c>
    </row>
    <row r="3781" spans="2:10" ht="18" customHeight="1">
      <c r="B3781" s="166"/>
      <c r="C3781" s="165"/>
      <c r="D3781" s="12" t="str">
        <f>IF(C3781="","",VLOOKUP(C3781,'3.工程情報'!$C$6:$D$501,2,FALSE))</f>
        <v/>
      </c>
      <c r="E3781" s="165"/>
      <c r="F3781" s="170"/>
      <c r="G3781" s="189" t="str">
        <f t="shared" si="58"/>
        <v/>
      </c>
      <c r="H3781" s="19"/>
      <c r="I3781" s="19"/>
      <c r="J3781" s="176" t="str">
        <f>IF(AND(C3781&lt;&gt;"",COUNTIF('3.工程情報'!$C$6:$C$501,C3781)=0),"工程記号が3.工程情報に存在しません。","")</f>
        <v/>
      </c>
    </row>
    <row r="3782" spans="2:10" ht="18" customHeight="1">
      <c r="B3782" s="166"/>
      <c r="C3782" s="165"/>
      <c r="D3782" s="12" t="str">
        <f>IF(C3782="","",VLOOKUP(C3782,'3.工程情報'!$C$6:$D$501,2,FALSE))</f>
        <v/>
      </c>
      <c r="E3782" s="165"/>
      <c r="F3782" s="170"/>
      <c r="G3782" s="189" t="str">
        <f t="shared" ref="G3782:G3845" si="59">C3782&amp;E3782</f>
        <v/>
      </c>
      <c r="H3782" s="19"/>
      <c r="I3782" s="19"/>
      <c r="J3782" s="176" t="str">
        <f>IF(AND(C3782&lt;&gt;"",COUNTIF('3.工程情報'!$C$6:$C$501,C3782)=0),"工程記号が3.工程情報に存在しません。","")</f>
        <v/>
      </c>
    </row>
    <row r="3783" spans="2:10" ht="18" customHeight="1">
      <c r="B3783" s="166"/>
      <c r="C3783" s="165"/>
      <c r="D3783" s="12" t="str">
        <f>IF(C3783="","",VLOOKUP(C3783,'3.工程情報'!$C$6:$D$501,2,FALSE))</f>
        <v/>
      </c>
      <c r="E3783" s="165"/>
      <c r="F3783" s="170"/>
      <c r="G3783" s="189" t="str">
        <f t="shared" si="59"/>
        <v/>
      </c>
      <c r="H3783" s="19"/>
      <c r="I3783" s="19"/>
      <c r="J3783" s="176" t="str">
        <f>IF(AND(C3783&lt;&gt;"",COUNTIF('3.工程情報'!$C$6:$C$501,C3783)=0),"工程記号が3.工程情報に存在しません。","")</f>
        <v/>
      </c>
    </row>
    <row r="3784" spans="2:10" ht="18" customHeight="1">
      <c r="B3784" s="166"/>
      <c r="C3784" s="165"/>
      <c r="D3784" s="12" t="str">
        <f>IF(C3784="","",VLOOKUP(C3784,'3.工程情報'!$C$6:$D$501,2,FALSE))</f>
        <v/>
      </c>
      <c r="E3784" s="165"/>
      <c r="F3784" s="170"/>
      <c r="G3784" s="189" t="str">
        <f t="shared" si="59"/>
        <v/>
      </c>
      <c r="H3784" s="19"/>
      <c r="I3784" s="19"/>
      <c r="J3784" s="176" t="str">
        <f>IF(AND(C3784&lt;&gt;"",COUNTIF('3.工程情報'!$C$6:$C$501,C3784)=0),"工程記号が3.工程情報に存在しません。","")</f>
        <v/>
      </c>
    </row>
    <row r="3785" spans="2:10" ht="18" customHeight="1">
      <c r="B3785" s="166"/>
      <c r="C3785" s="165"/>
      <c r="D3785" s="12" t="str">
        <f>IF(C3785="","",VLOOKUP(C3785,'3.工程情報'!$C$6:$D$501,2,FALSE))</f>
        <v/>
      </c>
      <c r="E3785" s="165"/>
      <c r="F3785" s="170"/>
      <c r="G3785" s="189" t="str">
        <f t="shared" si="59"/>
        <v/>
      </c>
      <c r="H3785" s="19"/>
      <c r="I3785" s="19"/>
      <c r="J3785" s="176" t="str">
        <f>IF(AND(C3785&lt;&gt;"",COUNTIF('3.工程情報'!$C$6:$C$501,C3785)=0),"工程記号が3.工程情報に存在しません。","")</f>
        <v/>
      </c>
    </row>
    <row r="3786" spans="2:10" ht="18" customHeight="1">
      <c r="B3786" s="166"/>
      <c r="C3786" s="165"/>
      <c r="D3786" s="12" t="str">
        <f>IF(C3786="","",VLOOKUP(C3786,'3.工程情報'!$C$6:$D$501,2,FALSE))</f>
        <v/>
      </c>
      <c r="E3786" s="165"/>
      <c r="F3786" s="170"/>
      <c r="G3786" s="189" t="str">
        <f t="shared" si="59"/>
        <v/>
      </c>
      <c r="H3786" s="19"/>
      <c r="I3786" s="19"/>
      <c r="J3786" s="176" t="str">
        <f>IF(AND(C3786&lt;&gt;"",COUNTIF('3.工程情報'!$C$6:$C$501,C3786)=0),"工程記号が3.工程情報に存在しません。","")</f>
        <v/>
      </c>
    </row>
    <row r="3787" spans="2:10" ht="18" customHeight="1">
      <c r="B3787" s="166"/>
      <c r="C3787" s="165"/>
      <c r="D3787" s="12" t="str">
        <f>IF(C3787="","",VLOOKUP(C3787,'3.工程情報'!$C$6:$D$501,2,FALSE))</f>
        <v/>
      </c>
      <c r="E3787" s="165"/>
      <c r="F3787" s="170"/>
      <c r="G3787" s="189" t="str">
        <f t="shared" si="59"/>
        <v/>
      </c>
      <c r="H3787" s="19"/>
      <c r="I3787" s="19"/>
      <c r="J3787" s="176" t="str">
        <f>IF(AND(C3787&lt;&gt;"",COUNTIF('3.工程情報'!$C$6:$C$501,C3787)=0),"工程記号が3.工程情報に存在しません。","")</f>
        <v/>
      </c>
    </row>
    <row r="3788" spans="2:10" ht="18" customHeight="1">
      <c r="B3788" s="166"/>
      <c r="C3788" s="165"/>
      <c r="D3788" s="12" t="str">
        <f>IF(C3788="","",VLOOKUP(C3788,'3.工程情報'!$C$6:$D$501,2,FALSE))</f>
        <v/>
      </c>
      <c r="E3788" s="165"/>
      <c r="F3788" s="170"/>
      <c r="G3788" s="189" t="str">
        <f t="shared" si="59"/>
        <v/>
      </c>
      <c r="H3788" s="19"/>
      <c r="I3788" s="19"/>
      <c r="J3788" s="176" t="str">
        <f>IF(AND(C3788&lt;&gt;"",COUNTIF('3.工程情報'!$C$6:$C$501,C3788)=0),"工程記号が3.工程情報に存在しません。","")</f>
        <v/>
      </c>
    </row>
    <row r="3789" spans="2:10" ht="18" customHeight="1">
      <c r="B3789" s="166"/>
      <c r="C3789" s="165"/>
      <c r="D3789" s="12" t="str">
        <f>IF(C3789="","",VLOOKUP(C3789,'3.工程情報'!$C$6:$D$501,2,FALSE))</f>
        <v/>
      </c>
      <c r="E3789" s="165"/>
      <c r="F3789" s="170"/>
      <c r="G3789" s="189" t="str">
        <f t="shared" si="59"/>
        <v/>
      </c>
      <c r="H3789" s="19"/>
      <c r="I3789" s="19"/>
      <c r="J3789" s="176" t="str">
        <f>IF(AND(C3789&lt;&gt;"",COUNTIF('3.工程情報'!$C$6:$C$501,C3789)=0),"工程記号が3.工程情報に存在しません。","")</f>
        <v/>
      </c>
    </row>
    <row r="3790" spans="2:10" ht="18" customHeight="1">
      <c r="B3790" s="166"/>
      <c r="C3790" s="165"/>
      <c r="D3790" s="12" t="str">
        <f>IF(C3790="","",VLOOKUP(C3790,'3.工程情報'!$C$6:$D$501,2,FALSE))</f>
        <v/>
      </c>
      <c r="E3790" s="165"/>
      <c r="F3790" s="170"/>
      <c r="G3790" s="189" t="str">
        <f t="shared" si="59"/>
        <v/>
      </c>
      <c r="H3790" s="19"/>
      <c r="I3790" s="19"/>
      <c r="J3790" s="176" t="str">
        <f>IF(AND(C3790&lt;&gt;"",COUNTIF('3.工程情報'!$C$6:$C$501,C3790)=0),"工程記号が3.工程情報に存在しません。","")</f>
        <v/>
      </c>
    </row>
    <row r="3791" spans="2:10" ht="18" customHeight="1">
      <c r="B3791" s="166"/>
      <c r="C3791" s="165"/>
      <c r="D3791" s="12" t="str">
        <f>IF(C3791="","",VLOOKUP(C3791,'3.工程情報'!$C$6:$D$501,2,FALSE))</f>
        <v/>
      </c>
      <c r="E3791" s="165"/>
      <c r="F3791" s="170"/>
      <c r="G3791" s="189" t="str">
        <f t="shared" si="59"/>
        <v/>
      </c>
      <c r="H3791" s="19"/>
      <c r="I3791" s="19"/>
      <c r="J3791" s="176" t="str">
        <f>IF(AND(C3791&lt;&gt;"",COUNTIF('3.工程情報'!$C$6:$C$501,C3791)=0),"工程記号が3.工程情報に存在しません。","")</f>
        <v/>
      </c>
    </row>
    <row r="3792" spans="2:10" ht="18" customHeight="1">
      <c r="B3792" s="166"/>
      <c r="C3792" s="165"/>
      <c r="D3792" s="12" t="str">
        <f>IF(C3792="","",VLOOKUP(C3792,'3.工程情報'!$C$6:$D$501,2,FALSE))</f>
        <v/>
      </c>
      <c r="E3792" s="165"/>
      <c r="F3792" s="170"/>
      <c r="G3792" s="189" t="str">
        <f t="shared" si="59"/>
        <v/>
      </c>
      <c r="H3792" s="19"/>
      <c r="I3792" s="19"/>
      <c r="J3792" s="176" t="str">
        <f>IF(AND(C3792&lt;&gt;"",COUNTIF('3.工程情報'!$C$6:$C$501,C3792)=0),"工程記号が3.工程情報に存在しません。","")</f>
        <v/>
      </c>
    </row>
    <row r="3793" spans="2:10" ht="18" customHeight="1">
      <c r="B3793" s="166"/>
      <c r="C3793" s="165"/>
      <c r="D3793" s="12" t="str">
        <f>IF(C3793="","",VLOOKUP(C3793,'3.工程情報'!$C$6:$D$501,2,FALSE))</f>
        <v/>
      </c>
      <c r="E3793" s="165"/>
      <c r="F3793" s="170"/>
      <c r="G3793" s="189" t="str">
        <f t="shared" si="59"/>
        <v/>
      </c>
      <c r="H3793" s="19"/>
      <c r="I3793" s="19"/>
      <c r="J3793" s="176" t="str">
        <f>IF(AND(C3793&lt;&gt;"",COUNTIF('3.工程情報'!$C$6:$C$501,C3793)=0),"工程記号が3.工程情報に存在しません。","")</f>
        <v/>
      </c>
    </row>
    <row r="3794" spans="2:10" ht="18" customHeight="1">
      <c r="B3794" s="166"/>
      <c r="C3794" s="165"/>
      <c r="D3794" s="12" t="str">
        <f>IF(C3794="","",VLOOKUP(C3794,'3.工程情報'!$C$6:$D$501,2,FALSE))</f>
        <v/>
      </c>
      <c r="E3794" s="165"/>
      <c r="F3794" s="170"/>
      <c r="G3794" s="189" t="str">
        <f t="shared" si="59"/>
        <v/>
      </c>
      <c r="H3794" s="19"/>
      <c r="I3794" s="19"/>
      <c r="J3794" s="176" t="str">
        <f>IF(AND(C3794&lt;&gt;"",COUNTIF('3.工程情報'!$C$6:$C$501,C3794)=0),"工程記号が3.工程情報に存在しません。","")</f>
        <v/>
      </c>
    </row>
    <row r="3795" spans="2:10" ht="18" customHeight="1">
      <c r="B3795" s="166"/>
      <c r="C3795" s="165"/>
      <c r="D3795" s="12" t="str">
        <f>IF(C3795="","",VLOOKUP(C3795,'3.工程情報'!$C$6:$D$501,2,FALSE))</f>
        <v/>
      </c>
      <c r="E3795" s="165"/>
      <c r="F3795" s="170"/>
      <c r="G3795" s="189" t="str">
        <f t="shared" si="59"/>
        <v/>
      </c>
      <c r="H3795" s="19"/>
      <c r="I3795" s="19"/>
      <c r="J3795" s="176" t="str">
        <f>IF(AND(C3795&lt;&gt;"",COUNTIF('3.工程情報'!$C$6:$C$501,C3795)=0),"工程記号が3.工程情報に存在しません。","")</f>
        <v/>
      </c>
    </row>
    <row r="3796" spans="2:10" ht="18" customHeight="1">
      <c r="B3796" s="166"/>
      <c r="C3796" s="165"/>
      <c r="D3796" s="12" t="str">
        <f>IF(C3796="","",VLOOKUP(C3796,'3.工程情報'!$C$6:$D$501,2,FALSE))</f>
        <v/>
      </c>
      <c r="E3796" s="165"/>
      <c r="F3796" s="170"/>
      <c r="G3796" s="189" t="str">
        <f t="shared" si="59"/>
        <v/>
      </c>
      <c r="H3796" s="19"/>
      <c r="I3796" s="19"/>
      <c r="J3796" s="176" t="str">
        <f>IF(AND(C3796&lt;&gt;"",COUNTIF('3.工程情報'!$C$6:$C$501,C3796)=0),"工程記号が3.工程情報に存在しません。","")</f>
        <v/>
      </c>
    </row>
    <row r="3797" spans="2:10" ht="18" customHeight="1">
      <c r="B3797" s="166"/>
      <c r="C3797" s="165"/>
      <c r="D3797" s="12" t="str">
        <f>IF(C3797="","",VLOOKUP(C3797,'3.工程情報'!$C$6:$D$501,2,FALSE))</f>
        <v/>
      </c>
      <c r="E3797" s="165"/>
      <c r="F3797" s="170"/>
      <c r="G3797" s="189" t="str">
        <f t="shared" si="59"/>
        <v/>
      </c>
      <c r="H3797" s="19"/>
      <c r="I3797" s="19"/>
      <c r="J3797" s="176" t="str">
        <f>IF(AND(C3797&lt;&gt;"",COUNTIF('3.工程情報'!$C$6:$C$501,C3797)=0),"工程記号が3.工程情報に存在しません。","")</f>
        <v/>
      </c>
    </row>
    <row r="3798" spans="2:10" ht="18" customHeight="1">
      <c r="B3798" s="166"/>
      <c r="C3798" s="165"/>
      <c r="D3798" s="12" t="str">
        <f>IF(C3798="","",VLOOKUP(C3798,'3.工程情報'!$C$6:$D$501,2,FALSE))</f>
        <v/>
      </c>
      <c r="E3798" s="165"/>
      <c r="F3798" s="170"/>
      <c r="G3798" s="189" t="str">
        <f t="shared" si="59"/>
        <v/>
      </c>
      <c r="H3798" s="19"/>
      <c r="I3798" s="19"/>
      <c r="J3798" s="176" t="str">
        <f>IF(AND(C3798&lt;&gt;"",COUNTIF('3.工程情報'!$C$6:$C$501,C3798)=0),"工程記号が3.工程情報に存在しません。","")</f>
        <v/>
      </c>
    </row>
    <row r="3799" spans="2:10" ht="18" customHeight="1">
      <c r="B3799" s="166"/>
      <c r="C3799" s="165"/>
      <c r="D3799" s="12" t="str">
        <f>IF(C3799="","",VLOOKUP(C3799,'3.工程情報'!$C$6:$D$501,2,FALSE))</f>
        <v/>
      </c>
      <c r="E3799" s="165"/>
      <c r="F3799" s="170"/>
      <c r="G3799" s="189" t="str">
        <f t="shared" si="59"/>
        <v/>
      </c>
      <c r="H3799" s="19"/>
      <c r="I3799" s="19"/>
      <c r="J3799" s="176" t="str">
        <f>IF(AND(C3799&lt;&gt;"",COUNTIF('3.工程情報'!$C$6:$C$501,C3799)=0),"工程記号が3.工程情報に存在しません。","")</f>
        <v/>
      </c>
    </row>
    <row r="3800" spans="2:10" ht="18" customHeight="1">
      <c r="B3800" s="166"/>
      <c r="C3800" s="165"/>
      <c r="D3800" s="12" t="str">
        <f>IF(C3800="","",VLOOKUP(C3800,'3.工程情報'!$C$6:$D$501,2,FALSE))</f>
        <v/>
      </c>
      <c r="E3800" s="165"/>
      <c r="F3800" s="170"/>
      <c r="G3800" s="189" t="str">
        <f t="shared" si="59"/>
        <v/>
      </c>
      <c r="H3800" s="19"/>
      <c r="I3800" s="19"/>
      <c r="J3800" s="176" t="str">
        <f>IF(AND(C3800&lt;&gt;"",COUNTIF('3.工程情報'!$C$6:$C$501,C3800)=0),"工程記号が3.工程情報に存在しません。","")</f>
        <v/>
      </c>
    </row>
    <row r="3801" spans="2:10" ht="18" customHeight="1">
      <c r="B3801" s="166"/>
      <c r="C3801" s="165"/>
      <c r="D3801" s="12" t="str">
        <f>IF(C3801="","",VLOOKUP(C3801,'3.工程情報'!$C$6:$D$501,2,FALSE))</f>
        <v/>
      </c>
      <c r="E3801" s="165"/>
      <c r="F3801" s="170"/>
      <c r="G3801" s="189" t="str">
        <f t="shared" si="59"/>
        <v/>
      </c>
      <c r="H3801" s="19"/>
      <c r="I3801" s="19"/>
      <c r="J3801" s="176" t="str">
        <f>IF(AND(C3801&lt;&gt;"",COUNTIF('3.工程情報'!$C$6:$C$501,C3801)=0),"工程記号が3.工程情報に存在しません。","")</f>
        <v/>
      </c>
    </row>
    <row r="3802" spans="2:10" ht="18" customHeight="1">
      <c r="B3802" s="166"/>
      <c r="C3802" s="165"/>
      <c r="D3802" s="12" t="str">
        <f>IF(C3802="","",VLOOKUP(C3802,'3.工程情報'!$C$6:$D$501,2,FALSE))</f>
        <v/>
      </c>
      <c r="E3802" s="165"/>
      <c r="F3802" s="170"/>
      <c r="G3802" s="189" t="str">
        <f t="shared" si="59"/>
        <v/>
      </c>
      <c r="H3802" s="19"/>
      <c r="I3802" s="19"/>
      <c r="J3802" s="176" t="str">
        <f>IF(AND(C3802&lt;&gt;"",COUNTIF('3.工程情報'!$C$6:$C$501,C3802)=0),"工程記号が3.工程情報に存在しません。","")</f>
        <v/>
      </c>
    </row>
    <row r="3803" spans="2:10" ht="18" customHeight="1">
      <c r="B3803" s="166"/>
      <c r="C3803" s="165"/>
      <c r="D3803" s="12" t="str">
        <f>IF(C3803="","",VLOOKUP(C3803,'3.工程情報'!$C$6:$D$501,2,FALSE))</f>
        <v/>
      </c>
      <c r="E3803" s="165"/>
      <c r="F3803" s="170"/>
      <c r="G3803" s="189" t="str">
        <f t="shared" si="59"/>
        <v/>
      </c>
      <c r="H3803" s="19"/>
      <c r="I3803" s="19"/>
      <c r="J3803" s="176" t="str">
        <f>IF(AND(C3803&lt;&gt;"",COUNTIF('3.工程情報'!$C$6:$C$501,C3803)=0),"工程記号が3.工程情報に存在しません。","")</f>
        <v/>
      </c>
    </row>
    <row r="3804" spans="2:10" ht="18" customHeight="1">
      <c r="B3804" s="166"/>
      <c r="C3804" s="165"/>
      <c r="D3804" s="12" t="str">
        <f>IF(C3804="","",VLOOKUP(C3804,'3.工程情報'!$C$6:$D$501,2,FALSE))</f>
        <v/>
      </c>
      <c r="E3804" s="165"/>
      <c r="F3804" s="170"/>
      <c r="G3804" s="189" t="str">
        <f t="shared" si="59"/>
        <v/>
      </c>
      <c r="H3804" s="19"/>
      <c r="I3804" s="19"/>
      <c r="J3804" s="176" t="str">
        <f>IF(AND(C3804&lt;&gt;"",COUNTIF('3.工程情報'!$C$6:$C$501,C3804)=0),"工程記号が3.工程情報に存在しません。","")</f>
        <v/>
      </c>
    </row>
    <row r="3805" spans="2:10" ht="18" customHeight="1">
      <c r="B3805" s="166"/>
      <c r="C3805" s="165"/>
      <c r="D3805" s="12" t="str">
        <f>IF(C3805="","",VLOOKUP(C3805,'3.工程情報'!$C$6:$D$501,2,FALSE))</f>
        <v/>
      </c>
      <c r="E3805" s="165"/>
      <c r="F3805" s="170"/>
      <c r="G3805" s="189" t="str">
        <f t="shared" si="59"/>
        <v/>
      </c>
      <c r="H3805" s="19"/>
      <c r="I3805" s="19"/>
      <c r="J3805" s="176" t="str">
        <f>IF(AND(C3805&lt;&gt;"",COUNTIF('3.工程情報'!$C$6:$C$501,C3805)=0),"工程記号が3.工程情報に存在しません。","")</f>
        <v/>
      </c>
    </row>
    <row r="3806" spans="2:10" ht="18" customHeight="1">
      <c r="B3806" s="166"/>
      <c r="C3806" s="165"/>
      <c r="D3806" s="12" t="str">
        <f>IF(C3806="","",VLOOKUP(C3806,'3.工程情報'!$C$6:$D$501,2,FALSE))</f>
        <v/>
      </c>
      <c r="E3806" s="165"/>
      <c r="F3806" s="170"/>
      <c r="G3806" s="189" t="str">
        <f t="shared" si="59"/>
        <v/>
      </c>
      <c r="H3806" s="19"/>
      <c r="I3806" s="19"/>
      <c r="J3806" s="176" t="str">
        <f>IF(AND(C3806&lt;&gt;"",COUNTIF('3.工程情報'!$C$6:$C$501,C3806)=0),"工程記号が3.工程情報に存在しません。","")</f>
        <v/>
      </c>
    </row>
    <row r="3807" spans="2:10" ht="18" customHeight="1">
      <c r="B3807" s="166"/>
      <c r="C3807" s="165"/>
      <c r="D3807" s="12" t="str">
        <f>IF(C3807="","",VLOOKUP(C3807,'3.工程情報'!$C$6:$D$501,2,FALSE))</f>
        <v/>
      </c>
      <c r="E3807" s="165"/>
      <c r="F3807" s="170"/>
      <c r="G3807" s="189" t="str">
        <f t="shared" si="59"/>
        <v/>
      </c>
      <c r="H3807" s="19"/>
      <c r="I3807" s="19"/>
      <c r="J3807" s="176" t="str">
        <f>IF(AND(C3807&lt;&gt;"",COUNTIF('3.工程情報'!$C$6:$C$501,C3807)=0),"工程記号が3.工程情報に存在しません。","")</f>
        <v/>
      </c>
    </row>
    <row r="3808" spans="2:10" ht="18" customHeight="1">
      <c r="B3808" s="166"/>
      <c r="C3808" s="165"/>
      <c r="D3808" s="12" t="str">
        <f>IF(C3808="","",VLOOKUP(C3808,'3.工程情報'!$C$6:$D$501,2,FALSE))</f>
        <v/>
      </c>
      <c r="E3808" s="165"/>
      <c r="F3808" s="170"/>
      <c r="G3808" s="189" t="str">
        <f t="shared" si="59"/>
        <v/>
      </c>
      <c r="H3808" s="19"/>
      <c r="I3808" s="19"/>
      <c r="J3808" s="176" t="str">
        <f>IF(AND(C3808&lt;&gt;"",COUNTIF('3.工程情報'!$C$6:$C$501,C3808)=0),"工程記号が3.工程情報に存在しません。","")</f>
        <v/>
      </c>
    </row>
    <row r="3809" spans="2:10" ht="18" customHeight="1">
      <c r="B3809" s="166"/>
      <c r="C3809" s="165"/>
      <c r="D3809" s="12" t="str">
        <f>IF(C3809="","",VLOOKUP(C3809,'3.工程情報'!$C$6:$D$501,2,FALSE))</f>
        <v/>
      </c>
      <c r="E3809" s="165"/>
      <c r="F3809" s="170"/>
      <c r="G3809" s="189" t="str">
        <f t="shared" si="59"/>
        <v/>
      </c>
      <c r="H3809" s="19"/>
      <c r="I3809" s="19"/>
      <c r="J3809" s="176" t="str">
        <f>IF(AND(C3809&lt;&gt;"",COUNTIF('3.工程情報'!$C$6:$C$501,C3809)=0),"工程記号が3.工程情報に存在しません。","")</f>
        <v/>
      </c>
    </row>
    <row r="3810" spans="2:10" ht="18" customHeight="1">
      <c r="B3810" s="166"/>
      <c r="C3810" s="165"/>
      <c r="D3810" s="12" t="str">
        <f>IF(C3810="","",VLOOKUP(C3810,'3.工程情報'!$C$6:$D$501,2,FALSE))</f>
        <v/>
      </c>
      <c r="E3810" s="165"/>
      <c r="F3810" s="170"/>
      <c r="G3810" s="189" t="str">
        <f t="shared" si="59"/>
        <v/>
      </c>
      <c r="H3810" s="19"/>
      <c r="I3810" s="19"/>
      <c r="J3810" s="176" t="str">
        <f>IF(AND(C3810&lt;&gt;"",COUNTIF('3.工程情報'!$C$6:$C$501,C3810)=0),"工程記号が3.工程情報に存在しません。","")</f>
        <v/>
      </c>
    </row>
    <row r="3811" spans="2:10" ht="18" customHeight="1">
      <c r="B3811" s="166"/>
      <c r="C3811" s="165"/>
      <c r="D3811" s="12" t="str">
        <f>IF(C3811="","",VLOOKUP(C3811,'3.工程情報'!$C$6:$D$501,2,FALSE))</f>
        <v/>
      </c>
      <c r="E3811" s="165"/>
      <c r="F3811" s="170"/>
      <c r="G3811" s="189" t="str">
        <f t="shared" si="59"/>
        <v/>
      </c>
      <c r="H3811" s="19"/>
      <c r="I3811" s="19"/>
      <c r="J3811" s="176" t="str">
        <f>IF(AND(C3811&lt;&gt;"",COUNTIF('3.工程情報'!$C$6:$C$501,C3811)=0),"工程記号が3.工程情報に存在しません。","")</f>
        <v/>
      </c>
    </row>
    <row r="3812" spans="2:10" ht="18" customHeight="1">
      <c r="B3812" s="166"/>
      <c r="C3812" s="165"/>
      <c r="D3812" s="12" t="str">
        <f>IF(C3812="","",VLOOKUP(C3812,'3.工程情報'!$C$6:$D$501,2,FALSE))</f>
        <v/>
      </c>
      <c r="E3812" s="165"/>
      <c r="F3812" s="170"/>
      <c r="G3812" s="189" t="str">
        <f t="shared" si="59"/>
        <v/>
      </c>
      <c r="H3812" s="19"/>
      <c r="I3812" s="19"/>
      <c r="J3812" s="176" t="str">
        <f>IF(AND(C3812&lt;&gt;"",COUNTIF('3.工程情報'!$C$6:$C$501,C3812)=0),"工程記号が3.工程情報に存在しません。","")</f>
        <v/>
      </c>
    </row>
    <row r="3813" spans="2:10" ht="18" customHeight="1">
      <c r="B3813" s="166"/>
      <c r="C3813" s="165"/>
      <c r="D3813" s="12" t="str">
        <f>IF(C3813="","",VLOOKUP(C3813,'3.工程情報'!$C$6:$D$501,2,FALSE))</f>
        <v/>
      </c>
      <c r="E3813" s="165"/>
      <c r="F3813" s="170"/>
      <c r="G3813" s="189" t="str">
        <f t="shared" si="59"/>
        <v/>
      </c>
      <c r="H3813" s="19"/>
      <c r="I3813" s="19"/>
      <c r="J3813" s="176" t="str">
        <f>IF(AND(C3813&lt;&gt;"",COUNTIF('3.工程情報'!$C$6:$C$501,C3813)=0),"工程記号が3.工程情報に存在しません。","")</f>
        <v/>
      </c>
    </row>
    <row r="3814" spans="2:10" ht="18" customHeight="1">
      <c r="B3814" s="166"/>
      <c r="C3814" s="165"/>
      <c r="D3814" s="12" t="str">
        <f>IF(C3814="","",VLOOKUP(C3814,'3.工程情報'!$C$6:$D$501,2,FALSE))</f>
        <v/>
      </c>
      <c r="E3814" s="165"/>
      <c r="F3814" s="170"/>
      <c r="G3814" s="189" t="str">
        <f t="shared" si="59"/>
        <v/>
      </c>
      <c r="H3814" s="19"/>
      <c r="I3814" s="19"/>
      <c r="J3814" s="176" t="str">
        <f>IF(AND(C3814&lt;&gt;"",COUNTIF('3.工程情報'!$C$6:$C$501,C3814)=0),"工程記号が3.工程情報に存在しません。","")</f>
        <v/>
      </c>
    </row>
    <row r="3815" spans="2:10" ht="18" customHeight="1">
      <c r="B3815" s="166"/>
      <c r="C3815" s="165"/>
      <c r="D3815" s="12" t="str">
        <f>IF(C3815="","",VLOOKUP(C3815,'3.工程情報'!$C$6:$D$501,2,FALSE))</f>
        <v/>
      </c>
      <c r="E3815" s="165"/>
      <c r="F3815" s="170"/>
      <c r="G3815" s="189" t="str">
        <f t="shared" si="59"/>
        <v/>
      </c>
      <c r="H3815" s="19"/>
      <c r="I3815" s="19"/>
      <c r="J3815" s="176" t="str">
        <f>IF(AND(C3815&lt;&gt;"",COUNTIF('3.工程情報'!$C$6:$C$501,C3815)=0),"工程記号が3.工程情報に存在しません。","")</f>
        <v/>
      </c>
    </row>
    <row r="3816" spans="2:10" ht="18" customHeight="1">
      <c r="B3816" s="166"/>
      <c r="C3816" s="165"/>
      <c r="D3816" s="12" t="str">
        <f>IF(C3816="","",VLOOKUP(C3816,'3.工程情報'!$C$6:$D$501,2,FALSE))</f>
        <v/>
      </c>
      <c r="E3816" s="165"/>
      <c r="F3816" s="170"/>
      <c r="G3816" s="189" t="str">
        <f t="shared" si="59"/>
        <v/>
      </c>
      <c r="H3816" s="19"/>
      <c r="I3816" s="19"/>
      <c r="J3816" s="176" t="str">
        <f>IF(AND(C3816&lt;&gt;"",COUNTIF('3.工程情報'!$C$6:$C$501,C3816)=0),"工程記号が3.工程情報に存在しません。","")</f>
        <v/>
      </c>
    </row>
    <row r="3817" spans="2:10" ht="18" customHeight="1">
      <c r="B3817" s="166"/>
      <c r="C3817" s="165"/>
      <c r="D3817" s="12" t="str">
        <f>IF(C3817="","",VLOOKUP(C3817,'3.工程情報'!$C$6:$D$501,2,FALSE))</f>
        <v/>
      </c>
      <c r="E3817" s="165"/>
      <c r="F3817" s="170"/>
      <c r="G3817" s="189" t="str">
        <f t="shared" si="59"/>
        <v/>
      </c>
      <c r="H3817" s="19"/>
      <c r="I3817" s="19"/>
      <c r="J3817" s="176" t="str">
        <f>IF(AND(C3817&lt;&gt;"",COUNTIF('3.工程情報'!$C$6:$C$501,C3817)=0),"工程記号が3.工程情報に存在しません。","")</f>
        <v/>
      </c>
    </row>
    <row r="3818" spans="2:10" ht="18" customHeight="1">
      <c r="B3818" s="166"/>
      <c r="C3818" s="165"/>
      <c r="D3818" s="12" t="str">
        <f>IF(C3818="","",VLOOKUP(C3818,'3.工程情報'!$C$6:$D$501,2,FALSE))</f>
        <v/>
      </c>
      <c r="E3818" s="165"/>
      <c r="F3818" s="170"/>
      <c r="G3818" s="189" t="str">
        <f t="shared" si="59"/>
        <v/>
      </c>
      <c r="H3818" s="19"/>
      <c r="I3818" s="19"/>
      <c r="J3818" s="176" t="str">
        <f>IF(AND(C3818&lt;&gt;"",COUNTIF('3.工程情報'!$C$6:$C$501,C3818)=0),"工程記号が3.工程情報に存在しません。","")</f>
        <v/>
      </c>
    </row>
    <row r="3819" spans="2:10" ht="18" customHeight="1">
      <c r="B3819" s="166"/>
      <c r="C3819" s="165"/>
      <c r="D3819" s="12" t="str">
        <f>IF(C3819="","",VLOOKUP(C3819,'3.工程情報'!$C$6:$D$501,2,FALSE))</f>
        <v/>
      </c>
      <c r="E3819" s="165"/>
      <c r="F3819" s="170"/>
      <c r="G3819" s="189" t="str">
        <f t="shared" si="59"/>
        <v/>
      </c>
      <c r="H3819" s="19"/>
      <c r="I3819" s="19"/>
      <c r="J3819" s="176" t="str">
        <f>IF(AND(C3819&lt;&gt;"",COUNTIF('3.工程情報'!$C$6:$C$501,C3819)=0),"工程記号が3.工程情報に存在しません。","")</f>
        <v/>
      </c>
    </row>
    <row r="3820" spans="2:10" ht="18" customHeight="1">
      <c r="B3820" s="166"/>
      <c r="C3820" s="165"/>
      <c r="D3820" s="12" t="str">
        <f>IF(C3820="","",VLOOKUP(C3820,'3.工程情報'!$C$6:$D$501,2,FALSE))</f>
        <v/>
      </c>
      <c r="E3820" s="165"/>
      <c r="F3820" s="170"/>
      <c r="G3820" s="189" t="str">
        <f t="shared" si="59"/>
        <v/>
      </c>
      <c r="H3820" s="19"/>
      <c r="I3820" s="19"/>
      <c r="J3820" s="176" t="str">
        <f>IF(AND(C3820&lt;&gt;"",COUNTIF('3.工程情報'!$C$6:$C$501,C3820)=0),"工程記号が3.工程情報に存在しません。","")</f>
        <v/>
      </c>
    </row>
    <row r="3821" spans="2:10" ht="18" customHeight="1">
      <c r="B3821" s="166"/>
      <c r="C3821" s="165"/>
      <c r="D3821" s="12" t="str">
        <f>IF(C3821="","",VLOOKUP(C3821,'3.工程情報'!$C$6:$D$501,2,FALSE))</f>
        <v/>
      </c>
      <c r="E3821" s="165"/>
      <c r="F3821" s="170"/>
      <c r="G3821" s="189" t="str">
        <f t="shared" si="59"/>
        <v/>
      </c>
      <c r="H3821" s="19"/>
      <c r="I3821" s="19"/>
      <c r="J3821" s="176" t="str">
        <f>IF(AND(C3821&lt;&gt;"",COUNTIF('3.工程情報'!$C$6:$C$501,C3821)=0),"工程記号が3.工程情報に存在しません。","")</f>
        <v/>
      </c>
    </row>
    <row r="3822" spans="2:10" ht="18" customHeight="1">
      <c r="B3822" s="166"/>
      <c r="C3822" s="165"/>
      <c r="D3822" s="12" t="str">
        <f>IF(C3822="","",VLOOKUP(C3822,'3.工程情報'!$C$6:$D$501,2,FALSE))</f>
        <v/>
      </c>
      <c r="E3822" s="165"/>
      <c r="F3822" s="170"/>
      <c r="G3822" s="189" t="str">
        <f t="shared" si="59"/>
        <v/>
      </c>
      <c r="H3822" s="19"/>
      <c r="I3822" s="19"/>
      <c r="J3822" s="176" t="str">
        <f>IF(AND(C3822&lt;&gt;"",COUNTIF('3.工程情報'!$C$6:$C$501,C3822)=0),"工程記号が3.工程情報に存在しません。","")</f>
        <v/>
      </c>
    </row>
    <row r="3823" spans="2:10" ht="18" customHeight="1">
      <c r="B3823" s="166"/>
      <c r="C3823" s="165"/>
      <c r="D3823" s="12" t="str">
        <f>IF(C3823="","",VLOOKUP(C3823,'3.工程情報'!$C$6:$D$501,2,FALSE))</f>
        <v/>
      </c>
      <c r="E3823" s="165"/>
      <c r="F3823" s="170"/>
      <c r="G3823" s="189" t="str">
        <f t="shared" si="59"/>
        <v/>
      </c>
      <c r="H3823" s="19"/>
      <c r="I3823" s="19"/>
      <c r="J3823" s="176" t="str">
        <f>IF(AND(C3823&lt;&gt;"",COUNTIF('3.工程情報'!$C$6:$C$501,C3823)=0),"工程記号が3.工程情報に存在しません。","")</f>
        <v/>
      </c>
    </row>
    <row r="3824" spans="2:10" ht="18" customHeight="1">
      <c r="B3824" s="166"/>
      <c r="C3824" s="165"/>
      <c r="D3824" s="12" t="str">
        <f>IF(C3824="","",VLOOKUP(C3824,'3.工程情報'!$C$6:$D$501,2,FALSE))</f>
        <v/>
      </c>
      <c r="E3824" s="165"/>
      <c r="F3824" s="170"/>
      <c r="G3824" s="189" t="str">
        <f t="shared" si="59"/>
        <v/>
      </c>
      <c r="H3824" s="19"/>
      <c r="I3824" s="19"/>
      <c r="J3824" s="176" t="str">
        <f>IF(AND(C3824&lt;&gt;"",COUNTIF('3.工程情報'!$C$6:$C$501,C3824)=0),"工程記号が3.工程情報に存在しません。","")</f>
        <v/>
      </c>
    </row>
    <row r="3825" spans="2:10" ht="18" customHeight="1">
      <c r="B3825" s="166"/>
      <c r="C3825" s="165"/>
      <c r="D3825" s="12" t="str">
        <f>IF(C3825="","",VLOOKUP(C3825,'3.工程情報'!$C$6:$D$501,2,FALSE))</f>
        <v/>
      </c>
      <c r="E3825" s="165"/>
      <c r="F3825" s="170"/>
      <c r="G3825" s="189" t="str">
        <f t="shared" si="59"/>
        <v/>
      </c>
      <c r="H3825" s="19"/>
      <c r="I3825" s="19"/>
      <c r="J3825" s="176" t="str">
        <f>IF(AND(C3825&lt;&gt;"",COUNTIF('3.工程情報'!$C$6:$C$501,C3825)=0),"工程記号が3.工程情報に存在しません。","")</f>
        <v/>
      </c>
    </row>
    <row r="3826" spans="2:10" ht="18" customHeight="1">
      <c r="B3826" s="166"/>
      <c r="C3826" s="165"/>
      <c r="D3826" s="12" t="str">
        <f>IF(C3826="","",VLOOKUP(C3826,'3.工程情報'!$C$6:$D$501,2,FALSE))</f>
        <v/>
      </c>
      <c r="E3826" s="165"/>
      <c r="F3826" s="170"/>
      <c r="G3826" s="189" t="str">
        <f t="shared" si="59"/>
        <v/>
      </c>
      <c r="H3826" s="19"/>
      <c r="I3826" s="19"/>
      <c r="J3826" s="176" t="str">
        <f>IF(AND(C3826&lt;&gt;"",COUNTIF('3.工程情報'!$C$6:$C$501,C3826)=0),"工程記号が3.工程情報に存在しません。","")</f>
        <v/>
      </c>
    </row>
    <row r="3827" spans="2:10" ht="18" customHeight="1">
      <c r="B3827" s="166"/>
      <c r="C3827" s="165"/>
      <c r="D3827" s="12" t="str">
        <f>IF(C3827="","",VLOOKUP(C3827,'3.工程情報'!$C$6:$D$501,2,FALSE))</f>
        <v/>
      </c>
      <c r="E3827" s="165"/>
      <c r="F3827" s="170"/>
      <c r="G3827" s="189" t="str">
        <f t="shared" si="59"/>
        <v/>
      </c>
      <c r="H3827" s="19"/>
      <c r="I3827" s="19"/>
      <c r="J3827" s="176" t="str">
        <f>IF(AND(C3827&lt;&gt;"",COUNTIF('3.工程情報'!$C$6:$C$501,C3827)=0),"工程記号が3.工程情報に存在しません。","")</f>
        <v/>
      </c>
    </row>
    <row r="3828" spans="2:10" ht="18" customHeight="1">
      <c r="B3828" s="166"/>
      <c r="C3828" s="165"/>
      <c r="D3828" s="12" t="str">
        <f>IF(C3828="","",VLOOKUP(C3828,'3.工程情報'!$C$6:$D$501,2,FALSE))</f>
        <v/>
      </c>
      <c r="E3828" s="165"/>
      <c r="F3828" s="170"/>
      <c r="G3828" s="189" t="str">
        <f t="shared" si="59"/>
        <v/>
      </c>
      <c r="H3828" s="19"/>
      <c r="I3828" s="19"/>
      <c r="J3828" s="176" t="str">
        <f>IF(AND(C3828&lt;&gt;"",COUNTIF('3.工程情報'!$C$6:$C$501,C3828)=0),"工程記号が3.工程情報に存在しません。","")</f>
        <v/>
      </c>
    </row>
    <row r="3829" spans="2:10" ht="18" customHeight="1">
      <c r="B3829" s="166"/>
      <c r="C3829" s="165"/>
      <c r="D3829" s="12" t="str">
        <f>IF(C3829="","",VLOOKUP(C3829,'3.工程情報'!$C$6:$D$501,2,FALSE))</f>
        <v/>
      </c>
      <c r="E3829" s="165"/>
      <c r="F3829" s="170"/>
      <c r="G3829" s="189" t="str">
        <f t="shared" si="59"/>
        <v/>
      </c>
      <c r="H3829" s="19"/>
      <c r="I3829" s="19"/>
      <c r="J3829" s="176" t="str">
        <f>IF(AND(C3829&lt;&gt;"",COUNTIF('3.工程情報'!$C$6:$C$501,C3829)=0),"工程記号が3.工程情報に存在しません。","")</f>
        <v/>
      </c>
    </row>
    <row r="3830" spans="2:10" ht="18" customHeight="1">
      <c r="B3830" s="166"/>
      <c r="C3830" s="165"/>
      <c r="D3830" s="12" t="str">
        <f>IF(C3830="","",VLOOKUP(C3830,'3.工程情報'!$C$6:$D$501,2,FALSE))</f>
        <v/>
      </c>
      <c r="E3830" s="165"/>
      <c r="F3830" s="170"/>
      <c r="G3830" s="189" t="str">
        <f t="shared" si="59"/>
        <v/>
      </c>
      <c r="H3830" s="19"/>
      <c r="I3830" s="19"/>
      <c r="J3830" s="176" t="str">
        <f>IF(AND(C3830&lt;&gt;"",COUNTIF('3.工程情報'!$C$6:$C$501,C3830)=0),"工程記号が3.工程情報に存在しません。","")</f>
        <v/>
      </c>
    </row>
    <row r="3831" spans="2:10" ht="18" customHeight="1">
      <c r="B3831" s="166"/>
      <c r="C3831" s="165"/>
      <c r="D3831" s="12" t="str">
        <f>IF(C3831="","",VLOOKUP(C3831,'3.工程情報'!$C$6:$D$501,2,FALSE))</f>
        <v/>
      </c>
      <c r="E3831" s="165"/>
      <c r="F3831" s="170"/>
      <c r="G3831" s="189" t="str">
        <f t="shared" si="59"/>
        <v/>
      </c>
      <c r="H3831" s="19"/>
      <c r="I3831" s="19"/>
      <c r="J3831" s="176" t="str">
        <f>IF(AND(C3831&lt;&gt;"",COUNTIF('3.工程情報'!$C$6:$C$501,C3831)=0),"工程記号が3.工程情報に存在しません。","")</f>
        <v/>
      </c>
    </row>
    <row r="3832" spans="2:10" ht="18" customHeight="1">
      <c r="B3832" s="166"/>
      <c r="C3832" s="165"/>
      <c r="D3832" s="12" t="str">
        <f>IF(C3832="","",VLOOKUP(C3832,'3.工程情報'!$C$6:$D$501,2,FALSE))</f>
        <v/>
      </c>
      <c r="E3832" s="165"/>
      <c r="F3832" s="170"/>
      <c r="G3832" s="189" t="str">
        <f t="shared" si="59"/>
        <v/>
      </c>
      <c r="H3832" s="19"/>
      <c r="I3832" s="19"/>
      <c r="J3832" s="176" t="str">
        <f>IF(AND(C3832&lt;&gt;"",COUNTIF('3.工程情報'!$C$6:$C$501,C3832)=0),"工程記号が3.工程情報に存在しません。","")</f>
        <v/>
      </c>
    </row>
    <row r="3833" spans="2:10" ht="18" customHeight="1">
      <c r="B3833" s="166"/>
      <c r="C3833" s="165"/>
      <c r="D3833" s="12" t="str">
        <f>IF(C3833="","",VLOOKUP(C3833,'3.工程情報'!$C$6:$D$501,2,FALSE))</f>
        <v/>
      </c>
      <c r="E3833" s="165"/>
      <c r="F3833" s="170"/>
      <c r="G3833" s="189" t="str">
        <f t="shared" si="59"/>
        <v/>
      </c>
      <c r="H3833" s="19"/>
      <c r="I3833" s="19"/>
      <c r="J3833" s="176" t="str">
        <f>IF(AND(C3833&lt;&gt;"",COUNTIF('3.工程情報'!$C$6:$C$501,C3833)=0),"工程記号が3.工程情報に存在しません。","")</f>
        <v/>
      </c>
    </row>
    <row r="3834" spans="2:10" ht="18" customHeight="1">
      <c r="B3834" s="166"/>
      <c r="C3834" s="165"/>
      <c r="D3834" s="12" t="str">
        <f>IF(C3834="","",VLOOKUP(C3834,'3.工程情報'!$C$6:$D$501,2,FALSE))</f>
        <v/>
      </c>
      <c r="E3834" s="165"/>
      <c r="F3834" s="170"/>
      <c r="G3834" s="189" t="str">
        <f t="shared" si="59"/>
        <v/>
      </c>
      <c r="H3834" s="19"/>
      <c r="I3834" s="19"/>
      <c r="J3834" s="176" t="str">
        <f>IF(AND(C3834&lt;&gt;"",COUNTIF('3.工程情報'!$C$6:$C$501,C3834)=0),"工程記号が3.工程情報に存在しません。","")</f>
        <v/>
      </c>
    </row>
    <row r="3835" spans="2:10" ht="18" customHeight="1">
      <c r="B3835" s="166"/>
      <c r="C3835" s="165"/>
      <c r="D3835" s="12" t="str">
        <f>IF(C3835="","",VLOOKUP(C3835,'3.工程情報'!$C$6:$D$501,2,FALSE))</f>
        <v/>
      </c>
      <c r="E3835" s="165"/>
      <c r="F3835" s="170"/>
      <c r="G3835" s="189" t="str">
        <f t="shared" si="59"/>
        <v/>
      </c>
      <c r="H3835" s="19"/>
      <c r="I3835" s="19"/>
      <c r="J3835" s="176" t="str">
        <f>IF(AND(C3835&lt;&gt;"",COUNTIF('3.工程情報'!$C$6:$C$501,C3835)=0),"工程記号が3.工程情報に存在しません。","")</f>
        <v/>
      </c>
    </row>
    <row r="3836" spans="2:10" ht="18" customHeight="1">
      <c r="B3836" s="166"/>
      <c r="C3836" s="165"/>
      <c r="D3836" s="12" t="str">
        <f>IF(C3836="","",VLOOKUP(C3836,'3.工程情報'!$C$6:$D$501,2,FALSE))</f>
        <v/>
      </c>
      <c r="E3836" s="165"/>
      <c r="F3836" s="170"/>
      <c r="G3836" s="189" t="str">
        <f t="shared" si="59"/>
        <v/>
      </c>
      <c r="H3836" s="19"/>
      <c r="I3836" s="19"/>
      <c r="J3836" s="176" t="str">
        <f>IF(AND(C3836&lt;&gt;"",COUNTIF('3.工程情報'!$C$6:$C$501,C3836)=0),"工程記号が3.工程情報に存在しません。","")</f>
        <v/>
      </c>
    </row>
    <row r="3837" spans="2:10" ht="18" customHeight="1">
      <c r="B3837" s="166"/>
      <c r="C3837" s="165"/>
      <c r="D3837" s="12" t="str">
        <f>IF(C3837="","",VLOOKUP(C3837,'3.工程情報'!$C$6:$D$501,2,FALSE))</f>
        <v/>
      </c>
      <c r="E3837" s="165"/>
      <c r="F3837" s="170"/>
      <c r="G3837" s="189" t="str">
        <f t="shared" si="59"/>
        <v/>
      </c>
      <c r="H3837" s="19"/>
      <c r="I3837" s="19"/>
      <c r="J3837" s="176" t="str">
        <f>IF(AND(C3837&lt;&gt;"",COUNTIF('3.工程情報'!$C$6:$C$501,C3837)=0),"工程記号が3.工程情報に存在しません。","")</f>
        <v/>
      </c>
    </row>
    <row r="3838" spans="2:10" ht="18" customHeight="1">
      <c r="B3838" s="166"/>
      <c r="C3838" s="165"/>
      <c r="D3838" s="12" t="str">
        <f>IF(C3838="","",VLOOKUP(C3838,'3.工程情報'!$C$6:$D$501,2,FALSE))</f>
        <v/>
      </c>
      <c r="E3838" s="165"/>
      <c r="F3838" s="170"/>
      <c r="G3838" s="189" t="str">
        <f t="shared" si="59"/>
        <v/>
      </c>
      <c r="H3838" s="19"/>
      <c r="I3838" s="19"/>
      <c r="J3838" s="176" t="str">
        <f>IF(AND(C3838&lt;&gt;"",COUNTIF('3.工程情報'!$C$6:$C$501,C3838)=0),"工程記号が3.工程情報に存在しません。","")</f>
        <v/>
      </c>
    </row>
    <row r="3839" spans="2:10" ht="18" customHeight="1">
      <c r="B3839" s="166"/>
      <c r="C3839" s="165"/>
      <c r="D3839" s="12" t="str">
        <f>IF(C3839="","",VLOOKUP(C3839,'3.工程情報'!$C$6:$D$501,2,FALSE))</f>
        <v/>
      </c>
      <c r="E3839" s="165"/>
      <c r="F3839" s="170"/>
      <c r="G3839" s="189" t="str">
        <f t="shared" si="59"/>
        <v/>
      </c>
      <c r="H3839" s="19"/>
      <c r="I3839" s="19"/>
      <c r="J3839" s="176" t="str">
        <f>IF(AND(C3839&lt;&gt;"",COUNTIF('3.工程情報'!$C$6:$C$501,C3839)=0),"工程記号が3.工程情報に存在しません。","")</f>
        <v/>
      </c>
    </row>
    <row r="3840" spans="2:10" ht="18" customHeight="1">
      <c r="B3840" s="166"/>
      <c r="C3840" s="165"/>
      <c r="D3840" s="12" t="str">
        <f>IF(C3840="","",VLOOKUP(C3840,'3.工程情報'!$C$6:$D$501,2,FALSE))</f>
        <v/>
      </c>
      <c r="E3840" s="165"/>
      <c r="F3840" s="170"/>
      <c r="G3840" s="189" t="str">
        <f t="shared" si="59"/>
        <v/>
      </c>
      <c r="H3840" s="19"/>
      <c r="I3840" s="19"/>
      <c r="J3840" s="176" t="str">
        <f>IF(AND(C3840&lt;&gt;"",COUNTIF('3.工程情報'!$C$6:$C$501,C3840)=0),"工程記号が3.工程情報に存在しません。","")</f>
        <v/>
      </c>
    </row>
    <row r="3841" spans="2:10" ht="18" customHeight="1">
      <c r="B3841" s="166"/>
      <c r="C3841" s="165"/>
      <c r="D3841" s="12" t="str">
        <f>IF(C3841="","",VLOOKUP(C3841,'3.工程情報'!$C$6:$D$501,2,FALSE))</f>
        <v/>
      </c>
      <c r="E3841" s="165"/>
      <c r="F3841" s="170"/>
      <c r="G3841" s="189" t="str">
        <f t="shared" si="59"/>
        <v/>
      </c>
      <c r="H3841" s="19"/>
      <c r="I3841" s="19"/>
      <c r="J3841" s="176" t="str">
        <f>IF(AND(C3841&lt;&gt;"",COUNTIF('3.工程情報'!$C$6:$C$501,C3841)=0),"工程記号が3.工程情報に存在しません。","")</f>
        <v/>
      </c>
    </row>
    <row r="3842" spans="2:10" ht="18" customHeight="1">
      <c r="B3842" s="166"/>
      <c r="C3842" s="165"/>
      <c r="D3842" s="12" t="str">
        <f>IF(C3842="","",VLOOKUP(C3842,'3.工程情報'!$C$6:$D$501,2,FALSE))</f>
        <v/>
      </c>
      <c r="E3842" s="165"/>
      <c r="F3842" s="170"/>
      <c r="G3842" s="189" t="str">
        <f t="shared" si="59"/>
        <v/>
      </c>
      <c r="H3842" s="19"/>
      <c r="I3842" s="19"/>
      <c r="J3842" s="176" t="str">
        <f>IF(AND(C3842&lt;&gt;"",COUNTIF('3.工程情報'!$C$6:$C$501,C3842)=0),"工程記号が3.工程情報に存在しません。","")</f>
        <v/>
      </c>
    </row>
    <row r="3843" spans="2:10" ht="18" customHeight="1">
      <c r="B3843" s="166"/>
      <c r="C3843" s="165"/>
      <c r="D3843" s="12" t="str">
        <f>IF(C3843="","",VLOOKUP(C3843,'3.工程情報'!$C$6:$D$501,2,FALSE))</f>
        <v/>
      </c>
      <c r="E3843" s="165"/>
      <c r="F3843" s="170"/>
      <c r="G3843" s="189" t="str">
        <f t="shared" si="59"/>
        <v/>
      </c>
      <c r="H3843" s="19"/>
      <c r="I3843" s="19"/>
      <c r="J3843" s="176" t="str">
        <f>IF(AND(C3843&lt;&gt;"",COUNTIF('3.工程情報'!$C$6:$C$501,C3843)=0),"工程記号が3.工程情報に存在しません。","")</f>
        <v/>
      </c>
    </row>
    <row r="3844" spans="2:10" ht="18" customHeight="1">
      <c r="B3844" s="166"/>
      <c r="C3844" s="165"/>
      <c r="D3844" s="12" t="str">
        <f>IF(C3844="","",VLOOKUP(C3844,'3.工程情報'!$C$6:$D$501,2,FALSE))</f>
        <v/>
      </c>
      <c r="E3844" s="165"/>
      <c r="F3844" s="170"/>
      <c r="G3844" s="189" t="str">
        <f t="shared" si="59"/>
        <v/>
      </c>
      <c r="H3844" s="19"/>
      <c r="I3844" s="19"/>
      <c r="J3844" s="176" t="str">
        <f>IF(AND(C3844&lt;&gt;"",COUNTIF('3.工程情報'!$C$6:$C$501,C3844)=0),"工程記号が3.工程情報に存在しません。","")</f>
        <v/>
      </c>
    </row>
    <row r="3845" spans="2:10" ht="18" customHeight="1">
      <c r="B3845" s="166"/>
      <c r="C3845" s="165"/>
      <c r="D3845" s="12" t="str">
        <f>IF(C3845="","",VLOOKUP(C3845,'3.工程情報'!$C$6:$D$501,2,FALSE))</f>
        <v/>
      </c>
      <c r="E3845" s="165"/>
      <c r="F3845" s="170"/>
      <c r="G3845" s="189" t="str">
        <f t="shared" si="59"/>
        <v/>
      </c>
      <c r="H3845" s="19"/>
      <c r="I3845" s="19"/>
      <c r="J3845" s="176" t="str">
        <f>IF(AND(C3845&lt;&gt;"",COUNTIF('3.工程情報'!$C$6:$C$501,C3845)=0),"工程記号が3.工程情報に存在しません。","")</f>
        <v/>
      </c>
    </row>
    <row r="3846" spans="2:10" ht="18" customHeight="1">
      <c r="B3846" s="166"/>
      <c r="C3846" s="165"/>
      <c r="D3846" s="12" t="str">
        <f>IF(C3846="","",VLOOKUP(C3846,'3.工程情報'!$C$6:$D$501,2,FALSE))</f>
        <v/>
      </c>
      <c r="E3846" s="165"/>
      <c r="F3846" s="170"/>
      <c r="G3846" s="189" t="str">
        <f t="shared" ref="G3846:G3909" si="60">C3846&amp;E3846</f>
        <v/>
      </c>
      <c r="H3846" s="19"/>
      <c r="I3846" s="19"/>
      <c r="J3846" s="176" t="str">
        <f>IF(AND(C3846&lt;&gt;"",COUNTIF('3.工程情報'!$C$6:$C$501,C3846)=0),"工程記号が3.工程情報に存在しません。","")</f>
        <v/>
      </c>
    </row>
    <row r="3847" spans="2:10" ht="18" customHeight="1">
      <c r="B3847" s="166"/>
      <c r="C3847" s="165"/>
      <c r="D3847" s="12" t="str">
        <f>IF(C3847="","",VLOOKUP(C3847,'3.工程情報'!$C$6:$D$501,2,FALSE))</f>
        <v/>
      </c>
      <c r="E3847" s="165"/>
      <c r="F3847" s="170"/>
      <c r="G3847" s="189" t="str">
        <f t="shared" si="60"/>
        <v/>
      </c>
      <c r="H3847" s="19"/>
      <c r="I3847" s="19"/>
      <c r="J3847" s="176" t="str">
        <f>IF(AND(C3847&lt;&gt;"",COUNTIF('3.工程情報'!$C$6:$C$501,C3847)=0),"工程記号が3.工程情報に存在しません。","")</f>
        <v/>
      </c>
    </row>
    <row r="3848" spans="2:10" ht="18" customHeight="1">
      <c r="B3848" s="166"/>
      <c r="C3848" s="165"/>
      <c r="D3848" s="12" t="str">
        <f>IF(C3848="","",VLOOKUP(C3848,'3.工程情報'!$C$6:$D$501,2,FALSE))</f>
        <v/>
      </c>
      <c r="E3848" s="165"/>
      <c r="F3848" s="170"/>
      <c r="G3848" s="189" t="str">
        <f t="shared" si="60"/>
        <v/>
      </c>
      <c r="H3848" s="19"/>
      <c r="I3848" s="19"/>
      <c r="J3848" s="176" t="str">
        <f>IF(AND(C3848&lt;&gt;"",COUNTIF('3.工程情報'!$C$6:$C$501,C3848)=0),"工程記号が3.工程情報に存在しません。","")</f>
        <v/>
      </c>
    </row>
    <row r="3849" spans="2:10" ht="18" customHeight="1">
      <c r="B3849" s="166"/>
      <c r="C3849" s="165"/>
      <c r="D3849" s="12" t="str">
        <f>IF(C3849="","",VLOOKUP(C3849,'3.工程情報'!$C$6:$D$501,2,FALSE))</f>
        <v/>
      </c>
      <c r="E3849" s="165"/>
      <c r="F3849" s="170"/>
      <c r="G3849" s="189" t="str">
        <f t="shared" si="60"/>
        <v/>
      </c>
      <c r="H3849" s="19"/>
      <c r="I3849" s="19"/>
      <c r="J3849" s="176" t="str">
        <f>IF(AND(C3849&lt;&gt;"",COUNTIF('3.工程情報'!$C$6:$C$501,C3849)=0),"工程記号が3.工程情報に存在しません。","")</f>
        <v/>
      </c>
    </row>
    <row r="3850" spans="2:10" ht="18" customHeight="1">
      <c r="B3850" s="166"/>
      <c r="C3850" s="165"/>
      <c r="D3850" s="12" t="str">
        <f>IF(C3850="","",VLOOKUP(C3850,'3.工程情報'!$C$6:$D$501,2,FALSE))</f>
        <v/>
      </c>
      <c r="E3850" s="165"/>
      <c r="F3850" s="170"/>
      <c r="G3850" s="189" t="str">
        <f t="shared" si="60"/>
        <v/>
      </c>
      <c r="H3850" s="19"/>
      <c r="I3850" s="19"/>
      <c r="J3850" s="176" t="str">
        <f>IF(AND(C3850&lt;&gt;"",COUNTIF('3.工程情報'!$C$6:$C$501,C3850)=0),"工程記号が3.工程情報に存在しません。","")</f>
        <v/>
      </c>
    </row>
    <row r="3851" spans="2:10" ht="18" customHeight="1">
      <c r="B3851" s="166"/>
      <c r="C3851" s="165"/>
      <c r="D3851" s="12" t="str">
        <f>IF(C3851="","",VLOOKUP(C3851,'3.工程情報'!$C$6:$D$501,2,FALSE))</f>
        <v/>
      </c>
      <c r="E3851" s="165"/>
      <c r="F3851" s="170"/>
      <c r="G3851" s="189" t="str">
        <f t="shared" si="60"/>
        <v/>
      </c>
      <c r="H3851" s="19"/>
      <c r="I3851" s="19"/>
      <c r="J3851" s="176" t="str">
        <f>IF(AND(C3851&lt;&gt;"",COUNTIF('3.工程情報'!$C$6:$C$501,C3851)=0),"工程記号が3.工程情報に存在しません。","")</f>
        <v/>
      </c>
    </row>
    <row r="3852" spans="2:10" ht="18" customHeight="1">
      <c r="B3852" s="166"/>
      <c r="C3852" s="165"/>
      <c r="D3852" s="12" t="str">
        <f>IF(C3852="","",VLOOKUP(C3852,'3.工程情報'!$C$6:$D$501,2,FALSE))</f>
        <v/>
      </c>
      <c r="E3852" s="165"/>
      <c r="F3852" s="170"/>
      <c r="G3852" s="189" t="str">
        <f t="shared" si="60"/>
        <v/>
      </c>
      <c r="H3852" s="19"/>
      <c r="I3852" s="19"/>
      <c r="J3852" s="176" t="str">
        <f>IF(AND(C3852&lt;&gt;"",COUNTIF('3.工程情報'!$C$6:$C$501,C3852)=0),"工程記号が3.工程情報に存在しません。","")</f>
        <v/>
      </c>
    </row>
    <row r="3853" spans="2:10" ht="18" customHeight="1">
      <c r="B3853" s="166"/>
      <c r="C3853" s="165"/>
      <c r="D3853" s="12" t="str">
        <f>IF(C3853="","",VLOOKUP(C3853,'3.工程情報'!$C$6:$D$501,2,FALSE))</f>
        <v/>
      </c>
      <c r="E3853" s="165"/>
      <c r="F3853" s="170"/>
      <c r="G3853" s="189" t="str">
        <f t="shared" si="60"/>
        <v/>
      </c>
      <c r="H3853" s="19"/>
      <c r="I3853" s="19"/>
      <c r="J3853" s="176" t="str">
        <f>IF(AND(C3853&lt;&gt;"",COUNTIF('3.工程情報'!$C$6:$C$501,C3853)=0),"工程記号が3.工程情報に存在しません。","")</f>
        <v/>
      </c>
    </row>
    <row r="3854" spans="2:10" ht="18" customHeight="1">
      <c r="B3854" s="166"/>
      <c r="C3854" s="165"/>
      <c r="D3854" s="12" t="str">
        <f>IF(C3854="","",VLOOKUP(C3854,'3.工程情報'!$C$6:$D$501,2,FALSE))</f>
        <v/>
      </c>
      <c r="E3854" s="165"/>
      <c r="F3854" s="170"/>
      <c r="G3854" s="189" t="str">
        <f t="shared" si="60"/>
        <v/>
      </c>
      <c r="H3854" s="19"/>
      <c r="I3854" s="19"/>
      <c r="J3854" s="176" t="str">
        <f>IF(AND(C3854&lt;&gt;"",COUNTIF('3.工程情報'!$C$6:$C$501,C3854)=0),"工程記号が3.工程情報に存在しません。","")</f>
        <v/>
      </c>
    </row>
    <row r="3855" spans="2:10" ht="18" customHeight="1">
      <c r="B3855" s="166"/>
      <c r="C3855" s="165"/>
      <c r="D3855" s="12" t="str">
        <f>IF(C3855="","",VLOOKUP(C3855,'3.工程情報'!$C$6:$D$501,2,FALSE))</f>
        <v/>
      </c>
      <c r="E3855" s="165"/>
      <c r="F3855" s="170"/>
      <c r="G3855" s="189" t="str">
        <f t="shared" si="60"/>
        <v/>
      </c>
      <c r="H3855" s="19"/>
      <c r="I3855" s="19"/>
      <c r="J3855" s="176" t="str">
        <f>IF(AND(C3855&lt;&gt;"",COUNTIF('3.工程情報'!$C$6:$C$501,C3855)=0),"工程記号が3.工程情報に存在しません。","")</f>
        <v/>
      </c>
    </row>
    <row r="3856" spans="2:10" ht="18" customHeight="1">
      <c r="B3856" s="166"/>
      <c r="C3856" s="165"/>
      <c r="D3856" s="12" t="str">
        <f>IF(C3856="","",VLOOKUP(C3856,'3.工程情報'!$C$6:$D$501,2,FALSE))</f>
        <v/>
      </c>
      <c r="E3856" s="165"/>
      <c r="F3856" s="170"/>
      <c r="G3856" s="189" t="str">
        <f t="shared" si="60"/>
        <v/>
      </c>
      <c r="H3856" s="19"/>
      <c r="I3856" s="19"/>
      <c r="J3856" s="176" t="str">
        <f>IF(AND(C3856&lt;&gt;"",COUNTIF('3.工程情報'!$C$6:$C$501,C3856)=0),"工程記号が3.工程情報に存在しません。","")</f>
        <v/>
      </c>
    </row>
    <row r="3857" spans="2:10" ht="18" customHeight="1">
      <c r="B3857" s="166"/>
      <c r="C3857" s="165"/>
      <c r="D3857" s="12" t="str">
        <f>IF(C3857="","",VLOOKUP(C3857,'3.工程情報'!$C$6:$D$501,2,FALSE))</f>
        <v/>
      </c>
      <c r="E3857" s="165"/>
      <c r="F3857" s="170"/>
      <c r="G3857" s="189" t="str">
        <f t="shared" si="60"/>
        <v/>
      </c>
      <c r="H3857" s="19"/>
      <c r="I3857" s="19"/>
      <c r="J3857" s="176" t="str">
        <f>IF(AND(C3857&lt;&gt;"",COUNTIF('3.工程情報'!$C$6:$C$501,C3857)=0),"工程記号が3.工程情報に存在しません。","")</f>
        <v/>
      </c>
    </row>
    <row r="3858" spans="2:10" ht="18" customHeight="1">
      <c r="B3858" s="166"/>
      <c r="C3858" s="165"/>
      <c r="D3858" s="12" t="str">
        <f>IF(C3858="","",VLOOKUP(C3858,'3.工程情報'!$C$6:$D$501,2,FALSE))</f>
        <v/>
      </c>
      <c r="E3858" s="165"/>
      <c r="F3858" s="170"/>
      <c r="G3858" s="189" t="str">
        <f t="shared" si="60"/>
        <v/>
      </c>
      <c r="H3858" s="19"/>
      <c r="I3858" s="19"/>
      <c r="J3858" s="176" t="str">
        <f>IF(AND(C3858&lt;&gt;"",COUNTIF('3.工程情報'!$C$6:$C$501,C3858)=0),"工程記号が3.工程情報に存在しません。","")</f>
        <v/>
      </c>
    </row>
    <row r="3859" spans="2:10" ht="18" customHeight="1">
      <c r="B3859" s="166"/>
      <c r="C3859" s="165"/>
      <c r="D3859" s="12" t="str">
        <f>IF(C3859="","",VLOOKUP(C3859,'3.工程情報'!$C$6:$D$501,2,FALSE))</f>
        <v/>
      </c>
      <c r="E3859" s="165"/>
      <c r="F3859" s="170"/>
      <c r="G3859" s="189" t="str">
        <f t="shared" si="60"/>
        <v/>
      </c>
      <c r="H3859" s="19"/>
      <c r="I3859" s="19"/>
      <c r="J3859" s="176" t="str">
        <f>IF(AND(C3859&lt;&gt;"",COUNTIF('3.工程情報'!$C$6:$C$501,C3859)=0),"工程記号が3.工程情報に存在しません。","")</f>
        <v/>
      </c>
    </row>
    <row r="3860" spans="2:10" ht="18" customHeight="1">
      <c r="B3860" s="166"/>
      <c r="C3860" s="165"/>
      <c r="D3860" s="12" t="str">
        <f>IF(C3860="","",VLOOKUP(C3860,'3.工程情報'!$C$6:$D$501,2,FALSE))</f>
        <v/>
      </c>
      <c r="E3860" s="165"/>
      <c r="F3860" s="170"/>
      <c r="G3860" s="189" t="str">
        <f t="shared" si="60"/>
        <v/>
      </c>
      <c r="H3860" s="19"/>
      <c r="I3860" s="19"/>
      <c r="J3860" s="176" t="str">
        <f>IF(AND(C3860&lt;&gt;"",COUNTIF('3.工程情報'!$C$6:$C$501,C3860)=0),"工程記号が3.工程情報に存在しません。","")</f>
        <v/>
      </c>
    </row>
    <row r="3861" spans="2:10" ht="18" customHeight="1">
      <c r="B3861" s="166"/>
      <c r="C3861" s="165"/>
      <c r="D3861" s="12" t="str">
        <f>IF(C3861="","",VLOOKUP(C3861,'3.工程情報'!$C$6:$D$501,2,FALSE))</f>
        <v/>
      </c>
      <c r="E3861" s="165"/>
      <c r="F3861" s="170"/>
      <c r="G3861" s="189" t="str">
        <f t="shared" si="60"/>
        <v/>
      </c>
      <c r="H3861" s="19"/>
      <c r="I3861" s="19"/>
      <c r="J3861" s="176" t="str">
        <f>IF(AND(C3861&lt;&gt;"",COUNTIF('3.工程情報'!$C$6:$C$501,C3861)=0),"工程記号が3.工程情報に存在しません。","")</f>
        <v/>
      </c>
    </row>
    <row r="3862" spans="2:10" ht="18" customHeight="1">
      <c r="B3862" s="166"/>
      <c r="C3862" s="165"/>
      <c r="D3862" s="12" t="str">
        <f>IF(C3862="","",VLOOKUP(C3862,'3.工程情報'!$C$6:$D$501,2,FALSE))</f>
        <v/>
      </c>
      <c r="E3862" s="165"/>
      <c r="F3862" s="170"/>
      <c r="G3862" s="189" t="str">
        <f t="shared" si="60"/>
        <v/>
      </c>
      <c r="H3862" s="19"/>
      <c r="I3862" s="19"/>
      <c r="J3862" s="176" t="str">
        <f>IF(AND(C3862&lt;&gt;"",COUNTIF('3.工程情報'!$C$6:$C$501,C3862)=0),"工程記号が3.工程情報に存在しません。","")</f>
        <v/>
      </c>
    </row>
    <row r="3863" spans="2:10" ht="18" customHeight="1">
      <c r="B3863" s="166"/>
      <c r="C3863" s="165"/>
      <c r="D3863" s="12" t="str">
        <f>IF(C3863="","",VLOOKUP(C3863,'3.工程情報'!$C$6:$D$501,2,FALSE))</f>
        <v/>
      </c>
      <c r="E3863" s="165"/>
      <c r="F3863" s="170"/>
      <c r="G3863" s="189" t="str">
        <f t="shared" si="60"/>
        <v/>
      </c>
      <c r="H3863" s="19"/>
      <c r="I3863" s="19"/>
      <c r="J3863" s="176" t="str">
        <f>IF(AND(C3863&lt;&gt;"",COUNTIF('3.工程情報'!$C$6:$C$501,C3863)=0),"工程記号が3.工程情報に存在しません。","")</f>
        <v/>
      </c>
    </row>
    <row r="3864" spans="2:10" ht="18" customHeight="1">
      <c r="B3864" s="166"/>
      <c r="C3864" s="165"/>
      <c r="D3864" s="12" t="str">
        <f>IF(C3864="","",VLOOKUP(C3864,'3.工程情報'!$C$6:$D$501,2,FALSE))</f>
        <v/>
      </c>
      <c r="E3864" s="165"/>
      <c r="F3864" s="170"/>
      <c r="G3864" s="189" t="str">
        <f t="shared" si="60"/>
        <v/>
      </c>
      <c r="H3864" s="19"/>
      <c r="I3864" s="19"/>
      <c r="J3864" s="176" t="str">
        <f>IF(AND(C3864&lt;&gt;"",COUNTIF('3.工程情報'!$C$6:$C$501,C3864)=0),"工程記号が3.工程情報に存在しません。","")</f>
        <v/>
      </c>
    </row>
    <row r="3865" spans="2:10" ht="18" customHeight="1">
      <c r="B3865" s="166"/>
      <c r="C3865" s="165"/>
      <c r="D3865" s="12" t="str">
        <f>IF(C3865="","",VLOOKUP(C3865,'3.工程情報'!$C$6:$D$501,2,FALSE))</f>
        <v/>
      </c>
      <c r="E3865" s="165"/>
      <c r="F3865" s="170"/>
      <c r="G3865" s="189" t="str">
        <f t="shared" si="60"/>
        <v/>
      </c>
      <c r="H3865" s="19"/>
      <c r="I3865" s="19"/>
      <c r="J3865" s="176" t="str">
        <f>IF(AND(C3865&lt;&gt;"",COUNTIF('3.工程情報'!$C$6:$C$501,C3865)=0),"工程記号が3.工程情報に存在しません。","")</f>
        <v/>
      </c>
    </row>
    <row r="3866" spans="2:10" ht="18" customHeight="1">
      <c r="B3866" s="166"/>
      <c r="C3866" s="165"/>
      <c r="D3866" s="12" t="str">
        <f>IF(C3866="","",VLOOKUP(C3866,'3.工程情報'!$C$6:$D$501,2,FALSE))</f>
        <v/>
      </c>
      <c r="E3866" s="165"/>
      <c r="F3866" s="170"/>
      <c r="G3866" s="189" t="str">
        <f t="shared" si="60"/>
        <v/>
      </c>
      <c r="H3866" s="19"/>
      <c r="I3866" s="19"/>
      <c r="J3866" s="176" t="str">
        <f>IF(AND(C3866&lt;&gt;"",COUNTIF('3.工程情報'!$C$6:$C$501,C3866)=0),"工程記号が3.工程情報に存在しません。","")</f>
        <v/>
      </c>
    </row>
    <row r="3867" spans="2:10" ht="18" customHeight="1">
      <c r="B3867" s="166"/>
      <c r="C3867" s="165"/>
      <c r="D3867" s="12" t="str">
        <f>IF(C3867="","",VLOOKUP(C3867,'3.工程情報'!$C$6:$D$501,2,FALSE))</f>
        <v/>
      </c>
      <c r="E3867" s="165"/>
      <c r="F3867" s="170"/>
      <c r="G3867" s="189" t="str">
        <f t="shared" si="60"/>
        <v/>
      </c>
      <c r="H3867" s="19"/>
      <c r="I3867" s="19"/>
      <c r="J3867" s="176" t="str">
        <f>IF(AND(C3867&lt;&gt;"",COUNTIF('3.工程情報'!$C$6:$C$501,C3867)=0),"工程記号が3.工程情報に存在しません。","")</f>
        <v/>
      </c>
    </row>
    <row r="3868" spans="2:10" ht="18" customHeight="1">
      <c r="B3868" s="166"/>
      <c r="C3868" s="165"/>
      <c r="D3868" s="12" t="str">
        <f>IF(C3868="","",VLOOKUP(C3868,'3.工程情報'!$C$6:$D$501,2,FALSE))</f>
        <v/>
      </c>
      <c r="E3868" s="165"/>
      <c r="F3868" s="170"/>
      <c r="G3868" s="189" t="str">
        <f t="shared" si="60"/>
        <v/>
      </c>
      <c r="H3868" s="19"/>
      <c r="I3868" s="19"/>
      <c r="J3868" s="176" t="str">
        <f>IF(AND(C3868&lt;&gt;"",COUNTIF('3.工程情報'!$C$6:$C$501,C3868)=0),"工程記号が3.工程情報に存在しません。","")</f>
        <v/>
      </c>
    </row>
    <row r="3869" spans="2:10" ht="18" customHeight="1">
      <c r="B3869" s="166"/>
      <c r="C3869" s="165"/>
      <c r="D3869" s="12" t="str">
        <f>IF(C3869="","",VLOOKUP(C3869,'3.工程情報'!$C$6:$D$501,2,FALSE))</f>
        <v/>
      </c>
      <c r="E3869" s="165"/>
      <c r="F3869" s="170"/>
      <c r="G3869" s="189" t="str">
        <f t="shared" si="60"/>
        <v/>
      </c>
      <c r="H3869" s="19"/>
      <c r="I3869" s="19"/>
      <c r="J3869" s="176" t="str">
        <f>IF(AND(C3869&lt;&gt;"",COUNTIF('3.工程情報'!$C$6:$C$501,C3869)=0),"工程記号が3.工程情報に存在しません。","")</f>
        <v/>
      </c>
    </row>
    <row r="3870" spans="2:10" ht="18" customHeight="1">
      <c r="B3870" s="166"/>
      <c r="C3870" s="165"/>
      <c r="D3870" s="12" t="str">
        <f>IF(C3870="","",VLOOKUP(C3870,'3.工程情報'!$C$6:$D$501,2,FALSE))</f>
        <v/>
      </c>
      <c r="E3870" s="165"/>
      <c r="F3870" s="170"/>
      <c r="G3870" s="189" t="str">
        <f t="shared" si="60"/>
        <v/>
      </c>
      <c r="H3870" s="19"/>
      <c r="I3870" s="19"/>
      <c r="J3870" s="176" t="str">
        <f>IF(AND(C3870&lt;&gt;"",COUNTIF('3.工程情報'!$C$6:$C$501,C3870)=0),"工程記号が3.工程情報に存在しません。","")</f>
        <v/>
      </c>
    </row>
    <row r="3871" spans="2:10" ht="18" customHeight="1">
      <c r="B3871" s="166"/>
      <c r="C3871" s="165"/>
      <c r="D3871" s="12" t="str">
        <f>IF(C3871="","",VLOOKUP(C3871,'3.工程情報'!$C$6:$D$501,2,FALSE))</f>
        <v/>
      </c>
      <c r="E3871" s="165"/>
      <c r="F3871" s="170"/>
      <c r="G3871" s="189" t="str">
        <f t="shared" si="60"/>
        <v/>
      </c>
      <c r="H3871" s="19"/>
      <c r="I3871" s="19"/>
      <c r="J3871" s="176" t="str">
        <f>IF(AND(C3871&lt;&gt;"",COUNTIF('3.工程情報'!$C$6:$C$501,C3871)=0),"工程記号が3.工程情報に存在しません。","")</f>
        <v/>
      </c>
    </row>
    <row r="3872" spans="2:10" ht="18" customHeight="1">
      <c r="B3872" s="166"/>
      <c r="C3872" s="165"/>
      <c r="D3872" s="12" t="str">
        <f>IF(C3872="","",VLOOKUP(C3872,'3.工程情報'!$C$6:$D$501,2,FALSE))</f>
        <v/>
      </c>
      <c r="E3872" s="165"/>
      <c r="F3872" s="170"/>
      <c r="G3872" s="189" t="str">
        <f t="shared" si="60"/>
        <v/>
      </c>
      <c r="H3872" s="19"/>
      <c r="I3872" s="19"/>
      <c r="J3872" s="176" t="str">
        <f>IF(AND(C3872&lt;&gt;"",COUNTIF('3.工程情報'!$C$6:$C$501,C3872)=0),"工程記号が3.工程情報に存在しません。","")</f>
        <v/>
      </c>
    </row>
    <row r="3873" spans="2:10" ht="18" customHeight="1">
      <c r="B3873" s="166"/>
      <c r="C3873" s="165"/>
      <c r="D3873" s="12" t="str">
        <f>IF(C3873="","",VLOOKUP(C3873,'3.工程情報'!$C$6:$D$501,2,FALSE))</f>
        <v/>
      </c>
      <c r="E3873" s="165"/>
      <c r="F3873" s="170"/>
      <c r="G3873" s="189" t="str">
        <f t="shared" si="60"/>
        <v/>
      </c>
      <c r="H3873" s="19"/>
      <c r="I3873" s="19"/>
      <c r="J3873" s="176" t="str">
        <f>IF(AND(C3873&lt;&gt;"",COUNTIF('3.工程情報'!$C$6:$C$501,C3873)=0),"工程記号が3.工程情報に存在しません。","")</f>
        <v/>
      </c>
    </row>
    <row r="3874" spans="2:10" ht="18" customHeight="1">
      <c r="B3874" s="166"/>
      <c r="C3874" s="165"/>
      <c r="D3874" s="12" t="str">
        <f>IF(C3874="","",VLOOKUP(C3874,'3.工程情報'!$C$6:$D$501,2,FALSE))</f>
        <v/>
      </c>
      <c r="E3874" s="165"/>
      <c r="F3874" s="170"/>
      <c r="G3874" s="189" t="str">
        <f t="shared" si="60"/>
        <v/>
      </c>
      <c r="H3874" s="19"/>
      <c r="I3874" s="19"/>
      <c r="J3874" s="176" t="str">
        <f>IF(AND(C3874&lt;&gt;"",COUNTIF('3.工程情報'!$C$6:$C$501,C3874)=0),"工程記号が3.工程情報に存在しません。","")</f>
        <v/>
      </c>
    </row>
    <row r="3875" spans="2:10" ht="18" customHeight="1">
      <c r="B3875" s="166"/>
      <c r="C3875" s="165"/>
      <c r="D3875" s="12" t="str">
        <f>IF(C3875="","",VLOOKUP(C3875,'3.工程情報'!$C$6:$D$501,2,FALSE))</f>
        <v/>
      </c>
      <c r="E3875" s="165"/>
      <c r="F3875" s="170"/>
      <c r="G3875" s="189" t="str">
        <f t="shared" si="60"/>
        <v/>
      </c>
      <c r="H3875" s="19"/>
      <c r="I3875" s="19"/>
      <c r="J3875" s="176" t="str">
        <f>IF(AND(C3875&lt;&gt;"",COUNTIF('3.工程情報'!$C$6:$C$501,C3875)=0),"工程記号が3.工程情報に存在しません。","")</f>
        <v/>
      </c>
    </row>
    <row r="3876" spans="2:10" ht="18" customHeight="1">
      <c r="B3876" s="166"/>
      <c r="C3876" s="165"/>
      <c r="D3876" s="12" t="str">
        <f>IF(C3876="","",VLOOKUP(C3876,'3.工程情報'!$C$6:$D$501,2,FALSE))</f>
        <v/>
      </c>
      <c r="E3876" s="165"/>
      <c r="F3876" s="170"/>
      <c r="G3876" s="189" t="str">
        <f t="shared" si="60"/>
        <v/>
      </c>
      <c r="H3876" s="19"/>
      <c r="I3876" s="19"/>
      <c r="J3876" s="176" t="str">
        <f>IF(AND(C3876&lt;&gt;"",COUNTIF('3.工程情報'!$C$6:$C$501,C3876)=0),"工程記号が3.工程情報に存在しません。","")</f>
        <v/>
      </c>
    </row>
    <row r="3877" spans="2:10" ht="18" customHeight="1">
      <c r="B3877" s="166"/>
      <c r="C3877" s="165"/>
      <c r="D3877" s="12" t="str">
        <f>IF(C3877="","",VLOOKUP(C3877,'3.工程情報'!$C$6:$D$501,2,FALSE))</f>
        <v/>
      </c>
      <c r="E3877" s="165"/>
      <c r="F3877" s="170"/>
      <c r="G3877" s="189" t="str">
        <f t="shared" si="60"/>
        <v/>
      </c>
      <c r="H3877" s="19"/>
      <c r="I3877" s="19"/>
      <c r="J3877" s="176" t="str">
        <f>IF(AND(C3877&lt;&gt;"",COUNTIF('3.工程情報'!$C$6:$C$501,C3877)=0),"工程記号が3.工程情報に存在しません。","")</f>
        <v/>
      </c>
    </row>
    <row r="3878" spans="2:10" ht="18" customHeight="1">
      <c r="B3878" s="166"/>
      <c r="C3878" s="165"/>
      <c r="D3878" s="12" t="str">
        <f>IF(C3878="","",VLOOKUP(C3878,'3.工程情報'!$C$6:$D$501,2,FALSE))</f>
        <v/>
      </c>
      <c r="E3878" s="165"/>
      <c r="F3878" s="170"/>
      <c r="G3878" s="189" t="str">
        <f t="shared" si="60"/>
        <v/>
      </c>
      <c r="H3878" s="19"/>
      <c r="I3878" s="19"/>
      <c r="J3878" s="176" t="str">
        <f>IF(AND(C3878&lt;&gt;"",COUNTIF('3.工程情報'!$C$6:$C$501,C3878)=0),"工程記号が3.工程情報に存在しません。","")</f>
        <v/>
      </c>
    </row>
    <row r="3879" spans="2:10" ht="18" customHeight="1">
      <c r="B3879" s="166"/>
      <c r="C3879" s="165"/>
      <c r="D3879" s="12" t="str">
        <f>IF(C3879="","",VLOOKUP(C3879,'3.工程情報'!$C$6:$D$501,2,FALSE))</f>
        <v/>
      </c>
      <c r="E3879" s="165"/>
      <c r="F3879" s="170"/>
      <c r="G3879" s="189" t="str">
        <f t="shared" si="60"/>
        <v/>
      </c>
      <c r="H3879" s="19"/>
      <c r="I3879" s="19"/>
      <c r="J3879" s="176" t="str">
        <f>IF(AND(C3879&lt;&gt;"",COUNTIF('3.工程情報'!$C$6:$C$501,C3879)=0),"工程記号が3.工程情報に存在しません。","")</f>
        <v/>
      </c>
    </row>
    <row r="3880" spans="2:10" ht="18" customHeight="1">
      <c r="B3880" s="166"/>
      <c r="C3880" s="165"/>
      <c r="D3880" s="12" t="str">
        <f>IF(C3880="","",VLOOKUP(C3880,'3.工程情報'!$C$6:$D$501,2,FALSE))</f>
        <v/>
      </c>
      <c r="E3880" s="165"/>
      <c r="F3880" s="170"/>
      <c r="G3880" s="189" t="str">
        <f t="shared" si="60"/>
        <v/>
      </c>
      <c r="H3880" s="19"/>
      <c r="I3880" s="19"/>
      <c r="J3880" s="176" t="str">
        <f>IF(AND(C3880&lt;&gt;"",COUNTIF('3.工程情報'!$C$6:$C$501,C3880)=0),"工程記号が3.工程情報に存在しません。","")</f>
        <v/>
      </c>
    </row>
    <row r="3881" spans="2:10" ht="18" customHeight="1">
      <c r="B3881" s="166"/>
      <c r="C3881" s="165"/>
      <c r="D3881" s="12" t="str">
        <f>IF(C3881="","",VLOOKUP(C3881,'3.工程情報'!$C$6:$D$501,2,FALSE))</f>
        <v/>
      </c>
      <c r="E3881" s="165"/>
      <c r="F3881" s="170"/>
      <c r="G3881" s="189" t="str">
        <f t="shared" si="60"/>
        <v/>
      </c>
      <c r="H3881" s="19"/>
      <c r="I3881" s="19"/>
      <c r="J3881" s="176" t="str">
        <f>IF(AND(C3881&lt;&gt;"",COUNTIF('3.工程情報'!$C$6:$C$501,C3881)=0),"工程記号が3.工程情報に存在しません。","")</f>
        <v/>
      </c>
    </row>
    <row r="3882" spans="2:10" ht="18" customHeight="1">
      <c r="B3882" s="166"/>
      <c r="C3882" s="165"/>
      <c r="D3882" s="12" t="str">
        <f>IF(C3882="","",VLOOKUP(C3882,'3.工程情報'!$C$6:$D$501,2,FALSE))</f>
        <v/>
      </c>
      <c r="E3882" s="165"/>
      <c r="F3882" s="170"/>
      <c r="G3882" s="189" t="str">
        <f t="shared" si="60"/>
        <v/>
      </c>
      <c r="H3882" s="19"/>
      <c r="I3882" s="19"/>
      <c r="J3882" s="176" t="str">
        <f>IF(AND(C3882&lt;&gt;"",COUNTIF('3.工程情報'!$C$6:$C$501,C3882)=0),"工程記号が3.工程情報に存在しません。","")</f>
        <v/>
      </c>
    </row>
    <row r="3883" spans="2:10" ht="18" customHeight="1">
      <c r="B3883" s="166"/>
      <c r="C3883" s="165"/>
      <c r="D3883" s="12" t="str">
        <f>IF(C3883="","",VLOOKUP(C3883,'3.工程情報'!$C$6:$D$501,2,FALSE))</f>
        <v/>
      </c>
      <c r="E3883" s="165"/>
      <c r="F3883" s="170"/>
      <c r="G3883" s="189" t="str">
        <f t="shared" si="60"/>
        <v/>
      </c>
      <c r="H3883" s="19"/>
      <c r="I3883" s="19"/>
      <c r="J3883" s="176" t="str">
        <f>IF(AND(C3883&lt;&gt;"",COUNTIF('3.工程情報'!$C$6:$C$501,C3883)=0),"工程記号が3.工程情報に存在しません。","")</f>
        <v/>
      </c>
    </row>
    <row r="3884" spans="2:10" ht="18" customHeight="1">
      <c r="B3884" s="166"/>
      <c r="C3884" s="165"/>
      <c r="D3884" s="12" t="str">
        <f>IF(C3884="","",VLOOKUP(C3884,'3.工程情報'!$C$6:$D$501,2,FALSE))</f>
        <v/>
      </c>
      <c r="E3884" s="165"/>
      <c r="F3884" s="170"/>
      <c r="G3884" s="189" t="str">
        <f t="shared" si="60"/>
        <v/>
      </c>
      <c r="H3884" s="19"/>
      <c r="I3884" s="19"/>
      <c r="J3884" s="176" t="str">
        <f>IF(AND(C3884&lt;&gt;"",COUNTIF('3.工程情報'!$C$6:$C$501,C3884)=0),"工程記号が3.工程情報に存在しません。","")</f>
        <v/>
      </c>
    </row>
    <row r="3885" spans="2:10" ht="18" customHeight="1">
      <c r="B3885" s="166"/>
      <c r="C3885" s="165"/>
      <c r="D3885" s="12" t="str">
        <f>IF(C3885="","",VLOOKUP(C3885,'3.工程情報'!$C$6:$D$501,2,FALSE))</f>
        <v/>
      </c>
      <c r="E3885" s="165"/>
      <c r="F3885" s="170"/>
      <c r="G3885" s="189" t="str">
        <f t="shared" si="60"/>
        <v/>
      </c>
      <c r="H3885" s="19"/>
      <c r="I3885" s="19"/>
      <c r="J3885" s="176" t="str">
        <f>IF(AND(C3885&lt;&gt;"",COUNTIF('3.工程情報'!$C$6:$C$501,C3885)=0),"工程記号が3.工程情報に存在しません。","")</f>
        <v/>
      </c>
    </row>
    <row r="3886" spans="2:10" ht="18" customHeight="1">
      <c r="B3886" s="166"/>
      <c r="C3886" s="165"/>
      <c r="D3886" s="12" t="str">
        <f>IF(C3886="","",VLOOKUP(C3886,'3.工程情報'!$C$6:$D$501,2,FALSE))</f>
        <v/>
      </c>
      <c r="E3886" s="165"/>
      <c r="F3886" s="170"/>
      <c r="G3886" s="189" t="str">
        <f t="shared" si="60"/>
        <v/>
      </c>
      <c r="H3886" s="19"/>
      <c r="I3886" s="19"/>
      <c r="J3886" s="176" t="str">
        <f>IF(AND(C3886&lt;&gt;"",COUNTIF('3.工程情報'!$C$6:$C$501,C3886)=0),"工程記号が3.工程情報に存在しません。","")</f>
        <v/>
      </c>
    </row>
    <row r="3887" spans="2:10" ht="18" customHeight="1">
      <c r="B3887" s="166"/>
      <c r="C3887" s="165"/>
      <c r="D3887" s="12" t="str">
        <f>IF(C3887="","",VLOOKUP(C3887,'3.工程情報'!$C$6:$D$501,2,FALSE))</f>
        <v/>
      </c>
      <c r="E3887" s="165"/>
      <c r="F3887" s="170"/>
      <c r="G3887" s="189" t="str">
        <f t="shared" si="60"/>
        <v/>
      </c>
      <c r="H3887" s="19"/>
      <c r="I3887" s="19"/>
      <c r="J3887" s="176" t="str">
        <f>IF(AND(C3887&lt;&gt;"",COUNTIF('3.工程情報'!$C$6:$C$501,C3887)=0),"工程記号が3.工程情報に存在しません。","")</f>
        <v/>
      </c>
    </row>
    <row r="3888" spans="2:10" ht="18" customHeight="1">
      <c r="B3888" s="166"/>
      <c r="C3888" s="165"/>
      <c r="D3888" s="12" t="str">
        <f>IF(C3888="","",VLOOKUP(C3888,'3.工程情報'!$C$6:$D$501,2,FALSE))</f>
        <v/>
      </c>
      <c r="E3888" s="165"/>
      <c r="F3888" s="170"/>
      <c r="G3888" s="189" t="str">
        <f t="shared" si="60"/>
        <v/>
      </c>
      <c r="H3888" s="19"/>
      <c r="I3888" s="19"/>
      <c r="J3888" s="176" t="str">
        <f>IF(AND(C3888&lt;&gt;"",COUNTIF('3.工程情報'!$C$6:$C$501,C3888)=0),"工程記号が3.工程情報に存在しません。","")</f>
        <v/>
      </c>
    </row>
    <row r="3889" spans="2:10" ht="18" customHeight="1">
      <c r="B3889" s="166"/>
      <c r="C3889" s="165"/>
      <c r="D3889" s="12" t="str">
        <f>IF(C3889="","",VLOOKUP(C3889,'3.工程情報'!$C$6:$D$501,2,FALSE))</f>
        <v/>
      </c>
      <c r="E3889" s="165"/>
      <c r="F3889" s="170"/>
      <c r="G3889" s="189" t="str">
        <f t="shared" si="60"/>
        <v/>
      </c>
      <c r="H3889" s="19"/>
      <c r="I3889" s="19"/>
      <c r="J3889" s="176" t="str">
        <f>IF(AND(C3889&lt;&gt;"",COUNTIF('3.工程情報'!$C$6:$C$501,C3889)=0),"工程記号が3.工程情報に存在しません。","")</f>
        <v/>
      </c>
    </row>
    <row r="3890" spans="2:10" ht="18" customHeight="1">
      <c r="B3890" s="166"/>
      <c r="C3890" s="165"/>
      <c r="D3890" s="12" t="str">
        <f>IF(C3890="","",VLOOKUP(C3890,'3.工程情報'!$C$6:$D$501,2,FALSE))</f>
        <v/>
      </c>
      <c r="E3890" s="165"/>
      <c r="F3890" s="170"/>
      <c r="G3890" s="189" t="str">
        <f t="shared" si="60"/>
        <v/>
      </c>
      <c r="H3890" s="19"/>
      <c r="I3890" s="19"/>
      <c r="J3890" s="176" t="str">
        <f>IF(AND(C3890&lt;&gt;"",COUNTIF('3.工程情報'!$C$6:$C$501,C3890)=0),"工程記号が3.工程情報に存在しません。","")</f>
        <v/>
      </c>
    </row>
    <row r="3891" spans="2:10" ht="18" customHeight="1">
      <c r="B3891" s="166"/>
      <c r="C3891" s="165"/>
      <c r="D3891" s="12" t="str">
        <f>IF(C3891="","",VLOOKUP(C3891,'3.工程情報'!$C$6:$D$501,2,FALSE))</f>
        <v/>
      </c>
      <c r="E3891" s="165"/>
      <c r="F3891" s="170"/>
      <c r="G3891" s="189" t="str">
        <f t="shared" si="60"/>
        <v/>
      </c>
      <c r="H3891" s="19"/>
      <c r="I3891" s="19"/>
      <c r="J3891" s="176" t="str">
        <f>IF(AND(C3891&lt;&gt;"",COUNTIF('3.工程情報'!$C$6:$C$501,C3891)=0),"工程記号が3.工程情報に存在しません。","")</f>
        <v/>
      </c>
    </row>
    <row r="3892" spans="2:10" ht="18" customHeight="1">
      <c r="B3892" s="166"/>
      <c r="C3892" s="165"/>
      <c r="D3892" s="12" t="str">
        <f>IF(C3892="","",VLOOKUP(C3892,'3.工程情報'!$C$6:$D$501,2,FALSE))</f>
        <v/>
      </c>
      <c r="E3892" s="165"/>
      <c r="F3892" s="170"/>
      <c r="G3892" s="189" t="str">
        <f t="shared" si="60"/>
        <v/>
      </c>
      <c r="H3892" s="19"/>
      <c r="I3892" s="19"/>
      <c r="J3892" s="176" t="str">
        <f>IF(AND(C3892&lt;&gt;"",COUNTIF('3.工程情報'!$C$6:$C$501,C3892)=0),"工程記号が3.工程情報に存在しません。","")</f>
        <v/>
      </c>
    </row>
    <row r="3893" spans="2:10" ht="18" customHeight="1">
      <c r="B3893" s="166"/>
      <c r="C3893" s="165"/>
      <c r="D3893" s="12" t="str">
        <f>IF(C3893="","",VLOOKUP(C3893,'3.工程情報'!$C$6:$D$501,2,FALSE))</f>
        <v/>
      </c>
      <c r="E3893" s="165"/>
      <c r="F3893" s="170"/>
      <c r="G3893" s="189" t="str">
        <f t="shared" si="60"/>
        <v/>
      </c>
      <c r="H3893" s="19"/>
      <c r="I3893" s="19"/>
      <c r="J3893" s="176" t="str">
        <f>IF(AND(C3893&lt;&gt;"",COUNTIF('3.工程情報'!$C$6:$C$501,C3893)=0),"工程記号が3.工程情報に存在しません。","")</f>
        <v/>
      </c>
    </row>
    <row r="3894" spans="2:10" ht="18" customHeight="1">
      <c r="B3894" s="166"/>
      <c r="C3894" s="165"/>
      <c r="D3894" s="12" t="str">
        <f>IF(C3894="","",VLOOKUP(C3894,'3.工程情報'!$C$6:$D$501,2,FALSE))</f>
        <v/>
      </c>
      <c r="E3894" s="165"/>
      <c r="F3894" s="170"/>
      <c r="G3894" s="189" t="str">
        <f t="shared" si="60"/>
        <v/>
      </c>
      <c r="H3894" s="19"/>
      <c r="I3894" s="19"/>
      <c r="J3894" s="176" t="str">
        <f>IF(AND(C3894&lt;&gt;"",COUNTIF('3.工程情報'!$C$6:$C$501,C3894)=0),"工程記号が3.工程情報に存在しません。","")</f>
        <v/>
      </c>
    </row>
    <row r="3895" spans="2:10" ht="18" customHeight="1">
      <c r="B3895" s="166"/>
      <c r="C3895" s="165"/>
      <c r="D3895" s="12" t="str">
        <f>IF(C3895="","",VLOOKUP(C3895,'3.工程情報'!$C$6:$D$501,2,FALSE))</f>
        <v/>
      </c>
      <c r="E3895" s="165"/>
      <c r="F3895" s="170"/>
      <c r="G3895" s="189" t="str">
        <f t="shared" si="60"/>
        <v/>
      </c>
      <c r="H3895" s="19"/>
      <c r="I3895" s="19"/>
      <c r="J3895" s="176" t="str">
        <f>IF(AND(C3895&lt;&gt;"",COUNTIF('3.工程情報'!$C$6:$C$501,C3895)=0),"工程記号が3.工程情報に存在しません。","")</f>
        <v/>
      </c>
    </row>
    <row r="3896" spans="2:10" ht="18" customHeight="1">
      <c r="B3896" s="166"/>
      <c r="C3896" s="165"/>
      <c r="D3896" s="12" t="str">
        <f>IF(C3896="","",VLOOKUP(C3896,'3.工程情報'!$C$6:$D$501,2,FALSE))</f>
        <v/>
      </c>
      <c r="E3896" s="165"/>
      <c r="F3896" s="170"/>
      <c r="G3896" s="189" t="str">
        <f t="shared" si="60"/>
        <v/>
      </c>
      <c r="H3896" s="19"/>
      <c r="I3896" s="19"/>
      <c r="J3896" s="176" t="str">
        <f>IF(AND(C3896&lt;&gt;"",COUNTIF('3.工程情報'!$C$6:$C$501,C3896)=0),"工程記号が3.工程情報に存在しません。","")</f>
        <v/>
      </c>
    </row>
    <row r="3897" spans="2:10" ht="18" customHeight="1">
      <c r="B3897" s="166"/>
      <c r="C3897" s="165"/>
      <c r="D3897" s="12" t="str">
        <f>IF(C3897="","",VLOOKUP(C3897,'3.工程情報'!$C$6:$D$501,2,FALSE))</f>
        <v/>
      </c>
      <c r="E3897" s="165"/>
      <c r="F3897" s="170"/>
      <c r="G3897" s="189" t="str">
        <f t="shared" si="60"/>
        <v/>
      </c>
      <c r="H3897" s="19"/>
      <c r="I3897" s="19"/>
      <c r="J3897" s="176" t="str">
        <f>IF(AND(C3897&lt;&gt;"",COUNTIF('3.工程情報'!$C$6:$C$501,C3897)=0),"工程記号が3.工程情報に存在しません。","")</f>
        <v/>
      </c>
    </row>
    <row r="3898" spans="2:10" ht="18" customHeight="1">
      <c r="B3898" s="166"/>
      <c r="C3898" s="165"/>
      <c r="D3898" s="12" t="str">
        <f>IF(C3898="","",VLOOKUP(C3898,'3.工程情報'!$C$6:$D$501,2,FALSE))</f>
        <v/>
      </c>
      <c r="E3898" s="165"/>
      <c r="F3898" s="170"/>
      <c r="G3898" s="189" t="str">
        <f t="shared" si="60"/>
        <v/>
      </c>
      <c r="H3898" s="19"/>
      <c r="I3898" s="19"/>
      <c r="J3898" s="176" t="str">
        <f>IF(AND(C3898&lt;&gt;"",COUNTIF('3.工程情報'!$C$6:$C$501,C3898)=0),"工程記号が3.工程情報に存在しません。","")</f>
        <v/>
      </c>
    </row>
    <row r="3899" spans="2:10" ht="18" customHeight="1">
      <c r="B3899" s="166"/>
      <c r="C3899" s="165"/>
      <c r="D3899" s="12" t="str">
        <f>IF(C3899="","",VLOOKUP(C3899,'3.工程情報'!$C$6:$D$501,2,FALSE))</f>
        <v/>
      </c>
      <c r="E3899" s="165"/>
      <c r="F3899" s="170"/>
      <c r="G3899" s="189" t="str">
        <f t="shared" si="60"/>
        <v/>
      </c>
      <c r="H3899" s="19"/>
      <c r="I3899" s="19"/>
      <c r="J3899" s="176" t="str">
        <f>IF(AND(C3899&lt;&gt;"",COUNTIF('3.工程情報'!$C$6:$C$501,C3899)=0),"工程記号が3.工程情報に存在しません。","")</f>
        <v/>
      </c>
    </row>
    <row r="3900" spans="2:10" ht="18" customHeight="1">
      <c r="B3900" s="166"/>
      <c r="C3900" s="165"/>
      <c r="D3900" s="12" t="str">
        <f>IF(C3900="","",VLOOKUP(C3900,'3.工程情報'!$C$6:$D$501,2,FALSE))</f>
        <v/>
      </c>
      <c r="E3900" s="165"/>
      <c r="F3900" s="170"/>
      <c r="G3900" s="189" t="str">
        <f t="shared" si="60"/>
        <v/>
      </c>
      <c r="H3900" s="19"/>
      <c r="I3900" s="19"/>
      <c r="J3900" s="176" t="str">
        <f>IF(AND(C3900&lt;&gt;"",COUNTIF('3.工程情報'!$C$6:$C$501,C3900)=0),"工程記号が3.工程情報に存在しません。","")</f>
        <v/>
      </c>
    </row>
    <row r="3901" spans="2:10" ht="18" customHeight="1">
      <c r="B3901" s="166"/>
      <c r="C3901" s="165"/>
      <c r="D3901" s="12" t="str">
        <f>IF(C3901="","",VLOOKUP(C3901,'3.工程情報'!$C$6:$D$501,2,FALSE))</f>
        <v/>
      </c>
      <c r="E3901" s="165"/>
      <c r="F3901" s="170"/>
      <c r="G3901" s="189" t="str">
        <f t="shared" si="60"/>
        <v/>
      </c>
      <c r="H3901" s="19"/>
      <c r="I3901" s="19"/>
      <c r="J3901" s="176" t="str">
        <f>IF(AND(C3901&lt;&gt;"",COUNTIF('3.工程情報'!$C$6:$C$501,C3901)=0),"工程記号が3.工程情報に存在しません。","")</f>
        <v/>
      </c>
    </row>
    <row r="3902" spans="2:10" ht="18" customHeight="1">
      <c r="B3902" s="166"/>
      <c r="C3902" s="165"/>
      <c r="D3902" s="12" t="str">
        <f>IF(C3902="","",VLOOKUP(C3902,'3.工程情報'!$C$6:$D$501,2,FALSE))</f>
        <v/>
      </c>
      <c r="E3902" s="165"/>
      <c r="F3902" s="170"/>
      <c r="G3902" s="189" t="str">
        <f t="shared" si="60"/>
        <v/>
      </c>
      <c r="H3902" s="19"/>
      <c r="I3902" s="19"/>
      <c r="J3902" s="176" t="str">
        <f>IF(AND(C3902&lt;&gt;"",COUNTIF('3.工程情報'!$C$6:$C$501,C3902)=0),"工程記号が3.工程情報に存在しません。","")</f>
        <v/>
      </c>
    </row>
    <row r="3903" spans="2:10" ht="18" customHeight="1">
      <c r="B3903" s="166"/>
      <c r="C3903" s="165"/>
      <c r="D3903" s="12" t="str">
        <f>IF(C3903="","",VLOOKUP(C3903,'3.工程情報'!$C$6:$D$501,2,FALSE))</f>
        <v/>
      </c>
      <c r="E3903" s="165"/>
      <c r="F3903" s="170"/>
      <c r="G3903" s="189" t="str">
        <f t="shared" si="60"/>
        <v/>
      </c>
      <c r="H3903" s="19"/>
      <c r="I3903" s="19"/>
      <c r="J3903" s="176" t="str">
        <f>IF(AND(C3903&lt;&gt;"",COUNTIF('3.工程情報'!$C$6:$C$501,C3903)=0),"工程記号が3.工程情報に存在しません。","")</f>
        <v/>
      </c>
    </row>
    <row r="3904" spans="2:10" ht="18" customHeight="1">
      <c r="B3904" s="166"/>
      <c r="C3904" s="165"/>
      <c r="D3904" s="12" t="str">
        <f>IF(C3904="","",VLOOKUP(C3904,'3.工程情報'!$C$6:$D$501,2,FALSE))</f>
        <v/>
      </c>
      <c r="E3904" s="165"/>
      <c r="F3904" s="170"/>
      <c r="G3904" s="189" t="str">
        <f t="shared" si="60"/>
        <v/>
      </c>
      <c r="H3904" s="19"/>
      <c r="I3904" s="19"/>
      <c r="J3904" s="176" t="str">
        <f>IF(AND(C3904&lt;&gt;"",COUNTIF('3.工程情報'!$C$6:$C$501,C3904)=0),"工程記号が3.工程情報に存在しません。","")</f>
        <v/>
      </c>
    </row>
    <row r="3905" spans="2:10" ht="18" customHeight="1">
      <c r="B3905" s="166"/>
      <c r="C3905" s="165"/>
      <c r="D3905" s="12" t="str">
        <f>IF(C3905="","",VLOOKUP(C3905,'3.工程情報'!$C$6:$D$501,2,FALSE))</f>
        <v/>
      </c>
      <c r="E3905" s="165"/>
      <c r="F3905" s="170"/>
      <c r="G3905" s="189" t="str">
        <f t="shared" si="60"/>
        <v/>
      </c>
      <c r="H3905" s="19"/>
      <c r="I3905" s="19"/>
      <c r="J3905" s="176" t="str">
        <f>IF(AND(C3905&lt;&gt;"",COUNTIF('3.工程情報'!$C$6:$C$501,C3905)=0),"工程記号が3.工程情報に存在しません。","")</f>
        <v/>
      </c>
    </row>
    <row r="3906" spans="2:10" ht="18" customHeight="1">
      <c r="B3906" s="166"/>
      <c r="C3906" s="165"/>
      <c r="D3906" s="12" t="str">
        <f>IF(C3906="","",VLOOKUP(C3906,'3.工程情報'!$C$6:$D$501,2,FALSE))</f>
        <v/>
      </c>
      <c r="E3906" s="165"/>
      <c r="F3906" s="170"/>
      <c r="G3906" s="189" t="str">
        <f t="shared" si="60"/>
        <v/>
      </c>
      <c r="H3906" s="19"/>
      <c r="I3906" s="19"/>
      <c r="J3906" s="176" t="str">
        <f>IF(AND(C3906&lt;&gt;"",COUNTIF('3.工程情報'!$C$6:$C$501,C3906)=0),"工程記号が3.工程情報に存在しません。","")</f>
        <v/>
      </c>
    </row>
    <row r="3907" spans="2:10" ht="18" customHeight="1">
      <c r="B3907" s="166"/>
      <c r="C3907" s="165"/>
      <c r="D3907" s="12" t="str">
        <f>IF(C3907="","",VLOOKUP(C3907,'3.工程情報'!$C$6:$D$501,2,FALSE))</f>
        <v/>
      </c>
      <c r="E3907" s="165"/>
      <c r="F3907" s="170"/>
      <c r="G3907" s="189" t="str">
        <f t="shared" si="60"/>
        <v/>
      </c>
      <c r="H3907" s="19"/>
      <c r="I3907" s="19"/>
      <c r="J3907" s="176" t="str">
        <f>IF(AND(C3907&lt;&gt;"",COUNTIF('3.工程情報'!$C$6:$C$501,C3907)=0),"工程記号が3.工程情報に存在しません。","")</f>
        <v/>
      </c>
    </row>
    <row r="3908" spans="2:10" ht="18" customHeight="1">
      <c r="B3908" s="166"/>
      <c r="C3908" s="165"/>
      <c r="D3908" s="12" t="str">
        <f>IF(C3908="","",VLOOKUP(C3908,'3.工程情報'!$C$6:$D$501,2,FALSE))</f>
        <v/>
      </c>
      <c r="E3908" s="165"/>
      <c r="F3908" s="170"/>
      <c r="G3908" s="189" t="str">
        <f t="shared" si="60"/>
        <v/>
      </c>
      <c r="H3908" s="19"/>
      <c r="I3908" s="19"/>
      <c r="J3908" s="176" t="str">
        <f>IF(AND(C3908&lt;&gt;"",COUNTIF('3.工程情報'!$C$6:$C$501,C3908)=0),"工程記号が3.工程情報に存在しません。","")</f>
        <v/>
      </c>
    </row>
    <row r="3909" spans="2:10" ht="18" customHeight="1">
      <c r="B3909" s="166"/>
      <c r="C3909" s="165"/>
      <c r="D3909" s="12" t="str">
        <f>IF(C3909="","",VLOOKUP(C3909,'3.工程情報'!$C$6:$D$501,2,FALSE))</f>
        <v/>
      </c>
      <c r="E3909" s="165"/>
      <c r="F3909" s="170"/>
      <c r="G3909" s="189" t="str">
        <f t="shared" si="60"/>
        <v/>
      </c>
      <c r="H3909" s="19"/>
      <c r="I3909" s="19"/>
      <c r="J3909" s="176" t="str">
        <f>IF(AND(C3909&lt;&gt;"",COUNTIF('3.工程情報'!$C$6:$C$501,C3909)=0),"工程記号が3.工程情報に存在しません。","")</f>
        <v/>
      </c>
    </row>
    <row r="3910" spans="2:10" ht="18" customHeight="1">
      <c r="B3910" s="166"/>
      <c r="C3910" s="165"/>
      <c r="D3910" s="12" t="str">
        <f>IF(C3910="","",VLOOKUP(C3910,'3.工程情報'!$C$6:$D$501,2,FALSE))</f>
        <v/>
      </c>
      <c r="E3910" s="165"/>
      <c r="F3910" s="170"/>
      <c r="G3910" s="189" t="str">
        <f t="shared" ref="G3910:G3973" si="61">C3910&amp;E3910</f>
        <v/>
      </c>
      <c r="H3910" s="19"/>
      <c r="I3910" s="19"/>
      <c r="J3910" s="176" t="str">
        <f>IF(AND(C3910&lt;&gt;"",COUNTIF('3.工程情報'!$C$6:$C$501,C3910)=0),"工程記号が3.工程情報に存在しません。","")</f>
        <v/>
      </c>
    </row>
    <row r="3911" spans="2:10" ht="18" customHeight="1">
      <c r="B3911" s="166"/>
      <c r="C3911" s="165"/>
      <c r="D3911" s="12" t="str">
        <f>IF(C3911="","",VLOOKUP(C3911,'3.工程情報'!$C$6:$D$501,2,FALSE))</f>
        <v/>
      </c>
      <c r="E3911" s="165"/>
      <c r="F3911" s="170"/>
      <c r="G3911" s="189" t="str">
        <f t="shared" si="61"/>
        <v/>
      </c>
      <c r="H3911" s="19"/>
      <c r="I3911" s="19"/>
      <c r="J3911" s="176" t="str">
        <f>IF(AND(C3911&lt;&gt;"",COUNTIF('3.工程情報'!$C$6:$C$501,C3911)=0),"工程記号が3.工程情報に存在しません。","")</f>
        <v/>
      </c>
    </row>
    <row r="3912" spans="2:10" ht="18" customHeight="1">
      <c r="B3912" s="166"/>
      <c r="C3912" s="165"/>
      <c r="D3912" s="12" t="str">
        <f>IF(C3912="","",VLOOKUP(C3912,'3.工程情報'!$C$6:$D$501,2,FALSE))</f>
        <v/>
      </c>
      <c r="E3912" s="165"/>
      <c r="F3912" s="170"/>
      <c r="G3912" s="189" t="str">
        <f t="shared" si="61"/>
        <v/>
      </c>
      <c r="H3912" s="19"/>
      <c r="I3912" s="19"/>
      <c r="J3912" s="176" t="str">
        <f>IF(AND(C3912&lt;&gt;"",COUNTIF('3.工程情報'!$C$6:$C$501,C3912)=0),"工程記号が3.工程情報に存在しません。","")</f>
        <v/>
      </c>
    </row>
    <row r="3913" spans="2:10" ht="18" customHeight="1">
      <c r="B3913" s="166"/>
      <c r="C3913" s="165"/>
      <c r="D3913" s="12" t="str">
        <f>IF(C3913="","",VLOOKUP(C3913,'3.工程情報'!$C$6:$D$501,2,FALSE))</f>
        <v/>
      </c>
      <c r="E3913" s="165"/>
      <c r="F3913" s="170"/>
      <c r="G3913" s="189" t="str">
        <f t="shared" si="61"/>
        <v/>
      </c>
      <c r="H3913" s="19"/>
      <c r="I3913" s="19"/>
      <c r="J3913" s="176" t="str">
        <f>IF(AND(C3913&lt;&gt;"",COUNTIF('3.工程情報'!$C$6:$C$501,C3913)=0),"工程記号が3.工程情報に存在しません。","")</f>
        <v/>
      </c>
    </row>
    <row r="3914" spans="2:10" ht="18" customHeight="1">
      <c r="B3914" s="166"/>
      <c r="C3914" s="165"/>
      <c r="D3914" s="12" t="str">
        <f>IF(C3914="","",VLOOKUP(C3914,'3.工程情報'!$C$6:$D$501,2,FALSE))</f>
        <v/>
      </c>
      <c r="E3914" s="165"/>
      <c r="F3914" s="170"/>
      <c r="G3914" s="189" t="str">
        <f t="shared" si="61"/>
        <v/>
      </c>
      <c r="H3914" s="19"/>
      <c r="I3914" s="19"/>
      <c r="J3914" s="176" t="str">
        <f>IF(AND(C3914&lt;&gt;"",COUNTIF('3.工程情報'!$C$6:$C$501,C3914)=0),"工程記号が3.工程情報に存在しません。","")</f>
        <v/>
      </c>
    </row>
    <row r="3915" spans="2:10" ht="18" customHeight="1">
      <c r="B3915" s="166"/>
      <c r="C3915" s="165"/>
      <c r="D3915" s="12" t="str">
        <f>IF(C3915="","",VLOOKUP(C3915,'3.工程情報'!$C$6:$D$501,2,FALSE))</f>
        <v/>
      </c>
      <c r="E3915" s="165"/>
      <c r="F3915" s="170"/>
      <c r="G3915" s="189" t="str">
        <f t="shared" si="61"/>
        <v/>
      </c>
      <c r="H3915" s="19"/>
      <c r="I3915" s="19"/>
      <c r="J3915" s="176" t="str">
        <f>IF(AND(C3915&lt;&gt;"",COUNTIF('3.工程情報'!$C$6:$C$501,C3915)=0),"工程記号が3.工程情報に存在しません。","")</f>
        <v/>
      </c>
    </row>
    <row r="3916" spans="2:10" ht="18" customHeight="1">
      <c r="B3916" s="166"/>
      <c r="C3916" s="165"/>
      <c r="D3916" s="12" t="str">
        <f>IF(C3916="","",VLOOKUP(C3916,'3.工程情報'!$C$6:$D$501,2,FALSE))</f>
        <v/>
      </c>
      <c r="E3916" s="165"/>
      <c r="F3916" s="170"/>
      <c r="G3916" s="189" t="str">
        <f t="shared" si="61"/>
        <v/>
      </c>
      <c r="H3916" s="19"/>
      <c r="I3916" s="19"/>
      <c r="J3916" s="176" t="str">
        <f>IF(AND(C3916&lt;&gt;"",COUNTIF('3.工程情報'!$C$6:$C$501,C3916)=0),"工程記号が3.工程情報に存在しません。","")</f>
        <v/>
      </c>
    </row>
    <row r="3917" spans="2:10" ht="18" customHeight="1">
      <c r="B3917" s="166"/>
      <c r="C3917" s="165"/>
      <c r="D3917" s="12" t="str">
        <f>IF(C3917="","",VLOOKUP(C3917,'3.工程情報'!$C$6:$D$501,2,FALSE))</f>
        <v/>
      </c>
      <c r="E3917" s="165"/>
      <c r="F3917" s="170"/>
      <c r="G3917" s="189" t="str">
        <f t="shared" si="61"/>
        <v/>
      </c>
      <c r="H3917" s="19"/>
      <c r="I3917" s="19"/>
      <c r="J3917" s="176" t="str">
        <f>IF(AND(C3917&lt;&gt;"",COUNTIF('3.工程情報'!$C$6:$C$501,C3917)=0),"工程記号が3.工程情報に存在しません。","")</f>
        <v/>
      </c>
    </row>
    <row r="3918" spans="2:10" ht="18" customHeight="1">
      <c r="B3918" s="166"/>
      <c r="C3918" s="165"/>
      <c r="D3918" s="12" t="str">
        <f>IF(C3918="","",VLOOKUP(C3918,'3.工程情報'!$C$6:$D$501,2,FALSE))</f>
        <v/>
      </c>
      <c r="E3918" s="165"/>
      <c r="F3918" s="170"/>
      <c r="G3918" s="189" t="str">
        <f t="shared" si="61"/>
        <v/>
      </c>
      <c r="H3918" s="19"/>
      <c r="I3918" s="19"/>
      <c r="J3918" s="176" t="str">
        <f>IF(AND(C3918&lt;&gt;"",COUNTIF('3.工程情報'!$C$6:$C$501,C3918)=0),"工程記号が3.工程情報に存在しません。","")</f>
        <v/>
      </c>
    </row>
    <row r="3919" spans="2:10" ht="18" customHeight="1">
      <c r="B3919" s="166"/>
      <c r="C3919" s="165"/>
      <c r="D3919" s="12" t="str">
        <f>IF(C3919="","",VLOOKUP(C3919,'3.工程情報'!$C$6:$D$501,2,FALSE))</f>
        <v/>
      </c>
      <c r="E3919" s="165"/>
      <c r="F3919" s="170"/>
      <c r="G3919" s="189" t="str">
        <f t="shared" si="61"/>
        <v/>
      </c>
      <c r="H3919" s="19"/>
      <c r="I3919" s="19"/>
      <c r="J3919" s="176" t="str">
        <f>IF(AND(C3919&lt;&gt;"",COUNTIF('3.工程情報'!$C$6:$C$501,C3919)=0),"工程記号が3.工程情報に存在しません。","")</f>
        <v/>
      </c>
    </row>
    <row r="3920" spans="2:10" ht="18" customHeight="1">
      <c r="B3920" s="166"/>
      <c r="C3920" s="165"/>
      <c r="D3920" s="12" t="str">
        <f>IF(C3920="","",VLOOKUP(C3920,'3.工程情報'!$C$6:$D$501,2,FALSE))</f>
        <v/>
      </c>
      <c r="E3920" s="165"/>
      <c r="F3920" s="170"/>
      <c r="G3920" s="189" t="str">
        <f t="shared" si="61"/>
        <v/>
      </c>
      <c r="H3920" s="19"/>
      <c r="I3920" s="19"/>
      <c r="J3920" s="176" t="str">
        <f>IF(AND(C3920&lt;&gt;"",COUNTIF('3.工程情報'!$C$6:$C$501,C3920)=0),"工程記号が3.工程情報に存在しません。","")</f>
        <v/>
      </c>
    </row>
    <row r="3921" spans="2:10" ht="18" customHeight="1">
      <c r="B3921" s="166"/>
      <c r="C3921" s="165"/>
      <c r="D3921" s="12" t="str">
        <f>IF(C3921="","",VLOOKUP(C3921,'3.工程情報'!$C$6:$D$501,2,FALSE))</f>
        <v/>
      </c>
      <c r="E3921" s="165"/>
      <c r="F3921" s="170"/>
      <c r="G3921" s="189" t="str">
        <f t="shared" si="61"/>
        <v/>
      </c>
      <c r="H3921" s="19"/>
      <c r="I3921" s="19"/>
      <c r="J3921" s="176" t="str">
        <f>IF(AND(C3921&lt;&gt;"",COUNTIF('3.工程情報'!$C$6:$C$501,C3921)=0),"工程記号が3.工程情報に存在しません。","")</f>
        <v/>
      </c>
    </row>
    <row r="3922" spans="2:10" ht="18" customHeight="1">
      <c r="B3922" s="166"/>
      <c r="C3922" s="165"/>
      <c r="D3922" s="12" t="str">
        <f>IF(C3922="","",VLOOKUP(C3922,'3.工程情報'!$C$6:$D$501,2,FALSE))</f>
        <v/>
      </c>
      <c r="E3922" s="165"/>
      <c r="F3922" s="170"/>
      <c r="G3922" s="189" t="str">
        <f t="shared" si="61"/>
        <v/>
      </c>
      <c r="H3922" s="19"/>
      <c r="I3922" s="19"/>
      <c r="J3922" s="176" t="str">
        <f>IF(AND(C3922&lt;&gt;"",COUNTIF('3.工程情報'!$C$6:$C$501,C3922)=0),"工程記号が3.工程情報に存在しません。","")</f>
        <v/>
      </c>
    </row>
    <row r="3923" spans="2:10" ht="18" customHeight="1">
      <c r="B3923" s="166"/>
      <c r="C3923" s="165"/>
      <c r="D3923" s="12" t="str">
        <f>IF(C3923="","",VLOOKUP(C3923,'3.工程情報'!$C$6:$D$501,2,FALSE))</f>
        <v/>
      </c>
      <c r="E3923" s="165"/>
      <c r="F3923" s="170"/>
      <c r="G3923" s="189" t="str">
        <f t="shared" si="61"/>
        <v/>
      </c>
      <c r="H3923" s="19"/>
      <c r="I3923" s="19"/>
      <c r="J3923" s="176" t="str">
        <f>IF(AND(C3923&lt;&gt;"",COUNTIF('3.工程情報'!$C$6:$C$501,C3923)=0),"工程記号が3.工程情報に存在しません。","")</f>
        <v/>
      </c>
    </row>
    <row r="3924" spans="2:10" ht="18" customHeight="1">
      <c r="B3924" s="166"/>
      <c r="C3924" s="165"/>
      <c r="D3924" s="12" t="str">
        <f>IF(C3924="","",VLOOKUP(C3924,'3.工程情報'!$C$6:$D$501,2,FALSE))</f>
        <v/>
      </c>
      <c r="E3924" s="165"/>
      <c r="F3924" s="170"/>
      <c r="G3924" s="189" t="str">
        <f t="shared" si="61"/>
        <v/>
      </c>
      <c r="H3924" s="19"/>
      <c r="I3924" s="19"/>
      <c r="J3924" s="176" t="str">
        <f>IF(AND(C3924&lt;&gt;"",COUNTIF('3.工程情報'!$C$6:$C$501,C3924)=0),"工程記号が3.工程情報に存在しません。","")</f>
        <v/>
      </c>
    </row>
    <row r="3925" spans="2:10" ht="18" customHeight="1">
      <c r="B3925" s="166"/>
      <c r="C3925" s="165"/>
      <c r="D3925" s="12" t="str">
        <f>IF(C3925="","",VLOOKUP(C3925,'3.工程情報'!$C$6:$D$501,2,FALSE))</f>
        <v/>
      </c>
      <c r="E3925" s="165"/>
      <c r="F3925" s="170"/>
      <c r="G3925" s="189" t="str">
        <f t="shared" si="61"/>
        <v/>
      </c>
      <c r="H3925" s="19"/>
      <c r="I3925" s="19"/>
      <c r="J3925" s="176" t="str">
        <f>IF(AND(C3925&lt;&gt;"",COUNTIF('3.工程情報'!$C$6:$C$501,C3925)=0),"工程記号が3.工程情報に存在しません。","")</f>
        <v/>
      </c>
    </row>
    <row r="3926" spans="2:10" ht="18" customHeight="1">
      <c r="B3926" s="166"/>
      <c r="C3926" s="165"/>
      <c r="D3926" s="12" t="str">
        <f>IF(C3926="","",VLOOKUP(C3926,'3.工程情報'!$C$6:$D$501,2,FALSE))</f>
        <v/>
      </c>
      <c r="E3926" s="165"/>
      <c r="F3926" s="170"/>
      <c r="G3926" s="189" t="str">
        <f t="shared" si="61"/>
        <v/>
      </c>
      <c r="H3926" s="19"/>
      <c r="I3926" s="19"/>
      <c r="J3926" s="176" t="str">
        <f>IF(AND(C3926&lt;&gt;"",COUNTIF('3.工程情報'!$C$6:$C$501,C3926)=0),"工程記号が3.工程情報に存在しません。","")</f>
        <v/>
      </c>
    </row>
    <row r="3927" spans="2:10" ht="18" customHeight="1">
      <c r="B3927" s="166"/>
      <c r="C3927" s="165"/>
      <c r="D3927" s="12" t="str">
        <f>IF(C3927="","",VLOOKUP(C3927,'3.工程情報'!$C$6:$D$501,2,FALSE))</f>
        <v/>
      </c>
      <c r="E3927" s="165"/>
      <c r="F3927" s="170"/>
      <c r="G3927" s="189" t="str">
        <f t="shared" si="61"/>
        <v/>
      </c>
      <c r="H3927" s="19"/>
      <c r="I3927" s="19"/>
      <c r="J3927" s="176" t="str">
        <f>IF(AND(C3927&lt;&gt;"",COUNTIF('3.工程情報'!$C$6:$C$501,C3927)=0),"工程記号が3.工程情報に存在しません。","")</f>
        <v/>
      </c>
    </row>
    <row r="3928" spans="2:10" ht="18" customHeight="1">
      <c r="B3928" s="166"/>
      <c r="C3928" s="165"/>
      <c r="D3928" s="12" t="str">
        <f>IF(C3928="","",VLOOKUP(C3928,'3.工程情報'!$C$6:$D$501,2,FALSE))</f>
        <v/>
      </c>
      <c r="E3928" s="165"/>
      <c r="F3928" s="170"/>
      <c r="G3928" s="189" t="str">
        <f t="shared" si="61"/>
        <v/>
      </c>
      <c r="H3928" s="19"/>
      <c r="I3928" s="19"/>
      <c r="J3928" s="176" t="str">
        <f>IF(AND(C3928&lt;&gt;"",COUNTIF('3.工程情報'!$C$6:$C$501,C3928)=0),"工程記号が3.工程情報に存在しません。","")</f>
        <v/>
      </c>
    </row>
    <row r="3929" spans="2:10" ht="18" customHeight="1">
      <c r="B3929" s="166"/>
      <c r="C3929" s="165"/>
      <c r="D3929" s="12" t="str">
        <f>IF(C3929="","",VLOOKUP(C3929,'3.工程情報'!$C$6:$D$501,2,FALSE))</f>
        <v/>
      </c>
      <c r="E3929" s="165"/>
      <c r="F3929" s="170"/>
      <c r="G3929" s="189" t="str">
        <f t="shared" si="61"/>
        <v/>
      </c>
      <c r="H3929" s="19"/>
      <c r="I3929" s="19"/>
      <c r="J3929" s="176" t="str">
        <f>IF(AND(C3929&lt;&gt;"",COUNTIF('3.工程情報'!$C$6:$C$501,C3929)=0),"工程記号が3.工程情報に存在しません。","")</f>
        <v/>
      </c>
    </row>
    <row r="3930" spans="2:10" ht="18" customHeight="1">
      <c r="B3930" s="166"/>
      <c r="C3930" s="165"/>
      <c r="D3930" s="12" t="str">
        <f>IF(C3930="","",VLOOKUP(C3930,'3.工程情報'!$C$6:$D$501,2,FALSE))</f>
        <v/>
      </c>
      <c r="E3930" s="165"/>
      <c r="F3930" s="170"/>
      <c r="G3930" s="189" t="str">
        <f t="shared" si="61"/>
        <v/>
      </c>
      <c r="H3930" s="19"/>
      <c r="I3930" s="19"/>
      <c r="J3930" s="176" t="str">
        <f>IF(AND(C3930&lt;&gt;"",COUNTIF('3.工程情報'!$C$6:$C$501,C3930)=0),"工程記号が3.工程情報に存在しません。","")</f>
        <v/>
      </c>
    </row>
    <row r="3931" spans="2:10" ht="18" customHeight="1">
      <c r="B3931" s="166"/>
      <c r="C3931" s="165"/>
      <c r="D3931" s="12" t="str">
        <f>IF(C3931="","",VLOOKUP(C3931,'3.工程情報'!$C$6:$D$501,2,FALSE))</f>
        <v/>
      </c>
      <c r="E3931" s="165"/>
      <c r="F3931" s="170"/>
      <c r="G3931" s="189" t="str">
        <f t="shared" si="61"/>
        <v/>
      </c>
      <c r="H3931" s="19"/>
      <c r="I3931" s="19"/>
      <c r="J3931" s="176" t="str">
        <f>IF(AND(C3931&lt;&gt;"",COUNTIF('3.工程情報'!$C$6:$C$501,C3931)=0),"工程記号が3.工程情報に存在しません。","")</f>
        <v/>
      </c>
    </row>
    <row r="3932" spans="2:10" ht="18" customHeight="1">
      <c r="B3932" s="166"/>
      <c r="C3932" s="165"/>
      <c r="D3932" s="12" t="str">
        <f>IF(C3932="","",VLOOKUP(C3932,'3.工程情報'!$C$6:$D$501,2,FALSE))</f>
        <v/>
      </c>
      <c r="E3932" s="165"/>
      <c r="F3932" s="170"/>
      <c r="G3932" s="189" t="str">
        <f t="shared" si="61"/>
        <v/>
      </c>
      <c r="H3932" s="19"/>
      <c r="I3932" s="19"/>
      <c r="J3932" s="176" t="str">
        <f>IF(AND(C3932&lt;&gt;"",COUNTIF('3.工程情報'!$C$6:$C$501,C3932)=0),"工程記号が3.工程情報に存在しません。","")</f>
        <v/>
      </c>
    </row>
    <row r="3933" spans="2:10" ht="18" customHeight="1">
      <c r="B3933" s="166"/>
      <c r="C3933" s="165"/>
      <c r="D3933" s="12" t="str">
        <f>IF(C3933="","",VLOOKUP(C3933,'3.工程情報'!$C$6:$D$501,2,FALSE))</f>
        <v/>
      </c>
      <c r="E3933" s="165"/>
      <c r="F3933" s="170"/>
      <c r="G3933" s="189" t="str">
        <f t="shared" si="61"/>
        <v/>
      </c>
      <c r="H3933" s="19"/>
      <c r="I3933" s="19"/>
      <c r="J3933" s="176" t="str">
        <f>IF(AND(C3933&lt;&gt;"",COUNTIF('3.工程情報'!$C$6:$C$501,C3933)=0),"工程記号が3.工程情報に存在しません。","")</f>
        <v/>
      </c>
    </row>
    <row r="3934" spans="2:10" ht="18" customHeight="1">
      <c r="B3934" s="166"/>
      <c r="C3934" s="165"/>
      <c r="D3934" s="12" t="str">
        <f>IF(C3934="","",VLOOKUP(C3934,'3.工程情報'!$C$6:$D$501,2,FALSE))</f>
        <v/>
      </c>
      <c r="E3934" s="165"/>
      <c r="F3934" s="170"/>
      <c r="G3934" s="189" t="str">
        <f t="shared" si="61"/>
        <v/>
      </c>
      <c r="H3934" s="19"/>
      <c r="I3934" s="19"/>
      <c r="J3934" s="176" t="str">
        <f>IF(AND(C3934&lt;&gt;"",COUNTIF('3.工程情報'!$C$6:$C$501,C3934)=0),"工程記号が3.工程情報に存在しません。","")</f>
        <v/>
      </c>
    </row>
    <row r="3935" spans="2:10" ht="18" customHeight="1">
      <c r="B3935" s="166"/>
      <c r="C3935" s="165"/>
      <c r="D3935" s="12" t="str">
        <f>IF(C3935="","",VLOOKUP(C3935,'3.工程情報'!$C$6:$D$501,2,FALSE))</f>
        <v/>
      </c>
      <c r="E3935" s="165"/>
      <c r="F3935" s="170"/>
      <c r="G3935" s="189" t="str">
        <f t="shared" si="61"/>
        <v/>
      </c>
      <c r="H3935" s="19"/>
      <c r="I3935" s="19"/>
      <c r="J3935" s="176" t="str">
        <f>IF(AND(C3935&lt;&gt;"",COUNTIF('3.工程情報'!$C$6:$C$501,C3935)=0),"工程記号が3.工程情報に存在しません。","")</f>
        <v/>
      </c>
    </row>
    <row r="3936" spans="2:10" ht="18" customHeight="1">
      <c r="B3936" s="166"/>
      <c r="C3936" s="165"/>
      <c r="D3936" s="12" t="str">
        <f>IF(C3936="","",VLOOKUP(C3936,'3.工程情報'!$C$6:$D$501,2,FALSE))</f>
        <v/>
      </c>
      <c r="E3936" s="165"/>
      <c r="F3936" s="170"/>
      <c r="G3936" s="189" t="str">
        <f t="shared" si="61"/>
        <v/>
      </c>
      <c r="H3936" s="19"/>
      <c r="I3936" s="19"/>
      <c r="J3936" s="176" t="str">
        <f>IF(AND(C3936&lt;&gt;"",COUNTIF('3.工程情報'!$C$6:$C$501,C3936)=0),"工程記号が3.工程情報に存在しません。","")</f>
        <v/>
      </c>
    </row>
    <row r="3937" spans="2:10" ht="18" customHeight="1">
      <c r="B3937" s="166"/>
      <c r="C3937" s="165"/>
      <c r="D3937" s="12" t="str">
        <f>IF(C3937="","",VLOOKUP(C3937,'3.工程情報'!$C$6:$D$501,2,FALSE))</f>
        <v/>
      </c>
      <c r="E3937" s="165"/>
      <c r="F3937" s="170"/>
      <c r="G3937" s="189" t="str">
        <f t="shared" si="61"/>
        <v/>
      </c>
      <c r="H3937" s="19"/>
      <c r="I3937" s="19"/>
      <c r="J3937" s="176" t="str">
        <f>IF(AND(C3937&lt;&gt;"",COUNTIF('3.工程情報'!$C$6:$C$501,C3937)=0),"工程記号が3.工程情報に存在しません。","")</f>
        <v/>
      </c>
    </row>
    <row r="3938" spans="2:10" ht="18" customHeight="1">
      <c r="B3938" s="166"/>
      <c r="C3938" s="165"/>
      <c r="D3938" s="12" t="str">
        <f>IF(C3938="","",VLOOKUP(C3938,'3.工程情報'!$C$6:$D$501,2,FALSE))</f>
        <v/>
      </c>
      <c r="E3938" s="165"/>
      <c r="F3938" s="170"/>
      <c r="G3938" s="189" t="str">
        <f t="shared" si="61"/>
        <v/>
      </c>
      <c r="H3938" s="19"/>
      <c r="I3938" s="19"/>
      <c r="J3938" s="176" t="str">
        <f>IF(AND(C3938&lt;&gt;"",COUNTIF('3.工程情報'!$C$6:$C$501,C3938)=0),"工程記号が3.工程情報に存在しません。","")</f>
        <v/>
      </c>
    </row>
    <row r="3939" spans="2:10" ht="18" customHeight="1">
      <c r="B3939" s="166"/>
      <c r="C3939" s="165"/>
      <c r="D3939" s="12" t="str">
        <f>IF(C3939="","",VLOOKUP(C3939,'3.工程情報'!$C$6:$D$501,2,FALSE))</f>
        <v/>
      </c>
      <c r="E3939" s="165"/>
      <c r="F3939" s="170"/>
      <c r="G3939" s="189" t="str">
        <f t="shared" si="61"/>
        <v/>
      </c>
      <c r="H3939" s="19"/>
      <c r="I3939" s="19"/>
      <c r="J3939" s="176" t="str">
        <f>IF(AND(C3939&lt;&gt;"",COUNTIF('3.工程情報'!$C$6:$C$501,C3939)=0),"工程記号が3.工程情報に存在しません。","")</f>
        <v/>
      </c>
    </row>
    <row r="3940" spans="2:10" ht="18" customHeight="1">
      <c r="B3940" s="166"/>
      <c r="C3940" s="165"/>
      <c r="D3940" s="12" t="str">
        <f>IF(C3940="","",VLOOKUP(C3940,'3.工程情報'!$C$6:$D$501,2,FALSE))</f>
        <v/>
      </c>
      <c r="E3940" s="165"/>
      <c r="F3940" s="170"/>
      <c r="G3940" s="189" t="str">
        <f t="shared" si="61"/>
        <v/>
      </c>
      <c r="H3940" s="19"/>
      <c r="I3940" s="19"/>
      <c r="J3940" s="176" t="str">
        <f>IF(AND(C3940&lt;&gt;"",COUNTIF('3.工程情報'!$C$6:$C$501,C3940)=0),"工程記号が3.工程情報に存在しません。","")</f>
        <v/>
      </c>
    </row>
    <row r="3941" spans="2:10" ht="18" customHeight="1">
      <c r="B3941" s="166"/>
      <c r="C3941" s="165"/>
      <c r="D3941" s="12" t="str">
        <f>IF(C3941="","",VLOOKUP(C3941,'3.工程情報'!$C$6:$D$501,2,FALSE))</f>
        <v/>
      </c>
      <c r="E3941" s="165"/>
      <c r="F3941" s="170"/>
      <c r="G3941" s="189" t="str">
        <f t="shared" si="61"/>
        <v/>
      </c>
      <c r="H3941" s="19"/>
      <c r="I3941" s="19"/>
      <c r="J3941" s="176" t="str">
        <f>IF(AND(C3941&lt;&gt;"",COUNTIF('3.工程情報'!$C$6:$C$501,C3941)=0),"工程記号が3.工程情報に存在しません。","")</f>
        <v/>
      </c>
    </row>
    <row r="3942" spans="2:10" ht="18" customHeight="1">
      <c r="B3942" s="166"/>
      <c r="C3942" s="165"/>
      <c r="D3942" s="12" t="str">
        <f>IF(C3942="","",VLOOKUP(C3942,'3.工程情報'!$C$6:$D$501,2,FALSE))</f>
        <v/>
      </c>
      <c r="E3942" s="165"/>
      <c r="F3942" s="170"/>
      <c r="G3942" s="189" t="str">
        <f t="shared" si="61"/>
        <v/>
      </c>
      <c r="H3942" s="19"/>
      <c r="I3942" s="19"/>
      <c r="J3942" s="176" t="str">
        <f>IF(AND(C3942&lt;&gt;"",COUNTIF('3.工程情報'!$C$6:$C$501,C3942)=0),"工程記号が3.工程情報に存在しません。","")</f>
        <v/>
      </c>
    </row>
    <row r="3943" spans="2:10" ht="18" customHeight="1">
      <c r="B3943" s="166"/>
      <c r="C3943" s="165"/>
      <c r="D3943" s="12" t="str">
        <f>IF(C3943="","",VLOOKUP(C3943,'3.工程情報'!$C$6:$D$501,2,FALSE))</f>
        <v/>
      </c>
      <c r="E3943" s="165"/>
      <c r="F3943" s="170"/>
      <c r="G3943" s="189" t="str">
        <f t="shared" si="61"/>
        <v/>
      </c>
      <c r="H3943" s="19"/>
      <c r="I3943" s="19"/>
      <c r="J3943" s="176" t="str">
        <f>IF(AND(C3943&lt;&gt;"",COUNTIF('3.工程情報'!$C$6:$C$501,C3943)=0),"工程記号が3.工程情報に存在しません。","")</f>
        <v/>
      </c>
    </row>
    <row r="3944" spans="2:10" ht="18" customHeight="1">
      <c r="B3944" s="166"/>
      <c r="C3944" s="165"/>
      <c r="D3944" s="12" t="str">
        <f>IF(C3944="","",VLOOKUP(C3944,'3.工程情報'!$C$6:$D$501,2,FALSE))</f>
        <v/>
      </c>
      <c r="E3944" s="165"/>
      <c r="F3944" s="170"/>
      <c r="G3944" s="189" t="str">
        <f t="shared" si="61"/>
        <v/>
      </c>
      <c r="H3944" s="19"/>
      <c r="I3944" s="19"/>
      <c r="J3944" s="176" t="str">
        <f>IF(AND(C3944&lt;&gt;"",COUNTIF('3.工程情報'!$C$6:$C$501,C3944)=0),"工程記号が3.工程情報に存在しません。","")</f>
        <v/>
      </c>
    </row>
    <row r="3945" spans="2:10" ht="18" customHeight="1">
      <c r="B3945" s="166"/>
      <c r="C3945" s="165"/>
      <c r="D3945" s="12" t="str">
        <f>IF(C3945="","",VLOOKUP(C3945,'3.工程情報'!$C$6:$D$501,2,FALSE))</f>
        <v/>
      </c>
      <c r="E3945" s="165"/>
      <c r="F3945" s="170"/>
      <c r="G3945" s="189" t="str">
        <f t="shared" si="61"/>
        <v/>
      </c>
      <c r="H3945" s="19"/>
      <c r="I3945" s="19"/>
      <c r="J3945" s="176" t="str">
        <f>IF(AND(C3945&lt;&gt;"",COUNTIF('3.工程情報'!$C$6:$C$501,C3945)=0),"工程記号が3.工程情報に存在しません。","")</f>
        <v/>
      </c>
    </row>
    <row r="3946" spans="2:10" ht="18" customHeight="1">
      <c r="B3946" s="166"/>
      <c r="C3946" s="165"/>
      <c r="D3946" s="12" t="str">
        <f>IF(C3946="","",VLOOKUP(C3946,'3.工程情報'!$C$6:$D$501,2,FALSE))</f>
        <v/>
      </c>
      <c r="E3946" s="165"/>
      <c r="F3946" s="170"/>
      <c r="G3946" s="189" t="str">
        <f t="shared" si="61"/>
        <v/>
      </c>
      <c r="H3946" s="19"/>
      <c r="I3946" s="19"/>
      <c r="J3946" s="176" t="str">
        <f>IF(AND(C3946&lt;&gt;"",COUNTIF('3.工程情報'!$C$6:$C$501,C3946)=0),"工程記号が3.工程情報に存在しません。","")</f>
        <v/>
      </c>
    </row>
    <row r="3947" spans="2:10" ht="18" customHeight="1">
      <c r="B3947" s="166"/>
      <c r="C3947" s="165"/>
      <c r="D3947" s="12" t="str">
        <f>IF(C3947="","",VLOOKUP(C3947,'3.工程情報'!$C$6:$D$501,2,FALSE))</f>
        <v/>
      </c>
      <c r="E3947" s="165"/>
      <c r="F3947" s="170"/>
      <c r="G3947" s="189" t="str">
        <f t="shared" si="61"/>
        <v/>
      </c>
      <c r="H3947" s="19"/>
      <c r="I3947" s="19"/>
      <c r="J3947" s="176" t="str">
        <f>IF(AND(C3947&lt;&gt;"",COUNTIF('3.工程情報'!$C$6:$C$501,C3947)=0),"工程記号が3.工程情報に存在しません。","")</f>
        <v/>
      </c>
    </row>
    <row r="3948" spans="2:10" ht="18" customHeight="1">
      <c r="B3948" s="166"/>
      <c r="C3948" s="165"/>
      <c r="D3948" s="12" t="str">
        <f>IF(C3948="","",VLOOKUP(C3948,'3.工程情報'!$C$6:$D$501,2,FALSE))</f>
        <v/>
      </c>
      <c r="E3948" s="165"/>
      <c r="F3948" s="170"/>
      <c r="G3948" s="189" t="str">
        <f t="shared" si="61"/>
        <v/>
      </c>
      <c r="H3948" s="19"/>
      <c r="I3948" s="19"/>
      <c r="J3948" s="176" t="str">
        <f>IF(AND(C3948&lt;&gt;"",COUNTIF('3.工程情報'!$C$6:$C$501,C3948)=0),"工程記号が3.工程情報に存在しません。","")</f>
        <v/>
      </c>
    </row>
    <row r="3949" spans="2:10" ht="18" customHeight="1">
      <c r="B3949" s="166"/>
      <c r="C3949" s="165"/>
      <c r="D3949" s="12" t="str">
        <f>IF(C3949="","",VLOOKUP(C3949,'3.工程情報'!$C$6:$D$501,2,FALSE))</f>
        <v/>
      </c>
      <c r="E3949" s="165"/>
      <c r="F3949" s="170"/>
      <c r="G3949" s="189" t="str">
        <f t="shared" si="61"/>
        <v/>
      </c>
      <c r="H3949" s="19"/>
      <c r="I3949" s="19"/>
      <c r="J3949" s="176" t="str">
        <f>IF(AND(C3949&lt;&gt;"",COUNTIF('3.工程情報'!$C$6:$C$501,C3949)=0),"工程記号が3.工程情報に存在しません。","")</f>
        <v/>
      </c>
    </row>
    <row r="3950" spans="2:10" ht="18" customHeight="1">
      <c r="B3950" s="166"/>
      <c r="C3950" s="165"/>
      <c r="D3950" s="12" t="str">
        <f>IF(C3950="","",VLOOKUP(C3950,'3.工程情報'!$C$6:$D$501,2,FALSE))</f>
        <v/>
      </c>
      <c r="E3950" s="165"/>
      <c r="F3950" s="170"/>
      <c r="G3950" s="189" t="str">
        <f t="shared" si="61"/>
        <v/>
      </c>
      <c r="H3950" s="19"/>
      <c r="I3950" s="19"/>
      <c r="J3950" s="176" t="str">
        <f>IF(AND(C3950&lt;&gt;"",COUNTIF('3.工程情報'!$C$6:$C$501,C3950)=0),"工程記号が3.工程情報に存在しません。","")</f>
        <v/>
      </c>
    </row>
    <row r="3951" spans="2:10" ht="18" customHeight="1">
      <c r="B3951" s="166"/>
      <c r="C3951" s="165"/>
      <c r="D3951" s="12" t="str">
        <f>IF(C3951="","",VLOOKUP(C3951,'3.工程情報'!$C$6:$D$501,2,FALSE))</f>
        <v/>
      </c>
      <c r="E3951" s="165"/>
      <c r="F3951" s="170"/>
      <c r="G3951" s="189" t="str">
        <f t="shared" si="61"/>
        <v/>
      </c>
      <c r="H3951" s="19"/>
      <c r="I3951" s="19"/>
      <c r="J3951" s="176" t="str">
        <f>IF(AND(C3951&lt;&gt;"",COUNTIF('3.工程情報'!$C$6:$C$501,C3951)=0),"工程記号が3.工程情報に存在しません。","")</f>
        <v/>
      </c>
    </row>
    <row r="3952" spans="2:10" ht="18" customHeight="1">
      <c r="B3952" s="166"/>
      <c r="C3952" s="165"/>
      <c r="D3952" s="12" t="str">
        <f>IF(C3952="","",VLOOKUP(C3952,'3.工程情報'!$C$6:$D$501,2,FALSE))</f>
        <v/>
      </c>
      <c r="E3952" s="165"/>
      <c r="F3952" s="170"/>
      <c r="G3952" s="189" t="str">
        <f t="shared" si="61"/>
        <v/>
      </c>
      <c r="H3952" s="19"/>
      <c r="I3952" s="19"/>
      <c r="J3952" s="176" t="str">
        <f>IF(AND(C3952&lt;&gt;"",COUNTIF('3.工程情報'!$C$6:$C$501,C3952)=0),"工程記号が3.工程情報に存在しません。","")</f>
        <v/>
      </c>
    </row>
    <row r="3953" spans="2:10" ht="18" customHeight="1">
      <c r="B3953" s="166"/>
      <c r="C3953" s="165"/>
      <c r="D3953" s="12" t="str">
        <f>IF(C3953="","",VLOOKUP(C3953,'3.工程情報'!$C$6:$D$501,2,FALSE))</f>
        <v/>
      </c>
      <c r="E3953" s="165"/>
      <c r="F3953" s="170"/>
      <c r="G3953" s="189" t="str">
        <f t="shared" si="61"/>
        <v/>
      </c>
      <c r="H3953" s="19"/>
      <c r="I3953" s="19"/>
      <c r="J3953" s="176" t="str">
        <f>IF(AND(C3953&lt;&gt;"",COUNTIF('3.工程情報'!$C$6:$C$501,C3953)=0),"工程記号が3.工程情報に存在しません。","")</f>
        <v/>
      </c>
    </row>
    <row r="3954" spans="2:10" ht="18" customHeight="1">
      <c r="B3954" s="166"/>
      <c r="C3954" s="165"/>
      <c r="D3954" s="12" t="str">
        <f>IF(C3954="","",VLOOKUP(C3954,'3.工程情報'!$C$6:$D$501,2,FALSE))</f>
        <v/>
      </c>
      <c r="E3954" s="165"/>
      <c r="F3954" s="170"/>
      <c r="G3954" s="189" t="str">
        <f t="shared" si="61"/>
        <v/>
      </c>
      <c r="H3954" s="19"/>
      <c r="I3954" s="19"/>
      <c r="J3954" s="176" t="str">
        <f>IF(AND(C3954&lt;&gt;"",COUNTIF('3.工程情報'!$C$6:$C$501,C3954)=0),"工程記号が3.工程情報に存在しません。","")</f>
        <v/>
      </c>
    </row>
    <row r="3955" spans="2:10" ht="18" customHeight="1">
      <c r="B3955" s="166"/>
      <c r="C3955" s="165"/>
      <c r="D3955" s="12" t="str">
        <f>IF(C3955="","",VLOOKUP(C3955,'3.工程情報'!$C$6:$D$501,2,FALSE))</f>
        <v/>
      </c>
      <c r="E3955" s="165"/>
      <c r="F3955" s="170"/>
      <c r="G3955" s="189" t="str">
        <f t="shared" si="61"/>
        <v/>
      </c>
      <c r="H3955" s="19"/>
      <c r="I3955" s="19"/>
      <c r="J3955" s="176" t="str">
        <f>IF(AND(C3955&lt;&gt;"",COUNTIF('3.工程情報'!$C$6:$C$501,C3955)=0),"工程記号が3.工程情報に存在しません。","")</f>
        <v/>
      </c>
    </row>
    <row r="3956" spans="2:10" ht="18" customHeight="1">
      <c r="B3956" s="166"/>
      <c r="C3956" s="165"/>
      <c r="D3956" s="12" t="str">
        <f>IF(C3956="","",VLOOKUP(C3956,'3.工程情報'!$C$6:$D$501,2,FALSE))</f>
        <v/>
      </c>
      <c r="E3956" s="165"/>
      <c r="F3956" s="170"/>
      <c r="G3956" s="189" t="str">
        <f t="shared" si="61"/>
        <v/>
      </c>
      <c r="H3956" s="19"/>
      <c r="I3956" s="19"/>
      <c r="J3956" s="176" t="str">
        <f>IF(AND(C3956&lt;&gt;"",COUNTIF('3.工程情報'!$C$6:$C$501,C3956)=0),"工程記号が3.工程情報に存在しません。","")</f>
        <v/>
      </c>
    </row>
    <row r="3957" spans="2:10" ht="18" customHeight="1">
      <c r="B3957" s="166"/>
      <c r="C3957" s="165"/>
      <c r="D3957" s="12" t="str">
        <f>IF(C3957="","",VLOOKUP(C3957,'3.工程情報'!$C$6:$D$501,2,FALSE))</f>
        <v/>
      </c>
      <c r="E3957" s="165"/>
      <c r="F3957" s="170"/>
      <c r="G3957" s="189" t="str">
        <f t="shared" si="61"/>
        <v/>
      </c>
      <c r="H3957" s="19"/>
      <c r="I3957" s="19"/>
      <c r="J3957" s="176" t="str">
        <f>IF(AND(C3957&lt;&gt;"",COUNTIF('3.工程情報'!$C$6:$C$501,C3957)=0),"工程記号が3.工程情報に存在しません。","")</f>
        <v/>
      </c>
    </row>
    <row r="3958" spans="2:10" ht="18" customHeight="1">
      <c r="B3958" s="166"/>
      <c r="C3958" s="165"/>
      <c r="D3958" s="12" t="str">
        <f>IF(C3958="","",VLOOKUP(C3958,'3.工程情報'!$C$6:$D$501,2,FALSE))</f>
        <v/>
      </c>
      <c r="E3958" s="165"/>
      <c r="F3958" s="170"/>
      <c r="G3958" s="189" t="str">
        <f t="shared" si="61"/>
        <v/>
      </c>
      <c r="H3958" s="19"/>
      <c r="I3958" s="19"/>
      <c r="J3958" s="176" t="str">
        <f>IF(AND(C3958&lt;&gt;"",COUNTIF('3.工程情報'!$C$6:$C$501,C3958)=0),"工程記号が3.工程情報に存在しません。","")</f>
        <v/>
      </c>
    </row>
    <row r="3959" spans="2:10" ht="18" customHeight="1">
      <c r="B3959" s="166"/>
      <c r="C3959" s="165"/>
      <c r="D3959" s="12" t="str">
        <f>IF(C3959="","",VLOOKUP(C3959,'3.工程情報'!$C$6:$D$501,2,FALSE))</f>
        <v/>
      </c>
      <c r="E3959" s="165"/>
      <c r="F3959" s="170"/>
      <c r="G3959" s="189" t="str">
        <f t="shared" si="61"/>
        <v/>
      </c>
      <c r="H3959" s="19"/>
      <c r="I3959" s="19"/>
      <c r="J3959" s="176" t="str">
        <f>IF(AND(C3959&lt;&gt;"",COUNTIF('3.工程情報'!$C$6:$C$501,C3959)=0),"工程記号が3.工程情報に存在しません。","")</f>
        <v/>
      </c>
    </row>
    <row r="3960" spans="2:10" ht="18" customHeight="1">
      <c r="B3960" s="166"/>
      <c r="C3960" s="165"/>
      <c r="D3960" s="12" t="str">
        <f>IF(C3960="","",VLOOKUP(C3960,'3.工程情報'!$C$6:$D$501,2,FALSE))</f>
        <v/>
      </c>
      <c r="E3960" s="165"/>
      <c r="F3960" s="170"/>
      <c r="G3960" s="189" t="str">
        <f t="shared" si="61"/>
        <v/>
      </c>
      <c r="H3960" s="19"/>
      <c r="I3960" s="19"/>
      <c r="J3960" s="176" t="str">
        <f>IF(AND(C3960&lt;&gt;"",COUNTIF('3.工程情報'!$C$6:$C$501,C3960)=0),"工程記号が3.工程情報に存在しません。","")</f>
        <v/>
      </c>
    </row>
    <row r="3961" spans="2:10" ht="18" customHeight="1">
      <c r="B3961" s="166"/>
      <c r="C3961" s="165"/>
      <c r="D3961" s="12" t="str">
        <f>IF(C3961="","",VLOOKUP(C3961,'3.工程情報'!$C$6:$D$501,2,FALSE))</f>
        <v/>
      </c>
      <c r="E3961" s="165"/>
      <c r="F3961" s="170"/>
      <c r="G3961" s="189" t="str">
        <f t="shared" si="61"/>
        <v/>
      </c>
      <c r="H3961" s="19"/>
      <c r="I3961" s="19"/>
      <c r="J3961" s="176" t="str">
        <f>IF(AND(C3961&lt;&gt;"",COUNTIF('3.工程情報'!$C$6:$C$501,C3961)=0),"工程記号が3.工程情報に存在しません。","")</f>
        <v/>
      </c>
    </row>
    <row r="3962" spans="2:10" ht="18" customHeight="1">
      <c r="B3962" s="166"/>
      <c r="C3962" s="165"/>
      <c r="D3962" s="12" t="str">
        <f>IF(C3962="","",VLOOKUP(C3962,'3.工程情報'!$C$6:$D$501,2,FALSE))</f>
        <v/>
      </c>
      <c r="E3962" s="165"/>
      <c r="F3962" s="170"/>
      <c r="G3962" s="189" t="str">
        <f t="shared" si="61"/>
        <v/>
      </c>
      <c r="H3962" s="19"/>
      <c r="I3962" s="19"/>
      <c r="J3962" s="176" t="str">
        <f>IF(AND(C3962&lt;&gt;"",COUNTIF('3.工程情報'!$C$6:$C$501,C3962)=0),"工程記号が3.工程情報に存在しません。","")</f>
        <v/>
      </c>
    </row>
    <row r="3963" spans="2:10" ht="18" customHeight="1">
      <c r="B3963" s="166"/>
      <c r="C3963" s="165"/>
      <c r="D3963" s="12" t="str">
        <f>IF(C3963="","",VLOOKUP(C3963,'3.工程情報'!$C$6:$D$501,2,FALSE))</f>
        <v/>
      </c>
      <c r="E3963" s="165"/>
      <c r="F3963" s="170"/>
      <c r="G3963" s="189" t="str">
        <f t="shared" si="61"/>
        <v/>
      </c>
      <c r="H3963" s="19"/>
      <c r="I3963" s="19"/>
      <c r="J3963" s="176" t="str">
        <f>IF(AND(C3963&lt;&gt;"",COUNTIF('3.工程情報'!$C$6:$C$501,C3963)=0),"工程記号が3.工程情報に存在しません。","")</f>
        <v/>
      </c>
    </row>
    <row r="3964" spans="2:10" ht="18" customHeight="1">
      <c r="B3964" s="166"/>
      <c r="C3964" s="165"/>
      <c r="D3964" s="12" t="str">
        <f>IF(C3964="","",VLOOKUP(C3964,'3.工程情報'!$C$6:$D$501,2,FALSE))</f>
        <v/>
      </c>
      <c r="E3964" s="165"/>
      <c r="F3964" s="170"/>
      <c r="G3964" s="189" t="str">
        <f t="shared" si="61"/>
        <v/>
      </c>
      <c r="H3964" s="19"/>
      <c r="I3964" s="19"/>
      <c r="J3964" s="176" t="str">
        <f>IF(AND(C3964&lt;&gt;"",COUNTIF('3.工程情報'!$C$6:$C$501,C3964)=0),"工程記号が3.工程情報に存在しません。","")</f>
        <v/>
      </c>
    </row>
    <row r="3965" spans="2:10" ht="18" customHeight="1">
      <c r="B3965" s="166"/>
      <c r="C3965" s="165"/>
      <c r="D3965" s="12" t="str">
        <f>IF(C3965="","",VLOOKUP(C3965,'3.工程情報'!$C$6:$D$501,2,FALSE))</f>
        <v/>
      </c>
      <c r="E3965" s="165"/>
      <c r="F3965" s="170"/>
      <c r="G3965" s="189" t="str">
        <f t="shared" si="61"/>
        <v/>
      </c>
      <c r="H3965" s="19"/>
      <c r="I3965" s="19"/>
      <c r="J3965" s="176" t="str">
        <f>IF(AND(C3965&lt;&gt;"",COUNTIF('3.工程情報'!$C$6:$C$501,C3965)=0),"工程記号が3.工程情報に存在しません。","")</f>
        <v/>
      </c>
    </row>
    <row r="3966" spans="2:10" ht="18" customHeight="1">
      <c r="B3966" s="166"/>
      <c r="C3966" s="165"/>
      <c r="D3966" s="12" t="str">
        <f>IF(C3966="","",VLOOKUP(C3966,'3.工程情報'!$C$6:$D$501,2,FALSE))</f>
        <v/>
      </c>
      <c r="E3966" s="165"/>
      <c r="F3966" s="170"/>
      <c r="G3966" s="189" t="str">
        <f t="shared" si="61"/>
        <v/>
      </c>
      <c r="H3966" s="19"/>
      <c r="I3966" s="19"/>
      <c r="J3966" s="176" t="str">
        <f>IF(AND(C3966&lt;&gt;"",COUNTIF('3.工程情報'!$C$6:$C$501,C3966)=0),"工程記号が3.工程情報に存在しません。","")</f>
        <v/>
      </c>
    </row>
    <row r="3967" spans="2:10" ht="18" customHeight="1">
      <c r="B3967" s="166"/>
      <c r="C3967" s="165"/>
      <c r="D3967" s="12" t="str">
        <f>IF(C3967="","",VLOOKUP(C3967,'3.工程情報'!$C$6:$D$501,2,FALSE))</f>
        <v/>
      </c>
      <c r="E3967" s="165"/>
      <c r="F3967" s="170"/>
      <c r="G3967" s="189" t="str">
        <f t="shared" si="61"/>
        <v/>
      </c>
      <c r="H3967" s="19"/>
      <c r="I3967" s="19"/>
      <c r="J3967" s="176" t="str">
        <f>IF(AND(C3967&lt;&gt;"",COUNTIF('3.工程情報'!$C$6:$C$501,C3967)=0),"工程記号が3.工程情報に存在しません。","")</f>
        <v/>
      </c>
    </row>
    <row r="3968" spans="2:10" ht="18" customHeight="1">
      <c r="B3968" s="166"/>
      <c r="C3968" s="165"/>
      <c r="D3968" s="12" t="str">
        <f>IF(C3968="","",VLOOKUP(C3968,'3.工程情報'!$C$6:$D$501,2,FALSE))</f>
        <v/>
      </c>
      <c r="E3968" s="165"/>
      <c r="F3968" s="170"/>
      <c r="G3968" s="189" t="str">
        <f t="shared" si="61"/>
        <v/>
      </c>
      <c r="H3968" s="19"/>
      <c r="I3968" s="19"/>
      <c r="J3968" s="176" t="str">
        <f>IF(AND(C3968&lt;&gt;"",COUNTIF('3.工程情報'!$C$6:$C$501,C3968)=0),"工程記号が3.工程情報に存在しません。","")</f>
        <v/>
      </c>
    </row>
    <row r="3969" spans="2:10" ht="18" customHeight="1">
      <c r="B3969" s="166"/>
      <c r="C3969" s="165"/>
      <c r="D3969" s="12" t="str">
        <f>IF(C3969="","",VLOOKUP(C3969,'3.工程情報'!$C$6:$D$501,2,FALSE))</f>
        <v/>
      </c>
      <c r="E3969" s="165"/>
      <c r="F3969" s="170"/>
      <c r="G3969" s="189" t="str">
        <f t="shared" si="61"/>
        <v/>
      </c>
      <c r="H3969" s="19"/>
      <c r="I3969" s="19"/>
      <c r="J3969" s="176" t="str">
        <f>IF(AND(C3969&lt;&gt;"",COUNTIF('3.工程情報'!$C$6:$C$501,C3969)=0),"工程記号が3.工程情報に存在しません。","")</f>
        <v/>
      </c>
    </row>
    <row r="3970" spans="2:10" ht="18" customHeight="1">
      <c r="B3970" s="166"/>
      <c r="C3970" s="165"/>
      <c r="D3970" s="12" t="str">
        <f>IF(C3970="","",VLOOKUP(C3970,'3.工程情報'!$C$6:$D$501,2,FALSE))</f>
        <v/>
      </c>
      <c r="E3970" s="165"/>
      <c r="F3970" s="170"/>
      <c r="G3970" s="189" t="str">
        <f t="shared" si="61"/>
        <v/>
      </c>
      <c r="H3970" s="19"/>
      <c r="I3970" s="19"/>
      <c r="J3970" s="176" t="str">
        <f>IF(AND(C3970&lt;&gt;"",COUNTIF('3.工程情報'!$C$6:$C$501,C3970)=0),"工程記号が3.工程情報に存在しません。","")</f>
        <v/>
      </c>
    </row>
    <row r="3971" spans="2:10" ht="18" customHeight="1">
      <c r="B3971" s="166"/>
      <c r="C3971" s="165"/>
      <c r="D3971" s="12" t="str">
        <f>IF(C3971="","",VLOOKUP(C3971,'3.工程情報'!$C$6:$D$501,2,FALSE))</f>
        <v/>
      </c>
      <c r="E3971" s="165"/>
      <c r="F3971" s="170"/>
      <c r="G3971" s="189" t="str">
        <f t="shared" si="61"/>
        <v/>
      </c>
      <c r="H3971" s="19"/>
      <c r="I3971" s="19"/>
      <c r="J3971" s="176" t="str">
        <f>IF(AND(C3971&lt;&gt;"",COUNTIF('3.工程情報'!$C$6:$C$501,C3971)=0),"工程記号が3.工程情報に存在しません。","")</f>
        <v/>
      </c>
    </row>
    <row r="3972" spans="2:10" ht="18" customHeight="1">
      <c r="B3972" s="166"/>
      <c r="C3972" s="165"/>
      <c r="D3972" s="12" t="str">
        <f>IF(C3972="","",VLOOKUP(C3972,'3.工程情報'!$C$6:$D$501,2,FALSE))</f>
        <v/>
      </c>
      <c r="E3972" s="165"/>
      <c r="F3972" s="170"/>
      <c r="G3972" s="189" t="str">
        <f t="shared" si="61"/>
        <v/>
      </c>
      <c r="H3972" s="19"/>
      <c r="I3972" s="19"/>
      <c r="J3972" s="176" t="str">
        <f>IF(AND(C3972&lt;&gt;"",COUNTIF('3.工程情報'!$C$6:$C$501,C3972)=0),"工程記号が3.工程情報に存在しません。","")</f>
        <v/>
      </c>
    </row>
    <row r="3973" spans="2:10" ht="18" customHeight="1">
      <c r="B3973" s="166"/>
      <c r="C3973" s="165"/>
      <c r="D3973" s="12" t="str">
        <f>IF(C3973="","",VLOOKUP(C3973,'3.工程情報'!$C$6:$D$501,2,FALSE))</f>
        <v/>
      </c>
      <c r="E3973" s="165"/>
      <c r="F3973" s="170"/>
      <c r="G3973" s="189" t="str">
        <f t="shared" si="61"/>
        <v/>
      </c>
      <c r="H3973" s="19"/>
      <c r="I3973" s="19"/>
      <c r="J3973" s="176" t="str">
        <f>IF(AND(C3973&lt;&gt;"",COUNTIF('3.工程情報'!$C$6:$C$501,C3973)=0),"工程記号が3.工程情報に存在しません。","")</f>
        <v/>
      </c>
    </row>
    <row r="3974" spans="2:10" ht="18" customHeight="1">
      <c r="B3974" s="166"/>
      <c r="C3974" s="165"/>
      <c r="D3974" s="12" t="str">
        <f>IF(C3974="","",VLOOKUP(C3974,'3.工程情報'!$C$6:$D$501,2,FALSE))</f>
        <v/>
      </c>
      <c r="E3974" s="165"/>
      <c r="F3974" s="170"/>
      <c r="G3974" s="189" t="str">
        <f t="shared" ref="G3974:G4037" si="62">C3974&amp;E3974</f>
        <v/>
      </c>
      <c r="H3974" s="19"/>
      <c r="I3974" s="19"/>
      <c r="J3974" s="176" t="str">
        <f>IF(AND(C3974&lt;&gt;"",COUNTIF('3.工程情報'!$C$6:$C$501,C3974)=0),"工程記号が3.工程情報に存在しません。","")</f>
        <v/>
      </c>
    </row>
    <row r="3975" spans="2:10" ht="18" customHeight="1">
      <c r="B3975" s="166"/>
      <c r="C3975" s="165"/>
      <c r="D3975" s="12" t="str">
        <f>IF(C3975="","",VLOOKUP(C3975,'3.工程情報'!$C$6:$D$501,2,FALSE))</f>
        <v/>
      </c>
      <c r="E3975" s="165"/>
      <c r="F3975" s="170"/>
      <c r="G3975" s="189" t="str">
        <f t="shared" si="62"/>
        <v/>
      </c>
      <c r="H3975" s="19"/>
      <c r="I3975" s="19"/>
      <c r="J3975" s="176" t="str">
        <f>IF(AND(C3975&lt;&gt;"",COUNTIF('3.工程情報'!$C$6:$C$501,C3975)=0),"工程記号が3.工程情報に存在しません。","")</f>
        <v/>
      </c>
    </row>
    <row r="3976" spans="2:10" ht="18" customHeight="1">
      <c r="B3976" s="166"/>
      <c r="C3976" s="165"/>
      <c r="D3976" s="12" t="str">
        <f>IF(C3976="","",VLOOKUP(C3976,'3.工程情報'!$C$6:$D$501,2,FALSE))</f>
        <v/>
      </c>
      <c r="E3976" s="165"/>
      <c r="F3976" s="170"/>
      <c r="G3976" s="189" t="str">
        <f t="shared" si="62"/>
        <v/>
      </c>
      <c r="H3976" s="19"/>
      <c r="I3976" s="19"/>
      <c r="J3976" s="176" t="str">
        <f>IF(AND(C3976&lt;&gt;"",COUNTIF('3.工程情報'!$C$6:$C$501,C3976)=0),"工程記号が3.工程情報に存在しません。","")</f>
        <v/>
      </c>
    </row>
    <row r="3977" spans="2:10" ht="18" customHeight="1">
      <c r="B3977" s="166"/>
      <c r="C3977" s="165"/>
      <c r="D3977" s="12" t="str">
        <f>IF(C3977="","",VLOOKUP(C3977,'3.工程情報'!$C$6:$D$501,2,FALSE))</f>
        <v/>
      </c>
      <c r="E3977" s="165"/>
      <c r="F3977" s="170"/>
      <c r="G3977" s="189" t="str">
        <f t="shared" si="62"/>
        <v/>
      </c>
      <c r="H3977" s="19"/>
      <c r="I3977" s="19"/>
      <c r="J3977" s="176" t="str">
        <f>IF(AND(C3977&lt;&gt;"",COUNTIF('3.工程情報'!$C$6:$C$501,C3977)=0),"工程記号が3.工程情報に存在しません。","")</f>
        <v/>
      </c>
    </row>
    <row r="3978" spans="2:10" ht="18" customHeight="1">
      <c r="B3978" s="166"/>
      <c r="C3978" s="165"/>
      <c r="D3978" s="12" t="str">
        <f>IF(C3978="","",VLOOKUP(C3978,'3.工程情報'!$C$6:$D$501,2,FALSE))</f>
        <v/>
      </c>
      <c r="E3978" s="165"/>
      <c r="F3978" s="170"/>
      <c r="G3978" s="189" t="str">
        <f t="shared" si="62"/>
        <v/>
      </c>
      <c r="H3978" s="19"/>
      <c r="I3978" s="19"/>
      <c r="J3978" s="176" t="str">
        <f>IF(AND(C3978&lt;&gt;"",COUNTIF('3.工程情報'!$C$6:$C$501,C3978)=0),"工程記号が3.工程情報に存在しません。","")</f>
        <v/>
      </c>
    </row>
    <row r="3979" spans="2:10" ht="18" customHeight="1">
      <c r="B3979" s="166"/>
      <c r="C3979" s="165"/>
      <c r="D3979" s="12" t="str">
        <f>IF(C3979="","",VLOOKUP(C3979,'3.工程情報'!$C$6:$D$501,2,FALSE))</f>
        <v/>
      </c>
      <c r="E3979" s="165"/>
      <c r="F3979" s="170"/>
      <c r="G3979" s="189" t="str">
        <f t="shared" si="62"/>
        <v/>
      </c>
      <c r="H3979" s="19"/>
      <c r="I3979" s="19"/>
      <c r="J3979" s="176" t="str">
        <f>IF(AND(C3979&lt;&gt;"",COUNTIF('3.工程情報'!$C$6:$C$501,C3979)=0),"工程記号が3.工程情報に存在しません。","")</f>
        <v/>
      </c>
    </row>
    <row r="3980" spans="2:10" ht="18" customHeight="1">
      <c r="B3980" s="166"/>
      <c r="C3980" s="165"/>
      <c r="D3980" s="12" t="str">
        <f>IF(C3980="","",VLOOKUP(C3980,'3.工程情報'!$C$6:$D$501,2,FALSE))</f>
        <v/>
      </c>
      <c r="E3980" s="165"/>
      <c r="F3980" s="170"/>
      <c r="G3980" s="189" t="str">
        <f t="shared" si="62"/>
        <v/>
      </c>
      <c r="H3980" s="19"/>
      <c r="I3980" s="19"/>
      <c r="J3980" s="176" t="str">
        <f>IF(AND(C3980&lt;&gt;"",COUNTIF('3.工程情報'!$C$6:$C$501,C3980)=0),"工程記号が3.工程情報に存在しません。","")</f>
        <v/>
      </c>
    </row>
    <row r="3981" spans="2:10" ht="18" customHeight="1">
      <c r="B3981" s="166"/>
      <c r="C3981" s="165"/>
      <c r="D3981" s="12" t="str">
        <f>IF(C3981="","",VLOOKUP(C3981,'3.工程情報'!$C$6:$D$501,2,FALSE))</f>
        <v/>
      </c>
      <c r="E3981" s="165"/>
      <c r="F3981" s="170"/>
      <c r="G3981" s="189" t="str">
        <f t="shared" si="62"/>
        <v/>
      </c>
      <c r="H3981" s="19"/>
      <c r="I3981" s="19"/>
      <c r="J3981" s="176" t="str">
        <f>IF(AND(C3981&lt;&gt;"",COUNTIF('3.工程情報'!$C$6:$C$501,C3981)=0),"工程記号が3.工程情報に存在しません。","")</f>
        <v/>
      </c>
    </row>
    <row r="3982" spans="2:10" ht="18" customHeight="1">
      <c r="B3982" s="166"/>
      <c r="C3982" s="165"/>
      <c r="D3982" s="12" t="str">
        <f>IF(C3982="","",VLOOKUP(C3982,'3.工程情報'!$C$6:$D$501,2,FALSE))</f>
        <v/>
      </c>
      <c r="E3982" s="165"/>
      <c r="F3982" s="170"/>
      <c r="G3982" s="189" t="str">
        <f t="shared" si="62"/>
        <v/>
      </c>
      <c r="H3982" s="19"/>
      <c r="I3982" s="19"/>
      <c r="J3982" s="176" t="str">
        <f>IF(AND(C3982&lt;&gt;"",COUNTIF('3.工程情報'!$C$6:$C$501,C3982)=0),"工程記号が3.工程情報に存在しません。","")</f>
        <v/>
      </c>
    </row>
    <row r="3983" spans="2:10" ht="18" customHeight="1">
      <c r="B3983" s="166"/>
      <c r="C3983" s="165"/>
      <c r="D3983" s="12" t="str">
        <f>IF(C3983="","",VLOOKUP(C3983,'3.工程情報'!$C$6:$D$501,2,FALSE))</f>
        <v/>
      </c>
      <c r="E3983" s="165"/>
      <c r="F3983" s="170"/>
      <c r="G3983" s="189" t="str">
        <f t="shared" si="62"/>
        <v/>
      </c>
      <c r="H3983" s="19"/>
      <c r="I3983" s="19"/>
      <c r="J3983" s="176" t="str">
        <f>IF(AND(C3983&lt;&gt;"",COUNTIF('3.工程情報'!$C$6:$C$501,C3983)=0),"工程記号が3.工程情報に存在しません。","")</f>
        <v/>
      </c>
    </row>
    <row r="3984" spans="2:10" ht="18" customHeight="1">
      <c r="B3984" s="166"/>
      <c r="C3984" s="165"/>
      <c r="D3984" s="12" t="str">
        <f>IF(C3984="","",VLOOKUP(C3984,'3.工程情報'!$C$6:$D$501,2,FALSE))</f>
        <v/>
      </c>
      <c r="E3984" s="165"/>
      <c r="F3984" s="170"/>
      <c r="G3984" s="189" t="str">
        <f t="shared" si="62"/>
        <v/>
      </c>
      <c r="H3984" s="19"/>
      <c r="I3984" s="19"/>
      <c r="J3984" s="176" t="str">
        <f>IF(AND(C3984&lt;&gt;"",COUNTIF('3.工程情報'!$C$6:$C$501,C3984)=0),"工程記号が3.工程情報に存在しません。","")</f>
        <v/>
      </c>
    </row>
    <row r="3985" spans="2:10" ht="18" customHeight="1">
      <c r="B3985" s="166"/>
      <c r="C3985" s="165"/>
      <c r="D3985" s="12" t="str">
        <f>IF(C3985="","",VLOOKUP(C3985,'3.工程情報'!$C$6:$D$501,2,FALSE))</f>
        <v/>
      </c>
      <c r="E3985" s="165"/>
      <c r="F3985" s="170"/>
      <c r="G3985" s="189" t="str">
        <f t="shared" si="62"/>
        <v/>
      </c>
      <c r="H3985" s="19"/>
      <c r="I3985" s="19"/>
      <c r="J3985" s="176" t="str">
        <f>IF(AND(C3985&lt;&gt;"",COUNTIF('3.工程情報'!$C$6:$C$501,C3985)=0),"工程記号が3.工程情報に存在しません。","")</f>
        <v/>
      </c>
    </row>
    <row r="3986" spans="2:10" ht="18" customHeight="1">
      <c r="B3986" s="166"/>
      <c r="C3986" s="165"/>
      <c r="D3986" s="12" t="str">
        <f>IF(C3986="","",VLOOKUP(C3986,'3.工程情報'!$C$6:$D$501,2,FALSE))</f>
        <v/>
      </c>
      <c r="E3986" s="165"/>
      <c r="F3986" s="170"/>
      <c r="G3986" s="189" t="str">
        <f t="shared" si="62"/>
        <v/>
      </c>
      <c r="H3986" s="19"/>
      <c r="I3986" s="19"/>
      <c r="J3986" s="176" t="str">
        <f>IF(AND(C3986&lt;&gt;"",COUNTIF('3.工程情報'!$C$6:$C$501,C3986)=0),"工程記号が3.工程情報に存在しません。","")</f>
        <v/>
      </c>
    </row>
    <row r="3987" spans="2:10" ht="18" customHeight="1">
      <c r="B3987" s="166"/>
      <c r="C3987" s="165"/>
      <c r="D3987" s="12" t="str">
        <f>IF(C3987="","",VLOOKUP(C3987,'3.工程情報'!$C$6:$D$501,2,FALSE))</f>
        <v/>
      </c>
      <c r="E3987" s="165"/>
      <c r="F3987" s="170"/>
      <c r="G3987" s="189" t="str">
        <f t="shared" si="62"/>
        <v/>
      </c>
      <c r="H3987" s="19"/>
      <c r="I3987" s="19"/>
      <c r="J3987" s="176" t="str">
        <f>IF(AND(C3987&lt;&gt;"",COUNTIF('3.工程情報'!$C$6:$C$501,C3987)=0),"工程記号が3.工程情報に存在しません。","")</f>
        <v/>
      </c>
    </row>
    <row r="3988" spans="2:10" ht="18" customHeight="1">
      <c r="B3988" s="166"/>
      <c r="C3988" s="165"/>
      <c r="D3988" s="12" t="str">
        <f>IF(C3988="","",VLOOKUP(C3988,'3.工程情報'!$C$6:$D$501,2,FALSE))</f>
        <v/>
      </c>
      <c r="E3988" s="165"/>
      <c r="F3988" s="170"/>
      <c r="G3988" s="189" t="str">
        <f t="shared" si="62"/>
        <v/>
      </c>
      <c r="H3988" s="19"/>
      <c r="I3988" s="19"/>
      <c r="J3988" s="176" t="str">
        <f>IF(AND(C3988&lt;&gt;"",COUNTIF('3.工程情報'!$C$6:$C$501,C3988)=0),"工程記号が3.工程情報に存在しません。","")</f>
        <v/>
      </c>
    </row>
    <row r="3989" spans="2:10" ht="18" customHeight="1">
      <c r="B3989" s="166"/>
      <c r="C3989" s="165"/>
      <c r="D3989" s="12" t="str">
        <f>IF(C3989="","",VLOOKUP(C3989,'3.工程情報'!$C$6:$D$501,2,FALSE))</f>
        <v/>
      </c>
      <c r="E3989" s="165"/>
      <c r="F3989" s="170"/>
      <c r="G3989" s="189" t="str">
        <f t="shared" si="62"/>
        <v/>
      </c>
      <c r="H3989" s="19"/>
      <c r="I3989" s="19"/>
      <c r="J3989" s="176" t="str">
        <f>IF(AND(C3989&lt;&gt;"",COUNTIF('3.工程情報'!$C$6:$C$501,C3989)=0),"工程記号が3.工程情報に存在しません。","")</f>
        <v/>
      </c>
    </row>
    <row r="3990" spans="2:10" ht="18" customHeight="1">
      <c r="B3990" s="166"/>
      <c r="C3990" s="165"/>
      <c r="D3990" s="12" t="str">
        <f>IF(C3990="","",VLOOKUP(C3990,'3.工程情報'!$C$6:$D$501,2,FALSE))</f>
        <v/>
      </c>
      <c r="E3990" s="165"/>
      <c r="F3990" s="170"/>
      <c r="G3990" s="189" t="str">
        <f t="shared" si="62"/>
        <v/>
      </c>
      <c r="H3990" s="19"/>
      <c r="I3990" s="19"/>
      <c r="J3990" s="176" t="str">
        <f>IF(AND(C3990&lt;&gt;"",COUNTIF('3.工程情報'!$C$6:$C$501,C3990)=0),"工程記号が3.工程情報に存在しません。","")</f>
        <v/>
      </c>
    </row>
    <row r="3991" spans="2:10" ht="18" customHeight="1">
      <c r="B3991" s="166"/>
      <c r="C3991" s="165"/>
      <c r="D3991" s="12" t="str">
        <f>IF(C3991="","",VLOOKUP(C3991,'3.工程情報'!$C$6:$D$501,2,FALSE))</f>
        <v/>
      </c>
      <c r="E3991" s="165"/>
      <c r="F3991" s="170"/>
      <c r="G3991" s="189" t="str">
        <f t="shared" si="62"/>
        <v/>
      </c>
      <c r="H3991" s="19"/>
      <c r="I3991" s="19"/>
      <c r="J3991" s="176" t="str">
        <f>IF(AND(C3991&lt;&gt;"",COUNTIF('3.工程情報'!$C$6:$C$501,C3991)=0),"工程記号が3.工程情報に存在しません。","")</f>
        <v/>
      </c>
    </row>
    <row r="3992" spans="2:10" ht="18" customHeight="1">
      <c r="B3992" s="166"/>
      <c r="C3992" s="165"/>
      <c r="D3992" s="12" t="str">
        <f>IF(C3992="","",VLOOKUP(C3992,'3.工程情報'!$C$6:$D$501,2,FALSE))</f>
        <v/>
      </c>
      <c r="E3992" s="165"/>
      <c r="F3992" s="170"/>
      <c r="G3992" s="189" t="str">
        <f t="shared" si="62"/>
        <v/>
      </c>
      <c r="H3992" s="19"/>
      <c r="I3992" s="19"/>
      <c r="J3992" s="176" t="str">
        <f>IF(AND(C3992&lt;&gt;"",COUNTIF('3.工程情報'!$C$6:$C$501,C3992)=0),"工程記号が3.工程情報に存在しません。","")</f>
        <v/>
      </c>
    </row>
    <row r="3993" spans="2:10" ht="18" customHeight="1">
      <c r="B3993" s="166"/>
      <c r="C3993" s="165"/>
      <c r="D3993" s="12" t="str">
        <f>IF(C3993="","",VLOOKUP(C3993,'3.工程情報'!$C$6:$D$501,2,FALSE))</f>
        <v/>
      </c>
      <c r="E3993" s="165"/>
      <c r="F3993" s="170"/>
      <c r="G3993" s="189" t="str">
        <f t="shared" si="62"/>
        <v/>
      </c>
      <c r="H3993" s="19"/>
      <c r="I3993" s="19"/>
      <c r="J3993" s="176" t="str">
        <f>IF(AND(C3993&lt;&gt;"",COUNTIF('3.工程情報'!$C$6:$C$501,C3993)=0),"工程記号が3.工程情報に存在しません。","")</f>
        <v/>
      </c>
    </row>
    <row r="3994" spans="2:10" ht="18" customHeight="1">
      <c r="B3994" s="166"/>
      <c r="C3994" s="165"/>
      <c r="D3994" s="12" t="str">
        <f>IF(C3994="","",VLOOKUP(C3994,'3.工程情報'!$C$6:$D$501,2,FALSE))</f>
        <v/>
      </c>
      <c r="E3994" s="165"/>
      <c r="F3994" s="170"/>
      <c r="G3994" s="189" t="str">
        <f t="shared" si="62"/>
        <v/>
      </c>
      <c r="H3994" s="19"/>
      <c r="I3994" s="19"/>
      <c r="J3994" s="176" t="str">
        <f>IF(AND(C3994&lt;&gt;"",COUNTIF('3.工程情報'!$C$6:$C$501,C3994)=0),"工程記号が3.工程情報に存在しません。","")</f>
        <v/>
      </c>
    </row>
    <row r="3995" spans="2:10" ht="18" customHeight="1">
      <c r="B3995" s="166"/>
      <c r="C3995" s="165"/>
      <c r="D3995" s="12" t="str">
        <f>IF(C3995="","",VLOOKUP(C3995,'3.工程情報'!$C$6:$D$501,2,FALSE))</f>
        <v/>
      </c>
      <c r="E3995" s="165"/>
      <c r="F3995" s="170"/>
      <c r="G3995" s="189" t="str">
        <f t="shared" si="62"/>
        <v/>
      </c>
      <c r="H3995" s="19"/>
      <c r="I3995" s="19"/>
      <c r="J3995" s="176" t="str">
        <f>IF(AND(C3995&lt;&gt;"",COUNTIF('3.工程情報'!$C$6:$C$501,C3995)=0),"工程記号が3.工程情報に存在しません。","")</f>
        <v/>
      </c>
    </row>
    <row r="3996" spans="2:10" ht="18" customHeight="1">
      <c r="B3996" s="166"/>
      <c r="C3996" s="165"/>
      <c r="D3996" s="12" t="str">
        <f>IF(C3996="","",VLOOKUP(C3996,'3.工程情報'!$C$6:$D$501,2,FALSE))</f>
        <v/>
      </c>
      <c r="E3996" s="165"/>
      <c r="F3996" s="170"/>
      <c r="G3996" s="189" t="str">
        <f t="shared" si="62"/>
        <v/>
      </c>
      <c r="H3996" s="19"/>
      <c r="I3996" s="19"/>
      <c r="J3996" s="176" t="str">
        <f>IF(AND(C3996&lt;&gt;"",COUNTIF('3.工程情報'!$C$6:$C$501,C3996)=0),"工程記号が3.工程情報に存在しません。","")</f>
        <v/>
      </c>
    </row>
    <row r="3997" spans="2:10" ht="18" customHeight="1">
      <c r="B3997" s="166"/>
      <c r="C3997" s="165"/>
      <c r="D3997" s="12" t="str">
        <f>IF(C3997="","",VLOOKUP(C3997,'3.工程情報'!$C$6:$D$501,2,FALSE))</f>
        <v/>
      </c>
      <c r="E3997" s="165"/>
      <c r="F3997" s="170"/>
      <c r="G3997" s="189" t="str">
        <f t="shared" si="62"/>
        <v/>
      </c>
      <c r="H3997" s="19"/>
      <c r="I3997" s="19"/>
      <c r="J3997" s="176" t="str">
        <f>IF(AND(C3997&lt;&gt;"",COUNTIF('3.工程情報'!$C$6:$C$501,C3997)=0),"工程記号が3.工程情報に存在しません。","")</f>
        <v/>
      </c>
    </row>
    <row r="3998" spans="2:10" ht="18" customHeight="1">
      <c r="B3998" s="166"/>
      <c r="C3998" s="165"/>
      <c r="D3998" s="12" t="str">
        <f>IF(C3998="","",VLOOKUP(C3998,'3.工程情報'!$C$6:$D$501,2,FALSE))</f>
        <v/>
      </c>
      <c r="E3998" s="165"/>
      <c r="F3998" s="170"/>
      <c r="G3998" s="189" t="str">
        <f t="shared" si="62"/>
        <v/>
      </c>
      <c r="H3998" s="19"/>
      <c r="I3998" s="19"/>
      <c r="J3998" s="176" t="str">
        <f>IF(AND(C3998&lt;&gt;"",COUNTIF('3.工程情報'!$C$6:$C$501,C3998)=0),"工程記号が3.工程情報に存在しません。","")</f>
        <v/>
      </c>
    </row>
    <row r="3999" spans="2:10" ht="18" customHeight="1">
      <c r="B3999" s="166"/>
      <c r="C3999" s="165"/>
      <c r="D3999" s="12" t="str">
        <f>IF(C3999="","",VLOOKUP(C3999,'3.工程情報'!$C$6:$D$501,2,FALSE))</f>
        <v/>
      </c>
      <c r="E3999" s="165"/>
      <c r="F3999" s="170"/>
      <c r="G3999" s="189" t="str">
        <f t="shared" si="62"/>
        <v/>
      </c>
      <c r="H3999" s="19"/>
      <c r="I3999" s="19"/>
      <c r="J3999" s="176" t="str">
        <f>IF(AND(C3999&lt;&gt;"",COUNTIF('3.工程情報'!$C$6:$C$501,C3999)=0),"工程記号が3.工程情報に存在しません。","")</f>
        <v/>
      </c>
    </row>
    <row r="4000" spans="2:10" ht="18" customHeight="1">
      <c r="B4000" s="166"/>
      <c r="C4000" s="165"/>
      <c r="D4000" s="12" t="str">
        <f>IF(C4000="","",VLOOKUP(C4000,'3.工程情報'!$C$6:$D$501,2,FALSE))</f>
        <v/>
      </c>
      <c r="E4000" s="165"/>
      <c r="F4000" s="170"/>
      <c r="G4000" s="189" t="str">
        <f t="shared" si="62"/>
        <v/>
      </c>
      <c r="H4000" s="19"/>
      <c r="I4000" s="19"/>
      <c r="J4000" s="176" t="str">
        <f>IF(AND(C4000&lt;&gt;"",COUNTIF('3.工程情報'!$C$6:$C$501,C4000)=0),"工程記号が3.工程情報に存在しません。","")</f>
        <v/>
      </c>
    </row>
    <row r="4001" spans="2:10" ht="18" customHeight="1">
      <c r="B4001" s="166"/>
      <c r="C4001" s="165"/>
      <c r="D4001" s="12" t="str">
        <f>IF(C4001="","",VLOOKUP(C4001,'3.工程情報'!$C$6:$D$501,2,FALSE))</f>
        <v/>
      </c>
      <c r="E4001" s="165"/>
      <c r="F4001" s="170"/>
      <c r="G4001" s="189" t="str">
        <f t="shared" si="62"/>
        <v/>
      </c>
      <c r="H4001" s="19"/>
      <c r="I4001" s="19"/>
      <c r="J4001" s="176" t="str">
        <f>IF(AND(C4001&lt;&gt;"",COUNTIF('3.工程情報'!$C$6:$C$501,C4001)=0),"工程記号が3.工程情報に存在しません。","")</f>
        <v/>
      </c>
    </row>
    <row r="4002" spans="2:10" ht="18" customHeight="1">
      <c r="B4002" s="166"/>
      <c r="C4002" s="165"/>
      <c r="D4002" s="12" t="str">
        <f>IF(C4002="","",VLOOKUP(C4002,'3.工程情報'!$C$6:$D$501,2,FALSE))</f>
        <v/>
      </c>
      <c r="E4002" s="165"/>
      <c r="F4002" s="170"/>
      <c r="G4002" s="189" t="str">
        <f t="shared" si="62"/>
        <v/>
      </c>
      <c r="H4002" s="19"/>
      <c r="I4002" s="19"/>
      <c r="J4002" s="176" t="str">
        <f>IF(AND(C4002&lt;&gt;"",COUNTIF('3.工程情報'!$C$6:$C$501,C4002)=0),"工程記号が3.工程情報に存在しません。","")</f>
        <v/>
      </c>
    </row>
    <row r="4003" spans="2:10" ht="18" customHeight="1">
      <c r="B4003" s="166"/>
      <c r="C4003" s="165"/>
      <c r="D4003" s="12" t="str">
        <f>IF(C4003="","",VLOOKUP(C4003,'3.工程情報'!$C$6:$D$501,2,FALSE))</f>
        <v/>
      </c>
      <c r="E4003" s="165"/>
      <c r="F4003" s="170"/>
      <c r="G4003" s="189" t="str">
        <f t="shared" si="62"/>
        <v/>
      </c>
      <c r="H4003" s="19"/>
      <c r="I4003" s="19"/>
      <c r="J4003" s="176" t="str">
        <f>IF(AND(C4003&lt;&gt;"",COUNTIF('3.工程情報'!$C$6:$C$501,C4003)=0),"工程記号が3.工程情報に存在しません。","")</f>
        <v/>
      </c>
    </row>
    <row r="4004" spans="2:10" ht="18" customHeight="1">
      <c r="B4004" s="166"/>
      <c r="C4004" s="165"/>
      <c r="D4004" s="12" t="str">
        <f>IF(C4004="","",VLOOKUP(C4004,'3.工程情報'!$C$6:$D$501,2,FALSE))</f>
        <v/>
      </c>
      <c r="E4004" s="165"/>
      <c r="F4004" s="170"/>
      <c r="G4004" s="189" t="str">
        <f t="shared" si="62"/>
        <v/>
      </c>
      <c r="H4004" s="19"/>
      <c r="I4004" s="19"/>
      <c r="J4004" s="176" t="str">
        <f>IF(AND(C4004&lt;&gt;"",COUNTIF('3.工程情報'!$C$6:$C$501,C4004)=0),"工程記号が3.工程情報に存在しません。","")</f>
        <v/>
      </c>
    </row>
    <row r="4005" spans="2:10" ht="18" customHeight="1">
      <c r="B4005" s="166"/>
      <c r="C4005" s="165"/>
      <c r="D4005" s="12" t="str">
        <f>IF(C4005="","",VLOOKUP(C4005,'3.工程情報'!$C$6:$D$501,2,FALSE))</f>
        <v/>
      </c>
      <c r="E4005" s="165"/>
      <c r="F4005" s="170"/>
      <c r="G4005" s="189" t="str">
        <f t="shared" si="62"/>
        <v/>
      </c>
      <c r="H4005" s="19"/>
      <c r="I4005" s="19"/>
      <c r="J4005" s="176" t="str">
        <f>IF(AND(C4005&lt;&gt;"",COUNTIF('3.工程情報'!$C$6:$C$501,C4005)=0),"工程記号が3.工程情報に存在しません。","")</f>
        <v/>
      </c>
    </row>
    <row r="4006" spans="2:10" ht="18" customHeight="1">
      <c r="B4006" s="166"/>
      <c r="C4006" s="165"/>
      <c r="D4006" s="12" t="str">
        <f>IF(C4006="","",VLOOKUP(C4006,'3.工程情報'!$C$6:$D$501,2,FALSE))</f>
        <v/>
      </c>
      <c r="E4006" s="165"/>
      <c r="F4006" s="170"/>
      <c r="G4006" s="189" t="str">
        <f t="shared" si="62"/>
        <v/>
      </c>
      <c r="H4006" s="19"/>
      <c r="I4006" s="19"/>
      <c r="J4006" s="176" t="str">
        <f>IF(AND(C4006&lt;&gt;"",COUNTIF('3.工程情報'!$C$6:$C$501,C4006)=0),"工程記号が3.工程情報に存在しません。","")</f>
        <v/>
      </c>
    </row>
    <row r="4007" spans="2:10" ht="18" customHeight="1">
      <c r="B4007" s="166"/>
      <c r="C4007" s="165"/>
      <c r="D4007" s="12" t="str">
        <f>IF(C4007="","",VLOOKUP(C4007,'3.工程情報'!$C$6:$D$501,2,FALSE))</f>
        <v/>
      </c>
      <c r="E4007" s="165"/>
      <c r="F4007" s="170"/>
      <c r="G4007" s="189" t="str">
        <f t="shared" si="62"/>
        <v/>
      </c>
      <c r="H4007" s="19"/>
      <c r="I4007" s="19"/>
      <c r="J4007" s="176" t="str">
        <f>IF(AND(C4007&lt;&gt;"",COUNTIF('3.工程情報'!$C$6:$C$501,C4007)=0),"工程記号が3.工程情報に存在しません。","")</f>
        <v/>
      </c>
    </row>
    <row r="4008" spans="2:10" ht="18" customHeight="1">
      <c r="B4008" s="166"/>
      <c r="C4008" s="165"/>
      <c r="D4008" s="12" t="str">
        <f>IF(C4008="","",VLOOKUP(C4008,'3.工程情報'!$C$6:$D$501,2,FALSE))</f>
        <v/>
      </c>
      <c r="E4008" s="165"/>
      <c r="F4008" s="170"/>
      <c r="G4008" s="189" t="str">
        <f t="shared" si="62"/>
        <v/>
      </c>
      <c r="H4008" s="19"/>
      <c r="I4008" s="19"/>
      <c r="J4008" s="176" t="str">
        <f>IF(AND(C4008&lt;&gt;"",COUNTIF('3.工程情報'!$C$6:$C$501,C4008)=0),"工程記号が3.工程情報に存在しません。","")</f>
        <v/>
      </c>
    </row>
    <row r="4009" spans="2:10" ht="18" customHeight="1">
      <c r="B4009" s="166"/>
      <c r="C4009" s="165"/>
      <c r="D4009" s="12" t="str">
        <f>IF(C4009="","",VLOOKUP(C4009,'3.工程情報'!$C$6:$D$501,2,FALSE))</f>
        <v/>
      </c>
      <c r="E4009" s="165"/>
      <c r="F4009" s="170"/>
      <c r="G4009" s="189" t="str">
        <f t="shared" si="62"/>
        <v/>
      </c>
      <c r="H4009" s="19"/>
      <c r="I4009" s="19"/>
      <c r="J4009" s="176" t="str">
        <f>IF(AND(C4009&lt;&gt;"",COUNTIF('3.工程情報'!$C$6:$C$501,C4009)=0),"工程記号が3.工程情報に存在しません。","")</f>
        <v/>
      </c>
    </row>
    <row r="4010" spans="2:10" ht="18" customHeight="1">
      <c r="B4010" s="166"/>
      <c r="C4010" s="165"/>
      <c r="D4010" s="12" t="str">
        <f>IF(C4010="","",VLOOKUP(C4010,'3.工程情報'!$C$6:$D$501,2,FALSE))</f>
        <v/>
      </c>
      <c r="E4010" s="165"/>
      <c r="F4010" s="170"/>
      <c r="G4010" s="189" t="str">
        <f t="shared" si="62"/>
        <v/>
      </c>
      <c r="H4010" s="19"/>
      <c r="I4010" s="19"/>
      <c r="J4010" s="176" t="str">
        <f>IF(AND(C4010&lt;&gt;"",COUNTIF('3.工程情報'!$C$6:$C$501,C4010)=0),"工程記号が3.工程情報に存在しません。","")</f>
        <v/>
      </c>
    </row>
    <row r="4011" spans="2:10" ht="18" customHeight="1">
      <c r="B4011" s="166"/>
      <c r="C4011" s="165"/>
      <c r="D4011" s="12" t="str">
        <f>IF(C4011="","",VLOOKUP(C4011,'3.工程情報'!$C$6:$D$501,2,FALSE))</f>
        <v/>
      </c>
      <c r="E4011" s="165"/>
      <c r="F4011" s="170"/>
      <c r="G4011" s="189" t="str">
        <f t="shared" si="62"/>
        <v/>
      </c>
      <c r="H4011" s="19"/>
      <c r="I4011" s="19"/>
      <c r="J4011" s="176" t="str">
        <f>IF(AND(C4011&lt;&gt;"",COUNTIF('3.工程情報'!$C$6:$C$501,C4011)=0),"工程記号が3.工程情報に存在しません。","")</f>
        <v/>
      </c>
    </row>
    <row r="4012" spans="2:10" ht="18" customHeight="1">
      <c r="B4012" s="166"/>
      <c r="C4012" s="165"/>
      <c r="D4012" s="12" t="str">
        <f>IF(C4012="","",VLOOKUP(C4012,'3.工程情報'!$C$6:$D$501,2,FALSE))</f>
        <v/>
      </c>
      <c r="E4012" s="165"/>
      <c r="F4012" s="170"/>
      <c r="G4012" s="189" t="str">
        <f t="shared" si="62"/>
        <v/>
      </c>
      <c r="H4012" s="19"/>
      <c r="I4012" s="19"/>
      <c r="J4012" s="176" t="str">
        <f>IF(AND(C4012&lt;&gt;"",COUNTIF('3.工程情報'!$C$6:$C$501,C4012)=0),"工程記号が3.工程情報に存在しません。","")</f>
        <v/>
      </c>
    </row>
    <row r="4013" spans="2:10" ht="18" customHeight="1">
      <c r="B4013" s="166"/>
      <c r="C4013" s="165"/>
      <c r="D4013" s="12" t="str">
        <f>IF(C4013="","",VLOOKUP(C4013,'3.工程情報'!$C$6:$D$501,2,FALSE))</f>
        <v/>
      </c>
      <c r="E4013" s="165"/>
      <c r="F4013" s="170"/>
      <c r="G4013" s="189" t="str">
        <f t="shared" si="62"/>
        <v/>
      </c>
      <c r="H4013" s="19"/>
      <c r="I4013" s="19"/>
      <c r="J4013" s="176" t="str">
        <f>IF(AND(C4013&lt;&gt;"",COUNTIF('3.工程情報'!$C$6:$C$501,C4013)=0),"工程記号が3.工程情報に存在しません。","")</f>
        <v/>
      </c>
    </row>
    <row r="4014" spans="2:10" ht="18" customHeight="1">
      <c r="B4014" s="166"/>
      <c r="C4014" s="165"/>
      <c r="D4014" s="12" t="str">
        <f>IF(C4014="","",VLOOKUP(C4014,'3.工程情報'!$C$6:$D$501,2,FALSE))</f>
        <v/>
      </c>
      <c r="E4014" s="165"/>
      <c r="F4014" s="170"/>
      <c r="G4014" s="189" t="str">
        <f t="shared" si="62"/>
        <v/>
      </c>
      <c r="H4014" s="19"/>
      <c r="I4014" s="19"/>
      <c r="J4014" s="176" t="str">
        <f>IF(AND(C4014&lt;&gt;"",COUNTIF('3.工程情報'!$C$6:$C$501,C4014)=0),"工程記号が3.工程情報に存在しません。","")</f>
        <v/>
      </c>
    </row>
    <row r="4015" spans="2:10" ht="18" customHeight="1">
      <c r="B4015" s="166"/>
      <c r="C4015" s="165"/>
      <c r="D4015" s="12" t="str">
        <f>IF(C4015="","",VLOOKUP(C4015,'3.工程情報'!$C$6:$D$501,2,FALSE))</f>
        <v/>
      </c>
      <c r="E4015" s="165"/>
      <c r="F4015" s="170"/>
      <c r="G4015" s="189" t="str">
        <f t="shared" si="62"/>
        <v/>
      </c>
      <c r="H4015" s="19"/>
      <c r="I4015" s="19"/>
      <c r="J4015" s="176" t="str">
        <f>IF(AND(C4015&lt;&gt;"",COUNTIF('3.工程情報'!$C$6:$C$501,C4015)=0),"工程記号が3.工程情報に存在しません。","")</f>
        <v/>
      </c>
    </row>
    <row r="4016" spans="2:10" ht="18" customHeight="1">
      <c r="B4016" s="166"/>
      <c r="C4016" s="165"/>
      <c r="D4016" s="12" t="str">
        <f>IF(C4016="","",VLOOKUP(C4016,'3.工程情報'!$C$6:$D$501,2,FALSE))</f>
        <v/>
      </c>
      <c r="E4016" s="165"/>
      <c r="F4016" s="170"/>
      <c r="G4016" s="189" t="str">
        <f t="shared" si="62"/>
        <v/>
      </c>
      <c r="H4016" s="19"/>
      <c r="I4016" s="19"/>
      <c r="J4016" s="176" t="str">
        <f>IF(AND(C4016&lt;&gt;"",COUNTIF('3.工程情報'!$C$6:$C$501,C4016)=0),"工程記号が3.工程情報に存在しません。","")</f>
        <v/>
      </c>
    </row>
    <row r="4017" spans="2:10" ht="18" customHeight="1">
      <c r="B4017" s="166"/>
      <c r="C4017" s="165"/>
      <c r="D4017" s="12" t="str">
        <f>IF(C4017="","",VLOOKUP(C4017,'3.工程情報'!$C$6:$D$501,2,FALSE))</f>
        <v/>
      </c>
      <c r="E4017" s="165"/>
      <c r="F4017" s="170"/>
      <c r="G4017" s="189" t="str">
        <f t="shared" si="62"/>
        <v/>
      </c>
      <c r="H4017" s="19"/>
      <c r="I4017" s="19"/>
      <c r="J4017" s="176" t="str">
        <f>IF(AND(C4017&lt;&gt;"",COUNTIF('3.工程情報'!$C$6:$C$501,C4017)=0),"工程記号が3.工程情報に存在しません。","")</f>
        <v/>
      </c>
    </row>
    <row r="4018" spans="2:10" ht="18" customHeight="1">
      <c r="B4018" s="166"/>
      <c r="C4018" s="165"/>
      <c r="D4018" s="12" t="str">
        <f>IF(C4018="","",VLOOKUP(C4018,'3.工程情報'!$C$6:$D$501,2,FALSE))</f>
        <v/>
      </c>
      <c r="E4018" s="165"/>
      <c r="F4018" s="170"/>
      <c r="G4018" s="189" t="str">
        <f t="shared" si="62"/>
        <v/>
      </c>
      <c r="H4018" s="19"/>
      <c r="I4018" s="19"/>
      <c r="J4018" s="176" t="str">
        <f>IF(AND(C4018&lt;&gt;"",COUNTIF('3.工程情報'!$C$6:$C$501,C4018)=0),"工程記号が3.工程情報に存在しません。","")</f>
        <v/>
      </c>
    </row>
    <row r="4019" spans="2:10" ht="18" customHeight="1">
      <c r="B4019" s="166"/>
      <c r="C4019" s="165"/>
      <c r="D4019" s="12" t="str">
        <f>IF(C4019="","",VLOOKUP(C4019,'3.工程情報'!$C$6:$D$501,2,FALSE))</f>
        <v/>
      </c>
      <c r="E4019" s="165"/>
      <c r="F4019" s="170"/>
      <c r="G4019" s="189" t="str">
        <f t="shared" si="62"/>
        <v/>
      </c>
      <c r="H4019" s="19"/>
      <c r="I4019" s="19"/>
      <c r="J4019" s="176" t="str">
        <f>IF(AND(C4019&lt;&gt;"",COUNTIF('3.工程情報'!$C$6:$C$501,C4019)=0),"工程記号が3.工程情報に存在しません。","")</f>
        <v/>
      </c>
    </row>
    <row r="4020" spans="2:10" ht="18" customHeight="1">
      <c r="B4020" s="166"/>
      <c r="C4020" s="165"/>
      <c r="D4020" s="12" t="str">
        <f>IF(C4020="","",VLOOKUP(C4020,'3.工程情報'!$C$6:$D$501,2,FALSE))</f>
        <v/>
      </c>
      <c r="E4020" s="165"/>
      <c r="F4020" s="170"/>
      <c r="G4020" s="189" t="str">
        <f t="shared" si="62"/>
        <v/>
      </c>
      <c r="H4020" s="19"/>
      <c r="I4020" s="19"/>
      <c r="J4020" s="176" t="str">
        <f>IF(AND(C4020&lt;&gt;"",COUNTIF('3.工程情報'!$C$6:$C$501,C4020)=0),"工程記号が3.工程情報に存在しません。","")</f>
        <v/>
      </c>
    </row>
    <row r="4021" spans="2:10" ht="18" customHeight="1">
      <c r="B4021" s="166"/>
      <c r="C4021" s="165"/>
      <c r="D4021" s="12" t="str">
        <f>IF(C4021="","",VLOOKUP(C4021,'3.工程情報'!$C$6:$D$501,2,FALSE))</f>
        <v/>
      </c>
      <c r="E4021" s="165"/>
      <c r="F4021" s="170"/>
      <c r="G4021" s="189" t="str">
        <f t="shared" si="62"/>
        <v/>
      </c>
      <c r="H4021" s="19"/>
      <c r="I4021" s="19"/>
      <c r="J4021" s="176" t="str">
        <f>IF(AND(C4021&lt;&gt;"",COUNTIF('3.工程情報'!$C$6:$C$501,C4021)=0),"工程記号が3.工程情報に存在しません。","")</f>
        <v/>
      </c>
    </row>
    <row r="4022" spans="2:10" ht="18" customHeight="1">
      <c r="B4022" s="166"/>
      <c r="C4022" s="165"/>
      <c r="D4022" s="12" t="str">
        <f>IF(C4022="","",VLOOKUP(C4022,'3.工程情報'!$C$6:$D$501,2,FALSE))</f>
        <v/>
      </c>
      <c r="E4022" s="165"/>
      <c r="F4022" s="170"/>
      <c r="G4022" s="189" t="str">
        <f t="shared" si="62"/>
        <v/>
      </c>
      <c r="H4022" s="19"/>
      <c r="I4022" s="19"/>
      <c r="J4022" s="176" t="str">
        <f>IF(AND(C4022&lt;&gt;"",COUNTIF('3.工程情報'!$C$6:$C$501,C4022)=0),"工程記号が3.工程情報に存在しません。","")</f>
        <v/>
      </c>
    </row>
    <row r="4023" spans="2:10" ht="18" customHeight="1">
      <c r="B4023" s="166"/>
      <c r="C4023" s="165"/>
      <c r="D4023" s="12" t="str">
        <f>IF(C4023="","",VLOOKUP(C4023,'3.工程情報'!$C$6:$D$501,2,FALSE))</f>
        <v/>
      </c>
      <c r="E4023" s="165"/>
      <c r="F4023" s="170"/>
      <c r="G4023" s="189" t="str">
        <f t="shared" si="62"/>
        <v/>
      </c>
      <c r="H4023" s="19"/>
      <c r="I4023" s="19"/>
      <c r="J4023" s="176" t="str">
        <f>IF(AND(C4023&lt;&gt;"",COUNTIF('3.工程情報'!$C$6:$C$501,C4023)=0),"工程記号が3.工程情報に存在しません。","")</f>
        <v/>
      </c>
    </row>
    <row r="4024" spans="2:10" ht="18" customHeight="1">
      <c r="B4024" s="166"/>
      <c r="C4024" s="165"/>
      <c r="D4024" s="12" t="str">
        <f>IF(C4024="","",VLOOKUP(C4024,'3.工程情報'!$C$6:$D$501,2,FALSE))</f>
        <v/>
      </c>
      <c r="E4024" s="165"/>
      <c r="F4024" s="170"/>
      <c r="G4024" s="189" t="str">
        <f t="shared" si="62"/>
        <v/>
      </c>
      <c r="H4024" s="19"/>
      <c r="I4024" s="19"/>
      <c r="J4024" s="176" t="str">
        <f>IF(AND(C4024&lt;&gt;"",COUNTIF('3.工程情報'!$C$6:$C$501,C4024)=0),"工程記号が3.工程情報に存在しません。","")</f>
        <v/>
      </c>
    </row>
    <row r="4025" spans="2:10" ht="18" customHeight="1">
      <c r="B4025" s="166"/>
      <c r="C4025" s="165"/>
      <c r="D4025" s="12" t="str">
        <f>IF(C4025="","",VLOOKUP(C4025,'3.工程情報'!$C$6:$D$501,2,FALSE))</f>
        <v/>
      </c>
      <c r="E4025" s="165"/>
      <c r="F4025" s="170"/>
      <c r="G4025" s="189" t="str">
        <f t="shared" si="62"/>
        <v/>
      </c>
      <c r="H4025" s="19"/>
      <c r="I4025" s="19"/>
      <c r="J4025" s="176" t="str">
        <f>IF(AND(C4025&lt;&gt;"",COUNTIF('3.工程情報'!$C$6:$C$501,C4025)=0),"工程記号が3.工程情報に存在しません。","")</f>
        <v/>
      </c>
    </row>
    <row r="4026" spans="2:10" ht="18" customHeight="1">
      <c r="B4026" s="166"/>
      <c r="C4026" s="165"/>
      <c r="D4026" s="12" t="str">
        <f>IF(C4026="","",VLOOKUP(C4026,'3.工程情報'!$C$6:$D$501,2,FALSE))</f>
        <v/>
      </c>
      <c r="E4026" s="165"/>
      <c r="F4026" s="170"/>
      <c r="G4026" s="189" t="str">
        <f t="shared" si="62"/>
        <v/>
      </c>
      <c r="H4026" s="19"/>
      <c r="I4026" s="19"/>
      <c r="J4026" s="176" t="str">
        <f>IF(AND(C4026&lt;&gt;"",COUNTIF('3.工程情報'!$C$6:$C$501,C4026)=0),"工程記号が3.工程情報に存在しません。","")</f>
        <v/>
      </c>
    </row>
    <row r="4027" spans="2:10" ht="18" customHeight="1">
      <c r="B4027" s="166"/>
      <c r="C4027" s="165"/>
      <c r="D4027" s="12" t="str">
        <f>IF(C4027="","",VLOOKUP(C4027,'3.工程情報'!$C$6:$D$501,2,FALSE))</f>
        <v/>
      </c>
      <c r="E4027" s="165"/>
      <c r="F4027" s="170"/>
      <c r="G4027" s="189" t="str">
        <f t="shared" si="62"/>
        <v/>
      </c>
      <c r="H4027" s="19"/>
      <c r="I4027" s="19"/>
      <c r="J4027" s="176" t="str">
        <f>IF(AND(C4027&lt;&gt;"",COUNTIF('3.工程情報'!$C$6:$C$501,C4027)=0),"工程記号が3.工程情報に存在しません。","")</f>
        <v/>
      </c>
    </row>
    <row r="4028" spans="2:10" ht="18" customHeight="1">
      <c r="B4028" s="166"/>
      <c r="C4028" s="165"/>
      <c r="D4028" s="12" t="str">
        <f>IF(C4028="","",VLOOKUP(C4028,'3.工程情報'!$C$6:$D$501,2,FALSE))</f>
        <v/>
      </c>
      <c r="E4028" s="165"/>
      <c r="F4028" s="170"/>
      <c r="G4028" s="189" t="str">
        <f t="shared" si="62"/>
        <v/>
      </c>
      <c r="H4028" s="19"/>
      <c r="I4028" s="19"/>
      <c r="J4028" s="176" t="str">
        <f>IF(AND(C4028&lt;&gt;"",COUNTIF('3.工程情報'!$C$6:$C$501,C4028)=0),"工程記号が3.工程情報に存在しません。","")</f>
        <v/>
      </c>
    </row>
    <row r="4029" spans="2:10" ht="18" customHeight="1">
      <c r="B4029" s="166"/>
      <c r="C4029" s="165"/>
      <c r="D4029" s="12" t="str">
        <f>IF(C4029="","",VLOOKUP(C4029,'3.工程情報'!$C$6:$D$501,2,FALSE))</f>
        <v/>
      </c>
      <c r="E4029" s="165"/>
      <c r="F4029" s="170"/>
      <c r="G4029" s="189" t="str">
        <f t="shared" si="62"/>
        <v/>
      </c>
      <c r="H4029" s="19"/>
      <c r="I4029" s="19"/>
      <c r="J4029" s="176" t="str">
        <f>IF(AND(C4029&lt;&gt;"",COUNTIF('3.工程情報'!$C$6:$C$501,C4029)=0),"工程記号が3.工程情報に存在しません。","")</f>
        <v/>
      </c>
    </row>
    <row r="4030" spans="2:10" ht="18" customHeight="1">
      <c r="B4030" s="166"/>
      <c r="C4030" s="165"/>
      <c r="D4030" s="12" t="str">
        <f>IF(C4030="","",VLOOKUP(C4030,'3.工程情報'!$C$6:$D$501,2,FALSE))</f>
        <v/>
      </c>
      <c r="E4030" s="165"/>
      <c r="F4030" s="170"/>
      <c r="G4030" s="189" t="str">
        <f t="shared" si="62"/>
        <v/>
      </c>
      <c r="H4030" s="19"/>
      <c r="I4030" s="19"/>
      <c r="J4030" s="176" t="str">
        <f>IF(AND(C4030&lt;&gt;"",COUNTIF('3.工程情報'!$C$6:$C$501,C4030)=0),"工程記号が3.工程情報に存在しません。","")</f>
        <v/>
      </c>
    </row>
    <row r="4031" spans="2:10" ht="18" customHeight="1">
      <c r="B4031" s="166"/>
      <c r="C4031" s="165"/>
      <c r="D4031" s="12" t="str">
        <f>IF(C4031="","",VLOOKUP(C4031,'3.工程情報'!$C$6:$D$501,2,FALSE))</f>
        <v/>
      </c>
      <c r="E4031" s="165"/>
      <c r="F4031" s="170"/>
      <c r="G4031" s="189" t="str">
        <f t="shared" si="62"/>
        <v/>
      </c>
      <c r="H4031" s="19"/>
      <c r="I4031" s="19"/>
      <c r="J4031" s="176" t="str">
        <f>IF(AND(C4031&lt;&gt;"",COUNTIF('3.工程情報'!$C$6:$C$501,C4031)=0),"工程記号が3.工程情報に存在しません。","")</f>
        <v/>
      </c>
    </row>
    <row r="4032" spans="2:10" ht="18" customHeight="1">
      <c r="B4032" s="166"/>
      <c r="C4032" s="165"/>
      <c r="D4032" s="12" t="str">
        <f>IF(C4032="","",VLOOKUP(C4032,'3.工程情報'!$C$6:$D$501,2,FALSE))</f>
        <v/>
      </c>
      <c r="E4032" s="165"/>
      <c r="F4032" s="170"/>
      <c r="G4032" s="189" t="str">
        <f t="shared" si="62"/>
        <v/>
      </c>
      <c r="H4032" s="19"/>
      <c r="I4032" s="19"/>
      <c r="J4032" s="176" t="str">
        <f>IF(AND(C4032&lt;&gt;"",COUNTIF('3.工程情報'!$C$6:$C$501,C4032)=0),"工程記号が3.工程情報に存在しません。","")</f>
        <v/>
      </c>
    </row>
    <row r="4033" spans="2:10" ht="18" customHeight="1">
      <c r="B4033" s="166"/>
      <c r="C4033" s="165"/>
      <c r="D4033" s="12" t="str">
        <f>IF(C4033="","",VLOOKUP(C4033,'3.工程情報'!$C$6:$D$501,2,FALSE))</f>
        <v/>
      </c>
      <c r="E4033" s="165"/>
      <c r="F4033" s="170"/>
      <c r="G4033" s="189" t="str">
        <f t="shared" si="62"/>
        <v/>
      </c>
      <c r="H4033" s="19"/>
      <c r="I4033" s="19"/>
      <c r="J4033" s="176" t="str">
        <f>IF(AND(C4033&lt;&gt;"",COUNTIF('3.工程情報'!$C$6:$C$501,C4033)=0),"工程記号が3.工程情報に存在しません。","")</f>
        <v/>
      </c>
    </row>
    <row r="4034" spans="2:10" ht="18" customHeight="1">
      <c r="B4034" s="166"/>
      <c r="C4034" s="165"/>
      <c r="D4034" s="12" t="str">
        <f>IF(C4034="","",VLOOKUP(C4034,'3.工程情報'!$C$6:$D$501,2,FALSE))</f>
        <v/>
      </c>
      <c r="E4034" s="165"/>
      <c r="F4034" s="170"/>
      <c r="G4034" s="189" t="str">
        <f t="shared" si="62"/>
        <v/>
      </c>
      <c r="H4034" s="19"/>
      <c r="I4034" s="19"/>
      <c r="J4034" s="176" t="str">
        <f>IF(AND(C4034&lt;&gt;"",COUNTIF('3.工程情報'!$C$6:$C$501,C4034)=0),"工程記号が3.工程情報に存在しません。","")</f>
        <v/>
      </c>
    </row>
    <row r="4035" spans="2:10" ht="18" customHeight="1">
      <c r="B4035" s="166"/>
      <c r="C4035" s="165"/>
      <c r="D4035" s="12" t="str">
        <f>IF(C4035="","",VLOOKUP(C4035,'3.工程情報'!$C$6:$D$501,2,FALSE))</f>
        <v/>
      </c>
      <c r="E4035" s="165"/>
      <c r="F4035" s="170"/>
      <c r="G4035" s="189" t="str">
        <f t="shared" si="62"/>
        <v/>
      </c>
      <c r="H4035" s="19"/>
      <c r="I4035" s="19"/>
      <c r="J4035" s="176" t="str">
        <f>IF(AND(C4035&lt;&gt;"",COUNTIF('3.工程情報'!$C$6:$C$501,C4035)=0),"工程記号が3.工程情報に存在しません。","")</f>
        <v/>
      </c>
    </row>
    <row r="4036" spans="2:10" ht="18" customHeight="1">
      <c r="B4036" s="166"/>
      <c r="C4036" s="165"/>
      <c r="D4036" s="12" t="str">
        <f>IF(C4036="","",VLOOKUP(C4036,'3.工程情報'!$C$6:$D$501,2,FALSE))</f>
        <v/>
      </c>
      <c r="E4036" s="165"/>
      <c r="F4036" s="170"/>
      <c r="G4036" s="189" t="str">
        <f t="shared" si="62"/>
        <v/>
      </c>
      <c r="H4036" s="19"/>
      <c r="I4036" s="19"/>
      <c r="J4036" s="176" t="str">
        <f>IF(AND(C4036&lt;&gt;"",COUNTIF('3.工程情報'!$C$6:$C$501,C4036)=0),"工程記号が3.工程情報に存在しません。","")</f>
        <v/>
      </c>
    </row>
    <row r="4037" spans="2:10" ht="18" customHeight="1">
      <c r="B4037" s="166"/>
      <c r="C4037" s="165"/>
      <c r="D4037" s="12" t="str">
        <f>IF(C4037="","",VLOOKUP(C4037,'3.工程情報'!$C$6:$D$501,2,FALSE))</f>
        <v/>
      </c>
      <c r="E4037" s="165"/>
      <c r="F4037" s="170"/>
      <c r="G4037" s="189" t="str">
        <f t="shared" si="62"/>
        <v/>
      </c>
      <c r="H4037" s="19"/>
      <c r="I4037" s="19"/>
      <c r="J4037" s="176" t="str">
        <f>IF(AND(C4037&lt;&gt;"",COUNTIF('3.工程情報'!$C$6:$C$501,C4037)=0),"工程記号が3.工程情報に存在しません。","")</f>
        <v/>
      </c>
    </row>
    <row r="4038" spans="2:10" ht="18" customHeight="1">
      <c r="B4038" s="166"/>
      <c r="C4038" s="165"/>
      <c r="D4038" s="12" t="str">
        <f>IF(C4038="","",VLOOKUP(C4038,'3.工程情報'!$C$6:$D$501,2,FALSE))</f>
        <v/>
      </c>
      <c r="E4038" s="165"/>
      <c r="F4038" s="170"/>
      <c r="G4038" s="189" t="str">
        <f t="shared" ref="G4038:G4101" si="63">C4038&amp;E4038</f>
        <v/>
      </c>
      <c r="H4038" s="19"/>
      <c r="I4038" s="19"/>
      <c r="J4038" s="176" t="str">
        <f>IF(AND(C4038&lt;&gt;"",COUNTIF('3.工程情報'!$C$6:$C$501,C4038)=0),"工程記号が3.工程情報に存在しません。","")</f>
        <v/>
      </c>
    </row>
    <row r="4039" spans="2:10" ht="18" customHeight="1">
      <c r="B4039" s="166"/>
      <c r="C4039" s="165"/>
      <c r="D4039" s="12" t="str">
        <f>IF(C4039="","",VLOOKUP(C4039,'3.工程情報'!$C$6:$D$501,2,FALSE))</f>
        <v/>
      </c>
      <c r="E4039" s="165"/>
      <c r="F4039" s="170"/>
      <c r="G4039" s="189" t="str">
        <f t="shared" si="63"/>
        <v/>
      </c>
      <c r="H4039" s="19"/>
      <c r="I4039" s="19"/>
      <c r="J4039" s="176" t="str">
        <f>IF(AND(C4039&lt;&gt;"",COUNTIF('3.工程情報'!$C$6:$C$501,C4039)=0),"工程記号が3.工程情報に存在しません。","")</f>
        <v/>
      </c>
    </row>
    <row r="4040" spans="2:10" ht="18" customHeight="1">
      <c r="B4040" s="166"/>
      <c r="C4040" s="165"/>
      <c r="D4040" s="12" t="str">
        <f>IF(C4040="","",VLOOKUP(C4040,'3.工程情報'!$C$6:$D$501,2,FALSE))</f>
        <v/>
      </c>
      <c r="E4040" s="165"/>
      <c r="F4040" s="170"/>
      <c r="G4040" s="189" t="str">
        <f t="shared" si="63"/>
        <v/>
      </c>
      <c r="H4040" s="19"/>
      <c r="I4040" s="19"/>
      <c r="J4040" s="176" t="str">
        <f>IF(AND(C4040&lt;&gt;"",COUNTIF('3.工程情報'!$C$6:$C$501,C4040)=0),"工程記号が3.工程情報に存在しません。","")</f>
        <v/>
      </c>
    </row>
    <row r="4041" spans="2:10" ht="18" customHeight="1">
      <c r="B4041" s="166"/>
      <c r="C4041" s="165"/>
      <c r="D4041" s="12" t="str">
        <f>IF(C4041="","",VLOOKUP(C4041,'3.工程情報'!$C$6:$D$501,2,FALSE))</f>
        <v/>
      </c>
      <c r="E4041" s="165"/>
      <c r="F4041" s="170"/>
      <c r="G4041" s="189" t="str">
        <f t="shared" si="63"/>
        <v/>
      </c>
      <c r="H4041" s="19"/>
      <c r="I4041" s="19"/>
      <c r="J4041" s="176" t="str">
        <f>IF(AND(C4041&lt;&gt;"",COUNTIF('3.工程情報'!$C$6:$C$501,C4041)=0),"工程記号が3.工程情報に存在しません。","")</f>
        <v/>
      </c>
    </row>
    <row r="4042" spans="2:10" ht="18" customHeight="1">
      <c r="B4042" s="166"/>
      <c r="C4042" s="165"/>
      <c r="D4042" s="12" t="str">
        <f>IF(C4042="","",VLOOKUP(C4042,'3.工程情報'!$C$6:$D$501,2,FALSE))</f>
        <v/>
      </c>
      <c r="E4042" s="165"/>
      <c r="F4042" s="170"/>
      <c r="G4042" s="189" t="str">
        <f t="shared" si="63"/>
        <v/>
      </c>
      <c r="H4042" s="19"/>
      <c r="I4042" s="19"/>
      <c r="J4042" s="176" t="str">
        <f>IF(AND(C4042&lt;&gt;"",COUNTIF('3.工程情報'!$C$6:$C$501,C4042)=0),"工程記号が3.工程情報に存在しません。","")</f>
        <v/>
      </c>
    </row>
    <row r="4043" spans="2:10" ht="18" customHeight="1">
      <c r="B4043" s="166"/>
      <c r="C4043" s="165"/>
      <c r="D4043" s="12" t="str">
        <f>IF(C4043="","",VLOOKUP(C4043,'3.工程情報'!$C$6:$D$501,2,FALSE))</f>
        <v/>
      </c>
      <c r="E4043" s="165"/>
      <c r="F4043" s="170"/>
      <c r="G4043" s="189" t="str">
        <f t="shared" si="63"/>
        <v/>
      </c>
      <c r="H4043" s="19"/>
      <c r="I4043" s="19"/>
      <c r="J4043" s="176" t="str">
        <f>IF(AND(C4043&lt;&gt;"",COUNTIF('3.工程情報'!$C$6:$C$501,C4043)=0),"工程記号が3.工程情報に存在しません。","")</f>
        <v/>
      </c>
    </row>
    <row r="4044" spans="2:10" ht="18" customHeight="1">
      <c r="B4044" s="166"/>
      <c r="C4044" s="165"/>
      <c r="D4044" s="12" t="str">
        <f>IF(C4044="","",VLOOKUP(C4044,'3.工程情報'!$C$6:$D$501,2,FALSE))</f>
        <v/>
      </c>
      <c r="E4044" s="165"/>
      <c r="F4044" s="170"/>
      <c r="G4044" s="189" t="str">
        <f t="shared" si="63"/>
        <v/>
      </c>
      <c r="H4044" s="19"/>
      <c r="I4044" s="19"/>
      <c r="J4044" s="176" t="str">
        <f>IF(AND(C4044&lt;&gt;"",COUNTIF('3.工程情報'!$C$6:$C$501,C4044)=0),"工程記号が3.工程情報に存在しません。","")</f>
        <v/>
      </c>
    </row>
    <row r="4045" spans="2:10" ht="18" customHeight="1">
      <c r="B4045" s="166"/>
      <c r="C4045" s="165"/>
      <c r="D4045" s="12" t="str">
        <f>IF(C4045="","",VLOOKUP(C4045,'3.工程情報'!$C$6:$D$501,2,FALSE))</f>
        <v/>
      </c>
      <c r="E4045" s="165"/>
      <c r="F4045" s="170"/>
      <c r="G4045" s="189" t="str">
        <f t="shared" si="63"/>
        <v/>
      </c>
      <c r="H4045" s="19"/>
      <c r="I4045" s="19"/>
      <c r="J4045" s="176" t="str">
        <f>IF(AND(C4045&lt;&gt;"",COUNTIF('3.工程情報'!$C$6:$C$501,C4045)=0),"工程記号が3.工程情報に存在しません。","")</f>
        <v/>
      </c>
    </row>
    <row r="4046" spans="2:10" ht="18" customHeight="1">
      <c r="B4046" s="166"/>
      <c r="C4046" s="165"/>
      <c r="D4046" s="12" t="str">
        <f>IF(C4046="","",VLOOKUP(C4046,'3.工程情報'!$C$6:$D$501,2,FALSE))</f>
        <v/>
      </c>
      <c r="E4046" s="165"/>
      <c r="F4046" s="170"/>
      <c r="G4046" s="189" t="str">
        <f t="shared" si="63"/>
        <v/>
      </c>
      <c r="H4046" s="19"/>
      <c r="I4046" s="19"/>
      <c r="J4046" s="176" t="str">
        <f>IF(AND(C4046&lt;&gt;"",COUNTIF('3.工程情報'!$C$6:$C$501,C4046)=0),"工程記号が3.工程情報に存在しません。","")</f>
        <v/>
      </c>
    </row>
    <row r="4047" spans="2:10" ht="18" customHeight="1">
      <c r="B4047" s="166"/>
      <c r="C4047" s="165"/>
      <c r="D4047" s="12" t="str">
        <f>IF(C4047="","",VLOOKUP(C4047,'3.工程情報'!$C$6:$D$501,2,FALSE))</f>
        <v/>
      </c>
      <c r="E4047" s="165"/>
      <c r="F4047" s="170"/>
      <c r="G4047" s="189" t="str">
        <f t="shared" si="63"/>
        <v/>
      </c>
      <c r="H4047" s="19"/>
      <c r="I4047" s="19"/>
      <c r="J4047" s="176" t="str">
        <f>IF(AND(C4047&lt;&gt;"",COUNTIF('3.工程情報'!$C$6:$C$501,C4047)=0),"工程記号が3.工程情報に存在しません。","")</f>
        <v/>
      </c>
    </row>
    <row r="4048" spans="2:10" ht="18" customHeight="1">
      <c r="B4048" s="166"/>
      <c r="C4048" s="165"/>
      <c r="D4048" s="12" t="str">
        <f>IF(C4048="","",VLOOKUP(C4048,'3.工程情報'!$C$6:$D$501,2,FALSE))</f>
        <v/>
      </c>
      <c r="E4048" s="165"/>
      <c r="F4048" s="170"/>
      <c r="G4048" s="189" t="str">
        <f t="shared" si="63"/>
        <v/>
      </c>
      <c r="H4048" s="19"/>
      <c r="I4048" s="19"/>
      <c r="J4048" s="176" t="str">
        <f>IF(AND(C4048&lt;&gt;"",COUNTIF('3.工程情報'!$C$6:$C$501,C4048)=0),"工程記号が3.工程情報に存在しません。","")</f>
        <v/>
      </c>
    </row>
    <row r="4049" spans="2:10" ht="18" customHeight="1">
      <c r="B4049" s="166"/>
      <c r="C4049" s="165"/>
      <c r="D4049" s="12" t="str">
        <f>IF(C4049="","",VLOOKUP(C4049,'3.工程情報'!$C$6:$D$501,2,FALSE))</f>
        <v/>
      </c>
      <c r="E4049" s="165"/>
      <c r="F4049" s="170"/>
      <c r="G4049" s="189" t="str">
        <f t="shared" si="63"/>
        <v/>
      </c>
      <c r="H4049" s="19"/>
      <c r="I4049" s="19"/>
      <c r="J4049" s="176" t="str">
        <f>IF(AND(C4049&lt;&gt;"",COUNTIF('3.工程情報'!$C$6:$C$501,C4049)=0),"工程記号が3.工程情報に存在しません。","")</f>
        <v/>
      </c>
    </row>
    <row r="4050" spans="2:10" ht="18" customHeight="1">
      <c r="B4050" s="166"/>
      <c r="C4050" s="165"/>
      <c r="D4050" s="12" t="str">
        <f>IF(C4050="","",VLOOKUP(C4050,'3.工程情報'!$C$6:$D$501,2,FALSE))</f>
        <v/>
      </c>
      <c r="E4050" s="165"/>
      <c r="F4050" s="170"/>
      <c r="G4050" s="189" t="str">
        <f t="shared" si="63"/>
        <v/>
      </c>
      <c r="H4050" s="19"/>
      <c r="I4050" s="19"/>
      <c r="J4050" s="176" t="str">
        <f>IF(AND(C4050&lt;&gt;"",COUNTIF('3.工程情報'!$C$6:$C$501,C4050)=0),"工程記号が3.工程情報に存在しません。","")</f>
        <v/>
      </c>
    </row>
    <row r="4051" spans="2:10" ht="18" customHeight="1">
      <c r="B4051" s="166"/>
      <c r="C4051" s="165"/>
      <c r="D4051" s="12" t="str">
        <f>IF(C4051="","",VLOOKUP(C4051,'3.工程情報'!$C$6:$D$501,2,FALSE))</f>
        <v/>
      </c>
      <c r="E4051" s="165"/>
      <c r="F4051" s="170"/>
      <c r="G4051" s="189" t="str">
        <f t="shared" si="63"/>
        <v/>
      </c>
      <c r="H4051" s="19"/>
      <c r="I4051" s="19"/>
      <c r="J4051" s="176" t="str">
        <f>IF(AND(C4051&lt;&gt;"",COUNTIF('3.工程情報'!$C$6:$C$501,C4051)=0),"工程記号が3.工程情報に存在しません。","")</f>
        <v/>
      </c>
    </row>
    <row r="4052" spans="2:10" ht="18" customHeight="1">
      <c r="B4052" s="166"/>
      <c r="C4052" s="165"/>
      <c r="D4052" s="12" t="str">
        <f>IF(C4052="","",VLOOKUP(C4052,'3.工程情報'!$C$6:$D$501,2,FALSE))</f>
        <v/>
      </c>
      <c r="E4052" s="165"/>
      <c r="F4052" s="170"/>
      <c r="G4052" s="189" t="str">
        <f t="shared" si="63"/>
        <v/>
      </c>
      <c r="H4052" s="19"/>
      <c r="I4052" s="19"/>
      <c r="J4052" s="176" t="str">
        <f>IF(AND(C4052&lt;&gt;"",COUNTIF('3.工程情報'!$C$6:$C$501,C4052)=0),"工程記号が3.工程情報に存在しません。","")</f>
        <v/>
      </c>
    </row>
    <row r="4053" spans="2:10" ht="18" customHeight="1">
      <c r="B4053" s="166"/>
      <c r="C4053" s="165"/>
      <c r="D4053" s="12" t="str">
        <f>IF(C4053="","",VLOOKUP(C4053,'3.工程情報'!$C$6:$D$501,2,FALSE))</f>
        <v/>
      </c>
      <c r="E4053" s="165"/>
      <c r="F4053" s="170"/>
      <c r="G4053" s="189" t="str">
        <f t="shared" si="63"/>
        <v/>
      </c>
      <c r="H4053" s="19"/>
      <c r="I4053" s="19"/>
      <c r="J4053" s="176" t="str">
        <f>IF(AND(C4053&lt;&gt;"",COUNTIF('3.工程情報'!$C$6:$C$501,C4053)=0),"工程記号が3.工程情報に存在しません。","")</f>
        <v/>
      </c>
    </row>
    <row r="4054" spans="2:10" ht="18" customHeight="1">
      <c r="B4054" s="166"/>
      <c r="C4054" s="165"/>
      <c r="D4054" s="12" t="str">
        <f>IF(C4054="","",VLOOKUP(C4054,'3.工程情報'!$C$6:$D$501,2,FALSE))</f>
        <v/>
      </c>
      <c r="E4054" s="165"/>
      <c r="F4054" s="170"/>
      <c r="G4054" s="189" t="str">
        <f t="shared" si="63"/>
        <v/>
      </c>
      <c r="H4054" s="19"/>
      <c r="I4054" s="19"/>
      <c r="J4054" s="176" t="str">
        <f>IF(AND(C4054&lt;&gt;"",COUNTIF('3.工程情報'!$C$6:$C$501,C4054)=0),"工程記号が3.工程情報に存在しません。","")</f>
        <v/>
      </c>
    </row>
    <row r="4055" spans="2:10" ht="18" customHeight="1">
      <c r="B4055" s="166"/>
      <c r="C4055" s="165"/>
      <c r="D4055" s="12" t="str">
        <f>IF(C4055="","",VLOOKUP(C4055,'3.工程情報'!$C$6:$D$501,2,FALSE))</f>
        <v/>
      </c>
      <c r="E4055" s="165"/>
      <c r="F4055" s="170"/>
      <c r="G4055" s="189" t="str">
        <f t="shared" si="63"/>
        <v/>
      </c>
      <c r="H4055" s="19"/>
      <c r="I4055" s="19"/>
      <c r="J4055" s="176" t="str">
        <f>IF(AND(C4055&lt;&gt;"",COUNTIF('3.工程情報'!$C$6:$C$501,C4055)=0),"工程記号が3.工程情報に存在しません。","")</f>
        <v/>
      </c>
    </row>
    <row r="4056" spans="2:10" ht="18" customHeight="1">
      <c r="B4056" s="166"/>
      <c r="C4056" s="165"/>
      <c r="D4056" s="12" t="str">
        <f>IF(C4056="","",VLOOKUP(C4056,'3.工程情報'!$C$6:$D$501,2,FALSE))</f>
        <v/>
      </c>
      <c r="E4056" s="165"/>
      <c r="F4056" s="170"/>
      <c r="G4056" s="189" t="str">
        <f t="shared" si="63"/>
        <v/>
      </c>
      <c r="H4056" s="19"/>
      <c r="I4056" s="19"/>
      <c r="J4056" s="176" t="str">
        <f>IF(AND(C4056&lt;&gt;"",COUNTIF('3.工程情報'!$C$6:$C$501,C4056)=0),"工程記号が3.工程情報に存在しません。","")</f>
        <v/>
      </c>
    </row>
    <row r="4057" spans="2:10" ht="18" customHeight="1">
      <c r="B4057" s="166"/>
      <c r="C4057" s="165"/>
      <c r="D4057" s="12" t="str">
        <f>IF(C4057="","",VLOOKUP(C4057,'3.工程情報'!$C$6:$D$501,2,FALSE))</f>
        <v/>
      </c>
      <c r="E4057" s="165"/>
      <c r="F4057" s="170"/>
      <c r="G4057" s="189" t="str">
        <f t="shared" si="63"/>
        <v/>
      </c>
      <c r="H4057" s="19"/>
      <c r="I4057" s="19"/>
      <c r="J4057" s="176" t="str">
        <f>IF(AND(C4057&lt;&gt;"",COUNTIF('3.工程情報'!$C$6:$C$501,C4057)=0),"工程記号が3.工程情報に存在しません。","")</f>
        <v/>
      </c>
    </row>
    <row r="4058" spans="2:10" ht="18" customHeight="1">
      <c r="B4058" s="166"/>
      <c r="C4058" s="165"/>
      <c r="D4058" s="12" t="str">
        <f>IF(C4058="","",VLOOKUP(C4058,'3.工程情報'!$C$6:$D$501,2,FALSE))</f>
        <v/>
      </c>
      <c r="E4058" s="165"/>
      <c r="F4058" s="170"/>
      <c r="G4058" s="189" t="str">
        <f t="shared" si="63"/>
        <v/>
      </c>
      <c r="H4058" s="19"/>
      <c r="I4058" s="19"/>
      <c r="J4058" s="176" t="str">
        <f>IF(AND(C4058&lt;&gt;"",COUNTIF('3.工程情報'!$C$6:$C$501,C4058)=0),"工程記号が3.工程情報に存在しません。","")</f>
        <v/>
      </c>
    </row>
    <row r="4059" spans="2:10" ht="18" customHeight="1">
      <c r="B4059" s="166"/>
      <c r="C4059" s="165"/>
      <c r="D4059" s="12" t="str">
        <f>IF(C4059="","",VLOOKUP(C4059,'3.工程情報'!$C$6:$D$501,2,FALSE))</f>
        <v/>
      </c>
      <c r="E4059" s="165"/>
      <c r="F4059" s="170"/>
      <c r="G4059" s="189" t="str">
        <f t="shared" si="63"/>
        <v/>
      </c>
      <c r="H4059" s="19"/>
      <c r="I4059" s="19"/>
      <c r="J4059" s="176" t="str">
        <f>IF(AND(C4059&lt;&gt;"",COUNTIF('3.工程情報'!$C$6:$C$501,C4059)=0),"工程記号が3.工程情報に存在しません。","")</f>
        <v/>
      </c>
    </row>
    <row r="4060" spans="2:10" ht="18" customHeight="1">
      <c r="B4060" s="166"/>
      <c r="C4060" s="165"/>
      <c r="D4060" s="12" t="str">
        <f>IF(C4060="","",VLOOKUP(C4060,'3.工程情報'!$C$6:$D$501,2,FALSE))</f>
        <v/>
      </c>
      <c r="E4060" s="165"/>
      <c r="F4060" s="170"/>
      <c r="G4060" s="189" t="str">
        <f t="shared" si="63"/>
        <v/>
      </c>
      <c r="H4060" s="19"/>
      <c r="I4060" s="19"/>
      <c r="J4060" s="176" t="str">
        <f>IF(AND(C4060&lt;&gt;"",COUNTIF('3.工程情報'!$C$6:$C$501,C4060)=0),"工程記号が3.工程情報に存在しません。","")</f>
        <v/>
      </c>
    </row>
    <row r="4061" spans="2:10" ht="18" customHeight="1">
      <c r="B4061" s="166"/>
      <c r="C4061" s="165"/>
      <c r="D4061" s="12" t="str">
        <f>IF(C4061="","",VLOOKUP(C4061,'3.工程情報'!$C$6:$D$501,2,FALSE))</f>
        <v/>
      </c>
      <c r="E4061" s="165"/>
      <c r="F4061" s="170"/>
      <c r="G4061" s="189" t="str">
        <f t="shared" si="63"/>
        <v/>
      </c>
      <c r="H4061" s="19"/>
      <c r="I4061" s="19"/>
      <c r="J4061" s="176" t="str">
        <f>IF(AND(C4061&lt;&gt;"",COUNTIF('3.工程情報'!$C$6:$C$501,C4061)=0),"工程記号が3.工程情報に存在しません。","")</f>
        <v/>
      </c>
    </row>
    <row r="4062" spans="2:10" ht="18" customHeight="1">
      <c r="B4062" s="166"/>
      <c r="C4062" s="165"/>
      <c r="D4062" s="12" t="str">
        <f>IF(C4062="","",VLOOKUP(C4062,'3.工程情報'!$C$6:$D$501,2,FALSE))</f>
        <v/>
      </c>
      <c r="E4062" s="165"/>
      <c r="F4062" s="170"/>
      <c r="G4062" s="189" t="str">
        <f t="shared" si="63"/>
        <v/>
      </c>
      <c r="H4062" s="19"/>
      <c r="I4062" s="19"/>
      <c r="J4062" s="176" t="str">
        <f>IF(AND(C4062&lt;&gt;"",COUNTIF('3.工程情報'!$C$6:$C$501,C4062)=0),"工程記号が3.工程情報に存在しません。","")</f>
        <v/>
      </c>
    </row>
    <row r="4063" spans="2:10" ht="18" customHeight="1">
      <c r="B4063" s="166"/>
      <c r="C4063" s="165"/>
      <c r="D4063" s="12" t="str">
        <f>IF(C4063="","",VLOOKUP(C4063,'3.工程情報'!$C$6:$D$501,2,FALSE))</f>
        <v/>
      </c>
      <c r="E4063" s="165"/>
      <c r="F4063" s="170"/>
      <c r="G4063" s="189" t="str">
        <f t="shared" si="63"/>
        <v/>
      </c>
      <c r="H4063" s="19"/>
      <c r="I4063" s="19"/>
      <c r="J4063" s="176" t="str">
        <f>IF(AND(C4063&lt;&gt;"",COUNTIF('3.工程情報'!$C$6:$C$501,C4063)=0),"工程記号が3.工程情報に存在しません。","")</f>
        <v/>
      </c>
    </row>
    <row r="4064" spans="2:10" ht="18" customHeight="1">
      <c r="B4064" s="166"/>
      <c r="C4064" s="165"/>
      <c r="D4064" s="12" t="str">
        <f>IF(C4064="","",VLOOKUP(C4064,'3.工程情報'!$C$6:$D$501,2,FALSE))</f>
        <v/>
      </c>
      <c r="E4064" s="165"/>
      <c r="F4064" s="170"/>
      <c r="G4064" s="189" t="str">
        <f t="shared" si="63"/>
        <v/>
      </c>
      <c r="H4064" s="19"/>
      <c r="I4064" s="19"/>
      <c r="J4064" s="176" t="str">
        <f>IF(AND(C4064&lt;&gt;"",COUNTIF('3.工程情報'!$C$6:$C$501,C4064)=0),"工程記号が3.工程情報に存在しません。","")</f>
        <v/>
      </c>
    </row>
    <row r="4065" spans="2:10" ht="18" customHeight="1">
      <c r="B4065" s="166"/>
      <c r="C4065" s="165"/>
      <c r="D4065" s="12" t="str">
        <f>IF(C4065="","",VLOOKUP(C4065,'3.工程情報'!$C$6:$D$501,2,FALSE))</f>
        <v/>
      </c>
      <c r="E4065" s="165"/>
      <c r="F4065" s="170"/>
      <c r="G4065" s="189" t="str">
        <f t="shared" si="63"/>
        <v/>
      </c>
      <c r="H4065" s="19"/>
      <c r="I4065" s="19"/>
      <c r="J4065" s="176" t="str">
        <f>IF(AND(C4065&lt;&gt;"",COUNTIF('3.工程情報'!$C$6:$C$501,C4065)=0),"工程記号が3.工程情報に存在しません。","")</f>
        <v/>
      </c>
    </row>
    <row r="4066" spans="2:10" ht="18" customHeight="1">
      <c r="B4066" s="166"/>
      <c r="C4066" s="165"/>
      <c r="D4066" s="12" t="str">
        <f>IF(C4066="","",VLOOKUP(C4066,'3.工程情報'!$C$6:$D$501,2,FALSE))</f>
        <v/>
      </c>
      <c r="E4066" s="165"/>
      <c r="F4066" s="170"/>
      <c r="G4066" s="189" t="str">
        <f t="shared" si="63"/>
        <v/>
      </c>
      <c r="H4066" s="19"/>
      <c r="I4066" s="19"/>
      <c r="J4066" s="176" t="str">
        <f>IF(AND(C4066&lt;&gt;"",COUNTIF('3.工程情報'!$C$6:$C$501,C4066)=0),"工程記号が3.工程情報に存在しません。","")</f>
        <v/>
      </c>
    </row>
    <row r="4067" spans="2:10" ht="18" customHeight="1">
      <c r="B4067" s="166"/>
      <c r="C4067" s="165"/>
      <c r="D4067" s="12" t="str">
        <f>IF(C4067="","",VLOOKUP(C4067,'3.工程情報'!$C$6:$D$501,2,FALSE))</f>
        <v/>
      </c>
      <c r="E4067" s="165"/>
      <c r="F4067" s="170"/>
      <c r="G4067" s="189" t="str">
        <f t="shared" si="63"/>
        <v/>
      </c>
      <c r="H4067" s="19"/>
      <c r="I4067" s="19"/>
      <c r="J4067" s="176" t="str">
        <f>IF(AND(C4067&lt;&gt;"",COUNTIF('3.工程情報'!$C$6:$C$501,C4067)=0),"工程記号が3.工程情報に存在しません。","")</f>
        <v/>
      </c>
    </row>
    <row r="4068" spans="2:10" ht="18" customHeight="1">
      <c r="B4068" s="166"/>
      <c r="C4068" s="165"/>
      <c r="D4068" s="12" t="str">
        <f>IF(C4068="","",VLOOKUP(C4068,'3.工程情報'!$C$6:$D$501,2,FALSE))</f>
        <v/>
      </c>
      <c r="E4068" s="165"/>
      <c r="F4068" s="170"/>
      <c r="G4068" s="189" t="str">
        <f t="shared" si="63"/>
        <v/>
      </c>
      <c r="H4068" s="19"/>
      <c r="I4068" s="19"/>
      <c r="J4068" s="176" t="str">
        <f>IF(AND(C4068&lt;&gt;"",COUNTIF('3.工程情報'!$C$6:$C$501,C4068)=0),"工程記号が3.工程情報に存在しません。","")</f>
        <v/>
      </c>
    </row>
    <row r="4069" spans="2:10" ht="18" customHeight="1">
      <c r="B4069" s="166"/>
      <c r="C4069" s="165"/>
      <c r="D4069" s="12" t="str">
        <f>IF(C4069="","",VLOOKUP(C4069,'3.工程情報'!$C$6:$D$501,2,FALSE))</f>
        <v/>
      </c>
      <c r="E4069" s="165"/>
      <c r="F4069" s="170"/>
      <c r="G4069" s="189" t="str">
        <f t="shared" si="63"/>
        <v/>
      </c>
      <c r="H4069" s="19"/>
      <c r="I4069" s="19"/>
      <c r="J4069" s="176" t="str">
        <f>IF(AND(C4069&lt;&gt;"",COUNTIF('3.工程情報'!$C$6:$C$501,C4069)=0),"工程記号が3.工程情報に存在しません。","")</f>
        <v/>
      </c>
    </row>
    <row r="4070" spans="2:10" ht="18" customHeight="1">
      <c r="B4070" s="166"/>
      <c r="C4070" s="165"/>
      <c r="D4070" s="12" t="str">
        <f>IF(C4070="","",VLOOKUP(C4070,'3.工程情報'!$C$6:$D$501,2,FALSE))</f>
        <v/>
      </c>
      <c r="E4070" s="165"/>
      <c r="F4070" s="170"/>
      <c r="G4070" s="189" t="str">
        <f t="shared" si="63"/>
        <v/>
      </c>
      <c r="H4070" s="19"/>
      <c r="I4070" s="19"/>
      <c r="J4070" s="176" t="str">
        <f>IF(AND(C4070&lt;&gt;"",COUNTIF('3.工程情報'!$C$6:$C$501,C4070)=0),"工程記号が3.工程情報に存在しません。","")</f>
        <v/>
      </c>
    </row>
    <row r="4071" spans="2:10" ht="18" customHeight="1">
      <c r="B4071" s="166"/>
      <c r="C4071" s="165"/>
      <c r="D4071" s="12" t="str">
        <f>IF(C4071="","",VLOOKUP(C4071,'3.工程情報'!$C$6:$D$501,2,FALSE))</f>
        <v/>
      </c>
      <c r="E4071" s="165"/>
      <c r="F4071" s="170"/>
      <c r="G4071" s="189" t="str">
        <f t="shared" si="63"/>
        <v/>
      </c>
      <c r="H4071" s="19"/>
      <c r="I4071" s="19"/>
      <c r="J4071" s="176" t="str">
        <f>IF(AND(C4071&lt;&gt;"",COUNTIF('3.工程情報'!$C$6:$C$501,C4071)=0),"工程記号が3.工程情報に存在しません。","")</f>
        <v/>
      </c>
    </row>
    <row r="4072" spans="2:10" ht="18" customHeight="1">
      <c r="B4072" s="166"/>
      <c r="C4072" s="165"/>
      <c r="D4072" s="12" t="str">
        <f>IF(C4072="","",VLOOKUP(C4072,'3.工程情報'!$C$6:$D$501,2,FALSE))</f>
        <v/>
      </c>
      <c r="E4072" s="165"/>
      <c r="F4072" s="170"/>
      <c r="G4072" s="189" t="str">
        <f t="shared" si="63"/>
        <v/>
      </c>
      <c r="H4072" s="19"/>
      <c r="I4072" s="19"/>
      <c r="J4072" s="176" t="str">
        <f>IF(AND(C4072&lt;&gt;"",COUNTIF('3.工程情報'!$C$6:$C$501,C4072)=0),"工程記号が3.工程情報に存在しません。","")</f>
        <v/>
      </c>
    </row>
    <row r="4073" spans="2:10" ht="18" customHeight="1">
      <c r="B4073" s="166"/>
      <c r="C4073" s="165"/>
      <c r="D4073" s="12" t="str">
        <f>IF(C4073="","",VLOOKUP(C4073,'3.工程情報'!$C$6:$D$501,2,FALSE))</f>
        <v/>
      </c>
      <c r="E4073" s="165"/>
      <c r="F4073" s="170"/>
      <c r="G4073" s="189" t="str">
        <f t="shared" si="63"/>
        <v/>
      </c>
      <c r="H4073" s="19"/>
      <c r="I4073" s="19"/>
      <c r="J4073" s="176" t="str">
        <f>IF(AND(C4073&lt;&gt;"",COUNTIF('3.工程情報'!$C$6:$C$501,C4073)=0),"工程記号が3.工程情報に存在しません。","")</f>
        <v/>
      </c>
    </row>
    <row r="4074" spans="2:10" ht="18" customHeight="1">
      <c r="B4074" s="166"/>
      <c r="C4074" s="165"/>
      <c r="D4074" s="12" t="str">
        <f>IF(C4074="","",VLOOKUP(C4074,'3.工程情報'!$C$6:$D$501,2,FALSE))</f>
        <v/>
      </c>
      <c r="E4074" s="165"/>
      <c r="F4074" s="170"/>
      <c r="G4074" s="189" t="str">
        <f t="shared" si="63"/>
        <v/>
      </c>
      <c r="H4074" s="19"/>
      <c r="I4074" s="19"/>
      <c r="J4074" s="176" t="str">
        <f>IF(AND(C4074&lt;&gt;"",COUNTIF('3.工程情報'!$C$6:$C$501,C4074)=0),"工程記号が3.工程情報に存在しません。","")</f>
        <v/>
      </c>
    </row>
    <row r="4075" spans="2:10" ht="18" customHeight="1">
      <c r="B4075" s="166"/>
      <c r="C4075" s="165"/>
      <c r="D4075" s="12" t="str">
        <f>IF(C4075="","",VLOOKUP(C4075,'3.工程情報'!$C$6:$D$501,2,FALSE))</f>
        <v/>
      </c>
      <c r="E4075" s="165"/>
      <c r="F4075" s="170"/>
      <c r="G4075" s="189" t="str">
        <f t="shared" si="63"/>
        <v/>
      </c>
      <c r="H4075" s="19"/>
      <c r="I4075" s="19"/>
      <c r="J4075" s="176" t="str">
        <f>IF(AND(C4075&lt;&gt;"",COUNTIF('3.工程情報'!$C$6:$C$501,C4075)=0),"工程記号が3.工程情報に存在しません。","")</f>
        <v/>
      </c>
    </row>
    <row r="4076" spans="2:10" ht="18" customHeight="1">
      <c r="B4076" s="166"/>
      <c r="C4076" s="165"/>
      <c r="D4076" s="12" t="str">
        <f>IF(C4076="","",VLOOKUP(C4076,'3.工程情報'!$C$6:$D$501,2,FALSE))</f>
        <v/>
      </c>
      <c r="E4076" s="165"/>
      <c r="F4076" s="170"/>
      <c r="G4076" s="189" t="str">
        <f t="shared" si="63"/>
        <v/>
      </c>
      <c r="H4076" s="19"/>
      <c r="I4076" s="19"/>
      <c r="J4076" s="176" t="str">
        <f>IF(AND(C4076&lt;&gt;"",COUNTIF('3.工程情報'!$C$6:$C$501,C4076)=0),"工程記号が3.工程情報に存在しません。","")</f>
        <v/>
      </c>
    </row>
    <row r="4077" spans="2:10" ht="18" customHeight="1">
      <c r="B4077" s="166"/>
      <c r="C4077" s="165"/>
      <c r="D4077" s="12" t="str">
        <f>IF(C4077="","",VLOOKUP(C4077,'3.工程情報'!$C$6:$D$501,2,FALSE))</f>
        <v/>
      </c>
      <c r="E4077" s="165"/>
      <c r="F4077" s="170"/>
      <c r="G4077" s="189" t="str">
        <f t="shared" si="63"/>
        <v/>
      </c>
      <c r="H4077" s="19"/>
      <c r="I4077" s="19"/>
      <c r="J4077" s="176" t="str">
        <f>IF(AND(C4077&lt;&gt;"",COUNTIF('3.工程情報'!$C$6:$C$501,C4077)=0),"工程記号が3.工程情報に存在しません。","")</f>
        <v/>
      </c>
    </row>
    <row r="4078" spans="2:10" ht="18" customHeight="1">
      <c r="B4078" s="166"/>
      <c r="C4078" s="165"/>
      <c r="D4078" s="12" t="str">
        <f>IF(C4078="","",VLOOKUP(C4078,'3.工程情報'!$C$6:$D$501,2,FALSE))</f>
        <v/>
      </c>
      <c r="E4078" s="165"/>
      <c r="F4078" s="170"/>
      <c r="G4078" s="189" t="str">
        <f t="shared" si="63"/>
        <v/>
      </c>
      <c r="H4078" s="19"/>
      <c r="I4078" s="19"/>
      <c r="J4078" s="176" t="str">
        <f>IF(AND(C4078&lt;&gt;"",COUNTIF('3.工程情報'!$C$6:$C$501,C4078)=0),"工程記号が3.工程情報に存在しません。","")</f>
        <v/>
      </c>
    </row>
    <row r="4079" spans="2:10" ht="18" customHeight="1">
      <c r="B4079" s="166"/>
      <c r="C4079" s="165"/>
      <c r="D4079" s="12" t="str">
        <f>IF(C4079="","",VLOOKUP(C4079,'3.工程情報'!$C$6:$D$501,2,FALSE))</f>
        <v/>
      </c>
      <c r="E4079" s="165"/>
      <c r="F4079" s="170"/>
      <c r="G4079" s="189" t="str">
        <f t="shared" si="63"/>
        <v/>
      </c>
      <c r="H4079" s="19"/>
      <c r="I4079" s="19"/>
      <c r="J4079" s="176" t="str">
        <f>IF(AND(C4079&lt;&gt;"",COUNTIF('3.工程情報'!$C$6:$C$501,C4079)=0),"工程記号が3.工程情報に存在しません。","")</f>
        <v/>
      </c>
    </row>
    <row r="4080" spans="2:10" ht="18" customHeight="1">
      <c r="B4080" s="166"/>
      <c r="C4080" s="165"/>
      <c r="D4080" s="12" t="str">
        <f>IF(C4080="","",VLOOKUP(C4080,'3.工程情報'!$C$6:$D$501,2,FALSE))</f>
        <v/>
      </c>
      <c r="E4080" s="165"/>
      <c r="F4080" s="170"/>
      <c r="G4080" s="189" t="str">
        <f t="shared" si="63"/>
        <v/>
      </c>
      <c r="H4080" s="19"/>
      <c r="I4080" s="19"/>
      <c r="J4080" s="176" t="str">
        <f>IF(AND(C4080&lt;&gt;"",COUNTIF('3.工程情報'!$C$6:$C$501,C4080)=0),"工程記号が3.工程情報に存在しません。","")</f>
        <v/>
      </c>
    </row>
    <row r="4081" spans="2:10" ht="18" customHeight="1">
      <c r="B4081" s="166"/>
      <c r="C4081" s="165"/>
      <c r="D4081" s="12" t="str">
        <f>IF(C4081="","",VLOOKUP(C4081,'3.工程情報'!$C$6:$D$501,2,FALSE))</f>
        <v/>
      </c>
      <c r="E4081" s="165"/>
      <c r="F4081" s="170"/>
      <c r="G4081" s="189" t="str">
        <f t="shared" si="63"/>
        <v/>
      </c>
      <c r="H4081" s="19"/>
      <c r="I4081" s="19"/>
      <c r="J4081" s="176" t="str">
        <f>IF(AND(C4081&lt;&gt;"",COUNTIF('3.工程情報'!$C$6:$C$501,C4081)=0),"工程記号が3.工程情報に存在しません。","")</f>
        <v/>
      </c>
    </row>
    <row r="4082" spans="2:10" ht="18" customHeight="1">
      <c r="B4082" s="166"/>
      <c r="C4082" s="165"/>
      <c r="D4082" s="12" t="str">
        <f>IF(C4082="","",VLOOKUP(C4082,'3.工程情報'!$C$6:$D$501,2,FALSE))</f>
        <v/>
      </c>
      <c r="E4082" s="165"/>
      <c r="F4082" s="170"/>
      <c r="G4082" s="189" t="str">
        <f t="shared" si="63"/>
        <v/>
      </c>
      <c r="H4082" s="19"/>
      <c r="I4082" s="19"/>
      <c r="J4082" s="176" t="str">
        <f>IF(AND(C4082&lt;&gt;"",COUNTIF('3.工程情報'!$C$6:$C$501,C4082)=0),"工程記号が3.工程情報に存在しません。","")</f>
        <v/>
      </c>
    </row>
    <row r="4083" spans="2:10" ht="18" customHeight="1">
      <c r="B4083" s="166"/>
      <c r="C4083" s="165"/>
      <c r="D4083" s="12" t="str">
        <f>IF(C4083="","",VLOOKUP(C4083,'3.工程情報'!$C$6:$D$501,2,FALSE))</f>
        <v/>
      </c>
      <c r="E4083" s="165"/>
      <c r="F4083" s="170"/>
      <c r="G4083" s="189" t="str">
        <f t="shared" si="63"/>
        <v/>
      </c>
      <c r="H4083" s="19"/>
      <c r="I4083" s="19"/>
      <c r="J4083" s="176" t="str">
        <f>IF(AND(C4083&lt;&gt;"",COUNTIF('3.工程情報'!$C$6:$C$501,C4083)=0),"工程記号が3.工程情報に存在しません。","")</f>
        <v/>
      </c>
    </row>
    <row r="4084" spans="2:10" ht="18" customHeight="1">
      <c r="B4084" s="166"/>
      <c r="C4084" s="165"/>
      <c r="D4084" s="12" t="str">
        <f>IF(C4084="","",VLOOKUP(C4084,'3.工程情報'!$C$6:$D$501,2,FALSE))</f>
        <v/>
      </c>
      <c r="E4084" s="165"/>
      <c r="F4084" s="170"/>
      <c r="G4084" s="189" t="str">
        <f t="shared" si="63"/>
        <v/>
      </c>
      <c r="H4084" s="19"/>
      <c r="I4084" s="19"/>
      <c r="J4084" s="176" t="str">
        <f>IF(AND(C4084&lt;&gt;"",COUNTIF('3.工程情報'!$C$6:$C$501,C4084)=0),"工程記号が3.工程情報に存在しません。","")</f>
        <v/>
      </c>
    </row>
    <row r="4085" spans="2:10" ht="18" customHeight="1">
      <c r="B4085" s="166"/>
      <c r="C4085" s="165"/>
      <c r="D4085" s="12" t="str">
        <f>IF(C4085="","",VLOOKUP(C4085,'3.工程情報'!$C$6:$D$501,2,FALSE))</f>
        <v/>
      </c>
      <c r="E4085" s="165"/>
      <c r="F4085" s="170"/>
      <c r="G4085" s="189" t="str">
        <f t="shared" si="63"/>
        <v/>
      </c>
      <c r="H4085" s="19"/>
      <c r="I4085" s="19"/>
      <c r="J4085" s="176" t="str">
        <f>IF(AND(C4085&lt;&gt;"",COUNTIF('3.工程情報'!$C$6:$C$501,C4085)=0),"工程記号が3.工程情報に存在しません。","")</f>
        <v/>
      </c>
    </row>
    <row r="4086" spans="2:10" ht="18" customHeight="1">
      <c r="B4086" s="166"/>
      <c r="C4086" s="165"/>
      <c r="D4086" s="12" t="str">
        <f>IF(C4086="","",VLOOKUP(C4086,'3.工程情報'!$C$6:$D$501,2,FALSE))</f>
        <v/>
      </c>
      <c r="E4086" s="165"/>
      <c r="F4086" s="170"/>
      <c r="G4086" s="189" t="str">
        <f t="shared" si="63"/>
        <v/>
      </c>
      <c r="H4086" s="19"/>
      <c r="I4086" s="19"/>
      <c r="J4086" s="176" t="str">
        <f>IF(AND(C4086&lt;&gt;"",COUNTIF('3.工程情報'!$C$6:$C$501,C4086)=0),"工程記号が3.工程情報に存在しません。","")</f>
        <v/>
      </c>
    </row>
    <row r="4087" spans="2:10" ht="18" customHeight="1">
      <c r="B4087" s="166"/>
      <c r="C4087" s="165"/>
      <c r="D4087" s="12" t="str">
        <f>IF(C4087="","",VLOOKUP(C4087,'3.工程情報'!$C$6:$D$501,2,FALSE))</f>
        <v/>
      </c>
      <c r="E4087" s="165"/>
      <c r="F4087" s="170"/>
      <c r="G4087" s="189" t="str">
        <f t="shared" si="63"/>
        <v/>
      </c>
      <c r="H4087" s="19"/>
      <c r="I4087" s="19"/>
      <c r="J4087" s="176" t="str">
        <f>IF(AND(C4087&lt;&gt;"",COUNTIF('3.工程情報'!$C$6:$C$501,C4087)=0),"工程記号が3.工程情報に存在しません。","")</f>
        <v/>
      </c>
    </row>
    <row r="4088" spans="2:10" ht="18" customHeight="1">
      <c r="B4088" s="166"/>
      <c r="C4088" s="165"/>
      <c r="D4088" s="12" t="str">
        <f>IF(C4088="","",VLOOKUP(C4088,'3.工程情報'!$C$6:$D$501,2,FALSE))</f>
        <v/>
      </c>
      <c r="E4088" s="165"/>
      <c r="F4088" s="170"/>
      <c r="G4088" s="189" t="str">
        <f t="shared" si="63"/>
        <v/>
      </c>
      <c r="H4088" s="19"/>
      <c r="I4088" s="19"/>
      <c r="J4088" s="176" t="str">
        <f>IF(AND(C4088&lt;&gt;"",COUNTIF('3.工程情報'!$C$6:$C$501,C4088)=0),"工程記号が3.工程情報に存在しません。","")</f>
        <v/>
      </c>
    </row>
    <row r="4089" spans="2:10" ht="18" customHeight="1">
      <c r="B4089" s="166"/>
      <c r="C4089" s="165"/>
      <c r="D4089" s="12" t="str">
        <f>IF(C4089="","",VLOOKUP(C4089,'3.工程情報'!$C$6:$D$501,2,FALSE))</f>
        <v/>
      </c>
      <c r="E4089" s="165"/>
      <c r="F4089" s="170"/>
      <c r="G4089" s="189" t="str">
        <f t="shared" si="63"/>
        <v/>
      </c>
      <c r="H4089" s="19"/>
      <c r="I4089" s="19"/>
      <c r="J4089" s="176" t="str">
        <f>IF(AND(C4089&lt;&gt;"",COUNTIF('3.工程情報'!$C$6:$C$501,C4089)=0),"工程記号が3.工程情報に存在しません。","")</f>
        <v/>
      </c>
    </row>
    <row r="4090" spans="2:10" ht="18" customHeight="1">
      <c r="B4090" s="166"/>
      <c r="C4090" s="165"/>
      <c r="D4090" s="12" t="str">
        <f>IF(C4090="","",VLOOKUP(C4090,'3.工程情報'!$C$6:$D$501,2,FALSE))</f>
        <v/>
      </c>
      <c r="E4090" s="165"/>
      <c r="F4090" s="170"/>
      <c r="G4090" s="189" t="str">
        <f t="shared" si="63"/>
        <v/>
      </c>
      <c r="H4090" s="19"/>
      <c r="I4090" s="19"/>
      <c r="J4090" s="176" t="str">
        <f>IF(AND(C4090&lt;&gt;"",COUNTIF('3.工程情報'!$C$6:$C$501,C4090)=0),"工程記号が3.工程情報に存在しません。","")</f>
        <v/>
      </c>
    </row>
    <row r="4091" spans="2:10" ht="18" customHeight="1">
      <c r="B4091" s="166"/>
      <c r="C4091" s="165"/>
      <c r="D4091" s="12" t="str">
        <f>IF(C4091="","",VLOOKUP(C4091,'3.工程情報'!$C$6:$D$501,2,FALSE))</f>
        <v/>
      </c>
      <c r="E4091" s="165"/>
      <c r="F4091" s="170"/>
      <c r="G4091" s="189" t="str">
        <f t="shared" si="63"/>
        <v/>
      </c>
      <c r="H4091" s="19"/>
      <c r="I4091" s="19"/>
      <c r="J4091" s="176" t="str">
        <f>IF(AND(C4091&lt;&gt;"",COUNTIF('3.工程情報'!$C$6:$C$501,C4091)=0),"工程記号が3.工程情報に存在しません。","")</f>
        <v/>
      </c>
    </row>
    <row r="4092" spans="2:10" ht="18" customHeight="1">
      <c r="B4092" s="166"/>
      <c r="C4092" s="165"/>
      <c r="D4092" s="12" t="str">
        <f>IF(C4092="","",VLOOKUP(C4092,'3.工程情報'!$C$6:$D$501,2,FALSE))</f>
        <v/>
      </c>
      <c r="E4092" s="165"/>
      <c r="F4092" s="170"/>
      <c r="G4092" s="189" t="str">
        <f t="shared" si="63"/>
        <v/>
      </c>
      <c r="H4092" s="19"/>
      <c r="I4092" s="19"/>
      <c r="J4092" s="176" t="str">
        <f>IF(AND(C4092&lt;&gt;"",COUNTIF('3.工程情報'!$C$6:$C$501,C4092)=0),"工程記号が3.工程情報に存在しません。","")</f>
        <v/>
      </c>
    </row>
    <row r="4093" spans="2:10" ht="18" customHeight="1">
      <c r="B4093" s="166"/>
      <c r="C4093" s="165"/>
      <c r="D4093" s="12" t="str">
        <f>IF(C4093="","",VLOOKUP(C4093,'3.工程情報'!$C$6:$D$501,2,FALSE))</f>
        <v/>
      </c>
      <c r="E4093" s="165"/>
      <c r="F4093" s="170"/>
      <c r="G4093" s="189" t="str">
        <f t="shared" si="63"/>
        <v/>
      </c>
      <c r="H4093" s="19"/>
      <c r="I4093" s="19"/>
      <c r="J4093" s="176" t="str">
        <f>IF(AND(C4093&lt;&gt;"",COUNTIF('3.工程情報'!$C$6:$C$501,C4093)=0),"工程記号が3.工程情報に存在しません。","")</f>
        <v/>
      </c>
    </row>
    <row r="4094" spans="2:10" ht="18" customHeight="1">
      <c r="B4094" s="166"/>
      <c r="C4094" s="165"/>
      <c r="D4094" s="12" t="str">
        <f>IF(C4094="","",VLOOKUP(C4094,'3.工程情報'!$C$6:$D$501,2,FALSE))</f>
        <v/>
      </c>
      <c r="E4094" s="165"/>
      <c r="F4094" s="170"/>
      <c r="G4094" s="189" t="str">
        <f t="shared" si="63"/>
        <v/>
      </c>
      <c r="H4094" s="19"/>
      <c r="I4094" s="19"/>
      <c r="J4094" s="176" t="str">
        <f>IF(AND(C4094&lt;&gt;"",COUNTIF('3.工程情報'!$C$6:$C$501,C4094)=0),"工程記号が3.工程情報に存在しません。","")</f>
        <v/>
      </c>
    </row>
    <row r="4095" spans="2:10" ht="18" customHeight="1">
      <c r="B4095" s="166"/>
      <c r="C4095" s="165"/>
      <c r="D4095" s="12" t="str">
        <f>IF(C4095="","",VLOOKUP(C4095,'3.工程情報'!$C$6:$D$501,2,FALSE))</f>
        <v/>
      </c>
      <c r="E4095" s="165"/>
      <c r="F4095" s="170"/>
      <c r="G4095" s="189" t="str">
        <f t="shared" si="63"/>
        <v/>
      </c>
      <c r="H4095" s="19"/>
      <c r="I4095" s="19"/>
      <c r="J4095" s="176" t="str">
        <f>IF(AND(C4095&lt;&gt;"",COUNTIF('3.工程情報'!$C$6:$C$501,C4095)=0),"工程記号が3.工程情報に存在しません。","")</f>
        <v/>
      </c>
    </row>
    <row r="4096" spans="2:10" ht="18" customHeight="1">
      <c r="B4096" s="166"/>
      <c r="C4096" s="165"/>
      <c r="D4096" s="12" t="str">
        <f>IF(C4096="","",VLOOKUP(C4096,'3.工程情報'!$C$6:$D$501,2,FALSE))</f>
        <v/>
      </c>
      <c r="E4096" s="165"/>
      <c r="F4096" s="170"/>
      <c r="G4096" s="189" t="str">
        <f t="shared" si="63"/>
        <v/>
      </c>
      <c r="H4096" s="19"/>
      <c r="I4096" s="19"/>
      <c r="J4096" s="176" t="str">
        <f>IF(AND(C4096&lt;&gt;"",COUNTIF('3.工程情報'!$C$6:$C$501,C4096)=0),"工程記号が3.工程情報に存在しません。","")</f>
        <v/>
      </c>
    </row>
    <row r="4097" spans="2:10" ht="18" customHeight="1">
      <c r="B4097" s="166"/>
      <c r="C4097" s="165"/>
      <c r="D4097" s="12" t="str">
        <f>IF(C4097="","",VLOOKUP(C4097,'3.工程情報'!$C$6:$D$501,2,FALSE))</f>
        <v/>
      </c>
      <c r="E4097" s="165"/>
      <c r="F4097" s="170"/>
      <c r="G4097" s="189" t="str">
        <f t="shared" si="63"/>
        <v/>
      </c>
      <c r="H4097" s="19"/>
      <c r="I4097" s="19"/>
      <c r="J4097" s="176" t="str">
        <f>IF(AND(C4097&lt;&gt;"",COUNTIF('3.工程情報'!$C$6:$C$501,C4097)=0),"工程記号が3.工程情報に存在しません。","")</f>
        <v/>
      </c>
    </row>
    <row r="4098" spans="2:10" ht="18" customHeight="1">
      <c r="B4098" s="166"/>
      <c r="C4098" s="165"/>
      <c r="D4098" s="12" t="str">
        <f>IF(C4098="","",VLOOKUP(C4098,'3.工程情報'!$C$6:$D$501,2,FALSE))</f>
        <v/>
      </c>
      <c r="E4098" s="165"/>
      <c r="F4098" s="170"/>
      <c r="G4098" s="189" t="str">
        <f t="shared" si="63"/>
        <v/>
      </c>
      <c r="H4098" s="19"/>
      <c r="I4098" s="19"/>
      <c r="J4098" s="176" t="str">
        <f>IF(AND(C4098&lt;&gt;"",COUNTIF('3.工程情報'!$C$6:$C$501,C4098)=0),"工程記号が3.工程情報に存在しません。","")</f>
        <v/>
      </c>
    </row>
    <row r="4099" spans="2:10" ht="18" customHeight="1">
      <c r="B4099" s="166"/>
      <c r="C4099" s="165"/>
      <c r="D4099" s="12" t="str">
        <f>IF(C4099="","",VLOOKUP(C4099,'3.工程情報'!$C$6:$D$501,2,FALSE))</f>
        <v/>
      </c>
      <c r="E4099" s="165"/>
      <c r="F4099" s="170"/>
      <c r="G4099" s="189" t="str">
        <f t="shared" si="63"/>
        <v/>
      </c>
      <c r="H4099" s="19"/>
      <c r="I4099" s="19"/>
      <c r="J4099" s="176" t="str">
        <f>IF(AND(C4099&lt;&gt;"",COUNTIF('3.工程情報'!$C$6:$C$501,C4099)=0),"工程記号が3.工程情報に存在しません。","")</f>
        <v/>
      </c>
    </row>
    <row r="4100" spans="2:10" ht="18" customHeight="1">
      <c r="B4100" s="166"/>
      <c r="C4100" s="165"/>
      <c r="D4100" s="12" t="str">
        <f>IF(C4100="","",VLOOKUP(C4100,'3.工程情報'!$C$6:$D$501,2,FALSE))</f>
        <v/>
      </c>
      <c r="E4100" s="165"/>
      <c r="F4100" s="170"/>
      <c r="G4100" s="189" t="str">
        <f t="shared" si="63"/>
        <v/>
      </c>
      <c r="H4100" s="19"/>
      <c r="I4100" s="19"/>
      <c r="J4100" s="176" t="str">
        <f>IF(AND(C4100&lt;&gt;"",COUNTIF('3.工程情報'!$C$6:$C$501,C4100)=0),"工程記号が3.工程情報に存在しません。","")</f>
        <v/>
      </c>
    </row>
    <row r="4101" spans="2:10" ht="18" customHeight="1">
      <c r="B4101" s="166"/>
      <c r="C4101" s="165"/>
      <c r="D4101" s="12" t="str">
        <f>IF(C4101="","",VLOOKUP(C4101,'3.工程情報'!$C$6:$D$501,2,FALSE))</f>
        <v/>
      </c>
      <c r="E4101" s="165"/>
      <c r="F4101" s="170"/>
      <c r="G4101" s="189" t="str">
        <f t="shared" si="63"/>
        <v/>
      </c>
      <c r="H4101" s="19"/>
      <c r="I4101" s="19"/>
      <c r="J4101" s="176" t="str">
        <f>IF(AND(C4101&lt;&gt;"",COUNTIF('3.工程情報'!$C$6:$C$501,C4101)=0),"工程記号が3.工程情報に存在しません。","")</f>
        <v/>
      </c>
    </row>
    <row r="4102" spans="2:10" ht="18" customHeight="1">
      <c r="B4102" s="166"/>
      <c r="C4102" s="165"/>
      <c r="D4102" s="12" t="str">
        <f>IF(C4102="","",VLOOKUP(C4102,'3.工程情報'!$C$6:$D$501,2,FALSE))</f>
        <v/>
      </c>
      <c r="E4102" s="165"/>
      <c r="F4102" s="170"/>
      <c r="G4102" s="189" t="str">
        <f t="shared" ref="G4102:G4165" si="64">C4102&amp;E4102</f>
        <v/>
      </c>
      <c r="H4102" s="19"/>
      <c r="I4102" s="19"/>
      <c r="J4102" s="176" t="str">
        <f>IF(AND(C4102&lt;&gt;"",COUNTIF('3.工程情報'!$C$6:$C$501,C4102)=0),"工程記号が3.工程情報に存在しません。","")</f>
        <v/>
      </c>
    </row>
    <row r="4103" spans="2:10" ht="18" customHeight="1">
      <c r="B4103" s="166"/>
      <c r="C4103" s="165"/>
      <c r="D4103" s="12" t="str">
        <f>IF(C4103="","",VLOOKUP(C4103,'3.工程情報'!$C$6:$D$501,2,FALSE))</f>
        <v/>
      </c>
      <c r="E4103" s="165"/>
      <c r="F4103" s="170"/>
      <c r="G4103" s="189" t="str">
        <f t="shared" si="64"/>
        <v/>
      </c>
      <c r="H4103" s="19"/>
      <c r="I4103" s="19"/>
      <c r="J4103" s="176" t="str">
        <f>IF(AND(C4103&lt;&gt;"",COUNTIF('3.工程情報'!$C$6:$C$501,C4103)=0),"工程記号が3.工程情報に存在しません。","")</f>
        <v/>
      </c>
    </row>
    <row r="4104" spans="2:10" ht="18" customHeight="1">
      <c r="B4104" s="166"/>
      <c r="C4104" s="165"/>
      <c r="D4104" s="12" t="str">
        <f>IF(C4104="","",VLOOKUP(C4104,'3.工程情報'!$C$6:$D$501,2,FALSE))</f>
        <v/>
      </c>
      <c r="E4104" s="165"/>
      <c r="F4104" s="170"/>
      <c r="G4104" s="189" t="str">
        <f t="shared" si="64"/>
        <v/>
      </c>
      <c r="H4104" s="19"/>
      <c r="I4104" s="19"/>
      <c r="J4104" s="176" t="str">
        <f>IF(AND(C4104&lt;&gt;"",COUNTIF('3.工程情報'!$C$6:$C$501,C4104)=0),"工程記号が3.工程情報に存在しません。","")</f>
        <v/>
      </c>
    </row>
    <row r="4105" spans="2:10" ht="18" customHeight="1">
      <c r="B4105" s="166"/>
      <c r="C4105" s="165"/>
      <c r="D4105" s="12" t="str">
        <f>IF(C4105="","",VLOOKUP(C4105,'3.工程情報'!$C$6:$D$501,2,FALSE))</f>
        <v/>
      </c>
      <c r="E4105" s="165"/>
      <c r="F4105" s="170"/>
      <c r="G4105" s="189" t="str">
        <f t="shared" si="64"/>
        <v/>
      </c>
      <c r="H4105" s="19"/>
      <c r="I4105" s="19"/>
      <c r="J4105" s="176" t="str">
        <f>IF(AND(C4105&lt;&gt;"",COUNTIF('3.工程情報'!$C$6:$C$501,C4105)=0),"工程記号が3.工程情報に存在しません。","")</f>
        <v/>
      </c>
    </row>
    <row r="4106" spans="2:10" ht="18" customHeight="1">
      <c r="B4106" s="166"/>
      <c r="C4106" s="165"/>
      <c r="D4106" s="12" t="str">
        <f>IF(C4106="","",VLOOKUP(C4106,'3.工程情報'!$C$6:$D$501,2,FALSE))</f>
        <v/>
      </c>
      <c r="E4106" s="165"/>
      <c r="F4106" s="170"/>
      <c r="G4106" s="189" t="str">
        <f t="shared" si="64"/>
        <v/>
      </c>
      <c r="H4106" s="19"/>
      <c r="I4106" s="19"/>
      <c r="J4106" s="176" t="str">
        <f>IF(AND(C4106&lt;&gt;"",COUNTIF('3.工程情報'!$C$6:$C$501,C4106)=0),"工程記号が3.工程情報に存在しません。","")</f>
        <v/>
      </c>
    </row>
    <row r="4107" spans="2:10" ht="18" customHeight="1">
      <c r="B4107" s="166"/>
      <c r="C4107" s="165"/>
      <c r="D4107" s="12" t="str">
        <f>IF(C4107="","",VLOOKUP(C4107,'3.工程情報'!$C$6:$D$501,2,FALSE))</f>
        <v/>
      </c>
      <c r="E4107" s="165"/>
      <c r="F4107" s="170"/>
      <c r="G4107" s="189" t="str">
        <f t="shared" si="64"/>
        <v/>
      </c>
      <c r="H4107" s="19"/>
      <c r="I4107" s="19"/>
      <c r="J4107" s="176" t="str">
        <f>IF(AND(C4107&lt;&gt;"",COUNTIF('3.工程情報'!$C$6:$C$501,C4107)=0),"工程記号が3.工程情報に存在しません。","")</f>
        <v/>
      </c>
    </row>
    <row r="4108" spans="2:10" ht="18" customHeight="1">
      <c r="B4108" s="166"/>
      <c r="C4108" s="165"/>
      <c r="D4108" s="12" t="str">
        <f>IF(C4108="","",VLOOKUP(C4108,'3.工程情報'!$C$6:$D$501,2,FALSE))</f>
        <v/>
      </c>
      <c r="E4108" s="165"/>
      <c r="F4108" s="170"/>
      <c r="G4108" s="189" t="str">
        <f t="shared" si="64"/>
        <v/>
      </c>
      <c r="H4108" s="19"/>
      <c r="I4108" s="19"/>
      <c r="J4108" s="176" t="str">
        <f>IF(AND(C4108&lt;&gt;"",COUNTIF('3.工程情報'!$C$6:$C$501,C4108)=0),"工程記号が3.工程情報に存在しません。","")</f>
        <v/>
      </c>
    </row>
    <row r="4109" spans="2:10" ht="18" customHeight="1">
      <c r="B4109" s="166"/>
      <c r="C4109" s="165"/>
      <c r="D4109" s="12" t="str">
        <f>IF(C4109="","",VLOOKUP(C4109,'3.工程情報'!$C$6:$D$501,2,FALSE))</f>
        <v/>
      </c>
      <c r="E4109" s="165"/>
      <c r="F4109" s="170"/>
      <c r="G4109" s="189" t="str">
        <f t="shared" si="64"/>
        <v/>
      </c>
      <c r="H4109" s="19"/>
      <c r="I4109" s="19"/>
      <c r="J4109" s="176" t="str">
        <f>IF(AND(C4109&lt;&gt;"",COUNTIF('3.工程情報'!$C$6:$C$501,C4109)=0),"工程記号が3.工程情報に存在しません。","")</f>
        <v/>
      </c>
    </row>
    <row r="4110" spans="2:10" ht="18" customHeight="1">
      <c r="B4110" s="166"/>
      <c r="C4110" s="165"/>
      <c r="D4110" s="12" t="str">
        <f>IF(C4110="","",VLOOKUP(C4110,'3.工程情報'!$C$6:$D$501,2,FALSE))</f>
        <v/>
      </c>
      <c r="E4110" s="165"/>
      <c r="F4110" s="170"/>
      <c r="G4110" s="189" t="str">
        <f t="shared" si="64"/>
        <v/>
      </c>
      <c r="H4110" s="19"/>
      <c r="I4110" s="19"/>
      <c r="J4110" s="176" t="str">
        <f>IF(AND(C4110&lt;&gt;"",COUNTIF('3.工程情報'!$C$6:$C$501,C4110)=0),"工程記号が3.工程情報に存在しません。","")</f>
        <v/>
      </c>
    </row>
    <row r="4111" spans="2:10" ht="18" customHeight="1">
      <c r="B4111" s="166"/>
      <c r="C4111" s="165"/>
      <c r="D4111" s="12" t="str">
        <f>IF(C4111="","",VLOOKUP(C4111,'3.工程情報'!$C$6:$D$501,2,FALSE))</f>
        <v/>
      </c>
      <c r="E4111" s="165"/>
      <c r="F4111" s="170"/>
      <c r="G4111" s="189" t="str">
        <f t="shared" si="64"/>
        <v/>
      </c>
      <c r="H4111" s="19"/>
      <c r="I4111" s="19"/>
      <c r="J4111" s="176" t="str">
        <f>IF(AND(C4111&lt;&gt;"",COUNTIF('3.工程情報'!$C$6:$C$501,C4111)=0),"工程記号が3.工程情報に存在しません。","")</f>
        <v/>
      </c>
    </row>
    <row r="4112" spans="2:10" ht="18" customHeight="1">
      <c r="B4112" s="166"/>
      <c r="C4112" s="165"/>
      <c r="D4112" s="12" t="str">
        <f>IF(C4112="","",VLOOKUP(C4112,'3.工程情報'!$C$6:$D$501,2,FALSE))</f>
        <v/>
      </c>
      <c r="E4112" s="165"/>
      <c r="F4112" s="170"/>
      <c r="G4112" s="189" t="str">
        <f t="shared" si="64"/>
        <v/>
      </c>
      <c r="H4112" s="19"/>
      <c r="I4112" s="19"/>
      <c r="J4112" s="176" t="str">
        <f>IF(AND(C4112&lt;&gt;"",COUNTIF('3.工程情報'!$C$6:$C$501,C4112)=0),"工程記号が3.工程情報に存在しません。","")</f>
        <v/>
      </c>
    </row>
    <row r="4113" spans="2:10" ht="18" customHeight="1">
      <c r="B4113" s="166"/>
      <c r="C4113" s="165"/>
      <c r="D4113" s="12" t="str">
        <f>IF(C4113="","",VLOOKUP(C4113,'3.工程情報'!$C$6:$D$501,2,FALSE))</f>
        <v/>
      </c>
      <c r="E4113" s="165"/>
      <c r="F4113" s="170"/>
      <c r="G4113" s="189" t="str">
        <f t="shared" si="64"/>
        <v/>
      </c>
      <c r="H4113" s="19"/>
      <c r="I4113" s="19"/>
      <c r="J4113" s="176" t="str">
        <f>IF(AND(C4113&lt;&gt;"",COUNTIF('3.工程情報'!$C$6:$C$501,C4113)=0),"工程記号が3.工程情報に存在しません。","")</f>
        <v/>
      </c>
    </row>
    <row r="4114" spans="2:10" ht="18" customHeight="1">
      <c r="B4114" s="166"/>
      <c r="C4114" s="165"/>
      <c r="D4114" s="12" t="str">
        <f>IF(C4114="","",VLOOKUP(C4114,'3.工程情報'!$C$6:$D$501,2,FALSE))</f>
        <v/>
      </c>
      <c r="E4114" s="165"/>
      <c r="F4114" s="170"/>
      <c r="G4114" s="189" t="str">
        <f t="shared" si="64"/>
        <v/>
      </c>
      <c r="H4114" s="19"/>
      <c r="I4114" s="19"/>
      <c r="J4114" s="176" t="str">
        <f>IF(AND(C4114&lt;&gt;"",COUNTIF('3.工程情報'!$C$6:$C$501,C4114)=0),"工程記号が3.工程情報に存在しません。","")</f>
        <v/>
      </c>
    </row>
    <row r="4115" spans="2:10" ht="18" customHeight="1">
      <c r="B4115" s="166"/>
      <c r="C4115" s="165"/>
      <c r="D4115" s="12" t="str">
        <f>IF(C4115="","",VLOOKUP(C4115,'3.工程情報'!$C$6:$D$501,2,FALSE))</f>
        <v/>
      </c>
      <c r="E4115" s="165"/>
      <c r="F4115" s="170"/>
      <c r="G4115" s="189" t="str">
        <f t="shared" si="64"/>
        <v/>
      </c>
      <c r="H4115" s="19"/>
      <c r="I4115" s="19"/>
      <c r="J4115" s="176" t="str">
        <f>IF(AND(C4115&lt;&gt;"",COUNTIF('3.工程情報'!$C$6:$C$501,C4115)=0),"工程記号が3.工程情報に存在しません。","")</f>
        <v/>
      </c>
    </row>
    <row r="4116" spans="2:10" ht="18" customHeight="1">
      <c r="B4116" s="166"/>
      <c r="C4116" s="165"/>
      <c r="D4116" s="12" t="str">
        <f>IF(C4116="","",VLOOKUP(C4116,'3.工程情報'!$C$6:$D$501,2,FALSE))</f>
        <v/>
      </c>
      <c r="E4116" s="165"/>
      <c r="F4116" s="170"/>
      <c r="G4116" s="189" t="str">
        <f t="shared" si="64"/>
        <v/>
      </c>
      <c r="H4116" s="19"/>
      <c r="I4116" s="19"/>
      <c r="J4116" s="176" t="str">
        <f>IF(AND(C4116&lt;&gt;"",COUNTIF('3.工程情報'!$C$6:$C$501,C4116)=0),"工程記号が3.工程情報に存在しません。","")</f>
        <v/>
      </c>
    </row>
    <row r="4117" spans="2:10" ht="18" customHeight="1">
      <c r="B4117" s="166"/>
      <c r="C4117" s="165"/>
      <c r="D4117" s="12" t="str">
        <f>IF(C4117="","",VLOOKUP(C4117,'3.工程情報'!$C$6:$D$501,2,FALSE))</f>
        <v/>
      </c>
      <c r="E4117" s="165"/>
      <c r="F4117" s="170"/>
      <c r="G4117" s="189" t="str">
        <f t="shared" si="64"/>
        <v/>
      </c>
      <c r="H4117" s="19"/>
      <c r="I4117" s="19"/>
      <c r="J4117" s="176" t="str">
        <f>IF(AND(C4117&lt;&gt;"",COUNTIF('3.工程情報'!$C$6:$C$501,C4117)=0),"工程記号が3.工程情報に存在しません。","")</f>
        <v/>
      </c>
    </row>
    <row r="4118" spans="2:10" ht="18" customHeight="1">
      <c r="B4118" s="166"/>
      <c r="C4118" s="165"/>
      <c r="D4118" s="12" t="str">
        <f>IF(C4118="","",VLOOKUP(C4118,'3.工程情報'!$C$6:$D$501,2,FALSE))</f>
        <v/>
      </c>
      <c r="E4118" s="165"/>
      <c r="F4118" s="170"/>
      <c r="G4118" s="189" t="str">
        <f t="shared" si="64"/>
        <v/>
      </c>
      <c r="H4118" s="19"/>
      <c r="I4118" s="19"/>
      <c r="J4118" s="176" t="str">
        <f>IF(AND(C4118&lt;&gt;"",COUNTIF('3.工程情報'!$C$6:$C$501,C4118)=0),"工程記号が3.工程情報に存在しません。","")</f>
        <v/>
      </c>
    </row>
    <row r="4119" spans="2:10" ht="18" customHeight="1">
      <c r="B4119" s="166"/>
      <c r="C4119" s="165"/>
      <c r="D4119" s="12" t="str">
        <f>IF(C4119="","",VLOOKUP(C4119,'3.工程情報'!$C$6:$D$501,2,FALSE))</f>
        <v/>
      </c>
      <c r="E4119" s="165"/>
      <c r="F4119" s="170"/>
      <c r="G4119" s="189" t="str">
        <f t="shared" si="64"/>
        <v/>
      </c>
      <c r="H4119" s="19"/>
      <c r="I4119" s="19"/>
      <c r="J4119" s="176" t="str">
        <f>IF(AND(C4119&lt;&gt;"",COUNTIF('3.工程情報'!$C$6:$C$501,C4119)=0),"工程記号が3.工程情報に存在しません。","")</f>
        <v/>
      </c>
    </row>
    <row r="4120" spans="2:10" ht="18" customHeight="1">
      <c r="B4120" s="166"/>
      <c r="C4120" s="165"/>
      <c r="D4120" s="12" t="str">
        <f>IF(C4120="","",VLOOKUP(C4120,'3.工程情報'!$C$6:$D$501,2,FALSE))</f>
        <v/>
      </c>
      <c r="E4120" s="165"/>
      <c r="F4120" s="170"/>
      <c r="G4120" s="189" t="str">
        <f t="shared" si="64"/>
        <v/>
      </c>
      <c r="H4120" s="19"/>
      <c r="I4120" s="19"/>
      <c r="J4120" s="176" t="str">
        <f>IF(AND(C4120&lt;&gt;"",COUNTIF('3.工程情報'!$C$6:$C$501,C4120)=0),"工程記号が3.工程情報に存在しません。","")</f>
        <v/>
      </c>
    </row>
    <row r="4121" spans="2:10" ht="18" customHeight="1">
      <c r="B4121" s="166"/>
      <c r="C4121" s="165"/>
      <c r="D4121" s="12" t="str">
        <f>IF(C4121="","",VLOOKUP(C4121,'3.工程情報'!$C$6:$D$501,2,FALSE))</f>
        <v/>
      </c>
      <c r="E4121" s="165"/>
      <c r="F4121" s="170"/>
      <c r="G4121" s="189" t="str">
        <f t="shared" si="64"/>
        <v/>
      </c>
      <c r="H4121" s="19"/>
      <c r="I4121" s="19"/>
      <c r="J4121" s="176" t="str">
        <f>IF(AND(C4121&lt;&gt;"",COUNTIF('3.工程情報'!$C$6:$C$501,C4121)=0),"工程記号が3.工程情報に存在しません。","")</f>
        <v/>
      </c>
    </row>
    <row r="4122" spans="2:10" ht="18" customHeight="1">
      <c r="B4122" s="166"/>
      <c r="C4122" s="165"/>
      <c r="D4122" s="12" t="str">
        <f>IF(C4122="","",VLOOKUP(C4122,'3.工程情報'!$C$6:$D$501,2,FALSE))</f>
        <v/>
      </c>
      <c r="E4122" s="165"/>
      <c r="F4122" s="170"/>
      <c r="G4122" s="189" t="str">
        <f t="shared" si="64"/>
        <v/>
      </c>
      <c r="H4122" s="19"/>
      <c r="I4122" s="19"/>
      <c r="J4122" s="176" t="str">
        <f>IF(AND(C4122&lt;&gt;"",COUNTIF('3.工程情報'!$C$6:$C$501,C4122)=0),"工程記号が3.工程情報に存在しません。","")</f>
        <v/>
      </c>
    </row>
    <row r="4123" spans="2:10" ht="18" customHeight="1">
      <c r="B4123" s="166"/>
      <c r="C4123" s="165"/>
      <c r="D4123" s="12" t="str">
        <f>IF(C4123="","",VLOOKUP(C4123,'3.工程情報'!$C$6:$D$501,2,FALSE))</f>
        <v/>
      </c>
      <c r="E4123" s="165"/>
      <c r="F4123" s="170"/>
      <c r="G4123" s="189" t="str">
        <f t="shared" si="64"/>
        <v/>
      </c>
      <c r="H4123" s="19"/>
      <c r="I4123" s="19"/>
      <c r="J4123" s="176" t="str">
        <f>IF(AND(C4123&lt;&gt;"",COUNTIF('3.工程情報'!$C$6:$C$501,C4123)=0),"工程記号が3.工程情報に存在しません。","")</f>
        <v/>
      </c>
    </row>
    <row r="4124" spans="2:10" ht="18" customHeight="1">
      <c r="B4124" s="166"/>
      <c r="C4124" s="165"/>
      <c r="D4124" s="12" t="str">
        <f>IF(C4124="","",VLOOKUP(C4124,'3.工程情報'!$C$6:$D$501,2,FALSE))</f>
        <v/>
      </c>
      <c r="E4124" s="165"/>
      <c r="F4124" s="170"/>
      <c r="G4124" s="189" t="str">
        <f t="shared" si="64"/>
        <v/>
      </c>
      <c r="H4124" s="19"/>
      <c r="I4124" s="19"/>
      <c r="J4124" s="176" t="str">
        <f>IF(AND(C4124&lt;&gt;"",COUNTIF('3.工程情報'!$C$6:$C$501,C4124)=0),"工程記号が3.工程情報に存在しません。","")</f>
        <v/>
      </c>
    </row>
    <row r="4125" spans="2:10" ht="18" customHeight="1">
      <c r="B4125" s="166"/>
      <c r="C4125" s="165"/>
      <c r="D4125" s="12" t="str">
        <f>IF(C4125="","",VLOOKUP(C4125,'3.工程情報'!$C$6:$D$501,2,FALSE))</f>
        <v/>
      </c>
      <c r="E4125" s="165"/>
      <c r="F4125" s="170"/>
      <c r="G4125" s="189" t="str">
        <f t="shared" si="64"/>
        <v/>
      </c>
      <c r="H4125" s="19"/>
      <c r="I4125" s="19"/>
      <c r="J4125" s="176" t="str">
        <f>IF(AND(C4125&lt;&gt;"",COUNTIF('3.工程情報'!$C$6:$C$501,C4125)=0),"工程記号が3.工程情報に存在しません。","")</f>
        <v/>
      </c>
    </row>
    <row r="4126" spans="2:10" ht="18" customHeight="1">
      <c r="B4126" s="166"/>
      <c r="C4126" s="165"/>
      <c r="D4126" s="12" t="str">
        <f>IF(C4126="","",VLOOKUP(C4126,'3.工程情報'!$C$6:$D$501,2,FALSE))</f>
        <v/>
      </c>
      <c r="E4126" s="165"/>
      <c r="F4126" s="170"/>
      <c r="G4126" s="189" t="str">
        <f t="shared" si="64"/>
        <v/>
      </c>
      <c r="H4126" s="19"/>
      <c r="I4126" s="19"/>
      <c r="J4126" s="176" t="str">
        <f>IF(AND(C4126&lt;&gt;"",COUNTIF('3.工程情報'!$C$6:$C$501,C4126)=0),"工程記号が3.工程情報に存在しません。","")</f>
        <v/>
      </c>
    </row>
    <row r="4127" spans="2:10" ht="18" customHeight="1">
      <c r="B4127" s="166"/>
      <c r="C4127" s="165"/>
      <c r="D4127" s="12" t="str">
        <f>IF(C4127="","",VLOOKUP(C4127,'3.工程情報'!$C$6:$D$501,2,FALSE))</f>
        <v/>
      </c>
      <c r="E4127" s="165"/>
      <c r="F4127" s="170"/>
      <c r="G4127" s="189" t="str">
        <f t="shared" si="64"/>
        <v/>
      </c>
      <c r="H4127" s="19"/>
      <c r="I4127" s="19"/>
      <c r="J4127" s="176" t="str">
        <f>IF(AND(C4127&lt;&gt;"",COUNTIF('3.工程情報'!$C$6:$C$501,C4127)=0),"工程記号が3.工程情報に存在しません。","")</f>
        <v/>
      </c>
    </row>
    <row r="4128" spans="2:10" ht="18" customHeight="1">
      <c r="B4128" s="166"/>
      <c r="C4128" s="165"/>
      <c r="D4128" s="12" t="str">
        <f>IF(C4128="","",VLOOKUP(C4128,'3.工程情報'!$C$6:$D$501,2,FALSE))</f>
        <v/>
      </c>
      <c r="E4128" s="165"/>
      <c r="F4128" s="170"/>
      <c r="G4128" s="189" t="str">
        <f t="shared" si="64"/>
        <v/>
      </c>
      <c r="H4128" s="19"/>
      <c r="I4128" s="19"/>
      <c r="J4128" s="176" t="str">
        <f>IF(AND(C4128&lt;&gt;"",COUNTIF('3.工程情報'!$C$6:$C$501,C4128)=0),"工程記号が3.工程情報に存在しません。","")</f>
        <v/>
      </c>
    </row>
    <row r="4129" spans="2:10" ht="18" customHeight="1">
      <c r="B4129" s="166"/>
      <c r="C4129" s="165"/>
      <c r="D4129" s="12" t="str">
        <f>IF(C4129="","",VLOOKUP(C4129,'3.工程情報'!$C$6:$D$501,2,FALSE))</f>
        <v/>
      </c>
      <c r="E4129" s="165"/>
      <c r="F4129" s="170"/>
      <c r="G4129" s="189" t="str">
        <f t="shared" si="64"/>
        <v/>
      </c>
      <c r="H4129" s="19"/>
      <c r="I4129" s="19"/>
      <c r="J4129" s="176" t="str">
        <f>IF(AND(C4129&lt;&gt;"",COUNTIF('3.工程情報'!$C$6:$C$501,C4129)=0),"工程記号が3.工程情報に存在しません。","")</f>
        <v/>
      </c>
    </row>
    <row r="4130" spans="2:10" ht="18" customHeight="1">
      <c r="B4130" s="166"/>
      <c r="C4130" s="165"/>
      <c r="D4130" s="12" t="str">
        <f>IF(C4130="","",VLOOKUP(C4130,'3.工程情報'!$C$6:$D$501,2,FALSE))</f>
        <v/>
      </c>
      <c r="E4130" s="165"/>
      <c r="F4130" s="170"/>
      <c r="G4130" s="189" t="str">
        <f t="shared" si="64"/>
        <v/>
      </c>
      <c r="H4130" s="19"/>
      <c r="I4130" s="19"/>
      <c r="J4130" s="176" t="str">
        <f>IF(AND(C4130&lt;&gt;"",COUNTIF('3.工程情報'!$C$6:$C$501,C4130)=0),"工程記号が3.工程情報に存在しません。","")</f>
        <v/>
      </c>
    </row>
    <row r="4131" spans="2:10" ht="18" customHeight="1">
      <c r="B4131" s="166"/>
      <c r="C4131" s="165"/>
      <c r="D4131" s="12" t="str">
        <f>IF(C4131="","",VLOOKUP(C4131,'3.工程情報'!$C$6:$D$501,2,FALSE))</f>
        <v/>
      </c>
      <c r="E4131" s="165"/>
      <c r="F4131" s="170"/>
      <c r="G4131" s="189" t="str">
        <f t="shared" si="64"/>
        <v/>
      </c>
      <c r="H4131" s="19"/>
      <c r="I4131" s="19"/>
      <c r="J4131" s="176" t="str">
        <f>IF(AND(C4131&lt;&gt;"",COUNTIF('3.工程情報'!$C$6:$C$501,C4131)=0),"工程記号が3.工程情報に存在しません。","")</f>
        <v/>
      </c>
    </row>
    <row r="4132" spans="2:10" ht="18" customHeight="1">
      <c r="B4132" s="166"/>
      <c r="C4132" s="165"/>
      <c r="D4132" s="12" t="str">
        <f>IF(C4132="","",VLOOKUP(C4132,'3.工程情報'!$C$6:$D$501,2,FALSE))</f>
        <v/>
      </c>
      <c r="E4132" s="165"/>
      <c r="F4132" s="170"/>
      <c r="G4132" s="189" t="str">
        <f t="shared" si="64"/>
        <v/>
      </c>
      <c r="H4132" s="19"/>
      <c r="I4132" s="19"/>
      <c r="J4132" s="176" t="str">
        <f>IF(AND(C4132&lt;&gt;"",COUNTIF('3.工程情報'!$C$6:$C$501,C4132)=0),"工程記号が3.工程情報に存在しません。","")</f>
        <v/>
      </c>
    </row>
    <row r="4133" spans="2:10" ht="18" customHeight="1">
      <c r="B4133" s="166"/>
      <c r="C4133" s="165"/>
      <c r="D4133" s="12" t="str">
        <f>IF(C4133="","",VLOOKUP(C4133,'3.工程情報'!$C$6:$D$501,2,FALSE))</f>
        <v/>
      </c>
      <c r="E4133" s="165"/>
      <c r="F4133" s="170"/>
      <c r="G4133" s="189" t="str">
        <f t="shared" si="64"/>
        <v/>
      </c>
      <c r="H4133" s="19"/>
      <c r="I4133" s="19"/>
      <c r="J4133" s="176" t="str">
        <f>IF(AND(C4133&lt;&gt;"",COUNTIF('3.工程情報'!$C$6:$C$501,C4133)=0),"工程記号が3.工程情報に存在しません。","")</f>
        <v/>
      </c>
    </row>
    <row r="4134" spans="2:10" ht="18" customHeight="1">
      <c r="B4134" s="166"/>
      <c r="C4134" s="165"/>
      <c r="D4134" s="12" t="str">
        <f>IF(C4134="","",VLOOKUP(C4134,'3.工程情報'!$C$6:$D$501,2,FALSE))</f>
        <v/>
      </c>
      <c r="E4134" s="165"/>
      <c r="F4134" s="170"/>
      <c r="G4134" s="189" t="str">
        <f t="shared" si="64"/>
        <v/>
      </c>
      <c r="H4134" s="19"/>
      <c r="I4134" s="19"/>
      <c r="J4134" s="176" t="str">
        <f>IF(AND(C4134&lt;&gt;"",COUNTIF('3.工程情報'!$C$6:$C$501,C4134)=0),"工程記号が3.工程情報に存在しません。","")</f>
        <v/>
      </c>
    </row>
    <row r="4135" spans="2:10" ht="18" customHeight="1">
      <c r="B4135" s="166"/>
      <c r="C4135" s="165"/>
      <c r="D4135" s="12" t="str">
        <f>IF(C4135="","",VLOOKUP(C4135,'3.工程情報'!$C$6:$D$501,2,FALSE))</f>
        <v/>
      </c>
      <c r="E4135" s="165"/>
      <c r="F4135" s="170"/>
      <c r="G4135" s="189" t="str">
        <f t="shared" si="64"/>
        <v/>
      </c>
      <c r="H4135" s="19"/>
      <c r="I4135" s="19"/>
      <c r="J4135" s="176" t="str">
        <f>IF(AND(C4135&lt;&gt;"",COUNTIF('3.工程情報'!$C$6:$C$501,C4135)=0),"工程記号が3.工程情報に存在しません。","")</f>
        <v/>
      </c>
    </row>
    <row r="4136" spans="2:10" ht="18" customHeight="1">
      <c r="B4136" s="166"/>
      <c r="C4136" s="165"/>
      <c r="D4136" s="12" t="str">
        <f>IF(C4136="","",VLOOKUP(C4136,'3.工程情報'!$C$6:$D$501,2,FALSE))</f>
        <v/>
      </c>
      <c r="E4136" s="165"/>
      <c r="F4136" s="170"/>
      <c r="G4136" s="189" t="str">
        <f t="shared" si="64"/>
        <v/>
      </c>
      <c r="H4136" s="19"/>
      <c r="I4136" s="19"/>
      <c r="J4136" s="176" t="str">
        <f>IF(AND(C4136&lt;&gt;"",COUNTIF('3.工程情報'!$C$6:$C$501,C4136)=0),"工程記号が3.工程情報に存在しません。","")</f>
        <v/>
      </c>
    </row>
    <row r="4137" spans="2:10" ht="18" customHeight="1">
      <c r="B4137" s="166"/>
      <c r="C4137" s="165"/>
      <c r="D4137" s="12" t="str">
        <f>IF(C4137="","",VLOOKUP(C4137,'3.工程情報'!$C$6:$D$501,2,FALSE))</f>
        <v/>
      </c>
      <c r="E4137" s="165"/>
      <c r="F4137" s="170"/>
      <c r="G4137" s="189" t="str">
        <f t="shared" si="64"/>
        <v/>
      </c>
      <c r="H4137" s="19"/>
      <c r="I4137" s="19"/>
      <c r="J4137" s="176" t="str">
        <f>IF(AND(C4137&lt;&gt;"",COUNTIF('3.工程情報'!$C$6:$C$501,C4137)=0),"工程記号が3.工程情報に存在しません。","")</f>
        <v/>
      </c>
    </row>
    <row r="4138" spans="2:10" ht="18" customHeight="1">
      <c r="B4138" s="166"/>
      <c r="C4138" s="165"/>
      <c r="D4138" s="12" t="str">
        <f>IF(C4138="","",VLOOKUP(C4138,'3.工程情報'!$C$6:$D$501,2,FALSE))</f>
        <v/>
      </c>
      <c r="E4138" s="165"/>
      <c r="F4138" s="170"/>
      <c r="G4138" s="189" t="str">
        <f t="shared" si="64"/>
        <v/>
      </c>
      <c r="H4138" s="19"/>
      <c r="I4138" s="19"/>
      <c r="J4138" s="176" t="str">
        <f>IF(AND(C4138&lt;&gt;"",COUNTIF('3.工程情報'!$C$6:$C$501,C4138)=0),"工程記号が3.工程情報に存在しません。","")</f>
        <v/>
      </c>
    </row>
    <row r="4139" spans="2:10" ht="18" customHeight="1">
      <c r="B4139" s="166"/>
      <c r="C4139" s="165"/>
      <c r="D4139" s="12" t="str">
        <f>IF(C4139="","",VLOOKUP(C4139,'3.工程情報'!$C$6:$D$501,2,FALSE))</f>
        <v/>
      </c>
      <c r="E4139" s="165"/>
      <c r="F4139" s="170"/>
      <c r="G4139" s="189" t="str">
        <f t="shared" si="64"/>
        <v/>
      </c>
      <c r="H4139" s="19"/>
      <c r="I4139" s="19"/>
      <c r="J4139" s="176" t="str">
        <f>IF(AND(C4139&lt;&gt;"",COUNTIF('3.工程情報'!$C$6:$C$501,C4139)=0),"工程記号が3.工程情報に存在しません。","")</f>
        <v/>
      </c>
    </row>
    <row r="4140" spans="2:10" ht="18" customHeight="1">
      <c r="B4140" s="166"/>
      <c r="C4140" s="165"/>
      <c r="D4140" s="12" t="str">
        <f>IF(C4140="","",VLOOKUP(C4140,'3.工程情報'!$C$6:$D$501,2,FALSE))</f>
        <v/>
      </c>
      <c r="E4140" s="165"/>
      <c r="F4140" s="170"/>
      <c r="G4140" s="189" t="str">
        <f t="shared" si="64"/>
        <v/>
      </c>
      <c r="H4140" s="19"/>
      <c r="I4140" s="19"/>
      <c r="J4140" s="176" t="str">
        <f>IF(AND(C4140&lt;&gt;"",COUNTIF('3.工程情報'!$C$6:$C$501,C4140)=0),"工程記号が3.工程情報に存在しません。","")</f>
        <v/>
      </c>
    </row>
    <row r="4141" spans="2:10" ht="18" customHeight="1">
      <c r="B4141" s="166"/>
      <c r="C4141" s="165"/>
      <c r="D4141" s="12" t="str">
        <f>IF(C4141="","",VLOOKUP(C4141,'3.工程情報'!$C$6:$D$501,2,FALSE))</f>
        <v/>
      </c>
      <c r="E4141" s="165"/>
      <c r="F4141" s="170"/>
      <c r="G4141" s="189" t="str">
        <f t="shared" si="64"/>
        <v/>
      </c>
      <c r="H4141" s="19"/>
      <c r="I4141" s="19"/>
      <c r="J4141" s="176" t="str">
        <f>IF(AND(C4141&lt;&gt;"",COUNTIF('3.工程情報'!$C$6:$C$501,C4141)=0),"工程記号が3.工程情報に存在しません。","")</f>
        <v/>
      </c>
    </row>
    <row r="4142" spans="2:10" ht="18" customHeight="1">
      <c r="B4142" s="166"/>
      <c r="C4142" s="165"/>
      <c r="D4142" s="12" t="str">
        <f>IF(C4142="","",VLOOKUP(C4142,'3.工程情報'!$C$6:$D$501,2,FALSE))</f>
        <v/>
      </c>
      <c r="E4142" s="165"/>
      <c r="F4142" s="170"/>
      <c r="G4142" s="189" t="str">
        <f t="shared" si="64"/>
        <v/>
      </c>
      <c r="H4142" s="19"/>
      <c r="I4142" s="19"/>
      <c r="J4142" s="176" t="str">
        <f>IF(AND(C4142&lt;&gt;"",COUNTIF('3.工程情報'!$C$6:$C$501,C4142)=0),"工程記号が3.工程情報に存在しません。","")</f>
        <v/>
      </c>
    </row>
    <row r="4143" spans="2:10" ht="18" customHeight="1">
      <c r="B4143" s="166"/>
      <c r="C4143" s="165"/>
      <c r="D4143" s="12" t="str">
        <f>IF(C4143="","",VLOOKUP(C4143,'3.工程情報'!$C$6:$D$501,2,FALSE))</f>
        <v/>
      </c>
      <c r="E4143" s="165"/>
      <c r="F4143" s="170"/>
      <c r="G4143" s="189" t="str">
        <f t="shared" si="64"/>
        <v/>
      </c>
      <c r="H4143" s="19"/>
      <c r="I4143" s="19"/>
      <c r="J4143" s="176" t="str">
        <f>IF(AND(C4143&lt;&gt;"",COUNTIF('3.工程情報'!$C$6:$C$501,C4143)=0),"工程記号が3.工程情報に存在しません。","")</f>
        <v/>
      </c>
    </row>
    <row r="4144" spans="2:10" ht="18" customHeight="1">
      <c r="B4144" s="166"/>
      <c r="C4144" s="165"/>
      <c r="D4144" s="12" t="str">
        <f>IF(C4144="","",VLOOKUP(C4144,'3.工程情報'!$C$6:$D$501,2,FALSE))</f>
        <v/>
      </c>
      <c r="E4144" s="165"/>
      <c r="F4144" s="170"/>
      <c r="G4144" s="189" t="str">
        <f t="shared" si="64"/>
        <v/>
      </c>
      <c r="H4144" s="19"/>
      <c r="I4144" s="19"/>
      <c r="J4144" s="176" t="str">
        <f>IF(AND(C4144&lt;&gt;"",COUNTIF('3.工程情報'!$C$6:$C$501,C4144)=0),"工程記号が3.工程情報に存在しません。","")</f>
        <v/>
      </c>
    </row>
    <row r="4145" spans="2:10" ht="18" customHeight="1">
      <c r="B4145" s="166"/>
      <c r="C4145" s="165"/>
      <c r="D4145" s="12" t="str">
        <f>IF(C4145="","",VLOOKUP(C4145,'3.工程情報'!$C$6:$D$501,2,FALSE))</f>
        <v/>
      </c>
      <c r="E4145" s="165"/>
      <c r="F4145" s="170"/>
      <c r="G4145" s="189" t="str">
        <f t="shared" si="64"/>
        <v/>
      </c>
      <c r="H4145" s="19"/>
      <c r="I4145" s="19"/>
      <c r="J4145" s="176" t="str">
        <f>IF(AND(C4145&lt;&gt;"",COUNTIF('3.工程情報'!$C$6:$C$501,C4145)=0),"工程記号が3.工程情報に存在しません。","")</f>
        <v/>
      </c>
    </row>
    <row r="4146" spans="2:10" ht="18" customHeight="1">
      <c r="B4146" s="166"/>
      <c r="C4146" s="165"/>
      <c r="D4146" s="12" t="str">
        <f>IF(C4146="","",VLOOKUP(C4146,'3.工程情報'!$C$6:$D$501,2,FALSE))</f>
        <v/>
      </c>
      <c r="E4146" s="165"/>
      <c r="F4146" s="170"/>
      <c r="G4146" s="189" t="str">
        <f t="shared" si="64"/>
        <v/>
      </c>
      <c r="H4146" s="19"/>
      <c r="I4146" s="19"/>
      <c r="J4146" s="176" t="str">
        <f>IF(AND(C4146&lt;&gt;"",COUNTIF('3.工程情報'!$C$6:$C$501,C4146)=0),"工程記号が3.工程情報に存在しません。","")</f>
        <v/>
      </c>
    </row>
    <row r="4147" spans="2:10" ht="18" customHeight="1">
      <c r="B4147" s="166"/>
      <c r="C4147" s="165"/>
      <c r="D4147" s="12" t="str">
        <f>IF(C4147="","",VLOOKUP(C4147,'3.工程情報'!$C$6:$D$501,2,FALSE))</f>
        <v/>
      </c>
      <c r="E4147" s="165"/>
      <c r="F4147" s="170"/>
      <c r="G4147" s="189" t="str">
        <f t="shared" si="64"/>
        <v/>
      </c>
      <c r="H4147" s="19"/>
      <c r="I4147" s="19"/>
      <c r="J4147" s="176" t="str">
        <f>IF(AND(C4147&lt;&gt;"",COUNTIF('3.工程情報'!$C$6:$C$501,C4147)=0),"工程記号が3.工程情報に存在しません。","")</f>
        <v/>
      </c>
    </row>
    <row r="4148" spans="2:10" ht="18" customHeight="1">
      <c r="B4148" s="166"/>
      <c r="C4148" s="165"/>
      <c r="D4148" s="12" t="str">
        <f>IF(C4148="","",VLOOKUP(C4148,'3.工程情報'!$C$6:$D$501,2,FALSE))</f>
        <v/>
      </c>
      <c r="E4148" s="165"/>
      <c r="F4148" s="170"/>
      <c r="G4148" s="189" t="str">
        <f t="shared" si="64"/>
        <v/>
      </c>
      <c r="H4148" s="19"/>
      <c r="I4148" s="19"/>
      <c r="J4148" s="176" t="str">
        <f>IF(AND(C4148&lt;&gt;"",COUNTIF('3.工程情報'!$C$6:$C$501,C4148)=0),"工程記号が3.工程情報に存在しません。","")</f>
        <v/>
      </c>
    </row>
    <row r="4149" spans="2:10" ht="18" customHeight="1">
      <c r="B4149" s="166"/>
      <c r="C4149" s="165"/>
      <c r="D4149" s="12" t="str">
        <f>IF(C4149="","",VLOOKUP(C4149,'3.工程情報'!$C$6:$D$501,2,FALSE))</f>
        <v/>
      </c>
      <c r="E4149" s="165"/>
      <c r="F4149" s="170"/>
      <c r="G4149" s="189" t="str">
        <f t="shared" si="64"/>
        <v/>
      </c>
      <c r="H4149" s="19"/>
      <c r="I4149" s="19"/>
      <c r="J4149" s="176" t="str">
        <f>IF(AND(C4149&lt;&gt;"",COUNTIF('3.工程情報'!$C$6:$C$501,C4149)=0),"工程記号が3.工程情報に存在しません。","")</f>
        <v/>
      </c>
    </row>
    <row r="4150" spans="2:10" ht="18" customHeight="1">
      <c r="B4150" s="166"/>
      <c r="C4150" s="165"/>
      <c r="D4150" s="12" t="str">
        <f>IF(C4150="","",VLOOKUP(C4150,'3.工程情報'!$C$6:$D$501,2,FALSE))</f>
        <v/>
      </c>
      <c r="E4150" s="165"/>
      <c r="F4150" s="170"/>
      <c r="G4150" s="189" t="str">
        <f t="shared" si="64"/>
        <v/>
      </c>
      <c r="H4150" s="19"/>
      <c r="I4150" s="19"/>
      <c r="J4150" s="176" t="str">
        <f>IF(AND(C4150&lt;&gt;"",COUNTIF('3.工程情報'!$C$6:$C$501,C4150)=0),"工程記号が3.工程情報に存在しません。","")</f>
        <v/>
      </c>
    </row>
    <row r="4151" spans="2:10" ht="18" customHeight="1">
      <c r="B4151" s="166"/>
      <c r="C4151" s="165"/>
      <c r="D4151" s="12" t="str">
        <f>IF(C4151="","",VLOOKUP(C4151,'3.工程情報'!$C$6:$D$501,2,FALSE))</f>
        <v/>
      </c>
      <c r="E4151" s="165"/>
      <c r="F4151" s="170"/>
      <c r="G4151" s="189" t="str">
        <f t="shared" si="64"/>
        <v/>
      </c>
      <c r="H4151" s="19"/>
      <c r="I4151" s="19"/>
      <c r="J4151" s="176" t="str">
        <f>IF(AND(C4151&lt;&gt;"",COUNTIF('3.工程情報'!$C$6:$C$501,C4151)=0),"工程記号が3.工程情報に存在しません。","")</f>
        <v/>
      </c>
    </row>
    <row r="4152" spans="2:10" ht="18" customHeight="1">
      <c r="B4152" s="166"/>
      <c r="C4152" s="165"/>
      <c r="D4152" s="12" t="str">
        <f>IF(C4152="","",VLOOKUP(C4152,'3.工程情報'!$C$6:$D$501,2,FALSE))</f>
        <v/>
      </c>
      <c r="E4152" s="165"/>
      <c r="F4152" s="170"/>
      <c r="G4152" s="189" t="str">
        <f t="shared" si="64"/>
        <v/>
      </c>
      <c r="H4152" s="19"/>
      <c r="I4152" s="19"/>
      <c r="J4152" s="176" t="str">
        <f>IF(AND(C4152&lt;&gt;"",COUNTIF('3.工程情報'!$C$6:$C$501,C4152)=0),"工程記号が3.工程情報に存在しません。","")</f>
        <v/>
      </c>
    </row>
    <row r="4153" spans="2:10" ht="18" customHeight="1">
      <c r="B4153" s="166"/>
      <c r="C4153" s="165"/>
      <c r="D4153" s="12" t="str">
        <f>IF(C4153="","",VLOOKUP(C4153,'3.工程情報'!$C$6:$D$501,2,FALSE))</f>
        <v/>
      </c>
      <c r="E4153" s="165"/>
      <c r="F4153" s="170"/>
      <c r="G4153" s="189" t="str">
        <f t="shared" si="64"/>
        <v/>
      </c>
      <c r="H4153" s="19"/>
      <c r="I4153" s="19"/>
      <c r="J4153" s="176" t="str">
        <f>IF(AND(C4153&lt;&gt;"",COUNTIF('3.工程情報'!$C$6:$C$501,C4153)=0),"工程記号が3.工程情報に存在しません。","")</f>
        <v/>
      </c>
    </row>
    <row r="4154" spans="2:10" ht="18" customHeight="1">
      <c r="B4154" s="166"/>
      <c r="C4154" s="165"/>
      <c r="D4154" s="12" t="str">
        <f>IF(C4154="","",VLOOKUP(C4154,'3.工程情報'!$C$6:$D$501,2,FALSE))</f>
        <v/>
      </c>
      <c r="E4154" s="165"/>
      <c r="F4154" s="170"/>
      <c r="G4154" s="189" t="str">
        <f t="shared" si="64"/>
        <v/>
      </c>
      <c r="H4154" s="19"/>
      <c r="I4154" s="19"/>
      <c r="J4154" s="176" t="str">
        <f>IF(AND(C4154&lt;&gt;"",COUNTIF('3.工程情報'!$C$6:$C$501,C4154)=0),"工程記号が3.工程情報に存在しません。","")</f>
        <v/>
      </c>
    </row>
    <row r="4155" spans="2:10" ht="18" customHeight="1">
      <c r="B4155" s="166"/>
      <c r="C4155" s="165"/>
      <c r="D4155" s="12" t="str">
        <f>IF(C4155="","",VLOOKUP(C4155,'3.工程情報'!$C$6:$D$501,2,FALSE))</f>
        <v/>
      </c>
      <c r="E4155" s="165"/>
      <c r="F4155" s="170"/>
      <c r="G4155" s="189" t="str">
        <f t="shared" si="64"/>
        <v/>
      </c>
      <c r="H4155" s="19"/>
      <c r="I4155" s="19"/>
      <c r="J4155" s="176" t="str">
        <f>IF(AND(C4155&lt;&gt;"",COUNTIF('3.工程情報'!$C$6:$C$501,C4155)=0),"工程記号が3.工程情報に存在しません。","")</f>
        <v/>
      </c>
    </row>
    <row r="4156" spans="2:10" ht="18" customHeight="1">
      <c r="B4156" s="166"/>
      <c r="C4156" s="165"/>
      <c r="D4156" s="12" t="str">
        <f>IF(C4156="","",VLOOKUP(C4156,'3.工程情報'!$C$6:$D$501,2,FALSE))</f>
        <v/>
      </c>
      <c r="E4156" s="165"/>
      <c r="F4156" s="170"/>
      <c r="G4156" s="189" t="str">
        <f t="shared" si="64"/>
        <v/>
      </c>
      <c r="H4156" s="19"/>
      <c r="I4156" s="19"/>
      <c r="J4156" s="176" t="str">
        <f>IF(AND(C4156&lt;&gt;"",COUNTIF('3.工程情報'!$C$6:$C$501,C4156)=0),"工程記号が3.工程情報に存在しません。","")</f>
        <v/>
      </c>
    </row>
    <row r="4157" spans="2:10" ht="18" customHeight="1">
      <c r="B4157" s="166"/>
      <c r="C4157" s="165"/>
      <c r="D4157" s="12" t="str">
        <f>IF(C4157="","",VLOOKUP(C4157,'3.工程情報'!$C$6:$D$501,2,FALSE))</f>
        <v/>
      </c>
      <c r="E4157" s="165"/>
      <c r="F4157" s="170"/>
      <c r="G4157" s="189" t="str">
        <f t="shared" si="64"/>
        <v/>
      </c>
      <c r="H4157" s="19"/>
      <c r="I4157" s="19"/>
      <c r="J4157" s="176" t="str">
        <f>IF(AND(C4157&lt;&gt;"",COUNTIF('3.工程情報'!$C$6:$C$501,C4157)=0),"工程記号が3.工程情報に存在しません。","")</f>
        <v/>
      </c>
    </row>
    <row r="4158" spans="2:10" ht="18" customHeight="1">
      <c r="B4158" s="166"/>
      <c r="C4158" s="165"/>
      <c r="D4158" s="12" t="str">
        <f>IF(C4158="","",VLOOKUP(C4158,'3.工程情報'!$C$6:$D$501,2,FALSE))</f>
        <v/>
      </c>
      <c r="E4158" s="165"/>
      <c r="F4158" s="170"/>
      <c r="G4158" s="189" t="str">
        <f t="shared" si="64"/>
        <v/>
      </c>
      <c r="H4158" s="19"/>
      <c r="I4158" s="19"/>
      <c r="J4158" s="176" t="str">
        <f>IF(AND(C4158&lt;&gt;"",COUNTIF('3.工程情報'!$C$6:$C$501,C4158)=0),"工程記号が3.工程情報に存在しません。","")</f>
        <v/>
      </c>
    </row>
    <row r="4159" spans="2:10" ht="18" customHeight="1">
      <c r="B4159" s="166"/>
      <c r="C4159" s="165"/>
      <c r="D4159" s="12" t="str">
        <f>IF(C4159="","",VLOOKUP(C4159,'3.工程情報'!$C$6:$D$501,2,FALSE))</f>
        <v/>
      </c>
      <c r="E4159" s="165"/>
      <c r="F4159" s="170"/>
      <c r="G4159" s="189" t="str">
        <f t="shared" si="64"/>
        <v/>
      </c>
      <c r="H4159" s="19"/>
      <c r="I4159" s="19"/>
      <c r="J4159" s="176" t="str">
        <f>IF(AND(C4159&lt;&gt;"",COUNTIF('3.工程情報'!$C$6:$C$501,C4159)=0),"工程記号が3.工程情報に存在しません。","")</f>
        <v/>
      </c>
    </row>
    <row r="4160" spans="2:10" ht="18" customHeight="1">
      <c r="B4160" s="166"/>
      <c r="C4160" s="165"/>
      <c r="D4160" s="12" t="str">
        <f>IF(C4160="","",VLOOKUP(C4160,'3.工程情報'!$C$6:$D$501,2,FALSE))</f>
        <v/>
      </c>
      <c r="E4160" s="165"/>
      <c r="F4160" s="170"/>
      <c r="G4160" s="189" t="str">
        <f t="shared" si="64"/>
        <v/>
      </c>
      <c r="H4160" s="19"/>
      <c r="I4160" s="19"/>
      <c r="J4160" s="176" t="str">
        <f>IF(AND(C4160&lt;&gt;"",COUNTIF('3.工程情報'!$C$6:$C$501,C4160)=0),"工程記号が3.工程情報に存在しません。","")</f>
        <v/>
      </c>
    </row>
    <row r="4161" spans="2:10" ht="18" customHeight="1">
      <c r="B4161" s="166"/>
      <c r="C4161" s="165"/>
      <c r="D4161" s="12" t="str">
        <f>IF(C4161="","",VLOOKUP(C4161,'3.工程情報'!$C$6:$D$501,2,FALSE))</f>
        <v/>
      </c>
      <c r="E4161" s="165"/>
      <c r="F4161" s="170"/>
      <c r="G4161" s="189" t="str">
        <f t="shared" si="64"/>
        <v/>
      </c>
      <c r="H4161" s="19"/>
      <c r="I4161" s="19"/>
      <c r="J4161" s="176" t="str">
        <f>IF(AND(C4161&lt;&gt;"",COUNTIF('3.工程情報'!$C$6:$C$501,C4161)=0),"工程記号が3.工程情報に存在しません。","")</f>
        <v/>
      </c>
    </row>
    <row r="4162" spans="2:10" ht="18" customHeight="1">
      <c r="B4162" s="166"/>
      <c r="C4162" s="165"/>
      <c r="D4162" s="12" t="str">
        <f>IF(C4162="","",VLOOKUP(C4162,'3.工程情報'!$C$6:$D$501,2,FALSE))</f>
        <v/>
      </c>
      <c r="E4162" s="165"/>
      <c r="F4162" s="170"/>
      <c r="G4162" s="189" t="str">
        <f t="shared" si="64"/>
        <v/>
      </c>
      <c r="H4162" s="19"/>
      <c r="I4162" s="19"/>
      <c r="J4162" s="176" t="str">
        <f>IF(AND(C4162&lt;&gt;"",COUNTIF('3.工程情報'!$C$6:$C$501,C4162)=0),"工程記号が3.工程情報に存在しません。","")</f>
        <v/>
      </c>
    </row>
    <row r="4163" spans="2:10" ht="18" customHeight="1">
      <c r="B4163" s="166"/>
      <c r="C4163" s="165"/>
      <c r="D4163" s="12" t="str">
        <f>IF(C4163="","",VLOOKUP(C4163,'3.工程情報'!$C$6:$D$501,2,FALSE))</f>
        <v/>
      </c>
      <c r="E4163" s="165"/>
      <c r="F4163" s="170"/>
      <c r="G4163" s="189" t="str">
        <f t="shared" si="64"/>
        <v/>
      </c>
      <c r="H4163" s="19"/>
      <c r="I4163" s="19"/>
      <c r="J4163" s="176" t="str">
        <f>IF(AND(C4163&lt;&gt;"",COUNTIF('3.工程情報'!$C$6:$C$501,C4163)=0),"工程記号が3.工程情報に存在しません。","")</f>
        <v/>
      </c>
    </row>
    <row r="4164" spans="2:10" ht="18" customHeight="1">
      <c r="B4164" s="166"/>
      <c r="C4164" s="165"/>
      <c r="D4164" s="12" t="str">
        <f>IF(C4164="","",VLOOKUP(C4164,'3.工程情報'!$C$6:$D$501,2,FALSE))</f>
        <v/>
      </c>
      <c r="E4164" s="165"/>
      <c r="F4164" s="170"/>
      <c r="G4164" s="189" t="str">
        <f t="shared" si="64"/>
        <v/>
      </c>
      <c r="H4164" s="19"/>
      <c r="I4164" s="19"/>
      <c r="J4164" s="176" t="str">
        <f>IF(AND(C4164&lt;&gt;"",COUNTIF('3.工程情報'!$C$6:$C$501,C4164)=0),"工程記号が3.工程情報に存在しません。","")</f>
        <v/>
      </c>
    </row>
    <row r="4165" spans="2:10" ht="18" customHeight="1">
      <c r="B4165" s="166"/>
      <c r="C4165" s="165"/>
      <c r="D4165" s="12" t="str">
        <f>IF(C4165="","",VLOOKUP(C4165,'3.工程情報'!$C$6:$D$501,2,FALSE))</f>
        <v/>
      </c>
      <c r="E4165" s="165"/>
      <c r="F4165" s="170"/>
      <c r="G4165" s="189" t="str">
        <f t="shared" si="64"/>
        <v/>
      </c>
      <c r="H4165" s="19"/>
      <c r="I4165" s="19"/>
      <c r="J4165" s="176" t="str">
        <f>IF(AND(C4165&lt;&gt;"",COUNTIF('3.工程情報'!$C$6:$C$501,C4165)=0),"工程記号が3.工程情報に存在しません。","")</f>
        <v/>
      </c>
    </row>
    <row r="4166" spans="2:10" ht="18" customHeight="1">
      <c r="B4166" s="166"/>
      <c r="C4166" s="165"/>
      <c r="D4166" s="12" t="str">
        <f>IF(C4166="","",VLOOKUP(C4166,'3.工程情報'!$C$6:$D$501,2,FALSE))</f>
        <v/>
      </c>
      <c r="E4166" s="165"/>
      <c r="F4166" s="170"/>
      <c r="G4166" s="189" t="str">
        <f t="shared" ref="G4166:G4229" si="65">C4166&amp;E4166</f>
        <v/>
      </c>
      <c r="H4166" s="19"/>
      <c r="I4166" s="19"/>
      <c r="J4166" s="176" t="str">
        <f>IF(AND(C4166&lt;&gt;"",COUNTIF('3.工程情報'!$C$6:$C$501,C4166)=0),"工程記号が3.工程情報に存在しません。","")</f>
        <v/>
      </c>
    </row>
    <row r="4167" spans="2:10" ht="18" customHeight="1">
      <c r="B4167" s="166"/>
      <c r="C4167" s="165"/>
      <c r="D4167" s="12" t="str">
        <f>IF(C4167="","",VLOOKUP(C4167,'3.工程情報'!$C$6:$D$501,2,FALSE))</f>
        <v/>
      </c>
      <c r="E4167" s="165"/>
      <c r="F4167" s="170"/>
      <c r="G4167" s="189" t="str">
        <f t="shared" si="65"/>
        <v/>
      </c>
      <c r="H4167" s="19"/>
      <c r="I4167" s="19"/>
      <c r="J4167" s="176" t="str">
        <f>IF(AND(C4167&lt;&gt;"",COUNTIF('3.工程情報'!$C$6:$C$501,C4167)=0),"工程記号が3.工程情報に存在しません。","")</f>
        <v/>
      </c>
    </row>
    <row r="4168" spans="2:10" ht="18" customHeight="1">
      <c r="B4168" s="166"/>
      <c r="C4168" s="165"/>
      <c r="D4168" s="12" t="str">
        <f>IF(C4168="","",VLOOKUP(C4168,'3.工程情報'!$C$6:$D$501,2,FALSE))</f>
        <v/>
      </c>
      <c r="E4168" s="165"/>
      <c r="F4168" s="170"/>
      <c r="G4168" s="189" t="str">
        <f t="shared" si="65"/>
        <v/>
      </c>
      <c r="H4168" s="19"/>
      <c r="I4168" s="19"/>
      <c r="J4168" s="176" t="str">
        <f>IF(AND(C4168&lt;&gt;"",COUNTIF('3.工程情報'!$C$6:$C$501,C4168)=0),"工程記号が3.工程情報に存在しません。","")</f>
        <v/>
      </c>
    </row>
    <row r="4169" spans="2:10" ht="18" customHeight="1">
      <c r="B4169" s="166"/>
      <c r="C4169" s="165"/>
      <c r="D4169" s="12" t="str">
        <f>IF(C4169="","",VLOOKUP(C4169,'3.工程情報'!$C$6:$D$501,2,FALSE))</f>
        <v/>
      </c>
      <c r="E4169" s="165"/>
      <c r="F4169" s="170"/>
      <c r="G4169" s="189" t="str">
        <f t="shared" si="65"/>
        <v/>
      </c>
      <c r="H4169" s="19"/>
      <c r="I4169" s="19"/>
      <c r="J4169" s="176" t="str">
        <f>IF(AND(C4169&lt;&gt;"",COUNTIF('3.工程情報'!$C$6:$C$501,C4169)=0),"工程記号が3.工程情報に存在しません。","")</f>
        <v/>
      </c>
    </row>
    <row r="4170" spans="2:10" ht="18" customHeight="1">
      <c r="B4170" s="166"/>
      <c r="C4170" s="165"/>
      <c r="D4170" s="12" t="str">
        <f>IF(C4170="","",VLOOKUP(C4170,'3.工程情報'!$C$6:$D$501,2,FALSE))</f>
        <v/>
      </c>
      <c r="E4170" s="165"/>
      <c r="F4170" s="170"/>
      <c r="G4170" s="189" t="str">
        <f t="shared" si="65"/>
        <v/>
      </c>
      <c r="H4170" s="19"/>
      <c r="I4170" s="19"/>
      <c r="J4170" s="176" t="str">
        <f>IF(AND(C4170&lt;&gt;"",COUNTIF('3.工程情報'!$C$6:$C$501,C4170)=0),"工程記号が3.工程情報に存在しません。","")</f>
        <v/>
      </c>
    </row>
    <row r="4171" spans="2:10" ht="18" customHeight="1">
      <c r="B4171" s="166"/>
      <c r="C4171" s="165"/>
      <c r="D4171" s="12" t="str">
        <f>IF(C4171="","",VLOOKUP(C4171,'3.工程情報'!$C$6:$D$501,2,FALSE))</f>
        <v/>
      </c>
      <c r="E4171" s="165"/>
      <c r="F4171" s="170"/>
      <c r="G4171" s="189" t="str">
        <f t="shared" si="65"/>
        <v/>
      </c>
      <c r="H4171" s="19"/>
      <c r="I4171" s="19"/>
      <c r="J4171" s="176" t="str">
        <f>IF(AND(C4171&lt;&gt;"",COUNTIF('3.工程情報'!$C$6:$C$501,C4171)=0),"工程記号が3.工程情報に存在しません。","")</f>
        <v/>
      </c>
    </row>
    <row r="4172" spans="2:10" ht="18" customHeight="1">
      <c r="B4172" s="166"/>
      <c r="C4172" s="165"/>
      <c r="D4172" s="12" t="str">
        <f>IF(C4172="","",VLOOKUP(C4172,'3.工程情報'!$C$6:$D$501,2,FALSE))</f>
        <v/>
      </c>
      <c r="E4172" s="165"/>
      <c r="F4172" s="170"/>
      <c r="G4172" s="189" t="str">
        <f t="shared" si="65"/>
        <v/>
      </c>
      <c r="H4172" s="19"/>
      <c r="I4172" s="19"/>
      <c r="J4172" s="176" t="str">
        <f>IF(AND(C4172&lt;&gt;"",COUNTIF('3.工程情報'!$C$6:$C$501,C4172)=0),"工程記号が3.工程情報に存在しません。","")</f>
        <v/>
      </c>
    </row>
    <row r="4173" spans="2:10" ht="18" customHeight="1">
      <c r="B4173" s="166"/>
      <c r="C4173" s="165"/>
      <c r="D4173" s="12" t="str">
        <f>IF(C4173="","",VLOOKUP(C4173,'3.工程情報'!$C$6:$D$501,2,FALSE))</f>
        <v/>
      </c>
      <c r="E4173" s="165"/>
      <c r="F4173" s="170"/>
      <c r="G4173" s="189" t="str">
        <f t="shared" si="65"/>
        <v/>
      </c>
      <c r="H4173" s="19"/>
      <c r="I4173" s="19"/>
      <c r="J4173" s="176" t="str">
        <f>IF(AND(C4173&lt;&gt;"",COUNTIF('3.工程情報'!$C$6:$C$501,C4173)=0),"工程記号が3.工程情報に存在しません。","")</f>
        <v/>
      </c>
    </row>
    <row r="4174" spans="2:10" ht="18" customHeight="1">
      <c r="B4174" s="166"/>
      <c r="C4174" s="165"/>
      <c r="D4174" s="12" t="str">
        <f>IF(C4174="","",VLOOKUP(C4174,'3.工程情報'!$C$6:$D$501,2,FALSE))</f>
        <v/>
      </c>
      <c r="E4174" s="165"/>
      <c r="F4174" s="170"/>
      <c r="G4174" s="189" t="str">
        <f t="shared" si="65"/>
        <v/>
      </c>
      <c r="H4174" s="19"/>
      <c r="I4174" s="19"/>
      <c r="J4174" s="176" t="str">
        <f>IF(AND(C4174&lt;&gt;"",COUNTIF('3.工程情報'!$C$6:$C$501,C4174)=0),"工程記号が3.工程情報に存在しません。","")</f>
        <v/>
      </c>
    </row>
    <row r="4175" spans="2:10" ht="18" customHeight="1">
      <c r="B4175" s="166"/>
      <c r="C4175" s="165"/>
      <c r="D4175" s="12" t="str">
        <f>IF(C4175="","",VLOOKUP(C4175,'3.工程情報'!$C$6:$D$501,2,FALSE))</f>
        <v/>
      </c>
      <c r="E4175" s="165"/>
      <c r="F4175" s="170"/>
      <c r="G4175" s="189" t="str">
        <f t="shared" si="65"/>
        <v/>
      </c>
      <c r="H4175" s="19"/>
      <c r="I4175" s="19"/>
      <c r="J4175" s="176" t="str">
        <f>IF(AND(C4175&lt;&gt;"",COUNTIF('3.工程情報'!$C$6:$C$501,C4175)=0),"工程記号が3.工程情報に存在しません。","")</f>
        <v/>
      </c>
    </row>
    <row r="4176" spans="2:10" ht="18" customHeight="1">
      <c r="B4176" s="166"/>
      <c r="C4176" s="165"/>
      <c r="D4176" s="12" t="str">
        <f>IF(C4176="","",VLOOKUP(C4176,'3.工程情報'!$C$6:$D$501,2,FALSE))</f>
        <v/>
      </c>
      <c r="E4176" s="165"/>
      <c r="F4176" s="170"/>
      <c r="G4176" s="189" t="str">
        <f t="shared" si="65"/>
        <v/>
      </c>
      <c r="H4176" s="19"/>
      <c r="I4176" s="19"/>
      <c r="J4176" s="176" t="str">
        <f>IF(AND(C4176&lt;&gt;"",COUNTIF('3.工程情報'!$C$6:$C$501,C4176)=0),"工程記号が3.工程情報に存在しません。","")</f>
        <v/>
      </c>
    </row>
    <row r="4177" spans="2:10" ht="18" customHeight="1">
      <c r="B4177" s="166"/>
      <c r="C4177" s="165"/>
      <c r="D4177" s="12" t="str">
        <f>IF(C4177="","",VLOOKUP(C4177,'3.工程情報'!$C$6:$D$501,2,FALSE))</f>
        <v/>
      </c>
      <c r="E4177" s="165"/>
      <c r="F4177" s="170"/>
      <c r="G4177" s="189" t="str">
        <f t="shared" si="65"/>
        <v/>
      </c>
      <c r="H4177" s="19"/>
      <c r="I4177" s="19"/>
      <c r="J4177" s="176" t="str">
        <f>IF(AND(C4177&lt;&gt;"",COUNTIF('3.工程情報'!$C$6:$C$501,C4177)=0),"工程記号が3.工程情報に存在しません。","")</f>
        <v/>
      </c>
    </row>
    <row r="4178" spans="2:10" ht="18" customHeight="1">
      <c r="B4178" s="166"/>
      <c r="C4178" s="165"/>
      <c r="D4178" s="12" t="str">
        <f>IF(C4178="","",VLOOKUP(C4178,'3.工程情報'!$C$6:$D$501,2,FALSE))</f>
        <v/>
      </c>
      <c r="E4178" s="165"/>
      <c r="F4178" s="170"/>
      <c r="G4178" s="189" t="str">
        <f t="shared" si="65"/>
        <v/>
      </c>
      <c r="H4178" s="19"/>
      <c r="I4178" s="19"/>
      <c r="J4178" s="176" t="str">
        <f>IF(AND(C4178&lt;&gt;"",COUNTIF('3.工程情報'!$C$6:$C$501,C4178)=0),"工程記号が3.工程情報に存在しません。","")</f>
        <v/>
      </c>
    </row>
    <row r="4179" spans="2:10" ht="18" customHeight="1">
      <c r="B4179" s="166"/>
      <c r="C4179" s="165"/>
      <c r="D4179" s="12" t="str">
        <f>IF(C4179="","",VLOOKUP(C4179,'3.工程情報'!$C$6:$D$501,2,FALSE))</f>
        <v/>
      </c>
      <c r="E4179" s="165"/>
      <c r="F4179" s="170"/>
      <c r="G4179" s="189" t="str">
        <f t="shared" si="65"/>
        <v/>
      </c>
      <c r="H4179" s="19"/>
      <c r="I4179" s="19"/>
      <c r="J4179" s="176" t="str">
        <f>IF(AND(C4179&lt;&gt;"",COUNTIF('3.工程情報'!$C$6:$C$501,C4179)=0),"工程記号が3.工程情報に存在しません。","")</f>
        <v/>
      </c>
    </row>
    <row r="4180" spans="2:10" ht="18" customHeight="1">
      <c r="B4180" s="166"/>
      <c r="C4180" s="165"/>
      <c r="D4180" s="12" t="str">
        <f>IF(C4180="","",VLOOKUP(C4180,'3.工程情報'!$C$6:$D$501,2,FALSE))</f>
        <v/>
      </c>
      <c r="E4180" s="165"/>
      <c r="F4180" s="170"/>
      <c r="G4180" s="189" t="str">
        <f t="shared" si="65"/>
        <v/>
      </c>
      <c r="H4180" s="19"/>
      <c r="I4180" s="19"/>
      <c r="J4180" s="176" t="str">
        <f>IF(AND(C4180&lt;&gt;"",COUNTIF('3.工程情報'!$C$6:$C$501,C4180)=0),"工程記号が3.工程情報に存在しません。","")</f>
        <v/>
      </c>
    </row>
    <row r="4181" spans="2:10" ht="18" customHeight="1">
      <c r="B4181" s="166"/>
      <c r="C4181" s="165"/>
      <c r="D4181" s="12" t="str">
        <f>IF(C4181="","",VLOOKUP(C4181,'3.工程情報'!$C$6:$D$501,2,FALSE))</f>
        <v/>
      </c>
      <c r="E4181" s="165"/>
      <c r="F4181" s="170"/>
      <c r="G4181" s="189" t="str">
        <f t="shared" si="65"/>
        <v/>
      </c>
      <c r="H4181" s="19"/>
      <c r="I4181" s="19"/>
      <c r="J4181" s="176" t="str">
        <f>IF(AND(C4181&lt;&gt;"",COUNTIF('3.工程情報'!$C$6:$C$501,C4181)=0),"工程記号が3.工程情報に存在しません。","")</f>
        <v/>
      </c>
    </row>
    <row r="4182" spans="2:10" ht="18" customHeight="1">
      <c r="B4182" s="166"/>
      <c r="C4182" s="165"/>
      <c r="D4182" s="12" t="str">
        <f>IF(C4182="","",VLOOKUP(C4182,'3.工程情報'!$C$6:$D$501,2,FALSE))</f>
        <v/>
      </c>
      <c r="E4182" s="165"/>
      <c r="F4182" s="170"/>
      <c r="G4182" s="189" t="str">
        <f t="shared" si="65"/>
        <v/>
      </c>
      <c r="H4182" s="19"/>
      <c r="I4182" s="19"/>
      <c r="J4182" s="176" t="str">
        <f>IF(AND(C4182&lt;&gt;"",COUNTIF('3.工程情報'!$C$6:$C$501,C4182)=0),"工程記号が3.工程情報に存在しません。","")</f>
        <v/>
      </c>
    </row>
    <row r="4183" spans="2:10" ht="18" customHeight="1">
      <c r="B4183" s="166"/>
      <c r="C4183" s="165"/>
      <c r="D4183" s="12" t="str">
        <f>IF(C4183="","",VLOOKUP(C4183,'3.工程情報'!$C$6:$D$501,2,FALSE))</f>
        <v/>
      </c>
      <c r="E4183" s="165"/>
      <c r="F4183" s="170"/>
      <c r="G4183" s="189" t="str">
        <f t="shared" si="65"/>
        <v/>
      </c>
      <c r="H4183" s="19"/>
      <c r="I4183" s="19"/>
      <c r="J4183" s="176" t="str">
        <f>IF(AND(C4183&lt;&gt;"",COUNTIF('3.工程情報'!$C$6:$C$501,C4183)=0),"工程記号が3.工程情報に存在しません。","")</f>
        <v/>
      </c>
    </row>
    <row r="4184" spans="2:10" ht="18" customHeight="1">
      <c r="B4184" s="166"/>
      <c r="C4184" s="165"/>
      <c r="D4184" s="12" t="str">
        <f>IF(C4184="","",VLOOKUP(C4184,'3.工程情報'!$C$6:$D$501,2,FALSE))</f>
        <v/>
      </c>
      <c r="E4184" s="165"/>
      <c r="F4184" s="170"/>
      <c r="G4184" s="189" t="str">
        <f t="shared" si="65"/>
        <v/>
      </c>
      <c r="H4184" s="19"/>
      <c r="I4184" s="19"/>
      <c r="J4184" s="176" t="str">
        <f>IF(AND(C4184&lt;&gt;"",COUNTIF('3.工程情報'!$C$6:$C$501,C4184)=0),"工程記号が3.工程情報に存在しません。","")</f>
        <v/>
      </c>
    </row>
    <row r="4185" spans="2:10" ht="18" customHeight="1">
      <c r="B4185" s="166"/>
      <c r="C4185" s="165"/>
      <c r="D4185" s="12" t="str">
        <f>IF(C4185="","",VLOOKUP(C4185,'3.工程情報'!$C$6:$D$501,2,FALSE))</f>
        <v/>
      </c>
      <c r="E4185" s="165"/>
      <c r="F4185" s="170"/>
      <c r="G4185" s="189" t="str">
        <f t="shared" si="65"/>
        <v/>
      </c>
      <c r="H4185" s="19"/>
      <c r="I4185" s="19"/>
      <c r="J4185" s="176" t="str">
        <f>IF(AND(C4185&lt;&gt;"",COUNTIF('3.工程情報'!$C$6:$C$501,C4185)=0),"工程記号が3.工程情報に存在しません。","")</f>
        <v/>
      </c>
    </row>
    <row r="4186" spans="2:10" ht="18" customHeight="1">
      <c r="B4186" s="166"/>
      <c r="C4186" s="165"/>
      <c r="D4186" s="12" t="str">
        <f>IF(C4186="","",VLOOKUP(C4186,'3.工程情報'!$C$6:$D$501,2,FALSE))</f>
        <v/>
      </c>
      <c r="E4186" s="165"/>
      <c r="F4186" s="170"/>
      <c r="G4186" s="189" t="str">
        <f t="shared" si="65"/>
        <v/>
      </c>
      <c r="H4186" s="19"/>
      <c r="I4186" s="19"/>
      <c r="J4186" s="176" t="str">
        <f>IF(AND(C4186&lt;&gt;"",COUNTIF('3.工程情報'!$C$6:$C$501,C4186)=0),"工程記号が3.工程情報に存在しません。","")</f>
        <v/>
      </c>
    </row>
    <row r="4187" spans="2:10" ht="18" customHeight="1">
      <c r="B4187" s="166"/>
      <c r="C4187" s="165"/>
      <c r="D4187" s="12" t="str">
        <f>IF(C4187="","",VLOOKUP(C4187,'3.工程情報'!$C$6:$D$501,2,FALSE))</f>
        <v/>
      </c>
      <c r="E4187" s="165"/>
      <c r="F4187" s="170"/>
      <c r="G4187" s="189" t="str">
        <f t="shared" si="65"/>
        <v/>
      </c>
      <c r="H4187" s="19"/>
      <c r="I4187" s="19"/>
      <c r="J4187" s="176" t="str">
        <f>IF(AND(C4187&lt;&gt;"",COUNTIF('3.工程情報'!$C$6:$C$501,C4187)=0),"工程記号が3.工程情報に存在しません。","")</f>
        <v/>
      </c>
    </row>
    <row r="4188" spans="2:10" ht="18" customHeight="1">
      <c r="B4188" s="166"/>
      <c r="C4188" s="165"/>
      <c r="D4188" s="12" t="str">
        <f>IF(C4188="","",VLOOKUP(C4188,'3.工程情報'!$C$6:$D$501,2,FALSE))</f>
        <v/>
      </c>
      <c r="E4188" s="165"/>
      <c r="F4188" s="170"/>
      <c r="G4188" s="189" t="str">
        <f t="shared" si="65"/>
        <v/>
      </c>
      <c r="H4188" s="19"/>
      <c r="I4188" s="19"/>
      <c r="J4188" s="176" t="str">
        <f>IF(AND(C4188&lt;&gt;"",COUNTIF('3.工程情報'!$C$6:$C$501,C4188)=0),"工程記号が3.工程情報に存在しません。","")</f>
        <v/>
      </c>
    </row>
    <row r="4189" spans="2:10" ht="18" customHeight="1">
      <c r="B4189" s="166"/>
      <c r="C4189" s="165"/>
      <c r="D4189" s="12" t="str">
        <f>IF(C4189="","",VLOOKUP(C4189,'3.工程情報'!$C$6:$D$501,2,FALSE))</f>
        <v/>
      </c>
      <c r="E4189" s="165"/>
      <c r="F4189" s="170"/>
      <c r="G4189" s="189" t="str">
        <f t="shared" si="65"/>
        <v/>
      </c>
      <c r="H4189" s="19"/>
      <c r="I4189" s="19"/>
      <c r="J4189" s="176" t="str">
        <f>IF(AND(C4189&lt;&gt;"",COUNTIF('3.工程情報'!$C$6:$C$501,C4189)=0),"工程記号が3.工程情報に存在しません。","")</f>
        <v/>
      </c>
    </row>
    <row r="4190" spans="2:10" ht="18" customHeight="1">
      <c r="B4190" s="166"/>
      <c r="C4190" s="165"/>
      <c r="D4190" s="12" t="str">
        <f>IF(C4190="","",VLOOKUP(C4190,'3.工程情報'!$C$6:$D$501,2,FALSE))</f>
        <v/>
      </c>
      <c r="E4190" s="165"/>
      <c r="F4190" s="170"/>
      <c r="G4190" s="189" t="str">
        <f t="shared" si="65"/>
        <v/>
      </c>
      <c r="H4190" s="19"/>
      <c r="I4190" s="19"/>
      <c r="J4190" s="176" t="str">
        <f>IF(AND(C4190&lt;&gt;"",COUNTIF('3.工程情報'!$C$6:$C$501,C4190)=0),"工程記号が3.工程情報に存在しません。","")</f>
        <v/>
      </c>
    </row>
    <row r="4191" spans="2:10" ht="18" customHeight="1">
      <c r="B4191" s="166"/>
      <c r="C4191" s="165"/>
      <c r="D4191" s="12" t="str">
        <f>IF(C4191="","",VLOOKUP(C4191,'3.工程情報'!$C$6:$D$501,2,FALSE))</f>
        <v/>
      </c>
      <c r="E4191" s="165"/>
      <c r="F4191" s="170"/>
      <c r="G4191" s="189" t="str">
        <f t="shared" si="65"/>
        <v/>
      </c>
      <c r="H4191" s="19"/>
      <c r="I4191" s="19"/>
      <c r="J4191" s="176" t="str">
        <f>IF(AND(C4191&lt;&gt;"",COUNTIF('3.工程情報'!$C$6:$C$501,C4191)=0),"工程記号が3.工程情報に存在しません。","")</f>
        <v/>
      </c>
    </row>
    <row r="4192" spans="2:10" ht="18" customHeight="1">
      <c r="B4192" s="166"/>
      <c r="C4192" s="165"/>
      <c r="D4192" s="12" t="str">
        <f>IF(C4192="","",VLOOKUP(C4192,'3.工程情報'!$C$6:$D$501,2,FALSE))</f>
        <v/>
      </c>
      <c r="E4192" s="165"/>
      <c r="F4192" s="170"/>
      <c r="G4192" s="189" t="str">
        <f t="shared" si="65"/>
        <v/>
      </c>
      <c r="H4192" s="19"/>
      <c r="I4192" s="19"/>
      <c r="J4192" s="176" t="str">
        <f>IF(AND(C4192&lt;&gt;"",COUNTIF('3.工程情報'!$C$6:$C$501,C4192)=0),"工程記号が3.工程情報に存在しません。","")</f>
        <v/>
      </c>
    </row>
    <row r="4193" spans="2:10" ht="18" customHeight="1">
      <c r="B4193" s="166"/>
      <c r="C4193" s="165"/>
      <c r="D4193" s="12" t="str">
        <f>IF(C4193="","",VLOOKUP(C4193,'3.工程情報'!$C$6:$D$501,2,FALSE))</f>
        <v/>
      </c>
      <c r="E4193" s="165"/>
      <c r="F4193" s="170"/>
      <c r="G4193" s="189" t="str">
        <f t="shared" si="65"/>
        <v/>
      </c>
      <c r="H4193" s="19"/>
      <c r="I4193" s="19"/>
      <c r="J4193" s="176" t="str">
        <f>IF(AND(C4193&lt;&gt;"",COUNTIF('3.工程情報'!$C$6:$C$501,C4193)=0),"工程記号が3.工程情報に存在しません。","")</f>
        <v/>
      </c>
    </row>
    <row r="4194" spans="2:10" ht="18" customHeight="1">
      <c r="B4194" s="166"/>
      <c r="C4194" s="165"/>
      <c r="D4194" s="12" t="str">
        <f>IF(C4194="","",VLOOKUP(C4194,'3.工程情報'!$C$6:$D$501,2,FALSE))</f>
        <v/>
      </c>
      <c r="E4194" s="165"/>
      <c r="F4194" s="170"/>
      <c r="G4194" s="189" t="str">
        <f t="shared" si="65"/>
        <v/>
      </c>
      <c r="H4194" s="19"/>
      <c r="I4194" s="19"/>
      <c r="J4194" s="176" t="str">
        <f>IF(AND(C4194&lt;&gt;"",COUNTIF('3.工程情報'!$C$6:$C$501,C4194)=0),"工程記号が3.工程情報に存在しません。","")</f>
        <v/>
      </c>
    </row>
    <row r="4195" spans="2:10" ht="18" customHeight="1">
      <c r="B4195" s="166"/>
      <c r="C4195" s="165"/>
      <c r="D4195" s="12" t="str">
        <f>IF(C4195="","",VLOOKUP(C4195,'3.工程情報'!$C$6:$D$501,2,FALSE))</f>
        <v/>
      </c>
      <c r="E4195" s="165"/>
      <c r="F4195" s="170"/>
      <c r="G4195" s="189" t="str">
        <f t="shared" si="65"/>
        <v/>
      </c>
      <c r="H4195" s="19"/>
      <c r="I4195" s="19"/>
      <c r="J4195" s="176" t="str">
        <f>IF(AND(C4195&lt;&gt;"",COUNTIF('3.工程情報'!$C$6:$C$501,C4195)=0),"工程記号が3.工程情報に存在しません。","")</f>
        <v/>
      </c>
    </row>
    <row r="4196" spans="2:10" ht="18" customHeight="1">
      <c r="B4196" s="166"/>
      <c r="C4196" s="165"/>
      <c r="D4196" s="12" t="str">
        <f>IF(C4196="","",VLOOKUP(C4196,'3.工程情報'!$C$6:$D$501,2,FALSE))</f>
        <v/>
      </c>
      <c r="E4196" s="165"/>
      <c r="F4196" s="170"/>
      <c r="G4196" s="189" t="str">
        <f t="shared" si="65"/>
        <v/>
      </c>
      <c r="H4196" s="19"/>
      <c r="I4196" s="19"/>
      <c r="J4196" s="176" t="str">
        <f>IF(AND(C4196&lt;&gt;"",COUNTIF('3.工程情報'!$C$6:$C$501,C4196)=0),"工程記号が3.工程情報に存在しません。","")</f>
        <v/>
      </c>
    </row>
    <row r="4197" spans="2:10" ht="18" customHeight="1">
      <c r="B4197" s="166"/>
      <c r="C4197" s="165"/>
      <c r="D4197" s="12" t="str">
        <f>IF(C4197="","",VLOOKUP(C4197,'3.工程情報'!$C$6:$D$501,2,FALSE))</f>
        <v/>
      </c>
      <c r="E4197" s="165"/>
      <c r="F4197" s="170"/>
      <c r="G4197" s="189" t="str">
        <f t="shared" si="65"/>
        <v/>
      </c>
      <c r="H4197" s="19"/>
      <c r="I4197" s="19"/>
      <c r="J4197" s="176" t="str">
        <f>IF(AND(C4197&lt;&gt;"",COUNTIF('3.工程情報'!$C$6:$C$501,C4197)=0),"工程記号が3.工程情報に存在しません。","")</f>
        <v/>
      </c>
    </row>
    <row r="4198" spans="2:10" ht="18" customHeight="1">
      <c r="B4198" s="166"/>
      <c r="C4198" s="165"/>
      <c r="D4198" s="12" t="str">
        <f>IF(C4198="","",VLOOKUP(C4198,'3.工程情報'!$C$6:$D$501,2,FALSE))</f>
        <v/>
      </c>
      <c r="E4198" s="165"/>
      <c r="F4198" s="170"/>
      <c r="G4198" s="189" t="str">
        <f t="shared" si="65"/>
        <v/>
      </c>
      <c r="H4198" s="19"/>
      <c r="I4198" s="19"/>
      <c r="J4198" s="176" t="str">
        <f>IF(AND(C4198&lt;&gt;"",COUNTIF('3.工程情報'!$C$6:$C$501,C4198)=0),"工程記号が3.工程情報に存在しません。","")</f>
        <v/>
      </c>
    </row>
    <row r="4199" spans="2:10" ht="18" customHeight="1">
      <c r="B4199" s="166"/>
      <c r="C4199" s="165"/>
      <c r="D4199" s="12" t="str">
        <f>IF(C4199="","",VLOOKUP(C4199,'3.工程情報'!$C$6:$D$501,2,FALSE))</f>
        <v/>
      </c>
      <c r="E4199" s="165"/>
      <c r="F4199" s="170"/>
      <c r="G4199" s="189" t="str">
        <f t="shared" si="65"/>
        <v/>
      </c>
      <c r="H4199" s="19"/>
      <c r="I4199" s="19"/>
      <c r="J4199" s="176" t="str">
        <f>IF(AND(C4199&lt;&gt;"",COUNTIF('3.工程情報'!$C$6:$C$501,C4199)=0),"工程記号が3.工程情報に存在しません。","")</f>
        <v/>
      </c>
    </row>
    <row r="4200" spans="2:10" ht="18" customHeight="1">
      <c r="B4200" s="166"/>
      <c r="C4200" s="165"/>
      <c r="D4200" s="12" t="str">
        <f>IF(C4200="","",VLOOKUP(C4200,'3.工程情報'!$C$6:$D$501,2,FALSE))</f>
        <v/>
      </c>
      <c r="E4200" s="165"/>
      <c r="F4200" s="170"/>
      <c r="G4200" s="189" t="str">
        <f t="shared" si="65"/>
        <v/>
      </c>
      <c r="H4200" s="19"/>
      <c r="I4200" s="19"/>
      <c r="J4200" s="176" t="str">
        <f>IF(AND(C4200&lt;&gt;"",COUNTIF('3.工程情報'!$C$6:$C$501,C4200)=0),"工程記号が3.工程情報に存在しません。","")</f>
        <v/>
      </c>
    </row>
    <row r="4201" spans="2:10" ht="18" customHeight="1">
      <c r="B4201" s="166"/>
      <c r="C4201" s="165"/>
      <c r="D4201" s="12" t="str">
        <f>IF(C4201="","",VLOOKUP(C4201,'3.工程情報'!$C$6:$D$501,2,FALSE))</f>
        <v/>
      </c>
      <c r="E4201" s="165"/>
      <c r="F4201" s="170"/>
      <c r="G4201" s="189" t="str">
        <f t="shared" si="65"/>
        <v/>
      </c>
      <c r="H4201" s="19"/>
      <c r="I4201" s="19"/>
      <c r="J4201" s="176" t="str">
        <f>IF(AND(C4201&lt;&gt;"",COUNTIF('3.工程情報'!$C$6:$C$501,C4201)=0),"工程記号が3.工程情報に存在しません。","")</f>
        <v/>
      </c>
    </row>
    <row r="4202" spans="2:10" ht="18" customHeight="1">
      <c r="B4202" s="166"/>
      <c r="C4202" s="165"/>
      <c r="D4202" s="12" t="str">
        <f>IF(C4202="","",VLOOKUP(C4202,'3.工程情報'!$C$6:$D$501,2,FALSE))</f>
        <v/>
      </c>
      <c r="E4202" s="165"/>
      <c r="F4202" s="170"/>
      <c r="G4202" s="189" t="str">
        <f t="shared" si="65"/>
        <v/>
      </c>
      <c r="H4202" s="19"/>
      <c r="I4202" s="19"/>
      <c r="J4202" s="176" t="str">
        <f>IF(AND(C4202&lt;&gt;"",COUNTIF('3.工程情報'!$C$6:$C$501,C4202)=0),"工程記号が3.工程情報に存在しません。","")</f>
        <v/>
      </c>
    </row>
    <row r="4203" spans="2:10" ht="18" customHeight="1">
      <c r="B4203" s="166"/>
      <c r="C4203" s="165"/>
      <c r="D4203" s="12" t="str">
        <f>IF(C4203="","",VLOOKUP(C4203,'3.工程情報'!$C$6:$D$501,2,FALSE))</f>
        <v/>
      </c>
      <c r="E4203" s="165"/>
      <c r="F4203" s="170"/>
      <c r="G4203" s="189" t="str">
        <f t="shared" si="65"/>
        <v/>
      </c>
      <c r="H4203" s="19"/>
      <c r="I4203" s="19"/>
      <c r="J4203" s="176" t="str">
        <f>IF(AND(C4203&lt;&gt;"",COUNTIF('3.工程情報'!$C$6:$C$501,C4203)=0),"工程記号が3.工程情報に存在しません。","")</f>
        <v/>
      </c>
    </row>
    <row r="4204" spans="2:10" ht="18" customHeight="1">
      <c r="B4204" s="166"/>
      <c r="C4204" s="165"/>
      <c r="D4204" s="12" t="str">
        <f>IF(C4204="","",VLOOKUP(C4204,'3.工程情報'!$C$6:$D$501,2,FALSE))</f>
        <v/>
      </c>
      <c r="E4204" s="165"/>
      <c r="F4204" s="170"/>
      <c r="G4204" s="189" t="str">
        <f t="shared" si="65"/>
        <v/>
      </c>
      <c r="H4204" s="19"/>
      <c r="I4204" s="19"/>
      <c r="J4204" s="176" t="str">
        <f>IF(AND(C4204&lt;&gt;"",COUNTIF('3.工程情報'!$C$6:$C$501,C4204)=0),"工程記号が3.工程情報に存在しません。","")</f>
        <v/>
      </c>
    </row>
    <row r="4205" spans="2:10" ht="18" customHeight="1">
      <c r="B4205" s="166"/>
      <c r="C4205" s="165"/>
      <c r="D4205" s="12" t="str">
        <f>IF(C4205="","",VLOOKUP(C4205,'3.工程情報'!$C$6:$D$501,2,FALSE))</f>
        <v/>
      </c>
      <c r="E4205" s="165"/>
      <c r="F4205" s="170"/>
      <c r="G4205" s="189" t="str">
        <f t="shared" si="65"/>
        <v/>
      </c>
      <c r="H4205" s="19"/>
      <c r="I4205" s="19"/>
      <c r="J4205" s="176" t="str">
        <f>IF(AND(C4205&lt;&gt;"",COUNTIF('3.工程情報'!$C$6:$C$501,C4205)=0),"工程記号が3.工程情報に存在しません。","")</f>
        <v/>
      </c>
    </row>
    <row r="4206" spans="2:10" ht="18" customHeight="1">
      <c r="B4206" s="166"/>
      <c r="C4206" s="165"/>
      <c r="D4206" s="12" t="str">
        <f>IF(C4206="","",VLOOKUP(C4206,'3.工程情報'!$C$6:$D$501,2,FALSE))</f>
        <v/>
      </c>
      <c r="E4206" s="165"/>
      <c r="F4206" s="170"/>
      <c r="G4206" s="189" t="str">
        <f t="shared" si="65"/>
        <v/>
      </c>
      <c r="H4206" s="19"/>
      <c r="I4206" s="19"/>
      <c r="J4206" s="176" t="str">
        <f>IF(AND(C4206&lt;&gt;"",COUNTIF('3.工程情報'!$C$6:$C$501,C4206)=0),"工程記号が3.工程情報に存在しません。","")</f>
        <v/>
      </c>
    </row>
    <row r="4207" spans="2:10" ht="18" customHeight="1">
      <c r="B4207" s="166"/>
      <c r="C4207" s="165"/>
      <c r="D4207" s="12" t="str">
        <f>IF(C4207="","",VLOOKUP(C4207,'3.工程情報'!$C$6:$D$501,2,FALSE))</f>
        <v/>
      </c>
      <c r="E4207" s="165"/>
      <c r="F4207" s="170"/>
      <c r="G4207" s="189" t="str">
        <f t="shared" si="65"/>
        <v/>
      </c>
      <c r="H4207" s="19"/>
      <c r="I4207" s="19"/>
      <c r="J4207" s="176" t="str">
        <f>IF(AND(C4207&lt;&gt;"",COUNTIF('3.工程情報'!$C$6:$C$501,C4207)=0),"工程記号が3.工程情報に存在しません。","")</f>
        <v/>
      </c>
    </row>
    <row r="4208" spans="2:10" ht="18" customHeight="1">
      <c r="B4208" s="166"/>
      <c r="C4208" s="165"/>
      <c r="D4208" s="12" t="str">
        <f>IF(C4208="","",VLOOKUP(C4208,'3.工程情報'!$C$6:$D$501,2,FALSE))</f>
        <v/>
      </c>
      <c r="E4208" s="165"/>
      <c r="F4208" s="170"/>
      <c r="G4208" s="189" t="str">
        <f t="shared" si="65"/>
        <v/>
      </c>
      <c r="H4208" s="19"/>
      <c r="I4208" s="19"/>
      <c r="J4208" s="176" t="str">
        <f>IF(AND(C4208&lt;&gt;"",COUNTIF('3.工程情報'!$C$6:$C$501,C4208)=0),"工程記号が3.工程情報に存在しません。","")</f>
        <v/>
      </c>
    </row>
    <row r="4209" spans="2:10" ht="18" customHeight="1">
      <c r="B4209" s="166"/>
      <c r="C4209" s="165"/>
      <c r="D4209" s="12" t="str">
        <f>IF(C4209="","",VLOOKUP(C4209,'3.工程情報'!$C$6:$D$501,2,FALSE))</f>
        <v/>
      </c>
      <c r="E4209" s="165"/>
      <c r="F4209" s="170"/>
      <c r="G4209" s="189" t="str">
        <f t="shared" si="65"/>
        <v/>
      </c>
      <c r="H4209" s="19"/>
      <c r="I4209" s="19"/>
      <c r="J4209" s="176" t="str">
        <f>IF(AND(C4209&lt;&gt;"",COUNTIF('3.工程情報'!$C$6:$C$501,C4209)=0),"工程記号が3.工程情報に存在しません。","")</f>
        <v/>
      </c>
    </row>
    <row r="4210" spans="2:10" ht="18" customHeight="1">
      <c r="B4210" s="166"/>
      <c r="C4210" s="165"/>
      <c r="D4210" s="12" t="str">
        <f>IF(C4210="","",VLOOKUP(C4210,'3.工程情報'!$C$6:$D$501,2,FALSE))</f>
        <v/>
      </c>
      <c r="E4210" s="165"/>
      <c r="F4210" s="170"/>
      <c r="G4210" s="189" t="str">
        <f t="shared" si="65"/>
        <v/>
      </c>
      <c r="H4210" s="19"/>
      <c r="I4210" s="19"/>
      <c r="J4210" s="176" t="str">
        <f>IF(AND(C4210&lt;&gt;"",COUNTIF('3.工程情報'!$C$6:$C$501,C4210)=0),"工程記号が3.工程情報に存在しません。","")</f>
        <v/>
      </c>
    </row>
    <row r="4211" spans="2:10" ht="18" customHeight="1">
      <c r="B4211" s="166"/>
      <c r="C4211" s="165"/>
      <c r="D4211" s="12" t="str">
        <f>IF(C4211="","",VLOOKUP(C4211,'3.工程情報'!$C$6:$D$501,2,FALSE))</f>
        <v/>
      </c>
      <c r="E4211" s="165"/>
      <c r="F4211" s="170"/>
      <c r="G4211" s="189" t="str">
        <f t="shared" si="65"/>
        <v/>
      </c>
      <c r="H4211" s="19"/>
      <c r="I4211" s="19"/>
      <c r="J4211" s="176" t="str">
        <f>IF(AND(C4211&lt;&gt;"",COUNTIF('3.工程情報'!$C$6:$C$501,C4211)=0),"工程記号が3.工程情報に存在しません。","")</f>
        <v/>
      </c>
    </row>
    <row r="4212" spans="2:10" ht="18" customHeight="1">
      <c r="B4212" s="166"/>
      <c r="C4212" s="165"/>
      <c r="D4212" s="12" t="str">
        <f>IF(C4212="","",VLOOKUP(C4212,'3.工程情報'!$C$6:$D$501,2,FALSE))</f>
        <v/>
      </c>
      <c r="E4212" s="165"/>
      <c r="F4212" s="170"/>
      <c r="G4212" s="189" t="str">
        <f t="shared" si="65"/>
        <v/>
      </c>
      <c r="H4212" s="19"/>
      <c r="I4212" s="19"/>
      <c r="J4212" s="176" t="str">
        <f>IF(AND(C4212&lt;&gt;"",COUNTIF('3.工程情報'!$C$6:$C$501,C4212)=0),"工程記号が3.工程情報に存在しません。","")</f>
        <v/>
      </c>
    </row>
    <row r="4213" spans="2:10" ht="18" customHeight="1">
      <c r="B4213" s="166"/>
      <c r="C4213" s="165"/>
      <c r="D4213" s="12" t="str">
        <f>IF(C4213="","",VLOOKUP(C4213,'3.工程情報'!$C$6:$D$501,2,FALSE))</f>
        <v/>
      </c>
      <c r="E4213" s="165"/>
      <c r="F4213" s="170"/>
      <c r="G4213" s="189" t="str">
        <f t="shared" si="65"/>
        <v/>
      </c>
      <c r="H4213" s="19"/>
      <c r="I4213" s="19"/>
      <c r="J4213" s="176" t="str">
        <f>IF(AND(C4213&lt;&gt;"",COUNTIF('3.工程情報'!$C$6:$C$501,C4213)=0),"工程記号が3.工程情報に存在しません。","")</f>
        <v/>
      </c>
    </row>
    <row r="4214" spans="2:10" ht="18" customHeight="1">
      <c r="B4214" s="166"/>
      <c r="C4214" s="165"/>
      <c r="D4214" s="12" t="str">
        <f>IF(C4214="","",VLOOKUP(C4214,'3.工程情報'!$C$6:$D$501,2,FALSE))</f>
        <v/>
      </c>
      <c r="E4214" s="165"/>
      <c r="F4214" s="170"/>
      <c r="G4214" s="189" t="str">
        <f t="shared" si="65"/>
        <v/>
      </c>
      <c r="H4214" s="19"/>
      <c r="I4214" s="19"/>
      <c r="J4214" s="176" t="str">
        <f>IF(AND(C4214&lt;&gt;"",COUNTIF('3.工程情報'!$C$6:$C$501,C4214)=0),"工程記号が3.工程情報に存在しません。","")</f>
        <v/>
      </c>
    </row>
    <row r="4215" spans="2:10" ht="18" customHeight="1">
      <c r="B4215" s="166"/>
      <c r="C4215" s="165"/>
      <c r="D4215" s="12" t="str">
        <f>IF(C4215="","",VLOOKUP(C4215,'3.工程情報'!$C$6:$D$501,2,FALSE))</f>
        <v/>
      </c>
      <c r="E4215" s="165"/>
      <c r="F4215" s="170"/>
      <c r="G4215" s="189" t="str">
        <f t="shared" si="65"/>
        <v/>
      </c>
      <c r="H4215" s="19"/>
      <c r="I4215" s="19"/>
      <c r="J4215" s="176" t="str">
        <f>IF(AND(C4215&lt;&gt;"",COUNTIF('3.工程情報'!$C$6:$C$501,C4215)=0),"工程記号が3.工程情報に存在しません。","")</f>
        <v/>
      </c>
    </row>
    <row r="4216" spans="2:10" ht="18" customHeight="1">
      <c r="B4216" s="166"/>
      <c r="C4216" s="165"/>
      <c r="D4216" s="12" t="str">
        <f>IF(C4216="","",VLOOKUP(C4216,'3.工程情報'!$C$6:$D$501,2,FALSE))</f>
        <v/>
      </c>
      <c r="E4216" s="165"/>
      <c r="F4216" s="170"/>
      <c r="G4216" s="189" t="str">
        <f t="shared" si="65"/>
        <v/>
      </c>
      <c r="H4216" s="19"/>
      <c r="I4216" s="19"/>
      <c r="J4216" s="176" t="str">
        <f>IF(AND(C4216&lt;&gt;"",COUNTIF('3.工程情報'!$C$6:$C$501,C4216)=0),"工程記号が3.工程情報に存在しません。","")</f>
        <v/>
      </c>
    </row>
    <row r="4217" spans="2:10" ht="18" customHeight="1">
      <c r="B4217" s="166"/>
      <c r="C4217" s="165"/>
      <c r="D4217" s="12" t="str">
        <f>IF(C4217="","",VLOOKUP(C4217,'3.工程情報'!$C$6:$D$501,2,FALSE))</f>
        <v/>
      </c>
      <c r="E4217" s="165"/>
      <c r="F4217" s="170"/>
      <c r="G4217" s="189" t="str">
        <f t="shared" si="65"/>
        <v/>
      </c>
      <c r="H4217" s="19"/>
      <c r="I4217" s="19"/>
      <c r="J4217" s="176" t="str">
        <f>IF(AND(C4217&lt;&gt;"",COUNTIF('3.工程情報'!$C$6:$C$501,C4217)=0),"工程記号が3.工程情報に存在しません。","")</f>
        <v/>
      </c>
    </row>
    <row r="4218" spans="2:10" ht="18" customHeight="1">
      <c r="B4218" s="166"/>
      <c r="C4218" s="165"/>
      <c r="D4218" s="12" t="str">
        <f>IF(C4218="","",VLOOKUP(C4218,'3.工程情報'!$C$6:$D$501,2,FALSE))</f>
        <v/>
      </c>
      <c r="E4218" s="165"/>
      <c r="F4218" s="170"/>
      <c r="G4218" s="189" t="str">
        <f t="shared" si="65"/>
        <v/>
      </c>
      <c r="H4218" s="19"/>
      <c r="I4218" s="19"/>
      <c r="J4218" s="176" t="str">
        <f>IF(AND(C4218&lt;&gt;"",COUNTIF('3.工程情報'!$C$6:$C$501,C4218)=0),"工程記号が3.工程情報に存在しません。","")</f>
        <v/>
      </c>
    </row>
    <row r="4219" spans="2:10" ht="18" customHeight="1">
      <c r="B4219" s="166"/>
      <c r="C4219" s="165"/>
      <c r="D4219" s="12" t="str">
        <f>IF(C4219="","",VLOOKUP(C4219,'3.工程情報'!$C$6:$D$501,2,FALSE))</f>
        <v/>
      </c>
      <c r="E4219" s="165"/>
      <c r="F4219" s="170"/>
      <c r="G4219" s="189" t="str">
        <f t="shared" si="65"/>
        <v/>
      </c>
      <c r="H4219" s="19"/>
      <c r="I4219" s="19"/>
      <c r="J4219" s="176" t="str">
        <f>IF(AND(C4219&lt;&gt;"",COUNTIF('3.工程情報'!$C$6:$C$501,C4219)=0),"工程記号が3.工程情報に存在しません。","")</f>
        <v/>
      </c>
    </row>
    <row r="4220" spans="2:10" ht="18" customHeight="1">
      <c r="B4220" s="166"/>
      <c r="C4220" s="165"/>
      <c r="D4220" s="12" t="str">
        <f>IF(C4220="","",VLOOKUP(C4220,'3.工程情報'!$C$6:$D$501,2,FALSE))</f>
        <v/>
      </c>
      <c r="E4220" s="165"/>
      <c r="F4220" s="170"/>
      <c r="G4220" s="189" t="str">
        <f t="shared" si="65"/>
        <v/>
      </c>
      <c r="H4220" s="19"/>
      <c r="I4220" s="19"/>
      <c r="J4220" s="176" t="str">
        <f>IF(AND(C4220&lt;&gt;"",COUNTIF('3.工程情報'!$C$6:$C$501,C4220)=0),"工程記号が3.工程情報に存在しません。","")</f>
        <v/>
      </c>
    </row>
    <row r="4221" spans="2:10" ht="18" customHeight="1">
      <c r="B4221" s="166"/>
      <c r="C4221" s="165"/>
      <c r="D4221" s="12" t="str">
        <f>IF(C4221="","",VLOOKUP(C4221,'3.工程情報'!$C$6:$D$501,2,FALSE))</f>
        <v/>
      </c>
      <c r="E4221" s="165"/>
      <c r="F4221" s="170"/>
      <c r="G4221" s="189" t="str">
        <f t="shared" si="65"/>
        <v/>
      </c>
      <c r="H4221" s="19"/>
      <c r="I4221" s="19"/>
      <c r="J4221" s="176" t="str">
        <f>IF(AND(C4221&lt;&gt;"",COUNTIF('3.工程情報'!$C$6:$C$501,C4221)=0),"工程記号が3.工程情報に存在しません。","")</f>
        <v/>
      </c>
    </row>
    <row r="4222" spans="2:10" ht="18" customHeight="1">
      <c r="B4222" s="166"/>
      <c r="C4222" s="165"/>
      <c r="D4222" s="12" t="str">
        <f>IF(C4222="","",VLOOKUP(C4222,'3.工程情報'!$C$6:$D$501,2,FALSE))</f>
        <v/>
      </c>
      <c r="E4222" s="165"/>
      <c r="F4222" s="170"/>
      <c r="G4222" s="189" t="str">
        <f t="shared" si="65"/>
        <v/>
      </c>
      <c r="H4222" s="19"/>
      <c r="I4222" s="19"/>
      <c r="J4222" s="176" t="str">
        <f>IF(AND(C4222&lt;&gt;"",COUNTIF('3.工程情報'!$C$6:$C$501,C4222)=0),"工程記号が3.工程情報に存在しません。","")</f>
        <v/>
      </c>
    </row>
    <row r="4223" spans="2:10" ht="18" customHeight="1">
      <c r="B4223" s="166"/>
      <c r="C4223" s="165"/>
      <c r="D4223" s="12" t="str">
        <f>IF(C4223="","",VLOOKUP(C4223,'3.工程情報'!$C$6:$D$501,2,FALSE))</f>
        <v/>
      </c>
      <c r="E4223" s="165"/>
      <c r="F4223" s="170"/>
      <c r="G4223" s="189" t="str">
        <f t="shared" si="65"/>
        <v/>
      </c>
      <c r="H4223" s="19"/>
      <c r="I4223" s="19"/>
      <c r="J4223" s="176" t="str">
        <f>IF(AND(C4223&lt;&gt;"",COUNTIF('3.工程情報'!$C$6:$C$501,C4223)=0),"工程記号が3.工程情報に存在しません。","")</f>
        <v/>
      </c>
    </row>
    <row r="4224" spans="2:10" ht="18" customHeight="1">
      <c r="B4224" s="166"/>
      <c r="C4224" s="165"/>
      <c r="D4224" s="12" t="str">
        <f>IF(C4224="","",VLOOKUP(C4224,'3.工程情報'!$C$6:$D$501,2,FALSE))</f>
        <v/>
      </c>
      <c r="E4224" s="165"/>
      <c r="F4224" s="170"/>
      <c r="G4224" s="189" t="str">
        <f t="shared" si="65"/>
        <v/>
      </c>
      <c r="H4224" s="19"/>
      <c r="I4224" s="19"/>
      <c r="J4224" s="176" t="str">
        <f>IF(AND(C4224&lt;&gt;"",COUNTIF('3.工程情報'!$C$6:$C$501,C4224)=0),"工程記号が3.工程情報に存在しません。","")</f>
        <v/>
      </c>
    </row>
    <row r="4225" spans="2:10" ht="18" customHeight="1">
      <c r="B4225" s="166"/>
      <c r="C4225" s="165"/>
      <c r="D4225" s="12" t="str">
        <f>IF(C4225="","",VLOOKUP(C4225,'3.工程情報'!$C$6:$D$501,2,FALSE))</f>
        <v/>
      </c>
      <c r="E4225" s="165"/>
      <c r="F4225" s="170"/>
      <c r="G4225" s="189" t="str">
        <f t="shared" si="65"/>
        <v/>
      </c>
      <c r="H4225" s="19"/>
      <c r="I4225" s="19"/>
      <c r="J4225" s="176" t="str">
        <f>IF(AND(C4225&lt;&gt;"",COUNTIF('3.工程情報'!$C$6:$C$501,C4225)=0),"工程記号が3.工程情報に存在しません。","")</f>
        <v/>
      </c>
    </row>
    <row r="4226" spans="2:10" ht="18" customHeight="1">
      <c r="B4226" s="166"/>
      <c r="C4226" s="165"/>
      <c r="D4226" s="12" t="str">
        <f>IF(C4226="","",VLOOKUP(C4226,'3.工程情報'!$C$6:$D$501,2,FALSE))</f>
        <v/>
      </c>
      <c r="E4226" s="165"/>
      <c r="F4226" s="170"/>
      <c r="G4226" s="189" t="str">
        <f t="shared" si="65"/>
        <v/>
      </c>
      <c r="H4226" s="19"/>
      <c r="I4226" s="19"/>
      <c r="J4226" s="176" t="str">
        <f>IF(AND(C4226&lt;&gt;"",COUNTIF('3.工程情報'!$C$6:$C$501,C4226)=0),"工程記号が3.工程情報に存在しません。","")</f>
        <v/>
      </c>
    </row>
    <row r="4227" spans="2:10" ht="18" customHeight="1">
      <c r="B4227" s="166"/>
      <c r="C4227" s="165"/>
      <c r="D4227" s="12" t="str">
        <f>IF(C4227="","",VLOOKUP(C4227,'3.工程情報'!$C$6:$D$501,2,FALSE))</f>
        <v/>
      </c>
      <c r="E4227" s="165"/>
      <c r="F4227" s="170"/>
      <c r="G4227" s="189" t="str">
        <f t="shared" si="65"/>
        <v/>
      </c>
      <c r="H4227" s="19"/>
      <c r="I4227" s="19"/>
      <c r="J4227" s="176" t="str">
        <f>IF(AND(C4227&lt;&gt;"",COUNTIF('3.工程情報'!$C$6:$C$501,C4227)=0),"工程記号が3.工程情報に存在しません。","")</f>
        <v/>
      </c>
    </row>
    <row r="4228" spans="2:10" ht="18" customHeight="1">
      <c r="B4228" s="166"/>
      <c r="C4228" s="165"/>
      <c r="D4228" s="12" t="str">
        <f>IF(C4228="","",VLOOKUP(C4228,'3.工程情報'!$C$6:$D$501,2,FALSE))</f>
        <v/>
      </c>
      <c r="E4228" s="165"/>
      <c r="F4228" s="170"/>
      <c r="G4228" s="189" t="str">
        <f t="shared" si="65"/>
        <v/>
      </c>
      <c r="H4228" s="19"/>
      <c r="I4228" s="19"/>
      <c r="J4228" s="176" t="str">
        <f>IF(AND(C4228&lt;&gt;"",COUNTIF('3.工程情報'!$C$6:$C$501,C4228)=0),"工程記号が3.工程情報に存在しません。","")</f>
        <v/>
      </c>
    </row>
    <row r="4229" spans="2:10" ht="18" customHeight="1">
      <c r="B4229" s="166"/>
      <c r="C4229" s="165"/>
      <c r="D4229" s="12" t="str">
        <f>IF(C4229="","",VLOOKUP(C4229,'3.工程情報'!$C$6:$D$501,2,FALSE))</f>
        <v/>
      </c>
      <c r="E4229" s="165"/>
      <c r="F4229" s="170"/>
      <c r="G4229" s="189" t="str">
        <f t="shared" si="65"/>
        <v/>
      </c>
      <c r="H4229" s="19"/>
      <c r="I4229" s="19"/>
      <c r="J4229" s="176" t="str">
        <f>IF(AND(C4229&lt;&gt;"",COUNTIF('3.工程情報'!$C$6:$C$501,C4229)=0),"工程記号が3.工程情報に存在しません。","")</f>
        <v/>
      </c>
    </row>
    <row r="4230" spans="2:10" ht="18" customHeight="1">
      <c r="B4230" s="166"/>
      <c r="C4230" s="165"/>
      <c r="D4230" s="12" t="str">
        <f>IF(C4230="","",VLOOKUP(C4230,'3.工程情報'!$C$6:$D$501,2,FALSE))</f>
        <v/>
      </c>
      <c r="E4230" s="165"/>
      <c r="F4230" s="170"/>
      <c r="G4230" s="189" t="str">
        <f t="shared" ref="G4230:G4293" si="66">C4230&amp;E4230</f>
        <v/>
      </c>
      <c r="H4230" s="19"/>
      <c r="I4230" s="19"/>
      <c r="J4230" s="176" t="str">
        <f>IF(AND(C4230&lt;&gt;"",COUNTIF('3.工程情報'!$C$6:$C$501,C4230)=0),"工程記号が3.工程情報に存在しません。","")</f>
        <v/>
      </c>
    </row>
    <row r="4231" spans="2:10" ht="18" customHeight="1">
      <c r="B4231" s="166"/>
      <c r="C4231" s="165"/>
      <c r="D4231" s="12" t="str">
        <f>IF(C4231="","",VLOOKUP(C4231,'3.工程情報'!$C$6:$D$501,2,FALSE))</f>
        <v/>
      </c>
      <c r="E4231" s="165"/>
      <c r="F4231" s="170"/>
      <c r="G4231" s="189" t="str">
        <f t="shared" si="66"/>
        <v/>
      </c>
      <c r="H4231" s="19"/>
      <c r="I4231" s="19"/>
      <c r="J4231" s="176" t="str">
        <f>IF(AND(C4231&lt;&gt;"",COUNTIF('3.工程情報'!$C$6:$C$501,C4231)=0),"工程記号が3.工程情報に存在しません。","")</f>
        <v/>
      </c>
    </row>
    <row r="4232" spans="2:10" ht="18" customHeight="1">
      <c r="B4232" s="166"/>
      <c r="C4232" s="165"/>
      <c r="D4232" s="12" t="str">
        <f>IF(C4232="","",VLOOKUP(C4232,'3.工程情報'!$C$6:$D$501,2,FALSE))</f>
        <v/>
      </c>
      <c r="E4232" s="165"/>
      <c r="F4232" s="170"/>
      <c r="G4232" s="189" t="str">
        <f t="shared" si="66"/>
        <v/>
      </c>
      <c r="H4232" s="19"/>
      <c r="I4232" s="19"/>
      <c r="J4232" s="176" t="str">
        <f>IF(AND(C4232&lt;&gt;"",COUNTIF('3.工程情報'!$C$6:$C$501,C4232)=0),"工程記号が3.工程情報に存在しません。","")</f>
        <v/>
      </c>
    </row>
    <row r="4233" spans="2:10" ht="18" customHeight="1">
      <c r="B4233" s="166"/>
      <c r="C4233" s="165"/>
      <c r="D4233" s="12" t="str">
        <f>IF(C4233="","",VLOOKUP(C4233,'3.工程情報'!$C$6:$D$501,2,FALSE))</f>
        <v/>
      </c>
      <c r="E4233" s="165"/>
      <c r="F4233" s="170"/>
      <c r="G4233" s="189" t="str">
        <f t="shared" si="66"/>
        <v/>
      </c>
      <c r="H4233" s="19"/>
      <c r="I4233" s="19"/>
      <c r="J4233" s="176" t="str">
        <f>IF(AND(C4233&lt;&gt;"",COUNTIF('3.工程情報'!$C$6:$C$501,C4233)=0),"工程記号が3.工程情報に存在しません。","")</f>
        <v/>
      </c>
    </row>
    <row r="4234" spans="2:10" ht="18" customHeight="1">
      <c r="B4234" s="166"/>
      <c r="C4234" s="165"/>
      <c r="D4234" s="12" t="str">
        <f>IF(C4234="","",VLOOKUP(C4234,'3.工程情報'!$C$6:$D$501,2,FALSE))</f>
        <v/>
      </c>
      <c r="E4234" s="165"/>
      <c r="F4234" s="170"/>
      <c r="G4234" s="189" t="str">
        <f t="shared" si="66"/>
        <v/>
      </c>
      <c r="H4234" s="19"/>
      <c r="I4234" s="19"/>
      <c r="J4234" s="176" t="str">
        <f>IF(AND(C4234&lt;&gt;"",COUNTIF('3.工程情報'!$C$6:$C$501,C4234)=0),"工程記号が3.工程情報に存在しません。","")</f>
        <v/>
      </c>
    </row>
    <row r="4235" spans="2:10" ht="18" customHeight="1">
      <c r="B4235" s="166"/>
      <c r="C4235" s="165"/>
      <c r="D4235" s="12" t="str">
        <f>IF(C4235="","",VLOOKUP(C4235,'3.工程情報'!$C$6:$D$501,2,FALSE))</f>
        <v/>
      </c>
      <c r="E4235" s="165"/>
      <c r="F4235" s="170"/>
      <c r="G4235" s="189" t="str">
        <f t="shared" si="66"/>
        <v/>
      </c>
      <c r="H4235" s="19"/>
      <c r="I4235" s="19"/>
      <c r="J4235" s="176" t="str">
        <f>IF(AND(C4235&lt;&gt;"",COUNTIF('3.工程情報'!$C$6:$C$501,C4235)=0),"工程記号が3.工程情報に存在しません。","")</f>
        <v/>
      </c>
    </row>
    <row r="4236" spans="2:10" ht="18" customHeight="1">
      <c r="B4236" s="166"/>
      <c r="C4236" s="165"/>
      <c r="D4236" s="12" t="str">
        <f>IF(C4236="","",VLOOKUP(C4236,'3.工程情報'!$C$6:$D$501,2,FALSE))</f>
        <v/>
      </c>
      <c r="E4236" s="165"/>
      <c r="F4236" s="170"/>
      <c r="G4236" s="189" t="str">
        <f t="shared" si="66"/>
        <v/>
      </c>
      <c r="H4236" s="19"/>
      <c r="I4236" s="19"/>
      <c r="J4236" s="176" t="str">
        <f>IF(AND(C4236&lt;&gt;"",COUNTIF('3.工程情報'!$C$6:$C$501,C4236)=0),"工程記号が3.工程情報に存在しません。","")</f>
        <v/>
      </c>
    </row>
    <row r="4237" spans="2:10" ht="18" customHeight="1">
      <c r="B4237" s="166"/>
      <c r="C4237" s="165"/>
      <c r="D4237" s="12" t="str">
        <f>IF(C4237="","",VLOOKUP(C4237,'3.工程情報'!$C$6:$D$501,2,FALSE))</f>
        <v/>
      </c>
      <c r="E4237" s="165"/>
      <c r="F4237" s="170"/>
      <c r="G4237" s="189" t="str">
        <f t="shared" si="66"/>
        <v/>
      </c>
      <c r="H4237" s="19"/>
      <c r="I4237" s="19"/>
      <c r="J4237" s="176" t="str">
        <f>IF(AND(C4237&lt;&gt;"",COUNTIF('3.工程情報'!$C$6:$C$501,C4237)=0),"工程記号が3.工程情報に存在しません。","")</f>
        <v/>
      </c>
    </row>
    <row r="4238" spans="2:10" ht="18" customHeight="1">
      <c r="B4238" s="166"/>
      <c r="C4238" s="165"/>
      <c r="D4238" s="12" t="str">
        <f>IF(C4238="","",VLOOKUP(C4238,'3.工程情報'!$C$6:$D$501,2,FALSE))</f>
        <v/>
      </c>
      <c r="E4238" s="165"/>
      <c r="F4238" s="170"/>
      <c r="G4238" s="189" t="str">
        <f t="shared" si="66"/>
        <v/>
      </c>
      <c r="H4238" s="19"/>
      <c r="I4238" s="19"/>
      <c r="J4238" s="176" t="str">
        <f>IF(AND(C4238&lt;&gt;"",COUNTIF('3.工程情報'!$C$6:$C$501,C4238)=0),"工程記号が3.工程情報に存在しません。","")</f>
        <v/>
      </c>
    </row>
    <row r="4239" spans="2:10" ht="18" customHeight="1">
      <c r="B4239" s="166"/>
      <c r="C4239" s="165"/>
      <c r="D4239" s="12" t="str">
        <f>IF(C4239="","",VLOOKUP(C4239,'3.工程情報'!$C$6:$D$501,2,FALSE))</f>
        <v/>
      </c>
      <c r="E4239" s="165"/>
      <c r="F4239" s="170"/>
      <c r="G4239" s="189" t="str">
        <f t="shared" si="66"/>
        <v/>
      </c>
      <c r="H4239" s="19"/>
      <c r="I4239" s="19"/>
      <c r="J4239" s="176" t="str">
        <f>IF(AND(C4239&lt;&gt;"",COUNTIF('3.工程情報'!$C$6:$C$501,C4239)=0),"工程記号が3.工程情報に存在しません。","")</f>
        <v/>
      </c>
    </row>
    <row r="4240" spans="2:10" ht="18" customHeight="1">
      <c r="B4240" s="166"/>
      <c r="C4240" s="165"/>
      <c r="D4240" s="12" t="str">
        <f>IF(C4240="","",VLOOKUP(C4240,'3.工程情報'!$C$6:$D$501,2,FALSE))</f>
        <v/>
      </c>
      <c r="E4240" s="165"/>
      <c r="F4240" s="170"/>
      <c r="G4240" s="189" t="str">
        <f t="shared" si="66"/>
        <v/>
      </c>
      <c r="H4240" s="19"/>
      <c r="I4240" s="19"/>
      <c r="J4240" s="176" t="str">
        <f>IF(AND(C4240&lt;&gt;"",COUNTIF('3.工程情報'!$C$6:$C$501,C4240)=0),"工程記号が3.工程情報に存在しません。","")</f>
        <v/>
      </c>
    </row>
    <row r="4241" spans="2:10" ht="18" customHeight="1">
      <c r="B4241" s="166"/>
      <c r="C4241" s="165"/>
      <c r="D4241" s="12" t="str">
        <f>IF(C4241="","",VLOOKUP(C4241,'3.工程情報'!$C$6:$D$501,2,FALSE))</f>
        <v/>
      </c>
      <c r="E4241" s="165"/>
      <c r="F4241" s="170"/>
      <c r="G4241" s="189" t="str">
        <f t="shared" si="66"/>
        <v/>
      </c>
      <c r="H4241" s="19"/>
      <c r="I4241" s="19"/>
      <c r="J4241" s="176" t="str">
        <f>IF(AND(C4241&lt;&gt;"",COUNTIF('3.工程情報'!$C$6:$C$501,C4241)=0),"工程記号が3.工程情報に存在しません。","")</f>
        <v/>
      </c>
    </row>
    <row r="4242" spans="2:10" ht="18" customHeight="1">
      <c r="B4242" s="166"/>
      <c r="C4242" s="165"/>
      <c r="D4242" s="12" t="str">
        <f>IF(C4242="","",VLOOKUP(C4242,'3.工程情報'!$C$6:$D$501,2,FALSE))</f>
        <v/>
      </c>
      <c r="E4242" s="165"/>
      <c r="F4242" s="170"/>
      <c r="G4242" s="189" t="str">
        <f t="shared" si="66"/>
        <v/>
      </c>
      <c r="H4242" s="19"/>
      <c r="I4242" s="19"/>
      <c r="J4242" s="176" t="str">
        <f>IF(AND(C4242&lt;&gt;"",COUNTIF('3.工程情報'!$C$6:$C$501,C4242)=0),"工程記号が3.工程情報に存在しません。","")</f>
        <v/>
      </c>
    </row>
    <row r="4243" spans="2:10" ht="18" customHeight="1">
      <c r="B4243" s="166"/>
      <c r="C4243" s="165"/>
      <c r="D4243" s="12" t="str">
        <f>IF(C4243="","",VLOOKUP(C4243,'3.工程情報'!$C$6:$D$501,2,FALSE))</f>
        <v/>
      </c>
      <c r="E4243" s="165"/>
      <c r="F4243" s="170"/>
      <c r="G4243" s="189" t="str">
        <f t="shared" si="66"/>
        <v/>
      </c>
      <c r="H4243" s="19"/>
      <c r="I4243" s="19"/>
      <c r="J4243" s="176" t="str">
        <f>IF(AND(C4243&lt;&gt;"",COUNTIF('3.工程情報'!$C$6:$C$501,C4243)=0),"工程記号が3.工程情報に存在しません。","")</f>
        <v/>
      </c>
    </row>
    <row r="4244" spans="2:10" ht="18" customHeight="1">
      <c r="B4244" s="166"/>
      <c r="C4244" s="165"/>
      <c r="D4244" s="12" t="str">
        <f>IF(C4244="","",VLOOKUP(C4244,'3.工程情報'!$C$6:$D$501,2,FALSE))</f>
        <v/>
      </c>
      <c r="E4244" s="165"/>
      <c r="F4244" s="170"/>
      <c r="G4244" s="189" t="str">
        <f t="shared" si="66"/>
        <v/>
      </c>
      <c r="H4244" s="19"/>
      <c r="I4244" s="19"/>
      <c r="J4244" s="176" t="str">
        <f>IF(AND(C4244&lt;&gt;"",COUNTIF('3.工程情報'!$C$6:$C$501,C4244)=0),"工程記号が3.工程情報に存在しません。","")</f>
        <v/>
      </c>
    </row>
    <row r="4245" spans="2:10" ht="18" customHeight="1">
      <c r="B4245" s="166"/>
      <c r="C4245" s="165"/>
      <c r="D4245" s="12" t="str">
        <f>IF(C4245="","",VLOOKUP(C4245,'3.工程情報'!$C$6:$D$501,2,FALSE))</f>
        <v/>
      </c>
      <c r="E4245" s="165"/>
      <c r="F4245" s="170"/>
      <c r="G4245" s="189" t="str">
        <f t="shared" si="66"/>
        <v/>
      </c>
      <c r="H4245" s="19"/>
      <c r="I4245" s="19"/>
      <c r="J4245" s="176" t="str">
        <f>IF(AND(C4245&lt;&gt;"",COUNTIF('3.工程情報'!$C$6:$C$501,C4245)=0),"工程記号が3.工程情報に存在しません。","")</f>
        <v/>
      </c>
    </row>
    <row r="4246" spans="2:10" ht="18" customHeight="1">
      <c r="B4246" s="166"/>
      <c r="C4246" s="165"/>
      <c r="D4246" s="12" t="str">
        <f>IF(C4246="","",VLOOKUP(C4246,'3.工程情報'!$C$6:$D$501,2,FALSE))</f>
        <v/>
      </c>
      <c r="E4246" s="165"/>
      <c r="F4246" s="170"/>
      <c r="G4246" s="189" t="str">
        <f t="shared" si="66"/>
        <v/>
      </c>
      <c r="H4246" s="19"/>
      <c r="I4246" s="19"/>
      <c r="J4246" s="176" t="str">
        <f>IF(AND(C4246&lt;&gt;"",COUNTIF('3.工程情報'!$C$6:$C$501,C4246)=0),"工程記号が3.工程情報に存在しません。","")</f>
        <v/>
      </c>
    </row>
    <row r="4247" spans="2:10" ht="18" customHeight="1">
      <c r="B4247" s="166"/>
      <c r="C4247" s="165"/>
      <c r="D4247" s="12" t="str">
        <f>IF(C4247="","",VLOOKUP(C4247,'3.工程情報'!$C$6:$D$501,2,FALSE))</f>
        <v/>
      </c>
      <c r="E4247" s="165"/>
      <c r="F4247" s="170"/>
      <c r="G4247" s="189" t="str">
        <f t="shared" si="66"/>
        <v/>
      </c>
      <c r="H4247" s="19"/>
      <c r="I4247" s="19"/>
      <c r="J4247" s="176" t="str">
        <f>IF(AND(C4247&lt;&gt;"",COUNTIF('3.工程情報'!$C$6:$C$501,C4247)=0),"工程記号が3.工程情報に存在しません。","")</f>
        <v/>
      </c>
    </row>
    <row r="4248" spans="2:10" ht="18" customHeight="1">
      <c r="B4248" s="166"/>
      <c r="C4248" s="165"/>
      <c r="D4248" s="12" t="str">
        <f>IF(C4248="","",VLOOKUP(C4248,'3.工程情報'!$C$6:$D$501,2,FALSE))</f>
        <v/>
      </c>
      <c r="E4248" s="165"/>
      <c r="F4248" s="170"/>
      <c r="G4248" s="189" t="str">
        <f t="shared" si="66"/>
        <v/>
      </c>
      <c r="H4248" s="19"/>
      <c r="I4248" s="19"/>
      <c r="J4248" s="176" t="str">
        <f>IF(AND(C4248&lt;&gt;"",COUNTIF('3.工程情報'!$C$6:$C$501,C4248)=0),"工程記号が3.工程情報に存在しません。","")</f>
        <v/>
      </c>
    </row>
    <row r="4249" spans="2:10" ht="18" customHeight="1">
      <c r="B4249" s="166"/>
      <c r="C4249" s="165"/>
      <c r="D4249" s="12" t="str">
        <f>IF(C4249="","",VLOOKUP(C4249,'3.工程情報'!$C$6:$D$501,2,FALSE))</f>
        <v/>
      </c>
      <c r="E4249" s="165"/>
      <c r="F4249" s="170"/>
      <c r="G4249" s="189" t="str">
        <f t="shared" si="66"/>
        <v/>
      </c>
      <c r="H4249" s="19"/>
      <c r="I4249" s="19"/>
      <c r="J4249" s="176" t="str">
        <f>IF(AND(C4249&lt;&gt;"",COUNTIF('3.工程情報'!$C$6:$C$501,C4249)=0),"工程記号が3.工程情報に存在しません。","")</f>
        <v/>
      </c>
    </row>
    <row r="4250" spans="2:10" ht="18" customHeight="1">
      <c r="B4250" s="166"/>
      <c r="C4250" s="165"/>
      <c r="D4250" s="12" t="str">
        <f>IF(C4250="","",VLOOKUP(C4250,'3.工程情報'!$C$6:$D$501,2,FALSE))</f>
        <v/>
      </c>
      <c r="E4250" s="165"/>
      <c r="F4250" s="170"/>
      <c r="G4250" s="189" t="str">
        <f t="shared" si="66"/>
        <v/>
      </c>
      <c r="H4250" s="19"/>
      <c r="I4250" s="19"/>
      <c r="J4250" s="176" t="str">
        <f>IF(AND(C4250&lt;&gt;"",COUNTIF('3.工程情報'!$C$6:$C$501,C4250)=0),"工程記号が3.工程情報に存在しません。","")</f>
        <v/>
      </c>
    </row>
    <row r="4251" spans="2:10" ht="18" customHeight="1">
      <c r="B4251" s="166"/>
      <c r="C4251" s="165"/>
      <c r="D4251" s="12" t="str">
        <f>IF(C4251="","",VLOOKUP(C4251,'3.工程情報'!$C$6:$D$501,2,FALSE))</f>
        <v/>
      </c>
      <c r="E4251" s="165"/>
      <c r="F4251" s="170"/>
      <c r="G4251" s="189" t="str">
        <f t="shared" si="66"/>
        <v/>
      </c>
      <c r="H4251" s="19"/>
      <c r="I4251" s="19"/>
      <c r="J4251" s="176" t="str">
        <f>IF(AND(C4251&lt;&gt;"",COUNTIF('3.工程情報'!$C$6:$C$501,C4251)=0),"工程記号が3.工程情報に存在しません。","")</f>
        <v/>
      </c>
    </row>
    <row r="4252" spans="2:10" ht="18" customHeight="1">
      <c r="B4252" s="166"/>
      <c r="C4252" s="165"/>
      <c r="D4252" s="12" t="str">
        <f>IF(C4252="","",VLOOKUP(C4252,'3.工程情報'!$C$6:$D$501,2,FALSE))</f>
        <v/>
      </c>
      <c r="E4252" s="165"/>
      <c r="F4252" s="170"/>
      <c r="G4252" s="189" t="str">
        <f t="shared" si="66"/>
        <v/>
      </c>
      <c r="H4252" s="19"/>
      <c r="I4252" s="19"/>
      <c r="J4252" s="176" t="str">
        <f>IF(AND(C4252&lt;&gt;"",COUNTIF('3.工程情報'!$C$6:$C$501,C4252)=0),"工程記号が3.工程情報に存在しません。","")</f>
        <v/>
      </c>
    </row>
    <row r="4253" spans="2:10" ht="18" customHeight="1">
      <c r="B4253" s="166"/>
      <c r="C4253" s="165"/>
      <c r="D4253" s="12" t="str">
        <f>IF(C4253="","",VLOOKUP(C4253,'3.工程情報'!$C$6:$D$501,2,FALSE))</f>
        <v/>
      </c>
      <c r="E4253" s="165"/>
      <c r="F4253" s="170"/>
      <c r="G4253" s="189" t="str">
        <f t="shared" si="66"/>
        <v/>
      </c>
      <c r="H4253" s="19"/>
      <c r="I4253" s="19"/>
      <c r="J4253" s="176" t="str">
        <f>IF(AND(C4253&lt;&gt;"",COUNTIF('3.工程情報'!$C$6:$C$501,C4253)=0),"工程記号が3.工程情報に存在しません。","")</f>
        <v/>
      </c>
    </row>
    <row r="4254" spans="2:10" ht="18" customHeight="1">
      <c r="B4254" s="166"/>
      <c r="C4254" s="165"/>
      <c r="D4254" s="12" t="str">
        <f>IF(C4254="","",VLOOKUP(C4254,'3.工程情報'!$C$6:$D$501,2,FALSE))</f>
        <v/>
      </c>
      <c r="E4254" s="165"/>
      <c r="F4254" s="170"/>
      <c r="G4254" s="189" t="str">
        <f t="shared" si="66"/>
        <v/>
      </c>
      <c r="H4254" s="19"/>
      <c r="I4254" s="19"/>
      <c r="J4254" s="176" t="str">
        <f>IF(AND(C4254&lt;&gt;"",COUNTIF('3.工程情報'!$C$6:$C$501,C4254)=0),"工程記号が3.工程情報に存在しません。","")</f>
        <v/>
      </c>
    </row>
    <row r="4255" spans="2:10" ht="18" customHeight="1">
      <c r="B4255" s="166"/>
      <c r="C4255" s="165"/>
      <c r="D4255" s="12" t="str">
        <f>IF(C4255="","",VLOOKUP(C4255,'3.工程情報'!$C$6:$D$501,2,FALSE))</f>
        <v/>
      </c>
      <c r="E4255" s="165"/>
      <c r="F4255" s="170"/>
      <c r="G4255" s="189" t="str">
        <f t="shared" si="66"/>
        <v/>
      </c>
      <c r="H4255" s="19"/>
      <c r="I4255" s="19"/>
      <c r="J4255" s="176" t="str">
        <f>IF(AND(C4255&lt;&gt;"",COUNTIF('3.工程情報'!$C$6:$C$501,C4255)=0),"工程記号が3.工程情報に存在しません。","")</f>
        <v/>
      </c>
    </row>
    <row r="4256" spans="2:10" ht="18" customHeight="1">
      <c r="B4256" s="166"/>
      <c r="C4256" s="165"/>
      <c r="D4256" s="12" t="str">
        <f>IF(C4256="","",VLOOKUP(C4256,'3.工程情報'!$C$6:$D$501,2,FALSE))</f>
        <v/>
      </c>
      <c r="E4256" s="165"/>
      <c r="F4256" s="170"/>
      <c r="G4256" s="189" t="str">
        <f t="shared" si="66"/>
        <v/>
      </c>
      <c r="H4256" s="19"/>
      <c r="I4256" s="19"/>
      <c r="J4256" s="176" t="str">
        <f>IF(AND(C4256&lt;&gt;"",COUNTIF('3.工程情報'!$C$6:$C$501,C4256)=0),"工程記号が3.工程情報に存在しません。","")</f>
        <v/>
      </c>
    </row>
    <row r="4257" spans="2:10" ht="18" customHeight="1">
      <c r="B4257" s="166"/>
      <c r="C4257" s="165"/>
      <c r="D4257" s="12" t="str">
        <f>IF(C4257="","",VLOOKUP(C4257,'3.工程情報'!$C$6:$D$501,2,FALSE))</f>
        <v/>
      </c>
      <c r="E4257" s="165"/>
      <c r="F4257" s="170"/>
      <c r="G4257" s="189" t="str">
        <f t="shared" si="66"/>
        <v/>
      </c>
      <c r="H4257" s="19"/>
      <c r="I4257" s="19"/>
      <c r="J4257" s="176" t="str">
        <f>IF(AND(C4257&lt;&gt;"",COUNTIF('3.工程情報'!$C$6:$C$501,C4257)=0),"工程記号が3.工程情報に存在しません。","")</f>
        <v/>
      </c>
    </row>
    <row r="4258" spans="2:10" ht="18" customHeight="1">
      <c r="B4258" s="166"/>
      <c r="C4258" s="165"/>
      <c r="D4258" s="12" t="str">
        <f>IF(C4258="","",VLOOKUP(C4258,'3.工程情報'!$C$6:$D$501,2,FALSE))</f>
        <v/>
      </c>
      <c r="E4258" s="165"/>
      <c r="F4258" s="170"/>
      <c r="G4258" s="189" t="str">
        <f t="shared" si="66"/>
        <v/>
      </c>
      <c r="H4258" s="19"/>
      <c r="I4258" s="19"/>
      <c r="J4258" s="176" t="str">
        <f>IF(AND(C4258&lt;&gt;"",COUNTIF('3.工程情報'!$C$6:$C$501,C4258)=0),"工程記号が3.工程情報に存在しません。","")</f>
        <v/>
      </c>
    </row>
    <row r="4259" spans="2:10" ht="18" customHeight="1">
      <c r="B4259" s="166"/>
      <c r="C4259" s="165"/>
      <c r="D4259" s="12" t="str">
        <f>IF(C4259="","",VLOOKUP(C4259,'3.工程情報'!$C$6:$D$501,2,FALSE))</f>
        <v/>
      </c>
      <c r="E4259" s="165"/>
      <c r="F4259" s="170"/>
      <c r="G4259" s="189" t="str">
        <f t="shared" si="66"/>
        <v/>
      </c>
      <c r="H4259" s="19"/>
      <c r="I4259" s="19"/>
      <c r="J4259" s="176" t="str">
        <f>IF(AND(C4259&lt;&gt;"",COUNTIF('3.工程情報'!$C$6:$C$501,C4259)=0),"工程記号が3.工程情報に存在しません。","")</f>
        <v/>
      </c>
    </row>
    <row r="4260" spans="2:10" ht="18" customHeight="1">
      <c r="B4260" s="166"/>
      <c r="C4260" s="165"/>
      <c r="D4260" s="12" t="str">
        <f>IF(C4260="","",VLOOKUP(C4260,'3.工程情報'!$C$6:$D$501,2,FALSE))</f>
        <v/>
      </c>
      <c r="E4260" s="165"/>
      <c r="F4260" s="170"/>
      <c r="G4260" s="189" t="str">
        <f t="shared" si="66"/>
        <v/>
      </c>
      <c r="H4260" s="19"/>
      <c r="I4260" s="19"/>
      <c r="J4260" s="176" t="str">
        <f>IF(AND(C4260&lt;&gt;"",COUNTIF('3.工程情報'!$C$6:$C$501,C4260)=0),"工程記号が3.工程情報に存在しません。","")</f>
        <v/>
      </c>
    </row>
    <row r="4261" spans="2:10" ht="18" customHeight="1">
      <c r="B4261" s="166"/>
      <c r="C4261" s="165"/>
      <c r="D4261" s="12" t="str">
        <f>IF(C4261="","",VLOOKUP(C4261,'3.工程情報'!$C$6:$D$501,2,FALSE))</f>
        <v/>
      </c>
      <c r="E4261" s="165"/>
      <c r="F4261" s="170"/>
      <c r="G4261" s="189" t="str">
        <f t="shared" si="66"/>
        <v/>
      </c>
      <c r="H4261" s="19"/>
      <c r="I4261" s="19"/>
      <c r="J4261" s="176" t="str">
        <f>IF(AND(C4261&lt;&gt;"",COUNTIF('3.工程情報'!$C$6:$C$501,C4261)=0),"工程記号が3.工程情報に存在しません。","")</f>
        <v/>
      </c>
    </row>
    <row r="4262" spans="2:10" ht="18" customHeight="1">
      <c r="B4262" s="166"/>
      <c r="C4262" s="165"/>
      <c r="D4262" s="12" t="str">
        <f>IF(C4262="","",VLOOKUP(C4262,'3.工程情報'!$C$6:$D$501,2,FALSE))</f>
        <v/>
      </c>
      <c r="E4262" s="165"/>
      <c r="F4262" s="170"/>
      <c r="G4262" s="189" t="str">
        <f t="shared" si="66"/>
        <v/>
      </c>
      <c r="H4262" s="19"/>
      <c r="I4262" s="19"/>
      <c r="J4262" s="176" t="str">
        <f>IF(AND(C4262&lt;&gt;"",COUNTIF('3.工程情報'!$C$6:$C$501,C4262)=0),"工程記号が3.工程情報に存在しません。","")</f>
        <v/>
      </c>
    </row>
    <row r="4263" spans="2:10" ht="18" customHeight="1">
      <c r="B4263" s="166"/>
      <c r="C4263" s="165"/>
      <c r="D4263" s="12" t="str">
        <f>IF(C4263="","",VLOOKUP(C4263,'3.工程情報'!$C$6:$D$501,2,FALSE))</f>
        <v/>
      </c>
      <c r="E4263" s="165"/>
      <c r="F4263" s="170"/>
      <c r="G4263" s="189" t="str">
        <f t="shared" si="66"/>
        <v/>
      </c>
      <c r="H4263" s="19"/>
      <c r="I4263" s="19"/>
      <c r="J4263" s="176" t="str">
        <f>IF(AND(C4263&lt;&gt;"",COUNTIF('3.工程情報'!$C$6:$C$501,C4263)=0),"工程記号が3.工程情報に存在しません。","")</f>
        <v/>
      </c>
    </row>
    <row r="4264" spans="2:10" ht="18" customHeight="1">
      <c r="B4264" s="166"/>
      <c r="C4264" s="165"/>
      <c r="D4264" s="12" t="str">
        <f>IF(C4264="","",VLOOKUP(C4264,'3.工程情報'!$C$6:$D$501,2,FALSE))</f>
        <v/>
      </c>
      <c r="E4264" s="165"/>
      <c r="F4264" s="170"/>
      <c r="G4264" s="189" t="str">
        <f t="shared" si="66"/>
        <v/>
      </c>
      <c r="H4264" s="19"/>
      <c r="I4264" s="19"/>
      <c r="J4264" s="176" t="str">
        <f>IF(AND(C4264&lt;&gt;"",COUNTIF('3.工程情報'!$C$6:$C$501,C4264)=0),"工程記号が3.工程情報に存在しません。","")</f>
        <v/>
      </c>
    </row>
    <row r="4265" spans="2:10" ht="18" customHeight="1">
      <c r="B4265" s="166"/>
      <c r="C4265" s="165"/>
      <c r="D4265" s="12" t="str">
        <f>IF(C4265="","",VLOOKUP(C4265,'3.工程情報'!$C$6:$D$501,2,FALSE))</f>
        <v/>
      </c>
      <c r="E4265" s="165"/>
      <c r="F4265" s="170"/>
      <c r="G4265" s="189" t="str">
        <f t="shared" si="66"/>
        <v/>
      </c>
      <c r="H4265" s="19"/>
      <c r="I4265" s="19"/>
      <c r="J4265" s="176" t="str">
        <f>IF(AND(C4265&lt;&gt;"",COUNTIF('3.工程情報'!$C$6:$C$501,C4265)=0),"工程記号が3.工程情報に存在しません。","")</f>
        <v/>
      </c>
    </row>
    <row r="4266" spans="2:10" ht="18" customHeight="1">
      <c r="B4266" s="166"/>
      <c r="C4266" s="165"/>
      <c r="D4266" s="12" t="str">
        <f>IF(C4266="","",VLOOKUP(C4266,'3.工程情報'!$C$6:$D$501,2,FALSE))</f>
        <v/>
      </c>
      <c r="E4266" s="165"/>
      <c r="F4266" s="170"/>
      <c r="G4266" s="189" t="str">
        <f t="shared" si="66"/>
        <v/>
      </c>
      <c r="H4266" s="19"/>
      <c r="I4266" s="19"/>
      <c r="J4266" s="176" t="str">
        <f>IF(AND(C4266&lt;&gt;"",COUNTIF('3.工程情報'!$C$6:$C$501,C4266)=0),"工程記号が3.工程情報に存在しません。","")</f>
        <v/>
      </c>
    </row>
    <row r="4267" spans="2:10" ht="18" customHeight="1">
      <c r="B4267" s="166"/>
      <c r="C4267" s="165"/>
      <c r="D4267" s="12" t="str">
        <f>IF(C4267="","",VLOOKUP(C4267,'3.工程情報'!$C$6:$D$501,2,FALSE))</f>
        <v/>
      </c>
      <c r="E4267" s="165"/>
      <c r="F4267" s="170"/>
      <c r="G4267" s="189" t="str">
        <f t="shared" si="66"/>
        <v/>
      </c>
      <c r="H4267" s="19"/>
      <c r="I4267" s="19"/>
      <c r="J4267" s="176" t="str">
        <f>IF(AND(C4267&lt;&gt;"",COUNTIF('3.工程情報'!$C$6:$C$501,C4267)=0),"工程記号が3.工程情報に存在しません。","")</f>
        <v/>
      </c>
    </row>
    <row r="4268" spans="2:10" ht="18" customHeight="1">
      <c r="B4268" s="166"/>
      <c r="C4268" s="165"/>
      <c r="D4268" s="12" t="str">
        <f>IF(C4268="","",VLOOKUP(C4268,'3.工程情報'!$C$6:$D$501,2,FALSE))</f>
        <v/>
      </c>
      <c r="E4268" s="165"/>
      <c r="F4268" s="170"/>
      <c r="G4268" s="189" t="str">
        <f t="shared" si="66"/>
        <v/>
      </c>
      <c r="H4268" s="19"/>
      <c r="I4268" s="19"/>
      <c r="J4268" s="176" t="str">
        <f>IF(AND(C4268&lt;&gt;"",COUNTIF('3.工程情報'!$C$6:$C$501,C4268)=0),"工程記号が3.工程情報に存在しません。","")</f>
        <v/>
      </c>
    </row>
    <row r="4269" spans="2:10" ht="18" customHeight="1">
      <c r="B4269" s="166"/>
      <c r="C4269" s="165"/>
      <c r="D4269" s="12" t="str">
        <f>IF(C4269="","",VLOOKUP(C4269,'3.工程情報'!$C$6:$D$501,2,FALSE))</f>
        <v/>
      </c>
      <c r="E4269" s="165"/>
      <c r="F4269" s="170"/>
      <c r="G4269" s="189" t="str">
        <f t="shared" si="66"/>
        <v/>
      </c>
      <c r="H4269" s="19"/>
      <c r="I4269" s="19"/>
      <c r="J4269" s="176" t="str">
        <f>IF(AND(C4269&lt;&gt;"",COUNTIF('3.工程情報'!$C$6:$C$501,C4269)=0),"工程記号が3.工程情報に存在しません。","")</f>
        <v/>
      </c>
    </row>
    <row r="4270" spans="2:10" ht="18" customHeight="1">
      <c r="B4270" s="166"/>
      <c r="C4270" s="165"/>
      <c r="D4270" s="12" t="str">
        <f>IF(C4270="","",VLOOKUP(C4270,'3.工程情報'!$C$6:$D$501,2,FALSE))</f>
        <v/>
      </c>
      <c r="E4270" s="165"/>
      <c r="F4270" s="170"/>
      <c r="G4270" s="189" t="str">
        <f t="shared" si="66"/>
        <v/>
      </c>
      <c r="H4270" s="19"/>
      <c r="I4270" s="19"/>
      <c r="J4270" s="176" t="str">
        <f>IF(AND(C4270&lt;&gt;"",COUNTIF('3.工程情報'!$C$6:$C$501,C4270)=0),"工程記号が3.工程情報に存在しません。","")</f>
        <v/>
      </c>
    </row>
    <row r="4271" spans="2:10" ht="18" customHeight="1">
      <c r="B4271" s="166"/>
      <c r="C4271" s="165"/>
      <c r="D4271" s="12" t="str">
        <f>IF(C4271="","",VLOOKUP(C4271,'3.工程情報'!$C$6:$D$501,2,FALSE))</f>
        <v/>
      </c>
      <c r="E4271" s="165"/>
      <c r="F4271" s="170"/>
      <c r="G4271" s="189" t="str">
        <f t="shared" si="66"/>
        <v/>
      </c>
      <c r="H4271" s="19"/>
      <c r="I4271" s="19"/>
      <c r="J4271" s="176" t="str">
        <f>IF(AND(C4271&lt;&gt;"",COUNTIF('3.工程情報'!$C$6:$C$501,C4271)=0),"工程記号が3.工程情報に存在しません。","")</f>
        <v/>
      </c>
    </row>
    <row r="4272" spans="2:10" ht="18" customHeight="1">
      <c r="B4272" s="166"/>
      <c r="C4272" s="165"/>
      <c r="D4272" s="12" t="str">
        <f>IF(C4272="","",VLOOKUP(C4272,'3.工程情報'!$C$6:$D$501,2,FALSE))</f>
        <v/>
      </c>
      <c r="E4272" s="165"/>
      <c r="F4272" s="170"/>
      <c r="G4272" s="189" t="str">
        <f t="shared" si="66"/>
        <v/>
      </c>
      <c r="H4272" s="19"/>
      <c r="I4272" s="19"/>
      <c r="J4272" s="176" t="str">
        <f>IF(AND(C4272&lt;&gt;"",COUNTIF('3.工程情報'!$C$6:$C$501,C4272)=0),"工程記号が3.工程情報に存在しません。","")</f>
        <v/>
      </c>
    </row>
    <row r="4273" spans="2:10" ht="18" customHeight="1">
      <c r="B4273" s="166"/>
      <c r="C4273" s="165"/>
      <c r="D4273" s="12" t="str">
        <f>IF(C4273="","",VLOOKUP(C4273,'3.工程情報'!$C$6:$D$501,2,FALSE))</f>
        <v/>
      </c>
      <c r="E4273" s="165"/>
      <c r="F4273" s="170"/>
      <c r="G4273" s="189" t="str">
        <f t="shared" si="66"/>
        <v/>
      </c>
      <c r="H4273" s="19"/>
      <c r="I4273" s="19"/>
      <c r="J4273" s="176" t="str">
        <f>IF(AND(C4273&lt;&gt;"",COUNTIF('3.工程情報'!$C$6:$C$501,C4273)=0),"工程記号が3.工程情報に存在しません。","")</f>
        <v/>
      </c>
    </row>
    <row r="4274" spans="2:10" ht="18" customHeight="1">
      <c r="B4274" s="166"/>
      <c r="C4274" s="165"/>
      <c r="D4274" s="12" t="str">
        <f>IF(C4274="","",VLOOKUP(C4274,'3.工程情報'!$C$6:$D$501,2,FALSE))</f>
        <v/>
      </c>
      <c r="E4274" s="165"/>
      <c r="F4274" s="170"/>
      <c r="G4274" s="189" t="str">
        <f t="shared" si="66"/>
        <v/>
      </c>
      <c r="H4274" s="19"/>
      <c r="I4274" s="19"/>
      <c r="J4274" s="176" t="str">
        <f>IF(AND(C4274&lt;&gt;"",COUNTIF('3.工程情報'!$C$6:$C$501,C4274)=0),"工程記号が3.工程情報に存在しません。","")</f>
        <v/>
      </c>
    </row>
    <row r="4275" spans="2:10" ht="18" customHeight="1">
      <c r="B4275" s="166"/>
      <c r="C4275" s="165"/>
      <c r="D4275" s="12" t="str">
        <f>IF(C4275="","",VLOOKUP(C4275,'3.工程情報'!$C$6:$D$501,2,FALSE))</f>
        <v/>
      </c>
      <c r="E4275" s="165"/>
      <c r="F4275" s="170"/>
      <c r="G4275" s="189" t="str">
        <f t="shared" si="66"/>
        <v/>
      </c>
      <c r="H4275" s="19"/>
      <c r="I4275" s="19"/>
      <c r="J4275" s="176" t="str">
        <f>IF(AND(C4275&lt;&gt;"",COUNTIF('3.工程情報'!$C$6:$C$501,C4275)=0),"工程記号が3.工程情報に存在しません。","")</f>
        <v/>
      </c>
    </row>
    <row r="4276" spans="2:10" ht="18" customHeight="1">
      <c r="B4276" s="166"/>
      <c r="C4276" s="165"/>
      <c r="D4276" s="12" t="str">
        <f>IF(C4276="","",VLOOKUP(C4276,'3.工程情報'!$C$6:$D$501,2,FALSE))</f>
        <v/>
      </c>
      <c r="E4276" s="165"/>
      <c r="F4276" s="170"/>
      <c r="G4276" s="189" t="str">
        <f t="shared" si="66"/>
        <v/>
      </c>
      <c r="H4276" s="19"/>
      <c r="I4276" s="19"/>
      <c r="J4276" s="176" t="str">
        <f>IF(AND(C4276&lt;&gt;"",COUNTIF('3.工程情報'!$C$6:$C$501,C4276)=0),"工程記号が3.工程情報に存在しません。","")</f>
        <v/>
      </c>
    </row>
    <row r="4277" spans="2:10" ht="18" customHeight="1">
      <c r="B4277" s="166"/>
      <c r="C4277" s="165"/>
      <c r="D4277" s="12" t="str">
        <f>IF(C4277="","",VLOOKUP(C4277,'3.工程情報'!$C$6:$D$501,2,FALSE))</f>
        <v/>
      </c>
      <c r="E4277" s="165"/>
      <c r="F4277" s="170"/>
      <c r="G4277" s="189" t="str">
        <f t="shared" si="66"/>
        <v/>
      </c>
      <c r="H4277" s="19"/>
      <c r="I4277" s="19"/>
      <c r="J4277" s="176" t="str">
        <f>IF(AND(C4277&lt;&gt;"",COUNTIF('3.工程情報'!$C$6:$C$501,C4277)=0),"工程記号が3.工程情報に存在しません。","")</f>
        <v/>
      </c>
    </row>
    <row r="4278" spans="2:10" ht="18" customHeight="1">
      <c r="B4278" s="166"/>
      <c r="C4278" s="165"/>
      <c r="D4278" s="12" t="str">
        <f>IF(C4278="","",VLOOKUP(C4278,'3.工程情報'!$C$6:$D$501,2,FALSE))</f>
        <v/>
      </c>
      <c r="E4278" s="165"/>
      <c r="F4278" s="170"/>
      <c r="G4278" s="189" t="str">
        <f t="shared" si="66"/>
        <v/>
      </c>
      <c r="H4278" s="19"/>
      <c r="I4278" s="19"/>
      <c r="J4278" s="176" t="str">
        <f>IF(AND(C4278&lt;&gt;"",COUNTIF('3.工程情報'!$C$6:$C$501,C4278)=0),"工程記号が3.工程情報に存在しません。","")</f>
        <v/>
      </c>
    </row>
    <row r="4279" spans="2:10" ht="18" customHeight="1">
      <c r="B4279" s="166"/>
      <c r="C4279" s="165"/>
      <c r="D4279" s="12" t="str">
        <f>IF(C4279="","",VLOOKUP(C4279,'3.工程情報'!$C$6:$D$501,2,FALSE))</f>
        <v/>
      </c>
      <c r="E4279" s="165"/>
      <c r="F4279" s="170"/>
      <c r="G4279" s="189" t="str">
        <f t="shared" si="66"/>
        <v/>
      </c>
      <c r="H4279" s="19"/>
      <c r="I4279" s="19"/>
      <c r="J4279" s="176" t="str">
        <f>IF(AND(C4279&lt;&gt;"",COUNTIF('3.工程情報'!$C$6:$C$501,C4279)=0),"工程記号が3.工程情報に存在しません。","")</f>
        <v/>
      </c>
    </row>
    <row r="4280" spans="2:10" ht="18" customHeight="1">
      <c r="B4280" s="166"/>
      <c r="C4280" s="165"/>
      <c r="D4280" s="12" t="str">
        <f>IF(C4280="","",VLOOKUP(C4280,'3.工程情報'!$C$6:$D$501,2,FALSE))</f>
        <v/>
      </c>
      <c r="E4280" s="165"/>
      <c r="F4280" s="170"/>
      <c r="G4280" s="189" t="str">
        <f t="shared" si="66"/>
        <v/>
      </c>
      <c r="H4280" s="19"/>
      <c r="I4280" s="19"/>
      <c r="J4280" s="176" t="str">
        <f>IF(AND(C4280&lt;&gt;"",COUNTIF('3.工程情報'!$C$6:$C$501,C4280)=0),"工程記号が3.工程情報に存在しません。","")</f>
        <v/>
      </c>
    </row>
    <row r="4281" spans="2:10" ht="18" customHeight="1">
      <c r="B4281" s="166"/>
      <c r="C4281" s="165"/>
      <c r="D4281" s="12" t="str">
        <f>IF(C4281="","",VLOOKUP(C4281,'3.工程情報'!$C$6:$D$501,2,FALSE))</f>
        <v/>
      </c>
      <c r="E4281" s="165"/>
      <c r="F4281" s="170"/>
      <c r="G4281" s="189" t="str">
        <f t="shared" si="66"/>
        <v/>
      </c>
      <c r="H4281" s="19"/>
      <c r="I4281" s="19"/>
      <c r="J4281" s="176" t="str">
        <f>IF(AND(C4281&lt;&gt;"",COUNTIF('3.工程情報'!$C$6:$C$501,C4281)=0),"工程記号が3.工程情報に存在しません。","")</f>
        <v/>
      </c>
    </row>
    <row r="4282" spans="2:10" ht="18" customHeight="1">
      <c r="B4282" s="166"/>
      <c r="C4282" s="165"/>
      <c r="D4282" s="12" t="str">
        <f>IF(C4282="","",VLOOKUP(C4282,'3.工程情報'!$C$6:$D$501,2,FALSE))</f>
        <v/>
      </c>
      <c r="E4282" s="165"/>
      <c r="F4282" s="170"/>
      <c r="G4282" s="189" t="str">
        <f t="shared" si="66"/>
        <v/>
      </c>
      <c r="H4282" s="19"/>
      <c r="I4282" s="19"/>
      <c r="J4282" s="176" t="str">
        <f>IF(AND(C4282&lt;&gt;"",COUNTIF('3.工程情報'!$C$6:$C$501,C4282)=0),"工程記号が3.工程情報に存在しません。","")</f>
        <v/>
      </c>
    </row>
    <row r="4283" spans="2:10" ht="18" customHeight="1">
      <c r="B4283" s="166"/>
      <c r="C4283" s="165"/>
      <c r="D4283" s="12" t="str">
        <f>IF(C4283="","",VLOOKUP(C4283,'3.工程情報'!$C$6:$D$501,2,FALSE))</f>
        <v/>
      </c>
      <c r="E4283" s="165"/>
      <c r="F4283" s="170"/>
      <c r="G4283" s="189" t="str">
        <f t="shared" si="66"/>
        <v/>
      </c>
      <c r="H4283" s="19"/>
      <c r="I4283" s="19"/>
      <c r="J4283" s="176" t="str">
        <f>IF(AND(C4283&lt;&gt;"",COUNTIF('3.工程情報'!$C$6:$C$501,C4283)=0),"工程記号が3.工程情報に存在しません。","")</f>
        <v/>
      </c>
    </row>
    <row r="4284" spans="2:10" ht="18" customHeight="1">
      <c r="B4284" s="166"/>
      <c r="C4284" s="165"/>
      <c r="D4284" s="12" t="str">
        <f>IF(C4284="","",VLOOKUP(C4284,'3.工程情報'!$C$6:$D$501,2,FALSE))</f>
        <v/>
      </c>
      <c r="E4284" s="165"/>
      <c r="F4284" s="170"/>
      <c r="G4284" s="189" t="str">
        <f t="shared" si="66"/>
        <v/>
      </c>
      <c r="H4284" s="19"/>
      <c r="I4284" s="19"/>
      <c r="J4284" s="176" t="str">
        <f>IF(AND(C4284&lt;&gt;"",COUNTIF('3.工程情報'!$C$6:$C$501,C4284)=0),"工程記号が3.工程情報に存在しません。","")</f>
        <v/>
      </c>
    </row>
    <row r="4285" spans="2:10" ht="18" customHeight="1">
      <c r="B4285" s="166"/>
      <c r="C4285" s="165"/>
      <c r="D4285" s="12" t="str">
        <f>IF(C4285="","",VLOOKUP(C4285,'3.工程情報'!$C$6:$D$501,2,FALSE))</f>
        <v/>
      </c>
      <c r="E4285" s="165"/>
      <c r="F4285" s="170"/>
      <c r="G4285" s="189" t="str">
        <f t="shared" si="66"/>
        <v/>
      </c>
      <c r="H4285" s="19"/>
      <c r="I4285" s="19"/>
      <c r="J4285" s="176" t="str">
        <f>IF(AND(C4285&lt;&gt;"",COUNTIF('3.工程情報'!$C$6:$C$501,C4285)=0),"工程記号が3.工程情報に存在しません。","")</f>
        <v/>
      </c>
    </row>
    <row r="4286" spans="2:10" ht="18" customHeight="1">
      <c r="B4286" s="166"/>
      <c r="C4286" s="165"/>
      <c r="D4286" s="12" t="str">
        <f>IF(C4286="","",VLOOKUP(C4286,'3.工程情報'!$C$6:$D$501,2,FALSE))</f>
        <v/>
      </c>
      <c r="E4286" s="165"/>
      <c r="F4286" s="170"/>
      <c r="G4286" s="189" t="str">
        <f t="shared" si="66"/>
        <v/>
      </c>
      <c r="H4286" s="19"/>
      <c r="I4286" s="19"/>
      <c r="J4286" s="176" t="str">
        <f>IF(AND(C4286&lt;&gt;"",COUNTIF('3.工程情報'!$C$6:$C$501,C4286)=0),"工程記号が3.工程情報に存在しません。","")</f>
        <v/>
      </c>
    </row>
    <row r="4287" spans="2:10" ht="18" customHeight="1">
      <c r="B4287" s="166"/>
      <c r="C4287" s="165"/>
      <c r="D4287" s="12" t="str">
        <f>IF(C4287="","",VLOOKUP(C4287,'3.工程情報'!$C$6:$D$501,2,FALSE))</f>
        <v/>
      </c>
      <c r="E4287" s="165"/>
      <c r="F4287" s="170"/>
      <c r="G4287" s="189" t="str">
        <f t="shared" si="66"/>
        <v/>
      </c>
      <c r="H4287" s="19"/>
      <c r="I4287" s="19"/>
      <c r="J4287" s="176" t="str">
        <f>IF(AND(C4287&lt;&gt;"",COUNTIF('3.工程情報'!$C$6:$C$501,C4287)=0),"工程記号が3.工程情報に存在しません。","")</f>
        <v/>
      </c>
    </row>
    <row r="4288" spans="2:10" ht="18" customHeight="1">
      <c r="B4288" s="166"/>
      <c r="C4288" s="165"/>
      <c r="D4288" s="12" t="str">
        <f>IF(C4288="","",VLOOKUP(C4288,'3.工程情報'!$C$6:$D$501,2,FALSE))</f>
        <v/>
      </c>
      <c r="E4288" s="165"/>
      <c r="F4288" s="170"/>
      <c r="G4288" s="189" t="str">
        <f t="shared" si="66"/>
        <v/>
      </c>
      <c r="H4288" s="19"/>
      <c r="I4288" s="19"/>
      <c r="J4288" s="176" t="str">
        <f>IF(AND(C4288&lt;&gt;"",COUNTIF('3.工程情報'!$C$6:$C$501,C4288)=0),"工程記号が3.工程情報に存在しません。","")</f>
        <v/>
      </c>
    </row>
    <row r="4289" spans="2:10" ht="18" customHeight="1">
      <c r="B4289" s="166"/>
      <c r="C4289" s="165"/>
      <c r="D4289" s="12" t="str">
        <f>IF(C4289="","",VLOOKUP(C4289,'3.工程情報'!$C$6:$D$501,2,FALSE))</f>
        <v/>
      </c>
      <c r="E4289" s="165"/>
      <c r="F4289" s="170"/>
      <c r="G4289" s="189" t="str">
        <f t="shared" si="66"/>
        <v/>
      </c>
      <c r="H4289" s="19"/>
      <c r="I4289" s="19"/>
      <c r="J4289" s="176" t="str">
        <f>IF(AND(C4289&lt;&gt;"",COUNTIF('3.工程情報'!$C$6:$C$501,C4289)=0),"工程記号が3.工程情報に存在しません。","")</f>
        <v/>
      </c>
    </row>
    <row r="4290" spans="2:10" ht="18" customHeight="1">
      <c r="B4290" s="166"/>
      <c r="C4290" s="165"/>
      <c r="D4290" s="12" t="str">
        <f>IF(C4290="","",VLOOKUP(C4290,'3.工程情報'!$C$6:$D$501,2,FALSE))</f>
        <v/>
      </c>
      <c r="E4290" s="165"/>
      <c r="F4290" s="170"/>
      <c r="G4290" s="189" t="str">
        <f t="shared" si="66"/>
        <v/>
      </c>
      <c r="H4290" s="19"/>
      <c r="I4290" s="19"/>
      <c r="J4290" s="176" t="str">
        <f>IF(AND(C4290&lt;&gt;"",COUNTIF('3.工程情報'!$C$6:$C$501,C4290)=0),"工程記号が3.工程情報に存在しません。","")</f>
        <v/>
      </c>
    </row>
    <row r="4291" spans="2:10" ht="18" customHeight="1">
      <c r="B4291" s="166"/>
      <c r="C4291" s="165"/>
      <c r="D4291" s="12" t="str">
        <f>IF(C4291="","",VLOOKUP(C4291,'3.工程情報'!$C$6:$D$501,2,FALSE))</f>
        <v/>
      </c>
      <c r="E4291" s="165"/>
      <c r="F4291" s="170"/>
      <c r="G4291" s="189" t="str">
        <f t="shared" si="66"/>
        <v/>
      </c>
      <c r="H4291" s="19"/>
      <c r="I4291" s="19"/>
      <c r="J4291" s="176" t="str">
        <f>IF(AND(C4291&lt;&gt;"",COUNTIF('3.工程情報'!$C$6:$C$501,C4291)=0),"工程記号が3.工程情報に存在しません。","")</f>
        <v/>
      </c>
    </row>
    <row r="4292" spans="2:10" ht="18" customHeight="1">
      <c r="B4292" s="166"/>
      <c r="C4292" s="165"/>
      <c r="D4292" s="12" t="str">
        <f>IF(C4292="","",VLOOKUP(C4292,'3.工程情報'!$C$6:$D$501,2,FALSE))</f>
        <v/>
      </c>
      <c r="E4292" s="165"/>
      <c r="F4292" s="170"/>
      <c r="G4292" s="189" t="str">
        <f t="shared" si="66"/>
        <v/>
      </c>
      <c r="H4292" s="19"/>
      <c r="I4292" s="19"/>
      <c r="J4292" s="176" t="str">
        <f>IF(AND(C4292&lt;&gt;"",COUNTIF('3.工程情報'!$C$6:$C$501,C4292)=0),"工程記号が3.工程情報に存在しません。","")</f>
        <v/>
      </c>
    </row>
    <row r="4293" spans="2:10" ht="18" customHeight="1">
      <c r="B4293" s="166"/>
      <c r="C4293" s="165"/>
      <c r="D4293" s="12" t="str">
        <f>IF(C4293="","",VLOOKUP(C4293,'3.工程情報'!$C$6:$D$501,2,FALSE))</f>
        <v/>
      </c>
      <c r="E4293" s="165"/>
      <c r="F4293" s="170"/>
      <c r="G4293" s="189" t="str">
        <f t="shared" si="66"/>
        <v/>
      </c>
      <c r="H4293" s="19"/>
      <c r="I4293" s="19"/>
      <c r="J4293" s="176" t="str">
        <f>IF(AND(C4293&lt;&gt;"",COUNTIF('3.工程情報'!$C$6:$C$501,C4293)=0),"工程記号が3.工程情報に存在しません。","")</f>
        <v/>
      </c>
    </row>
    <row r="4294" spans="2:10" ht="18" customHeight="1">
      <c r="B4294" s="166"/>
      <c r="C4294" s="165"/>
      <c r="D4294" s="12" t="str">
        <f>IF(C4294="","",VLOOKUP(C4294,'3.工程情報'!$C$6:$D$501,2,FALSE))</f>
        <v/>
      </c>
      <c r="E4294" s="165"/>
      <c r="F4294" s="170"/>
      <c r="G4294" s="189" t="str">
        <f t="shared" ref="G4294:G4357" si="67">C4294&amp;E4294</f>
        <v/>
      </c>
      <c r="H4294" s="19"/>
      <c r="I4294" s="19"/>
      <c r="J4294" s="176" t="str">
        <f>IF(AND(C4294&lt;&gt;"",COUNTIF('3.工程情報'!$C$6:$C$501,C4294)=0),"工程記号が3.工程情報に存在しません。","")</f>
        <v/>
      </c>
    </row>
    <row r="4295" spans="2:10" ht="18" customHeight="1">
      <c r="B4295" s="166"/>
      <c r="C4295" s="165"/>
      <c r="D4295" s="12" t="str">
        <f>IF(C4295="","",VLOOKUP(C4295,'3.工程情報'!$C$6:$D$501,2,FALSE))</f>
        <v/>
      </c>
      <c r="E4295" s="165"/>
      <c r="F4295" s="170"/>
      <c r="G4295" s="189" t="str">
        <f t="shared" si="67"/>
        <v/>
      </c>
      <c r="H4295" s="19"/>
      <c r="I4295" s="19"/>
      <c r="J4295" s="176" t="str">
        <f>IF(AND(C4295&lt;&gt;"",COUNTIF('3.工程情報'!$C$6:$C$501,C4295)=0),"工程記号が3.工程情報に存在しません。","")</f>
        <v/>
      </c>
    </row>
    <row r="4296" spans="2:10" ht="18" customHeight="1">
      <c r="B4296" s="166"/>
      <c r="C4296" s="165"/>
      <c r="D4296" s="12" t="str">
        <f>IF(C4296="","",VLOOKUP(C4296,'3.工程情報'!$C$6:$D$501,2,FALSE))</f>
        <v/>
      </c>
      <c r="E4296" s="165"/>
      <c r="F4296" s="170"/>
      <c r="G4296" s="189" t="str">
        <f t="shared" si="67"/>
        <v/>
      </c>
      <c r="H4296" s="19"/>
      <c r="I4296" s="19"/>
      <c r="J4296" s="176" t="str">
        <f>IF(AND(C4296&lt;&gt;"",COUNTIF('3.工程情報'!$C$6:$C$501,C4296)=0),"工程記号が3.工程情報に存在しません。","")</f>
        <v/>
      </c>
    </row>
    <row r="4297" spans="2:10" ht="18" customHeight="1">
      <c r="B4297" s="166"/>
      <c r="C4297" s="165"/>
      <c r="D4297" s="12" t="str">
        <f>IF(C4297="","",VLOOKUP(C4297,'3.工程情報'!$C$6:$D$501,2,FALSE))</f>
        <v/>
      </c>
      <c r="E4297" s="165"/>
      <c r="F4297" s="170"/>
      <c r="G4297" s="189" t="str">
        <f t="shared" si="67"/>
        <v/>
      </c>
      <c r="H4297" s="19"/>
      <c r="I4297" s="19"/>
      <c r="J4297" s="176" t="str">
        <f>IF(AND(C4297&lt;&gt;"",COUNTIF('3.工程情報'!$C$6:$C$501,C4297)=0),"工程記号が3.工程情報に存在しません。","")</f>
        <v/>
      </c>
    </row>
    <row r="4298" spans="2:10" ht="18" customHeight="1">
      <c r="B4298" s="166"/>
      <c r="C4298" s="165"/>
      <c r="D4298" s="12" t="str">
        <f>IF(C4298="","",VLOOKUP(C4298,'3.工程情報'!$C$6:$D$501,2,FALSE))</f>
        <v/>
      </c>
      <c r="E4298" s="165"/>
      <c r="F4298" s="170"/>
      <c r="G4298" s="189" t="str">
        <f t="shared" si="67"/>
        <v/>
      </c>
      <c r="H4298" s="19"/>
      <c r="I4298" s="19"/>
      <c r="J4298" s="176" t="str">
        <f>IF(AND(C4298&lt;&gt;"",COUNTIF('3.工程情報'!$C$6:$C$501,C4298)=0),"工程記号が3.工程情報に存在しません。","")</f>
        <v/>
      </c>
    </row>
    <row r="4299" spans="2:10" ht="18" customHeight="1">
      <c r="B4299" s="166"/>
      <c r="C4299" s="165"/>
      <c r="D4299" s="12" t="str">
        <f>IF(C4299="","",VLOOKUP(C4299,'3.工程情報'!$C$6:$D$501,2,FALSE))</f>
        <v/>
      </c>
      <c r="E4299" s="165"/>
      <c r="F4299" s="170"/>
      <c r="G4299" s="189" t="str">
        <f t="shared" si="67"/>
        <v/>
      </c>
      <c r="H4299" s="19"/>
      <c r="I4299" s="19"/>
      <c r="J4299" s="176" t="str">
        <f>IF(AND(C4299&lt;&gt;"",COUNTIF('3.工程情報'!$C$6:$C$501,C4299)=0),"工程記号が3.工程情報に存在しません。","")</f>
        <v/>
      </c>
    </row>
    <row r="4300" spans="2:10" ht="18" customHeight="1">
      <c r="B4300" s="166"/>
      <c r="C4300" s="165"/>
      <c r="D4300" s="12" t="str">
        <f>IF(C4300="","",VLOOKUP(C4300,'3.工程情報'!$C$6:$D$501,2,FALSE))</f>
        <v/>
      </c>
      <c r="E4300" s="165"/>
      <c r="F4300" s="170"/>
      <c r="G4300" s="189" t="str">
        <f t="shared" si="67"/>
        <v/>
      </c>
      <c r="H4300" s="19"/>
      <c r="I4300" s="19"/>
      <c r="J4300" s="176" t="str">
        <f>IF(AND(C4300&lt;&gt;"",COUNTIF('3.工程情報'!$C$6:$C$501,C4300)=0),"工程記号が3.工程情報に存在しません。","")</f>
        <v/>
      </c>
    </row>
    <row r="4301" spans="2:10" ht="18" customHeight="1">
      <c r="B4301" s="166"/>
      <c r="C4301" s="165"/>
      <c r="D4301" s="12" t="str">
        <f>IF(C4301="","",VLOOKUP(C4301,'3.工程情報'!$C$6:$D$501,2,FALSE))</f>
        <v/>
      </c>
      <c r="E4301" s="165"/>
      <c r="F4301" s="170"/>
      <c r="G4301" s="189" t="str">
        <f t="shared" si="67"/>
        <v/>
      </c>
      <c r="H4301" s="19"/>
      <c r="I4301" s="19"/>
      <c r="J4301" s="176" t="str">
        <f>IF(AND(C4301&lt;&gt;"",COUNTIF('3.工程情報'!$C$6:$C$501,C4301)=0),"工程記号が3.工程情報に存在しません。","")</f>
        <v/>
      </c>
    </row>
    <row r="4302" spans="2:10" ht="18" customHeight="1">
      <c r="B4302" s="166"/>
      <c r="C4302" s="165"/>
      <c r="D4302" s="12" t="str">
        <f>IF(C4302="","",VLOOKUP(C4302,'3.工程情報'!$C$6:$D$501,2,FALSE))</f>
        <v/>
      </c>
      <c r="E4302" s="165"/>
      <c r="F4302" s="170"/>
      <c r="G4302" s="189" t="str">
        <f t="shared" si="67"/>
        <v/>
      </c>
      <c r="H4302" s="19"/>
      <c r="I4302" s="19"/>
      <c r="J4302" s="176" t="str">
        <f>IF(AND(C4302&lt;&gt;"",COUNTIF('3.工程情報'!$C$6:$C$501,C4302)=0),"工程記号が3.工程情報に存在しません。","")</f>
        <v/>
      </c>
    </row>
    <row r="4303" spans="2:10" ht="18" customHeight="1">
      <c r="B4303" s="166"/>
      <c r="C4303" s="165"/>
      <c r="D4303" s="12" t="str">
        <f>IF(C4303="","",VLOOKUP(C4303,'3.工程情報'!$C$6:$D$501,2,FALSE))</f>
        <v/>
      </c>
      <c r="E4303" s="165"/>
      <c r="F4303" s="170"/>
      <c r="G4303" s="189" t="str">
        <f t="shared" si="67"/>
        <v/>
      </c>
      <c r="H4303" s="19"/>
      <c r="I4303" s="19"/>
      <c r="J4303" s="176" t="str">
        <f>IF(AND(C4303&lt;&gt;"",COUNTIF('3.工程情報'!$C$6:$C$501,C4303)=0),"工程記号が3.工程情報に存在しません。","")</f>
        <v/>
      </c>
    </row>
    <row r="4304" spans="2:10" ht="18" customHeight="1">
      <c r="B4304" s="166"/>
      <c r="C4304" s="165"/>
      <c r="D4304" s="12" t="str">
        <f>IF(C4304="","",VLOOKUP(C4304,'3.工程情報'!$C$6:$D$501,2,FALSE))</f>
        <v/>
      </c>
      <c r="E4304" s="165"/>
      <c r="F4304" s="170"/>
      <c r="G4304" s="189" t="str">
        <f t="shared" si="67"/>
        <v/>
      </c>
      <c r="H4304" s="19"/>
      <c r="I4304" s="19"/>
      <c r="J4304" s="176" t="str">
        <f>IF(AND(C4304&lt;&gt;"",COUNTIF('3.工程情報'!$C$6:$C$501,C4304)=0),"工程記号が3.工程情報に存在しません。","")</f>
        <v/>
      </c>
    </row>
    <row r="4305" spans="2:10" ht="18" customHeight="1">
      <c r="B4305" s="166"/>
      <c r="C4305" s="165"/>
      <c r="D4305" s="12" t="str">
        <f>IF(C4305="","",VLOOKUP(C4305,'3.工程情報'!$C$6:$D$501,2,FALSE))</f>
        <v/>
      </c>
      <c r="E4305" s="165"/>
      <c r="F4305" s="170"/>
      <c r="G4305" s="189" t="str">
        <f t="shared" si="67"/>
        <v/>
      </c>
      <c r="H4305" s="19"/>
      <c r="I4305" s="19"/>
      <c r="J4305" s="176" t="str">
        <f>IF(AND(C4305&lt;&gt;"",COUNTIF('3.工程情報'!$C$6:$C$501,C4305)=0),"工程記号が3.工程情報に存在しません。","")</f>
        <v/>
      </c>
    </row>
    <row r="4306" spans="2:10" ht="18" customHeight="1">
      <c r="B4306" s="166"/>
      <c r="C4306" s="165"/>
      <c r="D4306" s="12" t="str">
        <f>IF(C4306="","",VLOOKUP(C4306,'3.工程情報'!$C$6:$D$501,2,FALSE))</f>
        <v/>
      </c>
      <c r="E4306" s="165"/>
      <c r="F4306" s="170"/>
      <c r="G4306" s="189" t="str">
        <f t="shared" si="67"/>
        <v/>
      </c>
      <c r="H4306" s="19"/>
      <c r="I4306" s="19"/>
      <c r="J4306" s="176" t="str">
        <f>IF(AND(C4306&lt;&gt;"",COUNTIF('3.工程情報'!$C$6:$C$501,C4306)=0),"工程記号が3.工程情報に存在しません。","")</f>
        <v/>
      </c>
    </row>
    <row r="4307" spans="2:10" ht="18" customHeight="1">
      <c r="B4307" s="166"/>
      <c r="C4307" s="165"/>
      <c r="D4307" s="12" t="str">
        <f>IF(C4307="","",VLOOKUP(C4307,'3.工程情報'!$C$6:$D$501,2,FALSE))</f>
        <v/>
      </c>
      <c r="E4307" s="165"/>
      <c r="F4307" s="170"/>
      <c r="G4307" s="189" t="str">
        <f t="shared" si="67"/>
        <v/>
      </c>
      <c r="H4307" s="19"/>
      <c r="I4307" s="19"/>
      <c r="J4307" s="176" t="str">
        <f>IF(AND(C4307&lt;&gt;"",COUNTIF('3.工程情報'!$C$6:$C$501,C4307)=0),"工程記号が3.工程情報に存在しません。","")</f>
        <v/>
      </c>
    </row>
    <row r="4308" spans="2:10" ht="18" customHeight="1">
      <c r="B4308" s="166"/>
      <c r="C4308" s="165"/>
      <c r="D4308" s="12" t="str">
        <f>IF(C4308="","",VLOOKUP(C4308,'3.工程情報'!$C$6:$D$501,2,FALSE))</f>
        <v/>
      </c>
      <c r="E4308" s="165"/>
      <c r="F4308" s="170"/>
      <c r="G4308" s="189" t="str">
        <f t="shared" si="67"/>
        <v/>
      </c>
      <c r="H4308" s="19"/>
      <c r="I4308" s="19"/>
      <c r="J4308" s="176" t="str">
        <f>IF(AND(C4308&lt;&gt;"",COUNTIF('3.工程情報'!$C$6:$C$501,C4308)=0),"工程記号が3.工程情報に存在しません。","")</f>
        <v/>
      </c>
    </row>
    <row r="4309" spans="2:10" ht="18" customHeight="1">
      <c r="B4309" s="166"/>
      <c r="C4309" s="165"/>
      <c r="D4309" s="12" t="str">
        <f>IF(C4309="","",VLOOKUP(C4309,'3.工程情報'!$C$6:$D$501,2,FALSE))</f>
        <v/>
      </c>
      <c r="E4309" s="165"/>
      <c r="F4309" s="170"/>
      <c r="G4309" s="189" t="str">
        <f t="shared" si="67"/>
        <v/>
      </c>
      <c r="H4309" s="19"/>
      <c r="I4309" s="19"/>
      <c r="J4309" s="176" t="str">
        <f>IF(AND(C4309&lt;&gt;"",COUNTIF('3.工程情報'!$C$6:$C$501,C4309)=0),"工程記号が3.工程情報に存在しません。","")</f>
        <v/>
      </c>
    </row>
    <row r="4310" spans="2:10" ht="18" customHeight="1">
      <c r="B4310" s="166"/>
      <c r="C4310" s="165"/>
      <c r="D4310" s="12" t="str">
        <f>IF(C4310="","",VLOOKUP(C4310,'3.工程情報'!$C$6:$D$501,2,FALSE))</f>
        <v/>
      </c>
      <c r="E4310" s="165"/>
      <c r="F4310" s="170"/>
      <c r="G4310" s="189" t="str">
        <f t="shared" si="67"/>
        <v/>
      </c>
      <c r="H4310" s="19"/>
      <c r="I4310" s="19"/>
      <c r="J4310" s="176" t="str">
        <f>IF(AND(C4310&lt;&gt;"",COUNTIF('3.工程情報'!$C$6:$C$501,C4310)=0),"工程記号が3.工程情報に存在しません。","")</f>
        <v/>
      </c>
    </row>
    <row r="4311" spans="2:10" ht="18" customHeight="1">
      <c r="B4311" s="166"/>
      <c r="C4311" s="165"/>
      <c r="D4311" s="12" t="str">
        <f>IF(C4311="","",VLOOKUP(C4311,'3.工程情報'!$C$6:$D$501,2,FALSE))</f>
        <v/>
      </c>
      <c r="E4311" s="165"/>
      <c r="F4311" s="170"/>
      <c r="G4311" s="189" t="str">
        <f t="shared" si="67"/>
        <v/>
      </c>
      <c r="H4311" s="19"/>
      <c r="I4311" s="19"/>
      <c r="J4311" s="176" t="str">
        <f>IF(AND(C4311&lt;&gt;"",COUNTIF('3.工程情報'!$C$6:$C$501,C4311)=0),"工程記号が3.工程情報に存在しません。","")</f>
        <v/>
      </c>
    </row>
    <row r="4312" spans="2:10" ht="18" customHeight="1">
      <c r="B4312" s="166"/>
      <c r="C4312" s="165"/>
      <c r="D4312" s="12" t="str">
        <f>IF(C4312="","",VLOOKUP(C4312,'3.工程情報'!$C$6:$D$501,2,FALSE))</f>
        <v/>
      </c>
      <c r="E4312" s="165"/>
      <c r="F4312" s="170"/>
      <c r="G4312" s="189" t="str">
        <f t="shared" si="67"/>
        <v/>
      </c>
      <c r="H4312" s="19"/>
      <c r="I4312" s="19"/>
      <c r="J4312" s="176" t="str">
        <f>IF(AND(C4312&lt;&gt;"",COUNTIF('3.工程情報'!$C$6:$C$501,C4312)=0),"工程記号が3.工程情報に存在しません。","")</f>
        <v/>
      </c>
    </row>
    <row r="4313" spans="2:10" ht="18" customHeight="1">
      <c r="B4313" s="166"/>
      <c r="C4313" s="165"/>
      <c r="D4313" s="12" t="str">
        <f>IF(C4313="","",VLOOKUP(C4313,'3.工程情報'!$C$6:$D$501,2,FALSE))</f>
        <v/>
      </c>
      <c r="E4313" s="165"/>
      <c r="F4313" s="170"/>
      <c r="G4313" s="189" t="str">
        <f t="shared" si="67"/>
        <v/>
      </c>
      <c r="H4313" s="19"/>
      <c r="I4313" s="19"/>
      <c r="J4313" s="176" t="str">
        <f>IF(AND(C4313&lt;&gt;"",COUNTIF('3.工程情報'!$C$6:$C$501,C4313)=0),"工程記号が3.工程情報に存在しません。","")</f>
        <v/>
      </c>
    </row>
    <row r="4314" spans="2:10" ht="18" customHeight="1">
      <c r="B4314" s="166"/>
      <c r="C4314" s="165"/>
      <c r="D4314" s="12" t="str">
        <f>IF(C4314="","",VLOOKUP(C4314,'3.工程情報'!$C$6:$D$501,2,FALSE))</f>
        <v/>
      </c>
      <c r="E4314" s="165"/>
      <c r="F4314" s="170"/>
      <c r="G4314" s="189" t="str">
        <f t="shared" si="67"/>
        <v/>
      </c>
      <c r="H4314" s="19"/>
      <c r="I4314" s="19"/>
      <c r="J4314" s="176" t="str">
        <f>IF(AND(C4314&lt;&gt;"",COUNTIF('3.工程情報'!$C$6:$C$501,C4314)=0),"工程記号が3.工程情報に存在しません。","")</f>
        <v/>
      </c>
    </row>
    <row r="4315" spans="2:10" ht="18" customHeight="1">
      <c r="B4315" s="166"/>
      <c r="C4315" s="165"/>
      <c r="D4315" s="12" t="str">
        <f>IF(C4315="","",VLOOKUP(C4315,'3.工程情報'!$C$6:$D$501,2,FALSE))</f>
        <v/>
      </c>
      <c r="E4315" s="165"/>
      <c r="F4315" s="170"/>
      <c r="G4315" s="189" t="str">
        <f t="shared" si="67"/>
        <v/>
      </c>
      <c r="H4315" s="19"/>
      <c r="I4315" s="19"/>
      <c r="J4315" s="176" t="str">
        <f>IF(AND(C4315&lt;&gt;"",COUNTIF('3.工程情報'!$C$6:$C$501,C4315)=0),"工程記号が3.工程情報に存在しません。","")</f>
        <v/>
      </c>
    </row>
    <row r="4316" spans="2:10" ht="18" customHeight="1">
      <c r="B4316" s="166"/>
      <c r="C4316" s="165"/>
      <c r="D4316" s="12" t="str">
        <f>IF(C4316="","",VLOOKUP(C4316,'3.工程情報'!$C$6:$D$501,2,FALSE))</f>
        <v/>
      </c>
      <c r="E4316" s="165"/>
      <c r="F4316" s="170"/>
      <c r="G4316" s="189" t="str">
        <f t="shared" si="67"/>
        <v/>
      </c>
      <c r="H4316" s="19"/>
      <c r="I4316" s="19"/>
      <c r="J4316" s="176" t="str">
        <f>IF(AND(C4316&lt;&gt;"",COUNTIF('3.工程情報'!$C$6:$C$501,C4316)=0),"工程記号が3.工程情報に存在しません。","")</f>
        <v/>
      </c>
    </row>
    <row r="4317" spans="2:10" ht="18" customHeight="1">
      <c r="B4317" s="166"/>
      <c r="C4317" s="165"/>
      <c r="D4317" s="12" t="str">
        <f>IF(C4317="","",VLOOKUP(C4317,'3.工程情報'!$C$6:$D$501,2,FALSE))</f>
        <v/>
      </c>
      <c r="E4317" s="165"/>
      <c r="F4317" s="170"/>
      <c r="G4317" s="189" t="str">
        <f t="shared" si="67"/>
        <v/>
      </c>
      <c r="H4317" s="19"/>
      <c r="I4317" s="19"/>
      <c r="J4317" s="176" t="str">
        <f>IF(AND(C4317&lt;&gt;"",COUNTIF('3.工程情報'!$C$6:$C$501,C4317)=0),"工程記号が3.工程情報に存在しません。","")</f>
        <v/>
      </c>
    </row>
    <row r="4318" spans="2:10" ht="18" customHeight="1">
      <c r="B4318" s="166"/>
      <c r="C4318" s="165"/>
      <c r="D4318" s="12" t="str">
        <f>IF(C4318="","",VLOOKUP(C4318,'3.工程情報'!$C$6:$D$501,2,FALSE))</f>
        <v/>
      </c>
      <c r="E4318" s="165"/>
      <c r="F4318" s="170"/>
      <c r="G4318" s="189" t="str">
        <f t="shared" si="67"/>
        <v/>
      </c>
      <c r="H4318" s="19"/>
      <c r="I4318" s="19"/>
      <c r="J4318" s="176" t="str">
        <f>IF(AND(C4318&lt;&gt;"",COUNTIF('3.工程情報'!$C$6:$C$501,C4318)=0),"工程記号が3.工程情報に存在しません。","")</f>
        <v/>
      </c>
    </row>
    <row r="4319" spans="2:10" ht="18" customHeight="1">
      <c r="B4319" s="166"/>
      <c r="C4319" s="165"/>
      <c r="D4319" s="12" t="str">
        <f>IF(C4319="","",VLOOKUP(C4319,'3.工程情報'!$C$6:$D$501,2,FALSE))</f>
        <v/>
      </c>
      <c r="E4319" s="165"/>
      <c r="F4319" s="170"/>
      <c r="G4319" s="189" t="str">
        <f t="shared" si="67"/>
        <v/>
      </c>
      <c r="H4319" s="19"/>
      <c r="I4319" s="19"/>
      <c r="J4319" s="176" t="str">
        <f>IF(AND(C4319&lt;&gt;"",COUNTIF('3.工程情報'!$C$6:$C$501,C4319)=0),"工程記号が3.工程情報に存在しません。","")</f>
        <v/>
      </c>
    </row>
    <row r="4320" spans="2:10" ht="18" customHeight="1">
      <c r="B4320" s="166"/>
      <c r="C4320" s="165"/>
      <c r="D4320" s="12" t="str">
        <f>IF(C4320="","",VLOOKUP(C4320,'3.工程情報'!$C$6:$D$501,2,FALSE))</f>
        <v/>
      </c>
      <c r="E4320" s="165"/>
      <c r="F4320" s="170"/>
      <c r="G4320" s="189" t="str">
        <f t="shared" si="67"/>
        <v/>
      </c>
      <c r="H4320" s="19"/>
      <c r="I4320" s="19"/>
      <c r="J4320" s="176" t="str">
        <f>IF(AND(C4320&lt;&gt;"",COUNTIF('3.工程情報'!$C$6:$C$501,C4320)=0),"工程記号が3.工程情報に存在しません。","")</f>
        <v/>
      </c>
    </row>
    <row r="4321" spans="2:10" ht="18" customHeight="1">
      <c r="B4321" s="166"/>
      <c r="C4321" s="165"/>
      <c r="D4321" s="12" t="str">
        <f>IF(C4321="","",VLOOKUP(C4321,'3.工程情報'!$C$6:$D$501,2,FALSE))</f>
        <v/>
      </c>
      <c r="E4321" s="165"/>
      <c r="F4321" s="170"/>
      <c r="G4321" s="189" t="str">
        <f t="shared" si="67"/>
        <v/>
      </c>
      <c r="H4321" s="19"/>
      <c r="I4321" s="19"/>
      <c r="J4321" s="176" t="str">
        <f>IF(AND(C4321&lt;&gt;"",COUNTIF('3.工程情報'!$C$6:$C$501,C4321)=0),"工程記号が3.工程情報に存在しません。","")</f>
        <v/>
      </c>
    </row>
    <row r="4322" spans="2:10" ht="18" customHeight="1">
      <c r="B4322" s="166"/>
      <c r="C4322" s="165"/>
      <c r="D4322" s="12" t="str">
        <f>IF(C4322="","",VLOOKUP(C4322,'3.工程情報'!$C$6:$D$501,2,FALSE))</f>
        <v/>
      </c>
      <c r="E4322" s="165"/>
      <c r="F4322" s="170"/>
      <c r="G4322" s="189" t="str">
        <f t="shared" si="67"/>
        <v/>
      </c>
      <c r="H4322" s="19"/>
      <c r="I4322" s="19"/>
      <c r="J4322" s="176" t="str">
        <f>IF(AND(C4322&lt;&gt;"",COUNTIF('3.工程情報'!$C$6:$C$501,C4322)=0),"工程記号が3.工程情報に存在しません。","")</f>
        <v/>
      </c>
    </row>
    <row r="4323" spans="2:10" ht="18" customHeight="1">
      <c r="B4323" s="166"/>
      <c r="C4323" s="165"/>
      <c r="D4323" s="12" t="str">
        <f>IF(C4323="","",VLOOKUP(C4323,'3.工程情報'!$C$6:$D$501,2,FALSE))</f>
        <v/>
      </c>
      <c r="E4323" s="165"/>
      <c r="F4323" s="170"/>
      <c r="G4323" s="189" t="str">
        <f t="shared" si="67"/>
        <v/>
      </c>
      <c r="H4323" s="19"/>
      <c r="I4323" s="19"/>
      <c r="J4323" s="176" t="str">
        <f>IF(AND(C4323&lt;&gt;"",COUNTIF('3.工程情報'!$C$6:$C$501,C4323)=0),"工程記号が3.工程情報に存在しません。","")</f>
        <v/>
      </c>
    </row>
    <row r="4324" spans="2:10" ht="18" customHeight="1">
      <c r="B4324" s="166"/>
      <c r="C4324" s="165"/>
      <c r="D4324" s="12" t="str">
        <f>IF(C4324="","",VLOOKUP(C4324,'3.工程情報'!$C$6:$D$501,2,FALSE))</f>
        <v/>
      </c>
      <c r="E4324" s="165"/>
      <c r="F4324" s="170"/>
      <c r="G4324" s="189" t="str">
        <f t="shared" si="67"/>
        <v/>
      </c>
      <c r="H4324" s="19"/>
      <c r="I4324" s="19"/>
      <c r="J4324" s="176" t="str">
        <f>IF(AND(C4324&lt;&gt;"",COUNTIF('3.工程情報'!$C$6:$C$501,C4324)=0),"工程記号が3.工程情報に存在しません。","")</f>
        <v/>
      </c>
    </row>
    <row r="4325" spans="2:10" ht="18" customHeight="1">
      <c r="B4325" s="166"/>
      <c r="C4325" s="165"/>
      <c r="D4325" s="12" t="str">
        <f>IF(C4325="","",VLOOKUP(C4325,'3.工程情報'!$C$6:$D$501,2,FALSE))</f>
        <v/>
      </c>
      <c r="E4325" s="165"/>
      <c r="F4325" s="170"/>
      <c r="G4325" s="189" t="str">
        <f t="shared" si="67"/>
        <v/>
      </c>
      <c r="H4325" s="19"/>
      <c r="I4325" s="19"/>
      <c r="J4325" s="176" t="str">
        <f>IF(AND(C4325&lt;&gt;"",COUNTIF('3.工程情報'!$C$6:$C$501,C4325)=0),"工程記号が3.工程情報に存在しません。","")</f>
        <v/>
      </c>
    </row>
    <row r="4326" spans="2:10" ht="18" customHeight="1">
      <c r="B4326" s="166"/>
      <c r="C4326" s="165"/>
      <c r="D4326" s="12" t="str">
        <f>IF(C4326="","",VLOOKUP(C4326,'3.工程情報'!$C$6:$D$501,2,FALSE))</f>
        <v/>
      </c>
      <c r="E4326" s="165"/>
      <c r="F4326" s="170"/>
      <c r="G4326" s="189" t="str">
        <f t="shared" si="67"/>
        <v/>
      </c>
      <c r="H4326" s="19"/>
      <c r="I4326" s="19"/>
      <c r="J4326" s="176" t="str">
        <f>IF(AND(C4326&lt;&gt;"",COUNTIF('3.工程情報'!$C$6:$C$501,C4326)=0),"工程記号が3.工程情報に存在しません。","")</f>
        <v/>
      </c>
    </row>
    <row r="4327" spans="2:10" ht="18" customHeight="1">
      <c r="B4327" s="166"/>
      <c r="C4327" s="165"/>
      <c r="D4327" s="12" t="str">
        <f>IF(C4327="","",VLOOKUP(C4327,'3.工程情報'!$C$6:$D$501,2,FALSE))</f>
        <v/>
      </c>
      <c r="E4327" s="165"/>
      <c r="F4327" s="170"/>
      <c r="G4327" s="189" t="str">
        <f t="shared" si="67"/>
        <v/>
      </c>
      <c r="H4327" s="19"/>
      <c r="I4327" s="19"/>
      <c r="J4327" s="176" t="str">
        <f>IF(AND(C4327&lt;&gt;"",COUNTIF('3.工程情報'!$C$6:$C$501,C4327)=0),"工程記号が3.工程情報に存在しません。","")</f>
        <v/>
      </c>
    </row>
    <row r="4328" spans="2:10" ht="18" customHeight="1">
      <c r="B4328" s="166"/>
      <c r="C4328" s="165"/>
      <c r="D4328" s="12" t="str">
        <f>IF(C4328="","",VLOOKUP(C4328,'3.工程情報'!$C$6:$D$501,2,FALSE))</f>
        <v/>
      </c>
      <c r="E4328" s="165"/>
      <c r="F4328" s="170"/>
      <c r="G4328" s="189" t="str">
        <f t="shared" si="67"/>
        <v/>
      </c>
      <c r="H4328" s="19"/>
      <c r="I4328" s="19"/>
      <c r="J4328" s="176" t="str">
        <f>IF(AND(C4328&lt;&gt;"",COUNTIF('3.工程情報'!$C$6:$C$501,C4328)=0),"工程記号が3.工程情報に存在しません。","")</f>
        <v/>
      </c>
    </row>
    <row r="4329" spans="2:10" ht="18" customHeight="1">
      <c r="B4329" s="166"/>
      <c r="C4329" s="165"/>
      <c r="D4329" s="12" t="str">
        <f>IF(C4329="","",VLOOKUP(C4329,'3.工程情報'!$C$6:$D$501,2,FALSE))</f>
        <v/>
      </c>
      <c r="E4329" s="165"/>
      <c r="F4329" s="170"/>
      <c r="G4329" s="189" t="str">
        <f t="shared" si="67"/>
        <v/>
      </c>
      <c r="H4329" s="19"/>
      <c r="I4329" s="19"/>
      <c r="J4329" s="176" t="str">
        <f>IF(AND(C4329&lt;&gt;"",COUNTIF('3.工程情報'!$C$6:$C$501,C4329)=0),"工程記号が3.工程情報に存在しません。","")</f>
        <v/>
      </c>
    </row>
    <row r="4330" spans="2:10" ht="18" customHeight="1">
      <c r="B4330" s="166"/>
      <c r="C4330" s="165"/>
      <c r="D4330" s="12" t="str">
        <f>IF(C4330="","",VLOOKUP(C4330,'3.工程情報'!$C$6:$D$501,2,FALSE))</f>
        <v/>
      </c>
      <c r="E4330" s="165"/>
      <c r="F4330" s="170"/>
      <c r="G4330" s="189" t="str">
        <f t="shared" si="67"/>
        <v/>
      </c>
      <c r="H4330" s="19"/>
      <c r="I4330" s="19"/>
      <c r="J4330" s="176" t="str">
        <f>IF(AND(C4330&lt;&gt;"",COUNTIF('3.工程情報'!$C$6:$C$501,C4330)=0),"工程記号が3.工程情報に存在しません。","")</f>
        <v/>
      </c>
    </row>
    <row r="4331" spans="2:10" ht="18" customHeight="1">
      <c r="B4331" s="166"/>
      <c r="C4331" s="165"/>
      <c r="D4331" s="12" t="str">
        <f>IF(C4331="","",VLOOKUP(C4331,'3.工程情報'!$C$6:$D$501,2,FALSE))</f>
        <v/>
      </c>
      <c r="E4331" s="165"/>
      <c r="F4331" s="170"/>
      <c r="G4331" s="189" t="str">
        <f t="shared" si="67"/>
        <v/>
      </c>
      <c r="H4331" s="19"/>
      <c r="I4331" s="19"/>
      <c r="J4331" s="176" t="str">
        <f>IF(AND(C4331&lt;&gt;"",COUNTIF('3.工程情報'!$C$6:$C$501,C4331)=0),"工程記号が3.工程情報に存在しません。","")</f>
        <v/>
      </c>
    </row>
    <row r="4332" spans="2:10" ht="18" customHeight="1">
      <c r="B4332" s="166"/>
      <c r="C4332" s="165"/>
      <c r="D4332" s="12" t="str">
        <f>IF(C4332="","",VLOOKUP(C4332,'3.工程情報'!$C$6:$D$501,2,FALSE))</f>
        <v/>
      </c>
      <c r="E4332" s="165"/>
      <c r="F4332" s="170"/>
      <c r="G4332" s="189" t="str">
        <f t="shared" si="67"/>
        <v/>
      </c>
      <c r="H4332" s="19"/>
      <c r="I4332" s="19"/>
      <c r="J4332" s="176" t="str">
        <f>IF(AND(C4332&lt;&gt;"",COUNTIF('3.工程情報'!$C$6:$C$501,C4332)=0),"工程記号が3.工程情報に存在しません。","")</f>
        <v/>
      </c>
    </row>
    <row r="4333" spans="2:10" ht="18" customHeight="1">
      <c r="B4333" s="166"/>
      <c r="C4333" s="165"/>
      <c r="D4333" s="12" t="str">
        <f>IF(C4333="","",VLOOKUP(C4333,'3.工程情報'!$C$6:$D$501,2,FALSE))</f>
        <v/>
      </c>
      <c r="E4333" s="165"/>
      <c r="F4333" s="170"/>
      <c r="G4333" s="189" t="str">
        <f t="shared" si="67"/>
        <v/>
      </c>
      <c r="H4333" s="19"/>
      <c r="I4333" s="19"/>
      <c r="J4333" s="176" t="str">
        <f>IF(AND(C4333&lt;&gt;"",COUNTIF('3.工程情報'!$C$6:$C$501,C4333)=0),"工程記号が3.工程情報に存在しません。","")</f>
        <v/>
      </c>
    </row>
    <row r="4334" spans="2:10" ht="18" customHeight="1">
      <c r="B4334" s="166"/>
      <c r="C4334" s="165"/>
      <c r="D4334" s="12" t="str">
        <f>IF(C4334="","",VLOOKUP(C4334,'3.工程情報'!$C$6:$D$501,2,FALSE))</f>
        <v/>
      </c>
      <c r="E4334" s="165"/>
      <c r="F4334" s="170"/>
      <c r="G4334" s="189" t="str">
        <f t="shared" si="67"/>
        <v/>
      </c>
      <c r="H4334" s="19"/>
      <c r="I4334" s="19"/>
      <c r="J4334" s="176" t="str">
        <f>IF(AND(C4334&lt;&gt;"",COUNTIF('3.工程情報'!$C$6:$C$501,C4334)=0),"工程記号が3.工程情報に存在しません。","")</f>
        <v/>
      </c>
    </row>
    <row r="4335" spans="2:10" ht="18" customHeight="1">
      <c r="B4335" s="166"/>
      <c r="C4335" s="165"/>
      <c r="D4335" s="12" t="str">
        <f>IF(C4335="","",VLOOKUP(C4335,'3.工程情報'!$C$6:$D$501,2,FALSE))</f>
        <v/>
      </c>
      <c r="E4335" s="165"/>
      <c r="F4335" s="170"/>
      <c r="G4335" s="189" t="str">
        <f t="shared" si="67"/>
        <v/>
      </c>
      <c r="H4335" s="19"/>
      <c r="I4335" s="19"/>
      <c r="J4335" s="176" t="str">
        <f>IF(AND(C4335&lt;&gt;"",COUNTIF('3.工程情報'!$C$6:$C$501,C4335)=0),"工程記号が3.工程情報に存在しません。","")</f>
        <v/>
      </c>
    </row>
    <row r="4336" spans="2:10" ht="18" customHeight="1">
      <c r="B4336" s="166"/>
      <c r="C4336" s="165"/>
      <c r="D4336" s="12" t="str">
        <f>IF(C4336="","",VLOOKUP(C4336,'3.工程情報'!$C$6:$D$501,2,FALSE))</f>
        <v/>
      </c>
      <c r="E4336" s="165"/>
      <c r="F4336" s="170"/>
      <c r="G4336" s="189" t="str">
        <f t="shared" si="67"/>
        <v/>
      </c>
      <c r="H4336" s="19"/>
      <c r="I4336" s="19"/>
      <c r="J4336" s="176" t="str">
        <f>IF(AND(C4336&lt;&gt;"",COUNTIF('3.工程情報'!$C$6:$C$501,C4336)=0),"工程記号が3.工程情報に存在しません。","")</f>
        <v/>
      </c>
    </row>
    <row r="4337" spans="2:10" ht="18" customHeight="1">
      <c r="B4337" s="166"/>
      <c r="C4337" s="165"/>
      <c r="D4337" s="12" t="str">
        <f>IF(C4337="","",VLOOKUP(C4337,'3.工程情報'!$C$6:$D$501,2,FALSE))</f>
        <v/>
      </c>
      <c r="E4337" s="165"/>
      <c r="F4337" s="170"/>
      <c r="G4337" s="189" t="str">
        <f t="shared" si="67"/>
        <v/>
      </c>
      <c r="H4337" s="19"/>
      <c r="I4337" s="19"/>
      <c r="J4337" s="176" t="str">
        <f>IF(AND(C4337&lt;&gt;"",COUNTIF('3.工程情報'!$C$6:$C$501,C4337)=0),"工程記号が3.工程情報に存在しません。","")</f>
        <v/>
      </c>
    </row>
    <row r="4338" spans="2:10" ht="18" customHeight="1">
      <c r="B4338" s="166"/>
      <c r="C4338" s="165"/>
      <c r="D4338" s="12" t="str">
        <f>IF(C4338="","",VLOOKUP(C4338,'3.工程情報'!$C$6:$D$501,2,FALSE))</f>
        <v/>
      </c>
      <c r="E4338" s="165"/>
      <c r="F4338" s="170"/>
      <c r="G4338" s="189" t="str">
        <f t="shared" si="67"/>
        <v/>
      </c>
      <c r="H4338" s="19"/>
      <c r="I4338" s="19"/>
      <c r="J4338" s="176" t="str">
        <f>IF(AND(C4338&lt;&gt;"",COUNTIF('3.工程情報'!$C$6:$C$501,C4338)=0),"工程記号が3.工程情報に存在しません。","")</f>
        <v/>
      </c>
    </row>
    <row r="4339" spans="2:10" ht="18" customHeight="1">
      <c r="B4339" s="166"/>
      <c r="C4339" s="165"/>
      <c r="D4339" s="12" t="str">
        <f>IF(C4339="","",VLOOKUP(C4339,'3.工程情報'!$C$6:$D$501,2,FALSE))</f>
        <v/>
      </c>
      <c r="E4339" s="165"/>
      <c r="F4339" s="170"/>
      <c r="G4339" s="189" t="str">
        <f t="shared" si="67"/>
        <v/>
      </c>
      <c r="H4339" s="19"/>
      <c r="I4339" s="19"/>
      <c r="J4339" s="176" t="str">
        <f>IF(AND(C4339&lt;&gt;"",COUNTIF('3.工程情報'!$C$6:$C$501,C4339)=0),"工程記号が3.工程情報に存在しません。","")</f>
        <v/>
      </c>
    </row>
    <row r="4340" spans="2:10" ht="18" customHeight="1">
      <c r="B4340" s="166"/>
      <c r="C4340" s="165"/>
      <c r="D4340" s="12" t="str">
        <f>IF(C4340="","",VLOOKUP(C4340,'3.工程情報'!$C$6:$D$501,2,FALSE))</f>
        <v/>
      </c>
      <c r="E4340" s="165"/>
      <c r="F4340" s="170"/>
      <c r="G4340" s="189" t="str">
        <f t="shared" si="67"/>
        <v/>
      </c>
      <c r="H4340" s="19"/>
      <c r="I4340" s="19"/>
      <c r="J4340" s="176" t="str">
        <f>IF(AND(C4340&lt;&gt;"",COUNTIF('3.工程情報'!$C$6:$C$501,C4340)=0),"工程記号が3.工程情報に存在しません。","")</f>
        <v/>
      </c>
    </row>
    <row r="4341" spans="2:10" ht="18" customHeight="1">
      <c r="B4341" s="166"/>
      <c r="C4341" s="165"/>
      <c r="D4341" s="12" t="str">
        <f>IF(C4341="","",VLOOKUP(C4341,'3.工程情報'!$C$6:$D$501,2,FALSE))</f>
        <v/>
      </c>
      <c r="E4341" s="165"/>
      <c r="F4341" s="170"/>
      <c r="G4341" s="189" t="str">
        <f t="shared" si="67"/>
        <v/>
      </c>
      <c r="H4341" s="19"/>
      <c r="I4341" s="19"/>
      <c r="J4341" s="176" t="str">
        <f>IF(AND(C4341&lt;&gt;"",COUNTIF('3.工程情報'!$C$6:$C$501,C4341)=0),"工程記号が3.工程情報に存在しません。","")</f>
        <v/>
      </c>
    </row>
    <row r="4342" spans="2:10" ht="18" customHeight="1">
      <c r="B4342" s="166"/>
      <c r="C4342" s="165"/>
      <c r="D4342" s="12" t="str">
        <f>IF(C4342="","",VLOOKUP(C4342,'3.工程情報'!$C$6:$D$501,2,FALSE))</f>
        <v/>
      </c>
      <c r="E4342" s="165"/>
      <c r="F4342" s="170"/>
      <c r="G4342" s="189" t="str">
        <f t="shared" si="67"/>
        <v/>
      </c>
      <c r="H4342" s="19"/>
      <c r="I4342" s="19"/>
      <c r="J4342" s="176" t="str">
        <f>IF(AND(C4342&lt;&gt;"",COUNTIF('3.工程情報'!$C$6:$C$501,C4342)=0),"工程記号が3.工程情報に存在しません。","")</f>
        <v/>
      </c>
    </row>
    <row r="4343" spans="2:10" ht="18" customHeight="1">
      <c r="B4343" s="166"/>
      <c r="C4343" s="165"/>
      <c r="D4343" s="12" t="str">
        <f>IF(C4343="","",VLOOKUP(C4343,'3.工程情報'!$C$6:$D$501,2,FALSE))</f>
        <v/>
      </c>
      <c r="E4343" s="165"/>
      <c r="F4343" s="170"/>
      <c r="G4343" s="189" t="str">
        <f t="shared" si="67"/>
        <v/>
      </c>
      <c r="H4343" s="19"/>
      <c r="I4343" s="19"/>
      <c r="J4343" s="176" t="str">
        <f>IF(AND(C4343&lt;&gt;"",COUNTIF('3.工程情報'!$C$6:$C$501,C4343)=0),"工程記号が3.工程情報に存在しません。","")</f>
        <v/>
      </c>
    </row>
    <row r="4344" spans="2:10" ht="18" customHeight="1">
      <c r="B4344" s="166"/>
      <c r="C4344" s="165"/>
      <c r="D4344" s="12" t="str">
        <f>IF(C4344="","",VLOOKUP(C4344,'3.工程情報'!$C$6:$D$501,2,FALSE))</f>
        <v/>
      </c>
      <c r="E4344" s="165"/>
      <c r="F4344" s="170"/>
      <c r="G4344" s="189" t="str">
        <f t="shared" si="67"/>
        <v/>
      </c>
      <c r="H4344" s="19"/>
      <c r="I4344" s="19"/>
      <c r="J4344" s="176" t="str">
        <f>IF(AND(C4344&lt;&gt;"",COUNTIF('3.工程情報'!$C$6:$C$501,C4344)=0),"工程記号が3.工程情報に存在しません。","")</f>
        <v/>
      </c>
    </row>
    <row r="4345" spans="2:10" ht="18" customHeight="1">
      <c r="B4345" s="166"/>
      <c r="C4345" s="165"/>
      <c r="D4345" s="12" t="str">
        <f>IF(C4345="","",VLOOKUP(C4345,'3.工程情報'!$C$6:$D$501,2,FALSE))</f>
        <v/>
      </c>
      <c r="E4345" s="165"/>
      <c r="F4345" s="170"/>
      <c r="G4345" s="189" t="str">
        <f t="shared" si="67"/>
        <v/>
      </c>
      <c r="H4345" s="19"/>
      <c r="I4345" s="19"/>
      <c r="J4345" s="176" t="str">
        <f>IF(AND(C4345&lt;&gt;"",COUNTIF('3.工程情報'!$C$6:$C$501,C4345)=0),"工程記号が3.工程情報に存在しません。","")</f>
        <v/>
      </c>
    </row>
    <row r="4346" spans="2:10" ht="18" customHeight="1">
      <c r="B4346" s="166"/>
      <c r="C4346" s="165"/>
      <c r="D4346" s="12" t="str">
        <f>IF(C4346="","",VLOOKUP(C4346,'3.工程情報'!$C$6:$D$501,2,FALSE))</f>
        <v/>
      </c>
      <c r="E4346" s="165"/>
      <c r="F4346" s="170"/>
      <c r="G4346" s="189" t="str">
        <f t="shared" si="67"/>
        <v/>
      </c>
      <c r="H4346" s="19"/>
      <c r="I4346" s="19"/>
      <c r="J4346" s="176" t="str">
        <f>IF(AND(C4346&lt;&gt;"",COUNTIF('3.工程情報'!$C$6:$C$501,C4346)=0),"工程記号が3.工程情報に存在しません。","")</f>
        <v/>
      </c>
    </row>
    <row r="4347" spans="2:10" ht="18" customHeight="1">
      <c r="B4347" s="166"/>
      <c r="C4347" s="165"/>
      <c r="D4347" s="12" t="str">
        <f>IF(C4347="","",VLOOKUP(C4347,'3.工程情報'!$C$6:$D$501,2,FALSE))</f>
        <v/>
      </c>
      <c r="E4347" s="165"/>
      <c r="F4347" s="170"/>
      <c r="G4347" s="189" t="str">
        <f t="shared" si="67"/>
        <v/>
      </c>
      <c r="H4347" s="19"/>
      <c r="I4347" s="19"/>
      <c r="J4347" s="176" t="str">
        <f>IF(AND(C4347&lt;&gt;"",COUNTIF('3.工程情報'!$C$6:$C$501,C4347)=0),"工程記号が3.工程情報に存在しません。","")</f>
        <v/>
      </c>
    </row>
    <row r="4348" spans="2:10" ht="18" customHeight="1">
      <c r="B4348" s="166"/>
      <c r="C4348" s="165"/>
      <c r="D4348" s="12" t="str">
        <f>IF(C4348="","",VLOOKUP(C4348,'3.工程情報'!$C$6:$D$501,2,FALSE))</f>
        <v/>
      </c>
      <c r="E4348" s="165"/>
      <c r="F4348" s="170"/>
      <c r="G4348" s="189" t="str">
        <f t="shared" si="67"/>
        <v/>
      </c>
      <c r="H4348" s="19"/>
      <c r="I4348" s="19"/>
      <c r="J4348" s="176" t="str">
        <f>IF(AND(C4348&lt;&gt;"",COUNTIF('3.工程情報'!$C$6:$C$501,C4348)=0),"工程記号が3.工程情報に存在しません。","")</f>
        <v/>
      </c>
    </row>
    <row r="4349" spans="2:10" ht="18" customHeight="1">
      <c r="B4349" s="166"/>
      <c r="C4349" s="165"/>
      <c r="D4349" s="12" t="str">
        <f>IF(C4349="","",VLOOKUP(C4349,'3.工程情報'!$C$6:$D$501,2,FALSE))</f>
        <v/>
      </c>
      <c r="E4349" s="165"/>
      <c r="F4349" s="170"/>
      <c r="G4349" s="189" t="str">
        <f t="shared" si="67"/>
        <v/>
      </c>
      <c r="H4349" s="19"/>
      <c r="I4349" s="19"/>
      <c r="J4349" s="176" t="str">
        <f>IF(AND(C4349&lt;&gt;"",COUNTIF('3.工程情報'!$C$6:$C$501,C4349)=0),"工程記号が3.工程情報に存在しません。","")</f>
        <v/>
      </c>
    </row>
    <row r="4350" spans="2:10" ht="18" customHeight="1">
      <c r="B4350" s="166"/>
      <c r="C4350" s="165"/>
      <c r="D4350" s="12" t="str">
        <f>IF(C4350="","",VLOOKUP(C4350,'3.工程情報'!$C$6:$D$501,2,FALSE))</f>
        <v/>
      </c>
      <c r="E4350" s="165"/>
      <c r="F4350" s="170"/>
      <c r="G4350" s="189" t="str">
        <f t="shared" si="67"/>
        <v/>
      </c>
      <c r="H4350" s="19"/>
      <c r="I4350" s="19"/>
      <c r="J4350" s="176" t="str">
        <f>IF(AND(C4350&lt;&gt;"",COUNTIF('3.工程情報'!$C$6:$C$501,C4350)=0),"工程記号が3.工程情報に存在しません。","")</f>
        <v/>
      </c>
    </row>
    <row r="4351" spans="2:10" ht="18" customHeight="1">
      <c r="B4351" s="166"/>
      <c r="C4351" s="165"/>
      <c r="D4351" s="12" t="str">
        <f>IF(C4351="","",VLOOKUP(C4351,'3.工程情報'!$C$6:$D$501,2,FALSE))</f>
        <v/>
      </c>
      <c r="E4351" s="165"/>
      <c r="F4351" s="170"/>
      <c r="G4351" s="189" t="str">
        <f t="shared" si="67"/>
        <v/>
      </c>
      <c r="H4351" s="19"/>
      <c r="I4351" s="19"/>
      <c r="J4351" s="176" t="str">
        <f>IF(AND(C4351&lt;&gt;"",COUNTIF('3.工程情報'!$C$6:$C$501,C4351)=0),"工程記号が3.工程情報に存在しません。","")</f>
        <v/>
      </c>
    </row>
    <row r="4352" spans="2:10" ht="18" customHeight="1">
      <c r="B4352" s="166"/>
      <c r="C4352" s="165"/>
      <c r="D4352" s="12" t="str">
        <f>IF(C4352="","",VLOOKUP(C4352,'3.工程情報'!$C$6:$D$501,2,FALSE))</f>
        <v/>
      </c>
      <c r="E4352" s="165"/>
      <c r="F4352" s="170"/>
      <c r="G4352" s="189" t="str">
        <f t="shared" si="67"/>
        <v/>
      </c>
      <c r="H4352" s="19"/>
      <c r="I4352" s="19"/>
      <c r="J4352" s="176" t="str">
        <f>IF(AND(C4352&lt;&gt;"",COUNTIF('3.工程情報'!$C$6:$C$501,C4352)=0),"工程記号が3.工程情報に存在しません。","")</f>
        <v/>
      </c>
    </row>
    <row r="4353" spans="2:10" ht="18" customHeight="1">
      <c r="B4353" s="166"/>
      <c r="C4353" s="165"/>
      <c r="D4353" s="12" t="str">
        <f>IF(C4353="","",VLOOKUP(C4353,'3.工程情報'!$C$6:$D$501,2,FALSE))</f>
        <v/>
      </c>
      <c r="E4353" s="165"/>
      <c r="F4353" s="170"/>
      <c r="G4353" s="189" t="str">
        <f t="shared" si="67"/>
        <v/>
      </c>
      <c r="H4353" s="19"/>
      <c r="I4353" s="19"/>
      <c r="J4353" s="176" t="str">
        <f>IF(AND(C4353&lt;&gt;"",COUNTIF('3.工程情報'!$C$6:$C$501,C4353)=0),"工程記号が3.工程情報に存在しません。","")</f>
        <v/>
      </c>
    </row>
    <row r="4354" spans="2:10" ht="18" customHeight="1">
      <c r="B4354" s="166"/>
      <c r="C4354" s="165"/>
      <c r="D4354" s="12" t="str">
        <f>IF(C4354="","",VLOOKUP(C4354,'3.工程情報'!$C$6:$D$501,2,FALSE))</f>
        <v/>
      </c>
      <c r="E4354" s="165"/>
      <c r="F4354" s="170"/>
      <c r="G4354" s="189" t="str">
        <f t="shared" si="67"/>
        <v/>
      </c>
      <c r="H4354" s="19"/>
      <c r="I4354" s="19"/>
      <c r="J4354" s="176" t="str">
        <f>IF(AND(C4354&lt;&gt;"",COUNTIF('3.工程情報'!$C$6:$C$501,C4354)=0),"工程記号が3.工程情報に存在しません。","")</f>
        <v/>
      </c>
    </row>
    <row r="4355" spans="2:10" ht="18" customHeight="1">
      <c r="B4355" s="166"/>
      <c r="C4355" s="165"/>
      <c r="D4355" s="12" t="str">
        <f>IF(C4355="","",VLOOKUP(C4355,'3.工程情報'!$C$6:$D$501,2,FALSE))</f>
        <v/>
      </c>
      <c r="E4355" s="165"/>
      <c r="F4355" s="170"/>
      <c r="G4355" s="189" t="str">
        <f t="shared" si="67"/>
        <v/>
      </c>
      <c r="H4355" s="19"/>
      <c r="I4355" s="19"/>
      <c r="J4355" s="176" t="str">
        <f>IF(AND(C4355&lt;&gt;"",COUNTIF('3.工程情報'!$C$6:$C$501,C4355)=0),"工程記号が3.工程情報に存在しません。","")</f>
        <v/>
      </c>
    </row>
    <row r="4356" spans="2:10" ht="18" customHeight="1">
      <c r="B4356" s="166"/>
      <c r="C4356" s="165"/>
      <c r="D4356" s="12" t="str">
        <f>IF(C4356="","",VLOOKUP(C4356,'3.工程情報'!$C$6:$D$501,2,FALSE))</f>
        <v/>
      </c>
      <c r="E4356" s="165"/>
      <c r="F4356" s="170"/>
      <c r="G4356" s="189" t="str">
        <f t="shared" si="67"/>
        <v/>
      </c>
      <c r="H4356" s="19"/>
      <c r="I4356" s="19"/>
      <c r="J4356" s="176" t="str">
        <f>IF(AND(C4356&lt;&gt;"",COUNTIF('3.工程情報'!$C$6:$C$501,C4356)=0),"工程記号が3.工程情報に存在しません。","")</f>
        <v/>
      </c>
    </row>
    <row r="4357" spans="2:10" ht="18" customHeight="1">
      <c r="B4357" s="166"/>
      <c r="C4357" s="165"/>
      <c r="D4357" s="12" t="str">
        <f>IF(C4357="","",VLOOKUP(C4357,'3.工程情報'!$C$6:$D$501,2,FALSE))</f>
        <v/>
      </c>
      <c r="E4357" s="165"/>
      <c r="F4357" s="170"/>
      <c r="G4357" s="189" t="str">
        <f t="shared" si="67"/>
        <v/>
      </c>
      <c r="H4357" s="19"/>
      <c r="I4357" s="19"/>
      <c r="J4357" s="176" t="str">
        <f>IF(AND(C4357&lt;&gt;"",COUNTIF('3.工程情報'!$C$6:$C$501,C4357)=0),"工程記号が3.工程情報に存在しません。","")</f>
        <v/>
      </c>
    </row>
    <row r="4358" spans="2:10" ht="18" customHeight="1">
      <c r="B4358" s="166"/>
      <c r="C4358" s="165"/>
      <c r="D4358" s="12" t="str">
        <f>IF(C4358="","",VLOOKUP(C4358,'3.工程情報'!$C$6:$D$501,2,FALSE))</f>
        <v/>
      </c>
      <c r="E4358" s="165"/>
      <c r="F4358" s="170"/>
      <c r="G4358" s="189" t="str">
        <f t="shared" ref="G4358:G4421" si="68">C4358&amp;E4358</f>
        <v/>
      </c>
      <c r="H4358" s="19"/>
      <c r="I4358" s="19"/>
      <c r="J4358" s="176" t="str">
        <f>IF(AND(C4358&lt;&gt;"",COUNTIF('3.工程情報'!$C$6:$C$501,C4358)=0),"工程記号が3.工程情報に存在しません。","")</f>
        <v/>
      </c>
    </row>
    <row r="4359" spans="2:10" ht="18" customHeight="1">
      <c r="B4359" s="166"/>
      <c r="C4359" s="165"/>
      <c r="D4359" s="12" t="str">
        <f>IF(C4359="","",VLOOKUP(C4359,'3.工程情報'!$C$6:$D$501,2,FALSE))</f>
        <v/>
      </c>
      <c r="E4359" s="165"/>
      <c r="F4359" s="170"/>
      <c r="G4359" s="189" t="str">
        <f t="shared" si="68"/>
        <v/>
      </c>
      <c r="H4359" s="19"/>
      <c r="I4359" s="19"/>
      <c r="J4359" s="176" t="str">
        <f>IF(AND(C4359&lt;&gt;"",COUNTIF('3.工程情報'!$C$6:$C$501,C4359)=0),"工程記号が3.工程情報に存在しません。","")</f>
        <v/>
      </c>
    </row>
    <row r="4360" spans="2:10" ht="18" customHeight="1">
      <c r="B4360" s="166"/>
      <c r="C4360" s="165"/>
      <c r="D4360" s="12" t="str">
        <f>IF(C4360="","",VLOOKUP(C4360,'3.工程情報'!$C$6:$D$501,2,FALSE))</f>
        <v/>
      </c>
      <c r="E4360" s="165"/>
      <c r="F4360" s="170"/>
      <c r="G4360" s="189" t="str">
        <f t="shared" si="68"/>
        <v/>
      </c>
      <c r="H4360" s="19"/>
      <c r="I4360" s="19"/>
      <c r="J4360" s="176" t="str">
        <f>IF(AND(C4360&lt;&gt;"",COUNTIF('3.工程情報'!$C$6:$C$501,C4360)=0),"工程記号が3.工程情報に存在しません。","")</f>
        <v/>
      </c>
    </row>
    <row r="4361" spans="2:10" ht="18" customHeight="1">
      <c r="B4361" s="166"/>
      <c r="C4361" s="165"/>
      <c r="D4361" s="12" t="str">
        <f>IF(C4361="","",VLOOKUP(C4361,'3.工程情報'!$C$6:$D$501,2,FALSE))</f>
        <v/>
      </c>
      <c r="E4361" s="165"/>
      <c r="F4361" s="170"/>
      <c r="G4361" s="189" t="str">
        <f t="shared" si="68"/>
        <v/>
      </c>
      <c r="H4361" s="19"/>
      <c r="I4361" s="19"/>
      <c r="J4361" s="176" t="str">
        <f>IF(AND(C4361&lt;&gt;"",COUNTIF('3.工程情報'!$C$6:$C$501,C4361)=0),"工程記号が3.工程情報に存在しません。","")</f>
        <v/>
      </c>
    </row>
    <row r="4362" spans="2:10" ht="18" customHeight="1">
      <c r="B4362" s="166"/>
      <c r="C4362" s="165"/>
      <c r="D4362" s="12" t="str">
        <f>IF(C4362="","",VLOOKUP(C4362,'3.工程情報'!$C$6:$D$501,2,FALSE))</f>
        <v/>
      </c>
      <c r="E4362" s="165"/>
      <c r="F4362" s="170"/>
      <c r="G4362" s="189" t="str">
        <f t="shared" si="68"/>
        <v/>
      </c>
      <c r="H4362" s="19"/>
      <c r="I4362" s="19"/>
      <c r="J4362" s="176" t="str">
        <f>IF(AND(C4362&lt;&gt;"",COUNTIF('3.工程情報'!$C$6:$C$501,C4362)=0),"工程記号が3.工程情報に存在しません。","")</f>
        <v/>
      </c>
    </row>
    <row r="4363" spans="2:10" ht="18" customHeight="1">
      <c r="B4363" s="166"/>
      <c r="C4363" s="165"/>
      <c r="D4363" s="12" t="str">
        <f>IF(C4363="","",VLOOKUP(C4363,'3.工程情報'!$C$6:$D$501,2,FALSE))</f>
        <v/>
      </c>
      <c r="E4363" s="165"/>
      <c r="F4363" s="170"/>
      <c r="G4363" s="189" t="str">
        <f t="shared" si="68"/>
        <v/>
      </c>
      <c r="H4363" s="19"/>
      <c r="I4363" s="19"/>
      <c r="J4363" s="176" t="str">
        <f>IF(AND(C4363&lt;&gt;"",COUNTIF('3.工程情報'!$C$6:$C$501,C4363)=0),"工程記号が3.工程情報に存在しません。","")</f>
        <v/>
      </c>
    </row>
    <row r="4364" spans="2:10" ht="18" customHeight="1">
      <c r="B4364" s="166"/>
      <c r="C4364" s="165"/>
      <c r="D4364" s="12" t="str">
        <f>IF(C4364="","",VLOOKUP(C4364,'3.工程情報'!$C$6:$D$501,2,FALSE))</f>
        <v/>
      </c>
      <c r="E4364" s="165"/>
      <c r="F4364" s="170"/>
      <c r="G4364" s="189" t="str">
        <f t="shared" si="68"/>
        <v/>
      </c>
      <c r="H4364" s="19"/>
      <c r="I4364" s="19"/>
      <c r="J4364" s="176" t="str">
        <f>IF(AND(C4364&lt;&gt;"",COUNTIF('3.工程情報'!$C$6:$C$501,C4364)=0),"工程記号が3.工程情報に存在しません。","")</f>
        <v/>
      </c>
    </row>
    <row r="4365" spans="2:10" ht="18" customHeight="1">
      <c r="B4365" s="166"/>
      <c r="C4365" s="165"/>
      <c r="D4365" s="12" t="str">
        <f>IF(C4365="","",VLOOKUP(C4365,'3.工程情報'!$C$6:$D$501,2,FALSE))</f>
        <v/>
      </c>
      <c r="E4365" s="165"/>
      <c r="F4365" s="170"/>
      <c r="G4365" s="189" t="str">
        <f t="shared" si="68"/>
        <v/>
      </c>
      <c r="H4365" s="19"/>
      <c r="I4365" s="19"/>
      <c r="J4365" s="176" t="str">
        <f>IF(AND(C4365&lt;&gt;"",COUNTIF('3.工程情報'!$C$6:$C$501,C4365)=0),"工程記号が3.工程情報に存在しません。","")</f>
        <v/>
      </c>
    </row>
    <row r="4366" spans="2:10" ht="18" customHeight="1">
      <c r="B4366" s="166"/>
      <c r="C4366" s="165"/>
      <c r="D4366" s="12" t="str">
        <f>IF(C4366="","",VLOOKUP(C4366,'3.工程情報'!$C$6:$D$501,2,FALSE))</f>
        <v/>
      </c>
      <c r="E4366" s="165"/>
      <c r="F4366" s="170"/>
      <c r="G4366" s="189" t="str">
        <f t="shared" si="68"/>
        <v/>
      </c>
      <c r="H4366" s="19"/>
      <c r="I4366" s="19"/>
      <c r="J4366" s="176" t="str">
        <f>IF(AND(C4366&lt;&gt;"",COUNTIF('3.工程情報'!$C$6:$C$501,C4366)=0),"工程記号が3.工程情報に存在しません。","")</f>
        <v/>
      </c>
    </row>
    <row r="4367" spans="2:10" ht="18" customHeight="1">
      <c r="B4367" s="166"/>
      <c r="C4367" s="165"/>
      <c r="D4367" s="12" t="str">
        <f>IF(C4367="","",VLOOKUP(C4367,'3.工程情報'!$C$6:$D$501,2,FALSE))</f>
        <v/>
      </c>
      <c r="E4367" s="165"/>
      <c r="F4367" s="170"/>
      <c r="G4367" s="189" t="str">
        <f t="shared" si="68"/>
        <v/>
      </c>
      <c r="H4367" s="19"/>
      <c r="I4367" s="19"/>
      <c r="J4367" s="176" t="str">
        <f>IF(AND(C4367&lt;&gt;"",COUNTIF('3.工程情報'!$C$6:$C$501,C4367)=0),"工程記号が3.工程情報に存在しません。","")</f>
        <v/>
      </c>
    </row>
    <row r="4368" spans="2:10" ht="18" customHeight="1">
      <c r="B4368" s="166"/>
      <c r="C4368" s="165"/>
      <c r="D4368" s="12" t="str">
        <f>IF(C4368="","",VLOOKUP(C4368,'3.工程情報'!$C$6:$D$501,2,FALSE))</f>
        <v/>
      </c>
      <c r="E4368" s="165"/>
      <c r="F4368" s="170"/>
      <c r="G4368" s="189" t="str">
        <f t="shared" si="68"/>
        <v/>
      </c>
      <c r="H4368" s="19"/>
      <c r="I4368" s="19"/>
      <c r="J4368" s="176" t="str">
        <f>IF(AND(C4368&lt;&gt;"",COUNTIF('3.工程情報'!$C$6:$C$501,C4368)=0),"工程記号が3.工程情報に存在しません。","")</f>
        <v/>
      </c>
    </row>
    <row r="4369" spans="2:10" ht="18" customHeight="1">
      <c r="B4369" s="166"/>
      <c r="C4369" s="165"/>
      <c r="D4369" s="12" t="str">
        <f>IF(C4369="","",VLOOKUP(C4369,'3.工程情報'!$C$6:$D$501,2,FALSE))</f>
        <v/>
      </c>
      <c r="E4369" s="165"/>
      <c r="F4369" s="170"/>
      <c r="G4369" s="189" t="str">
        <f t="shared" si="68"/>
        <v/>
      </c>
      <c r="H4369" s="19"/>
      <c r="I4369" s="19"/>
      <c r="J4369" s="176" t="str">
        <f>IF(AND(C4369&lt;&gt;"",COUNTIF('3.工程情報'!$C$6:$C$501,C4369)=0),"工程記号が3.工程情報に存在しません。","")</f>
        <v/>
      </c>
    </row>
    <row r="4370" spans="2:10" ht="18" customHeight="1">
      <c r="B4370" s="166"/>
      <c r="C4370" s="165"/>
      <c r="D4370" s="12" t="str">
        <f>IF(C4370="","",VLOOKUP(C4370,'3.工程情報'!$C$6:$D$501,2,FALSE))</f>
        <v/>
      </c>
      <c r="E4370" s="165"/>
      <c r="F4370" s="170"/>
      <c r="G4370" s="189" t="str">
        <f t="shared" si="68"/>
        <v/>
      </c>
      <c r="H4370" s="19"/>
      <c r="I4370" s="19"/>
      <c r="J4370" s="176" t="str">
        <f>IF(AND(C4370&lt;&gt;"",COUNTIF('3.工程情報'!$C$6:$C$501,C4370)=0),"工程記号が3.工程情報に存在しません。","")</f>
        <v/>
      </c>
    </row>
    <row r="4371" spans="2:10" ht="18" customHeight="1">
      <c r="B4371" s="166"/>
      <c r="C4371" s="165"/>
      <c r="D4371" s="12" t="str">
        <f>IF(C4371="","",VLOOKUP(C4371,'3.工程情報'!$C$6:$D$501,2,FALSE))</f>
        <v/>
      </c>
      <c r="E4371" s="165"/>
      <c r="F4371" s="170"/>
      <c r="G4371" s="189" t="str">
        <f t="shared" si="68"/>
        <v/>
      </c>
      <c r="H4371" s="19"/>
      <c r="I4371" s="19"/>
      <c r="J4371" s="176" t="str">
        <f>IF(AND(C4371&lt;&gt;"",COUNTIF('3.工程情報'!$C$6:$C$501,C4371)=0),"工程記号が3.工程情報に存在しません。","")</f>
        <v/>
      </c>
    </row>
    <row r="4372" spans="2:10" ht="18" customHeight="1">
      <c r="B4372" s="166"/>
      <c r="C4372" s="165"/>
      <c r="D4372" s="12" t="str">
        <f>IF(C4372="","",VLOOKUP(C4372,'3.工程情報'!$C$6:$D$501,2,FALSE))</f>
        <v/>
      </c>
      <c r="E4372" s="165"/>
      <c r="F4372" s="170"/>
      <c r="G4372" s="189" t="str">
        <f t="shared" si="68"/>
        <v/>
      </c>
      <c r="H4372" s="19"/>
      <c r="I4372" s="19"/>
      <c r="J4372" s="176" t="str">
        <f>IF(AND(C4372&lt;&gt;"",COUNTIF('3.工程情報'!$C$6:$C$501,C4372)=0),"工程記号が3.工程情報に存在しません。","")</f>
        <v/>
      </c>
    </row>
    <row r="4373" spans="2:10" ht="18" customHeight="1">
      <c r="B4373" s="166"/>
      <c r="C4373" s="165"/>
      <c r="D4373" s="12" t="str">
        <f>IF(C4373="","",VLOOKUP(C4373,'3.工程情報'!$C$6:$D$501,2,FALSE))</f>
        <v/>
      </c>
      <c r="E4373" s="165"/>
      <c r="F4373" s="170"/>
      <c r="G4373" s="189" t="str">
        <f t="shared" si="68"/>
        <v/>
      </c>
      <c r="H4373" s="19"/>
      <c r="I4373" s="19"/>
      <c r="J4373" s="176" t="str">
        <f>IF(AND(C4373&lt;&gt;"",COUNTIF('3.工程情報'!$C$6:$C$501,C4373)=0),"工程記号が3.工程情報に存在しません。","")</f>
        <v/>
      </c>
    </row>
    <row r="4374" spans="2:10" ht="18" customHeight="1">
      <c r="B4374" s="166"/>
      <c r="C4374" s="165"/>
      <c r="D4374" s="12" t="str">
        <f>IF(C4374="","",VLOOKUP(C4374,'3.工程情報'!$C$6:$D$501,2,FALSE))</f>
        <v/>
      </c>
      <c r="E4374" s="165"/>
      <c r="F4374" s="170"/>
      <c r="G4374" s="189" t="str">
        <f t="shared" si="68"/>
        <v/>
      </c>
      <c r="H4374" s="19"/>
      <c r="I4374" s="19"/>
      <c r="J4374" s="176" t="str">
        <f>IF(AND(C4374&lt;&gt;"",COUNTIF('3.工程情報'!$C$6:$C$501,C4374)=0),"工程記号が3.工程情報に存在しません。","")</f>
        <v/>
      </c>
    </row>
    <row r="4375" spans="2:10" ht="18" customHeight="1">
      <c r="B4375" s="166"/>
      <c r="C4375" s="165"/>
      <c r="D4375" s="12" t="str">
        <f>IF(C4375="","",VLOOKUP(C4375,'3.工程情報'!$C$6:$D$501,2,FALSE))</f>
        <v/>
      </c>
      <c r="E4375" s="165"/>
      <c r="F4375" s="170"/>
      <c r="G4375" s="189" t="str">
        <f t="shared" si="68"/>
        <v/>
      </c>
      <c r="H4375" s="19"/>
      <c r="I4375" s="19"/>
      <c r="J4375" s="176" t="str">
        <f>IF(AND(C4375&lt;&gt;"",COUNTIF('3.工程情報'!$C$6:$C$501,C4375)=0),"工程記号が3.工程情報に存在しません。","")</f>
        <v/>
      </c>
    </row>
    <row r="4376" spans="2:10" ht="18" customHeight="1">
      <c r="B4376" s="166"/>
      <c r="C4376" s="165"/>
      <c r="D4376" s="12" t="str">
        <f>IF(C4376="","",VLOOKUP(C4376,'3.工程情報'!$C$6:$D$501,2,FALSE))</f>
        <v/>
      </c>
      <c r="E4376" s="165"/>
      <c r="F4376" s="170"/>
      <c r="G4376" s="189" t="str">
        <f t="shared" si="68"/>
        <v/>
      </c>
      <c r="H4376" s="19"/>
      <c r="I4376" s="19"/>
      <c r="J4376" s="176" t="str">
        <f>IF(AND(C4376&lt;&gt;"",COUNTIF('3.工程情報'!$C$6:$C$501,C4376)=0),"工程記号が3.工程情報に存在しません。","")</f>
        <v/>
      </c>
    </row>
    <row r="4377" spans="2:10" ht="18" customHeight="1">
      <c r="B4377" s="166"/>
      <c r="C4377" s="165"/>
      <c r="D4377" s="12" t="str">
        <f>IF(C4377="","",VLOOKUP(C4377,'3.工程情報'!$C$6:$D$501,2,FALSE))</f>
        <v/>
      </c>
      <c r="E4377" s="165"/>
      <c r="F4377" s="170"/>
      <c r="G4377" s="189" t="str">
        <f t="shared" si="68"/>
        <v/>
      </c>
      <c r="H4377" s="19"/>
      <c r="I4377" s="19"/>
      <c r="J4377" s="176" t="str">
        <f>IF(AND(C4377&lt;&gt;"",COUNTIF('3.工程情報'!$C$6:$C$501,C4377)=0),"工程記号が3.工程情報に存在しません。","")</f>
        <v/>
      </c>
    </row>
    <row r="4378" spans="2:10" ht="18" customHeight="1">
      <c r="B4378" s="166"/>
      <c r="C4378" s="165"/>
      <c r="D4378" s="12" t="str">
        <f>IF(C4378="","",VLOOKUP(C4378,'3.工程情報'!$C$6:$D$501,2,FALSE))</f>
        <v/>
      </c>
      <c r="E4378" s="165"/>
      <c r="F4378" s="170"/>
      <c r="G4378" s="189" t="str">
        <f t="shared" si="68"/>
        <v/>
      </c>
      <c r="H4378" s="19"/>
      <c r="I4378" s="19"/>
      <c r="J4378" s="176" t="str">
        <f>IF(AND(C4378&lt;&gt;"",COUNTIF('3.工程情報'!$C$6:$C$501,C4378)=0),"工程記号が3.工程情報に存在しません。","")</f>
        <v/>
      </c>
    </row>
    <row r="4379" spans="2:10" ht="18" customHeight="1">
      <c r="B4379" s="166"/>
      <c r="C4379" s="165"/>
      <c r="D4379" s="12" t="str">
        <f>IF(C4379="","",VLOOKUP(C4379,'3.工程情報'!$C$6:$D$501,2,FALSE))</f>
        <v/>
      </c>
      <c r="E4379" s="165"/>
      <c r="F4379" s="170"/>
      <c r="G4379" s="189" t="str">
        <f t="shared" si="68"/>
        <v/>
      </c>
      <c r="H4379" s="19"/>
      <c r="I4379" s="19"/>
      <c r="J4379" s="176" t="str">
        <f>IF(AND(C4379&lt;&gt;"",COUNTIF('3.工程情報'!$C$6:$C$501,C4379)=0),"工程記号が3.工程情報に存在しません。","")</f>
        <v/>
      </c>
    </row>
    <row r="4380" spans="2:10" ht="18" customHeight="1">
      <c r="B4380" s="166"/>
      <c r="C4380" s="165"/>
      <c r="D4380" s="12" t="str">
        <f>IF(C4380="","",VLOOKUP(C4380,'3.工程情報'!$C$6:$D$501,2,FALSE))</f>
        <v/>
      </c>
      <c r="E4380" s="165"/>
      <c r="F4380" s="170"/>
      <c r="G4380" s="189" t="str">
        <f t="shared" si="68"/>
        <v/>
      </c>
      <c r="H4380" s="19"/>
      <c r="I4380" s="19"/>
      <c r="J4380" s="176" t="str">
        <f>IF(AND(C4380&lt;&gt;"",COUNTIF('3.工程情報'!$C$6:$C$501,C4380)=0),"工程記号が3.工程情報に存在しません。","")</f>
        <v/>
      </c>
    </row>
    <row r="4381" spans="2:10" ht="18" customHeight="1">
      <c r="B4381" s="166"/>
      <c r="C4381" s="165"/>
      <c r="D4381" s="12" t="str">
        <f>IF(C4381="","",VLOOKUP(C4381,'3.工程情報'!$C$6:$D$501,2,FALSE))</f>
        <v/>
      </c>
      <c r="E4381" s="165"/>
      <c r="F4381" s="170"/>
      <c r="G4381" s="189" t="str">
        <f t="shared" si="68"/>
        <v/>
      </c>
      <c r="H4381" s="19"/>
      <c r="I4381" s="19"/>
      <c r="J4381" s="176" t="str">
        <f>IF(AND(C4381&lt;&gt;"",COUNTIF('3.工程情報'!$C$6:$C$501,C4381)=0),"工程記号が3.工程情報に存在しません。","")</f>
        <v/>
      </c>
    </row>
    <row r="4382" spans="2:10" ht="18" customHeight="1">
      <c r="B4382" s="166"/>
      <c r="C4382" s="165"/>
      <c r="D4382" s="12" t="str">
        <f>IF(C4382="","",VLOOKUP(C4382,'3.工程情報'!$C$6:$D$501,2,FALSE))</f>
        <v/>
      </c>
      <c r="E4382" s="165"/>
      <c r="F4382" s="170"/>
      <c r="G4382" s="189" t="str">
        <f t="shared" si="68"/>
        <v/>
      </c>
      <c r="H4382" s="19"/>
      <c r="I4382" s="19"/>
      <c r="J4382" s="176" t="str">
        <f>IF(AND(C4382&lt;&gt;"",COUNTIF('3.工程情報'!$C$6:$C$501,C4382)=0),"工程記号が3.工程情報に存在しません。","")</f>
        <v/>
      </c>
    </row>
    <row r="4383" spans="2:10" ht="18" customHeight="1">
      <c r="B4383" s="166"/>
      <c r="C4383" s="165"/>
      <c r="D4383" s="12" t="str">
        <f>IF(C4383="","",VLOOKUP(C4383,'3.工程情報'!$C$6:$D$501,2,FALSE))</f>
        <v/>
      </c>
      <c r="E4383" s="165"/>
      <c r="F4383" s="170"/>
      <c r="G4383" s="189" t="str">
        <f t="shared" si="68"/>
        <v/>
      </c>
      <c r="H4383" s="19"/>
      <c r="I4383" s="19"/>
      <c r="J4383" s="176" t="str">
        <f>IF(AND(C4383&lt;&gt;"",COUNTIF('3.工程情報'!$C$6:$C$501,C4383)=0),"工程記号が3.工程情報に存在しません。","")</f>
        <v/>
      </c>
    </row>
    <row r="4384" spans="2:10" ht="18" customHeight="1">
      <c r="B4384" s="166"/>
      <c r="C4384" s="165"/>
      <c r="D4384" s="12" t="str">
        <f>IF(C4384="","",VLOOKUP(C4384,'3.工程情報'!$C$6:$D$501,2,FALSE))</f>
        <v/>
      </c>
      <c r="E4384" s="165"/>
      <c r="F4384" s="170"/>
      <c r="G4384" s="189" t="str">
        <f t="shared" si="68"/>
        <v/>
      </c>
      <c r="H4384" s="19"/>
      <c r="I4384" s="19"/>
      <c r="J4384" s="176" t="str">
        <f>IF(AND(C4384&lt;&gt;"",COUNTIF('3.工程情報'!$C$6:$C$501,C4384)=0),"工程記号が3.工程情報に存在しません。","")</f>
        <v/>
      </c>
    </row>
    <row r="4385" spans="2:10" ht="18" customHeight="1">
      <c r="B4385" s="166"/>
      <c r="C4385" s="165"/>
      <c r="D4385" s="12" t="str">
        <f>IF(C4385="","",VLOOKUP(C4385,'3.工程情報'!$C$6:$D$501,2,FALSE))</f>
        <v/>
      </c>
      <c r="E4385" s="165"/>
      <c r="F4385" s="170"/>
      <c r="G4385" s="189" t="str">
        <f t="shared" si="68"/>
        <v/>
      </c>
      <c r="H4385" s="19"/>
      <c r="I4385" s="19"/>
      <c r="J4385" s="176" t="str">
        <f>IF(AND(C4385&lt;&gt;"",COUNTIF('3.工程情報'!$C$6:$C$501,C4385)=0),"工程記号が3.工程情報に存在しません。","")</f>
        <v/>
      </c>
    </row>
    <row r="4386" spans="2:10" ht="18" customHeight="1">
      <c r="B4386" s="166"/>
      <c r="C4386" s="165"/>
      <c r="D4386" s="12" t="str">
        <f>IF(C4386="","",VLOOKUP(C4386,'3.工程情報'!$C$6:$D$501,2,FALSE))</f>
        <v/>
      </c>
      <c r="E4386" s="165"/>
      <c r="F4386" s="170"/>
      <c r="G4386" s="189" t="str">
        <f t="shared" si="68"/>
        <v/>
      </c>
      <c r="H4386" s="19"/>
      <c r="I4386" s="19"/>
      <c r="J4386" s="176" t="str">
        <f>IF(AND(C4386&lt;&gt;"",COUNTIF('3.工程情報'!$C$6:$C$501,C4386)=0),"工程記号が3.工程情報に存在しません。","")</f>
        <v/>
      </c>
    </row>
    <row r="4387" spans="2:10" ht="18" customHeight="1">
      <c r="B4387" s="166"/>
      <c r="C4387" s="165"/>
      <c r="D4387" s="12" t="str">
        <f>IF(C4387="","",VLOOKUP(C4387,'3.工程情報'!$C$6:$D$501,2,FALSE))</f>
        <v/>
      </c>
      <c r="E4387" s="165"/>
      <c r="F4387" s="170"/>
      <c r="G4387" s="189" t="str">
        <f t="shared" si="68"/>
        <v/>
      </c>
      <c r="H4387" s="19"/>
      <c r="I4387" s="19"/>
      <c r="J4387" s="176" t="str">
        <f>IF(AND(C4387&lt;&gt;"",COUNTIF('3.工程情報'!$C$6:$C$501,C4387)=0),"工程記号が3.工程情報に存在しません。","")</f>
        <v/>
      </c>
    </row>
    <row r="4388" spans="2:10" ht="18" customHeight="1">
      <c r="B4388" s="166"/>
      <c r="C4388" s="165"/>
      <c r="D4388" s="12" t="str">
        <f>IF(C4388="","",VLOOKUP(C4388,'3.工程情報'!$C$6:$D$501,2,FALSE))</f>
        <v/>
      </c>
      <c r="E4388" s="165"/>
      <c r="F4388" s="170"/>
      <c r="G4388" s="189" t="str">
        <f t="shared" si="68"/>
        <v/>
      </c>
      <c r="H4388" s="19"/>
      <c r="I4388" s="19"/>
      <c r="J4388" s="176" t="str">
        <f>IF(AND(C4388&lt;&gt;"",COUNTIF('3.工程情報'!$C$6:$C$501,C4388)=0),"工程記号が3.工程情報に存在しません。","")</f>
        <v/>
      </c>
    </row>
    <row r="4389" spans="2:10" ht="18" customHeight="1">
      <c r="B4389" s="166"/>
      <c r="C4389" s="165"/>
      <c r="D4389" s="12" t="str">
        <f>IF(C4389="","",VLOOKUP(C4389,'3.工程情報'!$C$6:$D$501,2,FALSE))</f>
        <v/>
      </c>
      <c r="E4389" s="165"/>
      <c r="F4389" s="170"/>
      <c r="G4389" s="189" t="str">
        <f t="shared" si="68"/>
        <v/>
      </c>
      <c r="H4389" s="19"/>
      <c r="I4389" s="19"/>
      <c r="J4389" s="176" t="str">
        <f>IF(AND(C4389&lt;&gt;"",COUNTIF('3.工程情報'!$C$6:$C$501,C4389)=0),"工程記号が3.工程情報に存在しません。","")</f>
        <v/>
      </c>
    </row>
    <row r="4390" spans="2:10" ht="18" customHeight="1">
      <c r="B4390" s="166"/>
      <c r="C4390" s="165"/>
      <c r="D4390" s="12" t="str">
        <f>IF(C4390="","",VLOOKUP(C4390,'3.工程情報'!$C$6:$D$501,2,FALSE))</f>
        <v/>
      </c>
      <c r="E4390" s="165"/>
      <c r="F4390" s="170"/>
      <c r="G4390" s="189" t="str">
        <f t="shared" si="68"/>
        <v/>
      </c>
      <c r="H4390" s="19"/>
      <c r="I4390" s="19"/>
      <c r="J4390" s="176" t="str">
        <f>IF(AND(C4390&lt;&gt;"",COUNTIF('3.工程情報'!$C$6:$C$501,C4390)=0),"工程記号が3.工程情報に存在しません。","")</f>
        <v/>
      </c>
    </row>
    <row r="4391" spans="2:10" ht="18" customHeight="1">
      <c r="B4391" s="166"/>
      <c r="C4391" s="165"/>
      <c r="D4391" s="12" t="str">
        <f>IF(C4391="","",VLOOKUP(C4391,'3.工程情報'!$C$6:$D$501,2,FALSE))</f>
        <v/>
      </c>
      <c r="E4391" s="165"/>
      <c r="F4391" s="170"/>
      <c r="G4391" s="189" t="str">
        <f t="shared" si="68"/>
        <v/>
      </c>
      <c r="H4391" s="19"/>
      <c r="I4391" s="19"/>
      <c r="J4391" s="176" t="str">
        <f>IF(AND(C4391&lt;&gt;"",COUNTIF('3.工程情報'!$C$6:$C$501,C4391)=0),"工程記号が3.工程情報に存在しません。","")</f>
        <v/>
      </c>
    </row>
    <row r="4392" spans="2:10" ht="18" customHeight="1">
      <c r="B4392" s="166"/>
      <c r="C4392" s="165"/>
      <c r="D4392" s="12" t="str">
        <f>IF(C4392="","",VLOOKUP(C4392,'3.工程情報'!$C$6:$D$501,2,FALSE))</f>
        <v/>
      </c>
      <c r="E4392" s="165"/>
      <c r="F4392" s="170"/>
      <c r="G4392" s="189" t="str">
        <f t="shared" si="68"/>
        <v/>
      </c>
      <c r="H4392" s="19"/>
      <c r="I4392" s="19"/>
      <c r="J4392" s="176" t="str">
        <f>IF(AND(C4392&lt;&gt;"",COUNTIF('3.工程情報'!$C$6:$C$501,C4392)=0),"工程記号が3.工程情報に存在しません。","")</f>
        <v/>
      </c>
    </row>
    <row r="4393" spans="2:10" ht="18" customHeight="1">
      <c r="B4393" s="166"/>
      <c r="C4393" s="165"/>
      <c r="D4393" s="12" t="str">
        <f>IF(C4393="","",VLOOKUP(C4393,'3.工程情報'!$C$6:$D$501,2,FALSE))</f>
        <v/>
      </c>
      <c r="E4393" s="165"/>
      <c r="F4393" s="170"/>
      <c r="G4393" s="189" t="str">
        <f t="shared" si="68"/>
        <v/>
      </c>
      <c r="H4393" s="19"/>
      <c r="I4393" s="19"/>
      <c r="J4393" s="176" t="str">
        <f>IF(AND(C4393&lt;&gt;"",COUNTIF('3.工程情報'!$C$6:$C$501,C4393)=0),"工程記号が3.工程情報に存在しません。","")</f>
        <v/>
      </c>
    </row>
    <row r="4394" spans="2:10" ht="18" customHeight="1">
      <c r="B4394" s="166"/>
      <c r="C4394" s="165"/>
      <c r="D4394" s="12" t="str">
        <f>IF(C4394="","",VLOOKUP(C4394,'3.工程情報'!$C$6:$D$501,2,FALSE))</f>
        <v/>
      </c>
      <c r="E4394" s="165"/>
      <c r="F4394" s="170"/>
      <c r="G4394" s="189" t="str">
        <f t="shared" si="68"/>
        <v/>
      </c>
      <c r="H4394" s="19"/>
      <c r="I4394" s="19"/>
      <c r="J4394" s="176" t="str">
        <f>IF(AND(C4394&lt;&gt;"",COUNTIF('3.工程情報'!$C$6:$C$501,C4394)=0),"工程記号が3.工程情報に存在しません。","")</f>
        <v/>
      </c>
    </row>
    <row r="4395" spans="2:10" ht="18" customHeight="1">
      <c r="B4395" s="166"/>
      <c r="C4395" s="165"/>
      <c r="D4395" s="12" t="str">
        <f>IF(C4395="","",VLOOKUP(C4395,'3.工程情報'!$C$6:$D$501,2,FALSE))</f>
        <v/>
      </c>
      <c r="E4395" s="165"/>
      <c r="F4395" s="170"/>
      <c r="G4395" s="189" t="str">
        <f t="shared" si="68"/>
        <v/>
      </c>
      <c r="H4395" s="19"/>
      <c r="I4395" s="19"/>
      <c r="J4395" s="176" t="str">
        <f>IF(AND(C4395&lt;&gt;"",COUNTIF('3.工程情報'!$C$6:$C$501,C4395)=0),"工程記号が3.工程情報に存在しません。","")</f>
        <v/>
      </c>
    </row>
    <row r="4396" spans="2:10" ht="18" customHeight="1">
      <c r="B4396" s="166"/>
      <c r="C4396" s="165"/>
      <c r="D4396" s="12" t="str">
        <f>IF(C4396="","",VLOOKUP(C4396,'3.工程情報'!$C$6:$D$501,2,FALSE))</f>
        <v/>
      </c>
      <c r="E4396" s="165"/>
      <c r="F4396" s="170"/>
      <c r="G4396" s="189" t="str">
        <f t="shared" si="68"/>
        <v/>
      </c>
      <c r="H4396" s="19"/>
      <c r="I4396" s="19"/>
      <c r="J4396" s="176" t="str">
        <f>IF(AND(C4396&lt;&gt;"",COUNTIF('3.工程情報'!$C$6:$C$501,C4396)=0),"工程記号が3.工程情報に存在しません。","")</f>
        <v/>
      </c>
    </row>
    <row r="4397" spans="2:10" ht="18" customHeight="1">
      <c r="B4397" s="166"/>
      <c r="C4397" s="165"/>
      <c r="D4397" s="12" t="str">
        <f>IF(C4397="","",VLOOKUP(C4397,'3.工程情報'!$C$6:$D$501,2,FALSE))</f>
        <v/>
      </c>
      <c r="E4397" s="165"/>
      <c r="F4397" s="170"/>
      <c r="G4397" s="189" t="str">
        <f t="shared" si="68"/>
        <v/>
      </c>
      <c r="H4397" s="19"/>
      <c r="I4397" s="19"/>
      <c r="J4397" s="176" t="str">
        <f>IF(AND(C4397&lt;&gt;"",COUNTIF('3.工程情報'!$C$6:$C$501,C4397)=0),"工程記号が3.工程情報に存在しません。","")</f>
        <v/>
      </c>
    </row>
    <row r="4398" spans="2:10" ht="18" customHeight="1">
      <c r="B4398" s="166"/>
      <c r="C4398" s="165"/>
      <c r="D4398" s="12" t="str">
        <f>IF(C4398="","",VLOOKUP(C4398,'3.工程情報'!$C$6:$D$501,2,FALSE))</f>
        <v/>
      </c>
      <c r="E4398" s="165"/>
      <c r="F4398" s="170"/>
      <c r="G4398" s="189" t="str">
        <f t="shared" si="68"/>
        <v/>
      </c>
      <c r="H4398" s="19"/>
      <c r="I4398" s="19"/>
      <c r="J4398" s="176" t="str">
        <f>IF(AND(C4398&lt;&gt;"",COUNTIF('3.工程情報'!$C$6:$C$501,C4398)=0),"工程記号が3.工程情報に存在しません。","")</f>
        <v/>
      </c>
    </row>
    <row r="4399" spans="2:10" ht="18" customHeight="1">
      <c r="B4399" s="166"/>
      <c r="C4399" s="165"/>
      <c r="D4399" s="12" t="str">
        <f>IF(C4399="","",VLOOKUP(C4399,'3.工程情報'!$C$6:$D$501,2,FALSE))</f>
        <v/>
      </c>
      <c r="E4399" s="165"/>
      <c r="F4399" s="170"/>
      <c r="G4399" s="189" t="str">
        <f t="shared" si="68"/>
        <v/>
      </c>
      <c r="H4399" s="19"/>
      <c r="I4399" s="19"/>
      <c r="J4399" s="176" t="str">
        <f>IF(AND(C4399&lt;&gt;"",COUNTIF('3.工程情報'!$C$6:$C$501,C4399)=0),"工程記号が3.工程情報に存在しません。","")</f>
        <v/>
      </c>
    </row>
    <row r="4400" spans="2:10" ht="18" customHeight="1">
      <c r="B4400" s="166"/>
      <c r="C4400" s="165"/>
      <c r="D4400" s="12" t="str">
        <f>IF(C4400="","",VLOOKUP(C4400,'3.工程情報'!$C$6:$D$501,2,FALSE))</f>
        <v/>
      </c>
      <c r="E4400" s="165"/>
      <c r="F4400" s="170"/>
      <c r="G4400" s="189" t="str">
        <f t="shared" si="68"/>
        <v/>
      </c>
      <c r="H4400" s="19"/>
      <c r="I4400" s="19"/>
      <c r="J4400" s="176" t="str">
        <f>IF(AND(C4400&lt;&gt;"",COUNTIF('3.工程情報'!$C$6:$C$501,C4400)=0),"工程記号が3.工程情報に存在しません。","")</f>
        <v/>
      </c>
    </row>
    <row r="4401" spans="2:10" ht="18" customHeight="1">
      <c r="B4401" s="166"/>
      <c r="C4401" s="165"/>
      <c r="D4401" s="12" t="str">
        <f>IF(C4401="","",VLOOKUP(C4401,'3.工程情報'!$C$6:$D$501,2,FALSE))</f>
        <v/>
      </c>
      <c r="E4401" s="165"/>
      <c r="F4401" s="170"/>
      <c r="G4401" s="189" t="str">
        <f t="shared" si="68"/>
        <v/>
      </c>
      <c r="H4401" s="19"/>
      <c r="I4401" s="19"/>
      <c r="J4401" s="176" t="str">
        <f>IF(AND(C4401&lt;&gt;"",COUNTIF('3.工程情報'!$C$6:$C$501,C4401)=0),"工程記号が3.工程情報に存在しません。","")</f>
        <v/>
      </c>
    </row>
    <row r="4402" spans="2:10" ht="18" customHeight="1">
      <c r="B4402" s="166"/>
      <c r="C4402" s="165"/>
      <c r="D4402" s="12" t="str">
        <f>IF(C4402="","",VLOOKUP(C4402,'3.工程情報'!$C$6:$D$501,2,FALSE))</f>
        <v/>
      </c>
      <c r="E4402" s="165"/>
      <c r="F4402" s="170"/>
      <c r="G4402" s="189" t="str">
        <f t="shared" si="68"/>
        <v/>
      </c>
      <c r="H4402" s="19"/>
      <c r="I4402" s="19"/>
      <c r="J4402" s="176" t="str">
        <f>IF(AND(C4402&lt;&gt;"",COUNTIF('3.工程情報'!$C$6:$C$501,C4402)=0),"工程記号が3.工程情報に存在しません。","")</f>
        <v/>
      </c>
    </row>
    <row r="4403" spans="2:10" ht="18" customHeight="1">
      <c r="B4403" s="166"/>
      <c r="C4403" s="165"/>
      <c r="D4403" s="12" t="str">
        <f>IF(C4403="","",VLOOKUP(C4403,'3.工程情報'!$C$6:$D$501,2,FALSE))</f>
        <v/>
      </c>
      <c r="E4403" s="165"/>
      <c r="F4403" s="170"/>
      <c r="G4403" s="189" t="str">
        <f t="shared" si="68"/>
        <v/>
      </c>
      <c r="H4403" s="19"/>
      <c r="I4403" s="19"/>
      <c r="J4403" s="176" t="str">
        <f>IF(AND(C4403&lt;&gt;"",COUNTIF('3.工程情報'!$C$6:$C$501,C4403)=0),"工程記号が3.工程情報に存在しません。","")</f>
        <v/>
      </c>
    </row>
    <row r="4404" spans="2:10" ht="18" customHeight="1">
      <c r="B4404" s="166"/>
      <c r="C4404" s="165"/>
      <c r="D4404" s="12" t="str">
        <f>IF(C4404="","",VLOOKUP(C4404,'3.工程情報'!$C$6:$D$501,2,FALSE))</f>
        <v/>
      </c>
      <c r="E4404" s="165"/>
      <c r="F4404" s="170"/>
      <c r="G4404" s="189" t="str">
        <f t="shared" si="68"/>
        <v/>
      </c>
      <c r="H4404" s="19"/>
      <c r="I4404" s="19"/>
      <c r="J4404" s="176" t="str">
        <f>IF(AND(C4404&lt;&gt;"",COUNTIF('3.工程情報'!$C$6:$C$501,C4404)=0),"工程記号が3.工程情報に存在しません。","")</f>
        <v/>
      </c>
    </row>
    <row r="4405" spans="2:10" ht="18" customHeight="1">
      <c r="B4405" s="166"/>
      <c r="C4405" s="165"/>
      <c r="D4405" s="12" t="str">
        <f>IF(C4405="","",VLOOKUP(C4405,'3.工程情報'!$C$6:$D$501,2,FALSE))</f>
        <v/>
      </c>
      <c r="E4405" s="165"/>
      <c r="F4405" s="170"/>
      <c r="G4405" s="189" t="str">
        <f t="shared" si="68"/>
        <v/>
      </c>
      <c r="H4405" s="19"/>
      <c r="I4405" s="19"/>
      <c r="J4405" s="176" t="str">
        <f>IF(AND(C4405&lt;&gt;"",COUNTIF('3.工程情報'!$C$6:$C$501,C4405)=0),"工程記号が3.工程情報に存在しません。","")</f>
        <v/>
      </c>
    </row>
    <row r="4406" spans="2:10" ht="18" customHeight="1">
      <c r="B4406" s="166"/>
      <c r="C4406" s="165"/>
      <c r="D4406" s="12" t="str">
        <f>IF(C4406="","",VLOOKUP(C4406,'3.工程情報'!$C$6:$D$501,2,FALSE))</f>
        <v/>
      </c>
      <c r="E4406" s="165"/>
      <c r="F4406" s="170"/>
      <c r="G4406" s="189" t="str">
        <f t="shared" si="68"/>
        <v/>
      </c>
      <c r="H4406" s="19"/>
      <c r="I4406" s="19"/>
      <c r="J4406" s="176" t="str">
        <f>IF(AND(C4406&lt;&gt;"",COUNTIF('3.工程情報'!$C$6:$C$501,C4406)=0),"工程記号が3.工程情報に存在しません。","")</f>
        <v/>
      </c>
    </row>
    <row r="4407" spans="2:10" ht="18" customHeight="1">
      <c r="B4407" s="166"/>
      <c r="C4407" s="165"/>
      <c r="D4407" s="12" t="str">
        <f>IF(C4407="","",VLOOKUP(C4407,'3.工程情報'!$C$6:$D$501,2,FALSE))</f>
        <v/>
      </c>
      <c r="E4407" s="165"/>
      <c r="F4407" s="170"/>
      <c r="G4407" s="189" t="str">
        <f t="shared" si="68"/>
        <v/>
      </c>
      <c r="H4407" s="19"/>
      <c r="I4407" s="19"/>
      <c r="J4407" s="176" t="str">
        <f>IF(AND(C4407&lt;&gt;"",COUNTIF('3.工程情報'!$C$6:$C$501,C4407)=0),"工程記号が3.工程情報に存在しません。","")</f>
        <v/>
      </c>
    </row>
    <row r="4408" spans="2:10" ht="18" customHeight="1">
      <c r="B4408" s="166"/>
      <c r="C4408" s="165"/>
      <c r="D4408" s="12" t="str">
        <f>IF(C4408="","",VLOOKUP(C4408,'3.工程情報'!$C$6:$D$501,2,FALSE))</f>
        <v/>
      </c>
      <c r="E4408" s="165"/>
      <c r="F4408" s="170"/>
      <c r="G4408" s="189" t="str">
        <f t="shared" si="68"/>
        <v/>
      </c>
      <c r="H4408" s="19"/>
      <c r="I4408" s="19"/>
      <c r="J4408" s="176" t="str">
        <f>IF(AND(C4408&lt;&gt;"",COUNTIF('3.工程情報'!$C$6:$C$501,C4408)=0),"工程記号が3.工程情報に存在しません。","")</f>
        <v/>
      </c>
    </row>
    <row r="4409" spans="2:10" ht="18" customHeight="1">
      <c r="B4409" s="166"/>
      <c r="C4409" s="165"/>
      <c r="D4409" s="12" t="str">
        <f>IF(C4409="","",VLOOKUP(C4409,'3.工程情報'!$C$6:$D$501,2,FALSE))</f>
        <v/>
      </c>
      <c r="E4409" s="165"/>
      <c r="F4409" s="170"/>
      <c r="G4409" s="189" t="str">
        <f t="shared" si="68"/>
        <v/>
      </c>
      <c r="H4409" s="19"/>
      <c r="I4409" s="19"/>
      <c r="J4409" s="176" t="str">
        <f>IF(AND(C4409&lt;&gt;"",COUNTIF('3.工程情報'!$C$6:$C$501,C4409)=0),"工程記号が3.工程情報に存在しません。","")</f>
        <v/>
      </c>
    </row>
    <row r="4410" spans="2:10" ht="18" customHeight="1">
      <c r="B4410" s="166"/>
      <c r="C4410" s="165"/>
      <c r="D4410" s="12" t="str">
        <f>IF(C4410="","",VLOOKUP(C4410,'3.工程情報'!$C$6:$D$501,2,FALSE))</f>
        <v/>
      </c>
      <c r="E4410" s="165"/>
      <c r="F4410" s="170"/>
      <c r="G4410" s="189" t="str">
        <f t="shared" si="68"/>
        <v/>
      </c>
      <c r="H4410" s="19"/>
      <c r="I4410" s="19"/>
      <c r="J4410" s="176" t="str">
        <f>IF(AND(C4410&lt;&gt;"",COUNTIF('3.工程情報'!$C$6:$C$501,C4410)=0),"工程記号が3.工程情報に存在しません。","")</f>
        <v/>
      </c>
    </row>
    <row r="4411" spans="2:10" ht="18" customHeight="1">
      <c r="B4411" s="166"/>
      <c r="C4411" s="165"/>
      <c r="D4411" s="12" t="str">
        <f>IF(C4411="","",VLOOKUP(C4411,'3.工程情報'!$C$6:$D$501,2,FALSE))</f>
        <v/>
      </c>
      <c r="E4411" s="165"/>
      <c r="F4411" s="170"/>
      <c r="G4411" s="189" t="str">
        <f t="shared" si="68"/>
        <v/>
      </c>
      <c r="H4411" s="19"/>
      <c r="I4411" s="19"/>
      <c r="J4411" s="176" t="str">
        <f>IF(AND(C4411&lt;&gt;"",COUNTIF('3.工程情報'!$C$6:$C$501,C4411)=0),"工程記号が3.工程情報に存在しません。","")</f>
        <v/>
      </c>
    </row>
    <row r="4412" spans="2:10" ht="18" customHeight="1">
      <c r="B4412" s="166"/>
      <c r="C4412" s="165"/>
      <c r="D4412" s="12" t="str">
        <f>IF(C4412="","",VLOOKUP(C4412,'3.工程情報'!$C$6:$D$501,2,FALSE))</f>
        <v/>
      </c>
      <c r="E4412" s="165"/>
      <c r="F4412" s="170"/>
      <c r="G4412" s="189" t="str">
        <f t="shared" si="68"/>
        <v/>
      </c>
      <c r="H4412" s="19"/>
      <c r="I4412" s="19"/>
      <c r="J4412" s="176" t="str">
        <f>IF(AND(C4412&lt;&gt;"",COUNTIF('3.工程情報'!$C$6:$C$501,C4412)=0),"工程記号が3.工程情報に存在しません。","")</f>
        <v/>
      </c>
    </row>
    <row r="4413" spans="2:10" ht="18" customHeight="1">
      <c r="B4413" s="166"/>
      <c r="C4413" s="165"/>
      <c r="D4413" s="12" t="str">
        <f>IF(C4413="","",VLOOKUP(C4413,'3.工程情報'!$C$6:$D$501,2,FALSE))</f>
        <v/>
      </c>
      <c r="E4413" s="165"/>
      <c r="F4413" s="170"/>
      <c r="G4413" s="189" t="str">
        <f t="shared" si="68"/>
        <v/>
      </c>
      <c r="H4413" s="19"/>
      <c r="I4413" s="19"/>
      <c r="J4413" s="176" t="str">
        <f>IF(AND(C4413&lt;&gt;"",COUNTIF('3.工程情報'!$C$6:$C$501,C4413)=0),"工程記号が3.工程情報に存在しません。","")</f>
        <v/>
      </c>
    </row>
    <row r="4414" spans="2:10" ht="18" customHeight="1">
      <c r="B4414" s="166"/>
      <c r="C4414" s="165"/>
      <c r="D4414" s="12" t="str">
        <f>IF(C4414="","",VLOOKUP(C4414,'3.工程情報'!$C$6:$D$501,2,FALSE))</f>
        <v/>
      </c>
      <c r="E4414" s="165"/>
      <c r="F4414" s="170"/>
      <c r="G4414" s="189" t="str">
        <f t="shared" si="68"/>
        <v/>
      </c>
      <c r="H4414" s="19"/>
      <c r="I4414" s="19"/>
      <c r="J4414" s="176" t="str">
        <f>IF(AND(C4414&lt;&gt;"",COUNTIF('3.工程情報'!$C$6:$C$501,C4414)=0),"工程記号が3.工程情報に存在しません。","")</f>
        <v/>
      </c>
    </row>
    <row r="4415" spans="2:10" ht="18" customHeight="1">
      <c r="B4415" s="166"/>
      <c r="C4415" s="165"/>
      <c r="D4415" s="12" t="str">
        <f>IF(C4415="","",VLOOKUP(C4415,'3.工程情報'!$C$6:$D$501,2,FALSE))</f>
        <v/>
      </c>
      <c r="E4415" s="165"/>
      <c r="F4415" s="170"/>
      <c r="G4415" s="189" t="str">
        <f t="shared" si="68"/>
        <v/>
      </c>
      <c r="H4415" s="19"/>
      <c r="I4415" s="19"/>
      <c r="J4415" s="176" t="str">
        <f>IF(AND(C4415&lt;&gt;"",COUNTIF('3.工程情報'!$C$6:$C$501,C4415)=0),"工程記号が3.工程情報に存在しません。","")</f>
        <v/>
      </c>
    </row>
    <row r="4416" spans="2:10" ht="18" customHeight="1">
      <c r="B4416" s="166"/>
      <c r="C4416" s="165"/>
      <c r="D4416" s="12" t="str">
        <f>IF(C4416="","",VLOOKUP(C4416,'3.工程情報'!$C$6:$D$501,2,FALSE))</f>
        <v/>
      </c>
      <c r="E4416" s="165"/>
      <c r="F4416" s="170"/>
      <c r="G4416" s="189" t="str">
        <f t="shared" si="68"/>
        <v/>
      </c>
      <c r="H4416" s="19"/>
      <c r="I4416" s="19"/>
      <c r="J4416" s="176" t="str">
        <f>IF(AND(C4416&lt;&gt;"",COUNTIF('3.工程情報'!$C$6:$C$501,C4416)=0),"工程記号が3.工程情報に存在しません。","")</f>
        <v/>
      </c>
    </row>
    <row r="4417" spans="2:10" ht="18" customHeight="1">
      <c r="B4417" s="166"/>
      <c r="C4417" s="165"/>
      <c r="D4417" s="12" t="str">
        <f>IF(C4417="","",VLOOKUP(C4417,'3.工程情報'!$C$6:$D$501,2,FALSE))</f>
        <v/>
      </c>
      <c r="E4417" s="165"/>
      <c r="F4417" s="170"/>
      <c r="G4417" s="189" t="str">
        <f t="shared" si="68"/>
        <v/>
      </c>
      <c r="H4417" s="19"/>
      <c r="I4417" s="19"/>
      <c r="J4417" s="176" t="str">
        <f>IF(AND(C4417&lt;&gt;"",COUNTIF('3.工程情報'!$C$6:$C$501,C4417)=0),"工程記号が3.工程情報に存在しません。","")</f>
        <v/>
      </c>
    </row>
    <row r="4418" spans="2:10" ht="18" customHeight="1">
      <c r="B4418" s="166"/>
      <c r="C4418" s="165"/>
      <c r="D4418" s="12" t="str">
        <f>IF(C4418="","",VLOOKUP(C4418,'3.工程情報'!$C$6:$D$501,2,FALSE))</f>
        <v/>
      </c>
      <c r="E4418" s="165"/>
      <c r="F4418" s="170"/>
      <c r="G4418" s="189" t="str">
        <f t="shared" si="68"/>
        <v/>
      </c>
      <c r="H4418" s="19"/>
      <c r="I4418" s="19"/>
      <c r="J4418" s="176" t="str">
        <f>IF(AND(C4418&lt;&gt;"",COUNTIF('3.工程情報'!$C$6:$C$501,C4418)=0),"工程記号が3.工程情報に存在しません。","")</f>
        <v/>
      </c>
    </row>
    <row r="4419" spans="2:10" ht="18" customHeight="1">
      <c r="B4419" s="166"/>
      <c r="C4419" s="165"/>
      <c r="D4419" s="12" t="str">
        <f>IF(C4419="","",VLOOKUP(C4419,'3.工程情報'!$C$6:$D$501,2,FALSE))</f>
        <v/>
      </c>
      <c r="E4419" s="165"/>
      <c r="F4419" s="170"/>
      <c r="G4419" s="189" t="str">
        <f t="shared" si="68"/>
        <v/>
      </c>
      <c r="H4419" s="19"/>
      <c r="I4419" s="19"/>
      <c r="J4419" s="176" t="str">
        <f>IF(AND(C4419&lt;&gt;"",COUNTIF('3.工程情報'!$C$6:$C$501,C4419)=0),"工程記号が3.工程情報に存在しません。","")</f>
        <v/>
      </c>
    </row>
    <row r="4420" spans="2:10" ht="18" customHeight="1">
      <c r="B4420" s="166"/>
      <c r="C4420" s="165"/>
      <c r="D4420" s="12" t="str">
        <f>IF(C4420="","",VLOOKUP(C4420,'3.工程情報'!$C$6:$D$501,2,FALSE))</f>
        <v/>
      </c>
      <c r="E4420" s="165"/>
      <c r="F4420" s="170"/>
      <c r="G4420" s="189" t="str">
        <f t="shared" si="68"/>
        <v/>
      </c>
      <c r="H4420" s="19"/>
      <c r="I4420" s="19"/>
      <c r="J4420" s="176" t="str">
        <f>IF(AND(C4420&lt;&gt;"",COUNTIF('3.工程情報'!$C$6:$C$501,C4420)=0),"工程記号が3.工程情報に存在しません。","")</f>
        <v/>
      </c>
    </row>
    <row r="4421" spans="2:10" ht="18" customHeight="1">
      <c r="B4421" s="166"/>
      <c r="C4421" s="165"/>
      <c r="D4421" s="12" t="str">
        <f>IF(C4421="","",VLOOKUP(C4421,'3.工程情報'!$C$6:$D$501,2,FALSE))</f>
        <v/>
      </c>
      <c r="E4421" s="165"/>
      <c r="F4421" s="170"/>
      <c r="G4421" s="189" t="str">
        <f t="shared" si="68"/>
        <v/>
      </c>
      <c r="H4421" s="19"/>
      <c r="I4421" s="19"/>
      <c r="J4421" s="176" t="str">
        <f>IF(AND(C4421&lt;&gt;"",COUNTIF('3.工程情報'!$C$6:$C$501,C4421)=0),"工程記号が3.工程情報に存在しません。","")</f>
        <v/>
      </c>
    </row>
    <row r="4422" spans="2:10" ht="18" customHeight="1">
      <c r="B4422" s="166"/>
      <c r="C4422" s="165"/>
      <c r="D4422" s="12" t="str">
        <f>IF(C4422="","",VLOOKUP(C4422,'3.工程情報'!$C$6:$D$501,2,FALSE))</f>
        <v/>
      </c>
      <c r="E4422" s="165"/>
      <c r="F4422" s="170"/>
      <c r="G4422" s="189" t="str">
        <f t="shared" ref="G4422:G4485" si="69">C4422&amp;E4422</f>
        <v/>
      </c>
      <c r="H4422" s="19"/>
      <c r="I4422" s="19"/>
      <c r="J4422" s="176" t="str">
        <f>IF(AND(C4422&lt;&gt;"",COUNTIF('3.工程情報'!$C$6:$C$501,C4422)=0),"工程記号が3.工程情報に存在しません。","")</f>
        <v/>
      </c>
    </row>
    <row r="4423" spans="2:10" ht="18" customHeight="1">
      <c r="B4423" s="166"/>
      <c r="C4423" s="165"/>
      <c r="D4423" s="12" t="str">
        <f>IF(C4423="","",VLOOKUP(C4423,'3.工程情報'!$C$6:$D$501,2,FALSE))</f>
        <v/>
      </c>
      <c r="E4423" s="165"/>
      <c r="F4423" s="170"/>
      <c r="G4423" s="189" t="str">
        <f t="shared" si="69"/>
        <v/>
      </c>
      <c r="H4423" s="19"/>
      <c r="I4423" s="19"/>
      <c r="J4423" s="176" t="str">
        <f>IF(AND(C4423&lt;&gt;"",COUNTIF('3.工程情報'!$C$6:$C$501,C4423)=0),"工程記号が3.工程情報に存在しません。","")</f>
        <v/>
      </c>
    </row>
    <row r="4424" spans="2:10" ht="18" customHeight="1">
      <c r="B4424" s="166"/>
      <c r="C4424" s="165"/>
      <c r="D4424" s="12" t="str">
        <f>IF(C4424="","",VLOOKUP(C4424,'3.工程情報'!$C$6:$D$501,2,FALSE))</f>
        <v/>
      </c>
      <c r="E4424" s="165"/>
      <c r="F4424" s="170"/>
      <c r="G4424" s="189" t="str">
        <f t="shared" si="69"/>
        <v/>
      </c>
      <c r="H4424" s="19"/>
      <c r="I4424" s="19"/>
      <c r="J4424" s="176" t="str">
        <f>IF(AND(C4424&lt;&gt;"",COUNTIF('3.工程情報'!$C$6:$C$501,C4424)=0),"工程記号が3.工程情報に存在しません。","")</f>
        <v/>
      </c>
    </row>
    <row r="4425" spans="2:10" ht="18" customHeight="1">
      <c r="B4425" s="166"/>
      <c r="C4425" s="165"/>
      <c r="D4425" s="12" t="str">
        <f>IF(C4425="","",VLOOKUP(C4425,'3.工程情報'!$C$6:$D$501,2,FALSE))</f>
        <v/>
      </c>
      <c r="E4425" s="165"/>
      <c r="F4425" s="170"/>
      <c r="G4425" s="189" t="str">
        <f t="shared" si="69"/>
        <v/>
      </c>
      <c r="H4425" s="19"/>
      <c r="I4425" s="19"/>
      <c r="J4425" s="176" t="str">
        <f>IF(AND(C4425&lt;&gt;"",COUNTIF('3.工程情報'!$C$6:$C$501,C4425)=0),"工程記号が3.工程情報に存在しません。","")</f>
        <v/>
      </c>
    </row>
    <row r="4426" spans="2:10" ht="18" customHeight="1">
      <c r="B4426" s="166"/>
      <c r="C4426" s="165"/>
      <c r="D4426" s="12" t="str">
        <f>IF(C4426="","",VLOOKUP(C4426,'3.工程情報'!$C$6:$D$501,2,FALSE))</f>
        <v/>
      </c>
      <c r="E4426" s="165"/>
      <c r="F4426" s="170"/>
      <c r="G4426" s="189" t="str">
        <f t="shared" si="69"/>
        <v/>
      </c>
      <c r="H4426" s="19"/>
      <c r="I4426" s="19"/>
      <c r="J4426" s="176" t="str">
        <f>IF(AND(C4426&lt;&gt;"",COUNTIF('3.工程情報'!$C$6:$C$501,C4426)=0),"工程記号が3.工程情報に存在しません。","")</f>
        <v/>
      </c>
    </row>
    <row r="4427" spans="2:10" ht="18" customHeight="1">
      <c r="B4427" s="166"/>
      <c r="C4427" s="165"/>
      <c r="D4427" s="12" t="str">
        <f>IF(C4427="","",VLOOKUP(C4427,'3.工程情報'!$C$6:$D$501,2,FALSE))</f>
        <v/>
      </c>
      <c r="E4427" s="165"/>
      <c r="F4427" s="170"/>
      <c r="G4427" s="189" t="str">
        <f t="shared" si="69"/>
        <v/>
      </c>
      <c r="H4427" s="19"/>
      <c r="I4427" s="19"/>
      <c r="J4427" s="176" t="str">
        <f>IF(AND(C4427&lt;&gt;"",COUNTIF('3.工程情報'!$C$6:$C$501,C4427)=0),"工程記号が3.工程情報に存在しません。","")</f>
        <v/>
      </c>
    </row>
    <row r="4428" spans="2:10" ht="18" customHeight="1">
      <c r="B4428" s="166"/>
      <c r="C4428" s="165"/>
      <c r="D4428" s="12" t="str">
        <f>IF(C4428="","",VLOOKUP(C4428,'3.工程情報'!$C$6:$D$501,2,FALSE))</f>
        <v/>
      </c>
      <c r="E4428" s="165"/>
      <c r="F4428" s="170"/>
      <c r="G4428" s="189" t="str">
        <f t="shared" si="69"/>
        <v/>
      </c>
      <c r="H4428" s="19"/>
      <c r="I4428" s="19"/>
      <c r="J4428" s="176" t="str">
        <f>IF(AND(C4428&lt;&gt;"",COUNTIF('3.工程情報'!$C$6:$C$501,C4428)=0),"工程記号が3.工程情報に存在しません。","")</f>
        <v/>
      </c>
    </row>
    <row r="4429" spans="2:10" ht="18" customHeight="1">
      <c r="B4429" s="166"/>
      <c r="C4429" s="165"/>
      <c r="D4429" s="12" t="str">
        <f>IF(C4429="","",VLOOKUP(C4429,'3.工程情報'!$C$6:$D$501,2,FALSE))</f>
        <v/>
      </c>
      <c r="E4429" s="165"/>
      <c r="F4429" s="170"/>
      <c r="G4429" s="189" t="str">
        <f t="shared" si="69"/>
        <v/>
      </c>
      <c r="H4429" s="19"/>
      <c r="I4429" s="19"/>
      <c r="J4429" s="176" t="str">
        <f>IF(AND(C4429&lt;&gt;"",COUNTIF('3.工程情報'!$C$6:$C$501,C4429)=0),"工程記号が3.工程情報に存在しません。","")</f>
        <v/>
      </c>
    </row>
    <row r="4430" spans="2:10" ht="18" customHeight="1">
      <c r="B4430" s="166"/>
      <c r="C4430" s="165"/>
      <c r="D4430" s="12" t="str">
        <f>IF(C4430="","",VLOOKUP(C4430,'3.工程情報'!$C$6:$D$501,2,FALSE))</f>
        <v/>
      </c>
      <c r="E4430" s="165"/>
      <c r="F4430" s="170"/>
      <c r="G4430" s="189" t="str">
        <f t="shared" si="69"/>
        <v/>
      </c>
      <c r="H4430" s="19"/>
      <c r="I4430" s="19"/>
      <c r="J4430" s="176" t="str">
        <f>IF(AND(C4430&lt;&gt;"",COUNTIF('3.工程情報'!$C$6:$C$501,C4430)=0),"工程記号が3.工程情報に存在しません。","")</f>
        <v/>
      </c>
    </row>
    <row r="4431" spans="2:10" ht="18" customHeight="1">
      <c r="B4431" s="166"/>
      <c r="C4431" s="165"/>
      <c r="D4431" s="12" t="str">
        <f>IF(C4431="","",VLOOKUP(C4431,'3.工程情報'!$C$6:$D$501,2,FALSE))</f>
        <v/>
      </c>
      <c r="E4431" s="165"/>
      <c r="F4431" s="170"/>
      <c r="G4431" s="189" t="str">
        <f t="shared" si="69"/>
        <v/>
      </c>
      <c r="H4431" s="19"/>
      <c r="I4431" s="19"/>
      <c r="J4431" s="176" t="str">
        <f>IF(AND(C4431&lt;&gt;"",COUNTIF('3.工程情報'!$C$6:$C$501,C4431)=0),"工程記号が3.工程情報に存在しません。","")</f>
        <v/>
      </c>
    </row>
    <row r="4432" spans="2:10" ht="18" customHeight="1">
      <c r="B4432" s="166"/>
      <c r="C4432" s="165"/>
      <c r="D4432" s="12" t="str">
        <f>IF(C4432="","",VLOOKUP(C4432,'3.工程情報'!$C$6:$D$501,2,FALSE))</f>
        <v/>
      </c>
      <c r="E4432" s="165"/>
      <c r="F4432" s="170"/>
      <c r="G4432" s="189" t="str">
        <f t="shared" si="69"/>
        <v/>
      </c>
      <c r="H4432" s="19"/>
      <c r="I4432" s="19"/>
      <c r="J4432" s="176" t="str">
        <f>IF(AND(C4432&lt;&gt;"",COUNTIF('3.工程情報'!$C$6:$C$501,C4432)=0),"工程記号が3.工程情報に存在しません。","")</f>
        <v/>
      </c>
    </row>
    <row r="4433" spans="2:10" ht="18" customHeight="1">
      <c r="B4433" s="166"/>
      <c r="C4433" s="165"/>
      <c r="D4433" s="12" t="str">
        <f>IF(C4433="","",VLOOKUP(C4433,'3.工程情報'!$C$6:$D$501,2,FALSE))</f>
        <v/>
      </c>
      <c r="E4433" s="165"/>
      <c r="F4433" s="170"/>
      <c r="G4433" s="189" t="str">
        <f t="shared" si="69"/>
        <v/>
      </c>
      <c r="H4433" s="19"/>
      <c r="I4433" s="19"/>
      <c r="J4433" s="176" t="str">
        <f>IF(AND(C4433&lt;&gt;"",COUNTIF('3.工程情報'!$C$6:$C$501,C4433)=0),"工程記号が3.工程情報に存在しません。","")</f>
        <v/>
      </c>
    </row>
    <row r="4434" spans="2:10" ht="18" customHeight="1">
      <c r="B4434" s="166"/>
      <c r="C4434" s="165"/>
      <c r="D4434" s="12" t="str">
        <f>IF(C4434="","",VLOOKUP(C4434,'3.工程情報'!$C$6:$D$501,2,FALSE))</f>
        <v/>
      </c>
      <c r="E4434" s="165"/>
      <c r="F4434" s="170"/>
      <c r="G4434" s="189" t="str">
        <f t="shared" si="69"/>
        <v/>
      </c>
      <c r="H4434" s="19"/>
      <c r="I4434" s="19"/>
      <c r="J4434" s="176" t="str">
        <f>IF(AND(C4434&lt;&gt;"",COUNTIF('3.工程情報'!$C$6:$C$501,C4434)=0),"工程記号が3.工程情報に存在しません。","")</f>
        <v/>
      </c>
    </row>
    <row r="4435" spans="2:10" ht="18" customHeight="1">
      <c r="B4435" s="166"/>
      <c r="C4435" s="165"/>
      <c r="D4435" s="12" t="str">
        <f>IF(C4435="","",VLOOKUP(C4435,'3.工程情報'!$C$6:$D$501,2,FALSE))</f>
        <v/>
      </c>
      <c r="E4435" s="165"/>
      <c r="F4435" s="170"/>
      <c r="G4435" s="189" t="str">
        <f t="shared" si="69"/>
        <v/>
      </c>
      <c r="H4435" s="19"/>
      <c r="I4435" s="19"/>
      <c r="J4435" s="176" t="str">
        <f>IF(AND(C4435&lt;&gt;"",COUNTIF('3.工程情報'!$C$6:$C$501,C4435)=0),"工程記号が3.工程情報に存在しません。","")</f>
        <v/>
      </c>
    </row>
    <row r="4436" spans="2:10" ht="18" customHeight="1">
      <c r="B4436" s="166"/>
      <c r="C4436" s="165"/>
      <c r="D4436" s="12" t="str">
        <f>IF(C4436="","",VLOOKUP(C4436,'3.工程情報'!$C$6:$D$501,2,FALSE))</f>
        <v/>
      </c>
      <c r="E4436" s="165"/>
      <c r="F4436" s="170"/>
      <c r="G4436" s="189" t="str">
        <f t="shared" si="69"/>
        <v/>
      </c>
      <c r="H4436" s="19"/>
      <c r="I4436" s="19"/>
      <c r="J4436" s="176" t="str">
        <f>IF(AND(C4436&lt;&gt;"",COUNTIF('3.工程情報'!$C$6:$C$501,C4436)=0),"工程記号が3.工程情報に存在しません。","")</f>
        <v/>
      </c>
    </row>
    <row r="4437" spans="2:10" ht="18" customHeight="1">
      <c r="B4437" s="166"/>
      <c r="C4437" s="165"/>
      <c r="D4437" s="12" t="str">
        <f>IF(C4437="","",VLOOKUP(C4437,'3.工程情報'!$C$6:$D$501,2,FALSE))</f>
        <v/>
      </c>
      <c r="E4437" s="165"/>
      <c r="F4437" s="170"/>
      <c r="G4437" s="189" t="str">
        <f t="shared" si="69"/>
        <v/>
      </c>
      <c r="H4437" s="19"/>
      <c r="I4437" s="19"/>
      <c r="J4437" s="176" t="str">
        <f>IF(AND(C4437&lt;&gt;"",COUNTIF('3.工程情報'!$C$6:$C$501,C4437)=0),"工程記号が3.工程情報に存在しません。","")</f>
        <v/>
      </c>
    </row>
    <row r="4438" spans="2:10" ht="18" customHeight="1">
      <c r="B4438" s="166"/>
      <c r="C4438" s="165"/>
      <c r="D4438" s="12" t="str">
        <f>IF(C4438="","",VLOOKUP(C4438,'3.工程情報'!$C$6:$D$501,2,FALSE))</f>
        <v/>
      </c>
      <c r="E4438" s="165"/>
      <c r="F4438" s="170"/>
      <c r="G4438" s="189" t="str">
        <f t="shared" si="69"/>
        <v/>
      </c>
      <c r="H4438" s="19"/>
      <c r="I4438" s="19"/>
      <c r="J4438" s="176" t="str">
        <f>IF(AND(C4438&lt;&gt;"",COUNTIF('3.工程情報'!$C$6:$C$501,C4438)=0),"工程記号が3.工程情報に存在しません。","")</f>
        <v/>
      </c>
    </row>
    <row r="4439" spans="2:10" ht="18" customHeight="1">
      <c r="B4439" s="166"/>
      <c r="C4439" s="165"/>
      <c r="D4439" s="12" t="str">
        <f>IF(C4439="","",VLOOKUP(C4439,'3.工程情報'!$C$6:$D$501,2,FALSE))</f>
        <v/>
      </c>
      <c r="E4439" s="165"/>
      <c r="F4439" s="170"/>
      <c r="G4439" s="189" t="str">
        <f t="shared" si="69"/>
        <v/>
      </c>
      <c r="H4439" s="19"/>
      <c r="I4439" s="19"/>
      <c r="J4439" s="176" t="str">
        <f>IF(AND(C4439&lt;&gt;"",COUNTIF('3.工程情報'!$C$6:$C$501,C4439)=0),"工程記号が3.工程情報に存在しません。","")</f>
        <v/>
      </c>
    </row>
    <row r="4440" spans="2:10" ht="18" customHeight="1">
      <c r="B4440" s="166"/>
      <c r="C4440" s="165"/>
      <c r="D4440" s="12" t="str">
        <f>IF(C4440="","",VLOOKUP(C4440,'3.工程情報'!$C$6:$D$501,2,FALSE))</f>
        <v/>
      </c>
      <c r="E4440" s="165"/>
      <c r="F4440" s="170"/>
      <c r="G4440" s="189" t="str">
        <f t="shared" si="69"/>
        <v/>
      </c>
      <c r="H4440" s="19"/>
      <c r="I4440" s="19"/>
      <c r="J4440" s="176" t="str">
        <f>IF(AND(C4440&lt;&gt;"",COUNTIF('3.工程情報'!$C$6:$C$501,C4440)=0),"工程記号が3.工程情報に存在しません。","")</f>
        <v/>
      </c>
    </row>
    <row r="4441" spans="2:10" ht="18" customHeight="1">
      <c r="B4441" s="166"/>
      <c r="C4441" s="165"/>
      <c r="D4441" s="12" t="str">
        <f>IF(C4441="","",VLOOKUP(C4441,'3.工程情報'!$C$6:$D$501,2,FALSE))</f>
        <v/>
      </c>
      <c r="E4441" s="165"/>
      <c r="F4441" s="170"/>
      <c r="G4441" s="189" t="str">
        <f t="shared" si="69"/>
        <v/>
      </c>
      <c r="H4441" s="19"/>
      <c r="I4441" s="19"/>
      <c r="J4441" s="176" t="str">
        <f>IF(AND(C4441&lt;&gt;"",COUNTIF('3.工程情報'!$C$6:$C$501,C4441)=0),"工程記号が3.工程情報に存在しません。","")</f>
        <v/>
      </c>
    </row>
    <row r="4442" spans="2:10" ht="18" customHeight="1">
      <c r="B4442" s="166"/>
      <c r="C4442" s="165"/>
      <c r="D4442" s="12" t="str">
        <f>IF(C4442="","",VLOOKUP(C4442,'3.工程情報'!$C$6:$D$501,2,FALSE))</f>
        <v/>
      </c>
      <c r="E4442" s="165"/>
      <c r="F4442" s="170"/>
      <c r="G4442" s="189" t="str">
        <f t="shared" si="69"/>
        <v/>
      </c>
      <c r="H4442" s="19"/>
      <c r="I4442" s="19"/>
      <c r="J4442" s="176" t="str">
        <f>IF(AND(C4442&lt;&gt;"",COUNTIF('3.工程情報'!$C$6:$C$501,C4442)=0),"工程記号が3.工程情報に存在しません。","")</f>
        <v/>
      </c>
    </row>
    <row r="4443" spans="2:10" ht="18" customHeight="1">
      <c r="B4443" s="166"/>
      <c r="C4443" s="165"/>
      <c r="D4443" s="12" t="str">
        <f>IF(C4443="","",VLOOKUP(C4443,'3.工程情報'!$C$6:$D$501,2,FALSE))</f>
        <v/>
      </c>
      <c r="E4443" s="165"/>
      <c r="F4443" s="170"/>
      <c r="G4443" s="189" t="str">
        <f t="shared" si="69"/>
        <v/>
      </c>
      <c r="H4443" s="19"/>
      <c r="I4443" s="19"/>
      <c r="J4443" s="176" t="str">
        <f>IF(AND(C4443&lt;&gt;"",COUNTIF('3.工程情報'!$C$6:$C$501,C4443)=0),"工程記号が3.工程情報に存在しません。","")</f>
        <v/>
      </c>
    </row>
    <row r="4444" spans="2:10" ht="18" customHeight="1">
      <c r="B4444" s="166"/>
      <c r="C4444" s="165"/>
      <c r="D4444" s="12" t="str">
        <f>IF(C4444="","",VLOOKUP(C4444,'3.工程情報'!$C$6:$D$501,2,FALSE))</f>
        <v/>
      </c>
      <c r="E4444" s="165"/>
      <c r="F4444" s="170"/>
      <c r="G4444" s="189" t="str">
        <f t="shared" si="69"/>
        <v/>
      </c>
      <c r="H4444" s="19"/>
      <c r="I4444" s="19"/>
      <c r="J4444" s="176" t="str">
        <f>IF(AND(C4444&lt;&gt;"",COUNTIF('3.工程情報'!$C$6:$C$501,C4444)=0),"工程記号が3.工程情報に存在しません。","")</f>
        <v/>
      </c>
    </row>
    <row r="4445" spans="2:10" ht="18" customHeight="1">
      <c r="B4445" s="166"/>
      <c r="C4445" s="165"/>
      <c r="D4445" s="12" t="str">
        <f>IF(C4445="","",VLOOKUP(C4445,'3.工程情報'!$C$6:$D$501,2,FALSE))</f>
        <v/>
      </c>
      <c r="E4445" s="165"/>
      <c r="F4445" s="170"/>
      <c r="G4445" s="189" t="str">
        <f t="shared" si="69"/>
        <v/>
      </c>
      <c r="H4445" s="19"/>
      <c r="I4445" s="19"/>
      <c r="J4445" s="176" t="str">
        <f>IF(AND(C4445&lt;&gt;"",COUNTIF('3.工程情報'!$C$6:$C$501,C4445)=0),"工程記号が3.工程情報に存在しません。","")</f>
        <v/>
      </c>
    </row>
    <row r="4446" spans="2:10" ht="18" customHeight="1">
      <c r="B4446" s="166"/>
      <c r="C4446" s="165"/>
      <c r="D4446" s="12" t="str">
        <f>IF(C4446="","",VLOOKUP(C4446,'3.工程情報'!$C$6:$D$501,2,FALSE))</f>
        <v/>
      </c>
      <c r="E4446" s="165"/>
      <c r="F4446" s="170"/>
      <c r="G4446" s="189" t="str">
        <f t="shared" si="69"/>
        <v/>
      </c>
      <c r="H4446" s="19"/>
      <c r="I4446" s="19"/>
      <c r="J4446" s="176" t="str">
        <f>IF(AND(C4446&lt;&gt;"",COUNTIF('3.工程情報'!$C$6:$C$501,C4446)=0),"工程記号が3.工程情報に存在しません。","")</f>
        <v/>
      </c>
    </row>
    <row r="4447" spans="2:10" ht="18" customHeight="1">
      <c r="B4447" s="166"/>
      <c r="C4447" s="165"/>
      <c r="D4447" s="12" t="str">
        <f>IF(C4447="","",VLOOKUP(C4447,'3.工程情報'!$C$6:$D$501,2,FALSE))</f>
        <v/>
      </c>
      <c r="E4447" s="165"/>
      <c r="F4447" s="170"/>
      <c r="G4447" s="189" t="str">
        <f t="shared" si="69"/>
        <v/>
      </c>
      <c r="H4447" s="19"/>
      <c r="I4447" s="19"/>
      <c r="J4447" s="176" t="str">
        <f>IF(AND(C4447&lt;&gt;"",COUNTIF('3.工程情報'!$C$6:$C$501,C4447)=0),"工程記号が3.工程情報に存在しません。","")</f>
        <v/>
      </c>
    </row>
    <row r="4448" spans="2:10" ht="18" customHeight="1">
      <c r="B4448" s="166"/>
      <c r="C4448" s="165"/>
      <c r="D4448" s="12" t="str">
        <f>IF(C4448="","",VLOOKUP(C4448,'3.工程情報'!$C$6:$D$501,2,FALSE))</f>
        <v/>
      </c>
      <c r="E4448" s="165"/>
      <c r="F4448" s="170"/>
      <c r="G4448" s="189" t="str">
        <f t="shared" si="69"/>
        <v/>
      </c>
      <c r="H4448" s="19"/>
      <c r="I4448" s="19"/>
      <c r="J4448" s="176" t="str">
        <f>IF(AND(C4448&lt;&gt;"",COUNTIF('3.工程情報'!$C$6:$C$501,C4448)=0),"工程記号が3.工程情報に存在しません。","")</f>
        <v/>
      </c>
    </row>
    <row r="4449" spans="2:10" ht="18" customHeight="1">
      <c r="B4449" s="166"/>
      <c r="C4449" s="165"/>
      <c r="D4449" s="12" t="str">
        <f>IF(C4449="","",VLOOKUP(C4449,'3.工程情報'!$C$6:$D$501,2,FALSE))</f>
        <v/>
      </c>
      <c r="E4449" s="165"/>
      <c r="F4449" s="170"/>
      <c r="G4449" s="189" t="str">
        <f t="shared" si="69"/>
        <v/>
      </c>
      <c r="H4449" s="19"/>
      <c r="I4449" s="19"/>
      <c r="J4449" s="176" t="str">
        <f>IF(AND(C4449&lt;&gt;"",COUNTIF('3.工程情報'!$C$6:$C$501,C4449)=0),"工程記号が3.工程情報に存在しません。","")</f>
        <v/>
      </c>
    </row>
    <row r="4450" spans="2:10" ht="18" customHeight="1">
      <c r="B4450" s="166"/>
      <c r="C4450" s="165"/>
      <c r="D4450" s="12" t="str">
        <f>IF(C4450="","",VLOOKUP(C4450,'3.工程情報'!$C$6:$D$501,2,FALSE))</f>
        <v/>
      </c>
      <c r="E4450" s="165"/>
      <c r="F4450" s="170"/>
      <c r="G4450" s="189" t="str">
        <f t="shared" si="69"/>
        <v/>
      </c>
      <c r="H4450" s="19"/>
      <c r="I4450" s="19"/>
      <c r="J4450" s="176" t="str">
        <f>IF(AND(C4450&lt;&gt;"",COUNTIF('3.工程情報'!$C$6:$C$501,C4450)=0),"工程記号が3.工程情報に存在しません。","")</f>
        <v/>
      </c>
    </row>
    <row r="4451" spans="2:10" ht="18" customHeight="1">
      <c r="B4451" s="166"/>
      <c r="C4451" s="165"/>
      <c r="D4451" s="12" t="str">
        <f>IF(C4451="","",VLOOKUP(C4451,'3.工程情報'!$C$6:$D$501,2,FALSE))</f>
        <v/>
      </c>
      <c r="E4451" s="165"/>
      <c r="F4451" s="170"/>
      <c r="G4451" s="189" t="str">
        <f t="shared" si="69"/>
        <v/>
      </c>
      <c r="H4451" s="19"/>
      <c r="I4451" s="19"/>
      <c r="J4451" s="176" t="str">
        <f>IF(AND(C4451&lt;&gt;"",COUNTIF('3.工程情報'!$C$6:$C$501,C4451)=0),"工程記号が3.工程情報に存在しません。","")</f>
        <v/>
      </c>
    </row>
    <row r="4452" spans="2:10" ht="18" customHeight="1">
      <c r="B4452" s="166"/>
      <c r="C4452" s="165"/>
      <c r="D4452" s="12" t="str">
        <f>IF(C4452="","",VLOOKUP(C4452,'3.工程情報'!$C$6:$D$501,2,FALSE))</f>
        <v/>
      </c>
      <c r="E4452" s="165"/>
      <c r="F4452" s="170"/>
      <c r="G4452" s="189" t="str">
        <f t="shared" si="69"/>
        <v/>
      </c>
      <c r="H4452" s="19"/>
      <c r="I4452" s="19"/>
      <c r="J4452" s="176" t="str">
        <f>IF(AND(C4452&lt;&gt;"",COUNTIF('3.工程情報'!$C$6:$C$501,C4452)=0),"工程記号が3.工程情報に存在しません。","")</f>
        <v/>
      </c>
    </row>
    <row r="4453" spans="2:10" ht="18" customHeight="1">
      <c r="B4453" s="166"/>
      <c r="C4453" s="165"/>
      <c r="D4453" s="12" t="str">
        <f>IF(C4453="","",VLOOKUP(C4453,'3.工程情報'!$C$6:$D$501,2,FALSE))</f>
        <v/>
      </c>
      <c r="E4453" s="165"/>
      <c r="F4453" s="170"/>
      <c r="G4453" s="189" t="str">
        <f t="shared" si="69"/>
        <v/>
      </c>
      <c r="H4453" s="19"/>
      <c r="I4453" s="19"/>
      <c r="J4453" s="176" t="str">
        <f>IF(AND(C4453&lt;&gt;"",COUNTIF('3.工程情報'!$C$6:$C$501,C4453)=0),"工程記号が3.工程情報に存在しません。","")</f>
        <v/>
      </c>
    </row>
    <row r="4454" spans="2:10" ht="18" customHeight="1">
      <c r="B4454" s="166"/>
      <c r="C4454" s="165"/>
      <c r="D4454" s="12" t="str">
        <f>IF(C4454="","",VLOOKUP(C4454,'3.工程情報'!$C$6:$D$501,2,FALSE))</f>
        <v/>
      </c>
      <c r="E4454" s="165"/>
      <c r="F4454" s="170"/>
      <c r="G4454" s="189" t="str">
        <f t="shared" si="69"/>
        <v/>
      </c>
      <c r="H4454" s="19"/>
      <c r="I4454" s="19"/>
      <c r="J4454" s="176" t="str">
        <f>IF(AND(C4454&lt;&gt;"",COUNTIF('3.工程情報'!$C$6:$C$501,C4454)=0),"工程記号が3.工程情報に存在しません。","")</f>
        <v/>
      </c>
    </row>
    <row r="4455" spans="2:10" ht="18" customHeight="1">
      <c r="B4455" s="166"/>
      <c r="C4455" s="165"/>
      <c r="D4455" s="12" t="str">
        <f>IF(C4455="","",VLOOKUP(C4455,'3.工程情報'!$C$6:$D$501,2,FALSE))</f>
        <v/>
      </c>
      <c r="E4455" s="165"/>
      <c r="F4455" s="170"/>
      <c r="G4455" s="189" t="str">
        <f t="shared" si="69"/>
        <v/>
      </c>
      <c r="H4455" s="19"/>
      <c r="I4455" s="19"/>
      <c r="J4455" s="176" t="str">
        <f>IF(AND(C4455&lt;&gt;"",COUNTIF('3.工程情報'!$C$6:$C$501,C4455)=0),"工程記号が3.工程情報に存在しません。","")</f>
        <v/>
      </c>
    </row>
    <row r="4456" spans="2:10" ht="18" customHeight="1">
      <c r="B4456" s="166"/>
      <c r="C4456" s="165"/>
      <c r="D4456" s="12" t="str">
        <f>IF(C4456="","",VLOOKUP(C4456,'3.工程情報'!$C$6:$D$501,2,FALSE))</f>
        <v/>
      </c>
      <c r="E4456" s="165"/>
      <c r="F4456" s="170"/>
      <c r="G4456" s="189" t="str">
        <f t="shared" si="69"/>
        <v/>
      </c>
      <c r="H4456" s="19"/>
      <c r="I4456" s="19"/>
      <c r="J4456" s="176" t="str">
        <f>IF(AND(C4456&lt;&gt;"",COUNTIF('3.工程情報'!$C$6:$C$501,C4456)=0),"工程記号が3.工程情報に存在しません。","")</f>
        <v/>
      </c>
    </row>
    <row r="4457" spans="2:10" ht="18" customHeight="1">
      <c r="B4457" s="166"/>
      <c r="C4457" s="165"/>
      <c r="D4457" s="12" t="str">
        <f>IF(C4457="","",VLOOKUP(C4457,'3.工程情報'!$C$6:$D$501,2,FALSE))</f>
        <v/>
      </c>
      <c r="E4457" s="165"/>
      <c r="F4457" s="170"/>
      <c r="G4457" s="189" t="str">
        <f t="shared" si="69"/>
        <v/>
      </c>
      <c r="H4457" s="19"/>
      <c r="I4457" s="19"/>
      <c r="J4457" s="176" t="str">
        <f>IF(AND(C4457&lt;&gt;"",COUNTIF('3.工程情報'!$C$6:$C$501,C4457)=0),"工程記号が3.工程情報に存在しません。","")</f>
        <v/>
      </c>
    </row>
    <row r="4458" spans="2:10" ht="18" customHeight="1">
      <c r="B4458" s="166"/>
      <c r="C4458" s="165"/>
      <c r="D4458" s="12" t="str">
        <f>IF(C4458="","",VLOOKUP(C4458,'3.工程情報'!$C$6:$D$501,2,FALSE))</f>
        <v/>
      </c>
      <c r="E4458" s="165"/>
      <c r="F4458" s="170"/>
      <c r="G4458" s="189" t="str">
        <f t="shared" si="69"/>
        <v/>
      </c>
      <c r="H4458" s="19"/>
      <c r="I4458" s="19"/>
      <c r="J4458" s="176" t="str">
        <f>IF(AND(C4458&lt;&gt;"",COUNTIF('3.工程情報'!$C$6:$C$501,C4458)=0),"工程記号が3.工程情報に存在しません。","")</f>
        <v/>
      </c>
    </row>
    <row r="4459" spans="2:10" ht="18" customHeight="1">
      <c r="B4459" s="166"/>
      <c r="C4459" s="165"/>
      <c r="D4459" s="12" t="str">
        <f>IF(C4459="","",VLOOKUP(C4459,'3.工程情報'!$C$6:$D$501,2,FALSE))</f>
        <v/>
      </c>
      <c r="E4459" s="165"/>
      <c r="F4459" s="170"/>
      <c r="G4459" s="189" t="str">
        <f t="shared" si="69"/>
        <v/>
      </c>
      <c r="H4459" s="19"/>
      <c r="I4459" s="19"/>
      <c r="J4459" s="176" t="str">
        <f>IF(AND(C4459&lt;&gt;"",COUNTIF('3.工程情報'!$C$6:$C$501,C4459)=0),"工程記号が3.工程情報に存在しません。","")</f>
        <v/>
      </c>
    </row>
    <row r="4460" spans="2:10" ht="18" customHeight="1">
      <c r="B4460" s="166"/>
      <c r="C4460" s="165"/>
      <c r="D4460" s="12" t="str">
        <f>IF(C4460="","",VLOOKUP(C4460,'3.工程情報'!$C$6:$D$501,2,FALSE))</f>
        <v/>
      </c>
      <c r="E4460" s="165"/>
      <c r="F4460" s="170"/>
      <c r="G4460" s="189" t="str">
        <f t="shared" si="69"/>
        <v/>
      </c>
      <c r="H4460" s="19"/>
      <c r="I4460" s="19"/>
      <c r="J4460" s="176" t="str">
        <f>IF(AND(C4460&lt;&gt;"",COUNTIF('3.工程情報'!$C$6:$C$501,C4460)=0),"工程記号が3.工程情報に存在しません。","")</f>
        <v/>
      </c>
    </row>
    <row r="4461" spans="2:10" ht="18" customHeight="1">
      <c r="B4461" s="166"/>
      <c r="C4461" s="165"/>
      <c r="D4461" s="12" t="str">
        <f>IF(C4461="","",VLOOKUP(C4461,'3.工程情報'!$C$6:$D$501,2,FALSE))</f>
        <v/>
      </c>
      <c r="E4461" s="165"/>
      <c r="F4461" s="170"/>
      <c r="G4461" s="189" t="str">
        <f t="shared" si="69"/>
        <v/>
      </c>
      <c r="H4461" s="19"/>
      <c r="I4461" s="19"/>
      <c r="J4461" s="176" t="str">
        <f>IF(AND(C4461&lt;&gt;"",COUNTIF('3.工程情報'!$C$6:$C$501,C4461)=0),"工程記号が3.工程情報に存在しません。","")</f>
        <v/>
      </c>
    </row>
    <row r="4462" spans="2:10" ht="18" customHeight="1">
      <c r="B4462" s="166"/>
      <c r="C4462" s="165"/>
      <c r="D4462" s="12" t="str">
        <f>IF(C4462="","",VLOOKUP(C4462,'3.工程情報'!$C$6:$D$501,2,FALSE))</f>
        <v/>
      </c>
      <c r="E4462" s="165"/>
      <c r="F4462" s="170"/>
      <c r="G4462" s="189" t="str">
        <f t="shared" si="69"/>
        <v/>
      </c>
      <c r="H4462" s="19"/>
      <c r="I4462" s="19"/>
      <c r="J4462" s="176" t="str">
        <f>IF(AND(C4462&lt;&gt;"",COUNTIF('3.工程情報'!$C$6:$C$501,C4462)=0),"工程記号が3.工程情報に存在しません。","")</f>
        <v/>
      </c>
    </row>
    <row r="4463" spans="2:10" ht="18" customHeight="1">
      <c r="B4463" s="166"/>
      <c r="C4463" s="165"/>
      <c r="D4463" s="12" t="str">
        <f>IF(C4463="","",VLOOKUP(C4463,'3.工程情報'!$C$6:$D$501,2,FALSE))</f>
        <v/>
      </c>
      <c r="E4463" s="165"/>
      <c r="F4463" s="170"/>
      <c r="G4463" s="189" t="str">
        <f t="shared" si="69"/>
        <v/>
      </c>
      <c r="H4463" s="19"/>
      <c r="I4463" s="19"/>
      <c r="J4463" s="176" t="str">
        <f>IF(AND(C4463&lt;&gt;"",COUNTIF('3.工程情報'!$C$6:$C$501,C4463)=0),"工程記号が3.工程情報に存在しません。","")</f>
        <v/>
      </c>
    </row>
    <row r="4464" spans="2:10" ht="18" customHeight="1">
      <c r="B4464" s="166"/>
      <c r="C4464" s="165"/>
      <c r="D4464" s="12" t="str">
        <f>IF(C4464="","",VLOOKUP(C4464,'3.工程情報'!$C$6:$D$501,2,FALSE))</f>
        <v/>
      </c>
      <c r="E4464" s="165"/>
      <c r="F4464" s="170"/>
      <c r="G4464" s="189" t="str">
        <f t="shared" si="69"/>
        <v/>
      </c>
      <c r="H4464" s="19"/>
      <c r="I4464" s="19"/>
      <c r="J4464" s="176" t="str">
        <f>IF(AND(C4464&lt;&gt;"",COUNTIF('3.工程情報'!$C$6:$C$501,C4464)=0),"工程記号が3.工程情報に存在しません。","")</f>
        <v/>
      </c>
    </row>
    <row r="4465" spans="2:10" ht="18" customHeight="1">
      <c r="B4465" s="166"/>
      <c r="C4465" s="165"/>
      <c r="D4465" s="12" t="str">
        <f>IF(C4465="","",VLOOKUP(C4465,'3.工程情報'!$C$6:$D$501,2,FALSE))</f>
        <v/>
      </c>
      <c r="E4465" s="165"/>
      <c r="F4465" s="170"/>
      <c r="G4465" s="189" t="str">
        <f t="shared" si="69"/>
        <v/>
      </c>
      <c r="H4465" s="19"/>
      <c r="I4465" s="19"/>
      <c r="J4465" s="176" t="str">
        <f>IF(AND(C4465&lt;&gt;"",COUNTIF('3.工程情報'!$C$6:$C$501,C4465)=0),"工程記号が3.工程情報に存在しません。","")</f>
        <v/>
      </c>
    </row>
    <row r="4466" spans="2:10" ht="18" customHeight="1">
      <c r="B4466" s="166"/>
      <c r="C4466" s="165"/>
      <c r="D4466" s="12" t="str">
        <f>IF(C4466="","",VLOOKUP(C4466,'3.工程情報'!$C$6:$D$501,2,FALSE))</f>
        <v/>
      </c>
      <c r="E4466" s="165"/>
      <c r="F4466" s="170"/>
      <c r="G4466" s="189" t="str">
        <f t="shared" si="69"/>
        <v/>
      </c>
      <c r="H4466" s="19"/>
      <c r="I4466" s="19"/>
      <c r="J4466" s="176" t="str">
        <f>IF(AND(C4466&lt;&gt;"",COUNTIF('3.工程情報'!$C$6:$C$501,C4466)=0),"工程記号が3.工程情報に存在しません。","")</f>
        <v/>
      </c>
    </row>
    <row r="4467" spans="2:10" ht="18" customHeight="1">
      <c r="B4467" s="166"/>
      <c r="C4467" s="165"/>
      <c r="D4467" s="12" t="str">
        <f>IF(C4467="","",VLOOKUP(C4467,'3.工程情報'!$C$6:$D$501,2,FALSE))</f>
        <v/>
      </c>
      <c r="E4467" s="165"/>
      <c r="F4467" s="170"/>
      <c r="G4467" s="189" t="str">
        <f t="shared" si="69"/>
        <v/>
      </c>
      <c r="H4467" s="19"/>
      <c r="I4467" s="19"/>
      <c r="J4467" s="176" t="str">
        <f>IF(AND(C4467&lt;&gt;"",COUNTIF('3.工程情報'!$C$6:$C$501,C4467)=0),"工程記号が3.工程情報に存在しません。","")</f>
        <v/>
      </c>
    </row>
    <row r="4468" spans="2:10" ht="18" customHeight="1">
      <c r="B4468" s="166"/>
      <c r="C4468" s="165"/>
      <c r="D4468" s="12" t="str">
        <f>IF(C4468="","",VLOOKUP(C4468,'3.工程情報'!$C$6:$D$501,2,FALSE))</f>
        <v/>
      </c>
      <c r="E4468" s="165"/>
      <c r="F4468" s="170"/>
      <c r="G4468" s="189" t="str">
        <f t="shared" si="69"/>
        <v/>
      </c>
      <c r="H4468" s="19"/>
      <c r="I4468" s="19"/>
      <c r="J4468" s="176" t="str">
        <f>IF(AND(C4468&lt;&gt;"",COUNTIF('3.工程情報'!$C$6:$C$501,C4468)=0),"工程記号が3.工程情報に存在しません。","")</f>
        <v/>
      </c>
    </row>
    <row r="4469" spans="2:10" ht="18" customHeight="1">
      <c r="B4469" s="166"/>
      <c r="C4469" s="165"/>
      <c r="D4469" s="12" t="str">
        <f>IF(C4469="","",VLOOKUP(C4469,'3.工程情報'!$C$6:$D$501,2,FALSE))</f>
        <v/>
      </c>
      <c r="E4469" s="165"/>
      <c r="F4469" s="170"/>
      <c r="G4469" s="189" t="str">
        <f t="shared" si="69"/>
        <v/>
      </c>
      <c r="H4469" s="19"/>
      <c r="I4469" s="19"/>
      <c r="J4469" s="176" t="str">
        <f>IF(AND(C4469&lt;&gt;"",COUNTIF('3.工程情報'!$C$6:$C$501,C4469)=0),"工程記号が3.工程情報に存在しません。","")</f>
        <v/>
      </c>
    </row>
    <row r="4470" spans="2:10" ht="18" customHeight="1">
      <c r="B4470" s="166"/>
      <c r="C4470" s="165"/>
      <c r="D4470" s="12" t="str">
        <f>IF(C4470="","",VLOOKUP(C4470,'3.工程情報'!$C$6:$D$501,2,FALSE))</f>
        <v/>
      </c>
      <c r="E4470" s="165"/>
      <c r="F4470" s="170"/>
      <c r="G4470" s="189" t="str">
        <f t="shared" si="69"/>
        <v/>
      </c>
      <c r="H4470" s="19"/>
      <c r="I4470" s="19"/>
      <c r="J4470" s="176" t="str">
        <f>IF(AND(C4470&lt;&gt;"",COUNTIF('3.工程情報'!$C$6:$C$501,C4470)=0),"工程記号が3.工程情報に存在しません。","")</f>
        <v/>
      </c>
    </row>
    <row r="4471" spans="2:10" ht="18" customHeight="1">
      <c r="B4471" s="166"/>
      <c r="C4471" s="165"/>
      <c r="D4471" s="12" t="str">
        <f>IF(C4471="","",VLOOKUP(C4471,'3.工程情報'!$C$6:$D$501,2,FALSE))</f>
        <v/>
      </c>
      <c r="E4471" s="165"/>
      <c r="F4471" s="170"/>
      <c r="G4471" s="189" t="str">
        <f t="shared" si="69"/>
        <v/>
      </c>
      <c r="H4471" s="19"/>
      <c r="I4471" s="19"/>
      <c r="J4471" s="176" t="str">
        <f>IF(AND(C4471&lt;&gt;"",COUNTIF('3.工程情報'!$C$6:$C$501,C4471)=0),"工程記号が3.工程情報に存在しません。","")</f>
        <v/>
      </c>
    </row>
    <row r="4472" spans="2:10" ht="18" customHeight="1">
      <c r="B4472" s="166"/>
      <c r="C4472" s="165"/>
      <c r="D4472" s="12" t="str">
        <f>IF(C4472="","",VLOOKUP(C4472,'3.工程情報'!$C$6:$D$501,2,FALSE))</f>
        <v/>
      </c>
      <c r="E4472" s="165"/>
      <c r="F4472" s="170"/>
      <c r="G4472" s="189" t="str">
        <f t="shared" si="69"/>
        <v/>
      </c>
      <c r="H4472" s="19"/>
      <c r="I4472" s="19"/>
      <c r="J4472" s="176" t="str">
        <f>IF(AND(C4472&lt;&gt;"",COUNTIF('3.工程情報'!$C$6:$C$501,C4472)=0),"工程記号が3.工程情報に存在しません。","")</f>
        <v/>
      </c>
    </row>
    <row r="4473" spans="2:10" ht="18" customHeight="1">
      <c r="B4473" s="166"/>
      <c r="C4473" s="165"/>
      <c r="D4473" s="12" t="str">
        <f>IF(C4473="","",VLOOKUP(C4473,'3.工程情報'!$C$6:$D$501,2,FALSE))</f>
        <v/>
      </c>
      <c r="E4473" s="165"/>
      <c r="F4473" s="170"/>
      <c r="G4473" s="189" t="str">
        <f t="shared" si="69"/>
        <v/>
      </c>
      <c r="H4473" s="19"/>
      <c r="I4473" s="19"/>
      <c r="J4473" s="176" t="str">
        <f>IF(AND(C4473&lt;&gt;"",COUNTIF('3.工程情報'!$C$6:$C$501,C4473)=0),"工程記号が3.工程情報に存在しません。","")</f>
        <v/>
      </c>
    </row>
    <row r="4474" spans="2:10" ht="18" customHeight="1">
      <c r="B4474" s="166"/>
      <c r="C4474" s="165"/>
      <c r="D4474" s="12" t="str">
        <f>IF(C4474="","",VLOOKUP(C4474,'3.工程情報'!$C$6:$D$501,2,FALSE))</f>
        <v/>
      </c>
      <c r="E4474" s="165"/>
      <c r="F4474" s="170"/>
      <c r="G4474" s="189" t="str">
        <f t="shared" si="69"/>
        <v/>
      </c>
      <c r="H4474" s="19"/>
      <c r="I4474" s="19"/>
      <c r="J4474" s="176" t="str">
        <f>IF(AND(C4474&lt;&gt;"",COUNTIF('3.工程情報'!$C$6:$C$501,C4474)=0),"工程記号が3.工程情報に存在しません。","")</f>
        <v/>
      </c>
    </row>
    <row r="4475" spans="2:10" ht="18" customHeight="1">
      <c r="B4475" s="166"/>
      <c r="C4475" s="165"/>
      <c r="D4475" s="12" t="str">
        <f>IF(C4475="","",VLOOKUP(C4475,'3.工程情報'!$C$6:$D$501,2,FALSE))</f>
        <v/>
      </c>
      <c r="E4475" s="165"/>
      <c r="F4475" s="170"/>
      <c r="G4475" s="189" t="str">
        <f t="shared" si="69"/>
        <v/>
      </c>
      <c r="H4475" s="19"/>
      <c r="I4475" s="19"/>
      <c r="J4475" s="176" t="str">
        <f>IF(AND(C4475&lt;&gt;"",COUNTIF('3.工程情報'!$C$6:$C$501,C4475)=0),"工程記号が3.工程情報に存在しません。","")</f>
        <v/>
      </c>
    </row>
    <row r="4476" spans="2:10" ht="18" customHeight="1">
      <c r="B4476" s="166"/>
      <c r="C4476" s="165"/>
      <c r="D4476" s="12" t="str">
        <f>IF(C4476="","",VLOOKUP(C4476,'3.工程情報'!$C$6:$D$501,2,FALSE))</f>
        <v/>
      </c>
      <c r="E4476" s="165"/>
      <c r="F4476" s="170"/>
      <c r="G4476" s="189" t="str">
        <f t="shared" si="69"/>
        <v/>
      </c>
      <c r="H4476" s="19"/>
      <c r="I4476" s="19"/>
      <c r="J4476" s="176" t="str">
        <f>IF(AND(C4476&lt;&gt;"",COUNTIF('3.工程情報'!$C$6:$C$501,C4476)=0),"工程記号が3.工程情報に存在しません。","")</f>
        <v/>
      </c>
    </row>
    <row r="4477" spans="2:10" ht="18" customHeight="1">
      <c r="B4477" s="166"/>
      <c r="C4477" s="165"/>
      <c r="D4477" s="12" t="str">
        <f>IF(C4477="","",VLOOKUP(C4477,'3.工程情報'!$C$6:$D$501,2,FALSE))</f>
        <v/>
      </c>
      <c r="E4477" s="165"/>
      <c r="F4477" s="170"/>
      <c r="G4477" s="189" t="str">
        <f t="shared" si="69"/>
        <v/>
      </c>
      <c r="H4477" s="19"/>
      <c r="I4477" s="19"/>
      <c r="J4477" s="176" t="str">
        <f>IF(AND(C4477&lt;&gt;"",COUNTIF('3.工程情報'!$C$6:$C$501,C4477)=0),"工程記号が3.工程情報に存在しません。","")</f>
        <v/>
      </c>
    </row>
    <row r="4478" spans="2:10" ht="18" customHeight="1">
      <c r="B4478" s="166"/>
      <c r="C4478" s="165"/>
      <c r="D4478" s="12" t="str">
        <f>IF(C4478="","",VLOOKUP(C4478,'3.工程情報'!$C$6:$D$501,2,FALSE))</f>
        <v/>
      </c>
      <c r="E4478" s="165"/>
      <c r="F4478" s="170"/>
      <c r="G4478" s="189" t="str">
        <f t="shared" si="69"/>
        <v/>
      </c>
      <c r="H4478" s="19"/>
      <c r="I4478" s="19"/>
      <c r="J4478" s="176" t="str">
        <f>IF(AND(C4478&lt;&gt;"",COUNTIF('3.工程情報'!$C$6:$C$501,C4478)=0),"工程記号が3.工程情報に存在しません。","")</f>
        <v/>
      </c>
    </row>
    <row r="4479" spans="2:10" ht="18" customHeight="1">
      <c r="B4479" s="166"/>
      <c r="C4479" s="165"/>
      <c r="D4479" s="12" t="str">
        <f>IF(C4479="","",VLOOKUP(C4479,'3.工程情報'!$C$6:$D$501,2,FALSE))</f>
        <v/>
      </c>
      <c r="E4479" s="165"/>
      <c r="F4479" s="170"/>
      <c r="G4479" s="189" t="str">
        <f t="shared" si="69"/>
        <v/>
      </c>
      <c r="H4479" s="19"/>
      <c r="I4479" s="19"/>
      <c r="J4479" s="176" t="str">
        <f>IF(AND(C4479&lt;&gt;"",COUNTIF('3.工程情報'!$C$6:$C$501,C4479)=0),"工程記号が3.工程情報に存在しません。","")</f>
        <v/>
      </c>
    </row>
    <row r="4480" spans="2:10" ht="18" customHeight="1">
      <c r="B4480" s="166"/>
      <c r="C4480" s="165"/>
      <c r="D4480" s="12" t="str">
        <f>IF(C4480="","",VLOOKUP(C4480,'3.工程情報'!$C$6:$D$501,2,FALSE))</f>
        <v/>
      </c>
      <c r="E4480" s="165"/>
      <c r="F4480" s="170"/>
      <c r="G4480" s="189" t="str">
        <f t="shared" si="69"/>
        <v/>
      </c>
      <c r="H4480" s="19"/>
      <c r="I4480" s="19"/>
      <c r="J4480" s="176" t="str">
        <f>IF(AND(C4480&lt;&gt;"",COUNTIF('3.工程情報'!$C$6:$C$501,C4480)=0),"工程記号が3.工程情報に存在しません。","")</f>
        <v/>
      </c>
    </row>
    <row r="4481" spans="2:10" ht="18" customHeight="1">
      <c r="B4481" s="166"/>
      <c r="C4481" s="165"/>
      <c r="D4481" s="12" t="str">
        <f>IF(C4481="","",VLOOKUP(C4481,'3.工程情報'!$C$6:$D$501,2,FALSE))</f>
        <v/>
      </c>
      <c r="E4481" s="165"/>
      <c r="F4481" s="170"/>
      <c r="G4481" s="189" t="str">
        <f t="shared" si="69"/>
        <v/>
      </c>
      <c r="H4481" s="19"/>
      <c r="I4481" s="19"/>
      <c r="J4481" s="176" t="str">
        <f>IF(AND(C4481&lt;&gt;"",COUNTIF('3.工程情報'!$C$6:$C$501,C4481)=0),"工程記号が3.工程情報に存在しません。","")</f>
        <v/>
      </c>
    </row>
    <row r="4482" spans="2:10" ht="18" customHeight="1">
      <c r="B4482" s="166"/>
      <c r="C4482" s="165"/>
      <c r="D4482" s="12" t="str">
        <f>IF(C4482="","",VLOOKUP(C4482,'3.工程情報'!$C$6:$D$501,2,FALSE))</f>
        <v/>
      </c>
      <c r="E4482" s="165"/>
      <c r="F4482" s="170"/>
      <c r="G4482" s="189" t="str">
        <f t="shared" si="69"/>
        <v/>
      </c>
      <c r="H4482" s="19"/>
      <c r="I4482" s="19"/>
      <c r="J4482" s="176" t="str">
        <f>IF(AND(C4482&lt;&gt;"",COUNTIF('3.工程情報'!$C$6:$C$501,C4482)=0),"工程記号が3.工程情報に存在しません。","")</f>
        <v/>
      </c>
    </row>
    <row r="4483" spans="2:10" ht="18" customHeight="1">
      <c r="B4483" s="166"/>
      <c r="C4483" s="165"/>
      <c r="D4483" s="12" t="str">
        <f>IF(C4483="","",VLOOKUP(C4483,'3.工程情報'!$C$6:$D$501,2,FALSE))</f>
        <v/>
      </c>
      <c r="E4483" s="165"/>
      <c r="F4483" s="170"/>
      <c r="G4483" s="189" t="str">
        <f t="shared" si="69"/>
        <v/>
      </c>
      <c r="H4483" s="19"/>
      <c r="I4483" s="19"/>
      <c r="J4483" s="176" t="str">
        <f>IF(AND(C4483&lt;&gt;"",COUNTIF('3.工程情報'!$C$6:$C$501,C4483)=0),"工程記号が3.工程情報に存在しません。","")</f>
        <v/>
      </c>
    </row>
    <row r="4484" spans="2:10" ht="18" customHeight="1">
      <c r="B4484" s="166"/>
      <c r="C4484" s="165"/>
      <c r="D4484" s="12" t="str">
        <f>IF(C4484="","",VLOOKUP(C4484,'3.工程情報'!$C$6:$D$501,2,FALSE))</f>
        <v/>
      </c>
      <c r="E4484" s="165"/>
      <c r="F4484" s="170"/>
      <c r="G4484" s="189" t="str">
        <f t="shared" si="69"/>
        <v/>
      </c>
      <c r="H4484" s="19"/>
      <c r="I4484" s="19"/>
      <c r="J4484" s="176" t="str">
        <f>IF(AND(C4484&lt;&gt;"",COUNTIF('3.工程情報'!$C$6:$C$501,C4484)=0),"工程記号が3.工程情報に存在しません。","")</f>
        <v/>
      </c>
    </row>
    <row r="4485" spans="2:10" ht="18" customHeight="1">
      <c r="B4485" s="166"/>
      <c r="C4485" s="165"/>
      <c r="D4485" s="12" t="str">
        <f>IF(C4485="","",VLOOKUP(C4485,'3.工程情報'!$C$6:$D$501,2,FALSE))</f>
        <v/>
      </c>
      <c r="E4485" s="165"/>
      <c r="F4485" s="170"/>
      <c r="G4485" s="189" t="str">
        <f t="shared" si="69"/>
        <v/>
      </c>
      <c r="H4485" s="19"/>
      <c r="I4485" s="19"/>
      <c r="J4485" s="176" t="str">
        <f>IF(AND(C4485&lt;&gt;"",COUNTIF('3.工程情報'!$C$6:$C$501,C4485)=0),"工程記号が3.工程情報に存在しません。","")</f>
        <v/>
      </c>
    </row>
    <row r="4486" spans="2:10" ht="18" customHeight="1">
      <c r="B4486" s="166"/>
      <c r="C4486" s="165"/>
      <c r="D4486" s="12" t="str">
        <f>IF(C4486="","",VLOOKUP(C4486,'3.工程情報'!$C$6:$D$501,2,FALSE))</f>
        <v/>
      </c>
      <c r="E4486" s="165"/>
      <c r="F4486" s="170"/>
      <c r="G4486" s="189" t="str">
        <f t="shared" ref="G4486:G4549" si="70">C4486&amp;E4486</f>
        <v/>
      </c>
      <c r="H4486" s="19"/>
      <c r="I4486" s="19"/>
      <c r="J4486" s="176" t="str">
        <f>IF(AND(C4486&lt;&gt;"",COUNTIF('3.工程情報'!$C$6:$C$501,C4486)=0),"工程記号が3.工程情報に存在しません。","")</f>
        <v/>
      </c>
    </row>
    <row r="4487" spans="2:10" ht="18" customHeight="1">
      <c r="B4487" s="166"/>
      <c r="C4487" s="165"/>
      <c r="D4487" s="12" t="str">
        <f>IF(C4487="","",VLOOKUP(C4487,'3.工程情報'!$C$6:$D$501,2,FALSE))</f>
        <v/>
      </c>
      <c r="E4487" s="165"/>
      <c r="F4487" s="170"/>
      <c r="G4487" s="189" t="str">
        <f t="shared" si="70"/>
        <v/>
      </c>
      <c r="H4487" s="19"/>
      <c r="I4487" s="19"/>
      <c r="J4487" s="176" t="str">
        <f>IF(AND(C4487&lt;&gt;"",COUNTIF('3.工程情報'!$C$6:$C$501,C4487)=0),"工程記号が3.工程情報に存在しません。","")</f>
        <v/>
      </c>
    </row>
    <row r="4488" spans="2:10" ht="18" customHeight="1">
      <c r="B4488" s="166"/>
      <c r="C4488" s="165"/>
      <c r="D4488" s="12" t="str">
        <f>IF(C4488="","",VLOOKUP(C4488,'3.工程情報'!$C$6:$D$501,2,FALSE))</f>
        <v/>
      </c>
      <c r="E4488" s="165"/>
      <c r="F4488" s="170"/>
      <c r="G4488" s="189" t="str">
        <f t="shared" si="70"/>
        <v/>
      </c>
      <c r="H4488" s="19"/>
      <c r="I4488" s="19"/>
      <c r="J4488" s="176" t="str">
        <f>IF(AND(C4488&lt;&gt;"",COUNTIF('3.工程情報'!$C$6:$C$501,C4488)=0),"工程記号が3.工程情報に存在しません。","")</f>
        <v/>
      </c>
    </row>
    <row r="4489" spans="2:10" ht="18" customHeight="1">
      <c r="B4489" s="166"/>
      <c r="C4489" s="165"/>
      <c r="D4489" s="12" t="str">
        <f>IF(C4489="","",VLOOKUP(C4489,'3.工程情報'!$C$6:$D$501,2,FALSE))</f>
        <v/>
      </c>
      <c r="E4489" s="165"/>
      <c r="F4489" s="170"/>
      <c r="G4489" s="189" t="str">
        <f t="shared" si="70"/>
        <v/>
      </c>
      <c r="H4489" s="19"/>
      <c r="I4489" s="19"/>
      <c r="J4489" s="176" t="str">
        <f>IF(AND(C4489&lt;&gt;"",COUNTIF('3.工程情報'!$C$6:$C$501,C4489)=0),"工程記号が3.工程情報に存在しません。","")</f>
        <v/>
      </c>
    </row>
    <row r="4490" spans="2:10" ht="18" customHeight="1">
      <c r="B4490" s="166"/>
      <c r="C4490" s="165"/>
      <c r="D4490" s="12" t="str">
        <f>IF(C4490="","",VLOOKUP(C4490,'3.工程情報'!$C$6:$D$501,2,FALSE))</f>
        <v/>
      </c>
      <c r="E4490" s="165"/>
      <c r="F4490" s="170"/>
      <c r="G4490" s="189" t="str">
        <f t="shared" si="70"/>
        <v/>
      </c>
      <c r="H4490" s="19"/>
      <c r="I4490" s="19"/>
      <c r="J4490" s="176" t="str">
        <f>IF(AND(C4490&lt;&gt;"",COUNTIF('3.工程情報'!$C$6:$C$501,C4490)=0),"工程記号が3.工程情報に存在しません。","")</f>
        <v/>
      </c>
    </row>
    <row r="4491" spans="2:10" ht="18" customHeight="1">
      <c r="B4491" s="166"/>
      <c r="C4491" s="165"/>
      <c r="D4491" s="12" t="str">
        <f>IF(C4491="","",VLOOKUP(C4491,'3.工程情報'!$C$6:$D$501,2,FALSE))</f>
        <v/>
      </c>
      <c r="E4491" s="165"/>
      <c r="F4491" s="170"/>
      <c r="G4491" s="189" t="str">
        <f t="shared" si="70"/>
        <v/>
      </c>
      <c r="H4491" s="19"/>
      <c r="I4491" s="19"/>
      <c r="J4491" s="176" t="str">
        <f>IF(AND(C4491&lt;&gt;"",COUNTIF('3.工程情報'!$C$6:$C$501,C4491)=0),"工程記号が3.工程情報に存在しません。","")</f>
        <v/>
      </c>
    </row>
    <row r="4492" spans="2:10" ht="18" customHeight="1">
      <c r="B4492" s="166"/>
      <c r="C4492" s="165"/>
      <c r="D4492" s="12" t="str">
        <f>IF(C4492="","",VLOOKUP(C4492,'3.工程情報'!$C$6:$D$501,2,FALSE))</f>
        <v/>
      </c>
      <c r="E4492" s="165"/>
      <c r="F4492" s="170"/>
      <c r="G4492" s="189" t="str">
        <f t="shared" si="70"/>
        <v/>
      </c>
      <c r="H4492" s="19"/>
      <c r="I4492" s="19"/>
      <c r="J4492" s="176" t="str">
        <f>IF(AND(C4492&lt;&gt;"",COUNTIF('3.工程情報'!$C$6:$C$501,C4492)=0),"工程記号が3.工程情報に存在しません。","")</f>
        <v/>
      </c>
    </row>
    <row r="4493" spans="2:10" ht="18" customHeight="1">
      <c r="B4493" s="166"/>
      <c r="C4493" s="165"/>
      <c r="D4493" s="12" t="str">
        <f>IF(C4493="","",VLOOKUP(C4493,'3.工程情報'!$C$6:$D$501,2,FALSE))</f>
        <v/>
      </c>
      <c r="E4493" s="165"/>
      <c r="F4493" s="170"/>
      <c r="G4493" s="189" t="str">
        <f t="shared" si="70"/>
        <v/>
      </c>
      <c r="H4493" s="19"/>
      <c r="I4493" s="19"/>
      <c r="J4493" s="176" t="str">
        <f>IF(AND(C4493&lt;&gt;"",COUNTIF('3.工程情報'!$C$6:$C$501,C4493)=0),"工程記号が3.工程情報に存在しません。","")</f>
        <v/>
      </c>
    </row>
    <row r="4494" spans="2:10" ht="18" customHeight="1">
      <c r="B4494" s="166"/>
      <c r="C4494" s="165"/>
      <c r="D4494" s="12" t="str">
        <f>IF(C4494="","",VLOOKUP(C4494,'3.工程情報'!$C$6:$D$501,2,FALSE))</f>
        <v/>
      </c>
      <c r="E4494" s="165"/>
      <c r="F4494" s="170"/>
      <c r="G4494" s="189" t="str">
        <f t="shared" si="70"/>
        <v/>
      </c>
      <c r="H4494" s="19"/>
      <c r="I4494" s="19"/>
      <c r="J4494" s="176" t="str">
        <f>IF(AND(C4494&lt;&gt;"",COUNTIF('3.工程情報'!$C$6:$C$501,C4494)=0),"工程記号が3.工程情報に存在しません。","")</f>
        <v/>
      </c>
    </row>
    <row r="4495" spans="2:10" ht="18" customHeight="1">
      <c r="B4495" s="166"/>
      <c r="C4495" s="165"/>
      <c r="D4495" s="12" t="str">
        <f>IF(C4495="","",VLOOKUP(C4495,'3.工程情報'!$C$6:$D$501,2,FALSE))</f>
        <v/>
      </c>
      <c r="E4495" s="165"/>
      <c r="F4495" s="170"/>
      <c r="G4495" s="189" t="str">
        <f t="shared" si="70"/>
        <v/>
      </c>
      <c r="H4495" s="19"/>
      <c r="I4495" s="19"/>
      <c r="J4495" s="176" t="str">
        <f>IF(AND(C4495&lt;&gt;"",COUNTIF('3.工程情報'!$C$6:$C$501,C4495)=0),"工程記号が3.工程情報に存在しません。","")</f>
        <v/>
      </c>
    </row>
    <row r="4496" spans="2:10" ht="18" customHeight="1">
      <c r="B4496" s="166"/>
      <c r="C4496" s="165"/>
      <c r="D4496" s="12" t="str">
        <f>IF(C4496="","",VLOOKUP(C4496,'3.工程情報'!$C$6:$D$501,2,FALSE))</f>
        <v/>
      </c>
      <c r="E4496" s="165"/>
      <c r="F4496" s="170"/>
      <c r="G4496" s="189" t="str">
        <f t="shared" si="70"/>
        <v/>
      </c>
      <c r="H4496" s="19"/>
      <c r="I4496" s="19"/>
      <c r="J4496" s="176" t="str">
        <f>IF(AND(C4496&lt;&gt;"",COUNTIF('3.工程情報'!$C$6:$C$501,C4496)=0),"工程記号が3.工程情報に存在しません。","")</f>
        <v/>
      </c>
    </row>
    <row r="4497" spans="2:10" ht="18" customHeight="1">
      <c r="B4497" s="166"/>
      <c r="C4497" s="165"/>
      <c r="D4497" s="12" t="str">
        <f>IF(C4497="","",VLOOKUP(C4497,'3.工程情報'!$C$6:$D$501,2,FALSE))</f>
        <v/>
      </c>
      <c r="E4497" s="165"/>
      <c r="F4497" s="170"/>
      <c r="G4497" s="189" t="str">
        <f t="shared" si="70"/>
        <v/>
      </c>
      <c r="H4497" s="19"/>
      <c r="I4497" s="19"/>
      <c r="J4497" s="176" t="str">
        <f>IF(AND(C4497&lt;&gt;"",COUNTIF('3.工程情報'!$C$6:$C$501,C4497)=0),"工程記号が3.工程情報に存在しません。","")</f>
        <v/>
      </c>
    </row>
    <row r="4498" spans="2:10" ht="18" customHeight="1">
      <c r="B4498" s="166"/>
      <c r="C4498" s="165"/>
      <c r="D4498" s="12" t="str">
        <f>IF(C4498="","",VLOOKUP(C4498,'3.工程情報'!$C$6:$D$501,2,FALSE))</f>
        <v/>
      </c>
      <c r="E4498" s="165"/>
      <c r="F4498" s="170"/>
      <c r="G4498" s="189" t="str">
        <f t="shared" si="70"/>
        <v/>
      </c>
      <c r="H4498" s="19"/>
      <c r="I4498" s="19"/>
      <c r="J4498" s="176" t="str">
        <f>IF(AND(C4498&lt;&gt;"",COUNTIF('3.工程情報'!$C$6:$C$501,C4498)=0),"工程記号が3.工程情報に存在しません。","")</f>
        <v/>
      </c>
    </row>
    <row r="4499" spans="2:10" ht="18" customHeight="1">
      <c r="B4499" s="166"/>
      <c r="C4499" s="165"/>
      <c r="D4499" s="12" t="str">
        <f>IF(C4499="","",VLOOKUP(C4499,'3.工程情報'!$C$6:$D$501,2,FALSE))</f>
        <v/>
      </c>
      <c r="E4499" s="165"/>
      <c r="F4499" s="170"/>
      <c r="G4499" s="189" t="str">
        <f t="shared" si="70"/>
        <v/>
      </c>
      <c r="H4499" s="19"/>
      <c r="I4499" s="19"/>
      <c r="J4499" s="176" t="str">
        <f>IF(AND(C4499&lt;&gt;"",COUNTIF('3.工程情報'!$C$6:$C$501,C4499)=0),"工程記号が3.工程情報に存在しません。","")</f>
        <v/>
      </c>
    </row>
    <row r="4500" spans="2:10" ht="18" customHeight="1">
      <c r="B4500" s="166"/>
      <c r="C4500" s="165"/>
      <c r="D4500" s="12" t="str">
        <f>IF(C4500="","",VLOOKUP(C4500,'3.工程情報'!$C$6:$D$501,2,FALSE))</f>
        <v/>
      </c>
      <c r="E4500" s="165"/>
      <c r="F4500" s="170"/>
      <c r="G4500" s="189" t="str">
        <f t="shared" si="70"/>
        <v/>
      </c>
      <c r="H4500" s="19"/>
      <c r="I4500" s="19"/>
      <c r="J4500" s="176" t="str">
        <f>IF(AND(C4500&lt;&gt;"",COUNTIF('3.工程情報'!$C$6:$C$501,C4500)=0),"工程記号が3.工程情報に存在しません。","")</f>
        <v/>
      </c>
    </row>
    <row r="4501" spans="2:10" ht="18" customHeight="1">
      <c r="B4501" s="166"/>
      <c r="C4501" s="165"/>
      <c r="D4501" s="12" t="str">
        <f>IF(C4501="","",VLOOKUP(C4501,'3.工程情報'!$C$6:$D$501,2,FALSE))</f>
        <v/>
      </c>
      <c r="E4501" s="165"/>
      <c r="F4501" s="170"/>
      <c r="G4501" s="189" t="str">
        <f t="shared" si="70"/>
        <v/>
      </c>
      <c r="H4501" s="19"/>
      <c r="I4501" s="19"/>
      <c r="J4501" s="176" t="str">
        <f>IF(AND(C4501&lt;&gt;"",COUNTIF('3.工程情報'!$C$6:$C$501,C4501)=0),"工程記号が3.工程情報に存在しません。","")</f>
        <v/>
      </c>
    </row>
    <row r="4502" spans="2:10" ht="18" customHeight="1">
      <c r="B4502" s="166"/>
      <c r="C4502" s="165"/>
      <c r="D4502" s="12" t="str">
        <f>IF(C4502="","",VLOOKUP(C4502,'3.工程情報'!$C$6:$D$501,2,FALSE))</f>
        <v/>
      </c>
      <c r="E4502" s="165"/>
      <c r="F4502" s="170"/>
      <c r="G4502" s="189" t="str">
        <f t="shared" si="70"/>
        <v/>
      </c>
      <c r="H4502" s="19"/>
      <c r="I4502" s="19"/>
      <c r="J4502" s="176" t="str">
        <f>IF(AND(C4502&lt;&gt;"",COUNTIF('3.工程情報'!$C$6:$C$501,C4502)=0),"工程記号が3.工程情報に存在しません。","")</f>
        <v/>
      </c>
    </row>
    <row r="4503" spans="2:10" ht="18" customHeight="1">
      <c r="B4503" s="166"/>
      <c r="C4503" s="165"/>
      <c r="D4503" s="12" t="str">
        <f>IF(C4503="","",VLOOKUP(C4503,'3.工程情報'!$C$6:$D$501,2,FALSE))</f>
        <v/>
      </c>
      <c r="E4503" s="165"/>
      <c r="F4503" s="170"/>
      <c r="G4503" s="189" t="str">
        <f t="shared" si="70"/>
        <v/>
      </c>
      <c r="H4503" s="19"/>
      <c r="I4503" s="19"/>
      <c r="J4503" s="176" t="str">
        <f>IF(AND(C4503&lt;&gt;"",COUNTIF('3.工程情報'!$C$6:$C$501,C4503)=0),"工程記号が3.工程情報に存在しません。","")</f>
        <v/>
      </c>
    </row>
    <row r="4504" spans="2:10" ht="18" customHeight="1">
      <c r="B4504" s="166"/>
      <c r="C4504" s="165"/>
      <c r="D4504" s="12" t="str">
        <f>IF(C4504="","",VLOOKUP(C4504,'3.工程情報'!$C$6:$D$501,2,FALSE))</f>
        <v/>
      </c>
      <c r="E4504" s="165"/>
      <c r="F4504" s="170"/>
      <c r="G4504" s="189" t="str">
        <f t="shared" si="70"/>
        <v/>
      </c>
      <c r="H4504" s="19"/>
      <c r="I4504" s="19"/>
      <c r="J4504" s="176" t="str">
        <f>IF(AND(C4504&lt;&gt;"",COUNTIF('3.工程情報'!$C$6:$C$501,C4504)=0),"工程記号が3.工程情報に存在しません。","")</f>
        <v/>
      </c>
    </row>
    <row r="4505" spans="2:10" ht="18" customHeight="1">
      <c r="B4505" s="166"/>
      <c r="C4505" s="165"/>
      <c r="D4505" s="12" t="str">
        <f>IF(C4505="","",VLOOKUP(C4505,'3.工程情報'!$C$6:$D$501,2,FALSE))</f>
        <v/>
      </c>
      <c r="E4505" s="165"/>
      <c r="F4505" s="170"/>
      <c r="G4505" s="189" t="str">
        <f t="shared" si="70"/>
        <v/>
      </c>
      <c r="H4505" s="19"/>
      <c r="I4505" s="19"/>
      <c r="J4505" s="176" t="str">
        <f>IF(AND(C4505&lt;&gt;"",COUNTIF('3.工程情報'!$C$6:$C$501,C4505)=0),"工程記号が3.工程情報に存在しません。","")</f>
        <v/>
      </c>
    </row>
    <row r="4506" spans="2:10" ht="18" customHeight="1">
      <c r="B4506" s="166"/>
      <c r="C4506" s="165"/>
      <c r="D4506" s="12" t="str">
        <f>IF(C4506="","",VLOOKUP(C4506,'3.工程情報'!$C$6:$D$501,2,FALSE))</f>
        <v/>
      </c>
      <c r="E4506" s="165"/>
      <c r="F4506" s="170"/>
      <c r="G4506" s="189" t="str">
        <f t="shared" si="70"/>
        <v/>
      </c>
      <c r="H4506" s="19"/>
      <c r="I4506" s="19"/>
      <c r="J4506" s="176" t="str">
        <f>IF(AND(C4506&lt;&gt;"",COUNTIF('3.工程情報'!$C$6:$C$501,C4506)=0),"工程記号が3.工程情報に存在しません。","")</f>
        <v/>
      </c>
    </row>
    <row r="4507" spans="2:10" ht="18" customHeight="1">
      <c r="B4507" s="166"/>
      <c r="C4507" s="165"/>
      <c r="D4507" s="12" t="str">
        <f>IF(C4507="","",VLOOKUP(C4507,'3.工程情報'!$C$6:$D$501,2,FALSE))</f>
        <v/>
      </c>
      <c r="E4507" s="165"/>
      <c r="F4507" s="170"/>
      <c r="G4507" s="189" t="str">
        <f t="shared" si="70"/>
        <v/>
      </c>
      <c r="H4507" s="19"/>
      <c r="I4507" s="19"/>
      <c r="J4507" s="176" t="str">
        <f>IF(AND(C4507&lt;&gt;"",COUNTIF('3.工程情報'!$C$6:$C$501,C4507)=0),"工程記号が3.工程情報に存在しません。","")</f>
        <v/>
      </c>
    </row>
    <row r="4508" spans="2:10" ht="18" customHeight="1">
      <c r="B4508" s="166"/>
      <c r="C4508" s="165"/>
      <c r="D4508" s="12" t="str">
        <f>IF(C4508="","",VLOOKUP(C4508,'3.工程情報'!$C$6:$D$501,2,FALSE))</f>
        <v/>
      </c>
      <c r="E4508" s="165"/>
      <c r="F4508" s="170"/>
      <c r="G4508" s="189" t="str">
        <f t="shared" si="70"/>
        <v/>
      </c>
      <c r="H4508" s="19"/>
      <c r="I4508" s="19"/>
      <c r="J4508" s="176" t="str">
        <f>IF(AND(C4508&lt;&gt;"",COUNTIF('3.工程情報'!$C$6:$C$501,C4508)=0),"工程記号が3.工程情報に存在しません。","")</f>
        <v/>
      </c>
    </row>
    <row r="4509" spans="2:10" ht="18" customHeight="1">
      <c r="B4509" s="166"/>
      <c r="C4509" s="165"/>
      <c r="D4509" s="12" t="str">
        <f>IF(C4509="","",VLOOKUP(C4509,'3.工程情報'!$C$6:$D$501,2,FALSE))</f>
        <v/>
      </c>
      <c r="E4509" s="165"/>
      <c r="F4509" s="170"/>
      <c r="G4509" s="189" t="str">
        <f t="shared" si="70"/>
        <v/>
      </c>
      <c r="H4509" s="19"/>
      <c r="I4509" s="19"/>
      <c r="J4509" s="176" t="str">
        <f>IF(AND(C4509&lt;&gt;"",COUNTIF('3.工程情報'!$C$6:$C$501,C4509)=0),"工程記号が3.工程情報に存在しません。","")</f>
        <v/>
      </c>
    </row>
    <row r="4510" spans="2:10" ht="18" customHeight="1">
      <c r="B4510" s="166"/>
      <c r="C4510" s="165"/>
      <c r="D4510" s="12" t="str">
        <f>IF(C4510="","",VLOOKUP(C4510,'3.工程情報'!$C$6:$D$501,2,FALSE))</f>
        <v/>
      </c>
      <c r="E4510" s="165"/>
      <c r="F4510" s="170"/>
      <c r="G4510" s="189" t="str">
        <f t="shared" si="70"/>
        <v/>
      </c>
      <c r="H4510" s="19"/>
      <c r="I4510" s="19"/>
      <c r="J4510" s="176" t="str">
        <f>IF(AND(C4510&lt;&gt;"",COUNTIF('3.工程情報'!$C$6:$C$501,C4510)=0),"工程記号が3.工程情報に存在しません。","")</f>
        <v/>
      </c>
    </row>
    <row r="4511" spans="2:10" ht="18" customHeight="1">
      <c r="B4511" s="166"/>
      <c r="C4511" s="165"/>
      <c r="D4511" s="12" t="str">
        <f>IF(C4511="","",VLOOKUP(C4511,'3.工程情報'!$C$6:$D$501,2,FALSE))</f>
        <v/>
      </c>
      <c r="E4511" s="165"/>
      <c r="F4511" s="170"/>
      <c r="G4511" s="189" t="str">
        <f t="shared" si="70"/>
        <v/>
      </c>
      <c r="H4511" s="19"/>
      <c r="I4511" s="19"/>
      <c r="J4511" s="176" t="str">
        <f>IF(AND(C4511&lt;&gt;"",COUNTIF('3.工程情報'!$C$6:$C$501,C4511)=0),"工程記号が3.工程情報に存在しません。","")</f>
        <v/>
      </c>
    </row>
    <row r="4512" spans="2:10" ht="18" customHeight="1">
      <c r="B4512" s="166"/>
      <c r="C4512" s="165"/>
      <c r="D4512" s="12" t="str">
        <f>IF(C4512="","",VLOOKUP(C4512,'3.工程情報'!$C$6:$D$501,2,FALSE))</f>
        <v/>
      </c>
      <c r="E4512" s="165"/>
      <c r="F4512" s="170"/>
      <c r="G4512" s="189" t="str">
        <f t="shared" si="70"/>
        <v/>
      </c>
      <c r="H4512" s="19"/>
      <c r="I4512" s="19"/>
      <c r="J4512" s="176" t="str">
        <f>IF(AND(C4512&lt;&gt;"",COUNTIF('3.工程情報'!$C$6:$C$501,C4512)=0),"工程記号が3.工程情報に存在しません。","")</f>
        <v/>
      </c>
    </row>
    <row r="4513" spans="2:10" ht="18" customHeight="1">
      <c r="B4513" s="166"/>
      <c r="C4513" s="165"/>
      <c r="D4513" s="12" t="str">
        <f>IF(C4513="","",VLOOKUP(C4513,'3.工程情報'!$C$6:$D$501,2,FALSE))</f>
        <v/>
      </c>
      <c r="E4513" s="165"/>
      <c r="F4513" s="170"/>
      <c r="G4513" s="189" t="str">
        <f t="shared" si="70"/>
        <v/>
      </c>
      <c r="H4513" s="19"/>
      <c r="I4513" s="19"/>
      <c r="J4513" s="176" t="str">
        <f>IF(AND(C4513&lt;&gt;"",COUNTIF('3.工程情報'!$C$6:$C$501,C4513)=0),"工程記号が3.工程情報に存在しません。","")</f>
        <v/>
      </c>
    </row>
    <row r="4514" spans="2:10" ht="18" customHeight="1">
      <c r="B4514" s="166"/>
      <c r="C4514" s="165"/>
      <c r="D4514" s="12" t="str">
        <f>IF(C4514="","",VLOOKUP(C4514,'3.工程情報'!$C$6:$D$501,2,FALSE))</f>
        <v/>
      </c>
      <c r="E4514" s="165"/>
      <c r="F4514" s="170"/>
      <c r="G4514" s="189" t="str">
        <f t="shared" si="70"/>
        <v/>
      </c>
      <c r="H4514" s="19"/>
      <c r="I4514" s="19"/>
      <c r="J4514" s="176" t="str">
        <f>IF(AND(C4514&lt;&gt;"",COUNTIF('3.工程情報'!$C$6:$C$501,C4514)=0),"工程記号が3.工程情報に存在しません。","")</f>
        <v/>
      </c>
    </row>
    <row r="4515" spans="2:10" ht="18" customHeight="1">
      <c r="B4515" s="166"/>
      <c r="C4515" s="165"/>
      <c r="D4515" s="12" t="str">
        <f>IF(C4515="","",VLOOKUP(C4515,'3.工程情報'!$C$6:$D$501,2,FALSE))</f>
        <v/>
      </c>
      <c r="E4515" s="165"/>
      <c r="F4515" s="170"/>
      <c r="G4515" s="189" t="str">
        <f t="shared" si="70"/>
        <v/>
      </c>
      <c r="H4515" s="19"/>
      <c r="I4515" s="19"/>
      <c r="J4515" s="176" t="str">
        <f>IF(AND(C4515&lt;&gt;"",COUNTIF('3.工程情報'!$C$6:$C$501,C4515)=0),"工程記号が3.工程情報に存在しません。","")</f>
        <v/>
      </c>
    </row>
    <row r="4516" spans="2:10" ht="18" customHeight="1">
      <c r="B4516" s="166"/>
      <c r="C4516" s="165"/>
      <c r="D4516" s="12" t="str">
        <f>IF(C4516="","",VLOOKUP(C4516,'3.工程情報'!$C$6:$D$501,2,FALSE))</f>
        <v/>
      </c>
      <c r="E4516" s="165"/>
      <c r="F4516" s="170"/>
      <c r="G4516" s="189" t="str">
        <f t="shared" si="70"/>
        <v/>
      </c>
      <c r="H4516" s="19"/>
      <c r="I4516" s="19"/>
      <c r="J4516" s="176" t="str">
        <f>IF(AND(C4516&lt;&gt;"",COUNTIF('3.工程情報'!$C$6:$C$501,C4516)=0),"工程記号が3.工程情報に存在しません。","")</f>
        <v/>
      </c>
    </row>
    <row r="4517" spans="2:10" ht="18" customHeight="1">
      <c r="B4517" s="166"/>
      <c r="C4517" s="165"/>
      <c r="D4517" s="12" t="str">
        <f>IF(C4517="","",VLOOKUP(C4517,'3.工程情報'!$C$6:$D$501,2,FALSE))</f>
        <v/>
      </c>
      <c r="E4517" s="165"/>
      <c r="F4517" s="170"/>
      <c r="G4517" s="189" t="str">
        <f t="shared" si="70"/>
        <v/>
      </c>
      <c r="H4517" s="19"/>
      <c r="I4517" s="19"/>
      <c r="J4517" s="176" t="str">
        <f>IF(AND(C4517&lt;&gt;"",COUNTIF('3.工程情報'!$C$6:$C$501,C4517)=0),"工程記号が3.工程情報に存在しません。","")</f>
        <v/>
      </c>
    </row>
    <row r="4518" spans="2:10" ht="18" customHeight="1">
      <c r="B4518" s="166"/>
      <c r="C4518" s="165"/>
      <c r="D4518" s="12" t="str">
        <f>IF(C4518="","",VLOOKUP(C4518,'3.工程情報'!$C$6:$D$501,2,FALSE))</f>
        <v/>
      </c>
      <c r="E4518" s="165"/>
      <c r="F4518" s="170"/>
      <c r="G4518" s="189" t="str">
        <f t="shared" si="70"/>
        <v/>
      </c>
      <c r="H4518" s="19"/>
      <c r="I4518" s="19"/>
      <c r="J4518" s="176" t="str">
        <f>IF(AND(C4518&lt;&gt;"",COUNTIF('3.工程情報'!$C$6:$C$501,C4518)=0),"工程記号が3.工程情報に存在しません。","")</f>
        <v/>
      </c>
    </row>
    <row r="4519" spans="2:10" ht="18" customHeight="1">
      <c r="B4519" s="166"/>
      <c r="C4519" s="165"/>
      <c r="D4519" s="12" t="str">
        <f>IF(C4519="","",VLOOKUP(C4519,'3.工程情報'!$C$6:$D$501,2,FALSE))</f>
        <v/>
      </c>
      <c r="E4519" s="165"/>
      <c r="F4519" s="170"/>
      <c r="G4519" s="189" t="str">
        <f t="shared" si="70"/>
        <v/>
      </c>
      <c r="H4519" s="19"/>
      <c r="I4519" s="19"/>
      <c r="J4519" s="176" t="str">
        <f>IF(AND(C4519&lt;&gt;"",COUNTIF('3.工程情報'!$C$6:$C$501,C4519)=0),"工程記号が3.工程情報に存在しません。","")</f>
        <v/>
      </c>
    </row>
    <row r="4520" spans="2:10" ht="18" customHeight="1">
      <c r="B4520" s="166"/>
      <c r="C4520" s="165"/>
      <c r="D4520" s="12" t="str">
        <f>IF(C4520="","",VLOOKUP(C4520,'3.工程情報'!$C$6:$D$501,2,FALSE))</f>
        <v/>
      </c>
      <c r="E4520" s="165"/>
      <c r="F4520" s="170"/>
      <c r="G4520" s="189" t="str">
        <f t="shared" si="70"/>
        <v/>
      </c>
      <c r="H4520" s="19"/>
      <c r="I4520" s="19"/>
      <c r="J4520" s="176" t="str">
        <f>IF(AND(C4520&lt;&gt;"",COUNTIF('3.工程情報'!$C$6:$C$501,C4520)=0),"工程記号が3.工程情報に存在しません。","")</f>
        <v/>
      </c>
    </row>
    <row r="4521" spans="2:10" ht="18" customHeight="1">
      <c r="B4521" s="166"/>
      <c r="C4521" s="165"/>
      <c r="D4521" s="12" t="str">
        <f>IF(C4521="","",VLOOKUP(C4521,'3.工程情報'!$C$6:$D$501,2,FALSE))</f>
        <v/>
      </c>
      <c r="E4521" s="165"/>
      <c r="F4521" s="170"/>
      <c r="G4521" s="189" t="str">
        <f t="shared" si="70"/>
        <v/>
      </c>
      <c r="H4521" s="19"/>
      <c r="I4521" s="19"/>
      <c r="J4521" s="176" t="str">
        <f>IF(AND(C4521&lt;&gt;"",COUNTIF('3.工程情報'!$C$6:$C$501,C4521)=0),"工程記号が3.工程情報に存在しません。","")</f>
        <v/>
      </c>
    </row>
    <row r="4522" spans="2:10" ht="18" customHeight="1">
      <c r="B4522" s="166"/>
      <c r="C4522" s="165"/>
      <c r="D4522" s="12" t="str">
        <f>IF(C4522="","",VLOOKUP(C4522,'3.工程情報'!$C$6:$D$501,2,FALSE))</f>
        <v/>
      </c>
      <c r="E4522" s="165"/>
      <c r="F4522" s="170"/>
      <c r="G4522" s="189" t="str">
        <f t="shared" si="70"/>
        <v/>
      </c>
      <c r="H4522" s="19"/>
      <c r="I4522" s="19"/>
      <c r="J4522" s="176" t="str">
        <f>IF(AND(C4522&lt;&gt;"",COUNTIF('3.工程情報'!$C$6:$C$501,C4522)=0),"工程記号が3.工程情報に存在しません。","")</f>
        <v/>
      </c>
    </row>
    <row r="4523" spans="2:10" ht="18" customHeight="1">
      <c r="B4523" s="166"/>
      <c r="C4523" s="165"/>
      <c r="D4523" s="12" t="str">
        <f>IF(C4523="","",VLOOKUP(C4523,'3.工程情報'!$C$6:$D$501,2,FALSE))</f>
        <v/>
      </c>
      <c r="E4523" s="165"/>
      <c r="F4523" s="170"/>
      <c r="G4523" s="189" t="str">
        <f t="shared" si="70"/>
        <v/>
      </c>
      <c r="H4523" s="19"/>
      <c r="I4523" s="19"/>
      <c r="J4523" s="176" t="str">
        <f>IF(AND(C4523&lt;&gt;"",COUNTIF('3.工程情報'!$C$6:$C$501,C4523)=0),"工程記号が3.工程情報に存在しません。","")</f>
        <v/>
      </c>
    </row>
    <row r="4524" spans="2:10" ht="18" customHeight="1">
      <c r="B4524" s="166"/>
      <c r="C4524" s="165"/>
      <c r="D4524" s="12" t="str">
        <f>IF(C4524="","",VLOOKUP(C4524,'3.工程情報'!$C$6:$D$501,2,FALSE))</f>
        <v/>
      </c>
      <c r="E4524" s="165"/>
      <c r="F4524" s="170"/>
      <c r="G4524" s="189" t="str">
        <f t="shared" si="70"/>
        <v/>
      </c>
      <c r="H4524" s="19"/>
      <c r="I4524" s="19"/>
      <c r="J4524" s="176" t="str">
        <f>IF(AND(C4524&lt;&gt;"",COUNTIF('3.工程情報'!$C$6:$C$501,C4524)=0),"工程記号が3.工程情報に存在しません。","")</f>
        <v/>
      </c>
    </row>
    <row r="4525" spans="2:10" ht="18" customHeight="1">
      <c r="B4525" s="166"/>
      <c r="C4525" s="165"/>
      <c r="D4525" s="12" t="str">
        <f>IF(C4525="","",VLOOKUP(C4525,'3.工程情報'!$C$6:$D$501,2,FALSE))</f>
        <v/>
      </c>
      <c r="E4525" s="165"/>
      <c r="F4525" s="170"/>
      <c r="G4525" s="189" t="str">
        <f t="shared" si="70"/>
        <v/>
      </c>
      <c r="H4525" s="19"/>
      <c r="I4525" s="19"/>
      <c r="J4525" s="176" t="str">
        <f>IF(AND(C4525&lt;&gt;"",COUNTIF('3.工程情報'!$C$6:$C$501,C4525)=0),"工程記号が3.工程情報に存在しません。","")</f>
        <v/>
      </c>
    </row>
    <row r="4526" spans="2:10" ht="18" customHeight="1">
      <c r="B4526" s="166"/>
      <c r="C4526" s="165"/>
      <c r="D4526" s="12" t="str">
        <f>IF(C4526="","",VLOOKUP(C4526,'3.工程情報'!$C$6:$D$501,2,FALSE))</f>
        <v/>
      </c>
      <c r="E4526" s="165"/>
      <c r="F4526" s="170"/>
      <c r="G4526" s="189" t="str">
        <f t="shared" si="70"/>
        <v/>
      </c>
      <c r="H4526" s="19"/>
      <c r="I4526" s="19"/>
      <c r="J4526" s="176" t="str">
        <f>IF(AND(C4526&lt;&gt;"",COUNTIF('3.工程情報'!$C$6:$C$501,C4526)=0),"工程記号が3.工程情報に存在しません。","")</f>
        <v/>
      </c>
    </row>
    <row r="4527" spans="2:10" ht="18" customHeight="1">
      <c r="B4527" s="166"/>
      <c r="C4527" s="165"/>
      <c r="D4527" s="12" t="str">
        <f>IF(C4527="","",VLOOKUP(C4527,'3.工程情報'!$C$6:$D$501,2,FALSE))</f>
        <v/>
      </c>
      <c r="E4527" s="165"/>
      <c r="F4527" s="170"/>
      <c r="G4527" s="189" t="str">
        <f t="shared" si="70"/>
        <v/>
      </c>
      <c r="H4527" s="19"/>
      <c r="I4527" s="19"/>
      <c r="J4527" s="176" t="str">
        <f>IF(AND(C4527&lt;&gt;"",COUNTIF('3.工程情報'!$C$6:$C$501,C4527)=0),"工程記号が3.工程情報に存在しません。","")</f>
        <v/>
      </c>
    </row>
    <row r="4528" spans="2:10" ht="18" customHeight="1">
      <c r="B4528" s="166"/>
      <c r="C4528" s="165"/>
      <c r="D4528" s="12" t="str">
        <f>IF(C4528="","",VLOOKUP(C4528,'3.工程情報'!$C$6:$D$501,2,FALSE))</f>
        <v/>
      </c>
      <c r="E4528" s="165"/>
      <c r="F4528" s="170"/>
      <c r="G4528" s="189" t="str">
        <f t="shared" si="70"/>
        <v/>
      </c>
      <c r="H4528" s="19"/>
      <c r="I4528" s="19"/>
      <c r="J4528" s="176" t="str">
        <f>IF(AND(C4528&lt;&gt;"",COUNTIF('3.工程情報'!$C$6:$C$501,C4528)=0),"工程記号が3.工程情報に存在しません。","")</f>
        <v/>
      </c>
    </row>
    <row r="4529" spans="2:10" ht="18" customHeight="1">
      <c r="B4529" s="166"/>
      <c r="C4529" s="165"/>
      <c r="D4529" s="12" t="str">
        <f>IF(C4529="","",VLOOKUP(C4529,'3.工程情報'!$C$6:$D$501,2,FALSE))</f>
        <v/>
      </c>
      <c r="E4529" s="165"/>
      <c r="F4529" s="170"/>
      <c r="G4529" s="189" t="str">
        <f t="shared" si="70"/>
        <v/>
      </c>
      <c r="H4529" s="19"/>
      <c r="I4529" s="19"/>
      <c r="J4529" s="176" t="str">
        <f>IF(AND(C4529&lt;&gt;"",COUNTIF('3.工程情報'!$C$6:$C$501,C4529)=0),"工程記号が3.工程情報に存在しません。","")</f>
        <v/>
      </c>
    </row>
    <row r="4530" spans="2:10" ht="18" customHeight="1">
      <c r="B4530" s="166"/>
      <c r="C4530" s="165"/>
      <c r="D4530" s="12" t="str">
        <f>IF(C4530="","",VLOOKUP(C4530,'3.工程情報'!$C$6:$D$501,2,FALSE))</f>
        <v/>
      </c>
      <c r="E4530" s="165"/>
      <c r="F4530" s="170"/>
      <c r="G4530" s="189" t="str">
        <f t="shared" si="70"/>
        <v/>
      </c>
      <c r="H4530" s="19"/>
      <c r="I4530" s="19"/>
      <c r="J4530" s="176" t="str">
        <f>IF(AND(C4530&lt;&gt;"",COUNTIF('3.工程情報'!$C$6:$C$501,C4530)=0),"工程記号が3.工程情報に存在しません。","")</f>
        <v/>
      </c>
    </row>
    <row r="4531" spans="2:10" ht="18" customHeight="1">
      <c r="B4531" s="166"/>
      <c r="C4531" s="165"/>
      <c r="D4531" s="12" t="str">
        <f>IF(C4531="","",VLOOKUP(C4531,'3.工程情報'!$C$6:$D$501,2,FALSE))</f>
        <v/>
      </c>
      <c r="E4531" s="165"/>
      <c r="F4531" s="170"/>
      <c r="G4531" s="189" t="str">
        <f t="shared" si="70"/>
        <v/>
      </c>
      <c r="H4531" s="19"/>
      <c r="I4531" s="19"/>
      <c r="J4531" s="176" t="str">
        <f>IF(AND(C4531&lt;&gt;"",COUNTIF('3.工程情報'!$C$6:$C$501,C4531)=0),"工程記号が3.工程情報に存在しません。","")</f>
        <v/>
      </c>
    </row>
    <row r="4532" spans="2:10" ht="18" customHeight="1">
      <c r="B4532" s="166"/>
      <c r="C4532" s="165"/>
      <c r="D4532" s="12" t="str">
        <f>IF(C4532="","",VLOOKUP(C4532,'3.工程情報'!$C$6:$D$501,2,FALSE))</f>
        <v/>
      </c>
      <c r="E4532" s="165"/>
      <c r="F4532" s="170"/>
      <c r="G4532" s="189" t="str">
        <f t="shared" si="70"/>
        <v/>
      </c>
      <c r="H4532" s="19"/>
      <c r="I4532" s="19"/>
      <c r="J4532" s="176" t="str">
        <f>IF(AND(C4532&lt;&gt;"",COUNTIF('3.工程情報'!$C$6:$C$501,C4532)=0),"工程記号が3.工程情報に存在しません。","")</f>
        <v/>
      </c>
    </row>
    <row r="4533" spans="2:10" ht="18" customHeight="1">
      <c r="B4533" s="166"/>
      <c r="C4533" s="165"/>
      <c r="D4533" s="12" t="str">
        <f>IF(C4533="","",VLOOKUP(C4533,'3.工程情報'!$C$6:$D$501,2,FALSE))</f>
        <v/>
      </c>
      <c r="E4533" s="165"/>
      <c r="F4533" s="170"/>
      <c r="G4533" s="189" t="str">
        <f t="shared" si="70"/>
        <v/>
      </c>
      <c r="H4533" s="19"/>
      <c r="I4533" s="19"/>
      <c r="J4533" s="176" t="str">
        <f>IF(AND(C4533&lt;&gt;"",COUNTIF('3.工程情報'!$C$6:$C$501,C4533)=0),"工程記号が3.工程情報に存在しません。","")</f>
        <v/>
      </c>
    </row>
    <row r="4534" spans="2:10" ht="18" customHeight="1">
      <c r="B4534" s="166"/>
      <c r="C4534" s="165"/>
      <c r="D4534" s="12" t="str">
        <f>IF(C4534="","",VLOOKUP(C4534,'3.工程情報'!$C$6:$D$501,2,FALSE))</f>
        <v/>
      </c>
      <c r="E4534" s="165"/>
      <c r="F4534" s="170"/>
      <c r="G4534" s="189" t="str">
        <f t="shared" si="70"/>
        <v/>
      </c>
      <c r="H4534" s="19"/>
      <c r="I4534" s="19"/>
      <c r="J4534" s="176" t="str">
        <f>IF(AND(C4534&lt;&gt;"",COUNTIF('3.工程情報'!$C$6:$C$501,C4534)=0),"工程記号が3.工程情報に存在しません。","")</f>
        <v/>
      </c>
    </row>
    <row r="4535" spans="2:10" ht="18" customHeight="1">
      <c r="B4535" s="166"/>
      <c r="C4535" s="165"/>
      <c r="D4535" s="12" t="str">
        <f>IF(C4535="","",VLOOKUP(C4535,'3.工程情報'!$C$6:$D$501,2,FALSE))</f>
        <v/>
      </c>
      <c r="E4535" s="165"/>
      <c r="F4535" s="170"/>
      <c r="G4535" s="189" t="str">
        <f t="shared" si="70"/>
        <v/>
      </c>
      <c r="H4535" s="19"/>
      <c r="I4535" s="19"/>
      <c r="J4535" s="176" t="str">
        <f>IF(AND(C4535&lt;&gt;"",COUNTIF('3.工程情報'!$C$6:$C$501,C4535)=0),"工程記号が3.工程情報に存在しません。","")</f>
        <v/>
      </c>
    </row>
    <row r="4536" spans="2:10" ht="18" customHeight="1">
      <c r="B4536" s="166"/>
      <c r="C4536" s="165"/>
      <c r="D4536" s="12" t="str">
        <f>IF(C4536="","",VLOOKUP(C4536,'3.工程情報'!$C$6:$D$501,2,FALSE))</f>
        <v/>
      </c>
      <c r="E4536" s="165"/>
      <c r="F4536" s="170"/>
      <c r="G4536" s="189" t="str">
        <f t="shared" si="70"/>
        <v/>
      </c>
      <c r="H4536" s="19"/>
      <c r="I4536" s="19"/>
      <c r="J4536" s="176" t="str">
        <f>IF(AND(C4536&lt;&gt;"",COUNTIF('3.工程情報'!$C$6:$C$501,C4536)=0),"工程記号が3.工程情報に存在しません。","")</f>
        <v/>
      </c>
    </row>
    <row r="4537" spans="2:10" ht="18" customHeight="1">
      <c r="B4537" s="166"/>
      <c r="C4537" s="165"/>
      <c r="D4537" s="12" t="str">
        <f>IF(C4537="","",VLOOKUP(C4537,'3.工程情報'!$C$6:$D$501,2,FALSE))</f>
        <v/>
      </c>
      <c r="E4537" s="165"/>
      <c r="F4537" s="170"/>
      <c r="G4537" s="189" t="str">
        <f t="shared" si="70"/>
        <v/>
      </c>
      <c r="H4537" s="19"/>
      <c r="I4537" s="19"/>
      <c r="J4537" s="176" t="str">
        <f>IF(AND(C4537&lt;&gt;"",COUNTIF('3.工程情報'!$C$6:$C$501,C4537)=0),"工程記号が3.工程情報に存在しません。","")</f>
        <v/>
      </c>
    </row>
    <row r="4538" spans="2:10" ht="18" customHeight="1">
      <c r="B4538" s="166"/>
      <c r="C4538" s="165"/>
      <c r="D4538" s="12" t="str">
        <f>IF(C4538="","",VLOOKUP(C4538,'3.工程情報'!$C$6:$D$501,2,FALSE))</f>
        <v/>
      </c>
      <c r="E4538" s="165"/>
      <c r="F4538" s="170"/>
      <c r="G4538" s="189" t="str">
        <f t="shared" si="70"/>
        <v/>
      </c>
      <c r="H4538" s="19"/>
      <c r="I4538" s="19"/>
      <c r="J4538" s="176" t="str">
        <f>IF(AND(C4538&lt;&gt;"",COUNTIF('3.工程情報'!$C$6:$C$501,C4538)=0),"工程記号が3.工程情報に存在しません。","")</f>
        <v/>
      </c>
    </row>
    <row r="4539" spans="2:10" ht="18" customHeight="1">
      <c r="B4539" s="166"/>
      <c r="C4539" s="165"/>
      <c r="D4539" s="12" t="str">
        <f>IF(C4539="","",VLOOKUP(C4539,'3.工程情報'!$C$6:$D$501,2,FALSE))</f>
        <v/>
      </c>
      <c r="E4539" s="165"/>
      <c r="F4539" s="170"/>
      <c r="G4539" s="189" t="str">
        <f t="shared" si="70"/>
        <v/>
      </c>
      <c r="H4539" s="19"/>
      <c r="I4539" s="19"/>
      <c r="J4539" s="176" t="str">
        <f>IF(AND(C4539&lt;&gt;"",COUNTIF('3.工程情報'!$C$6:$C$501,C4539)=0),"工程記号が3.工程情報に存在しません。","")</f>
        <v/>
      </c>
    </row>
    <row r="4540" spans="2:10" ht="18" customHeight="1">
      <c r="B4540" s="166"/>
      <c r="C4540" s="165"/>
      <c r="D4540" s="12" t="str">
        <f>IF(C4540="","",VLOOKUP(C4540,'3.工程情報'!$C$6:$D$501,2,FALSE))</f>
        <v/>
      </c>
      <c r="E4540" s="165"/>
      <c r="F4540" s="170"/>
      <c r="G4540" s="189" t="str">
        <f t="shared" si="70"/>
        <v/>
      </c>
      <c r="H4540" s="19"/>
      <c r="I4540" s="19"/>
      <c r="J4540" s="176" t="str">
        <f>IF(AND(C4540&lt;&gt;"",COUNTIF('3.工程情報'!$C$6:$C$501,C4540)=0),"工程記号が3.工程情報に存在しません。","")</f>
        <v/>
      </c>
    </row>
    <row r="4541" spans="2:10" ht="18" customHeight="1">
      <c r="B4541" s="166"/>
      <c r="C4541" s="165"/>
      <c r="D4541" s="12" t="str">
        <f>IF(C4541="","",VLOOKUP(C4541,'3.工程情報'!$C$6:$D$501,2,FALSE))</f>
        <v/>
      </c>
      <c r="E4541" s="165"/>
      <c r="F4541" s="170"/>
      <c r="G4541" s="189" t="str">
        <f t="shared" si="70"/>
        <v/>
      </c>
      <c r="H4541" s="19"/>
      <c r="I4541" s="19"/>
      <c r="J4541" s="176" t="str">
        <f>IF(AND(C4541&lt;&gt;"",COUNTIF('3.工程情報'!$C$6:$C$501,C4541)=0),"工程記号が3.工程情報に存在しません。","")</f>
        <v/>
      </c>
    </row>
    <row r="4542" spans="2:10" ht="18" customHeight="1">
      <c r="B4542" s="166"/>
      <c r="C4542" s="165"/>
      <c r="D4542" s="12" t="str">
        <f>IF(C4542="","",VLOOKUP(C4542,'3.工程情報'!$C$6:$D$501,2,FALSE))</f>
        <v/>
      </c>
      <c r="E4542" s="165"/>
      <c r="F4542" s="170"/>
      <c r="G4542" s="189" t="str">
        <f t="shared" si="70"/>
        <v/>
      </c>
      <c r="H4542" s="19"/>
      <c r="I4542" s="19"/>
      <c r="J4542" s="176" t="str">
        <f>IF(AND(C4542&lt;&gt;"",COUNTIF('3.工程情報'!$C$6:$C$501,C4542)=0),"工程記号が3.工程情報に存在しません。","")</f>
        <v/>
      </c>
    </row>
    <row r="4543" spans="2:10" ht="18" customHeight="1">
      <c r="B4543" s="166"/>
      <c r="C4543" s="165"/>
      <c r="D4543" s="12" t="str">
        <f>IF(C4543="","",VLOOKUP(C4543,'3.工程情報'!$C$6:$D$501,2,FALSE))</f>
        <v/>
      </c>
      <c r="E4543" s="165"/>
      <c r="F4543" s="170"/>
      <c r="G4543" s="189" t="str">
        <f t="shared" si="70"/>
        <v/>
      </c>
      <c r="H4543" s="19"/>
      <c r="I4543" s="19"/>
      <c r="J4543" s="176" t="str">
        <f>IF(AND(C4543&lt;&gt;"",COUNTIF('3.工程情報'!$C$6:$C$501,C4543)=0),"工程記号が3.工程情報に存在しません。","")</f>
        <v/>
      </c>
    </row>
    <row r="4544" spans="2:10" ht="18" customHeight="1">
      <c r="B4544" s="166"/>
      <c r="C4544" s="165"/>
      <c r="D4544" s="12" t="str">
        <f>IF(C4544="","",VLOOKUP(C4544,'3.工程情報'!$C$6:$D$501,2,FALSE))</f>
        <v/>
      </c>
      <c r="E4544" s="165"/>
      <c r="F4544" s="170"/>
      <c r="G4544" s="189" t="str">
        <f t="shared" si="70"/>
        <v/>
      </c>
      <c r="H4544" s="19"/>
      <c r="I4544" s="19"/>
      <c r="J4544" s="176" t="str">
        <f>IF(AND(C4544&lt;&gt;"",COUNTIF('3.工程情報'!$C$6:$C$501,C4544)=0),"工程記号が3.工程情報に存在しません。","")</f>
        <v/>
      </c>
    </row>
    <row r="4545" spans="2:10" ht="18" customHeight="1">
      <c r="B4545" s="166"/>
      <c r="C4545" s="165"/>
      <c r="D4545" s="12" t="str">
        <f>IF(C4545="","",VLOOKUP(C4545,'3.工程情報'!$C$6:$D$501,2,FALSE))</f>
        <v/>
      </c>
      <c r="E4545" s="165"/>
      <c r="F4545" s="170"/>
      <c r="G4545" s="189" t="str">
        <f t="shared" si="70"/>
        <v/>
      </c>
      <c r="H4545" s="19"/>
      <c r="I4545" s="19"/>
      <c r="J4545" s="176" t="str">
        <f>IF(AND(C4545&lt;&gt;"",COUNTIF('3.工程情報'!$C$6:$C$501,C4545)=0),"工程記号が3.工程情報に存在しません。","")</f>
        <v/>
      </c>
    </row>
    <row r="4546" spans="2:10" ht="18" customHeight="1">
      <c r="B4546" s="166"/>
      <c r="C4546" s="165"/>
      <c r="D4546" s="12" t="str">
        <f>IF(C4546="","",VLOOKUP(C4546,'3.工程情報'!$C$6:$D$501,2,FALSE))</f>
        <v/>
      </c>
      <c r="E4546" s="165"/>
      <c r="F4546" s="170"/>
      <c r="G4546" s="189" t="str">
        <f t="shared" si="70"/>
        <v/>
      </c>
      <c r="H4546" s="19"/>
      <c r="I4546" s="19"/>
      <c r="J4546" s="176" t="str">
        <f>IF(AND(C4546&lt;&gt;"",COUNTIF('3.工程情報'!$C$6:$C$501,C4546)=0),"工程記号が3.工程情報に存在しません。","")</f>
        <v/>
      </c>
    </row>
    <row r="4547" spans="2:10" ht="18" customHeight="1">
      <c r="B4547" s="166"/>
      <c r="C4547" s="165"/>
      <c r="D4547" s="12" t="str">
        <f>IF(C4547="","",VLOOKUP(C4547,'3.工程情報'!$C$6:$D$501,2,FALSE))</f>
        <v/>
      </c>
      <c r="E4547" s="165"/>
      <c r="F4547" s="170"/>
      <c r="G4547" s="189" t="str">
        <f t="shared" si="70"/>
        <v/>
      </c>
      <c r="H4547" s="19"/>
      <c r="I4547" s="19"/>
      <c r="J4547" s="176" t="str">
        <f>IF(AND(C4547&lt;&gt;"",COUNTIF('3.工程情報'!$C$6:$C$501,C4547)=0),"工程記号が3.工程情報に存在しません。","")</f>
        <v/>
      </c>
    </row>
    <row r="4548" spans="2:10" ht="18" customHeight="1">
      <c r="B4548" s="166"/>
      <c r="C4548" s="165"/>
      <c r="D4548" s="12" t="str">
        <f>IF(C4548="","",VLOOKUP(C4548,'3.工程情報'!$C$6:$D$501,2,FALSE))</f>
        <v/>
      </c>
      <c r="E4548" s="165"/>
      <c r="F4548" s="170"/>
      <c r="G4548" s="189" t="str">
        <f t="shared" si="70"/>
        <v/>
      </c>
      <c r="H4548" s="19"/>
      <c r="I4548" s="19"/>
      <c r="J4548" s="176" t="str">
        <f>IF(AND(C4548&lt;&gt;"",COUNTIF('3.工程情報'!$C$6:$C$501,C4548)=0),"工程記号が3.工程情報に存在しません。","")</f>
        <v/>
      </c>
    </row>
    <row r="4549" spans="2:10" ht="18" customHeight="1">
      <c r="B4549" s="166"/>
      <c r="C4549" s="165"/>
      <c r="D4549" s="12" t="str">
        <f>IF(C4549="","",VLOOKUP(C4549,'3.工程情報'!$C$6:$D$501,2,FALSE))</f>
        <v/>
      </c>
      <c r="E4549" s="165"/>
      <c r="F4549" s="170"/>
      <c r="G4549" s="189" t="str">
        <f t="shared" si="70"/>
        <v/>
      </c>
      <c r="H4549" s="19"/>
      <c r="I4549" s="19"/>
      <c r="J4549" s="176" t="str">
        <f>IF(AND(C4549&lt;&gt;"",COUNTIF('3.工程情報'!$C$6:$C$501,C4549)=0),"工程記号が3.工程情報に存在しません。","")</f>
        <v/>
      </c>
    </row>
    <row r="4550" spans="2:10" ht="18" customHeight="1">
      <c r="B4550" s="166"/>
      <c r="C4550" s="165"/>
      <c r="D4550" s="12" t="str">
        <f>IF(C4550="","",VLOOKUP(C4550,'3.工程情報'!$C$6:$D$501,2,FALSE))</f>
        <v/>
      </c>
      <c r="E4550" s="165"/>
      <c r="F4550" s="170"/>
      <c r="G4550" s="189" t="str">
        <f t="shared" ref="G4550:G4613" si="71">C4550&amp;E4550</f>
        <v/>
      </c>
      <c r="H4550" s="19"/>
      <c r="I4550" s="19"/>
      <c r="J4550" s="176" t="str">
        <f>IF(AND(C4550&lt;&gt;"",COUNTIF('3.工程情報'!$C$6:$C$501,C4550)=0),"工程記号が3.工程情報に存在しません。","")</f>
        <v/>
      </c>
    </row>
    <row r="4551" spans="2:10" ht="18" customHeight="1">
      <c r="B4551" s="166"/>
      <c r="C4551" s="165"/>
      <c r="D4551" s="12" t="str">
        <f>IF(C4551="","",VLOOKUP(C4551,'3.工程情報'!$C$6:$D$501,2,FALSE))</f>
        <v/>
      </c>
      <c r="E4551" s="165"/>
      <c r="F4551" s="170"/>
      <c r="G4551" s="189" t="str">
        <f t="shared" si="71"/>
        <v/>
      </c>
      <c r="H4551" s="19"/>
      <c r="I4551" s="19"/>
      <c r="J4551" s="176" t="str">
        <f>IF(AND(C4551&lt;&gt;"",COUNTIF('3.工程情報'!$C$6:$C$501,C4551)=0),"工程記号が3.工程情報に存在しません。","")</f>
        <v/>
      </c>
    </row>
    <row r="4552" spans="2:10" ht="18" customHeight="1">
      <c r="B4552" s="166"/>
      <c r="C4552" s="165"/>
      <c r="D4552" s="12" t="str">
        <f>IF(C4552="","",VLOOKUP(C4552,'3.工程情報'!$C$6:$D$501,2,FALSE))</f>
        <v/>
      </c>
      <c r="E4552" s="165"/>
      <c r="F4552" s="170"/>
      <c r="G4552" s="189" t="str">
        <f t="shared" si="71"/>
        <v/>
      </c>
      <c r="H4552" s="19"/>
      <c r="I4552" s="19"/>
      <c r="J4552" s="176" t="str">
        <f>IF(AND(C4552&lt;&gt;"",COUNTIF('3.工程情報'!$C$6:$C$501,C4552)=0),"工程記号が3.工程情報に存在しません。","")</f>
        <v/>
      </c>
    </row>
    <row r="4553" spans="2:10" ht="18" customHeight="1">
      <c r="B4553" s="166"/>
      <c r="C4553" s="165"/>
      <c r="D4553" s="12" t="str">
        <f>IF(C4553="","",VLOOKUP(C4553,'3.工程情報'!$C$6:$D$501,2,FALSE))</f>
        <v/>
      </c>
      <c r="E4553" s="165"/>
      <c r="F4553" s="170"/>
      <c r="G4553" s="189" t="str">
        <f t="shared" si="71"/>
        <v/>
      </c>
      <c r="H4553" s="19"/>
      <c r="I4553" s="19"/>
      <c r="J4553" s="176" t="str">
        <f>IF(AND(C4553&lt;&gt;"",COUNTIF('3.工程情報'!$C$6:$C$501,C4553)=0),"工程記号が3.工程情報に存在しません。","")</f>
        <v/>
      </c>
    </row>
    <row r="4554" spans="2:10" ht="18" customHeight="1">
      <c r="B4554" s="166"/>
      <c r="C4554" s="165"/>
      <c r="D4554" s="12" t="str">
        <f>IF(C4554="","",VLOOKUP(C4554,'3.工程情報'!$C$6:$D$501,2,FALSE))</f>
        <v/>
      </c>
      <c r="E4554" s="165"/>
      <c r="F4554" s="170"/>
      <c r="G4554" s="189" t="str">
        <f t="shared" si="71"/>
        <v/>
      </c>
      <c r="H4554" s="19"/>
      <c r="I4554" s="19"/>
      <c r="J4554" s="176" t="str">
        <f>IF(AND(C4554&lt;&gt;"",COUNTIF('3.工程情報'!$C$6:$C$501,C4554)=0),"工程記号が3.工程情報に存在しません。","")</f>
        <v/>
      </c>
    </row>
    <row r="4555" spans="2:10" ht="18" customHeight="1">
      <c r="B4555" s="166"/>
      <c r="C4555" s="165"/>
      <c r="D4555" s="12" t="str">
        <f>IF(C4555="","",VLOOKUP(C4555,'3.工程情報'!$C$6:$D$501,2,FALSE))</f>
        <v/>
      </c>
      <c r="E4555" s="165"/>
      <c r="F4555" s="170"/>
      <c r="G4555" s="189" t="str">
        <f t="shared" si="71"/>
        <v/>
      </c>
      <c r="H4555" s="19"/>
      <c r="I4555" s="19"/>
      <c r="J4555" s="176" t="str">
        <f>IF(AND(C4555&lt;&gt;"",COUNTIF('3.工程情報'!$C$6:$C$501,C4555)=0),"工程記号が3.工程情報に存在しません。","")</f>
        <v/>
      </c>
    </row>
    <row r="4556" spans="2:10" ht="18" customHeight="1">
      <c r="B4556" s="166"/>
      <c r="C4556" s="165"/>
      <c r="D4556" s="12" t="str">
        <f>IF(C4556="","",VLOOKUP(C4556,'3.工程情報'!$C$6:$D$501,2,FALSE))</f>
        <v/>
      </c>
      <c r="E4556" s="165"/>
      <c r="F4556" s="170"/>
      <c r="G4556" s="189" t="str">
        <f t="shared" si="71"/>
        <v/>
      </c>
      <c r="H4556" s="19"/>
      <c r="I4556" s="19"/>
      <c r="J4556" s="176" t="str">
        <f>IF(AND(C4556&lt;&gt;"",COUNTIF('3.工程情報'!$C$6:$C$501,C4556)=0),"工程記号が3.工程情報に存在しません。","")</f>
        <v/>
      </c>
    </row>
    <row r="4557" spans="2:10" ht="18" customHeight="1">
      <c r="B4557" s="166"/>
      <c r="C4557" s="165"/>
      <c r="D4557" s="12" t="str">
        <f>IF(C4557="","",VLOOKUP(C4557,'3.工程情報'!$C$6:$D$501,2,FALSE))</f>
        <v/>
      </c>
      <c r="E4557" s="165"/>
      <c r="F4557" s="170"/>
      <c r="G4557" s="189" t="str">
        <f t="shared" si="71"/>
        <v/>
      </c>
      <c r="H4557" s="19"/>
      <c r="I4557" s="19"/>
      <c r="J4557" s="176" t="str">
        <f>IF(AND(C4557&lt;&gt;"",COUNTIF('3.工程情報'!$C$6:$C$501,C4557)=0),"工程記号が3.工程情報に存在しません。","")</f>
        <v/>
      </c>
    </row>
    <row r="4558" spans="2:10" ht="18" customHeight="1">
      <c r="B4558" s="166"/>
      <c r="C4558" s="165"/>
      <c r="D4558" s="12" t="str">
        <f>IF(C4558="","",VLOOKUP(C4558,'3.工程情報'!$C$6:$D$501,2,FALSE))</f>
        <v/>
      </c>
      <c r="E4558" s="165"/>
      <c r="F4558" s="170"/>
      <c r="G4558" s="189" t="str">
        <f t="shared" si="71"/>
        <v/>
      </c>
      <c r="H4558" s="19"/>
      <c r="I4558" s="19"/>
      <c r="J4558" s="176" t="str">
        <f>IF(AND(C4558&lt;&gt;"",COUNTIF('3.工程情報'!$C$6:$C$501,C4558)=0),"工程記号が3.工程情報に存在しません。","")</f>
        <v/>
      </c>
    </row>
    <row r="4559" spans="2:10" ht="18" customHeight="1">
      <c r="B4559" s="166"/>
      <c r="C4559" s="165"/>
      <c r="D4559" s="12" t="str">
        <f>IF(C4559="","",VLOOKUP(C4559,'3.工程情報'!$C$6:$D$501,2,FALSE))</f>
        <v/>
      </c>
      <c r="E4559" s="165"/>
      <c r="F4559" s="170"/>
      <c r="G4559" s="189" t="str">
        <f t="shared" si="71"/>
        <v/>
      </c>
      <c r="H4559" s="19"/>
      <c r="I4559" s="19"/>
      <c r="J4559" s="176" t="str">
        <f>IF(AND(C4559&lt;&gt;"",COUNTIF('3.工程情報'!$C$6:$C$501,C4559)=0),"工程記号が3.工程情報に存在しません。","")</f>
        <v/>
      </c>
    </row>
    <row r="4560" spans="2:10" ht="18" customHeight="1">
      <c r="B4560" s="166"/>
      <c r="C4560" s="165"/>
      <c r="D4560" s="12" t="str">
        <f>IF(C4560="","",VLOOKUP(C4560,'3.工程情報'!$C$6:$D$501,2,FALSE))</f>
        <v/>
      </c>
      <c r="E4560" s="165"/>
      <c r="F4560" s="170"/>
      <c r="G4560" s="189" t="str">
        <f t="shared" si="71"/>
        <v/>
      </c>
      <c r="H4560" s="19"/>
      <c r="I4560" s="19"/>
      <c r="J4560" s="176" t="str">
        <f>IF(AND(C4560&lt;&gt;"",COUNTIF('3.工程情報'!$C$6:$C$501,C4560)=0),"工程記号が3.工程情報に存在しません。","")</f>
        <v/>
      </c>
    </row>
    <row r="4561" spans="2:10" ht="18" customHeight="1">
      <c r="B4561" s="166"/>
      <c r="C4561" s="165"/>
      <c r="D4561" s="12" t="str">
        <f>IF(C4561="","",VLOOKUP(C4561,'3.工程情報'!$C$6:$D$501,2,FALSE))</f>
        <v/>
      </c>
      <c r="E4561" s="165"/>
      <c r="F4561" s="170"/>
      <c r="G4561" s="189" t="str">
        <f t="shared" si="71"/>
        <v/>
      </c>
      <c r="H4561" s="19"/>
      <c r="I4561" s="19"/>
      <c r="J4561" s="176" t="str">
        <f>IF(AND(C4561&lt;&gt;"",COUNTIF('3.工程情報'!$C$6:$C$501,C4561)=0),"工程記号が3.工程情報に存在しません。","")</f>
        <v/>
      </c>
    </row>
    <row r="4562" spans="2:10" ht="18" customHeight="1">
      <c r="B4562" s="166"/>
      <c r="C4562" s="165"/>
      <c r="D4562" s="12" t="str">
        <f>IF(C4562="","",VLOOKUP(C4562,'3.工程情報'!$C$6:$D$501,2,FALSE))</f>
        <v/>
      </c>
      <c r="E4562" s="165"/>
      <c r="F4562" s="170"/>
      <c r="G4562" s="189" t="str">
        <f t="shared" si="71"/>
        <v/>
      </c>
      <c r="H4562" s="19"/>
      <c r="I4562" s="19"/>
      <c r="J4562" s="176" t="str">
        <f>IF(AND(C4562&lt;&gt;"",COUNTIF('3.工程情報'!$C$6:$C$501,C4562)=0),"工程記号が3.工程情報に存在しません。","")</f>
        <v/>
      </c>
    </row>
    <row r="4563" spans="2:10" ht="18" customHeight="1">
      <c r="B4563" s="166"/>
      <c r="C4563" s="165"/>
      <c r="D4563" s="12" t="str">
        <f>IF(C4563="","",VLOOKUP(C4563,'3.工程情報'!$C$6:$D$501,2,FALSE))</f>
        <v/>
      </c>
      <c r="E4563" s="165"/>
      <c r="F4563" s="170"/>
      <c r="G4563" s="189" t="str">
        <f t="shared" si="71"/>
        <v/>
      </c>
      <c r="H4563" s="19"/>
      <c r="I4563" s="19"/>
      <c r="J4563" s="176" t="str">
        <f>IF(AND(C4563&lt;&gt;"",COUNTIF('3.工程情報'!$C$6:$C$501,C4563)=0),"工程記号が3.工程情報に存在しません。","")</f>
        <v/>
      </c>
    </row>
    <row r="4564" spans="2:10" ht="18" customHeight="1">
      <c r="B4564" s="166"/>
      <c r="C4564" s="165"/>
      <c r="D4564" s="12" t="str">
        <f>IF(C4564="","",VLOOKUP(C4564,'3.工程情報'!$C$6:$D$501,2,FALSE))</f>
        <v/>
      </c>
      <c r="E4564" s="165"/>
      <c r="F4564" s="170"/>
      <c r="G4564" s="189" t="str">
        <f t="shared" si="71"/>
        <v/>
      </c>
      <c r="H4564" s="19"/>
      <c r="I4564" s="19"/>
      <c r="J4564" s="176" t="str">
        <f>IF(AND(C4564&lt;&gt;"",COUNTIF('3.工程情報'!$C$6:$C$501,C4564)=0),"工程記号が3.工程情報に存在しません。","")</f>
        <v/>
      </c>
    </row>
    <row r="4565" spans="2:10" ht="18" customHeight="1">
      <c r="B4565" s="166"/>
      <c r="C4565" s="165"/>
      <c r="D4565" s="12" t="str">
        <f>IF(C4565="","",VLOOKUP(C4565,'3.工程情報'!$C$6:$D$501,2,FALSE))</f>
        <v/>
      </c>
      <c r="E4565" s="165"/>
      <c r="F4565" s="170"/>
      <c r="G4565" s="189" t="str">
        <f t="shared" si="71"/>
        <v/>
      </c>
      <c r="H4565" s="19"/>
      <c r="I4565" s="19"/>
      <c r="J4565" s="176" t="str">
        <f>IF(AND(C4565&lt;&gt;"",COUNTIF('3.工程情報'!$C$6:$C$501,C4565)=0),"工程記号が3.工程情報に存在しません。","")</f>
        <v/>
      </c>
    </row>
    <row r="4566" spans="2:10" ht="18" customHeight="1">
      <c r="B4566" s="166"/>
      <c r="C4566" s="165"/>
      <c r="D4566" s="12" t="str">
        <f>IF(C4566="","",VLOOKUP(C4566,'3.工程情報'!$C$6:$D$501,2,FALSE))</f>
        <v/>
      </c>
      <c r="E4566" s="165"/>
      <c r="F4566" s="170"/>
      <c r="G4566" s="189" t="str">
        <f t="shared" si="71"/>
        <v/>
      </c>
      <c r="H4566" s="19"/>
      <c r="I4566" s="19"/>
      <c r="J4566" s="176" t="str">
        <f>IF(AND(C4566&lt;&gt;"",COUNTIF('3.工程情報'!$C$6:$C$501,C4566)=0),"工程記号が3.工程情報に存在しません。","")</f>
        <v/>
      </c>
    </row>
    <row r="4567" spans="2:10" ht="18" customHeight="1">
      <c r="B4567" s="166"/>
      <c r="C4567" s="165"/>
      <c r="D4567" s="12" t="str">
        <f>IF(C4567="","",VLOOKUP(C4567,'3.工程情報'!$C$6:$D$501,2,FALSE))</f>
        <v/>
      </c>
      <c r="E4567" s="165"/>
      <c r="F4567" s="170"/>
      <c r="G4567" s="189" t="str">
        <f t="shared" si="71"/>
        <v/>
      </c>
      <c r="H4567" s="19"/>
      <c r="I4567" s="19"/>
      <c r="J4567" s="176" t="str">
        <f>IF(AND(C4567&lt;&gt;"",COUNTIF('3.工程情報'!$C$6:$C$501,C4567)=0),"工程記号が3.工程情報に存在しません。","")</f>
        <v/>
      </c>
    </row>
    <row r="4568" spans="2:10" ht="18" customHeight="1">
      <c r="B4568" s="166"/>
      <c r="C4568" s="165"/>
      <c r="D4568" s="12" t="str">
        <f>IF(C4568="","",VLOOKUP(C4568,'3.工程情報'!$C$6:$D$501,2,FALSE))</f>
        <v/>
      </c>
      <c r="E4568" s="165"/>
      <c r="F4568" s="170"/>
      <c r="G4568" s="189" t="str">
        <f t="shared" si="71"/>
        <v/>
      </c>
      <c r="H4568" s="19"/>
      <c r="I4568" s="19"/>
      <c r="J4568" s="176" t="str">
        <f>IF(AND(C4568&lt;&gt;"",COUNTIF('3.工程情報'!$C$6:$C$501,C4568)=0),"工程記号が3.工程情報に存在しません。","")</f>
        <v/>
      </c>
    </row>
    <row r="4569" spans="2:10" ht="18" customHeight="1">
      <c r="B4569" s="166"/>
      <c r="C4569" s="165"/>
      <c r="D4569" s="12" t="str">
        <f>IF(C4569="","",VLOOKUP(C4569,'3.工程情報'!$C$6:$D$501,2,FALSE))</f>
        <v/>
      </c>
      <c r="E4569" s="165"/>
      <c r="F4569" s="170"/>
      <c r="G4569" s="189" t="str">
        <f t="shared" si="71"/>
        <v/>
      </c>
      <c r="H4569" s="19"/>
      <c r="I4569" s="19"/>
      <c r="J4569" s="176" t="str">
        <f>IF(AND(C4569&lt;&gt;"",COUNTIF('3.工程情報'!$C$6:$C$501,C4569)=0),"工程記号が3.工程情報に存在しません。","")</f>
        <v/>
      </c>
    </row>
    <row r="4570" spans="2:10" ht="18" customHeight="1">
      <c r="B4570" s="166"/>
      <c r="C4570" s="165"/>
      <c r="D4570" s="12" t="str">
        <f>IF(C4570="","",VLOOKUP(C4570,'3.工程情報'!$C$6:$D$501,2,FALSE))</f>
        <v/>
      </c>
      <c r="E4570" s="165"/>
      <c r="F4570" s="170"/>
      <c r="G4570" s="189" t="str">
        <f t="shared" si="71"/>
        <v/>
      </c>
      <c r="H4570" s="19"/>
      <c r="I4570" s="19"/>
      <c r="J4570" s="176" t="str">
        <f>IF(AND(C4570&lt;&gt;"",COUNTIF('3.工程情報'!$C$6:$C$501,C4570)=0),"工程記号が3.工程情報に存在しません。","")</f>
        <v/>
      </c>
    </row>
    <row r="4571" spans="2:10" ht="18" customHeight="1">
      <c r="B4571" s="166"/>
      <c r="C4571" s="165"/>
      <c r="D4571" s="12" t="str">
        <f>IF(C4571="","",VLOOKUP(C4571,'3.工程情報'!$C$6:$D$501,2,FALSE))</f>
        <v/>
      </c>
      <c r="E4571" s="165"/>
      <c r="F4571" s="170"/>
      <c r="G4571" s="189" t="str">
        <f t="shared" si="71"/>
        <v/>
      </c>
      <c r="H4571" s="19"/>
      <c r="I4571" s="19"/>
      <c r="J4571" s="176" t="str">
        <f>IF(AND(C4571&lt;&gt;"",COUNTIF('3.工程情報'!$C$6:$C$501,C4571)=0),"工程記号が3.工程情報に存在しません。","")</f>
        <v/>
      </c>
    </row>
    <row r="4572" spans="2:10" ht="18" customHeight="1">
      <c r="B4572" s="166"/>
      <c r="C4572" s="165"/>
      <c r="D4572" s="12" t="str">
        <f>IF(C4572="","",VLOOKUP(C4572,'3.工程情報'!$C$6:$D$501,2,FALSE))</f>
        <v/>
      </c>
      <c r="E4572" s="165"/>
      <c r="F4572" s="170"/>
      <c r="G4572" s="189" t="str">
        <f t="shared" si="71"/>
        <v/>
      </c>
      <c r="H4572" s="19"/>
      <c r="I4572" s="19"/>
      <c r="J4572" s="176" t="str">
        <f>IF(AND(C4572&lt;&gt;"",COUNTIF('3.工程情報'!$C$6:$C$501,C4572)=0),"工程記号が3.工程情報に存在しません。","")</f>
        <v/>
      </c>
    </row>
    <row r="4573" spans="2:10" ht="18" customHeight="1">
      <c r="B4573" s="166"/>
      <c r="C4573" s="165"/>
      <c r="D4573" s="12" t="str">
        <f>IF(C4573="","",VLOOKUP(C4573,'3.工程情報'!$C$6:$D$501,2,FALSE))</f>
        <v/>
      </c>
      <c r="E4573" s="165"/>
      <c r="F4573" s="170"/>
      <c r="G4573" s="189" t="str">
        <f t="shared" si="71"/>
        <v/>
      </c>
      <c r="H4573" s="19"/>
      <c r="I4573" s="19"/>
      <c r="J4573" s="176" t="str">
        <f>IF(AND(C4573&lt;&gt;"",COUNTIF('3.工程情報'!$C$6:$C$501,C4573)=0),"工程記号が3.工程情報に存在しません。","")</f>
        <v/>
      </c>
    </row>
    <row r="4574" spans="2:10" ht="18" customHeight="1">
      <c r="B4574" s="166"/>
      <c r="C4574" s="165"/>
      <c r="D4574" s="12" t="str">
        <f>IF(C4574="","",VLOOKUP(C4574,'3.工程情報'!$C$6:$D$501,2,FALSE))</f>
        <v/>
      </c>
      <c r="E4574" s="165"/>
      <c r="F4574" s="170"/>
      <c r="G4574" s="189" t="str">
        <f t="shared" si="71"/>
        <v/>
      </c>
      <c r="H4574" s="19"/>
      <c r="I4574" s="19"/>
      <c r="J4574" s="176" t="str">
        <f>IF(AND(C4574&lt;&gt;"",COUNTIF('3.工程情報'!$C$6:$C$501,C4574)=0),"工程記号が3.工程情報に存在しません。","")</f>
        <v/>
      </c>
    </row>
    <row r="4575" spans="2:10" ht="18" customHeight="1">
      <c r="B4575" s="166"/>
      <c r="C4575" s="165"/>
      <c r="D4575" s="12" t="str">
        <f>IF(C4575="","",VLOOKUP(C4575,'3.工程情報'!$C$6:$D$501,2,FALSE))</f>
        <v/>
      </c>
      <c r="E4575" s="165"/>
      <c r="F4575" s="170"/>
      <c r="G4575" s="189" t="str">
        <f t="shared" si="71"/>
        <v/>
      </c>
      <c r="H4575" s="19"/>
      <c r="I4575" s="19"/>
      <c r="J4575" s="176" t="str">
        <f>IF(AND(C4575&lt;&gt;"",COUNTIF('3.工程情報'!$C$6:$C$501,C4575)=0),"工程記号が3.工程情報に存在しません。","")</f>
        <v/>
      </c>
    </row>
    <row r="4576" spans="2:10" ht="18" customHeight="1">
      <c r="B4576" s="166"/>
      <c r="C4576" s="165"/>
      <c r="D4576" s="12" t="str">
        <f>IF(C4576="","",VLOOKUP(C4576,'3.工程情報'!$C$6:$D$501,2,FALSE))</f>
        <v/>
      </c>
      <c r="E4576" s="165"/>
      <c r="F4576" s="170"/>
      <c r="G4576" s="189" t="str">
        <f t="shared" si="71"/>
        <v/>
      </c>
      <c r="H4576" s="19"/>
      <c r="I4576" s="19"/>
      <c r="J4576" s="176" t="str">
        <f>IF(AND(C4576&lt;&gt;"",COUNTIF('3.工程情報'!$C$6:$C$501,C4576)=0),"工程記号が3.工程情報に存在しません。","")</f>
        <v/>
      </c>
    </row>
    <row r="4577" spans="2:10" ht="18" customHeight="1">
      <c r="B4577" s="166"/>
      <c r="C4577" s="165"/>
      <c r="D4577" s="12" t="str">
        <f>IF(C4577="","",VLOOKUP(C4577,'3.工程情報'!$C$6:$D$501,2,FALSE))</f>
        <v/>
      </c>
      <c r="E4577" s="165"/>
      <c r="F4577" s="170"/>
      <c r="G4577" s="189" t="str">
        <f t="shared" si="71"/>
        <v/>
      </c>
      <c r="H4577" s="19"/>
      <c r="I4577" s="19"/>
      <c r="J4577" s="176" t="str">
        <f>IF(AND(C4577&lt;&gt;"",COUNTIF('3.工程情報'!$C$6:$C$501,C4577)=0),"工程記号が3.工程情報に存在しません。","")</f>
        <v/>
      </c>
    </row>
    <row r="4578" spans="2:10" ht="18" customHeight="1">
      <c r="B4578" s="166"/>
      <c r="C4578" s="165"/>
      <c r="D4578" s="12" t="str">
        <f>IF(C4578="","",VLOOKUP(C4578,'3.工程情報'!$C$6:$D$501,2,FALSE))</f>
        <v/>
      </c>
      <c r="E4578" s="165"/>
      <c r="F4578" s="170"/>
      <c r="G4578" s="189" t="str">
        <f t="shared" si="71"/>
        <v/>
      </c>
      <c r="H4578" s="19"/>
      <c r="I4578" s="19"/>
      <c r="J4578" s="176" t="str">
        <f>IF(AND(C4578&lt;&gt;"",COUNTIF('3.工程情報'!$C$6:$C$501,C4578)=0),"工程記号が3.工程情報に存在しません。","")</f>
        <v/>
      </c>
    </row>
    <row r="4579" spans="2:10" ht="18" customHeight="1">
      <c r="B4579" s="166"/>
      <c r="C4579" s="165"/>
      <c r="D4579" s="12" t="str">
        <f>IF(C4579="","",VLOOKUP(C4579,'3.工程情報'!$C$6:$D$501,2,FALSE))</f>
        <v/>
      </c>
      <c r="E4579" s="165"/>
      <c r="F4579" s="170"/>
      <c r="G4579" s="189" t="str">
        <f t="shared" si="71"/>
        <v/>
      </c>
      <c r="H4579" s="19"/>
      <c r="I4579" s="19"/>
      <c r="J4579" s="176" t="str">
        <f>IF(AND(C4579&lt;&gt;"",COUNTIF('3.工程情報'!$C$6:$C$501,C4579)=0),"工程記号が3.工程情報に存在しません。","")</f>
        <v/>
      </c>
    </row>
    <row r="4580" spans="2:10" ht="18" customHeight="1">
      <c r="B4580" s="166"/>
      <c r="C4580" s="165"/>
      <c r="D4580" s="12" t="str">
        <f>IF(C4580="","",VLOOKUP(C4580,'3.工程情報'!$C$6:$D$501,2,FALSE))</f>
        <v/>
      </c>
      <c r="E4580" s="165"/>
      <c r="F4580" s="170"/>
      <c r="G4580" s="189" t="str">
        <f t="shared" si="71"/>
        <v/>
      </c>
      <c r="H4580" s="19"/>
      <c r="I4580" s="19"/>
      <c r="J4580" s="176" t="str">
        <f>IF(AND(C4580&lt;&gt;"",COUNTIF('3.工程情報'!$C$6:$C$501,C4580)=0),"工程記号が3.工程情報に存在しません。","")</f>
        <v/>
      </c>
    </row>
    <row r="4581" spans="2:10" ht="18" customHeight="1">
      <c r="B4581" s="166"/>
      <c r="C4581" s="165"/>
      <c r="D4581" s="12" t="str">
        <f>IF(C4581="","",VLOOKUP(C4581,'3.工程情報'!$C$6:$D$501,2,FALSE))</f>
        <v/>
      </c>
      <c r="E4581" s="165"/>
      <c r="F4581" s="170"/>
      <c r="G4581" s="189" t="str">
        <f t="shared" si="71"/>
        <v/>
      </c>
      <c r="H4581" s="19"/>
      <c r="I4581" s="19"/>
      <c r="J4581" s="176" t="str">
        <f>IF(AND(C4581&lt;&gt;"",COUNTIF('3.工程情報'!$C$6:$C$501,C4581)=0),"工程記号が3.工程情報に存在しません。","")</f>
        <v/>
      </c>
    </row>
    <row r="4582" spans="2:10" ht="18" customHeight="1">
      <c r="B4582" s="166"/>
      <c r="C4582" s="165"/>
      <c r="D4582" s="12" t="str">
        <f>IF(C4582="","",VLOOKUP(C4582,'3.工程情報'!$C$6:$D$501,2,FALSE))</f>
        <v/>
      </c>
      <c r="E4582" s="165"/>
      <c r="F4582" s="170"/>
      <c r="G4582" s="189" t="str">
        <f t="shared" si="71"/>
        <v/>
      </c>
      <c r="H4582" s="19"/>
      <c r="I4582" s="19"/>
      <c r="J4582" s="176" t="str">
        <f>IF(AND(C4582&lt;&gt;"",COUNTIF('3.工程情報'!$C$6:$C$501,C4582)=0),"工程記号が3.工程情報に存在しません。","")</f>
        <v/>
      </c>
    </row>
    <row r="4583" spans="2:10" ht="18" customHeight="1">
      <c r="B4583" s="166"/>
      <c r="C4583" s="165"/>
      <c r="D4583" s="12" t="str">
        <f>IF(C4583="","",VLOOKUP(C4583,'3.工程情報'!$C$6:$D$501,2,FALSE))</f>
        <v/>
      </c>
      <c r="E4583" s="165"/>
      <c r="F4583" s="170"/>
      <c r="G4583" s="189" t="str">
        <f t="shared" si="71"/>
        <v/>
      </c>
      <c r="H4583" s="19"/>
      <c r="I4583" s="19"/>
      <c r="J4583" s="176" t="str">
        <f>IF(AND(C4583&lt;&gt;"",COUNTIF('3.工程情報'!$C$6:$C$501,C4583)=0),"工程記号が3.工程情報に存在しません。","")</f>
        <v/>
      </c>
    </row>
    <row r="4584" spans="2:10" ht="18" customHeight="1">
      <c r="B4584" s="166"/>
      <c r="C4584" s="165"/>
      <c r="D4584" s="12" t="str">
        <f>IF(C4584="","",VLOOKUP(C4584,'3.工程情報'!$C$6:$D$501,2,FALSE))</f>
        <v/>
      </c>
      <c r="E4584" s="165"/>
      <c r="F4584" s="170"/>
      <c r="G4584" s="189" t="str">
        <f t="shared" si="71"/>
        <v/>
      </c>
      <c r="H4584" s="19"/>
      <c r="I4584" s="19"/>
      <c r="J4584" s="176" t="str">
        <f>IF(AND(C4584&lt;&gt;"",COUNTIF('3.工程情報'!$C$6:$C$501,C4584)=0),"工程記号が3.工程情報に存在しません。","")</f>
        <v/>
      </c>
    </row>
    <row r="4585" spans="2:10" ht="18" customHeight="1">
      <c r="B4585" s="166"/>
      <c r="C4585" s="165"/>
      <c r="D4585" s="12" t="str">
        <f>IF(C4585="","",VLOOKUP(C4585,'3.工程情報'!$C$6:$D$501,2,FALSE))</f>
        <v/>
      </c>
      <c r="E4585" s="165"/>
      <c r="F4585" s="170"/>
      <c r="G4585" s="189" t="str">
        <f t="shared" si="71"/>
        <v/>
      </c>
      <c r="H4585" s="19"/>
      <c r="I4585" s="19"/>
      <c r="J4585" s="176" t="str">
        <f>IF(AND(C4585&lt;&gt;"",COUNTIF('3.工程情報'!$C$6:$C$501,C4585)=0),"工程記号が3.工程情報に存在しません。","")</f>
        <v/>
      </c>
    </row>
    <row r="4586" spans="2:10" ht="18" customHeight="1">
      <c r="B4586" s="166"/>
      <c r="C4586" s="165"/>
      <c r="D4586" s="12" t="str">
        <f>IF(C4586="","",VLOOKUP(C4586,'3.工程情報'!$C$6:$D$501,2,FALSE))</f>
        <v/>
      </c>
      <c r="E4586" s="165"/>
      <c r="F4586" s="170"/>
      <c r="G4586" s="189" t="str">
        <f t="shared" si="71"/>
        <v/>
      </c>
      <c r="H4586" s="19"/>
      <c r="I4586" s="19"/>
      <c r="J4586" s="176" t="str">
        <f>IF(AND(C4586&lt;&gt;"",COUNTIF('3.工程情報'!$C$6:$C$501,C4586)=0),"工程記号が3.工程情報に存在しません。","")</f>
        <v/>
      </c>
    </row>
    <row r="4587" spans="2:10" ht="18" customHeight="1">
      <c r="B4587" s="166"/>
      <c r="C4587" s="165"/>
      <c r="D4587" s="12" t="str">
        <f>IF(C4587="","",VLOOKUP(C4587,'3.工程情報'!$C$6:$D$501,2,FALSE))</f>
        <v/>
      </c>
      <c r="E4587" s="165"/>
      <c r="F4587" s="170"/>
      <c r="G4587" s="189" t="str">
        <f t="shared" si="71"/>
        <v/>
      </c>
      <c r="H4587" s="19"/>
      <c r="I4587" s="19"/>
      <c r="J4587" s="176" t="str">
        <f>IF(AND(C4587&lt;&gt;"",COUNTIF('3.工程情報'!$C$6:$C$501,C4587)=0),"工程記号が3.工程情報に存在しません。","")</f>
        <v/>
      </c>
    </row>
    <row r="4588" spans="2:10" ht="18" customHeight="1">
      <c r="B4588" s="166"/>
      <c r="C4588" s="165"/>
      <c r="D4588" s="12" t="str">
        <f>IF(C4588="","",VLOOKUP(C4588,'3.工程情報'!$C$6:$D$501,2,FALSE))</f>
        <v/>
      </c>
      <c r="E4588" s="165"/>
      <c r="F4588" s="170"/>
      <c r="G4588" s="189" t="str">
        <f t="shared" si="71"/>
        <v/>
      </c>
      <c r="H4588" s="19"/>
      <c r="I4588" s="19"/>
      <c r="J4588" s="176" t="str">
        <f>IF(AND(C4588&lt;&gt;"",COUNTIF('3.工程情報'!$C$6:$C$501,C4588)=0),"工程記号が3.工程情報に存在しません。","")</f>
        <v/>
      </c>
    </row>
    <row r="4589" spans="2:10" ht="18" customHeight="1">
      <c r="B4589" s="166"/>
      <c r="C4589" s="165"/>
      <c r="D4589" s="12" t="str">
        <f>IF(C4589="","",VLOOKUP(C4589,'3.工程情報'!$C$6:$D$501,2,FALSE))</f>
        <v/>
      </c>
      <c r="E4589" s="165"/>
      <c r="F4589" s="170"/>
      <c r="G4589" s="189" t="str">
        <f t="shared" si="71"/>
        <v/>
      </c>
      <c r="H4589" s="19"/>
      <c r="I4589" s="19"/>
      <c r="J4589" s="176" t="str">
        <f>IF(AND(C4589&lt;&gt;"",COUNTIF('3.工程情報'!$C$6:$C$501,C4589)=0),"工程記号が3.工程情報に存在しません。","")</f>
        <v/>
      </c>
    </row>
    <row r="4590" spans="2:10" ht="18" customHeight="1">
      <c r="B4590" s="166"/>
      <c r="C4590" s="165"/>
      <c r="D4590" s="12" t="str">
        <f>IF(C4590="","",VLOOKUP(C4590,'3.工程情報'!$C$6:$D$501,2,FALSE))</f>
        <v/>
      </c>
      <c r="E4590" s="165"/>
      <c r="F4590" s="170"/>
      <c r="G4590" s="189" t="str">
        <f t="shared" si="71"/>
        <v/>
      </c>
      <c r="H4590" s="19"/>
      <c r="I4590" s="19"/>
      <c r="J4590" s="176" t="str">
        <f>IF(AND(C4590&lt;&gt;"",COUNTIF('3.工程情報'!$C$6:$C$501,C4590)=0),"工程記号が3.工程情報に存在しません。","")</f>
        <v/>
      </c>
    </row>
    <row r="4591" spans="2:10" ht="18" customHeight="1">
      <c r="B4591" s="166"/>
      <c r="C4591" s="165"/>
      <c r="D4591" s="12" t="str">
        <f>IF(C4591="","",VLOOKUP(C4591,'3.工程情報'!$C$6:$D$501,2,FALSE))</f>
        <v/>
      </c>
      <c r="E4591" s="165"/>
      <c r="F4591" s="170"/>
      <c r="G4591" s="189" t="str">
        <f t="shared" si="71"/>
        <v/>
      </c>
      <c r="H4591" s="19"/>
      <c r="I4591" s="19"/>
      <c r="J4591" s="176" t="str">
        <f>IF(AND(C4591&lt;&gt;"",COUNTIF('3.工程情報'!$C$6:$C$501,C4591)=0),"工程記号が3.工程情報に存在しません。","")</f>
        <v/>
      </c>
    </row>
    <row r="4592" spans="2:10" ht="18" customHeight="1">
      <c r="B4592" s="166"/>
      <c r="C4592" s="165"/>
      <c r="D4592" s="12" t="str">
        <f>IF(C4592="","",VLOOKUP(C4592,'3.工程情報'!$C$6:$D$501,2,FALSE))</f>
        <v/>
      </c>
      <c r="E4592" s="165"/>
      <c r="F4592" s="170"/>
      <c r="G4592" s="189" t="str">
        <f t="shared" si="71"/>
        <v/>
      </c>
      <c r="H4592" s="19"/>
      <c r="I4592" s="19"/>
      <c r="J4592" s="176" t="str">
        <f>IF(AND(C4592&lt;&gt;"",COUNTIF('3.工程情報'!$C$6:$C$501,C4592)=0),"工程記号が3.工程情報に存在しません。","")</f>
        <v/>
      </c>
    </row>
    <row r="4593" spans="2:10" ht="18" customHeight="1">
      <c r="B4593" s="166"/>
      <c r="C4593" s="165"/>
      <c r="D4593" s="12" t="str">
        <f>IF(C4593="","",VLOOKUP(C4593,'3.工程情報'!$C$6:$D$501,2,FALSE))</f>
        <v/>
      </c>
      <c r="E4593" s="165"/>
      <c r="F4593" s="170"/>
      <c r="G4593" s="189" t="str">
        <f t="shared" si="71"/>
        <v/>
      </c>
      <c r="H4593" s="19"/>
      <c r="I4593" s="19"/>
      <c r="J4593" s="176" t="str">
        <f>IF(AND(C4593&lt;&gt;"",COUNTIF('3.工程情報'!$C$6:$C$501,C4593)=0),"工程記号が3.工程情報に存在しません。","")</f>
        <v/>
      </c>
    </row>
    <row r="4594" spans="2:10" ht="18" customHeight="1">
      <c r="B4594" s="166"/>
      <c r="C4594" s="165"/>
      <c r="D4594" s="12" t="str">
        <f>IF(C4594="","",VLOOKUP(C4594,'3.工程情報'!$C$6:$D$501,2,FALSE))</f>
        <v/>
      </c>
      <c r="E4594" s="165"/>
      <c r="F4594" s="170"/>
      <c r="G4594" s="189" t="str">
        <f t="shared" si="71"/>
        <v/>
      </c>
      <c r="H4594" s="19"/>
      <c r="I4594" s="19"/>
      <c r="J4594" s="176" t="str">
        <f>IF(AND(C4594&lt;&gt;"",COUNTIF('3.工程情報'!$C$6:$C$501,C4594)=0),"工程記号が3.工程情報に存在しません。","")</f>
        <v/>
      </c>
    </row>
    <row r="4595" spans="2:10" ht="18" customHeight="1">
      <c r="B4595" s="166"/>
      <c r="C4595" s="165"/>
      <c r="D4595" s="12" t="str">
        <f>IF(C4595="","",VLOOKUP(C4595,'3.工程情報'!$C$6:$D$501,2,FALSE))</f>
        <v/>
      </c>
      <c r="E4595" s="165"/>
      <c r="F4595" s="170"/>
      <c r="G4595" s="189" t="str">
        <f t="shared" si="71"/>
        <v/>
      </c>
      <c r="H4595" s="19"/>
      <c r="I4595" s="19"/>
      <c r="J4595" s="176" t="str">
        <f>IF(AND(C4595&lt;&gt;"",COUNTIF('3.工程情報'!$C$6:$C$501,C4595)=0),"工程記号が3.工程情報に存在しません。","")</f>
        <v/>
      </c>
    </row>
    <row r="4596" spans="2:10" ht="18" customHeight="1">
      <c r="B4596" s="166"/>
      <c r="C4596" s="165"/>
      <c r="D4596" s="12" t="str">
        <f>IF(C4596="","",VLOOKUP(C4596,'3.工程情報'!$C$6:$D$501,2,FALSE))</f>
        <v/>
      </c>
      <c r="E4596" s="165"/>
      <c r="F4596" s="170"/>
      <c r="G4596" s="189" t="str">
        <f t="shared" si="71"/>
        <v/>
      </c>
      <c r="H4596" s="19"/>
      <c r="I4596" s="19"/>
      <c r="J4596" s="176" t="str">
        <f>IF(AND(C4596&lt;&gt;"",COUNTIF('3.工程情報'!$C$6:$C$501,C4596)=0),"工程記号が3.工程情報に存在しません。","")</f>
        <v/>
      </c>
    </row>
    <row r="4597" spans="2:10" ht="18" customHeight="1">
      <c r="B4597" s="166"/>
      <c r="C4597" s="165"/>
      <c r="D4597" s="12" t="str">
        <f>IF(C4597="","",VLOOKUP(C4597,'3.工程情報'!$C$6:$D$501,2,FALSE))</f>
        <v/>
      </c>
      <c r="E4597" s="165"/>
      <c r="F4597" s="170"/>
      <c r="G4597" s="189" t="str">
        <f t="shared" si="71"/>
        <v/>
      </c>
      <c r="H4597" s="19"/>
      <c r="I4597" s="19"/>
      <c r="J4597" s="176" t="str">
        <f>IF(AND(C4597&lt;&gt;"",COUNTIF('3.工程情報'!$C$6:$C$501,C4597)=0),"工程記号が3.工程情報に存在しません。","")</f>
        <v/>
      </c>
    </row>
    <row r="4598" spans="2:10" ht="18" customHeight="1">
      <c r="B4598" s="166"/>
      <c r="C4598" s="165"/>
      <c r="D4598" s="12" t="str">
        <f>IF(C4598="","",VLOOKUP(C4598,'3.工程情報'!$C$6:$D$501,2,FALSE))</f>
        <v/>
      </c>
      <c r="E4598" s="165"/>
      <c r="F4598" s="170"/>
      <c r="G4598" s="189" t="str">
        <f t="shared" si="71"/>
        <v/>
      </c>
      <c r="H4598" s="19"/>
      <c r="I4598" s="19"/>
      <c r="J4598" s="176" t="str">
        <f>IF(AND(C4598&lt;&gt;"",COUNTIF('3.工程情報'!$C$6:$C$501,C4598)=0),"工程記号が3.工程情報に存在しません。","")</f>
        <v/>
      </c>
    </row>
    <row r="4599" spans="2:10" ht="18" customHeight="1">
      <c r="B4599" s="166"/>
      <c r="C4599" s="165"/>
      <c r="D4599" s="12" t="str">
        <f>IF(C4599="","",VLOOKUP(C4599,'3.工程情報'!$C$6:$D$501,2,FALSE))</f>
        <v/>
      </c>
      <c r="E4599" s="165"/>
      <c r="F4599" s="170"/>
      <c r="G4599" s="189" t="str">
        <f t="shared" si="71"/>
        <v/>
      </c>
      <c r="H4599" s="19"/>
      <c r="I4599" s="19"/>
      <c r="J4599" s="176" t="str">
        <f>IF(AND(C4599&lt;&gt;"",COUNTIF('3.工程情報'!$C$6:$C$501,C4599)=0),"工程記号が3.工程情報に存在しません。","")</f>
        <v/>
      </c>
    </row>
    <row r="4600" spans="2:10" ht="18" customHeight="1">
      <c r="B4600" s="166"/>
      <c r="C4600" s="165"/>
      <c r="D4600" s="12" t="str">
        <f>IF(C4600="","",VLOOKUP(C4600,'3.工程情報'!$C$6:$D$501,2,FALSE))</f>
        <v/>
      </c>
      <c r="E4600" s="165"/>
      <c r="F4600" s="170"/>
      <c r="G4600" s="189" t="str">
        <f t="shared" si="71"/>
        <v/>
      </c>
      <c r="H4600" s="19"/>
      <c r="I4600" s="19"/>
      <c r="J4600" s="176" t="str">
        <f>IF(AND(C4600&lt;&gt;"",COUNTIF('3.工程情報'!$C$6:$C$501,C4600)=0),"工程記号が3.工程情報に存在しません。","")</f>
        <v/>
      </c>
    </row>
    <row r="4601" spans="2:10" ht="18" customHeight="1">
      <c r="B4601" s="166"/>
      <c r="C4601" s="165"/>
      <c r="D4601" s="12" t="str">
        <f>IF(C4601="","",VLOOKUP(C4601,'3.工程情報'!$C$6:$D$501,2,FALSE))</f>
        <v/>
      </c>
      <c r="E4601" s="165"/>
      <c r="F4601" s="170"/>
      <c r="G4601" s="189" t="str">
        <f t="shared" si="71"/>
        <v/>
      </c>
      <c r="H4601" s="19"/>
      <c r="I4601" s="19"/>
      <c r="J4601" s="176" t="str">
        <f>IF(AND(C4601&lt;&gt;"",COUNTIF('3.工程情報'!$C$6:$C$501,C4601)=0),"工程記号が3.工程情報に存在しません。","")</f>
        <v/>
      </c>
    </row>
    <row r="4602" spans="2:10" ht="18" customHeight="1">
      <c r="B4602" s="166"/>
      <c r="C4602" s="165"/>
      <c r="D4602" s="12" t="str">
        <f>IF(C4602="","",VLOOKUP(C4602,'3.工程情報'!$C$6:$D$501,2,FALSE))</f>
        <v/>
      </c>
      <c r="E4602" s="165"/>
      <c r="F4602" s="170"/>
      <c r="G4602" s="189" t="str">
        <f t="shared" si="71"/>
        <v/>
      </c>
      <c r="H4602" s="19"/>
      <c r="I4602" s="19"/>
      <c r="J4602" s="176" t="str">
        <f>IF(AND(C4602&lt;&gt;"",COUNTIF('3.工程情報'!$C$6:$C$501,C4602)=0),"工程記号が3.工程情報に存在しません。","")</f>
        <v/>
      </c>
    </row>
    <row r="4603" spans="2:10" ht="18" customHeight="1">
      <c r="B4603" s="166"/>
      <c r="C4603" s="165"/>
      <c r="D4603" s="12" t="str">
        <f>IF(C4603="","",VLOOKUP(C4603,'3.工程情報'!$C$6:$D$501,2,FALSE))</f>
        <v/>
      </c>
      <c r="E4603" s="165"/>
      <c r="F4603" s="170"/>
      <c r="G4603" s="189" t="str">
        <f t="shared" si="71"/>
        <v/>
      </c>
      <c r="H4603" s="19"/>
      <c r="I4603" s="19"/>
      <c r="J4603" s="176" t="str">
        <f>IF(AND(C4603&lt;&gt;"",COUNTIF('3.工程情報'!$C$6:$C$501,C4603)=0),"工程記号が3.工程情報に存在しません。","")</f>
        <v/>
      </c>
    </row>
    <row r="4604" spans="2:10" ht="18" customHeight="1">
      <c r="B4604" s="166"/>
      <c r="C4604" s="165"/>
      <c r="D4604" s="12" t="str">
        <f>IF(C4604="","",VLOOKUP(C4604,'3.工程情報'!$C$6:$D$501,2,FALSE))</f>
        <v/>
      </c>
      <c r="E4604" s="165"/>
      <c r="F4604" s="170"/>
      <c r="G4604" s="189" t="str">
        <f t="shared" si="71"/>
        <v/>
      </c>
      <c r="H4604" s="19"/>
      <c r="I4604" s="19"/>
      <c r="J4604" s="176" t="str">
        <f>IF(AND(C4604&lt;&gt;"",COUNTIF('3.工程情報'!$C$6:$C$501,C4604)=0),"工程記号が3.工程情報に存在しません。","")</f>
        <v/>
      </c>
    </row>
    <row r="4605" spans="2:10" ht="18" customHeight="1">
      <c r="B4605" s="166"/>
      <c r="C4605" s="165"/>
      <c r="D4605" s="12" t="str">
        <f>IF(C4605="","",VLOOKUP(C4605,'3.工程情報'!$C$6:$D$501,2,FALSE))</f>
        <v/>
      </c>
      <c r="E4605" s="165"/>
      <c r="F4605" s="170"/>
      <c r="G4605" s="189" t="str">
        <f t="shared" si="71"/>
        <v/>
      </c>
      <c r="H4605" s="19"/>
      <c r="I4605" s="19"/>
      <c r="J4605" s="176" t="str">
        <f>IF(AND(C4605&lt;&gt;"",COUNTIF('3.工程情報'!$C$6:$C$501,C4605)=0),"工程記号が3.工程情報に存在しません。","")</f>
        <v/>
      </c>
    </row>
    <row r="4606" spans="2:10" ht="18" customHeight="1">
      <c r="B4606" s="166"/>
      <c r="C4606" s="165"/>
      <c r="D4606" s="12" t="str">
        <f>IF(C4606="","",VLOOKUP(C4606,'3.工程情報'!$C$6:$D$501,2,FALSE))</f>
        <v/>
      </c>
      <c r="E4606" s="165"/>
      <c r="F4606" s="170"/>
      <c r="G4606" s="189" t="str">
        <f t="shared" si="71"/>
        <v/>
      </c>
      <c r="H4606" s="19"/>
      <c r="I4606" s="19"/>
      <c r="J4606" s="176" t="str">
        <f>IF(AND(C4606&lt;&gt;"",COUNTIF('3.工程情報'!$C$6:$C$501,C4606)=0),"工程記号が3.工程情報に存在しません。","")</f>
        <v/>
      </c>
    </row>
    <row r="4607" spans="2:10" ht="18" customHeight="1">
      <c r="B4607" s="166"/>
      <c r="C4607" s="165"/>
      <c r="D4607" s="12" t="str">
        <f>IF(C4607="","",VLOOKUP(C4607,'3.工程情報'!$C$6:$D$501,2,FALSE))</f>
        <v/>
      </c>
      <c r="E4607" s="165"/>
      <c r="F4607" s="170"/>
      <c r="G4607" s="189" t="str">
        <f t="shared" si="71"/>
        <v/>
      </c>
      <c r="H4607" s="19"/>
      <c r="I4607" s="19"/>
      <c r="J4607" s="176" t="str">
        <f>IF(AND(C4607&lt;&gt;"",COUNTIF('3.工程情報'!$C$6:$C$501,C4607)=0),"工程記号が3.工程情報に存在しません。","")</f>
        <v/>
      </c>
    </row>
    <row r="4608" spans="2:10" ht="18" customHeight="1">
      <c r="B4608" s="166"/>
      <c r="C4608" s="165"/>
      <c r="D4608" s="12" t="str">
        <f>IF(C4608="","",VLOOKUP(C4608,'3.工程情報'!$C$6:$D$501,2,FALSE))</f>
        <v/>
      </c>
      <c r="E4608" s="165"/>
      <c r="F4608" s="170"/>
      <c r="G4608" s="189" t="str">
        <f t="shared" si="71"/>
        <v/>
      </c>
      <c r="H4608" s="19"/>
      <c r="I4608" s="19"/>
      <c r="J4608" s="176" t="str">
        <f>IF(AND(C4608&lt;&gt;"",COUNTIF('3.工程情報'!$C$6:$C$501,C4608)=0),"工程記号が3.工程情報に存在しません。","")</f>
        <v/>
      </c>
    </row>
    <row r="4609" spans="2:10" ht="18" customHeight="1">
      <c r="B4609" s="166"/>
      <c r="C4609" s="165"/>
      <c r="D4609" s="12" t="str">
        <f>IF(C4609="","",VLOOKUP(C4609,'3.工程情報'!$C$6:$D$501,2,FALSE))</f>
        <v/>
      </c>
      <c r="E4609" s="165"/>
      <c r="F4609" s="170"/>
      <c r="G4609" s="189" t="str">
        <f t="shared" si="71"/>
        <v/>
      </c>
      <c r="H4609" s="19"/>
      <c r="I4609" s="19"/>
      <c r="J4609" s="176" t="str">
        <f>IF(AND(C4609&lt;&gt;"",COUNTIF('3.工程情報'!$C$6:$C$501,C4609)=0),"工程記号が3.工程情報に存在しません。","")</f>
        <v/>
      </c>
    </row>
    <row r="4610" spans="2:10" ht="18" customHeight="1">
      <c r="B4610" s="166"/>
      <c r="C4610" s="165"/>
      <c r="D4610" s="12" t="str">
        <f>IF(C4610="","",VLOOKUP(C4610,'3.工程情報'!$C$6:$D$501,2,FALSE))</f>
        <v/>
      </c>
      <c r="E4610" s="165"/>
      <c r="F4610" s="170"/>
      <c r="G4610" s="189" t="str">
        <f t="shared" si="71"/>
        <v/>
      </c>
      <c r="H4610" s="19"/>
      <c r="I4610" s="19"/>
      <c r="J4610" s="176" t="str">
        <f>IF(AND(C4610&lt;&gt;"",COUNTIF('3.工程情報'!$C$6:$C$501,C4610)=0),"工程記号が3.工程情報に存在しません。","")</f>
        <v/>
      </c>
    </row>
    <row r="4611" spans="2:10" ht="18" customHeight="1">
      <c r="B4611" s="166"/>
      <c r="C4611" s="165"/>
      <c r="D4611" s="12" t="str">
        <f>IF(C4611="","",VLOOKUP(C4611,'3.工程情報'!$C$6:$D$501,2,FALSE))</f>
        <v/>
      </c>
      <c r="E4611" s="165"/>
      <c r="F4611" s="170"/>
      <c r="G4611" s="189" t="str">
        <f t="shared" si="71"/>
        <v/>
      </c>
      <c r="H4611" s="19"/>
      <c r="I4611" s="19"/>
      <c r="J4611" s="176" t="str">
        <f>IF(AND(C4611&lt;&gt;"",COUNTIF('3.工程情報'!$C$6:$C$501,C4611)=0),"工程記号が3.工程情報に存在しません。","")</f>
        <v/>
      </c>
    </row>
    <row r="4612" spans="2:10" ht="18" customHeight="1">
      <c r="B4612" s="166"/>
      <c r="C4612" s="165"/>
      <c r="D4612" s="12" t="str">
        <f>IF(C4612="","",VLOOKUP(C4612,'3.工程情報'!$C$6:$D$501,2,FALSE))</f>
        <v/>
      </c>
      <c r="E4612" s="165"/>
      <c r="F4612" s="170"/>
      <c r="G4612" s="189" t="str">
        <f t="shared" si="71"/>
        <v/>
      </c>
      <c r="H4612" s="19"/>
      <c r="I4612" s="19"/>
      <c r="J4612" s="176" t="str">
        <f>IF(AND(C4612&lt;&gt;"",COUNTIF('3.工程情報'!$C$6:$C$501,C4612)=0),"工程記号が3.工程情報に存在しません。","")</f>
        <v/>
      </c>
    </row>
    <row r="4613" spans="2:10" ht="18" customHeight="1">
      <c r="B4613" s="166"/>
      <c r="C4613" s="165"/>
      <c r="D4613" s="12" t="str">
        <f>IF(C4613="","",VLOOKUP(C4613,'3.工程情報'!$C$6:$D$501,2,FALSE))</f>
        <v/>
      </c>
      <c r="E4613" s="165"/>
      <c r="F4613" s="170"/>
      <c r="G4613" s="189" t="str">
        <f t="shared" si="71"/>
        <v/>
      </c>
      <c r="H4613" s="19"/>
      <c r="I4613" s="19"/>
      <c r="J4613" s="176" t="str">
        <f>IF(AND(C4613&lt;&gt;"",COUNTIF('3.工程情報'!$C$6:$C$501,C4613)=0),"工程記号が3.工程情報に存在しません。","")</f>
        <v/>
      </c>
    </row>
    <row r="4614" spans="2:10" ht="18" customHeight="1">
      <c r="B4614" s="166"/>
      <c r="C4614" s="165"/>
      <c r="D4614" s="12" t="str">
        <f>IF(C4614="","",VLOOKUP(C4614,'3.工程情報'!$C$6:$D$501,2,FALSE))</f>
        <v/>
      </c>
      <c r="E4614" s="165"/>
      <c r="F4614" s="170"/>
      <c r="G4614" s="189" t="str">
        <f t="shared" ref="G4614:G4677" si="72">C4614&amp;E4614</f>
        <v/>
      </c>
      <c r="H4614" s="19"/>
      <c r="I4614" s="19"/>
      <c r="J4614" s="176" t="str">
        <f>IF(AND(C4614&lt;&gt;"",COUNTIF('3.工程情報'!$C$6:$C$501,C4614)=0),"工程記号が3.工程情報に存在しません。","")</f>
        <v/>
      </c>
    </row>
    <row r="4615" spans="2:10" ht="18" customHeight="1">
      <c r="B4615" s="166"/>
      <c r="C4615" s="165"/>
      <c r="D4615" s="12" t="str">
        <f>IF(C4615="","",VLOOKUP(C4615,'3.工程情報'!$C$6:$D$501,2,FALSE))</f>
        <v/>
      </c>
      <c r="E4615" s="165"/>
      <c r="F4615" s="170"/>
      <c r="G4615" s="189" t="str">
        <f t="shared" si="72"/>
        <v/>
      </c>
      <c r="H4615" s="19"/>
      <c r="I4615" s="19"/>
      <c r="J4615" s="176" t="str">
        <f>IF(AND(C4615&lt;&gt;"",COUNTIF('3.工程情報'!$C$6:$C$501,C4615)=0),"工程記号が3.工程情報に存在しません。","")</f>
        <v/>
      </c>
    </row>
    <row r="4616" spans="2:10" ht="18" customHeight="1">
      <c r="B4616" s="166"/>
      <c r="C4616" s="165"/>
      <c r="D4616" s="12" t="str">
        <f>IF(C4616="","",VLOOKUP(C4616,'3.工程情報'!$C$6:$D$501,2,FALSE))</f>
        <v/>
      </c>
      <c r="E4616" s="165"/>
      <c r="F4616" s="170"/>
      <c r="G4616" s="189" t="str">
        <f t="shared" si="72"/>
        <v/>
      </c>
      <c r="H4616" s="19"/>
      <c r="I4616" s="19"/>
      <c r="J4616" s="176" t="str">
        <f>IF(AND(C4616&lt;&gt;"",COUNTIF('3.工程情報'!$C$6:$C$501,C4616)=0),"工程記号が3.工程情報に存在しません。","")</f>
        <v/>
      </c>
    </row>
    <row r="4617" spans="2:10" ht="18" customHeight="1">
      <c r="B4617" s="166"/>
      <c r="C4617" s="165"/>
      <c r="D4617" s="12" t="str">
        <f>IF(C4617="","",VLOOKUP(C4617,'3.工程情報'!$C$6:$D$501,2,FALSE))</f>
        <v/>
      </c>
      <c r="E4617" s="165"/>
      <c r="F4617" s="170"/>
      <c r="G4617" s="189" t="str">
        <f t="shared" si="72"/>
        <v/>
      </c>
      <c r="H4617" s="19"/>
      <c r="I4617" s="19"/>
      <c r="J4617" s="176" t="str">
        <f>IF(AND(C4617&lt;&gt;"",COUNTIF('3.工程情報'!$C$6:$C$501,C4617)=0),"工程記号が3.工程情報に存在しません。","")</f>
        <v/>
      </c>
    </row>
    <row r="4618" spans="2:10" ht="18" customHeight="1">
      <c r="B4618" s="166"/>
      <c r="C4618" s="165"/>
      <c r="D4618" s="12" t="str">
        <f>IF(C4618="","",VLOOKUP(C4618,'3.工程情報'!$C$6:$D$501,2,FALSE))</f>
        <v/>
      </c>
      <c r="E4618" s="165"/>
      <c r="F4618" s="170"/>
      <c r="G4618" s="189" t="str">
        <f t="shared" si="72"/>
        <v/>
      </c>
      <c r="H4618" s="19"/>
      <c r="I4618" s="19"/>
      <c r="J4618" s="176" t="str">
        <f>IF(AND(C4618&lt;&gt;"",COUNTIF('3.工程情報'!$C$6:$C$501,C4618)=0),"工程記号が3.工程情報に存在しません。","")</f>
        <v/>
      </c>
    </row>
    <row r="4619" spans="2:10" ht="18" customHeight="1">
      <c r="B4619" s="166"/>
      <c r="C4619" s="165"/>
      <c r="D4619" s="12" t="str">
        <f>IF(C4619="","",VLOOKUP(C4619,'3.工程情報'!$C$6:$D$501,2,FALSE))</f>
        <v/>
      </c>
      <c r="E4619" s="165"/>
      <c r="F4619" s="170"/>
      <c r="G4619" s="189" t="str">
        <f t="shared" si="72"/>
        <v/>
      </c>
      <c r="H4619" s="19"/>
      <c r="I4619" s="19"/>
      <c r="J4619" s="176" t="str">
        <f>IF(AND(C4619&lt;&gt;"",COUNTIF('3.工程情報'!$C$6:$C$501,C4619)=0),"工程記号が3.工程情報に存在しません。","")</f>
        <v/>
      </c>
    </row>
    <row r="4620" spans="2:10" ht="18" customHeight="1">
      <c r="B4620" s="166"/>
      <c r="C4620" s="165"/>
      <c r="D4620" s="12" t="str">
        <f>IF(C4620="","",VLOOKUP(C4620,'3.工程情報'!$C$6:$D$501,2,FALSE))</f>
        <v/>
      </c>
      <c r="E4620" s="165"/>
      <c r="F4620" s="170"/>
      <c r="G4620" s="189" t="str">
        <f t="shared" si="72"/>
        <v/>
      </c>
      <c r="H4620" s="19"/>
      <c r="I4620" s="19"/>
      <c r="J4620" s="176" t="str">
        <f>IF(AND(C4620&lt;&gt;"",COUNTIF('3.工程情報'!$C$6:$C$501,C4620)=0),"工程記号が3.工程情報に存在しません。","")</f>
        <v/>
      </c>
    </row>
    <row r="4621" spans="2:10" ht="18" customHeight="1">
      <c r="B4621" s="166"/>
      <c r="C4621" s="165"/>
      <c r="D4621" s="12" t="str">
        <f>IF(C4621="","",VLOOKUP(C4621,'3.工程情報'!$C$6:$D$501,2,FALSE))</f>
        <v/>
      </c>
      <c r="E4621" s="165"/>
      <c r="F4621" s="170"/>
      <c r="G4621" s="189" t="str">
        <f t="shared" si="72"/>
        <v/>
      </c>
      <c r="H4621" s="19"/>
      <c r="I4621" s="19"/>
      <c r="J4621" s="176" t="str">
        <f>IF(AND(C4621&lt;&gt;"",COUNTIF('3.工程情報'!$C$6:$C$501,C4621)=0),"工程記号が3.工程情報に存在しません。","")</f>
        <v/>
      </c>
    </row>
    <row r="4622" spans="2:10" ht="18" customHeight="1">
      <c r="B4622" s="166"/>
      <c r="C4622" s="165"/>
      <c r="D4622" s="12" t="str">
        <f>IF(C4622="","",VLOOKUP(C4622,'3.工程情報'!$C$6:$D$501,2,FALSE))</f>
        <v/>
      </c>
      <c r="E4622" s="165"/>
      <c r="F4622" s="170"/>
      <c r="G4622" s="189" t="str">
        <f t="shared" si="72"/>
        <v/>
      </c>
      <c r="H4622" s="19"/>
      <c r="I4622" s="19"/>
      <c r="J4622" s="176" t="str">
        <f>IF(AND(C4622&lt;&gt;"",COUNTIF('3.工程情報'!$C$6:$C$501,C4622)=0),"工程記号が3.工程情報に存在しません。","")</f>
        <v/>
      </c>
    </row>
    <row r="4623" spans="2:10" ht="18" customHeight="1">
      <c r="B4623" s="166"/>
      <c r="C4623" s="165"/>
      <c r="D4623" s="12" t="str">
        <f>IF(C4623="","",VLOOKUP(C4623,'3.工程情報'!$C$6:$D$501,2,FALSE))</f>
        <v/>
      </c>
      <c r="E4623" s="165"/>
      <c r="F4623" s="170"/>
      <c r="G4623" s="189" t="str">
        <f t="shared" si="72"/>
        <v/>
      </c>
      <c r="H4623" s="19"/>
      <c r="I4623" s="19"/>
      <c r="J4623" s="176" t="str">
        <f>IF(AND(C4623&lt;&gt;"",COUNTIF('3.工程情報'!$C$6:$C$501,C4623)=0),"工程記号が3.工程情報に存在しません。","")</f>
        <v/>
      </c>
    </row>
    <row r="4624" spans="2:10" ht="18" customHeight="1">
      <c r="B4624" s="166"/>
      <c r="C4624" s="165"/>
      <c r="D4624" s="12" t="str">
        <f>IF(C4624="","",VLOOKUP(C4624,'3.工程情報'!$C$6:$D$501,2,FALSE))</f>
        <v/>
      </c>
      <c r="E4624" s="165"/>
      <c r="F4624" s="170"/>
      <c r="G4624" s="189" t="str">
        <f t="shared" si="72"/>
        <v/>
      </c>
      <c r="H4624" s="19"/>
      <c r="I4624" s="19"/>
      <c r="J4624" s="176" t="str">
        <f>IF(AND(C4624&lt;&gt;"",COUNTIF('3.工程情報'!$C$6:$C$501,C4624)=0),"工程記号が3.工程情報に存在しません。","")</f>
        <v/>
      </c>
    </row>
    <row r="4625" spans="2:10" ht="18" customHeight="1">
      <c r="B4625" s="166"/>
      <c r="C4625" s="165"/>
      <c r="D4625" s="12" t="str">
        <f>IF(C4625="","",VLOOKUP(C4625,'3.工程情報'!$C$6:$D$501,2,FALSE))</f>
        <v/>
      </c>
      <c r="E4625" s="165"/>
      <c r="F4625" s="170"/>
      <c r="G4625" s="189" t="str">
        <f t="shared" si="72"/>
        <v/>
      </c>
      <c r="H4625" s="19"/>
      <c r="I4625" s="19"/>
      <c r="J4625" s="176" t="str">
        <f>IF(AND(C4625&lt;&gt;"",COUNTIF('3.工程情報'!$C$6:$C$501,C4625)=0),"工程記号が3.工程情報に存在しません。","")</f>
        <v/>
      </c>
    </row>
    <row r="4626" spans="2:10" ht="18" customHeight="1">
      <c r="B4626" s="166"/>
      <c r="C4626" s="165"/>
      <c r="D4626" s="12" t="str">
        <f>IF(C4626="","",VLOOKUP(C4626,'3.工程情報'!$C$6:$D$501,2,FALSE))</f>
        <v/>
      </c>
      <c r="E4626" s="165"/>
      <c r="F4626" s="170"/>
      <c r="G4626" s="189" t="str">
        <f t="shared" si="72"/>
        <v/>
      </c>
      <c r="H4626" s="19"/>
      <c r="I4626" s="19"/>
      <c r="J4626" s="176" t="str">
        <f>IF(AND(C4626&lt;&gt;"",COUNTIF('3.工程情報'!$C$6:$C$501,C4626)=0),"工程記号が3.工程情報に存在しません。","")</f>
        <v/>
      </c>
    </row>
    <row r="4627" spans="2:10" ht="18" customHeight="1">
      <c r="B4627" s="166"/>
      <c r="C4627" s="165"/>
      <c r="D4627" s="12" t="str">
        <f>IF(C4627="","",VLOOKUP(C4627,'3.工程情報'!$C$6:$D$501,2,FALSE))</f>
        <v/>
      </c>
      <c r="E4627" s="165"/>
      <c r="F4627" s="170"/>
      <c r="G4627" s="189" t="str">
        <f t="shared" si="72"/>
        <v/>
      </c>
      <c r="H4627" s="19"/>
      <c r="I4627" s="19"/>
      <c r="J4627" s="176" t="str">
        <f>IF(AND(C4627&lt;&gt;"",COUNTIF('3.工程情報'!$C$6:$C$501,C4627)=0),"工程記号が3.工程情報に存在しません。","")</f>
        <v/>
      </c>
    </row>
    <row r="4628" spans="2:10" ht="18" customHeight="1">
      <c r="B4628" s="166"/>
      <c r="C4628" s="165"/>
      <c r="D4628" s="12" t="str">
        <f>IF(C4628="","",VLOOKUP(C4628,'3.工程情報'!$C$6:$D$501,2,FALSE))</f>
        <v/>
      </c>
      <c r="E4628" s="165"/>
      <c r="F4628" s="170"/>
      <c r="G4628" s="189" t="str">
        <f t="shared" si="72"/>
        <v/>
      </c>
      <c r="H4628" s="19"/>
      <c r="I4628" s="19"/>
      <c r="J4628" s="176" t="str">
        <f>IF(AND(C4628&lt;&gt;"",COUNTIF('3.工程情報'!$C$6:$C$501,C4628)=0),"工程記号が3.工程情報に存在しません。","")</f>
        <v/>
      </c>
    </row>
    <row r="4629" spans="2:10" ht="18" customHeight="1">
      <c r="B4629" s="166"/>
      <c r="C4629" s="165"/>
      <c r="D4629" s="12" t="str">
        <f>IF(C4629="","",VLOOKUP(C4629,'3.工程情報'!$C$6:$D$501,2,FALSE))</f>
        <v/>
      </c>
      <c r="E4629" s="165"/>
      <c r="F4629" s="170"/>
      <c r="G4629" s="189" t="str">
        <f t="shared" si="72"/>
        <v/>
      </c>
      <c r="H4629" s="19"/>
      <c r="I4629" s="19"/>
      <c r="J4629" s="176" t="str">
        <f>IF(AND(C4629&lt;&gt;"",COUNTIF('3.工程情報'!$C$6:$C$501,C4629)=0),"工程記号が3.工程情報に存在しません。","")</f>
        <v/>
      </c>
    </row>
    <row r="4630" spans="2:10" ht="18" customHeight="1">
      <c r="B4630" s="166"/>
      <c r="C4630" s="165"/>
      <c r="D4630" s="12" t="str">
        <f>IF(C4630="","",VLOOKUP(C4630,'3.工程情報'!$C$6:$D$501,2,FALSE))</f>
        <v/>
      </c>
      <c r="E4630" s="165"/>
      <c r="F4630" s="170"/>
      <c r="G4630" s="189" t="str">
        <f t="shared" si="72"/>
        <v/>
      </c>
      <c r="H4630" s="19"/>
      <c r="I4630" s="19"/>
      <c r="J4630" s="176" t="str">
        <f>IF(AND(C4630&lt;&gt;"",COUNTIF('3.工程情報'!$C$6:$C$501,C4630)=0),"工程記号が3.工程情報に存在しません。","")</f>
        <v/>
      </c>
    </row>
    <row r="4631" spans="2:10" ht="18" customHeight="1">
      <c r="B4631" s="166"/>
      <c r="C4631" s="165"/>
      <c r="D4631" s="12" t="str">
        <f>IF(C4631="","",VLOOKUP(C4631,'3.工程情報'!$C$6:$D$501,2,FALSE))</f>
        <v/>
      </c>
      <c r="E4631" s="165"/>
      <c r="F4631" s="170"/>
      <c r="G4631" s="189" t="str">
        <f t="shared" si="72"/>
        <v/>
      </c>
      <c r="H4631" s="19"/>
      <c r="I4631" s="19"/>
      <c r="J4631" s="176" t="str">
        <f>IF(AND(C4631&lt;&gt;"",COUNTIF('3.工程情報'!$C$6:$C$501,C4631)=0),"工程記号が3.工程情報に存在しません。","")</f>
        <v/>
      </c>
    </row>
    <row r="4632" spans="2:10" ht="18" customHeight="1">
      <c r="B4632" s="166"/>
      <c r="C4632" s="165"/>
      <c r="D4632" s="12" t="str">
        <f>IF(C4632="","",VLOOKUP(C4632,'3.工程情報'!$C$6:$D$501,2,FALSE))</f>
        <v/>
      </c>
      <c r="E4632" s="165"/>
      <c r="F4632" s="170"/>
      <c r="G4632" s="189" t="str">
        <f t="shared" si="72"/>
        <v/>
      </c>
      <c r="H4632" s="19"/>
      <c r="I4632" s="19"/>
      <c r="J4632" s="176" t="str">
        <f>IF(AND(C4632&lt;&gt;"",COUNTIF('3.工程情報'!$C$6:$C$501,C4632)=0),"工程記号が3.工程情報に存在しません。","")</f>
        <v/>
      </c>
    </row>
    <row r="4633" spans="2:10" ht="18" customHeight="1">
      <c r="B4633" s="166"/>
      <c r="C4633" s="165"/>
      <c r="D4633" s="12" t="str">
        <f>IF(C4633="","",VLOOKUP(C4633,'3.工程情報'!$C$6:$D$501,2,FALSE))</f>
        <v/>
      </c>
      <c r="E4633" s="165"/>
      <c r="F4633" s="170"/>
      <c r="G4633" s="189" t="str">
        <f t="shared" si="72"/>
        <v/>
      </c>
      <c r="H4633" s="19"/>
      <c r="I4633" s="19"/>
      <c r="J4633" s="176" t="str">
        <f>IF(AND(C4633&lt;&gt;"",COUNTIF('3.工程情報'!$C$6:$C$501,C4633)=0),"工程記号が3.工程情報に存在しません。","")</f>
        <v/>
      </c>
    </row>
    <row r="4634" spans="2:10" ht="18" customHeight="1">
      <c r="B4634" s="166"/>
      <c r="C4634" s="165"/>
      <c r="D4634" s="12" t="str">
        <f>IF(C4634="","",VLOOKUP(C4634,'3.工程情報'!$C$6:$D$501,2,FALSE))</f>
        <v/>
      </c>
      <c r="E4634" s="165"/>
      <c r="F4634" s="170"/>
      <c r="G4634" s="189" t="str">
        <f t="shared" si="72"/>
        <v/>
      </c>
      <c r="H4634" s="19"/>
      <c r="I4634" s="19"/>
      <c r="J4634" s="176" t="str">
        <f>IF(AND(C4634&lt;&gt;"",COUNTIF('3.工程情報'!$C$6:$C$501,C4634)=0),"工程記号が3.工程情報に存在しません。","")</f>
        <v/>
      </c>
    </row>
    <row r="4635" spans="2:10" ht="18" customHeight="1">
      <c r="B4635" s="166"/>
      <c r="C4635" s="165"/>
      <c r="D4635" s="12" t="str">
        <f>IF(C4635="","",VLOOKUP(C4635,'3.工程情報'!$C$6:$D$501,2,FALSE))</f>
        <v/>
      </c>
      <c r="E4635" s="165"/>
      <c r="F4635" s="170"/>
      <c r="G4635" s="189" t="str">
        <f t="shared" si="72"/>
        <v/>
      </c>
      <c r="H4635" s="19"/>
      <c r="I4635" s="19"/>
      <c r="J4635" s="176" t="str">
        <f>IF(AND(C4635&lt;&gt;"",COUNTIF('3.工程情報'!$C$6:$C$501,C4635)=0),"工程記号が3.工程情報に存在しません。","")</f>
        <v/>
      </c>
    </row>
    <row r="4636" spans="2:10" ht="18" customHeight="1">
      <c r="B4636" s="166"/>
      <c r="C4636" s="165"/>
      <c r="D4636" s="12" t="str">
        <f>IF(C4636="","",VLOOKUP(C4636,'3.工程情報'!$C$6:$D$501,2,FALSE))</f>
        <v/>
      </c>
      <c r="E4636" s="165"/>
      <c r="F4636" s="170"/>
      <c r="G4636" s="189" t="str">
        <f t="shared" si="72"/>
        <v/>
      </c>
      <c r="H4636" s="19"/>
      <c r="I4636" s="19"/>
      <c r="J4636" s="176" t="str">
        <f>IF(AND(C4636&lt;&gt;"",COUNTIF('3.工程情報'!$C$6:$C$501,C4636)=0),"工程記号が3.工程情報に存在しません。","")</f>
        <v/>
      </c>
    </row>
    <row r="4637" spans="2:10" ht="18" customHeight="1">
      <c r="B4637" s="166"/>
      <c r="C4637" s="165"/>
      <c r="D4637" s="12" t="str">
        <f>IF(C4637="","",VLOOKUP(C4637,'3.工程情報'!$C$6:$D$501,2,FALSE))</f>
        <v/>
      </c>
      <c r="E4637" s="165"/>
      <c r="F4637" s="170"/>
      <c r="G4637" s="189" t="str">
        <f t="shared" si="72"/>
        <v/>
      </c>
      <c r="H4637" s="19"/>
      <c r="I4637" s="19"/>
      <c r="J4637" s="176" t="str">
        <f>IF(AND(C4637&lt;&gt;"",COUNTIF('3.工程情報'!$C$6:$C$501,C4637)=0),"工程記号が3.工程情報に存在しません。","")</f>
        <v/>
      </c>
    </row>
    <row r="4638" spans="2:10" ht="18" customHeight="1">
      <c r="B4638" s="166"/>
      <c r="C4638" s="165"/>
      <c r="D4638" s="12" t="str">
        <f>IF(C4638="","",VLOOKUP(C4638,'3.工程情報'!$C$6:$D$501,2,FALSE))</f>
        <v/>
      </c>
      <c r="E4638" s="165"/>
      <c r="F4638" s="170"/>
      <c r="G4638" s="189" t="str">
        <f t="shared" si="72"/>
        <v/>
      </c>
      <c r="H4638" s="19"/>
      <c r="I4638" s="19"/>
      <c r="J4638" s="176" t="str">
        <f>IF(AND(C4638&lt;&gt;"",COUNTIF('3.工程情報'!$C$6:$C$501,C4638)=0),"工程記号が3.工程情報に存在しません。","")</f>
        <v/>
      </c>
    </row>
    <row r="4639" spans="2:10" ht="18" customHeight="1">
      <c r="B4639" s="166"/>
      <c r="C4639" s="165"/>
      <c r="D4639" s="12" t="str">
        <f>IF(C4639="","",VLOOKUP(C4639,'3.工程情報'!$C$6:$D$501,2,FALSE))</f>
        <v/>
      </c>
      <c r="E4639" s="165"/>
      <c r="F4639" s="170"/>
      <c r="G4639" s="189" t="str">
        <f t="shared" si="72"/>
        <v/>
      </c>
      <c r="H4639" s="19"/>
      <c r="I4639" s="19"/>
      <c r="J4639" s="176" t="str">
        <f>IF(AND(C4639&lt;&gt;"",COUNTIF('3.工程情報'!$C$6:$C$501,C4639)=0),"工程記号が3.工程情報に存在しません。","")</f>
        <v/>
      </c>
    </row>
    <row r="4640" spans="2:10" ht="18" customHeight="1">
      <c r="B4640" s="166"/>
      <c r="C4640" s="165"/>
      <c r="D4640" s="12" t="str">
        <f>IF(C4640="","",VLOOKUP(C4640,'3.工程情報'!$C$6:$D$501,2,FALSE))</f>
        <v/>
      </c>
      <c r="E4640" s="165"/>
      <c r="F4640" s="170"/>
      <c r="G4640" s="189" t="str">
        <f t="shared" si="72"/>
        <v/>
      </c>
      <c r="H4640" s="19"/>
      <c r="I4640" s="19"/>
      <c r="J4640" s="176" t="str">
        <f>IF(AND(C4640&lt;&gt;"",COUNTIF('3.工程情報'!$C$6:$C$501,C4640)=0),"工程記号が3.工程情報に存在しません。","")</f>
        <v/>
      </c>
    </row>
    <row r="4641" spans="2:10" ht="18" customHeight="1">
      <c r="B4641" s="166"/>
      <c r="C4641" s="165"/>
      <c r="D4641" s="12" t="str">
        <f>IF(C4641="","",VLOOKUP(C4641,'3.工程情報'!$C$6:$D$501,2,FALSE))</f>
        <v/>
      </c>
      <c r="E4641" s="165"/>
      <c r="F4641" s="170"/>
      <c r="G4641" s="189" t="str">
        <f t="shared" si="72"/>
        <v/>
      </c>
      <c r="H4641" s="19"/>
      <c r="I4641" s="19"/>
      <c r="J4641" s="176" t="str">
        <f>IF(AND(C4641&lt;&gt;"",COUNTIF('3.工程情報'!$C$6:$C$501,C4641)=0),"工程記号が3.工程情報に存在しません。","")</f>
        <v/>
      </c>
    </row>
    <row r="4642" spans="2:10" ht="18" customHeight="1">
      <c r="B4642" s="166"/>
      <c r="C4642" s="165"/>
      <c r="D4642" s="12" t="str">
        <f>IF(C4642="","",VLOOKUP(C4642,'3.工程情報'!$C$6:$D$501,2,FALSE))</f>
        <v/>
      </c>
      <c r="E4642" s="165"/>
      <c r="F4642" s="170"/>
      <c r="G4642" s="189" t="str">
        <f t="shared" si="72"/>
        <v/>
      </c>
      <c r="H4642" s="19"/>
      <c r="I4642" s="19"/>
      <c r="J4642" s="176" t="str">
        <f>IF(AND(C4642&lt;&gt;"",COUNTIF('3.工程情報'!$C$6:$C$501,C4642)=0),"工程記号が3.工程情報に存在しません。","")</f>
        <v/>
      </c>
    </row>
    <row r="4643" spans="2:10" ht="18" customHeight="1">
      <c r="B4643" s="166"/>
      <c r="C4643" s="165"/>
      <c r="D4643" s="12" t="str">
        <f>IF(C4643="","",VLOOKUP(C4643,'3.工程情報'!$C$6:$D$501,2,FALSE))</f>
        <v/>
      </c>
      <c r="E4643" s="165"/>
      <c r="F4643" s="170"/>
      <c r="G4643" s="189" t="str">
        <f t="shared" si="72"/>
        <v/>
      </c>
      <c r="H4643" s="19"/>
      <c r="I4643" s="19"/>
      <c r="J4643" s="176" t="str">
        <f>IF(AND(C4643&lt;&gt;"",COUNTIF('3.工程情報'!$C$6:$C$501,C4643)=0),"工程記号が3.工程情報に存在しません。","")</f>
        <v/>
      </c>
    </row>
    <row r="4644" spans="2:10" ht="18" customHeight="1">
      <c r="B4644" s="166"/>
      <c r="C4644" s="165"/>
      <c r="D4644" s="12" t="str">
        <f>IF(C4644="","",VLOOKUP(C4644,'3.工程情報'!$C$6:$D$501,2,FALSE))</f>
        <v/>
      </c>
      <c r="E4644" s="165"/>
      <c r="F4644" s="170"/>
      <c r="G4644" s="189" t="str">
        <f t="shared" si="72"/>
        <v/>
      </c>
      <c r="H4644" s="19"/>
      <c r="I4644" s="19"/>
      <c r="J4644" s="176" t="str">
        <f>IF(AND(C4644&lt;&gt;"",COUNTIF('3.工程情報'!$C$6:$C$501,C4644)=0),"工程記号が3.工程情報に存在しません。","")</f>
        <v/>
      </c>
    </row>
    <row r="4645" spans="2:10" ht="18" customHeight="1">
      <c r="B4645" s="166"/>
      <c r="C4645" s="165"/>
      <c r="D4645" s="12" t="str">
        <f>IF(C4645="","",VLOOKUP(C4645,'3.工程情報'!$C$6:$D$501,2,FALSE))</f>
        <v/>
      </c>
      <c r="E4645" s="165"/>
      <c r="F4645" s="170"/>
      <c r="G4645" s="189" t="str">
        <f t="shared" si="72"/>
        <v/>
      </c>
      <c r="H4645" s="19"/>
      <c r="I4645" s="19"/>
      <c r="J4645" s="176" t="str">
        <f>IF(AND(C4645&lt;&gt;"",COUNTIF('3.工程情報'!$C$6:$C$501,C4645)=0),"工程記号が3.工程情報に存在しません。","")</f>
        <v/>
      </c>
    </row>
    <row r="4646" spans="2:10" ht="18" customHeight="1">
      <c r="B4646" s="166"/>
      <c r="C4646" s="165"/>
      <c r="D4646" s="12" t="str">
        <f>IF(C4646="","",VLOOKUP(C4646,'3.工程情報'!$C$6:$D$501,2,FALSE))</f>
        <v/>
      </c>
      <c r="E4646" s="165"/>
      <c r="F4646" s="170"/>
      <c r="G4646" s="189" t="str">
        <f t="shared" si="72"/>
        <v/>
      </c>
      <c r="H4646" s="19"/>
      <c r="I4646" s="19"/>
      <c r="J4646" s="176" t="str">
        <f>IF(AND(C4646&lt;&gt;"",COUNTIF('3.工程情報'!$C$6:$C$501,C4646)=0),"工程記号が3.工程情報に存在しません。","")</f>
        <v/>
      </c>
    </row>
    <row r="4647" spans="2:10" ht="18" customHeight="1">
      <c r="B4647" s="166"/>
      <c r="C4647" s="165"/>
      <c r="D4647" s="12" t="str">
        <f>IF(C4647="","",VLOOKUP(C4647,'3.工程情報'!$C$6:$D$501,2,FALSE))</f>
        <v/>
      </c>
      <c r="E4647" s="165"/>
      <c r="F4647" s="170"/>
      <c r="G4647" s="189" t="str">
        <f t="shared" si="72"/>
        <v/>
      </c>
      <c r="H4647" s="19"/>
      <c r="I4647" s="19"/>
      <c r="J4647" s="176" t="str">
        <f>IF(AND(C4647&lt;&gt;"",COUNTIF('3.工程情報'!$C$6:$C$501,C4647)=0),"工程記号が3.工程情報に存在しません。","")</f>
        <v/>
      </c>
    </row>
    <row r="4648" spans="2:10" ht="18" customHeight="1">
      <c r="B4648" s="166"/>
      <c r="C4648" s="165"/>
      <c r="D4648" s="12" t="str">
        <f>IF(C4648="","",VLOOKUP(C4648,'3.工程情報'!$C$6:$D$501,2,FALSE))</f>
        <v/>
      </c>
      <c r="E4648" s="165"/>
      <c r="F4648" s="170"/>
      <c r="G4648" s="189" t="str">
        <f t="shared" si="72"/>
        <v/>
      </c>
      <c r="H4648" s="19"/>
      <c r="I4648" s="19"/>
      <c r="J4648" s="176" t="str">
        <f>IF(AND(C4648&lt;&gt;"",COUNTIF('3.工程情報'!$C$6:$C$501,C4648)=0),"工程記号が3.工程情報に存在しません。","")</f>
        <v/>
      </c>
    </row>
    <row r="4649" spans="2:10" ht="18" customHeight="1">
      <c r="B4649" s="166"/>
      <c r="C4649" s="165"/>
      <c r="D4649" s="12" t="str">
        <f>IF(C4649="","",VLOOKUP(C4649,'3.工程情報'!$C$6:$D$501,2,FALSE))</f>
        <v/>
      </c>
      <c r="E4649" s="165"/>
      <c r="F4649" s="170"/>
      <c r="G4649" s="189" t="str">
        <f t="shared" si="72"/>
        <v/>
      </c>
      <c r="H4649" s="19"/>
      <c r="I4649" s="19"/>
      <c r="J4649" s="176" t="str">
        <f>IF(AND(C4649&lt;&gt;"",COUNTIF('3.工程情報'!$C$6:$C$501,C4649)=0),"工程記号が3.工程情報に存在しません。","")</f>
        <v/>
      </c>
    </row>
    <row r="4650" spans="2:10" ht="18" customHeight="1">
      <c r="B4650" s="166"/>
      <c r="C4650" s="165"/>
      <c r="D4650" s="12" t="str">
        <f>IF(C4650="","",VLOOKUP(C4650,'3.工程情報'!$C$6:$D$501,2,FALSE))</f>
        <v/>
      </c>
      <c r="E4650" s="165"/>
      <c r="F4650" s="170"/>
      <c r="G4650" s="189" t="str">
        <f t="shared" si="72"/>
        <v/>
      </c>
      <c r="H4650" s="19"/>
      <c r="I4650" s="19"/>
      <c r="J4650" s="176" t="str">
        <f>IF(AND(C4650&lt;&gt;"",COUNTIF('3.工程情報'!$C$6:$C$501,C4650)=0),"工程記号が3.工程情報に存在しません。","")</f>
        <v/>
      </c>
    </row>
    <row r="4651" spans="2:10" ht="18" customHeight="1">
      <c r="B4651" s="166"/>
      <c r="C4651" s="165"/>
      <c r="D4651" s="12" t="str">
        <f>IF(C4651="","",VLOOKUP(C4651,'3.工程情報'!$C$6:$D$501,2,FALSE))</f>
        <v/>
      </c>
      <c r="E4651" s="165"/>
      <c r="F4651" s="170"/>
      <c r="G4651" s="189" t="str">
        <f t="shared" si="72"/>
        <v/>
      </c>
      <c r="H4651" s="19"/>
      <c r="I4651" s="19"/>
      <c r="J4651" s="176" t="str">
        <f>IF(AND(C4651&lt;&gt;"",COUNTIF('3.工程情報'!$C$6:$C$501,C4651)=0),"工程記号が3.工程情報に存在しません。","")</f>
        <v/>
      </c>
    </row>
    <row r="4652" spans="2:10" ht="18" customHeight="1">
      <c r="B4652" s="166"/>
      <c r="C4652" s="165"/>
      <c r="D4652" s="12" t="str">
        <f>IF(C4652="","",VLOOKUP(C4652,'3.工程情報'!$C$6:$D$501,2,FALSE))</f>
        <v/>
      </c>
      <c r="E4652" s="165"/>
      <c r="F4652" s="170"/>
      <c r="G4652" s="189" t="str">
        <f t="shared" si="72"/>
        <v/>
      </c>
      <c r="H4652" s="19"/>
      <c r="I4652" s="19"/>
      <c r="J4652" s="176" t="str">
        <f>IF(AND(C4652&lt;&gt;"",COUNTIF('3.工程情報'!$C$6:$C$501,C4652)=0),"工程記号が3.工程情報に存在しません。","")</f>
        <v/>
      </c>
    </row>
    <row r="4653" spans="2:10" ht="18" customHeight="1">
      <c r="B4653" s="166"/>
      <c r="C4653" s="165"/>
      <c r="D4653" s="12" t="str">
        <f>IF(C4653="","",VLOOKUP(C4653,'3.工程情報'!$C$6:$D$501,2,FALSE))</f>
        <v/>
      </c>
      <c r="E4653" s="165"/>
      <c r="F4653" s="170"/>
      <c r="G4653" s="189" t="str">
        <f t="shared" si="72"/>
        <v/>
      </c>
      <c r="H4653" s="19"/>
      <c r="I4653" s="19"/>
      <c r="J4653" s="176" t="str">
        <f>IF(AND(C4653&lt;&gt;"",COUNTIF('3.工程情報'!$C$6:$C$501,C4653)=0),"工程記号が3.工程情報に存在しません。","")</f>
        <v/>
      </c>
    </row>
    <row r="4654" spans="2:10" ht="18" customHeight="1">
      <c r="B4654" s="166"/>
      <c r="C4654" s="165"/>
      <c r="D4654" s="12" t="str">
        <f>IF(C4654="","",VLOOKUP(C4654,'3.工程情報'!$C$6:$D$501,2,FALSE))</f>
        <v/>
      </c>
      <c r="E4654" s="165"/>
      <c r="F4654" s="170"/>
      <c r="G4654" s="189" t="str">
        <f t="shared" si="72"/>
        <v/>
      </c>
      <c r="H4654" s="19"/>
      <c r="I4654" s="19"/>
      <c r="J4654" s="176" t="str">
        <f>IF(AND(C4654&lt;&gt;"",COUNTIF('3.工程情報'!$C$6:$C$501,C4654)=0),"工程記号が3.工程情報に存在しません。","")</f>
        <v/>
      </c>
    </row>
    <row r="4655" spans="2:10" ht="18" customHeight="1">
      <c r="B4655" s="166"/>
      <c r="C4655" s="165"/>
      <c r="D4655" s="12" t="str">
        <f>IF(C4655="","",VLOOKUP(C4655,'3.工程情報'!$C$6:$D$501,2,FALSE))</f>
        <v/>
      </c>
      <c r="E4655" s="165"/>
      <c r="F4655" s="170"/>
      <c r="G4655" s="189" t="str">
        <f t="shared" si="72"/>
        <v/>
      </c>
      <c r="H4655" s="19"/>
      <c r="I4655" s="19"/>
      <c r="J4655" s="176" t="str">
        <f>IF(AND(C4655&lt;&gt;"",COUNTIF('3.工程情報'!$C$6:$C$501,C4655)=0),"工程記号が3.工程情報に存在しません。","")</f>
        <v/>
      </c>
    </row>
    <row r="4656" spans="2:10" ht="18" customHeight="1">
      <c r="B4656" s="166"/>
      <c r="C4656" s="165"/>
      <c r="D4656" s="12" t="str">
        <f>IF(C4656="","",VLOOKUP(C4656,'3.工程情報'!$C$6:$D$501,2,FALSE))</f>
        <v/>
      </c>
      <c r="E4656" s="165"/>
      <c r="F4656" s="170"/>
      <c r="G4656" s="189" t="str">
        <f t="shared" si="72"/>
        <v/>
      </c>
      <c r="H4656" s="19"/>
      <c r="I4656" s="19"/>
      <c r="J4656" s="176" t="str">
        <f>IF(AND(C4656&lt;&gt;"",COUNTIF('3.工程情報'!$C$6:$C$501,C4656)=0),"工程記号が3.工程情報に存在しません。","")</f>
        <v/>
      </c>
    </row>
    <row r="4657" spans="2:10" ht="18" customHeight="1">
      <c r="B4657" s="166"/>
      <c r="C4657" s="165"/>
      <c r="D4657" s="12" t="str">
        <f>IF(C4657="","",VLOOKUP(C4657,'3.工程情報'!$C$6:$D$501,2,FALSE))</f>
        <v/>
      </c>
      <c r="E4657" s="165"/>
      <c r="F4657" s="170"/>
      <c r="G4657" s="189" t="str">
        <f t="shared" si="72"/>
        <v/>
      </c>
      <c r="H4657" s="19"/>
      <c r="I4657" s="19"/>
      <c r="J4657" s="176" t="str">
        <f>IF(AND(C4657&lt;&gt;"",COUNTIF('3.工程情報'!$C$6:$C$501,C4657)=0),"工程記号が3.工程情報に存在しません。","")</f>
        <v/>
      </c>
    </row>
    <row r="4658" spans="2:10" ht="18" customHeight="1">
      <c r="B4658" s="166"/>
      <c r="C4658" s="165"/>
      <c r="D4658" s="12" t="str">
        <f>IF(C4658="","",VLOOKUP(C4658,'3.工程情報'!$C$6:$D$501,2,FALSE))</f>
        <v/>
      </c>
      <c r="E4658" s="165"/>
      <c r="F4658" s="170"/>
      <c r="G4658" s="189" t="str">
        <f t="shared" si="72"/>
        <v/>
      </c>
      <c r="H4658" s="19"/>
      <c r="I4658" s="19"/>
      <c r="J4658" s="176" t="str">
        <f>IF(AND(C4658&lt;&gt;"",COUNTIF('3.工程情報'!$C$6:$C$501,C4658)=0),"工程記号が3.工程情報に存在しません。","")</f>
        <v/>
      </c>
    </row>
    <row r="4659" spans="2:10" ht="18" customHeight="1">
      <c r="B4659" s="166"/>
      <c r="C4659" s="165"/>
      <c r="D4659" s="12" t="str">
        <f>IF(C4659="","",VLOOKUP(C4659,'3.工程情報'!$C$6:$D$501,2,FALSE))</f>
        <v/>
      </c>
      <c r="E4659" s="165"/>
      <c r="F4659" s="170"/>
      <c r="G4659" s="189" t="str">
        <f t="shared" si="72"/>
        <v/>
      </c>
      <c r="H4659" s="19"/>
      <c r="I4659" s="19"/>
      <c r="J4659" s="176" t="str">
        <f>IF(AND(C4659&lt;&gt;"",COUNTIF('3.工程情報'!$C$6:$C$501,C4659)=0),"工程記号が3.工程情報に存在しません。","")</f>
        <v/>
      </c>
    </row>
    <row r="4660" spans="2:10" ht="18" customHeight="1">
      <c r="B4660" s="166"/>
      <c r="C4660" s="165"/>
      <c r="D4660" s="12" t="str">
        <f>IF(C4660="","",VLOOKUP(C4660,'3.工程情報'!$C$6:$D$501,2,FALSE))</f>
        <v/>
      </c>
      <c r="E4660" s="165"/>
      <c r="F4660" s="170"/>
      <c r="G4660" s="189" t="str">
        <f t="shared" si="72"/>
        <v/>
      </c>
      <c r="H4660" s="19"/>
      <c r="I4660" s="19"/>
      <c r="J4660" s="176" t="str">
        <f>IF(AND(C4660&lt;&gt;"",COUNTIF('3.工程情報'!$C$6:$C$501,C4660)=0),"工程記号が3.工程情報に存在しません。","")</f>
        <v/>
      </c>
    </row>
    <row r="4661" spans="2:10" ht="18" customHeight="1">
      <c r="B4661" s="166"/>
      <c r="C4661" s="165"/>
      <c r="D4661" s="12" t="str">
        <f>IF(C4661="","",VLOOKUP(C4661,'3.工程情報'!$C$6:$D$501,2,FALSE))</f>
        <v/>
      </c>
      <c r="E4661" s="165"/>
      <c r="F4661" s="170"/>
      <c r="G4661" s="189" t="str">
        <f t="shared" si="72"/>
        <v/>
      </c>
      <c r="H4661" s="19"/>
      <c r="I4661" s="19"/>
      <c r="J4661" s="176" t="str">
        <f>IF(AND(C4661&lt;&gt;"",COUNTIF('3.工程情報'!$C$6:$C$501,C4661)=0),"工程記号が3.工程情報に存在しません。","")</f>
        <v/>
      </c>
    </row>
    <row r="4662" spans="2:10" ht="18" customHeight="1">
      <c r="B4662" s="166"/>
      <c r="C4662" s="165"/>
      <c r="D4662" s="12" t="str">
        <f>IF(C4662="","",VLOOKUP(C4662,'3.工程情報'!$C$6:$D$501,2,FALSE))</f>
        <v/>
      </c>
      <c r="E4662" s="165"/>
      <c r="F4662" s="170"/>
      <c r="G4662" s="189" t="str">
        <f t="shared" si="72"/>
        <v/>
      </c>
      <c r="H4662" s="19"/>
      <c r="I4662" s="19"/>
      <c r="J4662" s="176" t="str">
        <f>IF(AND(C4662&lt;&gt;"",COUNTIF('3.工程情報'!$C$6:$C$501,C4662)=0),"工程記号が3.工程情報に存在しません。","")</f>
        <v/>
      </c>
    </row>
    <row r="4663" spans="2:10" ht="18" customHeight="1">
      <c r="B4663" s="166"/>
      <c r="C4663" s="165"/>
      <c r="D4663" s="12" t="str">
        <f>IF(C4663="","",VLOOKUP(C4663,'3.工程情報'!$C$6:$D$501,2,FALSE))</f>
        <v/>
      </c>
      <c r="E4663" s="165"/>
      <c r="F4663" s="170"/>
      <c r="G4663" s="189" t="str">
        <f t="shared" si="72"/>
        <v/>
      </c>
      <c r="H4663" s="19"/>
      <c r="I4663" s="19"/>
      <c r="J4663" s="176" t="str">
        <f>IF(AND(C4663&lt;&gt;"",COUNTIF('3.工程情報'!$C$6:$C$501,C4663)=0),"工程記号が3.工程情報に存在しません。","")</f>
        <v/>
      </c>
    </row>
    <row r="4664" spans="2:10" ht="18" customHeight="1">
      <c r="B4664" s="166"/>
      <c r="C4664" s="165"/>
      <c r="D4664" s="12" t="str">
        <f>IF(C4664="","",VLOOKUP(C4664,'3.工程情報'!$C$6:$D$501,2,FALSE))</f>
        <v/>
      </c>
      <c r="E4664" s="165"/>
      <c r="F4664" s="170"/>
      <c r="G4664" s="189" t="str">
        <f t="shared" si="72"/>
        <v/>
      </c>
      <c r="H4664" s="19"/>
      <c r="I4664" s="19"/>
      <c r="J4664" s="176" t="str">
        <f>IF(AND(C4664&lt;&gt;"",COUNTIF('3.工程情報'!$C$6:$C$501,C4664)=0),"工程記号が3.工程情報に存在しません。","")</f>
        <v/>
      </c>
    </row>
    <row r="4665" spans="2:10" ht="18" customHeight="1">
      <c r="B4665" s="166"/>
      <c r="C4665" s="165"/>
      <c r="D4665" s="12" t="str">
        <f>IF(C4665="","",VLOOKUP(C4665,'3.工程情報'!$C$6:$D$501,2,FALSE))</f>
        <v/>
      </c>
      <c r="E4665" s="165"/>
      <c r="F4665" s="170"/>
      <c r="G4665" s="189" t="str">
        <f t="shared" si="72"/>
        <v/>
      </c>
      <c r="H4665" s="19"/>
      <c r="I4665" s="19"/>
      <c r="J4665" s="176" t="str">
        <f>IF(AND(C4665&lt;&gt;"",COUNTIF('3.工程情報'!$C$6:$C$501,C4665)=0),"工程記号が3.工程情報に存在しません。","")</f>
        <v/>
      </c>
    </row>
    <row r="4666" spans="2:10" ht="18" customHeight="1">
      <c r="B4666" s="166"/>
      <c r="C4666" s="165"/>
      <c r="D4666" s="12" t="str">
        <f>IF(C4666="","",VLOOKUP(C4666,'3.工程情報'!$C$6:$D$501,2,FALSE))</f>
        <v/>
      </c>
      <c r="E4666" s="165"/>
      <c r="F4666" s="170"/>
      <c r="G4666" s="189" t="str">
        <f t="shared" si="72"/>
        <v/>
      </c>
      <c r="H4666" s="19"/>
      <c r="I4666" s="19"/>
      <c r="J4666" s="176" t="str">
        <f>IF(AND(C4666&lt;&gt;"",COUNTIF('3.工程情報'!$C$6:$C$501,C4666)=0),"工程記号が3.工程情報に存在しません。","")</f>
        <v/>
      </c>
    </row>
    <row r="4667" spans="2:10" ht="18" customHeight="1">
      <c r="B4667" s="166"/>
      <c r="C4667" s="165"/>
      <c r="D4667" s="12" t="str">
        <f>IF(C4667="","",VLOOKUP(C4667,'3.工程情報'!$C$6:$D$501,2,FALSE))</f>
        <v/>
      </c>
      <c r="E4667" s="165"/>
      <c r="F4667" s="170"/>
      <c r="G4667" s="189" t="str">
        <f t="shared" si="72"/>
        <v/>
      </c>
      <c r="H4667" s="19"/>
      <c r="I4667" s="19"/>
      <c r="J4667" s="176" t="str">
        <f>IF(AND(C4667&lt;&gt;"",COUNTIF('3.工程情報'!$C$6:$C$501,C4667)=0),"工程記号が3.工程情報に存在しません。","")</f>
        <v/>
      </c>
    </row>
    <row r="4668" spans="2:10" ht="18" customHeight="1">
      <c r="B4668" s="166"/>
      <c r="C4668" s="165"/>
      <c r="D4668" s="12" t="str">
        <f>IF(C4668="","",VLOOKUP(C4668,'3.工程情報'!$C$6:$D$501,2,FALSE))</f>
        <v/>
      </c>
      <c r="E4668" s="165"/>
      <c r="F4668" s="170"/>
      <c r="G4668" s="189" t="str">
        <f t="shared" si="72"/>
        <v/>
      </c>
      <c r="H4668" s="19"/>
      <c r="I4668" s="19"/>
      <c r="J4668" s="176" t="str">
        <f>IF(AND(C4668&lt;&gt;"",COUNTIF('3.工程情報'!$C$6:$C$501,C4668)=0),"工程記号が3.工程情報に存在しません。","")</f>
        <v/>
      </c>
    </row>
    <row r="4669" spans="2:10" ht="18" customHeight="1">
      <c r="B4669" s="166"/>
      <c r="C4669" s="165"/>
      <c r="D4669" s="12" t="str">
        <f>IF(C4669="","",VLOOKUP(C4669,'3.工程情報'!$C$6:$D$501,2,FALSE))</f>
        <v/>
      </c>
      <c r="E4669" s="165"/>
      <c r="F4669" s="170"/>
      <c r="G4669" s="189" t="str">
        <f t="shared" si="72"/>
        <v/>
      </c>
      <c r="H4669" s="19"/>
      <c r="I4669" s="19"/>
      <c r="J4669" s="176" t="str">
        <f>IF(AND(C4669&lt;&gt;"",COUNTIF('3.工程情報'!$C$6:$C$501,C4669)=0),"工程記号が3.工程情報に存在しません。","")</f>
        <v/>
      </c>
    </row>
    <row r="4670" spans="2:10" ht="18" customHeight="1">
      <c r="B4670" s="166"/>
      <c r="C4670" s="165"/>
      <c r="D4670" s="12" t="str">
        <f>IF(C4670="","",VLOOKUP(C4670,'3.工程情報'!$C$6:$D$501,2,FALSE))</f>
        <v/>
      </c>
      <c r="E4670" s="165"/>
      <c r="F4670" s="170"/>
      <c r="G4670" s="189" t="str">
        <f t="shared" si="72"/>
        <v/>
      </c>
      <c r="H4670" s="19"/>
      <c r="I4670" s="19"/>
      <c r="J4670" s="176" t="str">
        <f>IF(AND(C4670&lt;&gt;"",COUNTIF('3.工程情報'!$C$6:$C$501,C4670)=0),"工程記号が3.工程情報に存在しません。","")</f>
        <v/>
      </c>
    </row>
    <row r="4671" spans="2:10" ht="18" customHeight="1">
      <c r="B4671" s="166"/>
      <c r="C4671" s="165"/>
      <c r="D4671" s="12" t="str">
        <f>IF(C4671="","",VLOOKUP(C4671,'3.工程情報'!$C$6:$D$501,2,FALSE))</f>
        <v/>
      </c>
      <c r="E4671" s="165"/>
      <c r="F4671" s="170"/>
      <c r="G4671" s="189" t="str">
        <f t="shared" si="72"/>
        <v/>
      </c>
      <c r="H4671" s="19"/>
      <c r="I4671" s="19"/>
      <c r="J4671" s="176" t="str">
        <f>IF(AND(C4671&lt;&gt;"",COUNTIF('3.工程情報'!$C$6:$C$501,C4671)=0),"工程記号が3.工程情報に存在しません。","")</f>
        <v/>
      </c>
    </row>
    <row r="4672" spans="2:10" ht="18" customHeight="1">
      <c r="B4672" s="166"/>
      <c r="C4672" s="165"/>
      <c r="D4672" s="12" t="str">
        <f>IF(C4672="","",VLOOKUP(C4672,'3.工程情報'!$C$6:$D$501,2,FALSE))</f>
        <v/>
      </c>
      <c r="E4672" s="165"/>
      <c r="F4672" s="170"/>
      <c r="G4672" s="189" t="str">
        <f t="shared" si="72"/>
        <v/>
      </c>
      <c r="H4672" s="19"/>
      <c r="I4672" s="19"/>
      <c r="J4672" s="176" t="str">
        <f>IF(AND(C4672&lt;&gt;"",COUNTIF('3.工程情報'!$C$6:$C$501,C4672)=0),"工程記号が3.工程情報に存在しません。","")</f>
        <v/>
      </c>
    </row>
    <row r="4673" spans="2:10" ht="18" customHeight="1">
      <c r="B4673" s="166"/>
      <c r="C4673" s="165"/>
      <c r="D4673" s="12" t="str">
        <f>IF(C4673="","",VLOOKUP(C4673,'3.工程情報'!$C$6:$D$501,2,FALSE))</f>
        <v/>
      </c>
      <c r="E4673" s="165"/>
      <c r="F4673" s="170"/>
      <c r="G4673" s="189" t="str">
        <f t="shared" si="72"/>
        <v/>
      </c>
      <c r="H4673" s="19"/>
      <c r="I4673" s="19"/>
      <c r="J4673" s="176" t="str">
        <f>IF(AND(C4673&lt;&gt;"",COUNTIF('3.工程情報'!$C$6:$C$501,C4673)=0),"工程記号が3.工程情報に存在しません。","")</f>
        <v/>
      </c>
    </row>
    <row r="4674" spans="2:10" ht="18" customHeight="1">
      <c r="B4674" s="166"/>
      <c r="C4674" s="165"/>
      <c r="D4674" s="12" t="str">
        <f>IF(C4674="","",VLOOKUP(C4674,'3.工程情報'!$C$6:$D$501,2,FALSE))</f>
        <v/>
      </c>
      <c r="E4674" s="165"/>
      <c r="F4674" s="170"/>
      <c r="G4674" s="189" t="str">
        <f t="shared" si="72"/>
        <v/>
      </c>
      <c r="H4674" s="19"/>
      <c r="I4674" s="19"/>
      <c r="J4674" s="176" t="str">
        <f>IF(AND(C4674&lt;&gt;"",COUNTIF('3.工程情報'!$C$6:$C$501,C4674)=0),"工程記号が3.工程情報に存在しません。","")</f>
        <v/>
      </c>
    </row>
    <row r="4675" spans="2:10" ht="18" customHeight="1">
      <c r="B4675" s="166"/>
      <c r="C4675" s="165"/>
      <c r="D4675" s="12" t="str">
        <f>IF(C4675="","",VLOOKUP(C4675,'3.工程情報'!$C$6:$D$501,2,FALSE))</f>
        <v/>
      </c>
      <c r="E4675" s="165"/>
      <c r="F4675" s="170"/>
      <c r="G4675" s="189" t="str">
        <f t="shared" si="72"/>
        <v/>
      </c>
      <c r="H4675" s="19"/>
      <c r="I4675" s="19"/>
      <c r="J4675" s="176" t="str">
        <f>IF(AND(C4675&lt;&gt;"",COUNTIF('3.工程情報'!$C$6:$C$501,C4675)=0),"工程記号が3.工程情報に存在しません。","")</f>
        <v/>
      </c>
    </row>
    <row r="4676" spans="2:10" ht="18" customHeight="1">
      <c r="B4676" s="166"/>
      <c r="C4676" s="165"/>
      <c r="D4676" s="12" t="str">
        <f>IF(C4676="","",VLOOKUP(C4676,'3.工程情報'!$C$6:$D$501,2,FALSE))</f>
        <v/>
      </c>
      <c r="E4676" s="165"/>
      <c r="F4676" s="170"/>
      <c r="G4676" s="189" t="str">
        <f t="shared" si="72"/>
        <v/>
      </c>
      <c r="H4676" s="19"/>
      <c r="I4676" s="19"/>
      <c r="J4676" s="176" t="str">
        <f>IF(AND(C4676&lt;&gt;"",COUNTIF('3.工程情報'!$C$6:$C$501,C4676)=0),"工程記号が3.工程情報に存在しません。","")</f>
        <v/>
      </c>
    </row>
    <row r="4677" spans="2:10" ht="18" customHeight="1">
      <c r="B4677" s="166"/>
      <c r="C4677" s="165"/>
      <c r="D4677" s="12" t="str">
        <f>IF(C4677="","",VLOOKUP(C4677,'3.工程情報'!$C$6:$D$501,2,FALSE))</f>
        <v/>
      </c>
      <c r="E4677" s="165"/>
      <c r="F4677" s="170"/>
      <c r="G4677" s="189" t="str">
        <f t="shared" si="72"/>
        <v/>
      </c>
      <c r="H4677" s="19"/>
      <c r="I4677" s="19"/>
      <c r="J4677" s="176" t="str">
        <f>IF(AND(C4677&lt;&gt;"",COUNTIF('3.工程情報'!$C$6:$C$501,C4677)=0),"工程記号が3.工程情報に存在しません。","")</f>
        <v/>
      </c>
    </row>
    <row r="4678" spans="2:10" ht="18" customHeight="1">
      <c r="B4678" s="166"/>
      <c r="C4678" s="165"/>
      <c r="D4678" s="12" t="str">
        <f>IF(C4678="","",VLOOKUP(C4678,'3.工程情報'!$C$6:$D$501,2,FALSE))</f>
        <v/>
      </c>
      <c r="E4678" s="165"/>
      <c r="F4678" s="170"/>
      <c r="G4678" s="189" t="str">
        <f t="shared" ref="G4678:G4741" si="73">C4678&amp;E4678</f>
        <v/>
      </c>
      <c r="H4678" s="19"/>
      <c r="I4678" s="19"/>
      <c r="J4678" s="176" t="str">
        <f>IF(AND(C4678&lt;&gt;"",COUNTIF('3.工程情報'!$C$6:$C$501,C4678)=0),"工程記号が3.工程情報に存在しません。","")</f>
        <v/>
      </c>
    </row>
    <row r="4679" spans="2:10" ht="18" customHeight="1">
      <c r="B4679" s="166"/>
      <c r="C4679" s="165"/>
      <c r="D4679" s="12" t="str">
        <f>IF(C4679="","",VLOOKUP(C4679,'3.工程情報'!$C$6:$D$501,2,FALSE))</f>
        <v/>
      </c>
      <c r="E4679" s="165"/>
      <c r="F4679" s="170"/>
      <c r="G4679" s="189" t="str">
        <f t="shared" si="73"/>
        <v/>
      </c>
      <c r="H4679" s="19"/>
      <c r="I4679" s="19"/>
      <c r="J4679" s="176" t="str">
        <f>IF(AND(C4679&lt;&gt;"",COUNTIF('3.工程情報'!$C$6:$C$501,C4679)=0),"工程記号が3.工程情報に存在しません。","")</f>
        <v/>
      </c>
    </row>
    <row r="4680" spans="2:10" ht="18" customHeight="1">
      <c r="B4680" s="166"/>
      <c r="C4680" s="165"/>
      <c r="D4680" s="12" t="str">
        <f>IF(C4680="","",VLOOKUP(C4680,'3.工程情報'!$C$6:$D$501,2,FALSE))</f>
        <v/>
      </c>
      <c r="E4680" s="165"/>
      <c r="F4680" s="170"/>
      <c r="G4680" s="189" t="str">
        <f t="shared" si="73"/>
        <v/>
      </c>
      <c r="H4680" s="19"/>
      <c r="I4680" s="19"/>
      <c r="J4680" s="176" t="str">
        <f>IF(AND(C4680&lt;&gt;"",COUNTIF('3.工程情報'!$C$6:$C$501,C4680)=0),"工程記号が3.工程情報に存在しません。","")</f>
        <v/>
      </c>
    </row>
    <row r="4681" spans="2:10" ht="18" customHeight="1">
      <c r="B4681" s="166"/>
      <c r="C4681" s="165"/>
      <c r="D4681" s="12" t="str">
        <f>IF(C4681="","",VLOOKUP(C4681,'3.工程情報'!$C$6:$D$501,2,FALSE))</f>
        <v/>
      </c>
      <c r="E4681" s="165"/>
      <c r="F4681" s="170"/>
      <c r="G4681" s="189" t="str">
        <f t="shared" si="73"/>
        <v/>
      </c>
      <c r="H4681" s="19"/>
      <c r="I4681" s="19"/>
      <c r="J4681" s="176" t="str">
        <f>IF(AND(C4681&lt;&gt;"",COUNTIF('3.工程情報'!$C$6:$C$501,C4681)=0),"工程記号が3.工程情報に存在しません。","")</f>
        <v/>
      </c>
    </row>
    <row r="4682" spans="2:10" ht="18" customHeight="1">
      <c r="B4682" s="166"/>
      <c r="C4682" s="165"/>
      <c r="D4682" s="12" t="str">
        <f>IF(C4682="","",VLOOKUP(C4682,'3.工程情報'!$C$6:$D$501,2,FALSE))</f>
        <v/>
      </c>
      <c r="E4682" s="165"/>
      <c r="F4682" s="170"/>
      <c r="G4682" s="189" t="str">
        <f t="shared" si="73"/>
        <v/>
      </c>
      <c r="H4682" s="19"/>
      <c r="I4682" s="19"/>
      <c r="J4682" s="176" t="str">
        <f>IF(AND(C4682&lt;&gt;"",COUNTIF('3.工程情報'!$C$6:$C$501,C4682)=0),"工程記号が3.工程情報に存在しません。","")</f>
        <v/>
      </c>
    </row>
    <row r="4683" spans="2:10" ht="18" customHeight="1">
      <c r="B4683" s="166"/>
      <c r="C4683" s="165"/>
      <c r="D4683" s="12" t="str">
        <f>IF(C4683="","",VLOOKUP(C4683,'3.工程情報'!$C$6:$D$501,2,FALSE))</f>
        <v/>
      </c>
      <c r="E4683" s="165"/>
      <c r="F4683" s="170"/>
      <c r="G4683" s="189" t="str">
        <f t="shared" si="73"/>
        <v/>
      </c>
      <c r="H4683" s="19"/>
      <c r="I4683" s="19"/>
      <c r="J4683" s="176" t="str">
        <f>IF(AND(C4683&lt;&gt;"",COUNTIF('3.工程情報'!$C$6:$C$501,C4683)=0),"工程記号が3.工程情報に存在しません。","")</f>
        <v/>
      </c>
    </row>
    <row r="4684" spans="2:10" ht="18" customHeight="1">
      <c r="B4684" s="166"/>
      <c r="C4684" s="165"/>
      <c r="D4684" s="12" t="str">
        <f>IF(C4684="","",VLOOKUP(C4684,'3.工程情報'!$C$6:$D$501,2,FALSE))</f>
        <v/>
      </c>
      <c r="E4684" s="165"/>
      <c r="F4684" s="170"/>
      <c r="G4684" s="189" t="str">
        <f t="shared" si="73"/>
        <v/>
      </c>
      <c r="H4684" s="19"/>
      <c r="I4684" s="19"/>
      <c r="J4684" s="176" t="str">
        <f>IF(AND(C4684&lt;&gt;"",COUNTIF('3.工程情報'!$C$6:$C$501,C4684)=0),"工程記号が3.工程情報に存在しません。","")</f>
        <v/>
      </c>
    </row>
    <row r="4685" spans="2:10" ht="18" customHeight="1">
      <c r="B4685" s="166"/>
      <c r="C4685" s="165"/>
      <c r="D4685" s="12" t="str">
        <f>IF(C4685="","",VLOOKUP(C4685,'3.工程情報'!$C$6:$D$501,2,FALSE))</f>
        <v/>
      </c>
      <c r="E4685" s="165"/>
      <c r="F4685" s="170"/>
      <c r="G4685" s="189" t="str">
        <f t="shared" si="73"/>
        <v/>
      </c>
      <c r="H4685" s="19"/>
      <c r="I4685" s="19"/>
      <c r="J4685" s="176" t="str">
        <f>IF(AND(C4685&lt;&gt;"",COUNTIF('3.工程情報'!$C$6:$C$501,C4685)=0),"工程記号が3.工程情報に存在しません。","")</f>
        <v/>
      </c>
    </row>
    <row r="4686" spans="2:10" ht="18" customHeight="1">
      <c r="B4686" s="166"/>
      <c r="C4686" s="165"/>
      <c r="D4686" s="12" t="str">
        <f>IF(C4686="","",VLOOKUP(C4686,'3.工程情報'!$C$6:$D$501,2,FALSE))</f>
        <v/>
      </c>
      <c r="E4686" s="165"/>
      <c r="F4686" s="170"/>
      <c r="G4686" s="189" t="str">
        <f t="shared" si="73"/>
        <v/>
      </c>
      <c r="H4686" s="19"/>
      <c r="I4686" s="19"/>
      <c r="J4686" s="176" t="str">
        <f>IF(AND(C4686&lt;&gt;"",COUNTIF('3.工程情報'!$C$6:$C$501,C4686)=0),"工程記号が3.工程情報に存在しません。","")</f>
        <v/>
      </c>
    </row>
    <row r="4687" spans="2:10" ht="18" customHeight="1">
      <c r="B4687" s="166"/>
      <c r="C4687" s="165"/>
      <c r="D4687" s="12" t="str">
        <f>IF(C4687="","",VLOOKUP(C4687,'3.工程情報'!$C$6:$D$501,2,FALSE))</f>
        <v/>
      </c>
      <c r="E4687" s="165"/>
      <c r="F4687" s="170"/>
      <c r="G4687" s="189" t="str">
        <f t="shared" si="73"/>
        <v/>
      </c>
      <c r="H4687" s="19"/>
      <c r="I4687" s="19"/>
      <c r="J4687" s="176" t="str">
        <f>IF(AND(C4687&lt;&gt;"",COUNTIF('3.工程情報'!$C$6:$C$501,C4687)=0),"工程記号が3.工程情報に存在しません。","")</f>
        <v/>
      </c>
    </row>
    <row r="4688" spans="2:10" ht="18" customHeight="1">
      <c r="B4688" s="166"/>
      <c r="C4688" s="165"/>
      <c r="D4688" s="12" t="str">
        <f>IF(C4688="","",VLOOKUP(C4688,'3.工程情報'!$C$6:$D$501,2,FALSE))</f>
        <v/>
      </c>
      <c r="E4688" s="165"/>
      <c r="F4688" s="170"/>
      <c r="G4688" s="189" t="str">
        <f t="shared" si="73"/>
        <v/>
      </c>
      <c r="H4688" s="19"/>
      <c r="I4688" s="19"/>
      <c r="J4688" s="176" t="str">
        <f>IF(AND(C4688&lt;&gt;"",COUNTIF('3.工程情報'!$C$6:$C$501,C4688)=0),"工程記号が3.工程情報に存在しません。","")</f>
        <v/>
      </c>
    </row>
    <row r="4689" spans="2:10" ht="18" customHeight="1">
      <c r="B4689" s="166"/>
      <c r="C4689" s="165"/>
      <c r="D4689" s="12" t="str">
        <f>IF(C4689="","",VLOOKUP(C4689,'3.工程情報'!$C$6:$D$501,2,FALSE))</f>
        <v/>
      </c>
      <c r="E4689" s="165"/>
      <c r="F4689" s="170"/>
      <c r="G4689" s="189" t="str">
        <f t="shared" si="73"/>
        <v/>
      </c>
      <c r="H4689" s="19"/>
      <c r="I4689" s="19"/>
      <c r="J4689" s="176" t="str">
        <f>IF(AND(C4689&lt;&gt;"",COUNTIF('3.工程情報'!$C$6:$C$501,C4689)=0),"工程記号が3.工程情報に存在しません。","")</f>
        <v/>
      </c>
    </row>
    <row r="4690" spans="2:10" ht="18" customHeight="1">
      <c r="B4690" s="166"/>
      <c r="C4690" s="165"/>
      <c r="D4690" s="12" t="str">
        <f>IF(C4690="","",VLOOKUP(C4690,'3.工程情報'!$C$6:$D$501,2,FALSE))</f>
        <v/>
      </c>
      <c r="E4690" s="165"/>
      <c r="F4690" s="170"/>
      <c r="G4690" s="189" t="str">
        <f t="shared" si="73"/>
        <v/>
      </c>
      <c r="H4690" s="19"/>
      <c r="I4690" s="19"/>
      <c r="J4690" s="176" t="str">
        <f>IF(AND(C4690&lt;&gt;"",COUNTIF('3.工程情報'!$C$6:$C$501,C4690)=0),"工程記号が3.工程情報に存在しません。","")</f>
        <v/>
      </c>
    </row>
    <row r="4691" spans="2:10" ht="18" customHeight="1">
      <c r="B4691" s="166"/>
      <c r="C4691" s="165"/>
      <c r="D4691" s="12" t="str">
        <f>IF(C4691="","",VLOOKUP(C4691,'3.工程情報'!$C$6:$D$501,2,FALSE))</f>
        <v/>
      </c>
      <c r="E4691" s="165"/>
      <c r="F4691" s="170"/>
      <c r="G4691" s="189" t="str">
        <f t="shared" si="73"/>
        <v/>
      </c>
      <c r="H4691" s="19"/>
      <c r="I4691" s="19"/>
      <c r="J4691" s="176" t="str">
        <f>IF(AND(C4691&lt;&gt;"",COUNTIF('3.工程情報'!$C$6:$C$501,C4691)=0),"工程記号が3.工程情報に存在しません。","")</f>
        <v/>
      </c>
    </row>
    <row r="4692" spans="2:10" ht="18" customHeight="1">
      <c r="B4692" s="166"/>
      <c r="C4692" s="165"/>
      <c r="D4692" s="12" t="str">
        <f>IF(C4692="","",VLOOKUP(C4692,'3.工程情報'!$C$6:$D$501,2,FALSE))</f>
        <v/>
      </c>
      <c r="E4692" s="165"/>
      <c r="F4692" s="170"/>
      <c r="G4692" s="189" t="str">
        <f t="shared" si="73"/>
        <v/>
      </c>
      <c r="H4692" s="19"/>
      <c r="I4692" s="19"/>
      <c r="J4692" s="176" t="str">
        <f>IF(AND(C4692&lt;&gt;"",COUNTIF('3.工程情報'!$C$6:$C$501,C4692)=0),"工程記号が3.工程情報に存在しません。","")</f>
        <v/>
      </c>
    </row>
    <row r="4693" spans="2:10" ht="18" customHeight="1">
      <c r="B4693" s="166"/>
      <c r="C4693" s="165"/>
      <c r="D4693" s="12" t="str">
        <f>IF(C4693="","",VLOOKUP(C4693,'3.工程情報'!$C$6:$D$501,2,FALSE))</f>
        <v/>
      </c>
      <c r="E4693" s="165"/>
      <c r="F4693" s="170"/>
      <c r="G4693" s="189" t="str">
        <f t="shared" si="73"/>
        <v/>
      </c>
      <c r="H4693" s="19"/>
      <c r="I4693" s="19"/>
      <c r="J4693" s="176" t="str">
        <f>IF(AND(C4693&lt;&gt;"",COUNTIF('3.工程情報'!$C$6:$C$501,C4693)=0),"工程記号が3.工程情報に存在しません。","")</f>
        <v/>
      </c>
    </row>
    <row r="4694" spans="2:10" ht="18" customHeight="1">
      <c r="B4694" s="166"/>
      <c r="C4694" s="165"/>
      <c r="D4694" s="12" t="str">
        <f>IF(C4694="","",VLOOKUP(C4694,'3.工程情報'!$C$6:$D$501,2,FALSE))</f>
        <v/>
      </c>
      <c r="E4694" s="165"/>
      <c r="F4694" s="170"/>
      <c r="G4694" s="189" t="str">
        <f t="shared" si="73"/>
        <v/>
      </c>
      <c r="H4694" s="19"/>
      <c r="I4694" s="19"/>
      <c r="J4694" s="176" t="str">
        <f>IF(AND(C4694&lt;&gt;"",COUNTIF('3.工程情報'!$C$6:$C$501,C4694)=0),"工程記号が3.工程情報に存在しません。","")</f>
        <v/>
      </c>
    </row>
    <row r="4695" spans="2:10" ht="18" customHeight="1">
      <c r="B4695" s="166"/>
      <c r="C4695" s="165"/>
      <c r="D4695" s="12" t="str">
        <f>IF(C4695="","",VLOOKUP(C4695,'3.工程情報'!$C$6:$D$501,2,FALSE))</f>
        <v/>
      </c>
      <c r="E4695" s="165"/>
      <c r="F4695" s="170"/>
      <c r="G4695" s="189" t="str">
        <f t="shared" si="73"/>
        <v/>
      </c>
      <c r="H4695" s="19"/>
      <c r="I4695" s="19"/>
      <c r="J4695" s="176" t="str">
        <f>IF(AND(C4695&lt;&gt;"",COUNTIF('3.工程情報'!$C$6:$C$501,C4695)=0),"工程記号が3.工程情報に存在しません。","")</f>
        <v/>
      </c>
    </row>
    <row r="4696" spans="2:10" ht="18" customHeight="1">
      <c r="B4696" s="166"/>
      <c r="C4696" s="165"/>
      <c r="D4696" s="12" t="str">
        <f>IF(C4696="","",VLOOKUP(C4696,'3.工程情報'!$C$6:$D$501,2,FALSE))</f>
        <v/>
      </c>
      <c r="E4696" s="165"/>
      <c r="F4696" s="170"/>
      <c r="G4696" s="189" t="str">
        <f t="shared" si="73"/>
        <v/>
      </c>
      <c r="H4696" s="19"/>
      <c r="I4696" s="19"/>
      <c r="J4696" s="176" t="str">
        <f>IF(AND(C4696&lt;&gt;"",COUNTIF('3.工程情報'!$C$6:$C$501,C4696)=0),"工程記号が3.工程情報に存在しません。","")</f>
        <v/>
      </c>
    </row>
    <row r="4697" spans="2:10" ht="18" customHeight="1">
      <c r="B4697" s="166"/>
      <c r="C4697" s="165"/>
      <c r="D4697" s="12" t="str">
        <f>IF(C4697="","",VLOOKUP(C4697,'3.工程情報'!$C$6:$D$501,2,FALSE))</f>
        <v/>
      </c>
      <c r="E4697" s="165"/>
      <c r="F4697" s="170"/>
      <c r="G4697" s="189" t="str">
        <f t="shared" si="73"/>
        <v/>
      </c>
      <c r="H4697" s="19"/>
      <c r="I4697" s="19"/>
      <c r="J4697" s="176" t="str">
        <f>IF(AND(C4697&lt;&gt;"",COUNTIF('3.工程情報'!$C$6:$C$501,C4697)=0),"工程記号が3.工程情報に存在しません。","")</f>
        <v/>
      </c>
    </row>
    <row r="4698" spans="2:10" ht="18" customHeight="1">
      <c r="B4698" s="166"/>
      <c r="C4698" s="165"/>
      <c r="D4698" s="12" t="str">
        <f>IF(C4698="","",VLOOKUP(C4698,'3.工程情報'!$C$6:$D$501,2,FALSE))</f>
        <v/>
      </c>
      <c r="E4698" s="165"/>
      <c r="F4698" s="170"/>
      <c r="G4698" s="189" t="str">
        <f t="shared" si="73"/>
        <v/>
      </c>
      <c r="H4698" s="19"/>
      <c r="I4698" s="19"/>
      <c r="J4698" s="176" t="str">
        <f>IF(AND(C4698&lt;&gt;"",COUNTIF('3.工程情報'!$C$6:$C$501,C4698)=0),"工程記号が3.工程情報に存在しません。","")</f>
        <v/>
      </c>
    </row>
    <row r="4699" spans="2:10" ht="18" customHeight="1">
      <c r="B4699" s="166"/>
      <c r="C4699" s="165"/>
      <c r="D4699" s="12" t="str">
        <f>IF(C4699="","",VLOOKUP(C4699,'3.工程情報'!$C$6:$D$501,2,FALSE))</f>
        <v/>
      </c>
      <c r="E4699" s="165"/>
      <c r="F4699" s="170"/>
      <c r="G4699" s="189" t="str">
        <f t="shared" si="73"/>
        <v/>
      </c>
      <c r="H4699" s="19"/>
      <c r="I4699" s="19"/>
      <c r="J4699" s="176" t="str">
        <f>IF(AND(C4699&lt;&gt;"",COUNTIF('3.工程情報'!$C$6:$C$501,C4699)=0),"工程記号が3.工程情報に存在しません。","")</f>
        <v/>
      </c>
    </row>
    <row r="4700" spans="2:10" ht="18" customHeight="1">
      <c r="B4700" s="166"/>
      <c r="C4700" s="165"/>
      <c r="D4700" s="12" t="str">
        <f>IF(C4700="","",VLOOKUP(C4700,'3.工程情報'!$C$6:$D$501,2,FALSE))</f>
        <v/>
      </c>
      <c r="E4700" s="165"/>
      <c r="F4700" s="170"/>
      <c r="G4700" s="189" t="str">
        <f t="shared" si="73"/>
        <v/>
      </c>
      <c r="H4700" s="19"/>
      <c r="I4700" s="19"/>
      <c r="J4700" s="176" t="str">
        <f>IF(AND(C4700&lt;&gt;"",COUNTIF('3.工程情報'!$C$6:$C$501,C4700)=0),"工程記号が3.工程情報に存在しません。","")</f>
        <v/>
      </c>
    </row>
    <row r="4701" spans="2:10" ht="18" customHeight="1">
      <c r="B4701" s="166"/>
      <c r="C4701" s="165"/>
      <c r="D4701" s="12" t="str">
        <f>IF(C4701="","",VLOOKUP(C4701,'3.工程情報'!$C$6:$D$501,2,FALSE))</f>
        <v/>
      </c>
      <c r="E4701" s="165"/>
      <c r="F4701" s="170"/>
      <c r="G4701" s="189" t="str">
        <f t="shared" si="73"/>
        <v/>
      </c>
      <c r="H4701" s="19"/>
      <c r="I4701" s="19"/>
      <c r="J4701" s="176" t="str">
        <f>IF(AND(C4701&lt;&gt;"",COUNTIF('3.工程情報'!$C$6:$C$501,C4701)=0),"工程記号が3.工程情報に存在しません。","")</f>
        <v/>
      </c>
    </row>
    <row r="4702" spans="2:10" ht="18" customHeight="1">
      <c r="B4702" s="166"/>
      <c r="C4702" s="165"/>
      <c r="D4702" s="12" t="str">
        <f>IF(C4702="","",VLOOKUP(C4702,'3.工程情報'!$C$6:$D$501,2,FALSE))</f>
        <v/>
      </c>
      <c r="E4702" s="165"/>
      <c r="F4702" s="170"/>
      <c r="G4702" s="189" t="str">
        <f t="shared" si="73"/>
        <v/>
      </c>
      <c r="H4702" s="19"/>
      <c r="I4702" s="19"/>
      <c r="J4702" s="176" t="str">
        <f>IF(AND(C4702&lt;&gt;"",COUNTIF('3.工程情報'!$C$6:$C$501,C4702)=0),"工程記号が3.工程情報に存在しません。","")</f>
        <v/>
      </c>
    </row>
    <row r="4703" spans="2:10" ht="18" customHeight="1">
      <c r="B4703" s="166"/>
      <c r="C4703" s="165"/>
      <c r="D4703" s="12" t="str">
        <f>IF(C4703="","",VLOOKUP(C4703,'3.工程情報'!$C$6:$D$501,2,FALSE))</f>
        <v/>
      </c>
      <c r="E4703" s="165"/>
      <c r="F4703" s="170"/>
      <c r="G4703" s="189" t="str">
        <f t="shared" si="73"/>
        <v/>
      </c>
      <c r="H4703" s="19"/>
      <c r="I4703" s="19"/>
      <c r="J4703" s="176" t="str">
        <f>IF(AND(C4703&lt;&gt;"",COUNTIF('3.工程情報'!$C$6:$C$501,C4703)=0),"工程記号が3.工程情報に存在しません。","")</f>
        <v/>
      </c>
    </row>
    <row r="4704" spans="2:10" ht="18" customHeight="1">
      <c r="B4704" s="166"/>
      <c r="C4704" s="165"/>
      <c r="D4704" s="12" t="str">
        <f>IF(C4704="","",VLOOKUP(C4704,'3.工程情報'!$C$6:$D$501,2,FALSE))</f>
        <v/>
      </c>
      <c r="E4704" s="165"/>
      <c r="F4704" s="170"/>
      <c r="G4704" s="189" t="str">
        <f t="shared" si="73"/>
        <v/>
      </c>
      <c r="H4704" s="19"/>
      <c r="I4704" s="19"/>
      <c r="J4704" s="176" t="str">
        <f>IF(AND(C4704&lt;&gt;"",COUNTIF('3.工程情報'!$C$6:$C$501,C4704)=0),"工程記号が3.工程情報に存在しません。","")</f>
        <v/>
      </c>
    </row>
    <row r="4705" spans="2:10" ht="18" customHeight="1">
      <c r="B4705" s="166"/>
      <c r="C4705" s="165"/>
      <c r="D4705" s="12" t="str">
        <f>IF(C4705="","",VLOOKUP(C4705,'3.工程情報'!$C$6:$D$501,2,FALSE))</f>
        <v/>
      </c>
      <c r="E4705" s="165"/>
      <c r="F4705" s="170"/>
      <c r="G4705" s="189" t="str">
        <f t="shared" si="73"/>
        <v/>
      </c>
      <c r="H4705" s="19"/>
      <c r="I4705" s="19"/>
      <c r="J4705" s="176" t="str">
        <f>IF(AND(C4705&lt;&gt;"",COUNTIF('3.工程情報'!$C$6:$C$501,C4705)=0),"工程記号が3.工程情報に存在しません。","")</f>
        <v/>
      </c>
    </row>
    <row r="4706" spans="2:10" ht="18" customHeight="1">
      <c r="B4706" s="166"/>
      <c r="C4706" s="165"/>
      <c r="D4706" s="12" t="str">
        <f>IF(C4706="","",VLOOKUP(C4706,'3.工程情報'!$C$6:$D$501,2,FALSE))</f>
        <v/>
      </c>
      <c r="E4706" s="165"/>
      <c r="F4706" s="170"/>
      <c r="G4706" s="189" t="str">
        <f t="shared" si="73"/>
        <v/>
      </c>
      <c r="H4706" s="19"/>
      <c r="I4706" s="19"/>
      <c r="J4706" s="176" t="str">
        <f>IF(AND(C4706&lt;&gt;"",COUNTIF('3.工程情報'!$C$6:$C$501,C4706)=0),"工程記号が3.工程情報に存在しません。","")</f>
        <v/>
      </c>
    </row>
    <row r="4707" spans="2:10" ht="18" customHeight="1">
      <c r="B4707" s="166"/>
      <c r="C4707" s="165"/>
      <c r="D4707" s="12" t="str">
        <f>IF(C4707="","",VLOOKUP(C4707,'3.工程情報'!$C$6:$D$501,2,FALSE))</f>
        <v/>
      </c>
      <c r="E4707" s="165"/>
      <c r="F4707" s="170"/>
      <c r="G4707" s="189" t="str">
        <f t="shared" si="73"/>
        <v/>
      </c>
      <c r="H4707" s="19"/>
      <c r="I4707" s="19"/>
      <c r="J4707" s="176" t="str">
        <f>IF(AND(C4707&lt;&gt;"",COUNTIF('3.工程情報'!$C$6:$C$501,C4707)=0),"工程記号が3.工程情報に存在しません。","")</f>
        <v/>
      </c>
    </row>
    <row r="4708" spans="2:10" ht="18" customHeight="1">
      <c r="B4708" s="166"/>
      <c r="C4708" s="165"/>
      <c r="D4708" s="12" t="str">
        <f>IF(C4708="","",VLOOKUP(C4708,'3.工程情報'!$C$6:$D$501,2,FALSE))</f>
        <v/>
      </c>
      <c r="E4708" s="165"/>
      <c r="F4708" s="170"/>
      <c r="G4708" s="189" t="str">
        <f t="shared" si="73"/>
        <v/>
      </c>
      <c r="H4708" s="19"/>
      <c r="I4708" s="19"/>
      <c r="J4708" s="176" t="str">
        <f>IF(AND(C4708&lt;&gt;"",COUNTIF('3.工程情報'!$C$6:$C$501,C4708)=0),"工程記号が3.工程情報に存在しません。","")</f>
        <v/>
      </c>
    </row>
    <row r="4709" spans="2:10" ht="18" customHeight="1">
      <c r="B4709" s="166"/>
      <c r="C4709" s="165"/>
      <c r="D4709" s="12" t="str">
        <f>IF(C4709="","",VLOOKUP(C4709,'3.工程情報'!$C$6:$D$501,2,FALSE))</f>
        <v/>
      </c>
      <c r="E4709" s="165"/>
      <c r="F4709" s="170"/>
      <c r="G4709" s="189" t="str">
        <f t="shared" si="73"/>
        <v/>
      </c>
      <c r="H4709" s="19"/>
      <c r="I4709" s="19"/>
      <c r="J4709" s="176" t="str">
        <f>IF(AND(C4709&lt;&gt;"",COUNTIF('3.工程情報'!$C$6:$C$501,C4709)=0),"工程記号が3.工程情報に存在しません。","")</f>
        <v/>
      </c>
    </row>
    <row r="4710" spans="2:10" ht="18" customHeight="1">
      <c r="B4710" s="166"/>
      <c r="C4710" s="165"/>
      <c r="D4710" s="12" t="str">
        <f>IF(C4710="","",VLOOKUP(C4710,'3.工程情報'!$C$6:$D$501,2,FALSE))</f>
        <v/>
      </c>
      <c r="E4710" s="165"/>
      <c r="F4710" s="170"/>
      <c r="G4710" s="189" t="str">
        <f t="shared" si="73"/>
        <v/>
      </c>
      <c r="H4710" s="19"/>
      <c r="I4710" s="19"/>
      <c r="J4710" s="176" t="str">
        <f>IF(AND(C4710&lt;&gt;"",COUNTIF('3.工程情報'!$C$6:$C$501,C4710)=0),"工程記号が3.工程情報に存在しません。","")</f>
        <v/>
      </c>
    </row>
    <row r="4711" spans="2:10" ht="18" customHeight="1">
      <c r="B4711" s="166"/>
      <c r="C4711" s="165"/>
      <c r="D4711" s="12" t="str">
        <f>IF(C4711="","",VLOOKUP(C4711,'3.工程情報'!$C$6:$D$501,2,FALSE))</f>
        <v/>
      </c>
      <c r="E4711" s="165"/>
      <c r="F4711" s="170"/>
      <c r="G4711" s="189" t="str">
        <f t="shared" si="73"/>
        <v/>
      </c>
      <c r="H4711" s="19"/>
      <c r="I4711" s="19"/>
      <c r="J4711" s="176" t="str">
        <f>IF(AND(C4711&lt;&gt;"",COUNTIF('3.工程情報'!$C$6:$C$501,C4711)=0),"工程記号が3.工程情報に存在しません。","")</f>
        <v/>
      </c>
    </row>
    <row r="4712" spans="2:10" ht="18" customHeight="1">
      <c r="B4712" s="166"/>
      <c r="C4712" s="165"/>
      <c r="D4712" s="12" t="str">
        <f>IF(C4712="","",VLOOKUP(C4712,'3.工程情報'!$C$6:$D$501,2,FALSE))</f>
        <v/>
      </c>
      <c r="E4712" s="165"/>
      <c r="F4712" s="170"/>
      <c r="G4712" s="189" t="str">
        <f t="shared" si="73"/>
        <v/>
      </c>
      <c r="H4712" s="19"/>
      <c r="I4712" s="19"/>
      <c r="J4712" s="176" t="str">
        <f>IF(AND(C4712&lt;&gt;"",COUNTIF('3.工程情報'!$C$6:$C$501,C4712)=0),"工程記号が3.工程情報に存在しません。","")</f>
        <v/>
      </c>
    </row>
    <row r="4713" spans="2:10" ht="18" customHeight="1">
      <c r="B4713" s="166"/>
      <c r="C4713" s="165"/>
      <c r="D4713" s="12" t="str">
        <f>IF(C4713="","",VLOOKUP(C4713,'3.工程情報'!$C$6:$D$501,2,FALSE))</f>
        <v/>
      </c>
      <c r="E4713" s="165"/>
      <c r="F4713" s="170"/>
      <c r="G4713" s="189" t="str">
        <f t="shared" si="73"/>
        <v/>
      </c>
      <c r="H4713" s="19"/>
      <c r="I4713" s="19"/>
      <c r="J4713" s="176" t="str">
        <f>IF(AND(C4713&lt;&gt;"",COUNTIF('3.工程情報'!$C$6:$C$501,C4713)=0),"工程記号が3.工程情報に存在しません。","")</f>
        <v/>
      </c>
    </row>
    <row r="4714" spans="2:10" ht="18" customHeight="1">
      <c r="B4714" s="166"/>
      <c r="C4714" s="165"/>
      <c r="D4714" s="12" t="str">
        <f>IF(C4714="","",VLOOKUP(C4714,'3.工程情報'!$C$6:$D$501,2,FALSE))</f>
        <v/>
      </c>
      <c r="E4714" s="165"/>
      <c r="F4714" s="170"/>
      <c r="G4714" s="189" t="str">
        <f t="shared" si="73"/>
        <v/>
      </c>
      <c r="H4714" s="19"/>
      <c r="I4714" s="19"/>
      <c r="J4714" s="176" t="str">
        <f>IF(AND(C4714&lt;&gt;"",COUNTIF('3.工程情報'!$C$6:$C$501,C4714)=0),"工程記号が3.工程情報に存在しません。","")</f>
        <v/>
      </c>
    </row>
    <row r="4715" spans="2:10" ht="18" customHeight="1">
      <c r="B4715" s="166"/>
      <c r="C4715" s="165"/>
      <c r="D4715" s="12" t="str">
        <f>IF(C4715="","",VLOOKUP(C4715,'3.工程情報'!$C$6:$D$501,2,FALSE))</f>
        <v/>
      </c>
      <c r="E4715" s="165"/>
      <c r="F4715" s="170"/>
      <c r="G4715" s="189" t="str">
        <f t="shared" si="73"/>
        <v/>
      </c>
      <c r="H4715" s="19"/>
      <c r="I4715" s="19"/>
      <c r="J4715" s="176" t="str">
        <f>IF(AND(C4715&lt;&gt;"",COUNTIF('3.工程情報'!$C$6:$C$501,C4715)=0),"工程記号が3.工程情報に存在しません。","")</f>
        <v/>
      </c>
    </row>
    <row r="4716" spans="2:10" ht="18" customHeight="1">
      <c r="B4716" s="166"/>
      <c r="C4716" s="165"/>
      <c r="D4716" s="12" t="str">
        <f>IF(C4716="","",VLOOKUP(C4716,'3.工程情報'!$C$6:$D$501,2,FALSE))</f>
        <v/>
      </c>
      <c r="E4716" s="165"/>
      <c r="F4716" s="170"/>
      <c r="G4716" s="189" t="str">
        <f t="shared" si="73"/>
        <v/>
      </c>
      <c r="H4716" s="19"/>
      <c r="I4716" s="19"/>
      <c r="J4716" s="176" t="str">
        <f>IF(AND(C4716&lt;&gt;"",COUNTIF('3.工程情報'!$C$6:$C$501,C4716)=0),"工程記号が3.工程情報に存在しません。","")</f>
        <v/>
      </c>
    </row>
    <row r="4717" spans="2:10" ht="18" customHeight="1">
      <c r="B4717" s="166"/>
      <c r="C4717" s="165"/>
      <c r="D4717" s="12" t="str">
        <f>IF(C4717="","",VLOOKUP(C4717,'3.工程情報'!$C$6:$D$501,2,FALSE))</f>
        <v/>
      </c>
      <c r="E4717" s="165"/>
      <c r="F4717" s="170"/>
      <c r="G4717" s="189" t="str">
        <f t="shared" si="73"/>
        <v/>
      </c>
      <c r="H4717" s="19"/>
      <c r="I4717" s="19"/>
      <c r="J4717" s="176" t="str">
        <f>IF(AND(C4717&lt;&gt;"",COUNTIF('3.工程情報'!$C$6:$C$501,C4717)=0),"工程記号が3.工程情報に存在しません。","")</f>
        <v/>
      </c>
    </row>
    <row r="4718" spans="2:10" ht="18" customHeight="1">
      <c r="B4718" s="166"/>
      <c r="C4718" s="165"/>
      <c r="D4718" s="12" t="str">
        <f>IF(C4718="","",VLOOKUP(C4718,'3.工程情報'!$C$6:$D$501,2,FALSE))</f>
        <v/>
      </c>
      <c r="E4718" s="165"/>
      <c r="F4718" s="170"/>
      <c r="G4718" s="189" t="str">
        <f t="shared" si="73"/>
        <v/>
      </c>
      <c r="H4718" s="19"/>
      <c r="I4718" s="19"/>
      <c r="J4718" s="176" t="str">
        <f>IF(AND(C4718&lt;&gt;"",COUNTIF('3.工程情報'!$C$6:$C$501,C4718)=0),"工程記号が3.工程情報に存在しません。","")</f>
        <v/>
      </c>
    </row>
    <row r="4719" spans="2:10" ht="18" customHeight="1">
      <c r="B4719" s="166"/>
      <c r="C4719" s="165"/>
      <c r="D4719" s="12" t="str">
        <f>IF(C4719="","",VLOOKUP(C4719,'3.工程情報'!$C$6:$D$501,2,FALSE))</f>
        <v/>
      </c>
      <c r="E4719" s="165"/>
      <c r="F4719" s="170"/>
      <c r="G4719" s="189" t="str">
        <f t="shared" si="73"/>
        <v/>
      </c>
      <c r="H4719" s="19"/>
      <c r="I4719" s="19"/>
      <c r="J4719" s="176" t="str">
        <f>IF(AND(C4719&lt;&gt;"",COUNTIF('3.工程情報'!$C$6:$C$501,C4719)=0),"工程記号が3.工程情報に存在しません。","")</f>
        <v/>
      </c>
    </row>
    <row r="4720" spans="2:10" ht="18" customHeight="1">
      <c r="B4720" s="166"/>
      <c r="C4720" s="165"/>
      <c r="D4720" s="12" t="str">
        <f>IF(C4720="","",VLOOKUP(C4720,'3.工程情報'!$C$6:$D$501,2,FALSE))</f>
        <v/>
      </c>
      <c r="E4720" s="165"/>
      <c r="F4720" s="170"/>
      <c r="G4720" s="189" t="str">
        <f t="shared" si="73"/>
        <v/>
      </c>
      <c r="H4720" s="19"/>
      <c r="I4720" s="19"/>
      <c r="J4720" s="176" t="str">
        <f>IF(AND(C4720&lt;&gt;"",COUNTIF('3.工程情報'!$C$6:$C$501,C4720)=0),"工程記号が3.工程情報に存在しません。","")</f>
        <v/>
      </c>
    </row>
    <row r="4721" spans="2:10" ht="18" customHeight="1">
      <c r="B4721" s="166"/>
      <c r="C4721" s="165"/>
      <c r="D4721" s="12" t="str">
        <f>IF(C4721="","",VLOOKUP(C4721,'3.工程情報'!$C$6:$D$501,2,FALSE))</f>
        <v/>
      </c>
      <c r="E4721" s="165"/>
      <c r="F4721" s="170"/>
      <c r="G4721" s="189" t="str">
        <f t="shared" si="73"/>
        <v/>
      </c>
      <c r="H4721" s="19"/>
      <c r="I4721" s="19"/>
      <c r="J4721" s="176" t="str">
        <f>IF(AND(C4721&lt;&gt;"",COUNTIF('3.工程情報'!$C$6:$C$501,C4721)=0),"工程記号が3.工程情報に存在しません。","")</f>
        <v/>
      </c>
    </row>
    <row r="4722" spans="2:10" ht="18" customHeight="1">
      <c r="B4722" s="166"/>
      <c r="C4722" s="165"/>
      <c r="D4722" s="12" t="str">
        <f>IF(C4722="","",VLOOKUP(C4722,'3.工程情報'!$C$6:$D$501,2,FALSE))</f>
        <v/>
      </c>
      <c r="E4722" s="165"/>
      <c r="F4722" s="170"/>
      <c r="G4722" s="189" t="str">
        <f t="shared" si="73"/>
        <v/>
      </c>
      <c r="H4722" s="19"/>
      <c r="I4722" s="19"/>
      <c r="J4722" s="176" t="str">
        <f>IF(AND(C4722&lt;&gt;"",COUNTIF('3.工程情報'!$C$6:$C$501,C4722)=0),"工程記号が3.工程情報に存在しません。","")</f>
        <v/>
      </c>
    </row>
    <row r="4723" spans="2:10" ht="18" customHeight="1">
      <c r="B4723" s="166"/>
      <c r="C4723" s="165"/>
      <c r="D4723" s="12" t="str">
        <f>IF(C4723="","",VLOOKUP(C4723,'3.工程情報'!$C$6:$D$501,2,FALSE))</f>
        <v/>
      </c>
      <c r="E4723" s="165"/>
      <c r="F4723" s="170"/>
      <c r="G4723" s="189" t="str">
        <f t="shared" si="73"/>
        <v/>
      </c>
      <c r="H4723" s="19"/>
      <c r="I4723" s="19"/>
      <c r="J4723" s="176" t="str">
        <f>IF(AND(C4723&lt;&gt;"",COUNTIF('3.工程情報'!$C$6:$C$501,C4723)=0),"工程記号が3.工程情報に存在しません。","")</f>
        <v/>
      </c>
    </row>
    <row r="4724" spans="2:10" ht="18" customHeight="1">
      <c r="B4724" s="166"/>
      <c r="C4724" s="165"/>
      <c r="D4724" s="12" t="str">
        <f>IF(C4724="","",VLOOKUP(C4724,'3.工程情報'!$C$6:$D$501,2,FALSE))</f>
        <v/>
      </c>
      <c r="E4724" s="165"/>
      <c r="F4724" s="170"/>
      <c r="G4724" s="189" t="str">
        <f t="shared" si="73"/>
        <v/>
      </c>
      <c r="H4724" s="19"/>
      <c r="I4724" s="19"/>
      <c r="J4724" s="176" t="str">
        <f>IF(AND(C4724&lt;&gt;"",COUNTIF('3.工程情報'!$C$6:$C$501,C4724)=0),"工程記号が3.工程情報に存在しません。","")</f>
        <v/>
      </c>
    </row>
    <row r="4725" spans="2:10" ht="18" customHeight="1">
      <c r="B4725" s="166"/>
      <c r="C4725" s="165"/>
      <c r="D4725" s="12" t="str">
        <f>IF(C4725="","",VLOOKUP(C4725,'3.工程情報'!$C$6:$D$501,2,FALSE))</f>
        <v/>
      </c>
      <c r="E4725" s="165"/>
      <c r="F4725" s="170"/>
      <c r="G4725" s="189" t="str">
        <f t="shared" si="73"/>
        <v/>
      </c>
      <c r="H4725" s="19"/>
      <c r="I4725" s="19"/>
      <c r="J4725" s="176" t="str">
        <f>IF(AND(C4725&lt;&gt;"",COUNTIF('3.工程情報'!$C$6:$C$501,C4725)=0),"工程記号が3.工程情報に存在しません。","")</f>
        <v/>
      </c>
    </row>
    <row r="4726" spans="2:10" ht="18" customHeight="1">
      <c r="B4726" s="166"/>
      <c r="C4726" s="165"/>
      <c r="D4726" s="12" t="str">
        <f>IF(C4726="","",VLOOKUP(C4726,'3.工程情報'!$C$6:$D$501,2,FALSE))</f>
        <v/>
      </c>
      <c r="E4726" s="165"/>
      <c r="F4726" s="170"/>
      <c r="G4726" s="189" t="str">
        <f t="shared" si="73"/>
        <v/>
      </c>
      <c r="H4726" s="19"/>
      <c r="I4726" s="19"/>
      <c r="J4726" s="176" t="str">
        <f>IF(AND(C4726&lt;&gt;"",COUNTIF('3.工程情報'!$C$6:$C$501,C4726)=0),"工程記号が3.工程情報に存在しません。","")</f>
        <v/>
      </c>
    </row>
    <row r="4727" spans="2:10" ht="18" customHeight="1">
      <c r="B4727" s="166"/>
      <c r="C4727" s="165"/>
      <c r="D4727" s="12" t="str">
        <f>IF(C4727="","",VLOOKUP(C4727,'3.工程情報'!$C$6:$D$501,2,FALSE))</f>
        <v/>
      </c>
      <c r="E4727" s="165"/>
      <c r="F4727" s="170"/>
      <c r="G4727" s="189" t="str">
        <f t="shared" si="73"/>
        <v/>
      </c>
      <c r="H4727" s="19"/>
      <c r="I4727" s="19"/>
      <c r="J4727" s="176" t="str">
        <f>IF(AND(C4727&lt;&gt;"",COUNTIF('3.工程情報'!$C$6:$C$501,C4727)=0),"工程記号が3.工程情報に存在しません。","")</f>
        <v/>
      </c>
    </row>
    <row r="4728" spans="2:10" ht="18" customHeight="1">
      <c r="B4728" s="166"/>
      <c r="C4728" s="165"/>
      <c r="D4728" s="12" t="str">
        <f>IF(C4728="","",VLOOKUP(C4728,'3.工程情報'!$C$6:$D$501,2,FALSE))</f>
        <v/>
      </c>
      <c r="E4728" s="165"/>
      <c r="F4728" s="170"/>
      <c r="G4728" s="189" t="str">
        <f t="shared" si="73"/>
        <v/>
      </c>
      <c r="H4728" s="19"/>
      <c r="I4728" s="19"/>
      <c r="J4728" s="176" t="str">
        <f>IF(AND(C4728&lt;&gt;"",COUNTIF('3.工程情報'!$C$6:$C$501,C4728)=0),"工程記号が3.工程情報に存在しません。","")</f>
        <v/>
      </c>
    </row>
    <row r="4729" spans="2:10" ht="18" customHeight="1">
      <c r="B4729" s="166"/>
      <c r="C4729" s="165"/>
      <c r="D4729" s="12" t="str">
        <f>IF(C4729="","",VLOOKUP(C4729,'3.工程情報'!$C$6:$D$501,2,FALSE))</f>
        <v/>
      </c>
      <c r="E4729" s="165"/>
      <c r="F4729" s="170"/>
      <c r="G4729" s="189" t="str">
        <f t="shared" si="73"/>
        <v/>
      </c>
      <c r="H4729" s="19"/>
      <c r="I4729" s="19"/>
      <c r="J4729" s="176" t="str">
        <f>IF(AND(C4729&lt;&gt;"",COUNTIF('3.工程情報'!$C$6:$C$501,C4729)=0),"工程記号が3.工程情報に存在しません。","")</f>
        <v/>
      </c>
    </row>
    <row r="4730" spans="2:10" ht="18" customHeight="1">
      <c r="B4730" s="166"/>
      <c r="C4730" s="165"/>
      <c r="D4730" s="12" t="str">
        <f>IF(C4730="","",VLOOKUP(C4730,'3.工程情報'!$C$6:$D$501,2,FALSE))</f>
        <v/>
      </c>
      <c r="E4730" s="165"/>
      <c r="F4730" s="170"/>
      <c r="G4730" s="189" t="str">
        <f t="shared" si="73"/>
        <v/>
      </c>
      <c r="H4730" s="19"/>
      <c r="I4730" s="19"/>
      <c r="J4730" s="176" t="str">
        <f>IF(AND(C4730&lt;&gt;"",COUNTIF('3.工程情報'!$C$6:$C$501,C4730)=0),"工程記号が3.工程情報に存在しません。","")</f>
        <v/>
      </c>
    </row>
    <row r="4731" spans="2:10" ht="18" customHeight="1">
      <c r="B4731" s="166"/>
      <c r="C4731" s="165"/>
      <c r="D4731" s="12" t="str">
        <f>IF(C4731="","",VLOOKUP(C4731,'3.工程情報'!$C$6:$D$501,2,FALSE))</f>
        <v/>
      </c>
      <c r="E4731" s="165"/>
      <c r="F4731" s="170"/>
      <c r="G4731" s="189" t="str">
        <f t="shared" si="73"/>
        <v/>
      </c>
      <c r="H4731" s="19"/>
      <c r="I4731" s="19"/>
      <c r="J4731" s="176" t="str">
        <f>IF(AND(C4731&lt;&gt;"",COUNTIF('3.工程情報'!$C$6:$C$501,C4731)=0),"工程記号が3.工程情報に存在しません。","")</f>
        <v/>
      </c>
    </row>
    <row r="4732" spans="2:10" ht="18" customHeight="1">
      <c r="B4732" s="166"/>
      <c r="C4732" s="165"/>
      <c r="D4732" s="12" t="str">
        <f>IF(C4732="","",VLOOKUP(C4732,'3.工程情報'!$C$6:$D$501,2,FALSE))</f>
        <v/>
      </c>
      <c r="E4732" s="165"/>
      <c r="F4732" s="170"/>
      <c r="G4732" s="189" t="str">
        <f t="shared" si="73"/>
        <v/>
      </c>
      <c r="H4732" s="19"/>
      <c r="I4732" s="19"/>
      <c r="J4732" s="176" t="str">
        <f>IF(AND(C4732&lt;&gt;"",COUNTIF('3.工程情報'!$C$6:$C$501,C4732)=0),"工程記号が3.工程情報に存在しません。","")</f>
        <v/>
      </c>
    </row>
    <row r="4733" spans="2:10" ht="18" customHeight="1">
      <c r="B4733" s="166"/>
      <c r="C4733" s="165"/>
      <c r="D4733" s="12" t="str">
        <f>IF(C4733="","",VLOOKUP(C4733,'3.工程情報'!$C$6:$D$501,2,FALSE))</f>
        <v/>
      </c>
      <c r="E4733" s="165"/>
      <c r="F4733" s="170"/>
      <c r="G4733" s="189" t="str">
        <f t="shared" si="73"/>
        <v/>
      </c>
      <c r="H4733" s="19"/>
      <c r="I4733" s="19"/>
      <c r="J4733" s="176" t="str">
        <f>IF(AND(C4733&lt;&gt;"",COUNTIF('3.工程情報'!$C$6:$C$501,C4733)=0),"工程記号が3.工程情報に存在しません。","")</f>
        <v/>
      </c>
    </row>
    <row r="4734" spans="2:10" ht="18" customHeight="1">
      <c r="B4734" s="166"/>
      <c r="C4734" s="165"/>
      <c r="D4734" s="12" t="str">
        <f>IF(C4734="","",VLOOKUP(C4734,'3.工程情報'!$C$6:$D$501,2,FALSE))</f>
        <v/>
      </c>
      <c r="E4734" s="165"/>
      <c r="F4734" s="170"/>
      <c r="G4734" s="189" t="str">
        <f t="shared" si="73"/>
        <v/>
      </c>
      <c r="H4734" s="19"/>
      <c r="I4734" s="19"/>
      <c r="J4734" s="176" t="str">
        <f>IF(AND(C4734&lt;&gt;"",COUNTIF('3.工程情報'!$C$6:$C$501,C4734)=0),"工程記号が3.工程情報に存在しません。","")</f>
        <v/>
      </c>
    </row>
    <row r="4735" spans="2:10" ht="18" customHeight="1">
      <c r="B4735" s="166"/>
      <c r="C4735" s="165"/>
      <c r="D4735" s="12" t="str">
        <f>IF(C4735="","",VLOOKUP(C4735,'3.工程情報'!$C$6:$D$501,2,FALSE))</f>
        <v/>
      </c>
      <c r="E4735" s="165"/>
      <c r="F4735" s="170"/>
      <c r="G4735" s="189" t="str">
        <f t="shared" si="73"/>
        <v/>
      </c>
      <c r="H4735" s="19"/>
      <c r="I4735" s="19"/>
      <c r="J4735" s="176" t="str">
        <f>IF(AND(C4735&lt;&gt;"",COUNTIF('3.工程情報'!$C$6:$C$501,C4735)=0),"工程記号が3.工程情報に存在しません。","")</f>
        <v/>
      </c>
    </row>
    <row r="4736" spans="2:10" ht="18" customHeight="1">
      <c r="B4736" s="166"/>
      <c r="C4736" s="165"/>
      <c r="D4736" s="12" t="str">
        <f>IF(C4736="","",VLOOKUP(C4736,'3.工程情報'!$C$6:$D$501,2,FALSE))</f>
        <v/>
      </c>
      <c r="E4736" s="165"/>
      <c r="F4736" s="170"/>
      <c r="G4736" s="189" t="str">
        <f t="shared" si="73"/>
        <v/>
      </c>
      <c r="H4736" s="19"/>
      <c r="I4736" s="19"/>
      <c r="J4736" s="176" t="str">
        <f>IF(AND(C4736&lt;&gt;"",COUNTIF('3.工程情報'!$C$6:$C$501,C4736)=0),"工程記号が3.工程情報に存在しません。","")</f>
        <v/>
      </c>
    </row>
    <row r="4737" spans="2:10" ht="18" customHeight="1">
      <c r="B4737" s="166"/>
      <c r="C4737" s="165"/>
      <c r="D4737" s="12" t="str">
        <f>IF(C4737="","",VLOOKUP(C4737,'3.工程情報'!$C$6:$D$501,2,FALSE))</f>
        <v/>
      </c>
      <c r="E4737" s="165"/>
      <c r="F4737" s="170"/>
      <c r="G4737" s="189" t="str">
        <f t="shared" si="73"/>
        <v/>
      </c>
      <c r="H4737" s="19"/>
      <c r="I4737" s="19"/>
      <c r="J4737" s="176" t="str">
        <f>IF(AND(C4737&lt;&gt;"",COUNTIF('3.工程情報'!$C$6:$C$501,C4737)=0),"工程記号が3.工程情報に存在しません。","")</f>
        <v/>
      </c>
    </row>
    <row r="4738" spans="2:10" ht="18" customHeight="1">
      <c r="B4738" s="166"/>
      <c r="C4738" s="165"/>
      <c r="D4738" s="12" t="str">
        <f>IF(C4738="","",VLOOKUP(C4738,'3.工程情報'!$C$6:$D$501,2,FALSE))</f>
        <v/>
      </c>
      <c r="E4738" s="165"/>
      <c r="F4738" s="170"/>
      <c r="G4738" s="189" t="str">
        <f t="shared" si="73"/>
        <v/>
      </c>
      <c r="H4738" s="19"/>
      <c r="I4738" s="19"/>
      <c r="J4738" s="176" t="str">
        <f>IF(AND(C4738&lt;&gt;"",COUNTIF('3.工程情報'!$C$6:$C$501,C4738)=0),"工程記号が3.工程情報に存在しません。","")</f>
        <v/>
      </c>
    </row>
    <row r="4739" spans="2:10" ht="18" customHeight="1">
      <c r="B4739" s="166"/>
      <c r="C4739" s="165"/>
      <c r="D4739" s="12" t="str">
        <f>IF(C4739="","",VLOOKUP(C4739,'3.工程情報'!$C$6:$D$501,2,FALSE))</f>
        <v/>
      </c>
      <c r="E4739" s="165"/>
      <c r="F4739" s="170"/>
      <c r="G4739" s="189" t="str">
        <f t="shared" si="73"/>
        <v/>
      </c>
      <c r="H4739" s="19"/>
      <c r="I4739" s="19"/>
      <c r="J4739" s="176" t="str">
        <f>IF(AND(C4739&lt;&gt;"",COUNTIF('3.工程情報'!$C$6:$C$501,C4739)=0),"工程記号が3.工程情報に存在しません。","")</f>
        <v/>
      </c>
    </row>
    <row r="4740" spans="2:10" ht="18" customHeight="1">
      <c r="B4740" s="166"/>
      <c r="C4740" s="165"/>
      <c r="D4740" s="12" t="str">
        <f>IF(C4740="","",VLOOKUP(C4740,'3.工程情報'!$C$6:$D$501,2,FALSE))</f>
        <v/>
      </c>
      <c r="E4740" s="165"/>
      <c r="F4740" s="170"/>
      <c r="G4740" s="189" t="str">
        <f t="shared" si="73"/>
        <v/>
      </c>
      <c r="H4740" s="19"/>
      <c r="I4740" s="19"/>
      <c r="J4740" s="176" t="str">
        <f>IF(AND(C4740&lt;&gt;"",COUNTIF('3.工程情報'!$C$6:$C$501,C4740)=0),"工程記号が3.工程情報に存在しません。","")</f>
        <v/>
      </c>
    </row>
    <row r="4741" spans="2:10" ht="18" customHeight="1">
      <c r="B4741" s="166"/>
      <c r="C4741" s="165"/>
      <c r="D4741" s="12" t="str">
        <f>IF(C4741="","",VLOOKUP(C4741,'3.工程情報'!$C$6:$D$501,2,FALSE))</f>
        <v/>
      </c>
      <c r="E4741" s="165"/>
      <c r="F4741" s="170"/>
      <c r="G4741" s="189" t="str">
        <f t="shared" si="73"/>
        <v/>
      </c>
      <c r="H4741" s="19"/>
      <c r="I4741" s="19"/>
      <c r="J4741" s="176" t="str">
        <f>IF(AND(C4741&lt;&gt;"",COUNTIF('3.工程情報'!$C$6:$C$501,C4741)=0),"工程記号が3.工程情報に存在しません。","")</f>
        <v/>
      </c>
    </row>
    <row r="4742" spans="2:10" ht="18" customHeight="1">
      <c r="B4742" s="166"/>
      <c r="C4742" s="165"/>
      <c r="D4742" s="12" t="str">
        <f>IF(C4742="","",VLOOKUP(C4742,'3.工程情報'!$C$6:$D$501,2,FALSE))</f>
        <v/>
      </c>
      <c r="E4742" s="165"/>
      <c r="F4742" s="170"/>
      <c r="G4742" s="189" t="str">
        <f t="shared" ref="G4742:G4805" si="74">C4742&amp;E4742</f>
        <v/>
      </c>
      <c r="H4742" s="19"/>
      <c r="I4742" s="19"/>
      <c r="J4742" s="176" t="str">
        <f>IF(AND(C4742&lt;&gt;"",COUNTIF('3.工程情報'!$C$6:$C$501,C4742)=0),"工程記号が3.工程情報に存在しません。","")</f>
        <v/>
      </c>
    </row>
    <row r="4743" spans="2:10" ht="18" customHeight="1">
      <c r="B4743" s="166"/>
      <c r="C4743" s="165"/>
      <c r="D4743" s="12" t="str">
        <f>IF(C4743="","",VLOOKUP(C4743,'3.工程情報'!$C$6:$D$501,2,FALSE))</f>
        <v/>
      </c>
      <c r="E4743" s="165"/>
      <c r="F4743" s="170"/>
      <c r="G4743" s="189" t="str">
        <f t="shared" si="74"/>
        <v/>
      </c>
      <c r="H4743" s="19"/>
      <c r="I4743" s="19"/>
      <c r="J4743" s="176" t="str">
        <f>IF(AND(C4743&lt;&gt;"",COUNTIF('3.工程情報'!$C$6:$C$501,C4743)=0),"工程記号が3.工程情報に存在しません。","")</f>
        <v/>
      </c>
    </row>
    <row r="4744" spans="2:10" ht="18" customHeight="1">
      <c r="B4744" s="166"/>
      <c r="C4744" s="165"/>
      <c r="D4744" s="12" t="str">
        <f>IF(C4744="","",VLOOKUP(C4744,'3.工程情報'!$C$6:$D$501,2,FALSE))</f>
        <v/>
      </c>
      <c r="E4744" s="165"/>
      <c r="F4744" s="170"/>
      <c r="G4744" s="189" t="str">
        <f t="shared" si="74"/>
        <v/>
      </c>
      <c r="H4744" s="19"/>
      <c r="I4744" s="19"/>
      <c r="J4744" s="176" t="str">
        <f>IF(AND(C4744&lt;&gt;"",COUNTIF('3.工程情報'!$C$6:$C$501,C4744)=0),"工程記号が3.工程情報に存在しません。","")</f>
        <v/>
      </c>
    </row>
    <row r="4745" spans="2:10" ht="18" customHeight="1">
      <c r="B4745" s="166"/>
      <c r="C4745" s="165"/>
      <c r="D4745" s="12" t="str">
        <f>IF(C4745="","",VLOOKUP(C4745,'3.工程情報'!$C$6:$D$501,2,FALSE))</f>
        <v/>
      </c>
      <c r="E4745" s="165"/>
      <c r="F4745" s="170"/>
      <c r="G4745" s="189" t="str">
        <f t="shared" si="74"/>
        <v/>
      </c>
      <c r="H4745" s="19"/>
      <c r="I4745" s="19"/>
      <c r="J4745" s="176" t="str">
        <f>IF(AND(C4745&lt;&gt;"",COUNTIF('3.工程情報'!$C$6:$C$501,C4745)=0),"工程記号が3.工程情報に存在しません。","")</f>
        <v/>
      </c>
    </row>
    <row r="4746" spans="2:10" ht="18" customHeight="1">
      <c r="B4746" s="166"/>
      <c r="C4746" s="165"/>
      <c r="D4746" s="12" t="str">
        <f>IF(C4746="","",VLOOKUP(C4746,'3.工程情報'!$C$6:$D$501,2,FALSE))</f>
        <v/>
      </c>
      <c r="E4746" s="165"/>
      <c r="F4746" s="170"/>
      <c r="G4746" s="189" t="str">
        <f t="shared" si="74"/>
        <v/>
      </c>
      <c r="H4746" s="19"/>
      <c r="I4746" s="19"/>
      <c r="J4746" s="176" t="str">
        <f>IF(AND(C4746&lt;&gt;"",COUNTIF('3.工程情報'!$C$6:$C$501,C4746)=0),"工程記号が3.工程情報に存在しません。","")</f>
        <v/>
      </c>
    </row>
    <row r="4747" spans="2:10" ht="18" customHeight="1">
      <c r="B4747" s="166"/>
      <c r="C4747" s="165"/>
      <c r="D4747" s="12" t="str">
        <f>IF(C4747="","",VLOOKUP(C4747,'3.工程情報'!$C$6:$D$501,2,FALSE))</f>
        <v/>
      </c>
      <c r="E4747" s="165"/>
      <c r="F4747" s="170"/>
      <c r="G4747" s="189" t="str">
        <f t="shared" si="74"/>
        <v/>
      </c>
      <c r="H4747" s="19"/>
      <c r="I4747" s="19"/>
      <c r="J4747" s="176" t="str">
        <f>IF(AND(C4747&lt;&gt;"",COUNTIF('3.工程情報'!$C$6:$C$501,C4747)=0),"工程記号が3.工程情報に存在しません。","")</f>
        <v/>
      </c>
    </row>
    <row r="4748" spans="2:10" ht="18" customHeight="1">
      <c r="B4748" s="166"/>
      <c r="C4748" s="165"/>
      <c r="D4748" s="12" t="str">
        <f>IF(C4748="","",VLOOKUP(C4748,'3.工程情報'!$C$6:$D$501,2,FALSE))</f>
        <v/>
      </c>
      <c r="E4748" s="165"/>
      <c r="F4748" s="170"/>
      <c r="G4748" s="189" t="str">
        <f t="shared" si="74"/>
        <v/>
      </c>
      <c r="H4748" s="19"/>
      <c r="I4748" s="19"/>
      <c r="J4748" s="176" t="str">
        <f>IF(AND(C4748&lt;&gt;"",COUNTIF('3.工程情報'!$C$6:$C$501,C4748)=0),"工程記号が3.工程情報に存在しません。","")</f>
        <v/>
      </c>
    </row>
    <row r="4749" spans="2:10" ht="18" customHeight="1">
      <c r="B4749" s="166"/>
      <c r="C4749" s="165"/>
      <c r="D4749" s="12" t="str">
        <f>IF(C4749="","",VLOOKUP(C4749,'3.工程情報'!$C$6:$D$501,2,FALSE))</f>
        <v/>
      </c>
      <c r="E4749" s="165"/>
      <c r="F4749" s="170"/>
      <c r="G4749" s="189" t="str">
        <f t="shared" si="74"/>
        <v/>
      </c>
      <c r="H4749" s="19"/>
      <c r="I4749" s="19"/>
      <c r="J4749" s="176" t="str">
        <f>IF(AND(C4749&lt;&gt;"",COUNTIF('3.工程情報'!$C$6:$C$501,C4749)=0),"工程記号が3.工程情報に存在しません。","")</f>
        <v/>
      </c>
    </row>
    <row r="4750" spans="2:10" ht="18" customHeight="1">
      <c r="B4750" s="166"/>
      <c r="C4750" s="165"/>
      <c r="D4750" s="12" t="str">
        <f>IF(C4750="","",VLOOKUP(C4750,'3.工程情報'!$C$6:$D$501,2,FALSE))</f>
        <v/>
      </c>
      <c r="E4750" s="165"/>
      <c r="F4750" s="170"/>
      <c r="G4750" s="189" t="str">
        <f t="shared" si="74"/>
        <v/>
      </c>
      <c r="H4750" s="19"/>
      <c r="I4750" s="19"/>
      <c r="J4750" s="176" t="str">
        <f>IF(AND(C4750&lt;&gt;"",COUNTIF('3.工程情報'!$C$6:$C$501,C4750)=0),"工程記号が3.工程情報に存在しません。","")</f>
        <v/>
      </c>
    </row>
    <row r="4751" spans="2:10" ht="18" customHeight="1">
      <c r="B4751" s="166"/>
      <c r="C4751" s="165"/>
      <c r="D4751" s="12" t="str">
        <f>IF(C4751="","",VLOOKUP(C4751,'3.工程情報'!$C$6:$D$501,2,FALSE))</f>
        <v/>
      </c>
      <c r="E4751" s="165"/>
      <c r="F4751" s="170"/>
      <c r="G4751" s="189" t="str">
        <f t="shared" si="74"/>
        <v/>
      </c>
      <c r="H4751" s="19"/>
      <c r="I4751" s="19"/>
      <c r="J4751" s="176" t="str">
        <f>IF(AND(C4751&lt;&gt;"",COUNTIF('3.工程情報'!$C$6:$C$501,C4751)=0),"工程記号が3.工程情報に存在しません。","")</f>
        <v/>
      </c>
    </row>
    <row r="4752" spans="2:10" ht="18" customHeight="1">
      <c r="B4752" s="166"/>
      <c r="C4752" s="165"/>
      <c r="D4752" s="12" t="str">
        <f>IF(C4752="","",VLOOKUP(C4752,'3.工程情報'!$C$6:$D$501,2,FALSE))</f>
        <v/>
      </c>
      <c r="E4752" s="165"/>
      <c r="F4752" s="170"/>
      <c r="G4752" s="189" t="str">
        <f t="shared" si="74"/>
        <v/>
      </c>
      <c r="H4752" s="19"/>
      <c r="I4752" s="19"/>
      <c r="J4752" s="176" t="str">
        <f>IF(AND(C4752&lt;&gt;"",COUNTIF('3.工程情報'!$C$6:$C$501,C4752)=0),"工程記号が3.工程情報に存在しません。","")</f>
        <v/>
      </c>
    </row>
    <row r="4753" spans="2:10" ht="18" customHeight="1">
      <c r="B4753" s="166"/>
      <c r="C4753" s="165"/>
      <c r="D4753" s="12" t="str">
        <f>IF(C4753="","",VLOOKUP(C4753,'3.工程情報'!$C$6:$D$501,2,FALSE))</f>
        <v/>
      </c>
      <c r="E4753" s="165"/>
      <c r="F4753" s="170"/>
      <c r="G4753" s="189" t="str">
        <f t="shared" si="74"/>
        <v/>
      </c>
      <c r="H4753" s="19"/>
      <c r="I4753" s="19"/>
      <c r="J4753" s="176" t="str">
        <f>IF(AND(C4753&lt;&gt;"",COUNTIF('3.工程情報'!$C$6:$C$501,C4753)=0),"工程記号が3.工程情報に存在しません。","")</f>
        <v/>
      </c>
    </row>
    <row r="4754" spans="2:10" ht="18" customHeight="1">
      <c r="B4754" s="166"/>
      <c r="C4754" s="165"/>
      <c r="D4754" s="12" t="str">
        <f>IF(C4754="","",VLOOKUP(C4754,'3.工程情報'!$C$6:$D$501,2,FALSE))</f>
        <v/>
      </c>
      <c r="E4754" s="165"/>
      <c r="F4754" s="170"/>
      <c r="G4754" s="189" t="str">
        <f t="shared" si="74"/>
        <v/>
      </c>
      <c r="H4754" s="19"/>
      <c r="I4754" s="19"/>
      <c r="J4754" s="176" t="str">
        <f>IF(AND(C4754&lt;&gt;"",COUNTIF('3.工程情報'!$C$6:$C$501,C4754)=0),"工程記号が3.工程情報に存在しません。","")</f>
        <v/>
      </c>
    </row>
    <row r="4755" spans="2:10" ht="18" customHeight="1">
      <c r="B4755" s="166"/>
      <c r="C4755" s="165"/>
      <c r="D4755" s="12" t="str">
        <f>IF(C4755="","",VLOOKUP(C4755,'3.工程情報'!$C$6:$D$501,2,FALSE))</f>
        <v/>
      </c>
      <c r="E4755" s="165"/>
      <c r="F4755" s="170"/>
      <c r="G4755" s="189" t="str">
        <f t="shared" si="74"/>
        <v/>
      </c>
      <c r="H4755" s="19"/>
      <c r="I4755" s="19"/>
      <c r="J4755" s="176" t="str">
        <f>IF(AND(C4755&lt;&gt;"",COUNTIF('3.工程情報'!$C$6:$C$501,C4755)=0),"工程記号が3.工程情報に存在しません。","")</f>
        <v/>
      </c>
    </row>
    <row r="4756" spans="2:10" ht="18" customHeight="1">
      <c r="B4756" s="166"/>
      <c r="C4756" s="165"/>
      <c r="D4756" s="12" t="str">
        <f>IF(C4756="","",VLOOKUP(C4756,'3.工程情報'!$C$6:$D$501,2,FALSE))</f>
        <v/>
      </c>
      <c r="E4756" s="165"/>
      <c r="F4756" s="170"/>
      <c r="G4756" s="189" t="str">
        <f t="shared" si="74"/>
        <v/>
      </c>
      <c r="H4756" s="19"/>
      <c r="I4756" s="19"/>
      <c r="J4756" s="176" t="str">
        <f>IF(AND(C4756&lt;&gt;"",COUNTIF('3.工程情報'!$C$6:$C$501,C4756)=0),"工程記号が3.工程情報に存在しません。","")</f>
        <v/>
      </c>
    </row>
    <row r="4757" spans="2:10" ht="18" customHeight="1">
      <c r="B4757" s="166"/>
      <c r="C4757" s="165"/>
      <c r="D4757" s="12" t="str">
        <f>IF(C4757="","",VLOOKUP(C4757,'3.工程情報'!$C$6:$D$501,2,FALSE))</f>
        <v/>
      </c>
      <c r="E4757" s="165"/>
      <c r="F4757" s="170"/>
      <c r="G4757" s="189" t="str">
        <f t="shared" si="74"/>
        <v/>
      </c>
      <c r="H4757" s="19"/>
      <c r="I4757" s="19"/>
      <c r="J4757" s="176" t="str">
        <f>IF(AND(C4757&lt;&gt;"",COUNTIF('3.工程情報'!$C$6:$C$501,C4757)=0),"工程記号が3.工程情報に存在しません。","")</f>
        <v/>
      </c>
    </row>
    <row r="4758" spans="2:10" ht="18" customHeight="1">
      <c r="B4758" s="166"/>
      <c r="C4758" s="165"/>
      <c r="D4758" s="12" t="str">
        <f>IF(C4758="","",VLOOKUP(C4758,'3.工程情報'!$C$6:$D$501,2,FALSE))</f>
        <v/>
      </c>
      <c r="E4758" s="165"/>
      <c r="F4758" s="170"/>
      <c r="G4758" s="189" t="str">
        <f t="shared" si="74"/>
        <v/>
      </c>
      <c r="H4758" s="19"/>
      <c r="I4758" s="19"/>
      <c r="J4758" s="176" t="str">
        <f>IF(AND(C4758&lt;&gt;"",COUNTIF('3.工程情報'!$C$6:$C$501,C4758)=0),"工程記号が3.工程情報に存在しません。","")</f>
        <v/>
      </c>
    </row>
    <row r="4759" spans="2:10" ht="18" customHeight="1">
      <c r="B4759" s="166"/>
      <c r="C4759" s="165"/>
      <c r="D4759" s="12" t="str">
        <f>IF(C4759="","",VLOOKUP(C4759,'3.工程情報'!$C$6:$D$501,2,FALSE))</f>
        <v/>
      </c>
      <c r="E4759" s="165"/>
      <c r="F4759" s="170"/>
      <c r="G4759" s="189" t="str">
        <f t="shared" si="74"/>
        <v/>
      </c>
      <c r="H4759" s="19"/>
      <c r="I4759" s="19"/>
      <c r="J4759" s="176" t="str">
        <f>IF(AND(C4759&lt;&gt;"",COUNTIF('3.工程情報'!$C$6:$C$501,C4759)=0),"工程記号が3.工程情報に存在しません。","")</f>
        <v/>
      </c>
    </row>
    <row r="4760" spans="2:10" ht="18" customHeight="1">
      <c r="B4760" s="166"/>
      <c r="C4760" s="165"/>
      <c r="D4760" s="12" t="str">
        <f>IF(C4760="","",VLOOKUP(C4760,'3.工程情報'!$C$6:$D$501,2,FALSE))</f>
        <v/>
      </c>
      <c r="E4760" s="165"/>
      <c r="F4760" s="170"/>
      <c r="G4760" s="189" t="str">
        <f t="shared" si="74"/>
        <v/>
      </c>
      <c r="H4760" s="19"/>
      <c r="I4760" s="19"/>
      <c r="J4760" s="176" t="str">
        <f>IF(AND(C4760&lt;&gt;"",COUNTIF('3.工程情報'!$C$6:$C$501,C4760)=0),"工程記号が3.工程情報に存在しません。","")</f>
        <v/>
      </c>
    </row>
    <row r="4761" spans="2:10" ht="18" customHeight="1">
      <c r="B4761" s="166"/>
      <c r="C4761" s="165"/>
      <c r="D4761" s="12" t="str">
        <f>IF(C4761="","",VLOOKUP(C4761,'3.工程情報'!$C$6:$D$501,2,FALSE))</f>
        <v/>
      </c>
      <c r="E4761" s="165"/>
      <c r="F4761" s="170"/>
      <c r="G4761" s="189" t="str">
        <f t="shared" si="74"/>
        <v/>
      </c>
      <c r="H4761" s="19"/>
      <c r="I4761" s="19"/>
      <c r="J4761" s="176" t="str">
        <f>IF(AND(C4761&lt;&gt;"",COUNTIF('3.工程情報'!$C$6:$C$501,C4761)=0),"工程記号が3.工程情報に存在しません。","")</f>
        <v/>
      </c>
    </row>
    <row r="4762" spans="2:10" ht="18" customHeight="1">
      <c r="B4762" s="166"/>
      <c r="C4762" s="165"/>
      <c r="D4762" s="12" t="str">
        <f>IF(C4762="","",VLOOKUP(C4762,'3.工程情報'!$C$6:$D$501,2,FALSE))</f>
        <v/>
      </c>
      <c r="E4762" s="165"/>
      <c r="F4762" s="170"/>
      <c r="G4762" s="189" t="str">
        <f t="shared" si="74"/>
        <v/>
      </c>
      <c r="H4762" s="19"/>
      <c r="I4762" s="19"/>
      <c r="J4762" s="176" t="str">
        <f>IF(AND(C4762&lt;&gt;"",COUNTIF('3.工程情報'!$C$6:$C$501,C4762)=0),"工程記号が3.工程情報に存在しません。","")</f>
        <v/>
      </c>
    </row>
    <row r="4763" spans="2:10" ht="18" customHeight="1">
      <c r="B4763" s="166"/>
      <c r="C4763" s="165"/>
      <c r="D4763" s="12" t="str">
        <f>IF(C4763="","",VLOOKUP(C4763,'3.工程情報'!$C$6:$D$501,2,FALSE))</f>
        <v/>
      </c>
      <c r="E4763" s="165"/>
      <c r="F4763" s="170"/>
      <c r="G4763" s="189" t="str">
        <f t="shared" si="74"/>
        <v/>
      </c>
      <c r="H4763" s="19"/>
      <c r="I4763" s="19"/>
      <c r="J4763" s="176" t="str">
        <f>IF(AND(C4763&lt;&gt;"",COUNTIF('3.工程情報'!$C$6:$C$501,C4763)=0),"工程記号が3.工程情報に存在しません。","")</f>
        <v/>
      </c>
    </row>
    <row r="4764" spans="2:10" ht="18" customHeight="1">
      <c r="B4764" s="166"/>
      <c r="C4764" s="165"/>
      <c r="D4764" s="12" t="str">
        <f>IF(C4764="","",VLOOKUP(C4764,'3.工程情報'!$C$6:$D$501,2,FALSE))</f>
        <v/>
      </c>
      <c r="E4764" s="165"/>
      <c r="F4764" s="170"/>
      <c r="G4764" s="189" t="str">
        <f t="shared" si="74"/>
        <v/>
      </c>
      <c r="H4764" s="19"/>
      <c r="I4764" s="19"/>
      <c r="J4764" s="176" t="str">
        <f>IF(AND(C4764&lt;&gt;"",COUNTIF('3.工程情報'!$C$6:$C$501,C4764)=0),"工程記号が3.工程情報に存在しません。","")</f>
        <v/>
      </c>
    </row>
    <row r="4765" spans="2:10" ht="18" customHeight="1">
      <c r="B4765" s="166"/>
      <c r="C4765" s="165"/>
      <c r="D4765" s="12" t="str">
        <f>IF(C4765="","",VLOOKUP(C4765,'3.工程情報'!$C$6:$D$501,2,FALSE))</f>
        <v/>
      </c>
      <c r="E4765" s="165"/>
      <c r="F4765" s="170"/>
      <c r="G4765" s="189" t="str">
        <f t="shared" si="74"/>
        <v/>
      </c>
      <c r="H4765" s="19"/>
      <c r="I4765" s="19"/>
      <c r="J4765" s="176" t="str">
        <f>IF(AND(C4765&lt;&gt;"",COUNTIF('3.工程情報'!$C$6:$C$501,C4765)=0),"工程記号が3.工程情報に存在しません。","")</f>
        <v/>
      </c>
    </row>
    <row r="4766" spans="2:10" ht="18" customHeight="1">
      <c r="B4766" s="166"/>
      <c r="C4766" s="165"/>
      <c r="D4766" s="12" t="str">
        <f>IF(C4766="","",VLOOKUP(C4766,'3.工程情報'!$C$6:$D$501,2,FALSE))</f>
        <v/>
      </c>
      <c r="E4766" s="165"/>
      <c r="F4766" s="170"/>
      <c r="G4766" s="189" t="str">
        <f t="shared" si="74"/>
        <v/>
      </c>
      <c r="H4766" s="19"/>
      <c r="I4766" s="19"/>
      <c r="J4766" s="176" t="str">
        <f>IF(AND(C4766&lt;&gt;"",COUNTIF('3.工程情報'!$C$6:$C$501,C4766)=0),"工程記号が3.工程情報に存在しません。","")</f>
        <v/>
      </c>
    </row>
    <row r="4767" spans="2:10" ht="18" customHeight="1">
      <c r="B4767" s="166"/>
      <c r="C4767" s="165"/>
      <c r="D4767" s="12" t="str">
        <f>IF(C4767="","",VLOOKUP(C4767,'3.工程情報'!$C$6:$D$501,2,FALSE))</f>
        <v/>
      </c>
      <c r="E4767" s="165"/>
      <c r="F4767" s="170"/>
      <c r="G4767" s="189" t="str">
        <f t="shared" si="74"/>
        <v/>
      </c>
      <c r="H4767" s="19"/>
      <c r="I4767" s="19"/>
      <c r="J4767" s="176" t="str">
        <f>IF(AND(C4767&lt;&gt;"",COUNTIF('3.工程情報'!$C$6:$C$501,C4767)=0),"工程記号が3.工程情報に存在しません。","")</f>
        <v/>
      </c>
    </row>
    <row r="4768" spans="2:10" ht="18" customHeight="1">
      <c r="B4768" s="166"/>
      <c r="C4768" s="165"/>
      <c r="D4768" s="12" t="str">
        <f>IF(C4768="","",VLOOKUP(C4768,'3.工程情報'!$C$6:$D$501,2,FALSE))</f>
        <v/>
      </c>
      <c r="E4768" s="165"/>
      <c r="F4768" s="170"/>
      <c r="G4768" s="189" t="str">
        <f t="shared" si="74"/>
        <v/>
      </c>
      <c r="H4768" s="19"/>
      <c r="I4768" s="19"/>
      <c r="J4768" s="176" t="str">
        <f>IF(AND(C4768&lt;&gt;"",COUNTIF('3.工程情報'!$C$6:$C$501,C4768)=0),"工程記号が3.工程情報に存在しません。","")</f>
        <v/>
      </c>
    </row>
    <row r="4769" spans="2:10" ht="18" customHeight="1">
      <c r="B4769" s="166"/>
      <c r="C4769" s="165"/>
      <c r="D4769" s="12" t="str">
        <f>IF(C4769="","",VLOOKUP(C4769,'3.工程情報'!$C$6:$D$501,2,FALSE))</f>
        <v/>
      </c>
      <c r="E4769" s="165"/>
      <c r="F4769" s="170"/>
      <c r="G4769" s="189" t="str">
        <f t="shared" si="74"/>
        <v/>
      </c>
      <c r="H4769" s="19"/>
      <c r="I4769" s="19"/>
      <c r="J4769" s="176" t="str">
        <f>IF(AND(C4769&lt;&gt;"",COUNTIF('3.工程情報'!$C$6:$C$501,C4769)=0),"工程記号が3.工程情報に存在しません。","")</f>
        <v/>
      </c>
    </row>
    <row r="4770" spans="2:10" ht="18" customHeight="1">
      <c r="B4770" s="166"/>
      <c r="C4770" s="165"/>
      <c r="D4770" s="12" t="str">
        <f>IF(C4770="","",VLOOKUP(C4770,'3.工程情報'!$C$6:$D$501,2,FALSE))</f>
        <v/>
      </c>
      <c r="E4770" s="165"/>
      <c r="F4770" s="170"/>
      <c r="G4770" s="189" t="str">
        <f t="shared" si="74"/>
        <v/>
      </c>
      <c r="H4770" s="19"/>
      <c r="I4770" s="19"/>
      <c r="J4770" s="176" t="str">
        <f>IF(AND(C4770&lt;&gt;"",COUNTIF('3.工程情報'!$C$6:$C$501,C4770)=0),"工程記号が3.工程情報に存在しません。","")</f>
        <v/>
      </c>
    </row>
    <row r="4771" spans="2:10" ht="18" customHeight="1">
      <c r="B4771" s="166"/>
      <c r="C4771" s="165"/>
      <c r="D4771" s="12" t="str">
        <f>IF(C4771="","",VLOOKUP(C4771,'3.工程情報'!$C$6:$D$501,2,FALSE))</f>
        <v/>
      </c>
      <c r="E4771" s="165"/>
      <c r="F4771" s="170"/>
      <c r="G4771" s="189" t="str">
        <f t="shared" si="74"/>
        <v/>
      </c>
      <c r="H4771" s="19"/>
      <c r="I4771" s="19"/>
      <c r="J4771" s="176" t="str">
        <f>IF(AND(C4771&lt;&gt;"",COUNTIF('3.工程情報'!$C$6:$C$501,C4771)=0),"工程記号が3.工程情報に存在しません。","")</f>
        <v/>
      </c>
    </row>
    <row r="4772" spans="2:10" ht="18" customHeight="1">
      <c r="B4772" s="166"/>
      <c r="C4772" s="165"/>
      <c r="D4772" s="12" t="str">
        <f>IF(C4772="","",VLOOKUP(C4772,'3.工程情報'!$C$6:$D$501,2,FALSE))</f>
        <v/>
      </c>
      <c r="E4772" s="165"/>
      <c r="F4772" s="170"/>
      <c r="G4772" s="189" t="str">
        <f t="shared" si="74"/>
        <v/>
      </c>
      <c r="H4772" s="19"/>
      <c r="I4772" s="19"/>
      <c r="J4772" s="176" t="str">
        <f>IF(AND(C4772&lt;&gt;"",COUNTIF('3.工程情報'!$C$6:$C$501,C4772)=0),"工程記号が3.工程情報に存在しません。","")</f>
        <v/>
      </c>
    </row>
    <row r="4773" spans="2:10" ht="18" customHeight="1">
      <c r="B4773" s="166"/>
      <c r="C4773" s="165"/>
      <c r="D4773" s="12" t="str">
        <f>IF(C4773="","",VLOOKUP(C4773,'3.工程情報'!$C$6:$D$501,2,FALSE))</f>
        <v/>
      </c>
      <c r="E4773" s="165"/>
      <c r="F4773" s="170"/>
      <c r="G4773" s="189" t="str">
        <f t="shared" si="74"/>
        <v/>
      </c>
      <c r="H4773" s="19"/>
      <c r="I4773" s="19"/>
      <c r="J4773" s="176" t="str">
        <f>IF(AND(C4773&lt;&gt;"",COUNTIF('3.工程情報'!$C$6:$C$501,C4773)=0),"工程記号が3.工程情報に存在しません。","")</f>
        <v/>
      </c>
    </row>
    <row r="4774" spans="2:10" ht="18" customHeight="1">
      <c r="B4774" s="166"/>
      <c r="C4774" s="165"/>
      <c r="D4774" s="12" t="str">
        <f>IF(C4774="","",VLOOKUP(C4774,'3.工程情報'!$C$6:$D$501,2,FALSE))</f>
        <v/>
      </c>
      <c r="E4774" s="165"/>
      <c r="F4774" s="170"/>
      <c r="G4774" s="189" t="str">
        <f t="shared" si="74"/>
        <v/>
      </c>
      <c r="H4774" s="19"/>
      <c r="I4774" s="19"/>
      <c r="J4774" s="176" t="str">
        <f>IF(AND(C4774&lt;&gt;"",COUNTIF('3.工程情報'!$C$6:$C$501,C4774)=0),"工程記号が3.工程情報に存在しません。","")</f>
        <v/>
      </c>
    </row>
    <row r="4775" spans="2:10" ht="18" customHeight="1">
      <c r="B4775" s="166"/>
      <c r="C4775" s="165"/>
      <c r="D4775" s="12" t="str">
        <f>IF(C4775="","",VLOOKUP(C4775,'3.工程情報'!$C$6:$D$501,2,FALSE))</f>
        <v/>
      </c>
      <c r="E4775" s="165"/>
      <c r="F4775" s="170"/>
      <c r="G4775" s="189" t="str">
        <f t="shared" si="74"/>
        <v/>
      </c>
      <c r="H4775" s="19"/>
      <c r="I4775" s="19"/>
      <c r="J4775" s="176" t="str">
        <f>IF(AND(C4775&lt;&gt;"",COUNTIF('3.工程情報'!$C$6:$C$501,C4775)=0),"工程記号が3.工程情報に存在しません。","")</f>
        <v/>
      </c>
    </row>
    <row r="4776" spans="2:10" ht="18" customHeight="1">
      <c r="B4776" s="166"/>
      <c r="C4776" s="165"/>
      <c r="D4776" s="12" t="str">
        <f>IF(C4776="","",VLOOKUP(C4776,'3.工程情報'!$C$6:$D$501,2,FALSE))</f>
        <v/>
      </c>
      <c r="E4776" s="165"/>
      <c r="F4776" s="170"/>
      <c r="G4776" s="189" t="str">
        <f t="shared" si="74"/>
        <v/>
      </c>
      <c r="H4776" s="19"/>
      <c r="I4776" s="19"/>
      <c r="J4776" s="176" t="str">
        <f>IF(AND(C4776&lt;&gt;"",COUNTIF('3.工程情報'!$C$6:$C$501,C4776)=0),"工程記号が3.工程情報に存在しません。","")</f>
        <v/>
      </c>
    </row>
    <row r="4777" spans="2:10" ht="18" customHeight="1">
      <c r="B4777" s="166"/>
      <c r="C4777" s="165"/>
      <c r="D4777" s="12" t="str">
        <f>IF(C4777="","",VLOOKUP(C4777,'3.工程情報'!$C$6:$D$501,2,FALSE))</f>
        <v/>
      </c>
      <c r="E4777" s="165"/>
      <c r="F4777" s="170"/>
      <c r="G4777" s="189" t="str">
        <f t="shared" si="74"/>
        <v/>
      </c>
      <c r="H4777" s="19"/>
      <c r="I4777" s="19"/>
      <c r="J4777" s="176" t="str">
        <f>IF(AND(C4777&lt;&gt;"",COUNTIF('3.工程情報'!$C$6:$C$501,C4777)=0),"工程記号が3.工程情報に存在しません。","")</f>
        <v/>
      </c>
    </row>
    <row r="4778" spans="2:10" ht="18" customHeight="1">
      <c r="B4778" s="166"/>
      <c r="C4778" s="165"/>
      <c r="D4778" s="12" t="str">
        <f>IF(C4778="","",VLOOKUP(C4778,'3.工程情報'!$C$6:$D$501,2,FALSE))</f>
        <v/>
      </c>
      <c r="E4778" s="165"/>
      <c r="F4778" s="170"/>
      <c r="G4778" s="189" t="str">
        <f t="shared" si="74"/>
        <v/>
      </c>
      <c r="H4778" s="19"/>
      <c r="I4778" s="19"/>
      <c r="J4778" s="176" t="str">
        <f>IF(AND(C4778&lt;&gt;"",COUNTIF('3.工程情報'!$C$6:$C$501,C4778)=0),"工程記号が3.工程情報に存在しません。","")</f>
        <v/>
      </c>
    </row>
    <row r="4779" spans="2:10" ht="18" customHeight="1">
      <c r="B4779" s="166"/>
      <c r="C4779" s="165"/>
      <c r="D4779" s="12" t="str">
        <f>IF(C4779="","",VLOOKUP(C4779,'3.工程情報'!$C$6:$D$501,2,FALSE))</f>
        <v/>
      </c>
      <c r="E4779" s="165"/>
      <c r="F4779" s="170"/>
      <c r="G4779" s="189" t="str">
        <f t="shared" si="74"/>
        <v/>
      </c>
      <c r="H4779" s="19"/>
      <c r="I4779" s="19"/>
      <c r="J4779" s="176" t="str">
        <f>IF(AND(C4779&lt;&gt;"",COUNTIF('3.工程情報'!$C$6:$C$501,C4779)=0),"工程記号が3.工程情報に存在しません。","")</f>
        <v/>
      </c>
    </row>
    <row r="4780" spans="2:10" ht="18" customHeight="1">
      <c r="B4780" s="166"/>
      <c r="C4780" s="165"/>
      <c r="D4780" s="12" t="str">
        <f>IF(C4780="","",VLOOKUP(C4780,'3.工程情報'!$C$6:$D$501,2,FALSE))</f>
        <v/>
      </c>
      <c r="E4780" s="165"/>
      <c r="F4780" s="170"/>
      <c r="G4780" s="189" t="str">
        <f t="shared" si="74"/>
        <v/>
      </c>
      <c r="H4780" s="19"/>
      <c r="I4780" s="19"/>
      <c r="J4780" s="176" t="str">
        <f>IF(AND(C4780&lt;&gt;"",COUNTIF('3.工程情報'!$C$6:$C$501,C4780)=0),"工程記号が3.工程情報に存在しません。","")</f>
        <v/>
      </c>
    </row>
    <row r="4781" spans="2:10" ht="18" customHeight="1">
      <c r="B4781" s="166"/>
      <c r="C4781" s="165"/>
      <c r="D4781" s="12" t="str">
        <f>IF(C4781="","",VLOOKUP(C4781,'3.工程情報'!$C$6:$D$501,2,FALSE))</f>
        <v/>
      </c>
      <c r="E4781" s="165"/>
      <c r="F4781" s="170"/>
      <c r="G4781" s="189" t="str">
        <f t="shared" si="74"/>
        <v/>
      </c>
      <c r="H4781" s="19"/>
      <c r="I4781" s="19"/>
      <c r="J4781" s="176" t="str">
        <f>IF(AND(C4781&lt;&gt;"",COUNTIF('3.工程情報'!$C$6:$C$501,C4781)=0),"工程記号が3.工程情報に存在しません。","")</f>
        <v/>
      </c>
    </row>
    <row r="4782" spans="2:10" ht="18" customHeight="1">
      <c r="B4782" s="166"/>
      <c r="C4782" s="165"/>
      <c r="D4782" s="12" t="str">
        <f>IF(C4782="","",VLOOKUP(C4782,'3.工程情報'!$C$6:$D$501,2,FALSE))</f>
        <v/>
      </c>
      <c r="E4782" s="165"/>
      <c r="F4782" s="170"/>
      <c r="G4782" s="189" t="str">
        <f t="shared" si="74"/>
        <v/>
      </c>
      <c r="H4782" s="19"/>
      <c r="I4782" s="19"/>
      <c r="J4782" s="176" t="str">
        <f>IF(AND(C4782&lt;&gt;"",COUNTIF('3.工程情報'!$C$6:$C$501,C4782)=0),"工程記号が3.工程情報に存在しません。","")</f>
        <v/>
      </c>
    </row>
    <row r="4783" spans="2:10" ht="18" customHeight="1">
      <c r="B4783" s="166"/>
      <c r="C4783" s="165"/>
      <c r="D4783" s="12" t="str">
        <f>IF(C4783="","",VLOOKUP(C4783,'3.工程情報'!$C$6:$D$501,2,FALSE))</f>
        <v/>
      </c>
      <c r="E4783" s="165"/>
      <c r="F4783" s="170"/>
      <c r="G4783" s="189" t="str">
        <f t="shared" si="74"/>
        <v/>
      </c>
      <c r="H4783" s="19"/>
      <c r="I4783" s="19"/>
      <c r="J4783" s="176" t="str">
        <f>IF(AND(C4783&lt;&gt;"",COUNTIF('3.工程情報'!$C$6:$C$501,C4783)=0),"工程記号が3.工程情報に存在しません。","")</f>
        <v/>
      </c>
    </row>
    <row r="4784" spans="2:10" ht="18" customHeight="1">
      <c r="B4784" s="166"/>
      <c r="C4784" s="165"/>
      <c r="D4784" s="12" t="str">
        <f>IF(C4784="","",VLOOKUP(C4784,'3.工程情報'!$C$6:$D$501,2,FALSE))</f>
        <v/>
      </c>
      <c r="E4784" s="165"/>
      <c r="F4784" s="170"/>
      <c r="G4784" s="189" t="str">
        <f t="shared" si="74"/>
        <v/>
      </c>
      <c r="H4784" s="19"/>
      <c r="I4784" s="19"/>
      <c r="J4784" s="176" t="str">
        <f>IF(AND(C4784&lt;&gt;"",COUNTIF('3.工程情報'!$C$6:$C$501,C4784)=0),"工程記号が3.工程情報に存在しません。","")</f>
        <v/>
      </c>
    </row>
    <row r="4785" spans="2:10" ht="18" customHeight="1">
      <c r="B4785" s="166"/>
      <c r="C4785" s="165"/>
      <c r="D4785" s="12" t="str">
        <f>IF(C4785="","",VLOOKUP(C4785,'3.工程情報'!$C$6:$D$501,2,FALSE))</f>
        <v/>
      </c>
      <c r="E4785" s="165"/>
      <c r="F4785" s="170"/>
      <c r="G4785" s="189" t="str">
        <f t="shared" si="74"/>
        <v/>
      </c>
      <c r="H4785" s="19"/>
      <c r="I4785" s="19"/>
      <c r="J4785" s="176" t="str">
        <f>IF(AND(C4785&lt;&gt;"",COUNTIF('3.工程情報'!$C$6:$C$501,C4785)=0),"工程記号が3.工程情報に存在しません。","")</f>
        <v/>
      </c>
    </row>
    <row r="4786" spans="2:10" ht="18" customHeight="1">
      <c r="B4786" s="166"/>
      <c r="C4786" s="165"/>
      <c r="D4786" s="12" t="str">
        <f>IF(C4786="","",VLOOKUP(C4786,'3.工程情報'!$C$6:$D$501,2,FALSE))</f>
        <v/>
      </c>
      <c r="E4786" s="165"/>
      <c r="F4786" s="170"/>
      <c r="G4786" s="189" t="str">
        <f t="shared" si="74"/>
        <v/>
      </c>
      <c r="H4786" s="19"/>
      <c r="I4786" s="19"/>
      <c r="J4786" s="176" t="str">
        <f>IF(AND(C4786&lt;&gt;"",COUNTIF('3.工程情報'!$C$6:$C$501,C4786)=0),"工程記号が3.工程情報に存在しません。","")</f>
        <v/>
      </c>
    </row>
    <row r="4787" spans="2:10" ht="18" customHeight="1">
      <c r="B4787" s="166"/>
      <c r="C4787" s="165"/>
      <c r="D4787" s="12" t="str">
        <f>IF(C4787="","",VLOOKUP(C4787,'3.工程情報'!$C$6:$D$501,2,FALSE))</f>
        <v/>
      </c>
      <c r="E4787" s="165"/>
      <c r="F4787" s="170"/>
      <c r="G4787" s="189" t="str">
        <f t="shared" si="74"/>
        <v/>
      </c>
      <c r="H4787" s="19"/>
      <c r="I4787" s="19"/>
      <c r="J4787" s="176" t="str">
        <f>IF(AND(C4787&lt;&gt;"",COUNTIF('3.工程情報'!$C$6:$C$501,C4787)=0),"工程記号が3.工程情報に存在しません。","")</f>
        <v/>
      </c>
    </row>
    <row r="4788" spans="2:10" ht="18" customHeight="1">
      <c r="B4788" s="166"/>
      <c r="C4788" s="165"/>
      <c r="D4788" s="12" t="str">
        <f>IF(C4788="","",VLOOKUP(C4788,'3.工程情報'!$C$6:$D$501,2,FALSE))</f>
        <v/>
      </c>
      <c r="E4788" s="165"/>
      <c r="F4788" s="170"/>
      <c r="G4788" s="189" t="str">
        <f t="shared" si="74"/>
        <v/>
      </c>
      <c r="H4788" s="19"/>
      <c r="I4788" s="19"/>
      <c r="J4788" s="176" t="str">
        <f>IF(AND(C4788&lt;&gt;"",COUNTIF('3.工程情報'!$C$6:$C$501,C4788)=0),"工程記号が3.工程情報に存在しません。","")</f>
        <v/>
      </c>
    </row>
    <row r="4789" spans="2:10" ht="18" customHeight="1">
      <c r="B4789" s="166"/>
      <c r="C4789" s="165"/>
      <c r="D4789" s="12" t="str">
        <f>IF(C4789="","",VLOOKUP(C4789,'3.工程情報'!$C$6:$D$501,2,FALSE))</f>
        <v/>
      </c>
      <c r="E4789" s="165"/>
      <c r="F4789" s="170"/>
      <c r="G4789" s="189" t="str">
        <f t="shared" si="74"/>
        <v/>
      </c>
      <c r="H4789" s="19"/>
      <c r="I4789" s="19"/>
      <c r="J4789" s="176" t="str">
        <f>IF(AND(C4789&lt;&gt;"",COUNTIF('3.工程情報'!$C$6:$C$501,C4789)=0),"工程記号が3.工程情報に存在しません。","")</f>
        <v/>
      </c>
    </row>
    <row r="4790" spans="2:10" ht="18" customHeight="1">
      <c r="B4790" s="166"/>
      <c r="C4790" s="165"/>
      <c r="D4790" s="12" t="str">
        <f>IF(C4790="","",VLOOKUP(C4790,'3.工程情報'!$C$6:$D$501,2,FALSE))</f>
        <v/>
      </c>
      <c r="E4790" s="165"/>
      <c r="F4790" s="170"/>
      <c r="G4790" s="189" t="str">
        <f t="shared" si="74"/>
        <v/>
      </c>
      <c r="H4790" s="19"/>
      <c r="I4790" s="19"/>
      <c r="J4790" s="176" t="str">
        <f>IF(AND(C4790&lt;&gt;"",COUNTIF('3.工程情報'!$C$6:$C$501,C4790)=0),"工程記号が3.工程情報に存在しません。","")</f>
        <v/>
      </c>
    </row>
    <row r="4791" spans="2:10" ht="18" customHeight="1">
      <c r="B4791" s="166"/>
      <c r="C4791" s="165"/>
      <c r="D4791" s="12" t="str">
        <f>IF(C4791="","",VLOOKUP(C4791,'3.工程情報'!$C$6:$D$501,2,FALSE))</f>
        <v/>
      </c>
      <c r="E4791" s="165"/>
      <c r="F4791" s="170"/>
      <c r="G4791" s="189" t="str">
        <f t="shared" si="74"/>
        <v/>
      </c>
      <c r="H4791" s="19"/>
      <c r="I4791" s="19"/>
      <c r="J4791" s="176" t="str">
        <f>IF(AND(C4791&lt;&gt;"",COUNTIF('3.工程情報'!$C$6:$C$501,C4791)=0),"工程記号が3.工程情報に存在しません。","")</f>
        <v/>
      </c>
    </row>
    <row r="4792" spans="2:10" ht="18" customHeight="1">
      <c r="B4792" s="166"/>
      <c r="C4792" s="165"/>
      <c r="D4792" s="12" t="str">
        <f>IF(C4792="","",VLOOKUP(C4792,'3.工程情報'!$C$6:$D$501,2,FALSE))</f>
        <v/>
      </c>
      <c r="E4792" s="165"/>
      <c r="F4792" s="170"/>
      <c r="G4792" s="189" t="str">
        <f t="shared" si="74"/>
        <v/>
      </c>
      <c r="H4792" s="19"/>
      <c r="I4792" s="19"/>
      <c r="J4792" s="176" t="str">
        <f>IF(AND(C4792&lt;&gt;"",COUNTIF('3.工程情報'!$C$6:$C$501,C4792)=0),"工程記号が3.工程情報に存在しません。","")</f>
        <v/>
      </c>
    </row>
    <row r="4793" spans="2:10" ht="18" customHeight="1">
      <c r="B4793" s="166"/>
      <c r="C4793" s="165"/>
      <c r="D4793" s="12" t="str">
        <f>IF(C4793="","",VLOOKUP(C4793,'3.工程情報'!$C$6:$D$501,2,FALSE))</f>
        <v/>
      </c>
      <c r="E4793" s="165"/>
      <c r="F4793" s="170"/>
      <c r="G4793" s="189" t="str">
        <f t="shared" si="74"/>
        <v/>
      </c>
      <c r="H4793" s="19"/>
      <c r="I4793" s="19"/>
      <c r="J4793" s="176" t="str">
        <f>IF(AND(C4793&lt;&gt;"",COUNTIF('3.工程情報'!$C$6:$C$501,C4793)=0),"工程記号が3.工程情報に存在しません。","")</f>
        <v/>
      </c>
    </row>
    <row r="4794" spans="2:10" ht="18" customHeight="1">
      <c r="B4794" s="166"/>
      <c r="C4794" s="165"/>
      <c r="D4794" s="12" t="str">
        <f>IF(C4794="","",VLOOKUP(C4794,'3.工程情報'!$C$6:$D$501,2,FALSE))</f>
        <v/>
      </c>
      <c r="E4794" s="165"/>
      <c r="F4794" s="170"/>
      <c r="G4794" s="189" t="str">
        <f t="shared" si="74"/>
        <v/>
      </c>
      <c r="H4794" s="19"/>
      <c r="I4794" s="19"/>
      <c r="J4794" s="176" t="str">
        <f>IF(AND(C4794&lt;&gt;"",COUNTIF('3.工程情報'!$C$6:$C$501,C4794)=0),"工程記号が3.工程情報に存在しません。","")</f>
        <v/>
      </c>
    </row>
    <row r="4795" spans="2:10" ht="18" customHeight="1">
      <c r="B4795" s="166"/>
      <c r="C4795" s="165"/>
      <c r="D4795" s="12" t="str">
        <f>IF(C4795="","",VLOOKUP(C4795,'3.工程情報'!$C$6:$D$501,2,FALSE))</f>
        <v/>
      </c>
      <c r="E4795" s="165"/>
      <c r="F4795" s="170"/>
      <c r="G4795" s="189" t="str">
        <f t="shared" si="74"/>
        <v/>
      </c>
      <c r="H4795" s="19"/>
      <c r="I4795" s="19"/>
      <c r="J4795" s="176" t="str">
        <f>IF(AND(C4795&lt;&gt;"",COUNTIF('3.工程情報'!$C$6:$C$501,C4795)=0),"工程記号が3.工程情報に存在しません。","")</f>
        <v/>
      </c>
    </row>
    <row r="4796" spans="2:10" ht="18" customHeight="1">
      <c r="B4796" s="166"/>
      <c r="C4796" s="165"/>
      <c r="D4796" s="12" t="str">
        <f>IF(C4796="","",VLOOKUP(C4796,'3.工程情報'!$C$6:$D$501,2,FALSE))</f>
        <v/>
      </c>
      <c r="E4796" s="165"/>
      <c r="F4796" s="170"/>
      <c r="G4796" s="189" t="str">
        <f t="shared" si="74"/>
        <v/>
      </c>
      <c r="H4796" s="19"/>
      <c r="I4796" s="19"/>
      <c r="J4796" s="176" t="str">
        <f>IF(AND(C4796&lt;&gt;"",COUNTIF('3.工程情報'!$C$6:$C$501,C4796)=0),"工程記号が3.工程情報に存在しません。","")</f>
        <v/>
      </c>
    </row>
    <row r="4797" spans="2:10" ht="18" customHeight="1">
      <c r="B4797" s="166"/>
      <c r="C4797" s="165"/>
      <c r="D4797" s="12" t="str">
        <f>IF(C4797="","",VLOOKUP(C4797,'3.工程情報'!$C$6:$D$501,2,FALSE))</f>
        <v/>
      </c>
      <c r="E4797" s="165"/>
      <c r="F4797" s="170"/>
      <c r="G4797" s="189" t="str">
        <f t="shared" si="74"/>
        <v/>
      </c>
      <c r="H4797" s="19"/>
      <c r="I4797" s="19"/>
      <c r="J4797" s="176" t="str">
        <f>IF(AND(C4797&lt;&gt;"",COUNTIF('3.工程情報'!$C$6:$C$501,C4797)=0),"工程記号が3.工程情報に存在しません。","")</f>
        <v/>
      </c>
    </row>
    <row r="4798" spans="2:10" ht="18" customHeight="1">
      <c r="B4798" s="166"/>
      <c r="C4798" s="165"/>
      <c r="D4798" s="12" t="str">
        <f>IF(C4798="","",VLOOKUP(C4798,'3.工程情報'!$C$6:$D$501,2,FALSE))</f>
        <v/>
      </c>
      <c r="E4798" s="165"/>
      <c r="F4798" s="170"/>
      <c r="G4798" s="189" t="str">
        <f t="shared" si="74"/>
        <v/>
      </c>
      <c r="H4798" s="19"/>
      <c r="I4798" s="19"/>
      <c r="J4798" s="176" t="str">
        <f>IF(AND(C4798&lt;&gt;"",COUNTIF('3.工程情報'!$C$6:$C$501,C4798)=0),"工程記号が3.工程情報に存在しません。","")</f>
        <v/>
      </c>
    </row>
    <row r="4799" spans="2:10" ht="18" customHeight="1">
      <c r="B4799" s="166"/>
      <c r="C4799" s="165"/>
      <c r="D4799" s="12" t="str">
        <f>IF(C4799="","",VLOOKUP(C4799,'3.工程情報'!$C$6:$D$501,2,FALSE))</f>
        <v/>
      </c>
      <c r="E4799" s="165"/>
      <c r="F4799" s="170"/>
      <c r="G4799" s="189" t="str">
        <f t="shared" si="74"/>
        <v/>
      </c>
      <c r="H4799" s="19"/>
      <c r="I4799" s="19"/>
      <c r="J4799" s="176" t="str">
        <f>IF(AND(C4799&lt;&gt;"",COUNTIF('3.工程情報'!$C$6:$C$501,C4799)=0),"工程記号が3.工程情報に存在しません。","")</f>
        <v/>
      </c>
    </row>
    <row r="4800" spans="2:10" ht="18" customHeight="1">
      <c r="B4800" s="166"/>
      <c r="C4800" s="165"/>
      <c r="D4800" s="12" t="str">
        <f>IF(C4800="","",VLOOKUP(C4800,'3.工程情報'!$C$6:$D$501,2,FALSE))</f>
        <v/>
      </c>
      <c r="E4800" s="165"/>
      <c r="F4800" s="170"/>
      <c r="G4800" s="189" t="str">
        <f t="shared" si="74"/>
        <v/>
      </c>
      <c r="H4800" s="19"/>
      <c r="I4800" s="19"/>
      <c r="J4800" s="176" t="str">
        <f>IF(AND(C4800&lt;&gt;"",COUNTIF('3.工程情報'!$C$6:$C$501,C4800)=0),"工程記号が3.工程情報に存在しません。","")</f>
        <v/>
      </c>
    </row>
    <row r="4801" spans="2:10" ht="18" customHeight="1">
      <c r="B4801" s="166"/>
      <c r="C4801" s="165"/>
      <c r="D4801" s="12" t="str">
        <f>IF(C4801="","",VLOOKUP(C4801,'3.工程情報'!$C$6:$D$501,2,FALSE))</f>
        <v/>
      </c>
      <c r="E4801" s="165"/>
      <c r="F4801" s="170"/>
      <c r="G4801" s="189" t="str">
        <f t="shared" si="74"/>
        <v/>
      </c>
      <c r="H4801" s="19"/>
      <c r="I4801" s="19"/>
      <c r="J4801" s="176" t="str">
        <f>IF(AND(C4801&lt;&gt;"",COUNTIF('3.工程情報'!$C$6:$C$501,C4801)=0),"工程記号が3.工程情報に存在しません。","")</f>
        <v/>
      </c>
    </row>
    <row r="4802" spans="2:10" ht="18" customHeight="1">
      <c r="B4802" s="166"/>
      <c r="C4802" s="165"/>
      <c r="D4802" s="12" t="str">
        <f>IF(C4802="","",VLOOKUP(C4802,'3.工程情報'!$C$6:$D$501,2,FALSE))</f>
        <v/>
      </c>
      <c r="E4802" s="165"/>
      <c r="F4802" s="170"/>
      <c r="G4802" s="189" t="str">
        <f t="shared" si="74"/>
        <v/>
      </c>
      <c r="H4802" s="19"/>
      <c r="I4802" s="19"/>
      <c r="J4802" s="176" t="str">
        <f>IF(AND(C4802&lt;&gt;"",COUNTIF('3.工程情報'!$C$6:$C$501,C4802)=0),"工程記号が3.工程情報に存在しません。","")</f>
        <v/>
      </c>
    </row>
    <row r="4803" spans="2:10" ht="18" customHeight="1">
      <c r="B4803" s="166"/>
      <c r="C4803" s="165"/>
      <c r="D4803" s="12" t="str">
        <f>IF(C4803="","",VLOOKUP(C4803,'3.工程情報'!$C$6:$D$501,2,FALSE))</f>
        <v/>
      </c>
      <c r="E4803" s="165"/>
      <c r="F4803" s="170"/>
      <c r="G4803" s="189" t="str">
        <f t="shared" si="74"/>
        <v/>
      </c>
      <c r="H4803" s="19"/>
      <c r="I4803" s="19"/>
      <c r="J4803" s="176" t="str">
        <f>IF(AND(C4803&lt;&gt;"",COUNTIF('3.工程情報'!$C$6:$C$501,C4803)=0),"工程記号が3.工程情報に存在しません。","")</f>
        <v/>
      </c>
    </row>
    <row r="4804" spans="2:10" ht="18" customHeight="1">
      <c r="B4804" s="166"/>
      <c r="C4804" s="165"/>
      <c r="D4804" s="12" t="str">
        <f>IF(C4804="","",VLOOKUP(C4804,'3.工程情報'!$C$6:$D$501,2,FALSE))</f>
        <v/>
      </c>
      <c r="E4804" s="165"/>
      <c r="F4804" s="170"/>
      <c r="G4804" s="189" t="str">
        <f t="shared" si="74"/>
        <v/>
      </c>
      <c r="H4804" s="19"/>
      <c r="I4804" s="19"/>
      <c r="J4804" s="176" t="str">
        <f>IF(AND(C4804&lt;&gt;"",COUNTIF('3.工程情報'!$C$6:$C$501,C4804)=0),"工程記号が3.工程情報に存在しません。","")</f>
        <v/>
      </c>
    </row>
    <row r="4805" spans="2:10" ht="18" customHeight="1">
      <c r="B4805" s="166"/>
      <c r="C4805" s="165"/>
      <c r="D4805" s="12" t="str">
        <f>IF(C4805="","",VLOOKUP(C4805,'3.工程情報'!$C$6:$D$501,2,FALSE))</f>
        <v/>
      </c>
      <c r="E4805" s="165"/>
      <c r="F4805" s="170"/>
      <c r="G4805" s="189" t="str">
        <f t="shared" si="74"/>
        <v/>
      </c>
      <c r="H4805" s="19"/>
      <c r="I4805" s="19"/>
      <c r="J4805" s="176" t="str">
        <f>IF(AND(C4805&lt;&gt;"",COUNTIF('3.工程情報'!$C$6:$C$501,C4805)=0),"工程記号が3.工程情報に存在しません。","")</f>
        <v/>
      </c>
    </row>
    <row r="4806" spans="2:10" ht="18" customHeight="1">
      <c r="B4806" s="166"/>
      <c r="C4806" s="165"/>
      <c r="D4806" s="12" t="str">
        <f>IF(C4806="","",VLOOKUP(C4806,'3.工程情報'!$C$6:$D$501,2,FALSE))</f>
        <v/>
      </c>
      <c r="E4806" s="165"/>
      <c r="F4806" s="170"/>
      <c r="G4806" s="189" t="str">
        <f t="shared" ref="G4806:G4869" si="75">C4806&amp;E4806</f>
        <v/>
      </c>
      <c r="H4806" s="19"/>
      <c r="I4806" s="19"/>
      <c r="J4806" s="176" t="str">
        <f>IF(AND(C4806&lt;&gt;"",COUNTIF('3.工程情報'!$C$6:$C$501,C4806)=0),"工程記号が3.工程情報に存在しません。","")</f>
        <v/>
      </c>
    </row>
    <row r="4807" spans="2:10" ht="18" customHeight="1">
      <c r="B4807" s="166"/>
      <c r="C4807" s="165"/>
      <c r="D4807" s="12" t="str">
        <f>IF(C4807="","",VLOOKUP(C4807,'3.工程情報'!$C$6:$D$501,2,FALSE))</f>
        <v/>
      </c>
      <c r="E4807" s="165"/>
      <c r="F4807" s="170"/>
      <c r="G4807" s="189" t="str">
        <f t="shared" si="75"/>
        <v/>
      </c>
      <c r="H4807" s="19"/>
      <c r="I4807" s="19"/>
      <c r="J4807" s="176" t="str">
        <f>IF(AND(C4807&lt;&gt;"",COUNTIF('3.工程情報'!$C$6:$C$501,C4807)=0),"工程記号が3.工程情報に存在しません。","")</f>
        <v/>
      </c>
    </row>
    <row r="4808" spans="2:10" ht="18" customHeight="1">
      <c r="B4808" s="166"/>
      <c r="C4808" s="165"/>
      <c r="D4808" s="12" t="str">
        <f>IF(C4808="","",VLOOKUP(C4808,'3.工程情報'!$C$6:$D$501,2,FALSE))</f>
        <v/>
      </c>
      <c r="E4808" s="165"/>
      <c r="F4808" s="170"/>
      <c r="G4808" s="189" t="str">
        <f t="shared" si="75"/>
        <v/>
      </c>
      <c r="H4808" s="19"/>
      <c r="I4808" s="19"/>
      <c r="J4808" s="176" t="str">
        <f>IF(AND(C4808&lt;&gt;"",COUNTIF('3.工程情報'!$C$6:$C$501,C4808)=0),"工程記号が3.工程情報に存在しません。","")</f>
        <v/>
      </c>
    </row>
    <row r="4809" spans="2:10" ht="18" customHeight="1">
      <c r="B4809" s="166"/>
      <c r="C4809" s="165"/>
      <c r="D4809" s="12" t="str">
        <f>IF(C4809="","",VLOOKUP(C4809,'3.工程情報'!$C$6:$D$501,2,FALSE))</f>
        <v/>
      </c>
      <c r="E4809" s="165"/>
      <c r="F4809" s="170"/>
      <c r="G4809" s="189" t="str">
        <f t="shared" si="75"/>
        <v/>
      </c>
      <c r="H4809" s="19"/>
      <c r="I4809" s="19"/>
      <c r="J4809" s="176" t="str">
        <f>IF(AND(C4809&lt;&gt;"",COUNTIF('3.工程情報'!$C$6:$C$501,C4809)=0),"工程記号が3.工程情報に存在しません。","")</f>
        <v/>
      </c>
    </row>
    <row r="4810" spans="2:10" ht="18" customHeight="1">
      <c r="B4810" s="166"/>
      <c r="C4810" s="165"/>
      <c r="D4810" s="12" t="str">
        <f>IF(C4810="","",VLOOKUP(C4810,'3.工程情報'!$C$6:$D$501,2,FALSE))</f>
        <v/>
      </c>
      <c r="E4810" s="165"/>
      <c r="F4810" s="170"/>
      <c r="G4810" s="189" t="str">
        <f t="shared" si="75"/>
        <v/>
      </c>
      <c r="H4810" s="19"/>
      <c r="I4810" s="19"/>
      <c r="J4810" s="176" t="str">
        <f>IF(AND(C4810&lt;&gt;"",COUNTIF('3.工程情報'!$C$6:$C$501,C4810)=0),"工程記号が3.工程情報に存在しません。","")</f>
        <v/>
      </c>
    </row>
    <row r="4811" spans="2:10" ht="18" customHeight="1">
      <c r="B4811" s="166"/>
      <c r="C4811" s="165"/>
      <c r="D4811" s="12" t="str">
        <f>IF(C4811="","",VLOOKUP(C4811,'3.工程情報'!$C$6:$D$501,2,FALSE))</f>
        <v/>
      </c>
      <c r="E4811" s="165"/>
      <c r="F4811" s="170"/>
      <c r="G4811" s="189" t="str">
        <f t="shared" si="75"/>
        <v/>
      </c>
      <c r="H4811" s="19"/>
      <c r="I4811" s="19"/>
      <c r="J4811" s="176" t="str">
        <f>IF(AND(C4811&lt;&gt;"",COUNTIF('3.工程情報'!$C$6:$C$501,C4811)=0),"工程記号が3.工程情報に存在しません。","")</f>
        <v/>
      </c>
    </row>
    <row r="4812" spans="2:10" ht="18" customHeight="1">
      <c r="B4812" s="166"/>
      <c r="C4812" s="165"/>
      <c r="D4812" s="12" t="str">
        <f>IF(C4812="","",VLOOKUP(C4812,'3.工程情報'!$C$6:$D$501,2,FALSE))</f>
        <v/>
      </c>
      <c r="E4812" s="165"/>
      <c r="F4812" s="170"/>
      <c r="G4812" s="189" t="str">
        <f t="shared" si="75"/>
        <v/>
      </c>
      <c r="H4812" s="19"/>
      <c r="I4812" s="19"/>
      <c r="J4812" s="176" t="str">
        <f>IF(AND(C4812&lt;&gt;"",COUNTIF('3.工程情報'!$C$6:$C$501,C4812)=0),"工程記号が3.工程情報に存在しません。","")</f>
        <v/>
      </c>
    </row>
    <row r="4813" spans="2:10" ht="18" customHeight="1">
      <c r="B4813" s="166"/>
      <c r="C4813" s="165"/>
      <c r="D4813" s="12" t="str">
        <f>IF(C4813="","",VLOOKUP(C4813,'3.工程情報'!$C$6:$D$501,2,FALSE))</f>
        <v/>
      </c>
      <c r="E4813" s="165"/>
      <c r="F4813" s="170"/>
      <c r="G4813" s="189" t="str">
        <f t="shared" si="75"/>
        <v/>
      </c>
      <c r="H4813" s="19"/>
      <c r="I4813" s="19"/>
      <c r="J4813" s="176" t="str">
        <f>IF(AND(C4813&lt;&gt;"",COUNTIF('3.工程情報'!$C$6:$C$501,C4813)=0),"工程記号が3.工程情報に存在しません。","")</f>
        <v/>
      </c>
    </row>
    <row r="4814" spans="2:10" ht="18" customHeight="1">
      <c r="B4814" s="166"/>
      <c r="C4814" s="165"/>
      <c r="D4814" s="12" t="str">
        <f>IF(C4814="","",VLOOKUP(C4814,'3.工程情報'!$C$6:$D$501,2,FALSE))</f>
        <v/>
      </c>
      <c r="E4814" s="165"/>
      <c r="F4814" s="170"/>
      <c r="G4814" s="189" t="str">
        <f t="shared" si="75"/>
        <v/>
      </c>
      <c r="H4814" s="19"/>
      <c r="I4814" s="19"/>
      <c r="J4814" s="176" t="str">
        <f>IF(AND(C4814&lt;&gt;"",COUNTIF('3.工程情報'!$C$6:$C$501,C4814)=0),"工程記号が3.工程情報に存在しません。","")</f>
        <v/>
      </c>
    </row>
    <row r="4815" spans="2:10" ht="18" customHeight="1">
      <c r="B4815" s="166"/>
      <c r="C4815" s="165"/>
      <c r="D4815" s="12" t="str">
        <f>IF(C4815="","",VLOOKUP(C4815,'3.工程情報'!$C$6:$D$501,2,FALSE))</f>
        <v/>
      </c>
      <c r="E4815" s="165"/>
      <c r="F4815" s="170"/>
      <c r="G4815" s="189" t="str">
        <f t="shared" si="75"/>
        <v/>
      </c>
      <c r="H4815" s="19"/>
      <c r="I4815" s="19"/>
      <c r="J4815" s="176" t="str">
        <f>IF(AND(C4815&lt;&gt;"",COUNTIF('3.工程情報'!$C$6:$C$501,C4815)=0),"工程記号が3.工程情報に存在しません。","")</f>
        <v/>
      </c>
    </row>
    <row r="4816" spans="2:10" ht="18" customHeight="1">
      <c r="B4816" s="166"/>
      <c r="C4816" s="165"/>
      <c r="D4816" s="12" t="str">
        <f>IF(C4816="","",VLOOKUP(C4816,'3.工程情報'!$C$6:$D$501,2,FALSE))</f>
        <v/>
      </c>
      <c r="E4816" s="165"/>
      <c r="F4816" s="170"/>
      <c r="G4816" s="189" t="str">
        <f t="shared" si="75"/>
        <v/>
      </c>
      <c r="H4816" s="19"/>
      <c r="I4816" s="19"/>
      <c r="J4816" s="176" t="str">
        <f>IF(AND(C4816&lt;&gt;"",COUNTIF('3.工程情報'!$C$6:$C$501,C4816)=0),"工程記号が3.工程情報に存在しません。","")</f>
        <v/>
      </c>
    </row>
    <row r="4817" spans="2:10" ht="18" customHeight="1">
      <c r="B4817" s="166"/>
      <c r="C4817" s="165"/>
      <c r="D4817" s="12" t="str">
        <f>IF(C4817="","",VLOOKUP(C4817,'3.工程情報'!$C$6:$D$501,2,FALSE))</f>
        <v/>
      </c>
      <c r="E4817" s="165"/>
      <c r="F4817" s="170"/>
      <c r="G4817" s="189" t="str">
        <f t="shared" si="75"/>
        <v/>
      </c>
      <c r="H4817" s="19"/>
      <c r="I4817" s="19"/>
      <c r="J4817" s="176" t="str">
        <f>IF(AND(C4817&lt;&gt;"",COUNTIF('3.工程情報'!$C$6:$C$501,C4817)=0),"工程記号が3.工程情報に存在しません。","")</f>
        <v/>
      </c>
    </row>
    <row r="4818" spans="2:10" ht="18" customHeight="1">
      <c r="B4818" s="166"/>
      <c r="C4818" s="165"/>
      <c r="D4818" s="12" t="str">
        <f>IF(C4818="","",VLOOKUP(C4818,'3.工程情報'!$C$6:$D$501,2,FALSE))</f>
        <v/>
      </c>
      <c r="E4818" s="165"/>
      <c r="F4818" s="170"/>
      <c r="G4818" s="189" t="str">
        <f t="shared" si="75"/>
        <v/>
      </c>
      <c r="H4818" s="19"/>
      <c r="I4818" s="19"/>
      <c r="J4818" s="176" t="str">
        <f>IF(AND(C4818&lt;&gt;"",COUNTIF('3.工程情報'!$C$6:$C$501,C4818)=0),"工程記号が3.工程情報に存在しません。","")</f>
        <v/>
      </c>
    </row>
    <row r="4819" spans="2:10" ht="18" customHeight="1">
      <c r="B4819" s="166"/>
      <c r="C4819" s="165"/>
      <c r="D4819" s="12" t="str">
        <f>IF(C4819="","",VLOOKUP(C4819,'3.工程情報'!$C$6:$D$501,2,FALSE))</f>
        <v/>
      </c>
      <c r="E4819" s="165"/>
      <c r="F4819" s="170"/>
      <c r="G4819" s="189" t="str">
        <f t="shared" si="75"/>
        <v/>
      </c>
      <c r="H4819" s="19"/>
      <c r="I4819" s="19"/>
      <c r="J4819" s="176" t="str">
        <f>IF(AND(C4819&lt;&gt;"",COUNTIF('3.工程情報'!$C$6:$C$501,C4819)=0),"工程記号が3.工程情報に存在しません。","")</f>
        <v/>
      </c>
    </row>
    <row r="4820" spans="2:10" ht="18" customHeight="1">
      <c r="B4820" s="166"/>
      <c r="C4820" s="165"/>
      <c r="D4820" s="12" t="str">
        <f>IF(C4820="","",VLOOKUP(C4820,'3.工程情報'!$C$6:$D$501,2,FALSE))</f>
        <v/>
      </c>
      <c r="E4820" s="165"/>
      <c r="F4820" s="170"/>
      <c r="G4820" s="189" t="str">
        <f t="shared" si="75"/>
        <v/>
      </c>
      <c r="H4820" s="19"/>
      <c r="I4820" s="19"/>
      <c r="J4820" s="176" t="str">
        <f>IF(AND(C4820&lt;&gt;"",COUNTIF('3.工程情報'!$C$6:$C$501,C4820)=0),"工程記号が3.工程情報に存在しません。","")</f>
        <v/>
      </c>
    </row>
    <row r="4821" spans="2:10" ht="18" customHeight="1">
      <c r="B4821" s="166"/>
      <c r="C4821" s="165"/>
      <c r="D4821" s="12" t="str">
        <f>IF(C4821="","",VLOOKUP(C4821,'3.工程情報'!$C$6:$D$501,2,FALSE))</f>
        <v/>
      </c>
      <c r="E4821" s="165"/>
      <c r="F4821" s="170"/>
      <c r="G4821" s="189" t="str">
        <f t="shared" si="75"/>
        <v/>
      </c>
      <c r="H4821" s="19"/>
      <c r="I4821" s="19"/>
      <c r="J4821" s="176" t="str">
        <f>IF(AND(C4821&lt;&gt;"",COUNTIF('3.工程情報'!$C$6:$C$501,C4821)=0),"工程記号が3.工程情報に存在しません。","")</f>
        <v/>
      </c>
    </row>
    <row r="4822" spans="2:10" ht="18" customHeight="1">
      <c r="B4822" s="166"/>
      <c r="C4822" s="165"/>
      <c r="D4822" s="12" t="str">
        <f>IF(C4822="","",VLOOKUP(C4822,'3.工程情報'!$C$6:$D$501,2,FALSE))</f>
        <v/>
      </c>
      <c r="E4822" s="165"/>
      <c r="F4822" s="170"/>
      <c r="G4822" s="189" t="str">
        <f t="shared" si="75"/>
        <v/>
      </c>
      <c r="H4822" s="19"/>
      <c r="I4822" s="19"/>
      <c r="J4822" s="176" t="str">
        <f>IF(AND(C4822&lt;&gt;"",COUNTIF('3.工程情報'!$C$6:$C$501,C4822)=0),"工程記号が3.工程情報に存在しません。","")</f>
        <v/>
      </c>
    </row>
    <row r="4823" spans="2:10" ht="18" customHeight="1">
      <c r="B4823" s="166"/>
      <c r="C4823" s="165"/>
      <c r="D4823" s="12" t="str">
        <f>IF(C4823="","",VLOOKUP(C4823,'3.工程情報'!$C$6:$D$501,2,FALSE))</f>
        <v/>
      </c>
      <c r="E4823" s="165"/>
      <c r="F4823" s="170"/>
      <c r="G4823" s="189" t="str">
        <f t="shared" si="75"/>
        <v/>
      </c>
      <c r="H4823" s="19"/>
      <c r="I4823" s="19"/>
      <c r="J4823" s="176" t="str">
        <f>IF(AND(C4823&lt;&gt;"",COUNTIF('3.工程情報'!$C$6:$C$501,C4823)=0),"工程記号が3.工程情報に存在しません。","")</f>
        <v/>
      </c>
    </row>
    <row r="4824" spans="2:10" ht="18" customHeight="1">
      <c r="B4824" s="166"/>
      <c r="C4824" s="165"/>
      <c r="D4824" s="12" t="str">
        <f>IF(C4824="","",VLOOKUP(C4824,'3.工程情報'!$C$6:$D$501,2,FALSE))</f>
        <v/>
      </c>
      <c r="E4824" s="165"/>
      <c r="F4824" s="170"/>
      <c r="G4824" s="189" t="str">
        <f t="shared" si="75"/>
        <v/>
      </c>
      <c r="H4824" s="19"/>
      <c r="I4824" s="19"/>
      <c r="J4824" s="176" t="str">
        <f>IF(AND(C4824&lt;&gt;"",COUNTIF('3.工程情報'!$C$6:$C$501,C4824)=0),"工程記号が3.工程情報に存在しません。","")</f>
        <v/>
      </c>
    </row>
    <row r="4825" spans="2:10" ht="18" customHeight="1">
      <c r="B4825" s="166"/>
      <c r="C4825" s="165"/>
      <c r="D4825" s="12" t="str">
        <f>IF(C4825="","",VLOOKUP(C4825,'3.工程情報'!$C$6:$D$501,2,FALSE))</f>
        <v/>
      </c>
      <c r="E4825" s="165"/>
      <c r="F4825" s="170"/>
      <c r="G4825" s="189" t="str">
        <f t="shared" si="75"/>
        <v/>
      </c>
      <c r="H4825" s="19"/>
      <c r="I4825" s="19"/>
      <c r="J4825" s="176" t="str">
        <f>IF(AND(C4825&lt;&gt;"",COUNTIF('3.工程情報'!$C$6:$C$501,C4825)=0),"工程記号が3.工程情報に存在しません。","")</f>
        <v/>
      </c>
    </row>
    <row r="4826" spans="2:10" ht="18" customHeight="1">
      <c r="B4826" s="166"/>
      <c r="C4826" s="165"/>
      <c r="D4826" s="12" t="str">
        <f>IF(C4826="","",VLOOKUP(C4826,'3.工程情報'!$C$6:$D$501,2,FALSE))</f>
        <v/>
      </c>
      <c r="E4826" s="165"/>
      <c r="F4826" s="170"/>
      <c r="G4826" s="189" t="str">
        <f t="shared" si="75"/>
        <v/>
      </c>
      <c r="H4826" s="19"/>
      <c r="I4826" s="19"/>
      <c r="J4826" s="176" t="str">
        <f>IF(AND(C4826&lt;&gt;"",COUNTIF('3.工程情報'!$C$6:$C$501,C4826)=0),"工程記号が3.工程情報に存在しません。","")</f>
        <v/>
      </c>
    </row>
    <row r="4827" spans="2:10" ht="18" customHeight="1">
      <c r="B4827" s="166"/>
      <c r="C4827" s="165"/>
      <c r="D4827" s="12" t="str">
        <f>IF(C4827="","",VLOOKUP(C4827,'3.工程情報'!$C$6:$D$501,2,FALSE))</f>
        <v/>
      </c>
      <c r="E4827" s="165"/>
      <c r="F4827" s="170"/>
      <c r="G4827" s="189" t="str">
        <f t="shared" si="75"/>
        <v/>
      </c>
      <c r="H4827" s="19"/>
      <c r="I4827" s="19"/>
      <c r="J4827" s="176" t="str">
        <f>IF(AND(C4827&lt;&gt;"",COUNTIF('3.工程情報'!$C$6:$C$501,C4827)=0),"工程記号が3.工程情報に存在しません。","")</f>
        <v/>
      </c>
    </row>
    <row r="4828" spans="2:10" ht="18" customHeight="1">
      <c r="B4828" s="166"/>
      <c r="C4828" s="165"/>
      <c r="D4828" s="12" t="str">
        <f>IF(C4828="","",VLOOKUP(C4828,'3.工程情報'!$C$6:$D$501,2,FALSE))</f>
        <v/>
      </c>
      <c r="E4828" s="165"/>
      <c r="F4828" s="170"/>
      <c r="G4828" s="189" t="str">
        <f t="shared" si="75"/>
        <v/>
      </c>
      <c r="H4828" s="19"/>
      <c r="I4828" s="19"/>
      <c r="J4828" s="176" t="str">
        <f>IF(AND(C4828&lt;&gt;"",COUNTIF('3.工程情報'!$C$6:$C$501,C4828)=0),"工程記号が3.工程情報に存在しません。","")</f>
        <v/>
      </c>
    </row>
    <row r="4829" spans="2:10" ht="18" customHeight="1">
      <c r="B4829" s="166"/>
      <c r="C4829" s="165"/>
      <c r="D4829" s="12" t="str">
        <f>IF(C4829="","",VLOOKUP(C4829,'3.工程情報'!$C$6:$D$501,2,FALSE))</f>
        <v/>
      </c>
      <c r="E4829" s="165"/>
      <c r="F4829" s="170"/>
      <c r="G4829" s="189" t="str">
        <f t="shared" si="75"/>
        <v/>
      </c>
      <c r="H4829" s="19"/>
      <c r="I4829" s="19"/>
      <c r="J4829" s="176" t="str">
        <f>IF(AND(C4829&lt;&gt;"",COUNTIF('3.工程情報'!$C$6:$C$501,C4829)=0),"工程記号が3.工程情報に存在しません。","")</f>
        <v/>
      </c>
    </row>
    <row r="4830" spans="2:10" ht="18" customHeight="1">
      <c r="B4830" s="166"/>
      <c r="C4830" s="165"/>
      <c r="D4830" s="12" t="str">
        <f>IF(C4830="","",VLOOKUP(C4830,'3.工程情報'!$C$6:$D$501,2,FALSE))</f>
        <v/>
      </c>
      <c r="E4830" s="165"/>
      <c r="F4830" s="170"/>
      <c r="G4830" s="189" t="str">
        <f t="shared" si="75"/>
        <v/>
      </c>
      <c r="H4830" s="19"/>
      <c r="I4830" s="19"/>
      <c r="J4830" s="176" t="str">
        <f>IF(AND(C4830&lt;&gt;"",COUNTIF('3.工程情報'!$C$6:$C$501,C4830)=0),"工程記号が3.工程情報に存在しません。","")</f>
        <v/>
      </c>
    </row>
    <row r="4831" spans="2:10" ht="18" customHeight="1">
      <c r="B4831" s="166"/>
      <c r="C4831" s="165"/>
      <c r="D4831" s="12" t="str">
        <f>IF(C4831="","",VLOOKUP(C4831,'3.工程情報'!$C$6:$D$501,2,FALSE))</f>
        <v/>
      </c>
      <c r="E4831" s="165"/>
      <c r="F4831" s="170"/>
      <c r="G4831" s="189" t="str">
        <f t="shared" si="75"/>
        <v/>
      </c>
      <c r="H4831" s="19"/>
      <c r="I4831" s="19"/>
      <c r="J4831" s="176" t="str">
        <f>IF(AND(C4831&lt;&gt;"",COUNTIF('3.工程情報'!$C$6:$C$501,C4831)=0),"工程記号が3.工程情報に存在しません。","")</f>
        <v/>
      </c>
    </row>
    <row r="4832" spans="2:10" ht="18" customHeight="1">
      <c r="B4832" s="166"/>
      <c r="C4832" s="165"/>
      <c r="D4832" s="12" t="str">
        <f>IF(C4832="","",VLOOKUP(C4832,'3.工程情報'!$C$6:$D$501,2,FALSE))</f>
        <v/>
      </c>
      <c r="E4832" s="165"/>
      <c r="F4832" s="170"/>
      <c r="G4832" s="189" t="str">
        <f t="shared" si="75"/>
        <v/>
      </c>
      <c r="H4832" s="19"/>
      <c r="I4832" s="19"/>
      <c r="J4832" s="176" t="str">
        <f>IF(AND(C4832&lt;&gt;"",COUNTIF('3.工程情報'!$C$6:$C$501,C4832)=0),"工程記号が3.工程情報に存在しません。","")</f>
        <v/>
      </c>
    </row>
    <row r="4833" spans="2:10" ht="18" customHeight="1">
      <c r="B4833" s="166"/>
      <c r="C4833" s="165"/>
      <c r="D4833" s="12" t="str">
        <f>IF(C4833="","",VLOOKUP(C4833,'3.工程情報'!$C$6:$D$501,2,FALSE))</f>
        <v/>
      </c>
      <c r="E4833" s="165"/>
      <c r="F4833" s="170"/>
      <c r="G4833" s="189" t="str">
        <f t="shared" si="75"/>
        <v/>
      </c>
      <c r="H4833" s="19"/>
      <c r="I4833" s="19"/>
      <c r="J4833" s="176" t="str">
        <f>IF(AND(C4833&lt;&gt;"",COUNTIF('3.工程情報'!$C$6:$C$501,C4833)=0),"工程記号が3.工程情報に存在しません。","")</f>
        <v/>
      </c>
    </row>
    <row r="4834" spans="2:10" ht="18" customHeight="1">
      <c r="B4834" s="166"/>
      <c r="C4834" s="165"/>
      <c r="D4834" s="12" t="str">
        <f>IF(C4834="","",VLOOKUP(C4834,'3.工程情報'!$C$6:$D$501,2,FALSE))</f>
        <v/>
      </c>
      <c r="E4834" s="165"/>
      <c r="F4834" s="170"/>
      <c r="G4834" s="189" t="str">
        <f t="shared" si="75"/>
        <v/>
      </c>
      <c r="H4834" s="19"/>
      <c r="I4834" s="19"/>
      <c r="J4834" s="176" t="str">
        <f>IF(AND(C4834&lt;&gt;"",COUNTIF('3.工程情報'!$C$6:$C$501,C4834)=0),"工程記号が3.工程情報に存在しません。","")</f>
        <v/>
      </c>
    </row>
    <row r="4835" spans="2:10" ht="18" customHeight="1">
      <c r="B4835" s="166"/>
      <c r="C4835" s="165"/>
      <c r="D4835" s="12" t="str">
        <f>IF(C4835="","",VLOOKUP(C4835,'3.工程情報'!$C$6:$D$501,2,FALSE))</f>
        <v/>
      </c>
      <c r="E4835" s="165"/>
      <c r="F4835" s="170"/>
      <c r="G4835" s="189" t="str">
        <f t="shared" si="75"/>
        <v/>
      </c>
      <c r="H4835" s="19"/>
      <c r="I4835" s="19"/>
      <c r="J4835" s="176" t="str">
        <f>IF(AND(C4835&lt;&gt;"",COUNTIF('3.工程情報'!$C$6:$C$501,C4835)=0),"工程記号が3.工程情報に存在しません。","")</f>
        <v/>
      </c>
    </row>
    <row r="4836" spans="2:10" ht="18" customHeight="1">
      <c r="B4836" s="166"/>
      <c r="C4836" s="165"/>
      <c r="D4836" s="12" t="str">
        <f>IF(C4836="","",VLOOKUP(C4836,'3.工程情報'!$C$6:$D$501,2,FALSE))</f>
        <v/>
      </c>
      <c r="E4836" s="165"/>
      <c r="F4836" s="170"/>
      <c r="G4836" s="189" t="str">
        <f t="shared" si="75"/>
        <v/>
      </c>
      <c r="H4836" s="19"/>
      <c r="I4836" s="19"/>
      <c r="J4836" s="176" t="str">
        <f>IF(AND(C4836&lt;&gt;"",COUNTIF('3.工程情報'!$C$6:$C$501,C4836)=0),"工程記号が3.工程情報に存在しません。","")</f>
        <v/>
      </c>
    </row>
    <row r="4837" spans="2:10" ht="18" customHeight="1">
      <c r="B4837" s="166"/>
      <c r="C4837" s="165"/>
      <c r="D4837" s="12" t="str">
        <f>IF(C4837="","",VLOOKUP(C4837,'3.工程情報'!$C$6:$D$501,2,FALSE))</f>
        <v/>
      </c>
      <c r="E4837" s="165"/>
      <c r="F4837" s="170"/>
      <c r="G4837" s="189" t="str">
        <f t="shared" si="75"/>
        <v/>
      </c>
      <c r="H4837" s="19"/>
      <c r="I4837" s="19"/>
      <c r="J4837" s="176" t="str">
        <f>IF(AND(C4837&lt;&gt;"",COUNTIF('3.工程情報'!$C$6:$C$501,C4837)=0),"工程記号が3.工程情報に存在しません。","")</f>
        <v/>
      </c>
    </row>
    <row r="4838" spans="2:10" ht="18" customHeight="1">
      <c r="B4838" s="166"/>
      <c r="C4838" s="165"/>
      <c r="D4838" s="12" t="str">
        <f>IF(C4838="","",VLOOKUP(C4838,'3.工程情報'!$C$6:$D$501,2,FALSE))</f>
        <v/>
      </c>
      <c r="E4838" s="165"/>
      <c r="F4838" s="170"/>
      <c r="G4838" s="189" t="str">
        <f t="shared" si="75"/>
        <v/>
      </c>
      <c r="H4838" s="19"/>
      <c r="I4838" s="19"/>
      <c r="J4838" s="176" t="str">
        <f>IF(AND(C4838&lt;&gt;"",COUNTIF('3.工程情報'!$C$6:$C$501,C4838)=0),"工程記号が3.工程情報に存在しません。","")</f>
        <v/>
      </c>
    </row>
    <row r="4839" spans="2:10" ht="18" customHeight="1">
      <c r="B4839" s="166"/>
      <c r="C4839" s="165"/>
      <c r="D4839" s="12" t="str">
        <f>IF(C4839="","",VLOOKUP(C4839,'3.工程情報'!$C$6:$D$501,2,FALSE))</f>
        <v/>
      </c>
      <c r="E4839" s="165"/>
      <c r="F4839" s="170"/>
      <c r="G4839" s="189" t="str">
        <f t="shared" si="75"/>
        <v/>
      </c>
      <c r="H4839" s="19"/>
      <c r="I4839" s="19"/>
      <c r="J4839" s="176" t="str">
        <f>IF(AND(C4839&lt;&gt;"",COUNTIF('3.工程情報'!$C$6:$C$501,C4839)=0),"工程記号が3.工程情報に存在しません。","")</f>
        <v/>
      </c>
    </row>
    <row r="4840" spans="2:10" ht="18" customHeight="1">
      <c r="B4840" s="166"/>
      <c r="C4840" s="165"/>
      <c r="D4840" s="12" t="str">
        <f>IF(C4840="","",VLOOKUP(C4840,'3.工程情報'!$C$6:$D$501,2,FALSE))</f>
        <v/>
      </c>
      <c r="E4840" s="165"/>
      <c r="F4840" s="170"/>
      <c r="G4840" s="189" t="str">
        <f t="shared" si="75"/>
        <v/>
      </c>
      <c r="H4840" s="19"/>
      <c r="I4840" s="19"/>
      <c r="J4840" s="176" t="str">
        <f>IF(AND(C4840&lt;&gt;"",COUNTIF('3.工程情報'!$C$6:$C$501,C4840)=0),"工程記号が3.工程情報に存在しません。","")</f>
        <v/>
      </c>
    </row>
    <row r="4841" spans="2:10" ht="18" customHeight="1">
      <c r="B4841" s="166"/>
      <c r="C4841" s="165"/>
      <c r="D4841" s="12" t="str">
        <f>IF(C4841="","",VLOOKUP(C4841,'3.工程情報'!$C$6:$D$501,2,FALSE))</f>
        <v/>
      </c>
      <c r="E4841" s="165"/>
      <c r="F4841" s="170"/>
      <c r="G4841" s="189" t="str">
        <f t="shared" si="75"/>
        <v/>
      </c>
      <c r="H4841" s="19"/>
      <c r="I4841" s="19"/>
      <c r="J4841" s="176" t="str">
        <f>IF(AND(C4841&lt;&gt;"",COUNTIF('3.工程情報'!$C$6:$C$501,C4841)=0),"工程記号が3.工程情報に存在しません。","")</f>
        <v/>
      </c>
    </row>
    <row r="4842" spans="2:10" ht="18" customHeight="1">
      <c r="B4842" s="166"/>
      <c r="C4842" s="165"/>
      <c r="D4842" s="12" t="str">
        <f>IF(C4842="","",VLOOKUP(C4842,'3.工程情報'!$C$6:$D$501,2,FALSE))</f>
        <v/>
      </c>
      <c r="E4842" s="165"/>
      <c r="F4842" s="170"/>
      <c r="G4842" s="189" t="str">
        <f t="shared" si="75"/>
        <v/>
      </c>
      <c r="H4842" s="19"/>
      <c r="I4842" s="19"/>
      <c r="J4842" s="176" t="str">
        <f>IF(AND(C4842&lt;&gt;"",COUNTIF('3.工程情報'!$C$6:$C$501,C4842)=0),"工程記号が3.工程情報に存在しません。","")</f>
        <v/>
      </c>
    </row>
    <row r="4843" spans="2:10" ht="18" customHeight="1">
      <c r="B4843" s="166"/>
      <c r="C4843" s="165"/>
      <c r="D4843" s="12" t="str">
        <f>IF(C4843="","",VLOOKUP(C4843,'3.工程情報'!$C$6:$D$501,2,FALSE))</f>
        <v/>
      </c>
      <c r="E4843" s="165"/>
      <c r="F4843" s="170"/>
      <c r="G4843" s="189" t="str">
        <f t="shared" si="75"/>
        <v/>
      </c>
      <c r="H4843" s="19"/>
      <c r="I4843" s="19"/>
      <c r="J4843" s="176" t="str">
        <f>IF(AND(C4843&lt;&gt;"",COUNTIF('3.工程情報'!$C$6:$C$501,C4843)=0),"工程記号が3.工程情報に存在しません。","")</f>
        <v/>
      </c>
    </row>
    <row r="4844" spans="2:10" ht="18" customHeight="1">
      <c r="B4844" s="166"/>
      <c r="C4844" s="165"/>
      <c r="D4844" s="12" t="str">
        <f>IF(C4844="","",VLOOKUP(C4844,'3.工程情報'!$C$6:$D$501,2,FALSE))</f>
        <v/>
      </c>
      <c r="E4844" s="165"/>
      <c r="F4844" s="170"/>
      <c r="G4844" s="189" t="str">
        <f t="shared" si="75"/>
        <v/>
      </c>
      <c r="H4844" s="19"/>
      <c r="I4844" s="19"/>
      <c r="J4844" s="176" t="str">
        <f>IF(AND(C4844&lt;&gt;"",COUNTIF('3.工程情報'!$C$6:$C$501,C4844)=0),"工程記号が3.工程情報に存在しません。","")</f>
        <v/>
      </c>
    </row>
    <row r="4845" spans="2:10" ht="18" customHeight="1">
      <c r="B4845" s="166"/>
      <c r="C4845" s="165"/>
      <c r="D4845" s="12" t="str">
        <f>IF(C4845="","",VLOOKUP(C4845,'3.工程情報'!$C$6:$D$501,2,FALSE))</f>
        <v/>
      </c>
      <c r="E4845" s="165"/>
      <c r="F4845" s="170"/>
      <c r="G4845" s="189" t="str">
        <f t="shared" si="75"/>
        <v/>
      </c>
      <c r="H4845" s="19"/>
      <c r="I4845" s="19"/>
      <c r="J4845" s="176" t="str">
        <f>IF(AND(C4845&lt;&gt;"",COUNTIF('3.工程情報'!$C$6:$C$501,C4845)=0),"工程記号が3.工程情報に存在しません。","")</f>
        <v/>
      </c>
    </row>
    <row r="4846" spans="2:10" ht="18" customHeight="1">
      <c r="B4846" s="166"/>
      <c r="C4846" s="165"/>
      <c r="D4846" s="12" t="str">
        <f>IF(C4846="","",VLOOKUP(C4846,'3.工程情報'!$C$6:$D$501,2,FALSE))</f>
        <v/>
      </c>
      <c r="E4846" s="165"/>
      <c r="F4846" s="170"/>
      <c r="G4846" s="189" t="str">
        <f t="shared" si="75"/>
        <v/>
      </c>
      <c r="H4846" s="19"/>
      <c r="I4846" s="19"/>
      <c r="J4846" s="176" t="str">
        <f>IF(AND(C4846&lt;&gt;"",COUNTIF('3.工程情報'!$C$6:$C$501,C4846)=0),"工程記号が3.工程情報に存在しません。","")</f>
        <v/>
      </c>
    </row>
    <row r="4847" spans="2:10" ht="18" customHeight="1">
      <c r="B4847" s="166"/>
      <c r="C4847" s="165"/>
      <c r="D4847" s="12" t="str">
        <f>IF(C4847="","",VLOOKUP(C4847,'3.工程情報'!$C$6:$D$501,2,FALSE))</f>
        <v/>
      </c>
      <c r="E4847" s="165"/>
      <c r="F4847" s="170"/>
      <c r="G4847" s="189" t="str">
        <f t="shared" si="75"/>
        <v/>
      </c>
      <c r="H4847" s="19"/>
      <c r="I4847" s="19"/>
      <c r="J4847" s="176" t="str">
        <f>IF(AND(C4847&lt;&gt;"",COUNTIF('3.工程情報'!$C$6:$C$501,C4847)=0),"工程記号が3.工程情報に存在しません。","")</f>
        <v/>
      </c>
    </row>
    <row r="4848" spans="2:10" ht="18" customHeight="1">
      <c r="B4848" s="166"/>
      <c r="C4848" s="165"/>
      <c r="D4848" s="12" t="str">
        <f>IF(C4848="","",VLOOKUP(C4848,'3.工程情報'!$C$6:$D$501,2,FALSE))</f>
        <v/>
      </c>
      <c r="E4848" s="165"/>
      <c r="F4848" s="170"/>
      <c r="G4848" s="189" t="str">
        <f t="shared" si="75"/>
        <v/>
      </c>
      <c r="H4848" s="19"/>
      <c r="I4848" s="19"/>
      <c r="J4848" s="176" t="str">
        <f>IF(AND(C4848&lt;&gt;"",COUNTIF('3.工程情報'!$C$6:$C$501,C4848)=0),"工程記号が3.工程情報に存在しません。","")</f>
        <v/>
      </c>
    </row>
    <row r="4849" spans="2:10" ht="18" customHeight="1">
      <c r="B4849" s="166"/>
      <c r="C4849" s="165"/>
      <c r="D4849" s="12" t="str">
        <f>IF(C4849="","",VLOOKUP(C4849,'3.工程情報'!$C$6:$D$501,2,FALSE))</f>
        <v/>
      </c>
      <c r="E4849" s="165"/>
      <c r="F4849" s="170"/>
      <c r="G4849" s="189" t="str">
        <f t="shared" si="75"/>
        <v/>
      </c>
      <c r="H4849" s="19"/>
      <c r="I4849" s="19"/>
      <c r="J4849" s="176" t="str">
        <f>IF(AND(C4849&lt;&gt;"",COUNTIF('3.工程情報'!$C$6:$C$501,C4849)=0),"工程記号が3.工程情報に存在しません。","")</f>
        <v/>
      </c>
    </row>
    <row r="4850" spans="2:10" ht="18" customHeight="1">
      <c r="B4850" s="166"/>
      <c r="C4850" s="165"/>
      <c r="D4850" s="12" t="str">
        <f>IF(C4850="","",VLOOKUP(C4850,'3.工程情報'!$C$6:$D$501,2,FALSE))</f>
        <v/>
      </c>
      <c r="E4850" s="165"/>
      <c r="F4850" s="170"/>
      <c r="G4850" s="189" t="str">
        <f t="shared" si="75"/>
        <v/>
      </c>
      <c r="H4850" s="19"/>
      <c r="I4850" s="19"/>
      <c r="J4850" s="176" t="str">
        <f>IF(AND(C4850&lt;&gt;"",COUNTIF('3.工程情報'!$C$6:$C$501,C4850)=0),"工程記号が3.工程情報に存在しません。","")</f>
        <v/>
      </c>
    </row>
    <row r="4851" spans="2:10" ht="18" customHeight="1">
      <c r="B4851" s="166"/>
      <c r="C4851" s="165"/>
      <c r="D4851" s="12" t="str">
        <f>IF(C4851="","",VLOOKUP(C4851,'3.工程情報'!$C$6:$D$501,2,FALSE))</f>
        <v/>
      </c>
      <c r="E4851" s="165"/>
      <c r="F4851" s="170"/>
      <c r="G4851" s="189" t="str">
        <f t="shared" si="75"/>
        <v/>
      </c>
      <c r="H4851" s="19"/>
      <c r="I4851" s="19"/>
      <c r="J4851" s="176" t="str">
        <f>IF(AND(C4851&lt;&gt;"",COUNTIF('3.工程情報'!$C$6:$C$501,C4851)=0),"工程記号が3.工程情報に存在しません。","")</f>
        <v/>
      </c>
    </row>
    <row r="4852" spans="2:10" ht="18" customHeight="1">
      <c r="B4852" s="166"/>
      <c r="C4852" s="165"/>
      <c r="D4852" s="12" t="str">
        <f>IF(C4852="","",VLOOKUP(C4852,'3.工程情報'!$C$6:$D$501,2,FALSE))</f>
        <v/>
      </c>
      <c r="E4852" s="165"/>
      <c r="F4852" s="170"/>
      <c r="G4852" s="189" t="str">
        <f t="shared" si="75"/>
        <v/>
      </c>
      <c r="H4852" s="19"/>
      <c r="I4852" s="19"/>
      <c r="J4852" s="176" t="str">
        <f>IF(AND(C4852&lt;&gt;"",COUNTIF('3.工程情報'!$C$6:$C$501,C4852)=0),"工程記号が3.工程情報に存在しません。","")</f>
        <v/>
      </c>
    </row>
    <row r="4853" spans="2:10" ht="18" customHeight="1">
      <c r="B4853" s="166"/>
      <c r="C4853" s="165"/>
      <c r="D4853" s="12" t="str">
        <f>IF(C4853="","",VLOOKUP(C4853,'3.工程情報'!$C$6:$D$501,2,FALSE))</f>
        <v/>
      </c>
      <c r="E4853" s="165"/>
      <c r="F4853" s="170"/>
      <c r="G4853" s="189" t="str">
        <f t="shared" si="75"/>
        <v/>
      </c>
      <c r="H4853" s="19"/>
      <c r="I4853" s="19"/>
      <c r="J4853" s="176" t="str">
        <f>IF(AND(C4853&lt;&gt;"",COUNTIF('3.工程情報'!$C$6:$C$501,C4853)=0),"工程記号が3.工程情報に存在しません。","")</f>
        <v/>
      </c>
    </row>
    <row r="4854" spans="2:10" ht="18" customHeight="1">
      <c r="B4854" s="166"/>
      <c r="C4854" s="165"/>
      <c r="D4854" s="12" t="str">
        <f>IF(C4854="","",VLOOKUP(C4854,'3.工程情報'!$C$6:$D$501,2,FALSE))</f>
        <v/>
      </c>
      <c r="E4854" s="165"/>
      <c r="F4854" s="170"/>
      <c r="G4854" s="189" t="str">
        <f t="shared" si="75"/>
        <v/>
      </c>
      <c r="H4854" s="19"/>
      <c r="I4854" s="19"/>
      <c r="J4854" s="176" t="str">
        <f>IF(AND(C4854&lt;&gt;"",COUNTIF('3.工程情報'!$C$6:$C$501,C4854)=0),"工程記号が3.工程情報に存在しません。","")</f>
        <v/>
      </c>
    </row>
    <row r="4855" spans="2:10" ht="18" customHeight="1">
      <c r="B4855" s="166"/>
      <c r="C4855" s="165"/>
      <c r="D4855" s="12" t="str">
        <f>IF(C4855="","",VLOOKUP(C4855,'3.工程情報'!$C$6:$D$501,2,FALSE))</f>
        <v/>
      </c>
      <c r="E4855" s="165"/>
      <c r="F4855" s="170"/>
      <c r="G4855" s="189" t="str">
        <f t="shared" si="75"/>
        <v/>
      </c>
      <c r="H4855" s="19"/>
      <c r="I4855" s="19"/>
      <c r="J4855" s="176" t="str">
        <f>IF(AND(C4855&lt;&gt;"",COUNTIF('3.工程情報'!$C$6:$C$501,C4855)=0),"工程記号が3.工程情報に存在しません。","")</f>
        <v/>
      </c>
    </row>
    <row r="4856" spans="2:10" ht="18" customHeight="1">
      <c r="B4856" s="166"/>
      <c r="C4856" s="165"/>
      <c r="D4856" s="12" t="str">
        <f>IF(C4856="","",VLOOKUP(C4856,'3.工程情報'!$C$6:$D$501,2,FALSE))</f>
        <v/>
      </c>
      <c r="E4856" s="165"/>
      <c r="F4856" s="170"/>
      <c r="G4856" s="189" t="str">
        <f t="shared" si="75"/>
        <v/>
      </c>
      <c r="H4856" s="19"/>
      <c r="I4856" s="19"/>
      <c r="J4856" s="176" t="str">
        <f>IF(AND(C4856&lt;&gt;"",COUNTIF('3.工程情報'!$C$6:$C$501,C4856)=0),"工程記号が3.工程情報に存在しません。","")</f>
        <v/>
      </c>
    </row>
    <row r="4857" spans="2:10" ht="18" customHeight="1">
      <c r="B4857" s="166"/>
      <c r="C4857" s="165"/>
      <c r="D4857" s="12" t="str">
        <f>IF(C4857="","",VLOOKUP(C4857,'3.工程情報'!$C$6:$D$501,2,FALSE))</f>
        <v/>
      </c>
      <c r="E4857" s="165"/>
      <c r="F4857" s="170"/>
      <c r="G4857" s="189" t="str">
        <f t="shared" si="75"/>
        <v/>
      </c>
      <c r="H4857" s="19"/>
      <c r="I4857" s="19"/>
      <c r="J4857" s="176" t="str">
        <f>IF(AND(C4857&lt;&gt;"",COUNTIF('3.工程情報'!$C$6:$C$501,C4857)=0),"工程記号が3.工程情報に存在しません。","")</f>
        <v/>
      </c>
    </row>
    <row r="4858" spans="2:10" ht="18" customHeight="1">
      <c r="B4858" s="166"/>
      <c r="C4858" s="165"/>
      <c r="D4858" s="12" t="str">
        <f>IF(C4858="","",VLOOKUP(C4858,'3.工程情報'!$C$6:$D$501,2,FALSE))</f>
        <v/>
      </c>
      <c r="E4858" s="165"/>
      <c r="F4858" s="170"/>
      <c r="G4858" s="189" t="str">
        <f t="shared" si="75"/>
        <v/>
      </c>
      <c r="H4858" s="19"/>
      <c r="I4858" s="19"/>
      <c r="J4858" s="176" t="str">
        <f>IF(AND(C4858&lt;&gt;"",COUNTIF('3.工程情報'!$C$6:$C$501,C4858)=0),"工程記号が3.工程情報に存在しません。","")</f>
        <v/>
      </c>
    </row>
    <row r="4859" spans="2:10" ht="18" customHeight="1">
      <c r="B4859" s="166"/>
      <c r="C4859" s="165"/>
      <c r="D4859" s="12" t="str">
        <f>IF(C4859="","",VLOOKUP(C4859,'3.工程情報'!$C$6:$D$501,2,FALSE))</f>
        <v/>
      </c>
      <c r="E4859" s="165"/>
      <c r="F4859" s="170"/>
      <c r="G4859" s="189" t="str">
        <f t="shared" si="75"/>
        <v/>
      </c>
      <c r="H4859" s="19"/>
      <c r="I4859" s="19"/>
      <c r="J4859" s="176" t="str">
        <f>IF(AND(C4859&lt;&gt;"",COUNTIF('3.工程情報'!$C$6:$C$501,C4859)=0),"工程記号が3.工程情報に存在しません。","")</f>
        <v/>
      </c>
    </row>
    <row r="4860" spans="2:10" ht="18" customHeight="1">
      <c r="B4860" s="166"/>
      <c r="C4860" s="165"/>
      <c r="D4860" s="12" t="str">
        <f>IF(C4860="","",VLOOKUP(C4860,'3.工程情報'!$C$6:$D$501,2,FALSE))</f>
        <v/>
      </c>
      <c r="E4860" s="165"/>
      <c r="F4860" s="170"/>
      <c r="G4860" s="189" t="str">
        <f t="shared" si="75"/>
        <v/>
      </c>
      <c r="H4860" s="19"/>
      <c r="I4860" s="19"/>
      <c r="J4860" s="176" t="str">
        <f>IF(AND(C4860&lt;&gt;"",COUNTIF('3.工程情報'!$C$6:$C$501,C4860)=0),"工程記号が3.工程情報に存在しません。","")</f>
        <v/>
      </c>
    </row>
    <row r="4861" spans="2:10" ht="18" customHeight="1">
      <c r="B4861" s="166"/>
      <c r="C4861" s="165"/>
      <c r="D4861" s="12" t="str">
        <f>IF(C4861="","",VLOOKUP(C4861,'3.工程情報'!$C$6:$D$501,2,FALSE))</f>
        <v/>
      </c>
      <c r="E4861" s="165"/>
      <c r="F4861" s="170"/>
      <c r="G4861" s="189" t="str">
        <f t="shared" si="75"/>
        <v/>
      </c>
      <c r="H4861" s="19"/>
      <c r="I4861" s="19"/>
      <c r="J4861" s="176" t="str">
        <f>IF(AND(C4861&lt;&gt;"",COUNTIF('3.工程情報'!$C$6:$C$501,C4861)=0),"工程記号が3.工程情報に存在しません。","")</f>
        <v/>
      </c>
    </row>
    <row r="4862" spans="2:10" ht="18" customHeight="1">
      <c r="B4862" s="166"/>
      <c r="C4862" s="165"/>
      <c r="D4862" s="12" t="str">
        <f>IF(C4862="","",VLOOKUP(C4862,'3.工程情報'!$C$6:$D$501,2,FALSE))</f>
        <v/>
      </c>
      <c r="E4862" s="165"/>
      <c r="F4862" s="170"/>
      <c r="G4862" s="189" t="str">
        <f t="shared" si="75"/>
        <v/>
      </c>
      <c r="H4862" s="19"/>
      <c r="I4862" s="19"/>
      <c r="J4862" s="176" t="str">
        <f>IF(AND(C4862&lt;&gt;"",COUNTIF('3.工程情報'!$C$6:$C$501,C4862)=0),"工程記号が3.工程情報に存在しません。","")</f>
        <v/>
      </c>
    </row>
    <row r="4863" spans="2:10" ht="18" customHeight="1">
      <c r="B4863" s="166"/>
      <c r="C4863" s="165"/>
      <c r="D4863" s="12" t="str">
        <f>IF(C4863="","",VLOOKUP(C4863,'3.工程情報'!$C$6:$D$501,2,FALSE))</f>
        <v/>
      </c>
      <c r="E4863" s="165"/>
      <c r="F4863" s="170"/>
      <c r="G4863" s="189" t="str">
        <f t="shared" si="75"/>
        <v/>
      </c>
      <c r="H4863" s="19"/>
      <c r="I4863" s="19"/>
      <c r="J4863" s="176" t="str">
        <f>IF(AND(C4863&lt;&gt;"",COUNTIF('3.工程情報'!$C$6:$C$501,C4863)=0),"工程記号が3.工程情報に存在しません。","")</f>
        <v/>
      </c>
    </row>
    <row r="4864" spans="2:10" ht="18" customHeight="1">
      <c r="B4864" s="166"/>
      <c r="C4864" s="165"/>
      <c r="D4864" s="12" t="str">
        <f>IF(C4864="","",VLOOKUP(C4864,'3.工程情報'!$C$6:$D$501,2,FALSE))</f>
        <v/>
      </c>
      <c r="E4864" s="165"/>
      <c r="F4864" s="170"/>
      <c r="G4864" s="189" t="str">
        <f t="shared" si="75"/>
        <v/>
      </c>
      <c r="H4864" s="19"/>
      <c r="I4864" s="19"/>
      <c r="J4864" s="176" t="str">
        <f>IF(AND(C4864&lt;&gt;"",COUNTIF('3.工程情報'!$C$6:$C$501,C4864)=0),"工程記号が3.工程情報に存在しません。","")</f>
        <v/>
      </c>
    </row>
    <row r="4865" spans="2:10" ht="18" customHeight="1">
      <c r="B4865" s="166"/>
      <c r="C4865" s="165"/>
      <c r="D4865" s="12" t="str">
        <f>IF(C4865="","",VLOOKUP(C4865,'3.工程情報'!$C$6:$D$501,2,FALSE))</f>
        <v/>
      </c>
      <c r="E4865" s="165"/>
      <c r="F4865" s="170"/>
      <c r="G4865" s="189" t="str">
        <f t="shared" si="75"/>
        <v/>
      </c>
      <c r="H4865" s="19"/>
      <c r="I4865" s="19"/>
      <c r="J4865" s="176" t="str">
        <f>IF(AND(C4865&lt;&gt;"",COUNTIF('3.工程情報'!$C$6:$C$501,C4865)=0),"工程記号が3.工程情報に存在しません。","")</f>
        <v/>
      </c>
    </row>
    <row r="4866" spans="2:10" ht="18" customHeight="1">
      <c r="B4866" s="166"/>
      <c r="C4866" s="165"/>
      <c r="D4866" s="12" t="str">
        <f>IF(C4866="","",VLOOKUP(C4866,'3.工程情報'!$C$6:$D$501,2,FALSE))</f>
        <v/>
      </c>
      <c r="E4866" s="165"/>
      <c r="F4866" s="170"/>
      <c r="G4866" s="189" t="str">
        <f t="shared" si="75"/>
        <v/>
      </c>
      <c r="H4866" s="19"/>
      <c r="I4866" s="19"/>
      <c r="J4866" s="176" t="str">
        <f>IF(AND(C4866&lt;&gt;"",COUNTIF('3.工程情報'!$C$6:$C$501,C4866)=0),"工程記号が3.工程情報に存在しません。","")</f>
        <v/>
      </c>
    </row>
    <row r="4867" spans="2:10" ht="18" customHeight="1">
      <c r="B4867" s="166"/>
      <c r="C4867" s="165"/>
      <c r="D4867" s="12" t="str">
        <f>IF(C4867="","",VLOOKUP(C4867,'3.工程情報'!$C$6:$D$501,2,FALSE))</f>
        <v/>
      </c>
      <c r="E4867" s="165"/>
      <c r="F4867" s="170"/>
      <c r="G4867" s="189" t="str">
        <f t="shared" si="75"/>
        <v/>
      </c>
      <c r="H4867" s="19"/>
      <c r="I4867" s="19"/>
      <c r="J4867" s="176" t="str">
        <f>IF(AND(C4867&lt;&gt;"",COUNTIF('3.工程情報'!$C$6:$C$501,C4867)=0),"工程記号が3.工程情報に存在しません。","")</f>
        <v/>
      </c>
    </row>
    <row r="4868" spans="2:10" ht="18" customHeight="1">
      <c r="B4868" s="166"/>
      <c r="C4868" s="165"/>
      <c r="D4868" s="12" t="str">
        <f>IF(C4868="","",VLOOKUP(C4868,'3.工程情報'!$C$6:$D$501,2,FALSE))</f>
        <v/>
      </c>
      <c r="E4868" s="165"/>
      <c r="F4868" s="170"/>
      <c r="G4868" s="189" t="str">
        <f t="shared" si="75"/>
        <v/>
      </c>
      <c r="H4868" s="19"/>
      <c r="I4868" s="19"/>
      <c r="J4868" s="176" t="str">
        <f>IF(AND(C4868&lt;&gt;"",COUNTIF('3.工程情報'!$C$6:$C$501,C4868)=0),"工程記号が3.工程情報に存在しません。","")</f>
        <v/>
      </c>
    </row>
    <row r="4869" spans="2:10" ht="18" customHeight="1">
      <c r="B4869" s="166"/>
      <c r="C4869" s="165"/>
      <c r="D4869" s="12" t="str">
        <f>IF(C4869="","",VLOOKUP(C4869,'3.工程情報'!$C$6:$D$501,2,FALSE))</f>
        <v/>
      </c>
      <c r="E4869" s="165"/>
      <c r="F4869" s="170"/>
      <c r="G4869" s="189" t="str">
        <f t="shared" si="75"/>
        <v/>
      </c>
      <c r="H4869" s="19"/>
      <c r="I4869" s="19"/>
      <c r="J4869" s="176" t="str">
        <f>IF(AND(C4869&lt;&gt;"",COUNTIF('3.工程情報'!$C$6:$C$501,C4869)=0),"工程記号が3.工程情報に存在しません。","")</f>
        <v/>
      </c>
    </row>
    <row r="4870" spans="2:10" ht="18" customHeight="1">
      <c r="B4870" s="166"/>
      <c r="C4870" s="165"/>
      <c r="D4870" s="12" t="str">
        <f>IF(C4870="","",VLOOKUP(C4870,'3.工程情報'!$C$6:$D$501,2,FALSE))</f>
        <v/>
      </c>
      <c r="E4870" s="165"/>
      <c r="F4870" s="170"/>
      <c r="G4870" s="189" t="str">
        <f t="shared" ref="G4870:G4933" si="76">C4870&amp;E4870</f>
        <v/>
      </c>
      <c r="H4870" s="19"/>
      <c r="I4870" s="19"/>
      <c r="J4870" s="176" t="str">
        <f>IF(AND(C4870&lt;&gt;"",COUNTIF('3.工程情報'!$C$6:$C$501,C4870)=0),"工程記号が3.工程情報に存在しません。","")</f>
        <v/>
      </c>
    </row>
    <row r="4871" spans="2:10" ht="18" customHeight="1">
      <c r="B4871" s="166"/>
      <c r="C4871" s="165"/>
      <c r="D4871" s="12" t="str">
        <f>IF(C4871="","",VLOOKUP(C4871,'3.工程情報'!$C$6:$D$501,2,FALSE))</f>
        <v/>
      </c>
      <c r="E4871" s="165"/>
      <c r="F4871" s="170"/>
      <c r="G4871" s="189" t="str">
        <f t="shared" si="76"/>
        <v/>
      </c>
      <c r="H4871" s="19"/>
      <c r="I4871" s="19"/>
      <c r="J4871" s="176" t="str">
        <f>IF(AND(C4871&lt;&gt;"",COUNTIF('3.工程情報'!$C$6:$C$501,C4871)=0),"工程記号が3.工程情報に存在しません。","")</f>
        <v/>
      </c>
    </row>
    <row r="4872" spans="2:10" ht="18" customHeight="1">
      <c r="B4872" s="166"/>
      <c r="C4872" s="165"/>
      <c r="D4872" s="12" t="str">
        <f>IF(C4872="","",VLOOKUP(C4872,'3.工程情報'!$C$6:$D$501,2,FALSE))</f>
        <v/>
      </c>
      <c r="E4872" s="165"/>
      <c r="F4872" s="170"/>
      <c r="G4872" s="189" t="str">
        <f t="shared" si="76"/>
        <v/>
      </c>
      <c r="H4872" s="19"/>
      <c r="I4872" s="19"/>
      <c r="J4872" s="176" t="str">
        <f>IF(AND(C4872&lt;&gt;"",COUNTIF('3.工程情報'!$C$6:$C$501,C4872)=0),"工程記号が3.工程情報に存在しません。","")</f>
        <v/>
      </c>
    </row>
    <row r="4873" spans="2:10" ht="18" customHeight="1">
      <c r="B4873" s="166"/>
      <c r="C4873" s="165"/>
      <c r="D4873" s="12" t="str">
        <f>IF(C4873="","",VLOOKUP(C4873,'3.工程情報'!$C$6:$D$501,2,FALSE))</f>
        <v/>
      </c>
      <c r="E4873" s="165"/>
      <c r="F4873" s="170"/>
      <c r="G4873" s="189" t="str">
        <f t="shared" si="76"/>
        <v/>
      </c>
      <c r="H4873" s="19"/>
      <c r="I4873" s="19"/>
      <c r="J4873" s="176" t="str">
        <f>IF(AND(C4873&lt;&gt;"",COUNTIF('3.工程情報'!$C$6:$C$501,C4873)=0),"工程記号が3.工程情報に存在しません。","")</f>
        <v/>
      </c>
    </row>
    <row r="4874" spans="2:10" ht="18" customHeight="1">
      <c r="B4874" s="166"/>
      <c r="C4874" s="165"/>
      <c r="D4874" s="12" t="str">
        <f>IF(C4874="","",VLOOKUP(C4874,'3.工程情報'!$C$6:$D$501,2,FALSE))</f>
        <v/>
      </c>
      <c r="E4874" s="165"/>
      <c r="F4874" s="170"/>
      <c r="G4874" s="189" t="str">
        <f t="shared" si="76"/>
        <v/>
      </c>
      <c r="H4874" s="19"/>
      <c r="I4874" s="19"/>
      <c r="J4874" s="176" t="str">
        <f>IF(AND(C4874&lt;&gt;"",COUNTIF('3.工程情報'!$C$6:$C$501,C4874)=0),"工程記号が3.工程情報に存在しません。","")</f>
        <v/>
      </c>
    </row>
    <row r="4875" spans="2:10" ht="18" customHeight="1">
      <c r="B4875" s="166"/>
      <c r="C4875" s="165"/>
      <c r="D4875" s="12" t="str">
        <f>IF(C4875="","",VLOOKUP(C4875,'3.工程情報'!$C$6:$D$501,2,FALSE))</f>
        <v/>
      </c>
      <c r="E4875" s="165"/>
      <c r="F4875" s="170"/>
      <c r="G4875" s="189" t="str">
        <f t="shared" si="76"/>
        <v/>
      </c>
      <c r="H4875" s="19"/>
      <c r="I4875" s="19"/>
      <c r="J4875" s="176" t="str">
        <f>IF(AND(C4875&lt;&gt;"",COUNTIF('3.工程情報'!$C$6:$C$501,C4875)=0),"工程記号が3.工程情報に存在しません。","")</f>
        <v/>
      </c>
    </row>
    <row r="4876" spans="2:10" ht="18" customHeight="1">
      <c r="B4876" s="166"/>
      <c r="C4876" s="165"/>
      <c r="D4876" s="12" t="str">
        <f>IF(C4876="","",VLOOKUP(C4876,'3.工程情報'!$C$6:$D$501,2,FALSE))</f>
        <v/>
      </c>
      <c r="E4876" s="165"/>
      <c r="F4876" s="170"/>
      <c r="G4876" s="189" t="str">
        <f t="shared" si="76"/>
        <v/>
      </c>
      <c r="H4876" s="19"/>
      <c r="I4876" s="19"/>
      <c r="J4876" s="176" t="str">
        <f>IF(AND(C4876&lt;&gt;"",COUNTIF('3.工程情報'!$C$6:$C$501,C4876)=0),"工程記号が3.工程情報に存在しません。","")</f>
        <v/>
      </c>
    </row>
    <row r="4877" spans="2:10" ht="18" customHeight="1">
      <c r="B4877" s="166"/>
      <c r="C4877" s="165"/>
      <c r="D4877" s="12" t="str">
        <f>IF(C4877="","",VLOOKUP(C4877,'3.工程情報'!$C$6:$D$501,2,FALSE))</f>
        <v/>
      </c>
      <c r="E4877" s="165"/>
      <c r="F4877" s="170"/>
      <c r="G4877" s="189" t="str">
        <f t="shared" si="76"/>
        <v/>
      </c>
      <c r="H4877" s="19"/>
      <c r="I4877" s="19"/>
      <c r="J4877" s="176" t="str">
        <f>IF(AND(C4877&lt;&gt;"",COUNTIF('3.工程情報'!$C$6:$C$501,C4877)=0),"工程記号が3.工程情報に存在しません。","")</f>
        <v/>
      </c>
    </row>
    <row r="4878" spans="2:10" ht="18" customHeight="1">
      <c r="B4878" s="166"/>
      <c r="C4878" s="165"/>
      <c r="D4878" s="12" t="str">
        <f>IF(C4878="","",VLOOKUP(C4878,'3.工程情報'!$C$6:$D$501,2,FALSE))</f>
        <v/>
      </c>
      <c r="E4878" s="165"/>
      <c r="F4878" s="170"/>
      <c r="G4878" s="189" t="str">
        <f t="shared" si="76"/>
        <v/>
      </c>
      <c r="H4878" s="19"/>
      <c r="I4878" s="19"/>
      <c r="J4878" s="176" t="str">
        <f>IF(AND(C4878&lt;&gt;"",COUNTIF('3.工程情報'!$C$6:$C$501,C4878)=0),"工程記号が3.工程情報に存在しません。","")</f>
        <v/>
      </c>
    </row>
    <row r="4879" spans="2:10" ht="18" customHeight="1">
      <c r="B4879" s="166"/>
      <c r="C4879" s="165"/>
      <c r="D4879" s="12" t="str">
        <f>IF(C4879="","",VLOOKUP(C4879,'3.工程情報'!$C$6:$D$501,2,FALSE))</f>
        <v/>
      </c>
      <c r="E4879" s="165"/>
      <c r="F4879" s="170"/>
      <c r="G4879" s="189" t="str">
        <f t="shared" si="76"/>
        <v/>
      </c>
      <c r="H4879" s="19"/>
      <c r="I4879" s="19"/>
      <c r="J4879" s="176" t="str">
        <f>IF(AND(C4879&lt;&gt;"",COUNTIF('3.工程情報'!$C$6:$C$501,C4879)=0),"工程記号が3.工程情報に存在しません。","")</f>
        <v/>
      </c>
    </row>
    <row r="4880" spans="2:10" ht="18" customHeight="1">
      <c r="B4880" s="166"/>
      <c r="C4880" s="165"/>
      <c r="D4880" s="12" t="str">
        <f>IF(C4880="","",VLOOKUP(C4880,'3.工程情報'!$C$6:$D$501,2,FALSE))</f>
        <v/>
      </c>
      <c r="E4880" s="165"/>
      <c r="F4880" s="170"/>
      <c r="G4880" s="189" t="str">
        <f t="shared" si="76"/>
        <v/>
      </c>
      <c r="H4880" s="19"/>
      <c r="I4880" s="19"/>
      <c r="J4880" s="176" t="str">
        <f>IF(AND(C4880&lt;&gt;"",COUNTIF('3.工程情報'!$C$6:$C$501,C4880)=0),"工程記号が3.工程情報に存在しません。","")</f>
        <v/>
      </c>
    </row>
    <row r="4881" spans="2:10" ht="18" customHeight="1">
      <c r="B4881" s="166"/>
      <c r="C4881" s="165"/>
      <c r="D4881" s="12" t="str">
        <f>IF(C4881="","",VLOOKUP(C4881,'3.工程情報'!$C$6:$D$501,2,FALSE))</f>
        <v/>
      </c>
      <c r="E4881" s="165"/>
      <c r="F4881" s="170"/>
      <c r="G4881" s="189" t="str">
        <f t="shared" si="76"/>
        <v/>
      </c>
      <c r="H4881" s="19"/>
      <c r="I4881" s="19"/>
      <c r="J4881" s="176" t="str">
        <f>IF(AND(C4881&lt;&gt;"",COUNTIF('3.工程情報'!$C$6:$C$501,C4881)=0),"工程記号が3.工程情報に存在しません。","")</f>
        <v/>
      </c>
    </row>
    <row r="4882" spans="2:10" ht="18" customHeight="1">
      <c r="B4882" s="166"/>
      <c r="C4882" s="165"/>
      <c r="D4882" s="12" t="str">
        <f>IF(C4882="","",VLOOKUP(C4882,'3.工程情報'!$C$6:$D$501,2,FALSE))</f>
        <v/>
      </c>
      <c r="E4882" s="165"/>
      <c r="F4882" s="170"/>
      <c r="G4882" s="189" t="str">
        <f t="shared" si="76"/>
        <v/>
      </c>
      <c r="H4882" s="19"/>
      <c r="I4882" s="19"/>
      <c r="J4882" s="176" t="str">
        <f>IF(AND(C4882&lt;&gt;"",COUNTIF('3.工程情報'!$C$6:$C$501,C4882)=0),"工程記号が3.工程情報に存在しません。","")</f>
        <v/>
      </c>
    </row>
    <row r="4883" spans="2:10" ht="18" customHeight="1">
      <c r="B4883" s="166"/>
      <c r="C4883" s="165"/>
      <c r="D4883" s="12" t="str">
        <f>IF(C4883="","",VLOOKUP(C4883,'3.工程情報'!$C$6:$D$501,2,FALSE))</f>
        <v/>
      </c>
      <c r="E4883" s="165"/>
      <c r="F4883" s="170"/>
      <c r="G4883" s="189" t="str">
        <f t="shared" si="76"/>
        <v/>
      </c>
      <c r="H4883" s="19"/>
      <c r="I4883" s="19"/>
      <c r="J4883" s="176" t="str">
        <f>IF(AND(C4883&lt;&gt;"",COUNTIF('3.工程情報'!$C$6:$C$501,C4883)=0),"工程記号が3.工程情報に存在しません。","")</f>
        <v/>
      </c>
    </row>
    <row r="4884" spans="2:10" ht="18" customHeight="1">
      <c r="B4884" s="166"/>
      <c r="C4884" s="165"/>
      <c r="D4884" s="12" t="str">
        <f>IF(C4884="","",VLOOKUP(C4884,'3.工程情報'!$C$6:$D$501,2,FALSE))</f>
        <v/>
      </c>
      <c r="E4884" s="165"/>
      <c r="F4884" s="170"/>
      <c r="G4884" s="189" t="str">
        <f t="shared" si="76"/>
        <v/>
      </c>
      <c r="H4884" s="19"/>
      <c r="I4884" s="19"/>
      <c r="J4884" s="176" t="str">
        <f>IF(AND(C4884&lt;&gt;"",COUNTIF('3.工程情報'!$C$6:$C$501,C4884)=0),"工程記号が3.工程情報に存在しません。","")</f>
        <v/>
      </c>
    </row>
    <row r="4885" spans="2:10" ht="18" customHeight="1">
      <c r="B4885" s="166"/>
      <c r="C4885" s="165"/>
      <c r="D4885" s="12" t="str">
        <f>IF(C4885="","",VLOOKUP(C4885,'3.工程情報'!$C$6:$D$501,2,FALSE))</f>
        <v/>
      </c>
      <c r="E4885" s="165"/>
      <c r="F4885" s="170"/>
      <c r="G4885" s="189" t="str">
        <f t="shared" si="76"/>
        <v/>
      </c>
      <c r="H4885" s="19"/>
      <c r="I4885" s="19"/>
      <c r="J4885" s="176" t="str">
        <f>IF(AND(C4885&lt;&gt;"",COUNTIF('3.工程情報'!$C$6:$C$501,C4885)=0),"工程記号が3.工程情報に存在しません。","")</f>
        <v/>
      </c>
    </row>
    <row r="4886" spans="2:10" ht="18" customHeight="1">
      <c r="B4886" s="166"/>
      <c r="C4886" s="165"/>
      <c r="D4886" s="12" t="str">
        <f>IF(C4886="","",VLOOKUP(C4886,'3.工程情報'!$C$6:$D$501,2,FALSE))</f>
        <v/>
      </c>
      <c r="E4886" s="165"/>
      <c r="F4886" s="170"/>
      <c r="G4886" s="189" t="str">
        <f t="shared" si="76"/>
        <v/>
      </c>
      <c r="H4886" s="19"/>
      <c r="I4886" s="19"/>
      <c r="J4886" s="176" t="str">
        <f>IF(AND(C4886&lt;&gt;"",COUNTIF('3.工程情報'!$C$6:$C$501,C4886)=0),"工程記号が3.工程情報に存在しません。","")</f>
        <v/>
      </c>
    </row>
    <row r="4887" spans="2:10" ht="18" customHeight="1">
      <c r="B4887" s="166"/>
      <c r="C4887" s="165"/>
      <c r="D4887" s="12" t="str">
        <f>IF(C4887="","",VLOOKUP(C4887,'3.工程情報'!$C$6:$D$501,2,FALSE))</f>
        <v/>
      </c>
      <c r="E4887" s="165"/>
      <c r="F4887" s="170"/>
      <c r="G4887" s="189" t="str">
        <f t="shared" si="76"/>
        <v/>
      </c>
      <c r="H4887" s="19"/>
      <c r="I4887" s="19"/>
      <c r="J4887" s="176" t="str">
        <f>IF(AND(C4887&lt;&gt;"",COUNTIF('3.工程情報'!$C$6:$C$501,C4887)=0),"工程記号が3.工程情報に存在しません。","")</f>
        <v/>
      </c>
    </row>
    <row r="4888" spans="2:10" ht="18" customHeight="1">
      <c r="B4888" s="166"/>
      <c r="C4888" s="165"/>
      <c r="D4888" s="12" t="str">
        <f>IF(C4888="","",VLOOKUP(C4888,'3.工程情報'!$C$6:$D$501,2,FALSE))</f>
        <v/>
      </c>
      <c r="E4888" s="165"/>
      <c r="F4888" s="170"/>
      <c r="G4888" s="189" t="str">
        <f t="shared" si="76"/>
        <v/>
      </c>
      <c r="H4888" s="19"/>
      <c r="I4888" s="19"/>
      <c r="J4888" s="176" t="str">
        <f>IF(AND(C4888&lt;&gt;"",COUNTIF('3.工程情報'!$C$6:$C$501,C4888)=0),"工程記号が3.工程情報に存在しません。","")</f>
        <v/>
      </c>
    </row>
    <row r="4889" spans="2:10" ht="18" customHeight="1">
      <c r="B4889" s="166"/>
      <c r="C4889" s="165"/>
      <c r="D4889" s="12" t="str">
        <f>IF(C4889="","",VLOOKUP(C4889,'3.工程情報'!$C$6:$D$501,2,FALSE))</f>
        <v/>
      </c>
      <c r="E4889" s="165"/>
      <c r="F4889" s="170"/>
      <c r="G4889" s="189" t="str">
        <f t="shared" si="76"/>
        <v/>
      </c>
      <c r="H4889" s="19"/>
      <c r="I4889" s="19"/>
      <c r="J4889" s="176" t="str">
        <f>IF(AND(C4889&lt;&gt;"",COUNTIF('3.工程情報'!$C$6:$C$501,C4889)=0),"工程記号が3.工程情報に存在しません。","")</f>
        <v/>
      </c>
    </row>
    <row r="4890" spans="2:10" ht="18" customHeight="1">
      <c r="B4890" s="166"/>
      <c r="C4890" s="165"/>
      <c r="D4890" s="12" t="str">
        <f>IF(C4890="","",VLOOKUP(C4890,'3.工程情報'!$C$6:$D$501,2,FALSE))</f>
        <v/>
      </c>
      <c r="E4890" s="165"/>
      <c r="F4890" s="170"/>
      <c r="G4890" s="189" t="str">
        <f t="shared" si="76"/>
        <v/>
      </c>
      <c r="H4890" s="19"/>
      <c r="I4890" s="19"/>
      <c r="J4890" s="176" t="str">
        <f>IF(AND(C4890&lt;&gt;"",COUNTIF('3.工程情報'!$C$6:$C$501,C4890)=0),"工程記号が3.工程情報に存在しません。","")</f>
        <v/>
      </c>
    </row>
    <row r="4891" spans="2:10" ht="18" customHeight="1">
      <c r="B4891" s="166"/>
      <c r="C4891" s="165"/>
      <c r="D4891" s="12" t="str">
        <f>IF(C4891="","",VLOOKUP(C4891,'3.工程情報'!$C$6:$D$501,2,FALSE))</f>
        <v/>
      </c>
      <c r="E4891" s="165"/>
      <c r="F4891" s="170"/>
      <c r="G4891" s="189" t="str">
        <f t="shared" si="76"/>
        <v/>
      </c>
      <c r="H4891" s="19"/>
      <c r="I4891" s="19"/>
      <c r="J4891" s="176" t="str">
        <f>IF(AND(C4891&lt;&gt;"",COUNTIF('3.工程情報'!$C$6:$C$501,C4891)=0),"工程記号が3.工程情報に存在しません。","")</f>
        <v/>
      </c>
    </row>
    <row r="4892" spans="2:10" ht="18" customHeight="1">
      <c r="B4892" s="166"/>
      <c r="C4892" s="165"/>
      <c r="D4892" s="12" t="str">
        <f>IF(C4892="","",VLOOKUP(C4892,'3.工程情報'!$C$6:$D$501,2,FALSE))</f>
        <v/>
      </c>
      <c r="E4892" s="165"/>
      <c r="F4892" s="170"/>
      <c r="G4892" s="189" t="str">
        <f t="shared" si="76"/>
        <v/>
      </c>
      <c r="H4892" s="19"/>
      <c r="I4892" s="19"/>
      <c r="J4892" s="176" t="str">
        <f>IF(AND(C4892&lt;&gt;"",COUNTIF('3.工程情報'!$C$6:$C$501,C4892)=0),"工程記号が3.工程情報に存在しません。","")</f>
        <v/>
      </c>
    </row>
    <row r="4893" spans="2:10" ht="18" customHeight="1">
      <c r="B4893" s="166"/>
      <c r="C4893" s="165"/>
      <c r="D4893" s="12" t="str">
        <f>IF(C4893="","",VLOOKUP(C4893,'3.工程情報'!$C$6:$D$501,2,FALSE))</f>
        <v/>
      </c>
      <c r="E4893" s="165"/>
      <c r="F4893" s="170"/>
      <c r="G4893" s="189" t="str">
        <f t="shared" si="76"/>
        <v/>
      </c>
      <c r="H4893" s="19"/>
      <c r="I4893" s="19"/>
      <c r="J4893" s="176" t="str">
        <f>IF(AND(C4893&lt;&gt;"",COUNTIF('3.工程情報'!$C$6:$C$501,C4893)=0),"工程記号が3.工程情報に存在しません。","")</f>
        <v/>
      </c>
    </row>
    <row r="4894" spans="2:10" ht="18" customHeight="1">
      <c r="B4894" s="166"/>
      <c r="C4894" s="165"/>
      <c r="D4894" s="12" t="str">
        <f>IF(C4894="","",VLOOKUP(C4894,'3.工程情報'!$C$6:$D$501,2,FALSE))</f>
        <v/>
      </c>
      <c r="E4894" s="165"/>
      <c r="F4894" s="170"/>
      <c r="G4894" s="189" t="str">
        <f t="shared" si="76"/>
        <v/>
      </c>
      <c r="H4894" s="19"/>
      <c r="I4894" s="19"/>
      <c r="J4894" s="176" t="str">
        <f>IF(AND(C4894&lt;&gt;"",COUNTIF('3.工程情報'!$C$6:$C$501,C4894)=0),"工程記号が3.工程情報に存在しません。","")</f>
        <v/>
      </c>
    </row>
    <row r="4895" spans="2:10" ht="18" customHeight="1">
      <c r="B4895" s="166"/>
      <c r="C4895" s="165"/>
      <c r="D4895" s="12" t="str">
        <f>IF(C4895="","",VLOOKUP(C4895,'3.工程情報'!$C$6:$D$501,2,FALSE))</f>
        <v/>
      </c>
      <c r="E4895" s="165"/>
      <c r="F4895" s="170"/>
      <c r="G4895" s="189" t="str">
        <f t="shared" si="76"/>
        <v/>
      </c>
      <c r="H4895" s="19"/>
      <c r="I4895" s="19"/>
      <c r="J4895" s="176" t="str">
        <f>IF(AND(C4895&lt;&gt;"",COUNTIF('3.工程情報'!$C$6:$C$501,C4895)=0),"工程記号が3.工程情報に存在しません。","")</f>
        <v/>
      </c>
    </row>
    <row r="4896" spans="2:10" ht="18" customHeight="1">
      <c r="B4896" s="166"/>
      <c r="C4896" s="165"/>
      <c r="D4896" s="12" t="str">
        <f>IF(C4896="","",VLOOKUP(C4896,'3.工程情報'!$C$6:$D$501,2,FALSE))</f>
        <v/>
      </c>
      <c r="E4896" s="165"/>
      <c r="F4896" s="170"/>
      <c r="G4896" s="189" t="str">
        <f t="shared" si="76"/>
        <v/>
      </c>
      <c r="H4896" s="19"/>
      <c r="I4896" s="19"/>
      <c r="J4896" s="176" t="str">
        <f>IF(AND(C4896&lt;&gt;"",COUNTIF('3.工程情報'!$C$6:$C$501,C4896)=0),"工程記号が3.工程情報に存在しません。","")</f>
        <v/>
      </c>
    </row>
    <row r="4897" spans="2:10" ht="18" customHeight="1">
      <c r="B4897" s="166"/>
      <c r="C4897" s="165"/>
      <c r="D4897" s="12" t="str">
        <f>IF(C4897="","",VLOOKUP(C4897,'3.工程情報'!$C$6:$D$501,2,FALSE))</f>
        <v/>
      </c>
      <c r="E4897" s="165"/>
      <c r="F4897" s="170"/>
      <c r="G4897" s="189" t="str">
        <f t="shared" si="76"/>
        <v/>
      </c>
      <c r="H4897" s="19"/>
      <c r="I4897" s="19"/>
      <c r="J4897" s="176" t="str">
        <f>IF(AND(C4897&lt;&gt;"",COUNTIF('3.工程情報'!$C$6:$C$501,C4897)=0),"工程記号が3.工程情報に存在しません。","")</f>
        <v/>
      </c>
    </row>
    <row r="4898" spans="2:10" ht="18" customHeight="1">
      <c r="B4898" s="166"/>
      <c r="C4898" s="165"/>
      <c r="D4898" s="12" t="str">
        <f>IF(C4898="","",VLOOKUP(C4898,'3.工程情報'!$C$6:$D$501,2,FALSE))</f>
        <v/>
      </c>
      <c r="E4898" s="165"/>
      <c r="F4898" s="170"/>
      <c r="G4898" s="189" t="str">
        <f t="shared" si="76"/>
        <v/>
      </c>
      <c r="H4898" s="19"/>
      <c r="I4898" s="19"/>
      <c r="J4898" s="176" t="str">
        <f>IF(AND(C4898&lt;&gt;"",COUNTIF('3.工程情報'!$C$6:$C$501,C4898)=0),"工程記号が3.工程情報に存在しません。","")</f>
        <v/>
      </c>
    </row>
    <row r="4899" spans="2:10" ht="18" customHeight="1">
      <c r="B4899" s="166"/>
      <c r="C4899" s="165"/>
      <c r="D4899" s="12" t="str">
        <f>IF(C4899="","",VLOOKUP(C4899,'3.工程情報'!$C$6:$D$501,2,FALSE))</f>
        <v/>
      </c>
      <c r="E4899" s="165"/>
      <c r="F4899" s="170"/>
      <c r="G4899" s="189" t="str">
        <f t="shared" si="76"/>
        <v/>
      </c>
      <c r="H4899" s="19"/>
      <c r="I4899" s="19"/>
      <c r="J4899" s="176" t="str">
        <f>IF(AND(C4899&lt;&gt;"",COUNTIF('3.工程情報'!$C$6:$C$501,C4899)=0),"工程記号が3.工程情報に存在しません。","")</f>
        <v/>
      </c>
    </row>
    <row r="4900" spans="2:10" ht="18" customHeight="1">
      <c r="B4900" s="166"/>
      <c r="C4900" s="165"/>
      <c r="D4900" s="12" t="str">
        <f>IF(C4900="","",VLOOKUP(C4900,'3.工程情報'!$C$6:$D$501,2,FALSE))</f>
        <v/>
      </c>
      <c r="E4900" s="165"/>
      <c r="F4900" s="170"/>
      <c r="G4900" s="189" t="str">
        <f t="shared" si="76"/>
        <v/>
      </c>
      <c r="H4900" s="19"/>
      <c r="I4900" s="19"/>
      <c r="J4900" s="176" t="str">
        <f>IF(AND(C4900&lt;&gt;"",COUNTIF('3.工程情報'!$C$6:$C$501,C4900)=0),"工程記号が3.工程情報に存在しません。","")</f>
        <v/>
      </c>
    </row>
    <row r="4901" spans="2:10" ht="18" customHeight="1">
      <c r="B4901" s="166"/>
      <c r="C4901" s="165"/>
      <c r="D4901" s="12" t="str">
        <f>IF(C4901="","",VLOOKUP(C4901,'3.工程情報'!$C$6:$D$501,2,FALSE))</f>
        <v/>
      </c>
      <c r="E4901" s="165"/>
      <c r="F4901" s="170"/>
      <c r="G4901" s="189" t="str">
        <f t="shared" si="76"/>
        <v/>
      </c>
      <c r="H4901" s="19"/>
      <c r="I4901" s="19"/>
      <c r="J4901" s="176" t="str">
        <f>IF(AND(C4901&lt;&gt;"",COUNTIF('3.工程情報'!$C$6:$C$501,C4901)=0),"工程記号が3.工程情報に存在しません。","")</f>
        <v/>
      </c>
    </row>
    <row r="4902" spans="2:10" ht="18" customHeight="1">
      <c r="B4902" s="166"/>
      <c r="C4902" s="165"/>
      <c r="D4902" s="12" t="str">
        <f>IF(C4902="","",VLOOKUP(C4902,'3.工程情報'!$C$6:$D$501,2,FALSE))</f>
        <v/>
      </c>
      <c r="E4902" s="165"/>
      <c r="F4902" s="170"/>
      <c r="G4902" s="189" t="str">
        <f t="shared" si="76"/>
        <v/>
      </c>
      <c r="H4902" s="19"/>
      <c r="I4902" s="19"/>
      <c r="J4902" s="176" t="str">
        <f>IF(AND(C4902&lt;&gt;"",COUNTIF('3.工程情報'!$C$6:$C$501,C4902)=0),"工程記号が3.工程情報に存在しません。","")</f>
        <v/>
      </c>
    </row>
    <row r="4903" spans="2:10" ht="18" customHeight="1">
      <c r="B4903" s="166"/>
      <c r="C4903" s="165"/>
      <c r="D4903" s="12" t="str">
        <f>IF(C4903="","",VLOOKUP(C4903,'3.工程情報'!$C$6:$D$501,2,FALSE))</f>
        <v/>
      </c>
      <c r="E4903" s="165"/>
      <c r="F4903" s="170"/>
      <c r="G4903" s="189" t="str">
        <f t="shared" si="76"/>
        <v/>
      </c>
      <c r="H4903" s="19"/>
      <c r="I4903" s="19"/>
      <c r="J4903" s="176" t="str">
        <f>IF(AND(C4903&lt;&gt;"",COUNTIF('3.工程情報'!$C$6:$C$501,C4903)=0),"工程記号が3.工程情報に存在しません。","")</f>
        <v/>
      </c>
    </row>
    <row r="4904" spans="2:10" ht="18" customHeight="1">
      <c r="B4904" s="166"/>
      <c r="C4904" s="165"/>
      <c r="D4904" s="12" t="str">
        <f>IF(C4904="","",VLOOKUP(C4904,'3.工程情報'!$C$6:$D$501,2,FALSE))</f>
        <v/>
      </c>
      <c r="E4904" s="165"/>
      <c r="F4904" s="170"/>
      <c r="G4904" s="189" t="str">
        <f t="shared" si="76"/>
        <v/>
      </c>
      <c r="H4904" s="19"/>
      <c r="I4904" s="19"/>
      <c r="J4904" s="176" t="str">
        <f>IF(AND(C4904&lt;&gt;"",COUNTIF('3.工程情報'!$C$6:$C$501,C4904)=0),"工程記号が3.工程情報に存在しません。","")</f>
        <v/>
      </c>
    </row>
    <row r="4905" spans="2:10" ht="18" customHeight="1">
      <c r="B4905" s="166"/>
      <c r="C4905" s="165"/>
      <c r="D4905" s="12" t="str">
        <f>IF(C4905="","",VLOOKUP(C4905,'3.工程情報'!$C$6:$D$501,2,FALSE))</f>
        <v/>
      </c>
      <c r="E4905" s="165"/>
      <c r="F4905" s="170"/>
      <c r="G4905" s="189" t="str">
        <f t="shared" si="76"/>
        <v/>
      </c>
      <c r="H4905" s="19"/>
      <c r="I4905" s="19"/>
      <c r="J4905" s="176" t="str">
        <f>IF(AND(C4905&lt;&gt;"",COUNTIF('3.工程情報'!$C$6:$C$501,C4905)=0),"工程記号が3.工程情報に存在しません。","")</f>
        <v/>
      </c>
    </row>
    <row r="4906" spans="2:10" ht="18" customHeight="1">
      <c r="B4906" s="166"/>
      <c r="C4906" s="165"/>
      <c r="D4906" s="12" t="str">
        <f>IF(C4906="","",VLOOKUP(C4906,'3.工程情報'!$C$6:$D$501,2,FALSE))</f>
        <v/>
      </c>
      <c r="E4906" s="165"/>
      <c r="F4906" s="170"/>
      <c r="G4906" s="189" t="str">
        <f t="shared" si="76"/>
        <v/>
      </c>
      <c r="H4906" s="19"/>
      <c r="I4906" s="19"/>
      <c r="J4906" s="176" t="str">
        <f>IF(AND(C4906&lt;&gt;"",COUNTIF('3.工程情報'!$C$6:$C$501,C4906)=0),"工程記号が3.工程情報に存在しません。","")</f>
        <v/>
      </c>
    </row>
    <row r="4907" spans="2:10" ht="18" customHeight="1">
      <c r="B4907" s="166"/>
      <c r="C4907" s="165"/>
      <c r="D4907" s="12" t="str">
        <f>IF(C4907="","",VLOOKUP(C4907,'3.工程情報'!$C$6:$D$501,2,FALSE))</f>
        <v/>
      </c>
      <c r="E4907" s="165"/>
      <c r="F4907" s="170"/>
      <c r="G4907" s="189" t="str">
        <f t="shared" si="76"/>
        <v/>
      </c>
      <c r="H4907" s="19"/>
      <c r="I4907" s="19"/>
      <c r="J4907" s="176" t="str">
        <f>IF(AND(C4907&lt;&gt;"",COUNTIF('3.工程情報'!$C$6:$C$501,C4907)=0),"工程記号が3.工程情報に存在しません。","")</f>
        <v/>
      </c>
    </row>
    <row r="4908" spans="2:10" ht="18" customHeight="1">
      <c r="B4908" s="166"/>
      <c r="C4908" s="165"/>
      <c r="D4908" s="12" t="str">
        <f>IF(C4908="","",VLOOKUP(C4908,'3.工程情報'!$C$6:$D$501,2,FALSE))</f>
        <v/>
      </c>
      <c r="E4908" s="165"/>
      <c r="F4908" s="170"/>
      <c r="G4908" s="189" t="str">
        <f t="shared" si="76"/>
        <v/>
      </c>
      <c r="H4908" s="19"/>
      <c r="I4908" s="19"/>
      <c r="J4908" s="176" t="str">
        <f>IF(AND(C4908&lt;&gt;"",COUNTIF('3.工程情報'!$C$6:$C$501,C4908)=0),"工程記号が3.工程情報に存在しません。","")</f>
        <v/>
      </c>
    </row>
    <row r="4909" spans="2:10" ht="18" customHeight="1">
      <c r="B4909" s="166"/>
      <c r="C4909" s="165"/>
      <c r="D4909" s="12" t="str">
        <f>IF(C4909="","",VLOOKUP(C4909,'3.工程情報'!$C$6:$D$501,2,FALSE))</f>
        <v/>
      </c>
      <c r="E4909" s="165"/>
      <c r="F4909" s="170"/>
      <c r="G4909" s="189" t="str">
        <f t="shared" si="76"/>
        <v/>
      </c>
      <c r="H4909" s="19"/>
      <c r="I4909" s="19"/>
      <c r="J4909" s="176" t="str">
        <f>IF(AND(C4909&lt;&gt;"",COUNTIF('3.工程情報'!$C$6:$C$501,C4909)=0),"工程記号が3.工程情報に存在しません。","")</f>
        <v/>
      </c>
    </row>
    <row r="4910" spans="2:10" ht="18" customHeight="1">
      <c r="B4910" s="166"/>
      <c r="C4910" s="165"/>
      <c r="D4910" s="12" t="str">
        <f>IF(C4910="","",VLOOKUP(C4910,'3.工程情報'!$C$6:$D$501,2,FALSE))</f>
        <v/>
      </c>
      <c r="E4910" s="165"/>
      <c r="F4910" s="170"/>
      <c r="G4910" s="189" t="str">
        <f t="shared" si="76"/>
        <v/>
      </c>
      <c r="H4910" s="19"/>
      <c r="I4910" s="19"/>
      <c r="J4910" s="176" t="str">
        <f>IF(AND(C4910&lt;&gt;"",COUNTIF('3.工程情報'!$C$6:$C$501,C4910)=0),"工程記号が3.工程情報に存在しません。","")</f>
        <v/>
      </c>
    </row>
    <row r="4911" spans="2:10" ht="18" customHeight="1">
      <c r="B4911" s="166"/>
      <c r="C4911" s="165"/>
      <c r="D4911" s="12" t="str">
        <f>IF(C4911="","",VLOOKUP(C4911,'3.工程情報'!$C$6:$D$501,2,FALSE))</f>
        <v/>
      </c>
      <c r="E4911" s="165"/>
      <c r="F4911" s="170"/>
      <c r="G4911" s="189" t="str">
        <f t="shared" si="76"/>
        <v/>
      </c>
      <c r="H4911" s="19"/>
      <c r="I4911" s="19"/>
      <c r="J4911" s="176" t="str">
        <f>IF(AND(C4911&lt;&gt;"",COUNTIF('3.工程情報'!$C$6:$C$501,C4911)=0),"工程記号が3.工程情報に存在しません。","")</f>
        <v/>
      </c>
    </row>
    <row r="4912" spans="2:10" ht="18" customHeight="1">
      <c r="B4912" s="166"/>
      <c r="C4912" s="165"/>
      <c r="D4912" s="12" t="str">
        <f>IF(C4912="","",VLOOKUP(C4912,'3.工程情報'!$C$6:$D$501,2,FALSE))</f>
        <v/>
      </c>
      <c r="E4912" s="165"/>
      <c r="F4912" s="170"/>
      <c r="G4912" s="189" t="str">
        <f t="shared" si="76"/>
        <v/>
      </c>
      <c r="H4912" s="19"/>
      <c r="I4912" s="19"/>
      <c r="J4912" s="176" t="str">
        <f>IF(AND(C4912&lt;&gt;"",COUNTIF('3.工程情報'!$C$6:$C$501,C4912)=0),"工程記号が3.工程情報に存在しません。","")</f>
        <v/>
      </c>
    </row>
    <row r="4913" spans="2:10" ht="18" customHeight="1">
      <c r="B4913" s="166"/>
      <c r="C4913" s="165"/>
      <c r="D4913" s="12" t="str">
        <f>IF(C4913="","",VLOOKUP(C4913,'3.工程情報'!$C$6:$D$501,2,FALSE))</f>
        <v/>
      </c>
      <c r="E4913" s="165"/>
      <c r="F4913" s="170"/>
      <c r="G4913" s="189" t="str">
        <f t="shared" si="76"/>
        <v/>
      </c>
      <c r="H4913" s="19"/>
      <c r="I4913" s="19"/>
      <c r="J4913" s="176" t="str">
        <f>IF(AND(C4913&lt;&gt;"",COUNTIF('3.工程情報'!$C$6:$C$501,C4913)=0),"工程記号が3.工程情報に存在しません。","")</f>
        <v/>
      </c>
    </row>
    <row r="4914" spans="2:10" ht="18" customHeight="1">
      <c r="B4914" s="166"/>
      <c r="C4914" s="165"/>
      <c r="D4914" s="12" t="str">
        <f>IF(C4914="","",VLOOKUP(C4914,'3.工程情報'!$C$6:$D$501,2,FALSE))</f>
        <v/>
      </c>
      <c r="E4914" s="165"/>
      <c r="F4914" s="170"/>
      <c r="G4914" s="189" t="str">
        <f t="shared" si="76"/>
        <v/>
      </c>
      <c r="H4914" s="19"/>
      <c r="I4914" s="19"/>
      <c r="J4914" s="176" t="str">
        <f>IF(AND(C4914&lt;&gt;"",COUNTIF('3.工程情報'!$C$6:$C$501,C4914)=0),"工程記号が3.工程情報に存在しません。","")</f>
        <v/>
      </c>
    </row>
    <row r="4915" spans="2:10" ht="18" customHeight="1">
      <c r="B4915" s="166"/>
      <c r="C4915" s="165"/>
      <c r="D4915" s="12" t="str">
        <f>IF(C4915="","",VLOOKUP(C4915,'3.工程情報'!$C$6:$D$501,2,FALSE))</f>
        <v/>
      </c>
      <c r="E4915" s="165"/>
      <c r="F4915" s="170"/>
      <c r="G4915" s="189" t="str">
        <f t="shared" si="76"/>
        <v/>
      </c>
      <c r="H4915" s="19"/>
      <c r="I4915" s="19"/>
      <c r="J4915" s="176" t="str">
        <f>IF(AND(C4915&lt;&gt;"",COUNTIF('3.工程情報'!$C$6:$C$501,C4915)=0),"工程記号が3.工程情報に存在しません。","")</f>
        <v/>
      </c>
    </row>
    <row r="4916" spans="2:10" ht="18" customHeight="1">
      <c r="B4916" s="166"/>
      <c r="C4916" s="165"/>
      <c r="D4916" s="12" t="str">
        <f>IF(C4916="","",VLOOKUP(C4916,'3.工程情報'!$C$6:$D$501,2,FALSE))</f>
        <v/>
      </c>
      <c r="E4916" s="165"/>
      <c r="F4916" s="170"/>
      <c r="G4916" s="189" t="str">
        <f t="shared" si="76"/>
        <v/>
      </c>
      <c r="H4916" s="19"/>
      <c r="I4916" s="19"/>
      <c r="J4916" s="176" t="str">
        <f>IF(AND(C4916&lt;&gt;"",COUNTIF('3.工程情報'!$C$6:$C$501,C4916)=0),"工程記号が3.工程情報に存在しません。","")</f>
        <v/>
      </c>
    </row>
    <row r="4917" spans="2:10" ht="18" customHeight="1">
      <c r="B4917" s="166"/>
      <c r="C4917" s="165"/>
      <c r="D4917" s="12" t="str">
        <f>IF(C4917="","",VLOOKUP(C4917,'3.工程情報'!$C$6:$D$501,2,FALSE))</f>
        <v/>
      </c>
      <c r="E4917" s="165"/>
      <c r="F4917" s="170"/>
      <c r="G4917" s="189" t="str">
        <f t="shared" si="76"/>
        <v/>
      </c>
      <c r="H4917" s="19"/>
      <c r="I4917" s="19"/>
      <c r="J4917" s="176" t="str">
        <f>IF(AND(C4917&lt;&gt;"",COUNTIF('3.工程情報'!$C$6:$C$501,C4917)=0),"工程記号が3.工程情報に存在しません。","")</f>
        <v/>
      </c>
    </row>
    <row r="4918" spans="2:10" ht="18" customHeight="1">
      <c r="B4918" s="166"/>
      <c r="C4918" s="165"/>
      <c r="D4918" s="12" t="str">
        <f>IF(C4918="","",VLOOKUP(C4918,'3.工程情報'!$C$6:$D$501,2,FALSE))</f>
        <v/>
      </c>
      <c r="E4918" s="165"/>
      <c r="F4918" s="170"/>
      <c r="G4918" s="189" t="str">
        <f t="shared" si="76"/>
        <v/>
      </c>
      <c r="H4918" s="19"/>
      <c r="I4918" s="19"/>
      <c r="J4918" s="176" t="str">
        <f>IF(AND(C4918&lt;&gt;"",COUNTIF('3.工程情報'!$C$6:$C$501,C4918)=0),"工程記号が3.工程情報に存在しません。","")</f>
        <v/>
      </c>
    </row>
    <row r="4919" spans="2:10" ht="18" customHeight="1">
      <c r="B4919" s="166"/>
      <c r="C4919" s="165"/>
      <c r="D4919" s="12" t="str">
        <f>IF(C4919="","",VLOOKUP(C4919,'3.工程情報'!$C$6:$D$501,2,FALSE))</f>
        <v/>
      </c>
      <c r="E4919" s="165"/>
      <c r="F4919" s="170"/>
      <c r="G4919" s="189" t="str">
        <f t="shared" si="76"/>
        <v/>
      </c>
      <c r="H4919" s="19"/>
      <c r="I4919" s="19"/>
      <c r="J4919" s="176" t="str">
        <f>IF(AND(C4919&lt;&gt;"",COUNTIF('3.工程情報'!$C$6:$C$501,C4919)=0),"工程記号が3.工程情報に存在しません。","")</f>
        <v/>
      </c>
    </row>
    <row r="4920" spans="2:10" ht="18" customHeight="1">
      <c r="B4920" s="166"/>
      <c r="C4920" s="165"/>
      <c r="D4920" s="12" t="str">
        <f>IF(C4920="","",VLOOKUP(C4920,'3.工程情報'!$C$6:$D$501,2,FALSE))</f>
        <v/>
      </c>
      <c r="E4920" s="165"/>
      <c r="F4920" s="170"/>
      <c r="G4920" s="189" t="str">
        <f t="shared" si="76"/>
        <v/>
      </c>
      <c r="H4920" s="19"/>
      <c r="I4920" s="19"/>
      <c r="J4920" s="176" t="str">
        <f>IF(AND(C4920&lt;&gt;"",COUNTIF('3.工程情報'!$C$6:$C$501,C4920)=0),"工程記号が3.工程情報に存在しません。","")</f>
        <v/>
      </c>
    </row>
    <row r="4921" spans="2:10" ht="18" customHeight="1">
      <c r="B4921" s="166"/>
      <c r="C4921" s="165"/>
      <c r="D4921" s="12" t="str">
        <f>IF(C4921="","",VLOOKUP(C4921,'3.工程情報'!$C$6:$D$501,2,FALSE))</f>
        <v/>
      </c>
      <c r="E4921" s="165"/>
      <c r="F4921" s="170"/>
      <c r="G4921" s="189" t="str">
        <f t="shared" si="76"/>
        <v/>
      </c>
      <c r="H4921" s="19"/>
      <c r="I4921" s="19"/>
      <c r="J4921" s="176" t="str">
        <f>IF(AND(C4921&lt;&gt;"",COUNTIF('3.工程情報'!$C$6:$C$501,C4921)=0),"工程記号が3.工程情報に存在しません。","")</f>
        <v/>
      </c>
    </row>
    <row r="4922" spans="2:10" ht="18" customHeight="1">
      <c r="B4922" s="166"/>
      <c r="C4922" s="165"/>
      <c r="D4922" s="12" t="str">
        <f>IF(C4922="","",VLOOKUP(C4922,'3.工程情報'!$C$6:$D$501,2,FALSE))</f>
        <v/>
      </c>
      <c r="E4922" s="165"/>
      <c r="F4922" s="170"/>
      <c r="G4922" s="189" t="str">
        <f t="shared" si="76"/>
        <v/>
      </c>
      <c r="H4922" s="19"/>
      <c r="I4922" s="19"/>
      <c r="J4922" s="176" t="str">
        <f>IF(AND(C4922&lt;&gt;"",COUNTIF('3.工程情報'!$C$6:$C$501,C4922)=0),"工程記号が3.工程情報に存在しません。","")</f>
        <v/>
      </c>
    </row>
    <row r="4923" spans="2:10" ht="18" customHeight="1">
      <c r="B4923" s="166"/>
      <c r="C4923" s="165"/>
      <c r="D4923" s="12" t="str">
        <f>IF(C4923="","",VLOOKUP(C4923,'3.工程情報'!$C$6:$D$501,2,FALSE))</f>
        <v/>
      </c>
      <c r="E4923" s="165"/>
      <c r="F4923" s="170"/>
      <c r="G4923" s="189" t="str">
        <f t="shared" si="76"/>
        <v/>
      </c>
      <c r="H4923" s="19"/>
      <c r="I4923" s="19"/>
      <c r="J4923" s="176" t="str">
        <f>IF(AND(C4923&lt;&gt;"",COUNTIF('3.工程情報'!$C$6:$C$501,C4923)=0),"工程記号が3.工程情報に存在しません。","")</f>
        <v/>
      </c>
    </row>
    <row r="4924" spans="2:10" ht="18" customHeight="1">
      <c r="B4924" s="166"/>
      <c r="C4924" s="165"/>
      <c r="D4924" s="12" t="str">
        <f>IF(C4924="","",VLOOKUP(C4924,'3.工程情報'!$C$6:$D$501,2,FALSE))</f>
        <v/>
      </c>
      <c r="E4924" s="165"/>
      <c r="F4924" s="170"/>
      <c r="G4924" s="189" t="str">
        <f t="shared" si="76"/>
        <v/>
      </c>
      <c r="H4924" s="19"/>
      <c r="I4924" s="19"/>
      <c r="J4924" s="176" t="str">
        <f>IF(AND(C4924&lt;&gt;"",COUNTIF('3.工程情報'!$C$6:$C$501,C4924)=0),"工程記号が3.工程情報に存在しません。","")</f>
        <v/>
      </c>
    </row>
    <row r="4925" spans="2:10" ht="18" customHeight="1">
      <c r="B4925" s="166"/>
      <c r="C4925" s="165"/>
      <c r="D4925" s="12" t="str">
        <f>IF(C4925="","",VLOOKUP(C4925,'3.工程情報'!$C$6:$D$501,2,FALSE))</f>
        <v/>
      </c>
      <c r="E4925" s="165"/>
      <c r="F4925" s="170"/>
      <c r="G4925" s="189" t="str">
        <f t="shared" si="76"/>
        <v/>
      </c>
      <c r="H4925" s="19"/>
      <c r="I4925" s="19"/>
      <c r="J4925" s="176" t="str">
        <f>IF(AND(C4925&lt;&gt;"",COUNTIF('3.工程情報'!$C$6:$C$501,C4925)=0),"工程記号が3.工程情報に存在しません。","")</f>
        <v/>
      </c>
    </row>
    <row r="4926" spans="2:10" ht="18" customHeight="1">
      <c r="B4926" s="166"/>
      <c r="C4926" s="165"/>
      <c r="D4926" s="12" t="str">
        <f>IF(C4926="","",VLOOKUP(C4926,'3.工程情報'!$C$6:$D$501,2,FALSE))</f>
        <v/>
      </c>
      <c r="E4926" s="165"/>
      <c r="F4926" s="170"/>
      <c r="G4926" s="189" t="str">
        <f t="shared" si="76"/>
        <v/>
      </c>
      <c r="H4926" s="19"/>
      <c r="I4926" s="19"/>
      <c r="J4926" s="176" t="str">
        <f>IF(AND(C4926&lt;&gt;"",COUNTIF('3.工程情報'!$C$6:$C$501,C4926)=0),"工程記号が3.工程情報に存在しません。","")</f>
        <v/>
      </c>
    </row>
    <row r="4927" spans="2:10" ht="18" customHeight="1">
      <c r="B4927" s="166"/>
      <c r="C4927" s="165"/>
      <c r="D4927" s="12" t="str">
        <f>IF(C4927="","",VLOOKUP(C4927,'3.工程情報'!$C$6:$D$501,2,FALSE))</f>
        <v/>
      </c>
      <c r="E4927" s="165"/>
      <c r="F4927" s="170"/>
      <c r="G4927" s="189" t="str">
        <f t="shared" si="76"/>
        <v/>
      </c>
      <c r="H4927" s="19"/>
      <c r="I4927" s="19"/>
      <c r="J4927" s="176" t="str">
        <f>IF(AND(C4927&lt;&gt;"",COUNTIF('3.工程情報'!$C$6:$C$501,C4927)=0),"工程記号が3.工程情報に存在しません。","")</f>
        <v/>
      </c>
    </row>
    <row r="4928" spans="2:10" ht="18" customHeight="1">
      <c r="B4928" s="166"/>
      <c r="C4928" s="165"/>
      <c r="D4928" s="12" t="str">
        <f>IF(C4928="","",VLOOKUP(C4928,'3.工程情報'!$C$6:$D$501,2,FALSE))</f>
        <v/>
      </c>
      <c r="E4928" s="165"/>
      <c r="F4928" s="170"/>
      <c r="G4928" s="189" t="str">
        <f t="shared" si="76"/>
        <v/>
      </c>
      <c r="H4928" s="19"/>
      <c r="I4928" s="19"/>
      <c r="J4928" s="176" t="str">
        <f>IF(AND(C4928&lt;&gt;"",COUNTIF('3.工程情報'!$C$6:$C$501,C4928)=0),"工程記号が3.工程情報に存在しません。","")</f>
        <v/>
      </c>
    </row>
    <row r="4929" spans="2:10" ht="18" customHeight="1">
      <c r="B4929" s="166"/>
      <c r="C4929" s="165"/>
      <c r="D4929" s="12" t="str">
        <f>IF(C4929="","",VLOOKUP(C4929,'3.工程情報'!$C$6:$D$501,2,FALSE))</f>
        <v/>
      </c>
      <c r="E4929" s="165"/>
      <c r="F4929" s="170"/>
      <c r="G4929" s="189" t="str">
        <f t="shared" si="76"/>
        <v/>
      </c>
      <c r="H4929" s="19"/>
      <c r="I4929" s="19"/>
      <c r="J4929" s="176" t="str">
        <f>IF(AND(C4929&lt;&gt;"",COUNTIF('3.工程情報'!$C$6:$C$501,C4929)=0),"工程記号が3.工程情報に存在しません。","")</f>
        <v/>
      </c>
    </row>
    <row r="4930" spans="2:10" ht="18" customHeight="1">
      <c r="B4930" s="166"/>
      <c r="C4930" s="165"/>
      <c r="D4930" s="12" t="str">
        <f>IF(C4930="","",VLOOKUP(C4930,'3.工程情報'!$C$6:$D$501,2,FALSE))</f>
        <v/>
      </c>
      <c r="E4930" s="165"/>
      <c r="F4930" s="170"/>
      <c r="G4930" s="189" t="str">
        <f t="shared" si="76"/>
        <v/>
      </c>
      <c r="H4930" s="19"/>
      <c r="I4930" s="19"/>
      <c r="J4930" s="176" t="str">
        <f>IF(AND(C4930&lt;&gt;"",COUNTIF('3.工程情報'!$C$6:$C$501,C4930)=0),"工程記号が3.工程情報に存在しません。","")</f>
        <v/>
      </c>
    </row>
    <row r="4931" spans="2:10" ht="18" customHeight="1">
      <c r="B4931" s="166"/>
      <c r="C4931" s="165"/>
      <c r="D4931" s="12" t="str">
        <f>IF(C4931="","",VLOOKUP(C4931,'3.工程情報'!$C$6:$D$501,2,FALSE))</f>
        <v/>
      </c>
      <c r="E4931" s="165"/>
      <c r="F4931" s="170"/>
      <c r="G4931" s="189" t="str">
        <f t="shared" si="76"/>
        <v/>
      </c>
      <c r="H4931" s="19"/>
      <c r="I4931" s="19"/>
      <c r="J4931" s="176" t="str">
        <f>IF(AND(C4931&lt;&gt;"",COUNTIF('3.工程情報'!$C$6:$C$501,C4931)=0),"工程記号が3.工程情報に存在しません。","")</f>
        <v/>
      </c>
    </row>
    <row r="4932" spans="2:10" ht="18" customHeight="1">
      <c r="B4932" s="166"/>
      <c r="C4932" s="165"/>
      <c r="D4932" s="12" t="str">
        <f>IF(C4932="","",VLOOKUP(C4932,'3.工程情報'!$C$6:$D$501,2,FALSE))</f>
        <v/>
      </c>
      <c r="E4932" s="165"/>
      <c r="F4932" s="170"/>
      <c r="G4932" s="189" t="str">
        <f t="shared" si="76"/>
        <v/>
      </c>
      <c r="H4932" s="19"/>
      <c r="I4932" s="19"/>
      <c r="J4932" s="176" t="str">
        <f>IF(AND(C4932&lt;&gt;"",COUNTIF('3.工程情報'!$C$6:$C$501,C4932)=0),"工程記号が3.工程情報に存在しません。","")</f>
        <v/>
      </c>
    </row>
    <row r="4933" spans="2:10" ht="18" customHeight="1">
      <c r="B4933" s="166"/>
      <c r="C4933" s="165"/>
      <c r="D4933" s="12" t="str">
        <f>IF(C4933="","",VLOOKUP(C4933,'3.工程情報'!$C$6:$D$501,2,FALSE))</f>
        <v/>
      </c>
      <c r="E4933" s="165"/>
      <c r="F4933" s="170"/>
      <c r="G4933" s="189" t="str">
        <f t="shared" si="76"/>
        <v/>
      </c>
      <c r="H4933" s="19"/>
      <c r="I4933" s="19"/>
      <c r="J4933" s="176" t="str">
        <f>IF(AND(C4933&lt;&gt;"",COUNTIF('3.工程情報'!$C$6:$C$501,C4933)=0),"工程記号が3.工程情報に存在しません。","")</f>
        <v/>
      </c>
    </row>
    <row r="4934" spans="2:10" ht="18" customHeight="1">
      <c r="B4934" s="166"/>
      <c r="C4934" s="165"/>
      <c r="D4934" s="12" t="str">
        <f>IF(C4934="","",VLOOKUP(C4934,'3.工程情報'!$C$6:$D$501,2,FALSE))</f>
        <v/>
      </c>
      <c r="E4934" s="165"/>
      <c r="F4934" s="170"/>
      <c r="G4934" s="189" t="str">
        <f t="shared" ref="G4934:G4997" si="77">C4934&amp;E4934</f>
        <v/>
      </c>
      <c r="H4934" s="19"/>
      <c r="I4934" s="19"/>
      <c r="J4934" s="176" t="str">
        <f>IF(AND(C4934&lt;&gt;"",COUNTIF('3.工程情報'!$C$6:$C$501,C4934)=0),"工程記号が3.工程情報に存在しません。","")</f>
        <v/>
      </c>
    </row>
    <row r="4935" spans="2:10" ht="18" customHeight="1">
      <c r="B4935" s="166"/>
      <c r="C4935" s="165"/>
      <c r="D4935" s="12" t="str">
        <f>IF(C4935="","",VLOOKUP(C4935,'3.工程情報'!$C$6:$D$501,2,FALSE))</f>
        <v/>
      </c>
      <c r="E4935" s="165"/>
      <c r="F4935" s="170"/>
      <c r="G4935" s="189" t="str">
        <f t="shared" si="77"/>
        <v/>
      </c>
      <c r="H4935" s="19"/>
      <c r="I4935" s="19"/>
      <c r="J4935" s="176" t="str">
        <f>IF(AND(C4935&lt;&gt;"",COUNTIF('3.工程情報'!$C$6:$C$501,C4935)=0),"工程記号が3.工程情報に存在しません。","")</f>
        <v/>
      </c>
    </row>
    <row r="4936" spans="2:10" ht="18" customHeight="1">
      <c r="B4936" s="166"/>
      <c r="C4936" s="165"/>
      <c r="D4936" s="12" t="str">
        <f>IF(C4936="","",VLOOKUP(C4936,'3.工程情報'!$C$6:$D$501,2,FALSE))</f>
        <v/>
      </c>
      <c r="E4936" s="165"/>
      <c r="F4936" s="170"/>
      <c r="G4936" s="189" t="str">
        <f t="shared" si="77"/>
        <v/>
      </c>
      <c r="H4936" s="19"/>
      <c r="I4936" s="19"/>
      <c r="J4936" s="176" t="str">
        <f>IF(AND(C4936&lt;&gt;"",COUNTIF('3.工程情報'!$C$6:$C$501,C4936)=0),"工程記号が3.工程情報に存在しません。","")</f>
        <v/>
      </c>
    </row>
    <row r="4937" spans="2:10" ht="18" customHeight="1">
      <c r="B4937" s="166"/>
      <c r="C4937" s="165"/>
      <c r="D4937" s="12" t="str">
        <f>IF(C4937="","",VLOOKUP(C4937,'3.工程情報'!$C$6:$D$501,2,FALSE))</f>
        <v/>
      </c>
      <c r="E4937" s="165"/>
      <c r="F4937" s="170"/>
      <c r="G4937" s="189" t="str">
        <f t="shared" si="77"/>
        <v/>
      </c>
      <c r="H4937" s="19"/>
      <c r="I4937" s="19"/>
      <c r="J4937" s="176" t="str">
        <f>IF(AND(C4937&lt;&gt;"",COUNTIF('3.工程情報'!$C$6:$C$501,C4937)=0),"工程記号が3.工程情報に存在しません。","")</f>
        <v/>
      </c>
    </row>
    <row r="4938" spans="2:10" ht="18" customHeight="1">
      <c r="B4938" s="166"/>
      <c r="C4938" s="165"/>
      <c r="D4938" s="12" t="str">
        <f>IF(C4938="","",VLOOKUP(C4938,'3.工程情報'!$C$6:$D$501,2,FALSE))</f>
        <v/>
      </c>
      <c r="E4938" s="165"/>
      <c r="F4938" s="170"/>
      <c r="G4938" s="189" t="str">
        <f t="shared" si="77"/>
        <v/>
      </c>
      <c r="H4938" s="19"/>
      <c r="I4938" s="19"/>
      <c r="J4938" s="176" t="str">
        <f>IF(AND(C4938&lt;&gt;"",COUNTIF('3.工程情報'!$C$6:$C$501,C4938)=0),"工程記号が3.工程情報に存在しません。","")</f>
        <v/>
      </c>
    </row>
    <row r="4939" spans="2:10" ht="18" customHeight="1">
      <c r="B4939" s="166"/>
      <c r="C4939" s="165"/>
      <c r="D4939" s="12" t="str">
        <f>IF(C4939="","",VLOOKUP(C4939,'3.工程情報'!$C$6:$D$501,2,FALSE))</f>
        <v/>
      </c>
      <c r="E4939" s="165"/>
      <c r="F4939" s="170"/>
      <c r="G4939" s="189" t="str">
        <f t="shared" si="77"/>
        <v/>
      </c>
      <c r="H4939" s="19"/>
      <c r="I4939" s="19"/>
      <c r="J4939" s="176" t="str">
        <f>IF(AND(C4939&lt;&gt;"",COUNTIF('3.工程情報'!$C$6:$C$501,C4939)=0),"工程記号が3.工程情報に存在しません。","")</f>
        <v/>
      </c>
    </row>
    <row r="4940" spans="2:10" ht="18" customHeight="1">
      <c r="B4940" s="166"/>
      <c r="C4940" s="165"/>
      <c r="D4940" s="12" t="str">
        <f>IF(C4940="","",VLOOKUP(C4940,'3.工程情報'!$C$6:$D$501,2,FALSE))</f>
        <v/>
      </c>
      <c r="E4940" s="165"/>
      <c r="F4940" s="170"/>
      <c r="G4940" s="189" t="str">
        <f t="shared" si="77"/>
        <v/>
      </c>
      <c r="H4940" s="19"/>
      <c r="I4940" s="19"/>
      <c r="J4940" s="176" t="str">
        <f>IF(AND(C4940&lt;&gt;"",COUNTIF('3.工程情報'!$C$6:$C$501,C4940)=0),"工程記号が3.工程情報に存在しません。","")</f>
        <v/>
      </c>
    </row>
    <row r="4941" spans="2:10" ht="18" customHeight="1">
      <c r="B4941" s="166"/>
      <c r="C4941" s="165"/>
      <c r="D4941" s="12" t="str">
        <f>IF(C4941="","",VLOOKUP(C4941,'3.工程情報'!$C$6:$D$501,2,FALSE))</f>
        <v/>
      </c>
      <c r="E4941" s="165"/>
      <c r="F4941" s="170"/>
      <c r="G4941" s="189" t="str">
        <f t="shared" si="77"/>
        <v/>
      </c>
      <c r="H4941" s="19"/>
      <c r="I4941" s="19"/>
      <c r="J4941" s="176" t="str">
        <f>IF(AND(C4941&lt;&gt;"",COUNTIF('3.工程情報'!$C$6:$C$501,C4941)=0),"工程記号が3.工程情報に存在しません。","")</f>
        <v/>
      </c>
    </row>
    <row r="4942" spans="2:10" ht="18" customHeight="1">
      <c r="B4942" s="166"/>
      <c r="C4942" s="165"/>
      <c r="D4942" s="12" t="str">
        <f>IF(C4942="","",VLOOKUP(C4942,'3.工程情報'!$C$6:$D$501,2,FALSE))</f>
        <v/>
      </c>
      <c r="E4942" s="165"/>
      <c r="F4942" s="170"/>
      <c r="G4942" s="189" t="str">
        <f t="shared" si="77"/>
        <v/>
      </c>
      <c r="H4942" s="19"/>
      <c r="I4942" s="19"/>
      <c r="J4942" s="176" t="str">
        <f>IF(AND(C4942&lt;&gt;"",COUNTIF('3.工程情報'!$C$6:$C$501,C4942)=0),"工程記号が3.工程情報に存在しません。","")</f>
        <v/>
      </c>
    </row>
    <row r="4943" spans="2:10" ht="18" customHeight="1">
      <c r="B4943" s="166"/>
      <c r="C4943" s="165"/>
      <c r="D4943" s="12" t="str">
        <f>IF(C4943="","",VLOOKUP(C4943,'3.工程情報'!$C$6:$D$501,2,FALSE))</f>
        <v/>
      </c>
      <c r="E4943" s="165"/>
      <c r="F4943" s="170"/>
      <c r="G4943" s="189" t="str">
        <f t="shared" si="77"/>
        <v/>
      </c>
      <c r="H4943" s="19"/>
      <c r="I4943" s="19"/>
      <c r="J4943" s="176" t="str">
        <f>IF(AND(C4943&lt;&gt;"",COUNTIF('3.工程情報'!$C$6:$C$501,C4943)=0),"工程記号が3.工程情報に存在しません。","")</f>
        <v/>
      </c>
    </row>
    <row r="4944" spans="2:10" ht="18" customHeight="1">
      <c r="B4944" s="166"/>
      <c r="C4944" s="165"/>
      <c r="D4944" s="12" t="str">
        <f>IF(C4944="","",VLOOKUP(C4944,'3.工程情報'!$C$6:$D$501,2,FALSE))</f>
        <v/>
      </c>
      <c r="E4944" s="165"/>
      <c r="F4944" s="170"/>
      <c r="G4944" s="189" t="str">
        <f t="shared" si="77"/>
        <v/>
      </c>
      <c r="H4944" s="19"/>
      <c r="I4944" s="19"/>
      <c r="J4944" s="176" t="str">
        <f>IF(AND(C4944&lt;&gt;"",COUNTIF('3.工程情報'!$C$6:$C$501,C4944)=0),"工程記号が3.工程情報に存在しません。","")</f>
        <v/>
      </c>
    </row>
    <row r="4945" spans="2:10" ht="18" customHeight="1">
      <c r="B4945" s="166"/>
      <c r="C4945" s="165"/>
      <c r="D4945" s="12" t="str">
        <f>IF(C4945="","",VLOOKUP(C4945,'3.工程情報'!$C$6:$D$501,2,FALSE))</f>
        <v/>
      </c>
      <c r="E4945" s="165"/>
      <c r="F4945" s="170"/>
      <c r="G4945" s="189" t="str">
        <f t="shared" si="77"/>
        <v/>
      </c>
      <c r="H4945" s="19"/>
      <c r="I4945" s="19"/>
      <c r="J4945" s="176" t="str">
        <f>IF(AND(C4945&lt;&gt;"",COUNTIF('3.工程情報'!$C$6:$C$501,C4945)=0),"工程記号が3.工程情報に存在しません。","")</f>
        <v/>
      </c>
    </row>
    <row r="4946" spans="2:10" ht="18" customHeight="1">
      <c r="B4946" s="166"/>
      <c r="C4946" s="165"/>
      <c r="D4946" s="12" t="str">
        <f>IF(C4946="","",VLOOKUP(C4946,'3.工程情報'!$C$6:$D$501,2,FALSE))</f>
        <v/>
      </c>
      <c r="E4946" s="165"/>
      <c r="F4946" s="170"/>
      <c r="G4946" s="189" t="str">
        <f t="shared" si="77"/>
        <v/>
      </c>
      <c r="H4946" s="19"/>
      <c r="I4946" s="19"/>
      <c r="J4946" s="176" t="str">
        <f>IF(AND(C4946&lt;&gt;"",COUNTIF('3.工程情報'!$C$6:$C$501,C4946)=0),"工程記号が3.工程情報に存在しません。","")</f>
        <v/>
      </c>
    </row>
    <row r="4947" spans="2:10" ht="18" customHeight="1">
      <c r="B4947" s="166"/>
      <c r="C4947" s="165"/>
      <c r="D4947" s="12" t="str">
        <f>IF(C4947="","",VLOOKUP(C4947,'3.工程情報'!$C$6:$D$501,2,FALSE))</f>
        <v/>
      </c>
      <c r="E4947" s="165"/>
      <c r="F4947" s="170"/>
      <c r="G4947" s="189" t="str">
        <f t="shared" si="77"/>
        <v/>
      </c>
      <c r="H4947" s="19"/>
      <c r="I4947" s="19"/>
      <c r="J4947" s="176" t="str">
        <f>IF(AND(C4947&lt;&gt;"",COUNTIF('3.工程情報'!$C$6:$C$501,C4947)=0),"工程記号が3.工程情報に存在しません。","")</f>
        <v/>
      </c>
    </row>
    <row r="4948" spans="2:10" ht="18" customHeight="1">
      <c r="B4948" s="166"/>
      <c r="C4948" s="165"/>
      <c r="D4948" s="12" t="str">
        <f>IF(C4948="","",VLOOKUP(C4948,'3.工程情報'!$C$6:$D$501,2,FALSE))</f>
        <v/>
      </c>
      <c r="E4948" s="165"/>
      <c r="F4948" s="170"/>
      <c r="G4948" s="189" t="str">
        <f t="shared" si="77"/>
        <v/>
      </c>
      <c r="H4948" s="19"/>
      <c r="I4948" s="19"/>
      <c r="J4948" s="176" t="str">
        <f>IF(AND(C4948&lt;&gt;"",COUNTIF('3.工程情報'!$C$6:$C$501,C4948)=0),"工程記号が3.工程情報に存在しません。","")</f>
        <v/>
      </c>
    </row>
    <row r="4949" spans="2:10" ht="18" customHeight="1">
      <c r="B4949" s="166"/>
      <c r="C4949" s="165"/>
      <c r="D4949" s="12" t="str">
        <f>IF(C4949="","",VLOOKUP(C4949,'3.工程情報'!$C$6:$D$501,2,FALSE))</f>
        <v/>
      </c>
      <c r="E4949" s="165"/>
      <c r="F4949" s="170"/>
      <c r="G4949" s="189" t="str">
        <f t="shared" si="77"/>
        <v/>
      </c>
      <c r="H4949" s="19"/>
      <c r="I4949" s="19"/>
      <c r="J4949" s="176" t="str">
        <f>IF(AND(C4949&lt;&gt;"",COUNTIF('3.工程情報'!$C$6:$C$501,C4949)=0),"工程記号が3.工程情報に存在しません。","")</f>
        <v/>
      </c>
    </row>
    <row r="4950" spans="2:10" ht="18" customHeight="1">
      <c r="B4950" s="166"/>
      <c r="C4950" s="165"/>
      <c r="D4950" s="12" t="str">
        <f>IF(C4950="","",VLOOKUP(C4950,'3.工程情報'!$C$6:$D$501,2,FALSE))</f>
        <v/>
      </c>
      <c r="E4950" s="165"/>
      <c r="F4950" s="170"/>
      <c r="G4950" s="189" t="str">
        <f t="shared" si="77"/>
        <v/>
      </c>
      <c r="H4950" s="19"/>
      <c r="I4950" s="19"/>
      <c r="J4950" s="176" t="str">
        <f>IF(AND(C4950&lt;&gt;"",COUNTIF('3.工程情報'!$C$6:$C$501,C4950)=0),"工程記号が3.工程情報に存在しません。","")</f>
        <v/>
      </c>
    </row>
    <row r="4951" spans="2:10" ht="18" customHeight="1">
      <c r="B4951" s="166"/>
      <c r="C4951" s="165"/>
      <c r="D4951" s="12" t="str">
        <f>IF(C4951="","",VLOOKUP(C4951,'3.工程情報'!$C$6:$D$501,2,FALSE))</f>
        <v/>
      </c>
      <c r="E4951" s="165"/>
      <c r="F4951" s="170"/>
      <c r="G4951" s="189" t="str">
        <f t="shared" si="77"/>
        <v/>
      </c>
      <c r="H4951" s="19"/>
      <c r="I4951" s="19"/>
      <c r="J4951" s="176" t="str">
        <f>IF(AND(C4951&lt;&gt;"",COUNTIF('3.工程情報'!$C$6:$C$501,C4951)=0),"工程記号が3.工程情報に存在しません。","")</f>
        <v/>
      </c>
    </row>
    <row r="4952" spans="2:10" ht="18" customHeight="1">
      <c r="B4952" s="166"/>
      <c r="C4952" s="165"/>
      <c r="D4952" s="12" t="str">
        <f>IF(C4952="","",VLOOKUP(C4952,'3.工程情報'!$C$6:$D$501,2,FALSE))</f>
        <v/>
      </c>
      <c r="E4952" s="165"/>
      <c r="F4952" s="170"/>
      <c r="G4952" s="189" t="str">
        <f t="shared" si="77"/>
        <v/>
      </c>
      <c r="H4952" s="19"/>
      <c r="I4952" s="19"/>
      <c r="J4952" s="176" t="str">
        <f>IF(AND(C4952&lt;&gt;"",COUNTIF('3.工程情報'!$C$6:$C$501,C4952)=0),"工程記号が3.工程情報に存在しません。","")</f>
        <v/>
      </c>
    </row>
    <row r="4953" spans="2:10" ht="18" customHeight="1">
      <c r="B4953" s="166"/>
      <c r="C4953" s="165"/>
      <c r="D4953" s="12" t="str">
        <f>IF(C4953="","",VLOOKUP(C4953,'3.工程情報'!$C$6:$D$501,2,FALSE))</f>
        <v/>
      </c>
      <c r="E4953" s="165"/>
      <c r="F4953" s="170"/>
      <c r="G4953" s="189" t="str">
        <f t="shared" si="77"/>
        <v/>
      </c>
      <c r="H4953" s="19"/>
      <c r="I4953" s="19"/>
      <c r="J4953" s="176" t="str">
        <f>IF(AND(C4953&lt;&gt;"",COUNTIF('3.工程情報'!$C$6:$C$501,C4953)=0),"工程記号が3.工程情報に存在しません。","")</f>
        <v/>
      </c>
    </row>
    <row r="4954" spans="2:10" ht="18" customHeight="1">
      <c r="B4954" s="166"/>
      <c r="C4954" s="165"/>
      <c r="D4954" s="12" t="str">
        <f>IF(C4954="","",VLOOKUP(C4954,'3.工程情報'!$C$6:$D$501,2,FALSE))</f>
        <v/>
      </c>
      <c r="E4954" s="165"/>
      <c r="F4954" s="170"/>
      <c r="G4954" s="189" t="str">
        <f t="shared" si="77"/>
        <v/>
      </c>
      <c r="H4954" s="19"/>
      <c r="I4954" s="19"/>
      <c r="J4954" s="176" t="str">
        <f>IF(AND(C4954&lt;&gt;"",COUNTIF('3.工程情報'!$C$6:$C$501,C4954)=0),"工程記号が3.工程情報に存在しません。","")</f>
        <v/>
      </c>
    </row>
    <row r="4955" spans="2:10" ht="18" customHeight="1">
      <c r="B4955" s="166"/>
      <c r="C4955" s="165"/>
      <c r="D4955" s="12" t="str">
        <f>IF(C4955="","",VLOOKUP(C4955,'3.工程情報'!$C$6:$D$501,2,FALSE))</f>
        <v/>
      </c>
      <c r="E4955" s="165"/>
      <c r="F4955" s="170"/>
      <c r="G4955" s="189" t="str">
        <f t="shared" si="77"/>
        <v/>
      </c>
      <c r="H4955" s="19"/>
      <c r="I4955" s="19"/>
      <c r="J4955" s="176" t="str">
        <f>IF(AND(C4955&lt;&gt;"",COUNTIF('3.工程情報'!$C$6:$C$501,C4955)=0),"工程記号が3.工程情報に存在しません。","")</f>
        <v/>
      </c>
    </row>
    <row r="4956" spans="2:10" ht="18" customHeight="1">
      <c r="B4956" s="166"/>
      <c r="C4956" s="165"/>
      <c r="D4956" s="12" t="str">
        <f>IF(C4956="","",VLOOKUP(C4956,'3.工程情報'!$C$6:$D$501,2,FALSE))</f>
        <v/>
      </c>
      <c r="E4956" s="165"/>
      <c r="F4956" s="170"/>
      <c r="G4956" s="189" t="str">
        <f t="shared" si="77"/>
        <v/>
      </c>
      <c r="H4956" s="19"/>
      <c r="I4956" s="19"/>
      <c r="J4956" s="176" t="str">
        <f>IF(AND(C4956&lt;&gt;"",COUNTIF('3.工程情報'!$C$6:$C$501,C4956)=0),"工程記号が3.工程情報に存在しません。","")</f>
        <v/>
      </c>
    </row>
    <row r="4957" spans="2:10" ht="18" customHeight="1">
      <c r="B4957" s="166"/>
      <c r="C4957" s="165"/>
      <c r="D4957" s="12" t="str">
        <f>IF(C4957="","",VLOOKUP(C4957,'3.工程情報'!$C$6:$D$501,2,FALSE))</f>
        <v/>
      </c>
      <c r="E4957" s="165"/>
      <c r="F4957" s="170"/>
      <c r="G4957" s="189" t="str">
        <f t="shared" si="77"/>
        <v/>
      </c>
      <c r="H4957" s="19"/>
      <c r="I4957" s="19"/>
      <c r="J4957" s="176" t="str">
        <f>IF(AND(C4957&lt;&gt;"",COUNTIF('3.工程情報'!$C$6:$C$501,C4957)=0),"工程記号が3.工程情報に存在しません。","")</f>
        <v/>
      </c>
    </row>
    <row r="4958" spans="2:10" ht="18" customHeight="1">
      <c r="B4958" s="166"/>
      <c r="C4958" s="165"/>
      <c r="D4958" s="12" t="str">
        <f>IF(C4958="","",VLOOKUP(C4958,'3.工程情報'!$C$6:$D$501,2,FALSE))</f>
        <v/>
      </c>
      <c r="E4958" s="165"/>
      <c r="F4958" s="170"/>
      <c r="G4958" s="189" t="str">
        <f t="shared" si="77"/>
        <v/>
      </c>
      <c r="H4958" s="19"/>
      <c r="I4958" s="19"/>
      <c r="J4958" s="176" t="str">
        <f>IF(AND(C4958&lt;&gt;"",COUNTIF('3.工程情報'!$C$6:$C$501,C4958)=0),"工程記号が3.工程情報に存在しません。","")</f>
        <v/>
      </c>
    </row>
    <row r="4959" spans="2:10" ht="18" customHeight="1">
      <c r="B4959" s="166"/>
      <c r="C4959" s="165"/>
      <c r="D4959" s="12" t="str">
        <f>IF(C4959="","",VLOOKUP(C4959,'3.工程情報'!$C$6:$D$501,2,FALSE))</f>
        <v/>
      </c>
      <c r="E4959" s="165"/>
      <c r="F4959" s="170"/>
      <c r="G4959" s="189" t="str">
        <f t="shared" si="77"/>
        <v/>
      </c>
      <c r="H4959" s="19"/>
      <c r="I4959" s="19"/>
      <c r="J4959" s="176" t="str">
        <f>IF(AND(C4959&lt;&gt;"",COUNTIF('3.工程情報'!$C$6:$C$501,C4959)=0),"工程記号が3.工程情報に存在しません。","")</f>
        <v/>
      </c>
    </row>
    <row r="4960" spans="2:10" ht="18" customHeight="1">
      <c r="B4960" s="166"/>
      <c r="C4960" s="165"/>
      <c r="D4960" s="12" t="str">
        <f>IF(C4960="","",VLOOKUP(C4960,'3.工程情報'!$C$6:$D$501,2,FALSE))</f>
        <v/>
      </c>
      <c r="E4960" s="165"/>
      <c r="F4960" s="170"/>
      <c r="G4960" s="189" t="str">
        <f t="shared" si="77"/>
        <v/>
      </c>
      <c r="H4960" s="19"/>
      <c r="I4960" s="19"/>
      <c r="J4960" s="176" t="str">
        <f>IF(AND(C4960&lt;&gt;"",COUNTIF('3.工程情報'!$C$6:$C$501,C4960)=0),"工程記号が3.工程情報に存在しません。","")</f>
        <v/>
      </c>
    </row>
    <row r="4961" spans="2:10" ht="18" customHeight="1">
      <c r="B4961" s="166"/>
      <c r="C4961" s="165"/>
      <c r="D4961" s="12" t="str">
        <f>IF(C4961="","",VLOOKUP(C4961,'3.工程情報'!$C$6:$D$501,2,FALSE))</f>
        <v/>
      </c>
      <c r="E4961" s="165"/>
      <c r="F4961" s="170"/>
      <c r="G4961" s="189" t="str">
        <f t="shared" si="77"/>
        <v/>
      </c>
      <c r="H4961" s="19"/>
      <c r="I4961" s="19"/>
      <c r="J4961" s="176" t="str">
        <f>IF(AND(C4961&lt;&gt;"",COUNTIF('3.工程情報'!$C$6:$C$501,C4961)=0),"工程記号が3.工程情報に存在しません。","")</f>
        <v/>
      </c>
    </row>
    <row r="4962" spans="2:10" ht="18" customHeight="1">
      <c r="B4962" s="166"/>
      <c r="C4962" s="165"/>
      <c r="D4962" s="12" t="str">
        <f>IF(C4962="","",VLOOKUP(C4962,'3.工程情報'!$C$6:$D$501,2,FALSE))</f>
        <v/>
      </c>
      <c r="E4962" s="165"/>
      <c r="F4962" s="170"/>
      <c r="G4962" s="189" t="str">
        <f t="shared" si="77"/>
        <v/>
      </c>
      <c r="H4962" s="19"/>
      <c r="I4962" s="19"/>
      <c r="J4962" s="176" t="str">
        <f>IF(AND(C4962&lt;&gt;"",COUNTIF('3.工程情報'!$C$6:$C$501,C4962)=0),"工程記号が3.工程情報に存在しません。","")</f>
        <v/>
      </c>
    </row>
    <row r="4963" spans="2:10" ht="18" customHeight="1">
      <c r="B4963" s="166"/>
      <c r="C4963" s="165"/>
      <c r="D4963" s="12" t="str">
        <f>IF(C4963="","",VLOOKUP(C4963,'3.工程情報'!$C$6:$D$501,2,FALSE))</f>
        <v/>
      </c>
      <c r="E4963" s="165"/>
      <c r="F4963" s="170"/>
      <c r="G4963" s="189" t="str">
        <f t="shared" si="77"/>
        <v/>
      </c>
      <c r="H4963" s="19"/>
      <c r="I4963" s="19"/>
      <c r="J4963" s="176" t="str">
        <f>IF(AND(C4963&lt;&gt;"",COUNTIF('3.工程情報'!$C$6:$C$501,C4963)=0),"工程記号が3.工程情報に存在しません。","")</f>
        <v/>
      </c>
    </row>
    <row r="4964" spans="2:10" ht="18" customHeight="1">
      <c r="B4964" s="166"/>
      <c r="C4964" s="165"/>
      <c r="D4964" s="12" t="str">
        <f>IF(C4964="","",VLOOKUP(C4964,'3.工程情報'!$C$6:$D$501,2,FALSE))</f>
        <v/>
      </c>
      <c r="E4964" s="165"/>
      <c r="F4964" s="170"/>
      <c r="G4964" s="189" t="str">
        <f t="shared" si="77"/>
        <v/>
      </c>
      <c r="H4964" s="19"/>
      <c r="I4964" s="19"/>
      <c r="J4964" s="176" t="str">
        <f>IF(AND(C4964&lt;&gt;"",COUNTIF('3.工程情報'!$C$6:$C$501,C4964)=0),"工程記号が3.工程情報に存在しません。","")</f>
        <v/>
      </c>
    </row>
    <row r="4965" spans="2:10" ht="18" customHeight="1">
      <c r="B4965" s="166"/>
      <c r="C4965" s="165"/>
      <c r="D4965" s="12" t="str">
        <f>IF(C4965="","",VLOOKUP(C4965,'3.工程情報'!$C$6:$D$501,2,FALSE))</f>
        <v/>
      </c>
      <c r="E4965" s="165"/>
      <c r="F4965" s="170"/>
      <c r="G4965" s="189" t="str">
        <f t="shared" si="77"/>
        <v/>
      </c>
      <c r="H4965" s="19"/>
      <c r="I4965" s="19"/>
      <c r="J4965" s="176" t="str">
        <f>IF(AND(C4965&lt;&gt;"",COUNTIF('3.工程情報'!$C$6:$C$501,C4965)=0),"工程記号が3.工程情報に存在しません。","")</f>
        <v/>
      </c>
    </row>
    <row r="4966" spans="2:10" ht="18" customHeight="1">
      <c r="B4966" s="166"/>
      <c r="C4966" s="165"/>
      <c r="D4966" s="12" t="str">
        <f>IF(C4966="","",VLOOKUP(C4966,'3.工程情報'!$C$6:$D$501,2,FALSE))</f>
        <v/>
      </c>
      <c r="E4966" s="165"/>
      <c r="F4966" s="170"/>
      <c r="G4966" s="189" t="str">
        <f t="shared" si="77"/>
        <v/>
      </c>
      <c r="H4966" s="19"/>
      <c r="I4966" s="19"/>
      <c r="J4966" s="176" t="str">
        <f>IF(AND(C4966&lt;&gt;"",COUNTIF('3.工程情報'!$C$6:$C$501,C4966)=0),"工程記号が3.工程情報に存在しません。","")</f>
        <v/>
      </c>
    </row>
    <row r="4967" spans="2:10" ht="18" customHeight="1">
      <c r="B4967" s="166"/>
      <c r="C4967" s="165"/>
      <c r="D4967" s="12" t="str">
        <f>IF(C4967="","",VLOOKUP(C4967,'3.工程情報'!$C$6:$D$501,2,FALSE))</f>
        <v/>
      </c>
      <c r="E4967" s="165"/>
      <c r="F4967" s="170"/>
      <c r="G4967" s="189" t="str">
        <f t="shared" si="77"/>
        <v/>
      </c>
      <c r="H4967" s="19"/>
      <c r="I4967" s="19"/>
      <c r="J4967" s="176" t="str">
        <f>IF(AND(C4967&lt;&gt;"",COUNTIF('3.工程情報'!$C$6:$C$501,C4967)=0),"工程記号が3.工程情報に存在しません。","")</f>
        <v/>
      </c>
    </row>
    <row r="4968" spans="2:10" ht="18" customHeight="1">
      <c r="B4968" s="166"/>
      <c r="C4968" s="165"/>
      <c r="D4968" s="12" t="str">
        <f>IF(C4968="","",VLOOKUP(C4968,'3.工程情報'!$C$6:$D$501,2,FALSE))</f>
        <v/>
      </c>
      <c r="E4968" s="165"/>
      <c r="F4968" s="170"/>
      <c r="G4968" s="189" t="str">
        <f t="shared" si="77"/>
        <v/>
      </c>
      <c r="H4968" s="19"/>
      <c r="I4968" s="19"/>
      <c r="J4968" s="176" t="str">
        <f>IF(AND(C4968&lt;&gt;"",COUNTIF('3.工程情報'!$C$6:$C$501,C4968)=0),"工程記号が3.工程情報に存在しません。","")</f>
        <v/>
      </c>
    </row>
    <row r="4969" spans="2:10" ht="18" customHeight="1">
      <c r="B4969" s="166"/>
      <c r="C4969" s="165"/>
      <c r="D4969" s="12" t="str">
        <f>IF(C4969="","",VLOOKUP(C4969,'3.工程情報'!$C$6:$D$501,2,FALSE))</f>
        <v/>
      </c>
      <c r="E4969" s="165"/>
      <c r="F4969" s="170"/>
      <c r="G4969" s="189" t="str">
        <f t="shared" si="77"/>
        <v/>
      </c>
      <c r="H4969" s="19"/>
      <c r="I4969" s="19"/>
      <c r="J4969" s="176" t="str">
        <f>IF(AND(C4969&lt;&gt;"",COUNTIF('3.工程情報'!$C$6:$C$501,C4969)=0),"工程記号が3.工程情報に存在しません。","")</f>
        <v/>
      </c>
    </row>
    <row r="4970" spans="2:10" ht="18" customHeight="1">
      <c r="B4970" s="166"/>
      <c r="C4970" s="165"/>
      <c r="D4970" s="12" t="str">
        <f>IF(C4970="","",VLOOKUP(C4970,'3.工程情報'!$C$6:$D$501,2,FALSE))</f>
        <v/>
      </c>
      <c r="E4970" s="165"/>
      <c r="F4970" s="170"/>
      <c r="G4970" s="189" t="str">
        <f t="shared" si="77"/>
        <v/>
      </c>
      <c r="H4970" s="19"/>
      <c r="I4970" s="19"/>
      <c r="J4970" s="176" t="str">
        <f>IF(AND(C4970&lt;&gt;"",COUNTIF('3.工程情報'!$C$6:$C$501,C4970)=0),"工程記号が3.工程情報に存在しません。","")</f>
        <v/>
      </c>
    </row>
    <row r="4971" spans="2:10" ht="18" customHeight="1">
      <c r="B4971" s="166"/>
      <c r="C4971" s="165"/>
      <c r="D4971" s="12" t="str">
        <f>IF(C4971="","",VLOOKUP(C4971,'3.工程情報'!$C$6:$D$501,2,FALSE))</f>
        <v/>
      </c>
      <c r="E4971" s="165"/>
      <c r="F4971" s="170"/>
      <c r="G4971" s="189" t="str">
        <f t="shared" si="77"/>
        <v/>
      </c>
      <c r="H4971" s="19"/>
      <c r="I4971" s="19"/>
      <c r="J4971" s="176" t="str">
        <f>IF(AND(C4971&lt;&gt;"",COUNTIF('3.工程情報'!$C$6:$C$501,C4971)=0),"工程記号が3.工程情報に存在しません。","")</f>
        <v/>
      </c>
    </row>
    <row r="4972" spans="2:10" ht="18" customHeight="1">
      <c r="B4972" s="166"/>
      <c r="C4972" s="165"/>
      <c r="D4972" s="12" t="str">
        <f>IF(C4972="","",VLOOKUP(C4972,'3.工程情報'!$C$6:$D$501,2,FALSE))</f>
        <v/>
      </c>
      <c r="E4972" s="165"/>
      <c r="F4972" s="170"/>
      <c r="G4972" s="189" t="str">
        <f t="shared" si="77"/>
        <v/>
      </c>
      <c r="H4972" s="19"/>
      <c r="I4972" s="19"/>
      <c r="J4972" s="176" t="str">
        <f>IF(AND(C4972&lt;&gt;"",COUNTIF('3.工程情報'!$C$6:$C$501,C4972)=0),"工程記号が3.工程情報に存在しません。","")</f>
        <v/>
      </c>
    </row>
    <row r="4973" spans="2:10" ht="18" customHeight="1">
      <c r="B4973" s="166"/>
      <c r="C4973" s="165"/>
      <c r="D4973" s="12" t="str">
        <f>IF(C4973="","",VLOOKUP(C4973,'3.工程情報'!$C$6:$D$501,2,FALSE))</f>
        <v/>
      </c>
      <c r="E4973" s="165"/>
      <c r="F4973" s="170"/>
      <c r="G4973" s="189" t="str">
        <f t="shared" si="77"/>
        <v/>
      </c>
      <c r="H4973" s="19"/>
      <c r="I4973" s="19"/>
      <c r="J4973" s="176" t="str">
        <f>IF(AND(C4973&lt;&gt;"",COUNTIF('3.工程情報'!$C$6:$C$501,C4973)=0),"工程記号が3.工程情報に存在しません。","")</f>
        <v/>
      </c>
    </row>
    <row r="4974" spans="2:10" ht="18" customHeight="1">
      <c r="B4974" s="166"/>
      <c r="C4974" s="165"/>
      <c r="D4974" s="12" t="str">
        <f>IF(C4974="","",VLOOKUP(C4974,'3.工程情報'!$C$6:$D$501,2,FALSE))</f>
        <v/>
      </c>
      <c r="E4974" s="165"/>
      <c r="F4974" s="170"/>
      <c r="G4974" s="189" t="str">
        <f t="shared" si="77"/>
        <v/>
      </c>
      <c r="H4974" s="19"/>
      <c r="I4974" s="19"/>
      <c r="J4974" s="176" t="str">
        <f>IF(AND(C4974&lt;&gt;"",COUNTIF('3.工程情報'!$C$6:$C$501,C4974)=0),"工程記号が3.工程情報に存在しません。","")</f>
        <v/>
      </c>
    </row>
    <row r="4975" spans="2:10" ht="18" customHeight="1">
      <c r="B4975" s="166"/>
      <c r="C4975" s="165"/>
      <c r="D4975" s="12" t="str">
        <f>IF(C4975="","",VLOOKUP(C4975,'3.工程情報'!$C$6:$D$501,2,FALSE))</f>
        <v/>
      </c>
      <c r="E4975" s="165"/>
      <c r="F4975" s="170"/>
      <c r="G4975" s="189" t="str">
        <f t="shared" si="77"/>
        <v/>
      </c>
      <c r="H4975" s="19"/>
      <c r="I4975" s="19"/>
      <c r="J4975" s="176" t="str">
        <f>IF(AND(C4975&lt;&gt;"",COUNTIF('3.工程情報'!$C$6:$C$501,C4975)=0),"工程記号が3.工程情報に存在しません。","")</f>
        <v/>
      </c>
    </row>
    <row r="4976" spans="2:10" ht="18" customHeight="1">
      <c r="B4976" s="166"/>
      <c r="C4976" s="165"/>
      <c r="D4976" s="12" t="str">
        <f>IF(C4976="","",VLOOKUP(C4976,'3.工程情報'!$C$6:$D$501,2,FALSE))</f>
        <v/>
      </c>
      <c r="E4976" s="165"/>
      <c r="F4976" s="170"/>
      <c r="G4976" s="189" t="str">
        <f t="shared" si="77"/>
        <v/>
      </c>
      <c r="H4976" s="19"/>
      <c r="I4976" s="19"/>
      <c r="J4976" s="176" t="str">
        <f>IF(AND(C4976&lt;&gt;"",COUNTIF('3.工程情報'!$C$6:$C$501,C4976)=0),"工程記号が3.工程情報に存在しません。","")</f>
        <v/>
      </c>
    </row>
    <row r="4977" spans="2:10" ht="18" customHeight="1">
      <c r="B4977" s="166"/>
      <c r="C4977" s="165"/>
      <c r="D4977" s="12" t="str">
        <f>IF(C4977="","",VLOOKUP(C4977,'3.工程情報'!$C$6:$D$501,2,FALSE))</f>
        <v/>
      </c>
      <c r="E4977" s="165"/>
      <c r="F4977" s="170"/>
      <c r="G4977" s="189" t="str">
        <f t="shared" si="77"/>
        <v/>
      </c>
      <c r="H4977" s="19"/>
      <c r="I4977" s="19"/>
      <c r="J4977" s="176" t="str">
        <f>IF(AND(C4977&lt;&gt;"",COUNTIF('3.工程情報'!$C$6:$C$501,C4977)=0),"工程記号が3.工程情報に存在しません。","")</f>
        <v/>
      </c>
    </row>
    <row r="4978" spans="2:10" ht="18" customHeight="1">
      <c r="B4978" s="166"/>
      <c r="C4978" s="165"/>
      <c r="D4978" s="12" t="str">
        <f>IF(C4978="","",VLOOKUP(C4978,'3.工程情報'!$C$6:$D$501,2,FALSE))</f>
        <v/>
      </c>
      <c r="E4978" s="165"/>
      <c r="F4978" s="170"/>
      <c r="G4978" s="189" t="str">
        <f t="shared" si="77"/>
        <v/>
      </c>
      <c r="H4978" s="19"/>
      <c r="I4978" s="19"/>
      <c r="J4978" s="176" t="str">
        <f>IF(AND(C4978&lt;&gt;"",COUNTIF('3.工程情報'!$C$6:$C$501,C4978)=0),"工程記号が3.工程情報に存在しません。","")</f>
        <v/>
      </c>
    </row>
    <row r="4979" spans="2:10" ht="18" customHeight="1">
      <c r="B4979" s="166"/>
      <c r="C4979" s="165"/>
      <c r="D4979" s="12" t="str">
        <f>IF(C4979="","",VLOOKUP(C4979,'3.工程情報'!$C$6:$D$501,2,FALSE))</f>
        <v/>
      </c>
      <c r="E4979" s="165"/>
      <c r="F4979" s="170"/>
      <c r="G4979" s="189" t="str">
        <f t="shared" si="77"/>
        <v/>
      </c>
      <c r="H4979" s="19"/>
      <c r="I4979" s="19"/>
      <c r="J4979" s="176" t="str">
        <f>IF(AND(C4979&lt;&gt;"",COUNTIF('3.工程情報'!$C$6:$C$501,C4979)=0),"工程記号が3.工程情報に存在しません。","")</f>
        <v/>
      </c>
    </row>
    <row r="4980" spans="2:10" ht="18" customHeight="1">
      <c r="B4980" s="166"/>
      <c r="C4980" s="165"/>
      <c r="D4980" s="12" t="str">
        <f>IF(C4980="","",VLOOKUP(C4980,'3.工程情報'!$C$6:$D$501,2,FALSE))</f>
        <v/>
      </c>
      <c r="E4980" s="165"/>
      <c r="F4980" s="170"/>
      <c r="G4980" s="189" t="str">
        <f t="shared" si="77"/>
        <v/>
      </c>
      <c r="H4980" s="19"/>
      <c r="I4980" s="19"/>
      <c r="J4980" s="176" t="str">
        <f>IF(AND(C4980&lt;&gt;"",COUNTIF('3.工程情報'!$C$6:$C$501,C4980)=0),"工程記号が3.工程情報に存在しません。","")</f>
        <v/>
      </c>
    </row>
    <row r="4981" spans="2:10" ht="18" customHeight="1">
      <c r="B4981" s="166"/>
      <c r="C4981" s="165"/>
      <c r="D4981" s="12" t="str">
        <f>IF(C4981="","",VLOOKUP(C4981,'3.工程情報'!$C$6:$D$501,2,FALSE))</f>
        <v/>
      </c>
      <c r="E4981" s="165"/>
      <c r="F4981" s="170"/>
      <c r="G4981" s="189" t="str">
        <f t="shared" si="77"/>
        <v/>
      </c>
      <c r="H4981" s="19"/>
      <c r="I4981" s="19"/>
      <c r="J4981" s="176" t="str">
        <f>IF(AND(C4981&lt;&gt;"",COUNTIF('3.工程情報'!$C$6:$C$501,C4981)=0),"工程記号が3.工程情報に存在しません。","")</f>
        <v/>
      </c>
    </row>
    <row r="4982" spans="2:10" ht="18" customHeight="1">
      <c r="B4982" s="166"/>
      <c r="C4982" s="165"/>
      <c r="D4982" s="12" t="str">
        <f>IF(C4982="","",VLOOKUP(C4982,'3.工程情報'!$C$6:$D$501,2,FALSE))</f>
        <v/>
      </c>
      <c r="E4982" s="165"/>
      <c r="F4982" s="170"/>
      <c r="G4982" s="189" t="str">
        <f t="shared" si="77"/>
        <v/>
      </c>
      <c r="H4982" s="19"/>
      <c r="I4982" s="19"/>
      <c r="J4982" s="176" t="str">
        <f>IF(AND(C4982&lt;&gt;"",COUNTIF('3.工程情報'!$C$6:$C$501,C4982)=0),"工程記号が3.工程情報に存在しません。","")</f>
        <v/>
      </c>
    </row>
    <row r="4983" spans="2:10" ht="18" customHeight="1">
      <c r="B4983" s="166"/>
      <c r="C4983" s="165"/>
      <c r="D4983" s="12" t="str">
        <f>IF(C4983="","",VLOOKUP(C4983,'3.工程情報'!$C$6:$D$501,2,FALSE))</f>
        <v/>
      </c>
      <c r="E4983" s="165"/>
      <c r="F4983" s="170"/>
      <c r="G4983" s="189" t="str">
        <f t="shared" si="77"/>
        <v/>
      </c>
      <c r="H4983" s="19"/>
      <c r="I4983" s="19"/>
      <c r="J4983" s="176" t="str">
        <f>IF(AND(C4983&lt;&gt;"",COUNTIF('3.工程情報'!$C$6:$C$501,C4983)=0),"工程記号が3.工程情報に存在しません。","")</f>
        <v/>
      </c>
    </row>
    <row r="4984" spans="2:10" ht="18" customHeight="1">
      <c r="B4984" s="166"/>
      <c r="C4984" s="165"/>
      <c r="D4984" s="12" t="str">
        <f>IF(C4984="","",VLOOKUP(C4984,'3.工程情報'!$C$6:$D$501,2,FALSE))</f>
        <v/>
      </c>
      <c r="E4984" s="165"/>
      <c r="F4984" s="170"/>
      <c r="G4984" s="189" t="str">
        <f t="shared" si="77"/>
        <v/>
      </c>
      <c r="H4984" s="19"/>
      <c r="I4984" s="19"/>
      <c r="J4984" s="176" t="str">
        <f>IF(AND(C4984&lt;&gt;"",COUNTIF('3.工程情報'!$C$6:$C$501,C4984)=0),"工程記号が3.工程情報に存在しません。","")</f>
        <v/>
      </c>
    </row>
    <row r="4985" spans="2:10" ht="18" customHeight="1">
      <c r="B4985" s="166"/>
      <c r="C4985" s="165"/>
      <c r="D4985" s="12" t="str">
        <f>IF(C4985="","",VLOOKUP(C4985,'3.工程情報'!$C$6:$D$501,2,FALSE))</f>
        <v/>
      </c>
      <c r="E4985" s="165"/>
      <c r="F4985" s="170"/>
      <c r="G4985" s="189" t="str">
        <f t="shared" si="77"/>
        <v/>
      </c>
      <c r="H4985" s="19"/>
      <c r="I4985" s="19"/>
      <c r="J4985" s="176" t="str">
        <f>IF(AND(C4985&lt;&gt;"",COUNTIF('3.工程情報'!$C$6:$C$501,C4985)=0),"工程記号が3.工程情報に存在しません。","")</f>
        <v/>
      </c>
    </row>
    <row r="4986" spans="2:10" ht="18" customHeight="1">
      <c r="B4986" s="166"/>
      <c r="C4986" s="165"/>
      <c r="D4986" s="12" t="str">
        <f>IF(C4986="","",VLOOKUP(C4986,'3.工程情報'!$C$6:$D$501,2,FALSE))</f>
        <v/>
      </c>
      <c r="E4986" s="165"/>
      <c r="F4986" s="170"/>
      <c r="G4986" s="189" t="str">
        <f t="shared" si="77"/>
        <v/>
      </c>
      <c r="H4986" s="19"/>
      <c r="I4986" s="19"/>
      <c r="J4986" s="176" t="str">
        <f>IF(AND(C4986&lt;&gt;"",COUNTIF('3.工程情報'!$C$6:$C$501,C4986)=0),"工程記号が3.工程情報に存在しません。","")</f>
        <v/>
      </c>
    </row>
    <row r="4987" spans="2:10" ht="18" customHeight="1">
      <c r="B4987" s="166"/>
      <c r="C4987" s="165"/>
      <c r="D4987" s="12" t="str">
        <f>IF(C4987="","",VLOOKUP(C4987,'3.工程情報'!$C$6:$D$501,2,FALSE))</f>
        <v/>
      </c>
      <c r="E4987" s="165"/>
      <c r="F4987" s="170"/>
      <c r="G4987" s="189" t="str">
        <f t="shared" si="77"/>
        <v/>
      </c>
      <c r="H4987" s="19"/>
      <c r="I4987" s="19"/>
      <c r="J4987" s="176" t="str">
        <f>IF(AND(C4987&lt;&gt;"",COUNTIF('3.工程情報'!$C$6:$C$501,C4987)=0),"工程記号が3.工程情報に存在しません。","")</f>
        <v/>
      </c>
    </row>
    <row r="4988" spans="2:10" ht="18" customHeight="1">
      <c r="B4988" s="166"/>
      <c r="C4988" s="165"/>
      <c r="D4988" s="12" t="str">
        <f>IF(C4988="","",VLOOKUP(C4988,'3.工程情報'!$C$6:$D$501,2,FALSE))</f>
        <v/>
      </c>
      <c r="E4988" s="165"/>
      <c r="F4988" s="170"/>
      <c r="G4988" s="189" t="str">
        <f t="shared" si="77"/>
        <v/>
      </c>
      <c r="H4988" s="19"/>
      <c r="I4988" s="19"/>
      <c r="J4988" s="176" t="str">
        <f>IF(AND(C4988&lt;&gt;"",COUNTIF('3.工程情報'!$C$6:$C$501,C4988)=0),"工程記号が3.工程情報に存在しません。","")</f>
        <v/>
      </c>
    </row>
    <row r="4989" spans="2:10" ht="18" customHeight="1">
      <c r="B4989" s="166"/>
      <c r="C4989" s="165"/>
      <c r="D4989" s="12" t="str">
        <f>IF(C4989="","",VLOOKUP(C4989,'3.工程情報'!$C$6:$D$501,2,FALSE))</f>
        <v/>
      </c>
      <c r="E4989" s="165"/>
      <c r="F4989" s="170"/>
      <c r="G4989" s="189" t="str">
        <f t="shared" si="77"/>
        <v/>
      </c>
      <c r="H4989" s="19"/>
      <c r="I4989" s="19"/>
      <c r="J4989" s="176" t="str">
        <f>IF(AND(C4989&lt;&gt;"",COUNTIF('3.工程情報'!$C$6:$C$501,C4989)=0),"工程記号が3.工程情報に存在しません。","")</f>
        <v/>
      </c>
    </row>
    <row r="4990" spans="2:10" ht="18" customHeight="1">
      <c r="B4990" s="166"/>
      <c r="C4990" s="165"/>
      <c r="D4990" s="12" t="str">
        <f>IF(C4990="","",VLOOKUP(C4990,'3.工程情報'!$C$6:$D$501,2,FALSE))</f>
        <v/>
      </c>
      <c r="E4990" s="165"/>
      <c r="F4990" s="170"/>
      <c r="G4990" s="189" t="str">
        <f t="shared" si="77"/>
        <v/>
      </c>
      <c r="H4990" s="19"/>
      <c r="I4990" s="19"/>
      <c r="J4990" s="176" t="str">
        <f>IF(AND(C4990&lt;&gt;"",COUNTIF('3.工程情報'!$C$6:$C$501,C4990)=0),"工程記号が3.工程情報に存在しません。","")</f>
        <v/>
      </c>
    </row>
    <row r="4991" spans="2:10" ht="18" customHeight="1">
      <c r="B4991" s="166"/>
      <c r="C4991" s="165"/>
      <c r="D4991" s="12" t="str">
        <f>IF(C4991="","",VLOOKUP(C4991,'3.工程情報'!$C$6:$D$501,2,FALSE))</f>
        <v/>
      </c>
      <c r="E4991" s="165"/>
      <c r="F4991" s="170"/>
      <c r="G4991" s="189" t="str">
        <f t="shared" si="77"/>
        <v/>
      </c>
      <c r="H4991" s="19"/>
      <c r="I4991" s="19"/>
      <c r="J4991" s="176" t="str">
        <f>IF(AND(C4991&lt;&gt;"",COUNTIF('3.工程情報'!$C$6:$C$501,C4991)=0),"工程記号が3.工程情報に存在しません。","")</f>
        <v/>
      </c>
    </row>
    <row r="4992" spans="2:10" ht="18" customHeight="1">
      <c r="B4992" s="166"/>
      <c r="C4992" s="165"/>
      <c r="D4992" s="12" t="str">
        <f>IF(C4992="","",VLOOKUP(C4992,'3.工程情報'!$C$6:$D$501,2,FALSE))</f>
        <v/>
      </c>
      <c r="E4992" s="165"/>
      <c r="F4992" s="170"/>
      <c r="G4992" s="189" t="str">
        <f t="shared" si="77"/>
        <v/>
      </c>
      <c r="H4992" s="19"/>
      <c r="I4992" s="19"/>
      <c r="J4992" s="176" t="str">
        <f>IF(AND(C4992&lt;&gt;"",COUNTIF('3.工程情報'!$C$6:$C$501,C4992)=0),"工程記号が3.工程情報に存在しません。","")</f>
        <v/>
      </c>
    </row>
    <row r="4993" spans="2:10" ht="18" customHeight="1">
      <c r="B4993" s="166"/>
      <c r="C4993" s="165"/>
      <c r="D4993" s="12" t="str">
        <f>IF(C4993="","",VLOOKUP(C4993,'3.工程情報'!$C$6:$D$501,2,FALSE))</f>
        <v/>
      </c>
      <c r="E4993" s="165"/>
      <c r="F4993" s="170"/>
      <c r="G4993" s="189" t="str">
        <f t="shared" si="77"/>
        <v/>
      </c>
      <c r="H4993" s="19"/>
      <c r="I4993" s="19"/>
      <c r="J4993" s="176" t="str">
        <f>IF(AND(C4993&lt;&gt;"",COUNTIF('3.工程情報'!$C$6:$C$501,C4993)=0),"工程記号が3.工程情報に存在しません。","")</f>
        <v/>
      </c>
    </row>
    <row r="4994" spans="2:10" ht="18" customHeight="1">
      <c r="B4994" s="166"/>
      <c r="C4994" s="165"/>
      <c r="D4994" s="12" t="str">
        <f>IF(C4994="","",VLOOKUP(C4994,'3.工程情報'!$C$6:$D$501,2,FALSE))</f>
        <v/>
      </c>
      <c r="E4994" s="165"/>
      <c r="F4994" s="170"/>
      <c r="G4994" s="189" t="str">
        <f t="shared" si="77"/>
        <v/>
      </c>
      <c r="H4994" s="19"/>
      <c r="I4994" s="19"/>
      <c r="J4994" s="176" t="str">
        <f>IF(AND(C4994&lt;&gt;"",COUNTIF('3.工程情報'!$C$6:$C$501,C4994)=0),"工程記号が3.工程情報に存在しません。","")</f>
        <v/>
      </c>
    </row>
    <row r="4995" spans="2:10" ht="18" customHeight="1">
      <c r="B4995" s="166"/>
      <c r="C4995" s="165"/>
      <c r="D4995" s="12" t="str">
        <f>IF(C4995="","",VLOOKUP(C4995,'3.工程情報'!$C$6:$D$501,2,FALSE))</f>
        <v/>
      </c>
      <c r="E4995" s="165"/>
      <c r="F4995" s="170"/>
      <c r="G4995" s="189" t="str">
        <f t="shared" si="77"/>
        <v/>
      </c>
      <c r="H4995" s="19"/>
      <c r="I4995" s="19"/>
      <c r="J4995" s="176" t="str">
        <f>IF(AND(C4995&lt;&gt;"",COUNTIF('3.工程情報'!$C$6:$C$501,C4995)=0),"工程記号が3.工程情報に存在しません。","")</f>
        <v/>
      </c>
    </row>
    <row r="4996" spans="2:10" ht="18" customHeight="1">
      <c r="B4996" s="166"/>
      <c r="C4996" s="165"/>
      <c r="D4996" s="12" t="str">
        <f>IF(C4996="","",VLOOKUP(C4996,'3.工程情報'!$C$6:$D$501,2,FALSE))</f>
        <v/>
      </c>
      <c r="E4996" s="165"/>
      <c r="F4996" s="170"/>
      <c r="G4996" s="189" t="str">
        <f t="shared" si="77"/>
        <v/>
      </c>
      <c r="H4996" s="19"/>
      <c r="I4996" s="19"/>
      <c r="J4996" s="176" t="str">
        <f>IF(AND(C4996&lt;&gt;"",COUNTIF('3.工程情報'!$C$6:$C$501,C4996)=0),"工程記号が3.工程情報に存在しません。","")</f>
        <v/>
      </c>
    </row>
    <row r="4997" spans="2:10" ht="18" customHeight="1">
      <c r="B4997" s="166"/>
      <c r="C4997" s="165"/>
      <c r="D4997" s="12" t="str">
        <f>IF(C4997="","",VLOOKUP(C4997,'3.工程情報'!$C$6:$D$501,2,FALSE))</f>
        <v/>
      </c>
      <c r="E4997" s="165"/>
      <c r="F4997" s="170"/>
      <c r="G4997" s="189" t="str">
        <f t="shared" si="77"/>
        <v/>
      </c>
      <c r="H4997" s="19"/>
      <c r="I4997" s="19"/>
      <c r="J4997" s="176" t="str">
        <f>IF(AND(C4997&lt;&gt;"",COUNTIF('3.工程情報'!$C$6:$C$501,C4997)=0),"工程記号が3.工程情報に存在しません。","")</f>
        <v/>
      </c>
    </row>
    <row r="4998" spans="2:10" ht="18" customHeight="1">
      <c r="B4998" s="166"/>
      <c r="C4998" s="165"/>
      <c r="D4998" s="12" t="str">
        <f>IF(C4998="","",VLOOKUP(C4998,'3.工程情報'!$C$6:$D$501,2,FALSE))</f>
        <v/>
      </c>
      <c r="E4998" s="165"/>
      <c r="F4998" s="170"/>
      <c r="G4998" s="189" t="str">
        <f t="shared" ref="G4998:G5061" si="78">C4998&amp;E4998</f>
        <v/>
      </c>
      <c r="H4998" s="19"/>
      <c r="I4998" s="19"/>
      <c r="J4998" s="176" t="str">
        <f>IF(AND(C4998&lt;&gt;"",COUNTIF('3.工程情報'!$C$6:$C$501,C4998)=0),"工程記号が3.工程情報に存在しません。","")</f>
        <v/>
      </c>
    </row>
    <row r="4999" spans="2:10" ht="18" customHeight="1">
      <c r="B4999" s="166"/>
      <c r="C4999" s="165"/>
      <c r="D4999" s="12" t="str">
        <f>IF(C4999="","",VLOOKUP(C4999,'3.工程情報'!$C$6:$D$501,2,FALSE))</f>
        <v/>
      </c>
      <c r="E4999" s="165"/>
      <c r="F4999" s="170"/>
      <c r="G4999" s="189" t="str">
        <f t="shared" si="78"/>
        <v/>
      </c>
      <c r="H4999" s="19"/>
      <c r="I4999" s="19"/>
      <c r="J4999" s="176" t="str">
        <f>IF(AND(C4999&lt;&gt;"",COUNTIF('3.工程情報'!$C$6:$C$501,C4999)=0),"工程記号が3.工程情報に存在しません。","")</f>
        <v/>
      </c>
    </row>
    <row r="5000" spans="2:10" ht="18" customHeight="1">
      <c r="B5000" s="166"/>
      <c r="C5000" s="165"/>
      <c r="D5000" s="12" t="str">
        <f>IF(C5000="","",VLOOKUP(C5000,'3.工程情報'!$C$6:$D$501,2,FALSE))</f>
        <v/>
      </c>
      <c r="E5000" s="165"/>
      <c r="F5000" s="170"/>
      <c r="G5000" s="189" t="str">
        <f t="shared" si="78"/>
        <v/>
      </c>
      <c r="H5000" s="19"/>
      <c r="I5000" s="19"/>
      <c r="J5000" s="176" t="str">
        <f>IF(AND(C5000&lt;&gt;"",COUNTIF('3.工程情報'!$C$6:$C$501,C5000)=0),"工程記号が3.工程情報に存在しません。","")</f>
        <v/>
      </c>
    </row>
    <row r="5001" spans="2:10" ht="18" customHeight="1">
      <c r="B5001" s="166"/>
      <c r="C5001" s="165"/>
      <c r="D5001" s="12" t="str">
        <f>IF(C5001="","",VLOOKUP(C5001,'3.工程情報'!$C$6:$D$501,2,FALSE))</f>
        <v/>
      </c>
      <c r="E5001" s="165"/>
      <c r="F5001" s="170"/>
      <c r="G5001" s="189" t="str">
        <f t="shared" si="78"/>
        <v/>
      </c>
      <c r="H5001" s="19"/>
      <c r="I5001" s="19"/>
      <c r="J5001" s="176" t="str">
        <f>IF(AND(C5001&lt;&gt;"",COUNTIF('3.工程情報'!$C$6:$C$501,C5001)=0),"工程記号が3.工程情報に存在しません。","")</f>
        <v/>
      </c>
    </row>
    <row r="5002" spans="2:10" ht="18" customHeight="1">
      <c r="B5002" s="166"/>
      <c r="C5002" s="165"/>
      <c r="D5002" s="12" t="str">
        <f>IF(C5002="","",VLOOKUP(C5002,'3.工程情報'!$C$6:$D$501,2,FALSE))</f>
        <v/>
      </c>
      <c r="E5002" s="165"/>
      <c r="F5002" s="170"/>
      <c r="G5002" s="189" t="str">
        <f t="shared" si="78"/>
        <v/>
      </c>
      <c r="H5002" s="19"/>
      <c r="I5002" s="19"/>
      <c r="J5002" s="176" t="str">
        <f>IF(AND(C5002&lt;&gt;"",COUNTIF('3.工程情報'!$C$6:$C$501,C5002)=0),"工程記号が3.工程情報に存在しません。","")</f>
        <v/>
      </c>
    </row>
    <row r="5003" spans="2:10" ht="18" customHeight="1">
      <c r="B5003" s="166"/>
      <c r="C5003" s="165"/>
      <c r="D5003" s="12" t="str">
        <f>IF(C5003="","",VLOOKUP(C5003,'3.工程情報'!$C$6:$D$501,2,FALSE))</f>
        <v/>
      </c>
      <c r="E5003" s="165"/>
      <c r="F5003" s="170"/>
      <c r="G5003" s="189" t="str">
        <f t="shared" si="78"/>
        <v/>
      </c>
      <c r="H5003" s="19"/>
      <c r="I5003" s="19"/>
      <c r="J5003" s="176" t="str">
        <f>IF(AND(C5003&lt;&gt;"",COUNTIF('3.工程情報'!$C$6:$C$501,C5003)=0),"工程記号が3.工程情報に存在しません。","")</f>
        <v/>
      </c>
    </row>
    <row r="5004" spans="2:10" ht="18" customHeight="1">
      <c r="B5004" s="166"/>
      <c r="C5004" s="165"/>
      <c r="D5004" s="12" t="str">
        <f>IF(C5004="","",VLOOKUP(C5004,'3.工程情報'!$C$6:$D$501,2,FALSE))</f>
        <v/>
      </c>
      <c r="E5004" s="165"/>
      <c r="F5004" s="170"/>
      <c r="G5004" s="189" t="str">
        <f t="shared" si="78"/>
        <v/>
      </c>
      <c r="H5004" s="19"/>
      <c r="I5004" s="19"/>
      <c r="J5004" s="176" t="str">
        <f>IF(AND(C5004&lt;&gt;"",COUNTIF('3.工程情報'!$C$6:$C$501,C5004)=0),"工程記号が3.工程情報に存在しません。","")</f>
        <v/>
      </c>
    </row>
    <row r="5005" spans="2:10" ht="18" customHeight="1">
      <c r="B5005" s="166"/>
      <c r="C5005" s="165"/>
      <c r="D5005" s="12" t="str">
        <f>IF(C5005="","",VLOOKUP(C5005,'3.工程情報'!$C$6:$D$501,2,FALSE))</f>
        <v/>
      </c>
      <c r="E5005" s="165"/>
      <c r="F5005" s="170"/>
      <c r="G5005" s="189" t="str">
        <f t="shared" si="78"/>
        <v/>
      </c>
      <c r="H5005" s="19"/>
      <c r="I5005" s="19"/>
      <c r="J5005" s="176" t="str">
        <f>IF(AND(C5005&lt;&gt;"",COUNTIF('3.工程情報'!$C$6:$C$501,C5005)=0),"工程記号が3.工程情報に存在しません。","")</f>
        <v/>
      </c>
    </row>
    <row r="5006" spans="2:10" ht="18" customHeight="1">
      <c r="B5006" s="166"/>
      <c r="C5006" s="165"/>
      <c r="D5006" s="12" t="str">
        <f>IF(C5006="","",VLOOKUP(C5006,'3.工程情報'!$C$6:$D$501,2,FALSE))</f>
        <v/>
      </c>
      <c r="E5006" s="165"/>
      <c r="F5006" s="170"/>
      <c r="G5006" s="189" t="str">
        <f t="shared" si="78"/>
        <v/>
      </c>
      <c r="H5006" s="19"/>
      <c r="I5006" s="19"/>
      <c r="J5006" s="176" t="str">
        <f>IF(AND(C5006&lt;&gt;"",COUNTIF('3.工程情報'!$C$6:$C$501,C5006)=0),"工程記号が3.工程情報に存在しません。","")</f>
        <v/>
      </c>
    </row>
    <row r="5007" spans="2:10" ht="18" customHeight="1">
      <c r="B5007" s="166"/>
      <c r="C5007" s="165"/>
      <c r="D5007" s="12" t="str">
        <f>IF(C5007="","",VLOOKUP(C5007,'3.工程情報'!$C$6:$D$501,2,FALSE))</f>
        <v/>
      </c>
      <c r="E5007" s="165"/>
      <c r="F5007" s="170"/>
      <c r="G5007" s="189" t="str">
        <f t="shared" si="78"/>
        <v/>
      </c>
      <c r="H5007" s="19"/>
      <c r="I5007" s="19"/>
      <c r="J5007" s="176" t="str">
        <f>IF(AND(C5007&lt;&gt;"",COUNTIF('3.工程情報'!$C$6:$C$501,C5007)=0),"工程記号が3.工程情報に存在しません。","")</f>
        <v/>
      </c>
    </row>
    <row r="5008" spans="2:10" ht="18" customHeight="1">
      <c r="B5008" s="166"/>
      <c r="C5008" s="165"/>
      <c r="D5008" s="12" t="str">
        <f>IF(C5008="","",VLOOKUP(C5008,'3.工程情報'!$C$6:$D$501,2,FALSE))</f>
        <v/>
      </c>
      <c r="E5008" s="165"/>
      <c r="F5008" s="170"/>
      <c r="G5008" s="189" t="str">
        <f t="shared" si="78"/>
        <v/>
      </c>
      <c r="H5008" s="19"/>
      <c r="I5008" s="19"/>
      <c r="J5008" s="176" t="str">
        <f>IF(AND(C5008&lt;&gt;"",COUNTIF('3.工程情報'!$C$6:$C$501,C5008)=0),"工程記号が3.工程情報に存在しません。","")</f>
        <v/>
      </c>
    </row>
    <row r="5009" spans="2:10" ht="18" customHeight="1">
      <c r="B5009" s="166"/>
      <c r="C5009" s="165"/>
      <c r="D5009" s="12" t="str">
        <f>IF(C5009="","",VLOOKUP(C5009,'3.工程情報'!$C$6:$D$501,2,FALSE))</f>
        <v/>
      </c>
      <c r="E5009" s="165"/>
      <c r="F5009" s="170"/>
      <c r="G5009" s="189" t="str">
        <f t="shared" si="78"/>
        <v/>
      </c>
      <c r="H5009" s="19"/>
      <c r="I5009" s="19"/>
      <c r="J5009" s="176" t="str">
        <f>IF(AND(C5009&lt;&gt;"",COUNTIF('3.工程情報'!$C$6:$C$501,C5009)=0),"工程記号が3.工程情報に存在しません。","")</f>
        <v/>
      </c>
    </row>
    <row r="5010" spans="2:10" ht="18" customHeight="1">
      <c r="B5010" s="166"/>
      <c r="C5010" s="165"/>
      <c r="D5010" s="12" t="str">
        <f>IF(C5010="","",VLOOKUP(C5010,'3.工程情報'!$C$6:$D$501,2,FALSE))</f>
        <v/>
      </c>
      <c r="E5010" s="165"/>
      <c r="F5010" s="170"/>
      <c r="G5010" s="189" t="str">
        <f t="shared" si="78"/>
        <v/>
      </c>
      <c r="H5010" s="19"/>
      <c r="I5010" s="19"/>
      <c r="J5010" s="176" t="str">
        <f>IF(AND(C5010&lt;&gt;"",COUNTIF('3.工程情報'!$C$6:$C$501,C5010)=0),"工程記号が3.工程情報に存在しません。","")</f>
        <v/>
      </c>
    </row>
    <row r="5011" spans="2:10" ht="18" customHeight="1">
      <c r="B5011" s="166"/>
      <c r="C5011" s="165"/>
      <c r="D5011" s="12" t="str">
        <f>IF(C5011="","",VLOOKUP(C5011,'3.工程情報'!$C$6:$D$501,2,FALSE))</f>
        <v/>
      </c>
      <c r="E5011" s="165"/>
      <c r="F5011" s="170"/>
      <c r="G5011" s="189" t="str">
        <f t="shared" si="78"/>
        <v/>
      </c>
      <c r="H5011" s="19"/>
      <c r="I5011" s="19"/>
      <c r="J5011" s="176" t="str">
        <f>IF(AND(C5011&lt;&gt;"",COUNTIF('3.工程情報'!$C$6:$C$501,C5011)=0),"工程記号が3.工程情報に存在しません。","")</f>
        <v/>
      </c>
    </row>
    <row r="5012" spans="2:10" ht="18" customHeight="1">
      <c r="B5012" s="166"/>
      <c r="C5012" s="165"/>
      <c r="D5012" s="12" t="str">
        <f>IF(C5012="","",VLOOKUP(C5012,'3.工程情報'!$C$6:$D$501,2,FALSE))</f>
        <v/>
      </c>
      <c r="E5012" s="165"/>
      <c r="F5012" s="170"/>
      <c r="G5012" s="189" t="str">
        <f t="shared" si="78"/>
        <v/>
      </c>
      <c r="H5012" s="19"/>
      <c r="I5012" s="19"/>
      <c r="J5012" s="176" t="str">
        <f>IF(AND(C5012&lt;&gt;"",COUNTIF('3.工程情報'!$C$6:$C$501,C5012)=0),"工程記号が3.工程情報に存在しません。","")</f>
        <v/>
      </c>
    </row>
    <row r="5013" spans="2:10" ht="18" customHeight="1">
      <c r="B5013" s="166"/>
      <c r="C5013" s="165"/>
      <c r="D5013" s="12" t="str">
        <f>IF(C5013="","",VLOOKUP(C5013,'3.工程情報'!$C$6:$D$501,2,FALSE))</f>
        <v/>
      </c>
      <c r="E5013" s="165"/>
      <c r="F5013" s="170"/>
      <c r="G5013" s="189" t="str">
        <f t="shared" si="78"/>
        <v/>
      </c>
      <c r="H5013" s="19"/>
      <c r="I5013" s="19"/>
      <c r="J5013" s="176" t="str">
        <f>IF(AND(C5013&lt;&gt;"",COUNTIF('3.工程情報'!$C$6:$C$501,C5013)=0),"工程記号が3.工程情報に存在しません。","")</f>
        <v/>
      </c>
    </row>
    <row r="5014" spans="2:10" ht="18" customHeight="1">
      <c r="B5014" s="166"/>
      <c r="C5014" s="165"/>
      <c r="D5014" s="12" t="str">
        <f>IF(C5014="","",VLOOKUP(C5014,'3.工程情報'!$C$6:$D$501,2,FALSE))</f>
        <v/>
      </c>
      <c r="E5014" s="165"/>
      <c r="F5014" s="170"/>
      <c r="G5014" s="189" t="str">
        <f t="shared" si="78"/>
        <v/>
      </c>
      <c r="H5014" s="19"/>
      <c r="I5014" s="19"/>
      <c r="J5014" s="176" t="str">
        <f>IF(AND(C5014&lt;&gt;"",COUNTIF('3.工程情報'!$C$6:$C$501,C5014)=0),"工程記号が3.工程情報に存在しません。","")</f>
        <v/>
      </c>
    </row>
    <row r="5015" spans="2:10" ht="18" customHeight="1">
      <c r="B5015" s="166"/>
      <c r="C5015" s="165"/>
      <c r="D5015" s="12" t="str">
        <f>IF(C5015="","",VLOOKUP(C5015,'3.工程情報'!$C$6:$D$501,2,FALSE))</f>
        <v/>
      </c>
      <c r="E5015" s="165"/>
      <c r="F5015" s="170"/>
      <c r="G5015" s="189" t="str">
        <f t="shared" si="78"/>
        <v/>
      </c>
      <c r="H5015" s="19"/>
      <c r="I5015" s="19"/>
      <c r="J5015" s="176" t="str">
        <f>IF(AND(C5015&lt;&gt;"",COUNTIF('3.工程情報'!$C$6:$C$501,C5015)=0),"工程記号が3.工程情報に存在しません。","")</f>
        <v/>
      </c>
    </row>
    <row r="5016" spans="2:10" ht="18" customHeight="1">
      <c r="B5016" s="166"/>
      <c r="C5016" s="165"/>
      <c r="D5016" s="12" t="str">
        <f>IF(C5016="","",VLOOKUP(C5016,'3.工程情報'!$C$6:$D$501,2,FALSE))</f>
        <v/>
      </c>
      <c r="E5016" s="165"/>
      <c r="F5016" s="170"/>
      <c r="G5016" s="189" t="str">
        <f t="shared" si="78"/>
        <v/>
      </c>
      <c r="H5016" s="19"/>
      <c r="I5016" s="19"/>
      <c r="J5016" s="176" t="str">
        <f>IF(AND(C5016&lt;&gt;"",COUNTIF('3.工程情報'!$C$6:$C$501,C5016)=0),"工程記号が3.工程情報に存在しません。","")</f>
        <v/>
      </c>
    </row>
    <row r="5017" spans="2:10" ht="18" customHeight="1">
      <c r="B5017" s="166"/>
      <c r="C5017" s="165"/>
      <c r="D5017" s="12" t="str">
        <f>IF(C5017="","",VLOOKUP(C5017,'3.工程情報'!$C$6:$D$501,2,FALSE))</f>
        <v/>
      </c>
      <c r="E5017" s="165"/>
      <c r="F5017" s="170"/>
      <c r="G5017" s="189" t="str">
        <f t="shared" si="78"/>
        <v/>
      </c>
      <c r="H5017" s="19"/>
      <c r="I5017" s="19"/>
      <c r="J5017" s="176" t="str">
        <f>IF(AND(C5017&lt;&gt;"",COUNTIF('3.工程情報'!$C$6:$C$501,C5017)=0),"工程記号が3.工程情報に存在しません。","")</f>
        <v/>
      </c>
    </row>
    <row r="5018" spans="2:10" ht="18" customHeight="1">
      <c r="B5018" s="166"/>
      <c r="C5018" s="165"/>
      <c r="D5018" s="12" t="str">
        <f>IF(C5018="","",VLOOKUP(C5018,'3.工程情報'!$C$6:$D$501,2,FALSE))</f>
        <v/>
      </c>
      <c r="E5018" s="165"/>
      <c r="F5018" s="170"/>
      <c r="G5018" s="189" t="str">
        <f t="shared" si="78"/>
        <v/>
      </c>
      <c r="H5018" s="19"/>
      <c r="I5018" s="19"/>
      <c r="J5018" s="176" t="str">
        <f>IF(AND(C5018&lt;&gt;"",COUNTIF('3.工程情報'!$C$6:$C$501,C5018)=0),"工程記号が3.工程情報に存在しません。","")</f>
        <v/>
      </c>
    </row>
    <row r="5019" spans="2:10" ht="18" customHeight="1">
      <c r="B5019" s="166"/>
      <c r="C5019" s="165"/>
      <c r="D5019" s="12" t="str">
        <f>IF(C5019="","",VLOOKUP(C5019,'3.工程情報'!$C$6:$D$501,2,FALSE))</f>
        <v/>
      </c>
      <c r="E5019" s="165"/>
      <c r="F5019" s="170"/>
      <c r="G5019" s="189" t="str">
        <f t="shared" si="78"/>
        <v/>
      </c>
      <c r="H5019" s="19"/>
      <c r="I5019" s="19"/>
      <c r="J5019" s="176" t="str">
        <f>IF(AND(C5019&lt;&gt;"",COUNTIF('3.工程情報'!$C$6:$C$501,C5019)=0),"工程記号が3.工程情報に存在しません。","")</f>
        <v/>
      </c>
    </row>
    <row r="5020" spans="2:10" ht="18" customHeight="1">
      <c r="B5020" s="166"/>
      <c r="C5020" s="165"/>
      <c r="D5020" s="12" t="str">
        <f>IF(C5020="","",VLOOKUP(C5020,'3.工程情報'!$C$6:$D$501,2,FALSE))</f>
        <v/>
      </c>
      <c r="E5020" s="165"/>
      <c r="F5020" s="170"/>
      <c r="G5020" s="189" t="str">
        <f t="shared" si="78"/>
        <v/>
      </c>
      <c r="H5020" s="19"/>
      <c r="I5020" s="19"/>
      <c r="J5020" s="176" t="str">
        <f>IF(AND(C5020&lt;&gt;"",COUNTIF('3.工程情報'!$C$6:$C$501,C5020)=0),"工程記号が3.工程情報に存在しません。","")</f>
        <v/>
      </c>
    </row>
    <row r="5021" spans="2:10" ht="18" customHeight="1">
      <c r="B5021" s="166"/>
      <c r="C5021" s="165"/>
      <c r="D5021" s="12" t="str">
        <f>IF(C5021="","",VLOOKUP(C5021,'3.工程情報'!$C$6:$D$501,2,FALSE))</f>
        <v/>
      </c>
      <c r="E5021" s="165"/>
      <c r="F5021" s="170"/>
      <c r="G5021" s="189" t="str">
        <f t="shared" si="78"/>
        <v/>
      </c>
      <c r="H5021" s="19"/>
      <c r="I5021" s="19"/>
      <c r="J5021" s="176" t="str">
        <f>IF(AND(C5021&lt;&gt;"",COUNTIF('3.工程情報'!$C$6:$C$501,C5021)=0),"工程記号が3.工程情報に存在しません。","")</f>
        <v/>
      </c>
    </row>
    <row r="5022" spans="2:10" ht="18" customHeight="1">
      <c r="B5022" s="166"/>
      <c r="C5022" s="165"/>
      <c r="D5022" s="12" t="str">
        <f>IF(C5022="","",VLOOKUP(C5022,'3.工程情報'!$C$6:$D$501,2,FALSE))</f>
        <v/>
      </c>
      <c r="E5022" s="165"/>
      <c r="F5022" s="170"/>
      <c r="G5022" s="189" t="str">
        <f t="shared" si="78"/>
        <v/>
      </c>
      <c r="H5022" s="19"/>
      <c r="I5022" s="19"/>
      <c r="J5022" s="176" t="str">
        <f>IF(AND(C5022&lt;&gt;"",COUNTIF('3.工程情報'!$C$6:$C$501,C5022)=0),"工程記号が3.工程情報に存在しません。","")</f>
        <v/>
      </c>
    </row>
    <row r="5023" spans="2:10" ht="18" customHeight="1">
      <c r="B5023" s="166"/>
      <c r="C5023" s="165"/>
      <c r="D5023" s="12" t="str">
        <f>IF(C5023="","",VLOOKUP(C5023,'3.工程情報'!$C$6:$D$501,2,FALSE))</f>
        <v/>
      </c>
      <c r="E5023" s="165"/>
      <c r="F5023" s="170"/>
      <c r="G5023" s="189" t="str">
        <f t="shared" si="78"/>
        <v/>
      </c>
      <c r="H5023" s="19"/>
      <c r="I5023" s="19"/>
      <c r="J5023" s="176" t="str">
        <f>IF(AND(C5023&lt;&gt;"",COUNTIF('3.工程情報'!$C$6:$C$501,C5023)=0),"工程記号が3.工程情報に存在しません。","")</f>
        <v/>
      </c>
    </row>
    <row r="5024" spans="2:10" ht="18" customHeight="1">
      <c r="B5024" s="166"/>
      <c r="C5024" s="165"/>
      <c r="D5024" s="12" t="str">
        <f>IF(C5024="","",VLOOKUP(C5024,'3.工程情報'!$C$6:$D$501,2,FALSE))</f>
        <v/>
      </c>
      <c r="E5024" s="165"/>
      <c r="F5024" s="170"/>
      <c r="G5024" s="189" t="str">
        <f t="shared" si="78"/>
        <v/>
      </c>
      <c r="H5024" s="19"/>
      <c r="I5024" s="19"/>
      <c r="J5024" s="176" t="str">
        <f>IF(AND(C5024&lt;&gt;"",COUNTIF('3.工程情報'!$C$6:$C$501,C5024)=0),"工程記号が3.工程情報に存在しません。","")</f>
        <v/>
      </c>
    </row>
    <row r="5025" spans="2:10" ht="18" customHeight="1">
      <c r="B5025" s="166"/>
      <c r="C5025" s="165"/>
      <c r="D5025" s="12" t="str">
        <f>IF(C5025="","",VLOOKUP(C5025,'3.工程情報'!$C$6:$D$501,2,FALSE))</f>
        <v/>
      </c>
      <c r="E5025" s="165"/>
      <c r="F5025" s="170"/>
      <c r="G5025" s="189" t="str">
        <f t="shared" si="78"/>
        <v/>
      </c>
      <c r="H5025" s="19"/>
      <c r="I5025" s="19"/>
      <c r="J5025" s="176" t="str">
        <f>IF(AND(C5025&lt;&gt;"",COUNTIF('3.工程情報'!$C$6:$C$501,C5025)=0),"工程記号が3.工程情報に存在しません。","")</f>
        <v/>
      </c>
    </row>
    <row r="5026" spans="2:10" ht="18" customHeight="1">
      <c r="B5026" s="166"/>
      <c r="C5026" s="165"/>
      <c r="D5026" s="12" t="str">
        <f>IF(C5026="","",VLOOKUP(C5026,'3.工程情報'!$C$6:$D$501,2,FALSE))</f>
        <v/>
      </c>
      <c r="E5026" s="165"/>
      <c r="F5026" s="170"/>
      <c r="G5026" s="189" t="str">
        <f t="shared" si="78"/>
        <v/>
      </c>
      <c r="H5026" s="19"/>
      <c r="I5026" s="19"/>
      <c r="J5026" s="176" t="str">
        <f>IF(AND(C5026&lt;&gt;"",COUNTIF('3.工程情報'!$C$6:$C$501,C5026)=0),"工程記号が3.工程情報に存在しません。","")</f>
        <v/>
      </c>
    </row>
    <row r="5027" spans="2:10" ht="18" customHeight="1">
      <c r="B5027" s="166"/>
      <c r="C5027" s="165"/>
      <c r="D5027" s="12" t="str">
        <f>IF(C5027="","",VLOOKUP(C5027,'3.工程情報'!$C$6:$D$501,2,FALSE))</f>
        <v/>
      </c>
      <c r="E5027" s="165"/>
      <c r="F5027" s="170"/>
      <c r="G5027" s="189" t="str">
        <f t="shared" si="78"/>
        <v/>
      </c>
      <c r="H5027" s="19"/>
      <c r="I5027" s="19"/>
      <c r="J5027" s="176" t="str">
        <f>IF(AND(C5027&lt;&gt;"",COUNTIF('3.工程情報'!$C$6:$C$501,C5027)=0),"工程記号が3.工程情報に存在しません。","")</f>
        <v/>
      </c>
    </row>
    <row r="5028" spans="2:10" ht="18" customHeight="1">
      <c r="B5028" s="166"/>
      <c r="C5028" s="165"/>
      <c r="D5028" s="12" t="str">
        <f>IF(C5028="","",VLOOKUP(C5028,'3.工程情報'!$C$6:$D$501,2,FALSE))</f>
        <v/>
      </c>
      <c r="E5028" s="165"/>
      <c r="F5028" s="170"/>
      <c r="G5028" s="189" t="str">
        <f t="shared" si="78"/>
        <v/>
      </c>
      <c r="H5028" s="19"/>
      <c r="I5028" s="19"/>
      <c r="J5028" s="176" t="str">
        <f>IF(AND(C5028&lt;&gt;"",COUNTIF('3.工程情報'!$C$6:$C$501,C5028)=0),"工程記号が3.工程情報に存在しません。","")</f>
        <v/>
      </c>
    </row>
    <row r="5029" spans="2:10" ht="18" customHeight="1">
      <c r="B5029" s="166"/>
      <c r="C5029" s="165"/>
      <c r="D5029" s="12" t="str">
        <f>IF(C5029="","",VLOOKUP(C5029,'3.工程情報'!$C$6:$D$501,2,FALSE))</f>
        <v/>
      </c>
      <c r="E5029" s="165"/>
      <c r="F5029" s="170"/>
      <c r="G5029" s="189" t="str">
        <f t="shared" si="78"/>
        <v/>
      </c>
      <c r="H5029" s="19"/>
      <c r="I5029" s="19"/>
      <c r="J5029" s="176" t="str">
        <f>IF(AND(C5029&lt;&gt;"",COUNTIF('3.工程情報'!$C$6:$C$501,C5029)=0),"工程記号が3.工程情報に存在しません。","")</f>
        <v/>
      </c>
    </row>
    <row r="5030" spans="2:10" ht="18" customHeight="1">
      <c r="B5030" s="166"/>
      <c r="C5030" s="165"/>
      <c r="D5030" s="12" t="str">
        <f>IF(C5030="","",VLOOKUP(C5030,'3.工程情報'!$C$6:$D$501,2,FALSE))</f>
        <v/>
      </c>
      <c r="E5030" s="165"/>
      <c r="F5030" s="170"/>
      <c r="G5030" s="189" t="str">
        <f t="shared" si="78"/>
        <v/>
      </c>
      <c r="H5030" s="19"/>
      <c r="I5030" s="19"/>
      <c r="J5030" s="176" t="str">
        <f>IF(AND(C5030&lt;&gt;"",COUNTIF('3.工程情報'!$C$6:$C$501,C5030)=0),"工程記号が3.工程情報に存在しません。","")</f>
        <v/>
      </c>
    </row>
    <row r="5031" spans="2:10" ht="18" customHeight="1">
      <c r="B5031" s="166"/>
      <c r="C5031" s="165"/>
      <c r="D5031" s="12" t="str">
        <f>IF(C5031="","",VLOOKUP(C5031,'3.工程情報'!$C$6:$D$501,2,FALSE))</f>
        <v/>
      </c>
      <c r="E5031" s="165"/>
      <c r="F5031" s="170"/>
      <c r="G5031" s="189" t="str">
        <f t="shared" si="78"/>
        <v/>
      </c>
      <c r="H5031" s="19"/>
      <c r="I5031" s="19"/>
      <c r="J5031" s="176" t="str">
        <f>IF(AND(C5031&lt;&gt;"",COUNTIF('3.工程情報'!$C$6:$C$501,C5031)=0),"工程記号が3.工程情報に存在しません。","")</f>
        <v/>
      </c>
    </row>
    <row r="5032" spans="2:10" ht="18" customHeight="1">
      <c r="B5032" s="166"/>
      <c r="C5032" s="165"/>
      <c r="D5032" s="12" t="str">
        <f>IF(C5032="","",VLOOKUP(C5032,'3.工程情報'!$C$6:$D$501,2,FALSE))</f>
        <v/>
      </c>
      <c r="E5032" s="165"/>
      <c r="F5032" s="170"/>
      <c r="G5032" s="189" t="str">
        <f t="shared" si="78"/>
        <v/>
      </c>
      <c r="H5032" s="19"/>
      <c r="I5032" s="19"/>
      <c r="J5032" s="176" t="str">
        <f>IF(AND(C5032&lt;&gt;"",COUNTIF('3.工程情報'!$C$6:$C$501,C5032)=0),"工程記号が3.工程情報に存在しません。","")</f>
        <v/>
      </c>
    </row>
    <row r="5033" spans="2:10" ht="18" customHeight="1">
      <c r="B5033" s="166"/>
      <c r="C5033" s="165"/>
      <c r="D5033" s="12" t="str">
        <f>IF(C5033="","",VLOOKUP(C5033,'3.工程情報'!$C$6:$D$501,2,FALSE))</f>
        <v/>
      </c>
      <c r="E5033" s="165"/>
      <c r="F5033" s="170"/>
      <c r="G5033" s="189" t="str">
        <f t="shared" si="78"/>
        <v/>
      </c>
      <c r="H5033" s="19"/>
      <c r="I5033" s="19"/>
      <c r="J5033" s="176" t="str">
        <f>IF(AND(C5033&lt;&gt;"",COUNTIF('3.工程情報'!$C$6:$C$501,C5033)=0),"工程記号が3.工程情報に存在しません。","")</f>
        <v/>
      </c>
    </row>
    <row r="5034" spans="2:10" ht="18" customHeight="1">
      <c r="B5034" s="166"/>
      <c r="C5034" s="165"/>
      <c r="D5034" s="12" t="str">
        <f>IF(C5034="","",VLOOKUP(C5034,'3.工程情報'!$C$6:$D$501,2,FALSE))</f>
        <v/>
      </c>
      <c r="E5034" s="165"/>
      <c r="F5034" s="170"/>
      <c r="G5034" s="189" t="str">
        <f t="shared" si="78"/>
        <v/>
      </c>
      <c r="H5034" s="19"/>
      <c r="I5034" s="19"/>
      <c r="J5034" s="176" t="str">
        <f>IF(AND(C5034&lt;&gt;"",COUNTIF('3.工程情報'!$C$6:$C$501,C5034)=0),"工程記号が3.工程情報に存在しません。","")</f>
        <v/>
      </c>
    </row>
    <row r="5035" spans="2:10" ht="18" customHeight="1">
      <c r="B5035" s="166"/>
      <c r="C5035" s="165"/>
      <c r="D5035" s="12" t="str">
        <f>IF(C5035="","",VLOOKUP(C5035,'3.工程情報'!$C$6:$D$501,2,FALSE))</f>
        <v/>
      </c>
      <c r="E5035" s="165"/>
      <c r="F5035" s="170"/>
      <c r="G5035" s="189" t="str">
        <f t="shared" si="78"/>
        <v/>
      </c>
      <c r="H5035" s="19"/>
      <c r="I5035" s="19"/>
      <c r="J5035" s="176" t="str">
        <f>IF(AND(C5035&lt;&gt;"",COUNTIF('3.工程情報'!$C$6:$C$501,C5035)=0),"工程記号が3.工程情報に存在しません。","")</f>
        <v/>
      </c>
    </row>
    <row r="5036" spans="2:10" ht="18" customHeight="1">
      <c r="B5036" s="166"/>
      <c r="C5036" s="165"/>
      <c r="D5036" s="12" t="str">
        <f>IF(C5036="","",VLOOKUP(C5036,'3.工程情報'!$C$6:$D$501,2,FALSE))</f>
        <v/>
      </c>
      <c r="E5036" s="165"/>
      <c r="F5036" s="170"/>
      <c r="G5036" s="189" t="str">
        <f t="shared" si="78"/>
        <v/>
      </c>
      <c r="H5036" s="19"/>
      <c r="I5036" s="19"/>
      <c r="J5036" s="176" t="str">
        <f>IF(AND(C5036&lt;&gt;"",COUNTIF('3.工程情報'!$C$6:$C$501,C5036)=0),"工程記号が3.工程情報に存在しません。","")</f>
        <v/>
      </c>
    </row>
    <row r="5037" spans="2:10" ht="18" customHeight="1">
      <c r="B5037" s="166"/>
      <c r="C5037" s="165"/>
      <c r="D5037" s="12" t="str">
        <f>IF(C5037="","",VLOOKUP(C5037,'3.工程情報'!$C$6:$D$501,2,FALSE))</f>
        <v/>
      </c>
      <c r="E5037" s="165"/>
      <c r="F5037" s="170"/>
      <c r="G5037" s="189" t="str">
        <f t="shared" si="78"/>
        <v/>
      </c>
      <c r="H5037" s="19"/>
      <c r="I5037" s="19"/>
      <c r="J5037" s="176" t="str">
        <f>IF(AND(C5037&lt;&gt;"",COUNTIF('3.工程情報'!$C$6:$C$501,C5037)=0),"工程記号が3.工程情報に存在しません。","")</f>
        <v/>
      </c>
    </row>
    <row r="5038" spans="2:10" ht="18" customHeight="1">
      <c r="B5038" s="166"/>
      <c r="C5038" s="165"/>
      <c r="D5038" s="12" t="str">
        <f>IF(C5038="","",VLOOKUP(C5038,'3.工程情報'!$C$6:$D$501,2,FALSE))</f>
        <v/>
      </c>
      <c r="E5038" s="165"/>
      <c r="F5038" s="170"/>
      <c r="G5038" s="189" t="str">
        <f t="shared" si="78"/>
        <v/>
      </c>
      <c r="H5038" s="19"/>
      <c r="I5038" s="19"/>
      <c r="J5038" s="176" t="str">
        <f>IF(AND(C5038&lt;&gt;"",COUNTIF('3.工程情報'!$C$6:$C$501,C5038)=0),"工程記号が3.工程情報に存在しません。","")</f>
        <v/>
      </c>
    </row>
    <row r="5039" spans="2:10" ht="18" customHeight="1">
      <c r="B5039" s="166"/>
      <c r="C5039" s="165"/>
      <c r="D5039" s="12" t="str">
        <f>IF(C5039="","",VLOOKUP(C5039,'3.工程情報'!$C$6:$D$501,2,FALSE))</f>
        <v/>
      </c>
      <c r="E5039" s="165"/>
      <c r="F5039" s="170"/>
      <c r="G5039" s="189" t="str">
        <f t="shared" si="78"/>
        <v/>
      </c>
      <c r="H5039" s="19"/>
      <c r="I5039" s="19"/>
      <c r="J5039" s="176" t="str">
        <f>IF(AND(C5039&lt;&gt;"",COUNTIF('3.工程情報'!$C$6:$C$501,C5039)=0),"工程記号が3.工程情報に存在しません。","")</f>
        <v/>
      </c>
    </row>
    <row r="5040" spans="2:10" ht="18" customHeight="1">
      <c r="B5040" s="166"/>
      <c r="C5040" s="165"/>
      <c r="D5040" s="12" t="str">
        <f>IF(C5040="","",VLOOKUP(C5040,'3.工程情報'!$C$6:$D$501,2,FALSE))</f>
        <v/>
      </c>
      <c r="E5040" s="165"/>
      <c r="F5040" s="170"/>
      <c r="G5040" s="189" t="str">
        <f t="shared" si="78"/>
        <v/>
      </c>
      <c r="H5040" s="19"/>
      <c r="I5040" s="19"/>
      <c r="J5040" s="176" t="str">
        <f>IF(AND(C5040&lt;&gt;"",COUNTIF('3.工程情報'!$C$6:$C$501,C5040)=0),"工程記号が3.工程情報に存在しません。","")</f>
        <v/>
      </c>
    </row>
    <row r="5041" spans="2:10" ht="18" customHeight="1">
      <c r="B5041" s="166"/>
      <c r="C5041" s="165"/>
      <c r="D5041" s="12" t="str">
        <f>IF(C5041="","",VLOOKUP(C5041,'3.工程情報'!$C$6:$D$501,2,FALSE))</f>
        <v/>
      </c>
      <c r="E5041" s="165"/>
      <c r="F5041" s="170"/>
      <c r="G5041" s="189" t="str">
        <f t="shared" si="78"/>
        <v/>
      </c>
      <c r="H5041" s="19"/>
      <c r="I5041" s="19"/>
      <c r="J5041" s="176" t="str">
        <f>IF(AND(C5041&lt;&gt;"",COUNTIF('3.工程情報'!$C$6:$C$501,C5041)=0),"工程記号が3.工程情報に存在しません。","")</f>
        <v/>
      </c>
    </row>
    <row r="5042" spans="2:10" ht="18" customHeight="1">
      <c r="B5042" s="166"/>
      <c r="C5042" s="165"/>
      <c r="D5042" s="12" t="str">
        <f>IF(C5042="","",VLOOKUP(C5042,'3.工程情報'!$C$6:$D$501,2,FALSE))</f>
        <v/>
      </c>
      <c r="E5042" s="165"/>
      <c r="F5042" s="170"/>
      <c r="G5042" s="189" t="str">
        <f t="shared" si="78"/>
        <v/>
      </c>
      <c r="H5042" s="19"/>
      <c r="I5042" s="19"/>
      <c r="J5042" s="176" t="str">
        <f>IF(AND(C5042&lt;&gt;"",COUNTIF('3.工程情報'!$C$6:$C$501,C5042)=0),"工程記号が3.工程情報に存在しません。","")</f>
        <v/>
      </c>
    </row>
    <row r="5043" spans="2:10" ht="18" customHeight="1">
      <c r="B5043" s="166"/>
      <c r="C5043" s="165"/>
      <c r="D5043" s="12" t="str">
        <f>IF(C5043="","",VLOOKUP(C5043,'3.工程情報'!$C$6:$D$501,2,FALSE))</f>
        <v/>
      </c>
      <c r="E5043" s="165"/>
      <c r="F5043" s="170"/>
      <c r="G5043" s="189" t="str">
        <f t="shared" si="78"/>
        <v/>
      </c>
      <c r="H5043" s="19"/>
      <c r="I5043" s="19"/>
      <c r="J5043" s="176" t="str">
        <f>IF(AND(C5043&lt;&gt;"",COUNTIF('3.工程情報'!$C$6:$C$501,C5043)=0),"工程記号が3.工程情報に存在しません。","")</f>
        <v/>
      </c>
    </row>
    <row r="5044" spans="2:10" ht="18" customHeight="1">
      <c r="B5044" s="166"/>
      <c r="C5044" s="165"/>
      <c r="D5044" s="12" t="str">
        <f>IF(C5044="","",VLOOKUP(C5044,'3.工程情報'!$C$6:$D$501,2,FALSE))</f>
        <v/>
      </c>
      <c r="E5044" s="165"/>
      <c r="F5044" s="170"/>
      <c r="G5044" s="189" t="str">
        <f t="shared" si="78"/>
        <v/>
      </c>
      <c r="H5044" s="19"/>
      <c r="I5044" s="19"/>
      <c r="J5044" s="176" t="str">
        <f>IF(AND(C5044&lt;&gt;"",COUNTIF('3.工程情報'!$C$6:$C$501,C5044)=0),"工程記号が3.工程情報に存在しません。","")</f>
        <v/>
      </c>
    </row>
    <row r="5045" spans="2:10" ht="18" customHeight="1">
      <c r="B5045" s="166"/>
      <c r="C5045" s="165"/>
      <c r="D5045" s="12" t="str">
        <f>IF(C5045="","",VLOOKUP(C5045,'3.工程情報'!$C$6:$D$501,2,FALSE))</f>
        <v/>
      </c>
      <c r="E5045" s="165"/>
      <c r="F5045" s="170"/>
      <c r="G5045" s="189" t="str">
        <f t="shared" si="78"/>
        <v/>
      </c>
      <c r="H5045" s="19"/>
      <c r="I5045" s="19"/>
      <c r="J5045" s="176" t="str">
        <f>IF(AND(C5045&lt;&gt;"",COUNTIF('3.工程情報'!$C$6:$C$501,C5045)=0),"工程記号が3.工程情報に存在しません。","")</f>
        <v/>
      </c>
    </row>
    <row r="5046" spans="2:10" ht="18" customHeight="1">
      <c r="B5046" s="166"/>
      <c r="C5046" s="165"/>
      <c r="D5046" s="12" t="str">
        <f>IF(C5046="","",VLOOKUP(C5046,'3.工程情報'!$C$6:$D$501,2,FALSE))</f>
        <v/>
      </c>
      <c r="E5046" s="165"/>
      <c r="F5046" s="170"/>
      <c r="G5046" s="189" t="str">
        <f t="shared" si="78"/>
        <v/>
      </c>
      <c r="H5046" s="19"/>
      <c r="I5046" s="19"/>
      <c r="J5046" s="176" t="str">
        <f>IF(AND(C5046&lt;&gt;"",COUNTIF('3.工程情報'!$C$6:$C$501,C5046)=0),"工程記号が3.工程情報に存在しません。","")</f>
        <v/>
      </c>
    </row>
    <row r="5047" spans="2:10" ht="18" customHeight="1">
      <c r="B5047" s="166"/>
      <c r="C5047" s="165"/>
      <c r="D5047" s="12" t="str">
        <f>IF(C5047="","",VLOOKUP(C5047,'3.工程情報'!$C$6:$D$501,2,FALSE))</f>
        <v/>
      </c>
      <c r="E5047" s="165"/>
      <c r="F5047" s="170"/>
      <c r="G5047" s="189" t="str">
        <f t="shared" si="78"/>
        <v/>
      </c>
      <c r="H5047" s="19"/>
      <c r="I5047" s="19"/>
      <c r="J5047" s="176" t="str">
        <f>IF(AND(C5047&lt;&gt;"",COUNTIF('3.工程情報'!$C$6:$C$501,C5047)=0),"工程記号が3.工程情報に存在しません。","")</f>
        <v/>
      </c>
    </row>
    <row r="5048" spans="2:10" ht="18" customHeight="1">
      <c r="B5048" s="166"/>
      <c r="C5048" s="165"/>
      <c r="D5048" s="12" t="str">
        <f>IF(C5048="","",VLOOKUP(C5048,'3.工程情報'!$C$6:$D$501,2,FALSE))</f>
        <v/>
      </c>
      <c r="E5048" s="165"/>
      <c r="F5048" s="170"/>
      <c r="G5048" s="189" t="str">
        <f t="shared" si="78"/>
        <v/>
      </c>
      <c r="H5048" s="19"/>
      <c r="I5048" s="19"/>
      <c r="J5048" s="176" t="str">
        <f>IF(AND(C5048&lt;&gt;"",COUNTIF('3.工程情報'!$C$6:$C$501,C5048)=0),"工程記号が3.工程情報に存在しません。","")</f>
        <v/>
      </c>
    </row>
    <row r="5049" spans="2:10" ht="18" customHeight="1">
      <c r="B5049" s="166"/>
      <c r="C5049" s="165"/>
      <c r="D5049" s="12" t="str">
        <f>IF(C5049="","",VLOOKUP(C5049,'3.工程情報'!$C$6:$D$501,2,FALSE))</f>
        <v/>
      </c>
      <c r="E5049" s="165"/>
      <c r="F5049" s="170"/>
      <c r="G5049" s="189" t="str">
        <f t="shared" si="78"/>
        <v/>
      </c>
      <c r="H5049" s="19"/>
      <c r="I5049" s="19"/>
      <c r="J5049" s="176" t="str">
        <f>IF(AND(C5049&lt;&gt;"",COUNTIF('3.工程情報'!$C$6:$C$501,C5049)=0),"工程記号が3.工程情報に存在しません。","")</f>
        <v/>
      </c>
    </row>
    <row r="5050" spans="2:10" ht="18" customHeight="1">
      <c r="B5050" s="166"/>
      <c r="C5050" s="165"/>
      <c r="D5050" s="12" t="str">
        <f>IF(C5050="","",VLOOKUP(C5050,'3.工程情報'!$C$6:$D$501,2,FALSE))</f>
        <v/>
      </c>
      <c r="E5050" s="165"/>
      <c r="F5050" s="170"/>
      <c r="G5050" s="189" t="str">
        <f t="shared" si="78"/>
        <v/>
      </c>
      <c r="H5050" s="19"/>
      <c r="I5050" s="19"/>
      <c r="J5050" s="176" t="str">
        <f>IF(AND(C5050&lt;&gt;"",COUNTIF('3.工程情報'!$C$6:$C$501,C5050)=0),"工程記号が3.工程情報に存在しません。","")</f>
        <v/>
      </c>
    </row>
    <row r="5051" spans="2:10" ht="18" customHeight="1">
      <c r="B5051" s="166"/>
      <c r="C5051" s="165"/>
      <c r="D5051" s="12" t="str">
        <f>IF(C5051="","",VLOOKUP(C5051,'3.工程情報'!$C$6:$D$501,2,FALSE))</f>
        <v/>
      </c>
      <c r="E5051" s="165"/>
      <c r="F5051" s="170"/>
      <c r="G5051" s="189" t="str">
        <f t="shared" si="78"/>
        <v/>
      </c>
      <c r="H5051" s="19"/>
      <c r="I5051" s="19"/>
      <c r="J5051" s="176" t="str">
        <f>IF(AND(C5051&lt;&gt;"",COUNTIF('3.工程情報'!$C$6:$C$501,C5051)=0),"工程記号が3.工程情報に存在しません。","")</f>
        <v/>
      </c>
    </row>
    <row r="5052" spans="2:10" ht="18" customHeight="1">
      <c r="B5052" s="166"/>
      <c r="C5052" s="165"/>
      <c r="D5052" s="12" t="str">
        <f>IF(C5052="","",VLOOKUP(C5052,'3.工程情報'!$C$6:$D$501,2,FALSE))</f>
        <v/>
      </c>
      <c r="E5052" s="165"/>
      <c r="F5052" s="170"/>
      <c r="G5052" s="189" t="str">
        <f t="shared" si="78"/>
        <v/>
      </c>
      <c r="H5052" s="19"/>
      <c r="I5052" s="19"/>
      <c r="J5052" s="176" t="str">
        <f>IF(AND(C5052&lt;&gt;"",COUNTIF('3.工程情報'!$C$6:$C$501,C5052)=0),"工程記号が3.工程情報に存在しません。","")</f>
        <v/>
      </c>
    </row>
    <row r="5053" spans="2:10" ht="18" customHeight="1">
      <c r="B5053" s="166"/>
      <c r="C5053" s="165"/>
      <c r="D5053" s="12" t="str">
        <f>IF(C5053="","",VLOOKUP(C5053,'3.工程情報'!$C$6:$D$501,2,FALSE))</f>
        <v/>
      </c>
      <c r="E5053" s="165"/>
      <c r="F5053" s="170"/>
      <c r="G5053" s="189" t="str">
        <f t="shared" si="78"/>
        <v/>
      </c>
      <c r="H5053" s="19"/>
      <c r="I5053" s="19"/>
      <c r="J5053" s="176" t="str">
        <f>IF(AND(C5053&lt;&gt;"",COUNTIF('3.工程情報'!$C$6:$C$501,C5053)=0),"工程記号が3.工程情報に存在しません。","")</f>
        <v/>
      </c>
    </row>
    <row r="5054" spans="2:10" ht="18" customHeight="1">
      <c r="B5054" s="166"/>
      <c r="C5054" s="165"/>
      <c r="D5054" s="12" t="str">
        <f>IF(C5054="","",VLOOKUP(C5054,'3.工程情報'!$C$6:$D$501,2,FALSE))</f>
        <v/>
      </c>
      <c r="E5054" s="165"/>
      <c r="F5054" s="170"/>
      <c r="G5054" s="189" t="str">
        <f t="shared" si="78"/>
        <v/>
      </c>
      <c r="H5054" s="19"/>
      <c r="I5054" s="19"/>
      <c r="J5054" s="176" t="str">
        <f>IF(AND(C5054&lt;&gt;"",COUNTIF('3.工程情報'!$C$6:$C$501,C5054)=0),"工程記号が3.工程情報に存在しません。","")</f>
        <v/>
      </c>
    </row>
    <row r="5055" spans="2:10" ht="18" customHeight="1">
      <c r="B5055" s="166"/>
      <c r="C5055" s="165"/>
      <c r="D5055" s="12" t="str">
        <f>IF(C5055="","",VLOOKUP(C5055,'3.工程情報'!$C$6:$D$501,2,FALSE))</f>
        <v/>
      </c>
      <c r="E5055" s="165"/>
      <c r="F5055" s="170"/>
      <c r="G5055" s="189" t="str">
        <f t="shared" si="78"/>
        <v/>
      </c>
      <c r="H5055" s="19"/>
      <c r="I5055" s="19"/>
      <c r="J5055" s="176" t="str">
        <f>IF(AND(C5055&lt;&gt;"",COUNTIF('3.工程情報'!$C$6:$C$501,C5055)=0),"工程記号が3.工程情報に存在しません。","")</f>
        <v/>
      </c>
    </row>
    <row r="5056" spans="2:10" ht="18" customHeight="1">
      <c r="B5056" s="166"/>
      <c r="C5056" s="165"/>
      <c r="D5056" s="12" t="str">
        <f>IF(C5056="","",VLOOKUP(C5056,'3.工程情報'!$C$6:$D$501,2,FALSE))</f>
        <v/>
      </c>
      <c r="E5056" s="165"/>
      <c r="F5056" s="170"/>
      <c r="G5056" s="189" t="str">
        <f t="shared" si="78"/>
        <v/>
      </c>
      <c r="H5056" s="19"/>
      <c r="I5056" s="19"/>
      <c r="J5056" s="176" t="str">
        <f>IF(AND(C5056&lt;&gt;"",COUNTIF('3.工程情報'!$C$6:$C$501,C5056)=0),"工程記号が3.工程情報に存在しません。","")</f>
        <v/>
      </c>
    </row>
    <row r="5057" spans="2:10" ht="18" customHeight="1">
      <c r="B5057" s="166"/>
      <c r="C5057" s="165"/>
      <c r="D5057" s="12" t="str">
        <f>IF(C5057="","",VLOOKUP(C5057,'3.工程情報'!$C$6:$D$501,2,FALSE))</f>
        <v/>
      </c>
      <c r="E5057" s="165"/>
      <c r="F5057" s="170"/>
      <c r="G5057" s="189" t="str">
        <f t="shared" si="78"/>
        <v/>
      </c>
      <c r="H5057" s="19"/>
      <c r="I5057" s="19"/>
      <c r="J5057" s="176" t="str">
        <f>IF(AND(C5057&lt;&gt;"",COUNTIF('3.工程情報'!$C$6:$C$501,C5057)=0),"工程記号が3.工程情報に存在しません。","")</f>
        <v/>
      </c>
    </row>
    <row r="5058" spans="2:10" ht="18" customHeight="1">
      <c r="B5058" s="166"/>
      <c r="C5058" s="165"/>
      <c r="D5058" s="12" t="str">
        <f>IF(C5058="","",VLOOKUP(C5058,'3.工程情報'!$C$6:$D$501,2,FALSE))</f>
        <v/>
      </c>
      <c r="E5058" s="165"/>
      <c r="F5058" s="170"/>
      <c r="G5058" s="189" t="str">
        <f t="shared" si="78"/>
        <v/>
      </c>
      <c r="H5058" s="19"/>
      <c r="I5058" s="19"/>
      <c r="J5058" s="176" t="str">
        <f>IF(AND(C5058&lt;&gt;"",COUNTIF('3.工程情報'!$C$6:$C$501,C5058)=0),"工程記号が3.工程情報に存在しません。","")</f>
        <v/>
      </c>
    </row>
    <row r="5059" spans="2:10" ht="18" customHeight="1">
      <c r="B5059" s="166"/>
      <c r="C5059" s="165"/>
      <c r="D5059" s="12" t="str">
        <f>IF(C5059="","",VLOOKUP(C5059,'3.工程情報'!$C$6:$D$501,2,FALSE))</f>
        <v/>
      </c>
      <c r="E5059" s="165"/>
      <c r="F5059" s="170"/>
      <c r="G5059" s="189" t="str">
        <f t="shared" si="78"/>
        <v/>
      </c>
      <c r="H5059" s="19"/>
      <c r="I5059" s="19"/>
      <c r="J5059" s="176" t="str">
        <f>IF(AND(C5059&lt;&gt;"",COUNTIF('3.工程情報'!$C$6:$C$501,C5059)=0),"工程記号が3.工程情報に存在しません。","")</f>
        <v/>
      </c>
    </row>
    <row r="5060" spans="2:10" ht="18" customHeight="1">
      <c r="B5060" s="166"/>
      <c r="C5060" s="165"/>
      <c r="D5060" s="12" t="str">
        <f>IF(C5060="","",VLOOKUP(C5060,'3.工程情報'!$C$6:$D$501,2,FALSE))</f>
        <v/>
      </c>
      <c r="E5060" s="165"/>
      <c r="F5060" s="170"/>
      <c r="G5060" s="189" t="str">
        <f t="shared" si="78"/>
        <v/>
      </c>
      <c r="H5060" s="19"/>
      <c r="I5060" s="19"/>
      <c r="J5060" s="176" t="str">
        <f>IF(AND(C5060&lt;&gt;"",COUNTIF('3.工程情報'!$C$6:$C$501,C5060)=0),"工程記号が3.工程情報に存在しません。","")</f>
        <v/>
      </c>
    </row>
    <row r="5061" spans="2:10" ht="18" customHeight="1">
      <c r="B5061" s="166"/>
      <c r="C5061" s="165"/>
      <c r="D5061" s="12" t="str">
        <f>IF(C5061="","",VLOOKUP(C5061,'3.工程情報'!$C$6:$D$501,2,FALSE))</f>
        <v/>
      </c>
      <c r="E5061" s="165"/>
      <c r="F5061" s="170"/>
      <c r="G5061" s="189" t="str">
        <f t="shared" si="78"/>
        <v/>
      </c>
      <c r="H5061" s="19"/>
      <c r="I5061" s="19"/>
      <c r="J5061" s="176" t="str">
        <f>IF(AND(C5061&lt;&gt;"",COUNTIF('3.工程情報'!$C$6:$C$501,C5061)=0),"工程記号が3.工程情報に存在しません。","")</f>
        <v/>
      </c>
    </row>
    <row r="5062" spans="2:10" ht="18" customHeight="1">
      <c r="B5062" s="166"/>
      <c r="C5062" s="165"/>
      <c r="D5062" s="12" t="str">
        <f>IF(C5062="","",VLOOKUP(C5062,'3.工程情報'!$C$6:$D$501,2,FALSE))</f>
        <v/>
      </c>
      <c r="E5062" s="165"/>
      <c r="F5062" s="170"/>
      <c r="G5062" s="189" t="str">
        <f t="shared" ref="G5062:G5125" si="79">C5062&amp;E5062</f>
        <v/>
      </c>
      <c r="H5062" s="19"/>
      <c r="I5062" s="19"/>
      <c r="J5062" s="176" t="str">
        <f>IF(AND(C5062&lt;&gt;"",COUNTIF('3.工程情報'!$C$6:$C$501,C5062)=0),"工程記号が3.工程情報に存在しません。","")</f>
        <v/>
      </c>
    </row>
    <row r="5063" spans="2:10" ht="18" customHeight="1">
      <c r="B5063" s="166"/>
      <c r="C5063" s="165"/>
      <c r="D5063" s="12" t="str">
        <f>IF(C5063="","",VLOOKUP(C5063,'3.工程情報'!$C$6:$D$501,2,FALSE))</f>
        <v/>
      </c>
      <c r="E5063" s="165"/>
      <c r="F5063" s="170"/>
      <c r="G5063" s="189" t="str">
        <f t="shared" si="79"/>
        <v/>
      </c>
      <c r="H5063" s="19"/>
      <c r="I5063" s="19"/>
      <c r="J5063" s="176" t="str">
        <f>IF(AND(C5063&lt;&gt;"",COUNTIF('3.工程情報'!$C$6:$C$501,C5063)=0),"工程記号が3.工程情報に存在しません。","")</f>
        <v/>
      </c>
    </row>
    <row r="5064" spans="2:10" ht="18" customHeight="1">
      <c r="B5064" s="166"/>
      <c r="C5064" s="165"/>
      <c r="D5064" s="12" t="str">
        <f>IF(C5064="","",VLOOKUP(C5064,'3.工程情報'!$C$6:$D$501,2,FALSE))</f>
        <v/>
      </c>
      <c r="E5064" s="165"/>
      <c r="F5064" s="170"/>
      <c r="G5064" s="189" t="str">
        <f t="shared" si="79"/>
        <v/>
      </c>
      <c r="H5064" s="19"/>
      <c r="I5064" s="19"/>
      <c r="J5064" s="176" t="str">
        <f>IF(AND(C5064&lt;&gt;"",COUNTIF('3.工程情報'!$C$6:$C$501,C5064)=0),"工程記号が3.工程情報に存在しません。","")</f>
        <v/>
      </c>
    </row>
    <row r="5065" spans="2:10" ht="18" customHeight="1">
      <c r="B5065" s="166"/>
      <c r="C5065" s="165"/>
      <c r="D5065" s="12" t="str">
        <f>IF(C5065="","",VLOOKUP(C5065,'3.工程情報'!$C$6:$D$501,2,FALSE))</f>
        <v/>
      </c>
      <c r="E5065" s="165"/>
      <c r="F5065" s="170"/>
      <c r="G5065" s="189" t="str">
        <f t="shared" si="79"/>
        <v/>
      </c>
      <c r="H5065" s="19"/>
      <c r="I5065" s="19"/>
      <c r="J5065" s="176" t="str">
        <f>IF(AND(C5065&lt;&gt;"",COUNTIF('3.工程情報'!$C$6:$C$501,C5065)=0),"工程記号が3.工程情報に存在しません。","")</f>
        <v/>
      </c>
    </row>
    <row r="5066" spans="2:10" ht="18" customHeight="1">
      <c r="B5066" s="166"/>
      <c r="C5066" s="165"/>
      <c r="D5066" s="12" t="str">
        <f>IF(C5066="","",VLOOKUP(C5066,'3.工程情報'!$C$6:$D$501,2,FALSE))</f>
        <v/>
      </c>
      <c r="E5066" s="165"/>
      <c r="F5066" s="170"/>
      <c r="G5066" s="189" t="str">
        <f t="shared" si="79"/>
        <v/>
      </c>
      <c r="H5066" s="19"/>
      <c r="I5066" s="19"/>
      <c r="J5066" s="176" t="str">
        <f>IF(AND(C5066&lt;&gt;"",COUNTIF('3.工程情報'!$C$6:$C$501,C5066)=0),"工程記号が3.工程情報に存在しません。","")</f>
        <v/>
      </c>
    </row>
    <row r="5067" spans="2:10" ht="18" customHeight="1">
      <c r="B5067" s="166"/>
      <c r="C5067" s="165"/>
      <c r="D5067" s="12" t="str">
        <f>IF(C5067="","",VLOOKUP(C5067,'3.工程情報'!$C$6:$D$501,2,FALSE))</f>
        <v/>
      </c>
      <c r="E5067" s="165"/>
      <c r="F5067" s="170"/>
      <c r="G5067" s="189" t="str">
        <f t="shared" si="79"/>
        <v/>
      </c>
      <c r="H5067" s="19"/>
      <c r="I5067" s="19"/>
      <c r="J5067" s="176" t="str">
        <f>IF(AND(C5067&lt;&gt;"",COUNTIF('3.工程情報'!$C$6:$C$501,C5067)=0),"工程記号が3.工程情報に存在しません。","")</f>
        <v/>
      </c>
    </row>
    <row r="5068" spans="2:10" ht="18" customHeight="1">
      <c r="B5068" s="166"/>
      <c r="C5068" s="165"/>
      <c r="D5068" s="12" t="str">
        <f>IF(C5068="","",VLOOKUP(C5068,'3.工程情報'!$C$6:$D$501,2,FALSE))</f>
        <v/>
      </c>
      <c r="E5068" s="165"/>
      <c r="F5068" s="170"/>
      <c r="G5068" s="189" t="str">
        <f t="shared" si="79"/>
        <v/>
      </c>
      <c r="H5068" s="19"/>
      <c r="I5068" s="19"/>
      <c r="J5068" s="176" t="str">
        <f>IF(AND(C5068&lt;&gt;"",COUNTIF('3.工程情報'!$C$6:$C$501,C5068)=0),"工程記号が3.工程情報に存在しません。","")</f>
        <v/>
      </c>
    </row>
    <row r="5069" spans="2:10" ht="18" customHeight="1">
      <c r="B5069" s="166"/>
      <c r="C5069" s="165"/>
      <c r="D5069" s="12" t="str">
        <f>IF(C5069="","",VLOOKUP(C5069,'3.工程情報'!$C$6:$D$501,2,FALSE))</f>
        <v/>
      </c>
      <c r="E5069" s="165"/>
      <c r="F5069" s="170"/>
      <c r="G5069" s="189" t="str">
        <f t="shared" si="79"/>
        <v/>
      </c>
      <c r="H5069" s="19"/>
      <c r="I5069" s="19"/>
      <c r="J5069" s="176" t="str">
        <f>IF(AND(C5069&lt;&gt;"",COUNTIF('3.工程情報'!$C$6:$C$501,C5069)=0),"工程記号が3.工程情報に存在しません。","")</f>
        <v/>
      </c>
    </row>
    <row r="5070" spans="2:10" ht="18" customHeight="1">
      <c r="B5070" s="166"/>
      <c r="C5070" s="165"/>
      <c r="D5070" s="12" t="str">
        <f>IF(C5070="","",VLOOKUP(C5070,'3.工程情報'!$C$6:$D$501,2,FALSE))</f>
        <v/>
      </c>
      <c r="E5070" s="165"/>
      <c r="F5070" s="170"/>
      <c r="G5070" s="189" t="str">
        <f t="shared" si="79"/>
        <v/>
      </c>
      <c r="H5070" s="19"/>
      <c r="I5070" s="19"/>
      <c r="J5070" s="176" t="str">
        <f>IF(AND(C5070&lt;&gt;"",COUNTIF('3.工程情報'!$C$6:$C$501,C5070)=0),"工程記号が3.工程情報に存在しません。","")</f>
        <v/>
      </c>
    </row>
    <row r="5071" spans="2:10" ht="18" customHeight="1">
      <c r="B5071" s="166"/>
      <c r="C5071" s="165"/>
      <c r="D5071" s="12" t="str">
        <f>IF(C5071="","",VLOOKUP(C5071,'3.工程情報'!$C$6:$D$501,2,FALSE))</f>
        <v/>
      </c>
      <c r="E5071" s="165"/>
      <c r="F5071" s="170"/>
      <c r="G5071" s="189" t="str">
        <f t="shared" si="79"/>
        <v/>
      </c>
      <c r="H5071" s="19"/>
      <c r="I5071" s="19"/>
      <c r="J5071" s="176" t="str">
        <f>IF(AND(C5071&lt;&gt;"",COUNTIF('3.工程情報'!$C$6:$C$501,C5071)=0),"工程記号が3.工程情報に存在しません。","")</f>
        <v/>
      </c>
    </row>
    <row r="5072" spans="2:10" ht="18" customHeight="1">
      <c r="B5072" s="166"/>
      <c r="C5072" s="165"/>
      <c r="D5072" s="12" t="str">
        <f>IF(C5072="","",VLOOKUP(C5072,'3.工程情報'!$C$6:$D$501,2,FALSE))</f>
        <v/>
      </c>
      <c r="E5072" s="165"/>
      <c r="F5072" s="170"/>
      <c r="G5072" s="189" t="str">
        <f t="shared" si="79"/>
        <v/>
      </c>
      <c r="H5072" s="19"/>
      <c r="I5072" s="19"/>
      <c r="J5072" s="176" t="str">
        <f>IF(AND(C5072&lt;&gt;"",COUNTIF('3.工程情報'!$C$6:$C$501,C5072)=0),"工程記号が3.工程情報に存在しません。","")</f>
        <v/>
      </c>
    </row>
    <row r="5073" spans="2:10" ht="18" customHeight="1">
      <c r="B5073" s="166"/>
      <c r="C5073" s="165"/>
      <c r="D5073" s="12" t="str">
        <f>IF(C5073="","",VLOOKUP(C5073,'3.工程情報'!$C$6:$D$501,2,FALSE))</f>
        <v/>
      </c>
      <c r="E5073" s="165"/>
      <c r="F5073" s="170"/>
      <c r="G5073" s="189" t="str">
        <f t="shared" si="79"/>
        <v/>
      </c>
      <c r="H5073" s="19"/>
      <c r="I5073" s="19"/>
      <c r="J5073" s="176" t="str">
        <f>IF(AND(C5073&lt;&gt;"",COUNTIF('3.工程情報'!$C$6:$C$501,C5073)=0),"工程記号が3.工程情報に存在しません。","")</f>
        <v/>
      </c>
    </row>
    <row r="5074" spans="2:10" ht="18" customHeight="1">
      <c r="B5074" s="166"/>
      <c r="C5074" s="165"/>
      <c r="D5074" s="12" t="str">
        <f>IF(C5074="","",VLOOKUP(C5074,'3.工程情報'!$C$6:$D$501,2,FALSE))</f>
        <v/>
      </c>
      <c r="E5074" s="165"/>
      <c r="F5074" s="170"/>
      <c r="G5074" s="189" t="str">
        <f t="shared" si="79"/>
        <v/>
      </c>
      <c r="H5074" s="19"/>
      <c r="I5074" s="19"/>
      <c r="J5074" s="176" t="str">
        <f>IF(AND(C5074&lt;&gt;"",COUNTIF('3.工程情報'!$C$6:$C$501,C5074)=0),"工程記号が3.工程情報に存在しません。","")</f>
        <v/>
      </c>
    </row>
    <row r="5075" spans="2:10" ht="18" customHeight="1">
      <c r="B5075" s="166"/>
      <c r="C5075" s="165"/>
      <c r="D5075" s="12" t="str">
        <f>IF(C5075="","",VLOOKUP(C5075,'3.工程情報'!$C$6:$D$501,2,FALSE))</f>
        <v/>
      </c>
      <c r="E5075" s="165"/>
      <c r="F5075" s="170"/>
      <c r="G5075" s="189" t="str">
        <f t="shared" si="79"/>
        <v/>
      </c>
      <c r="H5075" s="19"/>
      <c r="I5075" s="19"/>
      <c r="J5075" s="176" t="str">
        <f>IF(AND(C5075&lt;&gt;"",COUNTIF('3.工程情報'!$C$6:$C$501,C5075)=0),"工程記号が3.工程情報に存在しません。","")</f>
        <v/>
      </c>
    </row>
    <row r="5076" spans="2:10" ht="18" customHeight="1">
      <c r="B5076" s="166"/>
      <c r="C5076" s="165"/>
      <c r="D5076" s="12" t="str">
        <f>IF(C5076="","",VLOOKUP(C5076,'3.工程情報'!$C$6:$D$501,2,FALSE))</f>
        <v/>
      </c>
      <c r="E5076" s="165"/>
      <c r="F5076" s="170"/>
      <c r="G5076" s="189" t="str">
        <f t="shared" si="79"/>
        <v/>
      </c>
      <c r="H5076" s="19"/>
      <c r="I5076" s="19"/>
      <c r="J5076" s="176" t="str">
        <f>IF(AND(C5076&lt;&gt;"",COUNTIF('3.工程情報'!$C$6:$C$501,C5076)=0),"工程記号が3.工程情報に存在しません。","")</f>
        <v/>
      </c>
    </row>
    <row r="5077" spans="2:10" ht="18" customHeight="1">
      <c r="B5077" s="166"/>
      <c r="C5077" s="165"/>
      <c r="D5077" s="12" t="str">
        <f>IF(C5077="","",VLOOKUP(C5077,'3.工程情報'!$C$6:$D$501,2,FALSE))</f>
        <v/>
      </c>
      <c r="E5077" s="165"/>
      <c r="F5077" s="170"/>
      <c r="G5077" s="189" t="str">
        <f t="shared" si="79"/>
        <v/>
      </c>
      <c r="H5077" s="19"/>
      <c r="I5077" s="19"/>
      <c r="J5077" s="176" t="str">
        <f>IF(AND(C5077&lt;&gt;"",COUNTIF('3.工程情報'!$C$6:$C$501,C5077)=0),"工程記号が3.工程情報に存在しません。","")</f>
        <v/>
      </c>
    </row>
    <row r="5078" spans="2:10" ht="18" customHeight="1">
      <c r="B5078" s="166"/>
      <c r="C5078" s="165"/>
      <c r="D5078" s="12" t="str">
        <f>IF(C5078="","",VLOOKUP(C5078,'3.工程情報'!$C$6:$D$501,2,FALSE))</f>
        <v/>
      </c>
      <c r="E5078" s="165"/>
      <c r="F5078" s="170"/>
      <c r="G5078" s="189" t="str">
        <f t="shared" si="79"/>
        <v/>
      </c>
      <c r="H5078" s="19"/>
      <c r="I5078" s="19"/>
      <c r="J5078" s="176" t="str">
        <f>IF(AND(C5078&lt;&gt;"",COUNTIF('3.工程情報'!$C$6:$C$501,C5078)=0),"工程記号が3.工程情報に存在しません。","")</f>
        <v/>
      </c>
    </row>
    <row r="5079" spans="2:10" ht="18" customHeight="1">
      <c r="B5079" s="166"/>
      <c r="C5079" s="165"/>
      <c r="D5079" s="12" t="str">
        <f>IF(C5079="","",VLOOKUP(C5079,'3.工程情報'!$C$6:$D$501,2,FALSE))</f>
        <v/>
      </c>
      <c r="E5079" s="165"/>
      <c r="F5079" s="170"/>
      <c r="G5079" s="189" t="str">
        <f t="shared" si="79"/>
        <v/>
      </c>
      <c r="H5079" s="19"/>
      <c r="I5079" s="19"/>
      <c r="J5079" s="176" t="str">
        <f>IF(AND(C5079&lt;&gt;"",COUNTIF('3.工程情報'!$C$6:$C$501,C5079)=0),"工程記号が3.工程情報に存在しません。","")</f>
        <v/>
      </c>
    </row>
    <row r="5080" spans="2:10" ht="18" customHeight="1">
      <c r="B5080" s="166"/>
      <c r="C5080" s="165"/>
      <c r="D5080" s="12" t="str">
        <f>IF(C5080="","",VLOOKUP(C5080,'3.工程情報'!$C$6:$D$501,2,FALSE))</f>
        <v/>
      </c>
      <c r="E5080" s="165"/>
      <c r="F5080" s="170"/>
      <c r="G5080" s="189" t="str">
        <f t="shared" si="79"/>
        <v/>
      </c>
      <c r="H5080" s="19"/>
      <c r="I5080" s="19"/>
      <c r="J5080" s="176" t="str">
        <f>IF(AND(C5080&lt;&gt;"",COUNTIF('3.工程情報'!$C$6:$C$501,C5080)=0),"工程記号が3.工程情報に存在しません。","")</f>
        <v/>
      </c>
    </row>
    <row r="5081" spans="2:10" ht="18" customHeight="1">
      <c r="B5081" s="166"/>
      <c r="C5081" s="165"/>
      <c r="D5081" s="12" t="str">
        <f>IF(C5081="","",VLOOKUP(C5081,'3.工程情報'!$C$6:$D$501,2,FALSE))</f>
        <v/>
      </c>
      <c r="E5081" s="165"/>
      <c r="F5081" s="170"/>
      <c r="G5081" s="189" t="str">
        <f t="shared" si="79"/>
        <v/>
      </c>
      <c r="H5081" s="19"/>
      <c r="I5081" s="19"/>
      <c r="J5081" s="176" t="str">
        <f>IF(AND(C5081&lt;&gt;"",COUNTIF('3.工程情報'!$C$6:$C$501,C5081)=0),"工程記号が3.工程情報に存在しません。","")</f>
        <v/>
      </c>
    </row>
    <row r="5082" spans="2:10" ht="18" customHeight="1">
      <c r="B5082" s="166"/>
      <c r="C5082" s="165"/>
      <c r="D5082" s="12" t="str">
        <f>IF(C5082="","",VLOOKUP(C5082,'3.工程情報'!$C$6:$D$501,2,FALSE))</f>
        <v/>
      </c>
      <c r="E5082" s="165"/>
      <c r="F5082" s="170"/>
      <c r="G5082" s="189" t="str">
        <f t="shared" si="79"/>
        <v/>
      </c>
      <c r="H5082" s="19"/>
      <c r="I5082" s="19"/>
      <c r="J5082" s="176" t="str">
        <f>IF(AND(C5082&lt;&gt;"",COUNTIF('3.工程情報'!$C$6:$C$501,C5082)=0),"工程記号が3.工程情報に存在しません。","")</f>
        <v/>
      </c>
    </row>
    <row r="5083" spans="2:10" ht="18" customHeight="1">
      <c r="B5083" s="166"/>
      <c r="C5083" s="165"/>
      <c r="D5083" s="12" t="str">
        <f>IF(C5083="","",VLOOKUP(C5083,'3.工程情報'!$C$6:$D$501,2,FALSE))</f>
        <v/>
      </c>
      <c r="E5083" s="165"/>
      <c r="F5083" s="170"/>
      <c r="G5083" s="189" t="str">
        <f t="shared" si="79"/>
        <v/>
      </c>
      <c r="H5083" s="19"/>
      <c r="I5083" s="19"/>
      <c r="J5083" s="176" t="str">
        <f>IF(AND(C5083&lt;&gt;"",COUNTIF('3.工程情報'!$C$6:$C$501,C5083)=0),"工程記号が3.工程情報に存在しません。","")</f>
        <v/>
      </c>
    </row>
    <row r="5084" spans="2:10" ht="18" customHeight="1">
      <c r="B5084" s="166"/>
      <c r="C5084" s="165"/>
      <c r="D5084" s="12" t="str">
        <f>IF(C5084="","",VLOOKUP(C5084,'3.工程情報'!$C$6:$D$501,2,FALSE))</f>
        <v/>
      </c>
      <c r="E5084" s="165"/>
      <c r="F5084" s="170"/>
      <c r="G5084" s="189" t="str">
        <f t="shared" si="79"/>
        <v/>
      </c>
      <c r="H5084" s="19"/>
      <c r="I5084" s="19"/>
      <c r="J5084" s="176" t="str">
        <f>IF(AND(C5084&lt;&gt;"",COUNTIF('3.工程情報'!$C$6:$C$501,C5084)=0),"工程記号が3.工程情報に存在しません。","")</f>
        <v/>
      </c>
    </row>
    <row r="5085" spans="2:10" ht="18" customHeight="1">
      <c r="B5085" s="166"/>
      <c r="C5085" s="165"/>
      <c r="D5085" s="12" t="str">
        <f>IF(C5085="","",VLOOKUP(C5085,'3.工程情報'!$C$6:$D$501,2,FALSE))</f>
        <v/>
      </c>
      <c r="E5085" s="165"/>
      <c r="F5085" s="170"/>
      <c r="G5085" s="189" t="str">
        <f t="shared" si="79"/>
        <v/>
      </c>
      <c r="H5085" s="19"/>
      <c r="I5085" s="19"/>
      <c r="J5085" s="176" t="str">
        <f>IF(AND(C5085&lt;&gt;"",COUNTIF('3.工程情報'!$C$6:$C$501,C5085)=0),"工程記号が3.工程情報に存在しません。","")</f>
        <v/>
      </c>
    </row>
    <row r="5086" spans="2:10" ht="18" customHeight="1">
      <c r="B5086" s="166"/>
      <c r="C5086" s="165"/>
      <c r="D5086" s="12" t="str">
        <f>IF(C5086="","",VLOOKUP(C5086,'3.工程情報'!$C$6:$D$501,2,FALSE))</f>
        <v/>
      </c>
      <c r="E5086" s="165"/>
      <c r="F5086" s="170"/>
      <c r="G5086" s="189" t="str">
        <f t="shared" si="79"/>
        <v/>
      </c>
      <c r="H5086" s="19"/>
      <c r="I5086" s="19"/>
      <c r="J5086" s="176" t="str">
        <f>IF(AND(C5086&lt;&gt;"",COUNTIF('3.工程情報'!$C$6:$C$501,C5086)=0),"工程記号が3.工程情報に存在しません。","")</f>
        <v/>
      </c>
    </row>
    <row r="5087" spans="2:10" ht="18" customHeight="1">
      <c r="B5087" s="166"/>
      <c r="C5087" s="165"/>
      <c r="D5087" s="12" t="str">
        <f>IF(C5087="","",VLOOKUP(C5087,'3.工程情報'!$C$6:$D$501,2,FALSE))</f>
        <v/>
      </c>
      <c r="E5087" s="165"/>
      <c r="F5087" s="170"/>
      <c r="G5087" s="189" t="str">
        <f t="shared" si="79"/>
        <v/>
      </c>
      <c r="H5087" s="19"/>
      <c r="I5087" s="19"/>
      <c r="J5087" s="176" t="str">
        <f>IF(AND(C5087&lt;&gt;"",COUNTIF('3.工程情報'!$C$6:$C$501,C5087)=0),"工程記号が3.工程情報に存在しません。","")</f>
        <v/>
      </c>
    </row>
    <row r="5088" spans="2:10" ht="18" customHeight="1">
      <c r="B5088" s="166"/>
      <c r="C5088" s="165"/>
      <c r="D5088" s="12" t="str">
        <f>IF(C5088="","",VLOOKUP(C5088,'3.工程情報'!$C$6:$D$501,2,FALSE))</f>
        <v/>
      </c>
      <c r="E5088" s="165"/>
      <c r="F5088" s="170"/>
      <c r="G5088" s="189" t="str">
        <f t="shared" si="79"/>
        <v/>
      </c>
      <c r="H5088" s="19"/>
      <c r="I5088" s="19"/>
      <c r="J5088" s="176" t="str">
        <f>IF(AND(C5088&lt;&gt;"",COUNTIF('3.工程情報'!$C$6:$C$501,C5088)=0),"工程記号が3.工程情報に存在しません。","")</f>
        <v/>
      </c>
    </row>
    <row r="5089" spans="2:10" ht="18" customHeight="1">
      <c r="B5089" s="166"/>
      <c r="C5089" s="165"/>
      <c r="D5089" s="12" t="str">
        <f>IF(C5089="","",VLOOKUP(C5089,'3.工程情報'!$C$6:$D$501,2,FALSE))</f>
        <v/>
      </c>
      <c r="E5089" s="165"/>
      <c r="F5089" s="170"/>
      <c r="G5089" s="189" t="str">
        <f t="shared" si="79"/>
        <v/>
      </c>
      <c r="H5089" s="19"/>
      <c r="I5089" s="19"/>
      <c r="J5089" s="176" t="str">
        <f>IF(AND(C5089&lt;&gt;"",COUNTIF('3.工程情報'!$C$6:$C$501,C5089)=0),"工程記号が3.工程情報に存在しません。","")</f>
        <v/>
      </c>
    </row>
    <row r="5090" spans="2:10" ht="18" customHeight="1">
      <c r="B5090" s="166"/>
      <c r="C5090" s="165"/>
      <c r="D5090" s="12" t="str">
        <f>IF(C5090="","",VLOOKUP(C5090,'3.工程情報'!$C$6:$D$501,2,FALSE))</f>
        <v/>
      </c>
      <c r="E5090" s="165"/>
      <c r="F5090" s="170"/>
      <c r="G5090" s="189" t="str">
        <f t="shared" si="79"/>
        <v/>
      </c>
      <c r="H5090" s="19"/>
      <c r="I5090" s="19"/>
      <c r="J5090" s="176" t="str">
        <f>IF(AND(C5090&lt;&gt;"",COUNTIF('3.工程情報'!$C$6:$C$501,C5090)=0),"工程記号が3.工程情報に存在しません。","")</f>
        <v/>
      </c>
    </row>
    <row r="5091" spans="2:10" ht="18" customHeight="1">
      <c r="B5091" s="166"/>
      <c r="C5091" s="165"/>
      <c r="D5091" s="12" t="str">
        <f>IF(C5091="","",VLOOKUP(C5091,'3.工程情報'!$C$6:$D$501,2,FALSE))</f>
        <v/>
      </c>
      <c r="E5091" s="165"/>
      <c r="F5091" s="170"/>
      <c r="G5091" s="189" t="str">
        <f t="shared" si="79"/>
        <v/>
      </c>
      <c r="H5091" s="19"/>
      <c r="I5091" s="19"/>
      <c r="J5091" s="176" t="str">
        <f>IF(AND(C5091&lt;&gt;"",COUNTIF('3.工程情報'!$C$6:$C$501,C5091)=0),"工程記号が3.工程情報に存在しません。","")</f>
        <v/>
      </c>
    </row>
    <row r="5092" spans="2:10" ht="18" customHeight="1">
      <c r="B5092" s="166"/>
      <c r="C5092" s="165"/>
      <c r="D5092" s="12" t="str">
        <f>IF(C5092="","",VLOOKUP(C5092,'3.工程情報'!$C$6:$D$501,2,FALSE))</f>
        <v/>
      </c>
      <c r="E5092" s="165"/>
      <c r="F5092" s="170"/>
      <c r="G5092" s="189" t="str">
        <f t="shared" si="79"/>
        <v/>
      </c>
      <c r="H5092" s="19"/>
      <c r="I5092" s="19"/>
      <c r="J5092" s="176" t="str">
        <f>IF(AND(C5092&lt;&gt;"",COUNTIF('3.工程情報'!$C$6:$C$501,C5092)=0),"工程記号が3.工程情報に存在しません。","")</f>
        <v/>
      </c>
    </row>
    <row r="5093" spans="2:10" ht="18" customHeight="1">
      <c r="B5093" s="166"/>
      <c r="C5093" s="165"/>
      <c r="D5093" s="12" t="str">
        <f>IF(C5093="","",VLOOKUP(C5093,'3.工程情報'!$C$6:$D$501,2,FALSE))</f>
        <v/>
      </c>
      <c r="E5093" s="165"/>
      <c r="F5093" s="170"/>
      <c r="G5093" s="189" t="str">
        <f t="shared" si="79"/>
        <v/>
      </c>
      <c r="H5093" s="19"/>
      <c r="I5093" s="19"/>
      <c r="J5093" s="176" t="str">
        <f>IF(AND(C5093&lt;&gt;"",COUNTIF('3.工程情報'!$C$6:$C$501,C5093)=0),"工程記号が3.工程情報に存在しません。","")</f>
        <v/>
      </c>
    </row>
    <row r="5094" spans="2:10" ht="18" customHeight="1">
      <c r="B5094" s="166"/>
      <c r="C5094" s="165"/>
      <c r="D5094" s="12" t="str">
        <f>IF(C5094="","",VLOOKUP(C5094,'3.工程情報'!$C$6:$D$501,2,FALSE))</f>
        <v/>
      </c>
      <c r="E5094" s="165"/>
      <c r="F5094" s="170"/>
      <c r="G5094" s="189" t="str">
        <f t="shared" si="79"/>
        <v/>
      </c>
      <c r="H5094" s="19"/>
      <c r="I5094" s="19"/>
      <c r="J5094" s="176" t="str">
        <f>IF(AND(C5094&lt;&gt;"",COUNTIF('3.工程情報'!$C$6:$C$501,C5094)=0),"工程記号が3.工程情報に存在しません。","")</f>
        <v/>
      </c>
    </row>
    <row r="5095" spans="2:10" ht="18" customHeight="1">
      <c r="B5095" s="166"/>
      <c r="C5095" s="165"/>
      <c r="D5095" s="12" t="str">
        <f>IF(C5095="","",VLOOKUP(C5095,'3.工程情報'!$C$6:$D$501,2,FALSE))</f>
        <v/>
      </c>
      <c r="E5095" s="165"/>
      <c r="F5095" s="170"/>
      <c r="G5095" s="189" t="str">
        <f t="shared" si="79"/>
        <v/>
      </c>
      <c r="H5095" s="19"/>
      <c r="I5095" s="19"/>
      <c r="J5095" s="176" t="str">
        <f>IF(AND(C5095&lt;&gt;"",COUNTIF('3.工程情報'!$C$6:$C$501,C5095)=0),"工程記号が3.工程情報に存在しません。","")</f>
        <v/>
      </c>
    </row>
    <row r="5096" spans="2:10" ht="18" customHeight="1">
      <c r="B5096" s="166"/>
      <c r="C5096" s="165"/>
      <c r="D5096" s="12" t="str">
        <f>IF(C5096="","",VLOOKUP(C5096,'3.工程情報'!$C$6:$D$501,2,FALSE))</f>
        <v/>
      </c>
      <c r="E5096" s="165"/>
      <c r="F5096" s="170"/>
      <c r="G5096" s="189" t="str">
        <f t="shared" si="79"/>
        <v/>
      </c>
      <c r="H5096" s="19"/>
      <c r="I5096" s="19"/>
      <c r="J5096" s="176" t="str">
        <f>IF(AND(C5096&lt;&gt;"",COUNTIF('3.工程情報'!$C$6:$C$501,C5096)=0),"工程記号が3.工程情報に存在しません。","")</f>
        <v/>
      </c>
    </row>
    <row r="5097" spans="2:10" ht="18" customHeight="1">
      <c r="B5097" s="166"/>
      <c r="C5097" s="165"/>
      <c r="D5097" s="12" t="str">
        <f>IF(C5097="","",VLOOKUP(C5097,'3.工程情報'!$C$6:$D$501,2,FALSE))</f>
        <v/>
      </c>
      <c r="E5097" s="165"/>
      <c r="F5097" s="170"/>
      <c r="G5097" s="189" t="str">
        <f t="shared" si="79"/>
        <v/>
      </c>
      <c r="H5097" s="19"/>
      <c r="I5097" s="19"/>
      <c r="J5097" s="176" t="str">
        <f>IF(AND(C5097&lt;&gt;"",COUNTIF('3.工程情報'!$C$6:$C$501,C5097)=0),"工程記号が3.工程情報に存在しません。","")</f>
        <v/>
      </c>
    </row>
    <row r="5098" spans="2:10" ht="18" customHeight="1">
      <c r="B5098" s="166"/>
      <c r="C5098" s="165"/>
      <c r="D5098" s="12" t="str">
        <f>IF(C5098="","",VLOOKUP(C5098,'3.工程情報'!$C$6:$D$501,2,FALSE))</f>
        <v/>
      </c>
      <c r="E5098" s="165"/>
      <c r="F5098" s="170"/>
      <c r="G5098" s="189" t="str">
        <f t="shared" si="79"/>
        <v/>
      </c>
      <c r="H5098" s="19"/>
      <c r="I5098" s="19"/>
      <c r="J5098" s="176" t="str">
        <f>IF(AND(C5098&lt;&gt;"",COUNTIF('3.工程情報'!$C$6:$C$501,C5098)=0),"工程記号が3.工程情報に存在しません。","")</f>
        <v/>
      </c>
    </row>
    <row r="5099" spans="2:10" ht="18" customHeight="1">
      <c r="B5099" s="166"/>
      <c r="C5099" s="165"/>
      <c r="D5099" s="12" t="str">
        <f>IF(C5099="","",VLOOKUP(C5099,'3.工程情報'!$C$6:$D$501,2,FALSE))</f>
        <v/>
      </c>
      <c r="E5099" s="165"/>
      <c r="F5099" s="170"/>
      <c r="G5099" s="189" t="str">
        <f t="shared" si="79"/>
        <v/>
      </c>
      <c r="H5099" s="19"/>
      <c r="I5099" s="19"/>
      <c r="J5099" s="176" t="str">
        <f>IF(AND(C5099&lt;&gt;"",COUNTIF('3.工程情報'!$C$6:$C$501,C5099)=0),"工程記号が3.工程情報に存在しません。","")</f>
        <v/>
      </c>
    </row>
    <row r="5100" spans="2:10" ht="18" customHeight="1">
      <c r="B5100" s="166"/>
      <c r="C5100" s="165"/>
      <c r="D5100" s="12" t="str">
        <f>IF(C5100="","",VLOOKUP(C5100,'3.工程情報'!$C$6:$D$501,2,FALSE))</f>
        <v/>
      </c>
      <c r="E5100" s="165"/>
      <c r="F5100" s="170"/>
      <c r="G5100" s="189" t="str">
        <f t="shared" si="79"/>
        <v/>
      </c>
      <c r="H5100" s="19"/>
      <c r="I5100" s="19"/>
      <c r="J5100" s="176" t="str">
        <f>IF(AND(C5100&lt;&gt;"",COUNTIF('3.工程情報'!$C$6:$C$501,C5100)=0),"工程記号が3.工程情報に存在しません。","")</f>
        <v/>
      </c>
    </row>
    <row r="5101" spans="2:10" ht="18" customHeight="1">
      <c r="B5101" s="166"/>
      <c r="C5101" s="165"/>
      <c r="D5101" s="12" t="str">
        <f>IF(C5101="","",VLOOKUP(C5101,'3.工程情報'!$C$6:$D$501,2,FALSE))</f>
        <v/>
      </c>
      <c r="E5101" s="165"/>
      <c r="F5101" s="170"/>
      <c r="G5101" s="189" t="str">
        <f t="shared" si="79"/>
        <v/>
      </c>
      <c r="H5101" s="19"/>
      <c r="I5101" s="19"/>
      <c r="J5101" s="176" t="str">
        <f>IF(AND(C5101&lt;&gt;"",COUNTIF('3.工程情報'!$C$6:$C$501,C5101)=0),"工程記号が3.工程情報に存在しません。","")</f>
        <v/>
      </c>
    </row>
    <row r="5102" spans="2:10" ht="18" customHeight="1">
      <c r="B5102" s="166"/>
      <c r="C5102" s="165"/>
      <c r="D5102" s="12" t="str">
        <f>IF(C5102="","",VLOOKUP(C5102,'3.工程情報'!$C$6:$D$501,2,FALSE))</f>
        <v/>
      </c>
      <c r="E5102" s="165"/>
      <c r="F5102" s="170"/>
      <c r="G5102" s="189" t="str">
        <f t="shared" si="79"/>
        <v/>
      </c>
      <c r="H5102" s="19"/>
      <c r="I5102" s="19"/>
      <c r="J5102" s="176" t="str">
        <f>IF(AND(C5102&lt;&gt;"",COUNTIF('3.工程情報'!$C$6:$C$501,C5102)=0),"工程記号が3.工程情報に存在しません。","")</f>
        <v/>
      </c>
    </row>
    <row r="5103" spans="2:10" ht="18" customHeight="1">
      <c r="B5103" s="166"/>
      <c r="C5103" s="165"/>
      <c r="D5103" s="12" t="str">
        <f>IF(C5103="","",VLOOKUP(C5103,'3.工程情報'!$C$6:$D$501,2,FALSE))</f>
        <v/>
      </c>
      <c r="E5103" s="165"/>
      <c r="F5103" s="170"/>
      <c r="G5103" s="189" t="str">
        <f t="shared" si="79"/>
        <v/>
      </c>
      <c r="H5103" s="19"/>
      <c r="I5103" s="19"/>
      <c r="J5103" s="176" t="str">
        <f>IF(AND(C5103&lt;&gt;"",COUNTIF('3.工程情報'!$C$6:$C$501,C5103)=0),"工程記号が3.工程情報に存在しません。","")</f>
        <v/>
      </c>
    </row>
    <row r="5104" spans="2:10" ht="18" customHeight="1">
      <c r="B5104" s="166"/>
      <c r="C5104" s="165"/>
      <c r="D5104" s="12" t="str">
        <f>IF(C5104="","",VLOOKUP(C5104,'3.工程情報'!$C$6:$D$501,2,FALSE))</f>
        <v/>
      </c>
      <c r="E5104" s="165"/>
      <c r="F5104" s="170"/>
      <c r="G5104" s="189" t="str">
        <f t="shared" si="79"/>
        <v/>
      </c>
      <c r="H5104" s="19"/>
      <c r="I5104" s="19"/>
      <c r="J5104" s="176" t="str">
        <f>IF(AND(C5104&lt;&gt;"",COUNTIF('3.工程情報'!$C$6:$C$501,C5104)=0),"工程記号が3.工程情報に存在しません。","")</f>
        <v/>
      </c>
    </row>
    <row r="5105" spans="2:10" ht="18" customHeight="1">
      <c r="B5105" s="166"/>
      <c r="C5105" s="165"/>
      <c r="D5105" s="12" t="str">
        <f>IF(C5105="","",VLOOKUP(C5105,'3.工程情報'!$C$6:$D$501,2,FALSE))</f>
        <v/>
      </c>
      <c r="E5105" s="165"/>
      <c r="F5105" s="170"/>
      <c r="G5105" s="189" t="str">
        <f t="shared" si="79"/>
        <v/>
      </c>
      <c r="H5105" s="19"/>
      <c r="I5105" s="19"/>
      <c r="J5105" s="176" t="str">
        <f>IF(AND(C5105&lt;&gt;"",COUNTIF('3.工程情報'!$C$6:$C$501,C5105)=0),"工程記号が3.工程情報に存在しません。","")</f>
        <v/>
      </c>
    </row>
    <row r="5106" spans="2:10" ht="18" customHeight="1">
      <c r="B5106" s="166"/>
      <c r="C5106" s="165"/>
      <c r="D5106" s="12" t="str">
        <f>IF(C5106="","",VLOOKUP(C5106,'3.工程情報'!$C$6:$D$501,2,FALSE))</f>
        <v/>
      </c>
      <c r="E5106" s="165"/>
      <c r="F5106" s="170"/>
      <c r="G5106" s="189" t="str">
        <f t="shared" si="79"/>
        <v/>
      </c>
      <c r="H5106" s="19"/>
      <c r="I5106" s="19"/>
      <c r="J5106" s="176" t="str">
        <f>IF(AND(C5106&lt;&gt;"",COUNTIF('3.工程情報'!$C$6:$C$501,C5106)=0),"工程記号が3.工程情報に存在しません。","")</f>
        <v/>
      </c>
    </row>
    <row r="5107" spans="2:10" ht="18" customHeight="1">
      <c r="B5107" s="166"/>
      <c r="C5107" s="165"/>
      <c r="D5107" s="12" t="str">
        <f>IF(C5107="","",VLOOKUP(C5107,'3.工程情報'!$C$6:$D$501,2,FALSE))</f>
        <v/>
      </c>
      <c r="E5107" s="165"/>
      <c r="F5107" s="170"/>
      <c r="G5107" s="189" t="str">
        <f t="shared" si="79"/>
        <v/>
      </c>
      <c r="H5107" s="19"/>
      <c r="I5107" s="19"/>
      <c r="J5107" s="176" t="str">
        <f>IF(AND(C5107&lt;&gt;"",COUNTIF('3.工程情報'!$C$6:$C$501,C5107)=0),"工程記号が3.工程情報に存在しません。","")</f>
        <v/>
      </c>
    </row>
    <row r="5108" spans="2:10" ht="18" customHeight="1">
      <c r="B5108" s="166"/>
      <c r="C5108" s="165"/>
      <c r="D5108" s="12" t="str">
        <f>IF(C5108="","",VLOOKUP(C5108,'3.工程情報'!$C$6:$D$501,2,FALSE))</f>
        <v/>
      </c>
      <c r="E5108" s="165"/>
      <c r="F5108" s="170"/>
      <c r="G5108" s="189" t="str">
        <f t="shared" si="79"/>
        <v/>
      </c>
      <c r="H5108" s="19"/>
      <c r="I5108" s="19"/>
      <c r="J5108" s="176" t="str">
        <f>IF(AND(C5108&lt;&gt;"",COUNTIF('3.工程情報'!$C$6:$C$501,C5108)=0),"工程記号が3.工程情報に存在しません。","")</f>
        <v/>
      </c>
    </row>
    <row r="5109" spans="2:10" ht="18" customHeight="1">
      <c r="B5109" s="166"/>
      <c r="C5109" s="165"/>
      <c r="D5109" s="12" t="str">
        <f>IF(C5109="","",VLOOKUP(C5109,'3.工程情報'!$C$6:$D$501,2,FALSE))</f>
        <v/>
      </c>
      <c r="E5109" s="165"/>
      <c r="F5109" s="170"/>
      <c r="G5109" s="189" t="str">
        <f t="shared" si="79"/>
        <v/>
      </c>
      <c r="H5109" s="19"/>
      <c r="I5109" s="19"/>
      <c r="J5109" s="176" t="str">
        <f>IF(AND(C5109&lt;&gt;"",COUNTIF('3.工程情報'!$C$6:$C$501,C5109)=0),"工程記号が3.工程情報に存在しません。","")</f>
        <v/>
      </c>
    </row>
    <row r="5110" spans="2:10" ht="18" customHeight="1">
      <c r="B5110" s="166"/>
      <c r="C5110" s="165"/>
      <c r="D5110" s="12" t="str">
        <f>IF(C5110="","",VLOOKUP(C5110,'3.工程情報'!$C$6:$D$501,2,FALSE))</f>
        <v/>
      </c>
      <c r="E5110" s="165"/>
      <c r="F5110" s="170"/>
      <c r="G5110" s="189" t="str">
        <f t="shared" si="79"/>
        <v/>
      </c>
      <c r="H5110" s="19"/>
      <c r="I5110" s="19"/>
      <c r="J5110" s="176" t="str">
        <f>IF(AND(C5110&lt;&gt;"",COUNTIF('3.工程情報'!$C$6:$C$501,C5110)=0),"工程記号が3.工程情報に存在しません。","")</f>
        <v/>
      </c>
    </row>
    <row r="5111" spans="2:10" ht="18" customHeight="1">
      <c r="B5111" s="166"/>
      <c r="C5111" s="165"/>
      <c r="D5111" s="12" t="str">
        <f>IF(C5111="","",VLOOKUP(C5111,'3.工程情報'!$C$6:$D$501,2,FALSE))</f>
        <v/>
      </c>
      <c r="E5111" s="165"/>
      <c r="F5111" s="170"/>
      <c r="G5111" s="189" t="str">
        <f t="shared" si="79"/>
        <v/>
      </c>
      <c r="H5111" s="19"/>
      <c r="I5111" s="19"/>
      <c r="J5111" s="176" t="str">
        <f>IF(AND(C5111&lt;&gt;"",COUNTIF('3.工程情報'!$C$6:$C$501,C5111)=0),"工程記号が3.工程情報に存在しません。","")</f>
        <v/>
      </c>
    </row>
    <row r="5112" spans="2:10" ht="18" customHeight="1">
      <c r="B5112" s="166"/>
      <c r="C5112" s="165"/>
      <c r="D5112" s="12" t="str">
        <f>IF(C5112="","",VLOOKUP(C5112,'3.工程情報'!$C$6:$D$501,2,FALSE))</f>
        <v/>
      </c>
      <c r="E5112" s="165"/>
      <c r="F5112" s="170"/>
      <c r="G5112" s="189" t="str">
        <f t="shared" si="79"/>
        <v/>
      </c>
      <c r="H5112" s="19"/>
      <c r="I5112" s="19"/>
      <c r="J5112" s="176" t="str">
        <f>IF(AND(C5112&lt;&gt;"",COUNTIF('3.工程情報'!$C$6:$C$501,C5112)=0),"工程記号が3.工程情報に存在しません。","")</f>
        <v/>
      </c>
    </row>
    <row r="5113" spans="2:10" ht="18" customHeight="1">
      <c r="B5113" s="166"/>
      <c r="C5113" s="165"/>
      <c r="D5113" s="12" t="str">
        <f>IF(C5113="","",VLOOKUP(C5113,'3.工程情報'!$C$6:$D$501,2,FALSE))</f>
        <v/>
      </c>
      <c r="E5113" s="165"/>
      <c r="F5113" s="170"/>
      <c r="G5113" s="189" t="str">
        <f t="shared" si="79"/>
        <v/>
      </c>
      <c r="H5113" s="19"/>
      <c r="I5113" s="19"/>
      <c r="J5113" s="176" t="str">
        <f>IF(AND(C5113&lt;&gt;"",COUNTIF('3.工程情報'!$C$6:$C$501,C5113)=0),"工程記号が3.工程情報に存在しません。","")</f>
        <v/>
      </c>
    </row>
    <row r="5114" spans="2:10" ht="18" customHeight="1">
      <c r="B5114" s="166"/>
      <c r="C5114" s="165"/>
      <c r="D5114" s="12" t="str">
        <f>IF(C5114="","",VLOOKUP(C5114,'3.工程情報'!$C$6:$D$501,2,FALSE))</f>
        <v/>
      </c>
      <c r="E5114" s="165"/>
      <c r="F5114" s="170"/>
      <c r="G5114" s="189" t="str">
        <f t="shared" si="79"/>
        <v/>
      </c>
      <c r="H5114" s="19"/>
      <c r="I5114" s="19"/>
      <c r="J5114" s="176" t="str">
        <f>IF(AND(C5114&lt;&gt;"",COUNTIF('3.工程情報'!$C$6:$C$501,C5114)=0),"工程記号が3.工程情報に存在しません。","")</f>
        <v/>
      </c>
    </row>
    <row r="5115" spans="2:10" ht="18" customHeight="1">
      <c r="B5115" s="166"/>
      <c r="C5115" s="165"/>
      <c r="D5115" s="12" t="str">
        <f>IF(C5115="","",VLOOKUP(C5115,'3.工程情報'!$C$6:$D$501,2,FALSE))</f>
        <v/>
      </c>
      <c r="E5115" s="165"/>
      <c r="F5115" s="170"/>
      <c r="G5115" s="189" t="str">
        <f t="shared" si="79"/>
        <v/>
      </c>
      <c r="H5115" s="19"/>
      <c r="I5115" s="19"/>
      <c r="J5115" s="176" t="str">
        <f>IF(AND(C5115&lt;&gt;"",COUNTIF('3.工程情報'!$C$6:$C$501,C5115)=0),"工程記号が3.工程情報に存在しません。","")</f>
        <v/>
      </c>
    </row>
    <row r="5116" spans="2:10" ht="18" customHeight="1">
      <c r="B5116" s="166"/>
      <c r="C5116" s="165"/>
      <c r="D5116" s="12" t="str">
        <f>IF(C5116="","",VLOOKUP(C5116,'3.工程情報'!$C$6:$D$501,2,FALSE))</f>
        <v/>
      </c>
      <c r="E5116" s="165"/>
      <c r="F5116" s="170"/>
      <c r="G5116" s="189" t="str">
        <f t="shared" si="79"/>
        <v/>
      </c>
      <c r="H5116" s="19"/>
      <c r="I5116" s="19"/>
      <c r="J5116" s="176" t="str">
        <f>IF(AND(C5116&lt;&gt;"",COUNTIF('3.工程情報'!$C$6:$C$501,C5116)=0),"工程記号が3.工程情報に存在しません。","")</f>
        <v/>
      </c>
    </row>
    <row r="5117" spans="2:10" ht="18" customHeight="1">
      <c r="B5117" s="166"/>
      <c r="C5117" s="165"/>
      <c r="D5117" s="12" t="str">
        <f>IF(C5117="","",VLOOKUP(C5117,'3.工程情報'!$C$6:$D$501,2,FALSE))</f>
        <v/>
      </c>
      <c r="E5117" s="165"/>
      <c r="F5117" s="170"/>
      <c r="G5117" s="189" t="str">
        <f t="shared" si="79"/>
        <v/>
      </c>
      <c r="H5117" s="19"/>
      <c r="I5117" s="19"/>
      <c r="J5117" s="176" t="str">
        <f>IF(AND(C5117&lt;&gt;"",COUNTIF('3.工程情報'!$C$6:$C$501,C5117)=0),"工程記号が3.工程情報に存在しません。","")</f>
        <v/>
      </c>
    </row>
    <row r="5118" spans="2:10" ht="18" customHeight="1">
      <c r="B5118" s="166"/>
      <c r="C5118" s="165"/>
      <c r="D5118" s="12" t="str">
        <f>IF(C5118="","",VLOOKUP(C5118,'3.工程情報'!$C$6:$D$501,2,FALSE))</f>
        <v/>
      </c>
      <c r="E5118" s="165"/>
      <c r="F5118" s="170"/>
      <c r="G5118" s="189" t="str">
        <f t="shared" si="79"/>
        <v/>
      </c>
      <c r="H5118" s="19"/>
      <c r="I5118" s="19"/>
      <c r="J5118" s="176" t="str">
        <f>IF(AND(C5118&lt;&gt;"",COUNTIF('3.工程情報'!$C$6:$C$501,C5118)=0),"工程記号が3.工程情報に存在しません。","")</f>
        <v/>
      </c>
    </row>
    <row r="5119" spans="2:10" ht="18" customHeight="1">
      <c r="B5119" s="166"/>
      <c r="C5119" s="165"/>
      <c r="D5119" s="12" t="str">
        <f>IF(C5119="","",VLOOKUP(C5119,'3.工程情報'!$C$6:$D$501,2,FALSE))</f>
        <v/>
      </c>
      <c r="E5119" s="165"/>
      <c r="F5119" s="170"/>
      <c r="G5119" s="189" t="str">
        <f t="shared" si="79"/>
        <v/>
      </c>
      <c r="H5119" s="19"/>
      <c r="I5119" s="19"/>
      <c r="J5119" s="176" t="str">
        <f>IF(AND(C5119&lt;&gt;"",COUNTIF('3.工程情報'!$C$6:$C$501,C5119)=0),"工程記号が3.工程情報に存在しません。","")</f>
        <v/>
      </c>
    </row>
    <row r="5120" spans="2:10" ht="18" customHeight="1">
      <c r="B5120" s="166"/>
      <c r="C5120" s="165"/>
      <c r="D5120" s="12" t="str">
        <f>IF(C5120="","",VLOOKUP(C5120,'3.工程情報'!$C$6:$D$501,2,FALSE))</f>
        <v/>
      </c>
      <c r="E5120" s="165"/>
      <c r="F5120" s="170"/>
      <c r="G5120" s="189" t="str">
        <f t="shared" si="79"/>
        <v/>
      </c>
      <c r="H5120" s="19"/>
      <c r="I5120" s="19"/>
      <c r="J5120" s="176" t="str">
        <f>IF(AND(C5120&lt;&gt;"",COUNTIF('3.工程情報'!$C$6:$C$501,C5120)=0),"工程記号が3.工程情報に存在しません。","")</f>
        <v/>
      </c>
    </row>
    <row r="5121" spans="2:10" ht="18" customHeight="1">
      <c r="B5121" s="166"/>
      <c r="C5121" s="165"/>
      <c r="D5121" s="12" t="str">
        <f>IF(C5121="","",VLOOKUP(C5121,'3.工程情報'!$C$6:$D$501,2,FALSE))</f>
        <v/>
      </c>
      <c r="E5121" s="165"/>
      <c r="F5121" s="170"/>
      <c r="G5121" s="189" t="str">
        <f t="shared" si="79"/>
        <v/>
      </c>
      <c r="H5121" s="19"/>
      <c r="I5121" s="19"/>
      <c r="J5121" s="176" t="str">
        <f>IF(AND(C5121&lt;&gt;"",COUNTIF('3.工程情報'!$C$6:$C$501,C5121)=0),"工程記号が3.工程情報に存在しません。","")</f>
        <v/>
      </c>
    </row>
    <row r="5122" spans="2:10" ht="18" customHeight="1">
      <c r="B5122" s="166"/>
      <c r="C5122" s="165"/>
      <c r="D5122" s="12" t="str">
        <f>IF(C5122="","",VLOOKUP(C5122,'3.工程情報'!$C$6:$D$501,2,FALSE))</f>
        <v/>
      </c>
      <c r="E5122" s="165"/>
      <c r="F5122" s="170"/>
      <c r="G5122" s="189" t="str">
        <f t="shared" si="79"/>
        <v/>
      </c>
      <c r="H5122" s="19"/>
      <c r="I5122" s="19"/>
      <c r="J5122" s="176" t="str">
        <f>IF(AND(C5122&lt;&gt;"",COUNTIF('3.工程情報'!$C$6:$C$501,C5122)=0),"工程記号が3.工程情報に存在しません。","")</f>
        <v/>
      </c>
    </row>
    <row r="5123" spans="2:10" ht="18" customHeight="1">
      <c r="B5123" s="166"/>
      <c r="C5123" s="165"/>
      <c r="D5123" s="12" t="str">
        <f>IF(C5123="","",VLOOKUP(C5123,'3.工程情報'!$C$6:$D$501,2,FALSE))</f>
        <v/>
      </c>
      <c r="E5123" s="165"/>
      <c r="F5123" s="170"/>
      <c r="G5123" s="189" t="str">
        <f t="shared" si="79"/>
        <v/>
      </c>
      <c r="H5123" s="19"/>
      <c r="I5123" s="19"/>
      <c r="J5123" s="176" t="str">
        <f>IF(AND(C5123&lt;&gt;"",COUNTIF('3.工程情報'!$C$6:$C$501,C5123)=0),"工程記号が3.工程情報に存在しません。","")</f>
        <v/>
      </c>
    </row>
    <row r="5124" spans="2:10" ht="18" customHeight="1">
      <c r="B5124" s="166"/>
      <c r="C5124" s="165"/>
      <c r="D5124" s="12" t="str">
        <f>IF(C5124="","",VLOOKUP(C5124,'3.工程情報'!$C$6:$D$501,2,FALSE))</f>
        <v/>
      </c>
      <c r="E5124" s="165"/>
      <c r="F5124" s="170"/>
      <c r="G5124" s="189" t="str">
        <f t="shared" si="79"/>
        <v/>
      </c>
      <c r="H5124" s="19"/>
      <c r="I5124" s="19"/>
      <c r="J5124" s="176" t="str">
        <f>IF(AND(C5124&lt;&gt;"",COUNTIF('3.工程情報'!$C$6:$C$501,C5124)=0),"工程記号が3.工程情報に存在しません。","")</f>
        <v/>
      </c>
    </row>
    <row r="5125" spans="2:10" ht="18" customHeight="1">
      <c r="B5125" s="166"/>
      <c r="C5125" s="165"/>
      <c r="D5125" s="12" t="str">
        <f>IF(C5125="","",VLOOKUP(C5125,'3.工程情報'!$C$6:$D$501,2,FALSE))</f>
        <v/>
      </c>
      <c r="E5125" s="165"/>
      <c r="F5125" s="170"/>
      <c r="G5125" s="189" t="str">
        <f t="shared" si="79"/>
        <v/>
      </c>
      <c r="H5125" s="19"/>
      <c r="I5125" s="19"/>
      <c r="J5125" s="176" t="str">
        <f>IF(AND(C5125&lt;&gt;"",COUNTIF('3.工程情報'!$C$6:$C$501,C5125)=0),"工程記号が3.工程情報に存在しません。","")</f>
        <v/>
      </c>
    </row>
    <row r="5126" spans="2:10" ht="18" customHeight="1">
      <c r="B5126" s="166"/>
      <c r="C5126" s="165"/>
      <c r="D5126" s="12" t="str">
        <f>IF(C5126="","",VLOOKUP(C5126,'3.工程情報'!$C$6:$D$501,2,FALSE))</f>
        <v/>
      </c>
      <c r="E5126" s="165"/>
      <c r="F5126" s="170"/>
      <c r="G5126" s="189" t="str">
        <f t="shared" ref="G5126:G5189" si="80">C5126&amp;E5126</f>
        <v/>
      </c>
      <c r="H5126" s="19"/>
      <c r="I5126" s="19"/>
      <c r="J5126" s="176" t="str">
        <f>IF(AND(C5126&lt;&gt;"",COUNTIF('3.工程情報'!$C$6:$C$501,C5126)=0),"工程記号が3.工程情報に存在しません。","")</f>
        <v/>
      </c>
    </row>
    <row r="5127" spans="2:10" ht="18" customHeight="1">
      <c r="B5127" s="166"/>
      <c r="C5127" s="165"/>
      <c r="D5127" s="12" t="str">
        <f>IF(C5127="","",VLOOKUP(C5127,'3.工程情報'!$C$6:$D$501,2,FALSE))</f>
        <v/>
      </c>
      <c r="E5127" s="165"/>
      <c r="F5127" s="170"/>
      <c r="G5127" s="189" t="str">
        <f t="shared" si="80"/>
        <v/>
      </c>
      <c r="H5127" s="19"/>
      <c r="I5127" s="19"/>
      <c r="J5127" s="176" t="str">
        <f>IF(AND(C5127&lt;&gt;"",COUNTIF('3.工程情報'!$C$6:$C$501,C5127)=0),"工程記号が3.工程情報に存在しません。","")</f>
        <v/>
      </c>
    </row>
    <row r="5128" spans="2:10" ht="18" customHeight="1">
      <c r="B5128" s="166"/>
      <c r="C5128" s="165"/>
      <c r="D5128" s="12" t="str">
        <f>IF(C5128="","",VLOOKUP(C5128,'3.工程情報'!$C$6:$D$501,2,FALSE))</f>
        <v/>
      </c>
      <c r="E5128" s="165"/>
      <c r="F5128" s="170"/>
      <c r="G5128" s="189" t="str">
        <f t="shared" si="80"/>
        <v/>
      </c>
      <c r="H5128" s="19"/>
      <c r="I5128" s="19"/>
      <c r="J5128" s="176" t="str">
        <f>IF(AND(C5128&lt;&gt;"",COUNTIF('3.工程情報'!$C$6:$C$501,C5128)=0),"工程記号が3.工程情報に存在しません。","")</f>
        <v/>
      </c>
    </row>
    <row r="5129" spans="2:10" ht="18" customHeight="1">
      <c r="B5129" s="166"/>
      <c r="C5129" s="165"/>
      <c r="D5129" s="12" t="str">
        <f>IF(C5129="","",VLOOKUP(C5129,'3.工程情報'!$C$6:$D$501,2,FALSE))</f>
        <v/>
      </c>
      <c r="E5129" s="165"/>
      <c r="F5129" s="170"/>
      <c r="G5129" s="189" t="str">
        <f t="shared" si="80"/>
        <v/>
      </c>
      <c r="H5129" s="19"/>
      <c r="I5129" s="19"/>
      <c r="J5129" s="176" t="str">
        <f>IF(AND(C5129&lt;&gt;"",COUNTIF('3.工程情報'!$C$6:$C$501,C5129)=0),"工程記号が3.工程情報に存在しません。","")</f>
        <v/>
      </c>
    </row>
    <row r="5130" spans="2:10" ht="18" customHeight="1">
      <c r="B5130" s="166"/>
      <c r="C5130" s="165"/>
      <c r="D5130" s="12" t="str">
        <f>IF(C5130="","",VLOOKUP(C5130,'3.工程情報'!$C$6:$D$501,2,FALSE))</f>
        <v/>
      </c>
      <c r="E5130" s="165"/>
      <c r="F5130" s="170"/>
      <c r="G5130" s="189" t="str">
        <f t="shared" si="80"/>
        <v/>
      </c>
      <c r="H5130" s="19"/>
      <c r="I5130" s="19"/>
      <c r="J5130" s="176" t="str">
        <f>IF(AND(C5130&lt;&gt;"",COUNTIF('3.工程情報'!$C$6:$C$501,C5130)=0),"工程記号が3.工程情報に存在しません。","")</f>
        <v/>
      </c>
    </row>
    <row r="5131" spans="2:10" ht="18" customHeight="1">
      <c r="B5131" s="166"/>
      <c r="C5131" s="165"/>
      <c r="D5131" s="12" t="str">
        <f>IF(C5131="","",VLOOKUP(C5131,'3.工程情報'!$C$6:$D$501,2,FALSE))</f>
        <v/>
      </c>
      <c r="E5131" s="165"/>
      <c r="F5131" s="170"/>
      <c r="G5131" s="189" t="str">
        <f t="shared" si="80"/>
        <v/>
      </c>
      <c r="H5131" s="19"/>
      <c r="I5131" s="19"/>
      <c r="J5131" s="176" t="str">
        <f>IF(AND(C5131&lt;&gt;"",COUNTIF('3.工程情報'!$C$6:$C$501,C5131)=0),"工程記号が3.工程情報に存在しません。","")</f>
        <v/>
      </c>
    </row>
    <row r="5132" spans="2:10" ht="18" customHeight="1">
      <c r="B5132" s="166"/>
      <c r="C5132" s="165"/>
      <c r="D5132" s="12" t="str">
        <f>IF(C5132="","",VLOOKUP(C5132,'3.工程情報'!$C$6:$D$501,2,FALSE))</f>
        <v/>
      </c>
      <c r="E5132" s="165"/>
      <c r="F5132" s="170"/>
      <c r="G5132" s="189" t="str">
        <f t="shared" si="80"/>
        <v/>
      </c>
      <c r="H5132" s="19"/>
      <c r="I5132" s="19"/>
      <c r="J5132" s="176" t="str">
        <f>IF(AND(C5132&lt;&gt;"",COUNTIF('3.工程情報'!$C$6:$C$501,C5132)=0),"工程記号が3.工程情報に存在しません。","")</f>
        <v/>
      </c>
    </row>
    <row r="5133" spans="2:10" ht="18" customHeight="1">
      <c r="B5133" s="166"/>
      <c r="C5133" s="165"/>
      <c r="D5133" s="12" t="str">
        <f>IF(C5133="","",VLOOKUP(C5133,'3.工程情報'!$C$6:$D$501,2,FALSE))</f>
        <v/>
      </c>
      <c r="E5133" s="165"/>
      <c r="F5133" s="170"/>
      <c r="G5133" s="189" t="str">
        <f t="shared" si="80"/>
        <v/>
      </c>
      <c r="H5133" s="19"/>
      <c r="I5133" s="19"/>
      <c r="J5133" s="176" t="str">
        <f>IF(AND(C5133&lt;&gt;"",COUNTIF('3.工程情報'!$C$6:$C$501,C5133)=0),"工程記号が3.工程情報に存在しません。","")</f>
        <v/>
      </c>
    </row>
    <row r="5134" spans="2:10" ht="18" customHeight="1">
      <c r="B5134" s="166"/>
      <c r="C5134" s="165"/>
      <c r="D5134" s="12" t="str">
        <f>IF(C5134="","",VLOOKUP(C5134,'3.工程情報'!$C$6:$D$501,2,FALSE))</f>
        <v/>
      </c>
      <c r="E5134" s="165"/>
      <c r="F5134" s="170"/>
      <c r="G5134" s="189" t="str">
        <f t="shared" si="80"/>
        <v/>
      </c>
      <c r="H5134" s="19"/>
      <c r="I5134" s="19"/>
      <c r="J5134" s="176" t="str">
        <f>IF(AND(C5134&lt;&gt;"",COUNTIF('3.工程情報'!$C$6:$C$501,C5134)=0),"工程記号が3.工程情報に存在しません。","")</f>
        <v/>
      </c>
    </row>
    <row r="5135" spans="2:10" ht="18" customHeight="1">
      <c r="B5135" s="166"/>
      <c r="C5135" s="165"/>
      <c r="D5135" s="12" t="str">
        <f>IF(C5135="","",VLOOKUP(C5135,'3.工程情報'!$C$6:$D$501,2,FALSE))</f>
        <v/>
      </c>
      <c r="E5135" s="165"/>
      <c r="F5135" s="170"/>
      <c r="G5135" s="189" t="str">
        <f t="shared" si="80"/>
        <v/>
      </c>
      <c r="H5135" s="19"/>
      <c r="I5135" s="19"/>
      <c r="J5135" s="176" t="str">
        <f>IF(AND(C5135&lt;&gt;"",COUNTIF('3.工程情報'!$C$6:$C$501,C5135)=0),"工程記号が3.工程情報に存在しません。","")</f>
        <v/>
      </c>
    </row>
    <row r="5136" spans="2:10" ht="18" customHeight="1">
      <c r="B5136" s="166"/>
      <c r="C5136" s="165"/>
      <c r="D5136" s="12" t="str">
        <f>IF(C5136="","",VLOOKUP(C5136,'3.工程情報'!$C$6:$D$501,2,FALSE))</f>
        <v/>
      </c>
      <c r="E5136" s="165"/>
      <c r="F5136" s="170"/>
      <c r="G5136" s="189" t="str">
        <f t="shared" si="80"/>
        <v/>
      </c>
      <c r="H5136" s="19"/>
      <c r="I5136" s="19"/>
      <c r="J5136" s="176" t="str">
        <f>IF(AND(C5136&lt;&gt;"",COUNTIF('3.工程情報'!$C$6:$C$501,C5136)=0),"工程記号が3.工程情報に存在しません。","")</f>
        <v/>
      </c>
    </row>
    <row r="5137" spans="2:10" ht="18" customHeight="1">
      <c r="B5137" s="166"/>
      <c r="C5137" s="165"/>
      <c r="D5137" s="12" t="str">
        <f>IF(C5137="","",VLOOKUP(C5137,'3.工程情報'!$C$6:$D$501,2,FALSE))</f>
        <v/>
      </c>
      <c r="E5137" s="165"/>
      <c r="F5137" s="170"/>
      <c r="G5137" s="189" t="str">
        <f t="shared" si="80"/>
        <v/>
      </c>
      <c r="H5137" s="19"/>
      <c r="I5137" s="19"/>
      <c r="J5137" s="176" t="str">
        <f>IF(AND(C5137&lt;&gt;"",COUNTIF('3.工程情報'!$C$6:$C$501,C5137)=0),"工程記号が3.工程情報に存在しません。","")</f>
        <v/>
      </c>
    </row>
    <row r="5138" spans="2:10" ht="18" customHeight="1">
      <c r="B5138" s="166"/>
      <c r="C5138" s="165"/>
      <c r="D5138" s="12" t="str">
        <f>IF(C5138="","",VLOOKUP(C5138,'3.工程情報'!$C$6:$D$501,2,FALSE))</f>
        <v/>
      </c>
      <c r="E5138" s="165"/>
      <c r="F5138" s="170"/>
      <c r="G5138" s="189" t="str">
        <f t="shared" si="80"/>
        <v/>
      </c>
      <c r="H5138" s="19"/>
      <c r="I5138" s="19"/>
      <c r="J5138" s="176" t="str">
        <f>IF(AND(C5138&lt;&gt;"",COUNTIF('3.工程情報'!$C$6:$C$501,C5138)=0),"工程記号が3.工程情報に存在しません。","")</f>
        <v/>
      </c>
    </row>
    <row r="5139" spans="2:10" ht="18" customHeight="1">
      <c r="B5139" s="166"/>
      <c r="C5139" s="165"/>
      <c r="D5139" s="12" t="str">
        <f>IF(C5139="","",VLOOKUP(C5139,'3.工程情報'!$C$6:$D$501,2,FALSE))</f>
        <v/>
      </c>
      <c r="E5139" s="165"/>
      <c r="F5139" s="170"/>
      <c r="G5139" s="189" t="str">
        <f t="shared" si="80"/>
        <v/>
      </c>
      <c r="H5139" s="19"/>
      <c r="I5139" s="19"/>
      <c r="J5139" s="176" t="str">
        <f>IF(AND(C5139&lt;&gt;"",COUNTIF('3.工程情報'!$C$6:$C$501,C5139)=0),"工程記号が3.工程情報に存在しません。","")</f>
        <v/>
      </c>
    </row>
    <row r="5140" spans="2:10" ht="18" customHeight="1">
      <c r="B5140" s="166"/>
      <c r="C5140" s="165"/>
      <c r="D5140" s="12" t="str">
        <f>IF(C5140="","",VLOOKUP(C5140,'3.工程情報'!$C$6:$D$501,2,FALSE))</f>
        <v/>
      </c>
      <c r="E5140" s="165"/>
      <c r="F5140" s="170"/>
      <c r="G5140" s="189" t="str">
        <f t="shared" si="80"/>
        <v/>
      </c>
      <c r="H5140" s="19"/>
      <c r="I5140" s="19"/>
      <c r="J5140" s="176" t="str">
        <f>IF(AND(C5140&lt;&gt;"",COUNTIF('3.工程情報'!$C$6:$C$501,C5140)=0),"工程記号が3.工程情報に存在しません。","")</f>
        <v/>
      </c>
    </row>
    <row r="5141" spans="2:10" ht="18" customHeight="1">
      <c r="B5141" s="166"/>
      <c r="C5141" s="165"/>
      <c r="D5141" s="12" t="str">
        <f>IF(C5141="","",VLOOKUP(C5141,'3.工程情報'!$C$6:$D$501,2,FALSE))</f>
        <v/>
      </c>
      <c r="E5141" s="165"/>
      <c r="F5141" s="170"/>
      <c r="G5141" s="189" t="str">
        <f t="shared" si="80"/>
        <v/>
      </c>
      <c r="H5141" s="19"/>
      <c r="I5141" s="19"/>
      <c r="J5141" s="176" t="str">
        <f>IF(AND(C5141&lt;&gt;"",COUNTIF('3.工程情報'!$C$6:$C$501,C5141)=0),"工程記号が3.工程情報に存在しません。","")</f>
        <v/>
      </c>
    </row>
    <row r="5142" spans="2:10" ht="18" customHeight="1">
      <c r="B5142" s="166"/>
      <c r="C5142" s="165"/>
      <c r="D5142" s="12" t="str">
        <f>IF(C5142="","",VLOOKUP(C5142,'3.工程情報'!$C$6:$D$501,2,FALSE))</f>
        <v/>
      </c>
      <c r="E5142" s="165"/>
      <c r="F5142" s="170"/>
      <c r="G5142" s="189" t="str">
        <f t="shared" si="80"/>
        <v/>
      </c>
      <c r="H5142" s="19"/>
      <c r="I5142" s="19"/>
      <c r="J5142" s="176" t="str">
        <f>IF(AND(C5142&lt;&gt;"",COUNTIF('3.工程情報'!$C$6:$C$501,C5142)=0),"工程記号が3.工程情報に存在しません。","")</f>
        <v/>
      </c>
    </row>
    <row r="5143" spans="2:10" ht="18" customHeight="1">
      <c r="B5143" s="166"/>
      <c r="C5143" s="165"/>
      <c r="D5143" s="12" t="str">
        <f>IF(C5143="","",VLOOKUP(C5143,'3.工程情報'!$C$6:$D$501,2,FALSE))</f>
        <v/>
      </c>
      <c r="E5143" s="165"/>
      <c r="F5143" s="170"/>
      <c r="G5143" s="189" t="str">
        <f t="shared" si="80"/>
        <v/>
      </c>
      <c r="H5143" s="19"/>
      <c r="I5143" s="19"/>
      <c r="J5143" s="176" t="str">
        <f>IF(AND(C5143&lt;&gt;"",COUNTIF('3.工程情報'!$C$6:$C$501,C5143)=0),"工程記号が3.工程情報に存在しません。","")</f>
        <v/>
      </c>
    </row>
    <row r="5144" spans="2:10" ht="18" customHeight="1">
      <c r="B5144" s="166"/>
      <c r="C5144" s="165"/>
      <c r="D5144" s="12" t="str">
        <f>IF(C5144="","",VLOOKUP(C5144,'3.工程情報'!$C$6:$D$501,2,FALSE))</f>
        <v/>
      </c>
      <c r="E5144" s="165"/>
      <c r="F5144" s="170"/>
      <c r="G5144" s="189" t="str">
        <f t="shared" si="80"/>
        <v/>
      </c>
      <c r="H5144" s="19"/>
      <c r="I5144" s="19"/>
      <c r="J5144" s="176" t="str">
        <f>IF(AND(C5144&lt;&gt;"",COUNTIF('3.工程情報'!$C$6:$C$501,C5144)=0),"工程記号が3.工程情報に存在しません。","")</f>
        <v/>
      </c>
    </row>
    <row r="5145" spans="2:10" ht="18" customHeight="1">
      <c r="B5145" s="166"/>
      <c r="C5145" s="165"/>
      <c r="D5145" s="12" t="str">
        <f>IF(C5145="","",VLOOKUP(C5145,'3.工程情報'!$C$6:$D$501,2,FALSE))</f>
        <v/>
      </c>
      <c r="E5145" s="165"/>
      <c r="F5145" s="170"/>
      <c r="G5145" s="189" t="str">
        <f t="shared" si="80"/>
        <v/>
      </c>
      <c r="H5145" s="19"/>
      <c r="I5145" s="19"/>
      <c r="J5145" s="176" t="str">
        <f>IF(AND(C5145&lt;&gt;"",COUNTIF('3.工程情報'!$C$6:$C$501,C5145)=0),"工程記号が3.工程情報に存在しません。","")</f>
        <v/>
      </c>
    </row>
    <row r="5146" spans="2:10" ht="18" customHeight="1">
      <c r="B5146" s="166"/>
      <c r="C5146" s="165"/>
      <c r="D5146" s="12" t="str">
        <f>IF(C5146="","",VLOOKUP(C5146,'3.工程情報'!$C$6:$D$501,2,FALSE))</f>
        <v/>
      </c>
      <c r="E5146" s="165"/>
      <c r="F5146" s="170"/>
      <c r="G5146" s="189" t="str">
        <f t="shared" si="80"/>
        <v/>
      </c>
      <c r="H5146" s="19"/>
      <c r="I5146" s="19"/>
      <c r="J5146" s="176" t="str">
        <f>IF(AND(C5146&lt;&gt;"",COUNTIF('3.工程情報'!$C$6:$C$501,C5146)=0),"工程記号が3.工程情報に存在しません。","")</f>
        <v/>
      </c>
    </row>
    <row r="5147" spans="2:10" ht="18" customHeight="1">
      <c r="B5147" s="166"/>
      <c r="C5147" s="165"/>
      <c r="D5147" s="12" t="str">
        <f>IF(C5147="","",VLOOKUP(C5147,'3.工程情報'!$C$6:$D$501,2,FALSE))</f>
        <v/>
      </c>
      <c r="E5147" s="165"/>
      <c r="F5147" s="170"/>
      <c r="G5147" s="189" t="str">
        <f t="shared" si="80"/>
        <v/>
      </c>
      <c r="H5147" s="19"/>
      <c r="I5147" s="19"/>
      <c r="J5147" s="176" t="str">
        <f>IF(AND(C5147&lt;&gt;"",COUNTIF('3.工程情報'!$C$6:$C$501,C5147)=0),"工程記号が3.工程情報に存在しません。","")</f>
        <v/>
      </c>
    </row>
    <row r="5148" spans="2:10" ht="18" customHeight="1">
      <c r="B5148" s="166"/>
      <c r="C5148" s="165"/>
      <c r="D5148" s="12" t="str">
        <f>IF(C5148="","",VLOOKUP(C5148,'3.工程情報'!$C$6:$D$501,2,FALSE))</f>
        <v/>
      </c>
      <c r="E5148" s="165"/>
      <c r="F5148" s="170"/>
      <c r="G5148" s="189" t="str">
        <f t="shared" si="80"/>
        <v/>
      </c>
      <c r="H5148" s="19"/>
      <c r="I5148" s="19"/>
      <c r="J5148" s="176" t="str">
        <f>IF(AND(C5148&lt;&gt;"",COUNTIF('3.工程情報'!$C$6:$C$501,C5148)=0),"工程記号が3.工程情報に存在しません。","")</f>
        <v/>
      </c>
    </row>
    <row r="5149" spans="2:10" ht="18" customHeight="1">
      <c r="B5149" s="166"/>
      <c r="C5149" s="165"/>
      <c r="D5149" s="12" t="str">
        <f>IF(C5149="","",VLOOKUP(C5149,'3.工程情報'!$C$6:$D$501,2,FALSE))</f>
        <v/>
      </c>
      <c r="E5149" s="165"/>
      <c r="F5149" s="170"/>
      <c r="G5149" s="189" t="str">
        <f t="shared" si="80"/>
        <v/>
      </c>
      <c r="H5149" s="19"/>
      <c r="I5149" s="19"/>
      <c r="J5149" s="176" t="str">
        <f>IF(AND(C5149&lt;&gt;"",COUNTIF('3.工程情報'!$C$6:$C$501,C5149)=0),"工程記号が3.工程情報に存在しません。","")</f>
        <v/>
      </c>
    </row>
    <row r="5150" spans="2:10" ht="18" customHeight="1">
      <c r="B5150" s="166"/>
      <c r="C5150" s="165"/>
      <c r="D5150" s="12" t="str">
        <f>IF(C5150="","",VLOOKUP(C5150,'3.工程情報'!$C$6:$D$501,2,FALSE))</f>
        <v/>
      </c>
      <c r="E5150" s="165"/>
      <c r="F5150" s="170"/>
      <c r="G5150" s="189" t="str">
        <f t="shared" si="80"/>
        <v/>
      </c>
      <c r="H5150" s="19"/>
      <c r="I5150" s="19"/>
      <c r="J5150" s="176" t="str">
        <f>IF(AND(C5150&lt;&gt;"",COUNTIF('3.工程情報'!$C$6:$C$501,C5150)=0),"工程記号が3.工程情報に存在しません。","")</f>
        <v/>
      </c>
    </row>
    <row r="5151" spans="2:10" ht="18" customHeight="1">
      <c r="B5151" s="166"/>
      <c r="C5151" s="165"/>
      <c r="D5151" s="12" t="str">
        <f>IF(C5151="","",VLOOKUP(C5151,'3.工程情報'!$C$6:$D$501,2,FALSE))</f>
        <v/>
      </c>
      <c r="E5151" s="165"/>
      <c r="F5151" s="170"/>
      <c r="G5151" s="189" t="str">
        <f t="shared" si="80"/>
        <v/>
      </c>
      <c r="H5151" s="19"/>
      <c r="I5151" s="19"/>
      <c r="J5151" s="176" t="str">
        <f>IF(AND(C5151&lt;&gt;"",COUNTIF('3.工程情報'!$C$6:$C$501,C5151)=0),"工程記号が3.工程情報に存在しません。","")</f>
        <v/>
      </c>
    </row>
    <row r="5152" spans="2:10" ht="18" customHeight="1">
      <c r="B5152" s="166"/>
      <c r="C5152" s="165"/>
      <c r="D5152" s="12" t="str">
        <f>IF(C5152="","",VLOOKUP(C5152,'3.工程情報'!$C$6:$D$501,2,FALSE))</f>
        <v/>
      </c>
      <c r="E5152" s="165"/>
      <c r="F5152" s="170"/>
      <c r="G5152" s="189" t="str">
        <f t="shared" si="80"/>
        <v/>
      </c>
      <c r="H5152" s="19"/>
      <c r="I5152" s="19"/>
      <c r="J5152" s="176" t="str">
        <f>IF(AND(C5152&lt;&gt;"",COUNTIF('3.工程情報'!$C$6:$C$501,C5152)=0),"工程記号が3.工程情報に存在しません。","")</f>
        <v/>
      </c>
    </row>
    <row r="5153" spans="2:10" ht="18" customHeight="1">
      <c r="B5153" s="166"/>
      <c r="C5153" s="165"/>
      <c r="D5153" s="12" t="str">
        <f>IF(C5153="","",VLOOKUP(C5153,'3.工程情報'!$C$6:$D$501,2,FALSE))</f>
        <v/>
      </c>
      <c r="E5153" s="165"/>
      <c r="F5153" s="170"/>
      <c r="G5153" s="189" t="str">
        <f t="shared" si="80"/>
        <v/>
      </c>
      <c r="H5153" s="19"/>
      <c r="I5153" s="19"/>
      <c r="J5153" s="176" t="str">
        <f>IF(AND(C5153&lt;&gt;"",COUNTIF('3.工程情報'!$C$6:$C$501,C5153)=0),"工程記号が3.工程情報に存在しません。","")</f>
        <v/>
      </c>
    </row>
    <row r="5154" spans="2:10" ht="18" customHeight="1">
      <c r="B5154" s="166"/>
      <c r="C5154" s="165"/>
      <c r="D5154" s="12" t="str">
        <f>IF(C5154="","",VLOOKUP(C5154,'3.工程情報'!$C$6:$D$501,2,FALSE))</f>
        <v/>
      </c>
      <c r="E5154" s="165"/>
      <c r="F5154" s="170"/>
      <c r="G5154" s="189" t="str">
        <f t="shared" si="80"/>
        <v/>
      </c>
      <c r="H5154" s="19"/>
      <c r="I5154" s="19"/>
      <c r="J5154" s="176" t="str">
        <f>IF(AND(C5154&lt;&gt;"",COUNTIF('3.工程情報'!$C$6:$C$501,C5154)=0),"工程記号が3.工程情報に存在しません。","")</f>
        <v/>
      </c>
    </row>
    <row r="5155" spans="2:10" ht="18" customHeight="1">
      <c r="B5155" s="166"/>
      <c r="C5155" s="165"/>
      <c r="D5155" s="12" t="str">
        <f>IF(C5155="","",VLOOKUP(C5155,'3.工程情報'!$C$6:$D$501,2,FALSE))</f>
        <v/>
      </c>
      <c r="E5155" s="165"/>
      <c r="F5155" s="170"/>
      <c r="G5155" s="189" t="str">
        <f t="shared" si="80"/>
        <v/>
      </c>
      <c r="H5155" s="19"/>
      <c r="I5155" s="19"/>
      <c r="J5155" s="176" t="str">
        <f>IF(AND(C5155&lt;&gt;"",COUNTIF('3.工程情報'!$C$6:$C$501,C5155)=0),"工程記号が3.工程情報に存在しません。","")</f>
        <v/>
      </c>
    </row>
    <row r="5156" spans="2:10" ht="18" customHeight="1">
      <c r="B5156" s="166"/>
      <c r="C5156" s="165"/>
      <c r="D5156" s="12" t="str">
        <f>IF(C5156="","",VLOOKUP(C5156,'3.工程情報'!$C$6:$D$501,2,FALSE))</f>
        <v/>
      </c>
      <c r="E5156" s="165"/>
      <c r="F5156" s="170"/>
      <c r="G5156" s="189" t="str">
        <f t="shared" si="80"/>
        <v/>
      </c>
      <c r="H5156" s="19"/>
      <c r="I5156" s="19"/>
      <c r="J5156" s="176" t="str">
        <f>IF(AND(C5156&lt;&gt;"",COUNTIF('3.工程情報'!$C$6:$C$501,C5156)=0),"工程記号が3.工程情報に存在しません。","")</f>
        <v/>
      </c>
    </row>
    <row r="5157" spans="2:10" ht="18" customHeight="1">
      <c r="B5157" s="166"/>
      <c r="C5157" s="165"/>
      <c r="D5157" s="12" t="str">
        <f>IF(C5157="","",VLOOKUP(C5157,'3.工程情報'!$C$6:$D$501,2,FALSE))</f>
        <v/>
      </c>
      <c r="E5157" s="165"/>
      <c r="F5157" s="170"/>
      <c r="G5157" s="189" t="str">
        <f t="shared" si="80"/>
        <v/>
      </c>
      <c r="H5157" s="19"/>
      <c r="I5157" s="19"/>
      <c r="J5157" s="176" t="str">
        <f>IF(AND(C5157&lt;&gt;"",COUNTIF('3.工程情報'!$C$6:$C$501,C5157)=0),"工程記号が3.工程情報に存在しません。","")</f>
        <v/>
      </c>
    </row>
    <row r="5158" spans="2:10" ht="18" customHeight="1">
      <c r="B5158" s="166"/>
      <c r="C5158" s="165"/>
      <c r="D5158" s="12" t="str">
        <f>IF(C5158="","",VLOOKUP(C5158,'3.工程情報'!$C$6:$D$501,2,FALSE))</f>
        <v/>
      </c>
      <c r="E5158" s="165"/>
      <c r="F5158" s="170"/>
      <c r="G5158" s="189" t="str">
        <f t="shared" si="80"/>
        <v/>
      </c>
      <c r="H5158" s="19"/>
      <c r="I5158" s="19"/>
      <c r="J5158" s="176" t="str">
        <f>IF(AND(C5158&lt;&gt;"",COUNTIF('3.工程情報'!$C$6:$C$501,C5158)=0),"工程記号が3.工程情報に存在しません。","")</f>
        <v/>
      </c>
    </row>
    <row r="5159" spans="2:10" ht="18" customHeight="1">
      <c r="B5159" s="166"/>
      <c r="C5159" s="165"/>
      <c r="D5159" s="12" t="str">
        <f>IF(C5159="","",VLOOKUP(C5159,'3.工程情報'!$C$6:$D$501,2,FALSE))</f>
        <v/>
      </c>
      <c r="E5159" s="165"/>
      <c r="F5159" s="170"/>
      <c r="G5159" s="189" t="str">
        <f t="shared" si="80"/>
        <v/>
      </c>
      <c r="H5159" s="19"/>
      <c r="I5159" s="19"/>
      <c r="J5159" s="176" t="str">
        <f>IF(AND(C5159&lt;&gt;"",COUNTIF('3.工程情報'!$C$6:$C$501,C5159)=0),"工程記号が3.工程情報に存在しません。","")</f>
        <v/>
      </c>
    </row>
    <row r="5160" spans="2:10" ht="18" customHeight="1">
      <c r="B5160" s="166"/>
      <c r="C5160" s="165"/>
      <c r="D5160" s="12" t="str">
        <f>IF(C5160="","",VLOOKUP(C5160,'3.工程情報'!$C$6:$D$501,2,FALSE))</f>
        <v/>
      </c>
      <c r="E5160" s="165"/>
      <c r="F5160" s="170"/>
      <c r="G5160" s="189" t="str">
        <f t="shared" si="80"/>
        <v/>
      </c>
      <c r="H5160" s="19"/>
      <c r="I5160" s="19"/>
      <c r="J5160" s="176" t="str">
        <f>IF(AND(C5160&lt;&gt;"",COUNTIF('3.工程情報'!$C$6:$C$501,C5160)=0),"工程記号が3.工程情報に存在しません。","")</f>
        <v/>
      </c>
    </row>
    <row r="5161" spans="2:10" ht="18" customHeight="1">
      <c r="B5161" s="166"/>
      <c r="C5161" s="165"/>
      <c r="D5161" s="12" t="str">
        <f>IF(C5161="","",VLOOKUP(C5161,'3.工程情報'!$C$6:$D$501,2,FALSE))</f>
        <v/>
      </c>
      <c r="E5161" s="165"/>
      <c r="F5161" s="170"/>
      <c r="G5161" s="189" t="str">
        <f t="shared" si="80"/>
        <v/>
      </c>
      <c r="H5161" s="19"/>
      <c r="I5161" s="19"/>
      <c r="J5161" s="176" t="str">
        <f>IF(AND(C5161&lt;&gt;"",COUNTIF('3.工程情報'!$C$6:$C$501,C5161)=0),"工程記号が3.工程情報に存在しません。","")</f>
        <v/>
      </c>
    </row>
    <row r="5162" spans="2:10" ht="18" customHeight="1">
      <c r="B5162" s="166"/>
      <c r="C5162" s="165"/>
      <c r="D5162" s="12" t="str">
        <f>IF(C5162="","",VLOOKUP(C5162,'3.工程情報'!$C$6:$D$501,2,FALSE))</f>
        <v/>
      </c>
      <c r="E5162" s="165"/>
      <c r="F5162" s="170"/>
      <c r="G5162" s="189" t="str">
        <f t="shared" si="80"/>
        <v/>
      </c>
      <c r="H5162" s="19"/>
      <c r="I5162" s="19"/>
      <c r="J5162" s="176" t="str">
        <f>IF(AND(C5162&lt;&gt;"",COUNTIF('3.工程情報'!$C$6:$C$501,C5162)=0),"工程記号が3.工程情報に存在しません。","")</f>
        <v/>
      </c>
    </row>
    <row r="5163" spans="2:10" ht="18" customHeight="1">
      <c r="B5163" s="166"/>
      <c r="C5163" s="165"/>
      <c r="D5163" s="12" t="str">
        <f>IF(C5163="","",VLOOKUP(C5163,'3.工程情報'!$C$6:$D$501,2,FALSE))</f>
        <v/>
      </c>
      <c r="E5163" s="165"/>
      <c r="F5163" s="170"/>
      <c r="G5163" s="189" t="str">
        <f t="shared" si="80"/>
        <v/>
      </c>
      <c r="H5163" s="19"/>
      <c r="I5163" s="19"/>
      <c r="J5163" s="176" t="str">
        <f>IF(AND(C5163&lt;&gt;"",COUNTIF('3.工程情報'!$C$6:$C$501,C5163)=0),"工程記号が3.工程情報に存在しません。","")</f>
        <v/>
      </c>
    </row>
    <row r="5164" spans="2:10" ht="18" customHeight="1">
      <c r="B5164" s="166"/>
      <c r="C5164" s="165"/>
      <c r="D5164" s="12" t="str">
        <f>IF(C5164="","",VLOOKUP(C5164,'3.工程情報'!$C$6:$D$501,2,FALSE))</f>
        <v/>
      </c>
      <c r="E5164" s="165"/>
      <c r="F5164" s="170"/>
      <c r="G5164" s="189" t="str">
        <f t="shared" si="80"/>
        <v/>
      </c>
      <c r="H5164" s="19"/>
      <c r="I5164" s="19"/>
      <c r="J5164" s="176" t="str">
        <f>IF(AND(C5164&lt;&gt;"",COUNTIF('3.工程情報'!$C$6:$C$501,C5164)=0),"工程記号が3.工程情報に存在しません。","")</f>
        <v/>
      </c>
    </row>
    <row r="5165" spans="2:10" ht="18" customHeight="1">
      <c r="B5165" s="166"/>
      <c r="C5165" s="165"/>
      <c r="D5165" s="12" t="str">
        <f>IF(C5165="","",VLOOKUP(C5165,'3.工程情報'!$C$6:$D$501,2,FALSE))</f>
        <v/>
      </c>
      <c r="E5165" s="165"/>
      <c r="F5165" s="170"/>
      <c r="G5165" s="189" t="str">
        <f t="shared" si="80"/>
        <v/>
      </c>
      <c r="H5165" s="19"/>
      <c r="I5165" s="19"/>
      <c r="J5165" s="176" t="str">
        <f>IF(AND(C5165&lt;&gt;"",COUNTIF('3.工程情報'!$C$6:$C$501,C5165)=0),"工程記号が3.工程情報に存在しません。","")</f>
        <v/>
      </c>
    </row>
    <row r="5166" spans="2:10" ht="18" customHeight="1">
      <c r="B5166" s="166"/>
      <c r="C5166" s="165"/>
      <c r="D5166" s="12" t="str">
        <f>IF(C5166="","",VLOOKUP(C5166,'3.工程情報'!$C$6:$D$501,2,FALSE))</f>
        <v/>
      </c>
      <c r="E5166" s="165"/>
      <c r="F5166" s="170"/>
      <c r="G5166" s="189" t="str">
        <f t="shared" si="80"/>
        <v/>
      </c>
      <c r="H5166" s="19"/>
      <c r="I5166" s="19"/>
      <c r="J5166" s="176" t="str">
        <f>IF(AND(C5166&lt;&gt;"",COUNTIF('3.工程情報'!$C$6:$C$501,C5166)=0),"工程記号が3.工程情報に存在しません。","")</f>
        <v/>
      </c>
    </row>
    <row r="5167" spans="2:10" ht="18" customHeight="1">
      <c r="B5167" s="166"/>
      <c r="C5167" s="165"/>
      <c r="D5167" s="12" t="str">
        <f>IF(C5167="","",VLOOKUP(C5167,'3.工程情報'!$C$6:$D$501,2,FALSE))</f>
        <v/>
      </c>
      <c r="E5167" s="165"/>
      <c r="F5167" s="170"/>
      <c r="G5167" s="189" t="str">
        <f t="shared" si="80"/>
        <v/>
      </c>
      <c r="H5167" s="19"/>
      <c r="I5167" s="19"/>
      <c r="J5167" s="176" t="str">
        <f>IF(AND(C5167&lt;&gt;"",COUNTIF('3.工程情報'!$C$6:$C$501,C5167)=0),"工程記号が3.工程情報に存在しません。","")</f>
        <v/>
      </c>
    </row>
    <row r="5168" spans="2:10" ht="18" customHeight="1">
      <c r="B5168" s="166"/>
      <c r="C5168" s="165"/>
      <c r="D5168" s="12" t="str">
        <f>IF(C5168="","",VLOOKUP(C5168,'3.工程情報'!$C$6:$D$501,2,FALSE))</f>
        <v/>
      </c>
      <c r="E5168" s="165"/>
      <c r="F5168" s="170"/>
      <c r="G5168" s="189" t="str">
        <f t="shared" si="80"/>
        <v/>
      </c>
      <c r="H5168" s="19"/>
      <c r="I5168" s="19"/>
      <c r="J5168" s="176" t="str">
        <f>IF(AND(C5168&lt;&gt;"",COUNTIF('3.工程情報'!$C$6:$C$501,C5168)=0),"工程記号が3.工程情報に存在しません。","")</f>
        <v/>
      </c>
    </row>
    <row r="5169" spans="2:10" ht="18" customHeight="1">
      <c r="B5169" s="166"/>
      <c r="C5169" s="165"/>
      <c r="D5169" s="12" t="str">
        <f>IF(C5169="","",VLOOKUP(C5169,'3.工程情報'!$C$6:$D$501,2,FALSE))</f>
        <v/>
      </c>
      <c r="E5169" s="165"/>
      <c r="F5169" s="170"/>
      <c r="G5169" s="189" t="str">
        <f t="shared" si="80"/>
        <v/>
      </c>
      <c r="H5169" s="19"/>
      <c r="I5169" s="19"/>
      <c r="J5169" s="176" t="str">
        <f>IF(AND(C5169&lt;&gt;"",COUNTIF('3.工程情報'!$C$6:$C$501,C5169)=0),"工程記号が3.工程情報に存在しません。","")</f>
        <v/>
      </c>
    </row>
    <row r="5170" spans="2:10" ht="18" customHeight="1">
      <c r="B5170" s="166"/>
      <c r="C5170" s="165"/>
      <c r="D5170" s="12" t="str">
        <f>IF(C5170="","",VLOOKUP(C5170,'3.工程情報'!$C$6:$D$501,2,FALSE))</f>
        <v/>
      </c>
      <c r="E5170" s="165"/>
      <c r="F5170" s="170"/>
      <c r="G5170" s="189" t="str">
        <f t="shared" si="80"/>
        <v/>
      </c>
      <c r="H5170" s="19"/>
      <c r="I5170" s="19"/>
      <c r="J5170" s="176" t="str">
        <f>IF(AND(C5170&lt;&gt;"",COUNTIF('3.工程情報'!$C$6:$C$501,C5170)=0),"工程記号が3.工程情報に存在しません。","")</f>
        <v/>
      </c>
    </row>
    <row r="5171" spans="2:10" ht="18" customHeight="1">
      <c r="B5171" s="166"/>
      <c r="C5171" s="165"/>
      <c r="D5171" s="12" t="str">
        <f>IF(C5171="","",VLOOKUP(C5171,'3.工程情報'!$C$6:$D$501,2,FALSE))</f>
        <v/>
      </c>
      <c r="E5171" s="165"/>
      <c r="F5171" s="170"/>
      <c r="G5171" s="189" t="str">
        <f t="shared" si="80"/>
        <v/>
      </c>
      <c r="H5171" s="19"/>
      <c r="I5171" s="19"/>
      <c r="J5171" s="176" t="str">
        <f>IF(AND(C5171&lt;&gt;"",COUNTIF('3.工程情報'!$C$6:$C$501,C5171)=0),"工程記号が3.工程情報に存在しません。","")</f>
        <v/>
      </c>
    </row>
    <row r="5172" spans="2:10" ht="18" customHeight="1">
      <c r="B5172" s="166"/>
      <c r="C5172" s="165"/>
      <c r="D5172" s="12" t="str">
        <f>IF(C5172="","",VLOOKUP(C5172,'3.工程情報'!$C$6:$D$501,2,FALSE))</f>
        <v/>
      </c>
      <c r="E5172" s="165"/>
      <c r="F5172" s="170"/>
      <c r="G5172" s="189" t="str">
        <f t="shared" si="80"/>
        <v/>
      </c>
      <c r="H5172" s="19"/>
      <c r="I5172" s="19"/>
      <c r="J5172" s="176" t="str">
        <f>IF(AND(C5172&lt;&gt;"",COUNTIF('3.工程情報'!$C$6:$C$501,C5172)=0),"工程記号が3.工程情報に存在しません。","")</f>
        <v/>
      </c>
    </row>
    <row r="5173" spans="2:10" ht="18" customHeight="1">
      <c r="B5173" s="166"/>
      <c r="C5173" s="165"/>
      <c r="D5173" s="12" t="str">
        <f>IF(C5173="","",VLOOKUP(C5173,'3.工程情報'!$C$6:$D$501,2,FALSE))</f>
        <v/>
      </c>
      <c r="E5173" s="165"/>
      <c r="F5173" s="170"/>
      <c r="G5173" s="189" t="str">
        <f t="shared" si="80"/>
        <v/>
      </c>
      <c r="H5173" s="19"/>
      <c r="I5173" s="19"/>
      <c r="J5173" s="176" t="str">
        <f>IF(AND(C5173&lt;&gt;"",COUNTIF('3.工程情報'!$C$6:$C$501,C5173)=0),"工程記号が3.工程情報に存在しません。","")</f>
        <v/>
      </c>
    </row>
    <row r="5174" spans="2:10" ht="18" customHeight="1">
      <c r="B5174" s="166"/>
      <c r="C5174" s="165"/>
      <c r="D5174" s="12" t="str">
        <f>IF(C5174="","",VLOOKUP(C5174,'3.工程情報'!$C$6:$D$501,2,FALSE))</f>
        <v/>
      </c>
      <c r="E5174" s="165"/>
      <c r="F5174" s="170"/>
      <c r="G5174" s="189" t="str">
        <f t="shared" si="80"/>
        <v/>
      </c>
      <c r="H5174" s="19"/>
      <c r="I5174" s="19"/>
      <c r="J5174" s="176" t="str">
        <f>IF(AND(C5174&lt;&gt;"",COUNTIF('3.工程情報'!$C$6:$C$501,C5174)=0),"工程記号が3.工程情報に存在しません。","")</f>
        <v/>
      </c>
    </row>
    <row r="5175" spans="2:10" ht="18" customHeight="1">
      <c r="B5175" s="166"/>
      <c r="C5175" s="165"/>
      <c r="D5175" s="12" t="str">
        <f>IF(C5175="","",VLOOKUP(C5175,'3.工程情報'!$C$6:$D$501,2,FALSE))</f>
        <v/>
      </c>
      <c r="E5175" s="165"/>
      <c r="F5175" s="170"/>
      <c r="G5175" s="189" t="str">
        <f t="shared" si="80"/>
        <v/>
      </c>
      <c r="H5175" s="19"/>
      <c r="I5175" s="19"/>
      <c r="J5175" s="176" t="str">
        <f>IF(AND(C5175&lt;&gt;"",COUNTIF('3.工程情報'!$C$6:$C$501,C5175)=0),"工程記号が3.工程情報に存在しません。","")</f>
        <v/>
      </c>
    </row>
    <row r="5176" spans="2:10" ht="18" customHeight="1">
      <c r="B5176" s="166"/>
      <c r="C5176" s="165"/>
      <c r="D5176" s="12" t="str">
        <f>IF(C5176="","",VLOOKUP(C5176,'3.工程情報'!$C$6:$D$501,2,FALSE))</f>
        <v/>
      </c>
      <c r="E5176" s="165"/>
      <c r="F5176" s="170"/>
      <c r="G5176" s="189" t="str">
        <f t="shared" si="80"/>
        <v/>
      </c>
      <c r="H5176" s="19"/>
      <c r="I5176" s="19"/>
      <c r="J5176" s="176" t="str">
        <f>IF(AND(C5176&lt;&gt;"",COUNTIF('3.工程情報'!$C$6:$C$501,C5176)=0),"工程記号が3.工程情報に存在しません。","")</f>
        <v/>
      </c>
    </row>
    <row r="5177" spans="2:10" ht="18" customHeight="1">
      <c r="B5177" s="166"/>
      <c r="C5177" s="165"/>
      <c r="D5177" s="12" t="str">
        <f>IF(C5177="","",VLOOKUP(C5177,'3.工程情報'!$C$6:$D$501,2,FALSE))</f>
        <v/>
      </c>
      <c r="E5177" s="165"/>
      <c r="F5177" s="170"/>
      <c r="G5177" s="189" t="str">
        <f t="shared" si="80"/>
        <v/>
      </c>
      <c r="H5177" s="19"/>
      <c r="I5177" s="19"/>
      <c r="J5177" s="176" t="str">
        <f>IF(AND(C5177&lt;&gt;"",COUNTIF('3.工程情報'!$C$6:$C$501,C5177)=0),"工程記号が3.工程情報に存在しません。","")</f>
        <v/>
      </c>
    </row>
    <row r="5178" spans="2:10" ht="18" customHeight="1">
      <c r="B5178" s="166"/>
      <c r="C5178" s="165"/>
      <c r="D5178" s="12" t="str">
        <f>IF(C5178="","",VLOOKUP(C5178,'3.工程情報'!$C$6:$D$501,2,FALSE))</f>
        <v/>
      </c>
      <c r="E5178" s="165"/>
      <c r="F5178" s="170"/>
      <c r="G5178" s="189" t="str">
        <f t="shared" si="80"/>
        <v/>
      </c>
      <c r="H5178" s="19"/>
      <c r="I5178" s="19"/>
      <c r="J5178" s="176" t="str">
        <f>IF(AND(C5178&lt;&gt;"",COUNTIF('3.工程情報'!$C$6:$C$501,C5178)=0),"工程記号が3.工程情報に存在しません。","")</f>
        <v/>
      </c>
    </row>
    <row r="5179" spans="2:10" ht="18" customHeight="1">
      <c r="B5179" s="166"/>
      <c r="C5179" s="165"/>
      <c r="D5179" s="12" t="str">
        <f>IF(C5179="","",VLOOKUP(C5179,'3.工程情報'!$C$6:$D$501,2,FALSE))</f>
        <v/>
      </c>
      <c r="E5179" s="165"/>
      <c r="F5179" s="170"/>
      <c r="G5179" s="189" t="str">
        <f t="shared" si="80"/>
        <v/>
      </c>
      <c r="H5179" s="19"/>
      <c r="I5179" s="19"/>
      <c r="J5179" s="176" t="str">
        <f>IF(AND(C5179&lt;&gt;"",COUNTIF('3.工程情報'!$C$6:$C$501,C5179)=0),"工程記号が3.工程情報に存在しません。","")</f>
        <v/>
      </c>
    </row>
    <row r="5180" spans="2:10" ht="18" customHeight="1">
      <c r="B5180" s="166"/>
      <c r="C5180" s="165"/>
      <c r="D5180" s="12" t="str">
        <f>IF(C5180="","",VLOOKUP(C5180,'3.工程情報'!$C$6:$D$501,2,FALSE))</f>
        <v/>
      </c>
      <c r="E5180" s="165"/>
      <c r="F5180" s="170"/>
      <c r="G5180" s="189" t="str">
        <f t="shared" si="80"/>
        <v/>
      </c>
      <c r="H5180" s="19"/>
      <c r="I5180" s="19"/>
      <c r="J5180" s="176" t="str">
        <f>IF(AND(C5180&lt;&gt;"",COUNTIF('3.工程情報'!$C$6:$C$501,C5180)=0),"工程記号が3.工程情報に存在しません。","")</f>
        <v/>
      </c>
    </row>
    <row r="5181" spans="2:10" ht="18" customHeight="1">
      <c r="B5181" s="166"/>
      <c r="C5181" s="165"/>
      <c r="D5181" s="12" t="str">
        <f>IF(C5181="","",VLOOKUP(C5181,'3.工程情報'!$C$6:$D$501,2,FALSE))</f>
        <v/>
      </c>
      <c r="E5181" s="165"/>
      <c r="F5181" s="170"/>
      <c r="G5181" s="189" t="str">
        <f t="shared" si="80"/>
        <v/>
      </c>
      <c r="H5181" s="19"/>
      <c r="I5181" s="19"/>
      <c r="J5181" s="176" t="str">
        <f>IF(AND(C5181&lt;&gt;"",COUNTIF('3.工程情報'!$C$6:$C$501,C5181)=0),"工程記号が3.工程情報に存在しません。","")</f>
        <v/>
      </c>
    </row>
    <row r="5182" spans="2:10" ht="18" customHeight="1">
      <c r="B5182" s="166"/>
      <c r="C5182" s="165"/>
      <c r="D5182" s="12" t="str">
        <f>IF(C5182="","",VLOOKUP(C5182,'3.工程情報'!$C$6:$D$501,2,FALSE))</f>
        <v/>
      </c>
      <c r="E5182" s="165"/>
      <c r="F5182" s="170"/>
      <c r="G5182" s="189" t="str">
        <f t="shared" si="80"/>
        <v/>
      </c>
      <c r="H5182" s="19"/>
      <c r="I5182" s="19"/>
      <c r="J5182" s="176" t="str">
        <f>IF(AND(C5182&lt;&gt;"",COUNTIF('3.工程情報'!$C$6:$C$501,C5182)=0),"工程記号が3.工程情報に存在しません。","")</f>
        <v/>
      </c>
    </row>
    <row r="5183" spans="2:10" ht="18" customHeight="1">
      <c r="B5183" s="166"/>
      <c r="C5183" s="165"/>
      <c r="D5183" s="12" t="str">
        <f>IF(C5183="","",VLOOKUP(C5183,'3.工程情報'!$C$6:$D$501,2,FALSE))</f>
        <v/>
      </c>
      <c r="E5183" s="165"/>
      <c r="F5183" s="170"/>
      <c r="G5183" s="189" t="str">
        <f t="shared" si="80"/>
        <v/>
      </c>
      <c r="H5183" s="19"/>
      <c r="I5183" s="19"/>
      <c r="J5183" s="176" t="str">
        <f>IF(AND(C5183&lt;&gt;"",COUNTIF('3.工程情報'!$C$6:$C$501,C5183)=0),"工程記号が3.工程情報に存在しません。","")</f>
        <v/>
      </c>
    </row>
    <row r="5184" spans="2:10" ht="18" customHeight="1">
      <c r="B5184" s="166"/>
      <c r="C5184" s="165"/>
      <c r="D5184" s="12" t="str">
        <f>IF(C5184="","",VLOOKUP(C5184,'3.工程情報'!$C$6:$D$501,2,FALSE))</f>
        <v/>
      </c>
      <c r="E5184" s="165"/>
      <c r="F5184" s="170"/>
      <c r="G5184" s="189" t="str">
        <f t="shared" si="80"/>
        <v/>
      </c>
      <c r="H5184" s="19"/>
      <c r="I5184" s="19"/>
      <c r="J5184" s="176" t="str">
        <f>IF(AND(C5184&lt;&gt;"",COUNTIF('3.工程情報'!$C$6:$C$501,C5184)=0),"工程記号が3.工程情報に存在しません。","")</f>
        <v/>
      </c>
    </row>
    <row r="5185" spans="2:10" ht="18" customHeight="1">
      <c r="B5185" s="166"/>
      <c r="C5185" s="165"/>
      <c r="D5185" s="12" t="str">
        <f>IF(C5185="","",VLOOKUP(C5185,'3.工程情報'!$C$6:$D$501,2,FALSE))</f>
        <v/>
      </c>
      <c r="E5185" s="165"/>
      <c r="F5185" s="170"/>
      <c r="G5185" s="189" t="str">
        <f t="shared" si="80"/>
        <v/>
      </c>
      <c r="H5185" s="19"/>
      <c r="I5185" s="19"/>
      <c r="J5185" s="176" t="str">
        <f>IF(AND(C5185&lt;&gt;"",COUNTIF('3.工程情報'!$C$6:$C$501,C5185)=0),"工程記号が3.工程情報に存在しません。","")</f>
        <v/>
      </c>
    </row>
    <row r="5186" spans="2:10" ht="18" customHeight="1">
      <c r="B5186" s="166"/>
      <c r="C5186" s="165"/>
      <c r="D5186" s="12" t="str">
        <f>IF(C5186="","",VLOOKUP(C5186,'3.工程情報'!$C$6:$D$501,2,FALSE))</f>
        <v/>
      </c>
      <c r="E5186" s="165"/>
      <c r="F5186" s="170"/>
      <c r="G5186" s="189" t="str">
        <f t="shared" si="80"/>
        <v/>
      </c>
      <c r="H5186" s="19"/>
      <c r="I5186" s="19"/>
      <c r="J5186" s="176" t="str">
        <f>IF(AND(C5186&lt;&gt;"",COUNTIF('3.工程情報'!$C$6:$C$501,C5186)=0),"工程記号が3.工程情報に存在しません。","")</f>
        <v/>
      </c>
    </row>
    <row r="5187" spans="2:10" ht="18" customHeight="1">
      <c r="B5187" s="166"/>
      <c r="C5187" s="165"/>
      <c r="D5187" s="12" t="str">
        <f>IF(C5187="","",VLOOKUP(C5187,'3.工程情報'!$C$6:$D$501,2,FALSE))</f>
        <v/>
      </c>
      <c r="E5187" s="165"/>
      <c r="F5187" s="170"/>
      <c r="G5187" s="189" t="str">
        <f t="shared" si="80"/>
        <v/>
      </c>
      <c r="H5187" s="19"/>
      <c r="I5187" s="19"/>
      <c r="J5187" s="176" t="str">
        <f>IF(AND(C5187&lt;&gt;"",COUNTIF('3.工程情報'!$C$6:$C$501,C5187)=0),"工程記号が3.工程情報に存在しません。","")</f>
        <v/>
      </c>
    </row>
    <row r="5188" spans="2:10" ht="18" customHeight="1">
      <c r="B5188" s="166"/>
      <c r="C5188" s="165"/>
      <c r="D5188" s="12" t="str">
        <f>IF(C5188="","",VLOOKUP(C5188,'3.工程情報'!$C$6:$D$501,2,FALSE))</f>
        <v/>
      </c>
      <c r="E5188" s="165"/>
      <c r="F5188" s="170"/>
      <c r="G5188" s="189" t="str">
        <f t="shared" si="80"/>
        <v/>
      </c>
      <c r="H5188" s="19"/>
      <c r="I5188" s="19"/>
      <c r="J5188" s="176" t="str">
        <f>IF(AND(C5188&lt;&gt;"",COUNTIF('3.工程情報'!$C$6:$C$501,C5188)=0),"工程記号が3.工程情報に存在しません。","")</f>
        <v/>
      </c>
    </row>
    <row r="5189" spans="2:10" ht="18" customHeight="1">
      <c r="B5189" s="166"/>
      <c r="C5189" s="165"/>
      <c r="D5189" s="12" t="str">
        <f>IF(C5189="","",VLOOKUP(C5189,'3.工程情報'!$C$6:$D$501,2,FALSE))</f>
        <v/>
      </c>
      <c r="E5189" s="165"/>
      <c r="F5189" s="170"/>
      <c r="G5189" s="189" t="str">
        <f t="shared" si="80"/>
        <v/>
      </c>
      <c r="H5189" s="19"/>
      <c r="I5189" s="19"/>
      <c r="J5189" s="176" t="str">
        <f>IF(AND(C5189&lt;&gt;"",COUNTIF('3.工程情報'!$C$6:$C$501,C5189)=0),"工程記号が3.工程情報に存在しません。","")</f>
        <v/>
      </c>
    </row>
    <row r="5190" spans="2:10" ht="18" customHeight="1">
      <c r="B5190" s="166"/>
      <c r="C5190" s="165"/>
      <c r="D5190" s="12" t="str">
        <f>IF(C5190="","",VLOOKUP(C5190,'3.工程情報'!$C$6:$D$501,2,FALSE))</f>
        <v/>
      </c>
      <c r="E5190" s="165"/>
      <c r="F5190" s="170"/>
      <c r="G5190" s="189" t="str">
        <f t="shared" ref="G5190:G5253" si="81">C5190&amp;E5190</f>
        <v/>
      </c>
      <c r="H5190" s="19"/>
      <c r="I5190" s="19"/>
      <c r="J5190" s="176" t="str">
        <f>IF(AND(C5190&lt;&gt;"",COUNTIF('3.工程情報'!$C$6:$C$501,C5190)=0),"工程記号が3.工程情報に存在しません。","")</f>
        <v/>
      </c>
    </row>
    <row r="5191" spans="2:10" ht="18" customHeight="1">
      <c r="B5191" s="166"/>
      <c r="C5191" s="165"/>
      <c r="D5191" s="12" t="str">
        <f>IF(C5191="","",VLOOKUP(C5191,'3.工程情報'!$C$6:$D$501,2,FALSE))</f>
        <v/>
      </c>
      <c r="E5191" s="165"/>
      <c r="F5191" s="170"/>
      <c r="G5191" s="189" t="str">
        <f t="shared" si="81"/>
        <v/>
      </c>
      <c r="H5191" s="19"/>
      <c r="I5191" s="19"/>
      <c r="J5191" s="176" t="str">
        <f>IF(AND(C5191&lt;&gt;"",COUNTIF('3.工程情報'!$C$6:$C$501,C5191)=0),"工程記号が3.工程情報に存在しません。","")</f>
        <v/>
      </c>
    </row>
    <row r="5192" spans="2:10" ht="18" customHeight="1">
      <c r="B5192" s="166"/>
      <c r="C5192" s="165"/>
      <c r="D5192" s="12" t="str">
        <f>IF(C5192="","",VLOOKUP(C5192,'3.工程情報'!$C$6:$D$501,2,FALSE))</f>
        <v/>
      </c>
      <c r="E5192" s="165"/>
      <c r="F5192" s="170"/>
      <c r="G5192" s="189" t="str">
        <f t="shared" si="81"/>
        <v/>
      </c>
      <c r="H5192" s="19"/>
      <c r="I5192" s="19"/>
      <c r="J5192" s="176" t="str">
        <f>IF(AND(C5192&lt;&gt;"",COUNTIF('3.工程情報'!$C$6:$C$501,C5192)=0),"工程記号が3.工程情報に存在しません。","")</f>
        <v/>
      </c>
    </row>
    <row r="5193" spans="2:10" ht="18" customHeight="1">
      <c r="B5193" s="166"/>
      <c r="C5193" s="165"/>
      <c r="D5193" s="12" t="str">
        <f>IF(C5193="","",VLOOKUP(C5193,'3.工程情報'!$C$6:$D$501,2,FALSE))</f>
        <v/>
      </c>
      <c r="E5193" s="165"/>
      <c r="F5193" s="170"/>
      <c r="G5193" s="189" t="str">
        <f t="shared" si="81"/>
        <v/>
      </c>
      <c r="H5193" s="19"/>
      <c r="I5193" s="19"/>
      <c r="J5193" s="176" t="str">
        <f>IF(AND(C5193&lt;&gt;"",COUNTIF('3.工程情報'!$C$6:$C$501,C5193)=0),"工程記号が3.工程情報に存在しません。","")</f>
        <v/>
      </c>
    </row>
    <row r="5194" spans="2:10" ht="18" customHeight="1">
      <c r="B5194" s="166"/>
      <c r="C5194" s="165"/>
      <c r="D5194" s="12" t="str">
        <f>IF(C5194="","",VLOOKUP(C5194,'3.工程情報'!$C$6:$D$501,2,FALSE))</f>
        <v/>
      </c>
      <c r="E5194" s="165"/>
      <c r="F5194" s="170"/>
      <c r="G5194" s="189" t="str">
        <f t="shared" si="81"/>
        <v/>
      </c>
      <c r="H5194" s="19"/>
      <c r="I5194" s="19"/>
      <c r="J5194" s="176" t="str">
        <f>IF(AND(C5194&lt;&gt;"",COUNTIF('3.工程情報'!$C$6:$C$501,C5194)=0),"工程記号が3.工程情報に存在しません。","")</f>
        <v/>
      </c>
    </row>
    <row r="5195" spans="2:10" ht="18" customHeight="1">
      <c r="B5195" s="166"/>
      <c r="C5195" s="165"/>
      <c r="D5195" s="12" t="str">
        <f>IF(C5195="","",VLOOKUP(C5195,'3.工程情報'!$C$6:$D$501,2,FALSE))</f>
        <v/>
      </c>
      <c r="E5195" s="165"/>
      <c r="F5195" s="170"/>
      <c r="G5195" s="189" t="str">
        <f t="shared" si="81"/>
        <v/>
      </c>
      <c r="H5195" s="19"/>
      <c r="I5195" s="19"/>
      <c r="J5195" s="176" t="str">
        <f>IF(AND(C5195&lt;&gt;"",COUNTIF('3.工程情報'!$C$6:$C$501,C5195)=0),"工程記号が3.工程情報に存在しません。","")</f>
        <v/>
      </c>
    </row>
    <row r="5196" spans="2:10" ht="18" customHeight="1">
      <c r="B5196" s="166"/>
      <c r="C5196" s="165"/>
      <c r="D5196" s="12" t="str">
        <f>IF(C5196="","",VLOOKUP(C5196,'3.工程情報'!$C$6:$D$501,2,FALSE))</f>
        <v/>
      </c>
      <c r="E5196" s="165"/>
      <c r="F5196" s="170"/>
      <c r="G5196" s="189" t="str">
        <f t="shared" si="81"/>
        <v/>
      </c>
      <c r="H5196" s="19"/>
      <c r="I5196" s="19"/>
      <c r="J5196" s="176" t="str">
        <f>IF(AND(C5196&lt;&gt;"",COUNTIF('3.工程情報'!$C$6:$C$501,C5196)=0),"工程記号が3.工程情報に存在しません。","")</f>
        <v/>
      </c>
    </row>
    <row r="5197" spans="2:10" ht="18" customHeight="1">
      <c r="B5197" s="166"/>
      <c r="C5197" s="165"/>
      <c r="D5197" s="12" t="str">
        <f>IF(C5197="","",VLOOKUP(C5197,'3.工程情報'!$C$6:$D$501,2,FALSE))</f>
        <v/>
      </c>
      <c r="E5197" s="165"/>
      <c r="F5197" s="170"/>
      <c r="G5197" s="189" t="str">
        <f t="shared" si="81"/>
        <v/>
      </c>
      <c r="H5197" s="19"/>
      <c r="I5197" s="19"/>
      <c r="J5197" s="176" t="str">
        <f>IF(AND(C5197&lt;&gt;"",COUNTIF('3.工程情報'!$C$6:$C$501,C5197)=0),"工程記号が3.工程情報に存在しません。","")</f>
        <v/>
      </c>
    </row>
    <row r="5198" spans="2:10" ht="18" customHeight="1">
      <c r="B5198" s="166"/>
      <c r="C5198" s="165"/>
      <c r="D5198" s="12" t="str">
        <f>IF(C5198="","",VLOOKUP(C5198,'3.工程情報'!$C$6:$D$501,2,FALSE))</f>
        <v/>
      </c>
      <c r="E5198" s="165"/>
      <c r="F5198" s="170"/>
      <c r="G5198" s="189" t="str">
        <f t="shared" si="81"/>
        <v/>
      </c>
      <c r="H5198" s="19"/>
      <c r="I5198" s="19"/>
      <c r="J5198" s="176" t="str">
        <f>IF(AND(C5198&lt;&gt;"",COUNTIF('3.工程情報'!$C$6:$C$501,C5198)=0),"工程記号が3.工程情報に存在しません。","")</f>
        <v/>
      </c>
    </row>
    <row r="5199" spans="2:10" ht="18" customHeight="1">
      <c r="B5199" s="166"/>
      <c r="C5199" s="165"/>
      <c r="D5199" s="12" t="str">
        <f>IF(C5199="","",VLOOKUP(C5199,'3.工程情報'!$C$6:$D$501,2,FALSE))</f>
        <v/>
      </c>
      <c r="E5199" s="165"/>
      <c r="F5199" s="170"/>
      <c r="G5199" s="189" t="str">
        <f t="shared" si="81"/>
        <v/>
      </c>
      <c r="H5199" s="19"/>
      <c r="I5199" s="19"/>
      <c r="J5199" s="176" t="str">
        <f>IF(AND(C5199&lt;&gt;"",COUNTIF('3.工程情報'!$C$6:$C$501,C5199)=0),"工程記号が3.工程情報に存在しません。","")</f>
        <v/>
      </c>
    </row>
    <row r="5200" spans="2:10" ht="18" customHeight="1">
      <c r="B5200" s="166"/>
      <c r="C5200" s="165"/>
      <c r="D5200" s="12" t="str">
        <f>IF(C5200="","",VLOOKUP(C5200,'3.工程情報'!$C$6:$D$501,2,FALSE))</f>
        <v/>
      </c>
      <c r="E5200" s="165"/>
      <c r="F5200" s="170"/>
      <c r="G5200" s="189" t="str">
        <f t="shared" si="81"/>
        <v/>
      </c>
      <c r="H5200" s="19"/>
      <c r="I5200" s="19"/>
      <c r="J5200" s="176" t="str">
        <f>IF(AND(C5200&lt;&gt;"",COUNTIF('3.工程情報'!$C$6:$C$501,C5200)=0),"工程記号が3.工程情報に存在しません。","")</f>
        <v/>
      </c>
    </row>
    <row r="5201" spans="2:10" ht="18" customHeight="1">
      <c r="B5201" s="166"/>
      <c r="C5201" s="165"/>
      <c r="D5201" s="12" t="str">
        <f>IF(C5201="","",VLOOKUP(C5201,'3.工程情報'!$C$6:$D$501,2,FALSE))</f>
        <v/>
      </c>
      <c r="E5201" s="165"/>
      <c r="F5201" s="170"/>
      <c r="G5201" s="189" t="str">
        <f t="shared" si="81"/>
        <v/>
      </c>
      <c r="H5201" s="19"/>
      <c r="I5201" s="19"/>
      <c r="J5201" s="176" t="str">
        <f>IF(AND(C5201&lt;&gt;"",COUNTIF('3.工程情報'!$C$6:$C$501,C5201)=0),"工程記号が3.工程情報に存在しません。","")</f>
        <v/>
      </c>
    </row>
    <row r="5202" spans="2:10" ht="18" customHeight="1">
      <c r="B5202" s="166"/>
      <c r="C5202" s="165"/>
      <c r="D5202" s="12" t="str">
        <f>IF(C5202="","",VLOOKUP(C5202,'3.工程情報'!$C$6:$D$501,2,FALSE))</f>
        <v/>
      </c>
      <c r="E5202" s="165"/>
      <c r="F5202" s="170"/>
      <c r="G5202" s="189" t="str">
        <f t="shared" si="81"/>
        <v/>
      </c>
      <c r="H5202" s="19"/>
      <c r="I5202" s="19"/>
      <c r="J5202" s="176" t="str">
        <f>IF(AND(C5202&lt;&gt;"",COUNTIF('3.工程情報'!$C$6:$C$501,C5202)=0),"工程記号が3.工程情報に存在しません。","")</f>
        <v/>
      </c>
    </row>
    <row r="5203" spans="2:10" ht="18" customHeight="1">
      <c r="B5203" s="166"/>
      <c r="C5203" s="165"/>
      <c r="D5203" s="12" t="str">
        <f>IF(C5203="","",VLOOKUP(C5203,'3.工程情報'!$C$6:$D$501,2,FALSE))</f>
        <v/>
      </c>
      <c r="E5203" s="165"/>
      <c r="F5203" s="170"/>
      <c r="G5203" s="189" t="str">
        <f t="shared" si="81"/>
        <v/>
      </c>
      <c r="H5203" s="19"/>
      <c r="I5203" s="19"/>
      <c r="J5203" s="176" t="str">
        <f>IF(AND(C5203&lt;&gt;"",COUNTIF('3.工程情報'!$C$6:$C$501,C5203)=0),"工程記号が3.工程情報に存在しません。","")</f>
        <v/>
      </c>
    </row>
    <row r="5204" spans="2:10" ht="18" customHeight="1">
      <c r="B5204" s="166"/>
      <c r="C5204" s="165"/>
      <c r="D5204" s="12" t="str">
        <f>IF(C5204="","",VLOOKUP(C5204,'3.工程情報'!$C$6:$D$501,2,FALSE))</f>
        <v/>
      </c>
      <c r="E5204" s="165"/>
      <c r="F5204" s="170"/>
      <c r="G5204" s="189" t="str">
        <f t="shared" si="81"/>
        <v/>
      </c>
      <c r="H5204" s="19"/>
      <c r="I5204" s="19"/>
      <c r="J5204" s="176" t="str">
        <f>IF(AND(C5204&lt;&gt;"",COUNTIF('3.工程情報'!$C$6:$C$501,C5204)=0),"工程記号が3.工程情報に存在しません。","")</f>
        <v/>
      </c>
    </row>
    <row r="5205" spans="2:10" ht="18" customHeight="1">
      <c r="B5205" s="166"/>
      <c r="C5205" s="165"/>
      <c r="D5205" s="12" t="str">
        <f>IF(C5205="","",VLOOKUP(C5205,'3.工程情報'!$C$6:$D$501,2,FALSE))</f>
        <v/>
      </c>
      <c r="E5205" s="165"/>
      <c r="F5205" s="170"/>
      <c r="G5205" s="189" t="str">
        <f t="shared" si="81"/>
        <v/>
      </c>
      <c r="H5205" s="19"/>
      <c r="I5205" s="19"/>
      <c r="J5205" s="176" t="str">
        <f>IF(AND(C5205&lt;&gt;"",COUNTIF('3.工程情報'!$C$6:$C$501,C5205)=0),"工程記号が3.工程情報に存在しません。","")</f>
        <v/>
      </c>
    </row>
    <row r="5206" spans="2:10" ht="18" customHeight="1">
      <c r="B5206" s="166"/>
      <c r="C5206" s="165"/>
      <c r="D5206" s="12" t="str">
        <f>IF(C5206="","",VLOOKUP(C5206,'3.工程情報'!$C$6:$D$501,2,FALSE))</f>
        <v/>
      </c>
      <c r="E5206" s="165"/>
      <c r="F5206" s="170"/>
      <c r="G5206" s="189" t="str">
        <f t="shared" si="81"/>
        <v/>
      </c>
      <c r="H5206" s="19"/>
      <c r="I5206" s="19"/>
      <c r="J5206" s="176" t="str">
        <f>IF(AND(C5206&lt;&gt;"",COUNTIF('3.工程情報'!$C$6:$C$501,C5206)=0),"工程記号が3.工程情報に存在しません。","")</f>
        <v/>
      </c>
    </row>
    <row r="5207" spans="2:10" ht="18" customHeight="1">
      <c r="B5207" s="166"/>
      <c r="C5207" s="165"/>
      <c r="D5207" s="12" t="str">
        <f>IF(C5207="","",VLOOKUP(C5207,'3.工程情報'!$C$6:$D$501,2,FALSE))</f>
        <v/>
      </c>
      <c r="E5207" s="165"/>
      <c r="F5207" s="170"/>
      <c r="G5207" s="189" t="str">
        <f t="shared" si="81"/>
        <v/>
      </c>
      <c r="H5207" s="19"/>
      <c r="I5207" s="19"/>
      <c r="J5207" s="176" t="str">
        <f>IF(AND(C5207&lt;&gt;"",COUNTIF('3.工程情報'!$C$6:$C$501,C5207)=0),"工程記号が3.工程情報に存在しません。","")</f>
        <v/>
      </c>
    </row>
    <row r="5208" spans="2:10" ht="18" customHeight="1">
      <c r="B5208" s="166"/>
      <c r="C5208" s="165"/>
      <c r="D5208" s="12" t="str">
        <f>IF(C5208="","",VLOOKUP(C5208,'3.工程情報'!$C$6:$D$501,2,FALSE))</f>
        <v/>
      </c>
      <c r="E5208" s="165"/>
      <c r="F5208" s="170"/>
      <c r="G5208" s="189" t="str">
        <f t="shared" si="81"/>
        <v/>
      </c>
      <c r="H5208" s="19"/>
      <c r="I5208" s="19"/>
      <c r="J5208" s="176" t="str">
        <f>IF(AND(C5208&lt;&gt;"",COUNTIF('3.工程情報'!$C$6:$C$501,C5208)=0),"工程記号が3.工程情報に存在しません。","")</f>
        <v/>
      </c>
    </row>
    <row r="5209" spans="2:10" ht="18" customHeight="1">
      <c r="B5209" s="166"/>
      <c r="C5209" s="165"/>
      <c r="D5209" s="12" t="str">
        <f>IF(C5209="","",VLOOKUP(C5209,'3.工程情報'!$C$6:$D$501,2,FALSE))</f>
        <v/>
      </c>
      <c r="E5209" s="165"/>
      <c r="F5209" s="170"/>
      <c r="G5209" s="189" t="str">
        <f t="shared" si="81"/>
        <v/>
      </c>
      <c r="H5209" s="19"/>
      <c r="I5209" s="19"/>
      <c r="J5209" s="176" t="str">
        <f>IF(AND(C5209&lt;&gt;"",COUNTIF('3.工程情報'!$C$6:$C$501,C5209)=0),"工程記号が3.工程情報に存在しません。","")</f>
        <v/>
      </c>
    </row>
    <row r="5210" spans="2:10" ht="18" customHeight="1">
      <c r="B5210" s="166"/>
      <c r="C5210" s="165"/>
      <c r="D5210" s="12" t="str">
        <f>IF(C5210="","",VLOOKUP(C5210,'3.工程情報'!$C$6:$D$501,2,FALSE))</f>
        <v/>
      </c>
      <c r="E5210" s="165"/>
      <c r="F5210" s="170"/>
      <c r="G5210" s="189" t="str">
        <f t="shared" si="81"/>
        <v/>
      </c>
      <c r="H5210" s="19"/>
      <c r="I5210" s="19"/>
      <c r="J5210" s="176" t="str">
        <f>IF(AND(C5210&lt;&gt;"",COUNTIF('3.工程情報'!$C$6:$C$501,C5210)=0),"工程記号が3.工程情報に存在しません。","")</f>
        <v/>
      </c>
    </row>
    <row r="5211" spans="2:10" ht="18" customHeight="1">
      <c r="B5211" s="166"/>
      <c r="C5211" s="165"/>
      <c r="D5211" s="12" t="str">
        <f>IF(C5211="","",VLOOKUP(C5211,'3.工程情報'!$C$6:$D$501,2,FALSE))</f>
        <v/>
      </c>
      <c r="E5211" s="165"/>
      <c r="F5211" s="170"/>
      <c r="G5211" s="189" t="str">
        <f t="shared" si="81"/>
        <v/>
      </c>
      <c r="H5211" s="19"/>
      <c r="I5211" s="19"/>
      <c r="J5211" s="176" t="str">
        <f>IF(AND(C5211&lt;&gt;"",COUNTIF('3.工程情報'!$C$6:$C$501,C5211)=0),"工程記号が3.工程情報に存在しません。","")</f>
        <v/>
      </c>
    </row>
    <row r="5212" spans="2:10" ht="18" customHeight="1">
      <c r="B5212" s="166"/>
      <c r="C5212" s="165"/>
      <c r="D5212" s="12" t="str">
        <f>IF(C5212="","",VLOOKUP(C5212,'3.工程情報'!$C$6:$D$501,2,FALSE))</f>
        <v/>
      </c>
      <c r="E5212" s="165"/>
      <c r="F5212" s="170"/>
      <c r="G5212" s="189" t="str">
        <f t="shared" si="81"/>
        <v/>
      </c>
      <c r="H5212" s="19"/>
      <c r="I5212" s="19"/>
      <c r="J5212" s="176" t="str">
        <f>IF(AND(C5212&lt;&gt;"",COUNTIF('3.工程情報'!$C$6:$C$501,C5212)=0),"工程記号が3.工程情報に存在しません。","")</f>
        <v/>
      </c>
    </row>
    <row r="5213" spans="2:10" ht="18" customHeight="1">
      <c r="B5213" s="166"/>
      <c r="C5213" s="165"/>
      <c r="D5213" s="12" t="str">
        <f>IF(C5213="","",VLOOKUP(C5213,'3.工程情報'!$C$6:$D$501,2,FALSE))</f>
        <v/>
      </c>
      <c r="E5213" s="165"/>
      <c r="F5213" s="170"/>
      <c r="G5213" s="189" t="str">
        <f t="shared" si="81"/>
        <v/>
      </c>
      <c r="H5213" s="19"/>
      <c r="I5213" s="19"/>
      <c r="J5213" s="176" t="str">
        <f>IF(AND(C5213&lt;&gt;"",COUNTIF('3.工程情報'!$C$6:$C$501,C5213)=0),"工程記号が3.工程情報に存在しません。","")</f>
        <v/>
      </c>
    </row>
    <row r="5214" spans="2:10" ht="18" customHeight="1">
      <c r="B5214" s="166"/>
      <c r="C5214" s="165"/>
      <c r="D5214" s="12" t="str">
        <f>IF(C5214="","",VLOOKUP(C5214,'3.工程情報'!$C$6:$D$501,2,FALSE))</f>
        <v/>
      </c>
      <c r="E5214" s="165"/>
      <c r="F5214" s="170"/>
      <c r="G5214" s="189" t="str">
        <f t="shared" si="81"/>
        <v/>
      </c>
      <c r="H5214" s="19"/>
      <c r="I5214" s="19"/>
      <c r="J5214" s="176" t="str">
        <f>IF(AND(C5214&lt;&gt;"",COUNTIF('3.工程情報'!$C$6:$C$501,C5214)=0),"工程記号が3.工程情報に存在しません。","")</f>
        <v/>
      </c>
    </row>
    <row r="5215" spans="2:10" ht="18" customHeight="1">
      <c r="B5215" s="166"/>
      <c r="C5215" s="165"/>
      <c r="D5215" s="12" t="str">
        <f>IF(C5215="","",VLOOKUP(C5215,'3.工程情報'!$C$6:$D$501,2,FALSE))</f>
        <v/>
      </c>
      <c r="E5215" s="165"/>
      <c r="F5215" s="170"/>
      <c r="G5215" s="189" t="str">
        <f t="shared" si="81"/>
        <v/>
      </c>
      <c r="H5215" s="19"/>
      <c r="I5215" s="19"/>
      <c r="J5215" s="176" t="str">
        <f>IF(AND(C5215&lt;&gt;"",COUNTIF('3.工程情報'!$C$6:$C$501,C5215)=0),"工程記号が3.工程情報に存在しません。","")</f>
        <v/>
      </c>
    </row>
    <row r="5216" spans="2:10" ht="18" customHeight="1">
      <c r="B5216" s="166"/>
      <c r="C5216" s="165"/>
      <c r="D5216" s="12" t="str">
        <f>IF(C5216="","",VLOOKUP(C5216,'3.工程情報'!$C$6:$D$501,2,FALSE))</f>
        <v/>
      </c>
      <c r="E5216" s="165"/>
      <c r="F5216" s="170"/>
      <c r="G5216" s="189" t="str">
        <f t="shared" si="81"/>
        <v/>
      </c>
      <c r="H5216" s="19"/>
      <c r="I5216" s="19"/>
      <c r="J5216" s="176" t="str">
        <f>IF(AND(C5216&lt;&gt;"",COUNTIF('3.工程情報'!$C$6:$C$501,C5216)=0),"工程記号が3.工程情報に存在しません。","")</f>
        <v/>
      </c>
    </row>
    <row r="5217" spans="2:10" ht="18" customHeight="1">
      <c r="B5217" s="166"/>
      <c r="C5217" s="165"/>
      <c r="D5217" s="12" t="str">
        <f>IF(C5217="","",VLOOKUP(C5217,'3.工程情報'!$C$6:$D$501,2,FALSE))</f>
        <v/>
      </c>
      <c r="E5217" s="165"/>
      <c r="F5217" s="170"/>
      <c r="G5217" s="189" t="str">
        <f t="shared" si="81"/>
        <v/>
      </c>
      <c r="H5217" s="19"/>
      <c r="I5217" s="19"/>
      <c r="J5217" s="176" t="str">
        <f>IF(AND(C5217&lt;&gt;"",COUNTIF('3.工程情報'!$C$6:$C$501,C5217)=0),"工程記号が3.工程情報に存在しません。","")</f>
        <v/>
      </c>
    </row>
    <row r="5218" spans="2:10" ht="18" customHeight="1">
      <c r="B5218" s="166"/>
      <c r="C5218" s="165"/>
      <c r="D5218" s="12" t="str">
        <f>IF(C5218="","",VLOOKUP(C5218,'3.工程情報'!$C$6:$D$501,2,FALSE))</f>
        <v/>
      </c>
      <c r="E5218" s="165"/>
      <c r="F5218" s="170"/>
      <c r="G5218" s="189" t="str">
        <f t="shared" si="81"/>
        <v/>
      </c>
      <c r="H5218" s="19"/>
      <c r="I5218" s="19"/>
      <c r="J5218" s="176" t="str">
        <f>IF(AND(C5218&lt;&gt;"",COUNTIF('3.工程情報'!$C$6:$C$501,C5218)=0),"工程記号が3.工程情報に存在しません。","")</f>
        <v/>
      </c>
    </row>
    <row r="5219" spans="2:10" ht="18" customHeight="1">
      <c r="B5219" s="166"/>
      <c r="C5219" s="165"/>
      <c r="D5219" s="12" t="str">
        <f>IF(C5219="","",VLOOKUP(C5219,'3.工程情報'!$C$6:$D$501,2,FALSE))</f>
        <v/>
      </c>
      <c r="E5219" s="165"/>
      <c r="F5219" s="170"/>
      <c r="G5219" s="189" t="str">
        <f t="shared" si="81"/>
        <v/>
      </c>
      <c r="H5219" s="19"/>
      <c r="I5219" s="19"/>
      <c r="J5219" s="176" t="str">
        <f>IF(AND(C5219&lt;&gt;"",COUNTIF('3.工程情報'!$C$6:$C$501,C5219)=0),"工程記号が3.工程情報に存在しません。","")</f>
        <v/>
      </c>
    </row>
    <row r="5220" spans="2:10" ht="18" customHeight="1">
      <c r="B5220" s="166"/>
      <c r="C5220" s="165"/>
      <c r="D5220" s="12" t="str">
        <f>IF(C5220="","",VLOOKUP(C5220,'3.工程情報'!$C$6:$D$501,2,FALSE))</f>
        <v/>
      </c>
      <c r="E5220" s="165"/>
      <c r="F5220" s="170"/>
      <c r="G5220" s="189" t="str">
        <f t="shared" si="81"/>
        <v/>
      </c>
      <c r="H5220" s="19"/>
      <c r="I5220" s="19"/>
      <c r="J5220" s="176" t="str">
        <f>IF(AND(C5220&lt;&gt;"",COUNTIF('3.工程情報'!$C$6:$C$501,C5220)=0),"工程記号が3.工程情報に存在しません。","")</f>
        <v/>
      </c>
    </row>
    <row r="5221" spans="2:10" ht="18" customHeight="1">
      <c r="B5221" s="166"/>
      <c r="C5221" s="165"/>
      <c r="D5221" s="12" t="str">
        <f>IF(C5221="","",VLOOKUP(C5221,'3.工程情報'!$C$6:$D$501,2,FALSE))</f>
        <v/>
      </c>
      <c r="E5221" s="165"/>
      <c r="F5221" s="170"/>
      <c r="G5221" s="189" t="str">
        <f t="shared" si="81"/>
        <v/>
      </c>
      <c r="H5221" s="19"/>
      <c r="I5221" s="19"/>
      <c r="J5221" s="176" t="str">
        <f>IF(AND(C5221&lt;&gt;"",COUNTIF('3.工程情報'!$C$6:$C$501,C5221)=0),"工程記号が3.工程情報に存在しません。","")</f>
        <v/>
      </c>
    </row>
    <row r="5222" spans="2:10" ht="18" customHeight="1">
      <c r="B5222" s="166"/>
      <c r="C5222" s="165"/>
      <c r="D5222" s="12" t="str">
        <f>IF(C5222="","",VLOOKUP(C5222,'3.工程情報'!$C$6:$D$501,2,FALSE))</f>
        <v/>
      </c>
      <c r="E5222" s="165"/>
      <c r="F5222" s="170"/>
      <c r="G5222" s="189" t="str">
        <f t="shared" si="81"/>
        <v/>
      </c>
      <c r="H5222" s="19"/>
      <c r="I5222" s="19"/>
      <c r="J5222" s="176" t="str">
        <f>IF(AND(C5222&lt;&gt;"",COUNTIF('3.工程情報'!$C$6:$C$501,C5222)=0),"工程記号が3.工程情報に存在しません。","")</f>
        <v/>
      </c>
    </row>
    <row r="5223" spans="2:10" ht="18" customHeight="1">
      <c r="B5223" s="166"/>
      <c r="C5223" s="165"/>
      <c r="D5223" s="12" t="str">
        <f>IF(C5223="","",VLOOKUP(C5223,'3.工程情報'!$C$6:$D$501,2,FALSE))</f>
        <v/>
      </c>
      <c r="E5223" s="165"/>
      <c r="F5223" s="170"/>
      <c r="G5223" s="189" t="str">
        <f t="shared" si="81"/>
        <v/>
      </c>
      <c r="H5223" s="19"/>
      <c r="I5223" s="19"/>
      <c r="J5223" s="176" t="str">
        <f>IF(AND(C5223&lt;&gt;"",COUNTIF('3.工程情報'!$C$6:$C$501,C5223)=0),"工程記号が3.工程情報に存在しません。","")</f>
        <v/>
      </c>
    </row>
    <row r="5224" spans="2:10" ht="18" customHeight="1">
      <c r="B5224" s="166"/>
      <c r="C5224" s="165"/>
      <c r="D5224" s="12" t="str">
        <f>IF(C5224="","",VLOOKUP(C5224,'3.工程情報'!$C$6:$D$501,2,FALSE))</f>
        <v/>
      </c>
      <c r="E5224" s="165"/>
      <c r="F5224" s="170"/>
      <c r="G5224" s="189" t="str">
        <f t="shared" si="81"/>
        <v/>
      </c>
      <c r="H5224" s="19"/>
      <c r="I5224" s="19"/>
      <c r="J5224" s="176" t="str">
        <f>IF(AND(C5224&lt;&gt;"",COUNTIF('3.工程情報'!$C$6:$C$501,C5224)=0),"工程記号が3.工程情報に存在しません。","")</f>
        <v/>
      </c>
    </row>
    <row r="5225" spans="2:10" ht="18" customHeight="1">
      <c r="B5225" s="166"/>
      <c r="C5225" s="165"/>
      <c r="D5225" s="12" t="str">
        <f>IF(C5225="","",VLOOKUP(C5225,'3.工程情報'!$C$6:$D$501,2,FALSE))</f>
        <v/>
      </c>
      <c r="E5225" s="165"/>
      <c r="F5225" s="170"/>
      <c r="G5225" s="189" t="str">
        <f t="shared" si="81"/>
        <v/>
      </c>
      <c r="H5225" s="19"/>
      <c r="I5225" s="19"/>
      <c r="J5225" s="176" t="str">
        <f>IF(AND(C5225&lt;&gt;"",COUNTIF('3.工程情報'!$C$6:$C$501,C5225)=0),"工程記号が3.工程情報に存在しません。","")</f>
        <v/>
      </c>
    </row>
    <row r="5226" spans="2:10" ht="18" customHeight="1">
      <c r="B5226" s="166"/>
      <c r="C5226" s="165"/>
      <c r="D5226" s="12" t="str">
        <f>IF(C5226="","",VLOOKUP(C5226,'3.工程情報'!$C$6:$D$501,2,FALSE))</f>
        <v/>
      </c>
      <c r="E5226" s="165"/>
      <c r="F5226" s="170"/>
      <c r="G5226" s="189" t="str">
        <f t="shared" si="81"/>
        <v/>
      </c>
      <c r="H5226" s="19"/>
      <c r="I5226" s="19"/>
      <c r="J5226" s="176" t="str">
        <f>IF(AND(C5226&lt;&gt;"",COUNTIF('3.工程情報'!$C$6:$C$501,C5226)=0),"工程記号が3.工程情報に存在しません。","")</f>
        <v/>
      </c>
    </row>
    <row r="5227" spans="2:10" ht="18" customHeight="1">
      <c r="B5227" s="166"/>
      <c r="C5227" s="165"/>
      <c r="D5227" s="12" t="str">
        <f>IF(C5227="","",VLOOKUP(C5227,'3.工程情報'!$C$6:$D$501,2,FALSE))</f>
        <v/>
      </c>
      <c r="E5227" s="165"/>
      <c r="F5227" s="170"/>
      <c r="G5227" s="189" t="str">
        <f t="shared" si="81"/>
        <v/>
      </c>
      <c r="H5227" s="19"/>
      <c r="I5227" s="19"/>
      <c r="J5227" s="176" t="str">
        <f>IF(AND(C5227&lt;&gt;"",COUNTIF('3.工程情報'!$C$6:$C$501,C5227)=0),"工程記号が3.工程情報に存在しません。","")</f>
        <v/>
      </c>
    </row>
    <row r="5228" spans="2:10" ht="18" customHeight="1">
      <c r="B5228" s="166"/>
      <c r="C5228" s="165"/>
      <c r="D5228" s="12" t="str">
        <f>IF(C5228="","",VLOOKUP(C5228,'3.工程情報'!$C$6:$D$501,2,FALSE))</f>
        <v/>
      </c>
      <c r="E5228" s="165"/>
      <c r="F5228" s="170"/>
      <c r="G5228" s="189" t="str">
        <f t="shared" si="81"/>
        <v/>
      </c>
      <c r="H5228" s="19"/>
      <c r="I5228" s="19"/>
      <c r="J5228" s="176" t="str">
        <f>IF(AND(C5228&lt;&gt;"",COUNTIF('3.工程情報'!$C$6:$C$501,C5228)=0),"工程記号が3.工程情報に存在しません。","")</f>
        <v/>
      </c>
    </row>
    <row r="5229" spans="2:10" ht="18" customHeight="1">
      <c r="B5229" s="166"/>
      <c r="C5229" s="165"/>
      <c r="D5229" s="12" t="str">
        <f>IF(C5229="","",VLOOKUP(C5229,'3.工程情報'!$C$6:$D$501,2,FALSE))</f>
        <v/>
      </c>
      <c r="E5229" s="165"/>
      <c r="F5229" s="170"/>
      <c r="G5229" s="189" t="str">
        <f t="shared" si="81"/>
        <v/>
      </c>
      <c r="H5229" s="19"/>
      <c r="I5229" s="19"/>
      <c r="J5229" s="176" t="str">
        <f>IF(AND(C5229&lt;&gt;"",COUNTIF('3.工程情報'!$C$6:$C$501,C5229)=0),"工程記号が3.工程情報に存在しません。","")</f>
        <v/>
      </c>
    </row>
    <row r="5230" spans="2:10" ht="18" customHeight="1">
      <c r="B5230" s="166"/>
      <c r="C5230" s="165"/>
      <c r="D5230" s="12" t="str">
        <f>IF(C5230="","",VLOOKUP(C5230,'3.工程情報'!$C$6:$D$501,2,FALSE))</f>
        <v/>
      </c>
      <c r="E5230" s="165"/>
      <c r="F5230" s="170"/>
      <c r="G5230" s="189" t="str">
        <f t="shared" si="81"/>
        <v/>
      </c>
      <c r="H5230" s="19"/>
      <c r="I5230" s="19"/>
      <c r="J5230" s="176" t="str">
        <f>IF(AND(C5230&lt;&gt;"",COUNTIF('3.工程情報'!$C$6:$C$501,C5230)=0),"工程記号が3.工程情報に存在しません。","")</f>
        <v/>
      </c>
    </row>
    <row r="5231" spans="2:10" ht="18" customHeight="1">
      <c r="B5231" s="166"/>
      <c r="C5231" s="165"/>
      <c r="D5231" s="12" t="str">
        <f>IF(C5231="","",VLOOKUP(C5231,'3.工程情報'!$C$6:$D$501,2,FALSE))</f>
        <v/>
      </c>
      <c r="E5231" s="165"/>
      <c r="F5231" s="170"/>
      <c r="G5231" s="189" t="str">
        <f t="shared" si="81"/>
        <v/>
      </c>
      <c r="H5231" s="19"/>
      <c r="I5231" s="19"/>
      <c r="J5231" s="176" t="str">
        <f>IF(AND(C5231&lt;&gt;"",COUNTIF('3.工程情報'!$C$6:$C$501,C5231)=0),"工程記号が3.工程情報に存在しません。","")</f>
        <v/>
      </c>
    </row>
    <row r="5232" spans="2:10" ht="18" customHeight="1">
      <c r="B5232" s="166"/>
      <c r="C5232" s="165"/>
      <c r="D5232" s="12" t="str">
        <f>IF(C5232="","",VLOOKUP(C5232,'3.工程情報'!$C$6:$D$501,2,FALSE))</f>
        <v/>
      </c>
      <c r="E5232" s="165"/>
      <c r="F5232" s="170"/>
      <c r="G5232" s="189" t="str">
        <f t="shared" si="81"/>
        <v/>
      </c>
      <c r="H5232" s="19"/>
      <c r="I5232" s="19"/>
      <c r="J5232" s="176" t="str">
        <f>IF(AND(C5232&lt;&gt;"",COUNTIF('3.工程情報'!$C$6:$C$501,C5232)=0),"工程記号が3.工程情報に存在しません。","")</f>
        <v/>
      </c>
    </row>
    <row r="5233" spans="2:10" ht="18" customHeight="1">
      <c r="B5233" s="166"/>
      <c r="C5233" s="165"/>
      <c r="D5233" s="12" t="str">
        <f>IF(C5233="","",VLOOKUP(C5233,'3.工程情報'!$C$6:$D$501,2,FALSE))</f>
        <v/>
      </c>
      <c r="E5233" s="165"/>
      <c r="F5233" s="170"/>
      <c r="G5233" s="189" t="str">
        <f t="shared" si="81"/>
        <v/>
      </c>
      <c r="H5233" s="19"/>
      <c r="I5233" s="19"/>
      <c r="J5233" s="176" t="str">
        <f>IF(AND(C5233&lt;&gt;"",COUNTIF('3.工程情報'!$C$6:$C$501,C5233)=0),"工程記号が3.工程情報に存在しません。","")</f>
        <v/>
      </c>
    </row>
    <row r="5234" spans="2:10" ht="18" customHeight="1">
      <c r="B5234" s="166"/>
      <c r="C5234" s="165"/>
      <c r="D5234" s="12" t="str">
        <f>IF(C5234="","",VLOOKUP(C5234,'3.工程情報'!$C$6:$D$501,2,FALSE))</f>
        <v/>
      </c>
      <c r="E5234" s="165"/>
      <c r="F5234" s="170"/>
      <c r="G5234" s="189" t="str">
        <f t="shared" si="81"/>
        <v/>
      </c>
      <c r="H5234" s="19"/>
      <c r="I5234" s="19"/>
      <c r="J5234" s="176" t="str">
        <f>IF(AND(C5234&lt;&gt;"",COUNTIF('3.工程情報'!$C$6:$C$501,C5234)=0),"工程記号が3.工程情報に存在しません。","")</f>
        <v/>
      </c>
    </row>
    <row r="5235" spans="2:10" ht="18" customHeight="1">
      <c r="B5235" s="166"/>
      <c r="C5235" s="165"/>
      <c r="D5235" s="12" t="str">
        <f>IF(C5235="","",VLOOKUP(C5235,'3.工程情報'!$C$6:$D$501,2,FALSE))</f>
        <v/>
      </c>
      <c r="E5235" s="165"/>
      <c r="F5235" s="170"/>
      <c r="G5235" s="189" t="str">
        <f t="shared" si="81"/>
        <v/>
      </c>
      <c r="H5235" s="19"/>
      <c r="I5235" s="19"/>
      <c r="J5235" s="176" t="str">
        <f>IF(AND(C5235&lt;&gt;"",COUNTIF('3.工程情報'!$C$6:$C$501,C5235)=0),"工程記号が3.工程情報に存在しません。","")</f>
        <v/>
      </c>
    </row>
    <row r="5236" spans="2:10" ht="18" customHeight="1">
      <c r="B5236" s="166"/>
      <c r="C5236" s="165"/>
      <c r="D5236" s="12" t="str">
        <f>IF(C5236="","",VLOOKUP(C5236,'3.工程情報'!$C$6:$D$501,2,FALSE))</f>
        <v/>
      </c>
      <c r="E5236" s="165"/>
      <c r="F5236" s="170"/>
      <c r="G5236" s="189" t="str">
        <f t="shared" si="81"/>
        <v/>
      </c>
      <c r="H5236" s="19"/>
      <c r="I5236" s="19"/>
      <c r="J5236" s="176" t="str">
        <f>IF(AND(C5236&lt;&gt;"",COUNTIF('3.工程情報'!$C$6:$C$501,C5236)=0),"工程記号が3.工程情報に存在しません。","")</f>
        <v/>
      </c>
    </row>
    <row r="5237" spans="2:10" ht="18" customHeight="1">
      <c r="B5237" s="166"/>
      <c r="C5237" s="165"/>
      <c r="D5237" s="12" t="str">
        <f>IF(C5237="","",VLOOKUP(C5237,'3.工程情報'!$C$6:$D$501,2,FALSE))</f>
        <v/>
      </c>
      <c r="E5237" s="165"/>
      <c r="F5237" s="170"/>
      <c r="G5237" s="189" t="str">
        <f t="shared" si="81"/>
        <v/>
      </c>
      <c r="H5237" s="19"/>
      <c r="I5237" s="19"/>
      <c r="J5237" s="176" t="str">
        <f>IF(AND(C5237&lt;&gt;"",COUNTIF('3.工程情報'!$C$6:$C$501,C5237)=0),"工程記号が3.工程情報に存在しません。","")</f>
        <v/>
      </c>
    </row>
    <row r="5238" spans="2:10" ht="18" customHeight="1">
      <c r="B5238" s="166"/>
      <c r="C5238" s="165"/>
      <c r="D5238" s="12" t="str">
        <f>IF(C5238="","",VLOOKUP(C5238,'3.工程情報'!$C$6:$D$501,2,FALSE))</f>
        <v/>
      </c>
      <c r="E5238" s="165"/>
      <c r="F5238" s="170"/>
      <c r="G5238" s="189" t="str">
        <f t="shared" si="81"/>
        <v/>
      </c>
      <c r="H5238" s="19"/>
      <c r="I5238" s="19"/>
      <c r="J5238" s="176" t="str">
        <f>IF(AND(C5238&lt;&gt;"",COUNTIF('3.工程情報'!$C$6:$C$501,C5238)=0),"工程記号が3.工程情報に存在しません。","")</f>
        <v/>
      </c>
    </row>
    <row r="5239" spans="2:10" ht="18" customHeight="1">
      <c r="B5239" s="166"/>
      <c r="C5239" s="165"/>
      <c r="D5239" s="12" t="str">
        <f>IF(C5239="","",VLOOKUP(C5239,'3.工程情報'!$C$6:$D$501,2,FALSE))</f>
        <v/>
      </c>
      <c r="E5239" s="165"/>
      <c r="F5239" s="170"/>
      <c r="G5239" s="189" t="str">
        <f t="shared" si="81"/>
        <v/>
      </c>
      <c r="H5239" s="19"/>
      <c r="I5239" s="19"/>
      <c r="J5239" s="176" t="str">
        <f>IF(AND(C5239&lt;&gt;"",COUNTIF('3.工程情報'!$C$6:$C$501,C5239)=0),"工程記号が3.工程情報に存在しません。","")</f>
        <v/>
      </c>
    </row>
    <row r="5240" spans="2:10" ht="18" customHeight="1">
      <c r="B5240" s="166"/>
      <c r="C5240" s="165"/>
      <c r="D5240" s="12" t="str">
        <f>IF(C5240="","",VLOOKUP(C5240,'3.工程情報'!$C$6:$D$501,2,FALSE))</f>
        <v/>
      </c>
      <c r="E5240" s="165"/>
      <c r="F5240" s="170"/>
      <c r="G5240" s="189" t="str">
        <f t="shared" si="81"/>
        <v/>
      </c>
      <c r="H5240" s="19"/>
      <c r="I5240" s="19"/>
      <c r="J5240" s="176" t="str">
        <f>IF(AND(C5240&lt;&gt;"",COUNTIF('3.工程情報'!$C$6:$C$501,C5240)=0),"工程記号が3.工程情報に存在しません。","")</f>
        <v/>
      </c>
    </row>
    <row r="5241" spans="2:10" ht="18" customHeight="1">
      <c r="B5241" s="166"/>
      <c r="C5241" s="165"/>
      <c r="D5241" s="12" t="str">
        <f>IF(C5241="","",VLOOKUP(C5241,'3.工程情報'!$C$6:$D$501,2,FALSE))</f>
        <v/>
      </c>
      <c r="E5241" s="165"/>
      <c r="F5241" s="170"/>
      <c r="G5241" s="189" t="str">
        <f t="shared" si="81"/>
        <v/>
      </c>
      <c r="H5241" s="19"/>
      <c r="I5241" s="19"/>
      <c r="J5241" s="176" t="str">
        <f>IF(AND(C5241&lt;&gt;"",COUNTIF('3.工程情報'!$C$6:$C$501,C5241)=0),"工程記号が3.工程情報に存在しません。","")</f>
        <v/>
      </c>
    </row>
    <row r="5242" spans="2:10" ht="18" customHeight="1">
      <c r="B5242" s="166"/>
      <c r="C5242" s="165"/>
      <c r="D5242" s="12" t="str">
        <f>IF(C5242="","",VLOOKUP(C5242,'3.工程情報'!$C$6:$D$501,2,FALSE))</f>
        <v/>
      </c>
      <c r="E5242" s="165"/>
      <c r="F5242" s="170"/>
      <c r="G5242" s="189" t="str">
        <f t="shared" si="81"/>
        <v/>
      </c>
      <c r="H5242" s="19"/>
      <c r="I5242" s="19"/>
      <c r="J5242" s="176" t="str">
        <f>IF(AND(C5242&lt;&gt;"",COUNTIF('3.工程情報'!$C$6:$C$501,C5242)=0),"工程記号が3.工程情報に存在しません。","")</f>
        <v/>
      </c>
    </row>
    <row r="5243" spans="2:10" ht="18" customHeight="1">
      <c r="B5243" s="166"/>
      <c r="C5243" s="165"/>
      <c r="D5243" s="12" t="str">
        <f>IF(C5243="","",VLOOKUP(C5243,'3.工程情報'!$C$6:$D$501,2,FALSE))</f>
        <v/>
      </c>
      <c r="E5243" s="165"/>
      <c r="F5243" s="170"/>
      <c r="G5243" s="189" t="str">
        <f t="shared" si="81"/>
        <v/>
      </c>
      <c r="H5243" s="19"/>
      <c r="I5243" s="19"/>
      <c r="J5243" s="176" t="str">
        <f>IF(AND(C5243&lt;&gt;"",COUNTIF('3.工程情報'!$C$6:$C$501,C5243)=0),"工程記号が3.工程情報に存在しません。","")</f>
        <v/>
      </c>
    </row>
    <row r="5244" spans="2:10" ht="18" customHeight="1">
      <c r="B5244" s="166"/>
      <c r="C5244" s="165"/>
      <c r="D5244" s="12" t="str">
        <f>IF(C5244="","",VLOOKUP(C5244,'3.工程情報'!$C$6:$D$501,2,FALSE))</f>
        <v/>
      </c>
      <c r="E5244" s="165"/>
      <c r="F5244" s="170"/>
      <c r="G5244" s="189" t="str">
        <f t="shared" si="81"/>
        <v/>
      </c>
      <c r="H5244" s="19"/>
      <c r="I5244" s="19"/>
      <c r="J5244" s="176" t="str">
        <f>IF(AND(C5244&lt;&gt;"",COUNTIF('3.工程情報'!$C$6:$C$501,C5244)=0),"工程記号が3.工程情報に存在しません。","")</f>
        <v/>
      </c>
    </row>
    <row r="5245" spans="2:10" ht="18" customHeight="1">
      <c r="B5245" s="166"/>
      <c r="C5245" s="165"/>
      <c r="D5245" s="12" t="str">
        <f>IF(C5245="","",VLOOKUP(C5245,'3.工程情報'!$C$6:$D$501,2,FALSE))</f>
        <v/>
      </c>
      <c r="E5245" s="165"/>
      <c r="F5245" s="170"/>
      <c r="G5245" s="189" t="str">
        <f t="shared" si="81"/>
        <v/>
      </c>
      <c r="H5245" s="19"/>
      <c r="I5245" s="19"/>
      <c r="J5245" s="176" t="str">
        <f>IF(AND(C5245&lt;&gt;"",COUNTIF('3.工程情報'!$C$6:$C$501,C5245)=0),"工程記号が3.工程情報に存在しません。","")</f>
        <v/>
      </c>
    </row>
    <row r="5246" spans="2:10" ht="18" customHeight="1">
      <c r="B5246" s="166"/>
      <c r="C5246" s="165"/>
      <c r="D5246" s="12" t="str">
        <f>IF(C5246="","",VLOOKUP(C5246,'3.工程情報'!$C$6:$D$501,2,FALSE))</f>
        <v/>
      </c>
      <c r="E5246" s="165"/>
      <c r="F5246" s="170"/>
      <c r="G5246" s="189" t="str">
        <f t="shared" si="81"/>
        <v/>
      </c>
      <c r="H5246" s="19"/>
      <c r="I5246" s="19"/>
      <c r="J5246" s="176" t="str">
        <f>IF(AND(C5246&lt;&gt;"",COUNTIF('3.工程情報'!$C$6:$C$501,C5246)=0),"工程記号が3.工程情報に存在しません。","")</f>
        <v/>
      </c>
    </row>
    <row r="5247" spans="2:10" ht="18" customHeight="1">
      <c r="B5247" s="166"/>
      <c r="C5247" s="165"/>
      <c r="D5247" s="12" t="str">
        <f>IF(C5247="","",VLOOKUP(C5247,'3.工程情報'!$C$6:$D$501,2,FALSE))</f>
        <v/>
      </c>
      <c r="E5247" s="165"/>
      <c r="F5247" s="170"/>
      <c r="G5247" s="189" t="str">
        <f t="shared" si="81"/>
        <v/>
      </c>
      <c r="H5247" s="19"/>
      <c r="I5247" s="19"/>
      <c r="J5247" s="176" t="str">
        <f>IF(AND(C5247&lt;&gt;"",COUNTIF('3.工程情報'!$C$6:$C$501,C5247)=0),"工程記号が3.工程情報に存在しません。","")</f>
        <v/>
      </c>
    </row>
    <row r="5248" spans="2:10" ht="18" customHeight="1">
      <c r="B5248" s="166"/>
      <c r="C5248" s="165"/>
      <c r="D5248" s="12" t="str">
        <f>IF(C5248="","",VLOOKUP(C5248,'3.工程情報'!$C$6:$D$501,2,FALSE))</f>
        <v/>
      </c>
      <c r="E5248" s="165"/>
      <c r="F5248" s="170"/>
      <c r="G5248" s="189" t="str">
        <f t="shared" si="81"/>
        <v/>
      </c>
      <c r="H5248" s="19"/>
      <c r="I5248" s="19"/>
      <c r="J5248" s="176" t="str">
        <f>IF(AND(C5248&lt;&gt;"",COUNTIF('3.工程情報'!$C$6:$C$501,C5248)=0),"工程記号が3.工程情報に存在しません。","")</f>
        <v/>
      </c>
    </row>
    <row r="5249" spans="2:10" ht="18" customHeight="1">
      <c r="B5249" s="166"/>
      <c r="C5249" s="165"/>
      <c r="D5249" s="12" t="str">
        <f>IF(C5249="","",VLOOKUP(C5249,'3.工程情報'!$C$6:$D$501,2,FALSE))</f>
        <v/>
      </c>
      <c r="E5249" s="165"/>
      <c r="F5249" s="170"/>
      <c r="G5249" s="189" t="str">
        <f t="shared" si="81"/>
        <v/>
      </c>
      <c r="H5249" s="19"/>
      <c r="I5249" s="19"/>
      <c r="J5249" s="176" t="str">
        <f>IF(AND(C5249&lt;&gt;"",COUNTIF('3.工程情報'!$C$6:$C$501,C5249)=0),"工程記号が3.工程情報に存在しません。","")</f>
        <v/>
      </c>
    </row>
    <row r="5250" spans="2:10" ht="18" customHeight="1">
      <c r="B5250" s="166"/>
      <c r="C5250" s="165"/>
      <c r="D5250" s="12" t="str">
        <f>IF(C5250="","",VLOOKUP(C5250,'3.工程情報'!$C$6:$D$501,2,FALSE))</f>
        <v/>
      </c>
      <c r="E5250" s="165"/>
      <c r="F5250" s="170"/>
      <c r="G5250" s="189" t="str">
        <f t="shared" si="81"/>
        <v/>
      </c>
      <c r="H5250" s="19"/>
      <c r="I5250" s="19"/>
      <c r="J5250" s="176" t="str">
        <f>IF(AND(C5250&lt;&gt;"",COUNTIF('3.工程情報'!$C$6:$C$501,C5250)=0),"工程記号が3.工程情報に存在しません。","")</f>
        <v/>
      </c>
    </row>
    <row r="5251" spans="2:10" ht="18" customHeight="1">
      <c r="B5251" s="166"/>
      <c r="C5251" s="165"/>
      <c r="D5251" s="12" t="str">
        <f>IF(C5251="","",VLOOKUP(C5251,'3.工程情報'!$C$6:$D$501,2,FALSE))</f>
        <v/>
      </c>
      <c r="E5251" s="165"/>
      <c r="F5251" s="170"/>
      <c r="G5251" s="189" t="str">
        <f t="shared" si="81"/>
        <v/>
      </c>
      <c r="H5251" s="19"/>
      <c r="I5251" s="19"/>
      <c r="J5251" s="176" t="str">
        <f>IF(AND(C5251&lt;&gt;"",COUNTIF('3.工程情報'!$C$6:$C$501,C5251)=0),"工程記号が3.工程情報に存在しません。","")</f>
        <v/>
      </c>
    </row>
    <row r="5252" spans="2:10" ht="18" customHeight="1">
      <c r="B5252" s="166"/>
      <c r="C5252" s="165"/>
      <c r="D5252" s="12" t="str">
        <f>IF(C5252="","",VLOOKUP(C5252,'3.工程情報'!$C$6:$D$501,2,FALSE))</f>
        <v/>
      </c>
      <c r="E5252" s="165"/>
      <c r="F5252" s="170"/>
      <c r="G5252" s="189" t="str">
        <f t="shared" si="81"/>
        <v/>
      </c>
      <c r="H5252" s="19"/>
      <c r="I5252" s="19"/>
      <c r="J5252" s="176" t="str">
        <f>IF(AND(C5252&lt;&gt;"",COUNTIF('3.工程情報'!$C$6:$C$501,C5252)=0),"工程記号が3.工程情報に存在しません。","")</f>
        <v/>
      </c>
    </row>
    <row r="5253" spans="2:10" ht="18" customHeight="1">
      <c r="B5253" s="166"/>
      <c r="C5253" s="165"/>
      <c r="D5253" s="12" t="str">
        <f>IF(C5253="","",VLOOKUP(C5253,'3.工程情報'!$C$6:$D$501,2,FALSE))</f>
        <v/>
      </c>
      <c r="E5253" s="165"/>
      <c r="F5253" s="170"/>
      <c r="G5253" s="189" t="str">
        <f t="shared" si="81"/>
        <v/>
      </c>
      <c r="H5253" s="19"/>
      <c r="I5253" s="19"/>
      <c r="J5253" s="176" t="str">
        <f>IF(AND(C5253&lt;&gt;"",COUNTIF('3.工程情報'!$C$6:$C$501,C5253)=0),"工程記号が3.工程情報に存在しません。","")</f>
        <v/>
      </c>
    </row>
    <row r="5254" spans="2:10" ht="18" customHeight="1">
      <c r="B5254" s="166"/>
      <c r="C5254" s="165"/>
      <c r="D5254" s="12" t="str">
        <f>IF(C5254="","",VLOOKUP(C5254,'3.工程情報'!$C$6:$D$501,2,FALSE))</f>
        <v/>
      </c>
      <c r="E5254" s="165"/>
      <c r="F5254" s="170"/>
      <c r="G5254" s="189" t="str">
        <f t="shared" ref="G5254:G5317" si="82">C5254&amp;E5254</f>
        <v/>
      </c>
      <c r="H5254" s="19"/>
      <c r="I5254" s="19"/>
      <c r="J5254" s="176" t="str">
        <f>IF(AND(C5254&lt;&gt;"",COUNTIF('3.工程情報'!$C$6:$C$501,C5254)=0),"工程記号が3.工程情報に存在しません。","")</f>
        <v/>
      </c>
    </row>
    <row r="5255" spans="2:10" ht="18" customHeight="1">
      <c r="B5255" s="166"/>
      <c r="C5255" s="165"/>
      <c r="D5255" s="12" t="str">
        <f>IF(C5255="","",VLOOKUP(C5255,'3.工程情報'!$C$6:$D$501,2,FALSE))</f>
        <v/>
      </c>
      <c r="E5255" s="165"/>
      <c r="F5255" s="170"/>
      <c r="G5255" s="189" t="str">
        <f t="shared" si="82"/>
        <v/>
      </c>
      <c r="H5255" s="19"/>
      <c r="I5255" s="19"/>
      <c r="J5255" s="176" t="str">
        <f>IF(AND(C5255&lt;&gt;"",COUNTIF('3.工程情報'!$C$6:$C$501,C5255)=0),"工程記号が3.工程情報に存在しません。","")</f>
        <v/>
      </c>
    </row>
    <row r="5256" spans="2:10" ht="18" customHeight="1">
      <c r="B5256" s="166"/>
      <c r="C5256" s="165"/>
      <c r="D5256" s="12" t="str">
        <f>IF(C5256="","",VLOOKUP(C5256,'3.工程情報'!$C$6:$D$501,2,FALSE))</f>
        <v/>
      </c>
      <c r="E5256" s="165"/>
      <c r="F5256" s="170"/>
      <c r="G5256" s="189" t="str">
        <f t="shared" si="82"/>
        <v/>
      </c>
      <c r="H5256" s="19"/>
      <c r="I5256" s="19"/>
      <c r="J5256" s="176" t="str">
        <f>IF(AND(C5256&lt;&gt;"",COUNTIF('3.工程情報'!$C$6:$C$501,C5256)=0),"工程記号が3.工程情報に存在しません。","")</f>
        <v/>
      </c>
    </row>
    <row r="5257" spans="2:10" ht="18" customHeight="1">
      <c r="B5257" s="166"/>
      <c r="C5257" s="165"/>
      <c r="D5257" s="12" t="str">
        <f>IF(C5257="","",VLOOKUP(C5257,'3.工程情報'!$C$6:$D$501,2,FALSE))</f>
        <v/>
      </c>
      <c r="E5257" s="165"/>
      <c r="F5257" s="170"/>
      <c r="G5257" s="189" t="str">
        <f t="shared" si="82"/>
        <v/>
      </c>
      <c r="H5257" s="19"/>
      <c r="I5257" s="19"/>
      <c r="J5257" s="176" t="str">
        <f>IF(AND(C5257&lt;&gt;"",COUNTIF('3.工程情報'!$C$6:$C$501,C5257)=0),"工程記号が3.工程情報に存在しません。","")</f>
        <v/>
      </c>
    </row>
    <row r="5258" spans="2:10" ht="18" customHeight="1">
      <c r="B5258" s="166"/>
      <c r="C5258" s="165"/>
      <c r="D5258" s="12" t="str">
        <f>IF(C5258="","",VLOOKUP(C5258,'3.工程情報'!$C$6:$D$501,2,FALSE))</f>
        <v/>
      </c>
      <c r="E5258" s="165"/>
      <c r="F5258" s="170"/>
      <c r="G5258" s="189" t="str">
        <f t="shared" si="82"/>
        <v/>
      </c>
      <c r="H5258" s="19"/>
      <c r="I5258" s="19"/>
      <c r="J5258" s="176" t="str">
        <f>IF(AND(C5258&lt;&gt;"",COUNTIF('3.工程情報'!$C$6:$C$501,C5258)=0),"工程記号が3.工程情報に存在しません。","")</f>
        <v/>
      </c>
    </row>
    <row r="5259" spans="2:10" ht="18" customHeight="1">
      <c r="B5259" s="166"/>
      <c r="C5259" s="165"/>
      <c r="D5259" s="12" t="str">
        <f>IF(C5259="","",VLOOKUP(C5259,'3.工程情報'!$C$6:$D$501,2,FALSE))</f>
        <v/>
      </c>
      <c r="E5259" s="165"/>
      <c r="F5259" s="170"/>
      <c r="G5259" s="189" t="str">
        <f t="shared" si="82"/>
        <v/>
      </c>
      <c r="H5259" s="19"/>
      <c r="I5259" s="19"/>
      <c r="J5259" s="176" t="str">
        <f>IF(AND(C5259&lt;&gt;"",COUNTIF('3.工程情報'!$C$6:$C$501,C5259)=0),"工程記号が3.工程情報に存在しません。","")</f>
        <v/>
      </c>
    </row>
    <row r="5260" spans="2:10" ht="18" customHeight="1">
      <c r="B5260" s="166"/>
      <c r="C5260" s="165"/>
      <c r="D5260" s="12" t="str">
        <f>IF(C5260="","",VLOOKUP(C5260,'3.工程情報'!$C$6:$D$501,2,FALSE))</f>
        <v/>
      </c>
      <c r="E5260" s="165"/>
      <c r="F5260" s="170"/>
      <c r="G5260" s="189" t="str">
        <f t="shared" si="82"/>
        <v/>
      </c>
      <c r="H5260" s="19"/>
      <c r="I5260" s="19"/>
      <c r="J5260" s="176" t="str">
        <f>IF(AND(C5260&lt;&gt;"",COUNTIF('3.工程情報'!$C$6:$C$501,C5260)=0),"工程記号が3.工程情報に存在しません。","")</f>
        <v/>
      </c>
    </row>
    <row r="5261" spans="2:10" ht="18" customHeight="1">
      <c r="B5261" s="166"/>
      <c r="C5261" s="165"/>
      <c r="D5261" s="12" t="str">
        <f>IF(C5261="","",VLOOKUP(C5261,'3.工程情報'!$C$6:$D$501,2,FALSE))</f>
        <v/>
      </c>
      <c r="E5261" s="165"/>
      <c r="F5261" s="170"/>
      <c r="G5261" s="189" t="str">
        <f t="shared" si="82"/>
        <v/>
      </c>
      <c r="H5261" s="19"/>
      <c r="I5261" s="19"/>
      <c r="J5261" s="176" t="str">
        <f>IF(AND(C5261&lt;&gt;"",COUNTIF('3.工程情報'!$C$6:$C$501,C5261)=0),"工程記号が3.工程情報に存在しません。","")</f>
        <v/>
      </c>
    </row>
    <row r="5262" spans="2:10" ht="18" customHeight="1">
      <c r="B5262" s="166"/>
      <c r="C5262" s="165"/>
      <c r="D5262" s="12" t="str">
        <f>IF(C5262="","",VLOOKUP(C5262,'3.工程情報'!$C$6:$D$501,2,FALSE))</f>
        <v/>
      </c>
      <c r="E5262" s="165"/>
      <c r="F5262" s="170"/>
      <c r="G5262" s="189" t="str">
        <f t="shared" si="82"/>
        <v/>
      </c>
      <c r="H5262" s="19"/>
      <c r="I5262" s="19"/>
      <c r="J5262" s="176" t="str">
        <f>IF(AND(C5262&lt;&gt;"",COUNTIF('3.工程情報'!$C$6:$C$501,C5262)=0),"工程記号が3.工程情報に存在しません。","")</f>
        <v/>
      </c>
    </row>
    <row r="5263" spans="2:10" ht="18" customHeight="1">
      <c r="B5263" s="166"/>
      <c r="C5263" s="165"/>
      <c r="D5263" s="12" t="str">
        <f>IF(C5263="","",VLOOKUP(C5263,'3.工程情報'!$C$6:$D$501,2,FALSE))</f>
        <v/>
      </c>
      <c r="E5263" s="165"/>
      <c r="F5263" s="170"/>
      <c r="G5263" s="189" t="str">
        <f t="shared" si="82"/>
        <v/>
      </c>
      <c r="H5263" s="19"/>
      <c r="I5263" s="19"/>
      <c r="J5263" s="176" t="str">
        <f>IF(AND(C5263&lt;&gt;"",COUNTIF('3.工程情報'!$C$6:$C$501,C5263)=0),"工程記号が3.工程情報に存在しません。","")</f>
        <v/>
      </c>
    </row>
    <row r="5264" spans="2:10" ht="18" customHeight="1">
      <c r="B5264" s="166"/>
      <c r="C5264" s="165"/>
      <c r="D5264" s="12" t="str">
        <f>IF(C5264="","",VLOOKUP(C5264,'3.工程情報'!$C$6:$D$501,2,FALSE))</f>
        <v/>
      </c>
      <c r="E5264" s="165"/>
      <c r="F5264" s="170"/>
      <c r="G5264" s="189" t="str">
        <f t="shared" si="82"/>
        <v/>
      </c>
      <c r="H5264" s="19"/>
      <c r="I5264" s="19"/>
      <c r="J5264" s="176" t="str">
        <f>IF(AND(C5264&lt;&gt;"",COUNTIF('3.工程情報'!$C$6:$C$501,C5264)=0),"工程記号が3.工程情報に存在しません。","")</f>
        <v/>
      </c>
    </row>
    <row r="5265" spans="2:10" ht="18" customHeight="1">
      <c r="B5265" s="166"/>
      <c r="C5265" s="165"/>
      <c r="D5265" s="12" t="str">
        <f>IF(C5265="","",VLOOKUP(C5265,'3.工程情報'!$C$6:$D$501,2,FALSE))</f>
        <v/>
      </c>
      <c r="E5265" s="165"/>
      <c r="F5265" s="170"/>
      <c r="G5265" s="189" t="str">
        <f t="shared" si="82"/>
        <v/>
      </c>
      <c r="H5265" s="19"/>
      <c r="I5265" s="19"/>
      <c r="J5265" s="176" t="str">
        <f>IF(AND(C5265&lt;&gt;"",COUNTIF('3.工程情報'!$C$6:$C$501,C5265)=0),"工程記号が3.工程情報に存在しません。","")</f>
        <v/>
      </c>
    </row>
    <row r="5266" spans="2:10" ht="18" customHeight="1">
      <c r="B5266" s="166"/>
      <c r="C5266" s="165"/>
      <c r="D5266" s="12" t="str">
        <f>IF(C5266="","",VLOOKUP(C5266,'3.工程情報'!$C$6:$D$501,2,FALSE))</f>
        <v/>
      </c>
      <c r="E5266" s="165"/>
      <c r="F5266" s="170"/>
      <c r="G5266" s="189" t="str">
        <f t="shared" si="82"/>
        <v/>
      </c>
      <c r="H5266" s="19"/>
      <c r="I5266" s="19"/>
      <c r="J5266" s="176" t="str">
        <f>IF(AND(C5266&lt;&gt;"",COUNTIF('3.工程情報'!$C$6:$C$501,C5266)=0),"工程記号が3.工程情報に存在しません。","")</f>
        <v/>
      </c>
    </row>
    <row r="5267" spans="2:10" ht="18" customHeight="1">
      <c r="B5267" s="166"/>
      <c r="C5267" s="165"/>
      <c r="D5267" s="12" t="str">
        <f>IF(C5267="","",VLOOKUP(C5267,'3.工程情報'!$C$6:$D$501,2,FALSE))</f>
        <v/>
      </c>
      <c r="E5267" s="165"/>
      <c r="F5267" s="170"/>
      <c r="G5267" s="189" t="str">
        <f t="shared" si="82"/>
        <v/>
      </c>
      <c r="H5267" s="19"/>
      <c r="I5267" s="19"/>
      <c r="J5267" s="176" t="str">
        <f>IF(AND(C5267&lt;&gt;"",COUNTIF('3.工程情報'!$C$6:$C$501,C5267)=0),"工程記号が3.工程情報に存在しません。","")</f>
        <v/>
      </c>
    </row>
    <row r="5268" spans="2:10" ht="18" customHeight="1">
      <c r="B5268" s="166"/>
      <c r="C5268" s="165"/>
      <c r="D5268" s="12" t="str">
        <f>IF(C5268="","",VLOOKUP(C5268,'3.工程情報'!$C$6:$D$501,2,FALSE))</f>
        <v/>
      </c>
      <c r="E5268" s="165"/>
      <c r="F5268" s="170"/>
      <c r="G5268" s="189" t="str">
        <f t="shared" si="82"/>
        <v/>
      </c>
      <c r="H5268" s="19"/>
      <c r="I5268" s="19"/>
      <c r="J5268" s="176" t="str">
        <f>IF(AND(C5268&lt;&gt;"",COUNTIF('3.工程情報'!$C$6:$C$501,C5268)=0),"工程記号が3.工程情報に存在しません。","")</f>
        <v/>
      </c>
    </row>
    <row r="5269" spans="2:10" ht="18" customHeight="1">
      <c r="B5269" s="166"/>
      <c r="C5269" s="165"/>
      <c r="D5269" s="12" t="str">
        <f>IF(C5269="","",VLOOKUP(C5269,'3.工程情報'!$C$6:$D$501,2,FALSE))</f>
        <v/>
      </c>
      <c r="E5269" s="165"/>
      <c r="F5269" s="170"/>
      <c r="G5269" s="189" t="str">
        <f t="shared" si="82"/>
        <v/>
      </c>
      <c r="H5269" s="19"/>
      <c r="I5269" s="19"/>
      <c r="J5269" s="176" t="str">
        <f>IF(AND(C5269&lt;&gt;"",COUNTIF('3.工程情報'!$C$6:$C$501,C5269)=0),"工程記号が3.工程情報に存在しません。","")</f>
        <v/>
      </c>
    </row>
    <row r="5270" spans="2:10" ht="18" customHeight="1">
      <c r="B5270" s="166"/>
      <c r="C5270" s="165"/>
      <c r="D5270" s="12" t="str">
        <f>IF(C5270="","",VLOOKUP(C5270,'3.工程情報'!$C$6:$D$501,2,FALSE))</f>
        <v/>
      </c>
      <c r="E5270" s="165"/>
      <c r="F5270" s="170"/>
      <c r="G5270" s="189" t="str">
        <f t="shared" si="82"/>
        <v/>
      </c>
      <c r="H5270" s="19"/>
      <c r="I5270" s="19"/>
      <c r="J5270" s="176" t="str">
        <f>IF(AND(C5270&lt;&gt;"",COUNTIF('3.工程情報'!$C$6:$C$501,C5270)=0),"工程記号が3.工程情報に存在しません。","")</f>
        <v/>
      </c>
    </row>
    <row r="5271" spans="2:10" ht="18" customHeight="1">
      <c r="B5271" s="166"/>
      <c r="C5271" s="165"/>
      <c r="D5271" s="12" t="str">
        <f>IF(C5271="","",VLOOKUP(C5271,'3.工程情報'!$C$6:$D$501,2,FALSE))</f>
        <v/>
      </c>
      <c r="E5271" s="165"/>
      <c r="F5271" s="170"/>
      <c r="G5271" s="189" t="str">
        <f t="shared" si="82"/>
        <v/>
      </c>
      <c r="H5271" s="19"/>
      <c r="I5271" s="19"/>
      <c r="J5271" s="176" t="str">
        <f>IF(AND(C5271&lt;&gt;"",COUNTIF('3.工程情報'!$C$6:$C$501,C5271)=0),"工程記号が3.工程情報に存在しません。","")</f>
        <v/>
      </c>
    </row>
    <row r="5272" spans="2:10" ht="18" customHeight="1">
      <c r="B5272" s="166"/>
      <c r="C5272" s="165"/>
      <c r="D5272" s="12" t="str">
        <f>IF(C5272="","",VLOOKUP(C5272,'3.工程情報'!$C$6:$D$501,2,FALSE))</f>
        <v/>
      </c>
      <c r="E5272" s="165"/>
      <c r="F5272" s="170"/>
      <c r="G5272" s="189" t="str">
        <f t="shared" si="82"/>
        <v/>
      </c>
      <c r="H5272" s="19"/>
      <c r="I5272" s="19"/>
      <c r="J5272" s="176" t="str">
        <f>IF(AND(C5272&lt;&gt;"",COUNTIF('3.工程情報'!$C$6:$C$501,C5272)=0),"工程記号が3.工程情報に存在しません。","")</f>
        <v/>
      </c>
    </row>
    <row r="5273" spans="2:10" ht="18" customHeight="1">
      <c r="B5273" s="166"/>
      <c r="C5273" s="165"/>
      <c r="D5273" s="12" t="str">
        <f>IF(C5273="","",VLOOKUP(C5273,'3.工程情報'!$C$6:$D$501,2,FALSE))</f>
        <v/>
      </c>
      <c r="E5273" s="165"/>
      <c r="F5273" s="170"/>
      <c r="G5273" s="189" t="str">
        <f t="shared" si="82"/>
        <v/>
      </c>
      <c r="H5273" s="19"/>
      <c r="I5273" s="19"/>
      <c r="J5273" s="176" t="str">
        <f>IF(AND(C5273&lt;&gt;"",COUNTIF('3.工程情報'!$C$6:$C$501,C5273)=0),"工程記号が3.工程情報に存在しません。","")</f>
        <v/>
      </c>
    </row>
    <row r="5274" spans="2:10" ht="18" customHeight="1">
      <c r="B5274" s="166"/>
      <c r="C5274" s="165"/>
      <c r="D5274" s="12" t="str">
        <f>IF(C5274="","",VLOOKUP(C5274,'3.工程情報'!$C$6:$D$501,2,FALSE))</f>
        <v/>
      </c>
      <c r="E5274" s="165"/>
      <c r="F5274" s="170"/>
      <c r="G5274" s="189" t="str">
        <f t="shared" si="82"/>
        <v/>
      </c>
      <c r="H5274" s="19"/>
      <c r="I5274" s="19"/>
      <c r="J5274" s="176" t="str">
        <f>IF(AND(C5274&lt;&gt;"",COUNTIF('3.工程情報'!$C$6:$C$501,C5274)=0),"工程記号が3.工程情報に存在しません。","")</f>
        <v/>
      </c>
    </row>
    <row r="5275" spans="2:10" ht="18" customHeight="1">
      <c r="B5275" s="166"/>
      <c r="C5275" s="165"/>
      <c r="D5275" s="12" t="str">
        <f>IF(C5275="","",VLOOKUP(C5275,'3.工程情報'!$C$6:$D$501,2,FALSE))</f>
        <v/>
      </c>
      <c r="E5275" s="165"/>
      <c r="F5275" s="170"/>
      <c r="G5275" s="189" t="str">
        <f t="shared" si="82"/>
        <v/>
      </c>
      <c r="H5275" s="19"/>
      <c r="I5275" s="19"/>
      <c r="J5275" s="176" t="str">
        <f>IF(AND(C5275&lt;&gt;"",COUNTIF('3.工程情報'!$C$6:$C$501,C5275)=0),"工程記号が3.工程情報に存在しません。","")</f>
        <v/>
      </c>
    </row>
    <row r="5276" spans="2:10" ht="18" customHeight="1">
      <c r="B5276" s="166"/>
      <c r="C5276" s="165"/>
      <c r="D5276" s="12" t="str">
        <f>IF(C5276="","",VLOOKUP(C5276,'3.工程情報'!$C$6:$D$501,2,FALSE))</f>
        <v/>
      </c>
      <c r="E5276" s="165"/>
      <c r="F5276" s="170"/>
      <c r="G5276" s="189" t="str">
        <f t="shared" si="82"/>
        <v/>
      </c>
      <c r="H5276" s="19"/>
      <c r="I5276" s="19"/>
      <c r="J5276" s="176" t="str">
        <f>IF(AND(C5276&lt;&gt;"",COUNTIF('3.工程情報'!$C$6:$C$501,C5276)=0),"工程記号が3.工程情報に存在しません。","")</f>
        <v/>
      </c>
    </row>
    <row r="5277" spans="2:10" ht="18" customHeight="1">
      <c r="B5277" s="166"/>
      <c r="C5277" s="165"/>
      <c r="D5277" s="12" t="str">
        <f>IF(C5277="","",VLOOKUP(C5277,'3.工程情報'!$C$6:$D$501,2,FALSE))</f>
        <v/>
      </c>
      <c r="E5277" s="165"/>
      <c r="F5277" s="170"/>
      <c r="G5277" s="189" t="str">
        <f t="shared" si="82"/>
        <v/>
      </c>
      <c r="H5277" s="19"/>
      <c r="I5277" s="19"/>
      <c r="J5277" s="176" t="str">
        <f>IF(AND(C5277&lt;&gt;"",COUNTIF('3.工程情報'!$C$6:$C$501,C5277)=0),"工程記号が3.工程情報に存在しません。","")</f>
        <v/>
      </c>
    </row>
    <row r="5278" spans="2:10" ht="18" customHeight="1">
      <c r="B5278" s="166"/>
      <c r="C5278" s="165"/>
      <c r="D5278" s="12" t="str">
        <f>IF(C5278="","",VLOOKUP(C5278,'3.工程情報'!$C$6:$D$501,2,FALSE))</f>
        <v/>
      </c>
      <c r="E5278" s="165"/>
      <c r="F5278" s="170"/>
      <c r="G5278" s="189" t="str">
        <f t="shared" si="82"/>
        <v/>
      </c>
      <c r="H5278" s="19"/>
      <c r="I5278" s="19"/>
      <c r="J5278" s="176" t="str">
        <f>IF(AND(C5278&lt;&gt;"",COUNTIF('3.工程情報'!$C$6:$C$501,C5278)=0),"工程記号が3.工程情報に存在しません。","")</f>
        <v/>
      </c>
    </row>
    <row r="5279" spans="2:10" ht="18" customHeight="1">
      <c r="B5279" s="166"/>
      <c r="C5279" s="165"/>
      <c r="D5279" s="12" t="str">
        <f>IF(C5279="","",VLOOKUP(C5279,'3.工程情報'!$C$6:$D$501,2,FALSE))</f>
        <v/>
      </c>
      <c r="E5279" s="165"/>
      <c r="F5279" s="170"/>
      <c r="G5279" s="189" t="str">
        <f t="shared" si="82"/>
        <v/>
      </c>
      <c r="H5279" s="19"/>
      <c r="I5279" s="19"/>
      <c r="J5279" s="176" t="str">
        <f>IF(AND(C5279&lt;&gt;"",COUNTIF('3.工程情報'!$C$6:$C$501,C5279)=0),"工程記号が3.工程情報に存在しません。","")</f>
        <v/>
      </c>
    </row>
    <row r="5280" spans="2:10" ht="18" customHeight="1">
      <c r="B5280" s="166"/>
      <c r="C5280" s="165"/>
      <c r="D5280" s="12" t="str">
        <f>IF(C5280="","",VLOOKUP(C5280,'3.工程情報'!$C$6:$D$501,2,FALSE))</f>
        <v/>
      </c>
      <c r="E5280" s="165"/>
      <c r="F5280" s="170"/>
      <c r="G5280" s="189" t="str">
        <f t="shared" si="82"/>
        <v/>
      </c>
      <c r="H5280" s="19"/>
      <c r="I5280" s="19"/>
      <c r="J5280" s="176" t="str">
        <f>IF(AND(C5280&lt;&gt;"",COUNTIF('3.工程情報'!$C$6:$C$501,C5280)=0),"工程記号が3.工程情報に存在しません。","")</f>
        <v/>
      </c>
    </row>
    <row r="5281" spans="2:10" ht="18" customHeight="1">
      <c r="B5281" s="166"/>
      <c r="C5281" s="165"/>
      <c r="D5281" s="12" t="str">
        <f>IF(C5281="","",VLOOKUP(C5281,'3.工程情報'!$C$6:$D$501,2,FALSE))</f>
        <v/>
      </c>
      <c r="E5281" s="165"/>
      <c r="F5281" s="170"/>
      <c r="G5281" s="189" t="str">
        <f t="shared" si="82"/>
        <v/>
      </c>
      <c r="H5281" s="19"/>
      <c r="I5281" s="19"/>
      <c r="J5281" s="176" t="str">
        <f>IF(AND(C5281&lt;&gt;"",COUNTIF('3.工程情報'!$C$6:$C$501,C5281)=0),"工程記号が3.工程情報に存在しません。","")</f>
        <v/>
      </c>
    </row>
    <row r="5282" spans="2:10" ht="18" customHeight="1">
      <c r="B5282" s="166"/>
      <c r="C5282" s="165"/>
      <c r="D5282" s="12" t="str">
        <f>IF(C5282="","",VLOOKUP(C5282,'3.工程情報'!$C$6:$D$501,2,FALSE))</f>
        <v/>
      </c>
      <c r="E5282" s="165"/>
      <c r="F5282" s="170"/>
      <c r="G5282" s="189" t="str">
        <f t="shared" si="82"/>
        <v/>
      </c>
      <c r="H5282" s="19"/>
      <c r="I5282" s="19"/>
      <c r="J5282" s="176" t="str">
        <f>IF(AND(C5282&lt;&gt;"",COUNTIF('3.工程情報'!$C$6:$C$501,C5282)=0),"工程記号が3.工程情報に存在しません。","")</f>
        <v/>
      </c>
    </row>
    <row r="5283" spans="2:10" ht="18" customHeight="1">
      <c r="B5283" s="166"/>
      <c r="C5283" s="165"/>
      <c r="D5283" s="12" t="str">
        <f>IF(C5283="","",VLOOKUP(C5283,'3.工程情報'!$C$6:$D$501,2,FALSE))</f>
        <v/>
      </c>
      <c r="E5283" s="165"/>
      <c r="F5283" s="170"/>
      <c r="G5283" s="189" t="str">
        <f t="shared" si="82"/>
        <v/>
      </c>
      <c r="H5283" s="19"/>
      <c r="I5283" s="19"/>
      <c r="J5283" s="176" t="str">
        <f>IF(AND(C5283&lt;&gt;"",COUNTIF('3.工程情報'!$C$6:$C$501,C5283)=0),"工程記号が3.工程情報に存在しません。","")</f>
        <v/>
      </c>
    </row>
    <row r="5284" spans="2:10" ht="18" customHeight="1">
      <c r="B5284" s="166"/>
      <c r="C5284" s="165"/>
      <c r="D5284" s="12" t="str">
        <f>IF(C5284="","",VLOOKUP(C5284,'3.工程情報'!$C$6:$D$501,2,FALSE))</f>
        <v/>
      </c>
      <c r="E5284" s="165"/>
      <c r="F5284" s="170"/>
      <c r="G5284" s="189" t="str">
        <f t="shared" si="82"/>
        <v/>
      </c>
      <c r="H5284" s="19"/>
      <c r="I5284" s="19"/>
      <c r="J5284" s="176" t="str">
        <f>IF(AND(C5284&lt;&gt;"",COUNTIF('3.工程情報'!$C$6:$C$501,C5284)=0),"工程記号が3.工程情報に存在しません。","")</f>
        <v/>
      </c>
    </row>
    <row r="5285" spans="2:10" ht="18" customHeight="1">
      <c r="B5285" s="166"/>
      <c r="C5285" s="165"/>
      <c r="D5285" s="12" t="str">
        <f>IF(C5285="","",VLOOKUP(C5285,'3.工程情報'!$C$6:$D$501,2,FALSE))</f>
        <v/>
      </c>
      <c r="E5285" s="165"/>
      <c r="F5285" s="170"/>
      <c r="G5285" s="189" t="str">
        <f t="shared" si="82"/>
        <v/>
      </c>
      <c r="H5285" s="19"/>
      <c r="I5285" s="19"/>
      <c r="J5285" s="176" t="str">
        <f>IF(AND(C5285&lt;&gt;"",COUNTIF('3.工程情報'!$C$6:$C$501,C5285)=0),"工程記号が3.工程情報に存在しません。","")</f>
        <v/>
      </c>
    </row>
    <row r="5286" spans="2:10" ht="18" customHeight="1">
      <c r="B5286" s="166"/>
      <c r="C5286" s="165"/>
      <c r="D5286" s="12" t="str">
        <f>IF(C5286="","",VLOOKUP(C5286,'3.工程情報'!$C$6:$D$501,2,FALSE))</f>
        <v/>
      </c>
      <c r="E5286" s="165"/>
      <c r="F5286" s="170"/>
      <c r="G5286" s="189" t="str">
        <f t="shared" si="82"/>
        <v/>
      </c>
      <c r="H5286" s="19"/>
      <c r="I5286" s="19"/>
      <c r="J5286" s="176" t="str">
        <f>IF(AND(C5286&lt;&gt;"",COUNTIF('3.工程情報'!$C$6:$C$501,C5286)=0),"工程記号が3.工程情報に存在しません。","")</f>
        <v/>
      </c>
    </row>
    <row r="5287" spans="2:10" ht="18" customHeight="1">
      <c r="B5287" s="166"/>
      <c r="C5287" s="165"/>
      <c r="D5287" s="12" t="str">
        <f>IF(C5287="","",VLOOKUP(C5287,'3.工程情報'!$C$6:$D$501,2,FALSE))</f>
        <v/>
      </c>
      <c r="E5287" s="165"/>
      <c r="F5287" s="170"/>
      <c r="G5287" s="189" t="str">
        <f t="shared" si="82"/>
        <v/>
      </c>
      <c r="H5287" s="19"/>
      <c r="I5287" s="19"/>
      <c r="J5287" s="176" t="str">
        <f>IF(AND(C5287&lt;&gt;"",COUNTIF('3.工程情報'!$C$6:$C$501,C5287)=0),"工程記号が3.工程情報に存在しません。","")</f>
        <v/>
      </c>
    </row>
    <row r="5288" spans="2:10" ht="18" customHeight="1">
      <c r="B5288" s="166"/>
      <c r="C5288" s="165"/>
      <c r="D5288" s="12" t="str">
        <f>IF(C5288="","",VLOOKUP(C5288,'3.工程情報'!$C$6:$D$501,2,FALSE))</f>
        <v/>
      </c>
      <c r="E5288" s="165"/>
      <c r="F5288" s="170"/>
      <c r="G5288" s="189" t="str">
        <f t="shared" si="82"/>
        <v/>
      </c>
      <c r="H5288" s="19"/>
      <c r="I5288" s="19"/>
      <c r="J5288" s="176" t="str">
        <f>IF(AND(C5288&lt;&gt;"",COUNTIF('3.工程情報'!$C$6:$C$501,C5288)=0),"工程記号が3.工程情報に存在しません。","")</f>
        <v/>
      </c>
    </row>
    <row r="5289" spans="2:10" ht="18" customHeight="1">
      <c r="B5289" s="166"/>
      <c r="C5289" s="165"/>
      <c r="D5289" s="12" t="str">
        <f>IF(C5289="","",VLOOKUP(C5289,'3.工程情報'!$C$6:$D$501,2,FALSE))</f>
        <v/>
      </c>
      <c r="E5289" s="165"/>
      <c r="F5289" s="170"/>
      <c r="G5289" s="189" t="str">
        <f t="shared" si="82"/>
        <v/>
      </c>
      <c r="H5289" s="19"/>
      <c r="I5289" s="19"/>
      <c r="J5289" s="176" t="str">
        <f>IF(AND(C5289&lt;&gt;"",COUNTIF('3.工程情報'!$C$6:$C$501,C5289)=0),"工程記号が3.工程情報に存在しません。","")</f>
        <v/>
      </c>
    </row>
    <row r="5290" spans="2:10" ht="18" customHeight="1">
      <c r="B5290" s="166"/>
      <c r="C5290" s="165"/>
      <c r="D5290" s="12" t="str">
        <f>IF(C5290="","",VLOOKUP(C5290,'3.工程情報'!$C$6:$D$501,2,FALSE))</f>
        <v/>
      </c>
      <c r="E5290" s="165"/>
      <c r="F5290" s="170"/>
      <c r="G5290" s="189" t="str">
        <f t="shared" si="82"/>
        <v/>
      </c>
      <c r="H5290" s="19"/>
      <c r="I5290" s="19"/>
      <c r="J5290" s="176" t="str">
        <f>IF(AND(C5290&lt;&gt;"",COUNTIF('3.工程情報'!$C$6:$C$501,C5290)=0),"工程記号が3.工程情報に存在しません。","")</f>
        <v/>
      </c>
    </row>
    <row r="5291" spans="2:10" ht="18" customHeight="1">
      <c r="B5291" s="166"/>
      <c r="C5291" s="165"/>
      <c r="D5291" s="12" t="str">
        <f>IF(C5291="","",VLOOKUP(C5291,'3.工程情報'!$C$6:$D$501,2,FALSE))</f>
        <v/>
      </c>
      <c r="E5291" s="165"/>
      <c r="F5291" s="170"/>
      <c r="G5291" s="189" t="str">
        <f t="shared" si="82"/>
        <v/>
      </c>
      <c r="H5291" s="19"/>
      <c r="I5291" s="19"/>
      <c r="J5291" s="176" t="str">
        <f>IF(AND(C5291&lt;&gt;"",COUNTIF('3.工程情報'!$C$6:$C$501,C5291)=0),"工程記号が3.工程情報に存在しません。","")</f>
        <v/>
      </c>
    </row>
    <row r="5292" spans="2:10" ht="18" customHeight="1">
      <c r="B5292" s="166"/>
      <c r="C5292" s="165"/>
      <c r="D5292" s="12" t="str">
        <f>IF(C5292="","",VLOOKUP(C5292,'3.工程情報'!$C$6:$D$501,2,FALSE))</f>
        <v/>
      </c>
      <c r="E5292" s="165"/>
      <c r="F5292" s="170"/>
      <c r="G5292" s="189" t="str">
        <f t="shared" si="82"/>
        <v/>
      </c>
      <c r="H5292" s="19"/>
      <c r="I5292" s="19"/>
      <c r="J5292" s="176" t="str">
        <f>IF(AND(C5292&lt;&gt;"",COUNTIF('3.工程情報'!$C$6:$C$501,C5292)=0),"工程記号が3.工程情報に存在しません。","")</f>
        <v/>
      </c>
    </row>
    <row r="5293" spans="2:10" ht="18" customHeight="1">
      <c r="B5293" s="166"/>
      <c r="C5293" s="165"/>
      <c r="D5293" s="12" t="str">
        <f>IF(C5293="","",VLOOKUP(C5293,'3.工程情報'!$C$6:$D$501,2,FALSE))</f>
        <v/>
      </c>
      <c r="E5293" s="165"/>
      <c r="F5293" s="170"/>
      <c r="G5293" s="189" t="str">
        <f t="shared" si="82"/>
        <v/>
      </c>
      <c r="H5293" s="19"/>
      <c r="I5293" s="19"/>
      <c r="J5293" s="176" t="str">
        <f>IF(AND(C5293&lt;&gt;"",COUNTIF('3.工程情報'!$C$6:$C$501,C5293)=0),"工程記号が3.工程情報に存在しません。","")</f>
        <v/>
      </c>
    </row>
    <row r="5294" spans="2:10" ht="18" customHeight="1">
      <c r="B5294" s="166"/>
      <c r="C5294" s="165"/>
      <c r="D5294" s="12" t="str">
        <f>IF(C5294="","",VLOOKUP(C5294,'3.工程情報'!$C$6:$D$501,2,FALSE))</f>
        <v/>
      </c>
      <c r="E5294" s="165"/>
      <c r="F5294" s="170"/>
      <c r="G5294" s="189" t="str">
        <f t="shared" si="82"/>
        <v/>
      </c>
      <c r="H5294" s="19"/>
      <c r="I5294" s="19"/>
      <c r="J5294" s="176" t="str">
        <f>IF(AND(C5294&lt;&gt;"",COUNTIF('3.工程情報'!$C$6:$C$501,C5294)=0),"工程記号が3.工程情報に存在しません。","")</f>
        <v/>
      </c>
    </row>
    <row r="5295" spans="2:10" ht="18" customHeight="1">
      <c r="B5295" s="166"/>
      <c r="C5295" s="165"/>
      <c r="D5295" s="12" t="str">
        <f>IF(C5295="","",VLOOKUP(C5295,'3.工程情報'!$C$6:$D$501,2,FALSE))</f>
        <v/>
      </c>
      <c r="E5295" s="165"/>
      <c r="F5295" s="170"/>
      <c r="G5295" s="189" t="str">
        <f t="shared" si="82"/>
        <v/>
      </c>
      <c r="H5295" s="19"/>
      <c r="I5295" s="19"/>
      <c r="J5295" s="176" t="str">
        <f>IF(AND(C5295&lt;&gt;"",COUNTIF('3.工程情報'!$C$6:$C$501,C5295)=0),"工程記号が3.工程情報に存在しません。","")</f>
        <v/>
      </c>
    </row>
    <row r="5296" spans="2:10" ht="18" customHeight="1">
      <c r="B5296" s="166"/>
      <c r="C5296" s="165"/>
      <c r="D5296" s="12" t="str">
        <f>IF(C5296="","",VLOOKUP(C5296,'3.工程情報'!$C$6:$D$501,2,FALSE))</f>
        <v/>
      </c>
      <c r="E5296" s="165"/>
      <c r="F5296" s="170"/>
      <c r="G5296" s="189" t="str">
        <f t="shared" si="82"/>
        <v/>
      </c>
      <c r="H5296" s="19"/>
      <c r="I5296" s="19"/>
      <c r="J5296" s="176" t="str">
        <f>IF(AND(C5296&lt;&gt;"",COUNTIF('3.工程情報'!$C$6:$C$501,C5296)=0),"工程記号が3.工程情報に存在しません。","")</f>
        <v/>
      </c>
    </row>
    <row r="5297" spans="2:10" ht="18" customHeight="1">
      <c r="B5297" s="166"/>
      <c r="C5297" s="165"/>
      <c r="D5297" s="12" t="str">
        <f>IF(C5297="","",VLOOKUP(C5297,'3.工程情報'!$C$6:$D$501,2,FALSE))</f>
        <v/>
      </c>
      <c r="E5297" s="165"/>
      <c r="F5297" s="170"/>
      <c r="G5297" s="189" t="str">
        <f t="shared" si="82"/>
        <v/>
      </c>
      <c r="H5297" s="19"/>
      <c r="I5297" s="19"/>
      <c r="J5297" s="176" t="str">
        <f>IF(AND(C5297&lt;&gt;"",COUNTIF('3.工程情報'!$C$6:$C$501,C5297)=0),"工程記号が3.工程情報に存在しません。","")</f>
        <v/>
      </c>
    </row>
    <row r="5298" spans="2:10" ht="18" customHeight="1">
      <c r="B5298" s="166"/>
      <c r="C5298" s="165"/>
      <c r="D5298" s="12" t="str">
        <f>IF(C5298="","",VLOOKUP(C5298,'3.工程情報'!$C$6:$D$501,2,FALSE))</f>
        <v/>
      </c>
      <c r="E5298" s="165"/>
      <c r="F5298" s="170"/>
      <c r="G5298" s="189" t="str">
        <f t="shared" si="82"/>
        <v/>
      </c>
      <c r="H5298" s="19"/>
      <c r="I5298" s="19"/>
      <c r="J5298" s="176" t="str">
        <f>IF(AND(C5298&lt;&gt;"",COUNTIF('3.工程情報'!$C$6:$C$501,C5298)=0),"工程記号が3.工程情報に存在しません。","")</f>
        <v/>
      </c>
    </row>
    <row r="5299" spans="2:10" ht="18" customHeight="1">
      <c r="B5299" s="166"/>
      <c r="C5299" s="165"/>
      <c r="D5299" s="12" t="str">
        <f>IF(C5299="","",VLOOKUP(C5299,'3.工程情報'!$C$6:$D$501,2,FALSE))</f>
        <v/>
      </c>
      <c r="E5299" s="165"/>
      <c r="F5299" s="170"/>
      <c r="G5299" s="189" t="str">
        <f t="shared" si="82"/>
        <v/>
      </c>
      <c r="H5299" s="19"/>
      <c r="I5299" s="19"/>
      <c r="J5299" s="176" t="str">
        <f>IF(AND(C5299&lt;&gt;"",COUNTIF('3.工程情報'!$C$6:$C$501,C5299)=0),"工程記号が3.工程情報に存在しません。","")</f>
        <v/>
      </c>
    </row>
    <row r="5300" spans="2:10" ht="18" customHeight="1">
      <c r="B5300" s="166"/>
      <c r="C5300" s="165"/>
      <c r="D5300" s="12" t="str">
        <f>IF(C5300="","",VLOOKUP(C5300,'3.工程情報'!$C$6:$D$501,2,FALSE))</f>
        <v/>
      </c>
      <c r="E5300" s="165"/>
      <c r="F5300" s="170"/>
      <c r="G5300" s="189" t="str">
        <f t="shared" si="82"/>
        <v/>
      </c>
      <c r="H5300" s="19"/>
      <c r="I5300" s="19"/>
      <c r="J5300" s="176" t="str">
        <f>IF(AND(C5300&lt;&gt;"",COUNTIF('3.工程情報'!$C$6:$C$501,C5300)=0),"工程記号が3.工程情報に存在しません。","")</f>
        <v/>
      </c>
    </row>
    <row r="5301" spans="2:10" ht="18" customHeight="1">
      <c r="B5301" s="166"/>
      <c r="C5301" s="165"/>
      <c r="D5301" s="12" t="str">
        <f>IF(C5301="","",VLOOKUP(C5301,'3.工程情報'!$C$6:$D$501,2,FALSE))</f>
        <v/>
      </c>
      <c r="E5301" s="165"/>
      <c r="F5301" s="170"/>
      <c r="G5301" s="189" t="str">
        <f t="shared" si="82"/>
        <v/>
      </c>
      <c r="H5301" s="19"/>
      <c r="I5301" s="19"/>
      <c r="J5301" s="176" t="str">
        <f>IF(AND(C5301&lt;&gt;"",COUNTIF('3.工程情報'!$C$6:$C$501,C5301)=0),"工程記号が3.工程情報に存在しません。","")</f>
        <v/>
      </c>
    </row>
    <row r="5302" spans="2:10" ht="18" customHeight="1">
      <c r="B5302" s="166"/>
      <c r="C5302" s="165"/>
      <c r="D5302" s="12" t="str">
        <f>IF(C5302="","",VLOOKUP(C5302,'3.工程情報'!$C$6:$D$501,2,FALSE))</f>
        <v/>
      </c>
      <c r="E5302" s="165"/>
      <c r="F5302" s="170"/>
      <c r="G5302" s="189" t="str">
        <f t="shared" si="82"/>
        <v/>
      </c>
      <c r="H5302" s="19"/>
      <c r="I5302" s="19"/>
      <c r="J5302" s="176" t="str">
        <f>IF(AND(C5302&lt;&gt;"",COUNTIF('3.工程情報'!$C$6:$C$501,C5302)=0),"工程記号が3.工程情報に存在しません。","")</f>
        <v/>
      </c>
    </row>
    <row r="5303" spans="2:10" ht="18" customHeight="1">
      <c r="B5303" s="166"/>
      <c r="C5303" s="165"/>
      <c r="D5303" s="12" t="str">
        <f>IF(C5303="","",VLOOKUP(C5303,'3.工程情報'!$C$6:$D$501,2,FALSE))</f>
        <v/>
      </c>
      <c r="E5303" s="165"/>
      <c r="F5303" s="170"/>
      <c r="G5303" s="189" t="str">
        <f t="shared" si="82"/>
        <v/>
      </c>
      <c r="H5303" s="19"/>
      <c r="I5303" s="19"/>
      <c r="J5303" s="176" t="str">
        <f>IF(AND(C5303&lt;&gt;"",COUNTIF('3.工程情報'!$C$6:$C$501,C5303)=0),"工程記号が3.工程情報に存在しません。","")</f>
        <v/>
      </c>
    </row>
    <row r="5304" spans="2:10" ht="18" customHeight="1">
      <c r="B5304" s="166"/>
      <c r="C5304" s="165"/>
      <c r="D5304" s="12" t="str">
        <f>IF(C5304="","",VLOOKUP(C5304,'3.工程情報'!$C$6:$D$501,2,FALSE))</f>
        <v/>
      </c>
      <c r="E5304" s="165"/>
      <c r="F5304" s="170"/>
      <c r="G5304" s="189" t="str">
        <f t="shared" si="82"/>
        <v/>
      </c>
      <c r="H5304" s="19"/>
      <c r="I5304" s="19"/>
      <c r="J5304" s="176" t="str">
        <f>IF(AND(C5304&lt;&gt;"",COUNTIF('3.工程情報'!$C$6:$C$501,C5304)=0),"工程記号が3.工程情報に存在しません。","")</f>
        <v/>
      </c>
    </row>
    <row r="5305" spans="2:10" ht="18" customHeight="1">
      <c r="B5305" s="166"/>
      <c r="C5305" s="165"/>
      <c r="D5305" s="12" t="str">
        <f>IF(C5305="","",VLOOKUP(C5305,'3.工程情報'!$C$6:$D$501,2,FALSE))</f>
        <v/>
      </c>
      <c r="E5305" s="165"/>
      <c r="F5305" s="170"/>
      <c r="G5305" s="189" t="str">
        <f t="shared" si="82"/>
        <v/>
      </c>
      <c r="H5305" s="19"/>
      <c r="I5305" s="19"/>
      <c r="J5305" s="176" t="str">
        <f>IF(AND(C5305&lt;&gt;"",COUNTIF('3.工程情報'!$C$6:$C$501,C5305)=0),"工程記号が3.工程情報に存在しません。","")</f>
        <v/>
      </c>
    </row>
    <row r="5306" spans="2:10" ht="18" customHeight="1">
      <c r="B5306" s="166"/>
      <c r="C5306" s="165"/>
      <c r="D5306" s="12" t="str">
        <f>IF(C5306="","",VLOOKUP(C5306,'3.工程情報'!$C$6:$D$501,2,FALSE))</f>
        <v/>
      </c>
      <c r="E5306" s="165"/>
      <c r="F5306" s="170"/>
      <c r="G5306" s="189" t="str">
        <f t="shared" si="82"/>
        <v/>
      </c>
      <c r="H5306" s="19"/>
      <c r="I5306" s="19"/>
      <c r="J5306" s="176" t="str">
        <f>IF(AND(C5306&lt;&gt;"",COUNTIF('3.工程情報'!$C$6:$C$501,C5306)=0),"工程記号が3.工程情報に存在しません。","")</f>
        <v/>
      </c>
    </row>
    <row r="5307" spans="2:10" ht="18" customHeight="1">
      <c r="B5307" s="166"/>
      <c r="C5307" s="165"/>
      <c r="D5307" s="12" t="str">
        <f>IF(C5307="","",VLOOKUP(C5307,'3.工程情報'!$C$6:$D$501,2,FALSE))</f>
        <v/>
      </c>
      <c r="E5307" s="165"/>
      <c r="F5307" s="170"/>
      <c r="G5307" s="189" t="str">
        <f t="shared" si="82"/>
        <v/>
      </c>
      <c r="H5307" s="19"/>
      <c r="I5307" s="19"/>
      <c r="J5307" s="176" t="str">
        <f>IF(AND(C5307&lt;&gt;"",COUNTIF('3.工程情報'!$C$6:$C$501,C5307)=0),"工程記号が3.工程情報に存在しません。","")</f>
        <v/>
      </c>
    </row>
    <row r="5308" spans="2:10" ht="18" customHeight="1">
      <c r="B5308" s="166"/>
      <c r="C5308" s="165"/>
      <c r="D5308" s="12" t="str">
        <f>IF(C5308="","",VLOOKUP(C5308,'3.工程情報'!$C$6:$D$501,2,FALSE))</f>
        <v/>
      </c>
      <c r="E5308" s="165"/>
      <c r="F5308" s="170"/>
      <c r="G5308" s="189" t="str">
        <f t="shared" si="82"/>
        <v/>
      </c>
      <c r="H5308" s="19"/>
      <c r="I5308" s="19"/>
      <c r="J5308" s="176" t="str">
        <f>IF(AND(C5308&lt;&gt;"",COUNTIF('3.工程情報'!$C$6:$C$501,C5308)=0),"工程記号が3.工程情報に存在しません。","")</f>
        <v/>
      </c>
    </row>
    <row r="5309" spans="2:10" ht="18" customHeight="1">
      <c r="B5309" s="166"/>
      <c r="C5309" s="165"/>
      <c r="D5309" s="12" t="str">
        <f>IF(C5309="","",VLOOKUP(C5309,'3.工程情報'!$C$6:$D$501,2,FALSE))</f>
        <v/>
      </c>
      <c r="E5309" s="165"/>
      <c r="F5309" s="170"/>
      <c r="G5309" s="189" t="str">
        <f t="shared" si="82"/>
        <v/>
      </c>
      <c r="H5309" s="19"/>
      <c r="I5309" s="19"/>
      <c r="J5309" s="176" t="str">
        <f>IF(AND(C5309&lt;&gt;"",COUNTIF('3.工程情報'!$C$6:$C$501,C5309)=0),"工程記号が3.工程情報に存在しません。","")</f>
        <v/>
      </c>
    </row>
    <row r="5310" spans="2:10" ht="18" customHeight="1">
      <c r="B5310" s="166"/>
      <c r="C5310" s="165"/>
      <c r="D5310" s="12" t="str">
        <f>IF(C5310="","",VLOOKUP(C5310,'3.工程情報'!$C$6:$D$501,2,FALSE))</f>
        <v/>
      </c>
      <c r="E5310" s="165"/>
      <c r="F5310" s="170"/>
      <c r="G5310" s="189" t="str">
        <f t="shared" si="82"/>
        <v/>
      </c>
      <c r="H5310" s="19"/>
      <c r="I5310" s="19"/>
      <c r="J5310" s="176" t="str">
        <f>IF(AND(C5310&lt;&gt;"",COUNTIF('3.工程情報'!$C$6:$C$501,C5310)=0),"工程記号が3.工程情報に存在しません。","")</f>
        <v/>
      </c>
    </row>
    <row r="5311" spans="2:10" ht="18" customHeight="1">
      <c r="B5311" s="166"/>
      <c r="C5311" s="165"/>
      <c r="D5311" s="12" t="str">
        <f>IF(C5311="","",VLOOKUP(C5311,'3.工程情報'!$C$6:$D$501,2,FALSE))</f>
        <v/>
      </c>
      <c r="E5311" s="165"/>
      <c r="F5311" s="170"/>
      <c r="G5311" s="189" t="str">
        <f t="shared" si="82"/>
        <v/>
      </c>
      <c r="H5311" s="19"/>
      <c r="I5311" s="19"/>
      <c r="J5311" s="176" t="str">
        <f>IF(AND(C5311&lt;&gt;"",COUNTIF('3.工程情報'!$C$6:$C$501,C5311)=0),"工程記号が3.工程情報に存在しません。","")</f>
        <v/>
      </c>
    </row>
    <row r="5312" spans="2:10" ht="18" customHeight="1">
      <c r="B5312" s="166"/>
      <c r="C5312" s="165"/>
      <c r="D5312" s="12" t="str">
        <f>IF(C5312="","",VLOOKUP(C5312,'3.工程情報'!$C$6:$D$501,2,FALSE))</f>
        <v/>
      </c>
      <c r="E5312" s="165"/>
      <c r="F5312" s="170"/>
      <c r="G5312" s="189" t="str">
        <f t="shared" si="82"/>
        <v/>
      </c>
      <c r="H5312" s="19"/>
      <c r="I5312" s="19"/>
      <c r="J5312" s="176" t="str">
        <f>IF(AND(C5312&lt;&gt;"",COUNTIF('3.工程情報'!$C$6:$C$501,C5312)=0),"工程記号が3.工程情報に存在しません。","")</f>
        <v/>
      </c>
    </row>
    <row r="5313" spans="2:10" ht="18" customHeight="1">
      <c r="B5313" s="166"/>
      <c r="C5313" s="165"/>
      <c r="D5313" s="12" t="str">
        <f>IF(C5313="","",VLOOKUP(C5313,'3.工程情報'!$C$6:$D$501,2,FALSE))</f>
        <v/>
      </c>
      <c r="E5313" s="165"/>
      <c r="F5313" s="170"/>
      <c r="G5313" s="189" t="str">
        <f t="shared" si="82"/>
        <v/>
      </c>
      <c r="H5313" s="19"/>
      <c r="I5313" s="19"/>
      <c r="J5313" s="176" t="str">
        <f>IF(AND(C5313&lt;&gt;"",COUNTIF('3.工程情報'!$C$6:$C$501,C5313)=0),"工程記号が3.工程情報に存在しません。","")</f>
        <v/>
      </c>
    </row>
    <row r="5314" spans="2:10" ht="18" customHeight="1">
      <c r="B5314" s="166"/>
      <c r="C5314" s="165"/>
      <c r="D5314" s="12" t="str">
        <f>IF(C5314="","",VLOOKUP(C5314,'3.工程情報'!$C$6:$D$501,2,FALSE))</f>
        <v/>
      </c>
      <c r="E5314" s="165"/>
      <c r="F5314" s="170"/>
      <c r="G5314" s="189" t="str">
        <f t="shared" si="82"/>
        <v/>
      </c>
      <c r="H5314" s="19"/>
      <c r="I5314" s="19"/>
      <c r="J5314" s="176" t="str">
        <f>IF(AND(C5314&lt;&gt;"",COUNTIF('3.工程情報'!$C$6:$C$501,C5314)=0),"工程記号が3.工程情報に存在しません。","")</f>
        <v/>
      </c>
    </row>
    <row r="5315" spans="2:10" ht="18" customHeight="1">
      <c r="B5315" s="166"/>
      <c r="C5315" s="165"/>
      <c r="D5315" s="12" t="str">
        <f>IF(C5315="","",VLOOKUP(C5315,'3.工程情報'!$C$6:$D$501,2,FALSE))</f>
        <v/>
      </c>
      <c r="E5315" s="165"/>
      <c r="F5315" s="170"/>
      <c r="G5315" s="189" t="str">
        <f t="shared" si="82"/>
        <v/>
      </c>
      <c r="H5315" s="19"/>
      <c r="I5315" s="19"/>
      <c r="J5315" s="176" t="str">
        <f>IF(AND(C5315&lt;&gt;"",COUNTIF('3.工程情報'!$C$6:$C$501,C5315)=0),"工程記号が3.工程情報に存在しません。","")</f>
        <v/>
      </c>
    </row>
    <row r="5316" spans="2:10" ht="18" customHeight="1">
      <c r="B5316" s="166"/>
      <c r="C5316" s="165"/>
      <c r="D5316" s="12" t="str">
        <f>IF(C5316="","",VLOOKUP(C5316,'3.工程情報'!$C$6:$D$501,2,FALSE))</f>
        <v/>
      </c>
      <c r="E5316" s="165"/>
      <c r="F5316" s="170"/>
      <c r="G5316" s="189" t="str">
        <f t="shared" si="82"/>
        <v/>
      </c>
      <c r="H5316" s="19"/>
      <c r="I5316" s="19"/>
      <c r="J5316" s="176" t="str">
        <f>IF(AND(C5316&lt;&gt;"",COUNTIF('3.工程情報'!$C$6:$C$501,C5316)=0),"工程記号が3.工程情報に存在しません。","")</f>
        <v/>
      </c>
    </row>
    <row r="5317" spans="2:10" ht="18" customHeight="1">
      <c r="B5317" s="166"/>
      <c r="C5317" s="165"/>
      <c r="D5317" s="12" t="str">
        <f>IF(C5317="","",VLOOKUP(C5317,'3.工程情報'!$C$6:$D$501,2,FALSE))</f>
        <v/>
      </c>
      <c r="E5317" s="165"/>
      <c r="F5317" s="170"/>
      <c r="G5317" s="189" t="str">
        <f t="shared" si="82"/>
        <v/>
      </c>
      <c r="H5317" s="19"/>
      <c r="I5317" s="19"/>
      <c r="J5317" s="176" t="str">
        <f>IF(AND(C5317&lt;&gt;"",COUNTIF('3.工程情報'!$C$6:$C$501,C5317)=0),"工程記号が3.工程情報に存在しません。","")</f>
        <v/>
      </c>
    </row>
    <row r="5318" spans="2:10" ht="18" customHeight="1">
      <c r="B5318" s="166"/>
      <c r="C5318" s="165"/>
      <c r="D5318" s="12" t="str">
        <f>IF(C5318="","",VLOOKUP(C5318,'3.工程情報'!$C$6:$D$501,2,FALSE))</f>
        <v/>
      </c>
      <c r="E5318" s="165"/>
      <c r="F5318" s="170"/>
      <c r="G5318" s="189" t="str">
        <f t="shared" ref="G5318:G5381" si="83">C5318&amp;E5318</f>
        <v/>
      </c>
      <c r="H5318" s="19"/>
      <c r="I5318" s="19"/>
      <c r="J5318" s="176" t="str">
        <f>IF(AND(C5318&lt;&gt;"",COUNTIF('3.工程情報'!$C$6:$C$501,C5318)=0),"工程記号が3.工程情報に存在しません。","")</f>
        <v/>
      </c>
    </row>
    <row r="5319" spans="2:10" ht="18" customHeight="1">
      <c r="B5319" s="166"/>
      <c r="C5319" s="165"/>
      <c r="D5319" s="12" t="str">
        <f>IF(C5319="","",VLOOKUP(C5319,'3.工程情報'!$C$6:$D$501,2,FALSE))</f>
        <v/>
      </c>
      <c r="E5319" s="165"/>
      <c r="F5319" s="170"/>
      <c r="G5319" s="189" t="str">
        <f t="shared" si="83"/>
        <v/>
      </c>
      <c r="H5319" s="19"/>
      <c r="I5319" s="19"/>
      <c r="J5319" s="176" t="str">
        <f>IF(AND(C5319&lt;&gt;"",COUNTIF('3.工程情報'!$C$6:$C$501,C5319)=0),"工程記号が3.工程情報に存在しません。","")</f>
        <v/>
      </c>
    </row>
    <row r="5320" spans="2:10" ht="18" customHeight="1">
      <c r="B5320" s="166"/>
      <c r="C5320" s="165"/>
      <c r="D5320" s="12" t="str">
        <f>IF(C5320="","",VLOOKUP(C5320,'3.工程情報'!$C$6:$D$501,2,FALSE))</f>
        <v/>
      </c>
      <c r="E5320" s="165"/>
      <c r="F5320" s="170"/>
      <c r="G5320" s="189" t="str">
        <f t="shared" si="83"/>
        <v/>
      </c>
      <c r="H5320" s="19"/>
      <c r="I5320" s="19"/>
      <c r="J5320" s="176" t="str">
        <f>IF(AND(C5320&lt;&gt;"",COUNTIF('3.工程情報'!$C$6:$C$501,C5320)=0),"工程記号が3.工程情報に存在しません。","")</f>
        <v/>
      </c>
    </row>
    <row r="5321" spans="2:10" ht="18" customHeight="1">
      <c r="B5321" s="166"/>
      <c r="C5321" s="165"/>
      <c r="D5321" s="12" t="str">
        <f>IF(C5321="","",VLOOKUP(C5321,'3.工程情報'!$C$6:$D$501,2,FALSE))</f>
        <v/>
      </c>
      <c r="E5321" s="165"/>
      <c r="F5321" s="170"/>
      <c r="G5321" s="189" t="str">
        <f t="shared" si="83"/>
        <v/>
      </c>
      <c r="H5321" s="19"/>
      <c r="I5321" s="19"/>
      <c r="J5321" s="176" t="str">
        <f>IF(AND(C5321&lt;&gt;"",COUNTIF('3.工程情報'!$C$6:$C$501,C5321)=0),"工程記号が3.工程情報に存在しません。","")</f>
        <v/>
      </c>
    </row>
    <row r="5322" spans="2:10" ht="18" customHeight="1">
      <c r="B5322" s="166"/>
      <c r="C5322" s="165"/>
      <c r="D5322" s="12" t="str">
        <f>IF(C5322="","",VLOOKUP(C5322,'3.工程情報'!$C$6:$D$501,2,FALSE))</f>
        <v/>
      </c>
      <c r="E5322" s="165"/>
      <c r="F5322" s="170"/>
      <c r="G5322" s="189" t="str">
        <f t="shared" si="83"/>
        <v/>
      </c>
      <c r="H5322" s="19"/>
      <c r="I5322" s="19"/>
      <c r="J5322" s="176" t="str">
        <f>IF(AND(C5322&lt;&gt;"",COUNTIF('3.工程情報'!$C$6:$C$501,C5322)=0),"工程記号が3.工程情報に存在しません。","")</f>
        <v/>
      </c>
    </row>
    <row r="5323" spans="2:10" ht="18" customHeight="1">
      <c r="B5323" s="166"/>
      <c r="C5323" s="165"/>
      <c r="D5323" s="12" t="str">
        <f>IF(C5323="","",VLOOKUP(C5323,'3.工程情報'!$C$6:$D$501,2,FALSE))</f>
        <v/>
      </c>
      <c r="E5323" s="165"/>
      <c r="F5323" s="170"/>
      <c r="G5323" s="189" t="str">
        <f t="shared" si="83"/>
        <v/>
      </c>
      <c r="H5323" s="19"/>
      <c r="I5323" s="19"/>
      <c r="J5323" s="176" t="str">
        <f>IF(AND(C5323&lt;&gt;"",COUNTIF('3.工程情報'!$C$6:$C$501,C5323)=0),"工程記号が3.工程情報に存在しません。","")</f>
        <v/>
      </c>
    </row>
    <row r="5324" spans="2:10" ht="18" customHeight="1">
      <c r="B5324" s="166"/>
      <c r="C5324" s="165"/>
      <c r="D5324" s="12" t="str">
        <f>IF(C5324="","",VLOOKUP(C5324,'3.工程情報'!$C$6:$D$501,2,FALSE))</f>
        <v/>
      </c>
      <c r="E5324" s="165"/>
      <c r="F5324" s="170"/>
      <c r="G5324" s="189" t="str">
        <f t="shared" si="83"/>
        <v/>
      </c>
      <c r="H5324" s="19"/>
      <c r="I5324" s="19"/>
      <c r="J5324" s="176" t="str">
        <f>IF(AND(C5324&lt;&gt;"",COUNTIF('3.工程情報'!$C$6:$C$501,C5324)=0),"工程記号が3.工程情報に存在しません。","")</f>
        <v/>
      </c>
    </row>
    <row r="5325" spans="2:10" ht="18" customHeight="1">
      <c r="B5325" s="166"/>
      <c r="C5325" s="165"/>
      <c r="D5325" s="12" t="str">
        <f>IF(C5325="","",VLOOKUP(C5325,'3.工程情報'!$C$6:$D$501,2,FALSE))</f>
        <v/>
      </c>
      <c r="E5325" s="165"/>
      <c r="F5325" s="170"/>
      <c r="G5325" s="189" t="str">
        <f t="shared" si="83"/>
        <v/>
      </c>
      <c r="H5325" s="19"/>
      <c r="I5325" s="19"/>
      <c r="J5325" s="176" t="str">
        <f>IF(AND(C5325&lt;&gt;"",COUNTIF('3.工程情報'!$C$6:$C$501,C5325)=0),"工程記号が3.工程情報に存在しません。","")</f>
        <v/>
      </c>
    </row>
    <row r="5326" spans="2:10" ht="18" customHeight="1">
      <c r="B5326" s="166"/>
      <c r="C5326" s="165"/>
      <c r="D5326" s="12" t="str">
        <f>IF(C5326="","",VLOOKUP(C5326,'3.工程情報'!$C$6:$D$501,2,FALSE))</f>
        <v/>
      </c>
      <c r="E5326" s="165"/>
      <c r="F5326" s="170"/>
      <c r="G5326" s="189" t="str">
        <f t="shared" si="83"/>
        <v/>
      </c>
      <c r="H5326" s="19"/>
      <c r="I5326" s="19"/>
      <c r="J5326" s="176" t="str">
        <f>IF(AND(C5326&lt;&gt;"",COUNTIF('3.工程情報'!$C$6:$C$501,C5326)=0),"工程記号が3.工程情報に存在しません。","")</f>
        <v/>
      </c>
    </row>
    <row r="5327" spans="2:10" ht="18" customHeight="1">
      <c r="B5327" s="166"/>
      <c r="C5327" s="165"/>
      <c r="D5327" s="12" t="str">
        <f>IF(C5327="","",VLOOKUP(C5327,'3.工程情報'!$C$6:$D$501,2,FALSE))</f>
        <v/>
      </c>
      <c r="E5327" s="165"/>
      <c r="F5327" s="170"/>
      <c r="G5327" s="189" t="str">
        <f t="shared" si="83"/>
        <v/>
      </c>
      <c r="H5327" s="19"/>
      <c r="I5327" s="19"/>
      <c r="J5327" s="176" t="str">
        <f>IF(AND(C5327&lt;&gt;"",COUNTIF('3.工程情報'!$C$6:$C$501,C5327)=0),"工程記号が3.工程情報に存在しません。","")</f>
        <v/>
      </c>
    </row>
    <row r="5328" spans="2:10" ht="18" customHeight="1">
      <c r="B5328" s="166"/>
      <c r="C5328" s="165"/>
      <c r="D5328" s="12" t="str">
        <f>IF(C5328="","",VLOOKUP(C5328,'3.工程情報'!$C$6:$D$501,2,FALSE))</f>
        <v/>
      </c>
      <c r="E5328" s="165"/>
      <c r="F5328" s="170"/>
      <c r="G5328" s="189" t="str">
        <f t="shared" si="83"/>
        <v/>
      </c>
      <c r="H5328" s="19"/>
      <c r="I5328" s="19"/>
      <c r="J5328" s="176" t="str">
        <f>IF(AND(C5328&lt;&gt;"",COUNTIF('3.工程情報'!$C$6:$C$501,C5328)=0),"工程記号が3.工程情報に存在しません。","")</f>
        <v/>
      </c>
    </row>
    <row r="5329" spans="2:10" ht="18" customHeight="1">
      <c r="B5329" s="166"/>
      <c r="C5329" s="165"/>
      <c r="D5329" s="12" t="str">
        <f>IF(C5329="","",VLOOKUP(C5329,'3.工程情報'!$C$6:$D$501,2,FALSE))</f>
        <v/>
      </c>
      <c r="E5329" s="165"/>
      <c r="F5329" s="170"/>
      <c r="G5329" s="189" t="str">
        <f t="shared" si="83"/>
        <v/>
      </c>
      <c r="H5329" s="19"/>
      <c r="I5329" s="19"/>
      <c r="J5329" s="176" t="str">
        <f>IF(AND(C5329&lt;&gt;"",COUNTIF('3.工程情報'!$C$6:$C$501,C5329)=0),"工程記号が3.工程情報に存在しません。","")</f>
        <v/>
      </c>
    </row>
    <row r="5330" spans="2:10" ht="18" customHeight="1">
      <c r="B5330" s="166"/>
      <c r="C5330" s="165"/>
      <c r="D5330" s="12" t="str">
        <f>IF(C5330="","",VLOOKUP(C5330,'3.工程情報'!$C$6:$D$501,2,FALSE))</f>
        <v/>
      </c>
      <c r="E5330" s="165"/>
      <c r="F5330" s="170"/>
      <c r="G5330" s="189" t="str">
        <f t="shared" si="83"/>
        <v/>
      </c>
      <c r="H5330" s="19"/>
      <c r="I5330" s="19"/>
      <c r="J5330" s="176" t="str">
        <f>IF(AND(C5330&lt;&gt;"",COUNTIF('3.工程情報'!$C$6:$C$501,C5330)=0),"工程記号が3.工程情報に存在しません。","")</f>
        <v/>
      </c>
    </row>
    <row r="5331" spans="2:10" ht="18" customHeight="1">
      <c r="B5331" s="166"/>
      <c r="C5331" s="165"/>
      <c r="D5331" s="12" t="str">
        <f>IF(C5331="","",VLOOKUP(C5331,'3.工程情報'!$C$6:$D$501,2,FALSE))</f>
        <v/>
      </c>
      <c r="E5331" s="165"/>
      <c r="F5331" s="170"/>
      <c r="G5331" s="189" t="str">
        <f t="shared" si="83"/>
        <v/>
      </c>
      <c r="H5331" s="19"/>
      <c r="I5331" s="19"/>
      <c r="J5331" s="176" t="str">
        <f>IF(AND(C5331&lt;&gt;"",COUNTIF('3.工程情報'!$C$6:$C$501,C5331)=0),"工程記号が3.工程情報に存在しません。","")</f>
        <v/>
      </c>
    </row>
    <row r="5332" spans="2:10" ht="18" customHeight="1">
      <c r="B5332" s="166"/>
      <c r="C5332" s="165"/>
      <c r="D5332" s="12" t="str">
        <f>IF(C5332="","",VLOOKUP(C5332,'3.工程情報'!$C$6:$D$501,2,FALSE))</f>
        <v/>
      </c>
      <c r="E5332" s="165"/>
      <c r="F5332" s="170"/>
      <c r="G5332" s="189" t="str">
        <f t="shared" si="83"/>
        <v/>
      </c>
      <c r="H5332" s="19"/>
      <c r="I5332" s="19"/>
      <c r="J5332" s="176" t="str">
        <f>IF(AND(C5332&lt;&gt;"",COUNTIF('3.工程情報'!$C$6:$C$501,C5332)=0),"工程記号が3.工程情報に存在しません。","")</f>
        <v/>
      </c>
    </row>
    <row r="5333" spans="2:10" ht="18" customHeight="1">
      <c r="B5333" s="166"/>
      <c r="C5333" s="165"/>
      <c r="D5333" s="12" t="str">
        <f>IF(C5333="","",VLOOKUP(C5333,'3.工程情報'!$C$6:$D$501,2,FALSE))</f>
        <v/>
      </c>
      <c r="E5333" s="165"/>
      <c r="F5333" s="170"/>
      <c r="G5333" s="189" t="str">
        <f t="shared" si="83"/>
        <v/>
      </c>
      <c r="H5333" s="19"/>
      <c r="I5333" s="19"/>
      <c r="J5333" s="176" t="str">
        <f>IF(AND(C5333&lt;&gt;"",COUNTIF('3.工程情報'!$C$6:$C$501,C5333)=0),"工程記号が3.工程情報に存在しません。","")</f>
        <v/>
      </c>
    </row>
    <row r="5334" spans="2:10" ht="18" customHeight="1">
      <c r="B5334" s="166"/>
      <c r="C5334" s="165"/>
      <c r="D5334" s="12" t="str">
        <f>IF(C5334="","",VLOOKUP(C5334,'3.工程情報'!$C$6:$D$501,2,FALSE))</f>
        <v/>
      </c>
      <c r="E5334" s="165"/>
      <c r="F5334" s="170"/>
      <c r="G5334" s="189" t="str">
        <f t="shared" si="83"/>
        <v/>
      </c>
      <c r="H5334" s="19"/>
      <c r="I5334" s="19"/>
      <c r="J5334" s="176" t="str">
        <f>IF(AND(C5334&lt;&gt;"",COUNTIF('3.工程情報'!$C$6:$C$501,C5334)=0),"工程記号が3.工程情報に存在しません。","")</f>
        <v/>
      </c>
    </row>
    <row r="5335" spans="2:10" ht="18" customHeight="1">
      <c r="B5335" s="166"/>
      <c r="C5335" s="165"/>
      <c r="D5335" s="12" t="str">
        <f>IF(C5335="","",VLOOKUP(C5335,'3.工程情報'!$C$6:$D$501,2,FALSE))</f>
        <v/>
      </c>
      <c r="E5335" s="165"/>
      <c r="F5335" s="170"/>
      <c r="G5335" s="189" t="str">
        <f t="shared" si="83"/>
        <v/>
      </c>
      <c r="H5335" s="19"/>
      <c r="I5335" s="19"/>
      <c r="J5335" s="176" t="str">
        <f>IF(AND(C5335&lt;&gt;"",COUNTIF('3.工程情報'!$C$6:$C$501,C5335)=0),"工程記号が3.工程情報に存在しません。","")</f>
        <v/>
      </c>
    </row>
    <row r="5336" spans="2:10" ht="18" customHeight="1">
      <c r="B5336" s="166"/>
      <c r="C5336" s="165"/>
      <c r="D5336" s="12" t="str">
        <f>IF(C5336="","",VLOOKUP(C5336,'3.工程情報'!$C$6:$D$501,2,FALSE))</f>
        <v/>
      </c>
      <c r="E5336" s="165"/>
      <c r="F5336" s="170"/>
      <c r="G5336" s="189" t="str">
        <f t="shared" si="83"/>
        <v/>
      </c>
      <c r="H5336" s="19"/>
      <c r="I5336" s="19"/>
      <c r="J5336" s="176" t="str">
        <f>IF(AND(C5336&lt;&gt;"",COUNTIF('3.工程情報'!$C$6:$C$501,C5336)=0),"工程記号が3.工程情報に存在しません。","")</f>
        <v/>
      </c>
    </row>
    <row r="5337" spans="2:10" ht="18" customHeight="1">
      <c r="B5337" s="166"/>
      <c r="C5337" s="165"/>
      <c r="D5337" s="12" t="str">
        <f>IF(C5337="","",VLOOKUP(C5337,'3.工程情報'!$C$6:$D$501,2,FALSE))</f>
        <v/>
      </c>
      <c r="E5337" s="165"/>
      <c r="F5337" s="170"/>
      <c r="G5337" s="189" t="str">
        <f t="shared" si="83"/>
        <v/>
      </c>
      <c r="H5337" s="19"/>
      <c r="I5337" s="19"/>
      <c r="J5337" s="176" t="str">
        <f>IF(AND(C5337&lt;&gt;"",COUNTIF('3.工程情報'!$C$6:$C$501,C5337)=0),"工程記号が3.工程情報に存在しません。","")</f>
        <v/>
      </c>
    </row>
    <row r="5338" spans="2:10" ht="18" customHeight="1">
      <c r="B5338" s="166"/>
      <c r="C5338" s="165"/>
      <c r="D5338" s="12" t="str">
        <f>IF(C5338="","",VLOOKUP(C5338,'3.工程情報'!$C$6:$D$501,2,FALSE))</f>
        <v/>
      </c>
      <c r="E5338" s="165"/>
      <c r="F5338" s="170"/>
      <c r="G5338" s="189" t="str">
        <f t="shared" si="83"/>
        <v/>
      </c>
      <c r="H5338" s="19"/>
      <c r="I5338" s="19"/>
      <c r="J5338" s="176" t="str">
        <f>IF(AND(C5338&lt;&gt;"",COUNTIF('3.工程情報'!$C$6:$C$501,C5338)=0),"工程記号が3.工程情報に存在しません。","")</f>
        <v/>
      </c>
    </row>
    <row r="5339" spans="2:10" ht="18" customHeight="1">
      <c r="B5339" s="166"/>
      <c r="C5339" s="165"/>
      <c r="D5339" s="12" t="str">
        <f>IF(C5339="","",VLOOKUP(C5339,'3.工程情報'!$C$6:$D$501,2,FALSE))</f>
        <v/>
      </c>
      <c r="E5339" s="165"/>
      <c r="F5339" s="170"/>
      <c r="G5339" s="189" t="str">
        <f t="shared" si="83"/>
        <v/>
      </c>
      <c r="H5339" s="19"/>
      <c r="I5339" s="19"/>
      <c r="J5339" s="176" t="str">
        <f>IF(AND(C5339&lt;&gt;"",COUNTIF('3.工程情報'!$C$6:$C$501,C5339)=0),"工程記号が3.工程情報に存在しません。","")</f>
        <v/>
      </c>
    </row>
    <row r="5340" spans="2:10" ht="18" customHeight="1">
      <c r="B5340" s="166"/>
      <c r="C5340" s="165"/>
      <c r="D5340" s="12" t="str">
        <f>IF(C5340="","",VLOOKUP(C5340,'3.工程情報'!$C$6:$D$501,2,FALSE))</f>
        <v/>
      </c>
      <c r="E5340" s="165"/>
      <c r="F5340" s="170"/>
      <c r="G5340" s="189" t="str">
        <f t="shared" si="83"/>
        <v/>
      </c>
      <c r="H5340" s="19"/>
      <c r="I5340" s="19"/>
      <c r="J5340" s="176" t="str">
        <f>IF(AND(C5340&lt;&gt;"",COUNTIF('3.工程情報'!$C$6:$C$501,C5340)=0),"工程記号が3.工程情報に存在しません。","")</f>
        <v/>
      </c>
    </row>
    <row r="5341" spans="2:10" ht="18" customHeight="1">
      <c r="B5341" s="166"/>
      <c r="C5341" s="165"/>
      <c r="D5341" s="12" t="str">
        <f>IF(C5341="","",VLOOKUP(C5341,'3.工程情報'!$C$6:$D$501,2,FALSE))</f>
        <v/>
      </c>
      <c r="E5341" s="165"/>
      <c r="F5341" s="170"/>
      <c r="G5341" s="189" t="str">
        <f t="shared" si="83"/>
        <v/>
      </c>
      <c r="H5341" s="19"/>
      <c r="I5341" s="19"/>
      <c r="J5341" s="176" t="str">
        <f>IF(AND(C5341&lt;&gt;"",COUNTIF('3.工程情報'!$C$6:$C$501,C5341)=0),"工程記号が3.工程情報に存在しません。","")</f>
        <v/>
      </c>
    </row>
    <row r="5342" spans="2:10" ht="18" customHeight="1">
      <c r="B5342" s="166"/>
      <c r="C5342" s="165"/>
      <c r="D5342" s="12" t="str">
        <f>IF(C5342="","",VLOOKUP(C5342,'3.工程情報'!$C$6:$D$501,2,FALSE))</f>
        <v/>
      </c>
      <c r="E5342" s="165"/>
      <c r="F5342" s="170"/>
      <c r="G5342" s="189" t="str">
        <f t="shared" si="83"/>
        <v/>
      </c>
      <c r="H5342" s="19"/>
      <c r="I5342" s="19"/>
      <c r="J5342" s="176" t="str">
        <f>IF(AND(C5342&lt;&gt;"",COUNTIF('3.工程情報'!$C$6:$C$501,C5342)=0),"工程記号が3.工程情報に存在しません。","")</f>
        <v/>
      </c>
    </row>
    <row r="5343" spans="2:10" ht="18" customHeight="1">
      <c r="B5343" s="166"/>
      <c r="C5343" s="165"/>
      <c r="D5343" s="12" t="str">
        <f>IF(C5343="","",VLOOKUP(C5343,'3.工程情報'!$C$6:$D$501,2,FALSE))</f>
        <v/>
      </c>
      <c r="E5343" s="165"/>
      <c r="F5343" s="170"/>
      <c r="G5343" s="189" t="str">
        <f t="shared" si="83"/>
        <v/>
      </c>
      <c r="H5343" s="19"/>
      <c r="I5343" s="19"/>
      <c r="J5343" s="176" t="str">
        <f>IF(AND(C5343&lt;&gt;"",COUNTIF('3.工程情報'!$C$6:$C$501,C5343)=0),"工程記号が3.工程情報に存在しません。","")</f>
        <v/>
      </c>
    </row>
    <row r="5344" spans="2:10" ht="18" customHeight="1">
      <c r="B5344" s="166"/>
      <c r="C5344" s="165"/>
      <c r="D5344" s="12" t="str">
        <f>IF(C5344="","",VLOOKUP(C5344,'3.工程情報'!$C$6:$D$501,2,FALSE))</f>
        <v/>
      </c>
      <c r="E5344" s="165"/>
      <c r="F5344" s="170"/>
      <c r="G5344" s="189" t="str">
        <f t="shared" si="83"/>
        <v/>
      </c>
      <c r="H5344" s="19"/>
      <c r="I5344" s="19"/>
      <c r="J5344" s="176" t="str">
        <f>IF(AND(C5344&lt;&gt;"",COUNTIF('3.工程情報'!$C$6:$C$501,C5344)=0),"工程記号が3.工程情報に存在しません。","")</f>
        <v/>
      </c>
    </row>
    <row r="5345" spans="2:10" ht="18" customHeight="1">
      <c r="B5345" s="166"/>
      <c r="C5345" s="165"/>
      <c r="D5345" s="12" t="str">
        <f>IF(C5345="","",VLOOKUP(C5345,'3.工程情報'!$C$6:$D$501,2,FALSE))</f>
        <v/>
      </c>
      <c r="E5345" s="165"/>
      <c r="F5345" s="170"/>
      <c r="G5345" s="189" t="str">
        <f t="shared" si="83"/>
        <v/>
      </c>
      <c r="H5345" s="19"/>
      <c r="I5345" s="19"/>
      <c r="J5345" s="176" t="str">
        <f>IF(AND(C5345&lt;&gt;"",COUNTIF('3.工程情報'!$C$6:$C$501,C5345)=0),"工程記号が3.工程情報に存在しません。","")</f>
        <v/>
      </c>
    </row>
    <row r="5346" spans="2:10" ht="18" customHeight="1">
      <c r="B5346" s="166"/>
      <c r="C5346" s="165"/>
      <c r="D5346" s="12" t="str">
        <f>IF(C5346="","",VLOOKUP(C5346,'3.工程情報'!$C$6:$D$501,2,FALSE))</f>
        <v/>
      </c>
      <c r="E5346" s="165"/>
      <c r="F5346" s="170"/>
      <c r="G5346" s="189" t="str">
        <f t="shared" si="83"/>
        <v/>
      </c>
      <c r="H5346" s="19"/>
      <c r="I5346" s="19"/>
      <c r="J5346" s="176" t="str">
        <f>IF(AND(C5346&lt;&gt;"",COUNTIF('3.工程情報'!$C$6:$C$501,C5346)=0),"工程記号が3.工程情報に存在しません。","")</f>
        <v/>
      </c>
    </row>
    <row r="5347" spans="2:10" ht="18" customHeight="1">
      <c r="B5347" s="166"/>
      <c r="C5347" s="165"/>
      <c r="D5347" s="12" t="str">
        <f>IF(C5347="","",VLOOKUP(C5347,'3.工程情報'!$C$6:$D$501,2,FALSE))</f>
        <v/>
      </c>
      <c r="E5347" s="165"/>
      <c r="F5347" s="170"/>
      <c r="G5347" s="189" t="str">
        <f t="shared" si="83"/>
        <v/>
      </c>
      <c r="H5347" s="19"/>
      <c r="I5347" s="19"/>
      <c r="J5347" s="176" t="str">
        <f>IF(AND(C5347&lt;&gt;"",COUNTIF('3.工程情報'!$C$6:$C$501,C5347)=0),"工程記号が3.工程情報に存在しません。","")</f>
        <v/>
      </c>
    </row>
    <row r="5348" spans="2:10" ht="18" customHeight="1">
      <c r="B5348" s="166"/>
      <c r="C5348" s="165"/>
      <c r="D5348" s="12" t="str">
        <f>IF(C5348="","",VLOOKUP(C5348,'3.工程情報'!$C$6:$D$501,2,FALSE))</f>
        <v/>
      </c>
      <c r="E5348" s="165"/>
      <c r="F5348" s="170"/>
      <c r="G5348" s="189" t="str">
        <f t="shared" si="83"/>
        <v/>
      </c>
      <c r="H5348" s="19"/>
      <c r="I5348" s="19"/>
      <c r="J5348" s="176" t="str">
        <f>IF(AND(C5348&lt;&gt;"",COUNTIF('3.工程情報'!$C$6:$C$501,C5348)=0),"工程記号が3.工程情報に存在しません。","")</f>
        <v/>
      </c>
    </row>
    <row r="5349" spans="2:10" ht="18" customHeight="1">
      <c r="B5349" s="166"/>
      <c r="C5349" s="165"/>
      <c r="D5349" s="12" t="str">
        <f>IF(C5349="","",VLOOKUP(C5349,'3.工程情報'!$C$6:$D$501,2,FALSE))</f>
        <v/>
      </c>
      <c r="E5349" s="165"/>
      <c r="F5349" s="170"/>
      <c r="G5349" s="189" t="str">
        <f t="shared" si="83"/>
        <v/>
      </c>
      <c r="H5349" s="19"/>
      <c r="I5349" s="19"/>
      <c r="J5349" s="176" t="str">
        <f>IF(AND(C5349&lt;&gt;"",COUNTIF('3.工程情報'!$C$6:$C$501,C5349)=0),"工程記号が3.工程情報に存在しません。","")</f>
        <v/>
      </c>
    </row>
    <row r="5350" spans="2:10" ht="18" customHeight="1">
      <c r="B5350" s="166"/>
      <c r="C5350" s="165"/>
      <c r="D5350" s="12" t="str">
        <f>IF(C5350="","",VLOOKUP(C5350,'3.工程情報'!$C$6:$D$501,2,FALSE))</f>
        <v/>
      </c>
      <c r="E5350" s="165"/>
      <c r="F5350" s="170"/>
      <c r="G5350" s="189" t="str">
        <f t="shared" si="83"/>
        <v/>
      </c>
      <c r="H5350" s="19"/>
      <c r="I5350" s="19"/>
      <c r="J5350" s="176" t="str">
        <f>IF(AND(C5350&lt;&gt;"",COUNTIF('3.工程情報'!$C$6:$C$501,C5350)=0),"工程記号が3.工程情報に存在しません。","")</f>
        <v/>
      </c>
    </row>
    <row r="5351" spans="2:10" ht="18" customHeight="1">
      <c r="B5351" s="166"/>
      <c r="C5351" s="165"/>
      <c r="D5351" s="12" t="str">
        <f>IF(C5351="","",VLOOKUP(C5351,'3.工程情報'!$C$6:$D$501,2,FALSE))</f>
        <v/>
      </c>
      <c r="E5351" s="165"/>
      <c r="F5351" s="170"/>
      <c r="G5351" s="189" t="str">
        <f t="shared" si="83"/>
        <v/>
      </c>
      <c r="H5351" s="19"/>
      <c r="I5351" s="19"/>
      <c r="J5351" s="176" t="str">
        <f>IF(AND(C5351&lt;&gt;"",COUNTIF('3.工程情報'!$C$6:$C$501,C5351)=0),"工程記号が3.工程情報に存在しません。","")</f>
        <v/>
      </c>
    </row>
    <row r="5352" spans="2:10" ht="18" customHeight="1">
      <c r="B5352" s="166"/>
      <c r="C5352" s="165"/>
      <c r="D5352" s="12" t="str">
        <f>IF(C5352="","",VLOOKUP(C5352,'3.工程情報'!$C$6:$D$501,2,FALSE))</f>
        <v/>
      </c>
      <c r="E5352" s="165"/>
      <c r="F5352" s="170"/>
      <c r="G5352" s="189" t="str">
        <f t="shared" si="83"/>
        <v/>
      </c>
      <c r="H5352" s="19"/>
      <c r="I5352" s="19"/>
      <c r="J5352" s="176" t="str">
        <f>IF(AND(C5352&lt;&gt;"",COUNTIF('3.工程情報'!$C$6:$C$501,C5352)=0),"工程記号が3.工程情報に存在しません。","")</f>
        <v/>
      </c>
    </row>
    <row r="5353" spans="2:10" ht="18" customHeight="1">
      <c r="B5353" s="166"/>
      <c r="C5353" s="165"/>
      <c r="D5353" s="12" t="str">
        <f>IF(C5353="","",VLOOKUP(C5353,'3.工程情報'!$C$6:$D$501,2,FALSE))</f>
        <v/>
      </c>
      <c r="E5353" s="165"/>
      <c r="F5353" s="170"/>
      <c r="G5353" s="189" t="str">
        <f t="shared" si="83"/>
        <v/>
      </c>
      <c r="H5353" s="19"/>
      <c r="I5353" s="19"/>
      <c r="J5353" s="176" t="str">
        <f>IF(AND(C5353&lt;&gt;"",COUNTIF('3.工程情報'!$C$6:$C$501,C5353)=0),"工程記号が3.工程情報に存在しません。","")</f>
        <v/>
      </c>
    </row>
    <row r="5354" spans="2:10" ht="18" customHeight="1">
      <c r="B5354" s="166"/>
      <c r="C5354" s="165"/>
      <c r="D5354" s="12" t="str">
        <f>IF(C5354="","",VLOOKUP(C5354,'3.工程情報'!$C$6:$D$501,2,FALSE))</f>
        <v/>
      </c>
      <c r="E5354" s="165"/>
      <c r="F5354" s="170"/>
      <c r="G5354" s="189" t="str">
        <f t="shared" si="83"/>
        <v/>
      </c>
      <c r="H5354" s="19"/>
      <c r="I5354" s="19"/>
      <c r="J5354" s="176" t="str">
        <f>IF(AND(C5354&lt;&gt;"",COUNTIF('3.工程情報'!$C$6:$C$501,C5354)=0),"工程記号が3.工程情報に存在しません。","")</f>
        <v/>
      </c>
    </row>
    <row r="5355" spans="2:10" ht="18" customHeight="1">
      <c r="B5355" s="166"/>
      <c r="C5355" s="165"/>
      <c r="D5355" s="12" t="str">
        <f>IF(C5355="","",VLOOKUP(C5355,'3.工程情報'!$C$6:$D$501,2,FALSE))</f>
        <v/>
      </c>
      <c r="E5355" s="165"/>
      <c r="F5355" s="170"/>
      <c r="G5355" s="189" t="str">
        <f t="shared" si="83"/>
        <v/>
      </c>
      <c r="H5355" s="19"/>
      <c r="I5355" s="19"/>
      <c r="J5355" s="176" t="str">
        <f>IF(AND(C5355&lt;&gt;"",COUNTIF('3.工程情報'!$C$6:$C$501,C5355)=0),"工程記号が3.工程情報に存在しません。","")</f>
        <v/>
      </c>
    </row>
    <row r="5356" spans="2:10" ht="18" customHeight="1">
      <c r="B5356" s="166"/>
      <c r="C5356" s="165"/>
      <c r="D5356" s="12" t="str">
        <f>IF(C5356="","",VLOOKUP(C5356,'3.工程情報'!$C$6:$D$501,2,FALSE))</f>
        <v/>
      </c>
      <c r="E5356" s="165"/>
      <c r="F5356" s="170"/>
      <c r="G5356" s="189" t="str">
        <f t="shared" si="83"/>
        <v/>
      </c>
      <c r="H5356" s="19"/>
      <c r="I5356" s="19"/>
      <c r="J5356" s="176" t="str">
        <f>IF(AND(C5356&lt;&gt;"",COUNTIF('3.工程情報'!$C$6:$C$501,C5356)=0),"工程記号が3.工程情報に存在しません。","")</f>
        <v/>
      </c>
    </row>
    <row r="5357" spans="2:10" ht="18" customHeight="1">
      <c r="B5357" s="166"/>
      <c r="C5357" s="165"/>
      <c r="D5357" s="12" t="str">
        <f>IF(C5357="","",VLOOKUP(C5357,'3.工程情報'!$C$6:$D$501,2,FALSE))</f>
        <v/>
      </c>
      <c r="E5357" s="165"/>
      <c r="F5357" s="170"/>
      <c r="G5357" s="189" t="str">
        <f t="shared" si="83"/>
        <v/>
      </c>
      <c r="H5357" s="19"/>
      <c r="I5357" s="19"/>
      <c r="J5357" s="176" t="str">
        <f>IF(AND(C5357&lt;&gt;"",COUNTIF('3.工程情報'!$C$6:$C$501,C5357)=0),"工程記号が3.工程情報に存在しません。","")</f>
        <v/>
      </c>
    </row>
    <row r="5358" spans="2:10" ht="18" customHeight="1">
      <c r="B5358" s="166"/>
      <c r="C5358" s="165"/>
      <c r="D5358" s="12" t="str">
        <f>IF(C5358="","",VLOOKUP(C5358,'3.工程情報'!$C$6:$D$501,2,FALSE))</f>
        <v/>
      </c>
      <c r="E5358" s="165"/>
      <c r="F5358" s="170"/>
      <c r="G5358" s="189" t="str">
        <f t="shared" si="83"/>
        <v/>
      </c>
      <c r="H5358" s="19"/>
      <c r="I5358" s="19"/>
      <c r="J5358" s="176" t="str">
        <f>IF(AND(C5358&lt;&gt;"",COUNTIF('3.工程情報'!$C$6:$C$501,C5358)=0),"工程記号が3.工程情報に存在しません。","")</f>
        <v/>
      </c>
    </row>
    <row r="5359" spans="2:10" ht="18" customHeight="1">
      <c r="B5359" s="166"/>
      <c r="C5359" s="165"/>
      <c r="D5359" s="12" t="str">
        <f>IF(C5359="","",VLOOKUP(C5359,'3.工程情報'!$C$6:$D$501,2,FALSE))</f>
        <v/>
      </c>
      <c r="E5359" s="165"/>
      <c r="F5359" s="170"/>
      <c r="G5359" s="189" t="str">
        <f t="shared" si="83"/>
        <v/>
      </c>
      <c r="H5359" s="19"/>
      <c r="I5359" s="19"/>
      <c r="J5359" s="176" t="str">
        <f>IF(AND(C5359&lt;&gt;"",COUNTIF('3.工程情報'!$C$6:$C$501,C5359)=0),"工程記号が3.工程情報に存在しません。","")</f>
        <v/>
      </c>
    </row>
    <row r="5360" spans="2:10" ht="18" customHeight="1">
      <c r="B5360" s="166"/>
      <c r="C5360" s="165"/>
      <c r="D5360" s="12" t="str">
        <f>IF(C5360="","",VLOOKUP(C5360,'3.工程情報'!$C$6:$D$501,2,FALSE))</f>
        <v/>
      </c>
      <c r="E5360" s="165"/>
      <c r="F5360" s="170"/>
      <c r="G5360" s="189" t="str">
        <f t="shared" si="83"/>
        <v/>
      </c>
      <c r="H5360" s="19"/>
      <c r="I5360" s="19"/>
      <c r="J5360" s="176" t="str">
        <f>IF(AND(C5360&lt;&gt;"",COUNTIF('3.工程情報'!$C$6:$C$501,C5360)=0),"工程記号が3.工程情報に存在しません。","")</f>
        <v/>
      </c>
    </row>
    <row r="5361" spans="2:10" ht="18" customHeight="1">
      <c r="B5361" s="166"/>
      <c r="C5361" s="165"/>
      <c r="D5361" s="12" t="str">
        <f>IF(C5361="","",VLOOKUP(C5361,'3.工程情報'!$C$6:$D$501,2,FALSE))</f>
        <v/>
      </c>
      <c r="E5361" s="165"/>
      <c r="F5361" s="170"/>
      <c r="G5361" s="189" t="str">
        <f t="shared" si="83"/>
        <v/>
      </c>
      <c r="H5361" s="19"/>
      <c r="I5361" s="19"/>
      <c r="J5361" s="176" t="str">
        <f>IF(AND(C5361&lt;&gt;"",COUNTIF('3.工程情報'!$C$6:$C$501,C5361)=0),"工程記号が3.工程情報に存在しません。","")</f>
        <v/>
      </c>
    </row>
    <row r="5362" spans="2:10" ht="18" customHeight="1">
      <c r="B5362" s="166"/>
      <c r="C5362" s="165"/>
      <c r="D5362" s="12" t="str">
        <f>IF(C5362="","",VLOOKUP(C5362,'3.工程情報'!$C$6:$D$501,2,FALSE))</f>
        <v/>
      </c>
      <c r="E5362" s="165"/>
      <c r="F5362" s="170"/>
      <c r="G5362" s="189" t="str">
        <f t="shared" si="83"/>
        <v/>
      </c>
      <c r="H5362" s="19"/>
      <c r="I5362" s="19"/>
      <c r="J5362" s="176" t="str">
        <f>IF(AND(C5362&lt;&gt;"",COUNTIF('3.工程情報'!$C$6:$C$501,C5362)=0),"工程記号が3.工程情報に存在しません。","")</f>
        <v/>
      </c>
    </row>
    <row r="5363" spans="2:10" ht="18" customHeight="1">
      <c r="B5363" s="166"/>
      <c r="C5363" s="165"/>
      <c r="D5363" s="12" t="str">
        <f>IF(C5363="","",VLOOKUP(C5363,'3.工程情報'!$C$6:$D$501,2,FALSE))</f>
        <v/>
      </c>
      <c r="E5363" s="165"/>
      <c r="F5363" s="170"/>
      <c r="G5363" s="189" t="str">
        <f t="shared" si="83"/>
        <v/>
      </c>
      <c r="H5363" s="19"/>
      <c r="I5363" s="19"/>
      <c r="J5363" s="176" t="str">
        <f>IF(AND(C5363&lt;&gt;"",COUNTIF('3.工程情報'!$C$6:$C$501,C5363)=0),"工程記号が3.工程情報に存在しません。","")</f>
        <v/>
      </c>
    </row>
    <row r="5364" spans="2:10" ht="18" customHeight="1">
      <c r="B5364" s="166"/>
      <c r="C5364" s="165"/>
      <c r="D5364" s="12" t="str">
        <f>IF(C5364="","",VLOOKUP(C5364,'3.工程情報'!$C$6:$D$501,2,FALSE))</f>
        <v/>
      </c>
      <c r="E5364" s="165"/>
      <c r="F5364" s="170"/>
      <c r="G5364" s="189" t="str">
        <f t="shared" si="83"/>
        <v/>
      </c>
      <c r="H5364" s="19"/>
      <c r="I5364" s="19"/>
      <c r="J5364" s="176" t="str">
        <f>IF(AND(C5364&lt;&gt;"",COUNTIF('3.工程情報'!$C$6:$C$501,C5364)=0),"工程記号が3.工程情報に存在しません。","")</f>
        <v/>
      </c>
    </row>
    <row r="5365" spans="2:10" ht="18" customHeight="1">
      <c r="B5365" s="166"/>
      <c r="C5365" s="165"/>
      <c r="D5365" s="12" t="str">
        <f>IF(C5365="","",VLOOKUP(C5365,'3.工程情報'!$C$6:$D$501,2,FALSE))</f>
        <v/>
      </c>
      <c r="E5365" s="165"/>
      <c r="F5365" s="170"/>
      <c r="G5365" s="189" t="str">
        <f t="shared" si="83"/>
        <v/>
      </c>
      <c r="H5365" s="19"/>
      <c r="I5365" s="19"/>
      <c r="J5365" s="176" t="str">
        <f>IF(AND(C5365&lt;&gt;"",COUNTIF('3.工程情報'!$C$6:$C$501,C5365)=0),"工程記号が3.工程情報に存在しません。","")</f>
        <v/>
      </c>
    </row>
    <row r="5366" spans="2:10" ht="18" customHeight="1">
      <c r="B5366" s="166"/>
      <c r="C5366" s="165"/>
      <c r="D5366" s="12" t="str">
        <f>IF(C5366="","",VLOOKUP(C5366,'3.工程情報'!$C$6:$D$501,2,FALSE))</f>
        <v/>
      </c>
      <c r="E5366" s="165"/>
      <c r="F5366" s="170"/>
      <c r="G5366" s="189" t="str">
        <f t="shared" si="83"/>
        <v/>
      </c>
      <c r="H5366" s="19"/>
      <c r="I5366" s="19"/>
      <c r="J5366" s="176" t="str">
        <f>IF(AND(C5366&lt;&gt;"",COUNTIF('3.工程情報'!$C$6:$C$501,C5366)=0),"工程記号が3.工程情報に存在しません。","")</f>
        <v/>
      </c>
    </row>
    <row r="5367" spans="2:10" ht="18" customHeight="1">
      <c r="B5367" s="166"/>
      <c r="C5367" s="165"/>
      <c r="D5367" s="12" t="str">
        <f>IF(C5367="","",VLOOKUP(C5367,'3.工程情報'!$C$6:$D$501,2,FALSE))</f>
        <v/>
      </c>
      <c r="E5367" s="165"/>
      <c r="F5367" s="170"/>
      <c r="G5367" s="189" t="str">
        <f t="shared" si="83"/>
        <v/>
      </c>
      <c r="H5367" s="19"/>
      <c r="I5367" s="19"/>
      <c r="J5367" s="176" t="str">
        <f>IF(AND(C5367&lt;&gt;"",COUNTIF('3.工程情報'!$C$6:$C$501,C5367)=0),"工程記号が3.工程情報に存在しません。","")</f>
        <v/>
      </c>
    </row>
    <row r="5368" spans="2:10" ht="18" customHeight="1">
      <c r="B5368" s="166"/>
      <c r="C5368" s="165"/>
      <c r="D5368" s="12" t="str">
        <f>IF(C5368="","",VLOOKUP(C5368,'3.工程情報'!$C$6:$D$501,2,FALSE))</f>
        <v/>
      </c>
      <c r="E5368" s="165"/>
      <c r="F5368" s="170"/>
      <c r="G5368" s="189" t="str">
        <f t="shared" si="83"/>
        <v/>
      </c>
      <c r="H5368" s="19"/>
      <c r="I5368" s="19"/>
      <c r="J5368" s="176" t="str">
        <f>IF(AND(C5368&lt;&gt;"",COUNTIF('3.工程情報'!$C$6:$C$501,C5368)=0),"工程記号が3.工程情報に存在しません。","")</f>
        <v/>
      </c>
    </row>
    <row r="5369" spans="2:10" ht="18" customHeight="1">
      <c r="B5369" s="166"/>
      <c r="C5369" s="165"/>
      <c r="D5369" s="12" t="str">
        <f>IF(C5369="","",VLOOKUP(C5369,'3.工程情報'!$C$6:$D$501,2,FALSE))</f>
        <v/>
      </c>
      <c r="E5369" s="165"/>
      <c r="F5369" s="170"/>
      <c r="G5369" s="189" t="str">
        <f t="shared" si="83"/>
        <v/>
      </c>
      <c r="H5369" s="19"/>
      <c r="I5369" s="19"/>
      <c r="J5369" s="176" t="str">
        <f>IF(AND(C5369&lt;&gt;"",COUNTIF('3.工程情報'!$C$6:$C$501,C5369)=0),"工程記号が3.工程情報に存在しません。","")</f>
        <v/>
      </c>
    </row>
    <row r="5370" spans="2:10" ht="18" customHeight="1">
      <c r="B5370" s="166"/>
      <c r="C5370" s="165"/>
      <c r="D5370" s="12" t="str">
        <f>IF(C5370="","",VLOOKUP(C5370,'3.工程情報'!$C$6:$D$501,2,FALSE))</f>
        <v/>
      </c>
      <c r="E5370" s="165"/>
      <c r="F5370" s="170"/>
      <c r="G5370" s="189" t="str">
        <f t="shared" si="83"/>
        <v/>
      </c>
      <c r="H5370" s="19"/>
      <c r="I5370" s="19"/>
      <c r="J5370" s="176" t="str">
        <f>IF(AND(C5370&lt;&gt;"",COUNTIF('3.工程情報'!$C$6:$C$501,C5370)=0),"工程記号が3.工程情報に存在しません。","")</f>
        <v/>
      </c>
    </row>
    <row r="5371" spans="2:10" ht="18" customHeight="1">
      <c r="B5371" s="166"/>
      <c r="C5371" s="165"/>
      <c r="D5371" s="12" t="str">
        <f>IF(C5371="","",VLOOKUP(C5371,'3.工程情報'!$C$6:$D$501,2,FALSE))</f>
        <v/>
      </c>
      <c r="E5371" s="165"/>
      <c r="F5371" s="170"/>
      <c r="G5371" s="189" t="str">
        <f t="shared" si="83"/>
        <v/>
      </c>
      <c r="H5371" s="19"/>
      <c r="I5371" s="19"/>
      <c r="J5371" s="176" t="str">
        <f>IF(AND(C5371&lt;&gt;"",COUNTIF('3.工程情報'!$C$6:$C$501,C5371)=0),"工程記号が3.工程情報に存在しません。","")</f>
        <v/>
      </c>
    </row>
    <row r="5372" spans="2:10" ht="18" customHeight="1">
      <c r="B5372" s="166"/>
      <c r="C5372" s="165"/>
      <c r="D5372" s="12" t="str">
        <f>IF(C5372="","",VLOOKUP(C5372,'3.工程情報'!$C$6:$D$501,2,FALSE))</f>
        <v/>
      </c>
      <c r="E5372" s="165"/>
      <c r="F5372" s="170"/>
      <c r="G5372" s="189" t="str">
        <f t="shared" si="83"/>
        <v/>
      </c>
      <c r="H5372" s="19"/>
      <c r="I5372" s="19"/>
      <c r="J5372" s="176" t="str">
        <f>IF(AND(C5372&lt;&gt;"",COUNTIF('3.工程情報'!$C$6:$C$501,C5372)=0),"工程記号が3.工程情報に存在しません。","")</f>
        <v/>
      </c>
    </row>
    <row r="5373" spans="2:10" ht="18" customHeight="1">
      <c r="B5373" s="166"/>
      <c r="C5373" s="165"/>
      <c r="D5373" s="12" t="str">
        <f>IF(C5373="","",VLOOKUP(C5373,'3.工程情報'!$C$6:$D$501,2,FALSE))</f>
        <v/>
      </c>
      <c r="E5373" s="165"/>
      <c r="F5373" s="170"/>
      <c r="G5373" s="189" t="str">
        <f t="shared" si="83"/>
        <v/>
      </c>
      <c r="H5373" s="19"/>
      <c r="I5373" s="19"/>
      <c r="J5373" s="176" t="str">
        <f>IF(AND(C5373&lt;&gt;"",COUNTIF('3.工程情報'!$C$6:$C$501,C5373)=0),"工程記号が3.工程情報に存在しません。","")</f>
        <v/>
      </c>
    </row>
    <row r="5374" spans="2:10" ht="18" customHeight="1">
      <c r="B5374" s="166"/>
      <c r="C5374" s="165"/>
      <c r="D5374" s="12" t="str">
        <f>IF(C5374="","",VLOOKUP(C5374,'3.工程情報'!$C$6:$D$501,2,FALSE))</f>
        <v/>
      </c>
      <c r="E5374" s="165"/>
      <c r="F5374" s="170"/>
      <c r="G5374" s="189" t="str">
        <f t="shared" si="83"/>
        <v/>
      </c>
      <c r="H5374" s="19"/>
      <c r="I5374" s="19"/>
      <c r="J5374" s="176" t="str">
        <f>IF(AND(C5374&lt;&gt;"",COUNTIF('3.工程情報'!$C$6:$C$501,C5374)=0),"工程記号が3.工程情報に存在しません。","")</f>
        <v/>
      </c>
    </row>
    <row r="5375" spans="2:10" ht="18" customHeight="1">
      <c r="B5375" s="166"/>
      <c r="C5375" s="165"/>
      <c r="D5375" s="12" t="str">
        <f>IF(C5375="","",VLOOKUP(C5375,'3.工程情報'!$C$6:$D$501,2,FALSE))</f>
        <v/>
      </c>
      <c r="E5375" s="165"/>
      <c r="F5375" s="170"/>
      <c r="G5375" s="189" t="str">
        <f t="shared" si="83"/>
        <v/>
      </c>
      <c r="H5375" s="19"/>
      <c r="I5375" s="19"/>
      <c r="J5375" s="176" t="str">
        <f>IF(AND(C5375&lt;&gt;"",COUNTIF('3.工程情報'!$C$6:$C$501,C5375)=0),"工程記号が3.工程情報に存在しません。","")</f>
        <v/>
      </c>
    </row>
    <row r="5376" spans="2:10" ht="18" customHeight="1">
      <c r="B5376" s="166"/>
      <c r="C5376" s="165"/>
      <c r="D5376" s="12" t="str">
        <f>IF(C5376="","",VLOOKUP(C5376,'3.工程情報'!$C$6:$D$501,2,FALSE))</f>
        <v/>
      </c>
      <c r="E5376" s="165"/>
      <c r="F5376" s="170"/>
      <c r="G5376" s="189" t="str">
        <f t="shared" si="83"/>
        <v/>
      </c>
      <c r="H5376" s="19"/>
      <c r="I5376" s="19"/>
      <c r="J5376" s="176" t="str">
        <f>IF(AND(C5376&lt;&gt;"",COUNTIF('3.工程情報'!$C$6:$C$501,C5376)=0),"工程記号が3.工程情報に存在しません。","")</f>
        <v/>
      </c>
    </row>
    <row r="5377" spans="2:10" ht="18" customHeight="1">
      <c r="B5377" s="166"/>
      <c r="C5377" s="165"/>
      <c r="D5377" s="12" t="str">
        <f>IF(C5377="","",VLOOKUP(C5377,'3.工程情報'!$C$6:$D$501,2,FALSE))</f>
        <v/>
      </c>
      <c r="E5377" s="165"/>
      <c r="F5377" s="170"/>
      <c r="G5377" s="189" t="str">
        <f t="shared" si="83"/>
        <v/>
      </c>
      <c r="H5377" s="19"/>
      <c r="I5377" s="19"/>
      <c r="J5377" s="176" t="str">
        <f>IF(AND(C5377&lt;&gt;"",COUNTIF('3.工程情報'!$C$6:$C$501,C5377)=0),"工程記号が3.工程情報に存在しません。","")</f>
        <v/>
      </c>
    </row>
    <row r="5378" spans="2:10" ht="18" customHeight="1">
      <c r="B5378" s="166"/>
      <c r="C5378" s="165"/>
      <c r="D5378" s="12" t="str">
        <f>IF(C5378="","",VLOOKUP(C5378,'3.工程情報'!$C$6:$D$501,2,FALSE))</f>
        <v/>
      </c>
      <c r="E5378" s="165"/>
      <c r="F5378" s="170"/>
      <c r="G5378" s="189" t="str">
        <f t="shared" si="83"/>
        <v/>
      </c>
      <c r="H5378" s="19"/>
      <c r="I5378" s="19"/>
      <c r="J5378" s="176" t="str">
        <f>IF(AND(C5378&lt;&gt;"",COUNTIF('3.工程情報'!$C$6:$C$501,C5378)=0),"工程記号が3.工程情報に存在しません。","")</f>
        <v/>
      </c>
    </row>
    <row r="5379" spans="2:10" ht="18" customHeight="1">
      <c r="B5379" s="166"/>
      <c r="C5379" s="165"/>
      <c r="D5379" s="12" t="str">
        <f>IF(C5379="","",VLOOKUP(C5379,'3.工程情報'!$C$6:$D$501,2,FALSE))</f>
        <v/>
      </c>
      <c r="E5379" s="165"/>
      <c r="F5379" s="170"/>
      <c r="G5379" s="189" t="str">
        <f t="shared" si="83"/>
        <v/>
      </c>
      <c r="H5379" s="19"/>
      <c r="I5379" s="19"/>
      <c r="J5379" s="176" t="str">
        <f>IF(AND(C5379&lt;&gt;"",COUNTIF('3.工程情報'!$C$6:$C$501,C5379)=0),"工程記号が3.工程情報に存在しません。","")</f>
        <v/>
      </c>
    </row>
    <row r="5380" spans="2:10" ht="18" customHeight="1">
      <c r="B5380" s="166"/>
      <c r="C5380" s="165"/>
      <c r="D5380" s="12" t="str">
        <f>IF(C5380="","",VLOOKUP(C5380,'3.工程情報'!$C$6:$D$501,2,FALSE))</f>
        <v/>
      </c>
      <c r="E5380" s="165"/>
      <c r="F5380" s="170"/>
      <c r="G5380" s="189" t="str">
        <f t="shared" si="83"/>
        <v/>
      </c>
      <c r="H5380" s="19"/>
      <c r="I5380" s="19"/>
      <c r="J5380" s="176" t="str">
        <f>IF(AND(C5380&lt;&gt;"",COUNTIF('3.工程情報'!$C$6:$C$501,C5380)=0),"工程記号が3.工程情報に存在しません。","")</f>
        <v/>
      </c>
    </row>
    <row r="5381" spans="2:10" ht="18" customHeight="1">
      <c r="B5381" s="166"/>
      <c r="C5381" s="165"/>
      <c r="D5381" s="12" t="str">
        <f>IF(C5381="","",VLOOKUP(C5381,'3.工程情報'!$C$6:$D$501,2,FALSE))</f>
        <v/>
      </c>
      <c r="E5381" s="165"/>
      <c r="F5381" s="170"/>
      <c r="G5381" s="189" t="str">
        <f t="shared" si="83"/>
        <v/>
      </c>
      <c r="H5381" s="19"/>
      <c r="I5381" s="19"/>
      <c r="J5381" s="176" t="str">
        <f>IF(AND(C5381&lt;&gt;"",COUNTIF('3.工程情報'!$C$6:$C$501,C5381)=0),"工程記号が3.工程情報に存在しません。","")</f>
        <v/>
      </c>
    </row>
    <row r="5382" spans="2:10" ht="18" customHeight="1">
      <c r="B5382" s="166"/>
      <c r="C5382" s="165"/>
      <c r="D5382" s="12" t="str">
        <f>IF(C5382="","",VLOOKUP(C5382,'3.工程情報'!$C$6:$D$501,2,FALSE))</f>
        <v/>
      </c>
      <c r="E5382" s="165"/>
      <c r="F5382" s="170"/>
      <c r="G5382" s="189" t="str">
        <f t="shared" ref="G5382:G5445" si="84">C5382&amp;E5382</f>
        <v/>
      </c>
      <c r="H5382" s="19"/>
      <c r="I5382" s="19"/>
      <c r="J5382" s="176" t="str">
        <f>IF(AND(C5382&lt;&gt;"",COUNTIF('3.工程情報'!$C$6:$C$501,C5382)=0),"工程記号が3.工程情報に存在しません。","")</f>
        <v/>
      </c>
    </row>
    <row r="5383" spans="2:10" ht="18" customHeight="1">
      <c r="B5383" s="166"/>
      <c r="C5383" s="165"/>
      <c r="D5383" s="12" t="str">
        <f>IF(C5383="","",VLOOKUP(C5383,'3.工程情報'!$C$6:$D$501,2,FALSE))</f>
        <v/>
      </c>
      <c r="E5383" s="165"/>
      <c r="F5383" s="170"/>
      <c r="G5383" s="189" t="str">
        <f t="shared" si="84"/>
        <v/>
      </c>
      <c r="H5383" s="19"/>
      <c r="I5383" s="19"/>
      <c r="J5383" s="176" t="str">
        <f>IF(AND(C5383&lt;&gt;"",COUNTIF('3.工程情報'!$C$6:$C$501,C5383)=0),"工程記号が3.工程情報に存在しません。","")</f>
        <v/>
      </c>
    </row>
    <row r="5384" spans="2:10" ht="18" customHeight="1">
      <c r="B5384" s="166"/>
      <c r="C5384" s="165"/>
      <c r="D5384" s="12" t="str">
        <f>IF(C5384="","",VLOOKUP(C5384,'3.工程情報'!$C$6:$D$501,2,FALSE))</f>
        <v/>
      </c>
      <c r="E5384" s="165"/>
      <c r="F5384" s="170"/>
      <c r="G5384" s="189" t="str">
        <f t="shared" si="84"/>
        <v/>
      </c>
      <c r="H5384" s="19"/>
      <c r="I5384" s="19"/>
      <c r="J5384" s="176" t="str">
        <f>IF(AND(C5384&lt;&gt;"",COUNTIF('3.工程情報'!$C$6:$C$501,C5384)=0),"工程記号が3.工程情報に存在しません。","")</f>
        <v/>
      </c>
    </row>
    <row r="5385" spans="2:10" ht="18" customHeight="1">
      <c r="B5385" s="166"/>
      <c r="C5385" s="165"/>
      <c r="D5385" s="12" t="str">
        <f>IF(C5385="","",VLOOKUP(C5385,'3.工程情報'!$C$6:$D$501,2,FALSE))</f>
        <v/>
      </c>
      <c r="E5385" s="165"/>
      <c r="F5385" s="170"/>
      <c r="G5385" s="189" t="str">
        <f t="shared" si="84"/>
        <v/>
      </c>
      <c r="H5385" s="19"/>
      <c r="I5385" s="19"/>
      <c r="J5385" s="176" t="str">
        <f>IF(AND(C5385&lt;&gt;"",COUNTIF('3.工程情報'!$C$6:$C$501,C5385)=0),"工程記号が3.工程情報に存在しません。","")</f>
        <v/>
      </c>
    </row>
    <row r="5386" spans="2:10" ht="18" customHeight="1">
      <c r="B5386" s="166"/>
      <c r="C5386" s="165"/>
      <c r="D5386" s="12" t="str">
        <f>IF(C5386="","",VLOOKUP(C5386,'3.工程情報'!$C$6:$D$501,2,FALSE))</f>
        <v/>
      </c>
      <c r="E5386" s="165"/>
      <c r="F5386" s="170"/>
      <c r="G5386" s="189" t="str">
        <f t="shared" si="84"/>
        <v/>
      </c>
      <c r="H5386" s="19"/>
      <c r="I5386" s="19"/>
      <c r="J5386" s="176" t="str">
        <f>IF(AND(C5386&lt;&gt;"",COUNTIF('3.工程情報'!$C$6:$C$501,C5386)=0),"工程記号が3.工程情報に存在しません。","")</f>
        <v/>
      </c>
    </row>
    <row r="5387" spans="2:10" ht="18" customHeight="1">
      <c r="B5387" s="166"/>
      <c r="C5387" s="165"/>
      <c r="D5387" s="12" t="str">
        <f>IF(C5387="","",VLOOKUP(C5387,'3.工程情報'!$C$6:$D$501,2,FALSE))</f>
        <v/>
      </c>
      <c r="E5387" s="165"/>
      <c r="F5387" s="170"/>
      <c r="G5387" s="189" t="str">
        <f t="shared" si="84"/>
        <v/>
      </c>
      <c r="H5387" s="19"/>
      <c r="I5387" s="19"/>
      <c r="J5387" s="176" t="str">
        <f>IF(AND(C5387&lt;&gt;"",COUNTIF('3.工程情報'!$C$6:$C$501,C5387)=0),"工程記号が3.工程情報に存在しません。","")</f>
        <v/>
      </c>
    </row>
    <row r="5388" spans="2:10" ht="18" customHeight="1">
      <c r="B5388" s="166"/>
      <c r="C5388" s="165"/>
      <c r="D5388" s="12" t="str">
        <f>IF(C5388="","",VLOOKUP(C5388,'3.工程情報'!$C$6:$D$501,2,FALSE))</f>
        <v/>
      </c>
      <c r="E5388" s="165"/>
      <c r="F5388" s="170"/>
      <c r="G5388" s="189" t="str">
        <f t="shared" si="84"/>
        <v/>
      </c>
      <c r="H5388" s="19"/>
      <c r="I5388" s="19"/>
      <c r="J5388" s="176" t="str">
        <f>IF(AND(C5388&lt;&gt;"",COUNTIF('3.工程情報'!$C$6:$C$501,C5388)=0),"工程記号が3.工程情報に存在しません。","")</f>
        <v/>
      </c>
    </row>
    <row r="5389" spans="2:10" ht="18" customHeight="1">
      <c r="B5389" s="166"/>
      <c r="C5389" s="165"/>
      <c r="D5389" s="12" t="str">
        <f>IF(C5389="","",VLOOKUP(C5389,'3.工程情報'!$C$6:$D$501,2,FALSE))</f>
        <v/>
      </c>
      <c r="E5389" s="165"/>
      <c r="F5389" s="170"/>
      <c r="G5389" s="189" t="str">
        <f t="shared" si="84"/>
        <v/>
      </c>
      <c r="H5389" s="19"/>
      <c r="I5389" s="19"/>
      <c r="J5389" s="176" t="str">
        <f>IF(AND(C5389&lt;&gt;"",COUNTIF('3.工程情報'!$C$6:$C$501,C5389)=0),"工程記号が3.工程情報に存在しません。","")</f>
        <v/>
      </c>
    </row>
    <row r="5390" spans="2:10" ht="18" customHeight="1">
      <c r="B5390" s="166"/>
      <c r="C5390" s="165"/>
      <c r="D5390" s="12" t="str">
        <f>IF(C5390="","",VLOOKUP(C5390,'3.工程情報'!$C$6:$D$501,2,FALSE))</f>
        <v/>
      </c>
      <c r="E5390" s="165"/>
      <c r="F5390" s="170"/>
      <c r="G5390" s="189" t="str">
        <f t="shared" si="84"/>
        <v/>
      </c>
      <c r="H5390" s="19"/>
      <c r="I5390" s="19"/>
      <c r="J5390" s="176" t="str">
        <f>IF(AND(C5390&lt;&gt;"",COUNTIF('3.工程情報'!$C$6:$C$501,C5390)=0),"工程記号が3.工程情報に存在しません。","")</f>
        <v/>
      </c>
    </row>
    <row r="5391" spans="2:10" ht="18" customHeight="1">
      <c r="B5391" s="166"/>
      <c r="C5391" s="165"/>
      <c r="D5391" s="12" t="str">
        <f>IF(C5391="","",VLOOKUP(C5391,'3.工程情報'!$C$6:$D$501,2,FALSE))</f>
        <v/>
      </c>
      <c r="E5391" s="165"/>
      <c r="F5391" s="170"/>
      <c r="G5391" s="189" t="str">
        <f t="shared" si="84"/>
        <v/>
      </c>
      <c r="H5391" s="19"/>
      <c r="I5391" s="19"/>
      <c r="J5391" s="176" t="str">
        <f>IF(AND(C5391&lt;&gt;"",COUNTIF('3.工程情報'!$C$6:$C$501,C5391)=0),"工程記号が3.工程情報に存在しません。","")</f>
        <v/>
      </c>
    </row>
    <row r="5392" spans="2:10" ht="18" customHeight="1">
      <c r="B5392" s="166"/>
      <c r="C5392" s="165"/>
      <c r="D5392" s="12" t="str">
        <f>IF(C5392="","",VLOOKUP(C5392,'3.工程情報'!$C$6:$D$501,2,FALSE))</f>
        <v/>
      </c>
      <c r="E5392" s="165"/>
      <c r="F5392" s="170"/>
      <c r="G5392" s="189" t="str">
        <f t="shared" si="84"/>
        <v/>
      </c>
      <c r="H5392" s="19"/>
      <c r="I5392" s="19"/>
      <c r="J5392" s="176" t="str">
        <f>IF(AND(C5392&lt;&gt;"",COUNTIF('3.工程情報'!$C$6:$C$501,C5392)=0),"工程記号が3.工程情報に存在しません。","")</f>
        <v/>
      </c>
    </row>
    <row r="5393" spans="2:10" ht="18" customHeight="1">
      <c r="B5393" s="166"/>
      <c r="C5393" s="165"/>
      <c r="D5393" s="12" t="str">
        <f>IF(C5393="","",VLOOKUP(C5393,'3.工程情報'!$C$6:$D$501,2,FALSE))</f>
        <v/>
      </c>
      <c r="E5393" s="165"/>
      <c r="F5393" s="170"/>
      <c r="G5393" s="189" t="str">
        <f t="shared" si="84"/>
        <v/>
      </c>
      <c r="H5393" s="19"/>
      <c r="I5393" s="19"/>
      <c r="J5393" s="176" t="str">
        <f>IF(AND(C5393&lt;&gt;"",COUNTIF('3.工程情報'!$C$6:$C$501,C5393)=0),"工程記号が3.工程情報に存在しません。","")</f>
        <v/>
      </c>
    </row>
    <row r="5394" spans="2:10" ht="18" customHeight="1">
      <c r="B5394" s="166"/>
      <c r="C5394" s="165"/>
      <c r="D5394" s="12" t="str">
        <f>IF(C5394="","",VLOOKUP(C5394,'3.工程情報'!$C$6:$D$501,2,FALSE))</f>
        <v/>
      </c>
      <c r="E5394" s="165"/>
      <c r="F5394" s="170"/>
      <c r="G5394" s="189" t="str">
        <f t="shared" si="84"/>
        <v/>
      </c>
      <c r="H5394" s="19"/>
      <c r="I5394" s="19"/>
      <c r="J5394" s="176" t="str">
        <f>IF(AND(C5394&lt;&gt;"",COUNTIF('3.工程情報'!$C$6:$C$501,C5394)=0),"工程記号が3.工程情報に存在しません。","")</f>
        <v/>
      </c>
    </row>
    <row r="5395" spans="2:10" ht="18" customHeight="1">
      <c r="B5395" s="166"/>
      <c r="C5395" s="165"/>
      <c r="D5395" s="12" t="str">
        <f>IF(C5395="","",VLOOKUP(C5395,'3.工程情報'!$C$6:$D$501,2,FALSE))</f>
        <v/>
      </c>
      <c r="E5395" s="165"/>
      <c r="F5395" s="170"/>
      <c r="G5395" s="189" t="str">
        <f t="shared" si="84"/>
        <v/>
      </c>
      <c r="H5395" s="19"/>
      <c r="I5395" s="19"/>
      <c r="J5395" s="176" t="str">
        <f>IF(AND(C5395&lt;&gt;"",COUNTIF('3.工程情報'!$C$6:$C$501,C5395)=0),"工程記号が3.工程情報に存在しません。","")</f>
        <v/>
      </c>
    </row>
    <row r="5396" spans="2:10" ht="18" customHeight="1">
      <c r="B5396" s="166"/>
      <c r="C5396" s="165"/>
      <c r="D5396" s="12" t="str">
        <f>IF(C5396="","",VLOOKUP(C5396,'3.工程情報'!$C$6:$D$501,2,FALSE))</f>
        <v/>
      </c>
      <c r="E5396" s="165"/>
      <c r="F5396" s="170"/>
      <c r="G5396" s="189" t="str">
        <f t="shared" si="84"/>
        <v/>
      </c>
      <c r="H5396" s="19"/>
      <c r="I5396" s="19"/>
      <c r="J5396" s="176" t="str">
        <f>IF(AND(C5396&lt;&gt;"",COUNTIF('3.工程情報'!$C$6:$C$501,C5396)=0),"工程記号が3.工程情報に存在しません。","")</f>
        <v/>
      </c>
    </row>
    <row r="5397" spans="2:10" ht="18" customHeight="1">
      <c r="B5397" s="166"/>
      <c r="C5397" s="165"/>
      <c r="D5397" s="12" t="str">
        <f>IF(C5397="","",VLOOKUP(C5397,'3.工程情報'!$C$6:$D$501,2,FALSE))</f>
        <v/>
      </c>
      <c r="E5397" s="165"/>
      <c r="F5397" s="170"/>
      <c r="G5397" s="189" t="str">
        <f t="shared" si="84"/>
        <v/>
      </c>
      <c r="H5397" s="19"/>
      <c r="I5397" s="19"/>
      <c r="J5397" s="176" t="str">
        <f>IF(AND(C5397&lt;&gt;"",COUNTIF('3.工程情報'!$C$6:$C$501,C5397)=0),"工程記号が3.工程情報に存在しません。","")</f>
        <v/>
      </c>
    </row>
    <row r="5398" spans="2:10" ht="18" customHeight="1">
      <c r="B5398" s="166"/>
      <c r="C5398" s="165"/>
      <c r="D5398" s="12" t="str">
        <f>IF(C5398="","",VLOOKUP(C5398,'3.工程情報'!$C$6:$D$501,2,FALSE))</f>
        <v/>
      </c>
      <c r="E5398" s="165"/>
      <c r="F5398" s="170"/>
      <c r="G5398" s="189" t="str">
        <f t="shared" si="84"/>
        <v/>
      </c>
      <c r="H5398" s="19"/>
      <c r="I5398" s="19"/>
      <c r="J5398" s="176" t="str">
        <f>IF(AND(C5398&lt;&gt;"",COUNTIF('3.工程情報'!$C$6:$C$501,C5398)=0),"工程記号が3.工程情報に存在しません。","")</f>
        <v/>
      </c>
    </row>
    <row r="5399" spans="2:10" ht="18" customHeight="1">
      <c r="B5399" s="166"/>
      <c r="C5399" s="165"/>
      <c r="D5399" s="12" t="str">
        <f>IF(C5399="","",VLOOKUP(C5399,'3.工程情報'!$C$6:$D$501,2,FALSE))</f>
        <v/>
      </c>
      <c r="E5399" s="165"/>
      <c r="F5399" s="170"/>
      <c r="G5399" s="189" t="str">
        <f t="shared" si="84"/>
        <v/>
      </c>
      <c r="H5399" s="19"/>
      <c r="I5399" s="19"/>
      <c r="J5399" s="176" t="str">
        <f>IF(AND(C5399&lt;&gt;"",COUNTIF('3.工程情報'!$C$6:$C$501,C5399)=0),"工程記号が3.工程情報に存在しません。","")</f>
        <v/>
      </c>
    </row>
    <row r="5400" spans="2:10" ht="18" customHeight="1">
      <c r="B5400" s="166"/>
      <c r="C5400" s="165"/>
      <c r="D5400" s="12" t="str">
        <f>IF(C5400="","",VLOOKUP(C5400,'3.工程情報'!$C$6:$D$501,2,FALSE))</f>
        <v/>
      </c>
      <c r="E5400" s="165"/>
      <c r="F5400" s="170"/>
      <c r="G5400" s="189" t="str">
        <f t="shared" si="84"/>
        <v/>
      </c>
      <c r="H5400" s="19"/>
      <c r="I5400" s="19"/>
      <c r="J5400" s="176" t="str">
        <f>IF(AND(C5400&lt;&gt;"",COUNTIF('3.工程情報'!$C$6:$C$501,C5400)=0),"工程記号が3.工程情報に存在しません。","")</f>
        <v/>
      </c>
    </row>
    <row r="5401" spans="2:10" ht="18" customHeight="1">
      <c r="B5401" s="166"/>
      <c r="C5401" s="165"/>
      <c r="D5401" s="12" t="str">
        <f>IF(C5401="","",VLOOKUP(C5401,'3.工程情報'!$C$6:$D$501,2,FALSE))</f>
        <v/>
      </c>
      <c r="E5401" s="165"/>
      <c r="F5401" s="170"/>
      <c r="G5401" s="189" t="str">
        <f t="shared" si="84"/>
        <v/>
      </c>
      <c r="H5401" s="19"/>
      <c r="I5401" s="19"/>
      <c r="J5401" s="176" t="str">
        <f>IF(AND(C5401&lt;&gt;"",COUNTIF('3.工程情報'!$C$6:$C$501,C5401)=0),"工程記号が3.工程情報に存在しません。","")</f>
        <v/>
      </c>
    </row>
    <row r="5402" spans="2:10" ht="18" customHeight="1">
      <c r="B5402" s="166"/>
      <c r="C5402" s="165"/>
      <c r="D5402" s="12" t="str">
        <f>IF(C5402="","",VLOOKUP(C5402,'3.工程情報'!$C$6:$D$501,2,FALSE))</f>
        <v/>
      </c>
      <c r="E5402" s="165"/>
      <c r="F5402" s="170"/>
      <c r="G5402" s="189" t="str">
        <f t="shared" si="84"/>
        <v/>
      </c>
      <c r="H5402" s="19"/>
      <c r="I5402" s="19"/>
      <c r="J5402" s="176" t="str">
        <f>IF(AND(C5402&lt;&gt;"",COUNTIF('3.工程情報'!$C$6:$C$501,C5402)=0),"工程記号が3.工程情報に存在しません。","")</f>
        <v/>
      </c>
    </row>
    <row r="5403" spans="2:10" ht="18" customHeight="1">
      <c r="B5403" s="166"/>
      <c r="C5403" s="165"/>
      <c r="D5403" s="12" t="str">
        <f>IF(C5403="","",VLOOKUP(C5403,'3.工程情報'!$C$6:$D$501,2,FALSE))</f>
        <v/>
      </c>
      <c r="E5403" s="165"/>
      <c r="F5403" s="170"/>
      <c r="G5403" s="189" t="str">
        <f t="shared" si="84"/>
        <v/>
      </c>
      <c r="H5403" s="19"/>
      <c r="I5403" s="19"/>
      <c r="J5403" s="176" t="str">
        <f>IF(AND(C5403&lt;&gt;"",COUNTIF('3.工程情報'!$C$6:$C$501,C5403)=0),"工程記号が3.工程情報に存在しません。","")</f>
        <v/>
      </c>
    </row>
    <row r="5404" spans="2:10" ht="18" customHeight="1">
      <c r="B5404" s="166"/>
      <c r="C5404" s="165"/>
      <c r="D5404" s="12" t="str">
        <f>IF(C5404="","",VLOOKUP(C5404,'3.工程情報'!$C$6:$D$501,2,FALSE))</f>
        <v/>
      </c>
      <c r="E5404" s="165"/>
      <c r="F5404" s="170"/>
      <c r="G5404" s="189" t="str">
        <f t="shared" si="84"/>
        <v/>
      </c>
      <c r="H5404" s="19"/>
      <c r="I5404" s="19"/>
      <c r="J5404" s="176" t="str">
        <f>IF(AND(C5404&lt;&gt;"",COUNTIF('3.工程情報'!$C$6:$C$501,C5404)=0),"工程記号が3.工程情報に存在しません。","")</f>
        <v/>
      </c>
    </row>
    <row r="5405" spans="2:10" ht="18" customHeight="1">
      <c r="B5405" s="166"/>
      <c r="C5405" s="165"/>
      <c r="D5405" s="12" t="str">
        <f>IF(C5405="","",VLOOKUP(C5405,'3.工程情報'!$C$6:$D$501,2,FALSE))</f>
        <v/>
      </c>
      <c r="E5405" s="165"/>
      <c r="F5405" s="170"/>
      <c r="G5405" s="189" t="str">
        <f t="shared" si="84"/>
        <v/>
      </c>
      <c r="H5405" s="19"/>
      <c r="I5405" s="19"/>
      <c r="J5405" s="176" t="str">
        <f>IF(AND(C5405&lt;&gt;"",COUNTIF('3.工程情報'!$C$6:$C$501,C5405)=0),"工程記号が3.工程情報に存在しません。","")</f>
        <v/>
      </c>
    </row>
    <row r="5406" spans="2:10" ht="18" customHeight="1">
      <c r="B5406" s="166"/>
      <c r="C5406" s="165"/>
      <c r="D5406" s="12" t="str">
        <f>IF(C5406="","",VLOOKUP(C5406,'3.工程情報'!$C$6:$D$501,2,FALSE))</f>
        <v/>
      </c>
      <c r="E5406" s="165"/>
      <c r="F5406" s="170"/>
      <c r="G5406" s="189" t="str">
        <f t="shared" si="84"/>
        <v/>
      </c>
      <c r="H5406" s="19"/>
      <c r="I5406" s="19"/>
      <c r="J5406" s="176" t="str">
        <f>IF(AND(C5406&lt;&gt;"",COUNTIF('3.工程情報'!$C$6:$C$501,C5406)=0),"工程記号が3.工程情報に存在しません。","")</f>
        <v/>
      </c>
    </row>
    <row r="5407" spans="2:10" ht="18" customHeight="1">
      <c r="B5407" s="166"/>
      <c r="C5407" s="165"/>
      <c r="D5407" s="12" t="str">
        <f>IF(C5407="","",VLOOKUP(C5407,'3.工程情報'!$C$6:$D$501,2,FALSE))</f>
        <v/>
      </c>
      <c r="E5407" s="165"/>
      <c r="F5407" s="170"/>
      <c r="G5407" s="189" t="str">
        <f t="shared" si="84"/>
        <v/>
      </c>
      <c r="H5407" s="19"/>
      <c r="I5407" s="19"/>
      <c r="J5407" s="176" t="str">
        <f>IF(AND(C5407&lt;&gt;"",COUNTIF('3.工程情報'!$C$6:$C$501,C5407)=0),"工程記号が3.工程情報に存在しません。","")</f>
        <v/>
      </c>
    </row>
    <row r="5408" spans="2:10" ht="18" customHeight="1">
      <c r="B5408" s="166"/>
      <c r="C5408" s="165"/>
      <c r="D5408" s="12" t="str">
        <f>IF(C5408="","",VLOOKUP(C5408,'3.工程情報'!$C$6:$D$501,2,FALSE))</f>
        <v/>
      </c>
      <c r="E5408" s="165"/>
      <c r="F5408" s="170"/>
      <c r="G5408" s="189" t="str">
        <f t="shared" si="84"/>
        <v/>
      </c>
      <c r="H5408" s="19"/>
      <c r="I5408" s="19"/>
      <c r="J5408" s="176" t="str">
        <f>IF(AND(C5408&lt;&gt;"",COUNTIF('3.工程情報'!$C$6:$C$501,C5408)=0),"工程記号が3.工程情報に存在しません。","")</f>
        <v/>
      </c>
    </row>
    <row r="5409" spans="2:10" ht="18" customHeight="1">
      <c r="B5409" s="166"/>
      <c r="C5409" s="165"/>
      <c r="D5409" s="12" t="str">
        <f>IF(C5409="","",VLOOKUP(C5409,'3.工程情報'!$C$6:$D$501,2,FALSE))</f>
        <v/>
      </c>
      <c r="E5409" s="165"/>
      <c r="F5409" s="170"/>
      <c r="G5409" s="189" t="str">
        <f t="shared" si="84"/>
        <v/>
      </c>
      <c r="H5409" s="19"/>
      <c r="I5409" s="19"/>
      <c r="J5409" s="176" t="str">
        <f>IF(AND(C5409&lt;&gt;"",COUNTIF('3.工程情報'!$C$6:$C$501,C5409)=0),"工程記号が3.工程情報に存在しません。","")</f>
        <v/>
      </c>
    </row>
    <row r="5410" spans="2:10" ht="18" customHeight="1">
      <c r="B5410" s="166"/>
      <c r="C5410" s="165"/>
      <c r="D5410" s="12" t="str">
        <f>IF(C5410="","",VLOOKUP(C5410,'3.工程情報'!$C$6:$D$501,2,FALSE))</f>
        <v/>
      </c>
      <c r="E5410" s="165"/>
      <c r="F5410" s="170"/>
      <c r="G5410" s="189" t="str">
        <f t="shared" si="84"/>
        <v/>
      </c>
      <c r="H5410" s="19"/>
      <c r="I5410" s="19"/>
      <c r="J5410" s="176" t="str">
        <f>IF(AND(C5410&lt;&gt;"",COUNTIF('3.工程情報'!$C$6:$C$501,C5410)=0),"工程記号が3.工程情報に存在しません。","")</f>
        <v/>
      </c>
    </row>
    <row r="5411" spans="2:10" ht="18" customHeight="1">
      <c r="B5411" s="166"/>
      <c r="C5411" s="165"/>
      <c r="D5411" s="12" t="str">
        <f>IF(C5411="","",VLOOKUP(C5411,'3.工程情報'!$C$6:$D$501,2,FALSE))</f>
        <v/>
      </c>
      <c r="E5411" s="165"/>
      <c r="F5411" s="170"/>
      <c r="G5411" s="189" t="str">
        <f t="shared" si="84"/>
        <v/>
      </c>
      <c r="H5411" s="19"/>
      <c r="I5411" s="19"/>
      <c r="J5411" s="176" t="str">
        <f>IF(AND(C5411&lt;&gt;"",COUNTIF('3.工程情報'!$C$6:$C$501,C5411)=0),"工程記号が3.工程情報に存在しません。","")</f>
        <v/>
      </c>
    </row>
    <row r="5412" spans="2:10" ht="18" customHeight="1">
      <c r="B5412" s="166"/>
      <c r="C5412" s="165"/>
      <c r="D5412" s="12" t="str">
        <f>IF(C5412="","",VLOOKUP(C5412,'3.工程情報'!$C$6:$D$501,2,FALSE))</f>
        <v/>
      </c>
      <c r="E5412" s="165"/>
      <c r="F5412" s="170"/>
      <c r="G5412" s="189" t="str">
        <f t="shared" si="84"/>
        <v/>
      </c>
      <c r="H5412" s="19"/>
      <c r="I5412" s="19"/>
      <c r="J5412" s="176" t="str">
        <f>IF(AND(C5412&lt;&gt;"",COUNTIF('3.工程情報'!$C$6:$C$501,C5412)=0),"工程記号が3.工程情報に存在しません。","")</f>
        <v/>
      </c>
    </row>
    <row r="5413" spans="2:10" ht="18" customHeight="1">
      <c r="B5413" s="166"/>
      <c r="C5413" s="165"/>
      <c r="D5413" s="12" t="str">
        <f>IF(C5413="","",VLOOKUP(C5413,'3.工程情報'!$C$6:$D$501,2,FALSE))</f>
        <v/>
      </c>
      <c r="E5413" s="165"/>
      <c r="F5413" s="170"/>
      <c r="G5413" s="189" t="str">
        <f t="shared" si="84"/>
        <v/>
      </c>
      <c r="H5413" s="19"/>
      <c r="I5413" s="19"/>
      <c r="J5413" s="176" t="str">
        <f>IF(AND(C5413&lt;&gt;"",COUNTIF('3.工程情報'!$C$6:$C$501,C5413)=0),"工程記号が3.工程情報に存在しません。","")</f>
        <v/>
      </c>
    </row>
    <row r="5414" spans="2:10" ht="18" customHeight="1">
      <c r="B5414" s="166"/>
      <c r="C5414" s="165"/>
      <c r="D5414" s="12" t="str">
        <f>IF(C5414="","",VLOOKUP(C5414,'3.工程情報'!$C$6:$D$501,2,FALSE))</f>
        <v/>
      </c>
      <c r="E5414" s="165"/>
      <c r="F5414" s="170"/>
      <c r="G5414" s="189" t="str">
        <f t="shared" si="84"/>
        <v/>
      </c>
      <c r="H5414" s="19"/>
      <c r="I5414" s="19"/>
      <c r="J5414" s="176" t="str">
        <f>IF(AND(C5414&lt;&gt;"",COUNTIF('3.工程情報'!$C$6:$C$501,C5414)=0),"工程記号が3.工程情報に存在しません。","")</f>
        <v/>
      </c>
    </row>
    <row r="5415" spans="2:10" ht="18" customHeight="1">
      <c r="B5415" s="166"/>
      <c r="C5415" s="165"/>
      <c r="D5415" s="12" t="str">
        <f>IF(C5415="","",VLOOKUP(C5415,'3.工程情報'!$C$6:$D$501,2,FALSE))</f>
        <v/>
      </c>
      <c r="E5415" s="165"/>
      <c r="F5415" s="170"/>
      <c r="G5415" s="189" t="str">
        <f t="shared" si="84"/>
        <v/>
      </c>
      <c r="H5415" s="19"/>
      <c r="I5415" s="19"/>
      <c r="J5415" s="176" t="str">
        <f>IF(AND(C5415&lt;&gt;"",COUNTIF('3.工程情報'!$C$6:$C$501,C5415)=0),"工程記号が3.工程情報に存在しません。","")</f>
        <v/>
      </c>
    </row>
    <row r="5416" spans="2:10" ht="18" customHeight="1">
      <c r="B5416" s="166"/>
      <c r="C5416" s="165"/>
      <c r="D5416" s="12" t="str">
        <f>IF(C5416="","",VLOOKUP(C5416,'3.工程情報'!$C$6:$D$501,2,FALSE))</f>
        <v/>
      </c>
      <c r="E5416" s="165"/>
      <c r="F5416" s="170"/>
      <c r="G5416" s="189" t="str">
        <f t="shared" si="84"/>
        <v/>
      </c>
      <c r="H5416" s="19"/>
      <c r="I5416" s="19"/>
      <c r="J5416" s="176" t="str">
        <f>IF(AND(C5416&lt;&gt;"",COUNTIF('3.工程情報'!$C$6:$C$501,C5416)=0),"工程記号が3.工程情報に存在しません。","")</f>
        <v/>
      </c>
    </row>
    <row r="5417" spans="2:10" ht="18" customHeight="1">
      <c r="B5417" s="166"/>
      <c r="C5417" s="165"/>
      <c r="D5417" s="12" t="str">
        <f>IF(C5417="","",VLOOKUP(C5417,'3.工程情報'!$C$6:$D$501,2,FALSE))</f>
        <v/>
      </c>
      <c r="E5417" s="165"/>
      <c r="F5417" s="170"/>
      <c r="G5417" s="189" t="str">
        <f t="shared" si="84"/>
        <v/>
      </c>
      <c r="H5417" s="19"/>
      <c r="I5417" s="19"/>
      <c r="J5417" s="176" t="str">
        <f>IF(AND(C5417&lt;&gt;"",COUNTIF('3.工程情報'!$C$6:$C$501,C5417)=0),"工程記号が3.工程情報に存在しません。","")</f>
        <v/>
      </c>
    </row>
    <row r="5418" spans="2:10" ht="18" customHeight="1">
      <c r="B5418" s="166"/>
      <c r="C5418" s="165"/>
      <c r="D5418" s="12" t="str">
        <f>IF(C5418="","",VLOOKUP(C5418,'3.工程情報'!$C$6:$D$501,2,FALSE))</f>
        <v/>
      </c>
      <c r="E5418" s="165"/>
      <c r="F5418" s="170"/>
      <c r="G5418" s="189" t="str">
        <f t="shared" si="84"/>
        <v/>
      </c>
      <c r="H5418" s="19"/>
      <c r="I5418" s="19"/>
      <c r="J5418" s="176" t="str">
        <f>IF(AND(C5418&lt;&gt;"",COUNTIF('3.工程情報'!$C$6:$C$501,C5418)=0),"工程記号が3.工程情報に存在しません。","")</f>
        <v/>
      </c>
    </row>
    <row r="5419" spans="2:10" ht="18" customHeight="1">
      <c r="B5419" s="166"/>
      <c r="C5419" s="165"/>
      <c r="D5419" s="12" t="str">
        <f>IF(C5419="","",VLOOKUP(C5419,'3.工程情報'!$C$6:$D$501,2,FALSE))</f>
        <v/>
      </c>
      <c r="E5419" s="165"/>
      <c r="F5419" s="170"/>
      <c r="G5419" s="189" t="str">
        <f t="shared" si="84"/>
        <v/>
      </c>
      <c r="H5419" s="19"/>
      <c r="I5419" s="19"/>
      <c r="J5419" s="176" t="str">
        <f>IF(AND(C5419&lt;&gt;"",COUNTIF('3.工程情報'!$C$6:$C$501,C5419)=0),"工程記号が3.工程情報に存在しません。","")</f>
        <v/>
      </c>
    </row>
    <row r="5420" spans="2:10" ht="18" customHeight="1">
      <c r="B5420" s="166"/>
      <c r="C5420" s="165"/>
      <c r="D5420" s="12" t="str">
        <f>IF(C5420="","",VLOOKUP(C5420,'3.工程情報'!$C$6:$D$501,2,FALSE))</f>
        <v/>
      </c>
      <c r="E5420" s="165"/>
      <c r="F5420" s="170"/>
      <c r="G5420" s="189" t="str">
        <f t="shared" si="84"/>
        <v/>
      </c>
      <c r="H5420" s="19"/>
      <c r="I5420" s="19"/>
      <c r="J5420" s="176" t="str">
        <f>IF(AND(C5420&lt;&gt;"",COUNTIF('3.工程情報'!$C$6:$C$501,C5420)=0),"工程記号が3.工程情報に存在しません。","")</f>
        <v/>
      </c>
    </row>
    <row r="5421" spans="2:10" ht="18" customHeight="1">
      <c r="B5421" s="166"/>
      <c r="C5421" s="165"/>
      <c r="D5421" s="12" t="str">
        <f>IF(C5421="","",VLOOKUP(C5421,'3.工程情報'!$C$6:$D$501,2,FALSE))</f>
        <v/>
      </c>
      <c r="E5421" s="165"/>
      <c r="F5421" s="170"/>
      <c r="G5421" s="189" t="str">
        <f t="shared" si="84"/>
        <v/>
      </c>
      <c r="H5421" s="19"/>
      <c r="I5421" s="19"/>
      <c r="J5421" s="176" t="str">
        <f>IF(AND(C5421&lt;&gt;"",COUNTIF('3.工程情報'!$C$6:$C$501,C5421)=0),"工程記号が3.工程情報に存在しません。","")</f>
        <v/>
      </c>
    </row>
    <row r="5422" spans="2:10" ht="18" customHeight="1">
      <c r="B5422" s="166"/>
      <c r="C5422" s="165"/>
      <c r="D5422" s="12" t="str">
        <f>IF(C5422="","",VLOOKUP(C5422,'3.工程情報'!$C$6:$D$501,2,FALSE))</f>
        <v/>
      </c>
      <c r="E5422" s="165"/>
      <c r="F5422" s="170"/>
      <c r="G5422" s="189" t="str">
        <f t="shared" si="84"/>
        <v/>
      </c>
      <c r="H5422" s="19"/>
      <c r="I5422" s="19"/>
      <c r="J5422" s="176" t="str">
        <f>IF(AND(C5422&lt;&gt;"",COUNTIF('3.工程情報'!$C$6:$C$501,C5422)=0),"工程記号が3.工程情報に存在しません。","")</f>
        <v/>
      </c>
    </row>
    <row r="5423" spans="2:10" ht="18" customHeight="1">
      <c r="B5423" s="166"/>
      <c r="C5423" s="165"/>
      <c r="D5423" s="12" t="str">
        <f>IF(C5423="","",VLOOKUP(C5423,'3.工程情報'!$C$6:$D$501,2,FALSE))</f>
        <v/>
      </c>
      <c r="E5423" s="165"/>
      <c r="F5423" s="170"/>
      <c r="G5423" s="189" t="str">
        <f t="shared" si="84"/>
        <v/>
      </c>
      <c r="H5423" s="19"/>
      <c r="I5423" s="19"/>
      <c r="J5423" s="176" t="str">
        <f>IF(AND(C5423&lt;&gt;"",COUNTIF('3.工程情報'!$C$6:$C$501,C5423)=0),"工程記号が3.工程情報に存在しません。","")</f>
        <v/>
      </c>
    </row>
    <row r="5424" spans="2:10" ht="18" customHeight="1">
      <c r="B5424" s="166"/>
      <c r="C5424" s="165"/>
      <c r="D5424" s="12" t="str">
        <f>IF(C5424="","",VLOOKUP(C5424,'3.工程情報'!$C$6:$D$501,2,FALSE))</f>
        <v/>
      </c>
      <c r="E5424" s="165"/>
      <c r="F5424" s="170"/>
      <c r="G5424" s="189" t="str">
        <f t="shared" si="84"/>
        <v/>
      </c>
      <c r="H5424" s="19"/>
      <c r="I5424" s="19"/>
      <c r="J5424" s="176" t="str">
        <f>IF(AND(C5424&lt;&gt;"",COUNTIF('3.工程情報'!$C$6:$C$501,C5424)=0),"工程記号が3.工程情報に存在しません。","")</f>
        <v/>
      </c>
    </row>
    <row r="5425" spans="2:10" ht="18" customHeight="1">
      <c r="B5425" s="166"/>
      <c r="C5425" s="165"/>
      <c r="D5425" s="12" t="str">
        <f>IF(C5425="","",VLOOKUP(C5425,'3.工程情報'!$C$6:$D$501,2,FALSE))</f>
        <v/>
      </c>
      <c r="E5425" s="165"/>
      <c r="F5425" s="170"/>
      <c r="G5425" s="189" t="str">
        <f t="shared" si="84"/>
        <v/>
      </c>
      <c r="H5425" s="19"/>
      <c r="I5425" s="19"/>
      <c r="J5425" s="176" t="str">
        <f>IF(AND(C5425&lt;&gt;"",COUNTIF('3.工程情報'!$C$6:$C$501,C5425)=0),"工程記号が3.工程情報に存在しません。","")</f>
        <v/>
      </c>
    </row>
    <row r="5426" spans="2:10" ht="18" customHeight="1">
      <c r="B5426" s="166"/>
      <c r="C5426" s="165"/>
      <c r="D5426" s="12" t="str">
        <f>IF(C5426="","",VLOOKUP(C5426,'3.工程情報'!$C$6:$D$501,2,FALSE))</f>
        <v/>
      </c>
      <c r="E5426" s="165"/>
      <c r="F5426" s="170"/>
      <c r="G5426" s="189" t="str">
        <f t="shared" si="84"/>
        <v/>
      </c>
      <c r="H5426" s="19"/>
      <c r="I5426" s="19"/>
      <c r="J5426" s="176" t="str">
        <f>IF(AND(C5426&lt;&gt;"",COUNTIF('3.工程情報'!$C$6:$C$501,C5426)=0),"工程記号が3.工程情報に存在しません。","")</f>
        <v/>
      </c>
    </row>
    <row r="5427" spans="2:10" ht="18" customHeight="1">
      <c r="B5427" s="166"/>
      <c r="C5427" s="165"/>
      <c r="D5427" s="12" t="str">
        <f>IF(C5427="","",VLOOKUP(C5427,'3.工程情報'!$C$6:$D$501,2,FALSE))</f>
        <v/>
      </c>
      <c r="E5427" s="165"/>
      <c r="F5427" s="170"/>
      <c r="G5427" s="189" t="str">
        <f t="shared" si="84"/>
        <v/>
      </c>
      <c r="H5427" s="19"/>
      <c r="I5427" s="19"/>
      <c r="J5427" s="176" t="str">
        <f>IF(AND(C5427&lt;&gt;"",COUNTIF('3.工程情報'!$C$6:$C$501,C5427)=0),"工程記号が3.工程情報に存在しません。","")</f>
        <v/>
      </c>
    </row>
    <row r="5428" spans="2:10" ht="18" customHeight="1">
      <c r="B5428" s="166"/>
      <c r="C5428" s="165"/>
      <c r="D5428" s="12" t="str">
        <f>IF(C5428="","",VLOOKUP(C5428,'3.工程情報'!$C$6:$D$501,2,FALSE))</f>
        <v/>
      </c>
      <c r="E5428" s="165"/>
      <c r="F5428" s="170"/>
      <c r="G5428" s="189" t="str">
        <f t="shared" si="84"/>
        <v/>
      </c>
      <c r="H5428" s="19"/>
      <c r="I5428" s="19"/>
      <c r="J5428" s="176" t="str">
        <f>IF(AND(C5428&lt;&gt;"",COUNTIF('3.工程情報'!$C$6:$C$501,C5428)=0),"工程記号が3.工程情報に存在しません。","")</f>
        <v/>
      </c>
    </row>
    <row r="5429" spans="2:10" ht="18" customHeight="1">
      <c r="B5429" s="166"/>
      <c r="C5429" s="165"/>
      <c r="D5429" s="12" t="str">
        <f>IF(C5429="","",VLOOKUP(C5429,'3.工程情報'!$C$6:$D$501,2,FALSE))</f>
        <v/>
      </c>
      <c r="E5429" s="165"/>
      <c r="F5429" s="170"/>
      <c r="G5429" s="189" t="str">
        <f t="shared" si="84"/>
        <v/>
      </c>
      <c r="H5429" s="19"/>
      <c r="I5429" s="19"/>
      <c r="J5429" s="176" t="str">
        <f>IF(AND(C5429&lt;&gt;"",COUNTIF('3.工程情報'!$C$6:$C$501,C5429)=0),"工程記号が3.工程情報に存在しません。","")</f>
        <v/>
      </c>
    </row>
    <row r="5430" spans="2:10" ht="18" customHeight="1">
      <c r="B5430" s="166"/>
      <c r="C5430" s="165"/>
      <c r="D5430" s="12" t="str">
        <f>IF(C5430="","",VLOOKUP(C5430,'3.工程情報'!$C$6:$D$501,2,FALSE))</f>
        <v/>
      </c>
      <c r="E5430" s="165"/>
      <c r="F5430" s="170"/>
      <c r="G5430" s="189" t="str">
        <f t="shared" si="84"/>
        <v/>
      </c>
      <c r="H5430" s="19"/>
      <c r="I5430" s="19"/>
      <c r="J5430" s="176" t="str">
        <f>IF(AND(C5430&lt;&gt;"",COUNTIF('3.工程情報'!$C$6:$C$501,C5430)=0),"工程記号が3.工程情報に存在しません。","")</f>
        <v/>
      </c>
    </row>
    <row r="5431" spans="2:10" ht="18" customHeight="1">
      <c r="B5431" s="166"/>
      <c r="C5431" s="165"/>
      <c r="D5431" s="12" t="str">
        <f>IF(C5431="","",VLOOKUP(C5431,'3.工程情報'!$C$6:$D$501,2,FALSE))</f>
        <v/>
      </c>
      <c r="E5431" s="165"/>
      <c r="F5431" s="170"/>
      <c r="G5431" s="189" t="str">
        <f t="shared" si="84"/>
        <v/>
      </c>
      <c r="H5431" s="19"/>
      <c r="I5431" s="19"/>
      <c r="J5431" s="176" t="str">
        <f>IF(AND(C5431&lt;&gt;"",COUNTIF('3.工程情報'!$C$6:$C$501,C5431)=0),"工程記号が3.工程情報に存在しません。","")</f>
        <v/>
      </c>
    </row>
    <row r="5432" spans="2:10" ht="18" customHeight="1">
      <c r="B5432" s="166"/>
      <c r="C5432" s="165"/>
      <c r="D5432" s="12" t="str">
        <f>IF(C5432="","",VLOOKUP(C5432,'3.工程情報'!$C$6:$D$501,2,FALSE))</f>
        <v/>
      </c>
      <c r="E5432" s="165"/>
      <c r="F5432" s="170"/>
      <c r="G5432" s="189" t="str">
        <f t="shared" si="84"/>
        <v/>
      </c>
      <c r="H5432" s="19"/>
      <c r="I5432" s="19"/>
      <c r="J5432" s="176" t="str">
        <f>IF(AND(C5432&lt;&gt;"",COUNTIF('3.工程情報'!$C$6:$C$501,C5432)=0),"工程記号が3.工程情報に存在しません。","")</f>
        <v/>
      </c>
    </row>
    <row r="5433" spans="2:10" ht="18" customHeight="1">
      <c r="B5433" s="166"/>
      <c r="C5433" s="165"/>
      <c r="D5433" s="12" t="str">
        <f>IF(C5433="","",VLOOKUP(C5433,'3.工程情報'!$C$6:$D$501,2,FALSE))</f>
        <v/>
      </c>
      <c r="E5433" s="165"/>
      <c r="F5433" s="170"/>
      <c r="G5433" s="189" t="str">
        <f t="shared" si="84"/>
        <v/>
      </c>
      <c r="H5433" s="19"/>
      <c r="I5433" s="19"/>
      <c r="J5433" s="176" t="str">
        <f>IF(AND(C5433&lt;&gt;"",COUNTIF('3.工程情報'!$C$6:$C$501,C5433)=0),"工程記号が3.工程情報に存在しません。","")</f>
        <v/>
      </c>
    </row>
    <row r="5434" spans="2:10" ht="18" customHeight="1">
      <c r="B5434" s="166"/>
      <c r="C5434" s="165"/>
      <c r="D5434" s="12" t="str">
        <f>IF(C5434="","",VLOOKUP(C5434,'3.工程情報'!$C$6:$D$501,2,FALSE))</f>
        <v/>
      </c>
      <c r="E5434" s="165"/>
      <c r="F5434" s="170"/>
      <c r="G5434" s="189" t="str">
        <f t="shared" si="84"/>
        <v/>
      </c>
      <c r="H5434" s="19"/>
      <c r="I5434" s="19"/>
      <c r="J5434" s="176" t="str">
        <f>IF(AND(C5434&lt;&gt;"",COUNTIF('3.工程情報'!$C$6:$C$501,C5434)=0),"工程記号が3.工程情報に存在しません。","")</f>
        <v/>
      </c>
    </row>
    <row r="5435" spans="2:10" ht="18" customHeight="1">
      <c r="B5435" s="166"/>
      <c r="C5435" s="165"/>
      <c r="D5435" s="12" t="str">
        <f>IF(C5435="","",VLOOKUP(C5435,'3.工程情報'!$C$6:$D$501,2,FALSE))</f>
        <v/>
      </c>
      <c r="E5435" s="165"/>
      <c r="F5435" s="170"/>
      <c r="G5435" s="189" t="str">
        <f t="shared" si="84"/>
        <v/>
      </c>
      <c r="H5435" s="19"/>
      <c r="I5435" s="19"/>
      <c r="J5435" s="176" t="str">
        <f>IF(AND(C5435&lt;&gt;"",COUNTIF('3.工程情報'!$C$6:$C$501,C5435)=0),"工程記号が3.工程情報に存在しません。","")</f>
        <v/>
      </c>
    </row>
    <row r="5436" spans="2:10" ht="18" customHeight="1">
      <c r="B5436" s="166"/>
      <c r="C5436" s="165"/>
      <c r="D5436" s="12" t="str">
        <f>IF(C5436="","",VLOOKUP(C5436,'3.工程情報'!$C$6:$D$501,2,FALSE))</f>
        <v/>
      </c>
      <c r="E5436" s="165"/>
      <c r="F5436" s="170"/>
      <c r="G5436" s="189" t="str">
        <f t="shared" si="84"/>
        <v/>
      </c>
      <c r="H5436" s="19"/>
      <c r="I5436" s="19"/>
      <c r="J5436" s="176" t="str">
        <f>IF(AND(C5436&lt;&gt;"",COUNTIF('3.工程情報'!$C$6:$C$501,C5436)=0),"工程記号が3.工程情報に存在しません。","")</f>
        <v/>
      </c>
    </row>
    <row r="5437" spans="2:10" ht="18" customHeight="1">
      <c r="B5437" s="166"/>
      <c r="C5437" s="165"/>
      <c r="D5437" s="12" t="str">
        <f>IF(C5437="","",VLOOKUP(C5437,'3.工程情報'!$C$6:$D$501,2,FALSE))</f>
        <v/>
      </c>
      <c r="E5437" s="165"/>
      <c r="F5437" s="170"/>
      <c r="G5437" s="189" t="str">
        <f t="shared" si="84"/>
        <v/>
      </c>
      <c r="H5437" s="19"/>
      <c r="I5437" s="19"/>
      <c r="J5437" s="176" t="str">
        <f>IF(AND(C5437&lt;&gt;"",COUNTIF('3.工程情報'!$C$6:$C$501,C5437)=0),"工程記号が3.工程情報に存在しません。","")</f>
        <v/>
      </c>
    </row>
    <row r="5438" spans="2:10" ht="18" customHeight="1">
      <c r="B5438" s="166"/>
      <c r="C5438" s="165"/>
      <c r="D5438" s="12" t="str">
        <f>IF(C5438="","",VLOOKUP(C5438,'3.工程情報'!$C$6:$D$501,2,FALSE))</f>
        <v/>
      </c>
      <c r="E5438" s="165"/>
      <c r="F5438" s="170"/>
      <c r="G5438" s="189" t="str">
        <f t="shared" si="84"/>
        <v/>
      </c>
      <c r="H5438" s="19"/>
      <c r="I5438" s="19"/>
      <c r="J5438" s="176" t="str">
        <f>IF(AND(C5438&lt;&gt;"",COUNTIF('3.工程情報'!$C$6:$C$501,C5438)=0),"工程記号が3.工程情報に存在しません。","")</f>
        <v/>
      </c>
    </row>
    <row r="5439" spans="2:10" ht="18" customHeight="1">
      <c r="B5439" s="166"/>
      <c r="C5439" s="165"/>
      <c r="D5439" s="12" t="str">
        <f>IF(C5439="","",VLOOKUP(C5439,'3.工程情報'!$C$6:$D$501,2,FALSE))</f>
        <v/>
      </c>
      <c r="E5439" s="165"/>
      <c r="F5439" s="170"/>
      <c r="G5439" s="189" t="str">
        <f t="shared" si="84"/>
        <v/>
      </c>
      <c r="H5439" s="19"/>
      <c r="I5439" s="19"/>
      <c r="J5439" s="176" t="str">
        <f>IF(AND(C5439&lt;&gt;"",COUNTIF('3.工程情報'!$C$6:$C$501,C5439)=0),"工程記号が3.工程情報に存在しません。","")</f>
        <v/>
      </c>
    </row>
    <row r="5440" spans="2:10" ht="18" customHeight="1">
      <c r="B5440" s="166"/>
      <c r="C5440" s="165"/>
      <c r="D5440" s="12" t="str">
        <f>IF(C5440="","",VLOOKUP(C5440,'3.工程情報'!$C$6:$D$501,2,FALSE))</f>
        <v/>
      </c>
      <c r="E5440" s="165"/>
      <c r="F5440" s="170"/>
      <c r="G5440" s="189" t="str">
        <f t="shared" si="84"/>
        <v/>
      </c>
      <c r="H5440" s="19"/>
      <c r="I5440" s="19"/>
      <c r="J5440" s="176" t="str">
        <f>IF(AND(C5440&lt;&gt;"",COUNTIF('3.工程情報'!$C$6:$C$501,C5440)=0),"工程記号が3.工程情報に存在しません。","")</f>
        <v/>
      </c>
    </row>
    <row r="5441" spans="2:10" ht="18" customHeight="1">
      <c r="B5441" s="166"/>
      <c r="C5441" s="165"/>
      <c r="D5441" s="12" t="str">
        <f>IF(C5441="","",VLOOKUP(C5441,'3.工程情報'!$C$6:$D$501,2,FALSE))</f>
        <v/>
      </c>
      <c r="E5441" s="165"/>
      <c r="F5441" s="170"/>
      <c r="G5441" s="189" t="str">
        <f t="shared" si="84"/>
        <v/>
      </c>
      <c r="H5441" s="19"/>
      <c r="I5441" s="19"/>
      <c r="J5441" s="176" t="str">
        <f>IF(AND(C5441&lt;&gt;"",COUNTIF('3.工程情報'!$C$6:$C$501,C5441)=0),"工程記号が3.工程情報に存在しません。","")</f>
        <v/>
      </c>
    </row>
    <row r="5442" spans="2:10" ht="18" customHeight="1">
      <c r="B5442" s="166"/>
      <c r="C5442" s="165"/>
      <c r="D5442" s="12" t="str">
        <f>IF(C5442="","",VLOOKUP(C5442,'3.工程情報'!$C$6:$D$501,2,FALSE))</f>
        <v/>
      </c>
      <c r="E5442" s="165"/>
      <c r="F5442" s="170"/>
      <c r="G5442" s="189" t="str">
        <f t="shared" si="84"/>
        <v/>
      </c>
      <c r="H5442" s="19"/>
      <c r="I5442" s="19"/>
      <c r="J5442" s="176" t="str">
        <f>IF(AND(C5442&lt;&gt;"",COUNTIF('3.工程情報'!$C$6:$C$501,C5442)=0),"工程記号が3.工程情報に存在しません。","")</f>
        <v/>
      </c>
    </row>
    <row r="5443" spans="2:10" ht="18" customHeight="1">
      <c r="B5443" s="166"/>
      <c r="C5443" s="165"/>
      <c r="D5443" s="12" t="str">
        <f>IF(C5443="","",VLOOKUP(C5443,'3.工程情報'!$C$6:$D$501,2,FALSE))</f>
        <v/>
      </c>
      <c r="E5443" s="165"/>
      <c r="F5443" s="170"/>
      <c r="G5443" s="189" t="str">
        <f t="shared" si="84"/>
        <v/>
      </c>
      <c r="H5443" s="19"/>
      <c r="I5443" s="19"/>
      <c r="J5443" s="176" t="str">
        <f>IF(AND(C5443&lt;&gt;"",COUNTIF('3.工程情報'!$C$6:$C$501,C5443)=0),"工程記号が3.工程情報に存在しません。","")</f>
        <v/>
      </c>
    </row>
    <row r="5444" spans="2:10" ht="18" customHeight="1">
      <c r="B5444" s="166"/>
      <c r="C5444" s="165"/>
      <c r="D5444" s="12" t="str">
        <f>IF(C5444="","",VLOOKUP(C5444,'3.工程情報'!$C$6:$D$501,2,FALSE))</f>
        <v/>
      </c>
      <c r="E5444" s="165"/>
      <c r="F5444" s="170"/>
      <c r="G5444" s="189" t="str">
        <f t="shared" si="84"/>
        <v/>
      </c>
      <c r="H5444" s="19"/>
      <c r="I5444" s="19"/>
      <c r="J5444" s="176" t="str">
        <f>IF(AND(C5444&lt;&gt;"",COUNTIF('3.工程情報'!$C$6:$C$501,C5444)=0),"工程記号が3.工程情報に存在しません。","")</f>
        <v/>
      </c>
    </row>
    <row r="5445" spans="2:10" ht="18" customHeight="1">
      <c r="B5445" s="166"/>
      <c r="C5445" s="165"/>
      <c r="D5445" s="12" t="str">
        <f>IF(C5445="","",VLOOKUP(C5445,'3.工程情報'!$C$6:$D$501,2,FALSE))</f>
        <v/>
      </c>
      <c r="E5445" s="165"/>
      <c r="F5445" s="170"/>
      <c r="G5445" s="189" t="str">
        <f t="shared" si="84"/>
        <v/>
      </c>
      <c r="H5445" s="19"/>
      <c r="I5445" s="19"/>
      <c r="J5445" s="176" t="str">
        <f>IF(AND(C5445&lt;&gt;"",COUNTIF('3.工程情報'!$C$6:$C$501,C5445)=0),"工程記号が3.工程情報に存在しません。","")</f>
        <v/>
      </c>
    </row>
    <row r="5446" spans="2:10" ht="18" customHeight="1">
      <c r="B5446" s="166"/>
      <c r="C5446" s="165"/>
      <c r="D5446" s="12" t="str">
        <f>IF(C5446="","",VLOOKUP(C5446,'3.工程情報'!$C$6:$D$501,2,FALSE))</f>
        <v/>
      </c>
      <c r="E5446" s="165"/>
      <c r="F5446" s="170"/>
      <c r="G5446" s="189" t="str">
        <f t="shared" ref="G5446:G5509" si="85">C5446&amp;E5446</f>
        <v/>
      </c>
      <c r="H5446" s="19"/>
      <c r="I5446" s="19"/>
      <c r="J5446" s="176" t="str">
        <f>IF(AND(C5446&lt;&gt;"",COUNTIF('3.工程情報'!$C$6:$C$501,C5446)=0),"工程記号が3.工程情報に存在しません。","")</f>
        <v/>
      </c>
    </row>
    <row r="5447" spans="2:10" ht="18" customHeight="1">
      <c r="B5447" s="166"/>
      <c r="C5447" s="165"/>
      <c r="D5447" s="12" t="str">
        <f>IF(C5447="","",VLOOKUP(C5447,'3.工程情報'!$C$6:$D$501,2,FALSE))</f>
        <v/>
      </c>
      <c r="E5447" s="165"/>
      <c r="F5447" s="170"/>
      <c r="G5447" s="189" t="str">
        <f t="shared" si="85"/>
        <v/>
      </c>
      <c r="H5447" s="19"/>
      <c r="I5447" s="19"/>
      <c r="J5447" s="176" t="str">
        <f>IF(AND(C5447&lt;&gt;"",COUNTIF('3.工程情報'!$C$6:$C$501,C5447)=0),"工程記号が3.工程情報に存在しません。","")</f>
        <v/>
      </c>
    </row>
    <row r="5448" spans="2:10" ht="18" customHeight="1">
      <c r="B5448" s="166"/>
      <c r="C5448" s="165"/>
      <c r="D5448" s="12" t="str">
        <f>IF(C5448="","",VLOOKUP(C5448,'3.工程情報'!$C$6:$D$501,2,FALSE))</f>
        <v/>
      </c>
      <c r="E5448" s="165"/>
      <c r="F5448" s="170"/>
      <c r="G5448" s="189" t="str">
        <f t="shared" si="85"/>
        <v/>
      </c>
      <c r="H5448" s="19"/>
      <c r="I5448" s="19"/>
      <c r="J5448" s="176" t="str">
        <f>IF(AND(C5448&lt;&gt;"",COUNTIF('3.工程情報'!$C$6:$C$501,C5448)=0),"工程記号が3.工程情報に存在しません。","")</f>
        <v/>
      </c>
    </row>
    <row r="5449" spans="2:10" ht="18" customHeight="1">
      <c r="B5449" s="166"/>
      <c r="C5449" s="165"/>
      <c r="D5449" s="12" t="str">
        <f>IF(C5449="","",VLOOKUP(C5449,'3.工程情報'!$C$6:$D$501,2,FALSE))</f>
        <v/>
      </c>
      <c r="E5449" s="165"/>
      <c r="F5449" s="170"/>
      <c r="G5449" s="189" t="str">
        <f t="shared" si="85"/>
        <v/>
      </c>
      <c r="H5449" s="19"/>
      <c r="I5449" s="19"/>
      <c r="J5449" s="176" t="str">
        <f>IF(AND(C5449&lt;&gt;"",COUNTIF('3.工程情報'!$C$6:$C$501,C5449)=0),"工程記号が3.工程情報に存在しません。","")</f>
        <v/>
      </c>
    </row>
    <row r="5450" spans="2:10" ht="18" customHeight="1">
      <c r="B5450" s="166"/>
      <c r="C5450" s="165"/>
      <c r="D5450" s="12" t="str">
        <f>IF(C5450="","",VLOOKUP(C5450,'3.工程情報'!$C$6:$D$501,2,FALSE))</f>
        <v/>
      </c>
      <c r="E5450" s="165"/>
      <c r="F5450" s="170"/>
      <c r="G5450" s="189" t="str">
        <f t="shared" si="85"/>
        <v/>
      </c>
      <c r="H5450" s="19"/>
      <c r="I5450" s="19"/>
      <c r="J5450" s="176" t="str">
        <f>IF(AND(C5450&lt;&gt;"",COUNTIF('3.工程情報'!$C$6:$C$501,C5450)=0),"工程記号が3.工程情報に存在しません。","")</f>
        <v/>
      </c>
    </row>
    <row r="5451" spans="2:10" ht="18" customHeight="1">
      <c r="B5451" s="166"/>
      <c r="C5451" s="165"/>
      <c r="D5451" s="12" t="str">
        <f>IF(C5451="","",VLOOKUP(C5451,'3.工程情報'!$C$6:$D$501,2,FALSE))</f>
        <v/>
      </c>
      <c r="E5451" s="165"/>
      <c r="F5451" s="170"/>
      <c r="G5451" s="189" t="str">
        <f t="shared" si="85"/>
        <v/>
      </c>
      <c r="H5451" s="19"/>
      <c r="I5451" s="19"/>
      <c r="J5451" s="176" t="str">
        <f>IF(AND(C5451&lt;&gt;"",COUNTIF('3.工程情報'!$C$6:$C$501,C5451)=0),"工程記号が3.工程情報に存在しません。","")</f>
        <v/>
      </c>
    </row>
    <row r="5452" spans="2:10" ht="18" customHeight="1">
      <c r="B5452" s="166"/>
      <c r="C5452" s="165"/>
      <c r="D5452" s="12" t="str">
        <f>IF(C5452="","",VLOOKUP(C5452,'3.工程情報'!$C$6:$D$501,2,FALSE))</f>
        <v/>
      </c>
      <c r="E5452" s="165"/>
      <c r="F5452" s="170"/>
      <c r="G5452" s="189" t="str">
        <f t="shared" si="85"/>
        <v/>
      </c>
      <c r="H5452" s="19"/>
      <c r="I5452" s="19"/>
      <c r="J5452" s="176" t="str">
        <f>IF(AND(C5452&lt;&gt;"",COUNTIF('3.工程情報'!$C$6:$C$501,C5452)=0),"工程記号が3.工程情報に存在しません。","")</f>
        <v/>
      </c>
    </row>
    <row r="5453" spans="2:10" ht="18" customHeight="1">
      <c r="B5453" s="166"/>
      <c r="C5453" s="165"/>
      <c r="D5453" s="12" t="str">
        <f>IF(C5453="","",VLOOKUP(C5453,'3.工程情報'!$C$6:$D$501,2,FALSE))</f>
        <v/>
      </c>
      <c r="E5453" s="165"/>
      <c r="F5453" s="170"/>
      <c r="G5453" s="189" t="str">
        <f t="shared" si="85"/>
        <v/>
      </c>
      <c r="H5453" s="19"/>
      <c r="I5453" s="19"/>
      <c r="J5453" s="176" t="str">
        <f>IF(AND(C5453&lt;&gt;"",COUNTIF('3.工程情報'!$C$6:$C$501,C5453)=0),"工程記号が3.工程情報に存在しません。","")</f>
        <v/>
      </c>
    </row>
    <row r="5454" spans="2:10" ht="18" customHeight="1">
      <c r="B5454" s="166"/>
      <c r="C5454" s="165"/>
      <c r="D5454" s="12" t="str">
        <f>IF(C5454="","",VLOOKUP(C5454,'3.工程情報'!$C$6:$D$501,2,FALSE))</f>
        <v/>
      </c>
      <c r="E5454" s="165"/>
      <c r="F5454" s="170"/>
      <c r="G5454" s="189" t="str">
        <f t="shared" si="85"/>
        <v/>
      </c>
      <c r="H5454" s="19"/>
      <c r="I5454" s="19"/>
      <c r="J5454" s="176" t="str">
        <f>IF(AND(C5454&lt;&gt;"",COUNTIF('3.工程情報'!$C$6:$C$501,C5454)=0),"工程記号が3.工程情報に存在しません。","")</f>
        <v/>
      </c>
    </row>
    <row r="5455" spans="2:10" ht="18" customHeight="1">
      <c r="B5455" s="166"/>
      <c r="C5455" s="165"/>
      <c r="D5455" s="12" t="str">
        <f>IF(C5455="","",VLOOKUP(C5455,'3.工程情報'!$C$6:$D$501,2,FALSE))</f>
        <v/>
      </c>
      <c r="E5455" s="165"/>
      <c r="F5455" s="170"/>
      <c r="G5455" s="189" t="str">
        <f t="shared" si="85"/>
        <v/>
      </c>
      <c r="H5455" s="19"/>
      <c r="I5455" s="19"/>
      <c r="J5455" s="176" t="str">
        <f>IF(AND(C5455&lt;&gt;"",COUNTIF('3.工程情報'!$C$6:$C$501,C5455)=0),"工程記号が3.工程情報に存在しません。","")</f>
        <v/>
      </c>
    </row>
    <row r="5456" spans="2:10" ht="18" customHeight="1">
      <c r="B5456" s="166"/>
      <c r="C5456" s="165"/>
      <c r="D5456" s="12" t="str">
        <f>IF(C5456="","",VLOOKUP(C5456,'3.工程情報'!$C$6:$D$501,2,FALSE))</f>
        <v/>
      </c>
      <c r="E5456" s="165"/>
      <c r="F5456" s="170"/>
      <c r="G5456" s="189" t="str">
        <f t="shared" si="85"/>
        <v/>
      </c>
      <c r="H5456" s="19"/>
      <c r="I5456" s="19"/>
      <c r="J5456" s="176" t="str">
        <f>IF(AND(C5456&lt;&gt;"",COUNTIF('3.工程情報'!$C$6:$C$501,C5456)=0),"工程記号が3.工程情報に存在しません。","")</f>
        <v/>
      </c>
    </row>
    <row r="5457" spans="2:10" ht="18" customHeight="1">
      <c r="B5457" s="166"/>
      <c r="C5457" s="165"/>
      <c r="D5457" s="12" t="str">
        <f>IF(C5457="","",VLOOKUP(C5457,'3.工程情報'!$C$6:$D$501,2,FALSE))</f>
        <v/>
      </c>
      <c r="E5457" s="165"/>
      <c r="F5457" s="170"/>
      <c r="G5457" s="189" t="str">
        <f t="shared" si="85"/>
        <v/>
      </c>
      <c r="H5457" s="19"/>
      <c r="I5457" s="19"/>
      <c r="J5457" s="176" t="str">
        <f>IF(AND(C5457&lt;&gt;"",COUNTIF('3.工程情報'!$C$6:$C$501,C5457)=0),"工程記号が3.工程情報に存在しません。","")</f>
        <v/>
      </c>
    </row>
    <row r="5458" spans="2:10" ht="18" customHeight="1">
      <c r="B5458" s="166"/>
      <c r="C5458" s="165"/>
      <c r="D5458" s="12" t="str">
        <f>IF(C5458="","",VLOOKUP(C5458,'3.工程情報'!$C$6:$D$501,2,FALSE))</f>
        <v/>
      </c>
      <c r="E5458" s="165"/>
      <c r="F5458" s="170"/>
      <c r="G5458" s="189" t="str">
        <f t="shared" si="85"/>
        <v/>
      </c>
      <c r="H5458" s="19"/>
      <c r="I5458" s="19"/>
      <c r="J5458" s="176" t="str">
        <f>IF(AND(C5458&lt;&gt;"",COUNTIF('3.工程情報'!$C$6:$C$501,C5458)=0),"工程記号が3.工程情報に存在しません。","")</f>
        <v/>
      </c>
    </row>
    <row r="5459" spans="2:10" ht="18" customHeight="1">
      <c r="B5459" s="166"/>
      <c r="C5459" s="165"/>
      <c r="D5459" s="12" t="str">
        <f>IF(C5459="","",VLOOKUP(C5459,'3.工程情報'!$C$6:$D$501,2,FALSE))</f>
        <v/>
      </c>
      <c r="E5459" s="165"/>
      <c r="F5459" s="170"/>
      <c r="G5459" s="189" t="str">
        <f t="shared" si="85"/>
        <v/>
      </c>
      <c r="H5459" s="19"/>
      <c r="I5459" s="19"/>
      <c r="J5459" s="176" t="str">
        <f>IF(AND(C5459&lt;&gt;"",COUNTIF('3.工程情報'!$C$6:$C$501,C5459)=0),"工程記号が3.工程情報に存在しません。","")</f>
        <v/>
      </c>
    </row>
    <row r="5460" spans="2:10" ht="18" customHeight="1">
      <c r="B5460" s="166"/>
      <c r="C5460" s="165"/>
      <c r="D5460" s="12" t="str">
        <f>IF(C5460="","",VLOOKUP(C5460,'3.工程情報'!$C$6:$D$501,2,FALSE))</f>
        <v/>
      </c>
      <c r="E5460" s="165"/>
      <c r="F5460" s="170"/>
      <c r="G5460" s="189" t="str">
        <f t="shared" si="85"/>
        <v/>
      </c>
      <c r="H5460" s="19"/>
      <c r="I5460" s="19"/>
      <c r="J5460" s="176" t="str">
        <f>IF(AND(C5460&lt;&gt;"",COUNTIF('3.工程情報'!$C$6:$C$501,C5460)=0),"工程記号が3.工程情報に存在しません。","")</f>
        <v/>
      </c>
    </row>
    <row r="5461" spans="2:10" ht="18" customHeight="1">
      <c r="B5461" s="166"/>
      <c r="C5461" s="165"/>
      <c r="D5461" s="12" t="str">
        <f>IF(C5461="","",VLOOKUP(C5461,'3.工程情報'!$C$6:$D$501,2,FALSE))</f>
        <v/>
      </c>
      <c r="E5461" s="165"/>
      <c r="F5461" s="170"/>
      <c r="G5461" s="189" t="str">
        <f t="shared" si="85"/>
        <v/>
      </c>
      <c r="H5461" s="19"/>
      <c r="I5461" s="19"/>
      <c r="J5461" s="176" t="str">
        <f>IF(AND(C5461&lt;&gt;"",COUNTIF('3.工程情報'!$C$6:$C$501,C5461)=0),"工程記号が3.工程情報に存在しません。","")</f>
        <v/>
      </c>
    </row>
    <row r="5462" spans="2:10" ht="18" customHeight="1">
      <c r="B5462" s="166"/>
      <c r="C5462" s="165"/>
      <c r="D5462" s="12" t="str">
        <f>IF(C5462="","",VLOOKUP(C5462,'3.工程情報'!$C$6:$D$501,2,FALSE))</f>
        <v/>
      </c>
      <c r="E5462" s="165"/>
      <c r="F5462" s="170"/>
      <c r="G5462" s="189" t="str">
        <f t="shared" si="85"/>
        <v/>
      </c>
      <c r="H5462" s="19"/>
      <c r="I5462" s="19"/>
      <c r="J5462" s="176" t="str">
        <f>IF(AND(C5462&lt;&gt;"",COUNTIF('3.工程情報'!$C$6:$C$501,C5462)=0),"工程記号が3.工程情報に存在しません。","")</f>
        <v/>
      </c>
    </row>
    <row r="5463" spans="2:10" ht="18" customHeight="1">
      <c r="B5463" s="166"/>
      <c r="C5463" s="165"/>
      <c r="D5463" s="12" t="str">
        <f>IF(C5463="","",VLOOKUP(C5463,'3.工程情報'!$C$6:$D$501,2,FALSE))</f>
        <v/>
      </c>
      <c r="E5463" s="165"/>
      <c r="F5463" s="170"/>
      <c r="G5463" s="189" t="str">
        <f t="shared" si="85"/>
        <v/>
      </c>
      <c r="H5463" s="19"/>
      <c r="I5463" s="19"/>
      <c r="J5463" s="176" t="str">
        <f>IF(AND(C5463&lt;&gt;"",COUNTIF('3.工程情報'!$C$6:$C$501,C5463)=0),"工程記号が3.工程情報に存在しません。","")</f>
        <v/>
      </c>
    </row>
    <row r="5464" spans="2:10" ht="18" customHeight="1">
      <c r="B5464" s="166"/>
      <c r="C5464" s="165"/>
      <c r="D5464" s="12" t="str">
        <f>IF(C5464="","",VLOOKUP(C5464,'3.工程情報'!$C$6:$D$501,2,FALSE))</f>
        <v/>
      </c>
      <c r="E5464" s="165"/>
      <c r="F5464" s="170"/>
      <c r="G5464" s="189" t="str">
        <f t="shared" si="85"/>
        <v/>
      </c>
      <c r="H5464" s="19"/>
      <c r="I5464" s="19"/>
      <c r="J5464" s="176" t="str">
        <f>IF(AND(C5464&lt;&gt;"",COUNTIF('3.工程情報'!$C$6:$C$501,C5464)=0),"工程記号が3.工程情報に存在しません。","")</f>
        <v/>
      </c>
    </row>
    <row r="5465" spans="2:10" ht="18" customHeight="1">
      <c r="B5465" s="166"/>
      <c r="C5465" s="165"/>
      <c r="D5465" s="12" t="str">
        <f>IF(C5465="","",VLOOKUP(C5465,'3.工程情報'!$C$6:$D$501,2,FALSE))</f>
        <v/>
      </c>
      <c r="E5465" s="165"/>
      <c r="F5465" s="170"/>
      <c r="G5465" s="189" t="str">
        <f t="shared" si="85"/>
        <v/>
      </c>
      <c r="H5465" s="19"/>
      <c r="I5465" s="19"/>
      <c r="J5465" s="176" t="str">
        <f>IF(AND(C5465&lt;&gt;"",COUNTIF('3.工程情報'!$C$6:$C$501,C5465)=0),"工程記号が3.工程情報に存在しません。","")</f>
        <v/>
      </c>
    </row>
    <row r="5466" spans="2:10" ht="18" customHeight="1">
      <c r="B5466" s="166"/>
      <c r="C5466" s="165"/>
      <c r="D5466" s="12" t="str">
        <f>IF(C5466="","",VLOOKUP(C5466,'3.工程情報'!$C$6:$D$501,2,FALSE))</f>
        <v/>
      </c>
      <c r="E5466" s="165"/>
      <c r="F5466" s="170"/>
      <c r="G5466" s="189" t="str">
        <f t="shared" si="85"/>
        <v/>
      </c>
      <c r="H5466" s="19"/>
      <c r="I5466" s="19"/>
      <c r="J5466" s="176" t="str">
        <f>IF(AND(C5466&lt;&gt;"",COUNTIF('3.工程情報'!$C$6:$C$501,C5466)=0),"工程記号が3.工程情報に存在しません。","")</f>
        <v/>
      </c>
    </row>
    <row r="5467" spans="2:10" ht="18" customHeight="1">
      <c r="B5467" s="166"/>
      <c r="C5467" s="165"/>
      <c r="D5467" s="12" t="str">
        <f>IF(C5467="","",VLOOKUP(C5467,'3.工程情報'!$C$6:$D$501,2,FALSE))</f>
        <v/>
      </c>
      <c r="E5467" s="165"/>
      <c r="F5467" s="170"/>
      <c r="G5467" s="189" t="str">
        <f t="shared" si="85"/>
        <v/>
      </c>
      <c r="H5467" s="19"/>
      <c r="I5467" s="19"/>
      <c r="J5467" s="176" t="str">
        <f>IF(AND(C5467&lt;&gt;"",COUNTIF('3.工程情報'!$C$6:$C$501,C5467)=0),"工程記号が3.工程情報に存在しません。","")</f>
        <v/>
      </c>
    </row>
    <row r="5468" spans="2:10" ht="18" customHeight="1">
      <c r="B5468" s="166"/>
      <c r="C5468" s="165"/>
      <c r="D5468" s="12" t="str">
        <f>IF(C5468="","",VLOOKUP(C5468,'3.工程情報'!$C$6:$D$501,2,FALSE))</f>
        <v/>
      </c>
      <c r="E5468" s="165"/>
      <c r="F5468" s="170"/>
      <c r="G5468" s="189" t="str">
        <f t="shared" si="85"/>
        <v/>
      </c>
      <c r="H5468" s="19"/>
      <c r="I5468" s="19"/>
      <c r="J5468" s="176" t="str">
        <f>IF(AND(C5468&lt;&gt;"",COUNTIF('3.工程情報'!$C$6:$C$501,C5468)=0),"工程記号が3.工程情報に存在しません。","")</f>
        <v/>
      </c>
    </row>
    <row r="5469" spans="2:10" ht="18" customHeight="1">
      <c r="B5469" s="166"/>
      <c r="C5469" s="165"/>
      <c r="D5469" s="12" t="str">
        <f>IF(C5469="","",VLOOKUP(C5469,'3.工程情報'!$C$6:$D$501,2,FALSE))</f>
        <v/>
      </c>
      <c r="E5469" s="165"/>
      <c r="F5469" s="170"/>
      <c r="G5469" s="189" t="str">
        <f t="shared" si="85"/>
        <v/>
      </c>
      <c r="H5469" s="19"/>
      <c r="I5469" s="19"/>
      <c r="J5469" s="176" t="str">
        <f>IF(AND(C5469&lt;&gt;"",COUNTIF('3.工程情報'!$C$6:$C$501,C5469)=0),"工程記号が3.工程情報に存在しません。","")</f>
        <v/>
      </c>
    </row>
    <row r="5470" spans="2:10" ht="18" customHeight="1">
      <c r="B5470" s="166"/>
      <c r="C5470" s="165"/>
      <c r="D5470" s="12" t="str">
        <f>IF(C5470="","",VLOOKUP(C5470,'3.工程情報'!$C$6:$D$501,2,FALSE))</f>
        <v/>
      </c>
      <c r="E5470" s="165"/>
      <c r="F5470" s="170"/>
      <c r="G5470" s="189" t="str">
        <f t="shared" si="85"/>
        <v/>
      </c>
      <c r="H5470" s="19"/>
      <c r="I5470" s="19"/>
      <c r="J5470" s="176" t="str">
        <f>IF(AND(C5470&lt;&gt;"",COUNTIF('3.工程情報'!$C$6:$C$501,C5470)=0),"工程記号が3.工程情報に存在しません。","")</f>
        <v/>
      </c>
    </row>
    <row r="5471" spans="2:10" ht="18" customHeight="1">
      <c r="B5471" s="166"/>
      <c r="C5471" s="165"/>
      <c r="D5471" s="12" t="str">
        <f>IF(C5471="","",VLOOKUP(C5471,'3.工程情報'!$C$6:$D$501,2,FALSE))</f>
        <v/>
      </c>
      <c r="E5471" s="165"/>
      <c r="F5471" s="170"/>
      <c r="G5471" s="189" t="str">
        <f t="shared" si="85"/>
        <v/>
      </c>
      <c r="H5471" s="19"/>
      <c r="I5471" s="19"/>
      <c r="J5471" s="176" t="str">
        <f>IF(AND(C5471&lt;&gt;"",COUNTIF('3.工程情報'!$C$6:$C$501,C5471)=0),"工程記号が3.工程情報に存在しません。","")</f>
        <v/>
      </c>
    </row>
    <row r="5472" spans="2:10" ht="18" customHeight="1">
      <c r="B5472" s="166"/>
      <c r="C5472" s="165"/>
      <c r="D5472" s="12" t="str">
        <f>IF(C5472="","",VLOOKUP(C5472,'3.工程情報'!$C$6:$D$501,2,FALSE))</f>
        <v/>
      </c>
      <c r="E5472" s="165"/>
      <c r="F5472" s="170"/>
      <c r="G5472" s="189" t="str">
        <f t="shared" si="85"/>
        <v/>
      </c>
      <c r="H5472" s="19"/>
      <c r="I5472" s="19"/>
      <c r="J5472" s="176" t="str">
        <f>IF(AND(C5472&lt;&gt;"",COUNTIF('3.工程情報'!$C$6:$C$501,C5472)=0),"工程記号が3.工程情報に存在しません。","")</f>
        <v/>
      </c>
    </row>
    <row r="5473" spans="2:10" ht="18" customHeight="1">
      <c r="B5473" s="166"/>
      <c r="C5473" s="165"/>
      <c r="D5473" s="12" t="str">
        <f>IF(C5473="","",VLOOKUP(C5473,'3.工程情報'!$C$6:$D$501,2,FALSE))</f>
        <v/>
      </c>
      <c r="E5473" s="165"/>
      <c r="F5473" s="170"/>
      <c r="G5473" s="189" t="str">
        <f t="shared" si="85"/>
        <v/>
      </c>
      <c r="H5473" s="19"/>
      <c r="I5473" s="19"/>
      <c r="J5473" s="176" t="str">
        <f>IF(AND(C5473&lt;&gt;"",COUNTIF('3.工程情報'!$C$6:$C$501,C5473)=0),"工程記号が3.工程情報に存在しません。","")</f>
        <v/>
      </c>
    </row>
    <row r="5474" spans="2:10" ht="18" customHeight="1">
      <c r="B5474" s="166"/>
      <c r="C5474" s="165"/>
      <c r="D5474" s="12" t="str">
        <f>IF(C5474="","",VLOOKUP(C5474,'3.工程情報'!$C$6:$D$501,2,FALSE))</f>
        <v/>
      </c>
      <c r="E5474" s="165"/>
      <c r="F5474" s="170"/>
      <c r="G5474" s="189" t="str">
        <f t="shared" si="85"/>
        <v/>
      </c>
      <c r="H5474" s="19"/>
      <c r="I5474" s="19"/>
      <c r="J5474" s="176" t="str">
        <f>IF(AND(C5474&lt;&gt;"",COUNTIF('3.工程情報'!$C$6:$C$501,C5474)=0),"工程記号が3.工程情報に存在しません。","")</f>
        <v/>
      </c>
    </row>
    <row r="5475" spans="2:10" ht="18" customHeight="1">
      <c r="B5475" s="166"/>
      <c r="C5475" s="165"/>
      <c r="D5475" s="12" t="str">
        <f>IF(C5475="","",VLOOKUP(C5475,'3.工程情報'!$C$6:$D$501,2,FALSE))</f>
        <v/>
      </c>
      <c r="E5475" s="165"/>
      <c r="F5475" s="170"/>
      <c r="G5475" s="189" t="str">
        <f t="shared" si="85"/>
        <v/>
      </c>
      <c r="H5475" s="19"/>
      <c r="I5475" s="19"/>
      <c r="J5475" s="176" t="str">
        <f>IF(AND(C5475&lt;&gt;"",COUNTIF('3.工程情報'!$C$6:$C$501,C5475)=0),"工程記号が3.工程情報に存在しません。","")</f>
        <v/>
      </c>
    </row>
    <row r="5476" spans="2:10" ht="18" customHeight="1">
      <c r="B5476" s="166"/>
      <c r="C5476" s="165"/>
      <c r="D5476" s="12" t="str">
        <f>IF(C5476="","",VLOOKUP(C5476,'3.工程情報'!$C$6:$D$501,2,FALSE))</f>
        <v/>
      </c>
      <c r="E5476" s="165"/>
      <c r="F5476" s="170"/>
      <c r="G5476" s="189" t="str">
        <f t="shared" si="85"/>
        <v/>
      </c>
      <c r="H5476" s="19"/>
      <c r="I5476" s="19"/>
      <c r="J5476" s="176" t="str">
        <f>IF(AND(C5476&lt;&gt;"",COUNTIF('3.工程情報'!$C$6:$C$501,C5476)=0),"工程記号が3.工程情報に存在しません。","")</f>
        <v/>
      </c>
    </row>
    <row r="5477" spans="2:10" ht="18" customHeight="1">
      <c r="B5477" s="166"/>
      <c r="C5477" s="165"/>
      <c r="D5477" s="12" t="str">
        <f>IF(C5477="","",VLOOKUP(C5477,'3.工程情報'!$C$6:$D$501,2,FALSE))</f>
        <v/>
      </c>
      <c r="E5477" s="165"/>
      <c r="F5477" s="170"/>
      <c r="G5477" s="189" t="str">
        <f t="shared" si="85"/>
        <v/>
      </c>
      <c r="H5477" s="19"/>
      <c r="I5477" s="19"/>
      <c r="J5477" s="176" t="str">
        <f>IF(AND(C5477&lt;&gt;"",COUNTIF('3.工程情報'!$C$6:$C$501,C5477)=0),"工程記号が3.工程情報に存在しません。","")</f>
        <v/>
      </c>
    </row>
    <row r="5478" spans="2:10" ht="18" customHeight="1">
      <c r="B5478" s="166"/>
      <c r="C5478" s="165"/>
      <c r="D5478" s="12" t="str">
        <f>IF(C5478="","",VLOOKUP(C5478,'3.工程情報'!$C$6:$D$501,2,FALSE))</f>
        <v/>
      </c>
      <c r="E5478" s="165"/>
      <c r="F5478" s="170"/>
      <c r="G5478" s="189" t="str">
        <f t="shared" si="85"/>
        <v/>
      </c>
      <c r="H5478" s="19"/>
      <c r="I5478" s="19"/>
      <c r="J5478" s="176" t="str">
        <f>IF(AND(C5478&lt;&gt;"",COUNTIF('3.工程情報'!$C$6:$C$501,C5478)=0),"工程記号が3.工程情報に存在しません。","")</f>
        <v/>
      </c>
    </row>
    <row r="5479" spans="2:10" ht="18" customHeight="1">
      <c r="B5479" s="166"/>
      <c r="C5479" s="165"/>
      <c r="D5479" s="12" t="str">
        <f>IF(C5479="","",VLOOKUP(C5479,'3.工程情報'!$C$6:$D$501,2,FALSE))</f>
        <v/>
      </c>
      <c r="E5479" s="165"/>
      <c r="F5479" s="170"/>
      <c r="G5479" s="189" t="str">
        <f t="shared" si="85"/>
        <v/>
      </c>
      <c r="H5479" s="19"/>
      <c r="I5479" s="19"/>
      <c r="J5479" s="176" t="str">
        <f>IF(AND(C5479&lt;&gt;"",COUNTIF('3.工程情報'!$C$6:$C$501,C5479)=0),"工程記号が3.工程情報に存在しません。","")</f>
        <v/>
      </c>
    </row>
    <row r="5480" spans="2:10" ht="18" customHeight="1">
      <c r="B5480" s="166"/>
      <c r="C5480" s="165"/>
      <c r="D5480" s="12" t="str">
        <f>IF(C5480="","",VLOOKUP(C5480,'3.工程情報'!$C$6:$D$501,2,FALSE))</f>
        <v/>
      </c>
      <c r="E5480" s="165"/>
      <c r="F5480" s="170"/>
      <c r="G5480" s="189" t="str">
        <f t="shared" si="85"/>
        <v/>
      </c>
      <c r="H5480" s="19"/>
      <c r="I5480" s="19"/>
      <c r="J5480" s="176" t="str">
        <f>IF(AND(C5480&lt;&gt;"",COUNTIF('3.工程情報'!$C$6:$C$501,C5480)=0),"工程記号が3.工程情報に存在しません。","")</f>
        <v/>
      </c>
    </row>
    <row r="5481" spans="2:10" ht="18" customHeight="1">
      <c r="B5481" s="166"/>
      <c r="C5481" s="165"/>
      <c r="D5481" s="12" t="str">
        <f>IF(C5481="","",VLOOKUP(C5481,'3.工程情報'!$C$6:$D$501,2,FALSE))</f>
        <v/>
      </c>
      <c r="E5481" s="165"/>
      <c r="F5481" s="170"/>
      <c r="G5481" s="189" t="str">
        <f t="shared" si="85"/>
        <v/>
      </c>
      <c r="H5481" s="19"/>
      <c r="I5481" s="19"/>
      <c r="J5481" s="176" t="str">
        <f>IF(AND(C5481&lt;&gt;"",COUNTIF('3.工程情報'!$C$6:$C$501,C5481)=0),"工程記号が3.工程情報に存在しません。","")</f>
        <v/>
      </c>
    </row>
    <row r="5482" spans="2:10" ht="18" customHeight="1">
      <c r="B5482" s="166"/>
      <c r="C5482" s="165"/>
      <c r="D5482" s="12" t="str">
        <f>IF(C5482="","",VLOOKUP(C5482,'3.工程情報'!$C$6:$D$501,2,FALSE))</f>
        <v/>
      </c>
      <c r="E5482" s="165"/>
      <c r="F5482" s="170"/>
      <c r="G5482" s="189" t="str">
        <f t="shared" si="85"/>
        <v/>
      </c>
      <c r="H5482" s="19"/>
      <c r="I5482" s="19"/>
      <c r="J5482" s="176" t="str">
        <f>IF(AND(C5482&lt;&gt;"",COUNTIF('3.工程情報'!$C$6:$C$501,C5482)=0),"工程記号が3.工程情報に存在しません。","")</f>
        <v/>
      </c>
    </row>
    <row r="5483" spans="2:10" ht="18" customHeight="1">
      <c r="B5483" s="166"/>
      <c r="C5483" s="165"/>
      <c r="D5483" s="12" t="str">
        <f>IF(C5483="","",VLOOKUP(C5483,'3.工程情報'!$C$6:$D$501,2,FALSE))</f>
        <v/>
      </c>
      <c r="E5483" s="165"/>
      <c r="F5483" s="170"/>
      <c r="G5483" s="189" t="str">
        <f t="shared" si="85"/>
        <v/>
      </c>
      <c r="H5483" s="19"/>
      <c r="I5483" s="19"/>
      <c r="J5483" s="176" t="str">
        <f>IF(AND(C5483&lt;&gt;"",COUNTIF('3.工程情報'!$C$6:$C$501,C5483)=0),"工程記号が3.工程情報に存在しません。","")</f>
        <v/>
      </c>
    </row>
    <row r="5484" spans="2:10" ht="18" customHeight="1">
      <c r="B5484" s="166"/>
      <c r="C5484" s="165"/>
      <c r="D5484" s="12" t="str">
        <f>IF(C5484="","",VLOOKUP(C5484,'3.工程情報'!$C$6:$D$501,2,FALSE))</f>
        <v/>
      </c>
      <c r="E5484" s="165"/>
      <c r="F5484" s="170"/>
      <c r="G5484" s="189" t="str">
        <f t="shared" si="85"/>
        <v/>
      </c>
      <c r="H5484" s="19"/>
      <c r="I5484" s="19"/>
      <c r="J5484" s="176" t="str">
        <f>IF(AND(C5484&lt;&gt;"",COUNTIF('3.工程情報'!$C$6:$C$501,C5484)=0),"工程記号が3.工程情報に存在しません。","")</f>
        <v/>
      </c>
    </row>
    <row r="5485" spans="2:10" ht="18" customHeight="1">
      <c r="B5485" s="166"/>
      <c r="C5485" s="165"/>
      <c r="D5485" s="12" t="str">
        <f>IF(C5485="","",VLOOKUP(C5485,'3.工程情報'!$C$6:$D$501,2,FALSE))</f>
        <v/>
      </c>
      <c r="E5485" s="165"/>
      <c r="F5485" s="170"/>
      <c r="G5485" s="189" t="str">
        <f t="shared" si="85"/>
        <v/>
      </c>
      <c r="H5485" s="19"/>
      <c r="I5485" s="19"/>
      <c r="J5485" s="176" t="str">
        <f>IF(AND(C5485&lt;&gt;"",COUNTIF('3.工程情報'!$C$6:$C$501,C5485)=0),"工程記号が3.工程情報に存在しません。","")</f>
        <v/>
      </c>
    </row>
    <row r="5486" spans="2:10" ht="18" customHeight="1">
      <c r="B5486" s="166"/>
      <c r="C5486" s="165"/>
      <c r="D5486" s="12" t="str">
        <f>IF(C5486="","",VLOOKUP(C5486,'3.工程情報'!$C$6:$D$501,2,FALSE))</f>
        <v/>
      </c>
      <c r="E5486" s="165"/>
      <c r="F5486" s="170"/>
      <c r="G5486" s="189" t="str">
        <f t="shared" si="85"/>
        <v/>
      </c>
      <c r="H5486" s="19"/>
      <c r="I5486" s="19"/>
      <c r="J5486" s="176" t="str">
        <f>IF(AND(C5486&lt;&gt;"",COUNTIF('3.工程情報'!$C$6:$C$501,C5486)=0),"工程記号が3.工程情報に存在しません。","")</f>
        <v/>
      </c>
    </row>
    <row r="5487" spans="2:10" ht="18" customHeight="1">
      <c r="B5487" s="166"/>
      <c r="C5487" s="165"/>
      <c r="D5487" s="12" t="str">
        <f>IF(C5487="","",VLOOKUP(C5487,'3.工程情報'!$C$6:$D$501,2,FALSE))</f>
        <v/>
      </c>
      <c r="E5487" s="165"/>
      <c r="F5487" s="170"/>
      <c r="G5487" s="189" t="str">
        <f t="shared" si="85"/>
        <v/>
      </c>
      <c r="H5487" s="19"/>
      <c r="I5487" s="19"/>
      <c r="J5487" s="176" t="str">
        <f>IF(AND(C5487&lt;&gt;"",COUNTIF('3.工程情報'!$C$6:$C$501,C5487)=0),"工程記号が3.工程情報に存在しません。","")</f>
        <v/>
      </c>
    </row>
    <row r="5488" spans="2:10" ht="18" customHeight="1">
      <c r="B5488" s="166"/>
      <c r="C5488" s="165"/>
      <c r="D5488" s="12" t="str">
        <f>IF(C5488="","",VLOOKUP(C5488,'3.工程情報'!$C$6:$D$501,2,FALSE))</f>
        <v/>
      </c>
      <c r="E5488" s="165"/>
      <c r="F5488" s="170"/>
      <c r="G5488" s="189" t="str">
        <f t="shared" si="85"/>
        <v/>
      </c>
      <c r="H5488" s="19"/>
      <c r="I5488" s="19"/>
      <c r="J5488" s="176" t="str">
        <f>IF(AND(C5488&lt;&gt;"",COUNTIF('3.工程情報'!$C$6:$C$501,C5488)=0),"工程記号が3.工程情報に存在しません。","")</f>
        <v/>
      </c>
    </row>
    <row r="5489" spans="2:10" ht="18" customHeight="1">
      <c r="B5489" s="166"/>
      <c r="C5489" s="165"/>
      <c r="D5489" s="12" t="str">
        <f>IF(C5489="","",VLOOKUP(C5489,'3.工程情報'!$C$6:$D$501,2,FALSE))</f>
        <v/>
      </c>
      <c r="E5489" s="165"/>
      <c r="F5489" s="170"/>
      <c r="G5489" s="189" t="str">
        <f t="shared" si="85"/>
        <v/>
      </c>
      <c r="H5489" s="19"/>
      <c r="I5489" s="19"/>
      <c r="J5489" s="176" t="str">
        <f>IF(AND(C5489&lt;&gt;"",COUNTIF('3.工程情報'!$C$6:$C$501,C5489)=0),"工程記号が3.工程情報に存在しません。","")</f>
        <v/>
      </c>
    </row>
    <row r="5490" spans="2:10" ht="18" customHeight="1">
      <c r="B5490" s="166"/>
      <c r="C5490" s="165"/>
      <c r="D5490" s="12" t="str">
        <f>IF(C5490="","",VLOOKUP(C5490,'3.工程情報'!$C$6:$D$501,2,FALSE))</f>
        <v/>
      </c>
      <c r="E5490" s="165"/>
      <c r="F5490" s="170"/>
      <c r="G5490" s="189" t="str">
        <f t="shared" si="85"/>
        <v/>
      </c>
      <c r="H5490" s="19"/>
      <c r="I5490" s="19"/>
      <c r="J5490" s="176" t="str">
        <f>IF(AND(C5490&lt;&gt;"",COUNTIF('3.工程情報'!$C$6:$C$501,C5490)=0),"工程記号が3.工程情報に存在しません。","")</f>
        <v/>
      </c>
    </row>
    <row r="5491" spans="2:10" ht="18" customHeight="1">
      <c r="B5491" s="166"/>
      <c r="C5491" s="165"/>
      <c r="D5491" s="12" t="str">
        <f>IF(C5491="","",VLOOKUP(C5491,'3.工程情報'!$C$6:$D$501,2,FALSE))</f>
        <v/>
      </c>
      <c r="E5491" s="165"/>
      <c r="F5491" s="170"/>
      <c r="G5491" s="189" t="str">
        <f t="shared" si="85"/>
        <v/>
      </c>
      <c r="H5491" s="19"/>
      <c r="I5491" s="19"/>
      <c r="J5491" s="176" t="str">
        <f>IF(AND(C5491&lt;&gt;"",COUNTIF('3.工程情報'!$C$6:$C$501,C5491)=0),"工程記号が3.工程情報に存在しません。","")</f>
        <v/>
      </c>
    </row>
    <row r="5492" spans="2:10" ht="18" customHeight="1">
      <c r="B5492" s="166"/>
      <c r="C5492" s="165"/>
      <c r="D5492" s="12" t="str">
        <f>IF(C5492="","",VLOOKUP(C5492,'3.工程情報'!$C$6:$D$501,2,FALSE))</f>
        <v/>
      </c>
      <c r="E5492" s="165"/>
      <c r="F5492" s="170"/>
      <c r="G5492" s="189" t="str">
        <f t="shared" si="85"/>
        <v/>
      </c>
      <c r="H5492" s="19"/>
      <c r="I5492" s="19"/>
      <c r="J5492" s="176" t="str">
        <f>IF(AND(C5492&lt;&gt;"",COUNTIF('3.工程情報'!$C$6:$C$501,C5492)=0),"工程記号が3.工程情報に存在しません。","")</f>
        <v/>
      </c>
    </row>
    <row r="5493" spans="2:10" ht="18" customHeight="1">
      <c r="B5493" s="166"/>
      <c r="C5493" s="165"/>
      <c r="D5493" s="12" t="str">
        <f>IF(C5493="","",VLOOKUP(C5493,'3.工程情報'!$C$6:$D$501,2,FALSE))</f>
        <v/>
      </c>
      <c r="E5493" s="165"/>
      <c r="F5493" s="170"/>
      <c r="G5493" s="189" t="str">
        <f t="shared" si="85"/>
        <v/>
      </c>
      <c r="H5493" s="19"/>
      <c r="I5493" s="19"/>
      <c r="J5493" s="176" t="str">
        <f>IF(AND(C5493&lt;&gt;"",COUNTIF('3.工程情報'!$C$6:$C$501,C5493)=0),"工程記号が3.工程情報に存在しません。","")</f>
        <v/>
      </c>
    </row>
    <row r="5494" spans="2:10" ht="18" customHeight="1">
      <c r="B5494" s="166"/>
      <c r="C5494" s="165"/>
      <c r="D5494" s="12" t="str">
        <f>IF(C5494="","",VLOOKUP(C5494,'3.工程情報'!$C$6:$D$501,2,FALSE))</f>
        <v/>
      </c>
      <c r="E5494" s="165"/>
      <c r="F5494" s="170"/>
      <c r="G5494" s="189" t="str">
        <f t="shared" si="85"/>
        <v/>
      </c>
      <c r="H5494" s="19"/>
      <c r="I5494" s="19"/>
      <c r="J5494" s="176" t="str">
        <f>IF(AND(C5494&lt;&gt;"",COUNTIF('3.工程情報'!$C$6:$C$501,C5494)=0),"工程記号が3.工程情報に存在しません。","")</f>
        <v/>
      </c>
    </row>
    <row r="5495" spans="2:10" ht="18" customHeight="1">
      <c r="B5495" s="166"/>
      <c r="C5495" s="165"/>
      <c r="D5495" s="12" t="str">
        <f>IF(C5495="","",VLOOKUP(C5495,'3.工程情報'!$C$6:$D$501,2,FALSE))</f>
        <v/>
      </c>
      <c r="E5495" s="165"/>
      <c r="F5495" s="170"/>
      <c r="G5495" s="189" t="str">
        <f t="shared" si="85"/>
        <v/>
      </c>
      <c r="H5495" s="19"/>
      <c r="I5495" s="19"/>
      <c r="J5495" s="176" t="str">
        <f>IF(AND(C5495&lt;&gt;"",COUNTIF('3.工程情報'!$C$6:$C$501,C5495)=0),"工程記号が3.工程情報に存在しません。","")</f>
        <v/>
      </c>
    </row>
    <row r="5496" spans="2:10" ht="18" customHeight="1">
      <c r="B5496" s="166"/>
      <c r="C5496" s="165"/>
      <c r="D5496" s="12" t="str">
        <f>IF(C5496="","",VLOOKUP(C5496,'3.工程情報'!$C$6:$D$501,2,FALSE))</f>
        <v/>
      </c>
      <c r="E5496" s="165"/>
      <c r="F5496" s="170"/>
      <c r="G5496" s="189" t="str">
        <f t="shared" si="85"/>
        <v/>
      </c>
      <c r="H5496" s="19"/>
      <c r="I5496" s="19"/>
      <c r="J5496" s="176" t="str">
        <f>IF(AND(C5496&lt;&gt;"",COUNTIF('3.工程情報'!$C$6:$C$501,C5496)=0),"工程記号が3.工程情報に存在しません。","")</f>
        <v/>
      </c>
    </row>
    <row r="5497" spans="2:10" ht="18" customHeight="1">
      <c r="B5497" s="166"/>
      <c r="C5497" s="165"/>
      <c r="D5497" s="12" t="str">
        <f>IF(C5497="","",VLOOKUP(C5497,'3.工程情報'!$C$6:$D$501,2,FALSE))</f>
        <v/>
      </c>
      <c r="E5497" s="165"/>
      <c r="F5497" s="170"/>
      <c r="G5497" s="189" t="str">
        <f t="shared" si="85"/>
        <v/>
      </c>
      <c r="H5497" s="19"/>
      <c r="I5497" s="19"/>
      <c r="J5497" s="176" t="str">
        <f>IF(AND(C5497&lt;&gt;"",COUNTIF('3.工程情報'!$C$6:$C$501,C5497)=0),"工程記号が3.工程情報に存在しません。","")</f>
        <v/>
      </c>
    </row>
    <row r="5498" spans="2:10" ht="18" customHeight="1">
      <c r="B5498" s="166"/>
      <c r="C5498" s="165"/>
      <c r="D5498" s="12" t="str">
        <f>IF(C5498="","",VLOOKUP(C5498,'3.工程情報'!$C$6:$D$501,2,FALSE))</f>
        <v/>
      </c>
      <c r="E5498" s="165"/>
      <c r="F5498" s="170"/>
      <c r="G5498" s="189" t="str">
        <f t="shared" si="85"/>
        <v/>
      </c>
      <c r="H5498" s="19"/>
      <c r="I5498" s="19"/>
      <c r="J5498" s="176" t="str">
        <f>IF(AND(C5498&lt;&gt;"",COUNTIF('3.工程情報'!$C$6:$C$501,C5498)=0),"工程記号が3.工程情報に存在しません。","")</f>
        <v/>
      </c>
    </row>
    <row r="5499" spans="2:10" ht="18" customHeight="1">
      <c r="B5499" s="166"/>
      <c r="C5499" s="165"/>
      <c r="D5499" s="12" t="str">
        <f>IF(C5499="","",VLOOKUP(C5499,'3.工程情報'!$C$6:$D$501,2,FALSE))</f>
        <v/>
      </c>
      <c r="E5499" s="165"/>
      <c r="F5499" s="170"/>
      <c r="G5499" s="189" t="str">
        <f t="shared" si="85"/>
        <v/>
      </c>
      <c r="H5499" s="19"/>
      <c r="I5499" s="19"/>
      <c r="J5499" s="176" t="str">
        <f>IF(AND(C5499&lt;&gt;"",COUNTIF('3.工程情報'!$C$6:$C$501,C5499)=0),"工程記号が3.工程情報に存在しません。","")</f>
        <v/>
      </c>
    </row>
    <row r="5500" spans="2:10" ht="18" customHeight="1">
      <c r="B5500" s="166"/>
      <c r="C5500" s="165"/>
      <c r="D5500" s="12" t="str">
        <f>IF(C5500="","",VLOOKUP(C5500,'3.工程情報'!$C$6:$D$501,2,FALSE))</f>
        <v/>
      </c>
      <c r="E5500" s="165"/>
      <c r="F5500" s="170"/>
      <c r="G5500" s="189" t="str">
        <f t="shared" si="85"/>
        <v/>
      </c>
      <c r="H5500" s="19"/>
      <c r="I5500" s="19"/>
      <c r="J5500" s="176" t="str">
        <f>IF(AND(C5500&lt;&gt;"",COUNTIF('3.工程情報'!$C$6:$C$501,C5500)=0),"工程記号が3.工程情報に存在しません。","")</f>
        <v/>
      </c>
    </row>
    <row r="5501" spans="2:10" ht="18" customHeight="1">
      <c r="B5501" s="166"/>
      <c r="C5501" s="165"/>
      <c r="D5501" s="12" t="str">
        <f>IF(C5501="","",VLOOKUP(C5501,'3.工程情報'!$C$6:$D$501,2,FALSE))</f>
        <v/>
      </c>
      <c r="E5501" s="165"/>
      <c r="F5501" s="170"/>
      <c r="G5501" s="189" t="str">
        <f t="shared" si="85"/>
        <v/>
      </c>
      <c r="H5501" s="19"/>
      <c r="I5501" s="19"/>
      <c r="J5501" s="176" t="str">
        <f>IF(AND(C5501&lt;&gt;"",COUNTIF('3.工程情報'!$C$6:$C$501,C5501)=0),"工程記号が3.工程情報に存在しません。","")</f>
        <v/>
      </c>
    </row>
    <row r="5502" spans="2:10" ht="18" customHeight="1">
      <c r="B5502" s="166"/>
      <c r="C5502" s="165"/>
      <c r="D5502" s="12" t="str">
        <f>IF(C5502="","",VLOOKUP(C5502,'3.工程情報'!$C$6:$D$501,2,FALSE))</f>
        <v/>
      </c>
      <c r="E5502" s="165"/>
      <c r="F5502" s="170"/>
      <c r="G5502" s="189" t="str">
        <f t="shared" si="85"/>
        <v/>
      </c>
      <c r="H5502" s="19"/>
      <c r="I5502" s="19"/>
      <c r="J5502" s="176" t="str">
        <f>IF(AND(C5502&lt;&gt;"",COUNTIF('3.工程情報'!$C$6:$C$501,C5502)=0),"工程記号が3.工程情報に存在しません。","")</f>
        <v/>
      </c>
    </row>
    <row r="5503" spans="2:10" ht="18" customHeight="1">
      <c r="B5503" s="166"/>
      <c r="C5503" s="165"/>
      <c r="D5503" s="12" t="str">
        <f>IF(C5503="","",VLOOKUP(C5503,'3.工程情報'!$C$6:$D$501,2,FALSE))</f>
        <v/>
      </c>
      <c r="E5503" s="165"/>
      <c r="F5503" s="170"/>
      <c r="G5503" s="189" t="str">
        <f t="shared" si="85"/>
        <v/>
      </c>
      <c r="H5503" s="19"/>
      <c r="I5503" s="19"/>
      <c r="J5503" s="176" t="str">
        <f>IF(AND(C5503&lt;&gt;"",COUNTIF('3.工程情報'!$C$6:$C$501,C5503)=0),"工程記号が3.工程情報に存在しません。","")</f>
        <v/>
      </c>
    </row>
    <row r="5504" spans="2:10" ht="18" customHeight="1">
      <c r="B5504" s="166"/>
      <c r="C5504" s="165"/>
      <c r="D5504" s="12" t="str">
        <f>IF(C5504="","",VLOOKUP(C5504,'3.工程情報'!$C$6:$D$501,2,FALSE))</f>
        <v/>
      </c>
      <c r="E5504" s="165"/>
      <c r="F5504" s="170"/>
      <c r="G5504" s="189" t="str">
        <f t="shared" si="85"/>
        <v/>
      </c>
      <c r="H5504" s="19"/>
      <c r="I5504" s="19"/>
      <c r="J5504" s="176" t="str">
        <f>IF(AND(C5504&lt;&gt;"",COUNTIF('3.工程情報'!$C$6:$C$501,C5504)=0),"工程記号が3.工程情報に存在しません。","")</f>
        <v/>
      </c>
    </row>
    <row r="5505" spans="2:10" ht="18" customHeight="1">
      <c r="B5505" s="166"/>
      <c r="C5505" s="165"/>
      <c r="D5505" s="12" t="str">
        <f>IF(C5505="","",VLOOKUP(C5505,'3.工程情報'!$C$6:$D$501,2,FALSE))</f>
        <v/>
      </c>
      <c r="E5505" s="165"/>
      <c r="F5505" s="170"/>
      <c r="G5505" s="189" t="str">
        <f t="shared" si="85"/>
        <v/>
      </c>
      <c r="H5505" s="19"/>
      <c r="I5505" s="19"/>
      <c r="J5505" s="176" t="str">
        <f>IF(AND(C5505&lt;&gt;"",COUNTIF('3.工程情報'!$C$6:$C$501,C5505)=0),"工程記号が3.工程情報に存在しません。","")</f>
        <v/>
      </c>
    </row>
    <row r="5506" spans="2:10" ht="18" customHeight="1">
      <c r="B5506" s="166"/>
      <c r="C5506" s="165"/>
      <c r="D5506" s="12" t="str">
        <f>IF(C5506="","",VLOOKUP(C5506,'3.工程情報'!$C$6:$D$501,2,FALSE))</f>
        <v/>
      </c>
      <c r="E5506" s="165"/>
      <c r="F5506" s="170"/>
      <c r="G5506" s="189" t="str">
        <f t="shared" si="85"/>
        <v/>
      </c>
      <c r="H5506" s="19"/>
      <c r="I5506" s="19"/>
      <c r="J5506" s="176" t="str">
        <f>IF(AND(C5506&lt;&gt;"",COUNTIF('3.工程情報'!$C$6:$C$501,C5506)=0),"工程記号が3.工程情報に存在しません。","")</f>
        <v/>
      </c>
    </row>
    <row r="5507" spans="2:10" ht="18" customHeight="1">
      <c r="B5507" s="166"/>
      <c r="C5507" s="165"/>
      <c r="D5507" s="12" t="str">
        <f>IF(C5507="","",VLOOKUP(C5507,'3.工程情報'!$C$6:$D$501,2,FALSE))</f>
        <v/>
      </c>
      <c r="E5507" s="165"/>
      <c r="F5507" s="170"/>
      <c r="G5507" s="189" t="str">
        <f t="shared" si="85"/>
        <v/>
      </c>
      <c r="H5507" s="19"/>
      <c r="I5507" s="19"/>
      <c r="J5507" s="176" t="str">
        <f>IF(AND(C5507&lt;&gt;"",COUNTIF('3.工程情報'!$C$6:$C$501,C5507)=0),"工程記号が3.工程情報に存在しません。","")</f>
        <v/>
      </c>
    </row>
    <row r="5508" spans="2:10" ht="18" customHeight="1">
      <c r="B5508" s="166"/>
      <c r="C5508" s="165"/>
      <c r="D5508" s="12" t="str">
        <f>IF(C5508="","",VLOOKUP(C5508,'3.工程情報'!$C$6:$D$501,2,FALSE))</f>
        <v/>
      </c>
      <c r="E5508" s="165"/>
      <c r="F5508" s="170"/>
      <c r="G5508" s="189" t="str">
        <f t="shared" si="85"/>
        <v/>
      </c>
      <c r="H5508" s="19"/>
      <c r="I5508" s="19"/>
      <c r="J5508" s="176" t="str">
        <f>IF(AND(C5508&lt;&gt;"",COUNTIF('3.工程情報'!$C$6:$C$501,C5508)=0),"工程記号が3.工程情報に存在しません。","")</f>
        <v/>
      </c>
    </row>
    <row r="5509" spans="2:10" ht="18" customHeight="1">
      <c r="B5509" s="166"/>
      <c r="C5509" s="165"/>
      <c r="D5509" s="12" t="str">
        <f>IF(C5509="","",VLOOKUP(C5509,'3.工程情報'!$C$6:$D$501,2,FALSE))</f>
        <v/>
      </c>
      <c r="E5509" s="165"/>
      <c r="F5509" s="170"/>
      <c r="G5509" s="189" t="str">
        <f t="shared" si="85"/>
        <v/>
      </c>
      <c r="H5509" s="19"/>
      <c r="I5509" s="19"/>
      <c r="J5509" s="176" t="str">
        <f>IF(AND(C5509&lt;&gt;"",COUNTIF('3.工程情報'!$C$6:$C$501,C5509)=0),"工程記号が3.工程情報に存在しません。","")</f>
        <v/>
      </c>
    </row>
    <row r="5510" spans="2:10" ht="18" customHeight="1">
      <c r="B5510" s="166"/>
      <c r="C5510" s="165"/>
      <c r="D5510" s="12" t="str">
        <f>IF(C5510="","",VLOOKUP(C5510,'3.工程情報'!$C$6:$D$501,2,FALSE))</f>
        <v/>
      </c>
      <c r="E5510" s="165"/>
      <c r="F5510" s="170"/>
      <c r="G5510" s="189" t="str">
        <f t="shared" ref="G5510:G5573" si="86">C5510&amp;E5510</f>
        <v/>
      </c>
      <c r="H5510" s="19"/>
      <c r="I5510" s="19"/>
      <c r="J5510" s="176" t="str">
        <f>IF(AND(C5510&lt;&gt;"",COUNTIF('3.工程情報'!$C$6:$C$501,C5510)=0),"工程記号が3.工程情報に存在しません。","")</f>
        <v/>
      </c>
    </row>
    <row r="5511" spans="2:10" ht="18" customHeight="1">
      <c r="B5511" s="166"/>
      <c r="C5511" s="165"/>
      <c r="D5511" s="12" t="str">
        <f>IF(C5511="","",VLOOKUP(C5511,'3.工程情報'!$C$6:$D$501,2,FALSE))</f>
        <v/>
      </c>
      <c r="E5511" s="165"/>
      <c r="F5511" s="170"/>
      <c r="G5511" s="189" t="str">
        <f t="shared" si="86"/>
        <v/>
      </c>
      <c r="H5511" s="19"/>
      <c r="I5511" s="19"/>
      <c r="J5511" s="176" t="str">
        <f>IF(AND(C5511&lt;&gt;"",COUNTIF('3.工程情報'!$C$6:$C$501,C5511)=0),"工程記号が3.工程情報に存在しません。","")</f>
        <v/>
      </c>
    </row>
    <row r="5512" spans="2:10" ht="18" customHeight="1">
      <c r="B5512" s="166"/>
      <c r="C5512" s="165"/>
      <c r="D5512" s="12" t="str">
        <f>IF(C5512="","",VLOOKUP(C5512,'3.工程情報'!$C$6:$D$501,2,FALSE))</f>
        <v/>
      </c>
      <c r="E5512" s="165"/>
      <c r="F5512" s="170"/>
      <c r="G5512" s="189" t="str">
        <f t="shared" si="86"/>
        <v/>
      </c>
      <c r="H5512" s="19"/>
      <c r="I5512" s="19"/>
      <c r="J5512" s="176" t="str">
        <f>IF(AND(C5512&lt;&gt;"",COUNTIF('3.工程情報'!$C$6:$C$501,C5512)=0),"工程記号が3.工程情報に存在しません。","")</f>
        <v/>
      </c>
    </row>
    <row r="5513" spans="2:10" ht="18" customHeight="1">
      <c r="B5513" s="166"/>
      <c r="C5513" s="165"/>
      <c r="D5513" s="12" t="str">
        <f>IF(C5513="","",VLOOKUP(C5513,'3.工程情報'!$C$6:$D$501,2,FALSE))</f>
        <v/>
      </c>
      <c r="E5513" s="165"/>
      <c r="F5513" s="170"/>
      <c r="G5513" s="189" t="str">
        <f t="shared" si="86"/>
        <v/>
      </c>
      <c r="H5513" s="19"/>
      <c r="I5513" s="19"/>
      <c r="J5513" s="176" t="str">
        <f>IF(AND(C5513&lt;&gt;"",COUNTIF('3.工程情報'!$C$6:$C$501,C5513)=0),"工程記号が3.工程情報に存在しません。","")</f>
        <v/>
      </c>
    </row>
    <row r="5514" spans="2:10" ht="18" customHeight="1">
      <c r="B5514" s="166"/>
      <c r="C5514" s="165"/>
      <c r="D5514" s="12" t="str">
        <f>IF(C5514="","",VLOOKUP(C5514,'3.工程情報'!$C$6:$D$501,2,FALSE))</f>
        <v/>
      </c>
      <c r="E5514" s="165"/>
      <c r="F5514" s="170"/>
      <c r="G5514" s="189" t="str">
        <f t="shared" si="86"/>
        <v/>
      </c>
      <c r="H5514" s="19"/>
      <c r="I5514" s="19"/>
      <c r="J5514" s="176" t="str">
        <f>IF(AND(C5514&lt;&gt;"",COUNTIF('3.工程情報'!$C$6:$C$501,C5514)=0),"工程記号が3.工程情報に存在しません。","")</f>
        <v/>
      </c>
    </row>
    <row r="5515" spans="2:10" ht="18" customHeight="1">
      <c r="B5515" s="166"/>
      <c r="C5515" s="165"/>
      <c r="D5515" s="12" t="str">
        <f>IF(C5515="","",VLOOKUP(C5515,'3.工程情報'!$C$6:$D$501,2,FALSE))</f>
        <v/>
      </c>
      <c r="E5515" s="165"/>
      <c r="F5515" s="170"/>
      <c r="G5515" s="189" t="str">
        <f t="shared" si="86"/>
        <v/>
      </c>
      <c r="H5515" s="19"/>
      <c r="I5515" s="19"/>
      <c r="J5515" s="176" t="str">
        <f>IF(AND(C5515&lt;&gt;"",COUNTIF('3.工程情報'!$C$6:$C$501,C5515)=0),"工程記号が3.工程情報に存在しません。","")</f>
        <v/>
      </c>
    </row>
    <row r="5516" spans="2:10" ht="18" customHeight="1">
      <c r="B5516" s="166"/>
      <c r="C5516" s="165"/>
      <c r="D5516" s="12" t="str">
        <f>IF(C5516="","",VLOOKUP(C5516,'3.工程情報'!$C$6:$D$501,2,FALSE))</f>
        <v/>
      </c>
      <c r="E5516" s="165"/>
      <c r="F5516" s="170"/>
      <c r="G5516" s="189" t="str">
        <f t="shared" si="86"/>
        <v/>
      </c>
      <c r="H5516" s="19"/>
      <c r="I5516" s="19"/>
      <c r="J5516" s="176" t="str">
        <f>IF(AND(C5516&lt;&gt;"",COUNTIF('3.工程情報'!$C$6:$C$501,C5516)=0),"工程記号が3.工程情報に存在しません。","")</f>
        <v/>
      </c>
    </row>
    <row r="5517" spans="2:10" ht="18" customHeight="1">
      <c r="B5517" s="166"/>
      <c r="C5517" s="165"/>
      <c r="D5517" s="12" t="str">
        <f>IF(C5517="","",VLOOKUP(C5517,'3.工程情報'!$C$6:$D$501,2,FALSE))</f>
        <v/>
      </c>
      <c r="E5517" s="165"/>
      <c r="F5517" s="170"/>
      <c r="G5517" s="189" t="str">
        <f t="shared" si="86"/>
        <v/>
      </c>
      <c r="H5517" s="19"/>
      <c r="I5517" s="19"/>
      <c r="J5517" s="176" t="str">
        <f>IF(AND(C5517&lt;&gt;"",COUNTIF('3.工程情報'!$C$6:$C$501,C5517)=0),"工程記号が3.工程情報に存在しません。","")</f>
        <v/>
      </c>
    </row>
    <row r="5518" spans="2:10" ht="18" customHeight="1">
      <c r="B5518" s="166"/>
      <c r="C5518" s="165"/>
      <c r="D5518" s="12" t="str">
        <f>IF(C5518="","",VLOOKUP(C5518,'3.工程情報'!$C$6:$D$501,2,FALSE))</f>
        <v/>
      </c>
      <c r="E5518" s="165"/>
      <c r="F5518" s="170"/>
      <c r="G5518" s="189" t="str">
        <f t="shared" si="86"/>
        <v/>
      </c>
      <c r="H5518" s="19"/>
      <c r="I5518" s="19"/>
      <c r="J5518" s="176" t="str">
        <f>IF(AND(C5518&lt;&gt;"",COUNTIF('3.工程情報'!$C$6:$C$501,C5518)=0),"工程記号が3.工程情報に存在しません。","")</f>
        <v/>
      </c>
    </row>
    <row r="5519" spans="2:10" ht="18" customHeight="1">
      <c r="B5519" s="166"/>
      <c r="C5519" s="165"/>
      <c r="D5519" s="12" t="str">
        <f>IF(C5519="","",VLOOKUP(C5519,'3.工程情報'!$C$6:$D$501,2,FALSE))</f>
        <v/>
      </c>
      <c r="E5519" s="165"/>
      <c r="F5519" s="170"/>
      <c r="G5519" s="189" t="str">
        <f t="shared" si="86"/>
        <v/>
      </c>
      <c r="H5519" s="19"/>
      <c r="I5519" s="19"/>
      <c r="J5519" s="176" t="str">
        <f>IF(AND(C5519&lt;&gt;"",COUNTIF('3.工程情報'!$C$6:$C$501,C5519)=0),"工程記号が3.工程情報に存在しません。","")</f>
        <v/>
      </c>
    </row>
    <row r="5520" spans="2:10" ht="18" customHeight="1">
      <c r="B5520" s="166"/>
      <c r="C5520" s="165"/>
      <c r="D5520" s="12" t="str">
        <f>IF(C5520="","",VLOOKUP(C5520,'3.工程情報'!$C$6:$D$501,2,FALSE))</f>
        <v/>
      </c>
      <c r="E5520" s="165"/>
      <c r="F5520" s="170"/>
      <c r="G5520" s="189" t="str">
        <f t="shared" si="86"/>
        <v/>
      </c>
      <c r="H5520" s="19"/>
      <c r="I5520" s="19"/>
      <c r="J5520" s="176" t="str">
        <f>IF(AND(C5520&lt;&gt;"",COUNTIF('3.工程情報'!$C$6:$C$501,C5520)=0),"工程記号が3.工程情報に存在しません。","")</f>
        <v/>
      </c>
    </row>
    <row r="5521" spans="2:10" ht="18" customHeight="1">
      <c r="B5521" s="166"/>
      <c r="C5521" s="165"/>
      <c r="D5521" s="12" t="str">
        <f>IF(C5521="","",VLOOKUP(C5521,'3.工程情報'!$C$6:$D$501,2,FALSE))</f>
        <v/>
      </c>
      <c r="E5521" s="165"/>
      <c r="F5521" s="170"/>
      <c r="G5521" s="189" t="str">
        <f t="shared" si="86"/>
        <v/>
      </c>
      <c r="H5521" s="19"/>
      <c r="I5521" s="19"/>
      <c r="J5521" s="176" t="str">
        <f>IF(AND(C5521&lt;&gt;"",COUNTIF('3.工程情報'!$C$6:$C$501,C5521)=0),"工程記号が3.工程情報に存在しません。","")</f>
        <v/>
      </c>
    </row>
    <row r="5522" spans="2:10" ht="18" customHeight="1">
      <c r="B5522" s="166"/>
      <c r="C5522" s="165"/>
      <c r="D5522" s="12" t="str">
        <f>IF(C5522="","",VLOOKUP(C5522,'3.工程情報'!$C$6:$D$501,2,FALSE))</f>
        <v/>
      </c>
      <c r="E5522" s="165"/>
      <c r="F5522" s="170"/>
      <c r="G5522" s="189" t="str">
        <f t="shared" si="86"/>
        <v/>
      </c>
      <c r="H5522" s="19"/>
      <c r="I5522" s="19"/>
      <c r="J5522" s="176" t="str">
        <f>IF(AND(C5522&lt;&gt;"",COUNTIF('3.工程情報'!$C$6:$C$501,C5522)=0),"工程記号が3.工程情報に存在しません。","")</f>
        <v/>
      </c>
    </row>
    <row r="5523" spans="2:10" ht="18" customHeight="1">
      <c r="B5523" s="166"/>
      <c r="C5523" s="165"/>
      <c r="D5523" s="12" t="str">
        <f>IF(C5523="","",VLOOKUP(C5523,'3.工程情報'!$C$6:$D$501,2,FALSE))</f>
        <v/>
      </c>
      <c r="E5523" s="165"/>
      <c r="F5523" s="170"/>
      <c r="G5523" s="189" t="str">
        <f t="shared" si="86"/>
        <v/>
      </c>
      <c r="H5523" s="19"/>
      <c r="I5523" s="19"/>
      <c r="J5523" s="176" t="str">
        <f>IF(AND(C5523&lt;&gt;"",COUNTIF('3.工程情報'!$C$6:$C$501,C5523)=0),"工程記号が3.工程情報に存在しません。","")</f>
        <v/>
      </c>
    </row>
    <row r="5524" spans="2:10" ht="18" customHeight="1">
      <c r="B5524" s="166"/>
      <c r="C5524" s="165"/>
      <c r="D5524" s="12" t="str">
        <f>IF(C5524="","",VLOOKUP(C5524,'3.工程情報'!$C$6:$D$501,2,FALSE))</f>
        <v/>
      </c>
      <c r="E5524" s="165"/>
      <c r="F5524" s="170"/>
      <c r="G5524" s="189" t="str">
        <f t="shared" si="86"/>
        <v/>
      </c>
      <c r="H5524" s="19"/>
      <c r="I5524" s="19"/>
      <c r="J5524" s="176" t="str">
        <f>IF(AND(C5524&lt;&gt;"",COUNTIF('3.工程情報'!$C$6:$C$501,C5524)=0),"工程記号が3.工程情報に存在しません。","")</f>
        <v/>
      </c>
    </row>
    <row r="5525" spans="2:10" ht="18" customHeight="1">
      <c r="B5525" s="166"/>
      <c r="C5525" s="165"/>
      <c r="D5525" s="12" t="str">
        <f>IF(C5525="","",VLOOKUP(C5525,'3.工程情報'!$C$6:$D$501,2,FALSE))</f>
        <v/>
      </c>
      <c r="E5525" s="165"/>
      <c r="F5525" s="170"/>
      <c r="G5525" s="189" t="str">
        <f t="shared" si="86"/>
        <v/>
      </c>
      <c r="H5525" s="19"/>
      <c r="I5525" s="19"/>
      <c r="J5525" s="176" t="str">
        <f>IF(AND(C5525&lt;&gt;"",COUNTIF('3.工程情報'!$C$6:$C$501,C5525)=0),"工程記号が3.工程情報に存在しません。","")</f>
        <v/>
      </c>
    </row>
    <row r="5526" spans="2:10" ht="18" customHeight="1">
      <c r="B5526" s="166"/>
      <c r="C5526" s="165"/>
      <c r="D5526" s="12" t="str">
        <f>IF(C5526="","",VLOOKUP(C5526,'3.工程情報'!$C$6:$D$501,2,FALSE))</f>
        <v/>
      </c>
      <c r="E5526" s="165"/>
      <c r="F5526" s="170"/>
      <c r="G5526" s="189" t="str">
        <f t="shared" si="86"/>
        <v/>
      </c>
      <c r="H5526" s="19"/>
      <c r="I5526" s="19"/>
      <c r="J5526" s="176" t="str">
        <f>IF(AND(C5526&lt;&gt;"",COUNTIF('3.工程情報'!$C$6:$C$501,C5526)=0),"工程記号が3.工程情報に存在しません。","")</f>
        <v/>
      </c>
    </row>
    <row r="5527" spans="2:10" ht="18" customHeight="1">
      <c r="B5527" s="166"/>
      <c r="C5527" s="165"/>
      <c r="D5527" s="12" t="str">
        <f>IF(C5527="","",VLOOKUP(C5527,'3.工程情報'!$C$6:$D$501,2,FALSE))</f>
        <v/>
      </c>
      <c r="E5527" s="165"/>
      <c r="F5527" s="170"/>
      <c r="G5527" s="189" t="str">
        <f t="shared" si="86"/>
        <v/>
      </c>
      <c r="H5527" s="19"/>
      <c r="I5527" s="19"/>
      <c r="J5527" s="176" t="str">
        <f>IF(AND(C5527&lt;&gt;"",COUNTIF('3.工程情報'!$C$6:$C$501,C5527)=0),"工程記号が3.工程情報に存在しません。","")</f>
        <v/>
      </c>
    </row>
    <row r="5528" spans="2:10" ht="18" customHeight="1">
      <c r="B5528" s="166"/>
      <c r="C5528" s="165"/>
      <c r="D5528" s="12" t="str">
        <f>IF(C5528="","",VLOOKUP(C5528,'3.工程情報'!$C$6:$D$501,2,FALSE))</f>
        <v/>
      </c>
      <c r="E5528" s="165"/>
      <c r="F5528" s="170"/>
      <c r="G5528" s="189" t="str">
        <f t="shared" si="86"/>
        <v/>
      </c>
      <c r="H5528" s="19"/>
      <c r="I5528" s="19"/>
      <c r="J5528" s="176" t="str">
        <f>IF(AND(C5528&lt;&gt;"",COUNTIF('3.工程情報'!$C$6:$C$501,C5528)=0),"工程記号が3.工程情報に存在しません。","")</f>
        <v/>
      </c>
    </row>
    <row r="5529" spans="2:10" ht="18" customHeight="1">
      <c r="B5529" s="166"/>
      <c r="C5529" s="165"/>
      <c r="D5529" s="12" t="str">
        <f>IF(C5529="","",VLOOKUP(C5529,'3.工程情報'!$C$6:$D$501,2,FALSE))</f>
        <v/>
      </c>
      <c r="E5529" s="165"/>
      <c r="F5529" s="170"/>
      <c r="G5529" s="189" t="str">
        <f t="shared" si="86"/>
        <v/>
      </c>
      <c r="H5529" s="19"/>
      <c r="I5529" s="19"/>
      <c r="J5529" s="176" t="str">
        <f>IF(AND(C5529&lt;&gt;"",COUNTIF('3.工程情報'!$C$6:$C$501,C5529)=0),"工程記号が3.工程情報に存在しません。","")</f>
        <v/>
      </c>
    </row>
    <row r="5530" spans="2:10" ht="18" customHeight="1">
      <c r="B5530" s="166"/>
      <c r="C5530" s="165"/>
      <c r="D5530" s="12" t="str">
        <f>IF(C5530="","",VLOOKUP(C5530,'3.工程情報'!$C$6:$D$501,2,FALSE))</f>
        <v/>
      </c>
      <c r="E5530" s="165"/>
      <c r="F5530" s="170"/>
      <c r="G5530" s="189" t="str">
        <f t="shared" si="86"/>
        <v/>
      </c>
      <c r="H5530" s="19"/>
      <c r="I5530" s="19"/>
      <c r="J5530" s="176" t="str">
        <f>IF(AND(C5530&lt;&gt;"",COUNTIF('3.工程情報'!$C$6:$C$501,C5530)=0),"工程記号が3.工程情報に存在しません。","")</f>
        <v/>
      </c>
    </row>
    <row r="5531" spans="2:10" ht="18" customHeight="1">
      <c r="B5531" s="166"/>
      <c r="C5531" s="165"/>
      <c r="D5531" s="12" t="str">
        <f>IF(C5531="","",VLOOKUP(C5531,'3.工程情報'!$C$6:$D$501,2,FALSE))</f>
        <v/>
      </c>
      <c r="E5531" s="165"/>
      <c r="F5531" s="170"/>
      <c r="G5531" s="189" t="str">
        <f t="shared" si="86"/>
        <v/>
      </c>
      <c r="H5531" s="19"/>
      <c r="I5531" s="19"/>
      <c r="J5531" s="176" t="str">
        <f>IF(AND(C5531&lt;&gt;"",COUNTIF('3.工程情報'!$C$6:$C$501,C5531)=0),"工程記号が3.工程情報に存在しません。","")</f>
        <v/>
      </c>
    </row>
    <row r="5532" spans="2:10" ht="18" customHeight="1">
      <c r="B5532" s="166"/>
      <c r="C5532" s="165"/>
      <c r="D5532" s="12" t="str">
        <f>IF(C5532="","",VLOOKUP(C5532,'3.工程情報'!$C$6:$D$501,2,FALSE))</f>
        <v/>
      </c>
      <c r="E5532" s="165"/>
      <c r="F5532" s="170"/>
      <c r="G5532" s="189" t="str">
        <f t="shared" si="86"/>
        <v/>
      </c>
      <c r="H5532" s="19"/>
      <c r="I5532" s="19"/>
      <c r="J5532" s="176" t="str">
        <f>IF(AND(C5532&lt;&gt;"",COUNTIF('3.工程情報'!$C$6:$C$501,C5532)=0),"工程記号が3.工程情報に存在しません。","")</f>
        <v/>
      </c>
    </row>
    <row r="5533" spans="2:10" ht="18" customHeight="1">
      <c r="B5533" s="166"/>
      <c r="C5533" s="165"/>
      <c r="D5533" s="12" t="str">
        <f>IF(C5533="","",VLOOKUP(C5533,'3.工程情報'!$C$6:$D$501,2,FALSE))</f>
        <v/>
      </c>
      <c r="E5533" s="165"/>
      <c r="F5533" s="170"/>
      <c r="G5533" s="189" t="str">
        <f t="shared" si="86"/>
        <v/>
      </c>
      <c r="H5533" s="19"/>
      <c r="I5533" s="19"/>
      <c r="J5533" s="176" t="str">
        <f>IF(AND(C5533&lt;&gt;"",COUNTIF('3.工程情報'!$C$6:$C$501,C5533)=0),"工程記号が3.工程情報に存在しません。","")</f>
        <v/>
      </c>
    </row>
    <row r="5534" spans="2:10" ht="18" customHeight="1">
      <c r="B5534" s="166"/>
      <c r="C5534" s="165"/>
      <c r="D5534" s="12" t="str">
        <f>IF(C5534="","",VLOOKUP(C5534,'3.工程情報'!$C$6:$D$501,2,FALSE))</f>
        <v/>
      </c>
      <c r="E5534" s="165"/>
      <c r="F5534" s="170"/>
      <c r="G5534" s="189" t="str">
        <f t="shared" si="86"/>
        <v/>
      </c>
      <c r="H5534" s="19"/>
      <c r="I5534" s="19"/>
      <c r="J5534" s="176" t="str">
        <f>IF(AND(C5534&lt;&gt;"",COUNTIF('3.工程情報'!$C$6:$C$501,C5534)=0),"工程記号が3.工程情報に存在しません。","")</f>
        <v/>
      </c>
    </row>
    <row r="5535" spans="2:10" ht="18" customHeight="1">
      <c r="B5535" s="166"/>
      <c r="C5535" s="165"/>
      <c r="D5535" s="12" t="str">
        <f>IF(C5535="","",VLOOKUP(C5535,'3.工程情報'!$C$6:$D$501,2,FALSE))</f>
        <v/>
      </c>
      <c r="E5535" s="165"/>
      <c r="F5535" s="170"/>
      <c r="G5535" s="189" t="str">
        <f t="shared" si="86"/>
        <v/>
      </c>
      <c r="H5535" s="19"/>
      <c r="I5535" s="19"/>
      <c r="J5535" s="176" t="str">
        <f>IF(AND(C5535&lt;&gt;"",COUNTIF('3.工程情報'!$C$6:$C$501,C5535)=0),"工程記号が3.工程情報に存在しません。","")</f>
        <v/>
      </c>
    </row>
    <row r="5536" spans="2:10" ht="18" customHeight="1">
      <c r="B5536" s="166"/>
      <c r="C5536" s="165"/>
      <c r="D5536" s="12" t="str">
        <f>IF(C5536="","",VLOOKUP(C5536,'3.工程情報'!$C$6:$D$501,2,FALSE))</f>
        <v/>
      </c>
      <c r="E5536" s="165"/>
      <c r="F5536" s="170"/>
      <c r="G5536" s="189" t="str">
        <f t="shared" si="86"/>
        <v/>
      </c>
      <c r="H5536" s="19"/>
      <c r="I5536" s="19"/>
      <c r="J5536" s="176" t="str">
        <f>IF(AND(C5536&lt;&gt;"",COUNTIF('3.工程情報'!$C$6:$C$501,C5536)=0),"工程記号が3.工程情報に存在しません。","")</f>
        <v/>
      </c>
    </row>
    <row r="5537" spans="2:10" ht="18" customHeight="1">
      <c r="B5537" s="166"/>
      <c r="C5537" s="165"/>
      <c r="D5537" s="12" t="str">
        <f>IF(C5537="","",VLOOKUP(C5537,'3.工程情報'!$C$6:$D$501,2,FALSE))</f>
        <v/>
      </c>
      <c r="E5537" s="165"/>
      <c r="F5537" s="170"/>
      <c r="G5537" s="189" t="str">
        <f t="shared" si="86"/>
        <v/>
      </c>
      <c r="H5537" s="19"/>
      <c r="I5537" s="19"/>
      <c r="J5537" s="176" t="str">
        <f>IF(AND(C5537&lt;&gt;"",COUNTIF('3.工程情報'!$C$6:$C$501,C5537)=0),"工程記号が3.工程情報に存在しません。","")</f>
        <v/>
      </c>
    </row>
    <row r="5538" spans="2:10" ht="18" customHeight="1">
      <c r="B5538" s="166"/>
      <c r="C5538" s="165"/>
      <c r="D5538" s="12" t="str">
        <f>IF(C5538="","",VLOOKUP(C5538,'3.工程情報'!$C$6:$D$501,2,FALSE))</f>
        <v/>
      </c>
      <c r="E5538" s="165"/>
      <c r="F5538" s="170"/>
      <c r="G5538" s="189" t="str">
        <f t="shared" si="86"/>
        <v/>
      </c>
      <c r="H5538" s="19"/>
      <c r="I5538" s="19"/>
      <c r="J5538" s="176" t="str">
        <f>IF(AND(C5538&lt;&gt;"",COUNTIF('3.工程情報'!$C$6:$C$501,C5538)=0),"工程記号が3.工程情報に存在しません。","")</f>
        <v/>
      </c>
    </row>
    <row r="5539" spans="2:10" ht="18" customHeight="1">
      <c r="B5539" s="166"/>
      <c r="C5539" s="165"/>
      <c r="D5539" s="12" t="str">
        <f>IF(C5539="","",VLOOKUP(C5539,'3.工程情報'!$C$6:$D$501,2,FALSE))</f>
        <v/>
      </c>
      <c r="E5539" s="165"/>
      <c r="F5539" s="170"/>
      <c r="G5539" s="189" t="str">
        <f t="shared" si="86"/>
        <v/>
      </c>
      <c r="H5539" s="19"/>
      <c r="I5539" s="19"/>
      <c r="J5539" s="176" t="str">
        <f>IF(AND(C5539&lt;&gt;"",COUNTIF('3.工程情報'!$C$6:$C$501,C5539)=0),"工程記号が3.工程情報に存在しません。","")</f>
        <v/>
      </c>
    </row>
    <row r="5540" spans="2:10" ht="18" customHeight="1">
      <c r="B5540" s="166"/>
      <c r="C5540" s="165"/>
      <c r="D5540" s="12" t="str">
        <f>IF(C5540="","",VLOOKUP(C5540,'3.工程情報'!$C$6:$D$501,2,FALSE))</f>
        <v/>
      </c>
      <c r="E5540" s="165"/>
      <c r="F5540" s="170"/>
      <c r="G5540" s="189" t="str">
        <f t="shared" si="86"/>
        <v/>
      </c>
      <c r="H5540" s="19"/>
      <c r="I5540" s="19"/>
      <c r="J5540" s="176" t="str">
        <f>IF(AND(C5540&lt;&gt;"",COUNTIF('3.工程情報'!$C$6:$C$501,C5540)=0),"工程記号が3.工程情報に存在しません。","")</f>
        <v/>
      </c>
    </row>
    <row r="5541" spans="2:10" ht="18" customHeight="1">
      <c r="B5541" s="166"/>
      <c r="C5541" s="165"/>
      <c r="D5541" s="12" t="str">
        <f>IF(C5541="","",VLOOKUP(C5541,'3.工程情報'!$C$6:$D$501,2,FALSE))</f>
        <v/>
      </c>
      <c r="E5541" s="165"/>
      <c r="F5541" s="170"/>
      <c r="G5541" s="189" t="str">
        <f t="shared" si="86"/>
        <v/>
      </c>
      <c r="H5541" s="19"/>
      <c r="I5541" s="19"/>
      <c r="J5541" s="176" t="str">
        <f>IF(AND(C5541&lt;&gt;"",COUNTIF('3.工程情報'!$C$6:$C$501,C5541)=0),"工程記号が3.工程情報に存在しません。","")</f>
        <v/>
      </c>
    </row>
    <row r="5542" spans="2:10" ht="18" customHeight="1">
      <c r="B5542" s="166"/>
      <c r="C5542" s="165"/>
      <c r="D5542" s="12" t="str">
        <f>IF(C5542="","",VLOOKUP(C5542,'3.工程情報'!$C$6:$D$501,2,FALSE))</f>
        <v/>
      </c>
      <c r="E5542" s="165"/>
      <c r="F5542" s="170"/>
      <c r="G5542" s="189" t="str">
        <f t="shared" si="86"/>
        <v/>
      </c>
      <c r="H5542" s="19"/>
      <c r="I5542" s="19"/>
      <c r="J5542" s="176" t="str">
        <f>IF(AND(C5542&lt;&gt;"",COUNTIF('3.工程情報'!$C$6:$C$501,C5542)=0),"工程記号が3.工程情報に存在しません。","")</f>
        <v/>
      </c>
    </row>
    <row r="5543" spans="2:10" ht="18" customHeight="1">
      <c r="B5543" s="166"/>
      <c r="C5543" s="165"/>
      <c r="D5543" s="12" t="str">
        <f>IF(C5543="","",VLOOKUP(C5543,'3.工程情報'!$C$6:$D$501,2,FALSE))</f>
        <v/>
      </c>
      <c r="E5543" s="165"/>
      <c r="F5543" s="170"/>
      <c r="G5543" s="189" t="str">
        <f t="shared" si="86"/>
        <v/>
      </c>
      <c r="H5543" s="19"/>
      <c r="I5543" s="19"/>
      <c r="J5543" s="176" t="str">
        <f>IF(AND(C5543&lt;&gt;"",COUNTIF('3.工程情報'!$C$6:$C$501,C5543)=0),"工程記号が3.工程情報に存在しません。","")</f>
        <v/>
      </c>
    </row>
    <row r="5544" spans="2:10" ht="18" customHeight="1">
      <c r="B5544" s="166"/>
      <c r="C5544" s="165"/>
      <c r="D5544" s="12" t="str">
        <f>IF(C5544="","",VLOOKUP(C5544,'3.工程情報'!$C$6:$D$501,2,FALSE))</f>
        <v/>
      </c>
      <c r="E5544" s="165"/>
      <c r="F5544" s="170"/>
      <c r="G5544" s="189" t="str">
        <f t="shared" si="86"/>
        <v/>
      </c>
      <c r="H5544" s="19"/>
      <c r="I5544" s="19"/>
      <c r="J5544" s="176" t="str">
        <f>IF(AND(C5544&lt;&gt;"",COUNTIF('3.工程情報'!$C$6:$C$501,C5544)=0),"工程記号が3.工程情報に存在しません。","")</f>
        <v/>
      </c>
    </row>
    <row r="5545" spans="2:10" ht="18" customHeight="1">
      <c r="B5545" s="166"/>
      <c r="C5545" s="165"/>
      <c r="D5545" s="12" t="str">
        <f>IF(C5545="","",VLOOKUP(C5545,'3.工程情報'!$C$6:$D$501,2,FALSE))</f>
        <v/>
      </c>
      <c r="E5545" s="165"/>
      <c r="F5545" s="170"/>
      <c r="G5545" s="189" t="str">
        <f t="shared" si="86"/>
        <v/>
      </c>
      <c r="H5545" s="19"/>
      <c r="I5545" s="19"/>
      <c r="J5545" s="176" t="str">
        <f>IF(AND(C5545&lt;&gt;"",COUNTIF('3.工程情報'!$C$6:$C$501,C5545)=0),"工程記号が3.工程情報に存在しません。","")</f>
        <v/>
      </c>
    </row>
    <row r="5546" spans="2:10" ht="18" customHeight="1">
      <c r="B5546" s="166"/>
      <c r="C5546" s="165"/>
      <c r="D5546" s="12" t="str">
        <f>IF(C5546="","",VLOOKUP(C5546,'3.工程情報'!$C$6:$D$501,2,FALSE))</f>
        <v/>
      </c>
      <c r="E5546" s="165"/>
      <c r="F5546" s="170"/>
      <c r="G5546" s="189" t="str">
        <f t="shared" si="86"/>
        <v/>
      </c>
      <c r="H5546" s="19"/>
      <c r="I5546" s="19"/>
      <c r="J5546" s="176" t="str">
        <f>IF(AND(C5546&lt;&gt;"",COUNTIF('3.工程情報'!$C$6:$C$501,C5546)=0),"工程記号が3.工程情報に存在しません。","")</f>
        <v/>
      </c>
    </row>
    <row r="5547" spans="2:10" ht="18" customHeight="1">
      <c r="B5547" s="166"/>
      <c r="C5547" s="165"/>
      <c r="D5547" s="12" t="str">
        <f>IF(C5547="","",VLOOKUP(C5547,'3.工程情報'!$C$6:$D$501,2,FALSE))</f>
        <v/>
      </c>
      <c r="E5547" s="165"/>
      <c r="F5547" s="170"/>
      <c r="G5547" s="189" t="str">
        <f t="shared" si="86"/>
        <v/>
      </c>
      <c r="H5547" s="19"/>
      <c r="I5547" s="19"/>
      <c r="J5547" s="176" t="str">
        <f>IF(AND(C5547&lt;&gt;"",COUNTIF('3.工程情報'!$C$6:$C$501,C5547)=0),"工程記号が3.工程情報に存在しません。","")</f>
        <v/>
      </c>
    </row>
    <row r="5548" spans="2:10" ht="18" customHeight="1">
      <c r="B5548" s="166"/>
      <c r="C5548" s="165"/>
      <c r="D5548" s="12" t="str">
        <f>IF(C5548="","",VLOOKUP(C5548,'3.工程情報'!$C$6:$D$501,2,FALSE))</f>
        <v/>
      </c>
      <c r="E5548" s="165"/>
      <c r="F5548" s="170"/>
      <c r="G5548" s="189" t="str">
        <f t="shared" si="86"/>
        <v/>
      </c>
      <c r="H5548" s="19"/>
      <c r="I5548" s="19"/>
      <c r="J5548" s="176" t="str">
        <f>IF(AND(C5548&lt;&gt;"",COUNTIF('3.工程情報'!$C$6:$C$501,C5548)=0),"工程記号が3.工程情報に存在しません。","")</f>
        <v/>
      </c>
    </row>
    <row r="5549" spans="2:10" ht="18" customHeight="1">
      <c r="B5549" s="166"/>
      <c r="C5549" s="165"/>
      <c r="D5549" s="12" t="str">
        <f>IF(C5549="","",VLOOKUP(C5549,'3.工程情報'!$C$6:$D$501,2,FALSE))</f>
        <v/>
      </c>
      <c r="E5549" s="165"/>
      <c r="F5549" s="170"/>
      <c r="G5549" s="189" t="str">
        <f t="shared" si="86"/>
        <v/>
      </c>
      <c r="H5549" s="19"/>
      <c r="I5549" s="19"/>
      <c r="J5549" s="176" t="str">
        <f>IF(AND(C5549&lt;&gt;"",COUNTIF('3.工程情報'!$C$6:$C$501,C5549)=0),"工程記号が3.工程情報に存在しません。","")</f>
        <v/>
      </c>
    </row>
    <row r="5550" spans="2:10" ht="18" customHeight="1">
      <c r="B5550" s="166"/>
      <c r="C5550" s="165"/>
      <c r="D5550" s="12" t="str">
        <f>IF(C5550="","",VLOOKUP(C5550,'3.工程情報'!$C$6:$D$501,2,FALSE))</f>
        <v/>
      </c>
      <c r="E5550" s="165"/>
      <c r="F5550" s="170"/>
      <c r="G5550" s="189" t="str">
        <f t="shared" si="86"/>
        <v/>
      </c>
      <c r="H5550" s="19"/>
      <c r="I5550" s="19"/>
      <c r="J5550" s="176" t="str">
        <f>IF(AND(C5550&lt;&gt;"",COUNTIF('3.工程情報'!$C$6:$C$501,C5550)=0),"工程記号が3.工程情報に存在しません。","")</f>
        <v/>
      </c>
    </row>
    <row r="5551" spans="2:10" ht="18" customHeight="1">
      <c r="B5551" s="166"/>
      <c r="C5551" s="165"/>
      <c r="D5551" s="12" t="str">
        <f>IF(C5551="","",VLOOKUP(C5551,'3.工程情報'!$C$6:$D$501,2,FALSE))</f>
        <v/>
      </c>
      <c r="E5551" s="165"/>
      <c r="F5551" s="170"/>
      <c r="G5551" s="189" t="str">
        <f t="shared" si="86"/>
        <v/>
      </c>
      <c r="H5551" s="19"/>
      <c r="I5551" s="19"/>
      <c r="J5551" s="176" t="str">
        <f>IF(AND(C5551&lt;&gt;"",COUNTIF('3.工程情報'!$C$6:$C$501,C5551)=0),"工程記号が3.工程情報に存在しません。","")</f>
        <v/>
      </c>
    </row>
    <row r="5552" spans="2:10" ht="18" customHeight="1">
      <c r="B5552" s="166"/>
      <c r="C5552" s="165"/>
      <c r="D5552" s="12" t="str">
        <f>IF(C5552="","",VLOOKUP(C5552,'3.工程情報'!$C$6:$D$501,2,FALSE))</f>
        <v/>
      </c>
      <c r="E5552" s="165"/>
      <c r="F5552" s="170"/>
      <c r="G5552" s="189" t="str">
        <f t="shared" si="86"/>
        <v/>
      </c>
      <c r="H5552" s="19"/>
      <c r="I5552" s="19"/>
      <c r="J5552" s="176" t="str">
        <f>IF(AND(C5552&lt;&gt;"",COUNTIF('3.工程情報'!$C$6:$C$501,C5552)=0),"工程記号が3.工程情報に存在しません。","")</f>
        <v/>
      </c>
    </row>
    <row r="5553" spans="2:10" ht="18" customHeight="1">
      <c r="B5553" s="166"/>
      <c r="C5553" s="165"/>
      <c r="D5553" s="12" t="str">
        <f>IF(C5553="","",VLOOKUP(C5553,'3.工程情報'!$C$6:$D$501,2,FALSE))</f>
        <v/>
      </c>
      <c r="E5553" s="165"/>
      <c r="F5553" s="170"/>
      <c r="G5553" s="189" t="str">
        <f t="shared" si="86"/>
        <v/>
      </c>
      <c r="H5553" s="19"/>
      <c r="I5553" s="19"/>
      <c r="J5553" s="176" t="str">
        <f>IF(AND(C5553&lt;&gt;"",COUNTIF('3.工程情報'!$C$6:$C$501,C5553)=0),"工程記号が3.工程情報に存在しません。","")</f>
        <v/>
      </c>
    </row>
    <row r="5554" spans="2:10" ht="18" customHeight="1">
      <c r="B5554" s="166"/>
      <c r="C5554" s="165"/>
      <c r="D5554" s="12" t="str">
        <f>IF(C5554="","",VLOOKUP(C5554,'3.工程情報'!$C$6:$D$501,2,FALSE))</f>
        <v/>
      </c>
      <c r="E5554" s="165"/>
      <c r="F5554" s="170"/>
      <c r="G5554" s="189" t="str">
        <f t="shared" si="86"/>
        <v/>
      </c>
      <c r="H5554" s="19"/>
      <c r="I5554" s="19"/>
      <c r="J5554" s="176" t="str">
        <f>IF(AND(C5554&lt;&gt;"",COUNTIF('3.工程情報'!$C$6:$C$501,C5554)=0),"工程記号が3.工程情報に存在しません。","")</f>
        <v/>
      </c>
    </row>
    <row r="5555" spans="2:10" ht="18" customHeight="1">
      <c r="B5555" s="166"/>
      <c r="C5555" s="165"/>
      <c r="D5555" s="12" t="str">
        <f>IF(C5555="","",VLOOKUP(C5555,'3.工程情報'!$C$6:$D$501,2,FALSE))</f>
        <v/>
      </c>
      <c r="E5555" s="165"/>
      <c r="F5555" s="170"/>
      <c r="G5555" s="189" t="str">
        <f t="shared" si="86"/>
        <v/>
      </c>
      <c r="H5555" s="19"/>
      <c r="I5555" s="19"/>
      <c r="J5555" s="176" t="str">
        <f>IF(AND(C5555&lt;&gt;"",COUNTIF('3.工程情報'!$C$6:$C$501,C5555)=0),"工程記号が3.工程情報に存在しません。","")</f>
        <v/>
      </c>
    </row>
    <row r="5556" spans="2:10" ht="18" customHeight="1">
      <c r="B5556" s="166"/>
      <c r="C5556" s="165"/>
      <c r="D5556" s="12" t="str">
        <f>IF(C5556="","",VLOOKUP(C5556,'3.工程情報'!$C$6:$D$501,2,FALSE))</f>
        <v/>
      </c>
      <c r="E5556" s="165"/>
      <c r="F5556" s="170"/>
      <c r="G5556" s="189" t="str">
        <f t="shared" si="86"/>
        <v/>
      </c>
      <c r="H5556" s="19"/>
      <c r="I5556" s="19"/>
      <c r="J5556" s="176" t="str">
        <f>IF(AND(C5556&lt;&gt;"",COUNTIF('3.工程情報'!$C$6:$C$501,C5556)=0),"工程記号が3.工程情報に存在しません。","")</f>
        <v/>
      </c>
    </row>
    <row r="5557" spans="2:10" ht="18" customHeight="1">
      <c r="B5557" s="166"/>
      <c r="C5557" s="165"/>
      <c r="D5557" s="12" t="str">
        <f>IF(C5557="","",VLOOKUP(C5557,'3.工程情報'!$C$6:$D$501,2,FALSE))</f>
        <v/>
      </c>
      <c r="E5557" s="165"/>
      <c r="F5557" s="170"/>
      <c r="G5557" s="189" t="str">
        <f t="shared" si="86"/>
        <v/>
      </c>
      <c r="H5557" s="19"/>
      <c r="I5557" s="19"/>
      <c r="J5557" s="176" t="str">
        <f>IF(AND(C5557&lt;&gt;"",COUNTIF('3.工程情報'!$C$6:$C$501,C5557)=0),"工程記号が3.工程情報に存在しません。","")</f>
        <v/>
      </c>
    </row>
    <row r="5558" spans="2:10" ht="18" customHeight="1">
      <c r="B5558" s="166"/>
      <c r="C5558" s="165"/>
      <c r="D5558" s="12" t="str">
        <f>IF(C5558="","",VLOOKUP(C5558,'3.工程情報'!$C$6:$D$501,2,FALSE))</f>
        <v/>
      </c>
      <c r="E5558" s="165"/>
      <c r="F5558" s="170"/>
      <c r="G5558" s="189" t="str">
        <f t="shared" si="86"/>
        <v/>
      </c>
      <c r="H5558" s="19"/>
      <c r="I5558" s="19"/>
      <c r="J5558" s="176" t="str">
        <f>IF(AND(C5558&lt;&gt;"",COUNTIF('3.工程情報'!$C$6:$C$501,C5558)=0),"工程記号が3.工程情報に存在しません。","")</f>
        <v/>
      </c>
    </row>
    <row r="5559" spans="2:10" ht="18" customHeight="1">
      <c r="B5559" s="166"/>
      <c r="C5559" s="165"/>
      <c r="D5559" s="12" t="str">
        <f>IF(C5559="","",VLOOKUP(C5559,'3.工程情報'!$C$6:$D$501,2,FALSE))</f>
        <v/>
      </c>
      <c r="E5559" s="165"/>
      <c r="F5559" s="170"/>
      <c r="G5559" s="189" t="str">
        <f t="shared" si="86"/>
        <v/>
      </c>
      <c r="H5559" s="19"/>
      <c r="I5559" s="19"/>
      <c r="J5559" s="176" t="str">
        <f>IF(AND(C5559&lt;&gt;"",COUNTIF('3.工程情報'!$C$6:$C$501,C5559)=0),"工程記号が3.工程情報に存在しません。","")</f>
        <v/>
      </c>
    </row>
    <row r="5560" spans="2:10" ht="18" customHeight="1">
      <c r="B5560" s="166"/>
      <c r="C5560" s="165"/>
      <c r="D5560" s="12" t="str">
        <f>IF(C5560="","",VLOOKUP(C5560,'3.工程情報'!$C$6:$D$501,2,FALSE))</f>
        <v/>
      </c>
      <c r="E5560" s="165"/>
      <c r="F5560" s="170"/>
      <c r="G5560" s="189" t="str">
        <f t="shared" si="86"/>
        <v/>
      </c>
      <c r="H5560" s="19"/>
      <c r="I5560" s="19"/>
      <c r="J5560" s="176" t="str">
        <f>IF(AND(C5560&lt;&gt;"",COUNTIF('3.工程情報'!$C$6:$C$501,C5560)=0),"工程記号が3.工程情報に存在しません。","")</f>
        <v/>
      </c>
    </row>
    <row r="5561" spans="2:10" ht="18" customHeight="1">
      <c r="B5561" s="166"/>
      <c r="C5561" s="165"/>
      <c r="D5561" s="12" t="str">
        <f>IF(C5561="","",VLOOKUP(C5561,'3.工程情報'!$C$6:$D$501,2,FALSE))</f>
        <v/>
      </c>
      <c r="E5561" s="165"/>
      <c r="F5561" s="170"/>
      <c r="G5561" s="189" t="str">
        <f t="shared" si="86"/>
        <v/>
      </c>
      <c r="H5561" s="19"/>
      <c r="I5561" s="19"/>
      <c r="J5561" s="176" t="str">
        <f>IF(AND(C5561&lt;&gt;"",COUNTIF('3.工程情報'!$C$6:$C$501,C5561)=0),"工程記号が3.工程情報に存在しません。","")</f>
        <v/>
      </c>
    </row>
    <row r="5562" spans="2:10" ht="18" customHeight="1">
      <c r="B5562" s="166"/>
      <c r="C5562" s="165"/>
      <c r="D5562" s="12" t="str">
        <f>IF(C5562="","",VLOOKUP(C5562,'3.工程情報'!$C$6:$D$501,2,FALSE))</f>
        <v/>
      </c>
      <c r="E5562" s="165"/>
      <c r="F5562" s="170"/>
      <c r="G5562" s="189" t="str">
        <f t="shared" si="86"/>
        <v/>
      </c>
      <c r="H5562" s="19"/>
      <c r="I5562" s="19"/>
      <c r="J5562" s="176" t="str">
        <f>IF(AND(C5562&lt;&gt;"",COUNTIF('3.工程情報'!$C$6:$C$501,C5562)=0),"工程記号が3.工程情報に存在しません。","")</f>
        <v/>
      </c>
    </row>
    <row r="5563" spans="2:10" ht="18" customHeight="1">
      <c r="B5563" s="166"/>
      <c r="C5563" s="165"/>
      <c r="D5563" s="12" t="str">
        <f>IF(C5563="","",VLOOKUP(C5563,'3.工程情報'!$C$6:$D$501,2,FALSE))</f>
        <v/>
      </c>
      <c r="E5563" s="165"/>
      <c r="F5563" s="170"/>
      <c r="G5563" s="189" t="str">
        <f t="shared" si="86"/>
        <v/>
      </c>
      <c r="H5563" s="19"/>
      <c r="I5563" s="19"/>
      <c r="J5563" s="176" t="str">
        <f>IF(AND(C5563&lt;&gt;"",COUNTIF('3.工程情報'!$C$6:$C$501,C5563)=0),"工程記号が3.工程情報に存在しません。","")</f>
        <v/>
      </c>
    </row>
    <row r="5564" spans="2:10" ht="18" customHeight="1">
      <c r="B5564" s="166"/>
      <c r="C5564" s="165"/>
      <c r="D5564" s="12" t="str">
        <f>IF(C5564="","",VLOOKUP(C5564,'3.工程情報'!$C$6:$D$501,2,FALSE))</f>
        <v/>
      </c>
      <c r="E5564" s="165"/>
      <c r="F5564" s="170"/>
      <c r="G5564" s="189" t="str">
        <f t="shared" si="86"/>
        <v/>
      </c>
      <c r="H5564" s="19"/>
      <c r="I5564" s="19"/>
      <c r="J5564" s="176" t="str">
        <f>IF(AND(C5564&lt;&gt;"",COUNTIF('3.工程情報'!$C$6:$C$501,C5564)=0),"工程記号が3.工程情報に存在しません。","")</f>
        <v/>
      </c>
    </row>
    <row r="5565" spans="2:10" ht="18" customHeight="1">
      <c r="B5565" s="166"/>
      <c r="C5565" s="165"/>
      <c r="D5565" s="12" t="str">
        <f>IF(C5565="","",VLOOKUP(C5565,'3.工程情報'!$C$6:$D$501,2,FALSE))</f>
        <v/>
      </c>
      <c r="E5565" s="165"/>
      <c r="F5565" s="170"/>
      <c r="G5565" s="189" t="str">
        <f t="shared" si="86"/>
        <v/>
      </c>
      <c r="H5565" s="19"/>
      <c r="I5565" s="19"/>
      <c r="J5565" s="176" t="str">
        <f>IF(AND(C5565&lt;&gt;"",COUNTIF('3.工程情報'!$C$6:$C$501,C5565)=0),"工程記号が3.工程情報に存在しません。","")</f>
        <v/>
      </c>
    </row>
    <row r="5566" spans="2:10" ht="18" customHeight="1">
      <c r="B5566" s="166"/>
      <c r="C5566" s="165"/>
      <c r="D5566" s="12" t="str">
        <f>IF(C5566="","",VLOOKUP(C5566,'3.工程情報'!$C$6:$D$501,2,FALSE))</f>
        <v/>
      </c>
      <c r="E5566" s="165"/>
      <c r="F5566" s="170"/>
      <c r="G5566" s="189" t="str">
        <f t="shared" si="86"/>
        <v/>
      </c>
      <c r="H5566" s="19"/>
      <c r="I5566" s="19"/>
      <c r="J5566" s="176" t="str">
        <f>IF(AND(C5566&lt;&gt;"",COUNTIF('3.工程情報'!$C$6:$C$501,C5566)=0),"工程記号が3.工程情報に存在しません。","")</f>
        <v/>
      </c>
    </row>
    <row r="5567" spans="2:10" ht="18" customHeight="1">
      <c r="B5567" s="166"/>
      <c r="C5567" s="165"/>
      <c r="D5567" s="12" t="str">
        <f>IF(C5567="","",VLOOKUP(C5567,'3.工程情報'!$C$6:$D$501,2,FALSE))</f>
        <v/>
      </c>
      <c r="E5567" s="165"/>
      <c r="F5567" s="170"/>
      <c r="G5567" s="189" t="str">
        <f t="shared" si="86"/>
        <v/>
      </c>
      <c r="H5567" s="19"/>
      <c r="I5567" s="19"/>
      <c r="J5567" s="176" t="str">
        <f>IF(AND(C5567&lt;&gt;"",COUNTIF('3.工程情報'!$C$6:$C$501,C5567)=0),"工程記号が3.工程情報に存在しません。","")</f>
        <v/>
      </c>
    </row>
    <row r="5568" spans="2:10" ht="18" customHeight="1">
      <c r="B5568" s="166"/>
      <c r="C5568" s="165"/>
      <c r="D5568" s="12" t="str">
        <f>IF(C5568="","",VLOOKUP(C5568,'3.工程情報'!$C$6:$D$501,2,FALSE))</f>
        <v/>
      </c>
      <c r="E5568" s="165"/>
      <c r="F5568" s="170"/>
      <c r="G5568" s="189" t="str">
        <f t="shared" si="86"/>
        <v/>
      </c>
      <c r="H5568" s="19"/>
      <c r="I5568" s="19"/>
      <c r="J5568" s="176" t="str">
        <f>IF(AND(C5568&lt;&gt;"",COUNTIF('3.工程情報'!$C$6:$C$501,C5568)=0),"工程記号が3.工程情報に存在しません。","")</f>
        <v/>
      </c>
    </row>
    <row r="5569" spans="2:10" ht="18" customHeight="1">
      <c r="B5569" s="166"/>
      <c r="C5569" s="165"/>
      <c r="D5569" s="12" t="str">
        <f>IF(C5569="","",VLOOKUP(C5569,'3.工程情報'!$C$6:$D$501,2,FALSE))</f>
        <v/>
      </c>
      <c r="E5569" s="165"/>
      <c r="F5569" s="170"/>
      <c r="G5569" s="189" t="str">
        <f t="shared" si="86"/>
        <v/>
      </c>
      <c r="H5569" s="19"/>
      <c r="I5569" s="19"/>
      <c r="J5569" s="176" t="str">
        <f>IF(AND(C5569&lt;&gt;"",COUNTIF('3.工程情報'!$C$6:$C$501,C5569)=0),"工程記号が3.工程情報に存在しません。","")</f>
        <v/>
      </c>
    </row>
    <row r="5570" spans="2:10" ht="18" customHeight="1">
      <c r="B5570" s="166"/>
      <c r="C5570" s="165"/>
      <c r="D5570" s="12" t="str">
        <f>IF(C5570="","",VLOOKUP(C5570,'3.工程情報'!$C$6:$D$501,2,FALSE))</f>
        <v/>
      </c>
      <c r="E5570" s="165"/>
      <c r="F5570" s="170"/>
      <c r="G5570" s="189" t="str">
        <f t="shared" si="86"/>
        <v/>
      </c>
      <c r="H5570" s="19"/>
      <c r="I5570" s="19"/>
      <c r="J5570" s="176" t="str">
        <f>IF(AND(C5570&lt;&gt;"",COUNTIF('3.工程情報'!$C$6:$C$501,C5570)=0),"工程記号が3.工程情報に存在しません。","")</f>
        <v/>
      </c>
    </row>
    <row r="5571" spans="2:10" ht="18" customHeight="1">
      <c r="B5571" s="166"/>
      <c r="C5571" s="165"/>
      <c r="D5571" s="12" t="str">
        <f>IF(C5571="","",VLOOKUP(C5571,'3.工程情報'!$C$6:$D$501,2,FALSE))</f>
        <v/>
      </c>
      <c r="E5571" s="165"/>
      <c r="F5571" s="170"/>
      <c r="G5571" s="189" t="str">
        <f t="shared" si="86"/>
        <v/>
      </c>
      <c r="H5571" s="19"/>
      <c r="I5571" s="19"/>
      <c r="J5571" s="176" t="str">
        <f>IF(AND(C5571&lt;&gt;"",COUNTIF('3.工程情報'!$C$6:$C$501,C5571)=0),"工程記号が3.工程情報に存在しません。","")</f>
        <v/>
      </c>
    </row>
    <row r="5572" spans="2:10" ht="18" customHeight="1">
      <c r="B5572" s="166"/>
      <c r="C5572" s="165"/>
      <c r="D5572" s="12" t="str">
        <f>IF(C5572="","",VLOOKUP(C5572,'3.工程情報'!$C$6:$D$501,2,FALSE))</f>
        <v/>
      </c>
      <c r="E5572" s="165"/>
      <c r="F5572" s="170"/>
      <c r="G5572" s="189" t="str">
        <f t="shared" si="86"/>
        <v/>
      </c>
      <c r="H5572" s="19"/>
      <c r="I5572" s="19"/>
      <c r="J5572" s="176" t="str">
        <f>IF(AND(C5572&lt;&gt;"",COUNTIF('3.工程情報'!$C$6:$C$501,C5572)=0),"工程記号が3.工程情報に存在しません。","")</f>
        <v/>
      </c>
    </row>
    <row r="5573" spans="2:10" ht="18" customHeight="1">
      <c r="B5573" s="166"/>
      <c r="C5573" s="165"/>
      <c r="D5573" s="12" t="str">
        <f>IF(C5573="","",VLOOKUP(C5573,'3.工程情報'!$C$6:$D$501,2,FALSE))</f>
        <v/>
      </c>
      <c r="E5573" s="165"/>
      <c r="F5573" s="170"/>
      <c r="G5573" s="189" t="str">
        <f t="shared" si="86"/>
        <v/>
      </c>
      <c r="H5573" s="19"/>
      <c r="I5573" s="19"/>
      <c r="J5573" s="176" t="str">
        <f>IF(AND(C5573&lt;&gt;"",COUNTIF('3.工程情報'!$C$6:$C$501,C5573)=0),"工程記号が3.工程情報に存在しません。","")</f>
        <v/>
      </c>
    </row>
    <row r="5574" spans="2:10" ht="18" customHeight="1">
      <c r="B5574" s="166"/>
      <c r="C5574" s="165"/>
      <c r="D5574" s="12" t="str">
        <f>IF(C5574="","",VLOOKUP(C5574,'3.工程情報'!$C$6:$D$501,2,FALSE))</f>
        <v/>
      </c>
      <c r="E5574" s="165"/>
      <c r="F5574" s="170"/>
      <c r="G5574" s="189" t="str">
        <f t="shared" ref="G5574:G5637" si="87">C5574&amp;E5574</f>
        <v/>
      </c>
      <c r="H5574" s="19"/>
      <c r="I5574" s="19"/>
      <c r="J5574" s="176" t="str">
        <f>IF(AND(C5574&lt;&gt;"",COUNTIF('3.工程情報'!$C$6:$C$501,C5574)=0),"工程記号が3.工程情報に存在しません。","")</f>
        <v/>
      </c>
    </row>
    <row r="5575" spans="2:10" ht="18" customHeight="1">
      <c r="B5575" s="166"/>
      <c r="C5575" s="165"/>
      <c r="D5575" s="12" t="str">
        <f>IF(C5575="","",VLOOKUP(C5575,'3.工程情報'!$C$6:$D$501,2,FALSE))</f>
        <v/>
      </c>
      <c r="E5575" s="165"/>
      <c r="F5575" s="170"/>
      <c r="G5575" s="189" t="str">
        <f t="shared" si="87"/>
        <v/>
      </c>
      <c r="H5575" s="19"/>
      <c r="I5575" s="19"/>
      <c r="J5575" s="176" t="str">
        <f>IF(AND(C5575&lt;&gt;"",COUNTIF('3.工程情報'!$C$6:$C$501,C5575)=0),"工程記号が3.工程情報に存在しません。","")</f>
        <v/>
      </c>
    </row>
    <row r="5576" spans="2:10" ht="18" customHeight="1">
      <c r="B5576" s="166"/>
      <c r="C5576" s="165"/>
      <c r="D5576" s="12" t="str">
        <f>IF(C5576="","",VLOOKUP(C5576,'3.工程情報'!$C$6:$D$501,2,FALSE))</f>
        <v/>
      </c>
      <c r="E5576" s="165"/>
      <c r="F5576" s="170"/>
      <c r="G5576" s="189" t="str">
        <f t="shared" si="87"/>
        <v/>
      </c>
      <c r="H5576" s="19"/>
      <c r="I5576" s="19"/>
      <c r="J5576" s="176" t="str">
        <f>IF(AND(C5576&lt;&gt;"",COUNTIF('3.工程情報'!$C$6:$C$501,C5576)=0),"工程記号が3.工程情報に存在しません。","")</f>
        <v/>
      </c>
    </row>
    <row r="5577" spans="2:10" ht="18" customHeight="1">
      <c r="B5577" s="166"/>
      <c r="C5577" s="165"/>
      <c r="D5577" s="12" t="str">
        <f>IF(C5577="","",VLOOKUP(C5577,'3.工程情報'!$C$6:$D$501,2,FALSE))</f>
        <v/>
      </c>
      <c r="E5577" s="165"/>
      <c r="F5577" s="170"/>
      <c r="G5577" s="189" t="str">
        <f t="shared" si="87"/>
        <v/>
      </c>
      <c r="H5577" s="19"/>
      <c r="I5577" s="19"/>
      <c r="J5577" s="176" t="str">
        <f>IF(AND(C5577&lt;&gt;"",COUNTIF('3.工程情報'!$C$6:$C$501,C5577)=0),"工程記号が3.工程情報に存在しません。","")</f>
        <v/>
      </c>
    </row>
    <row r="5578" spans="2:10" ht="18" customHeight="1">
      <c r="B5578" s="166"/>
      <c r="C5578" s="165"/>
      <c r="D5578" s="12" t="str">
        <f>IF(C5578="","",VLOOKUP(C5578,'3.工程情報'!$C$6:$D$501,2,FALSE))</f>
        <v/>
      </c>
      <c r="E5578" s="165"/>
      <c r="F5578" s="170"/>
      <c r="G5578" s="189" t="str">
        <f t="shared" si="87"/>
        <v/>
      </c>
      <c r="H5578" s="19"/>
      <c r="I5578" s="19"/>
      <c r="J5578" s="176" t="str">
        <f>IF(AND(C5578&lt;&gt;"",COUNTIF('3.工程情報'!$C$6:$C$501,C5578)=0),"工程記号が3.工程情報に存在しません。","")</f>
        <v/>
      </c>
    </row>
    <row r="5579" spans="2:10" ht="18" customHeight="1">
      <c r="B5579" s="166"/>
      <c r="C5579" s="165"/>
      <c r="D5579" s="12" t="str">
        <f>IF(C5579="","",VLOOKUP(C5579,'3.工程情報'!$C$6:$D$501,2,FALSE))</f>
        <v/>
      </c>
      <c r="E5579" s="165"/>
      <c r="F5579" s="170"/>
      <c r="G5579" s="189" t="str">
        <f t="shared" si="87"/>
        <v/>
      </c>
      <c r="H5579" s="19"/>
      <c r="I5579" s="19"/>
      <c r="J5579" s="176" t="str">
        <f>IF(AND(C5579&lt;&gt;"",COUNTIF('3.工程情報'!$C$6:$C$501,C5579)=0),"工程記号が3.工程情報に存在しません。","")</f>
        <v/>
      </c>
    </row>
    <row r="5580" spans="2:10" ht="18" customHeight="1">
      <c r="B5580" s="166"/>
      <c r="C5580" s="165"/>
      <c r="D5580" s="12" t="str">
        <f>IF(C5580="","",VLOOKUP(C5580,'3.工程情報'!$C$6:$D$501,2,FALSE))</f>
        <v/>
      </c>
      <c r="E5580" s="165"/>
      <c r="F5580" s="170"/>
      <c r="G5580" s="189" t="str">
        <f t="shared" si="87"/>
        <v/>
      </c>
      <c r="H5580" s="19"/>
      <c r="I5580" s="19"/>
      <c r="J5580" s="176" t="str">
        <f>IF(AND(C5580&lt;&gt;"",COUNTIF('3.工程情報'!$C$6:$C$501,C5580)=0),"工程記号が3.工程情報に存在しません。","")</f>
        <v/>
      </c>
    </row>
    <row r="5581" spans="2:10" ht="18" customHeight="1">
      <c r="B5581" s="166"/>
      <c r="C5581" s="165"/>
      <c r="D5581" s="12" t="str">
        <f>IF(C5581="","",VLOOKUP(C5581,'3.工程情報'!$C$6:$D$501,2,FALSE))</f>
        <v/>
      </c>
      <c r="E5581" s="165"/>
      <c r="F5581" s="170"/>
      <c r="G5581" s="189" t="str">
        <f t="shared" si="87"/>
        <v/>
      </c>
      <c r="H5581" s="19"/>
      <c r="I5581" s="19"/>
      <c r="J5581" s="176" t="str">
        <f>IF(AND(C5581&lt;&gt;"",COUNTIF('3.工程情報'!$C$6:$C$501,C5581)=0),"工程記号が3.工程情報に存在しません。","")</f>
        <v/>
      </c>
    </row>
    <row r="5582" spans="2:10" ht="18" customHeight="1">
      <c r="B5582" s="166"/>
      <c r="C5582" s="165"/>
      <c r="D5582" s="12" t="str">
        <f>IF(C5582="","",VLOOKUP(C5582,'3.工程情報'!$C$6:$D$501,2,FALSE))</f>
        <v/>
      </c>
      <c r="E5582" s="165"/>
      <c r="F5582" s="170"/>
      <c r="G5582" s="189" t="str">
        <f t="shared" si="87"/>
        <v/>
      </c>
      <c r="H5582" s="19"/>
      <c r="I5582" s="19"/>
      <c r="J5582" s="176" t="str">
        <f>IF(AND(C5582&lt;&gt;"",COUNTIF('3.工程情報'!$C$6:$C$501,C5582)=0),"工程記号が3.工程情報に存在しません。","")</f>
        <v/>
      </c>
    </row>
    <row r="5583" spans="2:10" ht="18" customHeight="1">
      <c r="B5583" s="166"/>
      <c r="C5583" s="165"/>
      <c r="D5583" s="12" t="str">
        <f>IF(C5583="","",VLOOKUP(C5583,'3.工程情報'!$C$6:$D$501,2,FALSE))</f>
        <v/>
      </c>
      <c r="E5583" s="165"/>
      <c r="F5583" s="170"/>
      <c r="G5583" s="189" t="str">
        <f t="shared" si="87"/>
        <v/>
      </c>
      <c r="H5583" s="19"/>
      <c r="I5583" s="19"/>
      <c r="J5583" s="176" t="str">
        <f>IF(AND(C5583&lt;&gt;"",COUNTIF('3.工程情報'!$C$6:$C$501,C5583)=0),"工程記号が3.工程情報に存在しません。","")</f>
        <v/>
      </c>
    </row>
    <row r="5584" spans="2:10" ht="18" customHeight="1">
      <c r="B5584" s="166"/>
      <c r="C5584" s="165"/>
      <c r="D5584" s="12" t="str">
        <f>IF(C5584="","",VLOOKUP(C5584,'3.工程情報'!$C$6:$D$501,2,FALSE))</f>
        <v/>
      </c>
      <c r="E5584" s="165"/>
      <c r="F5584" s="170"/>
      <c r="G5584" s="189" t="str">
        <f t="shared" si="87"/>
        <v/>
      </c>
      <c r="H5584" s="19"/>
      <c r="I5584" s="19"/>
      <c r="J5584" s="176" t="str">
        <f>IF(AND(C5584&lt;&gt;"",COUNTIF('3.工程情報'!$C$6:$C$501,C5584)=0),"工程記号が3.工程情報に存在しません。","")</f>
        <v/>
      </c>
    </row>
    <row r="5585" spans="2:10" ht="18" customHeight="1">
      <c r="B5585" s="166"/>
      <c r="C5585" s="165"/>
      <c r="D5585" s="12" t="str">
        <f>IF(C5585="","",VLOOKUP(C5585,'3.工程情報'!$C$6:$D$501,2,FALSE))</f>
        <v/>
      </c>
      <c r="E5585" s="165"/>
      <c r="F5585" s="170"/>
      <c r="G5585" s="189" t="str">
        <f t="shared" si="87"/>
        <v/>
      </c>
      <c r="H5585" s="19"/>
      <c r="I5585" s="19"/>
      <c r="J5585" s="176" t="str">
        <f>IF(AND(C5585&lt;&gt;"",COUNTIF('3.工程情報'!$C$6:$C$501,C5585)=0),"工程記号が3.工程情報に存在しません。","")</f>
        <v/>
      </c>
    </row>
    <row r="5586" spans="2:10" ht="18" customHeight="1">
      <c r="B5586" s="166"/>
      <c r="C5586" s="165"/>
      <c r="D5586" s="12" t="str">
        <f>IF(C5586="","",VLOOKUP(C5586,'3.工程情報'!$C$6:$D$501,2,FALSE))</f>
        <v/>
      </c>
      <c r="E5586" s="165"/>
      <c r="F5586" s="170"/>
      <c r="G5586" s="189" t="str">
        <f t="shared" si="87"/>
        <v/>
      </c>
      <c r="H5586" s="19"/>
      <c r="I5586" s="19"/>
      <c r="J5586" s="176" t="str">
        <f>IF(AND(C5586&lt;&gt;"",COUNTIF('3.工程情報'!$C$6:$C$501,C5586)=0),"工程記号が3.工程情報に存在しません。","")</f>
        <v/>
      </c>
    </row>
    <row r="5587" spans="2:10" ht="18" customHeight="1">
      <c r="B5587" s="166"/>
      <c r="C5587" s="165"/>
      <c r="D5587" s="12" t="str">
        <f>IF(C5587="","",VLOOKUP(C5587,'3.工程情報'!$C$6:$D$501,2,FALSE))</f>
        <v/>
      </c>
      <c r="E5587" s="165"/>
      <c r="F5587" s="170"/>
      <c r="G5587" s="189" t="str">
        <f t="shared" si="87"/>
        <v/>
      </c>
      <c r="H5587" s="19"/>
      <c r="I5587" s="19"/>
      <c r="J5587" s="176" t="str">
        <f>IF(AND(C5587&lt;&gt;"",COUNTIF('3.工程情報'!$C$6:$C$501,C5587)=0),"工程記号が3.工程情報に存在しません。","")</f>
        <v/>
      </c>
    </row>
    <row r="5588" spans="2:10" ht="18" customHeight="1">
      <c r="B5588" s="166"/>
      <c r="C5588" s="165"/>
      <c r="D5588" s="12" t="str">
        <f>IF(C5588="","",VLOOKUP(C5588,'3.工程情報'!$C$6:$D$501,2,FALSE))</f>
        <v/>
      </c>
      <c r="E5588" s="165"/>
      <c r="F5588" s="170"/>
      <c r="G5588" s="189" t="str">
        <f t="shared" si="87"/>
        <v/>
      </c>
      <c r="H5588" s="19"/>
      <c r="I5588" s="19"/>
      <c r="J5588" s="176" t="str">
        <f>IF(AND(C5588&lt;&gt;"",COUNTIF('3.工程情報'!$C$6:$C$501,C5588)=0),"工程記号が3.工程情報に存在しません。","")</f>
        <v/>
      </c>
    </row>
    <row r="5589" spans="2:10" ht="18" customHeight="1">
      <c r="B5589" s="166"/>
      <c r="C5589" s="165"/>
      <c r="D5589" s="12" t="str">
        <f>IF(C5589="","",VLOOKUP(C5589,'3.工程情報'!$C$6:$D$501,2,FALSE))</f>
        <v/>
      </c>
      <c r="E5589" s="165"/>
      <c r="F5589" s="170"/>
      <c r="G5589" s="189" t="str">
        <f t="shared" si="87"/>
        <v/>
      </c>
      <c r="H5589" s="19"/>
      <c r="I5589" s="19"/>
      <c r="J5589" s="176" t="str">
        <f>IF(AND(C5589&lt;&gt;"",COUNTIF('3.工程情報'!$C$6:$C$501,C5589)=0),"工程記号が3.工程情報に存在しません。","")</f>
        <v/>
      </c>
    </row>
    <row r="5590" spans="2:10" ht="18" customHeight="1">
      <c r="B5590" s="166"/>
      <c r="C5590" s="165"/>
      <c r="D5590" s="12" t="str">
        <f>IF(C5590="","",VLOOKUP(C5590,'3.工程情報'!$C$6:$D$501,2,FALSE))</f>
        <v/>
      </c>
      <c r="E5590" s="165"/>
      <c r="F5590" s="170"/>
      <c r="G5590" s="189" t="str">
        <f t="shared" si="87"/>
        <v/>
      </c>
      <c r="H5590" s="19"/>
      <c r="I5590" s="19"/>
      <c r="J5590" s="176" t="str">
        <f>IF(AND(C5590&lt;&gt;"",COUNTIF('3.工程情報'!$C$6:$C$501,C5590)=0),"工程記号が3.工程情報に存在しません。","")</f>
        <v/>
      </c>
    </row>
    <row r="5591" spans="2:10" ht="18" customHeight="1">
      <c r="B5591" s="166"/>
      <c r="C5591" s="165"/>
      <c r="D5591" s="12" t="str">
        <f>IF(C5591="","",VLOOKUP(C5591,'3.工程情報'!$C$6:$D$501,2,FALSE))</f>
        <v/>
      </c>
      <c r="E5591" s="165"/>
      <c r="F5591" s="170"/>
      <c r="G5591" s="189" t="str">
        <f t="shared" si="87"/>
        <v/>
      </c>
      <c r="H5591" s="19"/>
      <c r="I5591" s="19"/>
      <c r="J5591" s="176" t="str">
        <f>IF(AND(C5591&lt;&gt;"",COUNTIF('3.工程情報'!$C$6:$C$501,C5591)=0),"工程記号が3.工程情報に存在しません。","")</f>
        <v/>
      </c>
    </row>
    <row r="5592" spans="2:10" ht="18" customHeight="1">
      <c r="B5592" s="166"/>
      <c r="C5592" s="165"/>
      <c r="D5592" s="12" t="str">
        <f>IF(C5592="","",VLOOKUP(C5592,'3.工程情報'!$C$6:$D$501,2,FALSE))</f>
        <v/>
      </c>
      <c r="E5592" s="165"/>
      <c r="F5592" s="170"/>
      <c r="G5592" s="189" t="str">
        <f t="shared" si="87"/>
        <v/>
      </c>
      <c r="H5592" s="19"/>
      <c r="I5592" s="19"/>
      <c r="J5592" s="176" t="str">
        <f>IF(AND(C5592&lt;&gt;"",COUNTIF('3.工程情報'!$C$6:$C$501,C5592)=0),"工程記号が3.工程情報に存在しません。","")</f>
        <v/>
      </c>
    </row>
    <row r="5593" spans="2:10" ht="18" customHeight="1">
      <c r="B5593" s="166"/>
      <c r="C5593" s="165"/>
      <c r="D5593" s="12" t="str">
        <f>IF(C5593="","",VLOOKUP(C5593,'3.工程情報'!$C$6:$D$501,2,FALSE))</f>
        <v/>
      </c>
      <c r="E5593" s="165"/>
      <c r="F5593" s="170"/>
      <c r="G5593" s="189" t="str">
        <f t="shared" si="87"/>
        <v/>
      </c>
      <c r="H5593" s="19"/>
      <c r="I5593" s="19"/>
      <c r="J5593" s="176" t="str">
        <f>IF(AND(C5593&lt;&gt;"",COUNTIF('3.工程情報'!$C$6:$C$501,C5593)=0),"工程記号が3.工程情報に存在しません。","")</f>
        <v/>
      </c>
    </row>
    <row r="5594" spans="2:10" ht="18" customHeight="1">
      <c r="B5594" s="166"/>
      <c r="C5594" s="165"/>
      <c r="D5594" s="12" t="str">
        <f>IF(C5594="","",VLOOKUP(C5594,'3.工程情報'!$C$6:$D$501,2,FALSE))</f>
        <v/>
      </c>
      <c r="E5594" s="165"/>
      <c r="F5594" s="170"/>
      <c r="G5594" s="189" t="str">
        <f t="shared" si="87"/>
        <v/>
      </c>
      <c r="H5594" s="19"/>
      <c r="I5594" s="19"/>
      <c r="J5594" s="176" t="str">
        <f>IF(AND(C5594&lt;&gt;"",COUNTIF('3.工程情報'!$C$6:$C$501,C5594)=0),"工程記号が3.工程情報に存在しません。","")</f>
        <v/>
      </c>
    </row>
    <row r="5595" spans="2:10" ht="18" customHeight="1">
      <c r="B5595" s="166"/>
      <c r="C5595" s="165"/>
      <c r="D5595" s="12" t="str">
        <f>IF(C5595="","",VLOOKUP(C5595,'3.工程情報'!$C$6:$D$501,2,FALSE))</f>
        <v/>
      </c>
      <c r="E5595" s="165"/>
      <c r="F5595" s="170"/>
      <c r="G5595" s="189" t="str">
        <f t="shared" si="87"/>
        <v/>
      </c>
      <c r="H5595" s="19"/>
      <c r="I5595" s="19"/>
      <c r="J5595" s="176" t="str">
        <f>IF(AND(C5595&lt;&gt;"",COUNTIF('3.工程情報'!$C$6:$C$501,C5595)=0),"工程記号が3.工程情報に存在しません。","")</f>
        <v/>
      </c>
    </row>
    <row r="5596" spans="2:10" ht="18" customHeight="1">
      <c r="B5596" s="166"/>
      <c r="C5596" s="165"/>
      <c r="D5596" s="12" t="str">
        <f>IF(C5596="","",VLOOKUP(C5596,'3.工程情報'!$C$6:$D$501,2,FALSE))</f>
        <v/>
      </c>
      <c r="E5596" s="165"/>
      <c r="F5596" s="170"/>
      <c r="G5596" s="189" t="str">
        <f t="shared" si="87"/>
        <v/>
      </c>
      <c r="H5596" s="19"/>
      <c r="I5596" s="19"/>
      <c r="J5596" s="176" t="str">
        <f>IF(AND(C5596&lt;&gt;"",COUNTIF('3.工程情報'!$C$6:$C$501,C5596)=0),"工程記号が3.工程情報に存在しません。","")</f>
        <v/>
      </c>
    </row>
    <row r="5597" spans="2:10" ht="18" customHeight="1">
      <c r="B5597" s="166"/>
      <c r="C5597" s="165"/>
      <c r="D5597" s="12" t="str">
        <f>IF(C5597="","",VLOOKUP(C5597,'3.工程情報'!$C$6:$D$501,2,FALSE))</f>
        <v/>
      </c>
      <c r="E5597" s="165"/>
      <c r="F5597" s="170"/>
      <c r="G5597" s="189" t="str">
        <f t="shared" si="87"/>
        <v/>
      </c>
      <c r="H5597" s="19"/>
      <c r="I5597" s="19"/>
      <c r="J5597" s="176" t="str">
        <f>IF(AND(C5597&lt;&gt;"",COUNTIF('3.工程情報'!$C$6:$C$501,C5597)=0),"工程記号が3.工程情報に存在しません。","")</f>
        <v/>
      </c>
    </row>
    <row r="5598" spans="2:10" ht="18" customHeight="1">
      <c r="B5598" s="166"/>
      <c r="C5598" s="165"/>
      <c r="D5598" s="12" t="str">
        <f>IF(C5598="","",VLOOKUP(C5598,'3.工程情報'!$C$6:$D$501,2,FALSE))</f>
        <v/>
      </c>
      <c r="E5598" s="165"/>
      <c r="F5598" s="170"/>
      <c r="G5598" s="189" t="str">
        <f t="shared" si="87"/>
        <v/>
      </c>
      <c r="H5598" s="19"/>
      <c r="I5598" s="19"/>
      <c r="J5598" s="176" t="str">
        <f>IF(AND(C5598&lt;&gt;"",COUNTIF('3.工程情報'!$C$6:$C$501,C5598)=0),"工程記号が3.工程情報に存在しません。","")</f>
        <v/>
      </c>
    </row>
    <row r="5599" spans="2:10" ht="18" customHeight="1">
      <c r="B5599" s="166"/>
      <c r="C5599" s="165"/>
      <c r="D5599" s="12" t="str">
        <f>IF(C5599="","",VLOOKUP(C5599,'3.工程情報'!$C$6:$D$501,2,FALSE))</f>
        <v/>
      </c>
      <c r="E5599" s="165"/>
      <c r="F5599" s="170"/>
      <c r="G5599" s="189" t="str">
        <f t="shared" si="87"/>
        <v/>
      </c>
      <c r="H5599" s="19"/>
      <c r="I5599" s="19"/>
      <c r="J5599" s="176" t="str">
        <f>IF(AND(C5599&lt;&gt;"",COUNTIF('3.工程情報'!$C$6:$C$501,C5599)=0),"工程記号が3.工程情報に存在しません。","")</f>
        <v/>
      </c>
    </row>
    <row r="5600" spans="2:10" ht="18" customHeight="1">
      <c r="B5600" s="166"/>
      <c r="C5600" s="165"/>
      <c r="D5600" s="12" t="str">
        <f>IF(C5600="","",VLOOKUP(C5600,'3.工程情報'!$C$6:$D$501,2,FALSE))</f>
        <v/>
      </c>
      <c r="E5600" s="165"/>
      <c r="F5600" s="170"/>
      <c r="G5600" s="189" t="str">
        <f t="shared" si="87"/>
        <v/>
      </c>
      <c r="H5600" s="19"/>
      <c r="I5600" s="19"/>
      <c r="J5600" s="176" t="str">
        <f>IF(AND(C5600&lt;&gt;"",COUNTIF('3.工程情報'!$C$6:$C$501,C5600)=0),"工程記号が3.工程情報に存在しません。","")</f>
        <v/>
      </c>
    </row>
    <row r="5601" spans="2:10" ht="18" customHeight="1">
      <c r="B5601" s="166"/>
      <c r="C5601" s="165"/>
      <c r="D5601" s="12" t="str">
        <f>IF(C5601="","",VLOOKUP(C5601,'3.工程情報'!$C$6:$D$501,2,FALSE))</f>
        <v/>
      </c>
      <c r="E5601" s="165"/>
      <c r="F5601" s="170"/>
      <c r="G5601" s="189" t="str">
        <f t="shared" si="87"/>
        <v/>
      </c>
      <c r="H5601" s="19"/>
      <c r="I5601" s="19"/>
      <c r="J5601" s="176" t="str">
        <f>IF(AND(C5601&lt;&gt;"",COUNTIF('3.工程情報'!$C$6:$C$501,C5601)=0),"工程記号が3.工程情報に存在しません。","")</f>
        <v/>
      </c>
    </row>
    <row r="5602" spans="2:10" ht="18" customHeight="1">
      <c r="B5602" s="166"/>
      <c r="C5602" s="165"/>
      <c r="D5602" s="12" t="str">
        <f>IF(C5602="","",VLOOKUP(C5602,'3.工程情報'!$C$6:$D$501,2,FALSE))</f>
        <v/>
      </c>
      <c r="E5602" s="165"/>
      <c r="F5602" s="170"/>
      <c r="G5602" s="189" t="str">
        <f t="shared" si="87"/>
        <v/>
      </c>
      <c r="H5602" s="19"/>
      <c r="I5602" s="19"/>
      <c r="J5602" s="176" t="str">
        <f>IF(AND(C5602&lt;&gt;"",COUNTIF('3.工程情報'!$C$6:$C$501,C5602)=0),"工程記号が3.工程情報に存在しません。","")</f>
        <v/>
      </c>
    </row>
    <row r="5603" spans="2:10" ht="18" customHeight="1">
      <c r="B5603" s="166"/>
      <c r="C5603" s="165"/>
      <c r="D5603" s="12" t="str">
        <f>IF(C5603="","",VLOOKUP(C5603,'3.工程情報'!$C$6:$D$501,2,FALSE))</f>
        <v/>
      </c>
      <c r="E5603" s="165"/>
      <c r="F5603" s="170"/>
      <c r="G5603" s="189" t="str">
        <f t="shared" si="87"/>
        <v/>
      </c>
      <c r="H5603" s="19"/>
      <c r="I5603" s="19"/>
      <c r="J5603" s="176" t="str">
        <f>IF(AND(C5603&lt;&gt;"",COUNTIF('3.工程情報'!$C$6:$C$501,C5603)=0),"工程記号が3.工程情報に存在しません。","")</f>
        <v/>
      </c>
    </row>
    <row r="5604" spans="2:10" ht="18" customHeight="1">
      <c r="B5604" s="166"/>
      <c r="C5604" s="165"/>
      <c r="D5604" s="12" t="str">
        <f>IF(C5604="","",VLOOKUP(C5604,'3.工程情報'!$C$6:$D$501,2,FALSE))</f>
        <v/>
      </c>
      <c r="E5604" s="165"/>
      <c r="F5604" s="170"/>
      <c r="G5604" s="189" t="str">
        <f t="shared" si="87"/>
        <v/>
      </c>
      <c r="H5604" s="19"/>
      <c r="I5604" s="19"/>
      <c r="J5604" s="176" t="str">
        <f>IF(AND(C5604&lt;&gt;"",COUNTIF('3.工程情報'!$C$6:$C$501,C5604)=0),"工程記号が3.工程情報に存在しません。","")</f>
        <v/>
      </c>
    </row>
    <row r="5605" spans="2:10" ht="18" customHeight="1">
      <c r="B5605" s="166"/>
      <c r="C5605" s="165"/>
      <c r="D5605" s="12" t="str">
        <f>IF(C5605="","",VLOOKUP(C5605,'3.工程情報'!$C$6:$D$501,2,FALSE))</f>
        <v/>
      </c>
      <c r="E5605" s="165"/>
      <c r="F5605" s="170"/>
      <c r="G5605" s="189" t="str">
        <f t="shared" si="87"/>
        <v/>
      </c>
      <c r="H5605" s="19"/>
      <c r="I5605" s="19"/>
      <c r="J5605" s="176" t="str">
        <f>IF(AND(C5605&lt;&gt;"",COUNTIF('3.工程情報'!$C$6:$C$501,C5605)=0),"工程記号が3.工程情報に存在しません。","")</f>
        <v/>
      </c>
    </row>
    <row r="5606" spans="2:10" ht="18" customHeight="1">
      <c r="B5606" s="166"/>
      <c r="C5606" s="165"/>
      <c r="D5606" s="12" t="str">
        <f>IF(C5606="","",VLOOKUP(C5606,'3.工程情報'!$C$6:$D$501,2,FALSE))</f>
        <v/>
      </c>
      <c r="E5606" s="165"/>
      <c r="F5606" s="170"/>
      <c r="G5606" s="189" t="str">
        <f t="shared" si="87"/>
        <v/>
      </c>
      <c r="H5606" s="19"/>
      <c r="I5606" s="19"/>
      <c r="J5606" s="176" t="str">
        <f>IF(AND(C5606&lt;&gt;"",COUNTIF('3.工程情報'!$C$6:$C$501,C5606)=0),"工程記号が3.工程情報に存在しません。","")</f>
        <v/>
      </c>
    </row>
    <row r="5607" spans="2:10" ht="18" customHeight="1">
      <c r="B5607" s="166"/>
      <c r="C5607" s="165"/>
      <c r="D5607" s="12" t="str">
        <f>IF(C5607="","",VLOOKUP(C5607,'3.工程情報'!$C$6:$D$501,2,FALSE))</f>
        <v/>
      </c>
      <c r="E5607" s="165"/>
      <c r="F5607" s="170"/>
      <c r="G5607" s="189" t="str">
        <f t="shared" si="87"/>
        <v/>
      </c>
      <c r="H5607" s="19"/>
      <c r="I5607" s="19"/>
      <c r="J5607" s="176" t="str">
        <f>IF(AND(C5607&lt;&gt;"",COUNTIF('3.工程情報'!$C$6:$C$501,C5607)=0),"工程記号が3.工程情報に存在しません。","")</f>
        <v/>
      </c>
    </row>
    <row r="5608" spans="2:10" ht="18" customHeight="1">
      <c r="B5608" s="166"/>
      <c r="C5608" s="165"/>
      <c r="D5608" s="12" t="str">
        <f>IF(C5608="","",VLOOKUP(C5608,'3.工程情報'!$C$6:$D$501,2,FALSE))</f>
        <v/>
      </c>
      <c r="E5608" s="165"/>
      <c r="F5608" s="170"/>
      <c r="G5608" s="189" t="str">
        <f t="shared" si="87"/>
        <v/>
      </c>
      <c r="H5608" s="19"/>
      <c r="I5608" s="19"/>
      <c r="J5608" s="176" t="str">
        <f>IF(AND(C5608&lt;&gt;"",COUNTIF('3.工程情報'!$C$6:$C$501,C5608)=0),"工程記号が3.工程情報に存在しません。","")</f>
        <v/>
      </c>
    </row>
    <row r="5609" spans="2:10" ht="18" customHeight="1">
      <c r="B5609" s="166"/>
      <c r="C5609" s="165"/>
      <c r="D5609" s="12" t="str">
        <f>IF(C5609="","",VLOOKUP(C5609,'3.工程情報'!$C$6:$D$501,2,FALSE))</f>
        <v/>
      </c>
      <c r="E5609" s="165"/>
      <c r="F5609" s="170"/>
      <c r="G5609" s="189" t="str">
        <f t="shared" si="87"/>
        <v/>
      </c>
      <c r="H5609" s="19"/>
      <c r="I5609" s="19"/>
      <c r="J5609" s="176" t="str">
        <f>IF(AND(C5609&lt;&gt;"",COUNTIF('3.工程情報'!$C$6:$C$501,C5609)=0),"工程記号が3.工程情報に存在しません。","")</f>
        <v/>
      </c>
    </row>
    <row r="5610" spans="2:10" ht="18" customHeight="1">
      <c r="B5610" s="166"/>
      <c r="C5610" s="165"/>
      <c r="D5610" s="12" t="str">
        <f>IF(C5610="","",VLOOKUP(C5610,'3.工程情報'!$C$6:$D$501,2,FALSE))</f>
        <v/>
      </c>
      <c r="E5610" s="165"/>
      <c r="F5610" s="170"/>
      <c r="G5610" s="189" t="str">
        <f t="shared" si="87"/>
        <v/>
      </c>
      <c r="H5610" s="19"/>
      <c r="I5610" s="19"/>
      <c r="J5610" s="176" t="str">
        <f>IF(AND(C5610&lt;&gt;"",COUNTIF('3.工程情報'!$C$6:$C$501,C5610)=0),"工程記号が3.工程情報に存在しません。","")</f>
        <v/>
      </c>
    </row>
    <row r="5611" spans="2:10" ht="18" customHeight="1">
      <c r="B5611" s="166"/>
      <c r="C5611" s="165"/>
      <c r="D5611" s="12" t="str">
        <f>IF(C5611="","",VLOOKUP(C5611,'3.工程情報'!$C$6:$D$501,2,FALSE))</f>
        <v/>
      </c>
      <c r="E5611" s="165"/>
      <c r="F5611" s="170"/>
      <c r="G5611" s="189" t="str">
        <f t="shared" si="87"/>
        <v/>
      </c>
      <c r="H5611" s="19"/>
      <c r="I5611" s="19"/>
      <c r="J5611" s="176" t="str">
        <f>IF(AND(C5611&lt;&gt;"",COUNTIF('3.工程情報'!$C$6:$C$501,C5611)=0),"工程記号が3.工程情報に存在しません。","")</f>
        <v/>
      </c>
    </row>
    <row r="5612" spans="2:10" ht="18" customHeight="1">
      <c r="B5612" s="166"/>
      <c r="C5612" s="165"/>
      <c r="D5612" s="12" t="str">
        <f>IF(C5612="","",VLOOKUP(C5612,'3.工程情報'!$C$6:$D$501,2,FALSE))</f>
        <v/>
      </c>
      <c r="E5612" s="165"/>
      <c r="F5612" s="170"/>
      <c r="G5612" s="189" t="str">
        <f t="shared" si="87"/>
        <v/>
      </c>
      <c r="H5612" s="19"/>
      <c r="I5612" s="19"/>
      <c r="J5612" s="176" t="str">
        <f>IF(AND(C5612&lt;&gt;"",COUNTIF('3.工程情報'!$C$6:$C$501,C5612)=0),"工程記号が3.工程情報に存在しません。","")</f>
        <v/>
      </c>
    </row>
    <row r="5613" spans="2:10" ht="18" customHeight="1">
      <c r="B5613" s="166"/>
      <c r="C5613" s="165"/>
      <c r="D5613" s="12" t="str">
        <f>IF(C5613="","",VLOOKUP(C5613,'3.工程情報'!$C$6:$D$501,2,FALSE))</f>
        <v/>
      </c>
      <c r="E5613" s="165"/>
      <c r="F5613" s="170"/>
      <c r="G5613" s="189" t="str">
        <f t="shared" si="87"/>
        <v/>
      </c>
      <c r="H5613" s="19"/>
      <c r="I5613" s="19"/>
      <c r="J5613" s="176" t="str">
        <f>IF(AND(C5613&lt;&gt;"",COUNTIF('3.工程情報'!$C$6:$C$501,C5613)=0),"工程記号が3.工程情報に存在しません。","")</f>
        <v/>
      </c>
    </row>
    <row r="5614" spans="2:10" ht="18" customHeight="1">
      <c r="B5614" s="166"/>
      <c r="C5614" s="165"/>
      <c r="D5614" s="12" t="str">
        <f>IF(C5614="","",VLOOKUP(C5614,'3.工程情報'!$C$6:$D$501,2,FALSE))</f>
        <v/>
      </c>
      <c r="E5614" s="165"/>
      <c r="F5614" s="170"/>
      <c r="G5614" s="189" t="str">
        <f t="shared" si="87"/>
        <v/>
      </c>
      <c r="H5614" s="19"/>
      <c r="I5614" s="19"/>
      <c r="J5614" s="176" t="str">
        <f>IF(AND(C5614&lt;&gt;"",COUNTIF('3.工程情報'!$C$6:$C$501,C5614)=0),"工程記号が3.工程情報に存在しません。","")</f>
        <v/>
      </c>
    </row>
    <row r="5615" spans="2:10" ht="18" customHeight="1">
      <c r="B5615" s="166"/>
      <c r="C5615" s="165"/>
      <c r="D5615" s="12" t="str">
        <f>IF(C5615="","",VLOOKUP(C5615,'3.工程情報'!$C$6:$D$501,2,FALSE))</f>
        <v/>
      </c>
      <c r="E5615" s="165"/>
      <c r="F5615" s="170"/>
      <c r="G5615" s="189" t="str">
        <f t="shared" si="87"/>
        <v/>
      </c>
      <c r="H5615" s="19"/>
      <c r="I5615" s="19"/>
      <c r="J5615" s="176" t="str">
        <f>IF(AND(C5615&lt;&gt;"",COUNTIF('3.工程情報'!$C$6:$C$501,C5615)=0),"工程記号が3.工程情報に存在しません。","")</f>
        <v/>
      </c>
    </row>
    <row r="5616" spans="2:10" ht="18" customHeight="1">
      <c r="B5616" s="166"/>
      <c r="C5616" s="165"/>
      <c r="D5616" s="12" t="str">
        <f>IF(C5616="","",VLOOKUP(C5616,'3.工程情報'!$C$6:$D$501,2,FALSE))</f>
        <v/>
      </c>
      <c r="E5616" s="165"/>
      <c r="F5616" s="170"/>
      <c r="G5616" s="189" t="str">
        <f t="shared" si="87"/>
        <v/>
      </c>
      <c r="H5616" s="19"/>
      <c r="I5616" s="19"/>
      <c r="J5616" s="176" t="str">
        <f>IF(AND(C5616&lt;&gt;"",COUNTIF('3.工程情報'!$C$6:$C$501,C5616)=0),"工程記号が3.工程情報に存在しません。","")</f>
        <v/>
      </c>
    </row>
    <row r="5617" spans="2:10" ht="18" customHeight="1">
      <c r="B5617" s="166"/>
      <c r="C5617" s="165"/>
      <c r="D5617" s="12" t="str">
        <f>IF(C5617="","",VLOOKUP(C5617,'3.工程情報'!$C$6:$D$501,2,FALSE))</f>
        <v/>
      </c>
      <c r="E5617" s="165"/>
      <c r="F5617" s="170"/>
      <c r="G5617" s="189" t="str">
        <f t="shared" si="87"/>
        <v/>
      </c>
      <c r="H5617" s="19"/>
      <c r="I5617" s="19"/>
      <c r="J5617" s="176" t="str">
        <f>IF(AND(C5617&lt;&gt;"",COUNTIF('3.工程情報'!$C$6:$C$501,C5617)=0),"工程記号が3.工程情報に存在しません。","")</f>
        <v/>
      </c>
    </row>
    <row r="5618" spans="2:10" ht="18" customHeight="1">
      <c r="B5618" s="166"/>
      <c r="C5618" s="165"/>
      <c r="D5618" s="12" t="str">
        <f>IF(C5618="","",VLOOKUP(C5618,'3.工程情報'!$C$6:$D$501,2,FALSE))</f>
        <v/>
      </c>
      <c r="E5618" s="165"/>
      <c r="F5618" s="170"/>
      <c r="G5618" s="189" t="str">
        <f t="shared" si="87"/>
        <v/>
      </c>
      <c r="H5618" s="19"/>
      <c r="I5618" s="19"/>
      <c r="J5618" s="176" t="str">
        <f>IF(AND(C5618&lt;&gt;"",COUNTIF('3.工程情報'!$C$6:$C$501,C5618)=0),"工程記号が3.工程情報に存在しません。","")</f>
        <v/>
      </c>
    </row>
    <row r="5619" spans="2:10" ht="18" customHeight="1">
      <c r="B5619" s="166"/>
      <c r="C5619" s="165"/>
      <c r="D5619" s="12" t="str">
        <f>IF(C5619="","",VLOOKUP(C5619,'3.工程情報'!$C$6:$D$501,2,FALSE))</f>
        <v/>
      </c>
      <c r="E5619" s="165"/>
      <c r="F5619" s="170"/>
      <c r="G5619" s="189" t="str">
        <f t="shared" si="87"/>
        <v/>
      </c>
      <c r="H5619" s="19"/>
      <c r="I5619" s="19"/>
      <c r="J5619" s="176" t="str">
        <f>IF(AND(C5619&lt;&gt;"",COUNTIF('3.工程情報'!$C$6:$C$501,C5619)=0),"工程記号が3.工程情報に存在しません。","")</f>
        <v/>
      </c>
    </row>
    <row r="5620" spans="2:10" ht="18" customHeight="1">
      <c r="B5620" s="166"/>
      <c r="C5620" s="165"/>
      <c r="D5620" s="12" t="str">
        <f>IF(C5620="","",VLOOKUP(C5620,'3.工程情報'!$C$6:$D$501,2,FALSE))</f>
        <v/>
      </c>
      <c r="E5620" s="165"/>
      <c r="F5620" s="170"/>
      <c r="G5620" s="189" t="str">
        <f t="shared" si="87"/>
        <v/>
      </c>
      <c r="H5620" s="19"/>
      <c r="I5620" s="19"/>
      <c r="J5620" s="176" t="str">
        <f>IF(AND(C5620&lt;&gt;"",COUNTIF('3.工程情報'!$C$6:$C$501,C5620)=0),"工程記号が3.工程情報に存在しません。","")</f>
        <v/>
      </c>
    </row>
    <row r="5621" spans="2:10" ht="18" customHeight="1">
      <c r="B5621" s="166"/>
      <c r="C5621" s="165"/>
      <c r="D5621" s="12" t="str">
        <f>IF(C5621="","",VLOOKUP(C5621,'3.工程情報'!$C$6:$D$501,2,FALSE))</f>
        <v/>
      </c>
      <c r="E5621" s="165"/>
      <c r="F5621" s="170"/>
      <c r="G5621" s="189" t="str">
        <f t="shared" si="87"/>
        <v/>
      </c>
      <c r="H5621" s="19"/>
      <c r="I5621" s="19"/>
      <c r="J5621" s="176" t="str">
        <f>IF(AND(C5621&lt;&gt;"",COUNTIF('3.工程情報'!$C$6:$C$501,C5621)=0),"工程記号が3.工程情報に存在しません。","")</f>
        <v/>
      </c>
    </row>
    <row r="5622" spans="2:10" ht="18" customHeight="1">
      <c r="B5622" s="166"/>
      <c r="C5622" s="165"/>
      <c r="D5622" s="12" t="str">
        <f>IF(C5622="","",VLOOKUP(C5622,'3.工程情報'!$C$6:$D$501,2,FALSE))</f>
        <v/>
      </c>
      <c r="E5622" s="165"/>
      <c r="F5622" s="170"/>
      <c r="G5622" s="189" t="str">
        <f t="shared" si="87"/>
        <v/>
      </c>
      <c r="H5622" s="19"/>
      <c r="I5622" s="19"/>
      <c r="J5622" s="176" t="str">
        <f>IF(AND(C5622&lt;&gt;"",COUNTIF('3.工程情報'!$C$6:$C$501,C5622)=0),"工程記号が3.工程情報に存在しません。","")</f>
        <v/>
      </c>
    </row>
    <row r="5623" spans="2:10" ht="18" customHeight="1">
      <c r="B5623" s="166"/>
      <c r="C5623" s="165"/>
      <c r="D5623" s="12" t="str">
        <f>IF(C5623="","",VLOOKUP(C5623,'3.工程情報'!$C$6:$D$501,2,FALSE))</f>
        <v/>
      </c>
      <c r="E5623" s="165"/>
      <c r="F5623" s="170"/>
      <c r="G5623" s="189" t="str">
        <f t="shared" si="87"/>
        <v/>
      </c>
      <c r="H5623" s="19"/>
      <c r="I5623" s="19"/>
      <c r="J5623" s="176" t="str">
        <f>IF(AND(C5623&lt;&gt;"",COUNTIF('3.工程情報'!$C$6:$C$501,C5623)=0),"工程記号が3.工程情報に存在しません。","")</f>
        <v/>
      </c>
    </row>
    <row r="5624" spans="2:10" ht="18" customHeight="1">
      <c r="B5624" s="166"/>
      <c r="C5624" s="165"/>
      <c r="D5624" s="12" t="str">
        <f>IF(C5624="","",VLOOKUP(C5624,'3.工程情報'!$C$6:$D$501,2,FALSE))</f>
        <v/>
      </c>
      <c r="E5624" s="165"/>
      <c r="F5624" s="170"/>
      <c r="G5624" s="189" t="str">
        <f t="shared" si="87"/>
        <v/>
      </c>
      <c r="H5624" s="19"/>
      <c r="I5624" s="19"/>
      <c r="J5624" s="176" t="str">
        <f>IF(AND(C5624&lt;&gt;"",COUNTIF('3.工程情報'!$C$6:$C$501,C5624)=0),"工程記号が3.工程情報に存在しません。","")</f>
        <v/>
      </c>
    </row>
    <row r="5625" spans="2:10" ht="18" customHeight="1">
      <c r="B5625" s="166"/>
      <c r="C5625" s="165"/>
      <c r="D5625" s="12" t="str">
        <f>IF(C5625="","",VLOOKUP(C5625,'3.工程情報'!$C$6:$D$501,2,FALSE))</f>
        <v/>
      </c>
      <c r="E5625" s="165"/>
      <c r="F5625" s="170"/>
      <c r="G5625" s="189" t="str">
        <f t="shared" si="87"/>
        <v/>
      </c>
      <c r="H5625" s="19"/>
      <c r="I5625" s="19"/>
      <c r="J5625" s="176" t="str">
        <f>IF(AND(C5625&lt;&gt;"",COUNTIF('3.工程情報'!$C$6:$C$501,C5625)=0),"工程記号が3.工程情報に存在しません。","")</f>
        <v/>
      </c>
    </row>
    <row r="5626" spans="2:10" ht="18" customHeight="1">
      <c r="B5626" s="166"/>
      <c r="C5626" s="165"/>
      <c r="D5626" s="12" t="str">
        <f>IF(C5626="","",VLOOKUP(C5626,'3.工程情報'!$C$6:$D$501,2,FALSE))</f>
        <v/>
      </c>
      <c r="E5626" s="165"/>
      <c r="F5626" s="170"/>
      <c r="G5626" s="189" t="str">
        <f t="shared" si="87"/>
        <v/>
      </c>
      <c r="H5626" s="19"/>
      <c r="I5626" s="19"/>
      <c r="J5626" s="176" t="str">
        <f>IF(AND(C5626&lt;&gt;"",COUNTIF('3.工程情報'!$C$6:$C$501,C5626)=0),"工程記号が3.工程情報に存在しません。","")</f>
        <v/>
      </c>
    </row>
    <row r="5627" spans="2:10" ht="18" customHeight="1">
      <c r="B5627" s="166"/>
      <c r="C5627" s="165"/>
      <c r="D5627" s="12" t="str">
        <f>IF(C5627="","",VLOOKUP(C5627,'3.工程情報'!$C$6:$D$501,2,FALSE))</f>
        <v/>
      </c>
      <c r="E5627" s="165"/>
      <c r="F5627" s="170"/>
      <c r="G5627" s="189" t="str">
        <f t="shared" si="87"/>
        <v/>
      </c>
      <c r="H5627" s="19"/>
      <c r="I5627" s="19"/>
      <c r="J5627" s="176" t="str">
        <f>IF(AND(C5627&lt;&gt;"",COUNTIF('3.工程情報'!$C$6:$C$501,C5627)=0),"工程記号が3.工程情報に存在しません。","")</f>
        <v/>
      </c>
    </row>
    <row r="5628" spans="2:10" ht="18" customHeight="1">
      <c r="B5628" s="166"/>
      <c r="C5628" s="165"/>
      <c r="D5628" s="12" t="str">
        <f>IF(C5628="","",VLOOKUP(C5628,'3.工程情報'!$C$6:$D$501,2,FALSE))</f>
        <v/>
      </c>
      <c r="E5628" s="165"/>
      <c r="F5628" s="170"/>
      <c r="G5628" s="189" t="str">
        <f t="shared" si="87"/>
        <v/>
      </c>
      <c r="H5628" s="19"/>
      <c r="I5628" s="19"/>
      <c r="J5628" s="176" t="str">
        <f>IF(AND(C5628&lt;&gt;"",COUNTIF('3.工程情報'!$C$6:$C$501,C5628)=0),"工程記号が3.工程情報に存在しません。","")</f>
        <v/>
      </c>
    </row>
    <row r="5629" spans="2:10" ht="18" customHeight="1">
      <c r="B5629" s="166"/>
      <c r="C5629" s="165"/>
      <c r="D5629" s="12" t="str">
        <f>IF(C5629="","",VLOOKUP(C5629,'3.工程情報'!$C$6:$D$501,2,FALSE))</f>
        <v/>
      </c>
      <c r="E5629" s="165"/>
      <c r="F5629" s="170"/>
      <c r="G5629" s="189" t="str">
        <f t="shared" si="87"/>
        <v/>
      </c>
      <c r="H5629" s="19"/>
      <c r="I5629" s="19"/>
      <c r="J5629" s="176" t="str">
        <f>IF(AND(C5629&lt;&gt;"",COUNTIF('3.工程情報'!$C$6:$C$501,C5629)=0),"工程記号が3.工程情報に存在しません。","")</f>
        <v/>
      </c>
    </row>
    <row r="5630" spans="2:10" ht="18" customHeight="1">
      <c r="B5630" s="166"/>
      <c r="C5630" s="165"/>
      <c r="D5630" s="12" t="str">
        <f>IF(C5630="","",VLOOKUP(C5630,'3.工程情報'!$C$6:$D$501,2,FALSE))</f>
        <v/>
      </c>
      <c r="E5630" s="165"/>
      <c r="F5630" s="170"/>
      <c r="G5630" s="189" t="str">
        <f t="shared" si="87"/>
        <v/>
      </c>
      <c r="H5630" s="19"/>
      <c r="I5630" s="19"/>
      <c r="J5630" s="176" t="str">
        <f>IF(AND(C5630&lt;&gt;"",COUNTIF('3.工程情報'!$C$6:$C$501,C5630)=0),"工程記号が3.工程情報に存在しません。","")</f>
        <v/>
      </c>
    </row>
    <row r="5631" spans="2:10" ht="18" customHeight="1">
      <c r="B5631" s="166"/>
      <c r="C5631" s="165"/>
      <c r="D5631" s="12" t="str">
        <f>IF(C5631="","",VLOOKUP(C5631,'3.工程情報'!$C$6:$D$501,2,FALSE))</f>
        <v/>
      </c>
      <c r="E5631" s="165"/>
      <c r="F5631" s="170"/>
      <c r="G5631" s="189" t="str">
        <f t="shared" si="87"/>
        <v/>
      </c>
      <c r="H5631" s="19"/>
      <c r="I5631" s="19"/>
      <c r="J5631" s="176" t="str">
        <f>IF(AND(C5631&lt;&gt;"",COUNTIF('3.工程情報'!$C$6:$C$501,C5631)=0),"工程記号が3.工程情報に存在しません。","")</f>
        <v/>
      </c>
    </row>
    <row r="5632" spans="2:10" ht="18" customHeight="1">
      <c r="B5632" s="166"/>
      <c r="C5632" s="165"/>
      <c r="D5632" s="12" t="str">
        <f>IF(C5632="","",VLOOKUP(C5632,'3.工程情報'!$C$6:$D$501,2,FALSE))</f>
        <v/>
      </c>
      <c r="E5632" s="165"/>
      <c r="F5632" s="170"/>
      <c r="G5632" s="189" t="str">
        <f t="shared" si="87"/>
        <v/>
      </c>
      <c r="H5632" s="19"/>
      <c r="I5632" s="19"/>
      <c r="J5632" s="176" t="str">
        <f>IF(AND(C5632&lt;&gt;"",COUNTIF('3.工程情報'!$C$6:$C$501,C5632)=0),"工程記号が3.工程情報に存在しません。","")</f>
        <v/>
      </c>
    </row>
    <row r="5633" spans="2:10" ht="18" customHeight="1">
      <c r="B5633" s="166"/>
      <c r="C5633" s="165"/>
      <c r="D5633" s="12" t="str">
        <f>IF(C5633="","",VLOOKUP(C5633,'3.工程情報'!$C$6:$D$501,2,FALSE))</f>
        <v/>
      </c>
      <c r="E5633" s="165"/>
      <c r="F5633" s="170"/>
      <c r="G5633" s="189" t="str">
        <f t="shared" si="87"/>
        <v/>
      </c>
      <c r="H5633" s="19"/>
      <c r="I5633" s="19"/>
      <c r="J5633" s="176" t="str">
        <f>IF(AND(C5633&lt;&gt;"",COUNTIF('3.工程情報'!$C$6:$C$501,C5633)=0),"工程記号が3.工程情報に存在しません。","")</f>
        <v/>
      </c>
    </row>
    <row r="5634" spans="2:10" ht="18" customHeight="1">
      <c r="B5634" s="166"/>
      <c r="C5634" s="165"/>
      <c r="D5634" s="12" t="str">
        <f>IF(C5634="","",VLOOKUP(C5634,'3.工程情報'!$C$6:$D$501,2,FALSE))</f>
        <v/>
      </c>
      <c r="E5634" s="165"/>
      <c r="F5634" s="170"/>
      <c r="G5634" s="189" t="str">
        <f t="shared" si="87"/>
        <v/>
      </c>
      <c r="H5634" s="19"/>
      <c r="I5634" s="19"/>
      <c r="J5634" s="176" t="str">
        <f>IF(AND(C5634&lt;&gt;"",COUNTIF('3.工程情報'!$C$6:$C$501,C5634)=0),"工程記号が3.工程情報に存在しません。","")</f>
        <v/>
      </c>
    </row>
    <row r="5635" spans="2:10" ht="18" customHeight="1">
      <c r="B5635" s="166"/>
      <c r="C5635" s="165"/>
      <c r="D5635" s="12" t="str">
        <f>IF(C5635="","",VLOOKUP(C5635,'3.工程情報'!$C$6:$D$501,2,FALSE))</f>
        <v/>
      </c>
      <c r="E5635" s="165"/>
      <c r="F5635" s="170"/>
      <c r="G5635" s="189" t="str">
        <f t="shared" si="87"/>
        <v/>
      </c>
      <c r="H5635" s="19"/>
      <c r="I5635" s="19"/>
      <c r="J5635" s="176" t="str">
        <f>IF(AND(C5635&lt;&gt;"",COUNTIF('3.工程情報'!$C$6:$C$501,C5635)=0),"工程記号が3.工程情報に存在しません。","")</f>
        <v/>
      </c>
    </row>
    <row r="5636" spans="2:10" ht="18" customHeight="1">
      <c r="B5636" s="166"/>
      <c r="C5636" s="165"/>
      <c r="D5636" s="12" t="str">
        <f>IF(C5636="","",VLOOKUP(C5636,'3.工程情報'!$C$6:$D$501,2,FALSE))</f>
        <v/>
      </c>
      <c r="E5636" s="165"/>
      <c r="F5636" s="170"/>
      <c r="G5636" s="189" t="str">
        <f t="shared" si="87"/>
        <v/>
      </c>
      <c r="H5636" s="19"/>
      <c r="I5636" s="19"/>
      <c r="J5636" s="176" t="str">
        <f>IF(AND(C5636&lt;&gt;"",COUNTIF('3.工程情報'!$C$6:$C$501,C5636)=0),"工程記号が3.工程情報に存在しません。","")</f>
        <v/>
      </c>
    </row>
    <row r="5637" spans="2:10" ht="18" customHeight="1">
      <c r="B5637" s="166"/>
      <c r="C5637" s="165"/>
      <c r="D5637" s="12" t="str">
        <f>IF(C5637="","",VLOOKUP(C5637,'3.工程情報'!$C$6:$D$501,2,FALSE))</f>
        <v/>
      </c>
      <c r="E5637" s="165"/>
      <c r="F5637" s="170"/>
      <c r="G5637" s="189" t="str">
        <f t="shared" si="87"/>
        <v/>
      </c>
      <c r="H5637" s="19"/>
      <c r="I5637" s="19"/>
      <c r="J5637" s="176" t="str">
        <f>IF(AND(C5637&lt;&gt;"",COUNTIF('3.工程情報'!$C$6:$C$501,C5637)=0),"工程記号が3.工程情報に存在しません。","")</f>
        <v/>
      </c>
    </row>
    <row r="5638" spans="2:10" ht="18" customHeight="1">
      <c r="B5638" s="166"/>
      <c r="C5638" s="165"/>
      <c r="D5638" s="12" t="str">
        <f>IF(C5638="","",VLOOKUP(C5638,'3.工程情報'!$C$6:$D$501,2,FALSE))</f>
        <v/>
      </c>
      <c r="E5638" s="165"/>
      <c r="F5638" s="170"/>
      <c r="G5638" s="189" t="str">
        <f t="shared" ref="G5638:G5701" si="88">C5638&amp;E5638</f>
        <v/>
      </c>
      <c r="H5638" s="19"/>
      <c r="I5638" s="19"/>
      <c r="J5638" s="176" t="str">
        <f>IF(AND(C5638&lt;&gt;"",COUNTIF('3.工程情報'!$C$6:$C$501,C5638)=0),"工程記号が3.工程情報に存在しません。","")</f>
        <v/>
      </c>
    </row>
    <row r="5639" spans="2:10" ht="18" customHeight="1">
      <c r="B5639" s="166"/>
      <c r="C5639" s="165"/>
      <c r="D5639" s="12" t="str">
        <f>IF(C5639="","",VLOOKUP(C5639,'3.工程情報'!$C$6:$D$501,2,FALSE))</f>
        <v/>
      </c>
      <c r="E5639" s="165"/>
      <c r="F5639" s="170"/>
      <c r="G5639" s="189" t="str">
        <f t="shared" si="88"/>
        <v/>
      </c>
      <c r="H5639" s="19"/>
      <c r="I5639" s="19"/>
      <c r="J5639" s="176" t="str">
        <f>IF(AND(C5639&lt;&gt;"",COUNTIF('3.工程情報'!$C$6:$C$501,C5639)=0),"工程記号が3.工程情報に存在しません。","")</f>
        <v/>
      </c>
    </row>
    <row r="5640" spans="2:10" ht="18" customHeight="1">
      <c r="B5640" s="166"/>
      <c r="C5640" s="165"/>
      <c r="D5640" s="12" t="str">
        <f>IF(C5640="","",VLOOKUP(C5640,'3.工程情報'!$C$6:$D$501,2,FALSE))</f>
        <v/>
      </c>
      <c r="E5640" s="165"/>
      <c r="F5640" s="170"/>
      <c r="G5640" s="189" t="str">
        <f t="shared" si="88"/>
        <v/>
      </c>
      <c r="H5640" s="19"/>
      <c r="I5640" s="19"/>
      <c r="J5640" s="176" t="str">
        <f>IF(AND(C5640&lt;&gt;"",COUNTIF('3.工程情報'!$C$6:$C$501,C5640)=0),"工程記号が3.工程情報に存在しません。","")</f>
        <v/>
      </c>
    </row>
    <row r="5641" spans="2:10" ht="18" customHeight="1">
      <c r="B5641" s="166"/>
      <c r="C5641" s="165"/>
      <c r="D5641" s="12" t="str">
        <f>IF(C5641="","",VLOOKUP(C5641,'3.工程情報'!$C$6:$D$501,2,FALSE))</f>
        <v/>
      </c>
      <c r="E5641" s="165"/>
      <c r="F5641" s="170"/>
      <c r="G5641" s="189" t="str">
        <f t="shared" si="88"/>
        <v/>
      </c>
      <c r="H5641" s="19"/>
      <c r="I5641" s="19"/>
      <c r="J5641" s="176" t="str">
        <f>IF(AND(C5641&lt;&gt;"",COUNTIF('3.工程情報'!$C$6:$C$501,C5641)=0),"工程記号が3.工程情報に存在しません。","")</f>
        <v/>
      </c>
    </row>
    <row r="5642" spans="2:10" ht="18" customHeight="1">
      <c r="B5642" s="166"/>
      <c r="C5642" s="165"/>
      <c r="D5642" s="12" t="str">
        <f>IF(C5642="","",VLOOKUP(C5642,'3.工程情報'!$C$6:$D$501,2,FALSE))</f>
        <v/>
      </c>
      <c r="E5642" s="165"/>
      <c r="F5642" s="170"/>
      <c r="G5642" s="189" t="str">
        <f t="shared" si="88"/>
        <v/>
      </c>
      <c r="H5642" s="19"/>
      <c r="I5642" s="19"/>
      <c r="J5642" s="176" t="str">
        <f>IF(AND(C5642&lt;&gt;"",COUNTIF('3.工程情報'!$C$6:$C$501,C5642)=0),"工程記号が3.工程情報に存在しません。","")</f>
        <v/>
      </c>
    </row>
    <row r="5643" spans="2:10" ht="18" customHeight="1">
      <c r="B5643" s="166"/>
      <c r="C5643" s="165"/>
      <c r="D5643" s="12" t="str">
        <f>IF(C5643="","",VLOOKUP(C5643,'3.工程情報'!$C$6:$D$501,2,FALSE))</f>
        <v/>
      </c>
      <c r="E5643" s="165"/>
      <c r="F5643" s="170"/>
      <c r="G5643" s="189" t="str">
        <f t="shared" si="88"/>
        <v/>
      </c>
      <c r="H5643" s="19"/>
      <c r="I5643" s="19"/>
      <c r="J5643" s="176" t="str">
        <f>IF(AND(C5643&lt;&gt;"",COUNTIF('3.工程情報'!$C$6:$C$501,C5643)=0),"工程記号が3.工程情報に存在しません。","")</f>
        <v/>
      </c>
    </row>
    <row r="5644" spans="2:10" ht="18" customHeight="1">
      <c r="B5644" s="166"/>
      <c r="C5644" s="165"/>
      <c r="D5644" s="12" t="str">
        <f>IF(C5644="","",VLOOKUP(C5644,'3.工程情報'!$C$6:$D$501,2,FALSE))</f>
        <v/>
      </c>
      <c r="E5644" s="165"/>
      <c r="F5644" s="170"/>
      <c r="G5644" s="189" t="str">
        <f t="shared" si="88"/>
        <v/>
      </c>
      <c r="H5644" s="19"/>
      <c r="I5644" s="19"/>
      <c r="J5644" s="176" t="str">
        <f>IF(AND(C5644&lt;&gt;"",COUNTIF('3.工程情報'!$C$6:$C$501,C5644)=0),"工程記号が3.工程情報に存在しません。","")</f>
        <v/>
      </c>
    </row>
    <row r="5645" spans="2:10" ht="18" customHeight="1">
      <c r="B5645" s="166"/>
      <c r="C5645" s="165"/>
      <c r="D5645" s="12" t="str">
        <f>IF(C5645="","",VLOOKUP(C5645,'3.工程情報'!$C$6:$D$501,2,FALSE))</f>
        <v/>
      </c>
      <c r="E5645" s="165"/>
      <c r="F5645" s="170"/>
      <c r="G5645" s="189" t="str">
        <f t="shared" si="88"/>
        <v/>
      </c>
      <c r="H5645" s="19"/>
      <c r="I5645" s="19"/>
      <c r="J5645" s="176" t="str">
        <f>IF(AND(C5645&lt;&gt;"",COUNTIF('3.工程情報'!$C$6:$C$501,C5645)=0),"工程記号が3.工程情報に存在しません。","")</f>
        <v/>
      </c>
    </row>
    <row r="5646" spans="2:10" ht="18" customHeight="1">
      <c r="B5646" s="166"/>
      <c r="C5646" s="165"/>
      <c r="D5646" s="12" t="str">
        <f>IF(C5646="","",VLOOKUP(C5646,'3.工程情報'!$C$6:$D$501,2,FALSE))</f>
        <v/>
      </c>
      <c r="E5646" s="165"/>
      <c r="F5646" s="170"/>
      <c r="G5646" s="189" t="str">
        <f t="shared" si="88"/>
        <v/>
      </c>
      <c r="H5646" s="19"/>
      <c r="I5646" s="19"/>
      <c r="J5646" s="176" t="str">
        <f>IF(AND(C5646&lt;&gt;"",COUNTIF('3.工程情報'!$C$6:$C$501,C5646)=0),"工程記号が3.工程情報に存在しません。","")</f>
        <v/>
      </c>
    </row>
    <row r="5647" spans="2:10" ht="18" customHeight="1">
      <c r="B5647" s="166"/>
      <c r="C5647" s="165"/>
      <c r="D5647" s="12" t="str">
        <f>IF(C5647="","",VLOOKUP(C5647,'3.工程情報'!$C$6:$D$501,2,FALSE))</f>
        <v/>
      </c>
      <c r="E5647" s="165"/>
      <c r="F5647" s="170"/>
      <c r="G5647" s="189" t="str">
        <f t="shared" si="88"/>
        <v/>
      </c>
      <c r="H5647" s="19"/>
      <c r="I5647" s="19"/>
      <c r="J5647" s="176" t="str">
        <f>IF(AND(C5647&lt;&gt;"",COUNTIF('3.工程情報'!$C$6:$C$501,C5647)=0),"工程記号が3.工程情報に存在しません。","")</f>
        <v/>
      </c>
    </row>
    <row r="5648" spans="2:10" ht="18" customHeight="1">
      <c r="B5648" s="166"/>
      <c r="C5648" s="165"/>
      <c r="D5648" s="12" t="str">
        <f>IF(C5648="","",VLOOKUP(C5648,'3.工程情報'!$C$6:$D$501,2,FALSE))</f>
        <v/>
      </c>
      <c r="E5648" s="165"/>
      <c r="F5648" s="170"/>
      <c r="G5648" s="189" t="str">
        <f t="shared" si="88"/>
        <v/>
      </c>
      <c r="H5648" s="19"/>
      <c r="I5648" s="19"/>
      <c r="J5648" s="176" t="str">
        <f>IF(AND(C5648&lt;&gt;"",COUNTIF('3.工程情報'!$C$6:$C$501,C5648)=0),"工程記号が3.工程情報に存在しません。","")</f>
        <v/>
      </c>
    </row>
    <row r="5649" spans="2:10" ht="18" customHeight="1">
      <c r="B5649" s="166"/>
      <c r="C5649" s="165"/>
      <c r="D5649" s="12" t="str">
        <f>IF(C5649="","",VLOOKUP(C5649,'3.工程情報'!$C$6:$D$501,2,FALSE))</f>
        <v/>
      </c>
      <c r="E5649" s="165"/>
      <c r="F5649" s="170"/>
      <c r="G5649" s="189" t="str">
        <f t="shared" si="88"/>
        <v/>
      </c>
      <c r="H5649" s="19"/>
      <c r="I5649" s="19"/>
      <c r="J5649" s="176" t="str">
        <f>IF(AND(C5649&lt;&gt;"",COUNTIF('3.工程情報'!$C$6:$C$501,C5649)=0),"工程記号が3.工程情報に存在しません。","")</f>
        <v/>
      </c>
    </row>
    <row r="5650" spans="2:10" ht="18" customHeight="1">
      <c r="B5650" s="166"/>
      <c r="C5650" s="165"/>
      <c r="D5650" s="12" t="str">
        <f>IF(C5650="","",VLOOKUP(C5650,'3.工程情報'!$C$6:$D$501,2,FALSE))</f>
        <v/>
      </c>
      <c r="E5650" s="165"/>
      <c r="F5650" s="170"/>
      <c r="G5650" s="189" t="str">
        <f t="shared" si="88"/>
        <v/>
      </c>
      <c r="H5650" s="19"/>
      <c r="I5650" s="19"/>
      <c r="J5650" s="176" t="str">
        <f>IF(AND(C5650&lt;&gt;"",COUNTIF('3.工程情報'!$C$6:$C$501,C5650)=0),"工程記号が3.工程情報に存在しません。","")</f>
        <v/>
      </c>
    </row>
    <row r="5651" spans="2:10" ht="18" customHeight="1">
      <c r="B5651" s="166"/>
      <c r="C5651" s="165"/>
      <c r="D5651" s="12" t="str">
        <f>IF(C5651="","",VLOOKUP(C5651,'3.工程情報'!$C$6:$D$501,2,FALSE))</f>
        <v/>
      </c>
      <c r="E5651" s="165"/>
      <c r="F5651" s="170"/>
      <c r="G5651" s="189" t="str">
        <f t="shared" si="88"/>
        <v/>
      </c>
      <c r="H5651" s="19"/>
      <c r="I5651" s="19"/>
      <c r="J5651" s="176" t="str">
        <f>IF(AND(C5651&lt;&gt;"",COUNTIF('3.工程情報'!$C$6:$C$501,C5651)=0),"工程記号が3.工程情報に存在しません。","")</f>
        <v/>
      </c>
    </row>
    <row r="5652" spans="2:10" ht="18" customHeight="1">
      <c r="B5652" s="166"/>
      <c r="C5652" s="165"/>
      <c r="D5652" s="12" t="str">
        <f>IF(C5652="","",VLOOKUP(C5652,'3.工程情報'!$C$6:$D$501,2,FALSE))</f>
        <v/>
      </c>
      <c r="E5652" s="165"/>
      <c r="F5652" s="170"/>
      <c r="G5652" s="189" t="str">
        <f t="shared" si="88"/>
        <v/>
      </c>
      <c r="H5652" s="19"/>
      <c r="I5652" s="19"/>
      <c r="J5652" s="176" t="str">
        <f>IF(AND(C5652&lt;&gt;"",COUNTIF('3.工程情報'!$C$6:$C$501,C5652)=0),"工程記号が3.工程情報に存在しません。","")</f>
        <v/>
      </c>
    </row>
    <row r="5653" spans="2:10" ht="18" customHeight="1">
      <c r="B5653" s="166"/>
      <c r="C5653" s="165"/>
      <c r="D5653" s="12" t="str">
        <f>IF(C5653="","",VLOOKUP(C5653,'3.工程情報'!$C$6:$D$501,2,FALSE))</f>
        <v/>
      </c>
      <c r="E5653" s="165"/>
      <c r="F5653" s="170"/>
      <c r="G5653" s="189" t="str">
        <f t="shared" si="88"/>
        <v/>
      </c>
      <c r="H5653" s="19"/>
      <c r="I5653" s="19"/>
      <c r="J5653" s="176" t="str">
        <f>IF(AND(C5653&lt;&gt;"",COUNTIF('3.工程情報'!$C$6:$C$501,C5653)=0),"工程記号が3.工程情報に存在しません。","")</f>
        <v/>
      </c>
    </row>
    <row r="5654" spans="2:10" ht="18" customHeight="1">
      <c r="B5654" s="166"/>
      <c r="C5654" s="165"/>
      <c r="D5654" s="12" t="str">
        <f>IF(C5654="","",VLOOKUP(C5654,'3.工程情報'!$C$6:$D$501,2,FALSE))</f>
        <v/>
      </c>
      <c r="E5654" s="165"/>
      <c r="F5654" s="170"/>
      <c r="G5654" s="189" t="str">
        <f t="shared" si="88"/>
        <v/>
      </c>
      <c r="H5654" s="19"/>
      <c r="I5654" s="19"/>
      <c r="J5654" s="176" t="str">
        <f>IF(AND(C5654&lt;&gt;"",COUNTIF('3.工程情報'!$C$6:$C$501,C5654)=0),"工程記号が3.工程情報に存在しません。","")</f>
        <v/>
      </c>
    </row>
    <row r="5655" spans="2:10" ht="18" customHeight="1">
      <c r="B5655" s="166"/>
      <c r="C5655" s="165"/>
      <c r="D5655" s="12" t="str">
        <f>IF(C5655="","",VLOOKUP(C5655,'3.工程情報'!$C$6:$D$501,2,FALSE))</f>
        <v/>
      </c>
      <c r="E5655" s="165"/>
      <c r="F5655" s="170"/>
      <c r="G5655" s="189" t="str">
        <f t="shared" si="88"/>
        <v/>
      </c>
      <c r="H5655" s="19"/>
      <c r="I5655" s="19"/>
      <c r="J5655" s="176" t="str">
        <f>IF(AND(C5655&lt;&gt;"",COUNTIF('3.工程情報'!$C$6:$C$501,C5655)=0),"工程記号が3.工程情報に存在しません。","")</f>
        <v/>
      </c>
    </row>
    <row r="5656" spans="2:10" ht="18" customHeight="1">
      <c r="B5656" s="166"/>
      <c r="C5656" s="165"/>
      <c r="D5656" s="12" t="str">
        <f>IF(C5656="","",VLOOKUP(C5656,'3.工程情報'!$C$6:$D$501,2,FALSE))</f>
        <v/>
      </c>
      <c r="E5656" s="165"/>
      <c r="F5656" s="170"/>
      <c r="G5656" s="189" t="str">
        <f t="shared" si="88"/>
        <v/>
      </c>
      <c r="H5656" s="19"/>
      <c r="I5656" s="19"/>
      <c r="J5656" s="176" t="str">
        <f>IF(AND(C5656&lt;&gt;"",COUNTIF('3.工程情報'!$C$6:$C$501,C5656)=0),"工程記号が3.工程情報に存在しません。","")</f>
        <v/>
      </c>
    </row>
    <row r="5657" spans="2:10" ht="18" customHeight="1">
      <c r="B5657" s="166"/>
      <c r="C5657" s="165"/>
      <c r="D5657" s="12" t="str">
        <f>IF(C5657="","",VLOOKUP(C5657,'3.工程情報'!$C$6:$D$501,2,FALSE))</f>
        <v/>
      </c>
      <c r="E5657" s="165"/>
      <c r="F5657" s="170"/>
      <c r="G5657" s="189" t="str">
        <f t="shared" si="88"/>
        <v/>
      </c>
      <c r="H5657" s="19"/>
      <c r="I5657" s="19"/>
      <c r="J5657" s="176" t="str">
        <f>IF(AND(C5657&lt;&gt;"",COUNTIF('3.工程情報'!$C$6:$C$501,C5657)=0),"工程記号が3.工程情報に存在しません。","")</f>
        <v/>
      </c>
    </row>
    <row r="5658" spans="2:10" ht="18" customHeight="1">
      <c r="B5658" s="166"/>
      <c r="C5658" s="165"/>
      <c r="D5658" s="12" t="str">
        <f>IF(C5658="","",VLOOKUP(C5658,'3.工程情報'!$C$6:$D$501,2,FALSE))</f>
        <v/>
      </c>
      <c r="E5658" s="165"/>
      <c r="F5658" s="170"/>
      <c r="G5658" s="189" t="str">
        <f t="shared" si="88"/>
        <v/>
      </c>
      <c r="H5658" s="19"/>
      <c r="I5658" s="19"/>
      <c r="J5658" s="176" t="str">
        <f>IF(AND(C5658&lt;&gt;"",COUNTIF('3.工程情報'!$C$6:$C$501,C5658)=0),"工程記号が3.工程情報に存在しません。","")</f>
        <v/>
      </c>
    </row>
    <row r="5659" spans="2:10" ht="18" customHeight="1">
      <c r="B5659" s="166"/>
      <c r="C5659" s="165"/>
      <c r="D5659" s="12" t="str">
        <f>IF(C5659="","",VLOOKUP(C5659,'3.工程情報'!$C$6:$D$501,2,FALSE))</f>
        <v/>
      </c>
      <c r="E5659" s="165"/>
      <c r="F5659" s="170"/>
      <c r="G5659" s="189" t="str">
        <f t="shared" si="88"/>
        <v/>
      </c>
      <c r="H5659" s="19"/>
      <c r="I5659" s="19"/>
      <c r="J5659" s="176" t="str">
        <f>IF(AND(C5659&lt;&gt;"",COUNTIF('3.工程情報'!$C$6:$C$501,C5659)=0),"工程記号が3.工程情報に存在しません。","")</f>
        <v/>
      </c>
    </row>
    <row r="5660" spans="2:10" ht="18" customHeight="1">
      <c r="B5660" s="166"/>
      <c r="C5660" s="165"/>
      <c r="D5660" s="12" t="str">
        <f>IF(C5660="","",VLOOKUP(C5660,'3.工程情報'!$C$6:$D$501,2,FALSE))</f>
        <v/>
      </c>
      <c r="E5660" s="165"/>
      <c r="F5660" s="170"/>
      <c r="G5660" s="189" t="str">
        <f t="shared" si="88"/>
        <v/>
      </c>
      <c r="H5660" s="19"/>
      <c r="I5660" s="19"/>
      <c r="J5660" s="176" t="str">
        <f>IF(AND(C5660&lt;&gt;"",COUNTIF('3.工程情報'!$C$6:$C$501,C5660)=0),"工程記号が3.工程情報に存在しません。","")</f>
        <v/>
      </c>
    </row>
    <row r="5661" spans="2:10" ht="18" customHeight="1">
      <c r="B5661" s="166"/>
      <c r="C5661" s="165"/>
      <c r="D5661" s="12" t="str">
        <f>IF(C5661="","",VLOOKUP(C5661,'3.工程情報'!$C$6:$D$501,2,FALSE))</f>
        <v/>
      </c>
      <c r="E5661" s="165"/>
      <c r="F5661" s="170"/>
      <c r="G5661" s="189" t="str">
        <f t="shared" si="88"/>
        <v/>
      </c>
      <c r="H5661" s="19"/>
      <c r="I5661" s="19"/>
      <c r="J5661" s="176" t="str">
        <f>IF(AND(C5661&lt;&gt;"",COUNTIF('3.工程情報'!$C$6:$C$501,C5661)=0),"工程記号が3.工程情報に存在しません。","")</f>
        <v/>
      </c>
    </row>
    <row r="5662" spans="2:10" ht="18" customHeight="1">
      <c r="B5662" s="166"/>
      <c r="C5662" s="165"/>
      <c r="D5662" s="12" t="str">
        <f>IF(C5662="","",VLOOKUP(C5662,'3.工程情報'!$C$6:$D$501,2,FALSE))</f>
        <v/>
      </c>
      <c r="E5662" s="165"/>
      <c r="F5662" s="170"/>
      <c r="G5662" s="189" t="str">
        <f t="shared" si="88"/>
        <v/>
      </c>
      <c r="H5662" s="19"/>
      <c r="I5662" s="19"/>
      <c r="J5662" s="176" t="str">
        <f>IF(AND(C5662&lt;&gt;"",COUNTIF('3.工程情報'!$C$6:$C$501,C5662)=0),"工程記号が3.工程情報に存在しません。","")</f>
        <v/>
      </c>
    </row>
    <row r="5663" spans="2:10" ht="18" customHeight="1">
      <c r="B5663" s="166"/>
      <c r="C5663" s="165"/>
      <c r="D5663" s="12" t="str">
        <f>IF(C5663="","",VLOOKUP(C5663,'3.工程情報'!$C$6:$D$501,2,FALSE))</f>
        <v/>
      </c>
      <c r="E5663" s="165"/>
      <c r="F5663" s="170"/>
      <c r="G5663" s="189" t="str">
        <f t="shared" si="88"/>
        <v/>
      </c>
      <c r="H5663" s="19"/>
      <c r="I5663" s="19"/>
      <c r="J5663" s="176" t="str">
        <f>IF(AND(C5663&lt;&gt;"",COUNTIF('3.工程情報'!$C$6:$C$501,C5663)=0),"工程記号が3.工程情報に存在しません。","")</f>
        <v/>
      </c>
    </row>
    <row r="5664" spans="2:10" ht="18" customHeight="1">
      <c r="B5664" s="166"/>
      <c r="C5664" s="165"/>
      <c r="D5664" s="12" t="str">
        <f>IF(C5664="","",VLOOKUP(C5664,'3.工程情報'!$C$6:$D$501,2,FALSE))</f>
        <v/>
      </c>
      <c r="E5664" s="165"/>
      <c r="F5664" s="170"/>
      <c r="G5664" s="189" t="str">
        <f t="shared" si="88"/>
        <v/>
      </c>
      <c r="H5664" s="19"/>
      <c r="I5664" s="19"/>
      <c r="J5664" s="176" t="str">
        <f>IF(AND(C5664&lt;&gt;"",COUNTIF('3.工程情報'!$C$6:$C$501,C5664)=0),"工程記号が3.工程情報に存在しません。","")</f>
        <v/>
      </c>
    </row>
    <row r="5665" spans="2:10" ht="18" customHeight="1">
      <c r="B5665" s="166"/>
      <c r="C5665" s="165"/>
      <c r="D5665" s="12" t="str">
        <f>IF(C5665="","",VLOOKUP(C5665,'3.工程情報'!$C$6:$D$501,2,FALSE))</f>
        <v/>
      </c>
      <c r="E5665" s="165"/>
      <c r="F5665" s="170"/>
      <c r="G5665" s="189" t="str">
        <f t="shared" si="88"/>
        <v/>
      </c>
      <c r="H5665" s="19"/>
      <c r="I5665" s="19"/>
      <c r="J5665" s="176" t="str">
        <f>IF(AND(C5665&lt;&gt;"",COUNTIF('3.工程情報'!$C$6:$C$501,C5665)=0),"工程記号が3.工程情報に存在しません。","")</f>
        <v/>
      </c>
    </row>
    <row r="5666" spans="2:10" ht="18" customHeight="1">
      <c r="B5666" s="166"/>
      <c r="C5666" s="165"/>
      <c r="D5666" s="12" t="str">
        <f>IF(C5666="","",VLOOKUP(C5666,'3.工程情報'!$C$6:$D$501,2,FALSE))</f>
        <v/>
      </c>
      <c r="E5666" s="165"/>
      <c r="F5666" s="170"/>
      <c r="G5666" s="189" t="str">
        <f t="shared" si="88"/>
        <v/>
      </c>
      <c r="H5666" s="19"/>
      <c r="I5666" s="19"/>
      <c r="J5666" s="176" t="str">
        <f>IF(AND(C5666&lt;&gt;"",COUNTIF('3.工程情報'!$C$6:$C$501,C5666)=0),"工程記号が3.工程情報に存在しません。","")</f>
        <v/>
      </c>
    </row>
    <row r="5667" spans="2:10" ht="18" customHeight="1">
      <c r="B5667" s="166"/>
      <c r="C5667" s="165"/>
      <c r="D5667" s="12" t="str">
        <f>IF(C5667="","",VLOOKUP(C5667,'3.工程情報'!$C$6:$D$501,2,FALSE))</f>
        <v/>
      </c>
      <c r="E5667" s="165"/>
      <c r="F5667" s="170"/>
      <c r="G5667" s="189" t="str">
        <f t="shared" si="88"/>
        <v/>
      </c>
      <c r="H5667" s="19"/>
      <c r="I5667" s="19"/>
      <c r="J5667" s="176" t="str">
        <f>IF(AND(C5667&lt;&gt;"",COUNTIF('3.工程情報'!$C$6:$C$501,C5667)=0),"工程記号が3.工程情報に存在しません。","")</f>
        <v/>
      </c>
    </row>
    <row r="5668" spans="2:10" ht="18" customHeight="1">
      <c r="B5668" s="166"/>
      <c r="C5668" s="165"/>
      <c r="D5668" s="12" t="str">
        <f>IF(C5668="","",VLOOKUP(C5668,'3.工程情報'!$C$6:$D$501,2,FALSE))</f>
        <v/>
      </c>
      <c r="E5668" s="165"/>
      <c r="F5668" s="170"/>
      <c r="G5668" s="189" t="str">
        <f t="shared" si="88"/>
        <v/>
      </c>
      <c r="H5668" s="19"/>
      <c r="I5668" s="19"/>
      <c r="J5668" s="176" t="str">
        <f>IF(AND(C5668&lt;&gt;"",COUNTIF('3.工程情報'!$C$6:$C$501,C5668)=0),"工程記号が3.工程情報に存在しません。","")</f>
        <v/>
      </c>
    </row>
    <row r="5669" spans="2:10" ht="18" customHeight="1">
      <c r="B5669" s="166"/>
      <c r="C5669" s="165"/>
      <c r="D5669" s="12" t="str">
        <f>IF(C5669="","",VLOOKUP(C5669,'3.工程情報'!$C$6:$D$501,2,FALSE))</f>
        <v/>
      </c>
      <c r="E5669" s="165"/>
      <c r="F5669" s="170"/>
      <c r="G5669" s="189" t="str">
        <f t="shared" si="88"/>
        <v/>
      </c>
      <c r="H5669" s="19"/>
      <c r="I5669" s="19"/>
      <c r="J5669" s="176" t="str">
        <f>IF(AND(C5669&lt;&gt;"",COUNTIF('3.工程情報'!$C$6:$C$501,C5669)=0),"工程記号が3.工程情報に存在しません。","")</f>
        <v/>
      </c>
    </row>
    <row r="5670" spans="2:10" ht="18" customHeight="1">
      <c r="B5670" s="166"/>
      <c r="C5670" s="165"/>
      <c r="D5670" s="12" t="str">
        <f>IF(C5670="","",VLOOKUP(C5670,'3.工程情報'!$C$6:$D$501,2,FALSE))</f>
        <v/>
      </c>
      <c r="E5670" s="165"/>
      <c r="F5670" s="170"/>
      <c r="G5670" s="189" t="str">
        <f t="shared" si="88"/>
        <v/>
      </c>
      <c r="H5670" s="19"/>
      <c r="I5670" s="19"/>
      <c r="J5670" s="176" t="str">
        <f>IF(AND(C5670&lt;&gt;"",COUNTIF('3.工程情報'!$C$6:$C$501,C5670)=0),"工程記号が3.工程情報に存在しません。","")</f>
        <v/>
      </c>
    </row>
    <row r="5671" spans="2:10" ht="18" customHeight="1">
      <c r="B5671" s="166"/>
      <c r="C5671" s="165"/>
      <c r="D5671" s="12" t="str">
        <f>IF(C5671="","",VLOOKUP(C5671,'3.工程情報'!$C$6:$D$501,2,FALSE))</f>
        <v/>
      </c>
      <c r="E5671" s="165"/>
      <c r="F5671" s="170"/>
      <c r="G5671" s="189" t="str">
        <f t="shared" si="88"/>
        <v/>
      </c>
      <c r="H5671" s="19"/>
      <c r="I5671" s="19"/>
      <c r="J5671" s="176" t="str">
        <f>IF(AND(C5671&lt;&gt;"",COUNTIF('3.工程情報'!$C$6:$C$501,C5671)=0),"工程記号が3.工程情報に存在しません。","")</f>
        <v/>
      </c>
    </row>
    <row r="5672" spans="2:10" ht="18" customHeight="1">
      <c r="B5672" s="166"/>
      <c r="C5672" s="165"/>
      <c r="D5672" s="12" t="str">
        <f>IF(C5672="","",VLOOKUP(C5672,'3.工程情報'!$C$6:$D$501,2,FALSE))</f>
        <v/>
      </c>
      <c r="E5672" s="165"/>
      <c r="F5672" s="170"/>
      <c r="G5672" s="189" t="str">
        <f t="shared" si="88"/>
        <v/>
      </c>
      <c r="H5672" s="19"/>
      <c r="I5672" s="19"/>
      <c r="J5672" s="176" t="str">
        <f>IF(AND(C5672&lt;&gt;"",COUNTIF('3.工程情報'!$C$6:$C$501,C5672)=0),"工程記号が3.工程情報に存在しません。","")</f>
        <v/>
      </c>
    </row>
    <row r="5673" spans="2:10" ht="18" customHeight="1">
      <c r="B5673" s="166"/>
      <c r="C5673" s="165"/>
      <c r="D5673" s="12" t="str">
        <f>IF(C5673="","",VLOOKUP(C5673,'3.工程情報'!$C$6:$D$501,2,FALSE))</f>
        <v/>
      </c>
      <c r="E5673" s="165"/>
      <c r="F5673" s="170"/>
      <c r="G5673" s="189" t="str">
        <f t="shared" si="88"/>
        <v/>
      </c>
      <c r="H5673" s="19"/>
      <c r="I5673" s="19"/>
      <c r="J5673" s="176" t="str">
        <f>IF(AND(C5673&lt;&gt;"",COUNTIF('3.工程情報'!$C$6:$C$501,C5673)=0),"工程記号が3.工程情報に存在しません。","")</f>
        <v/>
      </c>
    </row>
    <row r="5674" spans="2:10" ht="18" customHeight="1">
      <c r="B5674" s="166"/>
      <c r="C5674" s="165"/>
      <c r="D5674" s="12" t="str">
        <f>IF(C5674="","",VLOOKUP(C5674,'3.工程情報'!$C$6:$D$501,2,FALSE))</f>
        <v/>
      </c>
      <c r="E5674" s="165"/>
      <c r="F5674" s="170"/>
      <c r="G5674" s="189" t="str">
        <f t="shared" si="88"/>
        <v/>
      </c>
      <c r="H5674" s="19"/>
      <c r="I5674" s="19"/>
      <c r="J5674" s="176" t="str">
        <f>IF(AND(C5674&lt;&gt;"",COUNTIF('3.工程情報'!$C$6:$C$501,C5674)=0),"工程記号が3.工程情報に存在しません。","")</f>
        <v/>
      </c>
    </row>
    <row r="5675" spans="2:10" ht="18" customHeight="1">
      <c r="B5675" s="166"/>
      <c r="C5675" s="165"/>
      <c r="D5675" s="12" t="str">
        <f>IF(C5675="","",VLOOKUP(C5675,'3.工程情報'!$C$6:$D$501,2,FALSE))</f>
        <v/>
      </c>
      <c r="E5675" s="165"/>
      <c r="F5675" s="170"/>
      <c r="G5675" s="189" t="str">
        <f t="shared" si="88"/>
        <v/>
      </c>
      <c r="H5675" s="19"/>
      <c r="I5675" s="19"/>
      <c r="J5675" s="176" t="str">
        <f>IF(AND(C5675&lt;&gt;"",COUNTIF('3.工程情報'!$C$6:$C$501,C5675)=0),"工程記号が3.工程情報に存在しません。","")</f>
        <v/>
      </c>
    </row>
    <row r="5676" spans="2:10" ht="18" customHeight="1">
      <c r="B5676" s="166"/>
      <c r="C5676" s="165"/>
      <c r="D5676" s="12" t="str">
        <f>IF(C5676="","",VLOOKUP(C5676,'3.工程情報'!$C$6:$D$501,2,FALSE))</f>
        <v/>
      </c>
      <c r="E5676" s="165"/>
      <c r="F5676" s="170"/>
      <c r="G5676" s="189" t="str">
        <f t="shared" si="88"/>
        <v/>
      </c>
      <c r="H5676" s="19"/>
      <c r="I5676" s="19"/>
      <c r="J5676" s="176" t="str">
        <f>IF(AND(C5676&lt;&gt;"",COUNTIF('3.工程情報'!$C$6:$C$501,C5676)=0),"工程記号が3.工程情報に存在しません。","")</f>
        <v/>
      </c>
    </row>
    <row r="5677" spans="2:10" ht="18" customHeight="1">
      <c r="B5677" s="166"/>
      <c r="C5677" s="165"/>
      <c r="D5677" s="12" t="str">
        <f>IF(C5677="","",VLOOKUP(C5677,'3.工程情報'!$C$6:$D$501,2,FALSE))</f>
        <v/>
      </c>
      <c r="E5677" s="165"/>
      <c r="F5677" s="170"/>
      <c r="G5677" s="189" t="str">
        <f t="shared" si="88"/>
        <v/>
      </c>
      <c r="H5677" s="19"/>
      <c r="I5677" s="19"/>
      <c r="J5677" s="176" t="str">
        <f>IF(AND(C5677&lt;&gt;"",COUNTIF('3.工程情報'!$C$6:$C$501,C5677)=0),"工程記号が3.工程情報に存在しません。","")</f>
        <v/>
      </c>
    </row>
    <row r="5678" spans="2:10" ht="18" customHeight="1">
      <c r="B5678" s="166"/>
      <c r="C5678" s="165"/>
      <c r="D5678" s="12" t="str">
        <f>IF(C5678="","",VLOOKUP(C5678,'3.工程情報'!$C$6:$D$501,2,FALSE))</f>
        <v/>
      </c>
      <c r="E5678" s="165"/>
      <c r="F5678" s="170"/>
      <c r="G5678" s="189" t="str">
        <f t="shared" si="88"/>
        <v/>
      </c>
      <c r="H5678" s="19"/>
      <c r="I5678" s="19"/>
      <c r="J5678" s="176" t="str">
        <f>IF(AND(C5678&lt;&gt;"",COUNTIF('3.工程情報'!$C$6:$C$501,C5678)=0),"工程記号が3.工程情報に存在しません。","")</f>
        <v/>
      </c>
    </row>
    <row r="5679" spans="2:10" ht="18" customHeight="1">
      <c r="B5679" s="166"/>
      <c r="C5679" s="165"/>
      <c r="D5679" s="12" t="str">
        <f>IF(C5679="","",VLOOKUP(C5679,'3.工程情報'!$C$6:$D$501,2,FALSE))</f>
        <v/>
      </c>
      <c r="E5679" s="165"/>
      <c r="F5679" s="170"/>
      <c r="G5679" s="189" t="str">
        <f t="shared" si="88"/>
        <v/>
      </c>
      <c r="H5679" s="19"/>
      <c r="I5679" s="19"/>
      <c r="J5679" s="176" t="str">
        <f>IF(AND(C5679&lt;&gt;"",COUNTIF('3.工程情報'!$C$6:$C$501,C5679)=0),"工程記号が3.工程情報に存在しません。","")</f>
        <v/>
      </c>
    </row>
    <row r="5680" spans="2:10" ht="18" customHeight="1">
      <c r="B5680" s="166"/>
      <c r="C5680" s="165"/>
      <c r="D5680" s="12" t="str">
        <f>IF(C5680="","",VLOOKUP(C5680,'3.工程情報'!$C$6:$D$501,2,FALSE))</f>
        <v/>
      </c>
      <c r="E5680" s="165"/>
      <c r="F5680" s="170"/>
      <c r="G5680" s="189" t="str">
        <f t="shared" si="88"/>
        <v/>
      </c>
      <c r="H5680" s="19"/>
      <c r="I5680" s="19"/>
      <c r="J5680" s="176" t="str">
        <f>IF(AND(C5680&lt;&gt;"",COUNTIF('3.工程情報'!$C$6:$C$501,C5680)=0),"工程記号が3.工程情報に存在しません。","")</f>
        <v/>
      </c>
    </row>
    <row r="5681" spans="2:10" ht="18" customHeight="1">
      <c r="B5681" s="166"/>
      <c r="C5681" s="165"/>
      <c r="D5681" s="12" t="str">
        <f>IF(C5681="","",VLOOKUP(C5681,'3.工程情報'!$C$6:$D$501,2,FALSE))</f>
        <v/>
      </c>
      <c r="E5681" s="165"/>
      <c r="F5681" s="170"/>
      <c r="G5681" s="189" t="str">
        <f t="shared" si="88"/>
        <v/>
      </c>
      <c r="H5681" s="19"/>
      <c r="I5681" s="19"/>
      <c r="J5681" s="176" t="str">
        <f>IF(AND(C5681&lt;&gt;"",COUNTIF('3.工程情報'!$C$6:$C$501,C5681)=0),"工程記号が3.工程情報に存在しません。","")</f>
        <v/>
      </c>
    </row>
    <row r="5682" spans="2:10" ht="18" customHeight="1">
      <c r="B5682" s="166"/>
      <c r="C5682" s="165"/>
      <c r="D5682" s="12" t="str">
        <f>IF(C5682="","",VLOOKUP(C5682,'3.工程情報'!$C$6:$D$501,2,FALSE))</f>
        <v/>
      </c>
      <c r="E5682" s="165"/>
      <c r="F5682" s="170"/>
      <c r="G5682" s="189" t="str">
        <f t="shared" si="88"/>
        <v/>
      </c>
      <c r="H5682" s="19"/>
      <c r="I5682" s="19"/>
      <c r="J5682" s="176" t="str">
        <f>IF(AND(C5682&lt;&gt;"",COUNTIF('3.工程情報'!$C$6:$C$501,C5682)=0),"工程記号が3.工程情報に存在しません。","")</f>
        <v/>
      </c>
    </row>
    <row r="5683" spans="2:10" ht="18" customHeight="1">
      <c r="B5683" s="166"/>
      <c r="C5683" s="165"/>
      <c r="D5683" s="12" t="str">
        <f>IF(C5683="","",VLOOKUP(C5683,'3.工程情報'!$C$6:$D$501,2,FALSE))</f>
        <v/>
      </c>
      <c r="E5683" s="165"/>
      <c r="F5683" s="170"/>
      <c r="G5683" s="189" t="str">
        <f t="shared" si="88"/>
        <v/>
      </c>
      <c r="H5683" s="19"/>
      <c r="I5683" s="19"/>
      <c r="J5683" s="176" t="str">
        <f>IF(AND(C5683&lt;&gt;"",COUNTIF('3.工程情報'!$C$6:$C$501,C5683)=0),"工程記号が3.工程情報に存在しません。","")</f>
        <v/>
      </c>
    </row>
    <row r="5684" spans="2:10" ht="18" customHeight="1">
      <c r="B5684" s="166"/>
      <c r="C5684" s="165"/>
      <c r="D5684" s="12" t="str">
        <f>IF(C5684="","",VLOOKUP(C5684,'3.工程情報'!$C$6:$D$501,2,FALSE))</f>
        <v/>
      </c>
      <c r="E5684" s="165"/>
      <c r="F5684" s="170"/>
      <c r="G5684" s="189" t="str">
        <f t="shared" si="88"/>
        <v/>
      </c>
      <c r="H5684" s="19"/>
      <c r="I5684" s="19"/>
      <c r="J5684" s="176" t="str">
        <f>IF(AND(C5684&lt;&gt;"",COUNTIF('3.工程情報'!$C$6:$C$501,C5684)=0),"工程記号が3.工程情報に存在しません。","")</f>
        <v/>
      </c>
    </row>
    <row r="5685" spans="2:10" ht="18" customHeight="1">
      <c r="B5685" s="166"/>
      <c r="C5685" s="165"/>
      <c r="D5685" s="12" t="str">
        <f>IF(C5685="","",VLOOKUP(C5685,'3.工程情報'!$C$6:$D$501,2,FALSE))</f>
        <v/>
      </c>
      <c r="E5685" s="165"/>
      <c r="F5685" s="170"/>
      <c r="G5685" s="189" t="str">
        <f t="shared" si="88"/>
        <v/>
      </c>
      <c r="H5685" s="19"/>
      <c r="I5685" s="19"/>
      <c r="J5685" s="176" t="str">
        <f>IF(AND(C5685&lt;&gt;"",COUNTIF('3.工程情報'!$C$6:$C$501,C5685)=0),"工程記号が3.工程情報に存在しません。","")</f>
        <v/>
      </c>
    </row>
    <row r="5686" spans="2:10" ht="18" customHeight="1">
      <c r="B5686" s="166"/>
      <c r="C5686" s="165"/>
      <c r="D5686" s="12" t="str">
        <f>IF(C5686="","",VLOOKUP(C5686,'3.工程情報'!$C$6:$D$501,2,FALSE))</f>
        <v/>
      </c>
      <c r="E5686" s="165"/>
      <c r="F5686" s="170"/>
      <c r="G5686" s="189" t="str">
        <f t="shared" si="88"/>
        <v/>
      </c>
      <c r="H5686" s="19"/>
      <c r="I5686" s="19"/>
      <c r="J5686" s="176" t="str">
        <f>IF(AND(C5686&lt;&gt;"",COUNTIF('3.工程情報'!$C$6:$C$501,C5686)=0),"工程記号が3.工程情報に存在しません。","")</f>
        <v/>
      </c>
    </row>
    <row r="5687" spans="2:10" ht="18" customHeight="1">
      <c r="B5687" s="166"/>
      <c r="C5687" s="165"/>
      <c r="D5687" s="12" t="str">
        <f>IF(C5687="","",VLOOKUP(C5687,'3.工程情報'!$C$6:$D$501,2,FALSE))</f>
        <v/>
      </c>
      <c r="E5687" s="165"/>
      <c r="F5687" s="170"/>
      <c r="G5687" s="189" t="str">
        <f t="shared" si="88"/>
        <v/>
      </c>
      <c r="H5687" s="19"/>
      <c r="I5687" s="19"/>
      <c r="J5687" s="176" t="str">
        <f>IF(AND(C5687&lt;&gt;"",COUNTIF('3.工程情報'!$C$6:$C$501,C5687)=0),"工程記号が3.工程情報に存在しません。","")</f>
        <v/>
      </c>
    </row>
    <row r="5688" spans="2:10" ht="18" customHeight="1">
      <c r="B5688" s="166"/>
      <c r="C5688" s="165"/>
      <c r="D5688" s="12" t="str">
        <f>IF(C5688="","",VLOOKUP(C5688,'3.工程情報'!$C$6:$D$501,2,FALSE))</f>
        <v/>
      </c>
      <c r="E5688" s="165"/>
      <c r="F5688" s="170"/>
      <c r="G5688" s="189" t="str">
        <f t="shared" si="88"/>
        <v/>
      </c>
      <c r="H5688" s="19"/>
      <c r="I5688" s="19"/>
      <c r="J5688" s="176" t="str">
        <f>IF(AND(C5688&lt;&gt;"",COUNTIF('3.工程情報'!$C$6:$C$501,C5688)=0),"工程記号が3.工程情報に存在しません。","")</f>
        <v/>
      </c>
    </row>
    <row r="5689" spans="2:10" ht="18" customHeight="1">
      <c r="B5689" s="166"/>
      <c r="C5689" s="165"/>
      <c r="D5689" s="12" t="str">
        <f>IF(C5689="","",VLOOKUP(C5689,'3.工程情報'!$C$6:$D$501,2,FALSE))</f>
        <v/>
      </c>
      <c r="E5689" s="165"/>
      <c r="F5689" s="170"/>
      <c r="G5689" s="189" t="str">
        <f t="shared" si="88"/>
        <v/>
      </c>
      <c r="H5689" s="19"/>
      <c r="I5689" s="19"/>
      <c r="J5689" s="176" t="str">
        <f>IF(AND(C5689&lt;&gt;"",COUNTIF('3.工程情報'!$C$6:$C$501,C5689)=0),"工程記号が3.工程情報に存在しません。","")</f>
        <v/>
      </c>
    </row>
    <row r="5690" spans="2:10" ht="18" customHeight="1">
      <c r="B5690" s="166"/>
      <c r="C5690" s="165"/>
      <c r="D5690" s="12" t="str">
        <f>IF(C5690="","",VLOOKUP(C5690,'3.工程情報'!$C$6:$D$501,2,FALSE))</f>
        <v/>
      </c>
      <c r="E5690" s="165"/>
      <c r="F5690" s="170"/>
      <c r="G5690" s="189" t="str">
        <f t="shared" si="88"/>
        <v/>
      </c>
      <c r="H5690" s="19"/>
      <c r="I5690" s="19"/>
      <c r="J5690" s="176" t="str">
        <f>IF(AND(C5690&lt;&gt;"",COUNTIF('3.工程情報'!$C$6:$C$501,C5690)=0),"工程記号が3.工程情報に存在しません。","")</f>
        <v/>
      </c>
    </row>
    <row r="5691" spans="2:10" ht="18" customHeight="1">
      <c r="B5691" s="166"/>
      <c r="C5691" s="165"/>
      <c r="D5691" s="12" t="str">
        <f>IF(C5691="","",VLOOKUP(C5691,'3.工程情報'!$C$6:$D$501,2,FALSE))</f>
        <v/>
      </c>
      <c r="E5691" s="165"/>
      <c r="F5691" s="170"/>
      <c r="G5691" s="189" t="str">
        <f t="shared" si="88"/>
        <v/>
      </c>
      <c r="H5691" s="19"/>
      <c r="I5691" s="19"/>
      <c r="J5691" s="176" t="str">
        <f>IF(AND(C5691&lt;&gt;"",COUNTIF('3.工程情報'!$C$6:$C$501,C5691)=0),"工程記号が3.工程情報に存在しません。","")</f>
        <v/>
      </c>
    </row>
    <row r="5692" spans="2:10" ht="18" customHeight="1">
      <c r="B5692" s="166"/>
      <c r="C5692" s="165"/>
      <c r="D5692" s="12" t="str">
        <f>IF(C5692="","",VLOOKUP(C5692,'3.工程情報'!$C$6:$D$501,2,FALSE))</f>
        <v/>
      </c>
      <c r="E5692" s="165"/>
      <c r="F5692" s="170"/>
      <c r="G5692" s="189" t="str">
        <f t="shared" si="88"/>
        <v/>
      </c>
      <c r="H5692" s="19"/>
      <c r="I5692" s="19"/>
      <c r="J5692" s="176" t="str">
        <f>IF(AND(C5692&lt;&gt;"",COUNTIF('3.工程情報'!$C$6:$C$501,C5692)=0),"工程記号が3.工程情報に存在しません。","")</f>
        <v/>
      </c>
    </row>
    <row r="5693" spans="2:10" ht="18" customHeight="1">
      <c r="B5693" s="166"/>
      <c r="C5693" s="165"/>
      <c r="D5693" s="12" t="str">
        <f>IF(C5693="","",VLOOKUP(C5693,'3.工程情報'!$C$6:$D$501,2,FALSE))</f>
        <v/>
      </c>
      <c r="E5693" s="165"/>
      <c r="F5693" s="170"/>
      <c r="G5693" s="189" t="str">
        <f t="shared" si="88"/>
        <v/>
      </c>
      <c r="H5693" s="19"/>
      <c r="I5693" s="19"/>
      <c r="J5693" s="176" t="str">
        <f>IF(AND(C5693&lt;&gt;"",COUNTIF('3.工程情報'!$C$6:$C$501,C5693)=0),"工程記号が3.工程情報に存在しません。","")</f>
        <v/>
      </c>
    </row>
    <row r="5694" spans="2:10" ht="18" customHeight="1">
      <c r="B5694" s="166"/>
      <c r="C5694" s="165"/>
      <c r="D5694" s="12" t="str">
        <f>IF(C5694="","",VLOOKUP(C5694,'3.工程情報'!$C$6:$D$501,2,FALSE))</f>
        <v/>
      </c>
      <c r="E5694" s="165"/>
      <c r="F5694" s="170"/>
      <c r="G5694" s="189" t="str">
        <f t="shared" si="88"/>
        <v/>
      </c>
      <c r="H5694" s="19"/>
      <c r="I5694" s="19"/>
      <c r="J5694" s="176" t="str">
        <f>IF(AND(C5694&lt;&gt;"",COUNTIF('3.工程情報'!$C$6:$C$501,C5694)=0),"工程記号が3.工程情報に存在しません。","")</f>
        <v/>
      </c>
    </row>
    <row r="5695" spans="2:10" ht="18" customHeight="1">
      <c r="B5695" s="166"/>
      <c r="C5695" s="165"/>
      <c r="D5695" s="12" t="str">
        <f>IF(C5695="","",VLOOKUP(C5695,'3.工程情報'!$C$6:$D$501,2,FALSE))</f>
        <v/>
      </c>
      <c r="E5695" s="165"/>
      <c r="F5695" s="170"/>
      <c r="G5695" s="189" t="str">
        <f t="shared" si="88"/>
        <v/>
      </c>
      <c r="H5695" s="19"/>
      <c r="I5695" s="19"/>
      <c r="J5695" s="176" t="str">
        <f>IF(AND(C5695&lt;&gt;"",COUNTIF('3.工程情報'!$C$6:$C$501,C5695)=0),"工程記号が3.工程情報に存在しません。","")</f>
        <v/>
      </c>
    </row>
    <row r="5696" spans="2:10" ht="18" customHeight="1">
      <c r="B5696" s="166"/>
      <c r="C5696" s="165"/>
      <c r="D5696" s="12" t="str">
        <f>IF(C5696="","",VLOOKUP(C5696,'3.工程情報'!$C$6:$D$501,2,FALSE))</f>
        <v/>
      </c>
      <c r="E5696" s="165"/>
      <c r="F5696" s="170"/>
      <c r="G5696" s="189" t="str">
        <f t="shared" si="88"/>
        <v/>
      </c>
      <c r="H5696" s="19"/>
      <c r="I5696" s="19"/>
      <c r="J5696" s="176" t="str">
        <f>IF(AND(C5696&lt;&gt;"",COUNTIF('3.工程情報'!$C$6:$C$501,C5696)=0),"工程記号が3.工程情報に存在しません。","")</f>
        <v/>
      </c>
    </row>
    <row r="5697" spans="2:10" ht="18" customHeight="1">
      <c r="B5697" s="166"/>
      <c r="C5697" s="165"/>
      <c r="D5697" s="12" t="str">
        <f>IF(C5697="","",VLOOKUP(C5697,'3.工程情報'!$C$6:$D$501,2,FALSE))</f>
        <v/>
      </c>
      <c r="E5697" s="165"/>
      <c r="F5697" s="170"/>
      <c r="G5697" s="189" t="str">
        <f t="shared" si="88"/>
        <v/>
      </c>
      <c r="H5697" s="19"/>
      <c r="I5697" s="19"/>
      <c r="J5697" s="176" t="str">
        <f>IF(AND(C5697&lt;&gt;"",COUNTIF('3.工程情報'!$C$6:$C$501,C5697)=0),"工程記号が3.工程情報に存在しません。","")</f>
        <v/>
      </c>
    </row>
    <row r="5698" spans="2:10" ht="18" customHeight="1">
      <c r="B5698" s="166"/>
      <c r="C5698" s="165"/>
      <c r="D5698" s="12" t="str">
        <f>IF(C5698="","",VLOOKUP(C5698,'3.工程情報'!$C$6:$D$501,2,FALSE))</f>
        <v/>
      </c>
      <c r="E5698" s="165"/>
      <c r="F5698" s="170"/>
      <c r="G5698" s="189" t="str">
        <f t="shared" si="88"/>
        <v/>
      </c>
      <c r="H5698" s="19"/>
      <c r="I5698" s="19"/>
      <c r="J5698" s="176" t="str">
        <f>IF(AND(C5698&lt;&gt;"",COUNTIF('3.工程情報'!$C$6:$C$501,C5698)=0),"工程記号が3.工程情報に存在しません。","")</f>
        <v/>
      </c>
    </row>
    <row r="5699" spans="2:10" ht="18" customHeight="1">
      <c r="B5699" s="166"/>
      <c r="C5699" s="165"/>
      <c r="D5699" s="12" t="str">
        <f>IF(C5699="","",VLOOKUP(C5699,'3.工程情報'!$C$6:$D$501,2,FALSE))</f>
        <v/>
      </c>
      <c r="E5699" s="165"/>
      <c r="F5699" s="170"/>
      <c r="G5699" s="189" t="str">
        <f t="shared" si="88"/>
        <v/>
      </c>
      <c r="H5699" s="19"/>
      <c r="I5699" s="19"/>
      <c r="J5699" s="176" t="str">
        <f>IF(AND(C5699&lt;&gt;"",COUNTIF('3.工程情報'!$C$6:$C$501,C5699)=0),"工程記号が3.工程情報に存在しません。","")</f>
        <v/>
      </c>
    </row>
    <row r="5700" spans="2:10" ht="18" customHeight="1">
      <c r="B5700" s="166"/>
      <c r="C5700" s="165"/>
      <c r="D5700" s="12" t="str">
        <f>IF(C5700="","",VLOOKUP(C5700,'3.工程情報'!$C$6:$D$501,2,FALSE))</f>
        <v/>
      </c>
      <c r="E5700" s="165"/>
      <c r="F5700" s="170"/>
      <c r="G5700" s="189" t="str">
        <f t="shared" si="88"/>
        <v/>
      </c>
      <c r="H5700" s="19"/>
      <c r="I5700" s="19"/>
      <c r="J5700" s="176" t="str">
        <f>IF(AND(C5700&lt;&gt;"",COUNTIF('3.工程情報'!$C$6:$C$501,C5700)=0),"工程記号が3.工程情報に存在しません。","")</f>
        <v/>
      </c>
    </row>
    <row r="5701" spans="2:10" ht="18" customHeight="1">
      <c r="B5701" s="166"/>
      <c r="C5701" s="165"/>
      <c r="D5701" s="12" t="str">
        <f>IF(C5701="","",VLOOKUP(C5701,'3.工程情報'!$C$6:$D$501,2,FALSE))</f>
        <v/>
      </c>
      <c r="E5701" s="165"/>
      <c r="F5701" s="170"/>
      <c r="G5701" s="189" t="str">
        <f t="shared" si="88"/>
        <v/>
      </c>
      <c r="H5701" s="19"/>
      <c r="I5701" s="19"/>
      <c r="J5701" s="176" t="str">
        <f>IF(AND(C5701&lt;&gt;"",COUNTIF('3.工程情報'!$C$6:$C$501,C5701)=0),"工程記号が3.工程情報に存在しません。","")</f>
        <v/>
      </c>
    </row>
    <row r="5702" spans="2:10" ht="18" customHeight="1">
      <c r="B5702" s="166"/>
      <c r="C5702" s="165"/>
      <c r="D5702" s="12" t="str">
        <f>IF(C5702="","",VLOOKUP(C5702,'3.工程情報'!$C$6:$D$501,2,FALSE))</f>
        <v/>
      </c>
      <c r="E5702" s="165"/>
      <c r="F5702" s="170"/>
      <c r="G5702" s="189" t="str">
        <f t="shared" ref="G5702:G5765" si="89">C5702&amp;E5702</f>
        <v/>
      </c>
      <c r="H5702" s="19"/>
      <c r="I5702" s="19"/>
      <c r="J5702" s="176" t="str">
        <f>IF(AND(C5702&lt;&gt;"",COUNTIF('3.工程情報'!$C$6:$C$501,C5702)=0),"工程記号が3.工程情報に存在しません。","")</f>
        <v/>
      </c>
    </row>
    <row r="5703" spans="2:10" ht="18" customHeight="1">
      <c r="B5703" s="166"/>
      <c r="C5703" s="165"/>
      <c r="D5703" s="12" t="str">
        <f>IF(C5703="","",VLOOKUP(C5703,'3.工程情報'!$C$6:$D$501,2,FALSE))</f>
        <v/>
      </c>
      <c r="E5703" s="165"/>
      <c r="F5703" s="170"/>
      <c r="G5703" s="189" t="str">
        <f t="shared" si="89"/>
        <v/>
      </c>
      <c r="H5703" s="19"/>
      <c r="I5703" s="19"/>
      <c r="J5703" s="176" t="str">
        <f>IF(AND(C5703&lt;&gt;"",COUNTIF('3.工程情報'!$C$6:$C$501,C5703)=0),"工程記号が3.工程情報に存在しません。","")</f>
        <v/>
      </c>
    </row>
    <row r="5704" spans="2:10" ht="18" customHeight="1">
      <c r="B5704" s="166"/>
      <c r="C5704" s="165"/>
      <c r="D5704" s="12" t="str">
        <f>IF(C5704="","",VLOOKUP(C5704,'3.工程情報'!$C$6:$D$501,2,FALSE))</f>
        <v/>
      </c>
      <c r="E5704" s="165"/>
      <c r="F5704" s="170"/>
      <c r="G5704" s="189" t="str">
        <f t="shared" si="89"/>
        <v/>
      </c>
      <c r="H5704" s="19"/>
      <c r="I5704" s="19"/>
      <c r="J5704" s="176" t="str">
        <f>IF(AND(C5704&lt;&gt;"",COUNTIF('3.工程情報'!$C$6:$C$501,C5704)=0),"工程記号が3.工程情報に存在しません。","")</f>
        <v/>
      </c>
    </row>
    <row r="5705" spans="2:10" ht="18" customHeight="1">
      <c r="B5705" s="166"/>
      <c r="C5705" s="165"/>
      <c r="D5705" s="12" t="str">
        <f>IF(C5705="","",VLOOKUP(C5705,'3.工程情報'!$C$6:$D$501,2,FALSE))</f>
        <v/>
      </c>
      <c r="E5705" s="165"/>
      <c r="F5705" s="170"/>
      <c r="G5705" s="189" t="str">
        <f t="shared" si="89"/>
        <v/>
      </c>
      <c r="H5705" s="19"/>
      <c r="I5705" s="19"/>
      <c r="J5705" s="176" t="str">
        <f>IF(AND(C5705&lt;&gt;"",COUNTIF('3.工程情報'!$C$6:$C$501,C5705)=0),"工程記号が3.工程情報に存在しません。","")</f>
        <v/>
      </c>
    </row>
    <row r="5706" spans="2:10" ht="18" customHeight="1">
      <c r="B5706" s="166"/>
      <c r="C5706" s="165"/>
      <c r="D5706" s="12" t="str">
        <f>IF(C5706="","",VLOOKUP(C5706,'3.工程情報'!$C$6:$D$501,2,FALSE))</f>
        <v/>
      </c>
      <c r="E5706" s="165"/>
      <c r="F5706" s="170"/>
      <c r="G5706" s="189" t="str">
        <f t="shared" si="89"/>
        <v/>
      </c>
      <c r="H5706" s="19"/>
      <c r="I5706" s="19"/>
      <c r="J5706" s="176" t="str">
        <f>IF(AND(C5706&lt;&gt;"",COUNTIF('3.工程情報'!$C$6:$C$501,C5706)=0),"工程記号が3.工程情報に存在しません。","")</f>
        <v/>
      </c>
    </row>
    <row r="5707" spans="2:10" ht="18" customHeight="1">
      <c r="B5707" s="166"/>
      <c r="C5707" s="165"/>
      <c r="D5707" s="12" t="str">
        <f>IF(C5707="","",VLOOKUP(C5707,'3.工程情報'!$C$6:$D$501,2,FALSE))</f>
        <v/>
      </c>
      <c r="E5707" s="165"/>
      <c r="F5707" s="170"/>
      <c r="G5707" s="189" t="str">
        <f t="shared" si="89"/>
        <v/>
      </c>
      <c r="H5707" s="19"/>
      <c r="I5707" s="19"/>
      <c r="J5707" s="176" t="str">
        <f>IF(AND(C5707&lt;&gt;"",COUNTIF('3.工程情報'!$C$6:$C$501,C5707)=0),"工程記号が3.工程情報に存在しません。","")</f>
        <v/>
      </c>
    </row>
    <row r="5708" spans="2:10" ht="18" customHeight="1">
      <c r="B5708" s="166"/>
      <c r="C5708" s="165"/>
      <c r="D5708" s="12" t="str">
        <f>IF(C5708="","",VLOOKUP(C5708,'3.工程情報'!$C$6:$D$501,2,FALSE))</f>
        <v/>
      </c>
      <c r="E5708" s="165"/>
      <c r="F5708" s="170"/>
      <c r="G5708" s="189" t="str">
        <f t="shared" si="89"/>
        <v/>
      </c>
      <c r="H5708" s="19"/>
      <c r="I5708" s="19"/>
      <c r="J5708" s="176" t="str">
        <f>IF(AND(C5708&lt;&gt;"",COUNTIF('3.工程情報'!$C$6:$C$501,C5708)=0),"工程記号が3.工程情報に存在しません。","")</f>
        <v/>
      </c>
    </row>
    <row r="5709" spans="2:10" ht="18" customHeight="1">
      <c r="B5709" s="166"/>
      <c r="C5709" s="165"/>
      <c r="D5709" s="12" t="str">
        <f>IF(C5709="","",VLOOKUP(C5709,'3.工程情報'!$C$6:$D$501,2,FALSE))</f>
        <v/>
      </c>
      <c r="E5709" s="165"/>
      <c r="F5709" s="170"/>
      <c r="G5709" s="189" t="str">
        <f t="shared" si="89"/>
        <v/>
      </c>
      <c r="H5709" s="19"/>
      <c r="I5709" s="19"/>
      <c r="J5709" s="176" t="str">
        <f>IF(AND(C5709&lt;&gt;"",COUNTIF('3.工程情報'!$C$6:$C$501,C5709)=0),"工程記号が3.工程情報に存在しません。","")</f>
        <v/>
      </c>
    </row>
    <row r="5710" spans="2:10" ht="18" customHeight="1">
      <c r="B5710" s="166"/>
      <c r="C5710" s="165"/>
      <c r="D5710" s="12" t="str">
        <f>IF(C5710="","",VLOOKUP(C5710,'3.工程情報'!$C$6:$D$501,2,FALSE))</f>
        <v/>
      </c>
      <c r="E5710" s="165"/>
      <c r="F5710" s="170"/>
      <c r="G5710" s="189" t="str">
        <f t="shared" si="89"/>
        <v/>
      </c>
      <c r="H5710" s="19"/>
      <c r="I5710" s="19"/>
      <c r="J5710" s="176" t="str">
        <f>IF(AND(C5710&lt;&gt;"",COUNTIF('3.工程情報'!$C$6:$C$501,C5710)=0),"工程記号が3.工程情報に存在しません。","")</f>
        <v/>
      </c>
    </row>
    <row r="5711" spans="2:10" ht="18" customHeight="1">
      <c r="B5711" s="166"/>
      <c r="C5711" s="165"/>
      <c r="D5711" s="12" t="str">
        <f>IF(C5711="","",VLOOKUP(C5711,'3.工程情報'!$C$6:$D$501,2,FALSE))</f>
        <v/>
      </c>
      <c r="E5711" s="165"/>
      <c r="F5711" s="170"/>
      <c r="G5711" s="189" t="str">
        <f t="shared" si="89"/>
        <v/>
      </c>
      <c r="H5711" s="19"/>
      <c r="I5711" s="19"/>
      <c r="J5711" s="176" t="str">
        <f>IF(AND(C5711&lt;&gt;"",COUNTIF('3.工程情報'!$C$6:$C$501,C5711)=0),"工程記号が3.工程情報に存在しません。","")</f>
        <v/>
      </c>
    </row>
    <row r="5712" spans="2:10" ht="18" customHeight="1">
      <c r="B5712" s="166"/>
      <c r="C5712" s="165"/>
      <c r="D5712" s="12" t="str">
        <f>IF(C5712="","",VLOOKUP(C5712,'3.工程情報'!$C$6:$D$501,2,FALSE))</f>
        <v/>
      </c>
      <c r="E5712" s="165"/>
      <c r="F5712" s="170"/>
      <c r="G5712" s="189" t="str">
        <f t="shared" si="89"/>
        <v/>
      </c>
      <c r="H5712" s="19"/>
      <c r="I5712" s="19"/>
      <c r="J5712" s="176" t="str">
        <f>IF(AND(C5712&lt;&gt;"",COUNTIF('3.工程情報'!$C$6:$C$501,C5712)=0),"工程記号が3.工程情報に存在しません。","")</f>
        <v/>
      </c>
    </row>
    <row r="5713" spans="2:10" ht="18" customHeight="1">
      <c r="B5713" s="166"/>
      <c r="C5713" s="165"/>
      <c r="D5713" s="12" t="str">
        <f>IF(C5713="","",VLOOKUP(C5713,'3.工程情報'!$C$6:$D$501,2,FALSE))</f>
        <v/>
      </c>
      <c r="E5713" s="165"/>
      <c r="F5713" s="170"/>
      <c r="G5713" s="189" t="str">
        <f t="shared" si="89"/>
        <v/>
      </c>
      <c r="H5713" s="19"/>
      <c r="I5713" s="19"/>
      <c r="J5713" s="176" t="str">
        <f>IF(AND(C5713&lt;&gt;"",COUNTIF('3.工程情報'!$C$6:$C$501,C5713)=0),"工程記号が3.工程情報に存在しません。","")</f>
        <v/>
      </c>
    </row>
    <row r="5714" spans="2:10" ht="18" customHeight="1">
      <c r="B5714" s="166"/>
      <c r="C5714" s="165"/>
      <c r="D5714" s="12" t="str">
        <f>IF(C5714="","",VLOOKUP(C5714,'3.工程情報'!$C$6:$D$501,2,FALSE))</f>
        <v/>
      </c>
      <c r="E5714" s="165"/>
      <c r="F5714" s="170"/>
      <c r="G5714" s="189" t="str">
        <f t="shared" si="89"/>
        <v/>
      </c>
      <c r="H5714" s="19"/>
      <c r="I5714" s="19"/>
      <c r="J5714" s="176" t="str">
        <f>IF(AND(C5714&lt;&gt;"",COUNTIF('3.工程情報'!$C$6:$C$501,C5714)=0),"工程記号が3.工程情報に存在しません。","")</f>
        <v/>
      </c>
    </row>
    <row r="5715" spans="2:10" ht="18" customHeight="1">
      <c r="B5715" s="166"/>
      <c r="C5715" s="165"/>
      <c r="D5715" s="12" t="str">
        <f>IF(C5715="","",VLOOKUP(C5715,'3.工程情報'!$C$6:$D$501,2,FALSE))</f>
        <v/>
      </c>
      <c r="E5715" s="165"/>
      <c r="F5715" s="170"/>
      <c r="G5715" s="189" t="str">
        <f t="shared" si="89"/>
        <v/>
      </c>
      <c r="H5715" s="19"/>
      <c r="I5715" s="19"/>
      <c r="J5715" s="176" t="str">
        <f>IF(AND(C5715&lt;&gt;"",COUNTIF('3.工程情報'!$C$6:$C$501,C5715)=0),"工程記号が3.工程情報に存在しません。","")</f>
        <v/>
      </c>
    </row>
    <row r="5716" spans="2:10" ht="18" customHeight="1">
      <c r="B5716" s="166"/>
      <c r="C5716" s="165"/>
      <c r="D5716" s="12" t="str">
        <f>IF(C5716="","",VLOOKUP(C5716,'3.工程情報'!$C$6:$D$501,2,FALSE))</f>
        <v/>
      </c>
      <c r="E5716" s="165"/>
      <c r="F5716" s="170"/>
      <c r="G5716" s="189" t="str">
        <f t="shared" si="89"/>
        <v/>
      </c>
      <c r="H5716" s="19"/>
      <c r="I5716" s="19"/>
      <c r="J5716" s="176" t="str">
        <f>IF(AND(C5716&lt;&gt;"",COUNTIF('3.工程情報'!$C$6:$C$501,C5716)=0),"工程記号が3.工程情報に存在しません。","")</f>
        <v/>
      </c>
    </row>
    <row r="5717" spans="2:10" ht="18" customHeight="1">
      <c r="B5717" s="166"/>
      <c r="C5717" s="165"/>
      <c r="D5717" s="12" t="str">
        <f>IF(C5717="","",VLOOKUP(C5717,'3.工程情報'!$C$6:$D$501,2,FALSE))</f>
        <v/>
      </c>
      <c r="E5717" s="165"/>
      <c r="F5717" s="170"/>
      <c r="G5717" s="189" t="str">
        <f t="shared" si="89"/>
        <v/>
      </c>
      <c r="H5717" s="19"/>
      <c r="I5717" s="19"/>
      <c r="J5717" s="176" t="str">
        <f>IF(AND(C5717&lt;&gt;"",COUNTIF('3.工程情報'!$C$6:$C$501,C5717)=0),"工程記号が3.工程情報に存在しません。","")</f>
        <v/>
      </c>
    </row>
    <row r="5718" spans="2:10" ht="18" customHeight="1">
      <c r="B5718" s="166"/>
      <c r="C5718" s="165"/>
      <c r="D5718" s="12" t="str">
        <f>IF(C5718="","",VLOOKUP(C5718,'3.工程情報'!$C$6:$D$501,2,FALSE))</f>
        <v/>
      </c>
      <c r="E5718" s="165"/>
      <c r="F5718" s="170"/>
      <c r="G5718" s="189" t="str">
        <f t="shared" si="89"/>
        <v/>
      </c>
      <c r="H5718" s="19"/>
      <c r="I5718" s="19"/>
      <c r="J5718" s="176" t="str">
        <f>IF(AND(C5718&lt;&gt;"",COUNTIF('3.工程情報'!$C$6:$C$501,C5718)=0),"工程記号が3.工程情報に存在しません。","")</f>
        <v/>
      </c>
    </row>
    <row r="5719" spans="2:10" ht="18" customHeight="1">
      <c r="B5719" s="166"/>
      <c r="C5719" s="165"/>
      <c r="D5719" s="12" t="str">
        <f>IF(C5719="","",VLOOKUP(C5719,'3.工程情報'!$C$6:$D$501,2,FALSE))</f>
        <v/>
      </c>
      <c r="E5719" s="165"/>
      <c r="F5719" s="170"/>
      <c r="G5719" s="189" t="str">
        <f t="shared" si="89"/>
        <v/>
      </c>
      <c r="H5719" s="19"/>
      <c r="I5719" s="19"/>
      <c r="J5719" s="176" t="str">
        <f>IF(AND(C5719&lt;&gt;"",COUNTIF('3.工程情報'!$C$6:$C$501,C5719)=0),"工程記号が3.工程情報に存在しません。","")</f>
        <v/>
      </c>
    </row>
    <row r="5720" spans="2:10" ht="18" customHeight="1">
      <c r="B5720" s="166"/>
      <c r="C5720" s="165"/>
      <c r="D5720" s="12" t="str">
        <f>IF(C5720="","",VLOOKUP(C5720,'3.工程情報'!$C$6:$D$501,2,FALSE))</f>
        <v/>
      </c>
      <c r="E5720" s="165"/>
      <c r="F5720" s="170"/>
      <c r="G5720" s="189" t="str">
        <f t="shared" si="89"/>
        <v/>
      </c>
      <c r="H5720" s="19"/>
      <c r="I5720" s="19"/>
      <c r="J5720" s="176" t="str">
        <f>IF(AND(C5720&lt;&gt;"",COUNTIF('3.工程情報'!$C$6:$C$501,C5720)=0),"工程記号が3.工程情報に存在しません。","")</f>
        <v/>
      </c>
    </row>
    <row r="5721" spans="2:10" ht="18" customHeight="1">
      <c r="B5721" s="166"/>
      <c r="C5721" s="165"/>
      <c r="D5721" s="12" t="str">
        <f>IF(C5721="","",VLOOKUP(C5721,'3.工程情報'!$C$6:$D$501,2,FALSE))</f>
        <v/>
      </c>
      <c r="E5721" s="165"/>
      <c r="F5721" s="170"/>
      <c r="G5721" s="189" t="str">
        <f t="shared" si="89"/>
        <v/>
      </c>
      <c r="H5721" s="19"/>
      <c r="I5721" s="19"/>
      <c r="J5721" s="176" t="str">
        <f>IF(AND(C5721&lt;&gt;"",COUNTIF('3.工程情報'!$C$6:$C$501,C5721)=0),"工程記号が3.工程情報に存在しません。","")</f>
        <v/>
      </c>
    </row>
    <row r="5722" spans="2:10" ht="18" customHeight="1">
      <c r="B5722" s="166"/>
      <c r="C5722" s="165"/>
      <c r="D5722" s="12" t="str">
        <f>IF(C5722="","",VLOOKUP(C5722,'3.工程情報'!$C$6:$D$501,2,FALSE))</f>
        <v/>
      </c>
      <c r="E5722" s="165"/>
      <c r="F5722" s="170"/>
      <c r="G5722" s="189" t="str">
        <f t="shared" si="89"/>
        <v/>
      </c>
      <c r="H5722" s="19"/>
      <c r="I5722" s="19"/>
      <c r="J5722" s="176" t="str">
        <f>IF(AND(C5722&lt;&gt;"",COUNTIF('3.工程情報'!$C$6:$C$501,C5722)=0),"工程記号が3.工程情報に存在しません。","")</f>
        <v/>
      </c>
    </row>
    <row r="5723" spans="2:10" ht="18" customHeight="1">
      <c r="B5723" s="166"/>
      <c r="C5723" s="165"/>
      <c r="D5723" s="12" t="str">
        <f>IF(C5723="","",VLOOKUP(C5723,'3.工程情報'!$C$6:$D$501,2,FALSE))</f>
        <v/>
      </c>
      <c r="E5723" s="165"/>
      <c r="F5723" s="170"/>
      <c r="G5723" s="189" t="str">
        <f t="shared" si="89"/>
        <v/>
      </c>
      <c r="H5723" s="19"/>
      <c r="I5723" s="19"/>
      <c r="J5723" s="176" t="str">
        <f>IF(AND(C5723&lt;&gt;"",COUNTIF('3.工程情報'!$C$6:$C$501,C5723)=0),"工程記号が3.工程情報に存在しません。","")</f>
        <v/>
      </c>
    </row>
    <row r="5724" spans="2:10" ht="18" customHeight="1">
      <c r="B5724" s="166"/>
      <c r="C5724" s="165"/>
      <c r="D5724" s="12" t="str">
        <f>IF(C5724="","",VLOOKUP(C5724,'3.工程情報'!$C$6:$D$501,2,FALSE))</f>
        <v/>
      </c>
      <c r="E5724" s="165"/>
      <c r="F5724" s="170"/>
      <c r="G5724" s="189" t="str">
        <f t="shared" si="89"/>
        <v/>
      </c>
      <c r="H5724" s="19"/>
      <c r="I5724" s="19"/>
      <c r="J5724" s="176" t="str">
        <f>IF(AND(C5724&lt;&gt;"",COUNTIF('3.工程情報'!$C$6:$C$501,C5724)=0),"工程記号が3.工程情報に存在しません。","")</f>
        <v/>
      </c>
    </row>
    <row r="5725" spans="2:10" ht="18" customHeight="1">
      <c r="B5725" s="166"/>
      <c r="C5725" s="165"/>
      <c r="D5725" s="12" t="str">
        <f>IF(C5725="","",VLOOKUP(C5725,'3.工程情報'!$C$6:$D$501,2,FALSE))</f>
        <v/>
      </c>
      <c r="E5725" s="165"/>
      <c r="F5725" s="170"/>
      <c r="G5725" s="189" t="str">
        <f t="shared" si="89"/>
        <v/>
      </c>
      <c r="H5725" s="19"/>
      <c r="I5725" s="19"/>
      <c r="J5725" s="176" t="str">
        <f>IF(AND(C5725&lt;&gt;"",COUNTIF('3.工程情報'!$C$6:$C$501,C5725)=0),"工程記号が3.工程情報に存在しません。","")</f>
        <v/>
      </c>
    </row>
    <row r="5726" spans="2:10" ht="18" customHeight="1">
      <c r="B5726" s="166"/>
      <c r="C5726" s="165"/>
      <c r="D5726" s="12" t="str">
        <f>IF(C5726="","",VLOOKUP(C5726,'3.工程情報'!$C$6:$D$501,2,FALSE))</f>
        <v/>
      </c>
      <c r="E5726" s="165"/>
      <c r="F5726" s="170"/>
      <c r="G5726" s="189" t="str">
        <f t="shared" si="89"/>
        <v/>
      </c>
      <c r="H5726" s="19"/>
      <c r="I5726" s="19"/>
      <c r="J5726" s="176" t="str">
        <f>IF(AND(C5726&lt;&gt;"",COUNTIF('3.工程情報'!$C$6:$C$501,C5726)=0),"工程記号が3.工程情報に存在しません。","")</f>
        <v/>
      </c>
    </row>
    <row r="5727" spans="2:10" ht="18" customHeight="1">
      <c r="B5727" s="166"/>
      <c r="C5727" s="165"/>
      <c r="D5727" s="12" t="str">
        <f>IF(C5727="","",VLOOKUP(C5727,'3.工程情報'!$C$6:$D$501,2,FALSE))</f>
        <v/>
      </c>
      <c r="E5727" s="165"/>
      <c r="F5727" s="170"/>
      <c r="G5727" s="189" t="str">
        <f t="shared" si="89"/>
        <v/>
      </c>
      <c r="H5727" s="19"/>
      <c r="I5727" s="19"/>
      <c r="J5727" s="176" t="str">
        <f>IF(AND(C5727&lt;&gt;"",COUNTIF('3.工程情報'!$C$6:$C$501,C5727)=0),"工程記号が3.工程情報に存在しません。","")</f>
        <v/>
      </c>
    </row>
    <row r="5728" spans="2:10" ht="18" customHeight="1">
      <c r="B5728" s="166"/>
      <c r="C5728" s="165"/>
      <c r="D5728" s="12" t="str">
        <f>IF(C5728="","",VLOOKUP(C5728,'3.工程情報'!$C$6:$D$501,2,FALSE))</f>
        <v/>
      </c>
      <c r="E5728" s="165"/>
      <c r="F5728" s="170"/>
      <c r="G5728" s="189" t="str">
        <f t="shared" si="89"/>
        <v/>
      </c>
      <c r="H5728" s="19"/>
      <c r="I5728" s="19"/>
      <c r="J5728" s="176" t="str">
        <f>IF(AND(C5728&lt;&gt;"",COUNTIF('3.工程情報'!$C$6:$C$501,C5728)=0),"工程記号が3.工程情報に存在しません。","")</f>
        <v/>
      </c>
    </row>
    <row r="5729" spans="2:10" ht="18" customHeight="1">
      <c r="B5729" s="166"/>
      <c r="C5729" s="165"/>
      <c r="D5729" s="12" t="str">
        <f>IF(C5729="","",VLOOKUP(C5729,'3.工程情報'!$C$6:$D$501,2,FALSE))</f>
        <v/>
      </c>
      <c r="E5729" s="165"/>
      <c r="F5729" s="170"/>
      <c r="G5729" s="189" t="str">
        <f t="shared" si="89"/>
        <v/>
      </c>
      <c r="H5729" s="19"/>
      <c r="I5729" s="19"/>
      <c r="J5729" s="176" t="str">
        <f>IF(AND(C5729&lt;&gt;"",COUNTIF('3.工程情報'!$C$6:$C$501,C5729)=0),"工程記号が3.工程情報に存在しません。","")</f>
        <v/>
      </c>
    </row>
    <row r="5730" spans="2:10" ht="18" customHeight="1">
      <c r="B5730" s="166"/>
      <c r="C5730" s="165"/>
      <c r="D5730" s="12" t="str">
        <f>IF(C5730="","",VLOOKUP(C5730,'3.工程情報'!$C$6:$D$501,2,FALSE))</f>
        <v/>
      </c>
      <c r="E5730" s="165"/>
      <c r="F5730" s="170"/>
      <c r="G5730" s="189" t="str">
        <f t="shared" si="89"/>
        <v/>
      </c>
      <c r="H5730" s="19"/>
      <c r="I5730" s="19"/>
      <c r="J5730" s="176" t="str">
        <f>IF(AND(C5730&lt;&gt;"",COUNTIF('3.工程情報'!$C$6:$C$501,C5730)=0),"工程記号が3.工程情報に存在しません。","")</f>
        <v/>
      </c>
    </row>
    <row r="5731" spans="2:10" ht="18" customHeight="1">
      <c r="B5731" s="166"/>
      <c r="C5731" s="165"/>
      <c r="D5731" s="12" t="str">
        <f>IF(C5731="","",VLOOKUP(C5731,'3.工程情報'!$C$6:$D$501,2,FALSE))</f>
        <v/>
      </c>
      <c r="E5731" s="165"/>
      <c r="F5731" s="170"/>
      <c r="G5731" s="189" t="str">
        <f t="shared" si="89"/>
        <v/>
      </c>
      <c r="H5731" s="19"/>
      <c r="I5731" s="19"/>
      <c r="J5731" s="176" t="str">
        <f>IF(AND(C5731&lt;&gt;"",COUNTIF('3.工程情報'!$C$6:$C$501,C5731)=0),"工程記号が3.工程情報に存在しません。","")</f>
        <v/>
      </c>
    </row>
    <row r="5732" spans="2:10" ht="18" customHeight="1">
      <c r="B5732" s="166"/>
      <c r="C5732" s="165"/>
      <c r="D5732" s="12" t="str">
        <f>IF(C5732="","",VLOOKUP(C5732,'3.工程情報'!$C$6:$D$501,2,FALSE))</f>
        <v/>
      </c>
      <c r="E5732" s="165"/>
      <c r="F5732" s="170"/>
      <c r="G5732" s="189" t="str">
        <f t="shared" si="89"/>
        <v/>
      </c>
      <c r="H5732" s="19"/>
      <c r="I5732" s="19"/>
      <c r="J5732" s="176" t="str">
        <f>IF(AND(C5732&lt;&gt;"",COUNTIF('3.工程情報'!$C$6:$C$501,C5732)=0),"工程記号が3.工程情報に存在しません。","")</f>
        <v/>
      </c>
    </row>
    <row r="5733" spans="2:10" ht="18" customHeight="1">
      <c r="B5733" s="166"/>
      <c r="C5733" s="165"/>
      <c r="D5733" s="12" t="str">
        <f>IF(C5733="","",VLOOKUP(C5733,'3.工程情報'!$C$6:$D$501,2,FALSE))</f>
        <v/>
      </c>
      <c r="E5733" s="165"/>
      <c r="F5733" s="170"/>
      <c r="G5733" s="189" t="str">
        <f t="shared" si="89"/>
        <v/>
      </c>
      <c r="H5733" s="19"/>
      <c r="I5733" s="19"/>
      <c r="J5733" s="176" t="str">
        <f>IF(AND(C5733&lt;&gt;"",COUNTIF('3.工程情報'!$C$6:$C$501,C5733)=0),"工程記号が3.工程情報に存在しません。","")</f>
        <v/>
      </c>
    </row>
    <row r="5734" spans="2:10" ht="18" customHeight="1">
      <c r="B5734" s="166"/>
      <c r="C5734" s="165"/>
      <c r="D5734" s="12" t="str">
        <f>IF(C5734="","",VLOOKUP(C5734,'3.工程情報'!$C$6:$D$501,2,FALSE))</f>
        <v/>
      </c>
      <c r="E5734" s="165"/>
      <c r="F5734" s="170"/>
      <c r="G5734" s="189" t="str">
        <f t="shared" si="89"/>
        <v/>
      </c>
      <c r="H5734" s="19"/>
      <c r="I5734" s="19"/>
      <c r="J5734" s="176" t="str">
        <f>IF(AND(C5734&lt;&gt;"",COUNTIF('3.工程情報'!$C$6:$C$501,C5734)=0),"工程記号が3.工程情報に存在しません。","")</f>
        <v/>
      </c>
    </row>
    <row r="5735" spans="2:10" ht="18" customHeight="1">
      <c r="B5735" s="166"/>
      <c r="C5735" s="165"/>
      <c r="D5735" s="12" t="str">
        <f>IF(C5735="","",VLOOKUP(C5735,'3.工程情報'!$C$6:$D$501,2,FALSE))</f>
        <v/>
      </c>
      <c r="E5735" s="165"/>
      <c r="F5735" s="170"/>
      <c r="G5735" s="189" t="str">
        <f t="shared" si="89"/>
        <v/>
      </c>
      <c r="H5735" s="19"/>
      <c r="I5735" s="19"/>
      <c r="J5735" s="176" t="str">
        <f>IF(AND(C5735&lt;&gt;"",COUNTIF('3.工程情報'!$C$6:$C$501,C5735)=0),"工程記号が3.工程情報に存在しません。","")</f>
        <v/>
      </c>
    </row>
    <row r="5736" spans="2:10" ht="18" customHeight="1">
      <c r="B5736" s="166"/>
      <c r="C5736" s="165"/>
      <c r="D5736" s="12" t="str">
        <f>IF(C5736="","",VLOOKUP(C5736,'3.工程情報'!$C$6:$D$501,2,FALSE))</f>
        <v/>
      </c>
      <c r="E5736" s="165"/>
      <c r="F5736" s="170"/>
      <c r="G5736" s="189" t="str">
        <f t="shared" si="89"/>
        <v/>
      </c>
      <c r="H5736" s="19"/>
      <c r="I5736" s="19"/>
      <c r="J5736" s="176" t="str">
        <f>IF(AND(C5736&lt;&gt;"",COUNTIF('3.工程情報'!$C$6:$C$501,C5736)=0),"工程記号が3.工程情報に存在しません。","")</f>
        <v/>
      </c>
    </row>
    <row r="5737" spans="2:10" ht="18" customHeight="1">
      <c r="B5737" s="166"/>
      <c r="C5737" s="165"/>
      <c r="D5737" s="12" t="str">
        <f>IF(C5737="","",VLOOKUP(C5737,'3.工程情報'!$C$6:$D$501,2,FALSE))</f>
        <v/>
      </c>
      <c r="E5737" s="165"/>
      <c r="F5737" s="170"/>
      <c r="G5737" s="189" t="str">
        <f t="shared" si="89"/>
        <v/>
      </c>
      <c r="H5737" s="19"/>
      <c r="I5737" s="19"/>
      <c r="J5737" s="176" t="str">
        <f>IF(AND(C5737&lt;&gt;"",COUNTIF('3.工程情報'!$C$6:$C$501,C5737)=0),"工程記号が3.工程情報に存在しません。","")</f>
        <v/>
      </c>
    </row>
    <row r="5738" spans="2:10" ht="18" customHeight="1">
      <c r="B5738" s="166"/>
      <c r="C5738" s="165"/>
      <c r="D5738" s="12" t="str">
        <f>IF(C5738="","",VLOOKUP(C5738,'3.工程情報'!$C$6:$D$501,2,FALSE))</f>
        <v/>
      </c>
      <c r="E5738" s="165"/>
      <c r="F5738" s="170"/>
      <c r="G5738" s="189" t="str">
        <f t="shared" si="89"/>
        <v/>
      </c>
      <c r="H5738" s="19"/>
      <c r="I5738" s="19"/>
      <c r="J5738" s="176" t="str">
        <f>IF(AND(C5738&lt;&gt;"",COUNTIF('3.工程情報'!$C$6:$C$501,C5738)=0),"工程記号が3.工程情報に存在しません。","")</f>
        <v/>
      </c>
    </row>
    <row r="5739" spans="2:10" ht="18" customHeight="1">
      <c r="B5739" s="166"/>
      <c r="C5739" s="165"/>
      <c r="D5739" s="12" t="str">
        <f>IF(C5739="","",VLOOKUP(C5739,'3.工程情報'!$C$6:$D$501,2,FALSE))</f>
        <v/>
      </c>
      <c r="E5739" s="165"/>
      <c r="F5739" s="170"/>
      <c r="G5739" s="189" t="str">
        <f t="shared" si="89"/>
        <v/>
      </c>
      <c r="H5739" s="19"/>
      <c r="I5739" s="19"/>
      <c r="J5739" s="176" t="str">
        <f>IF(AND(C5739&lt;&gt;"",COUNTIF('3.工程情報'!$C$6:$C$501,C5739)=0),"工程記号が3.工程情報に存在しません。","")</f>
        <v/>
      </c>
    </row>
    <row r="5740" spans="2:10" ht="18" customHeight="1">
      <c r="B5740" s="166"/>
      <c r="C5740" s="165"/>
      <c r="D5740" s="12" t="str">
        <f>IF(C5740="","",VLOOKUP(C5740,'3.工程情報'!$C$6:$D$501,2,FALSE))</f>
        <v/>
      </c>
      <c r="E5740" s="165"/>
      <c r="F5740" s="170"/>
      <c r="G5740" s="189" t="str">
        <f t="shared" si="89"/>
        <v/>
      </c>
      <c r="H5740" s="19"/>
      <c r="I5740" s="19"/>
      <c r="J5740" s="176" t="str">
        <f>IF(AND(C5740&lt;&gt;"",COUNTIF('3.工程情報'!$C$6:$C$501,C5740)=0),"工程記号が3.工程情報に存在しません。","")</f>
        <v/>
      </c>
    </row>
    <row r="5741" spans="2:10" ht="18" customHeight="1">
      <c r="B5741" s="166"/>
      <c r="C5741" s="165"/>
      <c r="D5741" s="12" t="str">
        <f>IF(C5741="","",VLOOKUP(C5741,'3.工程情報'!$C$6:$D$501,2,FALSE))</f>
        <v/>
      </c>
      <c r="E5741" s="165"/>
      <c r="F5741" s="170"/>
      <c r="G5741" s="189" t="str">
        <f t="shared" si="89"/>
        <v/>
      </c>
      <c r="H5741" s="19"/>
      <c r="I5741" s="19"/>
      <c r="J5741" s="176" t="str">
        <f>IF(AND(C5741&lt;&gt;"",COUNTIF('3.工程情報'!$C$6:$C$501,C5741)=0),"工程記号が3.工程情報に存在しません。","")</f>
        <v/>
      </c>
    </row>
    <row r="5742" spans="2:10" ht="18" customHeight="1">
      <c r="B5742" s="166"/>
      <c r="C5742" s="165"/>
      <c r="D5742" s="12" t="str">
        <f>IF(C5742="","",VLOOKUP(C5742,'3.工程情報'!$C$6:$D$501,2,FALSE))</f>
        <v/>
      </c>
      <c r="E5742" s="165"/>
      <c r="F5742" s="170"/>
      <c r="G5742" s="189" t="str">
        <f t="shared" si="89"/>
        <v/>
      </c>
      <c r="H5742" s="19"/>
      <c r="I5742" s="19"/>
      <c r="J5742" s="176" t="str">
        <f>IF(AND(C5742&lt;&gt;"",COUNTIF('3.工程情報'!$C$6:$C$501,C5742)=0),"工程記号が3.工程情報に存在しません。","")</f>
        <v/>
      </c>
    </row>
    <row r="5743" spans="2:10" ht="18" customHeight="1">
      <c r="B5743" s="166"/>
      <c r="C5743" s="165"/>
      <c r="D5743" s="12" t="str">
        <f>IF(C5743="","",VLOOKUP(C5743,'3.工程情報'!$C$6:$D$501,2,FALSE))</f>
        <v/>
      </c>
      <c r="E5743" s="165"/>
      <c r="F5743" s="170"/>
      <c r="G5743" s="189" t="str">
        <f t="shared" si="89"/>
        <v/>
      </c>
      <c r="H5743" s="19"/>
      <c r="I5743" s="19"/>
      <c r="J5743" s="176" t="str">
        <f>IF(AND(C5743&lt;&gt;"",COUNTIF('3.工程情報'!$C$6:$C$501,C5743)=0),"工程記号が3.工程情報に存在しません。","")</f>
        <v/>
      </c>
    </row>
    <row r="5744" spans="2:10" ht="18" customHeight="1">
      <c r="B5744" s="166"/>
      <c r="C5744" s="165"/>
      <c r="D5744" s="12" t="str">
        <f>IF(C5744="","",VLOOKUP(C5744,'3.工程情報'!$C$6:$D$501,2,FALSE))</f>
        <v/>
      </c>
      <c r="E5744" s="165"/>
      <c r="F5744" s="170"/>
      <c r="G5744" s="189" t="str">
        <f t="shared" si="89"/>
        <v/>
      </c>
      <c r="H5744" s="19"/>
      <c r="I5744" s="19"/>
      <c r="J5744" s="176" t="str">
        <f>IF(AND(C5744&lt;&gt;"",COUNTIF('3.工程情報'!$C$6:$C$501,C5744)=0),"工程記号が3.工程情報に存在しません。","")</f>
        <v/>
      </c>
    </row>
    <row r="5745" spans="2:10" ht="18" customHeight="1">
      <c r="B5745" s="166"/>
      <c r="C5745" s="165"/>
      <c r="D5745" s="12" t="str">
        <f>IF(C5745="","",VLOOKUP(C5745,'3.工程情報'!$C$6:$D$501,2,FALSE))</f>
        <v/>
      </c>
      <c r="E5745" s="165"/>
      <c r="F5745" s="170"/>
      <c r="G5745" s="189" t="str">
        <f t="shared" si="89"/>
        <v/>
      </c>
      <c r="H5745" s="19"/>
      <c r="I5745" s="19"/>
      <c r="J5745" s="176" t="str">
        <f>IF(AND(C5745&lt;&gt;"",COUNTIF('3.工程情報'!$C$6:$C$501,C5745)=0),"工程記号が3.工程情報に存在しません。","")</f>
        <v/>
      </c>
    </row>
    <row r="5746" spans="2:10" ht="18" customHeight="1">
      <c r="B5746" s="166"/>
      <c r="C5746" s="165"/>
      <c r="D5746" s="12" t="str">
        <f>IF(C5746="","",VLOOKUP(C5746,'3.工程情報'!$C$6:$D$501,2,FALSE))</f>
        <v/>
      </c>
      <c r="E5746" s="165"/>
      <c r="F5746" s="170"/>
      <c r="G5746" s="189" t="str">
        <f t="shared" si="89"/>
        <v/>
      </c>
      <c r="H5746" s="19"/>
      <c r="I5746" s="19"/>
      <c r="J5746" s="176" t="str">
        <f>IF(AND(C5746&lt;&gt;"",COUNTIF('3.工程情報'!$C$6:$C$501,C5746)=0),"工程記号が3.工程情報に存在しません。","")</f>
        <v/>
      </c>
    </row>
    <row r="5747" spans="2:10" ht="18" customHeight="1">
      <c r="B5747" s="166"/>
      <c r="C5747" s="165"/>
      <c r="D5747" s="12" t="str">
        <f>IF(C5747="","",VLOOKUP(C5747,'3.工程情報'!$C$6:$D$501,2,FALSE))</f>
        <v/>
      </c>
      <c r="E5747" s="165"/>
      <c r="F5747" s="170"/>
      <c r="G5747" s="189" t="str">
        <f t="shared" si="89"/>
        <v/>
      </c>
      <c r="H5747" s="19"/>
      <c r="I5747" s="19"/>
      <c r="J5747" s="176" t="str">
        <f>IF(AND(C5747&lt;&gt;"",COUNTIF('3.工程情報'!$C$6:$C$501,C5747)=0),"工程記号が3.工程情報に存在しません。","")</f>
        <v/>
      </c>
    </row>
    <row r="5748" spans="2:10" ht="18" customHeight="1">
      <c r="B5748" s="166"/>
      <c r="C5748" s="165"/>
      <c r="D5748" s="12" t="str">
        <f>IF(C5748="","",VLOOKUP(C5748,'3.工程情報'!$C$6:$D$501,2,FALSE))</f>
        <v/>
      </c>
      <c r="E5748" s="165"/>
      <c r="F5748" s="170"/>
      <c r="G5748" s="189" t="str">
        <f t="shared" si="89"/>
        <v/>
      </c>
      <c r="H5748" s="19"/>
      <c r="I5748" s="19"/>
      <c r="J5748" s="176" t="str">
        <f>IF(AND(C5748&lt;&gt;"",COUNTIF('3.工程情報'!$C$6:$C$501,C5748)=0),"工程記号が3.工程情報に存在しません。","")</f>
        <v/>
      </c>
    </row>
    <row r="5749" spans="2:10" ht="18" customHeight="1">
      <c r="B5749" s="166"/>
      <c r="C5749" s="165"/>
      <c r="D5749" s="12" t="str">
        <f>IF(C5749="","",VLOOKUP(C5749,'3.工程情報'!$C$6:$D$501,2,FALSE))</f>
        <v/>
      </c>
      <c r="E5749" s="165"/>
      <c r="F5749" s="170"/>
      <c r="G5749" s="189" t="str">
        <f t="shared" si="89"/>
        <v/>
      </c>
      <c r="H5749" s="19"/>
      <c r="I5749" s="19"/>
      <c r="J5749" s="176" t="str">
        <f>IF(AND(C5749&lt;&gt;"",COUNTIF('3.工程情報'!$C$6:$C$501,C5749)=0),"工程記号が3.工程情報に存在しません。","")</f>
        <v/>
      </c>
    </row>
    <row r="5750" spans="2:10" ht="18" customHeight="1">
      <c r="B5750" s="166"/>
      <c r="C5750" s="165"/>
      <c r="D5750" s="12" t="str">
        <f>IF(C5750="","",VLOOKUP(C5750,'3.工程情報'!$C$6:$D$501,2,FALSE))</f>
        <v/>
      </c>
      <c r="E5750" s="165"/>
      <c r="F5750" s="170"/>
      <c r="G5750" s="189" t="str">
        <f t="shared" si="89"/>
        <v/>
      </c>
      <c r="H5750" s="19"/>
      <c r="I5750" s="19"/>
      <c r="J5750" s="176" t="str">
        <f>IF(AND(C5750&lt;&gt;"",COUNTIF('3.工程情報'!$C$6:$C$501,C5750)=0),"工程記号が3.工程情報に存在しません。","")</f>
        <v/>
      </c>
    </row>
    <row r="5751" spans="2:10" ht="18" customHeight="1">
      <c r="B5751" s="166"/>
      <c r="C5751" s="165"/>
      <c r="D5751" s="12" t="str">
        <f>IF(C5751="","",VLOOKUP(C5751,'3.工程情報'!$C$6:$D$501,2,FALSE))</f>
        <v/>
      </c>
      <c r="E5751" s="165"/>
      <c r="F5751" s="170"/>
      <c r="G5751" s="189" t="str">
        <f t="shared" si="89"/>
        <v/>
      </c>
      <c r="H5751" s="19"/>
      <c r="I5751" s="19"/>
      <c r="J5751" s="176" t="str">
        <f>IF(AND(C5751&lt;&gt;"",COUNTIF('3.工程情報'!$C$6:$C$501,C5751)=0),"工程記号が3.工程情報に存在しません。","")</f>
        <v/>
      </c>
    </row>
    <row r="5752" spans="2:10" ht="18" customHeight="1">
      <c r="B5752" s="166"/>
      <c r="C5752" s="165"/>
      <c r="D5752" s="12" t="str">
        <f>IF(C5752="","",VLOOKUP(C5752,'3.工程情報'!$C$6:$D$501,2,FALSE))</f>
        <v/>
      </c>
      <c r="E5752" s="165"/>
      <c r="F5752" s="170"/>
      <c r="G5752" s="189" t="str">
        <f t="shared" si="89"/>
        <v/>
      </c>
      <c r="H5752" s="19"/>
      <c r="I5752" s="19"/>
      <c r="J5752" s="176" t="str">
        <f>IF(AND(C5752&lt;&gt;"",COUNTIF('3.工程情報'!$C$6:$C$501,C5752)=0),"工程記号が3.工程情報に存在しません。","")</f>
        <v/>
      </c>
    </row>
    <row r="5753" spans="2:10" ht="18" customHeight="1">
      <c r="B5753" s="166"/>
      <c r="C5753" s="165"/>
      <c r="D5753" s="12" t="str">
        <f>IF(C5753="","",VLOOKUP(C5753,'3.工程情報'!$C$6:$D$501,2,FALSE))</f>
        <v/>
      </c>
      <c r="E5753" s="165"/>
      <c r="F5753" s="170"/>
      <c r="G5753" s="189" t="str">
        <f t="shared" si="89"/>
        <v/>
      </c>
      <c r="H5753" s="19"/>
      <c r="I5753" s="19"/>
      <c r="J5753" s="176" t="str">
        <f>IF(AND(C5753&lt;&gt;"",COUNTIF('3.工程情報'!$C$6:$C$501,C5753)=0),"工程記号が3.工程情報に存在しません。","")</f>
        <v/>
      </c>
    </row>
    <row r="5754" spans="2:10" ht="18" customHeight="1">
      <c r="B5754" s="166"/>
      <c r="C5754" s="165"/>
      <c r="D5754" s="12" t="str">
        <f>IF(C5754="","",VLOOKUP(C5754,'3.工程情報'!$C$6:$D$501,2,FALSE))</f>
        <v/>
      </c>
      <c r="E5754" s="165"/>
      <c r="F5754" s="170"/>
      <c r="G5754" s="189" t="str">
        <f t="shared" si="89"/>
        <v/>
      </c>
      <c r="H5754" s="19"/>
      <c r="I5754" s="19"/>
      <c r="J5754" s="176" t="str">
        <f>IF(AND(C5754&lt;&gt;"",COUNTIF('3.工程情報'!$C$6:$C$501,C5754)=0),"工程記号が3.工程情報に存在しません。","")</f>
        <v/>
      </c>
    </row>
    <row r="5755" spans="2:10" ht="18" customHeight="1">
      <c r="B5755" s="166"/>
      <c r="C5755" s="165"/>
      <c r="D5755" s="12" t="str">
        <f>IF(C5755="","",VLOOKUP(C5755,'3.工程情報'!$C$6:$D$501,2,FALSE))</f>
        <v/>
      </c>
      <c r="E5755" s="165"/>
      <c r="F5755" s="170"/>
      <c r="G5755" s="189" t="str">
        <f t="shared" si="89"/>
        <v/>
      </c>
      <c r="H5755" s="19"/>
      <c r="I5755" s="19"/>
      <c r="J5755" s="176" t="str">
        <f>IF(AND(C5755&lt;&gt;"",COUNTIF('3.工程情報'!$C$6:$C$501,C5755)=0),"工程記号が3.工程情報に存在しません。","")</f>
        <v/>
      </c>
    </row>
    <row r="5756" spans="2:10" ht="18" customHeight="1">
      <c r="B5756" s="166"/>
      <c r="C5756" s="165"/>
      <c r="D5756" s="12" t="str">
        <f>IF(C5756="","",VLOOKUP(C5756,'3.工程情報'!$C$6:$D$501,2,FALSE))</f>
        <v/>
      </c>
      <c r="E5756" s="165"/>
      <c r="F5756" s="170"/>
      <c r="G5756" s="189" t="str">
        <f t="shared" si="89"/>
        <v/>
      </c>
      <c r="H5756" s="19"/>
      <c r="I5756" s="19"/>
      <c r="J5756" s="176" t="str">
        <f>IF(AND(C5756&lt;&gt;"",COUNTIF('3.工程情報'!$C$6:$C$501,C5756)=0),"工程記号が3.工程情報に存在しません。","")</f>
        <v/>
      </c>
    </row>
    <row r="5757" spans="2:10" ht="18" customHeight="1">
      <c r="B5757" s="166"/>
      <c r="C5757" s="165"/>
      <c r="D5757" s="12" t="str">
        <f>IF(C5757="","",VLOOKUP(C5757,'3.工程情報'!$C$6:$D$501,2,FALSE))</f>
        <v/>
      </c>
      <c r="E5757" s="165"/>
      <c r="F5757" s="170"/>
      <c r="G5757" s="189" t="str">
        <f t="shared" si="89"/>
        <v/>
      </c>
      <c r="H5757" s="19"/>
      <c r="I5757" s="19"/>
      <c r="J5757" s="176" t="str">
        <f>IF(AND(C5757&lt;&gt;"",COUNTIF('3.工程情報'!$C$6:$C$501,C5757)=0),"工程記号が3.工程情報に存在しません。","")</f>
        <v/>
      </c>
    </row>
    <row r="5758" spans="2:10" ht="18" customHeight="1">
      <c r="B5758" s="166"/>
      <c r="C5758" s="165"/>
      <c r="D5758" s="12" t="str">
        <f>IF(C5758="","",VLOOKUP(C5758,'3.工程情報'!$C$6:$D$501,2,FALSE))</f>
        <v/>
      </c>
      <c r="E5758" s="165"/>
      <c r="F5758" s="170"/>
      <c r="G5758" s="189" t="str">
        <f t="shared" si="89"/>
        <v/>
      </c>
      <c r="H5758" s="19"/>
      <c r="I5758" s="19"/>
      <c r="J5758" s="176" t="str">
        <f>IF(AND(C5758&lt;&gt;"",COUNTIF('3.工程情報'!$C$6:$C$501,C5758)=0),"工程記号が3.工程情報に存在しません。","")</f>
        <v/>
      </c>
    </row>
    <row r="5759" spans="2:10" ht="18" customHeight="1">
      <c r="B5759" s="166"/>
      <c r="C5759" s="165"/>
      <c r="D5759" s="12" t="str">
        <f>IF(C5759="","",VLOOKUP(C5759,'3.工程情報'!$C$6:$D$501,2,FALSE))</f>
        <v/>
      </c>
      <c r="E5759" s="165"/>
      <c r="F5759" s="170"/>
      <c r="G5759" s="189" t="str">
        <f t="shared" si="89"/>
        <v/>
      </c>
      <c r="H5759" s="19"/>
      <c r="I5759" s="19"/>
      <c r="J5759" s="176" t="str">
        <f>IF(AND(C5759&lt;&gt;"",COUNTIF('3.工程情報'!$C$6:$C$501,C5759)=0),"工程記号が3.工程情報に存在しません。","")</f>
        <v/>
      </c>
    </row>
    <row r="5760" spans="2:10" ht="18" customHeight="1">
      <c r="B5760" s="166"/>
      <c r="C5760" s="165"/>
      <c r="D5760" s="12" t="str">
        <f>IF(C5760="","",VLOOKUP(C5760,'3.工程情報'!$C$6:$D$501,2,FALSE))</f>
        <v/>
      </c>
      <c r="E5760" s="165"/>
      <c r="F5760" s="170"/>
      <c r="G5760" s="189" t="str">
        <f t="shared" si="89"/>
        <v/>
      </c>
      <c r="H5760" s="19"/>
      <c r="I5760" s="19"/>
      <c r="J5760" s="176" t="str">
        <f>IF(AND(C5760&lt;&gt;"",COUNTIF('3.工程情報'!$C$6:$C$501,C5760)=0),"工程記号が3.工程情報に存在しません。","")</f>
        <v/>
      </c>
    </row>
    <row r="5761" spans="2:10" ht="18" customHeight="1">
      <c r="B5761" s="166"/>
      <c r="C5761" s="165"/>
      <c r="D5761" s="12" t="str">
        <f>IF(C5761="","",VLOOKUP(C5761,'3.工程情報'!$C$6:$D$501,2,FALSE))</f>
        <v/>
      </c>
      <c r="E5761" s="165"/>
      <c r="F5761" s="170"/>
      <c r="G5761" s="189" t="str">
        <f t="shared" si="89"/>
        <v/>
      </c>
      <c r="H5761" s="19"/>
      <c r="I5761" s="19"/>
      <c r="J5761" s="176" t="str">
        <f>IF(AND(C5761&lt;&gt;"",COUNTIF('3.工程情報'!$C$6:$C$501,C5761)=0),"工程記号が3.工程情報に存在しません。","")</f>
        <v/>
      </c>
    </row>
    <row r="5762" spans="2:10" ht="18" customHeight="1">
      <c r="B5762" s="166"/>
      <c r="C5762" s="165"/>
      <c r="D5762" s="12" t="str">
        <f>IF(C5762="","",VLOOKUP(C5762,'3.工程情報'!$C$6:$D$501,2,FALSE))</f>
        <v/>
      </c>
      <c r="E5762" s="165"/>
      <c r="F5762" s="170"/>
      <c r="G5762" s="189" t="str">
        <f t="shared" si="89"/>
        <v/>
      </c>
      <c r="H5762" s="19"/>
      <c r="I5762" s="19"/>
      <c r="J5762" s="176" t="str">
        <f>IF(AND(C5762&lt;&gt;"",COUNTIF('3.工程情報'!$C$6:$C$501,C5762)=0),"工程記号が3.工程情報に存在しません。","")</f>
        <v/>
      </c>
    </row>
    <row r="5763" spans="2:10" ht="18" customHeight="1">
      <c r="B5763" s="166"/>
      <c r="C5763" s="165"/>
      <c r="D5763" s="12" t="str">
        <f>IF(C5763="","",VLOOKUP(C5763,'3.工程情報'!$C$6:$D$501,2,FALSE))</f>
        <v/>
      </c>
      <c r="E5763" s="165"/>
      <c r="F5763" s="170"/>
      <c r="G5763" s="189" t="str">
        <f t="shared" si="89"/>
        <v/>
      </c>
      <c r="H5763" s="19"/>
      <c r="I5763" s="19"/>
      <c r="J5763" s="176" t="str">
        <f>IF(AND(C5763&lt;&gt;"",COUNTIF('3.工程情報'!$C$6:$C$501,C5763)=0),"工程記号が3.工程情報に存在しません。","")</f>
        <v/>
      </c>
    </row>
    <row r="5764" spans="2:10" ht="18" customHeight="1">
      <c r="B5764" s="166"/>
      <c r="C5764" s="165"/>
      <c r="D5764" s="12" t="str">
        <f>IF(C5764="","",VLOOKUP(C5764,'3.工程情報'!$C$6:$D$501,2,FALSE))</f>
        <v/>
      </c>
      <c r="E5764" s="165"/>
      <c r="F5764" s="170"/>
      <c r="G5764" s="189" t="str">
        <f t="shared" si="89"/>
        <v/>
      </c>
      <c r="H5764" s="19"/>
      <c r="I5764" s="19"/>
      <c r="J5764" s="176" t="str">
        <f>IF(AND(C5764&lt;&gt;"",COUNTIF('3.工程情報'!$C$6:$C$501,C5764)=0),"工程記号が3.工程情報に存在しません。","")</f>
        <v/>
      </c>
    </row>
    <row r="5765" spans="2:10" ht="18" customHeight="1">
      <c r="B5765" s="166"/>
      <c r="C5765" s="165"/>
      <c r="D5765" s="12" t="str">
        <f>IF(C5765="","",VLOOKUP(C5765,'3.工程情報'!$C$6:$D$501,2,FALSE))</f>
        <v/>
      </c>
      <c r="E5765" s="165"/>
      <c r="F5765" s="170"/>
      <c r="G5765" s="189" t="str">
        <f t="shared" si="89"/>
        <v/>
      </c>
      <c r="H5765" s="19"/>
      <c r="I5765" s="19"/>
      <c r="J5765" s="176" t="str">
        <f>IF(AND(C5765&lt;&gt;"",COUNTIF('3.工程情報'!$C$6:$C$501,C5765)=0),"工程記号が3.工程情報に存在しません。","")</f>
        <v/>
      </c>
    </row>
    <row r="5766" spans="2:10" ht="18" customHeight="1">
      <c r="B5766" s="166"/>
      <c r="C5766" s="165"/>
      <c r="D5766" s="12" t="str">
        <f>IF(C5766="","",VLOOKUP(C5766,'3.工程情報'!$C$6:$D$501,2,FALSE))</f>
        <v/>
      </c>
      <c r="E5766" s="165"/>
      <c r="F5766" s="170"/>
      <c r="G5766" s="189" t="str">
        <f t="shared" ref="G5766:G5829" si="90">C5766&amp;E5766</f>
        <v/>
      </c>
      <c r="H5766" s="19"/>
      <c r="I5766" s="19"/>
      <c r="J5766" s="176" t="str">
        <f>IF(AND(C5766&lt;&gt;"",COUNTIF('3.工程情報'!$C$6:$C$501,C5766)=0),"工程記号が3.工程情報に存在しません。","")</f>
        <v/>
      </c>
    </row>
    <row r="5767" spans="2:10" ht="18" customHeight="1">
      <c r="B5767" s="166"/>
      <c r="C5767" s="165"/>
      <c r="D5767" s="12" t="str">
        <f>IF(C5767="","",VLOOKUP(C5767,'3.工程情報'!$C$6:$D$501,2,FALSE))</f>
        <v/>
      </c>
      <c r="E5767" s="165"/>
      <c r="F5767" s="170"/>
      <c r="G5767" s="189" t="str">
        <f t="shared" si="90"/>
        <v/>
      </c>
      <c r="H5767" s="19"/>
      <c r="I5767" s="19"/>
      <c r="J5767" s="176" t="str">
        <f>IF(AND(C5767&lt;&gt;"",COUNTIF('3.工程情報'!$C$6:$C$501,C5767)=0),"工程記号が3.工程情報に存在しません。","")</f>
        <v/>
      </c>
    </row>
    <row r="5768" spans="2:10" ht="18" customHeight="1">
      <c r="B5768" s="166"/>
      <c r="C5768" s="165"/>
      <c r="D5768" s="12" t="str">
        <f>IF(C5768="","",VLOOKUP(C5768,'3.工程情報'!$C$6:$D$501,2,FALSE))</f>
        <v/>
      </c>
      <c r="E5768" s="165"/>
      <c r="F5768" s="170"/>
      <c r="G5768" s="189" t="str">
        <f t="shared" si="90"/>
        <v/>
      </c>
      <c r="H5768" s="19"/>
      <c r="I5768" s="19"/>
      <c r="J5768" s="176" t="str">
        <f>IF(AND(C5768&lt;&gt;"",COUNTIF('3.工程情報'!$C$6:$C$501,C5768)=0),"工程記号が3.工程情報に存在しません。","")</f>
        <v/>
      </c>
    </row>
    <row r="5769" spans="2:10" ht="18" customHeight="1">
      <c r="B5769" s="166"/>
      <c r="C5769" s="165"/>
      <c r="D5769" s="12" t="str">
        <f>IF(C5769="","",VLOOKUP(C5769,'3.工程情報'!$C$6:$D$501,2,FALSE))</f>
        <v/>
      </c>
      <c r="E5769" s="165"/>
      <c r="F5769" s="170"/>
      <c r="G5769" s="189" t="str">
        <f t="shared" si="90"/>
        <v/>
      </c>
      <c r="H5769" s="19"/>
      <c r="I5769" s="19"/>
      <c r="J5769" s="176" t="str">
        <f>IF(AND(C5769&lt;&gt;"",COUNTIF('3.工程情報'!$C$6:$C$501,C5769)=0),"工程記号が3.工程情報に存在しません。","")</f>
        <v/>
      </c>
    </row>
    <row r="5770" spans="2:10" ht="18" customHeight="1">
      <c r="B5770" s="166"/>
      <c r="C5770" s="165"/>
      <c r="D5770" s="12" t="str">
        <f>IF(C5770="","",VLOOKUP(C5770,'3.工程情報'!$C$6:$D$501,2,FALSE))</f>
        <v/>
      </c>
      <c r="E5770" s="165"/>
      <c r="F5770" s="170"/>
      <c r="G5770" s="189" t="str">
        <f t="shared" si="90"/>
        <v/>
      </c>
      <c r="H5770" s="19"/>
      <c r="I5770" s="19"/>
      <c r="J5770" s="176" t="str">
        <f>IF(AND(C5770&lt;&gt;"",COUNTIF('3.工程情報'!$C$6:$C$501,C5770)=0),"工程記号が3.工程情報に存在しません。","")</f>
        <v/>
      </c>
    </row>
    <row r="5771" spans="2:10" ht="18" customHeight="1">
      <c r="B5771" s="166"/>
      <c r="C5771" s="165"/>
      <c r="D5771" s="12" t="str">
        <f>IF(C5771="","",VLOOKUP(C5771,'3.工程情報'!$C$6:$D$501,2,FALSE))</f>
        <v/>
      </c>
      <c r="E5771" s="165"/>
      <c r="F5771" s="170"/>
      <c r="G5771" s="189" t="str">
        <f t="shared" si="90"/>
        <v/>
      </c>
      <c r="H5771" s="19"/>
      <c r="I5771" s="19"/>
      <c r="J5771" s="176" t="str">
        <f>IF(AND(C5771&lt;&gt;"",COUNTIF('3.工程情報'!$C$6:$C$501,C5771)=0),"工程記号が3.工程情報に存在しません。","")</f>
        <v/>
      </c>
    </row>
    <row r="5772" spans="2:10" ht="18" customHeight="1">
      <c r="B5772" s="166"/>
      <c r="C5772" s="165"/>
      <c r="D5772" s="12" t="str">
        <f>IF(C5772="","",VLOOKUP(C5772,'3.工程情報'!$C$6:$D$501,2,FALSE))</f>
        <v/>
      </c>
      <c r="E5772" s="165"/>
      <c r="F5772" s="170"/>
      <c r="G5772" s="189" t="str">
        <f t="shared" si="90"/>
        <v/>
      </c>
      <c r="H5772" s="19"/>
      <c r="I5772" s="19"/>
      <c r="J5772" s="176" t="str">
        <f>IF(AND(C5772&lt;&gt;"",COUNTIF('3.工程情報'!$C$6:$C$501,C5772)=0),"工程記号が3.工程情報に存在しません。","")</f>
        <v/>
      </c>
    </row>
    <row r="5773" spans="2:10" ht="18" customHeight="1">
      <c r="B5773" s="166"/>
      <c r="C5773" s="165"/>
      <c r="D5773" s="12" t="str">
        <f>IF(C5773="","",VLOOKUP(C5773,'3.工程情報'!$C$6:$D$501,2,FALSE))</f>
        <v/>
      </c>
      <c r="E5773" s="165"/>
      <c r="F5773" s="170"/>
      <c r="G5773" s="189" t="str">
        <f t="shared" si="90"/>
        <v/>
      </c>
      <c r="H5773" s="19"/>
      <c r="I5773" s="19"/>
      <c r="J5773" s="176" t="str">
        <f>IF(AND(C5773&lt;&gt;"",COUNTIF('3.工程情報'!$C$6:$C$501,C5773)=0),"工程記号が3.工程情報に存在しません。","")</f>
        <v/>
      </c>
    </row>
    <row r="5774" spans="2:10" ht="18" customHeight="1">
      <c r="B5774" s="166"/>
      <c r="C5774" s="165"/>
      <c r="D5774" s="12" t="str">
        <f>IF(C5774="","",VLOOKUP(C5774,'3.工程情報'!$C$6:$D$501,2,FALSE))</f>
        <v/>
      </c>
      <c r="E5774" s="165"/>
      <c r="F5774" s="170"/>
      <c r="G5774" s="189" t="str">
        <f t="shared" si="90"/>
        <v/>
      </c>
      <c r="H5774" s="19"/>
      <c r="I5774" s="19"/>
      <c r="J5774" s="176" t="str">
        <f>IF(AND(C5774&lt;&gt;"",COUNTIF('3.工程情報'!$C$6:$C$501,C5774)=0),"工程記号が3.工程情報に存在しません。","")</f>
        <v/>
      </c>
    </row>
    <row r="5775" spans="2:10" ht="18" customHeight="1">
      <c r="B5775" s="166"/>
      <c r="C5775" s="165"/>
      <c r="D5775" s="12" t="str">
        <f>IF(C5775="","",VLOOKUP(C5775,'3.工程情報'!$C$6:$D$501,2,FALSE))</f>
        <v/>
      </c>
      <c r="E5775" s="165"/>
      <c r="F5775" s="170"/>
      <c r="G5775" s="189" t="str">
        <f t="shared" si="90"/>
        <v/>
      </c>
      <c r="H5775" s="19"/>
      <c r="I5775" s="19"/>
      <c r="J5775" s="176" t="str">
        <f>IF(AND(C5775&lt;&gt;"",COUNTIF('3.工程情報'!$C$6:$C$501,C5775)=0),"工程記号が3.工程情報に存在しません。","")</f>
        <v/>
      </c>
    </row>
    <row r="5776" spans="2:10" ht="18" customHeight="1">
      <c r="B5776" s="166"/>
      <c r="C5776" s="165"/>
      <c r="D5776" s="12" t="str">
        <f>IF(C5776="","",VLOOKUP(C5776,'3.工程情報'!$C$6:$D$501,2,FALSE))</f>
        <v/>
      </c>
      <c r="E5776" s="165"/>
      <c r="F5776" s="170"/>
      <c r="G5776" s="189" t="str">
        <f t="shared" si="90"/>
        <v/>
      </c>
      <c r="H5776" s="19"/>
      <c r="I5776" s="19"/>
      <c r="J5776" s="176" t="str">
        <f>IF(AND(C5776&lt;&gt;"",COUNTIF('3.工程情報'!$C$6:$C$501,C5776)=0),"工程記号が3.工程情報に存在しません。","")</f>
        <v/>
      </c>
    </row>
    <row r="5777" spans="2:10" ht="18" customHeight="1">
      <c r="B5777" s="166"/>
      <c r="C5777" s="165"/>
      <c r="D5777" s="12" t="str">
        <f>IF(C5777="","",VLOOKUP(C5777,'3.工程情報'!$C$6:$D$501,2,FALSE))</f>
        <v/>
      </c>
      <c r="E5777" s="165"/>
      <c r="F5777" s="170"/>
      <c r="G5777" s="189" t="str">
        <f t="shared" si="90"/>
        <v/>
      </c>
      <c r="H5777" s="19"/>
      <c r="I5777" s="19"/>
      <c r="J5777" s="176" t="str">
        <f>IF(AND(C5777&lt;&gt;"",COUNTIF('3.工程情報'!$C$6:$C$501,C5777)=0),"工程記号が3.工程情報に存在しません。","")</f>
        <v/>
      </c>
    </row>
    <row r="5778" spans="2:10" ht="18" customHeight="1">
      <c r="B5778" s="166"/>
      <c r="C5778" s="165"/>
      <c r="D5778" s="12" t="str">
        <f>IF(C5778="","",VLOOKUP(C5778,'3.工程情報'!$C$6:$D$501,2,FALSE))</f>
        <v/>
      </c>
      <c r="E5778" s="165"/>
      <c r="F5778" s="170"/>
      <c r="G5778" s="189" t="str">
        <f t="shared" si="90"/>
        <v/>
      </c>
      <c r="H5778" s="19"/>
      <c r="I5778" s="19"/>
      <c r="J5778" s="176" t="str">
        <f>IF(AND(C5778&lt;&gt;"",COUNTIF('3.工程情報'!$C$6:$C$501,C5778)=0),"工程記号が3.工程情報に存在しません。","")</f>
        <v/>
      </c>
    </row>
    <row r="5779" spans="2:10" ht="18" customHeight="1">
      <c r="B5779" s="166"/>
      <c r="C5779" s="165"/>
      <c r="D5779" s="12" t="str">
        <f>IF(C5779="","",VLOOKUP(C5779,'3.工程情報'!$C$6:$D$501,2,FALSE))</f>
        <v/>
      </c>
      <c r="E5779" s="165"/>
      <c r="F5779" s="170"/>
      <c r="G5779" s="189" t="str">
        <f t="shared" si="90"/>
        <v/>
      </c>
      <c r="H5779" s="19"/>
      <c r="I5779" s="19"/>
      <c r="J5779" s="176" t="str">
        <f>IF(AND(C5779&lt;&gt;"",COUNTIF('3.工程情報'!$C$6:$C$501,C5779)=0),"工程記号が3.工程情報に存在しません。","")</f>
        <v/>
      </c>
    </row>
    <row r="5780" spans="2:10" ht="18" customHeight="1">
      <c r="B5780" s="166"/>
      <c r="C5780" s="165"/>
      <c r="D5780" s="12" t="str">
        <f>IF(C5780="","",VLOOKUP(C5780,'3.工程情報'!$C$6:$D$501,2,FALSE))</f>
        <v/>
      </c>
      <c r="E5780" s="165"/>
      <c r="F5780" s="170"/>
      <c r="G5780" s="189" t="str">
        <f t="shared" si="90"/>
        <v/>
      </c>
      <c r="H5780" s="19"/>
      <c r="I5780" s="19"/>
      <c r="J5780" s="176" t="str">
        <f>IF(AND(C5780&lt;&gt;"",COUNTIF('3.工程情報'!$C$6:$C$501,C5780)=0),"工程記号が3.工程情報に存在しません。","")</f>
        <v/>
      </c>
    </row>
    <row r="5781" spans="2:10" ht="18" customHeight="1">
      <c r="B5781" s="166"/>
      <c r="C5781" s="165"/>
      <c r="D5781" s="12" t="str">
        <f>IF(C5781="","",VLOOKUP(C5781,'3.工程情報'!$C$6:$D$501,2,FALSE))</f>
        <v/>
      </c>
      <c r="E5781" s="165"/>
      <c r="F5781" s="170"/>
      <c r="G5781" s="189" t="str">
        <f t="shared" si="90"/>
        <v/>
      </c>
      <c r="H5781" s="19"/>
      <c r="I5781" s="19"/>
      <c r="J5781" s="176" t="str">
        <f>IF(AND(C5781&lt;&gt;"",COUNTIF('3.工程情報'!$C$6:$C$501,C5781)=0),"工程記号が3.工程情報に存在しません。","")</f>
        <v/>
      </c>
    </row>
    <row r="5782" spans="2:10" ht="18" customHeight="1">
      <c r="B5782" s="166"/>
      <c r="C5782" s="165"/>
      <c r="D5782" s="12" t="str">
        <f>IF(C5782="","",VLOOKUP(C5782,'3.工程情報'!$C$6:$D$501,2,FALSE))</f>
        <v/>
      </c>
      <c r="E5782" s="165"/>
      <c r="F5782" s="170"/>
      <c r="G5782" s="189" t="str">
        <f t="shared" si="90"/>
        <v/>
      </c>
      <c r="H5782" s="19"/>
      <c r="I5782" s="19"/>
      <c r="J5782" s="176" t="str">
        <f>IF(AND(C5782&lt;&gt;"",COUNTIF('3.工程情報'!$C$6:$C$501,C5782)=0),"工程記号が3.工程情報に存在しません。","")</f>
        <v/>
      </c>
    </row>
    <row r="5783" spans="2:10" ht="18" customHeight="1">
      <c r="B5783" s="166"/>
      <c r="C5783" s="165"/>
      <c r="D5783" s="12" t="str">
        <f>IF(C5783="","",VLOOKUP(C5783,'3.工程情報'!$C$6:$D$501,2,FALSE))</f>
        <v/>
      </c>
      <c r="E5783" s="165"/>
      <c r="F5783" s="170"/>
      <c r="G5783" s="189" t="str">
        <f t="shared" si="90"/>
        <v/>
      </c>
      <c r="H5783" s="19"/>
      <c r="I5783" s="19"/>
      <c r="J5783" s="176" t="str">
        <f>IF(AND(C5783&lt;&gt;"",COUNTIF('3.工程情報'!$C$6:$C$501,C5783)=0),"工程記号が3.工程情報に存在しません。","")</f>
        <v/>
      </c>
    </row>
    <row r="5784" spans="2:10" ht="18" customHeight="1">
      <c r="B5784" s="166"/>
      <c r="C5784" s="165"/>
      <c r="D5784" s="12" t="str">
        <f>IF(C5784="","",VLOOKUP(C5784,'3.工程情報'!$C$6:$D$501,2,FALSE))</f>
        <v/>
      </c>
      <c r="E5784" s="165"/>
      <c r="F5784" s="170"/>
      <c r="G5784" s="189" t="str">
        <f t="shared" si="90"/>
        <v/>
      </c>
      <c r="H5784" s="19"/>
      <c r="I5784" s="19"/>
      <c r="J5784" s="176" t="str">
        <f>IF(AND(C5784&lt;&gt;"",COUNTIF('3.工程情報'!$C$6:$C$501,C5784)=0),"工程記号が3.工程情報に存在しません。","")</f>
        <v/>
      </c>
    </row>
    <row r="5785" spans="2:10" ht="18" customHeight="1">
      <c r="B5785" s="166"/>
      <c r="C5785" s="165"/>
      <c r="D5785" s="12" t="str">
        <f>IF(C5785="","",VLOOKUP(C5785,'3.工程情報'!$C$6:$D$501,2,FALSE))</f>
        <v/>
      </c>
      <c r="E5785" s="165"/>
      <c r="F5785" s="170"/>
      <c r="G5785" s="189" t="str">
        <f t="shared" si="90"/>
        <v/>
      </c>
      <c r="H5785" s="19"/>
      <c r="I5785" s="19"/>
      <c r="J5785" s="176" t="str">
        <f>IF(AND(C5785&lt;&gt;"",COUNTIF('3.工程情報'!$C$6:$C$501,C5785)=0),"工程記号が3.工程情報に存在しません。","")</f>
        <v/>
      </c>
    </row>
    <row r="5786" spans="2:10" ht="18" customHeight="1">
      <c r="B5786" s="166"/>
      <c r="C5786" s="165"/>
      <c r="D5786" s="12" t="str">
        <f>IF(C5786="","",VLOOKUP(C5786,'3.工程情報'!$C$6:$D$501,2,FALSE))</f>
        <v/>
      </c>
      <c r="E5786" s="165"/>
      <c r="F5786" s="170"/>
      <c r="G5786" s="189" t="str">
        <f t="shared" si="90"/>
        <v/>
      </c>
      <c r="H5786" s="19"/>
      <c r="I5786" s="19"/>
      <c r="J5786" s="176" t="str">
        <f>IF(AND(C5786&lt;&gt;"",COUNTIF('3.工程情報'!$C$6:$C$501,C5786)=0),"工程記号が3.工程情報に存在しません。","")</f>
        <v/>
      </c>
    </row>
    <row r="5787" spans="2:10" ht="18" customHeight="1">
      <c r="B5787" s="166"/>
      <c r="C5787" s="165"/>
      <c r="D5787" s="12" t="str">
        <f>IF(C5787="","",VLOOKUP(C5787,'3.工程情報'!$C$6:$D$501,2,FALSE))</f>
        <v/>
      </c>
      <c r="E5787" s="165"/>
      <c r="F5787" s="170"/>
      <c r="G5787" s="189" t="str">
        <f t="shared" si="90"/>
        <v/>
      </c>
      <c r="H5787" s="19"/>
      <c r="I5787" s="19"/>
      <c r="J5787" s="176" t="str">
        <f>IF(AND(C5787&lt;&gt;"",COUNTIF('3.工程情報'!$C$6:$C$501,C5787)=0),"工程記号が3.工程情報に存在しません。","")</f>
        <v/>
      </c>
    </row>
    <row r="5788" spans="2:10" ht="18" customHeight="1">
      <c r="B5788" s="166"/>
      <c r="C5788" s="165"/>
      <c r="D5788" s="12" t="str">
        <f>IF(C5788="","",VLOOKUP(C5788,'3.工程情報'!$C$6:$D$501,2,FALSE))</f>
        <v/>
      </c>
      <c r="E5788" s="165"/>
      <c r="F5788" s="170"/>
      <c r="G5788" s="189" t="str">
        <f t="shared" si="90"/>
        <v/>
      </c>
      <c r="H5788" s="19"/>
      <c r="I5788" s="19"/>
      <c r="J5788" s="176" t="str">
        <f>IF(AND(C5788&lt;&gt;"",COUNTIF('3.工程情報'!$C$6:$C$501,C5788)=0),"工程記号が3.工程情報に存在しません。","")</f>
        <v/>
      </c>
    </row>
    <row r="5789" spans="2:10" ht="18" customHeight="1">
      <c r="B5789" s="166"/>
      <c r="C5789" s="165"/>
      <c r="D5789" s="12" t="str">
        <f>IF(C5789="","",VLOOKUP(C5789,'3.工程情報'!$C$6:$D$501,2,FALSE))</f>
        <v/>
      </c>
      <c r="E5789" s="165"/>
      <c r="F5789" s="170"/>
      <c r="G5789" s="189" t="str">
        <f t="shared" si="90"/>
        <v/>
      </c>
      <c r="H5789" s="19"/>
      <c r="I5789" s="19"/>
      <c r="J5789" s="176" t="str">
        <f>IF(AND(C5789&lt;&gt;"",COUNTIF('3.工程情報'!$C$6:$C$501,C5789)=0),"工程記号が3.工程情報に存在しません。","")</f>
        <v/>
      </c>
    </row>
    <row r="5790" spans="2:10" ht="18" customHeight="1">
      <c r="B5790" s="166"/>
      <c r="C5790" s="165"/>
      <c r="D5790" s="12" t="str">
        <f>IF(C5790="","",VLOOKUP(C5790,'3.工程情報'!$C$6:$D$501,2,FALSE))</f>
        <v/>
      </c>
      <c r="E5790" s="165"/>
      <c r="F5790" s="170"/>
      <c r="G5790" s="189" t="str">
        <f t="shared" si="90"/>
        <v/>
      </c>
      <c r="H5790" s="19"/>
      <c r="I5790" s="19"/>
      <c r="J5790" s="176" t="str">
        <f>IF(AND(C5790&lt;&gt;"",COUNTIF('3.工程情報'!$C$6:$C$501,C5790)=0),"工程記号が3.工程情報に存在しません。","")</f>
        <v/>
      </c>
    </row>
    <row r="5791" spans="2:10" ht="18" customHeight="1">
      <c r="B5791" s="166"/>
      <c r="C5791" s="165"/>
      <c r="D5791" s="12" t="str">
        <f>IF(C5791="","",VLOOKUP(C5791,'3.工程情報'!$C$6:$D$501,2,FALSE))</f>
        <v/>
      </c>
      <c r="E5791" s="165"/>
      <c r="F5791" s="170"/>
      <c r="G5791" s="189" t="str">
        <f t="shared" si="90"/>
        <v/>
      </c>
      <c r="H5791" s="19"/>
      <c r="I5791" s="19"/>
      <c r="J5791" s="176" t="str">
        <f>IF(AND(C5791&lt;&gt;"",COUNTIF('3.工程情報'!$C$6:$C$501,C5791)=0),"工程記号が3.工程情報に存在しません。","")</f>
        <v/>
      </c>
    </row>
    <row r="5792" spans="2:10" ht="18" customHeight="1">
      <c r="B5792" s="166"/>
      <c r="C5792" s="165"/>
      <c r="D5792" s="12" t="str">
        <f>IF(C5792="","",VLOOKUP(C5792,'3.工程情報'!$C$6:$D$501,2,FALSE))</f>
        <v/>
      </c>
      <c r="E5792" s="165"/>
      <c r="F5792" s="170"/>
      <c r="G5792" s="189" t="str">
        <f t="shared" si="90"/>
        <v/>
      </c>
      <c r="H5792" s="19"/>
      <c r="I5792" s="19"/>
      <c r="J5792" s="176" t="str">
        <f>IF(AND(C5792&lt;&gt;"",COUNTIF('3.工程情報'!$C$6:$C$501,C5792)=0),"工程記号が3.工程情報に存在しません。","")</f>
        <v/>
      </c>
    </row>
    <row r="5793" spans="2:10" ht="18" customHeight="1">
      <c r="B5793" s="166"/>
      <c r="C5793" s="165"/>
      <c r="D5793" s="12" t="str">
        <f>IF(C5793="","",VLOOKUP(C5793,'3.工程情報'!$C$6:$D$501,2,FALSE))</f>
        <v/>
      </c>
      <c r="E5793" s="165"/>
      <c r="F5793" s="170"/>
      <c r="G5793" s="189" t="str">
        <f t="shared" si="90"/>
        <v/>
      </c>
      <c r="H5793" s="19"/>
      <c r="I5793" s="19"/>
      <c r="J5793" s="176" t="str">
        <f>IF(AND(C5793&lt;&gt;"",COUNTIF('3.工程情報'!$C$6:$C$501,C5793)=0),"工程記号が3.工程情報に存在しません。","")</f>
        <v/>
      </c>
    </row>
    <row r="5794" spans="2:10" ht="18" customHeight="1">
      <c r="B5794" s="166"/>
      <c r="C5794" s="165"/>
      <c r="D5794" s="12" t="str">
        <f>IF(C5794="","",VLOOKUP(C5794,'3.工程情報'!$C$6:$D$501,2,FALSE))</f>
        <v/>
      </c>
      <c r="E5794" s="165"/>
      <c r="F5794" s="170"/>
      <c r="G5794" s="189" t="str">
        <f t="shared" si="90"/>
        <v/>
      </c>
      <c r="H5794" s="19"/>
      <c r="I5794" s="19"/>
      <c r="J5794" s="176" t="str">
        <f>IF(AND(C5794&lt;&gt;"",COUNTIF('3.工程情報'!$C$6:$C$501,C5794)=0),"工程記号が3.工程情報に存在しません。","")</f>
        <v/>
      </c>
    </row>
    <row r="5795" spans="2:10" ht="18" customHeight="1">
      <c r="B5795" s="166"/>
      <c r="C5795" s="165"/>
      <c r="D5795" s="12" t="str">
        <f>IF(C5795="","",VLOOKUP(C5795,'3.工程情報'!$C$6:$D$501,2,FALSE))</f>
        <v/>
      </c>
      <c r="E5795" s="165"/>
      <c r="F5795" s="170"/>
      <c r="G5795" s="189" t="str">
        <f t="shared" si="90"/>
        <v/>
      </c>
      <c r="H5795" s="19"/>
      <c r="I5795" s="19"/>
      <c r="J5795" s="176" t="str">
        <f>IF(AND(C5795&lt;&gt;"",COUNTIF('3.工程情報'!$C$6:$C$501,C5795)=0),"工程記号が3.工程情報に存在しません。","")</f>
        <v/>
      </c>
    </row>
    <row r="5796" spans="2:10" ht="18" customHeight="1">
      <c r="B5796" s="166"/>
      <c r="C5796" s="165"/>
      <c r="D5796" s="12" t="str">
        <f>IF(C5796="","",VLOOKUP(C5796,'3.工程情報'!$C$6:$D$501,2,FALSE))</f>
        <v/>
      </c>
      <c r="E5796" s="165"/>
      <c r="F5796" s="170"/>
      <c r="G5796" s="189" t="str">
        <f t="shared" si="90"/>
        <v/>
      </c>
      <c r="H5796" s="19"/>
      <c r="I5796" s="19"/>
      <c r="J5796" s="176" t="str">
        <f>IF(AND(C5796&lt;&gt;"",COUNTIF('3.工程情報'!$C$6:$C$501,C5796)=0),"工程記号が3.工程情報に存在しません。","")</f>
        <v/>
      </c>
    </row>
    <row r="5797" spans="2:10" ht="18" customHeight="1">
      <c r="B5797" s="166"/>
      <c r="C5797" s="165"/>
      <c r="D5797" s="12" t="str">
        <f>IF(C5797="","",VLOOKUP(C5797,'3.工程情報'!$C$6:$D$501,2,FALSE))</f>
        <v/>
      </c>
      <c r="E5797" s="165"/>
      <c r="F5797" s="170"/>
      <c r="G5797" s="189" t="str">
        <f t="shared" si="90"/>
        <v/>
      </c>
      <c r="H5797" s="19"/>
      <c r="I5797" s="19"/>
      <c r="J5797" s="176" t="str">
        <f>IF(AND(C5797&lt;&gt;"",COUNTIF('3.工程情報'!$C$6:$C$501,C5797)=0),"工程記号が3.工程情報に存在しません。","")</f>
        <v/>
      </c>
    </row>
    <row r="5798" spans="2:10" ht="18" customHeight="1">
      <c r="B5798" s="166"/>
      <c r="C5798" s="165"/>
      <c r="D5798" s="12" t="str">
        <f>IF(C5798="","",VLOOKUP(C5798,'3.工程情報'!$C$6:$D$501,2,FALSE))</f>
        <v/>
      </c>
      <c r="E5798" s="165"/>
      <c r="F5798" s="170"/>
      <c r="G5798" s="189" t="str">
        <f t="shared" si="90"/>
        <v/>
      </c>
      <c r="H5798" s="19"/>
      <c r="I5798" s="19"/>
      <c r="J5798" s="176" t="str">
        <f>IF(AND(C5798&lt;&gt;"",COUNTIF('3.工程情報'!$C$6:$C$501,C5798)=0),"工程記号が3.工程情報に存在しません。","")</f>
        <v/>
      </c>
    </row>
    <row r="5799" spans="2:10" ht="18" customHeight="1">
      <c r="B5799" s="166"/>
      <c r="C5799" s="165"/>
      <c r="D5799" s="12" t="str">
        <f>IF(C5799="","",VLOOKUP(C5799,'3.工程情報'!$C$6:$D$501,2,FALSE))</f>
        <v/>
      </c>
      <c r="E5799" s="165"/>
      <c r="F5799" s="170"/>
      <c r="G5799" s="189" t="str">
        <f t="shared" si="90"/>
        <v/>
      </c>
      <c r="H5799" s="19"/>
      <c r="I5799" s="19"/>
      <c r="J5799" s="176" t="str">
        <f>IF(AND(C5799&lt;&gt;"",COUNTIF('3.工程情報'!$C$6:$C$501,C5799)=0),"工程記号が3.工程情報に存在しません。","")</f>
        <v/>
      </c>
    </row>
    <row r="5800" spans="2:10" ht="18" customHeight="1">
      <c r="B5800" s="166"/>
      <c r="C5800" s="165"/>
      <c r="D5800" s="12" t="str">
        <f>IF(C5800="","",VLOOKUP(C5800,'3.工程情報'!$C$6:$D$501,2,FALSE))</f>
        <v/>
      </c>
      <c r="E5800" s="165"/>
      <c r="F5800" s="170"/>
      <c r="G5800" s="189" t="str">
        <f t="shared" si="90"/>
        <v/>
      </c>
      <c r="H5800" s="19"/>
      <c r="I5800" s="19"/>
      <c r="J5800" s="176" t="str">
        <f>IF(AND(C5800&lt;&gt;"",COUNTIF('3.工程情報'!$C$6:$C$501,C5800)=0),"工程記号が3.工程情報に存在しません。","")</f>
        <v/>
      </c>
    </row>
    <row r="5801" spans="2:10" ht="18" customHeight="1">
      <c r="B5801" s="166"/>
      <c r="C5801" s="165"/>
      <c r="D5801" s="12" t="str">
        <f>IF(C5801="","",VLOOKUP(C5801,'3.工程情報'!$C$6:$D$501,2,FALSE))</f>
        <v/>
      </c>
      <c r="E5801" s="165"/>
      <c r="F5801" s="170"/>
      <c r="G5801" s="189" t="str">
        <f t="shared" si="90"/>
        <v/>
      </c>
      <c r="H5801" s="19"/>
      <c r="I5801" s="19"/>
      <c r="J5801" s="176" t="str">
        <f>IF(AND(C5801&lt;&gt;"",COUNTIF('3.工程情報'!$C$6:$C$501,C5801)=0),"工程記号が3.工程情報に存在しません。","")</f>
        <v/>
      </c>
    </row>
    <row r="5802" spans="2:10" ht="18" customHeight="1">
      <c r="B5802" s="166"/>
      <c r="C5802" s="165"/>
      <c r="D5802" s="12" t="str">
        <f>IF(C5802="","",VLOOKUP(C5802,'3.工程情報'!$C$6:$D$501,2,FALSE))</f>
        <v/>
      </c>
      <c r="E5802" s="165"/>
      <c r="F5802" s="170"/>
      <c r="G5802" s="189" t="str">
        <f t="shared" si="90"/>
        <v/>
      </c>
      <c r="H5802" s="19"/>
      <c r="I5802" s="19"/>
      <c r="J5802" s="176" t="str">
        <f>IF(AND(C5802&lt;&gt;"",COUNTIF('3.工程情報'!$C$6:$C$501,C5802)=0),"工程記号が3.工程情報に存在しません。","")</f>
        <v/>
      </c>
    </row>
    <row r="5803" spans="2:10" ht="18" customHeight="1">
      <c r="B5803" s="166"/>
      <c r="C5803" s="165"/>
      <c r="D5803" s="12" t="str">
        <f>IF(C5803="","",VLOOKUP(C5803,'3.工程情報'!$C$6:$D$501,2,FALSE))</f>
        <v/>
      </c>
      <c r="E5803" s="165"/>
      <c r="F5803" s="170"/>
      <c r="G5803" s="189" t="str">
        <f t="shared" si="90"/>
        <v/>
      </c>
      <c r="H5803" s="19"/>
      <c r="I5803" s="19"/>
      <c r="J5803" s="176" t="str">
        <f>IF(AND(C5803&lt;&gt;"",COUNTIF('3.工程情報'!$C$6:$C$501,C5803)=0),"工程記号が3.工程情報に存在しません。","")</f>
        <v/>
      </c>
    </row>
    <row r="5804" spans="2:10" ht="18" customHeight="1">
      <c r="B5804" s="166"/>
      <c r="C5804" s="165"/>
      <c r="D5804" s="12" t="str">
        <f>IF(C5804="","",VLOOKUP(C5804,'3.工程情報'!$C$6:$D$501,2,FALSE))</f>
        <v/>
      </c>
      <c r="E5804" s="165"/>
      <c r="F5804" s="170"/>
      <c r="G5804" s="189" t="str">
        <f t="shared" si="90"/>
        <v/>
      </c>
      <c r="H5804" s="19"/>
      <c r="I5804" s="19"/>
      <c r="J5804" s="176" t="str">
        <f>IF(AND(C5804&lt;&gt;"",COUNTIF('3.工程情報'!$C$6:$C$501,C5804)=0),"工程記号が3.工程情報に存在しません。","")</f>
        <v/>
      </c>
    </row>
    <row r="5805" spans="2:10" ht="18" customHeight="1">
      <c r="B5805" s="166"/>
      <c r="C5805" s="165"/>
      <c r="D5805" s="12" t="str">
        <f>IF(C5805="","",VLOOKUP(C5805,'3.工程情報'!$C$6:$D$501,2,FALSE))</f>
        <v/>
      </c>
      <c r="E5805" s="165"/>
      <c r="F5805" s="170"/>
      <c r="G5805" s="189" t="str">
        <f t="shared" si="90"/>
        <v/>
      </c>
      <c r="H5805" s="19"/>
      <c r="I5805" s="19"/>
      <c r="J5805" s="176" t="str">
        <f>IF(AND(C5805&lt;&gt;"",COUNTIF('3.工程情報'!$C$6:$C$501,C5805)=0),"工程記号が3.工程情報に存在しません。","")</f>
        <v/>
      </c>
    </row>
    <row r="5806" spans="2:10" ht="18" customHeight="1">
      <c r="B5806" s="166"/>
      <c r="C5806" s="165"/>
      <c r="D5806" s="12" t="str">
        <f>IF(C5806="","",VLOOKUP(C5806,'3.工程情報'!$C$6:$D$501,2,FALSE))</f>
        <v/>
      </c>
      <c r="E5806" s="165"/>
      <c r="F5806" s="170"/>
      <c r="G5806" s="189" t="str">
        <f t="shared" si="90"/>
        <v/>
      </c>
      <c r="H5806" s="19"/>
      <c r="I5806" s="19"/>
      <c r="J5806" s="176" t="str">
        <f>IF(AND(C5806&lt;&gt;"",COUNTIF('3.工程情報'!$C$6:$C$501,C5806)=0),"工程記号が3.工程情報に存在しません。","")</f>
        <v/>
      </c>
    </row>
    <row r="5807" spans="2:10" ht="18" customHeight="1">
      <c r="B5807" s="166"/>
      <c r="C5807" s="165"/>
      <c r="D5807" s="12" t="str">
        <f>IF(C5807="","",VLOOKUP(C5807,'3.工程情報'!$C$6:$D$501,2,FALSE))</f>
        <v/>
      </c>
      <c r="E5807" s="165"/>
      <c r="F5807" s="170"/>
      <c r="G5807" s="189" t="str">
        <f t="shared" si="90"/>
        <v/>
      </c>
      <c r="H5807" s="19"/>
      <c r="I5807" s="19"/>
      <c r="J5807" s="176" t="str">
        <f>IF(AND(C5807&lt;&gt;"",COUNTIF('3.工程情報'!$C$6:$C$501,C5807)=0),"工程記号が3.工程情報に存在しません。","")</f>
        <v/>
      </c>
    </row>
    <row r="5808" spans="2:10" ht="18" customHeight="1">
      <c r="B5808" s="166"/>
      <c r="C5808" s="165"/>
      <c r="D5808" s="12" t="str">
        <f>IF(C5808="","",VLOOKUP(C5808,'3.工程情報'!$C$6:$D$501,2,FALSE))</f>
        <v/>
      </c>
      <c r="E5808" s="165"/>
      <c r="F5808" s="170"/>
      <c r="G5808" s="189" t="str">
        <f t="shared" si="90"/>
        <v/>
      </c>
      <c r="H5808" s="19"/>
      <c r="I5808" s="19"/>
      <c r="J5808" s="176" t="str">
        <f>IF(AND(C5808&lt;&gt;"",COUNTIF('3.工程情報'!$C$6:$C$501,C5808)=0),"工程記号が3.工程情報に存在しません。","")</f>
        <v/>
      </c>
    </row>
    <row r="5809" spans="2:10" ht="18" customHeight="1">
      <c r="B5809" s="166"/>
      <c r="C5809" s="165"/>
      <c r="D5809" s="12" t="str">
        <f>IF(C5809="","",VLOOKUP(C5809,'3.工程情報'!$C$6:$D$501,2,FALSE))</f>
        <v/>
      </c>
      <c r="E5809" s="165"/>
      <c r="F5809" s="170"/>
      <c r="G5809" s="189" t="str">
        <f t="shared" si="90"/>
        <v/>
      </c>
      <c r="H5809" s="19"/>
      <c r="I5809" s="19"/>
      <c r="J5809" s="176" t="str">
        <f>IF(AND(C5809&lt;&gt;"",COUNTIF('3.工程情報'!$C$6:$C$501,C5809)=0),"工程記号が3.工程情報に存在しません。","")</f>
        <v/>
      </c>
    </row>
    <row r="5810" spans="2:10" ht="18" customHeight="1">
      <c r="B5810" s="166"/>
      <c r="C5810" s="165"/>
      <c r="D5810" s="12" t="str">
        <f>IF(C5810="","",VLOOKUP(C5810,'3.工程情報'!$C$6:$D$501,2,FALSE))</f>
        <v/>
      </c>
      <c r="E5810" s="165"/>
      <c r="F5810" s="170"/>
      <c r="G5810" s="189" t="str">
        <f t="shared" si="90"/>
        <v/>
      </c>
      <c r="H5810" s="19"/>
      <c r="I5810" s="19"/>
      <c r="J5810" s="176" t="str">
        <f>IF(AND(C5810&lt;&gt;"",COUNTIF('3.工程情報'!$C$6:$C$501,C5810)=0),"工程記号が3.工程情報に存在しません。","")</f>
        <v/>
      </c>
    </row>
    <row r="5811" spans="2:10" ht="18" customHeight="1">
      <c r="B5811" s="166"/>
      <c r="C5811" s="165"/>
      <c r="D5811" s="12" t="str">
        <f>IF(C5811="","",VLOOKUP(C5811,'3.工程情報'!$C$6:$D$501,2,FALSE))</f>
        <v/>
      </c>
      <c r="E5811" s="165"/>
      <c r="F5811" s="170"/>
      <c r="G5811" s="189" t="str">
        <f t="shared" si="90"/>
        <v/>
      </c>
      <c r="H5811" s="19"/>
      <c r="I5811" s="19"/>
      <c r="J5811" s="176" t="str">
        <f>IF(AND(C5811&lt;&gt;"",COUNTIF('3.工程情報'!$C$6:$C$501,C5811)=0),"工程記号が3.工程情報に存在しません。","")</f>
        <v/>
      </c>
    </row>
    <row r="5812" spans="2:10" ht="18" customHeight="1">
      <c r="B5812" s="166"/>
      <c r="C5812" s="165"/>
      <c r="D5812" s="12" t="str">
        <f>IF(C5812="","",VLOOKUP(C5812,'3.工程情報'!$C$6:$D$501,2,FALSE))</f>
        <v/>
      </c>
      <c r="E5812" s="165"/>
      <c r="F5812" s="170"/>
      <c r="G5812" s="189" t="str">
        <f t="shared" si="90"/>
        <v/>
      </c>
      <c r="H5812" s="19"/>
      <c r="I5812" s="19"/>
      <c r="J5812" s="176" t="str">
        <f>IF(AND(C5812&lt;&gt;"",COUNTIF('3.工程情報'!$C$6:$C$501,C5812)=0),"工程記号が3.工程情報に存在しません。","")</f>
        <v/>
      </c>
    </row>
    <row r="5813" spans="2:10" ht="18" customHeight="1">
      <c r="B5813" s="166"/>
      <c r="C5813" s="165"/>
      <c r="D5813" s="12" t="str">
        <f>IF(C5813="","",VLOOKUP(C5813,'3.工程情報'!$C$6:$D$501,2,FALSE))</f>
        <v/>
      </c>
      <c r="E5813" s="165"/>
      <c r="F5813" s="170"/>
      <c r="G5813" s="189" t="str">
        <f t="shared" si="90"/>
        <v/>
      </c>
      <c r="H5813" s="19"/>
      <c r="I5813" s="19"/>
      <c r="J5813" s="176" t="str">
        <f>IF(AND(C5813&lt;&gt;"",COUNTIF('3.工程情報'!$C$6:$C$501,C5813)=0),"工程記号が3.工程情報に存在しません。","")</f>
        <v/>
      </c>
    </row>
    <row r="5814" spans="2:10" ht="18" customHeight="1">
      <c r="B5814" s="166"/>
      <c r="C5814" s="165"/>
      <c r="D5814" s="12" t="str">
        <f>IF(C5814="","",VLOOKUP(C5814,'3.工程情報'!$C$6:$D$501,2,FALSE))</f>
        <v/>
      </c>
      <c r="E5814" s="165"/>
      <c r="F5814" s="170"/>
      <c r="G5814" s="189" t="str">
        <f t="shared" si="90"/>
        <v/>
      </c>
      <c r="H5814" s="19"/>
      <c r="I5814" s="19"/>
      <c r="J5814" s="176" t="str">
        <f>IF(AND(C5814&lt;&gt;"",COUNTIF('3.工程情報'!$C$6:$C$501,C5814)=0),"工程記号が3.工程情報に存在しません。","")</f>
        <v/>
      </c>
    </row>
    <row r="5815" spans="2:10" ht="18" customHeight="1">
      <c r="B5815" s="166"/>
      <c r="C5815" s="165"/>
      <c r="D5815" s="12" t="str">
        <f>IF(C5815="","",VLOOKUP(C5815,'3.工程情報'!$C$6:$D$501,2,FALSE))</f>
        <v/>
      </c>
      <c r="E5815" s="165"/>
      <c r="F5815" s="170"/>
      <c r="G5815" s="189" t="str">
        <f t="shared" si="90"/>
        <v/>
      </c>
      <c r="H5815" s="19"/>
      <c r="I5815" s="19"/>
      <c r="J5815" s="176" t="str">
        <f>IF(AND(C5815&lt;&gt;"",COUNTIF('3.工程情報'!$C$6:$C$501,C5815)=0),"工程記号が3.工程情報に存在しません。","")</f>
        <v/>
      </c>
    </row>
    <row r="5816" spans="2:10" ht="18" customHeight="1">
      <c r="B5816" s="166"/>
      <c r="C5816" s="165"/>
      <c r="D5816" s="12" t="str">
        <f>IF(C5816="","",VLOOKUP(C5816,'3.工程情報'!$C$6:$D$501,2,FALSE))</f>
        <v/>
      </c>
      <c r="E5816" s="165"/>
      <c r="F5816" s="170"/>
      <c r="G5816" s="189" t="str">
        <f t="shared" si="90"/>
        <v/>
      </c>
      <c r="H5816" s="19"/>
      <c r="I5816" s="19"/>
      <c r="J5816" s="176" t="str">
        <f>IF(AND(C5816&lt;&gt;"",COUNTIF('3.工程情報'!$C$6:$C$501,C5816)=0),"工程記号が3.工程情報に存在しません。","")</f>
        <v/>
      </c>
    </row>
    <row r="5817" spans="2:10" ht="18" customHeight="1">
      <c r="B5817" s="166"/>
      <c r="C5817" s="165"/>
      <c r="D5817" s="12" t="str">
        <f>IF(C5817="","",VLOOKUP(C5817,'3.工程情報'!$C$6:$D$501,2,FALSE))</f>
        <v/>
      </c>
      <c r="E5817" s="165"/>
      <c r="F5817" s="170"/>
      <c r="G5817" s="189" t="str">
        <f t="shared" si="90"/>
        <v/>
      </c>
      <c r="H5817" s="19"/>
      <c r="I5817" s="19"/>
      <c r="J5817" s="176" t="str">
        <f>IF(AND(C5817&lt;&gt;"",COUNTIF('3.工程情報'!$C$6:$C$501,C5817)=0),"工程記号が3.工程情報に存在しません。","")</f>
        <v/>
      </c>
    </row>
    <row r="5818" spans="2:10" ht="18" customHeight="1">
      <c r="B5818" s="166"/>
      <c r="C5818" s="165"/>
      <c r="D5818" s="12" t="str">
        <f>IF(C5818="","",VLOOKUP(C5818,'3.工程情報'!$C$6:$D$501,2,FALSE))</f>
        <v/>
      </c>
      <c r="E5818" s="165"/>
      <c r="F5818" s="170"/>
      <c r="G5818" s="189" t="str">
        <f t="shared" si="90"/>
        <v/>
      </c>
      <c r="H5818" s="19"/>
      <c r="I5818" s="19"/>
      <c r="J5818" s="176" t="str">
        <f>IF(AND(C5818&lt;&gt;"",COUNTIF('3.工程情報'!$C$6:$C$501,C5818)=0),"工程記号が3.工程情報に存在しません。","")</f>
        <v/>
      </c>
    </row>
    <row r="5819" spans="2:10" ht="18" customHeight="1">
      <c r="B5819" s="166"/>
      <c r="C5819" s="165"/>
      <c r="D5819" s="12" t="str">
        <f>IF(C5819="","",VLOOKUP(C5819,'3.工程情報'!$C$6:$D$501,2,FALSE))</f>
        <v/>
      </c>
      <c r="E5819" s="165"/>
      <c r="F5819" s="170"/>
      <c r="G5819" s="189" t="str">
        <f t="shared" si="90"/>
        <v/>
      </c>
      <c r="H5819" s="19"/>
      <c r="I5819" s="19"/>
      <c r="J5819" s="176" t="str">
        <f>IF(AND(C5819&lt;&gt;"",COUNTIF('3.工程情報'!$C$6:$C$501,C5819)=0),"工程記号が3.工程情報に存在しません。","")</f>
        <v/>
      </c>
    </row>
    <row r="5820" spans="2:10" ht="18" customHeight="1">
      <c r="B5820" s="166"/>
      <c r="C5820" s="165"/>
      <c r="D5820" s="12" t="str">
        <f>IF(C5820="","",VLOOKUP(C5820,'3.工程情報'!$C$6:$D$501,2,FALSE))</f>
        <v/>
      </c>
      <c r="E5820" s="165"/>
      <c r="F5820" s="170"/>
      <c r="G5820" s="189" t="str">
        <f t="shared" si="90"/>
        <v/>
      </c>
      <c r="H5820" s="19"/>
      <c r="I5820" s="19"/>
      <c r="J5820" s="176" t="str">
        <f>IF(AND(C5820&lt;&gt;"",COUNTIF('3.工程情報'!$C$6:$C$501,C5820)=0),"工程記号が3.工程情報に存在しません。","")</f>
        <v/>
      </c>
    </row>
    <row r="5821" spans="2:10" ht="18" customHeight="1">
      <c r="B5821" s="166"/>
      <c r="C5821" s="165"/>
      <c r="D5821" s="12" t="str">
        <f>IF(C5821="","",VLOOKUP(C5821,'3.工程情報'!$C$6:$D$501,2,FALSE))</f>
        <v/>
      </c>
      <c r="E5821" s="165"/>
      <c r="F5821" s="170"/>
      <c r="G5821" s="189" t="str">
        <f t="shared" si="90"/>
        <v/>
      </c>
      <c r="H5821" s="19"/>
      <c r="I5821" s="19"/>
      <c r="J5821" s="176" t="str">
        <f>IF(AND(C5821&lt;&gt;"",COUNTIF('3.工程情報'!$C$6:$C$501,C5821)=0),"工程記号が3.工程情報に存在しません。","")</f>
        <v/>
      </c>
    </row>
    <row r="5822" spans="2:10" ht="18" customHeight="1">
      <c r="B5822" s="166"/>
      <c r="C5822" s="165"/>
      <c r="D5822" s="12" t="str">
        <f>IF(C5822="","",VLOOKUP(C5822,'3.工程情報'!$C$6:$D$501,2,FALSE))</f>
        <v/>
      </c>
      <c r="E5822" s="165"/>
      <c r="F5822" s="170"/>
      <c r="G5822" s="189" t="str">
        <f t="shared" si="90"/>
        <v/>
      </c>
      <c r="H5822" s="19"/>
      <c r="I5822" s="19"/>
      <c r="J5822" s="176" t="str">
        <f>IF(AND(C5822&lt;&gt;"",COUNTIF('3.工程情報'!$C$6:$C$501,C5822)=0),"工程記号が3.工程情報に存在しません。","")</f>
        <v/>
      </c>
    </row>
    <row r="5823" spans="2:10" ht="18" customHeight="1">
      <c r="B5823" s="166"/>
      <c r="C5823" s="165"/>
      <c r="D5823" s="12" t="str">
        <f>IF(C5823="","",VLOOKUP(C5823,'3.工程情報'!$C$6:$D$501,2,FALSE))</f>
        <v/>
      </c>
      <c r="E5823" s="165"/>
      <c r="F5823" s="170"/>
      <c r="G5823" s="189" t="str">
        <f t="shared" si="90"/>
        <v/>
      </c>
      <c r="H5823" s="19"/>
      <c r="I5823" s="19"/>
      <c r="J5823" s="176" t="str">
        <f>IF(AND(C5823&lt;&gt;"",COUNTIF('3.工程情報'!$C$6:$C$501,C5823)=0),"工程記号が3.工程情報に存在しません。","")</f>
        <v/>
      </c>
    </row>
    <row r="5824" spans="2:10" ht="18" customHeight="1">
      <c r="B5824" s="166"/>
      <c r="C5824" s="165"/>
      <c r="D5824" s="12" t="str">
        <f>IF(C5824="","",VLOOKUP(C5824,'3.工程情報'!$C$6:$D$501,2,FALSE))</f>
        <v/>
      </c>
      <c r="E5824" s="165"/>
      <c r="F5824" s="170"/>
      <c r="G5824" s="189" t="str">
        <f t="shared" si="90"/>
        <v/>
      </c>
      <c r="H5824" s="19"/>
      <c r="I5824" s="19"/>
      <c r="J5824" s="176" t="str">
        <f>IF(AND(C5824&lt;&gt;"",COUNTIF('3.工程情報'!$C$6:$C$501,C5824)=0),"工程記号が3.工程情報に存在しません。","")</f>
        <v/>
      </c>
    </row>
    <row r="5825" spans="2:10" ht="18" customHeight="1">
      <c r="B5825" s="166"/>
      <c r="C5825" s="165"/>
      <c r="D5825" s="12" t="str">
        <f>IF(C5825="","",VLOOKUP(C5825,'3.工程情報'!$C$6:$D$501,2,FALSE))</f>
        <v/>
      </c>
      <c r="E5825" s="165"/>
      <c r="F5825" s="170"/>
      <c r="G5825" s="189" t="str">
        <f t="shared" si="90"/>
        <v/>
      </c>
      <c r="H5825" s="19"/>
      <c r="I5825" s="19"/>
      <c r="J5825" s="176" t="str">
        <f>IF(AND(C5825&lt;&gt;"",COUNTIF('3.工程情報'!$C$6:$C$501,C5825)=0),"工程記号が3.工程情報に存在しません。","")</f>
        <v/>
      </c>
    </row>
    <row r="5826" spans="2:10" ht="18" customHeight="1">
      <c r="B5826" s="166"/>
      <c r="C5826" s="165"/>
      <c r="D5826" s="12" t="str">
        <f>IF(C5826="","",VLOOKUP(C5826,'3.工程情報'!$C$6:$D$501,2,FALSE))</f>
        <v/>
      </c>
      <c r="E5826" s="165"/>
      <c r="F5826" s="170"/>
      <c r="G5826" s="189" t="str">
        <f t="shared" si="90"/>
        <v/>
      </c>
      <c r="H5826" s="19"/>
      <c r="I5826" s="19"/>
      <c r="J5826" s="176" t="str">
        <f>IF(AND(C5826&lt;&gt;"",COUNTIF('3.工程情報'!$C$6:$C$501,C5826)=0),"工程記号が3.工程情報に存在しません。","")</f>
        <v/>
      </c>
    </row>
    <row r="5827" spans="2:10" ht="18" customHeight="1">
      <c r="B5827" s="166"/>
      <c r="C5827" s="165"/>
      <c r="D5827" s="12" t="str">
        <f>IF(C5827="","",VLOOKUP(C5827,'3.工程情報'!$C$6:$D$501,2,FALSE))</f>
        <v/>
      </c>
      <c r="E5827" s="165"/>
      <c r="F5827" s="170"/>
      <c r="G5827" s="189" t="str">
        <f t="shared" si="90"/>
        <v/>
      </c>
      <c r="H5827" s="19"/>
      <c r="I5827" s="19"/>
      <c r="J5827" s="176" t="str">
        <f>IF(AND(C5827&lt;&gt;"",COUNTIF('3.工程情報'!$C$6:$C$501,C5827)=0),"工程記号が3.工程情報に存在しません。","")</f>
        <v/>
      </c>
    </row>
    <row r="5828" spans="2:10" ht="18" customHeight="1">
      <c r="B5828" s="166"/>
      <c r="C5828" s="165"/>
      <c r="D5828" s="12" t="str">
        <f>IF(C5828="","",VLOOKUP(C5828,'3.工程情報'!$C$6:$D$501,2,FALSE))</f>
        <v/>
      </c>
      <c r="E5828" s="165"/>
      <c r="F5828" s="170"/>
      <c r="G5828" s="189" t="str">
        <f t="shared" si="90"/>
        <v/>
      </c>
      <c r="H5828" s="19"/>
      <c r="I5828" s="19"/>
      <c r="J5828" s="176" t="str">
        <f>IF(AND(C5828&lt;&gt;"",COUNTIF('3.工程情報'!$C$6:$C$501,C5828)=0),"工程記号が3.工程情報に存在しません。","")</f>
        <v/>
      </c>
    </row>
    <row r="5829" spans="2:10" ht="18" customHeight="1">
      <c r="B5829" s="166"/>
      <c r="C5829" s="165"/>
      <c r="D5829" s="12" t="str">
        <f>IF(C5829="","",VLOOKUP(C5829,'3.工程情報'!$C$6:$D$501,2,FALSE))</f>
        <v/>
      </c>
      <c r="E5829" s="165"/>
      <c r="F5829" s="170"/>
      <c r="G5829" s="189" t="str">
        <f t="shared" si="90"/>
        <v/>
      </c>
      <c r="H5829" s="19"/>
      <c r="I5829" s="19"/>
      <c r="J5829" s="176" t="str">
        <f>IF(AND(C5829&lt;&gt;"",COUNTIF('3.工程情報'!$C$6:$C$501,C5829)=0),"工程記号が3.工程情報に存在しません。","")</f>
        <v/>
      </c>
    </row>
    <row r="5830" spans="2:10" ht="18" customHeight="1">
      <c r="B5830" s="166"/>
      <c r="C5830" s="165"/>
      <c r="D5830" s="12" t="str">
        <f>IF(C5830="","",VLOOKUP(C5830,'3.工程情報'!$C$6:$D$501,2,FALSE))</f>
        <v/>
      </c>
      <c r="E5830" s="165"/>
      <c r="F5830" s="170"/>
      <c r="G5830" s="189" t="str">
        <f t="shared" ref="G5830:G5893" si="91">C5830&amp;E5830</f>
        <v/>
      </c>
      <c r="H5830" s="19"/>
      <c r="I5830" s="19"/>
      <c r="J5830" s="176" t="str">
        <f>IF(AND(C5830&lt;&gt;"",COUNTIF('3.工程情報'!$C$6:$C$501,C5830)=0),"工程記号が3.工程情報に存在しません。","")</f>
        <v/>
      </c>
    </row>
    <row r="5831" spans="2:10" ht="18" customHeight="1">
      <c r="B5831" s="166"/>
      <c r="C5831" s="165"/>
      <c r="D5831" s="12" t="str">
        <f>IF(C5831="","",VLOOKUP(C5831,'3.工程情報'!$C$6:$D$501,2,FALSE))</f>
        <v/>
      </c>
      <c r="E5831" s="165"/>
      <c r="F5831" s="170"/>
      <c r="G5831" s="189" t="str">
        <f t="shared" si="91"/>
        <v/>
      </c>
      <c r="H5831" s="19"/>
      <c r="I5831" s="19"/>
      <c r="J5831" s="176" t="str">
        <f>IF(AND(C5831&lt;&gt;"",COUNTIF('3.工程情報'!$C$6:$C$501,C5831)=0),"工程記号が3.工程情報に存在しません。","")</f>
        <v/>
      </c>
    </row>
    <row r="5832" spans="2:10" ht="18" customHeight="1">
      <c r="B5832" s="166"/>
      <c r="C5832" s="165"/>
      <c r="D5832" s="12" t="str">
        <f>IF(C5832="","",VLOOKUP(C5832,'3.工程情報'!$C$6:$D$501,2,FALSE))</f>
        <v/>
      </c>
      <c r="E5832" s="165"/>
      <c r="F5832" s="170"/>
      <c r="G5832" s="189" t="str">
        <f t="shared" si="91"/>
        <v/>
      </c>
      <c r="H5832" s="19"/>
      <c r="I5832" s="19"/>
      <c r="J5832" s="176" t="str">
        <f>IF(AND(C5832&lt;&gt;"",COUNTIF('3.工程情報'!$C$6:$C$501,C5832)=0),"工程記号が3.工程情報に存在しません。","")</f>
        <v/>
      </c>
    </row>
    <row r="5833" spans="2:10" ht="18" customHeight="1">
      <c r="B5833" s="166"/>
      <c r="C5833" s="165"/>
      <c r="D5833" s="12" t="str">
        <f>IF(C5833="","",VLOOKUP(C5833,'3.工程情報'!$C$6:$D$501,2,FALSE))</f>
        <v/>
      </c>
      <c r="E5833" s="165"/>
      <c r="F5833" s="170"/>
      <c r="G5833" s="189" t="str">
        <f t="shared" si="91"/>
        <v/>
      </c>
      <c r="H5833" s="19"/>
      <c r="I5833" s="19"/>
      <c r="J5833" s="176" t="str">
        <f>IF(AND(C5833&lt;&gt;"",COUNTIF('3.工程情報'!$C$6:$C$501,C5833)=0),"工程記号が3.工程情報に存在しません。","")</f>
        <v/>
      </c>
    </row>
    <row r="5834" spans="2:10" ht="18" customHeight="1">
      <c r="B5834" s="166"/>
      <c r="C5834" s="165"/>
      <c r="D5834" s="12" t="str">
        <f>IF(C5834="","",VLOOKUP(C5834,'3.工程情報'!$C$6:$D$501,2,FALSE))</f>
        <v/>
      </c>
      <c r="E5834" s="165"/>
      <c r="F5834" s="170"/>
      <c r="G5834" s="189" t="str">
        <f t="shared" si="91"/>
        <v/>
      </c>
      <c r="H5834" s="19"/>
      <c r="I5834" s="19"/>
      <c r="J5834" s="176" t="str">
        <f>IF(AND(C5834&lt;&gt;"",COUNTIF('3.工程情報'!$C$6:$C$501,C5834)=0),"工程記号が3.工程情報に存在しません。","")</f>
        <v/>
      </c>
    </row>
    <row r="5835" spans="2:10" ht="18" customHeight="1">
      <c r="B5835" s="166"/>
      <c r="C5835" s="165"/>
      <c r="D5835" s="12" t="str">
        <f>IF(C5835="","",VLOOKUP(C5835,'3.工程情報'!$C$6:$D$501,2,FALSE))</f>
        <v/>
      </c>
      <c r="E5835" s="165"/>
      <c r="F5835" s="170"/>
      <c r="G5835" s="189" t="str">
        <f t="shared" si="91"/>
        <v/>
      </c>
      <c r="H5835" s="19"/>
      <c r="I5835" s="19"/>
      <c r="J5835" s="176" t="str">
        <f>IF(AND(C5835&lt;&gt;"",COUNTIF('3.工程情報'!$C$6:$C$501,C5835)=0),"工程記号が3.工程情報に存在しません。","")</f>
        <v/>
      </c>
    </row>
    <row r="5836" spans="2:10" ht="18" customHeight="1">
      <c r="B5836" s="166"/>
      <c r="C5836" s="165"/>
      <c r="D5836" s="12" t="str">
        <f>IF(C5836="","",VLOOKUP(C5836,'3.工程情報'!$C$6:$D$501,2,FALSE))</f>
        <v/>
      </c>
      <c r="E5836" s="165"/>
      <c r="F5836" s="170"/>
      <c r="G5836" s="189" t="str">
        <f t="shared" si="91"/>
        <v/>
      </c>
      <c r="H5836" s="19"/>
      <c r="I5836" s="19"/>
      <c r="J5836" s="176" t="str">
        <f>IF(AND(C5836&lt;&gt;"",COUNTIF('3.工程情報'!$C$6:$C$501,C5836)=0),"工程記号が3.工程情報に存在しません。","")</f>
        <v/>
      </c>
    </row>
    <row r="5837" spans="2:10" ht="18" customHeight="1">
      <c r="B5837" s="166"/>
      <c r="C5837" s="165"/>
      <c r="D5837" s="12" t="str">
        <f>IF(C5837="","",VLOOKUP(C5837,'3.工程情報'!$C$6:$D$501,2,FALSE))</f>
        <v/>
      </c>
      <c r="E5837" s="165"/>
      <c r="F5837" s="170"/>
      <c r="G5837" s="189" t="str">
        <f t="shared" si="91"/>
        <v/>
      </c>
      <c r="H5837" s="19"/>
      <c r="I5837" s="19"/>
      <c r="J5837" s="176" t="str">
        <f>IF(AND(C5837&lt;&gt;"",COUNTIF('3.工程情報'!$C$6:$C$501,C5837)=0),"工程記号が3.工程情報に存在しません。","")</f>
        <v/>
      </c>
    </row>
    <row r="5838" spans="2:10" ht="18" customHeight="1">
      <c r="B5838" s="166"/>
      <c r="C5838" s="165"/>
      <c r="D5838" s="12" t="str">
        <f>IF(C5838="","",VLOOKUP(C5838,'3.工程情報'!$C$6:$D$501,2,FALSE))</f>
        <v/>
      </c>
      <c r="E5838" s="165"/>
      <c r="F5838" s="170"/>
      <c r="G5838" s="189" t="str">
        <f t="shared" si="91"/>
        <v/>
      </c>
      <c r="H5838" s="19"/>
      <c r="I5838" s="19"/>
      <c r="J5838" s="176" t="str">
        <f>IF(AND(C5838&lt;&gt;"",COUNTIF('3.工程情報'!$C$6:$C$501,C5838)=0),"工程記号が3.工程情報に存在しません。","")</f>
        <v/>
      </c>
    </row>
    <row r="5839" spans="2:10" ht="18" customHeight="1">
      <c r="B5839" s="166"/>
      <c r="C5839" s="165"/>
      <c r="D5839" s="12" t="str">
        <f>IF(C5839="","",VLOOKUP(C5839,'3.工程情報'!$C$6:$D$501,2,FALSE))</f>
        <v/>
      </c>
      <c r="E5839" s="165"/>
      <c r="F5839" s="170"/>
      <c r="G5839" s="189" t="str">
        <f t="shared" si="91"/>
        <v/>
      </c>
      <c r="H5839" s="19"/>
      <c r="I5839" s="19"/>
      <c r="J5839" s="176" t="str">
        <f>IF(AND(C5839&lt;&gt;"",COUNTIF('3.工程情報'!$C$6:$C$501,C5839)=0),"工程記号が3.工程情報に存在しません。","")</f>
        <v/>
      </c>
    </row>
    <row r="5840" spans="2:10" ht="18" customHeight="1">
      <c r="B5840" s="166"/>
      <c r="C5840" s="165"/>
      <c r="D5840" s="12" t="str">
        <f>IF(C5840="","",VLOOKUP(C5840,'3.工程情報'!$C$6:$D$501,2,FALSE))</f>
        <v/>
      </c>
      <c r="E5840" s="165"/>
      <c r="F5840" s="170"/>
      <c r="G5840" s="189" t="str">
        <f t="shared" si="91"/>
        <v/>
      </c>
      <c r="H5840" s="19"/>
      <c r="I5840" s="19"/>
      <c r="J5840" s="176" t="str">
        <f>IF(AND(C5840&lt;&gt;"",COUNTIF('3.工程情報'!$C$6:$C$501,C5840)=0),"工程記号が3.工程情報に存在しません。","")</f>
        <v/>
      </c>
    </row>
    <row r="5841" spans="2:10" ht="18" customHeight="1">
      <c r="B5841" s="166"/>
      <c r="C5841" s="165"/>
      <c r="D5841" s="12" t="str">
        <f>IF(C5841="","",VLOOKUP(C5841,'3.工程情報'!$C$6:$D$501,2,FALSE))</f>
        <v/>
      </c>
      <c r="E5841" s="165"/>
      <c r="F5841" s="170"/>
      <c r="G5841" s="189" t="str">
        <f t="shared" si="91"/>
        <v/>
      </c>
      <c r="H5841" s="19"/>
      <c r="I5841" s="19"/>
      <c r="J5841" s="176" t="str">
        <f>IF(AND(C5841&lt;&gt;"",COUNTIF('3.工程情報'!$C$6:$C$501,C5841)=0),"工程記号が3.工程情報に存在しません。","")</f>
        <v/>
      </c>
    </row>
    <row r="5842" spans="2:10" ht="18" customHeight="1">
      <c r="B5842" s="166"/>
      <c r="C5842" s="165"/>
      <c r="D5842" s="12" t="str">
        <f>IF(C5842="","",VLOOKUP(C5842,'3.工程情報'!$C$6:$D$501,2,FALSE))</f>
        <v/>
      </c>
      <c r="E5842" s="165"/>
      <c r="F5842" s="170"/>
      <c r="G5842" s="189" t="str">
        <f t="shared" si="91"/>
        <v/>
      </c>
      <c r="H5842" s="19"/>
      <c r="I5842" s="19"/>
      <c r="J5842" s="176" t="str">
        <f>IF(AND(C5842&lt;&gt;"",COUNTIF('3.工程情報'!$C$6:$C$501,C5842)=0),"工程記号が3.工程情報に存在しません。","")</f>
        <v/>
      </c>
    </row>
    <row r="5843" spans="2:10" ht="18" customHeight="1">
      <c r="B5843" s="166"/>
      <c r="C5843" s="165"/>
      <c r="D5843" s="12" t="str">
        <f>IF(C5843="","",VLOOKUP(C5843,'3.工程情報'!$C$6:$D$501,2,FALSE))</f>
        <v/>
      </c>
      <c r="E5843" s="165"/>
      <c r="F5843" s="170"/>
      <c r="G5843" s="189" t="str">
        <f t="shared" si="91"/>
        <v/>
      </c>
      <c r="H5843" s="19"/>
      <c r="I5843" s="19"/>
      <c r="J5843" s="176" t="str">
        <f>IF(AND(C5843&lt;&gt;"",COUNTIF('3.工程情報'!$C$6:$C$501,C5843)=0),"工程記号が3.工程情報に存在しません。","")</f>
        <v/>
      </c>
    </row>
    <row r="5844" spans="2:10" ht="18" customHeight="1">
      <c r="B5844" s="166"/>
      <c r="C5844" s="165"/>
      <c r="D5844" s="12" t="str">
        <f>IF(C5844="","",VLOOKUP(C5844,'3.工程情報'!$C$6:$D$501,2,FALSE))</f>
        <v/>
      </c>
      <c r="E5844" s="165"/>
      <c r="F5844" s="170"/>
      <c r="G5844" s="189" t="str">
        <f t="shared" si="91"/>
        <v/>
      </c>
      <c r="H5844" s="19"/>
      <c r="I5844" s="19"/>
      <c r="J5844" s="176" t="str">
        <f>IF(AND(C5844&lt;&gt;"",COUNTIF('3.工程情報'!$C$6:$C$501,C5844)=0),"工程記号が3.工程情報に存在しません。","")</f>
        <v/>
      </c>
    </row>
    <row r="5845" spans="2:10" ht="18" customHeight="1">
      <c r="B5845" s="166"/>
      <c r="C5845" s="165"/>
      <c r="D5845" s="12" t="str">
        <f>IF(C5845="","",VLOOKUP(C5845,'3.工程情報'!$C$6:$D$501,2,FALSE))</f>
        <v/>
      </c>
      <c r="E5845" s="165"/>
      <c r="F5845" s="170"/>
      <c r="G5845" s="189" t="str">
        <f t="shared" si="91"/>
        <v/>
      </c>
      <c r="H5845" s="19"/>
      <c r="I5845" s="19"/>
      <c r="J5845" s="176" t="str">
        <f>IF(AND(C5845&lt;&gt;"",COUNTIF('3.工程情報'!$C$6:$C$501,C5845)=0),"工程記号が3.工程情報に存在しません。","")</f>
        <v/>
      </c>
    </row>
    <row r="5846" spans="2:10" ht="18" customHeight="1">
      <c r="B5846" s="166"/>
      <c r="C5846" s="165"/>
      <c r="D5846" s="12" t="str">
        <f>IF(C5846="","",VLOOKUP(C5846,'3.工程情報'!$C$6:$D$501,2,FALSE))</f>
        <v/>
      </c>
      <c r="E5846" s="165"/>
      <c r="F5846" s="170"/>
      <c r="G5846" s="189" t="str">
        <f t="shared" si="91"/>
        <v/>
      </c>
      <c r="H5846" s="19"/>
      <c r="I5846" s="19"/>
      <c r="J5846" s="176" t="str">
        <f>IF(AND(C5846&lt;&gt;"",COUNTIF('3.工程情報'!$C$6:$C$501,C5846)=0),"工程記号が3.工程情報に存在しません。","")</f>
        <v/>
      </c>
    </row>
    <row r="5847" spans="2:10" ht="18" customHeight="1">
      <c r="B5847" s="166"/>
      <c r="C5847" s="165"/>
      <c r="D5847" s="12" t="str">
        <f>IF(C5847="","",VLOOKUP(C5847,'3.工程情報'!$C$6:$D$501,2,FALSE))</f>
        <v/>
      </c>
      <c r="E5847" s="165"/>
      <c r="F5847" s="170"/>
      <c r="G5847" s="189" t="str">
        <f t="shared" si="91"/>
        <v/>
      </c>
      <c r="H5847" s="19"/>
      <c r="I5847" s="19"/>
      <c r="J5847" s="176" t="str">
        <f>IF(AND(C5847&lt;&gt;"",COUNTIF('3.工程情報'!$C$6:$C$501,C5847)=0),"工程記号が3.工程情報に存在しません。","")</f>
        <v/>
      </c>
    </row>
    <row r="5848" spans="2:10" ht="18" customHeight="1">
      <c r="B5848" s="166"/>
      <c r="C5848" s="165"/>
      <c r="D5848" s="12" t="str">
        <f>IF(C5848="","",VLOOKUP(C5848,'3.工程情報'!$C$6:$D$501,2,FALSE))</f>
        <v/>
      </c>
      <c r="E5848" s="165"/>
      <c r="F5848" s="170"/>
      <c r="G5848" s="189" t="str">
        <f t="shared" si="91"/>
        <v/>
      </c>
      <c r="H5848" s="19"/>
      <c r="I5848" s="19"/>
      <c r="J5848" s="176" t="str">
        <f>IF(AND(C5848&lt;&gt;"",COUNTIF('3.工程情報'!$C$6:$C$501,C5848)=0),"工程記号が3.工程情報に存在しません。","")</f>
        <v/>
      </c>
    </row>
    <row r="5849" spans="2:10" ht="18" customHeight="1">
      <c r="B5849" s="166"/>
      <c r="C5849" s="165"/>
      <c r="D5849" s="12" t="str">
        <f>IF(C5849="","",VLOOKUP(C5849,'3.工程情報'!$C$6:$D$501,2,FALSE))</f>
        <v/>
      </c>
      <c r="E5849" s="165"/>
      <c r="F5849" s="170"/>
      <c r="G5849" s="189" t="str">
        <f t="shared" si="91"/>
        <v/>
      </c>
      <c r="H5849" s="19"/>
      <c r="I5849" s="19"/>
      <c r="J5849" s="176" t="str">
        <f>IF(AND(C5849&lt;&gt;"",COUNTIF('3.工程情報'!$C$6:$C$501,C5849)=0),"工程記号が3.工程情報に存在しません。","")</f>
        <v/>
      </c>
    </row>
    <row r="5850" spans="2:10" ht="18" customHeight="1">
      <c r="B5850" s="166"/>
      <c r="C5850" s="165"/>
      <c r="D5850" s="12" t="str">
        <f>IF(C5850="","",VLOOKUP(C5850,'3.工程情報'!$C$6:$D$501,2,FALSE))</f>
        <v/>
      </c>
      <c r="E5850" s="165"/>
      <c r="F5850" s="170"/>
      <c r="G5850" s="189" t="str">
        <f t="shared" si="91"/>
        <v/>
      </c>
      <c r="H5850" s="19"/>
      <c r="I5850" s="19"/>
      <c r="J5850" s="176" t="str">
        <f>IF(AND(C5850&lt;&gt;"",COUNTIF('3.工程情報'!$C$6:$C$501,C5850)=0),"工程記号が3.工程情報に存在しません。","")</f>
        <v/>
      </c>
    </row>
    <row r="5851" spans="2:10" ht="18" customHeight="1">
      <c r="B5851" s="166"/>
      <c r="C5851" s="165"/>
      <c r="D5851" s="12" t="str">
        <f>IF(C5851="","",VLOOKUP(C5851,'3.工程情報'!$C$6:$D$501,2,FALSE))</f>
        <v/>
      </c>
      <c r="E5851" s="165"/>
      <c r="F5851" s="170"/>
      <c r="G5851" s="189" t="str">
        <f t="shared" si="91"/>
        <v/>
      </c>
      <c r="H5851" s="19"/>
      <c r="I5851" s="19"/>
      <c r="J5851" s="176" t="str">
        <f>IF(AND(C5851&lt;&gt;"",COUNTIF('3.工程情報'!$C$6:$C$501,C5851)=0),"工程記号が3.工程情報に存在しません。","")</f>
        <v/>
      </c>
    </row>
    <row r="5852" spans="2:10" ht="18" customHeight="1">
      <c r="B5852" s="166"/>
      <c r="C5852" s="165"/>
      <c r="D5852" s="12" t="str">
        <f>IF(C5852="","",VLOOKUP(C5852,'3.工程情報'!$C$6:$D$501,2,FALSE))</f>
        <v/>
      </c>
      <c r="E5852" s="165"/>
      <c r="F5852" s="170"/>
      <c r="G5852" s="189" t="str">
        <f t="shared" si="91"/>
        <v/>
      </c>
      <c r="H5852" s="19"/>
      <c r="I5852" s="19"/>
      <c r="J5852" s="176" t="str">
        <f>IF(AND(C5852&lt;&gt;"",COUNTIF('3.工程情報'!$C$6:$C$501,C5852)=0),"工程記号が3.工程情報に存在しません。","")</f>
        <v/>
      </c>
    </row>
    <row r="5853" spans="2:10" ht="18" customHeight="1">
      <c r="B5853" s="166"/>
      <c r="C5853" s="165"/>
      <c r="D5853" s="12" t="str">
        <f>IF(C5853="","",VLOOKUP(C5853,'3.工程情報'!$C$6:$D$501,2,FALSE))</f>
        <v/>
      </c>
      <c r="E5853" s="165"/>
      <c r="F5853" s="170"/>
      <c r="G5853" s="189" t="str">
        <f t="shared" si="91"/>
        <v/>
      </c>
      <c r="H5853" s="19"/>
      <c r="I5853" s="19"/>
      <c r="J5853" s="176" t="str">
        <f>IF(AND(C5853&lt;&gt;"",COUNTIF('3.工程情報'!$C$6:$C$501,C5853)=0),"工程記号が3.工程情報に存在しません。","")</f>
        <v/>
      </c>
    </row>
    <row r="5854" spans="2:10" ht="18" customHeight="1">
      <c r="B5854" s="166"/>
      <c r="C5854" s="165"/>
      <c r="D5854" s="12" t="str">
        <f>IF(C5854="","",VLOOKUP(C5854,'3.工程情報'!$C$6:$D$501,2,FALSE))</f>
        <v/>
      </c>
      <c r="E5854" s="165"/>
      <c r="F5854" s="170"/>
      <c r="G5854" s="189" t="str">
        <f t="shared" si="91"/>
        <v/>
      </c>
      <c r="H5854" s="19"/>
      <c r="I5854" s="19"/>
      <c r="J5854" s="176" t="str">
        <f>IF(AND(C5854&lt;&gt;"",COUNTIF('3.工程情報'!$C$6:$C$501,C5854)=0),"工程記号が3.工程情報に存在しません。","")</f>
        <v/>
      </c>
    </row>
    <row r="5855" spans="2:10" ht="18" customHeight="1">
      <c r="B5855" s="166"/>
      <c r="C5855" s="165"/>
      <c r="D5855" s="12" t="str">
        <f>IF(C5855="","",VLOOKUP(C5855,'3.工程情報'!$C$6:$D$501,2,FALSE))</f>
        <v/>
      </c>
      <c r="E5855" s="165"/>
      <c r="F5855" s="170"/>
      <c r="G5855" s="189" t="str">
        <f t="shared" si="91"/>
        <v/>
      </c>
      <c r="H5855" s="19"/>
      <c r="I5855" s="19"/>
      <c r="J5855" s="176" t="str">
        <f>IF(AND(C5855&lt;&gt;"",COUNTIF('3.工程情報'!$C$6:$C$501,C5855)=0),"工程記号が3.工程情報に存在しません。","")</f>
        <v/>
      </c>
    </row>
    <row r="5856" spans="2:10" ht="18" customHeight="1">
      <c r="B5856" s="166"/>
      <c r="C5856" s="165"/>
      <c r="D5856" s="12" t="str">
        <f>IF(C5856="","",VLOOKUP(C5856,'3.工程情報'!$C$6:$D$501,2,FALSE))</f>
        <v/>
      </c>
      <c r="E5856" s="165"/>
      <c r="F5856" s="170"/>
      <c r="G5856" s="189" t="str">
        <f t="shared" si="91"/>
        <v/>
      </c>
      <c r="H5856" s="19"/>
      <c r="I5856" s="19"/>
      <c r="J5856" s="176" t="str">
        <f>IF(AND(C5856&lt;&gt;"",COUNTIF('3.工程情報'!$C$6:$C$501,C5856)=0),"工程記号が3.工程情報に存在しません。","")</f>
        <v/>
      </c>
    </row>
    <row r="5857" spans="2:10" ht="18" customHeight="1">
      <c r="B5857" s="166"/>
      <c r="C5857" s="165"/>
      <c r="D5857" s="12" t="str">
        <f>IF(C5857="","",VLOOKUP(C5857,'3.工程情報'!$C$6:$D$501,2,FALSE))</f>
        <v/>
      </c>
      <c r="E5857" s="165"/>
      <c r="F5857" s="170"/>
      <c r="G5857" s="189" t="str">
        <f t="shared" si="91"/>
        <v/>
      </c>
      <c r="H5857" s="19"/>
      <c r="I5857" s="19"/>
      <c r="J5857" s="176" t="str">
        <f>IF(AND(C5857&lt;&gt;"",COUNTIF('3.工程情報'!$C$6:$C$501,C5857)=0),"工程記号が3.工程情報に存在しません。","")</f>
        <v/>
      </c>
    </row>
    <row r="5858" spans="2:10" ht="18" customHeight="1">
      <c r="B5858" s="166"/>
      <c r="C5858" s="165"/>
      <c r="D5858" s="12" t="str">
        <f>IF(C5858="","",VLOOKUP(C5858,'3.工程情報'!$C$6:$D$501,2,FALSE))</f>
        <v/>
      </c>
      <c r="E5858" s="165"/>
      <c r="F5858" s="170"/>
      <c r="G5858" s="189" t="str">
        <f t="shared" si="91"/>
        <v/>
      </c>
      <c r="H5858" s="19"/>
      <c r="I5858" s="19"/>
      <c r="J5858" s="176" t="str">
        <f>IF(AND(C5858&lt;&gt;"",COUNTIF('3.工程情報'!$C$6:$C$501,C5858)=0),"工程記号が3.工程情報に存在しません。","")</f>
        <v/>
      </c>
    </row>
    <row r="5859" spans="2:10" ht="18" customHeight="1">
      <c r="B5859" s="166"/>
      <c r="C5859" s="165"/>
      <c r="D5859" s="12" t="str">
        <f>IF(C5859="","",VLOOKUP(C5859,'3.工程情報'!$C$6:$D$501,2,FALSE))</f>
        <v/>
      </c>
      <c r="E5859" s="165"/>
      <c r="F5859" s="170"/>
      <c r="G5859" s="189" t="str">
        <f t="shared" si="91"/>
        <v/>
      </c>
      <c r="H5859" s="19"/>
      <c r="I5859" s="19"/>
      <c r="J5859" s="176" t="str">
        <f>IF(AND(C5859&lt;&gt;"",COUNTIF('3.工程情報'!$C$6:$C$501,C5859)=0),"工程記号が3.工程情報に存在しません。","")</f>
        <v/>
      </c>
    </row>
    <row r="5860" spans="2:10" ht="18" customHeight="1">
      <c r="B5860" s="166"/>
      <c r="C5860" s="165"/>
      <c r="D5860" s="12" t="str">
        <f>IF(C5860="","",VLOOKUP(C5860,'3.工程情報'!$C$6:$D$501,2,FALSE))</f>
        <v/>
      </c>
      <c r="E5860" s="165"/>
      <c r="F5860" s="170"/>
      <c r="G5860" s="189" t="str">
        <f t="shared" si="91"/>
        <v/>
      </c>
      <c r="H5860" s="19"/>
      <c r="I5860" s="19"/>
      <c r="J5860" s="176" t="str">
        <f>IF(AND(C5860&lt;&gt;"",COUNTIF('3.工程情報'!$C$6:$C$501,C5860)=0),"工程記号が3.工程情報に存在しません。","")</f>
        <v/>
      </c>
    </row>
    <row r="5861" spans="2:10" ht="18" customHeight="1">
      <c r="B5861" s="166"/>
      <c r="C5861" s="165"/>
      <c r="D5861" s="12" t="str">
        <f>IF(C5861="","",VLOOKUP(C5861,'3.工程情報'!$C$6:$D$501,2,FALSE))</f>
        <v/>
      </c>
      <c r="E5861" s="165"/>
      <c r="F5861" s="170"/>
      <c r="G5861" s="189" t="str">
        <f t="shared" si="91"/>
        <v/>
      </c>
      <c r="H5861" s="19"/>
      <c r="I5861" s="19"/>
      <c r="J5861" s="176" t="str">
        <f>IF(AND(C5861&lt;&gt;"",COUNTIF('3.工程情報'!$C$6:$C$501,C5861)=0),"工程記号が3.工程情報に存在しません。","")</f>
        <v/>
      </c>
    </row>
    <row r="5862" spans="2:10" ht="18" customHeight="1">
      <c r="B5862" s="166"/>
      <c r="C5862" s="165"/>
      <c r="D5862" s="12" t="str">
        <f>IF(C5862="","",VLOOKUP(C5862,'3.工程情報'!$C$6:$D$501,2,FALSE))</f>
        <v/>
      </c>
      <c r="E5862" s="165"/>
      <c r="F5862" s="170"/>
      <c r="G5862" s="189" t="str">
        <f t="shared" si="91"/>
        <v/>
      </c>
      <c r="H5862" s="19"/>
      <c r="I5862" s="19"/>
      <c r="J5862" s="176" t="str">
        <f>IF(AND(C5862&lt;&gt;"",COUNTIF('3.工程情報'!$C$6:$C$501,C5862)=0),"工程記号が3.工程情報に存在しません。","")</f>
        <v/>
      </c>
    </row>
    <row r="5863" spans="2:10" ht="18" customHeight="1">
      <c r="B5863" s="166"/>
      <c r="C5863" s="165"/>
      <c r="D5863" s="12" t="str">
        <f>IF(C5863="","",VLOOKUP(C5863,'3.工程情報'!$C$6:$D$501,2,FALSE))</f>
        <v/>
      </c>
      <c r="E5863" s="165"/>
      <c r="F5863" s="170"/>
      <c r="G5863" s="189" t="str">
        <f t="shared" si="91"/>
        <v/>
      </c>
      <c r="H5863" s="19"/>
      <c r="I5863" s="19"/>
      <c r="J5863" s="176" t="str">
        <f>IF(AND(C5863&lt;&gt;"",COUNTIF('3.工程情報'!$C$6:$C$501,C5863)=0),"工程記号が3.工程情報に存在しません。","")</f>
        <v/>
      </c>
    </row>
    <row r="5864" spans="2:10" ht="18" customHeight="1">
      <c r="B5864" s="166"/>
      <c r="C5864" s="165"/>
      <c r="D5864" s="12" t="str">
        <f>IF(C5864="","",VLOOKUP(C5864,'3.工程情報'!$C$6:$D$501,2,FALSE))</f>
        <v/>
      </c>
      <c r="E5864" s="165"/>
      <c r="F5864" s="170"/>
      <c r="G5864" s="189" t="str">
        <f t="shared" si="91"/>
        <v/>
      </c>
      <c r="H5864" s="19"/>
      <c r="I5864" s="19"/>
      <c r="J5864" s="176" t="str">
        <f>IF(AND(C5864&lt;&gt;"",COUNTIF('3.工程情報'!$C$6:$C$501,C5864)=0),"工程記号が3.工程情報に存在しません。","")</f>
        <v/>
      </c>
    </row>
    <row r="5865" spans="2:10" ht="18" customHeight="1">
      <c r="B5865" s="166"/>
      <c r="C5865" s="165"/>
      <c r="D5865" s="12" t="str">
        <f>IF(C5865="","",VLOOKUP(C5865,'3.工程情報'!$C$6:$D$501,2,FALSE))</f>
        <v/>
      </c>
      <c r="E5865" s="165"/>
      <c r="F5865" s="170"/>
      <c r="G5865" s="189" t="str">
        <f t="shared" si="91"/>
        <v/>
      </c>
      <c r="H5865" s="19"/>
      <c r="I5865" s="19"/>
      <c r="J5865" s="176" t="str">
        <f>IF(AND(C5865&lt;&gt;"",COUNTIF('3.工程情報'!$C$6:$C$501,C5865)=0),"工程記号が3.工程情報に存在しません。","")</f>
        <v/>
      </c>
    </row>
    <row r="5866" spans="2:10" ht="18" customHeight="1">
      <c r="B5866" s="166"/>
      <c r="C5866" s="165"/>
      <c r="D5866" s="12" t="str">
        <f>IF(C5866="","",VLOOKUP(C5866,'3.工程情報'!$C$6:$D$501,2,FALSE))</f>
        <v/>
      </c>
      <c r="E5866" s="165"/>
      <c r="F5866" s="170"/>
      <c r="G5866" s="189" t="str">
        <f t="shared" si="91"/>
        <v/>
      </c>
      <c r="H5866" s="19"/>
      <c r="I5866" s="19"/>
      <c r="J5866" s="176" t="str">
        <f>IF(AND(C5866&lt;&gt;"",COUNTIF('3.工程情報'!$C$6:$C$501,C5866)=0),"工程記号が3.工程情報に存在しません。","")</f>
        <v/>
      </c>
    </row>
    <row r="5867" spans="2:10" ht="18" customHeight="1">
      <c r="B5867" s="166"/>
      <c r="C5867" s="165"/>
      <c r="D5867" s="12" t="str">
        <f>IF(C5867="","",VLOOKUP(C5867,'3.工程情報'!$C$6:$D$501,2,FALSE))</f>
        <v/>
      </c>
      <c r="E5867" s="165"/>
      <c r="F5867" s="170"/>
      <c r="G5867" s="189" t="str">
        <f t="shared" si="91"/>
        <v/>
      </c>
      <c r="H5867" s="19"/>
      <c r="I5867" s="19"/>
      <c r="J5867" s="176" t="str">
        <f>IF(AND(C5867&lt;&gt;"",COUNTIF('3.工程情報'!$C$6:$C$501,C5867)=0),"工程記号が3.工程情報に存在しません。","")</f>
        <v/>
      </c>
    </row>
    <row r="5868" spans="2:10" ht="18" customHeight="1">
      <c r="B5868" s="166"/>
      <c r="C5868" s="165"/>
      <c r="D5868" s="12" t="str">
        <f>IF(C5868="","",VLOOKUP(C5868,'3.工程情報'!$C$6:$D$501,2,FALSE))</f>
        <v/>
      </c>
      <c r="E5868" s="165"/>
      <c r="F5868" s="170"/>
      <c r="G5868" s="189" t="str">
        <f t="shared" si="91"/>
        <v/>
      </c>
      <c r="H5868" s="19"/>
      <c r="I5868" s="19"/>
      <c r="J5868" s="176" t="str">
        <f>IF(AND(C5868&lt;&gt;"",COUNTIF('3.工程情報'!$C$6:$C$501,C5868)=0),"工程記号が3.工程情報に存在しません。","")</f>
        <v/>
      </c>
    </row>
    <row r="5869" spans="2:10" ht="18" customHeight="1">
      <c r="B5869" s="166"/>
      <c r="C5869" s="165"/>
      <c r="D5869" s="12" t="str">
        <f>IF(C5869="","",VLOOKUP(C5869,'3.工程情報'!$C$6:$D$501,2,FALSE))</f>
        <v/>
      </c>
      <c r="E5869" s="165"/>
      <c r="F5869" s="170"/>
      <c r="G5869" s="189" t="str">
        <f t="shared" si="91"/>
        <v/>
      </c>
      <c r="H5869" s="19"/>
      <c r="I5869" s="19"/>
      <c r="J5869" s="176" t="str">
        <f>IF(AND(C5869&lt;&gt;"",COUNTIF('3.工程情報'!$C$6:$C$501,C5869)=0),"工程記号が3.工程情報に存在しません。","")</f>
        <v/>
      </c>
    </row>
    <row r="5870" spans="2:10" ht="18" customHeight="1">
      <c r="B5870" s="166"/>
      <c r="C5870" s="165"/>
      <c r="D5870" s="12" t="str">
        <f>IF(C5870="","",VLOOKUP(C5870,'3.工程情報'!$C$6:$D$501,2,FALSE))</f>
        <v/>
      </c>
      <c r="E5870" s="165"/>
      <c r="F5870" s="170"/>
      <c r="G5870" s="189" t="str">
        <f t="shared" si="91"/>
        <v/>
      </c>
      <c r="H5870" s="19"/>
      <c r="I5870" s="19"/>
      <c r="J5870" s="176" t="str">
        <f>IF(AND(C5870&lt;&gt;"",COUNTIF('3.工程情報'!$C$6:$C$501,C5870)=0),"工程記号が3.工程情報に存在しません。","")</f>
        <v/>
      </c>
    </row>
    <row r="5871" spans="2:10" ht="18" customHeight="1">
      <c r="B5871" s="166"/>
      <c r="C5871" s="165"/>
      <c r="D5871" s="12" t="str">
        <f>IF(C5871="","",VLOOKUP(C5871,'3.工程情報'!$C$6:$D$501,2,FALSE))</f>
        <v/>
      </c>
      <c r="E5871" s="165"/>
      <c r="F5871" s="170"/>
      <c r="G5871" s="189" t="str">
        <f t="shared" si="91"/>
        <v/>
      </c>
      <c r="H5871" s="19"/>
      <c r="I5871" s="19"/>
      <c r="J5871" s="176" t="str">
        <f>IF(AND(C5871&lt;&gt;"",COUNTIF('3.工程情報'!$C$6:$C$501,C5871)=0),"工程記号が3.工程情報に存在しません。","")</f>
        <v/>
      </c>
    </row>
    <row r="5872" spans="2:10" ht="18" customHeight="1">
      <c r="B5872" s="166"/>
      <c r="C5872" s="165"/>
      <c r="D5872" s="12" t="str">
        <f>IF(C5872="","",VLOOKUP(C5872,'3.工程情報'!$C$6:$D$501,2,FALSE))</f>
        <v/>
      </c>
      <c r="E5872" s="165"/>
      <c r="F5872" s="170"/>
      <c r="G5872" s="189" t="str">
        <f t="shared" si="91"/>
        <v/>
      </c>
      <c r="H5872" s="19"/>
      <c r="I5872" s="19"/>
      <c r="J5872" s="176" t="str">
        <f>IF(AND(C5872&lt;&gt;"",COUNTIF('3.工程情報'!$C$6:$C$501,C5872)=0),"工程記号が3.工程情報に存在しません。","")</f>
        <v/>
      </c>
    </row>
    <row r="5873" spans="2:10" ht="18" customHeight="1">
      <c r="B5873" s="166"/>
      <c r="C5873" s="165"/>
      <c r="D5873" s="12" t="str">
        <f>IF(C5873="","",VLOOKUP(C5873,'3.工程情報'!$C$6:$D$501,2,FALSE))</f>
        <v/>
      </c>
      <c r="E5873" s="165"/>
      <c r="F5873" s="170"/>
      <c r="G5873" s="189" t="str">
        <f t="shared" si="91"/>
        <v/>
      </c>
      <c r="H5873" s="19"/>
      <c r="I5873" s="19"/>
      <c r="J5873" s="176" t="str">
        <f>IF(AND(C5873&lt;&gt;"",COUNTIF('3.工程情報'!$C$6:$C$501,C5873)=0),"工程記号が3.工程情報に存在しません。","")</f>
        <v/>
      </c>
    </row>
    <row r="5874" spans="2:10" ht="18" customHeight="1">
      <c r="B5874" s="166"/>
      <c r="C5874" s="165"/>
      <c r="D5874" s="12" t="str">
        <f>IF(C5874="","",VLOOKUP(C5874,'3.工程情報'!$C$6:$D$501,2,FALSE))</f>
        <v/>
      </c>
      <c r="E5874" s="165"/>
      <c r="F5874" s="170"/>
      <c r="G5874" s="189" t="str">
        <f t="shared" si="91"/>
        <v/>
      </c>
      <c r="H5874" s="19"/>
      <c r="I5874" s="19"/>
      <c r="J5874" s="176" t="str">
        <f>IF(AND(C5874&lt;&gt;"",COUNTIF('3.工程情報'!$C$6:$C$501,C5874)=0),"工程記号が3.工程情報に存在しません。","")</f>
        <v/>
      </c>
    </row>
    <row r="5875" spans="2:10" ht="18" customHeight="1">
      <c r="B5875" s="166"/>
      <c r="C5875" s="165"/>
      <c r="D5875" s="12" t="str">
        <f>IF(C5875="","",VLOOKUP(C5875,'3.工程情報'!$C$6:$D$501,2,FALSE))</f>
        <v/>
      </c>
      <c r="E5875" s="165"/>
      <c r="F5875" s="170"/>
      <c r="G5875" s="189" t="str">
        <f t="shared" si="91"/>
        <v/>
      </c>
      <c r="H5875" s="19"/>
      <c r="I5875" s="19"/>
      <c r="J5875" s="176" t="str">
        <f>IF(AND(C5875&lt;&gt;"",COUNTIF('3.工程情報'!$C$6:$C$501,C5875)=0),"工程記号が3.工程情報に存在しません。","")</f>
        <v/>
      </c>
    </row>
    <row r="5876" spans="2:10" ht="18" customHeight="1">
      <c r="B5876" s="166"/>
      <c r="C5876" s="165"/>
      <c r="D5876" s="12" t="str">
        <f>IF(C5876="","",VLOOKUP(C5876,'3.工程情報'!$C$6:$D$501,2,FALSE))</f>
        <v/>
      </c>
      <c r="E5876" s="165"/>
      <c r="F5876" s="170"/>
      <c r="G5876" s="189" t="str">
        <f t="shared" si="91"/>
        <v/>
      </c>
      <c r="H5876" s="19"/>
      <c r="I5876" s="19"/>
      <c r="J5876" s="176" t="str">
        <f>IF(AND(C5876&lt;&gt;"",COUNTIF('3.工程情報'!$C$6:$C$501,C5876)=0),"工程記号が3.工程情報に存在しません。","")</f>
        <v/>
      </c>
    </row>
    <row r="5877" spans="2:10" ht="18" customHeight="1">
      <c r="B5877" s="166"/>
      <c r="C5877" s="165"/>
      <c r="D5877" s="12" t="str">
        <f>IF(C5877="","",VLOOKUP(C5877,'3.工程情報'!$C$6:$D$501,2,FALSE))</f>
        <v/>
      </c>
      <c r="E5877" s="165"/>
      <c r="F5877" s="170"/>
      <c r="G5877" s="189" t="str">
        <f t="shared" si="91"/>
        <v/>
      </c>
      <c r="H5877" s="19"/>
      <c r="I5877" s="19"/>
      <c r="J5877" s="176" t="str">
        <f>IF(AND(C5877&lt;&gt;"",COUNTIF('3.工程情報'!$C$6:$C$501,C5877)=0),"工程記号が3.工程情報に存在しません。","")</f>
        <v/>
      </c>
    </row>
    <row r="5878" spans="2:10" ht="18" customHeight="1">
      <c r="B5878" s="166"/>
      <c r="C5878" s="165"/>
      <c r="D5878" s="12" t="str">
        <f>IF(C5878="","",VLOOKUP(C5878,'3.工程情報'!$C$6:$D$501,2,FALSE))</f>
        <v/>
      </c>
      <c r="E5878" s="165"/>
      <c r="F5878" s="170"/>
      <c r="G5878" s="189" t="str">
        <f t="shared" si="91"/>
        <v/>
      </c>
      <c r="H5878" s="19"/>
      <c r="I5878" s="19"/>
      <c r="J5878" s="176" t="str">
        <f>IF(AND(C5878&lt;&gt;"",COUNTIF('3.工程情報'!$C$6:$C$501,C5878)=0),"工程記号が3.工程情報に存在しません。","")</f>
        <v/>
      </c>
    </row>
    <row r="5879" spans="2:10" ht="18" customHeight="1">
      <c r="B5879" s="166"/>
      <c r="C5879" s="165"/>
      <c r="D5879" s="12" t="str">
        <f>IF(C5879="","",VLOOKUP(C5879,'3.工程情報'!$C$6:$D$501,2,FALSE))</f>
        <v/>
      </c>
      <c r="E5879" s="165"/>
      <c r="F5879" s="170"/>
      <c r="G5879" s="189" t="str">
        <f t="shared" si="91"/>
        <v/>
      </c>
      <c r="H5879" s="19"/>
      <c r="I5879" s="19"/>
      <c r="J5879" s="176" t="str">
        <f>IF(AND(C5879&lt;&gt;"",COUNTIF('3.工程情報'!$C$6:$C$501,C5879)=0),"工程記号が3.工程情報に存在しません。","")</f>
        <v/>
      </c>
    </row>
    <row r="5880" spans="2:10" ht="18" customHeight="1">
      <c r="B5880" s="166"/>
      <c r="C5880" s="165"/>
      <c r="D5880" s="12" t="str">
        <f>IF(C5880="","",VLOOKUP(C5880,'3.工程情報'!$C$6:$D$501,2,FALSE))</f>
        <v/>
      </c>
      <c r="E5880" s="165"/>
      <c r="F5880" s="170"/>
      <c r="G5880" s="189" t="str">
        <f t="shared" si="91"/>
        <v/>
      </c>
      <c r="H5880" s="19"/>
      <c r="I5880" s="19"/>
      <c r="J5880" s="176" t="str">
        <f>IF(AND(C5880&lt;&gt;"",COUNTIF('3.工程情報'!$C$6:$C$501,C5880)=0),"工程記号が3.工程情報に存在しません。","")</f>
        <v/>
      </c>
    </row>
    <row r="5881" spans="2:10" ht="18" customHeight="1">
      <c r="B5881" s="166"/>
      <c r="C5881" s="165"/>
      <c r="D5881" s="12" t="str">
        <f>IF(C5881="","",VLOOKUP(C5881,'3.工程情報'!$C$6:$D$501,2,FALSE))</f>
        <v/>
      </c>
      <c r="E5881" s="165"/>
      <c r="F5881" s="170"/>
      <c r="G5881" s="189" t="str">
        <f t="shared" si="91"/>
        <v/>
      </c>
      <c r="H5881" s="19"/>
      <c r="I5881" s="19"/>
      <c r="J5881" s="176" t="str">
        <f>IF(AND(C5881&lt;&gt;"",COUNTIF('3.工程情報'!$C$6:$C$501,C5881)=0),"工程記号が3.工程情報に存在しません。","")</f>
        <v/>
      </c>
    </row>
    <row r="5882" spans="2:10" ht="18" customHeight="1">
      <c r="B5882" s="166"/>
      <c r="C5882" s="165"/>
      <c r="D5882" s="12" t="str">
        <f>IF(C5882="","",VLOOKUP(C5882,'3.工程情報'!$C$6:$D$501,2,FALSE))</f>
        <v/>
      </c>
      <c r="E5882" s="165"/>
      <c r="F5882" s="170"/>
      <c r="G5882" s="189" t="str">
        <f t="shared" si="91"/>
        <v/>
      </c>
      <c r="H5882" s="19"/>
      <c r="I5882" s="19"/>
      <c r="J5882" s="176" t="str">
        <f>IF(AND(C5882&lt;&gt;"",COUNTIF('3.工程情報'!$C$6:$C$501,C5882)=0),"工程記号が3.工程情報に存在しません。","")</f>
        <v/>
      </c>
    </row>
    <row r="5883" spans="2:10" ht="18" customHeight="1">
      <c r="B5883" s="166"/>
      <c r="C5883" s="165"/>
      <c r="D5883" s="12" t="str">
        <f>IF(C5883="","",VLOOKUP(C5883,'3.工程情報'!$C$6:$D$501,2,FALSE))</f>
        <v/>
      </c>
      <c r="E5883" s="165"/>
      <c r="F5883" s="170"/>
      <c r="G5883" s="189" t="str">
        <f t="shared" si="91"/>
        <v/>
      </c>
      <c r="H5883" s="19"/>
      <c r="I5883" s="19"/>
      <c r="J5883" s="176" t="str">
        <f>IF(AND(C5883&lt;&gt;"",COUNTIF('3.工程情報'!$C$6:$C$501,C5883)=0),"工程記号が3.工程情報に存在しません。","")</f>
        <v/>
      </c>
    </row>
    <row r="5884" spans="2:10" ht="18" customHeight="1">
      <c r="B5884" s="166"/>
      <c r="C5884" s="165"/>
      <c r="D5884" s="12" t="str">
        <f>IF(C5884="","",VLOOKUP(C5884,'3.工程情報'!$C$6:$D$501,2,FALSE))</f>
        <v/>
      </c>
      <c r="E5884" s="165"/>
      <c r="F5884" s="170"/>
      <c r="G5884" s="189" t="str">
        <f t="shared" si="91"/>
        <v/>
      </c>
      <c r="H5884" s="19"/>
      <c r="I5884" s="19"/>
      <c r="J5884" s="176" t="str">
        <f>IF(AND(C5884&lt;&gt;"",COUNTIF('3.工程情報'!$C$6:$C$501,C5884)=0),"工程記号が3.工程情報に存在しません。","")</f>
        <v/>
      </c>
    </row>
    <row r="5885" spans="2:10" ht="18" customHeight="1">
      <c r="B5885" s="166"/>
      <c r="C5885" s="165"/>
      <c r="D5885" s="12" t="str">
        <f>IF(C5885="","",VLOOKUP(C5885,'3.工程情報'!$C$6:$D$501,2,FALSE))</f>
        <v/>
      </c>
      <c r="E5885" s="165"/>
      <c r="F5885" s="170"/>
      <c r="G5885" s="189" t="str">
        <f t="shared" si="91"/>
        <v/>
      </c>
      <c r="H5885" s="19"/>
      <c r="I5885" s="19"/>
      <c r="J5885" s="176" t="str">
        <f>IF(AND(C5885&lt;&gt;"",COUNTIF('3.工程情報'!$C$6:$C$501,C5885)=0),"工程記号が3.工程情報に存在しません。","")</f>
        <v/>
      </c>
    </row>
    <row r="5886" spans="2:10" ht="18" customHeight="1">
      <c r="B5886" s="166"/>
      <c r="C5886" s="165"/>
      <c r="D5886" s="12" t="str">
        <f>IF(C5886="","",VLOOKUP(C5886,'3.工程情報'!$C$6:$D$501,2,FALSE))</f>
        <v/>
      </c>
      <c r="E5886" s="165"/>
      <c r="F5886" s="170"/>
      <c r="G5886" s="189" t="str">
        <f t="shared" si="91"/>
        <v/>
      </c>
      <c r="H5886" s="19"/>
      <c r="I5886" s="19"/>
      <c r="J5886" s="176" t="str">
        <f>IF(AND(C5886&lt;&gt;"",COUNTIF('3.工程情報'!$C$6:$C$501,C5886)=0),"工程記号が3.工程情報に存在しません。","")</f>
        <v/>
      </c>
    </row>
    <row r="5887" spans="2:10" ht="18" customHeight="1">
      <c r="B5887" s="166"/>
      <c r="C5887" s="165"/>
      <c r="D5887" s="12" t="str">
        <f>IF(C5887="","",VLOOKUP(C5887,'3.工程情報'!$C$6:$D$501,2,FALSE))</f>
        <v/>
      </c>
      <c r="E5887" s="165"/>
      <c r="F5887" s="170"/>
      <c r="G5887" s="189" t="str">
        <f t="shared" si="91"/>
        <v/>
      </c>
      <c r="H5887" s="19"/>
      <c r="I5887" s="19"/>
      <c r="J5887" s="176" t="str">
        <f>IF(AND(C5887&lt;&gt;"",COUNTIF('3.工程情報'!$C$6:$C$501,C5887)=0),"工程記号が3.工程情報に存在しません。","")</f>
        <v/>
      </c>
    </row>
    <row r="5888" spans="2:10" ht="18" customHeight="1">
      <c r="B5888" s="166"/>
      <c r="C5888" s="165"/>
      <c r="D5888" s="12" t="str">
        <f>IF(C5888="","",VLOOKUP(C5888,'3.工程情報'!$C$6:$D$501,2,FALSE))</f>
        <v/>
      </c>
      <c r="E5888" s="165"/>
      <c r="F5888" s="170"/>
      <c r="G5888" s="189" t="str">
        <f t="shared" si="91"/>
        <v/>
      </c>
      <c r="H5888" s="19"/>
      <c r="I5888" s="19"/>
      <c r="J5888" s="176" t="str">
        <f>IF(AND(C5888&lt;&gt;"",COUNTIF('3.工程情報'!$C$6:$C$501,C5888)=0),"工程記号が3.工程情報に存在しません。","")</f>
        <v/>
      </c>
    </row>
    <row r="5889" spans="2:10" ht="18" customHeight="1">
      <c r="B5889" s="166"/>
      <c r="C5889" s="165"/>
      <c r="D5889" s="12" t="str">
        <f>IF(C5889="","",VLOOKUP(C5889,'3.工程情報'!$C$6:$D$501,2,FALSE))</f>
        <v/>
      </c>
      <c r="E5889" s="165"/>
      <c r="F5889" s="170"/>
      <c r="G5889" s="189" t="str">
        <f t="shared" si="91"/>
        <v/>
      </c>
      <c r="H5889" s="19"/>
      <c r="I5889" s="19"/>
      <c r="J5889" s="176" t="str">
        <f>IF(AND(C5889&lt;&gt;"",COUNTIF('3.工程情報'!$C$6:$C$501,C5889)=0),"工程記号が3.工程情報に存在しません。","")</f>
        <v/>
      </c>
    </row>
    <row r="5890" spans="2:10" ht="18" customHeight="1">
      <c r="B5890" s="166"/>
      <c r="C5890" s="165"/>
      <c r="D5890" s="12" t="str">
        <f>IF(C5890="","",VLOOKUP(C5890,'3.工程情報'!$C$6:$D$501,2,FALSE))</f>
        <v/>
      </c>
      <c r="E5890" s="165"/>
      <c r="F5890" s="170"/>
      <c r="G5890" s="189" t="str">
        <f t="shared" si="91"/>
        <v/>
      </c>
      <c r="H5890" s="19"/>
      <c r="I5890" s="19"/>
      <c r="J5890" s="176" t="str">
        <f>IF(AND(C5890&lt;&gt;"",COUNTIF('3.工程情報'!$C$6:$C$501,C5890)=0),"工程記号が3.工程情報に存在しません。","")</f>
        <v/>
      </c>
    </row>
    <row r="5891" spans="2:10" ht="18" customHeight="1">
      <c r="B5891" s="166"/>
      <c r="C5891" s="165"/>
      <c r="D5891" s="12" t="str">
        <f>IF(C5891="","",VLOOKUP(C5891,'3.工程情報'!$C$6:$D$501,2,FALSE))</f>
        <v/>
      </c>
      <c r="E5891" s="165"/>
      <c r="F5891" s="170"/>
      <c r="G5891" s="189" t="str">
        <f t="shared" si="91"/>
        <v/>
      </c>
      <c r="H5891" s="19"/>
      <c r="I5891" s="19"/>
      <c r="J5891" s="176" t="str">
        <f>IF(AND(C5891&lt;&gt;"",COUNTIF('3.工程情報'!$C$6:$C$501,C5891)=0),"工程記号が3.工程情報に存在しません。","")</f>
        <v/>
      </c>
    </row>
    <row r="5892" spans="2:10" ht="18" customHeight="1">
      <c r="B5892" s="166"/>
      <c r="C5892" s="165"/>
      <c r="D5892" s="12" t="str">
        <f>IF(C5892="","",VLOOKUP(C5892,'3.工程情報'!$C$6:$D$501,2,FALSE))</f>
        <v/>
      </c>
      <c r="E5892" s="165"/>
      <c r="F5892" s="170"/>
      <c r="G5892" s="189" t="str">
        <f t="shared" si="91"/>
        <v/>
      </c>
      <c r="H5892" s="19"/>
      <c r="I5892" s="19"/>
      <c r="J5892" s="176" t="str">
        <f>IF(AND(C5892&lt;&gt;"",COUNTIF('3.工程情報'!$C$6:$C$501,C5892)=0),"工程記号が3.工程情報に存在しません。","")</f>
        <v/>
      </c>
    </row>
    <row r="5893" spans="2:10" ht="18" customHeight="1">
      <c r="B5893" s="166"/>
      <c r="C5893" s="165"/>
      <c r="D5893" s="12" t="str">
        <f>IF(C5893="","",VLOOKUP(C5893,'3.工程情報'!$C$6:$D$501,2,FALSE))</f>
        <v/>
      </c>
      <c r="E5893" s="165"/>
      <c r="F5893" s="170"/>
      <c r="G5893" s="189" t="str">
        <f t="shared" si="91"/>
        <v/>
      </c>
      <c r="H5893" s="19"/>
      <c r="I5893" s="19"/>
      <c r="J5893" s="176" t="str">
        <f>IF(AND(C5893&lt;&gt;"",COUNTIF('3.工程情報'!$C$6:$C$501,C5893)=0),"工程記号が3.工程情報に存在しません。","")</f>
        <v/>
      </c>
    </row>
    <row r="5894" spans="2:10" ht="18" customHeight="1">
      <c r="B5894" s="166"/>
      <c r="C5894" s="165"/>
      <c r="D5894" s="12" t="str">
        <f>IF(C5894="","",VLOOKUP(C5894,'3.工程情報'!$C$6:$D$501,2,FALSE))</f>
        <v/>
      </c>
      <c r="E5894" s="165"/>
      <c r="F5894" s="170"/>
      <c r="G5894" s="189" t="str">
        <f t="shared" ref="G5894:G5957" si="92">C5894&amp;E5894</f>
        <v/>
      </c>
      <c r="H5894" s="19"/>
      <c r="I5894" s="19"/>
      <c r="J5894" s="176" t="str">
        <f>IF(AND(C5894&lt;&gt;"",COUNTIF('3.工程情報'!$C$6:$C$501,C5894)=0),"工程記号が3.工程情報に存在しません。","")</f>
        <v/>
      </c>
    </row>
    <row r="5895" spans="2:10" ht="18" customHeight="1">
      <c r="B5895" s="166"/>
      <c r="C5895" s="165"/>
      <c r="D5895" s="12" t="str">
        <f>IF(C5895="","",VLOOKUP(C5895,'3.工程情報'!$C$6:$D$501,2,FALSE))</f>
        <v/>
      </c>
      <c r="E5895" s="165"/>
      <c r="F5895" s="170"/>
      <c r="G5895" s="189" t="str">
        <f t="shared" si="92"/>
        <v/>
      </c>
      <c r="H5895" s="19"/>
      <c r="I5895" s="19"/>
      <c r="J5895" s="176" t="str">
        <f>IF(AND(C5895&lt;&gt;"",COUNTIF('3.工程情報'!$C$6:$C$501,C5895)=0),"工程記号が3.工程情報に存在しません。","")</f>
        <v/>
      </c>
    </row>
    <row r="5896" spans="2:10" ht="18" customHeight="1">
      <c r="B5896" s="166"/>
      <c r="C5896" s="165"/>
      <c r="D5896" s="12" t="str">
        <f>IF(C5896="","",VLOOKUP(C5896,'3.工程情報'!$C$6:$D$501,2,FALSE))</f>
        <v/>
      </c>
      <c r="E5896" s="165"/>
      <c r="F5896" s="170"/>
      <c r="G5896" s="189" t="str">
        <f t="shared" si="92"/>
        <v/>
      </c>
      <c r="H5896" s="19"/>
      <c r="I5896" s="19"/>
      <c r="J5896" s="176" t="str">
        <f>IF(AND(C5896&lt;&gt;"",COUNTIF('3.工程情報'!$C$6:$C$501,C5896)=0),"工程記号が3.工程情報に存在しません。","")</f>
        <v/>
      </c>
    </row>
    <row r="5897" spans="2:10" ht="18" customHeight="1">
      <c r="B5897" s="166"/>
      <c r="C5897" s="165"/>
      <c r="D5897" s="12" t="str">
        <f>IF(C5897="","",VLOOKUP(C5897,'3.工程情報'!$C$6:$D$501,2,FALSE))</f>
        <v/>
      </c>
      <c r="E5897" s="165"/>
      <c r="F5897" s="170"/>
      <c r="G5897" s="189" t="str">
        <f t="shared" si="92"/>
        <v/>
      </c>
      <c r="H5897" s="19"/>
      <c r="I5897" s="19"/>
      <c r="J5897" s="176" t="str">
        <f>IF(AND(C5897&lt;&gt;"",COUNTIF('3.工程情報'!$C$6:$C$501,C5897)=0),"工程記号が3.工程情報に存在しません。","")</f>
        <v/>
      </c>
    </row>
    <row r="5898" spans="2:10" ht="18" customHeight="1">
      <c r="B5898" s="166"/>
      <c r="C5898" s="165"/>
      <c r="D5898" s="12" t="str">
        <f>IF(C5898="","",VLOOKUP(C5898,'3.工程情報'!$C$6:$D$501,2,FALSE))</f>
        <v/>
      </c>
      <c r="E5898" s="165"/>
      <c r="F5898" s="170"/>
      <c r="G5898" s="189" t="str">
        <f t="shared" si="92"/>
        <v/>
      </c>
      <c r="H5898" s="19"/>
      <c r="I5898" s="19"/>
      <c r="J5898" s="176" t="str">
        <f>IF(AND(C5898&lt;&gt;"",COUNTIF('3.工程情報'!$C$6:$C$501,C5898)=0),"工程記号が3.工程情報に存在しません。","")</f>
        <v/>
      </c>
    </row>
    <row r="5899" spans="2:10" ht="18" customHeight="1">
      <c r="B5899" s="166"/>
      <c r="C5899" s="165"/>
      <c r="D5899" s="12" t="str">
        <f>IF(C5899="","",VLOOKUP(C5899,'3.工程情報'!$C$6:$D$501,2,FALSE))</f>
        <v/>
      </c>
      <c r="E5899" s="165"/>
      <c r="F5899" s="170"/>
      <c r="G5899" s="189" t="str">
        <f t="shared" si="92"/>
        <v/>
      </c>
      <c r="H5899" s="19"/>
      <c r="I5899" s="19"/>
      <c r="J5899" s="176" t="str">
        <f>IF(AND(C5899&lt;&gt;"",COUNTIF('3.工程情報'!$C$6:$C$501,C5899)=0),"工程記号が3.工程情報に存在しません。","")</f>
        <v/>
      </c>
    </row>
    <row r="5900" spans="2:10" ht="18" customHeight="1">
      <c r="B5900" s="166"/>
      <c r="C5900" s="165"/>
      <c r="D5900" s="12" t="str">
        <f>IF(C5900="","",VLOOKUP(C5900,'3.工程情報'!$C$6:$D$501,2,FALSE))</f>
        <v/>
      </c>
      <c r="E5900" s="165"/>
      <c r="F5900" s="170"/>
      <c r="G5900" s="189" t="str">
        <f t="shared" si="92"/>
        <v/>
      </c>
      <c r="H5900" s="19"/>
      <c r="I5900" s="19"/>
      <c r="J5900" s="176" t="str">
        <f>IF(AND(C5900&lt;&gt;"",COUNTIF('3.工程情報'!$C$6:$C$501,C5900)=0),"工程記号が3.工程情報に存在しません。","")</f>
        <v/>
      </c>
    </row>
    <row r="5901" spans="2:10" ht="18" customHeight="1">
      <c r="B5901" s="166"/>
      <c r="C5901" s="165"/>
      <c r="D5901" s="12" t="str">
        <f>IF(C5901="","",VLOOKUP(C5901,'3.工程情報'!$C$6:$D$501,2,FALSE))</f>
        <v/>
      </c>
      <c r="E5901" s="165"/>
      <c r="F5901" s="170"/>
      <c r="G5901" s="189" t="str">
        <f t="shared" si="92"/>
        <v/>
      </c>
      <c r="H5901" s="19"/>
      <c r="I5901" s="19"/>
      <c r="J5901" s="176" t="str">
        <f>IF(AND(C5901&lt;&gt;"",COUNTIF('3.工程情報'!$C$6:$C$501,C5901)=0),"工程記号が3.工程情報に存在しません。","")</f>
        <v/>
      </c>
    </row>
    <row r="5902" spans="2:10" ht="18" customHeight="1">
      <c r="B5902" s="166"/>
      <c r="C5902" s="165"/>
      <c r="D5902" s="12" t="str">
        <f>IF(C5902="","",VLOOKUP(C5902,'3.工程情報'!$C$6:$D$501,2,FALSE))</f>
        <v/>
      </c>
      <c r="E5902" s="165"/>
      <c r="F5902" s="170"/>
      <c r="G5902" s="189" t="str">
        <f t="shared" si="92"/>
        <v/>
      </c>
      <c r="H5902" s="19"/>
      <c r="I5902" s="19"/>
      <c r="J5902" s="176" t="str">
        <f>IF(AND(C5902&lt;&gt;"",COUNTIF('3.工程情報'!$C$6:$C$501,C5902)=0),"工程記号が3.工程情報に存在しません。","")</f>
        <v/>
      </c>
    </row>
    <row r="5903" spans="2:10" ht="18" customHeight="1">
      <c r="B5903" s="166"/>
      <c r="C5903" s="165"/>
      <c r="D5903" s="12" t="str">
        <f>IF(C5903="","",VLOOKUP(C5903,'3.工程情報'!$C$6:$D$501,2,FALSE))</f>
        <v/>
      </c>
      <c r="E5903" s="165"/>
      <c r="F5903" s="170"/>
      <c r="G5903" s="189" t="str">
        <f t="shared" si="92"/>
        <v/>
      </c>
      <c r="H5903" s="19"/>
      <c r="I5903" s="19"/>
      <c r="J5903" s="176" t="str">
        <f>IF(AND(C5903&lt;&gt;"",COUNTIF('3.工程情報'!$C$6:$C$501,C5903)=0),"工程記号が3.工程情報に存在しません。","")</f>
        <v/>
      </c>
    </row>
    <row r="5904" spans="2:10" ht="18" customHeight="1">
      <c r="B5904" s="166"/>
      <c r="C5904" s="165"/>
      <c r="D5904" s="12" t="str">
        <f>IF(C5904="","",VLOOKUP(C5904,'3.工程情報'!$C$6:$D$501,2,FALSE))</f>
        <v/>
      </c>
      <c r="E5904" s="165"/>
      <c r="F5904" s="170"/>
      <c r="G5904" s="189" t="str">
        <f t="shared" si="92"/>
        <v/>
      </c>
      <c r="H5904" s="19"/>
      <c r="I5904" s="19"/>
      <c r="J5904" s="176" t="str">
        <f>IF(AND(C5904&lt;&gt;"",COUNTIF('3.工程情報'!$C$6:$C$501,C5904)=0),"工程記号が3.工程情報に存在しません。","")</f>
        <v/>
      </c>
    </row>
    <row r="5905" spans="2:10" ht="18" customHeight="1">
      <c r="B5905" s="166"/>
      <c r="C5905" s="165"/>
      <c r="D5905" s="12" t="str">
        <f>IF(C5905="","",VLOOKUP(C5905,'3.工程情報'!$C$6:$D$501,2,FALSE))</f>
        <v/>
      </c>
      <c r="E5905" s="165"/>
      <c r="F5905" s="170"/>
      <c r="G5905" s="189" t="str">
        <f t="shared" si="92"/>
        <v/>
      </c>
      <c r="H5905" s="19"/>
      <c r="I5905" s="19"/>
      <c r="J5905" s="176" t="str">
        <f>IF(AND(C5905&lt;&gt;"",COUNTIF('3.工程情報'!$C$6:$C$501,C5905)=0),"工程記号が3.工程情報に存在しません。","")</f>
        <v/>
      </c>
    </row>
    <row r="5906" spans="2:10" ht="18" customHeight="1">
      <c r="B5906" s="166"/>
      <c r="C5906" s="165"/>
      <c r="D5906" s="12" t="str">
        <f>IF(C5906="","",VLOOKUP(C5906,'3.工程情報'!$C$6:$D$501,2,FALSE))</f>
        <v/>
      </c>
      <c r="E5906" s="165"/>
      <c r="F5906" s="170"/>
      <c r="G5906" s="189" t="str">
        <f t="shared" si="92"/>
        <v/>
      </c>
      <c r="H5906" s="19"/>
      <c r="I5906" s="19"/>
      <c r="J5906" s="176" t="str">
        <f>IF(AND(C5906&lt;&gt;"",COUNTIF('3.工程情報'!$C$6:$C$501,C5906)=0),"工程記号が3.工程情報に存在しません。","")</f>
        <v/>
      </c>
    </row>
    <row r="5907" spans="2:10" ht="18" customHeight="1">
      <c r="B5907" s="166"/>
      <c r="C5907" s="165"/>
      <c r="D5907" s="12" t="str">
        <f>IF(C5907="","",VLOOKUP(C5907,'3.工程情報'!$C$6:$D$501,2,FALSE))</f>
        <v/>
      </c>
      <c r="E5907" s="165"/>
      <c r="F5907" s="170"/>
      <c r="G5907" s="189" t="str">
        <f t="shared" si="92"/>
        <v/>
      </c>
      <c r="H5907" s="19"/>
      <c r="I5907" s="19"/>
      <c r="J5907" s="176" t="str">
        <f>IF(AND(C5907&lt;&gt;"",COUNTIF('3.工程情報'!$C$6:$C$501,C5907)=0),"工程記号が3.工程情報に存在しません。","")</f>
        <v/>
      </c>
    </row>
    <row r="5908" spans="2:10" ht="18" customHeight="1">
      <c r="B5908" s="166"/>
      <c r="C5908" s="165"/>
      <c r="D5908" s="12" t="str">
        <f>IF(C5908="","",VLOOKUP(C5908,'3.工程情報'!$C$6:$D$501,2,FALSE))</f>
        <v/>
      </c>
      <c r="E5908" s="165"/>
      <c r="F5908" s="170"/>
      <c r="G5908" s="189" t="str">
        <f t="shared" si="92"/>
        <v/>
      </c>
      <c r="H5908" s="19"/>
      <c r="I5908" s="19"/>
      <c r="J5908" s="176" t="str">
        <f>IF(AND(C5908&lt;&gt;"",COUNTIF('3.工程情報'!$C$6:$C$501,C5908)=0),"工程記号が3.工程情報に存在しません。","")</f>
        <v/>
      </c>
    </row>
    <row r="5909" spans="2:10" ht="18" customHeight="1">
      <c r="B5909" s="166"/>
      <c r="C5909" s="165"/>
      <c r="D5909" s="12" t="str">
        <f>IF(C5909="","",VLOOKUP(C5909,'3.工程情報'!$C$6:$D$501,2,FALSE))</f>
        <v/>
      </c>
      <c r="E5909" s="165"/>
      <c r="F5909" s="170"/>
      <c r="G5909" s="189" t="str">
        <f t="shared" si="92"/>
        <v/>
      </c>
      <c r="H5909" s="19"/>
      <c r="I5909" s="19"/>
      <c r="J5909" s="176" t="str">
        <f>IF(AND(C5909&lt;&gt;"",COUNTIF('3.工程情報'!$C$6:$C$501,C5909)=0),"工程記号が3.工程情報に存在しません。","")</f>
        <v/>
      </c>
    </row>
    <row r="5910" spans="2:10" ht="18" customHeight="1">
      <c r="B5910" s="166"/>
      <c r="C5910" s="165"/>
      <c r="D5910" s="12" t="str">
        <f>IF(C5910="","",VLOOKUP(C5910,'3.工程情報'!$C$6:$D$501,2,FALSE))</f>
        <v/>
      </c>
      <c r="E5910" s="165"/>
      <c r="F5910" s="170"/>
      <c r="G5910" s="189" t="str">
        <f t="shared" si="92"/>
        <v/>
      </c>
      <c r="H5910" s="19"/>
      <c r="I5910" s="19"/>
      <c r="J5910" s="176" t="str">
        <f>IF(AND(C5910&lt;&gt;"",COUNTIF('3.工程情報'!$C$6:$C$501,C5910)=0),"工程記号が3.工程情報に存在しません。","")</f>
        <v/>
      </c>
    </row>
    <row r="5911" spans="2:10" ht="18" customHeight="1">
      <c r="B5911" s="166"/>
      <c r="C5911" s="165"/>
      <c r="D5911" s="12" t="str">
        <f>IF(C5911="","",VLOOKUP(C5911,'3.工程情報'!$C$6:$D$501,2,FALSE))</f>
        <v/>
      </c>
      <c r="E5911" s="165"/>
      <c r="F5911" s="170"/>
      <c r="G5911" s="189" t="str">
        <f t="shared" si="92"/>
        <v/>
      </c>
      <c r="H5911" s="19"/>
      <c r="I5911" s="19"/>
      <c r="J5911" s="176" t="str">
        <f>IF(AND(C5911&lt;&gt;"",COUNTIF('3.工程情報'!$C$6:$C$501,C5911)=0),"工程記号が3.工程情報に存在しません。","")</f>
        <v/>
      </c>
    </row>
    <row r="5912" spans="2:10" ht="18" customHeight="1">
      <c r="B5912" s="166"/>
      <c r="C5912" s="165"/>
      <c r="D5912" s="12" t="str">
        <f>IF(C5912="","",VLOOKUP(C5912,'3.工程情報'!$C$6:$D$501,2,FALSE))</f>
        <v/>
      </c>
      <c r="E5912" s="165"/>
      <c r="F5912" s="170"/>
      <c r="G5912" s="189" t="str">
        <f t="shared" si="92"/>
        <v/>
      </c>
      <c r="H5912" s="19"/>
      <c r="I5912" s="19"/>
      <c r="J5912" s="176" t="str">
        <f>IF(AND(C5912&lt;&gt;"",COUNTIF('3.工程情報'!$C$6:$C$501,C5912)=0),"工程記号が3.工程情報に存在しません。","")</f>
        <v/>
      </c>
    </row>
    <row r="5913" spans="2:10" ht="18" customHeight="1">
      <c r="B5913" s="166"/>
      <c r="C5913" s="165"/>
      <c r="D5913" s="12" t="str">
        <f>IF(C5913="","",VLOOKUP(C5913,'3.工程情報'!$C$6:$D$501,2,FALSE))</f>
        <v/>
      </c>
      <c r="E5913" s="165"/>
      <c r="F5913" s="170"/>
      <c r="G5913" s="189" t="str">
        <f t="shared" si="92"/>
        <v/>
      </c>
      <c r="H5913" s="19"/>
      <c r="I5913" s="19"/>
      <c r="J5913" s="176" t="str">
        <f>IF(AND(C5913&lt;&gt;"",COUNTIF('3.工程情報'!$C$6:$C$501,C5913)=0),"工程記号が3.工程情報に存在しません。","")</f>
        <v/>
      </c>
    </row>
    <row r="5914" spans="2:10" ht="18" customHeight="1">
      <c r="B5914" s="166"/>
      <c r="C5914" s="165"/>
      <c r="D5914" s="12" t="str">
        <f>IF(C5914="","",VLOOKUP(C5914,'3.工程情報'!$C$6:$D$501,2,FALSE))</f>
        <v/>
      </c>
      <c r="E5914" s="165"/>
      <c r="F5914" s="170"/>
      <c r="G5914" s="189" t="str">
        <f t="shared" si="92"/>
        <v/>
      </c>
      <c r="H5914" s="19"/>
      <c r="I5914" s="19"/>
      <c r="J5914" s="176" t="str">
        <f>IF(AND(C5914&lt;&gt;"",COUNTIF('3.工程情報'!$C$6:$C$501,C5914)=0),"工程記号が3.工程情報に存在しません。","")</f>
        <v/>
      </c>
    </row>
    <row r="5915" spans="2:10" ht="18" customHeight="1">
      <c r="B5915" s="166"/>
      <c r="C5915" s="165"/>
      <c r="D5915" s="12" t="str">
        <f>IF(C5915="","",VLOOKUP(C5915,'3.工程情報'!$C$6:$D$501,2,FALSE))</f>
        <v/>
      </c>
      <c r="E5915" s="165"/>
      <c r="F5915" s="170"/>
      <c r="G5915" s="189" t="str">
        <f t="shared" si="92"/>
        <v/>
      </c>
      <c r="H5915" s="19"/>
      <c r="I5915" s="19"/>
      <c r="J5915" s="176" t="str">
        <f>IF(AND(C5915&lt;&gt;"",COUNTIF('3.工程情報'!$C$6:$C$501,C5915)=0),"工程記号が3.工程情報に存在しません。","")</f>
        <v/>
      </c>
    </row>
    <row r="5916" spans="2:10" ht="18" customHeight="1">
      <c r="B5916" s="166"/>
      <c r="C5916" s="165"/>
      <c r="D5916" s="12" t="str">
        <f>IF(C5916="","",VLOOKUP(C5916,'3.工程情報'!$C$6:$D$501,2,FALSE))</f>
        <v/>
      </c>
      <c r="E5916" s="165"/>
      <c r="F5916" s="170"/>
      <c r="G5916" s="189" t="str">
        <f t="shared" si="92"/>
        <v/>
      </c>
      <c r="H5916" s="19"/>
      <c r="I5916" s="19"/>
      <c r="J5916" s="176" t="str">
        <f>IF(AND(C5916&lt;&gt;"",COUNTIF('3.工程情報'!$C$6:$C$501,C5916)=0),"工程記号が3.工程情報に存在しません。","")</f>
        <v/>
      </c>
    </row>
    <row r="5917" spans="2:10" ht="18" customHeight="1">
      <c r="B5917" s="166"/>
      <c r="C5917" s="165"/>
      <c r="D5917" s="12" t="str">
        <f>IF(C5917="","",VLOOKUP(C5917,'3.工程情報'!$C$6:$D$501,2,FALSE))</f>
        <v/>
      </c>
      <c r="E5917" s="165"/>
      <c r="F5917" s="170"/>
      <c r="G5917" s="189" t="str">
        <f t="shared" si="92"/>
        <v/>
      </c>
      <c r="H5917" s="19"/>
      <c r="I5917" s="19"/>
      <c r="J5917" s="176" t="str">
        <f>IF(AND(C5917&lt;&gt;"",COUNTIF('3.工程情報'!$C$6:$C$501,C5917)=0),"工程記号が3.工程情報に存在しません。","")</f>
        <v/>
      </c>
    </row>
    <row r="5918" spans="2:10" ht="18" customHeight="1">
      <c r="B5918" s="166"/>
      <c r="C5918" s="165"/>
      <c r="D5918" s="12" t="str">
        <f>IF(C5918="","",VLOOKUP(C5918,'3.工程情報'!$C$6:$D$501,2,FALSE))</f>
        <v/>
      </c>
      <c r="E5918" s="165"/>
      <c r="F5918" s="170"/>
      <c r="G5918" s="189" t="str">
        <f t="shared" si="92"/>
        <v/>
      </c>
      <c r="H5918" s="19"/>
      <c r="I5918" s="19"/>
      <c r="J5918" s="176" t="str">
        <f>IF(AND(C5918&lt;&gt;"",COUNTIF('3.工程情報'!$C$6:$C$501,C5918)=0),"工程記号が3.工程情報に存在しません。","")</f>
        <v/>
      </c>
    </row>
    <row r="5919" spans="2:10" ht="18" customHeight="1">
      <c r="B5919" s="166"/>
      <c r="C5919" s="165"/>
      <c r="D5919" s="12" t="str">
        <f>IF(C5919="","",VLOOKUP(C5919,'3.工程情報'!$C$6:$D$501,2,FALSE))</f>
        <v/>
      </c>
      <c r="E5919" s="165"/>
      <c r="F5919" s="170"/>
      <c r="G5919" s="189" t="str">
        <f t="shared" si="92"/>
        <v/>
      </c>
      <c r="H5919" s="19"/>
      <c r="I5919" s="19"/>
      <c r="J5919" s="176" t="str">
        <f>IF(AND(C5919&lt;&gt;"",COUNTIF('3.工程情報'!$C$6:$C$501,C5919)=0),"工程記号が3.工程情報に存在しません。","")</f>
        <v/>
      </c>
    </row>
    <row r="5920" spans="2:10" ht="18" customHeight="1">
      <c r="B5920" s="166"/>
      <c r="C5920" s="165"/>
      <c r="D5920" s="12" t="str">
        <f>IF(C5920="","",VLOOKUP(C5920,'3.工程情報'!$C$6:$D$501,2,FALSE))</f>
        <v/>
      </c>
      <c r="E5920" s="165"/>
      <c r="F5920" s="170"/>
      <c r="G5920" s="189" t="str">
        <f t="shared" si="92"/>
        <v/>
      </c>
      <c r="H5920" s="19"/>
      <c r="I5920" s="19"/>
      <c r="J5920" s="176" t="str">
        <f>IF(AND(C5920&lt;&gt;"",COUNTIF('3.工程情報'!$C$6:$C$501,C5920)=0),"工程記号が3.工程情報に存在しません。","")</f>
        <v/>
      </c>
    </row>
    <row r="5921" spans="2:10" ht="18" customHeight="1">
      <c r="B5921" s="166"/>
      <c r="C5921" s="165"/>
      <c r="D5921" s="12" t="str">
        <f>IF(C5921="","",VLOOKUP(C5921,'3.工程情報'!$C$6:$D$501,2,FALSE))</f>
        <v/>
      </c>
      <c r="E5921" s="165"/>
      <c r="F5921" s="170"/>
      <c r="G5921" s="189" t="str">
        <f t="shared" si="92"/>
        <v/>
      </c>
      <c r="H5921" s="19"/>
      <c r="I5921" s="19"/>
      <c r="J5921" s="176" t="str">
        <f>IF(AND(C5921&lt;&gt;"",COUNTIF('3.工程情報'!$C$6:$C$501,C5921)=0),"工程記号が3.工程情報に存在しません。","")</f>
        <v/>
      </c>
    </row>
    <row r="5922" spans="2:10" ht="18" customHeight="1">
      <c r="B5922" s="166"/>
      <c r="C5922" s="165"/>
      <c r="D5922" s="12" t="str">
        <f>IF(C5922="","",VLOOKUP(C5922,'3.工程情報'!$C$6:$D$501,2,FALSE))</f>
        <v/>
      </c>
      <c r="E5922" s="165"/>
      <c r="F5922" s="170"/>
      <c r="G5922" s="189" t="str">
        <f t="shared" si="92"/>
        <v/>
      </c>
      <c r="H5922" s="19"/>
      <c r="I5922" s="19"/>
      <c r="J5922" s="176" t="str">
        <f>IF(AND(C5922&lt;&gt;"",COUNTIF('3.工程情報'!$C$6:$C$501,C5922)=0),"工程記号が3.工程情報に存在しません。","")</f>
        <v/>
      </c>
    </row>
    <row r="5923" spans="2:10" ht="18" customHeight="1">
      <c r="B5923" s="166"/>
      <c r="C5923" s="165"/>
      <c r="D5923" s="12" t="str">
        <f>IF(C5923="","",VLOOKUP(C5923,'3.工程情報'!$C$6:$D$501,2,FALSE))</f>
        <v/>
      </c>
      <c r="E5923" s="165"/>
      <c r="F5923" s="170"/>
      <c r="G5923" s="189" t="str">
        <f t="shared" si="92"/>
        <v/>
      </c>
      <c r="H5923" s="19"/>
      <c r="I5923" s="19"/>
      <c r="J5923" s="176" t="str">
        <f>IF(AND(C5923&lt;&gt;"",COUNTIF('3.工程情報'!$C$6:$C$501,C5923)=0),"工程記号が3.工程情報に存在しません。","")</f>
        <v/>
      </c>
    </row>
    <row r="5924" spans="2:10" ht="18" customHeight="1">
      <c r="B5924" s="166"/>
      <c r="C5924" s="165"/>
      <c r="D5924" s="12" t="str">
        <f>IF(C5924="","",VLOOKUP(C5924,'3.工程情報'!$C$6:$D$501,2,FALSE))</f>
        <v/>
      </c>
      <c r="E5924" s="165"/>
      <c r="F5924" s="170"/>
      <c r="G5924" s="189" t="str">
        <f t="shared" si="92"/>
        <v/>
      </c>
      <c r="H5924" s="19"/>
      <c r="I5924" s="19"/>
      <c r="J5924" s="176" t="str">
        <f>IF(AND(C5924&lt;&gt;"",COUNTIF('3.工程情報'!$C$6:$C$501,C5924)=0),"工程記号が3.工程情報に存在しません。","")</f>
        <v/>
      </c>
    </row>
    <row r="5925" spans="2:10" ht="18" customHeight="1">
      <c r="B5925" s="166"/>
      <c r="C5925" s="165"/>
      <c r="D5925" s="12" t="str">
        <f>IF(C5925="","",VLOOKUP(C5925,'3.工程情報'!$C$6:$D$501,2,FALSE))</f>
        <v/>
      </c>
      <c r="E5925" s="165"/>
      <c r="F5925" s="170"/>
      <c r="G5925" s="189" t="str">
        <f t="shared" si="92"/>
        <v/>
      </c>
      <c r="H5925" s="19"/>
      <c r="I5925" s="19"/>
      <c r="J5925" s="176" t="str">
        <f>IF(AND(C5925&lt;&gt;"",COUNTIF('3.工程情報'!$C$6:$C$501,C5925)=0),"工程記号が3.工程情報に存在しません。","")</f>
        <v/>
      </c>
    </row>
    <row r="5926" spans="2:10" ht="18" customHeight="1">
      <c r="B5926" s="166"/>
      <c r="C5926" s="165"/>
      <c r="D5926" s="12" t="str">
        <f>IF(C5926="","",VLOOKUP(C5926,'3.工程情報'!$C$6:$D$501,2,FALSE))</f>
        <v/>
      </c>
      <c r="E5926" s="165"/>
      <c r="F5926" s="170"/>
      <c r="G5926" s="189" t="str">
        <f t="shared" si="92"/>
        <v/>
      </c>
      <c r="H5926" s="19"/>
      <c r="I5926" s="19"/>
      <c r="J5926" s="176" t="str">
        <f>IF(AND(C5926&lt;&gt;"",COUNTIF('3.工程情報'!$C$6:$C$501,C5926)=0),"工程記号が3.工程情報に存在しません。","")</f>
        <v/>
      </c>
    </row>
    <row r="5927" spans="2:10" ht="18" customHeight="1">
      <c r="B5927" s="166"/>
      <c r="C5927" s="165"/>
      <c r="D5927" s="12" t="str">
        <f>IF(C5927="","",VLOOKUP(C5927,'3.工程情報'!$C$6:$D$501,2,FALSE))</f>
        <v/>
      </c>
      <c r="E5927" s="165"/>
      <c r="F5927" s="170"/>
      <c r="G5927" s="189" t="str">
        <f t="shared" si="92"/>
        <v/>
      </c>
      <c r="H5927" s="19"/>
      <c r="I5927" s="19"/>
      <c r="J5927" s="176" t="str">
        <f>IF(AND(C5927&lt;&gt;"",COUNTIF('3.工程情報'!$C$6:$C$501,C5927)=0),"工程記号が3.工程情報に存在しません。","")</f>
        <v/>
      </c>
    </row>
    <row r="5928" spans="2:10" ht="18" customHeight="1">
      <c r="B5928" s="166"/>
      <c r="C5928" s="165"/>
      <c r="D5928" s="12" t="str">
        <f>IF(C5928="","",VLOOKUP(C5928,'3.工程情報'!$C$6:$D$501,2,FALSE))</f>
        <v/>
      </c>
      <c r="E5928" s="165"/>
      <c r="F5928" s="170"/>
      <c r="G5928" s="189" t="str">
        <f t="shared" si="92"/>
        <v/>
      </c>
      <c r="H5928" s="19"/>
      <c r="I5928" s="19"/>
      <c r="J5928" s="176" t="str">
        <f>IF(AND(C5928&lt;&gt;"",COUNTIF('3.工程情報'!$C$6:$C$501,C5928)=0),"工程記号が3.工程情報に存在しません。","")</f>
        <v/>
      </c>
    </row>
    <row r="5929" spans="2:10" ht="18" customHeight="1">
      <c r="B5929" s="166"/>
      <c r="C5929" s="165"/>
      <c r="D5929" s="12" t="str">
        <f>IF(C5929="","",VLOOKUP(C5929,'3.工程情報'!$C$6:$D$501,2,FALSE))</f>
        <v/>
      </c>
      <c r="E5929" s="165"/>
      <c r="F5929" s="170"/>
      <c r="G5929" s="189" t="str">
        <f t="shared" si="92"/>
        <v/>
      </c>
      <c r="H5929" s="19"/>
      <c r="I5929" s="19"/>
      <c r="J5929" s="176" t="str">
        <f>IF(AND(C5929&lt;&gt;"",COUNTIF('3.工程情報'!$C$6:$C$501,C5929)=0),"工程記号が3.工程情報に存在しません。","")</f>
        <v/>
      </c>
    </row>
    <row r="5930" spans="2:10" ht="18" customHeight="1">
      <c r="B5930" s="166"/>
      <c r="C5930" s="165"/>
      <c r="D5930" s="12" t="str">
        <f>IF(C5930="","",VLOOKUP(C5930,'3.工程情報'!$C$6:$D$501,2,FALSE))</f>
        <v/>
      </c>
      <c r="E5930" s="165"/>
      <c r="F5930" s="170"/>
      <c r="G5930" s="189" t="str">
        <f t="shared" si="92"/>
        <v/>
      </c>
      <c r="H5930" s="19"/>
      <c r="I5930" s="19"/>
      <c r="J5930" s="176" t="str">
        <f>IF(AND(C5930&lt;&gt;"",COUNTIF('3.工程情報'!$C$6:$C$501,C5930)=0),"工程記号が3.工程情報に存在しません。","")</f>
        <v/>
      </c>
    </row>
    <row r="5931" spans="2:10" ht="18" customHeight="1">
      <c r="B5931" s="166"/>
      <c r="C5931" s="165"/>
      <c r="D5931" s="12" t="str">
        <f>IF(C5931="","",VLOOKUP(C5931,'3.工程情報'!$C$6:$D$501,2,FALSE))</f>
        <v/>
      </c>
      <c r="E5931" s="165"/>
      <c r="F5931" s="170"/>
      <c r="G5931" s="189" t="str">
        <f t="shared" si="92"/>
        <v/>
      </c>
      <c r="H5931" s="19"/>
      <c r="I5931" s="19"/>
      <c r="J5931" s="176" t="str">
        <f>IF(AND(C5931&lt;&gt;"",COUNTIF('3.工程情報'!$C$6:$C$501,C5931)=0),"工程記号が3.工程情報に存在しません。","")</f>
        <v/>
      </c>
    </row>
    <row r="5932" spans="2:10" ht="18" customHeight="1">
      <c r="B5932" s="166"/>
      <c r="C5932" s="165"/>
      <c r="D5932" s="12" t="str">
        <f>IF(C5932="","",VLOOKUP(C5932,'3.工程情報'!$C$6:$D$501,2,FALSE))</f>
        <v/>
      </c>
      <c r="E5932" s="165"/>
      <c r="F5932" s="170"/>
      <c r="G5932" s="189" t="str">
        <f t="shared" si="92"/>
        <v/>
      </c>
      <c r="H5932" s="19"/>
      <c r="I5932" s="19"/>
      <c r="J5932" s="176" t="str">
        <f>IF(AND(C5932&lt;&gt;"",COUNTIF('3.工程情報'!$C$6:$C$501,C5932)=0),"工程記号が3.工程情報に存在しません。","")</f>
        <v/>
      </c>
    </row>
    <row r="5933" spans="2:10" ht="18" customHeight="1">
      <c r="B5933" s="166"/>
      <c r="C5933" s="165"/>
      <c r="D5933" s="12" t="str">
        <f>IF(C5933="","",VLOOKUP(C5933,'3.工程情報'!$C$6:$D$501,2,FALSE))</f>
        <v/>
      </c>
      <c r="E5933" s="165"/>
      <c r="F5933" s="170"/>
      <c r="G5933" s="189" t="str">
        <f t="shared" si="92"/>
        <v/>
      </c>
      <c r="H5933" s="19"/>
      <c r="I5933" s="19"/>
      <c r="J5933" s="176" t="str">
        <f>IF(AND(C5933&lt;&gt;"",COUNTIF('3.工程情報'!$C$6:$C$501,C5933)=0),"工程記号が3.工程情報に存在しません。","")</f>
        <v/>
      </c>
    </row>
    <row r="5934" spans="2:10" ht="18" customHeight="1">
      <c r="B5934" s="166"/>
      <c r="C5934" s="165"/>
      <c r="D5934" s="12" t="str">
        <f>IF(C5934="","",VLOOKUP(C5934,'3.工程情報'!$C$6:$D$501,2,FALSE))</f>
        <v/>
      </c>
      <c r="E5934" s="165"/>
      <c r="F5934" s="170"/>
      <c r="G5934" s="189" t="str">
        <f t="shared" si="92"/>
        <v/>
      </c>
      <c r="H5934" s="19"/>
      <c r="I5934" s="19"/>
      <c r="J5934" s="176" t="str">
        <f>IF(AND(C5934&lt;&gt;"",COUNTIF('3.工程情報'!$C$6:$C$501,C5934)=0),"工程記号が3.工程情報に存在しません。","")</f>
        <v/>
      </c>
    </row>
    <row r="5935" spans="2:10" ht="18" customHeight="1">
      <c r="B5935" s="166"/>
      <c r="C5935" s="165"/>
      <c r="D5935" s="12" t="str">
        <f>IF(C5935="","",VLOOKUP(C5935,'3.工程情報'!$C$6:$D$501,2,FALSE))</f>
        <v/>
      </c>
      <c r="E5935" s="165"/>
      <c r="F5935" s="170"/>
      <c r="G5935" s="189" t="str">
        <f t="shared" si="92"/>
        <v/>
      </c>
      <c r="H5935" s="19"/>
      <c r="I5935" s="19"/>
      <c r="J5935" s="176" t="str">
        <f>IF(AND(C5935&lt;&gt;"",COUNTIF('3.工程情報'!$C$6:$C$501,C5935)=0),"工程記号が3.工程情報に存在しません。","")</f>
        <v/>
      </c>
    </row>
    <row r="5936" spans="2:10" ht="18" customHeight="1">
      <c r="B5936" s="166"/>
      <c r="C5936" s="165"/>
      <c r="D5936" s="12" t="str">
        <f>IF(C5936="","",VLOOKUP(C5936,'3.工程情報'!$C$6:$D$501,2,FALSE))</f>
        <v/>
      </c>
      <c r="E5936" s="165"/>
      <c r="F5936" s="170"/>
      <c r="G5936" s="189" t="str">
        <f t="shared" si="92"/>
        <v/>
      </c>
      <c r="H5936" s="19"/>
      <c r="I5936" s="19"/>
      <c r="J5936" s="176" t="str">
        <f>IF(AND(C5936&lt;&gt;"",COUNTIF('3.工程情報'!$C$6:$C$501,C5936)=0),"工程記号が3.工程情報に存在しません。","")</f>
        <v/>
      </c>
    </row>
    <row r="5937" spans="2:10" ht="18" customHeight="1">
      <c r="B5937" s="166"/>
      <c r="C5937" s="165"/>
      <c r="D5937" s="12" t="str">
        <f>IF(C5937="","",VLOOKUP(C5937,'3.工程情報'!$C$6:$D$501,2,FALSE))</f>
        <v/>
      </c>
      <c r="E5937" s="165"/>
      <c r="F5937" s="170"/>
      <c r="G5937" s="189" t="str">
        <f t="shared" si="92"/>
        <v/>
      </c>
      <c r="H5937" s="19"/>
      <c r="I5937" s="19"/>
      <c r="J5937" s="176" t="str">
        <f>IF(AND(C5937&lt;&gt;"",COUNTIF('3.工程情報'!$C$6:$C$501,C5937)=0),"工程記号が3.工程情報に存在しません。","")</f>
        <v/>
      </c>
    </row>
    <row r="5938" spans="2:10" ht="18" customHeight="1">
      <c r="B5938" s="166"/>
      <c r="C5938" s="165"/>
      <c r="D5938" s="12" t="str">
        <f>IF(C5938="","",VLOOKUP(C5938,'3.工程情報'!$C$6:$D$501,2,FALSE))</f>
        <v/>
      </c>
      <c r="E5938" s="165"/>
      <c r="F5938" s="170"/>
      <c r="G5938" s="189" t="str">
        <f t="shared" si="92"/>
        <v/>
      </c>
      <c r="H5938" s="19"/>
      <c r="I5938" s="19"/>
      <c r="J5938" s="176" t="str">
        <f>IF(AND(C5938&lt;&gt;"",COUNTIF('3.工程情報'!$C$6:$C$501,C5938)=0),"工程記号が3.工程情報に存在しません。","")</f>
        <v/>
      </c>
    </row>
    <row r="5939" spans="2:10" ht="18" customHeight="1">
      <c r="B5939" s="166"/>
      <c r="C5939" s="165"/>
      <c r="D5939" s="12" t="str">
        <f>IF(C5939="","",VLOOKUP(C5939,'3.工程情報'!$C$6:$D$501,2,FALSE))</f>
        <v/>
      </c>
      <c r="E5939" s="165"/>
      <c r="F5939" s="170"/>
      <c r="G5939" s="189" t="str">
        <f t="shared" si="92"/>
        <v/>
      </c>
      <c r="H5939" s="19"/>
      <c r="I5939" s="19"/>
      <c r="J5939" s="176" t="str">
        <f>IF(AND(C5939&lt;&gt;"",COUNTIF('3.工程情報'!$C$6:$C$501,C5939)=0),"工程記号が3.工程情報に存在しません。","")</f>
        <v/>
      </c>
    </row>
    <row r="5940" spans="2:10" ht="18" customHeight="1">
      <c r="B5940" s="166"/>
      <c r="C5940" s="165"/>
      <c r="D5940" s="12" t="str">
        <f>IF(C5940="","",VLOOKUP(C5940,'3.工程情報'!$C$6:$D$501,2,FALSE))</f>
        <v/>
      </c>
      <c r="E5940" s="165"/>
      <c r="F5940" s="170"/>
      <c r="G5940" s="189" t="str">
        <f t="shared" si="92"/>
        <v/>
      </c>
      <c r="H5940" s="19"/>
      <c r="I5940" s="19"/>
      <c r="J5940" s="176" t="str">
        <f>IF(AND(C5940&lt;&gt;"",COUNTIF('3.工程情報'!$C$6:$C$501,C5940)=0),"工程記号が3.工程情報に存在しません。","")</f>
        <v/>
      </c>
    </row>
    <row r="5941" spans="2:10" ht="18" customHeight="1">
      <c r="B5941" s="166"/>
      <c r="C5941" s="165"/>
      <c r="D5941" s="12" t="str">
        <f>IF(C5941="","",VLOOKUP(C5941,'3.工程情報'!$C$6:$D$501,2,FALSE))</f>
        <v/>
      </c>
      <c r="E5941" s="165"/>
      <c r="F5941" s="170"/>
      <c r="G5941" s="189" t="str">
        <f t="shared" si="92"/>
        <v/>
      </c>
      <c r="H5941" s="19"/>
      <c r="I5941" s="19"/>
      <c r="J5941" s="176" t="str">
        <f>IF(AND(C5941&lt;&gt;"",COUNTIF('3.工程情報'!$C$6:$C$501,C5941)=0),"工程記号が3.工程情報に存在しません。","")</f>
        <v/>
      </c>
    </row>
    <row r="5942" spans="2:10" ht="18" customHeight="1">
      <c r="B5942" s="166"/>
      <c r="C5942" s="165"/>
      <c r="D5942" s="12" t="str">
        <f>IF(C5942="","",VLOOKUP(C5942,'3.工程情報'!$C$6:$D$501,2,FALSE))</f>
        <v/>
      </c>
      <c r="E5942" s="165"/>
      <c r="F5942" s="170"/>
      <c r="G5942" s="189" t="str">
        <f t="shared" si="92"/>
        <v/>
      </c>
      <c r="H5942" s="19"/>
      <c r="I5942" s="19"/>
      <c r="J5942" s="176" t="str">
        <f>IF(AND(C5942&lt;&gt;"",COUNTIF('3.工程情報'!$C$6:$C$501,C5942)=0),"工程記号が3.工程情報に存在しません。","")</f>
        <v/>
      </c>
    </row>
    <row r="5943" spans="2:10" ht="18" customHeight="1">
      <c r="B5943" s="166"/>
      <c r="C5943" s="165"/>
      <c r="D5943" s="12" t="str">
        <f>IF(C5943="","",VLOOKUP(C5943,'3.工程情報'!$C$6:$D$501,2,FALSE))</f>
        <v/>
      </c>
      <c r="E5943" s="165"/>
      <c r="F5943" s="170"/>
      <c r="G5943" s="189" t="str">
        <f t="shared" si="92"/>
        <v/>
      </c>
      <c r="H5943" s="19"/>
      <c r="I5943" s="19"/>
      <c r="J5943" s="176" t="str">
        <f>IF(AND(C5943&lt;&gt;"",COUNTIF('3.工程情報'!$C$6:$C$501,C5943)=0),"工程記号が3.工程情報に存在しません。","")</f>
        <v/>
      </c>
    </row>
    <row r="5944" spans="2:10" ht="18" customHeight="1">
      <c r="B5944" s="166"/>
      <c r="C5944" s="165"/>
      <c r="D5944" s="12" t="str">
        <f>IF(C5944="","",VLOOKUP(C5944,'3.工程情報'!$C$6:$D$501,2,FALSE))</f>
        <v/>
      </c>
      <c r="E5944" s="165"/>
      <c r="F5944" s="170"/>
      <c r="G5944" s="189" t="str">
        <f t="shared" si="92"/>
        <v/>
      </c>
      <c r="H5944" s="19"/>
      <c r="I5944" s="19"/>
      <c r="J5944" s="176" t="str">
        <f>IF(AND(C5944&lt;&gt;"",COUNTIF('3.工程情報'!$C$6:$C$501,C5944)=0),"工程記号が3.工程情報に存在しません。","")</f>
        <v/>
      </c>
    </row>
    <row r="5945" spans="2:10" ht="18" customHeight="1">
      <c r="B5945" s="166"/>
      <c r="C5945" s="165"/>
      <c r="D5945" s="12" t="str">
        <f>IF(C5945="","",VLOOKUP(C5945,'3.工程情報'!$C$6:$D$501,2,FALSE))</f>
        <v/>
      </c>
      <c r="E5945" s="165"/>
      <c r="F5945" s="170"/>
      <c r="G5945" s="189" t="str">
        <f t="shared" si="92"/>
        <v/>
      </c>
      <c r="H5945" s="19"/>
      <c r="I5945" s="19"/>
      <c r="J5945" s="176" t="str">
        <f>IF(AND(C5945&lt;&gt;"",COUNTIF('3.工程情報'!$C$6:$C$501,C5945)=0),"工程記号が3.工程情報に存在しません。","")</f>
        <v/>
      </c>
    </row>
    <row r="5946" spans="2:10" ht="18" customHeight="1">
      <c r="B5946" s="166"/>
      <c r="C5946" s="165"/>
      <c r="D5946" s="12" t="str">
        <f>IF(C5946="","",VLOOKUP(C5946,'3.工程情報'!$C$6:$D$501,2,FALSE))</f>
        <v/>
      </c>
      <c r="E5946" s="165"/>
      <c r="F5946" s="170"/>
      <c r="G5946" s="189" t="str">
        <f t="shared" si="92"/>
        <v/>
      </c>
      <c r="H5946" s="19"/>
      <c r="I5946" s="19"/>
      <c r="J5946" s="176" t="str">
        <f>IF(AND(C5946&lt;&gt;"",COUNTIF('3.工程情報'!$C$6:$C$501,C5946)=0),"工程記号が3.工程情報に存在しません。","")</f>
        <v/>
      </c>
    </row>
    <row r="5947" spans="2:10" ht="18" customHeight="1">
      <c r="B5947" s="166"/>
      <c r="C5947" s="165"/>
      <c r="D5947" s="12" t="str">
        <f>IF(C5947="","",VLOOKUP(C5947,'3.工程情報'!$C$6:$D$501,2,FALSE))</f>
        <v/>
      </c>
      <c r="E5947" s="165"/>
      <c r="F5947" s="170"/>
      <c r="G5947" s="189" t="str">
        <f t="shared" si="92"/>
        <v/>
      </c>
      <c r="H5947" s="19"/>
      <c r="I5947" s="19"/>
      <c r="J5947" s="176" t="str">
        <f>IF(AND(C5947&lt;&gt;"",COUNTIF('3.工程情報'!$C$6:$C$501,C5947)=0),"工程記号が3.工程情報に存在しません。","")</f>
        <v/>
      </c>
    </row>
    <row r="5948" spans="2:10" ht="18" customHeight="1">
      <c r="B5948" s="166"/>
      <c r="C5948" s="165"/>
      <c r="D5948" s="12" t="str">
        <f>IF(C5948="","",VLOOKUP(C5948,'3.工程情報'!$C$6:$D$501,2,FALSE))</f>
        <v/>
      </c>
      <c r="E5948" s="165"/>
      <c r="F5948" s="170"/>
      <c r="G5948" s="189" t="str">
        <f t="shared" si="92"/>
        <v/>
      </c>
      <c r="H5948" s="19"/>
      <c r="I5948" s="19"/>
      <c r="J5948" s="176" t="str">
        <f>IF(AND(C5948&lt;&gt;"",COUNTIF('3.工程情報'!$C$6:$C$501,C5948)=0),"工程記号が3.工程情報に存在しません。","")</f>
        <v/>
      </c>
    </row>
    <row r="5949" spans="2:10" ht="18" customHeight="1">
      <c r="B5949" s="166"/>
      <c r="C5949" s="165"/>
      <c r="D5949" s="12" t="str">
        <f>IF(C5949="","",VLOOKUP(C5949,'3.工程情報'!$C$6:$D$501,2,FALSE))</f>
        <v/>
      </c>
      <c r="E5949" s="165"/>
      <c r="F5949" s="170"/>
      <c r="G5949" s="189" t="str">
        <f t="shared" si="92"/>
        <v/>
      </c>
      <c r="H5949" s="19"/>
      <c r="I5949" s="19"/>
      <c r="J5949" s="176" t="str">
        <f>IF(AND(C5949&lt;&gt;"",COUNTIF('3.工程情報'!$C$6:$C$501,C5949)=0),"工程記号が3.工程情報に存在しません。","")</f>
        <v/>
      </c>
    </row>
    <row r="5950" spans="2:10" ht="18" customHeight="1">
      <c r="B5950" s="166"/>
      <c r="C5950" s="165"/>
      <c r="D5950" s="12" t="str">
        <f>IF(C5950="","",VLOOKUP(C5950,'3.工程情報'!$C$6:$D$501,2,FALSE))</f>
        <v/>
      </c>
      <c r="E5950" s="165"/>
      <c r="F5950" s="170"/>
      <c r="G5950" s="189" t="str">
        <f t="shared" si="92"/>
        <v/>
      </c>
      <c r="H5950" s="19"/>
      <c r="I5950" s="19"/>
      <c r="J5950" s="176" t="str">
        <f>IF(AND(C5950&lt;&gt;"",COUNTIF('3.工程情報'!$C$6:$C$501,C5950)=0),"工程記号が3.工程情報に存在しません。","")</f>
        <v/>
      </c>
    </row>
    <row r="5951" spans="2:10" ht="18" customHeight="1">
      <c r="B5951" s="166"/>
      <c r="C5951" s="165"/>
      <c r="D5951" s="12" t="str">
        <f>IF(C5951="","",VLOOKUP(C5951,'3.工程情報'!$C$6:$D$501,2,FALSE))</f>
        <v/>
      </c>
      <c r="E5951" s="165"/>
      <c r="F5951" s="170"/>
      <c r="G5951" s="189" t="str">
        <f t="shared" si="92"/>
        <v/>
      </c>
      <c r="H5951" s="19"/>
      <c r="I5951" s="19"/>
      <c r="J5951" s="176" t="str">
        <f>IF(AND(C5951&lt;&gt;"",COUNTIF('3.工程情報'!$C$6:$C$501,C5951)=0),"工程記号が3.工程情報に存在しません。","")</f>
        <v/>
      </c>
    </row>
    <row r="5952" spans="2:10" ht="18" customHeight="1">
      <c r="B5952" s="166"/>
      <c r="C5952" s="165"/>
      <c r="D5952" s="12" t="str">
        <f>IF(C5952="","",VLOOKUP(C5952,'3.工程情報'!$C$6:$D$501,2,FALSE))</f>
        <v/>
      </c>
      <c r="E5952" s="165"/>
      <c r="F5952" s="170"/>
      <c r="G5952" s="189" t="str">
        <f t="shared" si="92"/>
        <v/>
      </c>
      <c r="H5952" s="19"/>
      <c r="I5952" s="19"/>
      <c r="J5952" s="176" t="str">
        <f>IF(AND(C5952&lt;&gt;"",COUNTIF('3.工程情報'!$C$6:$C$501,C5952)=0),"工程記号が3.工程情報に存在しません。","")</f>
        <v/>
      </c>
    </row>
    <row r="5953" spans="2:10" ht="18" customHeight="1">
      <c r="B5953" s="166"/>
      <c r="C5953" s="165"/>
      <c r="D5953" s="12" t="str">
        <f>IF(C5953="","",VLOOKUP(C5953,'3.工程情報'!$C$6:$D$501,2,FALSE))</f>
        <v/>
      </c>
      <c r="E5953" s="165"/>
      <c r="F5953" s="170"/>
      <c r="G5953" s="189" t="str">
        <f t="shared" si="92"/>
        <v/>
      </c>
      <c r="H5953" s="19"/>
      <c r="I5953" s="19"/>
      <c r="J5953" s="176" t="str">
        <f>IF(AND(C5953&lt;&gt;"",COUNTIF('3.工程情報'!$C$6:$C$501,C5953)=0),"工程記号が3.工程情報に存在しません。","")</f>
        <v/>
      </c>
    </row>
    <row r="5954" spans="2:10" ht="18" customHeight="1">
      <c r="B5954" s="166"/>
      <c r="C5954" s="165"/>
      <c r="D5954" s="12" t="str">
        <f>IF(C5954="","",VLOOKUP(C5954,'3.工程情報'!$C$6:$D$501,2,FALSE))</f>
        <v/>
      </c>
      <c r="E5954" s="165"/>
      <c r="F5954" s="170"/>
      <c r="G5954" s="189" t="str">
        <f t="shared" si="92"/>
        <v/>
      </c>
      <c r="H5954" s="19"/>
      <c r="I5954" s="19"/>
      <c r="J5954" s="176" t="str">
        <f>IF(AND(C5954&lt;&gt;"",COUNTIF('3.工程情報'!$C$6:$C$501,C5954)=0),"工程記号が3.工程情報に存在しません。","")</f>
        <v/>
      </c>
    </row>
    <row r="5955" spans="2:10" ht="18" customHeight="1">
      <c r="B5955" s="166"/>
      <c r="C5955" s="165"/>
      <c r="D5955" s="12" t="str">
        <f>IF(C5955="","",VLOOKUP(C5955,'3.工程情報'!$C$6:$D$501,2,FALSE))</f>
        <v/>
      </c>
      <c r="E5955" s="165"/>
      <c r="F5955" s="170"/>
      <c r="G5955" s="189" t="str">
        <f t="shared" si="92"/>
        <v/>
      </c>
      <c r="H5955" s="19"/>
      <c r="I5955" s="19"/>
      <c r="J5955" s="176" t="str">
        <f>IF(AND(C5955&lt;&gt;"",COUNTIF('3.工程情報'!$C$6:$C$501,C5955)=0),"工程記号が3.工程情報に存在しません。","")</f>
        <v/>
      </c>
    </row>
    <row r="5956" spans="2:10" ht="18" customHeight="1">
      <c r="B5956" s="166"/>
      <c r="C5956" s="165"/>
      <c r="D5956" s="12" t="str">
        <f>IF(C5956="","",VLOOKUP(C5956,'3.工程情報'!$C$6:$D$501,2,FALSE))</f>
        <v/>
      </c>
      <c r="E5956" s="165"/>
      <c r="F5956" s="170"/>
      <c r="G5956" s="189" t="str">
        <f t="shared" si="92"/>
        <v/>
      </c>
      <c r="H5956" s="19"/>
      <c r="I5956" s="19"/>
      <c r="J5956" s="176" t="str">
        <f>IF(AND(C5956&lt;&gt;"",COUNTIF('3.工程情報'!$C$6:$C$501,C5956)=0),"工程記号が3.工程情報に存在しません。","")</f>
        <v/>
      </c>
    </row>
    <row r="5957" spans="2:10" ht="18" customHeight="1">
      <c r="B5957" s="166"/>
      <c r="C5957" s="165"/>
      <c r="D5957" s="12" t="str">
        <f>IF(C5957="","",VLOOKUP(C5957,'3.工程情報'!$C$6:$D$501,2,FALSE))</f>
        <v/>
      </c>
      <c r="E5957" s="165"/>
      <c r="F5957" s="170"/>
      <c r="G5957" s="189" t="str">
        <f t="shared" si="92"/>
        <v/>
      </c>
      <c r="H5957" s="19"/>
      <c r="I5957" s="19"/>
      <c r="J5957" s="176" t="str">
        <f>IF(AND(C5957&lt;&gt;"",COUNTIF('3.工程情報'!$C$6:$C$501,C5957)=0),"工程記号が3.工程情報に存在しません。","")</f>
        <v/>
      </c>
    </row>
    <row r="5958" spans="2:10" ht="18" customHeight="1">
      <c r="B5958" s="166"/>
      <c r="C5958" s="165"/>
      <c r="D5958" s="12" t="str">
        <f>IF(C5958="","",VLOOKUP(C5958,'3.工程情報'!$C$6:$D$501,2,FALSE))</f>
        <v/>
      </c>
      <c r="E5958" s="165"/>
      <c r="F5958" s="170"/>
      <c r="G5958" s="189" t="str">
        <f t="shared" ref="G5958:G6021" si="93">C5958&amp;E5958</f>
        <v/>
      </c>
      <c r="H5958" s="19"/>
      <c r="I5958" s="19"/>
      <c r="J5958" s="176" t="str">
        <f>IF(AND(C5958&lt;&gt;"",COUNTIF('3.工程情報'!$C$6:$C$501,C5958)=0),"工程記号が3.工程情報に存在しません。","")</f>
        <v/>
      </c>
    </row>
    <row r="5959" spans="2:10" ht="18" customHeight="1">
      <c r="B5959" s="166"/>
      <c r="C5959" s="165"/>
      <c r="D5959" s="12" t="str">
        <f>IF(C5959="","",VLOOKUP(C5959,'3.工程情報'!$C$6:$D$501,2,FALSE))</f>
        <v/>
      </c>
      <c r="E5959" s="165"/>
      <c r="F5959" s="170"/>
      <c r="G5959" s="189" t="str">
        <f t="shared" si="93"/>
        <v/>
      </c>
      <c r="H5959" s="19"/>
      <c r="I5959" s="19"/>
      <c r="J5959" s="176" t="str">
        <f>IF(AND(C5959&lt;&gt;"",COUNTIF('3.工程情報'!$C$6:$C$501,C5959)=0),"工程記号が3.工程情報に存在しません。","")</f>
        <v/>
      </c>
    </row>
    <row r="5960" spans="2:10" ht="18" customHeight="1">
      <c r="B5960" s="166"/>
      <c r="C5960" s="165"/>
      <c r="D5960" s="12" t="str">
        <f>IF(C5960="","",VLOOKUP(C5960,'3.工程情報'!$C$6:$D$501,2,FALSE))</f>
        <v/>
      </c>
      <c r="E5960" s="165"/>
      <c r="F5960" s="170"/>
      <c r="G5960" s="189" t="str">
        <f t="shared" si="93"/>
        <v/>
      </c>
      <c r="H5960" s="19"/>
      <c r="I5960" s="19"/>
      <c r="J5960" s="176" t="str">
        <f>IF(AND(C5960&lt;&gt;"",COUNTIF('3.工程情報'!$C$6:$C$501,C5960)=0),"工程記号が3.工程情報に存在しません。","")</f>
        <v/>
      </c>
    </row>
    <row r="5961" spans="2:10" ht="18" customHeight="1">
      <c r="B5961" s="166"/>
      <c r="C5961" s="165"/>
      <c r="D5961" s="12" t="str">
        <f>IF(C5961="","",VLOOKUP(C5961,'3.工程情報'!$C$6:$D$501,2,FALSE))</f>
        <v/>
      </c>
      <c r="E5961" s="165"/>
      <c r="F5961" s="170"/>
      <c r="G5961" s="189" t="str">
        <f t="shared" si="93"/>
        <v/>
      </c>
      <c r="H5961" s="19"/>
      <c r="I5961" s="19"/>
      <c r="J5961" s="176" t="str">
        <f>IF(AND(C5961&lt;&gt;"",COUNTIF('3.工程情報'!$C$6:$C$501,C5961)=0),"工程記号が3.工程情報に存在しません。","")</f>
        <v/>
      </c>
    </row>
    <row r="5962" spans="2:10" ht="18" customHeight="1">
      <c r="B5962" s="166"/>
      <c r="C5962" s="165"/>
      <c r="D5962" s="12" t="str">
        <f>IF(C5962="","",VLOOKUP(C5962,'3.工程情報'!$C$6:$D$501,2,FALSE))</f>
        <v/>
      </c>
      <c r="E5962" s="165"/>
      <c r="F5962" s="170"/>
      <c r="G5962" s="189" t="str">
        <f t="shared" si="93"/>
        <v/>
      </c>
      <c r="H5962" s="19"/>
      <c r="I5962" s="19"/>
      <c r="J5962" s="176" t="str">
        <f>IF(AND(C5962&lt;&gt;"",COUNTIF('3.工程情報'!$C$6:$C$501,C5962)=0),"工程記号が3.工程情報に存在しません。","")</f>
        <v/>
      </c>
    </row>
    <row r="5963" spans="2:10" ht="18" customHeight="1">
      <c r="B5963" s="166"/>
      <c r="C5963" s="165"/>
      <c r="D5963" s="12" t="str">
        <f>IF(C5963="","",VLOOKUP(C5963,'3.工程情報'!$C$6:$D$501,2,FALSE))</f>
        <v/>
      </c>
      <c r="E5963" s="165"/>
      <c r="F5963" s="170"/>
      <c r="G5963" s="189" t="str">
        <f t="shared" si="93"/>
        <v/>
      </c>
      <c r="H5963" s="19"/>
      <c r="I5963" s="19"/>
      <c r="J5963" s="176" t="str">
        <f>IF(AND(C5963&lt;&gt;"",COUNTIF('3.工程情報'!$C$6:$C$501,C5963)=0),"工程記号が3.工程情報に存在しません。","")</f>
        <v/>
      </c>
    </row>
    <row r="5964" spans="2:10" ht="18" customHeight="1">
      <c r="B5964" s="166"/>
      <c r="C5964" s="165"/>
      <c r="D5964" s="12" t="str">
        <f>IF(C5964="","",VLOOKUP(C5964,'3.工程情報'!$C$6:$D$501,2,FALSE))</f>
        <v/>
      </c>
      <c r="E5964" s="165"/>
      <c r="F5964" s="170"/>
      <c r="G5964" s="189" t="str">
        <f t="shared" si="93"/>
        <v/>
      </c>
      <c r="H5964" s="19"/>
      <c r="I5964" s="19"/>
      <c r="J5964" s="176" t="str">
        <f>IF(AND(C5964&lt;&gt;"",COUNTIF('3.工程情報'!$C$6:$C$501,C5964)=0),"工程記号が3.工程情報に存在しません。","")</f>
        <v/>
      </c>
    </row>
    <row r="5965" spans="2:10" ht="18" customHeight="1">
      <c r="B5965" s="166"/>
      <c r="C5965" s="165"/>
      <c r="D5965" s="12" t="str">
        <f>IF(C5965="","",VLOOKUP(C5965,'3.工程情報'!$C$6:$D$501,2,FALSE))</f>
        <v/>
      </c>
      <c r="E5965" s="165"/>
      <c r="F5965" s="170"/>
      <c r="G5965" s="189" t="str">
        <f t="shared" si="93"/>
        <v/>
      </c>
      <c r="H5965" s="19"/>
      <c r="I5965" s="19"/>
      <c r="J5965" s="176" t="str">
        <f>IF(AND(C5965&lt;&gt;"",COUNTIF('3.工程情報'!$C$6:$C$501,C5965)=0),"工程記号が3.工程情報に存在しません。","")</f>
        <v/>
      </c>
    </row>
    <row r="5966" spans="2:10" ht="18" customHeight="1">
      <c r="B5966" s="166"/>
      <c r="C5966" s="165"/>
      <c r="D5966" s="12" t="str">
        <f>IF(C5966="","",VLOOKUP(C5966,'3.工程情報'!$C$6:$D$501,2,FALSE))</f>
        <v/>
      </c>
      <c r="E5966" s="165"/>
      <c r="F5966" s="170"/>
      <c r="G5966" s="189" t="str">
        <f t="shared" si="93"/>
        <v/>
      </c>
      <c r="H5966" s="19"/>
      <c r="I5966" s="19"/>
      <c r="J5966" s="176" t="str">
        <f>IF(AND(C5966&lt;&gt;"",COUNTIF('3.工程情報'!$C$6:$C$501,C5966)=0),"工程記号が3.工程情報に存在しません。","")</f>
        <v/>
      </c>
    </row>
    <row r="5967" spans="2:10" ht="18" customHeight="1">
      <c r="B5967" s="166"/>
      <c r="C5967" s="165"/>
      <c r="D5967" s="12" t="str">
        <f>IF(C5967="","",VLOOKUP(C5967,'3.工程情報'!$C$6:$D$501,2,FALSE))</f>
        <v/>
      </c>
      <c r="E5967" s="165"/>
      <c r="F5967" s="170"/>
      <c r="G5967" s="189" t="str">
        <f t="shared" si="93"/>
        <v/>
      </c>
      <c r="H5967" s="19"/>
      <c r="I5967" s="19"/>
      <c r="J5967" s="176" t="str">
        <f>IF(AND(C5967&lt;&gt;"",COUNTIF('3.工程情報'!$C$6:$C$501,C5967)=0),"工程記号が3.工程情報に存在しません。","")</f>
        <v/>
      </c>
    </row>
    <row r="5968" spans="2:10" ht="18" customHeight="1">
      <c r="B5968" s="166"/>
      <c r="C5968" s="165"/>
      <c r="D5968" s="12" t="str">
        <f>IF(C5968="","",VLOOKUP(C5968,'3.工程情報'!$C$6:$D$501,2,FALSE))</f>
        <v/>
      </c>
      <c r="E5968" s="165"/>
      <c r="F5968" s="170"/>
      <c r="G5968" s="189" t="str">
        <f t="shared" si="93"/>
        <v/>
      </c>
      <c r="H5968" s="19"/>
      <c r="I5968" s="19"/>
      <c r="J5968" s="176" t="str">
        <f>IF(AND(C5968&lt;&gt;"",COUNTIF('3.工程情報'!$C$6:$C$501,C5968)=0),"工程記号が3.工程情報に存在しません。","")</f>
        <v/>
      </c>
    </row>
    <row r="5969" spans="2:10" ht="18" customHeight="1">
      <c r="B5969" s="166"/>
      <c r="C5969" s="165"/>
      <c r="D5969" s="12" t="str">
        <f>IF(C5969="","",VLOOKUP(C5969,'3.工程情報'!$C$6:$D$501,2,FALSE))</f>
        <v/>
      </c>
      <c r="E5969" s="165"/>
      <c r="F5969" s="170"/>
      <c r="G5969" s="189" t="str">
        <f t="shared" si="93"/>
        <v/>
      </c>
      <c r="H5969" s="19"/>
      <c r="I5969" s="19"/>
      <c r="J5969" s="176" t="str">
        <f>IF(AND(C5969&lt;&gt;"",COUNTIF('3.工程情報'!$C$6:$C$501,C5969)=0),"工程記号が3.工程情報に存在しません。","")</f>
        <v/>
      </c>
    </row>
    <row r="5970" spans="2:10" ht="18" customHeight="1">
      <c r="B5970" s="166"/>
      <c r="C5970" s="165"/>
      <c r="D5970" s="12" t="str">
        <f>IF(C5970="","",VLOOKUP(C5970,'3.工程情報'!$C$6:$D$501,2,FALSE))</f>
        <v/>
      </c>
      <c r="E5970" s="165"/>
      <c r="F5970" s="170"/>
      <c r="G5970" s="189" t="str">
        <f t="shared" si="93"/>
        <v/>
      </c>
      <c r="H5970" s="19"/>
      <c r="I5970" s="19"/>
      <c r="J5970" s="176" t="str">
        <f>IF(AND(C5970&lt;&gt;"",COUNTIF('3.工程情報'!$C$6:$C$501,C5970)=0),"工程記号が3.工程情報に存在しません。","")</f>
        <v/>
      </c>
    </row>
    <row r="5971" spans="2:10" ht="18" customHeight="1">
      <c r="B5971" s="166"/>
      <c r="C5971" s="165"/>
      <c r="D5971" s="12" t="str">
        <f>IF(C5971="","",VLOOKUP(C5971,'3.工程情報'!$C$6:$D$501,2,FALSE))</f>
        <v/>
      </c>
      <c r="E5971" s="165"/>
      <c r="F5971" s="170"/>
      <c r="G5971" s="189" t="str">
        <f t="shared" si="93"/>
        <v/>
      </c>
      <c r="H5971" s="19"/>
      <c r="I5971" s="19"/>
      <c r="J5971" s="176" t="str">
        <f>IF(AND(C5971&lt;&gt;"",COUNTIF('3.工程情報'!$C$6:$C$501,C5971)=0),"工程記号が3.工程情報に存在しません。","")</f>
        <v/>
      </c>
    </row>
    <row r="5972" spans="2:10" ht="18" customHeight="1">
      <c r="B5972" s="166"/>
      <c r="C5972" s="165"/>
      <c r="D5972" s="12" t="str">
        <f>IF(C5972="","",VLOOKUP(C5972,'3.工程情報'!$C$6:$D$501,2,FALSE))</f>
        <v/>
      </c>
      <c r="E5972" s="165"/>
      <c r="F5972" s="170"/>
      <c r="G5972" s="189" t="str">
        <f t="shared" si="93"/>
        <v/>
      </c>
      <c r="H5972" s="19"/>
      <c r="I5972" s="19"/>
      <c r="J5972" s="176" t="str">
        <f>IF(AND(C5972&lt;&gt;"",COUNTIF('3.工程情報'!$C$6:$C$501,C5972)=0),"工程記号が3.工程情報に存在しません。","")</f>
        <v/>
      </c>
    </row>
    <row r="5973" spans="2:10" ht="18" customHeight="1">
      <c r="B5973" s="166"/>
      <c r="C5973" s="165"/>
      <c r="D5973" s="12" t="str">
        <f>IF(C5973="","",VLOOKUP(C5973,'3.工程情報'!$C$6:$D$501,2,FALSE))</f>
        <v/>
      </c>
      <c r="E5973" s="165"/>
      <c r="F5973" s="170"/>
      <c r="G5973" s="189" t="str">
        <f t="shared" si="93"/>
        <v/>
      </c>
      <c r="H5973" s="19"/>
      <c r="I5973" s="19"/>
      <c r="J5973" s="176" t="str">
        <f>IF(AND(C5973&lt;&gt;"",COUNTIF('3.工程情報'!$C$6:$C$501,C5973)=0),"工程記号が3.工程情報に存在しません。","")</f>
        <v/>
      </c>
    </row>
    <row r="5974" spans="2:10" ht="18" customHeight="1">
      <c r="B5974" s="166"/>
      <c r="C5974" s="165"/>
      <c r="D5974" s="12" t="str">
        <f>IF(C5974="","",VLOOKUP(C5974,'3.工程情報'!$C$6:$D$501,2,FALSE))</f>
        <v/>
      </c>
      <c r="E5974" s="165"/>
      <c r="F5974" s="170"/>
      <c r="G5974" s="189" t="str">
        <f t="shared" si="93"/>
        <v/>
      </c>
      <c r="H5974" s="19"/>
      <c r="I5974" s="19"/>
      <c r="J5974" s="176" t="str">
        <f>IF(AND(C5974&lt;&gt;"",COUNTIF('3.工程情報'!$C$6:$C$501,C5974)=0),"工程記号が3.工程情報に存在しません。","")</f>
        <v/>
      </c>
    </row>
    <row r="5975" spans="2:10" ht="18" customHeight="1">
      <c r="B5975" s="166"/>
      <c r="C5975" s="165"/>
      <c r="D5975" s="12" t="str">
        <f>IF(C5975="","",VLOOKUP(C5975,'3.工程情報'!$C$6:$D$501,2,FALSE))</f>
        <v/>
      </c>
      <c r="E5975" s="165"/>
      <c r="F5975" s="170"/>
      <c r="G5975" s="189" t="str">
        <f t="shared" si="93"/>
        <v/>
      </c>
      <c r="H5975" s="19"/>
      <c r="I5975" s="19"/>
      <c r="J5975" s="176" t="str">
        <f>IF(AND(C5975&lt;&gt;"",COUNTIF('3.工程情報'!$C$6:$C$501,C5975)=0),"工程記号が3.工程情報に存在しません。","")</f>
        <v/>
      </c>
    </row>
    <row r="5976" spans="2:10" ht="18" customHeight="1">
      <c r="B5976" s="166"/>
      <c r="C5976" s="165"/>
      <c r="D5976" s="12" t="str">
        <f>IF(C5976="","",VLOOKUP(C5976,'3.工程情報'!$C$6:$D$501,2,FALSE))</f>
        <v/>
      </c>
      <c r="E5976" s="165"/>
      <c r="F5976" s="170"/>
      <c r="G5976" s="189" t="str">
        <f t="shared" si="93"/>
        <v/>
      </c>
      <c r="H5976" s="19"/>
      <c r="I5976" s="19"/>
      <c r="J5976" s="176" t="str">
        <f>IF(AND(C5976&lt;&gt;"",COUNTIF('3.工程情報'!$C$6:$C$501,C5976)=0),"工程記号が3.工程情報に存在しません。","")</f>
        <v/>
      </c>
    </row>
    <row r="5977" spans="2:10" ht="18" customHeight="1">
      <c r="B5977" s="166"/>
      <c r="C5977" s="165"/>
      <c r="D5977" s="12" t="str">
        <f>IF(C5977="","",VLOOKUP(C5977,'3.工程情報'!$C$6:$D$501,2,FALSE))</f>
        <v/>
      </c>
      <c r="E5977" s="165"/>
      <c r="F5977" s="170"/>
      <c r="G5977" s="189" t="str">
        <f t="shared" si="93"/>
        <v/>
      </c>
      <c r="H5977" s="19"/>
      <c r="I5977" s="19"/>
      <c r="J5977" s="176" t="str">
        <f>IF(AND(C5977&lt;&gt;"",COUNTIF('3.工程情報'!$C$6:$C$501,C5977)=0),"工程記号が3.工程情報に存在しません。","")</f>
        <v/>
      </c>
    </row>
    <row r="5978" spans="2:10" ht="18" customHeight="1">
      <c r="B5978" s="166"/>
      <c r="C5978" s="165"/>
      <c r="D5978" s="12" t="str">
        <f>IF(C5978="","",VLOOKUP(C5978,'3.工程情報'!$C$6:$D$501,2,FALSE))</f>
        <v/>
      </c>
      <c r="E5978" s="165"/>
      <c r="F5978" s="170"/>
      <c r="G5978" s="189" t="str">
        <f t="shared" si="93"/>
        <v/>
      </c>
      <c r="H5978" s="19"/>
      <c r="I5978" s="19"/>
      <c r="J5978" s="176" t="str">
        <f>IF(AND(C5978&lt;&gt;"",COUNTIF('3.工程情報'!$C$6:$C$501,C5978)=0),"工程記号が3.工程情報に存在しません。","")</f>
        <v/>
      </c>
    </row>
    <row r="5979" spans="2:10" ht="18" customHeight="1">
      <c r="B5979" s="166"/>
      <c r="C5979" s="165"/>
      <c r="D5979" s="12" t="str">
        <f>IF(C5979="","",VLOOKUP(C5979,'3.工程情報'!$C$6:$D$501,2,FALSE))</f>
        <v/>
      </c>
      <c r="E5979" s="165"/>
      <c r="F5979" s="170"/>
      <c r="G5979" s="189" t="str">
        <f t="shared" si="93"/>
        <v/>
      </c>
      <c r="H5979" s="19"/>
      <c r="I5979" s="19"/>
      <c r="J5979" s="176" t="str">
        <f>IF(AND(C5979&lt;&gt;"",COUNTIF('3.工程情報'!$C$6:$C$501,C5979)=0),"工程記号が3.工程情報に存在しません。","")</f>
        <v/>
      </c>
    </row>
    <row r="5980" spans="2:10" ht="18" customHeight="1">
      <c r="B5980" s="166"/>
      <c r="C5980" s="165"/>
      <c r="D5980" s="12" t="str">
        <f>IF(C5980="","",VLOOKUP(C5980,'3.工程情報'!$C$6:$D$501,2,FALSE))</f>
        <v/>
      </c>
      <c r="E5980" s="165"/>
      <c r="F5980" s="170"/>
      <c r="G5980" s="189" t="str">
        <f t="shared" si="93"/>
        <v/>
      </c>
      <c r="H5980" s="19"/>
      <c r="I5980" s="19"/>
      <c r="J5980" s="176" t="str">
        <f>IF(AND(C5980&lt;&gt;"",COUNTIF('3.工程情報'!$C$6:$C$501,C5980)=0),"工程記号が3.工程情報に存在しません。","")</f>
        <v/>
      </c>
    </row>
    <row r="5981" spans="2:10" ht="18" customHeight="1">
      <c r="B5981" s="166"/>
      <c r="C5981" s="165"/>
      <c r="D5981" s="12" t="str">
        <f>IF(C5981="","",VLOOKUP(C5981,'3.工程情報'!$C$6:$D$501,2,FALSE))</f>
        <v/>
      </c>
      <c r="E5981" s="165"/>
      <c r="F5981" s="170"/>
      <c r="G5981" s="189" t="str">
        <f t="shared" si="93"/>
        <v/>
      </c>
      <c r="H5981" s="19"/>
      <c r="I5981" s="19"/>
      <c r="J5981" s="176" t="str">
        <f>IF(AND(C5981&lt;&gt;"",COUNTIF('3.工程情報'!$C$6:$C$501,C5981)=0),"工程記号が3.工程情報に存在しません。","")</f>
        <v/>
      </c>
    </row>
    <row r="5982" spans="2:10" ht="18" customHeight="1">
      <c r="B5982" s="166"/>
      <c r="C5982" s="165"/>
      <c r="D5982" s="12" t="str">
        <f>IF(C5982="","",VLOOKUP(C5982,'3.工程情報'!$C$6:$D$501,2,FALSE))</f>
        <v/>
      </c>
      <c r="E5982" s="165"/>
      <c r="F5982" s="170"/>
      <c r="G5982" s="189" t="str">
        <f t="shared" si="93"/>
        <v/>
      </c>
      <c r="H5982" s="19"/>
      <c r="I5982" s="19"/>
      <c r="J5982" s="176" t="str">
        <f>IF(AND(C5982&lt;&gt;"",COUNTIF('3.工程情報'!$C$6:$C$501,C5982)=0),"工程記号が3.工程情報に存在しません。","")</f>
        <v/>
      </c>
    </row>
    <row r="5983" spans="2:10" ht="18" customHeight="1">
      <c r="B5983" s="166"/>
      <c r="C5983" s="165"/>
      <c r="D5983" s="12" t="str">
        <f>IF(C5983="","",VLOOKUP(C5983,'3.工程情報'!$C$6:$D$501,2,FALSE))</f>
        <v/>
      </c>
      <c r="E5983" s="165"/>
      <c r="F5983" s="170"/>
      <c r="G5983" s="189" t="str">
        <f t="shared" si="93"/>
        <v/>
      </c>
      <c r="H5983" s="19"/>
      <c r="I5983" s="19"/>
      <c r="J5983" s="176" t="str">
        <f>IF(AND(C5983&lt;&gt;"",COUNTIF('3.工程情報'!$C$6:$C$501,C5983)=0),"工程記号が3.工程情報に存在しません。","")</f>
        <v/>
      </c>
    </row>
    <row r="5984" spans="2:10" ht="18" customHeight="1">
      <c r="B5984" s="166"/>
      <c r="C5984" s="165"/>
      <c r="D5984" s="12" t="str">
        <f>IF(C5984="","",VLOOKUP(C5984,'3.工程情報'!$C$6:$D$501,2,FALSE))</f>
        <v/>
      </c>
      <c r="E5984" s="165"/>
      <c r="F5984" s="170"/>
      <c r="G5984" s="189" t="str">
        <f t="shared" si="93"/>
        <v/>
      </c>
      <c r="H5984" s="19"/>
      <c r="I5984" s="19"/>
      <c r="J5984" s="176" t="str">
        <f>IF(AND(C5984&lt;&gt;"",COUNTIF('3.工程情報'!$C$6:$C$501,C5984)=0),"工程記号が3.工程情報に存在しません。","")</f>
        <v/>
      </c>
    </row>
    <row r="5985" spans="2:10" ht="18" customHeight="1">
      <c r="B5985" s="166"/>
      <c r="C5985" s="165"/>
      <c r="D5985" s="12" t="str">
        <f>IF(C5985="","",VLOOKUP(C5985,'3.工程情報'!$C$6:$D$501,2,FALSE))</f>
        <v/>
      </c>
      <c r="E5985" s="165"/>
      <c r="F5985" s="170"/>
      <c r="G5985" s="189" t="str">
        <f t="shared" si="93"/>
        <v/>
      </c>
      <c r="H5985" s="19"/>
      <c r="I5985" s="19"/>
      <c r="J5985" s="176" t="str">
        <f>IF(AND(C5985&lt;&gt;"",COUNTIF('3.工程情報'!$C$6:$C$501,C5985)=0),"工程記号が3.工程情報に存在しません。","")</f>
        <v/>
      </c>
    </row>
    <row r="5986" spans="2:10" ht="18" customHeight="1">
      <c r="B5986" s="166"/>
      <c r="C5986" s="165"/>
      <c r="D5986" s="12" t="str">
        <f>IF(C5986="","",VLOOKUP(C5986,'3.工程情報'!$C$6:$D$501,2,FALSE))</f>
        <v/>
      </c>
      <c r="E5986" s="165"/>
      <c r="F5986" s="170"/>
      <c r="G5986" s="189" t="str">
        <f t="shared" si="93"/>
        <v/>
      </c>
      <c r="H5986" s="19"/>
      <c r="I5986" s="19"/>
      <c r="J5986" s="176" t="str">
        <f>IF(AND(C5986&lt;&gt;"",COUNTIF('3.工程情報'!$C$6:$C$501,C5986)=0),"工程記号が3.工程情報に存在しません。","")</f>
        <v/>
      </c>
    </row>
    <row r="5987" spans="2:10" ht="18" customHeight="1">
      <c r="B5987" s="166"/>
      <c r="C5987" s="165"/>
      <c r="D5987" s="12" t="str">
        <f>IF(C5987="","",VLOOKUP(C5987,'3.工程情報'!$C$6:$D$501,2,FALSE))</f>
        <v/>
      </c>
      <c r="E5987" s="165"/>
      <c r="F5987" s="170"/>
      <c r="G5987" s="189" t="str">
        <f t="shared" si="93"/>
        <v/>
      </c>
      <c r="H5987" s="19"/>
      <c r="I5987" s="19"/>
      <c r="J5987" s="176" t="str">
        <f>IF(AND(C5987&lt;&gt;"",COUNTIF('3.工程情報'!$C$6:$C$501,C5987)=0),"工程記号が3.工程情報に存在しません。","")</f>
        <v/>
      </c>
    </row>
    <row r="5988" spans="2:10" ht="18" customHeight="1">
      <c r="B5988" s="166"/>
      <c r="C5988" s="165"/>
      <c r="D5988" s="12" t="str">
        <f>IF(C5988="","",VLOOKUP(C5988,'3.工程情報'!$C$6:$D$501,2,FALSE))</f>
        <v/>
      </c>
      <c r="E5988" s="165"/>
      <c r="F5988" s="170"/>
      <c r="G5988" s="189" t="str">
        <f t="shared" si="93"/>
        <v/>
      </c>
      <c r="H5988" s="19"/>
      <c r="I5988" s="19"/>
      <c r="J5988" s="176" t="str">
        <f>IF(AND(C5988&lt;&gt;"",COUNTIF('3.工程情報'!$C$6:$C$501,C5988)=0),"工程記号が3.工程情報に存在しません。","")</f>
        <v/>
      </c>
    </row>
    <row r="5989" spans="2:10" ht="18" customHeight="1">
      <c r="B5989" s="166"/>
      <c r="C5989" s="165"/>
      <c r="D5989" s="12" t="str">
        <f>IF(C5989="","",VLOOKUP(C5989,'3.工程情報'!$C$6:$D$501,2,FALSE))</f>
        <v/>
      </c>
      <c r="E5989" s="165"/>
      <c r="F5989" s="170"/>
      <c r="G5989" s="189" t="str">
        <f t="shared" si="93"/>
        <v/>
      </c>
      <c r="H5989" s="19"/>
      <c r="I5989" s="19"/>
      <c r="J5989" s="176" t="str">
        <f>IF(AND(C5989&lt;&gt;"",COUNTIF('3.工程情報'!$C$6:$C$501,C5989)=0),"工程記号が3.工程情報に存在しません。","")</f>
        <v/>
      </c>
    </row>
    <row r="5990" spans="2:10" ht="18" customHeight="1">
      <c r="B5990" s="166"/>
      <c r="C5990" s="165"/>
      <c r="D5990" s="12" t="str">
        <f>IF(C5990="","",VLOOKUP(C5990,'3.工程情報'!$C$6:$D$501,2,FALSE))</f>
        <v/>
      </c>
      <c r="E5990" s="165"/>
      <c r="F5990" s="170"/>
      <c r="G5990" s="189" t="str">
        <f t="shared" si="93"/>
        <v/>
      </c>
      <c r="H5990" s="19"/>
      <c r="I5990" s="19"/>
      <c r="J5990" s="176" t="str">
        <f>IF(AND(C5990&lt;&gt;"",COUNTIF('3.工程情報'!$C$6:$C$501,C5990)=0),"工程記号が3.工程情報に存在しません。","")</f>
        <v/>
      </c>
    </row>
    <row r="5991" spans="2:10" ht="18" customHeight="1">
      <c r="B5991" s="166"/>
      <c r="C5991" s="165"/>
      <c r="D5991" s="12" t="str">
        <f>IF(C5991="","",VLOOKUP(C5991,'3.工程情報'!$C$6:$D$501,2,FALSE))</f>
        <v/>
      </c>
      <c r="E5991" s="165"/>
      <c r="F5991" s="170"/>
      <c r="G5991" s="189" t="str">
        <f t="shared" si="93"/>
        <v/>
      </c>
      <c r="H5991" s="19"/>
      <c r="I5991" s="19"/>
      <c r="J5991" s="176" t="str">
        <f>IF(AND(C5991&lt;&gt;"",COUNTIF('3.工程情報'!$C$6:$C$501,C5991)=0),"工程記号が3.工程情報に存在しません。","")</f>
        <v/>
      </c>
    </row>
    <row r="5992" spans="2:10" ht="18" customHeight="1">
      <c r="B5992" s="166"/>
      <c r="C5992" s="165"/>
      <c r="D5992" s="12" t="str">
        <f>IF(C5992="","",VLOOKUP(C5992,'3.工程情報'!$C$6:$D$501,2,FALSE))</f>
        <v/>
      </c>
      <c r="E5992" s="165"/>
      <c r="F5992" s="170"/>
      <c r="G5992" s="189" t="str">
        <f t="shared" si="93"/>
        <v/>
      </c>
      <c r="H5992" s="19"/>
      <c r="I5992" s="19"/>
      <c r="J5992" s="176" t="str">
        <f>IF(AND(C5992&lt;&gt;"",COUNTIF('3.工程情報'!$C$6:$C$501,C5992)=0),"工程記号が3.工程情報に存在しません。","")</f>
        <v/>
      </c>
    </row>
    <row r="5993" spans="2:10" ht="18" customHeight="1">
      <c r="B5993" s="166"/>
      <c r="C5993" s="165"/>
      <c r="D5993" s="12" t="str">
        <f>IF(C5993="","",VLOOKUP(C5993,'3.工程情報'!$C$6:$D$501,2,FALSE))</f>
        <v/>
      </c>
      <c r="E5993" s="165"/>
      <c r="F5993" s="170"/>
      <c r="G5993" s="189" t="str">
        <f t="shared" si="93"/>
        <v/>
      </c>
      <c r="H5993" s="19"/>
      <c r="I5993" s="19"/>
      <c r="J5993" s="176" t="str">
        <f>IF(AND(C5993&lt;&gt;"",COUNTIF('3.工程情報'!$C$6:$C$501,C5993)=0),"工程記号が3.工程情報に存在しません。","")</f>
        <v/>
      </c>
    </row>
    <row r="5994" spans="2:10" ht="18" customHeight="1">
      <c r="B5994" s="166"/>
      <c r="C5994" s="165"/>
      <c r="D5994" s="12" t="str">
        <f>IF(C5994="","",VLOOKUP(C5994,'3.工程情報'!$C$6:$D$501,2,FALSE))</f>
        <v/>
      </c>
      <c r="E5994" s="165"/>
      <c r="F5994" s="170"/>
      <c r="G5994" s="189" t="str">
        <f t="shared" si="93"/>
        <v/>
      </c>
      <c r="H5994" s="19"/>
      <c r="I5994" s="19"/>
      <c r="J5994" s="176" t="str">
        <f>IF(AND(C5994&lt;&gt;"",COUNTIF('3.工程情報'!$C$6:$C$501,C5994)=0),"工程記号が3.工程情報に存在しません。","")</f>
        <v/>
      </c>
    </row>
    <row r="5995" spans="2:10" ht="18" customHeight="1">
      <c r="B5995" s="166"/>
      <c r="C5995" s="165"/>
      <c r="D5995" s="12" t="str">
        <f>IF(C5995="","",VLOOKUP(C5995,'3.工程情報'!$C$6:$D$501,2,FALSE))</f>
        <v/>
      </c>
      <c r="E5995" s="165"/>
      <c r="F5995" s="170"/>
      <c r="G5995" s="189" t="str">
        <f t="shared" si="93"/>
        <v/>
      </c>
      <c r="H5995" s="19"/>
      <c r="I5995" s="19"/>
      <c r="J5995" s="176" t="str">
        <f>IF(AND(C5995&lt;&gt;"",COUNTIF('3.工程情報'!$C$6:$C$501,C5995)=0),"工程記号が3.工程情報に存在しません。","")</f>
        <v/>
      </c>
    </row>
    <row r="5996" spans="2:10" ht="18" customHeight="1">
      <c r="B5996" s="166"/>
      <c r="C5996" s="165"/>
      <c r="D5996" s="12" t="str">
        <f>IF(C5996="","",VLOOKUP(C5996,'3.工程情報'!$C$6:$D$501,2,FALSE))</f>
        <v/>
      </c>
      <c r="E5996" s="165"/>
      <c r="F5996" s="170"/>
      <c r="G5996" s="189" t="str">
        <f t="shared" si="93"/>
        <v/>
      </c>
      <c r="H5996" s="19"/>
      <c r="I5996" s="19"/>
      <c r="J5996" s="176" t="str">
        <f>IF(AND(C5996&lt;&gt;"",COUNTIF('3.工程情報'!$C$6:$C$501,C5996)=0),"工程記号が3.工程情報に存在しません。","")</f>
        <v/>
      </c>
    </row>
    <row r="5997" spans="2:10" ht="18" customHeight="1">
      <c r="B5997" s="166"/>
      <c r="C5997" s="165"/>
      <c r="D5997" s="12" t="str">
        <f>IF(C5997="","",VLOOKUP(C5997,'3.工程情報'!$C$6:$D$501,2,FALSE))</f>
        <v/>
      </c>
      <c r="E5997" s="165"/>
      <c r="F5997" s="170"/>
      <c r="G5997" s="189" t="str">
        <f t="shared" si="93"/>
        <v/>
      </c>
      <c r="H5997" s="19"/>
      <c r="I5997" s="19"/>
      <c r="J5997" s="176" t="str">
        <f>IF(AND(C5997&lt;&gt;"",COUNTIF('3.工程情報'!$C$6:$C$501,C5997)=0),"工程記号が3.工程情報に存在しません。","")</f>
        <v/>
      </c>
    </row>
    <row r="5998" spans="2:10" ht="18" customHeight="1">
      <c r="B5998" s="166"/>
      <c r="C5998" s="165"/>
      <c r="D5998" s="12" t="str">
        <f>IF(C5998="","",VLOOKUP(C5998,'3.工程情報'!$C$6:$D$501,2,FALSE))</f>
        <v/>
      </c>
      <c r="E5998" s="165"/>
      <c r="F5998" s="170"/>
      <c r="G5998" s="189" t="str">
        <f t="shared" si="93"/>
        <v/>
      </c>
      <c r="H5998" s="19"/>
      <c r="I5998" s="19"/>
      <c r="J5998" s="176" t="str">
        <f>IF(AND(C5998&lt;&gt;"",COUNTIF('3.工程情報'!$C$6:$C$501,C5998)=0),"工程記号が3.工程情報に存在しません。","")</f>
        <v/>
      </c>
    </row>
    <row r="5999" spans="2:10" ht="18" customHeight="1">
      <c r="B5999" s="166"/>
      <c r="C5999" s="165"/>
      <c r="D5999" s="12" t="str">
        <f>IF(C5999="","",VLOOKUP(C5999,'3.工程情報'!$C$6:$D$501,2,FALSE))</f>
        <v/>
      </c>
      <c r="E5999" s="165"/>
      <c r="F5999" s="170"/>
      <c r="G5999" s="189" t="str">
        <f t="shared" si="93"/>
        <v/>
      </c>
      <c r="H5999" s="19"/>
      <c r="I5999" s="19"/>
      <c r="J5999" s="176" t="str">
        <f>IF(AND(C5999&lt;&gt;"",COUNTIF('3.工程情報'!$C$6:$C$501,C5999)=0),"工程記号が3.工程情報に存在しません。","")</f>
        <v/>
      </c>
    </row>
    <row r="6000" spans="2:10" ht="18" customHeight="1">
      <c r="B6000" s="166"/>
      <c r="C6000" s="165"/>
      <c r="D6000" s="12" t="str">
        <f>IF(C6000="","",VLOOKUP(C6000,'3.工程情報'!$C$6:$D$501,2,FALSE))</f>
        <v/>
      </c>
      <c r="E6000" s="165"/>
      <c r="F6000" s="170"/>
      <c r="G6000" s="189" t="str">
        <f t="shared" si="93"/>
        <v/>
      </c>
      <c r="H6000" s="19"/>
      <c r="I6000" s="19"/>
      <c r="J6000" s="176" t="str">
        <f>IF(AND(C6000&lt;&gt;"",COUNTIF('3.工程情報'!$C$6:$C$501,C6000)=0),"工程記号が3.工程情報に存在しません。","")</f>
        <v/>
      </c>
    </row>
    <row r="6001" spans="2:10" ht="18" customHeight="1">
      <c r="B6001" s="166"/>
      <c r="C6001" s="165"/>
      <c r="D6001" s="12" t="str">
        <f>IF(C6001="","",VLOOKUP(C6001,'3.工程情報'!$C$6:$D$501,2,FALSE))</f>
        <v/>
      </c>
      <c r="E6001" s="165"/>
      <c r="F6001" s="170"/>
      <c r="G6001" s="189" t="str">
        <f t="shared" si="93"/>
        <v/>
      </c>
      <c r="H6001" s="19"/>
      <c r="I6001" s="19"/>
      <c r="J6001" s="176" t="str">
        <f>IF(AND(C6001&lt;&gt;"",COUNTIF('3.工程情報'!$C$6:$C$501,C6001)=0),"工程記号が3.工程情報に存在しません。","")</f>
        <v/>
      </c>
    </row>
    <row r="6002" spans="2:10" ht="18" customHeight="1">
      <c r="B6002" s="166"/>
      <c r="C6002" s="165"/>
      <c r="D6002" s="12" t="str">
        <f>IF(C6002="","",VLOOKUP(C6002,'3.工程情報'!$C$6:$D$501,2,FALSE))</f>
        <v/>
      </c>
      <c r="E6002" s="165"/>
      <c r="F6002" s="170"/>
      <c r="G6002" s="189" t="str">
        <f t="shared" si="93"/>
        <v/>
      </c>
      <c r="H6002" s="19"/>
      <c r="I6002" s="19"/>
      <c r="J6002" s="176" t="str">
        <f>IF(AND(C6002&lt;&gt;"",COUNTIF('3.工程情報'!$C$6:$C$501,C6002)=0),"工程記号が3.工程情報に存在しません。","")</f>
        <v/>
      </c>
    </row>
    <row r="6003" spans="2:10" ht="18" customHeight="1">
      <c r="B6003" s="166"/>
      <c r="C6003" s="165"/>
      <c r="D6003" s="12" t="str">
        <f>IF(C6003="","",VLOOKUP(C6003,'3.工程情報'!$C$6:$D$501,2,FALSE))</f>
        <v/>
      </c>
      <c r="E6003" s="165"/>
      <c r="F6003" s="170"/>
      <c r="G6003" s="189" t="str">
        <f t="shared" si="93"/>
        <v/>
      </c>
      <c r="H6003" s="19"/>
      <c r="I6003" s="19"/>
      <c r="J6003" s="176" t="str">
        <f>IF(AND(C6003&lt;&gt;"",COUNTIF('3.工程情報'!$C$6:$C$501,C6003)=0),"工程記号が3.工程情報に存在しません。","")</f>
        <v/>
      </c>
    </row>
    <row r="6004" spans="2:10" ht="18" customHeight="1">
      <c r="B6004" s="166"/>
      <c r="C6004" s="165"/>
      <c r="D6004" s="12" t="str">
        <f>IF(C6004="","",VLOOKUP(C6004,'3.工程情報'!$C$6:$D$501,2,FALSE))</f>
        <v/>
      </c>
      <c r="E6004" s="165"/>
      <c r="F6004" s="170"/>
      <c r="G6004" s="189" t="str">
        <f t="shared" si="93"/>
        <v/>
      </c>
      <c r="H6004" s="19"/>
      <c r="I6004" s="19"/>
      <c r="J6004" s="176" t="str">
        <f>IF(AND(C6004&lt;&gt;"",COUNTIF('3.工程情報'!$C$6:$C$501,C6004)=0),"工程記号が3.工程情報に存在しません。","")</f>
        <v/>
      </c>
    </row>
    <row r="6005" spans="2:10" ht="18" customHeight="1">
      <c r="B6005" s="166"/>
      <c r="C6005" s="165"/>
      <c r="D6005" s="12" t="str">
        <f>IF(C6005="","",VLOOKUP(C6005,'3.工程情報'!$C$6:$D$501,2,FALSE))</f>
        <v/>
      </c>
      <c r="E6005" s="165"/>
      <c r="F6005" s="170"/>
      <c r="G6005" s="189" t="str">
        <f t="shared" si="93"/>
        <v/>
      </c>
      <c r="H6005" s="19"/>
      <c r="I6005" s="19"/>
      <c r="J6005" s="176" t="str">
        <f>IF(AND(C6005&lt;&gt;"",COUNTIF('3.工程情報'!$C$6:$C$501,C6005)=0),"工程記号が3.工程情報に存在しません。","")</f>
        <v/>
      </c>
    </row>
    <row r="6006" spans="2:10" ht="18" customHeight="1">
      <c r="B6006" s="166"/>
      <c r="C6006" s="165"/>
      <c r="D6006" s="12" t="str">
        <f>IF(C6006="","",VLOOKUP(C6006,'3.工程情報'!$C$6:$D$501,2,FALSE))</f>
        <v/>
      </c>
      <c r="E6006" s="165"/>
      <c r="F6006" s="170"/>
      <c r="G6006" s="189" t="str">
        <f t="shared" si="93"/>
        <v/>
      </c>
      <c r="H6006" s="19"/>
      <c r="I6006" s="19"/>
      <c r="J6006" s="176" t="str">
        <f>IF(AND(C6006&lt;&gt;"",COUNTIF('3.工程情報'!$C$6:$C$501,C6006)=0),"工程記号が3.工程情報に存在しません。","")</f>
        <v/>
      </c>
    </row>
    <row r="6007" spans="2:10" ht="18" customHeight="1">
      <c r="B6007" s="166"/>
      <c r="C6007" s="165"/>
      <c r="D6007" s="12" t="str">
        <f>IF(C6007="","",VLOOKUP(C6007,'3.工程情報'!$C$6:$D$501,2,FALSE))</f>
        <v/>
      </c>
      <c r="E6007" s="165"/>
      <c r="F6007" s="170"/>
      <c r="G6007" s="189" t="str">
        <f t="shared" si="93"/>
        <v/>
      </c>
      <c r="H6007" s="19"/>
      <c r="I6007" s="19"/>
      <c r="J6007" s="176" t="str">
        <f>IF(AND(C6007&lt;&gt;"",COUNTIF('3.工程情報'!$C$6:$C$501,C6007)=0),"工程記号が3.工程情報に存在しません。","")</f>
        <v/>
      </c>
    </row>
    <row r="6008" spans="2:10" ht="18" customHeight="1">
      <c r="B6008" s="166"/>
      <c r="C6008" s="165"/>
      <c r="D6008" s="12" t="str">
        <f>IF(C6008="","",VLOOKUP(C6008,'3.工程情報'!$C$6:$D$501,2,FALSE))</f>
        <v/>
      </c>
      <c r="E6008" s="165"/>
      <c r="F6008" s="170"/>
      <c r="G6008" s="189" t="str">
        <f t="shared" si="93"/>
        <v/>
      </c>
      <c r="H6008" s="19"/>
      <c r="I6008" s="19"/>
      <c r="J6008" s="176" t="str">
        <f>IF(AND(C6008&lt;&gt;"",COUNTIF('3.工程情報'!$C$6:$C$501,C6008)=0),"工程記号が3.工程情報に存在しません。","")</f>
        <v/>
      </c>
    </row>
    <row r="6009" spans="2:10" ht="18" customHeight="1">
      <c r="B6009" s="166"/>
      <c r="C6009" s="165"/>
      <c r="D6009" s="12" t="str">
        <f>IF(C6009="","",VLOOKUP(C6009,'3.工程情報'!$C$6:$D$501,2,FALSE))</f>
        <v/>
      </c>
      <c r="E6009" s="165"/>
      <c r="F6009" s="170"/>
      <c r="G6009" s="189" t="str">
        <f t="shared" si="93"/>
        <v/>
      </c>
      <c r="H6009" s="19"/>
      <c r="I6009" s="19"/>
      <c r="J6009" s="176" t="str">
        <f>IF(AND(C6009&lt;&gt;"",COUNTIF('3.工程情報'!$C$6:$C$501,C6009)=0),"工程記号が3.工程情報に存在しません。","")</f>
        <v/>
      </c>
    </row>
    <row r="6010" spans="2:10" ht="18" customHeight="1">
      <c r="B6010" s="166"/>
      <c r="C6010" s="165"/>
      <c r="D6010" s="12" t="str">
        <f>IF(C6010="","",VLOOKUP(C6010,'3.工程情報'!$C$6:$D$501,2,FALSE))</f>
        <v/>
      </c>
      <c r="E6010" s="165"/>
      <c r="F6010" s="170"/>
      <c r="G6010" s="189" t="str">
        <f t="shared" si="93"/>
        <v/>
      </c>
      <c r="H6010" s="19"/>
      <c r="I6010" s="19"/>
      <c r="J6010" s="176" t="str">
        <f>IF(AND(C6010&lt;&gt;"",COUNTIF('3.工程情報'!$C$6:$C$501,C6010)=0),"工程記号が3.工程情報に存在しません。","")</f>
        <v/>
      </c>
    </row>
    <row r="6011" spans="2:10" ht="18" customHeight="1">
      <c r="B6011" s="166"/>
      <c r="C6011" s="165"/>
      <c r="D6011" s="12" t="str">
        <f>IF(C6011="","",VLOOKUP(C6011,'3.工程情報'!$C$6:$D$501,2,FALSE))</f>
        <v/>
      </c>
      <c r="E6011" s="165"/>
      <c r="F6011" s="170"/>
      <c r="G6011" s="189" t="str">
        <f t="shared" si="93"/>
        <v/>
      </c>
      <c r="H6011" s="19"/>
      <c r="I6011" s="19"/>
      <c r="J6011" s="176" t="str">
        <f>IF(AND(C6011&lt;&gt;"",COUNTIF('3.工程情報'!$C$6:$C$501,C6011)=0),"工程記号が3.工程情報に存在しません。","")</f>
        <v/>
      </c>
    </row>
    <row r="6012" spans="2:10" ht="18" customHeight="1">
      <c r="B6012" s="166"/>
      <c r="C6012" s="165"/>
      <c r="D6012" s="12" t="str">
        <f>IF(C6012="","",VLOOKUP(C6012,'3.工程情報'!$C$6:$D$501,2,FALSE))</f>
        <v/>
      </c>
      <c r="E6012" s="165"/>
      <c r="F6012" s="170"/>
      <c r="G6012" s="189" t="str">
        <f t="shared" si="93"/>
        <v/>
      </c>
      <c r="H6012" s="19"/>
      <c r="I6012" s="19"/>
      <c r="J6012" s="176" t="str">
        <f>IF(AND(C6012&lt;&gt;"",COUNTIF('3.工程情報'!$C$6:$C$501,C6012)=0),"工程記号が3.工程情報に存在しません。","")</f>
        <v/>
      </c>
    </row>
    <row r="6013" spans="2:10" ht="18" customHeight="1">
      <c r="B6013" s="166"/>
      <c r="C6013" s="165"/>
      <c r="D6013" s="12" t="str">
        <f>IF(C6013="","",VLOOKUP(C6013,'3.工程情報'!$C$6:$D$501,2,FALSE))</f>
        <v/>
      </c>
      <c r="E6013" s="165"/>
      <c r="F6013" s="170"/>
      <c r="G6013" s="189" t="str">
        <f t="shared" si="93"/>
        <v/>
      </c>
      <c r="H6013" s="19"/>
      <c r="I6013" s="19"/>
      <c r="J6013" s="176" t="str">
        <f>IF(AND(C6013&lt;&gt;"",COUNTIF('3.工程情報'!$C$6:$C$501,C6013)=0),"工程記号が3.工程情報に存在しません。","")</f>
        <v/>
      </c>
    </row>
    <row r="6014" spans="2:10" ht="18" customHeight="1">
      <c r="B6014" s="166"/>
      <c r="C6014" s="165"/>
      <c r="D6014" s="12" t="str">
        <f>IF(C6014="","",VLOOKUP(C6014,'3.工程情報'!$C$6:$D$501,2,FALSE))</f>
        <v/>
      </c>
      <c r="E6014" s="165"/>
      <c r="F6014" s="170"/>
      <c r="G6014" s="189" t="str">
        <f t="shared" si="93"/>
        <v/>
      </c>
      <c r="H6014" s="19"/>
      <c r="I6014" s="19"/>
      <c r="J6014" s="176" t="str">
        <f>IF(AND(C6014&lt;&gt;"",COUNTIF('3.工程情報'!$C$6:$C$501,C6014)=0),"工程記号が3.工程情報に存在しません。","")</f>
        <v/>
      </c>
    </row>
    <row r="6015" spans="2:10" ht="18" customHeight="1">
      <c r="B6015" s="166"/>
      <c r="C6015" s="165"/>
      <c r="D6015" s="12" t="str">
        <f>IF(C6015="","",VLOOKUP(C6015,'3.工程情報'!$C$6:$D$501,2,FALSE))</f>
        <v/>
      </c>
      <c r="E6015" s="165"/>
      <c r="F6015" s="170"/>
      <c r="G6015" s="189" t="str">
        <f t="shared" si="93"/>
        <v/>
      </c>
      <c r="H6015" s="19"/>
      <c r="I6015" s="19"/>
      <c r="J6015" s="176" t="str">
        <f>IF(AND(C6015&lt;&gt;"",COUNTIF('3.工程情報'!$C$6:$C$501,C6015)=0),"工程記号が3.工程情報に存在しません。","")</f>
        <v/>
      </c>
    </row>
    <row r="6016" spans="2:10" ht="18" customHeight="1">
      <c r="B6016" s="166"/>
      <c r="C6016" s="165"/>
      <c r="D6016" s="12" t="str">
        <f>IF(C6016="","",VLOOKUP(C6016,'3.工程情報'!$C$6:$D$501,2,FALSE))</f>
        <v/>
      </c>
      <c r="E6016" s="165"/>
      <c r="F6016" s="170"/>
      <c r="G6016" s="189" t="str">
        <f t="shared" si="93"/>
        <v/>
      </c>
      <c r="H6016" s="19"/>
      <c r="I6016" s="19"/>
      <c r="J6016" s="176" t="str">
        <f>IF(AND(C6016&lt;&gt;"",COUNTIF('3.工程情報'!$C$6:$C$501,C6016)=0),"工程記号が3.工程情報に存在しません。","")</f>
        <v/>
      </c>
    </row>
    <row r="6017" spans="2:10" ht="18" customHeight="1">
      <c r="B6017" s="166"/>
      <c r="C6017" s="165"/>
      <c r="D6017" s="12" t="str">
        <f>IF(C6017="","",VLOOKUP(C6017,'3.工程情報'!$C$6:$D$501,2,FALSE))</f>
        <v/>
      </c>
      <c r="E6017" s="165"/>
      <c r="F6017" s="170"/>
      <c r="G6017" s="189" t="str">
        <f t="shared" si="93"/>
        <v/>
      </c>
      <c r="H6017" s="19"/>
      <c r="I6017" s="19"/>
      <c r="J6017" s="176" t="str">
        <f>IF(AND(C6017&lt;&gt;"",COUNTIF('3.工程情報'!$C$6:$C$501,C6017)=0),"工程記号が3.工程情報に存在しません。","")</f>
        <v/>
      </c>
    </row>
    <row r="6018" spans="2:10" ht="18" customHeight="1">
      <c r="B6018" s="166"/>
      <c r="C6018" s="165"/>
      <c r="D6018" s="12" t="str">
        <f>IF(C6018="","",VLOOKUP(C6018,'3.工程情報'!$C$6:$D$501,2,FALSE))</f>
        <v/>
      </c>
      <c r="E6018" s="165"/>
      <c r="F6018" s="170"/>
      <c r="G6018" s="189" t="str">
        <f t="shared" si="93"/>
        <v/>
      </c>
      <c r="H6018" s="19"/>
      <c r="I6018" s="19"/>
      <c r="J6018" s="176" t="str">
        <f>IF(AND(C6018&lt;&gt;"",COUNTIF('3.工程情報'!$C$6:$C$501,C6018)=0),"工程記号が3.工程情報に存在しません。","")</f>
        <v/>
      </c>
    </row>
    <row r="6019" spans="2:10" ht="18" customHeight="1">
      <c r="B6019" s="166"/>
      <c r="C6019" s="165"/>
      <c r="D6019" s="12" t="str">
        <f>IF(C6019="","",VLOOKUP(C6019,'3.工程情報'!$C$6:$D$501,2,FALSE))</f>
        <v/>
      </c>
      <c r="E6019" s="165"/>
      <c r="F6019" s="170"/>
      <c r="G6019" s="189" t="str">
        <f t="shared" si="93"/>
        <v/>
      </c>
      <c r="H6019" s="19"/>
      <c r="I6019" s="19"/>
      <c r="J6019" s="176" t="str">
        <f>IF(AND(C6019&lt;&gt;"",COUNTIF('3.工程情報'!$C$6:$C$501,C6019)=0),"工程記号が3.工程情報に存在しません。","")</f>
        <v/>
      </c>
    </row>
    <row r="6020" spans="2:10" ht="18" customHeight="1">
      <c r="B6020" s="166"/>
      <c r="C6020" s="165"/>
      <c r="D6020" s="12" t="str">
        <f>IF(C6020="","",VLOOKUP(C6020,'3.工程情報'!$C$6:$D$501,2,FALSE))</f>
        <v/>
      </c>
      <c r="E6020" s="165"/>
      <c r="F6020" s="170"/>
      <c r="G6020" s="189" t="str">
        <f t="shared" si="93"/>
        <v/>
      </c>
      <c r="H6020" s="19"/>
      <c r="I6020" s="19"/>
      <c r="J6020" s="176" t="str">
        <f>IF(AND(C6020&lt;&gt;"",COUNTIF('3.工程情報'!$C$6:$C$501,C6020)=0),"工程記号が3.工程情報に存在しません。","")</f>
        <v/>
      </c>
    </row>
    <row r="6021" spans="2:10" ht="18" customHeight="1">
      <c r="B6021" s="166"/>
      <c r="C6021" s="165"/>
      <c r="D6021" s="12" t="str">
        <f>IF(C6021="","",VLOOKUP(C6021,'3.工程情報'!$C$6:$D$501,2,FALSE))</f>
        <v/>
      </c>
      <c r="E6021" s="165"/>
      <c r="F6021" s="170"/>
      <c r="G6021" s="189" t="str">
        <f t="shared" si="93"/>
        <v/>
      </c>
      <c r="H6021" s="19"/>
      <c r="I6021" s="19"/>
      <c r="J6021" s="176" t="str">
        <f>IF(AND(C6021&lt;&gt;"",COUNTIF('3.工程情報'!$C$6:$C$501,C6021)=0),"工程記号が3.工程情報に存在しません。","")</f>
        <v/>
      </c>
    </row>
    <row r="6022" spans="2:10" ht="18" customHeight="1">
      <c r="B6022" s="166"/>
      <c r="C6022" s="165"/>
      <c r="D6022" s="12" t="str">
        <f>IF(C6022="","",VLOOKUP(C6022,'3.工程情報'!$C$6:$D$501,2,FALSE))</f>
        <v/>
      </c>
      <c r="E6022" s="165"/>
      <c r="F6022" s="170"/>
      <c r="G6022" s="189" t="str">
        <f t="shared" ref="G6022:G6085" si="94">C6022&amp;E6022</f>
        <v/>
      </c>
      <c r="H6022" s="19"/>
      <c r="I6022" s="19"/>
      <c r="J6022" s="176" t="str">
        <f>IF(AND(C6022&lt;&gt;"",COUNTIF('3.工程情報'!$C$6:$C$501,C6022)=0),"工程記号が3.工程情報に存在しません。","")</f>
        <v/>
      </c>
    </row>
    <row r="6023" spans="2:10" ht="18" customHeight="1">
      <c r="B6023" s="166"/>
      <c r="C6023" s="165"/>
      <c r="D6023" s="12" t="str">
        <f>IF(C6023="","",VLOOKUP(C6023,'3.工程情報'!$C$6:$D$501,2,FALSE))</f>
        <v/>
      </c>
      <c r="E6023" s="165"/>
      <c r="F6023" s="170"/>
      <c r="G6023" s="189" t="str">
        <f t="shared" si="94"/>
        <v/>
      </c>
      <c r="H6023" s="19"/>
      <c r="I6023" s="19"/>
      <c r="J6023" s="176" t="str">
        <f>IF(AND(C6023&lt;&gt;"",COUNTIF('3.工程情報'!$C$6:$C$501,C6023)=0),"工程記号が3.工程情報に存在しません。","")</f>
        <v/>
      </c>
    </row>
    <row r="6024" spans="2:10" ht="18" customHeight="1">
      <c r="B6024" s="166"/>
      <c r="C6024" s="165"/>
      <c r="D6024" s="12" t="str">
        <f>IF(C6024="","",VLOOKUP(C6024,'3.工程情報'!$C$6:$D$501,2,FALSE))</f>
        <v/>
      </c>
      <c r="E6024" s="165"/>
      <c r="F6024" s="170"/>
      <c r="G6024" s="189" t="str">
        <f t="shared" si="94"/>
        <v/>
      </c>
      <c r="H6024" s="19"/>
      <c r="I6024" s="19"/>
      <c r="J6024" s="176" t="str">
        <f>IF(AND(C6024&lt;&gt;"",COUNTIF('3.工程情報'!$C$6:$C$501,C6024)=0),"工程記号が3.工程情報に存在しません。","")</f>
        <v/>
      </c>
    </row>
    <row r="6025" spans="2:10" ht="18" customHeight="1">
      <c r="B6025" s="166"/>
      <c r="C6025" s="165"/>
      <c r="D6025" s="12" t="str">
        <f>IF(C6025="","",VLOOKUP(C6025,'3.工程情報'!$C$6:$D$501,2,FALSE))</f>
        <v/>
      </c>
      <c r="E6025" s="165"/>
      <c r="F6025" s="170"/>
      <c r="G6025" s="189" t="str">
        <f t="shared" si="94"/>
        <v/>
      </c>
      <c r="H6025" s="19"/>
      <c r="I6025" s="19"/>
      <c r="J6025" s="176" t="str">
        <f>IF(AND(C6025&lt;&gt;"",COUNTIF('3.工程情報'!$C$6:$C$501,C6025)=0),"工程記号が3.工程情報に存在しません。","")</f>
        <v/>
      </c>
    </row>
    <row r="6026" spans="2:10" ht="18" customHeight="1">
      <c r="B6026" s="166"/>
      <c r="C6026" s="165"/>
      <c r="D6026" s="12" t="str">
        <f>IF(C6026="","",VLOOKUP(C6026,'3.工程情報'!$C$6:$D$501,2,FALSE))</f>
        <v/>
      </c>
      <c r="E6026" s="165"/>
      <c r="F6026" s="170"/>
      <c r="G6026" s="189" t="str">
        <f t="shared" si="94"/>
        <v/>
      </c>
      <c r="H6026" s="19"/>
      <c r="I6026" s="19"/>
      <c r="J6026" s="176" t="str">
        <f>IF(AND(C6026&lt;&gt;"",COUNTIF('3.工程情報'!$C$6:$C$501,C6026)=0),"工程記号が3.工程情報に存在しません。","")</f>
        <v/>
      </c>
    </row>
    <row r="6027" spans="2:10" ht="18" customHeight="1">
      <c r="B6027" s="166"/>
      <c r="C6027" s="165"/>
      <c r="D6027" s="12" t="str">
        <f>IF(C6027="","",VLOOKUP(C6027,'3.工程情報'!$C$6:$D$501,2,FALSE))</f>
        <v/>
      </c>
      <c r="E6027" s="165"/>
      <c r="F6027" s="170"/>
      <c r="G6027" s="189" t="str">
        <f t="shared" si="94"/>
        <v/>
      </c>
      <c r="H6027" s="19"/>
      <c r="I6027" s="19"/>
      <c r="J6027" s="176" t="str">
        <f>IF(AND(C6027&lt;&gt;"",COUNTIF('3.工程情報'!$C$6:$C$501,C6027)=0),"工程記号が3.工程情報に存在しません。","")</f>
        <v/>
      </c>
    </row>
    <row r="6028" spans="2:10" ht="18" customHeight="1">
      <c r="B6028" s="166"/>
      <c r="C6028" s="165"/>
      <c r="D6028" s="12" t="str">
        <f>IF(C6028="","",VLOOKUP(C6028,'3.工程情報'!$C$6:$D$501,2,FALSE))</f>
        <v/>
      </c>
      <c r="E6028" s="165"/>
      <c r="F6028" s="170"/>
      <c r="G6028" s="189" t="str">
        <f t="shared" si="94"/>
        <v/>
      </c>
      <c r="H6028" s="19"/>
      <c r="I6028" s="19"/>
      <c r="J6028" s="176" t="str">
        <f>IF(AND(C6028&lt;&gt;"",COUNTIF('3.工程情報'!$C$6:$C$501,C6028)=0),"工程記号が3.工程情報に存在しません。","")</f>
        <v/>
      </c>
    </row>
    <row r="6029" spans="2:10" ht="18" customHeight="1">
      <c r="B6029" s="166"/>
      <c r="C6029" s="165"/>
      <c r="D6029" s="12" t="str">
        <f>IF(C6029="","",VLOOKUP(C6029,'3.工程情報'!$C$6:$D$501,2,FALSE))</f>
        <v/>
      </c>
      <c r="E6029" s="165"/>
      <c r="F6029" s="170"/>
      <c r="G6029" s="189" t="str">
        <f t="shared" si="94"/>
        <v/>
      </c>
      <c r="H6029" s="19"/>
      <c r="I6029" s="19"/>
      <c r="J6029" s="176" t="str">
        <f>IF(AND(C6029&lt;&gt;"",COUNTIF('3.工程情報'!$C$6:$C$501,C6029)=0),"工程記号が3.工程情報に存在しません。","")</f>
        <v/>
      </c>
    </row>
    <row r="6030" spans="2:10" ht="18" customHeight="1">
      <c r="B6030" s="166"/>
      <c r="C6030" s="165"/>
      <c r="D6030" s="12" t="str">
        <f>IF(C6030="","",VLOOKUP(C6030,'3.工程情報'!$C$6:$D$501,2,FALSE))</f>
        <v/>
      </c>
      <c r="E6030" s="165"/>
      <c r="F6030" s="170"/>
      <c r="G6030" s="189" t="str">
        <f t="shared" si="94"/>
        <v/>
      </c>
      <c r="H6030" s="19"/>
      <c r="I6030" s="19"/>
      <c r="J6030" s="176" t="str">
        <f>IF(AND(C6030&lt;&gt;"",COUNTIF('3.工程情報'!$C$6:$C$501,C6030)=0),"工程記号が3.工程情報に存在しません。","")</f>
        <v/>
      </c>
    </row>
    <row r="6031" spans="2:10" ht="18" customHeight="1">
      <c r="B6031" s="166"/>
      <c r="C6031" s="165"/>
      <c r="D6031" s="12" t="str">
        <f>IF(C6031="","",VLOOKUP(C6031,'3.工程情報'!$C$6:$D$501,2,FALSE))</f>
        <v/>
      </c>
      <c r="E6031" s="165"/>
      <c r="F6031" s="170"/>
      <c r="G6031" s="189" t="str">
        <f t="shared" si="94"/>
        <v/>
      </c>
      <c r="H6031" s="19"/>
      <c r="I6031" s="19"/>
      <c r="J6031" s="176" t="str">
        <f>IF(AND(C6031&lt;&gt;"",COUNTIF('3.工程情報'!$C$6:$C$501,C6031)=0),"工程記号が3.工程情報に存在しません。","")</f>
        <v/>
      </c>
    </row>
    <row r="6032" spans="2:10" ht="18" customHeight="1">
      <c r="B6032" s="166"/>
      <c r="C6032" s="165"/>
      <c r="D6032" s="12" t="str">
        <f>IF(C6032="","",VLOOKUP(C6032,'3.工程情報'!$C$6:$D$501,2,FALSE))</f>
        <v/>
      </c>
      <c r="E6032" s="165"/>
      <c r="F6032" s="170"/>
      <c r="G6032" s="189" t="str">
        <f t="shared" si="94"/>
        <v/>
      </c>
      <c r="H6032" s="19"/>
      <c r="I6032" s="19"/>
      <c r="J6032" s="176" t="str">
        <f>IF(AND(C6032&lt;&gt;"",COUNTIF('3.工程情報'!$C$6:$C$501,C6032)=0),"工程記号が3.工程情報に存在しません。","")</f>
        <v/>
      </c>
    </row>
    <row r="6033" spans="2:10" ht="18" customHeight="1">
      <c r="B6033" s="166"/>
      <c r="C6033" s="165"/>
      <c r="D6033" s="12" t="str">
        <f>IF(C6033="","",VLOOKUP(C6033,'3.工程情報'!$C$6:$D$501,2,FALSE))</f>
        <v/>
      </c>
      <c r="E6033" s="165"/>
      <c r="F6033" s="170"/>
      <c r="G6033" s="189" t="str">
        <f t="shared" si="94"/>
        <v/>
      </c>
      <c r="H6033" s="19"/>
      <c r="I6033" s="19"/>
      <c r="J6033" s="176" t="str">
        <f>IF(AND(C6033&lt;&gt;"",COUNTIF('3.工程情報'!$C$6:$C$501,C6033)=0),"工程記号が3.工程情報に存在しません。","")</f>
        <v/>
      </c>
    </row>
    <row r="6034" spans="2:10" ht="18" customHeight="1">
      <c r="B6034" s="166"/>
      <c r="C6034" s="165"/>
      <c r="D6034" s="12" t="str">
        <f>IF(C6034="","",VLOOKUP(C6034,'3.工程情報'!$C$6:$D$501,2,FALSE))</f>
        <v/>
      </c>
      <c r="E6034" s="165"/>
      <c r="F6034" s="170"/>
      <c r="G6034" s="189" t="str">
        <f t="shared" si="94"/>
        <v/>
      </c>
      <c r="H6034" s="19"/>
      <c r="I6034" s="19"/>
      <c r="J6034" s="176" t="str">
        <f>IF(AND(C6034&lt;&gt;"",COUNTIF('3.工程情報'!$C$6:$C$501,C6034)=0),"工程記号が3.工程情報に存在しません。","")</f>
        <v/>
      </c>
    </row>
    <row r="6035" spans="2:10" ht="18" customHeight="1">
      <c r="B6035" s="166"/>
      <c r="C6035" s="165"/>
      <c r="D6035" s="12" t="str">
        <f>IF(C6035="","",VLOOKUP(C6035,'3.工程情報'!$C$6:$D$501,2,FALSE))</f>
        <v/>
      </c>
      <c r="E6035" s="165"/>
      <c r="F6035" s="170"/>
      <c r="G6035" s="189" t="str">
        <f t="shared" si="94"/>
        <v/>
      </c>
      <c r="H6035" s="19"/>
      <c r="I6035" s="19"/>
      <c r="J6035" s="176" t="str">
        <f>IF(AND(C6035&lt;&gt;"",COUNTIF('3.工程情報'!$C$6:$C$501,C6035)=0),"工程記号が3.工程情報に存在しません。","")</f>
        <v/>
      </c>
    </row>
    <row r="6036" spans="2:10" ht="18" customHeight="1">
      <c r="B6036" s="166"/>
      <c r="C6036" s="165"/>
      <c r="D6036" s="12" t="str">
        <f>IF(C6036="","",VLOOKUP(C6036,'3.工程情報'!$C$6:$D$501,2,FALSE))</f>
        <v/>
      </c>
      <c r="E6036" s="165"/>
      <c r="F6036" s="170"/>
      <c r="G6036" s="189" t="str">
        <f t="shared" si="94"/>
        <v/>
      </c>
      <c r="H6036" s="19"/>
      <c r="I6036" s="19"/>
      <c r="J6036" s="176" t="str">
        <f>IF(AND(C6036&lt;&gt;"",COUNTIF('3.工程情報'!$C$6:$C$501,C6036)=0),"工程記号が3.工程情報に存在しません。","")</f>
        <v/>
      </c>
    </row>
    <row r="6037" spans="2:10" ht="18" customHeight="1">
      <c r="B6037" s="166"/>
      <c r="C6037" s="165"/>
      <c r="D6037" s="12" t="str">
        <f>IF(C6037="","",VLOOKUP(C6037,'3.工程情報'!$C$6:$D$501,2,FALSE))</f>
        <v/>
      </c>
      <c r="E6037" s="165"/>
      <c r="F6037" s="170"/>
      <c r="G6037" s="189" t="str">
        <f t="shared" si="94"/>
        <v/>
      </c>
      <c r="H6037" s="19"/>
      <c r="I6037" s="19"/>
      <c r="J6037" s="176" t="str">
        <f>IF(AND(C6037&lt;&gt;"",COUNTIF('3.工程情報'!$C$6:$C$501,C6037)=0),"工程記号が3.工程情報に存在しません。","")</f>
        <v/>
      </c>
    </row>
    <row r="6038" spans="2:10" ht="18" customHeight="1">
      <c r="B6038" s="166"/>
      <c r="C6038" s="165"/>
      <c r="D6038" s="12" t="str">
        <f>IF(C6038="","",VLOOKUP(C6038,'3.工程情報'!$C$6:$D$501,2,FALSE))</f>
        <v/>
      </c>
      <c r="E6038" s="165"/>
      <c r="F6038" s="170"/>
      <c r="G6038" s="189" t="str">
        <f t="shared" si="94"/>
        <v/>
      </c>
      <c r="H6038" s="19"/>
      <c r="I6038" s="19"/>
      <c r="J6038" s="176" t="str">
        <f>IF(AND(C6038&lt;&gt;"",COUNTIF('3.工程情報'!$C$6:$C$501,C6038)=0),"工程記号が3.工程情報に存在しません。","")</f>
        <v/>
      </c>
    </row>
    <row r="6039" spans="2:10" ht="18" customHeight="1">
      <c r="B6039" s="166"/>
      <c r="C6039" s="165"/>
      <c r="D6039" s="12" t="str">
        <f>IF(C6039="","",VLOOKUP(C6039,'3.工程情報'!$C$6:$D$501,2,FALSE))</f>
        <v/>
      </c>
      <c r="E6039" s="165"/>
      <c r="F6039" s="170"/>
      <c r="G6039" s="189" t="str">
        <f t="shared" si="94"/>
        <v/>
      </c>
      <c r="H6039" s="19"/>
      <c r="I6039" s="19"/>
      <c r="J6039" s="176" t="str">
        <f>IF(AND(C6039&lt;&gt;"",COUNTIF('3.工程情報'!$C$6:$C$501,C6039)=0),"工程記号が3.工程情報に存在しません。","")</f>
        <v/>
      </c>
    </row>
    <row r="6040" spans="2:10" ht="18" customHeight="1">
      <c r="B6040" s="166"/>
      <c r="C6040" s="165"/>
      <c r="D6040" s="12" t="str">
        <f>IF(C6040="","",VLOOKUP(C6040,'3.工程情報'!$C$6:$D$501,2,FALSE))</f>
        <v/>
      </c>
      <c r="E6040" s="165"/>
      <c r="F6040" s="170"/>
      <c r="G6040" s="189" t="str">
        <f t="shared" si="94"/>
        <v/>
      </c>
      <c r="H6040" s="19"/>
      <c r="I6040" s="19"/>
      <c r="J6040" s="176" t="str">
        <f>IF(AND(C6040&lt;&gt;"",COUNTIF('3.工程情報'!$C$6:$C$501,C6040)=0),"工程記号が3.工程情報に存在しません。","")</f>
        <v/>
      </c>
    </row>
    <row r="6041" spans="2:10" ht="18" customHeight="1">
      <c r="B6041" s="166"/>
      <c r="C6041" s="165"/>
      <c r="D6041" s="12" t="str">
        <f>IF(C6041="","",VLOOKUP(C6041,'3.工程情報'!$C$6:$D$501,2,FALSE))</f>
        <v/>
      </c>
      <c r="E6041" s="165"/>
      <c r="F6041" s="170"/>
      <c r="G6041" s="189" t="str">
        <f t="shared" si="94"/>
        <v/>
      </c>
      <c r="H6041" s="19"/>
      <c r="I6041" s="19"/>
      <c r="J6041" s="176" t="str">
        <f>IF(AND(C6041&lt;&gt;"",COUNTIF('3.工程情報'!$C$6:$C$501,C6041)=0),"工程記号が3.工程情報に存在しません。","")</f>
        <v/>
      </c>
    </row>
    <row r="6042" spans="2:10" ht="18" customHeight="1">
      <c r="B6042" s="166"/>
      <c r="C6042" s="165"/>
      <c r="D6042" s="12" t="str">
        <f>IF(C6042="","",VLOOKUP(C6042,'3.工程情報'!$C$6:$D$501,2,FALSE))</f>
        <v/>
      </c>
      <c r="E6042" s="165"/>
      <c r="F6042" s="170"/>
      <c r="G6042" s="189" t="str">
        <f t="shared" si="94"/>
        <v/>
      </c>
      <c r="H6042" s="19"/>
      <c r="I6042" s="19"/>
      <c r="J6042" s="176" t="str">
        <f>IF(AND(C6042&lt;&gt;"",COUNTIF('3.工程情報'!$C$6:$C$501,C6042)=0),"工程記号が3.工程情報に存在しません。","")</f>
        <v/>
      </c>
    </row>
    <row r="6043" spans="2:10" ht="18" customHeight="1">
      <c r="B6043" s="166"/>
      <c r="C6043" s="165"/>
      <c r="D6043" s="12" t="str">
        <f>IF(C6043="","",VLOOKUP(C6043,'3.工程情報'!$C$6:$D$501,2,FALSE))</f>
        <v/>
      </c>
      <c r="E6043" s="165"/>
      <c r="F6043" s="170"/>
      <c r="G6043" s="189" t="str">
        <f t="shared" si="94"/>
        <v/>
      </c>
      <c r="H6043" s="19"/>
      <c r="I6043" s="19"/>
      <c r="J6043" s="176" t="str">
        <f>IF(AND(C6043&lt;&gt;"",COUNTIF('3.工程情報'!$C$6:$C$501,C6043)=0),"工程記号が3.工程情報に存在しません。","")</f>
        <v/>
      </c>
    </row>
    <row r="6044" spans="2:10" ht="18" customHeight="1">
      <c r="B6044" s="166"/>
      <c r="C6044" s="165"/>
      <c r="D6044" s="12" t="str">
        <f>IF(C6044="","",VLOOKUP(C6044,'3.工程情報'!$C$6:$D$501,2,FALSE))</f>
        <v/>
      </c>
      <c r="E6044" s="165"/>
      <c r="F6044" s="170"/>
      <c r="G6044" s="189" t="str">
        <f t="shared" si="94"/>
        <v/>
      </c>
      <c r="H6044" s="19"/>
      <c r="I6044" s="19"/>
      <c r="J6044" s="176" t="str">
        <f>IF(AND(C6044&lt;&gt;"",COUNTIF('3.工程情報'!$C$6:$C$501,C6044)=0),"工程記号が3.工程情報に存在しません。","")</f>
        <v/>
      </c>
    </row>
    <row r="6045" spans="2:10" ht="18" customHeight="1">
      <c r="B6045" s="166"/>
      <c r="C6045" s="165"/>
      <c r="D6045" s="12" t="str">
        <f>IF(C6045="","",VLOOKUP(C6045,'3.工程情報'!$C$6:$D$501,2,FALSE))</f>
        <v/>
      </c>
      <c r="E6045" s="165"/>
      <c r="F6045" s="170"/>
      <c r="G6045" s="189" t="str">
        <f t="shared" si="94"/>
        <v/>
      </c>
      <c r="H6045" s="19"/>
      <c r="I6045" s="19"/>
      <c r="J6045" s="176" t="str">
        <f>IF(AND(C6045&lt;&gt;"",COUNTIF('3.工程情報'!$C$6:$C$501,C6045)=0),"工程記号が3.工程情報に存在しません。","")</f>
        <v/>
      </c>
    </row>
    <row r="6046" spans="2:10" ht="18" customHeight="1">
      <c r="B6046" s="166"/>
      <c r="C6046" s="165"/>
      <c r="D6046" s="12" t="str">
        <f>IF(C6046="","",VLOOKUP(C6046,'3.工程情報'!$C$6:$D$501,2,FALSE))</f>
        <v/>
      </c>
      <c r="E6046" s="165"/>
      <c r="F6046" s="170"/>
      <c r="G6046" s="189" t="str">
        <f t="shared" si="94"/>
        <v/>
      </c>
      <c r="H6046" s="19"/>
      <c r="I6046" s="19"/>
      <c r="J6046" s="176" t="str">
        <f>IF(AND(C6046&lt;&gt;"",COUNTIF('3.工程情報'!$C$6:$C$501,C6046)=0),"工程記号が3.工程情報に存在しません。","")</f>
        <v/>
      </c>
    </row>
    <row r="6047" spans="2:10" ht="18" customHeight="1">
      <c r="B6047" s="166"/>
      <c r="C6047" s="165"/>
      <c r="D6047" s="12" t="str">
        <f>IF(C6047="","",VLOOKUP(C6047,'3.工程情報'!$C$6:$D$501,2,FALSE))</f>
        <v/>
      </c>
      <c r="E6047" s="165"/>
      <c r="F6047" s="170"/>
      <c r="G6047" s="189" t="str">
        <f t="shared" si="94"/>
        <v/>
      </c>
      <c r="H6047" s="19"/>
      <c r="I6047" s="19"/>
      <c r="J6047" s="176" t="str">
        <f>IF(AND(C6047&lt;&gt;"",COUNTIF('3.工程情報'!$C$6:$C$501,C6047)=0),"工程記号が3.工程情報に存在しません。","")</f>
        <v/>
      </c>
    </row>
    <row r="6048" spans="2:10" ht="18" customHeight="1">
      <c r="B6048" s="166"/>
      <c r="C6048" s="165"/>
      <c r="D6048" s="12" t="str">
        <f>IF(C6048="","",VLOOKUP(C6048,'3.工程情報'!$C$6:$D$501,2,FALSE))</f>
        <v/>
      </c>
      <c r="E6048" s="165"/>
      <c r="F6048" s="170"/>
      <c r="G6048" s="189" t="str">
        <f t="shared" si="94"/>
        <v/>
      </c>
      <c r="H6048" s="19"/>
      <c r="I6048" s="19"/>
      <c r="J6048" s="176" t="str">
        <f>IF(AND(C6048&lt;&gt;"",COUNTIF('3.工程情報'!$C$6:$C$501,C6048)=0),"工程記号が3.工程情報に存在しません。","")</f>
        <v/>
      </c>
    </row>
    <row r="6049" spans="2:10" ht="18" customHeight="1">
      <c r="B6049" s="166"/>
      <c r="C6049" s="165"/>
      <c r="D6049" s="12" t="str">
        <f>IF(C6049="","",VLOOKUP(C6049,'3.工程情報'!$C$6:$D$501,2,FALSE))</f>
        <v/>
      </c>
      <c r="E6049" s="165"/>
      <c r="F6049" s="170"/>
      <c r="G6049" s="189" t="str">
        <f t="shared" si="94"/>
        <v/>
      </c>
      <c r="H6049" s="19"/>
      <c r="I6049" s="19"/>
      <c r="J6049" s="176" t="str">
        <f>IF(AND(C6049&lt;&gt;"",COUNTIF('3.工程情報'!$C$6:$C$501,C6049)=0),"工程記号が3.工程情報に存在しません。","")</f>
        <v/>
      </c>
    </row>
    <row r="6050" spans="2:10" ht="18" customHeight="1">
      <c r="B6050" s="166"/>
      <c r="C6050" s="165"/>
      <c r="D6050" s="12" t="str">
        <f>IF(C6050="","",VLOOKUP(C6050,'3.工程情報'!$C$6:$D$501,2,FALSE))</f>
        <v/>
      </c>
      <c r="E6050" s="165"/>
      <c r="F6050" s="170"/>
      <c r="G6050" s="189" t="str">
        <f t="shared" si="94"/>
        <v/>
      </c>
      <c r="H6050" s="19"/>
      <c r="I6050" s="19"/>
      <c r="J6050" s="176" t="str">
        <f>IF(AND(C6050&lt;&gt;"",COUNTIF('3.工程情報'!$C$6:$C$501,C6050)=0),"工程記号が3.工程情報に存在しません。","")</f>
        <v/>
      </c>
    </row>
    <row r="6051" spans="2:10" ht="18" customHeight="1">
      <c r="B6051" s="166"/>
      <c r="C6051" s="165"/>
      <c r="D6051" s="12" t="str">
        <f>IF(C6051="","",VLOOKUP(C6051,'3.工程情報'!$C$6:$D$501,2,FALSE))</f>
        <v/>
      </c>
      <c r="E6051" s="165"/>
      <c r="F6051" s="170"/>
      <c r="G6051" s="189" t="str">
        <f t="shared" si="94"/>
        <v/>
      </c>
      <c r="H6051" s="19"/>
      <c r="I6051" s="19"/>
      <c r="J6051" s="176" t="str">
        <f>IF(AND(C6051&lt;&gt;"",COUNTIF('3.工程情報'!$C$6:$C$501,C6051)=0),"工程記号が3.工程情報に存在しません。","")</f>
        <v/>
      </c>
    </row>
    <row r="6052" spans="2:10" ht="18" customHeight="1">
      <c r="B6052" s="166"/>
      <c r="C6052" s="165"/>
      <c r="D6052" s="12" t="str">
        <f>IF(C6052="","",VLOOKUP(C6052,'3.工程情報'!$C$6:$D$501,2,FALSE))</f>
        <v/>
      </c>
      <c r="E6052" s="165"/>
      <c r="F6052" s="170"/>
      <c r="G6052" s="189" t="str">
        <f t="shared" si="94"/>
        <v/>
      </c>
      <c r="H6052" s="19"/>
      <c r="I6052" s="19"/>
      <c r="J6052" s="176" t="str">
        <f>IF(AND(C6052&lt;&gt;"",COUNTIF('3.工程情報'!$C$6:$C$501,C6052)=0),"工程記号が3.工程情報に存在しません。","")</f>
        <v/>
      </c>
    </row>
    <row r="6053" spans="2:10" ht="18" customHeight="1">
      <c r="B6053" s="166"/>
      <c r="C6053" s="165"/>
      <c r="D6053" s="12" t="str">
        <f>IF(C6053="","",VLOOKUP(C6053,'3.工程情報'!$C$6:$D$501,2,FALSE))</f>
        <v/>
      </c>
      <c r="E6053" s="165"/>
      <c r="F6053" s="170"/>
      <c r="G6053" s="189" t="str">
        <f t="shared" si="94"/>
        <v/>
      </c>
      <c r="H6053" s="19"/>
      <c r="I6053" s="19"/>
      <c r="J6053" s="176" t="str">
        <f>IF(AND(C6053&lt;&gt;"",COUNTIF('3.工程情報'!$C$6:$C$501,C6053)=0),"工程記号が3.工程情報に存在しません。","")</f>
        <v/>
      </c>
    </row>
    <row r="6054" spans="2:10" ht="18" customHeight="1">
      <c r="B6054" s="166"/>
      <c r="C6054" s="165"/>
      <c r="D6054" s="12" t="str">
        <f>IF(C6054="","",VLOOKUP(C6054,'3.工程情報'!$C$6:$D$501,2,FALSE))</f>
        <v/>
      </c>
      <c r="E6054" s="165"/>
      <c r="F6054" s="170"/>
      <c r="G6054" s="189" t="str">
        <f t="shared" si="94"/>
        <v/>
      </c>
      <c r="H6054" s="19"/>
      <c r="I6054" s="19"/>
      <c r="J6054" s="176" t="str">
        <f>IF(AND(C6054&lt;&gt;"",COUNTIF('3.工程情報'!$C$6:$C$501,C6054)=0),"工程記号が3.工程情報に存在しません。","")</f>
        <v/>
      </c>
    </row>
    <row r="6055" spans="2:10" ht="18" customHeight="1">
      <c r="B6055" s="166"/>
      <c r="C6055" s="165"/>
      <c r="D6055" s="12" t="str">
        <f>IF(C6055="","",VLOOKUP(C6055,'3.工程情報'!$C$6:$D$501,2,FALSE))</f>
        <v/>
      </c>
      <c r="E6055" s="165"/>
      <c r="F6055" s="170"/>
      <c r="G6055" s="189" t="str">
        <f t="shared" si="94"/>
        <v/>
      </c>
      <c r="H6055" s="19"/>
      <c r="I6055" s="19"/>
      <c r="J6055" s="176" t="str">
        <f>IF(AND(C6055&lt;&gt;"",COUNTIF('3.工程情報'!$C$6:$C$501,C6055)=0),"工程記号が3.工程情報に存在しません。","")</f>
        <v/>
      </c>
    </row>
    <row r="6056" spans="2:10" ht="18" customHeight="1">
      <c r="B6056" s="166"/>
      <c r="C6056" s="165"/>
      <c r="D6056" s="12" t="str">
        <f>IF(C6056="","",VLOOKUP(C6056,'3.工程情報'!$C$6:$D$501,2,FALSE))</f>
        <v/>
      </c>
      <c r="E6056" s="165"/>
      <c r="F6056" s="170"/>
      <c r="G6056" s="189" t="str">
        <f t="shared" si="94"/>
        <v/>
      </c>
      <c r="H6056" s="19"/>
      <c r="I6056" s="19"/>
      <c r="J6056" s="176" t="str">
        <f>IF(AND(C6056&lt;&gt;"",COUNTIF('3.工程情報'!$C$6:$C$501,C6056)=0),"工程記号が3.工程情報に存在しません。","")</f>
        <v/>
      </c>
    </row>
    <row r="6057" spans="2:10" ht="18" customHeight="1">
      <c r="B6057" s="166"/>
      <c r="C6057" s="165"/>
      <c r="D6057" s="12" t="str">
        <f>IF(C6057="","",VLOOKUP(C6057,'3.工程情報'!$C$6:$D$501,2,FALSE))</f>
        <v/>
      </c>
      <c r="E6057" s="165"/>
      <c r="F6057" s="170"/>
      <c r="G6057" s="189" t="str">
        <f t="shared" si="94"/>
        <v/>
      </c>
      <c r="H6057" s="19"/>
      <c r="I6057" s="19"/>
      <c r="J6057" s="176" t="str">
        <f>IF(AND(C6057&lt;&gt;"",COUNTIF('3.工程情報'!$C$6:$C$501,C6057)=0),"工程記号が3.工程情報に存在しません。","")</f>
        <v/>
      </c>
    </row>
    <row r="6058" spans="2:10" ht="18" customHeight="1">
      <c r="B6058" s="166"/>
      <c r="C6058" s="165"/>
      <c r="D6058" s="12" t="str">
        <f>IF(C6058="","",VLOOKUP(C6058,'3.工程情報'!$C$6:$D$501,2,FALSE))</f>
        <v/>
      </c>
      <c r="E6058" s="165"/>
      <c r="F6058" s="170"/>
      <c r="G6058" s="189" t="str">
        <f t="shared" si="94"/>
        <v/>
      </c>
      <c r="H6058" s="19"/>
      <c r="I6058" s="19"/>
      <c r="J6058" s="176" t="str">
        <f>IF(AND(C6058&lt;&gt;"",COUNTIF('3.工程情報'!$C$6:$C$501,C6058)=0),"工程記号が3.工程情報に存在しません。","")</f>
        <v/>
      </c>
    </row>
    <row r="6059" spans="2:10" ht="18" customHeight="1">
      <c r="B6059" s="166"/>
      <c r="C6059" s="165"/>
      <c r="D6059" s="12" t="str">
        <f>IF(C6059="","",VLOOKUP(C6059,'3.工程情報'!$C$6:$D$501,2,FALSE))</f>
        <v/>
      </c>
      <c r="E6059" s="165"/>
      <c r="F6059" s="170"/>
      <c r="G6059" s="189" t="str">
        <f t="shared" si="94"/>
        <v/>
      </c>
      <c r="H6059" s="19"/>
      <c r="I6059" s="19"/>
      <c r="J6059" s="176" t="str">
        <f>IF(AND(C6059&lt;&gt;"",COUNTIF('3.工程情報'!$C$6:$C$501,C6059)=0),"工程記号が3.工程情報に存在しません。","")</f>
        <v/>
      </c>
    </row>
    <row r="6060" spans="2:10" ht="18" customHeight="1">
      <c r="B6060" s="166"/>
      <c r="C6060" s="165"/>
      <c r="D6060" s="12" t="str">
        <f>IF(C6060="","",VLOOKUP(C6060,'3.工程情報'!$C$6:$D$501,2,FALSE))</f>
        <v/>
      </c>
      <c r="E6060" s="165"/>
      <c r="F6060" s="170"/>
      <c r="G6060" s="189" t="str">
        <f t="shared" si="94"/>
        <v/>
      </c>
      <c r="H6060" s="19"/>
      <c r="I6060" s="19"/>
      <c r="J6060" s="176" t="str">
        <f>IF(AND(C6060&lt;&gt;"",COUNTIF('3.工程情報'!$C$6:$C$501,C6060)=0),"工程記号が3.工程情報に存在しません。","")</f>
        <v/>
      </c>
    </row>
    <row r="6061" spans="2:10" ht="18" customHeight="1">
      <c r="B6061" s="166"/>
      <c r="C6061" s="165"/>
      <c r="D6061" s="12" t="str">
        <f>IF(C6061="","",VLOOKUP(C6061,'3.工程情報'!$C$6:$D$501,2,FALSE))</f>
        <v/>
      </c>
      <c r="E6061" s="165"/>
      <c r="F6061" s="170"/>
      <c r="G6061" s="189" t="str">
        <f t="shared" si="94"/>
        <v/>
      </c>
      <c r="H6061" s="19"/>
      <c r="I6061" s="19"/>
      <c r="J6061" s="176" t="str">
        <f>IF(AND(C6061&lt;&gt;"",COUNTIF('3.工程情報'!$C$6:$C$501,C6061)=0),"工程記号が3.工程情報に存在しません。","")</f>
        <v/>
      </c>
    </row>
    <row r="6062" spans="2:10" ht="18" customHeight="1">
      <c r="B6062" s="166"/>
      <c r="C6062" s="165"/>
      <c r="D6062" s="12" t="str">
        <f>IF(C6062="","",VLOOKUP(C6062,'3.工程情報'!$C$6:$D$501,2,FALSE))</f>
        <v/>
      </c>
      <c r="E6062" s="165"/>
      <c r="F6062" s="170"/>
      <c r="G6062" s="189" t="str">
        <f t="shared" si="94"/>
        <v/>
      </c>
      <c r="H6062" s="19"/>
      <c r="I6062" s="19"/>
      <c r="J6062" s="176" t="str">
        <f>IF(AND(C6062&lt;&gt;"",COUNTIF('3.工程情報'!$C$6:$C$501,C6062)=0),"工程記号が3.工程情報に存在しません。","")</f>
        <v/>
      </c>
    </row>
    <row r="6063" spans="2:10" ht="18" customHeight="1">
      <c r="B6063" s="166"/>
      <c r="C6063" s="165"/>
      <c r="D6063" s="12" t="str">
        <f>IF(C6063="","",VLOOKUP(C6063,'3.工程情報'!$C$6:$D$501,2,FALSE))</f>
        <v/>
      </c>
      <c r="E6063" s="165"/>
      <c r="F6063" s="170"/>
      <c r="G6063" s="189" t="str">
        <f t="shared" si="94"/>
        <v/>
      </c>
      <c r="H6063" s="19"/>
      <c r="I6063" s="19"/>
      <c r="J6063" s="176" t="str">
        <f>IF(AND(C6063&lt;&gt;"",COUNTIF('3.工程情報'!$C$6:$C$501,C6063)=0),"工程記号が3.工程情報に存在しません。","")</f>
        <v/>
      </c>
    </row>
    <row r="6064" spans="2:10" ht="18" customHeight="1">
      <c r="B6064" s="166"/>
      <c r="C6064" s="165"/>
      <c r="D6064" s="12" t="str">
        <f>IF(C6064="","",VLOOKUP(C6064,'3.工程情報'!$C$6:$D$501,2,FALSE))</f>
        <v/>
      </c>
      <c r="E6064" s="165"/>
      <c r="F6064" s="170"/>
      <c r="G6064" s="189" t="str">
        <f t="shared" si="94"/>
        <v/>
      </c>
      <c r="H6064" s="19"/>
      <c r="I6064" s="19"/>
      <c r="J6064" s="176" t="str">
        <f>IF(AND(C6064&lt;&gt;"",COUNTIF('3.工程情報'!$C$6:$C$501,C6064)=0),"工程記号が3.工程情報に存在しません。","")</f>
        <v/>
      </c>
    </row>
    <row r="6065" spans="2:10" ht="18" customHeight="1">
      <c r="B6065" s="166"/>
      <c r="C6065" s="165"/>
      <c r="D6065" s="12" t="str">
        <f>IF(C6065="","",VLOOKUP(C6065,'3.工程情報'!$C$6:$D$501,2,FALSE))</f>
        <v/>
      </c>
      <c r="E6065" s="165"/>
      <c r="F6065" s="170"/>
      <c r="G6065" s="189" t="str">
        <f t="shared" si="94"/>
        <v/>
      </c>
      <c r="H6065" s="19"/>
      <c r="I6065" s="19"/>
      <c r="J6065" s="176" t="str">
        <f>IF(AND(C6065&lt;&gt;"",COUNTIF('3.工程情報'!$C$6:$C$501,C6065)=0),"工程記号が3.工程情報に存在しません。","")</f>
        <v/>
      </c>
    </row>
    <row r="6066" spans="2:10" ht="18" customHeight="1">
      <c r="B6066" s="166"/>
      <c r="C6066" s="165"/>
      <c r="D6066" s="12" t="str">
        <f>IF(C6066="","",VLOOKUP(C6066,'3.工程情報'!$C$6:$D$501,2,FALSE))</f>
        <v/>
      </c>
      <c r="E6066" s="165"/>
      <c r="F6066" s="170"/>
      <c r="G6066" s="189" t="str">
        <f t="shared" si="94"/>
        <v/>
      </c>
      <c r="H6066" s="19"/>
      <c r="I6066" s="19"/>
      <c r="J6066" s="176" t="str">
        <f>IF(AND(C6066&lt;&gt;"",COUNTIF('3.工程情報'!$C$6:$C$501,C6066)=0),"工程記号が3.工程情報に存在しません。","")</f>
        <v/>
      </c>
    </row>
    <row r="6067" spans="2:10" ht="18" customHeight="1">
      <c r="B6067" s="166"/>
      <c r="C6067" s="165"/>
      <c r="D6067" s="12" t="str">
        <f>IF(C6067="","",VLOOKUP(C6067,'3.工程情報'!$C$6:$D$501,2,FALSE))</f>
        <v/>
      </c>
      <c r="E6067" s="165"/>
      <c r="F6067" s="170"/>
      <c r="G6067" s="189" t="str">
        <f t="shared" si="94"/>
        <v/>
      </c>
      <c r="H6067" s="19"/>
      <c r="I6067" s="19"/>
      <c r="J6067" s="176" t="str">
        <f>IF(AND(C6067&lt;&gt;"",COUNTIF('3.工程情報'!$C$6:$C$501,C6067)=0),"工程記号が3.工程情報に存在しません。","")</f>
        <v/>
      </c>
    </row>
    <row r="6068" spans="2:10" ht="18" customHeight="1">
      <c r="B6068" s="166"/>
      <c r="C6068" s="165"/>
      <c r="D6068" s="12" t="str">
        <f>IF(C6068="","",VLOOKUP(C6068,'3.工程情報'!$C$6:$D$501,2,FALSE))</f>
        <v/>
      </c>
      <c r="E6068" s="165"/>
      <c r="F6068" s="170"/>
      <c r="G6068" s="189" t="str">
        <f t="shared" si="94"/>
        <v/>
      </c>
      <c r="H6068" s="19"/>
      <c r="I6068" s="19"/>
      <c r="J6068" s="176" t="str">
        <f>IF(AND(C6068&lt;&gt;"",COUNTIF('3.工程情報'!$C$6:$C$501,C6068)=0),"工程記号が3.工程情報に存在しません。","")</f>
        <v/>
      </c>
    </row>
    <row r="6069" spans="2:10" ht="18" customHeight="1">
      <c r="B6069" s="166"/>
      <c r="C6069" s="165"/>
      <c r="D6069" s="12" t="str">
        <f>IF(C6069="","",VLOOKUP(C6069,'3.工程情報'!$C$6:$D$501,2,FALSE))</f>
        <v/>
      </c>
      <c r="E6069" s="165"/>
      <c r="F6069" s="170"/>
      <c r="G6069" s="189" t="str">
        <f t="shared" si="94"/>
        <v/>
      </c>
      <c r="H6069" s="19"/>
      <c r="I6069" s="19"/>
      <c r="J6069" s="176" t="str">
        <f>IF(AND(C6069&lt;&gt;"",COUNTIF('3.工程情報'!$C$6:$C$501,C6069)=0),"工程記号が3.工程情報に存在しません。","")</f>
        <v/>
      </c>
    </row>
    <row r="6070" spans="2:10" ht="18" customHeight="1">
      <c r="B6070" s="166"/>
      <c r="C6070" s="165"/>
      <c r="D6070" s="12" t="str">
        <f>IF(C6070="","",VLOOKUP(C6070,'3.工程情報'!$C$6:$D$501,2,FALSE))</f>
        <v/>
      </c>
      <c r="E6070" s="165"/>
      <c r="F6070" s="170"/>
      <c r="G6070" s="189" t="str">
        <f t="shared" si="94"/>
        <v/>
      </c>
      <c r="H6070" s="19"/>
      <c r="I6070" s="19"/>
      <c r="J6070" s="176" t="str">
        <f>IF(AND(C6070&lt;&gt;"",COUNTIF('3.工程情報'!$C$6:$C$501,C6070)=0),"工程記号が3.工程情報に存在しません。","")</f>
        <v/>
      </c>
    </row>
    <row r="6071" spans="2:10" ht="18" customHeight="1">
      <c r="B6071" s="166"/>
      <c r="C6071" s="165"/>
      <c r="D6071" s="12" t="str">
        <f>IF(C6071="","",VLOOKUP(C6071,'3.工程情報'!$C$6:$D$501,2,FALSE))</f>
        <v/>
      </c>
      <c r="E6071" s="165"/>
      <c r="F6071" s="170"/>
      <c r="G6071" s="189" t="str">
        <f t="shared" si="94"/>
        <v/>
      </c>
      <c r="H6071" s="19"/>
      <c r="I6071" s="19"/>
      <c r="J6071" s="176" t="str">
        <f>IF(AND(C6071&lt;&gt;"",COUNTIF('3.工程情報'!$C$6:$C$501,C6071)=0),"工程記号が3.工程情報に存在しません。","")</f>
        <v/>
      </c>
    </row>
    <row r="6072" spans="2:10" ht="18" customHeight="1">
      <c r="B6072" s="166"/>
      <c r="C6072" s="165"/>
      <c r="D6072" s="12" t="str">
        <f>IF(C6072="","",VLOOKUP(C6072,'3.工程情報'!$C$6:$D$501,2,FALSE))</f>
        <v/>
      </c>
      <c r="E6072" s="165"/>
      <c r="F6072" s="170"/>
      <c r="G6072" s="189" t="str">
        <f t="shared" si="94"/>
        <v/>
      </c>
      <c r="H6072" s="19"/>
      <c r="I6072" s="19"/>
      <c r="J6072" s="176" t="str">
        <f>IF(AND(C6072&lt;&gt;"",COUNTIF('3.工程情報'!$C$6:$C$501,C6072)=0),"工程記号が3.工程情報に存在しません。","")</f>
        <v/>
      </c>
    </row>
    <row r="6073" spans="2:10" ht="18" customHeight="1">
      <c r="B6073" s="166"/>
      <c r="C6073" s="165"/>
      <c r="D6073" s="12" t="str">
        <f>IF(C6073="","",VLOOKUP(C6073,'3.工程情報'!$C$6:$D$501,2,FALSE))</f>
        <v/>
      </c>
      <c r="E6073" s="165"/>
      <c r="F6073" s="170"/>
      <c r="G6073" s="189" t="str">
        <f t="shared" si="94"/>
        <v/>
      </c>
      <c r="H6073" s="19"/>
      <c r="I6073" s="19"/>
      <c r="J6073" s="176" t="str">
        <f>IF(AND(C6073&lt;&gt;"",COUNTIF('3.工程情報'!$C$6:$C$501,C6073)=0),"工程記号が3.工程情報に存在しません。","")</f>
        <v/>
      </c>
    </row>
    <row r="6074" spans="2:10" ht="18" customHeight="1">
      <c r="B6074" s="166"/>
      <c r="C6074" s="165"/>
      <c r="D6074" s="12" t="str">
        <f>IF(C6074="","",VLOOKUP(C6074,'3.工程情報'!$C$6:$D$501,2,FALSE))</f>
        <v/>
      </c>
      <c r="E6074" s="165"/>
      <c r="F6074" s="170"/>
      <c r="G6074" s="189" t="str">
        <f t="shared" si="94"/>
        <v/>
      </c>
      <c r="H6074" s="19"/>
      <c r="I6074" s="19"/>
      <c r="J6074" s="176" t="str">
        <f>IF(AND(C6074&lt;&gt;"",COUNTIF('3.工程情報'!$C$6:$C$501,C6074)=0),"工程記号が3.工程情報に存在しません。","")</f>
        <v/>
      </c>
    </row>
    <row r="6075" spans="2:10" ht="18" customHeight="1">
      <c r="B6075" s="166"/>
      <c r="C6075" s="165"/>
      <c r="D6075" s="12" t="str">
        <f>IF(C6075="","",VLOOKUP(C6075,'3.工程情報'!$C$6:$D$501,2,FALSE))</f>
        <v/>
      </c>
      <c r="E6075" s="165"/>
      <c r="F6075" s="170"/>
      <c r="G6075" s="189" t="str">
        <f t="shared" si="94"/>
        <v/>
      </c>
      <c r="H6075" s="19"/>
      <c r="I6075" s="19"/>
      <c r="J6075" s="176" t="str">
        <f>IF(AND(C6075&lt;&gt;"",COUNTIF('3.工程情報'!$C$6:$C$501,C6075)=0),"工程記号が3.工程情報に存在しません。","")</f>
        <v/>
      </c>
    </row>
    <row r="6076" spans="2:10" ht="18" customHeight="1">
      <c r="B6076" s="166"/>
      <c r="C6076" s="165"/>
      <c r="D6076" s="12" t="str">
        <f>IF(C6076="","",VLOOKUP(C6076,'3.工程情報'!$C$6:$D$501,2,FALSE))</f>
        <v/>
      </c>
      <c r="E6076" s="165"/>
      <c r="F6076" s="170"/>
      <c r="G6076" s="189" t="str">
        <f t="shared" si="94"/>
        <v/>
      </c>
      <c r="H6076" s="19"/>
      <c r="I6076" s="19"/>
      <c r="J6076" s="176" t="str">
        <f>IF(AND(C6076&lt;&gt;"",COUNTIF('3.工程情報'!$C$6:$C$501,C6076)=0),"工程記号が3.工程情報に存在しません。","")</f>
        <v/>
      </c>
    </row>
    <row r="6077" spans="2:10" ht="18" customHeight="1">
      <c r="B6077" s="166"/>
      <c r="C6077" s="165"/>
      <c r="D6077" s="12" t="str">
        <f>IF(C6077="","",VLOOKUP(C6077,'3.工程情報'!$C$6:$D$501,2,FALSE))</f>
        <v/>
      </c>
      <c r="E6077" s="165"/>
      <c r="F6077" s="170"/>
      <c r="G6077" s="189" t="str">
        <f t="shared" si="94"/>
        <v/>
      </c>
      <c r="H6077" s="19"/>
      <c r="I6077" s="19"/>
      <c r="J6077" s="176" t="str">
        <f>IF(AND(C6077&lt;&gt;"",COUNTIF('3.工程情報'!$C$6:$C$501,C6077)=0),"工程記号が3.工程情報に存在しません。","")</f>
        <v/>
      </c>
    </row>
    <row r="6078" spans="2:10" ht="18" customHeight="1">
      <c r="B6078" s="166"/>
      <c r="C6078" s="165"/>
      <c r="D6078" s="12" t="str">
        <f>IF(C6078="","",VLOOKUP(C6078,'3.工程情報'!$C$6:$D$501,2,FALSE))</f>
        <v/>
      </c>
      <c r="E6078" s="165"/>
      <c r="F6078" s="170"/>
      <c r="G6078" s="189" t="str">
        <f t="shared" si="94"/>
        <v/>
      </c>
      <c r="H6078" s="19"/>
      <c r="I6078" s="19"/>
      <c r="J6078" s="176" t="str">
        <f>IF(AND(C6078&lt;&gt;"",COUNTIF('3.工程情報'!$C$6:$C$501,C6078)=0),"工程記号が3.工程情報に存在しません。","")</f>
        <v/>
      </c>
    </row>
    <row r="6079" spans="2:10" ht="18" customHeight="1">
      <c r="B6079" s="166"/>
      <c r="C6079" s="165"/>
      <c r="D6079" s="12" t="str">
        <f>IF(C6079="","",VLOOKUP(C6079,'3.工程情報'!$C$6:$D$501,2,FALSE))</f>
        <v/>
      </c>
      <c r="E6079" s="165"/>
      <c r="F6079" s="170"/>
      <c r="G6079" s="189" t="str">
        <f t="shared" si="94"/>
        <v/>
      </c>
      <c r="H6079" s="19"/>
      <c r="I6079" s="19"/>
      <c r="J6079" s="176" t="str">
        <f>IF(AND(C6079&lt;&gt;"",COUNTIF('3.工程情報'!$C$6:$C$501,C6079)=0),"工程記号が3.工程情報に存在しません。","")</f>
        <v/>
      </c>
    </row>
    <row r="6080" spans="2:10" ht="18" customHeight="1">
      <c r="B6080" s="166"/>
      <c r="C6080" s="165"/>
      <c r="D6080" s="12" t="str">
        <f>IF(C6080="","",VLOOKUP(C6080,'3.工程情報'!$C$6:$D$501,2,FALSE))</f>
        <v/>
      </c>
      <c r="E6080" s="165"/>
      <c r="F6080" s="170"/>
      <c r="G6080" s="189" t="str">
        <f t="shared" si="94"/>
        <v/>
      </c>
      <c r="H6080" s="19"/>
      <c r="I6080" s="19"/>
      <c r="J6080" s="176" t="str">
        <f>IF(AND(C6080&lt;&gt;"",COUNTIF('3.工程情報'!$C$6:$C$501,C6080)=0),"工程記号が3.工程情報に存在しません。","")</f>
        <v/>
      </c>
    </row>
    <row r="6081" spans="2:10" ht="18" customHeight="1">
      <c r="B6081" s="166"/>
      <c r="C6081" s="165"/>
      <c r="D6081" s="12" t="str">
        <f>IF(C6081="","",VLOOKUP(C6081,'3.工程情報'!$C$6:$D$501,2,FALSE))</f>
        <v/>
      </c>
      <c r="E6081" s="165"/>
      <c r="F6081" s="170"/>
      <c r="G6081" s="189" t="str">
        <f t="shared" si="94"/>
        <v/>
      </c>
      <c r="H6081" s="19"/>
      <c r="I6081" s="19"/>
      <c r="J6081" s="176" t="str">
        <f>IF(AND(C6081&lt;&gt;"",COUNTIF('3.工程情報'!$C$6:$C$501,C6081)=0),"工程記号が3.工程情報に存在しません。","")</f>
        <v/>
      </c>
    </row>
    <row r="6082" spans="2:10" ht="18" customHeight="1">
      <c r="B6082" s="166"/>
      <c r="C6082" s="165"/>
      <c r="D6082" s="12" t="str">
        <f>IF(C6082="","",VLOOKUP(C6082,'3.工程情報'!$C$6:$D$501,2,FALSE))</f>
        <v/>
      </c>
      <c r="E6082" s="165"/>
      <c r="F6082" s="170"/>
      <c r="G6082" s="189" t="str">
        <f t="shared" si="94"/>
        <v/>
      </c>
      <c r="H6082" s="19"/>
      <c r="I6082" s="19"/>
      <c r="J6082" s="176" t="str">
        <f>IF(AND(C6082&lt;&gt;"",COUNTIF('3.工程情報'!$C$6:$C$501,C6082)=0),"工程記号が3.工程情報に存在しません。","")</f>
        <v/>
      </c>
    </row>
    <row r="6083" spans="2:10" ht="18" customHeight="1">
      <c r="B6083" s="166"/>
      <c r="C6083" s="165"/>
      <c r="D6083" s="12" t="str">
        <f>IF(C6083="","",VLOOKUP(C6083,'3.工程情報'!$C$6:$D$501,2,FALSE))</f>
        <v/>
      </c>
      <c r="E6083" s="165"/>
      <c r="F6083" s="170"/>
      <c r="G6083" s="189" t="str">
        <f t="shared" si="94"/>
        <v/>
      </c>
      <c r="H6083" s="19"/>
      <c r="I6083" s="19"/>
      <c r="J6083" s="176" t="str">
        <f>IF(AND(C6083&lt;&gt;"",COUNTIF('3.工程情報'!$C$6:$C$501,C6083)=0),"工程記号が3.工程情報に存在しません。","")</f>
        <v/>
      </c>
    </row>
    <row r="6084" spans="2:10" ht="18" customHeight="1">
      <c r="B6084" s="166"/>
      <c r="C6084" s="165"/>
      <c r="D6084" s="12" t="str">
        <f>IF(C6084="","",VLOOKUP(C6084,'3.工程情報'!$C$6:$D$501,2,FALSE))</f>
        <v/>
      </c>
      <c r="E6084" s="165"/>
      <c r="F6084" s="170"/>
      <c r="G6084" s="189" t="str">
        <f t="shared" si="94"/>
        <v/>
      </c>
      <c r="H6084" s="19"/>
      <c r="I6084" s="19"/>
      <c r="J6084" s="176" t="str">
        <f>IF(AND(C6084&lt;&gt;"",COUNTIF('3.工程情報'!$C$6:$C$501,C6084)=0),"工程記号が3.工程情報に存在しません。","")</f>
        <v/>
      </c>
    </row>
    <row r="6085" spans="2:10" ht="18" customHeight="1">
      <c r="B6085" s="166"/>
      <c r="C6085" s="165"/>
      <c r="D6085" s="12" t="str">
        <f>IF(C6085="","",VLOOKUP(C6085,'3.工程情報'!$C$6:$D$501,2,FALSE))</f>
        <v/>
      </c>
      <c r="E6085" s="165"/>
      <c r="F6085" s="170"/>
      <c r="G6085" s="189" t="str">
        <f t="shared" si="94"/>
        <v/>
      </c>
      <c r="H6085" s="19"/>
      <c r="I6085" s="19"/>
      <c r="J6085" s="176" t="str">
        <f>IF(AND(C6085&lt;&gt;"",COUNTIF('3.工程情報'!$C$6:$C$501,C6085)=0),"工程記号が3.工程情報に存在しません。","")</f>
        <v/>
      </c>
    </row>
    <row r="6086" spans="2:10" ht="18" customHeight="1">
      <c r="B6086" s="166"/>
      <c r="C6086" s="165"/>
      <c r="D6086" s="12" t="str">
        <f>IF(C6086="","",VLOOKUP(C6086,'3.工程情報'!$C$6:$D$501,2,FALSE))</f>
        <v/>
      </c>
      <c r="E6086" s="165"/>
      <c r="F6086" s="170"/>
      <c r="G6086" s="189" t="str">
        <f t="shared" ref="G6086:G6149" si="95">C6086&amp;E6086</f>
        <v/>
      </c>
      <c r="H6086" s="19"/>
      <c r="I6086" s="19"/>
      <c r="J6086" s="176" t="str">
        <f>IF(AND(C6086&lt;&gt;"",COUNTIF('3.工程情報'!$C$6:$C$501,C6086)=0),"工程記号が3.工程情報に存在しません。","")</f>
        <v/>
      </c>
    </row>
    <row r="6087" spans="2:10" ht="18" customHeight="1">
      <c r="B6087" s="166"/>
      <c r="C6087" s="165"/>
      <c r="D6087" s="12" t="str">
        <f>IF(C6087="","",VLOOKUP(C6087,'3.工程情報'!$C$6:$D$501,2,FALSE))</f>
        <v/>
      </c>
      <c r="E6087" s="165"/>
      <c r="F6087" s="170"/>
      <c r="G6087" s="189" t="str">
        <f t="shared" si="95"/>
        <v/>
      </c>
      <c r="H6087" s="19"/>
      <c r="I6087" s="19"/>
      <c r="J6087" s="176" t="str">
        <f>IF(AND(C6087&lt;&gt;"",COUNTIF('3.工程情報'!$C$6:$C$501,C6087)=0),"工程記号が3.工程情報に存在しません。","")</f>
        <v/>
      </c>
    </row>
    <row r="6088" spans="2:10" ht="18" customHeight="1">
      <c r="B6088" s="166"/>
      <c r="C6088" s="165"/>
      <c r="D6088" s="12" t="str">
        <f>IF(C6088="","",VLOOKUP(C6088,'3.工程情報'!$C$6:$D$501,2,FALSE))</f>
        <v/>
      </c>
      <c r="E6088" s="165"/>
      <c r="F6088" s="170"/>
      <c r="G6088" s="189" t="str">
        <f t="shared" si="95"/>
        <v/>
      </c>
      <c r="H6088" s="19"/>
      <c r="I6088" s="19"/>
      <c r="J6088" s="176" t="str">
        <f>IF(AND(C6088&lt;&gt;"",COUNTIF('3.工程情報'!$C$6:$C$501,C6088)=0),"工程記号が3.工程情報に存在しません。","")</f>
        <v/>
      </c>
    </row>
    <row r="6089" spans="2:10" ht="18" customHeight="1">
      <c r="B6089" s="166"/>
      <c r="C6089" s="165"/>
      <c r="D6089" s="12" t="str">
        <f>IF(C6089="","",VLOOKUP(C6089,'3.工程情報'!$C$6:$D$501,2,FALSE))</f>
        <v/>
      </c>
      <c r="E6089" s="165"/>
      <c r="F6089" s="170"/>
      <c r="G6089" s="189" t="str">
        <f t="shared" si="95"/>
        <v/>
      </c>
      <c r="H6089" s="19"/>
      <c r="I6089" s="19"/>
      <c r="J6089" s="176" t="str">
        <f>IF(AND(C6089&lt;&gt;"",COUNTIF('3.工程情報'!$C$6:$C$501,C6089)=0),"工程記号が3.工程情報に存在しません。","")</f>
        <v/>
      </c>
    </row>
    <row r="6090" spans="2:10" ht="18" customHeight="1">
      <c r="B6090" s="166"/>
      <c r="C6090" s="165"/>
      <c r="D6090" s="12" t="str">
        <f>IF(C6090="","",VLOOKUP(C6090,'3.工程情報'!$C$6:$D$501,2,FALSE))</f>
        <v/>
      </c>
      <c r="E6090" s="165"/>
      <c r="F6090" s="170"/>
      <c r="G6090" s="189" t="str">
        <f t="shared" si="95"/>
        <v/>
      </c>
      <c r="H6090" s="19"/>
      <c r="I6090" s="19"/>
      <c r="J6090" s="176" t="str">
        <f>IF(AND(C6090&lt;&gt;"",COUNTIF('3.工程情報'!$C$6:$C$501,C6090)=0),"工程記号が3.工程情報に存在しません。","")</f>
        <v/>
      </c>
    </row>
    <row r="6091" spans="2:10" ht="18" customHeight="1">
      <c r="B6091" s="166"/>
      <c r="C6091" s="165"/>
      <c r="D6091" s="12" t="str">
        <f>IF(C6091="","",VLOOKUP(C6091,'3.工程情報'!$C$6:$D$501,2,FALSE))</f>
        <v/>
      </c>
      <c r="E6091" s="165"/>
      <c r="F6091" s="170"/>
      <c r="G6091" s="189" t="str">
        <f t="shared" si="95"/>
        <v/>
      </c>
      <c r="H6091" s="19"/>
      <c r="I6091" s="19"/>
      <c r="J6091" s="176" t="str">
        <f>IF(AND(C6091&lt;&gt;"",COUNTIF('3.工程情報'!$C$6:$C$501,C6091)=0),"工程記号が3.工程情報に存在しません。","")</f>
        <v/>
      </c>
    </row>
    <row r="6092" spans="2:10" ht="18" customHeight="1">
      <c r="B6092" s="166"/>
      <c r="C6092" s="165"/>
      <c r="D6092" s="12" t="str">
        <f>IF(C6092="","",VLOOKUP(C6092,'3.工程情報'!$C$6:$D$501,2,FALSE))</f>
        <v/>
      </c>
      <c r="E6092" s="165"/>
      <c r="F6092" s="170"/>
      <c r="G6092" s="189" t="str">
        <f t="shared" si="95"/>
        <v/>
      </c>
      <c r="H6092" s="19"/>
      <c r="I6092" s="19"/>
      <c r="J6092" s="176" t="str">
        <f>IF(AND(C6092&lt;&gt;"",COUNTIF('3.工程情報'!$C$6:$C$501,C6092)=0),"工程記号が3.工程情報に存在しません。","")</f>
        <v/>
      </c>
    </row>
    <row r="6093" spans="2:10" ht="18" customHeight="1">
      <c r="B6093" s="166"/>
      <c r="C6093" s="165"/>
      <c r="D6093" s="12" t="str">
        <f>IF(C6093="","",VLOOKUP(C6093,'3.工程情報'!$C$6:$D$501,2,FALSE))</f>
        <v/>
      </c>
      <c r="E6093" s="165"/>
      <c r="F6093" s="170"/>
      <c r="G6093" s="189" t="str">
        <f t="shared" si="95"/>
        <v/>
      </c>
      <c r="H6093" s="19"/>
      <c r="I6093" s="19"/>
      <c r="J6093" s="176" t="str">
        <f>IF(AND(C6093&lt;&gt;"",COUNTIF('3.工程情報'!$C$6:$C$501,C6093)=0),"工程記号が3.工程情報に存在しません。","")</f>
        <v/>
      </c>
    </row>
    <row r="6094" spans="2:10" ht="18" customHeight="1">
      <c r="B6094" s="166"/>
      <c r="C6094" s="165"/>
      <c r="D6094" s="12" t="str">
        <f>IF(C6094="","",VLOOKUP(C6094,'3.工程情報'!$C$6:$D$501,2,FALSE))</f>
        <v/>
      </c>
      <c r="E6094" s="165"/>
      <c r="F6094" s="170"/>
      <c r="G6094" s="189" t="str">
        <f t="shared" si="95"/>
        <v/>
      </c>
      <c r="H6094" s="19"/>
      <c r="I6094" s="19"/>
      <c r="J6094" s="176" t="str">
        <f>IF(AND(C6094&lt;&gt;"",COUNTIF('3.工程情報'!$C$6:$C$501,C6094)=0),"工程記号が3.工程情報に存在しません。","")</f>
        <v/>
      </c>
    </row>
    <row r="6095" spans="2:10" ht="18" customHeight="1">
      <c r="B6095" s="166"/>
      <c r="C6095" s="165"/>
      <c r="D6095" s="12" t="str">
        <f>IF(C6095="","",VLOOKUP(C6095,'3.工程情報'!$C$6:$D$501,2,FALSE))</f>
        <v/>
      </c>
      <c r="E6095" s="165"/>
      <c r="F6095" s="170"/>
      <c r="G6095" s="189" t="str">
        <f t="shared" si="95"/>
        <v/>
      </c>
      <c r="H6095" s="19"/>
      <c r="I6095" s="19"/>
      <c r="J6095" s="176" t="str">
        <f>IF(AND(C6095&lt;&gt;"",COUNTIF('3.工程情報'!$C$6:$C$501,C6095)=0),"工程記号が3.工程情報に存在しません。","")</f>
        <v/>
      </c>
    </row>
    <row r="6096" spans="2:10" ht="18" customHeight="1">
      <c r="B6096" s="166"/>
      <c r="C6096" s="165"/>
      <c r="D6096" s="12" t="str">
        <f>IF(C6096="","",VLOOKUP(C6096,'3.工程情報'!$C$6:$D$501,2,FALSE))</f>
        <v/>
      </c>
      <c r="E6096" s="165"/>
      <c r="F6096" s="170"/>
      <c r="G6096" s="189" t="str">
        <f t="shared" si="95"/>
        <v/>
      </c>
      <c r="H6096" s="19"/>
      <c r="I6096" s="19"/>
      <c r="J6096" s="176" t="str">
        <f>IF(AND(C6096&lt;&gt;"",COUNTIF('3.工程情報'!$C$6:$C$501,C6096)=0),"工程記号が3.工程情報に存在しません。","")</f>
        <v/>
      </c>
    </row>
    <row r="6097" spans="2:10" ht="18" customHeight="1">
      <c r="B6097" s="166"/>
      <c r="C6097" s="165"/>
      <c r="D6097" s="12" t="str">
        <f>IF(C6097="","",VLOOKUP(C6097,'3.工程情報'!$C$6:$D$501,2,FALSE))</f>
        <v/>
      </c>
      <c r="E6097" s="165"/>
      <c r="F6097" s="170"/>
      <c r="G6097" s="189" t="str">
        <f t="shared" si="95"/>
        <v/>
      </c>
      <c r="H6097" s="19"/>
      <c r="I6097" s="19"/>
      <c r="J6097" s="176" t="str">
        <f>IF(AND(C6097&lt;&gt;"",COUNTIF('3.工程情報'!$C$6:$C$501,C6097)=0),"工程記号が3.工程情報に存在しません。","")</f>
        <v/>
      </c>
    </row>
    <row r="6098" spans="2:10" ht="18" customHeight="1">
      <c r="B6098" s="166"/>
      <c r="C6098" s="165"/>
      <c r="D6098" s="12" t="str">
        <f>IF(C6098="","",VLOOKUP(C6098,'3.工程情報'!$C$6:$D$501,2,FALSE))</f>
        <v/>
      </c>
      <c r="E6098" s="165"/>
      <c r="F6098" s="170"/>
      <c r="G6098" s="189" t="str">
        <f t="shared" si="95"/>
        <v/>
      </c>
      <c r="H6098" s="19"/>
      <c r="I6098" s="19"/>
      <c r="J6098" s="176" t="str">
        <f>IF(AND(C6098&lt;&gt;"",COUNTIF('3.工程情報'!$C$6:$C$501,C6098)=0),"工程記号が3.工程情報に存在しません。","")</f>
        <v/>
      </c>
    </row>
    <row r="6099" spans="2:10" ht="18" customHeight="1">
      <c r="B6099" s="166"/>
      <c r="C6099" s="165"/>
      <c r="D6099" s="12" t="str">
        <f>IF(C6099="","",VLOOKUP(C6099,'3.工程情報'!$C$6:$D$501,2,FALSE))</f>
        <v/>
      </c>
      <c r="E6099" s="165"/>
      <c r="F6099" s="170"/>
      <c r="G6099" s="189" t="str">
        <f t="shared" si="95"/>
        <v/>
      </c>
      <c r="H6099" s="19"/>
      <c r="I6099" s="19"/>
      <c r="J6099" s="176" t="str">
        <f>IF(AND(C6099&lt;&gt;"",COUNTIF('3.工程情報'!$C$6:$C$501,C6099)=0),"工程記号が3.工程情報に存在しません。","")</f>
        <v/>
      </c>
    </row>
    <row r="6100" spans="2:10" ht="18" customHeight="1">
      <c r="B6100" s="166"/>
      <c r="C6100" s="165"/>
      <c r="D6100" s="12" t="str">
        <f>IF(C6100="","",VLOOKUP(C6100,'3.工程情報'!$C$6:$D$501,2,FALSE))</f>
        <v/>
      </c>
      <c r="E6100" s="165"/>
      <c r="F6100" s="170"/>
      <c r="G6100" s="189" t="str">
        <f t="shared" si="95"/>
        <v/>
      </c>
      <c r="H6100" s="19"/>
      <c r="I6100" s="19"/>
      <c r="J6100" s="176" t="str">
        <f>IF(AND(C6100&lt;&gt;"",COUNTIF('3.工程情報'!$C$6:$C$501,C6100)=0),"工程記号が3.工程情報に存在しません。","")</f>
        <v/>
      </c>
    </row>
    <row r="6101" spans="2:10" ht="18" customHeight="1">
      <c r="B6101" s="166"/>
      <c r="C6101" s="165"/>
      <c r="D6101" s="12" t="str">
        <f>IF(C6101="","",VLOOKUP(C6101,'3.工程情報'!$C$6:$D$501,2,FALSE))</f>
        <v/>
      </c>
      <c r="E6101" s="165"/>
      <c r="F6101" s="170"/>
      <c r="G6101" s="189" t="str">
        <f t="shared" si="95"/>
        <v/>
      </c>
      <c r="H6101" s="19"/>
      <c r="I6101" s="19"/>
      <c r="J6101" s="176" t="str">
        <f>IF(AND(C6101&lt;&gt;"",COUNTIF('3.工程情報'!$C$6:$C$501,C6101)=0),"工程記号が3.工程情報に存在しません。","")</f>
        <v/>
      </c>
    </row>
    <row r="6102" spans="2:10" ht="18" customHeight="1">
      <c r="B6102" s="166"/>
      <c r="C6102" s="165"/>
      <c r="D6102" s="12" t="str">
        <f>IF(C6102="","",VLOOKUP(C6102,'3.工程情報'!$C$6:$D$501,2,FALSE))</f>
        <v/>
      </c>
      <c r="E6102" s="165"/>
      <c r="F6102" s="170"/>
      <c r="G6102" s="189" t="str">
        <f t="shared" si="95"/>
        <v/>
      </c>
      <c r="H6102" s="19"/>
      <c r="I6102" s="19"/>
      <c r="J6102" s="176" t="str">
        <f>IF(AND(C6102&lt;&gt;"",COUNTIF('3.工程情報'!$C$6:$C$501,C6102)=0),"工程記号が3.工程情報に存在しません。","")</f>
        <v/>
      </c>
    </row>
    <row r="6103" spans="2:10" ht="18" customHeight="1">
      <c r="B6103" s="166"/>
      <c r="C6103" s="165"/>
      <c r="D6103" s="12" t="str">
        <f>IF(C6103="","",VLOOKUP(C6103,'3.工程情報'!$C$6:$D$501,2,FALSE))</f>
        <v/>
      </c>
      <c r="E6103" s="165"/>
      <c r="F6103" s="170"/>
      <c r="G6103" s="189" t="str">
        <f t="shared" si="95"/>
        <v/>
      </c>
      <c r="H6103" s="19"/>
      <c r="I6103" s="19"/>
      <c r="J6103" s="176" t="str">
        <f>IF(AND(C6103&lt;&gt;"",COUNTIF('3.工程情報'!$C$6:$C$501,C6103)=0),"工程記号が3.工程情報に存在しません。","")</f>
        <v/>
      </c>
    </row>
    <row r="6104" spans="2:10" ht="18" customHeight="1">
      <c r="B6104" s="166"/>
      <c r="C6104" s="165"/>
      <c r="D6104" s="12" t="str">
        <f>IF(C6104="","",VLOOKUP(C6104,'3.工程情報'!$C$6:$D$501,2,FALSE))</f>
        <v/>
      </c>
      <c r="E6104" s="165"/>
      <c r="F6104" s="170"/>
      <c r="G6104" s="189" t="str">
        <f t="shared" si="95"/>
        <v/>
      </c>
      <c r="H6104" s="19"/>
      <c r="I6104" s="19"/>
      <c r="J6104" s="176" t="str">
        <f>IF(AND(C6104&lt;&gt;"",COUNTIF('3.工程情報'!$C$6:$C$501,C6104)=0),"工程記号が3.工程情報に存在しません。","")</f>
        <v/>
      </c>
    </row>
    <row r="6105" spans="2:10" ht="18" customHeight="1">
      <c r="B6105" s="166"/>
      <c r="C6105" s="165"/>
      <c r="D6105" s="12" t="str">
        <f>IF(C6105="","",VLOOKUP(C6105,'3.工程情報'!$C$6:$D$501,2,FALSE))</f>
        <v/>
      </c>
      <c r="E6105" s="165"/>
      <c r="F6105" s="170"/>
      <c r="G6105" s="189" t="str">
        <f t="shared" si="95"/>
        <v/>
      </c>
      <c r="H6105" s="19"/>
      <c r="I6105" s="19"/>
      <c r="J6105" s="176" t="str">
        <f>IF(AND(C6105&lt;&gt;"",COUNTIF('3.工程情報'!$C$6:$C$501,C6105)=0),"工程記号が3.工程情報に存在しません。","")</f>
        <v/>
      </c>
    </row>
    <row r="6106" spans="2:10" ht="18" customHeight="1">
      <c r="B6106" s="166"/>
      <c r="C6106" s="165"/>
      <c r="D6106" s="12" t="str">
        <f>IF(C6106="","",VLOOKUP(C6106,'3.工程情報'!$C$6:$D$501,2,FALSE))</f>
        <v/>
      </c>
      <c r="E6106" s="165"/>
      <c r="F6106" s="170"/>
      <c r="G6106" s="189" t="str">
        <f t="shared" si="95"/>
        <v/>
      </c>
      <c r="H6106" s="19"/>
      <c r="I6106" s="19"/>
      <c r="J6106" s="176" t="str">
        <f>IF(AND(C6106&lt;&gt;"",COUNTIF('3.工程情報'!$C$6:$C$501,C6106)=0),"工程記号が3.工程情報に存在しません。","")</f>
        <v/>
      </c>
    </row>
    <row r="6107" spans="2:10" ht="18" customHeight="1">
      <c r="B6107" s="166"/>
      <c r="C6107" s="165"/>
      <c r="D6107" s="12" t="str">
        <f>IF(C6107="","",VLOOKUP(C6107,'3.工程情報'!$C$6:$D$501,2,FALSE))</f>
        <v/>
      </c>
      <c r="E6107" s="165"/>
      <c r="F6107" s="170"/>
      <c r="G6107" s="189" t="str">
        <f t="shared" si="95"/>
        <v/>
      </c>
      <c r="H6107" s="19"/>
      <c r="I6107" s="19"/>
      <c r="J6107" s="176" t="str">
        <f>IF(AND(C6107&lt;&gt;"",COUNTIF('3.工程情報'!$C$6:$C$501,C6107)=0),"工程記号が3.工程情報に存在しません。","")</f>
        <v/>
      </c>
    </row>
    <row r="6108" spans="2:10" ht="18" customHeight="1">
      <c r="B6108" s="166"/>
      <c r="C6108" s="165"/>
      <c r="D6108" s="12" t="str">
        <f>IF(C6108="","",VLOOKUP(C6108,'3.工程情報'!$C$6:$D$501,2,FALSE))</f>
        <v/>
      </c>
      <c r="E6108" s="165"/>
      <c r="F6108" s="170"/>
      <c r="G6108" s="189" t="str">
        <f t="shared" si="95"/>
        <v/>
      </c>
      <c r="H6108" s="19"/>
      <c r="I6108" s="19"/>
      <c r="J6108" s="176" t="str">
        <f>IF(AND(C6108&lt;&gt;"",COUNTIF('3.工程情報'!$C$6:$C$501,C6108)=0),"工程記号が3.工程情報に存在しません。","")</f>
        <v/>
      </c>
    </row>
    <row r="6109" spans="2:10" ht="18" customHeight="1">
      <c r="B6109" s="166"/>
      <c r="C6109" s="165"/>
      <c r="D6109" s="12" t="str">
        <f>IF(C6109="","",VLOOKUP(C6109,'3.工程情報'!$C$6:$D$501,2,FALSE))</f>
        <v/>
      </c>
      <c r="E6109" s="165"/>
      <c r="F6109" s="170"/>
      <c r="G6109" s="189" t="str">
        <f t="shared" si="95"/>
        <v/>
      </c>
      <c r="H6109" s="19"/>
      <c r="I6109" s="19"/>
      <c r="J6109" s="176" t="str">
        <f>IF(AND(C6109&lt;&gt;"",COUNTIF('3.工程情報'!$C$6:$C$501,C6109)=0),"工程記号が3.工程情報に存在しません。","")</f>
        <v/>
      </c>
    </row>
    <row r="6110" spans="2:10" ht="18" customHeight="1">
      <c r="B6110" s="166"/>
      <c r="C6110" s="165"/>
      <c r="D6110" s="12" t="str">
        <f>IF(C6110="","",VLOOKUP(C6110,'3.工程情報'!$C$6:$D$501,2,FALSE))</f>
        <v/>
      </c>
      <c r="E6110" s="165"/>
      <c r="F6110" s="170"/>
      <c r="G6110" s="189" t="str">
        <f t="shared" si="95"/>
        <v/>
      </c>
      <c r="H6110" s="19"/>
      <c r="I6110" s="19"/>
      <c r="J6110" s="176" t="str">
        <f>IF(AND(C6110&lt;&gt;"",COUNTIF('3.工程情報'!$C$6:$C$501,C6110)=0),"工程記号が3.工程情報に存在しません。","")</f>
        <v/>
      </c>
    </row>
    <row r="6111" spans="2:10" ht="18" customHeight="1">
      <c r="B6111" s="166"/>
      <c r="C6111" s="165"/>
      <c r="D6111" s="12" t="str">
        <f>IF(C6111="","",VLOOKUP(C6111,'3.工程情報'!$C$6:$D$501,2,FALSE))</f>
        <v/>
      </c>
      <c r="E6111" s="165"/>
      <c r="F6111" s="170"/>
      <c r="G6111" s="189" t="str">
        <f t="shared" si="95"/>
        <v/>
      </c>
      <c r="H6111" s="19"/>
      <c r="I6111" s="19"/>
      <c r="J6111" s="176" t="str">
        <f>IF(AND(C6111&lt;&gt;"",COUNTIF('3.工程情報'!$C$6:$C$501,C6111)=0),"工程記号が3.工程情報に存在しません。","")</f>
        <v/>
      </c>
    </row>
    <row r="6112" spans="2:10" ht="18" customHeight="1">
      <c r="B6112" s="166"/>
      <c r="C6112" s="165"/>
      <c r="D6112" s="12" t="str">
        <f>IF(C6112="","",VLOOKUP(C6112,'3.工程情報'!$C$6:$D$501,2,FALSE))</f>
        <v/>
      </c>
      <c r="E6112" s="165"/>
      <c r="F6112" s="170"/>
      <c r="G6112" s="189" t="str">
        <f t="shared" si="95"/>
        <v/>
      </c>
      <c r="H6112" s="19"/>
      <c r="I6112" s="19"/>
      <c r="J6112" s="176" t="str">
        <f>IF(AND(C6112&lt;&gt;"",COUNTIF('3.工程情報'!$C$6:$C$501,C6112)=0),"工程記号が3.工程情報に存在しません。","")</f>
        <v/>
      </c>
    </row>
    <row r="6113" spans="2:10" ht="18" customHeight="1">
      <c r="B6113" s="166"/>
      <c r="C6113" s="165"/>
      <c r="D6113" s="12" t="str">
        <f>IF(C6113="","",VLOOKUP(C6113,'3.工程情報'!$C$6:$D$501,2,FALSE))</f>
        <v/>
      </c>
      <c r="E6113" s="165"/>
      <c r="F6113" s="170"/>
      <c r="G6113" s="189" t="str">
        <f t="shared" si="95"/>
        <v/>
      </c>
      <c r="H6113" s="19"/>
      <c r="I6113" s="19"/>
      <c r="J6113" s="176" t="str">
        <f>IF(AND(C6113&lt;&gt;"",COUNTIF('3.工程情報'!$C$6:$C$501,C6113)=0),"工程記号が3.工程情報に存在しません。","")</f>
        <v/>
      </c>
    </row>
    <row r="6114" spans="2:10" ht="18" customHeight="1">
      <c r="B6114" s="166"/>
      <c r="C6114" s="165"/>
      <c r="D6114" s="12" t="str">
        <f>IF(C6114="","",VLOOKUP(C6114,'3.工程情報'!$C$6:$D$501,2,FALSE))</f>
        <v/>
      </c>
      <c r="E6114" s="165"/>
      <c r="F6114" s="170"/>
      <c r="G6114" s="189" t="str">
        <f t="shared" si="95"/>
        <v/>
      </c>
      <c r="H6114" s="19"/>
      <c r="I6114" s="19"/>
      <c r="J6114" s="176" t="str">
        <f>IF(AND(C6114&lt;&gt;"",COUNTIF('3.工程情報'!$C$6:$C$501,C6114)=0),"工程記号が3.工程情報に存在しません。","")</f>
        <v/>
      </c>
    </row>
    <row r="6115" spans="2:10" ht="18" customHeight="1">
      <c r="B6115" s="166"/>
      <c r="C6115" s="165"/>
      <c r="D6115" s="12" t="str">
        <f>IF(C6115="","",VLOOKUP(C6115,'3.工程情報'!$C$6:$D$501,2,FALSE))</f>
        <v/>
      </c>
      <c r="E6115" s="165"/>
      <c r="F6115" s="170"/>
      <c r="G6115" s="189" t="str">
        <f t="shared" si="95"/>
        <v/>
      </c>
      <c r="H6115" s="19"/>
      <c r="I6115" s="19"/>
      <c r="J6115" s="176" t="str">
        <f>IF(AND(C6115&lt;&gt;"",COUNTIF('3.工程情報'!$C$6:$C$501,C6115)=0),"工程記号が3.工程情報に存在しません。","")</f>
        <v/>
      </c>
    </row>
    <row r="6116" spans="2:10" ht="18" customHeight="1">
      <c r="B6116" s="166"/>
      <c r="C6116" s="165"/>
      <c r="D6116" s="12" t="str">
        <f>IF(C6116="","",VLOOKUP(C6116,'3.工程情報'!$C$6:$D$501,2,FALSE))</f>
        <v/>
      </c>
      <c r="E6116" s="165"/>
      <c r="F6116" s="170"/>
      <c r="G6116" s="189" t="str">
        <f t="shared" si="95"/>
        <v/>
      </c>
      <c r="H6116" s="19"/>
      <c r="I6116" s="19"/>
      <c r="J6116" s="176" t="str">
        <f>IF(AND(C6116&lt;&gt;"",COUNTIF('3.工程情報'!$C$6:$C$501,C6116)=0),"工程記号が3.工程情報に存在しません。","")</f>
        <v/>
      </c>
    </row>
    <row r="6117" spans="2:10" ht="18" customHeight="1">
      <c r="B6117" s="166"/>
      <c r="C6117" s="165"/>
      <c r="D6117" s="12" t="str">
        <f>IF(C6117="","",VLOOKUP(C6117,'3.工程情報'!$C$6:$D$501,2,FALSE))</f>
        <v/>
      </c>
      <c r="E6117" s="165"/>
      <c r="F6117" s="170"/>
      <c r="G6117" s="189" t="str">
        <f t="shared" si="95"/>
        <v/>
      </c>
      <c r="H6117" s="19"/>
      <c r="I6117" s="19"/>
      <c r="J6117" s="176" t="str">
        <f>IF(AND(C6117&lt;&gt;"",COUNTIF('3.工程情報'!$C$6:$C$501,C6117)=0),"工程記号が3.工程情報に存在しません。","")</f>
        <v/>
      </c>
    </row>
    <row r="6118" spans="2:10" ht="18" customHeight="1">
      <c r="B6118" s="166"/>
      <c r="C6118" s="165"/>
      <c r="D6118" s="12" t="str">
        <f>IF(C6118="","",VLOOKUP(C6118,'3.工程情報'!$C$6:$D$501,2,FALSE))</f>
        <v/>
      </c>
      <c r="E6118" s="165"/>
      <c r="F6118" s="170"/>
      <c r="G6118" s="189" t="str">
        <f t="shared" si="95"/>
        <v/>
      </c>
      <c r="H6118" s="19"/>
      <c r="I6118" s="19"/>
      <c r="J6118" s="176" t="str">
        <f>IF(AND(C6118&lt;&gt;"",COUNTIF('3.工程情報'!$C$6:$C$501,C6118)=0),"工程記号が3.工程情報に存在しません。","")</f>
        <v/>
      </c>
    </row>
    <row r="6119" spans="2:10" ht="18" customHeight="1">
      <c r="B6119" s="166"/>
      <c r="C6119" s="165"/>
      <c r="D6119" s="12" t="str">
        <f>IF(C6119="","",VLOOKUP(C6119,'3.工程情報'!$C$6:$D$501,2,FALSE))</f>
        <v/>
      </c>
      <c r="E6119" s="165"/>
      <c r="F6119" s="170"/>
      <c r="G6119" s="189" t="str">
        <f t="shared" si="95"/>
        <v/>
      </c>
      <c r="H6119" s="19"/>
      <c r="I6119" s="19"/>
      <c r="J6119" s="176" t="str">
        <f>IF(AND(C6119&lt;&gt;"",COUNTIF('3.工程情報'!$C$6:$C$501,C6119)=0),"工程記号が3.工程情報に存在しません。","")</f>
        <v/>
      </c>
    </row>
    <row r="6120" spans="2:10" ht="18" customHeight="1">
      <c r="B6120" s="166"/>
      <c r="C6120" s="165"/>
      <c r="D6120" s="12" t="str">
        <f>IF(C6120="","",VLOOKUP(C6120,'3.工程情報'!$C$6:$D$501,2,FALSE))</f>
        <v/>
      </c>
      <c r="E6120" s="165"/>
      <c r="F6120" s="170"/>
      <c r="G6120" s="189" t="str">
        <f t="shared" si="95"/>
        <v/>
      </c>
      <c r="H6120" s="19"/>
      <c r="I6120" s="19"/>
      <c r="J6120" s="176" t="str">
        <f>IF(AND(C6120&lt;&gt;"",COUNTIF('3.工程情報'!$C$6:$C$501,C6120)=0),"工程記号が3.工程情報に存在しません。","")</f>
        <v/>
      </c>
    </row>
    <row r="6121" spans="2:10" ht="18" customHeight="1">
      <c r="B6121" s="166"/>
      <c r="C6121" s="165"/>
      <c r="D6121" s="12" t="str">
        <f>IF(C6121="","",VLOOKUP(C6121,'3.工程情報'!$C$6:$D$501,2,FALSE))</f>
        <v/>
      </c>
      <c r="E6121" s="165"/>
      <c r="F6121" s="170"/>
      <c r="G6121" s="189" t="str">
        <f t="shared" si="95"/>
        <v/>
      </c>
      <c r="H6121" s="19"/>
      <c r="I6121" s="19"/>
      <c r="J6121" s="176" t="str">
        <f>IF(AND(C6121&lt;&gt;"",COUNTIF('3.工程情報'!$C$6:$C$501,C6121)=0),"工程記号が3.工程情報に存在しません。","")</f>
        <v/>
      </c>
    </row>
    <row r="6122" spans="2:10" ht="18" customHeight="1">
      <c r="B6122" s="166"/>
      <c r="C6122" s="165"/>
      <c r="D6122" s="12" t="str">
        <f>IF(C6122="","",VLOOKUP(C6122,'3.工程情報'!$C$6:$D$501,2,FALSE))</f>
        <v/>
      </c>
      <c r="E6122" s="165"/>
      <c r="F6122" s="170"/>
      <c r="G6122" s="189" t="str">
        <f t="shared" si="95"/>
        <v/>
      </c>
      <c r="H6122" s="19"/>
      <c r="I6122" s="19"/>
      <c r="J6122" s="176" t="str">
        <f>IF(AND(C6122&lt;&gt;"",COUNTIF('3.工程情報'!$C$6:$C$501,C6122)=0),"工程記号が3.工程情報に存在しません。","")</f>
        <v/>
      </c>
    </row>
    <row r="6123" spans="2:10" ht="18" customHeight="1">
      <c r="B6123" s="166"/>
      <c r="C6123" s="165"/>
      <c r="D6123" s="12" t="str">
        <f>IF(C6123="","",VLOOKUP(C6123,'3.工程情報'!$C$6:$D$501,2,FALSE))</f>
        <v/>
      </c>
      <c r="E6123" s="165"/>
      <c r="F6123" s="170"/>
      <c r="G6123" s="189" t="str">
        <f t="shared" si="95"/>
        <v/>
      </c>
      <c r="H6123" s="19"/>
      <c r="I6123" s="19"/>
      <c r="J6123" s="176" t="str">
        <f>IF(AND(C6123&lt;&gt;"",COUNTIF('3.工程情報'!$C$6:$C$501,C6123)=0),"工程記号が3.工程情報に存在しません。","")</f>
        <v/>
      </c>
    </row>
    <row r="6124" spans="2:10" ht="18" customHeight="1">
      <c r="B6124" s="166"/>
      <c r="C6124" s="165"/>
      <c r="D6124" s="12" t="str">
        <f>IF(C6124="","",VLOOKUP(C6124,'3.工程情報'!$C$6:$D$501,2,FALSE))</f>
        <v/>
      </c>
      <c r="E6124" s="165"/>
      <c r="F6124" s="170"/>
      <c r="G6124" s="189" t="str">
        <f t="shared" si="95"/>
        <v/>
      </c>
      <c r="H6124" s="19"/>
      <c r="I6124" s="19"/>
      <c r="J6124" s="176" t="str">
        <f>IF(AND(C6124&lt;&gt;"",COUNTIF('3.工程情報'!$C$6:$C$501,C6124)=0),"工程記号が3.工程情報に存在しません。","")</f>
        <v/>
      </c>
    </row>
    <row r="6125" spans="2:10" ht="18" customHeight="1">
      <c r="B6125" s="166"/>
      <c r="C6125" s="165"/>
      <c r="D6125" s="12" t="str">
        <f>IF(C6125="","",VLOOKUP(C6125,'3.工程情報'!$C$6:$D$501,2,FALSE))</f>
        <v/>
      </c>
      <c r="E6125" s="165"/>
      <c r="F6125" s="170"/>
      <c r="G6125" s="189" t="str">
        <f t="shared" si="95"/>
        <v/>
      </c>
      <c r="H6125" s="19"/>
      <c r="I6125" s="19"/>
      <c r="J6125" s="176" t="str">
        <f>IF(AND(C6125&lt;&gt;"",COUNTIF('3.工程情報'!$C$6:$C$501,C6125)=0),"工程記号が3.工程情報に存在しません。","")</f>
        <v/>
      </c>
    </row>
    <row r="6126" spans="2:10" ht="18" customHeight="1">
      <c r="B6126" s="166"/>
      <c r="C6126" s="165"/>
      <c r="D6126" s="12" t="str">
        <f>IF(C6126="","",VLOOKUP(C6126,'3.工程情報'!$C$6:$D$501,2,FALSE))</f>
        <v/>
      </c>
      <c r="E6126" s="165"/>
      <c r="F6126" s="170"/>
      <c r="G6126" s="189" t="str">
        <f t="shared" si="95"/>
        <v/>
      </c>
      <c r="H6126" s="19"/>
      <c r="I6126" s="19"/>
      <c r="J6126" s="176" t="str">
        <f>IF(AND(C6126&lt;&gt;"",COUNTIF('3.工程情報'!$C$6:$C$501,C6126)=0),"工程記号が3.工程情報に存在しません。","")</f>
        <v/>
      </c>
    </row>
    <row r="6127" spans="2:10" ht="18" customHeight="1">
      <c r="B6127" s="166"/>
      <c r="C6127" s="165"/>
      <c r="D6127" s="12" t="str">
        <f>IF(C6127="","",VLOOKUP(C6127,'3.工程情報'!$C$6:$D$501,2,FALSE))</f>
        <v/>
      </c>
      <c r="E6127" s="165"/>
      <c r="F6127" s="170"/>
      <c r="G6127" s="189" t="str">
        <f t="shared" si="95"/>
        <v/>
      </c>
      <c r="H6127" s="19"/>
      <c r="I6127" s="19"/>
      <c r="J6127" s="176" t="str">
        <f>IF(AND(C6127&lt;&gt;"",COUNTIF('3.工程情報'!$C$6:$C$501,C6127)=0),"工程記号が3.工程情報に存在しません。","")</f>
        <v/>
      </c>
    </row>
    <row r="6128" spans="2:10" ht="18" customHeight="1">
      <c r="B6128" s="166"/>
      <c r="C6128" s="165"/>
      <c r="D6128" s="12" t="str">
        <f>IF(C6128="","",VLOOKUP(C6128,'3.工程情報'!$C$6:$D$501,2,FALSE))</f>
        <v/>
      </c>
      <c r="E6128" s="165"/>
      <c r="F6128" s="170"/>
      <c r="G6128" s="189" t="str">
        <f t="shared" si="95"/>
        <v/>
      </c>
      <c r="H6128" s="19"/>
      <c r="I6128" s="19"/>
      <c r="J6128" s="176" t="str">
        <f>IF(AND(C6128&lt;&gt;"",COUNTIF('3.工程情報'!$C$6:$C$501,C6128)=0),"工程記号が3.工程情報に存在しません。","")</f>
        <v/>
      </c>
    </row>
    <row r="6129" spans="2:10" ht="18" customHeight="1">
      <c r="B6129" s="166"/>
      <c r="C6129" s="165"/>
      <c r="D6129" s="12" t="str">
        <f>IF(C6129="","",VLOOKUP(C6129,'3.工程情報'!$C$6:$D$501,2,FALSE))</f>
        <v/>
      </c>
      <c r="E6129" s="165"/>
      <c r="F6129" s="170"/>
      <c r="G6129" s="189" t="str">
        <f t="shared" si="95"/>
        <v/>
      </c>
      <c r="H6129" s="19"/>
      <c r="I6129" s="19"/>
      <c r="J6129" s="176" t="str">
        <f>IF(AND(C6129&lt;&gt;"",COUNTIF('3.工程情報'!$C$6:$C$501,C6129)=0),"工程記号が3.工程情報に存在しません。","")</f>
        <v/>
      </c>
    </row>
    <row r="6130" spans="2:10" ht="18" customHeight="1">
      <c r="B6130" s="166"/>
      <c r="C6130" s="165"/>
      <c r="D6130" s="12" t="str">
        <f>IF(C6130="","",VLOOKUP(C6130,'3.工程情報'!$C$6:$D$501,2,FALSE))</f>
        <v/>
      </c>
      <c r="E6130" s="165"/>
      <c r="F6130" s="170"/>
      <c r="G6130" s="189" t="str">
        <f t="shared" si="95"/>
        <v/>
      </c>
      <c r="H6130" s="19"/>
      <c r="I6130" s="19"/>
      <c r="J6130" s="176" t="str">
        <f>IF(AND(C6130&lt;&gt;"",COUNTIF('3.工程情報'!$C$6:$C$501,C6130)=0),"工程記号が3.工程情報に存在しません。","")</f>
        <v/>
      </c>
    </row>
    <row r="6131" spans="2:10" ht="18" customHeight="1">
      <c r="B6131" s="166"/>
      <c r="C6131" s="165"/>
      <c r="D6131" s="12" t="str">
        <f>IF(C6131="","",VLOOKUP(C6131,'3.工程情報'!$C$6:$D$501,2,FALSE))</f>
        <v/>
      </c>
      <c r="E6131" s="165"/>
      <c r="F6131" s="170"/>
      <c r="G6131" s="189" t="str">
        <f t="shared" si="95"/>
        <v/>
      </c>
      <c r="H6131" s="19"/>
      <c r="I6131" s="19"/>
      <c r="J6131" s="176" t="str">
        <f>IF(AND(C6131&lt;&gt;"",COUNTIF('3.工程情報'!$C$6:$C$501,C6131)=0),"工程記号が3.工程情報に存在しません。","")</f>
        <v/>
      </c>
    </row>
    <row r="6132" spans="2:10" ht="18" customHeight="1">
      <c r="B6132" s="166"/>
      <c r="C6132" s="165"/>
      <c r="D6132" s="12" t="str">
        <f>IF(C6132="","",VLOOKUP(C6132,'3.工程情報'!$C$6:$D$501,2,FALSE))</f>
        <v/>
      </c>
      <c r="E6132" s="165"/>
      <c r="F6132" s="170"/>
      <c r="G6132" s="189" t="str">
        <f t="shared" si="95"/>
        <v/>
      </c>
      <c r="H6132" s="19"/>
      <c r="I6132" s="19"/>
      <c r="J6132" s="176" t="str">
        <f>IF(AND(C6132&lt;&gt;"",COUNTIF('3.工程情報'!$C$6:$C$501,C6132)=0),"工程記号が3.工程情報に存在しません。","")</f>
        <v/>
      </c>
    </row>
    <row r="6133" spans="2:10" ht="18" customHeight="1">
      <c r="B6133" s="166"/>
      <c r="C6133" s="165"/>
      <c r="D6133" s="12" t="str">
        <f>IF(C6133="","",VLOOKUP(C6133,'3.工程情報'!$C$6:$D$501,2,FALSE))</f>
        <v/>
      </c>
      <c r="E6133" s="165"/>
      <c r="F6133" s="170"/>
      <c r="G6133" s="189" t="str">
        <f t="shared" si="95"/>
        <v/>
      </c>
      <c r="H6133" s="19"/>
      <c r="I6133" s="19"/>
      <c r="J6133" s="176" t="str">
        <f>IF(AND(C6133&lt;&gt;"",COUNTIF('3.工程情報'!$C$6:$C$501,C6133)=0),"工程記号が3.工程情報に存在しません。","")</f>
        <v/>
      </c>
    </row>
    <row r="6134" spans="2:10" ht="18" customHeight="1">
      <c r="B6134" s="166"/>
      <c r="C6134" s="165"/>
      <c r="D6134" s="12" t="str">
        <f>IF(C6134="","",VLOOKUP(C6134,'3.工程情報'!$C$6:$D$501,2,FALSE))</f>
        <v/>
      </c>
      <c r="E6134" s="165"/>
      <c r="F6134" s="170"/>
      <c r="G6134" s="189" t="str">
        <f t="shared" si="95"/>
        <v/>
      </c>
      <c r="H6134" s="19"/>
      <c r="I6134" s="19"/>
      <c r="J6134" s="176" t="str">
        <f>IF(AND(C6134&lt;&gt;"",COUNTIF('3.工程情報'!$C$6:$C$501,C6134)=0),"工程記号が3.工程情報に存在しません。","")</f>
        <v/>
      </c>
    </row>
    <row r="6135" spans="2:10" ht="18" customHeight="1">
      <c r="B6135" s="166"/>
      <c r="C6135" s="165"/>
      <c r="D6135" s="12" t="str">
        <f>IF(C6135="","",VLOOKUP(C6135,'3.工程情報'!$C$6:$D$501,2,FALSE))</f>
        <v/>
      </c>
      <c r="E6135" s="165"/>
      <c r="F6135" s="170"/>
      <c r="G6135" s="189" t="str">
        <f t="shared" si="95"/>
        <v/>
      </c>
      <c r="H6135" s="19"/>
      <c r="I6135" s="19"/>
      <c r="J6135" s="176" t="str">
        <f>IF(AND(C6135&lt;&gt;"",COUNTIF('3.工程情報'!$C$6:$C$501,C6135)=0),"工程記号が3.工程情報に存在しません。","")</f>
        <v/>
      </c>
    </row>
    <row r="6136" spans="2:10" ht="18" customHeight="1">
      <c r="B6136" s="166"/>
      <c r="C6136" s="165"/>
      <c r="D6136" s="12" t="str">
        <f>IF(C6136="","",VLOOKUP(C6136,'3.工程情報'!$C$6:$D$501,2,FALSE))</f>
        <v/>
      </c>
      <c r="E6136" s="165"/>
      <c r="F6136" s="170"/>
      <c r="G6136" s="189" t="str">
        <f t="shared" si="95"/>
        <v/>
      </c>
      <c r="H6136" s="19"/>
      <c r="I6136" s="19"/>
      <c r="J6136" s="176" t="str">
        <f>IF(AND(C6136&lt;&gt;"",COUNTIF('3.工程情報'!$C$6:$C$501,C6136)=0),"工程記号が3.工程情報に存在しません。","")</f>
        <v/>
      </c>
    </row>
    <row r="6137" spans="2:10" ht="18" customHeight="1">
      <c r="B6137" s="166"/>
      <c r="C6137" s="165"/>
      <c r="D6137" s="12" t="str">
        <f>IF(C6137="","",VLOOKUP(C6137,'3.工程情報'!$C$6:$D$501,2,FALSE))</f>
        <v/>
      </c>
      <c r="E6137" s="165"/>
      <c r="F6137" s="170"/>
      <c r="G6137" s="189" t="str">
        <f t="shared" si="95"/>
        <v/>
      </c>
      <c r="H6137" s="19"/>
      <c r="I6137" s="19"/>
      <c r="J6137" s="176" t="str">
        <f>IF(AND(C6137&lt;&gt;"",COUNTIF('3.工程情報'!$C$6:$C$501,C6137)=0),"工程記号が3.工程情報に存在しません。","")</f>
        <v/>
      </c>
    </row>
    <row r="6138" spans="2:10" ht="18" customHeight="1">
      <c r="B6138" s="166"/>
      <c r="C6138" s="165"/>
      <c r="D6138" s="12" t="str">
        <f>IF(C6138="","",VLOOKUP(C6138,'3.工程情報'!$C$6:$D$501,2,FALSE))</f>
        <v/>
      </c>
      <c r="E6138" s="165"/>
      <c r="F6138" s="170"/>
      <c r="G6138" s="189" t="str">
        <f t="shared" si="95"/>
        <v/>
      </c>
      <c r="H6138" s="19"/>
      <c r="I6138" s="19"/>
      <c r="J6138" s="176" t="str">
        <f>IF(AND(C6138&lt;&gt;"",COUNTIF('3.工程情報'!$C$6:$C$501,C6138)=0),"工程記号が3.工程情報に存在しません。","")</f>
        <v/>
      </c>
    </row>
    <row r="6139" spans="2:10" ht="18" customHeight="1">
      <c r="B6139" s="166"/>
      <c r="C6139" s="165"/>
      <c r="D6139" s="12" t="str">
        <f>IF(C6139="","",VLOOKUP(C6139,'3.工程情報'!$C$6:$D$501,2,FALSE))</f>
        <v/>
      </c>
      <c r="E6139" s="165"/>
      <c r="F6139" s="170"/>
      <c r="G6139" s="189" t="str">
        <f t="shared" si="95"/>
        <v/>
      </c>
      <c r="H6139" s="19"/>
      <c r="I6139" s="19"/>
      <c r="J6139" s="176" t="str">
        <f>IF(AND(C6139&lt;&gt;"",COUNTIF('3.工程情報'!$C$6:$C$501,C6139)=0),"工程記号が3.工程情報に存在しません。","")</f>
        <v/>
      </c>
    </row>
    <row r="6140" spans="2:10" ht="18" customHeight="1">
      <c r="B6140" s="166"/>
      <c r="C6140" s="165"/>
      <c r="D6140" s="12" t="str">
        <f>IF(C6140="","",VLOOKUP(C6140,'3.工程情報'!$C$6:$D$501,2,FALSE))</f>
        <v/>
      </c>
      <c r="E6140" s="165"/>
      <c r="F6140" s="170"/>
      <c r="G6140" s="189" t="str">
        <f t="shared" si="95"/>
        <v/>
      </c>
      <c r="H6140" s="19"/>
      <c r="I6140" s="19"/>
      <c r="J6140" s="176" t="str">
        <f>IF(AND(C6140&lt;&gt;"",COUNTIF('3.工程情報'!$C$6:$C$501,C6140)=0),"工程記号が3.工程情報に存在しません。","")</f>
        <v/>
      </c>
    </row>
    <row r="6141" spans="2:10" ht="18" customHeight="1">
      <c r="B6141" s="166"/>
      <c r="C6141" s="165"/>
      <c r="D6141" s="12" t="str">
        <f>IF(C6141="","",VLOOKUP(C6141,'3.工程情報'!$C$6:$D$501,2,FALSE))</f>
        <v/>
      </c>
      <c r="E6141" s="165"/>
      <c r="F6141" s="170"/>
      <c r="G6141" s="189" t="str">
        <f t="shared" si="95"/>
        <v/>
      </c>
      <c r="H6141" s="19"/>
      <c r="I6141" s="19"/>
      <c r="J6141" s="176" t="str">
        <f>IF(AND(C6141&lt;&gt;"",COUNTIF('3.工程情報'!$C$6:$C$501,C6141)=0),"工程記号が3.工程情報に存在しません。","")</f>
        <v/>
      </c>
    </row>
    <row r="6142" spans="2:10" ht="18" customHeight="1">
      <c r="B6142" s="166"/>
      <c r="C6142" s="165"/>
      <c r="D6142" s="12" t="str">
        <f>IF(C6142="","",VLOOKUP(C6142,'3.工程情報'!$C$6:$D$501,2,FALSE))</f>
        <v/>
      </c>
      <c r="E6142" s="165"/>
      <c r="F6142" s="170"/>
      <c r="G6142" s="189" t="str">
        <f t="shared" si="95"/>
        <v/>
      </c>
      <c r="H6142" s="19"/>
      <c r="I6142" s="19"/>
      <c r="J6142" s="176" t="str">
        <f>IF(AND(C6142&lt;&gt;"",COUNTIF('3.工程情報'!$C$6:$C$501,C6142)=0),"工程記号が3.工程情報に存在しません。","")</f>
        <v/>
      </c>
    </row>
    <row r="6143" spans="2:10" ht="18" customHeight="1">
      <c r="B6143" s="166"/>
      <c r="C6143" s="165"/>
      <c r="D6143" s="12" t="str">
        <f>IF(C6143="","",VLOOKUP(C6143,'3.工程情報'!$C$6:$D$501,2,FALSE))</f>
        <v/>
      </c>
      <c r="E6143" s="165"/>
      <c r="F6143" s="170"/>
      <c r="G6143" s="189" t="str">
        <f t="shared" si="95"/>
        <v/>
      </c>
      <c r="H6143" s="19"/>
      <c r="I6143" s="19"/>
      <c r="J6143" s="176" t="str">
        <f>IF(AND(C6143&lt;&gt;"",COUNTIF('3.工程情報'!$C$6:$C$501,C6143)=0),"工程記号が3.工程情報に存在しません。","")</f>
        <v/>
      </c>
    </row>
    <row r="6144" spans="2:10" ht="18" customHeight="1">
      <c r="B6144" s="166"/>
      <c r="C6144" s="165"/>
      <c r="D6144" s="12" t="str">
        <f>IF(C6144="","",VLOOKUP(C6144,'3.工程情報'!$C$6:$D$501,2,FALSE))</f>
        <v/>
      </c>
      <c r="E6144" s="165"/>
      <c r="F6144" s="170"/>
      <c r="G6144" s="189" t="str">
        <f t="shared" si="95"/>
        <v/>
      </c>
      <c r="H6144" s="19"/>
      <c r="I6144" s="19"/>
      <c r="J6144" s="176" t="str">
        <f>IF(AND(C6144&lt;&gt;"",COUNTIF('3.工程情報'!$C$6:$C$501,C6144)=0),"工程記号が3.工程情報に存在しません。","")</f>
        <v/>
      </c>
    </row>
    <row r="6145" spans="2:10" ht="18" customHeight="1">
      <c r="B6145" s="166"/>
      <c r="C6145" s="165"/>
      <c r="D6145" s="12" t="str">
        <f>IF(C6145="","",VLOOKUP(C6145,'3.工程情報'!$C$6:$D$501,2,FALSE))</f>
        <v/>
      </c>
      <c r="E6145" s="165"/>
      <c r="F6145" s="170"/>
      <c r="G6145" s="189" t="str">
        <f t="shared" si="95"/>
        <v/>
      </c>
      <c r="H6145" s="19"/>
      <c r="I6145" s="19"/>
      <c r="J6145" s="176" t="str">
        <f>IF(AND(C6145&lt;&gt;"",COUNTIF('3.工程情報'!$C$6:$C$501,C6145)=0),"工程記号が3.工程情報に存在しません。","")</f>
        <v/>
      </c>
    </row>
    <row r="6146" spans="2:10" ht="18" customHeight="1">
      <c r="B6146" s="166"/>
      <c r="C6146" s="165"/>
      <c r="D6146" s="12" t="str">
        <f>IF(C6146="","",VLOOKUP(C6146,'3.工程情報'!$C$6:$D$501,2,FALSE))</f>
        <v/>
      </c>
      <c r="E6146" s="165"/>
      <c r="F6146" s="170"/>
      <c r="G6146" s="189" t="str">
        <f t="shared" si="95"/>
        <v/>
      </c>
      <c r="H6146" s="19"/>
      <c r="I6146" s="19"/>
      <c r="J6146" s="176" t="str">
        <f>IF(AND(C6146&lt;&gt;"",COUNTIF('3.工程情報'!$C$6:$C$501,C6146)=0),"工程記号が3.工程情報に存在しません。","")</f>
        <v/>
      </c>
    </row>
    <row r="6147" spans="2:10" ht="18" customHeight="1">
      <c r="B6147" s="166"/>
      <c r="C6147" s="165"/>
      <c r="D6147" s="12" t="str">
        <f>IF(C6147="","",VLOOKUP(C6147,'3.工程情報'!$C$6:$D$501,2,FALSE))</f>
        <v/>
      </c>
      <c r="E6147" s="165"/>
      <c r="F6147" s="170"/>
      <c r="G6147" s="189" t="str">
        <f t="shared" si="95"/>
        <v/>
      </c>
      <c r="H6147" s="19"/>
      <c r="I6147" s="19"/>
      <c r="J6147" s="176" t="str">
        <f>IF(AND(C6147&lt;&gt;"",COUNTIF('3.工程情報'!$C$6:$C$501,C6147)=0),"工程記号が3.工程情報に存在しません。","")</f>
        <v/>
      </c>
    </row>
    <row r="6148" spans="2:10" ht="18" customHeight="1">
      <c r="B6148" s="166"/>
      <c r="C6148" s="165"/>
      <c r="D6148" s="12" t="str">
        <f>IF(C6148="","",VLOOKUP(C6148,'3.工程情報'!$C$6:$D$501,2,FALSE))</f>
        <v/>
      </c>
      <c r="E6148" s="165"/>
      <c r="F6148" s="170"/>
      <c r="G6148" s="189" t="str">
        <f t="shared" si="95"/>
        <v/>
      </c>
      <c r="H6148" s="19"/>
      <c r="I6148" s="19"/>
      <c r="J6148" s="176" t="str">
        <f>IF(AND(C6148&lt;&gt;"",COUNTIF('3.工程情報'!$C$6:$C$501,C6148)=0),"工程記号が3.工程情報に存在しません。","")</f>
        <v/>
      </c>
    </row>
    <row r="6149" spans="2:10" ht="18" customHeight="1">
      <c r="B6149" s="166"/>
      <c r="C6149" s="165"/>
      <c r="D6149" s="12" t="str">
        <f>IF(C6149="","",VLOOKUP(C6149,'3.工程情報'!$C$6:$D$501,2,FALSE))</f>
        <v/>
      </c>
      <c r="E6149" s="165"/>
      <c r="F6149" s="170"/>
      <c r="G6149" s="189" t="str">
        <f t="shared" si="95"/>
        <v/>
      </c>
      <c r="H6149" s="19"/>
      <c r="I6149" s="19"/>
      <c r="J6149" s="176" t="str">
        <f>IF(AND(C6149&lt;&gt;"",COUNTIF('3.工程情報'!$C$6:$C$501,C6149)=0),"工程記号が3.工程情報に存在しません。","")</f>
        <v/>
      </c>
    </row>
    <row r="6150" spans="2:10" ht="18" customHeight="1">
      <c r="B6150" s="166"/>
      <c r="C6150" s="165"/>
      <c r="D6150" s="12" t="str">
        <f>IF(C6150="","",VLOOKUP(C6150,'3.工程情報'!$C$6:$D$501,2,FALSE))</f>
        <v/>
      </c>
      <c r="E6150" s="165"/>
      <c r="F6150" s="170"/>
      <c r="G6150" s="189" t="str">
        <f t="shared" ref="G6150:G6213" si="96">C6150&amp;E6150</f>
        <v/>
      </c>
      <c r="H6150" s="19"/>
      <c r="I6150" s="19"/>
      <c r="J6150" s="176" t="str">
        <f>IF(AND(C6150&lt;&gt;"",COUNTIF('3.工程情報'!$C$6:$C$501,C6150)=0),"工程記号が3.工程情報に存在しません。","")</f>
        <v/>
      </c>
    </row>
    <row r="6151" spans="2:10" ht="18" customHeight="1">
      <c r="B6151" s="166"/>
      <c r="C6151" s="165"/>
      <c r="D6151" s="12" t="str">
        <f>IF(C6151="","",VLOOKUP(C6151,'3.工程情報'!$C$6:$D$501,2,FALSE))</f>
        <v/>
      </c>
      <c r="E6151" s="165"/>
      <c r="F6151" s="170"/>
      <c r="G6151" s="189" t="str">
        <f t="shared" si="96"/>
        <v/>
      </c>
      <c r="H6151" s="19"/>
      <c r="I6151" s="19"/>
      <c r="J6151" s="176" t="str">
        <f>IF(AND(C6151&lt;&gt;"",COUNTIF('3.工程情報'!$C$6:$C$501,C6151)=0),"工程記号が3.工程情報に存在しません。","")</f>
        <v/>
      </c>
    </row>
    <row r="6152" spans="2:10" ht="18" customHeight="1">
      <c r="B6152" s="166"/>
      <c r="C6152" s="165"/>
      <c r="D6152" s="12" t="str">
        <f>IF(C6152="","",VLOOKUP(C6152,'3.工程情報'!$C$6:$D$501,2,FALSE))</f>
        <v/>
      </c>
      <c r="E6152" s="165"/>
      <c r="F6152" s="170"/>
      <c r="G6152" s="189" t="str">
        <f t="shared" si="96"/>
        <v/>
      </c>
      <c r="H6152" s="19"/>
      <c r="I6152" s="19"/>
      <c r="J6152" s="176" t="str">
        <f>IF(AND(C6152&lt;&gt;"",COUNTIF('3.工程情報'!$C$6:$C$501,C6152)=0),"工程記号が3.工程情報に存在しません。","")</f>
        <v/>
      </c>
    </row>
    <row r="6153" spans="2:10" ht="18" customHeight="1">
      <c r="B6153" s="166"/>
      <c r="C6153" s="165"/>
      <c r="D6153" s="12" t="str">
        <f>IF(C6153="","",VLOOKUP(C6153,'3.工程情報'!$C$6:$D$501,2,FALSE))</f>
        <v/>
      </c>
      <c r="E6153" s="165"/>
      <c r="F6153" s="170"/>
      <c r="G6153" s="189" t="str">
        <f t="shared" si="96"/>
        <v/>
      </c>
      <c r="H6153" s="19"/>
      <c r="I6153" s="19"/>
      <c r="J6153" s="176" t="str">
        <f>IF(AND(C6153&lt;&gt;"",COUNTIF('3.工程情報'!$C$6:$C$501,C6153)=0),"工程記号が3.工程情報に存在しません。","")</f>
        <v/>
      </c>
    </row>
    <row r="6154" spans="2:10" ht="18" customHeight="1">
      <c r="B6154" s="166"/>
      <c r="C6154" s="165"/>
      <c r="D6154" s="12" t="str">
        <f>IF(C6154="","",VLOOKUP(C6154,'3.工程情報'!$C$6:$D$501,2,FALSE))</f>
        <v/>
      </c>
      <c r="E6154" s="165"/>
      <c r="F6154" s="170"/>
      <c r="G6154" s="189" t="str">
        <f t="shared" si="96"/>
        <v/>
      </c>
      <c r="H6154" s="19"/>
      <c r="I6154" s="19"/>
      <c r="J6154" s="176" t="str">
        <f>IF(AND(C6154&lt;&gt;"",COUNTIF('3.工程情報'!$C$6:$C$501,C6154)=0),"工程記号が3.工程情報に存在しません。","")</f>
        <v/>
      </c>
    </row>
    <row r="6155" spans="2:10" ht="18" customHeight="1">
      <c r="B6155" s="166"/>
      <c r="C6155" s="165"/>
      <c r="D6155" s="12" t="str">
        <f>IF(C6155="","",VLOOKUP(C6155,'3.工程情報'!$C$6:$D$501,2,FALSE))</f>
        <v/>
      </c>
      <c r="E6155" s="165"/>
      <c r="F6155" s="170"/>
      <c r="G6155" s="189" t="str">
        <f t="shared" si="96"/>
        <v/>
      </c>
      <c r="H6155" s="19"/>
      <c r="I6155" s="19"/>
      <c r="J6155" s="176" t="str">
        <f>IF(AND(C6155&lt;&gt;"",COUNTIF('3.工程情報'!$C$6:$C$501,C6155)=0),"工程記号が3.工程情報に存在しません。","")</f>
        <v/>
      </c>
    </row>
    <row r="6156" spans="2:10" ht="18" customHeight="1">
      <c r="B6156" s="166"/>
      <c r="C6156" s="165"/>
      <c r="D6156" s="12" t="str">
        <f>IF(C6156="","",VLOOKUP(C6156,'3.工程情報'!$C$6:$D$501,2,FALSE))</f>
        <v/>
      </c>
      <c r="E6156" s="165"/>
      <c r="F6156" s="170"/>
      <c r="G6156" s="189" t="str">
        <f t="shared" si="96"/>
        <v/>
      </c>
      <c r="H6156" s="19"/>
      <c r="I6156" s="19"/>
      <c r="J6156" s="176" t="str">
        <f>IF(AND(C6156&lt;&gt;"",COUNTIF('3.工程情報'!$C$6:$C$501,C6156)=0),"工程記号が3.工程情報に存在しません。","")</f>
        <v/>
      </c>
    </row>
    <row r="6157" spans="2:10" ht="18" customHeight="1">
      <c r="B6157" s="166"/>
      <c r="C6157" s="165"/>
      <c r="D6157" s="12" t="str">
        <f>IF(C6157="","",VLOOKUP(C6157,'3.工程情報'!$C$6:$D$501,2,FALSE))</f>
        <v/>
      </c>
      <c r="E6157" s="165"/>
      <c r="F6157" s="170"/>
      <c r="G6157" s="189" t="str">
        <f t="shared" si="96"/>
        <v/>
      </c>
      <c r="H6157" s="19"/>
      <c r="I6157" s="19"/>
      <c r="J6157" s="176" t="str">
        <f>IF(AND(C6157&lt;&gt;"",COUNTIF('3.工程情報'!$C$6:$C$501,C6157)=0),"工程記号が3.工程情報に存在しません。","")</f>
        <v/>
      </c>
    </row>
    <row r="6158" spans="2:10" ht="18" customHeight="1">
      <c r="B6158" s="166"/>
      <c r="C6158" s="165"/>
      <c r="D6158" s="12" t="str">
        <f>IF(C6158="","",VLOOKUP(C6158,'3.工程情報'!$C$6:$D$501,2,FALSE))</f>
        <v/>
      </c>
      <c r="E6158" s="165"/>
      <c r="F6158" s="170"/>
      <c r="G6158" s="189" t="str">
        <f t="shared" si="96"/>
        <v/>
      </c>
      <c r="H6158" s="19"/>
      <c r="I6158" s="19"/>
      <c r="J6158" s="176" t="str">
        <f>IF(AND(C6158&lt;&gt;"",COUNTIF('3.工程情報'!$C$6:$C$501,C6158)=0),"工程記号が3.工程情報に存在しません。","")</f>
        <v/>
      </c>
    </row>
    <row r="6159" spans="2:10" ht="18" customHeight="1">
      <c r="B6159" s="166"/>
      <c r="C6159" s="165"/>
      <c r="D6159" s="12" t="str">
        <f>IF(C6159="","",VLOOKUP(C6159,'3.工程情報'!$C$6:$D$501,2,FALSE))</f>
        <v/>
      </c>
      <c r="E6159" s="165"/>
      <c r="F6159" s="170"/>
      <c r="G6159" s="189" t="str">
        <f t="shared" si="96"/>
        <v/>
      </c>
      <c r="H6159" s="19"/>
      <c r="I6159" s="19"/>
      <c r="J6159" s="176" t="str">
        <f>IF(AND(C6159&lt;&gt;"",COUNTIF('3.工程情報'!$C$6:$C$501,C6159)=0),"工程記号が3.工程情報に存在しません。","")</f>
        <v/>
      </c>
    </row>
    <row r="6160" spans="2:10" ht="18" customHeight="1">
      <c r="B6160" s="166"/>
      <c r="C6160" s="165"/>
      <c r="D6160" s="12" t="str">
        <f>IF(C6160="","",VLOOKUP(C6160,'3.工程情報'!$C$6:$D$501,2,FALSE))</f>
        <v/>
      </c>
      <c r="E6160" s="165"/>
      <c r="F6160" s="170"/>
      <c r="G6160" s="189" t="str">
        <f t="shared" si="96"/>
        <v/>
      </c>
      <c r="H6160" s="19"/>
      <c r="I6160" s="19"/>
      <c r="J6160" s="176" t="str">
        <f>IF(AND(C6160&lt;&gt;"",COUNTIF('3.工程情報'!$C$6:$C$501,C6160)=0),"工程記号が3.工程情報に存在しません。","")</f>
        <v/>
      </c>
    </row>
    <row r="6161" spans="2:10" ht="18" customHeight="1">
      <c r="B6161" s="166"/>
      <c r="C6161" s="165"/>
      <c r="D6161" s="12" t="str">
        <f>IF(C6161="","",VLOOKUP(C6161,'3.工程情報'!$C$6:$D$501,2,FALSE))</f>
        <v/>
      </c>
      <c r="E6161" s="165"/>
      <c r="F6161" s="170"/>
      <c r="G6161" s="189" t="str">
        <f t="shared" si="96"/>
        <v/>
      </c>
      <c r="H6161" s="19"/>
      <c r="I6161" s="19"/>
      <c r="J6161" s="176" t="str">
        <f>IF(AND(C6161&lt;&gt;"",COUNTIF('3.工程情報'!$C$6:$C$501,C6161)=0),"工程記号が3.工程情報に存在しません。","")</f>
        <v/>
      </c>
    </row>
    <row r="6162" spans="2:10" ht="18" customHeight="1">
      <c r="B6162" s="166"/>
      <c r="C6162" s="165"/>
      <c r="D6162" s="12" t="str">
        <f>IF(C6162="","",VLOOKUP(C6162,'3.工程情報'!$C$6:$D$501,2,FALSE))</f>
        <v/>
      </c>
      <c r="E6162" s="165"/>
      <c r="F6162" s="170"/>
      <c r="G6162" s="189" t="str">
        <f t="shared" si="96"/>
        <v/>
      </c>
      <c r="H6162" s="19"/>
      <c r="I6162" s="19"/>
      <c r="J6162" s="176" t="str">
        <f>IF(AND(C6162&lt;&gt;"",COUNTIF('3.工程情報'!$C$6:$C$501,C6162)=0),"工程記号が3.工程情報に存在しません。","")</f>
        <v/>
      </c>
    </row>
    <row r="6163" spans="2:10" ht="18" customHeight="1">
      <c r="B6163" s="166"/>
      <c r="C6163" s="165"/>
      <c r="D6163" s="12" t="str">
        <f>IF(C6163="","",VLOOKUP(C6163,'3.工程情報'!$C$6:$D$501,2,FALSE))</f>
        <v/>
      </c>
      <c r="E6163" s="165"/>
      <c r="F6163" s="170"/>
      <c r="G6163" s="189" t="str">
        <f t="shared" si="96"/>
        <v/>
      </c>
      <c r="H6163" s="19"/>
      <c r="I6163" s="19"/>
      <c r="J6163" s="176" t="str">
        <f>IF(AND(C6163&lt;&gt;"",COUNTIF('3.工程情報'!$C$6:$C$501,C6163)=0),"工程記号が3.工程情報に存在しません。","")</f>
        <v/>
      </c>
    </row>
    <row r="6164" spans="2:10" ht="18" customHeight="1">
      <c r="B6164" s="166"/>
      <c r="C6164" s="165"/>
      <c r="D6164" s="12" t="str">
        <f>IF(C6164="","",VLOOKUP(C6164,'3.工程情報'!$C$6:$D$501,2,FALSE))</f>
        <v/>
      </c>
      <c r="E6164" s="165"/>
      <c r="F6164" s="170"/>
      <c r="G6164" s="189" t="str">
        <f t="shared" si="96"/>
        <v/>
      </c>
      <c r="H6164" s="19"/>
      <c r="I6164" s="19"/>
      <c r="J6164" s="176" t="str">
        <f>IF(AND(C6164&lt;&gt;"",COUNTIF('3.工程情報'!$C$6:$C$501,C6164)=0),"工程記号が3.工程情報に存在しません。","")</f>
        <v/>
      </c>
    </row>
    <row r="6165" spans="2:10" ht="18" customHeight="1">
      <c r="B6165" s="166"/>
      <c r="C6165" s="165"/>
      <c r="D6165" s="12" t="str">
        <f>IF(C6165="","",VLOOKUP(C6165,'3.工程情報'!$C$6:$D$501,2,FALSE))</f>
        <v/>
      </c>
      <c r="E6165" s="165"/>
      <c r="F6165" s="170"/>
      <c r="G6165" s="189" t="str">
        <f t="shared" si="96"/>
        <v/>
      </c>
      <c r="H6165" s="19"/>
      <c r="I6165" s="19"/>
      <c r="J6165" s="176" t="str">
        <f>IF(AND(C6165&lt;&gt;"",COUNTIF('3.工程情報'!$C$6:$C$501,C6165)=0),"工程記号が3.工程情報に存在しません。","")</f>
        <v/>
      </c>
    </row>
    <row r="6166" spans="2:10" ht="18" customHeight="1">
      <c r="B6166" s="166"/>
      <c r="C6166" s="165"/>
      <c r="D6166" s="12" t="str">
        <f>IF(C6166="","",VLOOKUP(C6166,'3.工程情報'!$C$6:$D$501,2,FALSE))</f>
        <v/>
      </c>
      <c r="E6166" s="165"/>
      <c r="F6166" s="170"/>
      <c r="G6166" s="189" t="str">
        <f t="shared" si="96"/>
        <v/>
      </c>
      <c r="H6166" s="19"/>
      <c r="I6166" s="19"/>
      <c r="J6166" s="176" t="str">
        <f>IF(AND(C6166&lt;&gt;"",COUNTIF('3.工程情報'!$C$6:$C$501,C6166)=0),"工程記号が3.工程情報に存在しません。","")</f>
        <v/>
      </c>
    </row>
    <row r="6167" spans="2:10" ht="18" customHeight="1">
      <c r="B6167" s="166"/>
      <c r="C6167" s="165"/>
      <c r="D6167" s="12" t="str">
        <f>IF(C6167="","",VLOOKUP(C6167,'3.工程情報'!$C$6:$D$501,2,FALSE))</f>
        <v/>
      </c>
      <c r="E6167" s="165"/>
      <c r="F6167" s="170"/>
      <c r="G6167" s="189" t="str">
        <f t="shared" si="96"/>
        <v/>
      </c>
      <c r="H6167" s="19"/>
      <c r="I6167" s="19"/>
      <c r="J6167" s="176" t="str">
        <f>IF(AND(C6167&lt;&gt;"",COUNTIF('3.工程情報'!$C$6:$C$501,C6167)=0),"工程記号が3.工程情報に存在しません。","")</f>
        <v/>
      </c>
    </row>
    <row r="6168" spans="2:10" ht="18" customHeight="1">
      <c r="B6168" s="166"/>
      <c r="C6168" s="165"/>
      <c r="D6168" s="12" t="str">
        <f>IF(C6168="","",VLOOKUP(C6168,'3.工程情報'!$C$6:$D$501,2,FALSE))</f>
        <v/>
      </c>
      <c r="E6168" s="165"/>
      <c r="F6168" s="170"/>
      <c r="G6168" s="189" t="str">
        <f t="shared" si="96"/>
        <v/>
      </c>
      <c r="H6168" s="19"/>
      <c r="I6168" s="19"/>
      <c r="J6168" s="176" t="str">
        <f>IF(AND(C6168&lt;&gt;"",COUNTIF('3.工程情報'!$C$6:$C$501,C6168)=0),"工程記号が3.工程情報に存在しません。","")</f>
        <v/>
      </c>
    </row>
    <row r="6169" spans="2:10" ht="18" customHeight="1">
      <c r="B6169" s="166"/>
      <c r="C6169" s="165"/>
      <c r="D6169" s="12" t="str">
        <f>IF(C6169="","",VLOOKUP(C6169,'3.工程情報'!$C$6:$D$501,2,FALSE))</f>
        <v/>
      </c>
      <c r="E6169" s="165"/>
      <c r="F6169" s="170"/>
      <c r="G6169" s="189" t="str">
        <f t="shared" si="96"/>
        <v/>
      </c>
      <c r="H6169" s="19"/>
      <c r="I6169" s="19"/>
      <c r="J6169" s="176" t="str">
        <f>IF(AND(C6169&lt;&gt;"",COUNTIF('3.工程情報'!$C$6:$C$501,C6169)=0),"工程記号が3.工程情報に存在しません。","")</f>
        <v/>
      </c>
    </row>
    <row r="6170" spans="2:10" ht="18" customHeight="1">
      <c r="B6170" s="166"/>
      <c r="C6170" s="165"/>
      <c r="D6170" s="12" t="str">
        <f>IF(C6170="","",VLOOKUP(C6170,'3.工程情報'!$C$6:$D$501,2,FALSE))</f>
        <v/>
      </c>
      <c r="E6170" s="165"/>
      <c r="F6170" s="170"/>
      <c r="G6170" s="189" t="str">
        <f t="shared" si="96"/>
        <v/>
      </c>
      <c r="H6170" s="19"/>
      <c r="I6170" s="19"/>
      <c r="J6170" s="176" t="str">
        <f>IF(AND(C6170&lt;&gt;"",COUNTIF('3.工程情報'!$C$6:$C$501,C6170)=0),"工程記号が3.工程情報に存在しません。","")</f>
        <v/>
      </c>
    </row>
    <row r="6171" spans="2:10" ht="18" customHeight="1">
      <c r="B6171" s="166"/>
      <c r="C6171" s="165"/>
      <c r="D6171" s="12" t="str">
        <f>IF(C6171="","",VLOOKUP(C6171,'3.工程情報'!$C$6:$D$501,2,FALSE))</f>
        <v/>
      </c>
      <c r="E6171" s="165"/>
      <c r="F6171" s="170"/>
      <c r="G6171" s="189" t="str">
        <f t="shared" si="96"/>
        <v/>
      </c>
      <c r="H6171" s="19"/>
      <c r="I6171" s="19"/>
      <c r="J6171" s="176" t="str">
        <f>IF(AND(C6171&lt;&gt;"",COUNTIF('3.工程情報'!$C$6:$C$501,C6171)=0),"工程記号が3.工程情報に存在しません。","")</f>
        <v/>
      </c>
    </row>
    <row r="6172" spans="2:10" ht="18" customHeight="1">
      <c r="B6172" s="166"/>
      <c r="C6172" s="165"/>
      <c r="D6172" s="12" t="str">
        <f>IF(C6172="","",VLOOKUP(C6172,'3.工程情報'!$C$6:$D$501,2,FALSE))</f>
        <v/>
      </c>
      <c r="E6172" s="165"/>
      <c r="F6172" s="170"/>
      <c r="G6172" s="189" t="str">
        <f t="shared" si="96"/>
        <v/>
      </c>
      <c r="H6172" s="19"/>
      <c r="I6172" s="19"/>
      <c r="J6172" s="176" t="str">
        <f>IF(AND(C6172&lt;&gt;"",COUNTIF('3.工程情報'!$C$6:$C$501,C6172)=0),"工程記号が3.工程情報に存在しません。","")</f>
        <v/>
      </c>
    </row>
    <row r="6173" spans="2:10" ht="18" customHeight="1">
      <c r="B6173" s="166"/>
      <c r="C6173" s="165"/>
      <c r="D6173" s="12" t="str">
        <f>IF(C6173="","",VLOOKUP(C6173,'3.工程情報'!$C$6:$D$501,2,FALSE))</f>
        <v/>
      </c>
      <c r="E6173" s="165"/>
      <c r="F6173" s="170"/>
      <c r="G6173" s="189" t="str">
        <f t="shared" si="96"/>
        <v/>
      </c>
      <c r="H6173" s="19"/>
      <c r="I6173" s="19"/>
      <c r="J6173" s="176" t="str">
        <f>IF(AND(C6173&lt;&gt;"",COUNTIF('3.工程情報'!$C$6:$C$501,C6173)=0),"工程記号が3.工程情報に存在しません。","")</f>
        <v/>
      </c>
    </row>
    <row r="6174" spans="2:10" ht="18" customHeight="1">
      <c r="B6174" s="166"/>
      <c r="C6174" s="165"/>
      <c r="D6174" s="12" t="str">
        <f>IF(C6174="","",VLOOKUP(C6174,'3.工程情報'!$C$6:$D$501,2,FALSE))</f>
        <v/>
      </c>
      <c r="E6174" s="165"/>
      <c r="F6174" s="170"/>
      <c r="G6174" s="189" t="str">
        <f t="shared" si="96"/>
        <v/>
      </c>
      <c r="H6174" s="19"/>
      <c r="I6174" s="19"/>
      <c r="J6174" s="176" t="str">
        <f>IF(AND(C6174&lt;&gt;"",COUNTIF('3.工程情報'!$C$6:$C$501,C6174)=0),"工程記号が3.工程情報に存在しません。","")</f>
        <v/>
      </c>
    </row>
    <row r="6175" spans="2:10" ht="18" customHeight="1">
      <c r="B6175" s="166"/>
      <c r="C6175" s="165"/>
      <c r="D6175" s="12" t="str">
        <f>IF(C6175="","",VLOOKUP(C6175,'3.工程情報'!$C$6:$D$501,2,FALSE))</f>
        <v/>
      </c>
      <c r="E6175" s="165"/>
      <c r="F6175" s="170"/>
      <c r="G6175" s="189" t="str">
        <f t="shared" si="96"/>
        <v/>
      </c>
      <c r="H6175" s="19"/>
      <c r="I6175" s="19"/>
      <c r="J6175" s="176" t="str">
        <f>IF(AND(C6175&lt;&gt;"",COUNTIF('3.工程情報'!$C$6:$C$501,C6175)=0),"工程記号が3.工程情報に存在しません。","")</f>
        <v/>
      </c>
    </row>
    <row r="6176" spans="2:10" ht="18" customHeight="1">
      <c r="B6176" s="166"/>
      <c r="C6176" s="165"/>
      <c r="D6176" s="12" t="str">
        <f>IF(C6176="","",VLOOKUP(C6176,'3.工程情報'!$C$6:$D$501,2,FALSE))</f>
        <v/>
      </c>
      <c r="E6176" s="165"/>
      <c r="F6176" s="170"/>
      <c r="G6176" s="189" t="str">
        <f t="shared" si="96"/>
        <v/>
      </c>
      <c r="H6176" s="19"/>
      <c r="I6176" s="19"/>
      <c r="J6176" s="176" t="str">
        <f>IF(AND(C6176&lt;&gt;"",COUNTIF('3.工程情報'!$C$6:$C$501,C6176)=0),"工程記号が3.工程情報に存在しません。","")</f>
        <v/>
      </c>
    </row>
    <row r="6177" spans="2:10" ht="18" customHeight="1">
      <c r="B6177" s="166"/>
      <c r="C6177" s="165"/>
      <c r="D6177" s="12" t="str">
        <f>IF(C6177="","",VLOOKUP(C6177,'3.工程情報'!$C$6:$D$501,2,FALSE))</f>
        <v/>
      </c>
      <c r="E6177" s="165"/>
      <c r="F6177" s="170"/>
      <c r="G6177" s="189" t="str">
        <f t="shared" si="96"/>
        <v/>
      </c>
      <c r="H6177" s="19"/>
      <c r="I6177" s="19"/>
      <c r="J6177" s="176" t="str">
        <f>IF(AND(C6177&lt;&gt;"",COUNTIF('3.工程情報'!$C$6:$C$501,C6177)=0),"工程記号が3.工程情報に存在しません。","")</f>
        <v/>
      </c>
    </row>
    <row r="6178" spans="2:10" ht="18" customHeight="1">
      <c r="B6178" s="166"/>
      <c r="C6178" s="165"/>
      <c r="D6178" s="12" t="str">
        <f>IF(C6178="","",VLOOKUP(C6178,'3.工程情報'!$C$6:$D$501,2,FALSE))</f>
        <v/>
      </c>
      <c r="E6178" s="165"/>
      <c r="F6178" s="170"/>
      <c r="G6178" s="189" t="str">
        <f t="shared" si="96"/>
        <v/>
      </c>
      <c r="H6178" s="19"/>
      <c r="I6178" s="19"/>
      <c r="J6178" s="176" t="str">
        <f>IF(AND(C6178&lt;&gt;"",COUNTIF('3.工程情報'!$C$6:$C$501,C6178)=0),"工程記号が3.工程情報に存在しません。","")</f>
        <v/>
      </c>
    </row>
    <row r="6179" spans="2:10" ht="18" customHeight="1">
      <c r="B6179" s="166"/>
      <c r="C6179" s="165"/>
      <c r="D6179" s="12" t="str">
        <f>IF(C6179="","",VLOOKUP(C6179,'3.工程情報'!$C$6:$D$501,2,FALSE))</f>
        <v/>
      </c>
      <c r="E6179" s="165"/>
      <c r="F6179" s="170"/>
      <c r="G6179" s="189" t="str">
        <f t="shared" si="96"/>
        <v/>
      </c>
      <c r="H6179" s="19"/>
      <c r="I6179" s="19"/>
      <c r="J6179" s="176" t="str">
        <f>IF(AND(C6179&lt;&gt;"",COUNTIF('3.工程情報'!$C$6:$C$501,C6179)=0),"工程記号が3.工程情報に存在しません。","")</f>
        <v/>
      </c>
    </row>
    <row r="6180" spans="2:10" ht="18" customHeight="1">
      <c r="B6180" s="166"/>
      <c r="C6180" s="165"/>
      <c r="D6180" s="12" t="str">
        <f>IF(C6180="","",VLOOKUP(C6180,'3.工程情報'!$C$6:$D$501,2,FALSE))</f>
        <v/>
      </c>
      <c r="E6180" s="165"/>
      <c r="F6180" s="170"/>
      <c r="G6180" s="189" t="str">
        <f t="shared" si="96"/>
        <v/>
      </c>
      <c r="H6180" s="19"/>
      <c r="I6180" s="19"/>
      <c r="J6180" s="176" t="str">
        <f>IF(AND(C6180&lt;&gt;"",COUNTIF('3.工程情報'!$C$6:$C$501,C6180)=0),"工程記号が3.工程情報に存在しません。","")</f>
        <v/>
      </c>
    </row>
    <row r="6181" spans="2:10" ht="18" customHeight="1">
      <c r="B6181" s="166"/>
      <c r="C6181" s="165"/>
      <c r="D6181" s="12" t="str">
        <f>IF(C6181="","",VLOOKUP(C6181,'3.工程情報'!$C$6:$D$501,2,FALSE))</f>
        <v/>
      </c>
      <c r="E6181" s="165"/>
      <c r="F6181" s="170"/>
      <c r="G6181" s="189" t="str">
        <f t="shared" si="96"/>
        <v/>
      </c>
      <c r="H6181" s="19"/>
      <c r="I6181" s="19"/>
      <c r="J6181" s="176" t="str">
        <f>IF(AND(C6181&lt;&gt;"",COUNTIF('3.工程情報'!$C$6:$C$501,C6181)=0),"工程記号が3.工程情報に存在しません。","")</f>
        <v/>
      </c>
    </row>
    <row r="6182" spans="2:10" ht="18" customHeight="1">
      <c r="B6182" s="166"/>
      <c r="C6182" s="165"/>
      <c r="D6182" s="12" t="str">
        <f>IF(C6182="","",VLOOKUP(C6182,'3.工程情報'!$C$6:$D$501,2,FALSE))</f>
        <v/>
      </c>
      <c r="E6182" s="165"/>
      <c r="F6182" s="170"/>
      <c r="G6182" s="189" t="str">
        <f t="shared" si="96"/>
        <v/>
      </c>
      <c r="H6182" s="19"/>
      <c r="I6182" s="19"/>
      <c r="J6182" s="176" t="str">
        <f>IF(AND(C6182&lt;&gt;"",COUNTIF('3.工程情報'!$C$6:$C$501,C6182)=0),"工程記号が3.工程情報に存在しません。","")</f>
        <v/>
      </c>
    </row>
    <row r="6183" spans="2:10" ht="18" customHeight="1">
      <c r="B6183" s="166"/>
      <c r="C6183" s="165"/>
      <c r="D6183" s="12" t="str">
        <f>IF(C6183="","",VLOOKUP(C6183,'3.工程情報'!$C$6:$D$501,2,FALSE))</f>
        <v/>
      </c>
      <c r="E6183" s="165"/>
      <c r="F6183" s="170"/>
      <c r="G6183" s="189" t="str">
        <f t="shared" si="96"/>
        <v/>
      </c>
      <c r="H6183" s="19"/>
      <c r="I6183" s="19"/>
      <c r="J6183" s="176" t="str">
        <f>IF(AND(C6183&lt;&gt;"",COUNTIF('3.工程情報'!$C$6:$C$501,C6183)=0),"工程記号が3.工程情報に存在しません。","")</f>
        <v/>
      </c>
    </row>
    <row r="6184" spans="2:10" ht="18" customHeight="1">
      <c r="B6184" s="166"/>
      <c r="C6184" s="165"/>
      <c r="D6184" s="12" t="str">
        <f>IF(C6184="","",VLOOKUP(C6184,'3.工程情報'!$C$6:$D$501,2,FALSE))</f>
        <v/>
      </c>
      <c r="E6184" s="165"/>
      <c r="F6184" s="170"/>
      <c r="G6184" s="189" t="str">
        <f t="shared" si="96"/>
        <v/>
      </c>
      <c r="H6184" s="19"/>
      <c r="I6184" s="19"/>
      <c r="J6184" s="176" t="str">
        <f>IF(AND(C6184&lt;&gt;"",COUNTIF('3.工程情報'!$C$6:$C$501,C6184)=0),"工程記号が3.工程情報に存在しません。","")</f>
        <v/>
      </c>
    </row>
    <row r="6185" spans="2:10" ht="18" customHeight="1">
      <c r="B6185" s="166"/>
      <c r="C6185" s="165"/>
      <c r="D6185" s="12" t="str">
        <f>IF(C6185="","",VLOOKUP(C6185,'3.工程情報'!$C$6:$D$501,2,FALSE))</f>
        <v/>
      </c>
      <c r="E6185" s="165"/>
      <c r="F6185" s="170"/>
      <c r="G6185" s="189" t="str">
        <f t="shared" si="96"/>
        <v/>
      </c>
      <c r="H6185" s="19"/>
      <c r="I6185" s="19"/>
      <c r="J6185" s="176" t="str">
        <f>IF(AND(C6185&lt;&gt;"",COUNTIF('3.工程情報'!$C$6:$C$501,C6185)=0),"工程記号が3.工程情報に存在しません。","")</f>
        <v/>
      </c>
    </row>
    <row r="6186" spans="2:10" ht="18" customHeight="1">
      <c r="B6186" s="166"/>
      <c r="C6186" s="165"/>
      <c r="D6186" s="12" t="str">
        <f>IF(C6186="","",VLOOKUP(C6186,'3.工程情報'!$C$6:$D$501,2,FALSE))</f>
        <v/>
      </c>
      <c r="E6186" s="165"/>
      <c r="F6186" s="170"/>
      <c r="G6186" s="189" t="str">
        <f t="shared" si="96"/>
        <v/>
      </c>
      <c r="H6186" s="19"/>
      <c r="I6186" s="19"/>
      <c r="J6186" s="176" t="str">
        <f>IF(AND(C6186&lt;&gt;"",COUNTIF('3.工程情報'!$C$6:$C$501,C6186)=0),"工程記号が3.工程情報に存在しません。","")</f>
        <v/>
      </c>
    </row>
    <row r="6187" spans="2:10" ht="18" customHeight="1">
      <c r="B6187" s="166"/>
      <c r="C6187" s="165"/>
      <c r="D6187" s="12" t="str">
        <f>IF(C6187="","",VLOOKUP(C6187,'3.工程情報'!$C$6:$D$501,2,FALSE))</f>
        <v/>
      </c>
      <c r="E6187" s="165"/>
      <c r="F6187" s="170"/>
      <c r="G6187" s="189" t="str">
        <f t="shared" si="96"/>
        <v/>
      </c>
      <c r="H6187" s="19"/>
      <c r="I6187" s="19"/>
      <c r="J6187" s="176" t="str">
        <f>IF(AND(C6187&lt;&gt;"",COUNTIF('3.工程情報'!$C$6:$C$501,C6187)=0),"工程記号が3.工程情報に存在しません。","")</f>
        <v/>
      </c>
    </row>
    <row r="6188" spans="2:10" ht="18" customHeight="1">
      <c r="B6188" s="166"/>
      <c r="C6188" s="165"/>
      <c r="D6188" s="12" t="str">
        <f>IF(C6188="","",VLOOKUP(C6188,'3.工程情報'!$C$6:$D$501,2,FALSE))</f>
        <v/>
      </c>
      <c r="E6188" s="165"/>
      <c r="F6188" s="170"/>
      <c r="G6188" s="189" t="str">
        <f t="shared" si="96"/>
        <v/>
      </c>
      <c r="H6188" s="19"/>
      <c r="I6188" s="19"/>
      <c r="J6188" s="176" t="str">
        <f>IF(AND(C6188&lt;&gt;"",COUNTIF('3.工程情報'!$C$6:$C$501,C6188)=0),"工程記号が3.工程情報に存在しません。","")</f>
        <v/>
      </c>
    </row>
    <row r="6189" spans="2:10" ht="18" customHeight="1">
      <c r="B6189" s="166"/>
      <c r="C6189" s="165"/>
      <c r="D6189" s="12" t="str">
        <f>IF(C6189="","",VLOOKUP(C6189,'3.工程情報'!$C$6:$D$501,2,FALSE))</f>
        <v/>
      </c>
      <c r="E6189" s="165"/>
      <c r="F6189" s="170"/>
      <c r="G6189" s="189" t="str">
        <f t="shared" si="96"/>
        <v/>
      </c>
      <c r="H6189" s="19"/>
      <c r="I6189" s="19"/>
      <c r="J6189" s="176" t="str">
        <f>IF(AND(C6189&lt;&gt;"",COUNTIF('3.工程情報'!$C$6:$C$501,C6189)=0),"工程記号が3.工程情報に存在しません。","")</f>
        <v/>
      </c>
    </row>
    <row r="6190" spans="2:10" ht="18" customHeight="1">
      <c r="B6190" s="166"/>
      <c r="C6190" s="165"/>
      <c r="D6190" s="12" t="str">
        <f>IF(C6190="","",VLOOKUP(C6190,'3.工程情報'!$C$6:$D$501,2,FALSE))</f>
        <v/>
      </c>
      <c r="E6190" s="165"/>
      <c r="F6190" s="170"/>
      <c r="G6190" s="189" t="str">
        <f t="shared" si="96"/>
        <v/>
      </c>
      <c r="H6190" s="19"/>
      <c r="I6190" s="19"/>
      <c r="J6190" s="176" t="str">
        <f>IF(AND(C6190&lt;&gt;"",COUNTIF('3.工程情報'!$C$6:$C$501,C6190)=0),"工程記号が3.工程情報に存在しません。","")</f>
        <v/>
      </c>
    </row>
    <row r="6191" spans="2:10" ht="18" customHeight="1">
      <c r="B6191" s="166"/>
      <c r="C6191" s="165"/>
      <c r="D6191" s="12" t="str">
        <f>IF(C6191="","",VLOOKUP(C6191,'3.工程情報'!$C$6:$D$501,2,FALSE))</f>
        <v/>
      </c>
      <c r="E6191" s="165"/>
      <c r="F6191" s="170"/>
      <c r="G6191" s="189" t="str">
        <f t="shared" si="96"/>
        <v/>
      </c>
      <c r="H6191" s="19"/>
      <c r="I6191" s="19"/>
      <c r="J6191" s="176" t="str">
        <f>IF(AND(C6191&lt;&gt;"",COUNTIF('3.工程情報'!$C$6:$C$501,C6191)=0),"工程記号が3.工程情報に存在しません。","")</f>
        <v/>
      </c>
    </row>
    <row r="6192" spans="2:10" ht="18" customHeight="1">
      <c r="B6192" s="166"/>
      <c r="C6192" s="165"/>
      <c r="D6192" s="12" t="str">
        <f>IF(C6192="","",VLOOKUP(C6192,'3.工程情報'!$C$6:$D$501,2,FALSE))</f>
        <v/>
      </c>
      <c r="E6192" s="165"/>
      <c r="F6192" s="170"/>
      <c r="G6192" s="189" t="str">
        <f t="shared" si="96"/>
        <v/>
      </c>
      <c r="H6192" s="19"/>
      <c r="I6192" s="19"/>
      <c r="J6192" s="176" t="str">
        <f>IF(AND(C6192&lt;&gt;"",COUNTIF('3.工程情報'!$C$6:$C$501,C6192)=0),"工程記号が3.工程情報に存在しません。","")</f>
        <v/>
      </c>
    </row>
    <row r="6193" spans="2:10" ht="18" customHeight="1">
      <c r="B6193" s="166"/>
      <c r="C6193" s="165"/>
      <c r="D6193" s="12" t="str">
        <f>IF(C6193="","",VLOOKUP(C6193,'3.工程情報'!$C$6:$D$501,2,FALSE))</f>
        <v/>
      </c>
      <c r="E6193" s="165"/>
      <c r="F6193" s="170"/>
      <c r="G6193" s="189" t="str">
        <f t="shared" si="96"/>
        <v/>
      </c>
      <c r="H6193" s="19"/>
      <c r="I6193" s="19"/>
      <c r="J6193" s="176" t="str">
        <f>IF(AND(C6193&lt;&gt;"",COUNTIF('3.工程情報'!$C$6:$C$501,C6193)=0),"工程記号が3.工程情報に存在しません。","")</f>
        <v/>
      </c>
    </row>
    <row r="6194" spans="2:10" ht="18" customHeight="1">
      <c r="B6194" s="166"/>
      <c r="C6194" s="165"/>
      <c r="D6194" s="12" t="str">
        <f>IF(C6194="","",VLOOKUP(C6194,'3.工程情報'!$C$6:$D$501,2,FALSE))</f>
        <v/>
      </c>
      <c r="E6194" s="165"/>
      <c r="F6194" s="170"/>
      <c r="G6194" s="189" t="str">
        <f t="shared" si="96"/>
        <v/>
      </c>
      <c r="H6194" s="19"/>
      <c r="I6194" s="19"/>
      <c r="J6194" s="176" t="str">
        <f>IF(AND(C6194&lt;&gt;"",COUNTIF('3.工程情報'!$C$6:$C$501,C6194)=0),"工程記号が3.工程情報に存在しません。","")</f>
        <v/>
      </c>
    </row>
    <row r="6195" spans="2:10" ht="18" customHeight="1">
      <c r="B6195" s="166"/>
      <c r="C6195" s="165"/>
      <c r="D6195" s="12" t="str">
        <f>IF(C6195="","",VLOOKUP(C6195,'3.工程情報'!$C$6:$D$501,2,FALSE))</f>
        <v/>
      </c>
      <c r="E6195" s="165"/>
      <c r="F6195" s="170"/>
      <c r="G6195" s="189" t="str">
        <f t="shared" si="96"/>
        <v/>
      </c>
      <c r="H6195" s="19"/>
      <c r="I6195" s="19"/>
      <c r="J6195" s="176" t="str">
        <f>IF(AND(C6195&lt;&gt;"",COUNTIF('3.工程情報'!$C$6:$C$501,C6195)=0),"工程記号が3.工程情報に存在しません。","")</f>
        <v/>
      </c>
    </row>
    <row r="6196" spans="2:10" ht="18" customHeight="1">
      <c r="B6196" s="166"/>
      <c r="C6196" s="165"/>
      <c r="D6196" s="12" t="str">
        <f>IF(C6196="","",VLOOKUP(C6196,'3.工程情報'!$C$6:$D$501,2,FALSE))</f>
        <v/>
      </c>
      <c r="E6196" s="165"/>
      <c r="F6196" s="170"/>
      <c r="G6196" s="189" t="str">
        <f t="shared" si="96"/>
        <v/>
      </c>
      <c r="H6196" s="19"/>
      <c r="I6196" s="19"/>
      <c r="J6196" s="176" t="str">
        <f>IF(AND(C6196&lt;&gt;"",COUNTIF('3.工程情報'!$C$6:$C$501,C6196)=0),"工程記号が3.工程情報に存在しません。","")</f>
        <v/>
      </c>
    </row>
    <row r="6197" spans="2:10" ht="18" customHeight="1">
      <c r="B6197" s="166"/>
      <c r="C6197" s="165"/>
      <c r="D6197" s="12" t="str">
        <f>IF(C6197="","",VLOOKUP(C6197,'3.工程情報'!$C$6:$D$501,2,FALSE))</f>
        <v/>
      </c>
      <c r="E6197" s="165"/>
      <c r="F6197" s="170"/>
      <c r="G6197" s="189" t="str">
        <f t="shared" si="96"/>
        <v/>
      </c>
      <c r="H6197" s="19"/>
      <c r="I6197" s="19"/>
      <c r="J6197" s="176" t="str">
        <f>IF(AND(C6197&lt;&gt;"",COUNTIF('3.工程情報'!$C$6:$C$501,C6197)=0),"工程記号が3.工程情報に存在しません。","")</f>
        <v/>
      </c>
    </row>
    <row r="6198" spans="2:10" ht="18" customHeight="1">
      <c r="B6198" s="166"/>
      <c r="C6198" s="165"/>
      <c r="D6198" s="12" t="str">
        <f>IF(C6198="","",VLOOKUP(C6198,'3.工程情報'!$C$6:$D$501,2,FALSE))</f>
        <v/>
      </c>
      <c r="E6198" s="165"/>
      <c r="F6198" s="170"/>
      <c r="G6198" s="189" t="str">
        <f t="shared" si="96"/>
        <v/>
      </c>
      <c r="H6198" s="19"/>
      <c r="I6198" s="19"/>
      <c r="J6198" s="176" t="str">
        <f>IF(AND(C6198&lt;&gt;"",COUNTIF('3.工程情報'!$C$6:$C$501,C6198)=0),"工程記号が3.工程情報に存在しません。","")</f>
        <v/>
      </c>
    </row>
    <row r="6199" spans="2:10" ht="18" customHeight="1">
      <c r="B6199" s="166"/>
      <c r="C6199" s="165"/>
      <c r="D6199" s="12" t="str">
        <f>IF(C6199="","",VLOOKUP(C6199,'3.工程情報'!$C$6:$D$501,2,FALSE))</f>
        <v/>
      </c>
      <c r="E6199" s="165"/>
      <c r="F6199" s="170"/>
      <c r="G6199" s="189" t="str">
        <f t="shared" si="96"/>
        <v/>
      </c>
      <c r="H6199" s="19"/>
      <c r="I6199" s="19"/>
      <c r="J6199" s="176" t="str">
        <f>IF(AND(C6199&lt;&gt;"",COUNTIF('3.工程情報'!$C$6:$C$501,C6199)=0),"工程記号が3.工程情報に存在しません。","")</f>
        <v/>
      </c>
    </row>
    <row r="6200" spans="2:10" ht="18" customHeight="1">
      <c r="B6200" s="166"/>
      <c r="C6200" s="165"/>
      <c r="D6200" s="12" t="str">
        <f>IF(C6200="","",VLOOKUP(C6200,'3.工程情報'!$C$6:$D$501,2,FALSE))</f>
        <v/>
      </c>
      <c r="E6200" s="165"/>
      <c r="F6200" s="170"/>
      <c r="G6200" s="189" t="str">
        <f t="shared" si="96"/>
        <v/>
      </c>
      <c r="H6200" s="19"/>
      <c r="I6200" s="19"/>
      <c r="J6200" s="176" t="str">
        <f>IF(AND(C6200&lt;&gt;"",COUNTIF('3.工程情報'!$C$6:$C$501,C6200)=0),"工程記号が3.工程情報に存在しません。","")</f>
        <v/>
      </c>
    </row>
    <row r="6201" spans="2:10" ht="18" customHeight="1">
      <c r="B6201" s="166"/>
      <c r="C6201" s="165"/>
      <c r="D6201" s="12" t="str">
        <f>IF(C6201="","",VLOOKUP(C6201,'3.工程情報'!$C$6:$D$501,2,FALSE))</f>
        <v/>
      </c>
      <c r="E6201" s="165"/>
      <c r="F6201" s="170"/>
      <c r="G6201" s="189" t="str">
        <f t="shared" si="96"/>
        <v/>
      </c>
      <c r="H6201" s="19"/>
      <c r="I6201" s="19"/>
      <c r="J6201" s="176" t="str">
        <f>IF(AND(C6201&lt;&gt;"",COUNTIF('3.工程情報'!$C$6:$C$501,C6201)=0),"工程記号が3.工程情報に存在しません。","")</f>
        <v/>
      </c>
    </row>
    <row r="6202" spans="2:10" ht="18" customHeight="1">
      <c r="B6202" s="166"/>
      <c r="C6202" s="165"/>
      <c r="D6202" s="12" t="str">
        <f>IF(C6202="","",VLOOKUP(C6202,'3.工程情報'!$C$6:$D$501,2,FALSE))</f>
        <v/>
      </c>
      <c r="E6202" s="165"/>
      <c r="F6202" s="170"/>
      <c r="G6202" s="189" t="str">
        <f t="shared" si="96"/>
        <v/>
      </c>
      <c r="H6202" s="19"/>
      <c r="I6202" s="19"/>
      <c r="J6202" s="176" t="str">
        <f>IF(AND(C6202&lt;&gt;"",COUNTIF('3.工程情報'!$C$6:$C$501,C6202)=0),"工程記号が3.工程情報に存在しません。","")</f>
        <v/>
      </c>
    </row>
    <row r="6203" spans="2:10" ht="18" customHeight="1">
      <c r="B6203" s="166"/>
      <c r="C6203" s="165"/>
      <c r="D6203" s="12" t="str">
        <f>IF(C6203="","",VLOOKUP(C6203,'3.工程情報'!$C$6:$D$501,2,FALSE))</f>
        <v/>
      </c>
      <c r="E6203" s="165"/>
      <c r="F6203" s="170"/>
      <c r="G6203" s="189" t="str">
        <f t="shared" si="96"/>
        <v/>
      </c>
      <c r="H6203" s="19"/>
      <c r="I6203" s="19"/>
      <c r="J6203" s="176" t="str">
        <f>IF(AND(C6203&lt;&gt;"",COUNTIF('3.工程情報'!$C$6:$C$501,C6203)=0),"工程記号が3.工程情報に存在しません。","")</f>
        <v/>
      </c>
    </row>
    <row r="6204" spans="2:10" ht="18" customHeight="1">
      <c r="B6204" s="166"/>
      <c r="C6204" s="165"/>
      <c r="D6204" s="12" t="str">
        <f>IF(C6204="","",VLOOKUP(C6204,'3.工程情報'!$C$6:$D$501,2,FALSE))</f>
        <v/>
      </c>
      <c r="E6204" s="165"/>
      <c r="F6204" s="170"/>
      <c r="G6204" s="189" t="str">
        <f t="shared" si="96"/>
        <v/>
      </c>
      <c r="H6204" s="19"/>
      <c r="I6204" s="19"/>
      <c r="J6204" s="176" t="str">
        <f>IF(AND(C6204&lt;&gt;"",COUNTIF('3.工程情報'!$C$6:$C$501,C6204)=0),"工程記号が3.工程情報に存在しません。","")</f>
        <v/>
      </c>
    </row>
    <row r="6205" spans="2:10" ht="18" customHeight="1">
      <c r="B6205" s="166"/>
      <c r="C6205" s="165"/>
      <c r="D6205" s="12" t="str">
        <f>IF(C6205="","",VLOOKUP(C6205,'3.工程情報'!$C$6:$D$501,2,FALSE))</f>
        <v/>
      </c>
      <c r="E6205" s="165"/>
      <c r="F6205" s="170"/>
      <c r="G6205" s="189" t="str">
        <f t="shared" si="96"/>
        <v/>
      </c>
      <c r="H6205" s="19"/>
      <c r="I6205" s="19"/>
      <c r="J6205" s="176" t="str">
        <f>IF(AND(C6205&lt;&gt;"",COUNTIF('3.工程情報'!$C$6:$C$501,C6205)=0),"工程記号が3.工程情報に存在しません。","")</f>
        <v/>
      </c>
    </row>
    <row r="6206" spans="2:10" ht="18" customHeight="1">
      <c r="B6206" s="166"/>
      <c r="C6206" s="165"/>
      <c r="D6206" s="12" t="str">
        <f>IF(C6206="","",VLOOKUP(C6206,'3.工程情報'!$C$6:$D$501,2,FALSE))</f>
        <v/>
      </c>
      <c r="E6206" s="165"/>
      <c r="F6206" s="170"/>
      <c r="G6206" s="189" t="str">
        <f t="shared" si="96"/>
        <v/>
      </c>
      <c r="H6206" s="19"/>
      <c r="I6206" s="19"/>
      <c r="J6206" s="176" t="str">
        <f>IF(AND(C6206&lt;&gt;"",COUNTIF('3.工程情報'!$C$6:$C$501,C6206)=0),"工程記号が3.工程情報に存在しません。","")</f>
        <v/>
      </c>
    </row>
    <row r="6207" spans="2:10" ht="18" customHeight="1">
      <c r="B6207" s="166"/>
      <c r="C6207" s="165"/>
      <c r="D6207" s="12" t="str">
        <f>IF(C6207="","",VLOOKUP(C6207,'3.工程情報'!$C$6:$D$501,2,FALSE))</f>
        <v/>
      </c>
      <c r="E6207" s="165"/>
      <c r="F6207" s="170"/>
      <c r="G6207" s="189" t="str">
        <f t="shared" si="96"/>
        <v/>
      </c>
      <c r="H6207" s="19"/>
      <c r="I6207" s="19"/>
      <c r="J6207" s="176" t="str">
        <f>IF(AND(C6207&lt;&gt;"",COUNTIF('3.工程情報'!$C$6:$C$501,C6207)=0),"工程記号が3.工程情報に存在しません。","")</f>
        <v/>
      </c>
    </row>
    <row r="6208" spans="2:10" ht="18" customHeight="1">
      <c r="B6208" s="166"/>
      <c r="C6208" s="165"/>
      <c r="D6208" s="12" t="str">
        <f>IF(C6208="","",VLOOKUP(C6208,'3.工程情報'!$C$6:$D$501,2,FALSE))</f>
        <v/>
      </c>
      <c r="E6208" s="165"/>
      <c r="F6208" s="170"/>
      <c r="G6208" s="189" t="str">
        <f t="shared" si="96"/>
        <v/>
      </c>
      <c r="H6208" s="19"/>
      <c r="I6208" s="19"/>
      <c r="J6208" s="176" t="str">
        <f>IF(AND(C6208&lt;&gt;"",COUNTIF('3.工程情報'!$C$6:$C$501,C6208)=0),"工程記号が3.工程情報に存在しません。","")</f>
        <v/>
      </c>
    </row>
    <row r="6209" spans="2:10" ht="18" customHeight="1">
      <c r="B6209" s="166"/>
      <c r="C6209" s="165"/>
      <c r="D6209" s="12" t="str">
        <f>IF(C6209="","",VLOOKUP(C6209,'3.工程情報'!$C$6:$D$501,2,FALSE))</f>
        <v/>
      </c>
      <c r="E6209" s="165"/>
      <c r="F6209" s="170"/>
      <c r="G6209" s="189" t="str">
        <f t="shared" si="96"/>
        <v/>
      </c>
      <c r="H6209" s="19"/>
      <c r="I6209" s="19"/>
      <c r="J6209" s="176" t="str">
        <f>IF(AND(C6209&lt;&gt;"",COUNTIF('3.工程情報'!$C$6:$C$501,C6209)=0),"工程記号が3.工程情報に存在しません。","")</f>
        <v/>
      </c>
    </row>
    <row r="6210" spans="2:10" ht="18" customHeight="1">
      <c r="B6210" s="166"/>
      <c r="C6210" s="165"/>
      <c r="D6210" s="12" t="str">
        <f>IF(C6210="","",VLOOKUP(C6210,'3.工程情報'!$C$6:$D$501,2,FALSE))</f>
        <v/>
      </c>
      <c r="E6210" s="165"/>
      <c r="F6210" s="170"/>
      <c r="G6210" s="189" t="str">
        <f t="shared" si="96"/>
        <v/>
      </c>
      <c r="H6210" s="19"/>
      <c r="I6210" s="19"/>
      <c r="J6210" s="176" t="str">
        <f>IF(AND(C6210&lt;&gt;"",COUNTIF('3.工程情報'!$C$6:$C$501,C6210)=0),"工程記号が3.工程情報に存在しません。","")</f>
        <v/>
      </c>
    </row>
    <row r="6211" spans="2:10" ht="18" customHeight="1">
      <c r="B6211" s="166"/>
      <c r="C6211" s="165"/>
      <c r="D6211" s="12" t="str">
        <f>IF(C6211="","",VLOOKUP(C6211,'3.工程情報'!$C$6:$D$501,2,FALSE))</f>
        <v/>
      </c>
      <c r="E6211" s="165"/>
      <c r="F6211" s="170"/>
      <c r="G6211" s="189" t="str">
        <f t="shared" si="96"/>
        <v/>
      </c>
      <c r="H6211" s="19"/>
      <c r="I6211" s="19"/>
      <c r="J6211" s="176" t="str">
        <f>IF(AND(C6211&lt;&gt;"",COUNTIF('3.工程情報'!$C$6:$C$501,C6211)=0),"工程記号が3.工程情報に存在しません。","")</f>
        <v/>
      </c>
    </row>
    <row r="6212" spans="2:10" ht="18" customHeight="1">
      <c r="B6212" s="166"/>
      <c r="C6212" s="165"/>
      <c r="D6212" s="12" t="str">
        <f>IF(C6212="","",VLOOKUP(C6212,'3.工程情報'!$C$6:$D$501,2,FALSE))</f>
        <v/>
      </c>
      <c r="E6212" s="165"/>
      <c r="F6212" s="170"/>
      <c r="G6212" s="189" t="str">
        <f t="shared" si="96"/>
        <v/>
      </c>
      <c r="H6212" s="19"/>
      <c r="I6212" s="19"/>
      <c r="J6212" s="176" t="str">
        <f>IF(AND(C6212&lt;&gt;"",COUNTIF('3.工程情報'!$C$6:$C$501,C6212)=0),"工程記号が3.工程情報に存在しません。","")</f>
        <v/>
      </c>
    </row>
    <row r="6213" spans="2:10" ht="18" customHeight="1">
      <c r="B6213" s="166"/>
      <c r="C6213" s="165"/>
      <c r="D6213" s="12" t="str">
        <f>IF(C6213="","",VLOOKUP(C6213,'3.工程情報'!$C$6:$D$501,2,FALSE))</f>
        <v/>
      </c>
      <c r="E6213" s="165"/>
      <c r="F6213" s="170"/>
      <c r="G6213" s="189" t="str">
        <f t="shared" si="96"/>
        <v/>
      </c>
      <c r="H6213" s="19"/>
      <c r="I6213" s="19"/>
      <c r="J6213" s="176" t="str">
        <f>IF(AND(C6213&lt;&gt;"",COUNTIF('3.工程情報'!$C$6:$C$501,C6213)=0),"工程記号が3.工程情報に存在しません。","")</f>
        <v/>
      </c>
    </row>
    <row r="6214" spans="2:10" ht="18" customHeight="1">
      <c r="B6214" s="166"/>
      <c r="C6214" s="165"/>
      <c r="D6214" s="12" t="str">
        <f>IF(C6214="","",VLOOKUP(C6214,'3.工程情報'!$C$6:$D$501,2,FALSE))</f>
        <v/>
      </c>
      <c r="E6214" s="165"/>
      <c r="F6214" s="170"/>
      <c r="G6214" s="189" t="str">
        <f t="shared" ref="G6214:G6277" si="97">C6214&amp;E6214</f>
        <v/>
      </c>
      <c r="H6214" s="19"/>
      <c r="I6214" s="19"/>
      <c r="J6214" s="176" t="str">
        <f>IF(AND(C6214&lt;&gt;"",COUNTIF('3.工程情報'!$C$6:$C$501,C6214)=0),"工程記号が3.工程情報に存在しません。","")</f>
        <v/>
      </c>
    </row>
    <row r="6215" spans="2:10" ht="18" customHeight="1">
      <c r="B6215" s="166"/>
      <c r="C6215" s="165"/>
      <c r="D6215" s="12" t="str">
        <f>IF(C6215="","",VLOOKUP(C6215,'3.工程情報'!$C$6:$D$501,2,FALSE))</f>
        <v/>
      </c>
      <c r="E6215" s="165"/>
      <c r="F6215" s="170"/>
      <c r="G6215" s="189" t="str">
        <f t="shared" si="97"/>
        <v/>
      </c>
      <c r="H6215" s="19"/>
      <c r="I6215" s="19"/>
      <c r="J6215" s="176" t="str">
        <f>IF(AND(C6215&lt;&gt;"",COUNTIF('3.工程情報'!$C$6:$C$501,C6215)=0),"工程記号が3.工程情報に存在しません。","")</f>
        <v/>
      </c>
    </row>
    <row r="6216" spans="2:10" ht="18" customHeight="1">
      <c r="B6216" s="166"/>
      <c r="C6216" s="165"/>
      <c r="D6216" s="12" t="str">
        <f>IF(C6216="","",VLOOKUP(C6216,'3.工程情報'!$C$6:$D$501,2,FALSE))</f>
        <v/>
      </c>
      <c r="E6216" s="165"/>
      <c r="F6216" s="170"/>
      <c r="G6216" s="189" t="str">
        <f t="shared" si="97"/>
        <v/>
      </c>
      <c r="H6216" s="19"/>
      <c r="I6216" s="19"/>
      <c r="J6216" s="176" t="str">
        <f>IF(AND(C6216&lt;&gt;"",COUNTIF('3.工程情報'!$C$6:$C$501,C6216)=0),"工程記号が3.工程情報に存在しません。","")</f>
        <v/>
      </c>
    </row>
    <row r="6217" spans="2:10" ht="18" customHeight="1">
      <c r="B6217" s="166"/>
      <c r="C6217" s="165"/>
      <c r="D6217" s="12" t="str">
        <f>IF(C6217="","",VLOOKUP(C6217,'3.工程情報'!$C$6:$D$501,2,FALSE))</f>
        <v/>
      </c>
      <c r="E6217" s="165"/>
      <c r="F6217" s="170"/>
      <c r="G6217" s="189" t="str">
        <f t="shared" si="97"/>
        <v/>
      </c>
      <c r="H6217" s="19"/>
      <c r="I6217" s="19"/>
      <c r="J6217" s="176" t="str">
        <f>IF(AND(C6217&lt;&gt;"",COUNTIF('3.工程情報'!$C$6:$C$501,C6217)=0),"工程記号が3.工程情報に存在しません。","")</f>
        <v/>
      </c>
    </row>
    <row r="6218" spans="2:10" ht="18" customHeight="1">
      <c r="B6218" s="166"/>
      <c r="C6218" s="165"/>
      <c r="D6218" s="12" t="str">
        <f>IF(C6218="","",VLOOKUP(C6218,'3.工程情報'!$C$6:$D$501,2,FALSE))</f>
        <v/>
      </c>
      <c r="E6218" s="165"/>
      <c r="F6218" s="170"/>
      <c r="G6218" s="189" t="str">
        <f t="shared" si="97"/>
        <v/>
      </c>
      <c r="H6218" s="19"/>
      <c r="I6218" s="19"/>
      <c r="J6218" s="176" t="str">
        <f>IF(AND(C6218&lt;&gt;"",COUNTIF('3.工程情報'!$C$6:$C$501,C6218)=0),"工程記号が3.工程情報に存在しません。","")</f>
        <v/>
      </c>
    </row>
    <row r="6219" spans="2:10" ht="18" customHeight="1">
      <c r="B6219" s="166"/>
      <c r="C6219" s="165"/>
      <c r="D6219" s="12" t="str">
        <f>IF(C6219="","",VLOOKUP(C6219,'3.工程情報'!$C$6:$D$501,2,FALSE))</f>
        <v/>
      </c>
      <c r="E6219" s="165"/>
      <c r="F6219" s="170"/>
      <c r="G6219" s="189" t="str">
        <f t="shared" si="97"/>
        <v/>
      </c>
      <c r="H6219" s="19"/>
      <c r="I6219" s="19"/>
      <c r="J6219" s="176" t="str">
        <f>IF(AND(C6219&lt;&gt;"",COUNTIF('3.工程情報'!$C$6:$C$501,C6219)=0),"工程記号が3.工程情報に存在しません。","")</f>
        <v/>
      </c>
    </row>
    <row r="6220" spans="2:10" ht="18" customHeight="1">
      <c r="B6220" s="166"/>
      <c r="C6220" s="165"/>
      <c r="D6220" s="12" t="str">
        <f>IF(C6220="","",VLOOKUP(C6220,'3.工程情報'!$C$6:$D$501,2,FALSE))</f>
        <v/>
      </c>
      <c r="E6220" s="165"/>
      <c r="F6220" s="170"/>
      <c r="G6220" s="189" t="str">
        <f t="shared" si="97"/>
        <v/>
      </c>
      <c r="H6220" s="19"/>
      <c r="I6220" s="19"/>
      <c r="J6220" s="176" t="str">
        <f>IF(AND(C6220&lt;&gt;"",COUNTIF('3.工程情報'!$C$6:$C$501,C6220)=0),"工程記号が3.工程情報に存在しません。","")</f>
        <v/>
      </c>
    </row>
    <row r="6221" spans="2:10" ht="18" customHeight="1">
      <c r="B6221" s="166"/>
      <c r="C6221" s="165"/>
      <c r="D6221" s="12" t="str">
        <f>IF(C6221="","",VLOOKUP(C6221,'3.工程情報'!$C$6:$D$501,2,FALSE))</f>
        <v/>
      </c>
      <c r="E6221" s="165"/>
      <c r="F6221" s="170"/>
      <c r="G6221" s="189" t="str">
        <f t="shared" si="97"/>
        <v/>
      </c>
      <c r="H6221" s="19"/>
      <c r="I6221" s="19"/>
      <c r="J6221" s="176" t="str">
        <f>IF(AND(C6221&lt;&gt;"",COUNTIF('3.工程情報'!$C$6:$C$501,C6221)=0),"工程記号が3.工程情報に存在しません。","")</f>
        <v/>
      </c>
    </row>
    <row r="6222" spans="2:10" ht="18" customHeight="1">
      <c r="B6222" s="166"/>
      <c r="C6222" s="165"/>
      <c r="D6222" s="12" t="str">
        <f>IF(C6222="","",VLOOKUP(C6222,'3.工程情報'!$C$6:$D$501,2,FALSE))</f>
        <v/>
      </c>
      <c r="E6222" s="165"/>
      <c r="F6222" s="170"/>
      <c r="G6222" s="189" t="str">
        <f t="shared" si="97"/>
        <v/>
      </c>
      <c r="H6222" s="19"/>
      <c r="I6222" s="19"/>
      <c r="J6222" s="176" t="str">
        <f>IF(AND(C6222&lt;&gt;"",COUNTIF('3.工程情報'!$C$6:$C$501,C6222)=0),"工程記号が3.工程情報に存在しません。","")</f>
        <v/>
      </c>
    </row>
    <row r="6223" spans="2:10" ht="18" customHeight="1">
      <c r="B6223" s="166"/>
      <c r="C6223" s="165"/>
      <c r="D6223" s="12" t="str">
        <f>IF(C6223="","",VLOOKUP(C6223,'3.工程情報'!$C$6:$D$501,2,FALSE))</f>
        <v/>
      </c>
      <c r="E6223" s="165"/>
      <c r="F6223" s="170"/>
      <c r="G6223" s="189" t="str">
        <f t="shared" si="97"/>
        <v/>
      </c>
      <c r="H6223" s="19"/>
      <c r="I6223" s="19"/>
      <c r="J6223" s="176" t="str">
        <f>IF(AND(C6223&lt;&gt;"",COUNTIF('3.工程情報'!$C$6:$C$501,C6223)=0),"工程記号が3.工程情報に存在しません。","")</f>
        <v/>
      </c>
    </row>
    <row r="6224" spans="2:10" ht="18" customHeight="1">
      <c r="B6224" s="166"/>
      <c r="C6224" s="165"/>
      <c r="D6224" s="12" t="str">
        <f>IF(C6224="","",VLOOKUP(C6224,'3.工程情報'!$C$6:$D$501,2,FALSE))</f>
        <v/>
      </c>
      <c r="E6224" s="165"/>
      <c r="F6224" s="170"/>
      <c r="G6224" s="189" t="str">
        <f t="shared" si="97"/>
        <v/>
      </c>
      <c r="H6224" s="19"/>
      <c r="I6224" s="19"/>
      <c r="J6224" s="176" t="str">
        <f>IF(AND(C6224&lt;&gt;"",COUNTIF('3.工程情報'!$C$6:$C$501,C6224)=0),"工程記号が3.工程情報に存在しません。","")</f>
        <v/>
      </c>
    </row>
    <row r="6225" spans="2:10" ht="18" customHeight="1">
      <c r="B6225" s="166"/>
      <c r="C6225" s="165"/>
      <c r="D6225" s="12" t="str">
        <f>IF(C6225="","",VLOOKUP(C6225,'3.工程情報'!$C$6:$D$501,2,FALSE))</f>
        <v/>
      </c>
      <c r="E6225" s="165"/>
      <c r="F6225" s="170"/>
      <c r="G6225" s="189" t="str">
        <f t="shared" si="97"/>
        <v/>
      </c>
      <c r="H6225" s="19"/>
      <c r="I6225" s="19"/>
      <c r="J6225" s="176" t="str">
        <f>IF(AND(C6225&lt;&gt;"",COUNTIF('3.工程情報'!$C$6:$C$501,C6225)=0),"工程記号が3.工程情報に存在しません。","")</f>
        <v/>
      </c>
    </row>
    <row r="6226" spans="2:10" ht="18" customHeight="1">
      <c r="B6226" s="166"/>
      <c r="C6226" s="165"/>
      <c r="D6226" s="12" t="str">
        <f>IF(C6226="","",VLOOKUP(C6226,'3.工程情報'!$C$6:$D$501,2,FALSE))</f>
        <v/>
      </c>
      <c r="E6226" s="165"/>
      <c r="F6226" s="170"/>
      <c r="G6226" s="189" t="str">
        <f t="shared" si="97"/>
        <v/>
      </c>
      <c r="H6226" s="19"/>
      <c r="I6226" s="19"/>
      <c r="J6226" s="176" t="str">
        <f>IF(AND(C6226&lt;&gt;"",COUNTIF('3.工程情報'!$C$6:$C$501,C6226)=0),"工程記号が3.工程情報に存在しません。","")</f>
        <v/>
      </c>
    </row>
    <row r="6227" spans="2:10" ht="18" customHeight="1">
      <c r="B6227" s="166"/>
      <c r="C6227" s="165"/>
      <c r="D6227" s="12" t="str">
        <f>IF(C6227="","",VLOOKUP(C6227,'3.工程情報'!$C$6:$D$501,2,FALSE))</f>
        <v/>
      </c>
      <c r="E6227" s="165"/>
      <c r="F6227" s="170"/>
      <c r="G6227" s="189" t="str">
        <f t="shared" si="97"/>
        <v/>
      </c>
      <c r="H6227" s="19"/>
      <c r="I6227" s="19"/>
      <c r="J6227" s="176" t="str">
        <f>IF(AND(C6227&lt;&gt;"",COUNTIF('3.工程情報'!$C$6:$C$501,C6227)=0),"工程記号が3.工程情報に存在しません。","")</f>
        <v/>
      </c>
    </row>
    <row r="6228" spans="2:10" ht="18" customHeight="1">
      <c r="B6228" s="166"/>
      <c r="C6228" s="165"/>
      <c r="D6228" s="12" t="str">
        <f>IF(C6228="","",VLOOKUP(C6228,'3.工程情報'!$C$6:$D$501,2,FALSE))</f>
        <v/>
      </c>
      <c r="E6228" s="165"/>
      <c r="F6228" s="170"/>
      <c r="G6228" s="189" t="str">
        <f t="shared" si="97"/>
        <v/>
      </c>
      <c r="H6228" s="19"/>
      <c r="I6228" s="19"/>
      <c r="J6228" s="176" t="str">
        <f>IF(AND(C6228&lt;&gt;"",COUNTIF('3.工程情報'!$C$6:$C$501,C6228)=0),"工程記号が3.工程情報に存在しません。","")</f>
        <v/>
      </c>
    </row>
    <row r="6229" spans="2:10" ht="18" customHeight="1">
      <c r="B6229" s="166"/>
      <c r="C6229" s="165"/>
      <c r="D6229" s="12" t="str">
        <f>IF(C6229="","",VLOOKUP(C6229,'3.工程情報'!$C$6:$D$501,2,FALSE))</f>
        <v/>
      </c>
      <c r="E6229" s="165"/>
      <c r="F6229" s="170"/>
      <c r="G6229" s="189" t="str">
        <f t="shared" si="97"/>
        <v/>
      </c>
      <c r="H6229" s="19"/>
      <c r="I6229" s="19"/>
      <c r="J6229" s="176" t="str">
        <f>IF(AND(C6229&lt;&gt;"",COUNTIF('3.工程情報'!$C$6:$C$501,C6229)=0),"工程記号が3.工程情報に存在しません。","")</f>
        <v/>
      </c>
    </row>
    <row r="6230" spans="2:10" ht="18" customHeight="1">
      <c r="B6230" s="166"/>
      <c r="C6230" s="165"/>
      <c r="D6230" s="12" t="str">
        <f>IF(C6230="","",VLOOKUP(C6230,'3.工程情報'!$C$6:$D$501,2,FALSE))</f>
        <v/>
      </c>
      <c r="E6230" s="165"/>
      <c r="F6230" s="170"/>
      <c r="G6230" s="189" t="str">
        <f t="shared" si="97"/>
        <v/>
      </c>
      <c r="H6230" s="19"/>
      <c r="I6230" s="19"/>
      <c r="J6230" s="176" t="str">
        <f>IF(AND(C6230&lt;&gt;"",COUNTIF('3.工程情報'!$C$6:$C$501,C6230)=0),"工程記号が3.工程情報に存在しません。","")</f>
        <v/>
      </c>
    </row>
    <row r="6231" spans="2:10" ht="18" customHeight="1">
      <c r="B6231" s="166"/>
      <c r="C6231" s="165"/>
      <c r="D6231" s="12" t="str">
        <f>IF(C6231="","",VLOOKUP(C6231,'3.工程情報'!$C$6:$D$501,2,FALSE))</f>
        <v/>
      </c>
      <c r="E6231" s="165"/>
      <c r="F6231" s="170"/>
      <c r="G6231" s="189" t="str">
        <f t="shared" si="97"/>
        <v/>
      </c>
      <c r="H6231" s="19"/>
      <c r="I6231" s="19"/>
      <c r="J6231" s="176" t="str">
        <f>IF(AND(C6231&lt;&gt;"",COUNTIF('3.工程情報'!$C$6:$C$501,C6231)=0),"工程記号が3.工程情報に存在しません。","")</f>
        <v/>
      </c>
    </row>
    <row r="6232" spans="2:10" ht="18" customHeight="1">
      <c r="B6232" s="166"/>
      <c r="C6232" s="165"/>
      <c r="D6232" s="12" t="str">
        <f>IF(C6232="","",VLOOKUP(C6232,'3.工程情報'!$C$6:$D$501,2,FALSE))</f>
        <v/>
      </c>
      <c r="E6232" s="165"/>
      <c r="F6232" s="170"/>
      <c r="G6232" s="189" t="str">
        <f t="shared" si="97"/>
        <v/>
      </c>
      <c r="H6232" s="19"/>
      <c r="I6232" s="19"/>
      <c r="J6232" s="176" t="str">
        <f>IF(AND(C6232&lt;&gt;"",COUNTIF('3.工程情報'!$C$6:$C$501,C6232)=0),"工程記号が3.工程情報に存在しません。","")</f>
        <v/>
      </c>
    </row>
    <row r="6233" spans="2:10" ht="18" customHeight="1">
      <c r="B6233" s="166"/>
      <c r="C6233" s="165"/>
      <c r="D6233" s="12" t="str">
        <f>IF(C6233="","",VLOOKUP(C6233,'3.工程情報'!$C$6:$D$501,2,FALSE))</f>
        <v/>
      </c>
      <c r="E6233" s="165"/>
      <c r="F6233" s="170"/>
      <c r="G6233" s="189" t="str">
        <f t="shared" si="97"/>
        <v/>
      </c>
      <c r="H6233" s="19"/>
      <c r="I6233" s="19"/>
      <c r="J6233" s="176" t="str">
        <f>IF(AND(C6233&lt;&gt;"",COUNTIF('3.工程情報'!$C$6:$C$501,C6233)=0),"工程記号が3.工程情報に存在しません。","")</f>
        <v/>
      </c>
    </row>
    <row r="6234" spans="2:10" ht="18" customHeight="1">
      <c r="B6234" s="166"/>
      <c r="C6234" s="165"/>
      <c r="D6234" s="12" t="str">
        <f>IF(C6234="","",VLOOKUP(C6234,'3.工程情報'!$C$6:$D$501,2,FALSE))</f>
        <v/>
      </c>
      <c r="E6234" s="165"/>
      <c r="F6234" s="170"/>
      <c r="G6234" s="189" t="str">
        <f t="shared" si="97"/>
        <v/>
      </c>
      <c r="H6234" s="19"/>
      <c r="I6234" s="19"/>
      <c r="J6234" s="176" t="str">
        <f>IF(AND(C6234&lt;&gt;"",COUNTIF('3.工程情報'!$C$6:$C$501,C6234)=0),"工程記号が3.工程情報に存在しません。","")</f>
        <v/>
      </c>
    </row>
    <row r="6235" spans="2:10" ht="18" customHeight="1">
      <c r="B6235" s="166"/>
      <c r="C6235" s="165"/>
      <c r="D6235" s="12" t="str">
        <f>IF(C6235="","",VLOOKUP(C6235,'3.工程情報'!$C$6:$D$501,2,FALSE))</f>
        <v/>
      </c>
      <c r="E6235" s="165"/>
      <c r="F6235" s="170"/>
      <c r="G6235" s="189" t="str">
        <f t="shared" si="97"/>
        <v/>
      </c>
      <c r="H6235" s="19"/>
      <c r="I6235" s="19"/>
      <c r="J6235" s="176" t="str">
        <f>IF(AND(C6235&lt;&gt;"",COUNTIF('3.工程情報'!$C$6:$C$501,C6235)=0),"工程記号が3.工程情報に存在しません。","")</f>
        <v/>
      </c>
    </row>
    <row r="6236" spans="2:10" ht="18" customHeight="1">
      <c r="B6236" s="166"/>
      <c r="C6236" s="165"/>
      <c r="D6236" s="12" t="str">
        <f>IF(C6236="","",VLOOKUP(C6236,'3.工程情報'!$C$6:$D$501,2,FALSE))</f>
        <v/>
      </c>
      <c r="E6236" s="165"/>
      <c r="F6236" s="170"/>
      <c r="G6236" s="189" t="str">
        <f t="shared" si="97"/>
        <v/>
      </c>
      <c r="H6236" s="19"/>
      <c r="I6236" s="19"/>
      <c r="J6236" s="176" t="str">
        <f>IF(AND(C6236&lt;&gt;"",COUNTIF('3.工程情報'!$C$6:$C$501,C6236)=0),"工程記号が3.工程情報に存在しません。","")</f>
        <v/>
      </c>
    </row>
    <row r="6237" spans="2:10" ht="18" customHeight="1">
      <c r="B6237" s="166"/>
      <c r="C6237" s="165"/>
      <c r="D6237" s="12" t="str">
        <f>IF(C6237="","",VLOOKUP(C6237,'3.工程情報'!$C$6:$D$501,2,FALSE))</f>
        <v/>
      </c>
      <c r="E6237" s="165"/>
      <c r="F6237" s="170"/>
      <c r="G6237" s="189" t="str">
        <f t="shared" si="97"/>
        <v/>
      </c>
      <c r="H6237" s="19"/>
      <c r="I6237" s="19"/>
      <c r="J6237" s="176" t="str">
        <f>IF(AND(C6237&lt;&gt;"",COUNTIF('3.工程情報'!$C$6:$C$501,C6237)=0),"工程記号が3.工程情報に存在しません。","")</f>
        <v/>
      </c>
    </row>
    <row r="6238" spans="2:10" ht="18" customHeight="1">
      <c r="B6238" s="166"/>
      <c r="C6238" s="165"/>
      <c r="D6238" s="12" t="str">
        <f>IF(C6238="","",VLOOKUP(C6238,'3.工程情報'!$C$6:$D$501,2,FALSE))</f>
        <v/>
      </c>
      <c r="E6238" s="165"/>
      <c r="F6238" s="170"/>
      <c r="G6238" s="189" t="str">
        <f t="shared" si="97"/>
        <v/>
      </c>
      <c r="H6238" s="19"/>
      <c r="I6238" s="19"/>
      <c r="J6238" s="176" t="str">
        <f>IF(AND(C6238&lt;&gt;"",COUNTIF('3.工程情報'!$C$6:$C$501,C6238)=0),"工程記号が3.工程情報に存在しません。","")</f>
        <v/>
      </c>
    </row>
    <row r="6239" spans="2:10" ht="18" customHeight="1">
      <c r="B6239" s="166"/>
      <c r="C6239" s="165"/>
      <c r="D6239" s="12" t="str">
        <f>IF(C6239="","",VLOOKUP(C6239,'3.工程情報'!$C$6:$D$501,2,FALSE))</f>
        <v/>
      </c>
      <c r="E6239" s="165"/>
      <c r="F6239" s="170"/>
      <c r="G6239" s="189" t="str">
        <f t="shared" si="97"/>
        <v/>
      </c>
      <c r="H6239" s="19"/>
      <c r="I6239" s="19"/>
      <c r="J6239" s="176" t="str">
        <f>IF(AND(C6239&lt;&gt;"",COUNTIF('3.工程情報'!$C$6:$C$501,C6239)=0),"工程記号が3.工程情報に存在しません。","")</f>
        <v/>
      </c>
    </row>
    <row r="6240" spans="2:10" ht="18" customHeight="1">
      <c r="B6240" s="166"/>
      <c r="C6240" s="165"/>
      <c r="D6240" s="12" t="str">
        <f>IF(C6240="","",VLOOKUP(C6240,'3.工程情報'!$C$6:$D$501,2,FALSE))</f>
        <v/>
      </c>
      <c r="E6240" s="165"/>
      <c r="F6240" s="170"/>
      <c r="G6240" s="189" t="str">
        <f t="shared" si="97"/>
        <v/>
      </c>
      <c r="H6240" s="19"/>
      <c r="I6240" s="19"/>
      <c r="J6240" s="176" t="str">
        <f>IF(AND(C6240&lt;&gt;"",COUNTIF('3.工程情報'!$C$6:$C$501,C6240)=0),"工程記号が3.工程情報に存在しません。","")</f>
        <v/>
      </c>
    </row>
    <row r="6241" spans="2:10" ht="18" customHeight="1">
      <c r="B6241" s="166"/>
      <c r="C6241" s="165"/>
      <c r="D6241" s="12" t="str">
        <f>IF(C6241="","",VLOOKUP(C6241,'3.工程情報'!$C$6:$D$501,2,FALSE))</f>
        <v/>
      </c>
      <c r="E6241" s="165"/>
      <c r="F6241" s="170"/>
      <c r="G6241" s="189" t="str">
        <f t="shared" si="97"/>
        <v/>
      </c>
      <c r="H6241" s="19"/>
      <c r="I6241" s="19"/>
      <c r="J6241" s="176" t="str">
        <f>IF(AND(C6241&lt;&gt;"",COUNTIF('3.工程情報'!$C$6:$C$501,C6241)=0),"工程記号が3.工程情報に存在しません。","")</f>
        <v/>
      </c>
    </row>
    <row r="6242" spans="2:10" ht="18" customHeight="1">
      <c r="B6242" s="166"/>
      <c r="C6242" s="165"/>
      <c r="D6242" s="12" t="str">
        <f>IF(C6242="","",VLOOKUP(C6242,'3.工程情報'!$C$6:$D$501,2,FALSE))</f>
        <v/>
      </c>
      <c r="E6242" s="165"/>
      <c r="F6242" s="170"/>
      <c r="G6242" s="189" t="str">
        <f t="shared" si="97"/>
        <v/>
      </c>
      <c r="H6242" s="19"/>
      <c r="I6242" s="19"/>
      <c r="J6242" s="176" t="str">
        <f>IF(AND(C6242&lt;&gt;"",COUNTIF('3.工程情報'!$C$6:$C$501,C6242)=0),"工程記号が3.工程情報に存在しません。","")</f>
        <v/>
      </c>
    </row>
    <row r="6243" spans="2:10" ht="18" customHeight="1">
      <c r="B6243" s="166"/>
      <c r="C6243" s="165"/>
      <c r="D6243" s="12" t="str">
        <f>IF(C6243="","",VLOOKUP(C6243,'3.工程情報'!$C$6:$D$501,2,FALSE))</f>
        <v/>
      </c>
      <c r="E6243" s="165"/>
      <c r="F6243" s="170"/>
      <c r="G6243" s="189" t="str">
        <f t="shared" si="97"/>
        <v/>
      </c>
      <c r="H6243" s="19"/>
      <c r="I6243" s="19"/>
      <c r="J6243" s="176" t="str">
        <f>IF(AND(C6243&lt;&gt;"",COUNTIF('3.工程情報'!$C$6:$C$501,C6243)=0),"工程記号が3.工程情報に存在しません。","")</f>
        <v/>
      </c>
    </row>
    <row r="6244" spans="2:10" ht="18" customHeight="1">
      <c r="B6244" s="166"/>
      <c r="C6244" s="165"/>
      <c r="D6244" s="12" t="str">
        <f>IF(C6244="","",VLOOKUP(C6244,'3.工程情報'!$C$6:$D$501,2,FALSE))</f>
        <v/>
      </c>
      <c r="E6244" s="165"/>
      <c r="F6244" s="170"/>
      <c r="G6244" s="189" t="str">
        <f t="shared" si="97"/>
        <v/>
      </c>
      <c r="H6244" s="19"/>
      <c r="I6244" s="19"/>
      <c r="J6244" s="176" t="str">
        <f>IF(AND(C6244&lt;&gt;"",COUNTIF('3.工程情報'!$C$6:$C$501,C6244)=0),"工程記号が3.工程情報に存在しません。","")</f>
        <v/>
      </c>
    </row>
    <row r="6245" spans="2:10" ht="18" customHeight="1">
      <c r="B6245" s="166"/>
      <c r="C6245" s="165"/>
      <c r="D6245" s="12" t="str">
        <f>IF(C6245="","",VLOOKUP(C6245,'3.工程情報'!$C$6:$D$501,2,FALSE))</f>
        <v/>
      </c>
      <c r="E6245" s="165"/>
      <c r="F6245" s="170"/>
      <c r="G6245" s="189" t="str">
        <f t="shared" si="97"/>
        <v/>
      </c>
      <c r="H6245" s="19"/>
      <c r="I6245" s="19"/>
      <c r="J6245" s="176" t="str">
        <f>IF(AND(C6245&lt;&gt;"",COUNTIF('3.工程情報'!$C$6:$C$501,C6245)=0),"工程記号が3.工程情報に存在しません。","")</f>
        <v/>
      </c>
    </row>
    <row r="6246" spans="2:10" ht="18" customHeight="1">
      <c r="B6246" s="166"/>
      <c r="C6246" s="165"/>
      <c r="D6246" s="12" t="str">
        <f>IF(C6246="","",VLOOKUP(C6246,'3.工程情報'!$C$6:$D$501,2,FALSE))</f>
        <v/>
      </c>
      <c r="E6246" s="165"/>
      <c r="F6246" s="170"/>
      <c r="G6246" s="189" t="str">
        <f t="shared" si="97"/>
        <v/>
      </c>
      <c r="H6246" s="19"/>
      <c r="I6246" s="19"/>
      <c r="J6246" s="176" t="str">
        <f>IF(AND(C6246&lt;&gt;"",COUNTIF('3.工程情報'!$C$6:$C$501,C6246)=0),"工程記号が3.工程情報に存在しません。","")</f>
        <v/>
      </c>
    </row>
    <row r="6247" spans="2:10" ht="18" customHeight="1">
      <c r="B6247" s="166"/>
      <c r="C6247" s="165"/>
      <c r="D6247" s="12" t="str">
        <f>IF(C6247="","",VLOOKUP(C6247,'3.工程情報'!$C$6:$D$501,2,FALSE))</f>
        <v/>
      </c>
      <c r="E6247" s="165"/>
      <c r="F6247" s="170"/>
      <c r="G6247" s="189" t="str">
        <f t="shared" si="97"/>
        <v/>
      </c>
      <c r="H6247" s="19"/>
      <c r="I6247" s="19"/>
      <c r="J6247" s="176" t="str">
        <f>IF(AND(C6247&lt;&gt;"",COUNTIF('3.工程情報'!$C$6:$C$501,C6247)=0),"工程記号が3.工程情報に存在しません。","")</f>
        <v/>
      </c>
    </row>
    <row r="6248" spans="2:10" ht="18" customHeight="1">
      <c r="B6248" s="166"/>
      <c r="C6248" s="165"/>
      <c r="D6248" s="12" t="str">
        <f>IF(C6248="","",VLOOKUP(C6248,'3.工程情報'!$C$6:$D$501,2,FALSE))</f>
        <v/>
      </c>
      <c r="E6248" s="165"/>
      <c r="F6248" s="170"/>
      <c r="G6248" s="189" t="str">
        <f t="shared" si="97"/>
        <v/>
      </c>
      <c r="H6248" s="19"/>
      <c r="I6248" s="19"/>
      <c r="J6248" s="176" t="str">
        <f>IF(AND(C6248&lt;&gt;"",COUNTIF('3.工程情報'!$C$6:$C$501,C6248)=0),"工程記号が3.工程情報に存在しません。","")</f>
        <v/>
      </c>
    </row>
    <row r="6249" spans="2:10" ht="18" customHeight="1">
      <c r="B6249" s="166"/>
      <c r="C6249" s="165"/>
      <c r="D6249" s="12" t="str">
        <f>IF(C6249="","",VLOOKUP(C6249,'3.工程情報'!$C$6:$D$501,2,FALSE))</f>
        <v/>
      </c>
      <c r="E6249" s="165"/>
      <c r="F6249" s="170"/>
      <c r="G6249" s="189" t="str">
        <f t="shared" si="97"/>
        <v/>
      </c>
      <c r="H6249" s="19"/>
      <c r="I6249" s="19"/>
      <c r="J6249" s="176" t="str">
        <f>IF(AND(C6249&lt;&gt;"",COUNTIF('3.工程情報'!$C$6:$C$501,C6249)=0),"工程記号が3.工程情報に存在しません。","")</f>
        <v/>
      </c>
    </row>
    <row r="6250" spans="2:10" ht="18" customHeight="1">
      <c r="B6250" s="166"/>
      <c r="C6250" s="165"/>
      <c r="D6250" s="12" t="str">
        <f>IF(C6250="","",VLOOKUP(C6250,'3.工程情報'!$C$6:$D$501,2,FALSE))</f>
        <v/>
      </c>
      <c r="E6250" s="165"/>
      <c r="F6250" s="170"/>
      <c r="G6250" s="189" t="str">
        <f t="shared" si="97"/>
        <v/>
      </c>
      <c r="H6250" s="19"/>
      <c r="I6250" s="19"/>
      <c r="J6250" s="176" t="str">
        <f>IF(AND(C6250&lt;&gt;"",COUNTIF('3.工程情報'!$C$6:$C$501,C6250)=0),"工程記号が3.工程情報に存在しません。","")</f>
        <v/>
      </c>
    </row>
    <row r="6251" spans="2:10" ht="18" customHeight="1">
      <c r="B6251" s="166"/>
      <c r="C6251" s="165"/>
      <c r="D6251" s="12" t="str">
        <f>IF(C6251="","",VLOOKUP(C6251,'3.工程情報'!$C$6:$D$501,2,FALSE))</f>
        <v/>
      </c>
      <c r="E6251" s="165"/>
      <c r="F6251" s="170"/>
      <c r="G6251" s="189" t="str">
        <f t="shared" si="97"/>
        <v/>
      </c>
      <c r="H6251" s="19"/>
      <c r="I6251" s="19"/>
      <c r="J6251" s="176" t="str">
        <f>IF(AND(C6251&lt;&gt;"",COUNTIF('3.工程情報'!$C$6:$C$501,C6251)=0),"工程記号が3.工程情報に存在しません。","")</f>
        <v/>
      </c>
    </row>
    <row r="6252" spans="2:10" ht="18" customHeight="1">
      <c r="B6252" s="166"/>
      <c r="C6252" s="165"/>
      <c r="D6252" s="12" t="str">
        <f>IF(C6252="","",VLOOKUP(C6252,'3.工程情報'!$C$6:$D$501,2,FALSE))</f>
        <v/>
      </c>
      <c r="E6252" s="165"/>
      <c r="F6252" s="170"/>
      <c r="G6252" s="189" t="str">
        <f t="shared" si="97"/>
        <v/>
      </c>
      <c r="H6252" s="19"/>
      <c r="I6252" s="19"/>
      <c r="J6252" s="176" t="str">
        <f>IF(AND(C6252&lt;&gt;"",COUNTIF('3.工程情報'!$C$6:$C$501,C6252)=0),"工程記号が3.工程情報に存在しません。","")</f>
        <v/>
      </c>
    </row>
    <row r="6253" spans="2:10" ht="18" customHeight="1">
      <c r="B6253" s="166"/>
      <c r="C6253" s="165"/>
      <c r="D6253" s="12" t="str">
        <f>IF(C6253="","",VLOOKUP(C6253,'3.工程情報'!$C$6:$D$501,2,FALSE))</f>
        <v/>
      </c>
      <c r="E6253" s="165"/>
      <c r="F6253" s="170"/>
      <c r="G6253" s="189" t="str">
        <f t="shared" si="97"/>
        <v/>
      </c>
      <c r="H6253" s="19"/>
      <c r="I6253" s="19"/>
      <c r="J6253" s="176" t="str">
        <f>IF(AND(C6253&lt;&gt;"",COUNTIF('3.工程情報'!$C$6:$C$501,C6253)=0),"工程記号が3.工程情報に存在しません。","")</f>
        <v/>
      </c>
    </row>
    <row r="6254" spans="2:10" ht="18" customHeight="1">
      <c r="B6254" s="166"/>
      <c r="C6254" s="165"/>
      <c r="D6254" s="12" t="str">
        <f>IF(C6254="","",VLOOKUP(C6254,'3.工程情報'!$C$6:$D$501,2,FALSE))</f>
        <v/>
      </c>
      <c r="E6254" s="165"/>
      <c r="F6254" s="170"/>
      <c r="G6254" s="189" t="str">
        <f t="shared" si="97"/>
        <v/>
      </c>
      <c r="H6254" s="19"/>
      <c r="I6254" s="19"/>
      <c r="J6254" s="176" t="str">
        <f>IF(AND(C6254&lt;&gt;"",COUNTIF('3.工程情報'!$C$6:$C$501,C6254)=0),"工程記号が3.工程情報に存在しません。","")</f>
        <v/>
      </c>
    </row>
    <row r="6255" spans="2:10" ht="18" customHeight="1">
      <c r="B6255" s="166"/>
      <c r="C6255" s="165"/>
      <c r="D6255" s="12" t="str">
        <f>IF(C6255="","",VLOOKUP(C6255,'3.工程情報'!$C$6:$D$501,2,FALSE))</f>
        <v/>
      </c>
      <c r="E6255" s="165"/>
      <c r="F6255" s="170"/>
      <c r="G6255" s="189" t="str">
        <f t="shared" si="97"/>
        <v/>
      </c>
      <c r="H6255" s="19"/>
      <c r="I6255" s="19"/>
      <c r="J6255" s="176" t="str">
        <f>IF(AND(C6255&lt;&gt;"",COUNTIF('3.工程情報'!$C$6:$C$501,C6255)=0),"工程記号が3.工程情報に存在しません。","")</f>
        <v/>
      </c>
    </row>
    <row r="6256" spans="2:10" ht="18" customHeight="1">
      <c r="B6256" s="166"/>
      <c r="C6256" s="165"/>
      <c r="D6256" s="12" t="str">
        <f>IF(C6256="","",VLOOKUP(C6256,'3.工程情報'!$C$6:$D$501,2,FALSE))</f>
        <v/>
      </c>
      <c r="E6256" s="165"/>
      <c r="F6256" s="170"/>
      <c r="G6256" s="189" t="str">
        <f t="shared" si="97"/>
        <v/>
      </c>
      <c r="H6256" s="19"/>
      <c r="I6256" s="19"/>
      <c r="J6256" s="176" t="str">
        <f>IF(AND(C6256&lt;&gt;"",COUNTIF('3.工程情報'!$C$6:$C$501,C6256)=0),"工程記号が3.工程情報に存在しません。","")</f>
        <v/>
      </c>
    </row>
    <row r="6257" spans="2:10" ht="18" customHeight="1">
      <c r="B6257" s="166"/>
      <c r="C6257" s="165"/>
      <c r="D6257" s="12" t="str">
        <f>IF(C6257="","",VLOOKUP(C6257,'3.工程情報'!$C$6:$D$501,2,FALSE))</f>
        <v/>
      </c>
      <c r="E6257" s="165"/>
      <c r="F6257" s="170"/>
      <c r="G6257" s="189" t="str">
        <f t="shared" si="97"/>
        <v/>
      </c>
      <c r="H6257" s="19"/>
      <c r="I6257" s="19"/>
      <c r="J6257" s="176" t="str">
        <f>IF(AND(C6257&lt;&gt;"",COUNTIF('3.工程情報'!$C$6:$C$501,C6257)=0),"工程記号が3.工程情報に存在しません。","")</f>
        <v/>
      </c>
    </row>
    <row r="6258" spans="2:10" ht="18" customHeight="1">
      <c r="B6258" s="166"/>
      <c r="C6258" s="165"/>
      <c r="D6258" s="12" t="str">
        <f>IF(C6258="","",VLOOKUP(C6258,'3.工程情報'!$C$6:$D$501,2,FALSE))</f>
        <v/>
      </c>
      <c r="E6258" s="165"/>
      <c r="F6258" s="170"/>
      <c r="G6258" s="189" t="str">
        <f t="shared" si="97"/>
        <v/>
      </c>
      <c r="H6258" s="19"/>
      <c r="I6258" s="19"/>
      <c r="J6258" s="176" t="str">
        <f>IF(AND(C6258&lt;&gt;"",COUNTIF('3.工程情報'!$C$6:$C$501,C6258)=0),"工程記号が3.工程情報に存在しません。","")</f>
        <v/>
      </c>
    </row>
    <row r="6259" spans="2:10" ht="18" customHeight="1">
      <c r="B6259" s="166"/>
      <c r="C6259" s="165"/>
      <c r="D6259" s="12" t="str">
        <f>IF(C6259="","",VLOOKUP(C6259,'3.工程情報'!$C$6:$D$501,2,FALSE))</f>
        <v/>
      </c>
      <c r="E6259" s="165"/>
      <c r="F6259" s="170"/>
      <c r="G6259" s="189" t="str">
        <f t="shared" si="97"/>
        <v/>
      </c>
      <c r="H6259" s="19"/>
      <c r="I6259" s="19"/>
      <c r="J6259" s="176" t="str">
        <f>IF(AND(C6259&lt;&gt;"",COUNTIF('3.工程情報'!$C$6:$C$501,C6259)=0),"工程記号が3.工程情報に存在しません。","")</f>
        <v/>
      </c>
    </row>
    <row r="6260" spans="2:10" ht="18" customHeight="1">
      <c r="B6260" s="166"/>
      <c r="C6260" s="165"/>
      <c r="D6260" s="12" t="str">
        <f>IF(C6260="","",VLOOKUP(C6260,'3.工程情報'!$C$6:$D$501,2,FALSE))</f>
        <v/>
      </c>
      <c r="E6260" s="165"/>
      <c r="F6260" s="170"/>
      <c r="G6260" s="189" t="str">
        <f t="shared" si="97"/>
        <v/>
      </c>
      <c r="H6260" s="19"/>
      <c r="I6260" s="19"/>
      <c r="J6260" s="176" t="str">
        <f>IF(AND(C6260&lt;&gt;"",COUNTIF('3.工程情報'!$C$6:$C$501,C6260)=0),"工程記号が3.工程情報に存在しません。","")</f>
        <v/>
      </c>
    </row>
    <row r="6261" spans="2:10" ht="18" customHeight="1">
      <c r="B6261" s="166"/>
      <c r="C6261" s="165"/>
      <c r="D6261" s="12" t="str">
        <f>IF(C6261="","",VLOOKUP(C6261,'3.工程情報'!$C$6:$D$501,2,FALSE))</f>
        <v/>
      </c>
      <c r="E6261" s="165"/>
      <c r="F6261" s="170"/>
      <c r="G6261" s="189" t="str">
        <f t="shared" si="97"/>
        <v/>
      </c>
      <c r="H6261" s="19"/>
      <c r="I6261" s="19"/>
      <c r="J6261" s="176" t="str">
        <f>IF(AND(C6261&lt;&gt;"",COUNTIF('3.工程情報'!$C$6:$C$501,C6261)=0),"工程記号が3.工程情報に存在しません。","")</f>
        <v/>
      </c>
    </row>
    <row r="6262" spans="2:10" ht="18" customHeight="1">
      <c r="B6262" s="166"/>
      <c r="C6262" s="165"/>
      <c r="D6262" s="12" t="str">
        <f>IF(C6262="","",VLOOKUP(C6262,'3.工程情報'!$C$6:$D$501,2,FALSE))</f>
        <v/>
      </c>
      <c r="E6262" s="165"/>
      <c r="F6262" s="170"/>
      <c r="G6262" s="189" t="str">
        <f t="shared" si="97"/>
        <v/>
      </c>
      <c r="H6262" s="19"/>
      <c r="I6262" s="19"/>
      <c r="J6262" s="176" t="str">
        <f>IF(AND(C6262&lt;&gt;"",COUNTIF('3.工程情報'!$C$6:$C$501,C6262)=0),"工程記号が3.工程情報に存在しません。","")</f>
        <v/>
      </c>
    </row>
    <row r="6263" spans="2:10" ht="18" customHeight="1">
      <c r="B6263" s="166"/>
      <c r="C6263" s="165"/>
      <c r="D6263" s="12" t="str">
        <f>IF(C6263="","",VLOOKUP(C6263,'3.工程情報'!$C$6:$D$501,2,FALSE))</f>
        <v/>
      </c>
      <c r="E6263" s="165"/>
      <c r="F6263" s="170"/>
      <c r="G6263" s="189" t="str">
        <f t="shared" si="97"/>
        <v/>
      </c>
      <c r="H6263" s="19"/>
      <c r="I6263" s="19"/>
      <c r="J6263" s="176" t="str">
        <f>IF(AND(C6263&lt;&gt;"",COUNTIF('3.工程情報'!$C$6:$C$501,C6263)=0),"工程記号が3.工程情報に存在しません。","")</f>
        <v/>
      </c>
    </row>
    <row r="6264" spans="2:10" ht="18" customHeight="1">
      <c r="B6264" s="166"/>
      <c r="C6264" s="165"/>
      <c r="D6264" s="12" t="str">
        <f>IF(C6264="","",VLOOKUP(C6264,'3.工程情報'!$C$6:$D$501,2,FALSE))</f>
        <v/>
      </c>
      <c r="E6264" s="165"/>
      <c r="F6264" s="170"/>
      <c r="G6264" s="189" t="str">
        <f t="shared" si="97"/>
        <v/>
      </c>
      <c r="H6264" s="19"/>
      <c r="I6264" s="19"/>
      <c r="J6264" s="176" t="str">
        <f>IF(AND(C6264&lt;&gt;"",COUNTIF('3.工程情報'!$C$6:$C$501,C6264)=0),"工程記号が3.工程情報に存在しません。","")</f>
        <v/>
      </c>
    </row>
    <row r="6265" spans="2:10" ht="18" customHeight="1">
      <c r="B6265" s="166"/>
      <c r="C6265" s="165"/>
      <c r="D6265" s="12" t="str">
        <f>IF(C6265="","",VLOOKUP(C6265,'3.工程情報'!$C$6:$D$501,2,FALSE))</f>
        <v/>
      </c>
      <c r="E6265" s="165"/>
      <c r="F6265" s="170"/>
      <c r="G6265" s="189" t="str">
        <f t="shared" si="97"/>
        <v/>
      </c>
      <c r="H6265" s="19"/>
      <c r="I6265" s="19"/>
      <c r="J6265" s="176" t="str">
        <f>IF(AND(C6265&lt;&gt;"",COUNTIF('3.工程情報'!$C$6:$C$501,C6265)=0),"工程記号が3.工程情報に存在しません。","")</f>
        <v/>
      </c>
    </row>
    <row r="6266" spans="2:10" ht="18" customHeight="1">
      <c r="B6266" s="166"/>
      <c r="C6266" s="165"/>
      <c r="D6266" s="12" t="str">
        <f>IF(C6266="","",VLOOKUP(C6266,'3.工程情報'!$C$6:$D$501,2,FALSE))</f>
        <v/>
      </c>
      <c r="E6266" s="165"/>
      <c r="F6266" s="170"/>
      <c r="G6266" s="189" t="str">
        <f t="shared" si="97"/>
        <v/>
      </c>
      <c r="H6266" s="19"/>
      <c r="I6266" s="19"/>
      <c r="J6266" s="176" t="str">
        <f>IF(AND(C6266&lt;&gt;"",COUNTIF('3.工程情報'!$C$6:$C$501,C6266)=0),"工程記号が3.工程情報に存在しません。","")</f>
        <v/>
      </c>
    </row>
    <row r="6267" spans="2:10" ht="18" customHeight="1">
      <c r="B6267" s="166"/>
      <c r="C6267" s="165"/>
      <c r="D6267" s="12" t="str">
        <f>IF(C6267="","",VLOOKUP(C6267,'3.工程情報'!$C$6:$D$501,2,FALSE))</f>
        <v/>
      </c>
      <c r="E6267" s="165"/>
      <c r="F6267" s="170"/>
      <c r="G6267" s="189" t="str">
        <f t="shared" si="97"/>
        <v/>
      </c>
      <c r="H6267" s="19"/>
      <c r="I6267" s="19"/>
      <c r="J6267" s="176" t="str">
        <f>IF(AND(C6267&lt;&gt;"",COUNTIF('3.工程情報'!$C$6:$C$501,C6267)=0),"工程記号が3.工程情報に存在しません。","")</f>
        <v/>
      </c>
    </row>
    <row r="6268" spans="2:10" ht="18" customHeight="1">
      <c r="B6268" s="166"/>
      <c r="C6268" s="165"/>
      <c r="D6268" s="12" t="str">
        <f>IF(C6268="","",VLOOKUP(C6268,'3.工程情報'!$C$6:$D$501,2,FALSE))</f>
        <v/>
      </c>
      <c r="E6268" s="165"/>
      <c r="F6268" s="170"/>
      <c r="G6268" s="189" t="str">
        <f t="shared" si="97"/>
        <v/>
      </c>
      <c r="H6268" s="19"/>
      <c r="I6268" s="19"/>
      <c r="J6268" s="176" t="str">
        <f>IF(AND(C6268&lt;&gt;"",COUNTIF('3.工程情報'!$C$6:$C$501,C6268)=0),"工程記号が3.工程情報に存在しません。","")</f>
        <v/>
      </c>
    </row>
    <row r="6269" spans="2:10" ht="18" customHeight="1">
      <c r="B6269" s="166"/>
      <c r="C6269" s="165"/>
      <c r="D6269" s="12" t="str">
        <f>IF(C6269="","",VLOOKUP(C6269,'3.工程情報'!$C$6:$D$501,2,FALSE))</f>
        <v/>
      </c>
      <c r="E6269" s="165"/>
      <c r="F6269" s="170"/>
      <c r="G6269" s="189" t="str">
        <f t="shared" si="97"/>
        <v/>
      </c>
      <c r="H6269" s="19"/>
      <c r="I6269" s="19"/>
      <c r="J6269" s="176" t="str">
        <f>IF(AND(C6269&lt;&gt;"",COUNTIF('3.工程情報'!$C$6:$C$501,C6269)=0),"工程記号が3.工程情報に存在しません。","")</f>
        <v/>
      </c>
    </row>
    <row r="6270" spans="2:10" ht="18" customHeight="1">
      <c r="B6270" s="166"/>
      <c r="C6270" s="165"/>
      <c r="D6270" s="12" t="str">
        <f>IF(C6270="","",VLOOKUP(C6270,'3.工程情報'!$C$6:$D$501,2,FALSE))</f>
        <v/>
      </c>
      <c r="E6270" s="165"/>
      <c r="F6270" s="170"/>
      <c r="G6270" s="189" t="str">
        <f t="shared" si="97"/>
        <v/>
      </c>
      <c r="H6270" s="19"/>
      <c r="I6270" s="19"/>
      <c r="J6270" s="176" t="str">
        <f>IF(AND(C6270&lt;&gt;"",COUNTIF('3.工程情報'!$C$6:$C$501,C6270)=0),"工程記号が3.工程情報に存在しません。","")</f>
        <v/>
      </c>
    </row>
    <row r="6271" spans="2:10" ht="18" customHeight="1">
      <c r="B6271" s="166"/>
      <c r="C6271" s="165"/>
      <c r="D6271" s="12" t="str">
        <f>IF(C6271="","",VLOOKUP(C6271,'3.工程情報'!$C$6:$D$501,2,FALSE))</f>
        <v/>
      </c>
      <c r="E6271" s="165"/>
      <c r="F6271" s="170"/>
      <c r="G6271" s="189" t="str">
        <f t="shared" si="97"/>
        <v/>
      </c>
      <c r="H6271" s="19"/>
      <c r="I6271" s="19"/>
      <c r="J6271" s="176" t="str">
        <f>IF(AND(C6271&lt;&gt;"",COUNTIF('3.工程情報'!$C$6:$C$501,C6271)=0),"工程記号が3.工程情報に存在しません。","")</f>
        <v/>
      </c>
    </row>
    <row r="6272" spans="2:10" ht="18" customHeight="1">
      <c r="B6272" s="166"/>
      <c r="C6272" s="165"/>
      <c r="D6272" s="12" t="str">
        <f>IF(C6272="","",VLOOKUP(C6272,'3.工程情報'!$C$6:$D$501,2,FALSE))</f>
        <v/>
      </c>
      <c r="E6272" s="165"/>
      <c r="F6272" s="170"/>
      <c r="G6272" s="189" t="str">
        <f t="shared" si="97"/>
        <v/>
      </c>
      <c r="H6272" s="19"/>
      <c r="I6272" s="19"/>
      <c r="J6272" s="176" t="str">
        <f>IF(AND(C6272&lt;&gt;"",COUNTIF('3.工程情報'!$C$6:$C$501,C6272)=0),"工程記号が3.工程情報に存在しません。","")</f>
        <v/>
      </c>
    </row>
    <row r="6273" spans="2:10" ht="18" customHeight="1">
      <c r="B6273" s="166"/>
      <c r="C6273" s="165"/>
      <c r="D6273" s="12" t="str">
        <f>IF(C6273="","",VLOOKUP(C6273,'3.工程情報'!$C$6:$D$501,2,FALSE))</f>
        <v/>
      </c>
      <c r="E6273" s="165"/>
      <c r="F6273" s="170"/>
      <c r="G6273" s="189" t="str">
        <f t="shared" si="97"/>
        <v/>
      </c>
      <c r="H6273" s="19"/>
      <c r="I6273" s="19"/>
      <c r="J6273" s="176" t="str">
        <f>IF(AND(C6273&lt;&gt;"",COUNTIF('3.工程情報'!$C$6:$C$501,C6273)=0),"工程記号が3.工程情報に存在しません。","")</f>
        <v/>
      </c>
    </row>
    <row r="6274" spans="2:10" ht="18" customHeight="1">
      <c r="B6274" s="166"/>
      <c r="C6274" s="165"/>
      <c r="D6274" s="12" t="str">
        <f>IF(C6274="","",VLOOKUP(C6274,'3.工程情報'!$C$6:$D$501,2,FALSE))</f>
        <v/>
      </c>
      <c r="E6274" s="165"/>
      <c r="F6274" s="170"/>
      <c r="G6274" s="189" t="str">
        <f t="shared" si="97"/>
        <v/>
      </c>
      <c r="H6274" s="19"/>
      <c r="I6274" s="19"/>
      <c r="J6274" s="176" t="str">
        <f>IF(AND(C6274&lt;&gt;"",COUNTIF('3.工程情報'!$C$6:$C$501,C6274)=0),"工程記号が3.工程情報に存在しません。","")</f>
        <v/>
      </c>
    </row>
    <row r="6275" spans="2:10" ht="18" customHeight="1">
      <c r="B6275" s="166"/>
      <c r="C6275" s="165"/>
      <c r="D6275" s="12" t="str">
        <f>IF(C6275="","",VLOOKUP(C6275,'3.工程情報'!$C$6:$D$501,2,FALSE))</f>
        <v/>
      </c>
      <c r="E6275" s="165"/>
      <c r="F6275" s="170"/>
      <c r="G6275" s="189" t="str">
        <f t="shared" si="97"/>
        <v/>
      </c>
      <c r="H6275" s="19"/>
      <c r="I6275" s="19"/>
      <c r="J6275" s="176" t="str">
        <f>IF(AND(C6275&lt;&gt;"",COUNTIF('3.工程情報'!$C$6:$C$501,C6275)=0),"工程記号が3.工程情報に存在しません。","")</f>
        <v/>
      </c>
    </row>
    <row r="6276" spans="2:10" ht="18" customHeight="1">
      <c r="B6276" s="166"/>
      <c r="C6276" s="165"/>
      <c r="D6276" s="12" t="str">
        <f>IF(C6276="","",VLOOKUP(C6276,'3.工程情報'!$C$6:$D$501,2,FALSE))</f>
        <v/>
      </c>
      <c r="E6276" s="165"/>
      <c r="F6276" s="170"/>
      <c r="G6276" s="189" t="str">
        <f t="shared" si="97"/>
        <v/>
      </c>
      <c r="H6276" s="19"/>
      <c r="I6276" s="19"/>
      <c r="J6276" s="176" t="str">
        <f>IF(AND(C6276&lt;&gt;"",COUNTIF('3.工程情報'!$C$6:$C$501,C6276)=0),"工程記号が3.工程情報に存在しません。","")</f>
        <v/>
      </c>
    </row>
    <row r="6277" spans="2:10" ht="18" customHeight="1">
      <c r="B6277" s="166"/>
      <c r="C6277" s="165"/>
      <c r="D6277" s="12" t="str">
        <f>IF(C6277="","",VLOOKUP(C6277,'3.工程情報'!$C$6:$D$501,2,FALSE))</f>
        <v/>
      </c>
      <c r="E6277" s="165"/>
      <c r="F6277" s="170"/>
      <c r="G6277" s="189" t="str">
        <f t="shared" si="97"/>
        <v/>
      </c>
      <c r="H6277" s="19"/>
      <c r="I6277" s="19"/>
      <c r="J6277" s="176" t="str">
        <f>IF(AND(C6277&lt;&gt;"",COUNTIF('3.工程情報'!$C$6:$C$501,C6277)=0),"工程記号が3.工程情報に存在しません。","")</f>
        <v/>
      </c>
    </row>
    <row r="6278" spans="2:10" ht="18" customHeight="1">
      <c r="B6278" s="166"/>
      <c r="C6278" s="165"/>
      <c r="D6278" s="12" t="str">
        <f>IF(C6278="","",VLOOKUP(C6278,'3.工程情報'!$C$6:$D$501,2,FALSE))</f>
        <v/>
      </c>
      <c r="E6278" s="165"/>
      <c r="F6278" s="170"/>
      <c r="G6278" s="189" t="str">
        <f t="shared" ref="G6278:G6341" si="98">C6278&amp;E6278</f>
        <v/>
      </c>
      <c r="H6278" s="19"/>
      <c r="I6278" s="19"/>
      <c r="J6278" s="176" t="str">
        <f>IF(AND(C6278&lt;&gt;"",COUNTIF('3.工程情報'!$C$6:$C$501,C6278)=0),"工程記号が3.工程情報に存在しません。","")</f>
        <v/>
      </c>
    </row>
    <row r="6279" spans="2:10" ht="18" customHeight="1">
      <c r="B6279" s="166"/>
      <c r="C6279" s="165"/>
      <c r="D6279" s="12" t="str">
        <f>IF(C6279="","",VLOOKUP(C6279,'3.工程情報'!$C$6:$D$501,2,FALSE))</f>
        <v/>
      </c>
      <c r="E6279" s="165"/>
      <c r="F6279" s="170"/>
      <c r="G6279" s="189" t="str">
        <f t="shared" si="98"/>
        <v/>
      </c>
      <c r="H6279" s="19"/>
      <c r="I6279" s="19"/>
      <c r="J6279" s="176" t="str">
        <f>IF(AND(C6279&lt;&gt;"",COUNTIF('3.工程情報'!$C$6:$C$501,C6279)=0),"工程記号が3.工程情報に存在しません。","")</f>
        <v/>
      </c>
    </row>
    <row r="6280" spans="2:10" ht="18" customHeight="1">
      <c r="B6280" s="166"/>
      <c r="C6280" s="165"/>
      <c r="D6280" s="12" t="str">
        <f>IF(C6280="","",VLOOKUP(C6280,'3.工程情報'!$C$6:$D$501,2,FALSE))</f>
        <v/>
      </c>
      <c r="E6280" s="165"/>
      <c r="F6280" s="170"/>
      <c r="G6280" s="189" t="str">
        <f t="shared" si="98"/>
        <v/>
      </c>
      <c r="H6280" s="19"/>
      <c r="I6280" s="19"/>
      <c r="J6280" s="176" t="str">
        <f>IF(AND(C6280&lt;&gt;"",COUNTIF('3.工程情報'!$C$6:$C$501,C6280)=0),"工程記号が3.工程情報に存在しません。","")</f>
        <v/>
      </c>
    </row>
    <row r="6281" spans="2:10" ht="18" customHeight="1">
      <c r="B6281" s="166"/>
      <c r="C6281" s="165"/>
      <c r="D6281" s="12" t="str">
        <f>IF(C6281="","",VLOOKUP(C6281,'3.工程情報'!$C$6:$D$501,2,FALSE))</f>
        <v/>
      </c>
      <c r="E6281" s="165"/>
      <c r="F6281" s="170"/>
      <c r="G6281" s="189" t="str">
        <f t="shared" si="98"/>
        <v/>
      </c>
      <c r="H6281" s="19"/>
      <c r="I6281" s="19"/>
      <c r="J6281" s="176" t="str">
        <f>IF(AND(C6281&lt;&gt;"",COUNTIF('3.工程情報'!$C$6:$C$501,C6281)=0),"工程記号が3.工程情報に存在しません。","")</f>
        <v/>
      </c>
    </row>
    <row r="6282" spans="2:10" ht="18" customHeight="1">
      <c r="B6282" s="166"/>
      <c r="C6282" s="165"/>
      <c r="D6282" s="12" t="str">
        <f>IF(C6282="","",VLOOKUP(C6282,'3.工程情報'!$C$6:$D$501,2,FALSE))</f>
        <v/>
      </c>
      <c r="E6282" s="165"/>
      <c r="F6282" s="170"/>
      <c r="G6282" s="189" t="str">
        <f t="shared" si="98"/>
        <v/>
      </c>
      <c r="H6282" s="19"/>
      <c r="I6282" s="19"/>
      <c r="J6282" s="176" t="str">
        <f>IF(AND(C6282&lt;&gt;"",COUNTIF('3.工程情報'!$C$6:$C$501,C6282)=0),"工程記号が3.工程情報に存在しません。","")</f>
        <v/>
      </c>
    </row>
    <row r="6283" spans="2:10" ht="18" customHeight="1">
      <c r="B6283" s="166"/>
      <c r="C6283" s="165"/>
      <c r="D6283" s="12" t="str">
        <f>IF(C6283="","",VLOOKUP(C6283,'3.工程情報'!$C$6:$D$501,2,FALSE))</f>
        <v/>
      </c>
      <c r="E6283" s="165"/>
      <c r="F6283" s="170"/>
      <c r="G6283" s="189" t="str">
        <f t="shared" si="98"/>
        <v/>
      </c>
      <c r="H6283" s="19"/>
      <c r="I6283" s="19"/>
      <c r="J6283" s="176" t="str">
        <f>IF(AND(C6283&lt;&gt;"",COUNTIF('3.工程情報'!$C$6:$C$501,C6283)=0),"工程記号が3.工程情報に存在しません。","")</f>
        <v/>
      </c>
    </row>
    <row r="6284" spans="2:10" ht="18" customHeight="1">
      <c r="B6284" s="166"/>
      <c r="C6284" s="165"/>
      <c r="D6284" s="12" t="str">
        <f>IF(C6284="","",VLOOKUP(C6284,'3.工程情報'!$C$6:$D$501,2,FALSE))</f>
        <v/>
      </c>
      <c r="E6284" s="165"/>
      <c r="F6284" s="170"/>
      <c r="G6284" s="189" t="str">
        <f t="shared" si="98"/>
        <v/>
      </c>
      <c r="H6284" s="19"/>
      <c r="I6284" s="19"/>
      <c r="J6284" s="176" t="str">
        <f>IF(AND(C6284&lt;&gt;"",COUNTIF('3.工程情報'!$C$6:$C$501,C6284)=0),"工程記号が3.工程情報に存在しません。","")</f>
        <v/>
      </c>
    </row>
    <row r="6285" spans="2:10" ht="18" customHeight="1">
      <c r="B6285" s="166"/>
      <c r="C6285" s="165"/>
      <c r="D6285" s="12" t="str">
        <f>IF(C6285="","",VLOOKUP(C6285,'3.工程情報'!$C$6:$D$501,2,FALSE))</f>
        <v/>
      </c>
      <c r="E6285" s="165"/>
      <c r="F6285" s="170"/>
      <c r="G6285" s="189" t="str">
        <f t="shared" si="98"/>
        <v/>
      </c>
      <c r="H6285" s="19"/>
      <c r="I6285" s="19"/>
      <c r="J6285" s="176" t="str">
        <f>IF(AND(C6285&lt;&gt;"",COUNTIF('3.工程情報'!$C$6:$C$501,C6285)=0),"工程記号が3.工程情報に存在しません。","")</f>
        <v/>
      </c>
    </row>
    <row r="6286" spans="2:10" ht="18" customHeight="1">
      <c r="B6286" s="166"/>
      <c r="C6286" s="165"/>
      <c r="D6286" s="12" t="str">
        <f>IF(C6286="","",VLOOKUP(C6286,'3.工程情報'!$C$6:$D$501,2,FALSE))</f>
        <v/>
      </c>
      <c r="E6286" s="165"/>
      <c r="F6286" s="170"/>
      <c r="G6286" s="189" t="str">
        <f t="shared" si="98"/>
        <v/>
      </c>
      <c r="H6286" s="19"/>
      <c r="I6286" s="19"/>
      <c r="J6286" s="176" t="str">
        <f>IF(AND(C6286&lt;&gt;"",COUNTIF('3.工程情報'!$C$6:$C$501,C6286)=0),"工程記号が3.工程情報に存在しません。","")</f>
        <v/>
      </c>
    </row>
    <row r="6287" spans="2:10" ht="18" customHeight="1">
      <c r="B6287" s="166"/>
      <c r="C6287" s="165"/>
      <c r="D6287" s="12" t="str">
        <f>IF(C6287="","",VLOOKUP(C6287,'3.工程情報'!$C$6:$D$501,2,FALSE))</f>
        <v/>
      </c>
      <c r="E6287" s="165"/>
      <c r="F6287" s="170"/>
      <c r="G6287" s="189" t="str">
        <f t="shared" si="98"/>
        <v/>
      </c>
      <c r="H6287" s="19"/>
      <c r="I6287" s="19"/>
      <c r="J6287" s="176" t="str">
        <f>IF(AND(C6287&lt;&gt;"",COUNTIF('3.工程情報'!$C$6:$C$501,C6287)=0),"工程記号が3.工程情報に存在しません。","")</f>
        <v/>
      </c>
    </row>
    <row r="6288" spans="2:10" ht="18" customHeight="1">
      <c r="B6288" s="166"/>
      <c r="C6288" s="165"/>
      <c r="D6288" s="12" t="str">
        <f>IF(C6288="","",VLOOKUP(C6288,'3.工程情報'!$C$6:$D$501,2,FALSE))</f>
        <v/>
      </c>
      <c r="E6288" s="165"/>
      <c r="F6288" s="170"/>
      <c r="G6288" s="189" t="str">
        <f t="shared" si="98"/>
        <v/>
      </c>
      <c r="H6288" s="19"/>
      <c r="I6288" s="19"/>
      <c r="J6288" s="176" t="str">
        <f>IF(AND(C6288&lt;&gt;"",COUNTIF('3.工程情報'!$C$6:$C$501,C6288)=0),"工程記号が3.工程情報に存在しません。","")</f>
        <v/>
      </c>
    </row>
    <row r="6289" spans="2:10" ht="18" customHeight="1">
      <c r="B6289" s="166"/>
      <c r="C6289" s="165"/>
      <c r="D6289" s="12" t="str">
        <f>IF(C6289="","",VLOOKUP(C6289,'3.工程情報'!$C$6:$D$501,2,FALSE))</f>
        <v/>
      </c>
      <c r="E6289" s="165"/>
      <c r="F6289" s="170"/>
      <c r="G6289" s="189" t="str">
        <f t="shared" si="98"/>
        <v/>
      </c>
      <c r="H6289" s="19"/>
      <c r="I6289" s="19"/>
      <c r="J6289" s="176" t="str">
        <f>IF(AND(C6289&lt;&gt;"",COUNTIF('3.工程情報'!$C$6:$C$501,C6289)=0),"工程記号が3.工程情報に存在しません。","")</f>
        <v/>
      </c>
    </row>
    <row r="6290" spans="2:10" ht="18" customHeight="1">
      <c r="B6290" s="166"/>
      <c r="C6290" s="165"/>
      <c r="D6290" s="12" t="str">
        <f>IF(C6290="","",VLOOKUP(C6290,'3.工程情報'!$C$6:$D$501,2,FALSE))</f>
        <v/>
      </c>
      <c r="E6290" s="165"/>
      <c r="F6290" s="170"/>
      <c r="G6290" s="189" t="str">
        <f t="shared" si="98"/>
        <v/>
      </c>
      <c r="H6290" s="19"/>
      <c r="I6290" s="19"/>
      <c r="J6290" s="176" t="str">
        <f>IF(AND(C6290&lt;&gt;"",COUNTIF('3.工程情報'!$C$6:$C$501,C6290)=0),"工程記号が3.工程情報に存在しません。","")</f>
        <v/>
      </c>
    </row>
    <row r="6291" spans="2:10" ht="18" customHeight="1">
      <c r="B6291" s="166"/>
      <c r="C6291" s="165"/>
      <c r="D6291" s="12" t="str">
        <f>IF(C6291="","",VLOOKUP(C6291,'3.工程情報'!$C$6:$D$501,2,FALSE))</f>
        <v/>
      </c>
      <c r="E6291" s="165"/>
      <c r="F6291" s="170"/>
      <c r="G6291" s="189" t="str">
        <f t="shared" si="98"/>
        <v/>
      </c>
      <c r="H6291" s="19"/>
      <c r="I6291" s="19"/>
      <c r="J6291" s="176" t="str">
        <f>IF(AND(C6291&lt;&gt;"",COUNTIF('3.工程情報'!$C$6:$C$501,C6291)=0),"工程記号が3.工程情報に存在しません。","")</f>
        <v/>
      </c>
    </row>
    <row r="6292" spans="2:10" ht="18" customHeight="1">
      <c r="B6292" s="166"/>
      <c r="C6292" s="165"/>
      <c r="D6292" s="12" t="str">
        <f>IF(C6292="","",VLOOKUP(C6292,'3.工程情報'!$C$6:$D$501,2,FALSE))</f>
        <v/>
      </c>
      <c r="E6292" s="165"/>
      <c r="F6292" s="170"/>
      <c r="G6292" s="189" t="str">
        <f t="shared" si="98"/>
        <v/>
      </c>
      <c r="H6292" s="19"/>
      <c r="I6292" s="19"/>
      <c r="J6292" s="176" t="str">
        <f>IF(AND(C6292&lt;&gt;"",COUNTIF('3.工程情報'!$C$6:$C$501,C6292)=0),"工程記号が3.工程情報に存在しません。","")</f>
        <v/>
      </c>
    </row>
    <row r="6293" spans="2:10" ht="18" customHeight="1">
      <c r="B6293" s="166"/>
      <c r="C6293" s="165"/>
      <c r="D6293" s="12" t="str">
        <f>IF(C6293="","",VLOOKUP(C6293,'3.工程情報'!$C$6:$D$501,2,FALSE))</f>
        <v/>
      </c>
      <c r="E6293" s="165"/>
      <c r="F6293" s="170"/>
      <c r="G6293" s="189" t="str">
        <f t="shared" si="98"/>
        <v/>
      </c>
      <c r="H6293" s="19"/>
      <c r="I6293" s="19"/>
      <c r="J6293" s="176" t="str">
        <f>IF(AND(C6293&lt;&gt;"",COUNTIF('3.工程情報'!$C$6:$C$501,C6293)=0),"工程記号が3.工程情報に存在しません。","")</f>
        <v/>
      </c>
    </row>
    <row r="6294" spans="2:10" ht="18" customHeight="1">
      <c r="B6294" s="166"/>
      <c r="C6294" s="165"/>
      <c r="D6294" s="12" t="str">
        <f>IF(C6294="","",VLOOKUP(C6294,'3.工程情報'!$C$6:$D$501,2,FALSE))</f>
        <v/>
      </c>
      <c r="E6294" s="165"/>
      <c r="F6294" s="170"/>
      <c r="G6294" s="189" t="str">
        <f t="shared" si="98"/>
        <v/>
      </c>
      <c r="H6294" s="19"/>
      <c r="I6294" s="19"/>
      <c r="J6294" s="176" t="str">
        <f>IF(AND(C6294&lt;&gt;"",COUNTIF('3.工程情報'!$C$6:$C$501,C6294)=0),"工程記号が3.工程情報に存在しません。","")</f>
        <v/>
      </c>
    </row>
    <row r="6295" spans="2:10" ht="18" customHeight="1">
      <c r="B6295" s="166"/>
      <c r="C6295" s="165"/>
      <c r="D6295" s="12" t="str">
        <f>IF(C6295="","",VLOOKUP(C6295,'3.工程情報'!$C$6:$D$501,2,FALSE))</f>
        <v/>
      </c>
      <c r="E6295" s="165"/>
      <c r="F6295" s="170"/>
      <c r="G6295" s="189" t="str">
        <f t="shared" si="98"/>
        <v/>
      </c>
      <c r="H6295" s="19"/>
      <c r="I6295" s="19"/>
      <c r="J6295" s="176" t="str">
        <f>IF(AND(C6295&lt;&gt;"",COUNTIF('3.工程情報'!$C$6:$C$501,C6295)=0),"工程記号が3.工程情報に存在しません。","")</f>
        <v/>
      </c>
    </row>
    <row r="6296" spans="2:10" ht="18" customHeight="1">
      <c r="B6296" s="166"/>
      <c r="C6296" s="165"/>
      <c r="D6296" s="12" t="str">
        <f>IF(C6296="","",VLOOKUP(C6296,'3.工程情報'!$C$6:$D$501,2,FALSE))</f>
        <v/>
      </c>
      <c r="E6296" s="165"/>
      <c r="F6296" s="170"/>
      <c r="G6296" s="189" t="str">
        <f t="shared" si="98"/>
        <v/>
      </c>
      <c r="H6296" s="19"/>
      <c r="I6296" s="19"/>
      <c r="J6296" s="176" t="str">
        <f>IF(AND(C6296&lt;&gt;"",COUNTIF('3.工程情報'!$C$6:$C$501,C6296)=0),"工程記号が3.工程情報に存在しません。","")</f>
        <v/>
      </c>
    </row>
    <row r="6297" spans="2:10" ht="18" customHeight="1">
      <c r="B6297" s="166"/>
      <c r="C6297" s="165"/>
      <c r="D6297" s="12" t="str">
        <f>IF(C6297="","",VLOOKUP(C6297,'3.工程情報'!$C$6:$D$501,2,FALSE))</f>
        <v/>
      </c>
      <c r="E6297" s="165"/>
      <c r="F6297" s="170"/>
      <c r="G6297" s="189" t="str">
        <f t="shared" si="98"/>
        <v/>
      </c>
      <c r="H6297" s="19"/>
      <c r="I6297" s="19"/>
      <c r="J6297" s="176" t="str">
        <f>IF(AND(C6297&lt;&gt;"",COUNTIF('3.工程情報'!$C$6:$C$501,C6297)=0),"工程記号が3.工程情報に存在しません。","")</f>
        <v/>
      </c>
    </row>
    <row r="6298" spans="2:10" ht="18" customHeight="1">
      <c r="B6298" s="166"/>
      <c r="C6298" s="165"/>
      <c r="D6298" s="12" t="str">
        <f>IF(C6298="","",VLOOKUP(C6298,'3.工程情報'!$C$6:$D$501,2,FALSE))</f>
        <v/>
      </c>
      <c r="E6298" s="165"/>
      <c r="F6298" s="170"/>
      <c r="G6298" s="189" t="str">
        <f t="shared" si="98"/>
        <v/>
      </c>
      <c r="H6298" s="19"/>
      <c r="I6298" s="19"/>
      <c r="J6298" s="176" t="str">
        <f>IF(AND(C6298&lt;&gt;"",COUNTIF('3.工程情報'!$C$6:$C$501,C6298)=0),"工程記号が3.工程情報に存在しません。","")</f>
        <v/>
      </c>
    </row>
    <row r="6299" spans="2:10" ht="18" customHeight="1">
      <c r="B6299" s="166"/>
      <c r="C6299" s="165"/>
      <c r="D6299" s="12" t="str">
        <f>IF(C6299="","",VLOOKUP(C6299,'3.工程情報'!$C$6:$D$501,2,FALSE))</f>
        <v/>
      </c>
      <c r="E6299" s="165"/>
      <c r="F6299" s="170"/>
      <c r="G6299" s="189" t="str">
        <f t="shared" si="98"/>
        <v/>
      </c>
      <c r="H6299" s="19"/>
      <c r="I6299" s="19"/>
      <c r="J6299" s="176" t="str">
        <f>IF(AND(C6299&lt;&gt;"",COUNTIF('3.工程情報'!$C$6:$C$501,C6299)=0),"工程記号が3.工程情報に存在しません。","")</f>
        <v/>
      </c>
    </row>
    <row r="6300" spans="2:10" ht="18" customHeight="1">
      <c r="B6300" s="166"/>
      <c r="C6300" s="165"/>
      <c r="D6300" s="12" t="str">
        <f>IF(C6300="","",VLOOKUP(C6300,'3.工程情報'!$C$6:$D$501,2,FALSE))</f>
        <v/>
      </c>
      <c r="E6300" s="165"/>
      <c r="F6300" s="170"/>
      <c r="G6300" s="189" t="str">
        <f t="shared" si="98"/>
        <v/>
      </c>
      <c r="H6300" s="19"/>
      <c r="I6300" s="19"/>
      <c r="J6300" s="176" t="str">
        <f>IF(AND(C6300&lt;&gt;"",COUNTIF('3.工程情報'!$C$6:$C$501,C6300)=0),"工程記号が3.工程情報に存在しません。","")</f>
        <v/>
      </c>
    </row>
    <row r="6301" spans="2:10" ht="18" customHeight="1">
      <c r="B6301" s="166"/>
      <c r="C6301" s="165"/>
      <c r="D6301" s="12" t="str">
        <f>IF(C6301="","",VLOOKUP(C6301,'3.工程情報'!$C$6:$D$501,2,FALSE))</f>
        <v/>
      </c>
      <c r="E6301" s="165"/>
      <c r="F6301" s="170"/>
      <c r="G6301" s="189" t="str">
        <f t="shared" si="98"/>
        <v/>
      </c>
      <c r="H6301" s="19"/>
      <c r="I6301" s="19"/>
      <c r="J6301" s="176" t="str">
        <f>IF(AND(C6301&lt;&gt;"",COUNTIF('3.工程情報'!$C$6:$C$501,C6301)=0),"工程記号が3.工程情報に存在しません。","")</f>
        <v/>
      </c>
    </row>
    <row r="6302" spans="2:10" ht="18" customHeight="1">
      <c r="B6302" s="166"/>
      <c r="C6302" s="165"/>
      <c r="D6302" s="12" t="str">
        <f>IF(C6302="","",VLOOKUP(C6302,'3.工程情報'!$C$6:$D$501,2,FALSE))</f>
        <v/>
      </c>
      <c r="E6302" s="165"/>
      <c r="F6302" s="170"/>
      <c r="G6302" s="189" t="str">
        <f t="shared" si="98"/>
        <v/>
      </c>
      <c r="H6302" s="19"/>
      <c r="I6302" s="19"/>
      <c r="J6302" s="176" t="str">
        <f>IF(AND(C6302&lt;&gt;"",COUNTIF('3.工程情報'!$C$6:$C$501,C6302)=0),"工程記号が3.工程情報に存在しません。","")</f>
        <v/>
      </c>
    </row>
    <row r="6303" spans="2:10" ht="18" customHeight="1">
      <c r="B6303" s="166"/>
      <c r="C6303" s="165"/>
      <c r="D6303" s="12" t="str">
        <f>IF(C6303="","",VLOOKUP(C6303,'3.工程情報'!$C$6:$D$501,2,FALSE))</f>
        <v/>
      </c>
      <c r="E6303" s="165"/>
      <c r="F6303" s="170"/>
      <c r="G6303" s="189" t="str">
        <f t="shared" si="98"/>
        <v/>
      </c>
      <c r="H6303" s="19"/>
      <c r="I6303" s="19"/>
      <c r="J6303" s="176" t="str">
        <f>IF(AND(C6303&lt;&gt;"",COUNTIF('3.工程情報'!$C$6:$C$501,C6303)=0),"工程記号が3.工程情報に存在しません。","")</f>
        <v/>
      </c>
    </row>
    <row r="6304" spans="2:10" ht="18" customHeight="1">
      <c r="B6304" s="166"/>
      <c r="C6304" s="165"/>
      <c r="D6304" s="12" t="str">
        <f>IF(C6304="","",VLOOKUP(C6304,'3.工程情報'!$C$6:$D$501,2,FALSE))</f>
        <v/>
      </c>
      <c r="E6304" s="165"/>
      <c r="F6304" s="170"/>
      <c r="G6304" s="189" t="str">
        <f t="shared" si="98"/>
        <v/>
      </c>
      <c r="H6304" s="19"/>
      <c r="I6304" s="19"/>
      <c r="J6304" s="176" t="str">
        <f>IF(AND(C6304&lt;&gt;"",COUNTIF('3.工程情報'!$C$6:$C$501,C6304)=0),"工程記号が3.工程情報に存在しません。","")</f>
        <v/>
      </c>
    </row>
    <row r="6305" spans="2:10" ht="18" customHeight="1">
      <c r="B6305" s="166"/>
      <c r="C6305" s="165"/>
      <c r="D6305" s="12" t="str">
        <f>IF(C6305="","",VLOOKUP(C6305,'3.工程情報'!$C$6:$D$501,2,FALSE))</f>
        <v/>
      </c>
      <c r="E6305" s="165"/>
      <c r="F6305" s="170"/>
      <c r="G6305" s="189" t="str">
        <f t="shared" si="98"/>
        <v/>
      </c>
      <c r="H6305" s="19"/>
      <c r="I6305" s="19"/>
      <c r="J6305" s="176" t="str">
        <f>IF(AND(C6305&lt;&gt;"",COUNTIF('3.工程情報'!$C$6:$C$501,C6305)=0),"工程記号が3.工程情報に存在しません。","")</f>
        <v/>
      </c>
    </row>
    <row r="6306" spans="2:10" ht="18" customHeight="1">
      <c r="B6306" s="166"/>
      <c r="C6306" s="165"/>
      <c r="D6306" s="12" t="str">
        <f>IF(C6306="","",VLOOKUP(C6306,'3.工程情報'!$C$6:$D$501,2,FALSE))</f>
        <v/>
      </c>
      <c r="E6306" s="165"/>
      <c r="F6306" s="170"/>
      <c r="G6306" s="189" t="str">
        <f t="shared" si="98"/>
        <v/>
      </c>
      <c r="H6306" s="19"/>
      <c r="I6306" s="19"/>
      <c r="J6306" s="176" t="str">
        <f>IF(AND(C6306&lt;&gt;"",COUNTIF('3.工程情報'!$C$6:$C$501,C6306)=0),"工程記号が3.工程情報に存在しません。","")</f>
        <v/>
      </c>
    </row>
    <row r="6307" spans="2:10" ht="18" customHeight="1">
      <c r="B6307" s="166"/>
      <c r="C6307" s="165"/>
      <c r="D6307" s="12" t="str">
        <f>IF(C6307="","",VLOOKUP(C6307,'3.工程情報'!$C$6:$D$501,2,FALSE))</f>
        <v/>
      </c>
      <c r="E6307" s="165"/>
      <c r="F6307" s="170"/>
      <c r="G6307" s="189" t="str">
        <f t="shared" si="98"/>
        <v/>
      </c>
      <c r="H6307" s="19"/>
      <c r="I6307" s="19"/>
      <c r="J6307" s="176" t="str">
        <f>IF(AND(C6307&lt;&gt;"",COUNTIF('3.工程情報'!$C$6:$C$501,C6307)=0),"工程記号が3.工程情報に存在しません。","")</f>
        <v/>
      </c>
    </row>
    <row r="6308" spans="2:10" ht="18" customHeight="1">
      <c r="B6308" s="166"/>
      <c r="C6308" s="165"/>
      <c r="D6308" s="12" t="str">
        <f>IF(C6308="","",VLOOKUP(C6308,'3.工程情報'!$C$6:$D$501,2,FALSE))</f>
        <v/>
      </c>
      <c r="E6308" s="165"/>
      <c r="F6308" s="170"/>
      <c r="G6308" s="189" t="str">
        <f t="shared" si="98"/>
        <v/>
      </c>
      <c r="H6308" s="19"/>
      <c r="I6308" s="19"/>
      <c r="J6308" s="176" t="str">
        <f>IF(AND(C6308&lt;&gt;"",COUNTIF('3.工程情報'!$C$6:$C$501,C6308)=0),"工程記号が3.工程情報に存在しません。","")</f>
        <v/>
      </c>
    </row>
    <row r="6309" spans="2:10" ht="18" customHeight="1">
      <c r="B6309" s="166"/>
      <c r="C6309" s="165"/>
      <c r="D6309" s="12" t="str">
        <f>IF(C6309="","",VLOOKUP(C6309,'3.工程情報'!$C$6:$D$501,2,FALSE))</f>
        <v/>
      </c>
      <c r="E6309" s="165"/>
      <c r="F6309" s="170"/>
      <c r="G6309" s="189" t="str">
        <f t="shared" si="98"/>
        <v/>
      </c>
      <c r="H6309" s="19"/>
      <c r="I6309" s="19"/>
      <c r="J6309" s="176" t="str">
        <f>IF(AND(C6309&lt;&gt;"",COUNTIF('3.工程情報'!$C$6:$C$501,C6309)=0),"工程記号が3.工程情報に存在しません。","")</f>
        <v/>
      </c>
    </row>
    <row r="6310" spans="2:10" ht="18" customHeight="1">
      <c r="B6310" s="166"/>
      <c r="C6310" s="165"/>
      <c r="D6310" s="12" t="str">
        <f>IF(C6310="","",VLOOKUP(C6310,'3.工程情報'!$C$6:$D$501,2,FALSE))</f>
        <v/>
      </c>
      <c r="E6310" s="165"/>
      <c r="F6310" s="170"/>
      <c r="G6310" s="189" t="str">
        <f t="shared" si="98"/>
        <v/>
      </c>
      <c r="H6310" s="19"/>
      <c r="I6310" s="19"/>
      <c r="J6310" s="176" t="str">
        <f>IF(AND(C6310&lt;&gt;"",COUNTIF('3.工程情報'!$C$6:$C$501,C6310)=0),"工程記号が3.工程情報に存在しません。","")</f>
        <v/>
      </c>
    </row>
    <row r="6311" spans="2:10" ht="18" customHeight="1">
      <c r="B6311" s="166"/>
      <c r="C6311" s="165"/>
      <c r="D6311" s="12" t="str">
        <f>IF(C6311="","",VLOOKUP(C6311,'3.工程情報'!$C$6:$D$501,2,FALSE))</f>
        <v/>
      </c>
      <c r="E6311" s="165"/>
      <c r="F6311" s="170"/>
      <c r="G6311" s="189" t="str">
        <f t="shared" si="98"/>
        <v/>
      </c>
      <c r="H6311" s="19"/>
      <c r="I6311" s="19"/>
      <c r="J6311" s="176" t="str">
        <f>IF(AND(C6311&lt;&gt;"",COUNTIF('3.工程情報'!$C$6:$C$501,C6311)=0),"工程記号が3.工程情報に存在しません。","")</f>
        <v/>
      </c>
    </row>
    <row r="6312" spans="2:10" ht="18" customHeight="1">
      <c r="B6312" s="166"/>
      <c r="C6312" s="165"/>
      <c r="D6312" s="12" t="str">
        <f>IF(C6312="","",VLOOKUP(C6312,'3.工程情報'!$C$6:$D$501,2,FALSE))</f>
        <v/>
      </c>
      <c r="E6312" s="165"/>
      <c r="F6312" s="170"/>
      <c r="G6312" s="189" t="str">
        <f t="shared" si="98"/>
        <v/>
      </c>
      <c r="H6312" s="19"/>
      <c r="I6312" s="19"/>
      <c r="J6312" s="176" t="str">
        <f>IF(AND(C6312&lt;&gt;"",COUNTIF('3.工程情報'!$C$6:$C$501,C6312)=0),"工程記号が3.工程情報に存在しません。","")</f>
        <v/>
      </c>
    </row>
    <row r="6313" spans="2:10" ht="18" customHeight="1">
      <c r="B6313" s="166"/>
      <c r="C6313" s="165"/>
      <c r="D6313" s="12" t="str">
        <f>IF(C6313="","",VLOOKUP(C6313,'3.工程情報'!$C$6:$D$501,2,FALSE))</f>
        <v/>
      </c>
      <c r="E6313" s="165"/>
      <c r="F6313" s="170"/>
      <c r="G6313" s="189" t="str">
        <f t="shared" si="98"/>
        <v/>
      </c>
      <c r="H6313" s="19"/>
      <c r="I6313" s="19"/>
      <c r="J6313" s="176" t="str">
        <f>IF(AND(C6313&lt;&gt;"",COUNTIF('3.工程情報'!$C$6:$C$501,C6313)=0),"工程記号が3.工程情報に存在しません。","")</f>
        <v/>
      </c>
    </row>
    <row r="6314" spans="2:10" ht="18" customHeight="1">
      <c r="B6314" s="166"/>
      <c r="C6314" s="165"/>
      <c r="D6314" s="12" t="str">
        <f>IF(C6314="","",VLOOKUP(C6314,'3.工程情報'!$C$6:$D$501,2,FALSE))</f>
        <v/>
      </c>
      <c r="E6314" s="165"/>
      <c r="F6314" s="170"/>
      <c r="G6314" s="189" t="str">
        <f t="shared" si="98"/>
        <v/>
      </c>
      <c r="H6314" s="19"/>
      <c r="I6314" s="19"/>
      <c r="J6314" s="176" t="str">
        <f>IF(AND(C6314&lt;&gt;"",COUNTIF('3.工程情報'!$C$6:$C$501,C6314)=0),"工程記号が3.工程情報に存在しません。","")</f>
        <v/>
      </c>
    </row>
    <row r="6315" spans="2:10" ht="18" customHeight="1">
      <c r="B6315" s="166"/>
      <c r="C6315" s="165"/>
      <c r="D6315" s="12" t="str">
        <f>IF(C6315="","",VLOOKUP(C6315,'3.工程情報'!$C$6:$D$501,2,FALSE))</f>
        <v/>
      </c>
      <c r="E6315" s="165"/>
      <c r="F6315" s="170"/>
      <c r="G6315" s="189" t="str">
        <f t="shared" si="98"/>
        <v/>
      </c>
      <c r="H6315" s="19"/>
      <c r="I6315" s="19"/>
      <c r="J6315" s="176" t="str">
        <f>IF(AND(C6315&lt;&gt;"",COUNTIF('3.工程情報'!$C$6:$C$501,C6315)=0),"工程記号が3.工程情報に存在しません。","")</f>
        <v/>
      </c>
    </row>
    <row r="6316" spans="2:10" ht="18" customHeight="1">
      <c r="B6316" s="166"/>
      <c r="C6316" s="165"/>
      <c r="D6316" s="12" t="str">
        <f>IF(C6316="","",VLOOKUP(C6316,'3.工程情報'!$C$6:$D$501,2,FALSE))</f>
        <v/>
      </c>
      <c r="E6316" s="165"/>
      <c r="F6316" s="170"/>
      <c r="G6316" s="189" t="str">
        <f t="shared" si="98"/>
        <v/>
      </c>
      <c r="H6316" s="19"/>
      <c r="I6316" s="19"/>
      <c r="J6316" s="176" t="str">
        <f>IF(AND(C6316&lt;&gt;"",COUNTIF('3.工程情報'!$C$6:$C$501,C6316)=0),"工程記号が3.工程情報に存在しません。","")</f>
        <v/>
      </c>
    </row>
    <row r="6317" spans="2:10" ht="18" customHeight="1">
      <c r="B6317" s="166"/>
      <c r="C6317" s="165"/>
      <c r="D6317" s="12" t="str">
        <f>IF(C6317="","",VLOOKUP(C6317,'3.工程情報'!$C$6:$D$501,2,FALSE))</f>
        <v/>
      </c>
      <c r="E6317" s="165"/>
      <c r="F6317" s="170"/>
      <c r="G6317" s="189" t="str">
        <f t="shared" si="98"/>
        <v/>
      </c>
      <c r="H6317" s="19"/>
      <c r="I6317" s="19"/>
      <c r="J6317" s="176" t="str">
        <f>IF(AND(C6317&lt;&gt;"",COUNTIF('3.工程情報'!$C$6:$C$501,C6317)=0),"工程記号が3.工程情報に存在しません。","")</f>
        <v/>
      </c>
    </row>
    <row r="6318" spans="2:10" ht="18" customHeight="1">
      <c r="B6318" s="166"/>
      <c r="C6318" s="165"/>
      <c r="D6318" s="12" t="str">
        <f>IF(C6318="","",VLOOKUP(C6318,'3.工程情報'!$C$6:$D$501,2,FALSE))</f>
        <v/>
      </c>
      <c r="E6318" s="165"/>
      <c r="F6318" s="170"/>
      <c r="G6318" s="189" t="str">
        <f t="shared" si="98"/>
        <v/>
      </c>
      <c r="H6318" s="19"/>
      <c r="I6318" s="19"/>
      <c r="J6318" s="176" t="str">
        <f>IF(AND(C6318&lt;&gt;"",COUNTIF('3.工程情報'!$C$6:$C$501,C6318)=0),"工程記号が3.工程情報に存在しません。","")</f>
        <v/>
      </c>
    </row>
    <row r="6319" spans="2:10" ht="18" customHeight="1">
      <c r="B6319" s="166"/>
      <c r="C6319" s="165"/>
      <c r="D6319" s="12" t="str">
        <f>IF(C6319="","",VLOOKUP(C6319,'3.工程情報'!$C$6:$D$501,2,FALSE))</f>
        <v/>
      </c>
      <c r="E6319" s="165"/>
      <c r="F6319" s="170"/>
      <c r="G6319" s="189" t="str">
        <f t="shared" si="98"/>
        <v/>
      </c>
      <c r="H6319" s="19"/>
      <c r="I6319" s="19"/>
      <c r="J6319" s="176" t="str">
        <f>IF(AND(C6319&lt;&gt;"",COUNTIF('3.工程情報'!$C$6:$C$501,C6319)=0),"工程記号が3.工程情報に存在しません。","")</f>
        <v/>
      </c>
    </row>
    <row r="6320" spans="2:10" ht="18" customHeight="1">
      <c r="B6320" s="166"/>
      <c r="C6320" s="165"/>
      <c r="D6320" s="12" t="str">
        <f>IF(C6320="","",VLOOKUP(C6320,'3.工程情報'!$C$6:$D$501,2,FALSE))</f>
        <v/>
      </c>
      <c r="E6320" s="165"/>
      <c r="F6320" s="170"/>
      <c r="G6320" s="189" t="str">
        <f t="shared" si="98"/>
        <v/>
      </c>
      <c r="H6320" s="19"/>
      <c r="I6320" s="19"/>
      <c r="J6320" s="176" t="str">
        <f>IF(AND(C6320&lt;&gt;"",COUNTIF('3.工程情報'!$C$6:$C$501,C6320)=0),"工程記号が3.工程情報に存在しません。","")</f>
        <v/>
      </c>
    </row>
    <row r="6321" spans="2:10" ht="18" customHeight="1">
      <c r="B6321" s="166"/>
      <c r="C6321" s="165"/>
      <c r="D6321" s="12" t="str">
        <f>IF(C6321="","",VLOOKUP(C6321,'3.工程情報'!$C$6:$D$501,2,FALSE))</f>
        <v/>
      </c>
      <c r="E6321" s="165"/>
      <c r="F6321" s="170"/>
      <c r="G6321" s="189" t="str">
        <f t="shared" si="98"/>
        <v/>
      </c>
      <c r="H6321" s="19"/>
      <c r="I6321" s="19"/>
      <c r="J6321" s="176" t="str">
        <f>IF(AND(C6321&lt;&gt;"",COUNTIF('3.工程情報'!$C$6:$C$501,C6321)=0),"工程記号が3.工程情報に存在しません。","")</f>
        <v/>
      </c>
    </row>
    <row r="6322" spans="2:10" ht="18" customHeight="1">
      <c r="B6322" s="166"/>
      <c r="C6322" s="165"/>
      <c r="D6322" s="12" t="str">
        <f>IF(C6322="","",VLOOKUP(C6322,'3.工程情報'!$C$6:$D$501,2,FALSE))</f>
        <v/>
      </c>
      <c r="E6322" s="165"/>
      <c r="F6322" s="170"/>
      <c r="G6322" s="189" t="str">
        <f t="shared" si="98"/>
        <v/>
      </c>
      <c r="H6322" s="19"/>
      <c r="I6322" s="19"/>
      <c r="J6322" s="176" t="str">
        <f>IF(AND(C6322&lt;&gt;"",COUNTIF('3.工程情報'!$C$6:$C$501,C6322)=0),"工程記号が3.工程情報に存在しません。","")</f>
        <v/>
      </c>
    </row>
    <row r="6323" spans="2:10" ht="18" customHeight="1">
      <c r="B6323" s="166"/>
      <c r="C6323" s="165"/>
      <c r="D6323" s="12" t="str">
        <f>IF(C6323="","",VLOOKUP(C6323,'3.工程情報'!$C$6:$D$501,2,FALSE))</f>
        <v/>
      </c>
      <c r="E6323" s="165"/>
      <c r="F6323" s="170"/>
      <c r="G6323" s="189" t="str">
        <f t="shared" si="98"/>
        <v/>
      </c>
      <c r="H6323" s="19"/>
      <c r="I6323" s="19"/>
      <c r="J6323" s="176" t="str">
        <f>IF(AND(C6323&lt;&gt;"",COUNTIF('3.工程情報'!$C$6:$C$501,C6323)=0),"工程記号が3.工程情報に存在しません。","")</f>
        <v/>
      </c>
    </row>
    <row r="6324" spans="2:10" ht="18" customHeight="1">
      <c r="B6324" s="166"/>
      <c r="C6324" s="165"/>
      <c r="D6324" s="12" t="str">
        <f>IF(C6324="","",VLOOKUP(C6324,'3.工程情報'!$C$6:$D$501,2,FALSE))</f>
        <v/>
      </c>
      <c r="E6324" s="165"/>
      <c r="F6324" s="170"/>
      <c r="G6324" s="189" t="str">
        <f t="shared" si="98"/>
        <v/>
      </c>
      <c r="H6324" s="19"/>
      <c r="I6324" s="19"/>
      <c r="J6324" s="176" t="str">
        <f>IF(AND(C6324&lt;&gt;"",COUNTIF('3.工程情報'!$C$6:$C$501,C6324)=0),"工程記号が3.工程情報に存在しません。","")</f>
        <v/>
      </c>
    </row>
    <row r="6325" spans="2:10" ht="18" customHeight="1">
      <c r="B6325" s="166"/>
      <c r="C6325" s="165"/>
      <c r="D6325" s="12" t="str">
        <f>IF(C6325="","",VLOOKUP(C6325,'3.工程情報'!$C$6:$D$501,2,FALSE))</f>
        <v/>
      </c>
      <c r="E6325" s="165"/>
      <c r="F6325" s="170"/>
      <c r="G6325" s="189" t="str">
        <f t="shared" si="98"/>
        <v/>
      </c>
      <c r="H6325" s="19"/>
      <c r="I6325" s="19"/>
      <c r="J6325" s="176" t="str">
        <f>IF(AND(C6325&lt;&gt;"",COUNTIF('3.工程情報'!$C$6:$C$501,C6325)=0),"工程記号が3.工程情報に存在しません。","")</f>
        <v/>
      </c>
    </row>
    <row r="6326" spans="2:10" ht="18" customHeight="1">
      <c r="B6326" s="166"/>
      <c r="C6326" s="165"/>
      <c r="D6326" s="12" t="str">
        <f>IF(C6326="","",VLOOKUP(C6326,'3.工程情報'!$C$6:$D$501,2,FALSE))</f>
        <v/>
      </c>
      <c r="E6326" s="165"/>
      <c r="F6326" s="170"/>
      <c r="G6326" s="189" t="str">
        <f t="shared" si="98"/>
        <v/>
      </c>
      <c r="H6326" s="19"/>
      <c r="I6326" s="19"/>
      <c r="J6326" s="176" t="str">
        <f>IF(AND(C6326&lt;&gt;"",COUNTIF('3.工程情報'!$C$6:$C$501,C6326)=0),"工程記号が3.工程情報に存在しません。","")</f>
        <v/>
      </c>
    </row>
    <row r="6327" spans="2:10" ht="18" customHeight="1">
      <c r="B6327" s="166"/>
      <c r="C6327" s="165"/>
      <c r="D6327" s="12" t="str">
        <f>IF(C6327="","",VLOOKUP(C6327,'3.工程情報'!$C$6:$D$501,2,FALSE))</f>
        <v/>
      </c>
      <c r="E6327" s="165"/>
      <c r="F6327" s="170"/>
      <c r="G6327" s="189" t="str">
        <f t="shared" si="98"/>
        <v/>
      </c>
      <c r="H6327" s="19"/>
      <c r="I6327" s="19"/>
      <c r="J6327" s="176" t="str">
        <f>IF(AND(C6327&lt;&gt;"",COUNTIF('3.工程情報'!$C$6:$C$501,C6327)=0),"工程記号が3.工程情報に存在しません。","")</f>
        <v/>
      </c>
    </row>
    <row r="6328" spans="2:10" ht="18" customHeight="1">
      <c r="B6328" s="166"/>
      <c r="C6328" s="165"/>
      <c r="D6328" s="12" t="str">
        <f>IF(C6328="","",VLOOKUP(C6328,'3.工程情報'!$C$6:$D$501,2,FALSE))</f>
        <v/>
      </c>
      <c r="E6328" s="165"/>
      <c r="F6328" s="170"/>
      <c r="G6328" s="189" t="str">
        <f t="shared" si="98"/>
        <v/>
      </c>
      <c r="H6328" s="19"/>
      <c r="I6328" s="19"/>
      <c r="J6328" s="176" t="str">
        <f>IF(AND(C6328&lt;&gt;"",COUNTIF('3.工程情報'!$C$6:$C$501,C6328)=0),"工程記号が3.工程情報に存在しません。","")</f>
        <v/>
      </c>
    </row>
    <row r="6329" spans="2:10" ht="18" customHeight="1">
      <c r="B6329" s="166"/>
      <c r="C6329" s="165"/>
      <c r="D6329" s="12" t="str">
        <f>IF(C6329="","",VLOOKUP(C6329,'3.工程情報'!$C$6:$D$501,2,FALSE))</f>
        <v/>
      </c>
      <c r="E6329" s="165"/>
      <c r="F6329" s="170"/>
      <c r="G6329" s="189" t="str">
        <f t="shared" si="98"/>
        <v/>
      </c>
      <c r="H6329" s="19"/>
      <c r="I6329" s="19"/>
      <c r="J6329" s="176" t="str">
        <f>IF(AND(C6329&lt;&gt;"",COUNTIF('3.工程情報'!$C$6:$C$501,C6329)=0),"工程記号が3.工程情報に存在しません。","")</f>
        <v/>
      </c>
    </row>
    <row r="6330" spans="2:10" ht="18" customHeight="1">
      <c r="B6330" s="166"/>
      <c r="C6330" s="165"/>
      <c r="D6330" s="12" t="str">
        <f>IF(C6330="","",VLOOKUP(C6330,'3.工程情報'!$C$6:$D$501,2,FALSE))</f>
        <v/>
      </c>
      <c r="E6330" s="165"/>
      <c r="F6330" s="170"/>
      <c r="G6330" s="189" t="str">
        <f t="shared" si="98"/>
        <v/>
      </c>
      <c r="H6330" s="19"/>
      <c r="I6330" s="19"/>
      <c r="J6330" s="176" t="str">
        <f>IF(AND(C6330&lt;&gt;"",COUNTIF('3.工程情報'!$C$6:$C$501,C6330)=0),"工程記号が3.工程情報に存在しません。","")</f>
        <v/>
      </c>
    </row>
    <row r="6331" spans="2:10" ht="18" customHeight="1">
      <c r="B6331" s="166"/>
      <c r="C6331" s="165"/>
      <c r="D6331" s="12" t="str">
        <f>IF(C6331="","",VLOOKUP(C6331,'3.工程情報'!$C$6:$D$501,2,FALSE))</f>
        <v/>
      </c>
      <c r="E6331" s="165"/>
      <c r="F6331" s="170"/>
      <c r="G6331" s="189" t="str">
        <f t="shared" si="98"/>
        <v/>
      </c>
      <c r="H6331" s="19"/>
      <c r="I6331" s="19"/>
      <c r="J6331" s="176" t="str">
        <f>IF(AND(C6331&lt;&gt;"",COUNTIF('3.工程情報'!$C$6:$C$501,C6331)=0),"工程記号が3.工程情報に存在しません。","")</f>
        <v/>
      </c>
    </row>
    <row r="6332" spans="2:10" ht="18" customHeight="1">
      <c r="B6332" s="166"/>
      <c r="C6332" s="165"/>
      <c r="D6332" s="12" t="str">
        <f>IF(C6332="","",VLOOKUP(C6332,'3.工程情報'!$C$6:$D$501,2,FALSE))</f>
        <v/>
      </c>
      <c r="E6332" s="165"/>
      <c r="F6332" s="170"/>
      <c r="G6332" s="189" t="str">
        <f t="shared" si="98"/>
        <v/>
      </c>
      <c r="H6332" s="19"/>
      <c r="I6332" s="19"/>
      <c r="J6332" s="176" t="str">
        <f>IF(AND(C6332&lt;&gt;"",COUNTIF('3.工程情報'!$C$6:$C$501,C6332)=0),"工程記号が3.工程情報に存在しません。","")</f>
        <v/>
      </c>
    </row>
    <row r="6333" spans="2:10" ht="18" customHeight="1">
      <c r="B6333" s="166"/>
      <c r="C6333" s="165"/>
      <c r="D6333" s="12" t="str">
        <f>IF(C6333="","",VLOOKUP(C6333,'3.工程情報'!$C$6:$D$501,2,FALSE))</f>
        <v/>
      </c>
      <c r="E6333" s="165"/>
      <c r="F6333" s="170"/>
      <c r="G6333" s="189" t="str">
        <f t="shared" si="98"/>
        <v/>
      </c>
      <c r="H6333" s="19"/>
      <c r="I6333" s="19"/>
      <c r="J6333" s="176" t="str">
        <f>IF(AND(C6333&lt;&gt;"",COUNTIF('3.工程情報'!$C$6:$C$501,C6333)=0),"工程記号が3.工程情報に存在しません。","")</f>
        <v/>
      </c>
    </row>
    <row r="6334" spans="2:10" ht="18" customHeight="1">
      <c r="B6334" s="166"/>
      <c r="C6334" s="165"/>
      <c r="D6334" s="12" t="str">
        <f>IF(C6334="","",VLOOKUP(C6334,'3.工程情報'!$C$6:$D$501,2,FALSE))</f>
        <v/>
      </c>
      <c r="E6334" s="165"/>
      <c r="F6334" s="170"/>
      <c r="G6334" s="189" t="str">
        <f t="shared" si="98"/>
        <v/>
      </c>
      <c r="H6334" s="19"/>
      <c r="I6334" s="19"/>
      <c r="J6334" s="176" t="str">
        <f>IF(AND(C6334&lt;&gt;"",COUNTIF('3.工程情報'!$C$6:$C$501,C6334)=0),"工程記号が3.工程情報に存在しません。","")</f>
        <v/>
      </c>
    </row>
    <row r="6335" spans="2:10" ht="18" customHeight="1">
      <c r="B6335" s="166"/>
      <c r="C6335" s="165"/>
      <c r="D6335" s="12" t="str">
        <f>IF(C6335="","",VLOOKUP(C6335,'3.工程情報'!$C$6:$D$501,2,FALSE))</f>
        <v/>
      </c>
      <c r="E6335" s="165"/>
      <c r="F6335" s="170"/>
      <c r="G6335" s="189" t="str">
        <f t="shared" si="98"/>
        <v/>
      </c>
      <c r="H6335" s="19"/>
      <c r="I6335" s="19"/>
      <c r="J6335" s="176" t="str">
        <f>IF(AND(C6335&lt;&gt;"",COUNTIF('3.工程情報'!$C$6:$C$501,C6335)=0),"工程記号が3.工程情報に存在しません。","")</f>
        <v/>
      </c>
    </row>
    <row r="6336" spans="2:10" ht="18" customHeight="1">
      <c r="B6336" s="166"/>
      <c r="C6336" s="165"/>
      <c r="D6336" s="12" t="str">
        <f>IF(C6336="","",VLOOKUP(C6336,'3.工程情報'!$C$6:$D$501,2,FALSE))</f>
        <v/>
      </c>
      <c r="E6336" s="165"/>
      <c r="F6336" s="170"/>
      <c r="G6336" s="189" t="str">
        <f t="shared" si="98"/>
        <v/>
      </c>
      <c r="H6336" s="19"/>
      <c r="I6336" s="19"/>
      <c r="J6336" s="176" t="str">
        <f>IF(AND(C6336&lt;&gt;"",COUNTIF('3.工程情報'!$C$6:$C$501,C6336)=0),"工程記号が3.工程情報に存在しません。","")</f>
        <v/>
      </c>
    </row>
    <row r="6337" spans="2:10" ht="18" customHeight="1">
      <c r="B6337" s="166"/>
      <c r="C6337" s="165"/>
      <c r="D6337" s="12" t="str">
        <f>IF(C6337="","",VLOOKUP(C6337,'3.工程情報'!$C$6:$D$501,2,FALSE))</f>
        <v/>
      </c>
      <c r="E6337" s="165"/>
      <c r="F6337" s="170"/>
      <c r="G6337" s="189" t="str">
        <f t="shared" si="98"/>
        <v/>
      </c>
      <c r="H6337" s="19"/>
      <c r="I6337" s="19"/>
      <c r="J6337" s="176" t="str">
        <f>IF(AND(C6337&lt;&gt;"",COUNTIF('3.工程情報'!$C$6:$C$501,C6337)=0),"工程記号が3.工程情報に存在しません。","")</f>
        <v/>
      </c>
    </row>
    <row r="6338" spans="2:10" ht="18" customHeight="1">
      <c r="B6338" s="166"/>
      <c r="C6338" s="165"/>
      <c r="D6338" s="12" t="str">
        <f>IF(C6338="","",VLOOKUP(C6338,'3.工程情報'!$C$6:$D$501,2,FALSE))</f>
        <v/>
      </c>
      <c r="E6338" s="165"/>
      <c r="F6338" s="170"/>
      <c r="G6338" s="189" t="str">
        <f t="shared" si="98"/>
        <v/>
      </c>
      <c r="H6338" s="19"/>
      <c r="I6338" s="19"/>
      <c r="J6338" s="176" t="str">
        <f>IF(AND(C6338&lt;&gt;"",COUNTIF('3.工程情報'!$C$6:$C$501,C6338)=0),"工程記号が3.工程情報に存在しません。","")</f>
        <v/>
      </c>
    </row>
    <row r="6339" spans="2:10" ht="18" customHeight="1">
      <c r="B6339" s="166"/>
      <c r="C6339" s="165"/>
      <c r="D6339" s="12" t="str">
        <f>IF(C6339="","",VLOOKUP(C6339,'3.工程情報'!$C$6:$D$501,2,FALSE))</f>
        <v/>
      </c>
      <c r="E6339" s="165"/>
      <c r="F6339" s="170"/>
      <c r="G6339" s="189" t="str">
        <f t="shared" si="98"/>
        <v/>
      </c>
      <c r="H6339" s="19"/>
      <c r="I6339" s="19"/>
      <c r="J6339" s="176" t="str">
        <f>IF(AND(C6339&lt;&gt;"",COUNTIF('3.工程情報'!$C$6:$C$501,C6339)=0),"工程記号が3.工程情報に存在しません。","")</f>
        <v/>
      </c>
    </row>
    <row r="6340" spans="2:10" ht="18" customHeight="1">
      <c r="B6340" s="166"/>
      <c r="C6340" s="165"/>
      <c r="D6340" s="12" t="str">
        <f>IF(C6340="","",VLOOKUP(C6340,'3.工程情報'!$C$6:$D$501,2,FALSE))</f>
        <v/>
      </c>
      <c r="E6340" s="165"/>
      <c r="F6340" s="170"/>
      <c r="G6340" s="189" t="str">
        <f t="shared" si="98"/>
        <v/>
      </c>
      <c r="H6340" s="19"/>
      <c r="I6340" s="19"/>
      <c r="J6340" s="176" t="str">
        <f>IF(AND(C6340&lt;&gt;"",COUNTIF('3.工程情報'!$C$6:$C$501,C6340)=0),"工程記号が3.工程情報に存在しません。","")</f>
        <v/>
      </c>
    </row>
    <row r="6341" spans="2:10" ht="18" customHeight="1">
      <c r="B6341" s="166"/>
      <c r="C6341" s="165"/>
      <c r="D6341" s="12" t="str">
        <f>IF(C6341="","",VLOOKUP(C6341,'3.工程情報'!$C$6:$D$501,2,FALSE))</f>
        <v/>
      </c>
      <c r="E6341" s="165"/>
      <c r="F6341" s="170"/>
      <c r="G6341" s="189" t="str">
        <f t="shared" si="98"/>
        <v/>
      </c>
      <c r="H6341" s="19"/>
      <c r="I6341" s="19"/>
      <c r="J6341" s="176" t="str">
        <f>IF(AND(C6341&lt;&gt;"",COUNTIF('3.工程情報'!$C$6:$C$501,C6341)=0),"工程記号が3.工程情報に存在しません。","")</f>
        <v/>
      </c>
    </row>
    <row r="6342" spans="2:10" ht="18" customHeight="1">
      <c r="B6342" s="166"/>
      <c r="C6342" s="165"/>
      <c r="D6342" s="12" t="str">
        <f>IF(C6342="","",VLOOKUP(C6342,'3.工程情報'!$C$6:$D$501,2,FALSE))</f>
        <v/>
      </c>
      <c r="E6342" s="165"/>
      <c r="F6342" s="170"/>
      <c r="G6342" s="189" t="str">
        <f t="shared" ref="G6342:G6405" si="99">C6342&amp;E6342</f>
        <v/>
      </c>
      <c r="H6342" s="19"/>
      <c r="I6342" s="19"/>
      <c r="J6342" s="176" t="str">
        <f>IF(AND(C6342&lt;&gt;"",COUNTIF('3.工程情報'!$C$6:$C$501,C6342)=0),"工程記号が3.工程情報に存在しません。","")</f>
        <v/>
      </c>
    </row>
    <row r="6343" spans="2:10" ht="18" customHeight="1">
      <c r="B6343" s="166"/>
      <c r="C6343" s="165"/>
      <c r="D6343" s="12" t="str">
        <f>IF(C6343="","",VLOOKUP(C6343,'3.工程情報'!$C$6:$D$501,2,FALSE))</f>
        <v/>
      </c>
      <c r="E6343" s="165"/>
      <c r="F6343" s="170"/>
      <c r="G6343" s="189" t="str">
        <f t="shared" si="99"/>
        <v/>
      </c>
      <c r="H6343" s="19"/>
      <c r="I6343" s="19"/>
      <c r="J6343" s="176" t="str">
        <f>IF(AND(C6343&lt;&gt;"",COUNTIF('3.工程情報'!$C$6:$C$501,C6343)=0),"工程記号が3.工程情報に存在しません。","")</f>
        <v/>
      </c>
    </row>
    <row r="6344" spans="2:10" ht="18" customHeight="1">
      <c r="B6344" s="166"/>
      <c r="C6344" s="165"/>
      <c r="D6344" s="12" t="str">
        <f>IF(C6344="","",VLOOKUP(C6344,'3.工程情報'!$C$6:$D$501,2,FALSE))</f>
        <v/>
      </c>
      <c r="E6344" s="165"/>
      <c r="F6344" s="170"/>
      <c r="G6344" s="189" t="str">
        <f t="shared" si="99"/>
        <v/>
      </c>
      <c r="H6344" s="19"/>
      <c r="I6344" s="19"/>
      <c r="J6344" s="176" t="str">
        <f>IF(AND(C6344&lt;&gt;"",COUNTIF('3.工程情報'!$C$6:$C$501,C6344)=0),"工程記号が3.工程情報に存在しません。","")</f>
        <v/>
      </c>
    </row>
    <row r="6345" spans="2:10" ht="18" customHeight="1">
      <c r="B6345" s="166"/>
      <c r="C6345" s="165"/>
      <c r="D6345" s="12" t="str">
        <f>IF(C6345="","",VLOOKUP(C6345,'3.工程情報'!$C$6:$D$501,2,FALSE))</f>
        <v/>
      </c>
      <c r="E6345" s="165"/>
      <c r="F6345" s="170"/>
      <c r="G6345" s="189" t="str">
        <f t="shared" si="99"/>
        <v/>
      </c>
      <c r="H6345" s="19"/>
      <c r="I6345" s="19"/>
      <c r="J6345" s="176" t="str">
        <f>IF(AND(C6345&lt;&gt;"",COUNTIF('3.工程情報'!$C$6:$C$501,C6345)=0),"工程記号が3.工程情報に存在しません。","")</f>
        <v/>
      </c>
    </row>
    <row r="6346" spans="2:10" ht="18" customHeight="1">
      <c r="B6346" s="166"/>
      <c r="C6346" s="165"/>
      <c r="D6346" s="12" t="str">
        <f>IF(C6346="","",VLOOKUP(C6346,'3.工程情報'!$C$6:$D$501,2,FALSE))</f>
        <v/>
      </c>
      <c r="E6346" s="165"/>
      <c r="F6346" s="170"/>
      <c r="G6346" s="189" t="str">
        <f t="shared" si="99"/>
        <v/>
      </c>
      <c r="H6346" s="19"/>
      <c r="I6346" s="19"/>
      <c r="J6346" s="176" t="str">
        <f>IF(AND(C6346&lt;&gt;"",COUNTIF('3.工程情報'!$C$6:$C$501,C6346)=0),"工程記号が3.工程情報に存在しません。","")</f>
        <v/>
      </c>
    </row>
    <row r="6347" spans="2:10" ht="18" customHeight="1">
      <c r="B6347" s="166"/>
      <c r="C6347" s="165"/>
      <c r="D6347" s="12" t="str">
        <f>IF(C6347="","",VLOOKUP(C6347,'3.工程情報'!$C$6:$D$501,2,FALSE))</f>
        <v/>
      </c>
      <c r="E6347" s="165"/>
      <c r="F6347" s="170"/>
      <c r="G6347" s="189" t="str">
        <f t="shared" si="99"/>
        <v/>
      </c>
      <c r="H6347" s="19"/>
      <c r="I6347" s="19"/>
      <c r="J6347" s="176" t="str">
        <f>IF(AND(C6347&lt;&gt;"",COUNTIF('3.工程情報'!$C$6:$C$501,C6347)=0),"工程記号が3.工程情報に存在しません。","")</f>
        <v/>
      </c>
    </row>
    <row r="6348" spans="2:10" ht="18" customHeight="1">
      <c r="B6348" s="166"/>
      <c r="C6348" s="165"/>
      <c r="D6348" s="12" t="str">
        <f>IF(C6348="","",VLOOKUP(C6348,'3.工程情報'!$C$6:$D$501,2,FALSE))</f>
        <v/>
      </c>
      <c r="E6348" s="165"/>
      <c r="F6348" s="170"/>
      <c r="G6348" s="189" t="str">
        <f t="shared" si="99"/>
        <v/>
      </c>
      <c r="H6348" s="19"/>
      <c r="I6348" s="19"/>
      <c r="J6348" s="176" t="str">
        <f>IF(AND(C6348&lt;&gt;"",COUNTIF('3.工程情報'!$C$6:$C$501,C6348)=0),"工程記号が3.工程情報に存在しません。","")</f>
        <v/>
      </c>
    </row>
    <row r="6349" spans="2:10" ht="18" customHeight="1">
      <c r="B6349" s="166"/>
      <c r="C6349" s="165"/>
      <c r="D6349" s="12" t="str">
        <f>IF(C6349="","",VLOOKUP(C6349,'3.工程情報'!$C$6:$D$501,2,FALSE))</f>
        <v/>
      </c>
      <c r="E6349" s="165"/>
      <c r="F6349" s="170"/>
      <c r="G6349" s="189" t="str">
        <f t="shared" si="99"/>
        <v/>
      </c>
      <c r="H6349" s="19"/>
      <c r="I6349" s="19"/>
      <c r="J6349" s="176" t="str">
        <f>IF(AND(C6349&lt;&gt;"",COUNTIF('3.工程情報'!$C$6:$C$501,C6349)=0),"工程記号が3.工程情報に存在しません。","")</f>
        <v/>
      </c>
    </row>
    <row r="6350" spans="2:10" ht="18" customHeight="1">
      <c r="B6350" s="166"/>
      <c r="C6350" s="165"/>
      <c r="D6350" s="12" t="str">
        <f>IF(C6350="","",VLOOKUP(C6350,'3.工程情報'!$C$6:$D$501,2,FALSE))</f>
        <v/>
      </c>
      <c r="E6350" s="165"/>
      <c r="F6350" s="170"/>
      <c r="G6350" s="189" t="str">
        <f t="shared" si="99"/>
        <v/>
      </c>
      <c r="H6350" s="19"/>
      <c r="I6350" s="19"/>
      <c r="J6350" s="176" t="str">
        <f>IF(AND(C6350&lt;&gt;"",COUNTIF('3.工程情報'!$C$6:$C$501,C6350)=0),"工程記号が3.工程情報に存在しません。","")</f>
        <v/>
      </c>
    </row>
    <row r="6351" spans="2:10" ht="18" customHeight="1">
      <c r="B6351" s="166"/>
      <c r="C6351" s="165"/>
      <c r="D6351" s="12" t="str">
        <f>IF(C6351="","",VLOOKUP(C6351,'3.工程情報'!$C$6:$D$501,2,FALSE))</f>
        <v/>
      </c>
      <c r="E6351" s="165"/>
      <c r="F6351" s="170"/>
      <c r="G6351" s="189" t="str">
        <f t="shared" si="99"/>
        <v/>
      </c>
      <c r="H6351" s="19"/>
      <c r="I6351" s="19"/>
      <c r="J6351" s="176" t="str">
        <f>IF(AND(C6351&lt;&gt;"",COUNTIF('3.工程情報'!$C$6:$C$501,C6351)=0),"工程記号が3.工程情報に存在しません。","")</f>
        <v/>
      </c>
    </row>
    <row r="6352" spans="2:10" ht="18" customHeight="1">
      <c r="B6352" s="166"/>
      <c r="C6352" s="165"/>
      <c r="D6352" s="12" t="str">
        <f>IF(C6352="","",VLOOKUP(C6352,'3.工程情報'!$C$6:$D$501,2,FALSE))</f>
        <v/>
      </c>
      <c r="E6352" s="165"/>
      <c r="F6352" s="170"/>
      <c r="G6352" s="189" t="str">
        <f t="shared" si="99"/>
        <v/>
      </c>
      <c r="H6352" s="19"/>
      <c r="I6352" s="19"/>
      <c r="J6352" s="176" t="str">
        <f>IF(AND(C6352&lt;&gt;"",COUNTIF('3.工程情報'!$C$6:$C$501,C6352)=0),"工程記号が3.工程情報に存在しません。","")</f>
        <v/>
      </c>
    </row>
    <row r="6353" spans="2:10" ht="18" customHeight="1">
      <c r="B6353" s="166"/>
      <c r="C6353" s="165"/>
      <c r="D6353" s="12" t="str">
        <f>IF(C6353="","",VLOOKUP(C6353,'3.工程情報'!$C$6:$D$501,2,FALSE))</f>
        <v/>
      </c>
      <c r="E6353" s="165"/>
      <c r="F6353" s="170"/>
      <c r="G6353" s="189" t="str">
        <f t="shared" si="99"/>
        <v/>
      </c>
      <c r="H6353" s="19"/>
      <c r="I6353" s="19"/>
      <c r="J6353" s="176" t="str">
        <f>IF(AND(C6353&lt;&gt;"",COUNTIF('3.工程情報'!$C$6:$C$501,C6353)=0),"工程記号が3.工程情報に存在しません。","")</f>
        <v/>
      </c>
    </row>
    <row r="6354" spans="2:10" ht="18" customHeight="1">
      <c r="B6354" s="166"/>
      <c r="C6354" s="165"/>
      <c r="D6354" s="12" t="str">
        <f>IF(C6354="","",VLOOKUP(C6354,'3.工程情報'!$C$6:$D$501,2,FALSE))</f>
        <v/>
      </c>
      <c r="E6354" s="165"/>
      <c r="F6354" s="170"/>
      <c r="G6354" s="189" t="str">
        <f t="shared" si="99"/>
        <v/>
      </c>
      <c r="H6354" s="19"/>
      <c r="I6354" s="19"/>
      <c r="J6354" s="176" t="str">
        <f>IF(AND(C6354&lt;&gt;"",COUNTIF('3.工程情報'!$C$6:$C$501,C6354)=0),"工程記号が3.工程情報に存在しません。","")</f>
        <v/>
      </c>
    </row>
    <row r="6355" spans="2:10" ht="18" customHeight="1">
      <c r="B6355" s="166"/>
      <c r="C6355" s="165"/>
      <c r="D6355" s="12" t="str">
        <f>IF(C6355="","",VLOOKUP(C6355,'3.工程情報'!$C$6:$D$501,2,FALSE))</f>
        <v/>
      </c>
      <c r="E6355" s="165"/>
      <c r="F6355" s="170"/>
      <c r="G6355" s="189" t="str">
        <f t="shared" si="99"/>
        <v/>
      </c>
      <c r="H6355" s="19"/>
      <c r="I6355" s="19"/>
      <c r="J6355" s="176" t="str">
        <f>IF(AND(C6355&lt;&gt;"",COUNTIF('3.工程情報'!$C$6:$C$501,C6355)=0),"工程記号が3.工程情報に存在しません。","")</f>
        <v/>
      </c>
    </row>
    <row r="6356" spans="2:10" ht="18" customHeight="1">
      <c r="B6356" s="166"/>
      <c r="C6356" s="165"/>
      <c r="D6356" s="12" t="str">
        <f>IF(C6356="","",VLOOKUP(C6356,'3.工程情報'!$C$6:$D$501,2,FALSE))</f>
        <v/>
      </c>
      <c r="E6356" s="165"/>
      <c r="F6356" s="170"/>
      <c r="G6356" s="189" t="str">
        <f t="shared" si="99"/>
        <v/>
      </c>
      <c r="H6356" s="19"/>
      <c r="I6356" s="19"/>
      <c r="J6356" s="176" t="str">
        <f>IF(AND(C6356&lt;&gt;"",COUNTIF('3.工程情報'!$C$6:$C$501,C6356)=0),"工程記号が3.工程情報に存在しません。","")</f>
        <v/>
      </c>
    </row>
    <row r="6357" spans="2:10" ht="18" customHeight="1">
      <c r="B6357" s="166"/>
      <c r="C6357" s="165"/>
      <c r="D6357" s="12" t="str">
        <f>IF(C6357="","",VLOOKUP(C6357,'3.工程情報'!$C$6:$D$501,2,FALSE))</f>
        <v/>
      </c>
      <c r="E6357" s="165"/>
      <c r="F6357" s="170"/>
      <c r="G6357" s="189" t="str">
        <f t="shared" si="99"/>
        <v/>
      </c>
      <c r="H6357" s="19"/>
      <c r="I6357" s="19"/>
      <c r="J6357" s="176" t="str">
        <f>IF(AND(C6357&lt;&gt;"",COUNTIF('3.工程情報'!$C$6:$C$501,C6357)=0),"工程記号が3.工程情報に存在しません。","")</f>
        <v/>
      </c>
    </row>
    <row r="6358" spans="2:10" ht="18" customHeight="1">
      <c r="B6358" s="166"/>
      <c r="C6358" s="165"/>
      <c r="D6358" s="12" t="str">
        <f>IF(C6358="","",VLOOKUP(C6358,'3.工程情報'!$C$6:$D$501,2,FALSE))</f>
        <v/>
      </c>
      <c r="E6358" s="165"/>
      <c r="F6358" s="170"/>
      <c r="G6358" s="189" t="str">
        <f t="shared" si="99"/>
        <v/>
      </c>
      <c r="H6358" s="19"/>
      <c r="I6358" s="19"/>
      <c r="J6358" s="176" t="str">
        <f>IF(AND(C6358&lt;&gt;"",COUNTIF('3.工程情報'!$C$6:$C$501,C6358)=0),"工程記号が3.工程情報に存在しません。","")</f>
        <v/>
      </c>
    </row>
    <row r="6359" spans="2:10" ht="18" customHeight="1">
      <c r="B6359" s="166"/>
      <c r="C6359" s="165"/>
      <c r="D6359" s="12" t="str">
        <f>IF(C6359="","",VLOOKUP(C6359,'3.工程情報'!$C$6:$D$501,2,FALSE))</f>
        <v/>
      </c>
      <c r="E6359" s="165"/>
      <c r="F6359" s="170"/>
      <c r="G6359" s="189" t="str">
        <f t="shared" si="99"/>
        <v/>
      </c>
      <c r="H6359" s="19"/>
      <c r="I6359" s="19"/>
      <c r="J6359" s="176" t="str">
        <f>IF(AND(C6359&lt;&gt;"",COUNTIF('3.工程情報'!$C$6:$C$501,C6359)=0),"工程記号が3.工程情報に存在しません。","")</f>
        <v/>
      </c>
    </row>
    <row r="6360" spans="2:10" ht="18" customHeight="1">
      <c r="B6360" s="166"/>
      <c r="C6360" s="165"/>
      <c r="D6360" s="12" t="str">
        <f>IF(C6360="","",VLOOKUP(C6360,'3.工程情報'!$C$6:$D$501,2,FALSE))</f>
        <v/>
      </c>
      <c r="E6360" s="165"/>
      <c r="F6360" s="170"/>
      <c r="G6360" s="189" t="str">
        <f t="shared" si="99"/>
        <v/>
      </c>
      <c r="H6360" s="19"/>
      <c r="I6360" s="19"/>
      <c r="J6360" s="176" t="str">
        <f>IF(AND(C6360&lt;&gt;"",COUNTIF('3.工程情報'!$C$6:$C$501,C6360)=0),"工程記号が3.工程情報に存在しません。","")</f>
        <v/>
      </c>
    </row>
    <row r="6361" spans="2:10" ht="18" customHeight="1">
      <c r="B6361" s="166"/>
      <c r="C6361" s="165"/>
      <c r="D6361" s="12" t="str">
        <f>IF(C6361="","",VLOOKUP(C6361,'3.工程情報'!$C$6:$D$501,2,FALSE))</f>
        <v/>
      </c>
      <c r="E6361" s="165"/>
      <c r="F6361" s="170"/>
      <c r="G6361" s="189" t="str">
        <f t="shared" si="99"/>
        <v/>
      </c>
      <c r="H6361" s="19"/>
      <c r="I6361" s="19"/>
      <c r="J6361" s="176" t="str">
        <f>IF(AND(C6361&lt;&gt;"",COUNTIF('3.工程情報'!$C$6:$C$501,C6361)=0),"工程記号が3.工程情報に存在しません。","")</f>
        <v/>
      </c>
    </row>
    <row r="6362" spans="2:10" ht="18" customHeight="1">
      <c r="B6362" s="166"/>
      <c r="C6362" s="165"/>
      <c r="D6362" s="12" t="str">
        <f>IF(C6362="","",VLOOKUP(C6362,'3.工程情報'!$C$6:$D$501,2,FALSE))</f>
        <v/>
      </c>
      <c r="E6362" s="165"/>
      <c r="F6362" s="170"/>
      <c r="G6362" s="189" t="str">
        <f t="shared" si="99"/>
        <v/>
      </c>
      <c r="H6362" s="19"/>
      <c r="I6362" s="19"/>
      <c r="J6362" s="176" t="str">
        <f>IF(AND(C6362&lt;&gt;"",COUNTIF('3.工程情報'!$C$6:$C$501,C6362)=0),"工程記号が3.工程情報に存在しません。","")</f>
        <v/>
      </c>
    </row>
    <row r="6363" spans="2:10" ht="18" customHeight="1">
      <c r="B6363" s="166"/>
      <c r="C6363" s="165"/>
      <c r="D6363" s="12" t="str">
        <f>IF(C6363="","",VLOOKUP(C6363,'3.工程情報'!$C$6:$D$501,2,FALSE))</f>
        <v/>
      </c>
      <c r="E6363" s="165"/>
      <c r="F6363" s="170"/>
      <c r="G6363" s="189" t="str">
        <f t="shared" si="99"/>
        <v/>
      </c>
      <c r="H6363" s="19"/>
      <c r="I6363" s="19"/>
      <c r="J6363" s="176" t="str">
        <f>IF(AND(C6363&lt;&gt;"",COUNTIF('3.工程情報'!$C$6:$C$501,C6363)=0),"工程記号が3.工程情報に存在しません。","")</f>
        <v/>
      </c>
    </row>
    <row r="6364" spans="2:10" ht="18" customHeight="1">
      <c r="B6364" s="166"/>
      <c r="C6364" s="165"/>
      <c r="D6364" s="12" t="str">
        <f>IF(C6364="","",VLOOKUP(C6364,'3.工程情報'!$C$6:$D$501,2,FALSE))</f>
        <v/>
      </c>
      <c r="E6364" s="165"/>
      <c r="F6364" s="170"/>
      <c r="G6364" s="189" t="str">
        <f t="shared" si="99"/>
        <v/>
      </c>
      <c r="H6364" s="19"/>
      <c r="I6364" s="19"/>
      <c r="J6364" s="176" t="str">
        <f>IF(AND(C6364&lt;&gt;"",COUNTIF('3.工程情報'!$C$6:$C$501,C6364)=0),"工程記号が3.工程情報に存在しません。","")</f>
        <v/>
      </c>
    </row>
    <row r="6365" spans="2:10" ht="18" customHeight="1">
      <c r="B6365" s="166"/>
      <c r="C6365" s="165"/>
      <c r="D6365" s="12" t="str">
        <f>IF(C6365="","",VLOOKUP(C6365,'3.工程情報'!$C$6:$D$501,2,FALSE))</f>
        <v/>
      </c>
      <c r="E6365" s="165"/>
      <c r="F6365" s="170"/>
      <c r="G6365" s="189" t="str">
        <f t="shared" si="99"/>
        <v/>
      </c>
      <c r="H6365" s="19"/>
      <c r="I6365" s="19"/>
      <c r="J6365" s="176" t="str">
        <f>IF(AND(C6365&lt;&gt;"",COUNTIF('3.工程情報'!$C$6:$C$501,C6365)=0),"工程記号が3.工程情報に存在しません。","")</f>
        <v/>
      </c>
    </row>
    <row r="6366" spans="2:10" ht="18" customHeight="1">
      <c r="B6366" s="166"/>
      <c r="C6366" s="165"/>
      <c r="D6366" s="12" t="str">
        <f>IF(C6366="","",VLOOKUP(C6366,'3.工程情報'!$C$6:$D$501,2,FALSE))</f>
        <v/>
      </c>
      <c r="E6366" s="165"/>
      <c r="F6366" s="170"/>
      <c r="G6366" s="189" t="str">
        <f t="shared" si="99"/>
        <v/>
      </c>
      <c r="H6366" s="19"/>
      <c r="I6366" s="19"/>
      <c r="J6366" s="176" t="str">
        <f>IF(AND(C6366&lt;&gt;"",COUNTIF('3.工程情報'!$C$6:$C$501,C6366)=0),"工程記号が3.工程情報に存在しません。","")</f>
        <v/>
      </c>
    </row>
    <row r="6367" spans="2:10" ht="18" customHeight="1">
      <c r="B6367" s="166"/>
      <c r="C6367" s="165"/>
      <c r="D6367" s="12" t="str">
        <f>IF(C6367="","",VLOOKUP(C6367,'3.工程情報'!$C$6:$D$501,2,FALSE))</f>
        <v/>
      </c>
      <c r="E6367" s="165"/>
      <c r="F6367" s="170"/>
      <c r="G6367" s="189" t="str">
        <f t="shared" si="99"/>
        <v/>
      </c>
      <c r="H6367" s="19"/>
      <c r="I6367" s="19"/>
      <c r="J6367" s="176" t="str">
        <f>IF(AND(C6367&lt;&gt;"",COUNTIF('3.工程情報'!$C$6:$C$501,C6367)=0),"工程記号が3.工程情報に存在しません。","")</f>
        <v/>
      </c>
    </row>
    <row r="6368" spans="2:10" ht="18" customHeight="1">
      <c r="B6368" s="166"/>
      <c r="C6368" s="165"/>
      <c r="D6368" s="12" t="str">
        <f>IF(C6368="","",VLOOKUP(C6368,'3.工程情報'!$C$6:$D$501,2,FALSE))</f>
        <v/>
      </c>
      <c r="E6368" s="165"/>
      <c r="F6368" s="170"/>
      <c r="G6368" s="189" t="str">
        <f t="shared" si="99"/>
        <v/>
      </c>
      <c r="H6368" s="19"/>
      <c r="I6368" s="19"/>
      <c r="J6368" s="176" t="str">
        <f>IF(AND(C6368&lt;&gt;"",COUNTIF('3.工程情報'!$C$6:$C$501,C6368)=0),"工程記号が3.工程情報に存在しません。","")</f>
        <v/>
      </c>
    </row>
    <row r="6369" spans="2:10" ht="18" customHeight="1">
      <c r="B6369" s="166"/>
      <c r="C6369" s="165"/>
      <c r="D6369" s="12" t="str">
        <f>IF(C6369="","",VLOOKUP(C6369,'3.工程情報'!$C$6:$D$501,2,FALSE))</f>
        <v/>
      </c>
      <c r="E6369" s="165"/>
      <c r="F6369" s="170"/>
      <c r="G6369" s="189" t="str">
        <f t="shared" si="99"/>
        <v/>
      </c>
      <c r="H6369" s="19"/>
      <c r="I6369" s="19"/>
      <c r="J6369" s="176" t="str">
        <f>IF(AND(C6369&lt;&gt;"",COUNTIF('3.工程情報'!$C$6:$C$501,C6369)=0),"工程記号が3.工程情報に存在しません。","")</f>
        <v/>
      </c>
    </row>
    <row r="6370" spans="2:10" ht="18" customHeight="1">
      <c r="B6370" s="166"/>
      <c r="C6370" s="165"/>
      <c r="D6370" s="12" t="str">
        <f>IF(C6370="","",VLOOKUP(C6370,'3.工程情報'!$C$6:$D$501,2,FALSE))</f>
        <v/>
      </c>
      <c r="E6370" s="165"/>
      <c r="F6370" s="170"/>
      <c r="G6370" s="189" t="str">
        <f t="shared" si="99"/>
        <v/>
      </c>
      <c r="H6370" s="19"/>
      <c r="I6370" s="19"/>
      <c r="J6370" s="176" t="str">
        <f>IF(AND(C6370&lt;&gt;"",COUNTIF('3.工程情報'!$C$6:$C$501,C6370)=0),"工程記号が3.工程情報に存在しません。","")</f>
        <v/>
      </c>
    </row>
    <row r="6371" spans="2:10" ht="18" customHeight="1">
      <c r="B6371" s="166"/>
      <c r="C6371" s="165"/>
      <c r="D6371" s="12" t="str">
        <f>IF(C6371="","",VLOOKUP(C6371,'3.工程情報'!$C$6:$D$501,2,FALSE))</f>
        <v/>
      </c>
      <c r="E6371" s="165"/>
      <c r="F6371" s="170"/>
      <c r="G6371" s="189" t="str">
        <f t="shared" si="99"/>
        <v/>
      </c>
      <c r="H6371" s="19"/>
      <c r="I6371" s="19"/>
      <c r="J6371" s="176" t="str">
        <f>IF(AND(C6371&lt;&gt;"",COUNTIF('3.工程情報'!$C$6:$C$501,C6371)=0),"工程記号が3.工程情報に存在しません。","")</f>
        <v/>
      </c>
    </row>
    <row r="6372" spans="2:10" ht="18" customHeight="1">
      <c r="B6372" s="166"/>
      <c r="C6372" s="165"/>
      <c r="D6372" s="12" t="str">
        <f>IF(C6372="","",VLOOKUP(C6372,'3.工程情報'!$C$6:$D$501,2,FALSE))</f>
        <v/>
      </c>
      <c r="E6372" s="165"/>
      <c r="F6372" s="170"/>
      <c r="G6372" s="189" t="str">
        <f t="shared" si="99"/>
        <v/>
      </c>
      <c r="H6372" s="19"/>
      <c r="I6372" s="19"/>
      <c r="J6372" s="176" t="str">
        <f>IF(AND(C6372&lt;&gt;"",COUNTIF('3.工程情報'!$C$6:$C$501,C6372)=0),"工程記号が3.工程情報に存在しません。","")</f>
        <v/>
      </c>
    </row>
    <row r="6373" spans="2:10" ht="18" customHeight="1">
      <c r="B6373" s="166"/>
      <c r="C6373" s="165"/>
      <c r="D6373" s="12" t="str">
        <f>IF(C6373="","",VLOOKUP(C6373,'3.工程情報'!$C$6:$D$501,2,FALSE))</f>
        <v/>
      </c>
      <c r="E6373" s="165"/>
      <c r="F6373" s="170"/>
      <c r="G6373" s="189" t="str">
        <f t="shared" si="99"/>
        <v/>
      </c>
      <c r="H6373" s="19"/>
      <c r="I6373" s="19"/>
      <c r="J6373" s="176" t="str">
        <f>IF(AND(C6373&lt;&gt;"",COUNTIF('3.工程情報'!$C$6:$C$501,C6373)=0),"工程記号が3.工程情報に存在しません。","")</f>
        <v/>
      </c>
    </row>
    <row r="6374" spans="2:10" ht="18" customHeight="1">
      <c r="B6374" s="166"/>
      <c r="C6374" s="165"/>
      <c r="D6374" s="12" t="str">
        <f>IF(C6374="","",VLOOKUP(C6374,'3.工程情報'!$C$6:$D$501,2,FALSE))</f>
        <v/>
      </c>
      <c r="E6374" s="165"/>
      <c r="F6374" s="170"/>
      <c r="G6374" s="189" t="str">
        <f t="shared" si="99"/>
        <v/>
      </c>
      <c r="H6374" s="19"/>
      <c r="I6374" s="19"/>
      <c r="J6374" s="176" t="str">
        <f>IF(AND(C6374&lt;&gt;"",COUNTIF('3.工程情報'!$C$6:$C$501,C6374)=0),"工程記号が3.工程情報に存在しません。","")</f>
        <v/>
      </c>
    </row>
    <row r="6375" spans="2:10" ht="18" customHeight="1">
      <c r="B6375" s="166"/>
      <c r="C6375" s="165"/>
      <c r="D6375" s="12" t="str">
        <f>IF(C6375="","",VLOOKUP(C6375,'3.工程情報'!$C$6:$D$501,2,FALSE))</f>
        <v/>
      </c>
      <c r="E6375" s="165"/>
      <c r="F6375" s="170"/>
      <c r="G6375" s="189" t="str">
        <f t="shared" si="99"/>
        <v/>
      </c>
      <c r="H6375" s="19"/>
      <c r="I6375" s="19"/>
      <c r="J6375" s="176" t="str">
        <f>IF(AND(C6375&lt;&gt;"",COUNTIF('3.工程情報'!$C$6:$C$501,C6375)=0),"工程記号が3.工程情報に存在しません。","")</f>
        <v/>
      </c>
    </row>
    <row r="6376" spans="2:10" ht="18" customHeight="1">
      <c r="B6376" s="166"/>
      <c r="C6376" s="165"/>
      <c r="D6376" s="12" t="str">
        <f>IF(C6376="","",VLOOKUP(C6376,'3.工程情報'!$C$6:$D$501,2,FALSE))</f>
        <v/>
      </c>
      <c r="E6376" s="165"/>
      <c r="F6376" s="170"/>
      <c r="G6376" s="189" t="str">
        <f t="shared" si="99"/>
        <v/>
      </c>
      <c r="H6376" s="19"/>
      <c r="I6376" s="19"/>
      <c r="J6376" s="176" t="str">
        <f>IF(AND(C6376&lt;&gt;"",COUNTIF('3.工程情報'!$C$6:$C$501,C6376)=0),"工程記号が3.工程情報に存在しません。","")</f>
        <v/>
      </c>
    </row>
    <row r="6377" spans="2:10" ht="18" customHeight="1">
      <c r="B6377" s="166"/>
      <c r="C6377" s="165"/>
      <c r="D6377" s="12" t="str">
        <f>IF(C6377="","",VLOOKUP(C6377,'3.工程情報'!$C$6:$D$501,2,FALSE))</f>
        <v/>
      </c>
      <c r="E6377" s="165"/>
      <c r="F6377" s="170"/>
      <c r="G6377" s="189" t="str">
        <f t="shared" si="99"/>
        <v/>
      </c>
      <c r="H6377" s="19"/>
      <c r="I6377" s="19"/>
      <c r="J6377" s="176" t="str">
        <f>IF(AND(C6377&lt;&gt;"",COUNTIF('3.工程情報'!$C$6:$C$501,C6377)=0),"工程記号が3.工程情報に存在しません。","")</f>
        <v/>
      </c>
    </row>
    <row r="6378" spans="2:10" ht="18" customHeight="1">
      <c r="B6378" s="166"/>
      <c r="C6378" s="165"/>
      <c r="D6378" s="12" t="str">
        <f>IF(C6378="","",VLOOKUP(C6378,'3.工程情報'!$C$6:$D$501,2,FALSE))</f>
        <v/>
      </c>
      <c r="E6378" s="165"/>
      <c r="F6378" s="170"/>
      <c r="G6378" s="189" t="str">
        <f t="shared" si="99"/>
        <v/>
      </c>
      <c r="H6378" s="19"/>
      <c r="I6378" s="19"/>
      <c r="J6378" s="176" t="str">
        <f>IF(AND(C6378&lt;&gt;"",COUNTIF('3.工程情報'!$C$6:$C$501,C6378)=0),"工程記号が3.工程情報に存在しません。","")</f>
        <v/>
      </c>
    </row>
    <row r="6379" spans="2:10" ht="18" customHeight="1">
      <c r="B6379" s="166"/>
      <c r="C6379" s="165"/>
      <c r="D6379" s="12" t="str">
        <f>IF(C6379="","",VLOOKUP(C6379,'3.工程情報'!$C$6:$D$501,2,FALSE))</f>
        <v/>
      </c>
      <c r="E6379" s="165"/>
      <c r="F6379" s="170"/>
      <c r="G6379" s="189" t="str">
        <f t="shared" si="99"/>
        <v/>
      </c>
      <c r="H6379" s="19"/>
      <c r="I6379" s="19"/>
      <c r="J6379" s="176" t="str">
        <f>IF(AND(C6379&lt;&gt;"",COUNTIF('3.工程情報'!$C$6:$C$501,C6379)=0),"工程記号が3.工程情報に存在しません。","")</f>
        <v/>
      </c>
    </row>
    <row r="6380" spans="2:10" ht="18" customHeight="1">
      <c r="B6380" s="166"/>
      <c r="C6380" s="165"/>
      <c r="D6380" s="12" t="str">
        <f>IF(C6380="","",VLOOKUP(C6380,'3.工程情報'!$C$6:$D$501,2,FALSE))</f>
        <v/>
      </c>
      <c r="E6380" s="165"/>
      <c r="F6380" s="170"/>
      <c r="G6380" s="189" t="str">
        <f t="shared" si="99"/>
        <v/>
      </c>
      <c r="H6380" s="19"/>
      <c r="I6380" s="19"/>
      <c r="J6380" s="176" t="str">
        <f>IF(AND(C6380&lt;&gt;"",COUNTIF('3.工程情報'!$C$6:$C$501,C6380)=0),"工程記号が3.工程情報に存在しません。","")</f>
        <v/>
      </c>
    </row>
    <row r="6381" spans="2:10" ht="18" customHeight="1">
      <c r="B6381" s="166"/>
      <c r="C6381" s="165"/>
      <c r="D6381" s="12" t="str">
        <f>IF(C6381="","",VLOOKUP(C6381,'3.工程情報'!$C$6:$D$501,2,FALSE))</f>
        <v/>
      </c>
      <c r="E6381" s="165"/>
      <c r="F6381" s="170"/>
      <c r="G6381" s="189" t="str">
        <f t="shared" si="99"/>
        <v/>
      </c>
      <c r="H6381" s="19"/>
      <c r="I6381" s="19"/>
      <c r="J6381" s="176" t="str">
        <f>IF(AND(C6381&lt;&gt;"",COUNTIF('3.工程情報'!$C$6:$C$501,C6381)=0),"工程記号が3.工程情報に存在しません。","")</f>
        <v/>
      </c>
    </row>
    <row r="6382" spans="2:10" ht="18" customHeight="1">
      <c r="B6382" s="166"/>
      <c r="C6382" s="165"/>
      <c r="D6382" s="12" t="str">
        <f>IF(C6382="","",VLOOKUP(C6382,'3.工程情報'!$C$6:$D$501,2,FALSE))</f>
        <v/>
      </c>
      <c r="E6382" s="165"/>
      <c r="F6382" s="170"/>
      <c r="G6382" s="189" t="str">
        <f t="shared" si="99"/>
        <v/>
      </c>
      <c r="H6382" s="19"/>
      <c r="I6382" s="19"/>
      <c r="J6382" s="176" t="str">
        <f>IF(AND(C6382&lt;&gt;"",COUNTIF('3.工程情報'!$C$6:$C$501,C6382)=0),"工程記号が3.工程情報に存在しません。","")</f>
        <v/>
      </c>
    </row>
    <row r="6383" spans="2:10" ht="18" customHeight="1">
      <c r="B6383" s="166"/>
      <c r="C6383" s="165"/>
      <c r="D6383" s="12" t="str">
        <f>IF(C6383="","",VLOOKUP(C6383,'3.工程情報'!$C$6:$D$501,2,FALSE))</f>
        <v/>
      </c>
      <c r="E6383" s="165"/>
      <c r="F6383" s="170"/>
      <c r="G6383" s="189" t="str">
        <f t="shared" si="99"/>
        <v/>
      </c>
      <c r="H6383" s="19"/>
      <c r="I6383" s="19"/>
      <c r="J6383" s="176" t="str">
        <f>IF(AND(C6383&lt;&gt;"",COUNTIF('3.工程情報'!$C$6:$C$501,C6383)=0),"工程記号が3.工程情報に存在しません。","")</f>
        <v/>
      </c>
    </row>
    <row r="6384" spans="2:10" ht="18" customHeight="1">
      <c r="B6384" s="166"/>
      <c r="C6384" s="165"/>
      <c r="D6384" s="12" t="str">
        <f>IF(C6384="","",VLOOKUP(C6384,'3.工程情報'!$C$6:$D$501,2,FALSE))</f>
        <v/>
      </c>
      <c r="E6384" s="165"/>
      <c r="F6384" s="170"/>
      <c r="G6384" s="189" t="str">
        <f t="shared" si="99"/>
        <v/>
      </c>
      <c r="H6384" s="19"/>
      <c r="I6384" s="19"/>
      <c r="J6384" s="176" t="str">
        <f>IF(AND(C6384&lt;&gt;"",COUNTIF('3.工程情報'!$C$6:$C$501,C6384)=0),"工程記号が3.工程情報に存在しません。","")</f>
        <v/>
      </c>
    </row>
    <row r="6385" spans="2:10" ht="18" customHeight="1">
      <c r="B6385" s="166"/>
      <c r="C6385" s="165"/>
      <c r="D6385" s="12" t="str">
        <f>IF(C6385="","",VLOOKUP(C6385,'3.工程情報'!$C$6:$D$501,2,FALSE))</f>
        <v/>
      </c>
      <c r="E6385" s="165"/>
      <c r="F6385" s="170"/>
      <c r="G6385" s="189" t="str">
        <f t="shared" si="99"/>
        <v/>
      </c>
      <c r="H6385" s="19"/>
      <c r="I6385" s="19"/>
      <c r="J6385" s="176" t="str">
        <f>IF(AND(C6385&lt;&gt;"",COUNTIF('3.工程情報'!$C$6:$C$501,C6385)=0),"工程記号が3.工程情報に存在しません。","")</f>
        <v/>
      </c>
    </row>
    <row r="6386" spans="2:10" ht="18" customHeight="1">
      <c r="B6386" s="166"/>
      <c r="C6386" s="165"/>
      <c r="D6386" s="12" t="str">
        <f>IF(C6386="","",VLOOKUP(C6386,'3.工程情報'!$C$6:$D$501,2,FALSE))</f>
        <v/>
      </c>
      <c r="E6386" s="165"/>
      <c r="F6386" s="170"/>
      <c r="G6386" s="189" t="str">
        <f t="shared" si="99"/>
        <v/>
      </c>
      <c r="H6386" s="19"/>
      <c r="I6386" s="19"/>
      <c r="J6386" s="176" t="str">
        <f>IF(AND(C6386&lt;&gt;"",COUNTIF('3.工程情報'!$C$6:$C$501,C6386)=0),"工程記号が3.工程情報に存在しません。","")</f>
        <v/>
      </c>
    </row>
    <row r="6387" spans="2:10" ht="18" customHeight="1">
      <c r="B6387" s="166"/>
      <c r="C6387" s="165"/>
      <c r="D6387" s="12" t="str">
        <f>IF(C6387="","",VLOOKUP(C6387,'3.工程情報'!$C$6:$D$501,2,FALSE))</f>
        <v/>
      </c>
      <c r="E6387" s="165"/>
      <c r="F6387" s="170"/>
      <c r="G6387" s="189" t="str">
        <f t="shared" si="99"/>
        <v/>
      </c>
      <c r="H6387" s="19"/>
      <c r="I6387" s="19"/>
      <c r="J6387" s="176" t="str">
        <f>IF(AND(C6387&lt;&gt;"",COUNTIF('3.工程情報'!$C$6:$C$501,C6387)=0),"工程記号が3.工程情報に存在しません。","")</f>
        <v/>
      </c>
    </row>
    <row r="6388" spans="2:10" ht="18" customHeight="1">
      <c r="B6388" s="166"/>
      <c r="C6388" s="165"/>
      <c r="D6388" s="12" t="str">
        <f>IF(C6388="","",VLOOKUP(C6388,'3.工程情報'!$C$6:$D$501,2,FALSE))</f>
        <v/>
      </c>
      <c r="E6388" s="165"/>
      <c r="F6388" s="170"/>
      <c r="G6388" s="189" t="str">
        <f t="shared" si="99"/>
        <v/>
      </c>
      <c r="H6388" s="19"/>
      <c r="I6388" s="19"/>
      <c r="J6388" s="176" t="str">
        <f>IF(AND(C6388&lt;&gt;"",COUNTIF('3.工程情報'!$C$6:$C$501,C6388)=0),"工程記号が3.工程情報に存在しません。","")</f>
        <v/>
      </c>
    </row>
    <row r="6389" spans="2:10" ht="18" customHeight="1">
      <c r="B6389" s="166"/>
      <c r="C6389" s="165"/>
      <c r="D6389" s="12" t="str">
        <f>IF(C6389="","",VLOOKUP(C6389,'3.工程情報'!$C$6:$D$501,2,FALSE))</f>
        <v/>
      </c>
      <c r="E6389" s="165"/>
      <c r="F6389" s="170"/>
      <c r="G6389" s="189" t="str">
        <f t="shared" si="99"/>
        <v/>
      </c>
      <c r="H6389" s="19"/>
      <c r="I6389" s="19"/>
      <c r="J6389" s="176" t="str">
        <f>IF(AND(C6389&lt;&gt;"",COUNTIF('3.工程情報'!$C$6:$C$501,C6389)=0),"工程記号が3.工程情報に存在しません。","")</f>
        <v/>
      </c>
    </row>
    <row r="6390" spans="2:10" ht="18" customHeight="1">
      <c r="B6390" s="166"/>
      <c r="C6390" s="165"/>
      <c r="D6390" s="12" t="str">
        <f>IF(C6390="","",VLOOKUP(C6390,'3.工程情報'!$C$6:$D$501,2,FALSE))</f>
        <v/>
      </c>
      <c r="E6390" s="165"/>
      <c r="F6390" s="170"/>
      <c r="G6390" s="189" t="str">
        <f t="shared" si="99"/>
        <v/>
      </c>
      <c r="H6390" s="19"/>
      <c r="I6390" s="19"/>
      <c r="J6390" s="176" t="str">
        <f>IF(AND(C6390&lt;&gt;"",COUNTIF('3.工程情報'!$C$6:$C$501,C6390)=0),"工程記号が3.工程情報に存在しません。","")</f>
        <v/>
      </c>
    </row>
    <row r="6391" spans="2:10" ht="18" customHeight="1">
      <c r="B6391" s="166"/>
      <c r="C6391" s="165"/>
      <c r="D6391" s="12" t="str">
        <f>IF(C6391="","",VLOOKUP(C6391,'3.工程情報'!$C$6:$D$501,2,FALSE))</f>
        <v/>
      </c>
      <c r="E6391" s="165"/>
      <c r="F6391" s="170"/>
      <c r="G6391" s="189" t="str">
        <f t="shared" si="99"/>
        <v/>
      </c>
      <c r="H6391" s="19"/>
      <c r="I6391" s="19"/>
      <c r="J6391" s="176" t="str">
        <f>IF(AND(C6391&lt;&gt;"",COUNTIF('3.工程情報'!$C$6:$C$501,C6391)=0),"工程記号が3.工程情報に存在しません。","")</f>
        <v/>
      </c>
    </row>
    <row r="6392" spans="2:10" ht="18" customHeight="1">
      <c r="B6392" s="166"/>
      <c r="C6392" s="165"/>
      <c r="D6392" s="12" t="str">
        <f>IF(C6392="","",VLOOKUP(C6392,'3.工程情報'!$C$6:$D$501,2,FALSE))</f>
        <v/>
      </c>
      <c r="E6392" s="165"/>
      <c r="F6392" s="170"/>
      <c r="G6392" s="189" t="str">
        <f t="shared" si="99"/>
        <v/>
      </c>
      <c r="H6392" s="19"/>
      <c r="I6392" s="19"/>
      <c r="J6392" s="176" t="str">
        <f>IF(AND(C6392&lt;&gt;"",COUNTIF('3.工程情報'!$C$6:$C$501,C6392)=0),"工程記号が3.工程情報に存在しません。","")</f>
        <v/>
      </c>
    </row>
    <row r="6393" spans="2:10" ht="18" customHeight="1">
      <c r="B6393" s="166"/>
      <c r="C6393" s="165"/>
      <c r="D6393" s="12" t="str">
        <f>IF(C6393="","",VLOOKUP(C6393,'3.工程情報'!$C$6:$D$501,2,FALSE))</f>
        <v/>
      </c>
      <c r="E6393" s="165"/>
      <c r="F6393" s="170"/>
      <c r="G6393" s="189" t="str">
        <f t="shared" si="99"/>
        <v/>
      </c>
      <c r="H6393" s="19"/>
      <c r="I6393" s="19"/>
      <c r="J6393" s="176" t="str">
        <f>IF(AND(C6393&lt;&gt;"",COUNTIF('3.工程情報'!$C$6:$C$501,C6393)=0),"工程記号が3.工程情報に存在しません。","")</f>
        <v/>
      </c>
    </row>
    <row r="6394" spans="2:10" ht="18" customHeight="1">
      <c r="B6394" s="166"/>
      <c r="C6394" s="165"/>
      <c r="D6394" s="12" t="str">
        <f>IF(C6394="","",VLOOKUP(C6394,'3.工程情報'!$C$6:$D$501,2,FALSE))</f>
        <v/>
      </c>
      <c r="E6394" s="165"/>
      <c r="F6394" s="170"/>
      <c r="G6394" s="189" t="str">
        <f t="shared" si="99"/>
        <v/>
      </c>
      <c r="H6394" s="19"/>
      <c r="I6394" s="19"/>
      <c r="J6394" s="176" t="str">
        <f>IF(AND(C6394&lt;&gt;"",COUNTIF('3.工程情報'!$C$6:$C$501,C6394)=0),"工程記号が3.工程情報に存在しません。","")</f>
        <v/>
      </c>
    </row>
    <row r="6395" spans="2:10" ht="18" customHeight="1">
      <c r="B6395" s="166"/>
      <c r="C6395" s="165"/>
      <c r="D6395" s="12" t="str">
        <f>IF(C6395="","",VLOOKUP(C6395,'3.工程情報'!$C$6:$D$501,2,FALSE))</f>
        <v/>
      </c>
      <c r="E6395" s="165"/>
      <c r="F6395" s="170"/>
      <c r="G6395" s="189" t="str">
        <f t="shared" si="99"/>
        <v/>
      </c>
      <c r="H6395" s="19"/>
      <c r="I6395" s="19"/>
      <c r="J6395" s="176" t="str">
        <f>IF(AND(C6395&lt;&gt;"",COUNTIF('3.工程情報'!$C$6:$C$501,C6395)=0),"工程記号が3.工程情報に存在しません。","")</f>
        <v/>
      </c>
    </row>
    <row r="6396" spans="2:10" ht="18" customHeight="1">
      <c r="B6396" s="166"/>
      <c r="C6396" s="165"/>
      <c r="D6396" s="12" t="str">
        <f>IF(C6396="","",VLOOKUP(C6396,'3.工程情報'!$C$6:$D$501,2,FALSE))</f>
        <v/>
      </c>
      <c r="E6396" s="165"/>
      <c r="F6396" s="170"/>
      <c r="G6396" s="189" t="str">
        <f t="shared" si="99"/>
        <v/>
      </c>
      <c r="H6396" s="19"/>
      <c r="I6396" s="19"/>
      <c r="J6396" s="176" t="str">
        <f>IF(AND(C6396&lt;&gt;"",COUNTIF('3.工程情報'!$C$6:$C$501,C6396)=0),"工程記号が3.工程情報に存在しません。","")</f>
        <v/>
      </c>
    </row>
    <row r="6397" spans="2:10" ht="18" customHeight="1">
      <c r="B6397" s="166"/>
      <c r="C6397" s="165"/>
      <c r="D6397" s="12" t="str">
        <f>IF(C6397="","",VLOOKUP(C6397,'3.工程情報'!$C$6:$D$501,2,FALSE))</f>
        <v/>
      </c>
      <c r="E6397" s="165"/>
      <c r="F6397" s="170"/>
      <c r="G6397" s="189" t="str">
        <f t="shared" si="99"/>
        <v/>
      </c>
      <c r="H6397" s="19"/>
      <c r="I6397" s="19"/>
      <c r="J6397" s="176" t="str">
        <f>IF(AND(C6397&lt;&gt;"",COUNTIF('3.工程情報'!$C$6:$C$501,C6397)=0),"工程記号が3.工程情報に存在しません。","")</f>
        <v/>
      </c>
    </row>
    <row r="6398" spans="2:10" ht="18" customHeight="1">
      <c r="B6398" s="166"/>
      <c r="C6398" s="165"/>
      <c r="D6398" s="12" t="str">
        <f>IF(C6398="","",VLOOKUP(C6398,'3.工程情報'!$C$6:$D$501,2,FALSE))</f>
        <v/>
      </c>
      <c r="E6398" s="165"/>
      <c r="F6398" s="170"/>
      <c r="G6398" s="189" t="str">
        <f t="shared" si="99"/>
        <v/>
      </c>
      <c r="H6398" s="19"/>
      <c r="I6398" s="19"/>
      <c r="J6398" s="176" t="str">
        <f>IF(AND(C6398&lt;&gt;"",COUNTIF('3.工程情報'!$C$6:$C$501,C6398)=0),"工程記号が3.工程情報に存在しません。","")</f>
        <v/>
      </c>
    </row>
    <row r="6399" spans="2:10" ht="18" customHeight="1">
      <c r="B6399" s="166"/>
      <c r="C6399" s="165"/>
      <c r="D6399" s="12" t="str">
        <f>IF(C6399="","",VLOOKUP(C6399,'3.工程情報'!$C$6:$D$501,2,FALSE))</f>
        <v/>
      </c>
      <c r="E6399" s="165"/>
      <c r="F6399" s="170"/>
      <c r="G6399" s="189" t="str">
        <f t="shared" si="99"/>
        <v/>
      </c>
      <c r="H6399" s="19"/>
      <c r="I6399" s="19"/>
      <c r="J6399" s="176" t="str">
        <f>IF(AND(C6399&lt;&gt;"",COUNTIF('3.工程情報'!$C$6:$C$501,C6399)=0),"工程記号が3.工程情報に存在しません。","")</f>
        <v/>
      </c>
    </row>
    <row r="6400" spans="2:10" ht="18" customHeight="1">
      <c r="B6400" s="166"/>
      <c r="C6400" s="165"/>
      <c r="D6400" s="12" t="str">
        <f>IF(C6400="","",VLOOKUP(C6400,'3.工程情報'!$C$6:$D$501,2,FALSE))</f>
        <v/>
      </c>
      <c r="E6400" s="165"/>
      <c r="F6400" s="170"/>
      <c r="G6400" s="189" t="str">
        <f t="shared" si="99"/>
        <v/>
      </c>
      <c r="H6400" s="19"/>
      <c r="I6400" s="19"/>
      <c r="J6400" s="176" t="str">
        <f>IF(AND(C6400&lt;&gt;"",COUNTIF('3.工程情報'!$C$6:$C$501,C6400)=0),"工程記号が3.工程情報に存在しません。","")</f>
        <v/>
      </c>
    </row>
    <row r="6401" spans="2:10" ht="18" customHeight="1">
      <c r="B6401" s="166"/>
      <c r="C6401" s="165"/>
      <c r="D6401" s="12" t="str">
        <f>IF(C6401="","",VLOOKUP(C6401,'3.工程情報'!$C$6:$D$501,2,FALSE))</f>
        <v/>
      </c>
      <c r="E6401" s="165"/>
      <c r="F6401" s="170"/>
      <c r="G6401" s="189" t="str">
        <f t="shared" si="99"/>
        <v/>
      </c>
      <c r="H6401" s="19"/>
      <c r="I6401" s="19"/>
      <c r="J6401" s="176" t="str">
        <f>IF(AND(C6401&lt;&gt;"",COUNTIF('3.工程情報'!$C$6:$C$501,C6401)=0),"工程記号が3.工程情報に存在しません。","")</f>
        <v/>
      </c>
    </row>
    <row r="6402" spans="2:10" ht="18" customHeight="1">
      <c r="B6402" s="166"/>
      <c r="C6402" s="165"/>
      <c r="D6402" s="12" t="str">
        <f>IF(C6402="","",VLOOKUP(C6402,'3.工程情報'!$C$6:$D$501,2,FALSE))</f>
        <v/>
      </c>
      <c r="E6402" s="165"/>
      <c r="F6402" s="170"/>
      <c r="G6402" s="189" t="str">
        <f t="shared" si="99"/>
        <v/>
      </c>
      <c r="H6402" s="19"/>
      <c r="I6402" s="19"/>
      <c r="J6402" s="176" t="str">
        <f>IF(AND(C6402&lt;&gt;"",COUNTIF('3.工程情報'!$C$6:$C$501,C6402)=0),"工程記号が3.工程情報に存在しません。","")</f>
        <v/>
      </c>
    </row>
    <row r="6403" spans="2:10" ht="18" customHeight="1">
      <c r="B6403" s="166"/>
      <c r="C6403" s="165"/>
      <c r="D6403" s="12" t="str">
        <f>IF(C6403="","",VLOOKUP(C6403,'3.工程情報'!$C$6:$D$501,2,FALSE))</f>
        <v/>
      </c>
      <c r="E6403" s="165"/>
      <c r="F6403" s="170"/>
      <c r="G6403" s="189" t="str">
        <f t="shared" si="99"/>
        <v/>
      </c>
      <c r="H6403" s="19"/>
      <c r="I6403" s="19"/>
      <c r="J6403" s="176" t="str">
        <f>IF(AND(C6403&lt;&gt;"",COUNTIF('3.工程情報'!$C$6:$C$501,C6403)=0),"工程記号が3.工程情報に存在しません。","")</f>
        <v/>
      </c>
    </row>
    <row r="6404" spans="2:10" ht="18" customHeight="1">
      <c r="B6404" s="166"/>
      <c r="C6404" s="165"/>
      <c r="D6404" s="12" t="str">
        <f>IF(C6404="","",VLOOKUP(C6404,'3.工程情報'!$C$6:$D$501,2,FALSE))</f>
        <v/>
      </c>
      <c r="E6404" s="165"/>
      <c r="F6404" s="170"/>
      <c r="G6404" s="189" t="str">
        <f t="shared" si="99"/>
        <v/>
      </c>
      <c r="H6404" s="19"/>
      <c r="I6404" s="19"/>
      <c r="J6404" s="176" t="str">
        <f>IF(AND(C6404&lt;&gt;"",COUNTIF('3.工程情報'!$C$6:$C$501,C6404)=0),"工程記号が3.工程情報に存在しません。","")</f>
        <v/>
      </c>
    </row>
    <row r="6405" spans="2:10" ht="18" customHeight="1">
      <c r="B6405" s="166"/>
      <c r="C6405" s="165"/>
      <c r="D6405" s="12" t="str">
        <f>IF(C6405="","",VLOOKUP(C6405,'3.工程情報'!$C$6:$D$501,2,FALSE))</f>
        <v/>
      </c>
      <c r="E6405" s="165"/>
      <c r="F6405" s="170"/>
      <c r="G6405" s="189" t="str">
        <f t="shared" si="99"/>
        <v/>
      </c>
      <c r="H6405" s="19"/>
      <c r="I6405" s="19"/>
      <c r="J6405" s="176" t="str">
        <f>IF(AND(C6405&lt;&gt;"",COUNTIF('3.工程情報'!$C$6:$C$501,C6405)=0),"工程記号が3.工程情報に存在しません。","")</f>
        <v/>
      </c>
    </row>
    <row r="6406" spans="2:10" ht="18" customHeight="1">
      <c r="B6406" s="166"/>
      <c r="C6406" s="165"/>
      <c r="D6406" s="12" t="str">
        <f>IF(C6406="","",VLOOKUP(C6406,'3.工程情報'!$C$6:$D$501,2,FALSE))</f>
        <v/>
      </c>
      <c r="E6406" s="165"/>
      <c r="F6406" s="170"/>
      <c r="G6406" s="189" t="str">
        <f t="shared" ref="G6406:G6469" si="100">C6406&amp;E6406</f>
        <v/>
      </c>
      <c r="H6406" s="19"/>
      <c r="I6406" s="19"/>
      <c r="J6406" s="176" t="str">
        <f>IF(AND(C6406&lt;&gt;"",COUNTIF('3.工程情報'!$C$6:$C$501,C6406)=0),"工程記号が3.工程情報に存在しません。","")</f>
        <v/>
      </c>
    </row>
    <row r="6407" spans="2:10" ht="18" customHeight="1">
      <c r="B6407" s="166"/>
      <c r="C6407" s="165"/>
      <c r="D6407" s="12" t="str">
        <f>IF(C6407="","",VLOOKUP(C6407,'3.工程情報'!$C$6:$D$501,2,FALSE))</f>
        <v/>
      </c>
      <c r="E6407" s="165"/>
      <c r="F6407" s="170"/>
      <c r="G6407" s="189" t="str">
        <f t="shared" si="100"/>
        <v/>
      </c>
      <c r="H6407" s="19"/>
      <c r="I6407" s="19"/>
      <c r="J6407" s="176" t="str">
        <f>IF(AND(C6407&lt;&gt;"",COUNTIF('3.工程情報'!$C$6:$C$501,C6407)=0),"工程記号が3.工程情報に存在しません。","")</f>
        <v/>
      </c>
    </row>
    <row r="6408" spans="2:10" ht="18" customHeight="1">
      <c r="B6408" s="166"/>
      <c r="C6408" s="165"/>
      <c r="D6408" s="12" t="str">
        <f>IF(C6408="","",VLOOKUP(C6408,'3.工程情報'!$C$6:$D$501,2,FALSE))</f>
        <v/>
      </c>
      <c r="E6408" s="165"/>
      <c r="F6408" s="170"/>
      <c r="G6408" s="189" t="str">
        <f t="shared" si="100"/>
        <v/>
      </c>
      <c r="H6408" s="19"/>
      <c r="I6408" s="19"/>
      <c r="J6408" s="176" t="str">
        <f>IF(AND(C6408&lt;&gt;"",COUNTIF('3.工程情報'!$C$6:$C$501,C6408)=0),"工程記号が3.工程情報に存在しません。","")</f>
        <v/>
      </c>
    </row>
    <row r="6409" spans="2:10" ht="18" customHeight="1">
      <c r="B6409" s="166"/>
      <c r="C6409" s="165"/>
      <c r="D6409" s="12" t="str">
        <f>IF(C6409="","",VLOOKUP(C6409,'3.工程情報'!$C$6:$D$501,2,FALSE))</f>
        <v/>
      </c>
      <c r="E6409" s="165"/>
      <c r="F6409" s="170"/>
      <c r="G6409" s="189" t="str">
        <f t="shared" si="100"/>
        <v/>
      </c>
      <c r="H6409" s="19"/>
      <c r="I6409" s="19"/>
      <c r="J6409" s="176" t="str">
        <f>IF(AND(C6409&lt;&gt;"",COUNTIF('3.工程情報'!$C$6:$C$501,C6409)=0),"工程記号が3.工程情報に存在しません。","")</f>
        <v/>
      </c>
    </row>
    <row r="6410" spans="2:10" ht="18" customHeight="1">
      <c r="B6410" s="166"/>
      <c r="C6410" s="165"/>
      <c r="D6410" s="12" t="str">
        <f>IF(C6410="","",VLOOKUP(C6410,'3.工程情報'!$C$6:$D$501,2,FALSE))</f>
        <v/>
      </c>
      <c r="E6410" s="165"/>
      <c r="F6410" s="170"/>
      <c r="G6410" s="189" t="str">
        <f t="shared" si="100"/>
        <v/>
      </c>
      <c r="H6410" s="19"/>
      <c r="I6410" s="19"/>
      <c r="J6410" s="176" t="str">
        <f>IF(AND(C6410&lt;&gt;"",COUNTIF('3.工程情報'!$C$6:$C$501,C6410)=0),"工程記号が3.工程情報に存在しません。","")</f>
        <v/>
      </c>
    </row>
    <row r="6411" spans="2:10" ht="18" customHeight="1">
      <c r="B6411" s="166"/>
      <c r="C6411" s="165"/>
      <c r="D6411" s="12" t="str">
        <f>IF(C6411="","",VLOOKUP(C6411,'3.工程情報'!$C$6:$D$501,2,FALSE))</f>
        <v/>
      </c>
      <c r="E6411" s="165"/>
      <c r="F6411" s="170"/>
      <c r="G6411" s="189" t="str">
        <f t="shared" si="100"/>
        <v/>
      </c>
      <c r="H6411" s="19"/>
      <c r="I6411" s="19"/>
      <c r="J6411" s="176" t="str">
        <f>IF(AND(C6411&lt;&gt;"",COUNTIF('3.工程情報'!$C$6:$C$501,C6411)=0),"工程記号が3.工程情報に存在しません。","")</f>
        <v/>
      </c>
    </row>
    <row r="6412" spans="2:10" ht="18" customHeight="1">
      <c r="B6412" s="166"/>
      <c r="C6412" s="165"/>
      <c r="D6412" s="12" t="str">
        <f>IF(C6412="","",VLOOKUP(C6412,'3.工程情報'!$C$6:$D$501,2,FALSE))</f>
        <v/>
      </c>
      <c r="E6412" s="165"/>
      <c r="F6412" s="170"/>
      <c r="G6412" s="189" t="str">
        <f t="shared" si="100"/>
        <v/>
      </c>
      <c r="H6412" s="19"/>
      <c r="I6412" s="19"/>
      <c r="J6412" s="176" t="str">
        <f>IF(AND(C6412&lt;&gt;"",COUNTIF('3.工程情報'!$C$6:$C$501,C6412)=0),"工程記号が3.工程情報に存在しません。","")</f>
        <v/>
      </c>
    </row>
    <row r="6413" spans="2:10" ht="18" customHeight="1">
      <c r="B6413" s="166"/>
      <c r="C6413" s="165"/>
      <c r="D6413" s="12" t="str">
        <f>IF(C6413="","",VLOOKUP(C6413,'3.工程情報'!$C$6:$D$501,2,FALSE))</f>
        <v/>
      </c>
      <c r="E6413" s="165"/>
      <c r="F6413" s="170"/>
      <c r="G6413" s="189" t="str">
        <f t="shared" si="100"/>
        <v/>
      </c>
      <c r="H6413" s="19"/>
      <c r="I6413" s="19"/>
      <c r="J6413" s="176" t="str">
        <f>IF(AND(C6413&lt;&gt;"",COUNTIF('3.工程情報'!$C$6:$C$501,C6413)=0),"工程記号が3.工程情報に存在しません。","")</f>
        <v/>
      </c>
    </row>
    <row r="6414" spans="2:10" ht="18" customHeight="1">
      <c r="B6414" s="166"/>
      <c r="C6414" s="165"/>
      <c r="D6414" s="12" t="str">
        <f>IF(C6414="","",VLOOKUP(C6414,'3.工程情報'!$C$6:$D$501,2,FALSE))</f>
        <v/>
      </c>
      <c r="E6414" s="165"/>
      <c r="F6414" s="170"/>
      <c r="G6414" s="189" t="str">
        <f t="shared" si="100"/>
        <v/>
      </c>
      <c r="H6414" s="19"/>
      <c r="I6414" s="19"/>
      <c r="J6414" s="176" t="str">
        <f>IF(AND(C6414&lt;&gt;"",COUNTIF('3.工程情報'!$C$6:$C$501,C6414)=0),"工程記号が3.工程情報に存在しません。","")</f>
        <v/>
      </c>
    </row>
    <row r="6415" spans="2:10" ht="18" customHeight="1">
      <c r="B6415" s="166"/>
      <c r="C6415" s="165"/>
      <c r="D6415" s="12" t="str">
        <f>IF(C6415="","",VLOOKUP(C6415,'3.工程情報'!$C$6:$D$501,2,FALSE))</f>
        <v/>
      </c>
      <c r="E6415" s="165"/>
      <c r="F6415" s="170"/>
      <c r="G6415" s="189" t="str">
        <f t="shared" si="100"/>
        <v/>
      </c>
      <c r="H6415" s="19"/>
      <c r="I6415" s="19"/>
      <c r="J6415" s="176" t="str">
        <f>IF(AND(C6415&lt;&gt;"",COUNTIF('3.工程情報'!$C$6:$C$501,C6415)=0),"工程記号が3.工程情報に存在しません。","")</f>
        <v/>
      </c>
    </row>
    <row r="6416" spans="2:10" ht="18" customHeight="1">
      <c r="B6416" s="166"/>
      <c r="C6416" s="165"/>
      <c r="D6416" s="12" t="str">
        <f>IF(C6416="","",VLOOKUP(C6416,'3.工程情報'!$C$6:$D$501,2,FALSE))</f>
        <v/>
      </c>
      <c r="E6416" s="165"/>
      <c r="F6416" s="170"/>
      <c r="G6416" s="189" t="str">
        <f t="shared" si="100"/>
        <v/>
      </c>
      <c r="H6416" s="19"/>
      <c r="I6416" s="19"/>
      <c r="J6416" s="176" t="str">
        <f>IF(AND(C6416&lt;&gt;"",COUNTIF('3.工程情報'!$C$6:$C$501,C6416)=0),"工程記号が3.工程情報に存在しません。","")</f>
        <v/>
      </c>
    </row>
    <row r="6417" spans="2:10" ht="18" customHeight="1">
      <c r="B6417" s="166"/>
      <c r="C6417" s="165"/>
      <c r="D6417" s="12" t="str">
        <f>IF(C6417="","",VLOOKUP(C6417,'3.工程情報'!$C$6:$D$501,2,FALSE))</f>
        <v/>
      </c>
      <c r="E6417" s="165"/>
      <c r="F6417" s="170"/>
      <c r="G6417" s="189" t="str">
        <f t="shared" si="100"/>
        <v/>
      </c>
      <c r="H6417" s="19"/>
      <c r="I6417" s="19"/>
      <c r="J6417" s="176" t="str">
        <f>IF(AND(C6417&lt;&gt;"",COUNTIF('3.工程情報'!$C$6:$C$501,C6417)=0),"工程記号が3.工程情報に存在しません。","")</f>
        <v/>
      </c>
    </row>
    <row r="6418" spans="2:10" ht="18" customHeight="1">
      <c r="B6418" s="166"/>
      <c r="C6418" s="165"/>
      <c r="D6418" s="12" t="str">
        <f>IF(C6418="","",VLOOKUP(C6418,'3.工程情報'!$C$6:$D$501,2,FALSE))</f>
        <v/>
      </c>
      <c r="E6418" s="165"/>
      <c r="F6418" s="170"/>
      <c r="G6418" s="189" t="str">
        <f t="shared" si="100"/>
        <v/>
      </c>
      <c r="H6418" s="19"/>
      <c r="I6418" s="19"/>
      <c r="J6418" s="176" t="str">
        <f>IF(AND(C6418&lt;&gt;"",COUNTIF('3.工程情報'!$C$6:$C$501,C6418)=0),"工程記号が3.工程情報に存在しません。","")</f>
        <v/>
      </c>
    </row>
    <row r="6419" spans="2:10" ht="18" customHeight="1">
      <c r="B6419" s="166"/>
      <c r="C6419" s="165"/>
      <c r="D6419" s="12" t="str">
        <f>IF(C6419="","",VLOOKUP(C6419,'3.工程情報'!$C$6:$D$501,2,FALSE))</f>
        <v/>
      </c>
      <c r="E6419" s="165"/>
      <c r="F6419" s="170"/>
      <c r="G6419" s="189" t="str">
        <f t="shared" si="100"/>
        <v/>
      </c>
      <c r="H6419" s="19"/>
      <c r="I6419" s="19"/>
      <c r="J6419" s="176" t="str">
        <f>IF(AND(C6419&lt;&gt;"",COUNTIF('3.工程情報'!$C$6:$C$501,C6419)=0),"工程記号が3.工程情報に存在しません。","")</f>
        <v/>
      </c>
    </row>
    <row r="6420" spans="2:10" ht="18" customHeight="1">
      <c r="B6420" s="166"/>
      <c r="C6420" s="165"/>
      <c r="D6420" s="12" t="str">
        <f>IF(C6420="","",VLOOKUP(C6420,'3.工程情報'!$C$6:$D$501,2,FALSE))</f>
        <v/>
      </c>
      <c r="E6420" s="165"/>
      <c r="F6420" s="170"/>
      <c r="G6420" s="189" t="str">
        <f t="shared" si="100"/>
        <v/>
      </c>
      <c r="H6420" s="19"/>
      <c r="I6420" s="19"/>
      <c r="J6420" s="176" t="str">
        <f>IF(AND(C6420&lt;&gt;"",COUNTIF('3.工程情報'!$C$6:$C$501,C6420)=0),"工程記号が3.工程情報に存在しません。","")</f>
        <v/>
      </c>
    </row>
    <row r="6421" spans="2:10" ht="18" customHeight="1">
      <c r="B6421" s="166"/>
      <c r="C6421" s="165"/>
      <c r="D6421" s="12" t="str">
        <f>IF(C6421="","",VLOOKUP(C6421,'3.工程情報'!$C$6:$D$501,2,FALSE))</f>
        <v/>
      </c>
      <c r="E6421" s="165"/>
      <c r="F6421" s="170"/>
      <c r="G6421" s="189" t="str">
        <f t="shared" si="100"/>
        <v/>
      </c>
      <c r="H6421" s="19"/>
      <c r="I6421" s="19"/>
      <c r="J6421" s="176" t="str">
        <f>IF(AND(C6421&lt;&gt;"",COUNTIF('3.工程情報'!$C$6:$C$501,C6421)=0),"工程記号が3.工程情報に存在しません。","")</f>
        <v/>
      </c>
    </row>
    <row r="6422" spans="2:10" ht="18" customHeight="1">
      <c r="B6422" s="166"/>
      <c r="C6422" s="165"/>
      <c r="D6422" s="12" t="str">
        <f>IF(C6422="","",VLOOKUP(C6422,'3.工程情報'!$C$6:$D$501,2,FALSE))</f>
        <v/>
      </c>
      <c r="E6422" s="165"/>
      <c r="F6422" s="170"/>
      <c r="G6422" s="189" t="str">
        <f t="shared" si="100"/>
        <v/>
      </c>
      <c r="H6422" s="19"/>
      <c r="I6422" s="19"/>
      <c r="J6422" s="176" t="str">
        <f>IF(AND(C6422&lt;&gt;"",COUNTIF('3.工程情報'!$C$6:$C$501,C6422)=0),"工程記号が3.工程情報に存在しません。","")</f>
        <v/>
      </c>
    </row>
    <row r="6423" spans="2:10" ht="18" customHeight="1">
      <c r="B6423" s="166"/>
      <c r="C6423" s="165"/>
      <c r="D6423" s="12" t="str">
        <f>IF(C6423="","",VLOOKUP(C6423,'3.工程情報'!$C$6:$D$501,2,FALSE))</f>
        <v/>
      </c>
      <c r="E6423" s="165"/>
      <c r="F6423" s="170"/>
      <c r="G6423" s="189" t="str">
        <f t="shared" si="100"/>
        <v/>
      </c>
      <c r="H6423" s="19"/>
      <c r="I6423" s="19"/>
      <c r="J6423" s="176" t="str">
        <f>IF(AND(C6423&lt;&gt;"",COUNTIF('3.工程情報'!$C$6:$C$501,C6423)=0),"工程記号が3.工程情報に存在しません。","")</f>
        <v/>
      </c>
    </row>
    <row r="6424" spans="2:10" ht="18" customHeight="1">
      <c r="B6424" s="166"/>
      <c r="C6424" s="165"/>
      <c r="D6424" s="12" t="str">
        <f>IF(C6424="","",VLOOKUP(C6424,'3.工程情報'!$C$6:$D$501,2,FALSE))</f>
        <v/>
      </c>
      <c r="E6424" s="165"/>
      <c r="F6424" s="170"/>
      <c r="G6424" s="189" t="str">
        <f t="shared" si="100"/>
        <v/>
      </c>
      <c r="H6424" s="19"/>
      <c r="I6424" s="19"/>
      <c r="J6424" s="176" t="str">
        <f>IF(AND(C6424&lt;&gt;"",COUNTIF('3.工程情報'!$C$6:$C$501,C6424)=0),"工程記号が3.工程情報に存在しません。","")</f>
        <v/>
      </c>
    </row>
    <row r="6425" spans="2:10" ht="18" customHeight="1">
      <c r="B6425" s="166"/>
      <c r="C6425" s="165"/>
      <c r="D6425" s="12" t="str">
        <f>IF(C6425="","",VLOOKUP(C6425,'3.工程情報'!$C$6:$D$501,2,FALSE))</f>
        <v/>
      </c>
      <c r="E6425" s="165"/>
      <c r="F6425" s="170"/>
      <c r="G6425" s="189" t="str">
        <f t="shared" si="100"/>
        <v/>
      </c>
      <c r="H6425" s="19"/>
      <c r="I6425" s="19"/>
      <c r="J6425" s="176" t="str">
        <f>IF(AND(C6425&lt;&gt;"",COUNTIF('3.工程情報'!$C$6:$C$501,C6425)=0),"工程記号が3.工程情報に存在しません。","")</f>
        <v/>
      </c>
    </row>
    <row r="6426" spans="2:10" ht="18" customHeight="1">
      <c r="B6426" s="166"/>
      <c r="C6426" s="165"/>
      <c r="D6426" s="12" t="str">
        <f>IF(C6426="","",VLOOKUP(C6426,'3.工程情報'!$C$6:$D$501,2,FALSE))</f>
        <v/>
      </c>
      <c r="E6426" s="165"/>
      <c r="F6426" s="170"/>
      <c r="G6426" s="189" t="str">
        <f t="shared" si="100"/>
        <v/>
      </c>
      <c r="H6426" s="19"/>
      <c r="I6426" s="19"/>
      <c r="J6426" s="176" t="str">
        <f>IF(AND(C6426&lt;&gt;"",COUNTIF('3.工程情報'!$C$6:$C$501,C6426)=0),"工程記号が3.工程情報に存在しません。","")</f>
        <v/>
      </c>
    </row>
    <row r="6427" spans="2:10" ht="18" customHeight="1">
      <c r="B6427" s="166"/>
      <c r="C6427" s="165"/>
      <c r="D6427" s="12" t="str">
        <f>IF(C6427="","",VLOOKUP(C6427,'3.工程情報'!$C$6:$D$501,2,FALSE))</f>
        <v/>
      </c>
      <c r="E6427" s="165"/>
      <c r="F6427" s="170"/>
      <c r="G6427" s="189" t="str">
        <f t="shared" si="100"/>
        <v/>
      </c>
      <c r="H6427" s="19"/>
      <c r="I6427" s="19"/>
      <c r="J6427" s="176" t="str">
        <f>IF(AND(C6427&lt;&gt;"",COUNTIF('3.工程情報'!$C$6:$C$501,C6427)=0),"工程記号が3.工程情報に存在しません。","")</f>
        <v/>
      </c>
    </row>
    <row r="6428" spans="2:10" ht="18" customHeight="1">
      <c r="B6428" s="166"/>
      <c r="C6428" s="165"/>
      <c r="D6428" s="12" t="str">
        <f>IF(C6428="","",VLOOKUP(C6428,'3.工程情報'!$C$6:$D$501,2,FALSE))</f>
        <v/>
      </c>
      <c r="E6428" s="165"/>
      <c r="F6428" s="170"/>
      <c r="G6428" s="189" t="str">
        <f t="shared" si="100"/>
        <v/>
      </c>
      <c r="H6428" s="19"/>
      <c r="I6428" s="19"/>
      <c r="J6428" s="176" t="str">
        <f>IF(AND(C6428&lt;&gt;"",COUNTIF('3.工程情報'!$C$6:$C$501,C6428)=0),"工程記号が3.工程情報に存在しません。","")</f>
        <v/>
      </c>
    </row>
    <row r="6429" spans="2:10" ht="18" customHeight="1">
      <c r="B6429" s="166"/>
      <c r="C6429" s="165"/>
      <c r="D6429" s="12" t="str">
        <f>IF(C6429="","",VLOOKUP(C6429,'3.工程情報'!$C$6:$D$501,2,FALSE))</f>
        <v/>
      </c>
      <c r="E6429" s="165"/>
      <c r="F6429" s="170"/>
      <c r="G6429" s="189" t="str">
        <f t="shared" si="100"/>
        <v/>
      </c>
      <c r="H6429" s="19"/>
      <c r="I6429" s="19"/>
      <c r="J6429" s="176" t="str">
        <f>IF(AND(C6429&lt;&gt;"",COUNTIF('3.工程情報'!$C$6:$C$501,C6429)=0),"工程記号が3.工程情報に存在しません。","")</f>
        <v/>
      </c>
    </row>
    <row r="6430" spans="2:10" ht="18" customHeight="1">
      <c r="B6430" s="166"/>
      <c r="C6430" s="165"/>
      <c r="D6430" s="12" t="str">
        <f>IF(C6430="","",VLOOKUP(C6430,'3.工程情報'!$C$6:$D$501,2,FALSE))</f>
        <v/>
      </c>
      <c r="E6430" s="165"/>
      <c r="F6430" s="170"/>
      <c r="G6430" s="189" t="str">
        <f t="shared" si="100"/>
        <v/>
      </c>
      <c r="H6430" s="19"/>
      <c r="I6430" s="19"/>
      <c r="J6430" s="176" t="str">
        <f>IF(AND(C6430&lt;&gt;"",COUNTIF('3.工程情報'!$C$6:$C$501,C6430)=0),"工程記号が3.工程情報に存在しません。","")</f>
        <v/>
      </c>
    </row>
    <row r="6431" spans="2:10" ht="18" customHeight="1">
      <c r="B6431" s="166"/>
      <c r="C6431" s="165"/>
      <c r="D6431" s="12" t="str">
        <f>IF(C6431="","",VLOOKUP(C6431,'3.工程情報'!$C$6:$D$501,2,FALSE))</f>
        <v/>
      </c>
      <c r="E6431" s="165"/>
      <c r="F6431" s="170"/>
      <c r="G6431" s="189" t="str">
        <f t="shared" si="100"/>
        <v/>
      </c>
      <c r="H6431" s="19"/>
      <c r="I6431" s="19"/>
      <c r="J6431" s="176" t="str">
        <f>IF(AND(C6431&lt;&gt;"",COUNTIF('3.工程情報'!$C$6:$C$501,C6431)=0),"工程記号が3.工程情報に存在しません。","")</f>
        <v/>
      </c>
    </row>
    <row r="6432" spans="2:10" ht="18" customHeight="1">
      <c r="B6432" s="166"/>
      <c r="C6432" s="165"/>
      <c r="D6432" s="12" t="str">
        <f>IF(C6432="","",VLOOKUP(C6432,'3.工程情報'!$C$6:$D$501,2,FALSE))</f>
        <v/>
      </c>
      <c r="E6432" s="165"/>
      <c r="F6432" s="170"/>
      <c r="G6432" s="189" t="str">
        <f t="shared" si="100"/>
        <v/>
      </c>
      <c r="H6432" s="19"/>
      <c r="I6432" s="19"/>
      <c r="J6432" s="176" t="str">
        <f>IF(AND(C6432&lt;&gt;"",COUNTIF('3.工程情報'!$C$6:$C$501,C6432)=0),"工程記号が3.工程情報に存在しません。","")</f>
        <v/>
      </c>
    </row>
    <row r="6433" spans="2:10" ht="18" customHeight="1">
      <c r="B6433" s="166"/>
      <c r="C6433" s="165"/>
      <c r="D6433" s="12" t="str">
        <f>IF(C6433="","",VLOOKUP(C6433,'3.工程情報'!$C$6:$D$501,2,FALSE))</f>
        <v/>
      </c>
      <c r="E6433" s="165"/>
      <c r="F6433" s="170"/>
      <c r="G6433" s="189" t="str">
        <f t="shared" si="100"/>
        <v/>
      </c>
      <c r="H6433" s="19"/>
      <c r="I6433" s="19"/>
      <c r="J6433" s="176" t="str">
        <f>IF(AND(C6433&lt;&gt;"",COUNTIF('3.工程情報'!$C$6:$C$501,C6433)=0),"工程記号が3.工程情報に存在しません。","")</f>
        <v/>
      </c>
    </row>
    <row r="6434" spans="2:10" ht="18" customHeight="1">
      <c r="B6434" s="166"/>
      <c r="C6434" s="165"/>
      <c r="D6434" s="12" t="str">
        <f>IF(C6434="","",VLOOKUP(C6434,'3.工程情報'!$C$6:$D$501,2,FALSE))</f>
        <v/>
      </c>
      <c r="E6434" s="165"/>
      <c r="F6434" s="170"/>
      <c r="G6434" s="189" t="str">
        <f t="shared" si="100"/>
        <v/>
      </c>
      <c r="H6434" s="19"/>
      <c r="I6434" s="19"/>
      <c r="J6434" s="176" t="str">
        <f>IF(AND(C6434&lt;&gt;"",COUNTIF('3.工程情報'!$C$6:$C$501,C6434)=0),"工程記号が3.工程情報に存在しません。","")</f>
        <v/>
      </c>
    </row>
    <row r="6435" spans="2:10" ht="18" customHeight="1">
      <c r="B6435" s="166"/>
      <c r="C6435" s="165"/>
      <c r="D6435" s="12" t="str">
        <f>IF(C6435="","",VLOOKUP(C6435,'3.工程情報'!$C$6:$D$501,2,FALSE))</f>
        <v/>
      </c>
      <c r="E6435" s="165"/>
      <c r="F6435" s="170"/>
      <c r="G6435" s="189" t="str">
        <f t="shared" si="100"/>
        <v/>
      </c>
      <c r="H6435" s="19"/>
      <c r="I6435" s="19"/>
      <c r="J6435" s="176" t="str">
        <f>IF(AND(C6435&lt;&gt;"",COUNTIF('3.工程情報'!$C$6:$C$501,C6435)=0),"工程記号が3.工程情報に存在しません。","")</f>
        <v/>
      </c>
    </row>
    <row r="6436" spans="2:10" ht="18" customHeight="1">
      <c r="B6436" s="166"/>
      <c r="C6436" s="165"/>
      <c r="D6436" s="12" t="str">
        <f>IF(C6436="","",VLOOKUP(C6436,'3.工程情報'!$C$6:$D$501,2,FALSE))</f>
        <v/>
      </c>
      <c r="E6436" s="165"/>
      <c r="F6436" s="170"/>
      <c r="G6436" s="189" t="str">
        <f t="shared" si="100"/>
        <v/>
      </c>
      <c r="H6436" s="19"/>
      <c r="I6436" s="19"/>
      <c r="J6436" s="176" t="str">
        <f>IF(AND(C6436&lt;&gt;"",COUNTIF('3.工程情報'!$C$6:$C$501,C6436)=0),"工程記号が3.工程情報に存在しません。","")</f>
        <v/>
      </c>
    </row>
    <row r="6437" spans="2:10" ht="18" customHeight="1">
      <c r="B6437" s="166"/>
      <c r="C6437" s="165"/>
      <c r="D6437" s="12" t="str">
        <f>IF(C6437="","",VLOOKUP(C6437,'3.工程情報'!$C$6:$D$501,2,FALSE))</f>
        <v/>
      </c>
      <c r="E6437" s="165"/>
      <c r="F6437" s="170"/>
      <c r="G6437" s="189" t="str">
        <f t="shared" si="100"/>
        <v/>
      </c>
      <c r="H6437" s="19"/>
      <c r="I6437" s="19"/>
      <c r="J6437" s="176" t="str">
        <f>IF(AND(C6437&lt;&gt;"",COUNTIF('3.工程情報'!$C$6:$C$501,C6437)=0),"工程記号が3.工程情報に存在しません。","")</f>
        <v/>
      </c>
    </row>
    <row r="6438" spans="2:10" ht="18" customHeight="1">
      <c r="B6438" s="166"/>
      <c r="C6438" s="165"/>
      <c r="D6438" s="12" t="str">
        <f>IF(C6438="","",VLOOKUP(C6438,'3.工程情報'!$C$6:$D$501,2,FALSE))</f>
        <v/>
      </c>
      <c r="E6438" s="165"/>
      <c r="F6438" s="170"/>
      <c r="G6438" s="189" t="str">
        <f t="shared" si="100"/>
        <v/>
      </c>
      <c r="H6438" s="19"/>
      <c r="I6438" s="19"/>
      <c r="J6438" s="176" t="str">
        <f>IF(AND(C6438&lt;&gt;"",COUNTIF('3.工程情報'!$C$6:$C$501,C6438)=0),"工程記号が3.工程情報に存在しません。","")</f>
        <v/>
      </c>
    </row>
    <row r="6439" spans="2:10" ht="18" customHeight="1">
      <c r="B6439" s="166"/>
      <c r="C6439" s="165"/>
      <c r="D6439" s="12" t="str">
        <f>IF(C6439="","",VLOOKUP(C6439,'3.工程情報'!$C$6:$D$501,2,FALSE))</f>
        <v/>
      </c>
      <c r="E6439" s="165"/>
      <c r="F6439" s="170"/>
      <c r="G6439" s="189" t="str">
        <f t="shared" si="100"/>
        <v/>
      </c>
      <c r="H6439" s="19"/>
      <c r="I6439" s="19"/>
      <c r="J6439" s="176" t="str">
        <f>IF(AND(C6439&lt;&gt;"",COUNTIF('3.工程情報'!$C$6:$C$501,C6439)=0),"工程記号が3.工程情報に存在しません。","")</f>
        <v/>
      </c>
    </row>
    <row r="6440" spans="2:10" ht="18" customHeight="1">
      <c r="B6440" s="166"/>
      <c r="C6440" s="165"/>
      <c r="D6440" s="12" t="str">
        <f>IF(C6440="","",VLOOKUP(C6440,'3.工程情報'!$C$6:$D$501,2,FALSE))</f>
        <v/>
      </c>
      <c r="E6440" s="165"/>
      <c r="F6440" s="170"/>
      <c r="G6440" s="189" t="str">
        <f t="shared" si="100"/>
        <v/>
      </c>
      <c r="H6440" s="19"/>
      <c r="I6440" s="19"/>
      <c r="J6440" s="176" t="str">
        <f>IF(AND(C6440&lt;&gt;"",COUNTIF('3.工程情報'!$C$6:$C$501,C6440)=0),"工程記号が3.工程情報に存在しません。","")</f>
        <v/>
      </c>
    </row>
    <row r="6441" spans="2:10" ht="18" customHeight="1">
      <c r="B6441" s="166"/>
      <c r="C6441" s="165"/>
      <c r="D6441" s="12" t="str">
        <f>IF(C6441="","",VLOOKUP(C6441,'3.工程情報'!$C$6:$D$501,2,FALSE))</f>
        <v/>
      </c>
      <c r="E6441" s="165"/>
      <c r="F6441" s="170"/>
      <c r="G6441" s="189" t="str">
        <f t="shared" si="100"/>
        <v/>
      </c>
      <c r="H6441" s="19"/>
      <c r="I6441" s="19"/>
      <c r="J6441" s="176" t="str">
        <f>IF(AND(C6441&lt;&gt;"",COUNTIF('3.工程情報'!$C$6:$C$501,C6441)=0),"工程記号が3.工程情報に存在しません。","")</f>
        <v/>
      </c>
    </row>
    <row r="6442" spans="2:10" ht="18" customHeight="1">
      <c r="B6442" s="166"/>
      <c r="C6442" s="165"/>
      <c r="D6442" s="12" t="str">
        <f>IF(C6442="","",VLOOKUP(C6442,'3.工程情報'!$C$6:$D$501,2,FALSE))</f>
        <v/>
      </c>
      <c r="E6442" s="165"/>
      <c r="F6442" s="170"/>
      <c r="G6442" s="189" t="str">
        <f t="shared" si="100"/>
        <v/>
      </c>
      <c r="H6442" s="19"/>
      <c r="I6442" s="19"/>
      <c r="J6442" s="176" t="str">
        <f>IF(AND(C6442&lt;&gt;"",COUNTIF('3.工程情報'!$C$6:$C$501,C6442)=0),"工程記号が3.工程情報に存在しません。","")</f>
        <v/>
      </c>
    </row>
    <row r="6443" spans="2:10" ht="18" customHeight="1">
      <c r="B6443" s="166"/>
      <c r="C6443" s="165"/>
      <c r="D6443" s="12" t="str">
        <f>IF(C6443="","",VLOOKUP(C6443,'3.工程情報'!$C$6:$D$501,2,FALSE))</f>
        <v/>
      </c>
      <c r="E6443" s="165"/>
      <c r="F6443" s="170"/>
      <c r="G6443" s="189" t="str">
        <f t="shared" si="100"/>
        <v/>
      </c>
      <c r="H6443" s="19"/>
      <c r="I6443" s="19"/>
      <c r="J6443" s="176" t="str">
        <f>IF(AND(C6443&lt;&gt;"",COUNTIF('3.工程情報'!$C$6:$C$501,C6443)=0),"工程記号が3.工程情報に存在しません。","")</f>
        <v/>
      </c>
    </row>
    <row r="6444" spans="2:10" ht="18" customHeight="1">
      <c r="B6444" s="166"/>
      <c r="C6444" s="165"/>
      <c r="D6444" s="12" t="str">
        <f>IF(C6444="","",VLOOKUP(C6444,'3.工程情報'!$C$6:$D$501,2,FALSE))</f>
        <v/>
      </c>
      <c r="E6444" s="165"/>
      <c r="F6444" s="170"/>
      <c r="G6444" s="189" t="str">
        <f t="shared" si="100"/>
        <v/>
      </c>
      <c r="H6444" s="19"/>
      <c r="I6444" s="19"/>
      <c r="J6444" s="176" t="str">
        <f>IF(AND(C6444&lt;&gt;"",COUNTIF('3.工程情報'!$C$6:$C$501,C6444)=0),"工程記号が3.工程情報に存在しません。","")</f>
        <v/>
      </c>
    </row>
    <row r="6445" spans="2:10" ht="18" customHeight="1">
      <c r="B6445" s="166"/>
      <c r="C6445" s="165"/>
      <c r="D6445" s="12" t="str">
        <f>IF(C6445="","",VLOOKUP(C6445,'3.工程情報'!$C$6:$D$501,2,FALSE))</f>
        <v/>
      </c>
      <c r="E6445" s="165"/>
      <c r="F6445" s="170"/>
      <c r="G6445" s="189" t="str">
        <f t="shared" si="100"/>
        <v/>
      </c>
      <c r="H6445" s="19"/>
      <c r="I6445" s="19"/>
      <c r="J6445" s="176" t="str">
        <f>IF(AND(C6445&lt;&gt;"",COUNTIF('3.工程情報'!$C$6:$C$501,C6445)=0),"工程記号が3.工程情報に存在しません。","")</f>
        <v/>
      </c>
    </row>
    <row r="6446" spans="2:10" ht="18" customHeight="1">
      <c r="B6446" s="166"/>
      <c r="C6446" s="165"/>
      <c r="D6446" s="12" t="str">
        <f>IF(C6446="","",VLOOKUP(C6446,'3.工程情報'!$C$6:$D$501,2,FALSE))</f>
        <v/>
      </c>
      <c r="E6446" s="165"/>
      <c r="F6446" s="170"/>
      <c r="G6446" s="189" t="str">
        <f t="shared" si="100"/>
        <v/>
      </c>
      <c r="H6446" s="19"/>
      <c r="I6446" s="19"/>
      <c r="J6446" s="176" t="str">
        <f>IF(AND(C6446&lt;&gt;"",COUNTIF('3.工程情報'!$C$6:$C$501,C6446)=0),"工程記号が3.工程情報に存在しません。","")</f>
        <v/>
      </c>
    </row>
    <row r="6447" spans="2:10" ht="18" customHeight="1">
      <c r="B6447" s="166"/>
      <c r="C6447" s="165"/>
      <c r="D6447" s="12" t="str">
        <f>IF(C6447="","",VLOOKUP(C6447,'3.工程情報'!$C$6:$D$501,2,FALSE))</f>
        <v/>
      </c>
      <c r="E6447" s="165"/>
      <c r="F6447" s="170"/>
      <c r="G6447" s="189" t="str">
        <f t="shared" si="100"/>
        <v/>
      </c>
      <c r="H6447" s="19"/>
      <c r="I6447" s="19"/>
      <c r="J6447" s="176" t="str">
        <f>IF(AND(C6447&lt;&gt;"",COUNTIF('3.工程情報'!$C$6:$C$501,C6447)=0),"工程記号が3.工程情報に存在しません。","")</f>
        <v/>
      </c>
    </row>
    <row r="6448" spans="2:10" ht="18" customHeight="1">
      <c r="B6448" s="166"/>
      <c r="C6448" s="165"/>
      <c r="D6448" s="12" t="str">
        <f>IF(C6448="","",VLOOKUP(C6448,'3.工程情報'!$C$6:$D$501,2,FALSE))</f>
        <v/>
      </c>
      <c r="E6448" s="165"/>
      <c r="F6448" s="170"/>
      <c r="G6448" s="189" t="str">
        <f t="shared" si="100"/>
        <v/>
      </c>
      <c r="H6448" s="19"/>
      <c r="I6448" s="19"/>
      <c r="J6448" s="176" t="str">
        <f>IF(AND(C6448&lt;&gt;"",COUNTIF('3.工程情報'!$C$6:$C$501,C6448)=0),"工程記号が3.工程情報に存在しません。","")</f>
        <v/>
      </c>
    </row>
    <row r="6449" spans="2:10" ht="18" customHeight="1">
      <c r="B6449" s="166"/>
      <c r="C6449" s="165"/>
      <c r="D6449" s="12" t="str">
        <f>IF(C6449="","",VLOOKUP(C6449,'3.工程情報'!$C$6:$D$501,2,FALSE))</f>
        <v/>
      </c>
      <c r="E6449" s="165"/>
      <c r="F6449" s="170"/>
      <c r="G6449" s="189" t="str">
        <f t="shared" si="100"/>
        <v/>
      </c>
      <c r="H6449" s="19"/>
      <c r="I6449" s="19"/>
      <c r="J6449" s="176" t="str">
        <f>IF(AND(C6449&lt;&gt;"",COUNTIF('3.工程情報'!$C$6:$C$501,C6449)=0),"工程記号が3.工程情報に存在しません。","")</f>
        <v/>
      </c>
    </row>
    <row r="6450" spans="2:10" ht="18" customHeight="1">
      <c r="B6450" s="166"/>
      <c r="C6450" s="165"/>
      <c r="D6450" s="12" t="str">
        <f>IF(C6450="","",VLOOKUP(C6450,'3.工程情報'!$C$6:$D$501,2,FALSE))</f>
        <v/>
      </c>
      <c r="E6450" s="165"/>
      <c r="F6450" s="170"/>
      <c r="G6450" s="189" t="str">
        <f t="shared" si="100"/>
        <v/>
      </c>
      <c r="H6450" s="19"/>
      <c r="I6450" s="19"/>
      <c r="J6450" s="176" t="str">
        <f>IF(AND(C6450&lt;&gt;"",COUNTIF('3.工程情報'!$C$6:$C$501,C6450)=0),"工程記号が3.工程情報に存在しません。","")</f>
        <v/>
      </c>
    </row>
    <row r="6451" spans="2:10" ht="18" customHeight="1">
      <c r="B6451" s="166"/>
      <c r="C6451" s="165"/>
      <c r="D6451" s="12" t="str">
        <f>IF(C6451="","",VLOOKUP(C6451,'3.工程情報'!$C$6:$D$501,2,FALSE))</f>
        <v/>
      </c>
      <c r="E6451" s="165"/>
      <c r="F6451" s="170"/>
      <c r="G6451" s="189" t="str">
        <f t="shared" si="100"/>
        <v/>
      </c>
      <c r="H6451" s="19"/>
      <c r="I6451" s="19"/>
      <c r="J6451" s="176" t="str">
        <f>IF(AND(C6451&lt;&gt;"",COUNTIF('3.工程情報'!$C$6:$C$501,C6451)=0),"工程記号が3.工程情報に存在しません。","")</f>
        <v/>
      </c>
    </row>
    <row r="6452" spans="2:10" ht="18" customHeight="1">
      <c r="B6452" s="166"/>
      <c r="C6452" s="165"/>
      <c r="D6452" s="12" t="str">
        <f>IF(C6452="","",VLOOKUP(C6452,'3.工程情報'!$C$6:$D$501,2,FALSE))</f>
        <v/>
      </c>
      <c r="E6452" s="165"/>
      <c r="F6452" s="170"/>
      <c r="G6452" s="189" t="str">
        <f t="shared" si="100"/>
        <v/>
      </c>
      <c r="H6452" s="19"/>
      <c r="I6452" s="19"/>
      <c r="J6452" s="176" t="str">
        <f>IF(AND(C6452&lt;&gt;"",COUNTIF('3.工程情報'!$C$6:$C$501,C6452)=0),"工程記号が3.工程情報に存在しません。","")</f>
        <v/>
      </c>
    </row>
    <row r="6453" spans="2:10" ht="18" customHeight="1">
      <c r="B6453" s="166"/>
      <c r="C6453" s="165"/>
      <c r="D6453" s="12" t="str">
        <f>IF(C6453="","",VLOOKUP(C6453,'3.工程情報'!$C$6:$D$501,2,FALSE))</f>
        <v/>
      </c>
      <c r="E6453" s="165"/>
      <c r="F6453" s="170"/>
      <c r="G6453" s="189" t="str">
        <f t="shared" si="100"/>
        <v/>
      </c>
      <c r="H6453" s="19"/>
      <c r="I6453" s="19"/>
      <c r="J6453" s="176" t="str">
        <f>IF(AND(C6453&lt;&gt;"",COUNTIF('3.工程情報'!$C$6:$C$501,C6453)=0),"工程記号が3.工程情報に存在しません。","")</f>
        <v/>
      </c>
    </row>
    <row r="6454" spans="2:10" ht="18" customHeight="1">
      <c r="B6454" s="166"/>
      <c r="C6454" s="165"/>
      <c r="D6454" s="12" t="str">
        <f>IF(C6454="","",VLOOKUP(C6454,'3.工程情報'!$C$6:$D$501,2,FALSE))</f>
        <v/>
      </c>
      <c r="E6454" s="165"/>
      <c r="F6454" s="170"/>
      <c r="G6454" s="189" t="str">
        <f t="shared" si="100"/>
        <v/>
      </c>
      <c r="H6454" s="19"/>
      <c r="I6454" s="19"/>
      <c r="J6454" s="176" t="str">
        <f>IF(AND(C6454&lt;&gt;"",COUNTIF('3.工程情報'!$C$6:$C$501,C6454)=0),"工程記号が3.工程情報に存在しません。","")</f>
        <v/>
      </c>
    </row>
    <row r="6455" spans="2:10" ht="18" customHeight="1">
      <c r="B6455" s="166"/>
      <c r="C6455" s="165"/>
      <c r="D6455" s="12" t="str">
        <f>IF(C6455="","",VLOOKUP(C6455,'3.工程情報'!$C$6:$D$501,2,FALSE))</f>
        <v/>
      </c>
      <c r="E6455" s="165"/>
      <c r="F6455" s="170"/>
      <c r="G6455" s="189" t="str">
        <f t="shared" si="100"/>
        <v/>
      </c>
      <c r="H6455" s="19"/>
      <c r="I6455" s="19"/>
      <c r="J6455" s="176" t="str">
        <f>IF(AND(C6455&lt;&gt;"",COUNTIF('3.工程情報'!$C$6:$C$501,C6455)=0),"工程記号が3.工程情報に存在しません。","")</f>
        <v/>
      </c>
    </row>
    <row r="6456" spans="2:10" ht="18" customHeight="1">
      <c r="B6456" s="166"/>
      <c r="C6456" s="165"/>
      <c r="D6456" s="12" t="str">
        <f>IF(C6456="","",VLOOKUP(C6456,'3.工程情報'!$C$6:$D$501,2,FALSE))</f>
        <v/>
      </c>
      <c r="E6456" s="165"/>
      <c r="F6456" s="170"/>
      <c r="G6456" s="189" t="str">
        <f t="shared" si="100"/>
        <v/>
      </c>
      <c r="H6456" s="19"/>
      <c r="I6456" s="19"/>
      <c r="J6456" s="176" t="str">
        <f>IF(AND(C6456&lt;&gt;"",COUNTIF('3.工程情報'!$C$6:$C$501,C6456)=0),"工程記号が3.工程情報に存在しません。","")</f>
        <v/>
      </c>
    </row>
    <row r="6457" spans="2:10" ht="18" customHeight="1">
      <c r="B6457" s="166"/>
      <c r="C6457" s="165"/>
      <c r="D6457" s="12" t="str">
        <f>IF(C6457="","",VLOOKUP(C6457,'3.工程情報'!$C$6:$D$501,2,FALSE))</f>
        <v/>
      </c>
      <c r="E6457" s="165"/>
      <c r="F6457" s="170"/>
      <c r="G6457" s="189" t="str">
        <f t="shared" si="100"/>
        <v/>
      </c>
      <c r="H6457" s="19"/>
      <c r="I6457" s="19"/>
      <c r="J6457" s="176" t="str">
        <f>IF(AND(C6457&lt;&gt;"",COUNTIF('3.工程情報'!$C$6:$C$501,C6457)=0),"工程記号が3.工程情報に存在しません。","")</f>
        <v/>
      </c>
    </row>
    <row r="6458" spans="2:10" ht="18" customHeight="1">
      <c r="B6458" s="166"/>
      <c r="C6458" s="165"/>
      <c r="D6458" s="12" t="str">
        <f>IF(C6458="","",VLOOKUP(C6458,'3.工程情報'!$C$6:$D$501,2,FALSE))</f>
        <v/>
      </c>
      <c r="E6458" s="165"/>
      <c r="F6458" s="170"/>
      <c r="G6458" s="189" t="str">
        <f t="shared" si="100"/>
        <v/>
      </c>
      <c r="H6458" s="19"/>
      <c r="I6458" s="19"/>
      <c r="J6458" s="176" t="str">
        <f>IF(AND(C6458&lt;&gt;"",COUNTIF('3.工程情報'!$C$6:$C$501,C6458)=0),"工程記号が3.工程情報に存在しません。","")</f>
        <v/>
      </c>
    </row>
    <row r="6459" spans="2:10" ht="18" customHeight="1">
      <c r="B6459" s="166"/>
      <c r="C6459" s="165"/>
      <c r="D6459" s="12" t="str">
        <f>IF(C6459="","",VLOOKUP(C6459,'3.工程情報'!$C$6:$D$501,2,FALSE))</f>
        <v/>
      </c>
      <c r="E6459" s="165"/>
      <c r="F6459" s="170"/>
      <c r="G6459" s="189" t="str">
        <f t="shared" si="100"/>
        <v/>
      </c>
      <c r="H6459" s="19"/>
      <c r="I6459" s="19"/>
      <c r="J6459" s="176" t="str">
        <f>IF(AND(C6459&lt;&gt;"",COUNTIF('3.工程情報'!$C$6:$C$501,C6459)=0),"工程記号が3.工程情報に存在しません。","")</f>
        <v/>
      </c>
    </row>
    <row r="6460" spans="2:10" ht="18" customHeight="1">
      <c r="B6460" s="166"/>
      <c r="C6460" s="165"/>
      <c r="D6460" s="12" t="str">
        <f>IF(C6460="","",VLOOKUP(C6460,'3.工程情報'!$C$6:$D$501,2,FALSE))</f>
        <v/>
      </c>
      <c r="E6460" s="165"/>
      <c r="F6460" s="170"/>
      <c r="G6460" s="189" t="str">
        <f t="shared" si="100"/>
        <v/>
      </c>
      <c r="H6460" s="19"/>
      <c r="I6460" s="19"/>
      <c r="J6460" s="176" t="str">
        <f>IF(AND(C6460&lt;&gt;"",COUNTIF('3.工程情報'!$C$6:$C$501,C6460)=0),"工程記号が3.工程情報に存在しません。","")</f>
        <v/>
      </c>
    </row>
    <row r="6461" spans="2:10" ht="18" customHeight="1">
      <c r="B6461" s="166"/>
      <c r="C6461" s="165"/>
      <c r="D6461" s="12" t="str">
        <f>IF(C6461="","",VLOOKUP(C6461,'3.工程情報'!$C$6:$D$501,2,FALSE))</f>
        <v/>
      </c>
      <c r="E6461" s="165"/>
      <c r="F6461" s="170"/>
      <c r="G6461" s="189" t="str">
        <f t="shared" si="100"/>
        <v/>
      </c>
      <c r="H6461" s="19"/>
      <c r="I6461" s="19"/>
      <c r="J6461" s="176" t="str">
        <f>IF(AND(C6461&lt;&gt;"",COUNTIF('3.工程情報'!$C$6:$C$501,C6461)=0),"工程記号が3.工程情報に存在しません。","")</f>
        <v/>
      </c>
    </row>
    <row r="6462" spans="2:10" ht="18" customHeight="1">
      <c r="B6462" s="166"/>
      <c r="C6462" s="165"/>
      <c r="D6462" s="12" t="str">
        <f>IF(C6462="","",VLOOKUP(C6462,'3.工程情報'!$C$6:$D$501,2,FALSE))</f>
        <v/>
      </c>
      <c r="E6462" s="165"/>
      <c r="F6462" s="170"/>
      <c r="G6462" s="189" t="str">
        <f t="shared" si="100"/>
        <v/>
      </c>
      <c r="H6462" s="19"/>
      <c r="I6462" s="19"/>
      <c r="J6462" s="176" t="str">
        <f>IF(AND(C6462&lt;&gt;"",COUNTIF('3.工程情報'!$C$6:$C$501,C6462)=0),"工程記号が3.工程情報に存在しません。","")</f>
        <v/>
      </c>
    </row>
    <row r="6463" spans="2:10" ht="18" customHeight="1">
      <c r="B6463" s="166"/>
      <c r="C6463" s="165"/>
      <c r="D6463" s="12" t="str">
        <f>IF(C6463="","",VLOOKUP(C6463,'3.工程情報'!$C$6:$D$501,2,FALSE))</f>
        <v/>
      </c>
      <c r="E6463" s="165"/>
      <c r="F6463" s="170"/>
      <c r="G6463" s="189" t="str">
        <f t="shared" si="100"/>
        <v/>
      </c>
      <c r="H6463" s="19"/>
      <c r="I6463" s="19"/>
      <c r="J6463" s="176" t="str">
        <f>IF(AND(C6463&lt;&gt;"",COUNTIF('3.工程情報'!$C$6:$C$501,C6463)=0),"工程記号が3.工程情報に存在しません。","")</f>
        <v/>
      </c>
    </row>
    <row r="6464" spans="2:10" ht="18" customHeight="1">
      <c r="B6464" s="166"/>
      <c r="C6464" s="165"/>
      <c r="D6464" s="12" t="str">
        <f>IF(C6464="","",VLOOKUP(C6464,'3.工程情報'!$C$6:$D$501,2,FALSE))</f>
        <v/>
      </c>
      <c r="E6464" s="165"/>
      <c r="F6464" s="170"/>
      <c r="G6464" s="189" t="str">
        <f t="shared" si="100"/>
        <v/>
      </c>
      <c r="H6464" s="19"/>
      <c r="I6464" s="19"/>
      <c r="J6464" s="176" t="str">
        <f>IF(AND(C6464&lt;&gt;"",COUNTIF('3.工程情報'!$C$6:$C$501,C6464)=0),"工程記号が3.工程情報に存在しません。","")</f>
        <v/>
      </c>
    </row>
    <row r="6465" spans="2:10" ht="18" customHeight="1">
      <c r="B6465" s="166"/>
      <c r="C6465" s="165"/>
      <c r="D6465" s="12" t="str">
        <f>IF(C6465="","",VLOOKUP(C6465,'3.工程情報'!$C$6:$D$501,2,FALSE))</f>
        <v/>
      </c>
      <c r="E6465" s="165"/>
      <c r="F6465" s="170"/>
      <c r="G6465" s="189" t="str">
        <f t="shared" si="100"/>
        <v/>
      </c>
      <c r="H6465" s="19"/>
      <c r="I6465" s="19"/>
      <c r="J6465" s="176" t="str">
        <f>IF(AND(C6465&lt;&gt;"",COUNTIF('3.工程情報'!$C$6:$C$501,C6465)=0),"工程記号が3.工程情報に存在しません。","")</f>
        <v/>
      </c>
    </row>
    <row r="6466" spans="2:10" ht="18" customHeight="1">
      <c r="B6466" s="166"/>
      <c r="C6466" s="165"/>
      <c r="D6466" s="12" t="str">
        <f>IF(C6466="","",VLOOKUP(C6466,'3.工程情報'!$C$6:$D$501,2,FALSE))</f>
        <v/>
      </c>
      <c r="E6466" s="165"/>
      <c r="F6466" s="170"/>
      <c r="G6466" s="189" t="str">
        <f t="shared" si="100"/>
        <v/>
      </c>
      <c r="H6466" s="19"/>
      <c r="I6466" s="19"/>
      <c r="J6466" s="176" t="str">
        <f>IF(AND(C6466&lt;&gt;"",COUNTIF('3.工程情報'!$C$6:$C$501,C6466)=0),"工程記号が3.工程情報に存在しません。","")</f>
        <v/>
      </c>
    </row>
    <row r="6467" spans="2:10" ht="18" customHeight="1">
      <c r="B6467" s="166"/>
      <c r="C6467" s="165"/>
      <c r="D6467" s="12" t="str">
        <f>IF(C6467="","",VLOOKUP(C6467,'3.工程情報'!$C$6:$D$501,2,FALSE))</f>
        <v/>
      </c>
      <c r="E6467" s="165"/>
      <c r="F6467" s="170"/>
      <c r="G6467" s="189" t="str">
        <f t="shared" si="100"/>
        <v/>
      </c>
      <c r="H6467" s="19"/>
      <c r="I6467" s="19"/>
      <c r="J6467" s="176" t="str">
        <f>IF(AND(C6467&lt;&gt;"",COUNTIF('3.工程情報'!$C$6:$C$501,C6467)=0),"工程記号が3.工程情報に存在しません。","")</f>
        <v/>
      </c>
    </row>
    <row r="6468" spans="2:10" ht="18" customHeight="1">
      <c r="B6468" s="166"/>
      <c r="C6468" s="165"/>
      <c r="D6468" s="12" t="str">
        <f>IF(C6468="","",VLOOKUP(C6468,'3.工程情報'!$C$6:$D$501,2,FALSE))</f>
        <v/>
      </c>
      <c r="E6468" s="165"/>
      <c r="F6468" s="170"/>
      <c r="G6468" s="189" t="str">
        <f t="shared" si="100"/>
        <v/>
      </c>
      <c r="H6468" s="19"/>
      <c r="I6468" s="19"/>
      <c r="J6468" s="176" t="str">
        <f>IF(AND(C6468&lt;&gt;"",COUNTIF('3.工程情報'!$C$6:$C$501,C6468)=0),"工程記号が3.工程情報に存在しません。","")</f>
        <v/>
      </c>
    </row>
    <row r="6469" spans="2:10" ht="18" customHeight="1">
      <c r="B6469" s="166"/>
      <c r="C6469" s="165"/>
      <c r="D6469" s="12" t="str">
        <f>IF(C6469="","",VLOOKUP(C6469,'3.工程情報'!$C$6:$D$501,2,FALSE))</f>
        <v/>
      </c>
      <c r="E6469" s="165"/>
      <c r="F6469" s="170"/>
      <c r="G6469" s="189" t="str">
        <f t="shared" si="100"/>
        <v/>
      </c>
      <c r="H6469" s="19"/>
      <c r="I6469" s="19"/>
      <c r="J6469" s="176" t="str">
        <f>IF(AND(C6469&lt;&gt;"",COUNTIF('3.工程情報'!$C$6:$C$501,C6469)=0),"工程記号が3.工程情報に存在しません。","")</f>
        <v/>
      </c>
    </row>
    <row r="6470" spans="2:10" ht="18" customHeight="1">
      <c r="B6470" s="166"/>
      <c r="C6470" s="165"/>
      <c r="D6470" s="12" t="str">
        <f>IF(C6470="","",VLOOKUP(C6470,'3.工程情報'!$C$6:$D$501,2,FALSE))</f>
        <v/>
      </c>
      <c r="E6470" s="165"/>
      <c r="F6470" s="170"/>
      <c r="G6470" s="189" t="str">
        <f t="shared" ref="G6470:G6533" si="101">C6470&amp;E6470</f>
        <v/>
      </c>
      <c r="H6470" s="19"/>
      <c r="I6470" s="19"/>
      <c r="J6470" s="176" t="str">
        <f>IF(AND(C6470&lt;&gt;"",COUNTIF('3.工程情報'!$C$6:$C$501,C6470)=0),"工程記号が3.工程情報に存在しません。","")</f>
        <v/>
      </c>
    </row>
    <row r="6471" spans="2:10" ht="18" customHeight="1">
      <c r="B6471" s="166"/>
      <c r="C6471" s="165"/>
      <c r="D6471" s="12" t="str">
        <f>IF(C6471="","",VLOOKUP(C6471,'3.工程情報'!$C$6:$D$501,2,FALSE))</f>
        <v/>
      </c>
      <c r="E6471" s="165"/>
      <c r="F6471" s="170"/>
      <c r="G6471" s="189" t="str">
        <f t="shared" si="101"/>
        <v/>
      </c>
      <c r="H6471" s="19"/>
      <c r="I6471" s="19"/>
      <c r="J6471" s="176" t="str">
        <f>IF(AND(C6471&lt;&gt;"",COUNTIF('3.工程情報'!$C$6:$C$501,C6471)=0),"工程記号が3.工程情報に存在しません。","")</f>
        <v/>
      </c>
    </row>
    <row r="6472" spans="2:10" ht="18" customHeight="1">
      <c r="B6472" s="166"/>
      <c r="C6472" s="165"/>
      <c r="D6472" s="12" t="str">
        <f>IF(C6472="","",VLOOKUP(C6472,'3.工程情報'!$C$6:$D$501,2,FALSE))</f>
        <v/>
      </c>
      <c r="E6472" s="165"/>
      <c r="F6472" s="170"/>
      <c r="G6472" s="189" t="str">
        <f t="shared" si="101"/>
        <v/>
      </c>
      <c r="H6472" s="19"/>
      <c r="I6472" s="19"/>
      <c r="J6472" s="176" t="str">
        <f>IF(AND(C6472&lt;&gt;"",COUNTIF('3.工程情報'!$C$6:$C$501,C6472)=0),"工程記号が3.工程情報に存在しません。","")</f>
        <v/>
      </c>
    </row>
    <row r="6473" spans="2:10" ht="18" customHeight="1">
      <c r="B6473" s="166"/>
      <c r="C6473" s="165"/>
      <c r="D6473" s="12" t="str">
        <f>IF(C6473="","",VLOOKUP(C6473,'3.工程情報'!$C$6:$D$501,2,FALSE))</f>
        <v/>
      </c>
      <c r="E6473" s="165"/>
      <c r="F6473" s="170"/>
      <c r="G6473" s="189" t="str">
        <f t="shared" si="101"/>
        <v/>
      </c>
      <c r="H6473" s="19"/>
      <c r="I6473" s="19"/>
      <c r="J6473" s="176" t="str">
        <f>IF(AND(C6473&lt;&gt;"",COUNTIF('3.工程情報'!$C$6:$C$501,C6473)=0),"工程記号が3.工程情報に存在しません。","")</f>
        <v/>
      </c>
    </row>
    <row r="6474" spans="2:10" ht="18" customHeight="1">
      <c r="B6474" s="166"/>
      <c r="C6474" s="165"/>
      <c r="D6474" s="12" t="str">
        <f>IF(C6474="","",VLOOKUP(C6474,'3.工程情報'!$C$6:$D$501,2,FALSE))</f>
        <v/>
      </c>
      <c r="E6474" s="165"/>
      <c r="F6474" s="170"/>
      <c r="G6474" s="189" t="str">
        <f t="shared" si="101"/>
        <v/>
      </c>
      <c r="H6474" s="19"/>
      <c r="I6474" s="19"/>
      <c r="J6474" s="176" t="str">
        <f>IF(AND(C6474&lt;&gt;"",COUNTIF('3.工程情報'!$C$6:$C$501,C6474)=0),"工程記号が3.工程情報に存在しません。","")</f>
        <v/>
      </c>
    </row>
    <row r="6475" spans="2:10" ht="18" customHeight="1">
      <c r="B6475" s="166"/>
      <c r="C6475" s="165"/>
      <c r="D6475" s="12" t="str">
        <f>IF(C6475="","",VLOOKUP(C6475,'3.工程情報'!$C$6:$D$501,2,FALSE))</f>
        <v/>
      </c>
      <c r="E6475" s="165"/>
      <c r="F6475" s="170"/>
      <c r="G6475" s="189" t="str">
        <f t="shared" si="101"/>
        <v/>
      </c>
      <c r="H6475" s="19"/>
      <c r="I6475" s="19"/>
      <c r="J6475" s="176" t="str">
        <f>IF(AND(C6475&lt;&gt;"",COUNTIF('3.工程情報'!$C$6:$C$501,C6475)=0),"工程記号が3.工程情報に存在しません。","")</f>
        <v/>
      </c>
    </row>
    <row r="6476" spans="2:10" ht="18" customHeight="1">
      <c r="B6476" s="166"/>
      <c r="C6476" s="165"/>
      <c r="D6476" s="12" t="str">
        <f>IF(C6476="","",VLOOKUP(C6476,'3.工程情報'!$C$6:$D$501,2,FALSE))</f>
        <v/>
      </c>
      <c r="E6476" s="165"/>
      <c r="F6476" s="170"/>
      <c r="G6476" s="189" t="str">
        <f t="shared" si="101"/>
        <v/>
      </c>
      <c r="H6476" s="19"/>
      <c r="I6476" s="19"/>
      <c r="J6476" s="176" t="str">
        <f>IF(AND(C6476&lt;&gt;"",COUNTIF('3.工程情報'!$C$6:$C$501,C6476)=0),"工程記号が3.工程情報に存在しません。","")</f>
        <v/>
      </c>
    </row>
    <row r="6477" spans="2:10" ht="18" customHeight="1">
      <c r="B6477" s="166"/>
      <c r="C6477" s="165"/>
      <c r="D6477" s="12" t="str">
        <f>IF(C6477="","",VLOOKUP(C6477,'3.工程情報'!$C$6:$D$501,2,FALSE))</f>
        <v/>
      </c>
      <c r="E6477" s="165"/>
      <c r="F6477" s="170"/>
      <c r="G6477" s="189" t="str">
        <f t="shared" si="101"/>
        <v/>
      </c>
      <c r="H6477" s="19"/>
      <c r="I6477" s="19"/>
      <c r="J6477" s="176" t="str">
        <f>IF(AND(C6477&lt;&gt;"",COUNTIF('3.工程情報'!$C$6:$C$501,C6477)=0),"工程記号が3.工程情報に存在しません。","")</f>
        <v/>
      </c>
    </row>
    <row r="6478" spans="2:10" ht="18" customHeight="1">
      <c r="B6478" s="166"/>
      <c r="C6478" s="165"/>
      <c r="D6478" s="12" t="str">
        <f>IF(C6478="","",VLOOKUP(C6478,'3.工程情報'!$C$6:$D$501,2,FALSE))</f>
        <v/>
      </c>
      <c r="E6478" s="165"/>
      <c r="F6478" s="170"/>
      <c r="G6478" s="189" t="str">
        <f t="shared" si="101"/>
        <v/>
      </c>
      <c r="H6478" s="19"/>
      <c r="I6478" s="19"/>
      <c r="J6478" s="176" t="str">
        <f>IF(AND(C6478&lt;&gt;"",COUNTIF('3.工程情報'!$C$6:$C$501,C6478)=0),"工程記号が3.工程情報に存在しません。","")</f>
        <v/>
      </c>
    </row>
    <row r="6479" spans="2:10" ht="18" customHeight="1">
      <c r="B6479" s="166"/>
      <c r="C6479" s="165"/>
      <c r="D6479" s="12" t="str">
        <f>IF(C6479="","",VLOOKUP(C6479,'3.工程情報'!$C$6:$D$501,2,FALSE))</f>
        <v/>
      </c>
      <c r="E6479" s="165"/>
      <c r="F6479" s="170"/>
      <c r="G6479" s="189" t="str">
        <f t="shared" si="101"/>
        <v/>
      </c>
      <c r="H6479" s="19"/>
      <c r="I6479" s="19"/>
      <c r="J6479" s="176" t="str">
        <f>IF(AND(C6479&lt;&gt;"",COUNTIF('3.工程情報'!$C$6:$C$501,C6479)=0),"工程記号が3.工程情報に存在しません。","")</f>
        <v/>
      </c>
    </row>
    <row r="6480" spans="2:10" ht="18" customHeight="1">
      <c r="B6480" s="166"/>
      <c r="C6480" s="165"/>
      <c r="D6480" s="12" t="str">
        <f>IF(C6480="","",VLOOKUP(C6480,'3.工程情報'!$C$6:$D$501,2,FALSE))</f>
        <v/>
      </c>
      <c r="E6480" s="165"/>
      <c r="F6480" s="170"/>
      <c r="G6480" s="189" t="str">
        <f t="shared" si="101"/>
        <v/>
      </c>
      <c r="H6480" s="19"/>
      <c r="I6480" s="19"/>
      <c r="J6480" s="176" t="str">
        <f>IF(AND(C6480&lt;&gt;"",COUNTIF('3.工程情報'!$C$6:$C$501,C6480)=0),"工程記号が3.工程情報に存在しません。","")</f>
        <v/>
      </c>
    </row>
    <row r="6481" spans="2:10" ht="18" customHeight="1">
      <c r="B6481" s="166"/>
      <c r="C6481" s="165"/>
      <c r="D6481" s="12" t="str">
        <f>IF(C6481="","",VLOOKUP(C6481,'3.工程情報'!$C$6:$D$501,2,FALSE))</f>
        <v/>
      </c>
      <c r="E6481" s="165"/>
      <c r="F6481" s="170"/>
      <c r="G6481" s="189" t="str">
        <f t="shared" si="101"/>
        <v/>
      </c>
      <c r="H6481" s="19"/>
      <c r="I6481" s="19"/>
      <c r="J6481" s="176" t="str">
        <f>IF(AND(C6481&lt;&gt;"",COUNTIF('3.工程情報'!$C$6:$C$501,C6481)=0),"工程記号が3.工程情報に存在しません。","")</f>
        <v/>
      </c>
    </row>
    <row r="6482" spans="2:10" ht="18" customHeight="1">
      <c r="B6482" s="166"/>
      <c r="C6482" s="165"/>
      <c r="D6482" s="12" t="str">
        <f>IF(C6482="","",VLOOKUP(C6482,'3.工程情報'!$C$6:$D$501,2,FALSE))</f>
        <v/>
      </c>
      <c r="E6482" s="165"/>
      <c r="F6482" s="170"/>
      <c r="G6482" s="189" t="str">
        <f t="shared" si="101"/>
        <v/>
      </c>
      <c r="H6482" s="19"/>
      <c r="I6482" s="19"/>
      <c r="J6482" s="176" t="str">
        <f>IF(AND(C6482&lt;&gt;"",COUNTIF('3.工程情報'!$C$6:$C$501,C6482)=0),"工程記号が3.工程情報に存在しません。","")</f>
        <v/>
      </c>
    </row>
    <row r="6483" spans="2:10" ht="18" customHeight="1">
      <c r="B6483" s="166"/>
      <c r="C6483" s="165"/>
      <c r="D6483" s="12" t="str">
        <f>IF(C6483="","",VLOOKUP(C6483,'3.工程情報'!$C$6:$D$501,2,FALSE))</f>
        <v/>
      </c>
      <c r="E6483" s="165"/>
      <c r="F6483" s="170"/>
      <c r="G6483" s="189" t="str">
        <f t="shared" si="101"/>
        <v/>
      </c>
      <c r="H6483" s="19"/>
      <c r="I6483" s="19"/>
      <c r="J6483" s="176" t="str">
        <f>IF(AND(C6483&lt;&gt;"",COUNTIF('3.工程情報'!$C$6:$C$501,C6483)=0),"工程記号が3.工程情報に存在しません。","")</f>
        <v/>
      </c>
    </row>
    <row r="6484" spans="2:10" ht="18" customHeight="1">
      <c r="B6484" s="166"/>
      <c r="C6484" s="165"/>
      <c r="D6484" s="12" t="str">
        <f>IF(C6484="","",VLOOKUP(C6484,'3.工程情報'!$C$6:$D$501,2,FALSE))</f>
        <v/>
      </c>
      <c r="E6484" s="165"/>
      <c r="F6484" s="170"/>
      <c r="G6484" s="189" t="str">
        <f t="shared" si="101"/>
        <v/>
      </c>
      <c r="H6484" s="19"/>
      <c r="I6484" s="19"/>
      <c r="J6484" s="176" t="str">
        <f>IF(AND(C6484&lt;&gt;"",COUNTIF('3.工程情報'!$C$6:$C$501,C6484)=0),"工程記号が3.工程情報に存在しません。","")</f>
        <v/>
      </c>
    </row>
    <row r="6485" spans="2:10" ht="18" customHeight="1">
      <c r="B6485" s="166"/>
      <c r="C6485" s="165"/>
      <c r="D6485" s="12" t="str">
        <f>IF(C6485="","",VLOOKUP(C6485,'3.工程情報'!$C$6:$D$501,2,FALSE))</f>
        <v/>
      </c>
      <c r="E6485" s="165"/>
      <c r="F6485" s="170"/>
      <c r="G6485" s="189" t="str">
        <f t="shared" si="101"/>
        <v/>
      </c>
      <c r="H6485" s="19"/>
      <c r="I6485" s="19"/>
      <c r="J6485" s="176" t="str">
        <f>IF(AND(C6485&lt;&gt;"",COUNTIF('3.工程情報'!$C$6:$C$501,C6485)=0),"工程記号が3.工程情報に存在しません。","")</f>
        <v/>
      </c>
    </row>
    <row r="6486" spans="2:10" ht="18" customHeight="1">
      <c r="B6486" s="166"/>
      <c r="C6486" s="165"/>
      <c r="D6486" s="12" t="str">
        <f>IF(C6486="","",VLOOKUP(C6486,'3.工程情報'!$C$6:$D$501,2,FALSE))</f>
        <v/>
      </c>
      <c r="E6486" s="165"/>
      <c r="F6486" s="170"/>
      <c r="G6486" s="189" t="str">
        <f t="shared" si="101"/>
        <v/>
      </c>
      <c r="H6486" s="19"/>
      <c r="I6486" s="19"/>
      <c r="J6486" s="176" t="str">
        <f>IF(AND(C6486&lt;&gt;"",COUNTIF('3.工程情報'!$C$6:$C$501,C6486)=0),"工程記号が3.工程情報に存在しません。","")</f>
        <v/>
      </c>
    </row>
    <row r="6487" spans="2:10" ht="18" customHeight="1">
      <c r="B6487" s="166"/>
      <c r="C6487" s="165"/>
      <c r="D6487" s="12" t="str">
        <f>IF(C6487="","",VLOOKUP(C6487,'3.工程情報'!$C$6:$D$501,2,FALSE))</f>
        <v/>
      </c>
      <c r="E6487" s="165"/>
      <c r="F6487" s="170"/>
      <c r="G6487" s="189" t="str">
        <f t="shared" si="101"/>
        <v/>
      </c>
      <c r="H6487" s="19"/>
      <c r="I6487" s="19"/>
      <c r="J6487" s="176" t="str">
        <f>IF(AND(C6487&lt;&gt;"",COUNTIF('3.工程情報'!$C$6:$C$501,C6487)=0),"工程記号が3.工程情報に存在しません。","")</f>
        <v/>
      </c>
    </row>
    <row r="6488" spans="2:10" ht="18" customHeight="1">
      <c r="B6488" s="166"/>
      <c r="C6488" s="165"/>
      <c r="D6488" s="12" t="str">
        <f>IF(C6488="","",VLOOKUP(C6488,'3.工程情報'!$C$6:$D$501,2,FALSE))</f>
        <v/>
      </c>
      <c r="E6488" s="165"/>
      <c r="F6488" s="170"/>
      <c r="G6488" s="189" t="str">
        <f t="shared" si="101"/>
        <v/>
      </c>
      <c r="H6488" s="19"/>
      <c r="I6488" s="19"/>
      <c r="J6488" s="176" t="str">
        <f>IF(AND(C6488&lt;&gt;"",COUNTIF('3.工程情報'!$C$6:$C$501,C6488)=0),"工程記号が3.工程情報に存在しません。","")</f>
        <v/>
      </c>
    </row>
    <row r="6489" spans="2:10" ht="18" customHeight="1">
      <c r="B6489" s="166"/>
      <c r="C6489" s="165"/>
      <c r="D6489" s="12" t="str">
        <f>IF(C6489="","",VLOOKUP(C6489,'3.工程情報'!$C$6:$D$501,2,FALSE))</f>
        <v/>
      </c>
      <c r="E6489" s="165"/>
      <c r="F6489" s="170"/>
      <c r="G6489" s="189" t="str">
        <f t="shared" si="101"/>
        <v/>
      </c>
      <c r="H6489" s="19"/>
      <c r="I6489" s="19"/>
      <c r="J6489" s="176" t="str">
        <f>IF(AND(C6489&lt;&gt;"",COUNTIF('3.工程情報'!$C$6:$C$501,C6489)=0),"工程記号が3.工程情報に存在しません。","")</f>
        <v/>
      </c>
    </row>
    <row r="6490" spans="2:10" ht="18" customHeight="1">
      <c r="B6490" s="166"/>
      <c r="C6490" s="165"/>
      <c r="D6490" s="12" t="str">
        <f>IF(C6490="","",VLOOKUP(C6490,'3.工程情報'!$C$6:$D$501,2,FALSE))</f>
        <v/>
      </c>
      <c r="E6490" s="165"/>
      <c r="F6490" s="170"/>
      <c r="G6490" s="189" t="str">
        <f t="shared" si="101"/>
        <v/>
      </c>
      <c r="H6490" s="19"/>
      <c r="I6490" s="19"/>
      <c r="J6490" s="176" t="str">
        <f>IF(AND(C6490&lt;&gt;"",COUNTIF('3.工程情報'!$C$6:$C$501,C6490)=0),"工程記号が3.工程情報に存在しません。","")</f>
        <v/>
      </c>
    </row>
    <row r="6491" spans="2:10" ht="18" customHeight="1">
      <c r="B6491" s="166"/>
      <c r="C6491" s="165"/>
      <c r="D6491" s="12" t="str">
        <f>IF(C6491="","",VLOOKUP(C6491,'3.工程情報'!$C$6:$D$501,2,FALSE))</f>
        <v/>
      </c>
      <c r="E6491" s="165"/>
      <c r="F6491" s="170"/>
      <c r="G6491" s="189" t="str">
        <f t="shared" si="101"/>
        <v/>
      </c>
      <c r="H6491" s="19"/>
      <c r="I6491" s="19"/>
      <c r="J6491" s="176" t="str">
        <f>IF(AND(C6491&lt;&gt;"",COUNTIF('3.工程情報'!$C$6:$C$501,C6491)=0),"工程記号が3.工程情報に存在しません。","")</f>
        <v/>
      </c>
    </row>
    <row r="6492" spans="2:10" ht="18" customHeight="1">
      <c r="B6492" s="166"/>
      <c r="C6492" s="165"/>
      <c r="D6492" s="12" t="str">
        <f>IF(C6492="","",VLOOKUP(C6492,'3.工程情報'!$C$6:$D$501,2,FALSE))</f>
        <v/>
      </c>
      <c r="E6492" s="165"/>
      <c r="F6492" s="170"/>
      <c r="G6492" s="189" t="str">
        <f t="shared" si="101"/>
        <v/>
      </c>
      <c r="H6492" s="19"/>
      <c r="I6492" s="19"/>
      <c r="J6492" s="176" t="str">
        <f>IF(AND(C6492&lt;&gt;"",COUNTIF('3.工程情報'!$C$6:$C$501,C6492)=0),"工程記号が3.工程情報に存在しません。","")</f>
        <v/>
      </c>
    </row>
    <row r="6493" spans="2:10" ht="18" customHeight="1">
      <c r="B6493" s="166"/>
      <c r="C6493" s="165"/>
      <c r="D6493" s="12" t="str">
        <f>IF(C6493="","",VLOOKUP(C6493,'3.工程情報'!$C$6:$D$501,2,FALSE))</f>
        <v/>
      </c>
      <c r="E6493" s="165"/>
      <c r="F6493" s="170"/>
      <c r="G6493" s="189" t="str">
        <f t="shared" si="101"/>
        <v/>
      </c>
      <c r="H6493" s="19"/>
      <c r="I6493" s="19"/>
      <c r="J6493" s="176" t="str">
        <f>IF(AND(C6493&lt;&gt;"",COUNTIF('3.工程情報'!$C$6:$C$501,C6493)=0),"工程記号が3.工程情報に存在しません。","")</f>
        <v/>
      </c>
    </row>
    <row r="6494" spans="2:10" ht="18" customHeight="1">
      <c r="B6494" s="166"/>
      <c r="C6494" s="165"/>
      <c r="D6494" s="12" t="str">
        <f>IF(C6494="","",VLOOKUP(C6494,'3.工程情報'!$C$6:$D$501,2,FALSE))</f>
        <v/>
      </c>
      <c r="E6494" s="165"/>
      <c r="F6494" s="170"/>
      <c r="G6494" s="189" t="str">
        <f t="shared" si="101"/>
        <v/>
      </c>
      <c r="H6494" s="19"/>
      <c r="I6494" s="19"/>
      <c r="J6494" s="176" t="str">
        <f>IF(AND(C6494&lt;&gt;"",COUNTIF('3.工程情報'!$C$6:$C$501,C6494)=0),"工程記号が3.工程情報に存在しません。","")</f>
        <v/>
      </c>
    </row>
    <row r="6495" spans="2:10" ht="18" customHeight="1">
      <c r="B6495" s="166"/>
      <c r="C6495" s="165"/>
      <c r="D6495" s="12" t="str">
        <f>IF(C6495="","",VLOOKUP(C6495,'3.工程情報'!$C$6:$D$501,2,FALSE))</f>
        <v/>
      </c>
      <c r="E6495" s="165"/>
      <c r="F6495" s="170"/>
      <c r="G6495" s="189" t="str">
        <f t="shared" si="101"/>
        <v/>
      </c>
      <c r="H6495" s="19"/>
      <c r="I6495" s="19"/>
      <c r="J6495" s="176" t="str">
        <f>IF(AND(C6495&lt;&gt;"",COUNTIF('3.工程情報'!$C$6:$C$501,C6495)=0),"工程記号が3.工程情報に存在しません。","")</f>
        <v/>
      </c>
    </row>
    <row r="6496" spans="2:10" ht="18" customHeight="1">
      <c r="B6496" s="166"/>
      <c r="C6496" s="165"/>
      <c r="D6496" s="12" t="str">
        <f>IF(C6496="","",VLOOKUP(C6496,'3.工程情報'!$C$6:$D$501,2,FALSE))</f>
        <v/>
      </c>
      <c r="E6496" s="165"/>
      <c r="F6496" s="170"/>
      <c r="G6496" s="189" t="str">
        <f t="shared" si="101"/>
        <v/>
      </c>
      <c r="H6496" s="19"/>
      <c r="I6496" s="19"/>
      <c r="J6496" s="176" t="str">
        <f>IF(AND(C6496&lt;&gt;"",COUNTIF('3.工程情報'!$C$6:$C$501,C6496)=0),"工程記号が3.工程情報に存在しません。","")</f>
        <v/>
      </c>
    </row>
    <row r="6497" spans="2:10" ht="18" customHeight="1">
      <c r="B6497" s="166"/>
      <c r="C6497" s="165"/>
      <c r="D6497" s="12" t="str">
        <f>IF(C6497="","",VLOOKUP(C6497,'3.工程情報'!$C$6:$D$501,2,FALSE))</f>
        <v/>
      </c>
      <c r="E6497" s="165"/>
      <c r="F6497" s="170"/>
      <c r="G6497" s="189" t="str">
        <f t="shared" si="101"/>
        <v/>
      </c>
      <c r="H6497" s="19"/>
      <c r="I6497" s="19"/>
      <c r="J6497" s="176" t="str">
        <f>IF(AND(C6497&lt;&gt;"",COUNTIF('3.工程情報'!$C$6:$C$501,C6497)=0),"工程記号が3.工程情報に存在しません。","")</f>
        <v/>
      </c>
    </row>
    <row r="6498" spans="2:10" ht="18" customHeight="1">
      <c r="B6498" s="166"/>
      <c r="C6498" s="165"/>
      <c r="D6498" s="12" t="str">
        <f>IF(C6498="","",VLOOKUP(C6498,'3.工程情報'!$C$6:$D$501,2,FALSE))</f>
        <v/>
      </c>
      <c r="E6498" s="165"/>
      <c r="F6498" s="170"/>
      <c r="G6498" s="189" t="str">
        <f t="shared" si="101"/>
        <v/>
      </c>
      <c r="H6498" s="19"/>
      <c r="I6498" s="19"/>
      <c r="J6498" s="176" t="str">
        <f>IF(AND(C6498&lt;&gt;"",COUNTIF('3.工程情報'!$C$6:$C$501,C6498)=0),"工程記号が3.工程情報に存在しません。","")</f>
        <v/>
      </c>
    </row>
    <row r="6499" spans="2:10" ht="18" customHeight="1">
      <c r="B6499" s="166"/>
      <c r="C6499" s="165"/>
      <c r="D6499" s="12" t="str">
        <f>IF(C6499="","",VLOOKUP(C6499,'3.工程情報'!$C$6:$D$501,2,FALSE))</f>
        <v/>
      </c>
      <c r="E6499" s="165"/>
      <c r="F6499" s="170"/>
      <c r="G6499" s="189" t="str">
        <f t="shared" si="101"/>
        <v/>
      </c>
      <c r="H6499" s="19"/>
      <c r="I6499" s="19"/>
      <c r="J6499" s="176" t="str">
        <f>IF(AND(C6499&lt;&gt;"",COUNTIF('3.工程情報'!$C$6:$C$501,C6499)=0),"工程記号が3.工程情報に存在しません。","")</f>
        <v/>
      </c>
    </row>
    <row r="6500" spans="2:10" ht="18" customHeight="1">
      <c r="B6500" s="166"/>
      <c r="C6500" s="165"/>
      <c r="D6500" s="12" t="str">
        <f>IF(C6500="","",VLOOKUP(C6500,'3.工程情報'!$C$6:$D$501,2,FALSE))</f>
        <v/>
      </c>
      <c r="E6500" s="165"/>
      <c r="F6500" s="170"/>
      <c r="G6500" s="189" t="str">
        <f t="shared" si="101"/>
        <v/>
      </c>
      <c r="H6500" s="19"/>
      <c r="I6500" s="19"/>
      <c r="J6500" s="176" t="str">
        <f>IF(AND(C6500&lt;&gt;"",COUNTIF('3.工程情報'!$C$6:$C$501,C6500)=0),"工程記号が3.工程情報に存在しません。","")</f>
        <v/>
      </c>
    </row>
    <row r="6501" spans="2:10" ht="18" customHeight="1">
      <c r="B6501" s="166"/>
      <c r="C6501" s="165"/>
      <c r="D6501" s="12" t="str">
        <f>IF(C6501="","",VLOOKUP(C6501,'3.工程情報'!$C$6:$D$501,2,FALSE))</f>
        <v/>
      </c>
      <c r="E6501" s="165"/>
      <c r="F6501" s="170"/>
      <c r="G6501" s="189" t="str">
        <f t="shared" si="101"/>
        <v/>
      </c>
      <c r="H6501" s="19"/>
      <c r="I6501" s="19"/>
      <c r="J6501" s="176" t="str">
        <f>IF(AND(C6501&lt;&gt;"",COUNTIF('3.工程情報'!$C$6:$C$501,C6501)=0),"工程記号が3.工程情報に存在しません。","")</f>
        <v/>
      </c>
    </row>
    <row r="6502" spans="2:10" ht="18" customHeight="1">
      <c r="B6502" s="166"/>
      <c r="C6502" s="165"/>
      <c r="D6502" s="12" t="str">
        <f>IF(C6502="","",VLOOKUP(C6502,'3.工程情報'!$C$6:$D$501,2,FALSE))</f>
        <v/>
      </c>
      <c r="E6502" s="165"/>
      <c r="F6502" s="170"/>
      <c r="G6502" s="189" t="str">
        <f t="shared" si="101"/>
        <v/>
      </c>
      <c r="H6502" s="19"/>
      <c r="I6502" s="19"/>
      <c r="J6502" s="176" t="str">
        <f>IF(AND(C6502&lt;&gt;"",COUNTIF('3.工程情報'!$C$6:$C$501,C6502)=0),"工程記号が3.工程情報に存在しません。","")</f>
        <v/>
      </c>
    </row>
    <row r="6503" spans="2:10" ht="18" customHeight="1">
      <c r="B6503" s="166"/>
      <c r="C6503" s="165"/>
      <c r="D6503" s="12" t="str">
        <f>IF(C6503="","",VLOOKUP(C6503,'3.工程情報'!$C$6:$D$501,2,FALSE))</f>
        <v/>
      </c>
      <c r="E6503" s="165"/>
      <c r="F6503" s="170"/>
      <c r="G6503" s="189" t="str">
        <f t="shared" si="101"/>
        <v/>
      </c>
      <c r="H6503" s="19"/>
      <c r="I6503" s="19"/>
      <c r="J6503" s="176" t="str">
        <f>IF(AND(C6503&lt;&gt;"",COUNTIF('3.工程情報'!$C$6:$C$501,C6503)=0),"工程記号が3.工程情報に存在しません。","")</f>
        <v/>
      </c>
    </row>
    <row r="6504" spans="2:10" ht="18" customHeight="1">
      <c r="B6504" s="166"/>
      <c r="C6504" s="165"/>
      <c r="D6504" s="12" t="str">
        <f>IF(C6504="","",VLOOKUP(C6504,'3.工程情報'!$C$6:$D$501,2,FALSE))</f>
        <v/>
      </c>
      <c r="E6504" s="165"/>
      <c r="F6504" s="170"/>
      <c r="G6504" s="189" t="str">
        <f t="shared" si="101"/>
        <v/>
      </c>
      <c r="H6504" s="19"/>
      <c r="I6504" s="19"/>
      <c r="J6504" s="176" t="str">
        <f>IF(AND(C6504&lt;&gt;"",COUNTIF('3.工程情報'!$C$6:$C$501,C6504)=0),"工程記号が3.工程情報に存在しません。","")</f>
        <v/>
      </c>
    </row>
    <row r="6505" spans="2:10" ht="18" customHeight="1">
      <c r="B6505" s="166"/>
      <c r="C6505" s="165"/>
      <c r="D6505" s="12" t="str">
        <f>IF(C6505="","",VLOOKUP(C6505,'3.工程情報'!$C$6:$D$501,2,FALSE))</f>
        <v/>
      </c>
      <c r="E6505" s="165"/>
      <c r="F6505" s="170"/>
      <c r="G6505" s="189" t="str">
        <f t="shared" si="101"/>
        <v/>
      </c>
      <c r="H6505" s="19"/>
      <c r="I6505" s="19"/>
      <c r="J6505" s="176" t="str">
        <f>IF(AND(C6505&lt;&gt;"",COUNTIF('3.工程情報'!$C$6:$C$501,C6505)=0),"工程記号が3.工程情報に存在しません。","")</f>
        <v/>
      </c>
    </row>
    <row r="6506" spans="2:10" ht="18" customHeight="1">
      <c r="B6506" s="166"/>
      <c r="C6506" s="165"/>
      <c r="D6506" s="12" t="str">
        <f>IF(C6506="","",VLOOKUP(C6506,'3.工程情報'!$C$6:$D$501,2,FALSE))</f>
        <v/>
      </c>
      <c r="E6506" s="165"/>
      <c r="F6506" s="170"/>
      <c r="G6506" s="189" t="str">
        <f t="shared" si="101"/>
        <v/>
      </c>
      <c r="H6506" s="19"/>
      <c r="I6506" s="19"/>
      <c r="J6506" s="176" t="str">
        <f>IF(AND(C6506&lt;&gt;"",COUNTIF('3.工程情報'!$C$6:$C$501,C6506)=0),"工程記号が3.工程情報に存在しません。","")</f>
        <v/>
      </c>
    </row>
    <row r="6507" spans="2:10" ht="18" customHeight="1">
      <c r="B6507" s="166"/>
      <c r="C6507" s="165"/>
      <c r="D6507" s="12" t="str">
        <f>IF(C6507="","",VLOOKUP(C6507,'3.工程情報'!$C$6:$D$501,2,FALSE))</f>
        <v/>
      </c>
      <c r="E6507" s="165"/>
      <c r="F6507" s="170"/>
      <c r="G6507" s="189" t="str">
        <f t="shared" si="101"/>
        <v/>
      </c>
      <c r="H6507" s="19"/>
      <c r="I6507" s="19"/>
      <c r="J6507" s="176" t="str">
        <f>IF(AND(C6507&lt;&gt;"",COUNTIF('3.工程情報'!$C$6:$C$501,C6507)=0),"工程記号が3.工程情報に存在しません。","")</f>
        <v/>
      </c>
    </row>
    <row r="6508" spans="2:10" ht="18" customHeight="1">
      <c r="B6508" s="166"/>
      <c r="C6508" s="165"/>
      <c r="D6508" s="12" t="str">
        <f>IF(C6508="","",VLOOKUP(C6508,'3.工程情報'!$C$6:$D$501,2,FALSE))</f>
        <v/>
      </c>
      <c r="E6508" s="165"/>
      <c r="F6508" s="170"/>
      <c r="G6508" s="189" t="str">
        <f t="shared" si="101"/>
        <v/>
      </c>
      <c r="H6508" s="19"/>
      <c r="I6508" s="19"/>
      <c r="J6508" s="176" t="str">
        <f>IF(AND(C6508&lt;&gt;"",COUNTIF('3.工程情報'!$C$6:$C$501,C6508)=0),"工程記号が3.工程情報に存在しません。","")</f>
        <v/>
      </c>
    </row>
    <row r="6509" spans="2:10" ht="18" customHeight="1">
      <c r="B6509" s="166"/>
      <c r="C6509" s="165"/>
      <c r="D6509" s="12" t="str">
        <f>IF(C6509="","",VLOOKUP(C6509,'3.工程情報'!$C$6:$D$501,2,FALSE))</f>
        <v/>
      </c>
      <c r="E6509" s="165"/>
      <c r="F6509" s="170"/>
      <c r="G6509" s="189" t="str">
        <f t="shared" si="101"/>
        <v/>
      </c>
      <c r="H6509" s="19"/>
      <c r="I6509" s="19"/>
      <c r="J6509" s="176" t="str">
        <f>IF(AND(C6509&lt;&gt;"",COUNTIF('3.工程情報'!$C$6:$C$501,C6509)=0),"工程記号が3.工程情報に存在しません。","")</f>
        <v/>
      </c>
    </row>
    <row r="6510" spans="2:10" ht="18" customHeight="1">
      <c r="B6510" s="166"/>
      <c r="C6510" s="165"/>
      <c r="D6510" s="12" t="str">
        <f>IF(C6510="","",VLOOKUP(C6510,'3.工程情報'!$C$6:$D$501,2,FALSE))</f>
        <v/>
      </c>
      <c r="E6510" s="165"/>
      <c r="F6510" s="170"/>
      <c r="G6510" s="189" t="str">
        <f t="shared" si="101"/>
        <v/>
      </c>
      <c r="H6510" s="19"/>
      <c r="I6510" s="19"/>
      <c r="J6510" s="176" t="str">
        <f>IF(AND(C6510&lt;&gt;"",COUNTIF('3.工程情報'!$C$6:$C$501,C6510)=0),"工程記号が3.工程情報に存在しません。","")</f>
        <v/>
      </c>
    </row>
    <row r="6511" spans="2:10" ht="18" customHeight="1">
      <c r="B6511" s="166"/>
      <c r="C6511" s="165"/>
      <c r="D6511" s="12" t="str">
        <f>IF(C6511="","",VLOOKUP(C6511,'3.工程情報'!$C$6:$D$501,2,FALSE))</f>
        <v/>
      </c>
      <c r="E6511" s="165"/>
      <c r="F6511" s="170"/>
      <c r="G6511" s="189" t="str">
        <f t="shared" si="101"/>
        <v/>
      </c>
      <c r="H6511" s="19"/>
      <c r="I6511" s="19"/>
      <c r="J6511" s="176" t="str">
        <f>IF(AND(C6511&lt;&gt;"",COUNTIF('3.工程情報'!$C$6:$C$501,C6511)=0),"工程記号が3.工程情報に存在しません。","")</f>
        <v/>
      </c>
    </row>
    <row r="6512" spans="2:10" ht="18" customHeight="1">
      <c r="B6512" s="166"/>
      <c r="C6512" s="165"/>
      <c r="D6512" s="12" t="str">
        <f>IF(C6512="","",VLOOKUP(C6512,'3.工程情報'!$C$6:$D$501,2,FALSE))</f>
        <v/>
      </c>
      <c r="E6512" s="165"/>
      <c r="F6512" s="170"/>
      <c r="G6512" s="189" t="str">
        <f t="shared" si="101"/>
        <v/>
      </c>
      <c r="H6512" s="19"/>
      <c r="I6512" s="19"/>
      <c r="J6512" s="176" t="str">
        <f>IF(AND(C6512&lt;&gt;"",COUNTIF('3.工程情報'!$C$6:$C$501,C6512)=0),"工程記号が3.工程情報に存在しません。","")</f>
        <v/>
      </c>
    </row>
    <row r="6513" spans="2:10" ht="18" customHeight="1">
      <c r="B6513" s="166"/>
      <c r="C6513" s="165"/>
      <c r="D6513" s="12" t="str">
        <f>IF(C6513="","",VLOOKUP(C6513,'3.工程情報'!$C$6:$D$501,2,FALSE))</f>
        <v/>
      </c>
      <c r="E6513" s="165"/>
      <c r="F6513" s="170"/>
      <c r="G6513" s="189" t="str">
        <f t="shared" si="101"/>
        <v/>
      </c>
      <c r="H6513" s="19"/>
      <c r="I6513" s="19"/>
      <c r="J6513" s="176" t="str">
        <f>IF(AND(C6513&lt;&gt;"",COUNTIF('3.工程情報'!$C$6:$C$501,C6513)=0),"工程記号が3.工程情報に存在しません。","")</f>
        <v/>
      </c>
    </row>
    <row r="6514" spans="2:10" ht="18" customHeight="1">
      <c r="B6514" s="166"/>
      <c r="C6514" s="165"/>
      <c r="D6514" s="12" t="str">
        <f>IF(C6514="","",VLOOKUP(C6514,'3.工程情報'!$C$6:$D$501,2,FALSE))</f>
        <v/>
      </c>
      <c r="E6514" s="165"/>
      <c r="F6514" s="170"/>
      <c r="G6514" s="189" t="str">
        <f t="shared" si="101"/>
        <v/>
      </c>
      <c r="H6514" s="19"/>
      <c r="I6514" s="19"/>
      <c r="J6514" s="176" t="str">
        <f>IF(AND(C6514&lt;&gt;"",COUNTIF('3.工程情報'!$C$6:$C$501,C6514)=0),"工程記号が3.工程情報に存在しません。","")</f>
        <v/>
      </c>
    </row>
    <row r="6515" spans="2:10" ht="18" customHeight="1">
      <c r="B6515" s="166"/>
      <c r="C6515" s="165"/>
      <c r="D6515" s="12" t="str">
        <f>IF(C6515="","",VLOOKUP(C6515,'3.工程情報'!$C$6:$D$501,2,FALSE))</f>
        <v/>
      </c>
      <c r="E6515" s="165"/>
      <c r="F6515" s="170"/>
      <c r="G6515" s="189" t="str">
        <f t="shared" si="101"/>
        <v/>
      </c>
      <c r="H6515" s="19"/>
      <c r="I6515" s="19"/>
      <c r="J6515" s="176" t="str">
        <f>IF(AND(C6515&lt;&gt;"",COUNTIF('3.工程情報'!$C$6:$C$501,C6515)=0),"工程記号が3.工程情報に存在しません。","")</f>
        <v/>
      </c>
    </row>
    <row r="6516" spans="2:10" ht="18" customHeight="1">
      <c r="B6516" s="166"/>
      <c r="C6516" s="165"/>
      <c r="D6516" s="12" t="str">
        <f>IF(C6516="","",VLOOKUP(C6516,'3.工程情報'!$C$6:$D$501,2,FALSE))</f>
        <v/>
      </c>
      <c r="E6516" s="165"/>
      <c r="F6516" s="170"/>
      <c r="G6516" s="189" t="str">
        <f t="shared" si="101"/>
        <v/>
      </c>
      <c r="H6516" s="19"/>
      <c r="I6516" s="19"/>
      <c r="J6516" s="176" t="str">
        <f>IF(AND(C6516&lt;&gt;"",COUNTIF('3.工程情報'!$C$6:$C$501,C6516)=0),"工程記号が3.工程情報に存在しません。","")</f>
        <v/>
      </c>
    </row>
    <row r="6517" spans="2:10" ht="18" customHeight="1">
      <c r="B6517" s="166"/>
      <c r="C6517" s="165"/>
      <c r="D6517" s="12" t="str">
        <f>IF(C6517="","",VLOOKUP(C6517,'3.工程情報'!$C$6:$D$501,2,FALSE))</f>
        <v/>
      </c>
      <c r="E6517" s="165"/>
      <c r="F6517" s="170"/>
      <c r="G6517" s="189" t="str">
        <f t="shared" si="101"/>
        <v/>
      </c>
      <c r="H6517" s="19"/>
      <c r="I6517" s="19"/>
      <c r="J6517" s="176" t="str">
        <f>IF(AND(C6517&lt;&gt;"",COUNTIF('3.工程情報'!$C$6:$C$501,C6517)=0),"工程記号が3.工程情報に存在しません。","")</f>
        <v/>
      </c>
    </row>
    <row r="6518" spans="2:10" ht="18" customHeight="1">
      <c r="B6518" s="166"/>
      <c r="C6518" s="165"/>
      <c r="D6518" s="12" t="str">
        <f>IF(C6518="","",VLOOKUP(C6518,'3.工程情報'!$C$6:$D$501,2,FALSE))</f>
        <v/>
      </c>
      <c r="E6518" s="165"/>
      <c r="F6518" s="170"/>
      <c r="G6518" s="189" t="str">
        <f t="shared" si="101"/>
        <v/>
      </c>
      <c r="H6518" s="19"/>
      <c r="I6518" s="19"/>
      <c r="J6518" s="176" t="str">
        <f>IF(AND(C6518&lt;&gt;"",COUNTIF('3.工程情報'!$C$6:$C$501,C6518)=0),"工程記号が3.工程情報に存在しません。","")</f>
        <v/>
      </c>
    </row>
    <row r="6519" spans="2:10" ht="18" customHeight="1">
      <c r="B6519" s="166"/>
      <c r="C6519" s="165"/>
      <c r="D6519" s="12" t="str">
        <f>IF(C6519="","",VLOOKUP(C6519,'3.工程情報'!$C$6:$D$501,2,FALSE))</f>
        <v/>
      </c>
      <c r="E6519" s="165"/>
      <c r="F6519" s="170"/>
      <c r="G6519" s="189" t="str">
        <f t="shared" si="101"/>
        <v/>
      </c>
      <c r="H6519" s="19"/>
      <c r="I6519" s="19"/>
      <c r="J6519" s="176" t="str">
        <f>IF(AND(C6519&lt;&gt;"",COUNTIF('3.工程情報'!$C$6:$C$501,C6519)=0),"工程記号が3.工程情報に存在しません。","")</f>
        <v/>
      </c>
    </row>
    <row r="6520" spans="2:10" ht="18" customHeight="1">
      <c r="B6520" s="166"/>
      <c r="C6520" s="165"/>
      <c r="D6520" s="12" t="str">
        <f>IF(C6520="","",VLOOKUP(C6520,'3.工程情報'!$C$6:$D$501,2,FALSE))</f>
        <v/>
      </c>
      <c r="E6520" s="165"/>
      <c r="F6520" s="170"/>
      <c r="G6520" s="189" t="str">
        <f t="shared" si="101"/>
        <v/>
      </c>
      <c r="H6520" s="19"/>
      <c r="I6520" s="19"/>
      <c r="J6520" s="176" t="str">
        <f>IF(AND(C6520&lt;&gt;"",COUNTIF('3.工程情報'!$C$6:$C$501,C6520)=0),"工程記号が3.工程情報に存在しません。","")</f>
        <v/>
      </c>
    </row>
    <row r="6521" spans="2:10" ht="18" customHeight="1">
      <c r="B6521" s="166"/>
      <c r="C6521" s="165"/>
      <c r="D6521" s="12" t="str">
        <f>IF(C6521="","",VLOOKUP(C6521,'3.工程情報'!$C$6:$D$501,2,FALSE))</f>
        <v/>
      </c>
      <c r="E6521" s="165"/>
      <c r="F6521" s="170"/>
      <c r="G6521" s="189" t="str">
        <f t="shared" si="101"/>
        <v/>
      </c>
      <c r="H6521" s="19"/>
      <c r="I6521" s="19"/>
      <c r="J6521" s="176" t="str">
        <f>IF(AND(C6521&lt;&gt;"",COUNTIF('3.工程情報'!$C$6:$C$501,C6521)=0),"工程記号が3.工程情報に存在しません。","")</f>
        <v/>
      </c>
    </row>
    <row r="6522" spans="2:10" ht="18" customHeight="1">
      <c r="B6522" s="166"/>
      <c r="C6522" s="165"/>
      <c r="D6522" s="12" t="str">
        <f>IF(C6522="","",VLOOKUP(C6522,'3.工程情報'!$C$6:$D$501,2,FALSE))</f>
        <v/>
      </c>
      <c r="E6522" s="165"/>
      <c r="F6522" s="170"/>
      <c r="G6522" s="189" t="str">
        <f t="shared" si="101"/>
        <v/>
      </c>
      <c r="H6522" s="19"/>
      <c r="I6522" s="19"/>
      <c r="J6522" s="176" t="str">
        <f>IF(AND(C6522&lt;&gt;"",COUNTIF('3.工程情報'!$C$6:$C$501,C6522)=0),"工程記号が3.工程情報に存在しません。","")</f>
        <v/>
      </c>
    </row>
    <row r="6523" spans="2:10" ht="18" customHeight="1">
      <c r="B6523" s="166"/>
      <c r="C6523" s="165"/>
      <c r="D6523" s="12" t="str">
        <f>IF(C6523="","",VLOOKUP(C6523,'3.工程情報'!$C$6:$D$501,2,FALSE))</f>
        <v/>
      </c>
      <c r="E6523" s="165"/>
      <c r="F6523" s="170"/>
      <c r="G6523" s="189" t="str">
        <f t="shared" si="101"/>
        <v/>
      </c>
      <c r="H6523" s="19"/>
      <c r="I6523" s="19"/>
      <c r="J6523" s="176" t="str">
        <f>IF(AND(C6523&lt;&gt;"",COUNTIF('3.工程情報'!$C$6:$C$501,C6523)=0),"工程記号が3.工程情報に存在しません。","")</f>
        <v/>
      </c>
    </row>
    <row r="6524" spans="2:10" ht="18" customHeight="1">
      <c r="B6524" s="166"/>
      <c r="C6524" s="165"/>
      <c r="D6524" s="12" t="str">
        <f>IF(C6524="","",VLOOKUP(C6524,'3.工程情報'!$C$6:$D$501,2,FALSE))</f>
        <v/>
      </c>
      <c r="E6524" s="165"/>
      <c r="F6524" s="170"/>
      <c r="G6524" s="189" t="str">
        <f t="shared" si="101"/>
        <v/>
      </c>
      <c r="H6524" s="19"/>
      <c r="I6524" s="19"/>
      <c r="J6524" s="176" t="str">
        <f>IF(AND(C6524&lt;&gt;"",COUNTIF('3.工程情報'!$C$6:$C$501,C6524)=0),"工程記号が3.工程情報に存在しません。","")</f>
        <v/>
      </c>
    </row>
    <row r="6525" spans="2:10" ht="18" customHeight="1">
      <c r="B6525" s="166"/>
      <c r="C6525" s="165"/>
      <c r="D6525" s="12" t="str">
        <f>IF(C6525="","",VLOOKUP(C6525,'3.工程情報'!$C$6:$D$501,2,FALSE))</f>
        <v/>
      </c>
      <c r="E6525" s="165"/>
      <c r="F6525" s="170"/>
      <c r="G6525" s="189" t="str">
        <f t="shared" si="101"/>
        <v/>
      </c>
      <c r="H6525" s="19"/>
      <c r="I6525" s="19"/>
      <c r="J6525" s="176" t="str">
        <f>IF(AND(C6525&lt;&gt;"",COUNTIF('3.工程情報'!$C$6:$C$501,C6525)=0),"工程記号が3.工程情報に存在しません。","")</f>
        <v/>
      </c>
    </row>
    <row r="6526" spans="2:10" ht="18" customHeight="1">
      <c r="B6526" s="166"/>
      <c r="C6526" s="165"/>
      <c r="D6526" s="12" t="str">
        <f>IF(C6526="","",VLOOKUP(C6526,'3.工程情報'!$C$6:$D$501,2,FALSE))</f>
        <v/>
      </c>
      <c r="E6526" s="165"/>
      <c r="F6526" s="170"/>
      <c r="G6526" s="189" t="str">
        <f t="shared" si="101"/>
        <v/>
      </c>
      <c r="H6526" s="19"/>
      <c r="I6526" s="19"/>
      <c r="J6526" s="176" t="str">
        <f>IF(AND(C6526&lt;&gt;"",COUNTIF('3.工程情報'!$C$6:$C$501,C6526)=0),"工程記号が3.工程情報に存在しません。","")</f>
        <v/>
      </c>
    </row>
    <row r="6527" spans="2:10" ht="18" customHeight="1">
      <c r="B6527" s="166"/>
      <c r="C6527" s="165"/>
      <c r="D6527" s="12" t="str">
        <f>IF(C6527="","",VLOOKUP(C6527,'3.工程情報'!$C$6:$D$501,2,FALSE))</f>
        <v/>
      </c>
      <c r="E6527" s="165"/>
      <c r="F6527" s="170"/>
      <c r="G6527" s="189" t="str">
        <f t="shared" si="101"/>
        <v/>
      </c>
      <c r="H6527" s="19"/>
      <c r="I6527" s="19"/>
      <c r="J6527" s="176" t="str">
        <f>IF(AND(C6527&lt;&gt;"",COUNTIF('3.工程情報'!$C$6:$C$501,C6527)=0),"工程記号が3.工程情報に存在しません。","")</f>
        <v/>
      </c>
    </row>
    <row r="6528" spans="2:10" ht="18" customHeight="1">
      <c r="B6528" s="166"/>
      <c r="C6528" s="165"/>
      <c r="D6528" s="12" t="str">
        <f>IF(C6528="","",VLOOKUP(C6528,'3.工程情報'!$C$6:$D$501,2,FALSE))</f>
        <v/>
      </c>
      <c r="E6528" s="165"/>
      <c r="F6528" s="170"/>
      <c r="G6528" s="189" t="str">
        <f t="shared" si="101"/>
        <v/>
      </c>
      <c r="H6528" s="19"/>
      <c r="I6528" s="19"/>
      <c r="J6528" s="176" t="str">
        <f>IF(AND(C6528&lt;&gt;"",COUNTIF('3.工程情報'!$C$6:$C$501,C6528)=0),"工程記号が3.工程情報に存在しません。","")</f>
        <v/>
      </c>
    </row>
    <row r="6529" spans="2:10" ht="18" customHeight="1">
      <c r="B6529" s="166"/>
      <c r="C6529" s="165"/>
      <c r="D6529" s="12" t="str">
        <f>IF(C6529="","",VLOOKUP(C6529,'3.工程情報'!$C$6:$D$501,2,FALSE))</f>
        <v/>
      </c>
      <c r="E6529" s="165"/>
      <c r="F6529" s="170"/>
      <c r="G6529" s="189" t="str">
        <f t="shared" si="101"/>
        <v/>
      </c>
      <c r="H6529" s="19"/>
      <c r="I6529" s="19"/>
      <c r="J6529" s="176" t="str">
        <f>IF(AND(C6529&lt;&gt;"",COUNTIF('3.工程情報'!$C$6:$C$501,C6529)=0),"工程記号が3.工程情報に存在しません。","")</f>
        <v/>
      </c>
    </row>
    <row r="6530" spans="2:10" ht="18" customHeight="1">
      <c r="B6530" s="166"/>
      <c r="C6530" s="165"/>
      <c r="D6530" s="12" t="str">
        <f>IF(C6530="","",VLOOKUP(C6530,'3.工程情報'!$C$6:$D$501,2,FALSE))</f>
        <v/>
      </c>
      <c r="E6530" s="165"/>
      <c r="F6530" s="170"/>
      <c r="G6530" s="189" t="str">
        <f t="shared" si="101"/>
        <v/>
      </c>
      <c r="H6530" s="19"/>
      <c r="I6530" s="19"/>
      <c r="J6530" s="176" t="str">
        <f>IF(AND(C6530&lt;&gt;"",COUNTIF('3.工程情報'!$C$6:$C$501,C6530)=0),"工程記号が3.工程情報に存在しません。","")</f>
        <v/>
      </c>
    </row>
    <row r="6531" spans="2:10" ht="18" customHeight="1">
      <c r="B6531" s="166"/>
      <c r="C6531" s="165"/>
      <c r="D6531" s="12" t="str">
        <f>IF(C6531="","",VLOOKUP(C6531,'3.工程情報'!$C$6:$D$501,2,FALSE))</f>
        <v/>
      </c>
      <c r="E6531" s="165"/>
      <c r="F6531" s="170"/>
      <c r="G6531" s="189" t="str">
        <f t="shared" si="101"/>
        <v/>
      </c>
      <c r="H6531" s="19"/>
      <c r="I6531" s="19"/>
      <c r="J6531" s="176" t="str">
        <f>IF(AND(C6531&lt;&gt;"",COUNTIF('3.工程情報'!$C$6:$C$501,C6531)=0),"工程記号が3.工程情報に存在しません。","")</f>
        <v/>
      </c>
    </row>
    <row r="6532" spans="2:10" ht="18" customHeight="1">
      <c r="B6532" s="166"/>
      <c r="C6532" s="165"/>
      <c r="D6532" s="12" t="str">
        <f>IF(C6532="","",VLOOKUP(C6532,'3.工程情報'!$C$6:$D$501,2,FALSE))</f>
        <v/>
      </c>
      <c r="E6532" s="165"/>
      <c r="F6532" s="170"/>
      <c r="G6532" s="189" t="str">
        <f t="shared" si="101"/>
        <v/>
      </c>
      <c r="H6532" s="19"/>
      <c r="I6532" s="19"/>
      <c r="J6532" s="176" t="str">
        <f>IF(AND(C6532&lt;&gt;"",COUNTIF('3.工程情報'!$C$6:$C$501,C6532)=0),"工程記号が3.工程情報に存在しません。","")</f>
        <v/>
      </c>
    </row>
    <row r="6533" spans="2:10" ht="18" customHeight="1">
      <c r="B6533" s="166"/>
      <c r="C6533" s="165"/>
      <c r="D6533" s="12" t="str">
        <f>IF(C6533="","",VLOOKUP(C6533,'3.工程情報'!$C$6:$D$501,2,FALSE))</f>
        <v/>
      </c>
      <c r="E6533" s="165"/>
      <c r="F6533" s="170"/>
      <c r="G6533" s="189" t="str">
        <f t="shared" si="101"/>
        <v/>
      </c>
      <c r="H6533" s="19"/>
      <c r="I6533" s="19"/>
      <c r="J6533" s="176" t="str">
        <f>IF(AND(C6533&lt;&gt;"",COUNTIF('3.工程情報'!$C$6:$C$501,C6533)=0),"工程記号が3.工程情報に存在しません。","")</f>
        <v/>
      </c>
    </row>
    <row r="6534" spans="2:10" ht="18" customHeight="1">
      <c r="B6534" s="166"/>
      <c r="C6534" s="165"/>
      <c r="D6534" s="12" t="str">
        <f>IF(C6534="","",VLOOKUP(C6534,'3.工程情報'!$C$6:$D$501,2,FALSE))</f>
        <v/>
      </c>
      <c r="E6534" s="165"/>
      <c r="F6534" s="170"/>
      <c r="G6534" s="189" t="str">
        <f t="shared" ref="G6534:G6597" si="102">C6534&amp;E6534</f>
        <v/>
      </c>
      <c r="H6534" s="19"/>
      <c r="I6534" s="19"/>
      <c r="J6534" s="176" t="str">
        <f>IF(AND(C6534&lt;&gt;"",COUNTIF('3.工程情報'!$C$6:$C$501,C6534)=0),"工程記号が3.工程情報に存在しません。","")</f>
        <v/>
      </c>
    </row>
    <row r="6535" spans="2:10" ht="18" customHeight="1">
      <c r="B6535" s="166"/>
      <c r="C6535" s="165"/>
      <c r="D6535" s="12" t="str">
        <f>IF(C6535="","",VLOOKUP(C6535,'3.工程情報'!$C$6:$D$501,2,FALSE))</f>
        <v/>
      </c>
      <c r="E6535" s="165"/>
      <c r="F6535" s="170"/>
      <c r="G6535" s="189" t="str">
        <f t="shared" si="102"/>
        <v/>
      </c>
      <c r="H6535" s="19"/>
      <c r="I6535" s="19"/>
      <c r="J6535" s="176" t="str">
        <f>IF(AND(C6535&lt;&gt;"",COUNTIF('3.工程情報'!$C$6:$C$501,C6535)=0),"工程記号が3.工程情報に存在しません。","")</f>
        <v/>
      </c>
    </row>
    <row r="6536" spans="2:10" ht="18" customHeight="1">
      <c r="B6536" s="166"/>
      <c r="C6536" s="165"/>
      <c r="D6536" s="12" t="str">
        <f>IF(C6536="","",VLOOKUP(C6536,'3.工程情報'!$C$6:$D$501,2,FALSE))</f>
        <v/>
      </c>
      <c r="E6536" s="165"/>
      <c r="F6536" s="170"/>
      <c r="G6536" s="189" t="str">
        <f t="shared" si="102"/>
        <v/>
      </c>
      <c r="H6536" s="19"/>
      <c r="I6536" s="19"/>
      <c r="J6536" s="176" t="str">
        <f>IF(AND(C6536&lt;&gt;"",COUNTIF('3.工程情報'!$C$6:$C$501,C6536)=0),"工程記号が3.工程情報に存在しません。","")</f>
        <v/>
      </c>
    </row>
    <row r="6537" spans="2:10" ht="18" customHeight="1">
      <c r="B6537" s="166"/>
      <c r="C6537" s="165"/>
      <c r="D6537" s="12" t="str">
        <f>IF(C6537="","",VLOOKUP(C6537,'3.工程情報'!$C$6:$D$501,2,FALSE))</f>
        <v/>
      </c>
      <c r="E6537" s="165"/>
      <c r="F6537" s="170"/>
      <c r="G6537" s="189" t="str">
        <f t="shared" si="102"/>
        <v/>
      </c>
      <c r="H6537" s="19"/>
      <c r="I6537" s="19"/>
      <c r="J6537" s="176" t="str">
        <f>IF(AND(C6537&lt;&gt;"",COUNTIF('3.工程情報'!$C$6:$C$501,C6537)=0),"工程記号が3.工程情報に存在しません。","")</f>
        <v/>
      </c>
    </row>
    <row r="6538" spans="2:10" ht="18" customHeight="1">
      <c r="B6538" s="166"/>
      <c r="C6538" s="165"/>
      <c r="D6538" s="12" t="str">
        <f>IF(C6538="","",VLOOKUP(C6538,'3.工程情報'!$C$6:$D$501,2,FALSE))</f>
        <v/>
      </c>
      <c r="E6538" s="165"/>
      <c r="F6538" s="170"/>
      <c r="G6538" s="189" t="str">
        <f t="shared" si="102"/>
        <v/>
      </c>
      <c r="H6538" s="19"/>
      <c r="I6538" s="19"/>
      <c r="J6538" s="176" t="str">
        <f>IF(AND(C6538&lt;&gt;"",COUNTIF('3.工程情報'!$C$6:$C$501,C6538)=0),"工程記号が3.工程情報に存在しません。","")</f>
        <v/>
      </c>
    </row>
    <row r="6539" spans="2:10" ht="18" customHeight="1">
      <c r="B6539" s="166"/>
      <c r="C6539" s="165"/>
      <c r="D6539" s="12" t="str">
        <f>IF(C6539="","",VLOOKUP(C6539,'3.工程情報'!$C$6:$D$501,2,FALSE))</f>
        <v/>
      </c>
      <c r="E6539" s="165"/>
      <c r="F6539" s="170"/>
      <c r="G6539" s="189" t="str">
        <f t="shared" si="102"/>
        <v/>
      </c>
      <c r="H6539" s="19"/>
      <c r="I6539" s="19"/>
      <c r="J6539" s="176" t="str">
        <f>IF(AND(C6539&lt;&gt;"",COUNTIF('3.工程情報'!$C$6:$C$501,C6539)=0),"工程記号が3.工程情報に存在しません。","")</f>
        <v/>
      </c>
    </row>
    <row r="6540" spans="2:10" ht="18" customHeight="1">
      <c r="B6540" s="166"/>
      <c r="C6540" s="165"/>
      <c r="D6540" s="12" t="str">
        <f>IF(C6540="","",VLOOKUP(C6540,'3.工程情報'!$C$6:$D$501,2,FALSE))</f>
        <v/>
      </c>
      <c r="E6540" s="165"/>
      <c r="F6540" s="170"/>
      <c r="G6540" s="189" t="str">
        <f t="shared" si="102"/>
        <v/>
      </c>
      <c r="H6540" s="19"/>
      <c r="I6540" s="19"/>
      <c r="J6540" s="176" t="str">
        <f>IF(AND(C6540&lt;&gt;"",COUNTIF('3.工程情報'!$C$6:$C$501,C6540)=0),"工程記号が3.工程情報に存在しません。","")</f>
        <v/>
      </c>
    </row>
    <row r="6541" spans="2:10" ht="18" customHeight="1">
      <c r="B6541" s="166"/>
      <c r="C6541" s="165"/>
      <c r="D6541" s="12" t="str">
        <f>IF(C6541="","",VLOOKUP(C6541,'3.工程情報'!$C$6:$D$501,2,FALSE))</f>
        <v/>
      </c>
      <c r="E6541" s="165"/>
      <c r="F6541" s="170"/>
      <c r="G6541" s="189" t="str">
        <f t="shared" si="102"/>
        <v/>
      </c>
      <c r="H6541" s="19"/>
      <c r="I6541" s="19"/>
      <c r="J6541" s="176" t="str">
        <f>IF(AND(C6541&lt;&gt;"",COUNTIF('3.工程情報'!$C$6:$C$501,C6541)=0),"工程記号が3.工程情報に存在しません。","")</f>
        <v/>
      </c>
    </row>
    <row r="6542" spans="2:10" ht="18" customHeight="1">
      <c r="B6542" s="166"/>
      <c r="C6542" s="165"/>
      <c r="D6542" s="12" t="str">
        <f>IF(C6542="","",VLOOKUP(C6542,'3.工程情報'!$C$6:$D$501,2,FALSE))</f>
        <v/>
      </c>
      <c r="E6542" s="165"/>
      <c r="F6542" s="170"/>
      <c r="G6542" s="189" t="str">
        <f t="shared" si="102"/>
        <v/>
      </c>
      <c r="H6542" s="19"/>
      <c r="I6542" s="19"/>
      <c r="J6542" s="176" t="str">
        <f>IF(AND(C6542&lt;&gt;"",COUNTIF('3.工程情報'!$C$6:$C$501,C6542)=0),"工程記号が3.工程情報に存在しません。","")</f>
        <v/>
      </c>
    </row>
    <row r="6543" spans="2:10" ht="18" customHeight="1">
      <c r="B6543" s="166"/>
      <c r="C6543" s="165"/>
      <c r="D6543" s="12" t="str">
        <f>IF(C6543="","",VLOOKUP(C6543,'3.工程情報'!$C$6:$D$501,2,FALSE))</f>
        <v/>
      </c>
      <c r="E6543" s="165"/>
      <c r="F6543" s="170"/>
      <c r="G6543" s="189" t="str">
        <f t="shared" si="102"/>
        <v/>
      </c>
      <c r="H6543" s="19"/>
      <c r="I6543" s="19"/>
      <c r="J6543" s="176" t="str">
        <f>IF(AND(C6543&lt;&gt;"",COUNTIF('3.工程情報'!$C$6:$C$501,C6543)=0),"工程記号が3.工程情報に存在しません。","")</f>
        <v/>
      </c>
    </row>
    <row r="6544" spans="2:10" ht="18" customHeight="1">
      <c r="B6544" s="166"/>
      <c r="C6544" s="165"/>
      <c r="D6544" s="12" t="str">
        <f>IF(C6544="","",VLOOKUP(C6544,'3.工程情報'!$C$6:$D$501,2,FALSE))</f>
        <v/>
      </c>
      <c r="E6544" s="165"/>
      <c r="F6544" s="170"/>
      <c r="G6544" s="189" t="str">
        <f t="shared" si="102"/>
        <v/>
      </c>
      <c r="H6544" s="19"/>
      <c r="I6544" s="19"/>
      <c r="J6544" s="176" t="str">
        <f>IF(AND(C6544&lt;&gt;"",COUNTIF('3.工程情報'!$C$6:$C$501,C6544)=0),"工程記号が3.工程情報に存在しません。","")</f>
        <v/>
      </c>
    </row>
    <row r="6545" spans="2:10" ht="18" customHeight="1">
      <c r="B6545" s="166"/>
      <c r="C6545" s="165"/>
      <c r="D6545" s="12" t="str">
        <f>IF(C6545="","",VLOOKUP(C6545,'3.工程情報'!$C$6:$D$501,2,FALSE))</f>
        <v/>
      </c>
      <c r="E6545" s="165"/>
      <c r="F6545" s="170"/>
      <c r="G6545" s="189" t="str">
        <f t="shared" si="102"/>
        <v/>
      </c>
      <c r="H6545" s="19"/>
      <c r="I6545" s="19"/>
      <c r="J6545" s="176" t="str">
        <f>IF(AND(C6545&lt;&gt;"",COUNTIF('3.工程情報'!$C$6:$C$501,C6545)=0),"工程記号が3.工程情報に存在しません。","")</f>
        <v/>
      </c>
    </row>
    <row r="6546" spans="2:10" ht="18" customHeight="1">
      <c r="B6546" s="166"/>
      <c r="C6546" s="165"/>
      <c r="D6546" s="12" t="str">
        <f>IF(C6546="","",VLOOKUP(C6546,'3.工程情報'!$C$6:$D$501,2,FALSE))</f>
        <v/>
      </c>
      <c r="E6546" s="165"/>
      <c r="F6546" s="170"/>
      <c r="G6546" s="189" t="str">
        <f t="shared" si="102"/>
        <v/>
      </c>
      <c r="H6546" s="19"/>
      <c r="I6546" s="19"/>
      <c r="J6546" s="176" t="str">
        <f>IF(AND(C6546&lt;&gt;"",COUNTIF('3.工程情報'!$C$6:$C$501,C6546)=0),"工程記号が3.工程情報に存在しません。","")</f>
        <v/>
      </c>
    </row>
    <row r="6547" spans="2:10" ht="18" customHeight="1">
      <c r="B6547" s="166"/>
      <c r="C6547" s="165"/>
      <c r="D6547" s="12" t="str">
        <f>IF(C6547="","",VLOOKUP(C6547,'3.工程情報'!$C$6:$D$501,2,FALSE))</f>
        <v/>
      </c>
      <c r="E6547" s="165"/>
      <c r="F6547" s="170"/>
      <c r="G6547" s="189" t="str">
        <f t="shared" si="102"/>
        <v/>
      </c>
      <c r="H6547" s="19"/>
      <c r="I6547" s="19"/>
      <c r="J6547" s="176" t="str">
        <f>IF(AND(C6547&lt;&gt;"",COUNTIF('3.工程情報'!$C$6:$C$501,C6547)=0),"工程記号が3.工程情報に存在しません。","")</f>
        <v/>
      </c>
    </row>
    <row r="6548" spans="2:10" ht="18" customHeight="1">
      <c r="B6548" s="166"/>
      <c r="C6548" s="165"/>
      <c r="D6548" s="12" t="str">
        <f>IF(C6548="","",VLOOKUP(C6548,'3.工程情報'!$C$6:$D$501,2,FALSE))</f>
        <v/>
      </c>
      <c r="E6548" s="165"/>
      <c r="F6548" s="170"/>
      <c r="G6548" s="189" t="str">
        <f t="shared" si="102"/>
        <v/>
      </c>
      <c r="H6548" s="19"/>
      <c r="I6548" s="19"/>
      <c r="J6548" s="176" t="str">
        <f>IF(AND(C6548&lt;&gt;"",COUNTIF('3.工程情報'!$C$6:$C$501,C6548)=0),"工程記号が3.工程情報に存在しません。","")</f>
        <v/>
      </c>
    </row>
    <row r="6549" spans="2:10" ht="18" customHeight="1">
      <c r="B6549" s="166"/>
      <c r="C6549" s="165"/>
      <c r="D6549" s="12" t="str">
        <f>IF(C6549="","",VLOOKUP(C6549,'3.工程情報'!$C$6:$D$501,2,FALSE))</f>
        <v/>
      </c>
      <c r="E6549" s="165"/>
      <c r="F6549" s="170"/>
      <c r="G6549" s="189" t="str">
        <f t="shared" si="102"/>
        <v/>
      </c>
      <c r="H6549" s="19"/>
      <c r="I6549" s="19"/>
      <c r="J6549" s="176" t="str">
        <f>IF(AND(C6549&lt;&gt;"",COUNTIF('3.工程情報'!$C$6:$C$501,C6549)=0),"工程記号が3.工程情報に存在しません。","")</f>
        <v/>
      </c>
    </row>
    <row r="6550" spans="2:10" ht="18" customHeight="1">
      <c r="B6550" s="166"/>
      <c r="C6550" s="165"/>
      <c r="D6550" s="12" t="str">
        <f>IF(C6550="","",VLOOKUP(C6550,'3.工程情報'!$C$6:$D$501,2,FALSE))</f>
        <v/>
      </c>
      <c r="E6550" s="165"/>
      <c r="F6550" s="170"/>
      <c r="G6550" s="189" t="str">
        <f t="shared" si="102"/>
        <v/>
      </c>
      <c r="H6550" s="19"/>
      <c r="I6550" s="19"/>
      <c r="J6550" s="176" t="str">
        <f>IF(AND(C6550&lt;&gt;"",COUNTIF('3.工程情報'!$C$6:$C$501,C6550)=0),"工程記号が3.工程情報に存在しません。","")</f>
        <v/>
      </c>
    </row>
    <row r="6551" spans="2:10" ht="18" customHeight="1">
      <c r="B6551" s="166"/>
      <c r="C6551" s="165"/>
      <c r="D6551" s="12" t="str">
        <f>IF(C6551="","",VLOOKUP(C6551,'3.工程情報'!$C$6:$D$501,2,FALSE))</f>
        <v/>
      </c>
      <c r="E6551" s="165"/>
      <c r="F6551" s="170"/>
      <c r="G6551" s="189" t="str">
        <f t="shared" si="102"/>
        <v/>
      </c>
      <c r="H6551" s="19"/>
      <c r="I6551" s="19"/>
      <c r="J6551" s="176" t="str">
        <f>IF(AND(C6551&lt;&gt;"",COUNTIF('3.工程情報'!$C$6:$C$501,C6551)=0),"工程記号が3.工程情報に存在しません。","")</f>
        <v/>
      </c>
    </row>
    <row r="6552" spans="2:10" ht="18" customHeight="1">
      <c r="B6552" s="166"/>
      <c r="C6552" s="165"/>
      <c r="D6552" s="12" t="str">
        <f>IF(C6552="","",VLOOKUP(C6552,'3.工程情報'!$C$6:$D$501,2,FALSE))</f>
        <v/>
      </c>
      <c r="E6552" s="165"/>
      <c r="F6552" s="170"/>
      <c r="G6552" s="189" t="str">
        <f t="shared" si="102"/>
        <v/>
      </c>
      <c r="H6552" s="19"/>
      <c r="I6552" s="19"/>
      <c r="J6552" s="176" t="str">
        <f>IF(AND(C6552&lt;&gt;"",COUNTIF('3.工程情報'!$C$6:$C$501,C6552)=0),"工程記号が3.工程情報に存在しません。","")</f>
        <v/>
      </c>
    </row>
    <row r="6553" spans="2:10" ht="18" customHeight="1">
      <c r="B6553" s="166"/>
      <c r="C6553" s="165"/>
      <c r="D6553" s="12" t="str">
        <f>IF(C6553="","",VLOOKUP(C6553,'3.工程情報'!$C$6:$D$501,2,FALSE))</f>
        <v/>
      </c>
      <c r="E6553" s="165"/>
      <c r="F6553" s="170"/>
      <c r="G6553" s="189" t="str">
        <f t="shared" si="102"/>
        <v/>
      </c>
      <c r="H6553" s="19"/>
      <c r="I6553" s="19"/>
      <c r="J6553" s="176" t="str">
        <f>IF(AND(C6553&lt;&gt;"",COUNTIF('3.工程情報'!$C$6:$C$501,C6553)=0),"工程記号が3.工程情報に存在しません。","")</f>
        <v/>
      </c>
    </row>
    <row r="6554" spans="2:10" ht="18" customHeight="1">
      <c r="B6554" s="166"/>
      <c r="C6554" s="165"/>
      <c r="D6554" s="12" t="str">
        <f>IF(C6554="","",VLOOKUP(C6554,'3.工程情報'!$C$6:$D$501,2,FALSE))</f>
        <v/>
      </c>
      <c r="E6554" s="165"/>
      <c r="F6554" s="170"/>
      <c r="G6554" s="189" t="str">
        <f t="shared" si="102"/>
        <v/>
      </c>
      <c r="H6554" s="19"/>
      <c r="I6554" s="19"/>
      <c r="J6554" s="176" t="str">
        <f>IF(AND(C6554&lt;&gt;"",COUNTIF('3.工程情報'!$C$6:$C$501,C6554)=0),"工程記号が3.工程情報に存在しません。","")</f>
        <v/>
      </c>
    </row>
    <row r="6555" spans="2:10" ht="18" customHeight="1">
      <c r="B6555" s="166"/>
      <c r="C6555" s="165"/>
      <c r="D6555" s="12" t="str">
        <f>IF(C6555="","",VLOOKUP(C6555,'3.工程情報'!$C$6:$D$501,2,FALSE))</f>
        <v/>
      </c>
      <c r="E6555" s="165"/>
      <c r="F6555" s="170"/>
      <c r="G6555" s="189" t="str">
        <f t="shared" si="102"/>
        <v/>
      </c>
      <c r="H6555" s="19"/>
      <c r="I6555" s="19"/>
      <c r="J6555" s="176" t="str">
        <f>IF(AND(C6555&lt;&gt;"",COUNTIF('3.工程情報'!$C$6:$C$501,C6555)=0),"工程記号が3.工程情報に存在しません。","")</f>
        <v/>
      </c>
    </row>
    <row r="6556" spans="2:10" ht="18" customHeight="1">
      <c r="B6556" s="166"/>
      <c r="C6556" s="165"/>
      <c r="D6556" s="12" t="str">
        <f>IF(C6556="","",VLOOKUP(C6556,'3.工程情報'!$C$6:$D$501,2,FALSE))</f>
        <v/>
      </c>
      <c r="E6556" s="165"/>
      <c r="F6556" s="170"/>
      <c r="G6556" s="189" t="str">
        <f t="shared" si="102"/>
        <v/>
      </c>
      <c r="H6556" s="19"/>
      <c r="I6556" s="19"/>
      <c r="J6556" s="176" t="str">
        <f>IF(AND(C6556&lt;&gt;"",COUNTIF('3.工程情報'!$C$6:$C$501,C6556)=0),"工程記号が3.工程情報に存在しません。","")</f>
        <v/>
      </c>
    </row>
    <row r="6557" spans="2:10" ht="18" customHeight="1">
      <c r="B6557" s="166"/>
      <c r="C6557" s="165"/>
      <c r="D6557" s="12" t="str">
        <f>IF(C6557="","",VLOOKUP(C6557,'3.工程情報'!$C$6:$D$501,2,FALSE))</f>
        <v/>
      </c>
      <c r="E6557" s="165"/>
      <c r="F6557" s="170"/>
      <c r="G6557" s="189" t="str">
        <f t="shared" si="102"/>
        <v/>
      </c>
      <c r="H6557" s="19"/>
      <c r="I6557" s="19"/>
      <c r="J6557" s="176" t="str">
        <f>IF(AND(C6557&lt;&gt;"",COUNTIF('3.工程情報'!$C$6:$C$501,C6557)=0),"工程記号が3.工程情報に存在しません。","")</f>
        <v/>
      </c>
    </row>
    <row r="6558" spans="2:10" ht="18" customHeight="1">
      <c r="B6558" s="166"/>
      <c r="C6558" s="165"/>
      <c r="D6558" s="12" t="str">
        <f>IF(C6558="","",VLOOKUP(C6558,'3.工程情報'!$C$6:$D$501,2,FALSE))</f>
        <v/>
      </c>
      <c r="E6558" s="165"/>
      <c r="F6558" s="170"/>
      <c r="G6558" s="189" t="str">
        <f t="shared" si="102"/>
        <v/>
      </c>
      <c r="H6558" s="19"/>
      <c r="I6558" s="19"/>
      <c r="J6558" s="176" t="str">
        <f>IF(AND(C6558&lt;&gt;"",COUNTIF('3.工程情報'!$C$6:$C$501,C6558)=0),"工程記号が3.工程情報に存在しません。","")</f>
        <v/>
      </c>
    </row>
    <row r="6559" spans="2:10" ht="18" customHeight="1">
      <c r="B6559" s="166"/>
      <c r="C6559" s="165"/>
      <c r="D6559" s="12" t="str">
        <f>IF(C6559="","",VLOOKUP(C6559,'3.工程情報'!$C$6:$D$501,2,FALSE))</f>
        <v/>
      </c>
      <c r="E6559" s="165"/>
      <c r="F6559" s="170"/>
      <c r="G6559" s="189" t="str">
        <f t="shared" si="102"/>
        <v/>
      </c>
      <c r="H6559" s="19"/>
      <c r="I6559" s="19"/>
      <c r="J6559" s="176" t="str">
        <f>IF(AND(C6559&lt;&gt;"",COUNTIF('3.工程情報'!$C$6:$C$501,C6559)=0),"工程記号が3.工程情報に存在しません。","")</f>
        <v/>
      </c>
    </row>
    <row r="6560" spans="2:10" ht="18" customHeight="1">
      <c r="B6560" s="166"/>
      <c r="C6560" s="165"/>
      <c r="D6560" s="12" t="str">
        <f>IF(C6560="","",VLOOKUP(C6560,'3.工程情報'!$C$6:$D$501,2,FALSE))</f>
        <v/>
      </c>
      <c r="E6560" s="165"/>
      <c r="F6560" s="170"/>
      <c r="G6560" s="189" t="str">
        <f t="shared" si="102"/>
        <v/>
      </c>
      <c r="H6560" s="19"/>
      <c r="I6560" s="19"/>
      <c r="J6560" s="176" t="str">
        <f>IF(AND(C6560&lt;&gt;"",COUNTIF('3.工程情報'!$C$6:$C$501,C6560)=0),"工程記号が3.工程情報に存在しません。","")</f>
        <v/>
      </c>
    </row>
    <row r="6561" spans="2:10" ht="18" customHeight="1">
      <c r="B6561" s="166"/>
      <c r="C6561" s="165"/>
      <c r="D6561" s="12" t="str">
        <f>IF(C6561="","",VLOOKUP(C6561,'3.工程情報'!$C$6:$D$501,2,FALSE))</f>
        <v/>
      </c>
      <c r="E6561" s="165"/>
      <c r="F6561" s="170"/>
      <c r="G6561" s="189" t="str">
        <f t="shared" si="102"/>
        <v/>
      </c>
      <c r="H6561" s="19"/>
      <c r="I6561" s="19"/>
      <c r="J6561" s="176" t="str">
        <f>IF(AND(C6561&lt;&gt;"",COUNTIF('3.工程情報'!$C$6:$C$501,C6561)=0),"工程記号が3.工程情報に存在しません。","")</f>
        <v/>
      </c>
    </row>
    <row r="6562" spans="2:10" ht="18" customHeight="1">
      <c r="B6562" s="166"/>
      <c r="C6562" s="165"/>
      <c r="D6562" s="12" t="str">
        <f>IF(C6562="","",VLOOKUP(C6562,'3.工程情報'!$C$6:$D$501,2,FALSE))</f>
        <v/>
      </c>
      <c r="E6562" s="165"/>
      <c r="F6562" s="170"/>
      <c r="G6562" s="189" t="str">
        <f t="shared" si="102"/>
        <v/>
      </c>
      <c r="H6562" s="19"/>
      <c r="I6562" s="19"/>
      <c r="J6562" s="176" t="str">
        <f>IF(AND(C6562&lt;&gt;"",COUNTIF('3.工程情報'!$C$6:$C$501,C6562)=0),"工程記号が3.工程情報に存在しません。","")</f>
        <v/>
      </c>
    </row>
    <row r="6563" spans="2:10" ht="18" customHeight="1">
      <c r="B6563" s="166"/>
      <c r="C6563" s="165"/>
      <c r="D6563" s="12" t="str">
        <f>IF(C6563="","",VLOOKUP(C6563,'3.工程情報'!$C$6:$D$501,2,FALSE))</f>
        <v/>
      </c>
      <c r="E6563" s="165"/>
      <c r="F6563" s="170"/>
      <c r="G6563" s="189" t="str">
        <f t="shared" si="102"/>
        <v/>
      </c>
      <c r="H6563" s="19"/>
      <c r="I6563" s="19"/>
      <c r="J6563" s="176" t="str">
        <f>IF(AND(C6563&lt;&gt;"",COUNTIF('3.工程情報'!$C$6:$C$501,C6563)=0),"工程記号が3.工程情報に存在しません。","")</f>
        <v/>
      </c>
    </row>
    <row r="6564" spans="2:10" ht="18" customHeight="1">
      <c r="B6564" s="166"/>
      <c r="C6564" s="165"/>
      <c r="D6564" s="12" t="str">
        <f>IF(C6564="","",VLOOKUP(C6564,'3.工程情報'!$C$6:$D$501,2,FALSE))</f>
        <v/>
      </c>
      <c r="E6564" s="165"/>
      <c r="F6564" s="170"/>
      <c r="G6564" s="189" t="str">
        <f t="shared" si="102"/>
        <v/>
      </c>
      <c r="H6564" s="19"/>
      <c r="I6564" s="19"/>
      <c r="J6564" s="176" t="str">
        <f>IF(AND(C6564&lt;&gt;"",COUNTIF('3.工程情報'!$C$6:$C$501,C6564)=0),"工程記号が3.工程情報に存在しません。","")</f>
        <v/>
      </c>
    </row>
    <row r="6565" spans="2:10" ht="18" customHeight="1">
      <c r="B6565" s="166"/>
      <c r="C6565" s="165"/>
      <c r="D6565" s="12" t="str">
        <f>IF(C6565="","",VLOOKUP(C6565,'3.工程情報'!$C$6:$D$501,2,FALSE))</f>
        <v/>
      </c>
      <c r="E6565" s="165"/>
      <c r="F6565" s="170"/>
      <c r="G6565" s="189" t="str">
        <f t="shared" si="102"/>
        <v/>
      </c>
      <c r="H6565" s="19"/>
      <c r="I6565" s="19"/>
      <c r="J6565" s="176" t="str">
        <f>IF(AND(C6565&lt;&gt;"",COUNTIF('3.工程情報'!$C$6:$C$501,C6565)=0),"工程記号が3.工程情報に存在しません。","")</f>
        <v/>
      </c>
    </row>
    <row r="6566" spans="2:10" ht="18" customHeight="1">
      <c r="B6566" s="166"/>
      <c r="C6566" s="165"/>
      <c r="D6566" s="12" t="str">
        <f>IF(C6566="","",VLOOKUP(C6566,'3.工程情報'!$C$6:$D$501,2,FALSE))</f>
        <v/>
      </c>
      <c r="E6566" s="165"/>
      <c r="F6566" s="170"/>
      <c r="G6566" s="189" t="str">
        <f t="shared" si="102"/>
        <v/>
      </c>
      <c r="H6566" s="19"/>
      <c r="I6566" s="19"/>
      <c r="J6566" s="176" t="str">
        <f>IF(AND(C6566&lt;&gt;"",COUNTIF('3.工程情報'!$C$6:$C$501,C6566)=0),"工程記号が3.工程情報に存在しません。","")</f>
        <v/>
      </c>
    </row>
    <row r="6567" spans="2:10" ht="18" customHeight="1">
      <c r="B6567" s="166"/>
      <c r="C6567" s="165"/>
      <c r="D6567" s="12" t="str">
        <f>IF(C6567="","",VLOOKUP(C6567,'3.工程情報'!$C$6:$D$501,2,FALSE))</f>
        <v/>
      </c>
      <c r="E6567" s="165"/>
      <c r="F6567" s="170"/>
      <c r="G6567" s="189" t="str">
        <f t="shared" si="102"/>
        <v/>
      </c>
      <c r="H6567" s="19"/>
      <c r="I6567" s="19"/>
      <c r="J6567" s="176" t="str">
        <f>IF(AND(C6567&lt;&gt;"",COUNTIF('3.工程情報'!$C$6:$C$501,C6567)=0),"工程記号が3.工程情報に存在しません。","")</f>
        <v/>
      </c>
    </row>
    <row r="6568" spans="2:10" ht="18" customHeight="1">
      <c r="B6568" s="166"/>
      <c r="C6568" s="165"/>
      <c r="D6568" s="12" t="str">
        <f>IF(C6568="","",VLOOKUP(C6568,'3.工程情報'!$C$6:$D$501,2,FALSE))</f>
        <v/>
      </c>
      <c r="E6568" s="165"/>
      <c r="F6568" s="170"/>
      <c r="G6568" s="189" t="str">
        <f t="shared" si="102"/>
        <v/>
      </c>
      <c r="H6568" s="19"/>
      <c r="I6568" s="19"/>
      <c r="J6568" s="176" t="str">
        <f>IF(AND(C6568&lt;&gt;"",COUNTIF('3.工程情報'!$C$6:$C$501,C6568)=0),"工程記号が3.工程情報に存在しません。","")</f>
        <v/>
      </c>
    </row>
    <row r="6569" spans="2:10" ht="18" customHeight="1">
      <c r="B6569" s="166"/>
      <c r="C6569" s="165"/>
      <c r="D6569" s="12" t="str">
        <f>IF(C6569="","",VLOOKUP(C6569,'3.工程情報'!$C$6:$D$501,2,FALSE))</f>
        <v/>
      </c>
      <c r="E6569" s="165"/>
      <c r="F6569" s="170"/>
      <c r="G6569" s="189" t="str">
        <f t="shared" si="102"/>
        <v/>
      </c>
      <c r="H6569" s="19"/>
      <c r="I6569" s="19"/>
      <c r="J6569" s="176" t="str">
        <f>IF(AND(C6569&lt;&gt;"",COUNTIF('3.工程情報'!$C$6:$C$501,C6569)=0),"工程記号が3.工程情報に存在しません。","")</f>
        <v/>
      </c>
    </row>
    <row r="6570" spans="2:10" ht="18" customHeight="1">
      <c r="B6570" s="166"/>
      <c r="C6570" s="165"/>
      <c r="D6570" s="12" t="str">
        <f>IF(C6570="","",VLOOKUP(C6570,'3.工程情報'!$C$6:$D$501,2,FALSE))</f>
        <v/>
      </c>
      <c r="E6570" s="165"/>
      <c r="F6570" s="170"/>
      <c r="G6570" s="189" t="str">
        <f t="shared" si="102"/>
        <v/>
      </c>
      <c r="H6570" s="19"/>
      <c r="I6570" s="19"/>
      <c r="J6570" s="176" t="str">
        <f>IF(AND(C6570&lt;&gt;"",COUNTIF('3.工程情報'!$C$6:$C$501,C6570)=0),"工程記号が3.工程情報に存在しません。","")</f>
        <v/>
      </c>
    </row>
    <row r="6571" spans="2:10" ht="18" customHeight="1">
      <c r="B6571" s="166"/>
      <c r="C6571" s="165"/>
      <c r="D6571" s="12" t="str">
        <f>IF(C6571="","",VLOOKUP(C6571,'3.工程情報'!$C$6:$D$501,2,FALSE))</f>
        <v/>
      </c>
      <c r="E6571" s="165"/>
      <c r="F6571" s="170"/>
      <c r="G6571" s="189" t="str">
        <f t="shared" si="102"/>
        <v/>
      </c>
      <c r="H6571" s="19"/>
      <c r="I6571" s="19"/>
      <c r="J6571" s="176" t="str">
        <f>IF(AND(C6571&lt;&gt;"",COUNTIF('3.工程情報'!$C$6:$C$501,C6571)=0),"工程記号が3.工程情報に存在しません。","")</f>
        <v/>
      </c>
    </row>
    <row r="6572" spans="2:10" ht="18" customHeight="1">
      <c r="B6572" s="166"/>
      <c r="C6572" s="165"/>
      <c r="D6572" s="12" t="str">
        <f>IF(C6572="","",VLOOKUP(C6572,'3.工程情報'!$C$6:$D$501,2,FALSE))</f>
        <v/>
      </c>
      <c r="E6572" s="165"/>
      <c r="F6572" s="170"/>
      <c r="G6572" s="189" t="str">
        <f t="shared" si="102"/>
        <v/>
      </c>
      <c r="H6572" s="19"/>
      <c r="I6572" s="19"/>
      <c r="J6572" s="176" t="str">
        <f>IF(AND(C6572&lt;&gt;"",COUNTIF('3.工程情報'!$C$6:$C$501,C6572)=0),"工程記号が3.工程情報に存在しません。","")</f>
        <v/>
      </c>
    </row>
    <row r="6573" spans="2:10" ht="18" customHeight="1">
      <c r="B6573" s="166"/>
      <c r="C6573" s="165"/>
      <c r="D6573" s="12" t="str">
        <f>IF(C6573="","",VLOOKUP(C6573,'3.工程情報'!$C$6:$D$501,2,FALSE))</f>
        <v/>
      </c>
      <c r="E6573" s="165"/>
      <c r="F6573" s="170"/>
      <c r="G6573" s="189" t="str">
        <f t="shared" si="102"/>
        <v/>
      </c>
      <c r="H6573" s="19"/>
      <c r="I6573" s="19"/>
      <c r="J6573" s="176" t="str">
        <f>IF(AND(C6573&lt;&gt;"",COUNTIF('3.工程情報'!$C$6:$C$501,C6573)=0),"工程記号が3.工程情報に存在しません。","")</f>
        <v/>
      </c>
    </row>
    <row r="6574" spans="2:10" ht="18" customHeight="1">
      <c r="B6574" s="166"/>
      <c r="C6574" s="165"/>
      <c r="D6574" s="12" t="str">
        <f>IF(C6574="","",VLOOKUP(C6574,'3.工程情報'!$C$6:$D$501,2,FALSE))</f>
        <v/>
      </c>
      <c r="E6574" s="165"/>
      <c r="F6574" s="170"/>
      <c r="G6574" s="189" t="str">
        <f t="shared" si="102"/>
        <v/>
      </c>
      <c r="H6574" s="19"/>
      <c r="I6574" s="19"/>
      <c r="J6574" s="176" t="str">
        <f>IF(AND(C6574&lt;&gt;"",COUNTIF('3.工程情報'!$C$6:$C$501,C6574)=0),"工程記号が3.工程情報に存在しません。","")</f>
        <v/>
      </c>
    </row>
    <row r="6575" spans="2:10" ht="18" customHeight="1">
      <c r="B6575" s="166"/>
      <c r="C6575" s="165"/>
      <c r="D6575" s="12" t="str">
        <f>IF(C6575="","",VLOOKUP(C6575,'3.工程情報'!$C$6:$D$501,2,FALSE))</f>
        <v/>
      </c>
      <c r="E6575" s="165"/>
      <c r="F6575" s="170"/>
      <c r="G6575" s="189" t="str">
        <f t="shared" si="102"/>
        <v/>
      </c>
      <c r="H6575" s="19"/>
      <c r="I6575" s="19"/>
      <c r="J6575" s="176" t="str">
        <f>IF(AND(C6575&lt;&gt;"",COUNTIF('3.工程情報'!$C$6:$C$501,C6575)=0),"工程記号が3.工程情報に存在しません。","")</f>
        <v/>
      </c>
    </row>
    <row r="6576" spans="2:10" ht="18" customHeight="1">
      <c r="B6576" s="166"/>
      <c r="C6576" s="165"/>
      <c r="D6576" s="12" t="str">
        <f>IF(C6576="","",VLOOKUP(C6576,'3.工程情報'!$C$6:$D$501,2,FALSE))</f>
        <v/>
      </c>
      <c r="E6576" s="165"/>
      <c r="F6576" s="170"/>
      <c r="G6576" s="189" t="str">
        <f t="shared" si="102"/>
        <v/>
      </c>
      <c r="H6576" s="19"/>
      <c r="I6576" s="19"/>
      <c r="J6576" s="176" t="str">
        <f>IF(AND(C6576&lt;&gt;"",COUNTIF('3.工程情報'!$C$6:$C$501,C6576)=0),"工程記号が3.工程情報に存在しません。","")</f>
        <v/>
      </c>
    </row>
    <row r="6577" spans="2:10" ht="18" customHeight="1">
      <c r="B6577" s="166"/>
      <c r="C6577" s="165"/>
      <c r="D6577" s="12" t="str">
        <f>IF(C6577="","",VLOOKUP(C6577,'3.工程情報'!$C$6:$D$501,2,FALSE))</f>
        <v/>
      </c>
      <c r="E6577" s="165"/>
      <c r="F6577" s="170"/>
      <c r="G6577" s="189" t="str">
        <f t="shared" si="102"/>
        <v/>
      </c>
      <c r="H6577" s="19"/>
      <c r="I6577" s="19"/>
      <c r="J6577" s="176" t="str">
        <f>IF(AND(C6577&lt;&gt;"",COUNTIF('3.工程情報'!$C$6:$C$501,C6577)=0),"工程記号が3.工程情報に存在しません。","")</f>
        <v/>
      </c>
    </row>
    <row r="6578" spans="2:10" ht="18" customHeight="1">
      <c r="B6578" s="166"/>
      <c r="C6578" s="165"/>
      <c r="D6578" s="12" t="str">
        <f>IF(C6578="","",VLOOKUP(C6578,'3.工程情報'!$C$6:$D$501,2,FALSE))</f>
        <v/>
      </c>
      <c r="E6578" s="165"/>
      <c r="F6578" s="170"/>
      <c r="G6578" s="189" t="str">
        <f t="shared" si="102"/>
        <v/>
      </c>
      <c r="H6578" s="19"/>
      <c r="I6578" s="19"/>
      <c r="J6578" s="176" t="str">
        <f>IF(AND(C6578&lt;&gt;"",COUNTIF('3.工程情報'!$C$6:$C$501,C6578)=0),"工程記号が3.工程情報に存在しません。","")</f>
        <v/>
      </c>
    </row>
    <row r="6579" spans="2:10" ht="18" customHeight="1">
      <c r="B6579" s="166"/>
      <c r="C6579" s="165"/>
      <c r="D6579" s="12" t="str">
        <f>IF(C6579="","",VLOOKUP(C6579,'3.工程情報'!$C$6:$D$501,2,FALSE))</f>
        <v/>
      </c>
      <c r="E6579" s="165"/>
      <c r="F6579" s="170"/>
      <c r="G6579" s="189" t="str">
        <f t="shared" si="102"/>
        <v/>
      </c>
      <c r="H6579" s="19"/>
      <c r="I6579" s="19"/>
      <c r="J6579" s="176" t="str">
        <f>IF(AND(C6579&lt;&gt;"",COUNTIF('3.工程情報'!$C$6:$C$501,C6579)=0),"工程記号が3.工程情報に存在しません。","")</f>
        <v/>
      </c>
    </row>
    <row r="6580" spans="2:10" ht="18" customHeight="1">
      <c r="B6580" s="166"/>
      <c r="C6580" s="165"/>
      <c r="D6580" s="12" t="str">
        <f>IF(C6580="","",VLOOKUP(C6580,'3.工程情報'!$C$6:$D$501,2,FALSE))</f>
        <v/>
      </c>
      <c r="E6580" s="165"/>
      <c r="F6580" s="170"/>
      <c r="G6580" s="189" t="str">
        <f t="shared" si="102"/>
        <v/>
      </c>
      <c r="H6580" s="19"/>
      <c r="I6580" s="19"/>
      <c r="J6580" s="176" t="str">
        <f>IF(AND(C6580&lt;&gt;"",COUNTIF('3.工程情報'!$C$6:$C$501,C6580)=0),"工程記号が3.工程情報に存在しません。","")</f>
        <v/>
      </c>
    </row>
    <row r="6581" spans="2:10" ht="18" customHeight="1">
      <c r="B6581" s="166"/>
      <c r="C6581" s="165"/>
      <c r="D6581" s="12" t="str">
        <f>IF(C6581="","",VLOOKUP(C6581,'3.工程情報'!$C$6:$D$501,2,FALSE))</f>
        <v/>
      </c>
      <c r="E6581" s="165"/>
      <c r="F6581" s="170"/>
      <c r="G6581" s="189" t="str">
        <f t="shared" si="102"/>
        <v/>
      </c>
      <c r="H6581" s="19"/>
      <c r="I6581" s="19"/>
      <c r="J6581" s="176" t="str">
        <f>IF(AND(C6581&lt;&gt;"",COUNTIF('3.工程情報'!$C$6:$C$501,C6581)=0),"工程記号が3.工程情報に存在しません。","")</f>
        <v/>
      </c>
    </row>
    <row r="6582" spans="2:10" ht="18" customHeight="1">
      <c r="B6582" s="166"/>
      <c r="C6582" s="165"/>
      <c r="D6582" s="12" t="str">
        <f>IF(C6582="","",VLOOKUP(C6582,'3.工程情報'!$C$6:$D$501,2,FALSE))</f>
        <v/>
      </c>
      <c r="E6582" s="165"/>
      <c r="F6582" s="170"/>
      <c r="G6582" s="189" t="str">
        <f t="shared" si="102"/>
        <v/>
      </c>
      <c r="H6582" s="19"/>
      <c r="I6582" s="19"/>
      <c r="J6582" s="176" t="str">
        <f>IF(AND(C6582&lt;&gt;"",COUNTIF('3.工程情報'!$C$6:$C$501,C6582)=0),"工程記号が3.工程情報に存在しません。","")</f>
        <v/>
      </c>
    </row>
    <row r="6583" spans="2:10" ht="18" customHeight="1">
      <c r="B6583" s="166"/>
      <c r="C6583" s="165"/>
      <c r="D6583" s="12" t="str">
        <f>IF(C6583="","",VLOOKUP(C6583,'3.工程情報'!$C$6:$D$501,2,FALSE))</f>
        <v/>
      </c>
      <c r="E6583" s="165"/>
      <c r="F6583" s="170"/>
      <c r="G6583" s="189" t="str">
        <f t="shared" si="102"/>
        <v/>
      </c>
      <c r="H6583" s="19"/>
      <c r="I6583" s="19"/>
      <c r="J6583" s="176" t="str">
        <f>IF(AND(C6583&lt;&gt;"",COUNTIF('3.工程情報'!$C$6:$C$501,C6583)=0),"工程記号が3.工程情報に存在しません。","")</f>
        <v/>
      </c>
    </row>
    <row r="6584" spans="2:10" ht="18" customHeight="1">
      <c r="B6584" s="166"/>
      <c r="C6584" s="165"/>
      <c r="D6584" s="12" t="str">
        <f>IF(C6584="","",VLOOKUP(C6584,'3.工程情報'!$C$6:$D$501,2,FALSE))</f>
        <v/>
      </c>
      <c r="E6584" s="165"/>
      <c r="F6584" s="170"/>
      <c r="G6584" s="189" t="str">
        <f t="shared" si="102"/>
        <v/>
      </c>
      <c r="H6584" s="19"/>
      <c r="I6584" s="19"/>
      <c r="J6584" s="176" t="str">
        <f>IF(AND(C6584&lt;&gt;"",COUNTIF('3.工程情報'!$C$6:$C$501,C6584)=0),"工程記号が3.工程情報に存在しません。","")</f>
        <v/>
      </c>
    </row>
    <row r="6585" spans="2:10" ht="18" customHeight="1">
      <c r="B6585" s="166"/>
      <c r="C6585" s="165"/>
      <c r="D6585" s="12" t="str">
        <f>IF(C6585="","",VLOOKUP(C6585,'3.工程情報'!$C$6:$D$501,2,FALSE))</f>
        <v/>
      </c>
      <c r="E6585" s="165"/>
      <c r="F6585" s="170"/>
      <c r="G6585" s="189" t="str">
        <f t="shared" si="102"/>
        <v/>
      </c>
      <c r="H6585" s="19"/>
      <c r="I6585" s="19"/>
      <c r="J6585" s="176" t="str">
        <f>IF(AND(C6585&lt;&gt;"",COUNTIF('3.工程情報'!$C$6:$C$501,C6585)=0),"工程記号が3.工程情報に存在しません。","")</f>
        <v/>
      </c>
    </row>
    <row r="6586" spans="2:10" ht="18" customHeight="1">
      <c r="B6586" s="166"/>
      <c r="C6586" s="165"/>
      <c r="D6586" s="12" t="str">
        <f>IF(C6586="","",VLOOKUP(C6586,'3.工程情報'!$C$6:$D$501,2,FALSE))</f>
        <v/>
      </c>
      <c r="E6586" s="165"/>
      <c r="F6586" s="170"/>
      <c r="G6586" s="189" t="str">
        <f t="shared" si="102"/>
        <v/>
      </c>
      <c r="H6586" s="19"/>
      <c r="I6586" s="19"/>
      <c r="J6586" s="176" t="str">
        <f>IF(AND(C6586&lt;&gt;"",COUNTIF('3.工程情報'!$C$6:$C$501,C6586)=0),"工程記号が3.工程情報に存在しません。","")</f>
        <v/>
      </c>
    </row>
    <row r="6587" spans="2:10" ht="18" customHeight="1">
      <c r="B6587" s="166"/>
      <c r="C6587" s="165"/>
      <c r="D6587" s="12" t="str">
        <f>IF(C6587="","",VLOOKUP(C6587,'3.工程情報'!$C$6:$D$501,2,FALSE))</f>
        <v/>
      </c>
      <c r="E6587" s="165"/>
      <c r="F6587" s="170"/>
      <c r="G6587" s="189" t="str">
        <f t="shared" si="102"/>
        <v/>
      </c>
      <c r="H6587" s="19"/>
      <c r="I6587" s="19"/>
      <c r="J6587" s="176" t="str">
        <f>IF(AND(C6587&lt;&gt;"",COUNTIF('3.工程情報'!$C$6:$C$501,C6587)=0),"工程記号が3.工程情報に存在しません。","")</f>
        <v/>
      </c>
    </row>
    <row r="6588" spans="2:10" ht="18" customHeight="1">
      <c r="B6588" s="166"/>
      <c r="C6588" s="165"/>
      <c r="D6588" s="12" t="str">
        <f>IF(C6588="","",VLOOKUP(C6588,'3.工程情報'!$C$6:$D$501,2,FALSE))</f>
        <v/>
      </c>
      <c r="E6588" s="165"/>
      <c r="F6588" s="170"/>
      <c r="G6588" s="189" t="str">
        <f t="shared" si="102"/>
        <v/>
      </c>
      <c r="H6588" s="19"/>
      <c r="I6588" s="19"/>
      <c r="J6588" s="176" t="str">
        <f>IF(AND(C6588&lt;&gt;"",COUNTIF('3.工程情報'!$C$6:$C$501,C6588)=0),"工程記号が3.工程情報に存在しません。","")</f>
        <v/>
      </c>
    </row>
    <row r="6589" spans="2:10" ht="18" customHeight="1">
      <c r="B6589" s="166"/>
      <c r="C6589" s="165"/>
      <c r="D6589" s="12" t="str">
        <f>IF(C6589="","",VLOOKUP(C6589,'3.工程情報'!$C$6:$D$501,2,FALSE))</f>
        <v/>
      </c>
      <c r="E6589" s="165"/>
      <c r="F6589" s="170"/>
      <c r="G6589" s="189" t="str">
        <f t="shared" si="102"/>
        <v/>
      </c>
      <c r="H6589" s="19"/>
      <c r="I6589" s="19"/>
      <c r="J6589" s="176" t="str">
        <f>IF(AND(C6589&lt;&gt;"",COUNTIF('3.工程情報'!$C$6:$C$501,C6589)=0),"工程記号が3.工程情報に存在しません。","")</f>
        <v/>
      </c>
    </row>
    <row r="6590" spans="2:10" ht="18" customHeight="1">
      <c r="B6590" s="166"/>
      <c r="C6590" s="165"/>
      <c r="D6590" s="12" t="str">
        <f>IF(C6590="","",VLOOKUP(C6590,'3.工程情報'!$C$6:$D$501,2,FALSE))</f>
        <v/>
      </c>
      <c r="E6590" s="165"/>
      <c r="F6590" s="170"/>
      <c r="G6590" s="189" t="str">
        <f t="shared" si="102"/>
        <v/>
      </c>
      <c r="H6590" s="19"/>
      <c r="I6590" s="19"/>
      <c r="J6590" s="176" t="str">
        <f>IF(AND(C6590&lt;&gt;"",COUNTIF('3.工程情報'!$C$6:$C$501,C6590)=0),"工程記号が3.工程情報に存在しません。","")</f>
        <v/>
      </c>
    </row>
    <row r="6591" spans="2:10" ht="18" customHeight="1">
      <c r="B6591" s="166"/>
      <c r="C6591" s="165"/>
      <c r="D6591" s="12" t="str">
        <f>IF(C6591="","",VLOOKUP(C6591,'3.工程情報'!$C$6:$D$501,2,FALSE))</f>
        <v/>
      </c>
      <c r="E6591" s="165"/>
      <c r="F6591" s="170"/>
      <c r="G6591" s="189" t="str">
        <f t="shared" si="102"/>
        <v/>
      </c>
      <c r="H6591" s="19"/>
      <c r="I6591" s="19"/>
      <c r="J6591" s="176" t="str">
        <f>IF(AND(C6591&lt;&gt;"",COUNTIF('3.工程情報'!$C$6:$C$501,C6591)=0),"工程記号が3.工程情報に存在しません。","")</f>
        <v/>
      </c>
    </row>
    <row r="6592" spans="2:10" ht="18" customHeight="1">
      <c r="B6592" s="166"/>
      <c r="C6592" s="165"/>
      <c r="D6592" s="12" t="str">
        <f>IF(C6592="","",VLOOKUP(C6592,'3.工程情報'!$C$6:$D$501,2,FALSE))</f>
        <v/>
      </c>
      <c r="E6592" s="165"/>
      <c r="F6592" s="170"/>
      <c r="G6592" s="189" t="str">
        <f t="shared" si="102"/>
        <v/>
      </c>
      <c r="H6592" s="19"/>
      <c r="I6592" s="19"/>
      <c r="J6592" s="176" t="str">
        <f>IF(AND(C6592&lt;&gt;"",COUNTIF('3.工程情報'!$C$6:$C$501,C6592)=0),"工程記号が3.工程情報に存在しません。","")</f>
        <v/>
      </c>
    </row>
    <row r="6593" spans="2:10" ht="18" customHeight="1">
      <c r="B6593" s="166"/>
      <c r="C6593" s="165"/>
      <c r="D6593" s="12" t="str">
        <f>IF(C6593="","",VLOOKUP(C6593,'3.工程情報'!$C$6:$D$501,2,FALSE))</f>
        <v/>
      </c>
      <c r="E6593" s="165"/>
      <c r="F6593" s="170"/>
      <c r="G6593" s="189" t="str">
        <f t="shared" si="102"/>
        <v/>
      </c>
      <c r="H6593" s="19"/>
      <c r="I6593" s="19"/>
      <c r="J6593" s="176" t="str">
        <f>IF(AND(C6593&lt;&gt;"",COUNTIF('3.工程情報'!$C$6:$C$501,C6593)=0),"工程記号が3.工程情報に存在しません。","")</f>
        <v/>
      </c>
    </row>
    <row r="6594" spans="2:10" ht="18" customHeight="1">
      <c r="B6594" s="166"/>
      <c r="C6594" s="165"/>
      <c r="D6594" s="12" t="str">
        <f>IF(C6594="","",VLOOKUP(C6594,'3.工程情報'!$C$6:$D$501,2,FALSE))</f>
        <v/>
      </c>
      <c r="E6594" s="165"/>
      <c r="F6594" s="170"/>
      <c r="G6594" s="189" t="str">
        <f t="shared" si="102"/>
        <v/>
      </c>
      <c r="H6594" s="19"/>
      <c r="I6594" s="19"/>
      <c r="J6594" s="176" t="str">
        <f>IF(AND(C6594&lt;&gt;"",COUNTIF('3.工程情報'!$C$6:$C$501,C6594)=0),"工程記号が3.工程情報に存在しません。","")</f>
        <v/>
      </c>
    </row>
    <row r="6595" spans="2:10" ht="18" customHeight="1">
      <c r="B6595" s="166"/>
      <c r="C6595" s="165"/>
      <c r="D6595" s="12" t="str">
        <f>IF(C6595="","",VLOOKUP(C6595,'3.工程情報'!$C$6:$D$501,2,FALSE))</f>
        <v/>
      </c>
      <c r="E6595" s="165"/>
      <c r="F6595" s="170"/>
      <c r="G6595" s="189" t="str">
        <f t="shared" si="102"/>
        <v/>
      </c>
      <c r="H6595" s="19"/>
      <c r="I6595" s="19"/>
      <c r="J6595" s="176" t="str">
        <f>IF(AND(C6595&lt;&gt;"",COUNTIF('3.工程情報'!$C$6:$C$501,C6595)=0),"工程記号が3.工程情報に存在しません。","")</f>
        <v/>
      </c>
    </row>
    <row r="6596" spans="2:10" ht="18" customHeight="1">
      <c r="B6596" s="166"/>
      <c r="C6596" s="165"/>
      <c r="D6596" s="12" t="str">
        <f>IF(C6596="","",VLOOKUP(C6596,'3.工程情報'!$C$6:$D$501,2,FALSE))</f>
        <v/>
      </c>
      <c r="E6596" s="165"/>
      <c r="F6596" s="170"/>
      <c r="G6596" s="189" t="str">
        <f t="shared" si="102"/>
        <v/>
      </c>
      <c r="H6596" s="19"/>
      <c r="I6596" s="19"/>
      <c r="J6596" s="176" t="str">
        <f>IF(AND(C6596&lt;&gt;"",COUNTIF('3.工程情報'!$C$6:$C$501,C6596)=0),"工程記号が3.工程情報に存在しません。","")</f>
        <v/>
      </c>
    </row>
    <row r="6597" spans="2:10" ht="18" customHeight="1">
      <c r="B6597" s="166"/>
      <c r="C6597" s="165"/>
      <c r="D6597" s="12" t="str">
        <f>IF(C6597="","",VLOOKUP(C6597,'3.工程情報'!$C$6:$D$501,2,FALSE))</f>
        <v/>
      </c>
      <c r="E6597" s="165"/>
      <c r="F6597" s="170"/>
      <c r="G6597" s="189" t="str">
        <f t="shared" si="102"/>
        <v/>
      </c>
      <c r="H6597" s="19"/>
      <c r="I6597" s="19"/>
      <c r="J6597" s="176" t="str">
        <f>IF(AND(C6597&lt;&gt;"",COUNTIF('3.工程情報'!$C$6:$C$501,C6597)=0),"工程記号が3.工程情報に存在しません。","")</f>
        <v/>
      </c>
    </row>
    <row r="6598" spans="2:10" ht="18" customHeight="1">
      <c r="B6598" s="166"/>
      <c r="C6598" s="165"/>
      <c r="D6598" s="12" t="str">
        <f>IF(C6598="","",VLOOKUP(C6598,'3.工程情報'!$C$6:$D$501,2,FALSE))</f>
        <v/>
      </c>
      <c r="E6598" s="165"/>
      <c r="F6598" s="170"/>
      <c r="G6598" s="189" t="str">
        <f t="shared" ref="G6598:G6661" si="103">C6598&amp;E6598</f>
        <v/>
      </c>
      <c r="H6598" s="19"/>
      <c r="I6598" s="19"/>
      <c r="J6598" s="176" t="str">
        <f>IF(AND(C6598&lt;&gt;"",COUNTIF('3.工程情報'!$C$6:$C$501,C6598)=0),"工程記号が3.工程情報に存在しません。","")</f>
        <v/>
      </c>
    </row>
    <row r="6599" spans="2:10" ht="18" customHeight="1">
      <c r="B6599" s="166"/>
      <c r="C6599" s="165"/>
      <c r="D6599" s="12" t="str">
        <f>IF(C6599="","",VLOOKUP(C6599,'3.工程情報'!$C$6:$D$501,2,FALSE))</f>
        <v/>
      </c>
      <c r="E6599" s="165"/>
      <c r="F6599" s="170"/>
      <c r="G6599" s="189" t="str">
        <f t="shared" si="103"/>
        <v/>
      </c>
      <c r="H6599" s="19"/>
      <c r="I6599" s="19"/>
      <c r="J6599" s="176" t="str">
        <f>IF(AND(C6599&lt;&gt;"",COUNTIF('3.工程情報'!$C$6:$C$501,C6599)=0),"工程記号が3.工程情報に存在しません。","")</f>
        <v/>
      </c>
    </row>
    <row r="6600" spans="2:10" ht="18" customHeight="1">
      <c r="B6600" s="166"/>
      <c r="C6600" s="165"/>
      <c r="D6600" s="12" t="str">
        <f>IF(C6600="","",VLOOKUP(C6600,'3.工程情報'!$C$6:$D$501,2,FALSE))</f>
        <v/>
      </c>
      <c r="E6600" s="165"/>
      <c r="F6600" s="170"/>
      <c r="G6600" s="189" t="str">
        <f t="shared" si="103"/>
        <v/>
      </c>
      <c r="H6600" s="19"/>
      <c r="I6600" s="19"/>
      <c r="J6600" s="176" t="str">
        <f>IF(AND(C6600&lt;&gt;"",COUNTIF('3.工程情報'!$C$6:$C$501,C6600)=0),"工程記号が3.工程情報に存在しません。","")</f>
        <v/>
      </c>
    </row>
    <row r="6601" spans="2:10" ht="18" customHeight="1">
      <c r="B6601" s="166"/>
      <c r="C6601" s="165"/>
      <c r="D6601" s="12" t="str">
        <f>IF(C6601="","",VLOOKUP(C6601,'3.工程情報'!$C$6:$D$501,2,FALSE))</f>
        <v/>
      </c>
      <c r="E6601" s="165"/>
      <c r="F6601" s="170"/>
      <c r="G6601" s="189" t="str">
        <f t="shared" si="103"/>
        <v/>
      </c>
      <c r="H6601" s="19"/>
      <c r="I6601" s="19"/>
      <c r="J6601" s="176" t="str">
        <f>IF(AND(C6601&lt;&gt;"",COUNTIF('3.工程情報'!$C$6:$C$501,C6601)=0),"工程記号が3.工程情報に存在しません。","")</f>
        <v/>
      </c>
    </row>
    <row r="6602" spans="2:10" ht="18" customHeight="1">
      <c r="B6602" s="166"/>
      <c r="C6602" s="165"/>
      <c r="D6602" s="12" t="str">
        <f>IF(C6602="","",VLOOKUP(C6602,'3.工程情報'!$C$6:$D$501,2,FALSE))</f>
        <v/>
      </c>
      <c r="E6602" s="165"/>
      <c r="F6602" s="170"/>
      <c r="G6602" s="189" t="str">
        <f t="shared" si="103"/>
        <v/>
      </c>
      <c r="H6602" s="19"/>
      <c r="I6602" s="19"/>
      <c r="J6602" s="176" t="str">
        <f>IF(AND(C6602&lt;&gt;"",COUNTIF('3.工程情報'!$C$6:$C$501,C6602)=0),"工程記号が3.工程情報に存在しません。","")</f>
        <v/>
      </c>
    </row>
    <row r="6603" spans="2:10" ht="18" customHeight="1">
      <c r="B6603" s="166"/>
      <c r="C6603" s="165"/>
      <c r="D6603" s="12" t="str">
        <f>IF(C6603="","",VLOOKUP(C6603,'3.工程情報'!$C$6:$D$501,2,FALSE))</f>
        <v/>
      </c>
      <c r="E6603" s="165"/>
      <c r="F6603" s="170"/>
      <c r="G6603" s="189" t="str">
        <f t="shared" si="103"/>
        <v/>
      </c>
      <c r="H6603" s="19"/>
      <c r="I6603" s="19"/>
      <c r="J6603" s="176" t="str">
        <f>IF(AND(C6603&lt;&gt;"",COUNTIF('3.工程情報'!$C$6:$C$501,C6603)=0),"工程記号が3.工程情報に存在しません。","")</f>
        <v/>
      </c>
    </row>
    <row r="6604" spans="2:10" ht="18" customHeight="1">
      <c r="B6604" s="166"/>
      <c r="C6604" s="165"/>
      <c r="D6604" s="12" t="str">
        <f>IF(C6604="","",VLOOKUP(C6604,'3.工程情報'!$C$6:$D$501,2,FALSE))</f>
        <v/>
      </c>
      <c r="E6604" s="165"/>
      <c r="F6604" s="170"/>
      <c r="G6604" s="189" t="str">
        <f t="shared" si="103"/>
        <v/>
      </c>
      <c r="H6604" s="19"/>
      <c r="I6604" s="19"/>
      <c r="J6604" s="176" t="str">
        <f>IF(AND(C6604&lt;&gt;"",COUNTIF('3.工程情報'!$C$6:$C$501,C6604)=0),"工程記号が3.工程情報に存在しません。","")</f>
        <v/>
      </c>
    </row>
    <row r="6605" spans="2:10" ht="18" customHeight="1">
      <c r="B6605" s="166"/>
      <c r="C6605" s="165"/>
      <c r="D6605" s="12" t="str">
        <f>IF(C6605="","",VLOOKUP(C6605,'3.工程情報'!$C$6:$D$501,2,FALSE))</f>
        <v/>
      </c>
      <c r="E6605" s="165"/>
      <c r="F6605" s="170"/>
      <c r="G6605" s="189" t="str">
        <f t="shared" si="103"/>
        <v/>
      </c>
      <c r="H6605" s="19"/>
      <c r="I6605" s="19"/>
      <c r="J6605" s="176" t="str">
        <f>IF(AND(C6605&lt;&gt;"",COUNTIF('3.工程情報'!$C$6:$C$501,C6605)=0),"工程記号が3.工程情報に存在しません。","")</f>
        <v/>
      </c>
    </row>
    <row r="6606" spans="2:10" ht="18" customHeight="1">
      <c r="B6606" s="166"/>
      <c r="C6606" s="165"/>
      <c r="D6606" s="12" t="str">
        <f>IF(C6606="","",VLOOKUP(C6606,'3.工程情報'!$C$6:$D$501,2,FALSE))</f>
        <v/>
      </c>
      <c r="E6606" s="165"/>
      <c r="F6606" s="170"/>
      <c r="G6606" s="189" t="str">
        <f t="shared" si="103"/>
        <v/>
      </c>
      <c r="H6606" s="19"/>
      <c r="I6606" s="19"/>
      <c r="J6606" s="176" t="str">
        <f>IF(AND(C6606&lt;&gt;"",COUNTIF('3.工程情報'!$C$6:$C$501,C6606)=0),"工程記号が3.工程情報に存在しません。","")</f>
        <v/>
      </c>
    </row>
    <row r="6607" spans="2:10" ht="18" customHeight="1">
      <c r="B6607" s="166"/>
      <c r="C6607" s="165"/>
      <c r="D6607" s="12" t="str">
        <f>IF(C6607="","",VLOOKUP(C6607,'3.工程情報'!$C$6:$D$501,2,FALSE))</f>
        <v/>
      </c>
      <c r="E6607" s="165"/>
      <c r="F6607" s="170"/>
      <c r="G6607" s="189" t="str">
        <f t="shared" si="103"/>
        <v/>
      </c>
      <c r="H6607" s="19"/>
      <c r="I6607" s="19"/>
      <c r="J6607" s="176" t="str">
        <f>IF(AND(C6607&lt;&gt;"",COUNTIF('3.工程情報'!$C$6:$C$501,C6607)=0),"工程記号が3.工程情報に存在しません。","")</f>
        <v/>
      </c>
    </row>
    <row r="6608" spans="2:10" ht="18" customHeight="1">
      <c r="B6608" s="166"/>
      <c r="C6608" s="165"/>
      <c r="D6608" s="12" t="str">
        <f>IF(C6608="","",VLOOKUP(C6608,'3.工程情報'!$C$6:$D$501,2,FALSE))</f>
        <v/>
      </c>
      <c r="E6608" s="165"/>
      <c r="F6608" s="170"/>
      <c r="G6608" s="189" t="str">
        <f t="shared" si="103"/>
        <v/>
      </c>
      <c r="H6608" s="19"/>
      <c r="I6608" s="19"/>
      <c r="J6608" s="176" t="str">
        <f>IF(AND(C6608&lt;&gt;"",COUNTIF('3.工程情報'!$C$6:$C$501,C6608)=0),"工程記号が3.工程情報に存在しません。","")</f>
        <v/>
      </c>
    </row>
    <row r="6609" spans="2:10" ht="18" customHeight="1">
      <c r="B6609" s="166"/>
      <c r="C6609" s="165"/>
      <c r="D6609" s="12" t="str">
        <f>IF(C6609="","",VLOOKUP(C6609,'3.工程情報'!$C$6:$D$501,2,FALSE))</f>
        <v/>
      </c>
      <c r="E6609" s="165"/>
      <c r="F6609" s="170"/>
      <c r="G6609" s="189" t="str">
        <f t="shared" si="103"/>
        <v/>
      </c>
      <c r="H6609" s="19"/>
      <c r="I6609" s="19"/>
      <c r="J6609" s="176" t="str">
        <f>IF(AND(C6609&lt;&gt;"",COUNTIF('3.工程情報'!$C$6:$C$501,C6609)=0),"工程記号が3.工程情報に存在しません。","")</f>
        <v/>
      </c>
    </row>
    <row r="6610" spans="2:10" ht="18" customHeight="1">
      <c r="B6610" s="166"/>
      <c r="C6610" s="165"/>
      <c r="D6610" s="12" t="str">
        <f>IF(C6610="","",VLOOKUP(C6610,'3.工程情報'!$C$6:$D$501,2,FALSE))</f>
        <v/>
      </c>
      <c r="E6610" s="165"/>
      <c r="F6610" s="170"/>
      <c r="G6610" s="189" t="str">
        <f t="shared" si="103"/>
        <v/>
      </c>
      <c r="H6610" s="19"/>
      <c r="I6610" s="19"/>
      <c r="J6610" s="176" t="str">
        <f>IF(AND(C6610&lt;&gt;"",COUNTIF('3.工程情報'!$C$6:$C$501,C6610)=0),"工程記号が3.工程情報に存在しません。","")</f>
        <v/>
      </c>
    </row>
    <row r="6611" spans="2:10" ht="18" customHeight="1">
      <c r="B6611" s="166"/>
      <c r="C6611" s="165"/>
      <c r="D6611" s="12" t="str">
        <f>IF(C6611="","",VLOOKUP(C6611,'3.工程情報'!$C$6:$D$501,2,FALSE))</f>
        <v/>
      </c>
      <c r="E6611" s="165"/>
      <c r="F6611" s="170"/>
      <c r="G6611" s="189" t="str">
        <f t="shared" si="103"/>
        <v/>
      </c>
      <c r="H6611" s="19"/>
      <c r="I6611" s="19"/>
      <c r="J6611" s="176" t="str">
        <f>IF(AND(C6611&lt;&gt;"",COUNTIF('3.工程情報'!$C$6:$C$501,C6611)=0),"工程記号が3.工程情報に存在しません。","")</f>
        <v/>
      </c>
    </row>
    <row r="6612" spans="2:10" ht="18" customHeight="1">
      <c r="B6612" s="166"/>
      <c r="C6612" s="165"/>
      <c r="D6612" s="12" t="str">
        <f>IF(C6612="","",VLOOKUP(C6612,'3.工程情報'!$C$6:$D$501,2,FALSE))</f>
        <v/>
      </c>
      <c r="E6612" s="165"/>
      <c r="F6612" s="170"/>
      <c r="G6612" s="189" t="str">
        <f t="shared" si="103"/>
        <v/>
      </c>
      <c r="H6612" s="19"/>
      <c r="I6612" s="19"/>
      <c r="J6612" s="176" t="str">
        <f>IF(AND(C6612&lt;&gt;"",COUNTIF('3.工程情報'!$C$6:$C$501,C6612)=0),"工程記号が3.工程情報に存在しません。","")</f>
        <v/>
      </c>
    </row>
    <row r="6613" spans="2:10" ht="18" customHeight="1">
      <c r="B6613" s="166"/>
      <c r="C6613" s="165"/>
      <c r="D6613" s="12" t="str">
        <f>IF(C6613="","",VLOOKUP(C6613,'3.工程情報'!$C$6:$D$501,2,FALSE))</f>
        <v/>
      </c>
      <c r="E6613" s="165"/>
      <c r="F6613" s="170"/>
      <c r="G6613" s="189" t="str">
        <f t="shared" si="103"/>
        <v/>
      </c>
      <c r="H6613" s="19"/>
      <c r="I6613" s="19"/>
      <c r="J6613" s="176" t="str">
        <f>IF(AND(C6613&lt;&gt;"",COUNTIF('3.工程情報'!$C$6:$C$501,C6613)=0),"工程記号が3.工程情報に存在しません。","")</f>
        <v/>
      </c>
    </row>
    <row r="6614" spans="2:10" ht="18" customHeight="1">
      <c r="B6614" s="166"/>
      <c r="C6614" s="165"/>
      <c r="D6614" s="12" t="str">
        <f>IF(C6614="","",VLOOKUP(C6614,'3.工程情報'!$C$6:$D$501,2,FALSE))</f>
        <v/>
      </c>
      <c r="E6614" s="165"/>
      <c r="F6614" s="170"/>
      <c r="G6614" s="189" t="str">
        <f t="shared" si="103"/>
        <v/>
      </c>
      <c r="H6614" s="19"/>
      <c r="I6614" s="19"/>
      <c r="J6614" s="176" t="str">
        <f>IF(AND(C6614&lt;&gt;"",COUNTIF('3.工程情報'!$C$6:$C$501,C6614)=0),"工程記号が3.工程情報に存在しません。","")</f>
        <v/>
      </c>
    </row>
    <row r="6615" spans="2:10" ht="18" customHeight="1">
      <c r="B6615" s="166"/>
      <c r="C6615" s="165"/>
      <c r="D6615" s="12" t="str">
        <f>IF(C6615="","",VLOOKUP(C6615,'3.工程情報'!$C$6:$D$501,2,FALSE))</f>
        <v/>
      </c>
      <c r="E6615" s="165"/>
      <c r="F6615" s="170"/>
      <c r="G6615" s="189" t="str">
        <f t="shared" si="103"/>
        <v/>
      </c>
      <c r="H6615" s="19"/>
      <c r="I6615" s="19"/>
      <c r="J6615" s="176" t="str">
        <f>IF(AND(C6615&lt;&gt;"",COUNTIF('3.工程情報'!$C$6:$C$501,C6615)=0),"工程記号が3.工程情報に存在しません。","")</f>
        <v/>
      </c>
    </row>
    <row r="6616" spans="2:10" ht="18" customHeight="1">
      <c r="B6616" s="166"/>
      <c r="C6616" s="165"/>
      <c r="D6616" s="12" t="str">
        <f>IF(C6616="","",VLOOKUP(C6616,'3.工程情報'!$C$6:$D$501,2,FALSE))</f>
        <v/>
      </c>
      <c r="E6616" s="165"/>
      <c r="F6616" s="170"/>
      <c r="G6616" s="189" t="str">
        <f t="shared" si="103"/>
        <v/>
      </c>
      <c r="H6616" s="19"/>
      <c r="I6616" s="19"/>
      <c r="J6616" s="176" t="str">
        <f>IF(AND(C6616&lt;&gt;"",COUNTIF('3.工程情報'!$C$6:$C$501,C6616)=0),"工程記号が3.工程情報に存在しません。","")</f>
        <v/>
      </c>
    </row>
    <row r="6617" spans="2:10" ht="18" customHeight="1">
      <c r="B6617" s="166"/>
      <c r="C6617" s="165"/>
      <c r="D6617" s="12" t="str">
        <f>IF(C6617="","",VLOOKUP(C6617,'3.工程情報'!$C$6:$D$501,2,FALSE))</f>
        <v/>
      </c>
      <c r="E6617" s="165"/>
      <c r="F6617" s="170"/>
      <c r="G6617" s="189" t="str">
        <f t="shared" si="103"/>
        <v/>
      </c>
      <c r="H6617" s="19"/>
      <c r="I6617" s="19"/>
      <c r="J6617" s="176" t="str">
        <f>IF(AND(C6617&lt;&gt;"",COUNTIF('3.工程情報'!$C$6:$C$501,C6617)=0),"工程記号が3.工程情報に存在しません。","")</f>
        <v/>
      </c>
    </row>
    <row r="6618" spans="2:10" ht="18" customHeight="1">
      <c r="B6618" s="166"/>
      <c r="C6618" s="165"/>
      <c r="D6618" s="12" t="str">
        <f>IF(C6618="","",VLOOKUP(C6618,'3.工程情報'!$C$6:$D$501,2,FALSE))</f>
        <v/>
      </c>
      <c r="E6618" s="165"/>
      <c r="F6618" s="170"/>
      <c r="G6618" s="189" t="str">
        <f t="shared" si="103"/>
        <v/>
      </c>
      <c r="H6618" s="19"/>
      <c r="I6618" s="19"/>
      <c r="J6618" s="176" t="str">
        <f>IF(AND(C6618&lt;&gt;"",COUNTIF('3.工程情報'!$C$6:$C$501,C6618)=0),"工程記号が3.工程情報に存在しません。","")</f>
        <v/>
      </c>
    </row>
    <row r="6619" spans="2:10" ht="18" customHeight="1">
      <c r="B6619" s="166"/>
      <c r="C6619" s="165"/>
      <c r="D6619" s="12" t="str">
        <f>IF(C6619="","",VLOOKUP(C6619,'3.工程情報'!$C$6:$D$501,2,FALSE))</f>
        <v/>
      </c>
      <c r="E6619" s="165"/>
      <c r="F6619" s="170"/>
      <c r="G6619" s="189" t="str">
        <f t="shared" si="103"/>
        <v/>
      </c>
      <c r="H6619" s="19"/>
      <c r="I6619" s="19"/>
      <c r="J6619" s="176" t="str">
        <f>IF(AND(C6619&lt;&gt;"",COUNTIF('3.工程情報'!$C$6:$C$501,C6619)=0),"工程記号が3.工程情報に存在しません。","")</f>
        <v/>
      </c>
    </row>
    <row r="6620" spans="2:10" ht="18" customHeight="1">
      <c r="B6620" s="166"/>
      <c r="C6620" s="165"/>
      <c r="D6620" s="12" t="str">
        <f>IF(C6620="","",VLOOKUP(C6620,'3.工程情報'!$C$6:$D$501,2,FALSE))</f>
        <v/>
      </c>
      <c r="E6620" s="165"/>
      <c r="F6620" s="170"/>
      <c r="G6620" s="189" t="str">
        <f t="shared" si="103"/>
        <v/>
      </c>
      <c r="H6620" s="19"/>
      <c r="I6620" s="19"/>
      <c r="J6620" s="176" t="str">
        <f>IF(AND(C6620&lt;&gt;"",COUNTIF('3.工程情報'!$C$6:$C$501,C6620)=0),"工程記号が3.工程情報に存在しません。","")</f>
        <v/>
      </c>
    </row>
    <row r="6621" spans="2:10" ht="18" customHeight="1">
      <c r="B6621" s="166"/>
      <c r="C6621" s="165"/>
      <c r="D6621" s="12" t="str">
        <f>IF(C6621="","",VLOOKUP(C6621,'3.工程情報'!$C$6:$D$501,2,FALSE))</f>
        <v/>
      </c>
      <c r="E6621" s="165"/>
      <c r="F6621" s="170"/>
      <c r="G6621" s="189" t="str">
        <f t="shared" si="103"/>
        <v/>
      </c>
      <c r="H6621" s="19"/>
      <c r="I6621" s="19"/>
      <c r="J6621" s="176" t="str">
        <f>IF(AND(C6621&lt;&gt;"",COUNTIF('3.工程情報'!$C$6:$C$501,C6621)=0),"工程記号が3.工程情報に存在しません。","")</f>
        <v/>
      </c>
    </row>
    <row r="6622" spans="2:10" ht="18" customHeight="1">
      <c r="B6622" s="166"/>
      <c r="C6622" s="165"/>
      <c r="D6622" s="12" t="str">
        <f>IF(C6622="","",VLOOKUP(C6622,'3.工程情報'!$C$6:$D$501,2,FALSE))</f>
        <v/>
      </c>
      <c r="E6622" s="165"/>
      <c r="F6622" s="170"/>
      <c r="G6622" s="189" t="str">
        <f t="shared" si="103"/>
        <v/>
      </c>
      <c r="H6622" s="19"/>
      <c r="I6622" s="19"/>
      <c r="J6622" s="176" t="str">
        <f>IF(AND(C6622&lt;&gt;"",COUNTIF('3.工程情報'!$C$6:$C$501,C6622)=0),"工程記号が3.工程情報に存在しません。","")</f>
        <v/>
      </c>
    </row>
    <row r="6623" spans="2:10" ht="18" customHeight="1">
      <c r="B6623" s="166"/>
      <c r="C6623" s="165"/>
      <c r="D6623" s="12" t="str">
        <f>IF(C6623="","",VLOOKUP(C6623,'3.工程情報'!$C$6:$D$501,2,FALSE))</f>
        <v/>
      </c>
      <c r="E6623" s="165"/>
      <c r="F6623" s="170"/>
      <c r="G6623" s="189" t="str">
        <f t="shared" si="103"/>
        <v/>
      </c>
      <c r="H6623" s="19"/>
      <c r="I6623" s="19"/>
      <c r="J6623" s="176" t="str">
        <f>IF(AND(C6623&lt;&gt;"",COUNTIF('3.工程情報'!$C$6:$C$501,C6623)=0),"工程記号が3.工程情報に存在しません。","")</f>
        <v/>
      </c>
    </row>
    <row r="6624" spans="2:10" ht="18" customHeight="1">
      <c r="B6624" s="166"/>
      <c r="C6624" s="165"/>
      <c r="D6624" s="12" t="str">
        <f>IF(C6624="","",VLOOKUP(C6624,'3.工程情報'!$C$6:$D$501,2,FALSE))</f>
        <v/>
      </c>
      <c r="E6624" s="165"/>
      <c r="F6624" s="170"/>
      <c r="G6624" s="189" t="str">
        <f t="shared" si="103"/>
        <v/>
      </c>
      <c r="H6624" s="19"/>
      <c r="I6624" s="19"/>
      <c r="J6624" s="176" t="str">
        <f>IF(AND(C6624&lt;&gt;"",COUNTIF('3.工程情報'!$C$6:$C$501,C6624)=0),"工程記号が3.工程情報に存在しません。","")</f>
        <v/>
      </c>
    </row>
    <row r="6625" spans="2:10" ht="18" customHeight="1">
      <c r="B6625" s="166"/>
      <c r="C6625" s="165"/>
      <c r="D6625" s="12" t="str">
        <f>IF(C6625="","",VLOOKUP(C6625,'3.工程情報'!$C$6:$D$501,2,FALSE))</f>
        <v/>
      </c>
      <c r="E6625" s="165"/>
      <c r="F6625" s="170"/>
      <c r="G6625" s="189" t="str">
        <f t="shared" si="103"/>
        <v/>
      </c>
      <c r="H6625" s="19"/>
      <c r="I6625" s="19"/>
      <c r="J6625" s="176" t="str">
        <f>IF(AND(C6625&lt;&gt;"",COUNTIF('3.工程情報'!$C$6:$C$501,C6625)=0),"工程記号が3.工程情報に存在しません。","")</f>
        <v/>
      </c>
    </row>
    <row r="6626" spans="2:10" ht="18" customHeight="1">
      <c r="B6626" s="166"/>
      <c r="C6626" s="165"/>
      <c r="D6626" s="12" t="str">
        <f>IF(C6626="","",VLOOKUP(C6626,'3.工程情報'!$C$6:$D$501,2,FALSE))</f>
        <v/>
      </c>
      <c r="E6626" s="165"/>
      <c r="F6626" s="170"/>
      <c r="G6626" s="189" t="str">
        <f t="shared" si="103"/>
        <v/>
      </c>
      <c r="H6626" s="19"/>
      <c r="I6626" s="19"/>
      <c r="J6626" s="176" t="str">
        <f>IF(AND(C6626&lt;&gt;"",COUNTIF('3.工程情報'!$C$6:$C$501,C6626)=0),"工程記号が3.工程情報に存在しません。","")</f>
        <v/>
      </c>
    </row>
    <row r="6627" spans="2:10" ht="18" customHeight="1">
      <c r="B6627" s="166"/>
      <c r="C6627" s="165"/>
      <c r="D6627" s="12" t="str">
        <f>IF(C6627="","",VLOOKUP(C6627,'3.工程情報'!$C$6:$D$501,2,FALSE))</f>
        <v/>
      </c>
      <c r="E6627" s="165"/>
      <c r="F6627" s="170"/>
      <c r="G6627" s="189" t="str">
        <f t="shared" si="103"/>
        <v/>
      </c>
      <c r="H6627" s="19"/>
      <c r="I6627" s="19"/>
      <c r="J6627" s="176" t="str">
        <f>IF(AND(C6627&lt;&gt;"",COUNTIF('3.工程情報'!$C$6:$C$501,C6627)=0),"工程記号が3.工程情報に存在しません。","")</f>
        <v/>
      </c>
    </row>
    <row r="6628" spans="2:10" ht="18" customHeight="1">
      <c r="B6628" s="166"/>
      <c r="C6628" s="165"/>
      <c r="D6628" s="12" t="str">
        <f>IF(C6628="","",VLOOKUP(C6628,'3.工程情報'!$C$6:$D$501,2,FALSE))</f>
        <v/>
      </c>
      <c r="E6628" s="165"/>
      <c r="F6628" s="170"/>
      <c r="G6628" s="189" t="str">
        <f t="shared" si="103"/>
        <v/>
      </c>
      <c r="H6628" s="19"/>
      <c r="I6628" s="19"/>
      <c r="J6628" s="176" t="str">
        <f>IF(AND(C6628&lt;&gt;"",COUNTIF('3.工程情報'!$C$6:$C$501,C6628)=0),"工程記号が3.工程情報に存在しません。","")</f>
        <v/>
      </c>
    </row>
    <row r="6629" spans="2:10" ht="18" customHeight="1">
      <c r="B6629" s="166"/>
      <c r="C6629" s="165"/>
      <c r="D6629" s="12" t="str">
        <f>IF(C6629="","",VLOOKUP(C6629,'3.工程情報'!$C$6:$D$501,2,FALSE))</f>
        <v/>
      </c>
      <c r="E6629" s="165"/>
      <c r="F6629" s="170"/>
      <c r="G6629" s="189" t="str">
        <f t="shared" si="103"/>
        <v/>
      </c>
      <c r="H6629" s="19"/>
      <c r="I6629" s="19"/>
      <c r="J6629" s="176" t="str">
        <f>IF(AND(C6629&lt;&gt;"",COUNTIF('3.工程情報'!$C$6:$C$501,C6629)=0),"工程記号が3.工程情報に存在しません。","")</f>
        <v/>
      </c>
    </row>
    <row r="6630" spans="2:10" ht="18" customHeight="1">
      <c r="B6630" s="166"/>
      <c r="C6630" s="165"/>
      <c r="D6630" s="12" t="str">
        <f>IF(C6630="","",VLOOKUP(C6630,'3.工程情報'!$C$6:$D$501,2,FALSE))</f>
        <v/>
      </c>
      <c r="E6630" s="165"/>
      <c r="F6630" s="170"/>
      <c r="G6630" s="189" t="str">
        <f t="shared" si="103"/>
        <v/>
      </c>
      <c r="H6630" s="19"/>
      <c r="I6630" s="19"/>
      <c r="J6630" s="176" t="str">
        <f>IF(AND(C6630&lt;&gt;"",COUNTIF('3.工程情報'!$C$6:$C$501,C6630)=0),"工程記号が3.工程情報に存在しません。","")</f>
        <v/>
      </c>
    </row>
    <row r="6631" spans="2:10" ht="18" customHeight="1">
      <c r="B6631" s="166"/>
      <c r="C6631" s="165"/>
      <c r="D6631" s="12" t="str">
        <f>IF(C6631="","",VLOOKUP(C6631,'3.工程情報'!$C$6:$D$501,2,FALSE))</f>
        <v/>
      </c>
      <c r="E6631" s="165"/>
      <c r="F6631" s="170"/>
      <c r="G6631" s="189" t="str">
        <f t="shared" si="103"/>
        <v/>
      </c>
      <c r="H6631" s="19"/>
      <c r="I6631" s="19"/>
      <c r="J6631" s="176" t="str">
        <f>IF(AND(C6631&lt;&gt;"",COUNTIF('3.工程情報'!$C$6:$C$501,C6631)=0),"工程記号が3.工程情報に存在しません。","")</f>
        <v/>
      </c>
    </row>
    <row r="6632" spans="2:10" ht="18" customHeight="1">
      <c r="B6632" s="166"/>
      <c r="C6632" s="165"/>
      <c r="D6632" s="12" t="str">
        <f>IF(C6632="","",VLOOKUP(C6632,'3.工程情報'!$C$6:$D$501,2,FALSE))</f>
        <v/>
      </c>
      <c r="E6632" s="165"/>
      <c r="F6632" s="170"/>
      <c r="G6632" s="189" t="str">
        <f t="shared" si="103"/>
        <v/>
      </c>
      <c r="H6632" s="19"/>
      <c r="I6632" s="19"/>
      <c r="J6632" s="176" t="str">
        <f>IF(AND(C6632&lt;&gt;"",COUNTIF('3.工程情報'!$C$6:$C$501,C6632)=0),"工程記号が3.工程情報に存在しません。","")</f>
        <v/>
      </c>
    </row>
    <row r="6633" spans="2:10" ht="18" customHeight="1">
      <c r="B6633" s="166"/>
      <c r="C6633" s="165"/>
      <c r="D6633" s="12" t="str">
        <f>IF(C6633="","",VLOOKUP(C6633,'3.工程情報'!$C$6:$D$501,2,FALSE))</f>
        <v/>
      </c>
      <c r="E6633" s="165"/>
      <c r="F6633" s="170"/>
      <c r="G6633" s="189" t="str">
        <f t="shared" si="103"/>
        <v/>
      </c>
      <c r="H6633" s="19"/>
      <c r="I6633" s="19"/>
      <c r="J6633" s="176" t="str">
        <f>IF(AND(C6633&lt;&gt;"",COUNTIF('3.工程情報'!$C$6:$C$501,C6633)=0),"工程記号が3.工程情報に存在しません。","")</f>
        <v/>
      </c>
    </row>
    <row r="6634" spans="2:10" ht="18" customHeight="1">
      <c r="B6634" s="166"/>
      <c r="C6634" s="165"/>
      <c r="D6634" s="12" t="str">
        <f>IF(C6634="","",VLOOKUP(C6634,'3.工程情報'!$C$6:$D$501,2,FALSE))</f>
        <v/>
      </c>
      <c r="E6634" s="165"/>
      <c r="F6634" s="170"/>
      <c r="G6634" s="189" t="str">
        <f t="shared" si="103"/>
        <v/>
      </c>
      <c r="H6634" s="19"/>
      <c r="I6634" s="19"/>
      <c r="J6634" s="176" t="str">
        <f>IF(AND(C6634&lt;&gt;"",COUNTIF('3.工程情報'!$C$6:$C$501,C6634)=0),"工程記号が3.工程情報に存在しません。","")</f>
        <v/>
      </c>
    </row>
    <row r="6635" spans="2:10" ht="18" customHeight="1">
      <c r="B6635" s="166"/>
      <c r="C6635" s="165"/>
      <c r="D6635" s="12" t="str">
        <f>IF(C6635="","",VLOOKUP(C6635,'3.工程情報'!$C$6:$D$501,2,FALSE))</f>
        <v/>
      </c>
      <c r="E6635" s="165"/>
      <c r="F6635" s="170"/>
      <c r="G6635" s="189" t="str">
        <f t="shared" si="103"/>
        <v/>
      </c>
      <c r="H6635" s="19"/>
      <c r="I6635" s="19"/>
      <c r="J6635" s="176" t="str">
        <f>IF(AND(C6635&lt;&gt;"",COUNTIF('3.工程情報'!$C$6:$C$501,C6635)=0),"工程記号が3.工程情報に存在しません。","")</f>
        <v/>
      </c>
    </row>
    <row r="6636" spans="2:10" ht="18" customHeight="1">
      <c r="B6636" s="166"/>
      <c r="C6636" s="165"/>
      <c r="D6636" s="12" t="str">
        <f>IF(C6636="","",VLOOKUP(C6636,'3.工程情報'!$C$6:$D$501,2,FALSE))</f>
        <v/>
      </c>
      <c r="E6636" s="165"/>
      <c r="F6636" s="170"/>
      <c r="G6636" s="189" t="str">
        <f t="shared" si="103"/>
        <v/>
      </c>
      <c r="H6636" s="19"/>
      <c r="I6636" s="19"/>
      <c r="J6636" s="176" t="str">
        <f>IF(AND(C6636&lt;&gt;"",COUNTIF('3.工程情報'!$C$6:$C$501,C6636)=0),"工程記号が3.工程情報に存在しません。","")</f>
        <v/>
      </c>
    </row>
    <row r="6637" spans="2:10" ht="18" customHeight="1">
      <c r="B6637" s="166"/>
      <c r="C6637" s="165"/>
      <c r="D6637" s="12" t="str">
        <f>IF(C6637="","",VLOOKUP(C6637,'3.工程情報'!$C$6:$D$501,2,FALSE))</f>
        <v/>
      </c>
      <c r="E6637" s="165"/>
      <c r="F6637" s="170"/>
      <c r="G6637" s="189" t="str">
        <f t="shared" si="103"/>
        <v/>
      </c>
      <c r="H6637" s="19"/>
      <c r="I6637" s="19"/>
      <c r="J6637" s="176" t="str">
        <f>IF(AND(C6637&lt;&gt;"",COUNTIF('3.工程情報'!$C$6:$C$501,C6637)=0),"工程記号が3.工程情報に存在しません。","")</f>
        <v/>
      </c>
    </row>
    <row r="6638" spans="2:10" ht="18" customHeight="1">
      <c r="B6638" s="166"/>
      <c r="C6638" s="165"/>
      <c r="D6638" s="12" t="str">
        <f>IF(C6638="","",VLOOKUP(C6638,'3.工程情報'!$C$6:$D$501,2,FALSE))</f>
        <v/>
      </c>
      <c r="E6638" s="165"/>
      <c r="F6638" s="170"/>
      <c r="G6638" s="189" t="str">
        <f t="shared" si="103"/>
        <v/>
      </c>
      <c r="H6638" s="19"/>
      <c r="I6638" s="19"/>
      <c r="J6638" s="176" t="str">
        <f>IF(AND(C6638&lt;&gt;"",COUNTIF('3.工程情報'!$C$6:$C$501,C6638)=0),"工程記号が3.工程情報に存在しません。","")</f>
        <v/>
      </c>
    </row>
    <row r="6639" spans="2:10" ht="18" customHeight="1">
      <c r="B6639" s="166"/>
      <c r="C6639" s="165"/>
      <c r="D6639" s="12" t="str">
        <f>IF(C6639="","",VLOOKUP(C6639,'3.工程情報'!$C$6:$D$501,2,FALSE))</f>
        <v/>
      </c>
      <c r="E6639" s="165"/>
      <c r="F6639" s="170"/>
      <c r="G6639" s="189" t="str">
        <f t="shared" si="103"/>
        <v/>
      </c>
      <c r="H6639" s="19"/>
      <c r="I6639" s="19"/>
      <c r="J6639" s="176" t="str">
        <f>IF(AND(C6639&lt;&gt;"",COUNTIF('3.工程情報'!$C$6:$C$501,C6639)=0),"工程記号が3.工程情報に存在しません。","")</f>
        <v/>
      </c>
    </row>
    <row r="6640" spans="2:10" ht="18" customHeight="1">
      <c r="B6640" s="166"/>
      <c r="C6640" s="165"/>
      <c r="D6640" s="12" t="str">
        <f>IF(C6640="","",VLOOKUP(C6640,'3.工程情報'!$C$6:$D$501,2,FALSE))</f>
        <v/>
      </c>
      <c r="E6640" s="165"/>
      <c r="F6640" s="170"/>
      <c r="G6640" s="189" t="str">
        <f t="shared" si="103"/>
        <v/>
      </c>
      <c r="H6640" s="19"/>
      <c r="I6640" s="19"/>
      <c r="J6640" s="176" t="str">
        <f>IF(AND(C6640&lt;&gt;"",COUNTIF('3.工程情報'!$C$6:$C$501,C6640)=0),"工程記号が3.工程情報に存在しません。","")</f>
        <v/>
      </c>
    </row>
    <row r="6641" spans="2:10" ht="18" customHeight="1">
      <c r="B6641" s="166"/>
      <c r="C6641" s="165"/>
      <c r="D6641" s="12" t="str">
        <f>IF(C6641="","",VLOOKUP(C6641,'3.工程情報'!$C$6:$D$501,2,FALSE))</f>
        <v/>
      </c>
      <c r="E6641" s="165"/>
      <c r="F6641" s="170"/>
      <c r="G6641" s="189" t="str">
        <f t="shared" si="103"/>
        <v/>
      </c>
      <c r="H6641" s="19"/>
      <c r="I6641" s="19"/>
      <c r="J6641" s="176" t="str">
        <f>IF(AND(C6641&lt;&gt;"",COUNTIF('3.工程情報'!$C$6:$C$501,C6641)=0),"工程記号が3.工程情報に存在しません。","")</f>
        <v/>
      </c>
    </row>
    <row r="6642" spans="2:10" ht="18" customHeight="1">
      <c r="B6642" s="166"/>
      <c r="C6642" s="165"/>
      <c r="D6642" s="12" t="str">
        <f>IF(C6642="","",VLOOKUP(C6642,'3.工程情報'!$C$6:$D$501,2,FALSE))</f>
        <v/>
      </c>
      <c r="E6642" s="165"/>
      <c r="F6642" s="170"/>
      <c r="G6642" s="189" t="str">
        <f t="shared" si="103"/>
        <v/>
      </c>
      <c r="H6642" s="19"/>
      <c r="I6642" s="19"/>
      <c r="J6642" s="176" t="str">
        <f>IF(AND(C6642&lt;&gt;"",COUNTIF('3.工程情報'!$C$6:$C$501,C6642)=0),"工程記号が3.工程情報に存在しません。","")</f>
        <v/>
      </c>
    </row>
    <row r="6643" spans="2:10" ht="18" customHeight="1">
      <c r="B6643" s="166"/>
      <c r="C6643" s="165"/>
      <c r="D6643" s="12" t="str">
        <f>IF(C6643="","",VLOOKUP(C6643,'3.工程情報'!$C$6:$D$501,2,FALSE))</f>
        <v/>
      </c>
      <c r="E6643" s="165"/>
      <c r="F6643" s="170"/>
      <c r="G6643" s="189" t="str">
        <f t="shared" si="103"/>
        <v/>
      </c>
      <c r="H6643" s="19"/>
      <c r="I6643" s="19"/>
      <c r="J6643" s="176" t="str">
        <f>IF(AND(C6643&lt;&gt;"",COUNTIF('3.工程情報'!$C$6:$C$501,C6643)=0),"工程記号が3.工程情報に存在しません。","")</f>
        <v/>
      </c>
    </row>
    <row r="6644" spans="2:10" ht="18" customHeight="1">
      <c r="B6644" s="166"/>
      <c r="C6644" s="165"/>
      <c r="D6644" s="12" t="str">
        <f>IF(C6644="","",VLOOKUP(C6644,'3.工程情報'!$C$6:$D$501,2,FALSE))</f>
        <v/>
      </c>
      <c r="E6644" s="165"/>
      <c r="F6644" s="170"/>
      <c r="G6644" s="189" t="str">
        <f t="shared" si="103"/>
        <v/>
      </c>
      <c r="H6644" s="19"/>
      <c r="I6644" s="19"/>
      <c r="J6644" s="176" t="str">
        <f>IF(AND(C6644&lt;&gt;"",COUNTIF('3.工程情報'!$C$6:$C$501,C6644)=0),"工程記号が3.工程情報に存在しません。","")</f>
        <v/>
      </c>
    </row>
    <row r="6645" spans="2:10" ht="18" customHeight="1">
      <c r="B6645" s="166"/>
      <c r="C6645" s="165"/>
      <c r="D6645" s="12" t="str">
        <f>IF(C6645="","",VLOOKUP(C6645,'3.工程情報'!$C$6:$D$501,2,FALSE))</f>
        <v/>
      </c>
      <c r="E6645" s="165"/>
      <c r="F6645" s="170"/>
      <c r="G6645" s="189" t="str">
        <f t="shared" si="103"/>
        <v/>
      </c>
      <c r="H6645" s="19"/>
      <c r="I6645" s="19"/>
      <c r="J6645" s="176" t="str">
        <f>IF(AND(C6645&lt;&gt;"",COUNTIF('3.工程情報'!$C$6:$C$501,C6645)=0),"工程記号が3.工程情報に存在しません。","")</f>
        <v/>
      </c>
    </row>
    <row r="6646" spans="2:10" ht="18" customHeight="1">
      <c r="B6646" s="166"/>
      <c r="C6646" s="165"/>
      <c r="D6646" s="12" t="str">
        <f>IF(C6646="","",VLOOKUP(C6646,'3.工程情報'!$C$6:$D$501,2,FALSE))</f>
        <v/>
      </c>
      <c r="E6646" s="165"/>
      <c r="F6646" s="170"/>
      <c r="G6646" s="189" t="str">
        <f t="shared" si="103"/>
        <v/>
      </c>
      <c r="H6646" s="19"/>
      <c r="I6646" s="19"/>
      <c r="J6646" s="176" t="str">
        <f>IF(AND(C6646&lt;&gt;"",COUNTIF('3.工程情報'!$C$6:$C$501,C6646)=0),"工程記号が3.工程情報に存在しません。","")</f>
        <v/>
      </c>
    </row>
    <row r="6647" spans="2:10" ht="18" customHeight="1">
      <c r="B6647" s="166"/>
      <c r="C6647" s="165"/>
      <c r="D6647" s="12" t="str">
        <f>IF(C6647="","",VLOOKUP(C6647,'3.工程情報'!$C$6:$D$501,2,FALSE))</f>
        <v/>
      </c>
      <c r="E6647" s="165"/>
      <c r="F6647" s="170"/>
      <c r="G6647" s="189" t="str">
        <f t="shared" si="103"/>
        <v/>
      </c>
      <c r="H6647" s="19"/>
      <c r="I6647" s="19"/>
      <c r="J6647" s="176" t="str">
        <f>IF(AND(C6647&lt;&gt;"",COUNTIF('3.工程情報'!$C$6:$C$501,C6647)=0),"工程記号が3.工程情報に存在しません。","")</f>
        <v/>
      </c>
    </row>
    <row r="6648" spans="2:10" ht="18" customHeight="1">
      <c r="B6648" s="166"/>
      <c r="C6648" s="165"/>
      <c r="D6648" s="12" t="str">
        <f>IF(C6648="","",VLOOKUP(C6648,'3.工程情報'!$C$6:$D$501,2,FALSE))</f>
        <v/>
      </c>
      <c r="E6648" s="165"/>
      <c r="F6648" s="170"/>
      <c r="G6648" s="189" t="str">
        <f t="shared" si="103"/>
        <v/>
      </c>
      <c r="H6648" s="19"/>
      <c r="I6648" s="19"/>
      <c r="J6648" s="176" t="str">
        <f>IF(AND(C6648&lt;&gt;"",COUNTIF('3.工程情報'!$C$6:$C$501,C6648)=0),"工程記号が3.工程情報に存在しません。","")</f>
        <v/>
      </c>
    </row>
    <row r="6649" spans="2:10" ht="18" customHeight="1">
      <c r="B6649" s="166"/>
      <c r="C6649" s="165"/>
      <c r="D6649" s="12" t="str">
        <f>IF(C6649="","",VLOOKUP(C6649,'3.工程情報'!$C$6:$D$501,2,FALSE))</f>
        <v/>
      </c>
      <c r="E6649" s="165"/>
      <c r="F6649" s="170"/>
      <c r="G6649" s="189" t="str">
        <f t="shared" si="103"/>
        <v/>
      </c>
      <c r="H6649" s="19"/>
      <c r="I6649" s="19"/>
      <c r="J6649" s="176" t="str">
        <f>IF(AND(C6649&lt;&gt;"",COUNTIF('3.工程情報'!$C$6:$C$501,C6649)=0),"工程記号が3.工程情報に存在しません。","")</f>
        <v/>
      </c>
    </row>
    <row r="6650" spans="2:10" ht="18" customHeight="1">
      <c r="B6650" s="166"/>
      <c r="C6650" s="165"/>
      <c r="D6650" s="12" t="str">
        <f>IF(C6650="","",VLOOKUP(C6650,'3.工程情報'!$C$6:$D$501,2,FALSE))</f>
        <v/>
      </c>
      <c r="E6650" s="165"/>
      <c r="F6650" s="170"/>
      <c r="G6650" s="189" t="str">
        <f t="shared" si="103"/>
        <v/>
      </c>
      <c r="H6650" s="19"/>
      <c r="I6650" s="19"/>
      <c r="J6650" s="176" t="str">
        <f>IF(AND(C6650&lt;&gt;"",COUNTIF('3.工程情報'!$C$6:$C$501,C6650)=0),"工程記号が3.工程情報に存在しません。","")</f>
        <v/>
      </c>
    </row>
    <row r="6651" spans="2:10" ht="18" customHeight="1">
      <c r="B6651" s="166"/>
      <c r="C6651" s="165"/>
      <c r="D6651" s="12" t="str">
        <f>IF(C6651="","",VLOOKUP(C6651,'3.工程情報'!$C$6:$D$501,2,FALSE))</f>
        <v/>
      </c>
      <c r="E6651" s="165"/>
      <c r="F6651" s="170"/>
      <c r="G6651" s="189" t="str">
        <f t="shared" si="103"/>
        <v/>
      </c>
      <c r="H6651" s="19"/>
      <c r="I6651" s="19"/>
      <c r="J6651" s="176" t="str">
        <f>IF(AND(C6651&lt;&gt;"",COUNTIF('3.工程情報'!$C$6:$C$501,C6651)=0),"工程記号が3.工程情報に存在しません。","")</f>
        <v/>
      </c>
    </row>
    <row r="6652" spans="2:10" ht="18" customHeight="1">
      <c r="B6652" s="166"/>
      <c r="C6652" s="165"/>
      <c r="D6652" s="12" t="str">
        <f>IF(C6652="","",VLOOKUP(C6652,'3.工程情報'!$C$6:$D$501,2,FALSE))</f>
        <v/>
      </c>
      <c r="E6652" s="165"/>
      <c r="F6652" s="170"/>
      <c r="G6652" s="189" t="str">
        <f t="shared" si="103"/>
        <v/>
      </c>
      <c r="H6652" s="19"/>
      <c r="I6652" s="19"/>
      <c r="J6652" s="176" t="str">
        <f>IF(AND(C6652&lt;&gt;"",COUNTIF('3.工程情報'!$C$6:$C$501,C6652)=0),"工程記号が3.工程情報に存在しません。","")</f>
        <v/>
      </c>
    </row>
    <row r="6653" spans="2:10" ht="18" customHeight="1">
      <c r="B6653" s="166"/>
      <c r="C6653" s="165"/>
      <c r="D6653" s="12" t="str">
        <f>IF(C6653="","",VLOOKUP(C6653,'3.工程情報'!$C$6:$D$501,2,FALSE))</f>
        <v/>
      </c>
      <c r="E6653" s="165"/>
      <c r="F6653" s="170"/>
      <c r="G6653" s="189" t="str">
        <f t="shared" si="103"/>
        <v/>
      </c>
      <c r="H6653" s="19"/>
      <c r="I6653" s="19"/>
      <c r="J6653" s="176" t="str">
        <f>IF(AND(C6653&lt;&gt;"",COUNTIF('3.工程情報'!$C$6:$C$501,C6653)=0),"工程記号が3.工程情報に存在しません。","")</f>
        <v/>
      </c>
    </row>
    <row r="6654" spans="2:10" ht="18" customHeight="1">
      <c r="B6654" s="166"/>
      <c r="C6654" s="165"/>
      <c r="D6654" s="12" t="str">
        <f>IF(C6654="","",VLOOKUP(C6654,'3.工程情報'!$C$6:$D$501,2,FALSE))</f>
        <v/>
      </c>
      <c r="E6654" s="165"/>
      <c r="F6654" s="170"/>
      <c r="G6654" s="189" t="str">
        <f t="shared" si="103"/>
        <v/>
      </c>
      <c r="H6654" s="19"/>
      <c r="I6654" s="19"/>
      <c r="J6654" s="176" t="str">
        <f>IF(AND(C6654&lt;&gt;"",COUNTIF('3.工程情報'!$C$6:$C$501,C6654)=0),"工程記号が3.工程情報に存在しません。","")</f>
        <v/>
      </c>
    </row>
    <row r="6655" spans="2:10" ht="18" customHeight="1">
      <c r="B6655" s="166"/>
      <c r="C6655" s="165"/>
      <c r="D6655" s="12" t="str">
        <f>IF(C6655="","",VLOOKUP(C6655,'3.工程情報'!$C$6:$D$501,2,FALSE))</f>
        <v/>
      </c>
      <c r="E6655" s="165"/>
      <c r="F6655" s="170"/>
      <c r="G6655" s="189" t="str">
        <f t="shared" si="103"/>
        <v/>
      </c>
      <c r="H6655" s="19"/>
      <c r="I6655" s="19"/>
      <c r="J6655" s="176" t="str">
        <f>IF(AND(C6655&lt;&gt;"",COUNTIF('3.工程情報'!$C$6:$C$501,C6655)=0),"工程記号が3.工程情報に存在しません。","")</f>
        <v/>
      </c>
    </row>
    <row r="6656" spans="2:10" ht="18" customHeight="1">
      <c r="B6656" s="166"/>
      <c r="C6656" s="165"/>
      <c r="D6656" s="12" t="str">
        <f>IF(C6656="","",VLOOKUP(C6656,'3.工程情報'!$C$6:$D$501,2,FALSE))</f>
        <v/>
      </c>
      <c r="E6656" s="165"/>
      <c r="F6656" s="170"/>
      <c r="G6656" s="189" t="str">
        <f t="shared" si="103"/>
        <v/>
      </c>
      <c r="H6656" s="19"/>
      <c r="I6656" s="19"/>
      <c r="J6656" s="176" t="str">
        <f>IF(AND(C6656&lt;&gt;"",COUNTIF('3.工程情報'!$C$6:$C$501,C6656)=0),"工程記号が3.工程情報に存在しません。","")</f>
        <v/>
      </c>
    </row>
    <row r="6657" spans="2:10" ht="18" customHeight="1">
      <c r="B6657" s="166"/>
      <c r="C6657" s="165"/>
      <c r="D6657" s="12" t="str">
        <f>IF(C6657="","",VLOOKUP(C6657,'3.工程情報'!$C$6:$D$501,2,FALSE))</f>
        <v/>
      </c>
      <c r="E6657" s="165"/>
      <c r="F6657" s="170"/>
      <c r="G6657" s="189" t="str">
        <f t="shared" si="103"/>
        <v/>
      </c>
      <c r="H6657" s="19"/>
      <c r="I6657" s="19"/>
      <c r="J6657" s="176" t="str">
        <f>IF(AND(C6657&lt;&gt;"",COUNTIF('3.工程情報'!$C$6:$C$501,C6657)=0),"工程記号が3.工程情報に存在しません。","")</f>
        <v/>
      </c>
    </row>
    <row r="6658" spans="2:10" ht="18" customHeight="1">
      <c r="B6658" s="166"/>
      <c r="C6658" s="165"/>
      <c r="D6658" s="12" t="str">
        <f>IF(C6658="","",VLOOKUP(C6658,'3.工程情報'!$C$6:$D$501,2,FALSE))</f>
        <v/>
      </c>
      <c r="E6658" s="165"/>
      <c r="F6658" s="170"/>
      <c r="G6658" s="189" t="str">
        <f t="shared" si="103"/>
        <v/>
      </c>
      <c r="H6658" s="19"/>
      <c r="I6658" s="19"/>
      <c r="J6658" s="176" t="str">
        <f>IF(AND(C6658&lt;&gt;"",COUNTIF('3.工程情報'!$C$6:$C$501,C6658)=0),"工程記号が3.工程情報に存在しません。","")</f>
        <v/>
      </c>
    </row>
    <row r="6659" spans="2:10" ht="18" customHeight="1">
      <c r="B6659" s="166"/>
      <c r="C6659" s="165"/>
      <c r="D6659" s="12" t="str">
        <f>IF(C6659="","",VLOOKUP(C6659,'3.工程情報'!$C$6:$D$501,2,FALSE))</f>
        <v/>
      </c>
      <c r="E6659" s="165"/>
      <c r="F6659" s="170"/>
      <c r="G6659" s="189" t="str">
        <f t="shared" si="103"/>
        <v/>
      </c>
      <c r="H6659" s="19"/>
      <c r="I6659" s="19"/>
      <c r="J6659" s="176" t="str">
        <f>IF(AND(C6659&lt;&gt;"",COUNTIF('3.工程情報'!$C$6:$C$501,C6659)=0),"工程記号が3.工程情報に存在しません。","")</f>
        <v/>
      </c>
    </row>
    <row r="6660" spans="2:10" ht="18" customHeight="1">
      <c r="B6660" s="166"/>
      <c r="C6660" s="165"/>
      <c r="D6660" s="12" t="str">
        <f>IF(C6660="","",VLOOKUP(C6660,'3.工程情報'!$C$6:$D$501,2,FALSE))</f>
        <v/>
      </c>
      <c r="E6660" s="165"/>
      <c r="F6660" s="170"/>
      <c r="G6660" s="189" t="str">
        <f t="shared" si="103"/>
        <v/>
      </c>
      <c r="H6660" s="19"/>
      <c r="I6660" s="19"/>
      <c r="J6660" s="176" t="str">
        <f>IF(AND(C6660&lt;&gt;"",COUNTIF('3.工程情報'!$C$6:$C$501,C6660)=0),"工程記号が3.工程情報に存在しません。","")</f>
        <v/>
      </c>
    </row>
    <row r="6661" spans="2:10" ht="18" customHeight="1">
      <c r="B6661" s="166"/>
      <c r="C6661" s="165"/>
      <c r="D6661" s="12" t="str">
        <f>IF(C6661="","",VLOOKUP(C6661,'3.工程情報'!$C$6:$D$501,2,FALSE))</f>
        <v/>
      </c>
      <c r="E6661" s="165"/>
      <c r="F6661" s="170"/>
      <c r="G6661" s="189" t="str">
        <f t="shared" si="103"/>
        <v/>
      </c>
      <c r="H6661" s="19"/>
      <c r="I6661" s="19"/>
      <c r="J6661" s="176" t="str">
        <f>IF(AND(C6661&lt;&gt;"",COUNTIF('3.工程情報'!$C$6:$C$501,C6661)=0),"工程記号が3.工程情報に存在しません。","")</f>
        <v/>
      </c>
    </row>
    <row r="6662" spans="2:10" ht="18" customHeight="1">
      <c r="B6662" s="166"/>
      <c r="C6662" s="165"/>
      <c r="D6662" s="12" t="str">
        <f>IF(C6662="","",VLOOKUP(C6662,'3.工程情報'!$C$6:$D$501,2,FALSE))</f>
        <v/>
      </c>
      <c r="E6662" s="165"/>
      <c r="F6662" s="170"/>
      <c r="G6662" s="189" t="str">
        <f t="shared" ref="G6662:G6725" si="104">C6662&amp;E6662</f>
        <v/>
      </c>
      <c r="H6662" s="19"/>
      <c r="I6662" s="19"/>
      <c r="J6662" s="176" t="str">
        <f>IF(AND(C6662&lt;&gt;"",COUNTIF('3.工程情報'!$C$6:$C$501,C6662)=0),"工程記号が3.工程情報に存在しません。","")</f>
        <v/>
      </c>
    </row>
    <row r="6663" spans="2:10" ht="18" customHeight="1">
      <c r="B6663" s="166"/>
      <c r="C6663" s="165"/>
      <c r="D6663" s="12" t="str">
        <f>IF(C6663="","",VLOOKUP(C6663,'3.工程情報'!$C$6:$D$501,2,FALSE))</f>
        <v/>
      </c>
      <c r="E6663" s="165"/>
      <c r="F6663" s="170"/>
      <c r="G6663" s="189" t="str">
        <f t="shared" si="104"/>
        <v/>
      </c>
      <c r="H6663" s="19"/>
      <c r="I6663" s="19"/>
      <c r="J6663" s="176" t="str">
        <f>IF(AND(C6663&lt;&gt;"",COUNTIF('3.工程情報'!$C$6:$C$501,C6663)=0),"工程記号が3.工程情報に存在しません。","")</f>
        <v/>
      </c>
    </row>
    <row r="6664" spans="2:10" ht="18" customHeight="1">
      <c r="B6664" s="166"/>
      <c r="C6664" s="165"/>
      <c r="D6664" s="12" t="str">
        <f>IF(C6664="","",VLOOKUP(C6664,'3.工程情報'!$C$6:$D$501,2,FALSE))</f>
        <v/>
      </c>
      <c r="E6664" s="165"/>
      <c r="F6664" s="170"/>
      <c r="G6664" s="189" t="str">
        <f t="shared" si="104"/>
        <v/>
      </c>
      <c r="H6664" s="19"/>
      <c r="I6664" s="19"/>
      <c r="J6664" s="176" t="str">
        <f>IF(AND(C6664&lt;&gt;"",COUNTIF('3.工程情報'!$C$6:$C$501,C6664)=0),"工程記号が3.工程情報に存在しません。","")</f>
        <v/>
      </c>
    </row>
    <row r="6665" spans="2:10" ht="18" customHeight="1">
      <c r="B6665" s="166"/>
      <c r="C6665" s="165"/>
      <c r="D6665" s="12" t="str">
        <f>IF(C6665="","",VLOOKUP(C6665,'3.工程情報'!$C$6:$D$501,2,FALSE))</f>
        <v/>
      </c>
      <c r="E6665" s="165"/>
      <c r="F6665" s="170"/>
      <c r="G6665" s="189" t="str">
        <f t="shared" si="104"/>
        <v/>
      </c>
      <c r="H6665" s="19"/>
      <c r="I6665" s="19"/>
      <c r="J6665" s="176" t="str">
        <f>IF(AND(C6665&lt;&gt;"",COUNTIF('3.工程情報'!$C$6:$C$501,C6665)=0),"工程記号が3.工程情報に存在しません。","")</f>
        <v/>
      </c>
    </row>
    <row r="6666" spans="2:10" ht="18" customHeight="1">
      <c r="B6666" s="166"/>
      <c r="C6666" s="165"/>
      <c r="D6666" s="12" t="str">
        <f>IF(C6666="","",VLOOKUP(C6666,'3.工程情報'!$C$6:$D$501,2,FALSE))</f>
        <v/>
      </c>
      <c r="E6666" s="165"/>
      <c r="F6666" s="170"/>
      <c r="G6666" s="189" t="str">
        <f t="shared" si="104"/>
        <v/>
      </c>
      <c r="H6666" s="19"/>
      <c r="I6666" s="19"/>
      <c r="J6666" s="176" t="str">
        <f>IF(AND(C6666&lt;&gt;"",COUNTIF('3.工程情報'!$C$6:$C$501,C6666)=0),"工程記号が3.工程情報に存在しません。","")</f>
        <v/>
      </c>
    </row>
    <row r="6667" spans="2:10" ht="18" customHeight="1">
      <c r="B6667" s="166"/>
      <c r="C6667" s="165"/>
      <c r="D6667" s="12" t="str">
        <f>IF(C6667="","",VLOOKUP(C6667,'3.工程情報'!$C$6:$D$501,2,FALSE))</f>
        <v/>
      </c>
      <c r="E6667" s="165"/>
      <c r="F6667" s="170"/>
      <c r="G6667" s="189" t="str">
        <f t="shared" si="104"/>
        <v/>
      </c>
      <c r="H6667" s="19"/>
      <c r="I6667" s="19"/>
      <c r="J6667" s="176" t="str">
        <f>IF(AND(C6667&lt;&gt;"",COUNTIF('3.工程情報'!$C$6:$C$501,C6667)=0),"工程記号が3.工程情報に存在しません。","")</f>
        <v/>
      </c>
    </row>
    <row r="6668" spans="2:10" ht="18" customHeight="1">
      <c r="B6668" s="166"/>
      <c r="C6668" s="165"/>
      <c r="D6668" s="12" t="str">
        <f>IF(C6668="","",VLOOKUP(C6668,'3.工程情報'!$C$6:$D$501,2,FALSE))</f>
        <v/>
      </c>
      <c r="E6668" s="165"/>
      <c r="F6668" s="170"/>
      <c r="G6668" s="189" t="str">
        <f t="shared" si="104"/>
        <v/>
      </c>
      <c r="H6668" s="19"/>
      <c r="I6668" s="19"/>
      <c r="J6668" s="176" t="str">
        <f>IF(AND(C6668&lt;&gt;"",COUNTIF('3.工程情報'!$C$6:$C$501,C6668)=0),"工程記号が3.工程情報に存在しません。","")</f>
        <v/>
      </c>
    </row>
    <row r="6669" spans="2:10" ht="18" customHeight="1">
      <c r="B6669" s="166"/>
      <c r="C6669" s="165"/>
      <c r="D6669" s="12" t="str">
        <f>IF(C6669="","",VLOOKUP(C6669,'3.工程情報'!$C$6:$D$501,2,FALSE))</f>
        <v/>
      </c>
      <c r="E6669" s="165"/>
      <c r="F6669" s="170"/>
      <c r="G6669" s="189" t="str">
        <f t="shared" si="104"/>
        <v/>
      </c>
      <c r="H6669" s="19"/>
      <c r="I6669" s="19"/>
      <c r="J6669" s="176" t="str">
        <f>IF(AND(C6669&lt;&gt;"",COUNTIF('3.工程情報'!$C$6:$C$501,C6669)=0),"工程記号が3.工程情報に存在しません。","")</f>
        <v/>
      </c>
    </row>
    <row r="6670" spans="2:10" ht="18" customHeight="1">
      <c r="B6670" s="166"/>
      <c r="C6670" s="165"/>
      <c r="D6670" s="12" t="str">
        <f>IF(C6670="","",VLOOKUP(C6670,'3.工程情報'!$C$6:$D$501,2,FALSE))</f>
        <v/>
      </c>
      <c r="E6670" s="165"/>
      <c r="F6670" s="170"/>
      <c r="G6670" s="189" t="str">
        <f t="shared" si="104"/>
        <v/>
      </c>
      <c r="H6670" s="19"/>
      <c r="I6670" s="19"/>
      <c r="J6670" s="176" t="str">
        <f>IF(AND(C6670&lt;&gt;"",COUNTIF('3.工程情報'!$C$6:$C$501,C6670)=0),"工程記号が3.工程情報に存在しません。","")</f>
        <v/>
      </c>
    </row>
    <row r="6671" spans="2:10" ht="18" customHeight="1">
      <c r="B6671" s="166"/>
      <c r="C6671" s="165"/>
      <c r="D6671" s="12" t="str">
        <f>IF(C6671="","",VLOOKUP(C6671,'3.工程情報'!$C$6:$D$501,2,FALSE))</f>
        <v/>
      </c>
      <c r="E6671" s="165"/>
      <c r="F6671" s="170"/>
      <c r="G6671" s="189" t="str">
        <f t="shared" si="104"/>
        <v/>
      </c>
      <c r="H6671" s="19"/>
      <c r="I6671" s="19"/>
      <c r="J6671" s="176" t="str">
        <f>IF(AND(C6671&lt;&gt;"",COUNTIF('3.工程情報'!$C$6:$C$501,C6671)=0),"工程記号が3.工程情報に存在しません。","")</f>
        <v/>
      </c>
    </row>
    <row r="6672" spans="2:10" ht="18" customHeight="1">
      <c r="B6672" s="166"/>
      <c r="C6672" s="165"/>
      <c r="D6672" s="12" t="str">
        <f>IF(C6672="","",VLOOKUP(C6672,'3.工程情報'!$C$6:$D$501,2,FALSE))</f>
        <v/>
      </c>
      <c r="E6672" s="165"/>
      <c r="F6672" s="170"/>
      <c r="G6672" s="189" t="str">
        <f t="shared" si="104"/>
        <v/>
      </c>
      <c r="H6672" s="19"/>
      <c r="I6672" s="19"/>
      <c r="J6672" s="176" t="str">
        <f>IF(AND(C6672&lt;&gt;"",COUNTIF('3.工程情報'!$C$6:$C$501,C6672)=0),"工程記号が3.工程情報に存在しません。","")</f>
        <v/>
      </c>
    </row>
    <row r="6673" spans="2:10" ht="18" customHeight="1">
      <c r="B6673" s="166"/>
      <c r="C6673" s="165"/>
      <c r="D6673" s="12" t="str">
        <f>IF(C6673="","",VLOOKUP(C6673,'3.工程情報'!$C$6:$D$501,2,FALSE))</f>
        <v/>
      </c>
      <c r="E6673" s="165"/>
      <c r="F6673" s="170"/>
      <c r="G6673" s="189" t="str">
        <f t="shared" si="104"/>
        <v/>
      </c>
      <c r="H6673" s="19"/>
      <c r="I6673" s="19"/>
      <c r="J6673" s="176" t="str">
        <f>IF(AND(C6673&lt;&gt;"",COUNTIF('3.工程情報'!$C$6:$C$501,C6673)=0),"工程記号が3.工程情報に存在しません。","")</f>
        <v/>
      </c>
    </row>
    <row r="6674" spans="2:10" ht="18" customHeight="1">
      <c r="B6674" s="166"/>
      <c r="C6674" s="165"/>
      <c r="D6674" s="12" t="str">
        <f>IF(C6674="","",VLOOKUP(C6674,'3.工程情報'!$C$6:$D$501,2,FALSE))</f>
        <v/>
      </c>
      <c r="E6674" s="165"/>
      <c r="F6674" s="170"/>
      <c r="G6674" s="189" t="str">
        <f t="shared" si="104"/>
        <v/>
      </c>
      <c r="H6674" s="19"/>
      <c r="I6674" s="19"/>
      <c r="J6674" s="176" t="str">
        <f>IF(AND(C6674&lt;&gt;"",COUNTIF('3.工程情報'!$C$6:$C$501,C6674)=0),"工程記号が3.工程情報に存在しません。","")</f>
        <v/>
      </c>
    </row>
    <row r="6675" spans="2:10" ht="18" customHeight="1">
      <c r="B6675" s="166"/>
      <c r="C6675" s="165"/>
      <c r="D6675" s="12" t="str">
        <f>IF(C6675="","",VLOOKUP(C6675,'3.工程情報'!$C$6:$D$501,2,FALSE))</f>
        <v/>
      </c>
      <c r="E6675" s="165"/>
      <c r="F6675" s="170"/>
      <c r="G6675" s="189" t="str">
        <f t="shared" si="104"/>
        <v/>
      </c>
      <c r="H6675" s="19"/>
      <c r="I6675" s="19"/>
      <c r="J6675" s="176" t="str">
        <f>IF(AND(C6675&lt;&gt;"",COUNTIF('3.工程情報'!$C$6:$C$501,C6675)=0),"工程記号が3.工程情報に存在しません。","")</f>
        <v/>
      </c>
    </row>
    <row r="6676" spans="2:10" ht="18" customHeight="1">
      <c r="B6676" s="166"/>
      <c r="C6676" s="165"/>
      <c r="D6676" s="12" t="str">
        <f>IF(C6676="","",VLOOKUP(C6676,'3.工程情報'!$C$6:$D$501,2,FALSE))</f>
        <v/>
      </c>
      <c r="E6676" s="165"/>
      <c r="F6676" s="170"/>
      <c r="G6676" s="189" t="str">
        <f t="shared" si="104"/>
        <v/>
      </c>
      <c r="H6676" s="19"/>
      <c r="I6676" s="19"/>
      <c r="J6676" s="176" t="str">
        <f>IF(AND(C6676&lt;&gt;"",COUNTIF('3.工程情報'!$C$6:$C$501,C6676)=0),"工程記号が3.工程情報に存在しません。","")</f>
        <v/>
      </c>
    </row>
    <row r="6677" spans="2:10" ht="18" customHeight="1">
      <c r="B6677" s="166"/>
      <c r="C6677" s="165"/>
      <c r="D6677" s="12" t="str">
        <f>IF(C6677="","",VLOOKUP(C6677,'3.工程情報'!$C$6:$D$501,2,FALSE))</f>
        <v/>
      </c>
      <c r="E6677" s="165"/>
      <c r="F6677" s="170"/>
      <c r="G6677" s="189" t="str">
        <f t="shared" si="104"/>
        <v/>
      </c>
      <c r="H6677" s="19"/>
      <c r="I6677" s="19"/>
      <c r="J6677" s="176" t="str">
        <f>IF(AND(C6677&lt;&gt;"",COUNTIF('3.工程情報'!$C$6:$C$501,C6677)=0),"工程記号が3.工程情報に存在しません。","")</f>
        <v/>
      </c>
    </row>
    <row r="6678" spans="2:10" ht="18" customHeight="1">
      <c r="B6678" s="166"/>
      <c r="C6678" s="165"/>
      <c r="D6678" s="12" t="str">
        <f>IF(C6678="","",VLOOKUP(C6678,'3.工程情報'!$C$6:$D$501,2,FALSE))</f>
        <v/>
      </c>
      <c r="E6678" s="165"/>
      <c r="F6678" s="170"/>
      <c r="G6678" s="189" t="str">
        <f t="shared" si="104"/>
        <v/>
      </c>
      <c r="H6678" s="19"/>
      <c r="I6678" s="19"/>
      <c r="J6678" s="176" t="str">
        <f>IF(AND(C6678&lt;&gt;"",COUNTIF('3.工程情報'!$C$6:$C$501,C6678)=0),"工程記号が3.工程情報に存在しません。","")</f>
        <v/>
      </c>
    </row>
    <row r="6679" spans="2:10" ht="18" customHeight="1">
      <c r="B6679" s="166"/>
      <c r="C6679" s="165"/>
      <c r="D6679" s="12" t="str">
        <f>IF(C6679="","",VLOOKUP(C6679,'3.工程情報'!$C$6:$D$501,2,FALSE))</f>
        <v/>
      </c>
      <c r="E6679" s="165"/>
      <c r="F6679" s="170"/>
      <c r="G6679" s="189" t="str">
        <f t="shared" si="104"/>
        <v/>
      </c>
      <c r="H6679" s="19"/>
      <c r="I6679" s="19"/>
      <c r="J6679" s="176" t="str">
        <f>IF(AND(C6679&lt;&gt;"",COUNTIF('3.工程情報'!$C$6:$C$501,C6679)=0),"工程記号が3.工程情報に存在しません。","")</f>
        <v/>
      </c>
    </row>
    <row r="6680" spans="2:10" ht="18" customHeight="1">
      <c r="B6680" s="166"/>
      <c r="C6680" s="165"/>
      <c r="D6680" s="12" t="str">
        <f>IF(C6680="","",VLOOKUP(C6680,'3.工程情報'!$C$6:$D$501,2,FALSE))</f>
        <v/>
      </c>
      <c r="E6680" s="165"/>
      <c r="F6680" s="170"/>
      <c r="G6680" s="189" t="str">
        <f t="shared" si="104"/>
        <v/>
      </c>
      <c r="H6680" s="19"/>
      <c r="I6680" s="19"/>
      <c r="J6680" s="176" t="str">
        <f>IF(AND(C6680&lt;&gt;"",COUNTIF('3.工程情報'!$C$6:$C$501,C6680)=0),"工程記号が3.工程情報に存在しません。","")</f>
        <v/>
      </c>
    </row>
    <row r="6681" spans="2:10" ht="18" customHeight="1">
      <c r="B6681" s="166"/>
      <c r="C6681" s="165"/>
      <c r="D6681" s="12" t="str">
        <f>IF(C6681="","",VLOOKUP(C6681,'3.工程情報'!$C$6:$D$501,2,FALSE))</f>
        <v/>
      </c>
      <c r="E6681" s="165"/>
      <c r="F6681" s="170"/>
      <c r="G6681" s="189" t="str">
        <f t="shared" si="104"/>
        <v/>
      </c>
      <c r="H6681" s="19"/>
      <c r="I6681" s="19"/>
      <c r="J6681" s="176" t="str">
        <f>IF(AND(C6681&lt;&gt;"",COUNTIF('3.工程情報'!$C$6:$C$501,C6681)=0),"工程記号が3.工程情報に存在しません。","")</f>
        <v/>
      </c>
    </row>
    <row r="6682" spans="2:10" ht="18" customHeight="1">
      <c r="B6682" s="166"/>
      <c r="C6682" s="165"/>
      <c r="D6682" s="12" t="str">
        <f>IF(C6682="","",VLOOKUP(C6682,'3.工程情報'!$C$6:$D$501,2,FALSE))</f>
        <v/>
      </c>
      <c r="E6682" s="165"/>
      <c r="F6682" s="170"/>
      <c r="G6682" s="189" t="str">
        <f t="shared" si="104"/>
        <v/>
      </c>
      <c r="H6682" s="19"/>
      <c r="I6682" s="19"/>
      <c r="J6682" s="176" t="str">
        <f>IF(AND(C6682&lt;&gt;"",COUNTIF('3.工程情報'!$C$6:$C$501,C6682)=0),"工程記号が3.工程情報に存在しません。","")</f>
        <v/>
      </c>
    </row>
    <row r="6683" spans="2:10" ht="18" customHeight="1">
      <c r="B6683" s="166"/>
      <c r="C6683" s="165"/>
      <c r="D6683" s="12" t="str">
        <f>IF(C6683="","",VLOOKUP(C6683,'3.工程情報'!$C$6:$D$501,2,FALSE))</f>
        <v/>
      </c>
      <c r="E6683" s="165"/>
      <c r="F6683" s="170"/>
      <c r="G6683" s="189" t="str">
        <f t="shared" si="104"/>
        <v/>
      </c>
      <c r="H6683" s="19"/>
      <c r="I6683" s="19"/>
      <c r="J6683" s="176" t="str">
        <f>IF(AND(C6683&lt;&gt;"",COUNTIF('3.工程情報'!$C$6:$C$501,C6683)=0),"工程記号が3.工程情報に存在しません。","")</f>
        <v/>
      </c>
    </row>
    <row r="6684" spans="2:10" ht="18" customHeight="1">
      <c r="B6684" s="166"/>
      <c r="C6684" s="165"/>
      <c r="D6684" s="12" t="str">
        <f>IF(C6684="","",VLOOKUP(C6684,'3.工程情報'!$C$6:$D$501,2,FALSE))</f>
        <v/>
      </c>
      <c r="E6684" s="165"/>
      <c r="F6684" s="170"/>
      <c r="G6684" s="189" t="str">
        <f t="shared" si="104"/>
        <v/>
      </c>
      <c r="H6684" s="19"/>
      <c r="I6684" s="19"/>
      <c r="J6684" s="176" t="str">
        <f>IF(AND(C6684&lt;&gt;"",COUNTIF('3.工程情報'!$C$6:$C$501,C6684)=0),"工程記号が3.工程情報に存在しません。","")</f>
        <v/>
      </c>
    </row>
    <row r="6685" spans="2:10" ht="18" customHeight="1">
      <c r="B6685" s="166"/>
      <c r="C6685" s="165"/>
      <c r="D6685" s="12" t="str">
        <f>IF(C6685="","",VLOOKUP(C6685,'3.工程情報'!$C$6:$D$501,2,FALSE))</f>
        <v/>
      </c>
      <c r="E6685" s="165"/>
      <c r="F6685" s="170"/>
      <c r="G6685" s="189" t="str">
        <f t="shared" si="104"/>
        <v/>
      </c>
      <c r="H6685" s="19"/>
      <c r="I6685" s="19"/>
      <c r="J6685" s="176" t="str">
        <f>IF(AND(C6685&lt;&gt;"",COUNTIF('3.工程情報'!$C$6:$C$501,C6685)=0),"工程記号が3.工程情報に存在しません。","")</f>
        <v/>
      </c>
    </row>
    <row r="6686" spans="2:10" ht="18" customHeight="1">
      <c r="B6686" s="166"/>
      <c r="C6686" s="165"/>
      <c r="D6686" s="12" t="str">
        <f>IF(C6686="","",VLOOKUP(C6686,'3.工程情報'!$C$6:$D$501,2,FALSE))</f>
        <v/>
      </c>
      <c r="E6686" s="165"/>
      <c r="F6686" s="170"/>
      <c r="G6686" s="189" t="str">
        <f t="shared" si="104"/>
        <v/>
      </c>
      <c r="H6686" s="19"/>
      <c r="I6686" s="19"/>
      <c r="J6686" s="176" t="str">
        <f>IF(AND(C6686&lt;&gt;"",COUNTIF('3.工程情報'!$C$6:$C$501,C6686)=0),"工程記号が3.工程情報に存在しません。","")</f>
        <v/>
      </c>
    </row>
    <row r="6687" spans="2:10" ht="18" customHeight="1">
      <c r="B6687" s="166"/>
      <c r="C6687" s="165"/>
      <c r="D6687" s="12" t="str">
        <f>IF(C6687="","",VLOOKUP(C6687,'3.工程情報'!$C$6:$D$501,2,FALSE))</f>
        <v/>
      </c>
      <c r="E6687" s="165"/>
      <c r="F6687" s="170"/>
      <c r="G6687" s="189" t="str">
        <f t="shared" si="104"/>
        <v/>
      </c>
      <c r="H6687" s="19"/>
      <c r="I6687" s="19"/>
      <c r="J6687" s="176" t="str">
        <f>IF(AND(C6687&lt;&gt;"",COUNTIF('3.工程情報'!$C$6:$C$501,C6687)=0),"工程記号が3.工程情報に存在しません。","")</f>
        <v/>
      </c>
    </row>
    <row r="6688" spans="2:10" ht="18" customHeight="1">
      <c r="B6688" s="166"/>
      <c r="C6688" s="165"/>
      <c r="D6688" s="12" t="str">
        <f>IF(C6688="","",VLOOKUP(C6688,'3.工程情報'!$C$6:$D$501,2,FALSE))</f>
        <v/>
      </c>
      <c r="E6688" s="165"/>
      <c r="F6688" s="170"/>
      <c r="G6688" s="189" t="str">
        <f t="shared" si="104"/>
        <v/>
      </c>
      <c r="H6688" s="19"/>
      <c r="I6688" s="19"/>
      <c r="J6688" s="176" t="str">
        <f>IF(AND(C6688&lt;&gt;"",COUNTIF('3.工程情報'!$C$6:$C$501,C6688)=0),"工程記号が3.工程情報に存在しません。","")</f>
        <v/>
      </c>
    </row>
    <row r="6689" spans="2:10" ht="18" customHeight="1">
      <c r="B6689" s="166"/>
      <c r="C6689" s="165"/>
      <c r="D6689" s="12" t="str">
        <f>IF(C6689="","",VLOOKUP(C6689,'3.工程情報'!$C$6:$D$501,2,FALSE))</f>
        <v/>
      </c>
      <c r="E6689" s="165"/>
      <c r="F6689" s="170"/>
      <c r="G6689" s="189" t="str">
        <f t="shared" si="104"/>
        <v/>
      </c>
      <c r="H6689" s="19"/>
      <c r="I6689" s="19"/>
      <c r="J6689" s="176" t="str">
        <f>IF(AND(C6689&lt;&gt;"",COUNTIF('3.工程情報'!$C$6:$C$501,C6689)=0),"工程記号が3.工程情報に存在しません。","")</f>
        <v/>
      </c>
    </row>
    <row r="6690" spans="2:10" ht="18" customHeight="1">
      <c r="B6690" s="166"/>
      <c r="C6690" s="165"/>
      <c r="D6690" s="12" t="str">
        <f>IF(C6690="","",VLOOKUP(C6690,'3.工程情報'!$C$6:$D$501,2,FALSE))</f>
        <v/>
      </c>
      <c r="E6690" s="165"/>
      <c r="F6690" s="170"/>
      <c r="G6690" s="189" t="str">
        <f t="shared" si="104"/>
        <v/>
      </c>
      <c r="H6690" s="19"/>
      <c r="I6690" s="19"/>
      <c r="J6690" s="176" t="str">
        <f>IF(AND(C6690&lt;&gt;"",COUNTIF('3.工程情報'!$C$6:$C$501,C6690)=0),"工程記号が3.工程情報に存在しません。","")</f>
        <v/>
      </c>
    </row>
    <row r="6691" spans="2:10" ht="18" customHeight="1">
      <c r="B6691" s="166"/>
      <c r="C6691" s="165"/>
      <c r="D6691" s="12" t="str">
        <f>IF(C6691="","",VLOOKUP(C6691,'3.工程情報'!$C$6:$D$501,2,FALSE))</f>
        <v/>
      </c>
      <c r="E6691" s="165"/>
      <c r="F6691" s="170"/>
      <c r="G6691" s="189" t="str">
        <f t="shared" si="104"/>
        <v/>
      </c>
      <c r="H6691" s="19"/>
      <c r="I6691" s="19"/>
      <c r="J6691" s="176" t="str">
        <f>IF(AND(C6691&lt;&gt;"",COUNTIF('3.工程情報'!$C$6:$C$501,C6691)=0),"工程記号が3.工程情報に存在しません。","")</f>
        <v/>
      </c>
    </row>
    <row r="6692" spans="2:10" ht="18" customHeight="1">
      <c r="B6692" s="166"/>
      <c r="C6692" s="165"/>
      <c r="D6692" s="12" t="str">
        <f>IF(C6692="","",VLOOKUP(C6692,'3.工程情報'!$C$6:$D$501,2,FALSE))</f>
        <v/>
      </c>
      <c r="E6692" s="165"/>
      <c r="F6692" s="170"/>
      <c r="G6692" s="189" t="str">
        <f t="shared" si="104"/>
        <v/>
      </c>
      <c r="H6692" s="19"/>
      <c r="I6692" s="19"/>
      <c r="J6692" s="176" t="str">
        <f>IF(AND(C6692&lt;&gt;"",COUNTIF('3.工程情報'!$C$6:$C$501,C6692)=0),"工程記号が3.工程情報に存在しません。","")</f>
        <v/>
      </c>
    </row>
    <row r="6693" spans="2:10" ht="18" customHeight="1">
      <c r="B6693" s="166"/>
      <c r="C6693" s="165"/>
      <c r="D6693" s="12" t="str">
        <f>IF(C6693="","",VLOOKUP(C6693,'3.工程情報'!$C$6:$D$501,2,FALSE))</f>
        <v/>
      </c>
      <c r="E6693" s="165"/>
      <c r="F6693" s="170"/>
      <c r="G6693" s="189" t="str">
        <f t="shared" si="104"/>
        <v/>
      </c>
      <c r="H6693" s="19"/>
      <c r="I6693" s="19"/>
      <c r="J6693" s="176" t="str">
        <f>IF(AND(C6693&lt;&gt;"",COUNTIF('3.工程情報'!$C$6:$C$501,C6693)=0),"工程記号が3.工程情報に存在しません。","")</f>
        <v/>
      </c>
    </row>
    <row r="6694" spans="2:10" ht="18" customHeight="1">
      <c r="B6694" s="166"/>
      <c r="C6694" s="165"/>
      <c r="D6694" s="12" t="str">
        <f>IF(C6694="","",VLOOKUP(C6694,'3.工程情報'!$C$6:$D$501,2,FALSE))</f>
        <v/>
      </c>
      <c r="E6694" s="165"/>
      <c r="F6694" s="170"/>
      <c r="G6694" s="189" t="str">
        <f t="shared" si="104"/>
        <v/>
      </c>
      <c r="H6694" s="19"/>
      <c r="I6694" s="19"/>
      <c r="J6694" s="176" t="str">
        <f>IF(AND(C6694&lt;&gt;"",COUNTIF('3.工程情報'!$C$6:$C$501,C6694)=0),"工程記号が3.工程情報に存在しません。","")</f>
        <v/>
      </c>
    </row>
    <row r="6695" spans="2:10" ht="18" customHeight="1">
      <c r="B6695" s="166"/>
      <c r="C6695" s="165"/>
      <c r="D6695" s="12" t="str">
        <f>IF(C6695="","",VLOOKUP(C6695,'3.工程情報'!$C$6:$D$501,2,FALSE))</f>
        <v/>
      </c>
      <c r="E6695" s="165"/>
      <c r="F6695" s="170"/>
      <c r="G6695" s="189" t="str">
        <f t="shared" si="104"/>
        <v/>
      </c>
      <c r="H6695" s="19"/>
      <c r="I6695" s="19"/>
      <c r="J6695" s="176" t="str">
        <f>IF(AND(C6695&lt;&gt;"",COUNTIF('3.工程情報'!$C$6:$C$501,C6695)=0),"工程記号が3.工程情報に存在しません。","")</f>
        <v/>
      </c>
    </row>
    <row r="6696" spans="2:10" ht="18" customHeight="1">
      <c r="B6696" s="166"/>
      <c r="C6696" s="165"/>
      <c r="D6696" s="12" t="str">
        <f>IF(C6696="","",VLOOKUP(C6696,'3.工程情報'!$C$6:$D$501,2,FALSE))</f>
        <v/>
      </c>
      <c r="E6696" s="165"/>
      <c r="F6696" s="170"/>
      <c r="G6696" s="189" t="str">
        <f t="shared" si="104"/>
        <v/>
      </c>
      <c r="H6696" s="19"/>
      <c r="I6696" s="19"/>
      <c r="J6696" s="176" t="str">
        <f>IF(AND(C6696&lt;&gt;"",COUNTIF('3.工程情報'!$C$6:$C$501,C6696)=0),"工程記号が3.工程情報に存在しません。","")</f>
        <v/>
      </c>
    </row>
    <row r="6697" spans="2:10" ht="18" customHeight="1">
      <c r="B6697" s="166"/>
      <c r="C6697" s="165"/>
      <c r="D6697" s="12" t="str">
        <f>IF(C6697="","",VLOOKUP(C6697,'3.工程情報'!$C$6:$D$501,2,FALSE))</f>
        <v/>
      </c>
      <c r="E6697" s="165"/>
      <c r="F6697" s="170"/>
      <c r="G6697" s="189" t="str">
        <f t="shared" si="104"/>
        <v/>
      </c>
      <c r="H6697" s="19"/>
      <c r="I6697" s="19"/>
      <c r="J6697" s="176" t="str">
        <f>IF(AND(C6697&lt;&gt;"",COUNTIF('3.工程情報'!$C$6:$C$501,C6697)=0),"工程記号が3.工程情報に存在しません。","")</f>
        <v/>
      </c>
    </row>
    <row r="6698" spans="2:10" ht="18" customHeight="1">
      <c r="B6698" s="166"/>
      <c r="C6698" s="165"/>
      <c r="D6698" s="12" t="str">
        <f>IF(C6698="","",VLOOKUP(C6698,'3.工程情報'!$C$6:$D$501,2,FALSE))</f>
        <v/>
      </c>
      <c r="E6698" s="165"/>
      <c r="F6698" s="170"/>
      <c r="G6698" s="189" t="str">
        <f t="shared" si="104"/>
        <v/>
      </c>
      <c r="H6698" s="19"/>
      <c r="I6698" s="19"/>
      <c r="J6698" s="176" t="str">
        <f>IF(AND(C6698&lt;&gt;"",COUNTIF('3.工程情報'!$C$6:$C$501,C6698)=0),"工程記号が3.工程情報に存在しません。","")</f>
        <v/>
      </c>
    </row>
    <row r="6699" spans="2:10" ht="18" customHeight="1">
      <c r="B6699" s="166"/>
      <c r="C6699" s="165"/>
      <c r="D6699" s="12" t="str">
        <f>IF(C6699="","",VLOOKUP(C6699,'3.工程情報'!$C$6:$D$501,2,FALSE))</f>
        <v/>
      </c>
      <c r="E6699" s="165"/>
      <c r="F6699" s="170"/>
      <c r="G6699" s="189" t="str">
        <f t="shared" si="104"/>
        <v/>
      </c>
      <c r="H6699" s="19"/>
      <c r="I6699" s="19"/>
      <c r="J6699" s="176" t="str">
        <f>IF(AND(C6699&lt;&gt;"",COUNTIF('3.工程情報'!$C$6:$C$501,C6699)=0),"工程記号が3.工程情報に存在しません。","")</f>
        <v/>
      </c>
    </row>
    <row r="6700" spans="2:10" ht="18" customHeight="1">
      <c r="B6700" s="166"/>
      <c r="C6700" s="165"/>
      <c r="D6700" s="12" t="str">
        <f>IF(C6700="","",VLOOKUP(C6700,'3.工程情報'!$C$6:$D$501,2,FALSE))</f>
        <v/>
      </c>
      <c r="E6700" s="165"/>
      <c r="F6700" s="170"/>
      <c r="G6700" s="189" t="str">
        <f t="shared" si="104"/>
        <v/>
      </c>
      <c r="H6700" s="19"/>
      <c r="I6700" s="19"/>
      <c r="J6700" s="176" t="str">
        <f>IF(AND(C6700&lt;&gt;"",COUNTIF('3.工程情報'!$C$6:$C$501,C6700)=0),"工程記号が3.工程情報に存在しません。","")</f>
        <v/>
      </c>
    </row>
    <row r="6701" spans="2:10" ht="18" customHeight="1">
      <c r="B6701" s="166"/>
      <c r="C6701" s="165"/>
      <c r="D6701" s="12" t="str">
        <f>IF(C6701="","",VLOOKUP(C6701,'3.工程情報'!$C$6:$D$501,2,FALSE))</f>
        <v/>
      </c>
      <c r="E6701" s="165"/>
      <c r="F6701" s="170"/>
      <c r="G6701" s="189" t="str">
        <f t="shared" si="104"/>
        <v/>
      </c>
      <c r="H6701" s="19"/>
      <c r="I6701" s="19"/>
      <c r="J6701" s="176" t="str">
        <f>IF(AND(C6701&lt;&gt;"",COUNTIF('3.工程情報'!$C$6:$C$501,C6701)=0),"工程記号が3.工程情報に存在しません。","")</f>
        <v/>
      </c>
    </row>
    <row r="6702" spans="2:10" ht="18" customHeight="1">
      <c r="B6702" s="166"/>
      <c r="C6702" s="165"/>
      <c r="D6702" s="12" t="str">
        <f>IF(C6702="","",VLOOKUP(C6702,'3.工程情報'!$C$6:$D$501,2,FALSE))</f>
        <v/>
      </c>
      <c r="E6702" s="165"/>
      <c r="F6702" s="170"/>
      <c r="G6702" s="189" t="str">
        <f t="shared" si="104"/>
        <v/>
      </c>
      <c r="H6702" s="19"/>
      <c r="I6702" s="19"/>
      <c r="J6702" s="176" t="str">
        <f>IF(AND(C6702&lt;&gt;"",COUNTIF('3.工程情報'!$C$6:$C$501,C6702)=0),"工程記号が3.工程情報に存在しません。","")</f>
        <v/>
      </c>
    </row>
    <row r="6703" spans="2:10" ht="18" customHeight="1">
      <c r="B6703" s="166"/>
      <c r="C6703" s="165"/>
      <c r="D6703" s="12" t="str">
        <f>IF(C6703="","",VLOOKUP(C6703,'3.工程情報'!$C$6:$D$501,2,FALSE))</f>
        <v/>
      </c>
      <c r="E6703" s="165"/>
      <c r="F6703" s="170"/>
      <c r="G6703" s="189" t="str">
        <f t="shared" si="104"/>
        <v/>
      </c>
      <c r="H6703" s="19"/>
      <c r="I6703" s="19"/>
      <c r="J6703" s="176" t="str">
        <f>IF(AND(C6703&lt;&gt;"",COUNTIF('3.工程情報'!$C$6:$C$501,C6703)=0),"工程記号が3.工程情報に存在しません。","")</f>
        <v/>
      </c>
    </row>
    <row r="6704" spans="2:10" ht="18" customHeight="1">
      <c r="B6704" s="166"/>
      <c r="C6704" s="165"/>
      <c r="D6704" s="12" t="str">
        <f>IF(C6704="","",VLOOKUP(C6704,'3.工程情報'!$C$6:$D$501,2,FALSE))</f>
        <v/>
      </c>
      <c r="E6704" s="165"/>
      <c r="F6704" s="170"/>
      <c r="G6704" s="189" t="str">
        <f t="shared" si="104"/>
        <v/>
      </c>
      <c r="H6704" s="19"/>
      <c r="I6704" s="19"/>
      <c r="J6704" s="176" t="str">
        <f>IF(AND(C6704&lt;&gt;"",COUNTIF('3.工程情報'!$C$6:$C$501,C6704)=0),"工程記号が3.工程情報に存在しません。","")</f>
        <v/>
      </c>
    </row>
    <row r="6705" spans="2:10" ht="18" customHeight="1">
      <c r="B6705" s="166"/>
      <c r="C6705" s="165"/>
      <c r="D6705" s="12" t="str">
        <f>IF(C6705="","",VLOOKUP(C6705,'3.工程情報'!$C$6:$D$501,2,FALSE))</f>
        <v/>
      </c>
      <c r="E6705" s="165"/>
      <c r="F6705" s="170"/>
      <c r="G6705" s="189" t="str">
        <f t="shared" si="104"/>
        <v/>
      </c>
      <c r="H6705" s="19"/>
      <c r="I6705" s="19"/>
      <c r="J6705" s="176" t="str">
        <f>IF(AND(C6705&lt;&gt;"",COUNTIF('3.工程情報'!$C$6:$C$501,C6705)=0),"工程記号が3.工程情報に存在しません。","")</f>
        <v/>
      </c>
    </row>
    <row r="6706" spans="2:10" ht="18" customHeight="1">
      <c r="B6706" s="166"/>
      <c r="C6706" s="165"/>
      <c r="D6706" s="12" t="str">
        <f>IF(C6706="","",VLOOKUP(C6706,'3.工程情報'!$C$6:$D$501,2,FALSE))</f>
        <v/>
      </c>
      <c r="E6706" s="165"/>
      <c r="F6706" s="170"/>
      <c r="G6706" s="189" t="str">
        <f t="shared" si="104"/>
        <v/>
      </c>
      <c r="H6706" s="19"/>
      <c r="I6706" s="19"/>
      <c r="J6706" s="176" t="str">
        <f>IF(AND(C6706&lt;&gt;"",COUNTIF('3.工程情報'!$C$6:$C$501,C6706)=0),"工程記号が3.工程情報に存在しません。","")</f>
        <v/>
      </c>
    </row>
    <row r="6707" spans="2:10" ht="18" customHeight="1">
      <c r="B6707" s="166"/>
      <c r="C6707" s="165"/>
      <c r="D6707" s="12" t="str">
        <f>IF(C6707="","",VLOOKUP(C6707,'3.工程情報'!$C$6:$D$501,2,FALSE))</f>
        <v/>
      </c>
      <c r="E6707" s="165"/>
      <c r="F6707" s="170"/>
      <c r="G6707" s="189" t="str">
        <f t="shared" si="104"/>
        <v/>
      </c>
      <c r="H6707" s="19"/>
      <c r="I6707" s="19"/>
      <c r="J6707" s="176" t="str">
        <f>IF(AND(C6707&lt;&gt;"",COUNTIF('3.工程情報'!$C$6:$C$501,C6707)=0),"工程記号が3.工程情報に存在しません。","")</f>
        <v/>
      </c>
    </row>
    <row r="6708" spans="2:10" ht="18" customHeight="1">
      <c r="B6708" s="166"/>
      <c r="C6708" s="165"/>
      <c r="D6708" s="12" t="str">
        <f>IF(C6708="","",VLOOKUP(C6708,'3.工程情報'!$C$6:$D$501,2,FALSE))</f>
        <v/>
      </c>
      <c r="E6708" s="165"/>
      <c r="F6708" s="170"/>
      <c r="G6708" s="189" t="str">
        <f t="shared" si="104"/>
        <v/>
      </c>
      <c r="H6708" s="19"/>
      <c r="I6708" s="19"/>
      <c r="J6708" s="176" t="str">
        <f>IF(AND(C6708&lt;&gt;"",COUNTIF('3.工程情報'!$C$6:$C$501,C6708)=0),"工程記号が3.工程情報に存在しません。","")</f>
        <v/>
      </c>
    </row>
    <row r="6709" spans="2:10" ht="18" customHeight="1">
      <c r="B6709" s="166"/>
      <c r="C6709" s="165"/>
      <c r="D6709" s="12" t="str">
        <f>IF(C6709="","",VLOOKUP(C6709,'3.工程情報'!$C$6:$D$501,2,FALSE))</f>
        <v/>
      </c>
      <c r="E6709" s="165"/>
      <c r="F6709" s="170"/>
      <c r="G6709" s="189" t="str">
        <f t="shared" si="104"/>
        <v/>
      </c>
      <c r="H6709" s="19"/>
      <c r="I6709" s="19"/>
      <c r="J6709" s="176" t="str">
        <f>IF(AND(C6709&lt;&gt;"",COUNTIF('3.工程情報'!$C$6:$C$501,C6709)=0),"工程記号が3.工程情報に存在しません。","")</f>
        <v/>
      </c>
    </row>
    <row r="6710" spans="2:10" ht="18" customHeight="1">
      <c r="B6710" s="166"/>
      <c r="C6710" s="165"/>
      <c r="D6710" s="12" t="str">
        <f>IF(C6710="","",VLOOKUP(C6710,'3.工程情報'!$C$6:$D$501,2,FALSE))</f>
        <v/>
      </c>
      <c r="E6710" s="165"/>
      <c r="F6710" s="170"/>
      <c r="G6710" s="189" t="str">
        <f t="shared" si="104"/>
        <v/>
      </c>
      <c r="H6710" s="19"/>
      <c r="I6710" s="19"/>
      <c r="J6710" s="176" t="str">
        <f>IF(AND(C6710&lt;&gt;"",COUNTIF('3.工程情報'!$C$6:$C$501,C6710)=0),"工程記号が3.工程情報に存在しません。","")</f>
        <v/>
      </c>
    </row>
    <row r="6711" spans="2:10" ht="18" customHeight="1">
      <c r="B6711" s="166"/>
      <c r="C6711" s="165"/>
      <c r="D6711" s="12" t="str">
        <f>IF(C6711="","",VLOOKUP(C6711,'3.工程情報'!$C$6:$D$501,2,FALSE))</f>
        <v/>
      </c>
      <c r="E6711" s="165"/>
      <c r="F6711" s="170"/>
      <c r="G6711" s="189" t="str">
        <f t="shared" si="104"/>
        <v/>
      </c>
      <c r="H6711" s="19"/>
      <c r="I6711" s="19"/>
      <c r="J6711" s="176" t="str">
        <f>IF(AND(C6711&lt;&gt;"",COUNTIF('3.工程情報'!$C$6:$C$501,C6711)=0),"工程記号が3.工程情報に存在しません。","")</f>
        <v/>
      </c>
    </row>
    <row r="6712" spans="2:10" ht="18" customHeight="1">
      <c r="B6712" s="166"/>
      <c r="C6712" s="165"/>
      <c r="D6712" s="12" t="str">
        <f>IF(C6712="","",VLOOKUP(C6712,'3.工程情報'!$C$6:$D$501,2,FALSE))</f>
        <v/>
      </c>
      <c r="E6712" s="165"/>
      <c r="F6712" s="170"/>
      <c r="G6712" s="189" t="str">
        <f t="shared" si="104"/>
        <v/>
      </c>
      <c r="H6712" s="19"/>
      <c r="I6712" s="19"/>
      <c r="J6712" s="176" t="str">
        <f>IF(AND(C6712&lt;&gt;"",COUNTIF('3.工程情報'!$C$6:$C$501,C6712)=0),"工程記号が3.工程情報に存在しません。","")</f>
        <v/>
      </c>
    </row>
    <row r="6713" spans="2:10" ht="18" customHeight="1">
      <c r="B6713" s="166"/>
      <c r="C6713" s="165"/>
      <c r="D6713" s="12" t="str">
        <f>IF(C6713="","",VLOOKUP(C6713,'3.工程情報'!$C$6:$D$501,2,FALSE))</f>
        <v/>
      </c>
      <c r="E6713" s="165"/>
      <c r="F6713" s="170"/>
      <c r="G6713" s="189" t="str">
        <f t="shared" si="104"/>
        <v/>
      </c>
      <c r="H6713" s="19"/>
      <c r="I6713" s="19"/>
      <c r="J6713" s="176" t="str">
        <f>IF(AND(C6713&lt;&gt;"",COUNTIF('3.工程情報'!$C$6:$C$501,C6713)=0),"工程記号が3.工程情報に存在しません。","")</f>
        <v/>
      </c>
    </row>
    <row r="6714" spans="2:10" ht="18" customHeight="1">
      <c r="B6714" s="166"/>
      <c r="C6714" s="165"/>
      <c r="D6714" s="12" t="str">
        <f>IF(C6714="","",VLOOKUP(C6714,'3.工程情報'!$C$6:$D$501,2,FALSE))</f>
        <v/>
      </c>
      <c r="E6714" s="165"/>
      <c r="F6714" s="170"/>
      <c r="G6714" s="189" t="str">
        <f t="shared" si="104"/>
        <v/>
      </c>
      <c r="H6714" s="19"/>
      <c r="I6714" s="19"/>
      <c r="J6714" s="176" t="str">
        <f>IF(AND(C6714&lt;&gt;"",COUNTIF('3.工程情報'!$C$6:$C$501,C6714)=0),"工程記号が3.工程情報に存在しません。","")</f>
        <v/>
      </c>
    </row>
    <row r="6715" spans="2:10" ht="18" customHeight="1">
      <c r="B6715" s="166"/>
      <c r="C6715" s="165"/>
      <c r="D6715" s="12" t="str">
        <f>IF(C6715="","",VLOOKUP(C6715,'3.工程情報'!$C$6:$D$501,2,FALSE))</f>
        <v/>
      </c>
      <c r="E6715" s="165"/>
      <c r="F6715" s="170"/>
      <c r="G6715" s="189" t="str">
        <f t="shared" si="104"/>
        <v/>
      </c>
      <c r="H6715" s="19"/>
      <c r="I6715" s="19"/>
      <c r="J6715" s="176" t="str">
        <f>IF(AND(C6715&lt;&gt;"",COUNTIF('3.工程情報'!$C$6:$C$501,C6715)=0),"工程記号が3.工程情報に存在しません。","")</f>
        <v/>
      </c>
    </row>
    <row r="6716" spans="2:10" ht="18" customHeight="1">
      <c r="B6716" s="166"/>
      <c r="C6716" s="165"/>
      <c r="D6716" s="12" t="str">
        <f>IF(C6716="","",VLOOKUP(C6716,'3.工程情報'!$C$6:$D$501,2,FALSE))</f>
        <v/>
      </c>
      <c r="E6716" s="165"/>
      <c r="F6716" s="170"/>
      <c r="G6716" s="189" t="str">
        <f t="shared" si="104"/>
        <v/>
      </c>
      <c r="H6716" s="19"/>
      <c r="I6716" s="19"/>
      <c r="J6716" s="176" t="str">
        <f>IF(AND(C6716&lt;&gt;"",COUNTIF('3.工程情報'!$C$6:$C$501,C6716)=0),"工程記号が3.工程情報に存在しません。","")</f>
        <v/>
      </c>
    </row>
    <row r="6717" spans="2:10" ht="18" customHeight="1">
      <c r="B6717" s="166"/>
      <c r="C6717" s="165"/>
      <c r="D6717" s="12" t="str">
        <f>IF(C6717="","",VLOOKUP(C6717,'3.工程情報'!$C$6:$D$501,2,FALSE))</f>
        <v/>
      </c>
      <c r="E6717" s="165"/>
      <c r="F6717" s="170"/>
      <c r="G6717" s="189" t="str">
        <f t="shared" si="104"/>
        <v/>
      </c>
      <c r="H6717" s="19"/>
      <c r="I6717" s="19"/>
      <c r="J6717" s="176" t="str">
        <f>IF(AND(C6717&lt;&gt;"",COUNTIF('3.工程情報'!$C$6:$C$501,C6717)=0),"工程記号が3.工程情報に存在しません。","")</f>
        <v/>
      </c>
    </row>
    <row r="6718" spans="2:10" ht="18" customHeight="1">
      <c r="B6718" s="166"/>
      <c r="C6718" s="165"/>
      <c r="D6718" s="12" t="str">
        <f>IF(C6718="","",VLOOKUP(C6718,'3.工程情報'!$C$6:$D$501,2,FALSE))</f>
        <v/>
      </c>
      <c r="E6718" s="165"/>
      <c r="F6718" s="170"/>
      <c r="G6718" s="189" t="str">
        <f t="shared" si="104"/>
        <v/>
      </c>
      <c r="H6718" s="19"/>
      <c r="I6718" s="19"/>
      <c r="J6718" s="176" t="str">
        <f>IF(AND(C6718&lt;&gt;"",COUNTIF('3.工程情報'!$C$6:$C$501,C6718)=0),"工程記号が3.工程情報に存在しません。","")</f>
        <v/>
      </c>
    </row>
    <row r="6719" spans="2:10" ht="18" customHeight="1">
      <c r="B6719" s="166"/>
      <c r="C6719" s="165"/>
      <c r="D6719" s="12" t="str">
        <f>IF(C6719="","",VLOOKUP(C6719,'3.工程情報'!$C$6:$D$501,2,FALSE))</f>
        <v/>
      </c>
      <c r="E6719" s="165"/>
      <c r="F6719" s="170"/>
      <c r="G6719" s="189" t="str">
        <f t="shared" si="104"/>
        <v/>
      </c>
      <c r="H6719" s="19"/>
      <c r="I6719" s="19"/>
      <c r="J6719" s="176" t="str">
        <f>IF(AND(C6719&lt;&gt;"",COUNTIF('3.工程情報'!$C$6:$C$501,C6719)=0),"工程記号が3.工程情報に存在しません。","")</f>
        <v/>
      </c>
    </row>
    <row r="6720" spans="2:10" ht="18" customHeight="1">
      <c r="B6720" s="166"/>
      <c r="C6720" s="165"/>
      <c r="D6720" s="12" t="str">
        <f>IF(C6720="","",VLOOKUP(C6720,'3.工程情報'!$C$6:$D$501,2,FALSE))</f>
        <v/>
      </c>
      <c r="E6720" s="165"/>
      <c r="F6720" s="170"/>
      <c r="G6720" s="189" t="str">
        <f t="shared" si="104"/>
        <v/>
      </c>
      <c r="H6720" s="19"/>
      <c r="I6720" s="19"/>
      <c r="J6720" s="176" t="str">
        <f>IF(AND(C6720&lt;&gt;"",COUNTIF('3.工程情報'!$C$6:$C$501,C6720)=0),"工程記号が3.工程情報に存在しません。","")</f>
        <v/>
      </c>
    </row>
    <row r="6721" spans="2:10" ht="18" customHeight="1">
      <c r="B6721" s="166"/>
      <c r="C6721" s="165"/>
      <c r="D6721" s="12" t="str">
        <f>IF(C6721="","",VLOOKUP(C6721,'3.工程情報'!$C$6:$D$501,2,FALSE))</f>
        <v/>
      </c>
      <c r="E6721" s="165"/>
      <c r="F6721" s="170"/>
      <c r="G6721" s="189" t="str">
        <f t="shared" si="104"/>
        <v/>
      </c>
      <c r="H6721" s="19"/>
      <c r="I6721" s="19"/>
      <c r="J6721" s="176" t="str">
        <f>IF(AND(C6721&lt;&gt;"",COUNTIF('3.工程情報'!$C$6:$C$501,C6721)=0),"工程記号が3.工程情報に存在しません。","")</f>
        <v/>
      </c>
    </row>
    <row r="6722" spans="2:10" ht="18" customHeight="1">
      <c r="B6722" s="166"/>
      <c r="C6722" s="165"/>
      <c r="D6722" s="12" t="str">
        <f>IF(C6722="","",VLOOKUP(C6722,'3.工程情報'!$C$6:$D$501,2,FALSE))</f>
        <v/>
      </c>
      <c r="E6722" s="165"/>
      <c r="F6722" s="170"/>
      <c r="G6722" s="189" t="str">
        <f t="shared" si="104"/>
        <v/>
      </c>
      <c r="H6722" s="19"/>
      <c r="I6722" s="19"/>
      <c r="J6722" s="176" t="str">
        <f>IF(AND(C6722&lt;&gt;"",COUNTIF('3.工程情報'!$C$6:$C$501,C6722)=0),"工程記号が3.工程情報に存在しません。","")</f>
        <v/>
      </c>
    </row>
    <row r="6723" spans="2:10" ht="18" customHeight="1">
      <c r="B6723" s="166"/>
      <c r="C6723" s="165"/>
      <c r="D6723" s="12" t="str">
        <f>IF(C6723="","",VLOOKUP(C6723,'3.工程情報'!$C$6:$D$501,2,FALSE))</f>
        <v/>
      </c>
      <c r="E6723" s="165"/>
      <c r="F6723" s="170"/>
      <c r="G6723" s="189" t="str">
        <f t="shared" si="104"/>
        <v/>
      </c>
      <c r="H6723" s="19"/>
      <c r="I6723" s="19"/>
      <c r="J6723" s="176" t="str">
        <f>IF(AND(C6723&lt;&gt;"",COUNTIF('3.工程情報'!$C$6:$C$501,C6723)=0),"工程記号が3.工程情報に存在しません。","")</f>
        <v/>
      </c>
    </row>
    <row r="6724" spans="2:10" ht="18" customHeight="1">
      <c r="B6724" s="166"/>
      <c r="C6724" s="165"/>
      <c r="D6724" s="12" t="str">
        <f>IF(C6724="","",VLOOKUP(C6724,'3.工程情報'!$C$6:$D$501,2,FALSE))</f>
        <v/>
      </c>
      <c r="E6724" s="165"/>
      <c r="F6724" s="170"/>
      <c r="G6724" s="189" t="str">
        <f t="shared" si="104"/>
        <v/>
      </c>
      <c r="H6724" s="19"/>
      <c r="I6724" s="19"/>
      <c r="J6724" s="176" t="str">
        <f>IF(AND(C6724&lt;&gt;"",COUNTIF('3.工程情報'!$C$6:$C$501,C6724)=0),"工程記号が3.工程情報に存在しません。","")</f>
        <v/>
      </c>
    </row>
    <row r="6725" spans="2:10" ht="18" customHeight="1">
      <c r="B6725" s="166"/>
      <c r="C6725" s="165"/>
      <c r="D6725" s="12" t="str">
        <f>IF(C6725="","",VLOOKUP(C6725,'3.工程情報'!$C$6:$D$501,2,FALSE))</f>
        <v/>
      </c>
      <c r="E6725" s="165"/>
      <c r="F6725" s="170"/>
      <c r="G6725" s="189" t="str">
        <f t="shared" si="104"/>
        <v/>
      </c>
      <c r="H6725" s="19"/>
      <c r="I6725" s="19"/>
      <c r="J6725" s="176" t="str">
        <f>IF(AND(C6725&lt;&gt;"",COUNTIF('3.工程情報'!$C$6:$C$501,C6725)=0),"工程記号が3.工程情報に存在しません。","")</f>
        <v/>
      </c>
    </row>
    <row r="6726" spans="2:10" ht="18" customHeight="1">
      <c r="B6726" s="166"/>
      <c r="C6726" s="165"/>
      <c r="D6726" s="12" t="str">
        <f>IF(C6726="","",VLOOKUP(C6726,'3.工程情報'!$C$6:$D$501,2,FALSE))</f>
        <v/>
      </c>
      <c r="E6726" s="165"/>
      <c r="F6726" s="170"/>
      <c r="G6726" s="189" t="str">
        <f t="shared" ref="G6726:G6789" si="105">C6726&amp;E6726</f>
        <v/>
      </c>
      <c r="H6726" s="19"/>
      <c r="I6726" s="19"/>
      <c r="J6726" s="176" t="str">
        <f>IF(AND(C6726&lt;&gt;"",COUNTIF('3.工程情報'!$C$6:$C$501,C6726)=0),"工程記号が3.工程情報に存在しません。","")</f>
        <v/>
      </c>
    </row>
    <row r="6727" spans="2:10" ht="18" customHeight="1">
      <c r="B6727" s="166"/>
      <c r="C6727" s="165"/>
      <c r="D6727" s="12" t="str">
        <f>IF(C6727="","",VLOOKUP(C6727,'3.工程情報'!$C$6:$D$501,2,FALSE))</f>
        <v/>
      </c>
      <c r="E6727" s="165"/>
      <c r="F6727" s="170"/>
      <c r="G6727" s="189" t="str">
        <f t="shared" si="105"/>
        <v/>
      </c>
      <c r="H6727" s="19"/>
      <c r="I6727" s="19"/>
      <c r="J6727" s="176" t="str">
        <f>IF(AND(C6727&lt;&gt;"",COUNTIF('3.工程情報'!$C$6:$C$501,C6727)=0),"工程記号が3.工程情報に存在しません。","")</f>
        <v/>
      </c>
    </row>
    <row r="6728" spans="2:10" ht="18" customHeight="1">
      <c r="B6728" s="166"/>
      <c r="C6728" s="165"/>
      <c r="D6728" s="12" t="str">
        <f>IF(C6728="","",VLOOKUP(C6728,'3.工程情報'!$C$6:$D$501,2,FALSE))</f>
        <v/>
      </c>
      <c r="E6728" s="165"/>
      <c r="F6728" s="170"/>
      <c r="G6728" s="189" t="str">
        <f t="shared" si="105"/>
        <v/>
      </c>
      <c r="H6728" s="19"/>
      <c r="I6728" s="19"/>
      <c r="J6728" s="176" t="str">
        <f>IF(AND(C6728&lt;&gt;"",COUNTIF('3.工程情報'!$C$6:$C$501,C6728)=0),"工程記号が3.工程情報に存在しません。","")</f>
        <v/>
      </c>
    </row>
    <row r="6729" spans="2:10" ht="18" customHeight="1">
      <c r="B6729" s="166"/>
      <c r="C6729" s="165"/>
      <c r="D6729" s="12" t="str">
        <f>IF(C6729="","",VLOOKUP(C6729,'3.工程情報'!$C$6:$D$501,2,FALSE))</f>
        <v/>
      </c>
      <c r="E6729" s="165"/>
      <c r="F6729" s="170"/>
      <c r="G6729" s="189" t="str">
        <f t="shared" si="105"/>
        <v/>
      </c>
      <c r="H6729" s="19"/>
      <c r="I6729" s="19"/>
      <c r="J6729" s="176" t="str">
        <f>IF(AND(C6729&lt;&gt;"",COUNTIF('3.工程情報'!$C$6:$C$501,C6729)=0),"工程記号が3.工程情報に存在しません。","")</f>
        <v/>
      </c>
    </row>
    <row r="6730" spans="2:10" ht="18" customHeight="1">
      <c r="B6730" s="166"/>
      <c r="C6730" s="165"/>
      <c r="D6730" s="12" t="str">
        <f>IF(C6730="","",VLOOKUP(C6730,'3.工程情報'!$C$6:$D$501,2,FALSE))</f>
        <v/>
      </c>
      <c r="E6730" s="165"/>
      <c r="F6730" s="170"/>
      <c r="G6730" s="189" t="str">
        <f t="shared" si="105"/>
        <v/>
      </c>
      <c r="H6730" s="19"/>
      <c r="I6730" s="19"/>
      <c r="J6730" s="176" t="str">
        <f>IF(AND(C6730&lt;&gt;"",COUNTIF('3.工程情報'!$C$6:$C$501,C6730)=0),"工程記号が3.工程情報に存在しません。","")</f>
        <v/>
      </c>
    </row>
    <row r="6731" spans="2:10" ht="18" customHeight="1">
      <c r="B6731" s="166"/>
      <c r="C6731" s="165"/>
      <c r="D6731" s="12" t="str">
        <f>IF(C6731="","",VLOOKUP(C6731,'3.工程情報'!$C$6:$D$501,2,FALSE))</f>
        <v/>
      </c>
      <c r="E6731" s="165"/>
      <c r="F6731" s="170"/>
      <c r="G6731" s="189" t="str">
        <f t="shared" si="105"/>
        <v/>
      </c>
      <c r="H6731" s="19"/>
      <c r="I6731" s="19"/>
      <c r="J6731" s="176" t="str">
        <f>IF(AND(C6731&lt;&gt;"",COUNTIF('3.工程情報'!$C$6:$C$501,C6731)=0),"工程記号が3.工程情報に存在しません。","")</f>
        <v/>
      </c>
    </row>
    <row r="6732" spans="2:10" ht="18" customHeight="1">
      <c r="B6732" s="166"/>
      <c r="C6732" s="165"/>
      <c r="D6732" s="12" t="str">
        <f>IF(C6732="","",VLOOKUP(C6732,'3.工程情報'!$C$6:$D$501,2,FALSE))</f>
        <v/>
      </c>
      <c r="E6732" s="165"/>
      <c r="F6732" s="170"/>
      <c r="G6732" s="189" t="str">
        <f t="shared" si="105"/>
        <v/>
      </c>
      <c r="H6732" s="19"/>
      <c r="I6732" s="19"/>
      <c r="J6732" s="176" t="str">
        <f>IF(AND(C6732&lt;&gt;"",COUNTIF('3.工程情報'!$C$6:$C$501,C6732)=0),"工程記号が3.工程情報に存在しません。","")</f>
        <v/>
      </c>
    </row>
    <row r="6733" spans="2:10" ht="18" customHeight="1">
      <c r="B6733" s="166"/>
      <c r="C6733" s="165"/>
      <c r="D6733" s="12" t="str">
        <f>IF(C6733="","",VLOOKUP(C6733,'3.工程情報'!$C$6:$D$501,2,FALSE))</f>
        <v/>
      </c>
      <c r="E6733" s="165"/>
      <c r="F6733" s="170"/>
      <c r="G6733" s="189" t="str">
        <f t="shared" si="105"/>
        <v/>
      </c>
      <c r="H6733" s="19"/>
      <c r="I6733" s="19"/>
      <c r="J6733" s="176" t="str">
        <f>IF(AND(C6733&lt;&gt;"",COUNTIF('3.工程情報'!$C$6:$C$501,C6733)=0),"工程記号が3.工程情報に存在しません。","")</f>
        <v/>
      </c>
    </row>
    <row r="6734" spans="2:10" ht="18" customHeight="1">
      <c r="B6734" s="166"/>
      <c r="C6734" s="165"/>
      <c r="D6734" s="12" t="str">
        <f>IF(C6734="","",VLOOKUP(C6734,'3.工程情報'!$C$6:$D$501,2,FALSE))</f>
        <v/>
      </c>
      <c r="E6734" s="165"/>
      <c r="F6734" s="170"/>
      <c r="G6734" s="189" t="str">
        <f t="shared" si="105"/>
        <v/>
      </c>
      <c r="H6734" s="19"/>
      <c r="I6734" s="19"/>
      <c r="J6734" s="176" t="str">
        <f>IF(AND(C6734&lt;&gt;"",COUNTIF('3.工程情報'!$C$6:$C$501,C6734)=0),"工程記号が3.工程情報に存在しません。","")</f>
        <v/>
      </c>
    </row>
    <row r="6735" spans="2:10" ht="18" customHeight="1">
      <c r="B6735" s="166"/>
      <c r="C6735" s="165"/>
      <c r="D6735" s="12" t="str">
        <f>IF(C6735="","",VLOOKUP(C6735,'3.工程情報'!$C$6:$D$501,2,FALSE))</f>
        <v/>
      </c>
      <c r="E6735" s="165"/>
      <c r="F6735" s="170"/>
      <c r="G6735" s="189" t="str">
        <f t="shared" si="105"/>
        <v/>
      </c>
      <c r="H6735" s="19"/>
      <c r="I6735" s="19"/>
      <c r="J6735" s="176" t="str">
        <f>IF(AND(C6735&lt;&gt;"",COUNTIF('3.工程情報'!$C$6:$C$501,C6735)=0),"工程記号が3.工程情報に存在しません。","")</f>
        <v/>
      </c>
    </row>
    <row r="6736" spans="2:10" ht="18" customHeight="1">
      <c r="B6736" s="166"/>
      <c r="C6736" s="165"/>
      <c r="D6736" s="12" t="str">
        <f>IF(C6736="","",VLOOKUP(C6736,'3.工程情報'!$C$6:$D$501,2,FALSE))</f>
        <v/>
      </c>
      <c r="E6736" s="165"/>
      <c r="F6736" s="170"/>
      <c r="G6736" s="189" t="str">
        <f t="shared" si="105"/>
        <v/>
      </c>
      <c r="H6736" s="19"/>
      <c r="I6736" s="19"/>
      <c r="J6736" s="176" t="str">
        <f>IF(AND(C6736&lt;&gt;"",COUNTIF('3.工程情報'!$C$6:$C$501,C6736)=0),"工程記号が3.工程情報に存在しません。","")</f>
        <v/>
      </c>
    </row>
    <row r="6737" spans="2:10" ht="18" customHeight="1">
      <c r="B6737" s="166"/>
      <c r="C6737" s="165"/>
      <c r="D6737" s="12" t="str">
        <f>IF(C6737="","",VLOOKUP(C6737,'3.工程情報'!$C$6:$D$501,2,FALSE))</f>
        <v/>
      </c>
      <c r="E6737" s="165"/>
      <c r="F6737" s="170"/>
      <c r="G6737" s="189" t="str">
        <f t="shared" si="105"/>
        <v/>
      </c>
      <c r="H6737" s="19"/>
      <c r="I6737" s="19"/>
      <c r="J6737" s="176" t="str">
        <f>IF(AND(C6737&lt;&gt;"",COUNTIF('3.工程情報'!$C$6:$C$501,C6737)=0),"工程記号が3.工程情報に存在しません。","")</f>
        <v/>
      </c>
    </row>
    <row r="6738" spans="2:10" ht="18" customHeight="1">
      <c r="B6738" s="166"/>
      <c r="C6738" s="165"/>
      <c r="D6738" s="12" t="str">
        <f>IF(C6738="","",VLOOKUP(C6738,'3.工程情報'!$C$6:$D$501,2,FALSE))</f>
        <v/>
      </c>
      <c r="E6738" s="165"/>
      <c r="F6738" s="170"/>
      <c r="G6738" s="189" t="str">
        <f t="shared" si="105"/>
        <v/>
      </c>
      <c r="H6738" s="19"/>
      <c r="I6738" s="19"/>
      <c r="J6738" s="176" t="str">
        <f>IF(AND(C6738&lt;&gt;"",COUNTIF('3.工程情報'!$C$6:$C$501,C6738)=0),"工程記号が3.工程情報に存在しません。","")</f>
        <v/>
      </c>
    </row>
    <row r="6739" spans="2:10" ht="18" customHeight="1">
      <c r="B6739" s="166"/>
      <c r="C6739" s="165"/>
      <c r="D6739" s="12" t="str">
        <f>IF(C6739="","",VLOOKUP(C6739,'3.工程情報'!$C$6:$D$501,2,FALSE))</f>
        <v/>
      </c>
      <c r="E6739" s="165"/>
      <c r="F6739" s="170"/>
      <c r="G6739" s="189" t="str">
        <f t="shared" si="105"/>
        <v/>
      </c>
      <c r="H6739" s="19"/>
      <c r="I6739" s="19"/>
      <c r="J6739" s="176" t="str">
        <f>IF(AND(C6739&lt;&gt;"",COUNTIF('3.工程情報'!$C$6:$C$501,C6739)=0),"工程記号が3.工程情報に存在しません。","")</f>
        <v/>
      </c>
    </row>
    <row r="6740" spans="2:10" ht="18" customHeight="1">
      <c r="B6740" s="166"/>
      <c r="C6740" s="165"/>
      <c r="D6740" s="12" t="str">
        <f>IF(C6740="","",VLOOKUP(C6740,'3.工程情報'!$C$6:$D$501,2,FALSE))</f>
        <v/>
      </c>
      <c r="E6740" s="165"/>
      <c r="F6740" s="170"/>
      <c r="G6740" s="189" t="str">
        <f t="shared" si="105"/>
        <v/>
      </c>
      <c r="H6740" s="19"/>
      <c r="I6740" s="19"/>
      <c r="J6740" s="176" t="str">
        <f>IF(AND(C6740&lt;&gt;"",COUNTIF('3.工程情報'!$C$6:$C$501,C6740)=0),"工程記号が3.工程情報に存在しません。","")</f>
        <v/>
      </c>
    </row>
    <row r="6741" spans="2:10" ht="18" customHeight="1">
      <c r="B6741" s="166"/>
      <c r="C6741" s="165"/>
      <c r="D6741" s="12" t="str">
        <f>IF(C6741="","",VLOOKUP(C6741,'3.工程情報'!$C$6:$D$501,2,FALSE))</f>
        <v/>
      </c>
      <c r="E6741" s="165"/>
      <c r="F6741" s="170"/>
      <c r="G6741" s="189" t="str">
        <f t="shared" si="105"/>
        <v/>
      </c>
      <c r="H6741" s="19"/>
      <c r="I6741" s="19"/>
      <c r="J6741" s="176" t="str">
        <f>IF(AND(C6741&lt;&gt;"",COUNTIF('3.工程情報'!$C$6:$C$501,C6741)=0),"工程記号が3.工程情報に存在しません。","")</f>
        <v/>
      </c>
    </row>
    <row r="6742" spans="2:10" ht="18" customHeight="1">
      <c r="B6742" s="166"/>
      <c r="C6742" s="165"/>
      <c r="D6742" s="12" t="str">
        <f>IF(C6742="","",VLOOKUP(C6742,'3.工程情報'!$C$6:$D$501,2,FALSE))</f>
        <v/>
      </c>
      <c r="E6742" s="165"/>
      <c r="F6742" s="170"/>
      <c r="G6742" s="189" t="str">
        <f t="shared" si="105"/>
        <v/>
      </c>
      <c r="H6742" s="19"/>
      <c r="I6742" s="19"/>
      <c r="J6742" s="176" t="str">
        <f>IF(AND(C6742&lt;&gt;"",COUNTIF('3.工程情報'!$C$6:$C$501,C6742)=0),"工程記号が3.工程情報に存在しません。","")</f>
        <v/>
      </c>
    </row>
    <row r="6743" spans="2:10" ht="18" customHeight="1">
      <c r="B6743" s="166"/>
      <c r="C6743" s="165"/>
      <c r="D6743" s="12" t="str">
        <f>IF(C6743="","",VLOOKUP(C6743,'3.工程情報'!$C$6:$D$501,2,FALSE))</f>
        <v/>
      </c>
      <c r="E6743" s="165"/>
      <c r="F6743" s="170"/>
      <c r="G6743" s="189" t="str">
        <f t="shared" si="105"/>
        <v/>
      </c>
      <c r="H6743" s="19"/>
      <c r="I6743" s="19"/>
      <c r="J6743" s="176" t="str">
        <f>IF(AND(C6743&lt;&gt;"",COUNTIF('3.工程情報'!$C$6:$C$501,C6743)=0),"工程記号が3.工程情報に存在しません。","")</f>
        <v/>
      </c>
    </row>
    <row r="6744" spans="2:10" ht="18" customHeight="1">
      <c r="B6744" s="166"/>
      <c r="C6744" s="165"/>
      <c r="D6744" s="12" t="str">
        <f>IF(C6744="","",VLOOKUP(C6744,'3.工程情報'!$C$6:$D$501,2,FALSE))</f>
        <v/>
      </c>
      <c r="E6744" s="165"/>
      <c r="F6744" s="170"/>
      <c r="G6744" s="189" t="str">
        <f t="shared" si="105"/>
        <v/>
      </c>
      <c r="H6744" s="19"/>
      <c r="I6744" s="19"/>
      <c r="J6744" s="176" t="str">
        <f>IF(AND(C6744&lt;&gt;"",COUNTIF('3.工程情報'!$C$6:$C$501,C6744)=0),"工程記号が3.工程情報に存在しません。","")</f>
        <v/>
      </c>
    </row>
    <row r="6745" spans="2:10" ht="18" customHeight="1">
      <c r="B6745" s="166"/>
      <c r="C6745" s="165"/>
      <c r="D6745" s="12" t="str">
        <f>IF(C6745="","",VLOOKUP(C6745,'3.工程情報'!$C$6:$D$501,2,FALSE))</f>
        <v/>
      </c>
      <c r="E6745" s="165"/>
      <c r="F6745" s="170"/>
      <c r="G6745" s="189" t="str">
        <f t="shared" si="105"/>
        <v/>
      </c>
      <c r="H6745" s="19"/>
      <c r="I6745" s="19"/>
      <c r="J6745" s="176" t="str">
        <f>IF(AND(C6745&lt;&gt;"",COUNTIF('3.工程情報'!$C$6:$C$501,C6745)=0),"工程記号が3.工程情報に存在しません。","")</f>
        <v/>
      </c>
    </row>
    <row r="6746" spans="2:10" ht="18" customHeight="1">
      <c r="B6746" s="166"/>
      <c r="C6746" s="165"/>
      <c r="D6746" s="12" t="str">
        <f>IF(C6746="","",VLOOKUP(C6746,'3.工程情報'!$C$6:$D$501,2,FALSE))</f>
        <v/>
      </c>
      <c r="E6746" s="165"/>
      <c r="F6746" s="170"/>
      <c r="G6746" s="189" t="str">
        <f t="shared" si="105"/>
        <v/>
      </c>
      <c r="H6746" s="19"/>
      <c r="I6746" s="19"/>
      <c r="J6746" s="176" t="str">
        <f>IF(AND(C6746&lt;&gt;"",COUNTIF('3.工程情報'!$C$6:$C$501,C6746)=0),"工程記号が3.工程情報に存在しません。","")</f>
        <v/>
      </c>
    </row>
    <row r="6747" spans="2:10" ht="18" customHeight="1">
      <c r="B6747" s="166"/>
      <c r="C6747" s="165"/>
      <c r="D6747" s="12" t="str">
        <f>IF(C6747="","",VLOOKUP(C6747,'3.工程情報'!$C$6:$D$501,2,FALSE))</f>
        <v/>
      </c>
      <c r="E6747" s="165"/>
      <c r="F6747" s="170"/>
      <c r="G6747" s="189" t="str">
        <f t="shared" si="105"/>
        <v/>
      </c>
      <c r="H6747" s="19"/>
      <c r="I6747" s="19"/>
      <c r="J6747" s="176" t="str">
        <f>IF(AND(C6747&lt;&gt;"",COUNTIF('3.工程情報'!$C$6:$C$501,C6747)=0),"工程記号が3.工程情報に存在しません。","")</f>
        <v/>
      </c>
    </row>
    <row r="6748" spans="2:10" ht="18" customHeight="1">
      <c r="B6748" s="166"/>
      <c r="C6748" s="165"/>
      <c r="D6748" s="12" t="str">
        <f>IF(C6748="","",VLOOKUP(C6748,'3.工程情報'!$C$6:$D$501,2,FALSE))</f>
        <v/>
      </c>
      <c r="E6748" s="165"/>
      <c r="F6748" s="170"/>
      <c r="G6748" s="189" t="str">
        <f t="shared" si="105"/>
        <v/>
      </c>
      <c r="H6748" s="19"/>
      <c r="I6748" s="19"/>
      <c r="J6748" s="176" t="str">
        <f>IF(AND(C6748&lt;&gt;"",COUNTIF('3.工程情報'!$C$6:$C$501,C6748)=0),"工程記号が3.工程情報に存在しません。","")</f>
        <v/>
      </c>
    </row>
    <row r="6749" spans="2:10" ht="18" customHeight="1">
      <c r="B6749" s="166"/>
      <c r="C6749" s="165"/>
      <c r="D6749" s="12" t="str">
        <f>IF(C6749="","",VLOOKUP(C6749,'3.工程情報'!$C$6:$D$501,2,FALSE))</f>
        <v/>
      </c>
      <c r="E6749" s="165"/>
      <c r="F6749" s="170"/>
      <c r="G6749" s="189" t="str">
        <f t="shared" si="105"/>
        <v/>
      </c>
      <c r="H6749" s="19"/>
      <c r="I6749" s="19"/>
      <c r="J6749" s="176" t="str">
        <f>IF(AND(C6749&lt;&gt;"",COUNTIF('3.工程情報'!$C$6:$C$501,C6749)=0),"工程記号が3.工程情報に存在しません。","")</f>
        <v/>
      </c>
    </row>
    <row r="6750" spans="2:10" ht="18" customHeight="1">
      <c r="B6750" s="166"/>
      <c r="C6750" s="165"/>
      <c r="D6750" s="12" t="str">
        <f>IF(C6750="","",VLOOKUP(C6750,'3.工程情報'!$C$6:$D$501,2,FALSE))</f>
        <v/>
      </c>
      <c r="E6750" s="165"/>
      <c r="F6750" s="170"/>
      <c r="G6750" s="189" t="str">
        <f t="shared" si="105"/>
        <v/>
      </c>
      <c r="H6750" s="19"/>
      <c r="I6750" s="19"/>
      <c r="J6750" s="176" t="str">
        <f>IF(AND(C6750&lt;&gt;"",COUNTIF('3.工程情報'!$C$6:$C$501,C6750)=0),"工程記号が3.工程情報に存在しません。","")</f>
        <v/>
      </c>
    </row>
    <row r="6751" spans="2:10" ht="18" customHeight="1">
      <c r="B6751" s="166"/>
      <c r="C6751" s="165"/>
      <c r="D6751" s="12" t="str">
        <f>IF(C6751="","",VLOOKUP(C6751,'3.工程情報'!$C$6:$D$501,2,FALSE))</f>
        <v/>
      </c>
      <c r="E6751" s="165"/>
      <c r="F6751" s="170"/>
      <c r="G6751" s="189" t="str">
        <f t="shared" si="105"/>
        <v/>
      </c>
      <c r="H6751" s="19"/>
      <c r="I6751" s="19"/>
      <c r="J6751" s="176" t="str">
        <f>IF(AND(C6751&lt;&gt;"",COUNTIF('3.工程情報'!$C$6:$C$501,C6751)=0),"工程記号が3.工程情報に存在しません。","")</f>
        <v/>
      </c>
    </row>
    <row r="6752" spans="2:10" ht="18" customHeight="1">
      <c r="B6752" s="166"/>
      <c r="C6752" s="165"/>
      <c r="D6752" s="12" t="str">
        <f>IF(C6752="","",VLOOKUP(C6752,'3.工程情報'!$C$6:$D$501,2,FALSE))</f>
        <v/>
      </c>
      <c r="E6752" s="165"/>
      <c r="F6752" s="170"/>
      <c r="G6752" s="189" t="str">
        <f t="shared" si="105"/>
        <v/>
      </c>
      <c r="H6752" s="19"/>
      <c r="I6752" s="19"/>
      <c r="J6752" s="176" t="str">
        <f>IF(AND(C6752&lt;&gt;"",COUNTIF('3.工程情報'!$C$6:$C$501,C6752)=0),"工程記号が3.工程情報に存在しません。","")</f>
        <v/>
      </c>
    </row>
    <row r="6753" spans="2:10" ht="18" customHeight="1">
      <c r="B6753" s="166"/>
      <c r="C6753" s="165"/>
      <c r="D6753" s="12" t="str">
        <f>IF(C6753="","",VLOOKUP(C6753,'3.工程情報'!$C$6:$D$501,2,FALSE))</f>
        <v/>
      </c>
      <c r="E6753" s="165"/>
      <c r="F6753" s="170"/>
      <c r="G6753" s="189" t="str">
        <f t="shared" si="105"/>
        <v/>
      </c>
      <c r="H6753" s="19"/>
      <c r="I6753" s="19"/>
      <c r="J6753" s="176" t="str">
        <f>IF(AND(C6753&lt;&gt;"",COUNTIF('3.工程情報'!$C$6:$C$501,C6753)=0),"工程記号が3.工程情報に存在しません。","")</f>
        <v/>
      </c>
    </row>
    <row r="6754" spans="2:10" ht="18" customHeight="1">
      <c r="B6754" s="166"/>
      <c r="C6754" s="165"/>
      <c r="D6754" s="12" t="str">
        <f>IF(C6754="","",VLOOKUP(C6754,'3.工程情報'!$C$6:$D$501,2,FALSE))</f>
        <v/>
      </c>
      <c r="E6754" s="165"/>
      <c r="F6754" s="170"/>
      <c r="G6754" s="189" t="str">
        <f t="shared" si="105"/>
        <v/>
      </c>
      <c r="H6754" s="19"/>
      <c r="I6754" s="19"/>
      <c r="J6754" s="176" t="str">
        <f>IF(AND(C6754&lt;&gt;"",COUNTIF('3.工程情報'!$C$6:$C$501,C6754)=0),"工程記号が3.工程情報に存在しません。","")</f>
        <v/>
      </c>
    </row>
    <row r="6755" spans="2:10" ht="18" customHeight="1">
      <c r="B6755" s="166"/>
      <c r="C6755" s="165"/>
      <c r="D6755" s="12" t="str">
        <f>IF(C6755="","",VLOOKUP(C6755,'3.工程情報'!$C$6:$D$501,2,FALSE))</f>
        <v/>
      </c>
      <c r="E6755" s="165"/>
      <c r="F6755" s="170"/>
      <c r="G6755" s="189" t="str">
        <f t="shared" si="105"/>
        <v/>
      </c>
      <c r="H6755" s="19"/>
      <c r="I6755" s="19"/>
      <c r="J6755" s="176" t="str">
        <f>IF(AND(C6755&lt;&gt;"",COUNTIF('3.工程情報'!$C$6:$C$501,C6755)=0),"工程記号が3.工程情報に存在しません。","")</f>
        <v/>
      </c>
    </row>
    <row r="6756" spans="2:10" ht="18" customHeight="1">
      <c r="B6756" s="166"/>
      <c r="C6756" s="165"/>
      <c r="D6756" s="12" t="str">
        <f>IF(C6756="","",VLOOKUP(C6756,'3.工程情報'!$C$6:$D$501,2,FALSE))</f>
        <v/>
      </c>
      <c r="E6756" s="165"/>
      <c r="F6756" s="170"/>
      <c r="G6756" s="189" t="str">
        <f t="shared" si="105"/>
        <v/>
      </c>
      <c r="H6756" s="19"/>
      <c r="I6756" s="19"/>
      <c r="J6756" s="176" t="str">
        <f>IF(AND(C6756&lt;&gt;"",COUNTIF('3.工程情報'!$C$6:$C$501,C6756)=0),"工程記号が3.工程情報に存在しません。","")</f>
        <v/>
      </c>
    </row>
    <row r="6757" spans="2:10" ht="18" customHeight="1">
      <c r="B6757" s="166"/>
      <c r="C6757" s="165"/>
      <c r="D6757" s="12" t="str">
        <f>IF(C6757="","",VLOOKUP(C6757,'3.工程情報'!$C$6:$D$501,2,FALSE))</f>
        <v/>
      </c>
      <c r="E6757" s="165"/>
      <c r="F6757" s="170"/>
      <c r="G6757" s="189" t="str">
        <f t="shared" si="105"/>
        <v/>
      </c>
      <c r="H6757" s="19"/>
      <c r="I6757" s="19"/>
      <c r="J6757" s="176" t="str">
        <f>IF(AND(C6757&lt;&gt;"",COUNTIF('3.工程情報'!$C$6:$C$501,C6757)=0),"工程記号が3.工程情報に存在しません。","")</f>
        <v/>
      </c>
    </row>
    <row r="6758" spans="2:10" ht="18" customHeight="1">
      <c r="B6758" s="166"/>
      <c r="C6758" s="165"/>
      <c r="D6758" s="12" t="str">
        <f>IF(C6758="","",VLOOKUP(C6758,'3.工程情報'!$C$6:$D$501,2,FALSE))</f>
        <v/>
      </c>
      <c r="E6758" s="165"/>
      <c r="F6758" s="170"/>
      <c r="G6758" s="189" t="str">
        <f t="shared" si="105"/>
        <v/>
      </c>
      <c r="H6758" s="19"/>
      <c r="I6758" s="19"/>
      <c r="J6758" s="176" t="str">
        <f>IF(AND(C6758&lt;&gt;"",COUNTIF('3.工程情報'!$C$6:$C$501,C6758)=0),"工程記号が3.工程情報に存在しません。","")</f>
        <v/>
      </c>
    </row>
    <row r="6759" spans="2:10" ht="18" customHeight="1">
      <c r="B6759" s="166"/>
      <c r="C6759" s="165"/>
      <c r="D6759" s="12" t="str">
        <f>IF(C6759="","",VLOOKUP(C6759,'3.工程情報'!$C$6:$D$501,2,FALSE))</f>
        <v/>
      </c>
      <c r="E6759" s="165"/>
      <c r="F6759" s="170"/>
      <c r="G6759" s="189" t="str">
        <f t="shared" si="105"/>
        <v/>
      </c>
      <c r="H6759" s="19"/>
      <c r="I6759" s="19"/>
      <c r="J6759" s="176" t="str">
        <f>IF(AND(C6759&lt;&gt;"",COUNTIF('3.工程情報'!$C$6:$C$501,C6759)=0),"工程記号が3.工程情報に存在しません。","")</f>
        <v/>
      </c>
    </row>
    <row r="6760" spans="2:10" ht="18" customHeight="1">
      <c r="B6760" s="166"/>
      <c r="C6760" s="165"/>
      <c r="D6760" s="12" t="str">
        <f>IF(C6760="","",VLOOKUP(C6760,'3.工程情報'!$C$6:$D$501,2,FALSE))</f>
        <v/>
      </c>
      <c r="E6760" s="165"/>
      <c r="F6760" s="170"/>
      <c r="G6760" s="189" t="str">
        <f t="shared" si="105"/>
        <v/>
      </c>
      <c r="H6760" s="19"/>
      <c r="I6760" s="19"/>
      <c r="J6760" s="176" t="str">
        <f>IF(AND(C6760&lt;&gt;"",COUNTIF('3.工程情報'!$C$6:$C$501,C6760)=0),"工程記号が3.工程情報に存在しません。","")</f>
        <v/>
      </c>
    </row>
    <row r="6761" spans="2:10" ht="18" customHeight="1">
      <c r="B6761" s="166"/>
      <c r="C6761" s="165"/>
      <c r="D6761" s="12" t="str">
        <f>IF(C6761="","",VLOOKUP(C6761,'3.工程情報'!$C$6:$D$501,2,FALSE))</f>
        <v/>
      </c>
      <c r="E6761" s="165"/>
      <c r="F6761" s="170"/>
      <c r="G6761" s="189" t="str">
        <f t="shared" si="105"/>
        <v/>
      </c>
      <c r="H6761" s="19"/>
      <c r="I6761" s="19"/>
      <c r="J6761" s="176" t="str">
        <f>IF(AND(C6761&lt;&gt;"",COUNTIF('3.工程情報'!$C$6:$C$501,C6761)=0),"工程記号が3.工程情報に存在しません。","")</f>
        <v/>
      </c>
    </row>
    <row r="6762" spans="2:10" ht="18" customHeight="1">
      <c r="B6762" s="166"/>
      <c r="C6762" s="165"/>
      <c r="D6762" s="12" t="str">
        <f>IF(C6762="","",VLOOKUP(C6762,'3.工程情報'!$C$6:$D$501,2,FALSE))</f>
        <v/>
      </c>
      <c r="E6762" s="165"/>
      <c r="F6762" s="170"/>
      <c r="G6762" s="189" t="str">
        <f t="shared" si="105"/>
        <v/>
      </c>
      <c r="H6762" s="19"/>
      <c r="I6762" s="19"/>
      <c r="J6762" s="176" t="str">
        <f>IF(AND(C6762&lt;&gt;"",COUNTIF('3.工程情報'!$C$6:$C$501,C6762)=0),"工程記号が3.工程情報に存在しません。","")</f>
        <v/>
      </c>
    </row>
    <row r="6763" spans="2:10" ht="18" customHeight="1">
      <c r="B6763" s="166"/>
      <c r="C6763" s="165"/>
      <c r="D6763" s="12" t="str">
        <f>IF(C6763="","",VLOOKUP(C6763,'3.工程情報'!$C$6:$D$501,2,FALSE))</f>
        <v/>
      </c>
      <c r="E6763" s="165"/>
      <c r="F6763" s="170"/>
      <c r="G6763" s="189" t="str">
        <f t="shared" si="105"/>
        <v/>
      </c>
      <c r="H6763" s="19"/>
      <c r="I6763" s="19"/>
      <c r="J6763" s="176" t="str">
        <f>IF(AND(C6763&lt;&gt;"",COUNTIF('3.工程情報'!$C$6:$C$501,C6763)=0),"工程記号が3.工程情報に存在しません。","")</f>
        <v/>
      </c>
    </row>
    <row r="6764" spans="2:10" ht="18" customHeight="1">
      <c r="B6764" s="166"/>
      <c r="C6764" s="165"/>
      <c r="D6764" s="12" t="str">
        <f>IF(C6764="","",VLOOKUP(C6764,'3.工程情報'!$C$6:$D$501,2,FALSE))</f>
        <v/>
      </c>
      <c r="E6764" s="165"/>
      <c r="F6764" s="170"/>
      <c r="G6764" s="189" t="str">
        <f t="shared" si="105"/>
        <v/>
      </c>
      <c r="H6764" s="19"/>
      <c r="I6764" s="19"/>
      <c r="J6764" s="176" t="str">
        <f>IF(AND(C6764&lt;&gt;"",COUNTIF('3.工程情報'!$C$6:$C$501,C6764)=0),"工程記号が3.工程情報に存在しません。","")</f>
        <v/>
      </c>
    </row>
    <row r="6765" spans="2:10" ht="18" customHeight="1">
      <c r="B6765" s="166"/>
      <c r="C6765" s="165"/>
      <c r="D6765" s="12" t="str">
        <f>IF(C6765="","",VLOOKUP(C6765,'3.工程情報'!$C$6:$D$501,2,FALSE))</f>
        <v/>
      </c>
      <c r="E6765" s="165"/>
      <c r="F6765" s="170"/>
      <c r="G6765" s="189" t="str">
        <f t="shared" si="105"/>
        <v/>
      </c>
      <c r="H6765" s="19"/>
      <c r="I6765" s="19"/>
      <c r="J6765" s="176" t="str">
        <f>IF(AND(C6765&lt;&gt;"",COUNTIF('3.工程情報'!$C$6:$C$501,C6765)=0),"工程記号が3.工程情報に存在しません。","")</f>
        <v/>
      </c>
    </row>
    <row r="6766" spans="2:10" ht="18" customHeight="1">
      <c r="B6766" s="166"/>
      <c r="C6766" s="165"/>
      <c r="D6766" s="12" t="str">
        <f>IF(C6766="","",VLOOKUP(C6766,'3.工程情報'!$C$6:$D$501,2,FALSE))</f>
        <v/>
      </c>
      <c r="E6766" s="165"/>
      <c r="F6766" s="170"/>
      <c r="G6766" s="189" t="str">
        <f t="shared" si="105"/>
        <v/>
      </c>
      <c r="H6766" s="19"/>
      <c r="I6766" s="19"/>
      <c r="J6766" s="176" t="str">
        <f>IF(AND(C6766&lt;&gt;"",COUNTIF('3.工程情報'!$C$6:$C$501,C6766)=0),"工程記号が3.工程情報に存在しません。","")</f>
        <v/>
      </c>
    </row>
    <row r="6767" spans="2:10" ht="18" customHeight="1">
      <c r="B6767" s="166"/>
      <c r="C6767" s="165"/>
      <c r="D6767" s="12" t="str">
        <f>IF(C6767="","",VLOOKUP(C6767,'3.工程情報'!$C$6:$D$501,2,FALSE))</f>
        <v/>
      </c>
      <c r="E6767" s="165"/>
      <c r="F6767" s="170"/>
      <c r="G6767" s="189" t="str">
        <f t="shared" si="105"/>
        <v/>
      </c>
      <c r="H6767" s="19"/>
      <c r="I6767" s="19"/>
      <c r="J6767" s="176" t="str">
        <f>IF(AND(C6767&lt;&gt;"",COUNTIF('3.工程情報'!$C$6:$C$501,C6767)=0),"工程記号が3.工程情報に存在しません。","")</f>
        <v/>
      </c>
    </row>
    <row r="6768" spans="2:10" ht="18" customHeight="1">
      <c r="B6768" s="166"/>
      <c r="C6768" s="165"/>
      <c r="D6768" s="12" t="str">
        <f>IF(C6768="","",VLOOKUP(C6768,'3.工程情報'!$C$6:$D$501,2,FALSE))</f>
        <v/>
      </c>
      <c r="E6768" s="165"/>
      <c r="F6768" s="170"/>
      <c r="G6768" s="189" t="str">
        <f t="shared" si="105"/>
        <v/>
      </c>
      <c r="H6768" s="19"/>
      <c r="I6768" s="19"/>
      <c r="J6768" s="176" t="str">
        <f>IF(AND(C6768&lt;&gt;"",COUNTIF('3.工程情報'!$C$6:$C$501,C6768)=0),"工程記号が3.工程情報に存在しません。","")</f>
        <v/>
      </c>
    </row>
    <row r="6769" spans="2:10" ht="18" customHeight="1">
      <c r="B6769" s="166"/>
      <c r="C6769" s="165"/>
      <c r="D6769" s="12" t="str">
        <f>IF(C6769="","",VLOOKUP(C6769,'3.工程情報'!$C$6:$D$501,2,FALSE))</f>
        <v/>
      </c>
      <c r="E6769" s="165"/>
      <c r="F6769" s="170"/>
      <c r="G6769" s="189" t="str">
        <f t="shared" si="105"/>
        <v/>
      </c>
      <c r="H6769" s="19"/>
      <c r="I6769" s="19"/>
      <c r="J6769" s="176" t="str">
        <f>IF(AND(C6769&lt;&gt;"",COUNTIF('3.工程情報'!$C$6:$C$501,C6769)=0),"工程記号が3.工程情報に存在しません。","")</f>
        <v/>
      </c>
    </row>
    <row r="6770" spans="2:10" ht="18" customHeight="1">
      <c r="B6770" s="166"/>
      <c r="C6770" s="165"/>
      <c r="D6770" s="12" t="str">
        <f>IF(C6770="","",VLOOKUP(C6770,'3.工程情報'!$C$6:$D$501,2,FALSE))</f>
        <v/>
      </c>
      <c r="E6770" s="165"/>
      <c r="F6770" s="170"/>
      <c r="G6770" s="189" t="str">
        <f t="shared" si="105"/>
        <v/>
      </c>
      <c r="H6770" s="19"/>
      <c r="I6770" s="19"/>
      <c r="J6770" s="176" t="str">
        <f>IF(AND(C6770&lt;&gt;"",COUNTIF('3.工程情報'!$C$6:$C$501,C6770)=0),"工程記号が3.工程情報に存在しません。","")</f>
        <v/>
      </c>
    </row>
    <row r="6771" spans="2:10" ht="18" customHeight="1">
      <c r="B6771" s="166"/>
      <c r="C6771" s="165"/>
      <c r="D6771" s="12" t="str">
        <f>IF(C6771="","",VLOOKUP(C6771,'3.工程情報'!$C$6:$D$501,2,FALSE))</f>
        <v/>
      </c>
      <c r="E6771" s="165"/>
      <c r="F6771" s="170"/>
      <c r="G6771" s="189" t="str">
        <f t="shared" si="105"/>
        <v/>
      </c>
      <c r="H6771" s="19"/>
      <c r="I6771" s="19"/>
      <c r="J6771" s="176" t="str">
        <f>IF(AND(C6771&lt;&gt;"",COUNTIF('3.工程情報'!$C$6:$C$501,C6771)=0),"工程記号が3.工程情報に存在しません。","")</f>
        <v/>
      </c>
    </row>
    <row r="6772" spans="2:10" ht="18" customHeight="1">
      <c r="B6772" s="166"/>
      <c r="C6772" s="165"/>
      <c r="D6772" s="12" t="str">
        <f>IF(C6772="","",VLOOKUP(C6772,'3.工程情報'!$C$6:$D$501,2,FALSE))</f>
        <v/>
      </c>
      <c r="E6772" s="165"/>
      <c r="F6772" s="170"/>
      <c r="G6772" s="189" t="str">
        <f t="shared" si="105"/>
        <v/>
      </c>
      <c r="H6772" s="19"/>
      <c r="I6772" s="19"/>
      <c r="J6772" s="176" t="str">
        <f>IF(AND(C6772&lt;&gt;"",COUNTIF('3.工程情報'!$C$6:$C$501,C6772)=0),"工程記号が3.工程情報に存在しません。","")</f>
        <v/>
      </c>
    </row>
    <row r="6773" spans="2:10" ht="18" customHeight="1">
      <c r="B6773" s="166"/>
      <c r="C6773" s="165"/>
      <c r="D6773" s="12" t="str">
        <f>IF(C6773="","",VLOOKUP(C6773,'3.工程情報'!$C$6:$D$501,2,FALSE))</f>
        <v/>
      </c>
      <c r="E6773" s="165"/>
      <c r="F6773" s="170"/>
      <c r="G6773" s="189" t="str">
        <f t="shared" si="105"/>
        <v/>
      </c>
      <c r="H6773" s="19"/>
      <c r="I6773" s="19"/>
      <c r="J6773" s="176" t="str">
        <f>IF(AND(C6773&lt;&gt;"",COUNTIF('3.工程情報'!$C$6:$C$501,C6773)=0),"工程記号が3.工程情報に存在しません。","")</f>
        <v/>
      </c>
    </row>
    <row r="6774" spans="2:10" ht="18" customHeight="1">
      <c r="B6774" s="166"/>
      <c r="C6774" s="165"/>
      <c r="D6774" s="12" t="str">
        <f>IF(C6774="","",VLOOKUP(C6774,'3.工程情報'!$C$6:$D$501,2,FALSE))</f>
        <v/>
      </c>
      <c r="E6774" s="165"/>
      <c r="F6774" s="170"/>
      <c r="G6774" s="189" t="str">
        <f t="shared" si="105"/>
        <v/>
      </c>
      <c r="H6774" s="19"/>
      <c r="I6774" s="19"/>
      <c r="J6774" s="176" t="str">
        <f>IF(AND(C6774&lt;&gt;"",COUNTIF('3.工程情報'!$C$6:$C$501,C6774)=0),"工程記号が3.工程情報に存在しません。","")</f>
        <v/>
      </c>
    </row>
    <row r="6775" spans="2:10" ht="18" customHeight="1">
      <c r="B6775" s="166"/>
      <c r="C6775" s="165"/>
      <c r="D6775" s="12" t="str">
        <f>IF(C6775="","",VLOOKUP(C6775,'3.工程情報'!$C$6:$D$501,2,FALSE))</f>
        <v/>
      </c>
      <c r="E6775" s="165"/>
      <c r="F6775" s="170"/>
      <c r="G6775" s="189" t="str">
        <f t="shared" si="105"/>
        <v/>
      </c>
      <c r="H6775" s="19"/>
      <c r="I6775" s="19"/>
      <c r="J6775" s="176" t="str">
        <f>IF(AND(C6775&lt;&gt;"",COUNTIF('3.工程情報'!$C$6:$C$501,C6775)=0),"工程記号が3.工程情報に存在しません。","")</f>
        <v/>
      </c>
    </row>
    <row r="6776" spans="2:10" ht="18" customHeight="1">
      <c r="B6776" s="166"/>
      <c r="C6776" s="165"/>
      <c r="D6776" s="12" t="str">
        <f>IF(C6776="","",VLOOKUP(C6776,'3.工程情報'!$C$6:$D$501,2,FALSE))</f>
        <v/>
      </c>
      <c r="E6776" s="165"/>
      <c r="F6776" s="170"/>
      <c r="G6776" s="189" t="str">
        <f t="shared" si="105"/>
        <v/>
      </c>
      <c r="H6776" s="19"/>
      <c r="I6776" s="19"/>
      <c r="J6776" s="176" t="str">
        <f>IF(AND(C6776&lt;&gt;"",COUNTIF('3.工程情報'!$C$6:$C$501,C6776)=0),"工程記号が3.工程情報に存在しません。","")</f>
        <v/>
      </c>
    </row>
    <row r="6777" spans="2:10" ht="18" customHeight="1">
      <c r="B6777" s="166"/>
      <c r="C6777" s="165"/>
      <c r="D6777" s="12" t="str">
        <f>IF(C6777="","",VLOOKUP(C6777,'3.工程情報'!$C$6:$D$501,2,FALSE))</f>
        <v/>
      </c>
      <c r="E6777" s="165"/>
      <c r="F6777" s="170"/>
      <c r="G6777" s="189" t="str">
        <f t="shared" si="105"/>
        <v/>
      </c>
      <c r="H6777" s="19"/>
      <c r="I6777" s="19"/>
      <c r="J6777" s="176" t="str">
        <f>IF(AND(C6777&lt;&gt;"",COUNTIF('3.工程情報'!$C$6:$C$501,C6777)=0),"工程記号が3.工程情報に存在しません。","")</f>
        <v/>
      </c>
    </row>
    <row r="6778" spans="2:10" ht="18" customHeight="1">
      <c r="B6778" s="166"/>
      <c r="C6778" s="165"/>
      <c r="D6778" s="12" t="str">
        <f>IF(C6778="","",VLOOKUP(C6778,'3.工程情報'!$C$6:$D$501,2,FALSE))</f>
        <v/>
      </c>
      <c r="E6778" s="165"/>
      <c r="F6778" s="170"/>
      <c r="G6778" s="189" t="str">
        <f t="shared" si="105"/>
        <v/>
      </c>
      <c r="H6778" s="19"/>
      <c r="I6778" s="19"/>
      <c r="J6778" s="176" t="str">
        <f>IF(AND(C6778&lt;&gt;"",COUNTIF('3.工程情報'!$C$6:$C$501,C6778)=0),"工程記号が3.工程情報に存在しません。","")</f>
        <v/>
      </c>
    </row>
    <row r="6779" spans="2:10" ht="18" customHeight="1">
      <c r="B6779" s="166"/>
      <c r="C6779" s="165"/>
      <c r="D6779" s="12" t="str">
        <f>IF(C6779="","",VLOOKUP(C6779,'3.工程情報'!$C$6:$D$501,2,FALSE))</f>
        <v/>
      </c>
      <c r="E6779" s="165"/>
      <c r="F6779" s="170"/>
      <c r="G6779" s="189" t="str">
        <f t="shared" si="105"/>
        <v/>
      </c>
      <c r="H6779" s="19"/>
      <c r="I6779" s="19"/>
      <c r="J6779" s="176" t="str">
        <f>IF(AND(C6779&lt;&gt;"",COUNTIF('3.工程情報'!$C$6:$C$501,C6779)=0),"工程記号が3.工程情報に存在しません。","")</f>
        <v/>
      </c>
    </row>
    <row r="6780" spans="2:10" ht="18" customHeight="1">
      <c r="B6780" s="166"/>
      <c r="C6780" s="165"/>
      <c r="D6780" s="12" t="str">
        <f>IF(C6780="","",VLOOKUP(C6780,'3.工程情報'!$C$6:$D$501,2,FALSE))</f>
        <v/>
      </c>
      <c r="E6780" s="165"/>
      <c r="F6780" s="170"/>
      <c r="G6780" s="189" t="str">
        <f t="shared" si="105"/>
        <v/>
      </c>
      <c r="H6780" s="19"/>
      <c r="I6780" s="19"/>
      <c r="J6780" s="176" t="str">
        <f>IF(AND(C6780&lt;&gt;"",COUNTIF('3.工程情報'!$C$6:$C$501,C6780)=0),"工程記号が3.工程情報に存在しません。","")</f>
        <v/>
      </c>
    </row>
    <row r="6781" spans="2:10" ht="18" customHeight="1">
      <c r="B6781" s="166"/>
      <c r="C6781" s="165"/>
      <c r="D6781" s="12" t="str">
        <f>IF(C6781="","",VLOOKUP(C6781,'3.工程情報'!$C$6:$D$501,2,FALSE))</f>
        <v/>
      </c>
      <c r="E6781" s="165"/>
      <c r="F6781" s="170"/>
      <c r="G6781" s="189" t="str">
        <f t="shared" si="105"/>
        <v/>
      </c>
      <c r="H6781" s="19"/>
      <c r="I6781" s="19"/>
      <c r="J6781" s="176" t="str">
        <f>IF(AND(C6781&lt;&gt;"",COUNTIF('3.工程情報'!$C$6:$C$501,C6781)=0),"工程記号が3.工程情報に存在しません。","")</f>
        <v/>
      </c>
    </row>
    <row r="6782" spans="2:10" ht="18" customHeight="1">
      <c r="B6782" s="166"/>
      <c r="C6782" s="165"/>
      <c r="D6782" s="12" t="str">
        <f>IF(C6782="","",VLOOKUP(C6782,'3.工程情報'!$C$6:$D$501,2,FALSE))</f>
        <v/>
      </c>
      <c r="E6782" s="165"/>
      <c r="F6782" s="170"/>
      <c r="G6782" s="189" t="str">
        <f t="shared" si="105"/>
        <v/>
      </c>
      <c r="H6782" s="19"/>
      <c r="I6782" s="19"/>
      <c r="J6782" s="176" t="str">
        <f>IF(AND(C6782&lt;&gt;"",COUNTIF('3.工程情報'!$C$6:$C$501,C6782)=0),"工程記号が3.工程情報に存在しません。","")</f>
        <v/>
      </c>
    </row>
    <row r="6783" spans="2:10" ht="18" customHeight="1">
      <c r="B6783" s="166"/>
      <c r="C6783" s="165"/>
      <c r="D6783" s="12" t="str">
        <f>IF(C6783="","",VLOOKUP(C6783,'3.工程情報'!$C$6:$D$501,2,FALSE))</f>
        <v/>
      </c>
      <c r="E6783" s="165"/>
      <c r="F6783" s="170"/>
      <c r="G6783" s="189" t="str">
        <f t="shared" si="105"/>
        <v/>
      </c>
      <c r="H6783" s="19"/>
      <c r="I6783" s="19"/>
      <c r="J6783" s="176" t="str">
        <f>IF(AND(C6783&lt;&gt;"",COUNTIF('3.工程情報'!$C$6:$C$501,C6783)=0),"工程記号が3.工程情報に存在しません。","")</f>
        <v/>
      </c>
    </row>
    <row r="6784" spans="2:10" ht="18" customHeight="1">
      <c r="B6784" s="166"/>
      <c r="C6784" s="165"/>
      <c r="D6784" s="12" t="str">
        <f>IF(C6784="","",VLOOKUP(C6784,'3.工程情報'!$C$6:$D$501,2,FALSE))</f>
        <v/>
      </c>
      <c r="E6784" s="165"/>
      <c r="F6784" s="170"/>
      <c r="G6784" s="189" t="str">
        <f t="shared" si="105"/>
        <v/>
      </c>
      <c r="H6784" s="19"/>
      <c r="I6784" s="19"/>
      <c r="J6784" s="176" t="str">
        <f>IF(AND(C6784&lt;&gt;"",COUNTIF('3.工程情報'!$C$6:$C$501,C6784)=0),"工程記号が3.工程情報に存在しません。","")</f>
        <v/>
      </c>
    </row>
    <row r="6785" spans="2:10" ht="18" customHeight="1">
      <c r="B6785" s="166"/>
      <c r="C6785" s="165"/>
      <c r="D6785" s="12" t="str">
        <f>IF(C6785="","",VLOOKUP(C6785,'3.工程情報'!$C$6:$D$501,2,FALSE))</f>
        <v/>
      </c>
      <c r="E6785" s="165"/>
      <c r="F6785" s="170"/>
      <c r="G6785" s="189" t="str">
        <f t="shared" si="105"/>
        <v/>
      </c>
      <c r="H6785" s="19"/>
      <c r="I6785" s="19"/>
      <c r="J6785" s="176" t="str">
        <f>IF(AND(C6785&lt;&gt;"",COUNTIF('3.工程情報'!$C$6:$C$501,C6785)=0),"工程記号が3.工程情報に存在しません。","")</f>
        <v/>
      </c>
    </row>
    <row r="6786" spans="2:10" ht="18" customHeight="1">
      <c r="B6786" s="166"/>
      <c r="C6786" s="165"/>
      <c r="D6786" s="12" t="str">
        <f>IF(C6786="","",VLOOKUP(C6786,'3.工程情報'!$C$6:$D$501,2,FALSE))</f>
        <v/>
      </c>
      <c r="E6786" s="165"/>
      <c r="F6786" s="170"/>
      <c r="G6786" s="189" t="str">
        <f t="shared" si="105"/>
        <v/>
      </c>
      <c r="H6786" s="19"/>
      <c r="I6786" s="19"/>
      <c r="J6786" s="176" t="str">
        <f>IF(AND(C6786&lt;&gt;"",COUNTIF('3.工程情報'!$C$6:$C$501,C6786)=0),"工程記号が3.工程情報に存在しません。","")</f>
        <v/>
      </c>
    </row>
    <row r="6787" spans="2:10" ht="18" customHeight="1">
      <c r="B6787" s="166"/>
      <c r="C6787" s="165"/>
      <c r="D6787" s="12" t="str">
        <f>IF(C6787="","",VLOOKUP(C6787,'3.工程情報'!$C$6:$D$501,2,FALSE))</f>
        <v/>
      </c>
      <c r="E6787" s="165"/>
      <c r="F6787" s="170"/>
      <c r="G6787" s="189" t="str">
        <f t="shared" si="105"/>
        <v/>
      </c>
      <c r="H6787" s="19"/>
      <c r="I6787" s="19"/>
      <c r="J6787" s="176" t="str">
        <f>IF(AND(C6787&lt;&gt;"",COUNTIF('3.工程情報'!$C$6:$C$501,C6787)=0),"工程記号が3.工程情報に存在しません。","")</f>
        <v/>
      </c>
    </row>
    <row r="6788" spans="2:10" ht="18" customHeight="1">
      <c r="B6788" s="166"/>
      <c r="C6788" s="165"/>
      <c r="D6788" s="12" t="str">
        <f>IF(C6788="","",VLOOKUP(C6788,'3.工程情報'!$C$6:$D$501,2,FALSE))</f>
        <v/>
      </c>
      <c r="E6788" s="165"/>
      <c r="F6788" s="170"/>
      <c r="G6788" s="189" t="str">
        <f t="shared" si="105"/>
        <v/>
      </c>
      <c r="H6788" s="19"/>
      <c r="I6788" s="19"/>
      <c r="J6788" s="176" t="str">
        <f>IF(AND(C6788&lt;&gt;"",COUNTIF('3.工程情報'!$C$6:$C$501,C6788)=0),"工程記号が3.工程情報に存在しません。","")</f>
        <v/>
      </c>
    </row>
    <row r="6789" spans="2:10" ht="18" customHeight="1">
      <c r="B6789" s="166"/>
      <c r="C6789" s="165"/>
      <c r="D6789" s="12" t="str">
        <f>IF(C6789="","",VLOOKUP(C6789,'3.工程情報'!$C$6:$D$501,2,FALSE))</f>
        <v/>
      </c>
      <c r="E6789" s="165"/>
      <c r="F6789" s="170"/>
      <c r="G6789" s="189" t="str">
        <f t="shared" si="105"/>
        <v/>
      </c>
      <c r="H6789" s="19"/>
      <c r="I6789" s="19"/>
      <c r="J6789" s="176" t="str">
        <f>IF(AND(C6789&lt;&gt;"",COUNTIF('3.工程情報'!$C$6:$C$501,C6789)=0),"工程記号が3.工程情報に存在しません。","")</f>
        <v/>
      </c>
    </row>
    <row r="6790" spans="2:10" ht="18" customHeight="1">
      <c r="B6790" s="166"/>
      <c r="C6790" s="165"/>
      <c r="D6790" s="12" t="str">
        <f>IF(C6790="","",VLOOKUP(C6790,'3.工程情報'!$C$6:$D$501,2,FALSE))</f>
        <v/>
      </c>
      <c r="E6790" s="165"/>
      <c r="F6790" s="170"/>
      <c r="G6790" s="189" t="str">
        <f t="shared" ref="G6790:G6853" si="106">C6790&amp;E6790</f>
        <v/>
      </c>
      <c r="H6790" s="19"/>
      <c r="I6790" s="19"/>
      <c r="J6790" s="176" t="str">
        <f>IF(AND(C6790&lt;&gt;"",COUNTIF('3.工程情報'!$C$6:$C$501,C6790)=0),"工程記号が3.工程情報に存在しません。","")</f>
        <v/>
      </c>
    </row>
    <row r="6791" spans="2:10" ht="18" customHeight="1">
      <c r="B6791" s="166"/>
      <c r="C6791" s="165"/>
      <c r="D6791" s="12" t="str">
        <f>IF(C6791="","",VLOOKUP(C6791,'3.工程情報'!$C$6:$D$501,2,FALSE))</f>
        <v/>
      </c>
      <c r="E6791" s="165"/>
      <c r="F6791" s="170"/>
      <c r="G6791" s="189" t="str">
        <f t="shared" si="106"/>
        <v/>
      </c>
      <c r="H6791" s="19"/>
      <c r="I6791" s="19"/>
      <c r="J6791" s="176" t="str">
        <f>IF(AND(C6791&lt;&gt;"",COUNTIF('3.工程情報'!$C$6:$C$501,C6791)=0),"工程記号が3.工程情報に存在しません。","")</f>
        <v/>
      </c>
    </row>
    <row r="6792" spans="2:10" ht="18" customHeight="1">
      <c r="B6792" s="166"/>
      <c r="C6792" s="165"/>
      <c r="D6792" s="12" t="str">
        <f>IF(C6792="","",VLOOKUP(C6792,'3.工程情報'!$C$6:$D$501,2,FALSE))</f>
        <v/>
      </c>
      <c r="E6792" s="165"/>
      <c r="F6792" s="170"/>
      <c r="G6792" s="189" t="str">
        <f t="shared" si="106"/>
        <v/>
      </c>
      <c r="H6792" s="19"/>
      <c r="I6792" s="19"/>
      <c r="J6792" s="176" t="str">
        <f>IF(AND(C6792&lt;&gt;"",COUNTIF('3.工程情報'!$C$6:$C$501,C6792)=0),"工程記号が3.工程情報に存在しません。","")</f>
        <v/>
      </c>
    </row>
    <row r="6793" spans="2:10" ht="18" customHeight="1">
      <c r="B6793" s="166"/>
      <c r="C6793" s="165"/>
      <c r="D6793" s="12" t="str">
        <f>IF(C6793="","",VLOOKUP(C6793,'3.工程情報'!$C$6:$D$501,2,FALSE))</f>
        <v/>
      </c>
      <c r="E6793" s="165"/>
      <c r="F6793" s="170"/>
      <c r="G6793" s="189" t="str">
        <f t="shared" si="106"/>
        <v/>
      </c>
      <c r="H6793" s="19"/>
      <c r="I6793" s="19"/>
      <c r="J6793" s="176" t="str">
        <f>IF(AND(C6793&lt;&gt;"",COUNTIF('3.工程情報'!$C$6:$C$501,C6793)=0),"工程記号が3.工程情報に存在しません。","")</f>
        <v/>
      </c>
    </row>
    <row r="6794" spans="2:10" ht="18" customHeight="1">
      <c r="B6794" s="166"/>
      <c r="C6794" s="165"/>
      <c r="D6794" s="12" t="str">
        <f>IF(C6794="","",VLOOKUP(C6794,'3.工程情報'!$C$6:$D$501,2,FALSE))</f>
        <v/>
      </c>
      <c r="E6794" s="165"/>
      <c r="F6794" s="170"/>
      <c r="G6794" s="189" t="str">
        <f t="shared" si="106"/>
        <v/>
      </c>
      <c r="H6794" s="19"/>
      <c r="I6794" s="19"/>
      <c r="J6794" s="176" t="str">
        <f>IF(AND(C6794&lt;&gt;"",COUNTIF('3.工程情報'!$C$6:$C$501,C6794)=0),"工程記号が3.工程情報に存在しません。","")</f>
        <v/>
      </c>
    </row>
    <row r="6795" spans="2:10" ht="18" customHeight="1">
      <c r="B6795" s="166"/>
      <c r="C6795" s="165"/>
      <c r="D6795" s="12" t="str">
        <f>IF(C6795="","",VLOOKUP(C6795,'3.工程情報'!$C$6:$D$501,2,FALSE))</f>
        <v/>
      </c>
      <c r="E6795" s="165"/>
      <c r="F6795" s="170"/>
      <c r="G6795" s="189" t="str">
        <f t="shared" si="106"/>
        <v/>
      </c>
      <c r="H6795" s="19"/>
      <c r="I6795" s="19"/>
      <c r="J6795" s="176" t="str">
        <f>IF(AND(C6795&lt;&gt;"",COUNTIF('3.工程情報'!$C$6:$C$501,C6795)=0),"工程記号が3.工程情報に存在しません。","")</f>
        <v/>
      </c>
    </row>
    <row r="6796" spans="2:10" ht="18" customHeight="1">
      <c r="B6796" s="166"/>
      <c r="C6796" s="165"/>
      <c r="D6796" s="12" t="str">
        <f>IF(C6796="","",VLOOKUP(C6796,'3.工程情報'!$C$6:$D$501,2,FALSE))</f>
        <v/>
      </c>
      <c r="E6796" s="165"/>
      <c r="F6796" s="170"/>
      <c r="G6796" s="189" t="str">
        <f t="shared" si="106"/>
        <v/>
      </c>
      <c r="H6796" s="19"/>
      <c r="I6796" s="19"/>
      <c r="J6796" s="176" t="str">
        <f>IF(AND(C6796&lt;&gt;"",COUNTIF('3.工程情報'!$C$6:$C$501,C6796)=0),"工程記号が3.工程情報に存在しません。","")</f>
        <v/>
      </c>
    </row>
    <row r="6797" spans="2:10" ht="18" customHeight="1">
      <c r="B6797" s="166"/>
      <c r="C6797" s="165"/>
      <c r="D6797" s="12" t="str">
        <f>IF(C6797="","",VLOOKUP(C6797,'3.工程情報'!$C$6:$D$501,2,FALSE))</f>
        <v/>
      </c>
      <c r="E6797" s="165"/>
      <c r="F6797" s="170"/>
      <c r="G6797" s="189" t="str">
        <f t="shared" si="106"/>
        <v/>
      </c>
      <c r="H6797" s="19"/>
      <c r="I6797" s="19"/>
      <c r="J6797" s="176" t="str">
        <f>IF(AND(C6797&lt;&gt;"",COUNTIF('3.工程情報'!$C$6:$C$501,C6797)=0),"工程記号が3.工程情報に存在しません。","")</f>
        <v/>
      </c>
    </row>
    <row r="6798" spans="2:10" ht="18" customHeight="1">
      <c r="B6798" s="166"/>
      <c r="C6798" s="165"/>
      <c r="D6798" s="12" t="str">
        <f>IF(C6798="","",VLOOKUP(C6798,'3.工程情報'!$C$6:$D$501,2,FALSE))</f>
        <v/>
      </c>
      <c r="E6798" s="165"/>
      <c r="F6798" s="170"/>
      <c r="G6798" s="189" t="str">
        <f t="shared" si="106"/>
        <v/>
      </c>
      <c r="H6798" s="19"/>
      <c r="I6798" s="19"/>
      <c r="J6798" s="176" t="str">
        <f>IF(AND(C6798&lt;&gt;"",COUNTIF('3.工程情報'!$C$6:$C$501,C6798)=0),"工程記号が3.工程情報に存在しません。","")</f>
        <v/>
      </c>
    </row>
    <row r="6799" spans="2:10" ht="18" customHeight="1">
      <c r="B6799" s="166"/>
      <c r="C6799" s="165"/>
      <c r="D6799" s="12" t="str">
        <f>IF(C6799="","",VLOOKUP(C6799,'3.工程情報'!$C$6:$D$501,2,FALSE))</f>
        <v/>
      </c>
      <c r="E6799" s="165"/>
      <c r="F6799" s="170"/>
      <c r="G6799" s="189" t="str">
        <f t="shared" si="106"/>
        <v/>
      </c>
      <c r="H6799" s="19"/>
      <c r="I6799" s="19"/>
      <c r="J6799" s="176" t="str">
        <f>IF(AND(C6799&lt;&gt;"",COUNTIF('3.工程情報'!$C$6:$C$501,C6799)=0),"工程記号が3.工程情報に存在しません。","")</f>
        <v/>
      </c>
    </row>
    <row r="6800" spans="2:10" ht="18" customHeight="1">
      <c r="B6800" s="166"/>
      <c r="C6800" s="165"/>
      <c r="D6800" s="12" t="str">
        <f>IF(C6800="","",VLOOKUP(C6800,'3.工程情報'!$C$6:$D$501,2,FALSE))</f>
        <v/>
      </c>
      <c r="E6800" s="165"/>
      <c r="F6800" s="170"/>
      <c r="G6800" s="189" t="str">
        <f t="shared" si="106"/>
        <v/>
      </c>
      <c r="H6800" s="19"/>
      <c r="I6800" s="19"/>
      <c r="J6800" s="176" t="str">
        <f>IF(AND(C6800&lt;&gt;"",COUNTIF('3.工程情報'!$C$6:$C$501,C6800)=0),"工程記号が3.工程情報に存在しません。","")</f>
        <v/>
      </c>
    </row>
    <row r="6801" spans="2:10" ht="18" customHeight="1">
      <c r="B6801" s="166"/>
      <c r="C6801" s="165"/>
      <c r="D6801" s="12" t="str">
        <f>IF(C6801="","",VLOOKUP(C6801,'3.工程情報'!$C$6:$D$501,2,FALSE))</f>
        <v/>
      </c>
      <c r="E6801" s="165"/>
      <c r="F6801" s="170"/>
      <c r="G6801" s="189" t="str">
        <f t="shared" si="106"/>
        <v/>
      </c>
      <c r="H6801" s="19"/>
      <c r="I6801" s="19"/>
      <c r="J6801" s="176" t="str">
        <f>IF(AND(C6801&lt;&gt;"",COUNTIF('3.工程情報'!$C$6:$C$501,C6801)=0),"工程記号が3.工程情報に存在しません。","")</f>
        <v/>
      </c>
    </row>
    <row r="6802" spans="2:10" ht="18" customHeight="1">
      <c r="B6802" s="166"/>
      <c r="C6802" s="165"/>
      <c r="D6802" s="12" t="str">
        <f>IF(C6802="","",VLOOKUP(C6802,'3.工程情報'!$C$6:$D$501,2,FALSE))</f>
        <v/>
      </c>
      <c r="E6802" s="165"/>
      <c r="F6802" s="170"/>
      <c r="G6802" s="189" t="str">
        <f t="shared" si="106"/>
        <v/>
      </c>
      <c r="H6802" s="19"/>
      <c r="I6802" s="19"/>
      <c r="J6802" s="176" t="str">
        <f>IF(AND(C6802&lt;&gt;"",COUNTIF('3.工程情報'!$C$6:$C$501,C6802)=0),"工程記号が3.工程情報に存在しません。","")</f>
        <v/>
      </c>
    </row>
    <row r="6803" spans="2:10" ht="18" customHeight="1">
      <c r="B6803" s="166"/>
      <c r="C6803" s="165"/>
      <c r="D6803" s="12" t="str">
        <f>IF(C6803="","",VLOOKUP(C6803,'3.工程情報'!$C$6:$D$501,2,FALSE))</f>
        <v/>
      </c>
      <c r="E6803" s="165"/>
      <c r="F6803" s="170"/>
      <c r="G6803" s="189" t="str">
        <f t="shared" si="106"/>
        <v/>
      </c>
      <c r="H6803" s="19"/>
      <c r="I6803" s="19"/>
      <c r="J6803" s="176" t="str">
        <f>IF(AND(C6803&lt;&gt;"",COUNTIF('3.工程情報'!$C$6:$C$501,C6803)=0),"工程記号が3.工程情報に存在しません。","")</f>
        <v/>
      </c>
    </row>
    <row r="6804" spans="2:10" ht="18" customHeight="1">
      <c r="B6804" s="166"/>
      <c r="C6804" s="165"/>
      <c r="D6804" s="12" t="str">
        <f>IF(C6804="","",VLOOKUP(C6804,'3.工程情報'!$C$6:$D$501,2,FALSE))</f>
        <v/>
      </c>
      <c r="E6804" s="165"/>
      <c r="F6804" s="170"/>
      <c r="G6804" s="189" t="str">
        <f t="shared" si="106"/>
        <v/>
      </c>
      <c r="H6804" s="19"/>
      <c r="I6804" s="19"/>
      <c r="J6804" s="176" t="str">
        <f>IF(AND(C6804&lt;&gt;"",COUNTIF('3.工程情報'!$C$6:$C$501,C6804)=0),"工程記号が3.工程情報に存在しません。","")</f>
        <v/>
      </c>
    </row>
    <row r="6805" spans="2:10" ht="18" customHeight="1">
      <c r="B6805" s="166"/>
      <c r="C6805" s="165"/>
      <c r="D6805" s="12" t="str">
        <f>IF(C6805="","",VLOOKUP(C6805,'3.工程情報'!$C$6:$D$501,2,FALSE))</f>
        <v/>
      </c>
      <c r="E6805" s="165"/>
      <c r="F6805" s="170"/>
      <c r="G6805" s="189" t="str">
        <f t="shared" si="106"/>
        <v/>
      </c>
      <c r="H6805" s="19"/>
      <c r="I6805" s="19"/>
      <c r="J6805" s="176" t="str">
        <f>IF(AND(C6805&lt;&gt;"",COUNTIF('3.工程情報'!$C$6:$C$501,C6805)=0),"工程記号が3.工程情報に存在しません。","")</f>
        <v/>
      </c>
    </row>
    <row r="6806" spans="2:10" ht="18" customHeight="1">
      <c r="B6806" s="166"/>
      <c r="C6806" s="165"/>
      <c r="D6806" s="12" t="str">
        <f>IF(C6806="","",VLOOKUP(C6806,'3.工程情報'!$C$6:$D$501,2,FALSE))</f>
        <v/>
      </c>
      <c r="E6806" s="165"/>
      <c r="F6806" s="170"/>
      <c r="G6806" s="189" t="str">
        <f t="shared" si="106"/>
        <v/>
      </c>
      <c r="H6806" s="19"/>
      <c r="I6806" s="19"/>
      <c r="J6806" s="176" t="str">
        <f>IF(AND(C6806&lt;&gt;"",COUNTIF('3.工程情報'!$C$6:$C$501,C6806)=0),"工程記号が3.工程情報に存在しません。","")</f>
        <v/>
      </c>
    </row>
    <row r="6807" spans="2:10" ht="18" customHeight="1">
      <c r="B6807" s="166"/>
      <c r="C6807" s="165"/>
      <c r="D6807" s="12" t="str">
        <f>IF(C6807="","",VLOOKUP(C6807,'3.工程情報'!$C$6:$D$501,2,FALSE))</f>
        <v/>
      </c>
      <c r="E6807" s="165"/>
      <c r="F6807" s="170"/>
      <c r="G6807" s="189" t="str">
        <f t="shared" si="106"/>
        <v/>
      </c>
      <c r="H6807" s="19"/>
      <c r="I6807" s="19"/>
      <c r="J6807" s="176" t="str">
        <f>IF(AND(C6807&lt;&gt;"",COUNTIF('3.工程情報'!$C$6:$C$501,C6807)=0),"工程記号が3.工程情報に存在しません。","")</f>
        <v/>
      </c>
    </row>
    <row r="6808" spans="2:10" ht="18" customHeight="1">
      <c r="B6808" s="166"/>
      <c r="C6808" s="165"/>
      <c r="D6808" s="12" t="str">
        <f>IF(C6808="","",VLOOKUP(C6808,'3.工程情報'!$C$6:$D$501,2,FALSE))</f>
        <v/>
      </c>
      <c r="E6808" s="165"/>
      <c r="F6808" s="170"/>
      <c r="G6808" s="189" t="str">
        <f t="shared" si="106"/>
        <v/>
      </c>
      <c r="H6808" s="19"/>
      <c r="I6808" s="19"/>
      <c r="J6808" s="176" t="str">
        <f>IF(AND(C6808&lt;&gt;"",COUNTIF('3.工程情報'!$C$6:$C$501,C6808)=0),"工程記号が3.工程情報に存在しません。","")</f>
        <v/>
      </c>
    </row>
    <row r="6809" spans="2:10" ht="18" customHeight="1">
      <c r="B6809" s="166"/>
      <c r="C6809" s="165"/>
      <c r="D6809" s="12" t="str">
        <f>IF(C6809="","",VLOOKUP(C6809,'3.工程情報'!$C$6:$D$501,2,FALSE))</f>
        <v/>
      </c>
      <c r="E6809" s="165"/>
      <c r="F6809" s="170"/>
      <c r="G6809" s="189" t="str">
        <f t="shared" si="106"/>
        <v/>
      </c>
      <c r="H6809" s="19"/>
      <c r="I6809" s="19"/>
      <c r="J6809" s="176" t="str">
        <f>IF(AND(C6809&lt;&gt;"",COUNTIF('3.工程情報'!$C$6:$C$501,C6809)=0),"工程記号が3.工程情報に存在しません。","")</f>
        <v/>
      </c>
    </row>
    <row r="6810" spans="2:10" ht="18" customHeight="1">
      <c r="B6810" s="166"/>
      <c r="C6810" s="165"/>
      <c r="D6810" s="12" t="str">
        <f>IF(C6810="","",VLOOKUP(C6810,'3.工程情報'!$C$6:$D$501,2,FALSE))</f>
        <v/>
      </c>
      <c r="E6810" s="165"/>
      <c r="F6810" s="170"/>
      <c r="G6810" s="189" t="str">
        <f t="shared" si="106"/>
        <v/>
      </c>
      <c r="H6810" s="19"/>
      <c r="I6810" s="19"/>
      <c r="J6810" s="176" t="str">
        <f>IF(AND(C6810&lt;&gt;"",COUNTIF('3.工程情報'!$C$6:$C$501,C6810)=0),"工程記号が3.工程情報に存在しません。","")</f>
        <v/>
      </c>
    </row>
    <row r="6811" spans="2:10" ht="18" customHeight="1">
      <c r="B6811" s="166"/>
      <c r="C6811" s="165"/>
      <c r="D6811" s="12" t="str">
        <f>IF(C6811="","",VLOOKUP(C6811,'3.工程情報'!$C$6:$D$501,2,FALSE))</f>
        <v/>
      </c>
      <c r="E6811" s="165"/>
      <c r="F6811" s="170"/>
      <c r="G6811" s="189" t="str">
        <f t="shared" si="106"/>
        <v/>
      </c>
      <c r="H6811" s="19"/>
      <c r="I6811" s="19"/>
      <c r="J6811" s="176" t="str">
        <f>IF(AND(C6811&lt;&gt;"",COUNTIF('3.工程情報'!$C$6:$C$501,C6811)=0),"工程記号が3.工程情報に存在しません。","")</f>
        <v/>
      </c>
    </row>
    <row r="6812" spans="2:10" ht="18" customHeight="1">
      <c r="B6812" s="166"/>
      <c r="C6812" s="165"/>
      <c r="D6812" s="12" t="str">
        <f>IF(C6812="","",VLOOKUP(C6812,'3.工程情報'!$C$6:$D$501,2,FALSE))</f>
        <v/>
      </c>
      <c r="E6812" s="165"/>
      <c r="F6812" s="170"/>
      <c r="G6812" s="189" t="str">
        <f t="shared" si="106"/>
        <v/>
      </c>
      <c r="H6812" s="19"/>
      <c r="I6812" s="19"/>
      <c r="J6812" s="176" t="str">
        <f>IF(AND(C6812&lt;&gt;"",COUNTIF('3.工程情報'!$C$6:$C$501,C6812)=0),"工程記号が3.工程情報に存在しません。","")</f>
        <v/>
      </c>
    </row>
    <row r="6813" spans="2:10" ht="18" customHeight="1">
      <c r="B6813" s="166"/>
      <c r="C6813" s="165"/>
      <c r="D6813" s="12" t="str">
        <f>IF(C6813="","",VLOOKUP(C6813,'3.工程情報'!$C$6:$D$501,2,FALSE))</f>
        <v/>
      </c>
      <c r="E6813" s="165"/>
      <c r="F6813" s="170"/>
      <c r="G6813" s="189" t="str">
        <f t="shared" si="106"/>
        <v/>
      </c>
      <c r="H6813" s="19"/>
      <c r="I6813" s="19"/>
      <c r="J6813" s="176" t="str">
        <f>IF(AND(C6813&lt;&gt;"",COUNTIF('3.工程情報'!$C$6:$C$501,C6813)=0),"工程記号が3.工程情報に存在しません。","")</f>
        <v/>
      </c>
    </row>
    <row r="6814" spans="2:10" ht="18" customHeight="1">
      <c r="B6814" s="166"/>
      <c r="C6814" s="165"/>
      <c r="D6814" s="12" t="str">
        <f>IF(C6814="","",VLOOKUP(C6814,'3.工程情報'!$C$6:$D$501,2,FALSE))</f>
        <v/>
      </c>
      <c r="E6814" s="165"/>
      <c r="F6814" s="170"/>
      <c r="G6814" s="189" t="str">
        <f t="shared" si="106"/>
        <v/>
      </c>
      <c r="H6814" s="19"/>
      <c r="I6814" s="19"/>
      <c r="J6814" s="176" t="str">
        <f>IF(AND(C6814&lt;&gt;"",COUNTIF('3.工程情報'!$C$6:$C$501,C6814)=0),"工程記号が3.工程情報に存在しません。","")</f>
        <v/>
      </c>
    </row>
    <row r="6815" spans="2:10" ht="18" customHeight="1">
      <c r="B6815" s="166"/>
      <c r="C6815" s="165"/>
      <c r="D6815" s="12" t="str">
        <f>IF(C6815="","",VLOOKUP(C6815,'3.工程情報'!$C$6:$D$501,2,FALSE))</f>
        <v/>
      </c>
      <c r="E6815" s="165"/>
      <c r="F6815" s="170"/>
      <c r="G6815" s="189" t="str">
        <f t="shared" si="106"/>
        <v/>
      </c>
      <c r="H6815" s="19"/>
      <c r="I6815" s="19"/>
      <c r="J6815" s="176" t="str">
        <f>IF(AND(C6815&lt;&gt;"",COUNTIF('3.工程情報'!$C$6:$C$501,C6815)=0),"工程記号が3.工程情報に存在しません。","")</f>
        <v/>
      </c>
    </row>
    <row r="6816" spans="2:10" ht="18" customHeight="1">
      <c r="B6816" s="166"/>
      <c r="C6816" s="165"/>
      <c r="D6816" s="12" t="str">
        <f>IF(C6816="","",VLOOKUP(C6816,'3.工程情報'!$C$6:$D$501,2,FALSE))</f>
        <v/>
      </c>
      <c r="E6816" s="165"/>
      <c r="F6816" s="170"/>
      <c r="G6816" s="189" t="str">
        <f t="shared" si="106"/>
        <v/>
      </c>
      <c r="H6816" s="19"/>
      <c r="I6816" s="19"/>
      <c r="J6816" s="176" t="str">
        <f>IF(AND(C6816&lt;&gt;"",COUNTIF('3.工程情報'!$C$6:$C$501,C6816)=0),"工程記号が3.工程情報に存在しません。","")</f>
        <v/>
      </c>
    </row>
    <row r="6817" spans="2:10" ht="18" customHeight="1">
      <c r="B6817" s="166"/>
      <c r="C6817" s="165"/>
      <c r="D6817" s="12" t="str">
        <f>IF(C6817="","",VLOOKUP(C6817,'3.工程情報'!$C$6:$D$501,2,FALSE))</f>
        <v/>
      </c>
      <c r="E6817" s="165"/>
      <c r="F6817" s="170"/>
      <c r="G6817" s="189" t="str">
        <f t="shared" si="106"/>
        <v/>
      </c>
      <c r="H6817" s="19"/>
      <c r="I6817" s="19"/>
      <c r="J6817" s="176" t="str">
        <f>IF(AND(C6817&lt;&gt;"",COUNTIF('3.工程情報'!$C$6:$C$501,C6817)=0),"工程記号が3.工程情報に存在しません。","")</f>
        <v/>
      </c>
    </row>
    <row r="6818" spans="2:10" ht="18" customHeight="1">
      <c r="B6818" s="166"/>
      <c r="C6818" s="165"/>
      <c r="D6818" s="12" t="str">
        <f>IF(C6818="","",VLOOKUP(C6818,'3.工程情報'!$C$6:$D$501,2,FALSE))</f>
        <v/>
      </c>
      <c r="E6818" s="165"/>
      <c r="F6818" s="170"/>
      <c r="G6818" s="189" t="str">
        <f t="shared" si="106"/>
        <v/>
      </c>
      <c r="H6818" s="19"/>
      <c r="I6818" s="19"/>
      <c r="J6818" s="176" t="str">
        <f>IF(AND(C6818&lt;&gt;"",COUNTIF('3.工程情報'!$C$6:$C$501,C6818)=0),"工程記号が3.工程情報に存在しません。","")</f>
        <v/>
      </c>
    </row>
    <row r="6819" spans="2:10" ht="18" customHeight="1">
      <c r="B6819" s="166"/>
      <c r="C6819" s="165"/>
      <c r="D6819" s="12" t="str">
        <f>IF(C6819="","",VLOOKUP(C6819,'3.工程情報'!$C$6:$D$501,2,FALSE))</f>
        <v/>
      </c>
      <c r="E6819" s="165"/>
      <c r="F6819" s="170"/>
      <c r="G6819" s="189" t="str">
        <f t="shared" si="106"/>
        <v/>
      </c>
      <c r="H6819" s="19"/>
      <c r="I6819" s="19"/>
      <c r="J6819" s="176" t="str">
        <f>IF(AND(C6819&lt;&gt;"",COUNTIF('3.工程情報'!$C$6:$C$501,C6819)=0),"工程記号が3.工程情報に存在しません。","")</f>
        <v/>
      </c>
    </row>
    <row r="6820" spans="2:10" ht="18" customHeight="1">
      <c r="B6820" s="166"/>
      <c r="C6820" s="165"/>
      <c r="D6820" s="12" t="str">
        <f>IF(C6820="","",VLOOKUP(C6820,'3.工程情報'!$C$6:$D$501,2,FALSE))</f>
        <v/>
      </c>
      <c r="E6820" s="165"/>
      <c r="F6820" s="170"/>
      <c r="G6820" s="189" t="str">
        <f t="shared" si="106"/>
        <v/>
      </c>
      <c r="H6820" s="19"/>
      <c r="I6820" s="19"/>
      <c r="J6820" s="176" t="str">
        <f>IF(AND(C6820&lt;&gt;"",COUNTIF('3.工程情報'!$C$6:$C$501,C6820)=0),"工程記号が3.工程情報に存在しません。","")</f>
        <v/>
      </c>
    </row>
    <row r="6821" spans="2:10" ht="18" customHeight="1">
      <c r="B6821" s="166"/>
      <c r="C6821" s="165"/>
      <c r="D6821" s="12" t="str">
        <f>IF(C6821="","",VLOOKUP(C6821,'3.工程情報'!$C$6:$D$501,2,FALSE))</f>
        <v/>
      </c>
      <c r="E6821" s="165"/>
      <c r="F6821" s="170"/>
      <c r="G6821" s="189" t="str">
        <f t="shared" si="106"/>
        <v/>
      </c>
      <c r="H6821" s="19"/>
      <c r="I6821" s="19"/>
      <c r="J6821" s="176" t="str">
        <f>IF(AND(C6821&lt;&gt;"",COUNTIF('3.工程情報'!$C$6:$C$501,C6821)=0),"工程記号が3.工程情報に存在しません。","")</f>
        <v/>
      </c>
    </row>
    <row r="6822" spans="2:10" ht="18" customHeight="1">
      <c r="B6822" s="166"/>
      <c r="C6822" s="165"/>
      <c r="D6822" s="12" t="str">
        <f>IF(C6822="","",VLOOKUP(C6822,'3.工程情報'!$C$6:$D$501,2,FALSE))</f>
        <v/>
      </c>
      <c r="E6822" s="165"/>
      <c r="F6822" s="170"/>
      <c r="G6822" s="189" t="str">
        <f t="shared" si="106"/>
        <v/>
      </c>
      <c r="H6822" s="19"/>
      <c r="I6822" s="19"/>
      <c r="J6822" s="176" t="str">
        <f>IF(AND(C6822&lt;&gt;"",COUNTIF('3.工程情報'!$C$6:$C$501,C6822)=0),"工程記号が3.工程情報に存在しません。","")</f>
        <v/>
      </c>
    </row>
    <row r="6823" spans="2:10" ht="18" customHeight="1">
      <c r="B6823" s="166"/>
      <c r="C6823" s="165"/>
      <c r="D6823" s="12" t="str">
        <f>IF(C6823="","",VLOOKUP(C6823,'3.工程情報'!$C$6:$D$501,2,FALSE))</f>
        <v/>
      </c>
      <c r="E6823" s="165"/>
      <c r="F6823" s="170"/>
      <c r="G6823" s="189" t="str">
        <f t="shared" si="106"/>
        <v/>
      </c>
      <c r="H6823" s="19"/>
      <c r="I6823" s="19"/>
      <c r="J6823" s="176" t="str">
        <f>IF(AND(C6823&lt;&gt;"",COUNTIF('3.工程情報'!$C$6:$C$501,C6823)=0),"工程記号が3.工程情報に存在しません。","")</f>
        <v/>
      </c>
    </row>
    <row r="6824" spans="2:10" ht="18" customHeight="1">
      <c r="B6824" s="166"/>
      <c r="C6824" s="165"/>
      <c r="D6824" s="12" t="str">
        <f>IF(C6824="","",VLOOKUP(C6824,'3.工程情報'!$C$6:$D$501,2,FALSE))</f>
        <v/>
      </c>
      <c r="E6824" s="165"/>
      <c r="F6824" s="170"/>
      <c r="G6824" s="189" t="str">
        <f t="shared" si="106"/>
        <v/>
      </c>
      <c r="H6824" s="19"/>
      <c r="I6824" s="19"/>
      <c r="J6824" s="176" t="str">
        <f>IF(AND(C6824&lt;&gt;"",COUNTIF('3.工程情報'!$C$6:$C$501,C6824)=0),"工程記号が3.工程情報に存在しません。","")</f>
        <v/>
      </c>
    </row>
    <row r="6825" spans="2:10" ht="18" customHeight="1">
      <c r="B6825" s="166"/>
      <c r="C6825" s="165"/>
      <c r="D6825" s="12" t="str">
        <f>IF(C6825="","",VLOOKUP(C6825,'3.工程情報'!$C$6:$D$501,2,FALSE))</f>
        <v/>
      </c>
      <c r="E6825" s="165"/>
      <c r="F6825" s="170"/>
      <c r="G6825" s="189" t="str">
        <f t="shared" si="106"/>
        <v/>
      </c>
      <c r="H6825" s="19"/>
      <c r="I6825" s="19"/>
      <c r="J6825" s="176" t="str">
        <f>IF(AND(C6825&lt;&gt;"",COUNTIF('3.工程情報'!$C$6:$C$501,C6825)=0),"工程記号が3.工程情報に存在しません。","")</f>
        <v/>
      </c>
    </row>
    <row r="6826" spans="2:10" ht="18" customHeight="1">
      <c r="B6826" s="166"/>
      <c r="C6826" s="165"/>
      <c r="D6826" s="12" t="str">
        <f>IF(C6826="","",VLOOKUP(C6826,'3.工程情報'!$C$6:$D$501,2,FALSE))</f>
        <v/>
      </c>
      <c r="E6826" s="165"/>
      <c r="F6826" s="170"/>
      <c r="G6826" s="189" t="str">
        <f t="shared" si="106"/>
        <v/>
      </c>
      <c r="H6826" s="19"/>
      <c r="I6826" s="19"/>
      <c r="J6826" s="176" t="str">
        <f>IF(AND(C6826&lt;&gt;"",COUNTIF('3.工程情報'!$C$6:$C$501,C6826)=0),"工程記号が3.工程情報に存在しません。","")</f>
        <v/>
      </c>
    </row>
    <row r="6827" spans="2:10" ht="18" customHeight="1">
      <c r="B6827" s="166"/>
      <c r="C6827" s="165"/>
      <c r="D6827" s="12" t="str">
        <f>IF(C6827="","",VLOOKUP(C6827,'3.工程情報'!$C$6:$D$501,2,FALSE))</f>
        <v/>
      </c>
      <c r="E6827" s="165"/>
      <c r="F6827" s="170"/>
      <c r="G6827" s="189" t="str">
        <f t="shared" si="106"/>
        <v/>
      </c>
      <c r="H6827" s="19"/>
      <c r="I6827" s="19"/>
      <c r="J6827" s="176" t="str">
        <f>IF(AND(C6827&lt;&gt;"",COUNTIF('3.工程情報'!$C$6:$C$501,C6827)=0),"工程記号が3.工程情報に存在しません。","")</f>
        <v/>
      </c>
    </row>
    <row r="6828" spans="2:10" ht="18" customHeight="1">
      <c r="B6828" s="166"/>
      <c r="C6828" s="165"/>
      <c r="D6828" s="12" t="str">
        <f>IF(C6828="","",VLOOKUP(C6828,'3.工程情報'!$C$6:$D$501,2,FALSE))</f>
        <v/>
      </c>
      <c r="E6828" s="165"/>
      <c r="F6828" s="170"/>
      <c r="G6828" s="189" t="str">
        <f t="shared" si="106"/>
        <v/>
      </c>
      <c r="H6828" s="19"/>
      <c r="I6828" s="19"/>
      <c r="J6828" s="176" t="str">
        <f>IF(AND(C6828&lt;&gt;"",COUNTIF('3.工程情報'!$C$6:$C$501,C6828)=0),"工程記号が3.工程情報に存在しません。","")</f>
        <v/>
      </c>
    </row>
    <row r="6829" spans="2:10" ht="18" customHeight="1">
      <c r="B6829" s="166"/>
      <c r="C6829" s="165"/>
      <c r="D6829" s="12" t="str">
        <f>IF(C6829="","",VLOOKUP(C6829,'3.工程情報'!$C$6:$D$501,2,FALSE))</f>
        <v/>
      </c>
      <c r="E6829" s="165"/>
      <c r="F6829" s="170"/>
      <c r="G6829" s="189" t="str">
        <f t="shared" si="106"/>
        <v/>
      </c>
      <c r="H6829" s="19"/>
      <c r="I6829" s="19"/>
      <c r="J6829" s="176" t="str">
        <f>IF(AND(C6829&lt;&gt;"",COUNTIF('3.工程情報'!$C$6:$C$501,C6829)=0),"工程記号が3.工程情報に存在しません。","")</f>
        <v/>
      </c>
    </row>
    <row r="6830" spans="2:10" ht="18" customHeight="1">
      <c r="B6830" s="166"/>
      <c r="C6830" s="165"/>
      <c r="D6830" s="12" t="str">
        <f>IF(C6830="","",VLOOKUP(C6830,'3.工程情報'!$C$6:$D$501,2,FALSE))</f>
        <v/>
      </c>
      <c r="E6830" s="165"/>
      <c r="F6830" s="170"/>
      <c r="G6830" s="189" t="str">
        <f t="shared" si="106"/>
        <v/>
      </c>
      <c r="H6830" s="19"/>
      <c r="I6830" s="19"/>
      <c r="J6830" s="176" t="str">
        <f>IF(AND(C6830&lt;&gt;"",COUNTIF('3.工程情報'!$C$6:$C$501,C6830)=0),"工程記号が3.工程情報に存在しません。","")</f>
        <v/>
      </c>
    </row>
    <row r="6831" spans="2:10" ht="18" customHeight="1">
      <c r="B6831" s="166"/>
      <c r="C6831" s="165"/>
      <c r="D6831" s="12" t="str">
        <f>IF(C6831="","",VLOOKUP(C6831,'3.工程情報'!$C$6:$D$501,2,FALSE))</f>
        <v/>
      </c>
      <c r="E6831" s="165"/>
      <c r="F6831" s="170"/>
      <c r="G6831" s="189" t="str">
        <f t="shared" si="106"/>
        <v/>
      </c>
      <c r="H6831" s="19"/>
      <c r="I6831" s="19"/>
      <c r="J6831" s="176" t="str">
        <f>IF(AND(C6831&lt;&gt;"",COUNTIF('3.工程情報'!$C$6:$C$501,C6831)=0),"工程記号が3.工程情報に存在しません。","")</f>
        <v/>
      </c>
    </row>
    <row r="6832" spans="2:10" ht="18" customHeight="1">
      <c r="B6832" s="166"/>
      <c r="C6832" s="165"/>
      <c r="D6832" s="12" t="str">
        <f>IF(C6832="","",VLOOKUP(C6832,'3.工程情報'!$C$6:$D$501,2,FALSE))</f>
        <v/>
      </c>
      <c r="E6832" s="165"/>
      <c r="F6832" s="170"/>
      <c r="G6832" s="189" t="str">
        <f t="shared" si="106"/>
        <v/>
      </c>
      <c r="H6832" s="19"/>
      <c r="I6832" s="19"/>
      <c r="J6832" s="176" t="str">
        <f>IF(AND(C6832&lt;&gt;"",COUNTIF('3.工程情報'!$C$6:$C$501,C6832)=0),"工程記号が3.工程情報に存在しません。","")</f>
        <v/>
      </c>
    </row>
    <row r="6833" spans="2:10" ht="18" customHeight="1">
      <c r="B6833" s="166"/>
      <c r="C6833" s="165"/>
      <c r="D6833" s="12" t="str">
        <f>IF(C6833="","",VLOOKUP(C6833,'3.工程情報'!$C$6:$D$501,2,FALSE))</f>
        <v/>
      </c>
      <c r="E6833" s="165"/>
      <c r="F6833" s="170"/>
      <c r="G6833" s="189" t="str">
        <f t="shared" si="106"/>
        <v/>
      </c>
      <c r="H6833" s="19"/>
      <c r="I6833" s="19"/>
      <c r="J6833" s="176" t="str">
        <f>IF(AND(C6833&lt;&gt;"",COUNTIF('3.工程情報'!$C$6:$C$501,C6833)=0),"工程記号が3.工程情報に存在しません。","")</f>
        <v/>
      </c>
    </row>
    <row r="6834" spans="2:10" ht="18" customHeight="1">
      <c r="B6834" s="166"/>
      <c r="C6834" s="165"/>
      <c r="D6834" s="12" t="str">
        <f>IF(C6834="","",VLOOKUP(C6834,'3.工程情報'!$C$6:$D$501,2,FALSE))</f>
        <v/>
      </c>
      <c r="E6834" s="165"/>
      <c r="F6834" s="170"/>
      <c r="G6834" s="189" t="str">
        <f t="shared" si="106"/>
        <v/>
      </c>
      <c r="H6834" s="19"/>
      <c r="I6834" s="19"/>
      <c r="J6834" s="176" t="str">
        <f>IF(AND(C6834&lt;&gt;"",COUNTIF('3.工程情報'!$C$6:$C$501,C6834)=0),"工程記号が3.工程情報に存在しません。","")</f>
        <v/>
      </c>
    </row>
    <row r="6835" spans="2:10" ht="18" customHeight="1">
      <c r="B6835" s="166"/>
      <c r="C6835" s="165"/>
      <c r="D6835" s="12" t="str">
        <f>IF(C6835="","",VLOOKUP(C6835,'3.工程情報'!$C$6:$D$501,2,FALSE))</f>
        <v/>
      </c>
      <c r="E6835" s="165"/>
      <c r="F6835" s="170"/>
      <c r="G6835" s="189" t="str">
        <f t="shared" si="106"/>
        <v/>
      </c>
      <c r="H6835" s="19"/>
      <c r="I6835" s="19"/>
      <c r="J6835" s="176" t="str">
        <f>IF(AND(C6835&lt;&gt;"",COUNTIF('3.工程情報'!$C$6:$C$501,C6835)=0),"工程記号が3.工程情報に存在しません。","")</f>
        <v/>
      </c>
    </row>
    <row r="6836" spans="2:10" ht="18" customHeight="1">
      <c r="B6836" s="166"/>
      <c r="C6836" s="165"/>
      <c r="D6836" s="12" t="str">
        <f>IF(C6836="","",VLOOKUP(C6836,'3.工程情報'!$C$6:$D$501,2,FALSE))</f>
        <v/>
      </c>
      <c r="E6836" s="165"/>
      <c r="F6836" s="170"/>
      <c r="G6836" s="189" t="str">
        <f t="shared" si="106"/>
        <v/>
      </c>
      <c r="H6836" s="19"/>
      <c r="I6836" s="19"/>
      <c r="J6836" s="176" t="str">
        <f>IF(AND(C6836&lt;&gt;"",COUNTIF('3.工程情報'!$C$6:$C$501,C6836)=0),"工程記号が3.工程情報に存在しません。","")</f>
        <v/>
      </c>
    </row>
    <row r="6837" spans="2:10" ht="18" customHeight="1">
      <c r="B6837" s="166"/>
      <c r="C6837" s="165"/>
      <c r="D6837" s="12" t="str">
        <f>IF(C6837="","",VLOOKUP(C6837,'3.工程情報'!$C$6:$D$501,2,FALSE))</f>
        <v/>
      </c>
      <c r="E6837" s="165"/>
      <c r="F6837" s="170"/>
      <c r="G6837" s="189" t="str">
        <f t="shared" si="106"/>
        <v/>
      </c>
      <c r="H6837" s="19"/>
      <c r="I6837" s="19"/>
      <c r="J6837" s="176" t="str">
        <f>IF(AND(C6837&lt;&gt;"",COUNTIF('3.工程情報'!$C$6:$C$501,C6837)=0),"工程記号が3.工程情報に存在しません。","")</f>
        <v/>
      </c>
    </row>
    <row r="6838" spans="2:10" ht="18" customHeight="1">
      <c r="B6838" s="166"/>
      <c r="C6838" s="165"/>
      <c r="D6838" s="12" t="str">
        <f>IF(C6838="","",VLOOKUP(C6838,'3.工程情報'!$C$6:$D$501,2,FALSE))</f>
        <v/>
      </c>
      <c r="E6838" s="165"/>
      <c r="F6838" s="170"/>
      <c r="G6838" s="189" t="str">
        <f t="shared" si="106"/>
        <v/>
      </c>
      <c r="H6838" s="19"/>
      <c r="I6838" s="19"/>
      <c r="J6838" s="176" t="str">
        <f>IF(AND(C6838&lt;&gt;"",COUNTIF('3.工程情報'!$C$6:$C$501,C6838)=0),"工程記号が3.工程情報に存在しません。","")</f>
        <v/>
      </c>
    </row>
    <row r="6839" spans="2:10" ht="18" customHeight="1">
      <c r="B6839" s="166"/>
      <c r="C6839" s="165"/>
      <c r="D6839" s="12" t="str">
        <f>IF(C6839="","",VLOOKUP(C6839,'3.工程情報'!$C$6:$D$501,2,FALSE))</f>
        <v/>
      </c>
      <c r="E6839" s="165"/>
      <c r="F6839" s="170"/>
      <c r="G6839" s="189" t="str">
        <f t="shared" si="106"/>
        <v/>
      </c>
      <c r="H6839" s="19"/>
      <c r="I6839" s="19"/>
      <c r="J6839" s="176" t="str">
        <f>IF(AND(C6839&lt;&gt;"",COUNTIF('3.工程情報'!$C$6:$C$501,C6839)=0),"工程記号が3.工程情報に存在しません。","")</f>
        <v/>
      </c>
    </row>
    <row r="6840" spans="2:10" ht="18" customHeight="1">
      <c r="B6840" s="166"/>
      <c r="C6840" s="165"/>
      <c r="D6840" s="12" t="str">
        <f>IF(C6840="","",VLOOKUP(C6840,'3.工程情報'!$C$6:$D$501,2,FALSE))</f>
        <v/>
      </c>
      <c r="E6840" s="165"/>
      <c r="F6840" s="170"/>
      <c r="G6840" s="189" t="str">
        <f t="shared" si="106"/>
        <v/>
      </c>
      <c r="H6840" s="19"/>
      <c r="I6840" s="19"/>
      <c r="J6840" s="176" t="str">
        <f>IF(AND(C6840&lt;&gt;"",COUNTIF('3.工程情報'!$C$6:$C$501,C6840)=0),"工程記号が3.工程情報に存在しません。","")</f>
        <v/>
      </c>
    </row>
    <row r="6841" spans="2:10" ht="18" customHeight="1">
      <c r="B6841" s="166"/>
      <c r="C6841" s="165"/>
      <c r="D6841" s="12" t="str">
        <f>IF(C6841="","",VLOOKUP(C6841,'3.工程情報'!$C$6:$D$501,2,FALSE))</f>
        <v/>
      </c>
      <c r="E6841" s="165"/>
      <c r="F6841" s="170"/>
      <c r="G6841" s="189" t="str">
        <f t="shared" si="106"/>
        <v/>
      </c>
      <c r="H6841" s="19"/>
      <c r="I6841" s="19"/>
      <c r="J6841" s="176" t="str">
        <f>IF(AND(C6841&lt;&gt;"",COUNTIF('3.工程情報'!$C$6:$C$501,C6841)=0),"工程記号が3.工程情報に存在しません。","")</f>
        <v/>
      </c>
    </row>
    <row r="6842" spans="2:10" ht="18" customHeight="1">
      <c r="B6842" s="166"/>
      <c r="C6842" s="165"/>
      <c r="D6842" s="12" t="str">
        <f>IF(C6842="","",VLOOKUP(C6842,'3.工程情報'!$C$6:$D$501,2,FALSE))</f>
        <v/>
      </c>
      <c r="E6842" s="165"/>
      <c r="F6842" s="170"/>
      <c r="G6842" s="189" t="str">
        <f t="shared" si="106"/>
        <v/>
      </c>
      <c r="H6842" s="19"/>
      <c r="I6842" s="19"/>
      <c r="J6842" s="176" t="str">
        <f>IF(AND(C6842&lt;&gt;"",COUNTIF('3.工程情報'!$C$6:$C$501,C6842)=0),"工程記号が3.工程情報に存在しません。","")</f>
        <v/>
      </c>
    </row>
    <row r="6843" spans="2:10" ht="18" customHeight="1">
      <c r="B6843" s="166"/>
      <c r="C6843" s="165"/>
      <c r="D6843" s="12" t="str">
        <f>IF(C6843="","",VLOOKUP(C6843,'3.工程情報'!$C$6:$D$501,2,FALSE))</f>
        <v/>
      </c>
      <c r="E6843" s="165"/>
      <c r="F6843" s="170"/>
      <c r="G6843" s="189" t="str">
        <f t="shared" si="106"/>
        <v/>
      </c>
      <c r="H6843" s="19"/>
      <c r="I6843" s="19"/>
      <c r="J6843" s="176" t="str">
        <f>IF(AND(C6843&lt;&gt;"",COUNTIF('3.工程情報'!$C$6:$C$501,C6843)=0),"工程記号が3.工程情報に存在しません。","")</f>
        <v/>
      </c>
    </row>
    <row r="6844" spans="2:10" ht="18" customHeight="1">
      <c r="B6844" s="166"/>
      <c r="C6844" s="165"/>
      <c r="D6844" s="12" t="str">
        <f>IF(C6844="","",VLOOKUP(C6844,'3.工程情報'!$C$6:$D$501,2,FALSE))</f>
        <v/>
      </c>
      <c r="E6844" s="165"/>
      <c r="F6844" s="170"/>
      <c r="G6844" s="189" t="str">
        <f t="shared" si="106"/>
        <v/>
      </c>
      <c r="H6844" s="19"/>
      <c r="I6844" s="19"/>
      <c r="J6844" s="176" t="str">
        <f>IF(AND(C6844&lt;&gt;"",COUNTIF('3.工程情報'!$C$6:$C$501,C6844)=0),"工程記号が3.工程情報に存在しません。","")</f>
        <v/>
      </c>
    </row>
    <row r="6845" spans="2:10" ht="18" customHeight="1">
      <c r="B6845" s="166"/>
      <c r="C6845" s="165"/>
      <c r="D6845" s="12" t="str">
        <f>IF(C6845="","",VLOOKUP(C6845,'3.工程情報'!$C$6:$D$501,2,FALSE))</f>
        <v/>
      </c>
      <c r="E6845" s="165"/>
      <c r="F6845" s="170"/>
      <c r="G6845" s="189" t="str">
        <f t="shared" si="106"/>
        <v/>
      </c>
      <c r="H6845" s="19"/>
      <c r="I6845" s="19"/>
      <c r="J6845" s="176" t="str">
        <f>IF(AND(C6845&lt;&gt;"",COUNTIF('3.工程情報'!$C$6:$C$501,C6845)=0),"工程記号が3.工程情報に存在しません。","")</f>
        <v/>
      </c>
    </row>
    <row r="6846" spans="2:10" ht="18" customHeight="1">
      <c r="B6846" s="166"/>
      <c r="C6846" s="165"/>
      <c r="D6846" s="12" t="str">
        <f>IF(C6846="","",VLOOKUP(C6846,'3.工程情報'!$C$6:$D$501,2,FALSE))</f>
        <v/>
      </c>
      <c r="E6846" s="165"/>
      <c r="F6846" s="170"/>
      <c r="G6846" s="189" t="str">
        <f t="shared" si="106"/>
        <v/>
      </c>
      <c r="H6846" s="19"/>
      <c r="I6846" s="19"/>
      <c r="J6846" s="176" t="str">
        <f>IF(AND(C6846&lt;&gt;"",COUNTIF('3.工程情報'!$C$6:$C$501,C6846)=0),"工程記号が3.工程情報に存在しません。","")</f>
        <v/>
      </c>
    </row>
    <row r="6847" spans="2:10" ht="18" customHeight="1">
      <c r="B6847" s="166"/>
      <c r="C6847" s="165"/>
      <c r="D6847" s="12" t="str">
        <f>IF(C6847="","",VLOOKUP(C6847,'3.工程情報'!$C$6:$D$501,2,FALSE))</f>
        <v/>
      </c>
      <c r="E6847" s="165"/>
      <c r="F6847" s="170"/>
      <c r="G6847" s="189" t="str">
        <f t="shared" si="106"/>
        <v/>
      </c>
      <c r="H6847" s="19"/>
      <c r="I6847" s="19"/>
      <c r="J6847" s="176" t="str">
        <f>IF(AND(C6847&lt;&gt;"",COUNTIF('3.工程情報'!$C$6:$C$501,C6847)=0),"工程記号が3.工程情報に存在しません。","")</f>
        <v/>
      </c>
    </row>
    <row r="6848" spans="2:10" ht="18" customHeight="1">
      <c r="B6848" s="166"/>
      <c r="C6848" s="165"/>
      <c r="D6848" s="12" t="str">
        <f>IF(C6848="","",VLOOKUP(C6848,'3.工程情報'!$C$6:$D$501,2,FALSE))</f>
        <v/>
      </c>
      <c r="E6848" s="165"/>
      <c r="F6848" s="170"/>
      <c r="G6848" s="189" t="str">
        <f t="shared" si="106"/>
        <v/>
      </c>
      <c r="H6848" s="19"/>
      <c r="I6848" s="19"/>
      <c r="J6848" s="176" t="str">
        <f>IF(AND(C6848&lt;&gt;"",COUNTIF('3.工程情報'!$C$6:$C$501,C6848)=0),"工程記号が3.工程情報に存在しません。","")</f>
        <v/>
      </c>
    </row>
    <row r="6849" spans="2:10" ht="18" customHeight="1">
      <c r="B6849" s="166"/>
      <c r="C6849" s="165"/>
      <c r="D6849" s="12" t="str">
        <f>IF(C6849="","",VLOOKUP(C6849,'3.工程情報'!$C$6:$D$501,2,FALSE))</f>
        <v/>
      </c>
      <c r="E6849" s="165"/>
      <c r="F6849" s="170"/>
      <c r="G6849" s="189" t="str">
        <f t="shared" si="106"/>
        <v/>
      </c>
      <c r="H6849" s="19"/>
      <c r="I6849" s="19"/>
      <c r="J6849" s="176" t="str">
        <f>IF(AND(C6849&lt;&gt;"",COUNTIF('3.工程情報'!$C$6:$C$501,C6849)=0),"工程記号が3.工程情報に存在しません。","")</f>
        <v/>
      </c>
    </row>
    <row r="6850" spans="2:10" ht="18" customHeight="1">
      <c r="B6850" s="166"/>
      <c r="C6850" s="165"/>
      <c r="D6850" s="12" t="str">
        <f>IF(C6850="","",VLOOKUP(C6850,'3.工程情報'!$C$6:$D$501,2,FALSE))</f>
        <v/>
      </c>
      <c r="E6850" s="165"/>
      <c r="F6850" s="170"/>
      <c r="G6850" s="189" t="str">
        <f t="shared" si="106"/>
        <v/>
      </c>
      <c r="H6850" s="19"/>
      <c r="I6850" s="19"/>
      <c r="J6850" s="176" t="str">
        <f>IF(AND(C6850&lt;&gt;"",COUNTIF('3.工程情報'!$C$6:$C$501,C6850)=0),"工程記号が3.工程情報に存在しません。","")</f>
        <v/>
      </c>
    </row>
    <row r="6851" spans="2:10" ht="18" customHeight="1">
      <c r="B6851" s="166"/>
      <c r="C6851" s="165"/>
      <c r="D6851" s="12" t="str">
        <f>IF(C6851="","",VLOOKUP(C6851,'3.工程情報'!$C$6:$D$501,2,FALSE))</f>
        <v/>
      </c>
      <c r="E6851" s="165"/>
      <c r="F6851" s="170"/>
      <c r="G6851" s="189" t="str">
        <f t="shared" si="106"/>
        <v/>
      </c>
      <c r="H6851" s="19"/>
      <c r="I6851" s="19"/>
      <c r="J6851" s="176" t="str">
        <f>IF(AND(C6851&lt;&gt;"",COUNTIF('3.工程情報'!$C$6:$C$501,C6851)=0),"工程記号が3.工程情報に存在しません。","")</f>
        <v/>
      </c>
    </row>
    <row r="6852" spans="2:10" ht="18" customHeight="1">
      <c r="B6852" s="166"/>
      <c r="C6852" s="165"/>
      <c r="D6852" s="12" t="str">
        <f>IF(C6852="","",VLOOKUP(C6852,'3.工程情報'!$C$6:$D$501,2,FALSE))</f>
        <v/>
      </c>
      <c r="E6852" s="165"/>
      <c r="F6852" s="170"/>
      <c r="G6852" s="189" t="str">
        <f t="shared" si="106"/>
        <v/>
      </c>
      <c r="H6852" s="19"/>
      <c r="I6852" s="19"/>
      <c r="J6852" s="176" t="str">
        <f>IF(AND(C6852&lt;&gt;"",COUNTIF('3.工程情報'!$C$6:$C$501,C6852)=0),"工程記号が3.工程情報に存在しません。","")</f>
        <v/>
      </c>
    </row>
    <row r="6853" spans="2:10" ht="18" customHeight="1">
      <c r="B6853" s="166"/>
      <c r="C6853" s="165"/>
      <c r="D6853" s="12" t="str">
        <f>IF(C6853="","",VLOOKUP(C6853,'3.工程情報'!$C$6:$D$501,2,FALSE))</f>
        <v/>
      </c>
      <c r="E6853" s="165"/>
      <c r="F6853" s="170"/>
      <c r="G6853" s="189" t="str">
        <f t="shared" si="106"/>
        <v/>
      </c>
      <c r="H6853" s="19"/>
      <c r="I6853" s="19"/>
      <c r="J6853" s="176" t="str">
        <f>IF(AND(C6853&lt;&gt;"",COUNTIF('3.工程情報'!$C$6:$C$501,C6853)=0),"工程記号が3.工程情報に存在しません。","")</f>
        <v/>
      </c>
    </row>
    <row r="6854" spans="2:10" ht="18" customHeight="1">
      <c r="B6854" s="166"/>
      <c r="C6854" s="165"/>
      <c r="D6854" s="12" t="str">
        <f>IF(C6854="","",VLOOKUP(C6854,'3.工程情報'!$C$6:$D$501,2,FALSE))</f>
        <v/>
      </c>
      <c r="E6854" s="165"/>
      <c r="F6854" s="170"/>
      <c r="G6854" s="189" t="str">
        <f t="shared" ref="G6854:G6917" si="107">C6854&amp;E6854</f>
        <v/>
      </c>
      <c r="H6854" s="19"/>
      <c r="I6854" s="19"/>
      <c r="J6854" s="176" t="str">
        <f>IF(AND(C6854&lt;&gt;"",COUNTIF('3.工程情報'!$C$6:$C$501,C6854)=0),"工程記号が3.工程情報に存在しません。","")</f>
        <v/>
      </c>
    </row>
    <row r="6855" spans="2:10" ht="18" customHeight="1">
      <c r="B6855" s="166"/>
      <c r="C6855" s="165"/>
      <c r="D6855" s="12" t="str">
        <f>IF(C6855="","",VLOOKUP(C6855,'3.工程情報'!$C$6:$D$501,2,FALSE))</f>
        <v/>
      </c>
      <c r="E6855" s="165"/>
      <c r="F6855" s="170"/>
      <c r="G6855" s="189" t="str">
        <f t="shared" si="107"/>
        <v/>
      </c>
      <c r="H6855" s="19"/>
      <c r="I6855" s="19"/>
      <c r="J6855" s="176" t="str">
        <f>IF(AND(C6855&lt;&gt;"",COUNTIF('3.工程情報'!$C$6:$C$501,C6855)=0),"工程記号が3.工程情報に存在しません。","")</f>
        <v/>
      </c>
    </row>
    <row r="6856" spans="2:10" ht="18" customHeight="1">
      <c r="B6856" s="166"/>
      <c r="C6856" s="165"/>
      <c r="D6856" s="12" t="str">
        <f>IF(C6856="","",VLOOKUP(C6856,'3.工程情報'!$C$6:$D$501,2,FALSE))</f>
        <v/>
      </c>
      <c r="E6856" s="165"/>
      <c r="F6856" s="170"/>
      <c r="G6856" s="189" t="str">
        <f t="shared" si="107"/>
        <v/>
      </c>
      <c r="H6856" s="19"/>
      <c r="I6856" s="19"/>
      <c r="J6856" s="176" t="str">
        <f>IF(AND(C6856&lt;&gt;"",COUNTIF('3.工程情報'!$C$6:$C$501,C6856)=0),"工程記号が3.工程情報に存在しません。","")</f>
        <v/>
      </c>
    </row>
    <row r="6857" spans="2:10" ht="18" customHeight="1">
      <c r="B6857" s="166"/>
      <c r="C6857" s="165"/>
      <c r="D6857" s="12" t="str">
        <f>IF(C6857="","",VLOOKUP(C6857,'3.工程情報'!$C$6:$D$501,2,FALSE))</f>
        <v/>
      </c>
      <c r="E6857" s="165"/>
      <c r="F6857" s="170"/>
      <c r="G6857" s="189" t="str">
        <f t="shared" si="107"/>
        <v/>
      </c>
      <c r="H6857" s="19"/>
      <c r="I6857" s="19"/>
      <c r="J6857" s="176" t="str">
        <f>IF(AND(C6857&lt;&gt;"",COUNTIF('3.工程情報'!$C$6:$C$501,C6857)=0),"工程記号が3.工程情報に存在しません。","")</f>
        <v/>
      </c>
    </row>
    <row r="6858" spans="2:10" ht="18" customHeight="1">
      <c r="B6858" s="166"/>
      <c r="C6858" s="165"/>
      <c r="D6858" s="12" t="str">
        <f>IF(C6858="","",VLOOKUP(C6858,'3.工程情報'!$C$6:$D$501,2,FALSE))</f>
        <v/>
      </c>
      <c r="E6858" s="165"/>
      <c r="F6858" s="170"/>
      <c r="G6858" s="189" t="str">
        <f t="shared" si="107"/>
        <v/>
      </c>
      <c r="H6858" s="19"/>
      <c r="I6858" s="19"/>
      <c r="J6858" s="176" t="str">
        <f>IF(AND(C6858&lt;&gt;"",COUNTIF('3.工程情報'!$C$6:$C$501,C6858)=0),"工程記号が3.工程情報に存在しません。","")</f>
        <v/>
      </c>
    </row>
    <row r="6859" spans="2:10" ht="18" customHeight="1">
      <c r="B6859" s="166"/>
      <c r="C6859" s="165"/>
      <c r="D6859" s="12" t="str">
        <f>IF(C6859="","",VLOOKUP(C6859,'3.工程情報'!$C$6:$D$501,2,FALSE))</f>
        <v/>
      </c>
      <c r="E6859" s="165"/>
      <c r="F6859" s="170"/>
      <c r="G6859" s="189" t="str">
        <f t="shared" si="107"/>
        <v/>
      </c>
      <c r="H6859" s="19"/>
      <c r="I6859" s="19"/>
      <c r="J6859" s="176" t="str">
        <f>IF(AND(C6859&lt;&gt;"",COUNTIF('3.工程情報'!$C$6:$C$501,C6859)=0),"工程記号が3.工程情報に存在しません。","")</f>
        <v/>
      </c>
    </row>
    <row r="6860" spans="2:10" ht="18" customHeight="1">
      <c r="B6860" s="166"/>
      <c r="C6860" s="165"/>
      <c r="D6860" s="12" t="str">
        <f>IF(C6860="","",VLOOKUP(C6860,'3.工程情報'!$C$6:$D$501,2,FALSE))</f>
        <v/>
      </c>
      <c r="E6860" s="165"/>
      <c r="F6860" s="170"/>
      <c r="G6860" s="189" t="str">
        <f t="shared" si="107"/>
        <v/>
      </c>
      <c r="H6860" s="19"/>
      <c r="I6860" s="19"/>
      <c r="J6860" s="176" t="str">
        <f>IF(AND(C6860&lt;&gt;"",COUNTIF('3.工程情報'!$C$6:$C$501,C6860)=0),"工程記号が3.工程情報に存在しません。","")</f>
        <v/>
      </c>
    </row>
    <row r="6861" spans="2:10" ht="18" customHeight="1">
      <c r="B6861" s="166"/>
      <c r="C6861" s="165"/>
      <c r="D6861" s="12" t="str">
        <f>IF(C6861="","",VLOOKUP(C6861,'3.工程情報'!$C$6:$D$501,2,FALSE))</f>
        <v/>
      </c>
      <c r="E6861" s="165"/>
      <c r="F6861" s="170"/>
      <c r="G6861" s="189" t="str">
        <f t="shared" si="107"/>
        <v/>
      </c>
      <c r="H6861" s="19"/>
      <c r="I6861" s="19"/>
      <c r="J6861" s="176" t="str">
        <f>IF(AND(C6861&lt;&gt;"",COUNTIF('3.工程情報'!$C$6:$C$501,C6861)=0),"工程記号が3.工程情報に存在しません。","")</f>
        <v/>
      </c>
    </row>
    <row r="6862" spans="2:10" ht="18" customHeight="1">
      <c r="B6862" s="166"/>
      <c r="C6862" s="165"/>
      <c r="D6862" s="12" t="str">
        <f>IF(C6862="","",VLOOKUP(C6862,'3.工程情報'!$C$6:$D$501,2,FALSE))</f>
        <v/>
      </c>
      <c r="E6862" s="165"/>
      <c r="F6862" s="170"/>
      <c r="G6862" s="189" t="str">
        <f t="shared" si="107"/>
        <v/>
      </c>
      <c r="H6862" s="19"/>
      <c r="I6862" s="19"/>
      <c r="J6862" s="176" t="str">
        <f>IF(AND(C6862&lt;&gt;"",COUNTIF('3.工程情報'!$C$6:$C$501,C6862)=0),"工程記号が3.工程情報に存在しません。","")</f>
        <v/>
      </c>
    </row>
    <row r="6863" spans="2:10" ht="18" customHeight="1">
      <c r="B6863" s="166"/>
      <c r="C6863" s="165"/>
      <c r="D6863" s="12" t="str">
        <f>IF(C6863="","",VLOOKUP(C6863,'3.工程情報'!$C$6:$D$501,2,FALSE))</f>
        <v/>
      </c>
      <c r="E6863" s="165"/>
      <c r="F6863" s="170"/>
      <c r="G6863" s="189" t="str">
        <f t="shared" si="107"/>
        <v/>
      </c>
      <c r="H6863" s="19"/>
      <c r="I6863" s="19"/>
      <c r="J6863" s="176" t="str">
        <f>IF(AND(C6863&lt;&gt;"",COUNTIF('3.工程情報'!$C$6:$C$501,C6863)=0),"工程記号が3.工程情報に存在しません。","")</f>
        <v/>
      </c>
    </row>
    <row r="6864" spans="2:10" ht="18" customHeight="1">
      <c r="B6864" s="166"/>
      <c r="C6864" s="165"/>
      <c r="D6864" s="12" t="str">
        <f>IF(C6864="","",VLOOKUP(C6864,'3.工程情報'!$C$6:$D$501,2,FALSE))</f>
        <v/>
      </c>
      <c r="E6864" s="165"/>
      <c r="F6864" s="170"/>
      <c r="G6864" s="189" t="str">
        <f t="shared" si="107"/>
        <v/>
      </c>
      <c r="H6864" s="19"/>
      <c r="I6864" s="19"/>
      <c r="J6864" s="176" t="str">
        <f>IF(AND(C6864&lt;&gt;"",COUNTIF('3.工程情報'!$C$6:$C$501,C6864)=0),"工程記号が3.工程情報に存在しません。","")</f>
        <v/>
      </c>
    </row>
    <row r="6865" spans="2:10" ht="18" customHeight="1">
      <c r="B6865" s="166"/>
      <c r="C6865" s="165"/>
      <c r="D6865" s="12" t="str">
        <f>IF(C6865="","",VLOOKUP(C6865,'3.工程情報'!$C$6:$D$501,2,FALSE))</f>
        <v/>
      </c>
      <c r="E6865" s="165"/>
      <c r="F6865" s="170"/>
      <c r="G6865" s="189" t="str">
        <f t="shared" si="107"/>
        <v/>
      </c>
      <c r="H6865" s="19"/>
      <c r="I6865" s="19"/>
      <c r="J6865" s="176" t="str">
        <f>IF(AND(C6865&lt;&gt;"",COUNTIF('3.工程情報'!$C$6:$C$501,C6865)=0),"工程記号が3.工程情報に存在しません。","")</f>
        <v/>
      </c>
    </row>
    <row r="6866" spans="2:10" ht="18" customHeight="1">
      <c r="B6866" s="166"/>
      <c r="C6866" s="165"/>
      <c r="D6866" s="12" t="str">
        <f>IF(C6866="","",VLOOKUP(C6866,'3.工程情報'!$C$6:$D$501,2,FALSE))</f>
        <v/>
      </c>
      <c r="E6866" s="165"/>
      <c r="F6866" s="170"/>
      <c r="G6866" s="189" t="str">
        <f t="shared" si="107"/>
        <v/>
      </c>
      <c r="H6866" s="19"/>
      <c r="I6866" s="19"/>
      <c r="J6866" s="176" t="str">
        <f>IF(AND(C6866&lt;&gt;"",COUNTIF('3.工程情報'!$C$6:$C$501,C6866)=0),"工程記号が3.工程情報に存在しません。","")</f>
        <v/>
      </c>
    </row>
    <row r="6867" spans="2:10" ht="18" customHeight="1">
      <c r="B6867" s="166"/>
      <c r="C6867" s="165"/>
      <c r="D6867" s="12" t="str">
        <f>IF(C6867="","",VLOOKUP(C6867,'3.工程情報'!$C$6:$D$501,2,FALSE))</f>
        <v/>
      </c>
      <c r="E6867" s="165"/>
      <c r="F6867" s="170"/>
      <c r="G6867" s="189" t="str">
        <f t="shared" si="107"/>
        <v/>
      </c>
      <c r="H6867" s="19"/>
      <c r="I6867" s="19"/>
      <c r="J6867" s="176" t="str">
        <f>IF(AND(C6867&lt;&gt;"",COUNTIF('3.工程情報'!$C$6:$C$501,C6867)=0),"工程記号が3.工程情報に存在しません。","")</f>
        <v/>
      </c>
    </row>
    <row r="6868" spans="2:10" ht="18" customHeight="1">
      <c r="B6868" s="166"/>
      <c r="C6868" s="165"/>
      <c r="D6868" s="12" t="str">
        <f>IF(C6868="","",VLOOKUP(C6868,'3.工程情報'!$C$6:$D$501,2,FALSE))</f>
        <v/>
      </c>
      <c r="E6868" s="165"/>
      <c r="F6868" s="170"/>
      <c r="G6868" s="189" t="str">
        <f t="shared" si="107"/>
        <v/>
      </c>
      <c r="H6868" s="19"/>
      <c r="I6868" s="19"/>
      <c r="J6868" s="176" t="str">
        <f>IF(AND(C6868&lt;&gt;"",COUNTIF('3.工程情報'!$C$6:$C$501,C6868)=0),"工程記号が3.工程情報に存在しません。","")</f>
        <v/>
      </c>
    </row>
    <row r="6869" spans="2:10" ht="18" customHeight="1">
      <c r="B6869" s="166"/>
      <c r="C6869" s="165"/>
      <c r="D6869" s="12" t="str">
        <f>IF(C6869="","",VLOOKUP(C6869,'3.工程情報'!$C$6:$D$501,2,FALSE))</f>
        <v/>
      </c>
      <c r="E6869" s="165"/>
      <c r="F6869" s="170"/>
      <c r="G6869" s="189" t="str">
        <f t="shared" si="107"/>
        <v/>
      </c>
      <c r="H6869" s="19"/>
      <c r="I6869" s="19"/>
      <c r="J6869" s="176" t="str">
        <f>IF(AND(C6869&lt;&gt;"",COUNTIF('3.工程情報'!$C$6:$C$501,C6869)=0),"工程記号が3.工程情報に存在しません。","")</f>
        <v/>
      </c>
    </row>
    <row r="6870" spans="2:10" ht="18" customHeight="1">
      <c r="B6870" s="166"/>
      <c r="C6870" s="165"/>
      <c r="D6870" s="12" t="str">
        <f>IF(C6870="","",VLOOKUP(C6870,'3.工程情報'!$C$6:$D$501,2,FALSE))</f>
        <v/>
      </c>
      <c r="E6870" s="165"/>
      <c r="F6870" s="170"/>
      <c r="G6870" s="189" t="str">
        <f t="shared" si="107"/>
        <v/>
      </c>
      <c r="H6870" s="19"/>
      <c r="I6870" s="19"/>
      <c r="J6870" s="176" t="str">
        <f>IF(AND(C6870&lt;&gt;"",COUNTIF('3.工程情報'!$C$6:$C$501,C6870)=0),"工程記号が3.工程情報に存在しません。","")</f>
        <v/>
      </c>
    </row>
    <row r="6871" spans="2:10" ht="18" customHeight="1">
      <c r="B6871" s="166"/>
      <c r="C6871" s="165"/>
      <c r="D6871" s="12" t="str">
        <f>IF(C6871="","",VLOOKUP(C6871,'3.工程情報'!$C$6:$D$501,2,FALSE))</f>
        <v/>
      </c>
      <c r="E6871" s="165"/>
      <c r="F6871" s="170"/>
      <c r="G6871" s="189" t="str">
        <f t="shared" si="107"/>
        <v/>
      </c>
      <c r="H6871" s="19"/>
      <c r="I6871" s="19"/>
      <c r="J6871" s="176" t="str">
        <f>IF(AND(C6871&lt;&gt;"",COUNTIF('3.工程情報'!$C$6:$C$501,C6871)=0),"工程記号が3.工程情報に存在しません。","")</f>
        <v/>
      </c>
    </row>
    <row r="6872" spans="2:10" ht="18" customHeight="1">
      <c r="B6872" s="166"/>
      <c r="C6872" s="165"/>
      <c r="D6872" s="12" t="str">
        <f>IF(C6872="","",VLOOKUP(C6872,'3.工程情報'!$C$6:$D$501,2,FALSE))</f>
        <v/>
      </c>
      <c r="E6872" s="165"/>
      <c r="F6872" s="170"/>
      <c r="G6872" s="189" t="str">
        <f t="shared" si="107"/>
        <v/>
      </c>
      <c r="H6872" s="19"/>
      <c r="I6872" s="19"/>
      <c r="J6872" s="176" t="str">
        <f>IF(AND(C6872&lt;&gt;"",COUNTIF('3.工程情報'!$C$6:$C$501,C6872)=0),"工程記号が3.工程情報に存在しません。","")</f>
        <v/>
      </c>
    </row>
    <row r="6873" spans="2:10" ht="18" customHeight="1">
      <c r="B6873" s="166"/>
      <c r="C6873" s="165"/>
      <c r="D6873" s="12" t="str">
        <f>IF(C6873="","",VLOOKUP(C6873,'3.工程情報'!$C$6:$D$501,2,FALSE))</f>
        <v/>
      </c>
      <c r="E6873" s="165"/>
      <c r="F6873" s="170"/>
      <c r="G6873" s="189" t="str">
        <f t="shared" si="107"/>
        <v/>
      </c>
      <c r="H6873" s="19"/>
      <c r="I6873" s="19"/>
      <c r="J6873" s="176" t="str">
        <f>IF(AND(C6873&lt;&gt;"",COUNTIF('3.工程情報'!$C$6:$C$501,C6873)=0),"工程記号が3.工程情報に存在しません。","")</f>
        <v/>
      </c>
    </row>
    <row r="6874" spans="2:10" ht="18" customHeight="1">
      <c r="B6874" s="166"/>
      <c r="C6874" s="165"/>
      <c r="D6874" s="12" t="str">
        <f>IF(C6874="","",VLOOKUP(C6874,'3.工程情報'!$C$6:$D$501,2,FALSE))</f>
        <v/>
      </c>
      <c r="E6874" s="165"/>
      <c r="F6874" s="170"/>
      <c r="G6874" s="189" t="str">
        <f t="shared" si="107"/>
        <v/>
      </c>
      <c r="H6874" s="19"/>
      <c r="I6874" s="19"/>
      <c r="J6874" s="176" t="str">
        <f>IF(AND(C6874&lt;&gt;"",COUNTIF('3.工程情報'!$C$6:$C$501,C6874)=0),"工程記号が3.工程情報に存在しません。","")</f>
        <v/>
      </c>
    </row>
    <row r="6875" spans="2:10" ht="18" customHeight="1">
      <c r="B6875" s="166"/>
      <c r="C6875" s="165"/>
      <c r="D6875" s="12" t="str">
        <f>IF(C6875="","",VLOOKUP(C6875,'3.工程情報'!$C$6:$D$501,2,FALSE))</f>
        <v/>
      </c>
      <c r="E6875" s="165"/>
      <c r="F6875" s="170"/>
      <c r="G6875" s="189" t="str">
        <f t="shared" si="107"/>
        <v/>
      </c>
      <c r="H6875" s="19"/>
      <c r="I6875" s="19"/>
      <c r="J6875" s="176" t="str">
        <f>IF(AND(C6875&lt;&gt;"",COUNTIF('3.工程情報'!$C$6:$C$501,C6875)=0),"工程記号が3.工程情報に存在しません。","")</f>
        <v/>
      </c>
    </row>
    <row r="6876" spans="2:10" ht="18" customHeight="1">
      <c r="B6876" s="166"/>
      <c r="C6876" s="165"/>
      <c r="D6876" s="12" t="str">
        <f>IF(C6876="","",VLOOKUP(C6876,'3.工程情報'!$C$6:$D$501,2,FALSE))</f>
        <v/>
      </c>
      <c r="E6876" s="165"/>
      <c r="F6876" s="170"/>
      <c r="G6876" s="189" t="str">
        <f t="shared" si="107"/>
        <v/>
      </c>
      <c r="H6876" s="19"/>
      <c r="I6876" s="19"/>
      <c r="J6876" s="176" t="str">
        <f>IF(AND(C6876&lt;&gt;"",COUNTIF('3.工程情報'!$C$6:$C$501,C6876)=0),"工程記号が3.工程情報に存在しません。","")</f>
        <v/>
      </c>
    </row>
    <row r="6877" spans="2:10" ht="18" customHeight="1">
      <c r="B6877" s="166"/>
      <c r="C6877" s="165"/>
      <c r="D6877" s="12" t="str">
        <f>IF(C6877="","",VLOOKUP(C6877,'3.工程情報'!$C$6:$D$501,2,FALSE))</f>
        <v/>
      </c>
      <c r="E6877" s="165"/>
      <c r="F6877" s="170"/>
      <c r="G6877" s="189" t="str">
        <f t="shared" si="107"/>
        <v/>
      </c>
      <c r="H6877" s="19"/>
      <c r="I6877" s="19"/>
      <c r="J6877" s="176" t="str">
        <f>IF(AND(C6877&lt;&gt;"",COUNTIF('3.工程情報'!$C$6:$C$501,C6877)=0),"工程記号が3.工程情報に存在しません。","")</f>
        <v/>
      </c>
    </row>
    <row r="6878" spans="2:10" ht="18" customHeight="1">
      <c r="B6878" s="166"/>
      <c r="C6878" s="165"/>
      <c r="D6878" s="12" t="str">
        <f>IF(C6878="","",VLOOKUP(C6878,'3.工程情報'!$C$6:$D$501,2,FALSE))</f>
        <v/>
      </c>
      <c r="E6878" s="165"/>
      <c r="F6878" s="170"/>
      <c r="G6878" s="189" t="str">
        <f t="shared" si="107"/>
        <v/>
      </c>
      <c r="H6878" s="19"/>
      <c r="I6878" s="19"/>
      <c r="J6878" s="176" t="str">
        <f>IF(AND(C6878&lt;&gt;"",COUNTIF('3.工程情報'!$C$6:$C$501,C6878)=0),"工程記号が3.工程情報に存在しません。","")</f>
        <v/>
      </c>
    </row>
    <row r="6879" spans="2:10" ht="18" customHeight="1">
      <c r="B6879" s="166"/>
      <c r="C6879" s="165"/>
      <c r="D6879" s="12" t="str">
        <f>IF(C6879="","",VLOOKUP(C6879,'3.工程情報'!$C$6:$D$501,2,FALSE))</f>
        <v/>
      </c>
      <c r="E6879" s="165"/>
      <c r="F6879" s="170"/>
      <c r="G6879" s="189" t="str">
        <f t="shared" si="107"/>
        <v/>
      </c>
      <c r="H6879" s="19"/>
      <c r="I6879" s="19"/>
      <c r="J6879" s="176" t="str">
        <f>IF(AND(C6879&lt;&gt;"",COUNTIF('3.工程情報'!$C$6:$C$501,C6879)=0),"工程記号が3.工程情報に存在しません。","")</f>
        <v/>
      </c>
    </row>
    <row r="6880" spans="2:10" ht="18" customHeight="1">
      <c r="B6880" s="166"/>
      <c r="C6880" s="165"/>
      <c r="D6880" s="12" t="str">
        <f>IF(C6880="","",VLOOKUP(C6880,'3.工程情報'!$C$6:$D$501,2,FALSE))</f>
        <v/>
      </c>
      <c r="E6880" s="165"/>
      <c r="F6880" s="170"/>
      <c r="G6880" s="189" t="str">
        <f t="shared" si="107"/>
        <v/>
      </c>
      <c r="H6880" s="19"/>
      <c r="I6880" s="19"/>
      <c r="J6880" s="176" t="str">
        <f>IF(AND(C6880&lt;&gt;"",COUNTIF('3.工程情報'!$C$6:$C$501,C6880)=0),"工程記号が3.工程情報に存在しません。","")</f>
        <v/>
      </c>
    </row>
    <row r="6881" spans="2:10" ht="18" customHeight="1">
      <c r="B6881" s="166"/>
      <c r="C6881" s="165"/>
      <c r="D6881" s="12" t="str">
        <f>IF(C6881="","",VLOOKUP(C6881,'3.工程情報'!$C$6:$D$501,2,FALSE))</f>
        <v/>
      </c>
      <c r="E6881" s="165"/>
      <c r="F6881" s="170"/>
      <c r="G6881" s="189" t="str">
        <f t="shared" si="107"/>
        <v/>
      </c>
      <c r="H6881" s="19"/>
      <c r="I6881" s="19"/>
      <c r="J6881" s="176" t="str">
        <f>IF(AND(C6881&lt;&gt;"",COUNTIF('3.工程情報'!$C$6:$C$501,C6881)=0),"工程記号が3.工程情報に存在しません。","")</f>
        <v/>
      </c>
    </row>
    <row r="6882" spans="2:10" ht="18" customHeight="1">
      <c r="B6882" s="166"/>
      <c r="C6882" s="165"/>
      <c r="D6882" s="12" t="str">
        <f>IF(C6882="","",VLOOKUP(C6882,'3.工程情報'!$C$6:$D$501,2,FALSE))</f>
        <v/>
      </c>
      <c r="E6882" s="165"/>
      <c r="F6882" s="170"/>
      <c r="G6882" s="189" t="str">
        <f t="shared" si="107"/>
        <v/>
      </c>
      <c r="H6882" s="19"/>
      <c r="I6882" s="19"/>
      <c r="J6882" s="176" t="str">
        <f>IF(AND(C6882&lt;&gt;"",COUNTIF('3.工程情報'!$C$6:$C$501,C6882)=0),"工程記号が3.工程情報に存在しません。","")</f>
        <v/>
      </c>
    </row>
    <row r="6883" spans="2:10" ht="18" customHeight="1">
      <c r="B6883" s="166"/>
      <c r="C6883" s="165"/>
      <c r="D6883" s="12" t="str">
        <f>IF(C6883="","",VLOOKUP(C6883,'3.工程情報'!$C$6:$D$501,2,FALSE))</f>
        <v/>
      </c>
      <c r="E6883" s="165"/>
      <c r="F6883" s="170"/>
      <c r="G6883" s="189" t="str">
        <f t="shared" si="107"/>
        <v/>
      </c>
      <c r="H6883" s="19"/>
      <c r="I6883" s="19"/>
      <c r="J6883" s="176" t="str">
        <f>IF(AND(C6883&lt;&gt;"",COUNTIF('3.工程情報'!$C$6:$C$501,C6883)=0),"工程記号が3.工程情報に存在しません。","")</f>
        <v/>
      </c>
    </row>
    <row r="6884" spans="2:10" ht="18" customHeight="1">
      <c r="B6884" s="166"/>
      <c r="C6884" s="165"/>
      <c r="D6884" s="12" t="str">
        <f>IF(C6884="","",VLOOKUP(C6884,'3.工程情報'!$C$6:$D$501,2,FALSE))</f>
        <v/>
      </c>
      <c r="E6884" s="165"/>
      <c r="F6884" s="170"/>
      <c r="G6884" s="189" t="str">
        <f t="shared" si="107"/>
        <v/>
      </c>
      <c r="H6884" s="19"/>
      <c r="I6884" s="19"/>
      <c r="J6884" s="176" t="str">
        <f>IF(AND(C6884&lt;&gt;"",COUNTIF('3.工程情報'!$C$6:$C$501,C6884)=0),"工程記号が3.工程情報に存在しません。","")</f>
        <v/>
      </c>
    </row>
    <row r="6885" spans="2:10" ht="18" customHeight="1">
      <c r="B6885" s="166"/>
      <c r="C6885" s="165"/>
      <c r="D6885" s="12" t="str">
        <f>IF(C6885="","",VLOOKUP(C6885,'3.工程情報'!$C$6:$D$501,2,FALSE))</f>
        <v/>
      </c>
      <c r="E6885" s="165"/>
      <c r="F6885" s="170"/>
      <c r="G6885" s="189" t="str">
        <f t="shared" si="107"/>
        <v/>
      </c>
      <c r="H6885" s="19"/>
      <c r="I6885" s="19"/>
      <c r="J6885" s="176" t="str">
        <f>IF(AND(C6885&lt;&gt;"",COUNTIF('3.工程情報'!$C$6:$C$501,C6885)=0),"工程記号が3.工程情報に存在しません。","")</f>
        <v/>
      </c>
    </row>
    <row r="6886" spans="2:10" ht="18" customHeight="1">
      <c r="B6886" s="166"/>
      <c r="C6886" s="165"/>
      <c r="D6886" s="12" t="str">
        <f>IF(C6886="","",VLOOKUP(C6886,'3.工程情報'!$C$6:$D$501,2,FALSE))</f>
        <v/>
      </c>
      <c r="E6886" s="165"/>
      <c r="F6886" s="170"/>
      <c r="G6886" s="189" t="str">
        <f t="shared" si="107"/>
        <v/>
      </c>
      <c r="H6886" s="19"/>
      <c r="I6886" s="19"/>
      <c r="J6886" s="176" t="str">
        <f>IF(AND(C6886&lt;&gt;"",COUNTIF('3.工程情報'!$C$6:$C$501,C6886)=0),"工程記号が3.工程情報に存在しません。","")</f>
        <v/>
      </c>
    </row>
    <row r="6887" spans="2:10" ht="18" customHeight="1">
      <c r="B6887" s="166"/>
      <c r="C6887" s="165"/>
      <c r="D6887" s="12" t="str">
        <f>IF(C6887="","",VLOOKUP(C6887,'3.工程情報'!$C$6:$D$501,2,FALSE))</f>
        <v/>
      </c>
      <c r="E6887" s="165"/>
      <c r="F6887" s="170"/>
      <c r="G6887" s="189" t="str">
        <f t="shared" si="107"/>
        <v/>
      </c>
      <c r="H6887" s="19"/>
      <c r="I6887" s="19"/>
      <c r="J6887" s="176" t="str">
        <f>IF(AND(C6887&lt;&gt;"",COUNTIF('3.工程情報'!$C$6:$C$501,C6887)=0),"工程記号が3.工程情報に存在しません。","")</f>
        <v/>
      </c>
    </row>
    <row r="6888" spans="2:10" ht="18" customHeight="1">
      <c r="B6888" s="166"/>
      <c r="C6888" s="165"/>
      <c r="D6888" s="12" t="str">
        <f>IF(C6888="","",VLOOKUP(C6888,'3.工程情報'!$C$6:$D$501,2,FALSE))</f>
        <v/>
      </c>
      <c r="E6888" s="165"/>
      <c r="F6888" s="170"/>
      <c r="G6888" s="189" t="str">
        <f t="shared" si="107"/>
        <v/>
      </c>
      <c r="H6888" s="19"/>
      <c r="I6888" s="19"/>
      <c r="J6888" s="176" t="str">
        <f>IF(AND(C6888&lt;&gt;"",COUNTIF('3.工程情報'!$C$6:$C$501,C6888)=0),"工程記号が3.工程情報に存在しません。","")</f>
        <v/>
      </c>
    </row>
    <row r="6889" spans="2:10" ht="18" customHeight="1">
      <c r="B6889" s="166"/>
      <c r="C6889" s="165"/>
      <c r="D6889" s="12" t="str">
        <f>IF(C6889="","",VLOOKUP(C6889,'3.工程情報'!$C$6:$D$501,2,FALSE))</f>
        <v/>
      </c>
      <c r="E6889" s="165"/>
      <c r="F6889" s="170"/>
      <c r="G6889" s="189" t="str">
        <f t="shared" si="107"/>
        <v/>
      </c>
      <c r="H6889" s="19"/>
      <c r="I6889" s="19"/>
      <c r="J6889" s="176" t="str">
        <f>IF(AND(C6889&lt;&gt;"",COUNTIF('3.工程情報'!$C$6:$C$501,C6889)=0),"工程記号が3.工程情報に存在しません。","")</f>
        <v/>
      </c>
    </row>
    <row r="6890" spans="2:10" ht="18" customHeight="1">
      <c r="B6890" s="166"/>
      <c r="C6890" s="165"/>
      <c r="D6890" s="12" t="str">
        <f>IF(C6890="","",VLOOKUP(C6890,'3.工程情報'!$C$6:$D$501,2,FALSE))</f>
        <v/>
      </c>
      <c r="E6890" s="165"/>
      <c r="F6890" s="170"/>
      <c r="G6890" s="189" t="str">
        <f t="shared" si="107"/>
        <v/>
      </c>
      <c r="H6890" s="19"/>
      <c r="I6890" s="19"/>
      <c r="J6890" s="176" t="str">
        <f>IF(AND(C6890&lt;&gt;"",COUNTIF('3.工程情報'!$C$6:$C$501,C6890)=0),"工程記号が3.工程情報に存在しません。","")</f>
        <v/>
      </c>
    </row>
    <row r="6891" spans="2:10" ht="18" customHeight="1">
      <c r="B6891" s="166"/>
      <c r="C6891" s="165"/>
      <c r="D6891" s="12" t="str">
        <f>IF(C6891="","",VLOOKUP(C6891,'3.工程情報'!$C$6:$D$501,2,FALSE))</f>
        <v/>
      </c>
      <c r="E6891" s="165"/>
      <c r="F6891" s="170"/>
      <c r="G6891" s="189" t="str">
        <f t="shared" si="107"/>
        <v/>
      </c>
      <c r="H6891" s="19"/>
      <c r="I6891" s="19"/>
      <c r="J6891" s="176" t="str">
        <f>IF(AND(C6891&lt;&gt;"",COUNTIF('3.工程情報'!$C$6:$C$501,C6891)=0),"工程記号が3.工程情報に存在しません。","")</f>
        <v/>
      </c>
    </row>
    <row r="6892" spans="2:10" ht="18" customHeight="1">
      <c r="B6892" s="166"/>
      <c r="C6892" s="165"/>
      <c r="D6892" s="12" t="str">
        <f>IF(C6892="","",VLOOKUP(C6892,'3.工程情報'!$C$6:$D$501,2,FALSE))</f>
        <v/>
      </c>
      <c r="E6892" s="165"/>
      <c r="F6892" s="170"/>
      <c r="G6892" s="189" t="str">
        <f t="shared" si="107"/>
        <v/>
      </c>
      <c r="H6892" s="19"/>
      <c r="I6892" s="19"/>
      <c r="J6892" s="176" t="str">
        <f>IF(AND(C6892&lt;&gt;"",COUNTIF('3.工程情報'!$C$6:$C$501,C6892)=0),"工程記号が3.工程情報に存在しません。","")</f>
        <v/>
      </c>
    </row>
    <row r="6893" spans="2:10" ht="18" customHeight="1">
      <c r="B6893" s="166"/>
      <c r="C6893" s="165"/>
      <c r="D6893" s="12" t="str">
        <f>IF(C6893="","",VLOOKUP(C6893,'3.工程情報'!$C$6:$D$501,2,FALSE))</f>
        <v/>
      </c>
      <c r="E6893" s="165"/>
      <c r="F6893" s="170"/>
      <c r="G6893" s="189" t="str">
        <f t="shared" si="107"/>
        <v/>
      </c>
      <c r="H6893" s="19"/>
      <c r="I6893" s="19"/>
      <c r="J6893" s="176" t="str">
        <f>IF(AND(C6893&lt;&gt;"",COUNTIF('3.工程情報'!$C$6:$C$501,C6893)=0),"工程記号が3.工程情報に存在しません。","")</f>
        <v/>
      </c>
    </row>
    <row r="6894" spans="2:10" ht="18" customHeight="1">
      <c r="B6894" s="166"/>
      <c r="C6894" s="165"/>
      <c r="D6894" s="12" t="str">
        <f>IF(C6894="","",VLOOKUP(C6894,'3.工程情報'!$C$6:$D$501,2,FALSE))</f>
        <v/>
      </c>
      <c r="E6894" s="165"/>
      <c r="F6894" s="170"/>
      <c r="G6894" s="189" t="str">
        <f t="shared" si="107"/>
        <v/>
      </c>
      <c r="H6894" s="19"/>
      <c r="I6894" s="19"/>
      <c r="J6894" s="176" t="str">
        <f>IF(AND(C6894&lt;&gt;"",COUNTIF('3.工程情報'!$C$6:$C$501,C6894)=0),"工程記号が3.工程情報に存在しません。","")</f>
        <v/>
      </c>
    </row>
    <row r="6895" spans="2:10" ht="18" customHeight="1">
      <c r="B6895" s="166"/>
      <c r="C6895" s="165"/>
      <c r="D6895" s="12" t="str">
        <f>IF(C6895="","",VLOOKUP(C6895,'3.工程情報'!$C$6:$D$501,2,FALSE))</f>
        <v/>
      </c>
      <c r="E6895" s="165"/>
      <c r="F6895" s="170"/>
      <c r="G6895" s="189" t="str">
        <f t="shared" si="107"/>
        <v/>
      </c>
      <c r="H6895" s="19"/>
      <c r="I6895" s="19"/>
      <c r="J6895" s="176" t="str">
        <f>IF(AND(C6895&lt;&gt;"",COUNTIF('3.工程情報'!$C$6:$C$501,C6895)=0),"工程記号が3.工程情報に存在しません。","")</f>
        <v/>
      </c>
    </row>
    <row r="6896" spans="2:10" ht="18" customHeight="1">
      <c r="B6896" s="166"/>
      <c r="C6896" s="165"/>
      <c r="D6896" s="12" t="str">
        <f>IF(C6896="","",VLOOKUP(C6896,'3.工程情報'!$C$6:$D$501,2,FALSE))</f>
        <v/>
      </c>
      <c r="E6896" s="165"/>
      <c r="F6896" s="170"/>
      <c r="G6896" s="189" t="str">
        <f t="shared" si="107"/>
        <v/>
      </c>
      <c r="H6896" s="19"/>
      <c r="I6896" s="19"/>
      <c r="J6896" s="176" t="str">
        <f>IF(AND(C6896&lt;&gt;"",COUNTIF('3.工程情報'!$C$6:$C$501,C6896)=0),"工程記号が3.工程情報に存在しません。","")</f>
        <v/>
      </c>
    </row>
    <row r="6897" spans="2:10" ht="18" customHeight="1">
      <c r="B6897" s="166"/>
      <c r="C6897" s="165"/>
      <c r="D6897" s="12" t="str">
        <f>IF(C6897="","",VLOOKUP(C6897,'3.工程情報'!$C$6:$D$501,2,FALSE))</f>
        <v/>
      </c>
      <c r="E6897" s="165"/>
      <c r="F6897" s="170"/>
      <c r="G6897" s="189" t="str">
        <f t="shared" si="107"/>
        <v/>
      </c>
      <c r="H6897" s="19"/>
      <c r="I6897" s="19"/>
      <c r="J6897" s="176" t="str">
        <f>IF(AND(C6897&lt;&gt;"",COUNTIF('3.工程情報'!$C$6:$C$501,C6897)=0),"工程記号が3.工程情報に存在しません。","")</f>
        <v/>
      </c>
    </row>
    <row r="6898" spans="2:10" ht="18" customHeight="1">
      <c r="B6898" s="166"/>
      <c r="C6898" s="165"/>
      <c r="D6898" s="12" t="str">
        <f>IF(C6898="","",VLOOKUP(C6898,'3.工程情報'!$C$6:$D$501,2,FALSE))</f>
        <v/>
      </c>
      <c r="E6898" s="165"/>
      <c r="F6898" s="170"/>
      <c r="G6898" s="189" t="str">
        <f t="shared" si="107"/>
        <v/>
      </c>
      <c r="H6898" s="19"/>
      <c r="I6898" s="19"/>
      <c r="J6898" s="176" t="str">
        <f>IF(AND(C6898&lt;&gt;"",COUNTIF('3.工程情報'!$C$6:$C$501,C6898)=0),"工程記号が3.工程情報に存在しません。","")</f>
        <v/>
      </c>
    </row>
    <row r="6899" spans="2:10" ht="18" customHeight="1">
      <c r="B6899" s="166"/>
      <c r="C6899" s="165"/>
      <c r="D6899" s="12" t="str">
        <f>IF(C6899="","",VLOOKUP(C6899,'3.工程情報'!$C$6:$D$501,2,FALSE))</f>
        <v/>
      </c>
      <c r="E6899" s="165"/>
      <c r="F6899" s="170"/>
      <c r="G6899" s="189" t="str">
        <f t="shared" si="107"/>
        <v/>
      </c>
      <c r="H6899" s="19"/>
      <c r="I6899" s="19"/>
      <c r="J6899" s="176" t="str">
        <f>IF(AND(C6899&lt;&gt;"",COUNTIF('3.工程情報'!$C$6:$C$501,C6899)=0),"工程記号が3.工程情報に存在しません。","")</f>
        <v/>
      </c>
    </row>
    <row r="6900" spans="2:10" ht="18" customHeight="1">
      <c r="B6900" s="166"/>
      <c r="C6900" s="165"/>
      <c r="D6900" s="12" t="str">
        <f>IF(C6900="","",VLOOKUP(C6900,'3.工程情報'!$C$6:$D$501,2,FALSE))</f>
        <v/>
      </c>
      <c r="E6900" s="165"/>
      <c r="F6900" s="170"/>
      <c r="G6900" s="189" t="str">
        <f t="shared" si="107"/>
        <v/>
      </c>
      <c r="H6900" s="19"/>
      <c r="I6900" s="19"/>
      <c r="J6900" s="176" t="str">
        <f>IF(AND(C6900&lt;&gt;"",COUNTIF('3.工程情報'!$C$6:$C$501,C6900)=0),"工程記号が3.工程情報に存在しません。","")</f>
        <v/>
      </c>
    </row>
    <row r="6901" spans="2:10" ht="18" customHeight="1">
      <c r="B6901" s="166"/>
      <c r="C6901" s="165"/>
      <c r="D6901" s="12" t="str">
        <f>IF(C6901="","",VLOOKUP(C6901,'3.工程情報'!$C$6:$D$501,2,FALSE))</f>
        <v/>
      </c>
      <c r="E6901" s="165"/>
      <c r="F6901" s="170"/>
      <c r="G6901" s="189" t="str">
        <f t="shared" si="107"/>
        <v/>
      </c>
      <c r="H6901" s="19"/>
      <c r="I6901" s="19"/>
      <c r="J6901" s="176" t="str">
        <f>IF(AND(C6901&lt;&gt;"",COUNTIF('3.工程情報'!$C$6:$C$501,C6901)=0),"工程記号が3.工程情報に存在しません。","")</f>
        <v/>
      </c>
    </row>
    <row r="6902" spans="2:10" ht="18" customHeight="1">
      <c r="B6902" s="166"/>
      <c r="C6902" s="165"/>
      <c r="D6902" s="12" t="str">
        <f>IF(C6902="","",VLOOKUP(C6902,'3.工程情報'!$C$6:$D$501,2,FALSE))</f>
        <v/>
      </c>
      <c r="E6902" s="165"/>
      <c r="F6902" s="170"/>
      <c r="G6902" s="189" t="str">
        <f t="shared" si="107"/>
        <v/>
      </c>
      <c r="H6902" s="19"/>
      <c r="I6902" s="19"/>
      <c r="J6902" s="176" t="str">
        <f>IF(AND(C6902&lt;&gt;"",COUNTIF('3.工程情報'!$C$6:$C$501,C6902)=0),"工程記号が3.工程情報に存在しません。","")</f>
        <v/>
      </c>
    </row>
    <row r="6903" spans="2:10" ht="18" customHeight="1">
      <c r="B6903" s="166"/>
      <c r="C6903" s="165"/>
      <c r="D6903" s="12" t="str">
        <f>IF(C6903="","",VLOOKUP(C6903,'3.工程情報'!$C$6:$D$501,2,FALSE))</f>
        <v/>
      </c>
      <c r="E6903" s="165"/>
      <c r="F6903" s="170"/>
      <c r="G6903" s="189" t="str">
        <f t="shared" si="107"/>
        <v/>
      </c>
      <c r="H6903" s="19"/>
      <c r="I6903" s="19"/>
      <c r="J6903" s="176" t="str">
        <f>IF(AND(C6903&lt;&gt;"",COUNTIF('3.工程情報'!$C$6:$C$501,C6903)=0),"工程記号が3.工程情報に存在しません。","")</f>
        <v/>
      </c>
    </row>
    <row r="6904" spans="2:10" ht="18" customHeight="1">
      <c r="B6904" s="166"/>
      <c r="C6904" s="165"/>
      <c r="D6904" s="12" t="str">
        <f>IF(C6904="","",VLOOKUP(C6904,'3.工程情報'!$C$6:$D$501,2,FALSE))</f>
        <v/>
      </c>
      <c r="E6904" s="165"/>
      <c r="F6904" s="170"/>
      <c r="G6904" s="189" t="str">
        <f t="shared" si="107"/>
        <v/>
      </c>
      <c r="H6904" s="19"/>
      <c r="I6904" s="19"/>
      <c r="J6904" s="176" t="str">
        <f>IF(AND(C6904&lt;&gt;"",COUNTIF('3.工程情報'!$C$6:$C$501,C6904)=0),"工程記号が3.工程情報に存在しません。","")</f>
        <v/>
      </c>
    </row>
    <row r="6905" spans="2:10" ht="18" customHeight="1">
      <c r="B6905" s="166"/>
      <c r="C6905" s="165"/>
      <c r="D6905" s="12" t="str">
        <f>IF(C6905="","",VLOOKUP(C6905,'3.工程情報'!$C$6:$D$501,2,FALSE))</f>
        <v/>
      </c>
      <c r="E6905" s="165"/>
      <c r="F6905" s="170"/>
      <c r="G6905" s="189" t="str">
        <f t="shared" si="107"/>
        <v/>
      </c>
      <c r="H6905" s="19"/>
      <c r="I6905" s="19"/>
      <c r="J6905" s="176" t="str">
        <f>IF(AND(C6905&lt;&gt;"",COUNTIF('3.工程情報'!$C$6:$C$501,C6905)=0),"工程記号が3.工程情報に存在しません。","")</f>
        <v/>
      </c>
    </row>
    <row r="6906" spans="2:10" ht="18" customHeight="1">
      <c r="B6906" s="166"/>
      <c r="C6906" s="165"/>
      <c r="D6906" s="12" t="str">
        <f>IF(C6906="","",VLOOKUP(C6906,'3.工程情報'!$C$6:$D$501,2,FALSE))</f>
        <v/>
      </c>
      <c r="E6906" s="165"/>
      <c r="F6906" s="170"/>
      <c r="G6906" s="189" t="str">
        <f t="shared" si="107"/>
        <v/>
      </c>
      <c r="H6906" s="19"/>
      <c r="I6906" s="19"/>
      <c r="J6906" s="176" t="str">
        <f>IF(AND(C6906&lt;&gt;"",COUNTIF('3.工程情報'!$C$6:$C$501,C6906)=0),"工程記号が3.工程情報に存在しません。","")</f>
        <v/>
      </c>
    </row>
    <row r="6907" spans="2:10" ht="18" customHeight="1">
      <c r="B6907" s="166"/>
      <c r="C6907" s="165"/>
      <c r="D6907" s="12" t="str">
        <f>IF(C6907="","",VLOOKUP(C6907,'3.工程情報'!$C$6:$D$501,2,FALSE))</f>
        <v/>
      </c>
      <c r="E6907" s="165"/>
      <c r="F6907" s="170"/>
      <c r="G6907" s="189" t="str">
        <f t="shared" si="107"/>
        <v/>
      </c>
      <c r="H6907" s="19"/>
      <c r="I6907" s="19"/>
      <c r="J6907" s="176" t="str">
        <f>IF(AND(C6907&lt;&gt;"",COUNTIF('3.工程情報'!$C$6:$C$501,C6907)=0),"工程記号が3.工程情報に存在しません。","")</f>
        <v/>
      </c>
    </row>
    <row r="6908" spans="2:10" ht="18" customHeight="1">
      <c r="B6908" s="166"/>
      <c r="C6908" s="165"/>
      <c r="D6908" s="12" t="str">
        <f>IF(C6908="","",VLOOKUP(C6908,'3.工程情報'!$C$6:$D$501,2,FALSE))</f>
        <v/>
      </c>
      <c r="E6908" s="165"/>
      <c r="F6908" s="170"/>
      <c r="G6908" s="189" t="str">
        <f t="shared" si="107"/>
        <v/>
      </c>
      <c r="H6908" s="19"/>
      <c r="I6908" s="19"/>
      <c r="J6908" s="176" t="str">
        <f>IF(AND(C6908&lt;&gt;"",COUNTIF('3.工程情報'!$C$6:$C$501,C6908)=0),"工程記号が3.工程情報に存在しません。","")</f>
        <v/>
      </c>
    </row>
    <row r="6909" spans="2:10" ht="18" customHeight="1">
      <c r="B6909" s="166"/>
      <c r="C6909" s="165"/>
      <c r="D6909" s="12" t="str">
        <f>IF(C6909="","",VLOOKUP(C6909,'3.工程情報'!$C$6:$D$501,2,FALSE))</f>
        <v/>
      </c>
      <c r="E6909" s="165"/>
      <c r="F6909" s="170"/>
      <c r="G6909" s="189" t="str">
        <f t="shared" si="107"/>
        <v/>
      </c>
      <c r="H6909" s="19"/>
      <c r="I6909" s="19"/>
      <c r="J6909" s="176" t="str">
        <f>IF(AND(C6909&lt;&gt;"",COUNTIF('3.工程情報'!$C$6:$C$501,C6909)=0),"工程記号が3.工程情報に存在しません。","")</f>
        <v/>
      </c>
    </row>
    <row r="6910" spans="2:10" ht="18" customHeight="1">
      <c r="B6910" s="166"/>
      <c r="C6910" s="165"/>
      <c r="D6910" s="12" t="str">
        <f>IF(C6910="","",VLOOKUP(C6910,'3.工程情報'!$C$6:$D$501,2,FALSE))</f>
        <v/>
      </c>
      <c r="E6910" s="165"/>
      <c r="F6910" s="170"/>
      <c r="G6910" s="189" t="str">
        <f t="shared" si="107"/>
        <v/>
      </c>
      <c r="H6910" s="19"/>
      <c r="I6910" s="19"/>
      <c r="J6910" s="176" t="str">
        <f>IF(AND(C6910&lt;&gt;"",COUNTIF('3.工程情報'!$C$6:$C$501,C6910)=0),"工程記号が3.工程情報に存在しません。","")</f>
        <v/>
      </c>
    </row>
    <row r="6911" spans="2:10" ht="18" customHeight="1">
      <c r="B6911" s="166"/>
      <c r="C6911" s="165"/>
      <c r="D6911" s="12" t="str">
        <f>IF(C6911="","",VLOOKUP(C6911,'3.工程情報'!$C$6:$D$501,2,FALSE))</f>
        <v/>
      </c>
      <c r="E6911" s="165"/>
      <c r="F6911" s="170"/>
      <c r="G6911" s="189" t="str">
        <f t="shared" si="107"/>
        <v/>
      </c>
      <c r="H6911" s="19"/>
      <c r="I6911" s="19"/>
      <c r="J6911" s="176" t="str">
        <f>IF(AND(C6911&lt;&gt;"",COUNTIF('3.工程情報'!$C$6:$C$501,C6911)=0),"工程記号が3.工程情報に存在しません。","")</f>
        <v/>
      </c>
    </row>
    <row r="6912" spans="2:10" ht="18" customHeight="1">
      <c r="B6912" s="166"/>
      <c r="C6912" s="165"/>
      <c r="D6912" s="12" t="str">
        <f>IF(C6912="","",VLOOKUP(C6912,'3.工程情報'!$C$6:$D$501,2,FALSE))</f>
        <v/>
      </c>
      <c r="E6912" s="165"/>
      <c r="F6912" s="170"/>
      <c r="G6912" s="189" t="str">
        <f t="shared" si="107"/>
        <v/>
      </c>
      <c r="H6912" s="19"/>
      <c r="I6912" s="19"/>
      <c r="J6912" s="176" t="str">
        <f>IF(AND(C6912&lt;&gt;"",COUNTIF('3.工程情報'!$C$6:$C$501,C6912)=0),"工程記号が3.工程情報に存在しません。","")</f>
        <v/>
      </c>
    </row>
    <row r="6913" spans="2:10" ht="18" customHeight="1">
      <c r="B6913" s="166"/>
      <c r="C6913" s="165"/>
      <c r="D6913" s="12" t="str">
        <f>IF(C6913="","",VLOOKUP(C6913,'3.工程情報'!$C$6:$D$501,2,FALSE))</f>
        <v/>
      </c>
      <c r="E6913" s="165"/>
      <c r="F6913" s="170"/>
      <c r="G6913" s="189" t="str">
        <f t="shared" si="107"/>
        <v/>
      </c>
      <c r="H6913" s="19"/>
      <c r="I6913" s="19"/>
      <c r="J6913" s="176" t="str">
        <f>IF(AND(C6913&lt;&gt;"",COUNTIF('3.工程情報'!$C$6:$C$501,C6913)=0),"工程記号が3.工程情報に存在しません。","")</f>
        <v/>
      </c>
    </row>
    <row r="6914" spans="2:10" ht="18" customHeight="1">
      <c r="B6914" s="166"/>
      <c r="C6914" s="165"/>
      <c r="D6914" s="12" t="str">
        <f>IF(C6914="","",VLOOKUP(C6914,'3.工程情報'!$C$6:$D$501,2,FALSE))</f>
        <v/>
      </c>
      <c r="E6914" s="165"/>
      <c r="F6914" s="170"/>
      <c r="G6914" s="189" t="str">
        <f t="shared" si="107"/>
        <v/>
      </c>
      <c r="H6914" s="19"/>
      <c r="I6914" s="19"/>
      <c r="J6914" s="176" t="str">
        <f>IF(AND(C6914&lt;&gt;"",COUNTIF('3.工程情報'!$C$6:$C$501,C6914)=0),"工程記号が3.工程情報に存在しません。","")</f>
        <v/>
      </c>
    </row>
    <row r="6915" spans="2:10" ht="18" customHeight="1">
      <c r="B6915" s="166"/>
      <c r="C6915" s="165"/>
      <c r="D6915" s="12" t="str">
        <f>IF(C6915="","",VLOOKUP(C6915,'3.工程情報'!$C$6:$D$501,2,FALSE))</f>
        <v/>
      </c>
      <c r="E6915" s="165"/>
      <c r="F6915" s="170"/>
      <c r="G6915" s="189" t="str">
        <f t="shared" si="107"/>
        <v/>
      </c>
      <c r="H6915" s="19"/>
      <c r="I6915" s="19"/>
      <c r="J6915" s="176" t="str">
        <f>IF(AND(C6915&lt;&gt;"",COUNTIF('3.工程情報'!$C$6:$C$501,C6915)=0),"工程記号が3.工程情報に存在しません。","")</f>
        <v/>
      </c>
    </row>
    <row r="6916" spans="2:10" ht="18" customHeight="1">
      <c r="B6916" s="166"/>
      <c r="C6916" s="165"/>
      <c r="D6916" s="12" t="str">
        <f>IF(C6916="","",VLOOKUP(C6916,'3.工程情報'!$C$6:$D$501,2,FALSE))</f>
        <v/>
      </c>
      <c r="E6916" s="165"/>
      <c r="F6916" s="170"/>
      <c r="G6916" s="189" t="str">
        <f t="shared" si="107"/>
        <v/>
      </c>
      <c r="H6916" s="19"/>
      <c r="I6916" s="19"/>
      <c r="J6916" s="176" t="str">
        <f>IF(AND(C6916&lt;&gt;"",COUNTIF('3.工程情報'!$C$6:$C$501,C6916)=0),"工程記号が3.工程情報に存在しません。","")</f>
        <v/>
      </c>
    </row>
    <row r="6917" spans="2:10" ht="18" customHeight="1">
      <c r="B6917" s="166"/>
      <c r="C6917" s="165"/>
      <c r="D6917" s="12" t="str">
        <f>IF(C6917="","",VLOOKUP(C6917,'3.工程情報'!$C$6:$D$501,2,FALSE))</f>
        <v/>
      </c>
      <c r="E6917" s="165"/>
      <c r="F6917" s="170"/>
      <c r="G6917" s="189" t="str">
        <f t="shared" si="107"/>
        <v/>
      </c>
      <c r="H6917" s="19"/>
      <c r="I6917" s="19"/>
      <c r="J6917" s="176" t="str">
        <f>IF(AND(C6917&lt;&gt;"",COUNTIF('3.工程情報'!$C$6:$C$501,C6917)=0),"工程記号が3.工程情報に存在しません。","")</f>
        <v/>
      </c>
    </row>
    <row r="6918" spans="2:10" ht="18" customHeight="1">
      <c r="B6918" s="166"/>
      <c r="C6918" s="165"/>
      <c r="D6918" s="12" t="str">
        <f>IF(C6918="","",VLOOKUP(C6918,'3.工程情報'!$C$6:$D$501,2,FALSE))</f>
        <v/>
      </c>
      <c r="E6918" s="165"/>
      <c r="F6918" s="170"/>
      <c r="G6918" s="189" t="str">
        <f t="shared" ref="G6918:G6981" si="108">C6918&amp;E6918</f>
        <v/>
      </c>
      <c r="H6918" s="19"/>
      <c r="I6918" s="19"/>
      <c r="J6918" s="176" t="str">
        <f>IF(AND(C6918&lt;&gt;"",COUNTIF('3.工程情報'!$C$6:$C$501,C6918)=0),"工程記号が3.工程情報に存在しません。","")</f>
        <v/>
      </c>
    </row>
    <row r="6919" spans="2:10" ht="18" customHeight="1">
      <c r="B6919" s="166"/>
      <c r="C6919" s="165"/>
      <c r="D6919" s="12" t="str">
        <f>IF(C6919="","",VLOOKUP(C6919,'3.工程情報'!$C$6:$D$501,2,FALSE))</f>
        <v/>
      </c>
      <c r="E6919" s="165"/>
      <c r="F6919" s="170"/>
      <c r="G6919" s="189" t="str">
        <f t="shared" si="108"/>
        <v/>
      </c>
      <c r="H6919" s="19"/>
      <c r="I6919" s="19"/>
      <c r="J6919" s="176" t="str">
        <f>IF(AND(C6919&lt;&gt;"",COUNTIF('3.工程情報'!$C$6:$C$501,C6919)=0),"工程記号が3.工程情報に存在しません。","")</f>
        <v/>
      </c>
    </row>
    <row r="6920" spans="2:10" ht="18" customHeight="1">
      <c r="B6920" s="166"/>
      <c r="C6920" s="165"/>
      <c r="D6920" s="12" t="str">
        <f>IF(C6920="","",VLOOKUP(C6920,'3.工程情報'!$C$6:$D$501,2,FALSE))</f>
        <v/>
      </c>
      <c r="E6920" s="165"/>
      <c r="F6920" s="170"/>
      <c r="G6920" s="189" t="str">
        <f t="shared" si="108"/>
        <v/>
      </c>
      <c r="H6920" s="19"/>
      <c r="I6920" s="19"/>
      <c r="J6920" s="176" t="str">
        <f>IF(AND(C6920&lt;&gt;"",COUNTIF('3.工程情報'!$C$6:$C$501,C6920)=0),"工程記号が3.工程情報に存在しません。","")</f>
        <v/>
      </c>
    </row>
    <row r="6921" spans="2:10" ht="18" customHeight="1">
      <c r="B6921" s="166"/>
      <c r="C6921" s="165"/>
      <c r="D6921" s="12" t="str">
        <f>IF(C6921="","",VLOOKUP(C6921,'3.工程情報'!$C$6:$D$501,2,FALSE))</f>
        <v/>
      </c>
      <c r="E6921" s="165"/>
      <c r="F6921" s="170"/>
      <c r="G6921" s="189" t="str">
        <f t="shared" si="108"/>
        <v/>
      </c>
      <c r="H6921" s="19"/>
      <c r="I6921" s="19"/>
      <c r="J6921" s="176" t="str">
        <f>IF(AND(C6921&lt;&gt;"",COUNTIF('3.工程情報'!$C$6:$C$501,C6921)=0),"工程記号が3.工程情報に存在しません。","")</f>
        <v/>
      </c>
    </row>
    <row r="6922" spans="2:10" ht="18" customHeight="1">
      <c r="B6922" s="166"/>
      <c r="C6922" s="165"/>
      <c r="D6922" s="12" t="str">
        <f>IF(C6922="","",VLOOKUP(C6922,'3.工程情報'!$C$6:$D$501,2,FALSE))</f>
        <v/>
      </c>
      <c r="E6922" s="165"/>
      <c r="F6922" s="170"/>
      <c r="G6922" s="189" t="str">
        <f t="shared" si="108"/>
        <v/>
      </c>
      <c r="H6922" s="19"/>
      <c r="I6922" s="19"/>
      <c r="J6922" s="176" t="str">
        <f>IF(AND(C6922&lt;&gt;"",COUNTIF('3.工程情報'!$C$6:$C$501,C6922)=0),"工程記号が3.工程情報に存在しません。","")</f>
        <v/>
      </c>
    </row>
    <row r="6923" spans="2:10" ht="18" customHeight="1">
      <c r="B6923" s="166"/>
      <c r="C6923" s="165"/>
      <c r="D6923" s="12" t="str">
        <f>IF(C6923="","",VLOOKUP(C6923,'3.工程情報'!$C$6:$D$501,2,FALSE))</f>
        <v/>
      </c>
      <c r="E6923" s="165"/>
      <c r="F6923" s="170"/>
      <c r="G6923" s="189" t="str">
        <f t="shared" si="108"/>
        <v/>
      </c>
      <c r="H6923" s="19"/>
      <c r="I6923" s="19"/>
      <c r="J6923" s="176" t="str">
        <f>IF(AND(C6923&lt;&gt;"",COUNTIF('3.工程情報'!$C$6:$C$501,C6923)=0),"工程記号が3.工程情報に存在しません。","")</f>
        <v/>
      </c>
    </row>
    <row r="6924" spans="2:10" ht="18" customHeight="1">
      <c r="B6924" s="166"/>
      <c r="C6924" s="165"/>
      <c r="D6924" s="12" t="str">
        <f>IF(C6924="","",VLOOKUP(C6924,'3.工程情報'!$C$6:$D$501,2,FALSE))</f>
        <v/>
      </c>
      <c r="E6924" s="165"/>
      <c r="F6924" s="170"/>
      <c r="G6924" s="189" t="str">
        <f t="shared" si="108"/>
        <v/>
      </c>
      <c r="H6924" s="19"/>
      <c r="I6924" s="19"/>
      <c r="J6924" s="176" t="str">
        <f>IF(AND(C6924&lt;&gt;"",COUNTIF('3.工程情報'!$C$6:$C$501,C6924)=0),"工程記号が3.工程情報に存在しません。","")</f>
        <v/>
      </c>
    </row>
    <row r="6925" spans="2:10" ht="18" customHeight="1">
      <c r="B6925" s="166"/>
      <c r="C6925" s="165"/>
      <c r="D6925" s="12" t="str">
        <f>IF(C6925="","",VLOOKUP(C6925,'3.工程情報'!$C$6:$D$501,2,FALSE))</f>
        <v/>
      </c>
      <c r="E6925" s="165"/>
      <c r="F6925" s="170"/>
      <c r="G6925" s="189" t="str">
        <f t="shared" si="108"/>
        <v/>
      </c>
      <c r="H6925" s="19"/>
      <c r="I6925" s="19"/>
      <c r="J6925" s="176" t="str">
        <f>IF(AND(C6925&lt;&gt;"",COUNTIF('3.工程情報'!$C$6:$C$501,C6925)=0),"工程記号が3.工程情報に存在しません。","")</f>
        <v/>
      </c>
    </row>
    <row r="6926" spans="2:10" ht="18" customHeight="1">
      <c r="B6926" s="166"/>
      <c r="C6926" s="165"/>
      <c r="D6926" s="12" t="str">
        <f>IF(C6926="","",VLOOKUP(C6926,'3.工程情報'!$C$6:$D$501,2,FALSE))</f>
        <v/>
      </c>
      <c r="E6926" s="165"/>
      <c r="F6926" s="170"/>
      <c r="G6926" s="189" t="str">
        <f t="shared" si="108"/>
        <v/>
      </c>
      <c r="H6926" s="19"/>
      <c r="I6926" s="19"/>
      <c r="J6926" s="176" t="str">
        <f>IF(AND(C6926&lt;&gt;"",COUNTIF('3.工程情報'!$C$6:$C$501,C6926)=0),"工程記号が3.工程情報に存在しません。","")</f>
        <v/>
      </c>
    </row>
    <row r="6927" spans="2:10" ht="18" customHeight="1">
      <c r="B6927" s="166"/>
      <c r="C6927" s="165"/>
      <c r="D6927" s="12" t="str">
        <f>IF(C6927="","",VLOOKUP(C6927,'3.工程情報'!$C$6:$D$501,2,FALSE))</f>
        <v/>
      </c>
      <c r="E6927" s="165"/>
      <c r="F6927" s="170"/>
      <c r="G6927" s="189" t="str">
        <f t="shared" si="108"/>
        <v/>
      </c>
      <c r="H6927" s="19"/>
      <c r="I6927" s="19"/>
      <c r="J6927" s="176" t="str">
        <f>IF(AND(C6927&lt;&gt;"",COUNTIF('3.工程情報'!$C$6:$C$501,C6927)=0),"工程記号が3.工程情報に存在しません。","")</f>
        <v/>
      </c>
    </row>
    <row r="6928" spans="2:10" ht="18" customHeight="1">
      <c r="B6928" s="166"/>
      <c r="C6928" s="165"/>
      <c r="D6928" s="12" t="str">
        <f>IF(C6928="","",VLOOKUP(C6928,'3.工程情報'!$C$6:$D$501,2,FALSE))</f>
        <v/>
      </c>
      <c r="E6928" s="165"/>
      <c r="F6928" s="170"/>
      <c r="G6928" s="189" t="str">
        <f t="shared" si="108"/>
        <v/>
      </c>
      <c r="H6928" s="19"/>
      <c r="I6928" s="19"/>
      <c r="J6928" s="176" t="str">
        <f>IF(AND(C6928&lt;&gt;"",COUNTIF('3.工程情報'!$C$6:$C$501,C6928)=0),"工程記号が3.工程情報に存在しません。","")</f>
        <v/>
      </c>
    </row>
    <row r="6929" spans="2:10" ht="18" customHeight="1">
      <c r="B6929" s="166"/>
      <c r="C6929" s="165"/>
      <c r="D6929" s="12" t="str">
        <f>IF(C6929="","",VLOOKUP(C6929,'3.工程情報'!$C$6:$D$501,2,FALSE))</f>
        <v/>
      </c>
      <c r="E6929" s="165"/>
      <c r="F6929" s="170"/>
      <c r="G6929" s="189" t="str">
        <f t="shared" si="108"/>
        <v/>
      </c>
      <c r="H6929" s="19"/>
      <c r="I6929" s="19"/>
      <c r="J6929" s="176" t="str">
        <f>IF(AND(C6929&lt;&gt;"",COUNTIF('3.工程情報'!$C$6:$C$501,C6929)=0),"工程記号が3.工程情報に存在しません。","")</f>
        <v/>
      </c>
    </row>
    <row r="6930" spans="2:10" ht="18" customHeight="1">
      <c r="B6930" s="166"/>
      <c r="C6930" s="165"/>
      <c r="D6930" s="12" t="str">
        <f>IF(C6930="","",VLOOKUP(C6930,'3.工程情報'!$C$6:$D$501,2,FALSE))</f>
        <v/>
      </c>
      <c r="E6930" s="165"/>
      <c r="F6930" s="170"/>
      <c r="G6930" s="189" t="str">
        <f t="shared" si="108"/>
        <v/>
      </c>
      <c r="H6930" s="19"/>
      <c r="I6930" s="19"/>
      <c r="J6930" s="176" t="str">
        <f>IF(AND(C6930&lt;&gt;"",COUNTIF('3.工程情報'!$C$6:$C$501,C6930)=0),"工程記号が3.工程情報に存在しません。","")</f>
        <v/>
      </c>
    </row>
    <row r="6931" spans="2:10" ht="18" customHeight="1">
      <c r="B6931" s="166"/>
      <c r="C6931" s="165"/>
      <c r="D6931" s="12" t="str">
        <f>IF(C6931="","",VLOOKUP(C6931,'3.工程情報'!$C$6:$D$501,2,FALSE))</f>
        <v/>
      </c>
      <c r="E6931" s="165"/>
      <c r="F6931" s="170"/>
      <c r="G6931" s="189" t="str">
        <f t="shared" si="108"/>
        <v/>
      </c>
      <c r="H6931" s="19"/>
      <c r="I6931" s="19"/>
      <c r="J6931" s="176" t="str">
        <f>IF(AND(C6931&lt;&gt;"",COUNTIF('3.工程情報'!$C$6:$C$501,C6931)=0),"工程記号が3.工程情報に存在しません。","")</f>
        <v/>
      </c>
    </row>
    <row r="6932" spans="2:10" ht="18" customHeight="1">
      <c r="B6932" s="166"/>
      <c r="C6932" s="165"/>
      <c r="D6932" s="12" t="str">
        <f>IF(C6932="","",VLOOKUP(C6932,'3.工程情報'!$C$6:$D$501,2,FALSE))</f>
        <v/>
      </c>
      <c r="E6932" s="165"/>
      <c r="F6932" s="170"/>
      <c r="G6932" s="189" t="str">
        <f t="shared" si="108"/>
        <v/>
      </c>
      <c r="H6932" s="19"/>
      <c r="I6932" s="19"/>
      <c r="J6932" s="176" t="str">
        <f>IF(AND(C6932&lt;&gt;"",COUNTIF('3.工程情報'!$C$6:$C$501,C6932)=0),"工程記号が3.工程情報に存在しません。","")</f>
        <v/>
      </c>
    </row>
    <row r="6933" spans="2:10" ht="18" customHeight="1">
      <c r="B6933" s="166"/>
      <c r="C6933" s="165"/>
      <c r="D6933" s="12" t="str">
        <f>IF(C6933="","",VLOOKUP(C6933,'3.工程情報'!$C$6:$D$501,2,FALSE))</f>
        <v/>
      </c>
      <c r="E6933" s="165"/>
      <c r="F6933" s="170"/>
      <c r="G6933" s="189" t="str">
        <f t="shared" si="108"/>
        <v/>
      </c>
      <c r="H6933" s="19"/>
      <c r="I6933" s="19"/>
      <c r="J6933" s="176" t="str">
        <f>IF(AND(C6933&lt;&gt;"",COUNTIF('3.工程情報'!$C$6:$C$501,C6933)=0),"工程記号が3.工程情報に存在しません。","")</f>
        <v/>
      </c>
    </row>
    <row r="6934" spans="2:10" ht="18" customHeight="1">
      <c r="B6934" s="166"/>
      <c r="C6934" s="165"/>
      <c r="D6934" s="12" t="str">
        <f>IF(C6934="","",VLOOKUP(C6934,'3.工程情報'!$C$6:$D$501,2,FALSE))</f>
        <v/>
      </c>
      <c r="E6934" s="165"/>
      <c r="F6934" s="170"/>
      <c r="G6934" s="189" t="str">
        <f t="shared" si="108"/>
        <v/>
      </c>
      <c r="H6934" s="19"/>
      <c r="I6934" s="19"/>
      <c r="J6934" s="176" t="str">
        <f>IF(AND(C6934&lt;&gt;"",COUNTIF('3.工程情報'!$C$6:$C$501,C6934)=0),"工程記号が3.工程情報に存在しません。","")</f>
        <v/>
      </c>
    </row>
    <row r="6935" spans="2:10" ht="18" customHeight="1">
      <c r="B6935" s="166"/>
      <c r="C6935" s="165"/>
      <c r="D6935" s="12" t="str">
        <f>IF(C6935="","",VLOOKUP(C6935,'3.工程情報'!$C$6:$D$501,2,FALSE))</f>
        <v/>
      </c>
      <c r="E6935" s="165"/>
      <c r="F6935" s="170"/>
      <c r="G6935" s="189" t="str">
        <f t="shared" si="108"/>
        <v/>
      </c>
      <c r="H6935" s="19"/>
      <c r="I6935" s="19"/>
      <c r="J6935" s="176" t="str">
        <f>IF(AND(C6935&lt;&gt;"",COUNTIF('3.工程情報'!$C$6:$C$501,C6935)=0),"工程記号が3.工程情報に存在しません。","")</f>
        <v/>
      </c>
    </row>
    <row r="6936" spans="2:10" ht="18" customHeight="1">
      <c r="B6936" s="166"/>
      <c r="C6936" s="165"/>
      <c r="D6936" s="12" t="str">
        <f>IF(C6936="","",VLOOKUP(C6936,'3.工程情報'!$C$6:$D$501,2,FALSE))</f>
        <v/>
      </c>
      <c r="E6936" s="165"/>
      <c r="F6936" s="170"/>
      <c r="G6936" s="189" t="str">
        <f t="shared" si="108"/>
        <v/>
      </c>
      <c r="H6936" s="19"/>
      <c r="I6936" s="19"/>
      <c r="J6936" s="176" t="str">
        <f>IF(AND(C6936&lt;&gt;"",COUNTIF('3.工程情報'!$C$6:$C$501,C6936)=0),"工程記号が3.工程情報に存在しません。","")</f>
        <v/>
      </c>
    </row>
    <row r="6937" spans="2:10" ht="18" customHeight="1">
      <c r="B6937" s="166"/>
      <c r="C6937" s="165"/>
      <c r="D6937" s="12" t="str">
        <f>IF(C6937="","",VLOOKUP(C6937,'3.工程情報'!$C$6:$D$501,2,FALSE))</f>
        <v/>
      </c>
      <c r="E6937" s="165"/>
      <c r="F6937" s="170"/>
      <c r="G6937" s="189" t="str">
        <f t="shared" si="108"/>
        <v/>
      </c>
      <c r="H6937" s="19"/>
      <c r="I6937" s="19"/>
      <c r="J6937" s="176" t="str">
        <f>IF(AND(C6937&lt;&gt;"",COUNTIF('3.工程情報'!$C$6:$C$501,C6937)=0),"工程記号が3.工程情報に存在しません。","")</f>
        <v/>
      </c>
    </row>
    <row r="6938" spans="2:10" ht="18" customHeight="1">
      <c r="B6938" s="166"/>
      <c r="C6938" s="165"/>
      <c r="D6938" s="12" t="str">
        <f>IF(C6938="","",VLOOKUP(C6938,'3.工程情報'!$C$6:$D$501,2,FALSE))</f>
        <v/>
      </c>
      <c r="E6938" s="165"/>
      <c r="F6938" s="170"/>
      <c r="G6938" s="189" t="str">
        <f t="shared" si="108"/>
        <v/>
      </c>
      <c r="H6938" s="19"/>
      <c r="I6938" s="19"/>
      <c r="J6938" s="176" t="str">
        <f>IF(AND(C6938&lt;&gt;"",COUNTIF('3.工程情報'!$C$6:$C$501,C6938)=0),"工程記号が3.工程情報に存在しません。","")</f>
        <v/>
      </c>
    </row>
    <row r="6939" spans="2:10" ht="18" customHeight="1">
      <c r="B6939" s="166"/>
      <c r="C6939" s="165"/>
      <c r="D6939" s="12" t="str">
        <f>IF(C6939="","",VLOOKUP(C6939,'3.工程情報'!$C$6:$D$501,2,FALSE))</f>
        <v/>
      </c>
      <c r="E6939" s="165"/>
      <c r="F6939" s="170"/>
      <c r="G6939" s="189" t="str">
        <f t="shared" si="108"/>
        <v/>
      </c>
      <c r="H6939" s="19"/>
      <c r="I6939" s="19"/>
      <c r="J6939" s="176" t="str">
        <f>IF(AND(C6939&lt;&gt;"",COUNTIF('3.工程情報'!$C$6:$C$501,C6939)=0),"工程記号が3.工程情報に存在しません。","")</f>
        <v/>
      </c>
    </row>
    <row r="6940" spans="2:10" ht="18" customHeight="1">
      <c r="B6940" s="166"/>
      <c r="C6940" s="165"/>
      <c r="D6940" s="12" t="str">
        <f>IF(C6940="","",VLOOKUP(C6940,'3.工程情報'!$C$6:$D$501,2,FALSE))</f>
        <v/>
      </c>
      <c r="E6940" s="165"/>
      <c r="F6940" s="170"/>
      <c r="G6940" s="189" t="str">
        <f t="shared" si="108"/>
        <v/>
      </c>
      <c r="H6940" s="19"/>
      <c r="I6940" s="19"/>
      <c r="J6940" s="176" t="str">
        <f>IF(AND(C6940&lt;&gt;"",COUNTIF('3.工程情報'!$C$6:$C$501,C6940)=0),"工程記号が3.工程情報に存在しません。","")</f>
        <v/>
      </c>
    </row>
    <row r="6941" spans="2:10" ht="18" customHeight="1">
      <c r="B6941" s="166"/>
      <c r="C6941" s="165"/>
      <c r="D6941" s="12" t="str">
        <f>IF(C6941="","",VLOOKUP(C6941,'3.工程情報'!$C$6:$D$501,2,FALSE))</f>
        <v/>
      </c>
      <c r="E6941" s="165"/>
      <c r="F6941" s="170"/>
      <c r="G6941" s="189" t="str">
        <f t="shared" si="108"/>
        <v/>
      </c>
      <c r="H6941" s="19"/>
      <c r="I6941" s="19"/>
      <c r="J6941" s="176" t="str">
        <f>IF(AND(C6941&lt;&gt;"",COUNTIF('3.工程情報'!$C$6:$C$501,C6941)=0),"工程記号が3.工程情報に存在しません。","")</f>
        <v/>
      </c>
    </row>
    <row r="6942" spans="2:10" ht="18" customHeight="1">
      <c r="B6942" s="166"/>
      <c r="C6942" s="165"/>
      <c r="D6942" s="12" t="str">
        <f>IF(C6942="","",VLOOKUP(C6942,'3.工程情報'!$C$6:$D$501,2,FALSE))</f>
        <v/>
      </c>
      <c r="E6942" s="165"/>
      <c r="F6942" s="170"/>
      <c r="G6942" s="189" t="str">
        <f t="shared" si="108"/>
        <v/>
      </c>
      <c r="H6942" s="19"/>
      <c r="I6942" s="19"/>
      <c r="J6942" s="176" t="str">
        <f>IF(AND(C6942&lt;&gt;"",COUNTIF('3.工程情報'!$C$6:$C$501,C6942)=0),"工程記号が3.工程情報に存在しません。","")</f>
        <v/>
      </c>
    </row>
    <row r="6943" spans="2:10" ht="18" customHeight="1">
      <c r="B6943" s="166"/>
      <c r="C6943" s="165"/>
      <c r="D6943" s="12" t="str">
        <f>IF(C6943="","",VLOOKUP(C6943,'3.工程情報'!$C$6:$D$501,2,FALSE))</f>
        <v/>
      </c>
      <c r="E6943" s="165"/>
      <c r="F6943" s="170"/>
      <c r="G6943" s="189" t="str">
        <f t="shared" si="108"/>
        <v/>
      </c>
      <c r="H6943" s="19"/>
      <c r="I6943" s="19"/>
      <c r="J6943" s="176" t="str">
        <f>IF(AND(C6943&lt;&gt;"",COUNTIF('3.工程情報'!$C$6:$C$501,C6943)=0),"工程記号が3.工程情報に存在しません。","")</f>
        <v/>
      </c>
    </row>
    <row r="6944" spans="2:10" ht="18" customHeight="1">
      <c r="B6944" s="166"/>
      <c r="C6944" s="165"/>
      <c r="D6944" s="12" t="str">
        <f>IF(C6944="","",VLOOKUP(C6944,'3.工程情報'!$C$6:$D$501,2,FALSE))</f>
        <v/>
      </c>
      <c r="E6944" s="165"/>
      <c r="F6944" s="170"/>
      <c r="G6944" s="189" t="str">
        <f t="shared" si="108"/>
        <v/>
      </c>
      <c r="H6944" s="19"/>
      <c r="I6944" s="19"/>
      <c r="J6944" s="176" t="str">
        <f>IF(AND(C6944&lt;&gt;"",COUNTIF('3.工程情報'!$C$6:$C$501,C6944)=0),"工程記号が3.工程情報に存在しません。","")</f>
        <v/>
      </c>
    </row>
    <row r="6945" spans="2:10" ht="18" customHeight="1">
      <c r="B6945" s="166"/>
      <c r="C6945" s="165"/>
      <c r="D6945" s="12" t="str">
        <f>IF(C6945="","",VLOOKUP(C6945,'3.工程情報'!$C$6:$D$501,2,FALSE))</f>
        <v/>
      </c>
      <c r="E6945" s="165"/>
      <c r="F6945" s="170"/>
      <c r="G6945" s="189" t="str">
        <f t="shared" si="108"/>
        <v/>
      </c>
      <c r="H6945" s="19"/>
      <c r="I6945" s="19"/>
      <c r="J6945" s="176" t="str">
        <f>IF(AND(C6945&lt;&gt;"",COUNTIF('3.工程情報'!$C$6:$C$501,C6945)=0),"工程記号が3.工程情報に存在しません。","")</f>
        <v/>
      </c>
    </row>
    <row r="6946" spans="2:10" ht="18" customHeight="1">
      <c r="B6946" s="166"/>
      <c r="C6946" s="165"/>
      <c r="D6946" s="12" t="str">
        <f>IF(C6946="","",VLOOKUP(C6946,'3.工程情報'!$C$6:$D$501,2,FALSE))</f>
        <v/>
      </c>
      <c r="E6946" s="165"/>
      <c r="F6946" s="170"/>
      <c r="G6946" s="189" t="str">
        <f t="shared" si="108"/>
        <v/>
      </c>
      <c r="H6946" s="19"/>
      <c r="I6946" s="19"/>
      <c r="J6946" s="176" t="str">
        <f>IF(AND(C6946&lt;&gt;"",COUNTIF('3.工程情報'!$C$6:$C$501,C6946)=0),"工程記号が3.工程情報に存在しません。","")</f>
        <v/>
      </c>
    </row>
    <row r="6947" spans="2:10" ht="18" customHeight="1">
      <c r="B6947" s="166"/>
      <c r="C6947" s="165"/>
      <c r="D6947" s="12" t="str">
        <f>IF(C6947="","",VLOOKUP(C6947,'3.工程情報'!$C$6:$D$501,2,FALSE))</f>
        <v/>
      </c>
      <c r="E6947" s="165"/>
      <c r="F6947" s="170"/>
      <c r="G6947" s="189" t="str">
        <f t="shared" si="108"/>
        <v/>
      </c>
      <c r="H6947" s="19"/>
      <c r="I6947" s="19"/>
      <c r="J6947" s="176" t="str">
        <f>IF(AND(C6947&lt;&gt;"",COUNTIF('3.工程情報'!$C$6:$C$501,C6947)=0),"工程記号が3.工程情報に存在しません。","")</f>
        <v/>
      </c>
    </row>
    <row r="6948" spans="2:10" ht="18" customHeight="1">
      <c r="B6948" s="166"/>
      <c r="C6948" s="165"/>
      <c r="D6948" s="12" t="str">
        <f>IF(C6948="","",VLOOKUP(C6948,'3.工程情報'!$C$6:$D$501,2,FALSE))</f>
        <v/>
      </c>
      <c r="E6948" s="165"/>
      <c r="F6948" s="170"/>
      <c r="G6948" s="189" t="str">
        <f t="shared" si="108"/>
        <v/>
      </c>
      <c r="H6948" s="19"/>
      <c r="I6948" s="19"/>
      <c r="J6948" s="176" t="str">
        <f>IF(AND(C6948&lt;&gt;"",COUNTIF('3.工程情報'!$C$6:$C$501,C6948)=0),"工程記号が3.工程情報に存在しません。","")</f>
        <v/>
      </c>
    </row>
    <row r="6949" spans="2:10" ht="18" customHeight="1">
      <c r="B6949" s="166"/>
      <c r="C6949" s="165"/>
      <c r="D6949" s="12" t="str">
        <f>IF(C6949="","",VLOOKUP(C6949,'3.工程情報'!$C$6:$D$501,2,FALSE))</f>
        <v/>
      </c>
      <c r="E6949" s="165"/>
      <c r="F6949" s="170"/>
      <c r="G6949" s="189" t="str">
        <f t="shared" si="108"/>
        <v/>
      </c>
      <c r="H6949" s="19"/>
      <c r="I6949" s="19"/>
      <c r="J6949" s="176" t="str">
        <f>IF(AND(C6949&lt;&gt;"",COUNTIF('3.工程情報'!$C$6:$C$501,C6949)=0),"工程記号が3.工程情報に存在しません。","")</f>
        <v/>
      </c>
    </row>
    <row r="6950" spans="2:10" ht="18" customHeight="1">
      <c r="B6950" s="166"/>
      <c r="C6950" s="165"/>
      <c r="D6950" s="12" t="str">
        <f>IF(C6950="","",VLOOKUP(C6950,'3.工程情報'!$C$6:$D$501,2,FALSE))</f>
        <v/>
      </c>
      <c r="E6950" s="165"/>
      <c r="F6950" s="170"/>
      <c r="G6950" s="189" t="str">
        <f t="shared" si="108"/>
        <v/>
      </c>
      <c r="H6950" s="19"/>
      <c r="I6950" s="19"/>
      <c r="J6950" s="176" t="str">
        <f>IF(AND(C6950&lt;&gt;"",COUNTIF('3.工程情報'!$C$6:$C$501,C6950)=0),"工程記号が3.工程情報に存在しません。","")</f>
        <v/>
      </c>
    </row>
    <row r="6951" spans="2:10" ht="18" customHeight="1">
      <c r="B6951" s="166"/>
      <c r="C6951" s="165"/>
      <c r="D6951" s="12" t="str">
        <f>IF(C6951="","",VLOOKUP(C6951,'3.工程情報'!$C$6:$D$501,2,FALSE))</f>
        <v/>
      </c>
      <c r="E6951" s="165"/>
      <c r="F6951" s="170"/>
      <c r="G6951" s="189" t="str">
        <f t="shared" si="108"/>
        <v/>
      </c>
      <c r="H6951" s="19"/>
      <c r="I6951" s="19"/>
      <c r="J6951" s="176" t="str">
        <f>IF(AND(C6951&lt;&gt;"",COUNTIF('3.工程情報'!$C$6:$C$501,C6951)=0),"工程記号が3.工程情報に存在しません。","")</f>
        <v/>
      </c>
    </row>
    <row r="6952" spans="2:10" ht="18" customHeight="1">
      <c r="B6952" s="166"/>
      <c r="C6952" s="165"/>
      <c r="D6952" s="12" t="str">
        <f>IF(C6952="","",VLOOKUP(C6952,'3.工程情報'!$C$6:$D$501,2,FALSE))</f>
        <v/>
      </c>
      <c r="E6952" s="165"/>
      <c r="F6952" s="170"/>
      <c r="G6952" s="189" t="str">
        <f t="shared" si="108"/>
        <v/>
      </c>
      <c r="H6952" s="19"/>
      <c r="I6952" s="19"/>
      <c r="J6952" s="176" t="str">
        <f>IF(AND(C6952&lt;&gt;"",COUNTIF('3.工程情報'!$C$6:$C$501,C6952)=0),"工程記号が3.工程情報に存在しません。","")</f>
        <v/>
      </c>
    </row>
    <row r="6953" spans="2:10" ht="18" customHeight="1">
      <c r="B6953" s="166"/>
      <c r="C6953" s="165"/>
      <c r="D6953" s="12" t="str">
        <f>IF(C6953="","",VLOOKUP(C6953,'3.工程情報'!$C$6:$D$501,2,FALSE))</f>
        <v/>
      </c>
      <c r="E6953" s="165"/>
      <c r="F6953" s="170"/>
      <c r="G6953" s="189" t="str">
        <f t="shared" si="108"/>
        <v/>
      </c>
      <c r="H6953" s="19"/>
      <c r="I6953" s="19"/>
      <c r="J6953" s="176" t="str">
        <f>IF(AND(C6953&lt;&gt;"",COUNTIF('3.工程情報'!$C$6:$C$501,C6953)=0),"工程記号が3.工程情報に存在しません。","")</f>
        <v/>
      </c>
    </row>
    <row r="6954" spans="2:10" ht="18" customHeight="1">
      <c r="B6954" s="166"/>
      <c r="C6954" s="165"/>
      <c r="D6954" s="12" t="str">
        <f>IF(C6954="","",VLOOKUP(C6954,'3.工程情報'!$C$6:$D$501,2,FALSE))</f>
        <v/>
      </c>
      <c r="E6954" s="165"/>
      <c r="F6954" s="170"/>
      <c r="G6954" s="189" t="str">
        <f t="shared" si="108"/>
        <v/>
      </c>
      <c r="H6954" s="19"/>
      <c r="I6954" s="19"/>
      <c r="J6954" s="176" t="str">
        <f>IF(AND(C6954&lt;&gt;"",COUNTIF('3.工程情報'!$C$6:$C$501,C6954)=0),"工程記号が3.工程情報に存在しません。","")</f>
        <v/>
      </c>
    </row>
    <row r="6955" spans="2:10" ht="18" customHeight="1">
      <c r="B6955" s="166"/>
      <c r="C6955" s="165"/>
      <c r="D6955" s="12" t="str">
        <f>IF(C6955="","",VLOOKUP(C6955,'3.工程情報'!$C$6:$D$501,2,FALSE))</f>
        <v/>
      </c>
      <c r="E6955" s="165"/>
      <c r="F6955" s="170"/>
      <c r="G6955" s="189" t="str">
        <f t="shared" si="108"/>
        <v/>
      </c>
      <c r="H6955" s="19"/>
      <c r="I6955" s="19"/>
      <c r="J6955" s="176" t="str">
        <f>IF(AND(C6955&lt;&gt;"",COUNTIF('3.工程情報'!$C$6:$C$501,C6955)=0),"工程記号が3.工程情報に存在しません。","")</f>
        <v/>
      </c>
    </row>
    <row r="6956" spans="2:10" ht="18" customHeight="1">
      <c r="B6956" s="166"/>
      <c r="C6956" s="165"/>
      <c r="D6956" s="12" t="str">
        <f>IF(C6956="","",VLOOKUP(C6956,'3.工程情報'!$C$6:$D$501,2,FALSE))</f>
        <v/>
      </c>
      <c r="E6956" s="165"/>
      <c r="F6956" s="170"/>
      <c r="G6956" s="189" t="str">
        <f t="shared" si="108"/>
        <v/>
      </c>
      <c r="H6956" s="19"/>
      <c r="I6956" s="19"/>
      <c r="J6956" s="176" t="str">
        <f>IF(AND(C6956&lt;&gt;"",COUNTIF('3.工程情報'!$C$6:$C$501,C6956)=0),"工程記号が3.工程情報に存在しません。","")</f>
        <v/>
      </c>
    </row>
    <row r="6957" spans="2:10" ht="18" customHeight="1">
      <c r="B6957" s="166"/>
      <c r="C6957" s="165"/>
      <c r="D6957" s="12" t="str">
        <f>IF(C6957="","",VLOOKUP(C6957,'3.工程情報'!$C$6:$D$501,2,FALSE))</f>
        <v/>
      </c>
      <c r="E6957" s="165"/>
      <c r="F6957" s="170"/>
      <c r="G6957" s="189" t="str">
        <f t="shared" si="108"/>
        <v/>
      </c>
      <c r="H6957" s="19"/>
      <c r="I6957" s="19"/>
      <c r="J6957" s="176" t="str">
        <f>IF(AND(C6957&lt;&gt;"",COUNTIF('3.工程情報'!$C$6:$C$501,C6957)=0),"工程記号が3.工程情報に存在しません。","")</f>
        <v/>
      </c>
    </row>
    <row r="6958" spans="2:10" ht="18" customHeight="1">
      <c r="B6958" s="166"/>
      <c r="C6958" s="165"/>
      <c r="D6958" s="12" t="str">
        <f>IF(C6958="","",VLOOKUP(C6958,'3.工程情報'!$C$6:$D$501,2,FALSE))</f>
        <v/>
      </c>
      <c r="E6958" s="165"/>
      <c r="F6958" s="170"/>
      <c r="G6958" s="189" t="str">
        <f t="shared" si="108"/>
        <v/>
      </c>
      <c r="H6958" s="19"/>
      <c r="I6958" s="19"/>
      <c r="J6958" s="176" t="str">
        <f>IF(AND(C6958&lt;&gt;"",COUNTIF('3.工程情報'!$C$6:$C$501,C6958)=0),"工程記号が3.工程情報に存在しません。","")</f>
        <v/>
      </c>
    </row>
    <row r="6959" spans="2:10" ht="18" customHeight="1">
      <c r="B6959" s="166"/>
      <c r="C6959" s="165"/>
      <c r="D6959" s="12" t="str">
        <f>IF(C6959="","",VLOOKUP(C6959,'3.工程情報'!$C$6:$D$501,2,FALSE))</f>
        <v/>
      </c>
      <c r="E6959" s="165"/>
      <c r="F6959" s="170"/>
      <c r="G6959" s="189" t="str">
        <f t="shared" si="108"/>
        <v/>
      </c>
      <c r="H6959" s="19"/>
      <c r="I6959" s="19"/>
      <c r="J6959" s="176" t="str">
        <f>IF(AND(C6959&lt;&gt;"",COUNTIF('3.工程情報'!$C$6:$C$501,C6959)=0),"工程記号が3.工程情報に存在しません。","")</f>
        <v/>
      </c>
    </row>
    <row r="6960" spans="2:10" ht="18" customHeight="1">
      <c r="B6960" s="166"/>
      <c r="C6960" s="165"/>
      <c r="D6960" s="12" t="str">
        <f>IF(C6960="","",VLOOKUP(C6960,'3.工程情報'!$C$6:$D$501,2,FALSE))</f>
        <v/>
      </c>
      <c r="E6960" s="165"/>
      <c r="F6960" s="170"/>
      <c r="G6960" s="189" t="str">
        <f t="shared" si="108"/>
        <v/>
      </c>
      <c r="H6960" s="19"/>
      <c r="I6960" s="19"/>
      <c r="J6960" s="176" t="str">
        <f>IF(AND(C6960&lt;&gt;"",COUNTIF('3.工程情報'!$C$6:$C$501,C6960)=0),"工程記号が3.工程情報に存在しません。","")</f>
        <v/>
      </c>
    </row>
    <row r="6961" spans="2:10" ht="18" customHeight="1">
      <c r="B6961" s="166"/>
      <c r="C6961" s="165"/>
      <c r="D6961" s="12" t="str">
        <f>IF(C6961="","",VLOOKUP(C6961,'3.工程情報'!$C$6:$D$501,2,FALSE))</f>
        <v/>
      </c>
      <c r="E6961" s="165"/>
      <c r="F6961" s="170"/>
      <c r="G6961" s="189" t="str">
        <f t="shared" si="108"/>
        <v/>
      </c>
      <c r="H6961" s="19"/>
      <c r="I6961" s="19"/>
      <c r="J6961" s="176" t="str">
        <f>IF(AND(C6961&lt;&gt;"",COUNTIF('3.工程情報'!$C$6:$C$501,C6961)=0),"工程記号が3.工程情報に存在しません。","")</f>
        <v/>
      </c>
    </row>
    <row r="6962" spans="2:10" ht="18" customHeight="1">
      <c r="B6962" s="166"/>
      <c r="C6962" s="165"/>
      <c r="D6962" s="12" t="str">
        <f>IF(C6962="","",VLOOKUP(C6962,'3.工程情報'!$C$6:$D$501,2,FALSE))</f>
        <v/>
      </c>
      <c r="E6962" s="165"/>
      <c r="F6962" s="170"/>
      <c r="G6962" s="189" t="str">
        <f t="shared" si="108"/>
        <v/>
      </c>
      <c r="H6962" s="19"/>
      <c r="I6962" s="19"/>
      <c r="J6962" s="176" t="str">
        <f>IF(AND(C6962&lt;&gt;"",COUNTIF('3.工程情報'!$C$6:$C$501,C6962)=0),"工程記号が3.工程情報に存在しません。","")</f>
        <v/>
      </c>
    </row>
    <row r="6963" spans="2:10" ht="18" customHeight="1">
      <c r="B6963" s="166"/>
      <c r="C6963" s="165"/>
      <c r="D6963" s="12" t="str">
        <f>IF(C6963="","",VLOOKUP(C6963,'3.工程情報'!$C$6:$D$501,2,FALSE))</f>
        <v/>
      </c>
      <c r="E6963" s="165"/>
      <c r="F6963" s="170"/>
      <c r="G6963" s="189" t="str">
        <f t="shared" si="108"/>
        <v/>
      </c>
      <c r="H6963" s="19"/>
      <c r="I6963" s="19"/>
      <c r="J6963" s="176" t="str">
        <f>IF(AND(C6963&lt;&gt;"",COUNTIF('3.工程情報'!$C$6:$C$501,C6963)=0),"工程記号が3.工程情報に存在しません。","")</f>
        <v/>
      </c>
    </row>
    <row r="6964" spans="2:10" ht="18" customHeight="1">
      <c r="B6964" s="166"/>
      <c r="C6964" s="165"/>
      <c r="D6964" s="12" t="str">
        <f>IF(C6964="","",VLOOKUP(C6964,'3.工程情報'!$C$6:$D$501,2,FALSE))</f>
        <v/>
      </c>
      <c r="E6964" s="165"/>
      <c r="F6964" s="170"/>
      <c r="G6964" s="189" t="str">
        <f t="shared" si="108"/>
        <v/>
      </c>
      <c r="H6964" s="19"/>
      <c r="I6964" s="19"/>
      <c r="J6964" s="176" t="str">
        <f>IF(AND(C6964&lt;&gt;"",COUNTIF('3.工程情報'!$C$6:$C$501,C6964)=0),"工程記号が3.工程情報に存在しません。","")</f>
        <v/>
      </c>
    </row>
    <row r="6965" spans="2:10" ht="18" customHeight="1">
      <c r="B6965" s="166"/>
      <c r="C6965" s="165"/>
      <c r="D6965" s="12" t="str">
        <f>IF(C6965="","",VLOOKUP(C6965,'3.工程情報'!$C$6:$D$501,2,FALSE))</f>
        <v/>
      </c>
      <c r="E6965" s="165"/>
      <c r="F6965" s="170"/>
      <c r="G6965" s="189" t="str">
        <f t="shared" si="108"/>
        <v/>
      </c>
      <c r="H6965" s="19"/>
      <c r="I6965" s="19"/>
      <c r="J6965" s="176" t="str">
        <f>IF(AND(C6965&lt;&gt;"",COUNTIF('3.工程情報'!$C$6:$C$501,C6965)=0),"工程記号が3.工程情報に存在しません。","")</f>
        <v/>
      </c>
    </row>
    <row r="6966" spans="2:10" ht="18" customHeight="1">
      <c r="B6966" s="166"/>
      <c r="C6966" s="165"/>
      <c r="D6966" s="12" t="str">
        <f>IF(C6966="","",VLOOKUP(C6966,'3.工程情報'!$C$6:$D$501,2,FALSE))</f>
        <v/>
      </c>
      <c r="E6966" s="165"/>
      <c r="F6966" s="170"/>
      <c r="G6966" s="189" t="str">
        <f t="shared" si="108"/>
        <v/>
      </c>
      <c r="H6966" s="19"/>
      <c r="I6966" s="19"/>
      <c r="J6966" s="176" t="str">
        <f>IF(AND(C6966&lt;&gt;"",COUNTIF('3.工程情報'!$C$6:$C$501,C6966)=0),"工程記号が3.工程情報に存在しません。","")</f>
        <v/>
      </c>
    </row>
    <row r="6967" spans="2:10" ht="18" customHeight="1">
      <c r="B6967" s="166"/>
      <c r="C6967" s="165"/>
      <c r="D6967" s="12" t="str">
        <f>IF(C6967="","",VLOOKUP(C6967,'3.工程情報'!$C$6:$D$501,2,FALSE))</f>
        <v/>
      </c>
      <c r="E6967" s="165"/>
      <c r="F6967" s="170"/>
      <c r="G6967" s="189" t="str">
        <f t="shared" si="108"/>
        <v/>
      </c>
      <c r="H6967" s="19"/>
      <c r="I6967" s="19"/>
      <c r="J6967" s="176" t="str">
        <f>IF(AND(C6967&lt;&gt;"",COUNTIF('3.工程情報'!$C$6:$C$501,C6967)=0),"工程記号が3.工程情報に存在しません。","")</f>
        <v/>
      </c>
    </row>
    <row r="6968" spans="2:10" ht="18" customHeight="1">
      <c r="B6968" s="166"/>
      <c r="C6968" s="165"/>
      <c r="D6968" s="12" t="str">
        <f>IF(C6968="","",VLOOKUP(C6968,'3.工程情報'!$C$6:$D$501,2,FALSE))</f>
        <v/>
      </c>
      <c r="E6968" s="165"/>
      <c r="F6968" s="170"/>
      <c r="G6968" s="189" t="str">
        <f t="shared" si="108"/>
        <v/>
      </c>
      <c r="H6968" s="19"/>
      <c r="I6968" s="19"/>
      <c r="J6968" s="176" t="str">
        <f>IF(AND(C6968&lt;&gt;"",COUNTIF('3.工程情報'!$C$6:$C$501,C6968)=0),"工程記号が3.工程情報に存在しません。","")</f>
        <v/>
      </c>
    </row>
    <row r="6969" spans="2:10" ht="18" customHeight="1">
      <c r="B6969" s="166"/>
      <c r="C6969" s="165"/>
      <c r="D6969" s="12" t="str">
        <f>IF(C6969="","",VLOOKUP(C6969,'3.工程情報'!$C$6:$D$501,2,FALSE))</f>
        <v/>
      </c>
      <c r="E6969" s="165"/>
      <c r="F6969" s="170"/>
      <c r="G6969" s="189" t="str">
        <f t="shared" si="108"/>
        <v/>
      </c>
      <c r="H6969" s="19"/>
      <c r="I6969" s="19"/>
      <c r="J6969" s="176" t="str">
        <f>IF(AND(C6969&lt;&gt;"",COUNTIF('3.工程情報'!$C$6:$C$501,C6969)=0),"工程記号が3.工程情報に存在しません。","")</f>
        <v/>
      </c>
    </row>
    <row r="6970" spans="2:10" ht="18" customHeight="1">
      <c r="B6970" s="166"/>
      <c r="C6970" s="165"/>
      <c r="D6970" s="12" t="str">
        <f>IF(C6970="","",VLOOKUP(C6970,'3.工程情報'!$C$6:$D$501,2,FALSE))</f>
        <v/>
      </c>
      <c r="E6970" s="165"/>
      <c r="F6970" s="170"/>
      <c r="G6970" s="189" t="str">
        <f t="shared" si="108"/>
        <v/>
      </c>
      <c r="H6970" s="19"/>
      <c r="I6970" s="19"/>
      <c r="J6970" s="176" t="str">
        <f>IF(AND(C6970&lt;&gt;"",COUNTIF('3.工程情報'!$C$6:$C$501,C6970)=0),"工程記号が3.工程情報に存在しません。","")</f>
        <v/>
      </c>
    </row>
    <row r="6971" spans="2:10" ht="18" customHeight="1">
      <c r="B6971" s="166"/>
      <c r="C6971" s="165"/>
      <c r="D6971" s="12" t="str">
        <f>IF(C6971="","",VLOOKUP(C6971,'3.工程情報'!$C$6:$D$501,2,FALSE))</f>
        <v/>
      </c>
      <c r="E6971" s="165"/>
      <c r="F6971" s="170"/>
      <c r="G6971" s="189" t="str">
        <f t="shared" si="108"/>
        <v/>
      </c>
      <c r="H6971" s="19"/>
      <c r="I6971" s="19"/>
      <c r="J6971" s="176" t="str">
        <f>IF(AND(C6971&lt;&gt;"",COUNTIF('3.工程情報'!$C$6:$C$501,C6971)=0),"工程記号が3.工程情報に存在しません。","")</f>
        <v/>
      </c>
    </row>
    <row r="6972" spans="2:10" ht="18" customHeight="1">
      <c r="B6972" s="166"/>
      <c r="C6972" s="165"/>
      <c r="D6972" s="12" t="str">
        <f>IF(C6972="","",VLOOKUP(C6972,'3.工程情報'!$C$6:$D$501,2,FALSE))</f>
        <v/>
      </c>
      <c r="E6972" s="165"/>
      <c r="F6972" s="170"/>
      <c r="G6972" s="189" t="str">
        <f t="shared" si="108"/>
        <v/>
      </c>
      <c r="H6972" s="19"/>
      <c r="I6972" s="19"/>
      <c r="J6972" s="176" t="str">
        <f>IF(AND(C6972&lt;&gt;"",COUNTIF('3.工程情報'!$C$6:$C$501,C6972)=0),"工程記号が3.工程情報に存在しません。","")</f>
        <v/>
      </c>
    </row>
    <row r="6973" spans="2:10" ht="18" customHeight="1">
      <c r="B6973" s="166"/>
      <c r="C6973" s="165"/>
      <c r="D6973" s="12" t="str">
        <f>IF(C6973="","",VLOOKUP(C6973,'3.工程情報'!$C$6:$D$501,2,FALSE))</f>
        <v/>
      </c>
      <c r="E6973" s="165"/>
      <c r="F6973" s="170"/>
      <c r="G6973" s="189" t="str">
        <f t="shared" si="108"/>
        <v/>
      </c>
      <c r="H6973" s="19"/>
      <c r="I6973" s="19"/>
      <c r="J6973" s="176" t="str">
        <f>IF(AND(C6973&lt;&gt;"",COUNTIF('3.工程情報'!$C$6:$C$501,C6973)=0),"工程記号が3.工程情報に存在しません。","")</f>
        <v/>
      </c>
    </row>
    <row r="6974" spans="2:10" ht="18" customHeight="1">
      <c r="B6974" s="166"/>
      <c r="C6974" s="165"/>
      <c r="D6974" s="12" t="str">
        <f>IF(C6974="","",VLOOKUP(C6974,'3.工程情報'!$C$6:$D$501,2,FALSE))</f>
        <v/>
      </c>
      <c r="E6974" s="165"/>
      <c r="F6974" s="170"/>
      <c r="G6974" s="189" t="str">
        <f t="shared" si="108"/>
        <v/>
      </c>
      <c r="H6974" s="19"/>
      <c r="I6974" s="19"/>
      <c r="J6974" s="176" t="str">
        <f>IF(AND(C6974&lt;&gt;"",COUNTIF('3.工程情報'!$C$6:$C$501,C6974)=0),"工程記号が3.工程情報に存在しません。","")</f>
        <v/>
      </c>
    </row>
    <row r="6975" spans="2:10" ht="18" customHeight="1">
      <c r="B6975" s="166"/>
      <c r="C6975" s="165"/>
      <c r="D6975" s="12" t="str">
        <f>IF(C6975="","",VLOOKUP(C6975,'3.工程情報'!$C$6:$D$501,2,FALSE))</f>
        <v/>
      </c>
      <c r="E6975" s="165"/>
      <c r="F6975" s="170"/>
      <c r="G6975" s="189" t="str">
        <f t="shared" si="108"/>
        <v/>
      </c>
      <c r="H6975" s="19"/>
      <c r="I6975" s="19"/>
      <c r="J6975" s="176" t="str">
        <f>IF(AND(C6975&lt;&gt;"",COUNTIF('3.工程情報'!$C$6:$C$501,C6975)=0),"工程記号が3.工程情報に存在しません。","")</f>
        <v/>
      </c>
    </row>
    <row r="6976" spans="2:10" ht="18" customHeight="1">
      <c r="B6976" s="166"/>
      <c r="C6976" s="165"/>
      <c r="D6976" s="12" t="str">
        <f>IF(C6976="","",VLOOKUP(C6976,'3.工程情報'!$C$6:$D$501,2,FALSE))</f>
        <v/>
      </c>
      <c r="E6976" s="165"/>
      <c r="F6976" s="170"/>
      <c r="G6976" s="189" t="str">
        <f t="shared" si="108"/>
        <v/>
      </c>
      <c r="H6976" s="19"/>
      <c r="I6976" s="19"/>
      <c r="J6976" s="176" t="str">
        <f>IF(AND(C6976&lt;&gt;"",COUNTIF('3.工程情報'!$C$6:$C$501,C6976)=0),"工程記号が3.工程情報に存在しません。","")</f>
        <v/>
      </c>
    </row>
    <row r="6977" spans="2:10" ht="18" customHeight="1">
      <c r="B6977" s="166"/>
      <c r="C6977" s="165"/>
      <c r="D6977" s="12" t="str">
        <f>IF(C6977="","",VLOOKUP(C6977,'3.工程情報'!$C$6:$D$501,2,FALSE))</f>
        <v/>
      </c>
      <c r="E6977" s="165"/>
      <c r="F6977" s="170"/>
      <c r="G6977" s="189" t="str">
        <f t="shared" si="108"/>
        <v/>
      </c>
      <c r="H6977" s="19"/>
      <c r="I6977" s="19"/>
      <c r="J6977" s="176" t="str">
        <f>IF(AND(C6977&lt;&gt;"",COUNTIF('3.工程情報'!$C$6:$C$501,C6977)=0),"工程記号が3.工程情報に存在しません。","")</f>
        <v/>
      </c>
    </row>
    <row r="6978" spans="2:10" ht="18" customHeight="1">
      <c r="B6978" s="166"/>
      <c r="C6978" s="165"/>
      <c r="D6978" s="12" t="str">
        <f>IF(C6978="","",VLOOKUP(C6978,'3.工程情報'!$C$6:$D$501,2,FALSE))</f>
        <v/>
      </c>
      <c r="E6978" s="165"/>
      <c r="F6978" s="170"/>
      <c r="G6978" s="189" t="str">
        <f t="shared" si="108"/>
        <v/>
      </c>
      <c r="H6978" s="19"/>
      <c r="I6978" s="19"/>
      <c r="J6978" s="176" t="str">
        <f>IF(AND(C6978&lt;&gt;"",COUNTIF('3.工程情報'!$C$6:$C$501,C6978)=0),"工程記号が3.工程情報に存在しません。","")</f>
        <v/>
      </c>
    </row>
    <row r="6979" spans="2:10" ht="18" customHeight="1">
      <c r="B6979" s="166"/>
      <c r="C6979" s="165"/>
      <c r="D6979" s="12" t="str">
        <f>IF(C6979="","",VLOOKUP(C6979,'3.工程情報'!$C$6:$D$501,2,FALSE))</f>
        <v/>
      </c>
      <c r="E6979" s="165"/>
      <c r="F6979" s="170"/>
      <c r="G6979" s="189" t="str">
        <f t="shared" si="108"/>
        <v/>
      </c>
      <c r="H6979" s="19"/>
      <c r="I6979" s="19"/>
      <c r="J6979" s="176" t="str">
        <f>IF(AND(C6979&lt;&gt;"",COUNTIF('3.工程情報'!$C$6:$C$501,C6979)=0),"工程記号が3.工程情報に存在しません。","")</f>
        <v/>
      </c>
    </row>
    <row r="6980" spans="2:10" ht="18" customHeight="1">
      <c r="B6980" s="166"/>
      <c r="C6980" s="165"/>
      <c r="D6980" s="12" t="str">
        <f>IF(C6980="","",VLOOKUP(C6980,'3.工程情報'!$C$6:$D$501,2,FALSE))</f>
        <v/>
      </c>
      <c r="E6980" s="165"/>
      <c r="F6980" s="170"/>
      <c r="G6980" s="189" t="str">
        <f t="shared" si="108"/>
        <v/>
      </c>
      <c r="H6980" s="19"/>
      <c r="I6980" s="19"/>
      <c r="J6980" s="176" t="str">
        <f>IF(AND(C6980&lt;&gt;"",COUNTIF('3.工程情報'!$C$6:$C$501,C6980)=0),"工程記号が3.工程情報に存在しません。","")</f>
        <v/>
      </c>
    </row>
    <row r="6981" spans="2:10" ht="18" customHeight="1">
      <c r="B6981" s="166"/>
      <c r="C6981" s="165"/>
      <c r="D6981" s="12" t="str">
        <f>IF(C6981="","",VLOOKUP(C6981,'3.工程情報'!$C$6:$D$501,2,FALSE))</f>
        <v/>
      </c>
      <c r="E6981" s="165"/>
      <c r="F6981" s="170"/>
      <c r="G6981" s="189" t="str">
        <f t="shared" si="108"/>
        <v/>
      </c>
      <c r="H6981" s="19"/>
      <c r="I6981" s="19"/>
      <c r="J6981" s="176" t="str">
        <f>IF(AND(C6981&lt;&gt;"",COUNTIF('3.工程情報'!$C$6:$C$501,C6981)=0),"工程記号が3.工程情報に存在しません。","")</f>
        <v/>
      </c>
    </row>
    <row r="6982" spans="2:10" ht="18" customHeight="1">
      <c r="B6982" s="166"/>
      <c r="C6982" s="165"/>
      <c r="D6982" s="12" t="str">
        <f>IF(C6982="","",VLOOKUP(C6982,'3.工程情報'!$C$6:$D$501,2,FALSE))</f>
        <v/>
      </c>
      <c r="E6982" s="165"/>
      <c r="F6982" s="170"/>
      <c r="G6982" s="189" t="str">
        <f t="shared" ref="G6982:G7045" si="109">C6982&amp;E6982</f>
        <v/>
      </c>
      <c r="H6982" s="19"/>
      <c r="I6982" s="19"/>
      <c r="J6982" s="176" t="str">
        <f>IF(AND(C6982&lt;&gt;"",COUNTIF('3.工程情報'!$C$6:$C$501,C6982)=0),"工程記号が3.工程情報に存在しません。","")</f>
        <v/>
      </c>
    </row>
    <row r="6983" spans="2:10" ht="18" customHeight="1">
      <c r="B6983" s="166"/>
      <c r="C6983" s="165"/>
      <c r="D6983" s="12" t="str">
        <f>IF(C6983="","",VLOOKUP(C6983,'3.工程情報'!$C$6:$D$501,2,FALSE))</f>
        <v/>
      </c>
      <c r="E6983" s="165"/>
      <c r="F6983" s="170"/>
      <c r="G6983" s="189" t="str">
        <f t="shared" si="109"/>
        <v/>
      </c>
      <c r="H6983" s="19"/>
      <c r="I6983" s="19"/>
      <c r="J6983" s="176" t="str">
        <f>IF(AND(C6983&lt;&gt;"",COUNTIF('3.工程情報'!$C$6:$C$501,C6983)=0),"工程記号が3.工程情報に存在しません。","")</f>
        <v/>
      </c>
    </row>
    <row r="6984" spans="2:10" ht="18" customHeight="1">
      <c r="B6984" s="166"/>
      <c r="C6984" s="165"/>
      <c r="D6984" s="12" t="str">
        <f>IF(C6984="","",VLOOKUP(C6984,'3.工程情報'!$C$6:$D$501,2,FALSE))</f>
        <v/>
      </c>
      <c r="E6984" s="165"/>
      <c r="F6984" s="170"/>
      <c r="G6984" s="189" t="str">
        <f t="shared" si="109"/>
        <v/>
      </c>
      <c r="H6984" s="19"/>
      <c r="I6984" s="19"/>
      <c r="J6984" s="176" t="str">
        <f>IF(AND(C6984&lt;&gt;"",COUNTIF('3.工程情報'!$C$6:$C$501,C6984)=0),"工程記号が3.工程情報に存在しません。","")</f>
        <v/>
      </c>
    </row>
    <row r="6985" spans="2:10" ht="18" customHeight="1">
      <c r="B6985" s="166"/>
      <c r="C6985" s="165"/>
      <c r="D6985" s="12" t="str">
        <f>IF(C6985="","",VLOOKUP(C6985,'3.工程情報'!$C$6:$D$501,2,FALSE))</f>
        <v/>
      </c>
      <c r="E6985" s="165"/>
      <c r="F6985" s="170"/>
      <c r="G6985" s="189" t="str">
        <f t="shared" si="109"/>
        <v/>
      </c>
      <c r="H6985" s="19"/>
      <c r="I6985" s="19"/>
      <c r="J6985" s="176" t="str">
        <f>IF(AND(C6985&lt;&gt;"",COUNTIF('3.工程情報'!$C$6:$C$501,C6985)=0),"工程記号が3.工程情報に存在しません。","")</f>
        <v/>
      </c>
    </row>
    <row r="6986" spans="2:10" ht="18" customHeight="1">
      <c r="B6986" s="166"/>
      <c r="C6986" s="165"/>
      <c r="D6986" s="12" t="str">
        <f>IF(C6986="","",VLOOKUP(C6986,'3.工程情報'!$C$6:$D$501,2,FALSE))</f>
        <v/>
      </c>
      <c r="E6986" s="165"/>
      <c r="F6986" s="170"/>
      <c r="G6986" s="189" t="str">
        <f t="shared" si="109"/>
        <v/>
      </c>
      <c r="H6986" s="19"/>
      <c r="I6986" s="19"/>
      <c r="J6986" s="176" t="str">
        <f>IF(AND(C6986&lt;&gt;"",COUNTIF('3.工程情報'!$C$6:$C$501,C6986)=0),"工程記号が3.工程情報に存在しません。","")</f>
        <v/>
      </c>
    </row>
    <row r="6987" spans="2:10" ht="18" customHeight="1">
      <c r="B6987" s="166"/>
      <c r="C6987" s="165"/>
      <c r="D6987" s="12" t="str">
        <f>IF(C6987="","",VLOOKUP(C6987,'3.工程情報'!$C$6:$D$501,2,FALSE))</f>
        <v/>
      </c>
      <c r="E6987" s="165"/>
      <c r="F6987" s="170"/>
      <c r="G6987" s="189" t="str">
        <f t="shared" si="109"/>
        <v/>
      </c>
      <c r="H6987" s="19"/>
      <c r="I6987" s="19"/>
      <c r="J6987" s="176" t="str">
        <f>IF(AND(C6987&lt;&gt;"",COUNTIF('3.工程情報'!$C$6:$C$501,C6987)=0),"工程記号が3.工程情報に存在しません。","")</f>
        <v/>
      </c>
    </row>
    <row r="6988" spans="2:10" ht="18" customHeight="1">
      <c r="B6988" s="166"/>
      <c r="C6988" s="165"/>
      <c r="D6988" s="12" t="str">
        <f>IF(C6988="","",VLOOKUP(C6988,'3.工程情報'!$C$6:$D$501,2,FALSE))</f>
        <v/>
      </c>
      <c r="E6988" s="165"/>
      <c r="F6988" s="170"/>
      <c r="G6988" s="189" t="str">
        <f t="shared" si="109"/>
        <v/>
      </c>
      <c r="H6988" s="19"/>
      <c r="I6988" s="19"/>
      <c r="J6988" s="176" t="str">
        <f>IF(AND(C6988&lt;&gt;"",COUNTIF('3.工程情報'!$C$6:$C$501,C6988)=0),"工程記号が3.工程情報に存在しません。","")</f>
        <v/>
      </c>
    </row>
    <row r="6989" spans="2:10" ht="18" customHeight="1">
      <c r="B6989" s="166"/>
      <c r="C6989" s="165"/>
      <c r="D6989" s="12" t="str">
        <f>IF(C6989="","",VLOOKUP(C6989,'3.工程情報'!$C$6:$D$501,2,FALSE))</f>
        <v/>
      </c>
      <c r="E6989" s="165"/>
      <c r="F6989" s="170"/>
      <c r="G6989" s="189" t="str">
        <f t="shared" si="109"/>
        <v/>
      </c>
      <c r="H6989" s="19"/>
      <c r="I6989" s="19"/>
      <c r="J6989" s="176" t="str">
        <f>IF(AND(C6989&lt;&gt;"",COUNTIF('3.工程情報'!$C$6:$C$501,C6989)=0),"工程記号が3.工程情報に存在しません。","")</f>
        <v/>
      </c>
    </row>
    <row r="6990" spans="2:10" ht="18" customHeight="1">
      <c r="B6990" s="166"/>
      <c r="C6990" s="165"/>
      <c r="D6990" s="12" t="str">
        <f>IF(C6990="","",VLOOKUP(C6990,'3.工程情報'!$C$6:$D$501,2,FALSE))</f>
        <v/>
      </c>
      <c r="E6990" s="165"/>
      <c r="F6990" s="170"/>
      <c r="G6990" s="189" t="str">
        <f t="shared" si="109"/>
        <v/>
      </c>
      <c r="H6990" s="19"/>
      <c r="I6990" s="19"/>
      <c r="J6990" s="176" t="str">
        <f>IF(AND(C6990&lt;&gt;"",COUNTIF('3.工程情報'!$C$6:$C$501,C6990)=0),"工程記号が3.工程情報に存在しません。","")</f>
        <v/>
      </c>
    </row>
    <row r="6991" spans="2:10" ht="18" customHeight="1">
      <c r="B6991" s="166"/>
      <c r="C6991" s="165"/>
      <c r="D6991" s="12" t="str">
        <f>IF(C6991="","",VLOOKUP(C6991,'3.工程情報'!$C$6:$D$501,2,FALSE))</f>
        <v/>
      </c>
      <c r="E6991" s="165"/>
      <c r="F6991" s="170"/>
      <c r="G6991" s="189" t="str">
        <f t="shared" si="109"/>
        <v/>
      </c>
      <c r="H6991" s="19"/>
      <c r="I6991" s="19"/>
      <c r="J6991" s="176" t="str">
        <f>IF(AND(C6991&lt;&gt;"",COUNTIF('3.工程情報'!$C$6:$C$501,C6991)=0),"工程記号が3.工程情報に存在しません。","")</f>
        <v/>
      </c>
    </row>
    <row r="6992" spans="2:10" ht="18" customHeight="1">
      <c r="B6992" s="166"/>
      <c r="C6992" s="165"/>
      <c r="D6992" s="12" t="str">
        <f>IF(C6992="","",VLOOKUP(C6992,'3.工程情報'!$C$6:$D$501,2,FALSE))</f>
        <v/>
      </c>
      <c r="E6992" s="165"/>
      <c r="F6992" s="170"/>
      <c r="G6992" s="189" t="str">
        <f t="shared" si="109"/>
        <v/>
      </c>
      <c r="H6992" s="19"/>
      <c r="I6992" s="19"/>
      <c r="J6992" s="176" t="str">
        <f>IF(AND(C6992&lt;&gt;"",COUNTIF('3.工程情報'!$C$6:$C$501,C6992)=0),"工程記号が3.工程情報に存在しません。","")</f>
        <v/>
      </c>
    </row>
    <row r="6993" spans="2:10" ht="18" customHeight="1">
      <c r="B6993" s="166"/>
      <c r="C6993" s="165"/>
      <c r="D6993" s="12" t="str">
        <f>IF(C6993="","",VLOOKUP(C6993,'3.工程情報'!$C$6:$D$501,2,FALSE))</f>
        <v/>
      </c>
      <c r="E6993" s="165"/>
      <c r="F6993" s="170"/>
      <c r="G6993" s="189" t="str">
        <f t="shared" si="109"/>
        <v/>
      </c>
      <c r="H6993" s="19"/>
      <c r="I6993" s="19"/>
      <c r="J6993" s="176" t="str">
        <f>IF(AND(C6993&lt;&gt;"",COUNTIF('3.工程情報'!$C$6:$C$501,C6993)=0),"工程記号が3.工程情報に存在しません。","")</f>
        <v/>
      </c>
    </row>
    <row r="6994" spans="2:10" ht="18" customHeight="1">
      <c r="B6994" s="166"/>
      <c r="C6994" s="165"/>
      <c r="D6994" s="12" t="str">
        <f>IF(C6994="","",VLOOKUP(C6994,'3.工程情報'!$C$6:$D$501,2,FALSE))</f>
        <v/>
      </c>
      <c r="E6994" s="165"/>
      <c r="F6994" s="170"/>
      <c r="G6994" s="189" t="str">
        <f t="shared" si="109"/>
        <v/>
      </c>
      <c r="H6994" s="19"/>
      <c r="I6994" s="19"/>
      <c r="J6994" s="176" t="str">
        <f>IF(AND(C6994&lt;&gt;"",COUNTIF('3.工程情報'!$C$6:$C$501,C6994)=0),"工程記号が3.工程情報に存在しません。","")</f>
        <v/>
      </c>
    </row>
    <row r="6995" spans="2:10" ht="18" customHeight="1">
      <c r="B6995" s="166"/>
      <c r="C6995" s="165"/>
      <c r="D6995" s="12" t="str">
        <f>IF(C6995="","",VLOOKUP(C6995,'3.工程情報'!$C$6:$D$501,2,FALSE))</f>
        <v/>
      </c>
      <c r="E6995" s="165"/>
      <c r="F6995" s="170"/>
      <c r="G6995" s="189" t="str">
        <f t="shared" si="109"/>
        <v/>
      </c>
      <c r="H6995" s="19"/>
      <c r="I6995" s="19"/>
      <c r="J6995" s="176" t="str">
        <f>IF(AND(C6995&lt;&gt;"",COUNTIF('3.工程情報'!$C$6:$C$501,C6995)=0),"工程記号が3.工程情報に存在しません。","")</f>
        <v/>
      </c>
    </row>
    <row r="6996" spans="2:10" ht="18" customHeight="1">
      <c r="B6996" s="166"/>
      <c r="C6996" s="165"/>
      <c r="D6996" s="12" t="str">
        <f>IF(C6996="","",VLOOKUP(C6996,'3.工程情報'!$C$6:$D$501,2,FALSE))</f>
        <v/>
      </c>
      <c r="E6996" s="165"/>
      <c r="F6996" s="170"/>
      <c r="G6996" s="189" t="str">
        <f t="shared" si="109"/>
        <v/>
      </c>
      <c r="H6996" s="19"/>
      <c r="I6996" s="19"/>
      <c r="J6996" s="176" t="str">
        <f>IF(AND(C6996&lt;&gt;"",COUNTIF('3.工程情報'!$C$6:$C$501,C6996)=0),"工程記号が3.工程情報に存在しません。","")</f>
        <v/>
      </c>
    </row>
    <row r="6997" spans="2:10" ht="18" customHeight="1">
      <c r="B6997" s="166"/>
      <c r="C6997" s="165"/>
      <c r="D6997" s="12" t="str">
        <f>IF(C6997="","",VLOOKUP(C6997,'3.工程情報'!$C$6:$D$501,2,FALSE))</f>
        <v/>
      </c>
      <c r="E6997" s="165"/>
      <c r="F6997" s="170"/>
      <c r="G6997" s="189" t="str">
        <f t="shared" si="109"/>
        <v/>
      </c>
      <c r="H6997" s="19"/>
      <c r="I6997" s="19"/>
      <c r="J6997" s="176" t="str">
        <f>IF(AND(C6997&lt;&gt;"",COUNTIF('3.工程情報'!$C$6:$C$501,C6997)=0),"工程記号が3.工程情報に存在しません。","")</f>
        <v/>
      </c>
    </row>
    <row r="6998" spans="2:10" ht="18" customHeight="1">
      <c r="B6998" s="166"/>
      <c r="C6998" s="165"/>
      <c r="D6998" s="12" t="str">
        <f>IF(C6998="","",VLOOKUP(C6998,'3.工程情報'!$C$6:$D$501,2,FALSE))</f>
        <v/>
      </c>
      <c r="E6998" s="165"/>
      <c r="F6998" s="170"/>
      <c r="G6998" s="189" t="str">
        <f t="shared" si="109"/>
        <v/>
      </c>
      <c r="H6998" s="19"/>
      <c r="I6998" s="19"/>
      <c r="J6998" s="176" t="str">
        <f>IF(AND(C6998&lt;&gt;"",COUNTIF('3.工程情報'!$C$6:$C$501,C6998)=0),"工程記号が3.工程情報に存在しません。","")</f>
        <v/>
      </c>
    </row>
    <row r="6999" spans="2:10" ht="18" customHeight="1">
      <c r="B6999" s="166"/>
      <c r="C6999" s="165"/>
      <c r="D6999" s="12" t="str">
        <f>IF(C6999="","",VLOOKUP(C6999,'3.工程情報'!$C$6:$D$501,2,FALSE))</f>
        <v/>
      </c>
      <c r="E6999" s="165"/>
      <c r="F6999" s="170"/>
      <c r="G6999" s="189" t="str">
        <f t="shared" si="109"/>
        <v/>
      </c>
      <c r="H6999" s="19"/>
      <c r="I6999" s="19"/>
      <c r="J6999" s="176" t="str">
        <f>IF(AND(C6999&lt;&gt;"",COUNTIF('3.工程情報'!$C$6:$C$501,C6999)=0),"工程記号が3.工程情報に存在しません。","")</f>
        <v/>
      </c>
    </row>
    <row r="7000" spans="2:10" ht="18" customHeight="1">
      <c r="B7000" s="166"/>
      <c r="C7000" s="165"/>
      <c r="D7000" s="12" t="str">
        <f>IF(C7000="","",VLOOKUP(C7000,'3.工程情報'!$C$6:$D$501,2,FALSE))</f>
        <v/>
      </c>
      <c r="E7000" s="165"/>
      <c r="F7000" s="170"/>
      <c r="G7000" s="189" t="str">
        <f t="shared" si="109"/>
        <v/>
      </c>
      <c r="H7000" s="19"/>
      <c r="I7000" s="19"/>
      <c r="J7000" s="176" t="str">
        <f>IF(AND(C7000&lt;&gt;"",COUNTIF('3.工程情報'!$C$6:$C$501,C7000)=0),"工程記号が3.工程情報に存在しません。","")</f>
        <v/>
      </c>
    </row>
    <row r="7001" spans="2:10" ht="18" customHeight="1">
      <c r="B7001" s="166"/>
      <c r="C7001" s="165"/>
      <c r="D7001" s="12" t="str">
        <f>IF(C7001="","",VLOOKUP(C7001,'3.工程情報'!$C$6:$D$501,2,FALSE))</f>
        <v/>
      </c>
      <c r="E7001" s="165"/>
      <c r="F7001" s="170"/>
      <c r="G7001" s="189" t="str">
        <f t="shared" si="109"/>
        <v/>
      </c>
      <c r="H7001" s="19"/>
      <c r="I7001" s="19"/>
      <c r="J7001" s="176" t="str">
        <f>IF(AND(C7001&lt;&gt;"",COUNTIF('3.工程情報'!$C$6:$C$501,C7001)=0),"工程記号が3.工程情報に存在しません。","")</f>
        <v/>
      </c>
    </row>
    <row r="7002" spans="2:10" ht="18" customHeight="1">
      <c r="B7002" s="166"/>
      <c r="C7002" s="165"/>
      <c r="D7002" s="12" t="str">
        <f>IF(C7002="","",VLOOKUP(C7002,'3.工程情報'!$C$6:$D$501,2,FALSE))</f>
        <v/>
      </c>
      <c r="E7002" s="165"/>
      <c r="F7002" s="170"/>
      <c r="G7002" s="189" t="str">
        <f t="shared" si="109"/>
        <v/>
      </c>
      <c r="H7002" s="19"/>
      <c r="I7002" s="19"/>
      <c r="J7002" s="176" t="str">
        <f>IF(AND(C7002&lt;&gt;"",COUNTIF('3.工程情報'!$C$6:$C$501,C7002)=0),"工程記号が3.工程情報に存在しません。","")</f>
        <v/>
      </c>
    </row>
    <row r="7003" spans="2:10" ht="18" customHeight="1">
      <c r="B7003" s="166"/>
      <c r="C7003" s="165"/>
      <c r="D7003" s="12" t="str">
        <f>IF(C7003="","",VLOOKUP(C7003,'3.工程情報'!$C$6:$D$501,2,FALSE))</f>
        <v/>
      </c>
      <c r="E7003" s="165"/>
      <c r="F7003" s="170"/>
      <c r="G7003" s="189" t="str">
        <f t="shared" si="109"/>
        <v/>
      </c>
      <c r="H7003" s="19"/>
      <c r="I7003" s="19"/>
      <c r="J7003" s="176" t="str">
        <f>IF(AND(C7003&lt;&gt;"",COUNTIF('3.工程情報'!$C$6:$C$501,C7003)=0),"工程記号が3.工程情報に存在しません。","")</f>
        <v/>
      </c>
    </row>
    <row r="7004" spans="2:10" ht="18" customHeight="1">
      <c r="B7004" s="166"/>
      <c r="C7004" s="165"/>
      <c r="D7004" s="12" t="str">
        <f>IF(C7004="","",VLOOKUP(C7004,'3.工程情報'!$C$6:$D$501,2,FALSE))</f>
        <v/>
      </c>
      <c r="E7004" s="165"/>
      <c r="F7004" s="170"/>
      <c r="G7004" s="189" t="str">
        <f t="shared" si="109"/>
        <v/>
      </c>
      <c r="H7004" s="19"/>
      <c r="I7004" s="19"/>
      <c r="J7004" s="176" t="str">
        <f>IF(AND(C7004&lt;&gt;"",COUNTIF('3.工程情報'!$C$6:$C$501,C7004)=0),"工程記号が3.工程情報に存在しません。","")</f>
        <v/>
      </c>
    </row>
    <row r="7005" spans="2:10" ht="18" customHeight="1">
      <c r="B7005" s="166"/>
      <c r="C7005" s="165"/>
      <c r="D7005" s="12" t="str">
        <f>IF(C7005="","",VLOOKUP(C7005,'3.工程情報'!$C$6:$D$501,2,FALSE))</f>
        <v/>
      </c>
      <c r="E7005" s="165"/>
      <c r="F7005" s="170"/>
      <c r="G7005" s="189" t="str">
        <f t="shared" si="109"/>
        <v/>
      </c>
      <c r="H7005" s="19"/>
      <c r="I7005" s="19"/>
      <c r="J7005" s="176" t="str">
        <f>IF(AND(C7005&lt;&gt;"",COUNTIF('3.工程情報'!$C$6:$C$501,C7005)=0),"工程記号が3.工程情報に存在しません。","")</f>
        <v/>
      </c>
    </row>
    <row r="7006" spans="2:10" ht="18" customHeight="1">
      <c r="B7006" s="166"/>
      <c r="C7006" s="165"/>
      <c r="D7006" s="12" t="str">
        <f>IF(C7006="","",VLOOKUP(C7006,'3.工程情報'!$C$6:$D$501,2,FALSE))</f>
        <v/>
      </c>
      <c r="E7006" s="165"/>
      <c r="F7006" s="170"/>
      <c r="G7006" s="189" t="str">
        <f t="shared" si="109"/>
        <v/>
      </c>
      <c r="H7006" s="19"/>
      <c r="I7006" s="19"/>
      <c r="J7006" s="176" t="str">
        <f>IF(AND(C7006&lt;&gt;"",COUNTIF('3.工程情報'!$C$6:$C$501,C7006)=0),"工程記号が3.工程情報に存在しません。","")</f>
        <v/>
      </c>
    </row>
    <row r="7007" spans="2:10" ht="18" customHeight="1">
      <c r="B7007" s="166"/>
      <c r="C7007" s="165"/>
      <c r="D7007" s="12" t="str">
        <f>IF(C7007="","",VLOOKUP(C7007,'3.工程情報'!$C$6:$D$501,2,FALSE))</f>
        <v/>
      </c>
      <c r="E7007" s="165"/>
      <c r="F7007" s="170"/>
      <c r="G7007" s="189" t="str">
        <f t="shared" si="109"/>
        <v/>
      </c>
      <c r="H7007" s="19"/>
      <c r="I7007" s="19"/>
      <c r="J7007" s="176" t="str">
        <f>IF(AND(C7007&lt;&gt;"",COUNTIF('3.工程情報'!$C$6:$C$501,C7007)=0),"工程記号が3.工程情報に存在しません。","")</f>
        <v/>
      </c>
    </row>
    <row r="7008" spans="2:10" ht="18" customHeight="1">
      <c r="B7008" s="166"/>
      <c r="C7008" s="165"/>
      <c r="D7008" s="12" t="str">
        <f>IF(C7008="","",VLOOKUP(C7008,'3.工程情報'!$C$6:$D$501,2,FALSE))</f>
        <v/>
      </c>
      <c r="E7008" s="165"/>
      <c r="F7008" s="170"/>
      <c r="G7008" s="189" t="str">
        <f t="shared" si="109"/>
        <v/>
      </c>
      <c r="H7008" s="19"/>
      <c r="I7008" s="19"/>
      <c r="J7008" s="176" t="str">
        <f>IF(AND(C7008&lt;&gt;"",COUNTIF('3.工程情報'!$C$6:$C$501,C7008)=0),"工程記号が3.工程情報に存在しません。","")</f>
        <v/>
      </c>
    </row>
    <row r="7009" spans="2:10" ht="18" customHeight="1">
      <c r="B7009" s="166"/>
      <c r="C7009" s="165"/>
      <c r="D7009" s="12" t="str">
        <f>IF(C7009="","",VLOOKUP(C7009,'3.工程情報'!$C$6:$D$501,2,FALSE))</f>
        <v/>
      </c>
      <c r="E7009" s="165"/>
      <c r="F7009" s="170"/>
      <c r="G7009" s="189" t="str">
        <f t="shared" si="109"/>
        <v/>
      </c>
      <c r="H7009" s="19"/>
      <c r="I7009" s="19"/>
      <c r="J7009" s="176" t="str">
        <f>IF(AND(C7009&lt;&gt;"",COUNTIF('3.工程情報'!$C$6:$C$501,C7009)=0),"工程記号が3.工程情報に存在しません。","")</f>
        <v/>
      </c>
    </row>
    <row r="7010" spans="2:10" ht="18" customHeight="1">
      <c r="B7010" s="166"/>
      <c r="C7010" s="165"/>
      <c r="D7010" s="12" t="str">
        <f>IF(C7010="","",VLOOKUP(C7010,'3.工程情報'!$C$6:$D$501,2,FALSE))</f>
        <v/>
      </c>
      <c r="E7010" s="165"/>
      <c r="F7010" s="170"/>
      <c r="G7010" s="189" t="str">
        <f t="shared" si="109"/>
        <v/>
      </c>
      <c r="H7010" s="19"/>
      <c r="I7010" s="19"/>
      <c r="J7010" s="176" t="str">
        <f>IF(AND(C7010&lt;&gt;"",COUNTIF('3.工程情報'!$C$6:$C$501,C7010)=0),"工程記号が3.工程情報に存在しません。","")</f>
        <v/>
      </c>
    </row>
    <row r="7011" spans="2:10" ht="18" customHeight="1">
      <c r="B7011" s="166"/>
      <c r="C7011" s="165"/>
      <c r="D7011" s="12" t="str">
        <f>IF(C7011="","",VLOOKUP(C7011,'3.工程情報'!$C$6:$D$501,2,FALSE))</f>
        <v/>
      </c>
      <c r="E7011" s="165"/>
      <c r="F7011" s="170"/>
      <c r="G7011" s="189" t="str">
        <f t="shared" si="109"/>
        <v/>
      </c>
      <c r="H7011" s="19"/>
      <c r="I7011" s="19"/>
      <c r="J7011" s="176" t="str">
        <f>IF(AND(C7011&lt;&gt;"",COUNTIF('3.工程情報'!$C$6:$C$501,C7011)=0),"工程記号が3.工程情報に存在しません。","")</f>
        <v/>
      </c>
    </row>
    <row r="7012" spans="2:10" ht="18" customHeight="1">
      <c r="B7012" s="166"/>
      <c r="C7012" s="165"/>
      <c r="D7012" s="12" t="str">
        <f>IF(C7012="","",VLOOKUP(C7012,'3.工程情報'!$C$6:$D$501,2,FALSE))</f>
        <v/>
      </c>
      <c r="E7012" s="165"/>
      <c r="F7012" s="170"/>
      <c r="G7012" s="189" t="str">
        <f t="shared" si="109"/>
        <v/>
      </c>
      <c r="H7012" s="19"/>
      <c r="I7012" s="19"/>
      <c r="J7012" s="176" t="str">
        <f>IF(AND(C7012&lt;&gt;"",COUNTIF('3.工程情報'!$C$6:$C$501,C7012)=0),"工程記号が3.工程情報に存在しません。","")</f>
        <v/>
      </c>
    </row>
    <row r="7013" spans="2:10" ht="18" customHeight="1">
      <c r="B7013" s="166"/>
      <c r="C7013" s="165"/>
      <c r="D7013" s="12" t="str">
        <f>IF(C7013="","",VLOOKUP(C7013,'3.工程情報'!$C$6:$D$501,2,FALSE))</f>
        <v/>
      </c>
      <c r="E7013" s="165"/>
      <c r="F7013" s="170"/>
      <c r="G7013" s="189" t="str">
        <f t="shared" si="109"/>
        <v/>
      </c>
      <c r="H7013" s="19"/>
      <c r="I7013" s="19"/>
      <c r="J7013" s="176" t="str">
        <f>IF(AND(C7013&lt;&gt;"",COUNTIF('3.工程情報'!$C$6:$C$501,C7013)=0),"工程記号が3.工程情報に存在しません。","")</f>
        <v/>
      </c>
    </row>
    <row r="7014" spans="2:10" ht="18" customHeight="1">
      <c r="B7014" s="166"/>
      <c r="C7014" s="165"/>
      <c r="D7014" s="12" t="str">
        <f>IF(C7014="","",VLOOKUP(C7014,'3.工程情報'!$C$6:$D$501,2,FALSE))</f>
        <v/>
      </c>
      <c r="E7014" s="165"/>
      <c r="F7014" s="170"/>
      <c r="G7014" s="189" t="str">
        <f t="shared" si="109"/>
        <v/>
      </c>
      <c r="H7014" s="19"/>
      <c r="I7014" s="19"/>
      <c r="J7014" s="176" t="str">
        <f>IF(AND(C7014&lt;&gt;"",COUNTIF('3.工程情報'!$C$6:$C$501,C7014)=0),"工程記号が3.工程情報に存在しません。","")</f>
        <v/>
      </c>
    </row>
    <row r="7015" spans="2:10" ht="18" customHeight="1">
      <c r="B7015" s="166"/>
      <c r="C7015" s="165"/>
      <c r="D7015" s="12" t="str">
        <f>IF(C7015="","",VLOOKUP(C7015,'3.工程情報'!$C$6:$D$501,2,FALSE))</f>
        <v/>
      </c>
      <c r="E7015" s="165"/>
      <c r="F7015" s="170"/>
      <c r="G7015" s="189" t="str">
        <f t="shared" si="109"/>
        <v/>
      </c>
      <c r="H7015" s="19"/>
      <c r="I7015" s="19"/>
      <c r="J7015" s="176" t="str">
        <f>IF(AND(C7015&lt;&gt;"",COUNTIF('3.工程情報'!$C$6:$C$501,C7015)=0),"工程記号が3.工程情報に存在しません。","")</f>
        <v/>
      </c>
    </row>
    <row r="7016" spans="2:10" ht="18" customHeight="1">
      <c r="B7016" s="166"/>
      <c r="C7016" s="165"/>
      <c r="D7016" s="12" t="str">
        <f>IF(C7016="","",VLOOKUP(C7016,'3.工程情報'!$C$6:$D$501,2,FALSE))</f>
        <v/>
      </c>
      <c r="E7016" s="165"/>
      <c r="F7016" s="170"/>
      <c r="G7016" s="189" t="str">
        <f t="shared" si="109"/>
        <v/>
      </c>
      <c r="H7016" s="19"/>
      <c r="I7016" s="19"/>
      <c r="J7016" s="176" t="str">
        <f>IF(AND(C7016&lt;&gt;"",COUNTIF('3.工程情報'!$C$6:$C$501,C7016)=0),"工程記号が3.工程情報に存在しません。","")</f>
        <v/>
      </c>
    </row>
    <row r="7017" spans="2:10" ht="18" customHeight="1">
      <c r="B7017" s="166"/>
      <c r="C7017" s="165"/>
      <c r="D7017" s="12" t="str">
        <f>IF(C7017="","",VLOOKUP(C7017,'3.工程情報'!$C$6:$D$501,2,FALSE))</f>
        <v/>
      </c>
      <c r="E7017" s="165"/>
      <c r="F7017" s="170"/>
      <c r="G7017" s="189" t="str">
        <f t="shared" si="109"/>
        <v/>
      </c>
      <c r="H7017" s="19"/>
      <c r="I7017" s="19"/>
      <c r="J7017" s="176" t="str">
        <f>IF(AND(C7017&lt;&gt;"",COUNTIF('3.工程情報'!$C$6:$C$501,C7017)=0),"工程記号が3.工程情報に存在しません。","")</f>
        <v/>
      </c>
    </row>
    <row r="7018" spans="2:10" ht="18" customHeight="1">
      <c r="B7018" s="166"/>
      <c r="C7018" s="165"/>
      <c r="D7018" s="12" t="str">
        <f>IF(C7018="","",VLOOKUP(C7018,'3.工程情報'!$C$6:$D$501,2,FALSE))</f>
        <v/>
      </c>
      <c r="E7018" s="165"/>
      <c r="F7018" s="170"/>
      <c r="G7018" s="189" t="str">
        <f t="shared" si="109"/>
        <v/>
      </c>
      <c r="H7018" s="19"/>
      <c r="I7018" s="19"/>
      <c r="J7018" s="176" t="str">
        <f>IF(AND(C7018&lt;&gt;"",COUNTIF('3.工程情報'!$C$6:$C$501,C7018)=0),"工程記号が3.工程情報に存在しません。","")</f>
        <v/>
      </c>
    </row>
    <row r="7019" spans="2:10" ht="18" customHeight="1">
      <c r="B7019" s="166"/>
      <c r="C7019" s="165"/>
      <c r="D7019" s="12" t="str">
        <f>IF(C7019="","",VLOOKUP(C7019,'3.工程情報'!$C$6:$D$501,2,FALSE))</f>
        <v/>
      </c>
      <c r="E7019" s="165"/>
      <c r="F7019" s="170"/>
      <c r="G7019" s="189" t="str">
        <f t="shared" si="109"/>
        <v/>
      </c>
      <c r="H7019" s="19"/>
      <c r="I7019" s="19"/>
      <c r="J7019" s="176" t="str">
        <f>IF(AND(C7019&lt;&gt;"",COUNTIF('3.工程情報'!$C$6:$C$501,C7019)=0),"工程記号が3.工程情報に存在しません。","")</f>
        <v/>
      </c>
    </row>
    <row r="7020" spans="2:10" ht="18" customHeight="1">
      <c r="B7020" s="166"/>
      <c r="C7020" s="165"/>
      <c r="D7020" s="12" t="str">
        <f>IF(C7020="","",VLOOKUP(C7020,'3.工程情報'!$C$6:$D$501,2,FALSE))</f>
        <v/>
      </c>
      <c r="E7020" s="165"/>
      <c r="F7020" s="170"/>
      <c r="G7020" s="189" t="str">
        <f t="shared" si="109"/>
        <v/>
      </c>
      <c r="H7020" s="19"/>
      <c r="I7020" s="19"/>
      <c r="J7020" s="176" t="str">
        <f>IF(AND(C7020&lt;&gt;"",COUNTIF('3.工程情報'!$C$6:$C$501,C7020)=0),"工程記号が3.工程情報に存在しません。","")</f>
        <v/>
      </c>
    </row>
    <row r="7021" spans="2:10" ht="18" customHeight="1">
      <c r="B7021" s="166"/>
      <c r="C7021" s="165"/>
      <c r="D7021" s="12" t="str">
        <f>IF(C7021="","",VLOOKUP(C7021,'3.工程情報'!$C$6:$D$501,2,FALSE))</f>
        <v/>
      </c>
      <c r="E7021" s="165"/>
      <c r="F7021" s="170"/>
      <c r="G7021" s="189" t="str">
        <f t="shared" si="109"/>
        <v/>
      </c>
      <c r="H7021" s="19"/>
      <c r="I7021" s="19"/>
      <c r="J7021" s="176" t="str">
        <f>IF(AND(C7021&lt;&gt;"",COUNTIF('3.工程情報'!$C$6:$C$501,C7021)=0),"工程記号が3.工程情報に存在しません。","")</f>
        <v/>
      </c>
    </row>
    <row r="7022" spans="2:10" ht="18" customHeight="1">
      <c r="B7022" s="166"/>
      <c r="C7022" s="165"/>
      <c r="D7022" s="12" t="str">
        <f>IF(C7022="","",VLOOKUP(C7022,'3.工程情報'!$C$6:$D$501,2,FALSE))</f>
        <v/>
      </c>
      <c r="E7022" s="165"/>
      <c r="F7022" s="170"/>
      <c r="G7022" s="189" t="str">
        <f t="shared" si="109"/>
        <v/>
      </c>
      <c r="H7022" s="19"/>
      <c r="I7022" s="19"/>
      <c r="J7022" s="176" t="str">
        <f>IF(AND(C7022&lt;&gt;"",COUNTIF('3.工程情報'!$C$6:$C$501,C7022)=0),"工程記号が3.工程情報に存在しません。","")</f>
        <v/>
      </c>
    </row>
    <row r="7023" spans="2:10" ht="18" customHeight="1">
      <c r="B7023" s="166"/>
      <c r="C7023" s="165"/>
      <c r="D7023" s="12" t="str">
        <f>IF(C7023="","",VLOOKUP(C7023,'3.工程情報'!$C$6:$D$501,2,FALSE))</f>
        <v/>
      </c>
      <c r="E7023" s="165"/>
      <c r="F7023" s="170"/>
      <c r="G7023" s="189" t="str">
        <f t="shared" si="109"/>
        <v/>
      </c>
      <c r="H7023" s="19"/>
      <c r="I7023" s="19"/>
      <c r="J7023" s="176" t="str">
        <f>IF(AND(C7023&lt;&gt;"",COUNTIF('3.工程情報'!$C$6:$C$501,C7023)=0),"工程記号が3.工程情報に存在しません。","")</f>
        <v/>
      </c>
    </row>
    <row r="7024" spans="2:10" ht="18" customHeight="1">
      <c r="B7024" s="166"/>
      <c r="C7024" s="165"/>
      <c r="D7024" s="12" t="str">
        <f>IF(C7024="","",VLOOKUP(C7024,'3.工程情報'!$C$6:$D$501,2,FALSE))</f>
        <v/>
      </c>
      <c r="E7024" s="165"/>
      <c r="F7024" s="170"/>
      <c r="G7024" s="189" t="str">
        <f t="shared" si="109"/>
        <v/>
      </c>
      <c r="H7024" s="19"/>
      <c r="I7024" s="19"/>
      <c r="J7024" s="176" t="str">
        <f>IF(AND(C7024&lt;&gt;"",COUNTIF('3.工程情報'!$C$6:$C$501,C7024)=0),"工程記号が3.工程情報に存在しません。","")</f>
        <v/>
      </c>
    </row>
    <row r="7025" spans="2:10" ht="18" customHeight="1">
      <c r="B7025" s="166"/>
      <c r="C7025" s="165"/>
      <c r="D7025" s="12" t="str">
        <f>IF(C7025="","",VLOOKUP(C7025,'3.工程情報'!$C$6:$D$501,2,FALSE))</f>
        <v/>
      </c>
      <c r="E7025" s="165"/>
      <c r="F7025" s="170"/>
      <c r="G7025" s="189" t="str">
        <f t="shared" si="109"/>
        <v/>
      </c>
      <c r="H7025" s="19"/>
      <c r="I7025" s="19"/>
      <c r="J7025" s="176" t="str">
        <f>IF(AND(C7025&lt;&gt;"",COUNTIF('3.工程情報'!$C$6:$C$501,C7025)=0),"工程記号が3.工程情報に存在しません。","")</f>
        <v/>
      </c>
    </row>
    <row r="7026" spans="2:10" ht="18" customHeight="1">
      <c r="B7026" s="166"/>
      <c r="C7026" s="165"/>
      <c r="D7026" s="12" t="str">
        <f>IF(C7026="","",VLOOKUP(C7026,'3.工程情報'!$C$6:$D$501,2,FALSE))</f>
        <v/>
      </c>
      <c r="E7026" s="165"/>
      <c r="F7026" s="170"/>
      <c r="G7026" s="189" t="str">
        <f t="shared" si="109"/>
        <v/>
      </c>
      <c r="H7026" s="19"/>
      <c r="I7026" s="19"/>
      <c r="J7026" s="176" t="str">
        <f>IF(AND(C7026&lt;&gt;"",COUNTIF('3.工程情報'!$C$6:$C$501,C7026)=0),"工程記号が3.工程情報に存在しません。","")</f>
        <v/>
      </c>
    </row>
    <row r="7027" spans="2:10" ht="18" customHeight="1">
      <c r="B7027" s="166"/>
      <c r="C7027" s="165"/>
      <c r="D7027" s="12" t="str">
        <f>IF(C7027="","",VLOOKUP(C7027,'3.工程情報'!$C$6:$D$501,2,FALSE))</f>
        <v/>
      </c>
      <c r="E7027" s="165"/>
      <c r="F7027" s="170"/>
      <c r="G7027" s="189" t="str">
        <f t="shared" si="109"/>
        <v/>
      </c>
      <c r="H7027" s="19"/>
      <c r="I7027" s="19"/>
      <c r="J7027" s="176" t="str">
        <f>IF(AND(C7027&lt;&gt;"",COUNTIF('3.工程情報'!$C$6:$C$501,C7027)=0),"工程記号が3.工程情報に存在しません。","")</f>
        <v/>
      </c>
    </row>
    <row r="7028" spans="2:10" ht="18" customHeight="1">
      <c r="B7028" s="166"/>
      <c r="C7028" s="165"/>
      <c r="D7028" s="12" t="str">
        <f>IF(C7028="","",VLOOKUP(C7028,'3.工程情報'!$C$6:$D$501,2,FALSE))</f>
        <v/>
      </c>
      <c r="E7028" s="165"/>
      <c r="F7028" s="170"/>
      <c r="G7028" s="189" t="str">
        <f t="shared" si="109"/>
        <v/>
      </c>
      <c r="H7028" s="19"/>
      <c r="I7028" s="19"/>
      <c r="J7028" s="176" t="str">
        <f>IF(AND(C7028&lt;&gt;"",COUNTIF('3.工程情報'!$C$6:$C$501,C7028)=0),"工程記号が3.工程情報に存在しません。","")</f>
        <v/>
      </c>
    </row>
    <row r="7029" spans="2:10" ht="18" customHeight="1">
      <c r="B7029" s="166"/>
      <c r="C7029" s="165"/>
      <c r="D7029" s="12" t="str">
        <f>IF(C7029="","",VLOOKUP(C7029,'3.工程情報'!$C$6:$D$501,2,FALSE))</f>
        <v/>
      </c>
      <c r="E7029" s="165"/>
      <c r="F7029" s="170"/>
      <c r="G7029" s="189" t="str">
        <f t="shared" si="109"/>
        <v/>
      </c>
      <c r="H7029" s="19"/>
      <c r="I7029" s="19"/>
      <c r="J7029" s="176" t="str">
        <f>IF(AND(C7029&lt;&gt;"",COUNTIF('3.工程情報'!$C$6:$C$501,C7029)=0),"工程記号が3.工程情報に存在しません。","")</f>
        <v/>
      </c>
    </row>
    <row r="7030" spans="2:10" ht="18" customHeight="1">
      <c r="B7030" s="166"/>
      <c r="C7030" s="165"/>
      <c r="D7030" s="12" t="str">
        <f>IF(C7030="","",VLOOKUP(C7030,'3.工程情報'!$C$6:$D$501,2,FALSE))</f>
        <v/>
      </c>
      <c r="E7030" s="165"/>
      <c r="F7030" s="170"/>
      <c r="G7030" s="189" t="str">
        <f t="shared" si="109"/>
        <v/>
      </c>
      <c r="H7030" s="19"/>
      <c r="I7030" s="19"/>
      <c r="J7030" s="176" t="str">
        <f>IF(AND(C7030&lt;&gt;"",COUNTIF('3.工程情報'!$C$6:$C$501,C7030)=0),"工程記号が3.工程情報に存在しません。","")</f>
        <v/>
      </c>
    </row>
    <row r="7031" spans="2:10" ht="18" customHeight="1">
      <c r="B7031" s="166"/>
      <c r="C7031" s="165"/>
      <c r="D7031" s="12" t="str">
        <f>IF(C7031="","",VLOOKUP(C7031,'3.工程情報'!$C$6:$D$501,2,FALSE))</f>
        <v/>
      </c>
      <c r="E7031" s="165"/>
      <c r="F7031" s="170"/>
      <c r="G7031" s="189" t="str">
        <f t="shared" si="109"/>
        <v/>
      </c>
      <c r="H7031" s="19"/>
      <c r="I7031" s="19"/>
      <c r="J7031" s="176" t="str">
        <f>IF(AND(C7031&lt;&gt;"",COUNTIF('3.工程情報'!$C$6:$C$501,C7031)=0),"工程記号が3.工程情報に存在しません。","")</f>
        <v/>
      </c>
    </row>
    <row r="7032" spans="2:10" ht="18" customHeight="1">
      <c r="B7032" s="166"/>
      <c r="C7032" s="165"/>
      <c r="D7032" s="12" t="str">
        <f>IF(C7032="","",VLOOKUP(C7032,'3.工程情報'!$C$6:$D$501,2,FALSE))</f>
        <v/>
      </c>
      <c r="E7032" s="165"/>
      <c r="F7032" s="170"/>
      <c r="G7032" s="189" t="str">
        <f t="shared" si="109"/>
        <v/>
      </c>
      <c r="H7032" s="19"/>
      <c r="I7032" s="19"/>
      <c r="J7032" s="176" t="str">
        <f>IF(AND(C7032&lt;&gt;"",COUNTIF('3.工程情報'!$C$6:$C$501,C7032)=0),"工程記号が3.工程情報に存在しません。","")</f>
        <v/>
      </c>
    </row>
    <row r="7033" spans="2:10" ht="18" customHeight="1">
      <c r="B7033" s="166"/>
      <c r="C7033" s="165"/>
      <c r="D7033" s="12" t="str">
        <f>IF(C7033="","",VLOOKUP(C7033,'3.工程情報'!$C$6:$D$501,2,FALSE))</f>
        <v/>
      </c>
      <c r="E7033" s="165"/>
      <c r="F7033" s="170"/>
      <c r="G7033" s="189" t="str">
        <f t="shared" si="109"/>
        <v/>
      </c>
      <c r="H7033" s="19"/>
      <c r="I7033" s="19"/>
      <c r="J7033" s="176" t="str">
        <f>IF(AND(C7033&lt;&gt;"",COUNTIF('3.工程情報'!$C$6:$C$501,C7033)=0),"工程記号が3.工程情報に存在しません。","")</f>
        <v/>
      </c>
    </row>
    <row r="7034" spans="2:10" ht="18" customHeight="1">
      <c r="B7034" s="166"/>
      <c r="C7034" s="165"/>
      <c r="D7034" s="12" t="str">
        <f>IF(C7034="","",VLOOKUP(C7034,'3.工程情報'!$C$6:$D$501,2,FALSE))</f>
        <v/>
      </c>
      <c r="E7034" s="165"/>
      <c r="F7034" s="170"/>
      <c r="G7034" s="189" t="str">
        <f t="shared" si="109"/>
        <v/>
      </c>
      <c r="H7034" s="19"/>
      <c r="I7034" s="19"/>
      <c r="J7034" s="176" t="str">
        <f>IF(AND(C7034&lt;&gt;"",COUNTIF('3.工程情報'!$C$6:$C$501,C7034)=0),"工程記号が3.工程情報に存在しません。","")</f>
        <v/>
      </c>
    </row>
    <row r="7035" spans="2:10" ht="18" customHeight="1">
      <c r="B7035" s="166"/>
      <c r="C7035" s="165"/>
      <c r="D7035" s="12" t="str">
        <f>IF(C7035="","",VLOOKUP(C7035,'3.工程情報'!$C$6:$D$501,2,FALSE))</f>
        <v/>
      </c>
      <c r="E7035" s="165"/>
      <c r="F7035" s="170"/>
      <c r="G7035" s="189" t="str">
        <f t="shared" si="109"/>
        <v/>
      </c>
      <c r="H7035" s="19"/>
      <c r="I7035" s="19"/>
      <c r="J7035" s="176" t="str">
        <f>IF(AND(C7035&lt;&gt;"",COUNTIF('3.工程情報'!$C$6:$C$501,C7035)=0),"工程記号が3.工程情報に存在しません。","")</f>
        <v/>
      </c>
    </row>
    <row r="7036" spans="2:10" ht="18" customHeight="1">
      <c r="B7036" s="166"/>
      <c r="C7036" s="165"/>
      <c r="D7036" s="12" t="str">
        <f>IF(C7036="","",VLOOKUP(C7036,'3.工程情報'!$C$6:$D$501,2,FALSE))</f>
        <v/>
      </c>
      <c r="E7036" s="165"/>
      <c r="F7036" s="170"/>
      <c r="G7036" s="189" t="str">
        <f t="shared" si="109"/>
        <v/>
      </c>
      <c r="H7036" s="19"/>
      <c r="I7036" s="19"/>
      <c r="J7036" s="176" t="str">
        <f>IF(AND(C7036&lt;&gt;"",COUNTIF('3.工程情報'!$C$6:$C$501,C7036)=0),"工程記号が3.工程情報に存在しません。","")</f>
        <v/>
      </c>
    </row>
    <row r="7037" spans="2:10" ht="18" customHeight="1">
      <c r="B7037" s="166"/>
      <c r="C7037" s="165"/>
      <c r="D7037" s="12" t="str">
        <f>IF(C7037="","",VLOOKUP(C7037,'3.工程情報'!$C$6:$D$501,2,FALSE))</f>
        <v/>
      </c>
      <c r="E7037" s="165"/>
      <c r="F7037" s="170"/>
      <c r="G7037" s="189" t="str">
        <f t="shared" si="109"/>
        <v/>
      </c>
      <c r="H7037" s="19"/>
      <c r="I7037" s="19"/>
      <c r="J7037" s="176" t="str">
        <f>IF(AND(C7037&lt;&gt;"",COUNTIF('3.工程情報'!$C$6:$C$501,C7037)=0),"工程記号が3.工程情報に存在しません。","")</f>
        <v/>
      </c>
    </row>
    <row r="7038" spans="2:10" ht="18" customHeight="1">
      <c r="B7038" s="166"/>
      <c r="C7038" s="165"/>
      <c r="D7038" s="12" t="str">
        <f>IF(C7038="","",VLOOKUP(C7038,'3.工程情報'!$C$6:$D$501,2,FALSE))</f>
        <v/>
      </c>
      <c r="E7038" s="165"/>
      <c r="F7038" s="170"/>
      <c r="G7038" s="189" t="str">
        <f t="shared" si="109"/>
        <v/>
      </c>
      <c r="H7038" s="19"/>
      <c r="I7038" s="19"/>
      <c r="J7038" s="176" t="str">
        <f>IF(AND(C7038&lt;&gt;"",COUNTIF('3.工程情報'!$C$6:$C$501,C7038)=0),"工程記号が3.工程情報に存在しません。","")</f>
        <v/>
      </c>
    </row>
    <row r="7039" spans="2:10" ht="18" customHeight="1">
      <c r="B7039" s="166"/>
      <c r="C7039" s="165"/>
      <c r="D7039" s="12" t="str">
        <f>IF(C7039="","",VLOOKUP(C7039,'3.工程情報'!$C$6:$D$501,2,FALSE))</f>
        <v/>
      </c>
      <c r="E7039" s="165"/>
      <c r="F7039" s="170"/>
      <c r="G7039" s="189" t="str">
        <f t="shared" si="109"/>
        <v/>
      </c>
      <c r="H7039" s="19"/>
      <c r="I7039" s="19"/>
      <c r="J7039" s="176" t="str">
        <f>IF(AND(C7039&lt;&gt;"",COUNTIF('3.工程情報'!$C$6:$C$501,C7039)=0),"工程記号が3.工程情報に存在しません。","")</f>
        <v/>
      </c>
    </row>
    <row r="7040" spans="2:10" ht="18" customHeight="1">
      <c r="B7040" s="166"/>
      <c r="C7040" s="165"/>
      <c r="D7040" s="12" t="str">
        <f>IF(C7040="","",VLOOKUP(C7040,'3.工程情報'!$C$6:$D$501,2,FALSE))</f>
        <v/>
      </c>
      <c r="E7040" s="165"/>
      <c r="F7040" s="170"/>
      <c r="G7040" s="189" t="str">
        <f t="shared" si="109"/>
        <v/>
      </c>
      <c r="H7040" s="19"/>
      <c r="I7040" s="19"/>
      <c r="J7040" s="176" t="str">
        <f>IF(AND(C7040&lt;&gt;"",COUNTIF('3.工程情報'!$C$6:$C$501,C7040)=0),"工程記号が3.工程情報に存在しません。","")</f>
        <v/>
      </c>
    </row>
    <row r="7041" spans="2:10" ht="18" customHeight="1">
      <c r="B7041" s="166"/>
      <c r="C7041" s="165"/>
      <c r="D7041" s="12" t="str">
        <f>IF(C7041="","",VLOOKUP(C7041,'3.工程情報'!$C$6:$D$501,2,FALSE))</f>
        <v/>
      </c>
      <c r="E7041" s="165"/>
      <c r="F7041" s="170"/>
      <c r="G7041" s="189" t="str">
        <f t="shared" si="109"/>
        <v/>
      </c>
      <c r="H7041" s="19"/>
      <c r="I7041" s="19"/>
      <c r="J7041" s="176" t="str">
        <f>IF(AND(C7041&lt;&gt;"",COUNTIF('3.工程情報'!$C$6:$C$501,C7041)=0),"工程記号が3.工程情報に存在しません。","")</f>
        <v/>
      </c>
    </row>
    <row r="7042" spans="2:10" ht="18" customHeight="1">
      <c r="B7042" s="166"/>
      <c r="C7042" s="165"/>
      <c r="D7042" s="12" t="str">
        <f>IF(C7042="","",VLOOKUP(C7042,'3.工程情報'!$C$6:$D$501,2,FALSE))</f>
        <v/>
      </c>
      <c r="E7042" s="165"/>
      <c r="F7042" s="170"/>
      <c r="G7042" s="189" t="str">
        <f t="shared" si="109"/>
        <v/>
      </c>
      <c r="H7042" s="19"/>
      <c r="I7042" s="19"/>
      <c r="J7042" s="176" t="str">
        <f>IF(AND(C7042&lt;&gt;"",COUNTIF('3.工程情報'!$C$6:$C$501,C7042)=0),"工程記号が3.工程情報に存在しません。","")</f>
        <v/>
      </c>
    </row>
    <row r="7043" spans="2:10" ht="18" customHeight="1">
      <c r="B7043" s="166"/>
      <c r="C7043" s="165"/>
      <c r="D7043" s="12" t="str">
        <f>IF(C7043="","",VLOOKUP(C7043,'3.工程情報'!$C$6:$D$501,2,FALSE))</f>
        <v/>
      </c>
      <c r="E7043" s="165"/>
      <c r="F7043" s="170"/>
      <c r="G7043" s="189" t="str">
        <f t="shared" si="109"/>
        <v/>
      </c>
      <c r="H7043" s="19"/>
      <c r="I7043" s="19"/>
      <c r="J7043" s="176" t="str">
        <f>IF(AND(C7043&lt;&gt;"",COUNTIF('3.工程情報'!$C$6:$C$501,C7043)=0),"工程記号が3.工程情報に存在しません。","")</f>
        <v/>
      </c>
    </row>
    <row r="7044" spans="2:10" ht="18" customHeight="1">
      <c r="B7044" s="166"/>
      <c r="C7044" s="165"/>
      <c r="D7044" s="12" t="str">
        <f>IF(C7044="","",VLOOKUP(C7044,'3.工程情報'!$C$6:$D$501,2,FALSE))</f>
        <v/>
      </c>
      <c r="E7044" s="165"/>
      <c r="F7044" s="170"/>
      <c r="G7044" s="189" t="str">
        <f t="shared" si="109"/>
        <v/>
      </c>
      <c r="H7044" s="19"/>
      <c r="I7044" s="19"/>
      <c r="J7044" s="176" t="str">
        <f>IF(AND(C7044&lt;&gt;"",COUNTIF('3.工程情報'!$C$6:$C$501,C7044)=0),"工程記号が3.工程情報に存在しません。","")</f>
        <v/>
      </c>
    </row>
    <row r="7045" spans="2:10" ht="18" customHeight="1">
      <c r="B7045" s="166"/>
      <c r="C7045" s="165"/>
      <c r="D7045" s="12" t="str">
        <f>IF(C7045="","",VLOOKUP(C7045,'3.工程情報'!$C$6:$D$501,2,FALSE))</f>
        <v/>
      </c>
      <c r="E7045" s="165"/>
      <c r="F7045" s="170"/>
      <c r="G7045" s="189" t="str">
        <f t="shared" si="109"/>
        <v/>
      </c>
      <c r="H7045" s="19"/>
      <c r="I7045" s="19"/>
      <c r="J7045" s="176" t="str">
        <f>IF(AND(C7045&lt;&gt;"",COUNTIF('3.工程情報'!$C$6:$C$501,C7045)=0),"工程記号が3.工程情報に存在しません。","")</f>
        <v/>
      </c>
    </row>
    <row r="7046" spans="2:10" ht="18" customHeight="1">
      <c r="B7046" s="166"/>
      <c r="C7046" s="165"/>
      <c r="D7046" s="12" t="str">
        <f>IF(C7046="","",VLOOKUP(C7046,'3.工程情報'!$C$6:$D$501,2,FALSE))</f>
        <v/>
      </c>
      <c r="E7046" s="165"/>
      <c r="F7046" s="170"/>
      <c r="G7046" s="189" t="str">
        <f t="shared" ref="G7046:G7109" si="110">C7046&amp;E7046</f>
        <v/>
      </c>
      <c r="H7046" s="19"/>
      <c r="I7046" s="19"/>
      <c r="J7046" s="176" t="str">
        <f>IF(AND(C7046&lt;&gt;"",COUNTIF('3.工程情報'!$C$6:$C$501,C7046)=0),"工程記号が3.工程情報に存在しません。","")</f>
        <v/>
      </c>
    </row>
    <row r="7047" spans="2:10" ht="18" customHeight="1">
      <c r="B7047" s="166"/>
      <c r="C7047" s="165"/>
      <c r="D7047" s="12" t="str">
        <f>IF(C7047="","",VLOOKUP(C7047,'3.工程情報'!$C$6:$D$501,2,FALSE))</f>
        <v/>
      </c>
      <c r="E7047" s="165"/>
      <c r="F7047" s="170"/>
      <c r="G7047" s="189" t="str">
        <f t="shared" si="110"/>
        <v/>
      </c>
      <c r="H7047" s="19"/>
      <c r="I7047" s="19"/>
      <c r="J7047" s="176" t="str">
        <f>IF(AND(C7047&lt;&gt;"",COUNTIF('3.工程情報'!$C$6:$C$501,C7047)=0),"工程記号が3.工程情報に存在しません。","")</f>
        <v/>
      </c>
    </row>
    <row r="7048" spans="2:10" ht="18" customHeight="1">
      <c r="B7048" s="166"/>
      <c r="C7048" s="165"/>
      <c r="D7048" s="12" t="str">
        <f>IF(C7048="","",VLOOKUP(C7048,'3.工程情報'!$C$6:$D$501,2,FALSE))</f>
        <v/>
      </c>
      <c r="E7048" s="165"/>
      <c r="F7048" s="170"/>
      <c r="G7048" s="189" t="str">
        <f t="shared" si="110"/>
        <v/>
      </c>
      <c r="H7048" s="19"/>
      <c r="I7048" s="19"/>
      <c r="J7048" s="176" t="str">
        <f>IF(AND(C7048&lt;&gt;"",COUNTIF('3.工程情報'!$C$6:$C$501,C7048)=0),"工程記号が3.工程情報に存在しません。","")</f>
        <v/>
      </c>
    </row>
    <row r="7049" spans="2:10" ht="18" customHeight="1">
      <c r="B7049" s="166"/>
      <c r="C7049" s="165"/>
      <c r="D7049" s="12" t="str">
        <f>IF(C7049="","",VLOOKUP(C7049,'3.工程情報'!$C$6:$D$501,2,FALSE))</f>
        <v/>
      </c>
      <c r="E7049" s="165"/>
      <c r="F7049" s="170"/>
      <c r="G7049" s="189" t="str">
        <f t="shared" si="110"/>
        <v/>
      </c>
      <c r="H7049" s="19"/>
      <c r="I7049" s="19"/>
      <c r="J7049" s="176" t="str">
        <f>IF(AND(C7049&lt;&gt;"",COUNTIF('3.工程情報'!$C$6:$C$501,C7049)=0),"工程記号が3.工程情報に存在しません。","")</f>
        <v/>
      </c>
    </row>
    <row r="7050" spans="2:10" ht="18" customHeight="1">
      <c r="B7050" s="166"/>
      <c r="C7050" s="165"/>
      <c r="D7050" s="12" t="str">
        <f>IF(C7050="","",VLOOKUP(C7050,'3.工程情報'!$C$6:$D$501,2,FALSE))</f>
        <v/>
      </c>
      <c r="E7050" s="165"/>
      <c r="F7050" s="170"/>
      <c r="G7050" s="189" t="str">
        <f t="shared" si="110"/>
        <v/>
      </c>
      <c r="H7050" s="19"/>
      <c r="I7050" s="19"/>
      <c r="J7050" s="176" t="str">
        <f>IF(AND(C7050&lt;&gt;"",COUNTIF('3.工程情報'!$C$6:$C$501,C7050)=0),"工程記号が3.工程情報に存在しません。","")</f>
        <v/>
      </c>
    </row>
    <row r="7051" spans="2:10" ht="18" customHeight="1">
      <c r="B7051" s="166"/>
      <c r="C7051" s="165"/>
      <c r="D7051" s="12" t="str">
        <f>IF(C7051="","",VLOOKUP(C7051,'3.工程情報'!$C$6:$D$501,2,FALSE))</f>
        <v/>
      </c>
      <c r="E7051" s="165"/>
      <c r="F7051" s="170"/>
      <c r="G7051" s="189" t="str">
        <f t="shared" si="110"/>
        <v/>
      </c>
      <c r="H7051" s="19"/>
      <c r="I7051" s="19"/>
      <c r="J7051" s="176" t="str">
        <f>IF(AND(C7051&lt;&gt;"",COUNTIF('3.工程情報'!$C$6:$C$501,C7051)=0),"工程記号が3.工程情報に存在しません。","")</f>
        <v/>
      </c>
    </row>
    <row r="7052" spans="2:10" ht="18" customHeight="1">
      <c r="B7052" s="166"/>
      <c r="C7052" s="165"/>
      <c r="D7052" s="12" t="str">
        <f>IF(C7052="","",VLOOKUP(C7052,'3.工程情報'!$C$6:$D$501,2,FALSE))</f>
        <v/>
      </c>
      <c r="E7052" s="165"/>
      <c r="F7052" s="170"/>
      <c r="G7052" s="189" t="str">
        <f t="shared" si="110"/>
        <v/>
      </c>
      <c r="H7052" s="19"/>
      <c r="I7052" s="19"/>
      <c r="J7052" s="176" t="str">
        <f>IF(AND(C7052&lt;&gt;"",COUNTIF('3.工程情報'!$C$6:$C$501,C7052)=0),"工程記号が3.工程情報に存在しません。","")</f>
        <v/>
      </c>
    </row>
    <row r="7053" spans="2:10" ht="18" customHeight="1">
      <c r="B7053" s="166"/>
      <c r="C7053" s="165"/>
      <c r="D7053" s="12" t="str">
        <f>IF(C7053="","",VLOOKUP(C7053,'3.工程情報'!$C$6:$D$501,2,FALSE))</f>
        <v/>
      </c>
      <c r="E7053" s="165"/>
      <c r="F7053" s="170"/>
      <c r="G7053" s="189" t="str">
        <f t="shared" si="110"/>
        <v/>
      </c>
      <c r="H7053" s="19"/>
      <c r="I7053" s="19"/>
      <c r="J7053" s="176" t="str">
        <f>IF(AND(C7053&lt;&gt;"",COUNTIF('3.工程情報'!$C$6:$C$501,C7053)=0),"工程記号が3.工程情報に存在しません。","")</f>
        <v/>
      </c>
    </row>
    <row r="7054" spans="2:10" ht="18" customHeight="1">
      <c r="B7054" s="166"/>
      <c r="C7054" s="165"/>
      <c r="D7054" s="12" t="str">
        <f>IF(C7054="","",VLOOKUP(C7054,'3.工程情報'!$C$6:$D$501,2,FALSE))</f>
        <v/>
      </c>
      <c r="E7054" s="165"/>
      <c r="F7054" s="170"/>
      <c r="G7054" s="189" t="str">
        <f t="shared" si="110"/>
        <v/>
      </c>
      <c r="H7054" s="19"/>
      <c r="I7054" s="19"/>
      <c r="J7054" s="176" t="str">
        <f>IF(AND(C7054&lt;&gt;"",COUNTIF('3.工程情報'!$C$6:$C$501,C7054)=0),"工程記号が3.工程情報に存在しません。","")</f>
        <v/>
      </c>
    </row>
    <row r="7055" spans="2:10" ht="18" customHeight="1">
      <c r="B7055" s="166"/>
      <c r="C7055" s="165"/>
      <c r="D7055" s="12" t="str">
        <f>IF(C7055="","",VLOOKUP(C7055,'3.工程情報'!$C$6:$D$501,2,FALSE))</f>
        <v/>
      </c>
      <c r="E7055" s="165"/>
      <c r="F7055" s="170"/>
      <c r="G7055" s="189" t="str">
        <f t="shared" si="110"/>
        <v/>
      </c>
      <c r="H7055" s="19"/>
      <c r="I7055" s="19"/>
      <c r="J7055" s="176" t="str">
        <f>IF(AND(C7055&lt;&gt;"",COUNTIF('3.工程情報'!$C$6:$C$501,C7055)=0),"工程記号が3.工程情報に存在しません。","")</f>
        <v/>
      </c>
    </row>
    <row r="7056" spans="2:10" ht="18" customHeight="1">
      <c r="B7056" s="166"/>
      <c r="C7056" s="165"/>
      <c r="D7056" s="12" t="str">
        <f>IF(C7056="","",VLOOKUP(C7056,'3.工程情報'!$C$6:$D$501,2,FALSE))</f>
        <v/>
      </c>
      <c r="E7056" s="165"/>
      <c r="F7056" s="170"/>
      <c r="G7056" s="189" t="str">
        <f t="shared" si="110"/>
        <v/>
      </c>
      <c r="H7056" s="19"/>
      <c r="I7056" s="19"/>
      <c r="J7056" s="176" t="str">
        <f>IF(AND(C7056&lt;&gt;"",COUNTIF('3.工程情報'!$C$6:$C$501,C7056)=0),"工程記号が3.工程情報に存在しません。","")</f>
        <v/>
      </c>
    </row>
    <row r="7057" spans="2:10" ht="18" customHeight="1">
      <c r="B7057" s="166"/>
      <c r="C7057" s="165"/>
      <c r="D7057" s="12" t="str">
        <f>IF(C7057="","",VLOOKUP(C7057,'3.工程情報'!$C$6:$D$501,2,FALSE))</f>
        <v/>
      </c>
      <c r="E7057" s="165"/>
      <c r="F7057" s="170"/>
      <c r="G7057" s="189" t="str">
        <f t="shared" si="110"/>
        <v/>
      </c>
      <c r="H7057" s="19"/>
      <c r="I7057" s="19"/>
      <c r="J7057" s="176" t="str">
        <f>IF(AND(C7057&lt;&gt;"",COUNTIF('3.工程情報'!$C$6:$C$501,C7057)=0),"工程記号が3.工程情報に存在しません。","")</f>
        <v/>
      </c>
    </row>
    <row r="7058" spans="2:10" ht="18" customHeight="1">
      <c r="B7058" s="166"/>
      <c r="C7058" s="165"/>
      <c r="D7058" s="12" t="str">
        <f>IF(C7058="","",VLOOKUP(C7058,'3.工程情報'!$C$6:$D$501,2,FALSE))</f>
        <v/>
      </c>
      <c r="E7058" s="165"/>
      <c r="F7058" s="170"/>
      <c r="G7058" s="189" t="str">
        <f t="shared" si="110"/>
        <v/>
      </c>
      <c r="H7058" s="19"/>
      <c r="I7058" s="19"/>
      <c r="J7058" s="176" t="str">
        <f>IF(AND(C7058&lt;&gt;"",COUNTIF('3.工程情報'!$C$6:$C$501,C7058)=0),"工程記号が3.工程情報に存在しません。","")</f>
        <v/>
      </c>
    </row>
    <row r="7059" spans="2:10" ht="18" customHeight="1">
      <c r="B7059" s="166"/>
      <c r="C7059" s="165"/>
      <c r="D7059" s="12" t="str">
        <f>IF(C7059="","",VLOOKUP(C7059,'3.工程情報'!$C$6:$D$501,2,FALSE))</f>
        <v/>
      </c>
      <c r="E7059" s="165"/>
      <c r="F7059" s="170"/>
      <c r="G7059" s="189" t="str">
        <f t="shared" si="110"/>
        <v/>
      </c>
      <c r="H7059" s="19"/>
      <c r="I7059" s="19"/>
      <c r="J7059" s="176" t="str">
        <f>IF(AND(C7059&lt;&gt;"",COUNTIF('3.工程情報'!$C$6:$C$501,C7059)=0),"工程記号が3.工程情報に存在しません。","")</f>
        <v/>
      </c>
    </row>
    <row r="7060" spans="2:10" ht="18" customHeight="1">
      <c r="B7060" s="166"/>
      <c r="C7060" s="165"/>
      <c r="D7060" s="12" t="str">
        <f>IF(C7060="","",VLOOKUP(C7060,'3.工程情報'!$C$6:$D$501,2,FALSE))</f>
        <v/>
      </c>
      <c r="E7060" s="165"/>
      <c r="F7060" s="170"/>
      <c r="G7060" s="189" t="str">
        <f t="shared" si="110"/>
        <v/>
      </c>
      <c r="H7060" s="19"/>
      <c r="I7060" s="19"/>
      <c r="J7060" s="176" t="str">
        <f>IF(AND(C7060&lt;&gt;"",COUNTIF('3.工程情報'!$C$6:$C$501,C7060)=0),"工程記号が3.工程情報に存在しません。","")</f>
        <v/>
      </c>
    </row>
    <row r="7061" spans="2:10" ht="18" customHeight="1">
      <c r="B7061" s="166"/>
      <c r="C7061" s="165"/>
      <c r="D7061" s="12" t="str">
        <f>IF(C7061="","",VLOOKUP(C7061,'3.工程情報'!$C$6:$D$501,2,FALSE))</f>
        <v/>
      </c>
      <c r="E7061" s="165"/>
      <c r="F7061" s="170"/>
      <c r="G7061" s="189" t="str">
        <f t="shared" si="110"/>
        <v/>
      </c>
      <c r="H7061" s="19"/>
      <c r="I7061" s="19"/>
      <c r="J7061" s="176" t="str">
        <f>IF(AND(C7061&lt;&gt;"",COUNTIF('3.工程情報'!$C$6:$C$501,C7061)=0),"工程記号が3.工程情報に存在しません。","")</f>
        <v/>
      </c>
    </row>
    <row r="7062" spans="2:10" ht="18" customHeight="1">
      <c r="B7062" s="166"/>
      <c r="C7062" s="165"/>
      <c r="D7062" s="12" t="str">
        <f>IF(C7062="","",VLOOKUP(C7062,'3.工程情報'!$C$6:$D$501,2,FALSE))</f>
        <v/>
      </c>
      <c r="E7062" s="165"/>
      <c r="F7062" s="170"/>
      <c r="G7062" s="189" t="str">
        <f t="shared" si="110"/>
        <v/>
      </c>
      <c r="H7062" s="19"/>
      <c r="I7062" s="19"/>
      <c r="J7062" s="176" t="str">
        <f>IF(AND(C7062&lt;&gt;"",COUNTIF('3.工程情報'!$C$6:$C$501,C7062)=0),"工程記号が3.工程情報に存在しません。","")</f>
        <v/>
      </c>
    </row>
    <row r="7063" spans="2:10" ht="18" customHeight="1">
      <c r="B7063" s="166"/>
      <c r="C7063" s="165"/>
      <c r="D7063" s="12" t="str">
        <f>IF(C7063="","",VLOOKUP(C7063,'3.工程情報'!$C$6:$D$501,2,FALSE))</f>
        <v/>
      </c>
      <c r="E7063" s="165"/>
      <c r="F7063" s="170"/>
      <c r="G7063" s="189" t="str">
        <f t="shared" si="110"/>
        <v/>
      </c>
      <c r="H7063" s="19"/>
      <c r="I7063" s="19"/>
      <c r="J7063" s="176" t="str">
        <f>IF(AND(C7063&lt;&gt;"",COUNTIF('3.工程情報'!$C$6:$C$501,C7063)=0),"工程記号が3.工程情報に存在しません。","")</f>
        <v/>
      </c>
    </row>
    <row r="7064" spans="2:10" ht="18" customHeight="1">
      <c r="B7064" s="166"/>
      <c r="C7064" s="165"/>
      <c r="D7064" s="12" t="str">
        <f>IF(C7064="","",VLOOKUP(C7064,'3.工程情報'!$C$6:$D$501,2,FALSE))</f>
        <v/>
      </c>
      <c r="E7064" s="165"/>
      <c r="F7064" s="170"/>
      <c r="G7064" s="189" t="str">
        <f t="shared" si="110"/>
        <v/>
      </c>
      <c r="H7064" s="19"/>
      <c r="I7064" s="19"/>
      <c r="J7064" s="176" t="str">
        <f>IF(AND(C7064&lt;&gt;"",COUNTIF('3.工程情報'!$C$6:$C$501,C7064)=0),"工程記号が3.工程情報に存在しません。","")</f>
        <v/>
      </c>
    </row>
    <row r="7065" spans="2:10" ht="18" customHeight="1">
      <c r="B7065" s="166"/>
      <c r="C7065" s="165"/>
      <c r="D7065" s="12" t="str">
        <f>IF(C7065="","",VLOOKUP(C7065,'3.工程情報'!$C$6:$D$501,2,FALSE))</f>
        <v/>
      </c>
      <c r="E7065" s="165"/>
      <c r="F7065" s="170"/>
      <c r="G7065" s="189" t="str">
        <f t="shared" si="110"/>
        <v/>
      </c>
      <c r="H7065" s="19"/>
      <c r="I7065" s="19"/>
      <c r="J7065" s="176" t="str">
        <f>IF(AND(C7065&lt;&gt;"",COUNTIF('3.工程情報'!$C$6:$C$501,C7065)=0),"工程記号が3.工程情報に存在しません。","")</f>
        <v/>
      </c>
    </row>
    <row r="7066" spans="2:10" ht="18" customHeight="1">
      <c r="B7066" s="166"/>
      <c r="C7066" s="165"/>
      <c r="D7066" s="12" t="str">
        <f>IF(C7066="","",VLOOKUP(C7066,'3.工程情報'!$C$6:$D$501,2,FALSE))</f>
        <v/>
      </c>
      <c r="E7066" s="165"/>
      <c r="F7066" s="170"/>
      <c r="G7066" s="189" t="str">
        <f t="shared" si="110"/>
        <v/>
      </c>
      <c r="H7066" s="19"/>
      <c r="I7066" s="19"/>
      <c r="J7066" s="176" t="str">
        <f>IF(AND(C7066&lt;&gt;"",COUNTIF('3.工程情報'!$C$6:$C$501,C7066)=0),"工程記号が3.工程情報に存在しません。","")</f>
        <v/>
      </c>
    </row>
    <row r="7067" spans="2:10" ht="18" customHeight="1">
      <c r="B7067" s="166"/>
      <c r="C7067" s="165"/>
      <c r="D7067" s="12" t="str">
        <f>IF(C7067="","",VLOOKUP(C7067,'3.工程情報'!$C$6:$D$501,2,FALSE))</f>
        <v/>
      </c>
      <c r="E7067" s="165"/>
      <c r="F7067" s="170"/>
      <c r="G7067" s="189" t="str">
        <f t="shared" si="110"/>
        <v/>
      </c>
      <c r="H7067" s="19"/>
      <c r="I7067" s="19"/>
      <c r="J7067" s="176" t="str">
        <f>IF(AND(C7067&lt;&gt;"",COUNTIF('3.工程情報'!$C$6:$C$501,C7067)=0),"工程記号が3.工程情報に存在しません。","")</f>
        <v/>
      </c>
    </row>
    <row r="7068" spans="2:10" ht="18" customHeight="1">
      <c r="B7068" s="166"/>
      <c r="C7068" s="165"/>
      <c r="D7068" s="12" t="str">
        <f>IF(C7068="","",VLOOKUP(C7068,'3.工程情報'!$C$6:$D$501,2,FALSE))</f>
        <v/>
      </c>
      <c r="E7068" s="165"/>
      <c r="F7068" s="170"/>
      <c r="G7068" s="189" t="str">
        <f t="shared" si="110"/>
        <v/>
      </c>
      <c r="H7068" s="19"/>
      <c r="I7068" s="19"/>
      <c r="J7068" s="176" t="str">
        <f>IF(AND(C7068&lt;&gt;"",COUNTIF('3.工程情報'!$C$6:$C$501,C7068)=0),"工程記号が3.工程情報に存在しません。","")</f>
        <v/>
      </c>
    </row>
    <row r="7069" spans="2:10" ht="18" customHeight="1">
      <c r="B7069" s="166"/>
      <c r="C7069" s="165"/>
      <c r="D7069" s="12" t="str">
        <f>IF(C7069="","",VLOOKUP(C7069,'3.工程情報'!$C$6:$D$501,2,FALSE))</f>
        <v/>
      </c>
      <c r="E7069" s="165"/>
      <c r="F7069" s="170"/>
      <c r="G7069" s="189" t="str">
        <f t="shared" si="110"/>
        <v/>
      </c>
      <c r="H7069" s="19"/>
      <c r="I7069" s="19"/>
      <c r="J7069" s="176" t="str">
        <f>IF(AND(C7069&lt;&gt;"",COUNTIF('3.工程情報'!$C$6:$C$501,C7069)=0),"工程記号が3.工程情報に存在しません。","")</f>
        <v/>
      </c>
    </row>
    <row r="7070" spans="2:10" ht="18" customHeight="1">
      <c r="B7070" s="166"/>
      <c r="C7070" s="165"/>
      <c r="D7070" s="12" t="str">
        <f>IF(C7070="","",VLOOKUP(C7070,'3.工程情報'!$C$6:$D$501,2,FALSE))</f>
        <v/>
      </c>
      <c r="E7070" s="165"/>
      <c r="F7070" s="170"/>
      <c r="G7070" s="189" t="str">
        <f t="shared" si="110"/>
        <v/>
      </c>
      <c r="H7070" s="19"/>
      <c r="I7070" s="19"/>
      <c r="J7070" s="176" t="str">
        <f>IF(AND(C7070&lt;&gt;"",COUNTIF('3.工程情報'!$C$6:$C$501,C7070)=0),"工程記号が3.工程情報に存在しません。","")</f>
        <v/>
      </c>
    </row>
    <row r="7071" spans="2:10" ht="18" customHeight="1">
      <c r="B7071" s="166"/>
      <c r="C7071" s="165"/>
      <c r="D7071" s="12" t="str">
        <f>IF(C7071="","",VLOOKUP(C7071,'3.工程情報'!$C$6:$D$501,2,FALSE))</f>
        <v/>
      </c>
      <c r="E7071" s="165"/>
      <c r="F7071" s="170"/>
      <c r="G7071" s="189" t="str">
        <f t="shared" si="110"/>
        <v/>
      </c>
      <c r="H7071" s="19"/>
      <c r="I7071" s="19"/>
      <c r="J7071" s="176" t="str">
        <f>IF(AND(C7071&lt;&gt;"",COUNTIF('3.工程情報'!$C$6:$C$501,C7071)=0),"工程記号が3.工程情報に存在しません。","")</f>
        <v/>
      </c>
    </row>
    <row r="7072" spans="2:10" ht="18" customHeight="1">
      <c r="B7072" s="166"/>
      <c r="C7072" s="165"/>
      <c r="D7072" s="12" t="str">
        <f>IF(C7072="","",VLOOKUP(C7072,'3.工程情報'!$C$6:$D$501,2,FALSE))</f>
        <v/>
      </c>
      <c r="E7072" s="165"/>
      <c r="F7072" s="170"/>
      <c r="G7072" s="189" t="str">
        <f t="shared" si="110"/>
        <v/>
      </c>
      <c r="H7072" s="19"/>
      <c r="I7072" s="19"/>
      <c r="J7072" s="176" t="str">
        <f>IF(AND(C7072&lt;&gt;"",COUNTIF('3.工程情報'!$C$6:$C$501,C7072)=0),"工程記号が3.工程情報に存在しません。","")</f>
        <v/>
      </c>
    </row>
    <row r="7073" spans="2:10" ht="18" customHeight="1">
      <c r="B7073" s="166"/>
      <c r="C7073" s="165"/>
      <c r="D7073" s="12" t="str">
        <f>IF(C7073="","",VLOOKUP(C7073,'3.工程情報'!$C$6:$D$501,2,FALSE))</f>
        <v/>
      </c>
      <c r="E7073" s="165"/>
      <c r="F7073" s="170"/>
      <c r="G7073" s="189" t="str">
        <f t="shared" si="110"/>
        <v/>
      </c>
      <c r="H7073" s="19"/>
      <c r="I7073" s="19"/>
      <c r="J7073" s="176" t="str">
        <f>IF(AND(C7073&lt;&gt;"",COUNTIF('3.工程情報'!$C$6:$C$501,C7073)=0),"工程記号が3.工程情報に存在しません。","")</f>
        <v/>
      </c>
    </row>
    <row r="7074" spans="2:10" ht="18" customHeight="1">
      <c r="B7074" s="166"/>
      <c r="C7074" s="165"/>
      <c r="D7074" s="12" t="str">
        <f>IF(C7074="","",VLOOKUP(C7074,'3.工程情報'!$C$6:$D$501,2,FALSE))</f>
        <v/>
      </c>
      <c r="E7074" s="165"/>
      <c r="F7074" s="170"/>
      <c r="G7074" s="189" t="str">
        <f t="shared" si="110"/>
        <v/>
      </c>
      <c r="H7074" s="19"/>
      <c r="I7074" s="19"/>
      <c r="J7074" s="176" t="str">
        <f>IF(AND(C7074&lt;&gt;"",COUNTIF('3.工程情報'!$C$6:$C$501,C7074)=0),"工程記号が3.工程情報に存在しません。","")</f>
        <v/>
      </c>
    </row>
    <row r="7075" spans="2:10" ht="18" customHeight="1">
      <c r="B7075" s="166"/>
      <c r="C7075" s="165"/>
      <c r="D7075" s="12" t="str">
        <f>IF(C7075="","",VLOOKUP(C7075,'3.工程情報'!$C$6:$D$501,2,FALSE))</f>
        <v/>
      </c>
      <c r="E7075" s="165"/>
      <c r="F7075" s="170"/>
      <c r="G7075" s="189" t="str">
        <f t="shared" si="110"/>
        <v/>
      </c>
      <c r="H7075" s="19"/>
      <c r="I7075" s="19"/>
      <c r="J7075" s="176" t="str">
        <f>IF(AND(C7075&lt;&gt;"",COUNTIF('3.工程情報'!$C$6:$C$501,C7075)=0),"工程記号が3.工程情報に存在しません。","")</f>
        <v/>
      </c>
    </row>
    <row r="7076" spans="2:10" ht="18" customHeight="1">
      <c r="B7076" s="166"/>
      <c r="C7076" s="165"/>
      <c r="D7076" s="12" t="str">
        <f>IF(C7076="","",VLOOKUP(C7076,'3.工程情報'!$C$6:$D$501,2,FALSE))</f>
        <v/>
      </c>
      <c r="E7076" s="165"/>
      <c r="F7076" s="170"/>
      <c r="G7076" s="189" t="str">
        <f t="shared" si="110"/>
        <v/>
      </c>
      <c r="H7076" s="19"/>
      <c r="I7076" s="19"/>
      <c r="J7076" s="176" t="str">
        <f>IF(AND(C7076&lt;&gt;"",COUNTIF('3.工程情報'!$C$6:$C$501,C7076)=0),"工程記号が3.工程情報に存在しません。","")</f>
        <v/>
      </c>
    </row>
    <row r="7077" spans="2:10" ht="18" customHeight="1">
      <c r="B7077" s="166"/>
      <c r="C7077" s="165"/>
      <c r="D7077" s="12" t="str">
        <f>IF(C7077="","",VLOOKUP(C7077,'3.工程情報'!$C$6:$D$501,2,FALSE))</f>
        <v/>
      </c>
      <c r="E7077" s="165"/>
      <c r="F7077" s="170"/>
      <c r="G7077" s="189" t="str">
        <f t="shared" si="110"/>
        <v/>
      </c>
      <c r="H7077" s="19"/>
      <c r="I7077" s="19"/>
      <c r="J7077" s="176" t="str">
        <f>IF(AND(C7077&lt;&gt;"",COUNTIF('3.工程情報'!$C$6:$C$501,C7077)=0),"工程記号が3.工程情報に存在しません。","")</f>
        <v/>
      </c>
    </row>
    <row r="7078" spans="2:10" ht="18" customHeight="1">
      <c r="B7078" s="166"/>
      <c r="C7078" s="165"/>
      <c r="D7078" s="12" t="str">
        <f>IF(C7078="","",VLOOKUP(C7078,'3.工程情報'!$C$6:$D$501,2,FALSE))</f>
        <v/>
      </c>
      <c r="E7078" s="165"/>
      <c r="F7078" s="170"/>
      <c r="G7078" s="189" t="str">
        <f t="shared" si="110"/>
        <v/>
      </c>
      <c r="H7078" s="19"/>
      <c r="I7078" s="19"/>
      <c r="J7078" s="176" t="str">
        <f>IF(AND(C7078&lt;&gt;"",COUNTIF('3.工程情報'!$C$6:$C$501,C7078)=0),"工程記号が3.工程情報に存在しません。","")</f>
        <v/>
      </c>
    </row>
    <row r="7079" spans="2:10" ht="18" customHeight="1">
      <c r="B7079" s="166"/>
      <c r="C7079" s="165"/>
      <c r="D7079" s="12" t="str">
        <f>IF(C7079="","",VLOOKUP(C7079,'3.工程情報'!$C$6:$D$501,2,FALSE))</f>
        <v/>
      </c>
      <c r="E7079" s="165"/>
      <c r="F7079" s="170"/>
      <c r="G7079" s="189" t="str">
        <f t="shared" si="110"/>
        <v/>
      </c>
      <c r="H7079" s="19"/>
      <c r="I7079" s="19"/>
      <c r="J7079" s="176" t="str">
        <f>IF(AND(C7079&lt;&gt;"",COUNTIF('3.工程情報'!$C$6:$C$501,C7079)=0),"工程記号が3.工程情報に存在しません。","")</f>
        <v/>
      </c>
    </row>
    <row r="7080" spans="2:10" ht="18" customHeight="1">
      <c r="B7080" s="166"/>
      <c r="C7080" s="165"/>
      <c r="D7080" s="12" t="str">
        <f>IF(C7080="","",VLOOKUP(C7080,'3.工程情報'!$C$6:$D$501,2,FALSE))</f>
        <v/>
      </c>
      <c r="E7080" s="165"/>
      <c r="F7080" s="170"/>
      <c r="G7080" s="189" t="str">
        <f t="shared" si="110"/>
        <v/>
      </c>
      <c r="H7080" s="19"/>
      <c r="I7080" s="19"/>
      <c r="J7080" s="176" t="str">
        <f>IF(AND(C7080&lt;&gt;"",COUNTIF('3.工程情報'!$C$6:$C$501,C7080)=0),"工程記号が3.工程情報に存在しません。","")</f>
        <v/>
      </c>
    </row>
    <row r="7081" spans="2:10" ht="18" customHeight="1">
      <c r="B7081" s="166"/>
      <c r="C7081" s="165"/>
      <c r="D7081" s="12" t="str">
        <f>IF(C7081="","",VLOOKUP(C7081,'3.工程情報'!$C$6:$D$501,2,FALSE))</f>
        <v/>
      </c>
      <c r="E7081" s="165"/>
      <c r="F7081" s="170"/>
      <c r="G7081" s="189" t="str">
        <f t="shared" si="110"/>
        <v/>
      </c>
      <c r="H7081" s="19"/>
      <c r="I7081" s="19"/>
      <c r="J7081" s="176" t="str">
        <f>IF(AND(C7081&lt;&gt;"",COUNTIF('3.工程情報'!$C$6:$C$501,C7081)=0),"工程記号が3.工程情報に存在しません。","")</f>
        <v/>
      </c>
    </row>
    <row r="7082" spans="2:10" ht="18" customHeight="1">
      <c r="B7082" s="166"/>
      <c r="C7082" s="165"/>
      <c r="D7082" s="12" t="str">
        <f>IF(C7082="","",VLOOKUP(C7082,'3.工程情報'!$C$6:$D$501,2,FALSE))</f>
        <v/>
      </c>
      <c r="E7082" s="165"/>
      <c r="F7082" s="170"/>
      <c r="G7082" s="189" t="str">
        <f t="shared" si="110"/>
        <v/>
      </c>
      <c r="H7082" s="19"/>
      <c r="I7082" s="19"/>
      <c r="J7082" s="176" t="str">
        <f>IF(AND(C7082&lt;&gt;"",COUNTIF('3.工程情報'!$C$6:$C$501,C7082)=0),"工程記号が3.工程情報に存在しません。","")</f>
        <v/>
      </c>
    </row>
    <row r="7083" spans="2:10" ht="18" customHeight="1">
      <c r="B7083" s="166"/>
      <c r="C7083" s="165"/>
      <c r="D7083" s="12" t="str">
        <f>IF(C7083="","",VLOOKUP(C7083,'3.工程情報'!$C$6:$D$501,2,FALSE))</f>
        <v/>
      </c>
      <c r="E7083" s="165"/>
      <c r="F7083" s="170"/>
      <c r="G7083" s="189" t="str">
        <f t="shared" si="110"/>
        <v/>
      </c>
      <c r="H7083" s="19"/>
      <c r="I7083" s="19"/>
      <c r="J7083" s="176" t="str">
        <f>IF(AND(C7083&lt;&gt;"",COUNTIF('3.工程情報'!$C$6:$C$501,C7083)=0),"工程記号が3.工程情報に存在しません。","")</f>
        <v/>
      </c>
    </row>
    <row r="7084" spans="2:10" ht="18" customHeight="1">
      <c r="B7084" s="166"/>
      <c r="C7084" s="165"/>
      <c r="D7084" s="12" t="str">
        <f>IF(C7084="","",VLOOKUP(C7084,'3.工程情報'!$C$6:$D$501,2,FALSE))</f>
        <v/>
      </c>
      <c r="E7084" s="165"/>
      <c r="F7084" s="170"/>
      <c r="G7084" s="189" t="str">
        <f t="shared" si="110"/>
        <v/>
      </c>
      <c r="H7084" s="19"/>
      <c r="I7084" s="19"/>
      <c r="J7084" s="176" t="str">
        <f>IF(AND(C7084&lt;&gt;"",COUNTIF('3.工程情報'!$C$6:$C$501,C7084)=0),"工程記号が3.工程情報に存在しません。","")</f>
        <v/>
      </c>
    </row>
    <row r="7085" spans="2:10" ht="18" customHeight="1">
      <c r="B7085" s="166"/>
      <c r="C7085" s="165"/>
      <c r="D7085" s="12" t="str">
        <f>IF(C7085="","",VLOOKUP(C7085,'3.工程情報'!$C$6:$D$501,2,FALSE))</f>
        <v/>
      </c>
      <c r="E7085" s="165"/>
      <c r="F7085" s="170"/>
      <c r="G7085" s="189" t="str">
        <f t="shared" si="110"/>
        <v/>
      </c>
      <c r="H7085" s="19"/>
      <c r="I7085" s="19"/>
      <c r="J7085" s="176" t="str">
        <f>IF(AND(C7085&lt;&gt;"",COUNTIF('3.工程情報'!$C$6:$C$501,C7085)=0),"工程記号が3.工程情報に存在しません。","")</f>
        <v/>
      </c>
    </row>
    <row r="7086" spans="2:10" ht="18" customHeight="1">
      <c r="B7086" s="166"/>
      <c r="C7086" s="165"/>
      <c r="D7086" s="12" t="str">
        <f>IF(C7086="","",VLOOKUP(C7086,'3.工程情報'!$C$6:$D$501,2,FALSE))</f>
        <v/>
      </c>
      <c r="E7086" s="165"/>
      <c r="F7086" s="170"/>
      <c r="G7086" s="189" t="str">
        <f t="shared" si="110"/>
        <v/>
      </c>
      <c r="H7086" s="19"/>
      <c r="I7086" s="19"/>
      <c r="J7086" s="176" t="str">
        <f>IF(AND(C7086&lt;&gt;"",COUNTIF('3.工程情報'!$C$6:$C$501,C7086)=0),"工程記号が3.工程情報に存在しません。","")</f>
        <v/>
      </c>
    </row>
    <row r="7087" spans="2:10" ht="18" customHeight="1">
      <c r="B7087" s="166"/>
      <c r="C7087" s="165"/>
      <c r="D7087" s="12" t="str">
        <f>IF(C7087="","",VLOOKUP(C7087,'3.工程情報'!$C$6:$D$501,2,FALSE))</f>
        <v/>
      </c>
      <c r="E7087" s="165"/>
      <c r="F7087" s="170"/>
      <c r="G7087" s="189" t="str">
        <f t="shared" si="110"/>
        <v/>
      </c>
      <c r="H7087" s="19"/>
      <c r="I7087" s="19"/>
      <c r="J7087" s="176" t="str">
        <f>IF(AND(C7087&lt;&gt;"",COUNTIF('3.工程情報'!$C$6:$C$501,C7087)=0),"工程記号が3.工程情報に存在しません。","")</f>
        <v/>
      </c>
    </row>
    <row r="7088" spans="2:10" ht="18" customHeight="1">
      <c r="B7088" s="166"/>
      <c r="C7088" s="165"/>
      <c r="D7088" s="12" t="str">
        <f>IF(C7088="","",VLOOKUP(C7088,'3.工程情報'!$C$6:$D$501,2,FALSE))</f>
        <v/>
      </c>
      <c r="E7088" s="165"/>
      <c r="F7088" s="170"/>
      <c r="G7088" s="189" t="str">
        <f t="shared" si="110"/>
        <v/>
      </c>
      <c r="H7088" s="19"/>
      <c r="I7088" s="19"/>
      <c r="J7088" s="176" t="str">
        <f>IF(AND(C7088&lt;&gt;"",COUNTIF('3.工程情報'!$C$6:$C$501,C7088)=0),"工程記号が3.工程情報に存在しません。","")</f>
        <v/>
      </c>
    </row>
    <row r="7089" spans="2:10" ht="18" customHeight="1">
      <c r="B7089" s="166"/>
      <c r="C7089" s="165"/>
      <c r="D7089" s="12" t="str">
        <f>IF(C7089="","",VLOOKUP(C7089,'3.工程情報'!$C$6:$D$501,2,FALSE))</f>
        <v/>
      </c>
      <c r="E7089" s="165"/>
      <c r="F7089" s="170"/>
      <c r="G7089" s="189" t="str">
        <f t="shared" si="110"/>
        <v/>
      </c>
      <c r="H7089" s="19"/>
      <c r="I7089" s="19"/>
      <c r="J7089" s="176" t="str">
        <f>IF(AND(C7089&lt;&gt;"",COUNTIF('3.工程情報'!$C$6:$C$501,C7089)=0),"工程記号が3.工程情報に存在しません。","")</f>
        <v/>
      </c>
    </row>
    <row r="7090" spans="2:10" ht="18" customHeight="1">
      <c r="B7090" s="166"/>
      <c r="C7090" s="165"/>
      <c r="D7090" s="12" t="str">
        <f>IF(C7090="","",VLOOKUP(C7090,'3.工程情報'!$C$6:$D$501,2,FALSE))</f>
        <v/>
      </c>
      <c r="E7090" s="165"/>
      <c r="F7090" s="170"/>
      <c r="G7090" s="189" t="str">
        <f t="shared" si="110"/>
        <v/>
      </c>
      <c r="H7090" s="19"/>
      <c r="I7090" s="19"/>
      <c r="J7090" s="176" t="str">
        <f>IF(AND(C7090&lt;&gt;"",COUNTIF('3.工程情報'!$C$6:$C$501,C7090)=0),"工程記号が3.工程情報に存在しません。","")</f>
        <v/>
      </c>
    </row>
    <row r="7091" spans="2:10" ht="18" customHeight="1">
      <c r="B7091" s="166"/>
      <c r="C7091" s="165"/>
      <c r="D7091" s="12" t="str">
        <f>IF(C7091="","",VLOOKUP(C7091,'3.工程情報'!$C$6:$D$501,2,FALSE))</f>
        <v/>
      </c>
      <c r="E7091" s="165"/>
      <c r="F7091" s="170"/>
      <c r="G7091" s="189" t="str">
        <f t="shared" si="110"/>
        <v/>
      </c>
      <c r="H7091" s="19"/>
      <c r="I7091" s="19"/>
      <c r="J7091" s="176" t="str">
        <f>IF(AND(C7091&lt;&gt;"",COUNTIF('3.工程情報'!$C$6:$C$501,C7091)=0),"工程記号が3.工程情報に存在しません。","")</f>
        <v/>
      </c>
    </row>
    <row r="7092" spans="2:10" ht="18" customHeight="1">
      <c r="B7092" s="166"/>
      <c r="C7092" s="165"/>
      <c r="D7092" s="12" t="str">
        <f>IF(C7092="","",VLOOKUP(C7092,'3.工程情報'!$C$6:$D$501,2,FALSE))</f>
        <v/>
      </c>
      <c r="E7092" s="165"/>
      <c r="F7092" s="170"/>
      <c r="G7092" s="189" t="str">
        <f t="shared" si="110"/>
        <v/>
      </c>
      <c r="H7092" s="19"/>
      <c r="I7092" s="19"/>
      <c r="J7092" s="176" t="str">
        <f>IF(AND(C7092&lt;&gt;"",COUNTIF('3.工程情報'!$C$6:$C$501,C7092)=0),"工程記号が3.工程情報に存在しません。","")</f>
        <v/>
      </c>
    </row>
    <row r="7093" spans="2:10" ht="18" customHeight="1">
      <c r="B7093" s="166"/>
      <c r="C7093" s="165"/>
      <c r="D7093" s="12" t="str">
        <f>IF(C7093="","",VLOOKUP(C7093,'3.工程情報'!$C$6:$D$501,2,FALSE))</f>
        <v/>
      </c>
      <c r="E7093" s="165"/>
      <c r="F7093" s="170"/>
      <c r="G7093" s="189" t="str">
        <f t="shared" si="110"/>
        <v/>
      </c>
      <c r="H7093" s="19"/>
      <c r="I7093" s="19"/>
      <c r="J7093" s="176" t="str">
        <f>IF(AND(C7093&lt;&gt;"",COUNTIF('3.工程情報'!$C$6:$C$501,C7093)=0),"工程記号が3.工程情報に存在しません。","")</f>
        <v/>
      </c>
    </row>
    <row r="7094" spans="2:10" ht="18" customHeight="1">
      <c r="B7094" s="166"/>
      <c r="C7094" s="165"/>
      <c r="D7094" s="12" t="str">
        <f>IF(C7094="","",VLOOKUP(C7094,'3.工程情報'!$C$6:$D$501,2,FALSE))</f>
        <v/>
      </c>
      <c r="E7094" s="165"/>
      <c r="F7094" s="170"/>
      <c r="G7094" s="189" t="str">
        <f t="shared" si="110"/>
        <v/>
      </c>
      <c r="H7094" s="19"/>
      <c r="I7094" s="19"/>
      <c r="J7094" s="176" t="str">
        <f>IF(AND(C7094&lt;&gt;"",COUNTIF('3.工程情報'!$C$6:$C$501,C7094)=0),"工程記号が3.工程情報に存在しません。","")</f>
        <v/>
      </c>
    </row>
    <row r="7095" spans="2:10" ht="18" customHeight="1">
      <c r="B7095" s="166"/>
      <c r="C7095" s="165"/>
      <c r="D7095" s="12" t="str">
        <f>IF(C7095="","",VLOOKUP(C7095,'3.工程情報'!$C$6:$D$501,2,FALSE))</f>
        <v/>
      </c>
      <c r="E7095" s="165"/>
      <c r="F7095" s="170"/>
      <c r="G7095" s="189" t="str">
        <f t="shared" si="110"/>
        <v/>
      </c>
      <c r="H7095" s="19"/>
      <c r="I7095" s="19"/>
      <c r="J7095" s="176" t="str">
        <f>IF(AND(C7095&lt;&gt;"",COUNTIF('3.工程情報'!$C$6:$C$501,C7095)=0),"工程記号が3.工程情報に存在しません。","")</f>
        <v/>
      </c>
    </row>
    <row r="7096" spans="2:10" ht="18" customHeight="1">
      <c r="B7096" s="166"/>
      <c r="C7096" s="165"/>
      <c r="D7096" s="12" t="str">
        <f>IF(C7096="","",VLOOKUP(C7096,'3.工程情報'!$C$6:$D$501,2,FALSE))</f>
        <v/>
      </c>
      <c r="E7096" s="165"/>
      <c r="F7096" s="170"/>
      <c r="G7096" s="189" t="str">
        <f t="shared" si="110"/>
        <v/>
      </c>
      <c r="H7096" s="19"/>
      <c r="I7096" s="19"/>
      <c r="J7096" s="176" t="str">
        <f>IF(AND(C7096&lt;&gt;"",COUNTIF('3.工程情報'!$C$6:$C$501,C7096)=0),"工程記号が3.工程情報に存在しません。","")</f>
        <v/>
      </c>
    </row>
    <row r="7097" spans="2:10" ht="18" customHeight="1">
      <c r="B7097" s="166"/>
      <c r="C7097" s="165"/>
      <c r="D7097" s="12" t="str">
        <f>IF(C7097="","",VLOOKUP(C7097,'3.工程情報'!$C$6:$D$501,2,FALSE))</f>
        <v/>
      </c>
      <c r="E7097" s="165"/>
      <c r="F7097" s="170"/>
      <c r="G7097" s="189" t="str">
        <f t="shared" si="110"/>
        <v/>
      </c>
      <c r="H7097" s="19"/>
      <c r="I7097" s="19"/>
      <c r="J7097" s="176" t="str">
        <f>IF(AND(C7097&lt;&gt;"",COUNTIF('3.工程情報'!$C$6:$C$501,C7097)=0),"工程記号が3.工程情報に存在しません。","")</f>
        <v/>
      </c>
    </row>
    <row r="7098" spans="2:10" ht="18" customHeight="1">
      <c r="B7098" s="166"/>
      <c r="C7098" s="165"/>
      <c r="D7098" s="12" t="str">
        <f>IF(C7098="","",VLOOKUP(C7098,'3.工程情報'!$C$6:$D$501,2,FALSE))</f>
        <v/>
      </c>
      <c r="E7098" s="165"/>
      <c r="F7098" s="170"/>
      <c r="G7098" s="189" t="str">
        <f t="shared" si="110"/>
        <v/>
      </c>
      <c r="H7098" s="19"/>
      <c r="I7098" s="19"/>
      <c r="J7098" s="176" t="str">
        <f>IF(AND(C7098&lt;&gt;"",COUNTIF('3.工程情報'!$C$6:$C$501,C7098)=0),"工程記号が3.工程情報に存在しません。","")</f>
        <v/>
      </c>
    </row>
    <row r="7099" spans="2:10" ht="18" customHeight="1">
      <c r="B7099" s="166"/>
      <c r="C7099" s="165"/>
      <c r="D7099" s="12" t="str">
        <f>IF(C7099="","",VLOOKUP(C7099,'3.工程情報'!$C$6:$D$501,2,FALSE))</f>
        <v/>
      </c>
      <c r="E7099" s="165"/>
      <c r="F7099" s="170"/>
      <c r="G7099" s="189" t="str">
        <f t="shared" si="110"/>
        <v/>
      </c>
      <c r="H7099" s="19"/>
      <c r="I7099" s="19"/>
      <c r="J7099" s="176" t="str">
        <f>IF(AND(C7099&lt;&gt;"",COUNTIF('3.工程情報'!$C$6:$C$501,C7099)=0),"工程記号が3.工程情報に存在しません。","")</f>
        <v/>
      </c>
    </row>
    <row r="7100" spans="2:10" ht="18" customHeight="1">
      <c r="B7100" s="166"/>
      <c r="C7100" s="165"/>
      <c r="D7100" s="12" t="str">
        <f>IF(C7100="","",VLOOKUP(C7100,'3.工程情報'!$C$6:$D$501,2,FALSE))</f>
        <v/>
      </c>
      <c r="E7100" s="165"/>
      <c r="F7100" s="170"/>
      <c r="G7100" s="189" t="str">
        <f t="shared" si="110"/>
        <v/>
      </c>
      <c r="H7100" s="19"/>
      <c r="I7100" s="19"/>
      <c r="J7100" s="176" t="str">
        <f>IF(AND(C7100&lt;&gt;"",COUNTIF('3.工程情報'!$C$6:$C$501,C7100)=0),"工程記号が3.工程情報に存在しません。","")</f>
        <v/>
      </c>
    </row>
    <row r="7101" spans="2:10" ht="18" customHeight="1">
      <c r="B7101" s="166"/>
      <c r="C7101" s="165"/>
      <c r="D7101" s="12" t="str">
        <f>IF(C7101="","",VLOOKUP(C7101,'3.工程情報'!$C$6:$D$501,2,FALSE))</f>
        <v/>
      </c>
      <c r="E7101" s="165"/>
      <c r="F7101" s="170"/>
      <c r="G7101" s="189" t="str">
        <f t="shared" si="110"/>
        <v/>
      </c>
      <c r="H7101" s="19"/>
      <c r="I7101" s="19"/>
      <c r="J7101" s="176" t="str">
        <f>IF(AND(C7101&lt;&gt;"",COUNTIF('3.工程情報'!$C$6:$C$501,C7101)=0),"工程記号が3.工程情報に存在しません。","")</f>
        <v/>
      </c>
    </row>
    <row r="7102" spans="2:10" ht="18" customHeight="1">
      <c r="B7102" s="166"/>
      <c r="C7102" s="165"/>
      <c r="D7102" s="12" t="str">
        <f>IF(C7102="","",VLOOKUP(C7102,'3.工程情報'!$C$6:$D$501,2,FALSE))</f>
        <v/>
      </c>
      <c r="E7102" s="165"/>
      <c r="F7102" s="170"/>
      <c r="G7102" s="189" t="str">
        <f t="shared" si="110"/>
        <v/>
      </c>
      <c r="H7102" s="19"/>
      <c r="I7102" s="19"/>
      <c r="J7102" s="176" t="str">
        <f>IF(AND(C7102&lt;&gt;"",COUNTIF('3.工程情報'!$C$6:$C$501,C7102)=0),"工程記号が3.工程情報に存在しません。","")</f>
        <v/>
      </c>
    </row>
    <row r="7103" spans="2:10" ht="18" customHeight="1">
      <c r="B7103" s="166"/>
      <c r="C7103" s="165"/>
      <c r="D7103" s="12" t="str">
        <f>IF(C7103="","",VLOOKUP(C7103,'3.工程情報'!$C$6:$D$501,2,FALSE))</f>
        <v/>
      </c>
      <c r="E7103" s="165"/>
      <c r="F7103" s="170"/>
      <c r="G7103" s="189" t="str">
        <f t="shared" si="110"/>
        <v/>
      </c>
      <c r="H7103" s="19"/>
      <c r="I7103" s="19"/>
      <c r="J7103" s="176" t="str">
        <f>IF(AND(C7103&lt;&gt;"",COUNTIF('3.工程情報'!$C$6:$C$501,C7103)=0),"工程記号が3.工程情報に存在しません。","")</f>
        <v/>
      </c>
    </row>
    <row r="7104" spans="2:10" ht="18" customHeight="1">
      <c r="B7104" s="166"/>
      <c r="C7104" s="165"/>
      <c r="D7104" s="12" t="str">
        <f>IF(C7104="","",VLOOKUP(C7104,'3.工程情報'!$C$6:$D$501,2,FALSE))</f>
        <v/>
      </c>
      <c r="E7104" s="165"/>
      <c r="F7104" s="170"/>
      <c r="G7104" s="189" t="str">
        <f t="shared" si="110"/>
        <v/>
      </c>
      <c r="H7104" s="19"/>
      <c r="I7104" s="19"/>
      <c r="J7104" s="176" t="str">
        <f>IF(AND(C7104&lt;&gt;"",COUNTIF('3.工程情報'!$C$6:$C$501,C7104)=0),"工程記号が3.工程情報に存在しません。","")</f>
        <v/>
      </c>
    </row>
    <row r="7105" spans="2:10" ht="18" customHeight="1">
      <c r="B7105" s="166"/>
      <c r="C7105" s="165"/>
      <c r="D7105" s="12" t="str">
        <f>IF(C7105="","",VLOOKUP(C7105,'3.工程情報'!$C$6:$D$501,2,FALSE))</f>
        <v/>
      </c>
      <c r="E7105" s="165"/>
      <c r="F7105" s="170"/>
      <c r="G7105" s="189" t="str">
        <f t="shared" si="110"/>
        <v/>
      </c>
      <c r="H7105" s="19"/>
      <c r="I7105" s="19"/>
      <c r="J7105" s="176" t="str">
        <f>IF(AND(C7105&lt;&gt;"",COUNTIF('3.工程情報'!$C$6:$C$501,C7105)=0),"工程記号が3.工程情報に存在しません。","")</f>
        <v/>
      </c>
    </row>
    <row r="7106" spans="2:10" ht="18" customHeight="1">
      <c r="B7106" s="166"/>
      <c r="C7106" s="165"/>
      <c r="D7106" s="12" t="str">
        <f>IF(C7106="","",VLOOKUP(C7106,'3.工程情報'!$C$6:$D$501,2,FALSE))</f>
        <v/>
      </c>
      <c r="E7106" s="165"/>
      <c r="F7106" s="170"/>
      <c r="G7106" s="189" t="str">
        <f t="shared" si="110"/>
        <v/>
      </c>
      <c r="H7106" s="19"/>
      <c r="I7106" s="19"/>
      <c r="J7106" s="176" t="str">
        <f>IF(AND(C7106&lt;&gt;"",COUNTIF('3.工程情報'!$C$6:$C$501,C7106)=0),"工程記号が3.工程情報に存在しません。","")</f>
        <v/>
      </c>
    </row>
    <row r="7107" spans="2:10" ht="18" customHeight="1">
      <c r="B7107" s="166"/>
      <c r="C7107" s="165"/>
      <c r="D7107" s="12" t="str">
        <f>IF(C7107="","",VLOOKUP(C7107,'3.工程情報'!$C$6:$D$501,2,FALSE))</f>
        <v/>
      </c>
      <c r="E7107" s="165"/>
      <c r="F7107" s="170"/>
      <c r="G7107" s="189" t="str">
        <f t="shared" si="110"/>
        <v/>
      </c>
      <c r="H7107" s="19"/>
      <c r="I7107" s="19"/>
      <c r="J7107" s="176" t="str">
        <f>IF(AND(C7107&lt;&gt;"",COUNTIF('3.工程情報'!$C$6:$C$501,C7107)=0),"工程記号が3.工程情報に存在しません。","")</f>
        <v/>
      </c>
    </row>
    <row r="7108" spans="2:10" ht="18" customHeight="1">
      <c r="B7108" s="166"/>
      <c r="C7108" s="165"/>
      <c r="D7108" s="12" t="str">
        <f>IF(C7108="","",VLOOKUP(C7108,'3.工程情報'!$C$6:$D$501,2,FALSE))</f>
        <v/>
      </c>
      <c r="E7108" s="165"/>
      <c r="F7108" s="170"/>
      <c r="G7108" s="189" t="str">
        <f t="shared" si="110"/>
        <v/>
      </c>
      <c r="H7108" s="19"/>
      <c r="I7108" s="19"/>
      <c r="J7108" s="176" t="str">
        <f>IF(AND(C7108&lt;&gt;"",COUNTIF('3.工程情報'!$C$6:$C$501,C7108)=0),"工程記号が3.工程情報に存在しません。","")</f>
        <v/>
      </c>
    </row>
    <row r="7109" spans="2:10" ht="18" customHeight="1">
      <c r="B7109" s="166"/>
      <c r="C7109" s="165"/>
      <c r="D7109" s="12" t="str">
        <f>IF(C7109="","",VLOOKUP(C7109,'3.工程情報'!$C$6:$D$501,2,FALSE))</f>
        <v/>
      </c>
      <c r="E7109" s="165"/>
      <c r="F7109" s="170"/>
      <c r="G7109" s="189" t="str">
        <f t="shared" si="110"/>
        <v/>
      </c>
      <c r="H7109" s="19"/>
      <c r="I7109" s="19"/>
      <c r="J7109" s="176" t="str">
        <f>IF(AND(C7109&lt;&gt;"",COUNTIF('3.工程情報'!$C$6:$C$501,C7109)=0),"工程記号が3.工程情報に存在しません。","")</f>
        <v/>
      </c>
    </row>
    <row r="7110" spans="2:10" ht="18" customHeight="1">
      <c r="B7110" s="166"/>
      <c r="C7110" s="165"/>
      <c r="D7110" s="12" t="str">
        <f>IF(C7110="","",VLOOKUP(C7110,'3.工程情報'!$C$6:$D$501,2,FALSE))</f>
        <v/>
      </c>
      <c r="E7110" s="165"/>
      <c r="F7110" s="170"/>
      <c r="G7110" s="189" t="str">
        <f t="shared" ref="G7110:G7173" si="111">C7110&amp;E7110</f>
        <v/>
      </c>
      <c r="H7110" s="19"/>
      <c r="I7110" s="19"/>
      <c r="J7110" s="176" t="str">
        <f>IF(AND(C7110&lt;&gt;"",COUNTIF('3.工程情報'!$C$6:$C$501,C7110)=0),"工程記号が3.工程情報に存在しません。","")</f>
        <v/>
      </c>
    </row>
    <row r="7111" spans="2:10" ht="18" customHeight="1">
      <c r="B7111" s="166"/>
      <c r="C7111" s="165"/>
      <c r="D7111" s="12" t="str">
        <f>IF(C7111="","",VLOOKUP(C7111,'3.工程情報'!$C$6:$D$501,2,FALSE))</f>
        <v/>
      </c>
      <c r="E7111" s="165"/>
      <c r="F7111" s="170"/>
      <c r="G7111" s="189" t="str">
        <f t="shared" si="111"/>
        <v/>
      </c>
      <c r="H7111" s="19"/>
      <c r="I7111" s="19"/>
      <c r="J7111" s="176" t="str">
        <f>IF(AND(C7111&lt;&gt;"",COUNTIF('3.工程情報'!$C$6:$C$501,C7111)=0),"工程記号が3.工程情報に存在しません。","")</f>
        <v/>
      </c>
    </row>
    <row r="7112" spans="2:10" ht="18" customHeight="1">
      <c r="B7112" s="166"/>
      <c r="C7112" s="165"/>
      <c r="D7112" s="12" t="str">
        <f>IF(C7112="","",VLOOKUP(C7112,'3.工程情報'!$C$6:$D$501,2,FALSE))</f>
        <v/>
      </c>
      <c r="E7112" s="165"/>
      <c r="F7112" s="170"/>
      <c r="G7112" s="189" t="str">
        <f t="shared" si="111"/>
        <v/>
      </c>
      <c r="H7112" s="19"/>
      <c r="I7112" s="19"/>
      <c r="J7112" s="176" t="str">
        <f>IF(AND(C7112&lt;&gt;"",COUNTIF('3.工程情報'!$C$6:$C$501,C7112)=0),"工程記号が3.工程情報に存在しません。","")</f>
        <v/>
      </c>
    </row>
    <row r="7113" spans="2:10" ht="18" customHeight="1">
      <c r="B7113" s="166"/>
      <c r="C7113" s="165"/>
      <c r="D7113" s="12" t="str">
        <f>IF(C7113="","",VLOOKUP(C7113,'3.工程情報'!$C$6:$D$501,2,FALSE))</f>
        <v/>
      </c>
      <c r="E7113" s="165"/>
      <c r="F7113" s="170"/>
      <c r="G7113" s="189" t="str">
        <f t="shared" si="111"/>
        <v/>
      </c>
      <c r="H7113" s="19"/>
      <c r="I7113" s="19"/>
      <c r="J7113" s="176" t="str">
        <f>IF(AND(C7113&lt;&gt;"",COUNTIF('3.工程情報'!$C$6:$C$501,C7113)=0),"工程記号が3.工程情報に存在しません。","")</f>
        <v/>
      </c>
    </row>
    <row r="7114" spans="2:10" ht="18" customHeight="1">
      <c r="B7114" s="166"/>
      <c r="C7114" s="165"/>
      <c r="D7114" s="12" t="str">
        <f>IF(C7114="","",VLOOKUP(C7114,'3.工程情報'!$C$6:$D$501,2,FALSE))</f>
        <v/>
      </c>
      <c r="E7114" s="165"/>
      <c r="F7114" s="170"/>
      <c r="G7114" s="189" t="str">
        <f t="shared" si="111"/>
        <v/>
      </c>
      <c r="H7114" s="19"/>
      <c r="I7114" s="19"/>
      <c r="J7114" s="176" t="str">
        <f>IF(AND(C7114&lt;&gt;"",COUNTIF('3.工程情報'!$C$6:$C$501,C7114)=0),"工程記号が3.工程情報に存在しません。","")</f>
        <v/>
      </c>
    </row>
    <row r="7115" spans="2:10" ht="18" customHeight="1">
      <c r="B7115" s="166"/>
      <c r="C7115" s="165"/>
      <c r="D7115" s="12" t="str">
        <f>IF(C7115="","",VLOOKUP(C7115,'3.工程情報'!$C$6:$D$501,2,FALSE))</f>
        <v/>
      </c>
      <c r="E7115" s="165"/>
      <c r="F7115" s="170"/>
      <c r="G7115" s="189" t="str">
        <f t="shared" si="111"/>
        <v/>
      </c>
      <c r="H7115" s="19"/>
      <c r="I7115" s="19"/>
      <c r="J7115" s="176" t="str">
        <f>IF(AND(C7115&lt;&gt;"",COUNTIF('3.工程情報'!$C$6:$C$501,C7115)=0),"工程記号が3.工程情報に存在しません。","")</f>
        <v/>
      </c>
    </row>
    <row r="7116" spans="2:10" ht="18" customHeight="1">
      <c r="B7116" s="166"/>
      <c r="C7116" s="165"/>
      <c r="D7116" s="12" t="str">
        <f>IF(C7116="","",VLOOKUP(C7116,'3.工程情報'!$C$6:$D$501,2,FALSE))</f>
        <v/>
      </c>
      <c r="E7116" s="165"/>
      <c r="F7116" s="170"/>
      <c r="G7116" s="189" t="str">
        <f t="shared" si="111"/>
        <v/>
      </c>
      <c r="H7116" s="19"/>
      <c r="I7116" s="19"/>
      <c r="J7116" s="176" t="str">
        <f>IF(AND(C7116&lt;&gt;"",COUNTIF('3.工程情報'!$C$6:$C$501,C7116)=0),"工程記号が3.工程情報に存在しません。","")</f>
        <v/>
      </c>
    </row>
    <row r="7117" spans="2:10" ht="18" customHeight="1">
      <c r="B7117" s="166"/>
      <c r="C7117" s="165"/>
      <c r="D7117" s="12" t="str">
        <f>IF(C7117="","",VLOOKUP(C7117,'3.工程情報'!$C$6:$D$501,2,FALSE))</f>
        <v/>
      </c>
      <c r="E7117" s="165"/>
      <c r="F7117" s="170"/>
      <c r="G7117" s="189" t="str">
        <f t="shared" si="111"/>
        <v/>
      </c>
      <c r="H7117" s="19"/>
      <c r="I7117" s="19"/>
      <c r="J7117" s="176" t="str">
        <f>IF(AND(C7117&lt;&gt;"",COUNTIF('3.工程情報'!$C$6:$C$501,C7117)=0),"工程記号が3.工程情報に存在しません。","")</f>
        <v/>
      </c>
    </row>
    <row r="7118" spans="2:10" ht="18" customHeight="1">
      <c r="B7118" s="166"/>
      <c r="C7118" s="165"/>
      <c r="D7118" s="12" t="str">
        <f>IF(C7118="","",VLOOKUP(C7118,'3.工程情報'!$C$6:$D$501,2,FALSE))</f>
        <v/>
      </c>
      <c r="E7118" s="165"/>
      <c r="F7118" s="170"/>
      <c r="G7118" s="189" t="str">
        <f t="shared" si="111"/>
        <v/>
      </c>
      <c r="H7118" s="19"/>
      <c r="I7118" s="19"/>
      <c r="J7118" s="176" t="str">
        <f>IF(AND(C7118&lt;&gt;"",COUNTIF('3.工程情報'!$C$6:$C$501,C7118)=0),"工程記号が3.工程情報に存在しません。","")</f>
        <v/>
      </c>
    </row>
    <row r="7119" spans="2:10" ht="18" customHeight="1">
      <c r="B7119" s="166"/>
      <c r="C7119" s="165"/>
      <c r="D7119" s="12" t="str">
        <f>IF(C7119="","",VLOOKUP(C7119,'3.工程情報'!$C$6:$D$501,2,FALSE))</f>
        <v/>
      </c>
      <c r="E7119" s="165"/>
      <c r="F7119" s="170"/>
      <c r="G7119" s="189" t="str">
        <f t="shared" si="111"/>
        <v/>
      </c>
      <c r="H7119" s="19"/>
      <c r="I7119" s="19"/>
      <c r="J7119" s="176" t="str">
        <f>IF(AND(C7119&lt;&gt;"",COUNTIF('3.工程情報'!$C$6:$C$501,C7119)=0),"工程記号が3.工程情報に存在しません。","")</f>
        <v/>
      </c>
    </row>
    <row r="7120" spans="2:10" ht="18" customHeight="1">
      <c r="B7120" s="166"/>
      <c r="C7120" s="165"/>
      <c r="D7120" s="12" t="str">
        <f>IF(C7120="","",VLOOKUP(C7120,'3.工程情報'!$C$6:$D$501,2,FALSE))</f>
        <v/>
      </c>
      <c r="E7120" s="165"/>
      <c r="F7120" s="170"/>
      <c r="G7120" s="189" t="str">
        <f t="shared" si="111"/>
        <v/>
      </c>
      <c r="H7120" s="19"/>
      <c r="I7120" s="19"/>
      <c r="J7120" s="176" t="str">
        <f>IF(AND(C7120&lt;&gt;"",COUNTIF('3.工程情報'!$C$6:$C$501,C7120)=0),"工程記号が3.工程情報に存在しません。","")</f>
        <v/>
      </c>
    </row>
    <row r="7121" spans="2:10" ht="18" customHeight="1">
      <c r="B7121" s="166"/>
      <c r="C7121" s="165"/>
      <c r="D7121" s="12" t="str">
        <f>IF(C7121="","",VLOOKUP(C7121,'3.工程情報'!$C$6:$D$501,2,FALSE))</f>
        <v/>
      </c>
      <c r="E7121" s="165"/>
      <c r="F7121" s="170"/>
      <c r="G7121" s="189" t="str">
        <f t="shared" si="111"/>
        <v/>
      </c>
      <c r="H7121" s="19"/>
      <c r="I7121" s="19"/>
      <c r="J7121" s="176" t="str">
        <f>IF(AND(C7121&lt;&gt;"",COUNTIF('3.工程情報'!$C$6:$C$501,C7121)=0),"工程記号が3.工程情報に存在しません。","")</f>
        <v/>
      </c>
    </row>
    <row r="7122" spans="2:10" ht="18" customHeight="1">
      <c r="B7122" s="166"/>
      <c r="C7122" s="165"/>
      <c r="D7122" s="12" t="str">
        <f>IF(C7122="","",VLOOKUP(C7122,'3.工程情報'!$C$6:$D$501,2,FALSE))</f>
        <v/>
      </c>
      <c r="E7122" s="165"/>
      <c r="F7122" s="170"/>
      <c r="G7122" s="189" t="str">
        <f t="shared" si="111"/>
        <v/>
      </c>
      <c r="H7122" s="19"/>
      <c r="I7122" s="19"/>
      <c r="J7122" s="176" t="str">
        <f>IF(AND(C7122&lt;&gt;"",COUNTIF('3.工程情報'!$C$6:$C$501,C7122)=0),"工程記号が3.工程情報に存在しません。","")</f>
        <v/>
      </c>
    </row>
    <row r="7123" spans="2:10" ht="18" customHeight="1">
      <c r="B7123" s="166"/>
      <c r="C7123" s="165"/>
      <c r="D7123" s="12" t="str">
        <f>IF(C7123="","",VLOOKUP(C7123,'3.工程情報'!$C$6:$D$501,2,FALSE))</f>
        <v/>
      </c>
      <c r="E7123" s="165"/>
      <c r="F7123" s="170"/>
      <c r="G7123" s="189" t="str">
        <f t="shared" si="111"/>
        <v/>
      </c>
      <c r="H7123" s="19"/>
      <c r="I7123" s="19"/>
      <c r="J7123" s="176" t="str">
        <f>IF(AND(C7123&lt;&gt;"",COUNTIF('3.工程情報'!$C$6:$C$501,C7123)=0),"工程記号が3.工程情報に存在しません。","")</f>
        <v/>
      </c>
    </row>
    <row r="7124" spans="2:10" ht="18" customHeight="1">
      <c r="B7124" s="166"/>
      <c r="C7124" s="165"/>
      <c r="D7124" s="12" t="str">
        <f>IF(C7124="","",VLOOKUP(C7124,'3.工程情報'!$C$6:$D$501,2,FALSE))</f>
        <v/>
      </c>
      <c r="E7124" s="165"/>
      <c r="F7124" s="170"/>
      <c r="G7124" s="189" t="str">
        <f t="shared" si="111"/>
        <v/>
      </c>
      <c r="H7124" s="19"/>
      <c r="I7124" s="19"/>
      <c r="J7124" s="176" t="str">
        <f>IF(AND(C7124&lt;&gt;"",COUNTIF('3.工程情報'!$C$6:$C$501,C7124)=0),"工程記号が3.工程情報に存在しません。","")</f>
        <v/>
      </c>
    </row>
    <row r="7125" spans="2:10" ht="18" customHeight="1">
      <c r="B7125" s="166"/>
      <c r="C7125" s="165"/>
      <c r="D7125" s="12" t="str">
        <f>IF(C7125="","",VLOOKUP(C7125,'3.工程情報'!$C$6:$D$501,2,FALSE))</f>
        <v/>
      </c>
      <c r="E7125" s="165"/>
      <c r="F7125" s="170"/>
      <c r="G7125" s="189" t="str">
        <f t="shared" si="111"/>
        <v/>
      </c>
      <c r="H7125" s="19"/>
      <c r="I7125" s="19"/>
      <c r="J7125" s="176" t="str">
        <f>IF(AND(C7125&lt;&gt;"",COUNTIF('3.工程情報'!$C$6:$C$501,C7125)=0),"工程記号が3.工程情報に存在しません。","")</f>
        <v/>
      </c>
    </row>
    <row r="7126" spans="2:10" ht="18" customHeight="1">
      <c r="B7126" s="166"/>
      <c r="C7126" s="165"/>
      <c r="D7126" s="12" t="str">
        <f>IF(C7126="","",VLOOKUP(C7126,'3.工程情報'!$C$6:$D$501,2,FALSE))</f>
        <v/>
      </c>
      <c r="E7126" s="165"/>
      <c r="F7126" s="170"/>
      <c r="G7126" s="189" t="str">
        <f t="shared" si="111"/>
        <v/>
      </c>
      <c r="H7126" s="19"/>
      <c r="I7126" s="19"/>
      <c r="J7126" s="176" t="str">
        <f>IF(AND(C7126&lt;&gt;"",COUNTIF('3.工程情報'!$C$6:$C$501,C7126)=0),"工程記号が3.工程情報に存在しません。","")</f>
        <v/>
      </c>
    </row>
    <row r="7127" spans="2:10" ht="18" customHeight="1">
      <c r="B7127" s="166"/>
      <c r="C7127" s="165"/>
      <c r="D7127" s="12" t="str">
        <f>IF(C7127="","",VLOOKUP(C7127,'3.工程情報'!$C$6:$D$501,2,FALSE))</f>
        <v/>
      </c>
      <c r="E7127" s="165"/>
      <c r="F7127" s="170"/>
      <c r="G7127" s="189" t="str">
        <f t="shared" si="111"/>
        <v/>
      </c>
      <c r="H7127" s="19"/>
      <c r="I7127" s="19"/>
      <c r="J7127" s="176" t="str">
        <f>IF(AND(C7127&lt;&gt;"",COUNTIF('3.工程情報'!$C$6:$C$501,C7127)=0),"工程記号が3.工程情報に存在しません。","")</f>
        <v/>
      </c>
    </row>
    <row r="7128" spans="2:10" ht="18" customHeight="1">
      <c r="B7128" s="166"/>
      <c r="C7128" s="165"/>
      <c r="D7128" s="12" t="str">
        <f>IF(C7128="","",VLOOKUP(C7128,'3.工程情報'!$C$6:$D$501,2,FALSE))</f>
        <v/>
      </c>
      <c r="E7128" s="165"/>
      <c r="F7128" s="170"/>
      <c r="G7128" s="189" t="str">
        <f t="shared" si="111"/>
        <v/>
      </c>
      <c r="H7128" s="19"/>
      <c r="I7128" s="19"/>
      <c r="J7128" s="176" t="str">
        <f>IF(AND(C7128&lt;&gt;"",COUNTIF('3.工程情報'!$C$6:$C$501,C7128)=0),"工程記号が3.工程情報に存在しません。","")</f>
        <v/>
      </c>
    </row>
    <row r="7129" spans="2:10" ht="18" customHeight="1">
      <c r="B7129" s="166"/>
      <c r="C7129" s="165"/>
      <c r="D7129" s="12" t="str">
        <f>IF(C7129="","",VLOOKUP(C7129,'3.工程情報'!$C$6:$D$501,2,FALSE))</f>
        <v/>
      </c>
      <c r="E7129" s="165"/>
      <c r="F7129" s="170"/>
      <c r="G7129" s="189" t="str">
        <f t="shared" si="111"/>
        <v/>
      </c>
      <c r="H7129" s="19"/>
      <c r="I7129" s="19"/>
      <c r="J7129" s="176" t="str">
        <f>IF(AND(C7129&lt;&gt;"",COUNTIF('3.工程情報'!$C$6:$C$501,C7129)=0),"工程記号が3.工程情報に存在しません。","")</f>
        <v/>
      </c>
    </row>
    <row r="7130" spans="2:10" ht="18" customHeight="1">
      <c r="B7130" s="166"/>
      <c r="C7130" s="165"/>
      <c r="D7130" s="12" t="str">
        <f>IF(C7130="","",VLOOKUP(C7130,'3.工程情報'!$C$6:$D$501,2,FALSE))</f>
        <v/>
      </c>
      <c r="E7130" s="165"/>
      <c r="F7130" s="170"/>
      <c r="G7130" s="189" t="str">
        <f t="shared" si="111"/>
        <v/>
      </c>
      <c r="H7130" s="19"/>
      <c r="I7130" s="19"/>
      <c r="J7130" s="176" t="str">
        <f>IF(AND(C7130&lt;&gt;"",COUNTIF('3.工程情報'!$C$6:$C$501,C7130)=0),"工程記号が3.工程情報に存在しません。","")</f>
        <v/>
      </c>
    </row>
    <row r="7131" spans="2:10" ht="18" customHeight="1">
      <c r="B7131" s="166"/>
      <c r="C7131" s="165"/>
      <c r="D7131" s="12" t="str">
        <f>IF(C7131="","",VLOOKUP(C7131,'3.工程情報'!$C$6:$D$501,2,FALSE))</f>
        <v/>
      </c>
      <c r="E7131" s="165"/>
      <c r="F7131" s="170"/>
      <c r="G7131" s="189" t="str">
        <f t="shared" si="111"/>
        <v/>
      </c>
      <c r="H7131" s="19"/>
      <c r="I7131" s="19"/>
      <c r="J7131" s="176" t="str">
        <f>IF(AND(C7131&lt;&gt;"",COUNTIF('3.工程情報'!$C$6:$C$501,C7131)=0),"工程記号が3.工程情報に存在しません。","")</f>
        <v/>
      </c>
    </row>
    <row r="7132" spans="2:10" ht="18" customHeight="1">
      <c r="B7132" s="166"/>
      <c r="C7132" s="165"/>
      <c r="D7132" s="12" t="str">
        <f>IF(C7132="","",VLOOKUP(C7132,'3.工程情報'!$C$6:$D$501,2,FALSE))</f>
        <v/>
      </c>
      <c r="E7132" s="165"/>
      <c r="F7132" s="170"/>
      <c r="G7132" s="189" t="str">
        <f t="shared" si="111"/>
        <v/>
      </c>
      <c r="H7132" s="19"/>
      <c r="I7132" s="19"/>
      <c r="J7132" s="176" t="str">
        <f>IF(AND(C7132&lt;&gt;"",COUNTIF('3.工程情報'!$C$6:$C$501,C7132)=0),"工程記号が3.工程情報に存在しません。","")</f>
        <v/>
      </c>
    </row>
    <row r="7133" spans="2:10" ht="18" customHeight="1">
      <c r="B7133" s="166"/>
      <c r="C7133" s="165"/>
      <c r="D7133" s="12" t="str">
        <f>IF(C7133="","",VLOOKUP(C7133,'3.工程情報'!$C$6:$D$501,2,FALSE))</f>
        <v/>
      </c>
      <c r="E7133" s="165"/>
      <c r="F7133" s="170"/>
      <c r="G7133" s="189" t="str">
        <f t="shared" si="111"/>
        <v/>
      </c>
      <c r="H7133" s="19"/>
      <c r="I7133" s="19"/>
      <c r="J7133" s="176" t="str">
        <f>IF(AND(C7133&lt;&gt;"",COUNTIF('3.工程情報'!$C$6:$C$501,C7133)=0),"工程記号が3.工程情報に存在しません。","")</f>
        <v/>
      </c>
    </row>
    <row r="7134" spans="2:10" ht="18" customHeight="1">
      <c r="B7134" s="166"/>
      <c r="C7134" s="165"/>
      <c r="D7134" s="12" t="str">
        <f>IF(C7134="","",VLOOKUP(C7134,'3.工程情報'!$C$6:$D$501,2,FALSE))</f>
        <v/>
      </c>
      <c r="E7134" s="165"/>
      <c r="F7134" s="170"/>
      <c r="G7134" s="189" t="str">
        <f t="shared" si="111"/>
        <v/>
      </c>
      <c r="H7134" s="19"/>
      <c r="I7134" s="19"/>
      <c r="J7134" s="176" t="str">
        <f>IF(AND(C7134&lt;&gt;"",COUNTIF('3.工程情報'!$C$6:$C$501,C7134)=0),"工程記号が3.工程情報に存在しません。","")</f>
        <v/>
      </c>
    </row>
    <row r="7135" spans="2:10" ht="18" customHeight="1">
      <c r="B7135" s="166"/>
      <c r="C7135" s="165"/>
      <c r="D7135" s="12" t="str">
        <f>IF(C7135="","",VLOOKUP(C7135,'3.工程情報'!$C$6:$D$501,2,FALSE))</f>
        <v/>
      </c>
      <c r="E7135" s="165"/>
      <c r="F7135" s="170"/>
      <c r="G7135" s="189" t="str">
        <f t="shared" si="111"/>
        <v/>
      </c>
      <c r="H7135" s="19"/>
      <c r="I7135" s="19"/>
      <c r="J7135" s="176" t="str">
        <f>IF(AND(C7135&lt;&gt;"",COUNTIF('3.工程情報'!$C$6:$C$501,C7135)=0),"工程記号が3.工程情報に存在しません。","")</f>
        <v/>
      </c>
    </row>
    <row r="7136" spans="2:10" ht="18" customHeight="1">
      <c r="B7136" s="166"/>
      <c r="C7136" s="165"/>
      <c r="D7136" s="12" t="str">
        <f>IF(C7136="","",VLOOKUP(C7136,'3.工程情報'!$C$6:$D$501,2,FALSE))</f>
        <v/>
      </c>
      <c r="E7136" s="165"/>
      <c r="F7136" s="170"/>
      <c r="G7136" s="189" t="str">
        <f t="shared" si="111"/>
        <v/>
      </c>
      <c r="H7136" s="19"/>
      <c r="I7136" s="19"/>
      <c r="J7136" s="176" t="str">
        <f>IF(AND(C7136&lt;&gt;"",COUNTIF('3.工程情報'!$C$6:$C$501,C7136)=0),"工程記号が3.工程情報に存在しません。","")</f>
        <v/>
      </c>
    </row>
    <row r="7137" spans="2:10" ht="18" customHeight="1">
      <c r="B7137" s="166"/>
      <c r="C7137" s="165"/>
      <c r="D7137" s="12" t="str">
        <f>IF(C7137="","",VLOOKUP(C7137,'3.工程情報'!$C$6:$D$501,2,FALSE))</f>
        <v/>
      </c>
      <c r="E7137" s="165"/>
      <c r="F7137" s="170"/>
      <c r="G7137" s="189" t="str">
        <f t="shared" si="111"/>
        <v/>
      </c>
      <c r="H7137" s="19"/>
      <c r="I7137" s="19"/>
      <c r="J7137" s="176" t="str">
        <f>IF(AND(C7137&lt;&gt;"",COUNTIF('3.工程情報'!$C$6:$C$501,C7137)=0),"工程記号が3.工程情報に存在しません。","")</f>
        <v/>
      </c>
    </row>
    <row r="7138" spans="2:10" ht="18" customHeight="1">
      <c r="B7138" s="166"/>
      <c r="C7138" s="165"/>
      <c r="D7138" s="12" t="str">
        <f>IF(C7138="","",VLOOKUP(C7138,'3.工程情報'!$C$6:$D$501,2,FALSE))</f>
        <v/>
      </c>
      <c r="E7138" s="165"/>
      <c r="F7138" s="170"/>
      <c r="G7138" s="189" t="str">
        <f t="shared" si="111"/>
        <v/>
      </c>
      <c r="H7138" s="19"/>
      <c r="I7138" s="19"/>
      <c r="J7138" s="176" t="str">
        <f>IF(AND(C7138&lt;&gt;"",COUNTIF('3.工程情報'!$C$6:$C$501,C7138)=0),"工程記号が3.工程情報に存在しません。","")</f>
        <v/>
      </c>
    </row>
    <row r="7139" spans="2:10" ht="18" customHeight="1">
      <c r="B7139" s="166"/>
      <c r="C7139" s="165"/>
      <c r="D7139" s="12" t="str">
        <f>IF(C7139="","",VLOOKUP(C7139,'3.工程情報'!$C$6:$D$501,2,FALSE))</f>
        <v/>
      </c>
      <c r="E7139" s="165"/>
      <c r="F7139" s="170"/>
      <c r="G7139" s="189" t="str">
        <f t="shared" si="111"/>
        <v/>
      </c>
      <c r="H7139" s="19"/>
      <c r="I7139" s="19"/>
      <c r="J7139" s="176" t="str">
        <f>IF(AND(C7139&lt;&gt;"",COUNTIF('3.工程情報'!$C$6:$C$501,C7139)=0),"工程記号が3.工程情報に存在しません。","")</f>
        <v/>
      </c>
    </row>
    <row r="7140" spans="2:10" ht="18" customHeight="1">
      <c r="B7140" s="166"/>
      <c r="C7140" s="165"/>
      <c r="D7140" s="12" t="str">
        <f>IF(C7140="","",VLOOKUP(C7140,'3.工程情報'!$C$6:$D$501,2,FALSE))</f>
        <v/>
      </c>
      <c r="E7140" s="165"/>
      <c r="F7140" s="170"/>
      <c r="G7140" s="189" t="str">
        <f t="shared" si="111"/>
        <v/>
      </c>
      <c r="H7140" s="19"/>
      <c r="I7140" s="19"/>
      <c r="J7140" s="176" t="str">
        <f>IF(AND(C7140&lt;&gt;"",COUNTIF('3.工程情報'!$C$6:$C$501,C7140)=0),"工程記号が3.工程情報に存在しません。","")</f>
        <v/>
      </c>
    </row>
    <row r="7141" spans="2:10" ht="18" customHeight="1">
      <c r="B7141" s="166"/>
      <c r="C7141" s="165"/>
      <c r="D7141" s="12" t="str">
        <f>IF(C7141="","",VLOOKUP(C7141,'3.工程情報'!$C$6:$D$501,2,FALSE))</f>
        <v/>
      </c>
      <c r="E7141" s="165"/>
      <c r="F7141" s="170"/>
      <c r="G7141" s="189" t="str">
        <f t="shared" si="111"/>
        <v/>
      </c>
      <c r="H7141" s="19"/>
      <c r="I7141" s="19"/>
      <c r="J7141" s="176" t="str">
        <f>IF(AND(C7141&lt;&gt;"",COUNTIF('3.工程情報'!$C$6:$C$501,C7141)=0),"工程記号が3.工程情報に存在しません。","")</f>
        <v/>
      </c>
    </row>
    <row r="7142" spans="2:10" ht="18" customHeight="1">
      <c r="B7142" s="166"/>
      <c r="C7142" s="165"/>
      <c r="D7142" s="12" t="str">
        <f>IF(C7142="","",VLOOKUP(C7142,'3.工程情報'!$C$6:$D$501,2,FALSE))</f>
        <v/>
      </c>
      <c r="E7142" s="165"/>
      <c r="F7142" s="170"/>
      <c r="G7142" s="189" t="str">
        <f t="shared" si="111"/>
        <v/>
      </c>
      <c r="H7142" s="19"/>
      <c r="I7142" s="19"/>
      <c r="J7142" s="176" t="str">
        <f>IF(AND(C7142&lt;&gt;"",COUNTIF('3.工程情報'!$C$6:$C$501,C7142)=0),"工程記号が3.工程情報に存在しません。","")</f>
        <v/>
      </c>
    </row>
    <row r="7143" spans="2:10" ht="18" customHeight="1">
      <c r="B7143" s="166"/>
      <c r="C7143" s="165"/>
      <c r="D7143" s="12" t="str">
        <f>IF(C7143="","",VLOOKUP(C7143,'3.工程情報'!$C$6:$D$501,2,FALSE))</f>
        <v/>
      </c>
      <c r="E7143" s="165"/>
      <c r="F7143" s="170"/>
      <c r="G7143" s="189" t="str">
        <f t="shared" si="111"/>
        <v/>
      </c>
      <c r="H7143" s="19"/>
      <c r="I7143" s="19"/>
      <c r="J7143" s="176" t="str">
        <f>IF(AND(C7143&lt;&gt;"",COUNTIF('3.工程情報'!$C$6:$C$501,C7143)=0),"工程記号が3.工程情報に存在しません。","")</f>
        <v/>
      </c>
    </row>
    <row r="7144" spans="2:10" ht="18" customHeight="1">
      <c r="B7144" s="166"/>
      <c r="C7144" s="165"/>
      <c r="D7144" s="12" t="str">
        <f>IF(C7144="","",VLOOKUP(C7144,'3.工程情報'!$C$6:$D$501,2,FALSE))</f>
        <v/>
      </c>
      <c r="E7144" s="165"/>
      <c r="F7144" s="170"/>
      <c r="G7144" s="189" t="str">
        <f t="shared" si="111"/>
        <v/>
      </c>
      <c r="H7144" s="19"/>
      <c r="I7144" s="19"/>
      <c r="J7144" s="176" t="str">
        <f>IF(AND(C7144&lt;&gt;"",COUNTIF('3.工程情報'!$C$6:$C$501,C7144)=0),"工程記号が3.工程情報に存在しません。","")</f>
        <v/>
      </c>
    </row>
    <row r="7145" spans="2:10" ht="18" customHeight="1">
      <c r="B7145" s="166"/>
      <c r="C7145" s="165"/>
      <c r="D7145" s="12" t="str">
        <f>IF(C7145="","",VLOOKUP(C7145,'3.工程情報'!$C$6:$D$501,2,FALSE))</f>
        <v/>
      </c>
      <c r="E7145" s="165"/>
      <c r="F7145" s="170"/>
      <c r="G7145" s="189" t="str">
        <f t="shared" si="111"/>
        <v/>
      </c>
      <c r="H7145" s="19"/>
      <c r="I7145" s="19"/>
      <c r="J7145" s="176" t="str">
        <f>IF(AND(C7145&lt;&gt;"",COUNTIF('3.工程情報'!$C$6:$C$501,C7145)=0),"工程記号が3.工程情報に存在しません。","")</f>
        <v/>
      </c>
    </row>
    <row r="7146" spans="2:10" ht="18" customHeight="1">
      <c r="B7146" s="166"/>
      <c r="C7146" s="165"/>
      <c r="D7146" s="12" t="str">
        <f>IF(C7146="","",VLOOKUP(C7146,'3.工程情報'!$C$6:$D$501,2,FALSE))</f>
        <v/>
      </c>
      <c r="E7146" s="165"/>
      <c r="F7146" s="170"/>
      <c r="G7146" s="189" t="str">
        <f t="shared" si="111"/>
        <v/>
      </c>
      <c r="H7146" s="19"/>
      <c r="I7146" s="19"/>
      <c r="J7146" s="176" t="str">
        <f>IF(AND(C7146&lt;&gt;"",COUNTIF('3.工程情報'!$C$6:$C$501,C7146)=0),"工程記号が3.工程情報に存在しません。","")</f>
        <v/>
      </c>
    </row>
    <row r="7147" spans="2:10" ht="18" customHeight="1">
      <c r="B7147" s="166"/>
      <c r="C7147" s="165"/>
      <c r="D7147" s="12" t="str">
        <f>IF(C7147="","",VLOOKUP(C7147,'3.工程情報'!$C$6:$D$501,2,FALSE))</f>
        <v/>
      </c>
      <c r="E7147" s="165"/>
      <c r="F7147" s="170"/>
      <c r="G7147" s="189" t="str">
        <f t="shared" si="111"/>
        <v/>
      </c>
      <c r="H7147" s="19"/>
      <c r="I7147" s="19"/>
      <c r="J7147" s="176" t="str">
        <f>IF(AND(C7147&lt;&gt;"",COUNTIF('3.工程情報'!$C$6:$C$501,C7147)=0),"工程記号が3.工程情報に存在しません。","")</f>
        <v/>
      </c>
    </row>
    <row r="7148" spans="2:10" ht="18" customHeight="1">
      <c r="B7148" s="166"/>
      <c r="C7148" s="165"/>
      <c r="D7148" s="12" t="str">
        <f>IF(C7148="","",VLOOKUP(C7148,'3.工程情報'!$C$6:$D$501,2,FALSE))</f>
        <v/>
      </c>
      <c r="E7148" s="165"/>
      <c r="F7148" s="170"/>
      <c r="G7148" s="189" t="str">
        <f t="shared" si="111"/>
        <v/>
      </c>
      <c r="H7148" s="19"/>
      <c r="I7148" s="19"/>
      <c r="J7148" s="176" t="str">
        <f>IF(AND(C7148&lt;&gt;"",COUNTIF('3.工程情報'!$C$6:$C$501,C7148)=0),"工程記号が3.工程情報に存在しません。","")</f>
        <v/>
      </c>
    </row>
    <row r="7149" spans="2:10" ht="18" customHeight="1">
      <c r="B7149" s="166"/>
      <c r="C7149" s="165"/>
      <c r="D7149" s="12" t="str">
        <f>IF(C7149="","",VLOOKUP(C7149,'3.工程情報'!$C$6:$D$501,2,FALSE))</f>
        <v/>
      </c>
      <c r="E7149" s="165"/>
      <c r="F7149" s="170"/>
      <c r="G7149" s="189" t="str">
        <f t="shared" si="111"/>
        <v/>
      </c>
      <c r="H7149" s="19"/>
      <c r="I7149" s="19"/>
      <c r="J7149" s="176" t="str">
        <f>IF(AND(C7149&lt;&gt;"",COUNTIF('3.工程情報'!$C$6:$C$501,C7149)=0),"工程記号が3.工程情報に存在しません。","")</f>
        <v/>
      </c>
    </row>
    <row r="7150" spans="2:10" ht="18" customHeight="1">
      <c r="B7150" s="166"/>
      <c r="C7150" s="165"/>
      <c r="D7150" s="12" t="str">
        <f>IF(C7150="","",VLOOKUP(C7150,'3.工程情報'!$C$6:$D$501,2,FALSE))</f>
        <v/>
      </c>
      <c r="E7150" s="165"/>
      <c r="F7150" s="170"/>
      <c r="G7150" s="189" t="str">
        <f t="shared" si="111"/>
        <v/>
      </c>
      <c r="H7150" s="19"/>
      <c r="I7150" s="19"/>
      <c r="J7150" s="176" t="str">
        <f>IF(AND(C7150&lt;&gt;"",COUNTIF('3.工程情報'!$C$6:$C$501,C7150)=0),"工程記号が3.工程情報に存在しません。","")</f>
        <v/>
      </c>
    </row>
    <row r="7151" spans="2:10" ht="18" customHeight="1">
      <c r="B7151" s="166"/>
      <c r="C7151" s="165"/>
      <c r="D7151" s="12" t="str">
        <f>IF(C7151="","",VLOOKUP(C7151,'3.工程情報'!$C$6:$D$501,2,FALSE))</f>
        <v/>
      </c>
      <c r="E7151" s="165"/>
      <c r="F7151" s="170"/>
      <c r="G7151" s="189" t="str">
        <f t="shared" si="111"/>
        <v/>
      </c>
      <c r="H7151" s="19"/>
      <c r="I7151" s="19"/>
      <c r="J7151" s="176" t="str">
        <f>IF(AND(C7151&lt;&gt;"",COUNTIF('3.工程情報'!$C$6:$C$501,C7151)=0),"工程記号が3.工程情報に存在しません。","")</f>
        <v/>
      </c>
    </row>
    <row r="7152" spans="2:10" ht="18" customHeight="1">
      <c r="B7152" s="166"/>
      <c r="C7152" s="165"/>
      <c r="D7152" s="12" t="str">
        <f>IF(C7152="","",VLOOKUP(C7152,'3.工程情報'!$C$6:$D$501,2,FALSE))</f>
        <v/>
      </c>
      <c r="E7152" s="165"/>
      <c r="F7152" s="170"/>
      <c r="G7152" s="189" t="str">
        <f t="shared" si="111"/>
        <v/>
      </c>
      <c r="H7152" s="19"/>
      <c r="I7152" s="19"/>
      <c r="J7152" s="176" t="str">
        <f>IF(AND(C7152&lt;&gt;"",COUNTIF('3.工程情報'!$C$6:$C$501,C7152)=0),"工程記号が3.工程情報に存在しません。","")</f>
        <v/>
      </c>
    </row>
    <row r="7153" spans="2:10" ht="18" customHeight="1">
      <c r="B7153" s="166"/>
      <c r="C7153" s="165"/>
      <c r="D7153" s="12" t="str">
        <f>IF(C7153="","",VLOOKUP(C7153,'3.工程情報'!$C$6:$D$501,2,FALSE))</f>
        <v/>
      </c>
      <c r="E7153" s="165"/>
      <c r="F7153" s="170"/>
      <c r="G7153" s="189" t="str">
        <f t="shared" si="111"/>
        <v/>
      </c>
      <c r="H7153" s="19"/>
      <c r="I7153" s="19"/>
      <c r="J7153" s="176" t="str">
        <f>IF(AND(C7153&lt;&gt;"",COUNTIF('3.工程情報'!$C$6:$C$501,C7153)=0),"工程記号が3.工程情報に存在しません。","")</f>
        <v/>
      </c>
    </row>
    <row r="7154" spans="2:10" ht="18" customHeight="1">
      <c r="B7154" s="166"/>
      <c r="C7154" s="165"/>
      <c r="D7154" s="12" t="str">
        <f>IF(C7154="","",VLOOKUP(C7154,'3.工程情報'!$C$6:$D$501,2,FALSE))</f>
        <v/>
      </c>
      <c r="E7154" s="165"/>
      <c r="F7154" s="170"/>
      <c r="G7154" s="189" t="str">
        <f t="shared" si="111"/>
        <v/>
      </c>
      <c r="H7154" s="19"/>
      <c r="I7154" s="19"/>
      <c r="J7154" s="176" t="str">
        <f>IF(AND(C7154&lt;&gt;"",COUNTIF('3.工程情報'!$C$6:$C$501,C7154)=0),"工程記号が3.工程情報に存在しません。","")</f>
        <v/>
      </c>
    </row>
    <row r="7155" spans="2:10" ht="18" customHeight="1">
      <c r="B7155" s="166"/>
      <c r="C7155" s="165"/>
      <c r="D7155" s="12" t="str">
        <f>IF(C7155="","",VLOOKUP(C7155,'3.工程情報'!$C$6:$D$501,2,FALSE))</f>
        <v/>
      </c>
      <c r="E7155" s="165"/>
      <c r="F7155" s="170"/>
      <c r="G7155" s="189" t="str">
        <f t="shared" si="111"/>
        <v/>
      </c>
      <c r="H7155" s="19"/>
      <c r="I7155" s="19"/>
      <c r="J7155" s="176" t="str">
        <f>IF(AND(C7155&lt;&gt;"",COUNTIF('3.工程情報'!$C$6:$C$501,C7155)=0),"工程記号が3.工程情報に存在しません。","")</f>
        <v/>
      </c>
    </row>
    <row r="7156" spans="2:10" ht="18" customHeight="1">
      <c r="B7156" s="166"/>
      <c r="C7156" s="165"/>
      <c r="D7156" s="12" t="str">
        <f>IF(C7156="","",VLOOKUP(C7156,'3.工程情報'!$C$6:$D$501,2,FALSE))</f>
        <v/>
      </c>
      <c r="E7156" s="165"/>
      <c r="F7156" s="170"/>
      <c r="G7156" s="189" t="str">
        <f t="shared" si="111"/>
        <v/>
      </c>
      <c r="H7156" s="19"/>
      <c r="I7156" s="19"/>
      <c r="J7156" s="176" t="str">
        <f>IF(AND(C7156&lt;&gt;"",COUNTIF('3.工程情報'!$C$6:$C$501,C7156)=0),"工程記号が3.工程情報に存在しません。","")</f>
        <v/>
      </c>
    </row>
    <row r="7157" spans="2:10" ht="18" customHeight="1">
      <c r="B7157" s="166"/>
      <c r="C7157" s="165"/>
      <c r="D7157" s="12" t="str">
        <f>IF(C7157="","",VLOOKUP(C7157,'3.工程情報'!$C$6:$D$501,2,FALSE))</f>
        <v/>
      </c>
      <c r="E7157" s="165"/>
      <c r="F7157" s="170"/>
      <c r="G7157" s="189" t="str">
        <f t="shared" si="111"/>
        <v/>
      </c>
      <c r="H7157" s="19"/>
      <c r="I7157" s="19"/>
      <c r="J7157" s="176" t="str">
        <f>IF(AND(C7157&lt;&gt;"",COUNTIF('3.工程情報'!$C$6:$C$501,C7157)=0),"工程記号が3.工程情報に存在しません。","")</f>
        <v/>
      </c>
    </row>
    <row r="7158" spans="2:10" ht="18" customHeight="1">
      <c r="B7158" s="166"/>
      <c r="C7158" s="165"/>
      <c r="D7158" s="12" t="str">
        <f>IF(C7158="","",VLOOKUP(C7158,'3.工程情報'!$C$6:$D$501,2,FALSE))</f>
        <v/>
      </c>
      <c r="E7158" s="165"/>
      <c r="F7158" s="170"/>
      <c r="G7158" s="189" t="str">
        <f t="shared" si="111"/>
        <v/>
      </c>
      <c r="H7158" s="19"/>
      <c r="I7158" s="19"/>
      <c r="J7158" s="176" t="str">
        <f>IF(AND(C7158&lt;&gt;"",COUNTIF('3.工程情報'!$C$6:$C$501,C7158)=0),"工程記号が3.工程情報に存在しません。","")</f>
        <v/>
      </c>
    </row>
    <row r="7159" spans="2:10" ht="18" customHeight="1">
      <c r="B7159" s="166"/>
      <c r="C7159" s="165"/>
      <c r="D7159" s="12" t="str">
        <f>IF(C7159="","",VLOOKUP(C7159,'3.工程情報'!$C$6:$D$501,2,FALSE))</f>
        <v/>
      </c>
      <c r="E7159" s="165"/>
      <c r="F7159" s="170"/>
      <c r="G7159" s="189" t="str">
        <f t="shared" si="111"/>
        <v/>
      </c>
      <c r="H7159" s="19"/>
      <c r="I7159" s="19"/>
      <c r="J7159" s="176" t="str">
        <f>IF(AND(C7159&lt;&gt;"",COUNTIF('3.工程情報'!$C$6:$C$501,C7159)=0),"工程記号が3.工程情報に存在しません。","")</f>
        <v/>
      </c>
    </row>
    <row r="7160" spans="2:10" ht="18" customHeight="1">
      <c r="B7160" s="166"/>
      <c r="C7160" s="165"/>
      <c r="D7160" s="12" t="str">
        <f>IF(C7160="","",VLOOKUP(C7160,'3.工程情報'!$C$6:$D$501,2,FALSE))</f>
        <v/>
      </c>
      <c r="E7160" s="165"/>
      <c r="F7160" s="170"/>
      <c r="G7160" s="189" t="str">
        <f t="shared" si="111"/>
        <v/>
      </c>
      <c r="H7160" s="19"/>
      <c r="I7160" s="19"/>
      <c r="J7160" s="176" t="str">
        <f>IF(AND(C7160&lt;&gt;"",COUNTIF('3.工程情報'!$C$6:$C$501,C7160)=0),"工程記号が3.工程情報に存在しません。","")</f>
        <v/>
      </c>
    </row>
    <row r="7161" spans="2:10" ht="18" customHeight="1">
      <c r="B7161" s="166"/>
      <c r="C7161" s="165"/>
      <c r="D7161" s="12" t="str">
        <f>IF(C7161="","",VLOOKUP(C7161,'3.工程情報'!$C$6:$D$501,2,FALSE))</f>
        <v/>
      </c>
      <c r="E7161" s="165"/>
      <c r="F7161" s="170"/>
      <c r="G7161" s="189" t="str">
        <f t="shared" si="111"/>
        <v/>
      </c>
      <c r="H7161" s="19"/>
      <c r="I7161" s="19"/>
      <c r="J7161" s="176" t="str">
        <f>IF(AND(C7161&lt;&gt;"",COUNTIF('3.工程情報'!$C$6:$C$501,C7161)=0),"工程記号が3.工程情報に存在しません。","")</f>
        <v/>
      </c>
    </row>
    <row r="7162" spans="2:10" ht="18" customHeight="1">
      <c r="B7162" s="166"/>
      <c r="C7162" s="165"/>
      <c r="D7162" s="12" t="str">
        <f>IF(C7162="","",VLOOKUP(C7162,'3.工程情報'!$C$6:$D$501,2,FALSE))</f>
        <v/>
      </c>
      <c r="E7162" s="165"/>
      <c r="F7162" s="170"/>
      <c r="G7162" s="189" t="str">
        <f t="shared" si="111"/>
        <v/>
      </c>
      <c r="H7162" s="19"/>
      <c r="I7162" s="19"/>
      <c r="J7162" s="176" t="str">
        <f>IF(AND(C7162&lt;&gt;"",COUNTIF('3.工程情報'!$C$6:$C$501,C7162)=0),"工程記号が3.工程情報に存在しません。","")</f>
        <v/>
      </c>
    </row>
    <row r="7163" spans="2:10" ht="18" customHeight="1">
      <c r="B7163" s="166"/>
      <c r="C7163" s="165"/>
      <c r="D7163" s="12" t="str">
        <f>IF(C7163="","",VLOOKUP(C7163,'3.工程情報'!$C$6:$D$501,2,FALSE))</f>
        <v/>
      </c>
      <c r="E7163" s="165"/>
      <c r="F7163" s="170"/>
      <c r="G7163" s="189" t="str">
        <f t="shared" si="111"/>
        <v/>
      </c>
      <c r="H7163" s="19"/>
      <c r="I7163" s="19"/>
      <c r="J7163" s="176" t="str">
        <f>IF(AND(C7163&lt;&gt;"",COUNTIF('3.工程情報'!$C$6:$C$501,C7163)=0),"工程記号が3.工程情報に存在しません。","")</f>
        <v/>
      </c>
    </row>
    <row r="7164" spans="2:10" ht="18" customHeight="1">
      <c r="B7164" s="166"/>
      <c r="C7164" s="165"/>
      <c r="D7164" s="12" t="str">
        <f>IF(C7164="","",VLOOKUP(C7164,'3.工程情報'!$C$6:$D$501,2,FALSE))</f>
        <v/>
      </c>
      <c r="E7164" s="165"/>
      <c r="F7164" s="170"/>
      <c r="G7164" s="189" t="str">
        <f t="shared" si="111"/>
        <v/>
      </c>
      <c r="H7164" s="19"/>
      <c r="I7164" s="19"/>
      <c r="J7164" s="176" t="str">
        <f>IF(AND(C7164&lt;&gt;"",COUNTIF('3.工程情報'!$C$6:$C$501,C7164)=0),"工程記号が3.工程情報に存在しません。","")</f>
        <v/>
      </c>
    </row>
    <row r="7165" spans="2:10" ht="18" customHeight="1">
      <c r="B7165" s="166"/>
      <c r="C7165" s="165"/>
      <c r="D7165" s="12" t="str">
        <f>IF(C7165="","",VLOOKUP(C7165,'3.工程情報'!$C$6:$D$501,2,FALSE))</f>
        <v/>
      </c>
      <c r="E7165" s="165"/>
      <c r="F7165" s="170"/>
      <c r="G7165" s="189" t="str">
        <f t="shared" si="111"/>
        <v/>
      </c>
      <c r="H7165" s="19"/>
      <c r="I7165" s="19"/>
      <c r="J7165" s="176" t="str">
        <f>IF(AND(C7165&lt;&gt;"",COUNTIF('3.工程情報'!$C$6:$C$501,C7165)=0),"工程記号が3.工程情報に存在しません。","")</f>
        <v/>
      </c>
    </row>
    <row r="7166" spans="2:10" ht="18" customHeight="1">
      <c r="B7166" s="166"/>
      <c r="C7166" s="165"/>
      <c r="D7166" s="12" t="str">
        <f>IF(C7166="","",VLOOKUP(C7166,'3.工程情報'!$C$6:$D$501,2,FALSE))</f>
        <v/>
      </c>
      <c r="E7166" s="165"/>
      <c r="F7166" s="170"/>
      <c r="G7166" s="189" t="str">
        <f t="shared" si="111"/>
        <v/>
      </c>
      <c r="H7166" s="19"/>
      <c r="I7166" s="19"/>
      <c r="J7166" s="176" t="str">
        <f>IF(AND(C7166&lt;&gt;"",COUNTIF('3.工程情報'!$C$6:$C$501,C7166)=0),"工程記号が3.工程情報に存在しません。","")</f>
        <v/>
      </c>
    </row>
    <row r="7167" spans="2:10" ht="18" customHeight="1">
      <c r="B7167" s="166"/>
      <c r="C7167" s="165"/>
      <c r="D7167" s="12" t="str">
        <f>IF(C7167="","",VLOOKUP(C7167,'3.工程情報'!$C$6:$D$501,2,FALSE))</f>
        <v/>
      </c>
      <c r="E7167" s="165"/>
      <c r="F7167" s="170"/>
      <c r="G7167" s="189" t="str">
        <f t="shared" si="111"/>
        <v/>
      </c>
      <c r="H7167" s="19"/>
      <c r="I7167" s="19"/>
      <c r="J7167" s="176" t="str">
        <f>IF(AND(C7167&lt;&gt;"",COUNTIF('3.工程情報'!$C$6:$C$501,C7167)=0),"工程記号が3.工程情報に存在しません。","")</f>
        <v/>
      </c>
    </row>
    <row r="7168" spans="2:10" ht="18" customHeight="1">
      <c r="B7168" s="166"/>
      <c r="C7168" s="165"/>
      <c r="D7168" s="12" t="str">
        <f>IF(C7168="","",VLOOKUP(C7168,'3.工程情報'!$C$6:$D$501,2,FALSE))</f>
        <v/>
      </c>
      <c r="E7168" s="165"/>
      <c r="F7168" s="170"/>
      <c r="G7168" s="189" t="str">
        <f t="shared" si="111"/>
        <v/>
      </c>
      <c r="H7168" s="19"/>
      <c r="I7168" s="19"/>
      <c r="J7168" s="176" t="str">
        <f>IF(AND(C7168&lt;&gt;"",COUNTIF('3.工程情報'!$C$6:$C$501,C7168)=0),"工程記号が3.工程情報に存在しません。","")</f>
        <v/>
      </c>
    </row>
    <row r="7169" spans="2:10" ht="18" customHeight="1">
      <c r="B7169" s="166"/>
      <c r="C7169" s="165"/>
      <c r="D7169" s="12" t="str">
        <f>IF(C7169="","",VLOOKUP(C7169,'3.工程情報'!$C$6:$D$501,2,FALSE))</f>
        <v/>
      </c>
      <c r="E7169" s="165"/>
      <c r="F7169" s="170"/>
      <c r="G7169" s="189" t="str">
        <f t="shared" si="111"/>
        <v/>
      </c>
      <c r="H7169" s="19"/>
      <c r="I7169" s="19"/>
      <c r="J7169" s="176" t="str">
        <f>IF(AND(C7169&lt;&gt;"",COUNTIF('3.工程情報'!$C$6:$C$501,C7169)=0),"工程記号が3.工程情報に存在しません。","")</f>
        <v/>
      </c>
    </row>
    <row r="7170" spans="2:10" ht="18" customHeight="1">
      <c r="B7170" s="166"/>
      <c r="C7170" s="165"/>
      <c r="D7170" s="12" t="str">
        <f>IF(C7170="","",VLOOKUP(C7170,'3.工程情報'!$C$6:$D$501,2,FALSE))</f>
        <v/>
      </c>
      <c r="E7170" s="165"/>
      <c r="F7170" s="170"/>
      <c r="G7170" s="189" t="str">
        <f t="shared" si="111"/>
        <v/>
      </c>
      <c r="H7170" s="19"/>
      <c r="I7170" s="19"/>
      <c r="J7170" s="176" t="str">
        <f>IF(AND(C7170&lt;&gt;"",COUNTIF('3.工程情報'!$C$6:$C$501,C7170)=0),"工程記号が3.工程情報に存在しません。","")</f>
        <v/>
      </c>
    </row>
    <row r="7171" spans="2:10" ht="18" customHeight="1">
      <c r="B7171" s="166"/>
      <c r="C7171" s="165"/>
      <c r="D7171" s="12" t="str">
        <f>IF(C7171="","",VLOOKUP(C7171,'3.工程情報'!$C$6:$D$501,2,FALSE))</f>
        <v/>
      </c>
      <c r="E7171" s="165"/>
      <c r="F7171" s="170"/>
      <c r="G7171" s="189" t="str">
        <f t="shared" si="111"/>
        <v/>
      </c>
      <c r="H7171" s="19"/>
      <c r="I7171" s="19"/>
      <c r="J7171" s="176" t="str">
        <f>IF(AND(C7171&lt;&gt;"",COUNTIF('3.工程情報'!$C$6:$C$501,C7171)=0),"工程記号が3.工程情報に存在しません。","")</f>
        <v/>
      </c>
    </row>
    <row r="7172" spans="2:10" ht="18" customHeight="1">
      <c r="B7172" s="166"/>
      <c r="C7172" s="165"/>
      <c r="D7172" s="12" t="str">
        <f>IF(C7172="","",VLOOKUP(C7172,'3.工程情報'!$C$6:$D$501,2,FALSE))</f>
        <v/>
      </c>
      <c r="E7172" s="165"/>
      <c r="F7172" s="170"/>
      <c r="G7172" s="189" t="str">
        <f t="shared" si="111"/>
        <v/>
      </c>
      <c r="H7172" s="19"/>
      <c r="I7172" s="19"/>
      <c r="J7172" s="176" t="str">
        <f>IF(AND(C7172&lt;&gt;"",COUNTIF('3.工程情報'!$C$6:$C$501,C7172)=0),"工程記号が3.工程情報に存在しません。","")</f>
        <v/>
      </c>
    </row>
    <row r="7173" spans="2:10" ht="18" customHeight="1">
      <c r="B7173" s="166"/>
      <c r="C7173" s="165"/>
      <c r="D7173" s="12" t="str">
        <f>IF(C7173="","",VLOOKUP(C7173,'3.工程情報'!$C$6:$D$501,2,FALSE))</f>
        <v/>
      </c>
      <c r="E7173" s="165"/>
      <c r="F7173" s="170"/>
      <c r="G7173" s="189" t="str">
        <f t="shared" si="111"/>
        <v/>
      </c>
      <c r="H7173" s="19"/>
      <c r="I7173" s="19"/>
      <c r="J7173" s="176" t="str">
        <f>IF(AND(C7173&lt;&gt;"",COUNTIF('3.工程情報'!$C$6:$C$501,C7173)=0),"工程記号が3.工程情報に存在しません。","")</f>
        <v/>
      </c>
    </row>
    <row r="7174" spans="2:10" ht="18" customHeight="1">
      <c r="B7174" s="166"/>
      <c r="C7174" s="165"/>
      <c r="D7174" s="12" t="str">
        <f>IF(C7174="","",VLOOKUP(C7174,'3.工程情報'!$C$6:$D$501,2,FALSE))</f>
        <v/>
      </c>
      <c r="E7174" s="165"/>
      <c r="F7174" s="170"/>
      <c r="G7174" s="189" t="str">
        <f t="shared" ref="G7174:G7237" si="112">C7174&amp;E7174</f>
        <v/>
      </c>
      <c r="H7174" s="19"/>
      <c r="I7174" s="19"/>
      <c r="J7174" s="176" t="str">
        <f>IF(AND(C7174&lt;&gt;"",COUNTIF('3.工程情報'!$C$6:$C$501,C7174)=0),"工程記号が3.工程情報に存在しません。","")</f>
        <v/>
      </c>
    </row>
    <row r="7175" spans="2:10" ht="18" customHeight="1">
      <c r="B7175" s="166"/>
      <c r="C7175" s="165"/>
      <c r="D7175" s="12" t="str">
        <f>IF(C7175="","",VLOOKUP(C7175,'3.工程情報'!$C$6:$D$501,2,FALSE))</f>
        <v/>
      </c>
      <c r="E7175" s="165"/>
      <c r="F7175" s="170"/>
      <c r="G7175" s="189" t="str">
        <f t="shared" si="112"/>
        <v/>
      </c>
      <c r="H7175" s="19"/>
      <c r="I7175" s="19"/>
      <c r="J7175" s="176" t="str">
        <f>IF(AND(C7175&lt;&gt;"",COUNTIF('3.工程情報'!$C$6:$C$501,C7175)=0),"工程記号が3.工程情報に存在しません。","")</f>
        <v/>
      </c>
    </row>
    <row r="7176" spans="2:10" ht="18" customHeight="1">
      <c r="B7176" s="166"/>
      <c r="C7176" s="165"/>
      <c r="D7176" s="12" t="str">
        <f>IF(C7176="","",VLOOKUP(C7176,'3.工程情報'!$C$6:$D$501,2,FALSE))</f>
        <v/>
      </c>
      <c r="E7176" s="165"/>
      <c r="F7176" s="170"/>
      <c r="G7176" s="189" t="str">
        <f t="shared" si="112"/>
        <v/>
      </c>
      <c r="H7176" s="19"/>
      <c r="I7176" s="19"/>
      <c r="J7176" s="176" t="str">
        <f>IF(AND(C7176&lt;&gt;"",COUNTIF('3.工程情報'!$C$6:$C$501,C7176)=0),"工程記号が3.工程情報に存在しません。","")</f>
        <v/>
      </c>
    </row>
    <row r="7177" spans="2:10" ht="18" customHeight="1">
      <c r="B7177" s="166"/>
      <c r="C7177" s="165"/>
      <c r="D7177" s="12" t="str">
        <f>IF(C7177="","",VLOOKUP(C7177,'3.工程情報'!$C$6:$D$501,2,FALSE))</f>
        <v/>
      </c>
      <c r="E7177" s="165"/>
      <c r="F7177" s="170"/>
      <c r="G7177" s="189" t="str">
        <f t="shared" si="112"/>
        <v/>
      </c>
      <c r="H7177" s="19"/>
      <c r="I7177" s="19"/>
      <c r="J7177" s="176" t="str">
        <f>IF(AND(C7177&lt;&gt;"",COUNTIF('3.工程情報'!$C$6:$C$501,C7177)=0),"工程記号が3.工程情報に存在しません。","")</f>
        <v/>
      </c>
    </row>
    <row r="7178" spans="2:10" ht="18" customHeight="1">
      <c r="B7178" s="166"/>
      <c r="C7178" s="165"/>
      <c r="D7178" s="12" t="str">
        <f>IF(C7178="","",VLOOKUP(C7178,'3.工程情報'!$C$6:$D$501,2,FALSE))</f>
        <v/>
      </c>
      <c r="E7178" s="165"/>
      <c r="F7178" s="170"/>
      <c r="G7178" s="189" t="str">
        <f t="shared" si="112"/>
        <v/>
      </c>
      <c r="H7178" s="19"/>
      <c r="I7178" s="19"/>
      <c r="J7178" s="176" t="str">
        <f>IF(AND(C7178&lt;&gt;"",COUNTIF('3.工程情報'!$C$6:$C$501,C7178)=0),"工程記号が3.工程情報に存在しません。","")</f>
        <v/>
      </c>
    </row>
    <row r="7179" spans="2:10" ht="18" customHeight="1">
      <c r="B7179" s="166"/>
      <c r="C7179" s="165"/>
      <c r="D7179" s="12" t="str">
        <f>IF(C7179="","",VLOOKUP(C7179,'3.工程情報'!$C$6:$D$501,2,FALSE))</f>
        <v/>
      </c>
      <c r="E7179" s="165"/>
      <c r="F7179" s="170"/>
      <c r="G7179" s="189" t="str">
        <f t="shared" si="112"/>
        <v/>
      </c>
      <c r="H7179" s="19"/>
      <c r="I7179" s="19"/>
      <c r="J7179" s="176" t="str">
        <f>IF(AND(C7179&lt;&gt;"",COUNTIF('3.工程情報'!$C$6:$C$501,C7179)=0),"工程記号が3.工程情報に存在しません。","")</f>
        <v/>
      </c>
    </row>
    <row r="7180" spans="2:10" ht="18" customHeight="1">
      <c r="B7180" s="166"/>
      <c r="C7180" s="165"/>
      <c r="D7180" s="12" t="str">
        <f>IF(C7180="","",VLOOKUP(C7180,'3.工程情報'!$C$6:$D$501,2,FALSE))</f>
        <v/>
      </c>
      <c r="E7180" s="165"/>
      <c r="F7180" s="170"/>
      <c r="G7180" s="189" t="str">
        <f t="shared" si="112"/>
        <v/>
      </c>
      <c r="H7180" s="19"/>
      <c r="I7180" s="19"/>
      <c r="J7180" s="176" t="str">
        <f>IF(AND(C7180&lt;&gt;"",COUNTIF('3.工程情報'!$C$6:$C$501,C7180)=0),"工程記号が3.工程情報に存在しません。","")</f>
        <v/>
      </c>
    </row>
    <row r="7181" spans="2:10" ht="18" customHeight="1">
      <c r="B7181" s="166"/>
      <c r="C7181" s="165"/>
      <c r="D7181" s="12" t="str">
        <f>IF(C7181="","",VLOOKUP(C7181,'3.工程情報'!$C$6:$D$501,2,FALSE))</f>
        <v/>
      </c>
      <c r="E7181" s="165"/>
      <c r="F7181" s="170"/>
      <c r="G7181" s="189" t="str">
        <f t="shared" si="112"/>
        <v/>
      </c>
      <c r="H7181" s="19"/>
      <c r="I7181" s="19"/>
      <c r="J7181" s="176" t="str">
        <f>IF(AND(C7181&lt;&gt;"",COUNTIF('3.工程情報'!$C$6:$C$501,C7181)=0),"工程記号が3.工程情報に存在しません。","")</f>
        <v/>
      </c>
    </row>
    <row r="7182" spans="2:10" ht="18" customHeight="1">
      <c r="B7182" s="166"/>
      <c r="C7182" s="165"/>
      <c r="D7182" s="12" t="str">
        <f>IF(C7182="","",VLOOKUP(C7182,'3.工程情報'!$C$6:$D$501,2,FALSE))</f>
        <v/>
      </c>
      <c r="E7182" s="165"/>
      <c r="F7182" s="170"/>
      <c r="G7182" s="189" t="str">
        <f t="shared" si="112"/>
        <v/>
      </c>
      <c r="H7182" s="19"/>
      <c r="I7182" s="19"/>
      <c r="J7182" s="176" t="str">
        <f>IF(AND(C7182&lt;&gt;"",COUNTIF('3.工程情報'!$C$6:$C$501,C7182)=0),"工程記号が3.工程情報に存在しません。","")</f>
        <v/>
      </c>
    </row>
    <row r="7183" spans="2:10" ht="18" customHeight="1">
      <c r="B7183" s="166"/>
      <c r="C7183" s="165"/>
      <c r="D7183" s="12" t="str">
        <f>IF(C7183="","",VLOOKUP(C7183,'3.工程情報'!$C$6:$D$501,2,FALSE))</f>
        <v/>
      </c>
      <c r="E7183" s="165"/>
      <c r="F7183" s="170"/>
      <c r="G7183" s="189" t="str">
        <f t="shared" si="112"/>
        <v/>
      </c>
      <c r="H7183" s="19"/>
      <c r="I7183" s="19"/>
      <c r="J7183" s="176" t="str">
        <f>IF(AND(C7183&lt;&gt;"",COUNTIF('3.工程情報'!$C$6:$C$501,C7183)=0),"工程記号が3.工程情報に存在しません。","")</f>
        <v/>
      </c>
    </row>
    <row r="7184" spans="2:10" ht="18" customHeight="1">
      <c r="B7184" s="166"/>
      <c r="C7184" s="165"/>
      <c r="D7184" s="12" t="str">
        <f>IF(C7184="","",VLOOKUP(C7184,'3.工程情報'!$C$6:$D$501,2,FALSE))</f>
        <v/>
      </c>
      <c r="E7184" s="165"/>
      <c r="F7184" s="170"/>
      <c r="G7184" s="189" t="str">
        <f t="shared" si="112"/>
        <v/>
      </c>
      <c r="H7184" s="19"/>
      <c r="I7184" s="19"/>
      <c r="J7184" s="176" t="str">
        <f>IF(AND(C7184&lt;&gt;"",COUNTIF('3.工程情報'!$C$6:$C$501,C7184)=0),"工程記号が3.工程情報に存在しません。","")</f>
        <v/>
      </c>
    </row>
    <row r="7185" spans="2:10" ht="18" customHeight="1">
      <c r="B7185" s="166"/>
      <c r="C7185" s="165"/>
      <c r="D7185" s="12" t="str">
        <f>IF(C7185="","",VLOOKUP(C7185,'3.工程情報'!$C$6:$D$501,2,FALSE))</f>
        <v/>
      </c>
      <c r="E7185" s="165"/>
      <c r="F7185" s="170"/>
      <c r="G7185" s="189" t="str">
        <f t="shared" si="112"/>
        <v/>
      </c>
      <c r="H7185" s="19"/>
      <c r="I7185" s="19"/>
      <c r="J7185" s="176" t="str">
        <f>IF(AND(C7185&lt;&gt;"",COUNTIF('3.工程情報'!$C$6:$C$501,C7185)=0),"工程記号が3.工程情報に存在しません。","")</f>
        <v/>
      </c>
    </row>
    <row r="7186" spans="2:10" ht="18" customHeight="1">
      <c r="B7186" s="166"/>
      <c r="C7186" s="165"/>
      <c r="D7186" s="12" t="str">
        <f>IF(C7186="","",VLOOKUP(C7186,'3.工程情報'!$C$6:$D$501,2,FALSE))</f>
        <v/>
      </c>
      <c r="E7186" s="165"/>
      <c r="F7186" s="170"/>
      <c r="G7186" s="189" t="str">
        <f t="shared" si="112"/>
        <v/>
      </c>
      <c r="H7186" s="19"/>
      <c r="I7186" s="19"/>
      <c r="J7186" s="176" t="str">
        <f>IF(AND(C7186&lt;&gt;"",COUNTIF('3.工程情報'!$C$6:$C$501,C7186)=0),"工程記号が3.工程情報に存在しません。","")</f>
        <v/>
      </c>
    </row>
    <row r="7187" spans="2:10" ht="18" customHeight="1">
      <c r="B7187" s="166"/>
      <c r="C7187" s="165"/>
      <c r="D7187" s="12" t="str">
        <f>IF(C7187="","",VLOOKUP(C7187,'3.工程情報'!$C$6:$D$501,2,FALSE))</f>
        <v/>
      </c>
      <c r="E7187" s="165"/>
      <c r="F7187" s="170"/>
      <c r="G7187" s="189" t="str">
        <f t="shared" si="112"/>
        <v/>
      </c>
      <c r="H7187" s="19"/>
      <c r="I7187" s="19"/>
      <c r="J7187" s="176" t="str">
        <f>IF(AND(C7187&lt;&gt;"",COUNTIF('3.工程情報'!$C$6:$C$501,C7187)=0),"工程記号が3.工程情報に存在しません。","")</f>
        <v/>
      </c>
    </row>
    <row r="7188" spans="2:10" ht="18" customHeight="1">
      <c r="B7188" s="166"/>
      <c r="C7188" s="165"/>
      <c r="D7188" s="12" t="str">
        <f>IF(C7188="","",VLOOKUP(C7188,'3.工程情報'!$C$6:$D$501,2,FALSE))</f>
        <v/>
      </c>
      <c r="E7188" s="165"/>
      <c r="F7188" s="170"/>
      <c r="G7188" s="189" t="str">
        <f t="shared" si="112"/>
        <v/>
      </c>
      <c r="H7188" s="19"/>
      <c r="I7188" s="19"/>
      <c r="J7188" s="176" t="str">
        <f>IF(AND(C7188&lt;&gt;"",COUNTIF('3.工程情報'!$C$6:$C$501,C7188)=0),"工程記号が3.工程情報に存在しません。","")</f>
        <v/>
      </c>
    </row>
    <row r="7189" spans="2:10" ht="18" customHeight="1">
      <c r="B7189" s="166"/>
      <c r="C7189" s="165"/>
      <c r="D7189" s="12" t="str">
        <f>IF(C7189="","",VLOOKUP(C7189,'3.工程情報'!$C$6:$D$501,2,FALSE))</f>
        <v/>
      </c>
      <c r="E7189" s="165"/>
      <c r="F7189" s="170"/>
      <c r="G7189" s="189" t="str">
        <f t="shared" si="112"/>
        <v/>
      </c>
      <c r="H7189" s="19"/>
      <c r="I7189" s="19"/>
      <c r="J7189" s="176" t="str">
        <f>IF(AND(C7189&lt;&gt;"",COUNTIF('3.工程情報'!$C$6:$C$501,C7189)=0),"工程記号が3.工程情報に存在しません。","")</f>
        <v/>
      </c>
    </row>
    <row r="7190" spans="2:10" ht="18" customHeight="1">
      <c r="B7190" s="166"/>
      <c r="C7190" s="165"/>
      <c r="D7190" s="12" t="str">
        <f>IF(C7190="","",VLOOKUP(C7190,'3.工程情報'!$C$6:$D$501,2,FALSE))</f>
        <v/>
      </c>
      <c r="E7190" s="165"/>
      <c r="F7190" s="170"/>
      <c r="G7190" s="189" t="str">
        <f t="shared" si="112"/>
        <v/>
      </c>
      <c r="H7190" s="19"/>
      <c r="I7190" s="19"/>
      <c r="J7190" s="176" t="str">
        <f>IF(AND(C7190&lt;&gt;"",COUNTIF('3.工程情報'!$C$6:$C$501,C7190)=0),"工程記号が3.工程情報に存在しません。","")</f>
        <v/>
      </c>
    </row>
    <row r="7191" spans="2:10" ht="18" customHeight="1">
      <c r="B7191" s="166"/>
      <c r="C7191" s="165"/>
      <c r="D7191" s="12" t="str">
        <f>IF(C7191="","",VLOOKUP(C7191,'3.工程情報'!$C$6:$D$501,2,FALSE))</f>
        <v/>
      </c>
      <c r="E7191" s="165"/>
      <c r="F7191" s="170"/>
      <c r="G7191" s="189" t="str">
        <f t="shared" si="112"/>
        <v/>
      </c>
      <c r="H7191" s="19"/>
      <c r="I7191" s="19"/>
      <c r="J7191" s="176" t="str">
        <f>IF(AND(C7191&lt;&gt;"",COUNTIF('3.工程情報'!$C$6:$C$501,C7191)=0),"工程記号が3.工程情報に存在しません。","")</f>
        <v/>
      </c>
    </row>
    <row r="7192" spans="2:10" ht="18" customHeight="1">
      <c r="B7192" s="166"/>
      <c r="C7192" s="165"/>
      <c r="D7192" s="12" t="str">
        <f>IF(C7192="","",VLOOKUP(C7192,'3.工程情報'!$C$6:$D$501,2,FALSE))</f>
        <v/>
      </c>
      <c r="E7192" s="165"/>
      <c r="F7192" s="170"/>
      <c r="G7192" s="189" t="str">
        <f t="shared" si="112"/>
        <v/>
      </c>
      <c r="H7192" s="19"/>
      <c r="I7192" s="19"/>
      <c r="J7192" s="176" t="str">
        <f>IF(AND(C7192&lt;&gt;"",COUNTIF('3.工程情報'!$C$6:$C$501,C7192)=0),"工程記号が3.工程情報に存在しません。","")</f>
        <v/>
      </c>
    </row>
    <row r="7193" spans="2:10" ht="18" customHeight="1">
      <c r="B7193" s="166"/>
      <c r="C7193" s="165"/>
      <c r="D7193" s="12" t="str">
        <f>IF(C7193="","",VLOOKUP(C7193,'3.工程情報'!$C$6:$D$501,2,FALSE))</f>
        <v/>
      </c>
      <c r="E7193" s="165"/>
      <c r="F7193" s="170"/>
      <c r="G7193" s="189" t="str">
        <f t="shared" si="112"/>
        <v/>
      </c>
      <c r="H7193" s="19"/>
      <c r="I7193" s="19"/>
      <c r="J7193" s="176" t="str">
        <f>IF(AND(C7193&lt;&gt;"",COUNTIF('3.工程情報'!$C$6:$C$501,C7193)=0),"工程記号が3.工程情報に存在しません。","")</f>
        <v/>
      </c>
    </row>
    <row r="7194" spans="2:10" ht="18" customHeight="1">
      <c r="B7194" s="166"/>
      <c r="C7194" s="165"/>
      <c r="D7194" s="12" t="str">
        <f>IF(C7194="","",VLOOKUP(C7194,'3.工程情報'!$C$6:$D$501,2,FALSE))</f>
        <v/>
      </c>
      <c r="E7194" s="165"/>
      <c r="F7194" s="170"/>
      <c r="G7194" s="189" t="str">
        <f t="shared" si="112"/>
        <v/>
      </c>
      <c r="H7194" s="19"/>
      <c r="I7194" s="19"/>
      <c r="J7194" s="176" t="str">
        <f>IF(AND(C7194&lt;&gt;"",COUNTIF('3.工程情報'!$C$6:$C$501,C7194)=0),"工程記号が3.工程情報に存在しません。","")</f>
        <v/>
      </c>
    </row>
    <row r="7195" spans="2:10" ht="18" customHeight="1">
      <c r="B7195" s="166"/>
      <c r="C7195" s="165"/>
      <c r="D7195" s="12" t="str">
        <f>IF(C7195="","",VLOOKUP(C7195,'3.工程情報'!$C$6:$D$501,2,FALSE))</f>
        <v/>
      </c>
      <c r="E7195" s="165"/>
      <c r="F7195" s="170"/>
      <c r="G7195" s="189" t="str">
        <f t="shared" si="112"/>
        <v/>
      </c>
      <c r="H7195" s="19"/>
      <c r="I7195" s="19"/>
      <c r="J7195" s="176" t="str">
        <f>IF(AND(C7195&lt;&gt;"",COUNTIF('3.工程情報'!$C$6:$C$501,C7195)=0),"工程記号が3.工程情報に存在しません。","")</f>
        <v/>
      </c>
    </row>
    <row r="7196" spans="2:10" ht="18" customHeight="1">
      <c r="B7196" s="166"/>
      <c r="C7196" s="165"/>
      <c r="D7196" s="12" t="str">
        <f>IF(C7196="","",VLOOKUP(C7196,'3.工程情報'!$C$6:$D$501,2,FALSE))</f>
        <v/>
      </c>
      <c r="E7196" s="165"/>
      <c r="F7196" s="170"/>
      <c r="G7196" s="189" t="str">
        <f t="shared" si="112"/>
        <v/>
      </c>
      <c r="H7196" s="19"/>
      <c r="I7196" s="19"/>
      <c r="J7196" s="176" t="str">
        <f>IF(AND(C7196&lt;&gt;"",COUNTIF('3.工程情報'!$C$6:$C$501,C7196)=0),"工程記号が3.工程情報に存在しません。","")</f>
        <v/>
      </c>
    </row>
    <row r="7197" spans="2:10" ht="18" customHeight="1">
      <c r="B7197" s="166"/>
      <c r="C7197" s="165"/>
      <c r="D7197" s="12" t="str">
        <f>IF(C7197="","",VLOOKUP(C7197,'3.工程情報'!$C$6:$D$501,2,FALSE))</f>
        <v/>
      </c>
      <c r="E7197" s="165"/>
      <c r="F7197" s="170"/>
      <c r="G7197" s="189" t="str">
        <f t="shared" si="112"/>
        <v/>
      </c>
      <c r="H7197" s="19"/>
      <c r="I7197" s="19"/>
      <c r="J7197" s="176" t="str">
        <f>IF(AND(C7197&lt;&gt;"",COUNTIF('3.工程情報'!$C$6:$C$501,C7197)=0),"工程記号が3.工程情報に存在しません。","")</f>
        <v/>
      </c>
    </row>
    <row r="7198" spans="2:10" ht="18" customHeight="1">
      <c r="B7198" s="166"/>
      <c r="C7198" s="165"/>
      <c r="D7198" s="12" t="str">
        <f>IF(C7198="","",VLOOKUP(C7198,'3.工程情報'!$C$6:$D$501,2,FALSE))</f>
        <v/>
      </c>
      <c r="E7198" s="165"/>
      <c r="F7198" s="170"/>
      <c r="G7198" s="189" t="str">
        <f t="shared" si="112"/>
        <v/>
      </c>
      <c r="H7198" s="19"/>
      <c r="I7198" s="19"/>
      <c r="J7198" s="176" t="str">
        <f>IF(AND(C7198&lt;&gt;"",COUNTIF('3.工程情報'!$C$6:$C$501,C7198)=0),"工程記号が3.工程情報に存在しません。","")</f>
        <v/>
      </c>
    </row>
    <row r="7199" spans="2:10" ht="18" customHeight="1">
      <c r="B7199" s="166"/>
      <c r="C7199" s="165"/>
      <c r="D7199" s="12" t="str">
        <f>IF(C7199="","",VLOOKUP(C7199,'3.工程情報'!$C$6:$D$501,2,FALSE))</f>
        <v/>
      </c>
      <c r="E7199" s="165"/>
      <c r="F7199" s="170"/>
      <c r="G7199" s="189" t="str">
        <f t="shared" si="112"/>
        <v/>
      </c>
      <c r="H7199" s="19"/>
      <c r="I7199" s="19"/>
      <c r="J7199" s="176" t="str">
        <f>IF(AND(C7199&lt;&gt;"",COUNTIF('3.工程情報'!$C$6:$C$501,C7199)=0),"工程記号が3.工程情報に存在しません。","")</f>
        <v/>
      </c>
    </row>
    <row r="7200" spans="2:10" ht="18" customHeight="1">
      <c r="B7200" s="166"/>
      <c r="C7200" s="165"/>
      <c r="D7200" s="12" t="str">
        <f>IF(C7200="","",VLOOKUP(C7200,'3.工程情報'!$C$6:$D$501,2,FALSE))</f>
        <v/>
      </c>
      <c r="E7200" s="165"/>
      <c r="F7200" s="170"/>
      <c r="G7200" s="189" t="str">
        <f t="shared" si="112"/>
        <v/>
      </c>
      <c r="H7200" s="19"/>
      <c r="I7200" s="19"/>
      <c r="J7200" s="176" t="str">
        <f>IF(AND(C7200&lt;&gt;"",COUNTIF('3.工程情報'!$C$6:$C$501,C7200)=0),"工程記号が3.工程情報に存在しません。","")</f>
        <v/>
      </c>
    </row>
    <row r="7201" spans="2:10" ht="18" customHeight="1">
      <c r="B7201" s="166"/>
      <c r="C7201" s="165"/>
      <c r="D7201" s="12" t="str">
        <f>IF(C7201="","",VLOOKUP(C7201,'3.工程情報'!$C$6:$D$501,2,FALSE))</f>
        <v/>
      </c>
      <c r="E7201" s="165"/>
      <c r="F7201" s="170"/>
      <c r="G7201" s="189" t="str">
        <f t="shared" si="112"/>
        <v/>
      </c>
      <c r="H7201" s="19"/>
      <c r="I7201" s="19"/>
      <c r="J7201" s="176" t="str">
        <f>IF(AND(C7201&lt;&gt;"",COUNTIF('3.工程情報'!$C$6:$C$501,C7201)=0),"工程記号が3.工程情報に存在しません。","")</f>
        <v/>
      </c>
    </row>
    <row r="7202" spans="2:10" ht="18" customHeight="1">
      <c r="B7202" s="166"/>
      <c r="C7202" s="165"/>
      <c r="D7202" s="12" t="str">
        <f>IF(C7202="","",VLOOKUP(C7202,'3.工程情報'!$C$6:$D$501,2,FALSE))</f>
        <v/>
      </c>
      <c r="E7202" s="165"/>
      <c r="F7202" s="170"/>
      <c r="G7202" s="189" t="str">
        <f t="shared" si="112"/>
        <v/>
      </c>
      <c r="H7202" s="19"/>
      <c r="I7202" s="19"/>
      <c r="J7202" s="176" t="str">
        <f>IF(AND(C7202&lt;&gt;"",COUNTIF('3.工程情報'!$C$6:$C$501,C7202)=0),"工程記号が3.工程情報に存在しません。","")</f>
        <v/>
      </c>
    </row>
    <row r="7203" spans="2:10" ht="18" customHeight="1">
      <c r="B7203" s="166"/>
      <c r="C7203" s="165"/>
      <c r="D7203" s="12" t="str">
        <f>IF(C7203="","",VLOOKUP(C7203,'3.工程情報'!$C$6:$D$501,2,FALSE))</f>
        <v/>
      </c>
      <c r="E7203" s="165"/>
      <c r="F7203" s="170"/>
      <c r="G7203" s="189" t="str">
        <f t="shared" si="112"/>
        <v/>
      </c>
      <c r="H7203" s="19"/>
      <c r="I7203" s="19"/>
      <c r="J7203" s="176" t="str">
        <f>IF(AND(C7203&lt;&gt;"",COUNTIF('3.工程情報'!$C$6:$C$501,C7203)=0),"工程記号が3.工程情報に存在しません。","")</f>
        <v/>
      </c>
    </row>
    <row r="7204" spans="2:10" ht="18" customHeight="1">
      <c r="B7204" s="166"/>
      <c r="C7204" s="165"/>
      <c r="D7204" s="12" t="str">
        <f>IF(C7204="","",VLOOKUP(C7204,'3.工程情報'!$C$6:$D$501,2,FALSE))</f>
        <v/>
      </c>
      <c r="E7204" s="165"/>
      <c r="F7204" s="170"/>
      <c r="G7204" s="189" t="str">
        <f t="shared" si="112"/>
        <v/>
      </c>
      <c r="H7204" s="19"/>
      <c r="I7204" s="19"/>
      <c r="J7204" s="176" t="str">
        <f>IF(AND(C7204&lt;&gt;"",COUNTIF('3.工程情報'!$C$6:$C$501,C7204)=0),"工程記号が3.工程情報に存在しません。","")</f>
        <v/>
      </c>
    </row>
    <row r="7205" spans="2:10" ht="18" customHeight="1">
      <c r="B7205" s="166"/>
      <c r="C7205" s="165"/>
      <c r="D7205" s="12" t="str">
        <f>IF(C7205="","",VLOOKUP(C7205,'3.工程情報'!$C$6:$D$501,2,FALSE))</f>
        <v/>
      </c>
      <c r="E7205" s="165"/>
      <c r="F7205" s="170"/>
      <c r="G7205" s="189" t="str">
        <f t="shared" si="112"/>
        <v/>
      </c>
      <c r="H7205" s="19"/>
      <c r="I7205" s="19"/>
      <c r="J7205" s="176" t="str">
        <f>IF(AND(C7205&lt;&gt;"",COUNTIF('3.工程情報'!$C$6:$C$501,C7205)=0),"工程記号が3.工程情報に存在しません。","")</f>
        <v/>
      </c>
    </row>
    <row r="7206" spans="2:10" ht="18" customHeight="1">
      <c r="B7206" s="166"/>
      <c r="C7206" s="165"/>
      <c r="D7206" s="12" t="str">
        <f>IF(C7206="","",VLOOKUP(C7206,'3.工程情報'!$C$6:$D$501,2,FALSE))</f>
        <v/>
      </c>
      <c r="E7206" s="165"/>
      <c r="F7206" s="170"/>
      <c r="G7206" s="189" t="str">
        <f t="shared" si="112"/>
        <v/>
      </c>
      <c r="H7206" s="19"/>
      <c r="I7206" s="19"/>
      <c r="J7206" s="176" t="str">
        <f>IF(AND(C7206&lt;&gt;"",COUNTIF('3.工程情報'!$C$6:$C$501,C7206)=0),"工程記号が3.工程情報に存在しません。","")</f>
        <v/>
      </c>
    </row>
    <row r="7207" spans="2:10" ht="18" customHeight="1">
      <c r="B7207" s="166"/>
      <c r="C7207" s="165"/>
      <c r="D7207" s="12" t="str">
        <f>IF(C7207="","",VLOOKUP(C7207,'3.工程情報'!$C$6:$D$501,2,FALSE))</f>
        <v/>
      </c>
      <c r="E7207" s="165"/>
      <c r="F7207" s="170"/>
      <c r="G7207" s="189" t="str">
        <f t="shared" si="112"/>
        <v/>
      </c>
      <c r="H7207" s="19"/>
      <c r="I7207" s="19"/>
      <c r="J7207" s="176" t="str">
        <f>IF(AND(C7207&lt;&gt;"",COUNTIF('3.工程情報'!$C$6:$C$501,C7207)=0),"工程記号が3.工程情報に存在しません。","")</f>
        <v/>
      </c>
    </row>
    <row r="7208" spans="2:10" ht="18" customHeight="1">
      <c r="B7208" s="166"/>
      <c r="C7208" s="165"/>
      <c r="D7208" s="12" t="str">
        <f>IF(C7208="","",VLOOKUP(C7208,'3.工程情報'!$C$6:$D$501,2,FALSE))</f>
        <v/>
      </c>
      <c r="E7208" s="165"/>
      <c r="F7208" s="170"/>
      <c r="G7208" s="189" t="str">
        <f t="shared" si="112"/>
        <v/>
      </c>
      <c r="H7208" s="19"/>
      <c r="I7208" s="19"/>
      <c r="J7208" s="176" t="str">
        <f>IF(AND(C7208&lt;&gt;"",COUNTIF('3.工程情報'!$C$6:$C$501,C7208)=0),"工程記号が3.工程情報に存在しません。","")</f>
        <v/>
      </c>
    </row>
    <row r="7209" spans="2:10" ht="18" customHeight="1">
      <c r="B7209" s="166"/>
      <c r="C7209" s="165"/>
      <c r="D7209" s="12" t="str">
        <f>IF(C7209="","",VLOOKUP(C7209,'3.工程情報'!$C$6:$D$501,2,FALSE))</f>
        <v/>
      </c>
      <c r="E7209" s="165"/>
      <c r="F7209" s="170"/>
      <c r="G7209" s="189" t="str">
        <f t="shared" si="112"/>
        <v/>
      </c>
      <c r="H7209" s="19"/>
      <c r="I7209" s="19"/>
      <c r="J7209" s="176" t="str">
        <f>IF(AND(C7209&lt;&gt;"",COUNTIF('3.工程情報'!$C$6:$C$501,C7209)=0),"工程記号が3.工程情報に存在しません。","")</f>
        <v/>
      </c>
    </row>
    <row r="7210" spans="2:10" ht="18" customHeight="1">
      <c r="B7210" s="166"/>
      <c r="C7210" s="165"/>
      <c r="D7210" s="12" t="str">
        <f>IF(C7210="","",VLOOKUP(C7210,'3.工程情報'!$C$6:$D$501,2,FALSE))</f>
        <v/>
      </c>
      <c r="E7210" s="165"/>
      <c r="F7210" s="170"/>
      <c r="G7210" s="189" t="str">
        <f t="shared" si="112"/>
        <v/>
      </c>
      <c r="H7210" s="19"/>
      <c r="I7210" s="19"/>
      <c r="J7210" s="176" t="str">
        <f>IF(AND(C7210&lt;&gt;"",COUNTIF('3.工程情報'!$C$6:$C$501,C7210)=0),"工程記号が3.工程情報に存在しません。","")</f>
        <v/>
      </c>
    </row>
    <row r="7211" spans="2:10" ht="18" customHeight="1">
      <c r="B7211" s="166"/>
      <c r="C7211" s="165"/>
      <c r="D7211" s="12" t="str">
        <f>IF(C7211="","",VLOOKUP(C7211,'3.工程情報'!$C$6:$D$501,2,FALSE))</f>
        <v/>
      </c>
      <c r="E7211" s="165"/>
      <c r="F7211" s="170"/>
      <c r="G7211" s="189" t="str">
        <f t="shared" si="112"/>
        <v/>
      </c>
      <c r="H7211" s="19"/>
      <c r="I7211" s="19"/>
      <c r="J7211" s="176" t="str">
        <f>IF(AND(C7211&lt;&gt;"",COUNTIF('3.工程情報'!$C$6:$C$501,C7211)=0),"工程記号が3.工程情報に存在しません。","")</f>
        <v/>
      </c>
    </row>
    <row r="7212" spans="2:10" ht="18" customHeight="1">
      <c r="B7212" s="166"/>
      <c r="C7212" s="165"/>
      <c r="D7212" s="12" t="str">
        <f>IF(C7212="","",VLOOKUP(C7212,'3.工程情報'!$C$6:$D$501,2,FALSE))</f>
        <v/>
      </c>
      <c r="E7212" s="165"/>
      <c r="F7212" s="170"/>
      <c r="G7212" s="189" t="str">
        <f t="shared" si="112"/>
        <v/>
      </c>
      <c r="H7212" s="19"/>
      <c r="I7212" s="19"/>
      <c r="J7212" s="176" t="str">
        <f>IF(AND(C7212&lt;&gt;"",COUNTIF('3.工程情報'!$C$6:$C$501,C7212)=0),"工程記号が3.工程情報に存在しません。","")</f>
        <v/>
      </c>
    </row>
    <row r="7213" spans="2:10" ht="18" customHeight="1">
      <c r="B7213" s="166"/>
      <c r="C7213" s="165"/>
      <c r="D7213" s="12" t="str">
        <f>IF(C7213="","",VLOOKUP(C7213,'3.工程情報'!$C$6:$D$501,2,FALSE))</f>
        <v/>
      </c>
      <c r="E7213" s="165"/>
      <c r="F7213" s="170"/>
      <c r="G7213" s="189" t="str">
        <f t="shared" si="112"/>
        <v/>
      </c>
      <c r="H7213" s="19"/>
      <c r="I7213" s="19"/>
      <c r="J7213" s="176" t="str">
        <f>IF(AND(C7213&lt;&gt;"",COUNTIF('3.工程情報'!$C$6:$C$501,C7213)=0),"工程記号が3.工程情報に存在しません。","")</f>
        <v/>
      </c>
    </row>
    <row r="7214" spans="2:10" ht="18" customHeight="1">
      <c r="B7214" s="166"/>
      <c r="C7214" s="165"/>
      <c r="D7214" s="12" t="str">
        <f>IF(C7214="","",VLOOKUP(C7214,'3.工程情報'!$C$6:$D$501,2,FALSE))</f>
        <v/>
      </c>
      <c r="E7214" s="165"/>
      <c r="F7214" s="170"/>
      <c r="G7214" s="189" t="str">
        <f t="shared" si="112"/>
        <v/>
      </c>
      <c r="H7214" s="19"/>
      <c r="I7214" s="19"/>
      <c r="J7214" s="176" t="str">
        <f>IF(AND(C7214&lt;&gt;"",COUNTIF('3.工程情報'!$C$6:$C$501,C7214)=0),"工程記号が3.工程情報に存在しません。","")</f>
        <v/>
      </c>
    </row>
    <row r="7215" spans="2:10" ht="18" customHeight="1">
      <c r="B7215" s="166"/>
      <c r="C7215" s="165"/>
      <c r="D7215" s="12" t="str">
        <f>IF(C7215="","",VLOOKUP(C7215,'3.工程情報'!$C$6:$D$501,2,FALSE))</f>
        <v/>
      </c>
      <c r="E7215" s="165"/>
      <c r="F7215" s="170"/>
      <c r="G7215" s="189" t="str">
        <f t="shared" si="112"/>
        <v/>
      </c>
      <c r="H7215" s="19"/>
      <c r="I7215" s="19"/>
      <c r="J7215" s="176" t="str">
        <f>IF(AND(C7215&lt;&gt;"",COUNTIF('3.工程情報'!$C$6:$C$501,C7215)=0),"工程記号が3.工程情報に存在しません。","")</f>
        <v/>
      </c>
    </row>
    <row r="7216" spans="2:10" ht="18" customHeight="1">
      <c r="B7216" s="166"/>
      <c r="C7216" s="165"/>
      <c r="D7216" s="12" t="str">
        <f>IF(C7216="","",VLOOKUP(C7216,'3.工程情報'!$C$6:$D$501,2,FALSE))</f>
        <v/>
      </c>
      <c r="E7216" s="165"/>
      <c r="F7216" s="170"/>
      <c r="G7216" s="189" t="str">
        <f t="shared" si="112"/>
        <v/>
      </c>
      <c r="H7216" s="19"/>
      <c r="I7216" s="19"/>
      <c r="J7216" s="176" t="str">
        <f>IF(AND(C7216&lt;&gt;"",COUNTIF('3.工程情報'!$C$6:$C$501,C7216)=0),"工程記号が3.工程情報に存在しません。","")</f>
        <v/>
      </c>
    </row>
    <row r="7217" spans="2:10" ht="18" customHeight="1">
      <c r="B7217" s="166"/>
      <c r="C7217" s="165"/>
      <c r="D7217" s="12" t="str">
        <f>IF(C7217="","",VLOOKUP(C7217,'3.工程情報'!$C$6:$D$501,2,FALSE))</f>
        <v/>
      </c>
      <c r="E7217" s="165"/>
      <c r="F7217" s="170"/>
      <c r="G7217" s="189" t="str">
        <f t="shared" si="112"/>
        <v/>
      </c>
      <c r="H7217" s="19"/>
      <c r="I7217" s="19"/>
      <c r="J7217" s="176" t="str">
        <f>IF(AND(C7217&lt;&gt;"",COUNTIF('3.工程情報'!$C$6:$C$501,C7217)=0),"工程記号が3.工程情報に存在しません。","")</f>
        <v/>
      </c>
    </row>
    <row r="7218" spans="2:10" ht="18" customHeight="1">
      <c r="B7218" s="166"/>
      <c r="C7218" s="165"/>
      <c r="D7218" s="12" t="str">
        <f>IF(C7218="","",VLOOKUP(C7218,'3.工程情報'!$C$6:$D$501,2,FALSE))</f>
        <v/>
      </c>
      <c r="E7218" s="165"/>
      <c r="F7218" s="170"/>
      <c r="G7218" s="189" t="str">
        <f t="shared" si="112"/>
        <v/>
      </c>
      <c r="H7218" s="19"/>
      <c r="I7218" s="19"/>
      <c r="J7218" s="176" t="str">
        <f>IF(AND(C7218&lt;&gt;"",COUNTIF('3.工程情報'!$C$6:$C$501,C7218)=0),"工程記号が3.工程情報に存在しません。","")</f>
        <v/>
      </c>
    </row>
    <row r="7219" spans="2:10" ht="18" customHeight="1">
      <c r="B7219" s="166"/>
      <c r="C7219" s="165"/>
      <c r="D7219" s="12" t="str">
        <f>IF(C7219="","",VLOOKUP(C7219,'3.工程情報'!$C$6:$D$501,2,FALSE))</f>
        <v/>
      </c>
      <c r="E7219" s="165"/>
      <c r="F7219" s="170"/>
      <c r="G7219" s="189" t="str">
        <f t="shared" si="112"/>
        <v/>
      </c>
      <c r="H7219" s="19"/>
      <c r="I7219" s="19"/>
      <c r="J7219" s="176" t="str">
        <f>IF(AND(C7219&lt;&gt;"",COUNTIF('3.工程情報'!$C$6:$C$501,C7219)=0),"工程記号が3.工程情報に存在しません。","")</f>
        <v/>
      </c>
    </row>
    <row r="7220" spans="2:10" ht="18" customHeight="1">
      <c r="B7220" s="166"/>
      <c r="C7220" s="165"/>
      <c r="D7220" s="12" t="str">
        <f>IF(C7220="","",VLOOKUP(C7220,'3.工程情報'!$C$6:$D$501,2,FALSE))</f>
        <v/>
      </c>
      <c r="E7220" s="165"/>
      <c r="F7220" s="170"/>
      <c r="G7220" s="189" t="str">
        <f t="shared" si="112"/>
        <v/>
      </c>
      <c r="H7220" s="19"/>
      <c r="I7220" s="19"/>
      <c r="J7220" s="176" t="str">
        <f>IF(AND(C7220&lt;&gt;"",COUNTIF('3.工程情報'!$C$6:$C$501,C7220)=0),"工程記号が3.工程情報に存在しません。","")</f>
        <v/>
      </c>
    </row>
    <row r="7221" spans="2:10" ht="18" customHeight="1">
      <c r="B7221" s="166"/>
      <c r="C7221" s="165"/>
      <c r="D7221" s="12" t="str">
        <f>IF(C7221="","",VLOOKUP(C7221,'3.工程情報'!$C$6:$D$501,2,FALSE))</f>
        <v/>
      </c>
      <c r="E7221" s="165"/>
      <c r="F7221" s="170"/>
      <c r="G7221" s="189" t="str">
        <f t="shared" si="112"/>
        <v/>
      </c>
      <c r="H7221" s="19"/>
      <c r="I7221" s="19"/>
      <c r="J7221" s="176" t="str">
        <f>IF(AND(C7221&lt;&gt;"",COUNTIF('3.工程情報'!$C$6:$C$501,C7221)=0),"工程記号が3.工程情報に存在しません。","")</f>
        <v/>
      </c>
    </row>
    <row r="7222" spans="2:10" ht="18" customHeight="1">
      <c r="B7222" s="166"/>
      <c r="C7222" s="165"/>
      <c r="D7222" s="12" t="str">
        <f>IF(C7222="","",VLOOKUP(C7222,'3.工程情報'!$C$6:$D$501,2,FALSE))</f>
        <v/>
      </c>
      <c r="E7222" s="165"/>
      <c r="F7222" s="170"/>
      <c r="G7222" s="189" t="str">
        <f t="shared" si="112"/>
        <v/>
      </c>
      <c r="H7222" s="19"/>
      <c r="I7222" s="19"/>
      <c r="J7222" s="176" t="str">
        <f>IF(AND(C7222&lt;&gt;"",COUNTIF('3.工程情報'!$C$6:$C$501,C7222)=0),"工程記号が3.工程情報に存在しません。","")</f>
        <v/>
      </c>
    </row>
    <row r="7223" spans="2:10" ht="18" customHeight="1">
      <c r="B7223" s="166"/>
      <c r="C7223" s="165"/>
      <c r="D7223" s="12" t="str">
        <f>IF(C7223="","",VLOOKUP(C7223,'3.工程情報'!$C$6:$D$501,2,FALSE))</f>
        <v/>
      </c>
      <c r="E7223" s="165"/>
      <c r="F7223" s="170"/>
      <c r="G7223" s="189" t="str">
        <f t="shared" si="112"/>
        <v/>
      </c>
      <c r="H7223" s="19"/>
      <c r="I7223" s="19"/>
      <c r="J7223" s="176" t="str">
        <f>IF(AND(C7223&lt;&gt;"",COUNTIF('3.工程情報'!$C$6:$C$501,C7223)=0),"工程記号が3.工程情報に存在しません。","")</f>
        <v/>
      </c>
    </row>
    <row r="7224" spans="2:10" ht="18" customHeight="1">
      <c r="B7224" s="166"/>
      <c r="C7224" s="165"/>
      <c r="D7224" s="12" t="str">
        <f>IF(C7224="","",VLOOKUP(C7224,'3.工程情報'!$C$6:$D$501,2,FALSE))</f>
        <v/>
      </c>
      <c r="E7224" s="165"/>
      <c r="F7224" s="170"/>
      <c r="G7224" s="189" t="str">
        <f t="shared" si="112"/>
        <v/>
      </c>
      <c r="H7224" s="19"/>
      <c r="I7224" s="19"/>
      <c r="J7224" s="176" t="str">
        <f>IF(AND(C7224&lt;&gt;"",COUNTIF('3.工程情報'!$C$6:$C$501,C7224)=0),"工程記号が3.工程情報に存在しません。","")</f>
        <v/>
      </c>
    </row>
    <row r="7225" spans="2:10" ht="18" customHeight="1">
      <c r="B7225" s="166"/>
      <c r="C7225" s="165"/>
      <c r="D7225" s="12" t="str">
        <f>IF(C7225="","",VLOOKUP(C7225,'3.工程情報'!$C$6:$D$501,2,FALSE))</f>
        <v/>
      </c>
      <c r="E7225" s="165"/>
      <c r="F7225" s="170"/>
      <c r="G7225" s="189" t="str">
        <f t="shared" si="112"/>
        <v/>
      </c>
      <c r="H7225" s="19"/>
      <c r="I7225" s="19"/>
      <c r="J7225" s="176" t="str">
        <f>IF(AND(C7225&lt;&gt;"",COUNTIF('3.工程情報'!$C$6:$C$501,C7225)=0),"工程記号が3.工程情報に存在しません。","")</f>
        <v/>
      </c>
    </row>
    <row r="7226" spans="2:10" ht="18" customHeight="1">
      <c r="B7226" s="166"/>
      <c r="C7226" s="165"/>
      <c r="D7226" s="12" t="str">
        <f>IF(C7226="","",VLOOKUP(C7226,'3.工程情報'!$C$6:$D$501,2,FALSE))</f>
        <v/>
      </c>
      <c r="E7226" s="165"/>
      <c r="F7226" s="170"/>
      <c r="G7226" s="189" t="str">
        <f t="shared" si="112"/>
        <v/>
      </c>
      <c r="H7226" s="19"/>
      <c r="I7226" s="19"/>
      <c r="J7226" s="176" t="str">
        <f>IF(AND(C7226&lt;&gt;"",COUNTIF('3.工程情報'!$C$6:$C$501,C7226)=0),"工程記号が3.工程情報に存在しません。","")</f>
        <v/>
      </c>
    </row>
    <row r="7227" spans="2:10" ht="18" customHeight="1">
      <c r="B7227" s="166"/>
      <c r="C7227" s="165"/>
      <c r="D7227" s="12" t="str">
        <f>IF(C7227="","",VLOOKUP(C7227,'3.工程情報'!$C$6:$D$501,2,FALSE))</f>
        <v/>
      </c>
      <c r="E7227" s="165"/>
      <c r="F7227" s="170"/>
      <c r="G7227" s="189" t="str">
        <f t="shared" si="112"/>
        <v/>
      </c>
      <c r="H7227" s="19"/>
      <c r="I7227" s="19"/>
      <c r="J7227" s="176" t="str">
        <f>IF(AND(C7227&lt;&gt;"",COUNTIF('3.工程情報'!$C$6:$C$501,C7227)=0),"工程記号が3.工程情報に存在しません。","")</f>
        <v/>
      </c>
    </row>
    <row r="7228" spans="2:10" ht="18" customHeight="1">
      <c r="B7228" s="166"/>
      <c r="C7228" s="165"/>
      <c r="D7228" s="12" t="str">
        <f>IF(C7228="","",VLOOKUP(C7228,'3.工程情報'!$C$6:$D$501,2,FALSE))</f>
        <v/>
      </c>
      <c r="E7228" s="165"/>
      <c r="F7228" s="170"/>
      <c r="G7228" s="189" t="str">
        <f t="shared" si="112"/>
        <v/>
      </c>
      <c r="H7228" s="19"/>
      <c r="I7228" s="19"/>
      <c r="J7228" s="176" t="str">
        <f>IF(AND(C7228&lt;&gt;"",COUNTIF('3.工程情報'!$C$6:$C$501,C7228)=0),"工程記号が3.工程情報に存在しません。","")</f>
        <v/>
      </c>
    </row>
    <row r="7229" spans="2:10" ht="18" customHeight="1">
      <c r="B7229" s="166"/>
      <c r="C7229" s="165"/>
      <c r="D7229" s="12" t="str">
        <f>IF(C7229="","",VLOOKUP(C7229,'3.工程情報'!$C$6:$D$501,2,FALSE))</f>
        <v/>
      </c>
      <c r="E7229" s="165"/>
      <c r="F7229" s="170"/>
      <c r="G7229" s="189" t="str">
        <f t="shared" si="112"/>
        <v/>
      </c>
      <c r="H7229" s="19"/>
      <c r="I7229" s="19"/>
      <c r="J7229" s="176" t="str">
        <f>IF(AND(C7229&lt;&gt;"",COUNTIF('3.工程情報'!$C$6:$C$501,C7229)=0),"工程記号が3.工程情報に存在しません。","")</f>
        <v/>
      </c>
    </row>
    <row r="7230" spans="2:10" ht="18" customHeight="1">
      <c r="B7230" s="166"/>
      <c r="C7230" s="165"/>
      <c r="D7230" s="12" t="str">
        <f>IF(C7230="","",VLOOKUP(C7230,'3.工程情報'!$C$6:$D$501,2,FALSE))</f>
        <v/>
      </c>
      <c r="E7230" s="165"/>
      <c r="F7230" s="170"/>
      <c r="G7230" s="189" t="str">
        <f t="shared" si="112"/>
        <v/>
      </c>
      <c r="H7230" s="19"/>
      <c r="I7230" s="19"/>
      <c r="J7230" s="176" t="str">
        <f>IF(AND(C7230&lt;&gt;"",COUNTIF('3.工程情報'!$C$6:$C$501,C7230)=0),"工程記号が3.工程情報に存在しません。","")</f>
        <v/>
      </c>
    </row>
    <row r="7231" spans="2:10" ht="18" customHeight="1">
      <c r="B7231" s="166"/>
      <c r="C7231" s="165"/>
      <c r="D7231" s="12" t="str">
        <f>IF(C7231="","",VLOOKUP(C7231,'3.工程情報'!$C$6:$D$501,2,FALSE))</f>
        <v/>
      </c>
      <c r="E7231" s="165"/>
      <c r="F7231" s="170"/>
      <c r="G7231" s="189" t="str">
        <f t="shared" si="112"/>
        <v/>
      </c>
      <c r="H7231" s="19"/>
      <c r="I7231" s="19"/>
      <c r="J7231" s="176" t="str">
        <f>IF(AND(C7231&lt;&gt;"",COUNTIF('3.工程情報'!$C$6:$C$501,C7231)=0),"工程記号が3.工程情報に存在しません。","")</f>
        <v/>
      </c>
    </row>
    <row r="7232" spans="2:10" ht="18" customHeight="1">
      <c r="B7232" s="166"/>
      <c r="C7232" s="165"/>
      <c r="D7232" s="12" t="str">
        <f>IF(C7232="","",VLOOKUP(C7232,'3.工程情報'!$C$6:$D$501,2,FALSE))</f>
        <v/>
      </c>
      <c r="E7232" s="165"/>
      <c r="F7232" s="170"/>
      <c r="G7232" s="189" t="str">
        <f t="shared" si="112"/>
        <v/>
      </c>
      <c r="H7232" s="19"/>
      <c r="I7232" s="19"/>
      <c r="J7232" s="176" t="str">
        <f>IF(AND(C7232&lt;&gt;"",COUNTIF('3.工程情報'!$C$6:$C$501,C7232)=0),"工程記号が3.工程情報に存在しません。","")</f>
        <v/>
      </c>
    </row>
    <row r="7233" spans="2:10" ht="18" customHeight="1">
      <c r="B7233" s="166"/>
      <c r="C7233" s="165"/>
      <c r="D7233" s="12" t="str">
        <f>IF(C7233="","",VLOOKUP(C7233,'3.工程情報'!$C$6:$D$501,2,FALSE))</f>
        <v/>
      </c>
      <c r="E7233" s="165"/>
      <c r="F7233" s="170"/>
      <c r="G7233" s="189" t="str">
        <f t="shared" si="112"/>
        <v/>
      </c>
      <c r="H7233" s="19"/>
      <c r="I7233" s="19"/>
      <c r="J7233" s="176" t="str">
        <f>IF(AND(C7233&lt;&gt;"",COUNTIF('3.工程情報'!$C$6:$C$501,C7233)=0),"工程記号が3.工程情報に存在しません。","")</f>
        <v/>
      </c>
    </row>
    <row r="7234" spans="2:10" ht="18" customHeight="1">
      <c r="B7234" s="166"/>
      <c r="C7234" s="165"/>
      <c r="D7234" s="12" t="str">
        <f>IF(C7234="","",VLOOKUP(C7234,'3.工程情報'!$C$6:$D$501,2,FALSE))</f>
        <v/>
      </c>
      <c r="E7234" s="165"/>
      <c r="F7234" s="170"/>
      <c r="G7234" s="189" t="str">
        <f t="shared" si="112"/>
        <v/>
      </c>
      <c r="H7234" s="19"/>
      <c r="I7234" s="19"/>
      <c r="J7234" s="176" t="str">
        <f>IF(AND(C7234&lt;&gt;"",COUNTIF('3.工程情報'!$C$6:$C$501,C7234)=0),"工程記号が3.工程情報に存在しません。","")</f>
        <v/>
      </c>
    </row>
    <row r="7235" spans="2:10" ht="18" customHeight="1">
      <c r="B7235" s="166"/>
      <c r="C7235" s="165"/>
      <c r="D7235" s="12" t="str">
        <f>IF(C7235="","",VLOOKUP(C7235,'3.工程情報'!$C$6:$D$501,2,FALSE))</f>
        <v/>
      </c>
      <c r="E7235" s="165"/>
      <c r="F7235" s="170"/>
      <c r="G7235" s="189" t="str">
        <f t="shared" si="112"/>
        <v/>
      </c>
      <c r="H7235" s="19"/>
      <c r="I7235" s="19"/>
      <c r="J7235" s="176" t="str">
        <f>IF(AND(C7235&lt;&gt;"",COUNTIF('3.工程情報'!$C$6:$C$501,C7235)=0),"工程記号が3.工程情報に存在しません。","")</f>
        <v/>
      </c>
    </row>
    <row r="7236" spans="2:10" ht="18" customHeight="1">
      <c r="B7236" s="166"/>
      <c r="C7236" s="165"/>
      <c r="D7236" s="12" t="str">
        <f>IF(C7236="","",VLOOKUP(C7236,'3.工程情報'!$C$6:$D$501,2,FALSE))</f>
        <v/>
      </c>
      <c r="E7236" s="165"/>
      <c r="F7236" s="170"/>
      <c r="G7236" s="189" t="str">
        <f t="shared" si="112"/>
        <v/>
      </c>
      <c r="H7236" s="19"/>
      <c r="I7236" s="19"/>
      <c r="J7236" s="176" t="str">
        <f>IF(AND(C7236&lt;&gt;"",COUNTIF('3.工程情報'!$C$6:$C$501,C7236)=0),"工程記号が3.工程情報に存在しません。","")</f>
        <v/>
      </c>
    </row>
    <row r="7237" spans="2:10" ht="18" customHeight="1">
      <c r="B7237" s="166"/>
      <c r="C7237" s="165"/>
      <c r="D7237" s="12" t="str">
        <f>IF(C7237="","",VLOOKUP(C7237,'3.工程情報'!$C$6:$D$501,2,FALSE))</f>
        <v/>
      </c>
      <c r="E7237" s="165"/>
      <c r="F7237" s="170"/>
      <c r="G7237" s="189" t="str">
        <f t="shared" si="112"/>
        <v/>
      </c>
      <c r="H7237" s="19"/>
      <c r="I7237" s="19"/>
      <c r="J7237" s="176" t="str">
        <f>IF(AND(C7237&lt;&gt;"",COUNTIF('3.工程情報'!$C$6:$C$501,C7237)=0),"工程記号が3.工程情報に存在しません。","")</f>
        <v/>
      </c>
    </row>
    <row r="7238" spans="2:10" ht="18" customHeight="1">
      <c r="B7238" s="166"/>
      <c r="C7238" s="165"/>
      <c r="D7238" s="12" t="str">
        <f>IF(C7238="","",VLOOKUP(C7238,'3.工程情報'!$C$6:$D$501,2,FALSE))</f>
        <v/>
      </c>
      <c r="E7238" s="165"/>
      <c r="F7238" s="170"/>
      <c r="G7238" s="189" t="str">
        <f t="shared" ref="G7238:G7301" si="113">C7238&amp;E7238</f>
        <v/>
      </c>
      <c r="H7238" s="19"/>
      <c r="I7238" s="19"/>
      <c r="J7238" s="176" t="str">
        <f>IF(AND(C7238&lt;&gt;"",COUNTIF('3.工程情報'!$C$6:$C$501,C7238)=0),"工程記号が3.工程情報に存在しません。","")</f>
        <v/>
      </c>
    </row>
    <row r="7239" spans="2:10" ht="18" customHeight="1">
      <c r="B7239" s="166"/>
      <c r="C7239" s="165"/>
      <c r="D7239" s="12" t="str">
        <f>IF(C7239="","",VLOOKUP(C7239,'3.工程情報'!$C$6:$D$501,2,FALSE))</f>
        <v/>
      </c>
      <c r="E7239" s="165"/>
      <c r="F7239" s="170"/>
      <c r="G7239" s="189" t="str">
        <f t="shared" si="113"/>
        <v/>
      </c>
      <c r="H7239" s="19"/>
      <c r="I7239" s="19"/>
      <c r="J7239" s="176" t="str">
        <f>IF(AND(C7239&lt;&gt;"",COUNTIF('3.工程情報'!$C$6:$C$501,C7239)=0),"工程記号が3.工程情報に存在しません。","")</f>
        <v/>
      </c>
    </row>
    <row r="7240" spans="2:10" ht="18" customHeight="1">
      <c r="B7240" s="166"/>
      <c r="C7240" s="165"/>
      <c r="D7240" s="12" t="str">
        <f>IF(C7240="","",VLOOKUP(C7240,'3.工程情報'!$C$6:$D$501,2,FALSE))</f>
        <v/>
      </c>
      <c r="E7240" s="165"/>
      <c r="F7240" s="170"/>
      <c r="G7240" s="189" t="str">
        <f t="shared" si="113"/>
        <v/>
      </c>
      <c r="H7240" s="19"/>
      <c r="I7240" s="19"/>
      <c r="J7240" s="176" t="str">
        <f>IF(AND(C7240&lt;&gt;"",COUNTIF('3.工程情報'!$C$6:$C$501,C7240)=0),"工程記号が3.工程情報に存在しません。","")</f>
        <v/>
      </c>
    </row>
    <row r="7241" spans="2:10" ht="18" customHeight="1">
      <c r="B7241" s="166"/>
      <c r="C7241" s="165"/>
      <c r="D7241" s="12" t="str">
        <f>IF(C7241="","",VLOOKUP(C7241,'3.工程情報'!$C$6:$D$501,2,FALSE))</f>
        <v/>
      </c>
      <c r="E7241" s="165"/>
      <c r="F7241" s="170"/>
      <c r="G7241" s="189" t="str">
        <f t="shared" si="113"/>
        <v/>
      </c>
      <c r="H7241" s="19"/>
      <c r="I7241" s="19"/>
      <c r="J7241" s="176" t="str">
        <f>IF(AND(C7241&lt;&gt;"",COUNTIF('3.工程情報'!$C$6:$C$501,C7241)=0),"工程記号が3.工程情報に存在しません。","")</f>
        <v/>
      </c>
    </row>
    <row r="7242" spans="2:10" ht="18" customHeight="1">
      <c r="B7242" s="166"/>
      <c r="C7242" s="165"/>
      <c r="D7242" s="12" t="str">
        <f>IF(C7242="","",VLOOKUP(C7242,'3.工程情報'!$C$6:$D$501,2,FALSE))</f>
        <v/>
      </c>
      <c r="E7242" s="165"/>
      <c r="F7242" s="170"/>
      <c r="G7242" s="189" t="str">
        <f t="shared" si="113"/>
        <v/>
      </c>
      <c r="H7242" s="19"/>
      <c r="I7242" s="19"/>
      <c r="J7242" s="176" t="str">
        <f>IF(AND(C7242&lt;&gt;"",COUNTIF('3.工程情報'!$C$6:$C$501,C7242)=0),"工程記号が3.工程情報に存在しません。","")</f>
        <v/>
      </c>
    </row>
    <row r="7243" spans="2:10" ht="18" customHeight="1">
      <c r="B7243" s="166"/>
      <c r="C7243" s="165"/>
      <c r="D7243" s="12" t="str">
        <f>IF(C7243="","",VLOOKUP(C7243,'3.工程情報'!$C$6:$D$501,2,FALSE))</f>
        <v/>
      </c>
      <c r="E7243" s="165"/>
      <c r="F7243" s="170"/>
      <c r="G7243" s="189" t="str">
        <f t="shared" si="113"/>
        <v/>
      </c>
      <c r="H7243" s="19"/>
      <c r="I7243" s="19"/>
      <c r="J7243" s="176" t="str">
        <f>IF(AND(C7243&lt;&gt;"",COUNTIF('3.工程情報'!$C$6:$C$501,C7243)=0),"工程記号が3.工程情報に存在しません。","")</f>
        <v/>
      </c>
    </row>
    <row r="7244" spans="2:10" ht="18" customHeight="1">
      <c r="B7244" s="166"/>
      <c r="C7244" s="165"/>
      <c r="D7244" s="12" t="str">
        <f>IF(C7244="","",VLOOKUP(C7244,'3.工程情報'!$C$6:$D$501,2,FALSE))</f>
        <v/>
      </c>
      <c r="E7244" s="165"/>
      <c r="F7244" s="170"/>
      <c r="G7244" s="189" t="str">
        <f t="shared" si="113"/>
        <v/>
      </c>
      <c r="H7244" s="19"/>
      <c r="I7244" s="19"/>
      <c r="J7244" s="176" t="str">
        <f>IF(AND(C7244&lt;&gt;"",COUNTIF('3.工程情報'!$C$6:$C$501,C7244)=0),"工程記号が3.工程情報に存在しません。","")</f>
        <v/>
      </c>
    </row>
    <row r="7245" spans="2:10" ht="18" customHeight="1">
      <c r="B7245" s="166"/>
      <c r="C7245" s="165"/>
      <c r="D7245" s="12" t="str">
        <f>IF(C7245="","",VLOOKUP(C7245,'3.工程情報'!$C$6:$D$501,2,FALSE))</f>
        <v/>
      </c>
      <c r="E7245" s="165"/>
      <c r="F7245" s="170"/>
      <c r="G7245" s="189" t="str">
        <f t="shared" si="113"/>
        <v/>
      </c>
      <c r="H7245" s="19"/>
      <c r="I7245" s="19"/>
      <c r="J7245" s="176" t="str">
        <f>IF(AND(C7245&lt;&gt;"",COUNTIF('3.工程情報'!$C$6:$C$501,C7245)=0),"工程記号が3.工程情報に存在しません。","")</f>
        <v/>
      </c>
    </row>
    <row r="7246" spans="2:10" ht="18" customHeight="1">
      <c r="B7246" s="166"/>
      <c r="C7246" s="165"/>
      <c r="D7246" s="12" t="str">
        <f>IF(C7246="","",VLOOKUP(C7246,'3.工程情報'!$C$6:$D$501,2,FALSE))</f>
        <v/>
      </c>
      <c r="E7246" s="165"/>
      <c r="F7246" s="170"/>
      <c r="G7246" s="189" t="str">
        <f t="shared" si="113"/>
        <v/>
      </c>
      <c r="H7246" s="19"/>
      <c r="I7246" s="19"/>
      <c r="J7246" s="176" t="str">
        <f>IF(AND(C7246&lt;&gt;"",COUNTIF('3.工程情報'!$C$6:$C$501,C7246)=0),"工程記号が3.工程情報に存在しません。","")</f>
        <v/>
      </c>
    </row>
    <row r="7247" spans="2:10" ht="18" customHeight="1">
      <c r="B7247" s="166"/>
      <c r="C7247" s="165"/>
      <c r="D7247" s="12" t="str">
        <f>IF(C7247="","",VLOOKUP(C7247,'3.工程情報'!$C$6:$D$501,2,FALSE))</f>
        <v/>
      </c>
      <c r="E7247" s="165"/>
      <c r="F7247" s="170"/>
      <c r="G7247" s="189" t="str">
        <f t="shared" si="113"/>
        <v/>
      </c>
      <c r="H7247" s="19"/>
      <c r="I7247" s="19"/>
      <c r="J7247" s="176" t="str">
        <f>IF(AND(C7247&lt;&gt;"",COUNTIF('3.工程情報'!$C$6:$C$501,C7247)=0),"工程記号が3.工程情報に存在しません。","")</f>
        <v/>
      </c>
    </row>
    <row r="7248" spans="2:10" ht="18" customHeight="1">
      <c r="B7248" s="166"/>
      <c r="C7248" s="165"/>
      <c r="D7248" s="12" t="str">
        <f>IF(C7248="","",VLOOKUP(C7248,'3.工程情報'!$C$6:$D$501,2,FALSE))</f>
        <v/>
      </c>
      <c r="E7248" s="165"/>
      <c r="F7248" s="170"/>
      <c r="G7248" s="189" t="str">
        <f t="shared" si="113"/>
        <v/>
      </c>
      <c r="H7248" s="19"/>
      <c r="I7248" s="19"/>
      <c r="J7248" s="176" t="str">
        <f>IF(AND(C7248&lt;&gt;"",COUNTIF('3.工程情報'!$C$6:$C$501,C7248)=0),"工程記号が3.工程情報に存在しません。","")</f>
        <v/>
      </c>
    </row>
    <row r="7249" spans="2:10" ht="18" customHeight="1">
      <c r="B7249" s="166"/>
      <c r="C7249" s="165"/>
      <c r="D7249" s="12" t="str">
        <f>IF(C7249="","",VLOOKUP(C7249,'3.工程情報'!$C$6:$D$501,2,FALSE))</f>
        <v/>
      </c>
      <c r="E7249" s="165"/>
      <c r="F7249" s="170"/>
      <c r="G7249" s="189" t="str">
        <f t="shared" si="113"/>
        <v/>
      </c>
      <c r="H7249" s="19"/>
      <c r="I7249" s="19"/>
      <c r="J7249" s="176" t="str">
        <f>IF(AND(C7249&lt;&gt;"",COUNTIF('3.工程情報'!$C$6:$C$501,C7249)=0),"工程記号が3.工程情報に存在しません。","")</f>
        <v/>
      </c>
    </row>
    <row r="7250" spans="2:10" ht="18" customHeight="1">
      <c r="B7250" s="166"/>
      <c r="C7250" s="165"/>
      <c r="D7250" s="12" t="str">
        <f>IF(C7250="","",VLOOKUP(C7250,'3.工程情報'!$C$6:$D$501,2,FALSE))</f>
        <v/>
      </c>
      <c r="E7250" s="165"/>
      <c r="F7250" s="170"/>
      <c r="G7250" s="189" t="str">
        <f t="shared" si="113"/>
        <v/>
      </c>
      <c r="H7250" s="19"/>
      <c r="I7250" s="19"/>
      <c r="J7250" s="176" t="str">
        <f>IF(AND(C7250&lt;&gt;"",COUNTIF('3.工程情報'!$C$6:$C$501,C7250)=0),"工程記号が3.工程情報に存在しません。","")</f>
        <v/>
      </c>
    </row>
    <row r="7251" spans="2:10" ht="18" customHeight="1">
      <c r="B7251" s="166"/>
      <c r="C7251" s="165"/>
      <c r="D7251" s="12" t="str">
        <f>IF(C7251="","",VLOOKUP(C7251,'3.工程情報'!$C$6:$D$501,2,FALSE))</f>
        <v/>
      </c>
      <c r="E7251" s="165"/>
      <c r="F7251" s="170"/>
      <c r="G7251" s="189" t="str">
        <f t="shared" si="113"/>
        <v/>
      </c>
      <c r="H7251" s="19"/>
      <c r="I7251" s="19"/>
      <c r="J7251" s="176" t="str">
        <f>IF(AND(C7251&lt;&gt;"",COUNTIF('3.工程情報'!$C$6:$C$501,C7251)=0),"工程記号が3.工程情報に存在しません。","")</f>
        <v/>
      </c>
    </row>
    <row r="7252" spans="2:10" ht="18" customHeight="1">
      <c r="B7252" s="166"/>
      <c r="C7252" s="165"/>
      <c r="D7252" s="12" t="str">
        <f>IF(C7252="","",VLOOKUP(C7252,'3.工程情報'!$C$6:$D$501,2,FALSE))</f>
        <v/>
      </c>
      <c r="E7252" s="165"/>
      <c r="F7252" s="170"/>
      <c r="G7252" s="189" t="str">
        <f t="shared" si="113"/>
        <v/>
      </c>
      <c r="H7252" s="19"/>
      <c r="I7252" s="19"/>
      <c r="J7252" s="176" t="str">
        <f>IF(AND(C7252&lt;&gt;"",COUNTIF('3.工程情報'!$C$6:$C$501,C7252)=0),"工程記号が3.工程情報に存在しません。","")</f>
        <v/>
      </c>
    </row>
    <row r="7253" spans="2:10" ht="18" customHeight="1">
      <c r="B7253" s="166"/>
      <c r="C7253" s="165"/>
      <c r="D7253" s="12" t="str">
        <f>IF(C7253="","",VLOOKUP(C7253,'3.工程情報'!$C$6:$D$501,2,FALSE))</f>
        <v/>
      </c>
      <c r="E7253" s="165"/>
      <c r="F7253" s="170"/>
      <c r="G7253" s="189" t="str">
        <f t="shared" si="113"/>
        <v/>
      </c>
      <c r="H7253" s="19"/>
      <c r="I7253" s="19"/>
      <c r="J7253" s="176" t="str">
        <f>IF(AND(C7253&lt;&gt;"",COUNTIF('3.工程情報'!$C$6:$C$501,C7253)=0),"工程記号が3.工程情報に存在しません。","")</f>
        <v/>
      </c>
    </row>
    <row r="7254" spans="2:10" ht="18" customHeight="1">
      <c r="B7254" s="166"/>
      <c r="C7254" s="165"/>
      <c r="D7254" s="12" t="str">
        <f>IF(C7254="","",VLOOKUP(C7254,'3.工程情報'!$C$6:$D$501,2,FALSE))</f>
        <v/>
      </c>
      <c r="E7254" s="165"/>
      <c r="F7254" s="170"/>
      <c r="G7254" s="189" t="str">
        <f t="shared" si="113"/>
        <v/>
      </c>
      <c r="H7254" s="19"/>
      <c r="I7254" s="19"/>
      <c r="J7254" s="176" t="str">
        <f>IF(AND(C7254&lt;&gt;"",COUNTIF('3.工程情報'!$C$6:$C$501,C7254)=0),"工程記号が3.工程情報に存在しません。","")</f>
        <v/>
      </c>
    </row>
    <row r="7255" spans="2:10" ht="18" customHeight="1">
      <c r="B7255" s="166"/>
      <c r="C7255" s="165"/>
      <c r="D7255" s="12" t="str">
        <f>IF(C7255="","",VLOOKUP(C7255,'3.工程情報'!$C$6:$D$501,2,FALSE))</f>
        <v/>
      </c>
      <c r="E7255" s="165"/>
      <c r="F7255" s="170"/>
      <c r="G7255" s="189" t="str">
        <f t="shared" si="113"/>
        <v/>
      </c>
      <c r="H7255" s="19"/>
      <c r="I7255" s="19"/>
      <c r="J7255" s="176" t="str">
        <f>IF(AND(C7255&lt;&gt;"",COUNTIF('3.工程情報'!$C$6:$C$501,C7255)=0),"工程記号が3.工程情報に存在しません。","")</f>
        <v/>
      </c>
    </row>
    <row r="7256" spans="2:10" ht="18" customHeight="1">
      <c r="B7256" s="166"/>
      <c r="C7256" s="165"/>
      <c r="D7256" s="12" t="str">
        <f>IF(C7256="","",VLOOKUP(C7256,'3.工程情報'!$C$6:$D$501,2,FALSE))</f>
        <v/>
      </c>
      <c r="E7256" s="165"/>
      <c r="F7256" s="170"/>
      <c r="G7256" s="189" t="str">
        <f t="shared" si="113"/>
        <v/>
      </c>
      <c r="H7256" s="19"/>
      <c r="I7256" s="19"/>
      <c r="J7256" s="176" t="str">
        <f>IF(AND(C7256&lt;&gt;"",COUNTIF('3.工程情報'!$C$6:$C$501,C7256)=0),"工程記号が3.工程情報に存在しません。","")</f>
        <v/>
      </c>
    </row>
    <row r="7257" spans="2:10" ht="18" customHeight="1">
      <c r="B7257" s="166"/>
      <c r="C7257" s="165"/>
      <c r="D7257" s="12" t="str">
        <f>IF(C7257="","",VLOOKUP(C7257,'3.工程情報'!$C$6:$D$501,2,FALSE))</f>
        <v/>
      </c>
      <c r="E7257" s="165"/>
      <c r="F7257" s="170"/>
      <c r="G7257" s="189" t="str">
        <f t="shared" si="113"/>
        <v/>
      </c>
      <c r="H7257" s="19"/>
      <c r="I7257" s="19"/>
      <c r="J7257" s="176" t="str">
        <f>IF(AND(C7257&lt;&gt;"",COUNTIF('3.工程情報'!$C$6:$C$501,C7257)=0),"工程記号が3.工程情報に存在しません。","")</f>
        <v/>
      </c>
    </row>
    <row r="7258" spans="2:10" ht="18" customHeight="1">
      <c r="B7258" s="166"/>
      <c r="C7258" s="165"/>
      <c r="D7258" s="12" t="str">
        <f>IF(C7258="","",VLOOKUP(C7258,'3.工程情報'!$C$6:$D$501,2,FALSE))</f>
        <v/>
      </c>
      <c r="E7258" s="165"/>
      <c r="F7258" s="170"/>
      <c r="G7258" s="189" t="str">
        <f t="shared" si="113"/>
        <v/>
      </c>
      <c r="H7258" s="19"/>
      <c r="I7258" s="19"/>
      <c r="J7258" s="176" t="str">
        <f>IF(AND(C7258&lt;&gt;"",COUNTIF('3.工程情報'!$C$6:$C$501,C7258)=0),"工程記号が3.工程情報に存在しません。","")</f>
        <v/>
      </c>
    </row>
    <row r="7259" spans="2:10" ht="18" customHeight="1">
      <c r="B7259" s="166"/>
      <c r="C7259" s="165"/>
      <c r="D7259" s="12" t="str">
        <f>IF(C7259="","",VLOOKUP(C7259,'3.工程情報'!$C$6:$D$501,2,FALSE))</f>
        <v/>
      </c>
      <c r="E7259" s="165"/>
      <c r="F7259" s="170"/>
      <c r="G7259" s="189" t="str">
        <f t="shared" si="113"/>
        <v/>
      </c>
      <c r="H7259" s="19"/>
      <c r="I7259" s="19"/>
      <c r="J7259" s="176" t="str">
        <f>IF(AND(C7259&lt;&gt;"",COUNTIF('3.工程情報'!$C$6:$C$501,C7259)=0),"工程記号が3.工程情報に存在しません。","")</f>
        <v/>
      </c>
    </row>
    <row r="7260" spans="2:10" ht="18" customHeight="1">
      <c r="B7260" s="166"/>
      <c r="C7260" s="165"/>
      <c r="D7260" s="12" t="str">
        <f>IF(C7260="","",VLOOKUP(C7260,'3.工程情報'!$C$6:$D$501,2,FALSE))</f>
        <v/>
      </c>
      <c r="E7260" s="165"/>
      <c r="F7260" s="170"/>
      <c r="G7260" s="189" t="str">
        <f t="shared" si="113"/>
        <v/>
      </c>
      <c r="H7260" s="19"/>
      <c r="I7260" s="19"/>
      <c r="J7260" s="176" t="str">
        <f>IF(AND(C7260&lt;&gt;"",COUNTIF('3.工程情報'!$C$6:$C$501,C7260)=0),"工程記号が3.工程情報に存在しません。","")</f>
        <v/>
      </c>
    </row>
    <row r="7261" spans="2:10" ht="18" customHeight="1">
      <c r="B7261" s="166"/>
      <c r="C7261" s="165"/>
      <c r="D7261" s="12" t="str">
        <f>IF(C7261="","",VLOOKUP(C7261,'3.工程情報'!$C$6:$D$501,2,FALSE))</f>
        <v/>
      </c>
      <c r="E7261" s="165"/>
      <c r="F7261" s="170"/>
      <c r="G7261" s="189" t="str">
        <f t="shared" si="113"/>
        <v/>
      </c>
      <c r="H7261" s="19"/>
      <c r="I7261" s="19"/>
      <c r="J7261" s="176" t="str">
        <f>IF(AND(C7261&lt;&gt;"",COUNTIF('3.工程情報'!$C$6:$C$501,C7261)=0),"工程記号が3.工程情報に存在しません。","")</f>
        <v/>
      </c>
    </row>
    <row r="7262" spans="2:10" ht="18" customHeight="1">
      <c r="B7262" s="166"/>
      <c r="C7262" s="165"/>
      <c r="D7262" s="12" t="str">
        <f>IF(C7262="","",VLOOKUP(C7262,'3.工程情報'!$C$6:$D$501,2,FALSE))</f>
        <v/>
      </c>
      <c r="E7262" s="165"/>
      <c r="F7262" s="170"/>
      <c r="G7262" s="189" t="str">
        <f t="shared" si="113"/>
        <v/>
      </c>
      <c r="H7262" s="19"/>
      <c r="I7262" s="19"/>
      <c r="J7262" s="176" t="str">
        <f>IF(AND(C7262&lt;&gt;"",COUNTIF('3.工程情報'!$C$6:$C$501,C7262)=0),"工程記号が3.工程情報に存在しません。","")</f>
        <v/>
      </c>
    </row>
    <row r="7263" spans="2:10" ht="18" customHeight="1">
      <c r="B7263" s="166"/>
      <c r="C7263" s="165"/>
      <c r="D7263" s="12" t="str">
        <f>IF(C7263="","",VLOOKUP(C7263,'3.工程情報'!$C$6:$D$501,2,FALSE))</f>
        <v/>
      </c>
      <c r="E7263" s="165"/>
      <c r="F7263" s="170"/>
      <c r="G7263" s="189" t="str">
        <f t="shared" si="113"/>
        <v/>
      </c>
      <c r="H7263" s="19"/>
      <c r="I7263" s="19"/>
      <c r="J7263" s="176" t="str">
        <f>IF(AND(C7263&lt;&gt;"",COUNTIF('3.工程情報'!$C$6:$C$501,C7263)=0),"工程記号が3.工程情報に存在しません。","")</f>
        <v/>
      </c>
    </row>
    <row r="7264" spans="2:10" ht="18" customHeight="1">
      <c r="B7264" s="166"/>
      <c r="C7264" s="165"/>
      <c r="D7264" s="12" t="str">
        <f>IF(C7264="","",VLOOKUP(C7264,'3.工程情報'!$C$6:$D$501,2,FALSE))</f>
        <v/>
      </c>
      <c r="E7264" s="165"/>
      <c r="F7264" s="170"/>
      <c r="G7264" s="189" t="str">
        <f t="shared" si="113"/>
        <v/>
      </c>
      <c r="H7264" s="19"/>
      <c r="I7264" s="19"/>
      <c r="J7264" s="176" t="str">
        <f>IF(AND(C7264&lt;&gt;"",COUNTIF('3.工程情報'!$C$6:$C$501,C7264)=0),"工程記号が3.工程情報に存在しません。","")</f>
        <v/>
      </c>
    </row>
    <row r="7265" spans="2:10" ht="18" customHeight="1">
      <c r="B7265" s="166"/>
      <c r="C7265" s="165"/>
      <c r="D7265" s="12" t="str">
        <f>IF(C7265="","",VLOOKUP(C7265,'3.工程情報'!$C$6:$D$501,2,FALSE))</f>
        <v/>
      </c>
      <c r="E7265" s="165"/>
      <c r="F7265" s="170"/>
      <c r="G7265" s="189" t="str">
        <f t="shared" si="113"/>
        <v/>
      </c>
      <c r="H7265" s="19"/>
      <c r="I7265" s="19"/>
      <c r="J7265" s="176" t="str">
        <f>IF(AND(C7265&lt;&gt;"",COUNTIF('3.工程情報'!$C$6:$C$501,C7265)=0),"工程記号が3.工程情報に存在しません。","")</f>
        <v/>
      </c>
    </row>
    <row r="7266" spans="2:10" ht="18" customHeight="1">
      <c r="B7266" s="166"/>
      <c r="C7266" s="165"/>
      <c r="D7266" s="12" t="str">
        <f>IF(C7266="","",VLOOKUP(C7266,'3.工程情報'!$C$6:$D$501,2,FALSE))</f>
        <v/>
      </c>
      <c r="E7266" s="165"/>
      <c r="F7266" s="170"/>
      <c r="G7266" s="189" t="str">
        <f t="shared" si="113"/>
        <v/>
      </c>
      <c r="H7266" s="19"/>
      <c r="I7266" s="19"/>
      <c r="J7266" s="176" t="str">
        <f>IF(AND(C7266&lt;&gt;"",COUNTIF('3.工程情報'!$C$6:$C$501,C7266)=0),"工程記号が3.工程情報に存在しません。","")</f>
        <v/>
      </c>
    </row>
    <row r="7267" spans="2:10" ht="18" customHeight="1">
      <c r="B7267" s="166"/>
      <c r="C7267" s="165"/>
      <c r="D7267" s="12" t="str">
        <f>IF(C7267="","",VLOOKUP(C7267,'3.工程情報'!$C$6:$D$501,2,FALSE))</f>
        <v/>
      </c>
      <c r="E7267" s="165"/>
      <c r="F7267" s="170"/>
      <c r="G7267" s="189" t="str">
        <f t="shared" si="113"/>
        <v/>
      </c>
      <c r="H7267" s="19"/>
      <c r="I7267" s="19"/>
      <c r="J7267" s="176" t="str">
        <f>IF(AND(C7267&lt;&gt;"",COUNTIF('3.工程情報'!$C$6:$C$501,C7267)=0),"工程記号が3.工程情報に存在しません。","")</f>
        <v/>
      </c>
    </row>
    <row r="7268" spans="2:10" ht="18" customHeight="1">
      <c r="B7268" s="166"/>
      <c r="C7268" s="165"/>
      <c r="D7268" s="12" t="str">
        <f>IF(C7268="","",VLOOKUP(C7268,'3.工程情報'!$C$6:$D$501,2,FALSE))</f>
        <v/>
      </c>
      <c r="E7268" s="165"/>
      <c r="F7268" s="170"/>
      <c r="G7268" s="189" t="str">
        <f t="shared" si="113"/>
        <v/>
      </c>
      <c r="H7268" s="19"/>
      <c r="I7268" s="19"/>
      <c r="J7268" s="176" t="str">
        <f>IF(AND(C7268&lt;&gt;"",COUNTIF('3.工程情報'!$C$6:$C$501,C7268)=0),"工程記号が3.工程情報に存在しません。","")</f>
        <v/>
      </c>
    </row>
    <row r="7269" spans="2:10" ht="18" customHeight="1">
      <c r="B7269" s="166"/>
      <c r="C7269" s="165"/>
      <c r="D7269" s="12" t="str">
        <f>IF(C7269="","",VLOOKUP(C7269,'3.工程情報'!$C$6:$D$501,2,FALSE))</f>
        <v/>
      </c>
      <c r="E7269" s="165"/>
      <c r="F7269" s="170"/>
      <c r="G7269" s="189" t="str">
        <f t="shared" si="113"/>
        <v/>
      </c>
      <c r="H7269" s="19"/>
      <c r="I7269" s="19"/>
      <c r="J7269" s="176" t="str">
        <f>IF(AND(C7269&lt;&gt;"",COUNTIF('3.工程情報'!$C$6:$C$501,C7269)=0),"工程記号が3.工程情報に存在しません。","")</f>
        <v/>
      </c>
    </row>
    <row r="7270" spans="2:10" ht="18" customHeight="1">
      <c r="B7270" s="166"/>
      <c r="C7270" s="165"/>
      <c r="D7270" s="12" t="str">
        <f>IF(C7270="","",VLOOKUP(C7270,'3.工程情報'!$C$6:$D$501,2,FALSE))</f>
        <v/>
      </c>
      <c r="E7270" s="165"/>
      <c r="F7270" s="170"/>
      <c r="G7270" s="189" t="str">
        <f t="shared" si="113"/>
        <v/>
      </c>
      <c r="H7270" s="19"/>
      <c r="I7270" s="19"/>
      <c r="J7270" s="176" t="str">
        <f>IF(AND(C7270&lt;&gt;"",COUNTIF('3.工程情報'!$C$6:$C$501,C7270)=0),"工程記号が3.工程情報に存在しません。","")</f>
        <v/>
      </c>
    </row>
    <row r="7271" spans="2:10" ht="18" customHeight="1">
      <c r="B7271" s="166"/>
      <c r="C7271" s="165"/>
      <c r="D7271" s="12" t="str">
        <f>IF(C7271="","",VLOOKUP(C7271,'3.工程情報'!$C$6:$D$501,2,FALSE))</f>
        <v/>
      </c>
      <c r="E7271" s="165"/>
      <c r="F7271" s="170"/>
      <c r="G7271" s="189" t="str">
        <f t="shared" si="113"/>
        <v/>
      </c>
      <c r="H7271" s="19"/>
      <c r="I7271" s="19"/>
      <c r="J7271" s="176" t="str">
        <f>IF(AND(C7271&lt;&gt;"",COUNTIF('3.工程情報'!$C$6:$C$501,C7271)=0),"工程記号が3.工程情報に存在しません。","")</f>
        <v/>
      </c>
    </row>
    <row r="7272" spans="2:10" ht="18" customHeight="1">
      <c r="B7272" s="166"/>
      <c r="C7272" s="165"/>
      <c r="D7272" s="12" t="str">
        <f>IF(C7272="","",VLOOKUP(C7272,'3.工程情報'!$C$6:$D$501,2,FALSE))</f>
        <v/>
      </c>
      <c r="E7272" s="165"/>
      <c r="F7272" s="170"/>
      <c r="G7272" s="189" t="str">
        <f t="shared" si="113"/>
        <v/>
      </c>
      <c r="H7272" s="19"/>
      <c r="I7272" s="19"/>
      <c r="J7272" s="176" t="str">
        <f>IF(AND(C7272&lt;&gt;"",COUNTIF('3.工程情報'!$C$6:$C$501,C7272)=0),"工程記号が3.工程情報に存在しません。","")</f>
        <v/>
      </c>
    </row>
    <row r="7273" spans="2:10" ht="18" customHeight="1">
      <c r="B7273" s="166"/>
      <c r="C7273" s="165"/>
      <c r="D7273" s="12" t="str">
        <f>IF(C7273="","",VLOOKUP(C7273,'3.工程情報'!$C$6:$D$501,2,FALSE))</f>
        <v/>
      </c>
      <c r="E7273" s="165"/>
      <c r="F7273" s="170"/>
      <c r="G7273" s="189" t="str">
        <f t="shared" si="113"/>
        <v/>
      </c>
      <c r="H7273" s="19"/>
      <c r="I7273" s="19"/>
      <c r="J7273" s="176" t="str">
        <f>IF(AND(C7273&lt;&gt;"",COUNTIF('3.工程情報'!$C$6:$C$501,C7273)=0),"工程記号が3.工程情報に存在しません。","")</f>
        <v/>
      </c>
    </row>
    <row r="7274" spans="2:10" ht="18" customHeight="1">
      <c r="B7274" s="166"/>
      <c r="C7274" s="165"/>
      <c r="D7274" s="12" t="str">
        <f>IF(C7274="","",VLOOKUP(C7274,'3.工程情報'!$C$6:$D$501,2,FALSE))</f>
        <v/>
      </c>
      <c r="E7274" s="165"/>
      <c r="F7274" s="170"/>
      <c r="G7274" s="189" t="str">
        <f t="shared" si="113"/>
        <v/>
      </c>
      <c r="H7274" s="19"/>
      <c r="I7274" s="19"/>
      <c r="J7274" s="176" t="str">
        <f>IF(AND(C7274&lt;&gt;"",COUNTIF('3.工程情報'!$C$6:$C$501,C7274)=0),"工程記号が3.工程情報に存在しません。","")</f>
        <v/>
      </c>
    </row>
    <row r="7275" spans="2:10" ht="18" customHeight="1">
      <c r="B7275" s="166"/>
      <c r="C7275" s="165"/>
      <c r="D7275" s="12" t="str">
        <f>IF(C7275="","",VLOOKUP(C7275,'3.工程情報'!$C$6:$D$501,2,FALSE))</f>
        <v/>
      </c>
      <c r="E7275" s="165"/>
      <c r="F7275" s="170"/>
      <c r="G7275" s="189" t="str">
        <f t="shared" si="113"/>
        <v/>
      </c>
      <c r="H7275" s="19"/>
      <c r="I7275" s="19"/>
      <c r="J7275" s="176" t="str">
        <f>IF(AND(C7275&lt;&gt;"",COUNTIF('3.工程情報'!$C$6:$C$501,C7275)=0),"工程記号が3.工程情報に存在しません。","")</f>
        <v/>
      </c>
    </row>
    <row r="7276" spans="2:10" ht="18" customHeight="1">
      <c r="B7276" s="166"/>
      <c r="C7276" s="165"/>
      <c r="D7276" s="12" t="str">
        <f>IF(C7276="","",VLOOKUP(C7276,'3.工程情報'!$C$6:$D$501,2,FALSE))</f>
        <v/>
      </c>
      <c r="E7276" s="165"/>
      <c r="F7276" s="170"/>
      <c r="G7276" s="189" t="str">
        <f t="shared" si="113"/>
        <v/>
      </c>
      <c r="H7276" s="19"/>
      <c r="I7276" s="19"/>
      <c r="J7276" s="176" t="str">
        <f>IF(AND(C7276&lt;&gt;"",COUNTIF('3.工程情報'!$C$6:$C$501,C7276)=0),"工程記号が3.工程情報に存在しません。","")</f>
        <v/>
      </c>
    </row>
    <row r="7277" spans="2:10" ht="18" customHeight="1">
      <c r="B7277" s="166"/>
      <c r="C7277" s="165"/>
      <c r="D7277" s="12" t="str">
        <f>IF(C7277="","",VLOOKUP(C7277,'3.工程情報'!$C$6:$D$501,2,FALSE))</f>
        <v/>
      </c>
      <c r="E7277" s="165"/>
      <c r="F7277" s="170"/>
      <c r="G7277" s="189" t="str">
        <f t="shared" si="113"/>
        <v/>
      </c>
      <c r="H7277" s="19"/>
      <c r="I7277" s="19"/>
      <c r="J7277" s="176" t="str">
        <f>IF(AND(C7277&lt;&gt;"",COUNTIF('3.工程情報'!$C$6:$C$501,C7277)=0),"工程記号が3.工程情報に存在しません。","")</f>
        <v/>
      </c>
    </row>
    <row r="7278" spans="2:10" ht="18" customHeight="1">
      <c r="B7278" s="166"/>
      <c r="C7278" s="165"/>
      <c r="D7278" s="12" t="str">
        <f>IF(C7278="","",VLOOKUP(C7278,'3.工程情報'!$C$6:$D$501,2,FALSE))</f>
        <v/>
      </c>
      <c r="E7278" s="165"/>
      <c r="F7278" s="170"/>
      <c r="G7278" s="189" t="str">
        <f t="shared" si="113"/>
        <v/>
      </c>
      <c r="H7278" s="19"/>
      <c r="I7278" s="19"/>
      <c r="J7278" s="176" t="str">
        <f>IF(AND(C7278&lt;&gt;"",COUNTIF('3.工程情報'!$C$6:$C$501,C7278)=0),"工程記号が3.工程情報に存在しません。","")</f>
        <v/>
      </c>
    </row>
    <row r="7279" spans="2:10" ht="18" customHeight="1">
      <c r="B7279" s="166"/>
      <c r="C7279" s="165"/>
      <c r="D7279" s="12" t="str">
        <f>IF(C7279="","",VLOOKUP(C7279,'3.工程情報'!$C$6:$D$501,2,FALSE))</f>
        <v/>
      </c>
      <c r="E7279" s="165"/>
      <c r="F7279" s="170"/>
      <c r="G7279" s="189" t="str">
        <f t="shared" si="113"/>
        <v/>
      </c>
      <c r="H7279" s="19"/>
      <c r="I7279" s="19"/>
      <c r="J7279" s="176" t="str">
        <f>IF(AND(C7279&lt;&gt;"",COUNTIF('3.工程情報'!$C$6:$C$501,C7279)=0),"工程記号が3.工程情報に存在しません。","")</f>
        <v/>
      </c>
    </row>
    <row r="7280" spans="2:10" ht="18" customHeight="1">
      <c r="B7280" s="166"/>
      <c r="C7280" s="165"/>
      <c r="D7280" s="12" t="str">
        <f>IF(C7280="","",VLOOKUP(C7280,'3.工程情報'!$C$6:$D$501,2,FALSE))</f>
        <v/>
      </c>
      <c r="E7280" s="165"/>
      <c r="F7280" s="170"/>
      <c r="G7280" s="189" t="str">
        <f t="shared" si="113"/>
        <v/>
      </c>
      <c r="H7280" s="19"/>
      <c r="I7280" s="19"/>
      <c r="J7280" s="176" t="str">
        <f>IF(AND(C7280&lt;&gt;"",COUNTIF('3.工程情報'!$C$6:$C$501,C7280)=0),"工程記号が3.工程情報に存在しません。","")</f>
        <v/>
      </c>
    </row>
    <row r="7281" spans="2:10" ht="18" customHeight="1">
      <c r="B7281" s="166"/>
      <c r="C7281" s="165"/>
      <c r="D7281" s="12" t="str">
        <f>IF(C7281="","",VLOOKUP(C7281,'3.工程情報'!$C$6:$D$501,2,FALSE))</f>
        <v/>
      </c>
      <c r="E7281" s="165"/>
      <c r="F7281" s="170"/>
      <c r="G7281" s="189" t="str">
        <f t="shared" si="113"/>
        <v/>
      </c>
      <c r="H7281" s="19"/>
      <c r="I7281" s="19"/>
      <c r="J7281" s="176" t="str">
        <f>IF(AND(C7281&lt;&gt;"",COUNTIF('3.工程情報'!$C$6:$C$501,C7281)=0),"工程記号が3.工程情報に存在しません。","")</f>
        <v/>
      </c>
    </row>
    <row r="7282" spans="2:10" ht="18" customHeight="1">
      <c r="B7282" s="166"/>
      <c r="C7282" s="165"/>
      <c r="D7282" s="12" t="str">
        <f>IF(C7282="","",VLOOKUP(C7282,'3.工程情報'!$C$6:$D$501,2,FALSE))</f>
        <v/>
      </c>
      <c r="E7282" s="165"/>
      <c r="F7282" s="170"/>
      <c r="G7282" s="189" t="str">
        <f t="shared" si="113"/>
        <v/>
      </c>
      <c r="H7282" s="19"/>
      <c r="I7282" s="19"/>
      <c r="J7282" s="176" t="str">
        <f>IF(AND(C7282&lt;&gt;"",COUNTIF('3.工程情報'!$C$6:$C$501,C7282)=0),"工程記号が3.工程情報に存在しません。","")</f>
        <v/>
      </c>
    </row>
    <row r="7283" spans="2:10" ht="18" customHeight="1">
      <c r="B7283" s="166"/>
      <c r="C7283" s="165"/>
      <c r="D7283" s="12" t="str">
        <f>IF(C7283="","",VLOOKUP(C7283,'3.工程情報'!$C$6:$D$501,2,FALSE))</f>
        <v/>
      </c>
      <c r="E7283" s="165"/>
      <c r="F7283" s="170"/>
      <c r="G7283" s="189" t="str">
        <f t="shared" si="113"/>
        <v/>
      </c>
      <c r="H7283" s="19"/>
      <c r="I7283" s="19"/>
      <c r="J7283" s="176" t="str">
        <f>IF(AND(C7283&lt;&gt;"",COUNTIF('3.工程情報'!$C$6:$C$501,C7283)=0),"工程記号が3.工程情報に存在しません。","")</f>
        <v/>
      </c>
    </row>
    <row r="7284" spans="2:10" ht="18" customHeight="1">
      <c r="B7284" s="166"/>
      <c r="C7284" s="165"/>
      <c r="D7284" s="12" t="str">
        <f>IF(C7284="","",VLOOKUP(C7284,'3.工程情報'!$C$6:$D$501,2,FALSE))</f>
        <v/>
      </c>
      <c r="E7284" s="165"/>
      <c r="F7284" s="170"/>
      <c r="G7284" s="189" t="str">
        <f t="shared" si="113"/>
        <v/>
      </c>
      <c r="H7284" s="19"/>
      <c r="I7284" s="19"/>
      <c r="J7284" s="176" t="str">
        <f>IF(AND(C7284&lt;&gt;"",COUNTIF('3.工程情報'!$C$6:$C$501,C7284)=0),"工程記号が3.工程情報に存在しません。","")</f>
        <v/>
      </c>
    </row>
    <row r="7285" spans="2:10" ht="18" customHeight="1">
      <c r="B7285" s="166"/>
      <c r="C7285" s="165"/>
      <c r="D7285" s="12" t="str">
        <f>IF(C7285="","",VLOOKUP(C7285,'3.工程情報'!$C$6:$D$501,2,FALSE))</f>
        <v/>
      </c>
      <c r="E7285" s="165"/>
      <c r="F7285" s="170"/>
      <c r="G7285" s="189" t="str">
        <f t="shared" si="113"/>
        <v/>
      </c>
      <c r="H7285" s="19"/>
      <c r="I7285" s="19"/>
      <c r="J7285" s="176" t="str">
        <f>IF(AND(C7285&lt;&gt;"",COUNTIF('3.工程情報'!$C$6:$C$501,C7285)=0),"工程記号が3.工程情報に存在しません。","")</f>
        <v/>
      </c>
    </row>
    <row r="7286" spans="2:10" ht="18" customHeight="1">
      <c r="B7286" s="166"/>
      <c r="C7286" s="165"/>
      <c r="D7286" s="12" t="str">
        <f>IF(C7286="","",VLOOKUP(C7286,'3.工程情報'!$C$6:$D$501,2,FALSE))</f>
        <v/>
      </c>
      <c r="E7286" s="165"/>
      <c r="F7286" s="170"/>
      <c r="G7286" s="189" t="str">
        <f t="shared" si="113"/>
        <v/>
      </c>
      <c r="H7286" s="19"/>
      <c r="I7286" s="19"/>
      <c r="J7286" s="176" t="str">
        <f>IF(AND(C7286&lt;&gt;"",COUNTIF('3.工程情報'!$C$6:$C$501,C7286)=0),"工程記号が3.工程情報に存在しません。","")</f>
        <v/>
      </c>
    </row>
    <row r="7287" spans="2:10" ht="18" customHeight="1">
      <c r="B7287" s="166"/>
      <c r="C7287" s="165"/>
      <c r="D7287" s="12" t="str">
        <f>IF(C7287="","",VLOOKUP(C7287,'3.工程情報'!$C$6:$D$501,2,FALSE))</f>
        <v/>
      </c>
      <c r="E7287" s="165"/>
      <c r="F7287" s="170"/>
      <c r="G7287" s="189" t="str">
        <f t="shared" si="113"/>
        <v/>
      </c>
      <c r="H7287" s="19"/>
      <c r="I7287" s="19"/>
      <c r="J7287" s="176" t="str">
        <f>IF(AND(C7287&lt;&gt;"",COUNTIF('3.工程情報'!$C$6:$C$501,C7287)=0),"工程記号が3.工程情報に存在しません。","")</f>
        <v/>
      </c>
    </row>
    <row r="7288" spans="2:10" ht="18" customHeight="1">
      <c r="B7288" s="166"/>
      <c r="C7288" s="165"/>
      <c r="D7288" s="12" t="str">
        <f>IF(C7288="","",VLOOKUP(C7288,'3.工程情報'!$C$6:$D$501,2,FALSE))</f>
        <v/>
      </c>
      <c r="E7288" s="165"/>
      <c r="F7288" s="170"/>
      <c r="G7288" s="189" t="str">
        <f t="shared" si="113"/>
        <v/>
      </c>
      <c r="H7288" s="19"/>
      <c r="I7288" s="19"/>
      <c r="J7288" s="176" t="str">
        <f>IF(AND(C7288&lt;&gt;"",COUNTIF('3.工程情報'!$C$6:$C$501,C7288)=0),"工程記号が3.工程情報に存在しません。","")</f>
        <v/>
      </c>
    </row>
    <row r="7289" spans="2:10" ht="18" customHeight="1">
      <c r="B7289" s="166"/>
      <c r="C7289" s="165"/>
      <c r="D7289" s="12" t="str">
        <f>IF(C7289="","",VLOOKUP(C7289,'3.工程情報'!$C$6:$D$501,2,FALSE))</f>
        <v/>
      </c>
      <c r="E7289" s="165"/>
      <c r="F7289" s="170"/>
      <c r="G7289" s="189" t="str">
        <f t="shared" si="113"/>
        <v/>
      </c>
      <c r="H7289" s="19"/>
      <c r="I7289" s="19"/>
      <c r="J7289" s="176" t="str">
        <f>IF(AND(C7289&lt;&gt;"",COUNTIF('3.工程情報'!$C$6:$C$501,C7289)=0),"工程記号が3.工程情報に存在しません。","")</f>
        <v/>
      </c>
    </row>
    <row r="7290" spans="2:10" ht="18" customHeight="1">
      <c r="B7290" s="166"/>
      <c r="C7290" s="165"/>
      <c r="D7290" s="12" t="str">
        <f>IF(C7290="","",VLOOKUP(C7290,'3.工程情報'!$C$6:$D$501,2,FALSE))</f>
        <v/>
      </c>
      <c r="E7290" s="165"/>
      <c r="F7290" s="170"/>
      <c r="G7290" s="189" t="str">
        <f t="shared" si="113"/>
        <v/>
      </c>
      <c r="H7290" s="19"/>
      <c r="I7290" s="19"/>
      <c r="J7290" s="176" t="str">
        <f>IF(AND(C7290&lt;&gt;"",COUNTIF('3.工程情報'!$C$6:$C$501,C7290)=0),"工程記号が3.工程情報に存在しません。","")</f>
        <v/>
      </c>
    </row>
    <row r="7291" spans="2:10" ht="18" customHeight="1">
      <c r="B7291" s="166"/>
      <c r="C7291" s="165"/>
      <c r="D7291" s="12" t="str">
        <f>IF(C7291="","",VLOOKUP(C7291,'3.工程情報'!$C$6:$D$501,2,FALSE))</f>
        <v/>
      </c>
      <c r="E7291" s="165"/>
      <c r="F7291" s="170"/>
      <c r="G7291" s="189" t="str">
        <f t="shared" si="113"/>
        <v/>
      </c>
      <c r="H7291" s="19"/>
      <c r="I7291" s="19"/>
      <c r="J7291" s="176" t="str">
        <f>IF(AND(C7291&lt;&gt;"",COUNTIF('3.工程情報'!$C$6:$C$501,C7291)=0),"工程記号が3.工程情報に存在しません。","")</f>
        <v/>
      </c>
    </row>
    <row r="7292" spans="2:10" ht="18" customHeight="1">
      <c r="B7292" s="166"/>
      <c r="C7292" s="165"/>
      <c r="D7292" s="12" t="str">
        <f>IF(C7292="","",VLOOKUP(C7292,'3.工程情報'!$C$6:$D$501,2,FALSE))</f>
        <v/>
      </c>
      <c r="E7292" s="165"/>
      <c r="F7292" s="170"/>
      <c r="G7292" s="189" t="str">
        <f t="shared" si="113"/>
        <v/>
      </c>
      <c r="H7292" s="19"/>
      <c r="I7292" s="19"/>
      <c r="J7292" s="176" t="str">
        <f>IF(AND(C7292&lt;&gt;"",COUNTIF('3.工程情報'!$C$6:$C$501,C7292)=0),"工程記号が3.工程情報に存在しません。","")</f>
        <v/>
      </c>
    </row>
    <row r="7293" spans="2:10" ht="18" customHeight="1">
      <c r="B7293" s="166"/>
      <c r="C7293" s="165"/>
      <c r="D7293" s="12" t="str">
        <f>IF(C7293="","",VLOOKUP(C7293,'3.工程情報'!$C$6:$D$501,2,FALSE))</f>
        <v/>
      </c>
      <c r="E7293" s="165"/>
      <c r="F7293" s="170"/>
      <c r="G7293" s="189" t="str">
        <f t="shared" si="113"/>
        <v/>
      </c>
      <c r="H7293" s="19"/>
      <c r="I7293" s="19"/>
      <c r="J7293" s="176" t="str">
        <f>IF(AND(C7293&lt;&gt;"",COUNTIF('3.工程情報'!$C$6:$C$501,C7293)=0),"工程記号が3.工程情報に存在しません。","")</f>
        <v/>
      </c>
    </row>
    <row r="7294" spans="2:10" ht="18" customHeight="1">
      <c r="B7294" s="166"/>
      <c r="C7294" s="165"/>
      <c r="D7294" s="12" t="str">
        <f>IF(C7294="","",VLOOKUP(C7294,'3.工程情報'!$C$6:$D$501,2,FALSE))</f>
        <v/>
      </c>
      <c r="E7294" s="165"/>
      <c r="F7294" s="170"/>
      <c r="G7294" s="189" t="str">
        <f t="shared" si="113"/>
        <v/>
      </c>
      <c r="H7294" s="19"/>
      <c r="I7294" s="19"/>
      <c r="J7294" s="176" t="str">
        <f>IF(AND(C7294&lt;&gt;"",COUNTIF('3.工程情報'!$C$6:$C$501,C7294)=0),"工程記号が3.工程情報に存在しません。","")</f>
        <v/>
      </c>
    </row>
    <row r="7295" spans="2:10" ht="18" customHeight="1">
      <c r="B7295" s="166"/>
      <c r="C7295" s="165"/>
      <c r="D7295" s="12" t="str">
        <f>IF(C7295="","",VLOOKUP(C7295,'3.工程情報'!$C$6:$D$501,2,FALSE))</f>
        <v/>
      </c>
      <c r="E7295" s="165"/>
      <c r="F7295" s="170"/>
      <c r="G7295" s="189" t="str">
        <f t="shared" si="113"/>
        <v/>
      </c>
      <c r="H7295" s="19"/>
      <c r="I7295" s="19"/>
      <c r="J7295" s="176" t="str">
        <f>IF(AND(C7295&lt;&gt;"",COUNTIF('3.工程情報'!$C$6:$C$501,C7295)=0),"工程記号が3.工程情報に存在しません。","")</f>
        <v/>
      </c>
    </row>
    <row r="7296" spans="2:10" ht="18" customHeight="1">
      <c r="B7296" s="166"/>
      <c r="C7296" s="165"/>
      <c r="D7296" s="12" t="str">
        <f>IF(C7296="","",VLOOKUP(C7296,'3.工程情報'!$C$6:$D$501,2,FALSE))</f>
        <v/>
      </c>
      <c r="E7296" s="165"/>
      <c r="F7296" s="170"/>
      <c r="G7296" s="189" t="str">
        <f t="shared" si="113"/>
        <v/>
      </c>
      <c r="H7296" s="19"/>
      <c r="I7296" s="19"/>
      <c r="J7296" s="176" t="str">
        <f>IF(AND(C7296&lt;&gt;"",COUNTIF('3.工程情報'!$C$6:$C$501,C7296)=0),"工程記号が3.工程情報に存在しません。","")</f>
        <v/>
      </c>
    </row>
    <row r="7297" spans="2:10" ht="18" customHeight="1">
      <c r="B7297" s="166"/>
      <c r="C7297" s="165"/>
      <c r="D7297" s="12" t="str">
        <f>IF(C7297="","",VLOOKUP(C7297,'3.工程情報'!$C$6:$D$501,2,FALSE))</f>
        <v/>
      </c>
      <c r="E7297" s="165"/>
      <c r="F7297" s="170"/>
      <c r="G7297" s="189" t="str">
        <f t="shared" si="113"/>
        <v/>
      </c>
      <c r="H7297" s="19"/>
      <c r="I7297" s="19"/>
      <c r="J7297" s="176" t="str">
        <f>IF(AND(C7297&lt;&gt;"",COUNTIF('3.工程情報'!$C$6:$C$501,C7297)=0),"工程記号が3.工程情報に存在しません。","")</f>
        <v/>
      </c>
    </row>
    <row r="7298" spans="2:10" ht="18" customHeight="1">
      <c r="B7298" s="166"/>
      <c r="C7298" s="165"/>
      <c r="D7298" s="12" t="str">
        <f>IF(C7298="","",VLOOKUP(C7298,'3.工程情報'!$C$6:$D$501,2,FALSE))</f>
        <v/>
      </c>
      <c r="E7298" s="165"/>
      <c r="F7298" s="170"/>
      <c r="G7298" s="189" t="str">
        <f t="shared" si="113"/>
        <v/>
      </c>
      <c r="H7298" s="19"/>
      <c r="I7298" s="19"/>
      <c r="J7298" s="176" t="str">
        <f>IF(AND(C7298&lt;&gt;"",COUNTIF('3.工程情報'!$C$6:$C$501,C7298)=0),"工程記号が3.工程情報に存在しません。","")</f>
        <v/>
      </c>
    </row>
    <row r="7299" spans="2:10" ht="18" customHeight="1">
      <c r="B7299" s="166"/>
      <c r="C7299" s="165"/>
      <c r="D7299" s="12" t="str">
        <f>IF(C7299="","",VLOOKUP(C7299,'3.工程情報'!$C$6:$D$501,2,FALSE))</f>
        <v/>
      </c>
      <c r="E7299" s="165"/>
      <c r="F7299" s="170"/>
      <c r="G7299" s="189" t="str">
        <f t="shared" si="113"/>
        <v/>
      </c>
      <c r="H7299" s="19"/>
      <c r="I7299" s="19"/>
      <c r="J7299" s="176" t="str">
        <f>IF(AND(C7299&lt;&gt;"",COUNTIF('3.工程情報'!$C$6:$C$501,C7299)=0),"工程記号が3.工程情報に存在しません。","")</f>
        <v/>
      </c>
    </row>
    <row r="7300" spans="2:10" ht="18" customHeight="1">
      <c r="B7300" s="166"/>
      <c r="C7300" s="165"/>
      <c r="D7300" s="12" t="str">
        <f>IF(C7300="","",VLOOKUP(C7300,'3.工程情報'!$C$6:$D$501,2,FALSE))</f>
        <v/>
      </c>
      <c r="E7300" s="165"/>
      <c r="F7300" s="170"/>
      <c r="G7300" s="189" t="str">
        <f t="shared" si="113"/>
        <v/>
      </c>
      <c r="H7300" s="19"/>
      <c r="I7300" s="19"/>
      <c r="J7300" s="176" t="str">
        <f>IF(AND(C7300&lt;&gt;"",COUNTIF('3.工程情報'!$C$6:$C$501,C7300)=0),"工程記号が3.工程情報に存在しません。","")</f>
        <v/>
      </c>
    </row>
    <row r="7301" spans="2:10" ht="18" customHeight="1">
      <c r="B7301" s="166"/>
      <c r="C7301" s="165"/>
      <c r="D7301" s="12" t="str">
        <f>IF(C7301="","",VLOOKUP(C7301,'3.工程情報'!$C$6:$D$501,2,FALSE))</f>
        <v/>
      </c>
      <c r="E7301" s="165"/>
      <c r="F7301" s="170"/>
      <c r="G7301" s="189" t="str">
        <f t="shared" si="113"/>
        <v/>
      </c>
      <c r="H7301" s="19"/>
      <c r="I7301" s="19"/>
      <c r="J7301" s="176" t="str">
        <f>IF(AND(C7301&lt;&gt;"",COUNTIF('3.工程情報'!$C$6:$C$501,C7301)=0),"工程記号が3.工程情報に存在しません。","")</f>
        <v/>
      </c>
    </row>
    <row r="7302" spans="2:10" ht="18" customHeight="1">
      <c r="B7302" s="166"/>
      <c r="C7302" s="165"/>
      <c r="D7302" s="12" t="str">
        <f>IF(C7302="","",VLOOKUP(C7302,'3.工程情報'!$C$6:$D$501,2,FALSE))</f>
        <v/>
      </c>
      <c r="E7302" s="165"/>
      <c r="F7302" s="170"/>
      <c r="G7302" s="189" t="str">
        <f t="shared" ref="G7302:G7365" si="114">C7302&amp;E7302</f>
        <v/>
      </c>
      <c r="H7302" s="19"/>
      <c r="I7302" s="19"/>
      <c r="J7302" s="176" t="str">
        <f>IF(AND(C7302&lt;&gt;"",COUNTIF('3.工程情報'!$C$6:$C$501,C7302)=0),"工程記号が3.工程情報に存在しません。","")</f>
        <v/>
      </c>
    </row>
    <row r="7303" spans="2:10" ht="18" customHeight="1">
      <c r="B7303" s="166"/>
      <c r="C7303" s="165"/>
      <c r="D7303" s="12" t="str">
        <f>IF(C7303="","",VLOOKUP(C7303,'3.工程情報'!$C$6:$D$501,2,FALSE))</f>
        <v/>
      </c>
      <c r="E7303" s="165"/>
      <c r="F7303" s="170"/>
      <c r="G7303" s="189" t="str">
        <f t="shared" si="114"/>
        <v/>
      </c>
      <c r="H7303" s="19"/>
      <c r="I7303" s="19"/>
      <c r="J7303" s="176" t="str">
        <f>IF(AND(C7303&lt;&gt;"",COUNTIF('3.工程情報'!$C$6:$C$501,C7303)=0),"工程記号が3.工程情報に存在しません。","")</f>
        <v/>
      </c>
    </row>
    <row r="7304" spans="2:10" ht="18" customHeight="1">
      <c r="B7304" s="166"/>
      <c r="C7304" s="165"/>
      <c r="D7304" s="12" t="str">
        <f>IF(C7304="","",VLOOKUP(C7304,'3.工程情報'!$C$6:$D$501,2,FALSE))</f>
        <v/>
      </c>
      <c r="E7304" s="165"/>
      <c r="F7304" s="170"/>
      <c r="G7304" s="189" t="str">
        <f t="shared" si="114"/>
        <v/>
      </c>
      <c r="H7304" s="19"/>
      <c r="I7304" s="19"/>
      <c r="J7304" s="176" t="str">
        <f>IF(AND(C7304&lt;&gt;"",COUNTIF('3.工程情報'!$C$6:$C$501,C7304)=0),"工程記号が3.工程情報に存在しません。","")</f>
        <v/>
      </c>
    </row>
    <row r="7305" spans="2:10" ht="18" customHeight="1">
      <c r="B7305" s="166"/>
      <c r="C7305" s="165"/>
      <c r="D7305" s="12" t="str">
        <f>IF(C7305="","",VLOOKUP(C7305,'3.工程情報'!$C$6:$D$501,2,FALSE))</f>
        <v/>
      </c>
      <c r="E7305" s="165"/>
      <c r="F7305" s="170"/>
      <c r="G7305" s="189" t="str">
        <f t="shared" si="114"/>
        <v/>
      </c>
      <c r="H7305" s="19"/>
      <c r="I7305" s="19"/>
      <c r="J7305" s="176" t="str">
        <f>IF(AND(C7305&lt;&gt;"",COUNTIF('3.工程情報'!$C$6:$C$501,C7305)=0),"工程記号が3.工程情報に存在しません。","")</f>
        <v/>
      </c>
    </row>
    <row r="7306" spans="2:10" ht="18" customHeight="1">
      <c r="B7306" s="166"/>
      <c r="C7306" s="165"/>
      <c r="D7306" s="12" t="str">
        <f>IF(C7306="","",VLOOKUP(C7306,'3.工程情報'!$C$6:$D$501,2,FALSE))</f>
        <v/>
      </c>
      <c r="E7306" s="165"/>
      <c r="F7306" s="170"/>
      <c r="G7306" s="189" t="str">
        <f t="shared" si="114"/>
        <v/>
      </c>
      <c r="H7306" s="19"/>
      <c r="I7306" s="19"/>
      <c r="J7306" s="176" t="str">
        <f>IF(AND(C7306&lt;&gt;"",COUNTIF('3.工程情報'!$C$6:$C$501,C7306)=0),"工程記号が3.工程情報に存在しません。","")</f>
        <v/>
      </c>
    </row>
    <row r="7307" spans="2:10" ht="18" customHeight="1">
      <c r="B7307" s="166"/>
      <c r="C7307" s="165"/>
      <c r="D7307" s="12" t="str">
        <f>IF(C7307="","",VLOOKUP(C7307,'3.工程情報'!$C$6:$D$501,2,FALSE))</f>
        <v/>
      </c>
      <c r="E7307" s="165"/>
      <c r="F7307" s="170"/>
      <c r="G7307" s="189" t="str">
        <f t="shared" si="114"/>
        <v/>
      </c>
      <c r="H7307" s="19"/>
      <c r="I7307" s="19"/>
      <c r="J7307" s="176" t="str">
        <f>IF(AND(C7307&lt;&gt;"",COUNTIF('3.工程情報'!$C$6:$C$501,C7307)=0),"工程記号が3.工程情報に存在しません。","")</f>
        <v/>
      </c>
    </row>
    <row r="7308" spans="2:10" ht="18" customHeight="1">
      <c r="B7308" s="166"/>
      <c r="C7308" s="165"/>
      <c r="D7308" s="12" t="str">
        <f>IF(C7308="","",VLOOKUP(C7308,'3.工程情報'!$C$6:$D$501,2,FALSE))</f>
        <v/>
      </c>
      <c r="E7308" s="165"/>
      <c r="F7308" s="170"/>
      <c r="G7308" s="189" t="str">
        <f t="shared" si="114"/>
        <v/>
      </c>
      <c r="H7308" s="19"/>
      <c r="I7308" s="19"/>
      <c r="J7308" s="176" t="str">
        <f>IF(AND(C7308&lt;&gt;"",COUNTIF('3.工程情報'!$C$6:$C$501,C7308)=0),"工程記号が3.工程情報に存在しません。","")</f>
        <v/>
      </c>
    </row>
    <row r="7309" spans="2:10" ht="18" customHeight="1">
      <c r="B7309" s="166"/>
      <c r="C7309" s="165"/>
      <c r="D7309" s="12" t="str">
        <f>IF(C7309="","",VLOOKUP(C7309,'3.工程情報'!$C$6:$D$501,2,FALSE))</f>
        <v/>
      </c>
      <c r="E7309" s="165"/>
      <c r="F7309" s="170"/>
      <c r="G7309" s="189" t="str">
        <f t="shared" si="114"/>
        <v/>
      </c>
      <c r="H7309" s="19"/>
      <c r="I7309" s="19"/>
      <c r="J7309" s="176" t="str">
        <f>IF(AND(C7309&lt;&gt;"",COUNTIF('3.工程情報'!$C$6:$C$501,C7309)=0),"工程記号が3.工程情報に存在しません。","")</f>
        <v/>
      </c>
    </row>
    <row r="7310" spans="2:10" ht="18" customHeight="1">
      <c r="B7310" s="166"/>
      <c r="C7310" s="165"/>
      <c r="D7310" s="12" t="str">
        <f>IF(C7310="","",VLOOKUP(C7310,'3.工程情報'!$C$6:$D$501,2,FALSE))</f>
        <v/>
      </c>
      <c r="E7310" s="165"/>
      <c r="F7310" s="170"/>
      <c r="G7310" s="189" t="str">
        <f t="shared" si="114"/>
        <v/>
      </c>
      <c r="H7310" s="19"/>
      <c r="I7310" s="19"/>
      <c r="J7310" s="176" t="str">
        <f>IF(AND(C7310&lt;&gt;"",COUNTIF('3.工程情報'!$C$6:$C$501,C7310)=0),"工程記号が3.工程情報に存在しません。","")</f>
        <v/>
      </c>
    </row>
    <row r="7311" spans="2:10" ht="18" customHeight="1">
      <c r="B7311" s="166"/>
      <c r="C7311" s="165"/>
      <c r="D7311" s="12" t="str">
        <f>IF(C7311="","",VLOOKUP(C7311,'3.工程情報'!$C$6:$D$501,2,FALSE))</f>
        <v/>
      </c>
      <c r="E7311" s="165"/>
      <c r="F7311" s="170"/>
      <c r="G7311" s="189" t="str">
        <f t="shared" si="114"/>
        <v/>
      </c>
      <c r="H7311" s="19"/>
      <c r="I7311" s="19"/>
      <c r="J7311" s="176" t="str">
        <f>IF(AND(C7311&lt;&gt;"",COUNTIF('3.工程情報'!$C$6:$C$501,C7311)=0),"工程記号が3.工程情報に存在しません。","")</f>
        <v/>
      </c>
    </row>
    <row r="7312" spans="2:10" ht="18" customHeight="1">
      <c r="B7312" s="166"/>
      <c r="C7312" s="165"/>
      <c r="D7312" s="12" t="str">
        <f>IF(C7312="","",VLOOKUP(C7312,'3.工程情報'!$C$6:$D$501,2,FALSE))</f>
        <v/>
      </c>
      <c r="E7312" s="165"/>
      <c r="F7312" s="170"/>
      <c r="G7312" s="189" t="str">
        <f t="shared" si="114"/>
        <v/>
      </c>
      <c r="H7312" s="19"/>
      <c r="I7312" s="19"/>
      <c r="J7312" s="176" t="str">
        <f>IF(AND(C7312&lt;&gt;"",COUNTIF('3.工程情報'!$C$6:$C$501,C7312)=0),"工程記号が3.工程情報に存在しません。","")</f>
        <v/>
      </c>
    </row>
    <row r="7313" spans="2:10" ht="18" customHeight="1">
      <c r="B7313" s="166"/>
      <c r="C7313" s="165"/>
      <c r="D7313" s="12" t="str">
        <f>IF(C7313="","",VLOOKUP(C7313,'3.工程情報'!$C$6:$D$501,2,FALSE))</f>
        <v/>
      </c>
      <c r="E7313" s="165"/>
      <c r="F7313" s="170"/>
      <c r="G7313" s="189" t="str">
        <f t="shared" si="114"/>
        <v/>
      </c>
      <c r="H7313" s="19"/>
      <c r="I7313" s="19"/>
      <c r="J7313" s="176" t="str">
        <f>IF(AND(C7313&lt;&gt;"",COUNTIF('3.工程情報'!$C$6:$C$501,C7313)=0),"工程記号が3.工程情報に存在しません。","")</f>
        <v/>
      </c>
    </row>
    <row r="7314" spans="2:10" ht="18" customHeight="1">
      <c r="B7314" s="166"/>
      <c r="C7314" s="165"/>
      <c r="D7314" s="12" t="str">
        <f>IF(C7314="","",VLOOKUP(C7314,'3.工程情報'!$C$6:$D$501,2,FALSE))</f>
        <v/>
      </c>
      <c r="E7314" s="165"/>
      <c r="F7314" s="170"/>
      <c r="G7314" s="189" t="str">
        <f t="shared" si="114"/>
        <v/>
      </c>
      <c r="H7314" s="19"/>
      <c r="I7314" s="19"/>
      <c r="J7314" s="176" t="str">
        <f>IF(AND(C7314&lt;&gt;"",COUNTIF('3.工程情報'!$C$6:$C$501,C7314)=0),"工程記号が3.工程情報に存在しません。","")</f>
        <v/>
      </c>
    </row>
    <row r="7315" spans="2:10" ht="18" customHeight="1">
      <c r="B7315" s="166"/>
      <c r="C7315" s="165"/>
      <c r="D7315" s="12" t="str">
        <f>IF(C7315="","",VLOOKUP(C7315,'3.工程情報'!$C$6:$D$501,2,FALSE))</f>
        <v/>
      </c>
      <c r="E7315" s="165"/>
      <c r="F7315" s="170"/>
      <c r="G7315" s="189" t="str">
        <f t="shared" si="114"/>
        <v/>
      </c>
      <c r="H7315" s="19"/>
      <c r="I7315" s="19"/>
      <c r="J7315" s="176" t="str">
        <f>IF(AND(C7315&lt;&gt;"",COUNTIF('3.工程情報'!$C$6:$C$501,C7315)=0),"工程記号が3.工程情報に存在しません。","")</f>
        <v/>
      </c>
    </row>
    <row r="7316" spans="2:10" ht="18" customHeight="1">
      <c r="B7316" s="166"/>
      <c r="C7316" s="165"/>
      <c r="D7316" s="12" t="str">
        <f>IF(C7316="","",VLOOKUP(C7316,'3.工程情報'!$C$6:$D$501,2,FALSE))</f>
        <v/>
      </c>
      <c r="E7316" s="165"/>
      <c r="F7316" s="170"/>
      <c r="G7316" s="189" t="str">
        <f t="shared" si="114"/>
        <v/>
      </c>
      <c r="H7316" s="19"/>
      <c r="I7316" s="19"/>
      <c r="J7316" s="176" t="str">
        <f>IF(AND(C7316&lt;&gt;"",COUNTIF('3.工程情報'!$C$6:$C$501,C7316)=0),"工程記号が3.工程情報に存在しません。","")</f>
        <v/>
      </c>
    </row>
    <row r="7317" spans="2:10" ht="18" customHeight="1">
      <c r="B7317" s="166"/>
      <c r="C7317" s="165"/>
      <c r="D7317" s="12" t="str">
        <f>IF(C7317="","",VLOOKUP(C7317,'3.工程情報'!$C$6:$D$501,2,FALSE))</f>
        <v/>
      </c>
      <c r="E7317" s="165"/>
      <c r="F7317" s="170"/>
      <c r="G7317" s="189" t="str">
        <f t="shared" si="114"/>
        <v/>
      </c>
      <c r="H7317" s="19"/>
      <c r="I7317" s="19"/>
      <c r="J7317" s="176" t="str">
        <f>IF(AND(C7317&lt;&gt;"",COUNTIF('3.工程情報'!$C$6:$C$501,C7317)=0),"工程記号が3.工程情報に存在しません。","")</f>
        <v/>
      </c>
    </row>
    <row r="7318" spans="2:10" ht="18" customHeight="1">
      <c r="B7318" s="166"/>
      <c r="C7318" s="165"/>
      <c r="D7318" s="12" t="str">
        <f>IF(C7318="","",VLOOKUP(C7318,'3.工程情報'!$C$6:$D$501,2,FALSE))</f>
        <v/>
      </c>
      <c r="E7318" s="165"/>
      <c r="F7318" s="170"/>
      <c r="G7318" s="189" t="str">
        <f t="shared" si="114"/>
        <v/>
      </c>
      <c r="H7318" s="19"/>
      <c r="I7318" s="19"/>
      <c r="J7318" s="176" t="str">
        <f>IF(AND(C7318&lt;&gt;"",COUNTIF('3.工程情報'!$C$6:$C$501,C7318)=0),"工程記号が3.工程情報に存在しません。","")</f>
        <v/>
      </c>
    </row>
    <row r="7319" spans="2:10" ht="18" customHeight="1">
      <c r="B7319" s="166"/>
      <c r="C7319" s="165"/>
      <c r="D7319" s="12" t="str">
        <f>IF(C7319="","",VLOOKUP(C7319,'3.工程情報'!$C$6:$D$501,2,FALSE))</f>
        <v/>
      </c>
      <c r="E7319" s="165"/>
      <c r="F7319" s="170"/>
      <c r="G7319" s="189" t="str">
        <f t="shared" si="114"/>
        <v/>
      </c>
      <c r="H7319" s="19"/>
      <c r="I7319" s="19"/>
      <c r="J7319" s="176" t="str">
        <f>IF(AND(C7319&lt;&gt;"",COUNTIF('3.工程情報'!$C$6:$C$501,C7319)=0),"工程記号が3.工程情報に存在しません。","")</f>
        <v/>
      </c>
    </row>
    <row r="7320" spans="2:10" ht="18" customHeight="1">
      <c r="B7320" s="166"/>
      <c r="C7320" s="165"/>
      <c r="D7320" s="12" t="str">
        <f>IF(C7320="","",VLOOKUP(C7320,'3.工程情報'!$C$6:$D$501,2,FALSE))</f>
        <v/>
      </c>
      <c r="E7320" s="165"/>
      <c r="F7320" s="170"/>
      <c r="G7320" s="189" t="str">
        <f t="shared" si="114"/>
        <v/>
      </c>
      <c r="H7320" s="19"/>
      <c r="I7320" s="19"/>
      <c r="J7320" s="176" t="str">
        <f>IF(AND(C7320&lt;&gt;"",COUNTIF('3.工程情報'!$C$6:$C$501,C7320)=0),"工程記号が3.工程情報に存在しません。","")</f>
        <v/>
      </c>
    </row>
    <row r="7321" spans="2:10" ht="18" customHeight="1">
      <c r="B7321" s="166"/>
      <c r="C7321" s="165"/>
      <c r="D7321" s="12" t="str">
        <f>IF(C7321="","",VLOOKUP(C7321,'3.工程情報'!$C$6:$D$501,2,FALSE))</f>
        <v/>
      </c>
      <c r="E7321" s="165"/>
      <c r="F7321" s="170"/>
      <c r="G7321" s="189" t="str">
        <f t="shared" si="114"/>
        <v/>
      </c>
      <c r="H7321" s="19"/>
      <c r="I7321" s="19"/>
      <c r="J7321" s="176" t="str">
        <f>IF(AND(C7321&lt;&gt;"",COUNTIF('3.工程情報'!$C$6:$C$501,C7321)=0),"工程記号が3.工程情報に存在しません。","")</f>
        <v/>
      </c>
    </row>
    <row r="7322" spans="2:10" ht="18" customHeight="1">
      <c r="B7322" s="166"/>
      <c r="C7322" s="165"/>
      <c r="D7322" s="12" t="str">
        <f>IF(C7322="","",VLOOKUP(C7322,'3.工程情報'!$C$6:$D$501,2,FALSE))</f>
        <v/>
      </c>
      <c r="E7322" s="165"/>
      <c r="F7322" s="170"/>
      <c r="G7322" s="189" t="str">
        <f t="shared" si="114"/>
        <v/>
      </c>
      <c r="H7322" s="19"/>
      <c r="I7322" s="19"/>
      <c r="J7322" s="176" t="str">
        <f>IF(AND(C7322&lt;&gt;"",COUNTIF('3.工程情報'!$C$6:$C$501,C7322)=0),"工程記号が3.工程情報に存在しません。","")</f>
        <v/>
      </c>
    </row>
    <row r="7323" spans="2:10" ht="18" customHeight="1">
      <c r="B7323" s="166"/>
      <c r="C7323" s="165"/>
      <c r="D7323" s="12" t="str">
        <f>IF(C7323="","",VLOOKUP(C7323,'3.工程情報'!$C$6:$D$501,2,FALSE))</f>
        <v/>
      </c>
      <c r="E7323" s="165"/>
      <c r="F7323" s="170"/>
      <c r="G7323" s="189" t="str">
        <f t="shared" si="114"/>
        <v/>
      </c>
      <c r="H7323" s="19"/>
      <c r="I7323" s="19"/>
      <c r="J7323" s="176" t="str">
        <f>IF(AND(C7323&lt;&gt;"",COUNTIF('3.工程情報'!$C$6:$C$501,C7323)=0),"工程記号が3.工程情報に存在しません。","")</f>
        <v/>
      </c>
    </row>
    <row r="7324" spans="2:10" ht="18" customHeight="1">
      <c r="B7324" s="166"/>
      <c r="C7324" s="165"/>
      <c r="D7324" s="12" t="str">
        <f>IF(C7324="","",VLOOKUP(C7324,'3.工程情報'!$C$6:$D$501,2,FALSE))</f>
        <v/>
      </c>
      <c r="E7324" s="165"/>
      <c r="F7324" s="170"/>
      <c r="G7324" s="189" t="str">
        <f t="shared" si="114"/>
        <v/>
      </c>
      <c r="H7324" s="19"/>
      <c r="I7324" s="19"/>
      <c r="J7324" s="176" t="str">
        <f>IF(AND(C7324&lt;&gt;"",COUNTIF('3.工程情報'!$C$6:$C$501,C7324)=0),"工程記号が3.工程情報に存在しません。","")</f>
        <v/>
      </c>
    </row>
    <row r="7325" spans="2:10" ht="18" customHeight="1">
      <c r="B7325" s="166"/>
      <c r="C7325" s="165"/>
      <c r="D7325" s="12" t="str">
        <f>IF(C7325="","",VLOOKUP(C7325,'3.工程情報'!$C$6:$D$501,2,FALSE))</f>
        <v/>
      </c>
      <c r="E7325" s="165"/>
      <c r="F7325" s="170"/>
      <c r="G7325" s="189" t="str">
        <f t="shared" si="114"/>
        <v/>
      </c>
      <c r="H7325" s="19"/>
      <c r="I7325" s="19"/>
      <c r="J7325" s="176" t="str">
        <f>IF(AND(C7325&lt;&gt;"",COUNTIF('3.工程情報'!$C$6:$C$501,C7325)=0),"工程記号が3.工程情報に存在しません。","")</f>
        <v/>
      </c>
    </row>
    <row r="7326" spans="2:10" ht="18" customHeight="1">
      <c r="B7326" s="166"/>
      <c r="C7326" s="165"/>
      <c r="D7326" s="12" t="str">
        <f>IF(C7326="","",VLOOKUP(C7326,'3.工程情報'!$C$6:$D$501,2,FALSE))</f>
        <v/>
      </c>
      <c r="E7326" s="165"/>
      <c r="F7326" s="170"/>
      <c r="G7326" s="189" t="str">
        <f t="shared" si="114"/>
        <v/>
      </c>
      <c r="H7326" s="19"/>
      <c r="I7326" s="19"/>
      <c r="J7326" s="176" t="str">
        <f>IF(AND(C7326&lt;&gt;"",COUNTIF('3.工程情報'!$C$6:$C$501,C7326)=0),"工程記号が3.工程情報に存在しません。","")</f>
        <v/>
      </c>
    </row>
    <row r="7327" spans="2:10" ht="18" customHeight="1">
      <c r="B7327" s="166"/>
      <c r="C7327" s="165"/>
      <c r="D7327" s="12" t="str">
        <f>IF(C7327="","",VLOOKUP(C7327,'3.工程情報'!$C$6:$D$501,2,FALSE))</f>
        <v/>
      </c>
      <c r="E7327" s="165"/>
      <c r="F7327" s="170"/>
      <c r="G7327" s="189" t="str">
        <f t="shared" si="114"/>
        <v/>
      </c>
      <c r="H7327" s="19"/>
      <c r="I7327" s="19"/>
      <c r="J7327" s="176" t="str">
        <f>IF(AND(C7327&lt;&gt;"",COUNTIF('3.工程情報'!$C$6:$C$501,C7327)=0),"工程記号が3.工程情報に存在しません。","")</f>
        <v/>
      </c>
    </row>
    <row r="7328" spans="2:10" ht="18" customHeight="1">
      <c r="B7328" s="166"/>
      <c r="C7328" s="165"/>
      <c r="D7328" s="12" t="str">
        <f>IF(C7328="","",VLOOKUP(C7328,'3.工程情報'!$C$6:$D$501,2,FALSE))</f>
        <v/>
      </c>
      <c r="E7328" s="165"/>
      <c r="F7328" s="170"/>
      <c r="G7328" s="189" t="str">
        <f t="shared" si="114"/>
        <v/>
      </c>
      <c r="H7328" s="19"/>
      <c r="I7328" s="19"/>
      <c r="J7328" s="176" t="str">
        <f>IF(AND(C7328&lt;&gt;"",COUNTIF('3.工程情報'!$C$6:$C$501,C7328)=0),"工程記号が3.工程情報に存在しません。","")</f>
        <v/>
      </c>
    </row>
    <row r="7329" spans="2:10" ht="18" customHeight="1">
      <c r="B7329" s="166"/>
      <c r="C7329" s="165"/>
      <c r="D7329" s="12" t="str">
        <f>IF(C7329="","",VLOOKUP(C7329,'3.工程情報'!$C$6:$D$501,2,FALSE))</f>
        <v/>
      </c>
      <c r="E7329" s="165"/>
      <c r="F7329" s="170"/>
      <c r="G7329" s="189" t="str">
        <f t="shared" si="114"/>
        <v/>
      </c>
      <c r="H7329" s="19"/>
      <c r="I7329" s="19"/>
      <c r="J7329" s="176" t="str">
        <f>IF(AND(C7329&lt;&gt;"",COUNTIF('3.工程情報'!$C$6:$C$501,C7329)=0),"工程記号が3.工程情報に存在しません。","")</f>
        <v/>
      </c>
    </row>
    <row r="7330" spans="2:10" ht="18" customHeight="1">
      <c r="B7330" s="166"/>
      <c r="C7330" s="165"/>
      <c r="D7330" s="12" t="str">
        <f>IF(C7330="","",VLOOKUP(C7330,'3.工程情報'!$C$6:$D$501,2,FALSE))</f>
        <v/>
      </c>
      <c r="E7330" s="165"/>
      <c r="F7330" s="170"/>
      <c r="G7330" s="189" t="str">
        <f t="shared" si="114"/>
        <v/>
      </c>
      <c r="H7330" s="19"/>
      <c r="I7330" s="19"/>
      <c r="J7330" s="176" t="str">
        <f>IF(AND(C7330&lt;&gt;"",COUNTIF('3.工程情報'!$C$6:$C$501,C7330)=0),"工程記号が3.工程情報に存在しません。","")</f>
        <v/>
      </c>
    </row>
    <row r="7331" spans="2:10" ht="18" customHeight="1">
      <c r="B7331" s="166"/>
      <c r="C7331" s="165"/>
      <c r="D7331" s="12" t="str">
        <f>IF(C7331="","",VLOOKUP(C7331,'3.工程情報'!$C$6:$D$501,2,FALSE))</f>
        <v/>
      </c>
      <c r="E7331" s="165"/>
      <c r="F7331" s="170"/>
      <c r="G7331" s="189" t="str">
        <f t="shared" si="114"/>
        <v/>
      </c>
      <c r="H7331" s="19"/>
      <c r="I7331" s="19"/>
      <c r="J7331" s="176" t="str">
        <f>IF(AND(C7331&lt;&gt;"",COUNTIF('3.工程情報'!$C$6:$C$501,C7331)=0),"工程記号が3.工程情報に存在しません。","")</f>
        <v/>
      </c>
    </row>
    <row r="7332" spans="2:10" ht="18" customHeight="1">
      <c r="B7332" s="166"/>
      <c r="C7332" s="165"/>
      <c r="D7332" s="12" t="str">
        <f>IF(C7332="","",VLOOKUP(C7332,'3.工程情報'!$C$6:$D$501,2,FALSE))</f>
        <v/>
      </c>
      <c r="E7332" s="165"/>
      <c r="F7332" s="170"/>
      <c r="G7332" s="189" t="str">
        <f t="shared" si="114"/>
        <v/>
      </c>
      <c r="H7332" s="19"/>
      <c r="I7332" s="19"/>
      <c r="J7332" s="176" t="str">
        <f>IF(AND(C7332&lt;&gt;"",COUNTIF('3.工程情報'!$C$6:$C$501,C7332)=0),"工程記号が3.工程情報に存在しません。","")</f>
        <v/>
      </c>
    </row>
    <row r="7333" spans="2:10" ht="18" customHeight="1">
      <c r="B7333" s="166"/>
      <c r="C7333" s="165"/>
      <c r="D7333" s="12" t="str">
        <f>IF(C7333="","",VLOOKUP(C7333,'3.工程情報'!$C$6:$D$501,2,FALSE))</f>
        <v/>
      </c>
      <c r="E7333" s="165"/>
      <c r="F7333" s="170"/>
      <c r="G7333" s="189" t="str">
        <f t="shared" si="114"/>
        <v/>
      </c>
      <c r="H7333" s="19"/>
      <c r="I7333" s="19"/>
      <c r="J7333" s="176" t="str">
        <f>IF(AND(C7333&lt;&gt;"",COUNTIF('3.工程情報'!$C$6:$C$501,C7333)=0),"工程記号が3.工程情報に存在しません。","")</f>
        <v/>
      </c>
    </row>
    <row r="7334" spans="2:10" ht="18" customHeight="1">
      <c r="B7334" s="166"/>
      <c r="C7334" s="165"/>
      <c r="D7334" s="12" t="str">
        <f>IF(C7334="","",VLOOKUP(C7334,'3.工程情報'!$C$6:$D$501,2,FALSE))</f>
        <v/>
      </c>
      <c r="E7334" s="165"/>
      <c r="F7334" s="170"/>
      <c r="G7334" s="189" t="str">
        <f t="shared" si="114"/>
        <v/>
      </c>
      <c r="H7334" s="19"/>
      <c r="I7334" s="19"/>
      <c r="J7334" s="176" t="str">
        <f>IF(AND(C7334&lt;&gt;"",COUNTIF('3.工程情報'!$C$6:$C$501,C7334)=0),"工程記号が3.工程情報に存在しません。","")</f>
        <v/>
      </c>
    </row>
    <row r="7335" spans="2:10" ht="18" customHeight="1">
      <c r="B7335" s="166"/>
      <c r="C7335" s="165"/>
      <c r="D7335" s="12" t="str">
        <f>IF(C7335="","",VLOOKUP(C7335,'3.工程情報'!$C$6:$D$501,2,FALSE))</f>
        <v/>
      </c>
      <c r="E7335" s="165"/>
      <c r="F7335" s="170"/>
      <c r="G7335" s="189" t="str">
        <f t="shared" si="114"/>
        <v/>
      </c>
      <c r="H7335" s="19"/>
      <c r="I7335" s="19"/>
      <c r="J7335" s="176" t="str">
        <f>IF(AND(C7335&lt;&gt;"",COUNTIF('3.工程情報'!$C$6:$C$501,C7335)=0),"工程記号が3.工程情報に存在しません。","")</f>
        <v/>
      </c>
    </row>
    <row r="7336" spans="2:10" ht="18" customHeight="1">
      <c r="B7336" s="166"/>
      <c r="C7336" s="165"/>
      <c r="D7336" s="12" t="str">
        <f>IF(C7336="","",VLOOKUP(C7336,'3.工程情報'!$C$6:$D$501,2,FALSE))</f>
        <v/>
      </c>
      <c r="E7336" s="165"/>
      <c r="F7336" s="170"/>
      <c r="G7336" s="189" t="str">
        <f t="shared" si="114"/>
        <v/>
      </c>
      <c r="H7336" s="19"/>
      <c r="I7336" s="19"/>
      <c r="J7336" s="176" t="str">
        <f>IF(AND(C7336&lt;&gt;"",COUNTIF('3.工程情報'!$C$6:$C$501,C7336)=0),"工程記号が3.工程情報に存在しません。","")</f>
        <v/>
      </c>
    </row>
    <row r="7337" spans="2:10" ht="18" customHeight="1">
      <c r="B7337" s="166"/>
      <c r="C7337" s="165"/>
      <c r="D7337" s="12" t="str">
        <f>IF(C7337="","",VLOOKUP(C7337,'3.工程情報'!$C$6:$D$501,2,FALSE))</f>
        <v/>
      </c>
      <c r="E7337" s="165"/>
      <c r="F7337" s="170"/>
      <c r="G7337" s="189" t="str">
        <f t="shared" si="114"/>
        <v/>
      </c>
      <c r="H7337" s="19"/>
      <c r="I7337" s="19"/>
      <c r="J7337" s="176" t="str">
        <f>IF(AND(C7337&lt;&gt;"",COUNTIF('3.工程情報'!$C$6:$C$501,C7337)=0),"工程記号が3.工程情報に存在しません。","")</f>
        <v/>
      </c>
    </row>
    <row r="7338" spans="2:10" ht="18" customHeight="1">
      <c r="B7338" s="166"/>
      <c r="C7338" s="165"/>
      <c r="D7338" s="12" t="str">
        <f>IF(C7338="","",VLOOKUP(C7338,'3.工程情報'!$C$6:$D$501,2,FALSE))</f>
        <v/>
      </c>
      <c r="E7338" s="165"/>
      <c r="F7338" s="170"/>
      <c r="G7338" s="189" t="str">
        <f t="shared" si="114"/>
        <v/>
      </c>
      <c r="H7338" s="19"/>
      <c r="I7338" s="19"/>
      <c r="J7338" s="176" t="str">
        <f>IF(AND(C7338&lt;&gt;"",COUNTIF('3.工程情報'!$C$6:$C$501,C7338)=0),"工程記号が3.工程情報に存在しません。","")</f>
        <v/>
      </c>
    </row>
    <row r="7339" spans="2:10" ht="18" customHeight="1">
      <c r="B7339" s="166"/>
      <c r="C7339" s="165"/>
      <c r="D7339" s="12" t="str">
        <f>IF(C7339="","",VLOOKUP(C7339,'3.工程情報'!$C$6:$D$501,2,FALSE))</f>
        <v/>
      </c>
      <c r="E7339" s="165"/>
      <c r="F7339" s="170"/>
      <c r="G7339" s="189" t="str">
        <f t="shared" si="114"/>
        <v/>
      </c>
      <c r="H7339" s="19"/>
      <c r="I7339" s="19"/>
      <c r="J7339" s="176" t="str">
        <f>IF(AND(C7339&lt;&gt;"",COUNTIF('3.工程情報'!$C$6:$C$501,C7339)=0),"工程記号が3.工程情報に存在しません。","")</f>
        <v/>
      </c>
    </row>
    <row r="7340" spans="2:10" ht="18" customHeight="1">
      <c r="B7340" s="166"/>
      <c r="C7340" s="165"/>
      <c r="D7340" s="12" t="str">
        <f>IF(C7340="","",VLOOKUP(C7340,'3.工程情報'!$C$6:$D$501,2,FALSE))</f>
        <v/>
      </c>
      <c r="E7340" s="165"/>
      <c r="F7340" s="170"/>
      <c r="G7340" s="189" t="str">
        <f t="shared" si="114"/>
        <v/>
      </c>
      <c r="H7340" s="19"/>
      <c r="I7340" s="19"/>
      <c r="J7340" s="176" t="str">
        <f>IF(AND(C7340&lt;&gt;"",COUNTIF('3.工程情報'!$C$6:$C$501,C7340)=0),"工程記号が3.工程情報に存在しません。","")</f>
        <v/>
      </c>
    </row>
    <row r="7341" spans="2:10" ht="18" customHeight="1">
      <c r="B7341" s="166"/>
      <c r="C7341" s="165"/>
      <c r="D7341" s="12" t="str">
        <f>IF(C7341="","",VLOOKUP(C7341,'3.工程情報'!$C$6:$D$501,2,FALSE))</f>
        <v/>
      </c>
      <c r="E7341" s="165"/>
      <c r="F7341" s="170"/>
      <c r="G7341" s="189" t="str">
        <f t="shared" si="114"/>
        <v/>
      </c>
      <c r="H7341" s="19"/>
      <c r="I7341" s="19"/>
      <c r="J7341" s="176" t="str">
        <f>IF(AND(C7341&lt;&gt;"",COUNTIF('3.工程情報'!$C$6:$C$501,C7341)=0),"工程記号が3.工程情報に存在しません。","")</f>
        <v/>
      </c>
    </row>
    <row r="7342" spans="2:10" ht="18" customHeight="1">
      <c r="B7342" s="166"/>
      <c r="C7342" s="165"/>
      <c r="D7342" s="12" t="str">
        <f>IF(C7342="","",VLOOKUP(C7342,'3.工程情報'!$C$6:$D$501,2,FALSE))</f>
        <v/>
      </c>
      <c r="E7342" s="165"/>
      <c r="F7342" s="170"/>
      <c r="G7342" s="189" t="str">
        <f t="shared" si="114"/>
        <v/>
      </c>
      <c r="H7342" s="19"/>
      <c r="I7342" s="19"/>
      <c r="J7342" s="176" t="str">
        <f>IF(AND(C7342&lt;&gt;"",COUNTIF('3.工程情報'!$C$6:$C$501,C7342)=0),"工程記号が3.工程情報に存在しません。","")</f>
        <v/>
      </c>
    </row>
    <row r="7343" spans="2:10" ht="18" customHeight="1">
      <c r="B7343" s="166"/>
      <c r="C7343" s="165"/>
      <c r="D7343" s="12" t="str">
        <f>IF(C7343="","",VLOOKUP(C7343,'3.工程情報'!$C$6:$D$501,2,FALSE))</f>
        <v/>
      </c>
      <c r="E7343" s="165"/>
      <c r="F7343" s="170"/>
      <c r="G7343" s="189" t="str">
        <f t="shared" si="114"/>
        <v/>
      </c>
      <c r="H7343" s="19"/>
      <c r="I7343" s="19"/>
      <c r="J7343" s="176" t="str">
        <f>IF(AND(C7343&lt;&gt;"",COUNTIF('3.工程情報'!$C$6:$C$501,C7343)=0),"工程記号が3.工程情報に存在しません。","")</f>
        <v/>
      </c>
    </row>
    <row r="7344" spans="2:10" ht="18" customHeight="1">
      <c r="B7344" s="166"/>
      <c r="C7344" s="165"/>
      <c r="D7344" s="12" t="str">
        <f>IF(C7344="","",VLOOKUP(C7344,'3.工程情報'!$C$6:$D$501,2,FALSE))</f>
        <v/>
      </c>
      <c r="E7344" s="165"/>
      <c r="F7344" s="170"/>
      <c r="G7344" s="189" t="str">
        <f t="shared" si="114"/>
        <v/>
      </c>
      <c r="H7344" s="19"/>
      <c r="I7344" s="19"/>
      <c r="J7344" s="176" t="str">
        <f>IF(AND(C7344&lt;&gt;"",COUNTIF('3.工程情報'!$C$6:$C$501,C7344)=0),"工程記号が3.工程情報に存在しません。","")</f>
        <v/>
      </c>
    </row>
    <row r="7345" spans="2:10" ht="18" customHeight="1">
      <c r="B7345" s="166"/>
      <c r="C7345" s="165"/>
      <c r="D7345" s="12" t="str">
        <f>IF(C7345="","",VLOOKUP(C7345,'3.工程情報'!$C$6:$D$501,2,FALSE))</f>
        <v/>
      </c>
      <c r="E7345" s="165"/>
      <c r="F7345" s="170"/>
      <c r="G7345" s="189" t="str">
        <f t="shared" si="114"/>
        <v/>
      </c>
      <c r="H7345" s="19"/>
      <c r="I7345" s="19"/>
      <c r="J7345" s="176" t="str">
        <f>IF(AND(C7345&lt;&gt;"",COUNTIF('3.工程情報'!$C$6:$C$501,C7345)=0),"工程記号が3.工程情報に存在しません。","")</f>
        <v/>
      </c>
    </row>
    <row r="7346" spans="2:10" ht="18" customHeight="1">
      <c r="B7346" s="166"/>
      <c r="C7346" s="165"/>
      <c r="D7346" s="12" t="str">
        <f>IF(C7346="","",VLOOKUP(C7346,'3.工程情報'!$C$6:$D$501,2,FALSE))</f>
        <v/>
      </c>
      <c r="E7346" s="165"/>
      <c r="F7346" s="170"/>
      <c r="G7346" s="189" t="str">
        <f t="shared" si="114"/>
        <v/>
      </c>
      <c r="H7346" s="19"/>
      <c r="I7346" s="19"/>
      <c r="J7346" s="176" t="str">
        <f>IF(AND(C7346&lt;&gt;"",COUNTIF('3.工程情報'!$C$6:$C$501,C7346)=0),"工程記号が3.工程情報に存在しません。","")</f>
        <v/>
      </c>
    </row>
    <row r="7347" spans="2:10" ht="18" customHeight="1">
      <c r="B7347" s="166"/>
      <c r="C7347" s="165"/>
      <c r="D7347" s="12" t="str">
        <f>IF(C7347="","",VLOOKUP(C7347,'3.工程情報'!$C$6:$D$501,2,FALSE))</f>
        <v/>
      </c>
      <c r="E7347" s="165"/>
      <c r="F7347" s="170"/>
      <c r="G7347" s="189" t="str">
        <f t="shared" si="114"/>
        <v/>
      </c>
      <c r="H7347" s="19"/>
      <c r="I7347" s="19"/>
      <c r="J7347" s="176" t="str">
        <f>IF(AND(C7347&lt;&gt;"",COUNTIF('3.工程情報'!$C$6:$C$501,C7347)=0),"工程記号が3.工程情報に存在しません。","")</f>
        <v/>
      </c>
    </row>
    <row r="7348" spans="2:10" ht="18" customHeight="1">
      <c r="B7348" s="166"/>
      <c r="C7348" s="165"/>
      <c r="D7348" s="12" t="str">
        <f>IF(C7348="","",VLOOKUP(C7348,'3.工程情報'!$C$6:$D$501,2,FALSE))</f>
        <v/>
      </c>
      <c r="E7348" s="165"/>
      <c r="F7348" s="170"/>
      <c r="G7348" s="189" t="str">
        <f t="shared" si="114"/>
        <v/>
      </c>
      <c r="H7348" s="19"/>
      <c r="I7348" s="19"/>
      <c r="J7348" s="176" t="str">
        <f>IF(AND(C7348&lt;&gt;"",COUNTIF('3.工程情報'!$C$6:$C$501,C7348)=0),"工程記号が3.工程情報に存在しません。","")</f>
        <v/>
      </c>
    </row>
    <row r="7349" spans="2:10" ht="18" customHeight="1">
      <c r="B7349" s="166"/>
      <c r="C7349" s="165"/>
      <c r="D7349" s="12" t="str">
        <f>IF(C7349="","",VLOOKUP(C7349,'3.工程情報'!$C$6:$D$501,2,FALSE))</f>
        <v/>
      </c>
      <c r="E7349" s="165"/>
      <c r="F7349" s="170"/>
      <c r="G7349" s="189" t="str">
        <f t="shared" si="114"/>
        <v/>
      </c>
      <c r="H7349" s="19"/>
      <c r="I7349" s="19"/>
      <c r="J7349" s="176" t="str">
        <f>IF(AND(C7349&lt;&gt;"",COUNTIF('3.工程情報'!$C$6:$C$501,C7349)=0),"工程記号が3.工程情報に存在しません。","")</f>
        <v/>
      </c>
    </row>
    <row r="7350" spans="2:10" ht="18" customHeight="1">
      <c r="B7350" s="166"/>
      <c r="C7350" s="165"/>
      <c r="D7350" s="12" t="str">
        <f>IF(C7350="","",VLOOKUP(C7350,'3.工程情報'!$C$6:$D$501,2,FALSE))</f>
        <v/>
      </c>
      <c r="E7350" s="165"/>
      <c r="F7350" s="170"/>
      <c r="G7350" s="189" t="str">
        <f t="shared" si="114"/>
        <v/>
      </c>
      <c r="H7350" s="19"/>
      <c r="I7350" s="19"/>
      <c r="J7350" s="176" t="str">
        <f>IF(AND(C7350&lt;&gt;"",COUNTIF('3.工程情報'!$C$6:$C$501,C7350)=0),"工程記号が3.工程情報に存在しません。","")</f>
        <v/>
      </c>
    </row>
    <row r="7351" spans="2:10" ht="18" customHeight="1">
      <c r="B7351" s="166"/>
      <c r="C7351" s="165"/>
      <c r="D7351" s="12" t="str">
        <f>IF(C7351="","",VLOOKUP(C7351,'3.工程情報'!$C$6:$D$501,2,FALSE))</f>
        <v/>
      </c>
      <c r="E7351" s="165"/>
      <c r="F7351" s="170"/>
      <c r="G7351" s="189" t="str">
        <f t="shared" si="114"/>
        <v/>
      </c>
      <c r="H7351" s="19"/>
      <c r="I7351" s="19"/>
      <c r="J7351" s="176" t="str">
        <f>IF(AND(C7351&lt;&gt;"",COUNTIF('3.工程情報'!$C$6:$C$501,C7351)=0),"工程記号が3.工程情報に存在しません。","")</f>
        <v/>
      </c>
    </row>
    <row r="7352" spans="2:10" ht="18" customHeight="1">
      <c r="B7352" s="166"/>
      <c r="C7352" s="165"/>
      <c r="D7352" s="12" t="str">
        <f>IF(C7352="","",VLOOKUP(C7352,'3.工程情報'!$C$6:$D$501,2,FALSE))</f>
        <v/>
      </c>
      <c r="E7352" s="165"/>
      <c r="F7352" s="170"/>
      <c r="G7352" s="189" t="str">
        <f t="shared" si="114"/>
        <v/>
      </c>
      <c r="H7352" s="19"/>
      <c r="I7352" s="19"/>
      <c r="J7352" s="176" t="str">
        <f>IF(AND(C7352&lt;&gt;"",COUNTIF('3.工程情報'!$C$6:$C$501,C7352)=0),"工程記号が3.工程情報に存在しません。","")</f>
        <v/>
      </c>
    </row>
    <row r="7353" spans="2:10" ht="18" customHeight="1">
      <c r="B7353" s="166"/>
      <c r="C7353" s="165"/>
      <c r="D7353" s="12" t="str">
        <f>IF(C7353="","",VLOOKUP(C7353,'3.工程情報'!$C$6:$D$501,2,FALSE))</f>
        <v/>
      </c>
      <c r="E7353" s="165"/>
      <c r="F7353" s="170"/>
      <c r="G7353" s="189" t="str">
        <f t="shared" si="114"/>
        <v/>
      </c>
      <c r="H7353" s="19"/>
      <c r="I7353" s="19"/>
      <c r="J7353" s="176" t="str">
        <f>IF(AND(C7353&lt;&gt;"",COUNTIF('3.工程情報'!$C$6:$C$501,C7353)=0),"工程記号が3.工程情報に存在しません。","")</f>
        <v/>
      </c>
    </row>
    <row r="7354" spans="2:10" ht="18" customHeight="1">
      <c r="B7354" s="166"/>
      <c r="C7354" s="165"/>
      <c r="D7354" s="12" t="str">
        <f>IF(C7354="","",VLOOKUP(C7354,'3.工程情報'!$C$6:$D$501,2,FALSE))</f>
        <v/>
      </c>
      <c r="E7354" s="165"/>
      <c r="F7354" s="170"/>
      <c r="G7354" s="189" t="str">
        <f t="shared" si="114"/>
        <v/>
      </c>
      <c r="H7354" s="19"/>
      <c r="I7354" s="19"/>
      <c r="J7354" s="176" t="str">
        <f>IF(AND(C7354&lt;&gt;"",COUNTIF('3.工程情報'!$C$6:$C$501,C7354)=0),"工程記号が3.工程情報に存在しません。","")</f>
        <v/>
      </c>
    </row>
    <row r="7355" spans="2:10" ht="18" customHeight="1">
      <c r="B7355" s="166"/>
      <c r="C7355" s="165"/>
      <c r="D7355" s="12" t="str">
        <f>IF(C7355="","",VLOOKUP(C7355,'3.工程情報'!$C$6:$D$501,2,FALSE))</f>
        <v/>
      </c>
      <c r="E7355" s="165"/>
      <c r="F7355" s="170"/>
      <c r="G7355" s="189" t="str">
        <f t="shared" si="114"/>
        <v/>
      </c>
      <c r="H7355" s="19"/>
      <c r="I7355" s="19"/>
      <c r="J7355" s="176" t="str">
        <f>IF(AND(C7355&lt;&gt;"",COUNTIF('3.工程情報'!$C$6:$C$501,C7355)=0),"工程記号が3.工程情報に存在しません。","")</f>
        <v/>
      </c>
    </row>
    <row r="7356" spans="2:10" ht="18" customHeight="1">
      <c r="B7356" s="166"/>
      <c r="C7356" s="165"/>
      <c r="D7356" s="12" t="str">
        <f>IF(C7356="","",VLOOKUP(C7356,'3.工程情報'!$C$6:$D$501,2,FALSE))</f>
        <v/>
      </c>
      <c r="E7356" s="165"/>
      <c r="F7356" s="170"/>
      <c r="G7356" s="189" t="str">
        <f t="shared" si="114"/>
        <v/>
      </c>
      <c r="H7356" s="19"/>
      <c r="I7356" s="19"/>
      <c r="J7356" s="176" t="str">
        <f>IF(AND(C7356&lt;&gt;"",COUNTIF('3.工程情報'!$C$6:$C$501,C7356)=0),"工程記号が3.工程情報に存在しません。","")</f>
        <v/>
      </c>
    </row>
    <row r="7357" spans="2:10" ht="18" customHeight="1">
      <c r="B7357" s="166"/>
      <c r="C7357" s="165"/>
      <c r="D7357" s="12" t="str">
        <f>IF(C7357="","",VLOOKUP(C7357,'3.工程情報'!$C$6:$D$501,2,FALSE))</f>
        <v/>
      </c>
      <c r="E7357" s="165"/>
      <c r="F7357" s="170"/>
      <c r="G7357" s="189" t="str">
        <f t="shared" si="114"/>
        <v/>
      </c>
      <c r="H7357" s="19"/>
      <c r="I7357" s="19"/>
      <c r="J7357" s="176" t="str">
        <f>IF(AND(C7357&lt;&gt;"",COUNTIF('3.工程情報'!$C$6:$C$501,C7357)=0),"工程記号が3.工程情報に存在しません。","")</f>
        <v/>
      </c>
    </row>
    <row r="7358" spans="2:10" ht="18" customHeight="1">
      <c r="B7358" s="166"/>
      <c r="C7358" s="165"/>
      <c r="D7358" s="12" t="str">
        <f>IF(C7358="","",VLOOKUP(C7358,'3.工程情報'!$C$6:$D$501,2,FALSE))</f>
        <v/>
      </c>
      <c r="E7358" s="165"/>
      <c r="F7358" s="170"/>
      <c r="G7358" s="189" t="str">
        <f t="shared" si="114"/>
        <v/>
      </c>
      <c r="H7358" s="19"/>
      <c r="I7358" s="19"/>
      <c r="J7358" s="176" t="str">
        <f>IF(AND(C7358&lt;&gt;"",COUNTIF('3.工程情報'!$C$6:$C$501,C7358)=0),"工程記号が3.工程情報に存在しません。","")</f>
        <v/>
      </c>
    </row>
    <row r="7359" spans="2:10" ht="18" customHeight="1">
      <c r="B7359" s="166"/>
      <c r="C7359" s="165"/>
      <c r="D7359" s="12" t="str">
        <f>IF(C7359="","",VLOOKUP(C7359,'3.工程情報'!$C$6:$D$501,2,FALSE))</f>
        <v/>
      </c>
      <c r="E7359" s="165"/>
      <c r="F7359" s="170"/>
      <c r="G7359" s="189" t="str">
        <f t="shared" si="114"/>
        <v/>
      </c>
      <c r="H7359" s="19"/>
      <c r="I7359" s="19"/>
      <c r="J7359" s="176" t="str">
        <f>IF(AND(C7359&lt;&gt;"",COUNTIF('3.工程情報'!$C$6:$C$501,C7359)=0),"工程記号が3.工程情報に存在しません。","")</f>
        <v/>
      </c>
    </row>
    <row r="7360" spans="2:10" ht="18" customHeight="1">
      <c r="B7360" s="166"/>
      <c r="C7360" s="165"/>
      <c r="D7360" s="12" t="str">
        <f>IF(C7360="","",VLOOKUP(C7360,'3.工程情報'!$C$6:$D$501,2,FALSE))</f>
        <v/>
      </c>
      <c r="E7360" s="165"/>
      <c r="F7360" s="170"/>
      <c r="G7360" s="189" t="str">
        <f t="shared" si="114"/>
        <v/>
      </c>
      <c r="H7360" s="19"/>
      <c r="I7360" s="19"/>
      <c r="J7360" s="176" t="str">
        <f>IF(AND(C7360&lt;&gt;"",COUNTIF('3.工程情報'!$C$6:$C$501,C7360)=0),"工程記号が3.工程情報に存在しません。","")</f>
        <v/>
      </c>
    </row>
    <row r="7361" spans="2:10" ht="18" customHeight="1">
      <c r="B7361" s="166"/>
      <c r="C7361" s="165"/>
      <c r="D7361" s="12" t="str">
        <f>IF(C7361="","",VLOOKUP(C7361,'3.工程情報'!$C$6:$D$501,2,FALSE))</f>
        <v/>
      </c>
      <c r="E7361" s="165"/>
      <c r="F7361" s="170"/>
      <c r="G7361" s="189" t="str">
        <f t="shared" si="114"/>
        <v/>
      </c>
      <c r="H7361" s="19"/>
      <c r="I7361" s="19"/>
      <c r="J7361" s="176" t="str">
        <f>IF(AND(C7361&lt;&gt;"",COUNTIF('3.工程情報'!$C$6:$C$501,C7361)=0),"工程記号が3.工程情報に存在しません。","")</f>
        <v/>
      </c>
    </row>
    <row r="7362" spans="2:10" ht="18" customHeight="1">
      <c r="B7362" s="166"/>
      <c r="C7362" s="165"/>
      <c r="D7362" s="12" t="str">
        <f>IF(C7362="","",VLOOKUP(C7362,'3.工程情報'!$C$6:$D$501,2,FALSE))</f>
        <v/>
      </c>
      <c r="E7362" s="165"/>
      <c r="F7362" s="170"/>
      <c r="G7362" s="189" t="str">
        <f t="shared" si="114"/>
        <v/>
      </c>
      <c r="H7362" s="19"/>
      <c r="I7362" s="19"/>
      <c r="J7362" s="176" t="str">
        <f>IF(AND(C7362&lt;&gt;"",COUNTIF('3.工程情報'!$C$6:$C$501,C7362)=0),"工程記号が3.工程情報に存在しません。","")</f>
        <v/>
      </c>
    </row>
    <row r="7363" spans="2:10" ht="18" customHeight="1">
      <c r="B7363" s="166"/>
      <c r="C7363" s="165"/>
      <c r="D7363" s="12" t="str">
        <f>IF(C7363="","",VLOOKUP(C7363,'3.工程情報'!$C$6:$D$501,2,FALSE))</f>
        <v/>
      </c>
      <c r="E7363" s="165"/>
      <c r="F7363" s="170"/>
      <c r="G7363" s="189" t="str">
        <f t="shared" si="114"/>
        <v/>
      </c>
      <c r="H7363" s="19"/>
      <c r="I7363" s="19"/>
      <c r="J7363" s="176" t="str">
        <f>IF(AND(C7363&lt;&gt;"",COUNTIF('3.工程情報'!$C$6:$C$501,C7363)=0),"工程記号が3.工程情報に存在しません。","")</f>
        <v/>
      </c>
    </row>
    <row r="7364" spans="2:10" ht="18" customHeight="1">
      <c r="B7364" s="166"/>
      <c r="C7364" s="165"/>
      <c r="D7364" s="12" t="str">
        <f>IF(C7364="","",VLOOKUP(C7364,'3.工程情報'!$C$6:$D$501,2,FALSE))</f>
        <v/>
      </c>
      <c r="E7364" s="165"/>
      <c r="F7364" s="170"/>
      <c r="G7364" s="189" t="str">
        <f t="shared" si="114"/>
        <v/>
      </c>
      <c r="H7364" s="19"/>
      <c r="I7364" s="19"/>
      <c r="J7364" s="176" t="str">
        <f>IF(AND(C7364&lt;&gt;"",COUNTIF('3.工程情報'!$C$6:$C$501,C7364)=0),"工程記号が3.工程情報に存在しません。","")</f>
        <v/>
      </c>
    </row>
    <row r="7365" spans="2:10" ht="18" customHeight="1">
      <c r="B7365" s="166"/>
      <c r="C7365" s="165"/>
      <c r="D7365" s="12" t="str">
        <f>IF(C7365="","",VLOOKUP(C7365,'3.工程情報'!$C$6:$D$501,2,FALSE))</f>
        <v/>
      </c>
      <c r="E7365" s="165"/>
      <c r="F7365" s="170"/>
      <c r="G7365" s="189" t="str">
        <f t="shared" si="114"/>
        <v/>
      </c>
      <c r="H7365" s="19"/>
      <c r="I7365" s="19"/>
      <c r="J7365" s="176" t="str">
        <f>IF(AND(C7365&lt;&gt;"",COUNTIF('3.工程情報'!$C$6:$C$501,C7365)=0),"工程記号が3.工程情報に存在しません。","")</f>
        <v/>
      </c>
    </row>
    <row r="7366" spans="2:10" ht="18" customHeight="1">
      <c r="B7366" s="166"/>
      <c r="C7366" s="165"/>
      <c r="D7366" s="12" t="str">
        <f>IF(C7366="","",VLOOKUP(C7366,'3.工程情報'!$C$6:$D$501,2,FALSE))</f>
        <v/>
      </c>
      <c r="E7366" s="165"/>
      <c r="F7366" s="170"/>
      <c r="G7366" s="189" t="str">
        <f t="shared" ref="G7366:G7429" si="115">C7366&amp;E7366</f>
        <v/>
      </c>
      <c r="H7366" s="19"/>
      <c r="I7366" s="19"/>
      <c r="J7366" s="176" t="str">
        <f>IF(AND(C7366&lt;&gt;"",COUNTIF('3.工程情報'!$C$6:$C$501,C7366)=0),"工程記号が3.工程情報に存在しません。","")</f>
        <v/>
      </c>
    </row>
    <row r="7367" spans="2:10" ht="18" customHeight="1">
      <c r="B7367" s="166"/>
      <c r="C7367" s="165"/>
      <c r="D7367" s="12" t="str">
        <f>IF(C7367="","",VLOOKUP(C7367,'3.工程情報'!$C$6:$D$501,2,FALSE))</f>
        <v/>
      </c>
      <c r="E7367" s="165"/>
      <c r="F7367" s="170"/>
      <c r="G7367" s="189" t="str">
        <f t="shared" si="115"/>
        <v/>
      </c>
      <c r="H7367" s="19"/>
      <c r="I7367" s="19"/>
      <c r="J7367" s="176" t="str">
        <f>IF(AND(C7367&lt;&gt;"",COUNTIF('3.工程情報'!$C$6:$C$501,C7367)=0),"工程記号が3.工程情報に存在しません。","")</f>
        <v/>
      </c>
    </row>
    <row r="7368" spans="2:10" ht="18" customHeight="1">
      <c r="B7368" s="166"/>
      <c r="C7368" s="165"/>
      <c r="D7368" s="12" t="str">
        <f>IF(C7368="","",VLOOKUP(C7368,'3.工程情報'!$C$6:$D$501,2,FALSE))</f>
        <v/>
      </c>
      <c r="E7368" s="165"/>
      <c r="F7368" s="170"/>
      <c r="G7368" s="189" t="str">
        <f t="shared" si="115"/>
        <v/>
      </c>
      <c r="H7368" s="19"/>
      <c r="I7368" s="19"/>
      <c r="J7368" s="176" t="str">
        <f>IF(AND(C7368&lt;&gt;"",COUNTIF('3.工程情報'!$C$6:$C$501,C7368)=0),"工程記号が3.工程情報に存在しません。","")</f>
        <v/>
      </c>
    </row>
    <row r="7369" spans="2:10" ht="18" customHeight="1">
      <c r="B7369" s="166"/>
      <c r="C7369" s="165"/>
      <c r="D7369" s="12" t="str">
        <f>IF(C7369="","",VLOOKUP(C7369,'3.工程情報'!$C$6:$D$501,2,FALSE))</f>
        <v/>
      </c>
      <c r="E7369" s="165"/>
      <c r="F7369" s="170"/>
      <c r="G7369" s="189" t="str">
        <f t="shared" si="115"/>
        <v/>
      </c>
      <c r="H7369" s="19"/>
      <c r="I7369" s="19"/>
      <c r="J7369" s="176" t="str">
        <f>IF(AND(C7369&lt;&gt;"",COUNTIF('3.工程情報'!$C$6:$C$501,C7369)=0),"工程記号が3.工程情報に存在しません。","")</f>
        <v/>
      </c>
    </row>
    <row r="7370" spans="2:10" ht="18" customHeight="1">
      <c r="B7370" s="166"/>
      <c r="C7370" s="165"/>
      <c r="D7370" s="12" t="str">
        <f>IF(C7370="","",VLOOKUP(C7370,'3.工程情報'!$C$6:$D$501,2,FALSE))</f>
        <v/>
      </c>
      <c r="E7370" s="165"/>
      <c r="F7370" s="170"/>
      <c r="G7370" s="189" t="str">
        <f t="shared" si="115"/>
        <v/>
      </c>
      <c r="H7370" s="19"/>
      <c r="I7370" s="19"/>
      <c r="J7370" s="176" t="str">
        <f>IF(AND(C7370&lt;&gt;"",COUNTIF('3.工程情報'!$C$6:$C$501,C7370)=0),"工程記号が3.工程情報に存在しません。","")</f>
        <v/>
      </c>
    </row>
    <row r="7371" spans="2:10" ht="18" customHeight="1">
      <c r="B7371" s="166"/>
      <c r="C7371" s="165"/>
      <c r="D7371" s="12" t="str">
        <f>IF(C7371="","",VLOOKUP(C7371,'3.工程情報'!$C$6:$D$501,2,FALSE))</f>
        <v/>
      </c>
      <c r="E7371" s="165"/>
      <c r="F7371" s="170"/>
      <c r="G7371" s="189" t="str">
        <f t="shared" si="115"/>
        <v/>
      </c>
      <c r="H7371" s="19"/>
      <c r="I7371" s="19"/>
      <c r="J7371" s="176" t="str">
        <f>IF(AND(C7371&lt;&gt;"",COUNTIF('3.工程情報'!$C$6:$C$501,C7371)=0),"工程記号が3.工程情報に存在しません。","")</f>
        <v/>
      </c>
    </row>
    <row r="7372" spans="2:10" ht="18" customHeight="1">
      <c r="B7372" s="166"/>
      <c r="C7372" s="165"/>
      <c r="D7372" s="12" t="str">
        <f>IF(C7372="","",VLOOKUP(C7372,'3.工程情報'!$C$6:$D$501,2,FALSE))</f>
        <v/>
      </c>
      <c r="E7372" s="165"/>
      <c r="F7372" s="170"/>
      <c r="G7372" s="189" t="str">
        <f t="shared" si="115"/>
        <v/>
      </c>
      <c r="H7372" s="19"/>
      <c r="I7372" s="19"/>
      <c r="J7372" s="176" t="str">
        <f>IF(AND(C7372&lt;&gt;"",COUNTIF('3.工程情報'!$C$6:$C$501,C7372)=0),"工程記号が3.工程情報に存在しません。","")</f>
        <v/>
      </c>
    </row>
    <row r="7373" spans="2:10" ht="18" customHeight="1">
      <c r="B7373" s="166"/>
      <c r="C7373" s="165"/>
      <c r="D7373" s="12" t="str">
        <f>IF(C7373="","",VLOOKUP(C7373,'3.工程情報'!$C$6:$D$501,2,FALSE))</f>
        <v/>
      </c>
      <c r="E7373" s="165"/>
      <c r="F7373" s="170"/>
      <c r="G7373" s="189" t="str">
        <f t="shared" si="115"/>
        <v/>
      </c>
      <c r="H7373" s="19"/>
      <c r="I7373" s="19"/>
      <c r="J7373" s="176" t="str">
        <f>IF(AND(C7373&lt;&gt;"",COUNTIF('3.工程情報'!$C$6:$C$501,C7373)=0),"工程記号が3.工程情報に存在しません。","")</f>
        <v/>
      </c>
    </row>
    <row r="7374" spans="2:10" ht="18" customHeight="1">
      <c r="B7374" s="166"/>
      <c r="C7374" s="165"/>
      <c r="D7374" s="12" t="str">
        <f>IF(C7374="","",VLOOKUP(C7374,'3.工程情報'!$C$6:$D$501,2,FALSE))</f>
        <v/>
      </c>
      <c r="E7374" s="165"/>
      <c r="F7374" s="170"/>
      <c r="G7374" s="189" t="str">
        <f t="shared" si="115"/>
        <v/>
      </c>
      <c r="H7374" s="19"/>
      <c r="I7374" s="19"/>
      <c r="J7374" s="176" t="str">
        <f>IF(AND(C7374&lt;&gt;"",COUNTIF('3.工程情報'!$C$6:$C$501,C7374)=0),"工程記号が3.工程情報に存在しません。","")</f>
        <v/>
      </c>
    </row>
    <row r="7375" spans="2:10" ht="18" customHeight="1">
      <c r="B7375" s="166"/>
      <c r="C7375" s="165"/>
      <c r="D7375" s="12" t="str">
        <f>IF(C7375="","",VLOOKUP(C7375,'3.工程情報'!$C$6:$D$501,2,FALSE))</f>
        <v/>
      </c>
      <c r="E7375" s="165"/>
      <c r="F7375" s="170"/>
      <c r="G7375" s="189" t="str">
        <f t="shared" si="115"/>
        <v/>
      </c>
      <c r="H7375" s="19"/>
      <c r="I7375" s="19"/>
      <c r="J7375" s="176" t="str">
        <f>IF(AND(C7375&lt;&gt;"",COUNTIF('3.工程情報'!$C$6:$C$501,C7375)=0),"工程記号が3.工程情報に存在しません。","")</f>
        <v/>
      </c>
    </row>
    <row r="7376" spans="2:10" ht="18" customHeight="1">
      <c r="B7376" s="166"/>
      <c r="C7376" s="165"/>
      <c r="D7376" s="12" t="str">
        <f>IF(C7376="","",VLOOKUP(C7376,'3.工程情報'!$C$6:$D$501,2,FALSE))</f>
        <v/>
      </c>
      <c r="E7376" s="165"/>
      <c r="F7376" s="170"/>
      <c r="G7376" s="189" t="str">
        <f t="shared" si="115"/>
        <v/>
      </c>
      <c r="H7376" s="19"/>
      <c r="I7376" s="19"/>
      <c r="J7376" s="176" t="str">
        <f>IF(AND(C7376&lt;&gt;"",COUNTIF('3.工程情報'!$C$6:$C$501,C7376)=0),"工程記号が3.工程情報に存在しません。","")</f>
        <v/>
      </c>
    </row>
    <row r="7377" spans="2:10" ht="18" customHeight="1">
      <c r="B7377" s="166"/>
      <c r="C7377" s="165"/>
      <c r="D7377" s="12" t="str">
        <f>IF(C7377="","",VLOOKUP(C7377,'3.工程情報'!$C$6:$D$501,2,FALSE))</f>
        <v/>
      </c>
      <c r="E7377" s="165"/>
      <c r="F7377" s="170"/>
      <c r="G7377" s="189" t="str">
        <f t="shared" si="115"/>
        <v/>
      </c>
      <c r="H7377" s="19"/>
      <c r="I7377" s="19"/>
      <c r="J7377" s="176" t="str">
        <f>IF(AND(C7377&lt;&gt;"",COUNTIF('3.工程情報'!$C$6:$C$501,C7377)=0),"工程記号が3.工程情報に存在しません。","")</f>
        <v/>
      </c>
    </row>
    <row r="7378" spans="2:10" ht="18" customHeight="1">
      <c r="B7378" s="166"/>
      <c r="C7378" s="165"/>
      <c r="D7378" s="12" t="str">
        <f>IF(C7378="","",VLOOKUP(C7378,'3.工程情報'!$C$6:$D$501,2,FALSE))</f>
        <v/>
      </c>
      <c r="E7378" s="165"/>
      <c r="F7378" s="170"/>
      <c r="G7378" s="189" t="str">
        <f t="shared" si="115"/>
        <v/>
      </c>
      <c r="H7378" s="19"/>
      <c r="I7378" s="19"/>
      <c r="J7378" s="176" t="str">
        <f>IF(AND(C7378&lt;&gt;"",COUNTIF('3.工程情報'!$C$6:$C$501,C7378)=0),"工程記号が3.工程情報に存在しません。","")</f>
        <v/>
      </c>
    </row>
    <row r="7379" spans="2:10" ht="18" customHeight="1">
      <c r="B7379" s="166"/>
      <c r="C7379" s="165"/>
      <c r="D7379" s="12" t="str">
        <f>IF(C7379="","",VLOOKUP(C7379,'3.工程情報'!$C$6:$D$501,2,FALSE))</f>
        <v/>
      </c>
      <c r="E7379" s="165"/>
      <c r="F7379" s="170"/>
      <c r="G7379" s="189" t="str">
        <f t="shared" si="115"/>
        <v/>
      </c>
      <c r="H7379" s="19"/>
      <c r="I7379" s="19"/>
      <c r="J7379" s="176" t="str">
        <f>IF(AND(C7379&lt;&gt;"",COUNTIF('3.工程情報'!$C$6:$C$501,C7379)=0),"工程記号が3.工程情報に存在しません。","")</f>
        <v/>
      </c>
    </row>
    <row r="7380" spans="2:10" ht="18" customHeight="1">
      <c r="B7380" s="166"/>
      <c r="C7380" s="165"/>
      <c r="D7380" s="12" t="str">
        <f>IF(C7380="","",VLOOKUP(C7380,'3.工程情報'!$C$6:$D$501,2,FALSE))</f>
        <v/>
      </c>
      <c r="E7380" s="165"/>
      <c r="F7380" s="170"/>
      <c r="G7380" s="189" t="str">
        <f t="shared" si="115"/>
        <v/>
      </c>
      <c r="H7380" s="19"/>
      <c r="I7380" s="19"/>
      <c r="J7380" s="176" t="str">
        <f>IF(AND(C7380&lt;&gt;"",COUNTIF('3.工程情報'!$C$6:$C$501,C7380)=0),"工程記号が3.工程情報に存在しません。","")</f>
        <v/>
      </c>
    </row>
    <row r="7381" spans="2:10" ht="18" customHeight="1">
      <c r="B7381" s="166"/>
      <c r="C7381" s="165"/>
      <c r="D7381" s="12" t="str">
        <f>IF(C7381="","",VLOOKUP(C7381,'3.工程情報'!$C$6:$D$501,2,FALSE))</f>
        <v/>
      </c>
      <c r="E7381" s="165"/>
      <c r="F7381" s="170"/>
      <c r="G7381" s="189" t="str">
        <f t="shared" si="115"/>
        <v/>
      </c>
      <c r="H7381" s="19"/>
      <c r="I7381" s="19"/>
      <c r="J7381" s="176" t="str">
        <f>IF(AND(C7381&lt;&gt;"",COUNTIF('3.工程情報'!$C$6:$C$501,C7381)=0),"工程記号が3.工程情報に存在しません。","")</f>
        <v/>
      </c>
    </row>
    <row r="7382" spans="2:10" ht="18" customHeight="1">
      <c r="B7382" s="166"/>
      <c r="C7382" s="165"/>
      <c r="D7382" s="12" t="str">
        <f>IF(C7382="","",VLOOKUP(C7382,'3.工程情報'!$C$6:$D$501,2,FALSE))</f>
        <v/>
      </c>
      <c r="E7382" s="165"/>
      <c r="F7382" s="170"/>
      <c r="G7382" s="189" t="str">
        <f t="shared" si="115"/>
        <v/>
      </c>
      <c r="H7382" s="19"/>
      <c r="I7382" s="19"/>
      <c r="J7382" s="176" t="str">
        <f>IF(AND(C7382&lt;&gt;"",COUNTIF('3.工程情報'!$C$6:$C$501,C7382)=0),"工程記号が3.工程情報に存在しません。","")</f>
        <v/>
      </c>
    </row>
    <row r="7383" spans="2:10" ht="18" customHeight="1">
      <c r="B7383" s="166"/>
      <c r="C7383" s="165"/>
      <c r="D7383" s="12" t="str">
        <f>IF(C7383="","",VLOOKUP(C7383,'3.工程情報'!$C$6:$D$501,2,FALSE))</f>
        <v/>
      </c>
      <c r="E7383" s="165"/>
      <c r="F7383" s="170"/>
      <c r="G7383" s="189" t="str">
        <f t="shared" si="115"/>
        <v/>
      </c>
      <c r="H7383" s="19"/>
      <c r="I7383" s="19"/>
      <c r="J7383" s="176" t="str">
        <f>IF(AND(C7383&lt;&gt;"",COUNTIF('3.工程情報'!$C$6:$C$501,C7383)=0),"工程記号が3.工程情報に存在しません。","")</f>
        <v/>
      </c>
    </row>
    <row r="7384" spans="2:10" ht="18" customHeight="1">
      <c r="B7384" s="166"/>
      <c r="C7384" s="165"/>
      <c r="D7384" s="12" t="str">
        <f>IF(C7384="","",VLOOKUP(C7384,'3.工程情報'!$C$6:$D$501,2,FALSE))</f>
        <v/>
      </c>
      <c r="E7384" s="165"/>
      <c r="F7384" s="170"/>
      <c r="G7384" s="189" t="str">
        <f t="shared" si="115"/>
        <v/>
      </c>
      <c r="H7384" s="19"/>
      <c r="I7384" s="19"/>
      <c r="J7384" s="176" t="str">
        <f>IF(AND(C7384&lt;&gt;"",COUNTIF('3.工程情報'!$C$6:$C$501,C7384)=0),"工程記号が3.工程情報に存在しません。","")</f>
        <v/>
      </c>
    </row>
    <row r="7385" spans="2:10" ht="18" customHeight="1">
      <c r="B7385" s="166"/>
      <c r="C7385" s="165"/>
      <c r="D7385" s="12" t="str">
        <f>IF(C7385="","",VLOOKUP(C7385,'3.工程情報'!$C$6:$D$501,2,FALSE))</f>
        <v/>
      </c>
      <c r="E7385" s="165"/>
      <c r="F7385" s="170"/>
      <c r="G7385" s="189" t="str">
        <f t="shared" si="115"/>
        <v/>
      </c>
      <c r="H7385" s="19"/>
      <c r="I7385" s="19"/>
      <c r="J7385" s="176" t="str">
        <f>IF(AND(C7385&lt;&gt;"",COUNTIF('3.工程情報'!$C$6:$C$501,C7385)=0),"工程記号が3.工程情報に存在しません。","")</f>
        <v/>
      </c>
    </row>
    <row r="7386" spans="2:10" ht="18" customHeight="1">
      <c r="B7386" s="166"/>
      <c r="C7386" s="165"/>
      <c r="D7386" s="12" t="str">
        <f>IF(C7386="","",VLOOKUP(C7386,'3.工程情報'!$C$6:$D$501,2,FALSE))</f>
        <v/>
      </c>
      <c r="E7386" s="165"/>
      <c r="F7386" s="170"/>
      <c r="G7386" s="189" t="str">
        <f t="shared" si="115"/>
        <v/>
      </c>
      <c r="H7386" s="19"/>
      <c r="I7386" s="19"/>
      <c r="J7386" s="176" t="str">
        <f>IF(AND(C7386&lt;&gt;"",COUNTIF('3.工程情報'!$C$6:$C$501,C7386)=0),"工程記号が3.工程情報に存在しません。","")</f>
        <v/>
      </c>
    </row>
    <row r="7387" spans="2:10" ht="18" customHeight="1">
      <c r="B7387" s="166"/>
      <c r="C7387" s="165"/>
      <c r="D7387" s="12" t="str">
        <f>IF(C7387="","",VLOOKUP(C7387,'3.工程情報'!$C$6:$D$501,2,FALSE))</f>
        <v/>
      </c>
      <c r="E7387" s="165"/>
      <c r="F7387" s="170"/>
      <c r="G7387" s="189" t="str">
        <f t="shared" si="115"/>
        <v/>
      </c>
      <c r="H7387" s="19"/>
      <c r="I7387" s="19"/>
      <c r="J7387" s="176" t="str">
        <f>IF(AND(C7387&lt;&gt;"",COUNTIF('3.工程情報'!$C$6:$C$501,C7387)=0),"工程記号が3.工程情報に存在しません。","")</f>
        <v/>
      </c>
    </row>
    <row r="7388" spans="2:10" ht="18" customHeight="1">
      <c r="B7388" s="166"/>
      <c r="C7388" s="165"/>
      <c r="D7388" s="12" t="str">
        <f>IF(C7388="","",VLOOKUP(C7388,'3.工程情報'!$C$6:$D$501,2,FALSE))</f>
        <v/>
      </c>
      <c r="E7388" s="165"/>
      <c r="F7388" s="170"/>
      <c r="G7388" s="189" t="str">
        <f t="shared" si="115"/>
        <v/>
      </c>
      <c r="H7388" s="19"/>
      <c r="I7388" s="19"/>
      <c r="J7388" s="176" t="str">
        <f>IF(AND(C7388&lt;&gt;"",COUNTIF('3.工程情報'!$C$6:$C$501,C7388)=0),"工程記号が3.工程情報に存在しません。","")</f>
        <v/>
      </c>
    </row>
    <row r="7389" spans="2:10" ht="18" customHeight="1">
      <c r="B7389" s="166"/>
      <c r="C7389" s="165"/>
      <c r="D7389" s="12" t="str">
        <f>IF(C7389="","",VLOOKUP(C7389,'3.工程情報'!$C$6:$D$501,2,FALSE))</f>
        <v/>
      </c>
      <c r="E7389" s="165"/>
      <c r="F7389" s="170"/>
      <c r="G7389" s="189" t="str">
        <f t="shared" si="115"/>
        <v/>
      </c>
      <c r="H7389" s="19"/>
      <c r="I7389" s="19"/>
      <c r="J7389" s="176" t="str">
        <f>IF(AND(C7389&lt;&gt;"",COUNTIF('3.工程情報'!$C$6:$C$501,C7389)=0),"工程記号が3.工程情報に存在しません。","")</f>
        <v/>
      </c>
    </row>
    <row r="7390" spans="2:10" ht="18" customHeight="1">
      <c r="B7390" s="166"/>
      <c r="C7390" s="165"/>
      <c r="D7390" s="12" t="str">
        <f>IF(C7390="","",VLOOKUP(C7390,'3.工程情報'!$C$6:$D$501,2,FALSE))</f>
        <v/>
      </c>
      <c r="E7390" s="165"/>
      <c r="F7390" s="170"/>
      <c r="G7390" s="189" t="str">
        <f t="shared" si="115"/>
        <v/>
      </c>
      <c r="H7390" s="19"/>
      <c r="I7390" s="19"/>
      <c r="J7390" s="176" t="str">
        <f>IF(AND(C7390&lt;&gt;"",COUNTIF('3.工程情報'!$C$6:$C$501,C7390)=0),"工程記号が3.工程情報に存在しません。","")</f>
        <v/>
      </c>
    </row>
    <row r="7391" spans="2:10" ht="18" customHeight="1">
      <c r="B7391" s="166"/>
      <c r="C7391" s="165"/>
      <c r="D7391" s="12" t="str">
        <f>IF(C7391="","",VLOOKUP(C7391,'3.工程情報'!$C$6:$D$501,2,FALSE))</f>
        <v/>
      </c>
      <c r="E7391" s="165"/>
      <c r="F7391" s="170"/>
      <c r="G7391" s="189" t="str">
        <f t="shared" si="115"/>
        <v/>
      </c>
      <c r="H7391" s="19"/>
      <c r="I7391" s="19"/>
      <c r="J7391" s="176" t="str">
        <f>IF(AND(C7391&lt;&gt;"",COUNTIF('3.工程情報'!$C$6:$C$501,C7391)=0),"工程記号が3.工程情報に存在しません。","")</f>
        <v/>
      </c>
    </row>
    <row r="7392" spans="2:10" ht="18" customHeight="1">
      <c r="B7392" s="166"/>
      <c r="C7392" s="165"/>
      <c r="D7392" s="12" t="str">
        <f>IF(C7392="","",VLOOKUP(C7392,'3.工程情報'!$C$6:$D$501,2,FALSE))</f>
        <v/>
      </c>
      <c r="E7392" s="165"/>
      <c r="F7392" s="170"/>
      <c r="G7392" s="189" t="str">
        <f t="shared" si="115"/>
        <v/>
      </c>
      <c r="H7392" s="19"/>
      <c r="I7392" s="19"/>
      <c r="J7392" s="176" t="str">
        <f>IF(AND(C7392&lt;&gt;"",COUNTIF('3.工程情報'!$C$6:$C$501,C7392)=0),"工程記号が3.工程情報に存在しません。","")</f>
        <v/>
      </c>
    </row>
    <row r="7393" spans="2:10" ht="18" customHeight="1">
      <c r="B7393" s="166"/>
      <c r="C7393" s="165"/>
      <c r="D7393" s="12" t="str">
        <f>IF(C7393="","",VLOOKUP(C7393,'3.工程情報'!$C$6:$D$501,2,FALSE))</f>
        <v/>
      </c>
      <c r="E7393" s="165"/>
      <c r="F7393" s="170"/>
      <c r="G7393" s="189" t="str">
        <f t="shared" si="115"/>
        <v/>
      </c>
      <c r="H7393" s="19"/>
      <c r="I7393" s="19"/>
      <c r="J7393" s="176" t="str">
        <f>IF(AND(C7393&lt;&gt;"",COUNTIF('3.工程情報'!$C$6:$C$501,C7393)=0),"工程記号が3.工程情報に存在しません。","")</f>
        <v/>
      </c>
    </row>
    <row r="7394" spans="2:10" ht="18" customHeight="1">
      <c r="B7394" s="166"/>
      <c r="C7394" s="165"/>
      <c r="D7394" s="12" t="str">
        <f>IF(C7394="","",VLOOKUP(C7394,'3.工程情報'!$C$6:$D$501,2,FALSE))</f>
        <v/>
      </c>
      <c r="E7394" s="165"/>
      <c r="F7394" s="170"/>
      <c r="G7394" s="189" t="str">
        <f t="shared" si="115"/>
        <v/>
      </c>
      <c r="H7394" s="19"/>
      <c r="I7394" s="19"/>
      <c r="J7394" s="176" t="str">
        <f>IF(AND(C7394&lt;&gt;"",COUNTIF('3.工程情報'!$C$6:$C$501,C7394)=0),"工程記号が3.工程情報に存在しません。","")</f>
        <v/>
      </c>
    </row>
    <row r="7395" spans="2:10" ht="18" customHeight="1">
      <c r="B7395" s="166"/>
      <c r="C7395" s="165"/>
      <c r="D7395" s="12" t="str">
        <f>IF(C7395="","",VLOOKUP(C7395,'3.工程情報'!$C$6:$D$501,2,FALSE))</f>
        <v/>
      </c>
      <c r="E7395" s="165"/>
      <c r="F7395" s="170"/>
      <c r="G7395" s="189" t="str">
        <f t="shared" si="115"/>
        <v/>
      </c>
      <c r="H7395" s="19"/>
      <c r="I7395" s="19"/>
      <c r="J7395" s="176" t="str">
        <f>IF(AND(C7395&lt;&gt;"",COUNTIF('3.工程情報'!$C$6:$C$501,C7395)=0),"工程記号が3.工程情報に存在しません。","")</f>
        <v/>
      </c>
    </row>
    <row r="7396" spans="2:10" ht="18" customHeight="1">
      <c r="B7396" s="166"/>
      <c r="C7396" s="165"/>
      <c r="D7396" s="12" t="str">
        <f>IF(C7396="","",VLOOKUP(C7396,'3.工程情報'!$C$6:$D$501,2,FALSE))</f>
        <v/>
      </c>
      <c r="E7396" s="165"/>
      <c r="F7396" s="170"/>
      <c r="G7396" s="189" t="str">
        <f t="shared" si="115"/>
        <v/>
      </c>
      <c r="H7396" s="19"/>
      <c r="I7396" s="19"/>
      <c r="J7396" s="176" t="str">
        <f>IF(AND(C7396&lt;&gt;"",COUNTIF('3.工程情報'!$C$6:$C$501,C7396)=0),"工程記号が3.工程情報に存在しません。","")</f>
        <v/>
      </c>
    </row>
    <row r="7397" spans="2:10" ht="18" customHeight="1">
      <c r="B7397" s="166"/>
      <c r="C7397" s="165"/>
      <c r="D7397" s="12" t="str">
        <f>IF(C7397="","",VLOOKUP(C7397,'3.工程情報'!$C$6:$D$501,2,FALSE))</f>
        <v/>
      </c>
      <c r="E7397" s="165"/>
      <c r="F7397" s="170"/>
      <c r="G7397" s="189" t="str">
        <f t="shared" si="115"/>
        <v/>
      </c>
      <c r="H7397" s="19"/>
      <c r="I7397" s="19"/>
      <c r="J7397" s="176" t="str">
        <f>IF(AND(C7397&lt;&gt;"",COUNTIF('3.工程情報'!$C$6:$C$501,C7397)=0),"工程記号が3.工程情報に存在しません。","")</f>
        <v/>
      </c>
    </row>
    <row r="7398" spans="2:10" ht="18" customHeight="1">
      <c r="B7398" s="166"/>
      <c r="C7398" s="165"/>
      <c r="D7398" s="12" t="str">
        <f>IF(C7398="","",VLOOKUP(C7398,'3.工程情報'!$C$6:$D$501,2,FALSE))</f>
        <v/>
      </c>
      <c r="E7398" s="165"/>
      <c r="F7398" s="170"/>
      <c r="G7398" s="189" t="str">
        <f t="shared" si="115"/>
        <v/>
      </c>
      <c r="H7398" s="19"/>
      <c r="I7398" s="19"/>
      <c r="J7398" s="176" t="str">
        <f>IF(AND(C7398&lt;&gt;"",COUNTIF('3.工程情報'!$C$6:$C$501,C7398)=0),"工程記号が3.工程情報に存在しません。","")</f>
        <v/>
      </c>
    </row>
    <row r="7399" spans="2:10" ht="18" customHeight="1">
      <c r="B7399" s="166"/>
      <c r="C7399" s="165"/>
      <c r="D7399" s="12" t="str">
        <f>IF(C7399="","",VLOOKUP(C7399,'3.工程情報'!$C$6:$D$501,2,FALSE))</f>
        <v/>
      </c>
      <c r="E7399" s="165"/>
      <c r="F7399" s="170"/>
      <c r="G7399" s="189" t="str">
        <f t="shared" si="115"/>
        <v/>
      </c>
      <c r="H7399" s="19"/>
      <c r="I7399" s="19"/>
      <c r="J7399" s="176" t="str">
        <f>IF(AND(C7399&lt;&gt;"",COUNTIF('3.工程情報'!$C$6:$C$501,C7399)=0),"工程記号が3.工程情報に存在しません。","")</f>
        <v/>
      </c>
    </row>
    <row r="7400" spans="2:10" ht="18" customHeight="1">
      <c r="B7400" s="166"/>
      <c r="C7400" s="165"/>
      <c r="D7400" s="12" t="str">
        <f>IF(C7400="","",VLOOKUP(C7400,'3.工程情報'!$C$6:$D$501,2,FALSE))</f>
        <v/>
      </c>
      <c r="E7400" s="165"/>
      <c r="F7400" s="170"/>
      <c r="G7400" s="189" t="str">
        <f t="shared" si="115"/>
        <v/>
      </c>
      <c r="H7400" s="19"/>
      <c r="I7400" s="19"/>
      <c r="J7400" s="176" t="str">
        <f>IF(AND(C7400&lt;&gt;"",COUNTIF('3.工程情報'!$C$6:$C$501,C7400)=0),"工程記号が3.工程情報に存在しません。","")</f>
        <v/>
      </c>
    </row>
    <row r="7401" spans="2:10" ht="18" customHeight="1">
      <c r="B7401" s="166"/>
      <c r="C7401" s="165"/>
      <c r="D7401" s="12" t="str">
        <f>IF(C7401="","",VLOOKUP(C7401,'3.工程情報'!$C$6:$D$501,2,FALSE))</f>
        <v/>
      </c>
      <c r="E7401" s="165"/>
      <c r="F7401" s="170"/>
      <c r="G7401" s="189" t="str">
        <f t="shared" si="115"/>
        <v/>
      </c>
      <c r="H7401" s="19"/>
      <c r="I7401" s="19"/>
      <c r="J7401" s="176" t="str">
        <f>IF(AND(C7401&lt;&gt;"",COUNTIF('3.工程情報'!$C$6:$C$501,C7401)=0),"工程記号が3.工程情報に存在しません。","")</f>
        <v/>
      </c>
    </row>
    <row r="7402" spans="2:10" ht="18" customHeight="1">
      <c r="B7402" s="166"/>
      <c r="C7402" s="165"/>
      <c r="D7402" s="12" t="str">
        <f>IF(C7402="","",VLOOKUP(C7402,'3.工程情報'!$C$6:$D$501,2,FALSE))</f>
        <v/>
      </c>
      <c r="E7402" s="165"/>
      <c r="F7402" s="170"/>
      <c r="G7402" s="189" t="str">
        <f t="shared" si="115"/>
        <v/>
      </c>
      <c r="H7402" s="19"/>
      <c r="I7402" s="19"/>
      <c r="J7402" s="176" t="str">
        <f>IF(AND(C7402&lt;&gt;"",COUNTIF('3.工程情報'!$C$6:$C$501,C7402)=0),"工程記号が3.工程情報に存在しません。","")</f>
        <v/>
      </c>
    </row>
    <row r="7403" spans="2:10" ht="18" customHeight="1">
      <c r="B7403" s="166"/>
      <c r="C7403" s="165"/>
      <c r="D7403" s="12" t="str">
        <f>IF(C7403="","",VLOOKUP(C7403,'3.工程情報'!$C$6:$D$501,2,FALSE))</f>
        <v/>
      </c>
      <c r="E7403" s="165"/>
      <c r="F7403" s="170"/>
      <c r="G7403" s="189" t="str">
        <f t="shared" si="115"/>
        <v/>
      </c>
      <c r="H7403" s="19"/>
      <c r="I7403" s="19"/>
      <c r="J7403" s="176" t="str">
        <f>IF(AND(C7403&lt;&gt;"",COUNTIF('3.工程情報'!$C$6:$C$501,C7403)=0),"工程記号が3.工程情報に存在しません。","")</f>
        <v/>
      </c>
    </row>
    <row r="7404" spans="2:10" ht="18" customHeight="1">
      <c r="B7404" s="166"/>
      <c r="C7404" s="165"/>
      <c r="D7404" s="12" t="str">
        <f>IF(C7404="","",VLOOKUP(C7404,'3.工程情報'!$C$6:$D$501,2,FALSE))</f>
        <v/>
      </c>
      <c r="E7404" s="165"/>
      <c r="F7404" s="170"/>
      <c r="G7404" s="189" t="str">
        <f t="shared" si="115"/>
        <v/>
      </c>
      <c r="H7404" s="19"/>
      <c r="I7404" s="19"/>
      <c r="J7404" s="176" t="str">
        <f>IF(AND(C7404&lt;&gt;"",COUNTIF('3.工程情報'!$C$6:$C$501,C7404)=0),"工程記号が3.工程情報に存在しません。","")</f>
        <v/>
      </c>
    </row>
    <row r="7405" spans="2:10" ht="18" customHeight="1">
      <c r="B7405" s="166"/>
      <c r="C7405" s="165"/>
      <c r="D7405" s="12" t="str">
        <f>IF(C7405="","",VLOOKUP(C7405,'3.工程情報'!$C$6:$D$501,2,FALSE))</f>
        <v/>
      </c>
      <c r="E7405" s="165"/>
      <c r="F7405" s="170"/>
      <c r="G7405" s="189" t="str">
        <f t="shared" si="115"/>
        <v/>
      </c>
      <c r="H7405" s="19"/>
      <c r="I7405" s="19"/>
      <c r="J7405" s="176" t="str">
        <f>IF(AND(C7405&lt;&gt;"",COUNTIF('3.工程情報'!$C$6:$C$501,C7405)=0),"工程記号が3.工程情報に存在しません。","")</f>
        <v/>
      </c>
    </row>
    <row r="7406" spans="2:10" ht="18" customHeight="1">
      <c r="B7406" s="166"/>
      <c r="C7406" s="165"/>
      <c r="D7406" s="12" t="str">
        <f>IF(C7406="","",VLOOKUP(C7406,'3.工程情報'!$C$6:$D$501,2,FALSE))</f>
        <v/>
      </c>
      <c r="E7406" s="165"/>
      <c r="F7406" s="170"/>
      <c r="G7406" s="189" t="str">
        <f t="shared" si="115"/>
        <v/>
      </c>
      <c r="H7406" s="19"/>
      <c r="I7406" s="19"/>
      <c r="J7406" s="176" t="str">
        <f>IF(AND(C7406&lt;&gt;"",COUNTIF('3.工程情報'!$C$6:$C$501,C7406)=0),"工程記号が3.工程情報に存在しません。","")</f>
        <v/>
      </c>
    </row>
    <row r="7407" spans="2:10" ht="18" customHeight="1">
      <c r="B7407" s="166"/>
      <c r="C7407" s="165"/>
      <c r="D7407" s="12" t="str">
        <f>IF(C7407="","",VLOOKUP(C7407,'3.工程情報'!$C$6:$D$501,2,FALSE))</f>
        <v/>
      </c>
      <c r="E7407" s="165"/>
      <c r="F7407" s="170"/>
      <c r="G7407" s="189" t="str">
        <f t="shared" si="115"/>
        <v/>
      </c>
      <c r="H7407" s="19"/>
      <c r="I7407" s="19"/>
      <c r="J7407" s="176" t="str">
        <f>IF(AND(C7407&lt;&gt;"",COUNTIF('3.工程情報'!$C$6:$C$501,C7407)=0),"工程記号が3.工程情報に存在しません。","")</f>
        <v/>
      </c>
    </row>
    <row r="7408" spans="2:10" ht="18" customHeight="1">
      <c r="B7408" s="166"/>
      <c r="C7408" s="165"/>
      <c r="D7408" s="12" t="str">
        <f>IF(C7408="","",VLOOKUP(C7408,'3.工程情報'!$C$6:$D$501,2,FALSE))</f>
        <v/>
      </c>
      <c r="E7408" s="165"/>
      <c r="F7408" s="170"/>
      <c r="G7408" s="189" t="str">
        <f t="shared" si="115"/>
        <v/>
      </c>
      <c r="H7408" s="19"/>
      <c r="I7408" s="19"/>
      <c r="J7408" s="176" t="str">
        <f>IF(AND(C7408&lt;&gt;"",COUNTIF('3.工程情報'!$C$6:$C$501,C7408)=0),"工程記号が3.工程情報に存在しません。","")</f>
        <v/>
      </c>
    </row>
    <row r="7409" spans="2:10" ht="18" customHeight="1">
      <c r="B7409" s="166"/>
      <c r="C7409" s="165"/>
      <c r="D7409" s="12" t="str">
        <f>IF(C7409="","",VLOOKUP(C7409,'3.工程情報'!$C$6:$D$501,2,FALSE))</f>
        <v/>
      </c>
      <c r="E7409" s="165"/>
      <c r="F7409" s="170"/>
      <c r="G7409" s="189" t="str">
        <f t="shared" si="115"/>
        <v/>
      </c>
      <c r="H7409" s="19"/>
      <c r="I7409" s="19"/>
      <c r="J7409" s="176" t="str">
        <f>IF(AND(C7409&lt;&gt;"",COUNTIF('3.工程情報'!$C$6:$C$501,C7409)=0),"工程記号が3.工程情報に存在しません。","")</f>
        <v/>
      </c>
    </row>
    <row r="7410" spans="2:10" ht="18" customHeight="1">
      <c r="B7410" s="166"/>
      <c r="C7410" s="165"/>
      <c r="D7410" s="12" t="str">
        <f>IF(C7410="","",VLOOKUP(C7410,'3.工程情報'!$C$6:$D$501,2,FALSE))</f>
        <v/>
      </c>
      <c r="E7410" s="165"/>
      <c r="F7410" s="170"/>
      <c r="G7410" s="189" t="str">
        <f t="shared" si="115"/>
        <v/>
      </c>
      <c r="H7410" s="19"/>
      <c r="I7410" s="19"/>
      <c r="J7410" s="176" t="str">
        <f>IF(AND(C7410&lt;&gt;"",COUNTIF('3.工程情報'!$C$6:$C$501,C7410)=0),"工程記号が3.工程情報に存在しません。","")</f>
        <v/>
      </c>
    </row>
    <row r="7411" spans="2:10" ht="18" customHeight="1">
      <c r="B7411" s="166"/>
      <c r="C7411" s="165"/>
      <c r="D7411" s="12" t="str">
        <f>IF(C7411="","",VLOOKUP(C7411,'3.工程情報'!$C$6:$D$501,2,FALSE))</f>
        <v/>
      </c>
      <c r="E7411" s="165"/>
      <c r="F7411" s="170"/>
      <c r="G7411" s="189" t="str">
        <f t="shared" si="115"/>
        <v/>
      </c>
      <c r="H7411" s="19"/>
      <c r="I7411" s="19"/>
      <c r="J7411" s="176" t="str">
        <f>IF(AND(C7411&lt;&gt;"",COUNTIF('3.工程情報'!$C$6:$C$501,C7411)=0),"工程記号が3.工程情報に存在しません。","")</f>
        <v/>
      </c>
    </row>
    <row r="7412" spans="2:10" ht="18" customHeight="1">
      <c r="B7412" s="166"/>
      <c r="C7412" s="165"/>
      <c r="D7412" s="12" t="str">
        <f>IF(C7412="","",VLOOKUP(C7412,'3.工程情報'!$C$6:$D$501,2,FALSE))</f>
        <v/>
      </c>
      <c r="E7412" s="165"/>
      <c r="F7412" s="170"/>
      <c r="G7412" s="189" t="str">
        <f t="shared" si="115"/>
        <v/>
      </c>
      <c r="H7412" s="19"/>
      <c r="I7412" s="19"/>
      <c r="J7412" s="176" t="str">
        <f>IF(AND(C7412&lt;&gt;"",COUNTIF('3.工程情報'!$C$6:$C$501,C7412)=0),"工程記号が3.工程情報に存在しません。","")</f>
        <v/>
      </c>
    </row>
    <row r="7413" spans="2:10" ht="18" customHeight="1">
      <c r="B7413" s="166"/>
      <c r="C7413" s="165"/>
      <c r="D7413" s="12" t="str">
        <f>IF(C7413="","",VLOOKUP(C7413,'3.工程情報'!$C$6:$D$501,2,FALSE))</f>
        <v/>
      </c>
      <c r="E7413" s="165"/>
      <c r="F7413" s="170"/>
      <c r="G7413" s="189" t="str">
        <f t="shared" si="115"/>
        <v/>
      </c>
      <c r="H7413" s="19"/>
      <c r="I7413" s="19"/>
      <c r="J7413" s="176" t="str">
        <f>IF(AND(C7413&lt;&gt;"",COUNTIF('3.工程情報'!$C$6:$C$501,C7413)=0),"工程記号が3.工程情報に存在しません。","")</f>
        <v/>
      </c>
    </row>
    <row r="7414" spans="2:10" ht="18" customHeight="1">
      <c r="B7414" s="166"/>
      <c r="C7414" s="165"/>
      <c r="D7414" s="12" t="str">
        <f>IF(C7414="","",VLOOKUP(C7414,'3.工程情報'!$C$6:$D$501,2,FALSE))</f>
        <v/>
      </c>
      <c r="E7414" s="165"/>
      <c r="F7414" s="170"/>
      <c r="G7414" s="189" t="str">
        <f t="shared" si="115"/>
        <v/>
      </c>
      <c r="H7414" s="19"/>
      <c r="I7414" s="19"/>
      <c r="J7414" s="176" t="str">
        <f>IF(AND(C7414&lt;&gt;"",COUNTIF('3.工程情報'!$C$6:$C$501,C7414)=0),"工程記号が3.工程情報に存在しません。","")</f>
        <v/>
      </c>
    </row>
    <row r="7415" spans="2:10" ht="18" customHeight="1">
      <c r="B7415" s="166"/>
      <c r="C7415" s="165"/>
      <c r="D7415" s="12" t="str">
        <f>IF(C7415="","",VLOOKUP(C7415,'3.工程情報'!$C$6:$D$501,2,FALSE))</f>
        <v/>
      </c>
      <c r="E7415" s="165"/>
      <c r="F7415" s="170"/>
      <c r="G7415" s="189" t="str">
        <f t="shared" si="115"/>
        <v/>
      </c>
      <c r="H7415" s="19"/>
      <c r="I7415" s="19"/>
      <c r="J7415" s="176" t="str">
        <f>IF(AND(C7415&lt;&gt;"",COUNTIF('3.工程情報'!$C$6:$C$501,C7415)=0),"工程記号が3.工程情報に存在しません。","")</f>
        <v/>
      </c>
    </row>
    <row r="7416" spans="2:10" ht="18" customHeight="1">
      <c r="B7416" s="166"/>
      <c r="C7416" s="165"/>
      <c r="D7416" s="12" t="str">
        <f>IF(C7416="","",VLOOKUP(C7416,'3.工程情報'!$C$6:$D$501,2,FALSE))</f>
        <v/>
      </c>
      <c r="E7416" s="165"/>
      <c r="F7416" s="170"/>
      <c r="G7416" s="189" t="str">
        <f t="shared" si="115"/>
        <v/>
      </c>
      <c r="H7416" s="19"/>
      <c r="I7416" s="19"/>
      <c r="J7416" s="176" t="str">
        <f>IF(AND(C7416&lt;&gt;"",COUNTIF('3.工程情報'!$C$6:$C$501,C7416)=0),"工程記号が3.工程情報に存在しません。","")</f>
        <v/>
      </c>
    </row>
    <row r="7417" spans="2:10" ht="18" customHeight="1">
      <c r="B7417" s="166"/>
      <c r="C7417" s="165"/>
      <c r="D7417" s="12" t="str">
        <f>IF(C7417="","",VLOOKUP(C7417,'3.工程情報'!$C$6:$D$501,2,FALSE))</f>
        <v/>
      </c>
      <c r="E7417" s="165"/>
      <c r="F7417" s="170"/>
      <c r="G7417" s="189" t="str">
        <f t="shared" si="115"/>
        <v/>
      </c>
      <c r="H7417" s="19"/>
      <c r="I7417" s="19"/>
      <c r="J7417" s="176" t="str">
        <f>IF(AND(C7417&lt;&gt;"",COUNTIF('3.工程情報'!$C$6:$C$501,C7417)=0),"工程記号が3.工程情報に存在しません。","")</f>
        <v/>
      </c>
    </row>
    <row r="7418" spans="2:10" ht="18" customHeight="1">
      <c r="B7418" s="166"/>
      <c r="C7418" s="165"/>
      <c r="D7418" s="12" t="str">
        <f>IF(C7418="","",VLOOKUP(C7418,'3.工程情報'!$C$6:$D$501,2,FALSE))</f>
        <v/>
      </c>
      <c r="E7418" s="165"/>
      <c r="F7418" s="170"/>
      <c r="G7418" s="189" t="str">
        <f t="shared" si="115"/>
        <v/>
      </c>
      <c r="H7418" s="19"/>
      <c r="I7418" s="19"/>
      <c r="J7418" s="176" t="str">
        <f>IF(AND(C7418&lt;&gt;"",COUNTIF('3.工程情報'!$C$6:$C$501,C7418)=0),"工程記号が3.工程情報に存在しません。","")</f>
        <v/>
      </c>
    </row>
    <row r="7419" spans="2:10" ht="18" customHeight="1">
      <c r="B7419" s="166"/>
      <c r="C7419" s="165"/>
      <c r="D7419" s="12" t="str">
        <f>IF(C7419="","",VLOOKUP(C7419,'3.工程情報'!$C$6:$D$501,2,FALSE))</f>
        <v/>
      </c>
      <c r="E7419" s="165"/>
      <c r="F7419" s="170"/>
      <c r="G7419" s="189" t="str">
        <f t="shared" si="115"/>
        <v/>
      </c>
      <c r="H7419" s="19"/>
      <c r="I7419" s="19"/>
      <c r="J7419" s="176" t="str">
        <f>IF(AND(C7419&lt;&gt;"",COUNTIF('3.工程情報'!$C$6:$C$501,C7419)=0),"工程記号が3.工程情報に存在しません。","")</f>
        <v/>
      </c>
    </row>
    <row r="7420" spans="2:10" ht="18" customHeight="1">
      <c r="B7420" s="166"/>
      <c r="C7420" s="165"/>
      <c r="D7420" s="12" t="str">
        <f>IF(C7420="","",VLOOKUP(C7420,'3.工程情報'!$C$6:$D$501,2,FALSE))</f>
        <v/>
      </c>
      <c r="E7420" s="165"/>
      <c r="F7420" s="170"/>
      <c r="G7420" s="189" t="str">
        <f t="shared" si="115"/>
        <v/>
      </c>
      <c r="H7420" s="19"/>
      <c r="I7420" s="19"/>
      <c r="J7420" s="176" t="str">
        <f>IF(AND(C7420&lt;&gt;"",COUNTIF('3.工程情報'!$C$6:$C$501,C7420)=0),"工程記号が3.工程情報に存在しません。","")</f>
        <v/>
      </c>
    </row>
    <row r="7421" spans="2:10" ht="18" customHeight="1">
      <c r="B7421" s="166"/>
      <c r="C7421" s="165"/>
      <c r="D7421" s="12" t="str">
        <f>IF(C7421="","",VLOOKUP(C7421,'3.工程情報'!$C$6:$D$501,2,FALSE))</f>
        <v/>
      </c>
      <c r="E7421" s="165"/>
      <c r="F7421" s="170"/>
      <c r="G7421" s="189" t="str">
        <f t="shared" si="115"/>
        <v/>
      </c>
      <c r="H7421" s="19"/>
      <c r="I7421" s="19"/>
      <c r="J7421" s="176" t="str">
        <f>IF(AND(C7421&lt;&gt;"",COUNTIF('3.工程情報'!$C$6:$C$501,C7421)=0),"工程記号が3.工程情報に存在しません。","")</f>
        <v/>
      </c>
    </row>
    <row r="7422" spans="2:10" ht="18" customHeight="1">
      <c r="B7422" s="166"/>
      <c r="C7422" s="165"/>
      <c r="D7422" s="12" t="str">
        <f>IF(C7422="","",VLOOKUP(C7422,'3.工程情報'!$C$6:$D$501,2,FALSE))</f>
        <v/>
      </c>
      <c r="E7422" s="165"/>
      <c r="F7422" s="170"/>
      <c r="G7422" s="189" t="str">
        <f t="shared" si="115"/>
        <v/>
      </c>
      <c r="H7422" s="19"/>
      <c r="I7422" s="19"/>
      <c r="J7422" s="176" t="str">
        <f>IF(AND(C7422&lt;&gt;"",COUNTIF('3.工程情報'!$C$6:$C$501,C7422)=0),"工程記号が3.工程情報に存在しません。","")</f>
        <v/>
      </c>
    </row>
    <row r="7423" spans="2:10" ht="18" customHeight="1">
      <c r="B7423" s="166"/>
      <c r="C7423" s="165"/>
      <c r="D7423" s="12" t="str">
        <f>IF(C7423="","",VLOOKUP(C7423,'3.工程情報'!$C$6:$D$501,2,FALSE))</f>
        <v/>
      </c>
      <c r="E7423" s="165"/>
      <c r="F7423" s="170"/>
      <c r="G7423" s="189" t="str">
        <f t="shared" si="115"/>
        <v/>
      </c>
      <c r="H7423" s="19"/>
      <c r="I7423" s="19"/>
      <c r="J7423" s="176" t="str">
        <f>IF(AND(C7423&lt;&gt;"",COUNTIF('3.工程情報'!$C$6:$C$501,C7423)=0),"工程記号が3.工程情報に存在しません。","")</f>
        <v/>
      </c>
    </row>
    <row r="7424" spans="2:10" ht="18" customHeight="1">
      <c r="B7424" s="166"/>
      <c r="C7424" s="165"/>
      <c r="D7424" s="12" t="str">
        <f>IF(C7424="","",VLOOKUP(C7424,'3.工程情報'!$C$6:$D$501,2,FALSE))</f>
        <v/>
      </c>
      <c r="E7424" s="165"/>
      <c r="F7424" s="170"/>
      <c r="G7424" s="189" t="str">
        <f t="shared" si="115"/>
        <v/>
      </c>
      <c r="H7424" s="19"/>
      <c r="I7424" s="19"/>
      <c r="J7424" s="176" t="str">
        <f>IF(AND(C7424&lt;&gt;"",COUNTIF('3.工程情報'!$C$6:$C$501,C7424)=0),"工程記号が3.工程情報に存在しません。","")</f>
        <v/>
      </c>
    </row>
    <row r="7425" spans="2:10" ht="18" customHeight="1">
      <c r="B7425" s="166"/>
      <c r="C7425" s="165"/>
      <c r="D7425" s="12" t="str">
        <f>IF(C7425="","",VLOOKUP(C7425,'3.工程情報'!$C$6:$D$501,2,FALSE))</f>
        <v/>
      </c>
      <c r="E7425" s="165"/>
      <c r="F7425" s="170"/>
      <c r="G7425" s="189" t="str">
        <f t="shared" si="115"/>
        <v/>
      </c>
      <c r="H7425" s="19"/>
      <c r="I7425" s="19"/>
      <c r="J7425" s="176" t="str">
        <f>IF(AND(C7425&lt;&gt;"",COUNTIF('3.工程情報'!$C$6:$C$501,C7425)=0),"工程記号が3.工程情報に存在しません。","")</f>
        <v/>
      </c>
    </row>
    <row r="7426" spans="2:10" ht="18" customHeight="1">
      <c r="B7426" s="166"/>
      <c r="C7426" s="165"/>
      <c r="D7426" s="12" t="str">
        <f>IF(C7426="","",VLOOKUP(C7426,'3.工程情報'!$C$6:$D$501,2,FALSE))</f>
        <v/>
      </c>
      <c r="E7426" s="165"/>
      <c r="F7426" s="170"/>
      <c r="G7426" s="189" t="str">
        <f t="shared" si="115"/>
        <v/>
      </c>
      <c r="H7426" s="19"/>
      <c r="I7426" s="19"/>
      <c r="J7426" s="176" t="str">
        <f>IF(AND(C7426&lt;&gt;"",COUNTIF('3.工程情報'!$C$6:$C$501,C7426)=0),"工程記号が3.工程情報に存在しません。","")</f>
        <v/>
      </c>
    </row>
    <row r="7427" spans="2:10" ht="18" customHeight="1">
      <c r="B7427" s="166"/>
      <c r="C7427" s="165"/>
      <c r="D7427" s="12" t="str">
        <f>IF(C7427="","",VLOOKUP(C7427,'3.工程情報'!$C$6:$D$501,2,FALSE))</f>
        <v/>
      </c>
      <c r="E7427" s="165"/>
      <c r="F7427" s="170"/>
      <c r="G7427" s="189" t="str">
        <f t="shared" si="115"/>
        <v/>
      </c>
      <c r="H7427" s="19"/>
      <c r="I7427" s="19"/>
      <c r="J7427" s="176" t="str">
        <f>IF(AND(C7427&lt;&gt;"",COUNTIF('3.工程情報'!$C$6:$C$501,C7427)=0),"工程記号が3.工程情報に存在しません。","")</f>
        <v/>
      </c>
    </row>
    <row r="7428" spans="2:10" ht="18" customHeight="1">
      <c r="B7428" s="166"/>
      <c r="C7428" s="165"/>
      <c r="D7428" s="12" t="str">
        <f>IF(C7428="","",VLOOKUP(C7428,'3.工程情報'!$C$6:$D$501,2,FALSE))</f>
        <v/>
      </c>
      <c r="E7428" s="165"/>
      <c r="F7428" s="170"/>
      <c r="G7428" s="189" t="str">
        <f t="shared" si="115"/>
        <v/>
      </c>
      <c r="H7428" s="19"/>
      <c r="I7428" s="19"/>
      <c r="J7428" s="176" t="str">
        <f>IF(AND(C7428&lt;&gt;"",COUNTIF('3.工程情報'!$C$6:$C$501,C7428)=0),"工程記号が3.工程情報に存在しません。","")</f>
        <v/>
      </c>
    </row>
    <row r="7429" spans="2:10" ht="18" customHeight="1">
      <c r="B7429" s="166"/>
      <c r="C7429" s="165"/>
      <c r="D7429" s="12" t="str">
        <f>IF(C7429="","",VLOOKUP(C7429,'3.工程情報'!$C$6:$D$501,2,FALSE))</f>
        <v/>
      </c>
      <c r="E7429" s="165"/>
      <c r="F7429" s="170"/>
      <c r="G7429" s="189" t="str">
        <f t="shared" si="115"/>
        <v/>
      </c>
      <c r="H7429" s="19"/>
      <c r="I7429" s="19"/>
      <c r="J7429" s="176" t="str">
        <f>IF(AND(C7429&lt;&gt;"",COUNTIF('3.工程情報'!$C$6:$C$501,C7429)=0),"工程記号が3.工程情報に存在しません。","")</f>
        <v/>
      </c>
    </row>
    <row r="7430" spans="2:10" ht="18" customHeight="1">
      <c r="B7430" s="166"/>
      <c r="C7430" s="165"/>
      <c r="D7430" s="12" t="str">
        <f>IF(C7430="","",VLOOKUP(C7430,'3.工程情報'!$C$6:$D$501,2,FALSE))</f>
        <v/>
      </c>
      <c r="E7430" s="165"/>
      <c r="F7430" s="170"/>
      <c r="G7430" s="189" t="str">
        <f t="shared" ref="G7430:G7493" si="116">C7430&amp;E7430</f>
        <v/>
      </c>
      <c r="H7430" s="19"/>
      <c r="I7430" s="19"/>
      <c r="J7430" s="176" t="str">
        <f>IF(AND(C7430&lt;&gt;"",COUNTIF('3.工程情報'!$C$6:$C$501,C7430)=0),"工程記号が3.工程情報に存在しません。","")</f>
        <v/>
      </c>
    </row>
    <row r="7431" spans="2:10" ht="18" customHeight="1">
      <c r="B7431" s="166"/>
      <c r="C7431" s="165"/>
      <c r="D7431" s="12" t="str">
        <f>IF(C7431="","",VLOOKUP(C7431,'3.工程情報'!$C$6:$D$501,2,FALSE))</f>
        <v/>
      </c>
      <c r="E7431" s="165"/>
      <c r="F7431" s="170"/>
      <c r="G7431" s="189" t="str">
        <f t="shared" si="116"/>
        <v/>
      </c>
      <c r="H7431" s="19"/>
      <c r="I7431" s="19"/>
      <c r="J7431" s="176" t="str">
        <f>IF(AND(C7431&lt;&gt;"",COUNTIF('3.工程情報'!$C$6:$C$501,C7431)=0),"工程記号が3.工程情報に存在しません。","")</f>
        <v/>
      </c>
    </row>
    <row r="7432" spans="2:10" ht="18" customHeight="1">
      <c r="B7432" s="166"/>
      <c r="C7432" s="165"/>
      <c r="D7432" s="12" t="str">
        <f>IF(C7432="","",VLOOKUP(C7432,'3.工程情報'!$C$6:$D$501,2,FALSE))</f>
        <v/>
      </c>
      <c r="E7432" s="165"/>
      <c r="F7432" s="170"/>
      <c r="G7432" s="189" t="str">
        <f t="shared" si="116"/>
        <v/>
      </c>
      <c r="H7432" s="19"/>
      <c r="I7432" s="19"/>
      <c r="J7432" s="176" t="str">
        <f>IF(AND(C7432&lt;&gt;"",COUNTIF('3.工程情報'!$C$6:$C$501,C7432)=0),"工程記号が3.工程情報に存在しません。","")</f>
        <v/>
      </c>
    </row>
    <row r="7433" spans="2:10" ht="18" customHeight="1">
      <c r="B7433" s="166"/>
      <c r="C7433" s="165"/>
      <c r="D7433" s="12" t="str">
        <f>IF(C7433="","",VLOOKUP(C7433,'3.工程情報'!$C$6:$D$501,2,FALSE))</f>
        <v/>
      </c>
      <c r="E7433" s="165"/>
      <c r="F7433" s="170"/>
      <c r="G7433" s="189" t="str">
        <f t="shared" si="116"/>
        <v/>
      </c>
      <c r="H7433" s="19"/>
      <c r="I7433" s="19"/>
      <c r="J7433" s="176" t="str">
        <f>IF(AND(C7433&lt;&gt;"",COUNTIF('3.工程情報'!$C$6:$C$501,C7433)=0),"工程記号が3.工程情報に存在しません。","")</f>
        <v/>
      </c>
    </row>
    <row r="7434" spans="2:10" ht="18" customHeight="1">
      <c r="B7434" s="166"/>
      <c r="C7434" s="165"/>
      <c r="D7434" s="12" t="str">
        <f>IF(C7434="","",VLOOKUP(C7434,'3.工程情報'!$C$6:$D$501,2,FALSE))</f>
        <v/>
      </c>
      <c r="E7434" s="165"/>
      <c r="F7434" s="170"/>
      <c r="G7434" s="189" t="str">
        <f t="shared" si="116"/>
        <v/>
      </c>
      <c r="H7434" s="19"/>
      <c r="I7434" s="19"/>
      <c r="J7434" s="176" t="str">
        <f>IF(AND(C7434&lt;&gt;"",COUNTIF('3.工程情報'!$C$6:$C$501,C7434)=0),"工程記号が3.工程情報に存在しません。","")</f>
        <v/>
      </c>
    </row>
    <row r="7435" spans="2:10" ht="18" customHeight="1">
      <c r="B7435" s="166"/>
      <c r="C7435" s="165"/>
      <c r="D7435" s="12" t="str">
        <f>IF(C7435="","",VLOOKUP(C7435,'3.工程情報'!$C$6:$D$501,2,FALSE))</f>
        <v/>
      </c>
      <c r="E7435" s="165"/>
      <c r="F7435" s="170"/>
      <c r="G7435" s="189" t="str">
        <f t="shared" si="116"/>
        <v/>
      </c>
      <c r="H7435" s="19"/>
      <c r="I7435" s="19"/>
      <c r="J7435" s="176" t="str">
        <f>IF(AND(C7435&lt;&gt;"",COUNTIF('3.工程情報'!$C$6:$C$501,C7435)=0),"工程記号が3.工程情報に存在しません。","")</f>
        <v/>
      </c>
    </row>
    <row r="7436" spans="2:10" ht="18" customHeight="1">
      <c r="B7436" s="166"/>
      <c r="C7436" s="165"/>
      <c r="D7436" s="12" t="str">
        <f>IF(C7436="","",VLOOKUP(C7436,'3.工程情報'!$C$6:$D$501,2,FALSE))</f>
        <v/>
      </c>
      <c r="E7436" s="165"/>
      <c r="F7436" s="170"/>
      <c r="G7436" s="189" t="str">
        <f t="shared" si="116"/>
        <v/>
      </c>
      <c r="H7436" s="19"/>
      <c r="I7436" s="19"/>
      <c r="J7436" s="176" t="str">
        <f>IF(AND(C7436&lt;&gt;"",COUNTIF('3.工程情報'!$C$6:$C$501,C7436)=0),"工程記号が3.工程情報に存在しません。","")</f>
        <v/>
      </c>
    </row>
    <row r="7437" spans="2:10" ht="18" customHeight="1">
      <c r="B7437" s="166"/>
      <c r="C7437" s="165"/>
      <c r="D7437" s="12" t="str">
        <f>IF(C7437="","",VLOOKUP(C7437,'3.工程情報'!$C$6:$D$501,2,FALSE))</f>
        <v/>
      </c>
      <c r="E7437" s="165"/>
      <c r="F7437" s="170"/>
      <c r="G7437" s="189" t="str">
        <f t="shared" si="116"/>
        <v/>
      </c>
      <c r="H7437" s="19"/>
      <c r="I7437" s="19"/>
      <c r="J7437" s="176" t="str">
        <f>IF(AND(C7437&lt;&gt;"",COUNTIF('3.工程情報'!$C$6:$C$501,C7437)=0),"工程記号が3.工程情報に存在しません。","")</f>
        <v/>
      </c>
    </row>
    <row r="7438" spans="2:10" ht="18" customHeight="1">
      <c r="B7438" s="166"/>
      <c r="C7438" s="165"/>
      <c r="D7438" s="12" t="str">
        <f>IF(C7438="","",VLOOKUP(C7438,'3.工程情報'!$C$6:$D$501,2,FALSE))</f>
        <v/>
      </c>
      <c r="E7438" s="165"/>
      <c r="F7438" s="170"/>
      <c r="G7438" s="189" t="str">
        <f t="shared" si="116"/>
        <v/>
      </c>
      <c r="H7438" s="19"/>
      <c r="I7438" s="19"/>
      <c r="J7438" s="176" t="str">
        <f>IF(AND(C7438&lt;&gt;"",COUNTIF('3.工程情報'!$C$6:$C$501,C7438)=0),"工程記号が3.工程情報に存在しません。","")</f>
        <v/>
      </c>
    </row>
    <row r="7439" spans="2:10" ht="18" customHeight="1">
      <c r="B7439" s="166"/>
      <c r="C7439" s="165"/>
      <c r="D7439" s="12" t="str">
        <f>IF(C7439="","",VLOOKUP(C7439,'3.工程情報'!$C$6:$D$501,2,FALSE))</f>
        <v/>
      </c>
      <c r="E7439" s="165"/>
      <c r="F7439" s="170"/>
      <c r="G7439" s="189" t="str">
        <f t="shared" si="116"/>
        <v/>
      </c>
      <c r="H7439" s="19"/>
      <c r="I7439" s="19"/>
      <c r="J7439" s="176" t="str">
        <f>IF(AND(C7439&lt;&gt;"",COUNTIF('3.工程情報'!$C$6:$C$501,C7439)=0),"工程記号が3.工程情報に存在しません。","")</f>
        <v/>
      </c>
    </row>
    <row r="7440" spans="2:10" ht="18" customHeight="1">
      <c r="B7440" s="166"/>
      <c r="C7440" s="165"/>
      <c r="D7440" s="12" t="str">
        <f>IF(C7440="","",VLOOKUP(C7440,'3.工程情報'!$C$6:$D$501,2,FALSE))</f>
        <v/>
      </c>
      <c r="E7440" s="165"/>
      <c r="F7440" s="170"/>
      <c r="G7440" s="189" t="str">
        <f t="shared" si="116"/>
        <v/>
      </c>
      <c r="H7440" s="19"/>
      <c r="I7440" s="19"/>
      <c r="J7440" s="176" t="str">
        <f>IF(AND(C7440&lt;&gt;"",COUNTIF('3.工程情報'!$C$6:$C$501,C7440)=0),"工程記号が3.工程情報に存在しません。","")</f>
        <v/>
      </c>
    </row>
    <row r="7441" spans="2:10" ht="18" customHeight="1">
      <c r="B7441" s="166"/>
      <c r="C7441" s="165"/>
      <c r="D7441" s="12" t="str">
        <f>IF(C7441="","",VLOOKUP(C7441,'3.工程情報'!$C$6:$D$501,2,FALSE))</f>
        <v/>
      </c>
      <c r="E7441" s="165"/>
      <c r="F7441" s="170"/>
      <c r="G7441" s="189" t="str">
        <f t="shared" si="116"/>
        <v/>
      </c>
      <c r="H7441" s="19"/>
      <c r="I7441" s="19"/>
      <c r="J7441" s="176" t="str">
        <f>IF(AND(C7441&lt;&gt;"",COUNTIF('3.工程情報'!$C$6:$C$501,C7441)=0),"工程記号が3.工程情報に存在しません。","")</f>
        <v/>
      </c>
    </row>
    <row r="7442" spans="2:10" ht="18" customHeight="1">
      <c r="B7442" s="166"/>
      <c r="C7442" s="165"/>
      <c r="D7442" s="12" t="str">
        <f>IF(C7442="","",VLOOKUP(C7442,'3.工程情報'!$C$6:$D$501,2,FALSE))</f>
        <v/>
      </c>
      <c r="E7442" s="165"/>
      <c r="F7442" s="170"/>
      <c r="G7442" s="189" t="str">
        <f t="shared" si="116"/>
        <v/>
      </c>
      <c r="H7442" s="19"/>
      <c r="I7442" s="19"/>
      <c r="J7442" s="176" t="str">
        <f>IF(AND(C7442&lt;&gt;"",COUNTIF('3.工程情報'!$C$6:$C$501,C7442)=0),"工程記号が3.工程情報に存在しません。","")</f>
        <v/>
      </c>
    </row>
    <row r="7443" spans="2:10" ht="18" customHeight="1">
      <c r="B7443" s="166"/>
      <c r="C7443" s="165"/>
      <c r="D7443" s="12" t="str">
        <f>IF(C7443="","",VLOOKUP(C7443,'3.工程情報'!$C$6:$D$501,2,FALSE))</f>
        <v/>
      </c>
      <c r="E7443" s="165"/>
      <c r="F7443" s="170"/>
      <c r="G7443" s="189" t="str">
        <f t="shared" si="116"/>
        <v/>
      </c>
      <c r="H7443" s="19"/>
      <c r="I7443" s="19"/>
      <c r="J7443" s="176" t="str">
        <f>IF(AND(C7443&lt;&gt;"",COUNTIF('3.工程情報'!$C$6:$C$501,C7443)=0),"工程記号が3.工程情報に存在しません。","")</f>
        <v/>
      </c>
    </row>
    <row r="7444" spans="2:10" ht="18" customHeight="1">
      <c r="B7444" s="166"/>
      <c r="C7444" s="165"/>
      <c r="D7444" s="12" t="str">
        <f>IF(C7444="","",VLOOKUP(C7444,'3.工程情報'!$C$6:$D$501,2,FALSE))</f>
        <v/>
      </c>
      <c r="E7444" s="165"/>
      <c r="F7444" s="170"/>
      <c r="G7444" s="189" t="str">
        <f t="shared" si="116"/>
        <v/>
      </c>
      <c r="H7444" s="19"/>
      <c r="I7444" s="19"/>
      <c r="J7444" s="176" t="str">
        <f>IF(AND(C7444&lt;&gt;"",COUNTIF('3.工程情報'!$C$6:$C$501,C7444)=0),"工程記号が3.工程情報に存在しません。","")</f>
        <v/>
      </c>
    </row>
    <row r="7445" spans="2:10" ht="18" customHeight="1">
      <c r="B7445" s="166"/>
      <c r="C7445" s="165"/>
      <c r="D7445" s="12" t="str">
        <f>IF(C7445="","",VLOOKUP(C7445,'3.工程情報'!$C$6:$D$501,2,FALSE))</f>
        <v/>
      </c>
      <c r="E7445" s="165"/>
      <c r="F7445" s="170"/>
      <c r="G7445" s="189" t="str">
        <f t="shared" si="116"/>
        <v/>
      </c>
      <c r="H7445" s="19"/>
      <c r="I7445" s="19"/>
      <c r="J7445" s="176" t="str">
        <f>IF(AND(C7445&lt;&gt;"",COUNTIF('3.工程情報'!$C$6:$C$501,C7445)=0),"工程記号が3.工程情報に存在しません。","")</f>
        <v/>
      </c>
    </row>
    <row r="7446" spans="2:10" ht="18" customHeight="1">
      <c r="B7446" s="166"/>
      <c r="C7446" s="165"/>
      <c r="D7446" s="12" t="str">
        <f>IF(C7446="","",VLOOKUP(C7446,'3.工程情報'!$C$6:$D$501,2,FALSE))</f>
        <v/>
      </c>
      <c r="E7446" s="165"/>
      <c r="F7446" s="170"/>
      <c r="G7446" s="189" t="str">
        <f t="shared" si="116"/>
        <v/>
      </c>
      <c r="H7446" s="19"/>
      <c r="I7446" s="19"/>
      <c r="J7446" s="176" t="str">
        <f>IF(AND(C7446&lt;&gt;"",COUNTIF('3.工程情報'!$C$6:$C$501,C7446)=0),"工程記号が3.工程情報に存在しません。","")</f>
        <v/>
      </c>
    </row>
    <row r="7447" spans="2:10" ht="18" customHeight="1">
      <c r="B7447" s="166"/>
      <c r="C7447" s="165"/>
      <c r="D7447" s="12" t="str">
        <f>IF(C7447="","",VLOOKUP(C7447,'3.工程情報'!$C$6:$D$501,2,FALSE))</f>
        <v/>
      </c>
      <c r="E7447" s="165"/>
      <c r="F7447" s="170"/>
      <c r="G7447" s="189" t="str">
        <f t="shared" si="116"/>
        <v/>
      </c>
      <c r="H7447" s="19"/>
      <c r="I7447" s="19"/>
      <c r="J7447" s="176" t="str">
        <f>IF(AND(C7447&lt;&gt;"",COUNTIF('3.工程情報'!$C$6:$C$501,C7447)=0),"工程記号が3.工程情報に存在しません。","")</f>
        <v/>
      </c>
    </row>
    <row r="7448" spans="2:10" ht="18" customHeight="1">
      <c r="B7448" s="166"/>
      <c r="C7448" s="165"/>
      <c r="D7448" s="12" t="str">
        <f>IF(C7448="","",VLOOKUP(C7448,'3.工程情報'!$C$6:$D$501,2,FALSE))</f>
        <v/>
      </c>
      <c r="E7448" s="165"/>
      <c r="F7448" s="170"/>
      <c r="G7448" s="189" t="str">
        <f t="shared" si="116"/>
        <v/>
      </c>
      <c r="H7448" s="19"/>
      <c r="I7448" s="19"/>
      <c r="J7448" s="176" t="str">
        <f>IF(AND(C7448&lt;&gt;"",COUNTIF('3.工程情報'!$C$6:$C$501,C7448)=0),"工程記号が3.工程情報に存在しません。","")</f>
        <v/>
      </c>
    </row>
    <row r="7449" spans="2:10" ht="18" customHeight="1">
      <c r="B7449" s="166"/>
      <c r="C7449" s="165"/>
      <c r="D7449" s="12" t="str">
        <f>IF(C7449="","",VLOOKUP(C7449,'3.工程情報'!$C$6:$D$501,2,FALSE))</f>
        <v/>
      </c>
      <c r="E7449" s="165"/>
      <c r="F7449" s="170"/>
      <c r="G7449" s="189" t="str">
        <f t="shared" si="116"/>
        <v/>
      </c>
      <c r="H7449" s="19"/>
      <c r="I7449" s="19"/>
      <c r="J7449" s="176" t="str">
        <f>IF(AND(C7449&lt;&gt;"",COUNTIF('3.工程情報'!$C$6:$C$501,C7449)=0),"工程記号が3.工程情報に存在しません。","")</f>
        <v/>
      </c>
    </row>
    <row r="7450" spans="2:10" ht="18" customHeight="1">
      <c r="B7450" s="166"/>
      <c r="C7450" s="165"/>
      <c r="D7450" s="12" t="str">
        <f>IF(C7450="","",VLOOKUP(C7450,'3.工程情報'!$C$6:$D$501,2,FALSE))</f>
        <v/>
      </c>
      <c r="E7450" s="165"/>
      <c r="F7450" s="170"/>
      <c r="G7450" s="189" t="str">
        <f t="shared" si="116"/>
        <v/>
      </c>
      <c r="H7450" s="19"/>
      <c r="I7450" s="19"/>
      <c r="J7450" s="176" t="str">
        <f>IF(AND(C7450&lt;&gt;"",COUNTIF('3.工程情報'!$C$6:$C$501,C7450)=0),"工程記号が3.工程情報に存在しません。","")</f>
        <v/>
      </c>
    </row>
    <row r="7451" spans="2:10" ht="18" customHeight="1">
      <c r="B7451" s="166"/>
      <c r="C7451" s="165"/>
      <c r="D7451" s="12" t="str">
        <f>IF(C7451="","",VLOOKUP(C7451,'3.工程情報'!$C$6:$D$501,2,FALSE))</f>
        <v/>
      </c>
      <c r="E7451" s="165"/>
      <c r="F7451" s="170"/>
      <c r="G7451" s="189" t="str">
        <f t="shared" si="116"/>
        <v/>
      </c>
      <c r="H7451" s="19"/>
      <c r="I7451" s="19"/>
      <c r="J7451" s="176" t="str">
        <f>IF(AND(C7451&lt;&gt;"",COUNTIF('3.工程情報'!$C$6:$C$501,C7451)=0),"工程記号が3.工程情報に存在しません。","")</f>
        <v/>
      </c>
    </row>
    <row r="7452" spans="2:10" ht="18" customHeight="1">
      <c r="B7452" s="166"/>
      <c r="C7452" s="165"/>
      <c r="D7452" s="12" t="str">
        <f>IF(C7452="","",VLOOKUP(C7452,'3.工程情報'!$C$6:$D$501,2,FALSE))</f>
        <v/>
      </c>
      <c r="E7452" s="165"/>
      <c r="F7452" s="170"/>
      <c r="G7452" s="189" t="str">
        <f t="shared" si="116"/>
        <v/>
      </c>
      <c r="H7452" s="19"/>
      <c r="I7452" s="19"/>
      <c r="J7452" s="176" t="str">
        <f>IF(AND(C7452&lt;&gt;"",COUNTIF('3.工程情報'!$C$6:$C$501,C7452)=0),"工程記号が3.工程情報に存在しません。","")</f>
        <v/>
      </c>
    </row>
    <row r="7453" spans="2:10" ht="18" customHeight="1">
      <c r="B7453" s="166"/>
      <c r="C7453" s="165"/>
      <c r="D7453" s="12" t="str">
        <f>IF(C7453="","",VLOOKUP(C7453,'3.工程情報'!$C$6:$D$501,2,FALSE))</f>
        <v/>
      </c>
      <c r="E7453" s="165"/>
      <c r="F7453" s="170"/>
      <c r="G7453" s="189" t="str">
        <f t="shared" si="116"/>
        <v/>
      </c>
      <c r="H7453" s="19"/>
      <c r="I7453" s="19"/>
      <c r="J7453" s="176" t="str">
        <f>IF(AND(C7453&lt;&gt;"",COUNTIF('3.工程情報'!$C$6:$C$501,C7453)=0),"工程記号が3.工程情報に存在しません。","")</f>
        <v/>
      </c>
    </row>
    <row r="7454" spans="2:10" ht="18" customHeight="1">
      <c r="B7454" s="166"/>
      <c r="C7454" s="165"/>
      <c r="D7454" s="12" t="str">
        <f>IF(C7454="","",VLOOKUP(C7454,'3.工程情報'!$C$6:$D$501,2,FALSE))</f>
        <v/>
      </c>
      <c r="E7454" s="165"/>
      <c r="F7454" s="170"/>
      <c r="G7454" s="189" t="str">
        <f t="shared" si="116"/>
        <v/>
      </c>
      <c r="H7454" s="19"/>
      <c r="I7454" s="19"/>
      <c r="J7454" s="176" t="str">
        <f>IF(AND(C7454&lt;&gt;"",COUNTIF('3.工程情報'!$C$6:$C$501,C7454)=0),"工程記号が3.工程情報に存在しません。","")</f>
        <v/>
      </c>
    </row>
    <row r="7455" spans="2:10" ht="18" customHeight="1">
      <c r="B7455" s="166"/>
      <c r="C7455" s="165"/>
      <c r="D7455" s="12" t="str">
        <f>IF(C7455="","",VLOOKUP(C7455,'3.工程情報'!$C$6:$D$501,2,FALSE))</f>
        <v/>
      </c>
      <c r="E7455" s="165"/>
      <c r="F7455" s="170"/>
      <c r="G7455" s="189" t="str">
        <f t="shared" si="116"/>
        <v/>
      </c>
      <c r="H7455" s="19"/>
      <c r="I7455" s="19"/>
      <c r="J7455" s="176" t="str">
        <f>IF(AND(C7455&lt;&gt;"",COUNTIF('3.工程情報'!$C$6:$C$501,C7455)=0),"工程記号が3.工程情報に存在しません。","")</f>
        <v/>
      </c>
    </row>
    <row r="7456" spans="2:10" ht="18" customHeight="1">
      <c r="B7456" s="166"/>
      <c r="C7456" s="165"/>
      <c r="D7456" s="12" t="str">
        <f>IF(C7456="","",VLOOKUP(C7456,'3.工程情報'!$C$6:$D$501,2,FALSE))</f>
        <v/>
      </c>
      <c r="E7456" s="165"/>
      <c r="F7456" s="170"/>
      <c r="G7456" s="189" t="str">
        <f t="shared" si="116"/>
        <v/>
      </c>
      <c r="H7456" s="19"/>
      <c r="I7456" s="19"/>
      <c r="J7456" s="176" t="str">
        <f>IF(AND(C7456&lt;&gt;"",COUNTIF('3.工程情報'!$C$6:$C$501,C7456)=0),"工程記号が3.工程情報に存在しません。","")</f>
        <v/>
      </c>
    </row>
    <row r="7457" spans="2:10" ht="18" customHeight="1">
      <c r="B7457" s="166"/>
      <c r="C7457" s="165"/>
      <c r="D7457" s="12" t="str">
        <f>IF(C7457="","",VLOOKUP(C7457,'3.工程情報'!$C$6:$D$501,2,FALSE))</f>
        <v/>
      </c>
      <c r="E7457" s="165"/>
      <c r="F7457" s="170"/>
      <c r="G7457" s="189" t="str">
        <f t="shared" si="116"/>
        <v/>
      </c>
      <c r="H7457" s="19"/>
      <c r="I7457" s="19"/>
      <c r="J7457" s="176" t="str">
        <f>IF(AND(C7457&lt;&gt;"",COUNTIF('3.工程情報'!$C$6:$C$501,C7457)=0),"工程記号が3.工程情報に存在しません。","")</f>
        <v/>
      </c>
    </row>
    <row r="7458" spans="2:10" ht="18" customHeight="1">
      <c r="B7458" s="166"/>
      <c r="C7458" s="165"/>
      <c r="D7458" s="12" t="str">
        <f>IF(C7458="","",VLOOKUP(C7458,'3.工程情報'!$C$6:$D$501,2,FALSE))</f>
        <v/>
      </c>
      <c r="E7458" s="165"/>
      <c r="F7458" s="170"/>
      <c r="G7458" s="189" t="str">
        <f t="shared" si="116"/>
        <v/>
      </c>
      <c r="H7458" s="19"/>
      <c r="I7458" s="19"/>
      <c r="J7458" s="176" t="str">
        <f>IF(AND(C7458&lt;&gt;"",COUNTIF('3.工程情報'!$C$6:$C$501,C7458)=0),"工程記号が3.工程情報に存在しません。","")</f>
        <v/>
      </c>
    </row>
    <row r="7459" spans="2:10" ht="18" customHeight="1">
      <c r="B7459" s="166"/>
      <c r="C7459" s="165"/>
      <c r="D7459" s="12" t="str">
        <f>IF(C7459="","",VLOOKUP(C7459,'3.工程情報'!$C$6:$D$501,2,FALSE))</f>
        <v/>
      </c>
      <c r="E7459" s="165"/>
      <c r="F7459" s="170"/>
      <c r="G7459" s="189" t="str">
        <f t="shared" si="116"/>
        <v/>
      </c>
      <c r="H7459" s="19"/>
      <c r="I7459" s="19"/>
      <c r="J7459" s="176" t="str">
        <f>IF(AND(C7459&lt;&gt;"",COUNTIF('3.工程情報'!$C$6:$C$501,C7459)=0),"工程記号が3.工程情報に存在しません。","")</f>
        <v/>
      </c>
    </row>
    <row r="7460" spans="2:10" ht="18" customHeight="1">
      <c r="B7460" s="166"/>
      <c r="C7460" s="165"/>
      <c r="D7460" s="12" t="str">
        <f>IF(C7460="","",VLOOKUP(C7460,'3.工程情報'!$C$6:$D$501,2,FALSE))</f>
        <v/>
      </c>
      <c r="E7460" s="165"/>
      <c r="F7460" s="170"/>
      <c r="G7460" s="189" t="str">
        <f t="shared" si="116"/>
        <v/>
      </c>
      <c r="H7460" s="19"/>
      <c r="I7460" s="19"/>
      <c r="J7460" s="176" t="str">
        <f>IF(AND(C7460&lt;&gt;"",COUNTIF('3.工程情報'!$C$6:$C$501,C7460)=0),"工程記号が3.工程情報に存在しません。","")</f>
        <v/>
      </c>
    </row>
    <row r="7461" spans="2:10" ht="18" customHeight="1">
      <c r="B7461" s="166"/>
      <c r="C7461" s="165"/>
      <c r="D7461" s="12" t="str">
        <f>IF(C7461="","",VLOOKUP(C7461,'3.工程情報'!$C$6:$D$501,2,FALSE))</f>
        <v/>
      </c>
      <c r="E7461" s="165"/>
      <c r="F7461" s="170"/>
      <c r="G7461" s="189" t="str">
        <f t="shared" si="116"/>
        <v/>
      </c>
      <c r="H7461" s="19"/>
      <c r="I7461" s="19"/>
      <c r="J7461" s="176" t="str">
        <f>IF(AND(C7461&lt;&gt;"",COUNTIF('3.工程情報'!$C$6:$C$501,C7461)=0),"工程記号が3.工程情報に存在しません。","")</f>
        <v/>
      </c>
    </row>
    <row r="7462" spans="2:10" ht="18" customHeight="1">
      <c r="B7462" s="166"/>
      <c r="C7462" s="165"/>
      <c r="D7462" s="12" t="str">
        <f>IF(C7462="","",VLOOKUP(C7462,'3.工程情報'!$C$6:$D$501,2,FALSE))</f>
        <v/>
      </c>
      <c r="E7462" s="165"/>
      <c r="F7462" s="170"/>
      <c r="G7462" s="189" t="str">
        <f t="shared" si="116"/>
        <v/>
      </c>
      <c r="H7462" s="19"/>
      <c r="I7462" s="19"/>
      <c r="J7462" s="176" t="str">
        <f>IF(AND(C7462&lt;&gt;"",COUNTIF('3.工程情報'!$C$6:$C$501,C7462)=0),"工程記号が3.工程情報に存在しません。","")</f>
        <v/>
      </c>
    </row>
    <row r="7463" spans="2:10" ht="18" customHeight="1">
      <c r="B7463" s="166"/>
      <c r="C7463" s="165"/>
      <c r="D7463" s="12" t="str">
        <f>IF(C7463="","",VLOOKUP(C7463,'3.工程情報'!$C$6:$D$501,2,FALSE))</f>
        <v/>
      </c>
      <c r="E7463" s="165"/>
      <c r="F7463" s="170"/>
      <c r="G7463" s="189" t="str">
        <f t="shared" si="116"/>
        <v/>
      </c>
      <c r="H7463" s="19"/>
      <c r="I7463" s="19"/>
      <c r="J7463" s="176" t="str">
        <f>IF(AND(C7463&lt;&gt;"",COUNTIF('3.工程情報'!$C$6:$C$501,C7463)=0),"工程記号が3.工程情報に存在しません。","")</f>
        <v/>
      </c>
    </row>
    <row r="7464" spans="2:10" ht="18" customHeight="1">
      <c r="B7464" s="166"/>
      <c r="C7464" s="165"/>
      <c r="D7464" s="12" t="str">
        <f>IF(C7464="","",VLOOKUP(C7464,'3.工程情報'!$C$6:$D$501,2,FALSE))</f>
        <v/>
      </c>
      <c r="E7464" s="165"/>
      <c r="F7464" s="170"/>
      <c r="G7464" s="189" t="str">
        <f t="shared" si="116"/>
        <v/>
      </c>
      <c r="H7464" s="19"/>
      <c r="I7464" s="19"/>
      <c r="J7464" s="176" t="str">
        <f>IF(AND(C7464&lt;&gt;"",COUNTIF('3.工程情報'!$C$6:$C$501,C7464)=0),"工程記号が3.工程情報に存在しません。","")</f>
        <v/>
      </c>
    </row>
    <row r="7465" spans="2:10" ht="18" customHeight="1">
      <c r="B7465" s="166"/>
      <c r="C7465" s="165"/>
      <c r="D7465" s="12" t="str">
        <f>IF(C7465="","",VLOOKUP(C7465,'3.工程情報'!$C$6:$D$501,2,FALSE))</f>
        <v/>
      </c>
      <c r="E7465" s="165"/>
      <c r="F7465" s="170"/>
      <c r="G7465" s="189" t="str">
        <f t="shared" si="116"/>
        <v/>
      </c>
      <c r="H7465" s="19"/>
      <c r="I7465" s="19"/>
      <c r="J7465" s="176" t="str">
        <f>IF(AND(C7465&lt;&gt;"",COUNTIF('3.工程情報'!$C$6:$C$501,C7465)=0),"工程記号が3.工程情報に存在しません。","")</f>
        <v/>
      </c>
    </row>
    <row r="7466" spans="2:10" ht="18" customHeight="1">
      <c r="B7466" s="166"/>
      <c r="C7466" s="165"/>
      <c r="D7466" s="12" t="str">
        <f>IF(C7466="","",VLOOKUP(C7466,'3.工程情報'!$C$6:$D$501,2,FALSE))</f>
        <v/>
      </c>
      <c r="E7466" s="165"/>
      <c r="F7466" s="170"/>
      <c r="G7466" s="189" t="str">
        <f t="shared" si="116"/>
        <v/>
      </c>
      <c r="H7466" s="19"/>
      <c r="I7466" s="19"/>
      <c r="J7466" s="176" t="str">
        <f>IF(AND(C7466&lt;&gt;"",COUNTIF('3.工程情報'!$C$6:$C$501,C7466)=0),"工程記号が3.工程情報に存在しません。","")</f>
        <v/>
      </c>
    </row>
    <row r="7467" spans="2:10" ht="18" customHeight="1">
      <c r="B7467" s="166"/>
      <c r="C7467" s="165"/>
      <c r="D7467" s="12" t="str">
        <f>IF(C7467="","",VLOOKUP(C7467,'3.工程情報'!$C$6:$D$501,2,FALSE))</f>
        <v/>
      </c>
      <c r="E7467" s="165"/>
      <c r="F7467" s="170"/>
      <c r="G7467" s="189" t="str">
        <f t="shared" si="116"/>
        <v/>
      </c>
      <c r="H7467" s="19"/>
      <c r="I7467" s="19"/>
      <c r="J7467" s="176" t="str">
        <f>IF(AND(C7467&lt;&gt;"",COUNTIF('3.工程情報'!$C$6:$C$501,C7467)=0),"工程記号が3.工程情報に存在しません。","")</f>
        <v/>
      </c>
    </row>
    <row r="7468" spans="2:10" ht="18" customHeight="1">
      <c r="B7468" s="166"/>
      <c r="C7468" s="165"/>
      <c r="D7468" s="12" t="str">
        <f>IF(C7468="","",VLOOKUP(C7468,'3.工程情報'!$C$6:$D$501,2,FALSE))</f>
        <v/>
      </c>
      <c r="E7468" s="165"/>
      <c r="F7468" s="170"/>
      <c r="G7468" s="189" t="str">
        <f t="shared" si="116"/>
        <v/>
      </c>
      <c r="H7468" s="19"/>
      <c r="I7468" s="19"/>
      <c r="J7468" s="176" t="str">
        <f>IF(AND(C7468&lt;&gt;"",COUNTIF('3.工程情報'!$C$6:$C$501,C7468)=0),"工程記号が3.工程情報に存在しません。","")</f>
        <v/>
      </c>
    </row>
    <row r="7469" spans="2:10" ht="18" customHeight="1">
      <c r="B7469" s="166"/>
      <c r="C7469" s="165"/>
      <c r="D7469" s="12" t="str">
        <f>IF(C7469="","",VLOOKUP(C7469,'3.工程情報'!$C$6:$D$501,2,FALSE))</f>
        <v/>
      </c>
      <c r="E7469" s="165"/>
      <c r="F7469" s="170"/>
      <c r="G7469" s="189" t="str">
        <f t="shared" si="116"/>
        <v/>
      </c>
      <c r="H7469" s="19"/>
      <c r="I7469" s="19"/>
      <c r="J7469" s="176" t="str">
        <f>IF(AND(C7469&lt;&gt;"",COUNTIF('3.工程情報'!$C$6:$C$501,C7469)=0),"工程記号が3.工程情報に存在しません。","")</f>
        <v/>
      </c>
    </row>
    <row r="7470" spans="2:10" ht="18" customHeight="1">
      <c r="B7470" s="166"/>
      <c r="C7470" s="165"/>
      <c r="D7470" s="12" t="str">
        <f>IF(C7470="","",VLOOKUP(C7470,'3.工程情報'!$C$6:$D$501,2,FALSE))</f>
        <v/>
      </c>
      <c r="E7470" s="165"/>
      <c r="F7470" s="170"/>
      <c r="G7470" s="189" t="str">
        <f t="shared" si="116"/>
        <v/>
      </c>
      <c r="H7470" s="19"/>
      <c r="I7470" s="19"/>
      <c r="J7470" s="176" t="str">
        <f>IF(AND(C7470&lt;&gt;"",COUNTIF('3.工程情報'!$C$6:$C$501,C7470)=0),"工程記号が3.工程情報に存在しません。","")</f>
        <v/>
      </c>
    </row>
    <row r="7471" spans="2:10" ht="18" customHeight="1">
      <c r="B7471" s="166"/>
      <c r="C7471" s="165"/>
      <c r="D7471" s="12" t="str">
        <f>IF(C7471="","",VLOOKUP(C7471,'3.工程情報'!$C$6:$D$501,2,FALSE))</f>
        <v/>
      </c>
      <c r="E7471" s="165"/>
      <c r="F7471" s="170"/>
      <c r="G7471" s="189" t="str">
        <f t="shared" si="116"/>
        <v/>
      </c>
      <c r="H7471" s="19"/>
      <c r="I7471" s="19"/>
      <c r="J7471" s="176" t="str">
        <f>IF(AND(C7471&lt;&gt;"",COUNTIF('3.工程情報'!$C$6:$C$501,C7471)=0),"工程記号が3.工程情報に存在しません。","")</f>
        <v/>
      </c>
    </row>
    <row r="7472" spans="2:10" ht="18" customHeight="1">
      <c r="B7472" s="166"/>
      <c r="C7472" s="165"/>
      <c r="D7472" s="12" t="str">
        <f>IF(C7472="","",VLOOKUP(C7472,'3.工程情報'!$C$6:$D$501,2,FALSE))</f>
        <v/>
      </c>
      <c r="E7472" s="165"/>
      <c r="F7472" s="170"/>
      <c r="G7472" s="189" t="str">
        <f t="shared" si="116"/>
        <v/>
      </c>
      <c r="H7472" s="19"/>
      <c r="I7472" s="19"/>
      <c r="J7472" s="176" t="str">
        <f>IF(AND(C7472&lt;&gt;"",COUNTIF('3.工程情報'!$C$6:$C$501,C7472)=0),"工程記号が3.工程情報に存在しません。","")</f>
        <v/>
      </c>
    </row>
    <row r="7473" spans="2:10" ht="18" customHeight="1">
      <c r="B7473" s="166"/>
      <c r="C7473" s="165"/>
      <c r="D7473" s="12" t="str">
        <f>IF(C7473="","",VLOOKUP(C7473,'3.工程情報'!$C$6:$D$501,2,FALSE))</f>
        <v/>
      </c>
      <c r="E7473" s="165"/>
      <c r="F7473" s="170"/>
      <c r="G7473" s="189" t="str">
        <f t="shared" si="116"/>
        <v/>
      </c>
      <c r="H7473" s="19"/>
      <c r="I7473" s="19"/>
      <c r="J7473" s="176" t="str">
        <f>IF(AND(C7473&lt;&gt;"",COUNTIF('3.工程情報'!$C$6:$C$501,C7473)=0),"工程記号が3.工程情報に存在しません。","")</f>
        <v/>
      </c>
    </row>
    <row r="7474" spans="2:10" ht="18" customHeight="1">
      <c r="B7474" s="166"/>
      <c r="C7474" s="165"/>
      <c r="D7474" s="12" t="str">
        <f>IF(C7474="","",VLOOKUP(C7474,'3.工程情報'!$C$6:$D$501,2,FALSE))</f>
        <v/>
      </c>
      <c r="E7474" s="165"/>
      <c r="F7474" s="170"/>
      <c r="G7474" s="189" t="str">
        <f t="shared" si="116"/>
        <v/>
      </c>
      <c r="H7474" s="19"/>
      <c r="I7474" s="19"/>
      <c r="J7474" s="176" t="str">
        <f>IF(AND(C7474&lt;&gt;"",COUNTIF('3.工程情報'!$C$6:$C$501,C7474)=0),"工程記号が3.工程情報に存在しません。","")</f>
        <v/>
      </c>
    </row>
    <row r="7475" spans="2:10" ht="18" customHeight="1">
      <c r="B7475" s="166"/>
      <c r="C7475" s="165"/>
      <c r="D7475" s="12" t="str">
        <f>IF(C7475="","",VLOOKUP(C7475,'3.工程情報'!$C$6:$D$501,2,FALSE))</f>
        <v/>
      </c>
      <c r="E7475" s="165"/>
      <c r="F7475" s="170"/>
      <c r="G7475" s="189" t="str">
        <f t="shared" si="116"/>
        <v/>
      </c>
      <c r="H7475" s="19"/>
      <c r="I7475" s="19"/>
      <c r="J7475" s="176" t="str">
        <f>IF(AND(C7475&lt;&gt;"",COUNTIF('3.工程情報'!$C$6:$C$501,C7475)=0),"工程記号が3.工程情報に存在しません。","")</f>
        <v/>
      </c>
    </row>
    <row r="7476" spans="2:10" ht="18" customHeight="1">
      <c r="B7476" s="166"/>
      <c r="C7476" s="165"/>
      <c r="D7476" s="12" t="str">
        <f>IF(C7476="","",VLOOKUP(C7476,'3.工程情報'!$C$6:$D$501,2,FALSE))</f>
        <v/>
      </c>
      <c r="E7476" s="165"/>
      <c r="F7476" s="170"/>
      <c r="G7476" s="189" t="str">
        <f t="shared" si="116"/>
        <v/>
      </c>
      <c r="H7476" s="19"/>
      <c r="I7476" s="19"/>
      <c r="J7476" s="176" t="str">
        <f>IF(AND(C7476&lt;&gt;"",COUNTIF('3.工程情報'!$C$6:$C$501,C7476)=0),"工程記号が3.工程情報に存在しません。","")</f>
        <v/>
      </c>
    </row>
    <row r="7477" spans="2:10" ht="18" customHeight="1">
      <c r="B7477" s="166"/>
      <c r="C7477" s="165"/>
      <c r="D7477" s="12" t="str">
        <f>IF(C7477="","",VLOOKUP(C7477,'3.工程情報'!$C$6:$D$501,2,FALSE))</f>
        <v/>
      </c>
      <c r="E7477" s="165"/>
      <c r="F7477" s="170"/>
      <c r="G7477" s="189" t="str">
        <f t="shared" si="116"/>
        <v/>
      </c>
      <c r="H7477" s="19"/>
      <c r="I7477" s="19"/>
      <c r="J7477" s="176" t="str">
        <f>IF(AND(C7477&lt;&gt;"",COUNTIF('3.工程情報'!$C$6:$C$501,C7477)=0),"工程記号が3.工程情報に存在しません。","")</f>
        <v/>
      </c>
    </row>
    <row r="7478" spans="2:10" ht="18" customHeight="1">
      <c r="B7478" s="166"/>
      <c r="C7478" s="165"/>
      <c r="D7478" s="12" t="str">
        <f>IF(C7478="","",VLOOKUP(C7478,'3.工程情報'!$C$6:$D$501,2,FALSE))</f>
        <v/>
      </c>
      <c r="E7478" s="165"/>
      <c r="F7478" s="170"/>
      <c r="G7478" s="189" t="str">
        <f t="shared" si="116"/>
        <v/>
      </c>
      <c r="H7478" s="19"/>
      <c r="I7478" s="19"/>
      <c r="J7478" s="176" t="str">
        <f>IF(AND(C7478&lt;&gt;"",COUNTIF('3.工程情報'!$C$6:$C$501,C7478)=0),"工程記号が3.工程情報に存在しません。","")</f>
        <v/>
      </c>
    </row>
    <row r="7479" spans="2:10" ht="18" customHeight="1">
      <c r="B7479" s="166"/>
      <c r="C7479" s="165"/>
      <c r="D7479" s="12" t="str">
        <f>IF(C7479="","",VLOOKUP(C7479,'3.工程情報'!$C$6:$D$501,2,FALSE))</f>
        <v/>
      </c>
      <c r="E7479" s="165"/>
      <c r="F7479" s="170"/>
      <c r="G7479" s="189" t="str">
        <f t="shared" si="116"/>
        <v/>
      </c>
      <c r="H7479" s="19"/>
      <c r="I7479" s="19"/>
      <c r="J7479" s="176" t="str">
        <f>IF(AND(C7479&lt;&gt;"",COUNTIF('3.工程情報'!$C$6:$C$501,C7479)=0),"工程記号が3.工程情報に存在しません。","")</f>
        <v/>
      </c>
    </row>
    <row r="7480" spans="2:10" ht="18" customHeight="1">
      <c r="B7480" s="166"/>
      <c r="C7480" s="165"/>
      <c r="D7480" s="12" t="str">
        <f>IF(C7480="","",VLOOKUP(C7480,'3.工程情報'!$C$6:$D$501,2,FALSE))</f>
        <v/>
      </c>
      <c r="E7480" s="165"/>
      <c r="F7480" s="170"/>
      <c r="G7480" s="189" t="str">
        <f t="shared" si="116"/>
        <v/>
      </c>
      <c r="H7480" s="19"/>
      <c r="I7480" s="19"/>
      <c r="J7480" s="176" t="str">
        <f>IF(AND(C7480&lt;&gt;"",COUNTIF('3.工程情報'!$C$6:$C$501,C7480)=0),"工程記号が3.工程情報に存在しません。","")</f>
        <v/>
      </c>
    </row>
    <row r="7481" spans="2:10" ht="18" customHeight="1">
      <c r="B7481" s="166"/>
      <c r="C7481" s="165"/>
      <c r="D7481" s="12" t="str">
        <f>IF(C7481="","",VLOOKUP(C7481,'3.工程情報'!$C$6:$D$501,2,FALSE))</f>
        <v/>
      </c>
      <c r="E7481" s="165"/>
      <c r="F7481" s="170"/>
      <c r="G7481" s="189" t="str">
        <f t="shared" si="116"/>
        <v/>
      </c>
      <c r="H7481" s="19"/>
      <c r="I7481" s="19"/>
      <c r="J7481" s="176" t="str">
        <f>IF(AND(C7481&lt;&gt;"",COUNTIF('3.工程情報'!$C$6:$C$501,C7481)=0),"工程記号が3.工程情報に存在しません。","")</f>
        <v/>
      </c>
    </row>
    <row r="7482" spans="2:10" ht="18" customHeight="1">
      <c r="B7482" s="166"/>
      <c r="C7482" s="165"/>
      <c r="D7482" s="12" t="str">
        <f>IF(C7482="","",VLOOKUP(C7482,'3.工程情報'!$C$6:$D$501,2,FALSE))</f>
        <v/>
      </c>
      <c r="E7482" s="165"/>
      <c r="F7482" s="170"/>
      <c r="G7482" s="189" t="str">
        <f t="shared" si="116"/>
        <v/>
      </c>
      <c r="H7482" s="19"/>
      <c r="I7482" s="19"/>
      <c r="J7482" s="176" t="str">
        <f>IF(AND(C7482&lt;&gt;"",COUNTIF('3.工程情報'!$C$6:$C$501,C7482)=0),"工程記号が3.工程情報に存在しません。","")</f>
        <v/>
      </c>
    </row>
    <row r="7483" spans="2:10" ht="18" customHeight="1">
      <c r="B7483" s="166"/>
      <c r="C7483" s="165"/>
      <c r="D7483" s="12" t="str">
        <f>IF(C7483="","",VLOOKUP(C7483,'3.工程情報'!$C$6:$D$501,2,FALSE))</f>
        <v/>
      </c>
      <c r="E7483" s="165"/>
      <c r="F7483" s="170"/>
      <c r="G7483" s="189" t="str">
        <f t="shared" si="116"/>
        <v/>
      </c>
      <c r="H7483" s="19"/>
      <c r="I7483" s="19"/>
      <c r="J7483" s="176" t="str">
        <f>IF(AND(C7483&lt;&gt;"",COUNTIF('3.工程情報'!$C$6:$C$501,C7483)=0),"工程記号が3.工程情報に存在しません。","")</f>
        <v/>
      </c>
    </row>
    <row r="7484" spans="2:10" ht="18" customHeight="1">
      <c r="B7484" s="166"/>
      <c r="C7484" s="165"/>
      <c r="D7484" s="12" t="str">
        <f>IF(C7484="","",VLOOKUP(C7484,'3.工程情報'!$C$6:$D$501,2,FALSE))</f>
        <v/>
      </c>
      <c r="E7484" s="165"/>
      <c r="F7484" s="170"/>
      <c r="G7484" s="189" t="str">
        <f t="shared" si="116"/>
        <v/>
      </c>
      <c r="H7484" s="19"/>
      <c r="I7484" s="19"/>
      <c r="J7484" s="176" t="str">
        <f>IF(AND(C7484&lt;&gt;"",COUNTIF('3.工程情報'!$C$6:$C$501,C7484)=0),"工程記号が3.工程情報に存在しません。","")</f>
        <v/>
      </c>
    </row>
    <row r="7485" spans="2:10" ht="18" customHeight="1">
      <c r="B7485" s="166"/>
      <c r="C7485" s="165"/>
      <c r="D7485" s="12" t="str">
        <f>IF(C7485="","",VLOOKUP(C7485,'3.工程情報'!$C$6:$D$501,2,FALSE))</f>
        <v/>
      </c>
      <c r="E7485" s="165"/>
      <c r="F7485" s="170"/>
      <c r="G7485" s="189" t="str">
        <f t="shared" si="116"/>
        <v/>
      </c>
      <c r="H7485" s="19"/>
      <c r="I7485" s="19"/>
      <c r="J7485" s="176" t="str">
        <f>IF(AND(C7485&lt;&gt;"",COUNTIF('3.工程情報'!$C$6:$C$501,C7485)=0),"工程記号が3.工程情報に存在しません。","")</f>
        <v/>
      </c>
    </row>
    <row r="7486" spans="2:10" ht="18" customHeight="1">
      <c r="B7486" s="166"/>
      <c r="C7486" s="165"/>
      <c r="D7486" s="12" t="str">
        <f>IF(C7486="","",VLOOKUP(C7486,'3.工程情報'!$C$6:$D$501,2,FALSE))</f>
        <v/>
      </c>
      <c r="E7486" s="165"/>
      <c r="F7486" s="170"/>
      <c r="G7486" s="189" t="str">
        <f t="shared" si="116"/>
        <v/>
      </c>
      <c r="H7486" s="19"/>
      <c r="I7486" s="19"/>
      <c r="J7486" s="176" t="str">
        <f>IF(AND(C7486&lt;&gt;"",COUNTIF('3.工程情報'!$C$6:$C$501,C7486)=0),"工程記号が3.工程情報に存在しません。","")</f>
        <v/>
      </c>
    </row>
    <row r="7487" spans="2:10" ht="18" customHeight="1">
      <c r="B7487" s="166"/>
      <c r="C7487" s="165"/>
      <c r="D7487" s="12" t="str">
        <f>IF(C7487="","",VLOOKUP(C7487,'3.工程情報'!$C$6:$D$501,2,FALSE))</f>
        <v/>
      </c>
      <c r="E7487" s="165"/>
      <c r="F7487" s="170"/>
      <c r="G7487" s="189" t="str">
        <f t="shared" si="116"/>
        <v/>
      </c>
      <c r="H7487" s="19"/>
      <c r="I7487" s="19"/>
      <c r="J7487" s="176" t="str">
        <f>IF(AND(C7487&lt;&gt;"",COUNTIF('3.工程情報'!$C$6:$C$501,C7487)=0),"工程記号が3.工程情報に存在しません。","")</f>
        <v/>
      </c>
    </row>
    <row r="7488" spans="2:10" ht="18" customHeight="1">
      <c r="B7488" s="166"/>
      <c r="C7488" s="165"/>
      <c r="D7488" s="12" t="str">
        <f>IF(C7488="","",VLOOKUP(C7488,'3.工程情報'!$C$6:$D$501,2,FALSE))</f>
        <v/>
      </c>
      <c r="E7488" s="165"/>
      <c r="F7488" s="170"/>
      <c r="G7488" s="189" t="str">
        <f t="shared" si="116"/>
        <v/>
      </c>
      <c r="H7488" s="19"/>
      <c r="I7488" s="19"/>
      <c r="J7488" s="176" t="str">
        <f>IF(AND(C7488&lt;&gt;"",COUNTIF('3.工程情報'!$C$6:$C$501,C7488)=0),"工程記号が3.工程情報に存在しません。","")</f>
        <v/>
      </c>
    </row>
    <row r="7489" spans="2:10" ht="18" customHeight="1">
      <c r="B7489" s="166"/>
      <c r="C7489" s="165"/>
      <c r="D7489" s="12" t="str">
        <f>IF(C7489="","",VLOOKUP(C7489,'3.工程情報'!$C$6:$D$501,2,FALSE))</f>
        <v/>
      </c>
      <c r="E7489" s="165"/>
      <c r="F7489" s="170"/>
      <c r="G7489" s="189" t="str">
        <f t="shared" si="116"/>
        <v/>
      </c>
      <c r="H7489" s="19"/>
      <c r="I7489" s="19"/>
      <c r="J7489" s="176" t="str">
        <f>IF(AND(C7489&lt;&gt;"",COUNTIF('3.工程情報'!$C$6:$C$501,C7489)=0),"工程記号が3.工程情報に存在しません。","")</f>
        <v/>
      </c>
    </row>
    <row r="7490" spans="2:10" ht="18" customHeight="1">
      <c r="B7490" s="166"/>
      <c r="C7490" s="165"/>
      <c r="D7490" s="12" t="str">
        <f>IF(C7490="","",VLOOKUP(C7490,'3.工程情報'!$C$6:$D$501,2,FALSE))</f>
        <v/>
      </c>
      <c r="E7490" s="165"/>
      <c r="F7490" s="170"/>
      <c r="G7490" s="189" t="str">
        <f t="shared" si="116"/>
        <v/>
      </c>
      <c r="H7490" s="19"/>
      <c r="I7490" s="19"/>
      <c r="J7490" s="176" t="str">
        <f>IF(AND(C7490&lt;&gt;"",COUNTIF('3.工程情報'!$C$6:$C$501,C7490)=0),"工程記号が3.工程情報に存在しません。","")</f>
        <v/>
      </c>
    </row>
    <row r="7491" spans="2:10" ht="18" customHeight="1">
      <c r="B7491" s="166"/>
      <c r="C7491" s="165"/>
      <c r="D7491" s="12" t="str">
        <f>IF(C7491="","",VLOOKUP(C7491,'3.工程情報'!$C$6:$D$501,2,FALSE))</f>
        <v/>
      </c>
      <c r="E7491" s="165"/>
      <c r="F7491" s="170"/>
      <c r="G7491" s="189" t="str">
        <f t="shared" si="116"/>
        <v/>
      </c>
      <c r="H7491" s="19"/>
      <c r="I7491" s="19"/>
      <c r="J7491" s="176" t="str">
        <f>IF(AND(C7491&lt;&gt;"",COUNTIF('3.工程情報'!$C$6:$C$501,C7491)=0),"工程記号が3.工程情報に存在しません。","")</f>
        <v/>
      </c>
    </row>
    <row r="7492" spans="2:10" ht="18" customHeight="1">
      <c r="B7492" s="166"/>
      <c r="C7492" s="165"/>
      <c r="D7492" s="12" t="str">
        <f>IF(C7492="","",VLOOKUP(C7492,'3.工程情報'!$C$6:$D$501,2,FALSE))</f>
        <v/>
      </c>
      <c r="E7492" s="165"/>
      <c r="F7492" s="170"/>
      <c r="G7492" s="189" t="str">
        <f t="shared" si="116"/>
        <v/>
      </c>
      <c r="H7492" s="19"/>
      <c r="I7492" s="19"/>
      <c r="J7492" s="176" t="str">
        <f>IF(AND(C7492&lt;&gt;"",COUNTIF('3.工程情報'!$C$6:$C$501,C7492)=0),"工程記号が3.工程情報に存在しません。","")</f>
        <v/>
      </c>
    </row>
    <row r="7493" spans="2:10" ht="18" customHeight="1">
      <c r="B7493" s="166"/>
      <c r="C7493" s="165"/>
      <c r="D7493" s="12" t="str">
        <f>IF(C7493="","",VLOOKUP(C7493,'3.工程情報'!$C$6:$D$501,2,FALSE))</f>
        <v/>
      </c>
      <c r="E7493" s="165"/>
      <c r="F7493" s="170"/>
      <c r="G7493" s="189" t="str">
        <f t="shared" si="116"/>
        <v/>
      </c>
      <c r="H7493" s="19"/>
      <c r="I7493" s="19"/>
      <c r="J7493" s="176" t="str">
        <f>IF(AND(C7493&lt;&gt;"",COUNTIF('3.工程情報'!$C$6:$C$501,C7493)=0),"工程記号が3.工程情報に存在しません。","")</f>
        <v/>
      </c>
    </row>
    <row r="7494" spans="2:10" ht="18" customHeight="1">
      <c r="B7494" s="166"/>
      <c r="C7494" s="165"/>
      <c r="D7494" s="12" t="str">
        <f>IF(C7494="","",VLOOKUP(C7494,'3.工程情報'!$C$6:$D$501,2,FALSE))</f>
        <v/>
      </c>
      <c r="E7494" s="165"/>
      <c r="F7494" s="170"/>
      <c r="G7494" s="189" t="str">
        <f t="shared" ref="G7494:G7557" si="117">C7494&amp;E7494</f>
        <v/>
      </c>
      <c r="H7494" s="19"/>
      <c r="I7494" s="19"/>
      <c r="J7494" s="176" t="str">
        <f>IF(AND(C7494&lt;&gt;"",COUNTIF('3.工程情報'!$C$6:$C$501,C7494)=0),"工程記号が3.工程情報に存在しません。","")</f>
        <v/>
      </c>
    </row>
    <row r="7495" spans="2:10" ht="18" customHeight="1">
      <c r="B7495" s="166"/>
      <c r="C7495" s="165"/>
      <c r="D7495" s="12" t="str">
        <f>IF(C7495="","",VLOOKUP(C7495,'3.工程情報'!$C$6:$D$501,2,FALSE))</f>
        <v/>
      </c>
      <c r="E7495" s="165"/>
      <c r="F7495" s="170"/>
      <c r="G7495" s="189" t="str">
        <f t="shared" si="117"/>
        <v/>
      </c>
      <c r="H7495" s="19"/>
      <c r="I7495" s="19"/>
      <c r="J7495" s="176" t="str">
        <f>IF(AND(C7495&lt;&gt;"",COUNTIF('3.工程情報'!$C$6:$C$501,C7495)=0),"工程記号が3.工程情報に存在しません。","")</f>
        <v/>
      </c>
    </row>
    <row r="7496" spans="2:10" ht="18" customHeight="1">
      <c r="B7496" s="166"/>
      <c r="C7496" s="165"/>
      <c r="D7496" s="12" t="str">
        <f>IF(C7496="","",VLOOKUP(C7496,'3.工程情報'!$C$6:$D$501,2,FALSE))</f>
        <v/>
      </c>
      <c r="E7496" s="165"/>
      <c r="F7496" s="170"/>
      <c r="G7496" s="189" t="str">
        <f t="shared" si="117"/>
        <v/>
      </c>
      <c r="H7496" s="19"/>
      <c r="I7496" s="19"/>
      <c r="J7496" s="176" t="str">
        <f>IF(AND(C7496&lt;&gt;"",COUNTIF('3.工程情報'!$C$6:$C$501,C7496)=0),"工程記号が3.工程情報に存在しません。","")</f>
        <v/>
      </c>
    </row>
    <row r="7497" spans="2:10" ht="18" customHeight="1">
      <c r="B7497" s="166"/>
      <c r="C7497" s="165"/>
      <c r="D7497" s="12" t="str">
        <f>IF(C7497="","",VLOOKUP(C7497,'3.工程情報'!$C$6:$D$501,2,FALSE))</f>
        <v/>
      </c>
      <c r="E7497" s="165"/>
      <c r="F7497" s="170"/>
      <c r="G7497" s="189" t="str">
        <f t="shared" si="117"/>
        <v/>
      </c>
      <c r="H7497" s="19"/>
      <c r="I7497" s="19"/>
      <c r="J7497" s="176" t="str">
        <f>IF(AND(C7497&lt;&gt;"",COUNTIF('3.工程情報'!$C$6:$C$501,C7497)=0),"工程記号が3.工程情報に存在しません。","")</f>
        <v/>
      </c>
    </row>
    <row r="7498" spans="2:10" ht="18" customHeight="1">
      <c r="B7498" s="166"/>
      <c r="C7498" s="165"/>
      <c r="D7498" s="12" t="str">
        <f>IF(C7498="","",VLOOKUP(C7498,'3.工程情報'!$C$6:$D$501,2,FALSE))</f>
        <v/>
      </c>
      <c r="E7498" s="165"/>
      <c r="F7498" s="170"/>
      <c r="G7498" s="189" t="str">
        <f t="shared" si="117"/>
        <v/>
      </c>
      <c r="H7498" s="19"/>
      <c r="I7498" s="19"/>
      <c r="J7498" s="176" t="str">
        <f>IF(AND(C7498&lt;&gt;"",COUNTIF('3.工程情報'!$C$6:$C$501,C7498)=0),"工程記号が3.工程情報に存在しません。","")</f>
        <v/>
      </c>
    </row>
    <row r="7499" spans="2:10" ht="18" customHeight="1">
      <c r="B7499" s="166"/>
      <c r="C7499" s="165"/>
      <c r="D7499" s="12" t="str">
        <f>IF(C7499="","",VLOOKUP(C7499,'3.工程情報'!$C$6:$D$501,2,FALSE))</f>
        <v/>
      </c>
      <c r="E7499" s="165"/>
      <c r="F7499" s="170"/>
      <c r="G7499" s="189" t="str">
        <f t="shared" si="117"/>
        <v/>
      </c>
      <c r="H7499" s="19"/>
      <c r="I7499" s="19"/>
      <c r="J7499" s="176" t="str">
        <f>IF(AND(C7499&lt;&gt;"",COUNTIF('3.工程情報'!$C$6:$C$501,C7499)=0),"工程記号が3.工程情報に存在しません。","")</f>
        <v/>
      </c>
    </row>
    <row r="7500" spans="2:10" ht="18" customHeight="1">
      <c r="B7500" s="166"/>
      <c r="C7500" s="165"/>
      <c r="D7500" s="12" t="str">
        <f>IF(C7500="","",VLOOKUP(C7500,'3.工程情報'!$C$6:$D$501,2,FALSE))</f>
        <v/>
      </c>
      <c r="E7500" s="165"/>
      <c r="F7500" s="170"/>
      <c r="G7500" s="189" t="str">
        <f t="shared" si="117"/>
        <v/>
      </c>
      <c r="H7500" s="19"/>
      <c r="I7500" s="19"/>
      <c r="J7500" s="176" t="str">
        <f>IF(AND(C7500&lt;&gt;"",COUNTIF('3.工程情報'!$C$6:$C$501,C7500)=0),"工程記号が3.工程情報に存在しません。","")</f>
        <v/>
      </c>
    </row>
    <row r="7501" spans="2:10" ht="18" customHeight="1">
      <c r="B7501" s="166"/>
      <c r="C7501" s="165"/>
      <c r="D7501" s="12" t="str">
        <f>IF(C7501="","",VLOOKUP(C7501,'3.工程情報'!$C$6:$D$501,2,FALSE))</f>
        <v/>
      </c>
      <c r="E7501" s="165"/>
      <c r="F7501" s="170"/>
      <c r="G7501" s="189" t="str">
        <f t="shared" si="117"/>
        <v/>
      </c>
      <c r="H7501" s="19"/>
      <c r="I7501" s="19"/>
      <c r="J7501" s="176" t="str">
        <f>IF(AND(C7501&lt;&gt;"",COUNTIF('3.工程情報'!$C$6:$C$501,C7501)=0),"工程記号が3.工程情報に存在しません。","")</f>
        <v/>
      </c>
    </row>
    <row r="7502" spans="2:10" ht="18" customHeight="1">
      <c r="B7502" s="166"/>
      <c r="C7502" s="165"/>
      <c r="D7502" s="12" t="str">
        <f>IF(C7502="","",VLOOKUP(C7502,'3.工程情報'!$C$6:$D$501,2,FALSE))</f>
        <v/>
      </c>
      <c r="E7502" s="165"/>
      <c r="F7502" s="170"/>
      <c r="G7502" s="189" t="str">
        <f t="shared" si="117"/>
        <v/>
      </c>
      <c r="H7502" s="19"/>
      <c r="I7502" s="19"/>
      <c r="J7502" s="176" t="str">
        <f>IF(AND(C7502&lt;&gt;"",COUNTIF('3.工程情報'!$C$6:$C$501,C7502)=0),"工程記号が3.工程情報に存在しません。","")</f>
        <v/>
      </c>
    </row>
    <row r="7503" spans="2:10" ht="18" customHeight="1">
      <c r="B7503" s="166"/>
      <c r="C7503" s="165"/>
      <c r="D7503" s="12" t="str">
        <f>IF(C7503="","",VLOOKUP(C7503,'3.工程情報'!$C$6:$D$501,2,FALSE))</f>
        <v/>
      </c>
      <c r="E7503" s="165"/>
      <c r="F7503" s="170"/>
      <c r="G7503" s="189" t="str">
        <f t="shared" si="117"/>
        <v/>
      </c>
      <c r="H7503" s="19"/>
      <c r="I7503" s="19"/>
      <c r="J7503" s="176" t="str">
        <f>IF(AND(C7503&lt;&gt;"",COUNTIF('3.工程情報'!$C$6:$C$501,C7503)=0),"工程記号が3.工程情報に存在しません。","")</f>
        <v/>
      </c>
    </row>
    <row r="7504" spans="2:10" ht="18" customHeight="1">
      <c r="B7504" s="166"/>
      <c r="C7504" s="165"/>
      <c r="D7504" s="12" t="str">
        <f>IF(C7504="","",VLOOKUP(C7504,'3.工程情報'!$C$6:$D$501,2,FALSE))</f>
        <v/>
      </c>
      <c r="E7504" s="165"/>
      <c r="F7504" s="170"/>
      <c r="G7504" s="189" t="str">
        <f t="shared" si="117"/>
        <v/>
      </c>
      <c r="H7504" s="19"/>
      <c r="I7504" s="19"/>
      <c r="J7504" s="176" t="str">
        <f>IF(AND(C7504&lt;&gt;"",COUNTIF('3.工程情報'!$C$6:$C$501,C7504)=0),"工程記号が3.工程情報に存在しません。","")</f>
        <v/>
      </c>
    </row>
    <row r="7505" spans="2:10" ht="18" customHeight="1">
      <c r="B7505" s="166"/>
      <c r="C7505" s="165"/>
      <c r="D7505" s="12" t="str">
        <f>IF(C7505="","",VLOOKUP(C7505,'3.工程情報'!$C$6:$D$501,2,FALSE))</f>
        <v/>
      </c>
      <c r="E7505" s="165"/>
      <c r="F7505" s="170"/>
      <c r="G7505" s="189" t="str">
        <f t="shared" si="117"/>
        <v/>
      </c>
      <c r="H7505" s="19"/>
      <c r="I7505" s="19"/>
      <c r="J7505" s="176" t="str">
        <f>IF(AND(C7505&lt;&gt;"",COUNTIF('3.工程情報'!$C$6:$C$501,C7505)=0),"工程記号が3.工程情報に存在しません。","")</f>
        <v/>
      </c>
    </row>
    <row r="7506" spans="2:10" ht="18" customHeight="1">
      <c r="B7506" s="166"/>
      <c r="C7506" s="165"/>
      <c r="D7506" s="12" t="str">
        <f>IF(C7506="","",VLOOKUP(C7506,'3.工程情報'!$C$6:$D$501,2,FALSE))</f>
        <v/>
      </c>
      <c r="E7506" s="165"/>
      <c r="F7506" s="170"/>
      <c r="G7506" s="189" t="str">
        <f t="shared" si="117"/>
        <v/>
      </c>
      <c r="H7506" s="19"/>
      <c r="I7506" s="19"/>
      <c r="J7506" s="176" t="str">
        <f>IF(AND(C7506&lt;&gt;"",COUNTIF('3.工程情報'!$C$6:$C$501,C7506)=0),"工程記号が3.工程情報に存在しません。","")</f>
        <v/>
      </c>
    </row>
    <row r="7507" spans="2:10" ht="18" customHeight="1">
      <c r="B7507" s="166"/>
      <c r="C7507" s="165"/>
      <c r="D7507" s="12" t="str">
        <f>IF(C7507="","",VLOOKUP(C7507,'3.工程情報'!$C$6:$D$501,2,FALSE))</f>
        <v/>
      </c>
      <c r="E7507" s="165"/>
      <c r="F7507" s="170"/>
      <c r="G7507" s="189" t="str">
        <f t="shared" si="117"/>
        <v/>
      </c>
      <c r="H7507" s="19"/>
      <c r="I7507" s="19"/>
      <c r="J7507" s="176" t="str">
        <f>IF(AND(C7507&lt;&gt;"",COUNTIF('3.工程情報'!$C$6:$C$501,C7507)=0),"工程記号が3.工程情報に存在しません。","")</f>
        <v/>
      </c>
    </row>
    <row r="7508" spans="2:10" ht="18" customHeight="1">
      <c r="B7508" s="166"/>
      <c r="C7508" s="165"/>
      <c r="D7508" s="12" t="str">
        <f>IF(C7508="","",VLOOKUP(C7508,'3.工程情報'!$C$6:$D$501,2,FALSE))</f>
        <v/>
      </c>
      <c r="E7508" s="165"/>
      <c r="F7508" s="170"/>
      <c r="G7508" s="189" t="str">
        <f t="shared" si="117"/>
        <v/>
      </c>
      <c r="H7508" s="19"/>
      <c r="I7508" s="19"/>
      <c r="J7508" s="176" t="str">
        <f>IF(AND(C7508&lt;&gt;"",COUNTIF('3.工程情報'!$C$6:$C$501,C7508)=0),"工程記号が3.工程情報に存在しません。","")</f>
        <v/>
      </c>
    </row>
    <row r="7509" spans="2:10" ht="18" customHeight="1">
      <c r="B7509" s="166"/>
      <c r="C7509" s="165"/>
      <c r="D7509" s="12" t="str">
        <f>IF(C7509="","",VLOOKUP(C7509,'3.工程情報'!$C$6:$D$501,2,FALSE))</f>
        <v/>
      </c>
      <c r="E7509" s="165"/>
      <c r="F7509" s="170"/>
      <c r="G7509" s="189" t="str">
        <f t="shared" si="117"/>
        <v/>
      </c>
      <c r="H7509" s="19"/>
      <c r="I7509" s="19"/>
      <c r="J7509" s="176" t="str">
        <f>IF(AND(C7509&lt;&gt;"",COUNTIF('3.工程情報'!$C$6:$C$501,C7509)=0),"工程記号が3.工程情報に存在しません。","")</f>
        <v/>
      </c>
    </row>
    <row r="7510" spans="2:10" ht="18" customHeight="1">
      <c r="B7510" s="166"/>
      <c r="C7510" s="165"/>
      <c r="D7510" s="12" t="str">
        <f>IF(C7510="","",VLOOKUP(C7510,'3.工程情報'!$C$6:$D$501,2,FALSE))</f>
        <v/>
      </c>
      <c r="E7510" s="165"/>
      <c r="F7510" s="170"/>
      <c r="G7510" s="189" t="str">
        <f t="shared" si="117"/>
        <v/>
      </c>
      <c r="H7510" s="19"/>
      <c r="I7510" s="19"/>
      <c r="J7510" s="176" t="str">
        <f>IF(AND(C7510&lt;&gt;"",COUNTIF('3.工程情報'!$C$6:$C$501,C7510)=0),"工程記号が3.工程情報に存在しません。","")</f>
        <v/>
      </c>
    </row>
    <row r="7511" spans="2:10" ht="18" customHeight="1">
      <c r="B7511" s="166"/>
      <c r="C7511" s="165"/>
      <c r="D7511" s="12" t="str">
        <f>IF(C7511="","",VLOOKUP(C7511,'3.工程情報'!$C$6:$D$501,2,FALSE))</f>
        <v/>
      </c>
      <c r="E7511" s="165"/>
      <c r="F7511" s="170"/>
      <c r="G7511" s="189" t="str">
        <f t="shared" si="117"/>
        <v/>
      </c>
      <c r="H7511" s="19"/>
      <c r="I7511" s="19"/>
      <c r="J7511" s="176" t="str">
        <f>IF(AND(C7511&lt;&gt;"",COUNTIF('3.工程情報'!$C$6:$C$501,C7511)=0),"工程記号が3.工程情報に存在しません。","")</f>
        <v/>
      </c>
    </row>
    <row r="7512" spans="2:10" ht="18" customHeight="1">
      <c r="B7512" s="166"/>
      <c r="C7512" s="165"/>
      <c r="D7512" s="12" t="str">
        <f>IF(C7512="","",VLOOKUP(C7512,'3.工程情報'!$C$6:$D$501,2,FALSE))</f>
        <v/>
      </c>
      <c r="E7512" s="165"/>
      <c r="F7512" s="170"/>
      <c r="G7512" s="189" t="str">
        <f t="shared" si="117"/>
        <v/>
      </c>
      <c r="H7512" s="19"/>
      <c r="I7512" s="19"/>
      <c r="J7512" s="176" t="str">
        <f>IF(AND(C7512&lt;&gt;"",COUNTIF('3.工程情報'!$C$6:$C$501,C7512)=0),"工程記号が3.工程情報に存在しません。","")</f>
        <v/>
      </c>
    </row>
    <row r="7513" spans="2:10" ht="18" customHeight="1">
      <c r="B7513" s="166"/>
      <c r="C7513" s="165"/>
      <c r="D7513" s="12" t="str">
        <f>IF(C7513="","",VLOOKUP(C7513,'3.工程情報'!$C$6:$D$501,2,FALSE))</f>
        <v/>
      </c>
      <c r="E7513" s="165"/>
      <c r="F7513" s="170"/>
      <c r="G7513" s="189" t="str">
        <f t="shared" si="117"/>
        <v/>
      </c>
      <c r="H7513" s="19"/>
      <c r="I7513" s="19"/>
      <c r="J7513" s="176" t="str">
        <f>IF(AND(C7513&lt;&gt;"",COUNTIF('3.工程情報'!$C$6:$C$501,C7513)=0),"工程記号が3.工程情報に存在しません。","")</f>
        <v/>
      </c>
    </row>
    <row r="7514" spans="2:10" ht="18" customHeight="1">
      <c r="B7514" s="166"/>
      <c r="C7514" s="165"/>
      <c r="D7514" s="12" t="str">
        <f>IF(C7514="","",VLOOKUP(C7514,'3.工程情報'!$C$6:$D$501,2,FALSE))</f>
        <v/>
      </c>
      <c r="E7514" s="165"/>
      <c r="F7514" s="170"/>
      <c r="G7514" s="189" t="str">
        <f t="shared" si="117"/>
        <v/>
      </c>
      <c r="H7514" s="19"/>
      <c r="I7514" s="19"/>
      <c r="J7514" s="176" t="str">
        <f>IF(AND(C7514&lt;&gt;"",COUNTIF('3.工程情報'!$C$6:$C$501,C7514)=0),"工程記号が3.工程情報に存在しません。","")</f>
        <v/>
      </c>
    </row>
    <row r="7515" spans="2:10" ht="18" customHeight="1">
      <c r="B7515" s="166"/>
      <c r="C7515" s="165"/>
      <c r="D7515" s="12" t="str">
        <f>IF(C7515="","",VLOOKUP(C7515,'3.工程情報'!$C$6:$D$501,2,FALSE))</f>
        <v/>
      </c>
      <c r="E7515" s="165"/>
      <c r="F7515" s="170"/>
      <c r="G7515" s="189" t="str">
        <f t="shared" si="117"/>
        <v/>
      </c>
      <c r="H7515" s="19"/>
      <c r="I7515" s="19"/>
      <c r="J7515" s="176" t="str">
        <f>IF(AND(C7515&lt;&gt;"",COUNTIF('3.工程情報'!$C$6:$C$501,C7515)=0),"工程記号が3.工程情報に存在しません。","")</f>
        <v/>
      </c>
    </row>
    <row r="7516" spans="2:10" ht="18" customHeight="1">
      <c r="B7516" s="166"/>
      <c r="C7516" s="165"/>
      <c r="D7516" s="12" t="str">
        <f>IF(C7516="","",VLOOKUP(C7516,'3.工程情報'!$C$6:$D$501,2,FALSE))</f>
        <v/>
      </c>
      <c r="E7516" s="165"/>
      <c r="F7516" s="170"/>
      <c r="G7516" s="189" t="str">
        <f t="shared" si="117"/>
        <v/>
      </c>
      <c r="H7516" s="19"/>
      <c r="I7516" s="19"/>
      <c r="J7516" s="176" t="str">
        <f>IF(AND(C7516&lt;&gt;"",COUNTIF('3.工程情報'!$C$6:$C$501,C7516)=0),"工程記号が3.工程情報に存在しません。","")</f>
        <v/>
      </c>
    </row>
    <row r="7517" spans="2:10" ht="18" customHeight="1">
      <c r="B7517" s="166"/>
      <c r="C7517" s="165"/>
      <c r="D7517" s="12" t="str">
        <f>IF(C7517="","",VLOOKUP(C7517,'3.工程情報'!$C$6:$D$501,2,FALSE))</f>
        <v/>
      </c>
      <c r="E7517" s="165"/>
      <c r="F7517" s="170"/>
      <c r="G7517" s="189" t="str">
        <f t="shared" si="117"/>
        <v/>
      </c>
      <c r="H7517" s="19"/>
      <c r="I7517" s="19"/>
      <c r="J7517" s="176" t="str">
        <f>IF(AND(C7517&lt;&gt;"",COUNTIF('3.工程情報'!$C$6:$C$501,C7517)=0),"工程記号が3.工程情報に存在しません。","")</f>
        <v/>
      </c>
    </row>
    <row r="7518" spans="2:10" ht="18" customHeight="1">
      <c r="B7518" s="166"/>
      <c r="C7518" s="165"/>
      <c r="D7518" s="12" t="str">
        <f>IF(C7518="","",VLOOKUP(C7518,'3.工程情報'!$C$6:$D$501,2,FALSE))</f>
        <v/>
      </c>
      <c r="E7518" s="165"/>
      <c r="F7518" s="170"/>
      <c r="G7518" s="189" t="str">
        <f t="shared" si="117"/>
        <v/>
      </c>
      <c r="H7518" s="19"/>
      <c r="I7518" s="19"/>
      <c r="J7518" s="176" t="str">
        <f>IF(AND(C7518&lt;&gt;"",COUNTIF('3.工程情報'!$C$6:$C$501,C7518)=0),"工程記号が3.工程情報に存在しません。","")</f>
        <v/>
      </c>
    </row>
    <row r="7519" spans="2:10" ht="18" customHeight="1">
      <c r="B7519" s="166"/>
      <c r="C7519" s="165"/>
      <c r="D7519" s="12" t="str">
        <f>IF(C7519="","",VLOOKUP(C7519,'3.工程情報'!$C$6:$D$501,2,FALSE))</f>
        <v/>
      </c>
      <c r="E7519" s="165"/>
      <c r="F7519" s="170"/>
      <c r="G7519" s="189" t="str">
        <f t="shared" si="117"/>
        <v/>
      </c>
      <c r="H7519" s="19"/>
      <c r="I7519" s="19"/>
      <c r="J7519" s="176" t="str">
        <f>IF(AND(C7519&lt;&gt;"",COUNTIF('3.工程情報'!$C$6:$C$501,C7519)=0),"工程記号が3.工程情報に存在しません。","")</f>
        <v/>
      </c>
    </row>
    <row r="7520" spans="2:10" ht="18" customHeight="1">
      <c r="B7520" s="166"/>
      <c r="C7520" s="165"/>
      <c r="D7520" s="12" t="str">
        <f>IF(C7520="","",VLOOKUP(C7520,'3.工程情報'!$C$6:$D$501,2,FALSE))</f>
        <v/>
      </c>
      <c r="E7520" s="165"/>
      <c r="F7520" s="170"/>
      <c r="G7520" s="189" t="str">
        <f t="shared" si="117"/>
        <v/>
      </c>
      <c r="H7520" s="19"/>
      <c r="I7520" s="19"/>
      <c r="J7520" s="176" t="str">
        <f>IF(AND(C7520&lt;&gt;"",COUNTIF('3.工程情報'!$C$6:$C$501,C7520)=0),"工程記号が3.工程情報に存在しません。","")</f>
        <v/>
      </c>
    </row>
    <row r="7521" spans="2:10" ht="18" customHeight="1">
      <c r="B7521" s="166"/>
      <c r="C7521" s="165"/>
      <c r="D7521" s="12" t="str">
        <f>IF(C7521="","",VLOOKUP(C7521,'3.工程情報'!$C$6:$D$501,2,FALSE))</f>
        <v/>
      </c>
      <c r="E7521" s="165"/>
      <c r="F7521" s="170"/>
      <c r="G7521" s="189" t="str">
        <f t="shared" si="117"/>
        <v/>
      </c>
      <c r="H7521" s="19"/>
      <c r="I7521" s="19"/>
      <c r="J7521" s="176" t="str">
        <f>IF(AND(C7521&lt;&gt;"",COUNTIF('3.工程情報'!$C$6:$C$501,C7521)=0),"工程記号が3.工程情報に存在しません。","")</f>
        <v/>
      </c>
    </row>
    <row r="7522" spans="2:10" ht="18" customHeight="1">
      <c r="B7522" s="166"/>
      <c r="C7522" s="165"/>
      <c r="D7522" s="12" t="str">
        <f>IF(C7522="","",VLOOKUP(C7522,'3.工程情報'!$C$6:$D$501,2,FALSE))</f>
        <v/>
      </c>
      <c r="E7522" s="165"/>
      <c r="F7522" s="170"/>
      <c r="G7522" s="189" t="str">
        <f t="shared" si="117"/>
        <v/>
      </c>
      <c r="H7522" s="19"/>
      <c r="I7522" s="19"/>
      <c r="J7522" s="176" t="str">
        <f>IF(AND(C7522&lt;&gt;"",COUNTIF('3.工程情報'!$C$6:$C$501,C7522)=0),"工程記号が3.工程情報に存在しません。","")</f>
        <v/>
      </c>
    </row>
    <row r="7523" spans="2:10" ht="18" customHeight="1">
      <c r="B7523" s="166"/>
      <c r="C7523" s="165"/>
      <c r="D7523" s="12" t="str">
        <f>IF(C7523="","",VLOOKUP(C7523,'3.工程情報'!$C$6:$D$501,2,FALSE))</f>
        <v/>
      </c>
      <c r="E7523" s="165"/>
      <c r="F7523" s="170"/>
      <c r="G7523" s="189" t="str">
        <f t="shared" si="117"/>
        <v/>
      </c>
      <c r="H7523" s="19"/>
      <c r="I7523" s="19"/>
      <c r="J7523" s="176" t="str">
        <f>IF(AND(C7523&lt;&gt;"",COUNTIF('3.工程情報'!$C$6:$C$501,C7523)=0),"工程記号が3.工程情報に存在しません。","")</f>
        <v/>
      </c>
    </row>
    <row r="7524" spans="2:10" ht="18" customHeight="1">
      <c r="B7524" s="166"/>
      <c r="C7524" s="165"/>
      <c r="D7524" s="12" t="str">
        <f>IF(C7524="","",VLOOKUP(C7524,'3.工程情報'!$C$6:$D$501,2,FALSE))</f>
        <v/>
      </c>
      <c r="E7524" s="165"/>
      <c r="F7524" s="170"/>
      <c r="G7524" s="189" t="str">
        <f t="shared" si="117"/>
        <v/>
      </c>
      <c r="H7524" s="19"/>
      <c r="I7524" s="19"/>
      <c r="J7524" s="176" t="str">
        <f>IF(AND(C7524&lt;&gt;"",COUNTIF('3.工程情報'!$C$6:$C$501,C7524)=0),"工程記号が3.工程情報に存在しません。","")</f>
        <v/>
      </c>
    </row>
    <row r="7525" spans="2:10" ht="18" customHeight="1">
      <c r="B7525" s="166"/>
      <c r="C7525" s="165"/>
      <c r="D7525" s="12" t="str">
        <f>IF(C7525="","",VLOOKUP(C7525,'3.工程情報'!$C$6:$D$501,2,FALSE))</f>
        <v/>
      </c>
      <c r="E7525" s="165"/>
      <c r="F7525" s="170"/>
      <c r="G7525" s="189" t="str">
        <f t="shared" si="117"/>
        <v/>
      </c>
      <c r="H7525" s="19"/>
      <c r="I7525" s="19"/>
      <c r="J7525" s="176" t="str">
        <f>IF(AND(C7525&lt;&gt;"",COUNTIF('3.工程情報'!$C$6:$C$501,C7525)=0),"工程記号が3.工程情報に存在しません。","")</f>
        <v/>
      </c>
    </row>
    <row r="7526" spans="2:10" ht="18" customHeight="1">
      <c r="B7526" s="166"/>
      <c r="C7526" s="165"/>
      <c r="D7526" s="12" t="str">
        <f>IF(C7526="","",VLOOKUP(C7526,'3.工程情報'!$C$6:$D$501,2,FALSE))</f>
        <v/>
      </c>
      <c r="E7526" s="165"/>
      <c r="F7526" s="170"/>
      <c r="G7526" s="189" t="str">
        <f t="shared" si="117"/>
        <v/>
      </c>
      <c r="H7526" s="19"/>
      <c r="I7526" s="19"/>
      <c r="J7526" s="176" t="str">
        <f>IF(AND(C7526&lt;&gt;"",COUNTIF('3.工程情報'!$C$6:$C$501,C7526)=0),"工程記号が3.工程情報に存在しません。","")</f>
        <v/>
      </c>
    </row>
    <row r="7527" spans="2:10" ht="18" customHeight="1">
      <c r="B7527" s="166"/>
      <c r="C7527" s="165"/>
      <c r="D7527" s="12" t="str">
        <f>IF(C7527="","",VLOOKUP(C7527,'3.工程情報'!$C$6:$D$501,2,FALSE))</f>
        <v/>
      </c>
      <c r="E7527" s="165"/>
      <c r="F7527" s="170"/>
      <c r="G7527" s="189" t="str">
        <f t="shared" si="117"/>
        <v/>
      </c>
      <c r="H7527" s="19"/>
      <c r="I7527" s="19"/>
      <c r="J7527" s="176" t="str">
        <f>IF(AND(C7527&lt;&gt;"",COUNTIF('3.工程情報'!$C$6:$C$501,C7527)=0),"工程記号が3.工程情報に存在しません。","")</f>
        <v/>
      </c>
    </row>
    <row r="7528" spans="2:10" ht="18" customHeight="1">
      <c r="B7528" s="166"/>
      <c r="C7528" s="165"/>
      <c r="D7528" s="12" t="str">
        <f>IF(C7528="","",VLOOKUP(C7528,'3.工程情報'!$C$6:$D$501,2,FALSE))</f>
        <v/>
      </c>
      <c r="E7528" s="165"/>
      <c r="F7528" s="170"/>
      <c r="G7528" s="189" t="str">
        <f t="shared" si="117"/>
        <v/>
      </c>
      <c r="H7528" s="19"/>
      <c r="I7528" s="19"/>
      <c r="J7528" s="176" t="str">
        <f>IF(AND(C7528&lt;&gt;"",COUNTIF('3.工程情報'!$C$6:$C$501,C7528)=0),"工程記号が3.工程情報に存在しません。","")</f>
        <v/>
      </c>
    </row>
    <row r="7529" spans="2:10" ht="18" customHeight="1">
      <c r="B7529" s="166"/>
      <c r="C7529" s="165"/>
      <c r="D7529" s="12" t="str">
        <f>IF(C7529="","",VLOOKUP(C7529,'3.工程情報'!$C$6:$D$501,2,FALSE))</f>
        <v/>
      </c>
      <c r="E7529" s="165"/>
      <c r="F7529" s="170"/>
      <c r="G7529" s="189" t="str">
        <f t="shared" si="117"/>
        <v/>
      </c>
      <c r="H7529" s="19"/>
      <c r="I7529" s="19"/>
      <c r="J7529" s="176" t="str">
        <f>IF(AND(C7529&lt;&gt;"",COUNTIF('3.工程情報'!$C$6:$C$501,C7529)=0),"工程記号が3.工程情報に存在しません。","")</f>
        <v/>
      </c>
    </row>
    <row r="7530" spans="2:10" ht="18" customHeight="1">
      <c r="B7530" s="166"/>
      <c r="C7530" s="165"/>
      <c r="D7530" s="12" t="str">
        <f>IF(C7530="","",VLOOKUP(C7530,'3.工程情報'!$C$6:$D$501,2,FALSE))</f>
        <v/>
      </c>
      <c r="E7530" s="165"/>
      <c r="F7530" s="170"/>
      <c r="G7530" s="189" t="str">
        <f t="shared" si="117"/>
        <v/>
      </c>
      <c r="H7530" s="19"/>
      <c r="I7530" s="19"/>
      <c r="J7530" s="176" t="str">
        <f>IF(AND(C7530&lt;&gt;"",COUNTIF('3.工程情報'!$C$6:$C$501,C7530)=0),"工程記号が3.工程情報に存在しません。","")</f>
        <v/>
      </c>
    </row>
    <row r="7531" spans="2:10" ht="18" customHeight="1">
      <c r="B7531" s="166"/>
      <c r="C7531" s="165"/>
      <c r="D7531" s="12" t="str">
        <f>IF(C7531="","",VLOOKUP(C7531,'3.工程情報'!$C$6:$D$501,2,FALSE))</f>
        <v/>
      </c>
      <c r="E7531" s="165"/>
      <c r="F7531" s="170"/>
      <c r="G7531" s="189" t="str">
        <f t="shared" si="117"/>
        <v/>
      </c>
      <c r="H7531" s="19"/>
      <c r="I7531" s="19"/>
      <c r="J7531" s="176" t="str">
        <f>IF(AND(C7531&lt;&gt;"",COUNTIF('3.工程情報'!$C$6:$C$501,C7531)=0),"工程記号が3.工程情報に存在しません。","")</f>
        <v/>
      </c>
    </row>
    <row r="7532" spans="2:10" ht="18" customHeight="1">
      <c r="B7532" s="166"/>
      <c r="C7532" s="165"/>
      <c r="D7532" s="12" t="str">
        <f>IF(C7532="","",VLOOKUP(C7532,'3.工程情報'!$C$6:$D$501,2,FALSE))</f>
        <v/>
      </c>
      <c r="E7532" s="165"/>
      <c r="F7532" s="170"/>
      <c r="G7532" s="189" t="str">
        <f t="shared" si="117"/>
        <v/>
      </c>
      <c r="H7532" s="19"/>
      <c r="I7532" s="19"/>
      <c r="J7532" s="176" t="str">
        <f>IF(AND(C7532&lt;&gt;"",COUNTIF('3.工程情報'!$C$6:$C$501,C7532)=0),"工程記号が3.工程情報に存在しません。","")</f>
        <v/>
      </c>
    </row>
    <row r="7533" spans="2:10" ht="18" customHeight="1">
      <c r="B7533" s="166"/>
      <c r="C7533" s="165"/>
      <c r="D7533" s="12" t="str">
        <f>IF(C7533="","",VLOOKUP(C7533,'3.工程情報'!$C$6:$D$501,2,FALSE))</f>
        <v/>
      </c>
      <c r="E7533" s="165"/>
      <c r="F7533" s="170"/>
      <c r="G7533" s="189" t="str">
        <f t="shared" si="117"/>
        <v/>
      </c>
      <c r="H7533" s="19"/>
      <c r="I7533" s="19"/>
      <c r="J7533" s="176" t="str">
        <f>IF(AND(C7533&lt;&gt;"",COUNTIF('3.工程情報'!$C$6:$C$501,C7533)=0),"工程記号が3.工程情報に存在しません。","")</f>
        <v/>
      </c>
    </row>
    <row r="7534" spans="2:10" ht="18" customHeight="1">
      <c r="B7534" s="166"/>
      <c r="C7534" s="165"/>
      <c r="D7534" s="12" t="str">
        <f>IF(C7534="","",VLOOKUP(C7534,'3.工程情報'!$C$6:$D$501,2,FALSE))</f>
        <v/>
      </c>
      <c r="E7534" s="165"/>
      <c r="F7534" s="170"/>
      <c r="G7534" s="189" t="str">
        <f t="shared" si="117"/>
        <v/>
      </c>
      <c r="H7534" s="19"/>
      <c r="I7534" s="19"/>
      <c r="J7534" s="176" t="str">
        <f>IF(AND(C7534&lt;&gt;"",COUNTIF('3.工程情報'!$C$6:$C$501,C7534)=0),"工程記号が3.工程情報に存在しません。","")</f>
        <v/>
      </c>
    </row>
    <row r="7535" spans="2:10" ht="18" customHeight="1">
      <c r="B7535" s="166"/>
      <c r="C7535" s="165"/>
      <c r="D7535" s="12" t="str">
        <f>IF(C7535="","",VLOOKUP(C7535,'3.工程情報'!$C$6:$D$501,2,FALSE))</f>
        <v/>
      </c>
      <c r="E7535" s="165"/>
      <c r="F7535" s="170"/>
      <c r="G7535" s="189" t="str">
        <f t="shared" si="117"/>
        <v/>
      </c>
      <c r="H7535" s="19"/>
      <c r="I7535" s="19"/>
      <c r="J7535" s="176" t="str">
        <f>IF(AND(C7535&lt;&gt;"",COUNTIF('3.工程情報'!$C$6:$C$501,C7535)=0),"工程記号が3.工程情報に存在しません。","")</f>
        <v/>
      </c>
    </row>
    <row r="7536" spans="2:10" ht="18" customHeight="1">
      <c r="B7536" s="166"/>
      <c r="C7536" s="165"/>
      <c r="D7536" s="12" t="str">
        <f>IF(C7536="","",VLOOKUP(C7536,'3.工程情報'!$C$6:$D$501,2,FALSE))</f>
        <v/>
      </c>
      <c r="E7536" s="165"/>
      <c r="F7536" s="170"/>
      <c r="G7536" s="189" t="str">
        <f t="shared" si="117"/>
        <v/>
      </c>
      <c r="H7536" s="19"/>
      <c r="I7536" s="19"/>
      <c r="J7536" s="176" t="str">
        <f>IF(AND(C7536&lt;&gt;"",COUNTIF('3.工程情報'!$C$6:$C$501,C7536)=0),"工程記号が3.工程情報に存在しません。","")</f>
        <v/>
      </c>
    </row>
    <row r="7537" spans="2:10" ht="18" customHeight="1">
      <c r="B7537" s="166"/>
      <c r="C7537" s="165"/>
      <c r="D7537" s="12" t="str">
        <f>IF(C7537="","",VLOOKUP(C7537,'3.工程情報'!$C$6:$D$501,2,FALSE))</f>
        <v/>
      </c>
      <c r="E7537" s="165"/>
      <c r="F7537" s="170"/>
      <c r="G7537" s="189" t="str">
        <f t="shared" si="117"/>
        <v/>
      </c>
      <c r="H7537" s="19"/>
      <c r="I7537" s="19"/>
      <c r="J7537" s="176" t="str">
        <f>IF(AND(C7537&lt;&gt;"",COUNTIF('3.工程情報'!$C$6:$C$501,C7537)=0),"工程記号が3.工程情報に存在しません。","")</f>
        <v/>
      </c>
    </row>
    <row r="7538" spans="2:10" ht="18" customHeight="1">
      <c r="B7538" s="166"/>
      <c r="C7538" s="165"/>
      <c r="D7538" s="12" t="str">
        <f>IF(C7538="","",VLOOKUP(C7538,'3.工程情報'!$C$6:$D$501,2,FALSE))</f>
        <v/>
      </c>
      <c r="E7538" s="165"/>
      <c r="F7538" s="170"/>
      <c r="G7538" s="189" t="str">
        <f t="shared" si="117"/>
        <v/>
      </c>
      <c r="H7538" s="19"/>
      <c r="I7538" s="19"/>
      <c r="J7538" s="176" t="str">
        <f>IF(AND(C7538&lt;&gt;"",COUNTIF('3.工程情報'!$C$6:$C$501,C7538)=0),"工程記号が3.工程情報に存在しません。","")</f>
        <v/>
      </c>
    </row>
    <row r="7539" spans="2:10" ht="18" customHeight="1">
      <c r="B7539" s="166"/>
      <c r="C7539" s="165"/>
      <c r="D7539" s="12" t="str">
        <f>IF(C7539="","",VLOOKUP(C7539,'3.工程情報'!$C$6:$D$501,2,FALSE))</f>
        <v/>
      </c>
      <c r="E7539" s="165"/>
      <c r="F7539" s="170"/>
      <c r="G7539" s="189" t="str">
        <f t="shared" si="117"/>
        <v/>
      </c>
      <c r="H7539" s="19"/>
      <c r="I7539" s="19"/>
      <c r="J7539" s="176" t="str">
        <f>IF(AND(C7539&lt;&gt;"",COUNTIF('3.工程情報'!$C$6:$C$501,C7539)=0),"工程記号が3.工程情報に存在しません。","")</f>
        <v/>
      </c>
    </row>
    <row r="7540" spans="2:10" ht="18" customHeight="1">
      <c r="B7540" s="166"/>
      <c r="C7540" s="165"/>
      <c r="D7540" s="12" t="str">
        <f>IF(C7540="","",VLOOKUP(C7540,'3.工程情報'!$C$6:$D$501,2,FALSE))</f>
        <v/>
      </c>
      <c r="E7540" s="165"/>
      <c r="F7540" s="170"/>
      <c r="G7540" s="189" t="str">
        <f t="shared" si="117"/>
        <v/>
      </c>
      <c r="H7540" s="19"/>
      <c r="I7540" s="19"/>
      <c r="J7540" s="176" t="str">
        <f>IF(AND(C7540&lt;&gt;"",COUNTIF('3.工程情報'!$C$6:$C$501,C7540)=0),"工程記号が3.工程情報に存在しません。","")</f>
        <v/>
      </c>
    </row>
    <row r="7541" spans="2:10" ht="18" customHeight="1">
      <c r="B7541" s="166"/>
      <c r="C7541" s="165"/>
      <c r="D7541" s="12" t="str">
        <f>IF(C7541="","",VLOOKUP(C7541,'3.工程情報'!$C$6:$D$501,2,FALSE))</f>
        <v/>
      </c>
      <c r="E7541" s="165"/>
      <c r="F7541" s="170"/>
      <c r="G7541" s="189" t="str">
        <f t="shared" si="117"/>
        <v/>
      </c>
      <c r="H7541" s="19"/>
      <c r="I7541" s="19"/>
      <c r="J7541" s="176" t="str">
        <f>IF(AND(C7541&lt;&gt;"",COUNTIF('3.工程情報'!$C$6:$C$501,C7541)=0),"工程記号が3.工程情報に存在しません。","")</f>
        <v/>
      </c>
    </row>
    <row r="7542" spans="2:10" ht="18" customHeight="1">
      <c r="B7542" s="166"/>
      <c r="C7542" s="165"/>
      <c r="D7542" s="12" t="str">
        <f>IF(C7542="","",VLOOKUP(C7542,'3.工程情報'!$C$6:$D$501,2,FALSE))</f>
        <v/>
      </c>
      <c r="E7542" s="165"/>
      <c r="F7542" s="170"/>
      <c r="G7542" s="189" t="str">
        <f t="shared" si="117"/>
        <v/>
      </c>
      <c r="H7542" s="19"/>
      <c r="I7542" s="19"/>
      <c r="J7542" s="176" t="str">
        <f>IF(AND(C7542&lt;&gt;"",COUNTIF('3.工程情報'!$C$6:$C$501,C7542)=0),"工程記号が3.工程情報に存在しません。","")</f>
        <v/>
      </c>
    </row>
    <row r="7543" spans="2:10" ht="18" customHeight="1">
      <c r="B7543" s="166"/>
      <c r="C7543" s="165"/>
      <c r="D7543" s="12" t="str">
        <f>IF(C7543="","",VLOOKUP(C7543,'3.工程情報'!$C$6:$D$501,2,FALSE))</f>
        <v/>
      </c>
      <c r="E7543" s="165"/>
      <c r="F7543" s="170"/>
      <c r="G7543" s="189" t="str">
        <f t="shared" si="117"/>
        <v/>
      </c>
      <c r="H7543" s="19"/>
      <c r="I7543" s="19"/>
      <c r="J7543" s="176" t="str">
        <f>IF(AND(C7543&lt;&gt;"",COUNTIF('3.工程情報'!$C$6:$C$501,C7543)=0),"工程記号が3.工程情報に存在しません。","")</f>
        <v/>
      </c>
    </row>
    <row r="7544" spans="2:10" ht="18" customHeight="1">
      <c r="B7544" s="166"/>
      <c r="C7544" s="165"/>
      <c r="D7544" s="12" t="str">
        <f>IF(C7544="","",VLOOKUP(C7544,'3.工程情報'!$C$6:$D$501,2,FALSE))</f>
        <v/>
      </c>
      <c r="E7544" s="165"/>
      <c r="F7544" s="170"/>
      <c r="G7544" s="189" t="str">
        <f t="shared" si="117"/>
        <v/>
      </c>
      <c r="H7544" s="19"/>
      <c r="I7544" s="19"/>
      <c r="J7544" s="176" t="str">
        <f>IF(AND(C7544&lt;&gt;"",COUNTIF('3.工程情報'!$C$6:$C$501,C7544)=0),"工程記号が3.工程情報に存在しません。","")</f>
        <v/>
      </c>
    </row>
    <row r="7545" spans="2:10" ht="18" customHeight="1">
      <c r="B7545" s="166"/>
      <c r="C7545" s="165"/>
      <c r="D7545" s="12" t="str">
        <f>IF(C7545="","",VLOOKUP(C7545,'3.工程情報'!$C$6:$D$501,2,FALSE))</f>
        <v/>
      </c>
      <c r="E7545" s="165"/>
      <c r="F7545" s="170"/>
      <c r="G7545" s="189" t="str">
        <f t="shared" si="117"/>
        <v/>
      </c>
      <c r="H7545" s="19"/>
      <c r="I7545" s="19"/>
      <c r="J7545" s="176" t="str">
        <f>IF(AND(C7545&lt;&gt;"",COUNTIF('3.工程情報'!$C$6:$C$501,C7545)=0),"工程記号が3.工程情報に存在しません。","")</f>
        <v/>
      </c>
    </row>
    <row r="7546" spans="2:10" ht="18" customHeight="1">
      <c r="B7546" s="166"/>
      <c r="C7546" s="165"/>
      <c r="D7546" s="12" t="str">
        <f>IF(C7546="","",VLOOKUP(C7546,'3.工程情報'!$C$6:$D$501,2,FALSE))</f>
        <v/>
      </c>
      <c r="E7546" s="165"/>
      <c r="F7546" s="170"/>
      <c r="G7546" s="189" t="str">
        <f t="shared" si="117"/>
        <v/>
      </c>
      <c r="H7546" s="19"/>
      <c r="I7546" s="19"/>
      <c r="J7546" s="176" t="str">
        <f>IF(AND(C7546&lt;&gt;"",COUNTIF('3.工程情報'!$C$6:$C$501,C7546)=0),"工程記号が3.工程情報に存在しません。","")</f>
        <v/>
      </c>
    </row>
    <row r="7547" spans="2:10" ht="18" customHeight="1">
      <c r="B7547" s="166"/>
      <c r="C7547" s="165"/>
      <c r="D7547" s="12" t="str">
        <f>IF(C7547="","",VLOOKUP(C7547,'3.工程情報'!$C$6:$D$501,2,FALSE))</f>
        <v/>
      </c>
      <c r="E7547" s="165"/>
      <c r="F7547" s="170"/>
      <c r="G7547" s="189" t="str">
        <f t="shared" si="117"/>
        <v/>
      </c>
      <c r="H7547" s="19"/>
      <c r="I7547" s="19"/>
      <c r="J7547" s="176" t="str">
        <f>IF(AND(C7547&lt;&gt;"",COUNTIF('3.工程情報'!$C$6:$C$501,C7547)=0),"工程記号が3.工程情報に存在しません。","")</f>
        <v/>
      </c>
    </row>
    <row r="7548" spans="2:10" ht="18" customHeight="1">
      <c r="B7548" s="166"/>
      <c r="C7548" s="165"/>
      <c r="D7548" s="12" t="str">
        <f>IF(C7548="","",VLOOKUP(C7548,'3.工程情報'!$C$6:$D$501,2,FALSE))</f>
        <v/>
      </c>
      <c r="E7548" s="165"/>
      <c r="F7548" s="170"/>
      <c r="G7548" s="189" t="str">
        <f t="shared" si="117"/>
        <v/>
      </c>
      <c r="H7548" s="19"/>
      <c r="I7548" s="19"/>
      <c r="J7548" s="176" t="str">
        <f>IF(AND(C7548&lt;&gt;"",COUNTIF('3.工程情報'!$C$6:$C$501,C7548)=0),"工程記号が3.工程情報に存在しません。","")</f>
        <v/>
      </c>
    </row>
    <row r="7549" spans="2:10" ht="18" customHeight="1">
      <c r="B7549" s="166"/>
      <c r="C7549" s="165"/>
      <c r="D7549" s="12" t="str">
        <f>IF(C7549="","",VLOOKUP(C7549,'3.工程情報'!$C$6:$D$501,2,FALSE))</f>
        <v/>
      </c>
      <c r="E7549" s="165"/>
      <c r="F7549" s="170"/>
      <c r="G7549" s="189" t="str">
        <f t="shared" si="117"/>
        <v/>
      </c>
      <c r="H7549" s="19"/>
      <c r="I7549" s="19"/>
      <c r="J7549" s="176" t="str">
        <f>IF(AND(C7549&lt;&gt;"",COUNTIF('3.工程情報'!$C$6:$C$501,C7549)=0),"工程記号が3.工程情報に存在しません。","")</f>
        <v/>
      </c>
    </row>
    <row r="7550" spans="2:10" ht="18" customHeight="1">
      <c r="B7550" s="166"/>
      <c r="C7550" s="165"/>
      <c r="D7550" s="12" t="str">
        <f>IF(C7550="","",VLOOKUP(C7550,'3.工程情報'!$C$6:$D$501,2,FALSE))</f>
        <v/>
      </c>
      <c r="E7550" s="165"/>
      <c r="F7550" s="170"/>
      <c r="G7550" s="189" t="str">
        <f t="shared" si="117"/>
        <v/>
      </c>
      <c r="H7550" s="19"/>
      <c r="I7550" s="19"/>
      <c r="J7550" s="176" t="str">
        <f>IF(AND(C7550&lt;&gt;"",COUNTIF('3.工程情報'!$C$6:$C$501,C7550)=0),"工程記号が3.工程情報に存在しません。","")</f>
        <v/>
      </c>
    </row>
    <row r="7551" spans="2:10" ht="18" customHeight="1">
      <c r="B7551" s="166"/>
      <c r="C7551" s="165"/>
      <c r="D7551" s="12" t="str">
        <f>IF(C7551="","",VLOOKUP(C7551,'3.工程情報'!$C$6:$D$501,2,FALSE))</f>
        <v/>
      </c>
      <c r="E7551" s="165"/>
      <c r="F7551" s="170"/>
      <c r="G7551" s="189" t="str">
        <f t="shared" si="117"/>
        <v/>
      </c>
      <c r="H7551" s="19"/>
      <c r="I7551" s="19"/>
      <c r="J7551" s="176" t="str">
        <f>IF(AND(C7551&lt;&gt;"",COUNTIF('3.工程情報'!$C$6:$C$501,C7551)=0),"工程記号が3.工程情報に存在しません。","")</f>
        <v/>
      </c>
    </row>
    <row r="7552" spans="2:10" ht="18" customHeight="1">
      <c r="B7552" s="166"/>
      <c r="C7552" s="165"/>
      <c r="D7552" s="12" t="str">
        <f>IF(C7552="","",VLOOKUP(C7552,'3.工程情報'!$C$6:$D$501,2,FALSE))</f>
        <v/>
      </c>
      <c r="E7552" s="165"/>
      <c r="F7552" s="170"/>
      <c r="G7552" s="189" t="str">
        <f t="shared" si="117"/>
        <v/>
      </c>
      <c r="H7552" s="19"/>
      <c r="I7552" s="19"/>
      <c r="J7552" s="176" t="str">
        <f>IF(AND(C7552&lt;&gt;"",COUNTIF('3.工程情報'!$C$6:$C$501,C7552)=0),"工程記号が3.工程情報に存在しません。","")</f>
        <v/>
      </c>
    </row>
    <row r="7553" spans="2:10" ht="18" customHeight="1">
      <c r="B7553" s="166"/>
      <c r="C7553" s="165"/>
      <c r="D7553" s="12" t="str">
        <f>IF(C7553="","",VLOOKUP(C7553,'3.工程情報'!$C$6:$D$501,2,FALSE))</f>
        <v/>
      </c>
      <c r="E7553" s="165"/>
      <c r="F7553" s="170"/>
      <c r="G7553" s="189" t="str">
        <f t="shared" si="117"/>
        <v/>
      </c>
      <c r="H7553" s="19"/>
      <c r="I7553" s="19"/>
      <c r="J7553" s="176" t="str">
        <f>IF(AND(C7553&lt;&gt;"",COUNTIF('3.工程情報'!$C$6:$C$501,C7553)=0),"工程記号が3.工程情報に存在しません。","")</f>
        <v/>
      </c>
    </row>
    <row r="7554" spans="2:10" ht="18" customHeight="1">
      <c r="B7554" s="166"/>
      <c r="C7554" s="165"/>
      <c r="D7554" s="12" t="str">
        <f>IF(C7554="","",VLOOKUP(C7554,'3.工程情報'!$C$6:$D$501,2,FALSE))</f>
        <v/>
      </c>
      <c r="E7554" s="165"/>
      <c r="F7554" s="170"/>
      <c r="G7554" s="189" t="str">
        <f t="shared" si="117"/>
        <v/>
      </c>
      <c r="H7554" s="19"/>
      <c r="I7554" s="19"/>
      <c r="J7554" s="176" t="str">
        <f>IF(AND(C7554&lt;&gt;"",COUNTIF('3.工程情報'!$C$6:$C$501,C7554)=0),"工程記号が3.工程情報に存在しません。","")</f>
        <v/>
      </c>
    </row>
    <row r="7555" spans="2:10" ht="18" customHeight="1">
      <c r="B7555" s="166"/>
      <c r="C7555" s="165"/>
      <c r="D7555" s="12" t="str">
        <f>IF(C7555="","",VLOOKUP(C7555,'3.工程情報'!$C$6:$D$501,2,FALSE))</f>
        <v/>
      </c>
      <c r="E7555" s="165"/>
      <c r="F7555" s="170"/>
      <c r="G7555" s="189" t="str">
        <f t="shared" si="117"/>
        <v/>
      </c>
      <c r="H7555" s="19"/>
      <c r="I7555" s="19"/>
      <c r="J7555" s="176" t="str">
        <f>IF(AND(C7555&lt;&gt;"",COUNTIF('3.工程情報'!$C$6:$C$501,C7555)=0),"工程記号が3.工程情報に存在しません。","")</f>
        <v/>
      </c>
    </row>
    <row r="7556" spans="2:10" ht="18" customHeight="1">
      <c r="B7556" s="166"/>
      <c r="C7556" s="165"/>
      <c r="D7556" s="12" t="str">
        <f>IF(C7556="","",VLOOKUP(C7556,'3.工程情報'!$C$6:$D$501,2,FALSE))</f>
        <v/>
      </c>
      <c r="E7556" s="165"/>
      <c r="F7556" s="170"/>
      <c r="G7556" s="189" t="str">
        <f t="shared" si="117"/>
        <v/>
      </c>
      <c r="H7556" s="19"/>
      <c r="I7556" s="19"/>
      <c r="J7556" s="176" t="str">
        <f>IF(AND(C7556&lt;&gt;"",COUNTIF('3.工程情報'!$C$6:$C$501,C7556)=0),"工程記号が3.工程情報に存在しません。","")</f>
        <v/>
      </c>
    </row>
    <row r="7557" spans="2:10" ht="18" customHeight="1">
      <c r="B7557" s="166"/>
      <c r="C7557" s="165"/>
      <c r="D7557" s="12" t="str">
        <f>IF(C7557="","",VLOOKUP(C7557,'3.工程情報'!$C$6:$D$501,2,FALSE))</f>
        <v/>
      </c>
      <c r="E7557" s="165"/>
      <c r="F7557" s="170"/>
      <c r="G7557" s="189" t="str">
        <f t="shared" si="117"/>
        <v/>
      </c>
      <c r="H7557" s="19"/>
      <c r="I7557" s="19"/>
      <c r="J7557" s="176" t="str">
        <f>IF(AND(C7557&lt;&gt;"",COUNTIF('3.工程情報'!$C$6:$C$501,C7557)=0),"工程記号が3.工程情報に存在しません。","")</f>
        <v/>
      </c>
    </row>
    <row r="7558" spans="2:10" ht="18" customHeight="1">
      <c r="B7558" s="166"/>
      <c r="C7558" s="165"/>
      <c r="D7558" s="12" t="str">
        <f>IF(C7558="","",VLOOKUP(C7558,'3.工程情報'!$C$6:$D$501,2,FALSE))</f>
        <v/>
      </c>
      <c r="E7558" s="165"/>
      <c r="F7558" s="170"/>
      <c r="G7558" s="189" t="str">
        <f t="shared" ref="G7558:G7621" si="118">C7558&amp;E7558</f>
        <v/>
      </c>
      <c r="H7558" s="19"/>
      <c r="I7558" s="19"/>
      <c r="J7558" s="176" t="str">
        <f>IF(AND(C7558&lt;&gt;"",COUNTIF('3.工程情報'!$C$6:$C$501,C7558)=0),"工程記号が3.工程情報に存在しません。","")</f>
        <v/>
      </c>
    </row>
    <row r="7559" spans="2:10" ht="18" customHeight="1">
      <c r="B7559" s="166"/>
      <c r="C7559" s="165"/>
      <c r="D7559" s="12" t="str">
        <f>IF(C7559="","",VLOOKUP(C7559,'3.工程情報'!$C$6:$D$501,2,FALSE))</f>
        <v/>
      </c>
      <c r="E7559" s="165"/>
      <c r="F7559" s="170"/>
      <c r="G7559" s="189" t="str">
        <f t="shared" si="118"/>
        <v/>
      </c>
      <c r="H7559" s="19"/>
      <c r="I7559" s="19"/>
      <c r="J7559" s="176" t="str">
        <f>IF(AND(C7559&lt;&gt;"",COUNTIF('3.工程情報'!$C$6:$C$501,C7559)=0),"工程記号が3.工程情報に存在しません。","")</f>
        <v/>
      </c>
    </row>
    <row r="7560" spans="2:10" ht="18" customHeight="1">
      <c r="B7560" s="166"/>
      <c r="C7560" s="165"/>
      <c r="D7560" s="12" t="str">
        <f>IF(C7560="","",VLOOKUP(C7560,'3.工程情報'!$C$6:$D$501,2,FALSE))</f>
        <v/>
      </c>
      <c r="E7560" s="165"/>
      <c r="F7560" s="170"/>
      <c r="G7560" s="189" t="str">
        <f t="shared" si="118"/>
        <v/>
      </c>
      <c r="H7560" s="19"/>
      <c r="I7560" s="19"/>
      <c r="J7560" s="176" t="str">
        <f>IF(AND(C7560&lt;&gt;"",COUNTIF('3.工程情報'!$C$6:$C$501,C7560)=0),"工程記号が3.工程情報に存在しません。","")</f>
        <v/>
      </c>
    </row>
    <row r="7561" spans="2:10" ht="18" customHeight="1">
      <c r="B7561" s="166"/>
      <c r="C7561" s="165"/>
      <c r="D7561" s="12" t="str">
        <f>IF(C7561="","",VLOOKUP(C7561,'3.工程情報'!$C$6:$D$501,2,FALSE))</f>
        <v/>
      </c>
      <c r="E7561" s="165"/>
      <c r="F7561" s="170"/>
      <c r="G7561" s="189" t="str">
        <f t="shared" si="118"/>
        <v/>
      </c>
      <c r="H7561" s="19"/>
      <c r="I7561" s="19"/>
      <c r="J7561" s="176" t="str">
        <f>IF(AND(C7561&lt;&gt;"",COUNTIF('3.工程情報'!$C$6:$C$501,C7561)=0),"工程記号が3.工程情報に存在しません。","")</f>
        <v/>
      </c>
    </row>
    <row r="7562" spans="2:10" ht="18" customHeight="1">
      <c r="B7562" s="166"/>
      <c r="C7562" s="165"/>
      <c r="D7562" s="12" t="str">
        <f>IF(C7562="","",VLOOKUP(C7562,'3.工程情報'!$C$6:$D$501,2,FALSE))</f>
        <v/>
      </c>
      <c r="E7562" s="165"/>
      <c r="F7562" s="170"/>
      <c r="G7562" s="189" t="str">
        <f t="shared" si="118"/>
        <v/>
      </c>
      <c r="H7562" s="19"/>
      <c r="I7562" s="19"/>
      <c r="J7562" s="176" t="str">
        <f>IF(AND(C7562&lt;&gt;"",COUNTIF('3.工程情報'!$C$6:$C$501,C7562)=0),"工程記号が3.工程情報に存在しません。","")</f>
        <v/>
      </c>
    </row>
    <row r="7563" spans="2:10" ht="18" customHeight="1">
      <c r="B7563" s="166"/>
      <c r="C7563" s="165"/>
      <c r="D7563" s="12" t="str">
        <f>IF(C7563="","",VLOOKUP(C7563,'3.工程情報'!$C$6:$D$501,2,FALSE))</f>
        <v/>
      </c>
      <c r="E7563" s="165"/>
      <c r="F7563" s="170"/>
      <c r="G7563" s="189" t="str">
        <f t="shared" si="118"/>
        <v/>
      </c>
      <c r="H7563" s="19"/>
      <c r="I7563" s="19"/>
      <c r="J7563" s="176" t="str">
        <f>IF(AND(C7563&lt;&gt;"",COUNTIF('3.工程情報'!$C$6:$C$501,C7563)=0),"工程記号が3.工程情報に存在しません。","")</f>
        <v/>
      </c>
    </row>
    <row r="7564" spans="2:10" ht="18" customHeight="1">
      <c r="B7564" s="166"/>
      <c r="C7564" s="165"/>
      <c r="D7564" s="12" t="str">
        <f>IF(C7564="","",VLOOKUP(C7564,'3.工程情報'!$C$6:$D$501,2,FALSE))</f>
        <v/>
      </c>
      <c r="E7564" s="165"/>
      <c r="F7564" s="170"/>
      <c r="G7564" s="189" t="str">
        <f t="shared" si="118"/>
        <v/>
      </c>
      <c r="H7564" s="19"/>
      <c r="I7564" s="19"/>
      <c r="J7564" s="176" t="str">
        <f>IF(AND(C7564&lt;&gt;"",COUNTIF('3.工程情報'!$C$6:$C$501,C7564)=0),"工程記号が3.工程情報に存在しません。","")</f>
        <v/>
      </c>
    </row>
    <row r="7565" spans="2:10" ht="18" customHeight="1">
      <c r="B7565" s="166"/>
      <c r="C7565" s="165"/>
      <c r="D7565" s="12" t="str">
        <f>IF(C7565="","",VLOOKUP(C7565,'3.工程情報'!$C$6:$D$501,2,FALSE))</f>
        <v/>
      </c>
      <c r="E7565" s="165"/>
      <c r="F7565" s="170"/>
      <c r="G7565" s="189" t="str">
        <f t="shared" si="118"/>
        <v/>
      </c>
      <c r="H7565" s="19"/>
      <c r="I7565" s="19"/>
      <c r="J7565" s="176" t="str">
        <f>IF(AND(C7565&lt;&gt;"",COUNTIF('3.工程情報'!$C$6:$C$501,C7565)=0),"工程記号が3.工程情報に存在しません。","")</f>
        <v/>
      </c>
    </row>
    <row r="7566" spans="2:10" ht="18" customHeight="1">
      <c r="B7566" s="166"/>
      <c r="C7566" s="165"/>
      <c r="D7566" s="12" t="str">
        <f>IF(C7566="","",VLOOKUP(C7566,'3.工程情報'!$C$6:$D$501,2,FALSE))</f>
        <v/>
      </c>
      <c r="E7566" s="165"/>
      <c r="F7566" s="170"/>
      <c r="G7566" s="189" t="str">
        <f t="shared" si="118"/>
        <v/>
      </c>
      <c r="H7566" s="19"/>
      <c r="I7566" s="19"/>
      <c r="J7566" s="176" t="str">
        <f>IF(AND(C7566&lt;&gt;"",COUNTIF('3.工程情報'!$C$6:$C$501,C7566)=0),"工程記号が3.工程情報に存在しません。","")</f>
        <v/>
      </c>
    </row>
    <row r="7567" spans="2:10" ht="18" customHeight="1">
      <c r="B7567" s="166"/>
      <c r="C7567" s="165"/>
      <c r="D7567" s="12" t="str">
        <f>IF(C7567="","",VLOOKUP(C7567,'3.工程情報'!$C$6:$D$501,2,FALSE))</f>
        <v/>
      </c>
      <c r="E7567" s="165"/>
      <c r="F7567" s="170"/>
      <c r="G7567" s="189" t="str">
        <f t="shared" si="118"/>
        <v/>
      </c>
      <c r="H7567" s="19"/>
      <c r="I7567" s="19"/>
      <c r="J7567" s="176" t="str">
        <f>IF(AND(C7567&lt;&gt;"",COUNTIF('3.工程情報'!$C$6:$C$501,C7567)=0),"工程記号が3.工程情報に存在しません。","")</f>
        <v/>
      </c>
    </row>
    <row r="7568" spans="2:10" ht="18" customHeight="1">
      <c r="B7568" s="166"/>
      <c r="C7568" s="165"/>
      <c r="D7568" s="12" t="str">
        <f>IF(C7568="","",VLOOKUP(C7568,'3.工程情報'!$C$6:$D$501,2,FALSE))</f>
        <v/>
      </c>
      <c r="E7568" s="165"/>
      <c r="F7568" s="170"/>
      <c r="G7568" s="189" t="str">
        <f t="shared" si="118"/>
        <v/>
      </c>
      <c r="H7568" s="19"/>
      <c r="I7568" s="19"/>
      <c r="J7568" s="176" t="str">
        <f>IF(AND(C7568&lt;&gt;"",COUNTIF('3.工程情報'!$C$6:$C$501,C7568)=0),"工程記号が3.工程情報に存在しません。","")</f>
        <v/>
      </c>
    </row>
    <row r="7569" spans="2:10" ht="18" customHeight="1">
      <c r="B7569" s="166"/>
      <c r="C7569" s="165"/>
      <c r="D7569" s="12" t="str">
        <f>IF(C7569="","",VLOOKUP(C7569,'3.工程情報'!$C$6:$D$501,2,FALSE))</f>
        <v/>
      </c>
      <c r="E7569" s="165"/>
      <c r="F7569" s="170"/>
      <c r="G7569" s="189" t="str">
        <f t="shared" si="118"/>
        <v/>
      </c>
      <c r="H7569" s="19"/>
      <c r="I7569" s="19"/>
      <c r="J7569" s="176" t="str">
        <f>IF(AND(C7569&lt;&gt;"",COUNTIF('3.工程情報'!$C$6:$C$501,C7569)=0),"工程記号が3.工程情報に存在しません。","")</f>
        <v/>
      </c>
    </row>
    <row r="7570" spans="2:10" ht="18" customHeight="1">
      <c r="B7570" s="166"/>
      <c r="C7570" s="165"/>
      <c r="D7570" s="12" t="str">
        <f>IF(C7570="","",VLOOKUP(C7570,'3.工程情報'!$C$6:$D$501,2,FALSE))</f>
        <v/>
      </c>
      <c r="E7570" s="165"/>
      <c r="F7570" s="170"/>
      <c r="G7570" s="189" t="str">
        <f t="shared" si="118"/>
        <v/>
      </c>
      <c r="H7570" s="19"/>
      <c r="I7570" s="19"/>
      <c r="J7570" s="176" t="str">
        <f>IF(AND(C7570&lt;&gt;"",COUNTIF('3.工程情報'!$C$6:$C$501,C7570)=0),"工程記号が3.工程情報に存在しません。","")</f>
        <v/>
      </c>
    </row>
    <row r="7571" spans="2:10" ht="18" customHeight="1">
      <c r="B7571" s="166"/>
      <c r="C7571" s="165"/>
      <c r="D7571" s="12" t="str">
        <f>IF(C7571="","",VLOOKUP(C7571,'3.工程情報'!$C$6:$D$501,2,FALSE))</f>
        <v/>
      </c>
      <c r="E7571" s="165"/>
      <c r="F7571" s="170"/>
      <c r="G7571" s="189" t="str">
        <f t="shared" si="118"/>
        <v/>
      </c>
      <c r="H7571" s="19"/>
      <c r="I7571" s="19"/>
      <c r="J7571" s="176" t="str">
        <f>IF(AND(C7571&lt;&gt;"",COUNTIF('3.工程情報'!$C$6:$C$501,C7571)=0),"工程記号が3.工程情報に存在しません。","")</f>
        <v/>
      </c>
    </row>
    <row r="7572" spans="2:10" ht="18" customHeight="1">
      <c r="B7572" s="166"/>
      <c r="C7572" s="165"/>
      <c r="D7572" s="12" t="str">
        <f>IF(C7572="","",VLOOKUP(C7572,'3.工程情報'!$C$6:$D$501,2,FALSE))</f>
        <v/>
      </c>
      <c r="E7572" s="165"/>
      <c r="F7572" s="170"/>
      <c r="G7572" s="189" t="str">
        <f t="shared" si="118"/>
        <v/>
      </c>
      <c r="H7572" s="19"/>
      <c r="I7572" s="19"/>
      <c r="J7572" s="176" t="str">
        <f>IF(AND(C7572&lt;&gt;"",COUNTIF('3.工程情報'!$C$6:$C$501,C7572)=0),"工程記号が3.工程情報に存在しません。","")</f>
        <v/>
      </c>
    </row>
    <row r="7573" spans="2:10" ht="18" customHeight="1">
      <c r="B7573" s="166"/>
      <c r="C7573" s="165"/>
      <c r="D7573" s="12" t="str">
        <f>IF(C7573="","",VLOOKUP(C7573,'3.工程情報'!$C$6:$D$501,2,FALSE))</f>
        <v/>
      </c>
      <c r="E7573" s="165"/>
      <c r="F7573" s="170"/>
      <c r="G7573" s="189" t="str">
        <f t="shared" si="118"/>
        <v/>
      </c>
      <c r="H7573" s="19"/>
      <c r="I7573" s="19"/>
      <c r="J7573" s="176" t="str">
        <f>IF(AND(C7573&lt;&gt;"",COUNTIF('3.工程情報'!$C$6:$C$501,C7573)=0),"工程記号が3.工程情報に存在しません。","")</f>
        <v/>
      </c>
    </row>
    <row r="7574" spans="2:10" ht="18" customHeight="1">
      <c r="B7574" s="166"/>
      <c r="C7574" s="165"/>
      <c r="D7574" s="12" t="str">
        <f>IF(C7574="","",VLOOKUP(C7574,'3.工程情報'!$C$6:$D$501,2,FALSE))</f>
        <v/>
      </c>
      <c r="E7574" s="165"/>
      <c r="F7574" s="170"/>
      <c r="G7574" s="189" t="str">
        <f t="shared" si="118"/>
        <v/>
      </c>
      <c r="H7574" s="19"/>
      <c r="I7574" s="19"/>
      <c r="J7574" s="176" t="str">
        <f>IF(AND(C7574&lt;&gt;"",COUNTIF('3.工程情報'!$C$6:$C$501,C7574)=0),"工程記号が3.工程情報に存在しません。","")</f>
        <v/>
      </c>
    </row>
    <row r="7575" spans="2:10" ht="18" customHeight="1">
      <c r="B7575" s="166"/>
      <c r="C7575" s="165"/>
      <c r="D7575" s="12" t="str">
        <f>IF(C7575="","",VLOOKUP(C7575,'3.工程情報'!$C$6:$D$501,2,FALSE))</f>
        <v/>
      </c>
      <c r="E7575" s="165"/>
      <c r="F7575" s="170"/>
      <c r="G7575" s="189" t="str">
        <f t="shared" si="118"/>
        <v/>
      </c>
      <c r="H7575" s="19"/>
      <c r="I7575" s="19"/>
      <c r="J7575" s="176" t="str">
        <f>IF(AND(C7575&lt;&gt;"",COUNTIF('3.工程情報'!$C$6:$C$501,C7575)=0),"工程記号が3.工程情報に存在しません。","")</f>
        <v/>
      </c>
    </row>
    <row r="7576" spans="2:10" ht="18" customHeight="1">
      <c r="B7576" s="166"/>
      <c r="C7576" s="165"/>
      <c r="D7576" s="12" t="str">
        <f>IF(C7576="","",VLOOKUP(C7576,'3.工程情報'!$C$6:$D$501,2,FALSE))</f>
        <v/>
      </c>
      <c r="E7576" s="165"/>
      <c r="F7576" s="170"/>
      <c r="G7576" s="189" t="str">
        <f t="shared" si="118"/>
        <v/>
      </c>
      <c r="H7576" s="19"/>
      <c r="I7576" s="19"/>
      <c r="J7576" s="176" t="str">
        <f>IF(AND(C7576&lt;&gt;"",COUNTIF('3.工程情報'!$C$6:$C$501,C7576)=0),"工程記号が3.工程情報に存在しません。","")</f>
        <v/>
      </c>
    </row>
    <row r="7577" spans="2:10" ht="18" customHeight="1">
      <c r="B7577" s="166"/>
      <c r="C7577" s="165"/>
      <c r="D7577" s="12" t="str">
        <f>IF(C7577="","",VLOOKUP(C7577,'3.工程情報'!$C$6:$D$501,2,FALSE))</f>
        <v/>
      </c>
      <c r="E7577" s="165"/>
      <c r="F7577" s="170"/>
      <c r="G7577" s="189" t="str">
        <f t="shared" si="118"/>
        <v/>
      </c>
      <c r="H7577" s="19"/>
      <c r="I7577" s="19"/>
      <c r="J7577" s="176" t="str">
        <f>IF(AND(C7577&lt;&gt;"",COUNTIF('3.工程情報'!$C$6:$C$501,C7577)=0),"工程記号が3.工程情報に存在しません。","")</f>
        <v/>
      </c>
    </row>
    <row r="7578" spans="2:10" ht="18" customHeight="1">
      <c r="B7578" s="166"/>
      <c r="C7578" s="165"/>
      <c r="D7578" s="12" t="str">
        <f>IF(C7578="","",VLOOKUP(C7578,'3.工程情報'!$C$6:$D$501,2,FALSE))</f>
        <v/>
      </c>
      <c r="E7578" s="165"/>
      <c r="F7578" s="170"/>
      <c r="G7578" s="189" t="str">
        <f t="shared" si="118"/>
        <v/>
      </c>
      <c r="H7578" s="19"/>
      <c r="I7578" s="19"/>
      <c r="J7578" s="176" t="str">
        <f>IF(AND(C7578&lt;&gt;"",COUNTIF('3.工程情報'!$C$6:$C$501,C7578)=0),"工程記号が3.工程情報に存在しません。","")</f>
        <v/>
      </c>
    </row>
    <row r="7579" spans="2:10" ht="18" customHeight="1">
      <c r="B7579" s="166"/>
      <c r="C7579" s="165"/>
      <c r="D7579" s="12" t="str">
        <f>IF(C7579="","",VLOOKUP(C7579,'3.工程情報'!$C$6:$D$501,2,FALSE))</f>
        <v/>
      </c>
      <c r="E7579" s="165"/>
      <c r="F7579" s="170"/>
      <c r="G7579" s="189" t="str">
        <f t="shared" si="118"/>
        <v/>
      </c>
      <c r="H7579" s="19"/>
      <c r="I7579" s="19"/>
      <c r="J7579" s="176" t="str">
        <f>IF(AND(C7579&lt;&gt;"",COUNTIF('3.工程情報'!$C$6:$C$501,C7579)=0),"工程記号が3.工程情報に存在しません。","")</f>
        <v/>
      </c>
    </row>
    <row r="7580" spans="2:10" ht="18" customHeight="1">
      <c r="B7580" s="166"/>
      <c r="C7580" s="165"/>
      <c r="D7580" s="12" t="str">
        <f>IF(C7580="","",VLOOKUP(C7580,'3.工程情報'!$C$6:$D$501,2,FALSE))</f>
        <v/>
      </c>
      <c r="E7580" s="165"/>
      <c r="F7580" s="170"/>
      <c r="G7580" s="189" t="str">
        <f t="shared" si="118"/>
        <v/>
      </c>
      <c r="H7580" s="19"/>
      <c r="I7580" s="19"/>
      <c r="J7580" s="176" t="str">
        <f>IF(AND(C7580&lt;&gt;"",COUNTIF('3.工程情報'!$C$6:$C$501,C7580)=0),"工程記号が3.工程情報に存在しません。","")</f>
        <v/>
      </c>
    </row>
    <row r="7581" spans="2:10" ht="18" customHeight="1">
      <c r="B7581" s="166"/>
      <c r="C7581" s="165"/>
      <c r="D7581" s="12" t="str">
        <f>IF(C7581="","",VLOOKUP(C7581,'3.工程情報'!$C$6:$D$501,2,FALSE))</f>
        <v/>
      </c>
      <c r="E7581" s="165"/>
      <c r="F7581" s="170"/>
      <c r="G7581" s="189" t="str">
        <f t="shared" si="118"/>
        <v/>
      </c>
      <c r="H7581" s="19"/>
      <c r="I7581" s="19"/>
      <c r="J7581" s="176" t="str">
        <f>IF(AND(C7581&lt;&gt;"",COUNTIF('3.工程情報'!$C$6:$C$501,C7581)=0),"工程記号が3.工程情報に存在しません。","")</f>
        <v/>
      </c>
    </row>
    <row r="7582" spans="2:10" ht="18" customHeight="1">
      <c r="B7582" s="166"/>
      <c r="C7582" s="165"/>
      <c r="D7582" s="12" t="str">
        <f>IF(C7582="","",VLOOKUP(C7582,'3.工程情報'!$C$6:$D$501,2,FALSE))</f>
        <v/>
      </c>
      <c r="E7582" s="165"/>
      <c r="F7582" s="170"/>
      <c r="G7582" s="189" t="str">
        <f t="shared" si="118"/>
        <v/>
      </c>
      <c r="H7582" s="19"/>
      <c r="I7582" s="19"/>
      <c r="J7582" s="176" t="str">
        <f>IF(AND(C7582&lt;&gt;"",COUNTIF('3.工程情報'!$C$6:$C$501,C7582)=0),"工程記号が3.工程情報に存在しません。","")</f>
        <v/>
      </c>
    </row>
    <row r="7583" spans="2:10" ht="18" customHeight="1">
      <c r="B7583" s="166"/>
      <c r="C7583" s="165"/>
      <c r="D7583" s="12" t="str">
        <f>IF(C7583="","",VLOOKUP(C7583,'3.工程情報'!$C$6:$D$501,2,FALSE))</f>
        <v/>
      </c>
      <c r="E7583" s="165"/>
      <c r="F7583" s="170"/>
      <c r="G7583" s="189" t="str">
        <f t="shared" si="118"/>
        <v/>
      </c>
      <c r="H7583" s="19"/>
      <c r="I7583" s="19"/>
      <c r="J7583" s="176" t="str">
        <f>IF(AND(C7583&lt;&gt;"",COUNTIF('3.工程情報'!$C$6:$C$501,C7583)=0),"工程記号が3.工程情報に存在しません。","")</f>
        <v/>
      </c>
    </row>
    <row r="7584" spans="2:10" ht="18" customHeight="1">
      <c r="B7584" s="166"/>
      <c r="C7584" s="165"/>
      <c r="D7584" s="12" t="str">
        <f>IF(C7584="","",VLOOKUP(C7584,'3.工程情報'!$C$6:$D$501,2,FALSE))</f>
        <v/>
      </c>
      <c r="E7584" s="165"/>
      <c r="F7584" s="170"/>
      <c r="G7584" s="189" t="str">
        <f t="shared" si="118"/>
        <v/>
      </c>
      <c r="H7584" s="19"/>
      <c r="I7584" s="19"/>
      <c r="J7584" s="176" t="str">
        <f>IF(AND(C7584&lt;&gt;"",COUNTIF('3.工程情報'!$C$6:$C$501,C7584)=0),"工程記号が3.工程情報に存在しません。","")</f>
        <v/>
      </c>
    </row>
    <row r="7585" spans="2:10" ht="18" customHeight="1">
      <c r="B7585" s="166"/>
      <c r="C7585" s="165"/>
      <c r="D7585" s="12" t="str">
        <f>IF(C7585="","",VLOOKUP(C7585,'3.工程情報'!$C$6:$D$501,2,FALSE))</f>
        <v/>
      </c>
      <c r="E7585" s="165"/>
      <c r="F7585" s="170"/>
      <c r="G7585" s="189" t="str">
        <f t="shared" si="118"/>
        <v/>
      </c>
      <c r="H7585" s="19"/>
      <c r="I7585" s="19"/>
      <c r="J7585" s="176" t="str">
        <f>IF(AND(C7585&lt;&gt;"",COUNTIF('3.工程情報'!$C$6:$C$501,C7585)=0),"工程記号が3.工程情報に存在しません。","")</f>
        <v/>
      </c>
    </row>
    <row r="7586" spans="2:10" ht="18" customHeight="1">
      <c r="B7586" s="166"/>
      <c r="C7586" s="165"/>
      <c r="D7586" s="12" t="str">
        <f>IF(C7586="","",VLOOKUP(C7586,'3.工程情報'!$C$6:$D$501,2,FALSE))</f>
        <v/>
      </c>
      <c r="E7586" s="165"/>
      <c r="F7586" s="170"/>
      <c r="G7586" s="189" t="str">
        <f t="shared" si="118"/>
        <v/>
      </c>
      <c r="H7586" s="19"/>
      <c r="I7586" s="19"/>
      <c r="J7586" s="176" t="str">
        <f>IF(AND(C7586&lt;&gt;"",COUNTIF('3.工程情報'!$C$6:$C$501,C7586)=0),"工程記号が3.工程情報に存在しません。","")</f>
        <v/>
      </c>
    </row>
    <row r="7587" spans="2:10" ht="18" customHeight="1">
      <c r="B7587" s="166"/>
      <c r="C7587" s="165"/>
      <c r="D7587" s="12" t="str">
        <f>IF(C7587="","",VLOOKUP(C7587,'3.工程情報'!$C$6:$D$501,2,FALSE))</f>
        <v/>
      </c>
      <c r="E7587" s="165"/>
      <c r="F7587" s="170"/>
      <c r="G7587" s="189" t="str">
        <f t="shared" si="118"/>
        <v/>
      </c>
      <c r="H7587" s="19"/>
      <c r="I7587" s="19"/>
      <c r="J7587" s="176" t="str">
        <f>IF(AND(C7587&lt;&gt;"",COUNTIF('3.工程情報'!$C$6:$C$501,C7587)=0),"工程記号が3.工程情報に存在しません。","")</f>
        <v/>
      </c>
    </row>
    <row r="7588" spans="2:10" ht="18" customHeight="1">
      <c r="B7588" s="166"/>
      <c r="C7588" s="165"/>
      <c r="D7588" s="12" t="str">
        <f>IF(C7588="","",VLOOKUP(C7588,'3.工程情報'!$C$6:$D$501,2,FALSE))</f>
        <v/>
      </c>
      <c r="E7588" s="165"/>
      <c r="F7588" s="170"/>
      <c r="G7588" s="189" t="str">
        <f t="shared" si="118"/>
        <v/>
      </c>
      <c r="H7588" s="19"/>
      <c r="I7588" s="19"/>
      <c r="J7588" s="176" t="str">
        <f>IF(AND(C7588&lt;&gt;"",COUNTIF('3.工程情報'!$C$6:$C$501,C7588)=0),"工程記号が3.工程情報に存在しません。","")</f>
        <v/>
      </c>
    </row>
    <row r="7589" spans="2:10" ht="18" customHeight="1">
      <c r="B7589" s="166"/>
      <c r="C7589" s="165"/>
      <c r="D7589" s="12" t="str">
        <f>IF(C7589="","",VLOOKUP(C7589,'3.工程情報'!$C$6:$D$501,2,FALSE))</f>
        <v/>
      </c>
      <c r="E7589" s="165"/>
      <c r="F7589" s="170"/>
      <c r="G7589" s="189" t="str">
        <f t="shared" si="118"/>
        <v/>
      </c>
      <c r="H7589" s="19"/>
      <c r="I7589" s="19"/>
      <c r="J7589" s="176" t="str">
        <f>IF(AND(C7589&lt;&gt;"",COUNTIF('3.工程情報'!$C$6:$C$501,C7589)=0),"工程記号が3.工程情報に存在しません。","")</f>
        <v/>
      </c>
    </row>
    <row r="7590" spans="2:10" ht="18" customHeight="1">
      <c r="B7590" s="166"/>
      <c r="C7590" s="165"/>
      <c r="D7590" s="12" t="str">
        <f>IF(C7590="","",VLOOKUP(C7590,'3.工程情報'!$C$6:$D$501,2,FALSE))</f>
        <v/>
      </c>
      <c r="E7590" s="165"/>
      <c r="F7590" s="170"/>
      <c r="G7590" s="189" t="str">
        <f t="shared" si="118"/>
        <v/>
      </c>
      <c r="H7590" s="19"/>
      <c r="I7590" s="19"/>
      <c r="J7590" s="176" t="str">
        <f>IF(AND(C7590&lt;&gt;"",COUNTIF('3.工程情報'!$C$6:$C$501,C7590)=0),"工程記号が3.工程情報に存在しません。","")</f>
        <v/>
      </c>
    </row>
    <row r="7591" spans="2:10" ht="18" customHeight="1">
      <c r="B7591" s="166"/>
      <c r="C7591" s="165"/>
      <c r="D7591" s="12" t="str">
        <f>IF(C7591="","",VLOOKUP(C7591,'3.工程情報'!$C$6:$D$501,2,FALSE))</f>
        <v/>
      </c>
      <c r="E7591" s="165"/>
      <c r="F7591" s="170"/>
      <c r="G7591" s="189" t="str">
        <f t="shared" si="118"/>
        <v/>
      </c>
      <c r="H7591" s="19"/>
      <c r="I7591" s="19"/>
      <c r="J7591" s="176" t="str">
        <f>IF(AND(C7591&lt;&gt;"",COUNTIF('3.工程情報'!$C$6:$C$501,C7591)=0),"工程記号が3.工程情報に存在しません。","")</f>
        <v/>
      </c>
    </row>
    <row r="7592" spans="2:10" ht="18" customHeight="1">
      <c r="B7592" s="166"/>
      <c r="C7592" s="165"/>
      <c r="D7592" s="12" t="str">
        <f>IF(C7592="","",VLOOKUP(C7592,'3.工程情報'!$C$6:$D$501,2,FALSE))</f>
        <v/>
      </c>
      <c r="E7592" s="165"/>
      <c r="F7592" s="170"/>
      <c r="G7592" s="189" t="str">
        <f t="shared" si="118"/>
        <v/>
      </c>
      <c r="H7592" s="19"/>
      <c r="I7592" s="19"/>
      <c r="J7592" s="176" t="str">
        <f>IF(AND(C7592&lt;&gt;"",COUNTIF('3.工程情報'!$C$6:$C$501,C7592)=0),"工程記号が3.工程情報に存在しません。","")</f>
        <v/>
      </c>
    </row>
    <row r="7593" spans="2:10" ht="18" customHeight="1">
      <c r="B7593" s="166"/>
      <c r="C7593" s="165"/>
      <c r="D7593" s="12" t="str">
        <f>IF(C7593="","",VLOOKUP(C7593,'3.工程情報'!$C$6:$D$501,2,FALSE))</f>
        <v/>
      </c>
      <c r="E7593" s="165"/>
      <c r="F7593" s="170"/>
      <c r="G7593" s="189" t="str">
        <f t="shared" si="118"/>
        <v/>
      </c>
      <c r="H7593" s="19"/>
      <c r="I7593" s="19"/>
      <c r="J7593" s="176" t="str">
        <f>IF(AND(C7593&lt;&gt;"",COUNTIF('3.工程情報'!$C$6:$C$501,C7593)=0),"工程記号が3.工程情報に存在しません。","")</f>
        <v/>
      </c>
    </row>
    <row r="7594" spans="2:10" ht="18" customHeight="1">
      <c r="B7594" s="166"/>
      <c r="C7594" s="165"/>
      <c r="D7594" s="12" t="str">
        <f>IF(C7594="","",VLOOKUP(C7594,'3.工程情報'!$C$6:$D$501,2,FALSE))</f>
        <v/>
      </c>
      <c r="E7594" s="165"/>
      <c r="F7594" s="170"/>
      <c r="G7594" s="189" t="str">
        <f t="shared" si="118"/>
        <v/>
      </c>
      <c r="H7594" s="19"/>
      <c r="I7594" s="19"/>
      <c r="J7594" s="176" t="str">
        <f>IF(AND(C7594&lt;&gt;"",COUNTIF('3.工程情報'!$C$6:$C$501,C7594)=0),"工程記号が3.工程情報に存在しません。","")</f>
        <v/>
      </c>
    </row>
    <row r="7595" spans="2:10" ht="18" customHeight="1">
      <c r="B7595" s="166"/>
      <c r="C7595" s="165"/>
      <c r="D7595" s="12" t="str">
        <f>IF(C7595="","",VLOOKUP(C7595,'3.工程情報'!$C$6:$D$501,2,FALSE))</f>
        <v/>
      </c>
      <c r="E7595" s="165"/>
      <c r="F7595" s="170"/>
      <c r="G7595" s="189" t="str">
        <f t="shared" si="118"/>
        <v/>
      </c>
      <c r="H7595" s="19"/>
      <c r="I7595" s="19"/>
      <c r="J7595" s="176" t="str">
        <f>IF(AND(C7595&lt;&gt;"",COUNTIF('3.工程情報'!$C$6:$C$501,C7595)=0),"工程記号が3.工程情報に存在しません。","")</f>
        <v/>
      </c>
    </row>
    <row r="7596" spans="2:10" ht="18" customHeight="1">
      <c r="B7596" s="166"/>
      <c r="C7596" s="165"/>
      <c r="D7596" s="12" t="str">
        <f>IF(C7596="","",VLOOKUP(C7596,'3.工程情報'!$C$6:$D$501,2,FALSE))</f>
        <v/>
      </c>
      <c r="E7596" s="165"/>
      <c r="F7596" s="170"/>
      <c r="G7596" s="189" t="str">
        <f t="shared" si="118"/>
        <v/>
      </c>
      <c r="H7596" s="19"/>
      <c r="I7596" s="19"/>
      <c r="J7596" s="176" t="str">
        <f>IF(AND(C7596&lt;&gt;"",COUNTIF('3.工程情報'!$C$6:$C$501,C7596)=0),"工程記号が3.工程情報に存在しません。","")</f>
        <v/>
      </c>
    </row>
    <row r="7597" spans="2:10" ht="18" customHeight="1">
      <c r="B7597" s="166"/>
      <c r="C7597" s="165"/>
      <c r="D7597" s="12" t="str">
        <f>IF(C7597="","",VLOOKUP(C7597,'3.工程情報'!$C$6:$D$501,2,FALSE))</f>
        <v/>
      </c>
      <c r="E7597" s="165"/>
      <c r="F7597" s="170"/>
      <c r="G7597" s="189" t="str">
        <f t="shared" si="118"/>
        <v/>
      </c>
      <c r="H7597" s="19"/>
      <c r="I7597" s="19"/>
      <c r="J7597" s="176" t="str">
        <f>IF(AND(C7597&lt;&gt;"",COUNTIF('3.工程情報'!$C$6:$C$501,C7597)=0),"工程記号が3.工程情報に存在しません。","")</f>
        <v/>
      </c>
    </row>
    <row r="7598" spans="2:10" ht="18" customHeight="1">
      <c r="B7598" s="166"/>
      <c r="C7598" s="165"/>
      <c r="D7598" s="12" t="str">
        <f>IF(C7598="","",VLOOKUP(C7598,'3.工程情報'!$C$6:$D$501,2,FALSE))</f>
        <v/>
      </c>
      <c r="E7598" s="165"/>
      <c r="F7598" s="170"/>
      <c r="G7598" s="189" t="str">
        <f t="shared" si="118"/>
        <v/>
      </c>
      <c r="H7598" s="19"/>
      <c r="I7598" s="19"/>
      <c r="J7598" s="176" t="str">
        <f>IF(AND(C7598&lt;&gt;"",COUNTIF('3.工程情報'!$C$6:$C$501,C7598)=0),"工程記号が3.工程情報に存在しません。","")</f>
        <v/>
      </c>
    </row>
    <row r="7599" spans="2:10" ht="18" customHeight="1">
      <c r="B7599" s="166"/>
      <c r="C7599" s="165"/>
      <c r="D7599" s="12" t="str">
        <f>IF(C7599="","",VLOOKUP(C7599,'3.工程情報'!$C$6:$D$501,2,FALSE))</f>
        <v/>
      </c>
      <c r="E7599" s="165"/>
      <c r="F7599" s="170"/>
      <c r="G7599" s="189" t="str">
        <f t="shared" si="118"/>
        <v/>
      </c>
      <c r="H7599" s="19"/>
      <c r="I7599" s="19"/>
      <c r="J7599" s="176" t="str">
        <f>IF(AND(C7599&lt;&gt;"",COUNTIF('3.工程情報'!$C$6:$C$501,C7599)=0),"工程記号が3.工程情報に存在しません。","")</f>
        <v/>
      </c>
    </row>
    <row r="7600" spans="2:10" ht="18" customHeight="1">
      <c r="B7600" s="166"/>
      <c r="C7600" s="165"/>
      <c r="D7600" s="12" t="str">
        <f>IF(C7600="","",VLOOKUP(C7600,'3.工程情報'!$C$6:$D$501,2,FALSE))</f>
        <v/>
      </c>
      <c r="E7600" s="165"/>
      <c r="F7600" s="170"/>
      <c r="G7600" s="189" t="str">
        <f t="shared" si="118"/>
        <v/>
      </c>
      <c r="H7600" s="19"/>
      <c r="I7600" s="19"/>
      <c r="J7600" s="176" t="str">
        <f>IF(AND(C7600&lt;&gt;"",COUNTIF('3.工程情報'!$C$6:$C$501,C7600)=0),"工程記号が3.工程情報に存在しません。","")</f>
        <v/>
      </c>
    </row>
    <row r="7601" spans="2:10" ht="18" customHeight="1">
      <c r="B7601" s="166"/>
      <c r="C7601" s="165"/>
      <c r="D7601" s="12" t="str">
        <f>IF(C7601="","",VLOOKUP(C7601,'3.工程情報'!$C$6:$D$501,2,FALSE))</f>
        <v/>
      </c>
      <c r="E7601" s="165"/>
      <c r="F7601" s="170"/>
      <c r="G7601" s="189" t="str">
        <f t="shared" si="118"/>
        <v/>
      </c>
      <c r="H7601" s="19"/>
      <c r="I7601" s="19"/>
      <c r="J7601" s="176" t="str">
        <f>IF(AND(C7601&lt;&gt;"",COUNTIF('3.工程情報'!$C$6:$C$501,C7601)=0),"工程記号が3.工程情報に存在しません。","")</f>
        <v/>
      </c>
    </row>
    <row r="7602" spans="2:10" ht="18" customHeight="1">
      <c r="B7602" s="166"/>
      <c r="C7602" s="165"/>
      <c r="D7602" s="12" t="str">
        <f>IF(C7602="","",VLOOKUP(C7602,'3.工程情報'!$C$6:$D$501,2,FALSE))</f>
        <v/>
      </c>
      <c r="E7602" s="165"/>
      <c r="F7602" s="170"/>
      <c r="G7602" s="189" t="str">
        <f t="shared" si="118"/>
        <v/>
      </c>
      <c r="H7602" s="19"/>
      <c r="I7602" s="19"/>
      <c r="J7602" s="176" t="str">
        <f>IF(AND(C7602&lt;&gt;"",COUNTIF('3.工程情報'!$C$6:$C$501,C7602)=0),"工程記号が3.工程情報に存在しません。","")</f>
        <v/>
      </c>
    </row>
    <row r="7603" spans="2:10" ht="18" customHeight="1">
      <c r="B7603" s="166"/>
      <c r="C7603" s="165"/>
      <c r="D7603" s="12" t="str">
        <f>IF(C7603="","",VLOOKUP(C7603,'3.工程情報'!$C$6:$D$501,2,FALSE))</f>
        <v/>
      </c>
      <c r="E7603" s="165"/>
      <c r="F7603" s="170"/>
      <c r="G7603" s="189" t="str">
        <f t="shared" si="118"/>
        <v/>
      </c>
      <c r="H7603" s="19"/>
      <c r="I7603" s="19"/>
      <c r="J7603" s="176" t="str">
        <f>IF(AND(C7603&lt;&gt;"",COUNTIF('3.工程情報'!$C$6:$C$501,C7603)=0),"工程記号が3.工程情報に存在しません。","")</f>
        <v/>
      </c>
    </row>
    <row r="7604" spans="2:10" ht="18" customHeight="1">
      <c r="B7604" s="166"/>
      <c r="C7604" s="165"/>
      <c r="D7604" s="12" t="str">
        <f>IF(C7604="","",VLOOKUP(C7604,'3.工程情報'!$C$6:$D$501,2,FALSE))</f>
        <v/>
      </c>
      <c r="E7604" s="165"/>
      <c r="F7604" s="170"/>
      <c r="G7604" s="189" t="str">
        <f t="shared" si="118"/>
        <v/>
      </c>
      <c r="H7604" s="19"/>
      <c r="I7604" s="19"/>
      <c r="J7604" s="176" t="str">
        <f>IF(AND(C7604&lt;&gt;"",COUNTIF('3.工程情報'!$C$6:$C$501,C7604)=0),"工程記号が3.工程情報に存在しません。","")</f>
        <v/>
      </c>
    </row>
    <row r="7605" spans="2:10" ht="18" customHeight="1">
      <c r="B7605" s="166"/>
      <c r="C7605" s="165"/>
      <c r="D7605" s="12" t="str">
        <f>IF(C7605="","",VLOOKUP(C7605,'3.工程情報'!$C$6:$D$501,2,FALSE))</f>
        <v/>
      </c>
      <c r="E7605" s="165"/>
      <c r="F7605" s="170"/>
      <c r="G7605" s="189" t="str">
        <f t="shared" si="118"/>
        <v/>
      </c>
      <c r="H7605" s="19"/>
      <c r="I7605" s="19"/>
      <c r="J7605" s="176" t="str">
        <f>IF(AND(C7605&lt;&gt;"",COUNTIF('3.工程情報'!$C$6:$C$501,C7605)=0),"工程記号が3.工程情報に存在しません。","")</f>
        <v/>
      </c>
    </row>
    <row r="7606" spans="2:10" ht="18" customHeight="1">
      <c r="B7606" s="166"/>
      <c r="C7606" s="165"/>
      <c r="D7606" s="12" t="str">
        <f>IF(C7606="","",VLOOKUP(C7606,'3.工程情報'!$C$6:$D$501,2,FALSE))</f>
        <v/>
      </c>
      <c r="E7606" s="165"/>
      <c r="F7606" s="170"/>
      <c r="G7606" s="189" t="str">
        <f t="shared" si="118"/>
        <v/>
      </c>
      <c r="H7606" s="19"/>
      <c r="I7606" s="19"/>
      <c r="J7606" s="176" t="str">
        <f>IF(AND(C7606&lt;&gt;"",COUNTIF('3.工程情報'!$C$6:$C$501,C7606)=0),"工程記号が3.工程情報に存在しません。","")</f>
        <v/>
      </c>
    </row>
    <row r="7607" spans="2:10" ht="18" customHeight="1">
      <c r="B7607" s="166"/>
      <c r="C7607" s="165"/>
      <c r="D7607" s="12" t="str">
        <f>IF(C7607="","",VLOOKUP(C7607,'3.工程情報'!$C$6:$D$501,2,FALSE))</f>
        <v/>
      </c>
      <c r="E7607" s="165"/>
      <c r="F7607" s="170"/>
      <c r="G7607" s="189" t="str">
        <f t="shared" si="118"/>
        <v/>
      </c>
      <c r="H7607" s="19"/>
      <c r="I7607" s="19"/>
      <c r="J7607" s="176" t="str">
        <f>IF(AND(C7607&lt;&gt;"",COUNTIF('3.工程情報'!$C$6:$C$501,C7607)=0),"工程記号が3.工程情報に存在しません。","")</f>
        <v/>
      </c>
    </row>
    <row r="7608" spans="2:10" ht="18" customHeight="1">
      <c r="B7608" s="166"/>
      <c r="C7608" s="165"/>
      <c r="D7608" s="12" t="str">
        <f>IF(C7608="","",VLOOKUP(C7608,'3.工程情報'!$C$6:$D$501,2,FALSE))</f>
        <v/>
      </c>
      <c r="E7608" s="165"/>
      <c r="F7608" s="170"/>
      <c r="G7608" s="189" t="str">
        <f t="shared" si="118"/>
        <v/>
      </c>
      <c r="H7608" s="19"/>
      <c r="I7608" s="19"/>
      <c r="J7608" s="176" t="str">
        <f>IF(AND(C7608&lt;&gt;"",COUNTIF('3.工程情報'!$C$6:$C$501,C7608)=0),"工程記号が3.工程情報に存在しません。","")</f>
        <v/>
      </c>
    </row>
    <row r="7609" spans="2:10" ht="18" customHeight="1">
      <c r="B7609" s="166"/>
      <c r="C7609" s="165"/>
      <c r="D7609" s="12" t="str">
        <f>IF(C7609="","",VLOOKUP(C7609,'3.工程情報'!$C$6:$D$501,2,FALSE))</f>
        <v/>
      </c>
      <c r="E7609" s="165"/>
      <c r="F7609" s="170"/>
      <c r="G7609" s="189" t="str">
        <f t="shared" si="118"/>
        <v/>
      </c>
      <c r="H7609" s="19"/>
      <c r="I7609" s="19"/>
      <c r="J7609" s="176" t="str">
        <f>IF(AND(C7609&lt;&gt;"",COUNTIF('3.工程情報'!$C$6:$C$501,C7609)=0),"工程記号が3.工程情報に存在しません。","")</f>
        <v/>
      </c>
    </row>
    <row r="7610" spans="2:10" ht="18" customHeight="1">
      <c r="B7610" s="166"/>
      <c r="C7610" s="165"/>
      <c r="D7610" s="12" t="str">
        <f>IF(C7610="","",VLOOKUP(C7610,'3.工程情報'!$C$6:$D$501,2,FALSE))</f>
        <v/>
      </c>
      <c r="E7610" s="165"/>
      <c r="F7610" s="170"/>
      <c r="G7610" s="189" t="str">
        <f t="shared" si="118"/>
        <v/>
      </c>
      <c r="H7610" s="19"/>
      <c r="I7610" s="19"/>
      <c r="J7610" s="176" t="str">
        <f>IF(AND(C7610&lt;&gt;"",COUNTIF('3.工程情報'!$C$6:$C$501,C7610)=0),"工程記号が3.工程情報に存在しません。","")</f>
        <v/>
      </c>
    </row>
    <row r="7611" spans="2:10" ht="18" customHeight="1">
      <c r="B7611" s="166"/>
      <c r="C7611" s="165"/>
      <c r="D7611" s="12" t="str">
        <f>IF(C7611="","",VLOOKUP(C7611,'3.工程情報'!$C$6:$D$501,2,FALSE))</f>
        <v/>
      </c>
      <c r="E7611" s="165"/>
      <c r="F7611" s="170"/>
      <c r="G7611" s="189" t="str">
        <f t="shared" si="118"/>
        <v/>
      </c>
      <c r="H7611" s="19"/>
      <c r="I7611" s="19"/>
      <c r="J7611" s="176" t="str">
        <f>IF(AND(C7611&lt;&gt;"",COUNTIF('3.工程情報'!$C$6:$C$501,C7611)=0),"工程記号が3.工程情報に存在しません。","")</f>
        <v/>
      </c>
    </row>
    <row r="7612" spans="2:10" ht="18" customHeight="1">
      <c r="B7612" s="166"/>
      <c r="C7612" s="165"/>
      <c r="D7612" s="12" t="str">
        <f>IF(C7612="","",VLOOKUP(C7612,'3.工程情報'!$C$6:$D$501,2,FALSE))</f>
        <v/>
      </c>
      <c r="E7612" s="165"/>
      <c r="F7612" s="170"/>
      <c r="G7612" s="189" t="str">
        <f t="shared" si="118"/>
        <v/>
      </c>
      <c r="H7612" s="19"/>
      <c r="I7612" s="19"/>
      <c r="J7612" s="176" t="str">
        <f>IF(AND(C7612&lt;&gt;"",COUNTIF('3.工程情報'!$C$6:$C$501,C7612)=0),"工程記号が3.工程情報に存在しません。","")</f>
        <v/>
      </c>
    </row>
    <row r="7613" spans="2:10" ht="18" customHeight="1">
      <c r="B7613" s="166"/>
      <c r="C7613" s="165"/>
      <c r="D7613" s="12" t="str">
        <f>IF(C7613="","",VLOOKUP(C7613,'3.工程情報'!$C$6:$D$501,2,FALSE))</f>
        <v/>
      </c>
      <c r="E7613" s="165"/>
      <c r="F7613" s="170"/>
      <c r="G7613" s="189" t="str">
        <f t="shared" si="118"/>
        <v/>
      </c>
      <c r="H7613" s="19"/>
      <c r="I7613" s="19"/>
      <c r="J7613" s="176" t="str">
        <f>IF(AND(C7613&lt;&gt;"",COUNTIF('3.工程情報'!$C$6:$C$501,C7613)=0),"工程記号が3.工程情報に存在しません。","")</f>
        <v/>
      </c>
    </row>
    <row r="7614" spans="2:10" ht="18" customHeight="1">
      <c r="B7614" s="166"/>
      <c r="C7614" s="165"/>
      <c r="D7614" s="12" t="str">
        <f>IF(C7614="","",VLOOKUP(C7614,'3.工程情報'!$C$6:$D$501,2,FALSE))</f>
        <v/>
      </c>
      <c r="E7614" s="165"/>
      <c r="F7614" s="170"/>
      <c r="G7614" s="189" t="str">
        <f t="shared" si="118"/>
        <v/>
      </c>
      <c r="H7614" s="19"/>
      <c r="I7614" s="19"/>
      <c r="J7614" s="176" t="str">
        <f>IF(AND(C7614&lt;&gt;"",COUNTIF('3.工程情報'!$C$6:$C$501,C7614)=0),"工程記号が3.工程情報に存在しません。","")</f>
        <v/>
      </c>
    </row>
    <row r="7615" spans="2:10" ht="18" customHeight="1">
      <c r="B7615" s="166"/>
      <c r="C7615" s="165"/>
      <c r="D7615" s="12" t="str">
        <f>IF(C7615="","",VLOOKUP(C7615,'3.工程情報'!$C$6:$D$501,2,FALSE))</f>
        <v/>
      </c>
      <c r="E7615" s="165"/>
      <c r="F7615" s="170"/>
      <c r="G7615" s="189" t="str">
        <f t="shared" si="118"/>
        <v/>
      </c>
      <c r="H7615" s="19"/>
      <c r="I7615" s="19"/>
      <c r="J7615" s="176" t="str">
        <f>IF(AND(C7615&lt;&gt;"",COUNTIF('3.工程情報'!$C$6:$C$501,C7615)=0),"工程記号が3.工程情報に存在しません。","")</f>
        <v/>
      </c>
    </row>
    <row r="7616" spans="2:10" ht="18" customHeight="1">
      <c r="B7616" s="166"/>
      <c r="C7616" s="165"/>
      <c r="D7616" s="12" t="str">
        <f>IF(C7616="","",VLOOKUP(C7616,'3.工程情報'!$C$6:$D$501,2,FALSE))</f>
        <v/>
      </c>
      <c r="E7616" s="165"/>
      <c r="F7616" s="170"/>
      <c r="G7616" s="189" t="str">
        <f t="shared" si="118"/>
        <v/>
      </c>
      <c r="H7616" s="19"/>
      <c r="I7616" s="19"/>
      <c r="J7616" s="176" t="str">
        <f>IF(AND(C7616&lt;&gt;"",COUNTIF('3.工程情報'!$C$6:$C$501,C7616)=0),"工程記号が3.工程情報に存在しません。","")</f>
        <v/>
      </c>
    </row>
    <row r="7617" spans="2:10" ht="18" customHeight="1">
      <c r="B7617" s="166"/>
      <c r="C7617" s="165"/>
      <c r="D7617" s="12" t="str">
        <f>IF(C7617="","",VLOOKUP(C7617,'3.工程情報'!$C$6:$D$501,2,FALSE))</f>
        <v/>
      </c>
      <c r="E7617" s="165"/>
      <c r="F7617" s="170"/>
      <c r="G7617" s="189" t="str">
        <f t="shared" si="118"/>
        <v/>
      </c>
      <c r="H7617" s="19"/>
      <c r="I7617" s="19"/>
      <c r="J7617" s="176" t="str">
        <f>IF(AND(C7617&lt;&gt;"",COUNTIF('3.工程情報'!$C$6:$C$501,C7617)=0),"工程記号が3.工程情報に存在しません。","")</f>
        <v/>
      </c>
    </row>
    <row r="7618" spans="2:10" ht="18" customHeight="1">
      <c r="B7618" s="166"/>
      <c r="C7618" s="165"/>
      <c r="D7618" s="12" t="str">
        <f>IF(C7618="","",VLOOKUP(C7618,'3.工程情報'!$C$6:$D$501,2,FALSE))</f>
        <v/>
      </c>
      <c r="E7618" s="165"/>
      <c r="F7618" s="170"/>
      <c r="G7618" s="189" t="str">
        <f t="shared" si="118"/>
        <v/>
      </c>
      <c r="H7618" s="19"/>
      <c r="I7618" s="19"/>
      <c r="J7618" s="176" t="str">
        <f>IF(AND(C7618&lt;&gt;"",COUNTIF('3.工程情報'!$C$6:$C$501,C7618)=0),"工程記号が3.工程情報に存在しません。","")</f>
        <v/>
      </c>
    </row>
    <row r="7619" spans="2:10" ht="18" customHeight="1">
      <c r="B7619" s="166"/>
      <c r="C7619" s="165"/>
      <c r="D7619" s="12" t="str">
        <f>IF(C7619="","",VLOOKUP(C7619,'3.工程情報'!$C$6:$D$501,2,FALSE))</f>
        <v/>
      </c>
      <c r="E7619" s="165"/>
      <c r="F7619" s="170"/>
      <c r="G7619" s="189" t="str">
        <f t="shared" si="118"/>
        <v/>
      </c>
      <c r="H7619" s="19"/>
      <c r="I7619" s="19"/>
      <c r="J7619" s="176" t="str">
        <f>IF(AND(C7619&lt;&gt;"",COUNTIF('3.工程情報'!$C$6:$C$501,C7619)=0),"工程記号が3.工程情報に存在しません。","")</f>
        <v/>
      </c>
    </row>
    <row r="7620" spans="2:10" ht="18" customHeight="1">
      <c r="B7620" s="166"/>
      <c r="C7620" s="165"/>
      <c r="D7620" s="12" t="str">
        <f>IF(C7620="","",VLOOKUP(C7620,'3.工程情報'!$C$6:$D$501,2,FALSE))</f>
        <v/>
      </c>
      <c r="E7620" s="165"/>
      <c r="F7620" s="170"/>
      <c r="G7620" s="189" t="str">
        <f t="shared" si="118"/>
        <v/>
      </c>
      <c r="H7620" s="19"/>
      <c r="I7620" s="19"/>
      <c r="J7620" s="176" t="str">
        <f>IF(AND(C7620&lt;&gt;"",COUNTIF('3.工程情報'!$C$6:$C$501,C7620)=0),"工程記号が3.工程情報に存在しません。","")</f>
        <v/>
      </c>
    </row>
    <row r="7621" spans="2:10" ht="18" customHeight="1">
      <c r="B7621" s="166"/>
      <c r="C7621" s="165"/>
      <c r="D7621" s="12" t="str">
        <f>IF(C7621="","",VLOOKUP(C7621,'3.工程情報'!$C$6:$D$501,2,FALSE))</f>
        <v/>
      </c>
      <c r="E7621" s="165"/>
      <c r="F7621" s="170"/>
      <c r="G7621" s="189" t="str">
        <f t="shared" si="118"/>
        <v/>
      </c>
      <c r="H7621" s="19"/>
      <c r="I7621" s="19"/>
      <c r="J7621" s="176" t="str">
        <f>IF(AND(C7621&lt;&gt;"",COUNTIF('3.工程情報'!$C$6:$C$501,C7621)=0),"工程記号が3.工程情報に存在しません。","")</f>
        <v/>
      </c>
    </row>
    <row r="7622" spans="2:10" ht="18" customHeight="1">
      <c r="B7622" s="166"/>
      <c r="C7622" s="165"/>
      <c r="D7622" s="12" t="str">
        <f>IF(C7622="","",VLOOKUP(C7622,'3.工程情報'!$C$6:$D$501,2,FALSE))</f>
        <v/>
      </c>
      <c r="E7622" s="165"/>
      <c r="F7622" s="170"/>
      <c r="G7622" s="189" t="str">
        <f t="shared" ref="G7622:G7685" si="119">C7622&amp;E7622</f>
        <v/>
      </c>
      <c r="H7622" s="19"/>
      <c r="I7622" s="19"/>
      <c r="J7622" s="176" t="str">
        <f>IF(AND(C7622&lt;&gt;"",COUNTIF('3.工程情報'!$C$6:$C$501,C7622)=0),"工程記号が3.工程情報に存在しません。","")</f>
        <v/>
      </c>
    </row>
    <row r="7623" spans="2:10" ht="18" customHeight="1">
      <c r="B7623" s="166"/>
      <c r="C7623" s="165"/>
      <c r="D7623" s="12" t="str">
        <f>IF(C7623="","",VLOOKUP(C7623,'3.工程情報'!$C$6:$D$501,2,FALSE))</f>
        <v/>
      </c>
      <c r="E7623" s="165"/>
      <c r="F7623" s="170"/>
      <c r="G7623" s="189" t="str">
        <f t="shared" si="119"/>
        <v/>
      </c>
      <c r="H7623" s="19"/>
      <c r="I7623" s="19"/>
      <c r="J7623" s="176" t="str">
        <f>IF(AND(C7623&lt;&gt;"",COUNTIF('3.工程情報'!$C$6:$C$501,C7623)=0),"工程記号が3.工程情報に存在しません。","")</f>
        <v/>
      </c>
    </row>
    <row r="7624" spans="2:10" ht="18" customHeight="1">
      <c r="B7624" s="166"/>
      <c r="C7624" s="165"/>
      <c r="D7624" s="12" t="str">
        <f>IF(C7624="","",VLOOKUP(C7624,'3.工程情報'!$C$6:$D$501,2,FALSE))</f>
        <v/>
      </c>
      <c r="E7624" s="165"/>
      <c r="F7624" s="170"/>
      <c r="G7624" s="189" t="str">
        <f t="shared" si="119"/>
        <v/>
      </c>
      <c r="H7624" s="19"/>
      <c r="I7624" s="19"/>
      <c r="J7624" s="176" t="str">
        <f>IF(AND(C7624&lt;&gt;"",COUNTIF('3.工程情報'!$C$6:$C$501,C7624)=0),"工程記号が3.工程情報に存在しません。","")</f>
        <v/>
      </c>
    </row>
    <row r="7625" spans="2:10" ht="18" customHeight="1">
      <c r="B7625" s="166"/>
      <c r="C7625" s="165"/>
      <c r="D7625" s="12" t="str">
        <f>IF(C7625="","",VLOOKUP(C7625,'3.工程情報'!$C$6:$D$501,2,FALSE))</f>
        <v/>
      </c>
      <c r="E7625" s="165"/>
      <c r="F7625" s="170"/>
      <c r="G7625" s="189" t="str">
        <f t="shared" si="119"/>
        <v/>
      </c>
      <c r="H7625" s="19"/>
      <c r="I7625" s="19"/>
      <c r="J7625" s="176" t="str">
        <f>IF(AND(C7625&lt;&gt;"",COUNTIF('3.工程情報'!$C$6:$C$501,C7625)=0),"工程記号が3.工程情報に存在しません。","")</f>
        <v/>
      </c>
    </row>
    <row r="7626" spans="2:10" ht="18" customHeight="1">
      <c r="B7626" s="166"/>
      <c r="C7626" s="165"/>
      <c r="D7626" s="12" t="str">
        <f>IF(C7626="","",VLOOKUP(C7626,'3.工程情報'!$C$6:$D$501,2,FALSE))</f>
        <v/>
      </c>
      <c r="E7626" s="165"/>
      <c r="F7626" s="170"/>
      <c r="G7626" s="189" t="str">
        <f t="shared" si="119"/>
        <v/>
      </c>
      <c r="H7626" s="19"/>
      <c r="I7626" s="19"/>
      <c r="J7626" s="176" t="str">
        <f>IF(AND(C7626&lt;&gt;"",COUNTIF('3.工程情報'!$C$6:$C$501,C7626)=0),"工程記号が3.工程情報に存在しません。","")</f>
        <v/>
      </c>
    </row>
    <row r="7627" spans="2:10" ht="18" customHeight="1">
      <c r="B7627" s="166"/>
      <c r="C7627" s="165"/>
      <c r="D7627" s="12" t="str">
        <f>IF(C7627="","",VLOOKUP(C7627,'3.工程情報'!$C$6:$D$501,2,FALSE))</f>
        <v/>
      </c>
      <c r="E7627" s="165"/>
      <c r="F7627" s="170"/>
      <c r="G7627" s="189" t="str">
        <f t="shared" si="119"/>
        <v/>
      </c>
      <c r="H7627" s="19"/>
      <c r="I7627" s="19"/>
      <c r="J7627" s="176" t="str">
        <f>IF(AND(C7627&lt;&gt;"",COUNTIF('3.工程情報'!$C$6:$C$501,C7627)=0),"工程記号が3.工程情報に存在しません。","")</f>
        <v/>
      </c>
    </row>
    <row r="7628" spans="2:10" ht="18" customHeight="1">
      <c r="B7628" s="166"/>
      <c r="C7628" s="165"/>
      <c r="D7628" s="12" t="str">
        <f>IF(C7628="","",VLOOKUP(C7628,'3.工程情報'!$C$6:$D$501,2,FALSE))</f>
        <v/>
      </c>
      <c r="E7628" s="165"/>
      <c r="F7628" s="170"/>
      <c r="G7628" s="189" t="str">
        <f t="shared" si="119"/>
        <v/>
      </c>
      <c r="H7628" s="19"/>
      <c r="I7628" s="19"/>
      <c r="J7628" s="176" t="str">
        <f>IF(AND(C7628&lt;&gt;"",COUNTIF('3.工程情報'!$C$6:$C$501,C7628)=0),"工程記号が3.工程情報に存在しません。","")</f>
        <v/>
      </c>
    </row>
    <row r="7629" spans="2:10" ht="18" customHeight="1">
      <c r="B7629" s="166"/>
      <c r="C7629" s="165"/>
      <c r="D7629" s="12" t="str">
        <f>IF(C7629="","",VLOOKUP(C7629,'3.工程情報'!$C$6:$D$501,2,FALSE))</f>
        <v/>
      </c>
      <c r="E7629" s="165"/>
      <c r="F7629" s="170"/>
      <c r="G7629" s="189" t="str">
        <f t="shared" si="119"/>
        <v/>
      </c>
      <c r="H7629" s="19"/>
      <c r="I7629" s="19"/>
      <c r="J7629" s="176" t="str">
        <f>IF(AND(C7629&lt;&gt;"",COUNTIF('3.工程情報'!$C$6:$C$501,C7629)=0),"工程記号が3.工程情報に存在しません。","")</f>
        <v/>
      </c>
    </row>
    <row r="7630" spans="2:10" ht="18" customHeight="1">
      <c r="B7630" s="166"/>
      <c r="C7630" s="165"/>
      <c r="D7630" s="12" t="str">
        <f>IF(C7630="","",VLOOKUP(C7630,'3.工程情報'!$C$6:$D$501,2,FALSE))</f>
        <v/>
      </c>
      <c r="E7630" s="165"/>
      <c r="F7630" s="170"/>
      <c r="G7630" s="189" t="str">
        <f t="shared" si="119"/>
        <v/>
      </c>
      <c r="H7630" s="19"/>
      <c r="I7630" s="19"/>
      <c r="J7630" s="176" t="str">
        <f>IF(AND(C7630&lt;&gt;"",COUNTIF('3.工程情報'!$C$6:$C$501,C7630)=0),"工程記号が3.工程情報に存在しません。","")</f>
        <v/>
      </c>
    </row>
    <row r="7631" spans="2:10" ht="18" customHeight="1">
      <c r="B7631" s="166"/>
      <c r="C7631" s="165"/>
      <c r="D7631" s="12" t="str">
        <f>IF(C7631="","",VLOOKUP(C7631,'3.工程情報'!$C$6:$D$501,2,FALSE))</f>
        <v/>
      </c>
      <c r="E7631" s="165"/>
      <c r="F7631" s="170"/>
      <c r="G7631" s="189" t="str">
        <f t="shared" si="119"/>
        <v/>
      </c>
      <c r="H7631" s="19"/>
      <c r="I7631" s="19"/>
      <c r="J7631" s="176" t="str">
        <f>IF(AND(C7631&lt;&gt;"",COUNTIF('3.工程情報'!$C$6:$C$501,C7631)=0),"工程記号が3.工程情報に存在しません。","")</f>
        <v/>
      </c>
    </row>
    <row r="7632" spans="2:10" ht="18" customHeight="1">
      <c r="B7632" s="166"/>
      <c r="C7632" s="165"/>
      <c r="D7632" s="12" t="str">
        <f>IF(C7632="","",VLOOKUP(C7632,'3.工程情報'!$C$6:$D$501,2,FALSE))</f>
        <v/>
      </c>
      <c r="E7632" s="165"/>
      <c r="F7632" s="170"/>
      <c r="G7632" s="189" t="str">
        <f t="shared" si="119"/>
        <v/>
      </c>
      <c r="H7632" s="19"/>
      <c r="I7632" s="19"/>
      <c r="J7632" s="176" t="str">
        <f>IF(AND(C7632&lt;&gt;"",COUNTIF('3.工程情報'!$C$6:$C$501,C7632)=0),"工程記号が3.工程情報に存在しません。","")</f>
        <v/>
      </c>
    </row>
    <row r="7633" spans="2:10" ht="18" customHeight="1">
      <c r="B7633" s="166"/>
      <c r="C7633" s="165"/>
      <c r="D7633" s="12" t="str">
        <f>IF(C7633="","",VLOOKUP(C7633,'3.工程情報'!$C$6:$D$501,2,FALSE))</f>
        <v/>
      </c>
      <c r="E7633" s="165"/>
      <c r="F7633" s="170"/>
      <c r="G7633" s="189" t="str">
        <f t="shared" si="119"/>
        <v/>
      </c>
      <c r="H7633" s="19"/>
      <c r="I7633" s="19"/>
      <c r="J7633" s="176" t="str">
        <f>IF(AND(C7633&lt;&gt;"",COUNTIF('3.工程情報'!$C$6:$C$501,C7633)=0),"工程記号が3.工程情報に存在しません。","")</f>
        <v/>
      </c>
    </row>
    <row r="7634" spans="2:10" ht="18" customHeight="1">
      <c r="B7634" s="166"/>
      <c r="C7634" s="165"/>
      <c r="D7634" s="12" t="str">
        <f>IF(C7634="","",VLOOKUP(C7634,'3.工程情報'!$C$6:$D$501,2,FALSE))</f>
        <v/>
      </c>
      <c r="E7634" s="165"/>
      <c r="F7634" s="170"/>
      <c r="G7634" s="189" t="str">
        <f t="shared" si="119"/>
        <v/>
      </c>
      <c r="H7634" s="19"/>
      <c r="I7634" s="19"/>
      <c r="J7634" s="176" t="str">
        <f>IF(AND(C7634&lt;&gt;"",COUNTIF('3.工程情報'!$C$6:$C$501,C7634)=0),"工程記号が3.工程情報に存在しません。","")</f>
        <v/>
      </c>
    </row>
    <row r="7635" spans="2:10" ht="18" customHeight="1">
      <c r="B7635" s="166"/>
      <c r="C7635" s="165"/>
      <c r="D7635" s="12" t="str">
        <f>IF(C7635="","",VLOOKUP(C7635,'3.工程情報'!$C$6:$D$501,2,FALSE))</f>
        <v/>
      </c>
      <c r="E7635" s="165"/>
      <c r="F7635" s="170"/>
      <c r="G7635" s="189" t="str">
        <f t="shared" si="119"/>
        <v/>
      </c>
      <c r="H7635" s="19"/>
      <c r="I7635" s="19"/>
      <c r="J7635" s="176" t="str">
        <f>IF(AND(C7635&lt;&gt;"",COUNTIF('3.工程情報'!$C$6:$C$501,C7635)=0),"工程記号が3.工程情報に存在しません。","")</f>
        <v/>
      </c>
    </row>
    <row r="7636" spans="2:10" ht="18" customHeight="1">
      <c r="B7636" s="166"/>
      <c r="C7636" s="165"/>
      <c r="D7636" s="12" t="str">
        <f>IF(C7636="","",VLOOKUP(C7636,'3.工程情報'!$C$6:$D$501,2,FALSE))</f>
        <v/>
      </c>
      <c r="E7636" s="165"/>
      <c r="F7636" s="170"/>
      <c r="G7636" s="189" t="str">
        <f t="shared" si="119"/>
        <v/>
      </c>
      <c r="H7636" s="19"/>
      <c r="I7636" s="19"/>
      <c r="J7636" s="176" t="str">
        <f>IF(AND(C7636&lt;&gt;"",COUNTIF('3.工程情報'!$C$6:$C$501,C7636)=0),"工程記号が3.工程情報に存在しません。","")</f>
        <v/>
      </c>
    </row>
    <row r="7637" spans="2:10" ht="18" customHeight="1">
      <c r="B7637" s="166"/>
      <c r="C7637" s="165"/>
      <c r="D7637" s="12" t="str">
        <f>IF(C7637="","",VLOOKUP(C7637,'3.工程情報'!$C$6:$D$501,2,FALSE))</f>
        <v/>
      </c>
      <c r="E7637" s="165"/>
      <c r="F7637" s="170"/>
      <c r="G7637" s="189" t="str">
        <f t="shared" si="119"/>
        <v/>
      </c>
      <c r="H7637" s="19"/>
      <c r="I7637" s="19"/>
      <c r="J7637" s="176" t="str">
        <f>IF(AND(C7637&lt;&gt;"",COUNTIF('3.工程情報'!$C$6:$C$501,C7637)=0),"工程記号が3.工程情報に存在しません。","")</f>
        <v/>
      </c>
    </row>
    <row r="7638" spans="2:10" ht="18" customHeight="1">
      <c r="B7638" s="166"/>
      <c r="C7638" s="165"/>
      <c r="D7638" s="12" t="str">
        <f>IF(C7638="","",VLOOKUP(C7638,'3.工程情報'!$C$6:$D$501,2,FALSE))</f>
        <v/>
      </c>
      <c r="E7638" s="165"/>
      <c r="F7638" s="170"/>
      <c r="G7638" s="189" t="str">
        <f t="shared" si="119"/>
        <v/>
      </c>
      <c r="H7638" s="19"/>
      <c r="I7638" s="19"/>
      <c r="J7638" s="176" t="str">
        <f>IF(AND(C7638&lt;&gt;"",COUNTIF('3.工程情報'!$C$6:$C$501,C7638)=0),"工程記号が3.工程情報に存在しません。","")</f>
        <v/>
      </c>
    </row>
    <row r="7639" spans="2:10" ht="18" customHeight="1">
      <c r="B7639" s="166"/>
      <c r="C7639" s="165"/>
      <c r="D7639" s="12" t="str">
        <f>IF(C7639="","",VLOOKUP(C7639,'3.工程情報'!$C$6:$D$501,2,FALSE))</f>
        <v/>
      </c>
      <c r="E7639" s="165"/>
      <c r="F7639" s="170"/>
      <c r="G7639" s="189" t="str">
        <f t="shared" si="119"/>
        <v/>
      </c>
      <c r="H7639" s="19"/>
      <c r="I7639" s="19"/>
      <c r="J7639" s="176" t="str">
        <f>IF(AND(C7639&lt;&gt;"",COUNTIF('3.工程情報'!$C$6:$C$501,C7639)=0),"工程記号が3.工程情報に存在しません。","")</f>
        <v/>
      </c>
    </row>
    <row r="7640" spans="2:10" ht="18" customHeight="1">
      <c r="B7640" s="166"/>
      <c r="C7640" s="165"/>
      <c r="D7640" s="12" t="str">
        <f>IF(C7640="","",VLOOKUP(C7640,'3.工程情報'!$C$6:$D$501,2,FALSE))</f>
        <v/>
      </c>
      <c r="E7640" s="165"/>
      <c r="F7640" s="170"/>
      <c r="G7640" s="189" t="str">
        <f t="shared" si="119"/>
        <v/>
      </c>
      <c r="H7640" s="19"/>
      <c r="I7640" s="19"/>
      <c r="J7640" s="176" t="str">
        <f>IF(AND(C7640&lt;&gt;"",COUNTIF('3.工程情報'!$C$6:$C$501,C7640)=0),"工程記号が3.工程情報に存在しません。","")</f>
        <v/>
      </c>
    </row>
    <row r="7641" spans="2:10" ht="18" customHeight="1">
      <c r="B7641" s="166"/>
      <c r="C7641" s="165"/>
      <c r="D7641" s="12" t="str">
        <f>IF(C7641="","",VLOOKUP(C7641,'3.工程情報'!$C$6:$D$501,2,FALSE))</f>
        <v/>
      </c>
      <c r="E7641" s="165"/>
      <c r="F7641" s="170"/>
      <c r="G7641" s="189" t="str">
        <f t="shared" si="119"/>
        <v/>
      </c>
      <c r="H7641" s="19"/>
      <c r="I7641" s="19"/>
      <c r="J7641" s="176" t="str">
        <f>IF(AND(C7641&lt;&gt;"",COUNTIF('3.工程情報'!$C$6:$C$501,C7641)=0),"工程記号が3.工程情報に存在しません。","")</f>
        <v/>
      </c>
    </row>
    <row r="7642" spans="2:10" ht="18" customHeight="1">
      <c r="B7642" s="166"/>
      <c r="C7642" s="165"/>
      <c r="D7642" s="12" t="str">
        <f>IF(C7642="","",VLOOKUP(C7642,'3.工程情報'!$C$6:$D$501,2,FALSE))</f>
        <v/>
      </c>
      <c r="E7642" s="165"/>
      <c r="F7642" s="170"/>
      <c r="G7642" s="189" t="str">
        <f t="shared" si="119"/>
        <v/>
      </c>
      <c r="H7642" s="19"/>
      <c r="I7642" s="19"/>
      <c r="J7642" s="176" t="str">
        <f>IF(AND(C7642&lt;&gt;"",COUNTIF('3.工程情報'!$C$6:$C$501,C7642)=0),"工程記号が3.工程情報に存在しません。","")</f>
        <v/>
      </c>
    </row>
    <row r="7643" spans="2:10" ht="18" customHeight="1">
      <c r="B7643" s="166"/>
      <c r="C7643" s="165"/>
      <c r="D7643" s="12" t="str">
        <f>IF(C7643="","",VLOOKUP(C7643,'3.工程情報'!$C$6:$D$501,2,FALSE))</f>
        <v/>
      </c>
      <c r="E7643" s="165"/>
      <c r="F7643" s="170"/>
      <c r="G7643" s="189" t="str">
        <f t="shared" si="119"/>
        <v/>
      </c>
      <c r="H7643" s="19"/>
      <c r="I7643" s="19"/>
      <c r="J7643" s="176" t="str">
        <f>IF(AND(C7643&lt;&gt;"",COUNTIF('3.工程情報'!$C$6:$C$501,C7643)=0),"工程記号が3.工程情報に存在しません。","")</f>
        <v/>
      </c>
    </row>
    <row r="7644" spans="2:10" ht="18" customHeight="1">
      <c r="B7644" s="166"/>
      <c r="C7644" s="165"/>
      <c r="D7644" s="12" t="str">
        <f>IF(C7644="","",VLOOKUP(C7644,'3.工程情報'!$C$6:$D$501,2,FALSE))</f>
        <v/>
      </c>
      <c r="E7644" s="165"/>
      <c r="F7644" s="170"/>
      <c r="G7644" s="189" t="str">
        <f t="shared" si="119"/>
        <v/>
      </c>
      <c r="H7644" s="19"/>
      <c r="I7644" s="19"/>
      <c r="J7644" s="176" t="str">
        <f>IF(AND(C7644&lt;&gt;"",COUNTIF('3.工程情報'!$C$6:$C$501,C7644)=0),"工程記号が3.工程情報に存在しません。","")</f>
        <v/>
      </c>
    </row>
    <row r="7645" spans="2:10" ht="18" customHeight="1">
      <c r="B7645" s="166"/>
      <c r="C7645" s="165"/>
      <c r="D7645" s="12" t="str">
        <f>IF(C7645="","",VLOOKUP(C7645,'3.工程情報'!$C$6:$D$501,2,FALSE))</f>
        <v/>
      </c>
      <c r="E7645" s="165"/>
      <c r="F7645" s="170"/>
      <c r="G7645" s="189" t="str">
        <f t="shared" si="119"/>
        <v/>
      </c>
      <c r="H7645" s="19"/>
      <c r="I7645" s="19"/>
      <c r="J7645" s="176" t="str">
        <f>IF(AND(C7645&lt;&gt;"",COUNTIF('3.工程情報'!$C$6:$C$501,C7645)=0),"工程記号が3.工程情報に存在しません。","")</f>
        <v/>
      </c>
    </row>
    <row r="7646" spans="2:10" ht="18" customHeight="1">
      <c r="B7646" s="166"/>
      <c r="C7646" s="165"/>
      <c r="D7646" s="12" t="str">
        <f>IF(C7646="","",VLOOKUP(C7646,'3.工程情報'!$C$6:$D$501,2,FALSE))</f>
        <v/>
      </c>
      <c r="E7646" s="165"/>
      <c r="F7646" s="170"/>
      <c r="G7646" s="189" t="str">
        <f t="shared" si="119"/>
        <v/>
      </c>
      <c r="H7646" s="19"/>
      <c r="I7646" s="19"/>
      <c r="J7646" s="176" t="str">
        <f>IF(AND(C7646&lt;&gt;"",COUNTIF('3.工程情報'!$C$6:$C$501,C7646)=0),"工程記号が3.工程情報に存在しません。","")</f>
        <v/>
      </c>
    </row>
    <row r="7647" spans="2:10" ht="18" customHeight="1">
      <c r="B7647" s="166"/>
      <c r="C7647" s="165"/>
      <c r="D7647" s="12" t="str">
        <f>IF(C7647="","",VLOOKUP(C7647,'3.工程情報'!$C$6:$D$501,2,FALSE))</f>
        <v/>
      </c>
      <c r="E7647" s="165"/>
      <c r="F7647" s="170"/>
      <c r="G7647" s="189" t="str">
        <f t="shared" si="119"/>
        <v/>
      </c>
      <c r="H7647" s="19"/>
      <c r="I7647" s="19"/>
      <c r="J7647" s="176" t="str">
        <f>IF(AND(C7647&lt;&gt;"",COUNTIF('3.工程情報'!$C$6:$C$501,C7647)=0),"工程記号が3.工程情報に存在しません。","")</f>
        <v/>
      </c>
    </row>
    <row r="7648" spans="2:10" ht="18" customHeight="1">
      <c r="B7648" s="166"/>
      <c r="C7648" s="165"/>
      <c r="D7648" s="12" t="str">
        <f>IF(C7648="","",VLOOKUP(C7648,'3.工程情報'!$C$6:$D$501,2,FALSE))</f>
        <v/>
      </c>
      <c r="E7648" s="165"/>
      <c r="F7648" s="170"/>
      <c r="G7648" s="189" t="str">
        <f t="shared" si="119"/>
        <v/>
      </c>
      <c r="H7648" s="19"/>
      <c r="I7648" s="19"/>
      <c r="J7648" s="176" t="str">
        <f>IF(AND(C7648&lt;&gt;"",COUNTIF('3.工程情報'!$C$6:$C$501,C7648)=0),"工程記号が3.工程情報に存在しません。","")</f>
        <v/>
      </c>
    </row>
    <row r="7649" spans="2:10" ht="18" customHeight="1">
      <c r="B7649" s="166"/>
      <c r="C7649" s="165"/>
      <c r="D7649" s="12" t="str">
        <f>IF(C7649="","",VLOOKUP(C7649,'3.工程情報'!$C$6:$D$501,2,FALSE))</f>
        <v/>
      </c>
      <c r="E7649" s="165"/>
      <c r="F7649" s="170"/>
      <c r="G7649" s="189" t="str">
        <f t="shared" si="119"/>
        <v/>
      </c>
      <c r="H7649" s="19"/>
      <c r="I7649" s="19"/>
      <c r="J7649" s="176" t="str">
        <f>IF(AND(C7649&lt;&gt;"",COUNTIF('3.工程情報'!$C$6:$C$501,C7649)=0),"工程記号が3.工程情報に存在しません。","")</f>
        <v/>
      </c>
    </row>
    <row r="7650" spans="2:10" ht="18" customHeight="1">
      <c r="B7650" s="166"/>
      <c r="C7650" s="165"/>
      <c r="D7650" s="12" t="str">
        <f>IF(C7650="","",VLOOKUP(C7650,'3.工程情報'!$C$6:$D$501,2,FALSE))</f>
        <v/>
      </c>
      <c r="E7650" s="165"/>
      <c r="F7650" s="170"/>
      <c r="G7650" s="189" t="str">
        <f t="shared" si="119"/>
        <v/>
      </c>
      <c r="H7650" s="19"/>
      <c r="I7650" s="19"/>
      <c r="J7650" s="176" t="str">
        <f>IF(AND(C7650&lt;&gt;"",COUNTIF('3.工程情報'!$C$6:$C$501,C7650)=0),"工程記号が3.工程情報に存在しません。","")</f>
        <v/>
      </c>
    </row>
    <row r="7651" spans="2:10" ht="18" customHeight="1">
      <c r="B7651" s="166"/>
      <c r="C7651" s="165"/>
      <c r="D7651" s="12" t="str">
        <f>IF(C7651="","",VLOOKUP(C7651,'3.工程情報'!$C$6:$D$501,2,FALSE))</f>
        <v/>
      </c>
      <c r="E7651" s="165"/>
      <c r="F7651" s="170"/>
      <c r="G7651" s="189" t="str">
        <f t="shared" si="119"/>
        <v/>
      </c>
      <c r="H7651" s="19"/>
      <c r="I7651" s="19"/>
      <c r="J7651" s="176" t="str">
        <f>IF(AND(C7651&lt;&gt;"",COUNTIF('3.工程情報'!$C$6:$C$501,C7651)=0),"工程記号が3.工程情報に存在しません。","")</f>
        <v/>
      </c>
    </row>
    <row r="7652" spans="2:10" ht="18" customHeight="1">
      <c r="B7652" s="166"/>
      <c r="C7652" s="165"/>
      <c r="D7652" s="12" t="str">
        <f>IF(C7652="","",VLOOKUP(C7652,'3.工程情報'!$C$6:$D$501,2,FALSE))</f>
        <v/>
      </c>
      <c r="E7652" s="165"/>
      <c r="F7652" s="170"/>
      <c r="G7652" s="189" t="str">
        <f t="shared" si="119"/>
        <v/>
      </c>
      <c r="H7652" s="19"/>
      <c r="I7652" s="19"/>
      <c r="J7652" s="176" t="str">
        <f>IF(AND(C7652&lt;&gt;"",COUNTIF('3.工程情報'!$C$6:$C$501,C7652)=0),"工程記号が3.工程情報に存在しません。","")</f>
        <v/>
      </c>
    </row>
    <row r="7653" spans="2:10" ht="18" customHeight="1">
      <c r="B7653" s="166"/>
      <c r="C7653" s="165"/>
      <c r="D7653" s="12" t="str">
        <f>IF(C7653="","",VLOOKUP(C7653,'3.工程情報'!$C$6:$D$501,2,FALSE))</f>
        <v/>
      </c>
      <c r="E7653" s="165"/>
      <c r="F7653" s="170"/>
      <c r="G7653" s="189" t="str">
        <f t="shared" si="119"/>
        <v/>
      </c>
      <c r="H7653" s="19"/>
      <c r="I7653" s="19"/>
      <c r="J7653" s="176" t="str">
        <f>IF(AND(C7653&lt;&gt;"",COUNTIF('3.工程情報'!$C$6:$C$501,C7653)=0),"工程記号が3.工程情報に存在しません。","")</f>
        <v/>
      </c>
    </row>
    <row r="7654" spans="2:10" ht="18" customHeight="1">
      <c r="B7654" s="166"/>
      <c r="C7654" s="165"/>
      <c r="D7654" s="12" t="str">
        <f>IF(C7654="","",VLOOKUP(C7654,'3.工程情報'!$C$6:$D$501,2,FALSE))</f>
        <v/>
      </c>
      <c r="E7654" s="165"/>
      <c r="F7654" s="170"/>
      <c r="G7654" s="189" t="str">
        <f t="shared" si="119"/>
        <v/>
      </c>
      <c r="H7654" s="19"/>
      <c r="I7654" s="19"/>
      <c r="J7654" s="176" t="str">
        <f>IF(AND(C7654&lt;&gt;"",COUNTIF('3.工程情報'!$C$6:$C$501,C7654)=0),"工程記号が3.工程情報に存在しません。","")</f>
        <v/>
      </c>
    </row>
    <row r="7655" spans="2:10" ht="18" customHeight="1">
      <c r="B7655" s="166"/>
      <c r="C7655" s="165"/>
      <c r="D7655" s="12" t="str">
        <f>IF(C7655="","",VLOOKUP(C7655,'3.工程情報'!$C$6:$D$501,2,FALSE))</f>
        <v/>
      </c>
      <c r="E7655" s="165"/>
      <c r="F7655" s="170"/>
      <c r="G7655" s="189" t="str">
        <f t="shared" si="119"/>
        <v/>
      </c>
      <c r="H7655" s="19"/>
      <c r="I7655" s="19"/>
      <c r="J7655" s="176" t="str">
        <f>IF(AND(C7655&lt;&gt;"",COUNTIF('3.工程情報'!$C$6:$C$501,C7655)=0),"工程記号が3.工程情報に存在しません。","")</f>
        <v/>
      </c>
    </row>
    <row r="7656" spans="2:10" ht="18" customHeight="1">
      <c r="B7656" s="166"/>
      <c r="C7656" s="165"/>
      <c r="D7656" s="12" t="str">
        <f>IF(C7656="","",VLOOKUP(C7656,'3.工程情報'!$C$6:$D$501,2,FALSE))</f>
        <v/>
      </c>
      <c r="E7656" s="165"/>
      <c r="F7656" s="170"/>
      <c r="G7656" s="189" t="str">
        <f t="shared" si="119"/>
        <v/>
      </c>
      <c r="H7656" s="19"/>
      <c r="I7656" s="19"/>
      <c r="J7656" s="176" t="str">
        <f>IF(AND(C7656&lt;&gt;"",COUNTIF('3.工程情報'!$C$6:$C$501,C7656)=0),"工程記号が3.工程情報に存在しません。","")</f>
        <v/>
      </c>
    </row>
    <row r="7657" spans="2:10" ht="18" customHeight="1">
      <c r="B7657" s="166"/>
      <c r="C7657" s="165"/>
      <c r="D7657" s="12" t="str">
        <f>IF(C7657="","",VLOOKUP(C7657,'3.工程情報'!$C$6:$D$501,2,FALSE))</f>
        <v/>
      </c>
      <c r="E7657" s="165"/>
      <c r="F7657" s="170"/>
      <c r="G7657" s="189" t="str">
        <f t="shared" si="119"/>
        <v/>
      </c>
      <c r="H7657" s="19"/>
      <c r="I7657" s="19"/>
      <c r="J7657" s="176" t="str">
        <f>IF(AND(C7657&lt;&gt;"",COUNTIF('3.工程情報'!$C$6:$C$501,C7657)=0),"工程記号が3.工程情報に存在しません。","")</f>
        <v/>
      </c>
    </row>
    <row r="7658" spans="2:10" ht="18" customHeight="1">
      <c r="B7658" s="166"/>
      <c r="C7658" s="165"/>
      <c r="D7658" s="12" t="str">
        <f>IF(C7658="","",VLOOKUP(C7658,'3.工程情報'!$C$6:$D$501,2,FALSE))</f>
        <v/>
      </c>
      <c r="E7658" s="165"/>
      <c r="F7658" s="170"/>
      <c r="G7658" s="189" t="str">
        <f t="shared" si="119"/>
        <v/>
      </c>
      <c r="H7658" s="19"/>
      <c r="I7658" s="19"/>
      <c r="J7658" s="176" t="str">
        <f>IF(AND(C7658&lt;&gt;"",COUNTIF('3.工程情報'!$C$6:$C$501,C7658)=0),"工程記号が3.工程情報に存在しません。","")</f>
        <v/>
      </c>
    </row>
    <row r="7659" spans="2:10" ht="18" customHeight="1">
      <c r="B7659" s="166"/>
      <c r="C7659" s="165"/>
      <c r="D7659" s="12" t="str">
        <f>IF(C7659="","",VLOOKUP(C7659,'3.工程情報'!$C$6:$D$501,2,FALSE))</f>
        <v/>
      </c>
      <c r="E7659" s="165"/>
      <c r="F7659" s="170"/>
      <c r="G7659" s="189" t="str">
        <f t="shared" si="119"/>
        <v/>
      </c>
      <c r="H7659" s="19"/>
      <c r="I7659" s="19"/>
      <c r="J7659" s="176" t="str">
        <f>IF(AND(C7659&lt;&gt;"",COUNTIF('3.工程情報'!$C$6:$C$501,C7659)=0),"工程記号が3.工程情報に存在しません。","")</f>
        <v/>
      </c>
    </row>
    <row r="7660" spans="2:10" ht="18" customHeight="1">
      <c r="B7660" s="166"/>
      <c r="C7660" s="165"/>
      <c r="D7660" s="12" t="str">
        <f>IF(C7660="","",VLOOKUP(C7660,'3.工程情報'!$C$6:$D$501,2,FALSE))</f>
        <v/>
      </c>
      <c r="E7660" s="165"/>
      <c r="F7660" s="170"/>
      <c r="G7660" s="189" t="str">
        <f t="shared" si="119"/>
        <v/>
      </c>
      <c r="H7660" s="19"/>
      <c r="I7660" s="19"/>
      <c r="J7660" s="176" t="str">
        <f>IF(AND(C7660&lt;&gt;"",COUNTIF('3.工程情報'!$C$6:$C$501,C7660)=0),"工程記号が3.工程情報に存在しません。","")</f>
        <v/>
      </c>
    </row>
    <row r="7661" spans="2:10" ht="18" customHeight="1">
      <c r="B7661" s="166"/>
      <c r="C7661" s="165"/>
      <c r="D7661" s="12" t="str">
        <f>IF(C7661="","",VLOOKUP(C7661,'3.工程情報'!$C$6:$D$501,2,FALSE))</f>
        <v/>
      </c>
      <c r="E7661" s="165"/>
      <c r="F7661" s="170"/>
      <c r="G7661" s="189" t="str">
        <f t="shared" si="119"/>
        <v/>
      </c>
      <c r="H7661" s="19"/>
      <c r="I7661" s="19"/>
      <c r="J7661" s="176" t="str">
        <f>IF(AND(C7661&lt;&gt;"",COUNTIF('3.工程情報'!$C$6:$C$501,C7661)=0),"工程記号が3.工程情報に存在しません。","")</f>
        <v/>
      </c>
    </row>
    <row r="7662" spans="2:10" ht="18" customHeight="1">
      <c r="B7662" s="166"/>
      <c r="C7662" s="165"/>
      <c r="D7662" s="12" t="str">
        <f>IF(C7662="","",VLOOKUP(C7662,'3.工程情報'!$C$6:$D$501,2,FALSE))</f>
        <v/>
      </c>
      <c r="E7662" s="165"/>
      <c r="F7662" s="170"/>
      <c r="G7662" s="189" t="str">
        <f t="shared" si="119"/>
        <v/>
      </c>
      <c r="H7662" s="19"/>
      <c r="I7662" s="19"/>
      <c r="J7662" s="176" t="str">
        <f>IF(AND(C7662&lt;&gt;"",COUNTIF('3.工程情報'!$C$6:$C$501,C7662)=0),"工程記号が3.工程情報に存在しません。","")</f>
        <v/>
      </c>
    </row>
    <row r="7663" spans="2:10" ht="18" customHeight="1">
      <c r="B7663" s="166"/>
      <c r="C7663" s="165"/>
      <c r="D7663" s="12" t="str">
        <f>IF(C7663="","",VLOOKUP(C7663,'3.工程情報'!$C$6:$D$501,2,FALSE))</f>
        <v/>
      </c>
      <c r="E7663" s="165"/>
      <c r="F7663" s="170"/>
      <c r="G7663" s="189" t="str">
        <f t="shared" si="119"/>
        <v/>
      </c>
      <c r="H7663" s="19"/>
      <c r="I7663" s="19"/>
      <c r="J7663" s="176" t="str">
        <f>IF(AND(C7663&lt;&gt;"",COUNTIF('3.工程情報'!$C$6:$C$501,C7663)=0),"工程記号が3.工程情報に存在しません。","")</f>
        <v/>
      </c>
    </row>
    <row r="7664" spans="2:10" ht="18" customHeight="1">
      <c r="B7664" s="166"/>
      <c r="C7664" s="165"/>
      <c r="D7664" s="12" t="str">
        <f>IF(C7664="","",VLOOKUP(C7664,'3.工程情報'!$C$6:$D$501,2,FALSE))</f>
        <v/>
      </c>
      <c r="E7664" s="165"/>
      <c r="F7664" s="170"/>
      <c r="G7664" s="189" t="str">
        <f t="shared" si="119"/>
        <v/>
      </c>
      <c r="H7664" s="19"/>
      <c r="I7664" s="19"/>
      <c r="J7664" s="176" t="str">
        <f>IF(AND(C7664&lt;&gt;"",COUNTIF('3.工程情報'!$C$6:$C$501,C7664)=0),"工程記号が3.工程情報に存在しません。","")</f>
        <v/>
      </c>
    </row>
    <row r="7665" spans="2:10" ht="18" customHeight="1">
      <c r="B7665" s="166"/>
      <c r="C7665" s="165"/>
      <c r="D7665" s="12" t="str">
        <f>IF(C7665="","",VLOOKUP(C7665,'3.工程情報'!$C$6:$D$501,2,FALSE))</f>
        <v/>
      </c>
      <c r="E7665" s="165"/>
      <c r="F7665" s="170"/>
      <c r="G7665" s="189" t="str">
        <f t="shared" si="119"/>
        <v/>
      </c>
      <c r="H7665" s="19"/>
      <c r="I7665" s="19"/>
      <c r="J7665" s="176" t="str">
        <f>IF(AND(C7665&lt;&gt;"",COUNTIF('3.工程情報'!$C$6:$C$501,C7665)=0),"工程記号が3.工程情報に存在しません。","")</f>
        <v/>
      </c>
    </row>
    <row r="7666" spans="2:10" ht="18" customHeight="1">
      <c r="B7666" s="166"/>
      <c r="C7666" s="165"/>
      <c r="D7666" s="12" t="str">
        <f>IF(C7666="","",VLOOKUP(C7666,'3.工程情報'!$C$6:$D$501,2,FALSE))</f>
        <v/>
      </c>
      <c r="E7666" s="165"/>
      <c r="F7666" s="170"/>
      <c r="G7666" s="189" t="str">
        <f t="shared" si="119"/>
        <v/>
      </c>
      <c r="H7666" s="19"/>
      <c r="I7666" s="19"/>
      <c r="J7666" s="176" t="str">
        <f>IF(AND(C7666&lt;&gt;"",COUNTIF('3.工程情報'!$C$6:$C$501,C7666)=0),"工程記号が3.工程情報に存在しません。","")</f>
        <v/>
      </c>
    </row>
    <row r="7667" spans="2:10" ht="18" customHeight="1">
      <c r="B7667" s="166"/>
      <c r="C7667" s="165"/>
      <c r="D7667" s="12" t="str">
        <f>IF(C7667="","",VLOOKUP(C7667,'3.工程情報'!$C$6:$D$501,2,FALSE))</f>
        <v/>
      </c>
      <c r="E7667" s="165"/>
      <c r="F7667" s="170"/>
      <c r="G7667" s="189" t="str">
        <f t="shared" si="119"/>
        <v/>
      </c>
      <c r="H7667" s="19"/>
      <c r="I7667" s="19"/>
      <c r="J7667" s="176" t="str">
        <f>IF(AND(C7667&lt;&gt;"",COUNTIF('3.工程情報'!$C$6:$C$501,C7667)=0),"工程記号が3.工程情報に存在しません。","")</f>
        <v/>
      </c>
    </row>
    <row r="7668" spans="2:10" ht="18" customHeight="1">
      <c r="B7668" s="166"/>
      <c r="C7668" s="165"/>
      <c r="D7668" s="12" t="str">
        <f>IF(C7668="","",VLOOKUP(C7668,'3.工程情報'!$C$6:$D$501,2,FALSE))</f>
        <v/>
      </c>
      <c r="E7668" s="165"/>
      <c r="F7668" s="170"/>
      <c r="G7668" s="189" t="str">
        <f t="shared" si="119"/>
        <v/>
      </c>
      <c r="H7668" s="19"/>
      <c r="I7668" s="19"/>
      <c r="J7668" s="176" t="str">
        <f>IF(AND(C7668&lt;&gt;"",COUNTIF('3.工程情報'!$C$6:$C$501,C7668)=0),"工程記号が3.工程情報に存在しません。","")</f>
        <v/>
      </c>
    </row>
    <row r="7669" spans="2:10" ht="18" customHeight="1">
      <c r="B7669" s="166"/>
      <c r="C7669" s="165"/>
      <c r="D7669" s="12" t="str">
        <f>IF(C7669="","",VLOOKUP(C7669,'3.工程情報'!$C$6:$D$501,2,FALSE))</f>
        <v/>
      </c>
      <c r="E7669" s="165"/>
      <c r="F7669" s="170"/>
      <c r="G7669" s="189" t="str">
        <f t="shared" si="119"/>
        <v/>
      </c>
      <c r="H7669" s="19"/>
      <c r="I7669" s="19"/>
      <c r="J7669" s="176" t="str">
        <f>IF(AND(C7669&lt;&gt;"",COUNTIF('3.工程情報'!$C$6:$C$501,C7669)=0),"工程記号が3.工程情報に存在しません。","")</f>
        <v/>
      </c>
    </row>
    <row r="7670" spans="2:10" ht="18" customHeight="1">
      <c r="B7670" s="166"/>
      <c r="C7670" s="165"/>
      <c r="D7670" s="12" t="str">
        <f>IF(C7670="","",VLOOKUP(C7670,'3.工程情報'!$C$6:$D$501,2,FALSE))</f>
        <v/>
      </c>
      <c r="E7670" s="165"/>
      <c r="F7670" s="170"/>
      <c r="G7670" s="189" t="str">
        <f t="shared" si="119"/>
        <v/>
      </c>
      <c r="H7670" s="19"/>
      <c r="I7670" s="19"/>
      <c r="J7670" s="176" t="str">
        <f>IF(AND(C7670&lt;&gt;"",COUNTIF('3.工程情報'!$C$6:$C$501,C7670)=0),"工程記号が3.工程情報に存在しません。","")</f>
        <v/>
      </c>
    </row>
    <row r="7671" spans="2:10" ht="18" customHeight="1">
      <c r="B7671" s="166"/>
      <c r="C7671" s="165"/>
      <c r="D7671" s="12" t="str">
        <f>IF(C7671="","",VLOOKUP(C7671,'3.工程情報'!$C$6:$D$501,2,FALSE))</f>
        <v/>
      </c>
      <c r="E7671" s="165"/>
      <c r="F7671" s="170"/>
      <c r="G7671" s="189" t="str">
        <f t="shared" si="119"/>
        <v/>
      </c>
      <c r="H7671" s="19"/>
      <c r="I7671" s="19"/>
      <c r="J7671" s="176" t="str">
        <f>IF(AND(C7671&lt;&gt;"",COUNTIF('3.工程情報'!$C$6:$C$501,C7671)=0),"工程記号が3.工程情報に存在しません。","")</f>
        <v/>
      </c>
    </row>
    <row r="7672" spans="2:10" ht="18" customHeight="1">
      <c r="B7672" s="166"/>
      <c r="C7672" s="165"/>
      <c r="D7672" s="12" t="str">
        <f>IF(C7672="","",VLOOKUP(C7672,'3.工程情報'!$C$6:$D$501,2,FALSE))</f>
        <v/>
      </c>
      <c r="E7672" s="165"/>
      <c r="F7672" s="170"/>
      <c r="G7672" s="189" t="str">
        <f t="shared" si="119"/>
        <v/>
      </c>
      <c r="H7672" s="19"/>
      <c r="I7672" s="19"/>
      <c r="J7672" s="176" t="str">
        <f>IF(AND(C7672&lt;&gt;"",COUNTIF('3.工程情報'!$C$6:$C$501,C7672)=0),"工程記号が3.工程情報に存在しません。","")</f>
        <v/>
      </c>
    </row>
    <row r="7673" spans="2:10" ht="18" customHeight="1">
      <c r="B7673" s="166"/>
      <c r="C7673" s="165"/>
      <c r="D7673" s="12" t="str">
        <f>IF(C7673="","",VLOOKUP(C7673,'3.工程情報'!$C$6:$D$501,2,FALSE))</f>
        <v/>
      </c>
      <c r="E7673" s="165"/>
      <c r="F7673" s="170"/>
      <c r="G7673" s="189" t="str">
        <f t="shared" si="119"/>
        <v/>
      </c>
      <c r="H7673" s="19"/>
      <c r="I7673" s="19"/>
      <c r="J7673" s="176" t="str">
        <f>IF(AND(C7673&lt;&gt;"",COUNTIF('3.工程情報'!$C$6:$C$501,C7673)=0),"工程記号が3.工程情報に存在しません。","")</f>
        <v/>
      </c>
    </row>
    <row r="7674" spans="2:10" ht="18" customHeight="1">
      <c r="B7674" s="166"/>
      <c r="C7674" s="165"/>
      <c r="D7674" s="12" t="str">
        <f>IF(C7674="","",VLOOKUP(C7674,'3.工程情報'!$C$6:$D$501,2,FALSE))</f>
        <v/>
      </c>
      <c r="E7674" s="165"/>
      <c r="F7674" s="170"/>
      <c r="G7674" s="189" t="str">
        <f t="shared" si="119"/>
        <v/>
      </c>
      <c r="H7674" s="19"/>
      <c r="I7674" s="19"/>
      <c r="J7674" s="176" t="str">
        <f>IF(AND(C7674&lt;&gt;"",COUNTIF('3.工程情報'!$C$6:$C$501,C7674)=0),"工程記号が3.工程情報に存在しません。","")</f>
        <v/>
      </c>
    </row>
    <row r="7675" spans="2:10" ht="18" customHeight="1">
      <c r="B7675" s="166"/>
      <c r="C7675" s="165"/>
      <c r="D7675" s="12" t="str">
        <f>IF(C7675="","",VLOOKUP(C7675,'3.工程情報'!$C$6:$D$501,2,FALSE))</f>
        <v/>
      </c>
      <c r="E7675" s="165"/>
      <c r="F7675" s="170"/>
      <c r="G7675" s="189" t="str">
        <f t="shared" si="119"/>
        <v/>
      </c>
      <c r="H7675" s="19"/>
      <c r="I7675" s="19"/>
      <c r="J7675" s="176" t="str">
        <f>IF(AND(C7675&lt;&gt;"",COUNTIF('3.工程情報'!$C$6:$C$501,C7675)=0),"工程記号が3.工程情報に存在しません。","")</f>
        <v/>
      </c>
    </row>
    <row r="7676" spans="2:10" ht="18" customHeight="1">
      <c r="B7676" s="166"/>
      <c r="C7676" s="165"/>
      <c r="D7676" s="12" t="str">
        <f>IF(C7676="","",VLOOKUP(C7676,'3.工程情報'!$C$6:$D$501,2,FALSE))</f>
        <v/>
      </c>
      <c r="E7676" s="165"/>
      <c r="F7676" s="170"/>
      <c r="G7676" s="189" t="str">
        <f t="shared" si="119"/>
        <v/>
      </c>
      <c r="H7676" s="19"/>
      <c r="I7676" s="19"/>
      <c r="J7676" s="176" t="str">
        <f>IF(AND(C7676&lt;&gt;"",COUNTIF('3.工程情報'!$C$6:$C$501,C7676)=0),"工程記号が3.工程情報に存在しません。","")</f>
        <v/>
      </c>
    </row>
    <row r="7677" spans="2:10" ht="18" customHeight="1">
      <c r="B7677" s="166"/>
      <c r="C7677" s="165"/>
      <c r="D7677" s="12" t="str">
        <f>IF(C7677="","",VLOOKUP(C7677,'3.工程情報'!$C$6:$D$501,2,FALSE))</f>
        <v/>
      </c>
      <c r="E7677" s="165"/>
      <c r="F7677" s="170"/>
      <c r="G7677" s="189" t="str">
        <f t="shared" si="119"/>
        <v/>
      </c>
      <c r="H7677" s="19"/>
      <c r="I7677" s="19"/>
      <c r="J7677" s="176" t="str">
        <f>IF(AND(C7677&lt;&gt;"",COUNTIF('3.工程情報'!$C$6:$C$501,C7677)=0),"工程記号が3.工程情報に存在しません。","")</f>
        <v/>
      </c>
    </row>
    <row r="7678" spans="2:10" ht="18" customHeight="1">
      <c r="B7678" s="166"/>
      <c r="C7678" s="165"/>
      <c r="D7678" s="12" t="str">
        <f>IF(C7678="","",VLOOKUP(C7678,'3.工程情報'!$C$6:$D$501,2,FALSE))</f>
        <v/>
      </c>
      <c r="E7678" s="165"/>
      <c r="F7678" s="170"/>
      <c r="G7678" s="189" t="str">
        <f t="shared" si="119"/>
        <v/>
      </c>
      <c r="H7678" s="19"/>
      <c r="I7678" s="19"/>
      <c r="J7678" s="176" t="str">
        <f>IF(AND(C7678&lt;&gt;"",COUNTIF('3.工程情報'!$C$6:$C$501,C7678)=0),"工程記号が3.工程情報に存在しません。","")</f>
        <v/>
      </c>
    </row>
    <row r="7679" spans="2:10" ht="18" customHeight="1">
      <c r="B7679" s="166"/>
      <c r="C7679" s="165"/>
      <c r="D7679" s="12" t="str">
        <f>IF(C7679="","",VLOOKUP(C7679,'3.工程情報'!$C$6:$D$501,2,FALSE))</f>
        <v/>
      </c>
      <c r="E7679" s="165"/>
      <c r="F7679" s="170"/>
      <c r="G7679" s="189" t="str">
        <f t="shared" si="119"/>
        <v/>
      </c>
      <c r="H7679" s="19"/>
      <c r="I7679" s="19"/>
      <c r="J7679" s="176" t="str">
        <f>IF(AND(C7679&lt;&gt;"",COUNTIF('3.工程情報'!$C$6:$C$501,C7679)=0),"工程記号が3.工程情報に存在しません。","")</f>
        <v/>
      </c>
    </row>
    <row r="7680" spans="2:10" ht="18" customHeight="1">
      <c r="B7680" s="166"/>
      <c r="C7680" s="165"/>
      <c r="D7680" s="12" t="str">
        <f>IF(C7680="","",VLOOKUP(C7680,'3.工程情報'!$C$6:$D$501,2,FALSE))</f>
        <v/>
      </c>
      <c r="E7680" s="165"/>
      <c r="F7680" s="170"/>
      <c r="G7680" s="189" t="str">
        <f t="shared" si="119"/>
        <v/>
      </c>
      <c r="H7680" s="19"/>
      <c r="I7680" s="19"/>
      <c r="J7680" s="176" t="str">
        <f>IF(AND(C7680&lt;&gt;"",COUNTIF('3.工程情報'!$C$6:$C$501,C7680)=0),"工程記号が3.工程情報に存在しません。","")</f>
        <v/>
      </c>
    </row>
    <row r="7681" spans="2:10" ht="18" customHeight="1">
      <c r="B7681" s="166"/>
      <c r="C7681" s="165"/>
      <c r="D7681" s="12" t="str">
        <f>IF(C7681="","",VLOOKUP(C7681,'3.工程情報'!$C$6:$D$501,2,FALSE))</f>
        <v/>
      </c>
      <c r="E7681" s="165"/>
      <c r="F7681" s="170"/>
      <c r="G7681" s="189" t="str">
        <f t="shared" si="119"/>
        <v/>
      </c>
      <c r="H7681" s="19"/>
      <c r="I7681" s="19"/>
      <c r="J7681" s="176" t="str">
        <f>IF(AND(C7681&lt;&gt;"",COUNTIF('3.工程情報'!$C$6:$C$501,C7681)=0),"工程記号が3.工程情報に存在しません。","")</f>
        <v/>
      </c>
    </row>
    <row r="7682" spans="2:10" ht="18" customHeight="1">
      <c r="B7682" s="166"/>
      <c r="C7682" s="165"/>
      <c r="D7682" s="12" t="str">
        <f>IF(C7682="","",VLOOKUP(C7682,'3.工程情報'!$C$6:$D$501,2,FALSE))</f>
        <v/>
      </c>
      <c r="E7682" s="165"/>
      <c r="F7682" s="170"/>
      <c r="G7682" s="189" t="str">
        <f t="shared" si="119"/>
        <v/>
      </c>
      <c r="H7682" s="19"/>
      <c r="I7682" s="19"/>
      <c r="J7682" s="176" t="str">
        <f>IF(AND(C7682&lt;&gt;"",COUNTIF('3.工程情報'!$C$6:$C$501,C7682)=0),"工程記号が3.工程情報に存在しません。","")</f>
        <v/>
      </c>
    </row>
    <row r="7683" spans="2:10" ht="18" customHeight="1">
      <c r="B7683" s="166"/>
      <c r="C7683" s="165"/>
      <c r="D7683" s="12" t="str">
        <f>IF(C7683="","",VLOOKUP(C7683,'3.工程情報'!$C$6:$D$501,2,FALSE))</f>
        <v/>
      </c>
      <c r="E7683" s="165"/>
      <c r="F7683" s="170"/>
      <c r="G7683" s="189" t="str">
        <f t="shared" si="119"/>
        <v/>
      </c>
      <c r="H7683" s="19"/>
      <c r="I7683" s="19"/>
      <c r="J7683" s="176" t="str">
        <f>IF(AND(C7683&lt;&gt;"",COUNTIF('3.工程情報'!$C$6:$C$501,C7683)=0),"工程記号が3.工程情報に存在しません。","")</f>
        <v/>
      </c>
    </row>
    <row r="7684" spans="2:10" ht="18" customHeight="1">
      <c r="B7684" s="166"/>
      <c r="C7684" s="165"/>
      <c r="D7684" s="12" t="str">
        <f>IF(C7684="","",VLOOKUP(C7684,'3.工程情報'!$C$6:$D$501,2,FALSE))</f>
        <v/>
      </c>
      <c r="E7684" s="165"/>
      <c r="F7684" s="170"/>
      <c r="G7684" s="189" t="str">
        <f t="shared" si="119"/>
        <v/>
      </c>
      <c r="H7684" s="19"/>
      <c r="I7684" s="19"/>
      <c r="J7684" s="176" t="str">
        <f>IF(AND(C7684&lt;&gt;"",COUNTIF('3.工程情報'!$C$6:$C$501,C7684)=0),"工程記号が3.工程情報に存在しません。","")</f>
        <v/>
      </c>
    </row>
    <row r="7685" spans="2:10" ht="18" customHeight="1">
      <c r="B7685" s="166"/>
      <c r="C7685" s="165"/>
      <c r="D7685" s="12" t="str">
        <f>IF(C7685="","",VLOOKUP(C7685,'3.工程情報'!$C$6:$D$501,2,FALSE))</f>
        <v/>
      </c>
      <c r="E7685" s="165"/>
      <c r="F7685" s="170"/>
      <c r="G7685" s="189" t="str">
        <f t="shared" si="119"/>
        <v/>
      </c>
      <c r="H7685" s="19"/>
      <c r="I7685" s="19"/>
      <c r="J7685" s="176" t="str">
        <f>IF(AND(C7685&lt;&gt;"",COUNTIF('3.工程情報'!$C$6:$C$501,C7685)=0),"工程記号が3.工程情報に存在しません。","")</f>
        <v/>
      </c>
    </row>
    <row r="7686" spans="2:10" ht="18" customHeight="1">
      <c r="B7686" s="166"/>
      <c r="C7686" s="165"/>
      <c r="D7686" s="12" t="str">
        <f>IF(C7686="","",VLOOKUP(C7686,'3.工程情報'!$C$6:$D$501,2,FALSE))</f>
        <v/>
      </c>
      <c r="E7686" s="165"/>
      <c r="F7686" s="170"/>
      <c r="G7686" s="189" t="str">
        <f t="shared" ref="G7686:G7749" si="120">C7686&amp;E7686</f>
        <v/>
      </c>
      <c r="H7686" s="19"/>
      <c r="I7686" s="19"/>
      <c r="J7686" s="176" t="str">
        <f>IF(AND(C7686&lt;&gt;"",COUNTIF('3.工程情報'!$C$6:$C$501,C7686)=0),"工程記号が3.工程情報に存在しません。","")</f>
        <v/>
      </c>
    </row>
    <row r="7687" spans="2:10" ht="18" customHeight="1">
      <c r="B7687" s="166"/>
      <c r="C7687" s="165"/>
      <c r="D7687" s="12" t="str">
        <f>IF(C7687="","",VLOOKUP(C7687,'3.工程情報'!$C$6:$D$501,2,FALSE))</f>
        <v/>
      </c>
      <c r="E7687" s="165"/>
      <c r="F7687" s="170"/>
      <c r="G7687" s="189" t="str">
        <f t="shared" si="120"/>
        <v/>
      </c>
      <c r="H7687" s="19"/>
      <c r="I7687" s="19"/>
      <c r="J7687" s="176" t="str">
        <f>IF(AND(C7687&lt;&gt;"",COUNTIF('3.工程情報'!$C$6:$C$501,C7687)=0),"工程記号が3.工程情報に存在しません。","")</f>
        <v/>
      </c>
    </row>
    <row r="7688" spans="2:10" ht="18" customHeight="1">
      <c r="B7688" s="166"/>
      <c r="C7688" s="165"/>
      <c r="D7688" s="12" t="str">
        <f>IF(C7688="","",VLOOKUP(C7688,'3.工程情報'!$C$6:$D$501,2,FALSE))</f>
        <v/>
      </c>
      <c r="E7688" s="165"/>
      <c r="F7688" s="170"/>
      <c r="G7688" s="189" t="str">
        <f t="shared" si="120"/>
        <v/>
      </c>
      <c r="H7688" s="19"/>
      <c r="I7688" s="19"/>
      <c r="J7688" s="176" t="str">
        <f>IF(AND(C7688&lt;&gt;"",COUNTIF('3.工程情報'!$C$6:$C$501,C7688)=0),"工程記号が3.工程情報に存在しません。","")</f>
        <v/>
      </c>
    </row>
    <row r="7689" spans="2:10" ht="18" customHeight="1">
      <c r="B7689" s="166"/>
      <c r="C7689" s="165"/>
      <c r="D7689" s="12" t="str">
        <f>IF(C7689="","",VLOOKUP(C7689,'3.工程情報'!$C$6:$D$501,2,FALSE))</f>
        <v/>
      </c>
      <c r="E7689" s="165"/>
      <c r="F7689" s="170"/>
      <c r="G7689" s="189" t="str">
        <f t="shared" si="120"/>
        <v/>
      </c>
      <c r="H7689" s="19"/>
      <c r="I7689" s="19"/>
      <c r="J7689" s="176" t="str">
        <f>IF(AND(C7689&lt;&gt;"",COUNTIF('3.工程情報'!$C$6:$C$501,C7689)=0),"工程記号が3.工程情報に存在しません。","")</f>
        <v/>
      </c>
    </row>
    <row r="7690" spans="2:10" ht="18" customHeight="1">
      <c r="B7690" s="166"/>
      <c r="C7690" s="165"/>
      <c r="D7690" s="12" t="str">
        <f>IF(C7690="","",VLOOKUP(C7690,'3.工程情報'!$C$6:$D$501,2,FALSE))</f>
        <v/>
      </c>
      <c r="E7690" s="165"/>
      <c r="F7690" s="170"/>
      <c r="G7690" s="189" t="str">
        <f t="shared" si="120"/>
        <v/>
      </c>
      <c r="H7690" s="19"/>
      <c r="I7690" s="19"/>
      <c r="J7690" s="176" t="str">
        <f>IF(AND(C7690&lt;&gt;"",COUNTIF('3.工程情報'!$C$6:$C$501,C7690)=0),"工程記号が3.工程情報に存在しません。","")</f>
        <v/>
      </c>
    </row>
    <row r="7691" spans="2:10" ht="18" customHeight="1">
      <c r="B7691" s="166"/>
      <c r="C7691" s="165"/>
      <c r="D7691" s="12" t="str">
        <f>IF(C7691="","",VLOOKUP(C7691,'3.工程情報'!$C$6:$D$501,2,FALSE))</f>
        <v/>
      </c>
      <c r="E7691" s="165"/>
      <c r="F7691" s="170"/>
      <c r="G7691" s="189" t="str">
        <f t="shared" si="120"/>
        <v/>
      </c>
      <c r="H7691" s="19"/>
      <c r="I7691" s="19"/>
      <c r="J7691" s="176" t="str">
        <f>IF(AND(C7691&lt;&gt;"",COUNTIF('3.工程情報'!$C$6:$C$501,C7691)=0),"工程記号が3.工程情報に存在しません。","")</f>
        <v/>
      </c>
    </row>
    <row r="7692" spans="2:10" ht="18" customHeight="1">
      <c r="B7692" s="166"/>
      <c r="C7692" s="165"/>
      <c r="D7692" s="12" t="str">
        <f>IF(C7692="","",VLOOKUP(C7692,'3.工程情報'!$C$6:$D$501,2,FALSE))</f>
        <v/>
      </c>
      <c r="E7692" s="165"/>
      <c r="F7692" s="170"/>
      <c r="G7692" s="189" t="str">
        <f t="shared" si="120"/>
        <v/>
      </c>
      <c r="H7692" s="19"/>
      <c r="I7692" s="19"/>
      <c r="J7692" s="176" t="str">
        <f>IF(AND(C7692&lt;&gt;"",COUNTIF('3.工程情報'!$C$6:$C$501,C7692)=0),"工程記号が3.工程情報に存在しません。","")</f>
        <v/>
      </c>
    </row>
    <row r="7693" spans="2:10" ht="18" customHeight="1">
      <c r="B7693" s="166"/>
      <c r="C7693" s="165"/>
      <c r="D7693" s="12" t="str">
        <f>IF(C7693="","",VLOOKUP(C7693,'3.工程情報'!$C$6:$D$501,2,FALSE))</f>
        <v/>
      </c>
      <c r="E7693" s="165"/>
      <c r="F7693" s="170"/>
      <c r="G7693" s="189" t="str">
        <f t="shared" si="120"/>
        <v/>
      </c>
      <c r="H7693" s="19"/>
      <c r="I7693" s="19"/>
      <c r="J7693" s="176" t="str">
        <f>IF(AND(C7693&lt;&gt;"",COUNTIF('3.工程情報'!$C$6:$C$501,C7693)=0),"工程記号が3.工程情報に存在しません。","")</f>
        <v/>
      </c>
    </row>
    <row r="7694" spans="2:10" ht="18" customHeight="1">
      <c r="B7694" s="166"/>
      <c r="C7694" s="165"/>
      <c r="D7694" s="12" t="str">
        <f>IF(C7694="","",VLOOKUP(C7694,'3.工程情報'!$C$6:$D$501,2,FALSE))</f>
        <v/>
      </c>
      <c r="E7694" s="165"/>
      <c r="F7694" s="170"/>
      <c r="G7694" s="189" t="str">
        <f t="shared" si="120"/>
        <v/>
      </c>
      <c r="H7694" s="19"/>
      <c r="I7694" s="19"/>
      <c r="J7694" s="176" t="str">
        <f>IF(AND(C7694&lt;&gt;"",COUNTIF('3.工程情報'!$C$6:$C$501,C7694)=0),"工程記号が3.工程情報に存在しません。","")</f>
        <v/>
      </c>
    </row>
    <row r="7695" spans="2:10" ht="18" customHeight="1">
      <c r="B7695" s="166"/>
      <c r="C7695" s="165"/>
      <c r="D7695" s="12" t="str">
        <f>IF(C7695="","",VLOOKUP(C7695,'3.工程情報'!$C$6:$D$501,2,FALSE))</f>
        <v/>
      </c>
      <c r="E7695" s="165"/>
      <c r="F7695" s="170"/>
      <c r="G7695" s="189" t="str">
        <f t="shared" si="120"/>
        <v/>
      </c>
      <c r="H7695" s="19"/>
      <c r="I7695" s="19"/>
      <c r="J7695" s="176" t="str">
        <f>IF(AND(C7695&lt;&gt;"",COUNTIF('3.工程情報'!$C$6:$C$501,C7695)=0),"工程記号が3.工程情報に存在しません。","")</f>
        <v/>
      </c>
    </row>
    <row r="7696" spans="2:10" ht="18" customHeight="1">
      <c r="B7696" s="166"/>
      <c r="C7696" s="165"/>
      <c r="D7696" s="12" t="str">
        <f>IF(C7696="","",VLOOKUP(C7696,'3.工程情報'!$C$6:$D$501,2,FALSE))</f>
        <v/>
      </c>
      <c r="E7696" s="165"/>
      <c r="F7696" s="170"/>
      <c r="G7696" s="189" t="str">
        <f t="shared" si="120"/>
        <v/>
      </c>
      <c r="H7696" s="19"/>
      <c r="I7696" s="19"/>
      <c r="J7696" s="176" t="str">
        <f>IF(AND(C7696&lt;&gt;"",COUNTIF('3.工程情報'!$C$6:$C$501,C7696)=0),"工程記号が3.工程情報に存在しません。","")</f>
        <v/>
      </c>
    </row>
    <row r="7697" spans="2:10" ht="18" customHeight="1">
      <c r="B7697" s="166"/>
      <c r="C7697" s="165"/>
      <c r="D7697" s="12" t="str">
        <f>IF(C7697="","",VLOOKUP(C7697,'3.工程情報'!$C$6:$D$501,2,FALSE))</f>
        <v/>
      </c>
      <c r="E7697" s="165"/>
      <c r="F7697" s="170"/>
      <c r="G7697" s="189" t="str">
        <f t="shared" si="120"/>
        <v/>
      </c>
      <c r="H7697" s="19"/>
      <c r="I7697" s="19"/>
      <c r="J7697" s="176" t="str">
        <f>IF(AND(C7697&lt;&gt;"",COUNTIF('3.工程情報'!$C$6:$C$501,C7697)=0),"工程記号が3.工程情報に存在しません。","")</f>
        <v/>
      </c>
    </row>
    <row r="7698" spans="2:10" ht="18" customHeight="1">
      <c r="B7698" s="166"/>
      <c r="C7698" s="165"/>
      <c r="D7698" s="12" t="str">
        <f>IF(C7698="","",VLOOKUP(C7698,'3.工程情報'!$C$6:$D$501,2,FALSE))</f>
        <v/>
      </c>
      <c r="E7698" s="165"/>
      <c r="F7698" s="170"/>
      <c r="G7698" s="189" t="str">
        <f t="shared" si="120"/>
        <v/>
      </c>
      <c r="H7698" s="19"/>
      <c r="I7698" s="19"/>
      <c r="J7698" s="176" t="str">
        <f>IF(AND(C7698&lt;&gt;"",COUNTIF('3.工程情報'!$C$6:$C$501,C7698)=0),"工程記号が3.工程情報に存在しません。","")</f>
        <v/>
      </c>
    </row>
    <row r="7699" spans="2:10" ht="18" customHeight="1">
      <c r="B7699" s="166"/>
      <c r="C7699" s="165"/>
      <c r="D7699" s="12" t="str">
        <f>IF(C7699="","",VLOOKUP(C7699,'3.工程情報'!$C$6:$D$501,2,FALSE))</f>
        <v/>
      </c>
      <c r="E7699" s="165"/>
      <c r="F7699" s="170"/>
      <c r="G7699" s="189" t="str">
        <f t="shared" si="120"/>
        <v/>
      </c>
      <c r="H7699" s="19"/>
      <c r="I7699" s="19"/>
      <c r="J7699" s="176" t="str">
        <f>IF(AND(C7699&lt;&gt;"",COUNTIF('3.工程情報'!$C$6:$C$501,C7699)=0),"工程記号が3.工程情報に存在しません。","")</f>
        <v/>
      </c>
    </row>
    <row r="7700" spans="2:10" ht="18" customHeight="1">
      <c r="B7700" s="166"/>
      <c r="C7700" s="165"/>
      <c r="D7700" s="12" t="str">
        <f>IF(C7700="","",VLOOKUP(C7700,'3.工程情報'!$C$6:$D$501,2,FALSE))</f>
        <v/>
      </c>
      <c r="E7700" s="165"/>
      <c r="F7700" s="170"/>
      <c r="G7700" s="189" t="str">
        <f t="shared" si="120"/>
        <v/>
      </c>
      <c r="H7700" s="19"/>
      <c r="I7700" s="19"/>
      <c r="J7700" s="176" t="str">
        <f>IF(AND(C7700&lt;&gt;"",COUNTIF('3.工程情報'!$C$6:$C$501,C7700)=0),"工程記号が3.工程情報に存在しません。","")</f>
        <v/>
      </c>
    </row>
    <row r="7701" spans="2:10" ht="18" customHeight="1">
      <c r="B7701" s="166"/>
      <c r="C7701" s="165"/>
      <c r="D7701" s="12" t="str">
        <f>IF(C7701="","",VLOOKUP(C7701,'3.工程情報'!$C$6:$D$501,2,FALSE))</f>
        <v/>
      </c>
      <c r="E7701" s="165"/>
      <c r="F7701" s="170"/>
      <c r="G7701" s="189" t="str">
        <f t="shared" si="120"/>
        <v/>
      </c>
      <c r="H7701" s="19"/>
      <c r="I7701" s="19"/>
      <c r="J7701" s="176" t="str">
        <f>IF(AND(C7701&lt;&gt;"",COUNTIF('3.工程情報'!$C$6:$C$501,C7701)=0),"工程記号が3.工程情報に存在しません。","")</f>
        <v/>
      </c>
    </row>
    <row r="7702" spans="2:10" ht="18" customHeight="1">
      <c r="B7702" s="166"/>
      <c r="C7702" s="165"/>
      <c r="D7702" s="12" t="str">
        <f>IF(C7702="","",VLOOKUP(C7702,'3.工程情報'!$C$6:$D$501,2,FALSE))</f>
        <v/>
      </c>
      <c r="E7702" s="165"/>
      <c r="F7702" s="170"/>
      <c r="G7702" s="189" t="str">
        <f t="shared" si="120"/>
        <v/>
      </c>
      <c r="H7702" s="19"/>
      <c r="I7702" s="19"/>
      <c r="J7702" s="176" t="str">
        <f>IF(AND(C7702&lt;&gt;"",COUNTIF('3.工程情報'!$C$6:$C$501,C7702)=0),"工程記号が3.工程情報に存在しません。","")</f>
        <v/>
      </c>
    </row>
    <row r="7703" spans="2:10" ht="18" customHeight="1">
      <c r="B7703" s="166"/>
      <c r="C7703" s="165"/>
      <c r="D7703" s="12" t="str">
        <f>IF(C7703="","",VLOOKUP(C7703,'3.工程情報'!$C$6:$D$501,2,FALSE))</f>
        <v/>
      </c>
      <c r="E7703" s="165"/>
      <c r="F7703" s="170"/>
      <c r="G7703" s="189" t="str">
        <f t="shared" si="120"/>
        <v/>
      </c>
      <c r="H7703" s="19"/>
      <c r="I7703" s="19"/>
      <c r="J7703" s="176" t="str">
        <f>IF(AND(C7703&lt;&gt;"",COUNTIF('3.工程情報'!$C$6:$C$501,C7703)=0),"工程記号が3.工程情報に存在しません。","")</f>
        <v/>
      </c>
    </row>
    <row r="7704" spans="2:10" ht="18" customHeight="1">
      <c r="B7704" s="166"/>
      <c r="C7704" s="165"/>
      <c r="D7704" s="12" t="str">
        <f>IF(C7704="","",VLOOKUP(C7704,'3.工程情報'!$C$6:$D$501,2,FALSE))</f>
        <v/>
      </c>
      <c r="E7704" s="165"/>
      <c r="F7704" s="170"/>
      <c r="G7704" s="189" t="str">
        <f t="shared" si="120"/>
        <v/>
      </c>
      <c r="H7704" s="19"/>
      <c r="I7704" s="19"/>
      <c r="J7704" s="176" t="str">
        <f>IF(AND(C7704&lt;&gt;"",COUNTIF('3.工程情報'!$C$6:$C$501,C7704)=0),"工程記号が3.工程情報に存在しません。","")</f>
        <v/>
      </c>
    </row>
    <row r="7705" spans="2:10" ht="18" customHeight="1">
      <c r="B7705" s="166"/>
      <c r="C7705" s="165"/>
      <c r="D7705" s="12" t="str">
        <f>IF(C7705="","",VLOOKUP(C7705,'3.工程情報'!$C$6:$D$501,2,FALSE))</f>
        <v/>
      </c>
      <c r="E7705" s="165"/>
      <c r="F7705" s="170"/>
      <c r="G7705" s="189" t="str">
        <f t="shared" si="120"/>
        <v/>
      </c>
      <c r="H7705" s="19"/>
      <c r="I7705" s="19"/>
      <c r="J7705" s="176" t="str">
        <f>IF(AND(C7705&lt;&gt;"",COUNTIF('3.工程情報'!$C$6:$C$501,C7705)=0),"工程記号が3.工程情報に存在しません。","")</f>
        <v/>
      </c>
    </row>
    <row r="7706" spans="2:10" ht="18" customHeight="1">
      <c r="B7706" s="166"/>
      <c r="C7706" s="165"/>
      <c r="D7706" s="12" t="str">
        <f>IF(C7706="","",VLOOKUP(C7706,'3.工程情報'!$C$6:$D$501,2,FALSE))</f>
        <v/>
      </c>
      <c r="E7706" s="165"/>
      <c r="F7706" s="170"/>
      <c r="G7706" s="189" t="str">
        <f t="shared" si="120"/>
        <v/>
      </c>
      <c r="H7706" s="19"/>
      <c r="I7706" s="19"/>
      <c r="J7706" s="176" t="str">
        <f>IF(AND(C7706&lt;&gt;"",COUNTIF('3.工程情報'!$C$6:$C$501,C7706)=0),"工程記号が3.工程情報に存在しません。","")</f>
        <v/>
      </c>
    </row>
    <row r="7707" spans="2:10" ht="18" customHeight="1">
      <c r="B7707" s="166"/>
      <c r="C7707" s="165"/>
      <c r="D7707" s="12" t="str">
        <f>IF(C7707="","",VLOOKUP(C7707,'3.工程情報'!$C$6:$D$501,2,FALSE))</f>
        <v/>
      </c>
      <c r="E7707" s="165"/>
      <c r="F7707" s="170"/>
      <c r="G7707" s="189" t="str">
        <f t="shared" si="120"/>
        <v/>
      </c>
      <c r="H7707" s="19"/>
      <c r="I7707" s="19"/>
      <c r="J7707" s="176" t="str">
        <f>IF(AND(C7707&lt;&gt;"",COUNTIF('3.工程情報'!$C$6:$C$501,C7707)=0),"工程記号が3.工程情報に存在しません。","")</f>
        <v/>
      </c>
    </row>
    <row r="7708" spans="2:10" ht="18" customHeight="1">
      <c r="B7708" s="166"/>
      <c r="C7708" s="165"/>
      <c r="D7708" s="12" t="str">
        <f>IF(C7708="","",VLOOKUP(C7708,'3.工程情報'!$C$6:$D$501,2,FALSE))</f>
        <v/>
      </c>
      <c r="E7708" s="165"/>
      <c r="F7708" s="170"/>
      <c r="G7708" s="189" t="str">
        <f t="shared" si="120"/>
        <v/>
      </c>
      <c r="H7708" s="19"/>
      <c r="I7708" s="19"/>
      <c r="J7708" s="176" t="str">
        <f>IF(AND(C7708&lt;&gt;"",COUNTIF('3.工程情報'!$C$6:$C$501,C7708)=0),"工程記号が3.工程情報に存在しません。","")</f>
        <v/>
      </c>
    </row>
    <row r="7709" spans="2:10" ht="18" customHeight="1">
      <c r="B7709" s="166"/>
      <c r="C7709" s="165"/>
      <c r="D7709" s="12" t="str">
        <f>IF(C7709="","",VLOOKUP(C7709,'3.工程情報'!$C$6:$D$501,2,FALSE))</f>
        <v/>
      </c>
      <c r="E7709" s="165"/>
      <c r="F7709" s="170"/>
      <c r="G7709" s="189" t="str">
        <f t="shared" si="120"/>
        <v/>
      </c>
      <c r="H7709" s="19"/>
      <c r="I7709" s="19"/>
      <c r="J7709" s="176" t="str">
        <f>IF(AND(C7709&lt;&gt;"",COUNTIF('3.工程情報'!$C$6:$C$501,C7709)=0),"工程記号が3.工程情報に存在しません。","")</f>
        <v/>
      </c>
    </row>
    <row r="7710" spans="2:10" ht="18" customHeight="1">
      <c r="B7710" s="166"/>
      <c r="C7710" s="165"/>
      <c r="D7710" s="12" t="str">
        <f>IF(C7710="","",VLOOKUP(C7710,'3.工程情報'!$C$6:$D$501,2,FALSE))</f>
        <v/>
      </c>
      <c r="E7710" s="165"/>
      <c r="F7710" s="170"/>
      <c r="G7710" s="189" t="str">
        <f t="shared" si="120"/>
        <v/>
      </c>
      <c r="H7710" s="19"/>
      <c r="I7710" s="19"/>
      <c r="J7710" s="176" t="str">
        <f>IF(AND(C7710&lt;&gt;"",COUNTIF('3.工程情報'!$C$6:$C$501,C7710)=0),"工程記号が3.工程情報に存在しません。","")</f>
        <v/>
      </c>
    </row>
    <row r="7711" spans="2:10" ht="18" customHeight="1">
      <c r="B7711" s="166"/>
      <c r="C7711" s="165"/>
      <c r="D7711" s="12" t="str">
        <f>IF(C7711="","",VLOOKUP(C7711,'3.工程情報'!$C$6:$D$501,2,FALSE))</f>
        <v/>
      </c>
      <c r="E7711" s="165"/>
      <c r="F7711" s="170"/>
      <c r="G7711" s="189" t="str">
        <f t="shared" si="120"/>
        <v/>
      </c>
      <c r="H7711" s="19"/>
      <c r="I7711" s="19"/>
      <c r="J7711" s="176" t="str">
        <f>IF(AND(C7711&lt;&gt;"",COUNTIF('3.工程情報'!$C$6:$C$501,C7711)=0),"工程記号が3.工程情報に存在しません。","")</f>
        <v/>
      </c>
    </row>
    <row r="7712" spans="2:10" ht="18" customHeight="1">
      <c r="B7712" s="166"/>
      <c r="C7712" s="165"/>
      <c r="D7712" s="12" t="str">
        <f>IF(C7712="","",VLOOKUP(C7712,'3.工程情報'!$C$6:$D$501,2,FALSE))</f>
        <v/>
      </c>
      <c r="E7712" s="165"/>
      <c r="F7712" s="170"/>
      <c r="G7712" s="189" t="str">
        <f t="shared" si="120"/>
        <v/>
      </c>
      <c r="H7712" s="19"/>
      <c r="I7712" s="19"/>
      <c r="J7712" s="176" t="str">
        <f>IF(AND(C7712&lt;&gt;"",COUNTIF('3.工程情報'!$C$6:$C$501,C7712)=0),"工程記号が3.工程情報に存在しません。","")</f>
        <v/>
      </c>
    </row>
    <row r="7713" spans="2:10" ht="18" customHeight="1">
      <c r="B7713" s="166"/>
      <c r="C7713" s="165"/>
      <c r="D7713" s="12" t="str">
        <f>IF(C7713="","",VLOOKUP(C7713,'3.工程情報'!$C$6:$D$501,2,FALSE))</f>
        <v/>
      </c>
      <c r="E7713" s="165"/>
      <c r="F7713" s="170"/>
      <c r="G7713" s="189" t="str">
        <f t="shared" si="120"/>
        <v/>
      </c>
      <c r="H7713" s="19"/>
      <c r="I7713" s="19"/>
      <c r="J7713" s="176" t="str">
        <f>IF(AND(C7713&lt;&gt;"",COUNTIF('3.工程情報'!$C$6:$C$501,C7713)=0),"工程記号が3.工程情報に存在しません。","")</f>
        <v/>
      </c>
    </row>
    <row r="7714" spans="2:10" ht="18" customHeight="1">
      <c r="B7714" s="166"/>
      <c r="C7714" s="165"/>
      <c r="D7714" s="12" t="str">
        <f>IF(C7714="","",VLOOKUP(C7714,'3.工程情報'!$C$6:$D$501,2,FALSE))</f>
        <v/>
      </c>
      <c r="E7714" s="165"/>
      <c r="F7714" s="170"/>
      <c r="G7714" s="189" t="str">
        <f t="shared" si="120"/>
        <v/>
      </c>
      <c r="H7714" s="19"/>
      <c r="I7714" s="19"/>
      <c r="J7714" s="176" t="str">
        <f>IF(AND(C7714&lt;&gt;"",COUNTIF('3.工程情報'!$C$6:$C$501,C7714)=0),"工程記号が3.工程情報に存在しません。","")</f>
        <v/>
      </c>
    </row>
    <row r="7715" spans="2:10" ht="18" customHeight="1">
      <c r="B7715" s="166"/>
      <c r="C7715" s="165"/>
      <c r="D7715" s="12" t="str">
        <f>IF(C7715="","",VLOOKUP(C7715,'3.工程情報'!$C$6:$D$501,2,FALSE))</f>
        <v/>
      </c>
      <c r="E7715" s="165"/>
      <c r="F7715" s="170"/>
      <c r="G7715" s="189" t="str">
        <f t="shared" si="120"/>
        <v/>
      </c>
      <c r="H7715" s="19"/>
      <c r="I7715" s="19"/>
      <c r="J7715" s="176" t="str">
        <f>IF(AND(C7715&lt;&gt;"",COUNTIF('3.工程情報'!$C$6:$C$501,C7715)=0),"工程記号が3.工程情報に存在しません。","")</f>
        <v/>
      </c>
    </row>
    <row r="7716" spans="2:10" ht="18" customHeight="1">
      <c r="B7716" s="166"/>
      <c r="C7716" s="165"/>
      <c r="D7716" s="12" t="str">
        <f>IF(C7716="","",VLOOKUP(C7716,'3.工程情報'!$C$6:$D$501,2,FALSE))</f>
        <v/>
      </c>
      <c r="E7716" s="165"/>
      <c r="F7716" s="170"/>
      <c r="G7716" s="189" t="str">
        <f t="shared" si="120"/>
        <v/>
      </c>
      <c r="H7716" s="19"/>
      <c r="I7716" s="19"/>
      <c r="J7716" s="176" t="str">
        <f>IF(AND(C7716&lt;&gt;"",COUNTIF('3.工程情報'!$C$6:$C$501,C7716)=0),"工程記号が3.工程情報に存在しません。","")</f>
        <v/>
      </c>
    </row>
    <row r="7717" spans="2:10" ht="18" customHeight="1">
      <c r="B7717" s="166"/>
      <c r="C7717" s="165"/>
      <c r="D7717" s="12" t="str">
        <f>IF(C7717="","",VLOOKUP(C7717,'3.工程情報'!$C$6:$D$501,2,FALSE))</f>
        <v/>
      </c>
      <c r="E7717" s="165"/>
      <c r="F7717" s="170"/>
      <c r="G7717" s="189" t="str">
        <f t="shared" si="120"/>
        <v/>
      </c>
      <c r="H7717" s="19"/>
      <c r="I7717" s="19"/>
      <c r="J7717" s="176" t="str">
        <f>IF(AND(C7717&lt;&gt;"",COUNTIF('3.工程情報'!$C$6:$C$501,C7717)=0),"工程記号が3.工程情報に存在しません。","")</f>
        <v/>
      </c>
    </row>
    <row r="7718" spans="2:10" ht="18" customHeight="1">
      <c r="B7718" s="166"/>
      <c r="C7718" s="165"/>
      <c r="D7718" s="12" t="str">
        <f>IF(C7718="","",VLOOKUP(C7718,'3.工程情報'!$C$6:$D$501,2,FALSE))</f>
        <v/>
      </c>
      <c r="E7718" s="165"/>
      <c r="F7718" s="170"/>
      <c r="G7718" s="189" t="str">
        <f t="shared" si="120"/>
        <v/>
      </c>
      <c r="H7718" s="19"/>
      <c r="I7718" s="19"/>
      <c r="J7718" s="176" t="str">
        <f>IF(AND(C7718&lt;&gt;"",COUNTIF('3.工程情報'!$C$6:$C$501,C7718)=0),"工程記号が3.工程情報に存在しません。","")</f>
        <v/>
      </c>
    </row>
    <row r="7719" spans="2:10" ht="18" customHeight="1">
      <c r="B7719" s="166"/>
      <c r="C7719" s="165"/>
      <c r="D7719" s="12" t="str">
        <f>IF(C7719="","",VLOOKUP(C7719,'3.工程情報'!$C$6:$D$501,2,FALSE))</f>
        <v/>
      </c>
      <c r="E7719" s="165"/>
      <c r="F7719" s="170"/>
      <c r="G7719" s="189" t="str">
        <f t="shared" si="120"/>
        <v/>
      </c>
      <c r="H7719" s="19"/>
      <c r="I7719" s="19"/>
      <c r="J7719" s="176" t="str">
        <f>IF(AND(C7719&lt;&gt;"",COUNTIF('3.工程情報'!$C$6:$C$501,C7719)=0),"工程記号が3.工程情報に存在しません。","")</f>
        <v/>
      </c>
    </row>
    <row r="7720" spans="2:10" ht="18" customHeight="1">
      <c r="B7720" s="166"/>
      <c r="C7720" s="165"/>
      <c r="D7720" s="12" t="str">
        <f>IF(C7720="","",VLOOKUP(C7720,'3.工程情報'!$C$6:$D$501,2,FALSE))</f>
        <v/>
      </c>
      <c r="E7720" s="165"/>
      <c r="F7720" s="170"/>
      <c r="G7720" s="189" t="str">
        <f t="shared" si="120"/>
        <v/>
      </c>
      <c r="H7720" s="19"/>
      <c r="I7720" s="19"/>
      <c r="J7720" s="176" t="str">
        <f>IF(AND(C7720&lt;&gt;"",COUNTIF('3.工程情報'!$C$6:$C$501,C7720)=0),"工程記号が3.工程情報に存在しません。","")</f>
        <v/>
      </c>
    </row>
    <row r="7721" spans="2:10" ht="18" customHeight="1">
      <c r="B7721" s="166"/>
      <c r="C7721" s="165"/>
      <c r="D7721" s="12" t="str">
        <f>IF(C7721="","",VLOOKUP(C7721,'3.工程情報'!$C$6:$D$501,2,FALSE))</f>
        <v/>
      </c>
      <c r="E7721" s="165"/>
      <c r="F7721" s="170"/>
      <c r="G7721" s="189" t="str">
        <f t="shared" si="120"/>
        <v/>
      </c>
      <c r="H7721" s="19"/>
      <c r="I7721" s="19"/>
      <c r="J7721" s="176" t="str">
        <f>IF(AND(C7721&lt;&gt;"",COUNTIF('3.工程情報'!$C$6:$C$501,C7721)=0),"工程記号が3.工程情報に存在しません。","")</f>
        <v/>
      </c>
    </row>
    <row r="7722" spans="2:10" ht="18" customHeight="1">
      <c r="B7722" s="166"/>
      <c r="C7722" s="165"/>
      <c r="D7722" s="12" t="str">
        <f>IF(C7722="","",VLOOKUP(C7722,'3.工程情報'!$C$6:$D$501,2,FALSE))</f>
        <v/>
      </c>
      <c r="E7722" s="165"/>
      <c r="F7722" s="170"/>
      <c r="G7722" s="189" t="str">
        <f t="shared" si="120"/>
        <v/>
      </c>
      <c r="H7722" s="19"/>
      <c r="I7722" s="19"/>
      <c r="J7722" s="176" t="str">
        <f>IF(AND(C7722&lt;&gt;"",COUNTIF('3.工程情報'!$C$6:$C$501,C7722)=0),"工程記号が3.工程情報に存在しません。","")</f>
        <v/>
      </c>
    </row>
    <row r="7723" spans="2:10" ht="18" customHeight="1">
      <c r="B7723" s="166"/>
      <c r="C7723" s="165"/>
      <c r="D7723" s="12" t="str">
        <f>IF(C7723="","",VLOOKUP(C7723,'3.工程情報'!$C$6:$D$501,2,FALSE))</f>
        <v/>
      </c>
      <c r="E7723" s="165"/>
      <c r="F7723" s="170"/>
      <c r="G7723" s="189" t="str">
        <f t="shared" si="120"/>
        <v/>
      </c>
      <c r="H7723" s="19"/>
      <c r="I7723" s="19"/>
      <c r="J7723" s="176" t="str">
        <f>IF(AND(C7723&lt;&gt;"",COUNTIF('3.工程情報'!$C$6:$C$501,C7723)=0),"工程記号が3.工程情報に存在しません。","")</f>
        <v/>
      </c>
    </row>
    <row r="7724" spans="2:10" ht="18" customHeight="1">
      <c r="B7724" s="166"/>
      <c r="C7724" s="165"/>
      <c r="D7724" s="12" t="str">
        <f>IF(C7724="","",VLOOKUP(C7724,'3.工程情報'!$C$6:$D$501,2,FALSE))</f>
        <v/>
      </c>
      <c r="E7724" s="165"/>
      <c r="F7724" s="170"/>
      <c r="G7724" s="189" t="str">
        <f t="shared" si="120"/>
        <v/>
      </c>
      <c r="H7724" s="19"/>
      <c r="I7724" s="19"/>
      <c r="J7724" s="176" t="str">
        <f>IF(AND(C7724&lt;&gt;"",COUNTIF('3.工程情報'!$C$6:$C$501,C7724)=0),"工程記号が3.工程情報に存在しません。","")</f>
        <v/>
      </c>
    </row>
    <row r="7725" spans="2:10" ht="18" customHeight="1">
      <c r="B7725" s="166"/>
      <c r="C7725" s="165"/>
      <c r="D7725" s="12" t="str">
        <f>IF(C7725="","",VLOOKUP(C7725,'3.工程情報'!$C$6:$D$501,2,FALSE))</f>
        <v/>
      </c>
      <c r="E7725" s="165"/>
      <c r="F7725" s="170"/>
      <c r="G7725" s="189" t="str">
        <f t="shared" si="120"/>
        <v/>
      </c>
      <c r="H7725" s="19"/>
      <c r="I7725" s="19"/>
      <c r="J7725" s="176" t="str">
        <f>IF(AND(C7725&lt;&gt;"",COUNTIF('3.工程情報'!$C$6:$C$501,C7725)=0),"工程記号が3.工程情報に存在しません。","")</f>
        <v/>
      </c>
    </row>
    <row r="7726" spans="2:10" ht="18" customHeight="1">
      <c r="B7726" s="166"/>
      <c r="C7726" s="165"/>
      <c r="D7726" s="12" t="str">
        <f>IF(C7726="","",VLOOKUP(C7726,'3.工程情報'!$C$6:$D$501,2,FALSE))</f>
        <v/>
      </c>
      <c r="E7726" s="165"/>
      <c r="F7726" s="170"/>
      <c r="G7726" s="189" t="str">
        <f t="shared" si="120"/>
        <v/>
      </c>
      <c r="H7726" s="19"/>
      <c r="I7726" s="19"/>
      <c r="J7726" s="176" t="str">
        <f>IF(AND(C7726&lt;&gt;"",COUNTIF('3.工程情報'!$C$6:$C$501,C7726)=0),"工程記号が3.工程情報に存在しません。","")</f>
        <v/>
      </c>
    </row>
    <row r="7727" spans="2:10" ht="18" customHeight="1">
      <c r="B7727" s="166"/>
      <c r="C7727" s="165"/>
      <c r="D7727" s="12" t="str">
        <f>IF(C7727="","",VLOOKUP(C7727,'3.工程情報'!$C$6:$D$501,2,FALSE))</f>
        <v/>
      </c>
      <c r="E7727" s="165"/>
      <c r="F7727" s="170"/>
      <c r="G7727" s="189" t="str">
        <f t="shared" si="120"/>
        <v/>
      </c>
      <c r="H7727" s="19"/>
      <c r="I7727" s="19"/>
      <c r="J7727" s="176" t="str">
        <f>IF(AND(C7727&lt;&gt;"",COUNTIF('3.工程情報'!$C$6:$C$501,C7727)=0),"工程記号が3.工程情報に存在しません。","")</f>
        <v/>
      </c>
    </row>
    <row r="7728" spans="2:10" ht="18" customHeight="1">
      <c r="B7728" s="166"/>
      <c r="C7728" s="165"/>
      <c r="D7728" s="12" t="str">
        <f>IF(C7728="","",VLOOKUP(C7728,'3.工程情報'!$C$6:$D$501,2,FALSE))</f>
        <v/>
      </c>
      <c r="E7728" s="165"/>
      <c r="F7728" s="170"/>
      <c r="G7728" s="189" t="str">
        <f t="shared" si="120"/>
        <v/>
      </c>
      <c r="H7728" s="19"/>
      <c r="I7728" s="19"/>
      <c r="J7728" s="176" t="str">
        <f>IF(AND(C7728&lt;&gt;"",COUNTIF('3.工程情報'!$C$6:$C$501,C7728)=0),"工程記号が3.工程情報に存在しません。","")</f>
        <v/>
      </c>
    </row>
    <row r="7729" spans="2:10" ht="18" customHeight="1">
      <c r="B7729" s="166"/>
      <c r="C7729" s="165"/>
      <c r="D7729" s="12" t="str">
        <f>IF(C7729="","",VLOOKUP(C7729,'3.工程情報'!$C$6:$D$501,2,FALSE))</f>
        <v/>
      </c>
      <c r="E7729" s="165"/>
      <c r="F7729" s="170"/>
      <c r="G7729" s="189" t="str">
        <f t="shared" si="120"/>
        <v/>
      </c>
      <c r="H7729" s="19"/>
      <c r="I7729" s="19"/>
      <c r="J7729" s="176" t="str">
        <f>IF(AND(C7729&lt;&gt;"",COUNTIF('3.工程情報'!$C$6:$C$501,C7729)=0),"工程記号が3.工程情報に存在しません。","")</f>
        <v/>
      </c>
    </row>
    <row r="7730" spans="2:10" ht="18" customHeight="1">
      <c r="B7730" s="166"/>
      <c r="C7730" s="165"/>
      <c r="D7730" s="12" t="str">
        <f>IF(C7730="","",VLOOKUP(C7730,'3.工程情報'!$C$6:$D$501,2,FALSE))</f>
        <v/>
      </c>
      <c r="E7730" s="165"/>
      <c r="F7730" s="170"/>
      <c r="G7730" s="189" t="str">
        <f t="shared" si="120"/>
        <v/>
      </c>
      <c r="H7730" s="19"/>
      <c r="I7730" s="19"/>
      <c r="J7730" s="176" t="str">
        <f>IF(AND(C7730&lt;&gt;"",COUNTIF('3.工程情報'!$C$6:$C$501,C7730)=0),"工程記号が3.工程情報に存在しません。","")</f>
        <v/>
      </c>
    </row>
    <row r="7731" spans="2:10" ht="18" customHeight="1">
      <c r="B7731" s="166"/>
      <c r="C7731" s="165"/>
      <c r="D7731" s="12" t="str">
        <f>IF(C7731="","",VLOOKUP(C7731,'3.工程情報'!$C$6:$D$501,2,FALSE))</f>
        <v/>
      </c>
      <c r="E7731" s="165"/>
      <c r="F7731" s="170"/>
      <c r="G7731" s="189" t="str">
        <f t="shared" si="120"/>
        <v/>
      </c>
      <c r="H7731" s="19"/>
      <c r="I7731" s="19"/>
      <c r="J7731" s="176" t="str">
        <f>IF(AND(C7731&lt;&gt;"",COUNTIF('3.工程情報'!$C$6:$C$501,C7731)=0),"工程記号が3.工程情報に存在しません。","")</f>
        <v/>
      </c>
    </row>
    <row r="7732" spans="2:10" ht="18" customHeight="1">
      <c r="B7732" s="166"/>
      <c r="C7732" s="165"/>
      <c r="D7732" s="12" t="str">
        <f>IF(C7732="","",VLOOKUP(C7732,'3.工程情報'!$C$6:$D$501,2,FALSE))</f>
        <v/>
      </c>
      <c r="E7732" s="165"/>
      <c r="F7732" s="170"/>
      <c r="G7732" s="189" t="str">
        <f t="shared" si="120"/>
        <v/>
      </c>
      <c r="H7732" s="19"/>
      <c r="I7732" s="19"/>
      <c r="J7732" s="176" t="str">
        <f>IF(AND(C7732&lt;&gt;"",COUNTIF('3.工程情報'!$C$6:$C$501,C7732)=0),"工程記号が3.工程情報に存在しません。","")</f>
        <v/>
      </c>
    </row>
    <row r="7733" spans="2:10" ht="18" customHeight="1">
      <c r="B7733" s="166"/>
      <c r="C7733" s="165"/>
      <c r="D7733" s="12" t="str">
        <f>IF(C7733="","",VLOOKUP(C7733,'3.工程情報'!$C$6:$D$501,2,FALSE))</f>
        <v/>
      </c>
      <c r="E7733" s="165"/>
      <c r="F7733" s="170"/>
      <c r="G7733" s="189" t="str">
        <f t="shared" si="120"/>
        <v/>
      </c>
      <c r="H7733" s="19"/>
      <c r="I7733" s="19"/>
      <c r="J7733" s="176" t="str">
        <f>IF(AND(C7733&lt;&gt;"",COUNTIF('3.工程情報'!$C$6:$C$501,C7733)=0),"工程記号が3.工程情報に存在しません。","")</f>
        <v/>
      </c>
    </row>
    <row r="7734" spans="2:10" ht="18" customHeight="1">
      <c r="B7734" s="166"/>
      <c r="C7734" s="165"/>
      <c r="D7734" s="12" t="str">
        <f>IF(C7734="","",VLOOKUP(C7734,'3.工程情報'!$C$6:$D$501,2,FALSE))</f>
        <v/>
      </c>
      <c r="E7734" s="165"/>
      <c r="F7734" s="170"/>
      <c r="G7734" s="189" t="str">
        <f t="shared" si="120"/>
        <v/>
      </c>
      <c r="H7734" s="19"/>
      <c r="I7734" s="19"/>
      <c r="J7734" s="176" t="str">
        <f>IF(AND(C7734&lt;&gt;"",COUNTIF('3.工程情報'!$C$6:$C$501,C7734)=0),"工程記号が3.工程情報に存在しません。","")</f>
        <v/>
      </c>
    </row>
    <row r="7735" spans="2:10" ht="18" customHeight="1">
      <c r="B7735" s="166"/>
      <c r="C7735" s="165"/>
      <c r="D7735" s="12" t="str">
        <f>IF(C7735="","",VLOOKUP(C7735,'3.工程情報'!$C$6:$D$501,2,FALSE))</f>
        <v/>
      </c>
      <c r="E7735" s="165"/>
      <c r="F7735" s="170"/>
      <c r="G7735" s="189" t="str">
        <f t="shared" si="120"/>
        <v/>
      </c>
      <c r="H7735" s="19"/>
      <c r="I7735" s="19"/>
      <c r="J7735" s="176" t="str">
        <f>IF(AND(C7735&lt;&gt;"",COUNTIF('3.工程情報'!$C$6:$C$501,C7735)=0),"工程記号が3.工程情報に存在しません。","")</f>
        <v/>
      </c>
    </row>
    <row r="7736" spans="2:10" ht="18" customHeight="1">
      <c r="B7736" s="166"/>
      <c r="C7736" s="165"/>
      <c r="D7736" s="12" t="str">
        <f>IF(C7736="","",VLOOKUP(C7736,'3.工程情報'!$C$6:$D$501,2,FALSE))</f>
        <v/>
      </c>
      <c r="E7736" s="165"/>
      <c r="F7736" s="170"/>
      <c r="G7736" s="189" t="str">
        <f t="shared" si="120"/>
        <v/>
      </c>
      <c r="H7736" s="19"/>
      <c r="I7736" s="19"/>
      <c r="J7736" s="176" t="str">
        <f>IF(AND(C7736&lt;&gt;"",COUNTIF('3.工程情報'!$C$6:$C$501,C7736)=0),"工程記号が3.工程情報に存在しません。","")</f>
        <v/>
      </c>
    </row>
    <row r="7737" spans="2:10" ht="18" customHeight="1">
      <c r="B7737" s="166"/>
      <c r="C7737" s="165"/>
      <c r="D7737" s="12" t="str">
        <f>IF(C7737="","",VLOOKUP(C7737,'3.工程情報'!$C$6:$D$501,2,FALSE))</f>
        <v/>
      </c>
      <c r="E7737" s="165"/>
      <c r="F7737" s="170"/>
      <c r="G7737" s="189" t="str">
        <f t="shared" si="120"/>
        <v/>
      </c>
      <c r="H7737" s="19"/>
      <c r="I7737" s="19"/>
      <c r="J7737" s="176" t="str">
        <f>IF(AND(C7737&lt;&gt;"",COUNTIF('3.工程情報'!$C$6:$C$501,C7737)=0),"工程記号が3.工程情報に存在しません。","")</f>
        <v/>
      </c>
    </row>
    <row r="7738" spans="2:10" ht="18" customHeight="1">
      <c r="B7738" s="166"/>
      <c r="C7738" s="165"/>
      <c r="D7738" s="12" t="str">
        <f>IF(C7738="","",VLOOKUP(C7738,'3.工程情報'!$C$6:$D$501,2,FALSE))</f>
        <v/>
      </c>
      <c r="E7738" s="165"/>
      <c r="F7738" s="170"/>
      <c r="G7738" s="189" t="str">
        <f t="shared" si="120"/>
        <v/>
      </c>
      <c r="H7738" s="19"/>
      <c r="I7738" s="19"/>
      <c r="J7738" s="176" t="str">
        <f>IF(AND(C7738&lt;&gt;"",COUNTIF('3.工程情報'!$C$6:$C$501,C7738)=0),"工程記号が3.工程情報に存在しません。","")</f>
        <v/>
      </c>
    </row>
    <row r="7739" spans="2:10" ht="18" customHeight="1">
      <c r="B7739" s="166"/>
      <c r="C7739" s="165"/>
      <c r="D7739" s="12" t="str">
        <f>IF(C7739="","",VLOOKUP(C7739,'3.工程情報'!$C$6:$D$501,2,FALSE))</f>
        <v/>
      </c>
      <c r="E7739" s="165"/>
      <c r="F7739" s="170"/>
      <c r="G7739" s="189" t="str">
        <f t="shared" si="120"/>
        <v/>
      </c>
      <c r="H7739" s="19"/>
      <c r="I7739" s="19"/>
      <c r="J7739" s="176" t="str">
        <f>IF(AND(C7739&lt;&gt;"",COUNTIF('3.工程情報'!$C$6:$C$501,C7739)=0),"工程記号が3.工程情報に存在しません。","")</f>
        <v/>
      </c>
    </row>
    <row r="7740" spans="2:10" ht="18" customHeight="1">
      <c r="B7740" s="166"/>
      <c r="C7740" s="165"/>
      <c r="D7740" s="12" t="str">
        <f>IF(C7740="","",VLOOKUP(C7740,'3.工程情報'!$C$6:$D$501,2,FALSE))</f>
        <v/>
      </c>
      <c r="E7740" s="165"/>
      <c r="F7740" s="170"/>
      <c r="G7740" s="189" t="str">
        <f t="shared" si="120"/>
        <v/>
      </c>
      <c r="H7740" s="19"/>
      <c r="I7740" s="19"/>
      <c r="J7740" s="176" t="str">
        <f>IF(AND(C7740&lt;&gt;"",COUNTIF('3.工程情報'!$C$6:$C$501,C7740)=0),"工程記号が3.工程情報に存在しません。","")</f>
        <v/>
      </c>
    </row>
    <row r="7741" spans="2:10" ht="18" customHeight="1">
      <c r="B7741" s="166"/>
      <c r="C7741" s="165"/>
      <c r="D7741" s="12" t="str">
        <f>IF(C7741="","",VLOOKUP(C7741,'3.工程情報'!$C$6:$D$501,2,FALSE))</f>
        <v/>
      </c>
      <c r="E7741" s="165"/>
      <c r="F7741" s="170"/>
      <c r="G7741" s="189" t="str">
        <f t="shared" si="120"/>
        <v/>
      </c>
      <c r="H7741" s="19"/>
      <c r="I7741" s="19"/>
      <c r="J7741" s="176" t="str">
        <f>IF(AND(C7741&lt;&gt;"",COUNTIF('3.工程情報'!$C$6:$C$501,C7741)=0),"工程記号が3.工程情報に存在しません。","")</f>
        <v/>
      </c>
    </row>
    <row r="7742" spans="2:10" ht="18" customHeight="1">
      <c r="B7742" s="166"/>
      <c r="C7742" s="165"/>
      <c r="D7742" s="12" t="str">
        <f>IF(C7742="","",VLOOKUP(C7742,'3.工程情報'!$C$6:$D$501,2,FALSE))</f>
        <v/>
      </c>
      <c r="E7742" s="165"/>
      <c r="F7742" s="170"/>
      <c r="G7742" s="189" t="str">
        <f t="shared" si="120"/>
        <v/>
      </c>
      <c r="H7742" s="19"/>
      <c r="I7742" s="19"/>
      <c r="J7742" s="176" t="str">
        <f>IF(AND(C7742&lt;&gt;"",COUNTIF('3.工程情報'!$C$6:$C$501,C7742)=0),"工程記号が3.工程情報に存在しません。","")</f>
        <v/>
      </c>
    </row>
    <row r="7743" spans="2:10" ht="18" customHeight="1">
      <c r="B7743" s="166"/>
      <c r="C7743" s="165"/>
      <c r="D7743" s="12" t="str">
        <f>IF(C7743="","",VLOOKUP(C7743,'3.工程情報'!$C$6:$D$501,2,FALSE))</f>
        <v/>
      </c>
      <c r="E7743" s="165"/>
      <c r="F7743" s="170"/>
      <c r="G7743" s="189" t="str">
        <f t="shared" si="120"/>
        <v/>
      </c>
      <c r="H7743" s="19"/>
      <c r="I7743" s="19"/>
      <c r="J7743" s="176" t="str">
        <f>IF(AND(C7743&lt;&gt;"",COUNTIF('3.工程情報'!$C$6:$C$501,C7743)=0),"工程記号が3.工程情報に存在しません。","")</f>
        <v/>
      </c>
    </row>
    <row r="7744" spans="2:10" ht="18" customHeight="1">
      <c r="B7744" s="166"/>
      <c r="C7744" s="165"/>
      <c r="D7744" s="12" t="str">
        <f>IF(C7744="","",VLOOKUP(C7744,'3.工程情報'!$C$6:$D$501,2,FALSE))</f>
        <v/>
      </c>
      <c r="E7744" s="165"/>
      <c r="F7744" s="170"/>
      <c r="G7744" s="189" t="str">
        <f t="shared" si="120"/>
        <v/>
      </c>
      <c r="H7744" s="19"/>
      <c r="I7744" s="19"/>
      <c r="J7744" s="176" t="str">
        <f>IF(AND(C7744&lt;&gt;"",COUNTIF('3.工程情報'!$C$6:$C$501,C7744)=0),"工程記号が3.工程情報に存在しません。","")</f>
        <v/>
      </c>
    </row>
    <row r="7745" spans="2:10" ht="18" customHeight="1">
      <c r="B7745" s="166"/>
      <c r="C7745" s="165"/>
      <c r="D7745" s="12" t="str">
        <f>IF(C7745="","",VLOOKUP(C7745,'3.工程情報'!$C$6:$D$501,2,FALSE))</f>
        <v/>
      </c>
      <c r="E7745" s="165"/>
      <c r="F7745" s="170"/>
      <c r="G7745" s="189" t="str">
        <f t="shared" si="120"/>
        <v/>
      </c>
      <c r="H7745" s="19"/>
      <c r="I7745" s="19"/>
      <c r="J7745" s="176" t="str">
        <f>IF(AND(C7745&lt;&gt;"",COUNTIF('3.工程情報'!$C$6:$C$501,C7745)=0),"工程記号が3.工程情報に存在しません。","")</f>
        <v/>
      </c>
    </row>
    <row r="7746" spans="2:10" ht="18" customHeight="1">
      <c r="B7746" s="166"/>
      <c r="C7746" s="165"/>
      <c r="D7746" s="12" t="str">
        <f>IF(C7746="","",VLOOKUP(C7746,'3.工程情報'!$C$6:$D$501,2,FALSE))</f>
        <v/>
      </c>
      <c r="E7746" s="165"/>
      <c r="F7746" s="170"/>
      <c r="G7746" s="189" t="str">
        <f t="shared" si="120"/>
        <v/>
      </c>
      <c r="H7746" s="19"/>
      <c r="I7746" s="19"/>
      <c r="J7746" s="176" t="str">
        <f>IF(AND(C7746&lt;&gt;"",COUNTIF('3.工程情報'!$C$6:$C$501,C7746)=0),"工程記号が3.工程情報に存在しません。","")</f>
        <v/>
      </c>
    </row>
    <row r="7747" spans="2:10" ht="18" customHeight="1">
      <c r="B7747" s="166"/>
      <c r="C7747" s="165"/>
      <c r="D7747" s="12" t="str">
        <f>IF(C7747="","",VLOOKUP(C7747,'3.工程情報'!$C$6:$D$501,2,FALSE))</f>
        <v/>
      </c>
      <c r="E7747" s="165"/>
      <c r="F7747" s="170"/>
      <c r="G7747" s="189" t="str">
        <f t="shared" si="120"/>
        <v/>
      </c>
      <c r="H7747" s="19"/>
      <c r="I7747" s="19"/>
      <c r="J7747" s="176" t="str">
        <f>IF(AND(C7747&lt;&gt;"",COUNTIF('3.工程情報'!$C$6:$C$501,C7747)=0),"工程記号が3.工程情報に存在しません。","")</f>
        <v/>
      </c>
    </row>
    <row r="7748" spans="2:10" ht="18" customHeight="1">
      <c r="B7748" s="166"/>
      <c r="C7748" s="165"/>
      <c r="D7748" s="12" t="str">
        <f>IF(C7748="","",VLOOKUP(C7748,'3.工程情報'!$C$6:$D$501,2,FALSE))</f>
        <v/>
      </c>
      <c r="E7748" s="165"/>
      <c r="F7748" s="170"/>
      <c r="G7748" s="189" t="str">
        <f t="shared" si="120"/>
        <v/>
      </c>
      <c r="H7748" s="19"/>
      <c r="I7748" s="19"/>
      <c r="J7748" s="176" t="str">
        <f>IF(AND(C7748&lt;&gt;"",COUNTIF('3.工程情報'!$C$6:$C$501,C7748)=0),"工程記号が3.工程情報に存在しません。","")</f>
        <v/>
      </c>
    </row>
    <row r="7749" spans="2:10" ht="18" customHeight="1">
      <c r="B7749" s="166"/>
      <c r="C7749" s="165"/>
      <c r="D7749" s="12" t="str">
        <f>IF(C7749="","",VLOOKUP(C7749,'3.工程情報'!$C$6:$D$501,2,FALSE))</f>
        <v/>
      </c>
      <c r="E7749" s="165"/>
      <c r="F7749" s="170"/>
      <c r="G7749" s="189" t="str">
        <f t="shared" si="120"/>
        <v/>
      </c>
      <c r="H7749" s="19"/>
      <c r="I7749" s="19"/>
      <c r="J7749" s="176" t="str">
        <f>IF(AND(C7749&lt;&gt;"",COUNTIF('3.工程情報'!$C$6:$C$501,C7749)=0),"工程記号が3.工程情報に存在しません。","")</f>
        <v/>
      </c>
    </row>
    <row r="7750" spans="2:10" ht="18" customHeight="1">
      <c r="B7750" s="166"/>
      <c r="C7750" s="165"/>
      <c r="D7750" s="12" t="str">
        <f>IF(C7750="","",VLOOKUP(C7750,'3.工程情報'!$C$6:$D$501,2,FALSE))</f>
        <v/>
      </c>
      <c r="E7750" s="165"/>
      <c r="F7750" s="170"/>
      <c r="G7750" s="189" t="str">
        <f t="shared" ref="G7750:G7813" si="121">C7750&amp;E7750</f>
        <v/>
      </c>
      <c r="H7750" s="19"/>
      <c r="I7750" s="19"/>
      <c r="J7750" s="176" t="str">
        <f>IF(AND(C7750&lt;&gt;"",COUNTIF('3.工程情報'!$C$6:$C$501,C7750)=0),"工程記号が3.工程情報に存在しません。","")</f>
        <v/>
      </c>
    </row>
    <row r="7751" spans="2:10" ht="18" customHeight="1">
      <c r="B7751" s="166"/>
      <c r="C7751" s="165"/>
      <c r="D7751" s="12" t="str">
        <f>IF(C7751="","",VLOOKUP(C7751,'3.工程情報'!$C$6:$D$501,2,FALSE))</f>
        <v/>
      </c>
      <c r="E7751" s="165"/>
      <c r="F7751" s="170"/>
      <c r="G7751" s="189" t="str">
        <f t="shared" si="121"/>
        <v/>
      </c>
      <c r="H7751" s="19"/>
      <c r="I7751" s="19"/>
      <c r="J7751" s="176" t="str">
        <f>IF(AND(C7751&lt;&gt;"",COUNTIF('3.工程情報'!$C$6:$C$501,C7751)=0),"工程記号が3.工程情報に存在しません。","")</f>
        <v/>
      </c>
    </row>
    <row r="7752" spans="2:10" ht="18" customHeight="1">
      <c r="B7752" s="166"/>
      <c r="C7752" s="165"/>
      <c r="D7752" s="12" t="str">
        <f>IF(C7752="","",VLOOKUP(C7752,'3.工程情報'!$C$6:$D$501,2,FALSE))</f>
        <v/>
      </c>
      <c r="E7752" s="165"/>
      <c r="F7752" s="170"/>
      <c r="G7752" s="189" t="str">
        <f t="shared" si="121"/>
        <v/>
      </c>
      <c r="H7752" s="19"/>
      <c r="I7752" s="19"/>
      <c r="J7752" s="176" t="str">
        <f>IF(AND(C7752&lt;&gt;"",COUNTIF('3.工程情報'!$C$6:$C$501,C7752)=0),"工程記号が3.工程情報に存在しません。","")</f>
        <v/>
      </c>
    </row>
    <row r="7753" spans="2:10" ht="18" customHeight="1">
      <c r="B7753" s="166"/>
      <c r="C7753" s="165"/>
      <c r="D7753" s="12" t="str">
        <f>IF(C7753="","",VLOOKUP(C7753,'3.工程情報'!$C$6:$D$501,2,FALSE))</f>
        <v/>
      </c>
      <c r="E7753" s="165"/>
      <c r="F7753" s="170"/>
      <c r="G7753" s="189" t="str">
        <f t="shared" si="121"/>
        <v/>
      </c>
      <c r="H7753" s="19"/>
      <c r="I7753" s="19"/>
      <c r="J7753" s="176" t="str">
        <f>IF(AND(C7753&lt;&gt;"",COUNTIF('3.工程情報'!$C$6:$C$501,C7753)=0),"工程記号が3.工程情報に存在しません。","")</f>
        <v/>
      </c>
    </row>
    <row r="7754" spans="2:10" ht="18" customHeight="1">
      <c r="B7754" s="166"/>
      <c r="C7754" s="165"/>
      <c r="D7754" s="12" t="str">
        <f>IF(C7754="","",VLOOKUP(C7754,'3.工程情報'!$C$6:$D$501,2,FALSE))</f>
        <v/>
      </c>
      <c r="E7754" s="165"/>
      <c r="F7754" s="170"/>
      <c r="G7754" s="189" t="str">
        <f t="shared" si="121"/>
        <v/>
      </c>
      <c r="H7754" s="19"/>
      <c r="I7754" s="19"/>
      <c r="J7754" s="176" t="str">
        <f>IF(AND(C7754&lt;&gt;"",COUNTIF('3.工程情報'!$C$6:$C$501,C7754)=0),"工程記号が3.工程情報に存在しません。","")</f>
        <v/>
      </c>
    </row>
    <row r="7755" spans="2:10" ht="18" customHeight="1">
      <c r="B7755" s="166"/>
      <c r="C7755" s="165"/>
      <c r="D7755" s="12" t="str">
        <f>IF(C7755="","",VLOOKUP(C7755,'3.工程情報'!$C$6:$D$501,2,FALSE))</f>
        <v/>
      </c>
      <c r="E7755" s="165"/>
      <c r="F7755" s="170"/>
      <c r="G7755" s="189" t="str">
        <f t="shared" si="121"/>
        <v/>
      </c>
      <c r="H7755" s="19"/>
      <c r="I7755" s="19"/>
      <c r="J7755" s="176" t="str">
        <f>IF(AND(C7755&lt;&gt;"",COUNTIF('3.工程情報'!$C$6:$C$501,C7755)=0),"工程記号が3.工程情報に存在しません。","")</f>
        <v/>
      </c>
    </row>
    <row r="7756" spans="2:10" ht="18" customHeight="1">
      <c r="B7756" s="166"/>
      <c r="C7756" s="165"/>
      <c r="D7756" s="12" t="str">
        <f>IF(C7756="","",VLOOKUP(C7756,'3.工程情報'!$C$6:$D$501,2,FALSE))</f>
        <v/>
      </c>
      <c r="E7756" s="165"/>
      <c r="F7756" s="170"/>
      <c r="G7756" s="189" t="str">
        <f t="shared" si="121"/>
        <v/>
      </c>
      <c r="H7756" s="19"/>
      <c r="I7756" s="19"/>
      <c r="J7756" s="176" t="str">
        <f>IF(AND(C7756&lt;&gt;"",COUNTIF('3.工程情報'!$C$6:$C$501,C7756)=0),"工程記号が3.工程情報に存在しません。","")</f>
        <v/>
      </c>
    </row>
    <row r="7757" spans="2:10" ht="18" customHeight="1">
      <c r="B7757" s="166"/>
      <c r="C7757" s="165"/>
      <c r="D7757" s="12" t="str">
        <f>IF(C7757="","",VLOOKUP(C7757,'3.工程情報'!$C$6:$D$501,2,FALSE))</f>
        <v/>
      </c>
      <c r="E7757" s="165"/>
      <c r="F7757" s="170"/>
      <c r="G7757" s="189" t="str">
        <f t="shared" si="121"/>
        <v/>
      </c>
      <c r="H7757" s="19"/>
      <c r="I7757" s="19"/>
      <c r="J7757" s="176" t="str">
        <f>IF(AND(C7757&lt;&gt;"",COUNTIF('3.工程情報'!$C$6:$C$501,C7757)=0),"工程記号が3.工程情報に存在しません。","")</f>
        <v/>
      </c>
    </row>
    <row r="7758" spans="2:10" ht="18" customHeight="1">
      <c r="B7758" s="166"/>
      <c r="C7758" s="165"/>
      <c r="D7758" s="12" t="str">
        <f>IF(C7758="","",VLOOKUP(C7758,'3.工程情報'!$C$6:$D$501,2,FALSE))</f>
        <v/>
      </c>
      <c r="E7758" s="165"/>
      <c r="F7758" s="170"/>
      <c r="G7758" s="189" t="str">
        <f t="shared" si="121"/>
        <v/>
      </c>
      <c r="H7758" s="19"/>
      <c r="I7758" s="19"/>
      <c r="J7758" s="176" t="str">
        <f>IF(AND(C7758&lt;&gt;"",COUNTIF('3.工程情報'!$C$6:$C$501,C7758)=0),"工程記号が3.工程情報に存在しません。","")</f>
        <v/>
      </c>
    </row>
    <row r="7759" spans="2:10" ht="18" customHeight="1">
      <c r="B7759" s="166"/>
      <c r="C7759" s="165"/>
      <c r="D7759" s="12" t="str">
        <f>IF(C7759="","",VLOOKUP(C7759,'3.工程情報'!$C$6:$D$501,2,FALSE))</f>
        <v/>
      </c>
      <c r="E7759" s="165"/>
      <c r="F7759" s="170"/>
      <c r="G7759" s="189" t="str">
        <f t="shared" si="121"/>
        <v/>
      </c>
      <c r="H7759" s="19"/>
      <c r="I7759" s="19"/>
      <c r="J7759" s="176" t="str">
        <f>IF(AND(C7759&lt;&gt;"",COUNTIF('3.工程情報'!$C$6:$C$501,C7759)=0),"工程記号が3.工程情報に存在しません。","")</f>
        <v/>
      </c>
    </row>
    <row r="7760" spans="2:10" ht="18" customHeight="1">
      <c r="B7760" s="166"/>
      <c r="C7760" s="165"/>
      <c r="D7760" s="12" t="str">
        <f>IF(C7760="","",VLOOKUP(C7760,'3.工程情報'!$C$6:$D$501,2,FALSE))</f>
        <v/>
      </c>
      <c r="E7760" s="165"/>
      <c r="F7760" s="170"/>
      <c r="G7760" s="189" t="str">
        <f t="shared" si="121"/>
        <v/>
      </c>
      <c r="H7760" s="19"/>
      <c r="I7760" s="19"/>
      <c r="J7760" s="176" t="str">
        <f>IF(AND(C7760&lt;&gt;"",COUNTIF('3.工程情報'!$C$6:$C$501,C7760)=0),"工程記号が3.工程情報に存在しません。","")</f>
        <v/>
      </c>
    </row>
    <row r="7761" spans="2:10" ht="18" customHeight="1">
      <c r="B7761" s="166"/>
      <c r="C7761" s="165"/>
      <c r="D7761" s="12" t="str">
        <f>IF(C7761="","",VLOOKUP(C7761,'3.工程情報'!$C$6:$D$501,2,FALSE))</f>
        <v/>
      </c>
      <c r="E7761" s="165"/>
      <c r="F7761" s="170"/>
      <c r="G7761" s="189" t="str">
        <f t="shared" si="121"/>
        <v/>
      </c>
      <c r="H7761" s="19"/>
      <c r="I7761" s="19"/>
      <c r="J7761" s="176" t="str">
        <f>IF(AND(C7761&lt;&gt;"",COUNTIF('3.工程情報'!$C$6:$C$501,C7761)=0),"工程記号が3.工程情報に存在しません。","")</f>
        <v/>
      </c>
    </row>
    <row r="7762" spans="2:10" ht="18" customHeight="1">
      <c r="B7762" s="166"/>
      <c r="C7762" s="165"/>
      <c r="D7762" s="12" t="str">
        <f>IF(C7762="","",VLOOKUP(C7762,'3.工程情報'!$C$6:$D$501,2,FALSE))</f>
        <v/>
      </c>
      <c r="E7762" s="165"/>
      <c r="F7762" s="170"/>
      <c r="G7762" s="189" t="str">
        <f t="shared" si="121"/>
        <v/>
      </c>
      <c r="H7762" s="19"/>
      <c r="I7762" s="19"/>
      <c r="J7762" s="176" t="str">
        <f>IF(AND(C7762&lt;&gt;"",COUNTIF('3.工程情報'!$C$6:$C$501,C7762)=0),"工程記号が3.工程情報に存在しません。","")</f>
        <v/>
      </c>
    </row>
    <row r="7763" spans="2:10" ht="18" customHeight="1">
      <c r="B7763" s="166"/>
      <c r="C7763" s="165"/>
      <c r="D7763" s="12" t="str">
        <f>IF(C7763="","",VLOOKUP(C7763,'3.工程情報'!$C$6:$D$501,2,FALSE))</f>
        <v/>
      </c>
      <c r="E7763" s="165"/>
      <c r="F7763" s="170"/>
      <c r="G7763" s="189" t="str">
        <f t="shared" si="121"/>
        <v/>
      </c>
      <c r="H7763" s="19"/>
      <c r="I7763" s="19"/>
      <c r="J7763" s="176" t="str">
        <f>IF(AND(C7763&lt;&gt;"",COUNTIF('3.工程情報'!$C$6:$C$501,C7763)=0),"工程記号が3.工程情報に存在しません。","")</f>
        <v/>
      </c>
    </row>
    <row r="7764" spans="2:10" ht="18" customHeight="1">
      <c r="B7764" s="166"/>
      <c r="C7764" s="165"/>
      <c r="D7764" s="12" t="str">
        <f>IF(C7764="","",VLOOKUP(C7764,'3.工程情報'!$C$6:$D$501,2,FALSE))</f>
        <v/>
      </c>
      <c r="E7764" s="165"/>
      <c r="F7764" s="170"/>
      <c r="G7764" s="189" t="str">
        <f t="shared" si="121"/>
        <v/>
      </c>
      <c r="H7764" s="19"/>
      <c r="I7764" s="19"/>
      <c r="J7764" s="176" t="str">
        <f>IF(AND(C7764&lt;&gt;"",COUNTIF('3.工程情報'!$C$6:$C$501,C7764)=0),"工程記号が3.工程情報に存在しません。","")</f>
        <v/>
      </c>
    </row>
    <row r="7765" spans="2:10" ht="18" customHeight="1">
      <c r="B7765" s="166"/>
      <c r="C7765" s="165"/>
      <c r="D7765" s="12" t="str">
        <f>IF(C7765="","",VLOOKUP(C7765,'3.工程情報'!$C$6:$D$501,2,FALSE))</f>
        <v/>
      </c>
      <c r="E7765" s="165"/>
      <c r="F7765" s="170"/>
      <c r="G7765" s="189" t="str">
        <f t="shared" si="121"/>
        <v/>
      </c>
      <c r="H7765" s="19"/>
      <c r="I7765" s="19"/>
      <c r="J7765" s="176" t="str">
        <f>IF(AND(C7765&lt;&gt;"",COUNTIF('3.工程情報'!$C$6:$C$501,C7765)=0),"工程記号が3.工程情報に存在しません。","")</f>
        <v/>
      </c>
    </row>
    <row r="7766" spans="2:10" ht="18" customHeight="1">
      <c r="B7766" s="166"/>
      <c r="C7766" s="165"/>
      <c r="D7766" s="12" t="str">
        <f>IF(C7766="","",VLOOKUP(C7766,'3.工程情報'!$C$6:$D$501,2,FALSE))</f>
        <v/>
      </c>
      <c r="E7766" s="165"/>
      <c r="F7766" s="170"/>
      <c r="G7766" s="189" t="str">
        <f t="shared" si="121"/>
        <v/>
      </c>
      <c r="H7766" s="19"/>
      <c r="I7766" s="19"/>
      <c r="J7766" s="176" t="str">
        <f>IF(AND(C7766&lt;&gt;"",COUNTIF('3.工程情報'!$C$6:$C$501,C7766)=0),"工程記号が3.工程情報に存在しません。","")</f>
        <v/>
      </c>
    </row>
    <row r="7767" spans="2:10" ht="18" customHeight="1">
      <c r="B7767" s="166"/>
      <c r="C7767" s="165"/>
      <c r="D7767" s="12" t="str">
        <f>IF(C7767="","",VLOOKUP(C7767,'3.工程情報'!$C$6:$D$501,2,FALSE))</f>
        <v/>
      </c>
      <c r="E7767" s="165"/>
      <c r="F7767" s="170"/>
      <c r="G7767" s="189" t="str">
        <f t="shared" si="121"/>
        <v/>
      </c>
      <c r="H7767" s="19"/>
      <c r="I7767" s="19"/>
      <c r="J7767" s="176" t="str">
        <f>IF(AND(C7767&lt;&gt;"",COUNTIF('3.工程情報'!$C$6:$C$501,C7767)=0),"工程記号が3.工程情報に存在しません。","")</f>
        <v/>
      </c>
    </row>
    <row r="7768" spans="2:10" ht="18" customHeight="1">
      <c r="B7768" s="166"/>
      <c r="C7768" s="165"/>
      <c r="D7768" s="12" t="str">
        <f>IF(C7768="","",VLOOKUP(C7768,'3.工程情報'!$C$6:$D$501,2,FALSE))</f>
        <v/>
      </c>
      <c r="E7768" s="165"/>
      <c r="F7768" s="170"/>
      <c r="G7768" s="189" t="str">
        <f t="shared" si="121"/>
        <v/>
      </c>
      <c r="H7768" s="19"/>
      <c r="I7768" s="19"/>
      <c r="J7768" s="176" t="str">
        <f>IF(AND(C7768&lt;&gt;"",COUNTIF('3.工程情報'!$C$6:$C$501,C7768)=0),"工程記号が3.工程情報に存在しません。","")</f>
        <v/>
      </c>
    </row>
    <row r="7769" spans="2:10" ht="18" customHeight="1">
      <c r="B7769" s="166"/>
      <c r="C7769" s="165"/>
      <c r="D7769" s="12" t="str">
        <f>IF(C7769="","",VLOOKUP(C7769,'3.工程情報'!$C$6:$D$501,2,FALSE))</f>
        <v/>
      </c>
      <c r="E7769" s="165"/>
      <c r="F7769" s="170"/>
      <c r="G7769" s="189" t="str">
        <f t="shared" si="121"/>
        <v/>
      </c>
      <c r="H7769" s="19"/>
      <c r="I7769" s="19"/>
      <c r="J7769" s="176" t="str">
        <f>IF(AND(C7769&lt;&gt;"",COUNTIF('3.工程情報'!$C$6:$C$501,C7769)=0),"工程記号が3.工程情報に存在しません。","")</f>
        <v/>
      </c>
    </row>
    <row r="7770" spans="2:10" ht="18" customHeight="1">
      <c r="B7770" s="166"/>
      <c r="C7770" s="165"/>
      <c r="D7770" s="12" t="str">
        <f>IF(C7770="","",VLOOKUP(C7770,'3.工程情報'!$C$6:$D$501,2,FALSE))</f>
        <v/>
      </c>
      <c r="E7770" s="165"/>
      <c r="F7770" s="170"/>
      <c r="G7770" s="189" t="str">
        <f t="shared" si="121"/>
        <v/>
      </c>
      <c r="H7770" s="19"/>
      <c r="I7770" s="19"/>
      <c r="J7770" s="176" t="str">
        <f>IF(AND(C7770&lt;&gt;"",COUNTIF('3.工程情報'!$C$6:$C$501,C7770)=0),"工程記号が3.工程情報に存在しません。","")</f>
        <v/>
      </c>
    </row>
    <row r="7771" spans="2:10" ht="18" customHeight="1">
      <c r="B7771" s="166"/>
      <c r="C7771" s="165"/>
      <c r="D7771" s="12" t="str">
        <f>IF(C7771="","",VLOOKUP(C7771,'3.工程情報'!$C$6:$D$501,2,FALSE))</f>
        <v/>
      </c>
      <c r="E7771" s="165"/>
      <c r="F7771" s="170"/>
      <c r="G7771" s="189" t="str">
        <f t="shared" si="121"/>
        <v/>
      </c>
      <c r="H7771" s="19"/>
      <c r="I7771" s="19"/>
      <c r="J7771" s="176" t="str">
        <f>IF(AND(C7771&lt;&gt;"",COUNTIF('3.工程情報'!$C$6:$C$501,C7771)=0),"工程記号が3.工程情報に存在しません。","")</f>
        <v/>
      </c>
    </row>
    <row r="7772" spans="2:10" ht="18" customHeight="1">
      <c r="B7772" s="166"/>
      <c r="C7772" s="165"/>
      <c r="D7772" s="12" t="str">
        <f>IF(C7772="","",VLOOKUP(C7772,'3.工程情報'!$C$6:$D$501,2,FALSE))</f>
        <v/>
      </c>
      <c r="E7772" s="165"/>
      <c r="F7772" s="170"/>
      <c r="G7772" s="189" t="str">
        <f t="shared" si="121"/>
        <v/>
      </c>
      <c r="H7772" s="19"/>
      <c r="I7772" s="19"/>
      <c r="J7772" s="176" t="str">
        <f>IF(AND(C7772&lt;&gt;"",COUNTIF('3.工程情報'!$C$6:$C$501,C7772)=0),"工程記号が3.工程情報に存在しません。","")</f>
        <v/>
      </c>
    </row>
    <row r="7773" spans="2:10" ht="18" customHeight="1">
      <c r="B7773" s="166"/>
      <c r="C7773" s="165"/>
      <c r="D7773" s="12" t="str">
        <f>IF(C7773="","",VLOOKUP(C7773,'3.工程情報'!$C$6:$D$501,2,FALSE))</f>
        <v/>
      </c>
      <c r="E7773" s="165"/>
      <c r="F7773" s="170"/>
      <c r="G7773" s="189" t="str">
        <f t="shared" si="121"/>
        <v/>
      </c>
      <c r="H7773" s="19"/>
      <c r="I7773" s="19"/>
      <c r="J7773" s="176" t="str">
        <f>IF(AND(C7773&lt;&gt;"",COUNTIF('3.工程情報'!$C$6:$C$501,C7773)=0),"工程記号が3.工程情報に存在しません。","")</f>
        <v/>
      </c>
    </row>
    <row r="7774" spans="2:10" ht="18" customHeight="1">
      <c r="B7774" s="166"/>
      <c r="C7774" s="165"/>
      <c r="D7774" s="12" t="str">
        <f>IF(C7774="","",VLOOKUP(C7774,'3.工程情報'!$C$6:$D$501,2,FALSE))</f>
        <v/>
      </c>
      <c r="E7774" s="165"/>
      <c r="F7774" s="170"/>
      <c r="G7774" s="189" t="str">
        <f t="shared" si="121"/>
        <v/>
      </c>
      <c r="H7774" s="19"/>
      <c r="I7774" s="19"/>
      <c r="J7774" s="176" t="str">
        <f>IF(AND(C7774&lt;&gt;"",COUNTIF('3.工程情報'!$C$6:$C$501,C7774)=0),"工程記号が3.工程情報に存在しません。","")</f>
        <v/>
      </c>
    </row>
    <row r="7775" spans="2:10" ht="18" customHeight="1">
      <c r="B7775" s="166"/>
      <c r="C7775" s="165"/>
      <c r="D7775" s="12" t="str">
        <f>IF(C7775="","",VLOOKUP(C7775,'3.工程情報'!$C$6:$D$501,2,FALSE))</f>
        <v/>
      </c>
      <c r="E7775" s="165"/>
      <c r="F7775" s="170"/>
      <c r="G7775" s="189" t="str">
        <f t="shared" si="121"/>
        <v/>
      </c>
      <c r="H7775" s="19"/>
      <c r="I7775" s="19"/>
      <c r="J7775" s="176" t="str">
        <f>IF(AND(C7775&lt;&gt;"",COUNTIF('3.工程情報'!$C$6:$C$501,C7775)=0),"工程記号が3.工程情報に存在しません。","")</f>
        <v/>
      </c>
    </row>
    <row r="7776" spans="2:10" ht="18" customHeight="1">
      <c r="B7776" s="166"/>
      <c r="C7776" s="165"/>
      <c r="D7776" s="12" t="str">
        <f>IF(C7776="","",VLOOKUP(C7776,'3.工程情報'!$C$6:$D$501,2,FALSE))</f>
        <v/>
      </c>
      <c r="E7776" s="165"/>
      <c r="F7776" s="170"/>
      <c r="G7776" s="189" t="str">
        <f t="shared" si="121"/>
        <v/>
      </c>
      <c r="H7776" s="19"/>
      <c r="I7776" s="19"/>
      <c r="J7776" s="176" t="str">
        <f>IF(AND(C7776&lt;&gt;"",COUNTIF('3.工程情報'!$C$6:$C$501,C7776)=0),"工程記号が3.工程情報に存在しません。","")</f>
        <v/>
      </c>
    </row>
    <row r="7777" spans="2:10" ht="18" customHeight="1">
      <c r="B7777" s="166"/>
      <c r="C7777" s="165"/>
      <c r="D7777" s="12" t="str">
        <f>IF(C7777="","",VLOOKUP(C7777,'3.工程情報'!$C$6:$D$501,2,FALSE))</f>
        <v/>
      </c>
      <c r="E7777" s="165"/>
      <c r="F7777" s="170"/>
      <c r="G7777" s="189" t="str">
        <f t="shared" si="121"/>
        <v/>
      </c>
      <c r="H7777" s="19"/>
      <c r="I7777" s="19"/>
      <c r="J7777" s="176" t="str">
        <f>IF(AND(C7777&lt;&gt;"",COUNTIF('3.工程情報'!$C$6:$C$501,C7777)=0),"工程記号が3.工程情報に存在しません。","")</f>
        <v/>
      </c>
    </row>
    <row r="7778" spans="2:10" ht="18" customHeight="1">
      <c r="B7778" s="166"/>
      <c r="C7778" s="165"/>
      <c r="D7778" s="12" t="str">
        <f>IF(C7778="","",VLOOKUP(C7778,'3.工程情報'!$C$6:$D$501,2,FALSE))</f>
        <v/>
      </c>
      <c r="E7778" s="165"/>
      <c r="F7778" s="170"/>
      <c r="G7778" s="189" t="str">
        <f t="shared" si="121"/>
        <v/>
      </c>
      <c r="H7778" s="19"/>
      <c r="I7778" s="19"/>
      <c r="J7778" s="176" t="str">
        <f>IF(AND(C7778&lt;&gt;"",COUNTIF('3.工程情報'!$C$6:$C$501,C7778)=0),"工程記号が3.工程情報に存在しません。","")</f>
        <v/>
      </c>
    </row>
    <row r="7779" spans="2:10" ht="18" customHeight="1">
      <c r="B7779" s="166"/>
      <c r="C7779" s="165"/>
      <c r="D7779" s="12" t="str">
        <f>IF(C7779="","",VLOOKUP(C7779,'3.工程情報'!$C$6:$D$501,2,FALSE))</f>
        <v/>
      </c>
      <c r="E7779" s="165"/>
      <c r="F7779" s="170"/>
      <c r="G7779" s="189" t="str">
        <f t="shared" si="121"/>
        <v/>
      </c>
      <c r="H7779" s="19"/>
      <c r="I7779" s="19"/>
      <c r="J7779" s="176" t="str">
        <f>IF(AND(C7779&lt;&gt;"",COUNTIF('3.工程情報'!$C$6:$C$501,C7779)=0),"工程記号が3.工程情報に存在しません。","")</f>
        <v/>
      </c>
    </row>
    <row r="7780" spans="2:10" ht="18" customHeight="1">
      <c r="B7780" s="166"/>
      <c r="C7780" s="165"/>
      <c r="D7780" s="12" t="str">
        <f>IF(C7780="","",VLOOKUP(C7780,'3.工程情報'!$C$6:$D$501,2,FALSE))</f>
        <v/>
      </c>
      <c r="E7780" s="165"/>
      <c r="F7780" s="170"/>
      <c r="G7780" s="189" t="str">
        <f t="shared" si="121"/>
        <v/>
      </c>
      <c r="H7780" s="19"/>
      <c r="I7780" s="19"/>
      <c r="J7780" s="176" t="str">
        <f>IF(AND(C7780&lt;&gt;"",COUNTIF('3.工程情報'!$C$6:$C$501,C7780)=0),"工程記号が3.工程情報に存在しません。","")</f>
        <v/>
      </c>
    </row>
    <row r="7781" spans="2:10" ht="18" customHeight="1">
      <c r="B7781" s="166"/>
      <c r="C7781" s="165"/>
      <c r="D7781" s="12" t="str">
        <f>IF(C7781="","",VLOOKUP(C7781,'3.工程情報'!$C$6:$D$501,2,FALSE))</f>
        <v/>
      </c>
      <c r="E7781" s="165"/>
      <c r="F7781" s="170"/>
      <c r="G7781" s="189" t="str">
        <f t="shared" si="121"/>
        <v/>
      </c>
      <c r="H7781" s="19"/>
      <c r="I7781" s="19"/>
      <c r="J7781" s="176" t="str">
        <f>IF(AND(C7781&lt;&gt;"",COUNTIF('3.工程情報'!$C$6:$C$501,C7781)=0),"工程記号が3.工程情報に存在しません。","")</f>
        <v/>
      </c>
    </row>
    <row r="7782" spans="2:10" ht="18" customHeight="1">
      <c r="B7782" s="166"/>
      <c r="C7782" s="165"/>
      <c r="D7782" s="12" t="str">
        <f>IF(C7782="","",VLOOKUP(C7782,'3.工程情報'!$C$6:$D$501,2,FALSE))</f>
        <v/>
      </c>
      <c r="E7782" s="165"/>
      <c r="F7782" s="170"/>
      <c r="G7782" s="189" t="str">
        <f t="shared" si="121"/>
        <v/>
      </c>
      <c r="H7782" s="19"/>
      <c r="I7782" s="19"/>
      <c r="J7782" s="176" t="str">
        <f>IF(AND(C7782&lt;&gt;"",COUNTIF('3.工程情報'!$C$6:$C$501,C7782)=0),"工程記号が3.工程情報に存在しません。","")</f>
        <v/>
      </c>
    </row>
    <row r="7783" spans="2:10" ht="18" customHeight="1">
      <c r="B7783" s="166"/>
      <c r="C7783" s="165"/>
      <c r="D7783" s="12" t="str">
        <f>IF(C7783="","",VLOOKUP(C7783,'3.工程情報'!$C$6:$D$501,2,FALSE))</f>
        <v/>
      </c>
      <c r="E7783" s="165"/>
      <c r="F7783" s="170"/>
      <c r="G7783" s="189" t="str">
        <f t="shared" si="121"/>
        <v/>
      </c>
      <c r="H7783" s="19"/>
      <c r="I7783" s="19"/>
      <c r="J7783" s="176" t="str">
        <f>IF(AND(C7783&lt;&gt;"",COUNTIF('3.工程情報'!$C$6:$C$501,C7783)=0),"工程記号が3.工程情報に存在しません。","")</f>
        <v/>
      </c>
    </row>
    <row r="7784" spans="2:10" ht="18" customHeight="1">
      <c r="B7784" s="166"/>
      <c r="C7784" s="165"/>
      <c r="D7784" s="12" t="str">
        <f>IF(C7784="","",VLOOKUP(C7784,'3.工程情報'!$C$6:$D$501,2,FALSE))</f>
        <v/>
      </c>
      <c r="E7784" s="165"/>
      <c r="F7784" s="170"/>
      <c r="G7784" s="189" t="str">
        <f t="shared" si="121"/>
        <v/>
      </c>
      <c r="H7784" s="19"/>
      <c r="I7784" s="19"/>
      <c r="J7784" s="176" t="str">
        <f>IF(AND(C7784&lt;&gt;"",COUNTIF('3.工程情報'!$C$6:$C$501,C7784)=0),"工程記号が3.工程情報に存在しません。","")</f>
        <v/>
      </c>
    </row>
    <row r="7785" spans="2:10" ht="18" customHeight="1">
      <c r="B7785" s="166"/>
      <c r="C7785" s="165"/>
      <c r="D7785" s="12" t="str">
        <f>IF(C7785="","",VLOOKUP(C7785,'3.工程情報'!$C$6:$D$501,2,FALSE))</f>
        <v/>
      </c>
      <c r="E7785" s="165"/>
      <c r="F7785" s="170"/>
      <c r="G7785" s="189" t="str">
        <f t="shared" si="121"/>
        <v/>
      </c>
      <c r="H7785" s="19"/>
      <c r="I7785" s="19"/>
      <c r="J7785" s="176" t="str">
        <f>IF(AND(C7785&lt;&gt;"",COUNTIF('3.工程情報'!$C$6:$C$501,C7785)=0),"工程記号が3.工程情報に存在しません。","")</f>
        <v/>
      </c>
    </row>
    <row r="7786" spans="2:10" ht="18" customHeight="1">
      <c r="B7786" s="166"/>
      <c r="C7786" s="165"/>
      <c r="D7786" s="12" t="str">
        <f>IF(C7786="","",VLOOKUP(C7786,'3.工程情報'!$C$6:$D$501,2,FALSE))</f>
        <v/>
      </c>
      <c r="E7786" s="165"/>
      <c r="F7786" s="170"/>
      <c r="G7786" s="189" t="str">
        <f t="shared" si="121"/>
        <v/>
      </c>
      <c r="H7786" s="19"/>
      <c r="I7786" s="19"/>
      <c r="J7786" s="176" t="str">
        <f>IF(AND(C7786&lt;&gt;"",COUNTIF('3.工程情報'!$C$6:$C$501,C7786)=0),"工程記号が3.工程情報に存在しません。","")</f>
        <v/>
      </c>
    </row>
    <row r="7787" spans="2:10" ht="18" customHeight="1">
      <c r="B7787" s="166"/>
      <c r="C7787" s="165"/>
      <c r="D7787" s="12" t="str">
        <f>IF(C7787="","",VLOOKUP(C7787,'3.工程情報'!$C$6:$D$501,2,FALSE))</f>
        <v/>
      </c>
      <c r="E7787" s="165"/>
      <c r="F7787" s="170"/>
      <c r="G7787" s="189" t="str">
        <f t="shared" si="121"/>
        <v/>
      </c>
      <c r="H7787" s="19"/>
      <c r="I7787" s="19"/>
      <c r="J7787" s="176" t="str">
        <f>IF(AND(C7787&lt;&gt;"",COUNTIF('3.工程情報'!$C$6:$C$501,C7787)=0),"工程記号が3.工程情報に存在しません。","")</f>
        <v/>
      </c>
    </row>
    <row r="7788" spans="2:10" ht="18" customHeight="1">
      <c r="B7788" s="166"/>
      <c r="C7788" s="165"/>
      <c r="D7788" s="12" t="str">
        <f>IF(C7788="","",VLOOKUP(C7788,'3.工程情報'!$C$6:$D$501,2,FALSE))</f>
        <v/>
      </c>
      <c r="E7788" s="165"/>
      <c r="F7788" s="170"/>
      <c r="G7788" s="189" t="str">
        <f t="shared" si="121"/>
        <v/>
      </c>
      <c r="H7788" s="19"/>
      <c r="I7788" s="19"/>
      <c r="J7788" s="176" t="str">
        <f>IF(AND(C7788&lt;&gt;"",COUNTIF('3.工程情報'!$C$6:$C$501,C7788)=0),"工程記号が3.工程情報に存在しません。","")</f>
        <v/>
      </c>
    </row>
    <row r="7789" spans="2:10" ht="18" customHeight="1">
      <c r="B7789" s="166"/>
      <c r="C7789" s="165"/>
      <c r="D7789" s="12" t="str">
        <f>IF(C7789="","",VLOOKUP(C7789,'3.工程情報'!$C$6:$D$501,2,FALSE))</f>
        <v/>
      </c>
      <c r="E7789" s="165"/>
      <c r="F7789" s="170"/>
      <c r="G7789" s="189" t="str">
        <f t="shared" si="121"/>
        <v/>
      </c>
      <c r="H7789" s="19"/>
      <c r="I7789" s="19"/>
      <c r="J7789" s="176" t="str">
        <f>IF(AND(C7789&lt;&gt;"",COUNTIF('3.工程情報'!$C$6:$C$501,C7789)=0),"工程記号が3.工程情報に存在しません。","")</f>
        <v/>
      </c>
    </row>
    <row r="7790" spans="2:10" ht="18" customHeight="1">
      <c r="B7790" s="166"/>
      <c r="C7790" s="165"/>
      <c r="D7790" s="12" t="str">
        <f>IF(C7790="","",VLOOKUP(C7790,'3.工程情報'!$C$6:$D$501,2,FALSE))</f>
        <v/>
      </c>
      <c r="E7790" s="165"/>
      <c r="F7790" s="170"/>
      <c r="G7790" s="189" t="str">
        <f t="shared" si="121"/>
        <v/>
      </c>
      <c r="H7790" s="19"/>
      <c r="I7790" s="19"/>
      <c r="J7790" s="176" t="str">
        <f>IF(AND(C7790&lt;&gt;"",COUNTIF('3.工程情報'!$C$6:$C$501,C7790)=0),"工程記号が3.工程情報に存在しません。","")</f>
        <v/>
      </c>
    </row>
    <row r="7791" spans="2:10" ht="18" customHeight="1">
      <c r="B7791" s="166"/>
      <c r="C7791" s="165"/>
      <c r="D7791" s="12" t="str">
        <f>IF(C7791="","",VLOOKUP(C7791,'3.工程情報'!$C$6:$D$501,2,FALSE))</f>
        <v/>
      </c>
      <c r="E7791" s="165"/>
      <c r="F7791" s="170"/>
      <c r="G7791" s="189" t="str">
        <f t="shared" si="121"/>
        <v/>
      </c>
      <c r="H7791" s="19"/>
      <c r="I7791" s="19"/>
      <c r="J7791" s="176" t="str">
        <f>IF(AND(C7791&lt;&gt;"",COUNTIF('3.工程情報'!$C$6:$C$501,C7791)=0),"工程記号が3.工程情報に存在しません。","")</f>
        <v/>
      </c>
    </row>
    <row r="7792" spans="2:10" ht="18" customHeight="1">
      <c r="B7792" s="166"/>
      <c r="C7792" s="165"/>
      <c r="D7792" s="12" t="str">
        <f>IF(C7792="","",VLOOKUP(C7792,'3.工程情報'!$C$6:$D$501,2,FALSE))</f>
        <v/>
      </c>
      <c r="E7792" s="165"/>
      <c r="F7792" s="170"/>
      <c r="G7792" s="189" t="str">
        <f t="shared" si="121"/>
        <v/>
      </c>
      <c r="H7792" s="19"/>
      <c r="I7792" s="19"/>
      <c r="J7792" s="176" t="str">
        <f>IF(AND(C7792&lt;&gt;"",COUNTIF('3.工程情報'!$C$6:$C$501,C7792)=0),"工程記号が3.工程情報に存在しません。","")</f>
        <v/>
      </c>
    </row>
    <row r="7793" spans="2:10" ht="18" customHeight="1">
      <c r="B7793" s="166"/>
      <c r="C7793" s="165"/>
      <c r="D7793" s="12" t="str">
        <f>IF(C7793="","",VLOOKUP(C7793,'3.工程情報'!$C$6:$D$501,2,FALSE))</f>
        <v/>
      </c>
      <c r="E7793" s="165"/>
      <c r="F7793" s="170"/>
      <c r="G7793" s="189" t="str">
        <f t="shared" si="121"/>
        <v/>
      </c>
      <c r="H7793" s="19"/>
      <c r="I7793" s="19"/>
      <c r="J7793" s="176" t="str">
        <f>IF(AND(C7793&lt;&gt;"",COUNTIF('3.工程情報'!$C$6:$C$501,C7793)=0),"工程記号が3.工程情報に存在しません。","")</f>
        <v/>
      </c>
    </row>
    <row r="7794" spans="2:10" ht="18" customHeight="1">
      <c r="B7794" s="166"/>
      <c r="C7794" s="165"/>
      <c r="D7794" s="12" t="str">
        <f>IF(C7794="","",VLOOKUP(C7794,'3.工程情報'!$C$6:$D$501,2,FALSE))</f>
        <v/>
      </c>
      <c r="E7794" s="165"/>
      <c r="F7794" s="170"/>
      <c r="G7794" s="189" t="str">
        <f t="shared" si="121"/>
        <v/>
      </c>
      <c r="H7794" s="19"/>
      <c r="I7794" s="19"/>
      <c r="J7794" s="176" t="str">
        <f>IF(AND(C7794&lt;&gt;"",COUNTIF('3.工程情報'!$C$6:$C$501,C7794)=0),"工程記号が3.工程情報に存在しません。","")</f>
        <v/>
      </c>
    </row>
    <row r="7795" spans="2:10" ht="18" customHeight="1">
      <c r="B7795" s="166"/>
      <c r="C7795" s="165"/>
      <c r="D7795" s="12" t="str">
        <f>IF(C7795="","",VLOOKUP(C7795,'3.工程情報'!$C$6:$D$501,2,FALSE))</f>
        <v/>
      </c>
      <c r="E7795" s="165"/>
      <c r="F7795" s="170"/>
      <c r="G7795" s="189" t="str">
        <f t="shared" si="121"/>
        <v/>
      </c>
      <c r="H7795" s="19"/>
      <c r="I7795" s="19"/>
      <c r="J7795" s="176" t="str">
        <f>IF(AND(C7795&lt;&gt;"",COUNTIF('3.工程情報'!$C$6:$C$501,C7795)=0),"工程記号が3.工程情報に存在しません。","")</f>
        <v/>
      </c>
    </row>
    <row r="7796" spans="2:10" ht="18" customHeight="1">
      <c r="B7796" s="166"/>
      <c r="C7796" s="165"/>
      <c r="D7796" s="12" t="str">
        <f>IF(C7796="","",VLOOKUP(C7796,'3.工程情報'!$C$6:$D$501,2,FALSE))</f>
        <v/>
      </c>
      <c r="E7796" s="165"/>
      <c r="F7796" s="170"/>
      <c r="G7796" s="189" t="str">
        <f t="shared" si="121"/>
        <v/>
      </c>
      <c r="H7796" s="19"/>
      <c r="I7796" s="19"/>
      <c r="J7796" s="176" t="str">
        <f>IF(AND(C7796&lt;&gt;"",COUNTIF('3.工程情報'!$C$6:$C$501,C7796)=0),"工程記号が3.工程情報に存在しません。","")</f>
        <v/>
      </c>
    </row>
    <row r="7797" spans="2:10" ht="18" customHeight="1">
      <c r="B7797" s="166"/>
      <c r="C7797" s="165"/>
      <c r="D7797" s="12" t="str">
        <f>IF(C7797="","",VLOOKUP(C7797,'3.工程情報'!$C$6:$D$501,2,FALSE))</f>
        <v/>
      </c>
      <c r="E7797" s="165"/>
      <c r="F7797" s="170"/>
      <c r="G7797" s="189" t="str">
        <f t="shared" si="121"/>
        <v/>
      </c>
      <c r="H7797" s="19"/>
      <c r="I7797" s="19"/>
      <c r="J7797" s="176" t="str">
        <f>IF(AND(C7797&lt;&gt;"",COUNTIF('3.工程情報'!$C$6:$C$501,C7797)=0),"工程記号が3.工程情報に存在しません。","")</f>
        <v/>
      </c>
    </row>
    <row r="7798" spans="2:10" ht="18" customHeight="1">
      <c r="B7798" s="166"/>
      <c r="C7798" s="165"/>
      <c r="D7798" s="12" t="str">
        <f>IF(C7798="","",VLOOKUP(C7798,'3.工程情報'!$C$6:$D$501,2,FALSE))</f>
        <v/>
      </c>
      <c r="E7798" s="165"/>
      <c r="F7798" s="170"/>
      <c r="G7798" s="189" t="str">
        <f t="shared" si="121"/>
        <v/>
      </c>
      <c r="H7798" s="19"/>
      <c r="I7798" s="19"/>
      <c r="J7798" s="176" t="str">
        <f>IF(AND(C7798&lt;&gt;"",COUNTIF('3.工程情報'!$C$6:$C$501,C7798)=0),"工程記号が3.工程情報に存在しません。","")</f>
        <v/>
      </c>
    </row>
    <row r="7799" spans="2:10" ht="18" customHeight="1">
      <c r="B7799" s="166"/>
      <c r="C7799" s="165"/>
      <c r="D7799" s="12" t="str">
        <f>IF(C7799="","",VLOOKUP(C7799,'3.工程情報'!$C$6:$D$501,2,FALSE))</f>
        <v/>
      </c>
      <c r="E7799" s="165"/>
      <c r="F7799" s="170"/>
      <c r="G7799" s="189" t="str">
        <f t="shared" si="121"/>
        <v/>
      </c>
      <c r="H7799" s="19"/>
      <c r="I7799" s="19"/>
      <c r="J7799" s="176" t="str">
        <f>IF(AND(C7799&lt;&gt;"",COUNTIF('3.工程情報'!$C$6:$C$501,C7799)=0),"工程記号が3.工程情報に存在しません。","")</f>
        <v/>
      </c>
    </row>
    <row r="7800" spans="2:10" ht="18" customHeight="1">
      <c r="B7800" s="166"/>
      <c r="C7800" s="165"/>
      <c r="D7800" s="12" t="str">
        <f>IF(C7800="","",VLOOKUP(C7800,'3.工程情報'!$C$6:$D$501,2,FALSE))</f>
        <v/>
      </c>
      <c r="E7800" s="165"/>
      <c r="F7800" s="170"/>
      <c r="G7800" s="189" t="str">
        <f t="shared" si="121"/>
        <v/>
      </c>
      <c r="H7800" s="19"/>
      <c r="I7800" s="19"/>
      <c r="J7800" s="176" t="str">
        <f>IF(AND(C7800&lt;&gt;"",COUNTIF('3.工程情報'!$C$6:$C$501,C7800)=0),"工程記号が3.工程情報に存在しません。","")</f>
        <v/>
      </c>
    </row>
    <row r="7801" spans="2:10" ht="18" customHeight="1">
      <c r="B7801" s="166"/>
      <c r="C7801" s="165"/>
      <c r="D7801" s="12" t="str">
        <f>IF(C7801="","",VLOOKUP(C7801,'3.工程情報'!$C$6:$D$501,2,FALSE))</f>
        <v/>
      </c>
      <c r="E7801" s="165"/>
      <c r="F7801" s="170"/>
      <c r="G7801" s="189" t="str">
        <f t="shared" si="121"/>
        <v/>
      </c>
      <c r="H7801" s="19"/>
      <c r="I7801" s="19"/>
      <c r="J7801" s="176" t="str">
        <f>IF(AND(C7801&lt;&gt;"",COUNTIF('3.工程情報'!$C$6:$C$501,C7801)=0),"工程記号が3.工程情報に存在しません。","")</f>
        <v/>
      </c>
    </row>
    <row r="7802" spans="2:10" ht="18" customHeight="1">
      <c r="B7802" s="166"/>
      <c r="C7802" s="165"/>
      <c r="D7802" s="12" t="str">
        <f>IF(C7802="","",VLOOKUP(C7802,'3.工程情報'!$C$6:$D$501,2,FALSE))</f>
        <v/>
      </c>
      <c r="E7802" s="165"/>
      <c r="F7802" s="170"/>
      <c r="G7802" s="189" t="str">
        <f t="shared" si="121"/>
        <v/>
      </c>
      <c r="H7802" s="19"/>
      <c r="I7802" s="19"/>
      <c r="J7802" s="176" t="str">
        <f>IF(AND(C7802&lt;&gt;"",COUNTIF('3.工程情報'!$C$6:$C$501,C7802)=0),"工程記号が3.工程情報に存在しません。","")</f>
        <v/>
      </c>
    </row>
    <row r="7803" spans="2:10" ht="18" customHeight="1">
      <c r="B7803" s="166"/>
      <c r="C7803" s="165"/>
      <c r="D7803" s="12" t="str">
        <f>IF(C7803="","",VLOOKUP(C7803,'3.工程情報'!$C$6:$D$501,2,FALSE))</f>
        <v/>
      </c>
      <c r="E7803" s="165"/>
      <c r="F7803" s="170"/>
      <c r="G7803" s="189" t="str">
        <f t="shared" si="121"/>
        <v/>
      </c>
      <c r="H7803" s="19"/>
      <c r="I7803" s="19"/>
      <c r="J7803" s="176" t="str">
        <f>IF(AND(C7803&lt;&gt;"",COUNTIF('3.工程情報'!$C$6:$C$501,C7803)=0),"工程記号が3.工程情報に存在しません。","")</f>
        <v/>
      </c>
    </row>
    <row r="7804" spans="2:10" ht="18" customHeight="1">
      <c r="B7804" s="166"/>
      <c r="C7804" s="165"/>
      <c r="D7804" s="12" t="str">
        <f>IF(C7804="","",VLOOKUP(C7804,'3.工程情報'!$C$6:$D$501,2,FALSE))</f>
        <v/>
      </c>
      <c r="E7804" s="165"/>
      <c r="F7804" s="170"/>
      <c r="G7804" s="189" t="str">
        <f t="shared" si="121"/>
        <v/>
      </c>
      <c r="H7804" s="19"/>
      <c r="I7804" s="19"/>
      <c r="J7804" s="176" t="str">
        <f>IF(AND(C7804&lt;&gt;"",COUNTIF('3.工程情報'!$C$6:$C$501,C7804)=0),"工程記号が3.工程情報に存在しません。","")</f>
        <v/>
      </c>
    </row>
    <row r="7805" spans="2:10" ht="18" customHeight="1">
      <c r="B7805" s="166"/>
      <c r="C7805" s="165"/>
      <c r="D7805" s="12" t="str">
        <f>IF(C7805="","",VLOOKUP(C7805,'3.工程情報'!$C$6:$D$501,2,FALSE))</f>
        <v/>
      </c>
      <c r="E7805" s="165"/>
      <c r="F7805" s="170"/>
      <c r="G7805" s="189" t="str">
        <f t="shared" si="121"/>
        <v/>
      </c>
      <c r="H7805" s="19"/>
      <c r="I7805" s="19"/>
      <c r="J7805" s="176" t="str">
        <f>IF(AND(C7805&lt;&gt;"",COUNTIF('3.工程情報'!$C$6:$C$501,C7805)=0),"工程記号が3.工程情報に存在しません。","")</f>
        <v/>
      </c>
    </row>
    <row r="7806" spans="2:10" ht="18" customHeight="1">
      <c r="B7806" s="166"/>
      <c r="C7806" s="165"/>
      <c r="D7806" s="12" t="str">
        <f>IF(C7806="","",VLOOKUP(C7806,'3.工程情報'!$C$6:$D$501,2,FALSE))</f>
        <v/>
      </c>
      <c r="E7806" s="165"/>
      <c r="F7806" s="170"/>
      <c r="G7806" s="189" t="str">
        <f t="shared" si="121"/>
        <v/>
      </c>
      <c r="H7806" s="19"/>
      <c r="I7806" s="19"/>
      <c r="J7806" s="176" t="str">
        <f>IF(AND(C7806&lt;&gt;"",COUNTIF('3.工程情報'!$C$6:$C$501,C7806)=0),"工程記号が3.工程情報に存在しません。","")</f>
        <v/>
      </c>
    </row>
    <row r="7807" spans="2:10" ht="18" customHeight="1">
      <c r="B7807" s="166"/>
      <c r="C7807" s="165"/>
      <c r="D7807" s="12" t="str">
        <f>IF(C7807="","",VLOOKUP(C7807,'3.工程情報'!$C$6:$D$501,2,FALSE))</f>
        <v/>
      </c>
      <c r="E7807" s="165"/>
      <c r="F7807" s="170"/>
      <c r="G7807" s="189" t="str">
        <f t="shared" si="121"/>
        <v/>
      </c>
      <c r="H7807" s="19"/>
      <c r="I7807" s="19"/>
      <c r="J7807" s="176" t="str">
        <f>IF(AND(C7807&lt;&gt;"",COUNTIF('3.工程情報'!$C$6:$C$501,C7807)=0),"工程記号が3.工程情報に存在しません。","")</f>
        <v/>
      </c>
    </row>
    <row r="7808" spans="2:10" ht="18" customHeight="1">
      <c r="B7808" s="166"/>
      <c r="C7808" s="165"/>
      <c r="D7808" s="12" t="str">
        <f>IF(C7808="","",VLOOKUP(C7808,'3.工程情報'!$C$6:$D$501,2,FALSE))</f>
        <v/>
      </c>
      <c r="E7808" s="165"/>
      <c r="F7808" s="170"/>
      <c r="G7808" s="189" t="str">
        <f t="shared" si="121"/>
        <v/>
      </c>
      <c r="H7808" s="19"/>
      <c r="I7808" s="19"/>
      <c r="J7808" s="176" t="str">
        <f>IF(AND(C7808&lt;&gt;"",COUNTIF('3.工程情報'!$C$6:$C$501,C7808)=0),"工程記号が3.工程情報に存在しません。","")</f>
        <v/>
      </c>
    </row>
    <row r="7809" spans="2:10" ht="18" customHeight="1">
      <c r="B7809" s="166"/>
      <c r="C7809" s="165"/>
      <c r="D7809" s="12" t="str">
        <f>IF(C7809="","",VLOOKUP(C7809,'3.工程情報'!$C$6:$D$501,2,FALSE))</f>
        <v/>
      </c>
      <c r="E7809" s="165"/>
      <c r="F7809" s="170"/>
      <c r="G7809" s="189" t="str">
        <f t="shared" si="121"/>
        <v/>
      </c>
      <c r="H7809" s="19"/>
      <c r="I7809" s="19"/>
      <c r="J7809" s="176" t="str">
        <f>IF(AND(C7809&lt;&gt;"",COUNTIF('3.工程情報'!$C$6:$C$501,C7809)=0),"工程記号が3.工程情報に存在しません。","")</f>
        <v/>
      </c>
    </row>
    <row r="7810" spans="2:10" ht="18" customHeight="1">
      <c r="B7810" s="166"/>
      <c r="C7810" s="165"/>
      <c r="D7810" s="12" t="str">
        <f>IF(C7810="","",VLOOKUP(C7810,'3.工程情報'!$C$6:$D$501,2,FALSE))</f>
        <v/>
      </c>
      <c r="E7810" s="165"/>
      <c r="F7810" s="170"/>
      <c r="G7810" s="189" t="str">
        <f t="shared" si="121"/>
        <v/>
      </c>
      <c r="H7810" s="19"/>
      <c r="I7810" s="19"/>
      <c r="J7810" s="176" t="str">
        <f>IF(AND(C7810&lt;&gt;"",COUNTIF('3.工程情報'!$C$6:$C$501,C7810)=0),"工程記号が3.工程情報に存在しません。","")</f>
        <v/>
      </c>
    </row>
    <row r="7811" spans="2:10" ht="18" customHeight="1">
      <c r="B7811" s="166"/>
      <c r="C7811" s="165"/>
      <c r="D7811" s="12" t="str">
        <f>IF(C7811="","",VLOOKUP(C7811,'3.工程情報'!$C$6:$D$501,2,FALSE))</f>
        <v/>
      </c>
      <c r="E7811" s="165"/>
      <c r="F7811" s="170"/>
      <c r="G7811" s="189" t="str">
        <f t="shared" si="121"/>
        <v/>
      </c>
      <c r="H7811" s="19"/>
      <c r="I7811" s="19"/>
      <c r="J7811" s="176" t="str">
        <f>IF(AND(C7811&lt;&gt;"",COUNTIF('3.工程情報'!$C$6:$C$501,C7811)=0),"工程記号が3.工程情報に存在しません。","")</f>
        <v/>
      </c>
    </row>
    <row r="7812" spans="2:10" ht="18" customHeight="1">
      <c r="B7812" s="166"/>
      <c r="C7812" s="165"/>
      <c r="D7812" s="12" t="str">
        <f>IF(C7812="","",VLOOKUP(C7812,'3.工程情報'!$C$6:$D$501,2,FALSE))</f>
        <v/>
      </c>
      <c r="E7812" s="165"/>
      <c r="F7812" s="170"/>
      <c r="G7812" s="189" t="str">
        <f t="shared" si="121"/>
        <v/>
      </c>
      <c r="H7812" s="19"/>
      <c r="I7812" s="19"/>
      <c r="J7812" s="176" t="str">
        <f>IF(AND(C7812&lt;&gt;"",COUNTIF('3.工程情報'!$C$6:$C$501,C7812)=0),"工程記号が3.工程情報に存在しません。","")</f>
        <v/>
      </c>
    </row>
    <row r="7813" spans="2:10" ht="18" customHeight="1">
      <c r="B7813" s="166"/>
      <c r="C7813" s="165"/>
      <c r="D7813" s="12" t="str">
        <f>IF(C7813="","",VLOOKUP(C7813,'3.工程情報'!$C$6:$D$501,2,FALSE))</f>
        <v/>
      </c>
      <c r="E7813" s="165"/>
      <c r="F7813" s="170"/>
      <c r="G7813" s="189" t="str">
        <f t="shared" si="121"/>
        <v/>
      </c>
      <c r="H7813" s="19"/>
      <c r="I7813" s="19"/>
      <c r="J7813" s="176" t="str">
        <f>IF(AND(C7813&lt;&gt;"",COUNTIF('3.工程情報'!$C$6:$C$501,C7813)=0),"工程記号が3.工程情報に存在しません。","")</f>
        <v/>
      </c>
    </row>
    <row r="7814" spans="2:10" ht="18" customHeight="1">
      <c r="B7814" s="166"/>
      <c r="C7814" s="165"/>
      <c r="D7814" s="12" t="str">
        <f>IF(C7814="","",VLOOKUP(C7814,'3.工程情報'!$C$6:$D$501,2,FALSE))</f>
        <v/>
      </c>
      <c r="E7814" s="165"/>
      <c r="F7814" s="170"/>
      <c r="G7814" s="189" t="str">
        <f t="shared" ref="G7814:G7877" si="122">C7814&amp;E7814</f>
        <v/>
      </c>
      <c r="H7814" s="19"/>
      <c r="I7814" s="19"/>
      <c r="J7814" s="176" t="str">
        <f>IF(AND(C7814&lt;&gt;"",COUNTIF('3.工程情報'!$C$6:$C$501,C7814)=0),"工程記号が3.工程情報に存在しません。","")</f>
        <v/>
      </c>
    </row>
    <row r="7815" spans="2:10" ht="18" customHeight="1">
      <c r="B7815" s="166"/>
      <c r="C7815" s="165"/>
      <c r="D7815" s="12" t="str">
        <f>IF(C7815="","",VLOOKUP(C7815,'3.工程情報'!$C$6:$D$501,2,FALSE))</f>
        <v/>
      </c>
      <c r="E7815" s="165"/>
      <c r="F7815" s="170"/>
      <c r="G7815" s="189" t="str">
        <f t="shared" si="122"/>
        <v/>
      </c>
      <c r="H7815" s="19"/>
      <c r="I7815" s="19"/>
      <c r="J7815" s="176" t="str">
        <f>IF(AND(C7815&lt;&gt;"",COUNTIF('3.工程情報'!$C$6:$C$501,C7815)=0),"工程記号が3.工程情報に存在しません。","")</f>
        <v/>
      </c>
    </row>
    <row r="7816" spans="2:10" ht="18" customHeight="1">
      <c r="B7816" s="166"/>
      <c r="C7816" s="165"/>
      <c r="D7816" s="12" t="str">
        <f>IF(C7816="","",VLOOKUP(C7816,'3.工程情報'!$C$6:$D$501,2,FALSE))</f>
        <v/>
      </c>
      <c r="E7816" s="165"/>
      <c r="F7816" s="170"/>
      <c r="G7816" s="189" t="str">
        <f t="shared" si="122"/>
        <v/>
      </c>
      <c r="H7816" s="19"/>
      <c r="I7816" s="19"/>
      <c r="J7816" s="176" t="str">
        <f>IF(AND(C7816&lt;&gt;"",COUNTIF('3.工程情報'!$C$6:$C$501,C7816)=0),"工程記号が3.工程情報に存在しません。","")</f>
        <v/>
      </c>
    </row>
    <row r="7817" spans="2:10" ht="18" customHeight="1">
      <c r="B7817" s="166"/>
      <c r="C7817" s="165"/>
      <c r="D7817" s="12" t="str">
        <f>IF(C7817="","",VLOOKUP(C7817,'3.工程情報'!$C$6:$D$501,2,FALSE))</f>
        <v/>
      </c>
      <c r="E7817" s="165"/>
      <c r="F7817" s="170"/>
      <c r="G7817" s="189" t="str">
        <f t="shared" si="122"/>
        <v/>
      </c>
      <c r="H7817" s="19"/>
      <c r="I7817" s="19"/>
      <c r="J7817" s="176" t="str">
        <f>IF(AND(C7817&lt;&gt;"",COUNTIF('3.工程情報'!$C$6:$C$501,C7817)=0),"工程記号が3.工程情報に存在しません。","")</f>
        <v/>
      </c>
    </row>
    <row r="7818" spans="2:10" ht="18" customHeight="1">
      <c r="B7818" s="166"/>
      <c r="C7818" s="165"/>
      <c r="D7818" s="12" t="str">
        <f>IF(C7818="","",VLOOKUP(C7818,'3.工程情報'!$C$6:$D$501,2,FALSE))</f>
        <v/>
      </c>
      <c r="E7818" s="165"/>
      <c r="F7818" s="170"/>
      <c r="G7818" s="189" t="str">
        <f t="shared" si="122"/>
        <v/>
      </c>
      <c r="H7818" s="19"/>
      <c r="I7818" s="19"/>
      <c r="J7818" s="176" t="str">
        <f>IF(AND(C7818&lt;&gt;"",COUNTIF('3.工程情報'!$C$6:$C$501,C7818)=0),"工程記号が3.工程情報に存在しません。","")</f>
        <v/>
      </c>
    </row>
    <row r="7819" spans="2:10" ht="18" customHeight="1">
      <c r="B7819" s="166"/>
      <c r="C7819" s="165"/>
      <c r="D7819" s="12" t="str">
        <f>IF(C7819="","",VLOOKUP(C7819,'3.工程情報'!$C$6:$D$501,2,FALSE))</f>
        <v/>
      </c>
      <c r="E7819" s="165"/>
      <c r="F7819" s="170"/>
      <c r="G7819" s="189" t="str">
        <f t="shared" si="122"/>
        <v/>
      </c>
      <c r="H7819" s="19"/>
      <c r="I7819" s="19"/>
      <c r="J7819" s="176" t="str">
        <f>IF(AND(C7819&lt;&gt;"",COUNTIF('3.工程情報'!$C$6:$C$501,C7819)=0),"工程記号が3.工程情報に存在しません。","")</f>
        <v/>
      </c>
    </row>
    <row r="7820" spans="2:10" ht="18" customHeight="1">
      <c r="B7820" s="166"/>
      <c r="C7820" s="165"/>
      <c r="D7820" s="12" t="str">
        <f>IF(C7820="","",VLOOKUP(C7820,'3.工程情報'!$C$6:$D$501,2,FALSE))</f>
        <v/>
      </c>
      <c r="E7820" s="165"/>
      <c r="F7820" s="170"/>
      <c r="G7820" s="189" t="str">
        <f t="shared" si="122"/>
        <v/>
      </c>
      <c r="H7820" s="19"/>
      <c r="I7820" s="19"/>
      <c r="J7820" s="176" t="str">
        <f>IF(AND(C7820&lt;&gt;"",COUNTIF('3.工程情報'!$C$6:$C$501,C7820)=0),"工程記号が3.工程情報に存在しません。","")</f>
        <v/>
      </c>
    </row>
    <row r="7821" spans="2:10" ht="18" customHeight="1">
      <c r="B7821" s="166"/>
      <c r="C7821" s="165"/>
      <c r="D7821" s="12" t="str">
        <f>IF(C7821="","",VLOOKUP(C7821,'3.工程情報'!$C$6:$D$501,2,FALSE))</f>
        <v/>
      </c>
      <c r="E7821" s="165"/>
      <c r="F7821" s="170"/>
      <c r="G7821" s="189" t="str">
        <f t="shared" si="122"/>
        <v/>
      </c>
      <c r="H7821" s="19"/>
      <c r="I7821" s="19"/>
      <c r="J7821" s="176" t="str">
        <f>IF(AND(C7821&lt;&gt;"",COUNTIF('3.工程情報'!$C$6:$C$501,C7821)=0),"工程記号が3.工程情報に存在しません。","")</f>
        <v/>
      </c>
    </row>
    <row r="7822" spans="2:10" ht="18" customHeight="1">
      <c r="B7822" s="166"/>
      <c r="C7822" s="165"/>
      <c r="D7822" s="12" t="str">
        <f>IF(C7822="","",VLOOKUP(C7822,'3.工程情報'!$C$6:$D$501,2,FALSE))</f>
        <v/>
      </c>
      <c r="E7822" s="165"/>
      <c r="F7822" s="170"/>
      <c r="G7822" s="189" t="str">
        <f t="shared" si="122"/>
        <v/>
      </c>
      <c r="H7822" s="19"/>
      <c r="I7822" s="19"/>
      <c r="J7822" s="176" t="str">
        <f>IF(AND(C7822&lt;&gt;"",COUNTIF('3.工程情報'!$C$6:$C$501,C7822)=0),"工程記号が3.工程情報に存在しません。","")</f>
        <v/>
      </c>
    </row>
    <row r="7823" spans="2:10" ht="18" customHeight="1">
      <c r="B7823" s="166"/>
      <c r="C7823" s="165"/>
      <c r="D7823" s="12" t="str">
        <f>IF(C7823="","",VLOOKUP(C7823,'3.工程情報'!$C$6:$D$501,2,FALSE))</f>
        <v/>
      </c>
      <c r="E7823" s="165"/>
      <c r="F7823" s="170"/>
      <c r="G7823" s="189" t="str">
        <f t="shared" si="122"/>
        <v/>
      </c>
      <c r="H7823" s="19"/>
      <c r="I7823" s="19"/>
      <c r="J7823" s="176" t="str">
        <f>IF(AND(C7823&lt;&gt;"",COUNTIF('3.工程情報'!$C$6:$C$501,C7823)=0),"工程記号が3.工程情報に存在しません。","")</f>
        <v/>
      </c>
    </row>
    <row r="7824" spans="2:10" ht="18" customHeight="1">
      <c r="B7824" s="166"/>
      <c r="C7824" s="165"/>
      <c r="D7824" s="12" t="str">
        <f>IF(C7824="","",VLOOKUP(C7824,'3.工程情報'!$C$6:$D$501,2,FALSE))</f>
        <v/>
      </c>
      <c r="E7824" s="165"/>
      <c r="F7824" s="170"/>
      <c r="G7824" s="189" t="str">
        <f t="shared" si="122"/>
        <v/>
      </c>
      <c r="H7824" s="19"/>
      <c r="I7824" s="19"/>
      <c r="J7824" s="176" t="str">
        <f>IF(AND(C7824&lt;&gt;"",COUNTIF('3.工程情報'!$C$6:$C$501,C7824)=0),"工程記号が3.工程情報に存在しません。","")</f>
        <v/>
      </c>
    </row>
    <row r="7825" spans="2:10" ht="18" customHeight="1">
      <c r="B7825" s="166"/>
      <c r="C7825" s="165"/>
      <c r="D7825" s="12" t="str">
        <f>IF(C7825="","",VLOOKUP(C7825,'3.工程情報'!$C$6:$D$501,2,FALSE))</f>
        <v/>
      </c>
      <c r="E7825" s="165"/>
      <c r="F7825" s="170"/>
      <c r="G7825" s="189" t="str">
        <f t="shared" si="122"/>
        <v/>
      </c>
      <c r="H7825" s="19"/>
      <c r="I7825" s="19"/>
      <c r="J7825" s="176" t="str">
        <f>IF(AND(C7825&lt;&gt;"",COUNTIF('3.工程情報'!$C$6:$C$501,C7825)=0),"工程記号が3.工程情報に存在しません。","")</f>
        <v/>
      </c>
    </row>
    <row r="7826" spans="2:10" ht="18" customHeight="1">
      <c r="B7826" s="166"/>
      <c r="C7826" s="165"/>
      <c r="D7826" s="12" t="str">
        <f>IF(C7826="","",VLOOKUP(C7826,'3.工程情報'!$C$6:$D$501,2,FALSE))</f>
        <v/>
      </c>
      <c r="E7826" s="165"/>
      <c r="F7826" s="170"/>
      <c r="G7826" s="189" t="str">
        <f t="shared" si="122"/>
        <v/>
      </c>
      <c r="H7826" s="19"/>
      <c r="I7826" s="19"/>
      <c r="J7826" s="176" t="str">
        <f>IF(AND(C7826&lt;&gt;"",COUNTIF('3.工程情報'!$C$6:$C$501,C7826)=0),"工程記号が3.工程情報に存在しません。","")</f>
        <v/>
      </c>
    </row>
    <row r="7827" spans="2:10" ht="18" customHeight="1">
      <c r="B7827" s="166"/>
      <c r="C7827" s="165"/>
      <c r="D7827" s="12" t="str">
        <f>IF(C7827="","",VLOOKUP(C7827,'3.工程情報'!$C$6:$D$501,2,FALSE))</f>
        <v/>
      </c>
      <c r="E7827" s="165"/>
      <c r="F7827" s="170"/>
      <c r="G7827" s="189" t="str">
        <f t="shared" si="122"/>
        <v/>
      </c>
      <c r="H7827" s="19"/>
      <c r="I7827" s="19"/>
      <c r="J7827" s="176" t="str">
        <f>IF(AND(C7827&lt;&gt;"",COUNTIF('3.工程情報'!$C$6:$C$501,C7827)=0),"工程記号が3.工程情報に存在しません。","")</f>
        <v/>
      </c>
    </row>
    <row r="7828" spans="2:10" ht="18" customHeight="1">
      <c r="B7828" s="166"/>
      <c r="C7828" s="165"/>
      <c r="D7828" s="12" t="str">
        <f>IF(C7828="","",VLOOKUP(C7828,'3.工程情報'!$C$6:$D$501,2,FALSE))</f>
        <v/>
      </c>
      <c r="E7828" s="165"/>
      <c r="F7828" s="170"/>
      <c r="G7828" s="189" t="str">
        <f t="shared" si="122"/>
        <v/>
      </c>
      <c r="H7828" s="19"/>
      <c r="I7828" s="19"/>
      <c r="J7828" s="176" t="str">
        <f>IF(AND(C7828&lt;&gt;"",COUNTIF('3.工程情報'!$C$6:$C$501,C7828)=0),"工程記号が3.工程情報に存在しません。","")</f>
        <v/>
      </c>
    </row>
    <row r="7829" spans="2:10" ht="18" customHeight="1">
      <c r="B7829" s="166"/>
      <c r="C7829" s="165"/>
      <c r="D7829" s="12" t="str">
        <f>IF(C7829="","",VLOOKUP(C7829,'3.工程情報'!$C$6:$D$501,2,FALSE))</f>
        <v/>
      </c>
      <c r="E7829" s="165"/>
      <c r="F7829" s="170"/>
      <c r="G7829" s="189" t="str">
        <f t="shared" si="122"/>
        <v/>
      </c>
      <c r="H7829" s="19"/>
      <c r="I7829" s="19"/>
      <c r="J7829" s="176" t="str">
        <f>IF(AND(C7829&lt;&gt;"",COUNTIF('3.工程情報'!$C$6:$C$501,C7829)=0),"工程記号が3.工程情報に存在しません。","")</f>
        <v/>
      </c>
    </row>
    <row r="7830" spans="2:10" ht="18" customHeight="1">
      <c r="B7830" s="166"/>
      <c r="C7830" s="165"/>
      <c r="D7830" s="12" t="str">
        <f>IF(C7830="","",VLOOKUP(C7830,'3.工程情報'!$C$6:$D$501,2,FALSE))</f>
        <v/>
      </c>
      <c r="E7830" s="165"/>
      <c r="F7830" s="170"/>
      <c r="G7830" s="189" t="str">
        <f t="shared" si="122"/>
        <v/>
      </c>
      <c r="H7830" s="19"/>
      <c r="I7830" s="19"/>
      <c r="J7830" s="176" t="str">
        <f>IF(AND(C7830&lt;&gt;"",COUNTIF('3.工程情報'!$C$6:$C$501,C7830)=0),"工程記号が3.工程情報に存在しません。","")</f>
        <v/>
      </c>
    </row>
    <row r="7831" spans="2:10" ht="18" customHeight="1">
      <c r="B7831" s="166"/>
      <c r="C7831" s="165"/>
      <c r="D7831" s="12" t="str">
        <f>IF(C7831="","",VLOOKUP(C7831,'3.工程情報'!$C$6:$D$501,2,FALSE))</f>
        <v/>
      </c>
      <c r="E7831" s="165"/>
      <c r="F7831" s="170"/>
      <c r="G7831" s="189" t="str">
        <f t="shared" si="122"/>
        <v/>
      </c>
      <c r="H7831" s="19"/>
      <c r="I7831" s="19"/>
      <c r="J7831" s="176" t="str">
        <f>IF(AND(C7831&lt;&gt;"",COUNTIF('3.工程情報'!$C$6:$C$501,C7831)=0),"工程記号が3.工程情報に存在しません。","")</f>
        <v/>
      </c>
    </row>
    <row r="7832" spans="2:10" ht="18" customHeight="1">
      <c r="B7832" s="166"/>
      <c r="C7832" s="165"/>
      <c r="D7832" s="12" t="str">
        <f>IF(C7832="","",VLOOKUP(C7832,'3.工程情報'!$C$6:$D$501,2,FALSE))</f>
        <v/>
      </c>
      <c r="E7832" s="165"/>
      <c r="F7832" s="170"/>
      <c r="G7832" s="189" t="str">
        <f t="shared" si="122"/>
        <v/>
      </c>
      <c r="H7832" s="19"/>
      <c r="I7832" s="19"/>
      <c r="J7832" s="176" t="str">
        <f>IF(AND(C7832&lt;&gt;"",COUNTIF('3.工程情報'!$C$6:$C$501,C7832)=0),"工程記号が3.工程情報に存在しません。","")</f>
        <v/>
      </c>
    </row>
    <row r="7833" spans="2:10" ht="18" customHeight="1">
      <c r="B7833" s="166"/>
      <c r="C7833" s="165"/>
      <c r="D7833" s="12" t="str">
        <f>IF(C7833="","",VLOOKUP(C7833,'3.工程情報'!$C$6:$D$501,2,FALSE))</f>
        <v/>
      </c>
      <c r="E7833" s="165"/>
      <c r="F7833" s="170"/>
      <c r="G7833" s="189" t="str">
        <f t="shared" si="122"/>
        <v/>
      </c>
      <c r="H7833" s="19"/>
      <c r="I7833" s="19"/>
      <c r="J7833" s="176" t="str">
        <f>IF(AND(C7833&lt;&gt;"",COUNTIF('3.工程情報'!$C$6:$C$501,C7833)=0),"工程記号が3.工程情報に存在しません。","")</f>
        <v/>
      </c>
    </row>
    <row r="7834" spans="2:10" ht="18" customHeight="1">
      <c r="B7834" s="166"/>
      <c r="C7834" s="165"/>
      <c r="D7834" s="12" t="str">
        <f>IF(C7834="","",VLOOKUP(C7834,'3.工程情報'!$C$6:$D$501,2,FALSE))</f>
        <v/>
      </c>
      <c r="E7834" s="165"/>
      <c r="F7834" s="170"/>
      <c r="G7834" s="189" t="str">
        <f t="shared" si="122"/>
        <v/>
      </c>
      <c r="H7834" s="19"/>
      <c r="I7834" s="19"/>
      <c r="J7834" s="176" t="str">
        <f>IF(AND(C7834&lt;&gt;"",COUNTIF('3.工程情報'!$C$6:$C$501,C7834)=0),"工程記号が3.工程情報に存在しません。","")</f>
        <v/>
      </c>
    </row>
    <row r="7835" spans="2:10" ht="18" customHeight="1">
      <c r="B7835" s="166"/>
      <c r="C7835" s="165"/>
      <c r="D7835" s="12" t="str">
        <f>IF(C7835="","",VLOOKUP(C7835,'3.工程情報'!$C$6:$D$501,2,FALSE))</f>
        <v/>
      </c>
      <c r="E7835" s="165"/>
      <c r="F7835" s="170"/>
      <c r="G7835" s="189" t="str">
        <f t="shared" si="122"/>
        <v/>
      </c>
      <c r="H7835" s="19"/>
      <c r="I7835" s="19"/>
      <c r="J7835" s="176" t="str">
        <f>IF(AND(C7835&lt;&gt;"",COUNTIF('3.工程情報'!$C$6:$C$501,C7835)=0),"工程記号が3.工程情報に存在しません。","")</f>
        <v/>
      </c>
    </row>
    <row r="7836" spans="2:10" ht="18" customHeight="1">
      <c r="B7836" s="166"/>
      <c r="C7836" s="165"/>
      <c r="D7836" s="12" t="str">
        <f>IF(C7836="","",VLOOKUP(C7836,'3.工程情報'!$C$6:$D$501,2,FALSE))</f>
        <v/>
      </c>
      <c r="E7836" s="165"/>
      <c r="F7836" s="170"/>
      <c r="G7836" s="189" t="str">
        <f t="shared" si="122"/>
        <v/>
      </c>
      <c r="H7836" s="19"/>
      <c r="I7836" s="19"/>
      <c r="J7836" s="176" t="str">
        <f>IF(AND(C7836&lt;&gt;"",COUNTIF('3.工程情報'!$C$6:$C$501,C7836)=0),"工程記号が3.工程情報に存在しません。","")</f>
        <v/>
      </c>
    </row>
    <row r="7837" spans="2:10" ht="18" customHeight="1">
      <c r="B7837" s="166"/>
      <c r="C7837" s="165"/>
      <c r="D7837" s="12" t="str">
        <f>IF(C7837="","",VLOOKUP(C7837,'3.工程情報'!$C$6:$D$501,2,FALSE))</f>
        <v/>
      </c>
      <c r="E7837" s="165"/>
      <c r="F7837" s="170"/>
      <c r="G7837" s="189" t="str">
        <f t="shared" si="122"/>
        <v/>
      </c>
      <c r="H7837" s="19"/>
      <c r="I7837" s="19"/>
      <c r="J7837" s="176" t="str">
        <f>IF(AND(C7837&lt;&gt;"",COUNTIF('3.工程情報'!$C$6:$C$501,C7837)=0),"工程記号が3.工程情報に存在しません。","")</f>
        <v/>
      </c>
    </row>
    <row r="7838" spans="2:10" ht="18" customHeight="1">
      <c r="B7838" s="166"/>
      <c r="C7838" s="165"/>
      <c r="D7838" s="12" t="str">
        <f>IF(C7838="","",VLOOKUP(C7838,'3.工程情報'!$C$6:$D$501,2,FALSE))</f>
        <v/>
      </c>
      <c r="E7838" s="165"/>
      <c r="F7838" s="170"/>
      <c r="G7838" s="189" t="str">
        <f t="shared" si="122"/>
        <v/>
      </c>
      <c r="H7838" s="19"/>
      <c r="I7838" s="19"/>
      <c r="J7838" s="176" t="str">
        <f>IF(AND(C7838&lt;&gt;"",COUNTIF('3.工程情報'!$C$6:$C$501,C7838)=0),"工程記号が3.工程情報に存在しません。","")</f>
        <v/>
      </c>
    </row>
    <row r="7839" spans="2:10" ht="18" customHeight="1">
      <c r="B7839" s="166"/>
      <c r="C7839" s="165"/>
      <c r="D7839" s="12" t="str">
        <f>IF(C7839="","",VLOOKUP(C7839,'3.工程情報'!$C$6:$D$501,2,FALSE))</f>
        <v/>
      </c>
      <c r="E7839" s="165"/>
      <c r="F7839" s="170"/>
      <c r="G7839" s="189" t="str">
        <f t="shared" si="122"/>
        <v/>
      </c>
      <c r="H7839" s="19"/>
      <c r="I7839" s="19"/>
      <c r="J7839" s="176" t="str">
        <f>IF(AND(C7839&lt;&gt;"",COUNTIF('3.工程情報'!$C$6:$C$501,C7839)=0),"工程記号が3.工程情報に存在しません。","")</f>
        <v/>
      </c>
    </row>
    <row r="7840" spans="2:10" ht="18" customHeight="1">
      <c r="B7840" s="166"/>
      <c r="C7840" s="165"/>
      <c r="D7840" s="12" t="str">
        <f>IF(C7840="","",VLOOKUP(C7840,'3.工程情報'!$C$6:$D$501,2,FALSE))</f>
        <v/>
      </c>
      <c r="E7840" s="165"/>
      <c r="F7840" s="170"/>
      <c r="G7840" s="189" t="str">
        <f t="shared" si="122"/>
        <v/>
      </c>
      <c r="H7840" s="19"/>
      <c r="I7840" s="19"/>
      <c r="J7840" s="176" t="str">
        <f>IF(AND(C7840&lt;&gt;"",COUNTIF('3.工程情報'!$C$6:$C$501,C7840)=0),"工程記号が3.工程情報に存在しません。","")</f>
        <v/>
      </c>
    </row>
    <row r="7841" spans="2:10" ht="18" customHeight="1">
      <c r="B7841" s="166"/>
      <c r="C7841" s="165"/>
      <c r="D7841" s="12" t="str">
        <f>IF(C7841="","",VLOOKUP(C7841,'3.工程情報'!$C$6:$D$501,2,FALSE))</f>
        <v/>
      </c>
      <c r="E7841" s="165"/>
      <c r="F7841" s="170"/>
      <c r="G7841" s="189" t="str">
        <f t="shared" si="122"/>
        <v/>
      </c>
      <c r="H7841" s="19"/>
      <c r="I7841" s="19"/>
      <c r="J7841" s="176" t="str">
        <f>IF(AND(C7841&lt;&gt;"",COUNTIF('3.工程情報'!$C$6:$C$501,C7841)=0),"工程記号が3.工程情報に存在しません。","")</f>
        <v/>
      </c>
    </row>
    <row r="7842" spans="2:10" ht="18" customHeight="1">
      <c r="B7842" s="166"/>
      <c r="C7842" s="165"/>
      <c r="D7842" s="12" t="str">
        <f>IF(C7842="","",VLOOKUP(C7842,'3.工程情報'!$C$6:$D$501,2,FALSE))</f>
        <v/>
      </c>
      <c r="E7842" s="165"/>
      <c r="F7842" s="170"/>
      <c r="G7842" s="189" t="str">
        <f t="shared" si="122"/>
        <v/>
      </c>
      <c r="H7842" s="19"/>
      <c r="I7842" s="19"/>
      <c r="J7842" s="176" t="str">
        <f>IF(AND(C7842&lt;&gt;"",COUNTIF('3.工程情報'!$C$6:$C$501,C7842)=0),"工程記号が3.工程情報に存在しません。","")</f>
        <v/>
      </c>
    </row>
    <row r="7843" spans="2:10" ht="18" customHeight="1">
      <c r="B7843" s="166"/>
      <c r="C7843" s="165"/>
      <c r="D7843" s="12" t="str">
        <f>IF(C7843="","",VLOOKUP(C7843,'3.工程情報'!$C$6:$D$501,2,FALSE))</f>
        <v/>
      </c>
      <c r="E7843" s="165"/>
      <c r="F7843" s="170"/>
      <c r="G7843" s="189" t="str">
        <f t="shared" si="122"/>
        <v/>
      </c>
      <c r="H7843" s="19"/>
      <c r="I7843" s="19"/>
      <c r="J7843" s="176" t="str">
        <f>IF(AND(C7843&lt;&gt;"",COUNTIF('3.工程情報'!$C$6:$C$501,C7843)=0),"工程記号が3.工程情報に存在しません。","")</f>
        <v/>
      </c>
    </row>
    <row r="7844" spans="2:10" ht="18" customHeight="1">
      <c r="B7844" s="166"/>
      <c r="C7844" s="165"/>
      <c r="D7844" s="12" t="str">
        <f>IF(C7844="","",VLOOKUP(C7844,'3.工程情報'!$C$6:$D$501,2,FALSE))</f>
        <v/>
      </c>
      <c r="E7844" s="165"/>
      <c r="F7844" s="170"/>
      <c r="G7844" s="189" t="str">
        <f t="shared" si="122"/>
        <v/>
      </c>
      <c r="H7844" s="19"/>
      <c r="I7844" s="19"/>
      <c r="J7844" s="176" t="str">
        <f>IF(AND(C7844&lt;&gt;"",COUNTIF('3.工程情報'!$C$6:$C$501,C7844)=0),"工程記号が3.工程情報に存在しません。","")</f>
        <v/>
      </c>
    </row>
    <row r="7845" spans="2:10" ht="18" customHeight="1">
      <c r="B7845" s="166"/>
      <c r="C7845" s="165"/>
      <c r="D7845" s="12" t="str">
        <f>IF(C7845="","",VLOOKUP(C7845,'3.工程情報'!$C$6:$D$501,2,FALSE))</f>
        <v/>
      </c>
      <c r="E7845" s="165"/>
      <c r="F7845" s="170"/>
      <c r="G7845" s="189" t="str">
        <f t="shared" si="122"/>
        <v/>
      </c>
      <c r="H7845" s="19"/>
      <c r="I7845" s="19"/>
      <c r="J7845" s="176" t="str">
        <f>IF(AND(C7845&lt;&gt;"",COUNTIF('3.工程情報'!$C$6:$C$501,C7845)=0),"工程記号が3.工程情報に存在しません。","")</f>
        <v/>
      </c>
    </row>
    <row r="7846" spans="2:10" ht="18" customHeight="1">
      <c r="B7846" s="166"/>
      <c r="C7846" s="165"/>
      <c r="D7846" s="12" t="str">
        <f>IF(C7846="","",VLOOKUP(C7846,'3.工程情報'!$C$6:$D$501,2,FALSE))</f>
        <v/>
      </c>
      <c r="E7846" s="165"/>
      <c r="F7846" s="170"/>
      <c r="G7846" s="189" t="str">
        <f t="shared" si="122"/>
        <v/>
      </c>
      <c r="H7846" s="19"/>
      <c r="I7846" s="19"/>
      <c r="J7846" s="176" t="str">
        <f>IF(AND(C7846&lt;&gt;"",COUNTIF('3.工程情報'!$C$6:$C$501,C7846)=0),"工程記号が3.工程情報に存在しません。","")</f>
        <v/>
      </c>
    </row>
    <row r="7847" spans="2:10" ht="18" customHeight="1">
      <c r="B7847" s="166"/>
      <c r="C7847" s="165"/>
      <c r="D7847" s="12" t="str">
        <f>IF(C7847="","",VLOOKUP(C7847,'3.工程情報'!$C$6:$D$501,2,FALSE))</f>
        <v/>
      </c>
      <c r="E7847" s="165"/>
      <c r="F7847" s="170"/>
      <c r="G7847" s="189" t="str">
        <f t="shared" si="122"/>
        <v/>
      </c>
      <c r="H7847" s="19"/>
      <c r="I7847" s="19"/>
      <c r="J7847" s="176" t="str">
        <f>IF(AND(C7847&lt;&gt;"",COUNTIF('3.工程情報'!$C$6:$C$501,C7847)=0),"工程記号が3.工程情報に存在しません。","")</f>
        <v/>
      </c>
    </row>
    <row r="7848" spans="2:10" ht="18" customHeight="1">
      <c r="B7848" s="166"/>
      <c r="C7848" s="165"/>
      <c r="D7848" s="12" t="str">
        <f>IF(C7848="","",VLOOKUP(C7848,'3.工程情報'!$C$6:$D$501,2,FALSE))</f>
        <v/>
      </c>
      <c r="E7848" s="165"/>
      <c r="F7848" s="170"/>
      <c r="G7848" s="189" t="str">
        <f t="shared" si="122"/>
        <v/>
      </c>
      <c r="H7848" s="19"/>
      <c r="I7848" s="19"/>
      <c r="J7848" s="176" t="str">
        <f>IF(AND(C7848&lt;&gt;"",COUNTIF('3.工程情報'!$C$6:$C$501,C7848)=0),"工程記号が3.工程情報に存在しません。","")</f>
        <v/>
      </c>
    </row>
    <row r="7849" spans="2:10" ht="18" customHeight="1">
      <c r="B7849" s="166"/>
      <c r="C7849" s="165"/>
      <c r="D7849" s="12" t="str">
        <f>IF(C7849="","",VLOOKUP(C7849,'3.工程情報'!$C$6:$D$501,2,FALSE))</f>
        <v/>
      </c>
      <c r="E7849" s="165"/>
      <c r="F7849" s="170"/>
      <c r="G7849" s="189" t="str">
        <f t="shared" si="122"/>
        <v/>
      </c>
      <c r="H7849" s="19"/>
      <c r="I7849" s="19"/>
      <c r="J7849" s="176" t="str">
        <f>IF(AND(C7849&lt;&gt;"",COUNTIF('3.工程情報'!$C$6:$C$501,C7849)=0),"工程記号が3.工程情報に存在しません。","")</f>
        <v/>
      </c>
    </row>
    <row r="7850" spans="2:10" ht="18" customHeight="1">
      <c r="B7850" s="166"/>
      <c r="C7850" s="165"/>
      <c r="D7850" s="12" t="str">
        <f>IF(C7850="","",VLOOKUP(C7850,'3.工程情報'!$C$6:$D$501,2,FALSE))</f>
        <v/>
      </c>
      <c r="E7850" s="165"/>
      <c r="F7850" s="170"/>
      <c r="G7850" s="189" t="str">
        <f t="shared" si="122"/>
        <v/>
      </c>
      <c r="H7850" s="19"/>
      <c r="I7850" s="19"/>
      <c r="J7850" s="176" t="str">
        <f>IF(AND(C7850&lt;&gt;"",COUNTIF('3.工程情報'!$C$6:$C$501,C7850)=0),"工程記号が3.工程情報に存在しません。","")</f>
        <v/>
      </c>
    </row>
    <row r="7851" spans="2:10" ht="18" customHeight="1">
      <c r="B7851" s="166"/>
      <c r="C7851" s="165"/>
      <c r="D7851" s="12" t="str">
        <f>IF(C7851="","",VLOOKUP(C7851,'3.工程情報'!$C$6:$D$501,2,FALSE))</f>
        <v/>
      </c>
      <c r="E7851" s="165"/>
      <c r="F7851" s="170"/>
      <c r="G7851" s="189" t="str">
        <f t="shared" si="122"/>
        <v/>
      </c>
      <c r="H7851" s="19"/>
      <c r="I7851" s="19"/>
      <c r="J7851" s="176" t="str">
        <f>IF(AND(C7851&lt;&gt;"",COUNTIF('3.工程情報'!$C$6:$C$501,C7851)=0),"工程記号が3.工程情報に存在しません。","")</f>
        <v/>
      </c>
    </row>
    <row r="7852" spans="2:10" ht="18" customHeight="1">
      <c r="B7852" s="166"/>
      <c r="C7852" s="165"/>
      <c r="D7852" s="12" t="str">
        <f>IF(C7852="","",VLOOKUP(C7852,'3.工程情報'!$C$6:$D$501,2,FALSE))</f>
        <v/>
      </c>
      <c r="E7852" s="165"/>
      <c r="F7852" s="170"/>
      <c r="G7852" s="189" t="str">
        <f t="shared" si="122"/>
        <v/>
      </c>
      <c r="H7852" s="19"/>
      <c r="I7852" s="19"/>
      <c r="J7852" s="176" t="str">
        <f>IF(AND(C7852&lt;&gt;"",COUNTIF('3.工程情報'!$C$6:$C$501,C7852)=0),"工程記号が3.工程情報に存在しません。","")</f>
        <v/>
      </c>
    </row>
    <row r="7853" spans="2:10" ht="18" customHeight="1">
      <c r="B7853" s="166"/>
      <c r="C7853" s="165"/>
      <c r="D7853" s="12" t="str">
        <f>IF(C7853="","",VLOOKUP(C7853,'3.工程情報'!$C$6:$D$501,2,FALSE))</f>
        <v/>
      </c>
      <c r="E7853" s="165"/>
      <c r="F7853" s="170"/>
      <c r="G7853" s="189" t="str">
        <f t="shared" si="122"/>
        <v/>
      </c>
      <c r="H7853" s="19"/>
      <c r="I7853" s="19"/>
      <c r="J7853" s="176" t="str">
        <f>IF(AND(C7853&lt;&gt;"",COUNTIF('3.工程情報'!$C$6:$C$501,C7853)=0),"工程記号が3.工程情報に存在しません。","")</f>
        <v/>
      </c>
    </row>
    <row r="7854" spans="2:10" ht="18" customHeight="1">
      <c r="B7854" s="166"/>
      <c r="C7854" s="165"/>
      <c r="D7854" s="12" t="str">
        <f>IF(C7854="","",VLOOKUP(C7854,'3.工程情報'!$C$6:$D$501,2,FALSE))</f>
        <v/>
      </c>
      <c r="E7854" s="165"/>
      <c r="F7854" s="170"/>
      <c r="G7854" s="189" t="str">
        <f t="shared" si="122"/>
        <v/>
      </c>
      <c r="H7854" s="19"/>
      <c r="I7854" s="19"/>
      <c r="J7854" s="176" t="str">
        <f>IF(AND(C7854&lt;&gt;"",COUNTIF('3.工程情報'!$C$6:$C$501,C7854)=0),"工程記号が3.工程情報に存在しません。","")</f>
        <v/>
      </c>
    </row>
    <row r="7855" spans="2:10" ht="18" customHeight="1">
      <c r="B7855" s="166"/>
      <c r="C7855" s="165"/>
      <c r="D7855" s="12" t="str">
        <f>IF(C7855="","",VLOOKUP(C7855,'3.工程情報'!$C$6:$D$501,2,FALSE))</f>
        <v/>
      </c>
      <c r="E7855" s="165"/>
      <c r="F7855" s="170"/>
      <c r="G7855" s="189" t="str">
        <f t="shared" si="122"/>
        <v/>
      </c>
      <c r="H7855" s="19"/>
      <c r="I7855" s="19"/>
      <c r="J7855" s="176" t="str">
        <f>IF(AND(C7855&lt;&gt;"",COUNTIF('3.工程情報'!$C$6:$C$501,C7855)=0),"工程記号が3.工程情報に存在しません。","")</f>
        <v/>
      </c>
    </row>
    <row r="7856" spans="2:10" ht="18" customHeight="1">
      <c r="B7856" s="166"/>
      <c r="C7856" s="165"/>
      <c r="D7856" s="12" t="str">
        <f>IF(C7856="","",VLOOKUP(C7856,'3.工程情報'!$C$6:$D$501,2,FALSE))</f>
        <v/>
      </c>
      <c r="E7856" s="165"/>
      <c r="F7856" s="170"/>
      <c r="G7856" s="189" t="str">
        <f t="shared" si="122"/>
        <v/>
      </c>
      <c r="H7856" s="19"/>
      <c r="I7856" s="19"/>
      <c r="J7856" s="176" t="str">
        <f>IF(AND(C7856&lt;&gt;"",COUNTIF('3.工程情報'!$C$6:$C$501,C7856)=0),"工程記号が3.工程情報に存在しません。","")</f>
        <v/>
      </c>
    </row>
    <row r="7857" spans="2:10" ht="18" customHeight="1">
      <c r="B7857" s="166"/>
      <c r="C7857" s="165"/>
      <c r="D7857" s="12" t="str">
        <f>IF(C7857="","",VLOOKUP(C7857,'3.工程情報'!$C$6:$D$501,2,FALSE))</f>
        <v/>
      </c>
      <c r="E7857" s="165"/>
      <c r="F7857" s="170"/>
      <c r="G7857" s="189" t="str">
        <f t="shared" si="122"/>
        <v/>
      </c>
      <c r="H7857" s="19"/>
      <c r="I7857" s="19"/>
      <c r="J7857" s="176" t="str">
        <f>IF(AND(C7857&lt;&gt;"",COUNTIF('3.工程情報'!$C$6:$C$501,C7857)=0),"工程記号が3.工程情報に存在しません。","")</f>
        <v/>
      </c>
    </row>
    <row r="7858" spans="2:10" ht="18" customHeight="1">
      <c r="B7858" s="166"/>
      <c r="C7858" s="165"/>
      <c r="D7858" s="12" t="str">
        <f>IF(C7858="","",VLOOKUP(C7858,'3.工程情報'!$C$6:$D$501,2,FALSE))</f>
        <v/>
      </c>
      <c r="E7858" s="165"/>
      <c r="F7858" s="170"/>
      <c r="G7858" s="189" t="str">
        <f t="shared" si="122"/>
        <v/>
      </c>
      <c r="H7858" s="19"/>
      <c r="I7858" s="19"/>
      <c r="J7858" s="176" t="str">
        <f>IF(AND(C7858&lt;&gt;"",COUNTIF('3.工程情報'!$C$6:$C$501,C7858)=0),"工程記号が3.工程情報に存在しません。","")</f>
        <v/>
      </c>
    </row>
    <row r="7859" spans="2:10" ht="18" customHeight="1">
      <c r="B7859" s="166"/>
      <c r="C7859" s="165"/>
      <c r="D7859" s="12" t="str">
        <f>IF(C7859="","",VLOOKUP(C7859,'3.工程情報'!$C$6:$D$501,2,FALSE))</f>
        <v/>
      </c>
      <c r="E7859" s="165"/>
      <c r="F7859" s="170"/>
      <c r="G7859" s="189" t="str">
        <f t="shared" si="122"/>
        <v/>
      </c>
      <c r="H7859" s="19"/>
      <c r="I7859" s="19"/>
      <c r="J7859" s="176" t="str">
        <f>IF(AND(C7859&lt;&gt;"",COUNTIF('3.工程情報'!$C$6:$C$501,C7859)=0),"工程記号が3.工程情報に存在しません。","")</f>
        <v/>
      </c>
    </row>
    <row r="7860" spans="2:10" ht="18" customHeight="1">
      <c r="B7860" s="166"/>
      <c r="C7860" s="165"/>
      <c r="D7860" s="12" t="str">
        <f>IF(C7860="","",VLOOKUP(C7860,'3.工程情報'!$C$6:$D$501,2,FALSE))</f>
        <v/>
      </c>
      <c r="E7860" s="165"/>
      <c r="F7860" s="170"/>
      <c r="G7860" s="189" t="str">
        <f t="shared" si="122"/>
        <v/>
      </c>
      <c r="H7860" s="19"/>
      <c r="I7860" s="19"/>
      <c r="J7860" s="176" t="str">
        <f>IF(AND(C7860&lt;&gt;"",COUNTIF('3.工程情報'!$C$6:$C$501,C7860)=0),"工程記号が3.工程情報に存在しません。","")</f>
        <v/>
      </c>
    </row>
    <row r="7861" spans="2:10" ht="18" customHeight="1">
      <c r="B7861" s="166"/>
      <c r="C7861" s="165"/>
      <c r="D7861" s="12" t="str">
        <f>IF(C7861="","",VLOOKUP(C7861,'3.工程情報'!$C$6:$D$501,2,FALSE))</f>
        <v/>
      </c>
      <c r="E7861" s="165"/>
      <c r="F7861" s="170"/>
      <c r="G7861" s="189" t="str">
        <f t="shared" si="122"/>
        <v/>
      </c>
      <c r="H7861" s="19"/>
      <c r="I7861" s="19"/>
      <c r="J7861" s="176" t="str">
        <f>IF(AND(C7861&lt;&gt;"",COUNTIF('3.工程情報'!$C$6:$C$501,C7861)=0),"工程記号が3.工程情報に存在しません。","")</f>
        <v/>
      </c>
    </row>
    <row r="7862" spans="2:10" ht="18" customHeight="1">
      <c r="B7862" s="166"/>
      <c r="C7862" s="165"/>
      <c r="D7862" s="12" t="str">
        <f>IF(C7862="","",VLOOKUP(C7862,'3.工程情報'!$C$6:$D$501,2,FALSE))</f>
        <v/>
      </c>
      <c r="E7862" s="165"/>
      <c r="F7862" s="170"/>
      <c r="G7862" s="189" t="str">
        <f t="shared" si="122"/>
        <v/>
      </c>
      <c r="H7862" s="19"/>
      <c r="I7862" s="19"/>
      <c r="J7862" s="176" t="str">
        <f>IF(AND(C7862&lt;&gt;"",COUNTIF('3.工程情報'!$C$6:$C$501,C7862)=0),"工程記号が3.工程情報に存在しません。","")</f>
        <v/>
      </c>
    </row>
    <row r="7863" spans="2:10" ht="18" customHeight="1">
      <c r="B7863" s="166"/>
      <c r="C7863" s="165"/>
      <c r="D7863" s="12" t="str">
        <f>IF(C7863="","",VLOOKUP(C7863,'3.工程情報'!$C$6:$D$501,2,FALSE))</f>
        <v/>
      </c>
      <c r="E7863" s="165"/>
      <c r="F7863" s="170"/>
      <c r="G7863" s="189" t="str">
        <f t="shared" si="122"/>
        <v/>
      </c>
      <c r="H7863" s="19"/>
      <c r="I7863" s="19"/>
      <c r="J7863" s="176" t="str">
        <f>IF(AND(C7863&lt;&gt;"",COUNTIF('3.工程情報'!$C$6:$C$501,C7863)=0),"工程記号が3.工程情報に存在しません。","")</f>
        <v/>
      </c>
    </row>
    <row r="7864" spans="2:10" ht="18" customHeight="1">
      <c r="B7864" s="166"/>
      <c r="C7864" s="165"/>
      <c r="D7864" s="12" t="str">
        <f>IF(C7864="","",VLOOKUP(C7864,'3.工程情報'!$C$6:$D$501,2,FALSE))</f>
        <v/>
      </c>
      <c r="E7864" s="165"/>
      <c r="F7864" s="170"/>
      <c r="G7864" s="189" t="str">
        <f t="shared" si="122"/>
        <v/>
      </c>
      <c r="H7864" s="19"/>
      <c r="I7864" s="19"/>
      <c r="J7864" s="176" t="str">
        <f>IF(AND(C7864&lt;&gt;"",COUNTIF('3.工程情報'!$C$6:$C$501,C7864)=0),"工程記号が3.工程情報に存在しません。","")</f>
        <v/>
      </c>
    </row>
    <row r="7865" spans="2:10" ht="18" customHeight="1">
      <c r="B7865" s="166"/>
      <c r="C7865" s="165"/>
      <c r="D7865" s="12" t="str">
        <f>IF(C7865="","",VLOOKUP(C7865,'3.工程情報'!$C$6:$D$501,2,FALSE))</f>
        <v/>
      </c>
      <c r="E7865" s="165"/>
      <c r="F7865" s="170"/>
      <c r="G7865" s="189" t="str">
        <f t="shared" si="122"/>
        <v/>
      </c>
      <c r="H7865" s="19"/>
      <c r="I7865" s="19"/>
      <c r="J7865" s="176" t="str">
        <f>IF(AND(C7865&lt;&gt;"",COUNTIF('3.工程情報'!$C$6:$C$501,C7865)=0),"工程記号が3.工程情報に存在しません。","")</f>
        <v/>
      </c>
    </row>
    <row r="7866" spans="2:10" ht="18" customHeight="1">
      <c r="B7866" s="166"/>
      <c r="C7866" s="165"/>
      <c r="D7866" s="12" t="str">
        <f>IF(C7866="","",VLOOKUP(C7866,'3.工程情報'!$C$6:$D$501,2,FALSE))</f>
        <v/>
      </c>
      <c r="E7866" s="165"/>
      <c r="F7866" s="170"/>
      <c r="G7866" s="189" t="str">
        <f t="shared" si="122"/>
        <v/>
      </c>
      <c r="H7866" s="19"/>
      <c r="I7866" s="19"/>
      <c r="J7866" s="176" t="str">
        <f>IF(AND(C7866&lt;&gt;"",COUNTIF('3.工程情報'!$C$6:$C$501,C7866)=0),"工程記号が3.工程情報に存在しません。","")</f>
        <v/>
      </c>
    </row>
    <row r="7867" spans="2:10" ht="18" customHeight="1">
      <c r="B7867" s="166"/>
      <c r="C7867" s="165"/>
      <c r="D7867" s="12" t="str">
        <f>IF(C7867="","",VLOOKUP(C7867,'3.工程情報'!$C$6:$D$501,2,FALSE))</f>
        <v/>
      </c>
      <c r="E7867" s="165"/>
      <c r="F7867" s="170"/>
      <c r="G7867" s="189" t="str">
        <f t="shared" si="122"/>
        <v/>
      </c>
      <c r="H7867" s="19"/>
      <c r="I7867" s="19"/>
      <c r="J7867" s="176" t="str">
        <f>IF(AND(C7867&lt;&gt;"",COUNTIF('3.工程情報'!$C$6:$C$501,C7867)=0),"工程記号が3.工程情報に存在しません。","")</f>
        <v/>
      </c>
    </row>
    <row r="7868" spans="2:10" ht="18" customHeight="1">
      <c r="B7868" s="166"/>
      <c r="C7868" s="165"/>
      <c r="D7868" s="12" t="str">
        <f>IF(C7868="","",VLOOKUP(C7868,'3.工程情報'!$C$6:$D$501,2,FALSE))</f>
        <v/>
      </c>
      <c r="E7868" s="165"/>
      <c r="F7868" s="170"/>
      <c r="G7868" s="189" t="str">
        <f t="shared" si="122"/>
        <v/>
      </c>
      <c r="H7868" s="19"/>
      <c r="I7868" s="19"/>
      <c r="J7868" s="176" t="str">
        <f>IF(AND(C7868&lt;&gt;"",COUNTIF('3.工程情報'!$C$6:$C$501,C7868)=0),"工程記号が3.工程情報に存在しません。","")</f>
        <v/>
      </c>
    </row>
    <row r="7869" spans="2:10" ht="18" customHeight="1">
      <c r="B7869" s="166"/>
      <c r="C7869" s="165"/>
      <c r="D7869" s="12" t="str">
        <f>IF(C7869="","",VLOOKUP(C7869,'3.工程情報'!$C$6:$D$501,2,FALSE))</f>
        <v/>
      </c>
      <c r="E7869" s="165"/>
      <c r="F7869" s="170"/>
      <c r="G7869" s="189" t="str">
        <f t="shared" si="122"/>
        <v/>
      </c>
      <c r="H7869" s="19"/>
      <c r="I7869" s="19"/>
      <c r="J7869" s="176" t="str">
        <f>IF(AND(C7869&lt;&gt;"",COUNTIF('3.工程情報'!$C$6:$C$501,C7869)=0),"工程記号が3.工程情報に存在しません。","")</f>
        <v/>
      </c>
    </row>
    <row r="7870" spans="2:10" ht="18" customHeight="1">
      <c r="B7870" s="166"/>
      <c r="C7870" s="165"/>
      <c r="D7870" s="12" t="str">
        <f>IF(C7870="","",VLOOKUP(C7870,'3.工程情報'!$C$6:$D$501,2,FALSE))</f>
        <v/>
      </c>
      <c r="E7870" s="165"/>
      <c r="F7870" s="170"/>
      <c r="G7870" s="189" t="str">
        <f t="shared" si="122"/>
        <v/>
      </c>
      <c r="H7870" s="19"/>
      <c r="I7870" s="19"/>
      <c r="J7870" s="176" t="str">
        <f>IF(AND(C7870&lt;&gt;"",COUNTIF('3.工程情報'!$C$6:$C$501,C7870)=0),"工程記号が3.工程情報に存在しません。","")</f>
        <v/>
      </c>
    </row>
    <row r="7871" spans="2:10" ht="18" customHeight="1">
      <c r="B7871" s="166"/>
      <c r="C7871" s="165"/>
      <c r="D7871" s="12" t="str">
        <f>IF(C7871="","",VLOOKUP(C7871,'3.工程情報'!$C$6:$D$501,2,FALSE))</f>
        <v/>
      </c>
      <c r="E7871" s="165"/>
      <c r="F7871" s="170"/>
      <c r="G7871" s="189" t="str">
        <f t="shared" si="122"/>
        <v/>
      </c>
      <c r="H7871" s="19"/>
      <c r="I7871" s="19"/>
      <c r="J7871" s="176" t="str">
        <f>IF(AND(C7871&lt;&gt;"",COUNTIF('3.工程情報'!$C$6:$C$501,C7871)=0),"工程記号が3.工程情報に存在しません。","")</f>
        <v/>
      </c>
    </row>
    <row r="7872" spans="2:10" ht="18" customHeight="1">
      <c r="B7872" s="166"/>
      <c r="C7872" s="165"/>
      <c r="D7872" s="12" t="str">
        <f>IF(C7872="","",VLOOKUP(C7872,'3.工程情報'!$C$6:$D$501,2,FALSE))</f>
        <v/>
      </c>
      <c r="E7872" s="165"/>
      <c r="F7872" s="170"/>
      <c r="G7872" s="189" t="str">
        <f t="shared" si="122"/>
        <v/>
      </c>
      <c r="H7872" s="19"/>
      <c r="I7872" s="19"/>
      <c r="J7872" s="176" t="str">
        <f>IF(AND(C7872&lt;&gt;"",COUNTIF('3.工程情報'!$C$6:$C$501,C7872)=0),"工程記号が3.工程情報に存在しません。","")</f>
        <v/>
      </c>
    </row>
    <row r="7873" spans="2:10" ht="18" customHeight="1">
      <c r="B7873" s="166"/>
      <c r="C7873" s="165"/>
      <c r="D7873" s="12" t="str">
        <f>IF(C7873="","",VLOOKUP(C7873,'3.工程情報'!$C$6:$D$501,2,FALSE))</f>
        <v/>
      </c>
      <c r="E7873" s="165"/>
      <c r="F7873" s="170"/>
      <c r="G7873" s="189" t="str">
        <f t="shared" si="122"/>
        <v/>
      </c>
      <c r="H7873" s="19"/>
      <c r="I7873" s="19"/>
      <c r="J7873" s="176" t="str">
        <f>IF(AND(C7873&lt;&gt;"",COUNTIF('3.工程情報'!$C$6:$C$501,C7873)=0),"工程記号が3.工程情報に存在しません。","")</f>
        <v/>
      </c>
    </row>
    <row r="7874" spans="2:10" ht="18" customHeight="1">
      <c r="B7874" s="166"/>
      <c r="C7874" s="165"/>
      <c r="D7874" s="12" t="str">
        <f>IF(C7874="","",VLOOKUP(C7874,'3.工程情報'!$C$6:$D$501,2,FALSE))</f>
        <v/>
      </c>
      <c r="E7874" s="165"/>
      <c r="F7874" s="170"/>
      <c r="G7874" s="189" t="str">
        <f t="shared" si="122"/>
        <v/>
      </c>
      <c r="H7874" s="19"/>
      <c r="I7874" s="19"/>
      <c r="J7874" s="176" t="str">
        <f>IF(AND(C7874&lt;&gt;"",COUNTIF('3.工程情報'!$C$6:$C$501,C7874)=0),"工程記号が3.工程情報に存在しません。","")</f>
        <v/>
      </c>
    </row>
    <row r="7875" spans="2:10" ht="18" customHeight="1">
      <c r="B7875" s="166"/>
      <c r="C7875" s="165"/>
      <c r="D7875" s="12" t="str">
        <f>IF(C7875="","",VLOOKUP(C7875,'3.工程情報'!$C$6:$D$501,2,FALSE))</f>
        <v/>
      </c>
      <c r="E7875" s="165"/>
      <c r="F7875" s="170"/>
      <c r="G7875" s="189" t="str">
        <f t="shared" si="122"/>
        <v/>
      </c>
      <c r="H7875" s="19"/>
      <c r="I7875" s="19"/>
      <c r="J7875" s="176" t="str">
        <f>IF(AND(C7875&lt;&gt;"",COUNTIF('3.工程情報'!$C$6:$C$501,C7875)=0),"工程記号が3.工程情報に存在しません。","")</f>
        <v/>
      </c>
    </row>
    <row r="7876" spans="2:10" ht="18" customHeight="1">
      <c r="B7876" s="166"/>
      <c r="C7876" s="165"/>
      <c r="D7876" s="12" t="str">
        <f>IF(C7876="","",VLOOKUP(C7876,'3.工程情報'!$C$6:$D$501,2,FALSE))</f>
        <v/>
      </c>
      <c r="E7876" s="165"/>
      <c r="F7876" s="170"/>
      <c r="G7876" s="189" t="str">
        <f t="shared" si="122"/>
        <v/>
      </c>
      <c r="H7876" s="19"/>
      <c r="I7876" s="19"/>
      <c r="J7876" s="176" t="str">
        <f>IF(AND(C7876&lt;&gt;"",COUNTIF('3.工程情報'!$C$6:$C$501,C7876)=0),"工程記号が3.工程情報に存在しません。","")</f>
        <v/>
      </c>
    </row>
    <row r="7877" spans="2:10" ht="18" customHeight="1">
      <c r="B7877" s="166"/>
      <c r="C7877" s="165"/>
      <c r="D7877" s="12" t="str">
        <f>IF(C7877="","",VLOOKUP(C7877,'3.工程情報'!$C$6:$D$501,2,FALSE))</f>
        <v/>
      </c>
      <c r="E7877" s="165"/>
      <c r="F7877" s="170"/>
      <c r="G7877" s="189" t="str">
        <f t="shared" si="122"/>
        <v/>
      </c>
      <c r="H7877" s="19"/>
      <c r="I7877" s="19"/>
      <c r="J7877" s="176" t="str">
        <f>IF(AND(C7877&lt;&gt;"",COUNTIF('3.工程情報'!$C$6:$C$501,C7877)=0),"工程記号が3.工程情報に存在しません。","")</f>
        <v/>
      </c>
    </row>
    <row r="7878" spans="2:10" ht="18" customHeight="1">
      <c r="B7878" s="166"/>
      <c r="C7878" s="165"/>
      <c r="D7878" s="12" t="str">
        <f>IF(C7878="","",VLOOKUP(C7878,'3.工程情報'!$C$6:$D$501,2,FALSE))</f>
        <v/>
      </c>
      <c r="E7878" s="165"/>
      <c r="F7878" s="170"/>
      <c r="G7878" s="189" t="str">
        <f t="shared" ref="G7878:G7941" si="123">C7878&amp;E7878</f>
        <v/>
      </c>
      <c r="H7878" s="19"/>
      <c r="I7878" s="19"/>
      <c r="J7878" s="176" t="str">
        <f>IF(AND(C7878&lt;&gt;"",COUNTIF('3.工程情報'!$C$6:$C$501,C7878)=0),"工程記号が3.工程情報に存在しません。","")</f>
        <v/>
      </c>
    </row>
    <row r="7879" spans="2:10" ht="18" customHeight="1">
      <c r="B7879" s="166"/>
      <c r="C7879" s="165"/>
      <c r="D7879" s="12" t="str">
        <f>IF(C7879="","",VLOOKUP(C7879,'3.工程情報'!$C$6:$D$501,2,FALSE))</f>
        <v/>
      </c>
      <c r="E7879" s="165"/>
      <c r="F7879" s="170"/>
      <c r="G7879" s="189" t="str">
        <f t="shared" si="123"/>
        <v/>
      </c>
      <c r="H7879" s="19"/>
      <c r="I7879" s="19"/>
      <c r="J7879" s="176" t="str">
        <f>IF(AND(C7879&lt;&gt;"",COUNTIF('3.工程情報'!$C$6:$C$501,C7879)=0),"工程記号が3.工程情報に存在しません。","")</f>
        <v/>
      </c>
    </row>
    <row r="7880" spans="2:10" ht="18" customHeight="1">
      <c r="B7880" s="166"/>
      <c r="C7880" s="165"/>
      <c r="D7880" s="12" t="str">
        <f>IF(C7880="","",VLOOKUP(C7880,'3.工程情報'!$C$6:$D$501,2,FALSE))</f>
        <v/>
      </c>
      <c r="E7880" s="165"/>
      <c r="F7880" s="170"/>
      <c r="G7880" s="189" t="str">
        <f t="shared" si="123"/>
        <v/>
      </c>
      <c r="H7880" s="19"/>
      <c r="I7880" s="19"/>
      <c r="J7880" s="176" t="str">
        <f>IF(AND(C7880&lt;&gt;"",COUNTIF('3.工程情報'!$C$6:$C$501,C7880)=0),"工程記号が3.工程情報に存在しません。","")</f>
        <v/>
      </c>
    </row>
    <row r="7881" spans="2:10" ht="18" customHeight="1">
      <c r="B7881" s="166"/>
      <c r="C7881" s="165"/>
      <c r="D7881" s="12" t="str">
        <f>IF(C7881="","",VLOOKUP(C7881,'3.工程情報'!$C$6:$D$501,2,FALSE))</f>
        <v/>
      </c>
      <c r="E7881" s="165"/>
      <c r="F7881" s="170"/>
      <c r="G7881" s="189" t="str">
        <f t="shared" si="123"/>
        <v/>
      </c>
      <c r="H7881" s="19"/>
      <c r="I7881" s="19"/>
      <c r="J7881" s="176" t="str">
        <f>IF(AND(C7881&lt;&gt;"",COUNTIF('3.工程情報'!$C$6:$C$501,C7881)=0),"工程記号が3.工程情報に存在しません。","")</f>
        <v/>
      </c>
    </row>
    <row r="7882" spans="2:10" ht="18" customHeight="1">
      <c r="B7882" s="166"/>
      <c r="C7882" s="165"/>
      <c r="D7882" s="12" t="str">
        <f>IF(C7882="","",VLOOKUP(C7882,'3.工程情報'!$C$6:$D$501,2,FALSE))</f>
        <v/>
      </c>
      <c r="E7882" s="165"/>
      <c r="F7882" s="170"/>
      <c r="G7882" s="189" t="str">
        <f t="shared" si="123"/>
        <v/>
      </c>
      <c r="H7882" s="19"/>
      <c r="I7882" s="19"/>
      <c r="J7882" s="176" t="str">
        <f>IF(AND(C7882&lt;&gt;"",COUNTIF('3.工程情報'!$C$6:$C$501,C7882)=0),"工程記号が3.工程情報に存在しません。","")</f>
        <v/>
      </c>
    </row>
    <row r="7883" spans="2:10" ht="18" customHeight="1">
      <c r="B7883" s="166"/>
      <c r="C7883" s="165"/>
      <c r="D7883" s="12" t="str">
        <f>IF(C7883="","",VLOOKUP(C7883,'3.工程情報'!$C$6:$D$501,2,FALSE))</f>
        <v/>
      </c>
      <c r="E7883" s="165"/>
      <c r="F7883" s="170"/>
      <c r="G7883" s="189" t="str">
        <f t="shared" si="123"/>
        <v/>
      </c>
      <c r="H7883" s="19"/>
      <c r="I7883" s="19"/>
      <c r="J7883" s="176" t="str">
        <f>IF(AND(C7883&lt;&gt;"",COUNTIF('3.工程情報'!$C$6:$C$501,C7883)=0),"工程記号が3.工程情報に存在しません。","")</f>
        <v/>
      </c>
    </row>
    <row r="7884" spans="2:10" ht="18" customHeight="1">
      <c r="B7884" s="166"/>
      <c r="C7884" s="165"/>
      <c r="D7884" s="12" t="str">
        <f>IF(C7884="","",VLOOKUP(C7884,'3.工程情報'!$C$6:$D$501,2,FALSE))</f>
        <v/>
      </c>
      <c r="E7884" s="165"/>
      <c r="F7884" s="170"/>
      <c r="G7884" s="189" t="str">
        <f t="shared" si="123"/>
        <v/>
      </c>
      <c r="H7884" s="19"/>
      <c r="I7884" s="19"/>
      <c r="J7884" s="176" t="str">
        <f>IF(AND(C7884&lt;&gt;"",COUNTIF('3.工程情報'!$C$6:$C$501,C7884)=0),"工程記号が3.工程情報に存在しません。","")</f>
        <v/>
      </c>
    </row>
    <row r="7885" spans="2:10" ht="18" customHeight="1">
      <c r="B7885" s="166"/>
      <c r="C7885" s="165"/>
      <c r="D7885" s="12" t="str">
        <f>IF(C7885="","",VLOOKUP(C7885,'3.工程情報'!$C$6:$D$501,2,FALSE))</f>
        <v/>
      </c>
      <c r="E7885" s="165"/>
      <c r="F7885" s="170"/>
      <c r="G7885" s="189" t="str">
        <f t="shared" si="123"/>
        <v/>
      </c>
      <c r="H7885" s="19"/>
      <c r="I7885" s="19"/>
      <c r="J7885" s="176" t="str">
        <f>IF(AND(C7885&lt;&gt;"",COUNTIF('3.工程情報'!$C$6:$C$501,C7885)=0),"工程記号が3.工程情報に存在しません。","")</f>
        <v/>
      </c>
    </row>
    <row r="7886" spans="2:10" ht="18" customHeight="1">
      <c r="B7886" s="166"/>
      <c r="C7886" s="165"/>
      <c r="D7886" s="12" t="str">
        <f>IF(C7886="","",VLOOKUP(C7886,'3.工程情報'!$C$6:$D$501,2,FALSE))</f>
        <v/>
      </c>
      <c r="E7886" s="165"/>
      <c r="F7886" s="170"/>
      <c r="G7886" s="189" t="str">
        <f t="shared" si="123"/>
        <v/>
      </c>
      <c r="H7886" s="19"/>
      <c r="I7886" s="19"/>
      <c r="J7886" s="176" t="str">
        <f>IF(AND(C7886&lt;&gt;"",COUNTIF('3.工程情報'!$C$6:$C$501,C7886)=0),"工程記号が3.工程情報に存在しません。","")</f>
        <v/>
      </c>
    </row>
    <row r="7887" spans="2:10" ht="18" customHeight="1">
      <c r="B7887" s="166"/>
      <c r="C7887" s="165"/>
      <c r="D7887" s="12" t="str">
        <f>IF(C7887="","",VLOOKUP(C7887,'3.工程情報'!$C$6:$D$501,2,FALSE))</f>
        <v/>
      </c>
      <c r="E7887" s="165"/>
      <c r="F7887" s="170"/>
      <c r="G7887" s="189" t="str">
        <f t="shared" si="123"/>
        <v/>
      </c>
      <c r="H7887" s="19"/>
      <c r="I7887" s="19"/>
      <c r="J7887" s="176" t="str">
        <f>IF(AND(C7887&lt;&gt;"",COUNTIF('3.工程情報'!$C$6:$C$501,C7887)=0),"工程記号が3.工程情報に存在しません。","")</f>
        <v/>
      </c>
    </row>
    <row r="7888" spans="2:10" ht="18" customHeight="1">
      <c r="B7888" s="166"/>
      <c r="C7888" s="165"/>
      <c r="D7888" s="12" t="str">
        <f>IF(C7888="","",VLOOKUP(C7888,'3.工程情報'!$C$6:$D$501,2,FALSE))</f>
        <v/>
      </c>
      <c r="E7888" s="165"/>
      <c r="F7888" s="170"/>
      <c r="G7888" s="189" t="str">
        <f t="shared" si="123"/>
        <v/>
      </c>
      <c r="H7888" s="19"/>
      <c r="I7888" s="19"/>
      <c r="J7888" s="176" t="str">
        <f>IF(AND(C7888&lt;&gt;"",COUNTIF('3.工程情報'!$C$6:$C$501,C7888)=0),"工程記号が3.工程情報に存在しません。","")</f>
        <v/>
      </c>
    </row>
    <row r="7889" spans="2:10" ht="18" customHeight="1">
      <c r="B7889" s="166"/>
      <c r="C7889" s="165"/>
      <c r="D7889" s="12" t="str">
        <f>IF(C7889="","",VLOOKUP(C7889,'3.工程情報'!$C$6:$D$501,2,FALSE))</f>
        <v/>
      </c>
      <c r="E7889" s="165"/>
      <c r="F7889" s="170"/>
      <c r="G7889" s="189" t="str">
        <f t="shared" si="123"/>
        <v/>
      </c>
      <c r="H7889" s="19"/>
      <c r="I7889" s="19"/>
      <c r="J7889" s="176" t="str">
        <f>IF(AND(C7889&lt;&gt;"",COUNTIF('3.工程情報'!$C$6:$C$501,C7889)=0),"工程記号が3.工程情報に存在しません。","")</f>
        <v/>
      </c>
    </row>
    <row r="7890" spans="2:10" ht="18" customHeight="1">
      <c r="B7890" s="166"/>
      <c r="C7890" s="165"/>
      <c r="D7890" s="12" t="str">
        <f>IF(C7890="","",VLOOKUP(C7890,'3.工程情報'!$C$6:$D$501,2,FALSE))</f>
        <v/>
      </c>
      <c r="E7890" s="165"/>
      <c r="F7890" s="170"/>
      <c r="G7890" s="189" t="str">
        <f t="shared" si="123"/>
        <v/>
      </c>
      <c r="H7890" s="19"/>
      <c r="I7890" s="19"/>
      <c r="J7890" s="176" t="str">
        <f>IF(AND(C7890&lt;&gt;"",COUNTIF('3.工程情報'!$C$6:$C$501,C7890)=0),"工程記号が3.工程情報に存在しません。","")</f>
        <v/>
      </c>
    </row>
    <row r="7891" spans="2:10" ht="18" customHeight="1">
      <c r="B7891" s="166"/>
      <c r="C7891" s="165"/>
      <c r="D7891" s="12" t="str">
        <f>IF(C7891="","",VLOOKUP(C7891,'3.工程情報'!$C$6:$D$501,2,FALSE))</f>
        <v/>
      </c>
      <c r="E7891" s="165"/>
      <c r="F7891" s="170"/>
      <c r="G7891" s="189" t="str">
        <f t="shared" si="123"/>
        <v/>
      </c>
      <c r="H7891" s="19"/>
      <c r="I7891" s="19"/>
      <c r="J7891" s="176" t="str">
        <f>IF(AND(C7891&lt;&gt;"",COUNTIF('3.工程情報'!$C$6:$C$501,C7891)=0),"工程記号が3.工程情報に存在しません。","")</f>
        <v/>
      </c>
    </row>
    <row r="7892" spans="2:10" ht="18" customHeight="1">
      <c r="B7892" s="166"/>
      <c r="C7892" s="165"/>
      <c r="D7892" s="12" t="str">
        <f>IF(C7892="","",VLOOKUP(C7892,'3.工程情報'!$C$6:$D$501,2,FALSE))</f>
        <v/>
      </c>
      <c r="E7892" s="165"/>
      <c r="F7892" s="170"/>
      <c r="G7892" s="189" t="str">
        <f t="shared" si="123"/>
        <v/>
      </c>
      <c r="H7892" s="19"/>
      <c r="I7892" s="19"/>
      <c r="J7892" s="176" t="str">
        <f>IF(AND(C7892&lt;&gt;"",COUNTIF('3.工程情報'!$C$6:$C$501,C7892)=0),"工程記号が3.工程情報に存在しません。","")</f>
        <v/>
      </c>
    </row>
    <row r="7893" spans="2:10" ht="18" customHeight="1">
      <c r="B7893" s="166"/>
      <c r="C7893" s="165"/>
      <c r="D7893" s="12" t="str">
        <f>IF(C7893="","",VLOOKUP(C7893,'3.工程情報'!$C$6:$D$501,2,FALSE))</f>
        <v/>
      </c>
      <c r="E7893" s="165"/>
      <c r="F7893" s="170"/>
      <c r="G7893" s="189" t="str">
        <f t="shared" si="123"/>
        <v/>
      </c>
      <c r="H7893" s="19"/>
      <c r="I7893" s="19"/>
      <c r="J7893" s="176" t="str">
        <f>IF(AND(C7893&lt;&gt;"",COUNTIF('3.工程情報'!$C$6:$C$501,C7893)=0),"工程記号が3.工程情報に存在しません。","")</f>
        <v/>
      </c>
    </row>
    <row r="7894" spans="2:10" ht="18" customHeight="1">
      <c r="B7894" s="166"/>
      <c r="C7894" s="165"/>
      <c r="D7894" s="12" t="str">
        <f>IF(C7894="","",VLOOKUP(C7894,'3.工程情報'!$C$6:$D$501,2,FALSE))</f>
        <v/>
      </c>
      <c r="E7894" s="165"/>
      <c r="F7894" s="170"/>
      <c r="G7894" s="189" t="str">
        <f t="shared" si="123"/>
        <v/>
      </c>
      <c r="H7894" s="19"/>
      <c r="I7894" s="19"/>
      <c r="J7894" s="176" t="str">
        <f>IF(AND(C7894&lt;&gt;"",COUNTIF('3.工程情報'!$C$6:$C$501,C7894)=0),"工程記号が3.工程情報に存在しません。","")</f>
        <v/>
      </c>
    </row>
    <row r="7895" spans="2:10" ht="18" customHeight="1">
      <c r="B7895" s="166"/>
      <c r="C7895" s="165"/>
      <c r="D7895" s="12" t="str">
        <f>IF(C7895="","",VLOOKUP(C7895,'3.工程情報'!$C$6:$D$501,2,FALSE))</f>
        <v/>
      </c>
      <c r="E7895" s="165"/>
      <c r="F7895" s="170"/>
      <c r="G7895" s="189" t="str">
        <f t="shared" si="123"/>
        <v/>
      </c>
      <c r="H7895" s="19"/>
      <c r="I7895" s="19"/>
      <c r="J7895" s="176" t="str">
        <f>IF(AND(C7895&lt;&gt;"",COUNTIF('3.工程情報'!$C$6:$C$501,C7895)=0),"工程記号が3.工程情報に存在しません。","")</f>
        <v/>
      </c>
    </row>
    <row r="7896" spans="2:10" ht="18" customHeight="1">
      <c r="B7896" s="166"/>
      <c r="C7896" s="165"/>
      <c r="D7896" s="12" t="str">
        <f>IF(C7896="","",VLOOKUP(C7896,'3.工程情報'!$C$6:$D$501,2,FALSE))</f>
        <v/>
      </c>
      <c r="E7896" s="165"/>
      <c r="F7896" s="170"/>
      <c r="G7896" s="189" t="str">
        <f t="shared" si="123"/>
        <v/>
      </c>
      <c r="H7896" s="19"/>
      <c r="I7896" s="19"/>
      <c r="J7896" s="176" t="str">
        <f>IF(AND(C7896&lt;&gt;"",COUNTIF('3.工程情報'!$C$6:$C$501,C7896)=0),"工程記号が3.工程情報に存在しません。","")</f>
        <v/>
      </c>
    </row>
    <row r="7897" spans="2:10" ht="18" customHeight="1">
      <c r="B7897" s="166"/>
      <c r="C7897" s="165"/>
      <c r="D7897" s="12" t="str">
        <f>IF(C7897="","",VLOOKUP(C7897,'3.工程情報'!$C$6:$D$501,2,FALSE))</f>
        <v/>
      </c>
      <c r="E7897" s="165"/>
      <c r="F7897" s="170"/>
      <c r="G7897" s="189" t="str">
        <f t="shared" si="123"/>
        <v/>
      </c>
      <c r="H7897" s="19"/>
      <c r="I7897" s="19"/>
      <c r="J7897" s="176" t="str">
        <f>IF(AND(C7897&lt;&gt;"",COUNTIF('3.工程情報'!$C$6:$C$501,C7897)=0),"工程記号が3.工程情報に存在しません。","")</f>
        <v/>
      </c>
    </row>
    <row r="7898" spans="2:10" ht="18" customHeight="1">
      <c r="B7898" s="166"/>
      <c r="C7898" s="165"/>
      <c r="D7898" s="12" t="str">
        <f>IF(C7898="","",VLOOKUP(C7898,'3.工程情報'!$C$6:$D$501,2,FALSE))</f>
        <v/>
      </c>
      <c r="E7898" s="165"/>
      <c r="F7898" s="170"/>
      <c r="G7898" s="189" t="str">
        <f t="shared" si="123"/>
        <v/>
      </c>
      <c r="H7898" s="19"/>
      <c r="I7898" s="19"/>
      <c r="J7898" s="176" t="str">
        <f>IF(AND(C7898&lt;&gt;"",COUNTIF('3.工程情報'!$C$6:$C$501,C7898)=0),"工程記号が3.工程情報に存在しません。","")</f>
        <v/>
      </c>
    </row>
    <row r="7899" spans="2:10" ht="18" customHeight="1">
      <c r="B7899" s="166"/>
      <c r="C7899" s="165"/>
      <c r="D7899" s="12" t="str">
        <f>IF(C7899="","",VLOOKUP(C7899,'3.工程情報'!$C$6:$D$501,2,FALSE))</f>
        <v/>
      </c>
      <c r="E7899" s="165"/>
      <c r="F7899" s="170"/>
      <c r="G7899" s="189" t="str">
        <f t="shared" si="123"/>
        <v/>
      </c>
      <c r="H7899" s="19"/>
      <c r="I7899" s="19"/>
      <c r="J7899" s="176" t="str">
        <f>IF(AND(C7899&lt;&gt;"",COUNTIF('3.工程情報'!$C$6:$C$501,C7899)=0),"工程記号が3.工程情報に存在しません。","")</f>
        <v/>
      </c>
    </row>
    <row r="7900" spans="2:10" ht="18" customHeight="1">
      <c r="B7900" s="166"/>
      <c r="C7900" s="165"/>
      <c r="D7900" s="12" t="str">
        <f>IF(C7900="","",VLOOKUP(C7900,'3.工程情報'!$C$6:$D$501,2,FALSE))</f>
        <v/>
      </c>
      <c r="E7900" s="165"/>
      <c r="F7900" s="170"/>
      <c r="G7900" s="189" t="str">
        <f t="shared" si="123"/>
        <v/>
      </c>
      <c r="H7900" s="19"/>
      <c r="I7900" s="19"/>
      <c r="J7900" s="176" t="str">
        <f>IF(AND(C7900&lt;&gt;"",COUNTIF('3.工程情報'!$C$6:$C$501,C7900)=0),"工程記号が3.工程情報に存在しません。","")</f>
        <v/>
      </c>
    </row>
    <row r="7901" spans="2:10" ht="18" customHeight="1">
      <c r="B7901" s="166"/>
      <c r="C7901" s="165"/>
      <c r="D7901" s="12" t="str">
        <f>IF(C7901="","",VLOOKUP(C7901,'3.工程情報'!$C$6:$D$501,2,FALSE))</f>
        <v/>
      </c>
      <c r="E7901" s="165"/>
      <c r="F7901" s="170"/>
      <c r="G7901" s="189" t="str">
        <f t="shared" si="123"/>
        <v/>
      </c>
      <c r="H7901" s="19"/>
      <c r="I7901" s="19"/>
      <c r="J7901" s="176" t="str">
        <f>IF(AND(C7901&lt;&gt;"",COUNTIF('3.工程情報'!$C$6:$C$501,C7901)=0),"工程記号が3.工程情報に存在しません。","")</f>
        <v/>
      </c>
    </row>
    <row r="7902" spans="2:10" ht="18" customHeight="1">
      <c r="B7902" s="166"/>
      <c r="C7902" s="165"/>
      <c r="D7902" s="12" t="str">
        <f>IF(C7902="","",VLOOKUP(C7902,'3.工程情報'!$C$6:$D$501,2,FALSE))</f>
        <v/>
      </c>
      <c r="E7902" s="165"/>
      <c r="F7902" s="170"/>
      <c r="G7902" s="189" t="str">
        <f t="shared" si="123"/>
        <v/>
      </c>
      <c r="H7902" s="19"/>
      <c r="I7902" s="19"/>
      <c r="J7902" s="176" t="str">
        <f>IF(AND(C7902&lt;&gt;"",COUNTIF('3.工程情報'!$C$6:$C$501,C7902)=0),"工程記号が3.工程情報に存在しません。","")</f>
        <v/>
      </c>
    </row>
    <row r="7903" spans="2:10" ht="18" customHeight="1">
      <c r="B7903" s="166"/>
      <c r="C7903" s="165"/>
      <c r="D7903" s="12" t="str">
        <f>IF(C7903="","",VLOOKUP(C7903,'3.工程情報'!$C$6:$D$501,2,FALSE))</f>
        <v/>
      </c>
      <c r="E7903" s="165"/>
      <c r="F7903" s="170"/>
      <c r="G7903" s="189" t="str">
        <f t="shared" si="123"/>
        <v/>
      </c>
      <c r="H7903" s="19"/>
      <c r="I7903" s="19"/>
      <c r="J7903" s="176" t="str">
        <f>IF(AND(C7903&lt;&gt;"",COUNTIF('3.工程情報'!$C$6:$C$501,C7903)=0),"工程記号が3.工程情報に存在しません。","")</f>
        <v/>
      </c>
    </row>
    <row r="7904" spans="2:10" ht="18" customHeight="1">
      <c r="B7904" s="166"/>
      <c r="C7904" s="165"/>
      <c r="D7904" s="12" t="str">
        <f>IF(C7904="","",VLOOKUP(C7904,'3.工程情報'!$C$6:$D$501,2,FALSE))</f>
        <v/>
      </c>
      <c r="E7904" s="165"/>
      <c r="F7904" s="170"/>
      <c r="G7904" s="189" t="str">
        <f t="shared" si="123"/>
        <v/>
      </c>
      <c r="H7904" s="19"/>
      <c r="I7904" s="19"/>
      <c r="J7904" s="176" t="str">
        <f>IF(AND(C7904&lt;&gt;"",COUNTIF('3.工程情報'!$C$6:$C$501,C7904)=0),"工程記号が3.工程情報に存在しません。","")</f>
        <v/>
      </c>
    </row>
    <row r="7905" spans="2:10" ht="18" customHeight="1">
      <c r="B7905" s="166"/>
      <c r="C7905" s="165"/>
      <c r="D7905" s="12" t="str">
        <f>IF(C7905="","",VLOOKUP(C7905,'3.工程情報'!$C$6:$D$501,2,FALSE))</f>
        <v/>
      </c>
      <c r="E7905" s="165"/>
      <c r="F7905" s="170"/>
      <c r="G7905" s="189" t="str">
        <f t="shared" si="123"/>
        <v/>
      </c>
      <c r="H7905" s="19"/>
      <c r="I7905" s="19"/>
      <c r="J7905" s="176" t="str">
        <f>IF(AND(C7905&lt;&gt;"",COUNTIF('3.工程情報'!$C$6:$C$501,C7905)=0),"工程記号が3.工程情報に存在しません。","")</f>
        <v/>
      </c>
    </row>
    <row r="7906" spans="2:10" ht="18" customHeight="1">
      <c r="B7906" s="166"/>
      <c r="C7906" s="165"/>
      <c r="D7906" s="12" t="str">
        <f>IF(C7906="","",VLOOKUP(C7906,'3.工程情報'!$C$6:$D$501,2,FALSE))</f>
        <v/>
      </c>
      <c r="E7906" s="165"/>
      <c r="F7906" s="170"/>
      <c r="G7906" s="189" t="str">
        <f t="shared" si="123"/>
        <v/>
      </c>
      <c r="H7906" s="19"/>
      <c r="I7906" s="19"/>
      <c r="J7906" s="176" t="str">
        <f>IF(AND(C7906&lt;&gt;"",COUNTIF('3.工程情報'!$C$6:$C$501,C7906)=0),"工程記号が3.工程情報に存在しません。","")</f>
        <v/>
      </c>
    </row>
    <row r="7907" spans="2:10" ht="18" customHeight="1">
      <c r="B7907" s="166"/>
      <c r="C7907" s="165"/>
      <c r="D7907" s="12" t="str">
        <f>IF(C7907="","",VLOOKUP(C7907,'3.工程情報'!$C$6:$D$501,2,FALSE))</f>
        <v/>
      </c>
      <c r="E7907" s="165"/>
      <c r="F7907" s="170"/>
      <c r="G7907" s="189" t="str">
        <f t="shared" si="123"/>
        <v/>
      </c>
      <c r="H7907" s="19"/>
      <c r="I7907" s="19"/>
      <c r="J7907" s="176" t="str">
        <f>IF(AND(C7907&lt;&gt;"",COUNTIF('3.工程情報'!$C$6:$C$501,C7907)=0),"工程記号が3.工程情報に存在しません。","")</f>
        <v/>
      </c>
    </row>
    <row r="7908" spans="2:10" ht="18" customHeight="1">
      <c r="B7908" s="166"/>
      <c r="C7908" s="165"/>
      <c r="D7908" s="12" t="str">
        <f>IF(C7908="","",VLOOKUP(C7908,'3.工程情報'!$C$6:$D$501,2,FALSE))</f>
        <v/>
      </c>
      <c r="E7908" s="165"/>
      <c r="F7908" s="170"/>
      <c r="G7908" s="189" t="str">
        <f t="shared" si="123"/>
        <v/>
      </c>
      <c r="H7908" s="19"/>
      <c r="I7908" s="19"/>
      <c r="J7908" s="176" t="str">
        <f>IF(AND(C7908&lt;&gt;"",COUNTIF('3.工程情報'!$C$6:$C$501,C7908)=0),"工程記号が3.工程情報に存在しません。","")</f>
        <v/>
      </c>
    </row>
    <row r="7909" spans="2:10" ht="18" customHeight="1">
      <c r="B7909" s="166"/>
      <c r="C7909" s="165"/>
      <c r="D7909" s="12" t="str">
        <f>IF(C7909="","",VLOOKUP(C7909,'3.工程情報'!$C$6:$D$501,2,FALSE))</f>
        <v/>
      </c>
      <c r="E7909" s="165"/>
      <c r="F7909" s="170"/>
      <c r="G7909" s="189" t="str">
        <f t="shared" si="123"/>
        <v/>
      </c>
      <c r="H7909" s="19"/>
      <c r="I7909" s="19"/>
      <c r="J7909" s="176" t="str">
        <f>IF(AND(C7909&lt;&gt;"",COUNTIF('3.工程情報'!$C$6:$C$501,C7909)=0),"工程記号が3.工程情報に存在しません。","")</f>
        <v/>
      </c>
    </row>
    <row r="7910" spans="2:10" ht="18" customHeight="1">
      <c r="B7910" s="166"/>
      <c r="C7910" s="165"/>
      <c r="D7910" s="12" t="str">
        <f>IF(C7910="","",VLOOKUP(C7910,'3.工程情報'!$C$6:$D$501,2,FALSE))</f>
        <v/>
      </c>
      <c r="E7910" s="165"/>
      <c r="F7910" s="170"/>
      <c r="G7910" s="189" t="str">
        <f t="shared" si="123"/>
        <v/>
      </c>
      <c r="H7910" s="19"/>
      <c r="I7910" s="19"/>
      <c r="J7910" s="176" t="str">
        <f>IF(AND(C7910&lt;&gt;"",COUNTIF('3.工程情報'!$C$6:$C$501,C7910)=0),"工程記号が3.工程情報に存在しません。","")</f>
        <v/>
      </c>
    </row>
    <row r="7911" spans="2:10" ht="18" customHeight="1">
      <c r="B7911" s="166"/>
      <c r="C7911" s="165"/>
      <c r="D7911" s="12" t="str">
        <f>IF(C7911="","",VLOOKUP(C7911,'3.工程情報'!$C$6:$D$501,2,FALSE))</f>
        <v/>
      </c>
      <c r="E7911" s="165"/>
      <c r="F7911" s="170"/>
      <c r="G7911" s="189" t="str">
        <f t="shared" si="123"/>
        <v/>
      </c>
      <c r="H7911" s="19"/>
      <c r="I7911" s="19"/>
      <c r="J7911" s="176" t="str">
        <f>IF(AND(C7911&lt;&gt;"",COUNTIF('3.工程情報'!$C$6:$C$501,C7911)=0),"工程記号が3.工程情報に存在しません。","")</f>
        <v/>
      </c>
    </row>
    <row r="7912" spans="2:10" ht="18" customHeight="1">
      <c r="B7912" s="166"/>
      <c r="C7912" s="165"/>
      <c r="D7912" s="12" t="str">
        <f>IF(C7912="","",VLOOKUP(C7912,'3.工程情報'!$C$6:$D$501,2,FALSE))</f>
        <v/>
      </c>
      <c r="E7912" s="165"/>
      <c r="F7912" s="170"/>
      <c r="G7912" s="189" t="str">
        <f t="shared" si="123"/>
        <v/>
      </c>
      <c r="H7912" s="19"/>
      <c r="I7912" s="19"/>
      <c r="J7912" s="176" t="str">
        <f>IF(AND(C7912&lt;&gt;"",COUNTIF('3.工程情報'!$C$6:$C$501,C7912)=0),"工程記号が3.工程情報に存在しません。","")</f>
        <v/>
      </c>
    </row>
    <row r="7913" spans="2:10" ht="18" customHeight="1">
      <c r="B7913" s="166"/>
      <c r="C7913" s="165"/>
      <c r="D7913" s="12" t="str">
        <f>IF(C7913="","",VLOOKUP(C7913,'3.工程情報'!$C$6:$D$501,2,FALSE))</f>
        <v/>
      </c>
      <c r="E7913" s="165"/>
      <c r="F7913" s="170"/>
      <c r="G7913" s="189" t="str">
        <f t="shared" si="123"/>
        <v/>
      </c>
      <c r="H7913" s="19"/>
      <c r="I7913" s="19"/>
      <c r="J7913" s="176" t="str">
        <f>IF(AND(C7913&lt;&gt;"",COUNTIF('3.工程情報'!$C$6:$C$501,C7913)=0),"工程記号が3.工程情報に存在しません。","")</f>
        <v/>
      </c>
    </row>
    <row r="7914" spans="2:10" ht="18" customHeight="1">
      <c r="B7914" s="166"/>
      <c r="C7914" s="165"/>
      <c r="D7914" s="12" t="str">
        <f>IF(C7914="","",VLOOKUP(C7914,'3.工程情報'!$C$6:$D$501,2,FALSE))</f>
        <v/>
      </c>
      <c r="E7914" s="165"/>
      <c r="F7914" s="170"/>
      <c r="G7914" s="189" t="str">
        <f t="shared" si="123"/>
        <v/>
      </c>
      <c r="H7914" s="19"/>
      <c r="I7914" s="19"/>
      <c r="J7914" s="176" t="str">
        <f>IF(AND(C7914&lt;&gt;"",COUNTIF('3.工程情報'!$C$6:$C$501,C7914)=0),"工程記号が3.工程情報に存在しません。","")</f>
        <v/>
      </c>
    </row>
    <row r="7915" spans="2:10" ht="18" customHeight="1">
      <c r="B7915" s="166"/>
      <c r="C7915" s="165"/>
      <c r="D7915" s="12" t="str">
        <f>IF(C7915="","",VLOOKUP(C7915,'3.工程情報'!$C$6:$D$501,2,FALSE))</f>
        <v/>
      </c>
      <c r="E7915" s="165"/>
      <c r="F7915" s="170"/>
      <c r="G7915" s="189" t="str">
        <f t="shared" si="123"/>
        <v/>
      </c>
      <c r="H7915" s="19"/>
      <c r="I7915" s="19"/>
      <c r="J7915" s="176" t="str">
        <f>IF(AND(C7915&lt;&gt;"",COUNTIF('3.工程情報'!$C$6:$C$501,C7915)=0),"工程記号が3.工程情報に存在しません。","")</f>
        <v/>
      </c>
    </row>
    <row r="7916" spans="2:10" ht="18" customHeight="1">
      <c r="B7916" s="166"/>
      <c r="C7916" s="165"/>
      <c r="D7916" s="12" t="str">
        <f>IF(C7916="","",VLOOKUP(C7916,'3.工程情報'!$C$6:$D$501,2,FALSE))</f>
        <v/>
      </c>
      <c r="E7916" s="165"/>
      <c r="F7916" s="170"/>
      <c r="G7916" s="189" t="str">
        <f t="shared" si="123"/>
        <v/>
      </c>
      <c r="H7916" s="19"/>
      <c r="I7916" s="19"/>
      <c r="J7916" s="176" t="str">
        <f>IF(AND(C7916&lt;&gt;"",COUNTIF('3.工程情報'!$C$6:$C$501,C7916)=0),"工程記号が3.工程情報に存在しません。","")</f>
        <v/>
      </c>
    </row>
    <row r="7917" spans="2:10" ht="18" customHeight="1">
      <c r="B7917" s="166"/>
      <c r="C7917" s="165"/>
      <c r="D7917" s="12" t="str">
        <f>IF(C7917="","",VLOOKUP(C7917,'3.工程情報'!$C$6:$D$501,2,FALSE))</f>
        <v/>
      </c>
      <c r="E7917" s="165"/>
      <c r="F7917" s="170"/>
      <c r="G7917" s="189" t="str">
        <f t="shared" si="123"/>
        <v/>
      </c>
      <c r="H7917" s="19"/>
      <c r="I7917" s="19"/>
      <c r="J7917" s="176" t="str">
        <f>IF(AND(C7917&lt;&gt;"",COUNTIF('3.工程情報'!$C$6:$C$501,C7917)=0),"工程記号が3.工程情報に存在しません。","")</f>
        <v/>
      </c>
    </row>
    <row r="7918" spans="2:10" ht="18" customHeight="1">
      <c r="B7918" s="166"/>
      <c r="C7918" s="165"/>
      <c r="D7918" s="12" t="str">
        <f>IF(C7918="","",VLOOKUP(C7918,'3.工程情報'!$C$6:$D$501,2,FALSE))</f>
        <v/>
      </c>
      <c r="E7918" s="165"/>
      <c r="F7918" s="170"/>
      <c r="G7918" s="189" t="str">
        <f t="shared" si="123"/>
        <v/>
      </c>
      <c r="H7918" s="19"/>
      <c r="I7918" s="19"/>
      <c r="J7918" s="176" t="str">
        <f>IF(AND(C7918&lt;&gt;"",COUNTIF('3.工程情報'!$C$6:$C$501,C7918)=0),"工程記号が3.工程情報に存在しません。","")</f>
        <v/>
      </c>
    </row>
    <row r="7919" spans="2:10" ht="18" customHeight="1">
      <c r="B7919" s="166"/>
      <c r="C7919" s="165"/>
      <c r="D7919" s="12" t="str">
        <f>IF(C7919="","",VLOOKUP(C7919,'3.工程情報'!$C$6:$D$501,2,FALSE))</f>
        <v/>
      </c>
      <c r="E7919" s="165"/>
      <c r="F7919" s="170"/>
      <c r="G7919" s="189" t="str">
        <f t="shared" si="123"/>
        <v/>
      </c>
      <c r="H7919" s="19"/>
      <c r="I7919" s="19"/>
      <c r="J7919" s="176" t="str">
        <f>IF(AND(C7919&lt;&gt;"",COUNTIF('3.工程情報'!$C$6:$C$501,C7919)=0),"工程記号が3.工程情報に存在しません。","")</f>
        <v/>
      </c>
    </row>
    <row r="7920" spans="2:10" ht="18" customHeight="1">
      <c r="B7920" s="166"/>
      <c r="C7920" s="165"/>
      <c r="D7920" s="12" t="str">
        <f>IF(C7920="","",VLOOKUP(C7920,'3.工程情報'!$C$6:$D$501,2,FALSE))</f>
        <v/>
      </c>
      <c r="E7920" s="165"/>
      <c r="F7920" s="170"/>
      <c r="G7920" s="189" t="str">
        <f t="shared" si="123"/>
        <v/>
      </c>
      <c r="H7920" s="19"/>
      <c r="I7920" s="19"/>
      <c r="J7920" s="176" t="str">
        <f>IF(AND(C7920&lt;&gt;"",COUNTIF('3.工程情報'!$C$6:$C$501,C7920)=0),"工程記号が3.工程情報に存在しません。","")</f>
        <v/>
      </c>
    </row>
    <row r="7921" spans="2:10" ht="18" customHeight="1">
      <c r="B7921" s="166"/>
      <c r="C7921" s="165"/>
      <c r="D7921" s="12" t="str">
        <f>IF(C7921="","",VLOOKUP(C7921,'3.工程情報'!$C$6:$D$501,2,FALSE))</f>
        <v/>
      </c>
      <c r="E7921" s="165"/>
      <c r="F7921" s="170"/>
      <c r="G7921" s="189" t="str">
        <f t="shared" si="123"/>
        <v/>
      </c>
      <c r="H7921" s="19"/>
      <c r="I7921" s="19"/>
      <c r="J7921" s="176" t="str">
        <f>IF(AND(C7921&lt;&gt;"",COUNTIF('3.工程情報'!$C$6:$C$501,C7921)=0),"工程記号が3.工程情報に存在しません。","")</f>
        <v/>
      </c>
    </row>
    <row r="7922" spans="2:10" ht="18" customHeight="1">
      <c r="B7922" s="166"/>
      <c r="C7922" s="165"/>
      <c r="D7922" s="12" t="str">
        <f>IF(C7922="","",VLOOKUP(C7922,'3.工程情報'!$C$6:$D$501,2,FALSE))</f>
        <v/>
      </c>
      <c r="E7922" s="165"/>
      <c r="F7922" s="170"/>
      <c r="G7922" s="189" t="str">
        <f t="shared" si="123"/>
        <v/>
      </c>
      <c r="H7922" s="19"/>
      <c r="I7922" s="19"/>
      <c r="J7922" s="176" t="str">
        <f>IF(AND(C7922&lt;&gt;"",COUNTIF('3.工程情報'!$C$6:$C$501,C7922)=0),"工程記号が3.工程情報に存在しません。","")</f>
        <v/>
      </c>
    </row>
    <row r="7923" spans="2:10" ht="18" customHeight="1">
      <c r="B7923" s="166"/>
      <c r="C7923" s="165"/>
      <c r="D7923" s="12" t="str">
        <f>IF(C7923="","",VLOOKUP(C7923,'3.工程情報'!$C$6:$D$501,2,FALSE))</f>
        <v/>
      </c>
      <c r="E7923" s="165"/>
      <c r="F7923" s="170"/>
      <c r="G7923" s="189" t="str">
        <f t="shared" si="123"/>
        <v/>
      </c>
      <c r="H7923" s="19"/>
      <c r="I7923" s="19"/>
      <c r="J7923" s="176" t="str">
        <f>IF(AND(C7923&lt;&gt;"",COUNTIF('3.工程情報'!$C$6:$C$501,C7923)=0),"工程記号が3.工程情報に存在しません。","")</f>
        <v/>
      </c>
    </row>
    <row r="7924" spans="2:10" ht="18" customHeight="1">
      <c r="B7924" s="166"/>
      <c r="C7924" s="165"/>
      <c r="D7924" s="12" t="str">
        <f>IF(C7924="","",VLOOKUP(C7924,'3.工程情報'!$C$6:$D$501,2,FALSE))</f>
        <v/>
      </c>
      <c r="E7924" s="165"/>
      <c r="F7924" s="170"/>
      <c r="G7924" s="189" t="str">
        <f t="shared" si="123"/>
        <v/>
      </c>
      <c r="H7924" s="19"/>
      <c r="I7924" s="19"/>
      <c r="J7924" s="176" t="str">
        <f>IF(AND(C7924&lt;&gt;"",COUNTIF('3.工程情報'!$C$6:$C$501,C7924)=0),"工程記号が3.工程情報に存在しません。","")</f>
        <v/>
      </c>
    </row>
    <row r="7925" spans="2:10" ht="18" customHeight="1">
      <c r="B7925" s="166"/>
      <c r="C7925" s="165"/>
      <c r="D7925" s="12" t="str">
        <f>IF(C7925="","",VLOOKUP(C7925,'3.工程情報'!$C$6:$D$501,2,FALSE))</f>
        <v/>
      </c>
      <c r="E7925" s="165"/>
      <c r="F7925" s="170"/>
      <c r="G7925" s="189" t="str">
        <f t="shared" si="123"/>
        <v/>
      </c>
      <c r="H7925" s="19"/>
      <c r="I7925" s="19"/>
      <c r="J7925" s="176" t="str">
        <f>IF(AND(C7925&lt;&gt;"",COUNTIF('3.工程情報'!$C$6:$C$501,C7925)=0),"工程記号が3.工程情報に存在しません。","")</f>
        <v/>
      </c>
    </row>
    <row r="7926" spans="2:10" ht="18" customHeight="1">
      <c r="B7926" s="166"/>
      <c r="C7926" s="165"/>
      <c r="D7926" s="12" t="str">
        <f>IF(C7926="","",VLOOKUP(C7926,'3.工程情報'!$C$6:$D$501,2,FALSE))</f>
        <v/>
      </c>
      <c r="E7926" s="165"/>
      <c r="F7926" s="170"/>
      <c r="G7926" s="189" t="str">
        <f t="shared" si="123"/>
        <v/>
      </c>
      <c r="H7926" s="19"/>
      <c r="I7926" s="19"/>
      <c r="J7926" s="176" t="str">
        <f>IF(AND(C7926&lt;&gt;"",COUNTIF('3.工程情報'!$C$6:$C$501,C7926)=0),"工程記号が3.工程情報に存在しません。","")</f>
        <v/>
      </c>
    </row>
    <row r="7927" spans="2:10" ht="18" customHeight="1">
      <c r="B7927" s="166"/>
      <c r="C7927" s="165"/>
      <c r="D7927" s="12" t="str">
        <f>IF(C7927="","",VLOOKUP(C7927,'3.工程情報'!$C$6:$D$501,2,FALSE))</f>
        <v/>
      </c>
      <c r="E7927" s="165"/>
      <c r="F7927" s="170"/>
      <c r="G7927" s="189" t="str">
        <f t="shared" si="123"/>
        <v/>
      </c>
      <c r="H7927" s="19"/>
      <c r="I7927" s="19"/>
      <c r="J7927" s="176" t="str">
        <f>IF(AND(C7927&lt;&gt;"",COUNTIF('3.工程情報'!$C$6:$C$501,C7927)=0),"工程記号が3.工程情報に存在しません。","")</f>
        <v/>
      </c>
    </row>
    <row r="7928" spans="2:10" ht="18" customHeight="1">
      <c r="B7928" s="166"/>
      <c r="C7928" s="165"/>
      <c r="D7928" s="12" t="str">
        <f>IF(C7928="","",VLOOKUP(C7928,'3.工程情報'!$C$6:$D$501,2,FALSE))</f>
        <v/>
      </c>
      <c r="E7928" s="165"/>
      <c r="F7928" s="170"/>
      <c r="G7928" s="189" t="str">
        <f t="shared" si="123"/>
        <v/>
      </c>
      <c r="H7928" s="19"/>
      <c r="I7928" s="19"/>
      <c r="J7928" s="176" t="str">
        <f>IF(AND(C7928&lt;&gt;"",COUNTIF('3.工程情報'!$C$6:$C$501,C7928)=0),"工程記号が3.工程情報に存在しません。","")</f>
        <v/>
      </c>
    </row>
    <row r="7929" spans="2:10" ht="18" customHeight="1">
      <c r="B7929" s="166"/>
      <c r="C7929" s="165"/>
      <c r="D7929" s="12" t="str">
        <f>IF(C7929="","",VLOOKUP(C7929,'3.工程情報'!$C$6:$D$501,2,FALSE))</f>
        <v/>
      </c>
      <c r="E7929" s="165"/>
      <c r="F7929" s="170"/>
      <c r="G7929" s="189" t="str">
        <f t="shared" si="123"/>
        <v/>
      </c>
      <c r="H7929" s="19"/>
      <c r="I7929" s="19"/>
      <c r="J7929" s="176" t="str">
        <f>IF(AND(C7929&lt;&gt;"",COUNTIF('3.工程情報'!$C$6:$C$501,C7929)=0),"工程記号が3.工程情報に存在しません。","")</f>
        <v/>
      </c>
    </row>
    <row r="7930" spans="2:10" ht="18" customHeight="1">
      <c r="B7930" s="166"/>
      <c r="C7930" s="165"/>
      <c r="D7930" s="12" t="str">
        <f>IF(C7930="","",VLOOKUP(C7930,'3.工程情報'!$C$6:$D$501,2,FALSE))</f>
        <v/>
      </c>
      <c r="E7930" s="165"/>
      <c r="F7930" s="170"/>
      <c r="G7930" s="189" t="str">
        <f t="shared" si="123"/>
        <v/>
      </c>
      <c r="H7930" s="19"/>
      <c r="I7930" s="19"/>
      <c r="J7930" s="176" t="str">
        <f>IF(AND(C7930&lt;&gt;"",COUNTIF('3.工程情報'!$C$6:$C$501,C7930)=0),"工程記号が3.工程情報に存在しません。","")</f>
        <v/>
      </c>
    </row>
    <row r="7931" spans="2:10" ht="18" customHeight="1">
      <c r="B7931" s="166"/>
      <c r="C7931" s="165"/>
      <c r="D7931" s="12" t="str">
        <f>IF(C7931="","",VLOOKUP(C7931,'3.工程情報'!$C$6:$D$501,2,FALSE))</f>
        <v/>
      </c>
      <c r="E7931" s="165"/>
      <c r="F7931" s="170"/>
      <c r="G7931" s="189" t="str">
        <f t="shared" si="123"/>
        <v/>
      </c>
      <c r="H7931" s="19"/>
      <c r="I7931" s="19"/>
      <c r="J7931" s="176" t="str">
        <f>IF(AND(C7931&lt;&gt;"",COUNTIF('3.工程情報'!$C$6:$C$501,C7931)=0),"工程記号が3.工程情報に存在しません。","")</f>
        <v/>
      </c>
    </row>
    <row r="7932" spans="2:10" ht="18" customHeight="1">
      <c r="B7932" s="166"/>
      <c r="C7932" s="165"/>
      <c r="D7932" s="12" t="str">
        <f>IF(C7932="","",VLOOKUP(C7932,'3.工程情報'!$C$6:$D$501,2,FALSE))</f>
        <v/>
      </c>
      <c r="E7932" s="165"/>
      <c r="F7932" s="170"/>
      <c r="G7932" s="189" t="str">
        <f t="shared" si="123"/>
        <v/>
      </c>
      <c r="H7932" s="19"/>
      <c r="I7932" s="19"/>
      <c r="J7932" s="176" t="str">
        <f>IF(AND(C7932&lt;&gt;"",COUNTIF('3.工程情報'!$C$6:$C$501,C7932)=0),"工程記号が3.工程情報に存在しません。","")</f>
        <v/>
      </c>
    </row>
    <row r="7933" spans="2:10" ht="18" customHeight="1">
      <c r="B7933" s="166"/>
      <c r="C7933" s="165"/>
      <c r="D7933" s="12" t="str">
        <f>IF(C7933="","",VLOOKUP(C7933,'3.工程情報'!$C$6:$D$501,2,FALSE))</f>
        <v/>
      </c>
      <c r="E7933" s="165"/>
      <c r="F7933" s="170"/>
      <c r="G7933" s="189" t="str">
        <f t="shared" si="123"/>
        <v/>
      </c>
      <c r="H7933" s="19"/>
      <c r="I7933" s="19"/>
      <c r="J7933" s="176" t="str">
        <f>IF(AND(C7933&lt;&gt;"",COUNTIF('3.工程情報'!$C$6:$C$501,C7933)=0),"工程記号が3.工程情報に存在しません。","")</f>
        <v/>
      </c>
    </row>
    <row r="7934" spans="2:10" ht="18" customHeight="1">
      <c r="B7934" s="166"/>
      <c r="C7934" s="165"/>
      <c r="D7934" s="12" t="str">
        <f>IF(C7934="","",VLOOKUP(C7934,'3.工程情報'!$C$6:$D$501,2,FALSE))</f>
        <v/>
      </c>
      <c r="E7934" s="165"/>
      <c r="F7934" s="170"/>
      <c r="G7934" s="189" t="str">
        <f t="shared" si="123"/>
        <v/>
      </c>
      <c r="H7934" s="19"/>
      <c r="I7934" s="19"/>
      <c r="J7934" s="176" t="str">
        <f>IF(AND(C7934&lt;&gt;"",COUNTIF('3.工程情報'!$C$6:$C$501,C7934)=0),"工程記号が3.工程情報に存在しません。","")</f>
        <v/>
      </c>
    </row>
    <row r="7935" spans="2:10" ht="18" customHeight="1">
      <c r="B7935" s="166"/>
      <c r="C7935" s="165"/>
      <c r="D7935" s="12" t="str">
        <f>IF(C7935="","",VLOOKUP(C7935,'3.工程情報'!$C$6:$D$501,2,FALSE))</f>
        <v/>
      </c>
      <c r="E7935" s="165"/>
      <c r="F7935" s="170"/>
      <c r="G7935" s="189" t="str">
        <f t="shared" si="123"/>
        <v/>
      </c>
      <c r="H7935" s="19"/>
      <c r="I7935" s="19"/>
      <c r="J7935" s="176" t="str">
        <f>IF(AND(C7935&lt;&gt;"",COUNTIF('3.工程情報'!$C$6:$C$501,C7935)=0),"工程記号が3.工程情報に存在しません。","")</f>
        <v/>
      </c>
    </row>
    <row r="7936" spans="2:10" ht="18" customHeight="1">
      <c r="B7936" s="166"/>
      <c r="C7936" s="165"/>
      <c r="D7936" s="12" t="str">
        <f>IF(C7936="","",VLOOKUP(C7936,'3.工程情報'!$C$6:$D$501,2,FALSE))</f>
        <v/>
      </c>
      <c r="E7936" s="165"/>
      <c r="F7936" s="170"/>
      <c r="G7936" s="189" t="str">
        <f t="shared" si="123"/>
        <v/>
      </c>
      <c r="H7936" s="19"/>
      <c r="I7936" s="19"/>
      <c r="J7936" s="176" t="str">
        <f>IF(AND(C7936&lt;&gt;"",COUNTIF('3.工程情報'!$C$6:$C$501,C7936)=0),"工程記号が3.工程情報に存在しません。","")</f>
        <v/>
      </c>
    </row>
    <row r="7937" spans="2:10" ht="18" customHeight="1">
      <c r="B7937" s="166"/>
      <c r="C7937" s="165"/>
      <c r="D7937" s="12" t="str">
        <f>IF(C7937="","",VLOOKUP(C7937,'3.工程情報'!$C$6:$D$501,2,FALSE))</f>
        <v/>
      </c>
      <c r="E7937" s="165"/>
      <c r="F7937" s="170"/>
      <c r="G7937" s="189" t="str">
        <f t="shared" si="123"/>
        <v/>
      </c>
      <c r="H7937" s="19"/>
      <c r="I7937" s="19"/>
      <c r="J7937" s="176" t="str">
        <f>IF(AND(C7937&lt;&gt;"",COUNTIF('3.工程情報'!$C$6:$C$501,C7937)=0),"工程記号が3.工程情報に存在しません。","")</f>
        <v/>
      </c>
    </row>
    <row r="7938" spans="2:10" ht="18" customHeight="1">
      <c r="B7938" s="166"/>
      <c r="C7938" s="165"/>
      <c r="D7938" s="12" t="str">
        <f>IF(C7938="","",VLOOKUP(C7938,'3.工程情報'!$C$6:$D$501,2,FALSE))</f>
        <v/>
      </c>
      <c r="E7938" s="165"/>
      <c r="F7938" s="170"/>
      <c r="G7938" s="189" t="str">
        <f t="shared" si="123"/>
        <v/>
      </c>
      <c r="H7938" s="19"/>
      <c r="I7938" s="19"/>
      <c r="J7938" s="176" t="str">
        <f>IF(AND(C7938&lt;&gt;"",COUNTIF('3.工程情報'!$C$6:$C$501,C7938)=0),"工程記号が3.工程情報に存在しません。","")</f>
        <v/>
      </c>
    </row>
    <row r="7939" spans="2:10" ht="18" customHeight="1">
      <c r="B7939" s="166"/>
      <c r="C7939" s="165"/>
      <c r="D7939" s="12" t="str">
        <f>IF(C7939="","",VLOOKUP(C7939,'3.工程情報'!$C$6:$D$501,2,FALSE))</f>
        <v/>
      </c>
      <c r="E7939" s="165"/>
      <c r="F7939" s="170"/>
      <c r="G7939" s="189" t="str">
        <f t="shared" si="123"/>
        <v/>
      </c>
      <c r="H7939" s="19"/>
      <c r="I7939" s="19"/>
      <c r="J7939" s="176" t="str">
        <f>IF(AND(C7939&lt;&gt;"",COUNTIF('3.工程情報'!$C$6:$C$501,C7939)=0),"工程記号が3.工程情報に存在しません。","")</f>
        <v/>
      </c>
    </row>
    <row r="7940" spans="2:10" ht="18" customHeight="1">
      <c r="B7940" s="166"/>
      <c r="C7940" s="165"/>
      <c r="D7940" s="12" t="str">
        <f>IF(C7940="","",VLOOKUP(C7940,'3.工程情報'!$C$6:$D$501,2,FALSE))</f>
        <v/>
      </c>
      <c r="E7940" s="165"/>
      <c r="F7940" s="170"/>
      <c r="G7940" s="189" t="str">
        <f t="shared" si="123"/>
        <v/>
      </c>
      <c r="H7940" s="19"/>
      <c r="I7940" s="19"/>
      <c r="J7940" s="176" t="str">
        <f>IF(AND(C7940&lt;&gt;"",COUNTIF('3.工程情報'!$C$6:$C$501,C7940)=0),"工程記号が3.工程情報に存在しません。","")</f>
        <v/>
      </c>
    </row>
    <row r="7941" spans="2:10" ht="18" customHeight="1">
      <c r="B7941" s="166"/>
      <c r="C7941" s="165"/>
      <c r="D7941" s="12" t="str">
        <f>IF(C7941="","",VLOOKUP(C7941,'3.工程情報'!$C$6:$D$501,2,FALSE))</f>
        <v/>
      </c>
      <c r="E7941" s="165"/>
      <c r="F7941" s="170"/>
      <c r="G7941" s="189" t="str">
        <f t="shared" si="123"/>
        <v/>
      </c>
      <c r="H7941" s="19"/>
      <c r="I7941" s="19"/>
      <c r="J7941" s="176" t="str">
        <f>IF(AND(C7941&lt;&gt;"",COUNTIF('3.工程情報'!$C$6:$C$501,C7941)=0),"工程記号が3.工程情報に存在しません。","")</f>
        <v/>
      </c>
    </row>
    <row r="7942" spans="2:10" ht="18" customHeight="1">
      <c r="B7942" s="166"/>
      <c r="C7942" s="165"/>
      <c r="D7942" s="12" t="str">
        <f>IF(C7942="","",VLOOKUP(C7942,'3.工程情報'!$C$6:$D$501,2,FALSE))</f>
        <v/>
      </c>
      <c r="E7942" s="165"/>
      <c r="F7942" s="170"/>
      <c r="G7942" s="189" t="str">
        <f t="shared" ref="G7942:G8005" si="124">C7942&amp;E7942</f>
        <v/>
      </c>
      <c r="H7942" s="19"/>
      <c r="I7942" s="19"/>
      <c r="J7942" s="176" t="str">
        <f>IF(AND(C7942&lt;&gt;"",COUNTIF('3.工程情報'!$C$6:$C$501,C7942)=0),"工程記号が3.工程情報に存在しません。","")</f>
        <v/>
      </c>
    </row>
    <row r="7943" spans="2:10" ht="18" customHeight="1">
      <c r="B7943" s="166"/>
      <c r="C7943" s="165"/>
      <c r="D7943" s="12" t="str">
        <f>IF(C7943="","",VLOOKUP(C7943,'3.工程情報'!$C$6:$D$501,2,FALSE))</f>
        <v/>
      </c>
      <c r="E7943" s="165"/>
      <c r="F7943" s="170"/>
      <c r="G7943" s="189" t="str">
        <f t="shared" si="124"/>
        <v/>
      </c>
      <c r="H7943" s="19"/>
      <c r="I7943" s="19"/>
      <c r="J7943" s="176" t="str">
        <f>IF(AND(C7943&lt;&gt;"",COUNTIF('3.工程情報'!$C$6:$C$501,C7943)=0),"工程記号が3.工程情報に存在しません。","")</f>
        <v/>
      </c>
    </row>
    <row r="7944" spans="2:10" ht="18" customHeight="1">
      <c r="B7944" s="166"/>
      <c r="C7944" s="165"/>
      <c r="D7944" s="12" t="str">
        <f>IF(C7944="","",VLOOKUP(C7944,'3.工程情報'!$C$6:$D$501,2,FALSE))</f>
        <v/>
      </c>
      <c r="E7944" s="165"/>
      <c r="F7944" s="170"/>
      <c r="G7944" s="189" t="str">
        <f t="shared" si="124"/>
        <v/>
      </c>
      <c r="H7944" s="19"/>
      <c r="I7944" s="19"/>
      <c r="J7944" s="176" t="str">
        <f>IF(AND(C7944&lt;&gt;"",COUNTIF('3.工程情報'!$C$6:$C$501,C7944)=0),"工程記号が3.工程情報に存在しません。","")</f>
        <v/>
      </c>
    </row>
    <row r="7945" spans="2:10" ht="18" customHeight="1">
      <c r="B7945" s="166"/>
      <c r="C7945" s="165"/>
      <c r="D7945" s="12" t="str">
        <f>IF(C7945="","",VLOOKUP(C7945,'3.工程情報'!$C$6:$D$501,2,FALSE))</f>
        <v/>
      </c>
      <c r="E7945" s="165"/>
      <c r="F7945" s="170"/>
      <c r="G7945" s="189" t="str">
        <f t="shared" si="124"/>
        <v/>
      </c>
      <c r="H7945" s="19"/>
      <c r="I7945" s="19"/>
      <c r="J7945" s="176" t="str">
        <f>IF(AND(C7945&lt;&gt;"",COUNTIF('3.工程情報'!$C$6:$C$501,C7945)=0),"工程記号が3.工程情報に存在しません。","")</f>
        <v/>
      </c>
    </row>
    <row r="7946" spans="2:10" ht="18" customHeight="1">
      <c r="B7946" s="166"/>
      <c r="C7946" s="165"/>
      <c r="D7946" s="12" t="str">
        <f>IF(C7946="","",VLOOKUP(C7946,'3.工程情報'!$C$6:$D$501,2,FALSE))</f>
        <v/>
      </c>
      <c r="E7946" s="165"/>
      <c r="F7946" s="170"/>
      <c r="G7946" s="189" t="str">
        <f t="shared" si="124"/>
        <v/>
      </c>
      <c r="H7946" s="19"/>
      <c r="I7946" s="19"/>
      <c r="J7946" s="176" t="str">
        <f>IF(AND(C7946&lt;&gt;"",COUNTIF('3.工程情報'!$C$6:$C$501,C7946)=0),"工程記号が3.工程情報に存在しません。","")</f>
        <v/>
      </c>
    </row>
    <row r="7947" spans="2:10" ht="18" customHeight="1">
      <c r="B7947" s="166"/>
      <c r="C7947" s="165"/>
      <c r="D7947" s="12" t="str">
        <f>IF(C7947="","",VLOOKUP(C7947,'3.工程情報'!$C$6:$D$501,2,FALSE))</f>
        <v/>
      </c>
      <c r="E7947" s="165"/>
      <c r="F7947" s="170"/>
      <c r="G7947" s="189" t="str">
        <f t="shared" si="124"/>
        <v/>
      </c>
      <c r="H7947" s="19"/>
      <c r="I7947" s="19"/>
      <c r="J7947" s="176" t="str">
        <f>IF(AND(C7947&lt;&gt;"",COUNTIF('3.工程情報'!$C$6:$C$501,C7947)=0),"工程記号が3.工程情報に存在しません。","")</f>
        <v/>
      </c>
    </row>
    <row r="7948" spans="2:10" ht="18" customHeight="1">
      <c r="B7948" s="166"/>
      <c r="C7948" s="165"/>
      <c r="D7948" s="12" t="str">
        <f>IF(C7948="","",VLOOKUP(C7948,'3.工程情報'!$C$6:$D$501,2,FALSE))</f>
        <v/>
      </c>
      <c r="E7948" s="165"/>
      <c r="F7948" s="170"/>
      <c r="G7948" s="189" t="str">
        <f t="shared" si="124"/>
        <v/>
      </c>
      <c r="H7948" s="19"/>
      <c r="I7948" s="19"/>
      <c r="J7948" s="176" t="str">
        <f>IF(AND(C7948&lt;&gt;"",COUNTIF('3.工程情報'!$C$6:$C$501,C7948)=0),"工程記号が3.工程情報に存在しません。","")</f>
        <v/>
      </c>
    </row>
    <row r="7949" spans="2:10" ht="18" customHeight="1">
      <c r="B7949" s="166"/>
      <c r="C7949" s="165"/>
      <c r="D7949" s="12" t="str">
        <f>IF(C7949="","",VLOOKUP(C7949,'3.工程情報'!$C$6:$D$501,2,FALSE))</f>
        <v/>
      </c>
      <c r="E7949" s="165"/>
      <c r="F7949" s="170"/>
      <c r="G7949" s="189" t="str">
        <f t="shared" si="124"/>
        <v/>
      </c>
      <c r="H7949" s="19"/>
      <c r="I7949" s="19"/>
      <c r="J7949" s="176" t="str">
        <f>IF(AND(C7949&lt;&gt;"",COUNTIF('3.工程情報'!$C$6:$C$501,C7949)=0),"工程記号が3.工程情報に存在しません。","")</f>
        <v/>
      </c>
    </row>
    <row r="7950" spans="2:10" ht="18" customHeight="1">
      <c r="B7950" s="166"/>
      <c r="C7950" s="165"/>
      <c r="D7950" s="12" t="str">
        <f>IF(C7950="","",VLOOKUP(C7950,'3.工程情報'!$C$6:$D$501,2,FALSE))</f>
        <v/>
      </c>
      <c r="E7950" s="165"/>
      <c r="F7950" s="170"/>
      <c r="G7950" s="189" t="str">
        <f t="shared" si="124"/>
        <v/>
      </c>
      <c r="H7950" s="19"/>
      <c r="I7950" s="19"/>
      <c r="J7950" s="176" t="str">
        <f>IF(AND(C7950&lt;&gt;"",COUNTIF('3.工程情報'!$C$6:$C$501,C7950)=0),"工程記号が3.工程情報に存在しません。","")</f>
        <v/>
      </c>
    </row>
    <row r="7951" spans="2:10" ht="18" customHeight="1">
      <c r="B7951" s="166"/>
      <c r="C7951" s="165"/>
      <c r="D7951" s="12" t="str">
        <f>IF(C7951="","",VLOOKUP(C7951,'3.工程情報'!$C$6:$D$501,2,FALSE))</f>
        <v/>
      </c>
      <c r="E7951" s="165"/>
      <c r="F7951" s="170"/>
      <c r="G7951" s="189" t="str">
        <f t="shared" si="124"/>
        <v/>
      </c>
      <c r="H7951" s="19"/>
      <c r="I7951" s="19"/>
      <c r="J7951" s="176" t="str">
        <f>IF(AND(C7951&lt;&gt;"",COUNTIF('3.工程情報'!$C$6:$C$501,C7951)=0),"工程記号が3.工程情報に存在しません。","")</f>
        <v/>
      </c>
    </row>
    <row r="7952" spans="2:10" ht="18" customHeight="1">
      <c r="B7952" s="166"/>
      <c r="C7952" s="165"/>
      <c r="D7952" s="12" t="str">
        <f>IF(C7952="","",VLOOKUP(C7952,'3.工程情報'!$C$6:$D$501,2,FALSE))</f>
        <v/>
      </c>
      <c r="E7952" s="165"/>
      <c r="F7952" s="170"/>
      <c r="G7952" s="189" t="str">
        <f t="shared" si="124"/>
        <v/>
      </c>
      <c r="H7952" s="19"/>
      <c r="I7952" s="19"/>
      <c r="J7952" s="176" t="str">
        <f>IF(AND(C7952&lt;&gt;"",COUNTIF('3.工程情報'!$C$6:$C$501,C7952)=0),"工程記号が3.工程情報に存在しません。","")</f>
        <v/>
      </c>
    </row>
    <row r="7953" spans="2:10" ht="18" customHeight="1">
      <c r="B7953" s="166"/>
      <c r="C7953" s="165"/>
      <c r="D7953" s="12" t="str">
        <f>IF(C7953="","",VLOOKUP(C7953,'3.工程情報'!$C$6:$D$501,2,FALSE))</f>
        <v/>
      </c>
      <c r="E7953" s="165"/>
      <c r="F7953" s="170"/>
      <c r="G7953" s="189" t="str">
        <f t="shared" si="124"/>
        <v/>
      </c>
      <c r="H7953" s="19"/>
      <c r="I7953" s="19"/>
      <c r="J7953" s="176" t="str">
        <f>IF(AND(C7953&lt;&gt;"",COUNTIF('3.工程情報'!$C$6:$C$501,C7953)=0),"工程記号が3.工程情報に存在しません。","")</f>
        <v/>
      </c>
    </row>
    <row r="7954" spans="2:10" ht="18" customHeight="1">
      <c r="B7954" s="166"/>
      <c r="C7954" s="165"/>
      <c r="D7954" s="12" t="str">
        <f>IF(C7954="","",VLOOKUP(C7954,'3.工程情報'!$C$6:$D$501,2,FALSE))</f>
        <v/>
      </c>
      <c r="E7954" s="165"/>
      <c r="F7954" s="170"/>
      <c r="G7954" s="189" t="str">
        <f t="shared" si="124"/>
        <v/>
      </c>
      <c r="H7954" s="19"/>
      <c r="I7954" s="19"/>
      <c r="J7954" s="176" t="str">
        <f>IF(AND(C7954&lt;&gt;"",COUNTIF('3.工程情報'!$C$6:$C$501,C7954)=0),"工程記号が3.工程情報に存在しません。","")</f>
        <v/>
      </c>
    </row>
    <row r="7955" spans="2:10" ht="18" customHeight="1">
      <c r="B7955" s="166"/>
      <c r="C7955" s="165"/>
      <c r="D7955" s="12" t="str">
        <f>IF(C7955="","",VLOOKUP(C7955,'3.工程情報'!$C$6:$D$501,2,FALSE))</f>
        <v/>
      </c>
      <c r="E7955" s="165"/>
      <c r="F7955" s="170"/>
      <c r="G7955" s="189" t="str">
        <f t="shared" si="124"/>
        <v/>
      </c>
      <c r="H7955" s="19"/>
      <c r="I7955" s="19"/>
      <c r="J7955" s="176" t="str">
        <f>IF(AND(C7955&lt;&gt;"",COUNTIF('3.工程情報'!$C$6:$C$501,C7955)=0),"工程記号が3.工程情報に存在しません。","")</f>
        <v/>
      </c>
    </row>
    <row r="7956" spans="2:10" ht="18" customHeight="1">
      <c r="B7956" s="166"/>
      <c r="C7956" s="165"/>
      <c r="D7956" s="12" t="str">
        <f>IF(C7956="","",VLOOKUP(C7956,'3.工程情報'!$C$6:$D$501,2,FALSE))</f>
        <v/>
      </c>
      <c r="E7956" s="165"/>
      <c r="F7956" s="170"/>
      <c r="G7956" s="189" t="str">
        <f t="shared" si="124"/>
        <v/>
      </c>
      <c r="H7956" s="19"/>
      <c r="I7956" s="19"/>
      <c r="J7956" s="176" t="str">
        <f>IF(AND(C7956&lt;&gt;"",COUNTIF('3.工程情報'!$C$6:$C$501,C7956)=0),"工程記号が3.工程情報に存在しません。","")</f>
        <v/>
      </c>
    </row>
    <row r="7957" spans="2:10" ht="18" customHeight="1">
      <c r="B7957" s="166"/>
      <c r="C7957" s="165"/>
      <c r="D7957" s="12" t="str">
        <f>IF(C7957="","",VLOOKUP(C7957,'3.工程情報'!$C$6:$D$501,2,FALSE))</f>
        <v/>
      </c>
      <c r="E7957" s="165"/>
      <c r="F7957" s="170"/>
      <c r="G7957" s="189" t="str">
        <f t="shared" si="124"/>
        <v/>
      </c>
      <c r="H7957" s="19"/>
      <c r="I7957" s="19"/>
      <c r="J7957" s="176" t="str">
        <f>IF(AND(C7957&lt;&gt;"",COUNTIF('3.工程情報'!$C$6:$C$501,C7957)=0),"工程記号が3.工程情報に存在しません。","")</f>
        <v/>
      </c>
    </row>
    <row r="7958" spans="2:10" ht="18" customHeight="1">
      <c r="B7958" s="166"/>
      <c r="C7958" s="165"/>
      <c r="D7958" s="12" t="str">
        <f>IF(C7958="","",VLOOKUP(C7958,'3.工程情報'!$C$6:$D$501,2,FALSE))</f>
        <v/>
      </c>
      <c r="E7958" s="165"/>
      <c r="F7958" s="170"/>
      <c r="G7958" s="189" t="str">
        <f t="shared" si="124"/>
        <v/>
      </c>
      <c r="H7958" s="19"/>
      <c r="I7958" s="19"/>
      <c r="J7958" s="176" t="str">
        <f>IF(AND(C7958&lt;&gt;"",COUNTIF('3.工程情報'!$C$6:$C$501,C7958)=0),"工程記号が3.工程情報に存在しません。","")</f>
        <v/>
      </c>
    </row>
    <row r="7959" spans="2:10" ht="18" customHeight="1">
      <c r="B7959" s="166"/>
      <c r="C7959" s="165"/>
      <c r="D7959" s="12" t="str">
        <f>IF(C7959="","",VLOOKUP(C7959,'3.工程情報'!$C$6:$D$501,2,FALSE))</f>
        <v/>
      </c>
      <c r="E7959" s="165"/>
      <c r="F7959" s="170"/>
      <c r="G7959" s="189" t="str">
        <f t="shared" si="124"/>
        <v/>
      </c>
      <c r="H7959" s="19"/>
      <c r="I7959" s="19"/>
      <c r="J7959" s="176" t="str">
        <f>IF(AND(C7959&lt;&gt;"",COUNTIF('3.工程情報'!$C$6:$C$501,C7959)=0),"工程記号が3.工程情報に存在しません。","")</f>
        <v/>
      </c>
    </row>
    <row r="7960" spans="2:10" ht="18" customHeight="1">
      <c r="B7960" s="166"/>
      <c r="C7960" s="165"/>
      <c r="D7960" s="12" t="str">
        <f>IF(C7960="","",VLOOKUP(C7960,'3.工程情報'!$C$6:$D$501,2,FALSE))</f>
        <v/>
      </c>
      <c r="E7960" s="165"/>
      <c r="F7960" s="170"/>
      <c r="G7960" s="189" t="str">
        <f t="shared" si="124"/>
        <v/>
      </c>
      <c r="H7960" s="19"/>
      <c r="I7960" s="19"/>
      <c r="J7960" s="176" t="str">
        <f>IF(AND(C7960&lt;&gt;"",COUNTIF('3.工程情報'!$C$6:$C$501,C7960)=0),"工程記号が3.工程情報に存在しません。","")</f>
        <v/>
      </c>
    </row>
    <row r="7961" spans="2:10" ht="18" customHeight="1">
      <c r="B7961" s="166"/>
      <c r="C7961" s="165"/>
      <c r="D7961" s="12" t="str">
        <f>IF(C7961="","",VLOOKUP(C7961,'3.工程情報'!$C$6:$D$501,2,FALSE))</f>
        <v/>
      </c>
      <c r="E7961" s="165"/>
      <c r="F7961" s="170"/>
      <c r="G7961" s="189" t="str">
        <f t="shared" si="124"/>
        <v/>
      </c>
      <c r="H7961" s="19"/>
      <c r="I7961" s="19"/>
      <c r="J7961" s="176" t="str">
        <f>IF(AND(C7961&lt;&gt;"",COUNTIF('3.工程情報'!$C$6:$C$501,C7961)=0),"工程記号が3.工程情報に存在しません。","")</f>
        <v/>
      </c>
    </row>
    <row r="7962" spans="2:10" ht="18" customHeight="1">
      <c r="B7962" s="166"/>
      <c r="C7962" s="165"/>
      <c r="D7962" s="12" t="str">
        <f>IF(C7962="","",VLOOKUP(C7962,'3.工程情報'!$C$6:$D$501,2,FALSE))</f>
        <v/>
      </c>
      <c r="E7962" s="165"/>
      <c r="F7962" s="170"/>
      <c r="G7962" s="189" t="str">
        <f t="shared" si="124"/>
        <v/>
      </c>
      <c r="H7962" s="19"/>
      <c r="I7962" s="19"/>
      <c r="J7962" s="176" t="str">
        <f>IF(AND(C7962&lt;&gt;"",COUNTIF('3.工程情報'!$C$6:$C$501,C7962)=0),"工程記号が3.工程情報に存在しません。","")</f>
        <v/>
      </c>
    </row>
    <row r="7963" spans="2:10" ht="18" customHeight="1">
      <c r="B7963" s="166"/>
      <c r="C7963" s="165"/>
      <c r="D7963" s="12" t="str">
        <f>IF(C7963="","",VLOOKUP(C7963,'3.工程情報'!$C$6:$D$501,2,FALSE))</f>
        <v/>
      </c>
      <c r="E7963" s="165"/>
      <c r="F7963" s="170"/>
      <c r="G7963" s="189" t="str">
        <f t="shared" si="124"/>
        <v/>
      </c>
      <c r="H7963" s="19"/>
      <c r="I7963" s="19"/>
      <c r="J7963" s="176" t="str">
        <f>IF(AND(C7963&lt;&gt;"",COUNTIF('3.工程情報'!$C$6:$C$501,C7963)=0),"工程記号が3.工程情報に存在しません。","")</f>
        <v/>
      </c>
    </row>
    <row r="7964" spans="2:10" ht="18" customHeight="1">
      <c r="B7964" s="166"/>
      <c r="C7964" s="165"/>
      <c r="D7964" s="12" t="str">
        <f>IF(C7964="","",VLOOKUP(C7964,'3.工程情報'!$C$6:$D$501,2,FALSE))</f>
        <v/>
      </c>
      <c r="E7964" s="165"/>
      <c r="F7964" s="170"/>
      <c r="G7964" s="189" t="str">
        <f t="shared" si="124"/>
        <v/>
      </c>
      <c r="H7964" s="19"/>
      <c r="I7964" s="19"/>
      <c r="J7964" s="176" t="str">
        <f>IF(AND(C7964&lt;&gt;"",COUNTIF('3.工程情報'!$C$6:$C$501,C7964)=0),"工程記号が3.工程情報に存在しません。","")</f>
        <v/>
      </c>
    </row>
    <row r="7965" spans="2:10" ht="18" customHeight="1">
      <c r="B7965" s="166"/>
      <c r="C7965" s="165"/>
      <c r="D7965" s="12" t="str">
        <f>IF(C7965="","",VLOOKUP(C7965,'3.工程情報'!$C$6:$D$501,2,FALSE))</f>
        <v/>
      </c>
      <c r="E7965" s="165"/>
      <c r="F7965" s="170"/>
      <c r="G7965" s="189" t="str">
        <f t="shared" si="124"/>
        <v/>
      </c>
      <c r="H7965" s="19"/>
      <c r="I7965" s="19"/>
      <c r="J7965" s="176" t="str">
        <f>IF(AND(C7965&lt;&gt;"",COUNTIF('3.工程情報'!$C$6:$C$501,C7965)=0),"工程記号が3.工程情報に存在しません。","")</f>
        <v/>
      </c>
    </row>
    <row r="7966" spans="2:10" ht="18" customHeight="1">
      <c r="B7966" s="166"/>
      <c r="C7966" s="165"/>
      <c r="D7966" s="12" t="str">
        <f>IF(C7966="","",VLOOKUP(C7966,'3.工程情報'!$C$6:$D$501,2,FALSE))</f>
        <v/>
      </c>
      <c r="E7966" s="165"/>
      <c r="F7966" s="170"/>
      <c r="G7966" s="189" t="str">
        <f t="shared" si="124"/>
        <v/>
      </c>
      <c r="H7966" s="19"/>
      <c r="I7966" s="19"/>
      <c r="J7966" s="176" t="str">
        <f>IF(AND(C7966&lt;&gt;"",COUNTIF('3.工程情報'!$C$6:$C$501,C7966)=0),"工程記号が3.工程情報に存在しません。","")</f>
        <v/>
      </c>
    </row>
    <row r="7967" spans="2:10" ht="18" customHeight="1">
      <c r="B7967" s="166"/>
      <c r="C7967" s="165"/>
      <c r="D7967" s="12" t="str">
        <f>IF(C7967="","",VLOOKUP(C7967,'3.工程情報'!$C$6:$D$501,2,FALSE))</f>
        <v/>
      </c>
      <c r="E7967" s="165"/>
      <c r="F7967" s="170"/>
      <c r="G7967" s="189" t="str">
        <f t="shared" si="124"/>
        <v/>
      </c>
      <c r="H7967" s="19"/>
      <c r="I7967" s="19"/>
      <c r="J7967" s="176" t="str">
        <f>IF(AND(C7967&lt;&gt;"",COUNTIF('3.工程情報'!$C$6:$C$501,C7967)=0),"工程記号が3.工程情報に存在しません。","")</f>
        <v/>
      </c>
    </row>
    <row r="7968" spans="2:10" ht="18" customHeight="1">
      <c r="B7968" s="166"/>
      <c r="C7968" s="165"/>
      <c r="D7968" s="12" t="str">
        <f>IF(C7968="","",VLOOKUP(C7968,'3.工程情報'!$C$6:$D$501,2,FALSE))</f>
        <v/>
      </c>
      <c r="E7968" s="165"/>
      <c r="F7968" s="170"/>
      <c r="G7968" s="189" t="str">
        <f t="shared" si="124"/>
        <v/>
      </c>
      <c r="H7968" s="19"/>
      <c r="I7968" s="19"/>
      <c r="J7968" s="176" t="str">
        <f>IF(AND(C7968&lt;&gt;"",COUNTIF('3.工程情報'!$C$6:$C$501,C7968)=0),"工程記号が3.工程情報に存在しません。","")</f>
        <v/>
      </c>
    </row>
    <row r="7969" spans="2:10" ht="18" customHeight="1">
      <c r="B7969" s="166"/>
      <c r="C7969" s="165"/>
      <c r="D7969" s="12" t="str">
        <f>IF(C7969="","",VLOOKUP(C7969,'3.工程情報'!$C$6:$D$501,2,FALSE))</f>
        <v/>
      </c>
      <c r="E7969" s="165"/>
      <c r="F7969" s="170"/>
      <c r="G7969" s="189" t="str">
        <f t="shared" si="124"/>
        <v/>
      </c>
      <c r="H7969" s="19"/>
      <c r="I7969" s="19"/>
      <c r="J7969" s="176" t="str">
        <f>IF(AND(C7969&lt;&gt;"",COUNTIF('3.工程情報'!$C$6:$C$501,C7969)=0),"工程記号が3.工程情報に存在しません。","")</f>
        <v/>
      </c>
    </row>
    <row r="7970" spans="2:10" ht="18" customHeight="1">
      <c r="B7970" s="166"/>
      <c r="C7970" s="165"/>
      <c r="D7970" s="12" t="str">
        <f>IF(C7970="","",VLOOKUP(C7970,'3.工程情報'!$C$6:$D$501,2,FALSE))</f>
        <v/>
      </c>
      <c r="E7970" s="165"/>
      <c r="F7970" s="170"/>
      <c r="G7970" s="189" t="str">
        <f t="shared" si="124"/>
        <v/>
      </c>
      <c r="H7970" s="19"/>
      <c r="I7970" s="19"/>
      <c r="J7970" s="176" t="str">
        <f>IF(AND(C7970&lt;&gt;"",COUNTIF('3.工程情報'!$C$6:$C$501,C7970)=0),"工程記号が3.工程情報に存在しません。","")</f>
        <v/>
      </c>
    </row>
    <row r="7971" spans="2:10" ht="18" customHeight="1">
      <c r="B7971" s="166"/>
      <c r="C7971" s="165"/>
      <c r="D7971" s="12" t="str">
        <f>IF(C7971="","",VLOOKUP(C7971,'3.工程情報'!$C$6:$D$501,2,FALSE))</f>
        <v/>
      </c>
      <c r="E7971" s="165"/>
      <c r="F7971" s="170"/>
      <c r="G7971" s="189" t="str">
        <f t="shared" si="124"/>
        <v/>
      </c>
      <c r="H7971" s="19"/>
      <c r="I7971" s="19"/>
      <c r="J7971" s="176" t="str">
        <f>IF(AND(C7971&lt;&gt;"",COUNTIF('3.工程情報'!$C$6:$C$501,C7971)=0),"工程記号が3.工程情報に存在しません。","")</f>
        <v/>
      </c>
    </row>
    <row r="7972" spans="2:10" ht="18" customHeight="1">
      <c r="B7972" s="166"/>
      <c r="C7972" s="165"/>
      <c r="D7972" s="12" t="str">
        <f>IF(C7972="","",VLOOKUP(C7972,'3.工程情報'!$C$6:$D$501,2,FALSE))</f>
        <v/>
      </c>
      <c r="E7972" s="165"/>
      <c r="F7972" s="170"/>
      <c r="G7972" s="189" t="str">
        <f t="shared" si="124"/>
        <v/>
      </c>
      <c r="H7972" s="19"/>
      <c r="I7972" s="19"/>
      <c r="J7972" s="176" t="str">
        <f>IF(AND(C7972&lt;&gt;"",COUNTIF('3.工程情報'!$C$6:$C$501,C7972)=0),"工程記号が3.工程情報に存在しません。","")</f>
        <v/>
      </c>
    </row>
    <row r="7973" spans="2:10" ht="18" customHeight="1">
      <c r="B7973" s="166"/>
      <c r="C7973" s="165"/>
      <c r="D7973" s="12" t="str">
        <f>IF(C7973="","",VLOOKUP(C7973,'3.工程情報'!$C$6:$D$501,2,FALSE))</f>
        <v/>
      </c>
      <c r="E7973" s="165"/>
      <c r="F7973" s="170"/>
      <c r="G7973" s="189" t="str">
        <f t="shared" si="124"/>
        <v/>
      </c>
      <c r="H7973" s="19"/>
      <c r="I7973" s="19"/>
      <c r="J7973" s="176" t="str">
        <f>IF(AND(C7973&lt;&gt;"",COUNTIF('3.工程情報'!$C$6:$C$501,C7973)=0),"工程記号が3.工程情報に存在しません。","")</f>
        <v/>
      </c>
    </row>
    <row r="7974" spans="2:10" ht="18" customHeight="1">
      <c r="B7974" s="166"/>
      <c r="C7974" s="165"/>
      <c r="D7974" s="12" t="str">
        <f>IF(C7974="","",VLOOKUP(C7974,'3.工程情報'!$C$6:$D$501,2,FALSE))</f>
        <v/>
      </c>
      <c r="E7974" s="165"/>
      <c r="F7974" s="170"/>
      <c r="G7974" s="189" t="str">
        <f t="shared" si="124"/>
        <v/>
      </c>
      <c r="H7974" s="19"/>
      <c r="I7974" s="19"/>
      <c r="J7974" s="176" t="str">
        <f>IF(AND(C7974&lt;&gt;"",COUNTIF('3.工程情報'!$C$6:$C$501,C7974)=0),"工程記号が3.工程情報に存在しません。","")</f>
        <v/>
      </c>
    </row>
    <row r="7975" spans="2:10" ht="18" customHeight="1">
      <c r="B7975" s="166"/>
      <c r="C7975" s="165"/>
      <c r="D7975" s="12" t="str">
        <f>IF(C7975="","",VLOOKUP(C7975,'3.工程情報'!$C$6:$D$501,2,FALSE))</f>
        <v/>
      </c>
      <c r="E7975" s="165"/>
      <c r="F7975" s="170"/>
      <c r="G7975" s="189" t="str">
        <f t="shared" si="124"/>
        <v/>
      </c>
      <c r="H7975" s="19"/>
      <c r="I7975" s="19"/>
      <c r="J7975" s="176" t="str">
        <f>IF(AND(C7975&lt;&gt;"",COUNTIF('3.工程情報'!$C$6:$C$501,C7975)=0),"工程記号が3.工程情報に存在しません。","")</f>
        <v/>
      </c>
    </row>
    <row r="7976" spans="2:10" ht="18" customHeight="1">
      <c r="B7976" s="166"/>
      <c r="C7976" s="165"/>
      <c r="D7976" s="12" t="str">
        <f>IF(C7976="","",VLOOKUP(C7976,'3.工程情報'!$C$6:$D$501,2,FALSE))</f>
        <v/>
      </c>
      <c r="E7976" s="165"/>
      <c r="F7976" s="170"/>
      <c r="G7976" s="189" t="str">
        <f t="shared" si="124"/>
        <v/>
      </c>
      <c r="H7976" s="19"/>
      <c r="I7976" s="19"/>
      <c r="J7976" s="176" t="str">
        <f>IF(AND(C7976&lt;&gt;"",COUNTIF('3.工程情報'!$C$6:$C$501,C7976)=0),"工程記号が3.工程情報に存在しません。","")</f>
        <v/>
      </c>
    </row>
    <row r="7977" spans="2:10" ht="18" customHeight="1">
      <c r="B7977" s="166"/>
      <c r="C7977" s="165"/>
      <c r="D7977" s="12" t="str">
        <f>IF(C7977="","",VLOOKUP(C7977,'3.工程情報'!$C$6:$D$501,2,FALSE))</f>
        <v/>
      </c>
      <c r="E7977" s="165"/>
      <c r="F7977" s="170"/>
      <c r="G7977" s="189" t="str">
        <f t="shared" si="124"/>
        <v/>
      </c>
      <c r="H7977" s="19"/>
      <c r="I7977" s="19"/>
      <c r="J7977" s="176" t="str">
        <f>IF(AND(C7977&lt;&gt;"",COUNTIF('3.工程情報'!$C$6:$C$501,C7977)=0),"工程記号が3.工程情報に存在しません。","")</f>
        <v/>
      </c>
    </row>
    <row r="7978" spans="2:10" ht="18" customHeight="1">
      <c r="B7978" s="166"/>
      <c r="C7978" s="165"/>
      <c r="D7978" s="12" t="str">
        <f>IF(C7978="","",VLOOKUP(C7978,'3.工程情報'!$C$6:$D$501,2,FALSE))</f>
        <v/>
      </c>
      <c r="E7978" s="165"/>
      <c r="F7978" s="170"/>
      <c r="G7978" s="189" t="str">
        <f t="shared" si="124"/>
        <v/>
      </c>
      <c r="H7978" s="19"/>
      <c r="I7978" s="19"/>
      <c r="J7978" s="176" t="str">
        <f>IF(AND(C7978&lt;&gt;"",COUNTIF('3.工程情報'!$C$6:$C$501,C7978)=0),"工程記号が3.工程情報に存在しません。","")</f>
        <v/>
      </c>
    </row>
    <row r="7979" spans="2:10" ht="18" customHeight="1">
      <c r="B7979" s="166"/>
      <c r="C7979" s="165"/>
      <c r="D7979" s="12" t="str">
        <f>IF(C7979="","",VLOOKUP(C7979,'3.工程情報'!$C$6:$D$501,2,FALSE))</f>
        <v/>
      </c>
      <c r="E7979" s="165"/>
      <c r="F7979" s="170"/>
      <c r="G7979" s="189" t="str">
        <f t="shared" si="124"/>
        <v/>
      </c>
      <c r="H7979" s="19"/>
      <c r="I7979" s="19"/>
      <c r="J7979" s="176" t="str">
        <f>IF(AND(C7979&lt;&gt;"",COUNTIF('3.工程情報'!$C$6:$C$501,C7979)=0),"工程記号が3.工程情報に存在しません。","")</f>
        <v/>
      </c>
    </row>
    <row r="7980" spans="2:10" ht="18" customHeight="1">
      <c r="B7980" s="166"/>
      <c r="C7980" s="165"/>
      <c r="D7980" s="12" t="str">
        <f>IF(C7980="","",VLOOKUP(C7980,'3.工程情報'!$C$6:$D$501,2,FALSE))</f>
        <v/>
      </c>
      <c r="E7980" s="165"/>
      <c r="F7980" s="170"/>
      <c r="G7980" s="189" t="str">
        <f t="shared" si="124"/>
        <v/>
      </c>
      <c r="H7980" s="19"/>
      <c r="I7980" s="19"/>
      <c r="J7980" s="176" t="str">
        <f>IF(AND(C7980&lt;&gt;"",COUNTIF('3.工程情報'!$C$6:$C$501,C7980)=0),"工程記号が3.工程情報に存在しません。","")</f>
        <v/>
      </c>
    </row>
    <row r="7981" spans="2:10" ht="18" customHeight="1">
      <c r="B7981" s="166"/>
      <c r="C7981" s="165"/>
      <c r="D7981" s="12" t="str">
        <f>IF(C7981="","",VLOOKUP(C7981,'3.工程情報'!$C$6:$D$501,2,FALSE))</f>
        <v/>
      </c>
      <c r="E7981" s="165"/>
      <c r="F7981" s="170"/>
      <c r="G7981" s="189" t="str">
        <f t="shared" si="124"/>
        <v/>
      </c>
      <c r="H7981" s="19"/>
      <c r="I7981" s="19"/>
      <c r="J7981" s="176" t="str">
        <f>IF(AND(C7981&lt;&gt;"",COUNTIF('3.工程情報'!$C$6:$C$501,C7981)=0),"工程記号が3.工程情報に存在しません。","")</f>
        <v/>
      </c>
    </row>
    <row r="7982" spans="2:10" ht="18" customHeight="1">
      <c r="B7982" s="166"/>
      <c r="C7982" s="165"/>
      <c r="D7982" s="12" t="str">
        <f>IF(C7982="","",VLOOKUP(C7982,'3.工程情報'!$C$6:$D$501,2,FALSE))</f>
        <v/>
      </c>
      <c r="E7982" s="165"/>
      <c r="F7982" s="170"/>
      <c r="G7982" s="189" t="str">
        <f t="shared" si="124"/>
        <v/>
      </c>
      <c r="H7982" s="19"/>
      <c r="I7982" s="19"/>
      <c r="J7982" s="176" t="str">
        <f>IF(AND(C7982&lt;&gt;"",COUNTIF('3.工程情報'!$C$6:$C$501,C7982)=0),"工程記号が3.工程情報に存在しません。","")</f>
        <v/>
      </c>
    </row>
    <row r="7983" spans="2:10" ht="18" customHeight="1">
      <c r="B7983" s="166"/>
      <c r="C7983" s="165"/>
      <c r="D7983" s="12" t="str">
        <f>IF(C7983="","",VLOOKUP(C7983,'3.工程情報'!$C$6:$D$501,2,FALSE))</f>
        <v/>
      </c>
      <c r="E7983" s="165"/>
      <c r="F7983" s="170"/>
      <c r="G7983" s="189" t="str">
        <f t="shared" si="124"/>
        <v/>
      </c>
      <c r="H7983" s="19"/>
      <c r="I7983" s="19"/>
      <c r="J7983" s="176" t="str">
        <f>IF(AND(C7983&lt;&gt;"",COUNTIF('3.工程情報'!$C$6:$C$501,C7983)=0),"工程記号が3.工程情報に存在しません。","")</f>
        <v/>
      </c>
    </row>
    <row r="7984" spans="2:10" ht="18" customHeight="1">
      <c r="B7984" s="166"/>
      <c r="C7984" s="165"/>
      <c r="D7984" s="12" t="str">
        <f>IF(C7984="","",VLOOKUP(C7984,'3.工程情報'!$C$6:$D$501,2,FALSE))</f>
        <v/>
      </c>
      <c r="E7984" s="165"/>
      <c r="F7984" s="170"/>
      <c r="G7984" s="189" t="str">
        <f t="shared" si="124"/>
        <v/>
      </c>
      <c r="H7984" s="19"/>
      <c r="I7984" s="19"/>
      <c r="J7984" s="176" t="str">
        <f>IF(AND(C7984&lt;&gt;"",COUNTIF('3.工程情報'!$C$6:$C$501,C7984)=0),"工程記号が3.工程情報に存在しません。","")</f>
        <v/>
      </c>
    </row>
    <row r="7985" spans="2:10" ht="18" customHeight="1">
      <c r="B7985" s="166"/>
      <c r="C7985" s="165"/>
      <c r="D7985" s="12" t="str">
        <f>IF(C7985="","",VLOOKUP(C7985,'3.工程情報'!$C$6:$D$501,2,FALSE))</f>
        <v/>
      </c>
      <c r="E7985" s="165"/>
      <c r="F7985" s="170"/>
      <c r="G7985" s="189" t="str">
        <f t="shared" si="124"/>
        <v/>
      </c>
      <c r="H7985" s="19"/>
      <c r="I7985" s="19"/>
      <c r="J7985" s="176" t="str">
        <f>IF(AND(C7985&lt;&gt;"",COUNTIF('3.工程情報'!$C$6:$C$501,C7985)=0),"工程記号が3.工程情報に存在しません。","")</f>
        <v/>
      </c>
    </row>
    <row r="7986" spans="2:10" ht="18" customHeight="1">
      <c r="B7986" s="166"/>
      <c r="C7986" s="165"/>
      <c r="D7986" s="12" t="str">
        <f>IF(C7986="","",VLOOKUP(C7986,'3.工程情報'!$C$6:$D$501,2,FALSE))</f>
        <v/>
      </c>
      <c r="E7986" s="165"/>
      <c r="F7986" s="170"/>
      <c r="G7986" s="189" t="str">
        <f t="shared" si="124"/>
        <v/>
      </c>
      <c r="H7986" s="19"/>
      <c r="I7986" s="19"/>
      <c r="J7986" s="176" t="str">
        <f>IF(AND(C7986&lt;&gt;"",COUNTIF('3.工程情報'!$C$6:$C$501,C7986)=0),"工程記号が3.工程情報に存在しません。","")</f>
        <v/>
      </c>
    </row>
    <row r="7987" spans="2:10" ht="18" customHeight="1">
      <c r="B7987" s="166"/>
      <c r="C7987" s="165"/>
      <c r="D7987" s="12" t="str">
        <f>IF(C7987="","",VLOOKUP(C7987,'3.工程情報'!$C$6:$D$501,2,FALSE))</f>
        <v/>
      </c>
      <c r="E7987" s="165"/>
      <c r="F7987" s="170"/>
      <c r="G7987" s="189" t="str">
        <f t="shared" si="124"/>
        <v/>
      </c>
      <c r="H7987" s="19"/>
      <c r="I7987" s="19"/>
      <c r="J7987" s="176" t="str">
        <f>IF(AND(C7987&lt;&gt;"",COUNTIF('3.工程情報'!$C$6:$C$501,C7987)=0),"工程記号が3.工程情報に存在しません。","")</f>
        <v/>
      </c>
    </row>
    <row r="7988" spans="2:10" ht="18" customHeight="1">
      <c r="B7988" s="166"/>
      <c r="C7988" s="165"/>
      <c r="D7988" s="12" t="str">
        <f>IF(C7988="","",VLOOKUP(C7988,'3.工程情報'!$C$6:$D$501,2,FALSE))</f>
        <v/>
      </c>
      <c r="E7988" s="165"/>
      <c r="F7988" s="170"/>
      <c r="G7988" s="189" t="str">
        <f t="shared" si="124"/>
        <v/>
      </c>
      <c r="H7988" s="19"/>
      <c r="I7988" s="19"/>
      <c r="J7988" s="176" t="str">
        <f>IF(AND(C7988&lt;&gt;"",COUNTIF('3.工程情報'!$C$6:$C$501,C7988)=0),"工程記号が3.工程情報に存在しません。","")</f>
        <v/>
      </c>
    </row>
    <row r="7989" spans="2:10" ht="18" customHeight="1">
      <c r="B7989" s="166"/>
      <c r="C7989" s="165"/>
      <c r="D7989" s="12" t="str">
        <f>IF(C7989="","",VLOOKUP(C7989,'3.工程情報'!$C$6:$D$501,2,FALSE))</f>
        <v/>
      </c>
      <c r="E7989" s="165"/>
      <c r="F7989" s="170"/>
      <c r="G7989" s="189" t="str">
        <f t="shared" si="124"/>
        <v/>
      </c>
      <c r="H7989" s="19"/>
      <c r="I7989" s="19"/>
      <c r="J7989" s="176" t="str">
        <f>IF(AND(C7989&lt;&gt;"",COUNTIF('3.工程情報'!$C$6:$C$501,C7989)=0),"工程記号が3.工程情報に存在しません。","")</f>
        <v/>
      </c>
    </row>
    <row r="7990" spans="2:10" ht="18" customHeight="1">
      <c r="B7990" s="166"/>
      <c r="C7990" s="165"/>
      <c r="D7990" s="12" t="str">
        <f>IF(C7990="","",VLOOKUP(C7990,'3.工程情報'!$C$6:$D$501,2,FALSE))</f>
        <v/>
      </c>
      <c r="E7990" s="165"/>
      <c r="F7990" s="170"/>
      <c r="G7990" s="189" t="str">
        <f t="shared" si="124"/>
        <v/>
      </c>
      <c r="H7990" s="19"/>
      <c r="I7990" s="19"/>
      <c r="J7990" s="176" t="str">
        <f>IF(AND(C7990&lt;&gt;"",COUNTIF('3.工程情報'!$C$6:$C$501,C7990)=0),"工程記号が3.工程情報に存在しません。","")</f>
        <v/>
      </c>
    </row>
    <row r="7991" spans="2:10" ht="18" customHeight="1">
      <c r="B7991" s="166"/>
      <c r="C7991" s="165"/>
      <c r="D7991" s="12" t="str">
        <f>IF(C7991="","",VLOOKUP(C7991,'3.工程情報'!$C$6:$D$501,2,FALSE))</f>
        <v/>
      </c>
      <c r="E7991" s="165"/>
      <c r="F7991" s="170"/>
      <c r="G7991" s="189" t="str">
        <f t="shared" si="124"/>
        <v/>
      </c>
      <c r="H7991" s="19"/>
      <c r="I7991" s="19"/>
      <c r="J7991" s="176" t="str">
        <f>IF(AND(C7991&lt;&gt;"",COUNTIF('3.工程情報'!$C$6:$C$501,C7991)=0),"工程記号が3.工程情報に存在しません。","")</f>
        <v/>
      </c>
    </row>
    <row r="7992" spans="2:10" ht="18" customHeight="1">
      <c r="B7992" s="166"/>
      <c r="C7992" s="165"/>
      <c r="D7992" s="12" t="str">
        <f>IF(C7992="","",VLOOKUP(C7992,'3.工程情報'!$C$6:$D$501,2,FALSE))</f>
        <v/>
      </c>
      <c r="E7992" s="165"/>
      <c r="F7992" s="170"/>
      <c r="G7992" s="189" t="str">
        <f t="shared" si="124"/>
        <v/>
      </c>
      <c r="H7992" s="19"/>
      <c r="I7992" s="19"/>
      <c r="J7992" s="176" t="str">
        <f>IF(AND(C7992&lt;&gt;"",COUNTIF('3.工程情報'!$C$6:$C$501,C7992)=0),"工程記号が3.工程情報に存在しません。","")</f>
        <v/>
      </c>
    </row>
    <row r="7993" spans="2:10" ht="18" customHeight="1">
      <c r="B7993" s="166"/>
      <c r="C7993" s="165"/>
      <c r="D7993" s="12" t="str">
        <f>IF(C7993="","",VLOOKUP(C7993,'3.工程情報'!$C$6:$D$501,2,FALSE))</f>
        <v/>
      </c>
      <c r="E7993" s="165"/>
      <c r="F7993" s="170"/>
      <c r="G7993" s="189" t="str">
        <f t="shared" si="124"/>
        <v/>
      </c>
      <c r="H7993" s="19"/>
      <c r="I7993" s="19"/>
      <c r="J7993" s="176" t="str">
        <f>IF(AND(C7993&lt;&gt;"",COUNTIF('3.工程情報'!$C$6:$C$501,C7993)=0),"工程記号が3.工程情報に存在しません。","")</f>
        <v/>
      </c>
    </row>
    <row r="7994" spans="2:10" ht="18" customHeight="1">
      <c r="B7994" s="166"/>
      <c r="C7994" s="165"/>
      <c r="D7994" s="12" t="str">
        <f>IF(C7994="","",VLOOKUP(C7994,'3.工程情報'!$C$6:$D$501,2,FALSE))</f>
        <v/>
      </c>
      <c r="E7994" s="165"/>
      <c r="F7994" s="170"/>
      <c r="G7994" s="189" t="str">
        <f t="shared" si="124"/>
        <v/>
      </c>
      <c r="H7994" s="19"/>
      <c r="I7994" s="19"/>
      <c r="J7994" s="176" t="str">
        <f>IF(AND(C7994&lt;&gt;"",COUNTIF('3.工程情報'!$C$6:$C$501,C7994)=0),"工程記号が3.工程情報に存在しません。","")</f>
        <v/>
      </c>
    </row>
    <row r="7995" spans="2:10" ht="18" customHeight="1">
      <c r="B7995" s="166"/>
      <c r="C7995" s="165"/>
      <c r="D7995" s="12" t="str">
        <f>IF(C7995="","",VLOOKUP(C7995,'3.工程情報'!$C$6:$D$501,2,FALSE))</f>
        <v/>
      </c>
      <c r="E7995" s="165"/>
      <c r="F7995" s="170"/>
      <c r="G7995" s="189" t="str">
        <f t="shared" si="124"/>
        <v/>
      </c>
      <c r="H7995" s="19"/>
      <c r="I7995" s="19"/>
      <c r="J7995" s="176" t="str">
        <f>IF(AND(C7995&lt;&gt;"",COUNTIF('3.工程情報'!$C$6:$C$501,C7995)=0),"工程記号が3.工程情報に存在しません。","")</f>
        <v/>
      </c>
    </row>
    <row r="7996" spans="2:10" ht="18" customHeight="1">
      <c r="B7996" s="166"/>
      <c r="C7996" s="165"/>
      <c r="D7996" s="12" t="str">
        <f>IF(C7996="","",VLOOKUP(C7996,'3.工程情報'!$C$6:$D$501,2,FALSE))</f>
        <v/>
      </c>
      <c r="E7996" s="165"/>
      <c r="F7996" s="170"/>
      <c r="G7996" s="189" t="str">
        <f t="shared" si="124"/>
        <v/>
      </c>
      <c r="H7996" s="19"/>
      <c r="I7996" s="19"/>
      <c r="J7996" s="176" t="str">
        <f>IF(AND(C7996&lt;&gt;"",COUNTIF('3.工程情報'!$C$6:$C$501,C7996)=0),"工程記号が3.工程情報に存在しません。","")</f>
        <v/>
      </c>
    </row>
    <row r="7997" spans="2:10" ht="18" customHeight="1">
      <c r="B7997" s="166"/>
      <c r="C7997" s="165"/>
      <c r="D7997" s="12" t="str">
        <f>IF(C7997="","",VLOOKUP(C7997,'3.工程情報'!$C$6:$D$501,2,FALSE))</f>
        <v/>
      </c>
      <c r="E7997" s="165"/>
      <c r="F7997" s="170"/>
      <c r="G7997" s="189" t="str">
        <f t="shared" si="124"/>
        <v/>
      </c>
      <c r="H7997" s="19"/>
      <c r="I7997" s="19"/>
      <c r="J7997" s="176" t="str">
        <f>IF(AND(C7997&lt;&gt;"",COUNTIF('3.工程情報'!$C$6:$C$501,C7997)=0),"工程記号が3.工程情報に存在しません。","")</f>
        <v/>
      </c>
    </row>
    <row r="7998" spans="2:10" ht="18" customHeight="1">
      <c r="B7998" s="166"/>
      <c r="C7998" s="165"/>
      <c r="D7998" s="12" t="str">
        <f>IF(C7998="","",VLOOKUP(C7998,'3.工程情報'!$C$6:$D$501,2,FALSE))</f>
        <v/>
      </c>
      <c r="E7998" s="165"/>
      <c r="F7998" s="170"/>
      <c r="G7998" s="189" t="str">
        <f t="shared" si="124"/>
        <v/>
      </c>
      <c r="H7998" s="19"/>
      <c r="I7998" s="19"/>
      <c r="J7998" s="176" t="str">
        <f>IF(AND(C7998&lt;&gt;"",COUNTIF('3.工程情報'!$C$6:$C$501,C7998)=0),"工程記号が3.工程情報に存在しません。","")</f>
        <v/>
      </c>
    </row>
    <row r="7999" spans="2:10" ht="18" customHeight="1">
      <c r="B7999" s="166"/>
      <c r="C7999" s="165"/>
      <c r="D7999" s="12" t="str">
        <f>IF(C7999="","",VLOOKUP(C7999,'3.工程情報'!$C$6:$D$501,2,FALSE))</f>
        <v/>
      </c>
      <c r="E7999" s="165"/>
      <c r="F7999" s="170"/>
      <c r="G7999" s="189" t="str">
        <f t="shared" si="124"/>
        <v/>
      </c>
      <c r="H7999" s="19"/>
      <c r="I7999" s="19"/>
      <c r="J7999" s="176" t="str">
        <f>IF(AND(C7999&lt;&gt;"",COUNTIF('3.工程情報'!$C$6:$C$501,C7999)=0),"工程記号が3.工程情報に存在しません。","")</f>
        <v/>
      </c>
    </row>
    <row r="8000" spans="2:10" ht="18" customHeight="1">
      <c r="B8000" s="166"/>
      <c r="C8000" s="165"/>
      <c r="D8000" s="12" t="str">
        <f>IF(C8000="","",VLOOKUP(C8000,'3.工程情報'!$C$6:$D$501,2,FALSE))</f>
        <v/>
      </c>
      <c r="E8000" s="165"/>
      <c r="F8000" s="170"/>
      <c r="G8000" s="189" t="str">
        <f t="shared" si="124"/>
        <v/>
      </c>
      <c r="H8000" s="19"/>
      <c r="I8000" s="19"/>
      <c r="J8000" s="176" t="str">
        <f>IF(AND(C8000&lt;&gt;"",COUNTIF('3.工程情報'!$C$6:$C$501,C8000)=0),"工程記号が3.工程情報に存在しません。","")</f>
        <v/>
      </c>
    </row>
    <row r="8001" spans="2:10" ht="18" customHeight="1">
      <c r="B8001" s="166"/>
      <c r="C8001" s="165"/>
      <c r="D8001" s="12" t="str">
        <f>IF(C8001="","",VLOOKUP(C8001,'3.工程情報'!$C$6:$D$501,2,FALSE))</f>
        <v/>
      </c>
      <c r="E8001" s="165"/>
      <c r="F8001" s="170"/>
      <c r="G8001" s="189" t="str">
        <f t="shared" si="124"/>
        <v/>
      </c>
      <c r="H8001" s="19"/>
      <c r="I8001" s="19"/>
      <c r="J8001" s="176" t="str">
        <f>IF(AND(C8001&lt;&gt;"",COUNTIF('3.工程情報'!$C$6:$C$501,C8001)=0),"工程記号が3.工程情報に存在しません。","")</f>
        <v/>
      </c>
    </row>
    <row r="8002" spans="2:10" ht="18" customHeight="1">
      <c r="B8002" s="166"/>
      <c r="C8002" s="165"/>
      <c r="D8002" s="12" t="str">
        <f>IF(C8002="","",VLOOKUP(C8002,'3.工程情報'!$C$6:$D$501,2,FALSE))</f>
        <v/>
      </c>
      <c r="E8002" s="165"/>
      <c r="F8002" s="170"/>
      <c r="G8002" s="189" t="str">
        <f t="shared" si="124"/>
        <v/>
      </c>
      <c r="H8002" s="19"/>
      <c r="I8002" s="19"/>
      <c r="J8002" s="176" t="str">
        <f>IF(AND(C8002&lt;&gt;"",COUNTIF('3.工程情報'!$C$6:$C$501,C8002)=0),"工程記号が3.工程情報に存在しません。","")</f>
        <v/>
      </c>
    </row>
    <row r="8003" spans="2:10" ht="18" customHeight="1">
      <c r="B8003" s="166"/>
      <c r="C8003" s="165"/>
      <c r="D8003" s="12" t="str">
        <f>IF(C8003="","",VLOOKUP(C8003,'3.工程情報'!$C$6:$D$501,2,FALSE))</f>
        <v/>
      </c>
      <c r="E8003" s="165"/>
      <c r="F8003" s="170"/>
      <c r="G8003" s="189" t="str">
        <f t="shared" si="124"/>
        <v/>
      </c>
      <c r="H8003" s="19"/>
      <c r="I8003" s="19"/>
      <c r="J8003" s="176" t="str">
        <f>IF(AND(C8003&lt;&gt;"",COUNTIF('3.工程情報'!$C$6:$C$501,C8003)=0),"工程記号が3.工程情報に存在しません。","")</f>
        <v/>
      </c>
    </row>
    <row r="8004" spans="2:10" ht="18" customHeight="1">
      <c r="B8004" s="166"/>
      <c r="C8004" s="165"/>
      <c r="D8004" s="12" t="str">
        <f>IF(C8004="","",VLOOKUP(C8004,'3.工程情報'!$C$6:$D$501,2,FALSE))</f>
        <v/>
      </c>
      <c r="E8004" s="165"/>
      <c r="F8004" s="170"/>
      <c r="G8004" s="189" t="str">
        <f t="shared" si="124"/>
        <v/>
      </c>
      <c r="H8004" s="19"/>
      <c r="I8004" s="19"/>
      <c r="J8004" s="176" t="str">
        <f>IF(AND(C8004&lt;&gt;"",COUNTIF('3.工程情報'!$C$6:$C$501,C8004)=0),"工程記号が3.工程情報に存在しません。","")</f>
        <v/>
      </c>
    </row>
    <row r="8005" spans="2:10" ht="18" customHeight="1">
      <c r="B8005" s="166"/>
      <c r="C8005" s="165"/>
      <c r="D8005" s="12" t="str">
        <f>IF(C8005="","",VLOOKUP(C8005,'3.工程情報'!$C$6:$D$501,2,FALSE))</f>
        <v/>
      </c>
      <c r="E8005" s="165"/>
      <c r="F8005" s="170"/>
      <c r="G8005" s="189" t="str">
        <f t="shared" si="124"/>
        <v/>
      </c>
      <c r="H8005" s="19"/>
      <c r="I8005" s="19"/>
      <c r="J8005" s="176" t="str">
        <f>IF(AND(C8005&lt;&gt;"",COUNTIF('3.工程情報'!$C$6:$C$501,C8005)=0),"工程記号が3.工程情報に存在しません。","")</f>
        <v/>
      </c>
    </row>
    <row r="8006" spans="2:10" ht="18" customHeight="1">
      <c r="B8006" s="166"/>
      <c r="C8006" s="165"/>
      <c r="D8006" s="12" t="str">
        <f>IF(C8006="","",VLOOKUP(C8006,'3.工程情報'!$C$6:$D$501,2,FALSE))</f>
        <v/>
      </c>
      <c r="E8006" s="165"/>
      <c r="F8006" s="170"/>
      <c r="G8006" s="189" t="str">
        <f t="shared" ref="G8006:G8069" si="125">C8006&amp;E8006</f>
        <v/>
      </c>
      <c r="H8006" s="19"/>
      <c r="I8006" s="19"/>
      <c r="J8006" s="176" t="str">
        <f>IF(AND(C8006&lt;&gt;"",COUNTIF('3.工程情報'!$C$6:$C$501,C8006)=0),"工程記号が3.工程情報に存在しません。","")</f>
        <v/>
      </c>
    </row>
    <row r="8007" spans="2:10" ht="18" customHeight="1">
      <c r="B8007" s="166"/>
      <c r="C8007" s="165"/>
      <c r="D8007" s="12" t="str">
        <f>IF(C8007="","",VLOOKUP(C8007,'3.工程情報'!$C$6:$D$501,2,FALSE))</f>
        <v/>
      </c>
      <c r="E8007" s="165"/>
      <c r="F8007" s="170"/>
      <c r="G8007" s="189" t="str">
        <f t="shared" si="125"/>
        <v/>
      </c>
      <c r="H8007" s="19"/>
      <c r="I8007" s="19"/>
      <c r="J8007" s="176" t="str">
        <f>IF(AND(C8007&lt;&gt;"",COUNTIF('3.工程情報'!$C$6:$C$501,C8007)=0),"工程記号が3.工程情報に存在しません。","")</f>
        <v/>
      </c>
    </row>
    <row r="8008" spans="2:10" ht="18" customHeight="1">
      <c r="B8008" s="166"/>
      <c r="C8008" s="165"/>
      <c r="D8008" s="12" t="str">
        <f>IF(C8008="","",VLOOKUP(C8008,'3.工程情報'!$C$6:$D$501,2,FALSE))</f>
        <v/>
      </c>
      <c r="E8008" s="165"/>
      <c r="F8008" s="170"/>
      <c r="G8008" s="189" t="str">
        <f t="shared" si="125"/>
        <v/>
      </c>
      <c r="H8008" s="19"/>
      <c r="I8008" s="19"/>
      <c r="J8008" s="176" t="str">
        <f>IF(AND(C8008&lt;&gt;"",COUNTIF('3.工程情報'!$C$6:$C$501,C8008)=0),"工程記号が3.工程情報に存在しません。","")</f>
        <v/>
      </c>
    </row>
    <row r="8009" spans="2:10" ht="18" customHeight="1">
      <c r="B8009" s="166"/>
      <c r="C8009" s="165"/>
      <c r="D8009" s="12" t="str">
        <f>IF(C8009="","",VLOOKUP(C8009,'3.工程情報'!$C$6:$D$501,2,FALSE))</f>
        <v/>
      </c>
      <c r="E8009" s="165"/>
      <c r="F8009" s="170"/>
      <c r="G8009" s="189" t="str">
        <f t="shared" si="125"/>
        <v/>
      </c>
      <c r="H8009" s="19"/>
      <c r="I8009" s="19"/>
      <c r="J8009" s="176" t="str">
        <f>IF(AND(C8009&lt;&gt;"",COUNTIF('3.工程情報'!$C$6:$C$501,C8009)=0),"工程記号が3.工程情報に存在しません。","")</f>
        <v/>
      </c>
    </row>
    <row r="8010" spans="2:10" ht="18" customHeight="1">
      <c r="B8010" s="166"/>
      <c r="C8010" s="165"/>
      <c r="D8010" s="12" t="str">
        <f>IF(C8010="","",VLOOKUP(C8010,'3.工程情報'!$C$6:$D$501,2,FALSE))</f>
        <v/>
      </c>
      <c r="E8010" s="165"/>
      <c r="F8010" s="170"/>
      <c r="G8010" s="189" t="str">
        <f t="shared" si="125"/>
        <v/>
      </c>
      <c r="H8010" s="19"/>
      <c r="I8010" s="19"/>
      <c r="J8010" s="176" t="str">
        <f>IF(AND(C8010&lt;&gt;"",COUNTIF('3.工程情報'!$C$6:$C$501,C8010)=0),"工程記号が3.工程情報に存在しません。","")</f>
        <v/>
      </c>
    </row>
    <row r="8011" spans="2:10" ht="18" customHeight="1">
      <c r="B8011" s="166"/>
      <c r="C8011" s="165"/>
      <c r="D8011" s="12" t="str">
        <f>IF(C8011="","",VLOOKUP(C8011,'3.工程情報'!$C$6:$D$501,2,FALSE))</f>
        <v/>
      </c>
      <c r="E8011" s="165"/>
      <c r="F8011" s="170"/>
      <c r="G8011" s="189" t="str">
        <f t="shared" si="125"/>
        <v/>
      </c>
      <c r="H8011" s="19"/>
      <c r="I8011" s="19"/>
      <c r="J8011" s="176" t="str">
        <f>IF(AND(C8011&lt;&gt;"",COUNTIF('3.工程情報'!$C$6:$C$501,C8011)=0),"工程記号が3.工程情報に存在しません。","")</f>
        <v/>
      </c>
    </row>
    <row r="8012" spans="2:10" ht="18" customHeight="1">
      <c r="B8012" s="166"/>
      <c r="C8012" s="165"/>
      <c r="D8012" s="12" t="str">
        <f>IF(C8012="","",VLOOKUP(C8012,'3.工程情報'!$C$6:$D$501,2,FALSE))</f>
        <v/>
      </c>
      <c r="E8012" s="165"/>
      <c r="F8012" s="170"/>
      <c r="G8012" s="189" t="str">
        <f t="shared" si="125"/>
        <v/>
      </c>
      <c r="H8012" s="19"/>
      <c r="I8012" s="19"/>
      <c r="J8012" s="176" t="str">
        <f>IF(AND(C8012&lt;&gt;"",COUNTIF('3.工程情報'!$C$6:$C$501,C8012)=0),"工程記号が3.工程情報に存在しません。","")</f>
        <v/>
      </c>
    </row>
    <row r="8013" spans="2:10" ht="18" customHeight="1">
      <c r="B8013" s="166"/>
      <c r="C8013" s="165"/>
      <c r="D8013" s="12" t="str">
        <f>IF(C8013="","",VLOOKUP(C8013,'3.工程情報'!$C$6:$D$501,2,FALSE))</f>
        <v/>
      </c>
      <c r="E8013" s="165"/>
      <c r="F8013" s="170"/>
      <c r="G8013" s="189" t="str">
        <f t="shared" si="125"/>
        <v/>
      </c>
      <c r="H8013" s="19"/>
      <c r="I8013" s="19"/>
      <c r="J8013" s="176" t="str">
        <f>IF(AND(C8013&lt;&gt;"",COUNTIF('3.工程情報'!$C$6:$C$501,C8013)=0),"工程記号が3.工程情報に存在しません。","")</f>
        <v/>
      </c>
    </row>
    <row r="8014" spans="2:10" ht="18" customHeight="1">
      <c r="B8014" s="166"/>
      <c r="C8014" s="165"/>
      <c r="D8014" s="12" t="str">
        <f>IF(C8014="","",VLOOKUP(C8014,'3.工程情報'!$C$6:$D$501,2,FALSE))</f>
        <v/>
      </c>
      <c r="E8014" s="165"/>
      <c r="F8014" s="170"/>
      <c r="G8014" s="189" t="str">
        <f t="shared" si="125"/>
        <v/>
      </c>
      <c r="H8014" s="19"/>
      <c r="I8014" s="19"/>
      <c r="J8014" s="176" t="str">
        <f>IF(AND(C8014&lt;&gt;"",COUNTIF('3.工程情報'!$C$6:$C$501,C8014)=0),"工程記号が3.工程情報に存在しません。","")</f>
        <v/>
      </c>
    </row>
    <row r="8015" spans="2:10" ht="18" customHeight="1">
      <c r="B8015" s="166"/>
      <c r="C8015" s="165"/>
      <c r="D8015" s="12" t="str">
        <f>IF(C8015="","",VLOOKUP(C8015,'3.工程情報'!$C$6:$D$501,2,FALSE))</f>
        <v/>
      </c>
      <c r="E8015" s="165"/>
      <c r="F8015" s="170"/>
      <c r="G8015" s="189" t="str">
        <f t="shared" si="125"/>
        <v/>
      </c>
      <c r="H8015" s="19"/>
      <c r="I8015" s="19"/>
      <c r="J8015" s="176" t="str">
        <f>IF(AND(C8015&lt;&gt;"",COUNTIF('3.工程情報'!$C$6:$C$501,C8015)=0),"工程記号が3.工程情報に存在しません。","")</f>
        <v/>
      </c>
    </row>
    <row r="8016" spans="2:10" ht="18" customHeight="1">
      <c r="B8016" s="166"/>
      <c r="C8016" s="165"/>
      <c r="D8016" s="12" t="str">
        <f>IF(C8016="","",VLOOKUP(C8016,'3.工程情報'!$C$6:$D$501,2,FALSE))</f>
        <v/>
      </c>
      <c r="E8016" s="165"/>
      <c r="F8016" s="170"/>
      <c r="G8016" s="189" t="str">
        <f t="shared" si="125"/>
        <v/>
      </c>
      <c r="H8016" s="19"/>
      <c r="I8016" s="19"/>
      <c r="J8016" s="176" t="str">
        <f>IF(AND(C8016&lt;&gt;"",COUNTIF('3.工程情報'!$C$6:$C$501,C8016)=0),"工程記号が3.工程情報に存在しません。","")</f>
        <v/>
      </c>
    </row>
    <row r="8017" spans="2:10" ht="18" customHeight="1">
      <c r="B8017" s="166"/>
      <c r="C8017" s="165"/>
      <c r="D8017" s="12" t="str">
        <f>IF(C8017="","",VLOOKUP(C8017,'3.工程情報'!$C$6:$D$501,2,FALSE))</f>
        <v/>
      </c>
      <c r="E8017" s="165"/>
      <c r="F8017" s="170"/>
      <c r="G8017" s="189" t="str">
        <f t="shared" si="125"/>
        <v/>
      </c>
      <c r="H8017" s="19"/>
      <c r="I8017" s="19"/>
      <c r="J8017" s="176" t="str">
        <f>IF(AND(C8017&lt;&gt;"",COUNTIF('3.工程情報'!$C$6:$C$501,C8017)=0),"工程記号が3.工程情報に存在しません。","")</f>
        <v/>
      </c>
    </row>
    <row r="8018" spans="2:10" ht="18" customHeight="1">
      <c r="B8018" s="166"/>
      <c r="C8018" s="165"/>
      <c r="D8018" s="12" t="str">
        <f>IF(C8018="","",VLOOKUP(C8018,'3.工程情報'!$C$6:$D$501,2,FALSE))</f>
        <v/>
      </c>
      <c r="E8018" s="165"/>
      <c r="F8018" s="170"/>
      <c r="G8018" s="189" t="str">
        <f t="shared" si="125"/>
        <v/>
      </c>
      <c r="H8018" s="19"/>
      <c r="I8018" s="19"/>
      <c r="J8018" s="176" t="str">
        <f>IF(AND(C8018&lt;&gt;"",COUNTIF('3.工程情報'!$C$6:$C$501,C8018)=0),"工程記号が3.工程情報に存在しません。","")</f>
        <v/>
      </c>
    </row>
    <row r="8019" spans="2:10" ht="18" customHeight="1">
      <c r="B8019" s="166"/>
      <c r="C8019" s="165"/>
      <c r="D8019" s="12" t="str">
        <f>IF(C8019="","",VLOOKUP(C8019,'3.工程情報'!$C$6:$D$501,2,FALSE))</f>
        <v/>
      </c>
      <c r="E8019" s="165"/>
      <c r="F8019" s="170"/>
      <c r="G8019" s="189" t="str">
        <f t="shared" si="125"/>
        <v/>
      </c>
      <c r="H8019" s="19"/>
      <c r="I8019" s="19"/>
      <c r="J8019" s="176" t="str">
        <f>IF(AND(C8019&lt;&gt;"",COUNTIF('3.工程情報'!$C$6:$C$501,C8019)=0),"工程記号が3.工程情報に存在しません。","")</f>
        <v/>
      </c>
    </row>
    <row r="8020" spans="2:10" ht="18" customHeight="1">
      <c r="B8020" s="166"/>
      <c r="C8020" s="165"/>
      <c r="D8020" s="12" t="str">
        <f>IF(C8020="","",VLOOKUP(C8020,'3.工程情報'!$C$6:$D$501,2,FALSE))</f>
        <v/>
      </c>
      <c r="E8020" s="165"/>
      <c r="F8020" s="170"/>
      <c r="G8020" s="189" t="str">
        <f t="shared" si="125"/>
        <v/>
      </c>
      <c r="H8020" s="19"/>
      <c r="I8020" s="19"/>
      <c r="J8020" s="176" t="str">
        <f>IF(AND(C8020&lt;&gt;"",COUNTIF('3.工程情報'!$C$6:$C$501,C8020)=0),"工程記号が3.工程情報に存在しません。","")</f>
        <v/>
      </c>
    </row>
    <row r="8021" spans="2:10" ht="18" customHeight="1">
      <c r="B8021" s="166"/>
      <c r="C8021" s="165"/>
      <c r="D8021" s="12" t="str">
        <f>IF(C8021="","",VLOOKUP(C8021,'3.工程情報'!$C$6:$D$501,2,FALSE))</f>
        <v/>
      </c>
      <c r="E8021" s="165"/>
      <c r="F8021" s="170"/>
      <c r="G8021" s="189" t="str">
        <f t="shared" si="125"/>
        <v/>
      </c>
      <c r="H8021" s="19"/>
      <c r="I8021" s="19"/>
      <c r="J8021" s="176" t="str">
        <f>IF(AND(C8021&lt;&gt;"",COUNTIF('3.工程情報'!$C$6:$C$501,C8021)=0),"工程記号が3.工程情報に存在しません。","")</f>
        <v/>
      </c>
    </row>
    <row r="8022" spans="2:10" ht="18" customHeight="1">
      <c r="B8022" s="166"/>
      <c r="C8022" s="165"/>
      <c r="D8022" s="12" t="str">
        <f>IF(C8022="","",VLOOKUP(C8022,'3.工程情報'!$C$6:$D$501,2,FALSE))</f>
        <v/>
      </c>
      <c r="E8022" s="165"/>
      <c r="F8022" s="170"/>
      <c r="G8022" s="189" t="str">
        <f t="shared" si="125"/>
        <v/>
      </c>
      <c r="H8022" s="19"/>
      <c r="I8022" s="19"/>
      <c r="J8022" s="176" t="str">
        <f>IF(AND(C8022&lt;&gt;"",COUNTIF('3.工程情報'!$C$6:$C$501,C8022)=0),"工程記号が3.工程情報に存在しません。","")</f>
        <v/>
      </c>
    </row>
    <row r="8023" spans="2:10" ht="18" customHeight="1">
      <c r="B8023" s="166"/>
      <c r="C8023" s="165"/>
      <c r="D8023" s="12" t="str">
        <f>IF(C8023="","",VLOOKUP(C8023,'3.工程情報'!$C$6:$D$501,2,FALSE))</f>
        <v/>
      </c>
      <c r="E8023" s="165"/>
      <c r="F8023" s="170"/>
      <c r="G8023" s="189" t="str">
        <f t="shared" si="125"/>
        <v/>
      </c>
      <c r="H8023" s="19"/>
      <c r="I8023" s="19"/>
      <c r="J8023" s="176" t="str">
        <f>IF(AND(C8023&lt;&gt;"",COUNTIF('3.工程情報'!$C$6:$C$501,C8023)=0),"工程記号が3.工程情報に存在しません。","")</f>
        <v/>
      </c>
    </row>
    <row r="8024" spans="2:10" ht="18" customHeight="1">
      <c r="B8024" s="166"/>
      <c r="C8024" s="165"/>
      <c r="D8024" s="12" t="str">
        <f>IF(C8024="","",VLOOKUP(C8024,'3.工程情報'!$C$6:$D$501,2,FALSE))</f>
        <v/>
      </c>
      <c r="E8024" s="165"/>
      <c r="F8024" s="170"/>
      <c r="G8024" s="189" t="str">
        <f t="shared" si="125"/>
        <v/>
      </c>
      <c r="H8024" s="19"/>
      <c r="I8024" s="19"/>
      <c r="J8024" s="176" t="str">
        <f>IF(AND(C8024&lt;&gt;"",COUNTIF('3.工程情報'!$C$6:$C$501,C8024)=0),"工程記号が3.工程情報に存在しません。","")</f>
        <v/>
      </c>
    </row>
    <row r="8025" spans="2:10" ht="18" customHeight="1">
      <c r="B8025" s="166"/>
      <c r="C8025" s="165"/>
      <c r="D8025" s="12" t="str">
        <f>IF(C8025="","",VLOOKUP(C8025,'3.工程情報'!$C$6:$D$501,2,FALSE))</f>
        <v/>
      </c>
      <c r="E8025" s="165"/>
      <c r="F8025" s="170"/>
      <c r="G8025" s="189" t="str">
        <f t="shared" si="125"/>
        <v/>
      </c>
      <c r="H8025" s="19"/>
      <c r="I8025" s="19"/>
      <c r="J8025" s="176" t="str">
        <f>IF(AND(C8025&lt;&gt;"",COUNTIF('3.工程情報'!$C$6:$C$501,C8025)=0),"工程記号が3.工程情報に存在しません。","")</f>
        <v/>
      </c>
    </row>
    <row r="8026" spans="2:10" ht="18" customHeight="1">
      <c r="B8026" s="166"/>
      <c r="C8026" s="165"/>
      <c r="D8026" s="12" t="str">
        <f>IF(C8026="","",VLOOKUP(C8026,'3.工程情報'!$C$6:$D$501,2,FALSE))</f>
        <v/>
      </c>
      <c r="E8026" s="165"/>
      <c r="F8026" s="170"/>
      <c r="G8026" s="189" t="str">
        <f t="shared" si="125"/>
        <v/>
      </c>
      <c r="H8026" s="19"/>
      <c r="I8026" s="19"/>
      <c r="J8026" s="176" t="str">
        <f>IF(AND(C8026&lt;&gt;"",COUNTIF('3.工程情報'!$C$6:$C$501,C8026)=0),"工程記号が3.工程情報に存在しません。","")</f>
        <v/>
      </c>
    </row>
    <row r="8027" spans="2:10" ht="18" customHeight="1">
      <c r="B8027" s="166"/>
      <c r="C8027" s="165"/>
      <c r="D8027" s="12" t="str">
        <f>IF(C8027="","",VLOOKUP(C8027,'3.工程情報'!$C$6:$D$501,2,FALSE))</f>
        <v/>
      </c>
      <c r="E8027" s="165"/>
      <c r="F8027" s="170"/>
      <c r="G8027" s="189" t="str">
        <f t="shared" si="125"/>
        <v/>
      </c>
      <c r="H8027" s="19"/>
      <c r="I8027" s="19"/>
      <c r="J8027" s="176" t="str">
        <f>IF(AND(C8027&lt;&gt;"",COUNTIF('3.工程情報'!$C$6:$C$501,C8027)=0),"工程記号が3.工程情報に存在しません。","")</f>
        <v/>
      </c>
    </row>
    <row r="8028" spans="2:10" ht="18" customHeight="1">
      <c r="B8028" s="166"/>
      <c r="C8028" s="165"/>
      <c r="D8028" s="12" t="str">
        <f>IF(C8028="","",VLOOKUP(C8028,'3.工程情報'!$C$6:$D$501,2,FALSE))</f>
        <v/>
      </c>
      <c r="E8028" s="165"/>
      <c r="F8028" s="170"/>
      <c r="G8028" s="189" t="str">
        <f t="shared" si="125"/>
        <v/>
      </c>
      <c r="H8028" s="19"/>
      <c r="I8028" s="19"/>
      <c r="J8028" s="176" t="str">
        <f>IF(AND(C8028&lt;&gt;"",COUNTIF('3.工程情報'!$C$6:$C$501,C8028)=0),"工程記号が3.工程情報に存在しません。","")</f>
        <v/>
      </c>
    </row>
    <row r="8029" spans="2:10" ht="18" customHeight="1">
      <c r="B8029" s="166"/>
      <c r="C8029" s="165"/>
      <c r="D8029" s="12" t="str">
        <f>IF(C8029="","",VLOOKUP(C8029,'3.工程情報'!$C$6:$D$501,2,FALSE))</f>
        <v/>
      </c>
      <c r="E8029" s="165"/>
      <c r="F8029" s="170"/>
      <c r="G8029" s="189" t="str">
        <f t="shared" si="125"/>
        <v/>
      </c>
      <c r="H8029" s="19"/>
      <c r="I8029" s="19"/>
      <c r="J8029" s="176" t="str">
        <f>IF(AND(C8029&lt;&gt;"",COUNTIF('3.工程情報'!$C$6:$C$501,C8029)=0),"工程記号が3.工程情報に存在しません。","")</f>
        <v/>
      </c>
    </row>
    <row r="8030" spans="2:10" ht="18" customHeight="1">
      <c r="B8030" s="166"/>
      <c r="C8030" s="165"/>
      <c r="D8030" s="12" t="str">
        <f>IF(C8030="","",VLOOKUP(C8030,'3.工程情報'!$C$6:$D$501,2,FALSE))</f>
        <v/>
      </c>
      <c r="E8030" s="165"/>
      <c r="F8030" s="170"/>
      <c r="G8030" s="189" t="str">
        <f t="shared" si="125"/>
        <v/>
      </c>
      <c r="H8030" s="19"/>
      <c r="I8030" s="19"/>
      <c r="J8030" s="176" t="str">
        <f>IF(AND(C8030&lt;&gt;"",COUNTIF('3.工程情報'!$C$6:$C$501,C8030)=0),"工程記号が3.工程情報に存在しません。","")</f>
        <v/>
      </c>
    </row>
    <row r="8031" spans="2:10" ht="18" customHeight="1">
      <c r="B8031" s="166"/>
      <c r="C8031" s="165"/>
      <c r="D8031" s="12" t="str">
        <f>IF(C8031="","",VLOOKUP(C8031,'3.工程情報'!$C$6:$D$501,2,FALSE))</f>
        <v/>
      </c>
      <c r="E8031" s="165"/>
      <c r="F8031" s="170"/>
      <c r="G8031" s="189" t="str">
        <f t="shared" si="125"/>
        <v/>
      </c>
      <c r="H8031" s="19"/>
      <c r="I8031" s="19"/>
      <c r="J8031" s="176" t="str">
        <f>IF(AND(C8031&lt;&gt;"",COUNTIF('3.工程情報'!$C$6:$C$501,C8031)=0),"工程記号が3.工程情報に存在しません。","")</f>
        <v/>
      </c>
    </row>
    <row r="8032" spans="2:10" ht="18" customHeight="1">
      <c r="B8032" s="166"/>
      <c r="C8032" s="165"/>
      <c r="D8032" s="12" t="str">
        <f>IF(C8032="","",VLOOKUP(C8032,'3.工程情報'!$C$6:$D$501,2,FALSE))</f>
        <v/>
      </c>
      <c r="E8032" s="165"/>
      <c r="F8032" s="170"/>
      <c r="G8032" s="189" t="str">
        <f t="shared" si="125"/>
        <v/>
      </c>
      <c r="H8032" s="19"/>
      <c r="I8032" s="19"/>
      <c r="J8032" s="176" t="str">
        <f>IF(AND(C8032&lt;&gt;"",COUNTIF('3.工程情報'!$C$6:$C$501,C8032)=0),"工程記号が3.工程情報に存在しません。","")</f>
        <v/>
      </c>
    </row>
    <row r="8033" spans="2:10" ht="18" customHeight="1">
      <c r="B8033" s="166"/>
      <c r="C8033" s="165"/>
      <c r="D8033" s="12" t="str">
        <f>IF(C8033="","",VLOOKUP(C8033,'3.工程情報'!$C$6:$D$501,2,FALSE))</f>
        <v/>
      </c>
      <c r="E8033" s="165"/>
      <c r="F8033" s="170"/>
      <c r="G8033" s="189" t="str">
        <f t="shared" si="125"/>
        <v/>
      </c>
      <c r="H8033" s="19"/>
      <c r="I8033" s="19"/>
      <c r="J8033" s="176" t="str">
        <f>IF(AND(C8033&lt;&gt;"",COUNTIF('3.工程情報'!$C$6:$C$501,C8033)=0),"工程記号が3.工程情報に存在しません。","")</f>
        <v/>
      </c>
    </row>
    <row r="8034" spans="2:10" ht="18" customHeight="1">
      <c r="B8034" s="166"/>
      <c r="C8034" s="165"/>
      <c r="D8034" s="12" t="str">
        <f>IF(C8034="","",VLOOKUP(C8034,'3.工程情報'!$C$6:$D$501,2,FALSE))</f>
        <v/>
      </c>
      <c r="E8034" s="165"/>
      <c r="F8034" s="170"/>
      <c r="G8034" s="189" t="str">
        <f t="shared" si="125"/>
        <v/>
      </c>
      <c r="H8034" s="19"/>
      <c r="I8034" s="19"/>
      <c r="J8034" s="176" t="str">
        <f>IF(AND(C8034&lt;&gt;"",COUNTIF('3.工程情報'!$C$6:$C$501,C8034)=0),"工程記号が3.工程情報に存在しません。","")</f>
        <v/>
      </c>
    </row>
    <row r="8035" spans="2:10" ht="18" customHeight="1">
      <c r="B8035" s="166"/>
      <c r="C8035" s="165"/>
      <c r="D8035" s="12" t="str">
        <f>IF(C8035="","",VLOOKUP(C8035,'3.工程情報'!$C$6:$D$501,2,FALSE))</f>
        <v/>
      </c>
      <c r="E8035" s="165"/>
      <c r="F8035" s="170"/>
      <c r="G8035" s="189" t="str">
        <f t="shared" si="125"/>
        <v/>
      </c>
      <c r="H8035" s="19"/>
      <c r="I8035" s="19"/>
      <c r="J8035" s="176" t="str">
        <f>IF(AND(C8035&lt;&gt;"",COUNTIF('3.工程情報'!$C$6:$C$501,C8035)=0),"工程記号が3.工程情報に存在しません。","")</f>
        <v/>
      </c>
    </row>
    <row r="8036" spans="2:10" ht="18" customHeight="1">
      <c r="B8036" s="166"/>
      <c r="C8036" s="165"/>
      <c r="D8036" s="12" t="str">
        <f>IF(C8036="","",VLOOKUP(C8036,'3.工程情報'!$C$6:$D$501,2,FALSE))</f>
        <v/>
      </c>
      <c r="E8036" s="165"/>
      <c r="F8036" s="170"/>
      <c r="G8036" s="189" t="str">
        <f t="shared" si="125"/>
        <v/>
      </c>
      <c r="H8036" s="19"/>
      <c r="I8036" s="19"/>
      <c r="J8036" s="176" t="str">
        <f>IF(AND(C8036&lt;&gt;"",COUNTIF('3.工程情報'!$C$6:$C$501,C8036)=0),"工程記号が3.工程情報に存在しません。","")</f>
        <v/>
      </c>
    </row>
    <row r="8037" spans="2:10" ht="18" customHeight="1">
      <c r="B8037" s="166"/>
      <c r="C8037" s="165"/>
      <c r="D8037" s="12" t="str">
        <f>IF(C8037="","",VLOOKUP(C8037,'3.工程情報'!$C$6:$D$501,2,FALSE))</f>
        <v/>
      </c>
      <c r="E8037" s="165"/>
      <c r="F8037" s="170"/>
      <c r="G8037" s="189" t="str">
        <f t="shared" si="125"/>
        <v/>
      </c>
      <c r="H8037" s="19"/>
      <c r="I8037" s="19"/>
      <c r="J8037" s="176" t="str">
        <f>IF(AND(C8037&lt;&gt;"",COUNTIF('3.工程情報'!$C$6:$C$501,C8037)=0),"工程記号が3.工程情報に存在しません。","")</f>
        <v/>
      </c>
    </row>
    <row r="8038" spans="2:10" ht="18" customHeight="1">
      <c r="B8038" s="166"/>
      <c r="C8038" s="165"/>
      <c r="D8038" s="12" t="str">
        <f>IF(C8038="","",VLOOKUP(C8038,'3.工程情報'!$C$6:$D$501,2,FALSE))</f>
        <v/>
      </c>
      <c r="E8038" s="165"/>
      <c r="F8038" s="170"/>
      <c r="G8038" s="189" t="str">
        <f t="shared" si="125"/>
        <v/>
      </c>
      <c r="H8038" s="19"/>
      <c r="I8038" s="19"/>
      <c r="J8038" s="176" t="str">
        <f>IF(AND(C8038&lt;&gt;"",COUNTIF('3.工程情報'!$C$6:$C$501,C8038)=0),"工程記号が3.工程情報に存在しません。","")</f>
        <v/>
      </c>
    </row>
    <row r="8039" spans="2:10" ht="18" customHeight="1">
      <c r="B8039" s="166"/>
      <c r="C8039" s="165"/>
      <c r="D8039" s="12" t="str">
        <f>IF(C8039="","",VLOOKUP(C8039,'3.工程情報'!$C$6:$D$501,2,FALSE))</f>
        <v/>
      </c>
      <c r="E8039" s="165"/>
      <c r="F8039" s="170"/>
      <c r="G8039" s="189" t="str">
        <f t="shared" si="125"/>
        <v/>
      </c>
      <c r="H8039" s="19"/>
      <c r="I8039" s="19"/>
      <c r="J8039" s="176" t="str">
        <f>IF(AND(C8039&lt;&gt;"",COUNTIF('3.工程情報'!$C$6:$C$501,C8039)=0),"工程記号が3.工程情報に存在しません。","")</f>
        <v/>
      </c>
    </row>
    <row r="8040" spans="2:10" ht="18" customHeight="1">
      <c r="B8040" s="166"/>
      <c r="C8040" s="165"/>
      <c r="D8040" s="12" t="str">
        <f>IF(C8040="","",VLOOKUP(C8040,'3.工程情報'!$C$6:$D$501,2,FALSE))</f>
        <v/>
      </c>
      <c r="E8040" s="165"/>
      <c r="F8040" s="170"/>
      <c r="G8040" s="189" t="str">
        <f t="shared" si="125"/>
        <v/>
      </c>
      <c r="H8040" s="19"/>
      <c r="I8040" s="19"/>
      <c r="J8040" s="176" t="str">
        <f>IF(AND(C8040&lt;&gt;"",COUNTIF('3.工程情報'!$C$6:$C$501,C8040)=0),"工程記号が3.工程情報に存在しません。","")</f>
        <v/>
      </c>
    </row>
    <row r="8041" spans="2:10" ht="18" customHeight="1">
      <c r="B8041" s="166"/>
      <c r="C8041" s="165"/>
      <c r="D8041" s="12" t="str">
        <f>IF(C8041="","",VLOOKUP(C8041,'3.工程情報'!$C$6:$D$501,2,FALSE))</f>
        <v/>
      </c>
      <c r="E8041" s="165"/>
      <c r="F8041" s="170"/>
      <c r="G8041" s="189" t="str">
        <f t="shared" si="125"/>
        <v/>
      </c>
      <c r="H8041" s="19"/>
      <c r="I8041" s="19"/>
      <c r="J8041" s="176" t="str">
        <f>IF(AND(C8041&lt;&gt;"",COUNTIF('3.工程情報'!$C$6:$C$501,C8041)=0),"工程記号が3.工程情報に存在しません。","")</f>
        <v/>
      </c>
    </row>
    <row r="8042" spans="2:10" ht="18" customHeight="1">
      <c r="B8042" s="166"/>
      <c r="C8042" s="165"/>
      <c r="D8042" s="12" t="str">
        <f>IF(C8042="","",VLOOKUP(C8042,'3.工程情報'!$C$6:$D$501,2,FALSE))</f>
        <v/>
      </c>
      <c r="E8042" s="165"/>
      <c r="F8042" s="170"/>
      <c r="G8042" s="189" t="str">
        <f t="shared" si="125"/>
        <v/>
      </c>
      <c r="H8042" s="19"/>
      <c r="I8042" s="19"/>
      <c r="J8042" s="176" t="str">
        <f>IF(AND(C8042&lt;&gt;"",COUNTIF('3.工程情報'!$C$6:$C$501,C8042)=0),"工程記号が3.工程情報に存在しません。","")</f>
        <v/>
      </c>
    </row>
    <row r="8043" spans="2:10" ht="18" customHeight="1">
      <c r="B8043" s="166"/>
      <c r="C8043" s="165"/>
      <c r="D8043" s="12" t="str">
        <f>IF(C8043="","",VLOOKUP(C8043,'3.工程情報'!$C$6:$D$501,2,FALSE))</f>
        <v/>
      </c>
      <c r="E8043" s="165"/>
      <c r="F8043" s="170"/>
      <c r="G8043" s="189" t="str">
        <f t="shared" si="125"/>
        <v/>
      </c>
      <c r="H8043" s="19"/>
      <c r="I8043" s="19"/>
      <c r="J8043" s="176" t="str">
        <f>IF(AND(C8043&lt;&gt;"",COUNTIF('3.工程情報'!$C$6:$C$501,C8043)=0),"工程記号が3.工程情報に存在しません。","")</f>
        <v/>
      </c>
    </row>
    <row r="8044" spans="2:10" ht="18" customHeight="1">
      <c r="B8044" s="166"/>
      <c r="C8044" s="165"/>
      <c r="D8044" s="12" t="str">
        <f>IF(C8044="","",VLOOKUP(C8044,'3.工程情報'!$C$6:$D$501,2,FALSE))</f>
        <v/>
      </c>
      <c r="E8044" s="165"/>
      <c r="F8044" s="170"/>
      <c r="G8044" s="189" t="str">
        <f t="shared" si="125"/>
        <v/>
      </c>
      <c r="H8044" s="19"/>
      <c r="I8044" s="19"/>
      <c r="J8044" s="176" t="str">
        <f>IF(AND(C8044&lt;&gt;"",COUNTIF('3.工程情報'!$C$6:$C$501,C8044)=0),"工程記号が3.工程情報に存在しません。","")</f>
        <v/>
      </c>
    </row>
    <row r="8045" spans="2:10" ht="18" customHeight="1">
      <c r="B8045" s="166"/>
      <c r="C8045" s="165"/>
      <c r="D8045" s="12" t="str">
        <f>IF(C8045="","",VLOOKUP(C8045,'3.工程情報'!$C$6:$D$501,2,FALSE))</f>
        <v/>
      </c>
      <c r="E8045" s="165"/>
      <c r="F8045" s="170"/>
      <c r="G8045" s="189" t="str">
        <f t="shared" si="125"/>
        <v/>
      </c>
      <c r="H8045" s="19"/>
      <c r="I8045" s="19"/>
      <c r="J8045" s="176" t="str">
        <f>IF(AND(C8045&lt;&gt;"",COUNTIF('3.工程情報'!$C$6:$C$501,C8045)=0),"工程記号が3.工程情報に存在しません。","")</f>
        <v/>
      </c>
    </row>
    <row r="8046" spans="2:10" ht="18" customHeight="1">
      <c r="B8046" s="166"/>
      <c r="C8046" s="165"/>
      <c r="D8046" s="12" t="str">
        <f>IF(C8046="","",VLOOKUP(C8046,'3.工程情報'!$C$6:$D$501,2,FALSE))</f>
        <v/>
      </c>
      <c r="E8046" s="165"/>
      <c r="F8046" s="170"/>
      <c r="G8046" s="189" t="str">
        <f t="shared" si="125"/>
        <v/>
      </c>
      <c r="H8046" s="19"/>
      <c r="I8046" s="19"/>
      <c r="J8046" s="176" t="str">
        <f>IF(AND(C8046&lt;&gt;"",COUNTIF('3.工程情報'!$C$6:$C$501,C8046)=0),"工程記号が3.工程情報に存在しません。","")</f>
        <v/>
      </c>
    </row>
    <row r="8047" spans="2:10" ht="18" customHeight="1">
      <c r="B8047" s="166"/>
      <c r="C8047" s="165"/>
      <c r="D8047" s="12" t="str">
        <f>IF(C8047="","",VLOOKUP(C8047,'3.工程情報'!$C$6:$D$501,2,FALSE))</f>
        <v/>
      </c>
      <c r="E8047" s="165"/>
      <c r="F8047" s="170"/>
      <c r="G8047" s="189" t="str">
        <f t="shared" si="125"/>
        <v/>
      </c>
      <c r="H8047" s="19"/>
      <c r="I8047" s="19"/>
      <c r="J8047" s="176" t="str">
        <f>IF(AND(C8047&lt;&gt;"",COUNTIF('3.工程情報'!$C$6:$C$501,C8047)=0),"工程記号が3.工程情報に存在しません。","")</f>
        <v/>
      </c>
    </row>
    <row r="8048" spans="2:10" ht="18" customHeight="1">
      <c r="B8048" s="166"/>
      <c r="C8048" s="165"/>
      <c r="D8048" s="12" t="str">
        <f>IF(C8048="","",VLOOKUP(C8048,'3.工程情報'!$C$6:$D$501,2,FALSE))</f>
        <v/>
      </c>
      <c r="E8048" s="165"/>
      <c r="F8048" s="170"/>
      <c r="G8048" s="189" t="str">
        <f t="shared" si="125"/>
        <v/>
      </c>
      <c r="H8048" s="19"/>
      <c r="I8048" s="19"/>
      <c r="J8048" s="176" t="str">
        <f>IF(AND(C8048&lt;&gt;"",COUNTIF('3.工程情報'!$C$6:$C$501,C8048)=0),"工程記号が3.工程情報に存在しません。","")</f>
        <v/>
      </c>
    </row>
    <row r="8049" spans="2:10" ht="18" customHeight="1">
      <c r="B8049" s="166"/>
      <c r="C8049" s="165"/>
      <c r="D8049" s="12" t="str">
        <f>IF(C8049="","",VLOOKUP(C8049,'3.工程情報'!$C$6:$D$501,2,FALSE))</f>
        <v/>
      </c>
      <c r="E8049" s="165"/>
      <c r="F8049" s="170"/>
      <c r="G8049" s="189" t="str">
        <f t="shared" si="125"/>
        <v/>
      </c>
      <c r="H8049" s="19"/>
      <c r="I8049" s="19"/>
      <c r="J8049" s="176" t="str">
        <f>IF(AND(C8049&lt;&gt;"",COUNTIF('3.工程情報'!$C$6:$C$501,C8049)=0),"工程記号が3.工程情報に存在しません。","")</f>
        <v/>
      </c>
    </row>
    <row r="8050" spans="2:10" ht="18" customHeight="1">
      <c r="B8050" s="166"/>
      <c r="C8050" s="165"/>
      <c r="D8050" s="12" t="str">
        <f>IF(C8050="","",VLOOKUP(C8050,'3.工程情報'!$C$6:$D$501,2,FALSE))</f>
        <v/>
      </c>
      <c r="E8050" s="165"/>
      <c r="F8050" s="170"/>
      <c r="G8050" s="189" t="str">
        <f t="shared" si="125"/>
        <v/>
      </c>
      <c r="H8050" s="19"/>
      <c r="I8050" s="19"/>
      <c r="J8050" s="176" t="str">
        <f>IF(AND(C8050&lt;&gt;"",COUNTIF('3.工程情報'!$C$6:$C$501,C8050)=0),"工程記号が3.工程情報に存在しません。","")</f>
        <v/>
      </c>
    </row>
    <row r="8051" spans="2:10" ht="18" customHeight="1">
      <c r="B8051" s="166"/>
      <c r="C8051" s="165"/>
      <c r="D8051" s="12" t="str">
        <f>IF(C8051="","",VLOOKUP(C8051,'3.工程情報'!$C$6:$D$501,2,FALSE))</f>
        <v/>
      </c>
      <c r="E8051" s="165"/>
      <c r="F8051" s="170"/>
      <c r="G8051" s="189" t="str">
        <f t="shared" si="125"/>
        <v/>
      </c>
      <c r="H8051" s="19"/>
      <c r="I8051" s="19"/>
      <c r="J8051" s="176" t="str">
        <f>IF(AND(C8051&lt;&gt;"",COUNTIF('3.工程情報'!$C$6:$C$501,C8051)=0),"工程記号が3.工程情報に存在しません。","")</f>
        <v/>
      </c>
    </row>
    <row r="8052" spans="2:10" ht="18" customHeight="1">
      <c r="B8052" s="166"/>
      <c r="C8052" s="165"/>
      <c r="D8052" s="12" t="str">
        <f>IF(C8052="","",VLOOKUP(C8052,'3.工程情報'!$C$6:$D$501,2,FALSE))</f>
        <v/>
      </c>
      <c r="E8052" s="165"/>
      <c r="F8052" s="170"/>
      <c r="G8052" s="189" t="str">
        <f t="shared" si="125"/>
        <v/>
      </c>
      <c r="H8052" s="19"/>
      <c r="I8052" s="19"/>
      <c r="J8052" s="176" t="str">
        <f>IF(AND(C8052&lt;&gt;"",COUNTIF('3.工程情報'!$C$6:$C$501,C8052)=0),"工程記号が3.工程情報に存在しません。","")</f>
        <v/>
      </c>
    </row>
    <row r="8053" spans="2:10" ht="18" customHeight="1">
      <c r="B8053" s="166"/>
      <c r="C8053" s="165"/>
      <c r="D8053" s="12" t="str">
        <f>IF(C8053="","",VLOOKUP(C8053,'3.工程情報'!$C$6:$D$501,2,FALSE))</f>
        <v/>
      </c>
      <c r="E8053" s="165"/>
      <c r="F8053" s="170"/>
      <c r="G8053" s="189" t="str">
        <f t="shared" si="125"/>
        <v/>
      </c>
      <c r="H8053" s="19"/>
      <c r="I8053" s="19"/>
      <c r="J8053" s="176" t="str">
        <f>IF(AND(C8053&lt;&gt;"",COUNTIF('3.工程情報'!$C$6:$C$501,C8053)=0),"工程記号が3.工程情報に存在しません。","")</f>
        <v/>
      </c>
    </row>
    <row r="8054" spans="2:10" ht="18" customHeight="1">
      <c r="B8054" s="166"/>
      <c r="C8054" s="165"/>
      <c r="D8054" s="12" t="str">
        <f>IF(C8054="","",VLOOKUP(C8054,'3.工程情報'!$C$6:$D$501,2,FALSE))</f>
        <v/>
      </c>
      <c r="E8054" s="165"/>
      <c r="F8054" s="170"/>
      <c r="G8054" s="189" t="str">
        <f t="shared" si="125"/>
        <v/>
      </c>
      <c r="H8054" s="19"/>
      <c r="I8054" s="19"/>
      <c r="J8054" s="176" t="str">
        <f>IF(AND(C8054&lt;&gt;"",COUNTIF('3.工程情報'!$C$6:$C$501,C8054)=0),"工程記号が3.工程情報に存在しません。","")</f>
        <v/>
      </c>
    </row>
    <row r="8055" spans="2:10" ht="18" customHeight="1">
      <c r="B8055" s="166"/>
      <c r="C8055" s="165"/>
      <c r="D8055" s="12" t="str">
        <f>IF(C8055="","",VLOOKUP(C8055,'3.工程情報'!$C$6:$D$501,2,FALSE))</f>
        <v/>
      </c>
      <c r="E8055" s="165"/>
      <c r="F8055" s="170"/>
      <c r="G8055" s="189" t="str">
        <f t="shared" si="125"/>
        <v/>
      </c>
      <c r="H8055" s="19"/>
      <c r="I8055" s="19"/>
      <c r="J8055" s="176" t="str">
        <f>IF(AND(C8055&lt;&gt;"",COUNTIF('3.工程情報'!$C$6:$C$501,C8055)=0),"工程記号が3.工程情報に存在しません。","")</f>
        <v/>
      </c>
    </row>
    <row r="8056" spans="2:10" ht="18" customHeight="1">
      <c r="B8056" s="166"/>
      <c r="C8056" s="165"/>
      <c r="D8056" s="12" t="str">
        <f>IF(C8056="","",VLOOKUP(C8056,'3.工程情報'!$C$6:$D$501,2,FALSE))</f>
        <v/>
      </c>
      <c r="E8056" s="165"/>
      <c r="F8056" s="170"/>
      <c r="G8056" s="189" t="str">
        <f t="shared" si="125"/>
        <v/>
      </c>
      <c r="H8056" s="19"/>
      <c r="I8056" s="19"/>
      <c r="J8056" s="176" t="str">
        <f>IF(AND(C8056&lt;&gt;"",COUNTIF('3.工程情報'!$C$6:$C$501,C8056)=0),"工程記号が3.工程情報に存在しません。","")</f>
        <v/>
      </c>
    </row>
    <row r="8057" spans="2:10" ht="18" customHeight="1">
      <c r="B8057" s="166"/>
      <c r="C8057" s="165"/>
      <c r="D8057" s="12" t="str">
        <f>IF(C8057="","",VLOOKUP(C8057,'3.工程情報'!$C$6:$D$501,2,FALSE))</f>
        <v/>
      </c>
      <c r="E8057" s="165"/>
      <c r="F8057" s="170"/>
      <c r="G8057" s="189" t="str">
        <f t="shared" si="125"/>
        <v/>
      </c>
      <c r="H8057" s="19"/>
      <c r="I8057" s="19"/>
      <c r="J8057" s="176" t="str">
        <f>IF(AND(C8057&lt;&gt;"",COUNTIF('3.工程情報'!$C$6:$C$501,C8057)=0),"工程記号が3.工程情報に存在しません。","")</f>
        <v/>
      </c>
    </row>
    <row r="8058" spans="2:10" ht="18" customHeight="1">
      <c r="B8058" s="166"/>
      <c r="C8058" s="165"/>
      <c r="D8058" s="12" t="str">
        <f>IF(C8058="","",VLOOKUP(C8058,'3.工程情報'!$C$6:$D$501,2,FALSE))</f>
        <v/>
      </c>
      <c r="E8058" s="165"/>
      <c r="F8058" s="170"/>
      <c r="G8058" s="189" t="str">
        <f t="shared" si="125"/>
        <v/>
      </c>
      <c r="H8058" s="19"/>
      <c r="I8058" s="19"/>
      <c r="J8058" s="176" t="str">
        <f>IF(AND(C8058&lt;&gt;"",COUNTIF('3.工程情報'!$C$6:$C$501,C8058)=0),"工程記号が3.工程情報に存在しません。","")</f>
        <v/>
      </c>
    </row>
    <row r="8059" spans="2:10" ht="18" customHeight="1">
      <c r="B8059" s="166"/>
      <c r="C8059" s="165"/>
      <c r="D8059" s="12" t="str">
        <f>IF(C8059="","",VLOOKUP(C8059,'3.工程情報'!$C$6:$D$501,2,FALSE))</f>
        <v/>
      </c>
      <c r="E8059" s="165"/>
      <c r="F8059" s="170"/>
      <c r="G8059" s="189" t="str">
        <f t="shared" si="125"/>
        <v/>
      </c>
      <c r="H8059" s="19"/>
      <c r="I8059" s="19"/>
      <c r="J8059" s="176" t="str">
        <f>IF(AND(C8059&lt;&gt;"",COUNTIF('3.工程情報'!$C$6:$C$501,C8059)=0),"工程記号が3.工程情報に存在しません。","")</f>
        <v/>
      </c>
    </row>
    <row r="8060" spans="2:10" ht="18" customHeight="1">
      <c r="B8060" s="166"/>
      <c r="C8060" s="165"/>
      <c r="D8060" s="12" t="str">
        <f>IF(C8060="","",VLOOKUP(C8060,'3.工程情報'!$C$6:$D$501,2,FALSE))</f>
        <v/>
      </c>
      <c r="E8060" s="165"/>
      <c r="F8060" s="170"/>
      <c r="G8060" s="189" t="str">
        <f t="shared" si="125"/>
        <v/>
      </c>
      <c r="H8060" s="19"/>
      <c r="I8060" s="19"/>
      <c r="J8060" s="176" t="str">
        <f>IF(AND(C8060&lt;&gt;"",COUNTIF('3.工程情報'!$C$6:$C$501,C8060)=0),"工程記号が3.工程情報に存在しません。","")</f>
        <v/>
      </c>
    </row>
    <row r="8061" spans="2:10" ht="18" customHeight="1">
      <c r="B8061" s="166"/>
      <c r="C8061" s="165"/>
      <c r="D8061" s="12" t="str">
        <f>IF(C8061="","",VLOOKUP(C8061,'3.工程情報'!$C$6:$D$501,2,FALSE))</f>
        <v/>
      </c>
      <c r="E8061" s="165"/>
      <c r="F8061" s="170"/>
      <c r="G8061" s="189" t="str">
        <f t="shared" si="125"/>
        <v/>
      </c>
      <c r="H8061" s="19"/>
      <c r="I8061" s="19"/>
      <c r="J8061" s="176" t="str">
        <f>IF(AND(C8061&lt;&gt;"",COUNTIF('3.工程情報'!$C$6:$C$501,C8061)=0),"工程記号が3.工程情報に存在しません。","")</f>
        <v/>
      </c>
    </row>
    <row r="8062" spans="2:10" ht="18" customHeight="1">
      <c r="B8062" s="166"/>
      <c r="C8062" s="165"/>
      <c r="D8062" s="12" t="str">
        <f>IF(C8062="","",VLOOKUP(C8062,'3.工程情報'!$C$6:$D$501,2,FALSE))</f>
        <v/>
      </c>
      <c r="E8062" s="165"/>
      <c r="F8062" s="170"/>
      <c r="G8062" s="189" t="str">
        <f t="shared" si="125"/>
        <v/>
      </c>
      <c r="H8062" s="19"/>
      <c r="I8062" s="19"/>
      <c r="J8062" s="176" t="str">
        <f>IF(AND(C8062&lt;&gt;"",COUNTIF('3.工程情報'!$C$6:$C$501,C8062)=0),"工程記号が3.工程情報に存在しません。","")</f>
        <v/>
      </c>
    </row>
    <row r="8063" spans="2:10" ht="18" customHeight="1">
      <c r="B8063" s="166"/>
      <c r="C8063" s="165"/>
      <c r="D8063" s="12" t="str">
        <f>IF(C8063="","",VLOOKUP(C8063,'3.工程情報'!$C$6:$D$501,2,FALSE))</f>
        <v/>
      </c>
      <c r="E8063" s="165"/>
      <c r="F8063" s="170"/>
      <c r="G8063" s="189" t="str">
        <f t="shared" si="125"/>
        <v/>
      </c>
      <c r="H8063" s="19"/>
      <c r="I8063" s="19"/>
      <c r="J8063" s="176" t="str">
        <f>IF(AND(C8063&lt;&gt;"",COUNTIF('3.工程情報'!$C$6:$C$501,C8063)=0),"工程記号が3.工程情報に存在しません。","")</f>
        <v/>
      </c>
    </row>
    <row r="8064" spans="2:10" ht="18" customHeight="1">
      <c r="B8064" s="166"/>
      <c r="C8064" s="165"/>
      <c r="D8064" s="12" t="str">
        <f>IF(C8064="","",VLOOKUP(C8064,'3.工程情報'!$C$6:$D$501,2,FALSE))</f>
        <v/>
      </c>
      <c r="E8064" s="165"/>
      <c r="F8064" s="170"/>
      <c r="G8064" s="189" t="str">
        <f t="shared" si="125"/>
        <v/>
      </c>
      <c r="H8064" s="19"/>
      <c r="I8064" s="19"/>
      <c r="J8064" s="176" t="str">
        <f>IF(AND(C8064&lt;&gt;"",COUNTIF('3.工程情報'!$C$6:$C$501,C8064)=0),"工程記号が3.工程情報に存在しません。","")</f>
        <v/>
      </c>
    </row>
    <row r="8065" spans="2:10" ht="18" customHeight="1">
      <c r="B8065" s="166"/>
      <c r="C8065" s="165"/>
      <c r="D8065" s="12" t="str">
        <f>IF(C8065="","",VLOOKUP(C8065,'3.工程情報'!$C$6:$D$501,2,FALSE))</f>
        <v/>
      </c>
      <c r="E8065" s="165"/>
      <c r="F8065" s="170"/>
      <c r="G8065" s="189" t="str">
        <f t="shared" si="125"/>
        <v/>
      </c>
      <c r="H8065" s="19"/>
      <c r="I8065" s="19"/>
      <c r="J8065" s="176" t="str">
        <f>IF(AND(C8065&lt;&gt;"",COUNTIF('3.工程情報'!$C$6:$C$501,C8065)=0),"工程記号が3.工程情報に存在しません。","")</f>
        <v/>
      </c>
    </row>
    <row r="8066" spans="2:10" ht="18" customHeight="1">
      <c r="B8066" s="166"/>
      <c r="C8066" s="165"/>
      <c r="D8066" s="12" t="str">
        <f>IF(C8066="","",VLOOKUP(C8066,'3.工程情報'!$C$6:$D$501,2,FALSE))</f>
        <v/>
      </c>
      <c r="E8066" s="165"/>
      <c r="F8066" s="170"/>
      <c r="G8066" s="189" t="str">
        <f t="shared" si="125"/>
        <v/>
      </c>
      <c r="H8066" s="19"/>
      <c r="I8066" s="19"/>
      <c r="J8066" s="176" t="str">
        <f>IF(AND(C8066&lt;&gt;"",COUNTIF('3.工程情報'!$C$6:$C$501,C8066)=0),"工程記号が3.工程情報に存在しません。","")</f>
        <v/>
      </c>
    </row>
    <row r="8067" spans="2:10" ht="18" customHeight="1">
      <c r="B8067" s="166"/>
      <c r="C8067" s="165"/>
      <c r="D8067" s="12" t="str">
        <f>IF(C8067="","",VLOOKUP(C8067,'3.工程情報'!$C$6:$D$501,2,FALSE))</f>
        <v/>
      </c>
      <c r="E8067" s="165"/>
      <c r="F8067" s="170"/>
      <c r="G8067" s="189" t="str">
        <f t="shared" si="125"/>
        <v/>
      </c>
      <c r="H8067" s="19"/>
      <c r="I8067" s="19"/>
      <c r="J8067" s="176" t="str">
        <f>IF(AND(C8067&lt;&gt;"",COUNTIF('3.工程情報'!$C$6:$C$501,C8067)=0),"工程記号が3.工程情報に存在しません。","")</f>
        <v/>
      </c>
    </row>
    <row r="8068" spans="2:10" ht="18" customHeight="1">
      <c r="B8068" s="166"/>
      <c r="C8068" s="165"/>
      <c r="D8068" s="12" t="str">
        <f>IF(C8068="","",VLOOKUP(C8068,'3.工程情報'!$C$6:$D$501,2,FALSE))</f>
        <v/>
      </c>
      <c r="E8068" s="165"/>
      <c r="F8068" s="170"/>
      <c r="G8068" s="189" t="str">
        <f t="shared" si="125"/>
        <v/>
      </c>
      <c r="H8068" s="19"/>
      <c r="I8068" s="19"/>
      <c r="J8068" s="176" t="str">
        <f>IF(AND(C8068&lt;&gt;"",COUNTIF('3.工程情報'!$C$6:$C$501,C8068)=0),"工程記号が3.工程情報に存在しません。","")</f>
        <v/>
      </c>
    </row>
    <row r="8069" spans="2:10" ht="18" customHeight="1">
      <c r="B8069" s="166"/>
      <c r="C8069" s="165"/>
      <c r="D8069" s="12" t="str">
        <f>IF(C8069="","",VLOOKUP(C8069,'3.工程情報'!$C$6:$D$501,2,FALSE))</f>
        <v/>
      </c>
      <c r="E8069" s="165"/>
      <c r="F8069" s="170"/>
      <c r="G8069" s="189" t="str">
        <f t="shared" si="125"/>
        <v/>
      </c>
      <c r="H8069" s="19"/>
      <c r="I8069" s="19"/>
      <c r="J8069" s="176" t="str">
        <f>IF(AND(C8069&lt;&gt;"",COUNTIF('3.工程情報'!$C$6:$C$501,C8069)=0),"工程記号が3.工程情報に存在しません。","")</f>
        <v/>
      </c>
    </row>
    <row r="8070" spans="2:10" ht="18" customHeight="1">
      <c r="B8070" s="166"/>
      <c r="C8070" s="165"/>
      <c r="D8070" s="12" t="str">
        <f>IF(C8070="","",VLOOKUP(C8070,'3.工程情報'!$C$6:$D$501,2,FALSE))</f>
        <v/>
      </c>
      <c r="E8070" s="165"/>
      <c r="F8070" s="170"/>
      <c r="G8070" s="189" t="str">
        <f t="shared" ref="G8070:G8133" si="126">C8070&amp;E8070</f>
        <v/>
      </c>
      <c r="H8070" s="19"/>
      <c r="I8070" s="19"/>
      <c r="J8070" s="176" t="str">
        <f>IF(AND(C8070&lt;&gt;"",COUNTIF('3.工程情報'!$C$6:$C$501,C8070)=0),"工程記号が3.工程情報に存在しません。","")</f>
        <v/>
      </c>
    </row>
    <row r="8071" spans="2:10" ht="18" customHeight="1">
      <c r="B8071" s="166"/>
      <c r="C8071" s="165"/>
      <c r="D8071" s="12" t="str">
        <f>IF(C8071="","",VLOOKUP(C8071,'3.工程情報'!$C$6:$D$501,2,FALSE))</f>
        <v/>
      </c>
      <c r="E8071" s="165"/>
      <c r="F8071" s="170"/>
      <c r="G8071" s="189" t="str">
        <f t="shared" si="126"/>
        <v/>
      </c>
      <c r="H8071" s="19"/>
      <c r="I8071" s="19"/>
      <c r="J8071" s="176" t="str">
        <f>IF(AND(C8071&lt;&gt;"",COUNTIF('3.工程情報'!$C$6:$C$501,C8071)=0),"工程記号が3.工程情報に存在しません。","")</f>
        <v/>
      </c>
    </row>
    <row r="8072" spans="2:10" ht="18" customHeight="1">
      <c r="B8072" s="166"/>
      <c r="C8072" s="165"/>
      <c r="D8072" s="12" t="str">
        <f>IF(C8072="","",VLOOKUP(C8072,'3.工程情報'!$C$6:$D$501,2,FALSE))</f>
        <v/>
      </c>
      <c r="E8072" s="165"/>
      <c r="F8072" s="170"/>
      <c r="G8072" s="189" t="str">
        <f t="shared" si="126"/>
        <v/>
      </c>
      <c r="H8072" s="19"/>
      <c r="I8072" s="19"/>
      <c r="J8072" s="176" t="str">
        <f>IF(AND(C8072&lt;&gt;"",COUNTIF('3.工程情報'!$C$6:$C$501,C8072)=0),"工程記号が3.工程情報に存在しません。","")</f>
        <v/>
      </c>
    </row>
    <row r="8073" spans="2:10" ht="18" customHeight="1">
      <c r="B8073" s="166"/>
      <c r="C8073" s="165"/>
      <c r="D8073" s="12" t="str">
        <f>IF(C8073="","",VLOOKUP(C8073,'3.工程情報'!$C$6:$D$501,2,FALSE))</f>
        <v/>
      </c>
      <c r="E8073" s="165"/>
      <c r="F8073" s="170"/>
      <c r="G8073" s="189" t="str">
        <f t="shared" si="126"/>
        <v/>
      </c>
      <c r="H8073" s="19"/>
      <c r="I8073" s="19"/>
      <c r="J8073" s="176" t="str">
        <f>IF(AND(C8073&lt;&gt;"",COUNTIF('3.工程情報'!$C$6:$C$501,C8073)=0),"工程記号が3.工程情報に存在しません。","")</f>
        <v/>
      </c>
    </row>
    <row r="8074" spans="2:10" ht="18" customHeight="1">
      <c r="B8074" s="166"/>
      <c r="C8074" s="165"/>
      <c r="D8074" s="12" t="str">
        <f>IF(C8074="","",VLOOKUP(C8074,'3.工程情報'!$C$6:$D$501,2,FALSE))</f>
        <v/>
      </c>
      <c r="E8074" s="165"/>
      <c r="F8074" s="170"/>
      <c r="G8074" s="189" t="str">
        <f t="shared" si="126"/>
        <v/>
      </c>
      <c r="H8074" s="19"/>
      <c r="I8074" s="19"/>
      <c r="J8074" s="176" t="str">
        <f>IF(AND(C8074&lt;&gt;"",COUNTIF('3.工程情報'!$C$6:$C$501,C8074)=0),"工程記号が3.工程情報に存在しません。","")</f>
        <v/>
      </c>
    </row>
    <row r="8075" spans="2:10" ht="18" customHeight="1">
      <c r="B8075" s="166"/>
      <c r="C8075" s="165"/>
      <c r="D8075" s="12" t="str">
        <f>IF(C8075="","",VLOOKUP(C8075,'3.工程情報'!$C$6:$D$501,2,FALSE))</f>
        <v/>
      </c>
      <c r="E8075" s="165"/>
      <c r="F8075" s="170"/>
      <c r="G8075" s="189" t="str">
        <f t="shared" si="126"/>
        <v/>
      </c>
      <c r="H8075" s="19"/>
      <c r="I8075" s="19"/>
      <c r="J8075" s="176" t="str">
        <f>IF(AND(C8075&lt;&gt;"",COUNTIF('3.工程情報'!$C$6:$C$501,C8075)=0),"工程記号が3.工程情報に存在しません。","")</f>
        <v/>
      </c>
    </row>
    <row r="8076" spans="2:10" ht="18" customHeight="1">
      <c r="B8076" s="166"/>
      <c r="C8076" s="165"/>
      <c r="D8076" s="12" t="str">
        <f>IF(C8076="","",VLOOKUP(C8076,'3.工程情報'!$C$6:$D$501,2,FALSE))</f>
        <v/>
      </c>
      <c r="E8076" s="165"/>
      <c r="F8076" s="170"/>
      <c r="G8076" s="189" t="str">
        <f t="shared" si="126"/>
        <v/>
      </c>
      <c r="H8076" s="19"/>
      <c r="I8076" s="19"/>
      <c r="J8076" s="176" t="str">
        <f>IF(AND(C8076&lt;&gt;"",COUNTIF('3.工程情報'!$C$6:$C$501,C8076)=0),"工程記号が3.工程情報に存在しません。","")</f>
        <v/>
      </c>
    </row>
    <row r="8077" spans="2:10" ht="18" customHeight="1">
      <c r="B8077" s="166"/>
      <c r="C8077" s="165"/>
      <c r="D8077" s="12" t="str">
        <f>IF(C8077="","",VLOOKUP(C8077,'3.工程情報'!$C$6:$D$501,2,FALSE))</f>
        <v/>
      </c>
      <c r="E8077" s="165"/>
      <c r="F8077" s="170"/>
      <c r="G8077" s="189" t="str">
        <f t="shared" si="126"/>
        <v/>
      </c>
      <c r="H8077" s="19"/>
      <c r="I8077" s="19"/>
      <c r="J8077" s="176" t="str">
        <f>IF(AND(C8077&lt;&gt;"",COUNTIF('3.工程情報'!$C$6:$C$501,C8077)=0),"工程記号が3.工程情報に存在しません。","")</f>
        <v/>
      </c>
    </row>
    <row r="8078" spans="2:10" ht="18" customHeight="1">
      <c r="B8078" s="166"/>
      <c r="C8078" s="165"/>
      <c r="D8078" s="12" t="str">
        <f>IF(C8078="","",VLOOKUP(C8078,'3.工程情報'!$C$6:$D$501,2,FALSE))</f>
        <v/>
      </c>
      <c r="E8078" s="165"/>
      <c r="F8078" s="170"/>
      <c r="G8078" s="189" t="str">
        <f t="shared" si="126"/>
        <v/>
      </c>
      <c r="H8078" s="19"/>
      <c r="I8078" s="19"/>
      <c r="J8078" s="176" t="str">
        <f>IF(AND(C8078&lt;&gt;"",COUNTIF('3.工程情報'!$C$6:$C$501,C8078)=0),"工程記号が3.工程情報に存在しません。","")</f>
        <v/>
      </c>
    </row>
    <row r="8079" spans="2:10" ht="18" customHeight="1">
      <c r="B8079" s="166"/>
      <c r="C8079" s="165"/>
      <c r="D8079" s="12" t="str">
        <f>IF(C8079="","",VLOOKUP(C8079,'3.工程情報'!$C$6:$D$501,2,FALSE))</f>
        <v/>
      </c>
      <c r="E8079" s="165"/>
      <c r="F8079" s="170"/>
      <c r="G8079" s="189" t="str">
        <f t="shared" si="126"/>
        <v/>
      </c>
      <c r="H8079" s="19"/>
      <c r="I8079" s="19"/>
      <c r="J8079" s="176" t="str">
        <f>IF(AND(C8079&lt;&gt;"",COUNTIF('3.工程情報'!$C$6:$C$501,C8079)=0),"工程記号が3.工程情報に存在しません。","")</f>
        <v/>
      </c>
    </row>
    <row r="8080" spans="2:10" ht="18" customHeight="1">
      <c r="B8080" s="166"/>
      <c r="C8080" s="165"/>
      <c r="D8080" s="12" t="str">
        <f>IF(C8080="","",VLOOKUP(C8080,'3.工程情報'!$C$6:$D$501,2,FALSE))</f>
        <v/>
      </c>
      <c r="E8080" s="165"/>
      <c r="F8080" s="170"/>
      <c r="G8080" s="189" t="str">
        <f t="shared" si="126"/>
        <v/>
      </c>
      <c r="H8080" s="19"/>
      <c r="I8080" s="19"/>
      <c r="J8080" s="176" t="str">
        <f>IF(AND(C8080&lt;&gt;"",COUNTIF('3.工程情報'!$C$6:$C$501,C8080)=0),"工程記号が3.工程情報に存在しません。","")</f>
        <v/>
      </c>
    </row>
    <row r="8081" spans="2:10" ht="18" customHeight="1">
      <c r="B8081" s="166"/>
      <c r="C8081" s="165"/>
      <c r="D8081" s="12" t="str">
        <f>IF(C8081="","",VLOOKUP(C8081,'3.工程情報'!$C$6:$D$501,2,FALSE))</f>
        <v/>
      </c>
      <c r="E8081" s="165"/>
      <c r="F8081" s="170"/>
      <c r="G8081" s="189" t="str">
        <f t="shared" si="126"/>
        <v/>
      </c>
      <c r="H8081" s="19"/>
      <c r="I8081" s="19"/>
      <c r="J8081" s="176" t="str">
        <f>IF(AND(C8081&lt;&gt;"",COUNTIF('3.工程情報'!$C$6:$C$501,C8081)=0),"工程記号が3.工程情報に存在しません。","")</f>
        <v/>
      </c>
    </row>
    <row r="8082" spans="2:10" ht="18" customHeight="1">
      <c r="B8082" s="166"/>
      <c r="C8082" s="165"/>
      <c r="D8082" s="12" t="str">
        <f>IF(C8082="","",VLOOKUP(C8082,'3.工程情報'!$C$6:$D$501,2,FALSE))</f>
        <v/>
      </c>
      <c r="E8082" s="165"/>
      <c r="F8082" s="170"/>
      <c r="G8082" s="189" t="str">
        <f t="shared" si="126"/>
        <v/>
      </c>
      <c r="H8082" s="19"/>
      <c r="I8082" s="19"/>
      <c r="J8082" s="176" t="str">
        <f>IF(AND(C8082&lt;&gt;"",COUNTIF('3.工程情報'!$C$6:$C$501,C8082)=0),"工程記号が3.工程情報に存在しません。","")</f>
        <v/>
      </c>
    </row>
    <row r="8083" spans="2:10" ht="18" customHeight="1">
      <c r="B8083" s="166"/>
      <c r="C8083" s="165"/>
      <c r="D8083" s="12" t="str">
        <f>IF(C8083="","",VLOOKUP(C8083,'3.工程情報'!$C$6:$D$501,2,FALSE))</f>
        <v/>
      </c>
      <c r="E8083" s="165"/>
      <c r="F8083" s="170"/>
      <c r="G8083" s="189" t="str">
        <f t="shared" si="126"/>
        <v/>
      </c>
      <c r="H8083" s="19"/>
      <c r="I8083" s="19"/>
      <c r="J8083" s="176" t="str">
        <f>IF(AND(C8083&lt;&gt;"",COUNTIF('3.工程情報'!$C$6:$C$501,C8083)=0),"工程記号が3.工程情報に存在しません。","")</f>
        <v/>
      </c>
    </row>
    <row r="8084" spans="2:10" ht="18" customHeight="1">
      <c r="B8084" s="166"/>
      <c r="C8084" s="165"/>
      <c r="D8084" s="12" t="str">
        <f>IF(C8084="","",VLOOKUP(C8084,'3.工程情報'!$C$6:$D$501,2,FALSE))</f>
        <v/>
      </c>
      <c r="E8084" s="165"/>
      <c r="F8084" s="170"/>
      <c r="G8084" s="189" t="str">
        <f t="shared" si="126"/>
        <v/>
      </c>
      <c r="H8084" s="19"/>
      <c r="I8084" s="19"/>
      <c r="J8084" s="176" t="str">
        <f>IF(AND(C8084&lt;&gt;"",COUNTIF('3.工程情報'!$C$6:$C$501,C8084)=0),"工程記号が3.工程情報に存在しません。","")</f>
        <v/>
      </c>
    </row>
    <row r="8085" spans="2:10" ht="18" customHeight="1">
      <c r="B8085" s="166"/>
      <c r="C8085" s="165"/>
      <c r="D8085" s="12" t="str">
        <f>IF(C8085="","",VLOOKUP(C8085,'3.工程情報'!$C$6:$D$501,2,FALSE))</f>
        <v/>
      </c>
      <c r="E8085" s="165"/>
      <c r="F8085" s="170"/>
      <c r="G8085" s="189" t="str">
        <f t="shared" si="126"/>
        <v/>
      </c>
      <c r="H8085" s="19"/>
      <c r="I8085" s="19"/>
      <c r="J8085" s="176" t="str">
        <f>IF(AND(C8085&lt;&gt;"",COUNTIF('3.工程情報'!$C$6:$C$501,C8085)=0),"工程記号が3.工程情報に存在しません。","")</f>
        <v/>
      </c>
    </row>
    <row r="8086" spans="2:10" ht="18" customHeight="1">
      <c r="B8086" s="166"/>
      <c r="C8086" s="165"/>
      <c r="D8086" s="12" t="str">
        <f>IF(C8086="","",VLOOKUP(C8086,'3.工程情報'!$C$6:$D$501,2,FALSE))</f>
        <v/>
      </c>
      <c r="E8086" s="165"/>
      <c r="F8086" s="170"/>
      <c r="G8086" s="189" t="str">
        <f t="shared" si="126"/>
        <v/>
      </c>
      <c r="H8086" s="19"/>
      <c r="I8086" s="19"/>
      <c r="J8086" s="176" t="str">
        <f>IF(AND(C8086&lt;&gt;"",COUNTIF('3.工程情報'!$C$6:$C$501,C8086)=0),"工程記号が3.工程情報に存在しません。","")</f>
        <v/>
      </c>
    </row>
    <row r="8087" spans="2:10" ht="18" customHeight="1">
      <c r="B8087" s="166"/>
      <c r="C8087" s="165"/>
      <c r="D8087" s="12" t="str">
        <f>IF(C8087="","",VLOOKUP(C8087,'3.工程情報'!$C$6:$D$501,2,FALSE))</f>
        <v/>
      </c>
      <c r="E8087" s="165"/>
      <c r="F8087" s="170"/>
      <c r="G8087" s="189" t="str">
        <f t="shared" si="126"/>
        <v/>
      </c>
      <c r="H8087" s="19"/>
      <c r="I8087" s="19"/>
      <c r="J8087" s="176" t="str">
        <f>IF(AND(C8087&lt;&gt;"",COUNTIF('3.工程情報'!$C$6:$C$501,C8087)=0),"工程記号が3.工程情報に存在しません。","")</f>
        <v/>
      </c>
    </row>
    <row r="8088" spans="2:10" ht="18" customHeight="1">
      <c r="B8088" s="166"/>
      <c r="C8088" s="165"/>
      <c r="D8088" s="12" t="str">
        <f>IF(C8088="","",VLOOKUP(C8088,'3.工程情報'!$C$6:$D$501,2,FALSE))</f>
        <v/>
      </c>
      <c r="E8088" s="165"/>
      <c r="F8088" s="170"/>
      <c r="G8088" s="189" t="str">
        <f t="shared" si="126"/>
        <v/>
      </c>
      <c r="H8088" s="19"/>
      <c r="I8088" s="19"/>
      <c r="J8088" s="176" t="str">
        <f>IF(AND(C8088&lt;&gt;"",COUNTIF('3.工程情報'!$C$6:$C$501,C8088)=0),"工程記号が3.工程情報に存在しません。","")</f>
        <v/>
      </c>
    </row>
    <row r="8089" spans="2:10" ht="18" customHeight="1">
      <c r="B8089" s="166"/>
      <c r="C8089" s="165"/>
      <c r="D8089" s="12" t="str">
        <f>IF(C8089="","",VLOOKUP(C8089,'3.工程情報'!$C$6:$D$501,2,FALSE))</f>
        <v/>
      </c>
      <c r="E8089" s="165"/>
      <c r="F8089" s="170"/>
      <c r="G8089" s="189" t="str">
        <f t="shared" si="126"/>
        <v/>
      </c>
      <c r="H8089" s="19"/>
      <c r="I8089" s="19"/>
      <c r="J8089" s="176" t="str">
        <f>IF(AND(C8089&lt;&gt;"",COUNTIF('3.工程情報'!$C$6:$C$501,C8089)=0),"工程記号が3.工程情報に存在しません。","")</f>
        <v/>
      </c>
    </row>
    <row r="8090" spans="2:10" ht="18" customHeight="1">
      <c r="B8090" s="166"/>
      <c r="C8090" s="165"/>
      <c r="D8090" s="12" t="str">
        <f>IF(C8090="","",VLOOKUP(C8090,'3.工程情報'!$C$6:$D$501,2,FALSE))</f>
        <v/>
      </c>
      <c r="E8090" s="165"/>
      <c r="F8090" s="170"/>
      <c r="G8090" s="189" t="str">
        <f t="shared" si="126"/>
        <v/>
      </c>
      <c r="H8090" s="19"/>
      <c r="I8090" s="19"/>
      <c r="J8090" s="176" t="str">
        <f>IF(AND(C8090&lt;&gt;"",COUNTIF('3.工程情報'!$C$6:$C$501,C8090)=0),"工程記号が3.工程情報に存在しません。","")</f>
        <v/>
      </c>
    </row>
    <row r="8091" spans="2:10" ht="18" customHeight="1">
      <c r="B8091" s="166"/>
      <c r="C8091" s="165"/>
      <c r="D8091" s="12" t="str">
        <f>IF(C8091="","",VLOOKUP(C8091,'3.工程情報'!$C$6:$D$501,2,FALSE))</f>
        <v/>
      </c>
      <c r="E8091" s="165"/>
      <c r="F8091" s="170"/>
      <c r="G8091" s="189" t="str">
        <f t="shared" si="126"/>
        <v/>
      </c>
      <c r="H8091" s="19"/>
      <c r="I8091" s="19"/>
      <c r="J8091" s="176" t="str">
        <f>IF(AND(C8091&lt;&gt;"",COUNTIF('3.工程情報'!$C$6:$C$501,C8091)=0),"工程記号が3.工程情報に存在しません。","")</f>
        <v/>
      </c>
    </row>
    <row r="8092" spans="2:10" ht="18" customHeight="1">
      <c r="B8092" s="166"/>
      <c r="C8092" s="165"/>
      <c r="D8092" s="12" t="str">
        <f>IF(C8092="","",VLOOKUP(C8092,'3.工程情報'!$C$6:$D$501,2,FALSE))</f>
        <v/>
      </c>
      <c r="E8092" s="165"/>
      <c r="F8092" s="170"/>
      <c r="G8092" s="189" t="str">
        <f t="shared" si="126"/>
        <v/>
      </c>
      <c r="H8092" s="19"/>
      <c r="I8092" s="19"/>
      <c r="J8092" s="176" t="str">
        <f>IF(AND(C8092&lt;&gt;"",COUNTIF('3.工程情報'!$C$6:$C$501,C8092)=0),"工程記号が3.工程情報に存在しません。","")</f>
        <v/>
      </c>
    </row>
    <row r="8093" spans="2:10" ht="18" customHeight="1">
      <c r="B8093" s="166"/>
      <c r="C8093" s="165"/>
      <c r="D8093" s="12" t="str">
        <f>IF(C8093="","",VLOOKUP(C8093,'3.工程情報'!$C$6:$D$501,2,FALSE))</f>
        <v/>
      </c>
      <c r="E8093" s="165"/>
      <c r="F8093" s="170"/>
      <c r="G8093" s="189" t="str">
        <f t="shared" si="126"/>
        <v/>
      </c>
      <c r="H8093" s="19"/>
      <c r="I8093" s="19"/>
      <c r="J8093" s="176" t="str">
        <f>IF(AND(C8093&lt;&gt;"",COUNTIF('3.工程情報'!$C$6:$C$501,C8093)=0),"工程記号が3.工程情報に存在しません。","")</f>
        <v/>
      </c>
    </row>
    <row r="8094" spans="2:10" ht="18" customHeight="1">
      <c r="B8094" s="166"/>
      <c r="C8094" s="165"/>
      <c r="D8094" s="12" t="str">
        <f>IF(C8094="","",VLOOKUP(C8094,'3.工程情報'!$C$6:$D$501,2,FALSE))</f>
        <v/>
      </c>
      <c r="E8094" s="165"/>
      <c r="F8094" s="170"/>
      <c r="G8094" s="189" t="str">
        <f t="shared" si="126"/>
        <v/>
      </c>
      <c r="H8094" s="19"/>
      <c r="I8094" s="19"/>
      <c r="J8094" s="176" t="str">
        <f>IF(AND(C8094&lt;&gt;"",COUNTIF('3.工程情報'!$C$6:$C$501,C8094)=0),"工程記号が3.工程情報に存在しません。","")</f>
        <v/>
      </c>
    </row>
    <row r="8095" spans="2:10" ht="18" customHeight="1">
      <c r="B8095" s="166"/>
      <c r="C8095" s="165"/>
      <c r="D8095" s="12" t="str">
        <f>IF(C8095="","",VLOOKUP(C8095,'3.工程情報'!$C$6:$D$501,2,FALSE))</f>
        <v/>
      </c>
      <c r="E8095" s="165"/>
      <c r="F8095" s="170"/>
      <c r="G8095" s="189" t="str">
        <f t="shared" si="126"/>
        <v/>
      </c>
      <c r="H8095" s="19"/>
      <c r="I8095" s="19"/>
      <c r="J8095" s="176" t="str">
        <f>IF(AND(C8095&lt;&gt;"",COUNTIF('3.工程情報'!$C$6:$C$501,C8095)=0),"工程記号が3.工程情報に存在しません。","")</f>
        <v/>
      </c>
    </row>
    <row r="8096" spans="2:10" ht="18" customHeight="1">
      <c r="B8096" s="166"/>
      <c r="C8096" s="165"/>
      <c r="D8096" s="12" t="str">
        <f>IF(C8096="","",VLOOKUP(C8096,'3.工程情報'!$C$6:$D$501,2,FALSE))</f>
        <v/>
      </c>
      <c r="E8096" s="165"/>
      <c r="F8096" s="170"/>
      <c r="G8096" s="189" t="str">
        <f t="shared" si="126"/>
        <v/>
      </c>
      <c r="H8096" s="19"/>
      <c r="I8096" s="19"/>
      <c r="J8096" s="176" t="str">
        <f>IF(AND(C8096&lt;&gt;"",COUNTIF('3.工程情報'!$C$6:$C$501,C8096)=0),"工程記号が3.工程情報に存在しません。","")</f>
        <v/>
      </c>
    </row>
    <row r="8097" spans="2:10" ht="18" customHeight="1">
      <c r="B8097" s="166"/>
      <c r="C8097" s="165"/>
      <c r="D8097" s="12" t="str">
        <f>IF(C8097="","",VLOOKUP(C8097,'3.工程情報'!$C$6:$D$501,2,FALSE))</f>
        <v/>
      </c>
      <c r="E8097" s="165"/>
      <c r="F8097" s="170"/>
      <c r="G8097" s="189" t="str">
        <f t="shared" si="126"/>
        <v/>
      </c>
      <c r="H8097" s="19"/>
      <c r="I8097" s="19"/>
      <c r="J8097" s="176" t="str">
        <f>IF(AND(C8097&lt;&gt;"",COUNTIF('3.工程情報'!$C$6:$C$501,C8097)=0),"工程記号が3.工程情報に存在しません。","")</f>
        <v/>
      </c>
    </row>
    <row r="8098" spans="2:10" ht="18" customHeight="1">
      <c r="B8098" s="166"/>
      <c r="C8098" s="165"/>
      <c r="D8098" s="12" t="str">
        <f>IF(C8098="","",VLOOKUP(C8098,'3.工程情報'!$C$6:$D$501,2,FALSE))</f>
        <v/>
      </c>
      <c r="E8098" s="165"/>
      <c r="F8098" s="170"/>
      <c r="G8098" s="189" t="str">
        <f t="shared" si="126"/>
        <v/>
      </c>
      <c r="H8098" s="19"/>
      <c r="I8098" s="19"/>
      <c r="J8098" s="176" t="str">
        <f>IF(AND(C8098&lt;&gt;"",COUNTIF('3.工程情報'!$C$6:$C$501,C8098)=0),"工程記号が3.工程情報に存在しません。","")</f>
        <v/>
      </c>
    </row>
    <row r="8099" spans="2:10" ht="18" customHeight="1">
      <c r="B8099" s="166"/>
      <c r="C8099" s="165"/>
      <c r="D8099" s="12" t="str">
        <f>IF(C8099="","",VLOOKUP(C8099,'3.工程情報'!$C$6:$D$501,2,FALSE))</f>
        <v/>
      </c>
      <c r="E8099" s="165"/>
      <c r="F8099" s="170"/>
      <c r="G8099" s="189" t="str">
        <f t="shared" si="126"/>
        <v/>
      </c>
      <c r="H8099" s="19"/>
      <c r="I8099" s="19"/>
      <c r="J8099" s="176" t="str">
        <f>IF(AND(C8099&lt;&gt;"",COUNTIF('3.工程情報'!$C$6:$C$501,C8099)=0),"工程記号が3.工程情報に存在しません。","")</f>
        <v/>
      </c>
    </row>
    <row r="8100" spans="2:10" ht="18" customHeight="1">
      <c r="B8100" s="166"/>
      <c r="C8100" s="165"/>
      <c r="D8100" s="12" t="str">
        <f>IF(C8100="","",VLOOKUP(C8100,'3.工程情報'!$C$6:$D$501,2,FALSE))</f>
        <v/>
      </c>
      <c r="E8100" s="165"/>
      <c r="F8100" s="170"/>
      <c r="G8100" s="189" t="str">
        <f t="shared" si="126"/>
        <v/>
      </c>
      <c r="H8100" s="19"/>
      <c r="I8100" s="19"/>
      <c r="J8100" s="176" t="str">
        <f>IF(AND(C8100&lt;&gt;"",COUNTIF('3.工程情報'!$C$6:$C$501,C8100)=0),"工程記号が3.工程情報に存在しません。","")</f>
        <v/>
      </c>
    </row>
    <row r="8101" spans="2:10" ht="18" customHeight="1">
      <c r="B8101" s="166"/>
      <c r="C8101" s="165"/>
      <c r="D8101" s="12" t="str">
        <f>IF(C8101="","",VLOOKUP(C8101,'3.工程情報'!$C$6:$D$501,2,FALSE))</f>
        <v/>
      </c>
      <c r="E8101" s="165"/>
      <c r="F8101" s="170"/>
      <c r="G8101" s="189" t="str">
        <f t="shared" si="126"/>
        <v/>
      </c>
      <c r="H8101" s="19"/>
      <c r="I8101" s="19"/>
      <c r="J8101" s="176" t="str">
        <f>IF(AND(C8101&lt;&gt;"",COUNTIF('3.工程情報'!$C$6:$C$501,C8101)=0),"工程記号が3.工程情報に存在しません。","")</f>
        <v/>
      </c>
    </row>
    <row r="8102" spans="2:10" ht="18" customHeight="1">
      <c r="B8102" s="166"/>
      <c r="C8102" s="165"/>
      <c r="D8102" s="12" t="str">
        <f>IF(C8102="","",VLOOKUP(C8102,'3.工程情報'!$C$6:$D$501,2,FALSE))</f>
        <v/>
      </c>
      <c r="E8102" s="165"/>
      <c r="F8102" s="170"/>
      <c r="G8102" s="189" t="str">
        <f t="shared" si="126"/>
        <v/>
      </c>
      <c r="H8102" s="19"/>
      <c r="I8102" s="19"/>
      <c r="J8102" s="176" t="str">
        <f>IF(AND(C8102&lt;&gt;"",COUNTIF('3.工程情報'!$C$6:$C$501,C8102)=0),"工程記号が3.工程情報に存在しません。","")</f>
        <v/>
      </c>
    </row>
    <row r="8103" spans="2:10" ht="18" customHeight="1">
      <c r="B8103" s="166"/>
      <c r="C8103" s="165"/>
      <c r="D8103" s="12" t="str">
        <f>IF(C8103="","",VLOOKUP(C8103,'3.工程情報'!$C$6:$D$501,2,FALSE))</f>
        <v/>
      </c>
      <c r="E8103" s="165"/>
      <c r="F8103" s="170"/>
      <c r="G8103" s="189" t="str">
        <f t="shared" si="126"/>
        <v/>
      </c>
      <c r="H8103" s="19"/>
      <c r="I8103" s="19"/>
      <c r="J8103" s="176" t="str">
        <f>IF(AND(C8103&lt;&gt;"",COUNTIF('3.工程情報'!$C$6:$C$501,C8103)=0),"工程記号が3.工程情報に存在しません。","")</f>
        <v/>
      </c>
    </row>
    <row r="8104" spans="2:10" ht="18" customHeight="1">
      <c r="B8104" s="166"/>
      <c r="C8104" s="165"/>
      <c r="D8104" s="12" t="str">
        <f>IF(C8104="","",VLOOKUP(C8104,'3.工程情報'!$C$6:$D$501,2,FALSE))</f>
        <v/>
      </c>
      <c r="E8104" s="165"/>
      <c r="F8104" s="170"/>
      <c r="G8104" s="189" t="str">
        <f t="shared" si="126"/>
        <v/>
      </c>
      <c r="H8104" s="19"/>
      <c r="I8104" s="19"/>
      <c r="J8104" s="176" t="str">
        <f>IF(AND(C8104&lt;&gt;"",COUNTIF('3.工程情報'!$C$6:$C$501,C8104)=0),"工程記号が3.工程情報に存在しません。","")</f>
        <v/>
      </c>
    </row>
    <row r="8105" spans="2:10" ht="18" customHeight="1">
      <c r="B8105" s="166"/>
      <c r="C8105" s="165"/>
      <c r="D8105" s="12" t="str">
        <f>IF(C8105="","",VLOOKUP(C8105,'3.工程情報'!$C$6:$D$501,2,FALSE))</f>
        <v/>
      </c>
      <c r="E8105" s="165"/>
      <c r="F8105" s="170"/>
      <c r="G8105" s="189" t="str">
        <f t="shared" si="126"/>
        <v/>
      </c>
      <c r="H8105" s="19"/>
      <c r="I8105" s="19"/>
      <c r="J8105" s="176" t="str">
        <f>IF(AND(C8105&lt;&gt;"",COUNTIF('3.工程情報'!$C$6:$C$501,C8105)=0),"工程記号が3.工程情報に存在しません。","")</f>
        <v/>
      </c>
    </row>
    <row r="8106" spans="2:10" ht="18" customHeight="1">
      <c r="B8106" s="166"/>
      <c r="C8106" s="165"/>
      <c r="D8106" s="12" t="str">
        <f>IF(C8106="","",VLOOKUP(C8106,'3.工程情報'!$C$6:$D$501,2,FALSE))</f>
        <v/>
      </c>
      <c r="E8106" s="165"/>
      <c r="F8106" s="170"/>
      <c r="G8106" s="189" t="str">
        <f t="shared" si="126"/>
        <v/>
      </c>
      <c r="H8106" s="19"/>
      <c r="I8106" s="19"/>
      <c r="J8106" s="176" t="str">
        <f>IF(AND(C8106&lt;&gt;"",COUNTIF('3.工程情報'!$C$6:$C$501,C8106)=0),"工程記号が3.工程情報に存在しません。","")</f>
        <v/>
      </c>
    </row>
    <row r="8107" spans="2:10" ht="18" customHeight="1">
      <c r="B8107" s="166"/>
      <c r="C8107" s="165"/>
      <c r="D8107" s="12" t="str">
        <f>IF(C8107="","",VLOOKUP(C8107,'3.工程情報'!$C$6:$D$501,2,FALSE))</f>
        <v/>
      </c>
      <c r="E8107" s="165"/>
      <c r="F8107" s="170"/>
      <c r="G8107" s="189" t="str">
        <f t="shared" si="126"/>
        <v/>
      </c>
      <c r="H8107" s="19"/>
      <c r="I8107" s="19"/>
      <c r="J8107" s="176" t="str">
        <f>IF(AND(C8107&lt;&gt;"",COUNTIF('3.工程情報'!$C$6:$C$501,C8107)=0),"工程記号が3.工程情報に存在しません。","")</f>
        <v/>
      </c>
    </row>
    <row r="8108" spans="2:10" ht="18" customHeight="1">
      <c r="B8108" s="166"/>
      <c r="C8108" s="165"/>
      <c r="D8108" s="12" t="str">
        <f>IF(C8108="","",VLOOKUP(C8108,'3.工程情報'!$C$6:$D$501,2,FALSE))</f>
        <v/>
      </c>
      <c r="E8108" s="165"/>
      <c r="F8108" s="170"/>
      <c r="G8108" s="189" t="str">
        <f t="shared" si="126"/>
        <v/>
      </c>
      <c r="H8108" s="19"/>
      <c r="I8108" s="19"/>
      <c r="J8108" s="176" t="str">
        <f>IF(AND(C8108&lt;&gt;"",COUNTIF('3.工程情報'!$C$6:$C$501,C8108)=0),"工程記号が3.工程情報に存在しません。","")</f>
        <v/>
      </c>
    </row>
    <row r="8109" spans="2:10" ht="18" customHeight="1">
      <c r="B8109" s="166"/>
      <c r="C8109" s="165"/>
      <c r="D8109" s="12" t="str">
        <f>IF(C8109="","",VLOOKUP(C8109,'3.工程情報'!$C$6:$D$501,2,FALSE))</f>
        <v/>
      </c>
      <c r="E8109" s="165"/>
      <c r="F8109" s="170"/>
      <c r="G8109" s="189" t="str">
        <f t="shared" si="126"/>
        <v/>
      </c>
      <c r="H8109" s="19"/>
      <c r="I8109" s="19"/>
      <c r="J8109" s="176" t="str">
        <f>IF(AND(C8109&lt;&gt;"",COUNTIF('3.工程情報'!$C$6:$C$501,C8109)=0),"工程記号が3.工程情報に存在しません。","")</f>
        <v/>
      </c>
    </row>
    <row r="8110" spans="2:10" ht="18" customHeight="1">
      <c r="B8110" s="166"/>
      <c r="C8110" s="165"/>
      <c r="D8110" s="12" t="str">
        <f>IF(C8110="","",VLOOKUP(C8110,'3.工程情報'!$C$6:$D$501,2,FALSE))</f>
        <v/>
      </c>
      <c r="E8110" s="165"/>
      <c r="F8110" s="170"/>
      <c r="G8110" s="189" t="str">
        <f t="shared" si="126"/>
        <v/>
      </c>
      <c r="H8110" s="19"/>
      <c r="I8110" s="19"/>
      <c r="J8110" s="176" t="str">
        <f>IF(AND(C8110&lt;&gt;"",COUNTIF('3.工程情報'!$C$6:$C$501,C8110)=0),"工程記号が3.工程情報に存在しません。","")</f>
        <v/>
      </c>
    </row>
    <row r="8111" spans="2:10" ht="18" customHeight="1">
      <c r="B8111" s="166"/>
      <c r="C8111" s="165"/>
      <c r="D8111" s="12" t="str">
        <f>IF(C8111="","",VLOOKUP(C8111,'3.工程情報'!$C$6:$D$501,2,FALSE))</f>
        <v/>
      </c>
      <c r="E8111" s="165"/>
      <c r="F8111" s="170"/>
      <c r="G8111" s="189" t="str">
        <f t="shared" si="126"/>
        <v/>
      </c>
      <c r="H8111" s="19"/>
      <c r="I8111" s="19"/>
      <c r="J8111" s="176" t="str">
        <f>IF(AND(C8111&lt;&gt;"",COUNTIF('3.工程情報'!$C$6:$C$501,C8111)=0),"工程記号が3.工程情報に存在しません。","")</f>
        <v/>
      </c>
    </row>
    <row r="8112" spans="2:10" ht="18" customHeight="1">
      <c r="B8112" s="166"/>
      <c r="C8112" s="165"/>
      <c r="D8112" s="12" t="str">
        <f>IF(C8112="","",VLOOKUP(C8112,'3.工程情報'!$C$6:$D$501,2,FALSE))</f>
        <v/>
      </c>
      <c r="E8112" s="165"/>
      <c r="F8112" s="170"/>
      <c r="G8112" s="189" t="str">
        <f t="shared" si="126"/>
        <v/>
      </c>
      <c r="H8112" s="19"/>
      <c r="I8112" s="19"/>
      <c r="J8112" s="176" t="str">
        <f>IF(AND(C8112&lt;&gt;"",COUNTIF('3.工程情報'!$C$6:$C$501,C8112)=0),"工程記号が3.工程情報に存在しません。","")</f>
        <v/>
      </c>
    </row>
    <row r="8113" spans="2:10" ht="18" customHeight="1">
      <c r="B8113" s="166"/>
      <c r="C8113" s="165"/>
      <c r="D8113" s="12" t="str">
        <f>IF(C8113="","",VLOOKUP(C8113,'3.工程情報'!$C$6:$D$501,2,FALSE))</f>
        <v/>
      </c>
      <c r="E8113" s="165"/>
      <c r="F8113" s="170"/>
      <c r="G8113" s="189" t="str">
        <f t="shared" si="126"/>
        <v/>
      </c>
      <c r="H8113" s="19"/>
      <c r="I8113" s="19"/>
      <c r="J8113" s="176" t="str">
        <f>IF(AND(C8113&lt;&gt;"",COUNTIF('3.工程情報'!$C$6:$C$501,C8113)=0),"工程記号が3.工程情報に存在しません。","")</f>
        <v/>
      </c>
    </row>
    <row r="8114" spans="2:10" ht="18" customHeight="1">
      <c r="B8114" s="166"/>
      <c r="C8114" s="165"/>
      <c r="D8114" s="12" t="str">
        <f>IF(C8114="","",VLOOKUP(C8114,'3.工程情報'!$C$6:$D$501,2,FALSE))</f>
        <v/>
      </c>
      <c r="E8114" s="165"/>
      <c r="F8114" s="170"/>
      <c r="G8114" s="189" t="str">
        <f t="shared" si="126"/>
        <v/>
      </c>
      <c r="H8114" s="19"/>
      <c r="I8114" s="19"/>
      <c r="J8114" s="176" t="str">
        <f>IF(AND(C8114&lt;&gt;"",COUNTIF('3.工程情報'!$C$6:$C$501,C8114)=0),"工程記号が3.工程情報に存在しません。","")</f>
        <v/>
      </c>
    </row>
    <row r="8115" spans="2:10" ht="18" customHeight="1">
      <c r="B8115" s="166"/>
      <c r="C8115" s="165"/>
      <c r="D8115" s="12" t="str">
        <f>IF(C8115="","",VLOOKUP(C8115,'3.工程情報'!$C$6:$D$501,2,FALSE))</f>
        <v/>
      </c>
      <c r="E8115" s="165"/>
      <c r="F8115" s="170"/>
      <c r="G8115" s="189" t="str">
        <f t="shared" si="126"/>
        <v/>
      </c>
      <c r="H8115" s="19"/>
      <c r="I8115" s="19"/>
      <c r="J8115" s="176" t="str">
        <f>IF(AND(C8115&lt;&gt;"",COUNTIF('3.工程情報'!$C$6:$C$501,C8115)=0),"工程記号が3.工程情報に存在しません。","")</f>
        <v/>
      </c>
    </row>
    <row r="8116" spans="2:10" ht="18" customHeight="1">
      <c r="B8116" s="166"/>
      <c r="C8116" s="165"/>
      <c r="D8116" s="12" t="str">
        <f>IF(C8116="","",VLOOKUP(C8116,'3.工程情報'!$C$6:$D$501,2,FALSE))</f>
        <v/>
      </c>
      <c r="E8116" s="165"/>
      <c r="F8116" s="170"/>
      <c r="G8116" s="189" t="str">
        <f t="shared" si="126"/>
        <v/>
      </c>
      <c r="H8116" s="19"/>
      <c r="I8116" s="19"/>
      <c r="J8116" s="176" t="str">
        <f>IF(AND(C8116&lt;&gt;"",COUNTIF('3.工程情報'!$C$6:$C$501,C8116)=0),"工程記号が3.工程情報に存在しません。","")</f>
        <v/>
      </c>
    </row>
    <row r="8117" spans="2:10" ht="18" customHeight="1">
      <c r="B8117" s="166"/>
      <c r="C8117" s="165"/>
      <c r="D8117" s="12" t="str">
        <f>IF(C8117="","",VLOOKUP(C8117,'3.工程情報'!$C$6:$D$501,2,FALSE))</f>
        <v/>
      </c>
      <c r="E8117" s="165"/>
      <c r="F8117" s="170"/>
      <c r="G8117" s="189" t="str">
        <f t="shared" si="126"/>
        <v/>
      </c>
      <c r="H8117" s="19"/>
      <c r="I8117" s="19"/>
      <c r="J8117" s="176" t="str">
        <f>IF(AND(C8117&lt;&gt;"",COUNTIF('3.工程情報'!$C$6:$C$501,C8117)=0),"工程記号が3.工程情報に存在しません。","")</f>
        <v/>
      </c>
    </row>
    <row r="8118" spans="2:10" ht="18" customHeight="1">
      <c r="B8118" s="166"/>
      <c r="C8118" s="165"/>
      <c r="D8118" s="12" t="str">
        <f>IF(C8118="","",VLOOKUP(C8118,'3.工程情報'!$C$6:$D$501,2,FALSE))</f>
        <v/>
      </c>
      <c r="E8118" s="165"/>
      <c r="F8118" s="170"/>
      <c r="G8118" s="189" t="str">
        <f t="shared" si="126"/>
        <v/>
      </c>
      <c r="H8118" s="19"/>
      <c r="I8118" s="19"/>
      <c r="J8118" s="176" t="str">
        <f>IF(AND(C8118&lt;&gt;"",COUNTIF('3.工程情報'!$C$6:$C$501,C8118)=0),"工程記号が3.工程情報に存在しません。","")</f>
        <v/>
      </c>
    </row>
    <row r="8119" spans="2:10" ht="18" customHeight="1">
      <c r="B8119" s="166"/>
      <c r="C8119" s="165"/>
      <c r="D8119" s="12" t="str">
        <f>IF(C8119="","",VLOOKUP(C8119,'3.工程情報'!$C$6:$D$501,2,FALSE))</f>
        <v/>
      </c>
      <c r="E8119" s="165"/>
      <c r="F8119" s="170"/>
      <c r="G8119" s="189" t="str">
        <f t="shared" si="126"/>
        <v/>
      </c>
      <c r="H8119" s="19"/>
      <c r="I8119" s="19"/>
      <c r="J8119" s="176" t="str">
        <f>IF(AND(C8119&lt;&gt;"",COUNTIF('3.工程情報'!$C$6:$C$501,C8119)=0),"工程記号が3.工程情報に存在しません。","")</f>
        <v/>
      </c>
    </row>
    <row r="8120" spans="2:10" ht="18" customHeight="1">
      <c r="B8120" s="166"/>
      <c r="C8120" s="165"/>
      <c r="D8120" s="12" t="str">
        <f>IF(C8120="","",VLOOKUP(C8120,'3.工程情報'!$C$6:$D$501,2,FALSE))</f>
        <v/>
      </c>
      <c r="E8120" s="165"/>
      <c r="F8120" s="170"/>
      <c r="G8120" s="189" t="str">
        <f t="shared" si="126"/>
        <v/>
      </c>
      <c r="H8120" s="19"/>
      <c r="I8120" s="19"/>
      <c r="J8120" s="176" t="str">
        <f>IF(AND(C8120&lt;&gt;"",COUNTIF('3.工程情報'!$C$6:$C$501,C8120)=0),"工程記号が3.工程情報に存在しません。","")</f>
        <v/>
      </c>
    </row>
    <row r="8121" spans="2:10" ht="18" customHeight="1">
      <c r="B8121" s="166"/>
      <c r="C8121" s="165"/>
      <c r="D8121" s="12" t="str">
        <f>IF(C8121="","",VLOOKUP(C8121,'3.工程情報'!$C$6:$D$501,2,FALSE))</f>
        <v/>
      </c>
      <c r="E8121" s="165"/>
      <c r="F8121" s="170"/>
      <c r="G8121" s="189" t="str">
        <f t="shared" si="126"/>
        <v/>
      </c>
      <c r="H8121" s="19"/>
      <c r="I8121" s="19"/>
      <c r="J8121" s="176" t="str">
        <f>IF(AND(C8121&lt;&gt;"",COUNTIF('3.工程情報'!$C$6:$C$501,C8121)=0),"工程記号が3.工程情報に存在しません。","")</f>
        <v/>
      </c>
    </row>
    <row r="8122" spans="2:10" ht="18" customHeight="1">
      <c r="B8122" s="166"/>
      <c r="C8122" s="165"/>
      <c r="D8122" s="12" t="str">
        <f>IF(C8122="","",VLOOKUP(C8122,'3.工程情報'!$C$6:$D$501,2,FALSE))</f>
        <v/>
      </c>
      <c r="E8122" s="165"/>
      <c r="F8122" s="170"/>
      <c r="G8122" s="189" t="str">
        <f t="shared" si="126"/>
        <v/>
      </c>
      <c r="H8122" s="19"/>
      <c r="I8122" s="19"/>
      <c r="J8122" s="176" t="str">
        <f>IF(AND(C8122&lt;&gt;"",COUNTIF('3.工程情報'!$C$6:$C$501,C8122)=0),"工程記号が3.工程情報に存在しません。","")</f>
        <v/>
      </c>
    </row>
    <row r="8123" spans="2:10" ht="18" customHeight="1">
      <c r="B8123" s="166"/>
      <c r="C8123" s="165"/>
      <c r="D8123" s="12" t="str">
        <f>IF(C8123="","",VLOOKUP(C8123,'3.工程情報'!$C$6:$D$501,2,FALSE))</f>
        <v/>
      </c>
      <c r="E8123" s="165"/>
      <c r="F8123" s="170"/>
      <c r="G8123" s="189" t="str">
        <f t="shared" si="126"/>
        <v/>
      </c>
      <c r="H8123" s="19"/>
      <c r="I8123" s="19"/>
      <c r="J8123" s="176" t="str">
        <f>IF(AND(C8123&lt;&gt;"",COUNTIF('3.工程情報'!$C$6:$C$501,C8123)=0),"工程記号が3.工程情報に存在しません。","")</f>
        <v/>
      </c>
    </row>
    <row r="8124" spans="2:10" ht="18" customHeight="1">
      <c r="B8124" s="166"/>
      <c r="C8124" s="165"/>
      <c r="D8124" s="12" t="str">
        <f>IF(C8124="","",VLOOKUP(C8124,'3.工程情報'!$C$6:$D$501,2,FALSE))</f>
        <v/>
      </c>
      <c r="E8124" s="165"/>
      <c r="F8124" s="170"/>
      <c r="G8124" s="189" t="str">
        <f t="shared" si="126"/>
        <v/>
      </c>
      <c r="H8124" s="19"/>
      <c r="I8124" s="19"/>
      <c r="J8124" s="176" t="str">
        <f>IF(AND(C8124&lt;&gt;"",COUNTIF('3.工程情報'!$C$6:$C$501,C8124)=0),"工程記号が3.工程情報に存在しません。","")</f>
        <v/>
      </c>
    </row>
    <row r="8125" spans="2:10" ht="18" customHeight="1">
      <c r="B8125" s="166"/>
      <c r="C8125" s="165"/>
      <c r="D8125" s="12" t="str">
        <f>IF(C8125="","",VLOOKUP(C8125,'3.工程情報'!$C$6:$D$501,2,FALSE))</f>
        <v/>
      </c>
      <c r="E8125" s="165"/>
      <c r="F8125" s="170"/>
      <c r="G8125" s="189" t="str">
        <f t="shared" si="126"/>
        <v/>
      </c>
      <c r="H8125" s="19"/>
      <c r="I8125" s="19"/>
      <c r="J8125" s="176" t="str">
        <f>IF(AND(C8125&lt;&gt;"",COUNTIF('3.工程情報'!$C$6:$C$501,C8125)=0),"工程記号が3.工程情報に存在しません。","")</f>
        <v/>
      </c>
    </row>
    <row r="8126" spans="2:10" ht="18" customHeight="1">
      <c r="B8126" s="166"/>
      <c r="C8126" s="165"/>
      <c r="D8126" s="12" t="str">
        <f>IF(C8126="","",VLOOKUP(C8126,'3.工程情報'!$C$6:$D$501,2,FALSE))</f>
        <v/>
      </c>
      <c r="E8126" s="165"/>
      <c r="F8126" s="170"/>
      <c r="G8126" s="189" t="str">
        <f t="shared" si="126"/>
        <v/>
      </c>
      <c r="H8126" s="19"/>
      <c r="I8126" s="19"/>
      <c r="J8126" s="176" t="str">
        <f>IF(AND(C8126&lt;&gt;"",COUNTIF('3.工程情報'!$C$6:$C$501,C8126)=0),"工程記号が3.工程情報に存在しません。","")</f>
        <v/>
      </c>
    </row>
    <row r="8127" spans="2:10" ht="18" customHeight="1">
      <c r="B8127" s="166"/>
      <c r="C8127" s="165"/>
      <c r="D8127" s="12" t="str">
        <f>IF(C8127="","",VLOOKUP(C8127,'3.工程情報'!$C$6:$D$501,2,FALSE))</f>
        <v/>
      </c>
      <c r="E8127" s="165"/>
      <c r="F8127" s="170"/>
      <c r="G8127" s="189" t="str">
        <f t="shared" si="126"/>
        <v/>
      </c>
      <c r="H8127" s="19"/>
      <c r="I8127" s="19"/>
      <c r="J8127" s="176" t="str">
        <f>IF(AND(C8127&lt;&gt;"",COUNTIF('3.工程情報'!$C$6:$C$501,C8127)=0),"工程記号が3.工程情報に存在しません。","")</f>
        <v/>
      </c>
    </row>
    <row r="8128" spans="2:10" ht="18" customHeight="1">
      <c r="B8128" s="166"/>
      <c r="C8128" s="165"/>
      <c r="D8128" s="12" t="str">
        <f>IF(C8128="","",VLOOKUP(C8128,'3.工程情報'!$C$6:$D$501,2,FALSE))</f>
        <v/>
      </c>
      <c r="E8128" s="165"/>
      <c r="F8128" s="170"/>
      <c r="G8128" s="189" t="str">
        <f t="shared" si="126"/>
        <v/>
      </c>
      <c r="H8128" s="19"/>
      <c r="I8128" s="19"/>
      <c r="J8128" s="176" t="str">
        <f>IF(AND(C8128&lt;&gt;"",COUNTIF('3.工程情報'!$C$6:$C$501,C8128)=0),"工程記号が3.工程情報に存在しません。","")</f>
        <v/>
      </c>
    </row>
    <row r="8129" spans="2:10" ht="18" customHeight="1">
      <c r="B8129" s="166"/>
      <c r="C8129" s="165"/>
      <c r="D8129" s="12" t="str">
        <f>IF(C8129="","",VLOOKUP(C8129,'3.工程情報'!$C$6:$D$501,2,FALSE))</f>
        <v/>
      </c>
      <c r="E8129" s="165"/>
      <c r="F8129" s="170"/>
      <c r="G8129" s="189" t="str">
        <f t="shared" si="126"/>
        <v/>
      </c>
      <c r="H8129" s="19"/>
      <c r="I8129" s="19"/>
      <c r="J8129" s="176" t="str">
        <f>IF(AND(C8129&lt;&gt;"",COUNTIF('3.工程情報'!$C$6:$C$501,C8129)=0),"工程記号が3.工程情報に存在しません。","")</f>
        <v/>
      </c>
    </row>
    <row r="8130" spans="2:10" ht="18" customHeight="1">
      <c r="B8130" s="166"/>
      <c r="C8130" s="165"/>
      <c r="D8130" s="12" t="str">
        <f>IF(C8130="","",VLOOKUP(C8130,'3.工程情報'!$C$6:$D$501,2,FALSE))</f>
        <v/>
      </c>
      <c r="E8130" s="165"/>
      <c r="F8130" s="170"/>
      <c r="G8130" s="189" t="str">
        <f t="shared" si="126"/>
        <v/>
      </c>
      <c r="H8130" s="19"/>
      <c r="I8130" s="19"/>
      <c r="J8130" s="176" t="str">
        <f>IF(AND(C8130&lt;&gt;"",COUNTIF('3.工程情報'!$C$6:$C$501,C8130)=0),"工程記号が3.工程情報に存在しません。","")</f>
        <v/>
      </c>
    </row>
    <row r="8131" spans="2:10" ht="18" customHeight="1">
      <c r="B8131" s="166"/>
      <c r="C8131" s="165"/>
      <c r="D8131" s="12" t="str">
        <f>IF(C8131="","",VLOOKUP(C8131,'3.工程情報'!$C$6:$D$501,2,FALSE))</f>
        <v/>
      </c>
      <c r="E8131" s="165"/>
      <c r="F8131" s="170"/>
      <c r="G8131" s="189" t="str">
        <f t="shared" si="126"/>
        <v/>
      </c>
      <c r="H8131" s="19"/>
      <c r="I8131" s="19"/>
      <c r="J8131" s="176" t="str">
        <f>IF(AND(C8131&lt;&gt;"",COUNTIF('3.工程情報'!$C$6:$C$501,C8131)=0),"工程記号が3.工程情報に存在しません。","")</f>
        <v/>
      </c>
    </row>
    <row r="8132" spans="2:10" ht="18" customHeight="1">
      <c r="B8132" s="166"/>
      <c r="C8132" s="165"/>
      <c r="D8132" s="12" t="str">
        <f>IF(C8132="","",VLOOKUP(C8132,'3.工程情報'!$C$6:$D$501,2,FALSE))</f>
        <v/>
      </c>
      <c r="E8132" s="165"/>
      <c r="F8132" s="170"/>
      <c r="G8132" s="189" t="str">
        <f t="shared" si="126"/>
        <v/>
      </c>
      <c r="H8132" s="19"/>
      <c r="I8132" s="19"/>
      <c r="J8132" s="176" t="str">
        <f>IF(AND(C8132&lt;&gt;"",COUNTIF('3.工程情報'!$C$6:$C$501,C8132)=0),"工程記号が3.工程情報に存在しません。","")</f>
        <v/>
      </c>
    </row>
    <row r="8133" spans="2:10" ht="18" customHeight="1">
      <c r="B8133" s="166"/>
      <c r="C8133" s="165"/>
      <c r="D8133" s="12" t="str">
        <f>IF(C8133="","",VLOOKUP(C8133,'3.工程情報'!$C$6:$D$501,2,FALSE))</f>
        <v/>
      </c>
      <c r="E8133" s="165"/>
      <c r="F8133" s="170"/>
      <c r="G8133" s="189" t="str">
        <f t="shared" si="126"/>
        <v/>
      </c>
      <c r="H8133" s="19"/>
      <c r="I8133" s="19"/>
      <c r="J8133" s="176" t="str">
        <f>IF(AND(C8133&lt;&gt;"",COUNTIF('3.工程情報'!$C$6:$C$501,C8133)=0),"工程記号が3.工程情報に存在しません。","")</f>
        <v/>
      </c>
    </row>
    <row r="8134" spans="2:10" ht="18" customHeight="1">
      <c r="B8134" s="166"/>
      <c r="C8134" s="165"/>
      <c r="D8134" s="12" t="str">
        <f>IF(C8134="","",VLOOKUP(C8134,'3.工程情報'!$C$6:$D$501,2,FALSE))</f>
        <v/>
      </c>
      <c r="E8134" s="165"/>
      <c r="F8134" s="170"/>
      <c r="G8134" s="189" t="str">
        <f t="shared" ref="G8134:G8197" si="127">C8134&amp;E8134</f>
        <v/>
      </c>
      <c r="H8134" s="19"/>
      <c r="I8134" s="19"/>
      <c r="J8134" s="176" t="str">
        <f>IF(AND(C8134&lt;&gt;"",COUNTIF('3.工程情報'!$C$6:$C$501,C8134)=0),"工程記号が3.工程情報に存在しません。","")</f>
        <v/>
      </c>
    </row>
    <row r="8135" spans="2:10" ht="18" customHeight="1">
      <c r="B8135" s="166"/>
      <c r="C8135" s="165"/>
      <c r="D8135" s="12" t="str">
        <f>IF(C8135="","",VLOOKUP(C8135,'3.工程情報'!$C$6:$D$501,2,FALSE))</f>
        <v/>
      </c>
      <c r="E8135" s="165"/>
      <c r="F8135" s="170"/>
      <c r="G8135" s="189" t="str">
        <f t="shared" si="127"/>
        <v/>
      </c>
      <c r="H8135" s="19"/>
      <c r="I8135" s="19"/>
      <c r="J8135" s="176" t="str">
        <f>IF(AND(C8135&lt;&gt;"",COUNTIF('3.工程情報'!$C$6:$C$501,C8135)=0),"工程記号が3.工程情報に存在しません。","")</f>
        <v/>
      </c>
    </row>
    <row r="8136" spans="2:10" ht="18" customHeight="1">
      <c r="B8136" s="166"/>
      <c r="C8136" s="165"/>
      <c r="D8136" s="12" t="str">
        <f>IF(C8136="","",VLOOKUP(C8136,'3.工程情報'!$C$6:$D$501,2,FALSE))</f>
        <v/>
      </c>
      <c r="E8136" s="165"/>
      <c r="F8136" s="170"/>
      <c r="G8136" s="189" t="str">
        <f t="shared" si="127"/>
        <v/>
      </c>
      <c r="H8136" s="19"/>
      <c r="I8136" s="19"/>
      <c r="J8136" s="176" t="str">
        <f>IF(AND(C8136&lt;&gt;"",COUNTIF('3.工程情報'!$C$6:$C$501,C8136)=0),"工程記号が3.工程情報に存在しません。","")</f>
        <v/>
      </c>
    </row>
    <row r="8137" spans="2:10" ht="18" customHeight="1">
      <c r="B8137" s="166"/>
      <c r="C8137" s="165"/>
      <c r="D8137" s="12" t="str">
        <f>IF(C8137="","",VLOOKUP(C8137,'3.工程情報'!$C$6:$D$501,2,FALSE))</f>
        <v/>
      </c>
      <c r="E8137" s="165"/>
      <c r="F8137" s="170"/>
      <c r="G8137" s="189" t="str">
        <f t="shared" si="127"/>
        <v/>
      </c>
      <c r="H8137" s="19"/>
      <c r="I8137" s="19"/>
      <c r="J8137" s="176" t="str">
        <f>IF(AND(C8137&lt;&gt;"",COUNTIF('3.工程情報'!$C$6:$C$501,C8137)=0),"工程記号が3.工程情報に存在しません。","")</f>
        <v/>
      </c>
    </row>
    <row r="8138" spans="2:10" ht="18" customHeight="1">
      <c r="B8138" s="166"/>
      <c r="C8138" s="165"/>
      <c r="D8138" s="12" t="str">
        <f>IF(C8138="","",VLOOKUP(C8138,'3.工程情報'!$C$6:$D$501,2,FALSE))</f>
        <v/>
      </c>
      <c r="E8138" s="165"/>
      <c r="F8138" s="170"/>
      <c r="G8138" s="189" t="str">
        <f t="shared" si="127"/>
        <v/>
      </c>
      <c r="H8138" s="19"/>
      <c r="I8138" s="19"/>
      <c r="J8138" s="176" t="str">
        <f>IF(AND(C8138&lt;&gt;"",COUNTIF('3.工程情報'!$C$6:$C$501,C8138)=0),"工程記号が3.工程情報に存在しません。","")</f>
        <v/>
      </c>
    </row>
    <row r="8139" spans="2:10" ht="18" customHeight="1">
      <c r="B8139" s="166"/>
      <c r="C8139" s="165"/>
      <c r="D8139" s="12" t="str">
        <f>IF(C8139="","",VLOOKUP(C8139,'3.工程情報'!$C$6:$D$501,2,FALSE))</f>
        <v/>
      </c>
      <c r="E8139" s="165"/>
      <c r="F8139" s="170"/>
      <c r="G8139" s="189" t="str">
        <f t="shared" si="127"/>
        <v/>
      </c>
      <c r="H8139" s="19"/>
      <c r="I8139" s="19"/>
      <c r="J8139" s="176" t="str">
        <f>IF(AND(C8139&lt;&gt;"",COUNTIF('3.工程情報'!$C$6:$C$501,C8139)=0),"工程記号が3.工程情報に存在しません。","")</f>
        <v/>
      </c>
    </row>
    <row r="8140" spans="2:10" ht="18" customHeight="1">
      <c r="B8140" s="166"/>
      <c r="C8140" s="165"/>
      <c r="D8140" s="12" t="str">
        <f>IF(C8140="","",VLOOKUP(C8140,'3.工程情報'!$C$6:$D$501,2,FALSE))</f>
        <v/>
      </c>
      <c r="E8140" s="165"/>
      <c r="F8140" s="170"/>
      <c r="G8140" s="189" t="str">
        <f t="shared" si="127"/>
        <v/>
      </c>
      <c r="H8140" s="19"/>
      <c r="I8140" s="19"/>
      <c r="J8140" s="176" t="str">
        <f>IF(AND(C8140&lt;&gt;"",COUNTIF('3.工程情報'!$C$6:$C$501,C8140)=0),"工程記号が3.工程情報に存在しません。","")</f>
        <v/>
      </c>
    </row>
    <row r="8141" spans="2:10" ht="18" customHeight="1">
      <c r="B8141" s="166"/>
      <c r="C8141" s="165"/>
      <c r="D8141" s="12" t="str">
        <f>IF(C8141="","",VLOOKUP(C8141,'3.工程情報'!$C$6:$D$501,2,FALSE))</f>
        <v/>
      </c>
      <c r="E8141" s="165"/>
      <c r="F8141" s="170"/>
      <c r="G8141" s="189" t="str">
        <f t="shared" si="127"/>
        <v/>
      </c>
      <c r="H8141" s="19"/>
      <c r="I8141" s="19"/>
      <c r="J8141" s="176" t="str">
        <f>IF(AND(C8141&lt;&gt;"",COUNTIF('3.工程情報'!$C$6:$C$501,C8141)=0),"工程記号が3.工程情報に存在しません。","")</f>
        <v/>
      </c>
    </row>
    <row r="8142" spans="2:10" ht="18" customHeight="1">
      <c r="B8142" s="166"/>
      <c r="C8142" s="165"/>
      <c r="D8142" s="12" t="str">
        <f>IF(C8142="","",VLOOKUP(C8142,'3.工程情報'!$C$6:$D$501,2,FALSE))</f>
        <v/>
      </c>
      <c r="E8142" s="165"/>
      <c r="F8142" s="170"/>
      <c r="G8142" s="189" t="str">
        <f t="shared" si="127"/>
        <v/>
      </c>
      <c r="H8142" s="19"/>
      <c r="I8142" s="19"/>
      <c r="J8142" s="176" t="str">
        <f>IF(AND(C8142&lt;&gt;"",COUNTIF('3.工程情報'!$C$6:$C$501,C8142)=0),"工程記号が3.工程情報に存在しません。","")</f>
        <v/>
      </c>
    </row>
    <row r="8143" spans="2:10" ht="18" customHeight="1">
      <c r="B8143" s="166"/>
      <c r="C8143" s="165"/>
      <c r="D8143" s="12" t="str">
        <f>IF(C8143="","",VLOOKUP(C8143,'3.工程情報'!$C$6:$D$501,2,FALSE))</f>
        <v/>
      </c>
      <c r="E8143" s="165"/>
      <c r="F8143" s="170"/>
      <c r="G8143" s="189" t="str">
        <f t="shared" si="127"/>
        <v/>
      </c>
      <c r="H8143" s="19"/>
      <c r="I8143" s="19"/>
      <c r="J8143" s="176" t="str">
        <f>IF(AND(C8143&lt;&gt;"",COUNTIF('3.工程情報'!$C$6:$C$501,C8143)=0),"工程記号が3.工程情報に存在しません。","")</f>
        <v/>
      </c>
    </row>
    <row r="8144" spans="2:10" ht="18" customHeight="1">
      <c r="B8144" s="166"/>
      <c r="C8144" s="165"/>
      <c r="D8144" s="12" t="str">
        <f>IF(C8144="","",VLOOKUP(C8144,'3.工程情報'!$C$6:$D$501,2,FALSE))</f>
        <v/>
      </c>
      <c r="E8144" s="165"/>
      <c r="F8144" s="170"/>
      <c r="G8144" s="189" t="str">
        <f t="shared" si="127"/>
        <v/>
      </c>
      <c r="H8144" s="19"/>
      <c r="I8144" s="19"/>
      <c r="J8144" s="176" t="str">
        <f>IF(AND(C8144&lt;&gt;"",COUNTIF('3.工程情報'!$C$6:$C$501,C8144)=0),"工程記号が3.工程情報に存在しません。","")</f>
        <v/>
      </c>
    </row>
    <row r="8145" spans="2:10" ht="18" customHeight="1">
      <c r="B8145" s="166"/>
      <c r="C8145" s="165"/>
      <c r="D8145" s="12" t="str">
        <f>IF(C8145="","",VLOOKUP(C8145,'3.工程情報'!$C$6:$D$501,2,FALSE))</f>
        <v/>
      </c>
      <c r="E8145" s="165"/>
      <c r="F8145" s="170"/>
      <c r="G8145" s="189" t="str">
        <f t="shared" si="127"/>
        <v/>
      </c>
      <c r="H8145" s="19"/>
      <c r="I8145" s="19"/>
      <c r="J8145" s="176" t="str">
        <f>IF(AND(C8145&lt;&gt;"",COUNTIF('3.工程情報'!$C$6:$C$501,C8145)=0),"工程記号が3.工程情報に存在しません。","")</f>
        <v/>
      </c>
    </row>
    <row r="8146" spans="2:10" ht="18" customHeight="1">
      <c r="B8146" s="166"/>
      <c r="C8146" s="165"/>
      <c r="D8146" s="12" t="str">
        <f>IF(C8146="","",VLOOKUP(C8146,'3.工程情報'!$C$6:$D$501,2,FALSE))</f>
        <v/>
      </c>
      <c r="E8146" s="165"/>
      <c r="F8146" s="170"/>
      <c r="G8146" s="189" t="str">
        <f t="shared" si="127"/>
        <v/>
      </c>
      <c r="H8146" s="19"/>
      <c r="I8146" s="19"/>
      <c r="J8146" s="176" t="str">
        <f>IF(AND(C8146&lt;&gt;"",COUNTIF('3.工程情報'!$C$6:$C$501,C8146)=0),"工程記号が3.工程情報に存在しません。","")</f>
        <v/>
      </c>
    </row>
    <row r="8147" spans="2:10" ht="18" customHeight="1">
      <c r="B8147" s="166"/>
      <c r="C8147" s="165"/>
      <c r="D8147" s="12" t="str">
        <f>IF(C8147="","",VLOOKUP(C8147,'3.工程情報'!$C$6:$D$501,2,FALSE))</f>
        <v/>
      </c>
      <c r="E8147" s="165"/>
      <c r="F8147" s="170"/>
      <c r="G8147" s="189" t="str">
        <f t="shared" si="127"/>
        <v/>
      </c>
      <c r="H8147" s="19"/>
      <c r="I8147" s="19"/>
      <c r="J8147" s="176" t="str">
        <f>IF(AND(C8147&lt;&gt;"",COUNTIF('3.工程情報'!$C$6:$C$501,C8147)=0),"工程記号が3.工程情報に存在しません。","")</f>
        <v/>
      </c>
    </row>
    <row r="8148" spans="2:10" ht="18" customHeight="1">
      <c r="B8148" s="166"/>
      <c r="C8148" s="165"/>
      <c r="D8148" s="12" t="str">
        <f>IF(C8148="","",VLOOKUP(C8148,'3.工程情報'!$C$6:$D$501,2,FALSE))</f>
        <v/>
      </c>
      <c r="E8148" s="165"/>
      <c r="F8148" s="170"/>
      <c r="G8148" s="189" t="str">
        <f t="shared" si="127"/>
        <v/>
      </c>
      <c r="H8148" s="19"/>
      <c r="I8148" s="19"/>
      <c r="J8148" s="176" t="str">
        <f>IF(AND(C8148&lt;&gt;"",COUNTIF('3.工程情報'!$C$6:$C$501,C8148)=0),"工程記号が3.工程情報に存在しません。","")</f>
        <v/>
      </c>
    </row>
    <row r="8149" spans="2:10" ht="18" customHeight="1">
      <c r="B8149" s="166"/>
      <c r="C8149" s="165"/>
      <c r="D8149" s="12" t="str">
        <f>IF(C8149="","",VLOOKUP(C8149,'3.工程情報'!$C$6:$D$501,2,FALSE))</f>
        <v/>
      </c>
      <c r="E8149" s="165"/>
      <c r="F8149" s="170"/>
      <c r="G8149" s="189" t="str">
        <f t="shared" si="127"/>
        <v/>
      </c>
      <c r="H8149" s="19"/>
      <c r="I8149" s="19"/>
      <c r="J8149" s="176" t="str">
        <f>IF(AND(C8149&lt;&gt;"",COUNTIF('3.工程情報'!$C$6:$C$501,C8149)=0),"工程記号が3.工程情報に存在しません。","")</f>
        <v/>
      </c>
    </row>
    <row r="8150" spans="2:10" ht="18" customHeight="1">
      <c r="B8150" s="166"/>
      <c r="C8150" s="165"/>
      <c r="D8150" s="12" t="str">
        <f>IF(C8150="","",VLOOKUP(C8150,'3.工程情報'!$C$6:$D$501,2,FALSE))</f>
        <v/>
      </c>
      <c r="E8150" s="165"/>
      <c r="F8150" s="170"/>
      <c r="G8150" s="189" t="str">
        <f t="shared" si="127"/>
        <v/>
      </c>
      <c r="H8150" s="19"/>
      <c r="I8150" s="19"/>
      <c r="J8150" s="176" t="str">
        <f>IF(AND(C8150&lt;&gt;"",COUNTIF('3.工程情報'!$C$6:$C$501,C8150)=0),"工程記号が3.工程情報に存在しません。","")</f>
        <v/>
      </c>
    </row>
    <row r="8151" spans="2:10" ht="18" customHeight="1">
      <c r="B8151" s="166"/>
      <c r="C8151" s="165"/>
      <c r="D8151" s="12" t="str">
        <f>IF(C8151="","",VLOOKUP(C8151,'3.工程情報'!$C$6:$D$501,2,FALSE))</f>
        <v/>
      </c>
      <c r="E8151" s="165"/>
      <c r="F8151" s="170"/>
      <c r="G8151" s="189" t="str">
        <f t="shared" si="127"/>
        <v/>
      </c>
      <c r="H8151" s="19"/>
      <c r="I8151" s="19"/>
      <c r="J8151" s="176" t="str">
        <f>IF(AND(C8151&lt;&gt;"",COUNTIF('3.工程情報'!$C$6:$C$501,C8151)=0),"工程記号が3.工程情報に存在しません。","")</f>
        <v/>
      </c>
    </row>
    <row r="8152" spans="2:10" ht="18" customHeight="1">
      <c r="B8152" s="166"/>
      <c r="C8152" s="165"/>
      <c r="D8152" s="12" t="str">
        <f>IF(C8152="","",VLOOKUP(C8152,'3.工程情報'!$C$6:$D$501,2,FALSE))</f>
        <v/>
      </c>
      <c r="E8152" s="165"/>
      <c r="F8152" s="170"/>
      <c r="G8152" s="189" t="str">
        <f t="shared" si="127"/>
        <v/>
      </c>
      <c r="H8152" s="19"/>
      <c r="I8152" s="19"/>
      <c r="J8152" s="176" t="str">
        <f>IF(AND(C8152&lt;&gt;"",COUNTIF('3.工程情報'!$C$6:$C$501,C8152)=0),"工程記号が3.工程情報に存在しません。","")</f>
        <v/>
      </c>
    </row>
    <row r="8153" spans="2:10" ht="18" customHeight="1">
      <c r="B8153" s="166"/>
      <c r="C8153" s="165"/>
      <c r="D8153" s="12" t="str">
        <f>IF(C8153="","",VLOOKUP(C8153,'3.工程情報'!$C$6:$D$501,2,FALSE))</f>
        <v/>
      </c>
      <c r="E8153" s="165"/>
      <c r="F8153" s="170"/>
      <c r="G8153" s="189" t="str">
        <f t="shared" si="127"/>
        <v/>
      </c>
      <c r="H8153" s="19"/>
      <c r="I8153" s="19"/>
      <c r="J8153" s="176" t="str">
        <f>IF(AND(C8153&lt;&gt;"",COUNTIF('3.工程情報'!$C$6:$C$501,C8153)=0),"工程記号が3.工程情報に存在しません。","")</f>
        <v/>
      </c>
    </row>
    <row r="8154" spans="2:10" ht="18" customHeight="1">
      <c r="B8154" s="166"/>
      <c r="C8154" s="165"/>
      <c r="D8154" s="12" t="str">
        <f>IF(C8154="","",VLOOKUP(C8154,'3.工程情報'!$C$6:$D$501,2,FALSE))</f>
        <v/>
      </c>
      <c r="E8154" s="165"/>
      <c r="F8154" s="170"/>
      <c r="G8154" s="189" t="str">
        <f t="shared" si="127"/>
        <v/>
      </c>
      <c r="H8154" s="19"/>
      <c r="I8154" s="19"/>
      <c r="J8154" s="176" t="str">
        <f>IF(AND(C8154&lt;&gt;"",COUNTIF('3.工程情報'!$C$6:$C$501,C8154)=0),"工程記号が3.工程情報に存在しません。","")</f>
        <v/>
      </c>
    </row>
    <row r="8155" spans="2:10" ht="18" customHeight="1">
      <c r="B8155" s="166"/>
      <c r="C8155" s="165"/>
      <c r="D8155" s="12" t="str">
        <f>IF(C8155="","",VLOOKUP(C8155,'3.工程情報'!$C$6:$D$501,2,FALSE))</f>
        <v/>
      </c>
      <c r="E8155" s="165"/>
      <c r="F8155" s="170"/>
      <c r="G8155" s="189" t="str">
        <f t="shared" si="127"/>
        <v/>
      </c>
      <c r="H8155" s="19"/>
      <c r="I8155" s="19"/>
      <c r="J8155" s="176" t="str">
        <f>IF(AND(C8155&lt;&gt;"",COUNTIF('3.工程情報'!$C$6:$C$501,C8155)=0),"工程記号が3.工程情報に存在しません。","")</f>
        <v/>
      </c>
    </row>
    <row r="8156" spans="2:10" ht="18" customHeight="1">
      <c r="B8156" s="166"/>
      <c r="C8156" s="165"/>
      <c r="D8156" s="12" t="str">
        <f>IF(C8156="","",VLOOKUP(C8156,'3.工程情報'!$C$6:$D$501,2,FALSE))</f>
        <v/>
      </c>
      <c r="E8156" s="165"/>
      <c r="F8156" s="170"/>
      <c r="G8156" s="189" t="str">
        <f t="shared" si="127"/>
        <v/>
      </c>
      <c r="H8156" s="19"/>
      <c r="I8156" s="19"/>
      <c r="J8156" s="176" t="str">
        <f>IF(AND(C8156&lt;&gt;"",COUNTIF('3.工程情報'!$C$6:$C$501,C8156)=0),"工程記号が3.工程情報に存在しません。","")</f>
        <v/>
      </c>
    </row>
    <row r="8157" spans="2:10" ht="18" customHeight="1">
      <c r="B8157" s="166"/>
      <c r="C8157" s="165"/>
      <c r="D8157" s="12" t="str">
        <f>IF(C8157="","",VLOOKUP(C8157,'3.工程情報'!$C$6:$D$501,2,FALSE))</f>
        <v/>
      </c>
      <c r="E8157" s="165"/>
      <c r="F8157" s="170"/>
      <c r="G8157" s="189" t="str">
        <f t="shared" si="127"/>
        <v/>
      </c>
      <c r="H8157" s="19"/>
      <c r="I8157" s="19"/>
      <c r="J8157" s="176" t="str">
        <f>IF(AND(C8157&lt;&gt;"",COUNTIF('3.工程情報'!$C$6:$C$501,C8157)=0),"工程記号が3.工程情報に存在しません。","")</f>
        <v/>
      </c>
    </row>
    <row r="8158" spans="2:10" ht="18" customHeight="1">
      <c r="B8158" s="166"/>
      <c r="C8158" s="165"/>
      <c r="D8158" s="12" t="str">
        <f>IF(C8158="","",VLOOKUP(C8158,'3.工程情報'!$C$6:$D$501,2,FALSE))</f>
        <v/>
      </c>
      <c r="E8158" s="165"/>
      <c r="F8158" s="170"/>
      <c r="G8158" s="189" t="str">
        <f t="shared" si="127"/>
        <v/>
      </c>
      <c r="H8158" s="19"/>
      <c r="I8158" s="19"/>
      <c r="J8158" s="176" t="str">
        <f>IF(AND(C8158&lt;&gt;"",COUNTIF('3.工程情報'!$C$6:$C$501,C8158)=0),"工程記号が3.工程情報に存在しません。","")</f>
        <v/>
      </c>
    </row>
    <row r="8159" spans="2:10" ht="18" customHeight="1">
      <c r="B8159" s="166"/>
      <c r="C8159" s="165"/>
      <c r="D8159" s="12" t="str">
        <f>IF(C8159="","",VLOOKUP(C8159,'3.工程情報'!$C$6:$D$501,2,FALSE))</f>
        <v/>
      </c>
      <c r="E8159" s="165"/>
      <c r="F8159" s="170"/>
      <c r="G8159" s="189" t="str">
        <f t="shared" si="127"/>
        <v/>
      </c>
      <c r="H8159" s="19"/>
      <c r="I8159" s="19"/>
      <c r="J8159" s="176" t="str">
        <f>IF(AND(C8159&lt;&gt;"",COUNTIF('3.工程情報'!$C$6:$C$501,C8159)=0),"工程記号が3.工程情報に存在しません。","")</f>
        <v/>
      </c>
    </row>
    <row r="8160" spans="2:10" ht="18" customHeight="1">
      <c r="B8160" s="166"/>
      <c r="C8160" s="165"/>
      <c r="D8160" s="12" t="str">
        <f>IF(C8160="","",VLOOKUP(C8160,'3.工程情報'!$C$6:$D$501,2,FALSE))</f>
        <v/>
      </c>
      <c r="E8160" s="165"/>
      <c r="F8160" s="170"/>
      <c r="G8160" s="189" t="str">
        <f t="shared" si="127"/>
        <v/>
      </c>
      <c r="H8160" s="19"/>
      <c r="I8160" s="19"/>
      <c r="J8160" s="176" t="str">
        <f>IF(AND(C8160&lt;&gt;"",COUNTIF('3.工程情報'!$C$6:$C$501,C8160)=0),"工程記号が3.工程情報に存在しません。","")</f>
        <v/>
      </c>
    </row>
    <row r="8161" spans="2:10" ht="18" customHeight="1">
      <c r="B8161" s="166"/>
      <c r="C8161" s="165"/>
      <c r="D8161" s="12" t="str">
        <f>IF(C8161="","",VLOOKUP(C8161,'3.工程情報'!$C$6:$D$501,2,FALSE))</f>
        <v/>
      </c>
      <c r="E8161" s="165"/>
      <c r="F8161" s="170"/>
      <c r="G8161" s="189" t="str">
        <f t="shared" si="127"/>
        <v/>
      </c>
      <c r="H8161" s="19"/>
      <c r="I8161" s="19"/>
      <c r="J8161" s="176" t="str">
        <f>IF(AND(C8161&lt;&gt;"",COUNTIF('3.工程情報'!$C$6:$C$501,C8161)=0),"工程記号が3.工程情報に存在しません。","")</f>
        <v/>
      </c>
    </row>
    <row r="8162" spans="2:10" ht="18" customHeight="1">
      <c r="B8162" s="166"/>
      <c r="C8162" s="165"/>
      <c r="D8162" s="12" t="str">
        <f>IF(C8162="","",VLOOKUP(C8162,'3.工程情報'!$C$6:$D$501,2,FALSE))</f>
        <v/>
      </c>
      <c r="E8162" s="165"/>
      <c r="F8162" s="170"/>
      <c r="G8162" s="189" t="str">
        <f t="shared" si="127"/>
        <v/>
      </c>
      <c r="H8162" s="19"/>
      <c r="I8162" s="19"/>
      <c r="J8162" s="176" t="str">
        <f>IF(AND(C8162&lt;&gt;"",COUNTIF('3.工程情報'!$C$6:$C$501,C8162)=0),"工程記号が3.工程情報に存在しません。","")</f>
        <v/>
      </c>
    </row>
    <row r="8163" spans="2:10" ht="18" customHeight="1">
      <c r="B8163" s="166"/>
      <c r="C8163" s="165"/>
      <c r="D8163" s="12" t="str">
        <f>IF(C8163="","",VLOOKUP(C8163,'3.工程情報'!$C$6:$D$501,2,FALSE))</f>
        <v/>
      </c>
      <c r="E8163" s="165"/>
      <c r="F8163" s="170"/>
      <c r="G8163" s="189" t="str">
        <f t="shared" si="127"/>
        <v/>
      </c>
      <c r="H8163" s="19"/>
      <c r="I8163" s="19"/>
      <c r="J8163" s="176" t="str">
        <f>IF(AND(C8163&lt;&gt;"",COUNTIF('3.工程情報'!$C$6:$C$501,C8163)=0),"工程記号が3.工程情報に存在しません。","")</f>
        <v/>
      </c>
    </row>
    <row r="8164" spans="2:10" ht="18" customHeight="1">
      <c r="B8164" s="166"/>
      <c r="C8164" s="165"/>
      <c r="D8164" s="12" t="str">
        <f>IF(C8164="","",VLOOKUP(C8164,'3.工程情報'!$C$6:$D$501,2,FALSE))</f>
        <v/>
      </c>
      <c r="E8164" s="165"/>
      <c r="F8164" s="170"/>
      <c r="G8164" s="189" t="str">
        <f t="shared" si="127"/>
        <v/>
      </c>
      <c r="H8164" s="19"/>
      <c r="I8164" s="19"/>
      <c r="J8164" s="176" t="str">
        <f>IF(AND(C8164&lt;&gt;"",COUNTIF('3.工程情報'!$C$6:$C$501,C8164)=0),"工程記号が3.工程情報に存在しません。","")</f>
        <v/>
      </c>
    </row>
    <row r="8165" spans="2:10" ht="18" customHeight="1">
      <c r="B8165" s="166"/>
      <c r="C8165" s="165"/>
      <c r="D8165" s="12" t="str">
        <f>IF(C8165="","",VLOOKUP(C8165,'3.工程情報'!$C$6:$D$501,2,FALSE))</f>
        <v/>
      </c>
      <c r="E8165" s="165"/>
      <c r="F8165" s="170"/>
      <c r="G8165" s="189" t="str">
        <f t="shared" si="127"/>
        <v/>
      </c>
      <c r="H8165" s="19"/>
      <c r="I8165" s="19"/>
      <c r="J8165" s="176" t="str">
        <f>IF(AND(C8165&lt;&gt;"",COUNTIF('3.工程情報'!$C$6:$C$501,C8165)=0),"工程記号が3.工程情報に存在しません。","")</f>
        <v/>
      </c>
    </row>
    <row r="8166" spans="2:10" ht="18" customHeight="1">
      <c r="B8166" s="166"/>
      <c r="C8166" s="165"/>
      <c r="D8166" s="12" t="str">
        <f>IF(C8166="","",VLOOKUP(C8166,'3.工程情報'!$C$6:$D$501,2,FALSE))</f>
        <v/>
      </c>
      <c r="E8166" s="165"/>
      <c r="F8166" s="170"/>
      <c r="G8166" s="189" t="str">
        <f t="shared" si="127"/>
        <v/>
      </c>
      <c r="H8166" s="19"/>
      <c r="I8166" s="19"/>
      <c r="J8166" s="176" t="str">
        <f>IF(AND(C8166&lt;&gt;"",COUNTIF('3.工程情報'!$C$6:$C$501,C8166)=0),"工程記号が3.工程情報に存在しません。","")</f>
        <v/>
      </c>
    </row>
    <row r="8167" spans="2:10" ht="18" customHeight="1">
      <c r="B8167" s="166"/>
      <c r="C8167" s="165"/>
      <c r="D8167" s="12" t="str">
        <f>IF(C8167="","",VLOOKUP(C8167,'3.工程情報'!$C$6:$D$501,2,FALSE))</f>
        <v/>
      </c>
      <c r="E8167" s="165"/>
      <c r="F8167" s="170"/>
      <c r="G8167" s="189" t="str">
        <f t="shared" si="127"/>
        <v/>
      </c>
      <c r="H8167" s="19"/>
      <c r="I8167" s="19"/>
      <c r="J8167" s="176" t="str">
        <f>IF(AND(C8167&lt;&gt;"",COUNTIF('3.工程情報'!$C$6:$C$501,C8167)=0),"工程記号が3.工程情報に存在しません。","")</f>
        <v/>
      </c>
    </row>
    <row r="8168" spans="2:10" ht="18" customHeight="1">
      <c r="B8168" s="166"/>
      <c r="C8168" s="165"/>
      <c r="D8168" s="12" t="str">
        <f>IF(C8168="","",VLOOKUP(C8168,'3.工程情報'!$C$6:$D$501,2,FALSE))</f>
        <v/>
      </c>
      <c r="E8168" s="165"/>
      <c r="F8168" s="170"/>
      <c r="G8168" s="189" t="str">
        <f t="shared" si="127"/>
        <v/>
      </c>
      <c r="H8168" s="19"/>
      <c r="I8168" s="19"/>
      <c r="J8168" s="176" t="str">
        <f>IF(AND(C8168&lt;&gt;"",COUNTIF('3.工程情報'!$C$6:$C$501,C8168)=0),"工程記号が3.工程情報に存在しません。","")</f>
        <v/>
      </c>
    </row>
    <row r="8169" spans="2:10" ht="18" customHeight="1">
      <c r="B8169" s="166"/>
      <c r="C8169" s="165"/>
      <c r="D8169" s="12" t="str">
        <f>IF(C8169="","",VLOOKUP(C8169,'3.工程情報'!$C$6:$D$501,2,FALSE))</f>
        <v/>
      </c>
      <c r="E8169" s="165"/>
      <c r="F8169" s="170"/>
      <c r="G8169" s="189" t="str">
        <f t="shared" si="127"/>
        <v/>
      </c>
      <c r="H8169" s="19"/>
      <c r="I8169" s="19"/>
      <c r="J8169" s="176" t="str">
        <f>IF(AND(C8169&lt;&gt;"",COUNTIF('3.工程情報'!$C$6:$C$501,C8169)=0),"工程記号が3.工程情報に存在しません。","")</f>
        <v/>
      </c>
    </row>
    <row r="8170" spans="2:10" ht="18" customHeight="1">
      <c r="B8170" s="166"/>
      <c r="C8170" s="165"/>
      <c r="D8170" s="12" t="str">
        <f>IF(C8170="","",VLOOKUP(C8170,'3.工程情報'!$C$6:$D$501,2,FALSE))</f>
        <v/>
      </c>
      <c r="E8170" s="165"/>
      <c r="F8170" s="170"/>
      <c r="G8170" s="189" t="str">
        <f t="shared" si="127"/>
        <v/>
      </c>
      <c r="H8170" s="19"/>
      <c r="I8170" s="19"/>
      <c r="J8170" s="176" t="str">
        <f>IF(AND(C8170&lt;&gt;"",COUNTIF('3.工程情報'!$C$6:$C$501,C8170)=0),"工程記号が3.工程情報に存在しません。","")</f>
        <v/>
      </c>
    </row>
    <row r="8171" spans="2:10" ht="18" customHeight="1">
      <c r="B8171" s="166"/>
      <c r="C8171" s="165"/>
      <c r="D8171" s="12" t="str">
        <f>IF(C8171="","",VLOOKUP(C8171,'3.工程情報'!$C$6:$D$501,2,FALSE))</f>
        <v/>
      </c>
      <c r="E8171" s="165"/>
      <c r="F8171" s="170"/>
      <c r="G8171" s="189" t="str">
        <f t="shared" si="127"/>
        <v/>
      </c>
      <c r="H8171" s="19"/>
      <c r="I8171" s="19"/>
      <c r="J8171" s="176" t="str">
        <f>IF(AND(C8171&lt;&gt;"",COUNTIF('3.工程情報'!$C$6:$C$501,C8171)=0),"工程記号が3.工程情報に存在しません。","")</f>
        <v/>
      </c>
    </row>
    <row r="8172" spans="2:10" ht="18" customHeight="1">
      <c r="B8172" s="166"/>
      <c r="C8172" s="165"/>
      <c r="D8172" s="12" t="str">
        <f>IF(C8172="","",VLOOKUP(C8172,'3.工程情報'!$C$6:$D$501,2,FALSE))</f>
        <v/>
      </c>
      <c r="E8172" s="165"/>
      <c r="F8172" s="170"/>
      <c r="G8172" s="189" t="str">
        <f t="shared" si="127"/>
        <v/>
      </c>
      <c r="H8172" s="19"/>
      <c r="I8172" s="19"/>
      <c r="J8172" s="176" t="str">
        <f>IF(AND(C8172&lt;&gt;"",COUNTIF('3.工程情報'!$C$6:$C$501,C8172)=0),"工程記号が3.工程情報に存在しません。","")</f>
        <v/>
      </c>
    </row>
    <row r="8173" spans="2:10" ht="18" customHeight="1">
      <c r="B8173" s="166"/>
      <c r="C8173" s="165"/>
      <c r="D8173" s="12" t="str">
        <f>IF(C8173="","",VLOOKUP(C8173,'3.工程情報'!$C$6:$D$501,2,FALSE))</f>
        <v/>
      </c>
      <c r="E8173" s="165"/>
      <c r="F8173" s="170"/>
      <c r="G8173" s="189" t="str">
        <f t="shared" si="127"/>
        <v/>
      </c>
      <c r="H8173" s="19"/>
      <c r="I8173" s="19"/>
      <c r="J8173" s="176" t="str">
        <f>IF(AND(C8173&lt;&gt;"",COUNTIF('3.工程情報'!$C$6:$C$501,C8173)=0),"工程記号が3.工程情報に存在しません。","")</f>
        <v/>
      </c>
    </row>
    <row r="8174" spans="2:10" ht="18" customHeight="1">
      <c r="B8174" s="166"/>
      <c r="C8174" s="165"/>
      <c r="D8174" s="12" t="str">
        <f>IF(C8174="","",VLOOKUP(C8174,'3.工程情報'!$C$6:$D$501,2,FALSE))</f>
        <v/>
      </c>
      <c r="E8174" s="165"/>
      <c r="F8174" s="170"/>
      <c r="G8174" s="189" t="str">
        <f t="shared" si="127"/>
        <v/>
      </c>
      <c r="H8174" s="19"/>
      <c r="I8174" s="19"/>
      <c r="J8174" s="176" t="str">
        <f>IF(AND(C8174&lt;&gt;"",COUNTIF('3.工程情報'!$C$6:$C$501,C8174)=0),"工程記号が3.工程情報に存在しません。","")</f>
        <v/>
      </c>
    </row>
    <row r="8175" spans="2:10" ht="18" customHeight="1">
      <c r="B8175" s="166"/>
      <c r="C8175" s="165"/>
      <c r="D8175" s="12" t="str">
        <f>IF(C8175="","",VLOOKUP(C8175,'3.工程情報'!$C$6:$D$501,2,FALSE))</f>
        <v/>
      </c>
      <c r="E8175" s="165"/>
      <c r="F8175" s="170"/>
      <c r="G8175" s="189" t="str">
        <f t="shared" si="127"/>
        <v/>
      </c>
      <c r="H8175" s="19"/>
      <c r="I8175" s="19"/>
      <c r="J8175" s="176" t="str">
        <f>IF(AND(C8175&lt;&gt;"",COUNTIF('3.工程情報'!$C$6:$C$501,C8175)=0),"工程記号が3.工程情報に存在しません。","")</f>
        <v/>
      </c>
    </row>
    <row r="8176" spans="2:10" ht="18" customHeight="1">
      <c r="B8176" s="166"/>
      <c r="C8176" s="165"/>
      <c r="D8176" s="12" t="str">
        <f>IF(C8176="","",VLOOKUP(C8176,'3.工程情報'!$C$6:$D$501,2,FALSE))</f>
        <v/>
      </c>
      <c r="E8176" s="165"/>
      <c r="F8176" s="170"/>
      <c r="G8176" s="189" t="str">
        <f t="shared" si="127"/>
        <v/>
      </c>
      <c r="H8176" s="19"/>
      <c r="I8176" s="19"/>
      <c r="J8176" s="176" t="str">
        <f>IF(AND(C8176&lt;&gt;"",COUNTIF('3.工程情報'!$C$6:$C$501,C8176)=0),"工程記号が3.工程情報に存在しません。","")</f>
        <v/>
      </c>
    </row>
    <row r="8177" spans="2:10" ht="18" customHeight="1">
      <c r="B8177" s="166"/>
      <c r="C8177" s="165"/>
      <c r="D8177" s="12" t="str">
        <f>IF(C8177="","",VLOOKUP(C8177,'3.工程情報'!$C$6:$D$501,2,FALSE))</f>
        <v/>
      </c>
      <c r="E8177" s="165"/>
      <c r="F8177" s="170"/>
      <c r="G8177" s="189" t="str">
        <f t="shared" si="127"/>
        <v/>
      </c>
      <c r="H8177" s="19"/>
      <c r="I8177" s="19"/>
      <c r="J8177" s="176" t="str">
        <f>IF(AND(C8177&lt;&gt;"",COUNTIF('3.工程情報'!$C$6:$C$501,C8177)=0),"工程記号が3.工程情報に存在しません。","")</f>
        <v/>
      </c>
    </row>
    <row r="8178" spans="2:10" ht="18" customHeight="1">
      <c r="B8178" s="166"/>
      <c r="C8178" s="165"/>
      <c r="D8178" s="12" t="str">
        <f>IF(C8178="","",VLOOKUP(C8178,'3.工程情報'!$C$6:$D$501,2,FALSE))</f>
        <v/>
      </c>
      <c r="E8178" s="165"/>
      <c r="F8178" s="170"/>
      <c r="G8178" s="189" t="str">
        <f t="shared" si="127"/>
        <v/>
      </c>
      <c r="H8178" s="19"/>
      <c r="I8178" s="19"/>
      <c r="J8178" s="176" t="str">
        <f>IF(AND(C8178&lt;&gt;"",COUNTIF('3.工程情報'!$C$6:$C$501,C8178)=0),"工程記号が3.工程情報に存在しません。","")</f>
        <v/>
      </c>
    </row>
    <row r="8179" spans="2:10" ht="18" customHeight="1">
      <c r="B8179" s="166"/>
      <c r="C8179" s="165"/>
      <c r="D8179" s="12" t="str">
        <f>IF(C8179="","",VLOOKUP(C8179,'3.工程情報'!$C$6:$D$501,2,FALSE))</f>
        <v/>
      </c>
      <c r="E8179" s="165"/>
      <c r="F8179" s="170"/>
      <c r="G8179" s="189" t="str">
        <f t="shared" si="127"/>
        <v/>
      </c>
      <c r="H8179" s="19"/>
      <c r="I8179" s="19"/>
      <c r="J8179" s="176" t="str">
        <f>IF(AND(C8179&lt;&gt;"",COUNTIF('3.工程情報'!$C$6:$C$501,C8179)=0),"工程記号が3.工程情報に存在しません。","")</f>
        <v/>
      </c>
    </row>
    <row r="8180" spans="2:10" ht="18" customHeight="1">
      <c r="B8180" s="166"/>
      <c r="C8180" s="165"/>
      <c r="D8180" s="12" t="str">
        <f>IF(C8180="","",VLOOKUP(C8180,'3.工程情報'!$C$6:$D$501,2,FALSE))</f>
        <v/>
      </c>
      <c r="E8180" s="165"/>
      <c r="F8180" s="170"/>
      <c r="G8180" s="189" t="str">
        <f t="shared" si="127"/>
        <v/>
      </c>
      <c r="H8180" s="19"/>
      <c r="I8180" s="19"/>
      <c r="J8180" s="176" t="str">
        <f>IF(AND(C8180&lt;&gt;"",COUNTIF('3.工程情報'!$C$6:$C$501,C8180)=0),"工程記号が3.工程情報に存在しません。","")</f>
        <v/>
      </c>
    </row>
    <row r="8181" spans="2:10" ht="18" customHeight="1">
      <c r="B8181" s="166"/>
      <c r="C8181" s="165"/>
      <c r="D8181" s="12" t="str">
        <f>IF(C8181="","",VLOOKUP(C8181,'3.工程情報'!$C$6:$D$501,2,FALSE))</f>
        <v/>
      </c>
      <c r="E8181" s="165"/>
      <c r="F8181" s="170"/>
      <c r="G8181" s="189" t="str">
        <f t="shared" si="127"/>
        <v/>
      </c>
      <c r="H8181" s="19"/>
      <c r="I8181" s="19"/>
      <c r="J8181" s="176" t="str">
        <f>IF(AND(C8181&lt;&gt;"",COUNTIF('3.工程情報'!$C$6:$C$501,C8181)=0),"工程記号が3.工程情報に存在しません。","")</f>
        <v/>
      </c>
    </row>
    <row r="8182" spans="2:10" ht="18" customHeight="1">
      <c r="B8182" s="166"/>
      <c r="C8182" s="165"/>
      <c r="D8182" s="12" t="str">
        <f>IF(C8182="","",VLOOKUP(C8182,'3.工程情報'!$C$6:$D$501,2,FALSE))</f>
        <v/>
      </c>
      <c r="E8182" s="165"/>
      <c r="F8182" s="170"/>
      <c r="G8182" s="189" t="str">
        <f t="shared" si="127"/>
        <v/>
      </c>
      <c r="H8182" s="19"/>
      <c r="I8182" s="19"/>
      <c r="J8182" s="176" t="str">
        <f>IF(AND(C8182&lt;&gt;"",COUNTIF('3.工程情報'!$C$6:$C$501,C8182)=0),"工程記号が3.工程情報に存在しません。","")</f>
        <v/>
      </c>
    </row>
    <row r="8183" spans="2:10" ht="18" customHeight="1">
      <c r="B8183" s="166"/>
      <c r="C8183" s="165"/>
      <c r="D8183" s="12" t="str">
        <f>IF(C8183="","",VLOOKUP(C8183,'3.工程情報'!$C$6:$D$501,2,FALSE))</f>
        <v/>
      </c>
      <c r="E8183" s="165"/>
      <c r="F8183" s="170"/>
      <c r="G8183" s="189" t="str">
        <f t="shared" si="127"/>
        <v/>
      </c>
      <c r="H8183" s="19"/>
      <c r="I8183" s="19"/>
      <c r="J8183" s="176" t="str">
        <f>IF(AND(C8183&lt;&gt;"",COUNTIF('3.工程情報'!$C$6:$C$501,C8183)=0),"工程記号が3.工程情報に存在しません。","")</f>
        <v/>
      </c>
    </row>
    <row r="8184" spans="2:10" ht="18" customHeight="1">
      <c r="B8184" s="166"/>
      <c r="C8184" s="165"/>
      <c r="D8184" s="12" t="str">
        <f>IF(C8184="","",VLOOKUP(C8184,'3.工程情報'!$C$6:$D$501,2,FALSE))</f>
        <v/>
      </c>
      <c r="E8184" s="165"/>
      <c r="F8184" s="170"/>
      <c r="G8184" s="189" t="str">
        <f t="shared" si="127"/>
        <v/>
      </c>
      <c r="H8184" s="19"/>
      <c r="I8184" s="19"/>
      <c r="J8184" s="176" t="str">
        <f>IF(AND(C8184&lt;&gt;"",COUNTIF('3.工程情報'!$C$6:$C$501,C8184)=0),"工程記号が3.工程情報に存在しません。","")</f>
        <v/>
      </c>
    </row>
    <row r="8185" spans="2:10" ht="18" customHeight="1">
      <c r="B8185" s="166"/>
      <c r="C8185" s="165"/>
      <c r="D8185" s="12" t="str">
        <f>IF(C8185="","",VLOOKUP(C8185,'3.工程情報'!$C$6:$D$501,2,FALSE))</f>
        <v/>
      </c>
      <c r="E8185" s="165"/>
      <c r="F8185" s="170"/>
      <c r="G8185" s="189" t="str">
        <f t="shared" si="127"/>
        <v/>
      </c>
      <c r="H8185" s="19"/>
      <c r="I8185" s="19"/>
      <c r="J8185" s="176" t="str">
        <f>IF(AND(C8185&lt;&gt;"",COUNTIF('3.工程情報'!$C$6:$C$501,C8185)=0),"工程記号が3.工程情報に存在しません。","")</f>
        <v/>
      </c>
    </row>
    <row r="8186" spans="2:10" ht="18" customHeight="1">
      <c r="B8186" s="166"/>
      <c r="C8186" s="165"/>
      <c r="D8186" s="12" t="str">
        <f>IF(C8186="","",VLOOKUP(C8186,'3.工程情報'!$C$6:$D$501,2,FALSE))</f>
        <v/>
      </c>
      <c r="E8186" s="165"/>
      <c r="F8186" s="170"/>
      <c r="G8186" s="189" t="str">
        <f t="shared" si="127"/>
        <v/>
      </c>
      <c r="H8186" s="19"/>
      <c r="I8186" s="19"/>
      <c r="J8186" s="176" t="str">
        <f>IF(AND(C8186&lt;&gt;"",COUNTIF('3.工程情報'!$C$6:$C$501,C8186)=0),"工程記号が3.工程情報に存在しません。","")</f>
        <v/>
      </c>
    </row>
    <row r="8187" spans="2:10" ht="18" customHeight="1">
      <c r="B8187" s="166"/>
      <c r="C8187" s="165"/>
      <c r="D8187" s="12" t="str">
        <f>IF(C8187="","",VLOOKUP(C8187,'3.工程情報'!$C$6:$D$501,2,FALSE))</f>
        <v/>
      </c>
      <c r="E8187" s="165"/>
      <c r="F8187" s="170"/>
      <c r="G8187" s="189" t="str">
        <f t="shared" si="127"/>
        <v/>
      </c>
      <c r="H8187" s="19"/>
      <c r="I8187" s="19"/>
      <c r="J8187" s="176" t="str">
        <f>IF(AND(C8187&lt;&gt;"",COUNTIF('3.工程情報'!$C$6:$C$501,C8187)=0),"工程記号が3.工程情報に存在しません。","")</f>
        <v/>
      </c>
    </row>
    <row r="8188" spans="2:10" ht="18" customHeight="1">
      <c r="B8188" s="166"/>
      <c r="C8188" s="165"/>
      <c r="D8188" s="12" t="str">
        <f>IF(C8188="","",VLOOKUP(C8188,'3.工程情報'!$C$6:$D$501,2,FALSE))</f>
        <v/>
      </c>
      <c r="E8188" s="165"/>
      <c r="F8188" s="170"/>
      <c r="G8188" s="189" t="str">
        <f t="shared" si="127"/>
        <v/>
      </c>
      <c r="H8188" s="19"/>
      <c r="I8188" s="19"/>
      <c r="J8188" s="176" t="str">
        <f>IF(AND(C8188&lt;&gt;"",COUNTIF('3.工程情報'!$C$6:$C$501,C8188)=0),"工程記号が3.工程情報に存在しません。","")</f>
        <v/>
      </c>
    </row>
    <row r="8189" spans="2:10" ht="18" customHeight="1">
      <c r="B8189" s="166"/>
      <c r="C8189" s="165"/>
      <c r="D8189" s="12" t="str">
        <f>IF(C8189="","",VLOOKUP(C8189,'3.工程情報'!$C$6:$D$501,2,FALSE))</f>
        <v/>
      </c>
      <c r="E8189" s="165"/>
      <c r="F8189" s="170"/>
      <c r="G8189" s="189" t="str">
        <f t="shared" si="127"/>
        <v/>
      </c>
      <c r="H8189" s="19"/>
      <c r="I8189" s="19"/>
      <c r="J8189" s="176" t="str">
        <f>IF(AND(C8189&lt;&gt;"",COUNTIF('3.工程情報'!$C$6:$C$501,C8189)=0),"工程記号が3.工程情報に存在しません。","")</f>
        <v/>
      </c>
    </row>
    <row r="8190" spans="2:10" ht="18" customHeight="1">
      <c r="B8190" s="166"/>
      <c r="C8190" s="165"/>
      <c r="D8190" s="12" t="str">
        <f>IF(C8190="","",VLOOKUP(C8190,'3.工程情報'!$C$6:$D$501,2,FALSE))</f>
        <v/>
      </c>
      <c r="E8190" s="165"/>
      <c r="F8190" s="170"/>
      <c r="G8190" s="189" t="str">
        <f t="shared" si="127"/>
        <v/>
      </c>
      <c r="H8190" s="19"/>
      <c r="I8190" s="19"/>
      <c r="J8190" s="176" t="str">
        <f>IF(AND(C8190&lt;&gt;"",COUNTIF('3.工程情報'!$C$6:$C$501,C8190)=0),"工程記号が3.工程情報に存在しません。","")</f>
        <v/>
      </c>
    </row>
    <row r="8191" spans="2:10" ht="18" customHeight="1">
      <c r="B8191" s="166"/>
      <c r="C8191" s="165"/>
      <c r="D8191" s="12" t="str">
        <f>IF(C8191="","",VLOOKUP(C8191,'3.工程情報'!$C$6:$D$501,2,FALSE))</f>
        <v/>
      </c>
      <c r="E8191" s="165"/>
      <c r="F8191" s="170"/>
      <c r="G8191" s="189" t="str">
        <f t="shared" si="127"/>
        <v/>
      </c>
      <c r="H8191" s="19"/>
      <c r="I8191" s="19"/>
      <c r="J8191" s="176" t="str">
        <f>IF(AND(C8191&lt;&gt;"",COUNTIF('3.工程情報'!$C$6:$C$501,C8191)=0),"工程記号が3.工程情報に存在しません。","")</f>
        <v/>
      </c>
    </row>
    <row r="8192" spans="2:10" ht="18" customHeight="1">
      <c r="B8192" s="166"/>
      <c r="C8192" s="165"/>
      <c r="D8192" s="12" t="str">
        <f>IF(C8192="","",VLOOKUP(C8192,'3.工程情報'!$C$6:$D$501,2,FALSE))</f>
        <v/>
      </c>
      <c r="E8192" s="165"/>
      <c r="F8192" s="170"/>
      <c r="G8192" s="189" t="str">
        <f t="shared" si="127"/>
        <v/>
      </c>
      <c r="H8192" s="19"/>
      <c r="I8192" s="19"/>
      <c r="J8192" s="176" t="str">
        <f>IF(AND(C8192&lt;&gt;"",COUNTIF('3.工程情報'!$C$6:$C$501,C8192)=0),"工程記号が3.工程情報に存在しません。","")</f>
        <v/>
      </c>
    </row>
    <row r="8193" spans="2:10" ht="18" customHeight="1">
      <c r="B8193" s="166"/>
      <c r="C8193" s="165"/>
      <c r="D8193" s="12" t="str">
        <f>IF(C8193="","",VLOOKUP(C8193,'3.工程情報'!$C$6:$D$501,2,FALSE))</f>
        <v/>
      </c>
      <c r="E8193" s="165"/>
      <c r="F8193" s="170"/>
      <c r="G8193" s="189" t="str">
        <f t="shared" si="127"/>
        <v/>
      </c>
      <c r="H8193" s="19"/>
      <c r="I8193" s="19"/>
      <c r="J8193" s="176" t="str">
        <f>IF(AND(C8193&lt;&gt;"",COUNTIF('3.工程情報'!$C$6:$C$501,C8193)=0),"工程記号が3.工程情報に存在しません。","")</f>
        <v/>
      </c>
    </row>
    <row r="8194" spans="2:10" ht="18" customHeight="1">
      <c r="B8194" s="166"/>
      <c r="C8194" s="165"/>
      <c r="D8194" s="12" t="str">
        <f>IF(C8194="","",VLOOKUP(C8194,'3.工程情報'!$C$6:$D$501,2,FALSE))</f>
        <v/>
      </c>
      <c r="E8194" s="165"/>
      <c r="F8194" s="170"/>
      <c r="G8194" s="189" t="str">
        <f t="shared" si="127"/>
        <v/>
      </c>
      <c r="H8194" s="19"/>
      <c r="I8194" s="19"/>
      <c r="J8194" s="176" t="str">
        <f>IF(AND(C8194&lt;&gt;"",COUNTIF('3.工程情報'!$C$6:$C$501,C8194)=0),"工程記号が3.工程情報に存在しません。","")</f>
        <v/>
      </c>
    </row>
    <row r="8195" spans="2:10" ht="18" customHeight="1">
      <c r="B8195" s="166"/>
      <c r="C8195" s="165"/>
      <c r="D8195" s="12" t="str">
        <f>IF(C8195="","",VLOOKUP(C8195,'3.工程情報'!$C$6:$D$501,2,FALSE))</f>
        <v/>
      </c>
      <c r="E8195" s="165"/>
      <c r="F8195" s="170"/>
      <c r="G8195" s="189" t="str">
        <f t="shared" si="127"/>
        <v/>
      </c>
      <c r="H8195" s="19"/>
      <c r="I8195" s="19"/>
      <c r="J8195" s="176" t="str">
        <f>IF(AND(C8195&lt;&gt;"",COUNTIF('3.工程情報'!$C$6:$C$501,C8195)=0),"工程記号が3.工程情報に存在しません。","")</f>
        <v/>
      </c>
    </row>
    <row r="8196" spans="2:10" ht="18" customHeight="1">
      <c r="B8196" s="166"/>
      <c r="C8196" s="165"/>
      <c r="D8196" s="12" t="str">
        <f>IF(C8196="","",VLOOKUP(C8196,'3.工程情報'!$C$6:$D$501,2,FALSE))</f>
        <v/>
      </c>
      <c r="E8196" s="165"/>
      <c r="F8196" s="170"/>
      <c r="G8196" s="189" t="str">
        <f t="shared" si="127"/>
        <v/>
      </c>
      <c r="H8196" s="19"/>
      <c r="I8196" s="19"/>
      <c r="J8196" s="176" t="str">
        <f>IF(AND(C8196&lt;&gt;"",COUNTIF('3.工程情報'!$C$6:$C$501,C8196)=0),"工程記号が3.工程情報に存在しません。","")</f>
        <v/>
      </c>
    </row>
    <row r="8197" spans="2:10" ht="18" customHeight="1">
      <c r="B8197" s="166"/>
      <c r="C8197" s="165"/>
      <c r="D8197" s="12" t="str">
        <f>IF(C8197="","",VLOOKUP(C8197,'3.工程情報'!$C$6:$D$501,2,FALSE))</f>
        <v/>
      </c>
      <c r="E8197" s="165"/>
      <c r="F8197" s="170"/>
      <c r="G8197" s="189" t="str">
        <f t="shared" si="127"/>
        <v/>
      </c>
      <c r="H8197" s="19"/>
      <c r="I8197" s="19"/>
      <c r="J8197" s="176" t="str">
        <f>IF(AND(C8197&lt;&gt;"",COUNTIF('3.工程情報'!$C$6:$C$501,C8197)=0),"工程記号が3.工程情報に存在しません。","")</f>
        <v/>
      </c>
    </row>
    <row r="8198" spans="2:10" ht="18" customHeight="1">
      <c r="B8198" s="166"/>
      <c r="C8198" s="165"/>
      <c r="D8198" s="12" t="str">
        <f>IF(C8198="","",VLOOKUP(C8198,'3.工程情報'!$C$6:$D$501,2,FALSE))</f>
        <v/>
      </c>
      <c r="E8198" s="165"/>
      <c r="F8198" s="170"/>
      <c r="G8198" s="189" t="str">
        <f t="shared" ref="G8198:G8261" si="128">C8198&amp;E8198</f>
        <v/>
      </c>
      <c r="H8198" s="19"/>
      <c r="I8198" s="19"/>
      <c r="J8198" s="176" t="str">
        <f>IF(AND(C8198&lt;&gt;"",COUNTIF('3.工程情報'!$C$6:$C$501,C8198)=0),"工程記号が3.工程情報に存在しません。","")</f>
        <v/>
      </c>
    </row>
    <row r="8199" spans="2:10" ht="18" customHeight="1">
      <c r="B8199" s="166"/>
      <c r="C8199" s="165"/>
      <c r="D8199" s="12" t="str">
        <f>IF(C8199="","",VLOOKUP(C8199,'3.工程情報'!$C$6:$D$501,2,FALSE))</f>
        <v/>
      </c>
      <c r="E8199" s="165"/>
      <c r="F8199" s="170"/>
      <c r="G8199" s="189" t="str">
        <f t="shared" si="128"/>
        <v/>
      </c>
      <c r="H8199" s="19"/>
      <c r="I8199" s="19"/>
      <c r="J8199" s="176" t="str">
        <f>IF(AND(C8199&lt;&gt;"",COUNTIF('3.工程情報'!$C$6:$C$501,C8199)=0),"工程記号が3.工程情報に存在しません。","")</f>
        <v/>
      </c>
    </row>
    <row r="8200" spans="2:10" ht="18" customHeight="1">
      <c r="B8200" s="166"/>
      <c r="C8200" s="165"/>
      <c r="D8200" s="12" t="str">
        <f>IF(C8200="","",VLOOKUP(C8200,'3.工程情報'!$C$6:$D$501,2,FALSE))</f>
        <v/>
      </c>
      <c r="E8200" s="165"/>
      <c r="F8200" s="170"/>
      <c r="G8200" s="189" t="str">
        <f t="shared" si="128"/>
        <v/>
      </c>
      <c r="H8200" s="19"/>
      <c r="I8200" s="19"/>
      <c r="J8200" s="176" t="str">
        <f>IF(AND(C8200&lt;&gt;"",COUNTIF('3.工程情報'!$C$6:$C$501,C8200)=0),"工程記号が3.工程情報に存在しません。","")</f>
        <v/>
      </c>
    </row>
    <row r="8201" spans="2:10" ht="18" customHeight="1">
      <c r="B8201" s="166"/>
      <c r="C8201" s="165"/>
      <c r="D8201" s="12" t="str">
        <f>IF(C8201="","",VLOOKUP(C8201,'3.工程情報'!$C$6:$D$501,2,FALSE))</f>
        <v/>
      </c>
      <c r="E8201" s="165"/>
      <c r="F8201" s="170"/>
      <c r="G8201" s="189" t="str">
        <f t="shared" si="128"/>
        <v/>
      </c>
      <c r="H8201" s="19"/>
      <c r="I8201" s="19"/>
      <c r="J8201" s="176" t="str">
        <f>IF(AND(C8201&lt;&gt;"",COUNTIF('3.工程情報'!$C$6:$C$501,C8201)=0),"工程記号が3.工程情報に存在しません。","")</f>
        <v/>
      </c>
    </row>
    <row r="8202" spans="2:10" ht="18" customHeight="1">
      <c r="B8202" s="166"/>
      <c r="C8202" s="165"/>
      <c r="D8202" s="12" t="str">
        <f>IF(C8202="","",VLOOKUP(C8202,'3.工程情報'!$C$6:$D$501,2,FALSE))</f>
        <v/>
      </c>
      <c r="E8202" s="165"/>
      <c r="F8202" s="170"/>
      <c r="G8202" s="189" t="str">
        <f t="shared" si="128"/>
        <v/>
      </c>
      <c r="H8202" s="19"/>
      <c r="I8202" s="19"/>
      <c r="J8202" s="176" t="str">
        <f>IF(AND(C8202&lt;&gt;"",COUNTIF('3.工程情報'!$C$6:$C$501,C8202)=0),"工程記号が3.工程情報に存在しません。","")</f>
        <v/>
      </c>
    </row>
    <row r="8203" spans="2:10" ht="18" customHeight="1">
      <c r="B8203" s="166"/>
      <c r="C8203" s="165"/>
      <c r="D8203" s="12" t="str">
        <f>IF(C8203="","",VLOOKUP(C8203,'3.工程情報'!$C$6:$D$501,2,FALSE))</f>
        <v/>
      </c>
      <c r="E8203" s="165"/>
      <c r="F8203" s="170"/>
      <c r="G8203" s="189" t="str">
        <f t="shared" si="128"/>
        <v/>
      </c>
      <c r="H8203" s="19"/>
      <c r="I8203" s="19"/>
      <c r="J8203" s="176" t="str">
        <f>IF(AND(C8203&lt;&gt;"",COUNTIF('3.工程情報'!$C$6:$C$501,C8203)=0),"工程記号が3.工程情報に存在しません。","")</f>
        <v/>
      </c>
    </row>
    <row r="8204" spans="2:10" ht="18" customHeight="1">
      <c r="B8204" s="166"/>
      <c r="C8204" s="165"/>
      <c r="D8204" s="12" t="str">
        <f>IF(C8204="","",VLOOKUP(C8204,'3.工程情報'!$C$6:$D$501,2,FALSE))</f>
        <v/>
      </c>
      <c r="E8204" s="165"/>
      <c r="F8204" s="170"/>
      <c r="G8204" s="189" t="str">
        <f t="shared" si="128"/>
        <v/>
      </c>
      <c r="H8204" s="19"/>
      <c r="I8204" s="19"/>
      <c r="J8204" s="176" t="str">
        <f>IF(AND(C8204&lt;&gt;"",COUNTIF('3.工程情報'!$C$6:$C$501,C8204)=0),"工程記号が3.工程情報に存在しません。","")</f>
        <v/>
      </c>
    </row>
    <row r="8205" spans="2:10" ht="18" customHeight="1">
      <c r="B8205" s="166"/>
      <c r="C8205" s="165"/>
      <c r="D8205" s="12" t="str">
        <f>IF(C8205="","",VLOOKUP(C8205,'3.工程情報'!$C$6:$D$501,2,FALSE))</f>
        <v/>
      </c>
      <c r="E8205" s="165"/>
      <c r="F8205" s="170"/>
      <c r="G8205" s="189" t="str">
        <f t="shared" si="128"/>
        <v/>
      </c>
      <c r="H8205" s="19"/>
      <c r="I8205" s="19"/>
      <c r="J8205" s="176" t="str">
        <f>IF(AND(C8205&lt;&gt;"",COUNTIF('3.工程情報'!$C$6:$C$501,C8205)=0),"工程記号が3.工程情報に存在しません。","")</f>
        <v/>
      </c>
    </row>
    <row r="8206" spans="2:10" ht="18" customHeight="1">
      <c r="B8206" s="166"/>
      <c r="C8206" s="165"/>
      <c r="D8206" s="12" t="str">
        <f>IF(C8206="","",VLOOKUP(C8206,'3.工程情報'!$C$6:$D$501,2,FALSE))</f>
        <v/>
      </c>
      <c r="E8206" s="165"/>
      <c r="F8206" s="170"/>
      <c r="G8206" s="189" t="str">
        <f t="shared" si="128"/>
        <v/>
      </c>
      <c r="H8206" s="19"/>
      <c r="I8206" s="19"/>
      <c r="J8206" s="176" t="str">
        <f>IF(AND(C8206&lt;&gt;"",COUNTIF('3.工程情報'!$C$6:$C$501,C8206)=0),"工程記号が3.工程情報に存在しません。","")</f>
        <v/>
      </c>
    </row>
    <row r="8207" spans="2:10" ht="18" customHeight="1">
      <c r="B8207" s="166"/>
      <c r="C8207" s="165"/>
      <c r="D8207" s="12" t="str">
        <f>IF(C8207="","",VLOOKUP(C8207,'3.工程情報'!$C$6:$D$501,2,FALSE))</f>
        <v/>
      </c>
      <c r="E8207" s="165"/>
      <c r="F8207" s="170"/>
      <c r="G8207" s="189" t="str">
        <f t="shared" si="128"/>
        <v/>
      </c>
      <c r="H8207" s="19"/>
      <c r="I8207" s="19"/>
      <c r="J8207" s="176" t="str">
        <f>IF(AND(C8207&lt;&gt;"",COUNTIF('3.工程情報'!$C$6:$C$501,C8207)=0),"工程記号が3.工程情報に存在しません。","")</f>
        <v/>
      </c>
    </row>
    <row r="8208" spans="2:10" ht="18" customHeight="1">
      <c r="B8208" s="166"/>
      <c r="C8208" s="165"/>
      <c r="D8208" s="12" t="str">
        <f>IF(C8208="","",VLOOKUP(C8208,'3.工程情報'!$C$6:$D$501,2,FALSE))</f>
        <v/>
      </c>
      <c r="E8208" s="165"/>
      <c r="F8208" s="170"/>
      <c r="G8208" s="189" t="str">
        <f t="shared" si="128"/>
        <v/>
      </c>
      <c r="H8208" s="19"/>
      <c r="I8208" s="19"/>
      <c r="J8208" s="176" t="str">
        <f>IF(AND(C8208&lt;&gt;"",COUNTIF('3.工程情報'!$C$6:$C$501,C8208)=0),"工程記号が3.工程情報に存在しません。","")</f>
        <v/>
      </c>
    </row>
    <row r="8209" spans="2:10" ht="18" customHeight="1">
      <c r="B8209" s="166"/>
      <c r="C8209" s="165"/>
      <c r="D8209" s="12" t="str">
        <f>IF(C8209="","",VLOOKUP(C8209,'3.工程情報'!$C$6:$D$501,2,FALSE))</f>
        <v/>
      </c>
      <c r="E8209" s="165"/>
      <c r="F8209" s="170"/>
      <c r="G8209" s="189" t="str">
        <f t="shared" si="128"/>
        <v/>
      </c>
      <c r="H8209" s="19"/>
      <c r="I8209" s="19"/>
      <c r="J8209" s="176" t="str">
        <f>IF(AND(C8209&lt;&gt;"",COUNTIF('3.工程情報'!$C$6:$C$501,C8209)=0),"工程記号が3.工程情報に存在しません。","")</f>
        <v/>
      </c>
    </row>
    <row r="8210" spans="2:10" ht="18" customHeight="1">
      <c r="B8210" s="166"/>
      <c r="C8210" s="165"/>
      <c r="D8210" s="12" t="str">
        <f>IF(C8210="","",VLOOKUP(C8210,'3.工程情報'!$C$6:$D$501,2,FALSE))</f>
        <v/>
      </c>
      <c r="E8210" s="165"/>
      <c r="F8210" s="170"/>
      <c r="G8210" s="189" t="str">
        <f t="shared" si="128"/>
        <v/>
      </c>
      <c r="H8210" s="19"/>
      <c r="I8210" s="19"/>
      <c r="J8210" s="176" t="str">
        <f>IF(AND(C8210&lt;&gt;"",COUNTIF('3.工程情報'!$C$6:$C$501,C8210)=0),"工程記号が3.工程情報に存在しません。","")</f>
        <v/>
      </c>
    </row>
    <row r="8211" spans="2:10" ht="18" customHeight="1">
      <c r="B8211" s="166"/>
      <c r="C8211" s="165"/>
      <c r="D8211" s="12" t="str">
        <f>IF(C8211="","",VLOOKUP(C8211,'3.工程情報'!$C$6:$D$501,2,FALSE))</f>
        <v/>
      </c>
      <c r="E8211" s="165"/>
      <c r="F8211" s="170"/>
      <c r="G8211" s="189" t="str">
        <f t="shared" si="128"/>
        <v/>
      </c>
      <c r="H8211" s="19"/>
      <c r="I8211" s="19"/>
      <c r="J8211" s="176" t="str">
        <f>IF(AND(C8211&lt;&gt;"",COUNTIF('3.工程情報'!$C$6:$C$501,C8211)=0),"工程記号が3.工程情報に存在しません。","")</f>
        <v/>
      </c>
    </row>
    <row r="8212" spans="2:10" ht="18" customHeight="1">
      <c r="B8212" s="166"/>
      <c r="C8212" s="165"/>
      <c r="D8212" s="12" t="str">
        <f>IF(C8212="","",VLOOKUP(C8212,'3.工程情報'!$C$6:$D$501,2,FALSE))</f>
        <v/>
      </c>
      <c r="E8212" s="165"/>
      <c r="F8212" s="170"/>
      <c r="G8212" s="189" t="str">
        <f t="shared" si="128"/>
        <v/>
      </c>
      <c r="H8212" s="19"/>
      <c r="I8212" s="19"/>
      <c r="J8212" s="176" t="str">
        <f>IF(AND(C8212&lt;&gt;"",COUNTIF('3.工程情報'!$C$6:$C$501,C8212)=0),"工程記号が3.工程情報に存在しません。","")</f>
        <v/>
      </c>
    </row>
    <row r="8213" spans="2:10" ht="18" customHeight="1">
      <c r="B8213" s="166"/>
      <c r="C8213" s="165"/>
      <c r="D8213" s="12" t="str">
        <f>IF(C8213="","",VLOOKUP(C8213,'3.工程情報'!$C$6:$D$501,2,FALSE))</f>
        <v/>
      </c>
      <c r="E8213" s="165"/>
      <c r="F8213" s="170"/>
      <c r="G8213" s="189" t="str">
        <f t="shared" si="128"/>
        <v/>
      </c>
      <c r="H8213" s="19"/>
      <c r="I8213" s="19"/>
      <c r="J8213" s="176" t="str">
        <f>IF(AND(C8213&lt;&gt;"",COUNTIF('3.工程情報'!$C$6:$C$501,C8213)=0),"工程記号が3.工程情報に存在しません。","")</f>
        <v/>
      </c>
    </row>
    <row r="8214" spans="2:10" ht="18" customHeight="1">
      <c r="B8214" s="166"/>
      <c r="C8214" s="165"/>
      <c r="D8214" s="12" t="str">
        <f>IF(C8214="","",VLOOKUP(C8214,'3.工程情報'!$C$6:$D$501,2,FALSE))</f>
        <v/>
      </c>
      <c r="E8214" s="165"/>
      <c r="F8214" s="170"/>
      <c r="G8214" s="189" t="str">
        <f t="shared" si="128"/>
        <v/>
      </c>
      <c r="H8214" s="19"/>
      <c r="I8214" s="19"/>
      <c r="J8214" s="176" t="str">
        <f>IF(AND(C8214&lt;&gt;"",COUNTIF('3.工程情報'!$C$6:$C$501,C8214)=0),"工程記号が3.工程情報に存在しません。","")</f>
        <v/>
      </c>
    </row>
    <row r="8215" spans="2:10" ht="18" customHeight="1">
      <c r="B8215" s="166"/>
      <c r="C8215" s="165"/>
      <c r="D8215" s="12" t="str">
        <f>IF(C8215="","",VLOOKUP(C8215,'3.工程情報'!$C$6:$D$501,2,FALSE))</f>
        <v/>
      </c>
      <c r="E8215" s="165"/>
      <c r="F8215" s="170"/>
      <c r="G8215" s="189" t="str">
        <f t="shared" si="128"/>
        <v/>
      </c>
      <c r="H8215" s="19"/>
      <c r="I8215" s="19"/>
      <c r="J8215" s="176" t="str">
        <f>IF(AND(C8215&lt;&gt;"",COUNTIF('3.工程情報'!$C$6:$C$501,C8215)=0),"工程記号が3.工程情報に存在しません。","")</f>
        <v/>
      </c>
    </row>
    <row r="8216" spans="2:10" ht="18" customHeight="1">
      <c r="B8216" s="166"/>
      <c r="C8216" s="165"/>
      <c r="D8216" s="12" t="str">
        <f>IF(C8216="","",VLOOKUP(C8216,'3.工程情報'!$C$6:$D$501,2,FALSE))</f>
        <v/>
      </c>
      <c r="E8216" s="165"/>
      <c r="F8216" s="170"/>
      <c r="G8216" s="189" t="str">
        <f t="shared" si="128"/>
        <v/>
      </c>
      <c r="H8216" s="19"/>
      <c r="I8216" s="19"/>
      <c r="J8216" s="176" t="str">
        <f>IF(AND(C8216&lt;&gt;"",COUNTIF('3.工程情報'!$C$6:$C$501,C8216)=0),"工程記号が3.工程情報に存在しません。","")</f>
        <v/>
      </c>
    </row>
    <row r="8217" spans="2:10" ht="18" customHeight="1">
      <c r="B8217" s="166"/>
      <c r="C8217" s="165"/>
      <c r="D8217" s="12" t="str">
        <f>IF(C8217="","",VLOOKUP(C8217,'3.工程情報'!$C$6:$D$501,2,FALSE))</f>
        <v/>
      </c>
      <c r="E8217" s="165"/>
      <c r="F8217" s="170"/>
      <c r="G8217" s="189" t="str">
        <f t="shared" si="128"/>
        <v/>
      </c>
      <c r="H8217" s="19"/>
      <c r="I8217" s="19"/>
      <c r="J8217" s="176" t="str">
        <f>IF(AND(C8217&lt;&gt;"",COUNTIF('3.工程情報'!$C$6:$C$501,C8217)=0),"工程記号が3.工程情報に存在しません。","")</f>
        <v/>
      </c>
    </row>
    <row r="8218" spans="2:10" ht="18" customHeight="1">
      <c r="B8218" s="166"/>
      <c r="C8218" s="165"/>
      <c r="D8218" s="12" t="str">
        <f>IF(C8218="","",VLOOKUP(C8218,'3.工程情報'!$C$6:$D$501,2,FALSE))</f>
        <v/>
      </c>
      <c r="E8218" s="165"/>
      <c r="F8218" s="170"/>
      <c r="G8218" s="189" t="str">
        <f t="shared" si="128"/>
        <v/>
      </c>
      <c r="H8218" s="19"/>
      <c r="I8218" s="19"/>
      <c r="J8218" s="176" t="str">
        <f>IF(AND(C8218&lt;&gt;"",COUNTIF('3.工程情報'!$C$6:$C$501,C8218)=0),"工程記号が3.工程情報に存在しません。","")</f>
        <v/>
      </c>
    </row>
    <row r="8219" spans="2:10" ht="18" customHeight="1">
      <c r="B8219" s="166"/>
      <c r="C8219" s="165"/>
      <c r="D8219" s="12" t="str">
        <f>IF(C8219="","",VLOOKUP(C8219,'3.工程情報'!$C$6:$D$501,2,FALSE))</f>
        <v/>
      </c>
      <c r="E8219" s="165"/>
      <c r="F8219" s="170"/>
      <c r="G8219" s="189" t="str">
        <f t="shared" si="128"/>
        <v/>
      </c>
      <c r="H8219" s="19"/>
      <c r="I8219" s="19"/>
      <c r="J8219" s="176" t="str">
        <f>IF(AND(C8219&lt;&gt;"",COUNTIF('3.工程情報'!$C$6:$C$501,C8219)=0),"工程記号が3.工程情報に存在しません。","")</f>
        <v/>
      </c>
    </row>
    <row r="8220" spans="2:10" ht="18" customHeight="1">
      <c r="B8220" s="166"/>
      <c r="C8220" s="165"/>
      <c r="D8220" s="12" t="str">
        <f>IF(C8220="","",VLOOKUP(C8220,'3.工程情報'!$C$6:$D$501,2,FALSE))</f>
        <v/>
      </c>
      <c r="E8220" s="165"/>
      <c r="F8220" s="170"/>
      <c r="G8220" s="189" t="str">
        <f t="shared" si="128"/>
        <v/>
      </c>
      <c r="H8220" s="19"/>
      <c r="I8220" s="19"/>
      <c r="J8220" s="176" t="str">
        <f>IF(AND(C8220&lt;&gt;"",COUNTIF('3.工程情報'!$C$6:$C$501,C8220)=0),"工程記号が3.工程情報に存在しません。","")</f>
        <v/>
      </c>
    </row>
    <row r="8221" spans="2:10" ht="18" customHeight="1">
      <c r="B8221" s="166"/>
      <c r="C8221" s="165"/>
      <c r="D8221" s="12" t="str">
        <f>IF(C8221="","",VLOOKUP(C8221,'3.工程情報'!$C$6:$D$501,2,FALSE))</f>
        <v/>
      </c>
      <c r="E8221" s="165"/>
      <c r="F8221" s="170"/>
      <c r="G8221" s="189" t="str">
        <f t="shared" si="128"/>
        <v/>
      </c>
      <c r="H8221" s="19"/>
      <c r="I8221" s="19"/>
      <c r="J8221" s="176" t="str">
        <f>IF(AND(C8221&lt;&gt;"",COUNTIF('3.工程情報'!$C$6:$C$501,C8221)=0),"工程記号が3.工程情報に存在しません。","")</f>
        <v/>
      </c>
    </row>
    <row r="8222" spans="2:10" ht="18" customHeight="1">
      <c r="B8222" s="166"/>
      <c r="C8222" s="165"/>
      <c r="D8222" s="12" t="str">
        <f>IF(C8222="","",VLOOKUP(C8222,'3.工程情報'!$C$6:$D$501,2,FALSE))</f>
        <v/>
      </c>
      <c r="E8222" s="165"/>
      <c r="F8222" s="170"/>
      <c r="G8222" s="189" t="str">
        <f t="shared" si="128"/>
        <v/>
      </c>
      <c r="H8222" s="19"/>
      <c r="I8222" s="19"/>
      <c r="J8222" s="176" t="str">
        <f>IF(AND(C8222&lt;&gt;"",COUNTIF('3.工程情報'!$C$6:$C$501,C8222)=0),"工程記号が3.工程情報に存在しません。","")</f>
        <v/>
      </c>
    </row>
    <row r="8223" spans="2:10" ht="18" customHeight="1">
      <c r="B8223" s="166"/>
      <c r="C8223" s="165"/>
      <c r="D8223" s="12" t="str">
        <f>IF(C8223="","",VLOOKUP(C8223,'3.工程情報'!$C$6:$D$501,2,FALSE))</f>
        <v/>
      </c>
      <c r="E8223" s="165"/>
      <c r="F8223" s="170"/>
      <c r="G8223" s="189" t="str">
        <f t="shared" si="128"/>
        <v/>
      </c>
      <c r="H8223" s="19"/>
      <c r="I8223" s="19"/>
      <c r="J8223" s="176" t="str">
        <f>IF(AND(C8223&lt;&gt;"",COUNTIF('3.工程情報'!$C$6:$C$501,C8223)=0),"工程記号が3.工程情報に存在しません。","")</f>
        <v/>
      </c>
    </row>
    <row r="8224" spans="2:10" ht="18" customHeight="1">
      <c r="B8224" s="166"/>
      <c r="C8224" s="165"/>
      <c r="D8224" s="12" t="str">
        <f>IF(C8224="","",VLOOKUP(C8224,'3.工程情報'!$C$6:$D$501,2,FALSE))</f>
        <v/>
      </c>
      <c r="E8224" s="165"/>
      <c r="F8224" s="170"/>
      <c r="G8224" s="189" t="str">
        <f t="shared" si="128"/>
        <v/>
      </c>
      <c r="H8224" s="19"/>
      <c r="I8224" s="19"/>
      <c r="J8224" s="176" t="str">
        <f>IF(AND(C8224&lt;&gt;"",COUNTIF('3.工程情報'!$C$6:$C$501,C8224)=0),"工程記号が3.工程情報に存在しません。","")</f>
        <v/>
      </c>
    </row>
    <row r="8225" spans="2:10" ht="18" customHeight="1">
      <c r="B8225" s="166"/>
      <c r="C8225" s="165"/>
      <c r="D8225" s="12" t="str">
        <f>IF(C8225="","",VLOOKUP(C8225,'3.工程情報'!$C$6:$D$501,2,FALSE))</f>
        <v/>
      </c>
      <c r="E8225" s="165"/>
      <c r="F8225" s="170"/>
      <c r="G8225" s="189" t="str">
        <f t="shared" si="128"/>
        <v/>
      </c>
      <c r="H8225" s="19"/>
      <c r="I8225" s="19"/>
      <c r="J8225" s="176" t="str">
        <f>IF(AND(C8225&lt;&gt;"",COUNTIF('3.工程情報'!$C$6:$C$501,C8225)=0),"工程記号が3.工程情報に存在しません。","")</f>
        <v/>
      </c>
    </row>
    <row r="8226" spans="2:10" ht="18" customHeight="1">
      <c r="B8226" s="166"/>
      <c r="C8226" s="165"/>
      <c r="D8226" s="12" t="str">
        <f>IF(C8226="","",VLOOKUP(C8226,'3.工程情報'!$C$6:$D$501,2,FALSE))</f>
        <v/>
      </c>
      <c r="E8226" s="165"/>
      <c r="F8226" s="170"/>
      <c r="G8226" s="189" t="str">
        <f t="shared" si="128"/>
        <v/>
      </c>
      <c r="H8226" s="19"/>
      <c r="I8226" s="19"/>
      <c r="J8226" s="176" t="str">
        <f>IF(AND(C8226&lt;&gt;"",COUNTIF('3.工程情報'!$C$6:$C$501,C8226)=0),"工程記号が3.工程情報に存在しません。","")</f>
        <v/>
      </c>
    </row>
    <row r="8227" spans="2:10" ht="18" customHeight="1">
      <c r="B8227" s="166"/>
      <c r="C8227" s="165"/>
      <c r="D8227" s="12" t="str">
        <f>IF(C8227="","",VLOOKUP(C8227,'3.工程情報'!$C$6:$D$501,2,FALSE))</f>
        <v/>
      </c>
      <c r="E8227" s="165"/>
      <c r="F8227" s="170"/>
      <c r="G8227" s="189" t="str">
        <f t="shared" si="128"/>
        <v/>
      </c>
      <c r="H8227" s="19"/>
      <c r="I8227" s="19"/>
      <c r="J8227" s="176" t="str">
        <f>IF(AND(C8227&lt;&gt;"",COUNTIF('3.工程情報'!$C$6:$C$501,C8227)=0),"工程記号が3.工程情報に存在しません。","")</f>
        <v/>
      </c>
    </row>
    <row r="8228" spans="2:10" ht="18" customHeight="1">
      <c r="B8228" s="166"/>
      <c r="C8228" s="165"/>
      <c r="D8228" s="12" t="str">
        <f>IF(C8228="","",VLOOKUP(C8228,'3.工程情報'!$C$6:$D$501,2,FALSE))</f>
        <v/>
      </c>
      <c r="E8228" s="165"/>
      <c r="F8228" s="170"/>
      <c r="G8228" s="189" t="str">
        <f t="shared" si="128"/>
        <v/>
      </c>
      <c r="H8228" s="19"/>
      <c r="I8228" s="19"/>
      <c r="J8228" s="176" t="str">
        <f>IF(AND(C8228&lt;&gt;"",COUNTIF('3.工程情報'!$C$6:$C$501,C8228)=0),"工程記号が3.工程情報に存在しません。","")</f>
        <v/>
      </c>
    </row>
    <row r="8229" spans="2:10" ht="18" customHeight="1">
      <c r="B8229" s="166"/>
      <c r="C8229" s="165"/>
      <c r="D8229" s="12" t="str">
        <f>IF(C8229="","",VLOOKUP(C8229,'3.工程情報'!$C$6:$D$501,2,FALSE))</f>
        <v/>
      </c>
      <c r="E8229" s="165"/>
      <c r="F8229" s="170"/>
      <c r="G8229" s="189" t="str">
        <f t="shared" si="128"/>
        <v/>
      </c>
      <c r="H8229" s="19"/>
      <c r="I8229" s="19"/>
      <c r="J8229" s="176" t="str">
        <f>IF(AND(C8229&lt;&gt;"",COUNTIF('3.工程情報'!$C$6:$C$501,C8229)=0),"工程記号が3.工程情報に存在しません。","")</f>
        <v/>
      </c>
    </row>
    <row r="8230" spans="2:10" ht="18" customHeight="1">
      <c r="B8230" s="166"/>
      <c r="C8230" s="165"/>
      <c r="D8230" s="12" t="str">
        <f>IF(C8230="","",VLOOKUP(C8230,'3.工程情報'!$C$6:$D$501,2,FALSE))</f>
        <v/>
      </c>
      <c r="E8230" s="165"/>
      <c r="F8230" s="170"/>
      <c r="G8230" s="189" t="str">
        <f t="shared" si="128"/>
        <v/>
      </c>
      <c r="H8230" s="19"/>
      <c r="I8230" s="19"/>
      <c r="J8230" s="176" t="str">
        <f>IF(AND(C8230&lt;&gt;"",COUNTIF('3.工程情報'!$C$6:$C$501,C8230)=0),"工程記号が3.工程情報に存在しません。","")</f>
        <v/>
      </c>
    </row>
    <row r="8231" spans="2:10" ht="18" customHeight="1">
      <c r="B8231" s="166"/>
      <c r="C8231" s="165"/>
      <c r="D8231" s="12" t="str">
        <f>IF(C8231="","",VLOOKUP(C8231,'3.工程情報'!$C$6:$D$501,2,FALSE))</f>
        <v/>
      </c>
      <c r="E8231" s="165"/>
      <c r="F8231" s="170"/>
      <c r="G8231" s="189" t="str">
        <f t="shared" si="128"/>
        <v/>
      </c>
      <c r="H8231" s="19"/>
      <c r="I8231" s="19"/>
      <c r="J8231" s="176" t="str">
        <f>IF(AND(C8231&lt;&gt;"",COUNTIF('3.工程情報'!$C$6:$C$501,C8231)=0),"工程記号が3.工程情報に存在しません。","")</f>
        <v/>
      </c>
    </row>
    <row r="8232" spans="2:10" ht="18" customHeight="1">
      <c r="B8232" s="166"/>
      <c r="C8232" s="165"/>
      <c r="D8232" s="12" t="str">
        <f>IF(C8232="","",VLOOKUP(C8232,'3.工程情報'!$C$6:$D$501,2,FALSE))</f>
        <v/>
      </c>
      <c r="E8232" s="165"/>
      <c r="F8232" s="170"/>
      <c r="G8232" s="189" t="str">
        <f t="shared" si="128"/>
        <v/>
      </c>
      <c r="H8232" s="19"/>
      <c r="I8232" s="19"/>
      <c r="J8232" s="176" t="str">
        <f>IF(AND(C8232&lt;&gt;"",COUNTIF('3.工程情報'!$C$6:$C$501,C8232)=0),"工程記号が3.工程情報に存在しません。","")</f>
        <v/>
      </c>
    </row>
    <row r="8233" spans="2:10" ht="18" customHeight="1">
      <c r="B8233" s="166"/>
      <c r="C8233" s="165"/>
      <c r="D8233" s="12" t="str">
        <f>IF(C8233="","",VLOOKUP(C8233,'3.工程情報'!$C$6:$D$501,2,FALSE))</f>
        <v/>
      </c>
      <c r="E8233" s="165"/>
      <c r="F8233" s="170"/>
      <c r="G8233" s="189" t="str">
        <f t="shared" si="128"/>
        <v/>
      </c>
      <c r="H8233" s="19"/>
      <c r="I8233" s="19"/>
      <c r="J8233" s="176" t="str">
        <f>IF(AND(C8233&lt;&gt;"",COUNTIF('3.工程情報'!$C$6:$C$501,C8233)=0),"工程記号が3.工程情報に存在しません。","")</f>
        <v/>
      </c>
    </row>
    <row r="8234" spans="2:10" ht="18" customHeight="1">
      <c r="B8234" s="166"/>
      <c r="C8234" s="165"/>
      <c r="D8234" s="12" t="str">
        <f>IF(C8234="","",VLOOKUP(C8234,'3.工程情報'!$C$6:$D$501,2,FALSE))</f>
        <v/>
      </c>
      <c r="E8234" s="165"/>
      <c r="F8234" s="170"/>
      <c r="G8234" s="189" t="str">
        <f t="shared" si="128"/>
        <v/>
      </c>
      <c r="H8234" s="19"/>
      <c r="I8234" s="19"/>
      <c r="J8234" s="176" t="str">
        <f>IF(AND(C8234&lt;&gt;"",COUNTIF('3.工程情報'!$C$6:$C$501,C8234)=0),"工程記号が3.工程情報に存在しません。","")</f>
        <v/>
      </c>
    </row>
    <row r="8235" spans="2:10" ht="18" customHeight="1">
      <c r="B8235" s="166"/>
      <c r="C8235" s="165"/>
      <c r="D8235" s="12" t="str">
        <f>IF(C8235="","",VLOOKUP(C8235,'3.工程情報'!$C$6:$D$501,2,FALSE))</f>
        <v/>
      </c>
      <c r="E8235" s="165"/>
      <c r="F8235" s="170"/>
      <c r="G8235" s="189" t="str">
        <f t="shared" si="128"/>
        <v/>
      </c>
      <c r="H8235" s="19"/>
      <c r="I8235" s="19"/>
      <c r="J8235" s="176" t="str">
        <f>IF(AND(C8235&lt;&gt;"",COUNTIF('3.工程情報'!$C$6:$C$501,C8235)=0),"工程記号が3.工程情報に存在しません。","")</f>
        <v/>
      </c>
    </row>
    <row r="8236" spans="2:10" ht="18" customHeight="1">
      <c r="B8236" s="166"/>
      <c r="C8236" s="165"/>
      <c r="D8236" s="12" t="str">
        <f>IF(C8236="","",VLOOKUP(C8236,'3.工程情報'!$C$6:$D$501,2,FALSE))</f>
        <v/>
      </c>
      <c r="E8236" s="165"/>
      <c r="F8236" s="170"/>
      <c r="G8236" s="189" t="str">
        <f t="shared" si="128"/>
        <v/>
      </c>
      <c r="H8236" s="19"/>
      <c r="I8236" s="19"/>
      <c r="J8236" s="176" t="str">
        <f>IF(AND(C8236&lt;&gt;"",COUNTIF('3.工程情報'!$C$6:$C$501,C8236)=0),"工程記号が3.工程情報に存在しません。","")</f>
        <v/>
      </c>
    </row>
    <row r="8237" spans="2:10" ht="18" customHeight="1">
      <c r="B8237" s="166"/>
      <c r="C8237" s="165"/>
      <c r="D8237" s="12" t="str">
        <f>IF(C8237="","",VLOOKUP(C8237,'3.工程情報'!$C$6:$D$501,2,FALSE))</f>
        <v/>
      </c>
      <c r="E8237" s="165"/>
      <c r="F8237" s="170"/>
      <c r="G8237" s="189" t="str">
        <f t="shared" si="128"/>
        <v/>
      </c>
      <c r="H8237" s="19"/>
      <c r="I8237" s="19"/>
      <c r="J8237" s="176" t="str">
        <f>IF(AND(C8237&lt;&gt;"",COUNTIF('3.工程情報'!$C$6:$C$501,C8237)=0),"工程記号が3.工程情報に存在しません。","")</f>
        <v/>
      </c>
    </row>
    <row r="8238" spans="2:10" ht="18" customHeight="1">
      <c r="B8238" s="166"/>
      <c r="C8238" s="165"/>
      <c r="D8238" s="12" t="str">
        <f>IF(C8238="","",VLOOKUP(C8238,'3.工程情報'!$C$6:$D$501,2,FALSE))</f>
        <v/>
      </c>
      <c r="E8238" s="165"/>
      <c r="F8238" s="170"/>
      <c r="G8238" s="189" t="str">
        <f t="shared" si="128"/>
        <v/>
      </c>
      <c r="H8238" s="19"/>
      <c r="I8238" s="19"/>
      <c r="J8238" s="176" t="str">
        <f>IF(AND(C8238&lt;&gt;"",COUNTIF('3.工程情報'!$C$6:$C$501,C8238)=0),"工程記号が3.工程情報に存在しません。","")</f>
        <v/>
      </c>
    </row>
    <row r="8239" spans="2:10" ht="18" customHeight="1">
      <c r="B8239" s="166"/>
      <c r="C8239" s="165"/>
      <c r="D8239" s="12" t="str">
        <f>IF(C8239="","",VLOOKUP(C8239,'3.工程情報'!$C$6:$D$501,2,FALSE))</f>
        <v/>
      </c>
      <c r="E8239" s="165"/>
      <c r="F8239" s="170"/>
      <c r="G8239" s="189" t="str">
        <f t="shared" si="128"/>
        <v/>
      </c>
      <c r="H8239" s="19"/>
      <c r="I8239" s="19"/>
      <c r="J8239" s="176" t="str">
        <f>IF(AND(C8239&lt;&gt;"",COUNTIF('3.工程情報'!$C$6:$C$501,C8239)=0),"工程記号が3.工程情報に存在しません。","")</f>
        <v/>
      </c>
    </row>
    <row r="8240" spans="2:10" ht="18" customHeight="1">
      <c r="B8240" s="166"/>
      <c r="C8240" s="165"/>
      <c r="D8240" s="12" t="str">
        <f>IF(C8240="","",VLOOKUP(C8240,'3.工程情報'!$C$6:$D$501,2,FALSE))</f>
        <v/>
      </c>
      <c r="E8240" s="165"/>
      <c r="F8240" s="170"/>
      <c r="G8240" s="189" t="str">
        <f t="shared" si="128"/>
        <v/>
      </c>
      <c r="H8240" s="19"/>
      <c r="I8240" s="19"/>
      <c r="J8240" s="176" t="str">
        <f>IF(AND(C8240&lt;&gt;"",COUNTIF('3.工程情報'!$C$6:$C$501,C8240)=0),"工程記号が3.工程情報に存在しません。","")</f>
        <v/>
      </c>
    </row>
    <row r="8241" spans="2:10" ht="18" customHeight="1">
      <c r="B8241" s="166"/>
      <c r="C8241" s="165"/>
      <c r="D8241" s="12" t="str">
        <f>IF(C8241="","",VLOOKUP(C8241,'3.工程情報'!$C$6:$D$501,2,FALSE))</f>
        <v/>
      </c>
      <c r="E8241" s="165"/>
      <c r="F8241" s="170"/>
      <c r="G8241" s="189" t="str">
        <f t="shared" si="128"/>
        <v/>
      </c>
      <c r="H8241" s="19"/>
      <c r="I8241" s="19"/>
      <c r="J8241" s="176" t="str">
        <f>IF(AND(C8241&lt;&gt;"",COUNTIF('3.工程情報'!$C$6:$C$501,C8241)=0),"工程記号が3.工程情報に存在しません。","")</f>
        <v/>
      </c>
    </row>
    <row r="8242" spans="2:10" ht="18" customHeight="1">
      <c r="B8242" s="166"/>
      <c r="C8242" s="165"/>
      <c r="D8242" s="12" t="str">
        <f>IF(C8242="","",VLOOKUP(C8242,'3.工程情報'!$C$6:$D$501,2,FALSE))</f>
        <v/>
      </c>
      <c r="E8242" s="165"/>
      <c r="F8242" s="170"/>
      <c r="G8242" s="189" t="str">
        <f t="shared" si="128"/>
        <v/>
      </c>
      <c r="H8242" s="19"/>
      <c r="I8242" s="19"/>
      <c r="J8242" s="176" t="str">
        <f>IF(AND(C8242&lt;&gt;"",COUNTIF('3.工程情報'!$C$6:$C$501,C8242)=0),"工程記号が3.工程情報に存在しません。","")</f>
        <v/>
      </c>
    </row>
    <row r="8243" spans="2:10" ht="18" customHeight="1">
      <c r="B8243" s="166"/>
      <c r="C8243" s="165"/>
      <c r="D8243" s="12" t="str">
        <f>IF(C8243="","",VLOOKUP(C8243,'3.工程情報'!$C$6:$D$501,2,FALSE))</f>
        <v/>
      </c>
      <c r="E8243" s="165"/>
      <c r="F8243" s="170"/>
      <c r="G8243" s="189" t="str">
        <f t="shared" si="128"/>
        <v/>
      </c>
      <c r="H8243" s="19"/>
      <c r="I8243" s="19"/>
      <c r="J8243" s="176" t="str">
        <f>IF(AND(C8243&lt;&gt;"",COUNTIF('3.工程情報'!$C$6:$C$501,C8243)=0),"工程記号が3.工程情報に存在しません。","")</f>
        <v/>
      </c>
    </row>
    <row r="8244" spans="2:10" ht="18" customHeight="1">
      <c r="B8244" s="166"/>
      <c r="C8244" s="165"/>
      <c r="D8244" s="12" t="str">
        <f>IF(C8244="","",VLOOKUP(C8244,'3.工程情報'!$C$6:$D$501,2,FALSE))</f>
        <v/>
      </c>
      <c r="E8244" s="165"/>
      <c r="F8244" s="170"/>
      <c r="G8244" s="189" t="str">
        <f t="shared" si="128"/>
        <v/>
      </c>
      <c r="H8244" s="19"/>
      <c r="I8244" s="19"/>
      <c r="J8244" s="176" t="str">
        <f>IF(AND(C8244&lt;&gt;"",COUNTIF('3.工程情報'!$C$6:$C$501,C8244)=0),"工程記号が3.工程情報に存在しません。","")</f>
        <v/>
      </c>
    </row>
    <row r="8245" spans="2:10" ht="18" customHeight="1">
      <c r="B8245" s="166"/>
      <c r="C8245" s="165"/>
      <c r="D8245" s="12" t="str">
        <f>IF(C8245="","",VLOOKUP(C8245,'3.工程情報'!$C$6:$D$501,2,FALSE))</f>
        <v/>
      </c>
      <c r="E8245" s="165"/>
      <c r="F8245" s="170"/>
      <c r="G8245" s="189" t="str">
        <f t="shared" si="128"/>
        <v/>
      </c>
      <c r="H8245" s="19"/>
      <c r="I8245" s="19"/>
      <c r="J8245" s="176" t="str">
        <f>IF(AND(C8245&lt;&gt;"",COUNTIF('3.工程情報'!$C$6:$C$501,C8245)=0),"工程記号が3.工程情報に存在しません。","")</f>
        <v/>
      </c>
    </row>
    <row r="8246" spans="2:10" ht="18" customHeight="1">
      <c r="B8246" s="166"/>
      <c r="C8246" s="165"/>
      <c r="D8246" s="12" t="str">
        <f>IF(C8246="","",VLOOKUP(C8246,'3.工程情報'!$C$6:$D$501,2,FALSE))</f>
        <v/>
      </c>
      <c r="E8246" s="165"/>
      <c r="F8246" s="170"/>
      <c r="G8246" s="189" t="str">
        <f t="shared" si="128"/>
        <v/>
      </c>
      <c r="H8246" s="19"/>
      <c r="I8246" s="19"/>
      <c r="J8246" s="176" t="str">
        <f>IF(AND(C8246&lt;&gt;"",COUNTIF('3.工程情報'!$C$6:$C$501,C8246)=0),"工程記号が3.工程情報に存在しません。","")</f>
        <v/>
      </c>
    </row>
    <row r="8247" spans="2:10" ht="18" customHeight="1">
      <c r="B8247" s="166"/>
      <c r="C8247" s="165"/>
      <c r="D8247" s="12" t="str">
        <f>IF(C8247="","",VLOOKUP(C8247,'3.工程情報'!$C$6:$D$501,2,FALSE))</f>
        <v/>
      </c>
      <c r="E8247" s="165"/>
      <c r="F8247" s="170"/>
      <c r="G8247" s="189" t="str">
        <f t="shared" si="128"/>
        <v/>
      </c>
      <c r="H8247" s="19"/>
      <c r="I8247" s="19"/>
      <c r="J8247" s="176" t="str">
        <f>IF(AND(C8247&lt;&gt;"",COUNTIF('3.工程情報'!$C$6:$C$501,C8247)=0),"工程記号が3.工程情報に存在しません。","")</f>
        <v/>
      </c>
    </row>
    <row r="8248" spans="2:10" ht="18" customHeight="1">
      <c r="B8248" s="166"/>
      <c r="C8248" s="165"/>
      <c r="D8248" s="12" t="str">
        <f>IF(C8248="","",VLOOKUP(C8248,'3.工程情報'!$C$6:$D$501,2,FALSE))</f>
        <v/>
      </c>
      <c r="E8248" s="165"/>
      <c r="F8248" s="170"/>
      <c r="G8248" s="189" t="str">
        <f t="shared" si="128"/>
        <v/>
      </c>
      <c r="H8248" s="19"/>
      <c r="I8248" s="19"/>
      <c r="J8248" s="176" t="str">
        <f>IF(AND(C8248&lt;&gt;"",COUNTIF('3.工程情報'!$C$6:$C$501,C8248)=0),"工程記号が3.工程情報に存在しません。","")</f>
        <v/>
      </c>
    </row>
    <row r="8249" spans="2:10" ht="18" customHeight="1">
      <c r="B8249" s="166"/>
      <c r="C8249" s="165"/>
      <c r="D8249" s="12" t="str">
        <f>IF(C8249="","",VLOOKUP(C8249,'3.工程情報'!$C$6:$D$501,2,FALSE))</f>
        <v/>
      </c>
      <c r="E8249" s="165"/>
      <c r="F8249" s="170"/>
      <c r="G8249" s="189" t="str">
        <f t="shared" si="128"/>
        <v/>
      </c>
      <c r="H8249" s="19"/>
      <c r="I8249" s="19"/>
      <c r="J8249" s="176" t="str">
        <f>IF(AND(C8249&lt;&gt;"",COUNTIF('3.工程情報'!$C$6:$C$501,C8249)=0),"工程記号が3.工程情報に存在しません。","")</f>
        <v/>
      </c>
    </row>
    <row r="8250" spans="2:10" ht="18" customHeight="1">
      <c r="B8250" s="166"/>
      <c r="C8250" s="165"/>
      <c r="D8250" s="12" t="str">
        <f>IF(C8250="","",VLOOKUP(C8250,'3.工程情報'!$C$6:$D$501,2,FALSE))</f>
        <v/>
      </c>
      <c r="E8250" s="165"/>
      <c r="F8250" s="170"/>
      <c r="G8250" s="189" t="str">
        <f t="shared" si="128"/>
        <v/>
      </c>
      <c r="H8250" s="19"/>
      <c r="I8250" s="19"/>
      <c r="J8250" s="176" t="str">
        <f>IF(AND(C8250&lt;&gt;"",COUNTIF('3.工程情報'!$C$6:$C$501,C8250)=0),"工程記号が3.工程情報に存在しません。","")</f>
        <v/>
      </c>
    </row>
    <row r="8251" spans="2:10" ht="18" customHeight="1">
      <c r="B8251" s="166"/>
      <c r="C8251" s="165"/>
      <c r="D8251" s="12" t="str">
        <f>IF(C8251="","",VLOOKUP(C8251,'3.工程情報'!$C$6:$D$501,2,FALSE))</f>
        <v/>
      </c>
      <c r="E8251" s="165"/>
      <c r="F8251" s="170"/>
      <c r="G8251" s="189" t="str">
        <f t="shared" si="128"/>
        <v/>
      </c>
      <c r="H8251" s="19"/>
      <c r="I8251" s="19"/>
      <c r="J8251" s="176" t="str">
        <f>IF(AND(C8251&lt;&gt;"",COUNTIF('3.工程情報'!$C$6:$C$501,C8251)=0),"工程記号が3.工程情報に存在しません。","")</f>
        <v/>
      </c>
    </row>
    <row r="8252" spans="2:10" ht="18" customHeight="1">
      <c r="B8252" s="166"/>
      <c r="C8252" s="165"/>
      <c r="D8252" s="12" t="str">
        <f>IF(C8252="","",VLOOKUP(C8252,'3.工程情報'!$C$6:$D$501,2,FALSE))</f>
        <v/>
      </c>
      <c r="E8252" s="165"/>
      <c r="F8252" s="170"/>
      <c r="G8252" s="189" t="str">
        <f t="shared" si="128"/>
        <v/>
      </c>
      <c r="H8252" s="19"/>
      <c r="I8252" s="19"/>
      <c r="J8252" s="176" t="str">
        <f>IF(AND(C8252&lt;&gt;"",COUNTIF('3.工程情報'!$C$6:$C$501,C8252)=0),"工程記号が3.工程情報に存在しません。","")</f>
        <v/>
      </c>
    </row>
    <row r="8253" spans="2:10" ht="18" customHeight="1">
      <c r="B8253" s="166"/>
      <c r="C8253" s="165"/>
      <c r="D8253" s="12" t="str">
        <f>IF(C8253="","",VLOOKUP(C8253,'3.工程情報'!$C$6:$D$501,2,FALSE))</f>
        <v/>
      </c>
      <c r="E8253" s="165"/>
      <c r="F8253" s="170"/>
      <c r="G8253" s="189" t="str">
        <f t="shared" si="128"/>
        <v/>
      </c>
      <c r="H8253" s="19"/>
      <c r="I8253" s="19"/>
      <c r="J8253" s="176" t="str">
        <f>IF(AND(C8253&lt;&gt;"",COUNTIF('3.工程情報'!$C$6:$C$501,C8253)=0),"工程記号が3.工程情報に存在しません。","")</f>
        <v/>
      </c>
    </row>
    <row r="8254" spans="2:10" ht="18" customHeight="1">
      <c r="B8254" s="166"/>
      <c r="C8254" s="165"/>
      <c r="D8254" s="12" t="str">
        <f>IF(C8254="","",VLOOKUP(C8254,'3.工程情報'!$C$6:$D$501,2,FALSE))</f>
        <v/>
      </c>
      <c r="E8254" s="165"/>
      <c r="F8254" s="170"/>
      <c r="G8254" s="189" t="str">
        <f t="shared" si="128"/>
        <v/>
      </c>
      <c r="H8254" s="19"/>
      <c r="I8254" s="19"/>
      <c r="J8254" s="176" t="str">
        <f>IF(AND(C8254&lt;&gt;"",COUNTIF('3.工程情報'!$C$6:$C$501,C8254)=0),"工程記号が3.工程情報に存在しません。","")</f>
        <v/>
      </c>
    </row>
    <row r="8255" spans="2:10" ht="18" customHeight="1">
      <c r="B8255" s="166"/>
      <c r="C8255" s="165"/>
      <c r="D8255" s="12" t="str">
        <f>IF(C8255="","",VLOOKUP(C8255,'3.工程情報'!$C$6:$D$501,2,FALSE))</f>
        <v/>
      </c>
      <c r="E8255" s="165"/>
      <c r="F8255" s="170"/>
      <c r="G8255" s="189" t="str">
        <f t="shared" si="128"/>
        <v/>
      </c>
      <c r="H8255" s="19"/>
      <c r="I8255" s="19"/>
      <c r="J8255" s="176" t="str">
        <f>IF(AND(C8255&lt;&gt;"",COUNTIF('3.工程情報'!$C$6:$C$501,C8255)=0),"工程記号が3.工程情報に存在しません。","")</f>
        <v/>
      </c>
    </row>
    <row r="8256" spans="2:10" ht="18" customHeight="1">
      <c r="B8256" s="166"/>
      <c r="C8256" s="165"/>
      <c r="D8256" s="12" t="str">
        <f>IF(C8256="","",VLOOKUP(C8256,'3.工程情報'!$C$6:$D$501,2,FALSE))</f>
        <v/>
      </c>
      <c r="E8256" s="165"/>
      <c r="F8256" s="170"/>
      <c r="G8256" s="189" t="str">
        <f t="shared" si="128"/>
        <v/>
      </c>
      <c r="H8256" s="19"/>
      <c r="I8256" s="19"/>
      <c r="J8256" s="176" t="str">
        <f>IF(AND(C8256&lt;&gt;"",COUNTIF('3.工程情報'!$C$6:$C$501,C8256)=0),"工程記号が3.工程情報に存在しません。","")</f>
        <v/>
      </c>
    </row>
    <row r="8257" spans="2:10" ht="18" customHeight="1">
      <c r="B8257" s="166"/>
      <c r="C8257" s="165"/>
      <c r="D8257" s="12" t="str">
        <f>IF(C8257="","",VLOOKUP(C8257,'3.工程情報'!$C$6:$D$501,2,FALSE))</f>
        <v/>
      </c>
      <c r="E8257" s="165"/>
      <c r="F8257" s="170"/>
      <c r="G8257" s="189" t="str">
        <f t="shared" si="128"/>
        <v/>
      </c>
      <c r="H8257" s="19"/>
      <c r="I8257" s="19"/>
      <c r="J8257" s="176" t="str">
        <f>IF(AND(C8257&lt;&gt;"",COUNTIF('3.工程情報'!$C$6:$C$501,C8257)=0),"工程記号が3.工程情報に存在しません。","")</f>
        <v/>
      </c>
    </row>
    <row r="8258" spans="2:10" ht="18" customHeight="1">
      <c r="B8258" s="166"/>
      <c r="C8258" s="165"/>
      <c r="D8258" s="12" t="str">
        <f>IF(C8258="","",VLOOKUP(C8258,'3.工程情報'!$C$6:$D$501,2,FALSE))</f>
        <v/>
      </c>
      <c r="E8258" s="165"/>
      <c r="F8258" s="170"/>
      <c r="G8258" s="189" t="str">
        <f t="shared" si="128"/>
        <v/>
      </c>
      <c r="H8258" s="19"/>
      <c r="I8258" s="19"/>
      <c r="J8258" s="176" t="str">
        <f>IF(AND(C8258&lt;&gt;"",COUNTIF('3.工程情報'!$C$6:$C$501,C8258)=0),"工程記号が3.工程情報に存在しません。","")</f>
        <v/>
      </c>
    </row>
    <row r="8259" spans="2:10" ht="18" customHeight="1">
      <c r="B8259" s="166"/>
      <c r="C8259" s="165"/>
      <c r="D8259" s="12" t="str">
        <f>IF(C8259="","",VLOOKUP(C8259,'3.工程情報'!$C$6:$D$501,2,FALSE))</f>
        <v/>
      </c>
      <c r="E8259" s="165"/>
      <c r="F8259" s="170"/>
      <c r="G8259" s="189" t="str">
        <f t="shared" si="128"/>
        <v/>
      </c>
      <c r="H8259" s="19"/>
      <c r="I8259" s="19"/>
      <c r="J8259" s="176" t="str">
        <f>IF(AND(C8259&lt;&gt;"",COUNTIF('3.工程情報'!$C$6:$C$501,C8259)=0),"工程記号が3.工程情報に存在しません。","")</f>
        <v/>
      </c>
    </row>
    <row r="8260" spans="2:10" ht="18" customHeight="1">
      <c r="B8260" s="166"/>
      <c r="C8260" s="165"/>
      <c r="D8260" s="12" t="str">
        <f>IF(C8260="","",VLOOKUP(C8260,'3.工程情報'!$C$6:$D$501,2,FALSE))</f>
        <v/>
      </c>
      <c r="E8260" s="165"/>
      <c r="F8260" s="170"/>
      <c r="G8260" s="189" t="str">
        <f t="shared" si="128"/>
        <v/>
      </c>
      <c r="H8260" s="19"/>
      <c r="I8260" s="19"/>
      <c r="J8260" s="176" t="str">
        <f>IF(AND(C8260&lt;&gt;"",COUNTIF('3.工程情報'!$C$6:$C$501,C8260)=0),"工程記号が3.工程情報に存在しません。","")</f>
        <v/>
      </c>
    </row>
    <row r="8261" spans="2:10" ht="18" customHeight="1">
      <c r="B8261" s="166"/>
      <c r="C8261" s="165"/>
      <c r="D8261" s="12" t="str">
        <f>IF(C8261="","",VLOOKUP(C8261,'3.工程情報'!$C$6:$D$501,2,FALSE))</f>
        <v/>
      </c>
      <c r="E8261" s="165"/>
      <c r="F8261" s="170"/>
      <c r="G8261" s="189" t="str">
        <f t="shared" si="128"/>
        <v/>
      </c>
      <c r="H8261" s="19"/>
      <c r="I8261" s="19"/>
      <c r="J8261" s="176" t="str">
        <f>IF(AND(C8261&lt;&gt;"",COUNTIF('3.工程情報'!$C$6:$C$501,C8261)=0),"工程記号が3.工程情報に存在しません。","")</f>
        <v/>
      </c>
    </row>
    <row r="8262" spans="2:10" ht="18" customHeight="1">
      <c r="B8262" s="166"/>
      <c r="C8262" s="165"/>
      <c r="D8262" s="12" t="str">
        <f>IF(C8262="","",VLOOKUP(C8262,'3.工程情報'!$C$6:$D$501,2,FALSE))</f>
        <v/>
      </c>
      <c r="E8262" s="165"/>
      <c r="F8262" s="170"/>
      <c r="G8262" s="189" t="str">
        <f t="shared" ref="G8262:G8325" si="129">C8262&amp;E8262</f>
        <v/>
      </c>
      <c r="H8262" s="19"/>
      <c r="I8262" s="19"/>
      <c r="J8262" s="176" t="str">
        <f>IF(AND(C8262&lt;&gt;"",COUNTIF('3.工程情報'!$C$6:$C$501,C8262)=0),"工程記号が3.工程情報に存在しません。","")</f>
        <v/>
      </c>
    </row>
    <row r="8263" spans="2:10" ht="18" customHeight="1">
      <c r="B8263" s="166"/>
      <c r="C8263" s="165"/>
      <c r="D8263" s="12" t="str">
        <f>IF(C8263="","",VLOOKUP(C8263,'3.工程情報'!$C$6:$D$501,2,FALSE))</f>
        <v/>
      </c>
      <c r="E8263" s="165"/>
      <c r="F8263" s="170"/>
      <c r="G8263" s="189" t="str">
        <f t="shared" si="129"/>
        <v/>
      </c>
      <c r="H8263" s="19"/>
      <c r="I8263" s="19"/>
      <c r="J8263" s="176" t="str">
        <f>IF(AND(C8263&lt;&gt;"",COUNTIF('3.工程情報'!$C$6:$C$501,C8263)=0),"工程記号が3.工程情報に存在しません。","")</f>
        <v/>
      </c>
    </row>
    <row r="8264" spans="2:10" ht="18" customHeight="1">
      <c r="B8264" s="166"/>
      <c r="C8264" s="165"/>
      <c r="D8264" s="12" t="str">
        <f>IF(C8264="","",VLOOKUP(C8264,'3.工程情報'!$C$6:$D$501,2,FALSE))</f>
        <v/>
      </c>
      <c r="E8264" s="165"/>
      <c r="F8264" s="170"/>
      <c r="G8264" s="189" t="str">
        <f t="shared" si="129"/>
        <v/>
      </c>
      <c r="H8264" s="19"/>
      <c r="I8264" s="19"/>
      <c r="J8264" s="176" t="str">
        <f>IF(AND(C8264&lt;&gt;"",COUNTIF('3.工程情報'!$C$6:$C$501,C8264)=0),"工程記号が3.工程情報に存在しません。","")</f>
        <v/>
      </c>
    </row>
    <row r="8265" spans="2:10" ht="18" customHeight="1">
      <c r="B8265" s="166"/>
      <c r="C8265" s="165"/>
      <c r="D8265" s="12" t="str">
        <f>IF(C8265="","",VLOOKUP(C8265,'3.工程情報'!$C$6:$D$501,2,FALSE))</f>
        <v/>
      </c>
      <c r="E8265" s="165"/>
      <c r="F8265" s="170"/>
      <c r="G8265" s="189" t="str">
        <f t="shared" si="129"/>
        <v/>
      </c>
      <c r="H8265" s="19"/>
      <c r="I8265" s="19"/>
      <c r="J8265" s="176" t="str">
        <f>IF(AND(C8265&lt;&gt;"",COUNTIF('3.工程情報'!$C$6:$C$501,C8265)=0),"工程記号が3.工程情報に存在しません。","")</f>
        <v/>
      </c>
    </row>
    <row r="8266" spans="2:10" ht="18" customHeight="1">
      <c r="B8266" s="166"/>
      <c r="C8266" s="165"/>
      <c r="D8266" s="12" t="str">
        <f>IF(C8266="","",VLOOKUP(C8266,'3.工程情報'!$C$6:$D$501,2,FALSE))</f>
        <v/>
      </c>
      <c r="E8266" s="165"/>
      <c r="F8266" s="170"/>
      <c r="G8266" s="189" t="str">
        <f t="shared" si="129"/>
        <v/>
      </c>
      <c r="H8266" s="19"/>
      <c r="I8266" s="19"/>
      <c r="J8266" s="176" t="str">
        <f>IF(AND(C8266&lt;&gt;"",COUNTIF('3.工程情報'!$C$6:$C$501,C8266)=0),"工程記号が3.工程情報に存在しません。","")</f>
        <v/>
      </c>
    </row>
    <row r="8267" spans="2:10" ht="18" customHeight="1">
      <c r="B8267" s="166"/>
      <c r="C8267" s="165"/>
      <c r="D8267" s="12" t="str">
        <f>IF(C8267="","",VLOOKUP(C8267,'3.工程情報'!$C$6:$D$501,2,FALSE))</f>
        <v/>
      </c>
      <c r="E8267" s="165"/>
      <c r="F8267" s="170"/>
      <c r="G8267" s="189" t="str">
        <f t="shared" si="129"/>
        <v/>
      </c>
      <c r="H8267" s="19"/>
      <c r="I8267" s="19"/>
      <c r="J8267" s="176" t="str">
        <f>IF(AND(C8267&lt;&gt;"",COUNTIF('3.工程情報'!$C$6:$C$501,C8267)=0),"工程記号が3.工程情報に存在しません。","")</f>
        <v/>
      </c>
    </row>
    <row r="8268" spans="2:10" ht="18" customHeight="1">
      <c r="B8268" s="166"/>
      <c r="C8268" s="165"/>
      <c r="D8268" s="12" t="str">
        <f>IF(C8268="","",VLOOKUP(C8268,'3.工程情報'!$C$6:$D$501,2,FALSE))</f>
        <v/>
      </c>
      <c r="E8268" s="165"/>
      <c r="F8268" s="170"/>
      <c r="G8268" s="189" t="str">
        <f t="shared" si="129"/>
        <v/>
      </c>
      <c r="H8268" s="19"/>
      <c r="I8268" s="19"/>
      <c r="J8268" s="176" t="str">
        <f>IF(AND(C8268&lt;&gt;"",COUNTIF('3.工程情報'!$C$6:$C$501,C8268)=0),"工程記号が3.工程情報に存在しません。","")</f>
        <v/>
      </c>
    </row>
    <row r="8269" spans="2:10" ht="18" customHeight="1">
      <c r="B8269" s="166"/>
      <c r="C8269" s="165"/>
      <c r="D8269" s="12" t="str">
        <f>IF(C8269="","",VLOOKUP(C8269,'3.工程情報'!$C$6:$D$501,2,FALSE))</f>
        <v/>
      </c>
      <c r="E8269" s="165"/>
      <c r="F8269" s="170"/>
      <c r="G8269" s="189" t="str">
        <f t="shared" si="129"/>
        <v/>
      </c>
      <c r="H8269" s="19"/>
      <c r="I8269" s="19"/>
      <c r="J8269" s="176" t="str">
        <f>IF(AND(C8269&lt;&gt;"",COUNTIF('3.工程情報'!$C$6:$C$501,C8269)=0),"工程記号が3.工程情報に存在しません。","")</f>
        <v/>
      </c>
    </row>
    <row r="8270" spans="2:10" ht="18" customHeight="1">
      <c r="B8270" s="166"/>
      <c r="C8270" s="165"/>
      <c r="D8270" s="12" t="str">
        <f>IF(C8270="","",VLOOKUP(C8270,'3.工程情報'!$C$6:$D$501,2,FALSE))</f>
        <v/>
      </c>
      <c r="E8270" s="165"/>
      <c r="F8270" s="170"/>
      <c r="G8270" s="189" t="str">
        <f t="shared" si="129"/>
        <v/>
      </c>
      <c r="H8270" s="19"/>
      <c r="I8270" s="19"/>
      <c r="J8270" s="176" t="str">
        <f>IF(AND(C8270&lt;&gt;"",COUNTIF('3.工程情報'!$C$6:$C$501,C8270)=0),"工程記号が3.工程情報に存在しません。","")</f>
        <v/>
      </c>
    </row>
    <row r="8271" spans="2:10" ht="18" customHeight="1">
      <c r="B8271" s="166"/>
      <c r="C8271" s="165"/>
      <c r="D8271" s="12" t="str">
        <f>IF(C8271="","",VLOOKUP(C8271,'3.工程情報'!$C$6:$D$501,2,FALSE))</f>
        <v/>
      </c>
      <c r="E8271" s="165"/>
      <c r="F8271" s="170"/>
      <c r="G8271" s="189" t="str">
        <f t="shared" si="129"/>
        <v/>
      </c>
      <c r="H8271" s="19"/>
      <c r="I8271" s="19"/>
      <c r="J8271" s="176" t="str">
        <f>IF(AND(C8271&lt;&gt;"",COUNTIF('3.工程情報'!$C$6:$C$501,C8271)=0),"工程記号が3.工程情報に存在しません。","")</f>
        <v/>
      </c>
    </row>
    <row r="8272" spans="2:10" ht="18" customHeight="1">
      <c r="B8272" s="166"/>
      <c r="C8272" s="165"/>
      <c r="D8272" s="12" t="str">
        <f>IF(C8272="","",VLOOKUP(C8272,'3.工程情報'!$C$6:$D$501,2,FALSE))</f>
        <v/>
      </c>
      <c r="E8272" s="165"/>
      <c r="F8272" s="170"/>
      <c r="G8272" s="189" t="str">
        <f t="shared" si="129"/>
        <v/>
      </c>
      <c r="H8272" s="19"/>
      <c r="I8272" s="19"/>
      <c r="J8272" s="176" t="str">
        <f>IF(AND(C8272&lt;&gt;"",COUNTIF('3.工程情報'!$C$6:$C$501,C8272)=0),"工程記号が3.工程情報に存在しません。","")</f>
        <v/>
      </c>
    </row>
    <row r="8273" spans="2:10" ht="18" customHeight="1">
      <c r="B8273" s="166"/>
      <c r="C8273" s="165"/>
      <c r="D8273" s="12" t="str">
        <f>IF(C8273="","",VLOOKUP(C8273,'3.工程情報'!$C$6:$D$501,2,FALSE))</f>
        <v/>
      </c>
      <c r="E8273" s="165"/>
      <c r="F8273" s="170"/>
      <c r="G8273" s="189" t="str">
        <f t="shared" si="129"/>
        <v/>
      </c>
      <c r="H8273" s="19"/>
      <c r="I8273" s="19"/>
      <c r="J8273" s="176" t="str">
        <f>IF(AND(C8273&lt;&gt;"",COUNTIF('3.工程情報'!$C$6:$C$501,C8273)=0),"工程記号が3.工程情報に存在しません。","")</f>
        <v/>
      </c>
    </row>
    <row r="8274" spans="2:10" ht="18" customHeight="1">
      <c r="B8274" s="166"/>
      <c r="C8274" s="165"/>
      <c r="D8274" s="12" t="str">
        <f>IF(C8274="","",VLOOKUP(C8274,'3.工程情報'!$C$6:$D$501,2,FALSE))</f>
        <v/>
      </c>
      <c r="E8274" s="165"/>
      <c r="F8274" s="170"/>
      <c r="G8274" s="189" t="str">
        <f t="shared" si="129"/>
        <v/>
      </c>
      <c r="H8274" s="19"/>
      <c r="I8274" s="19"/>
      <c r="J8274" s="176" t="str">
        <f>IF(AND(C8274&lt;&gt;"",COUNTIF('3.工程情報'!$C$6:$C$501,C8274)=0),"工程記号が3.工程情報に存在しません。","")</f>
        <v/>
      </c>
    </row>
    <row r="8275" spans="2:10" ht="18" customHeight="1">
      <c r="B8275" s="166"/>
      <c r="C8275" s="165"/>
      <c r="D8275" s="12" t="str">
        <f>IF(C8275="","",VLOOKUP(C8275,'3.工程情報'!$C$6:$D$501,2,FALSE))</f>
        <v/>
      </c>
      <c r="E8275" s="165"/>
      <c r="F8275" s="170"/>
      <c r="G8275" s="189" t="str">
        <f t="shared" si="129"/>
        <v/>
      </c>
      <c r="H8275" s="19"/>
      <c r="I8275" s="19"/>
      <c r="J8275" s="176" t="str">
        <f>IF(AND(C8275&lt;&gt;"",COUNTIF('3.工程情報'!$C$6:$C$501,C8275)=0),"工程記号が3.工程情報に存在しません。","")</f>
        <v/>
      </c>
    </row>
    <row r="8276" spans="2:10" ht="18" customHeight="1">
      <c r="B8276" s="166"/>
      <c r="C8276" s="165"/>
      <c r="D8276" s="12" t="str">
        <f>IF(C8276="","",VLOOKUP(C8276,'3.工程情報'!$C$6:$D$501,2,FALSE))</f>
        <v/>
      </c>
      <c r="E8276" s="165"/>
      <c r="F8276" s="170"/>
      <c r="G8276" s="189" t="str">
        <f t="shared" si="129"/>
        <v/>
      </c>
      <c r="H8276" s="19"/>
      <c r="I8276" s="19"/>
      <c r="J8276" s="176" t="str">
        <f>IF(AND(C8276&lt;&gt;"",COUNTIF('3.工程情報'!$C$6:$C$501,C8276)=0),"工程記号が3.工程情報に存在しません。","")</f>
        <v/>
      </c>
    </row>
    <row r="8277" spans="2:10" ht="18" customHeight="1">
      <c r="B8277" s="166"/>
      <c r="C8277" s="165"/>
      <c r="D8277" s="12" t="str">
        <f>IF(C8277="","",VLOOKUP(C8277,'3.工程情報'!$C$6:$D$501,2,FALSE))</f>
        <v/>
      </c>
      <c r="E8277" s="165"/>
      <c r="F8277" s="170"/>
      <c r="G8277" s="189" t="str">
        <f t="shared" si="129"/>
        <v/>
      </c>
      <c r="H8277" s="19"/>
      <c r="I8277" s="19"/>
      <c r="J8277" s="176" t="str">
        <f>IF(AND(C8277&lt;&gt;"",COUNTIF('3.工程情報'!$C$6:$C$501,C8277)=0),"工程記号が3.工程情報に存在しません。","")</f>
        <v/>
      </c>
    </row>
    <row r="8278" spans="2:10" ht="18" customHeight="1">
      <c r="B8278" s="166"/>
      <c r="C8278" s="165"/>
      <c r="D8278" s="12" t="str">
        <f>IF(C8278="","",VLOOKUP(C8278,'3.工程情報'!$C$6:$D$501,2,FALSE))</f>
        <v/>
      </c>
      <c r="E8278" s="165"/>
      <c r="F8278" s="170"/>
      <c r="G8278" s="189" t="str">
        <f t="shared" si="129"/>
        <v/>
      </c>
      <c r="H8278" s="19"/>
      <c r="I8278" s="19"/>
      <c r="J8278" s="176" t="str">
        <f>IF(AND(C8278&lt;&gt;"",COUNTIF('3.工程情報'!$C$6:$C$501,C8278)=0),"工程記号が3.工程情報に存在しません。","")</f>
        <v/>
      </c>
    </row>
    <row r="8279" spans="2:10" ht="18" customHeight="1">
      <c r="B8279" s="166"/>
      <c r="C8279" s="165"/>
      <c r="D8279" s="12" t="str">
        <f>IF(C8279="","",VLOOKUP(C8279,'3.工程情報'!$C$6:$D$501,2,FALSE))</f>
        <v/>
      </c>
      <c r="E8279" s="165"/>
      <c r="F8279" s="170"/>
      <c r="G8279" s="189" t="str">
        <f t="shared" si="129"/>
        <v/>
      </c>
      <c r="H8279" s="19"/>
      <c r="I8279" s="19"/>
      <c r="J8279" s="176" t="str">
        <f>IF(AND(C8279&lt;&gt;"",COUNTIF('3.工程情報'!$C$6:$C$501,C8279)=0),"工程記号が3.工程情報に存在しません。","")</f>
        <v/>
      </c>
    </row>
    <row r="8280" spans="2:10" ht="18" customHeight="1">
      <c r="B8280" s="166"/>
      <c r="C8280" s="165"/>
      <c r="D8280" s="12" t="str">
        <f>IF(C8280="","",VLOOKUP(C8280,'3.工程情報'!$C$6:$D$501,2,FALSE))</f>
        <v/>
      </c>
      <c r="E8280" s="165"/>
      <c r="F8280" s="170"/>
      <c r="G8280" s="189" t="str">
        <f t="shared" si="129"/>
        <v/>
      </c>
      <c r="H8280" s="19"/>
      <c r="I8280" s="19"/>
      <c r="J8280" s="176" t="str">
        <f>IF(AND(C8280&lt;&gt;"",COUNTIF('3.工程情報'!$C$6:$C$501,C8280)=0),"工程記号が3.工程情報に存在しません。","")</f>
        <v/>
      </c>
    </row>
    <row r="8281" spans="2:10" ht="18" customHeight="1">
      <c r="B8281" s="166"/>
      <c r="C8281" s="165"/>
      <c r="D8281" s="12" t="str">
        <f>IF(C8281="","",VLOOKUP(C8281,'3.工程情報'!$C$6:$D$501,2,FALSE))</f>
        <v/>
      </c>
      <c r="E8281" s="165"/>
      <c r="F8281" s="170"/>
      <c r="G8281" s="189" t="str">
        <f t="shared" si="129"/>
        <v/>
      </c>
      <c r="H8281" s="19"/>
      <c r="I8281" s="19"/>
      <c r="J8281" s="176" t="str">
        <f>IF(AND(C8281&lt;&gt;"",COUNTIF('3.工程情報'!$C$6:$C$501,C8281)=0),"工程記号が3.工程情報に存在しません。","")</f>
        <v/>
      </c>
    </row>
    <row r="8282" spans="2:10" ht="18" customHeight="1">
      <c r="B8282" s="166"/>
      <c r="C8282" s="165"/>
      <c r="D8282" s="12" t="str">
        <f>IF(C8282="","",VLOOKUP(C8282,'3.工程情報'!$C$6:$D$501,2,FALSE))</f>
        <v/>
      </c>
      <c r="E8282" s="165"/>
      <c r="F8282" s="170"/>
      <c r="G8282" s="189" t="str">
        <f t="shared" si="129"/>
        <v/>
      </c>
      <c r="H8282" s="19"/>
      <c r="I8282" s="19"/>
      <c r="J8282" s="176" t="str">
        <f>IF(AND(C8282&lt;&gt;"",COUNTIF('3.工程情報'!$C$6:$C$501,C8282)=0),"工程記号が3.工程情報に存在しません。","")</f>
        <v/>
      </c>
    </row>
    <row r="8283" spans="2:10" ht="18" customHeight="1">
      <c r="B8283" s="166"/>
      <c r="C8283" s="165"/>
      <c r="D8283" s="12" t="str">
        <f>IF(C8283="","",VLOOKUP(C8283,'3.工程情報'!$C$6:$D$501,2,FALSE))</f>
        <v/>
      </c>
      <c r="E8283" s="165"/>
      <c r="F8283" s="170"/>
      <c r="G8283" s="189" t="str">
        <f t="shared" si="129"/>
        <v/>
      </c>
      <c r="H8283" s="19"/>
      <c r="I8283" s="19"/>
      <c r="J8283" s="176" t="str">
        <f>IF(AND(C8283&lt;&gt;"",COUNTIF('3.工程情報'!$C$6:$C$501,C8283)=0),"工程記号が3.工程情報に存在しません。","")</f>
        <v/>
      </c>
    </row>
    <row r="8284" spans="2:10" ht="18" customHeight="1">
      <c r="B8284" s="166"/>
      <c r="C8284" s="165"/>
      <c r="D8284" s="12" t="str">
        <f>IF(C8284="","",VLOOKUP(C8284,'3.工程情報'!$C$6:$D$501,2,FALSE))</f>
        <v/>
      </c>
      <c r="E8284" s="165"/>
      <c r="F8284" s="170"/>
      <c r="G8284" s="189" t="str">
        <f t="shared" si="129"/>
        <v/>
      </c>
      <c r="H8284" s="19"/>
      <c r="I8284" s="19"/>
      <c r="J8284" s="176" t="str">
        <f>IF(AND(C8284&lt;&gt;"",COUNTIF('3.工程情報'!$C$6:$C$501,C8284)=0),"工程記号が3.工程情報に存在しません。","")</f>
        <v/>
      </c>
    </row>
    <row r="8285" spans="2:10" ht="18" customHeight="1">
      <c r="B8285" s="166"/>
      <c r="C8285" s="165"/>
      <c r="D8285" s="12" t="str">
        <f>IF(C8285="","",VLOOKUP(C8285,'3.工程情報'!$C$6:$D$501,2,FALSE))</f>
        <v/>
      </c>
      <c r="E8285" s="165"/>
      <c r="F8285" s="170"/>
      <c r="G8285" s="189" t="str">
        <f t="shared" si="129"/>
        <v/>
      </c>
      <c r="H8285" s="19"/>
      <c r="I8285" s="19"/>
      <c r="J8285" s="176" t="str">
        <f>IF(AND(C8285&lt;&gt;"",COUNTIF('3.工程情報'!$C$6:$C$501,C8285)=0),"工程記号が3.工程情報に存在しません。","")</f>
        <v/>
      </c>
    </row>
    <row r="8286" spans="2:10" ht="18" customHeight="1">
      <c r="B8286" s="166"/>
      <c r="C8286" s="165"/>
      <c r="D8286" s="12" t="str">
        <f>IF(C8286="","",VLOOKUP(C8286,'3.工程情報'!$C$6:$D$501,2,FALSE))</f>
        <v/>
      </c>
      <c r="E8286" s="165"/>
      <c r="F8286" s="170"/>
      <c r="G8286" s="189" t="str">
        <f t="shared" si="129"/>
        <v/>
      </c>
      <c r="H8286" s="19"/>
      <c r="I8286" s="19"/>
      <c r="J8286" s="176" t="str">
        <f>IF(AND(C8286&lt;&gt;"",COUNTIF('3.工程情報'!$C$6:$C$501,C8286)=0),"工程記号が3.工程情報に存在しません。","")</f>
        <v/>
      </c>
    </row>
    <row r="8287" spans="2:10" ht="18" customHeight="1">
      <c r="B8287" s="166"/>
      <c r="C8287" s="165"/>
      <c r="D8287" s="12" t="str">
        <f>IF(C8287="","",VLOOKUP(C8287,'3.工程情報'!$C$6:$D$501,2,FALSE))</f>
        <v/>
      </c>
      <c r="E8287" s="165"/>
      <c r="F8287" s="170"/>
      <c r="G8287" s="189" t="str">
        <f t="shared" si="129"/>
        <v/>
      </c>
      <c r="H8287" s="19"/>
      <c r="I8287" s="19"/>
      <c r="J8287" s="176" t="str">
        <f>IF(AND(C8287&lt;&gt;"",COUNTIF('3.工程情報'!$C$6:$C$501,C8287)=0),"工程記号が3.工程情報に存在しません。","")</f>
        <v/>
      </c>
    </row>
    <row r="8288" spans="2:10" ht="18" customHeight="1">
      <c r="B8288" s="166"/>
      <c r="C8288" s="165"/>
      <c r="D8288" s="12" t="str">
        <f>IF(C8288="","",VLOOKUP(C8288,'3.工程情報'!$C$6:$D$501,2,FALSE))</f>
        <v/>
      </c>
      <c r="E8288" s="165"/>
      <c r="F8288" s="170"/>
      <c r="G8288" s="189" t="str">
        <f t="shared" si="129"/>
        <v/>
      </c>
      <c r="H8288" s="19"/>
      <c r="I8288" s="19"/>
      <c r="J8288" s="176" t="str">
        <f>IF(AND(C8288&lt;&gt;"",COUNTIF('3.工程情報'!$C$6:$C$501,C8288)=0),"工程記号が3.工程情報に存在しません。","")</f>
        <v/>
      </c>
    </row>
    <row r="8289" spans="2:10" ht="18" customHeight="1">
      <c r="B8289" s="166"/>
      <c r="C8289" s="165"/>
      <c r="D8289" s="12" t="str">
        <f>IF(C8289="","",VLOOKUP(C8289,'3.工程情報'!$C$6:$D$501,2,FALSE))</f>
        <v/>
      </c>
      <c r="E8289" s="165"/>
      <c r="F8289" s="170"/>
      <c r="G8289" s="189" t="str">
        <f t="shared" si="129"/>
        <v/>
      </c>
      <c r="H8289" s="19"/>
      <c r="I8289" s="19"/>
      <c r="J8289" s="176" t="str">
        <f>IF(AND(C8289&lt;&gt;"",COUNTIF('3.工程情報'!$C$6:$C$501,C8289)=0),"工程記号が3.工程情報に存在しません。","")</f>
        <v/>
      </c>
    </row>
    <row r="8290" spans="2:10" ht="18" customHeight="1">
      <c r="B8290" s="166"/>
      <c r="C8290" s="165"/>
      <c r="D8290" s="12" t="str">
        <f>IF(C8290="","",VLOOKUP(C8290,'3.工程情報'!$C$6:$D$501,2,FALSE))</f>
        <v/>
      </c>
      <c r="E8290" s="165"/>
      <c r="F8290" s="170"/>
      <c r="G8290" s="189" t="str">
        <f t="shared" si="129"/>
        <v/>
      </c>
      <c r="H8290" s="19"/>
      <c r="I8290" s="19"/>
      <c r="J8290" s="176" t="str">
        <f>IF(AND(C8290&lt;&gt;"",COUNTIF('3.工程情報'!$C$6:$C$501,C8290)=0),"工程記号が3.工程情報に存在しません。","")</f>
        <v/>
      </c>
    </row>
    <row r="8291" spans="2:10" ht="18" customHeight="1">
      <c r="B8291" s="166"/>
      <c r="C8291" s="165"/>
      <c r="D8291" s="12" t="str">
        <f>IF(C8291="","",VLOOKUP(C8291,'3.工程情報'!$C$6:$D$501,2,FALSE))</f>
        <v/>
      </c>
      <c r="E8291" s="165"/>
      <c r="F8291" s="170"/>
      <c r="G8291" s="189" t="str">
        <f t="shared" si="129"/>
        <v/>
      </c>
      <c r="H8291" s="19"/>
      <c r="I8291" s="19"/>
      <c r="J8291" s="176" t="str">
        <f>IF(AND(C8291&lt;&gt;"",COUNTIF('3.工程情報'!$C$6:$C$501,C8291)=0),"工程記号が3.工程情報に存在しません。","")</f>
        <v/>
      </c>
    </row>
    <row r="8292" spans="2:10" ht="18" customHeight="1">
      <c r="B8292" s="166"/>
      <c r="C8292" s="165"/>
      <c r="D8292" s="12" t="str">
        <f>IF(C8292="","",VLOOKUP(C8292,'3.工程情報'!$C$6:$D$501,2,FALSE))</f>
        <v/>
      </c>
      <c r="E8292" s="165"/>
      <c r="F8292" s="170"/>
      <c r="G8292" s="189" t="str">
        <f t="shared" si="129"/>
        <v/>
      </c>
      <c r="H8292" s="19"/>
      <c r="I8292" s="19"/>
      <c r="J8292" s="176" t="str">
        <f>IF(AND(C8292&lt;&gt;"",COUNTIF('3.工程情報'!$C$6:$C$501,C8292)=0),"工程記号が3.工程情報に存在しません。","")</f>
        <v/>
      </c>
    </row>
    <row r="8293" spans="2:10" ht="18" customHeight="1">
      <c r="B8293" s="166"/>
      <c r="C8293" s="165"/>
      <c r="D8293" s="12" t="str">
        <f>IF(C8293="","",VLOOKUP(C8293,'3.工程情報'!$C$6:$D$501,2,FALSE))</f>
        <v/>
      </c>
      <c r="E8293" s="165"/>
      <c r="F8293" s="170"/>
      <c r="G8293" s="189" t="str">
        <f t="shared" si="129"/>
        <v/>
      </c>
      <c r="H8293" s="19"/>
      <c r="I8293" s="19"/>
      <c r="J8293" s="176" t="str">
        <f>IF(AND(C8293&lt;&gt;"",COUNTIF('3.工程情報'!$C$6:$C$501,C8293)=0),"工程記号が3.工程情報に存在しません。","")</f>
        <v/>
      </c>
    </row>
    <row r="8294" spans="2:10" ht="18" customHeight="1">
      <c r="B8294" s="166"/>
      <c r="C8294" s="165"/>
      <c r="D8294" s="12" t="str">
        <f>IF(C8294="","",VLOOKUP(C8294,'3.工程情報'!$C$6:$D$501,2,FALSE))</f>
        <v/>
      </c>
      <c r="E8294" s="165"/>
      <c r="F8294" s="170"/>
      <c r="G8294" s="189" t="str">
        <f t="shared" si="129"/>
        <v/>
      </c>
      <c r="H8294" s="19"/>
      <c r="I8294" s="19"/>
      <c r="J8294" s="176" t="str">
        <f>IF(AND(C8294&lt;&gt;"",COUNTIF('3.工程情報'!$C$6:$C$501,C8294)=0),"工程記号が3.工程情報に存在しません。","")</f>
        <v/>
      </c>
    </row>
    <row r="8295" spans="2:10" ht="18" customHeight="1">
      <c r="B8295" s="166"/>
      <c r="C8295" s="165"/>
      <c r="D8295" s="12" t="str">
        <f>IF(C8295="","",VLOOKUP(C8295,'3.工程情報'!$C$6:$D$501,2,FALSE))</f>
        <v/>
      </c>
      <c r="E8295" s="165"/>
      <c r="F8295" s="170"/>
      <c r="G8295" s="189" t="str">
        <f t="shared" si="129"/>
        <v/>
      </c>
      <c r="H8295" s="19"/>
      <c r="I8295" s="19"/>
      <c r="J8295" s="176" t="str">
        <f>IF(AND(C8295&lt;&gt;"",COUNTIF('3.工程情報'!$C$6:$C$501,C8295)=0),"工程記号が3.工程情報に存在しません。","")</f>
        <v/>
      </c>
    </row>
    <row r="8296" spans="2:10" ht="18" customHeight="1">
      <c r="B8296" s="166"/>
      <c r="C8296" s="165"/>
      <c r="D8296" s="12" t="str">
        <f>IF(C8296="","",VLOOKUP(C8296,'3.工程情報'!$C$6:$D$501,2,FALSE))</f>
        <v/>
      </c>
      <c r="E8296" s="165"/>
      <c r="F8296" s="170"/>
      <c r="G8296" s="189" t="str">
        <f t="shared" si="129"/>
        <v/>
      </c>
      <c r="H8296" s="19"/>
      <c r="I8296" s="19"/>
      <c r="J8296" s="176" t="str">
        <f>IF(AND(C8296&lt;&gt;"",COUNTIF('3.工程情報'!$C$6:$C$501,C8296)=0),"工程記号が3.工程情報に存在しません。","")</f>
        <v/>
      </c>
    </row>
    <row r="8297" spans="2:10" ht="18" customHeight="1">
      <c r="B8297" s="166"/>
      <c r="C8297" s="165"/>
      <c r="D8297" s="12" t="str">
        <f>IF(C8297="","",VLOOKUP(C8297,'3.工程情報'!$C$6:$D$501,2,FALSE))</f>
        <v/>
      </c>
      <c r="E8297" s="165"/>
      <c r="F8297" s="170"/>
      <c r="G8297" s="189" t="str">
        <f t="shared" si="129"/>
        <v/>
      </c>
      <c r="H8297" s="19"/>
      <c r="I8297" s="19"/>
      <c r="J8297" s="176" t="str">
        <f>IF(AND(C8297&lt;&gt;"",COUNTIF('3.工程情報'!$C$6:$C$501,C8297)=0),"工程記号が3.工程情報に存在しません。","")</f>
        <v/>
      </c>
    </row>
    <row r="8298" spans="2:10" ht="18" customHeight="1">
      <c r="B8298" s="166"/>
      <c r="C8298" s="165"/>
      <c r="D8298" s="12" t="str">
        <f>IF(C8298="","",VLOOKUP(C8298,'3.工程情報'!$C$6:$D$501,2,FALSE))</f>
        <v/>
      </c>
      <c r="E8298" s="165"/>
      <c r="F8298" s="170"/>
      <c r="G8298" s="189" t="str">
        <f t="shared" si="129"/>
        <v/>
      </c>
      <c r="H8298" s="19"/>
      <c r="I8298" s="19"/>
      <c r="J8298" s="176" t="str">
        <f>IF(AND(C8298&lt;&gt;"",COUNTIF('3.工程情報'!$C$6:$C$501,C8298)=0),"工程記号が3.工程情報に存在しません。","")</f>
        <v/>
      </c>
    </row>
    <row r="8299" spans="2:10" ht="18" customHeight="1">
      <c r="B8299" s="166"/>
      <c r="C8299" s="165"/>
      <c r="D8299" s="12" t="str">
        <f>IF(C8299="","",VLOOKUP(C8299,'3.工程情報'!$C$6:$D$501,2,FALSE))</f>
        <v/>
      </c>
      <c r="E8299" s="165"/>
      <c r="F8299" s="170"/>
      <c r="G8299" s="189" t="str">
        <f t="shared" si="129"/>
        <v/>
      </c>
      <c r="H8299" s="19"/>
      <c r="I8299" s="19"/>
      <c r="J8299" s="176" t="str">
        <f>IF(AND(C8299&lt;&gt;"",COUNTIF('3.工程情報'!$C$6:$C$501,C8299)=0),"工程記号が3.工程情報に存在しません。","")</f>
        <v/>
      </c>
    </row>
    <row r="8300" spans="2:10" ht="18" customHeight="1">
      <c r="B8300" s="166"/>
      <c r="C8300" s="165"/>
      <c r="D8300" s="12" t="str">
        <f>IF(C8300="","",VLOOKUP(C8300,'3.工程情報'!$C$6:$D$501,2,FALSE))</f>
        <v/>
      </c>
      <c r="E8300" s="165"/>
      <c r="F8300" s="170"/>
      <c r="G8300" s="189" t="str">
        <f t="shared" si="129"/>
        <v/>
      </c>
      <c r="H8300" s="19"/>
      <c r="I8300" s="19"/>
      <c r="J8300" s="176" t="str">
        <f>IF(AND(C8300&lt;&gt;"",COUNTIF('3.工程情報'!$C$6:$C$501,C8300)=0),"工程記号が3.工程情報に存在しません。","")</f>
        <v/>
      </c>
    </row>
    <row r="8301" spans="2:10" ht="18" customHeight="1">
      <c r="B8301" s="166"/>
      <c r="C8301" s="165"/>
      <c r="D8301" s="12" t="str">
        <f>IF(C8301="","",VLOOKUP(C8301,'3.工程情報'!$C$6:$D$501,2,FALSE))</f>
        <v/>
      </c>
      <c r="E8301" s="165"/>
      <c r="F8301" s="170"/>
      <c r="G8301" s="189" t="str">
        <f t="shared" si="129"/>
        <v/>
      </c>
      <c r="H8301" s="19"/>
      <c r="I8301" s="19"/>
      <c r="J8301" s="176" t="str">
        <f>IF(AND(C8301&lt;&gt;"",COUNTIF('3.工程情報'!$C$6:$C$501,C8301)=0),"工程記号が3.工程情報に存在しません。","")</f>
        <v/>
      </c>
    </row>
    <row r="8302" spans="2:10" ht="18" customHeight="1">
      <c r="B8302" s="166"/>
      <c r="C8302" s="165"/>
      <c r="D8302" s="12" t="str">
        <f>IF(C8302="","",VLOOKUP(C8302,'3.工程情報'!$C$6:$D$501,2,FALSE))</f>
        <v/>
      </c>
      <c r="E8302" s="165"/>
      <c r="F8302" s="170"/>
      <c r="G8302" s="189" t="str">
        <f t="shared" si="129"/>
        <v/>
      </c>
      <c r="H8302" s="19"/>
      <c r="I8302" s="19"/>
      <c r="J8302" s="176" t="str">
        <f>IF(AND(C8302&lt;&gt;"",COUNTIF('3.工程情報'!$C$6:$C$501,C8302)=0),"工程記号が3.工程情報に存在しません。","")</f>
        <v/>
      </c>
    </row>
    <row r="8303" spans="2:10" ht="18" customHeight="1">
      <c r="B8303" s="166"/>
      <c r="C8303" s="165"/>
      <c r="D8303" s="12" t="str">
        <f>IF(C8303="","",VLOOKUP(C8303,'3.工程情報'!$C$6:$D$501,2,FALSE))</f>
        <v/>
      </c>
      <c r="E8303" s="165"/>
      <c r="F8303" s="170"/>
      <c r="G8303" s="189" t="str">
        <f t="shared" si="129"/>
        <v/>
      </c>
      <c r="H8303" s="19"/>
      <c r="I8303" s="19"/>
      <c r="J8303" s="176" t="str">
        <f>IF(AND(C8303&lt;&gt;"",COUNTIF('3.工程情報'!$C$6:$C$501,C8303)=0),"工程記号が3.工程情報に存在しません。","")</f>
        <v/>
      </c>
    </row>
    <row r="8304" spans="2:10" ht="18" customHeight="1">
      <c r="B8304" s="166"/>
      <c r="C8304" s="165"/>
      <c r="D8304" s="12" t="str">
        <f>IF(C8304="","",VLOOKUP(C8304,'3.工程情報'!$C$6:$D$501,2,FALSE))</f>
        <v/>
      </c>
      <c r="E8304" s="165"/>
      <c r="F8304" s="170"/>
      <c r="G8304" s="189" t="str">
        <f t="shared" si="129"/>
        <v/>
      </c>
      <c r="H8304" s="19"/>
      <c r="I8304" s="19"/>
      <c r="J8304" s="176" t="str">
        <f>IF(AND(C8304&lt;&gt;"",COUNTIF('3.工程情報'!$C$6:$C$501,C8304)=0),"工程記号が3.工程情報に存在しません。","")</f>
        <v/>
      </c>
    </row>
    <row r="8305" spans="2:10" ht="18" customHeight="1">
      <c r="B8305" s="166"/>
      <c r="C8305" s="165"/>
      <c r="D8305" s="12" t="str">
        <f>IF(C8305="","",VLOOKUP(C8305,'3.工程情報'!$C$6:$D$501,2,FALSE))</f>
        <v/>
      </c>
      <c r="E8305" s="165"/>
      <c r="F8305" s="170"/>
      <c r="G8305" s="189" t="str">
        <f t="shared" si="129"/>
        <v/>
      </c>
      <c r="H8305" s="19"/>
      <c r="I8305" s="19"/>
      <c r="J8305" s="176" t="str">
        <f>IF(AND(C8305&lt;&gt;"",COUNTIF('3.工程情報'!$C$6:$C$501,C8305)=0),"工程記号が3.工程情報に存在しません。","")</f>
        <v/>
      </c>
    </row>
    <row r="8306" spans="2:10" ht="18" customHeight="1">
      <c r="B8306" s="166"/>
      <c r="C8306" s="165"/>
      <c r="D8306" s="12" t="str">
        <f>IF(C8306="","",VLOOKUP(C8306,'3.工程情報'!$C$6:$D$501,2,FALSE))</f>
        <v/>
      </c>
      <c r="E8306" s="165"/>
      <c r="F8306" s="170"/>
      <c r="G8306" s="189" t="str">
        <f t="shared" si="129"/>
        <v/>
      </c>
      <c r="H8306" s="19"/>
      <c r="I8306" s="19"/>
      <c r="J8306" s="176" t="str">
        <f>IF(AND(C8306&lt;&gt;"",COUNTIF('3.工程情報'!$C$6:$C$501,C8306)=0),"工程記号が3.工程情報に存在しません。","")</f>
        <v/>
      </c>
    </row>
    <row r="8307" spans="2:10" ht="18" customHeight="1">
      <c r="B8307" s="166"/>
      <c r="C8307" s="165"/>
      <c r="D8307" s="12" t="str">
        <f>IF(C8307="","",VLOOKUP(C8307,'3.工程情報'!$C$6:$D$501,2,FALSE))</f>
        <v/>
      </c>
      <c r="E8307" s="165"/>
      <c r="F8307" s="170"/>
      <c r="G8307" s="189" t="str">
        <f t="shared" si="129"/>
        <v/>
      </c>
      <c r="H8307" s="19"/>
      <c r="I8307" s="19"/>
      <c r="J8307" s="176" t="str">
        <f>IF(AND(C8307&lt;&gt;"",COUNTIF('3.工程情報'!$C$6:$C$501,C8307)=0),"工程記号が3.工程情報に存在しません。","")</f>
        <v/>
      </c>
    </row>
    <row r="8308" spans="2:10" ht="18" customHeight="1">
      <c r="B8308" s="166"/>
      <c r="C8308" s="165"/>
      <c r="D8308" s="12" t="str">
        <f>IF(C8308="","",VLOOKUP(C8308,'3.工程情報'!$C$6:$D$501,2,FALSE))</f>
        <v/>
      </c>
      <c r="E8308" s="165"/>
      <c r="F8308" s="170"/>
      <c r="G8308" s="189" t="str">
        <f t="shared" si="129"/>
        <v/>
      </c>
      <c r="H8308" s="19"/>
      <c r="I8308" s="19"/>
      <c r="J8308" s="176" t="str">
        <f>IF(AND(C8308&lt;&gt;"",COUNTIF('3.工程情報'!$C$6:$C$501,C8308)=0),"工程記号が3.工程情報に存在しません。","")</f>
        <v/>
      </c>
    </row>
    <row r="8309" spans="2:10" ht="18" customHeight="1">
      <c r="B8309" s="166"/>
      <c r="C8309" s="165"/>
      <c r="D8309" s="12" t="str">
        <f>IF(C8309="","",VLOOKUP(C8309,'3.工程情報'!$C$6:$D$501,2,FALSE))</f>
        <v/>
      </c>
      <c r="E8309" s="165"/>
      <c r="F8309" s="170"/>
      <c r="G8309" s="189" t="str">
        <f t="shared" si="129"/>
        <v/>
      </c>
      <c r="H8309" s="19"/>
      <c r="I8309" s="19"/>
      <c r="J8309" s="176" t="str">
        <f>IF(AND(C8309&lt;&gt;"",COUNTIF('3.工程情報'!$C$6:$C$501,C8309)=0),"工程記号が3.工程情報に存在しません。","")</f>
        <v/>
      </c>
    </row>
    <row r="8310" spans="2:10" ht="18" customHeight="1">
      <c r="B8310" s="166"/>
      <c r="C8310" s="165"/>
      <c r="D8310" s="12" t="str">
        <f>IF(C8310="","",VLOOKUP(C8310,'3.工程情報'!$C$6:$D$501,2,FALSE))</f>
        <v/>
      </c>
      <c r="E8310" s="165"/>
      <c r="F8310" s="170"/>
      <c r="G8310" s="189" t="str">
        <f t="shared" si="129"/>
        <v/>
      </c>
      <c r="H8310" s="19"/>
      <c r="I8310" s="19"/>
      <c r="J8310" s="176" t="str">
        <f>IF(AND(C8310&lt;&gt;"",COUNTIF('3.工程情報'!$C$6:$C$501,C8310)=0),"工程記号が3.工程情報に存在しません。","")</f>
        <v/>
      </c>
    </row>
    <row r="8311" spans="2:10" ht="18" customHeight="1">
      <c r="B8311" s="166"/>
      <c r="C8311" s="165"/>
      <c r="D8311" s="12" t="str">
        <f>IF(C8311="","",VLOOKUP(C8311,'3.工程情報'!$C$6:$D$501,2,FALSE))</f>
        <v/>
      </c>
      <c r="E8311" s="165"/>
      <c r="F8311" s="170"/>
      <c r="G8311" s="189" t="str">
        <f t="shared" si="129"/>
        <v/>
      </c>
      <c r="H8311" s="19"/>
      <c r="I8311" s="19"/>
      <c r="J8311" s="176" t="str">
        <f>IF(AND(C8311&lt;&gt;"",COUNTIF('3.工程情報'!$C$6:$C$501,C8311)=0),"工程記号が3.工程情報に存在しません。","")</f>
        <v/>
      </c>
    </row>
    <row r="8312" spans="2:10" ht="18" customHeight="1">
      <c r="B8312" s="166"/>
      <c r="C8312" s="165"/>
      <c r="D8312" s="12" t="str">
        <f>IF(C8312="","",VLOOKUP(C8312,'3.工程情報'!$C$6:$D$501,2,FALSE))</f>
        <v/>
      </c>
      <c r="E8312" s="165"/>
      <c r="F8312" s="170"/>
      <c r="G8312" s="189" t="str">
        <f t="shared" si="129"/>
        <v/>
      </c>
      <c r="H8312" s="19"/>
      <c r="I8312" s="19"/>
      <c r="J8312" s="176" t="str">
        <f>IF(AND(C8312&lt;&gt;"",COUNTIF('3.工程情報'!$C$6:$C$501,C8312)=0),"工程記号が3.工程情報に存在しません。","")</f>
        <v/>
      </c>
    </row>
    <row r="8313" spans="2:10" ht="18" customHeight="1">
      <c r="B8313" s="166"/>
      <c r="C8313" s="165"/>
      <c r="D8313" s="12" t="str">
        <f>IF(C8313="","",VLOOKUP(C8313,'3.工程情報'!$C$6:$D$501,2,FALSE))</f>
        <v/>
      </c>
      <c r="E8313" s="165"/>
      <c r="F8313" s="170"/>
      <c r="G8313" s="189" t="str">
        <f t="shared" si="129"/>
        <v/>
      </c>
      <c r="H8313" s="19"/>
      <c r="I8313" s="19"/>
      <c r="J8313" s="176" t="str">
        <f>IF(AND(C8313&lt;&gt;"",COUNTIF('3.工程情報'!$C$6:$C$501,C8313)=0),"工程記号が3.工程情報に存在しません。","")</f>
        <v/>
      </c>
    </row>
    <row r="8314" spans="2:10" ht="18" customHeight="1">
      <c r="B8314" s="166"/>
      <c r="C8314" s="165"/>
      <c r="D8314" s="12" t="str">
        <f>IF(C8314="","",VLOOKUP(C8314,'3.工程情報'!$C$6:$D$501,2,FALSE))</f>
        <v/>
      </c>
      <c r="E8314" s="165"/>
      <c r="F8314" s="170"/>
      <c r="G8314" s="189" t="str">
        <f t="shared" si="129"/>
        <v/>
      </c>
      <c r="H8314" s="19"/>
      <c r="I8314" s="19"/>
      <c r="J8314" s="176" t="str">
        <f>IF(AND(C8314&lt;&gt;"",COUNTIF('3.工程情報'!$C$6:$C$501,C8314)=0),"工程記号が3.工程情報に存在しません。","")</f>
        <v/>
      </c>
    </row>
    <row r="8315" spans="2:10" ht="18" customHeight="1">
      <c r="B8315" s="166"/>
      <c r="C8315" s="165"/>
      <c r="D8315" s="12" t="str">
        <f>IF(C8315="","",VLOOKUP(C8315,'3.工程情報'!$C$6:$D$501,2,FALSE))</f>
        <v/>
      </c>
      <c r="E8315" s="165"/>
      <c r="F8315" s="170"/>
      <c r="G8315" s="189" t="str">
        <f t="shared" si="129"/>
        <v/>
      </c>
      <c r="H8315" s="19"/>
      <c r="I8315" s="19"/>
      <c r="J8315" s="176" t="str">
        <f>IF(AND(C8315&lt;&gt;"",COUNTIF('3.工程情報'!$C$6:$C$501,C8315)=0),"工程記号が3.工程情報に存在しません。","")</f>
        <v/>
      </c>
    </row>
    <row r="8316" spans="2:10" ht="18" customHeight="1">
      <c r="B8316" s="166"/>
      <c r="C8316" s="165"/>
      <c r="D8316" s="12" t="str">
        <f>IF(C8316="","",VLOOKUP(C8316,'3.工程情報'!$C$6:$D$501,2,FALSE))</f>
        <v/>
      </c>
      <c r="E8316" s="165"/>
      <c r="F8316" s="170"/>
      <c r="G8316" s="189" t="str">
        <f t="shared" si="129"/>
        <v/>
      </c>
      <c r="H8316" s="19"/>
      <c r="I8316" s="19"/>
      <c r="J8316" s="176" t="str">
        <f>IF(AND(C8316&lt;&gt;"",COUNTIF('3.工程情報'!$C$6:$C$501,C8316)=0),"工程記号が3.工程情報に存在しません。","")</f>
        <v/>
      </c>
    </row>
    <row r="8317" spans="2:10" ht="18" customHeight="1">
      <c r="B8317" s="166"/>
      <c r="C8317" s="165"/>
      <c r="D8317" s="12" t="str">
        <f>IF(C8317="","",VLOOKUP(C8317,'3.工程情報'!$C$6:$D$501,2,FALSE))</f>
        <v/>
      </c>
      <c r="E8317" s="165"/>
      <c r="F8317" s="170"/>
      <c r="G8317" s="189" t="str">
        <f t="shared" si="129"/>
        <v/>
      </c>
      <c r="H8317" s="19"/>
      <c r="I8317" s="19"/>
      <c r="J8317" s="176" t="str">
        <f>IF(AND(C8317&lt;&gt;"",COUNTIF('3.工程情報'!$C$6:$C$501,C8317)=0),"工程記号が3.工程情報に存在しません。","")</f>
        <v/>
      </c>
    </row>
    <row r="8318" spans="2:10" ht="18" customHeight="1">
      <c r="B8318" s="166"/>
      <c r="C8318" s="165"/>
      <c r="D8318" s="12" t="str">
        <f>IF(C8318="","",VLOOKUP(C8318,'3.工程情報'!$C$6:$D$501,2,FALSE))</f>
        <v/>
      </c>
      <c r="E8318" s="165"/>
      <c r="F8318" s="170"/>
      <c r="G8318" s="189" t="str">
        <f t="shared" si="129"/>
        <v/>
      </c>
      <c r="H8318" s="19"/>
      <c r="I8318" s="19"/>
      <c r="J8318" s="176" t="str">
        <f>IF(AND(C8318&lt;&gt;"",COUNTIF('3.工程情報'!$C$6:$C$501,C8318)=0),"工程記号が3.工程情報に存在しません。","")</f>
        <v/>
      </c>
    </row>
    <row r="8319" spans="2:10" ht="18" customHeight="1">
      <c r="B8319" s="166"/>
      <c r="C8319" s="165"/>
      <c r="D8319" s="12" t="str">
        <f>IF(C8319="","",VLOOKUP(C8319,'3.工程情報'!$C$6:$D$501,2,FALSE))</f>
        <v/>
      </c>
      <c r="E8319" s="165"/>
      <c r="F8319" s="170"/>
      <c r="G8319" s="189" t="str">
        <f t="shared" si="129"/>
        <v/>
      </c>
      <c r="H8319" s="19"/>
      <c r="I8319" s="19"/>
      <c r="J8319" s="176" t="str">
        <f>IF(AND(C8319&lt;&gt;"",COUNTIF('3.工程情報'!$C$6:$C$501,C8319)=0),"工程記号が3.工程情報に存在しません。","")</f>
        <v/>
      </c>
    </row>
    <row r="8320" spans="2:10" ht="18" customHeight="1">
      <c r="B8320" s="166"/>
      <c r="C8320" s="165"/>
      <c r="D8320" s="12" t="str">
        <f>IF(C8320="","",VLOOKUP(C8320,'3.工程情報'!$C$6:$D$501,2,FALSE))</f>
        <v/>
      </c>
      <c r="E8320" s="165"/>
      <c r="F8320" s="170"/>
      <c r="G8320" s="189" t="str">
        <f t="shared" si="129"/>
        <v/>
      </c>
      <c r="H8320" s="19"/>
      <c r="I8320" s="19"/>
      <c r="J8320" s="176" t="str">
        <f>IF(AND(C8320&lt;&gt;"",COUNTIF('3.工程情報'!$C$6:$C$501,C8320)=0),"工程記号が3.工程情報に存在しません。","")</f>
        <v/>
      </c>
    </row>
    <row r="8321" spans="2:10" ht="18" customHeight="1">
      <c r="B8321" s="166"/>
      <c r="C8321" s="165"/>
      <c r="D8321" s="12" t="str">
        <f>IF(C8321="","",VLOOKUP(C8321,'3.工程情報'!$C$6:$D$501,2,FALSE))</f>
        <v/>
      </c>
      <c r="E8321" s="165"/>
      <c r="F8321" s="170"/>
      <c r="G8321" s="189" t="str">
        <f t="shared" si="129"/>
        <v/>
      </c>
      <c r="H8321" s="19"/>
      <c r="I8321" s="19"/>
      <c r="J8321" s="176" t="str">
        <f>IF(AND(C8321&lt;&gt;"",COUNTIF('3.工程情報'!$C$6:$C$501,C8321)=0),"工程記号が3.工程情報に存在しません。","")</f>
        <v/>
      </c>
    </row>
    <row r="8322" spans="2:10" ht="18" customHeight="1">
      <c r="B8322" s="166"/>
      <c r="C8322" s="165"/>
      <c r="D8322" s="12" t="str">
        <f>IF(C8322="","",VLOOKUP(C8322,'3.工程情報'!$C$6:$D$501,2,FALSE))</f>
        <v/>
      </c>
      <c r="E8322" s="165"/>
      <c r="F8322" s="170"/>
      <c r="G8322" s="189" t="str">
        <f t="shared" si="129"/>
        <v/>
      </c>
      <c r="H8322" s="19"/>
      <c r="I8322" s="19"/>
      <c r="J8322" s="176" t="str">
        <f>IF(AND(C8322&lt;&gt;"",COUNTIF('3.工程情報'!$C$6:$C$501,C8322)=0),"工程記号が3.工程情報に存在しません。","")</f>
        <v/>
      </c>
    </row>
    <row r="8323" spans="2:10" ht="18" customHeight="1">
      <c r="B8323" s="166"/>
      <c r="C8323" s="165"/>
      <c r="D8323" s="12" t="str">
        <f>IF(C8323="","",VLOOKUP(C8323,'3.工程情報'!$C$6:$D$501,2,FALSE))</f>
        <v/>
      </c>
      <c r="E8323" s="165"/>
      <c r="F8323" s="170"/>
      <c r="G8323" s="189" t="str">
        <f t="shared" si="129"/>
        <v/>
      </c>
      <c r="H8323" s="19"/>
      <c r="I8323" s="19"/>
      <c r="J8323" s="176" t="str">
        <f>IF(AND(C8323&lt;&gt;"",COUNTIF('3.工程情報'!$C$6:$C$501,C8323)=0),"工程記号が3.工程情報に存在しません。","")</f>
        <v/>
      </c>
    </row>
    <row r="8324" spans="2:10" ht="18" customHeight="1">
      <c r="B8324" s="166"/>
      <c r="C8324" s="165"/>
      <c r="D8324" s="12" t="str">
        <f>IF(C8324="","",VLOOKUP(C8324,'3.工程情報'!$C$6:$D$501,2,FALSE))</f>
        <v/>
      </c>
      <c r="E8324" s="165"/>
      <c r="F8324" s="170"/>
      <c r="G8324" s="189" t="str">
        <f t="shared" si="129"/>
        <v/>
      </c>
      <c r="H8324" s="19"/>
      <c r="I8324" s="19"/>
      <c r="J8324" s="176" t="str">
        <f>IF(AND(C8324&lt;&gt;"",COUNTIF('3.工程情報'!$C$6:$C$501,C8324)=0),"工程記号が3.工程情報に存在しません。","")</f>
        <v/>
      </c>
    </row>
    <row r="8325" spans="2:10" ht="18" customHeight="1">
      <c r="B8325" s="166"/>
      <c r="C8325" s="165"/>
      <c r="D8325" s="12" t="str">
        <f>IF(C8325="","",VLOOKUP(C8325,'3.工程情報'!$C$6:$D$501,2,FALSE))</f>
        <v/>
      </c>
      <c r="E8325" s="165"/>
      <c r="F8325" s="170"/>
      <c r="G8325" s="189" t="str">
        <f t="shared" si="129"/>
        <v/>
      </c>
      <c r="H8325" s="19"/>
      <c r="I8325" s="19"/>
      <c r="J8325" s="176" t="str">
        <f>IF(AND(C8325&lt;&gt;"",COUNTIF('3.工程情報'!$C$6:$C$501,C8325)=0),"工程記号が3.工程情報に存在しません。","")</f>
        <v/>
      </c>
    </row>
    <row r="8326" spans="2:10" ht="18" customHeight="1">
      <c r="B8326" s="166"/>
      <c r="C8326" s="165"/>
      <c r="D8326" s="12" t="str">
        <f>IF(C8326="","",VLOOKUP(C8326,'3.工程情報'!$C$6:$D$501,2,FALSE))</f>
        <v/>
      </c>
      <c r="E8326" s="165"/>
      <c r="F8326" s="170"/>
      <c r="G8326" s="189" t="str">
        <f t="shared" ref="G8326:G8389" si="130">C8326&amp;E8326</f>
        <v/>
      </c>
      <c r="H8326" s="19"/>
      <c r="I8326" s="19"/>
      <c r="J8326" s="176" t="str">
        <f>IF(AND(C8326&lt;&gt;"",COUNTIF('3.工程情報'!$C$6:$C$501,C8326)=0),"工程記号が3.工程情報に存在しません。","")</f>
        <v/>
      </c>
    </row>
    <row r="8327" spans="2:10" ht="18" customHeight="1">
      <c r="B8327" s="166"/>
      <c r="C8327" s="165"/>
      <c r="D8327" s="12" t="str">
        <f>IF(C8327="","",VLOOKUP(C8327,'3.工程情報'!$C$6:$D$501,2,FALSE))</f>
        <v/>
      </c>
      <c r="E8327" s="165"/>
      <c r="F8327" s="170"/>
      <c r="G8327" s="189" t="str">
        <f t="shared" si="130"/>
        <v/>
      </c>
      <c r="H8327" s="19"/>
      <c r="I8327" s="19"/>
      <c r="J8327" s="176" t="str">
        <f>IF(AND(C8327&lt;&gt;"",COUNTIF('3.工程情報'!$C$6:$C$501,C8327)=0),"工程記号が3.工程情報に存在しません。","")</f>
        <v/>
      </c>
    </row>
    <row r="8328" spans="2:10" ht="18" customHeight="1">
      <c r="B8328" s="166"/>
      <c r="C8328" s="165"/>
      <c r="D8328" s="12" t="str">
        <f>IF(C8328="","",VLOOKUP(C8328,'3.工程情報'!$C$6:$D$501,2,FALSE))</f>
        <v/>
      </c>
      <c r="E8328" s="165"/>
      <c r="F8328" s="170"/>
      <c r="G8328" s="189" t="str">
        <f t="shared" si="130"/>
        <v/>
      </c>
      <c r="H8328" s="19"/>
      <c r="I8328" s="19"/>
      <c r="J8328" s="176" t="str">
        <f>IF(AND(C8328&lt;&gt;"",COUNTIF('3.工程情報'!$C$6:$C$501,C8328)=0),"工程記号が3.工程情報に存在しません。","")</f>
        <v/>
      </c>
    </row>
    <row r="8329" spans="2:10" ht="18" customHeight="1">
      <c r="B8329" s="166"/>
      <c r="C8329" s="165"/>
      <c r="D8329" s="12" t="str">
        <f>IF(C8329="","",VLOOKUP(C8329,'3.工程情報'!$C$6:$D$501,2,FALSE))</f>
        <v/>
      </c>
      <c r="E8329" s="165"/>
      <c r="F8329" s="170"/>
      <c r="G8329" s="189" t="str">
        <f t="shared" si="130"/>
        <v/>
      </c>
      <c r="H8329" s="19"/>
      <c r="I8329" s="19"/>
      <c r="J8329" s="176" t="str">
        <f>IF(AND(C8329&lt;&gt;"",COUNTIF('3.工程情報'!$C$6:$C$501,C8329)=0),"工程記号が3.工程情報に存在しません。","")</f>
        <v/>
      </c>
    </row>
    <row r="8330" spans="2:10" ht="18" customHeight="1">
      <c r="B8330" s="166"/>
      <c r="C8330" s="165"/>
      <c r="D8330" s="12" t="str">
        <f>IF(C8330="","",VLOOKUP(C8330,'3.工程情報'!$C$6:$D$501,2,FALSE))</f>
        <v/>
      </c>
      <c r="E8330" s="165"/>
      <c r="F8330" s="170"/>
      <c r="G8330" s="189" t="str">
        <f t="shared" si="130"/>
        <v/>
      </c>
      <c r="H8330" s="19"/>
      <c r="I8330" s="19"/>
      <c r="J8330" s="176" t="str">
        <f>IF(AND(C8330&lt;&gt;"",COUNTIF('3.工程情報'!$C$6:$C$501,C8330)=0),"工程記号が3.工程情報に存在しません。","")</f>
        <v/>
      </c>
    </row>
    <row r="8331" spans="2:10" ht="18" customHeight="1">
      <c r="B8331" s="166"/>
      <c r="C8331" s="165"/>
      <c r="D8331" s="12" t="str">
        <f>IF(C8331="","",VLOOKUP(C8331,'3.工程情報'!$C$6:$D$501,2,FALSE))</f>
        <v/>
      </c>
      <c r="E8331" s="165"/>
      <c r="F8331" s="170"/>
      <c r="G8331" s="189" t="str">
        <f t="shared" si="130"/>
        <v/>
      </c>
      <c r="H8331" s="19"/>
      <c r="I8331" s="19"/>
      <c r="J8331" s="176" t="str">
        <f>IF(AND(C8331&lt;&gt;"",COUNTIF('3.工程情報'!$C$6:$C$501,C8331)=0),"工程記号が3.工程情報に存在しません。","")</f>
        <v/>
      </c>
    </row>
    <row r="8332" spans="2:10" ht="18" customHeight="1">
      <c r="B8332" s="166"/>
      <c r="C8332" s="165"/>
      <c r="D8332" s="12" t="str">
        <f>IF(C8332="","",VLOOKUP(C8332,'3.工程情報'!$C$6:$D$501,2,FALSE))</f>
        <v/>
      </c>
      <c r="E8332" s="165"/>
      <c r="F8332" s="170"/>
      <c r="G8332" s="189" t="str">
        <f t="shared" si="130"/>
        <v/>
      </c>
      <c r="H8332" s="19"/>
      <c r="I8332" s="19"/>
      <c r="J8332" s="176" t="str">
        <f>IF(AND(C8332&lt;&gt;"",COUNTIF('3.工程情報'!$C$6:$C$501,C8332)=0),"工程記号が3.工程情報に存在しません。","")</f>
        <v/>
      </c>
    </row>
    <row r="8333" spans="2:10" ht="18" customHeight="1">
      <c r="B8333" s="166"/>
      <c r="C8333" s="165"/>
      <c r="D8333" s="12" t="str">
        <f>IF(C8333="","",VLOOKUP(C8333,'3.工程情報'!$C$6:$D$501,2,FALSE))</f>
        <v/>
      </c>
      <c r="E8333" s="165"/>
      <c r="F8333" s="170"/>
      <c r="G8333" s="189" t="str">
        <f t="shared" si="130"/>
        <v/>
      </c>
      <c r="H8333" s="19"/>
      <c r="I8333" s="19"/>
      <c r="J8333" s="176" t="str">
        <f>IF(AND(C8333&lt;&gt;"",COUNTIF('3.工程情報'!$C$6:$C$501,C8333)=0),"工程記号が3.工程情報に存在しません。","")</f>
        <v/>
      </c>
    </row>
    <row r="8334" spans="2:10" ht="18" customHeight="1">
      <c r="B8334" s="166"/>
      <c r="C8334" s="165"/>
      <c r="D8334" s="12" t="str">
        <f>IF(C8334="","",VLOOKUP(C8334,'3.工程情報'!$C$6:$D$501,2,FALSE))</f>
        <v/>
      </c>
      <c r="E8334" s="165"/>
      <c r="F8334" s="170"/>
      <c r="G8334" s="189" t="str">
        <f t="shared" si="130"/>
        <v/>
      </c>
      <c r="H8334" s="19"/>
      <c r="I8334" s="19"/>
      <c r="J8334" s="176" t="str">
        <f>IF(AND(C8334&lt;&gt;"",COUNTIF('3.工程情報'!$C$6:$C$501,C8334)=0),"工程記号が3.工程情報に存在しません。","")</f>
        <v/>
      </c>
    </row>
    <row r="8335" spans="2:10" ht="18" customHeight="1">
      <c r="B8335" s="166"/>
      <c r="C8335" s="165"/>
      <c r="D8335" s="12" t="str">
        <f>IF(C8335="","",VLOOKUP(C8335,'3.工程情報'!$C$6:$D$501,2,FALSE))</f>
        <v/>
      </c>
      <c r="E8335" s="165"/>
      <c r="F8335" s="170"/>
      <c r="G8335" s="189" t="str">
        <f t="shared" si="130"/>
        <v/>
      </c>
      <c r="H8335" s="19"/>
      <c r="I8335" s="19"/>
      <c r="J8335" s="176" t="str">
        <f>IF(AND(C8335&lt;&gt;"",COUNTIF('3.工程情報'!$C$6:$C$501,C8335)=0),"工程記号が3.工程情報に存在しません。","")</f>
        <v/>
      </c>
    </row>
    <row r="8336" spans="2:10" ht="18" customHeight="1">
      <c r="B8336" s="166"/>
      <c r="C8336" s="165"/>
      <c r="D8336" s="12" t="str">
        <f>IF(C8336="","",VLOOKUP(C8336,'3.工程情報'!$C$6:$D$501,2,FALSE))</f>
        <v/>
      </c>
      <c r="E8336" s="165"/>
      <c r="F8336" s="170"/>
      <c r="G8336" s="189" t="str">
        <f t="shared" si="130"/>
        <v/>
      </c>
      <c r="H8336" s="19"/>
      <c r="I8336" s="19"/>
      <c r="J8336" s="176" t="str">
        <f>IF(AND(C8336&lt;&gt;"",COUNTIF('3.工程情報'!$C$6:$C$501,C8336)=0),"工程記号が3.工程情報に存在しません。","")</f>
        <v/>
      </c>
    </row>
    <row r="8337" spans="2:10" ht="18" customHeight="1">
      <c r="B8337" s="166"/>
      <c r="C8337" s="165"/>
      <c r="D8337" s="12" t="str">
        <f>IF(C8337="","",VLOOKUP(C8337,'3.工程情報'!$C$6:$D$501,2,FALSE))</f>
        <v/>
      </c>
      <c r="E8337" s="165"/>
      <c r="F8337" s="170"/>
      <c r="G8337" s="189" t="str">
        <f t="shared" si="130"/>
        <v/>
      </c>
      <c r="H8337" s="19"/>
      <c r="I8337" s="19"/>
      <c r="J8337" s="176" t="str">
        <f>IF(AND(C8337&lt;&gt;"",COUNTIF('3.工程情報'!$C$6:$C$501,C8337)=0),"工程記号が3.工程情報に存在しません。","")</f>
        <v/>
      </c>
    </row>
    <row r="8338" spans="2:10" ht="18" customHeight="1">
      <c r="B8338" s="166"/>
      <c r="C8338" s="165"/>
      <c r="D8338" s="12" t="str">
        <f>IF(C8338="","",VLOOKUP(C8338,'3.工程情報'!$C$6:$D$501,2,FALSE))</f>
        <v/>
      </c>
      <c r="E8338" s="165"/>
      <c r="F8338" s="170"/>
      <c r="G8338" s="189" t="str">
        <f t="shared" si="130"/>
        <v/>
      </c>
      <c r="H8338" s="19"/>
      <c r="I8338" s="19"/>
      <c r="J8338" s="176" t="str">
        <f>IF(AND(C8338&lt;&gt;"",COUNTIF('3.工程情報'!$C$6:$C$501,C8338)=0),"工程記号が3.工程情報に存在しません。","")</f>
        <v/>
      </c>
    </row>
    <row r="8339" spans="2:10" ht="18" customHeight="1">
      <c r="B8339" s="166"/>
      <c r="C8339" s="165"/>
      <c r="D8339" s="12" t="str">
        <f>IF(C8339="","",VLOOKUP(C8339,'3.工程情報'!$C$6:$D$501,2,FALSE))</f>
        <v/>
      </c>
      <c r="E8339" s="165"/>
      <c r="F8339" s="170"/>
      <c r="G8339" s="189" t="str">
        <f t="shared" si="130"/>
        <v/>
      </c>
      <c r="H8339" s="19"/>
      <c r="I8339" s="19"/>
      <c r="J8339" s="176" t="str">
        <f>IF(AND(C8339&lt;&gt;"",COUNTIF('3.工程情報'!$C$6:$C$501,C8339)=0),"工程記号が3.工程情報に存在しません。","")</f>
        <v/>
      </c>
    </row>
    <row r="8340" spans="2:10" ht="18" customHeight="1">
      <c r="B8340" s="166"/>
      <c r="C8340" s="165"/>
      <c r="D8340" s="12" t="str">
        <f>IF(C8340="","",VLOOKUP(C8340,'3.工程情報'!$C$6:$D$501,2,FALSE))</f>
        <v/>
      </c>
      <c r="E8340" s="165"/>
      <c r="F8340" s="170"/>
      <c r="G8340" s="189" t="str">
        <f t="shared" si="130"/>
        <v/>
      </c>
      <c r="H8340" s="19"/>
      <c r="I8340" s="19"/>
      <c r="J8340" s="176" t="str">
        <f>IF(AND(C8340&lt;&gt;"",COUNTIF('3.工程情報'!$C$6:$C$501,C8340)=0),"工程記号が3.工程情報に存在しません。","")</f>
        <v/>
      </c>
    </row>
    <row r="8341" spans="2:10" ht="18" customHeight="1">
      <c r="B8341" s="166"/>
      <c r="C8341" s="165"/>
      <c r="D8341" s="12" t="str">
        <f>IF(C8341="","",VLOOKUP(C8341,'3.工程情報'!$C$6:$D$501,2,FALSE))</f>
        <v/>
      </c>
      <c r="E8341" s="165"/>
      <c r="F8341" s="170"/>
      <c r="G8341" s="189" t="str">
        <f t="shared" si="130"/>
        <v/>
      </c>
      <c r="H8341" s="19"/>
      <c r="I8341" s="19"/>
      <c r="J8341" s="176" t="str">
        <f>IF(AND(C8341&lt;&gt;"",COUNTIF('3.工程情報'!$C$6:$C$501,C8341)=0),"工程記号が3.工程情報に存在しません。","")</f>
        <v/>
      </c>
    </row>
    <row r="8342" spans="2:10" ht="18" customHeight="1">
      <c r="B8342" s="166"/>
      <c r="C8342" s="165"/>
      <c r="D8342" s="12" t="str">
        <f>IF(C8342="","",VLOOKUP(C8342,'3.工程情報'!$C$6:$D$501,2,FALSE))</f>
        <v/>
      </c>
      <c r="E8342" s="165"/>
      <c r="F8342" s="170"/>
      <c r="G8342" s="189" t="str">
        <f t="shared" si="130"/>
        <v/>
      </c>
      <c r="H8342" s="19"/>
      <c r="I8342" s="19"/>
      <c r="J8342" s="176" t="str">
        <f>IF(AND(C8342&lt;&gt;"",COUNTIF('3.工程情報'!$C$6:$C$501,C8342)=0),"工程記号が3.工程情報に存在しません。","")</f>
        <v/>
      </c>
    </row>
    <row r="8343" spans="2:10" ht="18" customHeight="1">
      <c r="B8343" s="166"/>
      <c r="C8343" s="165"/>
      <c r="D8343" s="12" t="str">
        <f>IF(C8343="","",VLOOKUP(C8343,'3.工程情報'!$C$6:$D$501,2,FALSE))</f>
        <v/>
      </c>
      <c r="E8343" s="165"/>
      <c r="F8343" s="170"/>
      <c r="G8343" s="189" t="str">
        <f t="shared" si="130"/>
        <v/>
      </c>
      <c r="H8343" s="19"/>
      <c r="I8343" s="19"/>
      <c r="J8343" s="176" t="str">
        <f>IF(AND(C8343&lt;&gt;"",COUNTIF('3.工程情報'!$C$6:$C$501,C8343)=0),"工程記号が3.工程情報に存在しません。","")</f>
        <v/>
      </c>
    </row>
    <row r="8344" spans="2:10" ht="18" customHeight="1">
      <c r="B8344" s="166"/>
      <c r="C8344" s="165"/>
      <c r="D8344" s="12" t="str">
        <f>IF(C8344="","",VLOOKUP(C8344,'3.工程情報'!$C$6:$D$501,2,FALSE))</f>
        <v/>
      </c>
      <c r="E8344" s="165"/>
      <c r="F8344" s="170"/>
      <c r="G8344" s="189" t="str">
        <f t="shared" si="130"/>
        <v/>
      </c>
      <c r="H8344" s="19"/>
      <c r="I8344" s="19"/>
      <c r="J8344" s="176" t="str">
        <f>IF(AND(C8344&lt;&gt;"",COUNTIF('3.工程情報'!$C$6:$C$501,C8344)=0),"工程記号が3.工程情報に存在しません。","")</f>
        <v/>
      </c>
    </row>
    <row r="8345" spans="2:10" ht="18" customHeight="1">
      <c r="B8345" s="166"/>
      <c r="C8345" s="165"/>
      <c r="D8345" s="12" t="str">
        <f>IF(C8345="","",VLOOKUP(C8345,'3.工程情報'!$C$6:$D$501,2,FALSE))</f>
        <v/>
      </c>
      <c r="E8345" s="165"/>
      <c r="F8345" s="170"/>
      <c r="G8345" s="189" t="str">
        <f t="shared" si="130"/>
        <v/>
      </c>
      <c r="H8345" s="19"/>
      <c r="I8345" s="19"/>
      <c r="J8345" s="176" t="str">
        <f>IF(AND(C8345&lt;&gt;"",COUNTIF('3.工程情報'!$C$6:$C$501,C8345)=0),"工程記号が3.工程情報に存在しません。","")</f>
        <v/>
      </c>
    </row>
    <row r="8346" spans="2:10" ht="18" customHeight="1">
      <c r="B8346" s="166"/>
      <c r="C8346" s="165"/>
      <c r="D8346" s="12" t="str">
        <f>IF(C8346="","",VLOOKUP(C8346,'3.工程情報'!$C$6:$D$501,2,FALSE))</f>
        <v/>
      </c>
      <c r="E8346" s="165"/>
      <c r="F8346" s="170"/>
      <c r="G8346" s="189" t="str">
        <f t="shared" si="130"/>
        <v/>
      </c>
      <c r="H8346" s="19"/>
      <c r="I8346" s="19"/>
      <c r="J8346" s="176" t="str">
        <f>IF(AND(C8346&lt;&gt;"",COUNTIF('3.工程情報'!$C$6:$C$501,C8346)=0),"工程記号が3.工程情報に存在しません。","")</f>
        <v/>
      </c>
    </row>
    <row r="8347" spans="2:10" ht="18" customHeight="1">
      <c r="B8347" s="166"/>
      <c r="C8347" s="165"/>
      <c r="D8347" s="12" t="str">
        <f>IF(C8347="","",VLOOKUP(C8347,'3.工程情報'!$C$6:$D$501,2,FALSE))</f>
        <v/>
      </c>
      <c r="E8347" s="165"/>
      <c r="F8347" s="170"/>
      <c r="G8347" s="189" t="str">
        <f t="shared" si="130"/>
        <v/>
      </c>
      <c r="H8347" s="19"/>
      <c r="I8347" s="19"/>
      <c r="J8347" s="176" t="str">
        <f>IF(AND(C8347&lt;&gt;"",COUNTIF('3.工程情報'!$C$6:$C$501,C8347)=0),"工程記号が3.工程情報に存在しません。","")</f>
        <v/>
      </c>
    </row>
    <row r="8348" spans="2:10" ht="18" customHeight="1">
      <c r="B8348" s="166"/>
      <c r="C8348" s="165"/>
      <c r="D8348" s="12" t="str">
        <f>IF(C8348="","",VLOOKUP(C8348,'3.工程情報'!$C$6:$D$501,2,FALSE))</f>
        <v/>
      </c>
      <c r="E8348" s="165"/>
      <c r="F8348" s="170"/>
      <c r="G8348" s="189" t="str">
        <f t="shared" si="130"/>
        <v/>
      </c>
      <c r="H8348" s="19"/>
      <c r="I8348" s="19"/>
      <c r="J8348" s="176" t="str">
        <f>IF(AND(C8348&lt;&gt;"",COUNTIF('3.工程情報'!$C$6:$C$501,C8348)=0),"工程記号が3.工程情報に存在しません。","")</f>
        <v/>
      </c>
    </row>
    <row r="8349" spans="2:10" ht="18" customHeight="1">
      <c r="B8349" s="166"/>
      <c r="C8349" s="165"/>
      <c r="D8349" s="12" t="str">
        <f>IF(C8349="","",VLOOKUP(C8349,'3.工程情報'!$C$6:$D$501,2,FALSE))</f>
        <v/>
      </c>
      <c r="E8349" s="165"/>
      <c r="F8349" s="170"/>
      <c r="G8349" s="189" t="str">
        <f t="shared" si="130"/>
        <v/>
      </c>
      <c r="H8349" s="19"/>
      <c r="I8349" s="19"/>
      <c r="J8349" s="176" t="str">
        <f>IF(AND(C8349&lt;&gt;"",COUNTIF('3.工程情報'!$C$6:$C$501,C8349)=0),"工程記号が3.工程情報に存在しません。","")</f>
        <v/>
      </c>
    </row>
    <row r="8350" spans="2:10" ht="18" customHeight="1">
      <c r="B8350" s="166"/>
      <c r="C8350" s="165"/>
      <c r="D8350" s="12" t="str">
        <f>IF(C8350="","",VLOOKUP(C8350,'3.工程情報'!$C$6:$D$501,2,FALSE))</f>
        <v/>
      </c>
      <c r="E8350" s="165"/>
      <c r="F8350" s="170"/>
      <c r="G8350" s="189" t="str">
        <f t="shared" si="130"/>
        <v/>
      </c>
      <c r="H8350" s="19"/>
      <c r="I8350" s="19"/>
      <c r="J8350" s="176" t="str">
        <f>IF(AND(C8350&lt;&gt;"",COUNTIF('3.工程情報'!$C$6:$C$501,C8350)=0),"工程記号が3.工程情報に存在しません。","")</f>
        <v/>
      </c>
    </row>
    <row r="8351" spans="2:10" ht="18" customHeight="1">
      <c r="B8351" s="166"/>
      <c r="C8351" s="165"/>
      <c r="D8351" s="12" t="str">
        <f>IF(C8351="","",VLOOKUP(C8351,'3.工程情報'!$C$6:$D$501,2,FALSE))</f>
        <v/>
      </c>
      <c r="E8351" s="165"/>
      <c r="F8351" s="170"/>
      <c r="G8351" s="189" t="str">
        <f t="shared" si="130"/>
        <v/>
      </c>
      <c r="H8351" s="19"/>
      <c r="I8351" s="19"/>
      <c r="J8351" s="176" t="str">
        <f>IF(AND(C8351&lt;&gt;"",COUNTIF('3.工程情報'!$C$6:$C$501,C8351)=0),"工程記号が3.工程情報に存在しません。","")</f>
        <v/>
      </c>
    </row>
    <row r="8352" spans="2:10" ht="18" customHeight="1">
      <c r="B8352" s="166"/>
      <c r="C8352" s="165"/>
      <c r="D8352" s="12" t="str">
        <f>IF(C8352="","",VLOOKUP(C8352,'3.工程情報'!$C$6:$D$501,2,FALSE))</f>
        <v/>
      </c>
      <c r="E8352" s="165"/>
      <c r="F8352" s="170"/>
      <c r="G8352" s="189" t="str">
        <f t="shared" si="130"/>
        <v/>
      </c>
      <c r="H8352" s="19"/>
      <c r="I8352" s="19"/>
      <c r="J8352" s="176" t="str">
        <f>IF(AND(C8352&lt;&gt;"",COUNTIF('3.工程情報'!$C$6:$C$501,C8352)=0),"工程記号が3.工程情報に存在しません。","")</f>
        <v/>
      </c>
    </row>
    <row r="8353" spans="2:10" ht="18" customHeight="1">
      <c r="B8353" s="166"/>
      <c r="C8353" s="165"/>
      <c r="D8353" s="12" t="str">
        <f>IF(C8353="","",VLOOKUP(C8353,'3.工程情報'!$C$6:$D$501,2,FALSE))</f>
        <v/>
      </c>
      <c r="E8353" s="165"/>
      <c r="F8353" s="170"/>
      <c r="G8353" s="189" t="str">
        <f t="shared" si="130"/>
        <v/>
      </c>
      <c r="H8353" s="19"/>
      <c r="I8353" s="19"/>
      <c r="J8353" s="176" t="str">
        <f>IF(AND(C8353&lt;&gt;"",COUNTIF('3.工程情報'!$C$6:$C$501,C8353)=0),"工程記号が3.工程情報に存在しません。","")</f>
        <v/>
      </c>
    </row>
    <row r="8354" spans="2:10" ht="18" customHeight="1">
      <c r="B8354" s="166"/>
      <c r="C8354" s="165"/>
      <c r="D8354" s="12" t="str">
        <f>IF(C8354="","",VLOOKUP(C8354,'3.工程情報'!$C$6:$D$501,2,FALSE))</f>
        <v/>
      </c>
      <c r="E8354" s="165"/>
      <c r="F8354" s="170"/>
      <c r="G8354" s="189" t="str">
        <f t="shared" si="130"/>
        <v/>
      </c>
      <c r="H8354" s="19"/>
      <c r="I8354" s="19"/>
      <c r="J8354" s="176" t="str">
        <f>IF(AND(C8354&lt;&gt;"",COUNTIF('3.工程情報'!$C$6:$C$501,C8354)=0),"工程記号が3.工程情報に存在しません。","")</f>
        <v/>
      </c>
    </row>
    <row r="8355" spans="2:10" ht="18" customHeight="1">
      <c r="B8355" s="166"/>
      <c r="C8355" s="165"/>
      <c r="D8355" s="12" t="str">
        <f>IF(C8355="","",VLOOKUP(C8355,'3.工程情報'!$C$6:$D$501,2,FALSE))</f>
        <v/>
      </c>
      <c r="E8355" s="165"/>
      <c r="F8355" s="170"/>
      <c r="G8355" s="189" t="str">
        <f t="shared" si="130"/>
        <v/>
      </c>
      <c r="H8355" s="19"/>
      <c r="I8355" s="19"/>
      <c r="J8355" s="176" t="str">
        <f>IF(AND(C8355&lt;&gt;"",COUNTIF('3.工程情報'!$C$6:$C$501,C8355)=0),"工程記号が3.工程情報に存在しません。","")</f>
        <v/>
      </c>
    </row>
    <row r="8356" spans="2:10" ht="18" customHeight="1">
      <c r="B8356" s="166"/>
      <c r="C8356" s="165"/>
      <c r="D8356" s="12" t="str">
        <f>IF(C8356="","",VLOOKUP(C8356,'3.工程情報'!$C$6:$D$501,2,FALSE))</f>
        <v/>
      </c>
      <c r="E8356" s="165"/>
      <c r="F8356" s="170"/>
      <c r="G8356" s="189" t="str">
        <f t="shared" si="130"/>
        <v/>
      </c>
      <c r="H8356" s="19"/>
      <c r="I8356" s="19"/>
      <c r="J8356" s="176" t="str">
        <f>IF(AND(C8356&lt;&gt;"",COUNTIF('3.工程情報'!$C$6:$C$501,C8356)=0),"工程記号が3.工程情報に存在しません。","")</f>
        <v/>
      </c>
    </row>
    <row r="8357" spans="2:10" ht="18" customHeight="1">
      <c r="B8357" s="166"/>
      <c r="C8357" s="165"/>
      <c r="D8357" s="12" t="str">
        <f>IF(C8357="","",VLOOKUP(C8357,'3.工程情報'!$C$6:$D$501,2,FALSE))</f>
        <v/>
      </c>
      <c r="E8357" s="165"/>
      <c r="F8357" s="170"/>
      <c r="G8357" s="189" t="str">
        <f t="shared" si="130"/>
        <v/>
      </c>
      <c r="H8357" s="19"/>
      <c r="I8357" s="19"/>
      <c r="J8357" s="176" t="str">
        <f>IF(AND(C8357&lt;&gt;"",COUNTIF('3.工程情報'!$C$6:$C$501,C8357)=0),"工程記号が3.工程情報に存在しません。","")</f>
        <v/>
      </c>
    </row>
    <row r="8358" spans="2:10" ht="18" customHeight="1">
      <c r="B8358" s="166"/>
      <c r="C8358" s="165"/>
      <c r="D8358" s="12" t="str">
        <f>IF(C8358="","",VLOOKUP(C8358,'3.工程情報'!$C$6:$D$501,2,FALSE))</f>
        <v/>
      </c>
      <c r="E8358" s="165"/>
      <c r="F8358" s="170"/>
      <c r="G8358" s="189" t="str">
        <f t="shared" si="130"/>
        <v/>
      </c>
      <c r="H8358" s="19"/>
      <c r="I8358" s="19"/>
      <c r="J8358" s="176" t="str">
        <f>IF(AND(C8358&lt;&gt;"",COUNTIF('3.工程情報'!$C$6:$C$501,C8358)=0),"工程記号が3.工程情報に存在しません。","")</f>
        <v/>
      </c>
    </row>
    <row r="8359" spans="2:10" ht="18" customHeight="1">
      <c r="B8359" s="166"/>
      <c r="C8359" s="165"/>
      <c r="D8359" s="12" t="str">
        <f>IF(C8359="","",VLOOKUP(C8359,'3.工程情報'!$C$6:$D$501,2,FALSE))</f>
        <v/>
      </c>
      <c r="E8359" s="165"/>
      <c r="F8359" s="170"/>
      <c r="G8359" s="189" t="str">
        <f t="shared" si="130"/>
        <v/>
      </c>
      <c r="H8359" s="19"/>
      <c r="I8359" s="19"/>
      <c r="J8359" s="176" t="str">
        <f>IF(AND(C8359&lt;&gt;"",COUNTIF('3.工程情報'!$C$6:$C$501,C8359)=0),"工程記号が3.工程情報に存在しません。","")</f>
        <v/>
      </c>
    </row>
    <row r="8360" spans="2:10" ht="18" customHeight="1">
      <c r="B8360" s="166"/>
      <c r="C8360" s="165"/>
      <c r="D8360" s="12" t="str">
        <f>IF(C8360="","",VLOOKUP(C8360,'3.工程情報'!$C$6:$D$501,2,FALSE))</f>
        <v/>
      </c>
      <c r="E8360" s="165"/>
      <c r="F8360" s="170"/>
      <c r="G8360" s="189" t="str">
        <f t="shared" si="130"/>
        <v/>
      </c>
      <c r="H8360" s="19"/>
      <c r="I8360" s="19"/>
      <c r="J8360" s="176" t="str">
        <f>IF(AND(C8360&lt;&gt;"",COUNTIF('3.工程情報'!$C$6:$C$501,C8360)=0),"工程記号が3.工程情報に存在しません。","")</f>
        <v/>
      </c>
    </row>
    <row r="8361" spans="2:10" ht="18" customHeight="1">
      <c r="B8361" s="166"/>
      <c r="C8361" s="165"/>
      <c r="D8361" s="12" t="str">
        <f>IF(C8361="","",VLOOKUP(C8361,'3.工程情報'!$C$6:$D$501,2,FALSE))</f>
        <v/>
      </c>
      <c r="E8361" s="165"/>
      <c r="F8361" s="170"/>
      <c r="G8361" s="189" t="str">
        <f t="shared" si="130"/>
        <v/>
      </c>
      <c r="H8361" s="19"/>
      <c r="I8361" s="19"/>
      <c r="J8361" s="176" t="str">
        <f>IF(AND(C8361&lt;&gt;"",COUNTIF('3.工程情報'!$C$6:$C$501,C8361)=0),"工程記号が3.工程情報に存在しません。","")</f>
        <v/>
      </c>
    </row>
    <row r="8362" spans="2:10" ht="18" customHeight="1">
      <c r="B8362" s="166"/>
      <c r="C8362" s="165"/>
      <c r="D8362" s="12" t="str">
        <f>IF(C8362="","",VLOOKUP(C8362,'3.工程情報'!$C$6:$D$501,2,FALSE))</f>
        <v/>
      </c>
      <c r="E8362" s="165"/>
      <c r="F8362" s="170"/>
      <c r="G8362" s="189" t="str">
        <f t="shared" si="130"/>
        <v/>
      </c>
      <c r="H8362" s="19"/>
      <c r="I8362" s="19"/>
      <c r="J8362" s="176" t="str">
        <f>IF(AND(C8362&lt;&gt;"",COUNTIF('3.工程情報'!$C$6:$C$501,C8362)=0),"工程記号が3.工程情報に存在しません。","")</f>
        <v/>
      </c>
    </row>
    <row r="8363" spans="2:10" ht="18" customHeight="1">
      <c r="B8363" s="166"/>
      <c r="C8363" s="165"/>
      <c r="D8363" s="12" t="str">
        <f>IF(C8363="","",VLOOKUP(C8363,'3.工程情報'!$C$6:$D$501,2,FALSE))</f>
        <v/>
      </c>
      <c r="E8363" s="165"/>
      <c r="F8363" s="170"/>
      <c r="G8363" s="189" t="str">
        <f t="shared" si="130"/>
        <v/>
      </c>
      <c r="H8363" s="19"/>
      <c r="I8363" s="19"/>
      <c r="J8363" s="176" t="str">
        <f>IF(AND(C8363&lt;&gt;"",COUNTIF('3.工程情報'!$C$6:$C$501,C8363)=0),"工程記号が3.工程情報に存在しません。","")</f>
        <v/>
      </c>
    </row>
    <row r="8364" spans="2:10" ht="18" customHeight="1">
      <c r="B8364" s="166"/>
      <c r="C8364" s="165"/>
      <c r="D8364" s="12" t="str">
        <f>IF(C8364="","",VLOOKUP(C8364,'3.工程情報'!$C$6:$D$501,2,FALSE))</f>
        <v/>
      </c>
      <c r="E8364" s="165"/>
      <c r="F8364" s="170"/>
      <c r="G8364" s="189" t="str">
        <f t="shared" si="130"/>
        <v/>
      </c>
      <c r="H8364" s="19"/>
      <c r="I8364" s="19"/>
      <c r="J8364" s="176" t="str">
        <f>IF(AND(C8364&lt;&gt;"",COUNTIF('3.工程情報'!$C$6:$C$501,C8364)=0),"工程記号が3.工程情報に存在しません。","")</f>
        <v/>
      </c>
    </row>
    <row r="8365" spans="2:10" ht="18" customHeight="1">
      <c r="B8365" s="166"/>
      <c r="C8365" s="165"/>
      <c r="D8365" s="12" t="str">
        <f>IF(C8365="","",VLOOKUP(C8365,'3.工程情報'!$C$6:$D$501,2,FALSE))</f>
        <v/>
      </c>
      <c r="E8365" s="165"/>
      <c r="F8365" s="170"/>
      <c r="G8365" s="189" t="str">
        <f t="shared" si="130"/>
        <v/>
      </c>
      <c r="H8365" s="19"/>
      <c r="I8365" s="19"/>
      <c r="J8365" s="176" t="str">
        <f>IF(AND(C8365&lt;&gt;"",COUNTIF('3.工程情報'!$C$6:$C$501,C8365)=0),"工程記号が3.工程情報に存在しません。","")</f>
        <v/>
      </c>
    </row>
    <row r="8366" spans="2:10" ht="18" customHeight="1">
      <c r="B8366" s="166"/>
      <c r="C8366" s="165"/>
      <c r="D8366" s="12" t="str">
        <f>IF(C8366="","",VLOOKUP(C8366,'3.工程情報'!$C$6:$D$501,2,FALSE))</f>
        <v/>
      </c>
      <c r="E8366" s="165"/>
      <c r="F8366" s="170"/>
      <c r="G8366" s="189" t="str">
        <f t="shared" si="130"/>
        <v/>
      </c>
      <c r="H8366" s="19"/>
      <c r="I8366" s="19"/>
      <c r="J8366" s="176" t="str">
        <f>IF(AND(C8366&lt;&gt;"",COUNTIF('3.工程情報'!$C$6:$C$501,C8366)=0),"工程記号が3.工程情報に存在しません。","")</f>
        <v/>
      </c>
    </row>
    <row r="8367" spans="2:10" ht="18" customHeight="1">
      <c r="B8367" s="166"/>
      <c r="C8367" s="165"/>
      <c r="D8367" s="12" t="str">
        <f>IF(C8367="","",VLOOKUP(C8367,'3.工程情報'!$C$6:$D$501,2,FALSE))</f>
        <v/>
      </c>
      <c r="E8367" s="165"/>
      <c r="F8367" s="170"/>
      <c r="G8367" s="189" t="str">
        <f t="shared" si="130"/>
        <v/>
      </c>
      <c r="H8367" s="19"/>
      <c r="I8367" s="19"/>
      <c r="J8367" s="176" t="str">
        <f>IF(AND(C8367&lt;&gt;"",COUNTIF('3.工程情報'!$C$6:$C$501,C8367)=0),"工程記号が3.工程情報に存在しません。","")</f>
        <v/>
      </c>
    </row>
    <row r="8368" spans="2:10" ht="18" customHeight="1">
      <c r="B8368" s="166"/>
      <c r="C8368" s="165"/>
      <c r="D8368" s="12" t="str">
        <f>IF(C8368="","",VLOOKUP(C8368,'3.工程情報'!$C$6:$D$501,2,FALSE))</f>
        <v/>
      </c>
      <c r="E8368" s="165"/>
      <c r="F8368" s="170"/>
      <c r="G8368" s="189" t="str">
        <f t="shared" si="130"/>
        <v/>
      </c>
      <c r="H8368" s="19"/>
      <c r="I8368" s="19"/>
      <c r="J8368" s="176" t="str">
        <f>IF(AND(C8368&lt;&gt;"",COUNTIF('3.工程情報'!$C$6:$C$501,C8368)=0),"工程記号が3.工程情報に存在しません。","")</f>
        <v/>
      </c>
    </row>
    <row r="8369" spans="2:10" ht="18" customHeight="1">
      <c r="B8369" s="166"/>
      <c r="C8369" s="165"/>
      <c r="D8369" s="12" t="str">
        <f>IF(C8369="","",VLOOKUP(C8369,'3.工程情報'!$C$6:$D$501,2,FALSE))</f>
        <v/>
      </c>
      <c r="E8369" s="165"/>
      <c r="F8369" s="170"/>
      <c r="G8369" s="189" t="str">
        <f t="shared" si="130"/>
        <v/>
      </c>
      <c r="H8369" s="19"/>
      <c r="I8369" s="19"/>
      <c r="J8369" s="176" t="str">
        <f>IF(AND(C8369&lt;&gt;"",COUNTIF('3.工程情報'!$C$6:$C$501,C8369)=0),"工程記号が3.工程情報に存在しません。","")</f>
        <v/>
      </c>
    </row>
    <row r="8370" spans="2:10" ht="18" customHeight="1">
      <c r="B8370" s="166"/>
      <c r="C8370" s="165"/>
      <c r="D8370" s="12" t="str">
        <f>IF(C8370="","",VLOOKUP(C8370,'3.工程情報'!$C$6:$D$501,2,FALSE))</f>
        <v/>
      </c>
      <c r="E8370" s="165"/>
      <c r="F8370" s="170"/>
      <c r="G8370" s="189" t="str">
        <f t="shared" si="130"/>
        <v/>
      </c>
      <c r="H8370" s="19"/>
      <c r="I8370" s="19"/>
      <c r="J8370" s="176" t="str">
        <f>IF(AND(C8370&lt;&gt;"",COUNTIF('3.工程情報'!$C$6:$C$501,C8370)=0),"工程記号が3.工程情報に存在しません。","")</f>
        <v/>
      </c>
    </row>
    <row r="8371" spans="2:10" ht="18" customHeight="1">
      <c r="B8371" s="166"/>
      <c r="C8371" s="165"/>
      <c r="D8371" s="12" t="str">
        <f>IF(C8371="","",VLOOKUP(C8371,'3.工程情報'!$C$6:$D$501,2,FALSE))</f>
        <v/>
      </c>
      <c r="E8371" s="165"/>
      <c r="F8371" s="170"/>
      <c r="G8371" s="189" t="str">
        <f t="shared" si="130"/>
        <v/>
      </c>
      <c r="H8371" s="19"/>
      <c r="I8371" s="19"/>
      <c r="J8371" s="176" t="str">
        <f>IF(AND(C8371&lt;&gt;"",COUNTIF('3.工程情報'!$C$6:$C$501,C8371)=0),"工程記号が3.工程情報に存在しません。","")</f>
        <v/>
      </c>
    </row>
    <row r="8372" spans="2:10" ht="18" customHeight="1">
      <c r="B8372" s="166"/>
      <c r="C8372" s="165"/>
      <c r="D8372" s="12" t="str">
        <f>IF(C8372="","",VLOOKUP(C8372,'3.工程情報'!$C$6:$D$501,2,FALSE))</f>
        <v/>
      </c>
      <c r="E8372" s="165"/>
      <c r="F8372" s="170"/>
      <c r="G8372" s="189" t="str">
        <f t="shared" si="130"/>
        <v/>
      </c>
      <c r="H8372" s="19"/>
      <c r="I8372" s="19"/>
      <c r="J8372" s="176" t="str">
        <f>IF(AND(C8372&lt;&gt;"",COUNTIF('3.工程情報'!$C$6:$C$501,C8372)=0),"工程記号が3.工程情報に存在しません。","")</f>
        <v/>
      </c>
    </row>
    <row r="8373" spans="2:10" ht="18" customHeight="1">
      <c r="B8373" s="166"/>
      <c r="C8373" s="165"/>
      <c r="D8373" s="12" t="str">
        <f>IF(C8373="","",VLOOKUP(C8373,'3.工程情報'!$C$6:$D$501,2,FALSE))</f>
        <v/>
      </c>
      <c r="E8373" s="165"/>
      <c r="F8373" s="170"/>
      <c r="G8373" s="189" t="str">
        <f t="shared" si="130"/>
        <v/>
      </c>
      <c r="H8373" s="19"/>
      <c r="I8373" s="19"/>
      <c r="J8373" s="176" t="str">
        <f>IF(AND(C8373&lt;&gt;"",COUNTIF('3.工程情報'!$C$6:$C$501,C8373)=0),"工程記号が3.工程情報に存在しません。","")</f>
        <v/>
      </c>
    </row>
    <row r="8374" spans="2:10" ht="18" customHeight="1">
      <c r="B8374" s="166"/>
      <c r="C8374" s="165"/>
      <c r="D8374" s="12" t="str">
        <f>IF(C8374="","",VLOOKUP(C8374,'3.工程情報'!$C$6:$D$501,2,FALSE))</f>
        <v/>
      </c>
      <c r="E8374" s="165"/>
      <c r="F8374" s="170"/>
      <c r="G8374" s="189" t="str">
        <f t="shared" si="130"/>
        <v/>
      </c>
      <c r="H8374" s="19"/>
      <c r="I8374" s="19"/>
      <c r="J8374" s="176" t="str">
        <f>IF(AND(C8374&lt;&gt;"",COUNTIF('3.工程情報'!$C$6:$C$501,C8374)=0),"工程記号が3.工程情報に存在しません。","")</f>
        <v/>
      </c>
    </row>
    <row r="8375" spans="2:10" ht="18" customHeight="1">
      <c r="B8375" s="166"/>
      <c r="C8375" s="165"/>
      <c r="D8375" s="12" t="str">
        <f>IF(C8375="","",VLOOKUP(C8375,'3.工程情報'!$C$6:$D$501,2,FALSE))</f>
        <v/>
      </c>
      <c r="E8375" s="165"/>
      <c r="F8375" s="170"/>
      <c r="G8375" s="189" t="str">
        <f t="shared" si="130"/>
        <v/>
      </c>
      <c r="H8375" s="19"/>
      <c r="I8375" s="19"/>
      <c r="J8375" s="176" t="str">
        <f>IF(AND(C8375&lt;&gt;"",COUNTIF('3.工程情報'!$C$6:$C$501,C8375)=0),"工程記号が3.工程情報に存在しません。","")</f>
        <v/>
      </c>
    </row>
    <row r="8376" spans="2:10" ht="18" customHeight="1">
      <c r="B8376" s="166"/>
      <c r="C8376" s="165"/>
      <c r="D8376" s="12" t="str">
        <f>IF(C8376="","",VLOOKUP(C8376,'3.工程情報'!$C$6:$D$501,2,FALSE))</f>
        <v/>
      </c>
      <c r="E8376" s="165"/>
      <c r="F8376" s="170"/>
      <c r="G8376" s="189" t="str">
        <f t="shared" si="130"/>
        <v/>
      </c>
      <c r="H8376" s="19"/>
      <c r="I8376" s="19"/>
      <c r="J8376" s="176" t="str">
        <f>IF(AND(C8376&lt;&gt;"",COUNTIF('3.工程情報'!$C$6:$C$501,C8376)=0),"工程記号が3.工程情報に存在しません。","")</f>
        <v/>
      </c>
    </row>
    <row r="8377" spans="2:10" ht="18" customHeight="1">
      <c r="B8377" s="166"/>
      <c r="C8377" s="165"/>
      <c r="D8377" s="12" t="str">
        <f>IF(C8377="","",VLOOKUP(C8377,'3.工程情報'!$C$6:$D$501,2,FALSE))</f>
        <v/>
      </c>
      <c r="E8377" s="165"/>
      <c r="F8377" s="170"/>
      <c r="G8377" s="189" t="str">
        <f t="shared" si="130"/>
        <v/>
      </c>
      <c r="H8377" s="19"/>
      <c r="I8377" s="19"/>
      <c r="J8377" s="176" t="str">
        <f>IF(AND(C8377&lt;&gt;"",COUNTIF('3.工程情報'!$C$6:$C$501,C8377)=0),"工程記号が3.工程情報に存在しません。","")</f>
        <v/>
      </c>
    </row>
    <row r="8378" spans="2:10" ht="18" customHeight="1">
      <c r="B8378" s="166"/>
      <c r="C8378" s="165"/>
      <c r="D8378" s="12" t="str">
        <f>IF(C8378="","",VLOOKUP(C8378,'3.工程情報'!$C$6:$D$501,2,FALSE))</f>
        <v/>
      </c>
      <c r="E8378" s="165"/>
      <c r="F8378" s="170"/>
      <c r="G8378" s="189" t="str">
        <f t="shared" si="130"/>
        <v/>
      </c>
      <c r="H8378" s="19"/>
      <c r="I8378" s="19"/>
      <c r="J8378" s="176" t="str">
        <f>IF(AND(C8378&lt;&gt;"",COUNTIF('3.工程情報'!$C$6:$C$501,C8378)=0),"工程記号が3.工程情報に存在しません。","")</f>
        <v/>
      </c>
    </row>
    <row r="8379" spans="2:10" ht="18" customHeight="1">
      <c r="B8379" s="166"/>
      <c r="C8379" s="165"/>
      <c r="D8379" s="12" t="str">
        <f>IF(C8379="","",VLOOKUP(C8379,'3.工程情報'!$C$6:$D$501,2,FALSE))</f>
        <v/>
      </c>
      <c r="E8379" s="165"/>
      <c r="F8379" s="170"/>
      <c r="G8379" s="189" t="str">
        <f t="shared" si="130"/>
        <v/>
      </c>
      <c r="H8379" s="19"/>
      <c r="I8379" s="19"/>
      <c r="J8379" s="176" t="str">
        <f>IF(AND(C8379&lt;&gt;"",COUNTIF('3.工程情報'!$C$6:$C$501,C8379)=0),"工程記号が3.工程情報に存在しません。","")</f>
        <v/>
      </c>
    </row>
    <row r="8380" spans="2:10" ht="18" customHeight="1">
      <c r="B8380" s="166"/>
      <c r="C8380" s="165"/>
      <c r="D8380" s="12" t="str">
        <f>IF(C8380="","",VLOOKUP(C8380,'3.工程情報'!$C$6:$D$501,2,FALSE))</f>
        <v/>
      </c>
      <c r="E8380" s="165"/>
      <c r="F8380" s="170"/>
      <c r="G8380" s="189" t="str">
        <f t="shared" si="130"/>
        <v/>
      </c>
      <c r="H8380" s="19"/>
      <c r="I8380" s="19"/>
      <c r="J8380" s="176" t="str">
        <f>IF(AND(C8380&lt;&gt;"",COUNTIF('3.工程情報'!$C$6:$C$501,C8380)=0),"工程記号が3.工程情報に存在しません。","")</f>
        <v/>
      </c>
    </row>
    <row r="8381" spans="2:10" ht="18" customHeight="1">
      <c r="B8381" s="166"/>
      <c r="C8381" s="165"/>
      <c r="D8381" s="12" t="str">
        <f>IF(C8381="","",VLOOKUP(C8381,'3.工程情報'!$C$6:$D$501,2,FALSE))</f>
        <v/>
      </c>
      <c r="E8381" s="165"/>
      <c r="F8381" s="170"/>
      <c r="G8381" s="189" t="str">
        <f t="shared" si="130"/>
        <v/>
      </c>
      <c r="H8381" s="19"/>
      <c r="I8381" s="19"/>
      <c r="J8381" s="176" t="str">
        <f>IF(AND(C8381&lt;&gt;"",COUNTIF('3.工程情報'!$C$6:$C$501,C8381)=0),"工程記号が3.工程情報に存在しません。","")</f>
        <v/>
      </c>
    </row>
    <row r="8382" spans="2:10" ht="18" customHeight="1">
      <c r="B8382" s="166"/>
      <c r="C8382" s="165"/>
      <c r="D8382" s="12" t="str">
        <f>IF(C8382="","",VLOOKUP(C8382,'3.工程情報'!$C$6:$D$501,2,FALSE))</f>
        <v/>
      </c>
      <c r="E8382" s="165"/>
      <c r="F8382" s="170"/>
      <c r="G8382" s="189" t="str">
        <f t="shared" si="130"/>
        <v/>
      </c>
      <c r="H8382" s="19"/>
      <c r="I8382" s="19"/>
      <c r="J8382" s="176" t="str">
        <f>IF(AND(C8382&lt;&gt;"",COUNTIF('3.工程情報'!$C$6:$C$501,C8382)=0),"工程記号が3.工程情報に存在しません。","")</f>
        <v/>
      </c>
    </row>
    <row r="8383" spans="2:10" ht="18" customHeight="1">
      <c r="B8383" s="166"/>
      <c r="C8383" s="165"/>
      <c r="D8383" s="12" t="str">
        <f>IF(C8383="","",VLOOKUP(C8383,'3.工程情報'!$C$6:$D$501,2,FALSE))</f>
        <v/>
      </c>
      <c r="E8383" s="165"/>
      <c r="F8383" s="170"/>
      <c r="G8383" s="189" t="str">
        <f t="shared" si="130"/>
        <v/>
      </c>
      <c r="H8383" s="19"/>
      <c r="I8383" s="19"/>
      <c r="J8383" s="176" t="str">
        <f>IF(AND(C8383&lt;&gt;"",COUNTIF('3.工程情報'!$C$6:$C$501,C8383)=0),"工程記号が3.工程情報に存在しません。","")</f>
        <v/>
      </c>
    </row>
    <row r="8384" spans="2:10" ht="18" customHeight="1">
      <c r="B8384" s="166"/>
      <c r="C8384" s="165"/>
      <c r="D8384" s="12" t="str">
        <f>IF(C8384="","",VLOOKUP(C8384,'3.工程情報'!$C$6:$D$501,2,FALSE))</f>
        <v/>
      </c>
      <c r="E8384" s="165"/>
      <c r="F8384" s="170"/>
      <c r="G8384" s="189" t="str">
        <f t="shared" si="130"/>
        <v/>
      </c>
      <c r="H8384" s="19"/>
      <c r="I8384" s="19"/>
      <c r="J8384" s="176" t="str">
        <f>IF(AND(C8384&lt;&gt;"",COUNTIF('3.工程情報'!$C$6:$C$501,C8384)=0),"工程記号が3.工程情報に存在しません。","")</f>
        <v/>
      </c>
    </row>
    <row r="8385" spans="2:10" ht="18" customHeight="1">
      <c r="B8385" s="166"/>
      <c r="C8385" s="165"/>
      <c r="D8385" s="12" t="str">
        <f>IF(C8385="","",VLOOKUP(C8385,'3.工程情報'!$C$6:$D$501,2,FALSE))</f>
        <v/>
      </c>
      <c r="E8385" s="165"/>
      <c r="F8385" s="170"/>
      <c r="G8385" s="189" t="str">
        <f t="shared" si="130"/>
        <v/>
      </c>
      <c r="H8385" s="19"/>
      <c r="I8385" s="19"/>
      <c r="J8385" s="176" t="str">
        <f>IF(AND(C8385&lt;&gt;"",COUNTIF('3.工程情報'!$C$6:$C$501,C8385)=0),"工程記号が3.工程情報に存在しません。","")</f>
        <v/>
      </c>
    </row>
    <row r="8386" spans="2:10" ht="18" customHeight="1">
      <c r="B8386" s="166"/>
      <c r="C8386" s="165"/>
      <c r="D8386" s="12" t="str">
        <f>IF(C8386="","",VLOOKUP(C8386,'3.工程情報'!$C$6:$D$501,2,FALSE))</f>
        <v/>
      </c>
      <c r="E8386" s="165"/>
      <c r="F8386" s="170"/>
      <c r="G8386" s="189" t="str">
        <f t="shared" si="130"/>
        <v/>
      </c>
      <c r="H8386" s="19"/>
      <c r="I8386" s="19"/>
      <c r="J8386" s="176" t="str">
        <f>IF(AND(C8386&lt;&gt;"",COUNTIF('3.工程情報'!$C$6:$C$501,C8386)=0),"工程記号が3.工程情報に存在しません。","")</f>
        <v/>
      </c>
    </row>
    <row r="8387" spans="2:10" ht="18" customHeight="1">
      <c r="B8387" s="166"/>
      <c r="C8387" s="165"/>
      <c r="D8387" s="12" t="str">
        <f>IF(C8387="","",VLOOKUP(C8387,'3.工程情報'!$C$6:$D$501,2,FALSE))</f>
        <v/>
      </c>
      <c r="E8387" s="165"/>
      <c r="F8387" s="170"/>
      <c r="G8387" s="189" t="str">
        <f t="shared" si="130"/>
        <v/>
      </c>
      <c r="H8387" s="19"/>
      <c r="I8387" s="19"/>
      <c r="J8387" s="176" t="str">
        <f>IF(AND(C8387&lt;&gt;"",COUNTIF('3.工程情報'!$C$6:$C$501,C8387)=0),"工程記号が3.工程情報に存在しません。","")</f>
        <v/>
      </c>
    </row>
    <row r="8388" spans="2:10" ht="18" customHeight="1">
      <c r="B8388" s="166"/>
      <c r="C8388" s="165"/>
      <c r="D8388" s="12" t="str">
        <f>IF(C8388="","",VLOOKUP(C8388,'3.工程情報'!$C$6:$D$501,2,FALSE))</f>
        <v/>
      </c>
      <c r="E8388" s="165"/>
      <c r="F8388" s="170"/>
      <c r="G8388" s="189" t="str">
        <f t="shared" si="130"/>
        <v/>
      </c>
      <c r="H8388" s="19"/>
      <c r="I8388" s="19"/>
      <c r="J8388" s="176" t="str">
        <f>IF(AND(C8388&lt;&gt;"",COUNTIF('3.工程情報'!$C$6:$C$501,C8388)=0),"工程記号が3.工程情報に存在しません。","")</f>
        <v/>
      </c>
    </row>
    <row r="8389" spans="2:10" ht="18" customHeight="1">
      <c r="B8389" s="166"/>
      <c r="C8389" s="165"/>
      <c r="D8389" s="12" t="str">
        <f>IF(C8389="","",VLOOKUP(C8389,'3.工程情報'!$C$6:$D$501,2,FALSE))</f>
        <v/>
      </c>
      <c r="E8389" s="165"/>
      <c r="F8389" s="170"/>
      <c r="G8389" s="189" t="str">
        <f t="shared" si="130"/>
        <v/>
      </c>
      <c r="H8389" s="19"/>
      <c r="I8389" s="19"/>
      <c r="J8389" s="176" t="str">
        <f>IF(AND(C8389&lt;&gt;"",COUNTIF('3.工程情報'!$C$6:$C$501,C8389)=0),"工程記号が3.工程情報に存在しません。","")</f>
        <v/>
      </c>
    </row>
    <row r="8390" spans="2:10" ht="18" customHeight="1">
      <c r="B8390" s="166"/>
      <c r="C8390" s="165"/>
      <c r="D8390" s="12" t="str">
        <f>IF(C8390="","",VLOOKUP(C8390,'3.工程情報'!$C$6:$D$501,2,FALSE))</f>
        <v/>
      </c>
      <c r="E8390" s="165"/>
      <c r="F8390" s="170"/>
      <c r="G8390" s="189" t="str">
        <f t="shared" ref="G8390:G8453" si="131">C8390&amp;E8390</f>
        <v/>
      </c>
      <c r="H8390" s="19"/>
      <c r="I8390" s="19"/>
      <c r="J8390" s="176" t="str">
        <f>IF(AND(C8390&lt;&gt;"",COUNTIF('3.工程情報'!$C$6:$C$501,C8390)=0),"工程記号が3.工程情報に存在しません。","")</f>
        <v/>
      </c>
    </row>
    <row r="8391" spans="2:10" ht="18" customHeight="1">
      <c r="B8391" s="166"/>
      <c r="C8391" s="165"/>
      <c r="D8391" s="12" t="str">
        <f>IF(C8391="","",VLOOKUP(C8391,'3.工程情報'!$C$6:$D$501,2,FALSE))</f>
        <v/>
      </c>
      <c r="E8391" s="165"/>
      <c r="F8391" s="170"/>
      <c r="G8391" s="189" t="str">
        <f t="shared" si="131"/>
        <v/>
      </c>
      <c r="H8391" s="19"/>
      <c r="I8391" s="19"/>
      <c r="J8391" s="176" t="str">
        <f>IF(AND(C8391&lt;&gt;"",COUNTIF('3.工程情報'!$C$6:$C$501,C8391)=0),"工程記号が3.工程情報に存在しません。","")</f>
        <v/>
      </c>
    </row>
    <row r="8392" spans="2:10" ht="18" customHeight="1">
      <c r="B8392" s="166"/>
      <c r="C8392" s="165"/>
      <c r="D8392" s="12" t="str">
        <f>IF(C8392="","",VLOOKUP(C8392,'3.工程情報'!$C$6:$D$501,2,FALSE))</f>
        <v/>
      </c>
      <c r="E8392" s="165"/>
      <c r="F8392" s="170"/>
      <c r="G8392" s="189" t="str">
        <f t="shared" si="131"/>
        <v/>
      </c>
      <c r="H8392" s="19"/>
      <c r="I8392" s="19"/>
      <c r="J8392" s="176" t="str">
        <f>IF(AND(C8392&lt;&gt;"",COUNTIF('3.工程情報'!$C$6:$C$501,C8392)=0),"工程記号が3.工程情報に存在しません。","")</f>
        <v/>
      </c>
    </row>
    <row r="8393" spans="2:10" ht="18" customHeight="1">
      <c r="B8393" s="166"/>
      <c r="C8393" s="165"/>
      <c r="D8393" s="12" t="str">
        <f>IF(C8393="","",VLOOKUP(C8393,'3.工程情報'!$C$6:$D$501,2,FALSE))</f>
        <v/>
      </c>
      <c r="E8393" s="165"/>
      <c r="F8393" s="170"/>
      <c r="G8393" s="189" t="str">
        <f t="shared" si="131"/>
        <v/>
      </c>
      <c r="H8393" s="19"/>
      <c r="I8393" s="19"/>
      <c r="J8393" s="176" t="str">
        <f>IF(AND(C8393&lt;&gt;"",COUNTIF('3.工程情報'!$C$6:$C$501,C8393)=0),"工程記号が3.工程情報に存在しません。","")</f>
        <v/>
      </c>
    </row>
    <row r="8394" spans="2:10" ht="18" customHeight="1">
      <c r="B8394" s="166"/>
      <c r="C8394" s="165"/>
      <c r="D8394" s="12" t="str">
        <f>IF(C8394="","",VLOOKUP(C8394,'3.工程情報'!$C$6:$D$501,2,FALSE))</f>
        <v/>
      </c>
      <c r="E8394" s="165"/>
      <c r="F8394" s="170"/>
      <c r="G8394" s="189" t="str">
        <f t="shared" si="131"/>
        <v/>
      </c>
      <c r="H8394" s="19"/>
      <c r="I8394" s="19"/>
      <c r="J8394" s="176" t="str">
        <f>IF(AND(C8394&lt;&gt;"",COUNTIF('3.工程情報'!$C$6:$C$501,C8394)=0),"工程記号が3.工程情報に存在しません。","")</f>
        <v/>
      </c>
    </row>
    <row r="8395" spans="2:10" ht="18" customHeight="1">
      <c r="B8395" s="166"/>
      <c r="C8395" s="165"/>
      <c r="D8395" s="12" t="str">
        <f>IF(C8395="","",VLOOKUP(C8395,'3.工程情報'!$C$6:$D$501,2,FALSE))</f>
        <v/>
      </c>
      <c r="E8395" s="165"/>
      <c r="F8395" s="170"/>
      <c r="G8395" s="189" t="str">
        <f t="shared" si="131"/>
        <v/>
      </c>
      <c r="H8395" s="19"/>
      <c r="I8395" s="19"/>
      <c r="J8395" s="176" t="str">
        <f>IF(AND(C8395&lt;&gt;"",COUNTIF('3.工程情報'!$C$6:$C$501,C8395)=0),"工程記号が3.工程情報に存在しません。","")</f>
        <v/>
      </c>
    </row>
    <row r="8396" spans="2:10" ht="18" customHeight="1">
      <c r="B8396" s="166"/>
      <c r="C8396" s="165"/>
      <c r="D8396" s="12" t="str">
        <f>IF(C8396="","",VLOOKUP(C8396,'3.工程情報'!$C$6:$D$501,2,FALSE))</f>
        <v/>
      </c>
      <c r="E8396" s="165"/>
      <c r="F8396" s="170"/>
      <c r="G8396" s="189" t="str">
        <f t="shared" si="131"/>
        <v/>
      </c>
      <c r="H8396" s="19"/>
      <c r="I8396" s="19"/>
      <c r="J8396" s="176" t="str">
        <f>IF(AND(C8396&lt;&gt;"",COUNTIF('3.工程情報'!$C$6:$C$501,C8396)=0),"工程記号が3.工程情報に存在しません。","")</f>
        <v/>
      </c>
    </row>
    <row r="8397" spans="2:10" ht="18" customHeight="1">
      <c r="B8397" s="166"/>
      <c r="C8397" s="165"/>
      <c r="D8397" s="12" t="str">
        <f>IF(C8397="","",VLOOKUP(C8397,'3.工程情報'!$C$6:$D$501,2,FALSE))</f>
        <v/>
      </c>
      <c r="E8397" s="165"/>
      <c r="F8397" s="170"/>
      <c r="G8397" s="189" t="str">
        <f t="shared" si="131"/>
        <v/>
      </c>
      <c r="H8397" s="19"/>
      <c r="I8397" s="19"/>
      <c r="J8397" s="176" t="str">
        <f>IF(AND(C8397&lt;&gt;"",COUNTIF('3.工程情報'!$C$6:$C$501,C8397)=0),"工程記号が3.工程情報に存在しません。","")</f>
        <v/>
      </c>
    </row>
    <row r="8398" spans="2:10" ht="18" customHeight="1">
      <c r="B8398" s="166"/>
      <c r="C8398" s="165"/>
      <c r="D8398" s="12" t="str">
        <f>IF(C8398="","",VLOOKUP(C8398,'3.工程情報'!$C$6:$D$501,2,FALSE))</f>
        <v/>
      </c>
      <c r="E8398" s="165"/>
      <c r="F8398" s="170"/>
      <c r="G8398" s="189" t="str">
        <f t="shared" si="131"/>
        <v/>
      </c>
      <c r="H8398" s="19"/>
      <c r="I8398" s="19"/>
      <c r="J8398" s="176" t="str">
        <f>IF(AND(C8398&lt;&gt;"",COUNTIF('3.工程情報'!$C$6:$C$501,C8398)=0),"工程記号が3.工程情報に存在しません。","")</f>
        <v/>
      </c>
    </row>
    <row r="8399" spans="2:10" ht="18" customHeight="1">
      <c r="B8399" s="166"/>
      <c r="C8399" s="165"/>
      <c r="D8399" s="12" t="str">
        <f>IF(C8399="","",VLOOKUP(C8399,'3.工程情報'!$C$6:$D$501,2,FALSE))</f>
        <v/>
      </c>
      <c r="E8399" s="165"/>
      <c r="F8399" s="170"/>
      <c r="G8399" s="189" t="str">
        <f t="shared" si="131"/>
        <v/>
      </c>
      <c r="H8399" s="19"/>
      <c r="I8399" s="19"/>
      <c r="J8399" s="176" t="str">
        <f>IF(AND(C8399&lt;&gt;"",COUNTIF('3.工程情報'!$C$6:$C$501,C8399)=0),"工程記号が3.工程情報に存在しません。","")</f>
        <v/>
      </c>
    </row>
    <row r="8400" spans="2:10" ht="18" customHeight="1">
      <c r="B8400" s="166"/>
      <c r="C8400" s="165"/>
      <c r="D8400" s="12" t="str">
        <f>IF(C8400="","",VLOOKUP(C8400,'3.工程情報'!$C$6:$D$501,2,FALSE))</f>
        <v/>
      </c>
      <c r="E8400" s="165"/>
      <c r="F8400" s="170"/>
      <c r="G8400" s="189" t="str">
        <f t="shared" si="131"/>
        <v/>
      </c>
      <c r="H8400" s="19"/>
      <c r="I8400" s="19"/>
      <c r="J8400" s="176" t="str">
        <f>IF(AND(C8400&lt;&gt;"",COUNTIF('3.工程情報'!$C$6:$C$501,C8400)=0),"工程記号が3.工程情報に存在しません。","")</f>
        <v/>
      </c>
    </row>
    <row r="8401" spans="2:10" ht="18" customHeight="1">
      <c r="B8401" s="166"/>
      <c r="C8401" s="165"/>
      <c r="D8401" s="12" t="str">
        <f>IF(C8401="","",VLOOKUP(C8401,'3.工程情報'!$C$6:$D$501,2,FALSE))</f>
        <v/>
      </c>
      <c r="E8401" s="165"/>
      <c r="F8401" s="170"/>
      <c r="G8401" s="189" t="str">
        <f t="shared" si="131"/>
        <v/>
      </c>
      <c r="H8401" s="19"/>
      <c r="I8401" s="19"/>
      <c r="J8401" s="176" t="str">
        <f>IF(AND(C8401&lt;&gt;"",COUNTIF('3.工程情報'!$C$6:$C$501,C8401)=0),"工程記号が3.工程情報に存在しません。","")</f>
        <v/>
      </c>
    </row>
    <row r="8402" spans="2:10" ht="18" customHeight="1">
      <c r="B8402" s="166"/>
      <c r="C8402" s="165"/>
      <c r="D8402" s="12" t="str">
        <f>IF(C8402="","",VLOOKUP(C8402,'3.工程情報'!$C$6:$D$501,2,FALSE))</f>
        <v/>
      </c>
      <c r="E8402" s="165"/>
      <c r="F8402" s="170"/>
      <c r="G8402" s="189" t="str">
        <f t="shared" si="131"/>
        <v/>
      </c>
      <c r="H8402" s="19"/>
      <c r="I8402" s="19"/>
      <c r="J8402" s="176" t="str">
        <f>IF(AND(C8402&lt;&gt;"",COUNTIF('3.工程情報'!$C$6:$C$501,C8402)=0),"工程記号が3.工程情報に存在しません。","")</f>
        <v/>
      </c>
    </row>
    <row r="8403" spans="2:10" ht="18" customHeight="1">
      <c r="B8403" s="166"/>
      <c r="C8403" s="165"/>
      <c r="D8403" s="12" t="str">
        <f>IF(C8403="","",VLOOKUP(C8403,'3.工程情報'!$C$6:$D$501,2,FALSE))</f>
        <v/>
      </c>
      <c r="E8403" s="165"/>
      <c r="F8403" s="170"/>
      <c r="G8403" s="189" t="str">
        <f t="shared" si="131"/>
        <v/>
      </c>
      <c r="H8403" s="19"/>
      <c r="I8403" s="19"/>
      <c r="J8403" s="176" t="str">
        <f>IF(AND(C8403&lt;&gt;"",COUNTIF('3.工程情報'!$C$6:$C$501,C8403)=0),"工程記号が3.工程情報に存在しません。","")</f>
        <v/>
      </c>
    </row>
    <row r="8404" spans="2:10" ht="18" customHeight="1">
      <c r="B8404" s="166"/>
      <c r="C8404" s="165"/>
      <c r="D8404" s="12" t="str">
        <f>IF(C8404="","",VLOOKUP(C8404,'3.工程情報'!$C$6:$D$501,2,FALSE))</f>
        <v/>
      </c>
      <c r="E8404" s="165"/>
      <c r="F8404" s="170"/>
      <c r="G8404" s="189" t="str">
        <f t="shared" si="131"/>
        <v/>
      </c>
      <c r="H8404" s="19"/>
      <c r="I8404" s="19"/>
      <c r="J8404" s="176" t="str">
        <f>IF(AND(C8404&lt;&gt;"",COUNTIF('3.工程情報'!$C$6:$C$501,C8404)=0),"工程記号が3.工程情報に存在しません。","")</f>
        <v/>
      </c>
    </row>
    <row r="8405" spans="2:10" ht="18" customHeight="1">
      <c r="B8405" s="166"/>
      <c r="C8405" s="165"/>
      <c r="D8405" s="12" t="str">
        <f>IF(C8405="","",VLOOKUP(C8405,'3.工程情報'!$C$6:$D$501,2,FALSE))</f>
        <v/>
      </c>
      <c r="E8405" s="165"/>
      <c r="F8405" s="170"/>
      <c r="G8405" s="189" t="str">
        <f t="shared" si="131"/>
        <v/>
      </c>
      <c r="H8405" s="19"/>
      <c r="I8405" s="19"/>
      <c r="J8405" s="176" t="str">
        <f>IF(AND(C8405&lt;&gt;"",COUNTIF('3.工程情報'!$C$6:$C$501,C8405)=0),"工程記号が3.工程情報に存在しません。","")</f>
        <v/>
      </c>
    </row>
    <row r="8406" spans="2:10" ht="18" customHeight="1">
      <c r="B8406" s="166"/>
      <c r="C8406" s="165"/>
      <c r="D8406" s="12" t="str">
        <f>IF(C8406="","",VLOOKUP(C8406,'3.工程情報'!$C$6:$D$501,2,FALSE))</f>
        <v/>
      </c>
      <c r="E8406" s="165"/>
      <c r="F8406" s="170"/>
      <c r="G8406" s="189" t="str">
        <f t="shared" si="131"/>
        <v/>
      </c>
      <c r="H8406" s="19"/>
      <c r="I8406" s="19"/>
      <c r="J8406" s="176" t="str">
        <f>IF(AND(C8406&lt;&gt;"",COUNTIF('3.工程情報'!$C$6:$C$501,C8406)=0),"工程記号が3.工程情報に存在しません。","")</f>
        <v/>
      </c>
    </row>
    <row r="8407" spans="2:10" ht="18" customHeight="1">
      <c r="B8407" s="166"/>
      <c r="C8407" s="165"/>
      <c r="D8407" s="12" t="str">
        <f>IF(C8407="","",VLOOKUP(C8407,'3.工程情報'!$C$6:$D$501,2,FALSE))</f>
        <v/>
      </c>
      <c r="E8407" s="165"/>
      <c r="F8407" s="170"/>
      <c r="G8407" s="189" t="str">
        <f t="shared" si="131"/>
        <v/>
      </c>
      <c r="H8407" s="19"/>
      <c r="I8407" s="19"/>
      <c r="J8407" s="176" t="str">
        <f>IF(AND(C8407&lt;&gt;"",COUNTIF('3.工程情報'!$C$6:$C$501,C8407)=0),"工程記号が3.工程情報に存在しません。","")</f>
        <v/>
      </c>
    </row>
    <row r="8408" spans="2:10" ht="18" customHeight="1">
      <c r="B8408" s="166"/>
      <c r="C8408" s="165"/>
      <c r="D8408" s="12" t="str">
        <f>IF(C8408="","",VLOOKUP(C8408,'3.工程情報'!$C$6:$D$501,2,FALSE))</f>
        <v/>
      </c>
      <c r="E8408" s="165"/>
      <c r="F8408" s="170"/>
      <c r="G8408" s="189" t="str">
        <f t="shared" si="131"/>
        <v/>
      </c>
      <c r="H8408" s="19"/>
      <c r="I8408" s="19"/>
      <c r="J8408" s="176" t="str">
        <f>IF(AND(C8408&lt;&gt;"",COUNTIF('3.工程情報'!$C$6:$C$501,C8408)=0),"工程記号が3.工程情報に存在しません。","")</f>
        <v/>
      </c>
    </row>
    <row r="8409" spans="2:10" ht="18" customHeight="1">
      <c r="B8409" s="166"/>
      <c r="C8409" s="165"/>
      <c r="D8409" s="12" t="str">
        <f>IF(C8409="","",VLOOKUP(C8409,'3.工程情報'!$C$6:$D$501,2,FALSE))</f>
        <v/>
      </c>
      <c r="E8409" s="165"/>
      <c r="F8409" s="170"/>
      <c r="G8409" s="189" t="str">
        <f t="shared" si="131"/>
        <v/>
      </c>
      <c r="H8409" s="19"/>
      <c r="I8409" s="19"/>
      <c r="J8409" s="176" t="str">
        <f>IF(AND(C8409&lt;&gt;"",COUNTIF('3.工程情報'!$C$6:$C$501,C8409)=0),"工程記号が3.工程情報に存在しません。","")</f>
        <v/>
      </c>
    </row>
    <row r="8410" spans="2:10" ht="18" customHeight="1">
      <c r="B8410" s="166"/>
      <c r="C8410" s="165"/>
      <c r="D8410" s="12" t="str">
        <f>IF(C8410="","",VLOOKUP(C8410,'3.工程情報'!$C$6:$D$501,2,FALSE))</f>
        <v/>
      </c>
      <c r="E8410" s="165"/>
      <c r="F8410" s="170"/>
      <c r="G8410" s="189" t="str">
        <f t="shared" si="131"/>
        <v/>
      </c>
      <c r="H8410" s="19"/>
      <c r="I8410" s="19"/>
      <c r="J8410" s="176" t="str">
        <f>IF(AND(C8410&lt;&gt;"",COUNTIF('3.工程情報'!$C$6:$C$501,C8410)=0),"工程記号が3.工程情報に存在しません。","")</f>
        <v/>
      </c>
    </row>
    <row r="8411" spans="2:10" ht="18" customHeight="1">
      <c r="B8411" s="166"/>
      <c r="C8411" s="165"/>
      <c r="D8411" s="12" t="str">
        <f>IF(C8411="","",VLOOKUP(C8411,'3.工程情報'!$C$6:$D$501,2,FALSE))</f>
        <v/>
      </c>
      <c r="E8411" s="165"/>
      <c r="F8411" s="170"/>
      <c r="G8411" s="189" t="str">
        <f t="shared" si="131"/>
        <v/>
      </c>
      <c r="H8411" s="19"/>
      <c r="I8411" s="19"/>
      <c r="J8411" s="176" t="str">
        <f>IF(AND(C8411&lt;&gt;"",COUNTIF('3.工程情報'!$C$6:$C$501,C8411)=0),"工程記号が3.工程情報に存在しません。","")</f>
        <v/>
      </c>
    </row>
    <row r="8412" spans="2:10" ht="18" customHeight="1">
      <c r="B8412" s="166"/>
      <c r="C8412" s="165"/>
      <c r="D8412" s="12" t="str">
        <f>IF(C8412="","",VLOOKUP(C8412,'3.工程情報'!$C$6:$D$501,2,FALSE))</f>
        <v/>
      </c>
      <c r="E8412" s="165"/>
      <c r="F8412" s="170"/>
      <c r="G8412" s="189" t="str">
        <f t="shared" si="131"/>
        <v/>
      </c>
      <c r="H8412" s="19"/>
      <c r="I8412" s="19"/>
      <c r="J8412" s="176" t="str">
        <f>IF(AND(C8412&lt;&gt;"",COUNTIF('3.工程情報'!$C$6:$C$501,C8412)=0),"工程記号が3.工程情報に存在しません。","")</f>
        <v/>
      </c>
    </row>
    <row r="8413" spans="2:10" ht="18" customHeight="1">
      <c r="B8413" s="166"/>
      <c r="C8413" s="165"/>
      <c r="D8413" s="12" t="str">
        <f>IF(C8413="","",VLOOKUP(C8413,'3.工程情報'!$C$6:$D$501,2,FALSE))</f>
        <v/>
      </c>
      <c r="E8413" s="165"/>
      <c r="F8413" s="170"/>
      <c r="G8413" s="189" t="str">
        <f t="shared" si="131"/>
        <v/>
      </c>
      <c r="H8413" s="19"/>
      <c r="I8413" s="19"/>
      <c r="J8413" s="176" t="str">
        <f>IF(AND(C8413&lt;&gt;"",COUNTIF('3.工程情報'!$C$6:$C$501,C8413)=0),"工程記号が3.工程情報に存在しません。","")</f>
        <v/>
      </c>
    </row>
    <row r="8414" spans="2:10" ht="18" customHeight="1">
      <c r="B8414" s="166"/>
      <c r="C8414" s="165"/>
      <c r="D8414" s="12" t="str">
        <f>IF(C8414="","",VLOOKUP(C8414,'3.工程情報'!$C$6:$D$501,2,FALSE))</f>
        <v/>
      </c>
      <c r="E8414" s="165"/>
      <c r="F8414" s="170"/>
      <c r="G8414" s="189" t="str">
        <f t="shared" si="131"/>
        <v/>
      </c>
      <c r="H8414" s="19"/>
      <c r="I8414" s="19"/>
      <c r="J8414" s="176" t="str">
        <f>IF(AND(C8414&lt;&gt;"",COUNTIF('3.工程情報'!$C$6:$C$501,C8414)=0),"工程記号が3.工程情報に存在しません。","")</f>
        <v/>
      </c>
    </row>
    <row r="8415" spans="2:10" ht="18" customHeight="1">
      <c r="B8415" s="166"/>
      <c r="C8415" s="165"/>
      <c r="D8415" s="12" t="str">
        <f>IF(C8415="","",VLOOKUP(C8415,'3.工程情報'!$C$6:$D$501,2,FALSE))</f>
        <v/>
      </c>
      <c r="E8415" s="165"/>
      <c r="F8415" s="170"/>
      <c r="G8415" s="189" t="str">
        <f t="shared" si="131"/>
        <v/>
      </c>
      <c r="H8415" s="19"/>
      <c r="I8415" s="19"/>
      <c r="J8415" s="176" t="str">
        <f>IF(AND(C8415&lt;&gt;"",COUNTIF('3.工程情報'!$C$6:$C$501,C8415)=0),"工程記号が3.工程情報に存在しません。","")</f>
        <v/>
      </c>
    </row>
    <row r="8416" spans="2:10" ht="18" customHeight="1">
      <c r="B8416" s="166"/>
      <c r="C8416" s="165"/>
      <c r="D8416" s="12" t="str">
        <f>IF(C8416="","",VLOOKUP(C8416,'3.工程情報'!$C$6:$D$501,2,FALSE))</f>
        <v/>
      </c>
      <c r="E8416" s="165"/>
      <c r="F8416" s="170"/>
      <c r="G8416" s="189" t="str">
        <f t="shared" si="131"/>
        <v/>
      </c>
      <c r="H8416" s="19"/>
      <c r="I8416" s="19"/>
      <c r="J8416" s="176" t="str">
        <f>IF(AND(C8416&lt;&gt;"",COUNTIF('3.工程情報'!$C$6:$C$501,C8416)=0),"工程記号が3.工程情報に存在しません。","")</f>
        <v/>
      </c>
    </row>
    <row r="8417" spans="2:10" ht="18" customHeight="1">
      <c r="B8417" s="166"/>
      <c r="C8417" s="165"/>
      <c r="D8417" s="12" t="str">
        <f>IF(C8417="","",VLOOKUP(C8417,'3.工程情報'!$C$6:$D$501,2,FALSE))</f>
        <v/>
      </c>
      <c r="E8417" s="165"/>
      <c r="F8417" s="170"/>
      <c r="G8417" s="189" t="str">
        <f t="shared" si="131"/>
        <v/>
      </c>
      <c r="H8417" s="19"/>
      <c r="I8417" s="19"/>
      <c r="J8417" s="176" t="str">
        <f>IF(AND(C8417&lt;&gt;"",COUNTIF('3.工程情報'!$C$6:$C$501,C8417)=0),"工程記号が3.工程情報に存在しません。","")</f>
        <v/>
      </c>
    </row>
    <row r="8418" spans="2:10" ht="18" customHeight="1">
      <c r="B8418" s="166"/>
      <c r="C8418" s="165"/>
      <c r="D8418" s="12" t="str">
        <f>IF(C8418="","",VLOOKUP(C8418,'3.工程情報'!$C$6:$D$501,2,FALSE))</f>
        <v/>
      </c>
      <c r="E8418" s="165"/>
      <c r="F8418" s="170"/>
      <c r="G8418" s="189" t="str">
        <f t="shared" si="131"/>
        <v/>
      </c>
      <c r="H8418" s="19"/>
      <c r="I8418" s="19"/>
      <c r="J8418" s="176" t="str">
        <f>IF(AND(C8418&lt;&gt;"",COUNTIF('3.工程情報'!$C$6:$C$501,C8418)=0),"工程記号が3.工程情報に存在しません。","")</f>
        <v/>
      </c>
    </row>
    <row r="8419" spans="2:10" ht="18" customHeight="1">
      <c r="B8419" s="166"/>
      <c r="C8419" s="165"/>
      <c r="D8419" s="12" t="str">
        <f>IF(C8419="","",VLOOKUP(C8419,'3.工程情報'!$C$6:$D$501,2,FALSE))</f>
        <v/>
      </c>
      <c r="E8419" s="165"/>
      <c r="F8419" s="170"/>
      <c r="G8419" s="189" t="str">
        <f t="shared" si="131"/>
        <v/>
      </c>
      <c r="H8419" s="19"/>
      <c r="I8419" s="19"/>
      <c r="J8419" s="176" t="str">
        <f>IF(AND(C8419&lt;&gt;"",COUNTIF('3.工程情報'!$C$6:$C$501,C8419)=0),"工程記号が3.工程情報に存在しません。","")</f>
        <v/>
      </c>
    </row>
    <row r="8420" spans="2:10" ht="18" customHeight="1">
      <c r="B8420" s="166"/>
      <c r="C8420" s="165"/>
      <c r="D8420" s="12" t="str">
        <f>IF(C8420="","",VLOOKUP(C8420,'3.工程情報'!$C$6:$D$501,2,FALSE))</f>
        <v/>
      </c>
      <c r="E8420" s="165"/>
      <c r="F8420" s="170"/>
      <c r="G8420" s="189" t="str">
        <f t="shared" si="131"/>
        <v/>
      </c>
      <c r="H8420" s="19"/>
      <c r="I8420" s="19"/>
      <c r="J8420" s="176" t="str">
        <f>IF(AND(C8420&lt;&gt;"",COUNTIF('3.工程情報'!$C$6:$C$501,C8420)=0),"工程記号が3.工程情報に存在しません。","")</f>
        <v/>
      </c>
    </row>
    <row r="8421" spans="2:10" ht="18" customHeight="1">
      <c r="B8421" s="166"/>
      <c r="C8421" s="165"/>
      <c r="D8421" s="12" t="str">
        <f>IF(C8421="","",VLOOKUP(C8421,'3.工程情報'!$C$6:$D$501,2,FALSE))</f>
        <v/>
      </c>
      <c r="E8421" s="165"/>
      <c r="F8421" s="170"/>
      <c r="G8421" s="189" t="str">
        <f t="shared" si="131"/>
        <v/>
      </c>
      <c r="H8421" s="19"/>
      <c r="I8421" s="19"/>
      <c r="J8421" s="176" t="str">
        <f>IF(AND(C8421&lt;&gt;"",COUNTIF('3.工程情報'!$C$6:$C$501,C8421)=0),"工程記号が3.工程情報に存在しません。","")</f>
        <v/>
      </c>
    </row>
    <row r="8422" spans="2:10" ht="18" customHeight="1">
      <c r="B8422" s="166"/>
      <c r="C8422" s="165"/>
      <c r="D8422" s="12" t="str">
        <f>IF(C8422="","",VLOOKUP(C8422,'3.工程情報'!$C$6:$D$501,2,FALSE))</f>
        <v/>
      </c>
      <c r="E8422" s="165"/>
      <c r="F8422" s="170"/>
      <c r="G8422" s="189" t="str">
        <f t="shared" si="131"/>
        <v/>
      </c>
      <c r="H8422" s="19"/>
      <c r="I8422" s="19"/>
      <c r="J8422" s="176" t="str">
        <f>IF(AND(C8422&lt;&gt;"",COUNTIF('3.工程情報'!$C$6:$C$501,C8422)=0),"工程記号が3.工程情報に存在しません。","")</f>
        <v/>
      </c>
    </row>
    <row r="8423" spans="2:10" ht="18" customHeight="1">
      <c r="B8423" s="166"/>
      <c r="C8423" s="165"/>
      <c r="D8423" s="12" t="str">
        <f>IF(C8423="","",VLOOKUP(C8423,'3.工程情報'!$C$6:$D$501,2,FALSE))</f>
        <v/>
      </c>
      <c r="E8423" s="165"/>
      <c r="F8423" s="170"/>
      <c r="G8423" s="189" t="str">
        <f t="shared" si="131"/>
        <v/>
      </c>
      <c r="H8423" s="19"/>
      <c r="I8423" s="19"/>
      <c r="J8423" s="176" t="str">
        <f>IF(AND(C8423&lt;&gt;"",COUNTIF('3.工程情報'!$C$6:$C$501,C8423)=0),"工程記号が3.工程情報に存在しません。","")</f>
        <v/>
      </c>
    </row>
    <row r="8424" spans="2:10" ht="18" customHeight="1">
      <c r="B8424" s="166"/>
      <c r="C8424" s="165"/>
      <c r="D8424" s="12" t="str">
        <f>IF(C8424="","",VLOOKUP(C8424,'3.工程情報'!$C$6:$D$501,2,FALSE))</f>
        <v/>
      </c>
      <c r="E8424" s="165"/>
      <c r="F8424" s="170"/>
      <c r="G8424" s="189" t="str">
        <f t="shared" si="131"/>
        <v/>
      </c>
      <c r="H8424" s="19"/>
      <c r="I8424" s="19"/>
      <c r="J8424" s="176" t="str">
        <f>IF(AND(C8424&lt;&gt;"",COUNTIF('3.工程情報'!$C$6:$C$501,C8424)=0),"工程記号が3.工程情報に存在しません。","")</f>
        <v/>
      </c>
    </row>
    <row r="8425" spans="2:10" ht="18" customHeight="1">
      <c r="B8425" s="166"/>
      <c r="C8425" s="165"/>
      <c r="D8425" s="12" t="str">
        <f>IF(C8425="","",VLOOKUP(C8425,'3.工程情報'!$C$6:$D$501,2,FALSE))</f>
        <v/>
      </c>
      <c r="E8425" s="165"/>
      <c r="F8425" s="170"/>
      <c r="G8425" s="189" t="str">
        <f t="shared" si="131"/>
        <v/>
      </c>
      <c r="H8425" s="19"/>
      <c r="I8425" s="19"/>
      <c r="J8425" s="176" t="str">
        <f>IF(AND(C8425&lt;&gt;"",COUNTIF('3.工程情報'!$C$6:$C$501,C8425)=0),"工程記号が3.工程情報に存在しません。","")</f>
        <v/>
      </c>
    </row>
    <row r="8426" spans="2:10" ht="18" customHeight="1">
      <c r="B8426" s="166"/>
      <c r="C8426" s="165"/>
      <c r="D8426" s="12" t="str">
        <f>IF(C8426="","",VLOOKUP(C8426,'3.工程情報'!$C$6:$D$501,2,FALSE))</f>
        <v/>
      </c>
      <c r="E8426" s="165"/>
      <c r="F8426" s="170"/>
      <c r="G8426" s="189" t="str">
        <f t="shared" si="131"/>
        <v/>
      </c>
      <c r="H8426" s="19"/>
      <c r="I8426" s="19"/>
      <c r="J8426" s="176" t="str">
        <f>IF(AND(C8426&lt;&gt;"",COUNTIF('3.工程情報'!$C$6:$C$501,C8426)=0),"工程記号が3.工程情報に存在しません。","")</f>
        <v/>
      </c>
    </row>
    <row r="8427" spans="2:10" ht="18" customHeight="1">
      <c r="B8427" s="166"/>
      <c r="C8427" s="165"/>
      <c r="D8427" s="12" t="str">
        <f>IF(C8427="","",VLOOKUP(C8427,'3.工程情報'!$C$6:$D$501,2,FALSE))</f>
        <v/>
      </c>
      <c r="E8427" s="165"/>
      <c r="F8427" s="170"/>
      <c r="G8427" s="189" t="str">
        <f t="shared" si="131"/>
        <v/>
      </c>
      <c r="H8427" s="19"/>
      <c r="I8427" s="19"/>
      <c r="J8427" s="176" t="str">
        <f>IF(AND(C8427&lt;&gt;"",COUNTIF('3.工程情報'!$C$6:$C$501,C8427)=0),"工程記号が3.工程情報に存在しません。","")</f>
        <v/>
      </c>
    </row>
    <row r="8428" spans="2:10" ht="18" customHeight="1">
      <c r="B8428" s="166"/>
      <c r="C8428" s="165"/>
      <c r="D8428" s="12" t="str">
        <f>IF(C8428="","",VLOOKUP(C8428,'3.工程情報'!$C$6:$D$501,2,FALSE))</f>
        <v/>
      </c>
      <c r="E8428" s="165"/>
      <c r="F8428" s="170"/>
      <c r="G8428" s="189" t="str">
        <f t="shared" si="131"/>
        <v/>
      </c>
      <c r="H8428" s="19"/>
      <c r="I8428" s="19"/>
      <c r="J8428" s="176" t="str">
        <f>IF(AND(C8428&lt;&gt;"",COUNTIF('3.工程情報'!$C$6:$C$501,C8428)=0),"工程記号が3.工程情報に存在しません。","")</f>
        <v/>
      </c>
    </row>
    <row r="8429" spans="2:10" ht="18" customHeight="1">
      <c r="B8429" s="166"/>
      <c r="C8429" s="165"/>
      <c r="D8429" s="12" t="str">
        <f>IF(C8429="","",VLOOKUP(C8429,'3.工程情報'!$C$6:$D$501,2,FALSE))</f>
        <v/>
      </c>
      <c r="E8429" s="165"/>
      <c r="F8429" s="170"/>
      <c r="G8429" s="189" t="str">
        <f t="shared" si="131"/>
        <v/>
      </c>
      <c r="H8429" s="19"/>
      <c r="I8429" s="19"/>
      <c r="J8429" s="176" t="str">
        <f>IF(AND(C8429&lt;&gt;"",COUNTIF('3.工程情報'!$C$6:$C$501,C8429)=0),"工程記号が3.工程情報に存在しません。","")</f>
        <v/>
      </c>
    </row>
    <row r="8430" spans="2:10" ht="18" customHeight="1">
      <c r="B8430" s="166"/>
      <c r="C8430" s="165"/>
      <c r="D8430" s="12" t="str">
        <f>IF(C8430="","",VLOOKUP(C8430,'3.工程情報'!$C$6:$D$501,2,FALSE))</f>
        <v/>
      </c>
      <c r="E8430" s="165"/>
      <c r="F8430" s="170"/>
      <c r="G8430" s="189" t="str">
        <f t="shared" si="131"/>
        <v/>
      </c>
      <c r="H8430" s="19"/>
      <c r="I8430" s="19"/>
      <c r="J8430" s="176" t="str">
        <f>IF(AND(C8430&lt;&gt;"",COUNTIF('3.工程情報'!$C$6:$C$501,C8430)=0),"工程記号が3.工程情報に存在しません。","")</f>
        <v/>
      </c>
    </row>
    <row r="8431" spans="2:10" ht="18" customHeight="1">
      <c r="B8431" s="166"/>
      <c r="C8431" s="165"/>
      <c r="D8431" s="12" t="str">
        <f>IF(C8431="","",VLOOKUP(C8431,'3.工程情報'!$C$6:$D$501,2,FALSE))</f>
        <v/>
      </c>
      <c r="E8431" s="165"/>
      <c r="F8431" s="170"/>
      <c r="G8431" s="189" t="str">
        <f t="shared" si="131"/>
        <v/>
      </c>
      <c r="H8431" s="19"/>
      <c r="I8431" s="19"/>
      <c r="J8431" s="176" t="str">
        <f>IF(AND(C8431&lt;&gt;"",COUNTIF('3.工程情報'!$C$6:$C$501,C8431)=0),"工程記号が3.工程情報に存在しません。","")</f>
        <v/>
      </c>
    </row>
    <row r="8432" spans="2:10" ht="18" customHeight="1">
      <c r="B8432" s="166"/>
      <c r="C8432" s="165"/>
      <c r="D8432" s="12" t="str">
        <f>IF(C8432="","",VLOOKUP(C8432,'3.工程情報'!$C$6:$D$501,2,FALSE))</f>
        <v/>
      </c>
      <c r="E8432" s="165"/>
      <c r="F8432" s="170"/>
      <c r="G8432" s="189" t="str">
        <f t="shared" si="131"/>
        <v/>
      </c>
      <c r="H8432" s="19"/>
      <c r="I8432" s="19"/>
      <c r="J8432" s="176" t="str">
        <f>IF(AND(C8432&lt;&gt;"",COUNTIF('3.工程情報'!$C$6:$C$501,C8432)=0),"工程記号が3.工程情報に存在しません。","")</f>
        <v/>
      </c>
    </row>
    <row r="8433" spans="2:10" ht="18" customHeight="1">
      <c r="B8433" s="166"/>
      <c r="C8433" s="165"/>
      <c r="D8433" s="12" t="str">
        <f>IF(C8433="","",VLOOKUP(C8433,'3.工程情報'!$C$6:$D$501,2,FALSE))</f>
        <v/>
      </c>
      <c r="E8433" s="165"/>
      <c r="F8433" s="170"/>
      <c r="G8433" s="189" t="str">
        <f t="shared" si="131"/>
        <v/>
      </c>
      <c r="H8433" s="19"/>
      <c r="I8433" s="19"/>
      <c r="J8433" s="176" t="str">
        <f>IF(AND(C8433&lt;&gt;"",COUNTIF('3.工程情報'!$C$6:$C$501,C8433)=0),"工程記号が3.工程情報に存在しません。","")</f>
        <v/>
      </c>
    </row>
    <row r="8434" spans="2:10" ht="18" customHeight="1">
      <c r="B8434" s="166"/>
      <c r="C8434" s="165"/>
      <c r="D8434" s="12" t="str">
        <f>IF(C8434="","",VLOOKUP(C8434,'3.工程情報'!$C$6:$D$501,2,FALSE))</f>
        <v/>
      </c>
      <c r="E8434" s="165"/>
      <c r="F8434" s="170"/>
      <c r="G8434" s="189" t="str">
        <f t="shared" si="131"/>
        <v/>
      </c>
      <c r="H8434" s="19"/>
      <c r="I8434" s="19"/>
      <c r="J8434" s="176" t="str">
        <f>IF(AND(C8434&lt;&gt;"",COUNTIF('3.工程情報'!$C$6:$C$501,C8434)=0),"工程記号が3.工程情報に存在しません。","")</f>
        <v/>
      </c>
    </row>
    <row r="8435" spans="2:10" ht="18" customHeight="1">
      <c r="B8435" s="166"/>
      <c r="C8435" s="165"/>
      <c r="D8435" s="12" t="str">
        <f>IF(C8435="","",VLOOKUP(C8435,'3.工程情報'!$C$6:$D$501,2,FALSE))</f>
        <v/>
      </c>
      <c r="E8435" s="165"/>
      <c r="F8435" s="170"/>
      <c r="G8435" s="189" t="str">
        <f t="shared" si="131"/>
        <v/>
      </c>
      <c r="H8435" s="19"/>
      <c r="I8435" s="19"/>
      <c r="J8435" s="176" t="str">
        <f>IF(AND(C8435&lt;&gt;"",COUNTIF('3.工程情報'!$C$6:$C$501,C8435)=0),"工程記号が3.工程情報に存在しません。","")</f>
        <v/>
      </c>
    </row>
    <row r="8436" spans="2:10" ht="18" customHeight="1">
      <c r="B8436" s="166"/>
      <c r="C8436" s="165"/>
      <c r="D8436" s="12" t="str">
        <f>IF(C8436="","",VLOOKUP(C8436,'3.工程情報'!$C$6:$D$501,2,FALSE))</f>
        <v/>
      </c>
      <c r="E8436" s="165"/>
      <c r="F8436" s="170"/>
      <c r="G8436" s="189" t="str">
        <f t="shared" si="131"/>
        <v/>
      </c>
      <c r="H8436" s="19"/>
      <c r="I8436" s="19"/>
      <c r="J8436" s="176" t="str">
        <f>IF(AND(C8436&lt;&gt;"",COUNTIF('3.工程情報'!$C$6:$C$501,C8436)=0),"工程記号が3.工程情報に存在しません。","")</f>
        <v/>
      </c>
    </row>
    <row r="8437" spans="2:10" ht="18" customHeight="1">
      <c r="B8437" s="166"/>
      <c r="C8437" s="165"/>
      <c r="D8437" s="12" t="str">
        <f>IF(C8437="","",VLOOKUP(C8437,'3.工程情報'!$C$6:$D$501,2,FALSE))</f>
        <v/>
      </c>
      <c r="E8437" s="165"/>
      <c r="F8437" s="170"/>
      <c r="G8437" s="189" t="str">
        <f t="shared" si="131"/>
        <v/>
      </c>
      <c r="H8437" s="19"/>
      <c r="I8437" s="19"/>
      <c r="J8437" s="176" t="str">
        <f>IF(AND(C8437&lt;&gt;"",COUNTIF('3.工程情報'!$C$6:$C$501,C8437)=0),"工程記号が3.工程情報に存在しません。","")</f>
        <v/>
      </c>
    </row>
    <row r="8438" spans="2:10" ht="18" customHeight="1">
      <c r="B8438" s="166"/>
      <c r="C8438" s="165"/>
      <c r="D8438" s="12" t="str">
        <f>IF(C8438="","",VLOOKUP(C8438,'3.工程情報'!$C$6:$D$501,2,FALSE))</f>
        <v/>
      </c>
      <c r="E8438" s="165"/>
      <c r="F8438" s="170"/>
      <c r="G8438" s="189" t="str">
        <f t="shared" si="131"/>
        <v/>
      </c>
      <c r="H8438" s="19"/>
      <c r="I8438" s="19"/>
      <c r="J8438" s="176" t="str">
        <f>IF(AND(C8438&lt;&gt;"",COUNTIF('3.工程情報'!$C$6:$C$501,C8438)=0),"工程記号が3.工程情報に存在しません。","")</f>
        <v/>
      </c>
    </row>
    <row r="8439" spans="2:10" ht="18" customHeight="1">
      <c r="B8439" s="166"/>
      <c r="C8439" s="165"/>
      <c r="D8439" s="12" t="str">
        <f>IF(C8439="","",VLOOKUP(C8439,'3.工程情報'!$C$6:$D$501,2,FALSE))</f>
        <v/>
      </c>
      <c r="E8439" s="165"/>
      <c r="F8439" s="170"/>
      <c r="G8439" s="189" t="str">
        <f t="shared" si="131"/>
        <v/>
      </c>
      <c r="H8439" s="19"/>
      <c r="I8439" s="19"/>
      <c r="J8439" s="176" t="str">
        <f>IF(AND(C8439&lt;&gt;"",COUNTIF('3.工程情報'!$C$6:$C$501,C8439)=0),"工程記号が3.工程情報に存在しません。","")</f>
        <v/>
      </c>
    </row>
    <row r="8440" spans="2:10" ht="18" customHeight="1">
      <c r="B8440" s="166"/>
      <c r="C8440" s="165"/>
      <c r="D8440" s="12" t="str">
        <f>IF(C8440="","",VLOOKUP(C8440,'3.工程情報'!$C$6:$D$501,2,FALSE))</f>
        <v/>
      </c>
      <c r="E8440" s="165"/>
      <c r="F8440" s="170"/>
      <c r="G8440" s="189" t="str">
        <f t="shared" si="131"/>
        <v/>
      </c>
      <c r="H8440" s="19"/>
      <c r="I8440" s="19"/>
      <c r="J8440" s="176" t="str">
        <f>IF(AND(C8440&lt;&gt;"",COUNTIF('3.工程情報'!$C$6:$C$501,C8440)=0),"工程記号が3.工程情報に存在しません。","")</f>
        <v/>
      </c>
    </row>
    <row r="8441" spans="2:10" ht="18" customHeight="1">
      <c r="B8441" s="166"/>
      <c r="C8441" s="165"/>
      <c r="D8441" s="12" t="str">
        <f>IF(C8441="","",VLOOKUP(C8441,'3.工程情報'!$C$6:$D$501,2,FALSE))</f>
        <v/>
      </c>
      <c r="E8441" s="165"/>
      <c r="F8441" s="170"/>
      <c r="G8441" s="189" t="str">
        <f t="shared" si="131"/>
        <v/>
      </c>
      <c r="H8441" s="19"/>
      <c r="I8441" s="19"/>
      <c r="J8441" s="176" t="str">
        <f>IF(AND(C8441&lt;&gt;"",COUNTIF('3.工程情報'!$C$6:$C$501,C8441)=0),"工程記号が3.工程情報に存在しません。","")</f>
        <v/>
      </c>
    </row>
    <row r="8442" spans="2:10" ht="18" customHeight="1">
      <c r="B8442" s="166"/>
      <c r="C8442" s="165"/>
      <c r="D8442" s="12" t="str">
        <f>IF(C8442="","",VLOOKUP(C8442,'3.工程情報'!$C$6:$D$501,2,FALSE))</f>
        <v/>
      </c>
      <c r="E8442" s="165"/>
      <c r="F8442" s="170"/>
      <c r="G8442" s="189" t="str">
        <f t="shared" si="131"/>
        <v/>
      </c>
      <c r="H8442" s="19"/>
      <c r="I8442" s="19"/>
      <c r="J8442" s="176" t="str">
        <f>IF(AND(C8442&lt;&gt;"",COUNTIF('3.工程情報'!$C$6:$C$501,C8442)=0),"工程記号が3.工程情報に存在しません。","")</f>
        <v/>
      </c>
    </row>
    <row r="8443" spans="2:10" ht="18" customHeight="1">
      <c r="B8443" s="166"/>
      <c r="C8443" s="165"/>
      <c r="D8443" s="12" t="str">
        <f>IF(C8443="","",VLOOKUP(C8443,'3.工程情報'!$C$6:$D$501,2,FALSE))</f>
        <v/>
      </c>
      <c r="E8443" s="165"/>
      <c r="F8443" s="170"/>
      <c r="G8443" s="189" t="str">
        <f t="shared" si="131"/>
        <v/>
      </c>
      <c r="H8443" s="19"/>
      <c r="I8443" s="19"/>
      <c r="J8443" s="176" t="str">
        <f>IF(AND(C8443&lt;&gt;"",COUNTIF('3.工程情報'!$C$6:$C$501,C8443)=0),"工程記号が3.工程情報に存在しません。","")</f>
        <v/>
      </c>
    </row>
    <row r="8444" spans="2:10" ht="18" customHeight="1">
      <c r="B8444" s="166"/>
      <c r="C8444" s="165"/>
      <c r="D8444" s="12" t="str">
        <f>IF(C8444="","",VLOOKUP(C8444,'3.工程情報'!$C$6:$D$501,2,FALSE))</f>
        <v/>
      </c>
      <c r="E8444" s="165"/>
      <c r="F8444" s="170"/>
      <c r="G8444" s="189" t="str">
        <f t="shared" si="131"/>
        <v/>
      </c>
      <c r="H8444" s="19"/>
      <c r="I8444" s="19"/>
      <c r="J8444" s="176" t="str">
        <f>IF(AND(C8444&lt;&gt;"",COUNTIF('3.工程情報'!$C$6:$C$501,C8444)=0),"工程記号が3.工程情報に存在しません。","")</f>
        <v/>
      </c>
    </row>
    <row r="8445" spans="2:10" ht="18" customHeight="1">
      <c r="B8445" s="166"/>
      <c r="C8445" s="165"/>
      <c r="D8445" s="12" t="str">
        <f>IF(C8445="","",VLOOKUP(C8445,'3.工程情報'!$C$6:$D$501,2,FALSE))</f>
        <v/>
      </c>
      <c r="E8445" s="165"/>
      <c r="F8445" s="170"/>
      <c r="G8445" s="189" t="str">
        <f t="shared" si="131"/>
        <v/>
      </c>
      <c r="H8445" s="19"/>
      <c r="I8445" s="19"/>
      <c r="J8445" s="176" t="str">
        <f>IF(AND(C8445&lt;&gt;"",COUNTIF('3.工程情報'!$C$6:$C$501,C8445)=0),"工程記号が3.工程情報に存在しません。","")</f>
        <v/>
      </c>
    </row>
    <row r="8446" spans="2:10" ht="18" customHeight="1">
      <c r="B8446" s="166"/>
      <c r="C8446" s="165"/>
      <c r="D8446" s="12" t="str">
        <f>IF(C8446="","",VLOOKUP(C8446,'3.工程情報'!$C$6:$D$501,2,FALSE))</f>
        <v/>
      </c>
      <c r="E8446" s="165"/>
      <c r="F8446" s="170"/>
      <c r="G8446" s="189" t="str">
        <f t="shared" si="131"/>
        <v/>
      </c>
      <c r="H8446" s="19"/>
      <c r="I8446" s="19"/>
      <c r="J8446" s="176" t="str">
        <f>IF(AND(C8446&lt;&gt;"",COUNTIF('3.工程情報'!$C$6:$C$501,C8446)=0),"工程記号が3.工程情報に存在しません。","")</f>
        <v/>
      </c>
    </row>
    <row r="8447" spans="2:10" ht="18" customHeight="1">
      <c r="B8447" s="166"/>
      <c r="C8447" s="165"/>
      <c r="D8447" s="12" t="str">
        <f>IF(C8447="","",VLOOKUP(C8447,'3.工程情報'!$C$6:$D$501,2,FALSE))</f>
        <v/>
      </c>
      <c r="E8447" s="165"/>
      <c r="F8447" s="170"/>
      <c r="G8447" s="189" t="str">
        <f t="shared" si="131"/>
        <v/>
      </c>
      <c r="H8447" s="19"/>
      <c r="I8447" s="19"/>
      <c r="J8447" s="176" t="str">
        <f>IF(AND(C8447&lt;&gt;"",COUNTIF('3.工程情報'!$C$6:$C$501,C8447)=0),"工程記号が3.工程情報に存在しません。","")</f>
        <v/>
      </c>
    </row>
    <row r="8448" spans="2:10" ht="18" customHeight="1">
      <c r="B8448" s="166"/>
      <c r="C8448" s="165"/>
      <c r="D8448" s="12" t="str">
        <f>IF(C8448="","",VLOOKUP(C8448,'3.工程情報'!$C$6:$D$501,2,FALSE))</f>
        <v/>
      </c>
      <c r="E8448" s="165"/>
      <c r="F8448" s="170"/>
      <c r="G8448" s="189" t="str">
        <f t="shared" si="131"/>
        <v/>
      </c>
      <c r="H8448" s="19"/>
      <c r="I8448" s="19"/>
      <c r="J8448" s="176" t="str">
        <f>IF(AND(C8448&lt;&gt;"",COUNTIF('3.工程情報'!$C$6:$C$501,C8448)=0),"工程記号が3.工程情報に存在しません。","")</f>
        <v/>
      </c>
    </row>
    <row r="8449" spans="2:10" ht="18" customHeight="1">
      <c r="B8449" s="166"/>
      <c r="C8449" s="165"/>
      <c r="D8449" s="12" t="str">
        <f>IF(C8449="","",VLOOKUP(C8449,'3.工程情報'!$C$6:$D$501,2,FALSE))</f>
        <v/>
      </c>
      <c r="E8449" s="165"/>
      <c r="F8449" s="170"/>
      <c r="G8449" s="189" t="str">
        <f t="shared" si="131"/>
        <v/>
      </c>
      <c r="H8449" s="19"/>
      <c r="I8449" s="19"/>
      <c r="J8449" s="176" t="str">
        <f>IF(AND(C8449&lt;&gt;"",COUNTIF('3.工程情報'!$C$6:$C$501,C8449)=0),"工程記号が3.工程情報に存在しません。","")</f>
        <v/>
      </c>
    </row>
    <row r="8450" spans="2:10" ht="18" customHeight="1">
      <c r="B8450" s="166"/>
      <c r="C8450" s="165"/>
      <c r="D8450" s="12" t="str">
        <f>IF(C8450="","",VLOOKUP(C8450,'3.工程情報'!$C$6:$D$501,2,FALSE))</f>
        <v/>
      </c>
      <c r="E8450" s="165"/>
      <c r="F8450" s="170"/>
      <c r="G8450" s="189" t="str">
        <f t="shared" si="131"/>
        <v/>
      </c>
      <c r="H8450" s="19"/>
      <c r="I8450" s="19"/>
      <c r="J8450" s="176" t="str">
        <f>IF(AND(C8450&lt;&gt;"",COUNTIF('3.工程情報'!$C$6:$C$501,C8450)=0),"工程記号が3.工程情報に存在しません。","")</f>
        <v/>
      </c>
    </row>
    <row r="8451" spans="2:10" ht="18" customHeight="1">
      <c r="B8451" s="166"/>
      <c r="C8451" s="165"/>
      <c r="D8451" s="12" t="str">
        <f>IF(C8451="","",VLOOKUP(C8451,'3.工程情報'!$C$6:$D$501,2,FALSE))</f>
        <v/>
      </c>
      <c r="E8451" s="165"/>
      <c r="F8451" s="170"/>
      <c r="G8451" s="189" t="str">
        <f t="shared" si="131"/>
        <v/>
      </c>
      <c r="H8451" s="19"/>
      <c r="I8451" s="19"/>
      <c r="J8451" s="176" t="str">
        <f>IF(AND(C8451&lt;&gt;"",COUNTIF('3.工程情報'!$C$6:$C$501,C8451)=0),"工程記号が3.工程情報に存在しません。","")</f>
        <v/>
      </c>
    </row>
    <row r="8452" spans="2:10" ht="18" customHeight="1">
      <c r="B8452" s="166"/>
      <c r="C8452" s="165"/>
      <c r="D8452" s="12" t="str">
        <f>IF(C8452="","",VLOOKUP(C8452,'3.工程情報'!$C$6:$D$501,2,FALSE))</f>
        <v/>
      </c>
      <c r="E8452" s="165"/>
      <c r="F8452" s="170"/>
      <c r="G8452" s="189" t="str">
        <f t="shared" si="131"/>
        <v/>
      </c>
      <c r="H8452" s="19"/>
      <c r="I8452" s="19"/>
      <c r="J8452" s="176" t="str">
        <f>IF(AND(C8452&lt;&gt;"",COUNTIF('3.工程情報'!$C$6:$C$501,C8452)=0),"工程記号が3.工程情報に存在しません。","")</f>
        <v/>
      </c>
    </row>
    <row r="8453" spans="2:10" ht="18" customHeight="1">
      <c r="B8453" s="166"/>
      <c r="C8453" s="165"/>
      <c r="D8453" s="12" t="str">
        <f>IF(C8453="","",VLOOKUP(C8453,'3.工程情報'!$C$6:$D$501,2,FALSE))</f>
        <v/>
      </c>
      <c r="E8453" s="165"/>
      <c r="F8453" s="170"/>
      <c r="G8453" s="189" t="str">
        <f t="shared" si="131"/>
        <v/>
      </c>
      <c r="H8453" s="19"/>
      <c r="I8453" s="19"/>
      <c r="J8453" s="176" t="str">
        <f>IF(AND(C8453&lt;&gt;"",COUNTIF('3.工程情報'!$C$6:$C$501,C8453)=0),"工程記号が3.工程情報に存在しません。","")</f>
        <v/>
      </c>
    </row>
    <row r="8454" spans="2:10" ht="18" customHeight="1">
      <c r="B8454" s="166"/>
      <c r="C8454" s="165"/>
      <c r="D8454" s="12" t="str">
        <f>IF(C8454="","",VLOOKUP(C8454,'3.工程情報'!$C$6:$D$501,2,FALSE))</f>
        <v/>
      </c>
      <c r="E8454" s="165"/>
      <c r="F8454" s="170"/>
      <c r="G8454" s="189" t="str">
        <f t="shared" ref="G8454:G8517" si="132">C8454&amp;E8454</f>
        <v/>
      </c>
      <c r="H8454" s="19"/>
      <c r="I8454" s="19"/>
      <c r="J8454" s="176" t="str">
        <f>IF(AND(C8454&lt;&gt;"",COUNTIF('3.工程情報'!$C$6:$C$501,C8454)=0),"工程記号が3.工程情報に存在しません。","")</f>
        <v/>
      </c>
    </row>
    <row r="8455" spans="2:10" ht="18" customHeight="1">
      <c r="B8455" s="166"/>
      <c r="C8455" s="165"/>
      <c r="D8455" s="12" t="str">
        <f>IF(C8455="","",VLOOKUP(C8455,'3.工程情報'!$C$6:$D$501,2,FALSE))</f>
        <v/>
      </c>
      <c r="E8455" s="165"/>
      <c r="F8455" s="170"/>
      <c r="G8455" s="189" t="str">
        <f t="shared" si="132"/>
        <v/>
      </c>
      <c r="H8455" s="19"/>
      <c r="I8455" s="19"/>
      <c r="J8455" s="176" t="str">
        <f>IF(AND(C8455&lt;&gt;"",COUNTIF('3.工程情報'!$C$6:$C$501,C8455)=0),"工程記号が3.工程情報に存在しません。","")</f>
        <v/>
      </c>
    </row>
    <row r="8456" spans="2:10" ht="18" customHeight="1">
      <c r="B8456" s="166"/>
      <c r="C8456" s="165"/>
      <c r="D8456" s="12" t="str">
        <f>IF(C8456="","",VLOOKUP(C8456,'3.工程情報'!$C$6:$D$501,2,FALSE))</f>
        <v/>
      </c>
      <c r="E8456" s="165"/>
      <c r="F8456" s="170"/>
      <c r="G8456" s="189" t="str">
        <f t="shared" si="132"/>
        <v/>
      </c>
      <c r="H8456" s="19"/>
      <c r="I8456" s="19"/>
      <c r="J8456" s="176" t="str">
        <f>IF(AND(C8456&lt;&gt;"",COUNTIF('3.工程情報'!$C$6:$C$501,C8456)=0),"工程記号が3.工程情報に存在しません。","")</f>
        <v/>
      </c>
    </row>
    <row r="8457" spans="2:10" ht="18" customHeight="1">
      <c r="B8457" s="166"/>
      <c r="C8457" s="165"/>
      <c r="D8457" s="12" t="str">
        <f>IF(C8457="","",VLOOKUP(C8457,'3.工程情報'!$C$6:$D$501,2,FALSE))</f>
        <v/>
      </c>
      <c r="E8457" s="165"/>
      <c r="F8457" s="170"/>
      <c r="G8457" s="189" t="str">
        <f t="shared" si="132"/>
        <v/>
      </c>
      <c r="H8457" s="19"/>
      <c r="I8457" s="19"/>
      <c r="J8457" s="176" t="str">
        <f>IF(AND(C8457&lt;&gt;"",COUNTIF('3.工程情報'!$C$6:$C$501,C8457)=0),"工程記号が3.工程情報に存在しません。","")</f>
        <v/>
      </c>
    </row>
    <row r="8458" spans="2:10" ht="18" customHeight="1">
      <c r="B8458" s="166"/>
      <c r="C8458" s="165"/>
      <c r="D8458" s="12" t="str">
        <f>IF(C8458="","",VLOOKUP(C8458,'3.工程情報'!$C$6:$D$501,2,FALSE))</f>
        <v/>
      </c>
      <c r="E8458" s="165"/>
      <c r="F8458" s="170"/>
      <c r="G8458" s="189" t="str">
        <f t="shared" si="132"/>
        <v/>
      </c>
      <c r="H8458" s="19"/>
      <c r="I8458" s="19"/>
      <c r="J8458" s="176" t="str">
        <f>IF(AND(C8458&lt;&gt;"",COUNTIF('3.工程情報'!$C$6:$C$501,C8458)=0),"工程記号が3.工程情報に存在しません。","")</f>
        <v/>
      </c>
    </row>
    <row r="8459" spans="2:10" ht="18" customHeight="1">
      <c r="B8459" s="166"/>
      <c r="C8459" s="165"/>
      <c r="D8459" s="12" t="str">
        <f>IF(C8459="","",VLOOKUP(C8459,'3.工程情報'!$C$6:$D$501,2,FALSE))</f>
        <v/>
      </c>
      <c r="E8459" s="165"/>
      <c r="F8459" s="170"/>
      <c r="G8459" s="189" t="str">
        <f t="shared" si="132"/>
        <v/>
      </c>
      <c r="H8459" s="19"/>
      <c r="I8459" s="19"/>
      <c r="J8459" s="176" t="str">
        <f>IF(AND(C8459&lt;&gt;"",COUNTIF('3.工程情報'!$C$6:$C$501,C8459)=0),"工程記号が3.工程情報に存在しません。","")</f>
        <v/>
      </c>
    </row>
    <row r="8460" spans="2:10" ht="18" customHeight="1">
      <c r="B8460" s="166"/>
      <c r="C8460" s="165"/>
      <c r="D8460" s="12" t="str">
        <f>IF(C8460="","",VLOOKUP(C8460,'3.工程情報'!$C$6:$D$501,2,FALSE))</f>
        <v/>
      </c>
      <c r="E8460" s="165"/>
      <c r="F8460" s="170"/>
      <c r="G8460" s="189" t="str">
        <f t="shared" si="132"/>
        <v/>
      </c>
      <c r="H8460" s="19"/>
      <c r="I8460" s="19"/>
      <c r="J8460" s="176" t="str">
        <f>IF(AND(C8460&lt;&gt;"",COUNTIF('3.工程情報'!$C$6:$C$501,C8460)=0),"工程記号が3.工程情報に存在しません。","")</f>
        <v/>
      </c>
    </row>
    <row r="8461" spans="2:10" ht="18" customHeight="1">
      <c r="B8461" s="166"/>
      <c r="C8461" s="165"/>
      <c r="D8461" s="12" t="str">
        <f>IF(C8461="","",VLOOKUP(C8461,'3.工程情報'!$C$6:$D$501,2,FALSE))</f>
        <v/>
      </c>
      <c r="E8461" s="165"/>
      <c r="F8461" s="170"/>
      <c r="G8461" s="189" t="str">
        <f t="shared" si="132"/>
        <v/>
      </c>
      <c r="H8461" s="19"/>
      <c r="I8461" s="19"/>
      <c r="J8461" s="176" t="str">
        <f>IF(AND(C8461&lt;&gt;"",COUNTIF('3.工程情報'!$C$6:$C$501,C8461)=0),"工程記号が3.工程情報に存在しません。","")</f>
        <v/>
      </c>
    </row>
    <row r="8462" spans="2:10" ht="18" customHeight="1">
      <c r="B8462" s="166"/>
      <c r="C8462" s="165"/>
      <c r="D8462" s="12" t="str">
        <f>IF(C8462="","",VLOOKUP(C8462,'3.工程情報'!$C$6:$D$501,2,FALSE))</f>
        <v/>
      </c>
      <c r="E8462" s="165"/>
      <c r="F8462" s="170"/>
      <c r="G8462" s="189" t="str">
        <f t="shared" si="132"/>
        <v/>
      </c>
      <c r="H8462" s="19"/>
      <c r="I8462" s="19"/>
      <c r="J8462" s="176" t="str">
        <f>IF(AND(C8462&lt;&gt;"",COUNTIF('3.工程情報'!$C$6:$C$501,C8462)=0),"工程記号が3.工程情報に存在しません。","")</f>
        <v/>
      </c>
    </row>
    <row r="8463" spans="2:10" ht="18" customHeight="1">
      <c r="B8463" s="166"/>
      <c r="C8463" s="165"/>
      <c r="D8463" s="12" t="str">
        <f>IF(C8463="","",VLOOKUP(C8463,'3.工程情報'!$C$6:$D$501,2,FALSE))</f>
        <v/>
      </c>
      <c r="E8463" s="165"/>
      <c r="F8463" s="170"/>
      <c r="G8463" s="189" t="str">
        <f t="shared" si="132"/>
        <v/>
      </c>
      <c r="H8463" s="19"/>
      <c r="I8463" s="19"/>
      <c r="J8463" s="176" t="str">
        <f>IF(AND(C8463&lt;&gt;"",COUNTIF('3.工程情報'!$C$6:$C$501,C8463)=0),"工程記号が3.工程情報に存在しません。","")</f>
        <v/>
      </c>
    </row>
    <row r="8464" spans="2:10" ht="18" customHeight="1">
      <c r="B8464" s="166"/>
      <c r="C8464" s="165"/>
      <c r="D8464" s="12" t="str">
        <f>IF(C8464="","",VLOOKUP(C8464,'3.工程情報'!$C$6:$D$501,2,FALSE))</f>
        <v/>
      </c>
      <c r="E8464" s="165"/>
      <c r="F8464" s="170"/>
      <c r="G8464" s="189" t="str">
        <f t="shared" si="132"/>
        <v/>
      </c>
      <c r="H8464" s="19"/>
      <c r="I8464" s="19"/>
      <c r="J8464" s="176" t="str">
        <f>IF(AND(C8464&lt;&gt;"",COUNTIF('3.工程情報'!$C$6:$C$501,C8464)=0),"工程記号が3.工程情報に存在しません。","")</f>
        <v/>
      </c>
    </row>
    <row r="8465" spans="2:10" ht="18" customHeight="1">
      <c r="B8465" s="166"/>
      <c r="C8465" s="165"/>
      <c r="D8465" s="12" t="str">
        <f>IF(C8465="","",VLOOKUP(C8465,'3.工程情報'!$C$6:$D$501,2,FALSE))</f>
        <v/>
      </c>
      <c r="E8465" s="165"/>
      <c r="F8465" s="170"/>
      <c r="G8465" s="189" t="str">
        <f t="shared" si="132"/>
        <v/>
      </c>
      <c r="H8465" s="19"/>
      <c r="I8465" s="19"/>
      <c r="J8465" s="176" t="str">
        <f>IF(AND(C8465&lt;&gt;"",COUNTIF('3.工程情報'!$C$6:$C$501,C8465)=0),"工程記号が3.工程情報に存在しません。","")</f>
        <v/>
      </c>
    </row>
    <row r="8466" spans="2:10" ht="18" customHeight="1">
      <c r="B8466" s="166"/>
      <c r="C8466" s="165"/>
      <c r="D8466" s="12" t="str">
        <f>IF(C8466="","",VLOOKUP(C8466,'3.工程情報'!$C$6:$D$501,2,FALSE))</f>
        <v/>
      </c>
      <c r="E8466" s="165"/>
      <c r="F8466" s="170"/>
      <c r="G8466" s="189" t="str">
        <f t="shared" si="132"/>
        <v/>
      </c>
      <c r="H8466" s="19"/>
      <c r="I8466" s="19"/>
      <c r="J8466" s="176" t="str">
        <f>IF(AND(C8466&lt;&gt;"",COUNTIF('3.工程情報'!$C$6:$C$501,C8466)=0),"工程記号が3.工程情報に存在しません。","")</f>
        <v/>
      </c>
    </row>
    <row r="8467" spans="2:10" ht="18" customHeight="1">
      <c r="B8467" s="166"/>
      <c r="C8467" s="165"/>
      <c r="D8467" s="12" t="str">
        <f>IF(C8467="","",VLOOKUP(C8467,'3.工程情報'!$C$6:$D$501,2,FALSE))</f>
        <v/>
      </c>
      <c r="E8467" s="165"/>
      <c r="F8467" s="170"/>
      <c r="G8467" s="189" t="str">
        <f t="shared" si="132"/>
        <v/>
      </c>
      <c r="H8467" s="19"/>
      <c r="I8467" s="19"/>
      <c r="J8467" s="176" t="str">
        <f>IF(AND(C8467&lt;&gt;"",COUNTIF('3.工程情報'!$C$6:$C$501,C8467)=0),"工程記号が3.工程情報に存在しません。","")</f>
        <v/>
      </c>
    </row>
    <row r="8468" spans="2:10" ht="18" customHeight="1">
      <c r="B8468" s="166"/>
      <c r="C8468" s="165"/>
      <c r="D8468" s="12" t="str">
        <f>IF(C8468="","",VLOOKUP(C8468,'3.工程情報'!$C$6:$D$501,2,FALSE))</f>
        <v/>
      </c>
      <c r="E8468" s="165"/>
      <c r="F8468" s="170"/>
      <c r="G8468" s="189" t="str">
        <f t="shared" si="132"/>
        <v/>
      </c>
      <c r="H8468" s="19"/>
      <c r="I8468" s="19"/>
      <c r="J8468" s="176" t="str">
        <f>IF(AND(C8468&lt;&gt;"",COUNTIF('3.工程情報'!$C$6:$C$501,C8468)=0),"工程記号が3.工程情報に存在しません。","")</f>
        <v/>
      </c>
    </row>
    <row r="8469" spans="2:10" ht="18" customHeight="1">
      <c r="B8469" s="166"/>
      <c r="C8469" s="165"/>
      <c r="D8469" s="12" t="str">
        <f>IF(C8469="","",VLOOKUP(C8469,'3.工程情報'!$C$6:$D$501,2,FALSE))</f>
        <v/>
      </c>
      <c r="E8469" s="165"/>
      <c r="F8469" s="170"/>
      <c r="G8469" s="189" t="str">
        <f t="shared" si="132"/>
        <v/>
      </c>
      <c r="H8469" s="19"/>
      <c r="I8469" s="19"/>
      <c r="J8469" s="176" t="str">
        <f>IF(AND(C8469&lt;&gt;"",COUNTIF('3.工程情報'!$C$6:$C$501,C8469)=0),"工程記号が3.工程情報に存在しません。","")</f>
        <v/>
      </c>
    </row>
    <row r="8470" spans="2:10" ht="18" customHeight="1">
      <c r="B8470" s="166"/>
      <c r="C8470" s="165"/>
      <c r="D8470" s="12" t="str">
        <f>IF(C8470="","",VLOOKUP(C8470,'3.工程情報'!$C$6:$D$501,2,FALSE))</f>
        <v/>
      </c>
      <c r="E8470" s="165"/>
      <c r="F8470" s="170"/>
      <c r="G8470" s="189" t="str">
        <f t="shared" si="132"/>
        <v/>
      </c>
      <c r="H8470" s="19"/>
      <c r="I8470" s="19"/>
      <c r="J8470" s="176" t="str">
        <f>IF(AND(C8470&lt;&gt;"",COUNTIF('3.工程情報'!$C$6:$C$501,C8470)=0),"工程記号が3.工程情報に存在しません。","")</f>
        <v/>
      </c>
    </row>
    <row r="8471" spans="2:10" ht="18" customHeight="1">
      <c r="B8471" s="166"/>
      <c r="C8471" s="165"/>
      <c r="D8471" s="12" t="str">
        <f>IF(C8471="","",VLOOKUP(C8471,'3.工程情報'!$C$6:$D$501,2,FALSE))</f>
        <v/>
      </c>
      <c r="E8471" s="165"/>
      <c r="F8471" s="170"/>
      <c r="G8471" s="189" t="str">
        <f t="shared" si="132"/>
        <v/>
      </c>
      <c r="H8471" s="19"/>
      <c r="I8471" s="19"/>
      <c r="J8471" s="176" t="str">
        <f>IF(AND(C8471&lt;&gt;"",COUNTIF('3.工程情報'!$C$6:$C$501,C8471)=0),"工程記号が3.工程情報に存在しません。","")</f>
        <v/>
      </c>
    </row>
    <row r="8472" spans="2:10" ht="18" customHeight="1">
      <c r="B8472" s="166"/>
      <c r="C8472" s="165"/>
      <c r="D8472" s="12" t="str">
        <f>IF(C8472="","",VLOOKUP(C8472,'3.工程情報'!$C$6:$D$501,2,FALSE))</f>
        <v/>
      </c>
      <c r="E8472" s="165"/>
      <c r="F8472" s="170"/>
      <c r="G8472" s="189" t="str">
        <f t="shared" si="132"/>
        <v/>
      </c>
      <c r="H8472" s="19"/>
      <c r="I8472" s="19"/>
      <c r="J8472" s="176" t="str">
        <f>IF(AND(C8472&lt;&gt;"",COUNTIF('3.工程情報'!$C$6:$C$501,C8472)=0),"工程記号が3.工程情報に存在しません。","")</f>
        <v/>
      </c>
    </row>
    <row r="8473" spans="2:10" ht="18" customHeight="1">
      <c r="B8473" s="166"/>
      <c r="C8473" s="165"/>
      <c r="D8473" s="12" t="str">
        <f>IF(C8473="","",VLOOKUP(C8473,'3.工程情報'!$C$6:$D$501,2,FALSE))</f>
        <v/>
      </c>
      <c r="E8473" s="165"/>
      <c r="F8473" s="170"/>
      <c r="G8473" s="189" t="str">
        <f t="shared" si="132"/>
        <v/>
      </c>
      <c r="H8473" s="19"/>
      <c r="I8473" s="19"/>
      <c r="J8473" s="176" t="str">
        <f>IF(AND(C8473&lt;&gt;"",COUNTIF('3.工程情報'!$C$6:$C$501,C8473)=0),"工程記号が3.工程情報に存在しません。","")</f>
        <v/>
      </c>
    </row>
    <row r="8474" spans="2:10" ht="18" customHeight="1">
      <c r="B8474" s="166"/>
      <c r="C8474" s="165"/>
      <c r="D8474" s="12" t="str">
        <f>IF(C8474="","",VLOOKUP(C8474,'3.工程情報'!$C$6:$D$501,2,FALSE))</f>
        <v/>
      </c>
      <c r="E8474" s="165"/>
      <c r="F8474" s="170"/>
      <c r="G8474" s="189" t="str">
        <f t="shared" si="132"/>
        <v/>
      </c>
      <c r="H8474" s="19"/>
      <c r="I8474" s="19"/>
      <c r="J8474" s="176" t="str">
        <f>IF(AND(C8474&lt;&gt;"",COUNTIF('3.工程情報'!$C$6:$C$501,C8474)=0),"工程記号が3.工程情報に存在しません。","")</f>
        <v/>
      </c>
    </row>
    <row r="8475" spans="2:10" ht="18" customHeight="1">
      <c r="B8475" s="166"/>
      <c r="C8475" s="165"/>
      <c r="D8475" s="12" t="str">
        <f>IF(C8475="","",VLOOKUP(C8475,'3.工程情報'!$C$6:$D$501,2,FALSE))</f>
        <v/>
      </c>
      <c r="E8475" s="165"/>
      <c r="F8475" s="170"/>
      <c r="G8475" s="189" t="str">
        <f t="shared" si="132"/>
        <v/>
      </c>
      <c r="H8475" s="19"/>
      <c r="I8475" s="19"/>
      <c r="J8475" s="176" t="str">
        <f>IF(AND(C8475&lt;&gt;"",COUNTIF('3.工程情報'!$C$6:$C$501,C8475)=0),"工程記号が3.工程情報に存在しません。","")</f>
        <v/>
      </c>
    </row>
    <row r="8476" spans="2:10" ht="18" customHeight="1">
      <c r="B8476" s="166"/>
      <c r="C8476" s="165"/>
      <c r="D8476" s="12" t="str">
        <f>IF(C8476="","",VLOOKUP(C8476,'3.工程情報'!$C$6:$D$501,2,FALSE))</f>
        <v/>
      </c>
      <c r="E8476" s="165"/>
      <c r="F8476" s="170"/>
      <c r="G8476" s="189" t="str">
        <f t="shared" si="132"/>
        <v/>
      </c>
      <c r="H8476" s="19"/>
      <c r="I8476" s="19"/>
      <c r="J8476" s="176" t="str">
        <f>IF(AND(C8476&lt;&gt;"",COUNTIF('3.工程情報'!$C$6:$C$501,C8476)=0),"工程記号が3.工程情報に存在しません。","")</f>
        <v/>
      </c>
    </row>
    <row r="8477" spans="2:10" ht="18" customHeight="1">
      <c r="B8477" s="166"/>
      <c r="C8477" s="165"/>
      <c r="D8477" s="12" t="str">
        <f>IF(C8477="","",VLOOKUP(C8477,'3.工程情報'!$C$6:$D$501,2,FALSE))</f>
        <v/>
      </c>
      <c r="E8477" s="165"/>
      <c r="F8477" s="170"/>
      <c r="G8477" s="189" t="str">
        <f t="shared" si="132"/>
        <v/>
      </c>
      <c r="H8477" s="19"/>
      <c r="I8477" s="19"/>
      <c r="J8477" s="176" t="str">
        <f>IF(AND(C8477&lt;&gt;"",COUNTIF('3.工程情報'!$C$6:$C$501,C8477)=0),"工程記号が3.工程情報に存在しません。","")</f>
        <v/>
      </c>
    </row>
    <row r="8478" spans="2:10" ht="18" customHeight="1">
      <c r="B8478" s="166"/>
      <c r="C8478" s="165"/>
      <c r="D8478" s="12" t="str">
        <f>IF(C8478="","",VLOOKUP(C8478,'3.工程情報'!$C$6:$D$501,2,FALSE))</f>
        <v/>
      </c>
      <c r="E8478" s="165"/>
      <c r="F8478" s="170"/>
      <c r="G8478" s="189" t="str">
        <f t="shared" si="132"/>
        <v/>
      </c>
      <c r="H8478" s="19"/>
      <c r="I8478" s="19"/>
      <c r="J8478" s="176" t="str">
        <f>IF(AND(C8478&lt;&gt;"",COUNTIF('3.工程情報'!$C$6:$C$501,C8478)=0),"工程記号が3.工程情報に存在しません。","")</f>
        <v/>
      </c>
    </row>
    <row r="8479" spans="2:10" ht="18" customHeight="1">
      <c r="B8479" s="166"/>
      <c r="C8479" s="165"/>
      <c r="D8479" s="12" t="str">
        <f>IF(C8479="","",VLOOKUP(C8479,'3.工程情報'!$C$6:$D$501,2,FALSE))</f>
        <v/>
      </c>
      <c r="E8479" s="165"/>
      <c r="F8479" s="170"/>
      <c r="G8479" s="189" t="str">
        <f t="shared" si="132"/>
        <v/>
      </c>
      <c r="H8479" s="19"/>
      <c r="I8479" s="19"/>
      <c r="J8479" s="176" t="str">
        <f>IF(AND(C8479&lt;&gt;"",COUNTIF('3.工程情報'!$C$6:$C$501,C8479)=0),"工程記号が3.工程情報に存在しません。","")</f>
        <v/>
      </c>
    </row>
    <row r="8480" spans="2:10" ht="18" customHeight="1">
      <c r="B8480" s="166"/>
      <c r="C8480" s="165"/>
      <c r="D8480" s="12" t="str">
        <f>IF(C8480="","",VLOOKUP(C8480,'3.工程情報'!$C$6:$D$501,2,FALSE))</f>
        <v/>
      </c>
      <c r="E8480" s="165"/>
      <c r="F8480" s="170"/>
      <c r="G8480" s="189" t="str">
        <f t="shared" si="132"/>
        <v/>
      </c>
      <c r="H8480" s="19"/>
      <c r="I8480" s="19"/>
      <c r="J8480" s="176" t="str">
        <f>IF(AND(C8480&lt;&gt;"",COUNTIF('3.工程情報'!$C$6:$C$501,C8480)=0),"工程記号が3.工程情報に存在しません。","")</f>
        <v/>
      </c>
    </row>
    <row r="8481" spans="2:10" ht="18" customHeight="1">
      <c r="B8481" s="166"/>
      <c r="C8481" s="165"/>
      <c r="D8481" s="12" t="str">
        <f>IF(C8481="","",VLOOKUP(C8481,'3.工程情報'!$C$6:$D$501,2,FALSE))</f>
        <v/>
      </c>
      <c r="E8481" s="165"/>
      <c r="F8481" s="170"/>
      <c r="G8481" s="189" t="str">
        <f t="shared" si="132"/>
        <v/>
      </c>
      <c r="H8481" s="19"/>
      <c r="I8481" s="19"/>
      <c r="J8481" s="176" t="str">
        <f>IF(AND(C8481&lt;&gt;"",COUNTIF('3.工程情報'!$C$6:$C$501,C8481)=0),"工程記号が3.工程情報に存在しません。","")</f>
        <v/>
      </c>
    </row>
    <row r="8482" spans="2:10" ht="18" customHeight="1">
      <c r="B8482" s="166"/>
      <c r="C8482" s="165"/>
      <c r="D8482" s="12" t="str">
        <f>IF(C8482="","",VLOOKUP(C8482,'3.工程情報'!$C$6:$D$501,2,FALSE))</f>
        <v/>
      </c>
      <c r="E8482" s="165"/>
      <c r="F8482" s="170"/>
      <c r="G8482" s="189" t="str">
        <f t="shared" si="132"/>
        <v/>
      </c>
      <c r="H8482" s="19"/>
      <c r="I8482" s="19"/>
      <c r="J8482" s="176" t="str">
        <f>IF(AND(C8482&lt;&gt;"",COUNTIF('3.工程情報'!$C$6:$C$501,C8482)=0),"工程記号が3.工程情報に存在しません。","")</f>
        <v/>
      </c>
    </row>
    <row r="8483" spans="2:10" ht="18" customHeight="1">
      <c r="B8483" s="166"/>
      <c r="C8483" s="165"/>
      <c r="D8483" s="12" t="str">
        <f>IF(C8483="","",VLOOKUP(C8483,'3.工程情報'!$C$6:$D$501,2,FALSE))</f>
        <v/>
      </c>
      <c r="E8483" s="165"/>
      <c r="F8483" s="170"/>
      <c r="G8483" s="189" t="str">
        <f t="shared" si="132"/>
        <v/>
      </c>
      <c r="H8483" s="19"/>
      <c r="I8483" s="19"/>
      <c r="J8483" s="176" t="str">
        <f>IF(AND(C8483&lt;&gt;"",COUNTIF('3.工程情報'!$C$6:$C$501,C8483)=0),"工程記号が3.工程情報に存在しません。","")</f>
        <v/>
      </c>
    </row>
    <row r="8484" spans="2:10" ht="18" customHeight="1">
      <c r="B8484" s="166"/>
      <c r="C8484" s="165"/>
      <c r="D8484" s="12" t="str">
        <f>IF(C8484="","",VLOOKUP(C8484,'3.工程情報'!$C$6:$D$501,2,FALSE))</f>
        <v/>
      </c>
      <c r="E8484" s="165"/>
      <c r="F8484" s="170"/>
      <c r="G8484" s="189" t="str">
        <f t="shared" si="132"/>
        <v/>
      </c>
      <c r="H8484" s="19"/>
      <c r="I8484" s="19"/>
      <c r="J8484" s="176" t="str">
        <f>IF(AND(C8484&lt;&gt;"",COUNTIF('3.工程情報'!$C$6:$C$501,C8484)=0),"工程記号が3.工程情報に存在しません。","")</f>
        <v/>
      </c>
    </row>
    <row r="8485" spans="2:10" ht="18" customHeight="1">
      <c r="B8485" s="166"/>
      <c r="C8485" s="165"/>
      <c r="D8485" s="12" t="str">
        <f>IF(C8485="","",VLOOKUP(C8485,'3.工程情報'!$C$6:$D$501,2,FALSE))</f>
        <v/>
      </c>
      <c r="E8485" s="165"/>
      <c r="F8485" s="170"/>
      <c r="G8485" s="189" t="str">
        <f t="shared" si="132"/>
        <v/>
      </c>
      <c r="H8485" s="19"/>
      <c r="I8485" s="19"/>
      <c r="J8485" s="176" t="str">
        <f>IF(AND(C8485&lt;&gt;"",COUNTIF('3.工程情報'!$C$6:$C$501,C8485)=0),"工程記号が3.工程情報に存在しません。","")</f>
        <v/>
      </c>
    </row>
    <row r="8486" spans="2:10" ht="18" customHeight="1">
      <c r="B8486" s="166"/>
      <c r="C8486" s="165"/>
      <c r="D8486" s="12" t="str">
        <f>IF(C8486="","",VLOOKUP(C8486,'3.工程情報'!$C$6:$D$501,2,FALSE))</f>
        <v/>
      </c>
      <c r="E8486" s="165"/>
      <c r="F8486" s="170"/>
      <c r="G8486" s="189" t="str">
        <f t="shared" si="132"/>
        <v/>
      </c>
      <c r="H8486" s="19"/>
      <c r="I8486" s="19"/>
      <c r="J8486" s="176" t="str">
        <f>IF(AND(C8486&lt;&gt;"",COUNTIF('3.工程情報'!$C$6:$C$501,C8486)=0),"工程記号が3.工程情報に存在しません。","")</f>
        <v/>
      </c>
    </row>
    <row r="8487" spans="2:10" ht="18" customHeight="1">
      <c r="B8487" s="166"/>
      <c r="C8487" s="165"/>
      <c r="D8487" s="12" t="str">
        <f>IF(C8487="","",VLOOKUP(C8487,'3.工程情報'!$C$6:$D$501,2,FALSE))</f>
        <v/>
      </c>
      <c r="E8487" s="165"/>
      <c r="F8487" s="170"/>
      <c r="G8487" s="189" t="str">
        <f t="shared" si="132"/>
        <v/>
      </c>
      <c r="H8487" s="19"/>
      <c r="I8487" s="19"/>
      <c r="J8487" s="176" t="str">
        <f>IF(AND(C8487&lt;&gt;"",COUNTIF('3.工程情報'!$C$6:$C$501,C8487)=0),"工程記号が3.工程情報に存在しません。","")</f>
        <v/>
      </c>
    </row>
    <row r="8488" spans="2:10" ht="18" customHeight="1">
      <c r="B8488" s="166"/>
      <c r="C8488" s="165"/>
      <c r="D8488" s="12" t="str">
        <f>IF(C8488="","",VLOOKUP(C8488,'3.工程情報'!$C$6:$D$501,2,FALSE))</f>
        <v/>
      </c>
      <c r="E8488" s="165"/>
      <c r="F8488" s="170"/>
      <c r="G8488" s="189" t="str">
        <f t="shared" si="132"/>
        <v/>
      </c>
      <c r="H8488" s="19"/>
      <c r="I8488" s="19"/>
      <c r="J8488" s="176" t="str">
        <f>IF(AND(C8488&lt;&gt;"",COUNTIF('3.工程情報'!$C$6:$C$501,C8488)=0),"工程記号が3.工程情報に存在しません。","")</f>
        <v/>
      </c>
    </row>
    <row r="8489" spans="2:10" ht="18" customHeight="1">
      <c r="B8489" s="166"/>
      <c r="C8489" s="165"/>
      <c r="D8489" s="12" t="str">
        <f>IF(C8489="","",VLOOKUP(C8489,'3.工程情報'!$C$6:$D$501,2,FALSE))</f>
        <v/>
      </c>
      <c r="E8489" s="165"/>
      <c r="F8489" s="170"/>
      <c r="G8489" s="189" t="str">
        <f t="shared" si="132"/>
        <v/>
      </c>
      <c r="H8489" s="19"/>
      <c r="I8489" s="19"/>
      <c r="J8489" s="176" t="str">
        <f>IF(AND(C8489&lt;&gt;"",COUNTIF('3.工程情報'!$C$6:$C$501,C8489)=0),"工程記号が3.工程情報に存在しません。","")</f>
        <v/>
      </c>
    </row>
    <row r="8490" spans="2:10" ht="18" customHeight="1">
      <c r="B8490" s="166"/>
      <c r="C8490" s="165"/>
      <c r="D8490" s="12" t="str">
        <f>IF(C8490="","",VLOOKUP(C8490,'3.工程情報'!$C$6:$D$501,2,FALSE))</f>
        <v/>
      </c>
      <c r="E8490" s="165"/>
      <c r="F8490" s="170"/>
      <c r="G8490" s="189" t="str">
        <f t="shared" si="132"/>
        <v/>
      </c>
      <c r="H8490" s="19"/>
      <c r="I8490" s="19"/>
      <c r="J8490" s="176" t="str">
        <f>IF(AND(C8490&lt;&gt;"",COUNTIF('3.工程情報'!$C$6:$C$501,C8490)=0),"工程記号が3.工程情報に存在しません。","")</f>
        <v/>
      </c>
    </row>
    <row r="8491" spans="2:10" ht="18" customHeight="1">
      <c r="B8491" s="166"/>
      <c r="C8491" s="165"/>
      <c r="D8491" s="12" t="str">
        <f>IF(C8491="","",VLOOKUP(C8491,'3.工程情報'!$C$6:$D$501,2,FALSE))</f>
        <v/>
      </c>
      <c r="E8491" s="165"/>
      <c r="F8491" s="170"/>
      <c r="G8491" s="189" t="str">
        <f t="shared" si="132"/>
        <v/>
      </c>
      <c r="H8491" s="19"/>
      <c r="I8491" s="19"/>
      <c r="J8491" s="176" t="str">
        <f>IF(AND(C8491&lt;&gt;"",COUNTIF('3.工程情報'!$C$6:$C$501,C8491)=0),"工程記号が3.工程情報に存在しません。","")</f>
        <v/>
      </c>
    </row>
    <row r="8492" spans="2:10" ht="18" customHeight="1">
      <c r="B8492" s="166"/>
      <c r="C8492" s="165"/>
      <c r="D8492" s="12" t="str">
        <f>IF(C8492="","",VLOOKUP(C8492,'3.工程情報'!$C$6:$D$501,2,FALSE))</f>
        <v/>
      </c>
      <c r="E8492" s="165"/>
      <c r="F8492" s="170"/>
      <c r="G8492" s="189" t="str">
        <f t="shared" si="132"/>
        <v/>
      </c>
      <c r="H8492" s="19"/>
      <c r="I8492" s="19"/>
      <c r="J8492" s="176" t="str">
        <f>IF(AND(C8492&lt;&gt;"",COUNTIF('3.工程情報'!$C$6:$C$501,C8492)=0),"工程記号が3.工程情報に存在しません。","")</f>
        <v/>
      </c>
    </row>
    <row r="8493" spans="2:10" ht="18" customHeight="1">
      <c r="B8493" s="166"/>
      <c r="C8493" s="165"/>
      <c r="D8493" s="12" t="str">
        <f>IF(C8493="","",VLOOKUP(C8493,'3.工程情報'!$C$6:$D$501,2,FALSE))</f>
        <v/>
      </c>
      <c r="E8493" s="165"/>
      <c r="F8493" s="170"/>
      <c r="G8493" s="189" t="str">
        <f t="shared" si="132"/>
        <v/>
      </c>
      <c r="H8493" s="19"/>
      <c r="I8493" s="19"/>
      <c r="J8493" s="176" t="str">
        <f>IF(AND(C8493&lt;&gt;"",COUNTIF('3.工程情報'!$C$6:$C$501,C8493)=0),"工程記号が3.工程情報に存在しません。","")</f>
        <v/>
      </c>
    </row>
    <row r="8494" spans="2:10" ht="18" customHeight="1">
      <c r="B8494" s="166"/>
      <c r="C8494" s="165"/>
      <c r="D8494" s="12" t="str">
        <f>IF(C8494="","",VLOOKUP(C8494,'3.工程情報'!$C$6:$D$501,2,FALSE))</f>
        <v/>
      </c>
      <c r="E8494" s="165"/>
      <c r="F8494" s="170"/>
      <c r="G8494" s="189" t="str">
        <f t="shared" si="132"/>
        <v/>
      </c>
      <c r="H8494" s="19"/>
      <c r="I8494" s="19"/>
      <c r="J8494" s="176" t="str">
        <f>IF(AND(C8494&lt;&gt;"",COUNTIF('3.工程情報'!$C$6:$C$501,C8494)=0),"工程記号が3.工程情報に存在しません。","")</f>
        <v/>
      </c>
    </row>
    <row r="8495" spans="2:10" ht="18" customHeight="1">
      <c r="B8495" s="166"/>
      <c r="C8495" s="165"/>
      <c r="D8495" s="12" t="str">
        <f>IF(C8495="","",VLOOKUP(C8495,'3.工程情報'!$C$6:$D$501,2,FALSE))</f>
        <v/>
      </c>
      <c r="E8495" s="165"/>
      <c r="F8495" s="170"/>
      <c r="G8495" s="189" t="str">
        <f t="shared" si="132"/>
        <v/>
      </c>
      <c r="H8495" s="19"/>
      <c r="I8495" s="19"/>
      <c r="J8495" s="176" t="str">
        <f>IF(AND(C8495&lt;&gt;"",COUNTIF('3.工程情報'!$C$6:$C$501,C8495)=0),"工程記号が3.工程情報に存在しません。","")</f>
        <v/>
      </c>
    </row>
    <row r="8496" spans="2:10" ht="18" customHeight="1">
      <c r="B8496" s="166"/>
      <c r="C8496" s="165"/>
      <c r="D8496" s="12" t="str">
        <f>IF(C8496="","",VLOOKUP(C8496,'3.工程情報'!$C$6:$D$501,2,FALSE))</f>
        <v/>
      </c>
      <c r="E8496" s="165"/>
      <c r="F8496" s="170"/>
      <c r="G8496" s="189" t="str">
        <f t="shared" si="132"/>
        <v/>
      </c>
      <c r="H8496" s="19"/>
      <c r="I8496" s="19"/>
      <c r="J8496" s="176" t="str">
        <f>IF(AND(C8496&lt;&gt;"",COUNTIF('3.工程情報'!$C$6:$C$501,C8496)=0),"工程記号が3.工程情報に存在しません。","")</f>
        <v/>
      </c>
    </row>
    <row r="8497" spans="2:10" ht="18" customHeight="1">
      <c r="B8497" s="166"/>
      <c r="C8497" s="165"/>
      <c r="D8497" s="12" t="str">
        <f>IF(C8497="","",VLOOKUP(C8497,'3.工程情報'!$C$6:$D$501,2,FALSE))</f>
        <v/>
      </c>
      <c r="E8497" s="165"/>
      <c r="F8497" s="170"/>
      <c r="G8497" s="189" t="str">
        <f t="shared" si="132"/>
        <v/>
      </c>
      <c r="H8497" s="19"/>
      <c r="I8497" s="19"/>
      <c r="J8497" s="176" t="str">
        <f>IF(AND(C8497&lt;&gt;"",COUNTIF('3.工程情報'!$C$6:$C$501,C8497)=0),"工程記号が3.工程情報に存在しません。","")</f>
        <v/>
      </c>
    </row>
    <row r="8498" spans="2:10" ht="18" customHeight="1">
      <c r="B8498" s="166"/>
      <c r="C8498" s="165"/>
      <c r="D8498" s="12" t="str">
        <f>IF(C8498="","",VLOOKUP(C8498,'3.工程情報'!$C$6:$D$501,2,FALSE))</f>
        <v/>
      </c>
      <c r="E8498" s="165"/>
      <c r="F8498" s="170"/>
      <c r="G8498" s="189" t="str">
        <f t="shared" si="132"/>
        <v/>
      </c>
      <c r="H8498" s="19"/>
      <c r="I8498" s="19"/>
      <c r="J8498" s="176" t="str">
        <f>IF(AND(C8498&lt;&gt;"",COUNTIF('3.工程情報'!$C$6:$C$501,C8498)=0),"工程記号が3.工程情報に存在しません。","")</f>
        <v/>
      </c>
    </row>
    <row r="8499" spans="2:10" ht="18" customHeight="1">
      <c r="B8499" s="166"/>
      <c r="C8499" s="165"/>
      <c r="D8499" s="12" t="str">
        <f>IF(C8499="","",VLOOKUP(C8499,'3.工程情報'!$C$6:$D$501,2,FALSE))</f>
        <v/>
      </c>
      <c r="E8499" s="165"/>
      <c r="F8499" s="170"/>
      <c r="G8499" s="189" t="str">
        <f t="shared" si="132"/>
        <v/>
      </c>
      <c r="H8499" s="19"/>
      <c r="I8499" s="19"/>
      <c r="J8499" s="176" t="str">
        <f>IF(AND(C8499&lt;&gt;"",COUNTIF('3.工程情報'!$C$6:$C$501,C8499)=0),"工程記号が3.工程情報に存在しません。","")</f>
        <v/>
      </c>
    </row>
    <row r="8500" spans="2:10" ht="18" customHeight="1">
      <c r="B8500" s="166"/>
      <c r="C8500" s="165"/>
      <c r="D8500" s="12" t="str">
        <f>IF(C8500="","",VLOOKUP(C8500,'3.工程情報'!$C$6:$D$501,2,FALSE))</f>
        <v/>
      </c>
      <c r="E8500" s="165"/>
      <c r="F8500" s="170"/>
      <c r="G8500" s="189" t="str">
        <f t="shared" si="132"/>
        <v/>
      </c>
      <c r="H8500" s="19"/>
      <c r="I8500" s="19"/>
      <c r="J8500" s="176" t="str">
        <f>IF(AND(C8500&lt;&gt;"",COUNTIF('3.工程情報'!$C$6:$C$501,C8500)=0),"工程記号が3.工程情報に存在しません。","")</f>
        <v/>
      </c>
    </row>
    <row r="8501" spans="2:10" ht="18" customHeight="1">
      <c r="B8501" s="166"/>
      <c r="C8501" s="165"/>
      <c r="D8501" s="12" t="str">
        <f>IF(C8501="","",VLOOKUP(C8501,'3.工程情報'!$C$6:$D$501,2,FALSE))</f>
        <v/>
      </c>
      <c r="E8501" s="165"/>
      <c r="F8501" s="170"/>
      <c r="G8501" s="189" t="str">
        <f t="shared" si="132"/>
        <v/>
      </c>
      <c r="H8501" s="19"/>
      <c r="I8501" s="19"/>
      <c r="J8501" s="176" t="str">
        <f>IF(AND(C8501&lt;&gt;"",COUNTIF('3.工程情報'!$C$6:$C$501,C8501)=0),"工程記号が3.工程情報に存在しません。","")</f>
        <v/>
      </c>
    </row>
    <row r="8502" spans="2:10" ht="18" customHeight="1">
      <c r="B8502" s="166"/>
      <c r="C8502" s="165"/>
      <c r="D8502" s="12" t="str">
        <f>IF(C8502="","",VLOOKUP(C8502,'3.工程情報'!$C$6:$D$501,2,FALSE))</f>
        <v/>
      </c>
      <c r="E8502" s="165"/>
      <c r="F8502" s="170"/>
      <c r="G8502" s="189" t="str">
        <f t="shared" si="132"/>
        <v/>
      </c>
      <c r="H8502" s="19"/>
      <c r="I8502" s="19"/>
      <c r="J8502" s="176" t="str">
        <f>IF(AND(C8502&lt;&gt;"",COUNTIF('3.工程情報'!$C$6:$C$501,C8502)=0),"工程記号が3.工程情報に存在しません。","")</f>
        <v/>
      </c>
    </row>
    <row r="8503" spans="2:10" ht="18" customHeight="1">
      <c r="B8503" s="166"/>
      <c r="C8503" s="165"/>
      <c r="D8503" s="12" t="str">
        <f>IF(C8503="","",VLOOKUP(C8503,'3.工程情報'!$C$6:$D$501,2,FALSE))</f>
        <v/>
      </c>
      <c r="E8503" s="165"/>
      <c r="F8503" s="170"/>
      <c r="G8503" s="189" t="str">
        <f t="shared" si="132"/>
        <v/>
      </c>
      <c r="H8503" s="19"/>
      <c r="I8503" s="19"/>
      <c r="J8503" s="176" t="str">
        <f>IF(AND(C8503&lt;&gt;"",COUNTIF('3.工程情報'!$C$6:$C$501,C8503)=0),"工程記号が3.工程情報に存在しません。","")</f>
        <v/>
      </c>
    </row>
    <row r="8504" spans="2:10" ht="18" customHeight="1">
      <c r="B8504" s="166"/>
      <c r="C8504" s="165"/>
      <c r="D8504" s="12" t="str">
        <f>IF(C8504="","",VLOOKUP(C8504,'3.工程情報'!$C$6:$D$501,2,FALSE))</f>
        <v/>
      </c>
      <c r="E8504" s="165"/>
      <c r="F8504" s="170"/>
      <c r="G8504" s="189" t="str">
        <f t="shared" si="132"/>
        <v/>
      </c>
      <c r="H8504" s="19"/>
      <c r="I8504" s="19"/>
      <c r="J8504" s="176" t="str">
        <f>IF(AND(C8504&lt;&gt;"",COUNTIF('3.工程情報'!$C$6:$C$501,C8504)=0),"工程記号が3.工程情報に存在しません。","")</f>
        <v/>
      </c>
    </row>
    <row r="8505" spans="2:10" ht="18" customHeight="1">
      <c r="B8505" s="166"/>
      <c r="C8505" s="165"/>
      <c r="D8505" s="12" t="str">
        <f>IF(C8505="","",VLOOKUP(C8505,'3.工程情報'!$C$6:$D$501,2,FALSE))</f>
        <v/>
      </c>
      <c r="E8505" s="165"/>
      <c r="F8505" s="170"/>
      <c r="G8505" s="189" t="str">
        <f t="shared" si="132"/>
        <v/>
      </c>
      <c r="H8505" s="19"/>
      <c r="I8505" s="19"/>
      <c r="J8505" s="176" t="str">
        <f>IF(AND(C8505&lt;&gt;"",COUNTIF('3.工程情報'!$C$6:$C$501,C8505)=0),"工程記号が3.工程情報に存在しません。","")</f>
        <v/>
      </c>
    </row>
    <row r="8506" spans="2:10" ht="18" customHeight="1">
      <c r="B8506" s="166"/>
      <c r="C8506" s="165"/>
      <c r="D8506" s="12" t="str">
        <f>IF(C8506="","",VLOOKUP(C8506,'3.工程情報'!$C$6:$D$501,2,FALSE))</f>
        <v/>
      </c>
      <c r="E8506" s="165"/>
      <c r="F8506" s="170"/>
      <c r="G8506" s="189" t="str">
        <f t="shared" si="132"/>
        <v/>
      </c>
      <c r="H8506" s="19"/>
      <c r="I8506" s="19"/>
      <c r="J8506" s="176" t="str">
        <f>IF(AND(C8506&lt;&gt;"",COUNTIF('3.工程情報'!$C$6:$C$501,C8506)=0),"工程記号が3.工程情報に存在しません。","")</f>
        <v/>
      </c>
    </row>
    <row r="8507" spans="2:10" ht="18" customHeight="1">
      <c r="B8507" s="166"/>
      <c r="C8507" s="165"/>
      <c r="D8507" s="12" t="str">
        <f>IF(C8507="","",VLOOKUP(C8507,'3.工程情報'!$C$6:$D$501,2,FALSE))</f>
        <v/>
      </c>
      <c r="E8507" s="165"/>
      <c r="F8507" s="170"/>
      <c r="G8507" s="189" t="str">
        <f t="shared" si="132"/>
        <v/>
      </c>
      <c r="H8507" s="19"/>
      <c r="I8507" s="19"/>
      <c r="J8507" s="176" t="str">
        <f>IF(AND(C8507&lt;&gt;"",COUNTIF('3.工程情報'!$C$6:$C$501,C8507)=0),"工程記号が3.工程情報に存在しません。","")</f>
        <v/>
      </c>
    </row>
    <row r="8508" spans="2:10" ht="18" customHeight="1">
      <c r="B8508" s="166"/>
      <c r="C8508" s="165"/>
      <c r="D8508" s="12" t="str">
        <f>IF(C8508="","",VLOOKUP(C8508,'3.工程情報'!$C$6:$D$501,2,FALSE))</f>
        <v/>
      </c>
      <c r="E8508" s="165"/>
      <c r="F8508" s="170"/>
      <c r="G8508" s="189" t="str">
        <f t="shared" si="132"/>
        <v/>
      </c>
      <c r="H8508" s="19"/>
      <c r="I8508" s="19"/>
      <c r="J8508" s="176" t="str">
        <f>IF(AND(C8508&lt;&gt;"",COUNTIF('3.工程情報'!$C$6:$C$501,C8508)=0),"工程記号が3.工程情報に存在しません。","")</f>
        <v/>
      </c>
    </row>
    <row r="8509" spans="2:10" ht="18" customHeight="1">
      <c r="B8509" s="166"/>
      <c r="C8509" s="165"/>
      <c r="D8509" s="12" t="str">
        <f>IF(C8509="","",VLOOKUP(C8509,'3.工程情報'!$C$6:$D$501,2,FALSE))</f>
        <v/>
      </c>
      <c r="E8509" s="165"/>
      <c r="F8509" s="170"/>
      <c r="G8509" s="189" t="str">
        <f t="shared" si="132"/>
        <v/>
      </c>
      <c r="H8509" s="19"/>
      <c r="I8509" s="19"/>
      <c r="J8509" s="176" t="str">
        <f>IF(AND(C8509&lt;&gt;"",COUNTIF('3.工程情報'!$C$6:$C$501,C8509)=0),"工程記号が3.工程情報に存在しません。","")</f>
        <v/>
      </c>
    </row>
    <row r="8510" spans="2:10" ht="18" customHeight="1">
      <c r="B8510" s="166"/>
      <c r="C8510" s="165"/>
      <c r="D8510" s="12" t="str">
        <f>IF(C8510="","",VLOOKUP(C8510,'3.工程情報'!$C$6:$D$501,2,FALSE))</f>
        <v/>
      </c>
      <c r="E8510" s="165"/>
      <c r="F8510" s="170"/>
      <c r="G8510" s="189" t="str">
        <f t="shared" si="132"/>
        <v/>
      </c>
      <c r="H8510" s="19"/>
      <c r="I8510" s="19"/>
      <c r="J8510" s="176" t="str">
        <f>IF(AND(C8510&lt;&gt;"",COUNTIF('3.工程情報'!$C$6:$C$501,C8510)=0),"工程記号が3.工程情報に存在しません。","")</f>
        <v/>
      </c>
    </row>
    <row r="8511" spans="2:10" ht="18" customHeight="1">
      <c r="B8511" s="166"/>
      <c r="C8511" s="165"/>
      <c r="D8511" s="12" t="str">
        <f>IF(C8511="","",VLOOKUP(C8511,'3.工程情報'!$C$6:$D$501,2,FALSE))</f>
        <v/>
      </c>
      <c r="E8511" s="165"/>
      <c r="F8511" s="170"/>
      <c r="G8511" s="189" t="str">
        <f t="shared" si="132"/>
        <v/>
      </c>
      <c r="H8511" s="19"/>
      <c r="I8511" s="19"/>
      <c r="J8511" s="176" t="str">
        <f>IF(AND(C8511&lt;&gt;"",COUNTIF('3.工程情報'!$C$6:$C$501,C8511)=0),"工程記号が3.工程情報に存在しません。","")</f>
        <v/>
      </c>
    </row>
    <row r="8512" spans="2:10" ht="18" customHeight="1">
      <c r="B8512" s="166"/>
      <c r="C8512" s="165"/>
      <c r="D8512" s="12" t="str">
        <f>IF(C8512="","",VLOOKUP(C8512,'3.工程情報'!$C$6:$D$501,2,FALSE))</f>
        <v/>
      </c>
      <c r="E8512" s="165"/>
      <c r="F8512" s="170"/>
      <c r="G8512" s="189" t="str">
        <f t="shared" si="132"/>
        <v/>
      </c>
      <c r="H8512" s="19"/>
      <c r="I8512" s="19"/>
      <c r="J8512" s="176" t="str">
        <f>IF(AND(C8512&lt;&gt;"",COUNTIF('3.工程情報'!$C$6:$C$501,C8512)=0),"工程記号が3.工程情報に存在しません。","")</f>
        <v/>
      </c>
    </row>
    <row r="8513" spans="2:10" ht="18" customHeight="1">
      <c r="B8513" s="166"/>
      <c r="C8513" s="165"/>
      <c r="D8513" s="12" t="str">
        <f>IF(C8513="","",VLOOKUP(C8513,'3.工程情報'!$C$6:$D$501,2,FALSE))</f>
        <v/>
      </c>
      <c r="E8513" s="165"/>
      <c r="F8513" s="170"/>
      <c r="G8513" s="189" t="str">
        <f t="shared" si="132"/>
        <v/>
      </c>
      <c r="H8513" s="19"/>
      <c r="I8513" s="19"/>
      <c r="J8513" s="176" t="str">
        <f>IF(AND(C8513&lt;&gt;"",COUNTIF('3.工程情報'!$C$6:$C$501,C8513)=0),"工程記号が3.工程情報に存在しません。","")</f>
        <v/>
      </c>
    </row>
    <row r="8514" spans="2:10" ht="18" customHeight="1">
      <c r="B8514" s="166"/>
      <c r="C8514" s="165"/>
      <c r="D8514" s="12" t="str">
        <f>IF(C8514="","",VLOOKUP(C8514,'3.工程情報'!$C$6:$D$501,2,FALSE))</f>
        <v/>
      </c>
      <c r="E8514" s="165"/>
      <c r="F8514" s="170"/>
      <c r="G8514" s="189" t="str">
        <f t="shared" si="132"/>
        <v/>
      </c>
      <c r="H8514" s="19"/>
      <c r="I8514" s="19"/>
      <c r="J8514" s="176" t="str">
        <f>IF(AND(C8514&lt;&gt;"",COUNTIF('3.工程情報'!$C$6:$C$501,C8514)=0),"工程記号が3.工程情報に存在しません。","")</f>
        <v/>
      </c>
    </row>
    <row r="8515" spans="2:10" ht="18" customHeight="1">
      <c r="B8515" s="166"/>
      <c r="C8515" s="165"/>
      <c r="D8515" s="12" t="str">
        <f>IF(C8515="","",VLOOKUP(C8515,'3.工程情報'!$C$6:$D$501,2,FALSE))</f>
        <v/>
      </c>
      <c r="E8515" s="165"/>
      <c r="F8515" s="170"/>
      <c r="G8515" s="189" t="str">
        <f t="shared" si="132"/>
        <v/>
      </c>
      <c r="H8515" s="19"/>
      <c r="I8515" s="19"/>
      <c r="J8515" s="176" t="str">
        <f>IF(AND(C8515&lt;&gt;"",COUNTIF('3.工程情報'!$C$6:$C$501,C8515)=0),"工程記号が3.工程情報に存在しません。","")</f>
        <v/>
      </c>
    </row>
    <row r="8516" spans="2:10" ht="18" customHeight="1">
      <c r="B8516" s="166"/>
      <c r="C8516" s="165"/>
      <c r="D8516" s="12" t="str">
        <f>IF(C8516="","",VLOOKUP(C8516,'3.工程情報'!$C$6:$D$501,2,FALSE))</f>
        <v/>
      </c>
      <c r="E8516" s="165"/>
      <c r="F8516" s="170"/>
      <c r="G8516" s="189" t="str">
        <f t="shared" si="132"/>
        <v/>
      </c>
      <c r="H8516" s="19"/>
      <c r="I8516" s="19"/>
      <c r="J8516" s="176" t="str">
        <f>IF(AND(C8516&lt;&gt;"",COUNTIF('3.工程情報'!$C$6:$C$501,C8516)=0),"工程記号が3.工程情報に存在しません。","")</f>
        <v/>
      </c>
    </row>
    <row r="8517" spans="2:10" ht="18" customHeight="1">
      <c r="B8517" s="166"/>
      <c r="C8517" s="165"/>
      <c r="D8517" s="12" t="str">
        <f>IF(C8517="","",VLOOKUP(C8517,'3.工程情報'!$C$6:$D$501,2,FALSE))</f>
        <v/>
      </c>
      <c r="E8517" s="165"/>
      <c r="F8517" s="170"/>
      <c r="G8517" s="189" t="str">
        <f t="shared" si="132"/>
        <v/>
      </c>
      <c r="H8517" s="19"/>
      <c r="I8517" s="19"/>
      <c r="J8517" s="176" t="str">
        <f>IF(AND(C8517&lt;&gt;"",COUNTIF('3.工程情報'!$C$6:$C$501,C8517)=0),"工程記号が3.工程情報に存在しません。","")</f>
        <v/>
      </c>
    </row>
    <row r="8518" spans="2:10" ht="18" customHeight="1">
      <c r="B8518" s="166"/>
      <c r="C8518" s="165"/>
      <c r="D8518" s="12" t="str">
        <f>IF(C8518="","",VLOOKUP(C8518,'3.工程情報'!$C$6:$D$501,2,FALSE))</f>
        <v/>
      </c>
      <c r="E8518" s="165"/>
      <c r="F8518" s="170"/>
      <c r="G8518" s="189" t="str">
        <f t="shared" ref="G8518:G8581" si="133">C8518&amp;E8518</f>
        <v/>
      </c>
      <c r="H8518" s="19"/>
      <c r="I8518" s="19"/>
      <c r="J8518" s="176" t="str">
        <f>IF(AND(C8518&lt;&gt;"",COUNTIF('3.工程情報'!$C$6:$C$501,C8518)=0),"工程記号が3.工程情報に存在しません。","")</f>
        <v/>
      </c>
    </row>
    <row r="8519" spans="2:10" ht="18" customHeight="1">
      <c r="B8519" s="166"/>
      <c r="C8519" s="165"/>
      <c r="D8519" s="12" t="str">
        <f>IF(C8519="","",VLOOKUP(C8519,'3.工程情報'!$C$6:$D$501,2,FALSE))</f>
        <v/>
      </c>
      <c r="E8519" s="165"/>
      <c r="F8519" s="170"/>
      <c r="G8519" s="189" t="str">
        <f t="shared" si="133"/>
        <v/>
      </c>
      <c r="H8519" s="19"/>
      <c r="I8519" s="19"/>
      <c r="J8519" s="176" t="str">
        <f>IF(AND(C8519&lt;&gt;"",COUNTIF('3.工程情報'!$C$6:$C$501,C8519)=0),"工程記号が3.工程情報に存在しません。","")</f>
        <v/>
      </c>
    </row>
    <row r="8520" spans="2:10" ht="18" customHeight="1">
      <c r="B8520" s="166"/>
      <c r="C8520" s="165"/>
      <c r="D8520" s="12" t="str">
        <f>IF(C8520="","",VLOOKUP(C8520,'3.工程情報'!$C$6:$D$501,2,FALSE))</f>
        <v/>
      </c>
      <c r="E8520" s="165"/>
      <c r="F8520" s="170"/>
      <c r="G8520" s="189" t="str">
        <f t="shared" si="133"/>
        <v/>
      </c>
      <c r="H8520" s="19"/>
      <c r="I8520" s="19"/>
      <c r="J8520" s="176" t="str">
        <f>IF(AND(C8520&lt;&gt;"",COUNTIF('3.工程情報'!$C$6:$C$501,C8520)=0),"工程記号が3.工程情報に存在しません。","")</f>
        <v/>
      </c>
    </row>
    <row r="8521" spans="2:10" ht="18" customHeight="1">
      <c r="B8521" s="166"/>
      <c r="C8521" s="165"/>
      <c r="D8521" s="12" t="str">
        <f>IF(C8521="","",VLOOKUP(C8521,'3.工程情報'!$C$6:$D$501,2,FALSE))</f>
        <v/>
      </c>
      <c r="E8521" s="165"/>
      <c r="F8521" s="170"/>
      <c r="G8521" s="189" t="str">
        <f t="shared" si="133"/>
        <v/>
      </c>
      <c r="H8521" s="19"/>
      <c r="I8521" s="19"/>
      <c r="J8521" s="176" t="str">
        <f>IF(AND(C8521&lt;&gt;"",COUNTIF('3.工程情報'!$C$6:$C$501,C8521)=0),"工程記号が3.工程情報に存在しません。","")</f>
        <v/>
      </c>
    </row>
    <row r="8522" spans="2:10" ht="18" customHeight="1">
      <c r="B8522" s="166"/>
      <c r="C8522" s="165"/>
      <c r="D8522" s="12" t="str">
        <f>IF(C8522="","",VLOOKUP(C8522,'3.工程情報'!$C$6:$D$501,2,FALSE))</f>
        <v/>
      </c>
      <c r="E8522" s="165"/>
      <c r="F8522" s="170"/>
      <c r="G8522" s="189" t="str">
        <f t="shared" si="133"/>
        <v/>
      </c>
      <c r="H8522" s="19"/>
      <c r="I8522" s="19"/>
      <c r="J8522" s="176" t="str">
        <f>IF(AND(C8522&lt;&gt;"",COUNTIF('3.工程情報'!$C$6:$C$501,C8522)=0),"工程記号が3.工程情報に存在しません。","")</f>
        <v/>
      </c>
    </row>
    <row r="8523" spans="2:10" ht="18" customHeight="1">
      <c r="B8523" s="166"/>
      <c r="C8523" s="165"/>
      <c r="D8523" s="12" t="str">
        <f>IF(C8523="","",VLOOKUP(C8523,'3.工程情報'!$C$6:$D$501,2,FALSE))</f>
        <v/>
      </c>
      <c r="E8523" s="165"/>
      <c r="F8523" s="170"/>
      <c r="G8523" s="189" t="str">
        <f t="shared" si="133"/>
        <v/>
      </c>
      <c r="H8523" s="19"/>
      <c r="I8523" s="19"/>
      <c r="J8523" s="176" t="str">
        <f>IF(AND(C8523&lt;&gt;"",COUNTIF('3.工程情報'!$C$6:$C$501,C8523)=0),"工程記号が3.工程情報に存在しません。","")</f>
        <v/>
      </c>
    </row>
    <row r="8524" spans="2:10" ht="18" customHeight="1">
      <c r="B8524" s="166"/>
      <c r="C8524" s="165"/>
      <c r="D8524" s="12" t="str">
        <f>IF(C8524="","",VLOOKUP(C8524,'3.工程情報'!$C$6:$D$501,2,FALSE))</f>
        <v/>
      </c>
      <c r="E8524" s="165"/>
      <c r="F8524" s="170"/>
      <c r="G8524" s="189" t="str">
        <f t="shared" si="133"/>
        <v/>
      </c>
      <c r="H8524" s="19"/>
      <c r="I8524" s="19"/>
      <c r="J8524" s="176" t="str">
        <f>IF(AND(C8524&lt;&gt;"",COUNTIF('3.工程情報'!$C$6:$C$501,C8524)=0),"工程記号が3.工程情報に存在しません。","")</f>
        <v/>
      </c>
    </row>
    <row r="8525" spans="2:10" ht="18" customHeight="1">
      <c r="B8525" s="166"/>
      <c r="C8525" s="165"/>
      <c r="D8525" s="12" t="str">
        <f>IF(C8525="","",VLOOKUP(C8525,'3.工程情報'!$C$6:$D$501,2,FALSE))</f>
        <v/>
      </c>
      <c r="E8525" s="165"/>
      <c r="F8525" s="170"/>
      <c r="G8525" s="189" t="str">
        <f t="shared" si="133"/>
        <v/>
      </c>
      <c r="H8525" s="19"/>
      <c r="I8525" s="19"/>
      <c r="J8525" s="176" t="str">
        <f>IF(AND(C8525&lt;&gt;"",COUNTIF('3.工程情報'!$C$6:$C$501,C8525)=0),"工程記号が3.工程情報に存在しません。","")</f>
        <v/>
      </c>
    </row>
    <row r="8526" spans="2:10" ht="18" customHeight="1">
      <c r="B8526" s="166"/>
      <c r="C8526" s="165"/>
      <c r="D8526" s="12" t="str">
        <f>IF(C8526="","",VLOOKUP(C8526,'3.工程情報'!$C$6:$D$501,2,FALSE))</f>
        <v/>
      </c>
      <c r="E8526" s="165"/>
      <c r="F8526" s="170"/>
      <c r="G8526" s="189" t="str">
        <f t="shared" si="133"/>
        <v/>
      </c>
      <c r="H8526" s="19"/>
      <c r="I8526" s="19"/>
      <c r="J8526" s="176" t="str">
        <f>IF(AND(C8526&lt;&gt;"",COUNTIF('3.工程情報'!$C$6:$C$501,C8526)=0),"工程記号が3.工程情報に存在しません。","")</f>
        <v/>
      </c>
    </row>
    <row r="8527" spans="2:10" ht="18" customHeight="1">
      <c r="B8527" s="166"/>
      <c r="C8527" s="165"/>
      <c r="D8527" s="12" t="str">
        <f>IF(C8527="","",VLOOKUP(C8527,'3.工程情報'!$C$6:$D$501,2,FALSE))</f>
        <v/>
      </c>
      <c r="E8527" s="165"/>
      <c r="F8527" s="170"/>
      <c r="G8527" s="189" t="str">
        <f t="shared" si="133"/>
        <v/>
      </c>
      <c r="H8527" s="19"/>
      <c r="I8527" s="19"/>
      <c r="J8527" s="176" t="str">
        <f>IF(AND(C8527&lt;&gt;"",COUNTIF('3.工程情報'!$C$6:$C$501,C8527)=0),"工程記号が3.工程情報に存在しません。","")</f>
        <v/>
      </c>
    </row>
    <row r="8528" spans="2:10" ht="18" customHeight="1">
      <c r="B8528" s="166"/>
      <c r="C8528" s="165"/>
      <c r="D8528" s="12" t="str">
        <f>IF(C8528="","",VLOOKUP(C8528,'3.工程情報'!$C$6:$D$501,2,FALSE))</f>
        <v/>
      </c>
      <c r="E8528" s="165"/>
      <c r="F8528" s="170"/>
      <c r="G8528" s="189" t="str">
        <f t="shared" si="133"/>
        <v/>
      </c>
      <c r="H8528" s="19"/>
      <c r="I8528" s="19"/>
      <c r="J8528" s="176" t="str">
        <f>IF(AND(C8528&lt;&gt;"",COUNTIF('3.工程情報'!$C$6:$C$501,C8528)=0),"工程記号が3.工程情報に存在しません。","")</f>
        <v/>
      </c>
    </row>
    <row r="8529" spans="2:10" ht="18" customHeight="1">
      <c r="B8529" s="166"/>
      <c r="C8529" s="165"/>
      <c r="D8529" s="12" t="str">
        <f>IF(C8529="","",VLOOKUP(C8529,'3.工程情報'!$C$6:$D$501,2,FALSE))</f>
        <v/>
      </c>
      <c r="E8529" s="165"/>
      <c r="F8529" s="170"/>
      <c r="G8529" s="189" t="str">
        <f t="shared" si="133"/>
        <v/>
      </c>
      <c r="H8529" s="19"/>
      <c r="I8529" s="19"/>
      <c r="J8529" s="176" t="str">
        <f>IF(AND(C8529&lt;&gt;"",COUNTIF('3.工程情報'!$C$6:$C$501,C8529)=0),"工程記号が3.工程情報に存在しません。","")</f>
        <v/>
      </c>
    </row>
    <row r="8530" spans="2:10" ht="18" customHeight="1">
      <c r="B8530" s="166"/>
      <c r="C8530" s="165"/>
      <c r="D8530" s="12" t="str">
        <f>IF(C8530="","",VLOOKUP(C8530,'3.工程情報'!$C$6:$D$501,2,FALSE))</f>
        <v/>
      </c>
      <c r="E8530" s="165"/>
      <c r="F8530" s="170"/>
      <c r="G8530" s="189" t="str">
        <f t="shared" si="133"/>
        <v/>
      </c>
      <c r="H8530" s="19"/>
      <c r="I8530" s="19"/>
      <c r="J8530" s="176" t="str">
        <f>IF(AND(C8530&lt;&gt;"",COUNTIF('3.工程情報'!$C$6:$C$501,C8530)=0),"工程記号が3.工程情報に存在しません。","")</f>
        <v/>
      </c>
    </row>
    <row r="8531" spans="2:10" ht="18" customHeight="1">
      <c r="B8531" s="166"/>
      <c r="C8531" s="165"/>
      <c r="D8531" s="12" t="str">
        <f>IF(C8531="","",VLOOKUP(C8531,'3.工程情報'!$C$6:$D$501,2,FALSE))</f>
        <v/>
      </c>
      <c r="E8531" s="165"/>
      <c r="F8531" s="170"/>
      <c r="G8531" s="189" t="str">
        <f t="shared" si="133"/>
        <v/>
      </c>
      <c r="H8531" s="19"/>
      <c r="I8531" s="19"/>
      <c r="J8531" s="176" t="str">
        <f>IF(AND(C8531&lt;&gt;"",COUNTIF('3.工程情報'!$C$6:$C$501,C8531)=0),"工程記号が3.工程情報に存在しません。","")</f>
        <v/>
      </c>
    </row>
    <row r="8532" spans="2:10" ht="18" customHeight="1">
      <c r="B8532" s="166"/>
      <c r="C8532" s="165"/>
      <c r="D8532" s="12" t="str">
        <f>IF(C8532="","",VLOOKUP(C8532,'3.工程情報'!$C$6:$D$501,2,FALSE))</f>
        <v/>
      </c>
      <c r="E8532" s="165"/>
      <c r="F8532" s="170"/>
      <c r="G8532" s="189" t="str">
        <f t="shared" si="133"/>
        <v/>
      </c>
      <c r="H8532" s="19"/>
      <c r="I8532" s="19"/>
      <c r="J8532" s="176" t="str">
        <f>IF(AND(C8532&lt;&gt;"",COUNTIF('3.工程情報'!$C$6:$C$501,C8532)=0),"工程記号が3.工程情報に存在しません。","")</f>
        <v/>
      </c>
    </row>
    <row r="8533" spans="2:10" ht="18" customHeight="1">
      <c r="B8533" s="166"/>
      <c r="C8533" s="165"/>
      <c r="D8533" s="12" t="str">
        <f>IF(C8533="","",VLOOKUP(C8533,'3.工程情報'!$C$6:$D$501,2,FALSE))</f>
        <v/>
      </c>
      <c r="E8533" s="165"/>
      <c r="F8533" s="170"/>
      <c r="G8533" s="189" t="str">
        <f t="shared" si="133"/>
        <v/>
      </c>
      <c r="H8533" s="19"/>
      <c r="I8533" s="19"/>
      <c r="J8533" s="176" t="str">
        <f>IF(AND(C8533&lt;&gt;"",COUNTIF('3.工程情報'!$C$6:$C$501,C8533)=0),"工程記号が3.工程情報に存在しません。","")</f>
        <v/>
      </c>
    </row>
    <row r="8534" spans="2:10" ht="18" customHeight="1">
      <c r="B8534" s="166"/>
      <c r="C8534" s="165"/>
      <c r="D8534" s="12" t="str">
        <f>IF(C8534="","",VLOOKUP(C8534,'3.工程情報'!$C$6:$D$501,2,FALSE))</f>
        <v/>
      </c>
      <c r="E8534" s="165"/>
      <c r="F8534" s="170"/>
      <c r="G8534" s="189" t="str">
        <f t="shared" si="133"/>
        <v/>
      </c>
      <c r="H8534" s="19"/>
      <c r="I8534" s="19"/>
      <c r="J8534" s="176" t="str">
        <f>IF(AND(C8534&lt;&gt;"",COUNTIF('3.工程情報'!$C$6:$C$501,C8534)=0),"工程記号が3.工程情報に存在しません。","")</f>
        <v/>
      </c>
    </row>
    <row r="8535" spans="2:10" ht="18" customHeight="1">
      <c r="B8535" s="166"/>
      <c r="C8535" s="165"/>
      <c r="D8535" s="12" t="str">
        <f>IF(C8535="","",VLOOKUP(C8535,'3.工程情報'!$C$6:$D$501,2,FALSE))</f>
        <v/>
      </c>
      <c r="E8535" s="165"/>
      <c r="F8535" s="170"/>
      <c r="G8535" s="189" t="str">
        <f t="shared" si="133"/>
        <v/>
      </c>
      <c r="H8535" s="19"/>
      <c r="I8535" s="19"/>
      <c r="J8535" s="176" t="str">
        <f>IF(AND(C8535&lt;&gt;"",COUNTIF('3.工程情報'!$C$6:$C$501,C8535)=0),"工程記号が3.工程情報に存在しません。","")</f>
        <v/>
      </c>
    </row>
    <row r="8536" spans="2:10" ht="18" customHeight="1">
      <c r="B8536" s="166"/>
      <c r="C8536" s="165"/>
      <c r="D8536" s="12" t="str">
        <f>IF(C8536="","",VLOOKUP(C8536,'3.工程情報'!$C$6:$D$501,2,FALSE))</f>
        <v/>
      </c>
      <c r="E8536" s="165"/>
      <c r="F8536" s="170"/>
      <c r="G8536" s="189" t="str">
        <f t="shared" si="133"/>
        <v/>
      </c>
      <c r="H8536" s="19"/>
      <c r="I8536" s="19"/>
      <c r="J8536" s="176" t="str">
        <f>IF(AND(C8536&lt;&gt;"",COUNTIF('3.工程情報'!$C$6:$C$501,C8536)=0),"工程記号が3.工程情報に存在しません。","")</f>
        <v/>
      </c>
    </row>
    <row r="8537" spans="2:10" ht="18" customHeight="1">
      <c r="B8537" s="166"/>
      <c r="C8537" s="165"/>
      <c r="D8537" s="12" t="str">
        <f>IF(C8537="","",VLOOKUP(C8537,'3.工程情報'!$C$6:$D$501,2,FALSE))</f>
        <v/>
      </c>
      <c r="E8537" s="165"/>
      <c r="F8537" s="170"/>
      <c r="G8537" s="189" t="str">
        <f t="shared" si="133"/>
        <v/>
      </c>
      <c r="H8537" s="19"/>
      <c r="I8537" s="19"/>
      <c r="J8537" s="176" t="str">
        <f>IF(AND(C8537&lt;&gt;"",COUNTIF('3.工程情報'!$C$6:$C$501,C8537)=0),"工程記号が3.工程情報に存在しません。","")</f>
        <v/>
      </c>
    </row>
    <row r="8538" spans="2:10" ht="18" customHeight="1">
      <c r="B8538" s="166"/>
      <c r="C8538" s="165"/>
      <c r="D8538" s="12" t="str">
        <f>IF(C8538="","",VLOOKUP(C8538,'3.工程情報'!$C$6:$D$501,2,FALSE))</f>
        <v/>
      </c>
      <c r="E8538" s="165"/>
      <c r="F8538" s="170"/>
      <c r="G8538" s="189" t="str">
        <f t="shared" si="133"/>
        <v/>
      </c>
      <c r="H8538" s="19"/>
      <c r="I8538" s="19"/>
      <c r="J8538" s="176" t="str">
        <f>IF(AND(C8538&lt;&gt;"",COUNTIF('3.工程情報'!$C$6:$C$501,C8538)=0),"工程記号が3.工程情報に存在しません。","")</f>
        <v/>
      </c>
    </row>
    <row r="8539" spans="2:10" ht="18" customHeight="1">
      <c r="B8539" s="166"/>
      <c r="C8539" s="165"/>
      <c r="D8539" s="12" t="str">
        <f>IF(C8539="","",VLOOKUP(C8539,'3.工程情報'!$C$6:$D$501,2,FALSE))</f>
        <v/>
      </c>
      <c r="E8539" s="165"/>
      <c r="F8539" s="170"/>
      <c r="G8539" s="189" t="str">
        <f t="shared" si="133"/>
        <v/>
      </c>
      <c r="H8539" s="19"/>
      <c r="I8539" s="19"/>
      <c r="J8539" s="176" t="str">
        <f>IF(AND(C8539&lt;&gt;"",COUNTIF('3.工程情報'!$C$6:$C$501,C8539)=0),"工程記号が3.工程情報に存在しません。","")</f>
        <v/>
      </c>
    </row>
    <row r="8540" spans="2:10" ht="18" customHeight="1">
      <c r="B8540" s="166"/>
      <c r="C8540" s="165"/>
      <c r="D8540" s="12" t="str">
        <f>IF(C8540="","",VLOOKUP(C8540,'3.工程情報'!$C$6:$D$501,2,FALSE))</f>
        <v/>
      </c>
      <c r="E8540" s="165"/>
      <c r="F8540" s="170"/>
      <c r="G8540" s="189" t="str">
        <f t="shared" si="133"/>
        <v/>
      </c>
      <c r="H8540" s="19"/>
      <c r="I8540" s="19"/>
      <c r="J8540" s="176" t="str">
        <f>IF(AND(C8540&lt;&gt;"",COUNTIF('3.工程情報'!$C$6:$C$501,C8540)=0),"工程記号が3.工程情報に存在しません。","")</f>
        <v/>
      </c>
    </row>
    <row r="8541" spans="2:10" ht="18" customHeight="1">
      <c r="B8541" s="166"/>
      <c r="C8541" s="165"/>
      <c r="D8541" s="12" t="str">
        <f>IF(C8541="","",VLOOKUP(C8541,'3.工程情報'!$C$6:$D$501,2,FALSE))</f>
        <v/>
      </c>
      <c r="E8541" s="165"/>
      <c r="F8541" s="170"/>
      <c r="G8541" s="189" t="str">
        <f t="shared" si="133"/>
        <v/>
      </c>
      <c r="H8541" s="19"/>
      <c r="I8541" s="19"/>
      <c r="J8541" s="176" t="str">
        <f>IF(AND(C8541&lt;&gt;"",COUNTIF('3.工程情報'!$C$6:$C$501,C8541)=0),"工程記号が3.工程情報に存在しません。","")</f>
        <v/>
      </c>
    </row>
    <row r="8542" spans="2:10" ht="18" customHeight="1">
      <c r="B8542" s="166"/>
      <c r="C8542" s="165"/>
      <c r="D8542" s="12" t="str">
        <f>IF(C8542="","",VLOOKUP(C8542,'3.工程情報'!$C$6:$D$501,2,FALSE))</f>
        <v/>
      </c>
      <c r="E8542" s="165"/>
      <c r="F8542" s="170"/>
      <c r="G8542" s="189" t="str">
        <f t="shared" si="133"/>
        <v/>
      </c>
      <c r="H8542" s="19"/>
      <c r="I8542" s="19"/>
      <c r="J8542" s="176" t="str">
        <f>IF(AND(C8542&lt;&gt;"",COUNTIF('3.工程情報'!$C$6:$C$501,C8542)=0),"工程記号が3.工程情報に存在しません。","")</f>
        <v/>
      </c>
    </row>
    <row r="8543" spans="2:10" ht="18" customHeight="1">
      <c r="B8543" s="166"/>
      <c r="C8543" s="165"/>
      <c r="D8543" s="12" t="str">
        <f>IF(C8543="","",VLOOKUP(C8543,'3.工程情報'!$C$6:$D$501,2,FALSE))</f>
        <v/>
      </c>
      <c r="E8543" s="165"/>
      <c r="F8543" s="170"/>
      <c r="G8543" s="189" t="str">
        <f t="shared" si="133"/>
        <v/>
      </c>
      <c r="H8543" s="19"/>
      <c r="I8543" s="19"/>
      <c r="J8543" s="176" t="str">
        <f>IF(AND(C8543&lt;&gt;"",COUNTIF('3.工程情報'!$C$6:$C$501,C8543)=0),"工程記号が3.工程情報に存在しません。","")</f>
        <v/>
      </c>
    </row>
    <row r="8544" spans="2:10" ht="18" customHeight="1">
      <c r="B8544" s="166"/>
      <c r="C8544" s="165"/>
      <c r="D8544" s="12" t="str">
        <f>IF(C8544="","",VLOOKUP(C8544,'3.工程情報'!$C$6:$D$501,2,FALSE))</f>
        <v/>
      </c>
      <c r="E8544" s="165"/>
      <c r="F8544" s="170"/>
      <c r="G8544" s="189" t="str">
        <f t="shared" si="133"/>
        <v/>
      </c>
      <c r="H8544" s="19"/>
      <c r="I8544" s="19"/>
      <c r="J8544" s="176" t="str">
        <f>IF(AND(C8544&lt;&gt;"",COUNTIF('3.工程情報'!$C$6:$C$501,C8544)=0),"工程記号が3.工程情報に存在しません。","")</f>
        <v/>
      </c>
    </row>
    <row r="8545" spans="2:10" ht="18" customHeight="1">
      <c r="B8545" s="166"/>
      <c r="C8545" s="165"/>
      <c r="D8545" s="12" t="str">
        <f>IF(C8545="","",VLOOKUP(C8545,'3.工程情報'!$C$6:$D$501,2,FALSE))</f>
        <v/>
      </c>
      <c r="E8545" s="165"/>
      <c r="F8545" s="170"/>
      <c r="G8545" s="189" t="str">
        <f t="shared" si="133"/>
        <v/>
      </c>
      <c r="H8545" s="19"/>
      <c r="I8545" s="19"/>
      <c r="J8545" s="176" t="str">
        <f>IF(AND(C8545&lt;&gt;"",COUNTIF('3.工程情報'!$C$6:$C$501,C8545)=0),"工程記号が3.工程情報に存在しません。","")</f>
        <v/>
      </c>
    </row>
    <row r="8546" spans="2:10" ht="18" customHeight="1">
      <c r="B8546" s="166"/>
      <c r="C8546" s="165"/>
      <c r="D8546" s="12" t="str">
        <f>IF(C8546="","",VLOOKUP(C8546,'3.工程情報'!$C$6:$D$501,2,FALSE))</f>
        <v/>
      </c>
      <c r="E8546" s="165"/>
      <c r="F8546" s="170"/>
      <c r="G8546" s="189" t="str">
        <f t="shared" si="133"/>
        <v/>
      </c>
      <c r="H8546" s="19"/>
      <c r="I8546" s="19"/>
      <c r="J8546" s="176" t="str">
        <f>IF(AND(C8546&lt;&gt;"",COUNTIF('3.工程情報'!$C$6:$C$501,C8546)=0),"工程記号が3.工程情報に存在しません。","")</f>
        <v/>
      </c>
    </row>
    <row r="8547" spans="2:10" ht="18" customHeight="1">
      <c r="B8547" s="166"/>
      <c r="C8547" s="165"/>
      <c r="D8547" s="12" t="str">
        <f>IF(C8547="","",VLOOKUP(C8547,'3.工程情報'!$C$6:$D$501,2,FALSE))</f>
        <v/>
      </c>
      <c r="E8547" s="165"/>
      <c r="F8547" s="170"/>
      <c r="G8547" s="189" t="str">
        <f t="shared" si="133"/>
        <v/>
      </c>
      <c r="H8547" s="19"/>
      <c r="I8547" s="19"/>
      <c r="J8547" s="176" t="str">
        <f>IF(AND(C8547&lt;&gt;"",COUNTIF('3.工程情報'!$C$6:$C$501,C8547)=0),"工程記号が3.工程情報に存在しません。","")</f>
        <v/>
      </c>
    </row>
    <row r="8548" spans="2:10" ht="18" customHeight="1">
      <c r="B8548" s="166"/>
      <c r="C8548" s="165"/>
      <c r="D8548" s="12" t="str">
        <f>IF(C8548="","",VLOOKUP(C8548,'3.工程情報'!$C$6:$D$501,2,FALSE))</f>
        <v/>
      </c>
      <c r="E8548" s="165"/>
      <c r="F8548" s="170"/>
      <c r="G8548" s="189" t="str">
        <f t="shared" si="133"/>
        <v/>
      </c>
      <c r="H8548" s="19"/>
      <c r="I8548" s="19"/>
      <c r="J8548" s="176" t="str">
        <f>IF(AND(C8548&lt;&gt;"",COUNTIF('3.工程情報'!$C$6:$C$501,C8548)=0),"工程記号が3.工程情報に存在しません。","")</f>
        <v/>
      </c>
    </row>
    <row r="8549" spans="2:10" ht="18" customHeight="1">
      <c r="B8549" s="166"/>
      <c r="C8549" s="165"/>
      <c r="D8549" s="12" t="str">
        <f>IF(C8549="","",VLOOKUP(C8549,'3.工程情報'!$C$6:$D$501,2,FALSE))</f>
        <v/>
      </c>
      <c r="E8549" s="165"/>
      <c r="F8549" s="170"/>
      <c r="G8549" s="189" t="str">
        <f t="shared" si="133"/>
        <v/>
      </c>
      <c r="H8549" s="19"/>
      <c r="I8549" s="19"/>
      <c r="J8549" s="176" t="str">
        <f>IF(AND(C8549&lt;&gt;"",COUNTIF('3.工程情報'!$C$6:$C$501,C8549)=0),"工程記号が3.工程情報に存在しません。","")</f>
        <v/>
      </c>
    </row>
    <row r="8550" spans="2:10" ht="18" customHeight="1">
      <c r="B8550" s="166"/>
      <c r="C8550" s="165"/>
      <c r="D8550" s="12" t="str">
        <f>IF(C8550="","",VLOOKUP(C8550,'3.工程情報'!$C$6:$D$501,2,FALSE))</f>
        <v/>
      </c>
      <c r="E8550" s="165"/>
      <c r="F8550" s="170"/>
      <c r="G8550" s="189" t="str">
        <f t="shared" si="133"/>
        <v/>
      </c>
      <c r="H8550" s="19"/>
      <c r="I8550" s="19"/>
      <c r="J8550" s="176" t="str">
        <f>IF(AND(C8550&lt;&gt;"",COUNTIF('3.工程情報'!$C$6:$C$501,C8550)=0),"工程記号が3.工程情報に存在しません。","")</f>
        <v/>
      </c>
    </row>
    <row r="8551" spans="2:10" ht="18" customHeight="1">
      <c r="B8551" s="166"/>
      <c r="C8551" s="165"/>
      <c r="D8551" s="12" t="str">
        <f>IF(C8551="","",VLOOKUP(C8551,'3.工程情報'!$C$6:$D$501,2,FALSE))</f>
        <v/>
      </c>
      <c r="E8551" s="165"/>
      <c r="F8551" s="170"/>
      <c r="G8551" s="189" t="str">
        <f t="shared" si="133"/>
        <v/>
      </c>
      <c r="H8551" s="19"/>
      <c r="I8551" s="19"/>
      <c r="J8551" s="176" t="str">
        <f>IF(AND(C8551&lt;&gt;"",COUNTIF('3.工程情報'!$C$6:$C$501,C8551)=0),"工程記号が3.工程情報に存在しません。","")</f>
        <v/>
      </c>
    </row>
    <row r="8552" spans="2:10" ht="18" customHeight="1">
      <c r="B8552" s="166"/>
      <c r="C8552" s="165"/>
      <c r="D8552" s="12" t="str">
        <f>IF(C8552="","",VLOOKUP(C8552,'3.工程情報'!$C$6:$D$501,2,FALSE))</f>
        <v/>
      </c>
      <c r="E8552" s="165"/>
      <c r="F8552" s="170"/>
      <c r="G8552" s="189" t="str">
        <f t="shared" si="133"/>
        <v/>
      </c>
      <c r="H8552" s="19"/>
      <c r="I8552" s="19"/>
      <c r="J8552" s="176" t="str">
        <f>IF(AND(C8552&lt;&gt;"",COUNTIF('3.工程情報'!$C$6:$C$501,C8552)=0),"工程記号が3.工程情報に存在しません。","")</f>
        <v/>
      </c>
    </row>
    <row r="8553" spans="2:10" ht="18" customHeight="1">
      <c r="B8553" s="166"/>
      <c r="C8553" s="165"/>
      <c r="D8553" s="12" t="str">
        <f>IF(C8553="","",VLOOKUP(C8553,'3.工程情報'!$C$6:$D$501,2,FALSE))</f>
        <v/>
      </c>
      <c r="E8553" s="165"/>
      <c r="F8553" s="170"/>
      <c r="G8553" s="189" t="str">
        <f t="shared" si="133"/>
        <v/>
      </c>
      <c r="H8553" s="19"/>
      <c r="I8553" s="19"/>
      <c r="J8553" s="176" t="str">
        <f>IF(AND(C8553&lt;&gt;"",COUNTIF('3.工程情報'!$C$6:$C$501,C8553)=0),"工程記号が3.工程情報に存在しません。","")</f>
        <v/>
      </c>
    </row>
    <row r="8554" spans="2:10" ht="18" customHeight="1">
      <c r="B8554" s="166"/>
      <c r="C8554" s="165"/>
      <c r="D8554" s="12" t="str">
        <f>IF(C8554="","",VLOOKUP(C8554,'3.工程情報'!$C$6:$D$501,2,FALSE))</f>
        <v/>
      </c>
      <c r="E8554" s="165"/>
      <c r="F8554" s="170"/>
      <c r="G8554" s="189" t="str">
        <f t="shared" si="133"/>
        <v/>
      </c>
      <c r="H8554" s="19"/>
      <c r="I8554" s="19"/>
      <c r="J8554" s="176" t="str">
        <f>IF(AND(C8554&lt;&gt;"",COUNTIF('3.工程情報'!$C$6:$C$501,C8554)=0),"工程記号が3.工程情報に存在しません。","")</f>
        <v/>
      </c>
    </row>
    <row r="8555" spans="2:10" ht="18" customHeight="1">
      <c r="B8555" s="166"/>
      <c r="C8555" s="165"/>
      <c r="D8555" s="12" t="str">
        <f>IF(C8555="","",VLOOKUP(C8555,'3.工程情報'!$C$6:$D$501,2,FALSE))</f>
        <v/>
      </c>
      <c r="E8555" s="165"/>
      <c r="F8555" s="170"/>
      <c r="G8555" s="189" t="str">
        <f t="shared" si="133"/>
        <v/>
      </c>
      <c r="H8555" s="19"/>
      <c r="I8555" s="19"/>
      <c r="J8555" s="176" t="str">
        <f>IF(AND(C8555&lt;&gt;"",COUNTIF('3.工程情報'!$C$6:$C$501,C8555)=0),"工程記号が3.工程情報に存在しません。","")</f>
        <v/>
      </c>
    </row>
    <row r="8556" spans="2:10" ht="18" customHeight="1">
      <c r="B8556" s="166"/>
      <c r="C8556" s="165"/>
      <c r="D8556" s="12" t="str">
        <f>IF(C8556="","",VLOOKUP(C8556,'3.工程情報'!$C$6:$D$501,2,FALSE))</f>
        <v/>
      </c>
      <c r="E8556" s="165"/>
      <c r="F8556" s="170"/>
      <c r="G8556" s="189" t="str">
        <f t="shared" si="133"/>
        <v/>
      </c>
      <c r="H8556" s="19"/>
      <c r="I8556" s="19"/>
      <c r="J8556" s="176" t="str">
        <f>IF(AND(C8556&lt;&gt;"",COUNTIF('3.工程情報'!$C$6:$C$501,C8556)=0),"工程記号が3.工程情報に存在しません。","")</f>
        <v/>
      </c>
    </row>
    <row r="8557" spans="2:10" ht="18" customHeight="1">
      <c r="B8557" s="166"/>
      <c r="C8557" s="165"/>
      <c r="D8557" s="12" t="str">
        <f>IF(C8557="","",VLOOKUP(C8557,'3.工程情報'!$C$6:$D$501,2,FALSE))</f>
        <v/>
      </c>
      <c r="E8557" s="165"/>
      <c r="F8557" s="170"/>
      <c r="G8557" s="189" t="str">
        <f t="shared" si="133"/>
        <v/>
      </c>
      <c r="H8557" s="19"/>
      <c r="I8557" s="19"/>
      <c r="J8557" s="176" t="str">
        <f>IF(AND(C8557&lt;&gt;"",COUNTIF('3.工程情報'!$C$6:$C$501,C8557)=0),"工程記号が3.工程情報に存在しません。","")</f>
        <v/>
      </c>
    </row>
    <row r="8558" spans="2:10" ht="18" customHeight="1">
      <c r="B8558" s="166"/>
      <c r="C8558" s="165"/>
      <c r="D8558" s="12" t="str">
        <f>IF(C8558="","",VLOOKUP(C8558,'3.工程情報'!$C$6:$D$501,2,FALSE))</f>
        <v/>
      </c>
      <c r="E8558" s="165"/>
      <c r="F8558" s="170"/>
      <c r="G8558" s="189" t="str">
        <f t="shared" si="133"/>
        <v/>
      </c>
      <c r="H8558" s="19"/>
      <c r="I8558" s="19"/>
      <c r="J8558" s="176" t="str">
        <f>IF(AND(C8558&lt;&gt;"",COUNTIF('3.工程情報'!$C$6:$C$501,C8558)=0),"工程記号が3.工程情報に存在しません。","")</f>
        <v/>
      </c>
    </row>
    <row r="8559" spans="2:10" ht="18" customHeight="1">
      <c r="B8559" s="166"/>
      <c r="C8559" s="165"/>
      <c r="D8559" s="12" t="str">
        <f>IF(C8559="","",VLOOKUP(C8559,'3.工程情報'!$C$6:$D$501,2,FALSE))</f>
        <v/>
      </c>
      <c r="E8559" s="165"/>
      <c r="F8559" s="170"/>
      <c r="G8559" s="189" t="str">
        <f t="shared" si="133"/>
        <v/>
      </c>
      <c r="H8559" s="19"/>
      <c r="I8559" s="19"/>
      <c r="J8559" s="176" t="str">
        <f>IF(AND(C8559&lt;&gt;"",COUNTIF('3.工程情報'!$C$6:$C$501,C8559)=0),"工程記号が3.工程情報に存在しません。","")</f>
        <v/>
      </c>
    </row>
    <row r="8560" spans="2:10" ht="18" customHeight="1">
      <c r="B8560" s="166"/>
      <c r="C8560" s="165"/>
      <c r="D8560" s="12" t="str">
        <f>IF(C8560="","",VLOOKUP(C8560,'3.工程情報'!$C$6:$D$501,2,FALSE))</f>
        <v/>
      </c>
      <c r="E8560" s="165"/>
      <c r="F8560" s="170"/>
      <c r="G8560" s="189" t="str">
        <f t="shared" si="133"/>
        <v/>
      </c>
      <c r="H8560" s="19"/>
      <c r="I8560" s="19"/>
      <c r="J8560" s="176" t="str">
        <f>IF(AND(C8560&lt;&gt;"",COUNTIF('3.工程情報'!$C$6:$C$501,C8560)=0),"工程記号が3.工程情報に存在しません。","")</f>
        <v/>
      </c>
    </row>
    <row r="8561" spans="2:10" ht="18" customHeight="1">
      <c r="B8561" s="166"/>
      <c r="C8561" s="165"/>
      <c r="D8561" s="12" t="str">
        <f>IF(C8561="","",VLOOKUP(C8561,'3.工程情報'!$C$6:$D$501,2,FALSE))</f>
        <v/>
      </c>
      <c r="E8561" s="165"/>
      <c r="F8561" s="170"/>
      <c r="G8561" s="189" t="str">
        <f t="shared" si="133"/>
        <v/>
      </c>
      <c r="H8561" s="19"/>
      <c r="I8561" s="19"/>
      <c r="J8561" s="176" t="str">
        <f>IF(AND(C8561&lt;&gt;"",COUNTIF('3.工程情報'!$C$6:$C$501,C8561)=0),"工程記号が3.工程情報に存在しません。","")</f>
        <v/>
      </c>
    </row>
    <row r="8562" spans="2:10" ht="18" customHeight="1">
      <c r="B8562" s="166"/>
      <c r="C8562" s="165"/>
      <c r="D8562" s="12" t="str">
        <f>IF(C8562="","",VLOOKUP(C8562,'3.工程情報'!$C$6:$D$501,2,FALSE))</f>
        <v/>
      </c>
      <c r="E8562" s="165"/>
      <c r="F8562" s="170"/>
      <c r="G8562" s="189" t="str">
        <f t="shared" si="133"/>
        <v/>
      </c>
      <c r="H8562" s="19"/>
      <c r="I8562" s="19"/>
      <c r="J8562" s="176" t="str">
        <f>IF(AND(C8562&lt;&gt;"",COUNTIF('3.工程情報'!$C$6:$C$501,C8562)=0),"工程記号が3.工程情報に存在しません。","")</f>
        <v/>
      </c>
    </row>
    <row r="8563" spans="2:10" ht="18" customHeight="1">
      <c r="B8563" s="166"/>
      <c r="C8563" s="165"/>
      <c r="D8563" s="12" t="str">
        <f>IF(C8563="","",VLOOKUP(C8563,'3.工程情報'!$C$6:$D$501,2,FALSE))</f>
        <v/>
      </c>
      <c r="E8563" s="165"/>
      <c r="F8563" s="170"/>
      <c r="G8563" s="189" t="str">
        <f t="shared" si="133"/>
        <v/>
      </c>
      <c r="H8563" s="19"/>
      <c r="I8563" s="19"/>
      <c r="J8563" s="176" t="str">
        <f>IF(AND(C8563&lt;&gt;"",COUNTIF('3.工程情報'!$C$6:$C$501,C8563)=0),"工程記号が3.工程情報に存在しません。","")</f>
        <v/>
      </c>
    </row>
    <row r="8564" spans="2:10" ht="18" customHeight="1">
      <c r="B8564" s="166"/>
      <c r="C8564" s="165"/>
      <c r="D8564" s="12" t="str">
        <f>IF(C8564="","",VLOOKUP(C8564,'3.工程情報'!$C$6:$D$501,2,FALSE))</f>
        <v/>
      </c>
      <c r="E8564" s="165"/>
      <c r="F8564" s="170"/>
      <c r="G8564" s="189" t="str">
        <f t="shared" si="133"/>
        <v/>
      </c>
      <c r="H8564" s="19"/>
      <c r="I8564" s="19"/>
      <c r="J8564" s="176" t="str">
        <f>IF(AND(C8564&lt;&gt;"",COUNTIF('3.工程情報'!$C$6:$C$501,C8564)=0),"工程記号が3.工程情報に存在しません。","")</f>
        <v/>
      </c>
    </row>
    <row r="8565" spans="2:10" ht="18" customHeight="1">
      <c r="B8565" s="166"/>
      <c r="C8565" s="165"/>
      <c r="D8565" s="12" t="str">
        <f>IF(C8565="","",VLOOKUP(C8565,'3.工程情報'!$C$6:$D$501,2,FALSE))</f>
        <v/>
      </c>
      <c r="E8565" s="165"/>
      <c r="F8565" s="170"/>
      <c r="G8565" s="189" t="str">
        <f t="shared" si="133"/>
        <v/>
      </c>
      <c r="H8565" s="19"/>
      <c r="I8565" s="19"/>
      <c r="J8565" s="176" t="str">
        <f>IF(AND(C8565&lt;&gt;"",COUNTIF('3.工程情報'!$C$6:$C$501,C8565)=0),"工程記号が3.工程情報に存在しません。","")</f>
        <v/>
      </c>
    </row>
    <row r="8566" spans="2:10" ht="18" customHeight="1">
      <c r="B8566" s="166"/>
      <c r="C8566" s="165"/>
      <c r="D8566" s="12" t="str">
        <f>IF(C8566="","",VLOOKUP(C8566,'3.工程情報'!$C$6:$D$501,2,FALSE))</f>
        <v/>
      </c>
      <c r="E8566" s="165"/>
      <c r="F8566" s="170"/>
      <c r="G8566" s="189" t="str">
        <f t="shared" si="133"/>
        <v/>
      </c>
      <c r="H8566" s="19"/>
      <c r="I8566" s="19"/>
      <c r="J8566" s="176" t="str">
        <f>IF(AND(C8566&lt;&gt;"",COUNTIF('3.工程情報'!$C$6:$C$501,C8566)=0),"工程記号が3.工程情報に存在しません。","")</f>
        <v/>
      </c>
    </row>
    <row r="8567" spans="2:10" ht="18" customHeight="1">
      <c r="B8567" s="166"/>
      <c r="C8567" s="165"/>
      <c r="D8567" s="12" t="str">
        <f>IF(C8567="","",VLOOKUP(C8567,'3.工程情報'!$C$6:$D$501,2,FALSE))</f>
        <v/>
      </c>
      <c r="E8567" s="165"/>
      <c r="F8567" s="170"/>
      <c r="G8567" s="189" t="str">
        <f t="shared" si="133"/>
        <v/>
      </c>
      <c r="H8567" s="19"/>
      <c r="I8567" s="19"/>
      <c r="J8567" s="176" t="str">
        <f>IF(AND(C8567&lt;&gt;"",COUNTIF('3.工程情報'!$C$6:$C$501,C8567)=0),"工程記号が3.工程情報に存在しません。","")</f>
        <v/>
      </c>
    </row>
    <row r="8568" spans="2:10" ht="18" customHeight="1">
      <c r="B8568" s="166"/>
      <c r="C8568" s="165"/>
      <c r="D8568" s="12" t="str">
        <f>IF(C8568="","",VLOOKUP(C8568,'3.工程情報'!$C$6:$D$501,2,FALSE))</f>
        <v/>
      </c>
      <c r="E8568" s="165"/>
      <c r="F8568" s="170"/>
      <c r="G8568" s="189" t="str">
        <f t="shared" si="133"/>
        <v/>
      </c>
      <c r="H8568" s="19"/>
      <c r="I8568" s="19"/>
      <c r="J8568" s="176" t="str">
        <f>IF(AND(C8568&lt;&gt;"",COUNTIF('3.工程情報'!$C$6:$C$501,C8568)=0),"工程記号が3.工程情報に存在しません。","")</f>
        <v/>
      </c>
    </row>
    <row r="8569" spans="2:10" ht="18" customHeight="1">
      <c r="B8569" s="166"/>
      <c r="C8569" s="165"/>
      <c r="D8569" s="12" t="str">
        <f>IF(C8569="","",VLOOKUP(C8569,'3.工程情報'!$C$6:$D$501,2,FALSE))</f>
        <v/>
      </c>
      <c r="E8569" s="165"/>
      <c r="F8569" s="170"/>
      <c r="G8569" s="189" t="str">
        <f t="shared" si="133"/>
        <v/>
      </c>
      <c r="H8569" s="19"/>
      <c r="I8569" s="19"/>
      <c r="J8569" s="176" t="str">
        <f>IF(AND(C8569&lt;&gt;"",COUNTIF('3.工程情報'!$C$6:$C$501,C8569)=0),"工程記号が3.工程情報に存在しません。","")</f>
        <v/>
      </c>
    </row>
    <row r="8570" spans="2:10" ht="18" customHeight="1">
      <c r="B8570" s="166"/>
      <c r="C8570" s="165"/>
      <c r="D8570" s="12" t="str">
        <f>IF(C8570="","",VLOOKUP(C8570,'3.工程情報'!$C$6:$D$501,2,FALSE))</f>
        <v/>
      </c>
      <c r="E8570" s="165"/>
      <c r="F8570" s="170"/>
      <c r="G8570" s="189" t="str">
        <f t="shared" si="133"/>
        <v/>
      </c>
      <c r="H8570" s="19"/>
      <c r="I8570" s="19"/>
      <c r="J8570" s="176" t="str">
        <f>IF(AND(C8570&lt;&gt;"",COUNTIF('3.工程情報'!$C$6:$C$501,C8570)=0),"工程記号が3.工程情報に存在しません。","")</f>
        <v/>
      </c>
    </row>
    <row r="8571" spans="2:10" ht="18" customHeight="1">
      <c r="B8571" s="166"/>
      <c r="C8571" s="165"/>
      <c r="D8571" s="12" t="str">
        <f>IF(C8571="","",VLOOKUP(C8571,'3.工程情報'!$C$6:$D$501,2,FALSE))</f>
        <v/>
      </c>
      <c r="E8571" s="165"/>
      <c r="F8571" s="170"/>
      <c r="G8571" s="189" t="str">
        <f t="shared" si="133"/>
        <v/>
      </c>
      <c r="H8571" s="19"/>
      <c r="I8571" s="19"/>
      <c r="J8571" s="176" t="str">
        <f>IF(AND(C8571&lt;&gt;"",COUNTIF('3.工程情報'!$C$6:$C$501,C8571)=0),"工程記号が3.工程情報に存在しません。","")</f>
        <v/>
      </c>
    </row>
    <row r="8572" spans="2:10" ht="18" customHeight="1">
      <c r="B8572" s="166"/>
      <c r="C8572" s="165"/>
      <c r="D8572" s="12" t="str">
        <f>IF(C8572="","",VLOOKUP(C8572,'3.工程情報'!$C$6:$D$501,2,FALSE))</f>
        <v/>
      </c>
      <c r="E8572" s="165"/>
      <c r="F8572" s="170"/>
      <c r="G8572" s="189" t="str">
        <f t="shared" si="133"/>
        <v/>
      </c>
      <c r="H8572" s="19"/>
      <c r="I8572" s="19"/>
      <c r="J8572" s="176" t="str">
        <f>IF(AND(C8572&lt;&gt;"",COUNTIF('3.工程情報'!$C$6:$C$501,C8572)=0),"工程記号が3.工程情報に存在しません。","")</f>
        <v/>
      </c>
    </row>
    <row r="8573" spans="2:10" ht="18" customHeight="1">
      <c r="B8573" s="166"/>
      <c r="C8573" s="165"/>
      <c r="D8573" s="12" t="str">
        <f>IF(C8573="","",VLOOKUP(C8573,'3.工程情報'!$C$6:$D$501,2,FALSE))</f>
        <v/>
      </c>
      <c r="E8573" s="165"/>
      <c r="F8573" s="170"/>
      <c r="G8573" s="189" t="str">
        <f t="shared" si="133"/>
        <v/>
      </c>
      <c r="H8573" s="19"/>
      <c r="I8573" s="19"/>
      <c r="J8573" s="176" t="str">
        <f>IF(AND(C8573&lt;&gt;"",COUNTIF('3.工程情報'!$C$6:$C$501,C8573)=0),"工程記号が3.工程情報に存在しません。","")</f>
        <v/>
      </c>
    </row>
    <row r="8574" spans="2:10" ht="18" customHeight="1">
      <c r="B8574" s="166"/>
      <c r="C8574" s="165"/>
      <c r="D8574" s="12" t="str">
        <f>IF(C8574="","",VLOOKUP(C8574,'3.工程情報'!$C$6:$D$501,2,FALSE))</f>
        <v/>
      </c>
      <c r="E8574" s="165"/>
      <c r="F8574" s="170"/>
      <c r="G8574" s="189" t="str">
        <f t="shared" si="133"/>
        <v/>
      </c>
      <c r="H8574" s="19"/>
      <c r="I8574" s="19"/>
      <c r="J8574" s="176" t="str">
        <f>IF(AND(C8574&lt;&gt;"",COUNTIF('3.工程情報'!$C$6:$C$501,C8574)=0),"工程記号が3.工程情報に存在しません。","")</f>
        <v/>
      </c>
    </row>
    <row r="8575" spans="2:10" ht="18" customHeight="1">
      <c r="B8575" s="166"/>
      <c r="C8575" s="165"/>
      <c r="D8575" s="12" t="str">
        <f>IF(C8575="","",VLOOKUP(C8575,'3.工程情報'!$C$6:$D$501,2,FALSE))</f>
        <v/>
      </c>
      <c r="E8575" s="165"/>
      <c r="F8575" s="170"/>
      <c r="G8575" s="189" t="str">
        <f t="shared" si="133"/>
        <v/>
      </c>
      <c r="H8575" s="19"/>
      <c r="I8575" s="19"/>
      <c r="J8575" s="176" t="str">
        <f>IF(AND(C8575&lt;&gt;"",COUNTIF('3.工程情報'!$C$6:$C$501,C8575)=0),"工程記号が3.工程情報に存在しません。","")</f>
        <v/>
      </c>
    </row>
    <row r="8576" spans="2:10" ht="18" customHeight="1">
      <c r="B8576" s="166"/>
      <c r="C8576" s="165"/>
      <c r="D8576" s="12" t="str">
        <f>IF(C8576="","",VLOOKUP(C8576,'3.工程情報'!$C$6:$D$501,2,FALSE))</f>
        <v/>
      </c>
      <c r="E8576" s="165"/>
      <c r="F8576" s="170"/>
      <c r="G8576" s="189" t="str">
        <f t="shared" si="133"/>
        <v/>
      </c>
      <c r="H8576" s="19"/>
      <c r="I8576" s="19"/>
      <c r="J8576" s="176" t="str">
        <f>IF(AND(C8576&lt;&gt;"",COUNTIF('3.工程情報'!$C$6:$C$501,C8576)=0),"工程記号が3.工程情報に存在しません。","")</f>
        <v/>
      </c>
    </row>
    <row r="8577" spans="2:10" ht="18" customHeight="1">
      <c r="B8577" s="166"/>
      <c r="C8577" s="165"/>
      <c r="D8577" s="12" t="str">
        <f>IF(C8577="","",VLOOKUP(C8577,'3.工程情報'!$C$6:$D$501,2,FALSE))</f>
        <v/>
      </c>
      <c r="E8577" s="165"/>
      <c r="F8577" s="170"/>
      <c r="G8577" s="189" t="str">
        <f t="shared" si="133"/>
        <v/>
      </c>
      <c r="H8577" s="19"/>
      <c r="I8577" s="19"/>
      <c r="J8577" s="176" t="str">
        <f>IF(AND(C8577&lt;&gt;"",COUNTIF('3.工程情報'!$C$6:$C$501,C8577)=0),"工程記号が3.工程情報に存在しません。","")</f>
        <v/>
      </c>
    </row>
    <row r="8578" spans="2:10" ht="18" customHeight="1">
      <c r="B8578" s="166"/>
      <c r="C8578" s="165"/>
      <c r="D8578" s="12" t="str">
        <f>IF(C8578="","",VLOOKUP(C8578,'3.工程情報'!$C$6:$D$501,2,FALSE))</f>
        <v/>
      </c>
      <c r="E8578" s="165"/>
      <c r="F8578" s="170"/>
      <c r="G8578" s="189" t="str">
        <f t="shared" si="133"/>
        <v/>
      </c>
      <c r="H8578" s="19"/>
      <c r="I8578" s="19"/>
      <c r="J8578" s="176" t="str">
        <f>IF(AND(C8578&lt;&gt;"",COUNTIF('3.工程情報'!$C$6:$C$501,C8578)=0),"工程記号が3.工程情報に存在しません。","")</f>
        <v/>
      </c>
    </row>
    <row r="8579" spans="2:10" ht="18" customHeight="1">
      <c r="B8579" s="166"/>
      <c r="C8579" s="165"/>
      <c r="D8579" s="12" t="str">
        <f>IF(C8579="","",VLOOKUP(C8579,'3.工程情報'!$C$6:$D$501,2,FALSE))</f>
        <v/>
      </c>
      <c r="E8579" s="165"/>
      <c r="F8579" s="170"/>
      <c r="G8579" s="189" t="str">
        <f t="shared" si="133"/>
        <v/>
      </c>
      <c r="H8579" s="19"/>
      <c r="I8579" s="19"/>
      <c r="J8579" s="176" t="str">
        <f>IF(AND(C8579&lt;&gt;"",COUNTIF('3.工程情報'!$C$6:$C$501,C8579)=0),"工程記号が3.工程情報に存在しません。","")</f>
        <v/>
      </c>
    </row>
    <row r="8580" spans="2:10" ht="18" customHeight="1">
      <c r="B8580" s="166"/>
      <c r="C8580" s="165"/>
      <c r="D8580" s="12" t="str">
        <f>IF(C8580="","",VLOOKUP(C8580,'3.工程情報'!$C$6:$D$501,2,FALSE))</f>
        <v/>
      </c>
      <c r="E8580" s="165"/>
      <c r="F8580" s="170"/>
      <c r="G8580" s="189" t="str">
        <f t="shared" si="133"/>
        <v/>
      </c>
      <c r="H8580" s="19"/>
      <c r="I8580" s="19"/>
      <c r="J8580" s="176" t="str">
        <f>IF(AND(C8580&lt;&gt;"",COUNTIF('3.工程情報'!$C$6:$C$501,C8580)=0),"工程記号が3.工程情報に存在しません。","")</f>
        <v/>
      </c>
    </row>
    <row r="8581" spans="2:10" ht="18" customHeight="1">
      <c r="B8581" s="166"/>
      <c r="C8581" s="165"/>
      <c r="D8581" s="12" t="str">
        <f>IF(C8581="","",VLOOKUP(C8581,'3.工程情報'!$C$6:$D$501,2,FALSE))</f>
        <v/>
      </c>
      <c r="E8581" s="165"/>
      <c r="F8581" s="170"/>
      <c r="G8581" s="189" t="str">
        <f t="shared" si="133"/>
        <v/>
      </c>
      <c r="H8581" s="19"/>
      <c r="I8581" s="19"/>
      <c r="J8581" s="176" t="str">
        <f>IF(AND(C8581&lt;&gt;"",COUNTIF('3.工程情報'!$C$6:$C$501,C8581)=0),"工程記号が3.工程情報に存在しません。","")</f>
        <v/>
      </c>
    </row>
    <row r="8582" spans="2:10" ht="18" customHeight="1">
      <c r="B8582" s="166"/>
      <c r="C8582" s="165"/>
      <c r="D8582" s="12" t="str">
        <f>IF(C8582="","",VLOOKUP(C8582,'3.工程情報'!$C$6:$D$501,2,FALSE))</f>
        <v/>
      </c>
      <c r="E8582" s="165"/>
      <c r="F8582" s="170"/>
      <c r="G8582" s="189" t="str">
        <f t="shared" ref="G8582:G8645" si="134">C8582&amp;E8582</f>
        <v/>
      </c>
      <c r="H8582" s="19"/>
      <c r="I8582" s="19"/>
      <c r="J8582" s="176" t="str">
        <f>IF(AND(C8582&lt;&gt;"",COUNTIF('3.工程情報'!$C$6:$C$501,C8582)=0),"工程記号が3.工程情報に存在しません。","")</f>
        <v/>
      </c>
    </row>
    <row r="8583" spans="2:10" ht="18" customHeight="1">
      <c r="B8583" s="166"/>
      <c r="C8583" s="165"/>
      <c r="D8583" s="12" t="str">
        <f>IF(C8583="","",VLOOKUP(C8583,'3.工程情報'!$C$6:$D$501,2,FALSE))</f>
        <v/>
      </c>
      <c r="E8583" s="165"/>
      <c r="F8583" s="170"/>
      <c r="G8583" s="189" t="str">
        <f t="shared" si="134"/>
        <v/>
      </c>
      <c r="H8583" s="19"/>
      <c r="I8583" s="19"/>
      <c r="J8583" s="176" t="str">
        <f>IF(AND(C8583&lt;&gt;"",COUNTIF('3.工程情報'!$C$6:$C$501,C8583)=0),"工程記号が3.工程情報に存在しません。","")</f>
        <v/>
      </c>
    </row>
    <row r="8584" spans="2:10" ht="18" customHeight="1">
      <c r="B8584" s="166"/>
      <c r="C8584" s="165"/>
      <c r="D8584" s="12" t="str">
        <f>IF(C8584="","",VLOOKUP(C8584,'3.工程情報'!$C$6:$D$501,2,FALSE))</f>
        <v/>
      </c>
      <c r="E8584" s="165"/>
      <c r="F8584" s="170"/>
      <c r="G8584" s="189" t="str">
        <f t="shared" si="134"/>
        <v/>
      </c>
      <c r="H8584" s="19"/>
      <c r="I8584" s="19"/>
      <c r="J8584" s="176" t="str">
        <f>IF(AND(C8584&lt;&gt;"",COUNTIF('3.工程情報'!$C$6:$C$501,C8584)=0),"工程記号が3.工程情報に存在しません。","")</f>
        <v/>
      </c>
    </row>
    <row r="8585" spans="2:10" ht="18" customHeight="1">
      <c r="B8585" s="166"/>
      <c r="C8585" s="165"/>
      <c r="D8585" s="12" t="str">
        <f>IF(C8585="","",VLOOKUP(C8585,'3.工程情報'!$C$6:$D$501,2,FALSE))</f>
        <v/>
      </c>
      <c r="E8585" s="165"/>
      <c r="F8585" s="170"/>
      <c r="G8585" s="189" t="str">
        <f t="shared" si="134"/>
        <v/>
      </c>
      <c r="H8585" s="19"/>
      <c r="I8585" s="19"/>
      <c r="J8585" s="176" t="str">
        <f>IF(AND(C8585&lt;&gt;"",COUNTIF('3.工程情報'!$C$6:$C$501,C8585)=0),"工程記号が3.工程情報に存在しません。","")</f>
        <v/>
      </c>
    </row>
    <row r="8586" spans="2:10" ht="18" customHeight="1">
      <c r="B8586" s="166"/>
      <c r="C8586" s="165"/>
      <c r="D8586" s="12" t="str">
        <f>IF(C8586="","",VLOOKUP(C8586,'3.工程情報'!$C$6:$D$501,2,FALSE))</f>
        <v/>
      </c>
      <c r="E8586" s="165"/>
      <c r="F8586" s="170"/>
      <c r="G8586" s="189" t="str">
        <f t="shared" si="134"/>
        <v/>
      </c>
      <c r="H8586" s="19"/>
      <c r="I8586" s="19"/>
      <c r="J8586" s="176" t="str">
        <f>IF(AND(C8586&lt;&gt;"",COUNTIF('3.工程情報'!$C$6:$C$501,C8586)=0),"工程記号が3.工程情報に存在しません。","")</f>
        <v/>
      </c>
    </row>
    <row r="8587" spans="2:10" ht="18" customHeight="1">
      <c r="B8587" s="166"/>
      <c r="C8587" s="165"/>
      <c r="D8587" s="12" t="str">
        <f>IF(C8587="","",VLOOKUP(C8587,'3.工程情報'!$C$6:$D$501,2,FALSE))</f>
        <v/>
      </c>
      <c r="E8587" s="165"/>
      <c r="F8587" s="170"/>
      <c r="G8587" s="189" t="str">
        <f t="shared" si="134"/>
        <v/>
      </c>
      <c r="H8587" s="19"/>
      <c r="I8587" s="19"/>
      <c r="J8587" s="176" t="str">
        <f>IF(AND(C8587&lt;&gt;"",COUNTIF('3.工程情報'!$C$6:$C$501,C8587)=0),"工程記号が3.工程情報に存在しません。","")</f>
        <v/>
      </c>
    </row>
    <row r="8588" spans="2:10" ht="18" customHeight="1">
      <c r="B8588" s="166"/>
      <c r="C8588" s="165"/>
      <c r="D8588" s="12" t="str">
        <f>IF(C8588="","",VLOOKUP(C8588,'3.工程情報'!$C$6:$D$501,2,FALSE))</f>
        <v/>
      </c>
      <c r="E8588" s="165"/>
      <c r="F8588" s="170"/>
      <c r="G8588" s="189" t="str">
        <f t="shared" si="134"/>
        <v/>
      </c>
      <c r="H8588" s="19"/>
      <c r="I8588" s="19"/>
      <c r="J8588" s="176" t="str">
        <f>IF(AND(C8588&lt;&gt;"",COUNTIF('3.工程情報'!$C$6:$C$501,C8588)=0),"工程記号が3.工程情報に存在しません。","")</f>
        <v/>
      </c>
    </row>
    <row r="8589" spans="2:10" ht="18" customHeight="1">
      <c r="B8589" s="166"/>
      <c r="C8589" s="165"/>
      <c r="D8589" s="12" t="str">
        <f>IF(C8589="","",VLOOKUP(C8589,'3.工程情報'!$C$6:$D$501,2,FALSE))</f>
        <v/>
      </c>
      <c r="E8589" s="165"/>
      <c r="F8589" s="170"/>
      <c r="G8589" s="189" t="str">
        <f t="shared" si="134"/>
        <v/>
      </c>
      <c r="H8589" s="19"/>
      <c r="I8589" s="19"/>
      <c r="J8589" s="176" t="str">
        <f>IF(AND(C8589&lt;&gt;"",COUNTIF('3.工程情報'!$C$6:$C$501,C8589)=0),"工程記号が3.工程情報に存在しません。","")</f>
        <v/>
      </c>
    </row>
    <row r="8590" spans="2:10" ht="18" customHeight="1">
      <c r="B8590" s="166"/>
      <c r="C8590" s="165"/>
      <c r="D8590" s="12" t="str">
        <f>IF(C8590="","",VLOOKUP(C8590,'3.工程情報'!$C$6:$D$501,2,FALSE))</f>
        <v/>
      </c>
      <c r="E8590" s="165"/>
      <c r="F8590" s="170"/>
      <c r="G8590" s="189" t="str">
        <f t="shared" si="134"/>
        <v/>
      </c>
      <c r="H8590" s="19"/>
      <c r="I8590" s="19"/>
      <c r="J8590" s="176" t="str">
        <f>IF(AND(C8590&lt;&gt;"",COUNTIF('3.工程情報'!$C$6:$C$501,C8590)=0),"工程記号が3.工程情報に存在しません。","")</f>
        <v/>
      </c>
    </row>
    <row r="8591" spans="2:10" ht="18" customHeight="1">
      <c r="B8591" s="166"/>
      <c r="C8591" s="165"/>
      <c r="D8591" s="12" t="str">
        <f>IF(C8591="","",VLOOKUP(C8591,'3.工程情報'!$C$6:$D$501,2,FALSE))</f>
        <v/>
      </c>
      <c r="E8591" s="165"/>
      <c r="F8591" s="170"/>
      <c r="G8591" s="189" t="str">
        <f t="shared" si="134"/>
        <v/>
      </c>
      <c r="H8591" s="19"/>
      <c r="I8591" s="19"/>
      <c r="J8591" s="176" t="str">
        <f>IF(AND(C8591&lt;&gt;"",COUNTIF('3.工程情報'!$C$6:$C$501,C8591)=0),"工程記号が3.工程情報に存在しません。","")</f>
        <v/>
      </c>
    </row>
    <row r="8592" spans="2:10" ht="18" customHeight="1">
      <c r="B8592" s="166"/>
      <c r="C8592" s="165"/>
      <c r="D8592" s="12" t="str">
        <f>IF(C8592="","",VLOOKUP(C8592,'3.工程情報'!$C$6:$D$501,2,FALSE))</f>
        <v/>
      </c>
      <c r="E8592" s="165"/>
      <c r="F8592" s="170"/>
      <c r="G8592" s="189" t="str">
        <f t="shared" si="134"/>
        <v/>
      </c>
      <c r="H8592" s="19"/>
      <c r="I8592" s="19"/>
      <c r="J8592" s="176" t="str">
        <f>IF(AND(C8592&lt;&gt;"",COUNTIF('3.工程情報'!$C$6:$C$501,C8592)=0),"工程記号が3.工程情報に存在しません。","")</f>
        <v/>
      </c>
    </row>
    <row r="8593" spans="2:10" ht="18" customHeight="1">
      <c r="B8593" s="166"/>
      <c r="C8593" s="165"/>
      <c r="D8593" s="12" t="str">
        <f>IF(C8593="","",VLOOKUP(C8593,'3.工程情報'!$C$6:$D$501,2,FALSE))</f>
        <v/>
      </c>
      <c r="E8593" s="165"/>
      <c r="F8593" s="170"/>
      <c r="G8593" s="189" t="str">
        <f t="shared" si="134"/>
        <v/>
      </c>
      <c r="H8593" s="19"/>
      <c r="I8593" s="19"/>
      <c r="J8593" s="176" t="str">
        <f>IF(AND(C8593&lt;&gt;"",COUNTIF('3.工程情報'!$C$6:$C$501,C8593)=0),"工程記号が3.工程情報に存在しません。","")</f>
        <v/>
      </c>
    </row>
    <row r="8594" spans="2:10" ht="18" customHeight="1">
      <c r="B8594" s="166"/>
      <c r="C8594" s="165"/>
      <c r="D8594" s="12" t="str">
        <f>IF(C8594="","",VLOOKUP(C8594,'3.工程情報'!$C$6:$D$501,2,FALSE))</f>
        <v/>
      </c>
      <c r="E8594" s="165"/>
      <c r="F8594" s="170"/>
      <c r="G8594" s="189" t="str">
        <f t="shared" si="134"/>
        <v/>
      </c>
      <c r="H8594" s="19"/>
      <c r="I8594" s="19"/>
      <c r="J8594" s="176" t="str">
        <f>IF(AND(C8594&lt;&gt;"",COUNTIF('3.工程情報'!$C$6:$C$501,C8594)=0),"工程記号が3.工程情報に存在しません。","")</f>
        <v/>
      </c>
    </row>
    <row r="8595" spans="2:10" ht="18" customHeight="1">
      <c r="B8595" s="166"/>
      <c r="C8595" s="165"/>
      <c r="D8595" s="12" t="str">
        <f>IF(C8595="","",VLOOKUP(C8595,'3.工程情報'!$C$6:$D$501,2,FALSE))</f>
        <v/>
      </c>
      <c r="E8595" s="165"/>
      <c r="F8595" s="170"/>
      <c r="G8595" s="189" t="str">
        <f t="shared" si="134"/>
        <v/>
      </c>
      <c r="H8595" s="19"/>
      <c r="I8595" s="19"/>
      <c r="J8595" s="176" t="str">
        <f>IF(AND(C8595&lt;&gt;"",COUNTIF('3.工程情報'!$C$6:$C$501,C8595)=0),"工程記号が3.工程情報に存在しません。","")</f>
        <v/>
      </c>
    </row>
    <row r="8596" spans="2:10" ht="18" customHeight="1">
      <c r="B8596" s="166"/>
      <c r="C8596" s="165"/>
      <c r="D8596" s="12" t="str">
        <f>IF(C8596="","",VLOOKUP(C8596,'3.工程情報'!$C$6:$D$501,2,FALSE))</f>
        <v/>
      </c>
      <c r="E8596" s="165"/>
      <c r="F8596" s="170"/>
      <c r="G8596" s="189" t="str">
        <f t="shared" si="134"/>
        <v/>
      </c>
      <c r="H8596" s="19"/>
      <c r="I8596" s="19"/>
      <c r="J8596" s="176" t="str">
        <f>IF(AND(C8596&lt;&gt;"",COUNTIF('3.工程情報'!$C$6:$C$501,C8596)=0),"工程記号が3.工程情報に存在しません。","")</f>
        <v/>
      </c>
    </row>
    <row r="8597" spans="2:10" ht="18" customHeight="1">
      <c r="B8597" s="166"/>
      <c r="C8597" s="165"/>
      <c r="D8597" s="12" t="str">
        <f>IF(C8597="","",VLOOKUP(C8597,'3.工程情報'!$C$6:$D$501,2,FALSE))</f>
        <v/>
      </c>
      <c r="E8597" s="165"/>
      <c r="F8597" s="170"/>
      <c r="G8597" s="189" t="str">
        <f t="shared" si="134"/>
        <v/>
      </c>
      <c r="H8597" s="19"/>
      <c r="I8597" s="19"/>
      <c r="J8597" s="176" t="str">
        <f>IF(AND(C8597&lt;&gt;"",COUNTIF('3.工程情報'!$C$6:$C$501,C8597)=0),"工程記号が3.工程情報に存在しません。","")</f>
        <v/>
      </c>
    </row>
    <row r="8598" spans="2:10" ht="18" customHeight="1">
      <c r="B8598" s="166"/>
      <c r="C8598" s="165"/>
      <c r="D8598" s="12" t="str">
        <f>IF(C8598="","",VLOOKUP(C8598,'3.工程情報'!$C$6:$D$501,2,FALSE))</f>
        <v/>
      </c>
      <c r="E8598" s="165"/>
      <c r="F8598" s="170"/>
      <c r="G8598" s="189" t="str">
        <f t="shared" si="134"/>
        <v/>
      </c>
      <c r="H8598" s="19"/>
      <c r="I8598" s="19"/>
      <c r="J8598" s="176" t="str">
        <f>IF(AND(C8598&lt;&gt;"",COUNTIF('3.工程情報'!$C$6:$C$501,C8598)=0),"工程記号が3.工程情報に存在しません。","")</f>
        <v/>
      </c>
    </row>
    <row r="8599" spans="2:10" ht="18" customHeight="1">
      <c r="B8599" s="166"/>
      <c r="C8599" s="165"/>
      <c r="D8599" s="12" t="str">
        <f>IF(C8599="","",VLOOKUP(C8599,'3.工程情報'!$C$6:$D$501,2,FALSE))</f>
        <v/>
      </c>
      <c r="E8599" s="165"/>
      <c r="F8599" s="170"/>
      <c r="G8599" s="189" t="str">
        <f t="shared" si="134"/>
        <v/>
      </c>
      <c r="H8599" s="19"/>
      <c r="I8599" s="19"/>
      <c r="J8599" s="176" t="str">
        <f>IF(AND(C8599&lt;&gt;"",COUNTIF('3.工程情報'!$C$6:$C$501,C8599)=0),"工程記号が3.工程情報に存在しません。","")</f>
        <v/>
      </c>
    </row>
    <row r="8600" spans="2:10" ht="18" customHeight="1">
      <c r="B8600" s="166"/>
      <c r="C8600" s="165"/>
      <c r="D8600" s="12" t="str">
        <f>IF(C8600="","",VLOOKUP(C8600,'3.工程情報'!$C$6:$D$501,2,FALSE))</f>
        <v/>
      </c>
      <c r="E8600" s="165"/>
      <c r="F8600" s="170"/>
      <c r="G8600" s="189" t="str">
        <f t="shared" si="134"/>
        <v/>
      </c>
      <c r="H8600" s="19"/>
      <c r="I8600" s="19"/>
      <c r="J8600" s="176" t="str">
        <f>IF(AND(C8600&lt;&gt;"",COUNTIF('3.工程情報'!$C$6:$C$501,C8600)=0),"工程記号が3.工程情報に存在しません。","")</f>
        <v/>
      </c>
    </row>
    <row r="8601" spans="2:10" ht="18" customHeight="1">
      <c r="B8601" s="166"/>
      <c r="C8601" s="165"/>
      <c r="D8601" s="12" t="str">
        <f>IF(C8601="","",VLOOKUP(C8601,'3.工程情報'!$C$6:$D$501,2,FALSE))</f>
        <v/>
      </c>
      <c r="E8601" s="165"/>
      <c r="F8601" s="170"/>
      <c r="G8601" s="189" t="str">
        <f t="shared" si="134"/>
        <v/>
      </c>
      <c r="H8601" s="19"/>
      <c r="I8601" s="19"/>
      <c r="J8601" s="176" t="str">
        <f>IF(AND(C8601&lt;&gt;"",COUNTIF('3.工程情報'!$C$6:$C$501,C8601)=0),"工程記号が3.工程情報に存在しません。","")</f>
        <v/>
      </c>
    </row>
    <row r="8602" spans="2:10" ht="18" customHeight="1">
      <c r="B8602" s="166"/>
      <c r="C8602" s="165"/>
      <c r="D8602" s="12" t="str">
        <f>IF(C8602="","",VLOOKUP(C8602,'3.工程情報'!$C$6:$D$501,2,FALSE))</f>
        <v/>
      </c>
      <c r="E8602" s="165"/>
      <c r="F8602" s="170"/>
      <c r="G8602" s="189" t="str">
        <f t="shared" si="134"/>
        <v/>
      </c>
      <c r="H8602" s="19"/>
      <c r="I8602" s="19"/>
      <c r="J8602" s="176" t="str">
        <f>IF(AND(C8602&lt;&gt;"",COUNTIF('3.工程情報'!$C$6:$C$501,C8602)=0),"工程記号が3.工程情報に存在しません。","")</f>
        <v/>
      </c>
    </row>
    <row r="8603" spans="2:10" ht="18" customHeight="1">
      <c r="B8603" s="166"/>
      <c r="C8603" s="165"/>
      <c r="D8603" s="12" t="str">
        <f>IF(C8603="","",VLOOKUP(C8603,'3.工程情報'!$C$6:$D$501,2,FALSE))</f>
        <v/>
      </c>
      <c r="E8603" s="165"/>
      <c r="F8603" s="170"/>
      <c r="G8603" s="189" t="str">
        <f t="shared" si="134"/>
        <v/>
      </c>
      <c r="H8603" s="19"/>
      <c r="I8603" s="19"/>
      <c r="J8603" s="176" t="str">
        <f>IF(AND(C8603&lt;&gt;"",COUNTIF('3.工程情報'!$C$6:$C$501,C8603)=0),"工程記号が3.工程情報に存在しません。","")</f>
        <v/>
      </c>
    </row>
    <row r="8604" spans="2:10" ht="18" customHeight="1">
      <c r="B8604" s="166"/>
      <c r="C8604" s="165"/>
      <c r="D8604" s="12" t="str">
        <f>IF(C8604="","",VLOOKUP(C8604,'3.工程情報'!$C$6:$D$501,2,FALSE))</f>
        <v/>
      </c>
      <c r="E8604" s="165"/>
      <c r="F8604" s="170"/>
      <c r="G8604" s="189" t="str">
        <f t="shared" si="134"/>
        <v/>
      </c>
      <c r="H8604" s="19"/>
      <c r="I8604" s="19"/>
      <c r="J8604" s="176" t="str">
        <f>IF(AND(C8604&lt;&gt;"",COUNTIF('3.工程情報'!$C$6:$C$501,C8604)=0),"工程記号が3.工程情報に存在しません。","")</f>
        <v/>
      </c>
    </row>
    <row r="8605" spans="2:10" ht="18" customHeight="1">
      <c r="B8605" s="166"/>
      <c r="C8605" s="165"/>
      <c r="D8605" s="12" t="str">
        <f>IF(C8605="","",VLOOKUP(C8605,'3.工程情報'!$C$6:$D$501,2,FALSE))</f>
        <v/>
      </c>
      <c r="E8605" s="165"/>
      <c r="F8605" s="170"/>
      <c r="G8605" s="189" t="str">
        <f t="shared" si="134"/>
        <v/>
      </c>
      <c r="H8605" s="19"/>
      <c r="I8605" s="19"/>
      <c r="J8605" s="176" t="str">
        <f>IF(AND(C8605&lt;&gt;"",COUNTIF('3.工程情報'!$C$6:$C$501,C8605)=0),"工程記号が3.工程情報に存在しません。","")</f>
        <v/>
      </c>
    </row>
    <row r="8606" spans="2:10" ht="18" customHeight="1">
      <c r="B8606" s="166"/>
      <c r="C8606" s="165"/>
      <c r="D8606" s="12" t="str">
        <f>IF(C8606="","",VLOOKUP(C8606,'3.工程情報'!$C$6:$D$501,2,FALSE))</f>
        <v/>
      </c>
      <c r="E8606" s="165"/>
      <c r="F8606" s="170"/>
      <c r="G8606" s="189" t="str">
        <f t="shared" si="134"/>
        <v/>
      </c>
      <c r="H8606" s="19"/>
      <c r="I8606" s="19"/>
      <c r="J8606" s="176" t="str">
        <f>IF(AND(C8606&lt;&gt;"",COUNTIF('3.工程情報'!$C$6:$C$501,C8606)=0),"工程記号が3.工程情報に存在しません。","")</f>
        <v/>
      </c>
    </row>
    <row r="8607" spans="2:10" ht="18" customHeight="1">
      <c r="B8607" s="166"/>
      <c r="C8607" s="165"/>
      <c r="D8607" s="12" t="str">
        <f>IF(C8607="","",VLOOKUP(C8607,'3.工程情報'!$C$6:$D$501,2,FALSE))</f>
        <v/>
      </c>
      <c r="E8607" s="165"/>
      <c r="F8607" s="170"/>
      <c r="G8607" s="189" t="str">
        <f t="shared" si="134"/>
        <v/>
      </c>
      <c r="H8607" s="19"/>
      <c r="I8607" s="19"/>
      <c r="J8607" s="176" t="str">
        <f>IF(AND(C8607&lt;&gt;"",COUNTIF('3.工程情報'!$C$6:$C$501,C8607)=0),"工程記号が3.工程情報に存在しません。","")</f>
        <v/>
      </c>
    </row>
    <row r="8608" spans="2:10" ht="18" customHeight="1">
      <c r="B8608" s="166"/>
      <c r="C8608" s="165"/>
      <c r="D8608" s="12" t="str">
        <f>IF(C8608="","",VLOOKUP(C8608,'3.工程情報'!$C$6:$D$501,2,FALSE))</f>
        <v/>
      </c>
      <c r="E8608" s="165"/>
      <c r="F8608" s="170"/>
      <c r="G8608" s="189" t="str">
        <f t="shared" si="134"/>
        <v/>
      </c>
      <c r="H8608" s="19"/>
      <c r="I8608" s="19"/>
      <c r="J8608" s="176" t="str">
        <f>IF(AND(C8608&lt;&gt;"",COUNTIF('3.工程情報'!$C$6:$C$501,C8608)=0),"工程記号が3.工程情報に存在しません。","")</f>
        <v/>
      </c>
    </row>
    <row r="8609" spans="2:10" ht="18" customHeight="1">
      <c r="B8609" s="166"/>
      <c r="C8609" s="165"/>
      <c r="D8609" s="12" t="str">
        <f>IF(C8609="","",VLOOKUP(C8609,'3.工程情報'!$C$6:$D$501,2,FALSE))</f>
        <v/>
      </c>
      <c r="E8609" s="165"/>
      <c r="F8609" s="170"/>
      <c r="G8609" s="189" t="str">
        <f t="shared" si="134"/>
        <v/>
      </c>
      <c r="H8609" s="19"/>
      <c r="I8609" s="19"/>
      <c r="J8609" s="176" t="str">
        <f>IF(AND(C8609&lt;&gt;"",COUNTIF('3.工程情報'!$C$6:$C$501,C8609)=0),"工程記号が3.工程情報に存在しません。","")</f>
        <v/>
      </c>
    </row>
    <row r="8610" spans="2:10" ht="18" customHeight="1">
      <c r="B8610" s="166"/>
      <c r="C8610" s="165"/>
      <c r="D8610" s="12" t="str">
        <f>IF(C8610="","",VLOOKUP(C8610,'3.工程情報'!$C$6:$D$501,2,FALSE))</f>
        <v/>
      </c>
      <c r="E8610" s="165"/>
      <c r="F8610" s="170"/>
      <c r="G8610" s="189" t="str">
        <f t="shared" si="134"/>
        <v/>
      </c>
      <c r="H8610" s="19"/>
      <c r="I8610" s="19"/>
      <c r="J8610" s="176" t="str">
        <f>IF(AND(C8610&lt;&gt;"",COUNTIF('3.工程情報'!$C$6:$C$501,C8610)=0),"工程記号が3.工程情報に存在しません。","")</f>
        <v/>
      </c>
    </row>
    <row r="8611" spans="2:10" ht="18" customHeight="1">
      <c r="B8611" s="166"/>
      <c r="C8611" s="165"/>
      <c r="D8611" s="12" t="str">
        <f>IF(C8611="","",VLOOKUP(C8611,'3.工程情報'!$C$6:$D$501,2,FALSE))</f>
        <v/>
      </c>
      <c r="E8611" s="165"/>
      <c r="F8611" s="170"/>
      <c r="G8611" s="189" t="str">
        <f t="shared" si="134"/>
        <v/>
      </c>
      <c r="H8611" s="19"/>
      <c r="I8611" s="19"/>
      <c r="J8611" s="176" t="str">
        <f>IF(AND(C8611&lt;&gt;"",COUNTIF('3.工程情報'!$C$6:$C$501,C8611)=0),"工程記号が3.工程情報に存在しません。","")</f>
        <v/>
      </c>
    </row>
    <row r="8612" spans="2:10" ht="18" customHeight="1">
      <c r="B8612" s="166"/>
      <c r="C8612" s="165"/>
      <c r="D8612" s="12" t="str">
        <f>IF(C8612="","",VLOOKUP(C8612,'3.工程情報'!$C$6:$D$501,2,FALSE))</f>
        <v/>
      </c>
      <c r="E8612" s="165"/>
      <c r="F8612" s="170"/>
      <c r="G8612" s="189" t="str">
        <f t="shared" si="134"/>
        <v/>
      </c>
      <c r="H8612" s="19"/>
      <c r="I8612" s="19"/>
      <c r="J8612" s="176" t="str">
        <f>IF(AND(C8612&lt;&gt;"",COUNTIF('3.工程情報'!$C$6:$C$501,C8612)=0),"工程記号が3.工程情報に存在しません。","")</f>
        <v/>
      </c>
    </row>
    <row r="8613" spans="2:10" ht="18" customHeight="1">
      <c r="B8613" s="166"/>
      <c r="C8613" s="165"/>
      <c r="D8613" s="12" t="str">
        <f>IF(C8613="","",VLOOKUP(C8613,'3.工程情報'!$C$6:$D$501,2,FALSE))</f>
        <v/>
      </c>
      <c r="E8613" s="165"/>
      <c r="F8613" s="170"/>
      <c r="G8613" s="189" t="str">
        <f t="shared" si="134"/>
        <v/>
      </c>
      <c r="H8613" s="19"/>
      <c r="I8613" s="19"/>
      <c r="J8613" s="176" t="str">
        <f>IF(AND(C8613&lt;&gt;"",COUNTIF('3.工程情報'!$C$6:$C$501,C8613)=0),"工程記号が3.工程情報に存在しません。","")</f>
        <v/>
      </c>
    </row>
    <row r="8614" spans="2:10" ht="18" customHeight="1">
      <c r="B8614" s="166"/>
      <c r="C8614" s="165"/>
      <c r="D8614" s="12" t="str">
        <f>IF(C8614="","",VLOOKUP(C8614,'3.工程情報'!$C$6:$D$501,2,FALSE))</f>
        <v/>
      </c>
      <c r="E8614" s="165"/>
      <c r="F8614" s="170"/>
      <c r="G8614" s="189" t="str">
        <f t="shared" si="134"/>
        <v/>
      </c>
      <c r="H8614" s="19"/>
      <c r="I8614" s="19"/>
      <c r="J8614" s="176" t="str">
        <f>IF(AND(C8614&lt;&gt;"",COUNTIF('3.工程情報'!$C$6:$C$501,C8614)=0),"工程記号が3.工程情報に存在しません。","")</f>
        <v/>
      </c>
    </row>
    <row r="8615" spans="2:10" ht="18" customHeight="1">
      <c r="B8615" s="166"/>
      <c r="C8615" s="165"/>
      <c r="D8615" s="12" t="str">
        <f>IF(C8615="","",VLOOKUP(C8615,'3.工程情報'!$C$6:$D$501,2,FALSE))</f>
        <v/>
      </c>
      <c r="E8615" s="165"/>
      <c r="F8615" s="170"/>
      <c r="G8615" s="189" t="str">
        <f t="shared" si="134"/>
        <v/>
      </c>
      <c r="H8615" s="19"/>
      <c r="I8615" s="19"/>
      <c r="J8615" s="176" t="str">
        <f>IF(AND(C8615&lt;&gt;"",COUNTIF('3.工程情報'!$C$6:$C$501,C8615)=0),"工程記号が3.工程情報に存在しません。","")</f>
        <v/>
      </c>
    </row>
    <row r="8616" spans="2:10" ht="18" customHeight="1">
      <c r="B8616" s="166"/>
      <c r="C8616" s="165"/>
      <c r="D8616" s="12" t="str">
        <f>IF(C8616="","",VLOOKUP(C8616,'3.工程情報'!$C$6:$D$501,2,FALSE))</f>
        <v/>
      </c>
      <c r="E8616" s="165"/>
      <c r="F8616" s="170"/>
      <c r="G8616" s="189" t="str">
        <f t="shared" si="134"/>
        <v/>
      </c>
      <c r="H8616" s="19"/>
      <c r="I8616" s="19"/>
      <c r="J8616" s="176" t="str">
        <f>IF(AND(C8616&lt;&gt;"",COUNTIF('3.工程情報'!$C$6:$C$501,C8616)=0),"工程記号が3.工程情報に存在しません。","")</f>
        <v/>
      </c>
    </row>
    <row r="8617" spans="2:10" ht="18" customHeight="1">
      <c r="B8617" s="166"/>
      <c r="C8617" s="165"/>
      <c r="D8617" s="12" t="str">
        <f>IF(C8617="","",VLOOKUP(C8617,'3.工程情報'!$C$6:$D$501,2,FALSE))</f>
        <v/>
      </c>
      <c r="E8617" s="165"/>
      <c r="F8617" s="170"/>
      <c r="G8617" s="189" t="str">
        <f t="shared" si="134"/>
        <v/>
      </c>
      <c r="H8617" s="19"/>
      <c r="I8617" s="19"/>
      <c r="J8617" s="176" t="str">
        <f>IF(AND(C8617&lt;&gt;"",COUNTIF('3.工程情報'!$C$6:$C$501,C8617)=0),"工程記号が3.工程情報に存在しません。","")</f>
        <v/>
      </c>
    </row>
    <row r="8618" spans="2:10" ht="18" customHeight="1">
      <c r="B8618" s="166"/>
      <c r="C8618" s="165"/>
      <c r="D8618" s="12" t="str">
        <f>IF(C8618="","",VLOOKUP(C8618,'3.工程情報'!$C$6:$D$501,2,FALSE))</f>
        <v/>
      </c>
      <c r="E8618" s="165"/>
      <c r="F8618" s="170"/>
      <c r="G8618" s="189" t="str">
        <f t="shared" si="134"/>
        <v/>
      </c>
      <c r="H8618" s="19"/>
      <c r="I8618" s="19"/>
      <c r="J8618" s="176" t="str">
        <f>IF(AND(C8618&lt;&gt;"",COUNTIF('3.工程情報'!$C$6:$C$501,C8618)=0),"工程記号が3.工程情報に存在しません。","")</f>
        <v/>
      </c>
    </row>
    <row r="8619" spans="2:10" ht="18" customHeight="1">
      <c r="B8619" s="166"/>
      <c r="C8619" s="165"/>
      <c r="D8619" s="12" t="str">
        <f>IF(C8619="","",VLOOKUP(C8619,'3.工程情報'!$C$6:$D$501,2,FALSE))</f>
        <v/>
      </c>
      <c r="E8619" s="165"/>
      <c r="F8619" s="170"/>
      <c r="G8619" s="189" t="str">
        <f t="shared" si="134"/>
        <v/>
      </c>
      <c r="H8619" s="19"/>
      <c r="I8619" s="19"/>
      <c r="J8619" s="176" t="str">
        <f>IF(AND(C8619&lt;&gt;"",COUNTIF('3.工程情報'!$C$6:$C$501,C8619)=0),"工程記号が3.工程情報に存在しません。","")</f>
        <v/>
      </c>
    </row>
    <row r="8620" spans="2:10" ht="18" customHeight="1">
      <c r="B8620" s="166"/>
      <c r="C8620" s="165"/>
      <c r="D8620" s="12" t="str">
        <f>IF(C8620="","",VLOOKUP(C8620,'3.工程情報'!$C$6:$D$501,2,FALSE))</f>
        <v/>
      </c>
      <c r="E8620" s="165"/>
      <c r="F8620" s="170"/>
      <c r="G8620" s="189" t="str">
        <f t="shared" si="134"/>
        <v/>
      </c>
      <c r="H8620" s="19"/>
      <c r="I8620" s="19"/>
      <c r="J8620" s="176" t="str">
        <f>IF(AND(C8620&lt;&gt;"",COUNTIF('3.工程情報'!$C$6:$C$501,C8620)=0),"工程記号が3.工程情報に存在しません。","")</f>
        <v/>
      </c>
    </row>
    <row r="8621" spans="2:10" ht="18" customHeight="1">
      <c r="B8621" s="166"/>
      <c r="C8621" s="165"/>
      <c r="D8621" s="12" t="str">
        <f>IF(C8621="","",VLOOKUP(C8621,'3.工程情報'!$C$6:$D$501,2,FALSE))</f>
        <v/>
      </c>
      <c r="E8621" s="165"/>
      <c r="F8621" s="170"/>
      <c r="G8621" s="189" t="str">
        <f t="shared" si="134"/>
        <v/>
      </c>
      <c r="H8621" s="19"/>
      <c r="I8621" s="19"/>
      <c r="J8621" s="176" t="str">
        <f>IF(AND(C8621&lt;&gt;"",COUNTIF('3.工程情報'!$C$6:$C$501,C8621)=0),"工程記号が3.工程情報に存在しません。","")</f>
        <v/>
      </c>
    </row>
    <row r="8622" spans="2:10" ht="18" customHeight="1">
      <c r="B8622" s="166"/>
      <c r="C8622" s="165"/>
      <c r="D8622" s="12" t="str">
        <f>IF(C8622="","",VLOOKUP(C8622,'3.工程情報'!$C$6:$D$501,2,FALSE))</f>
        <v/>
      </c>
      <c r="E8622" s="165"/>
      <c r="F8622" s="170"/>
      <c r="G8622" s="189" t="str">
        <f t="shared" si="134"/>
        <v/>
      </c>
      <c r="H8622" s="19"/>
      <c r="I8622" s="19"/>
      <c r="J8622" s="176" t="str">
        <f>IF(AND(C8622&lt;&gt;"",COUNTIF('3.工程情報'!$C$6:$C$501,C8622)=0),"工程記号が3.工程情報に存在しません。","")</f>
        <v/>
      </c>
    </row>
    <row r="8623" spans="2:10" ht="18" customHeight="1">
      <c r="B8623" s="166"/>
      <c r="C8623" s="165"/>
      <c r="D8623" s="12" t="str">
        <f>IF(C8623="","",VLOOKUP(C8623,'3.工程情報'!$C$6:$D$501,2,FALSE))</f>
        <v/>
      </c>
      <c r="E8623" s="165"/>
      <c r="F8623" s="170"/>
      <c r="G8623" s="189" t="str">
        <f t="shared" si="134"/>
        <v/>
      </c>
      <c r="H8623" s="19"/>
      <c r="I8623" s="19"/>
      <c r="J8623" s="176" t="str">
        <f>IF(AND(C8623&lt;&gt;"",COUNTIF('3.工程情報'!$C$6:$C$501,C8623)=0),"工程記号が3.工程情報に存在しません。","")</f>
        <v/>
      </c>
    </row>
    <row r="8624" spans="2:10" ht="18" customHeight="1">
      <c r="B8624" s="166"/>
      <c r="C8624" s="165"/>
      <c r="D8624" s="12" t="str">
        <f>IF(C8624="","",VLOOKUP(C8624,'3.工程情報'!$C$6:$D$501,2,FALSE))</f>
        <v/>
      </c>
      <c r="E8624" s="165"/>
      <c r="F8624" s="170"/>
      <c r="G8624" s="189" t="str">
        <f t="shared" si="134"/>
        <v/>
      </c>
      <c r="H8624" s="19"/>
      <c r="I8624" s="19"/>
      <c r="J8624" s="176" t="str">
        <f>IF(AND(C8624&lt;&gt;"",COUNTIF('3.工程情報'!$C$6:$C$501,C8624)=0),"工程記号が3.工程情報に存在しません。","")</f>
        <v/>
      </c>
    </row>
    <row r="8625" spans="2:10" ht="18" customHeight="1">
      <c r="B8625" s="166"/>
      <c r="C8625" s="165"/>
      <c r="D8625" s="12" t="str">
        <f>IF(C8625="","",VLOOKUP(C8625,'3.工程情報'!$C$6:$D$501,2,FALSE))</f>
        <v/>
      </c>
      <c r="E8625" s="165"/>
      <c r="F8625" s="170"/>
      <c r="G8625" s="189" t="str">
        <f t="shared" si="134"/>
        <v/>
      </c>
      <c r="H8625" s="19"/>
      <c r="I8625" s="19"/>
      <c r="J8625" s="176" t="str">
        <f>IF(AND(C8625&lt;&gt;"",COUNTIF('3.工程情報'!$C$6:$C$501,C8625)=0),"工程記号が3.工程情報に存在しません。","")</f>
        <v/>
      </c>
    </row>
    <row r="8626" spans="2:10" ht="18" customHeight="1">
      <c r="B8626" s="166"/>
      <c r="C8626" s="165"/>
      <c r="D8626" s="12" t="str">
        <f>IF(C8626="","",VLOOKUP(C8626,'3.工程情報'!$C$6:$D$501,2,FALSE))</f>
        <v/>
      </c>
      <c r="E8626" s="165"/>
      <c r="F8626" s="170"/>
      <c r="G8626" s="189" t="str">
        <f t="shared" si="134"/>
        <v/>
      </c>
      <c r="H8626" s="19"/>
      <c r="I8626" s="19"/>
      <c r="J8626" s="176" t="str">
        <f>IF(AND(C8626&lt;&gt;"",COUNTIF('3.工程情報'!$C$6:$C$501,C8626)=0),"工程記号が3.工程情報に存在しません。","")</f>
        <v/>
      </c>
    </row>
    <row r="8627" spans="2:10" ht="18" customHeight="1">
      <c r="B8627" s="166"/>
      <c r="C8627" s="165"/>
      <c r="D8627" s="12" t="str">
        <f>IF(C8627="","",VLOOKUP(C8627,'3.工程情報'!$C$6:$D$501,2,FALSE))</f>
        <v/>
      </c>
      <c r="E8627" s="165"/>
      <c r="F8627" s="170"/>
      <c r="G8627" s="189" t="str">
        <f t="shared" si="134"/>
        <v/>
      </c>
      <c r="H8627" s="19"/>
      <c r="I8627" s="19"/>
      <c r="J8627" s="176" t="str">
        <f>IF(AND(C8627&lt;&gt;"",COUNTIF('3.工程情報'!$C$6:$C$501,C8627)=0),"工程記号が3.工程情報に存在しません。","")</f>
        <v/>
      </c>
    </row>
    <row r="8628" spans="2:10" ht="18" customHeight="1">
      <c r="B8628" s="166"/>
      <c r="C8628" s="165"/>
      <c r="D8628" s="12" t="str">
        <f>IF(C8628="","",VLOOKUP(C8628,'3.工程情報'!$C$6:$D$501,2,FALSE))</f>
        <v/>
      </c>
      <c r="E8628" s="165"/>
      <c r="F8628" s="170"/>
      <c r="G8628" s="189" t="str">
        <f t="shared" si="134"/>
        <v/>
      </c>
      <c r="H8628" s="19"/>
      <c r="I8628" s="19"/>
      <c r="J8628" s="176" t="str">
        <f>IF(AND(C8628&lt;&gt;"",COUNTIF('3.工程情報'!$C$6:$C$501,C8628)=0),"工程記号が3.工程情報に存在しません。","")</f>
        <v/>
      </c>
    </row>
    <row r="8629" spans="2:10" ht="18" customHeight="1">
      <c r="B8629" s="166"/>
      <c r="C8629" s="165"/>
      <c r="D8629" s="12" t="str">
        <f>IF(C8629="","",VLOOKUP(C8629,'3.工程情報'!$C$6:$D$501,2,FALSE))</f>
        <v/>
      </c>
      <c r="E8629" s="165"/>
      <c r="F8629" s="170"/>
      <c r="G8629" s="189" t="str">
        <f t="shared" si="134"/>
        <v/>
      </c>
      <c r="H8629" s="19"/>
      <c r="I8629" s="19"/>
      <c r="J8629" s="176" t="str">
        <f>IF(AND(C8629&lt;&gt;"",COUNTIF('3.工程情報'!$C$6:$C$501,C8629)=0),"工程記号が3.工程情報に存在しません。","")</f>
        <v/>
      </c>
    </row>
    <row r="8630" spans="2:10" ht="18" customHeight="1">
      <c r="B8630" s="166"/>
      <c r="C8630" s="165"/>
      <c r="D8630" s="12" t="str">
        <f>IF(C8630="","",VLOOKUP(C8630,'3.工程情報'!$C$6:$D$501,2,FALSE))</f>
        <v/>
      </c>
      <c r="E8630" s="165"/>
      <c r="F8630" s="170"/>
      <c r="G8630" s="189" t="str">
        <f t="shared" si="134"/>
        <v/>
      </c>
      <c r="H8630" s="19"/>
      <c r="I8630" s="19"/>
      <c r="J8630" s="176" t="str">
        <f>IF(AND(C8630&lt;&gt;"",COUNTIF('3.工程情報'!$C$6:$C$501,C8630)=0),"工程記号が3.工程情報に存在しません。","")</f>
        <v/>
      </c>
    </row>
    <row r="8631" spans="2:10" ht="18" customHeight="1">
      <c r="B8631" s="166"/>
      <c r="C8631" s="165"/>
      <c r="D8631" s="12" t="str">
        <f>IF(C8631="","",VLOOKUP(C8631,'3.工程情報'!$C$6:$D$501,2,FALSE))</f>
        <v/>
      </c>
      <c r="E8631" s="165"/>
      <c r="F8631" s="170"/>
      <c r="G8631" s="189" t="str">
        <f t="shared" si="134"/>
        <v/>
      </c>
      <c r="H8631" s="19"/>
      <c r="I8631" s="19"/>
      <c r="J8631" s="176" t="str">
        <f>IF(AND(C8631&lt;&gt;"",COUNTIF('3.工程情報'!$C$6:$C$501,C8631)=0),"工程記号が3.工程情報に存在しません。","")</f>
        <v/>
      </c>
    </row>
    <row r="8632" spans="2:10" ht="18" customHeight="1">
      <c r="B8632" s="166"/>
      <c r="C8632" s="165"/>
      <c r="D8632" s="12" t="str">
        <f>IF(C8632="","",VLOOKUP(C8632,'3.工程情報'!$C$6:$D$501,2,FALSE))</f>
        <v/>
      </c>
      <c r="E8632" s="165"/>
      <c r="F8632" s="170"/>
      <c r="G8632" s="189" t="str">
        <f t="shared" si="134"/>
        <v/>
      </c>
      <c r="H8632" s="19"/>
      <c r="I8632" s="19"/>
      <c r="J8632" s="176" t="str">
        <f>IF(AND(C8632&lt;&gt;"",COUNTIF('3.工程情報'!$C$6:$C$501,C8632)=0),"工程記号が3.工程情報に存在しません。","")</f>
        <v/>
      </c>
    </row>
    <row r="8633" spans="2:10" ht="18" customHeight="1">
      <c r="B8633" s="166"/>
      <c r="C8633" s="165"/>
      <c r="D8633" s="12" t="str">
        <f>IF(C8633="","",VLOOKUP(C8633,'3.工程情報'!$C$6:$D$501,2,FALSE))</f>
        <v/>
      </c>
      <c r="E8633" s="165"/>
      <c r="F8633" s="170"/>
      <c r="G8633" s="189" t="str">
        <f t="shared" si="134"/>
        <v/>
      </c>
      <c r="H8633" s="19"/>
      <c r="I8633" s="19"/>
      <c r="J8633" s="176" t="str">
        <f>IF(AND(C8633&lt;&gt;"",COUNTIF('3.工程情報'!$C$6:$C$501,C8633)=0),"工程記号が3.工程情報に存在しません。","")</f>
        <v/>
      </c>
    </row>
    <row r="8634" spans="2:10" ht="18" customHeight="1">
      <c r="B8634" s="166"/>
      <c r="C8634" s="165"/>
      <c r="D8634" s="12" t="str">
        <f>IF(C8634="","",VLOOKUP(C8634,'3.工程情報'!$C$6:$D$501,2,FALSE))</f>
        <v/>
      </c>
      <c r="E8634" s="165"/>
      <c r="F8634" s="170"/>
      <c r="G8634" s="189" t="str">
        <f t="shared" si="134"/>
        <v/>
      </c>
      <c r="H8634" s="19"/>
      <c r="I8634" s="19"/>
      <c r="J8634" s="176" t="str">
        <f>IF(AND(C8634&lt;&gt;"",COUNTIF('3.工程情報'!$C$6:$C$501,C8634)=0),"工程記号が3.工程情報に存在しません。","")</f>
        <v/>
      </c>
    </row>
    <row r="8635" spans="2:10" ht="18" customHeight="1">
      <c r="B8635" s="166"/>
      <c r="C8635" s="165"/>
      <c r="D8635" s="12" t="str">
        <f>IF(C8635="","",VLOOKUP(C8635,'3.工程情報'!$C$6:$D$501,2,FALSE))</f>
        <v/>
      </c>
      <c r="E8635" s="165"/>
      <c r="F8635" s="170"/>
      <c r="G8635" s="189" t="str">
        <f t="shared" si="134"/>
        <v/>
      </c>
      <c r="H8635" s="19"/>
      <c r="I8635" s="19"/>
      <c r="J8635" s="176" t="str">
        <f>IF(AND(C8635&lt;&gt;"",COUNTIF('3.工程情報'!$C$6:$C$501,C8635)=0),"工程記号が3.工程情報に存在しません。","")</f>
        <v/>
      </c>
    </row>
    <row r="8636" spans="2:10" ht="18" customHeight="1">
      <c r="B8636" s="166"/>
      <c r="C8636" s="165"/>
      <c r="D8636" s="12" t="str">
        <f>IF(C8636="","",VLOOKUP(C8636,'3.工程情報'!$C$6:$D$501,2,FALSE))</f>
        <v/>
      </c>
      <c r="E8636" s="165"/>
      <c r="F8636" s="170"/>
      <c r="G8636" s="189" t="str">
        <f t="shared" si="134"/>
        <v/>
      </c>
      <c r="H8636" s="19"/>
      <c r="I8636" s="19"/>
      <c r="J8636" s="176" t="str">
        <f>IF(AND(C8636&lt;&gt;"",COUNTIF('3.工程情報'!$C$6:$C$501,C8636)=0),"工程記号が3.工程情報に存在しません。","")</f>
        <v/>
      </c>
    </row>
    <row r="8637" spans="2:10" ht="18" customHeight="1">
      <c r="B8637" s="166"/>
      <c r="C8637" s="165"/>
      <c r="D8637" s="12" t="str">
        <f>IF(C8637="","",VLOOKUP(C8637,'3.工程情報'!$C$6:$D$501,2,FALSE))</f>
        <v/>
      </c>
      <c r="E8637" s="165"/>
      <c r="F8637" s="170"/>
      <c r="G8637" s="189" t="str">
        <f t="shared" si="134"/>
        <v/>
      </c>
      <c r="H8637" s="19"/>
      <c r="I8637" s="19"/>
      <c r="J8637" s="176" t="str">
        <f>IF(AND(C8637&lt;&gt;"",COUNTIF('3.工程情報'!$C$6:$C$501,C8637)=0),"工程記号が3.工程情報に存在しません。","")</f>
        <v/>
      </c>
    </row>
    <row r="8638" spans="2:10" ht="18" customHeight="1">
      <c r="B8638" s="166"/>
      <c r="C8638" s="165"/>
      <c r="D8638" s="12" t="str">
        <f>IF(C8638="","",VLOOKUP(C8638,'3.工程情報'!$C$6:$D$501,2,FALSE))</f>
        <v/>
      </c>
      <c r="E8638" s="165"/>
      <c r="F8638" s="170"/>
      <c r="G8638" s="189" t="str">
        <f t="shared" si="134"/>
        <v/>
      </c>
      <c r="H8638" s="19"/>
      <c r="I8638" s="19"/>
      <c r="J8638" s="176" t="str">
        <f>IF(AND(C8638&lt;&gt;"",COUNTIF('3.工程情報'!$C$6:$C$501,C8638)=0),"工程記号が3.工程情報に存在しません。","")</f>
        <v/>
      </c>
    </row>
    <row r="8639" spans="2:10" ht="18" customHeight="1">
      <c r="B8639" s="166"/>
      <c r="C8639" s="165"/>
      <c r="D8639" s="12" t="str">
        <f>IF(C8639="","",VLOOKUP(C8639,'3.工程情報'!$C$6:$D$501,2,FALSE))</f>
        <v/>
      </c>
      <c r="E8639" s="165"/>
      <c r="F8639" s="170"/>
      <c r="G8639" s="189" t="str">
        <f t="shared" si="134"/>
        <v/>
      </c>
      <c r="H8639" s="19"/>
      <c r="I8639" s="19"/>
      <c r="J8639" s="176" t="str">
        <f>IF(AND(C8639&lt;&gt;"",COUNTIF('3.工程情報'!$C$6:$C$501,C8639)=0),"工程記号が3.工程情報に存在しません。","")</f>
        <v/>
      </c>
    </row>
    <row r="8640" spans="2:10" ht="18" customHeight="1">
      <c r="B8640" s="166"/>
      <c r="C8640" s="165"/>
      <c r="D8640" s="12" t="str">
        <f>IF(C8640="","",VLOOKUP(C8640,'3.工程情報'!$C$6:$D$501,2,FALSE))</f>
        <v/>
      </c>
      <c r="E8640" s="165"/>
      <c r="F8640" s="170"/>
      <c r="G8640" s="189" t="str">
        <f t="shared" si="134"/>
        <v/>
      </c>
      <c r="H8640" s="19"/>
      <c r="I8640" s="19"/>
      <c r="J8640" s="176" t="str">
        <f>IF(AND(C8640&lt;&gt;"",COUNTIF('3.工程情報'!$C$6:$C$501,C8640)=0),"工程記号が3.工程情報に存在しません。","")</f>
        <v/>
      </c>
    </row>
    <row r="8641" spans="2:10" ht="18" customHeight="1">
      <c r="B8641" s="166"/>
      <c r="C8641" s="165"/>
      <c r="D8641" s="12" t="str">
        <f>IF(C8641="","",VLOOKUP(C8641,'3.工程情報'!$C$6:$D$501,2,FALSE))</f>
        <v/>
      </c>
      <c r="E8641" s="165"/>
      <c r="F8641" s="170"/>
      <c r="G8641" s="189" t="str">
        <f t="shared" si="134"/>
        <v/>
      </c>
      <c r="H8641" s="19"/>
      <c r="I8641" s="19"/>
      <c r="J8641" s="176" t="str">
        <f>IF(AND(C8641&lt;&gt;"",COUNTIF('3.工程情報'!$C$6:$C$501,C8641)=0),"工程記号が3.工程情報に存在しません。","")</f>
        <v/>
      </c>
    </row>
    <row r="8642" spans="2:10" ht="18" customHeight="1">
      <c r="B8642" s="166"/>
      <c r="C8642" s="165"/>
      <c r="D8642" s="12" t="str">
        <f>IF(C8642="","",VLOOKUP(C8642,'3.工程情報'!$C$6:$D$501,2,FALSE))</f>
        <v/>
      </c>
      <c r="E8642" s="165"/>
      <c r="F8642" s="170"/>
      <c r="G8642" s="189" t="str">
        <f t="shared" si="134"/>
        <v/>
      </c>
      <c r="H8642" s="19"/>
      <c r="I8642" s="19"/>
      <c r="J8642" s="176" t="str">
        <f>IF(AND(C8642&lt;&gt;"",COUNTIF('3.工程情報'!$C$6:$C$501,C8642)=0),"工程記号が3.工程情報に存在しません。","")</f>
        <v/>
      </c>
    </row>
    <row r="8643" spans="2:10" ht="18" customHeight="1">
      <c r="B8643" s="166"/>
      <c r="C8643" s="165"/>
      <c r="D8643" s="12" t="str">
        <f>IF(C8643="","",VLOOKUP(C8643,'3.工程情報'!$C$6:$D$501,2,FALSE))</f>
        <v/>
      </c>
      <c r="E8643" s="165"/>
      <c r="F8643" s="170"/>
      <c r="G8643" s="189" t="str">
        <f t="shared" si="134"/>
        <v/>
      </c>
      <c r="H8643" s="19"/>
      <c r="I8643" s="19"/>
      <c r="J8643" s="176" t="str">
        <f>IF(AND(C8643&lt;&gt;"",COUNTIF('3.工程情報'!$C$6:$C$501,C8643)=0),"工程記号が3.工程情報に存在しません。","")</f>
        <v/>
      </c>
    </row>
    <row r="8644" spans="2:10" ht="18" customHeight="1">
      <c r="B8644" s="166"/>
      <c r="C8644" s="165"/>
      <c r="D8644" s="12" t="str">
        <f>IF(C8644="","",VLOOKUP(C8644,'3.工程情報'!$C$6:$D$501,2,FALSE))</f>
        <v/>
      </c>
      <c r="E8644" s="165"/>
      <c r="F8644" s="170"/>
      <c r="G8644" s="189" t="str">
        <f t="shared" si="134"/>
        <v/>
      </c>
      <c r="H8644" s="19"/>
      <c r="I8644" s="19"/>
      <c r="J8644" s="176" t="str">
        <f>IF(AND(C8644&lt;&gt;"",COUNTIF('3.工程情報'!$C$6:$C$501,C8644)=0),"工程記号が3.工程情報に存在しません。","")</f>
        <v/>
      </c>
    </row>
    <row r="8645" spans="2:10" ht="18" customHeight="1">
      <c r="B8645" s="166"/>
      <c r="C8645" s="165"/>
      <c r="D8645" s="12" t="str">
        <f>IF(C8645="","",VLOOKUP(C8645,'3.工程情報'!$C$6:$D$501,2,FALSE))</f>
        <v/>
      </c>
      <c r="E8645" s="165"/>
      <c r="F8645" s="170"/>
      <c r="G8645" s="189" t="str">
        <f t="shared" si="134"/>
        <v/>
      </c>
      <c r="H8645" s="19"/>
      <c r="I8645" s="19"/>
      <c r="J8645" s="176" t="str">
        <f>IF(AND(C8645&lt;&gt;"",COUNTIF('3.工程情報'!$C$6:$C$501,C8645)=0),"工程記号が3.工程情報に存在しません。","")</f>
        <v/>
      </c>
    </row>
    <row r="8646" spans="2:10" ht="18" customHeight="1">
      <c r="B8646" s="166"/>
      <c r="C8646" s="165"/>
      <c r="D8646" s="12" t="str">
        <f>IF(C8646="","",VLOOKUP(C8646,'3.工程情報'!$C$6:$D$501,2,FALSE))</f>
        <v/>
      </c>
      <c r="E8646" s="165"/>
      <c r="F8646" s="170"/>
      <c r="G8646" s="189" t="str">
        <f t="shared" ref="G8646:G8709" si="135">C8646&amp;E8646</f>
        <v/>
      </c>
      <c r="H8646" s="19"/>
      <c r="I8646" s="19"/>
      <c r="J8646" s="176" t="str">
        <f>IF(AND(C8646&lt;&gt;"",COUNTIF('3.工程情報'!$C$6:$C$501,C8646)=0),"工程記号が3.工程情報に存在しません。","")</f>
        <v/>
      </c>
    </row>
    <row r="8647" spans="2:10" ht="18" customHeight="1">
      <c r="B8647" s="166"/>
      <c r="C8647" s="165"/>
      <c r="D8647" s="12" t="str">
        <f>IF(C8647="","",VLOOKUP(C8647,'3.工程情報'!$C$6:$D$501,2,FALSE))</f>
        <v/>
      </c>
      <c r="E8647" s="165"/>
      <c r="F8647" s="170"/>
      <c r="G8647" s="189" t="str">
        <f t="shared" si="135"/>
        <v/>
      </c>
      <c r="H8647" s="19"/>
      <c r="I8647" s="19"/>
      <c r="J8647" s="176" t="str">
        <f>IF(AND(C8647&lt;&gt;"",COUNTIF('3.工程情報'!$C$6:$C$501,C8647)=0),"工程記号が3.工程情報に存在しません。","")</f>
        <v/>
      </c>
    </row>
    <row r="8648" spans="2:10" ht="18" customHeight="1">
      <c r="B8648" s="166"/>
      <c r="C8648" s="165"/>
      <c r="D8648" s="12" t="str">
        <f>IF(C8648="","",VLOOKUP(C8648,'3.工程情報'!$C$6:$D$501,2,FALSE))</f>
        <v/>
      </c>
      <c r="E8648" s="165"/>
      <c r="F8648" s="170"/>
      <c r="G8648" s="189" t="str">
        <f t="shared" si="135"/>
        <v/>
      </c>
      <c r="H8648" s="19"/>
      <c r="I8648" s="19"/>
      <c r="J8648" s="176" t="str">
        <f>IF(AND(C8648&lt;&gt;"",COUNTIF('3.工程情報'!$C$6:$C$501,C8648)=0),"工程記号が3.工程情報に存在しません。","")</f>
        <v/>
      </c>
    </row>
    <row r="8649" spans="2:10" ht="18" customHeight="1">
      <c r="B8649" s="166"/>
      <c r="C8649" s="165"/>
      <c r="D8649" s="12" t="str">
        <f>IF(C8649="","",VLOOKUP(C8649,'3.工程情報'!$C$6:$D$501,2,FALSE))</f>
        <v/>
      </c>
      <c r="E8649" s="165"/>
      <c r="F8649" s="170"/>
      <c r="G8649" s="189" t="str">
        <f t="shared" si="135"/>
        <v/>
      </c>
      <c r="H8649" s="19"/>
      <c r="I8649" s="19"/>
      <c r="J8649" s="176" t="str">
        <f>IF(AND(C8649&lt;&gt;"",COUNTIF('3.工程情報'!$C$6:$C$501,C8649)=0),"工程記号が3.工程情報に存在しません。","")</f>
        <v/>
      </c>
    </row>
    <row r="8650" spans="2:10" ht="18" customHeight="1">
      <c r="B8650" s="166"/>
      <c r="C8650" s="165"/>
      <c r="D8650" s="12" t="str">
        <f>IF(C8650="","",VLOOKUP(C8650,'3.工程情報'!$C$6:$D$501,2,FALSE))</f>
        <v/>
      </c>
      <c r="E8650" s="165"/>
      <c r="F8650" s="170"/>
      <c r="G8650" s="189" t="str">
        <f t="shared" si="135"/>
        <v/>
      </c>
      <c r="H8650" s="19"/>
      <c r="I8650" s="19"/>
      <c r="J8650" s="176" t="str">
        <f>IF(AND(C8650&lt;&gt;"",COUNTIF('3.工程情報'!$C$6:$C$501,C8650)=0),"工程記号が3.工程情報に存在しません。","")</f>
        <v/>
      </c>
    </row>
    <row r="8651" spans="2:10" ht="18" customHeight="1">
      <c r="B8651" s="166"/>
      <c r="C8651" s="165"/>
      <c r="D8651" s="12" t="str">
        <f>IF(C8651="","",VLOOKUP(C8651,'3.工程情報'!$C$6:$D$501,2,FALSE))</f>
        <v/>
      </c>
      <c r="E8651" s="165"/>
      <c r="F8651" s="170"/>
      <c r="G8651" s="189" t="str">
        <f t="shared" si="135"/>
        <v/>
      </c>
      <c r="H8651" s="19"/>
      <c r="I8651" s="19"/>
      <c r="J8651" s="176" t="str">
        <f>IF(AND(C8651&lt;&gt;"",COUNTIF('3.工程情報'!$C$6:$C$501,C8651)=0),"工程記号が3.工程情報に存在しません。","")</f>
        <v/>
      </c>
    </row>
    <row r="8652" spans="2:10" ht="18" customHeight="1">
      <c r="B8652" s="166"/>
      <c r="C8652" s="165"/>
      <c r="D8652" s="12" t="str">
        <f>IF(C8652="","",VLOOKUP(C8652,'3.工程情報'!$C$6:$D$501,2,FALSE))</f>
        <v/>
      </c>
      <c r="E8652" s="165"/>
      <c r="F8652" s="170"/>
      <c r="G8652" s="189" t="str">
        <f t="shared" si="135"/>
        <v/>
      </c>
      <c r="H8652" s="19"/>
      <c r="I8652" s="19"/>
      <c r="J8652" s="176" t="str">
        <f>IF(AND(C8652&lt;&gt;"",COUNTIF('3.工程情報'!$C$6:$C$501,C8652)=0),"工程記号が3.工程情報に存在しません。","")</f>
        <v/>
      </c>
    </row>
    <row r="8653" spans="2:10" ht="18" customHeight="1">
      <c r="B8653" s="166"/>
      <c r="C8653" s="165"/>
      <c r="D8653" s="12" t="str">
        <f>IF(C8653="","",VLOOKUP(C8653,'3.工程情報'!$C$6:$D$501,2,FALSE))</f>
        <v/>
      </c>
      <c r="E8653" s="165"/>
      <c r="F8653" s="170"/>
      <c r="G8653" s="189" t="str">
        <f t="shared" si="135"/>
        <v/>
      </c>
      <c r="H8653" s="19"/>
      <c r="I8653" s="19"/>
      <c r="J8653" s="176" t="str">
        <f>IF(AND(C8653&lt;&gt;"",COUNTIF('3.工程情報'!$C$6:$C$501,C8653)=0),"工程記号が3.工程情報に存在しません。","")</f>
        <v/>
      </c>
    </row>
    <row r="8654" spans="2:10" ht="18" customHeight="1">
      <c r="B8654" s="166"/>
      <c r="C8654" s="165"/>
      <c r="D8654" s="12" t="str">
        <f>IF(C8654="","",VLOOKUP(C8654,'3.工程情報'!$C$6:$D$501,2,FALSE))</f>
        <v/>
      </c>
      <c r="E8654" s="165"/>
      <c r="F8654" s="170"/>
      <c r="G8654" s="189" t="str">
        <f t="shared" si="135"/>
        <v/>
      </c>
      <c r="H8654" s="19"/>
      <c r="I8654" s="19"/>
      <c r="J8654" s="176" t="str">
        <f>IF(AND(C8654&lt;&gt;"",COUNTIF('3.工程情報'!$C$6:$C$501,C8654)=0),"工程記号が3.工程情報に存在しません。","")</f>
        <v/>
      </c>
    </row>
    <row r="8655" spans="2:10" ht="18" customHeight="1">
      <c r="B8655" s="166"/>
      <c r="C8655" s="165"/>
      <c r="D8655" s="12" t="str">
        <f>IF(C8655="","",VLOOKUP(C8655,'3.工程情報'!$C$6:$D$501,2,FALSE))</f>
        <v/>
      </c>
      <c r="E8655" s="165"/>
      <c r="F8655" s="170"/>
      <c r="G8655" s="189" t="str">
        <f t="shared" si="135"/>
        <v/>
      </c>
      <c r="H8655" s="19"/>
      <c r="I8655" s="19"/>
      <c r="J8655" s="176" t="str">
        <f>IF(AND(C8655&lt;&gt;"",COUNTIF('3.工程情報'!$C$6:$C$501,C8655)=0),"工程記号が3.工程情報に存在しません。","")</f>
        <v/>
      </c>
    </row>
    <row r="8656" spans="2:10" ht="18" customHeight="1">
      <c r="B8656" s="166"/>
      <c r="C8656" s="165"/>
      <c r="D8656" s="12" t="str">
        <f>IF(C8656="","",VLOOKUP(C8656,'3.工程情報'!$C$6:$D$501,2,FALSE))</f>
        <v/>
      </c>
      <c r="E8656" s="165"/>
      <c r="F8656" s="170"/>
      <c r="G8656" s="189" t="str">
        <f t="shared" si="135"/>
        <v/>
      </c>
      <c r="H8656" s="19"/>
      <c r="I8656" s="19"/>
      <c r="J8656" s="176" t="str">
        <f>IF(AND(C8656&lt;&gt;"",COUNTIF('3.工程情報'!$C$6:$C$501,C8656)=0),"工程記号が3.工程情報に存在しません。","")</f>
        <v/>
      </c>
    </row>
    <row r="8657" spans="2:10" ht="18" customHeight="1">
      <c r="B8657" s="166"/>
      <c r="C8657" s="165"/>
      <c r="D8657" s="12" t="str">
        <f>IF(C8657="","",VLOOKUP(C8657,'3.工程情報'!$C$6:$D$501,2,FALSE))</f>
        <v/>
      </c>
      <c r="E8657" s="165"/>
      <c r="F8657" s="170"/>
      <c r="G8657" s="189" t="str">
        <f t="shared" si="135"/>
        <v/>
      </c>
      <c r="H8657" s="19"/>
      <c r="I8657" s="19"/>
      <c r="J8657" s="176" t="str">
        <f>IF(AND(C8657&lt;&gt;"",COUNTIF('3.工程情報'!$C$6:$C$501,C8657)=0),"工程記号が3.工程情報に存在しません。","")</f>
        <v/>
      </c>
    </row>
    <row r="8658" spans="2:10" ht="18" customHeight="1">
      <c r="B8658" s="166"/>
      <c r="C8658" s="165"/>
      <c r="D8658" s="12" t="str">
        <f>IF(C8658="","",VLOOKUP(C8658,'3.工程情報'!$C$6:$D$501,2,FALSE))</f>
        <v/>
      </c>
      <c r="E8658" s="165"/>
      <c r="F8658" s="170"/>
      <c r="G8658" s="189" t="str">
        <f t="shared" si="135"/>
        <v/>
      </c>
      <c r="H8658" s="19"/>
      <c r="I8658" s="19"/>
      <c r="J8658" s="176" t="str">
        <f>IF(AND(C8658&lt;&gt;"",COUNTIF('3.工程情報'!$C$6:$C$501,C8658)=0),"工程記号が3.工程情報に存在しません。","")</f>
        <v/>
      </c>
    </row>
    <row r="8659" spans="2:10" ht="18" customHeight="1">
      <c r="B8659" s="166"/>
      <c r="C8659" s="165"/>
      <c r="D8659" s="12" t="str">
        <f>IF(C8659="","",VLOOKUP(C8659,'3.工程情報'!$C$6:$D$501,2,FALSE))</f>
        <v/>
      </c>
      <c r="E8659" s="165"/>
      <c r="F8659" s="170"/>
      <c r="G8659" s="189" t="str">
        <f t="shared" si="135"/>
        <v/>
      </c>
      <c r="H8659" s="19"/>
      <c r="I8659" s="19"/>
      <c r="J8659" s="176" t="str">
        <f>IF(AND(C8659&lt;&gt;"",COUNTIF('3.工程情報'!$C$6:$C$501,C8659)=0),"工程記号が3.工程情報に存在しません。","")</f>
        <v/>
      </c>
    </row>
    <row r="8660" spans="2:10" ht="18" customHeight="1">
      <c r="B8660" s="166"/>
      <c r="C8660" s="165"/>
      <c r="D8660" s="12" t="str">
        <f>IF(C8660="","",VLOOKUP(C8660,'3.工程情報'!$C$6:$D$501,2,FALSE))</f>
        <v/>
      </c>
      <c r="E8660" s="165"/>
      <c r="F8660" s="170"/>
      <c r="G8660" s="189" t="str">
        <f t="shared" si="135"/>
        <v/>
      </c>
      <c r="H8660" s="19"/>
      <c r="I8660" s="19"/>
      <c r="J8660" s="176" t="str">
        <f>IF(AND(C8660&lt;&gt;"",COUNTIF('3.工程情報'!$C$6:$C$501,C8660)=0),"工程記号が3.工程情報に存在しません。","")</f>
        <v/>
      </c>
    </row>
    <row r="8661" spans="2:10" ht="18" customHeight="1">
      <c r="B8661" s="166"/>
      <c r="C8661" s="165"/>
      <c r="D8661" s="12" t="str">
        <f>IF(C8661="","",VLOOKUP(C8661,'3.工程情報'!$C$6:$D$501,2,FALSE))</f>
        <v/>
      </c>
      <c r="E8661" s="165"/>
      <c r="F8661" s="170"/>
      <c r="G8661" s="189" t="str">
        <f t="shared" si="135"/>
        <v/>
      </c>
      <c r="H8661" s="19"/>
      <c r="I8661" s="19"/>
      <c r="J8661" s="176" t="str">
        <f>IF(AND(C8661&lt;&gt;"",COUNTIF('3.工程情報'!$C$6:$C$501,C8661)=0),"工程記号が3.工程情報に存在しません。","")</f>
        <v/>
      </c>
    </row>
    <row r="8662" spans="2:10" ht="18" customHeight="1">
      <c r="B8662" s="166"/>
      <c r="C8662" s="165"/>
      <c r="D8662" s="12" t="str">
        <f>IF(C8662="","",VLOOKUP(C8662,'3.工程情報'!$C$6:$D$501,2,FALSE))</f>
        <v/>
      </c>
      <c r="E8662" s="165"/>
      <c r="F8662" s="170"/>
      <c r="G8662" s="189" t="str">
        <f t="shared" si="135"/>
        <v/>
      </c>
      <c r="H8662" s="19"/>
      <c r="I8662" s="19"/>
      <c r="J8662" s="176" t="str">
        <f>IF(AND(C8662&lt;&gt;"",COUNTIF('3.工程情報'!$C$6:$C$501,C8662)=0),"工程記号が3.工程情報に存在しません。","")</f>
        <v/>
      </c>
    </row>
    <row r="8663" spans="2:10" ht="18" customHeight="1">
      <c r="B8663" s="166"/>
      <c r="C8663" s="165"/>
      <c r="D8663" s="12" t="str">
        <f>IF(C8663="","",VLOOKUP(C8663,'3.工程情報'!$C$6:$D$501,2,FALSE))</f>
        <v/>
      </c>
      <c r="E8663" s="165"/>
      <c r="F8663" s="170"/>
      <c r="G8663" s="189" t="str">
        <f t="shared" si="135"/>
        <v/>
      </c>
      <c r="H8663" s="19"/>
      <c r="I8663" s="19"/>
      <c r="J8663" s="176" t="str">
        <f>IF(AND(C8663&lt;&gt;"",COUNTIF('3.工程情報'!$C$6:$C$501,C8663)=0),"工程記号が3.工程情報に存在しません。","")</f>
        <v/>
      </c>
    </row>
    <row r="8664" spans="2:10" ht="18" customHeight="1">
      <c r="B8664" s="166"/>
      <c r="C8664" s="165"/>
      <c r="D8664" s="12" t="str">
        <f>IF(C8664="","",VLOOKUP(C8664,'3.工程情報'!$C$6:$D$501,2,FALSE))</f>
        <v/>
      </c>
      <c r="E8664" s="165"/>
      <c r="F8664" s="170"/>
      <c r="G8664" s="189" t="str">
        <f t="shared" si="135"/>
        <v/>
      </c>
      <c r="H8664" s="19"/>
      <c r="I8664" s="19"/>
      <c r="J8664" s="176" t="str">
        <f>IF(AND(C8664&lt;&gt;"",COUNTIF('3.工程情報'!$C$6:$C$501,C8664)=0),"工程記号が3.工程情報に存在しません。","")</f>
        <v/>
      </c>
    </row>
    <row r="8665" spans="2:10" ht="18" customHeight="1">
      <c r="B8665" s="166"/>
      <c r="C8665" s="165"/>
      <c r="D8665" s="12" t="str">
        <f>IF(C8665="","",VLOOKUP(C8665,'3.工程情報'!$C$6:$D$501,2,FALSE))</f>
        <v/>
      </c>
      <c r="E8665" s="165"/>
      <c r="F8665" s="170"/>
      <c r="G8665" s="189" t="str">
        <f t="shared" si="135"/>
        <v/>
      </c>
      <c r="H8665" s="19"/>
      <c r="I8665" s="19"/>
      <c r="J8665" s="176" t="str">
        <f>IF(AND(C8665&lt;&gt;"",COUNTIF('3.工程情報'!$C$6:$C$501,C8665)=0),"工程記号が3.工程情報に存在しません。","")</f>
        <v/>
      </c>
    </row>
    <row r="8666" spans="2:10" ht="18" customHeight="1">
      <c r="B8666" s="166"/>
      <c r="C8666" s="165"/>
      <c r="D8666" s="12" t="str">
        <f>IF(C8666="","",VLOOKUP(C8666,'3.工程情報'!$C$6:$D$501,2,FALSE))</f>
        <v/>
      </c>
      <c r="E8666" s="165"/>
      <c r="F8666" s="170"/>
      <c r="G8666" s="189" t="str">
        <f t="shared" si="135"/>
        <v/>
      </c>
      <c r="H8666" s="19"/>
      <c r="I8666" s="19"/>
      <c r="J8666" s="176" t="str">
        <f>IF(AND(C8666&lt;&gt;"",COUNTIF('3.工程情報'!$C$6:$C$501,C8666)=0),"工程記号が3.工程情報に存在しません。","")</f>
        <v/>
      </c>
    </row>
    <row r="8667" spans="2:10" ht="18" customHeight="1">
      <c r="B8667" s="166"/>
      <c r="C8667" s="165"/>
      <c r="D8667" s="12" t="str">
        <f>IF(C8667="","",VLOOKUP(C8667,'3.工程情報'!$C$6:$D$501,2,FALSE))</f>
        <v/>
      </c>
      <c r="E8667" s="165"/>
      <c r="F8667" s="170"/>
      <c r="G8667" s="189" t="str">
        <f t="shared" si="135"/>
        <v/>
      </c>
      <c r="H8667" s="19"/>
      <c r="I8667" s="19"/>
      <c r="J8667" s="176" t="str">
        <f>IF(AND(C8667&lt;&gt;"",COUNTIF('3.工程情報'!$C$6:$C$501,C8667)=0),"工程記号が3.工程情報に存在しません。","")</f>
        <v/>
      </c>
    </row>
    <row r="8668" spans="2:10" ht="18" customHeight="1">
      <c r="B8668" s="166"/>
      <c r="C8668" s="165"/>
      <c r="D8668" s="12" t="str">
        <f>IF(C8668="","",VLOOKUP(C8668,'3.工程情報'!$C$6:$D$501,2,FALSE))</f>
        <v/>
      </c>
      <c r="E8668" s="165"/>
      <c r="F8668" s="170"/>
      <c r="G8668" s="189" t="str">
        <f t="shared" si="135"/>
        <v/>
      </c>
      <c r="H8668" s="19"/>
      <c r="I8668" s="19"/>
      <c r="J8668" s="176" t="str">
        <f>IF(AND(C8668&lt;&gt;"",COUNTIF('3.工程情報'!$C$6:$C$501,C8668)=0),"工程記号が3.工程情報に存在しません。","")</f>
        <v/>
      </c>
    </row>
    <row r="8669" spans="2:10" ht="18" customHeight="1">
      <c r="B8669" s="166"/>
      <c r="C8669" s="165"/>
      <c r="D8669" s="12" t="str">
        <f>IF(C8669="","",VLOOKUP(C8669,'3.工程情報'!$C$6:$D$501,2,FALSE))</f>
        <v/>
      </c>
      <c r="E8669" s="165"/>
      <c r="F8669" s="170"/>
      <c r="G8669" s="189" t="str">
        <f t="shared" si="135"/>
        <v/>
      </c>
      <c r="H8669" s="19"/>
      <c r="I8669" s="19"/>
      <c r="J8669" s="176" t="str">
        <f>IF(AND(C8669&lt;&gt;"",COUNTIF('3.工程情報'!$C$6:$C$501,C8669)=0),"工程記号が3.工程情報に存在しません。","")</f>
        <v/>
      </c>
    </row>
    <row r="8670" spans="2:10" ht="18" customHeight="1">
      <c r="B8670" s="166"/>
      <c r="C8670" s="165"/>
      <c r="D8670" s="12" t="str">
        <f>IF(C8670="","",VLOOKUP(C8670,'3.工程情報'!$C$6:$D$501,2,FALSE))</f>
        <v/>
      </c>
      <c r="E8670" s="165"/>
      <c r="F8670" s="170"/>
      <c r="G8670" s="189" t="str">
        <f t="shared" si="135"/>
        <v/>
      </c>
      <c r="H8670" s="19"/>
      <c r="I8670" s="19"/>
      <c r="J8670" s="176" t="str">
        <f>IF(AND(C8670&lt;&gt;"",COUNTIF('3.工程情報'!$C$6:$C$501,C8670)=0),"工程記号が3.工程情報に存在しません。","")</f>
        <v/>
      </c>
    </row>
    <row r="8671" spans="2:10" ht="18" customHeight="1">
      <c r="B8671" s="166"/>
      <c r="C8671" s="165"/>
      <c r="D8671" s="12" t="str">
        <f>IF(C8671="","",VLOOKUP(C8671,'3.工程情報'!$C$6:$D$501,2,FALSE))</f>
        <v/>
      </c>
      <c r="E8671" s="165"/>
      <c r="F8671" s="170"/>
      <c r="G8671" s="189" t="str">
        <f t="shared" si="135"/>
        <v/>
      </c>
      <c r="H8671" s="19"/>
      <c r="I8671" s="19"/>
      <c r="J8671" s="176" t="str">
        <f>IF(AND(C8671&lt;&gt;"",COUNTIF('3.工程情報'!$C$6:$C$501,C8671)=0),"工程記号が3.工程情報に存在しません。","")</f>
        <v/>
      </c>
    </row>
    <row r="8672" spans="2:10" ht="18" customHeight="1">
      <c r="B8672" s="166"/>
      <c r="C8672" s="165"/>
      <c r="D8672" s="12" t="str">
        <f>IF(C8672="","",VLOOKUP(C8672,'3.工程情報'!$C$6:$D$501,2,FALSE))</f>
        <v/>
      </c>
      <c r="E8672" s="165"/>
      <c r="F8672" s="170"/>
      <c r="G8672" s="189" t="str">
        <f t="shared" si="135"/>
        <v/>
      </c>
      <c r="H8672" s="19"/>
      <c r="I8672" s="19"/>
      <c r="J8672" s="176" t="str">
        <f>IF(AND(C8672&lt;&gt;"",COUNTIF('3.工程情報'!$C$6:$C$501,C8672)=0),"工程記号が3.工程情報に存在しません。","")</f>
        <v/>
      </c>
    </row>
    <row r="8673" spans="2:10" ht="18" customHeight="1">
      <c r="B8673" s="166"/>
      <c r="C8673" s="165"/>
      <c r="D8673" s="12" t="str">
        <f>IF(C8673="","",VLOOKUP(C8673,'3.工程情報'!$C$6:$D$501,2,FALSE))</f>
        <v/>
      </c>
      <c r="E8673" s="165"/>
      <c r="F8673" s="170"/>
      <c r="G8673" s="189" t="str">
        <f t="shared" si="135"/>
        <v/>
      </c>
      <c r="H8673" s="19"/>
      <c r="I8673" s="19"/>
      <c r="J8673" s="176" t="str">
        <f>IF(AND(C8673&lt;&gt;"",COUNTIF('3.工程情報'!$C$6:$C$501,C8673)=0),"工程記号が3.工程情報に存在しません。","")</f>
        <v/>
      </c>
    </row>
    <row r="8674" spans="2:10" ht="18" customHeight="1">
      <c r="B8674" s="166"/>
      <c r="C8674" s="165"/>
      <c r="D8674" s="12" t="str">
        <f>IF(C8674="","",VLOOKUP(C8674,'3.工程情報'!$C$6:$D$501,2,FALSE))</f>
        <v/>
      </c>
      <c r="E8674" s="165"/>
      <c r="F8674" s="170"/>
      <c r="G8674" s="189" t="str">
        <f t="shared" si="135"/>
        <v/>
      </c>
      <c r="H8674" s="19"/>
      <c r="I8674" s="19"/>
      <c r="J8674" s="176" t="str">
        <f>IF(AND(C8674&lt;&gt;"",COUNTIF('3.工程情報'!$C$6:$C$501,C8674)=0),"工程記号が3.工程情報に存在しません。","")</f>
        <v/>
      </c>
    </row>
    <row r="8675" spans="2:10" ht="18" customHeight="1">
      <c r="B8675" s="166"/>
      <c r="C8675" s="165"/>
      <c r="D8675" s="12" t="str">
        <f>IF(C8675="","",VLOOKUP(C8675,'3.工程情報'!$C$6:$D$501,2,FALSE))</f>
        <v/>
      </c>
      <c r="E8675" s="165"/>
      <c r="F8675" s="170"/>
      <c r="G8675" s="189" t="str">
        <f t="shared" si="135"/>
        <v/>
      </c>
      <c r="H8675" s="19"/>
      <c r="I8675" s="19"/>
      <c r="J8675" s="176" t="str">
        <f>IF(AND(C8675&lt;&gt;"",COUNTIF('3.工程情報'!$C$6:$C$501,C8675)=0),"工程記号が3.工程情報に存在しません。","")</f>
        <v/>
      </c>
    </row>
    <row r="8676" spans="2:10" ht="18" customHeight="1">
      <c r="B8676" s="166"/>
      <c r="C8676" s="165"/>
      <c r="D8676" s="12" t="str">
        <f>IF(C8676="","",VLOOKUP(C8676,'3.工程情報'!$C$6:$D$501,2,FALSE))</f>
        <v/>
      </c>
      <c r="E8676" s="165"/>
      <c r="F8676" s="170"/>
      <c r="G8676" s="189" t="str">
        <f t="shared" si="135"/>
        <v/>
      </c>
      <c r="H8676" s="19"/>
      <c r="I8676" s="19"/>
      <c r="J8676" s="176" t="str">
        <f>IF(AND(C8676&lt;&gt;"",COUNTIF('3.工程情報'!$C$6:$C$501,C8676)=0),"工程記号が3.工程情報に存在しません。","")</f>
        <v/>
      </c>
    </row>
    <row r="8677" spans="2:10" ht="18" customHeight="1">
      <c r="B8677" s="166"/>
      <c r="C8677" s="165"/>
      <c r="D8677" s="12" t="str">
        <f>IF(C8677="","",VLOOKUP(C8677,'3.工程情報'!$C$6:$D$501,2,FALSE))</f>
        <v/>
      </c>
      <c r="E8677" s="165"/>
      <c r="F8677" s="170"/>
      <c r="G8677" s="189" t="str">
        <f t="shared" si="135"/>
        <v/>
      </c>
      <c r="H8677" s="19"/>
      <c r="I8677" s="19"/>
      <c r="J8677" s="176" t="str">
        <f>IF(AND(C8677&lt;&gt;"",COUNTIF('3.工程情報'!$C$6:$C$501,C8677)=0),"工程記号が3.工程情報に存在しません。","")</f>
        <v/>
      </c>
    </row>
    <row r="8678" spans="2:10" ht="18" customHeight="1">
      <c r="B8678" s="166"/>
      <c r="C8678" s="165"/>
      <c r="D8678" s="12" t="str">
        <f>IF(C8678="","",VLOOKUP(C8678,'3.工程情報'!$C$6:$D$501,2,FALSE))</f>
        <v/>
      </c>
      <c r="E8678" s="165"/>
      <c r="F8678" s="170"/>
      <c r="G8678" s="189" t="str">
        <f t="shared" si="135"/>
        <v/>
      </c>
      <c r="H8678" s="19"/>
      <c r="I8678" s="19"/>
      <c r="J8678" s="176" t="str">
        <f>IF(AND(C8678&lt;&gt;"",COUNTIF('3.工程情報'!$C$6:$C$501,C8678)=0),"工程記号が3.工程情報に存在しません。","")</f>
        <v/>
      </c>
    </row>
    <row r="8679" spans="2:10" ht="18" customHeight="1">
      <c r="B8679" s="166"/>
      <c r="C8679" s="165"/>
      <c r="D8679" s="12" t="str">
        <f>IF(C8679="","",VLOOKUP(C8679,'3.工程情報'!$C$6:$D$501,2,FALSE))</f>
        <v/>
      </c>
      <c r="E8679" s="165"/>
      <c r="F8679" s="170"/>
      <c r="G8679" s="189" t="str">
        <f t="shared" si="135"/>
        <v/>
      </c>
      <c r="H8679" s="19"/>
      <c r="I8679" s="19"/>
      <c r="J8679" s="176" t="str">
        <f>IF(AND(C8679&lt;&gt;"",COUNTIF('3.工程情報'!$C$6:$C$501,C8679)=0),"工程記号が3.工程情報に存在しません。","")</f>
        <v/>
      </c>
    </row>
    <row r="8680" spans="2:10" ht="18" customHeight="1">
      <c r="B8680" s="166"/>
      <c r="C8680" s="165"/>
      <c r="D8680" s="12" t="str">
        <f>IF(C8680="","",VLOOKUP(C8680,'3.工程情報'!$C$6:$D$501,2,FALSE))</f>
        <v/>
      </c>
      <c r="E8680" s="165"/>
      <c r="F8680" s="170"/>
      <c r="G8680" s="189" t="str">
        <f t="shared" si="135"/>
        <v/>
      </c>
      <c r="H8680" s="19"/>
      <c r="I8680" s="19"/>
      <c r="J8680" s="176" t="str">
        <f>IF(AND(C8680&lt;&gt;"",COUNTIF('3.工程情報'!$C$6:$C$501,C8680)=0),"工程記号が3.工程情報に存在しません。","")</f>
        <v/>
      </c>
    </row>
    <row r="8681" spans="2:10" ht="18" customHeight="1">
      <c r="B8681" s="166"/>
      <c r="C8681" s="165"/>
      <c r="D8681" s="12" t="str">
        <f>IF(C8681="","",VLOOKUP(C8681,'3.工程情報'!$C$6:$D$501,2,FALSE))</f>
        <v/>
      </c>
      <c r="E8681" s="165"/>
      <c r="F8681" s="170"/>
      <c r="G8681" s="189" t="str">
        <f t="shared" si="135"/>
        <v/>
      </c>
      <c r="H8681" s="19"/>
      <c r="I8681" s="19"/>
      <c r="J8681" s="176" t="str">
        <f>IF(AND(C8681&lt;&gt;"",COUNTIF('3.工程情報'!$C$6:$C$501,C8681)=0),"工程記号が3.工程情報に存在しません。","")</f>
        <v/>
      </c>
    </row>
    <row r="8682" spans="2:10" ht="18" customHeight="1">
      <c r="B8682" s="166"/>
      <c r="C8682" s="165"/>
      <c r="D8682" s="12" t="str">
        <f>IF(C8682="","",VLOOKUP(C8682,'3.工程情報'!$C$6:$D$501,2,FALSE))</f>
        <v/>
      </c>
      <c r="E8682" s="165"/>
      <c r="F8682" s="170"/>
      <c r="G8682" s="189" t="str">
        <f t="shared" si="135"/>
        <v/>
      </c>
      <c r="H8682" s="19"/>
      <c r="I8682" s="19"/>
      <c r="J8682" s="176" t="str">
        <f>IF(AND(C8682&lt;&gt;"",COUNTIF('3.工程情報'!$C$6:$C$501,C8682)=0),"工程記号が3.工程情報に存在しません。","")</f>
        <v/>
      </c>
    </row>
    <row r="8683" spans="2:10" ht="18" customHeight="1">
      <c r="B8683" s="166"/>
      <c r="C8683" s="165"/>
      <c r="D8683" s="12" t="str">
        <f>IF(C8683="","",VLOOKUP(C8683,'3.工程情報'!$C$6:$D$501,2,FALSE))</f>
        <v/>
      </c>
      <c r="E8683" s="165"/>
      <c r="F8683" s="170"/>
      <c r="G8683" s="189" t="str">
        <f t="shared" si="135"/>
        <v/>
      </c>
      <c r="H8683" s="19"/>
      <c r="I8683" s="19"/>
      <c r="J8683" s="176" t="str">
        <f>IF(AND(C8683&lt;&gt;"",COUNTIF('3.工程情報'!$C$6:$C$501,C8683)=0),"工程記号が3.工程情報に存在しません。","")</f>
        <v/>
      </c>
    </row>
    <row r="8684" spans="2:10" ht="18" customHeight="1">
      <c r="B8684" s="166"/>
      <c r="C8684" s="165"/>
      <c r="D8684" s="12" t="str">
        <f>IF(C8684="","",VLOOKUP(C8684,'3.工程情報'!$C$6:$D$501,2,FALSE))</f>
        <v/>
      </c>
      <c r="E8684" s="165"/>
      <c r="F8684" s="170"/>
      <c r="G8684" s="189" t="str">
        <f t="shared" si="135"/>
        <v/>
      </c>
      <c r="H8684" s="19"/>
      <c r="I8684" s="19"/>
      <c r="J8684" s="176" t="str">
        <f>IF(AND(C8684&lt;&gt;"",COUNTIF('3.工程情報'!$C$6:$C$501,C8684)=0),"工程記号が3.工程情報に存在しません。","")</f>
        <v/>
      </c>
    </row>
    <row r="8685" spans="2:10" ht="18" customHeight="1">
      <c r="B8685" s="166"/>
      <c r="C8685" s="165"/>
      <c r="D8685" s="12" t="str">
        <f>IF(C8685="","",VLOOKUP(C8685,'3.工程情報'!$C$6:$D$501,2,FALSE))</f>
        <v/>
      </c>
      <c r="E8685" s="165"/>
      <c r="F8685" s="170"/>
      <c r="G8685" s="189" t="str">
        <f t="shared" si="135"/>
        <v/>
      </c>
      <c r="H8685" s="19"/>
      <c r="I8685" s="19"/>
      <c r="J8685" s="176" t="str">
        <f>IF(AND(C8685&lt;&gt;"",COUNTIF('3.工程情報'!$C$6:$C$501,C8685)=0),"工程記号が3.工程情報に存在しません。","")</f>
        <v/>
      </c>
    </row>
    <row r="8686" spans="2:10" ht="18" customHeight="1">
      <c r="B8686" s="166"/>
      <c r="C8686" s="165"/>
      <c r="D8686" s="12" t="str">
        <f>IF(C8686="","",VLOOKUP(C8686,'3.工程情報'!$C$6:$D$501,2,FALSE))</f>
        <v/>
      </c>
      <c r="E8686" s="165"/>
      <c r="F8686" s="170"/>
      <c r="G8686" s="189" t="str">
        <f t="shared" si="135"/>
        <v/>
      </c>
      <c r="H8686" s="19"/>
      <c r="I8686" s="19"/>
      <c r="J8686" s="176" t="str">
        <f>IF(AND(C8686&lt;&gt;"",COUNTIF('3.工程情報'!$C$6:$C$501,C8686)=0),"工程記号が3.工程情報に存在しません。","")</f>
        <v/>
      </c>
    </row>
    <row r="8687" spans="2:10" ht="18" customHeight="1">
      <c r="B8687" s="166"/>
      <c r="C8687" s="165"/>
      <c r="D8687" s="12" t="str">
        <f>IF(C8687="","",VLOOKUP(C8687,'3.工程情報'!$C$6:$D$501,2,FALSE))</f>
        <v/>
      </c>
      <c r="E8687" s="165"/>
      <c r="F8687" s="170"/>
      <c r="G8687" s="189" t="str">
        <f t="shared" si="135"/>
        <v/>
      </c>
      <c r="H8687" s="19"/>
      <c r="I8687" s="19"/>
      <c r="J8687" s="176" t="str">
        <f>IF(AND(C8687&lt;&gt;"",COUNTIF('3.工程情報'!$C$6:$C$501,C8687)=0),"工程記号が3.工程情報に存在しません。","")</f>
        <v/>
      </c>
    </row>
    <row r="8688" spans="2:10" ht="18" customHeight="1">
      <c r="B8688" s="166"/>
      <c r="C8688" s="165"/>
      <c r="D8688" s="12" t="str">
        <f>IF(C8688="","",VLOOKUP(C8688,'3.工程情報'!$C$6:$D$501,2,FALSE))</f>
        <v/>
      </c>
      <c r="E8688" s="165"/>
      <c r="F8688" s="170"/>
      <c r="G8688" s="189" t="str">
        <f t="shared" si="135"/>
        <v/>
      </c>
      <c r="H8688" s="19"/>
      <c r="I8688" s="19"/>
      <c r="J8688" s="176" t="str">
        <f>IF(AND(C8688&lt;&gt;"",COUNTIF('3.工程情報'!$C$6:$C$501,C8688)=0),"工程記号が3.工程情報に存在しません。","")</f>
        <v/>
      </c>
    </row>
    <row r="8689" spans="2:10" ht="18" customHeight="1">
      <c r="B8689" s="166"/>
      <c r="C8689" s="165"/>
      <c r="D8689" s="12" t="str">
        <f>IF(C8689="","",VLOOKUP(C8689,'3.工程情報'!$C$6:$D$501,2,FALSE))</f>
        <v/>
      </c>
      <c r="E8689" s="165"/>
      <c r="F8689" s="170"/>
      <c r="G8689" s="189" t="str">
        <f t="shared" si="135"/>
        <v/>
      </c>
      <c r="H8689" s="19"/>
      <c r="I8689" s="19"/>
      <c r="J8689" s="176" t="str">
        <f>IF(AND(C8689&lt;&gt;"",COUNTIF('3.工程情報'!$C$6:$C$501,C8689)=0),"工程記号が3.工程情報に存在しません。","")</f>
        <v/>
      </c>
    </row>
    <row r="8690" spans="2:10" ht="18" customHeight="1">
      <c r="B8690" s="166"/>
      <c r="C8690" s="165"/>
      <c r="D8690" s="12" t="str">
        <f>IF(C8690="","",VLOOKUP(C8690,'3.工程情報'!$C$6:$D$501,2,FALSE))</f>
        <v/>
      </c>
      <c r="E8690" s="165"/>
      <c r="F8690" s="170"/>
      <c r="G8690" s="189" t="str">
        <f t="shared" si="135"/>
        <v/>
      </c>
      <c r="H8690" s="19"/>
      <c r="I8690" s="19"/>
      <c r="J8690" s="176" t="str">
        <f>IF(AND(C8690&lt;&gt;"",COUNTIF('3.工程情報'!$C$6:$C$501,C8690)=0),"工程記号が3.工程情報に存在しません。","")</f>
        <v/>
      </c>
    </row>
    <row r="8691" spans="2:10" ht="18" customHeight="1">
      <c r="B8691" s="166"/>
      <c r="C8691" s="165"/>
      <c r="D8691" s="12" t="str">
        <f>IF(C8691="","",VLOOKUP(C8691,'3.工程情報'!$C$6:$D$501,2,FALSE))</f>
        <v/>
      </c>
      <c r="E8691" s="165"/>
      <c r="F8691" s="170"/>
      <c r="G8691" s="189" t="str">
        <f t="shared" si="135"/>
        <v/>
      </c>
      <c r="H8691" s="19"/>
      <c r="I8691" s="19"/>
      <c r="J8691" s="176" t="str">
        <f>IF(AND(C8691&lt;&gt;"",COUNTIF('3.工程情報'!$C$6:$C$501,C8691)=0),"工程記号が3.工程情報に存在しません。","")</f>
        <v/>
      </c>
    </row>
    <row r="8692" spans="2:10" ht="18" customHeight="1">
      <c r="B8692" s="166"/>
      <c r="C8692" s="165"/>
      <c r="D8692" s="12" t="str">
        <f>IF(C8692="","",VLOOKUP(C8692,'3.工程情報'!$C$6:$D$501,2,FALSE))</f>
        <v/>
      </c>
      <c r="E8692" s="165"/>
      <c r="F8692" s="170"/>
      <c r="G8692" s="189" t="str">
        <f t="shared" si="135"/>
        <v/>
      </c>
      <c r="H8692" s="19"/>
      <c r="I8692" s="19"/>
      <c r="J8692" s="176" t="str">
        <f>IF(AND(C8692&lt;&gt;"",COUNTIF('3.工程情報'!$C$6:$C$501,C8692)=0),"工程記号が3.工程情報に存在しません。","")</f>
        <v/>
      </c>
    </row>
    <row r="8693" spans="2:10" ht="18" customHeight="1">
      <c r="B8693" s="166"/>
      <c r="C8693" s="165"/>
      <c r="D8693" s="12" t="str">
        <f>IF(C8693="","",VLOOKUP(C8693,'3.工程情報'!$C$6:$D$501,2,FALSE))</f>
        <v/>
      </c>
      <c r="E8693" s="165"/>
      <c r="F8693" s="170"/>
      <c r="G8693" s="189" t="str">
        <f t="shared" si="135"/>
        <v/>
      </c>
      <c r="H8693" s="19"/>
      <c r="I8693" s="19"/>
      <c r="J8693" s="176" t="str">
        <f>IF(AND(C8693&lt;&gt;"",COUNTIF('3.工程情報'!$C$6:$C$501,C8693)=0),"工程記号が3.工程情報に存在しません。","")</f>
        <v/>
      </c>
    </row>
    <row r="8694" spans="2:10" ht="18" customHeight="1">
      <c r="B8694" s="166"/>
      <c r="C8694" s="165"/>
      <c r="D8694" s="12" t="str">
        <f>IF(C8694="","",VLOOKUP(C8694,'3.工程情報'!$C$6:$D$501,2,FALSE))</f>
        <v/>
      </c>
      <c r="E8694" s="165"/>
      <c r="F8694" s="170"/>
      <c r="G8694" s="189" t="str">
        <f t="shared" si="135"/>
        <v/>
      </c>
      <c r="H8694" s="19"/>
      <c r="I8694" s="19"/>
      <c r="J8694" s="176" t="str">
        <f>IF(AND(C8694&lt;&gt;"",COUNTIF('3.工程情報'!$C$6:$C$501,C8694)=0),"工程記号が3.工程情報に存在しません。","")</f>
        <v/>
      </c>
    </row>
    <row r="8695" spans="2:10" ht="18" customHeight="1">
      <c r="B8695" s="166"/>
      <c r="C8695" s="165"/>
      <c r="D8695" s="12" t="str">
        <f>IF(C8695="","",VLOOKUP(C8695,'3.工程情報'!$C$6:$D$501,2,FALSE))</f>
        <v/>
      </c>
      <c r="E8695" s="165"/>
      <c r="F8695" s="170"/>
      <c r="G8695" s="189" t="str">
        <f t="shared" si="135"/>
        <v/>
      </c>
      <c r="H8695" s="19"/>
      <c r="I8695" s="19"/>
      <c r="J8695" s="176" t="str">
        <f>IF(AND(C8695&lt;&gt;"",COUNTIF('3.工程情報'!$C$6:$C$501,C8695)=0),"工程記号が3.工程情報に存在しません。","")</f>
        <v/>
      </c>
    </row>
    <row r="8696" spans="2:10" ht="18" customHeight="1">
      <c r="B8696" s="166"/>
      <c r="C8696" s="165"/>
      <c r="D8696" s="12" t="str">
        <f>IF(C8696="","",VLOOKUP(C8696,'3.工程情報'!$C$6:$D$501,2,FALSE))</f>
        <v/>
      </c>
      <c r="E8696" s="165"/>
      <c r="F8696" s="170"/>
      <c r="G8696" s="189" t="str">
        <f t="shared" si="135"/>
        <v/>
      </c>
      <c r="H8696" s="19"/>
      <c r="I8696" s="19"/>
      <c r="J8696" s="176" t="str">
        <f>IF(AND(C8696&lt;&gt;"",COUNTIF('3.工程情報'!$C$6:$C$501,C8696)=0),"工程記号が3.工程情報に存在しません。","")</f>
        <v/>
      </c>
    </row>
    <row r="8697" spans="2:10" ht="18" customHeight="1">
      <c r="B8697" s="166"/>
      <c r="C8697" s="165"/>
      <c r="D8697" s="12" t="str">
        <f>IF(C8697="","",VLOOKUP(C8697,'3.工程情報'!$C$6:$D$501,2,FALSE))</f>
        <v/>
      </c>
      <c r="E8697" s="165"/>
      <c r="F8697" s="170"/>
      <c r="G8697" s="189" t="str">
        <f t="shared" si="135"/>
        <v/>
      </c>
      <c r="H8697" s="19"/>
      <c r="I8697" s="19"/>
      <c r="J8697" s="176" t="str">
        <f>IF(AND(C8697&lt;&gt;"",COUNTIF('3.工程情報'!$C$6:$C$501,C8697)=0),"工程記号が3.工程情報に存在しません。","")</f>
        <v/>
      </c>
    </row>
    <row r="8698" spans="2:10" ht="18" customHeight="1">
      <c r="B8698" s="166"/>
      <c r="C8698" s="165"/>
      <c r="D8698" s="12" t="str">
        <f>IF(C8698="","",VLOOKUP(C8698,'3.工程情報'!$C$6:$D$501,2,FALSE))</f>
        <v/>
      </c>
      <c r="E8698" s="165"/>
      <c r="F8698" s="170"/>
      <c r="G8698" s="189" t="str">
        <f t="shared" si="135"/>
        <v/>
      </c>
      <c r="H8698" s="19"/>
      <c r="I8698" s="19"/>
      <c r="J8698" s="176" t="str">
        <f>IF(AND(C8698&lt;&gt;"",COUNTIF('3.工程情報'!$C$6:$C$501,C8698)=0),"工程記号が3.工程情報に存在しません。","")</f>
        <v/>
      </c>
    </row>
    <row r="8699" spans="2:10" ht="18" customHeight="1">
      <c r="B8699" s="166"/>
      <c r="C8699" s="165"/>
      <c r="D8699" s="12" t="str">
        <f>IF(C8699="","",VLOOKUP(C8699,'3.工程情報'!$C$6:$D$501,2,FALSE))</f>
        <v/>
      </c>
      <c r="E8699" s="165"/>
      <c r="F8699" s="170"/>
      <c r="G8699" s="189" t="str">
        <f t="shared" si="135"/>
        <v/>
      </c>
      <c r="H8699" s="19"/>
      <c r="I8699" s="19"/>
      <c r="J8699" s="176" t="str">
        <f>IF(AND(C8699&lt;&gt;"",COUNTIF('3.工程情報'!$C$6:$C$501,C8699)=0),"工程記号が3.工程情報に存在しません。","")</f>
        <v/>
      </c>
    </row>
    <row r="8700" spans="2:10" ht="18" customHeight="1">
      <c r="B8700" s="166"/>
      <c r="C8700" s="165"/>
      <c r="D8700" s="12" t="str">
        <f>IF(C8700="","",VLOOKUP(C8700,'3.工程情報'!$C$6:$D$501,2,FALSE))</f>
        <v/>
      </c>
      <c r="E8700" s="165"/>
      <c r="F8700" s="170"/>
      <c r="G8700" s="189" t="str">
        <f t="shared" si="135"/>
        <v/>
      </c>
      <c r="H8700" s="19"/>
      <c r="I8700" s="19"/>
      <c r="J8700" s="176" t="str">
        <f>IF(AND(C8700&lt;&gt;"",COUNTIF('3.工程情報'!$C$6:$C$501,C8700)=0),"工程記号が3.工程情報に存在しません。","")</f>
        <v/>
      </c>
    </row>
    <row r="8701" spans="2:10" ht="18" customHeight="1">
      <c r="B8701" s="166"/>
      <c r="C8701" s="165"/>
      <c r="D8701" s="12" t="str">
        <f>IF(C8701="","",VLOOKUP(C8701,'3.工程情報'!$C$6:$D$501,2,FALSE))</f>
        <v/>
      </c>
      <c r="E8701" s="165"/>
      <c r="F8701" s="170"/>
      <c r="G8701" s="189" t="str">
        <f t="shared" si="135"/>
        <v/>
      </c>
      <c r="H8701" s="19"/>
      <c r="I8701" s="19"/>
      <c r="J8701" s="176" t="str">
        <f>IF(AND(C8701&lt;&gt;"",COUNTIF('3.工程情報'!$C$6:$C$501,C8701)=0),"工程記号が3.工程情報に存在しません。","")</f>
        <v/>
      </c>
    </row>
    <row r="8702" spans="2:10" ht="18" customHeight="1">
      <c r="B8702" s="166"/>
      <c r="C8702" s="165"/>
      <c r="D8702" s="12" t="str">
        <f>IF(C8702="","",VLOOKUP(C8702,'3.工程情報'!$C$6:$D$501,2,FALSE))</f>
        <v/>
      </c>
      <c r="E8702" s="165"/>
      <c r="F8702" s="170"/>
      <c r="G8702" s="189" t="str">
        <f t="shared" si="135"/>
        <v/>
      </c>
      <c r="H8702" s="19"/>
      <c r="I8702" s="19"/>
      <c r="J8702" s="176" t="str">
        <f>IF(AND(C8702&lt;&gt;"",COUNTIF('3.工程情報'!$C$6:$C$501,C8702)=0),"工程記号が3.工程情報に存在しません。","")</f>
        <v/>
      </c>
    </row>
    <row r="8703" spans="2:10" ht="18" customHeight="1">
      <c r="B8703" s="166"/>
      <c r="C8703" s="165"/>
      <c r="D8703" s="12" t="str">
        <f>IF(C8703="","",VLOOKUP(C8703,'3.工程情報'!$C$6:$D$501,2,FALSE))</f>
        <v/>
      </c>
      <c r="E8703" s="165"/>
      <c r="F8703" s="170"/>
      <c r="G8703" s="189" t="str">
        <f t="shared" si="135"/>
        <v/>
      </c>
      <c r="H8703" s="19"/>
      <c r="I8703" s="19"/>
      <c r="J8703" s="176" t="str">
        <f>IF(AND(C8703&lt;&gt;"",COUNTIF('3.工程情報'!$C$6:$C$501,C8703)=0),"工程記号が3.工程情報に存在しません。","")</f>
        <v/>
      </c>
    </row>
    <row r="8704" spans="2:10" ht="18" customHeight="1">
      <c r="B8704" s="166"/>
      <c r="C8704" s="165"/>
      <c r="D8704" s="12" t="str">
        <f>IF(C8704="","",VLOOKUP(C8704,'3.工程情報'!$C$6:$D$501,2,FALSE))</f>
        <v/>
      </c>
      <c r="E8704" s="165"/>
      <c r="F8704" s="170"/>
      <c r="G8704" s="189" t="str">
        <f t="shared" si="135"/>
        <v/>
      </c>
      <c r="H8704" s="19"/>
      <c r="I8704" s="19"/>
      <c r="J8704" s="176" t="str">
        <f>IF(AND(C8704&lt;&gt;"",COUNTIF('3.工程情報'!$C$6:$C$501,C8704)=0),"工程記号が3.工程情報に存在しません。","")</f>
        <v/>
      </c>
    </row>
    <row r="8705" spans="2:10" ht="18" customHeight="1">
      <c r="B8705" s="166"/>
      <c r="C8705" s="165"/>
      <c r="D8705" s="12" t="str">
        <f>IF(C8705="","",VLOOKUP(C8705,'3.工程情報'!$C$6:$D$501,2,FALSE))</f>
        <v/>
      </c>
      <c r="E8705" s="165"/>
      <c r="F8705" s="170"/>
      <c r="G8705" s="189" t="str">
        <f t="shared" si="135"/>
        <v/>
      </c>
      <c r="H8705" s="19"/>
      <c r="I8705" s="19"/>
      <c r="J8705" s="176" t="str">
        <f>IF(AND(C8705&lt;&gt;"",COUNTIF('3.工程情報'!$C$6:$C$501,C8705)=0),"工程記号が3.工程情報に存在しません。","")</f>
        <v/>
      </c>
    </row>
    <row r="8706" spans="2:10" ht="18" customHeight="1">
      <c r="B8706" s="166"/>
      <c r="C8706" s="165"/>
      <c r="D8706" s="12" t="str">
        <f>IF(C8706="","",VLOOKUP(C8706,'3.工程情報'!$C$6:$D$501,2,FALSE))</f>
        <v/>
      </c>
      <c r="E8706" s="165"/>
      <c r="F8706" s="170"/>
      <c r="G8706" s="189" t="str">
        <f t="shared" si="135"/>
        <v/>
      </c>
      <c r="H8706" s="19"/>
      <c r="I8706" s="19"/>
      <c r="J8706" s="176" t="str">
        <f>IF(AND(C8706&lt;&gt;"",COUNTIF('3.工程情報'!$C$6:$C$501,C8706)=0),"工程記号が3.工程情報に存在しません。","")</f>
        <v/>
      </c>
    </row>
    <row r="8707" spans="2:10" ht="18" customHeight="1">
      <c r="B8707" s="166"/>
      <c r="C8707" s="165"/>
      <c r="D8707" s="12" t="str">
        <f>IF(C8707="","",VLOOKUP(C8707,'3.工程情報'!$C$6:$D$501,2,FALSE))</f>
        <v/>
      </c>
      <c r="E8707" s="165"/>
      <c r="F8707" s="170"/>
      <c r="G8707" s="189" t="str">
        <f t="shared" si="135"/>
        <v/>
      </c>
      <c r="H8707" s="19"/>
      <c r="I8707" s="19"/>
      <c r="J8707" s="176" t="str">
        <f>IF(AND(C8707&lt;&gt;"",COUNTIF('3.工程情報'!$C$6:$C$501,C8707)=0),"工程記号が3.工程情報に存在しません。","")</f>
        <v/>
      </c>
    </row>
    <row r="8708" spans="2:10" ht="18" customHeight="1">
      <c r="B8708" s="166"/>
      <c r="C8708" s="165"/>
      <c r="D8708" s="12" t="str">
        <f>IF(C8708="","",VLOOKUP(C8708,'3.工程情報'!$C$6:$D$501,2,FALSE))</f>
        <v/>
      </c>
      <c r="E8708" s="165"/>
      <c r="F8708" s="170"/>
      <c r="G8708" s="189" t="str">
        <f t="shared" si="135"/>
        <v/>
      </c>
      <c r="H8708" s="19"/>
      <c r="I8708" s="19"/>
      <c r="J8708" s="176" t="str">
        <f>IF(AND(C8708&lt;&gt;"",COUNTIF('3.工程情報'!$C$6:$C$501,C8708)=0),"工程記号が3.工程情報に存在しません。","")</f>
        <v/>
      </c>
    </row>
    <row r="8709" spans="2:10" ht="18" customHeight="1">
      <c r="B8709" s="166"/>
      <c r="C8709" s="165"/>
      <c r="D8709" s="12" t="str">
        <f>IF(C8709="","",VLOOKUP(C8709,'3.工程情報'!$C$6:$D$501,2,FALSE))</f>
        <v/>
      </c>
      <c r="E8709" s="165"/>
      <c r="F8709" s="170"/>
      <c r="G8709" s="189" t="str">
        <f t="shared" si="135"/>
        <v/>
      </c>
      <c r="H8709" s="19"/>
      <c r="I8709" s="19"/>
      <c r="J8709" s="176" t="str">
        <f>IF(AND(C8709&lt;&gt;"",COUNTIF('3.工程情報'!$C$6:$C$501,C8709)=0),"工程記号が3.工程情報に存在しません。","")</f>
        <v/>
      </c>
    </row>
    <row r="8710" spans="2:10" ht="18" customHeight="1">
      <c r="B8710" s="166"/>
      <c r="C8710" s="165"/>
      <c r="D8710" s="12" t="str">
        <f>IF(C8710="","",VLOOKUP(C8710,'3.工程情報'!$C$6:$D$501,2,FALSE))</f>
        <v/>
      </c>
      <c r="E8710" s="165"/>
      <c r="F8710" s="170"/>
      <c r="G8710" s="189" t="str">
        <f t="shared" ref="G8710:G8773" si="136">C8710&amp;E8710</f>
        <v/>
      </c>
      <c r="H8710" s="19"/>
      <c r="I8710" s="19"/>
      <c r="J8710" s="176" t="str">
        <f>IF(AND(C8710&lt;&gt;"",COUNTIF('3.工程情報'!$C$6:$C$501,C8710)=0),"工程記号が3.工程情報に存在しません。","")</f>
        <v/>
      </c>
    </row>
    <row r="8711" spans="2:10" ht="18" customHeight="1">
      <c r="B8711" s="166"/>
      <c r="C8711" s="165"/>
      <c r="D8711" s="12" t="str">
        <f>IF(C8711="","",VLOOKUP(C8711,'3.工程情報'!$C$6:$D$501,2,FALSE))</f>
        <v/>
      </c>
      <c r="E8711" s="165"/>
      <c r="F8711" s="170"/>
      <c r="G8711" s="189" t="str">
        <f t="shared" si="136"/>
        <v/>
      </c>
      <c r="H8711" s="19"/>
      <c r="I8711" s="19"/>
      <c r="J8711" s="176" t="str">
        <f>IF(AND(C8711&lt;&gt;"",COUNTIF('3.工程情報'!$C$6:$C$501,C8711)=0),"工程記号が3.工程情報に存在しません。","")</f>
        <v/>
      </c>
    </row>
    <row r="8712" spans="2:10" ht="18" customHeight="1">
      <c r="B8712" s="166"/>
      <c r="C8712" s="165"/>
      <c r="D8712" s="12" t="str">
        <f>IF(C8712="","",VLOOKUP(C8712,'3.工程情報'!$C$6:$D$501,2,FALSE))</f>
        <v/>
      </c>
      <c r="E8712" s="165"/>
      <c r="F8712" s="170"/>
      <c r="G8712" s="189" t="str">
        <f t="shared" si="136"/>
        <v/>
      </c>
      <c r="H8712" s="19"/>
      <c r="I8712" s="19"/>
      <c r="J8712" s="176" t="str">
        <f>IF(AND(C8712&lt;&gt;"",COUNTIF('3.工程情報'!$C$6:$C$501,C8712)=0),"工程記号が3.工程情報に存在しません。","")</f>
        <v/>
      </c>
    </row>
    <row r="8713" spans="2:10" ht="18" customHeight="1">
      <c r="B8713" s="166"/>
      <c r="C8713" s="165"/>
      <c r="D8713" s="12" t="str">
        <f>IF(C8713="","",VLOOKUP(C8713,'3.工程情報'!$C$6:$D$501,2,FALSE))</f>
        <v/>
      </c>
      <c r="E8713" s="165"/>
      <c r="F8713" s="170"/>
      <c r="G8713" s="189" t="str">
        <f t="shared" si="136"/>
        <v/>
      </c>
      <c r="H8713" s="19"/>
      <c r="I8713" s="19"/>
      <c r="J8713" s="176" t="str">
        <f>IF(AND(C8713&lt;&gt;"",COUNTIF('3.工程情報'!$C$6:$C$501,C8713)=0),"工程記号が3.工程情報に存在しません。","")</f>
        <v/>
      </c>
    </row>
    <row r="8714" spans="2:10" ht="18" customHeight="1">
      <c r="B8714" s="166"/>
      <c r="C8714" s="165"/>
      <c r="D8714" s="12" t="str">
        <f>IF(C8714="","",VLOOKUP(C8714,'3.工程情報'!$C$6:$D$501,2,FALSE))</f>
        <v/>
      </c>
      <c r="E8714" s="165"/>
      <c r="F8714" s="170"/>
      <c r="G8714" s="189" t="str">
        <f t="shared" si="136"/>
        <v/>
      </c>
      <c r="H8714" s="19"/>
      <c r="I8714" s="19"/>
      <c r="J8714" s="176" t="str">
        <f>IF(AND(C8714&lt;&gt;"",COUNTIF('3.工程情報'!$C$6:$C$501,C8714)=0),"工程記号が3.工程情報に存在しません。","")</f>
        <v/>
      </c>
    </row>
    <row r="8715" spans="2:10" ht="18" customHeight="1">
      <c r="B8715" s="166"/>
      <c r="C8715" s="165"/>
      <c r="D8715" s="12" t="str">
        <f>IF(C8715="","",VLOOKUP(C8715,'3.工程情報'!$C$6:$D$501,2,FALSE))</f>
        <v/>
      </c>
      <c r="E8715" s="165"/>
      <c r="F8715" s="170"/>
      <c r="G8715" s="189" t="str">
        <f t="shared" si="136"/>
        <v/>
      </c>
      <c r="H8715" s="19"/>
      <c r="I8715" s="19"/>
      <c r="J8715" s="176" t="str">
        <f>IF(AND(C8715&lt;&gt;"",COUNTIF('3.工程情報'!$C$6:$C$501,C8715)=0),"工程記号が3.工程情報に存在しません。","")</f>
        <v/>
      </c>
    </row>
    <row r="8716" spans="2:10" ht="18" customHeight="1">
      <c r="B8716" s="166"/>
      <c r="C8716" s="165"/>
      <c r="D8716" s="12" t="str">
        <f>IF(C8716="","",VLOOKUP(C8716,'3.工程情報'!$C$6:$D$501,2,FALSE))</f>
        <v/>
      </c>
      <c r="E8716" s="165"/>
      <c r="F8716" s="170"/>
      <c r="G8716" s="189" t="str">
        <f t="shared" si="136"/>
        <v/>
      </c>
      <c r="H8716" s="19"/>
      <c r="I8716" s="19"/>
      <c r="J8716" s="176" t="str">
        <f>IF(AND(C8716&lt;&gt;"",COUNTIF('3.工程情報'!$C$6:$C$501,C8716)=0),"工程記号が3.工程情報に存在しません。","")</f>
        <v/>
      </c>
    </row>
    <row r="8717" spans="2:10" ht="18" customHeight="1">
      <c r="B8717" s="166"/>
      <c r="C8717" s="165"/>
      <c r="D8717" s="12" t="str">
        <f>IF(C8717="","",VLOOKUP(C8717,'3.工程情報'!$C$6:$D$501,2,FALSE))</f>
        <v/>
      </c>
      <c r="E8717" s="165"/>
      <c r="F8717" s="170"/>
      <c r="G8717" s="189" t="str">
        <f t="shared" si="136"/>
        <v/>
      </c>
      <c r="H8717" s="19"/>
      <c r="I8717" s="19"/>
      <c r="J8717" s="176" t="str">
        <f>IF(AND(C8717&lt;&gt;"",COUNTIF('3.工程情報'!$C$6:$C$501,C8717)=0),"工程記号が3.工程情報に存在しません。","")</f>
        <v/>
      </c>
    </row>
    <row r="8718" spans="2:10" ht="18" customHeight="1">
      <c r="B8718" s="166"/>
      <c r="C8718" s="165"/>
      <c r="D8718" s="12" t="str">
        <f>IF(C8718="","",VLOOKUP(C8718,'3.工程情報'!$C$6:$D$501,2,FALSE))</f>
        <v/>
      </c>
      <c r="E8718" s="165"/>
      <c r="F8718" s="170"/>
      <c r="G8718" s="189" t="str">
        <f t="shared" si="136"/>
        <v/>
      </c>
      <c r="H8718" s="19"/>
      <c r="I8718" s="19"/>
      <c r="J8718" s="176" t="str">
        <f>IF(AND(C8718&lt;&gt;"",COUNTIF('3.工程情報'!$C$6:$C$501,C8718)=0),"工程記号が3.工程情報に存在しません。","")</f>
        <v/>
      </c>
    </row>
    <row r="8719" spans="2:10" ht="18" customHeight="1">
      <c r="B8719" s="166"/>
      <c r="C8719" s="165"/>
      <c r="D8719" s="12" t="str">
        <f>IF(C8719="","",VLOOKUP(C8719,'3.工程情報'!$C$6:$D$501,2,FALSE))</f>
        <v/>
      </c>
      <c r="E8719" s="165"/>
      <c r="F8719" s="170"/>
      <c r="G8719" s="189" t="str">
        <f t="shared" si="136"/>
        <v/>
      </c>
      <c r="H8719" s="19"/>
      <c r="I8719" s="19"/>
      <c r="J8719" s="176" t="str">
        <f>IF(AND(C8719&lt;&gt;"",COUNTIF('3.工程情報'!$C$6:$C$501,C8719)=0),"工程記号が3.工程情報に存在しません。","")</f>
        <v/>
      </c>
    </row>
    <row r="8720" spans="2:10" ht="18" customHeight="1">
      <c r="B8720" s="166"/>
      <c r="C8720" s="165"/>
      <c r="D8720" s="12" t="str">
        <f>IF(C8720="","",VLOOKUP(C8720,'3.工程情報'!$C$6:$D$501,2,FALSE))</f>
        <v/>
      </c>
      <c r="E8720" s="165"/>
      <c r="F8720" s="170"/>
      <c r="G8720" s="189" t="str">
        <f t="shared" si="136"/>
        <v/>
      </c>
      <c r="H8720" s="19"/>
      <c r="I8720" s="19"/>
      <c r="J8720" s="176" t="str">
        <f>IF(AND(C8720&lt;&gt;"",COUNTIF('3.工程情報'!$C$6:$C$501,C8720)=0),"工程記号が3.工程情報に存在しません。","")</f>
        <v/>
      </c>
    </row>
    <row r="8721" spans="2:10" ht="18" customHeight="1">
      <c r="B8721" s="166"/>
      <c r="C8721" s="165"/>
      <c r="D8721" s="12" t="str">
        <f>IF(C8721="","",VLOOKUP(C8721,'3.工程情報'!$C$6:$D$501,2,FALSE))</f>
        <v/>
      </c>
      <c r="E8721" s="165"/>
      <c r="F8721" s="170"/>
      <c r="G8721" s="189" t="str">
        <f t="shared" si="136"/>
        <v/>
      </c>
      <c r="H8721" s="19"/>
      <c r="I8721" s="19"/>
      <c r="J8721" s="176" t="str">
        <f>IF(AND(C8721&lt;&gt;"",COUNTIF('3.工程情報'!$C$6:$C$501,C8721)=0),"工程記号が3.工程情報に存在しません。","")</f>
        <v/>
      </c>
    </row>
    <row r="8722" spans="2:10" ht="18" customHeight="1">
      <c r="B8722" s="166"/>
      <c r="C8722" s="165"/>
      <c r="D8722" s="12" t="str">
        <f>IF(C8722="","",VLOOKUP(C8722,'3.工程情報'!$C$6:$D$501,2,FALSE))</f>
        <v/>
      </c>
      <c r="E8722" s="165"/>
      <c r="F8722" s="170"/>
      <c r="G8722" s="189" t="str">
        <f t="shared" si="136"/>
        <v/>
      </c>
      <c r="H8722" s="19"/>
      <c r="I8722" s="19"/>
      <c r="J8722" s="176" t="str">
        <f>IF(AND(C8722&lt;&gt;"",COUNTIF('3.工程情報'!$C$6:$C$501,C8722)=0),"工程記号が3.工程情報に存在しません。","")</f>
        <v/>
      </c>
    </row>
    <row r="8723" spans="2:10" ht="18" customHeight="1">
      <c r="B8723" s="166"/>
      <c r="C8723" s="165"/>
      <c r="D8723" s="12" t="str">
        <f>IF(C8723="","",VLOOKUP(C8723,'3.工程情報'!$C$6:$D$501,2,FALSE))</f>
        <v/>
      </c>
      <c r="E8723" s="165"/>
      <c r="F8723" s="170"/>
      <c r="G8723" s="189" t="str">
        <f t="shared" si="136"/>
        <v/>
      </c>
      <c r="H8723" s="19"/>
      <c r="I8723" s="19"/>
      <c r="J8723" s="176" t="str">
        <f>IF(AND(C8723&lt;&gt;"",COUNTIF('3.工程情報'!$C$6:$C$501,C8723)=0),"工程記号が3.工程情報に存在しません。","")</f>
        <v/>
      </c>
    </row>
    <row r="8724" spans="2:10" ht="18" customHeight="1">
      <c r="B8724" s="166"/>
      <c r="C8724" s="165"/>
      <c r="D8724" s="12" t="str">
        <f>IF(C8724="","",VLOOKUP(C8724,'3.工程情報'!$C$6:$D$501,2,FALSE))</f>
        <v/>
      </c>
      <c r="E8724" s="165"/>
      <c r="F8724" s="170"/>
      <c r="G8724" s="189" t="str">
        <f t="shared" si="136"/>
        <v/>
      </c>
      <c r="H8724" s="19"/>
      <c r="I8724" s="19"/>
      <c r="J8724" s="176" t="str">
        <f>IF(AND(C8724&lt;&gt;"",COUNTIF('3.工程情報'!$C$6:$C$501,C8724)=0),"工程記号が3.工程情報に存在しません。","")</f>
        <v/>
      </c>
    </row>
    <row r="8725" spans="2:10" ht="18" customHeight="1">
      <c r="B8725" s="166"/>
      <c r="C8725" s="165"/>
      <c r="D8725" s="12" t="str">
        <f>IF(C8725="","",VLOOKUP(C8725,'3.工程情報'!$C$6:$D$501,2,FALSE))</f>
        <v/>
      </c>
      <c r="E8725" s="165"/>
      <c r="F8725" s="170"/>
      <c r="G8725" s="189" t="str">
        <f t="shared" si="136"/>
        <v/>
      </c>
      <c r="H8725" s="19"/>
      <c r="I8725" s="19"/>
      <c r="J8725" s="176" t="str">
        <f>IF(AND(C8725&lt;&gt;"",COUNTIF('3.工程情報'!$C$6:$C$501,C8725)=0),"工程記号が3.工程情報に存在しません。","")</f>
        <v/>
      </c>
    </row>
    <row r="8726" spans="2:10" ht="18" customHeight="1">
      <c r="B8726" s="166"/>
      <c r="C8726" s="165"/>
      <c r="D8726" s="12" t="str">
        <f>IF(C8726="","",VLOOKUP(C8726,'3.工程情報'!$C$6:$D$501,2,FALSE))</f>
        <v/>
      </c>
      <c r="E8726" s="165"/>
      <c r="F8726" s="170"/>
      <c r="G8726" s="189" t="str">
        <f t="shared" si="136"/>
        <v/>
      </c>
      <c r="H8726" s="19"/>
      <c r="I8726" s="19"/>
      <c r="J8726" s="176" t="str">
        <f>IF(AND(C8726&lt;&gt;"",COUNTIF('3.工程情報'!$C$6:$C$501,C8726)=0),"工程記号が3.工程情報に存在しません。","")</f>
        <v/>
      </c>
    </row>
    <row r="8727" spans="2:10" ht="18" customHeight="1">
      <c r="B8727" s="166"/>
      <c r="C8727" s="165"/>
      <c r="D8727" s="12" t="str">
        <f>IF(C8727="","",VLOOKUP(C8727,'3.工程情報'!$C$6:$D$501,2,FALSE))</f>
        <v/>
      </c>
      <c r="E8727" s="165"/>
      <c r="F8727" s="170"/>
      <c r="G8727" s="189" t="str">
        <f t="shared" si="136"/>
        <v/>
      </c>
      <c r="H8727" s="19"/>
      <c r="I8727" s="19"/>
      <c r="J8727" s="176" t="str">
        <f>IF(AND(C8727&lt;&gt;"",COUNTIF('3.工程情報'!$C$6:$C$501,C8727)=0),"工程記号が3.工程情報に存在しません。","")</f>
        <v/>
      </c>
    </row>
    <row r="8728" spans="2:10" ht="18" customHeight="1">
      <c r="B8728" s="166"/>
      <c r="C8728" s="165"/>
      <c r="D8728" s="12" t="str">
        <f>IF(C8728="","",VLOOKUP(C8728,'3.工程情報'!$C$6:$D$501,2,FALSE))</f>
        <v/>
      </c>
      <c r="E8728" s="165"/>
      <c r="F8728" s="170"/>
      <c r="G8728" s="189" t="str">
        <f t="shared" si="136"/>
        <v/>
      </c>
      <c r="H8728" s="19"/>
      <c r="I8728" s="19"/>
      <c r="J8728" s="176" t="str">
        <f>IF(AND(C8728&lt;&gt;"",COUNTIF('3.工程情報'!$C$6:$C$501,C8728)=0),"工程記号が3.工程情報に存在しません。","")</f>
        <v/>
      </c>
    </row>
    <row r="8729" spans="2:10" ht="18" customHeight="1">
      <c r="B8729" s="166"/>
      <c r="C8729" s="165"/>
      <c r="D8729" s="12" t="str">
        <f>IF(C8729="","",VLOOKUP(C8729,'3.工程情報'!$C$6:$D$501,2,FALSE))</f>
        <v/>
      </c>
      <c r="E8729" s="165"/>
      <c r="F8729" s="170"/>
      <c r="G8729" s="189" t="str">
        <f t="shared" si="136"/>
        <v/>
      </c>
      <c r="H8729" s="19"/>
      <c r="I8729" s="19"/>
      <c r="J8729" s="176" t="str">
        <f>IF(AND(C8729&lt;&gt;"",COUNTIF('3.工程情報'!$C$6:$C$501,C8729)=0),"工程記号が3.工程情報に存在しません。","")</f>
        <v/>
      </c>
    </row>
    <row r="8730" spans="2:10" ht="18" customHeight="1">
      <c r="B8730" s="166"/>
      <c r="C8730" s="165"/>
      <c r="D8730" s="12" t="str">
        <f>IF(C8730="","",VLOOKUP(C8730,'3.工程情報'!$C$6:$D$501,2,FALSE))</f>
        <v/>
      </c>
      <c r="E8730" s="165"/>
      <c r="F8730" s="170"/>
      <c r="G8730" s="189" t="str">
        <f t="shared" si="136"/>
        <v/>
      </c>
      <c r="H8730" s="19"/>
      <c r="I8730" s="19"/>
      <c r="J8730" s="176" t="str">
        <f>IF(AND(C8730&lt;&gt;"",COUNTIF('3.工程情報'!$C$6:$C$501,C8730)=0),"工程記号が3.工程情報に存在しません。","")</f>
        <v/>
      </c>
    </row>
    <row r="8731" spans="2:10" ht="18" customHeight="1">
      <c r="B8731" s="166"/>
      <c r="C8731" s="165"/>
      <c r="D8731" s="12" t="str">
        <f>IF(C8731="","",VLOOKUP(C8731,'3.工程情報'!$C$6:$D$501,2,FALSE))</f>
        <v/>
      </c>
      <c r="E8731" s="165"/>
      <c r="F8731" s="170"/>
      <c r="G8731" s="189" t="str">
        <f t="shared" si="136"/>
        <v/>
      </c>
      <c r="H8731" s="19"/>
      <c r="I8731" s="19"/>
      <c r="J8731" s="176" t="str">
        <f>IF(AND(C8731&lt;&gt;"",COUNTIF('3.工程情報'!$C$6:$C$501,C8731)=0),"工程記号が3.工程情報に存在しません。","")</f>
        <v/>
      </c>
    </row>
    <row r="8732" spans="2:10" ht="18" customHeight="1">
      <c r="B8732" s="166"/>
      <c r="C8732" s="165"/>
      <c r="D8732" s="12" t="str">
        <f>IF(C8732="","",VLOOKUP(C8732,'3.工程情報'!$C$6:$D$501,2,FALSE))</f>
        <v/>
      </c>
      <c r="E8732" s="165"/>
      <c r="F8732" s="170"/>
      <c r="G8732" s="189" t="str">
        <f t="shared" si="136"/>
        <v/>
      </c>
      <c r="H8732" s="19"/>
      <c r="I8732" s="19"/>
      <c r="J8732" s="176" t="str">
        <f>IF(AND(C8732&lt;&gt;"",COUNTIF('3.工程情報'!$C$6:$C$501,C8732)=0),"工程記号が3.工程情報に存在しません。","")</f>
        <v/>
      </c>
    </row>
    <row r="8733" spans="2:10" ht="18" customHeight="1">
      <c r="B8733" s="166"/>
      <c r="C8733" s="165"/>
      <c r="D8733" s="12" t="str">
        <f>IF(C8733="","",VLOOKUP(C8733,'3.工程情報'!$C$6:$D$501,2,FALSE))</f>
        <v/>
      </c>
      <c r="E8733" s="165"/>
      <c r="F8733" s="170"/>
      <c r="G8733" s="189" t="str">
        <f t="shared" si="136"/>
        <v/>
      </c>
      <c r="H8733" s="19"/>
      <c r="I8733" s="19"/>
      <c r="J8733" s="176" t="str">
        <f>IF(AND(C8733&lt;&gt;"",COUNTIF('3.工程情報'!$C$6:$C$501,C8733)=0),"工程記号が3.工程情報に存在しません。","")</f>
        <v/>
      </c>
    </row>
    <row r="8734" spans="2:10" ht="18" customHeight="1">
      <c r="B8734" s="166"/>
      <c r="C8734" s="165"/>
      <c r="D8734" s="12" t="str">
        <f>IF(C8734="","",VLOOKUP(C8734,'3.工程情報'!$C$6:$D$501,2,FALSE))</f>
        <v/>
      </c>
      <c r="E8734" s="165"/>
      <c r="F8734" s="170"/>
      <c r="G8734" s="189" t="str">
        <f t="shared" si="136"/>
        <v/>
      </c>
      <c r="H8734" s="19"/>
      <c r="I8734" s="19"/>
      <c r="J8734" s="176" t="str">
        <f>IF(AND(C8734&lt;&gt;"",COUNTIF('3.工程情報'!$C$6:$C$501,C8734)=0),"工程記号が3.工程情報に存在しません。","")</f>
        <v/>
      </c>
    </row>
    <row r="8735" spans="2:10" ht="18" customHeight="1">
      <c r="B8735" s="166"/>
      <c r="C8735" s="165"/>
      <c r="D8735" s="12" t="str">
        <f>IF(C8735="","",VLOOKUP(C8735,'3.工程情報'!$C$6:$D$501,2,FALSE))</f>
        <v/>
      </c>
      <c r="E8735" s="165"/>
      <c r="F8735" s="170"/>
      <c r="G8735" s="189" t="str">
        <f t="shared" si="136"/>
        <v/>
      </c>
      <c r="H8735" s="19"/>
      <c r="I8735" s="19"/>
      <c r="J8735" s="176" t="str">
        <f>IF(AND(C8735&lt;&gt;"",COUNTIF('3.工程情報'!$C$6:$C$501,C8735)=0),"工程記号が3.工程情報に存在しません。","")</f>
        <v/>
      </c>
    </row>
    <row r="8736" spans="2:10" ht="18" customHeight="1">
      <c r="B8736" s="166"/>
      <c r="C8736" s="165"/>
      <c r="D8736" s="12" t="str">
        <f>IF(C8736="","",VLOOKUP(C8736,'3.工程情報'!$C$6:$D$501,2,FALSE))</f>
        <v/>
      </c>
      <c r="E8736" s="165"/>
      <c r="F8736" s="170"/>
      <c r="G8736" s="189" t="str">
        <f t="shared" si="136"/>
        <v/>
      </c>
      <c r="H8736" s="19"/>
      <c r="I8736" s="19"/>
      <c r="J8736" s="176" t="str">
        <f>IF(AND(C8736&lt;&gt;"",COUNTIF('3.工程情報'!$C$6:$C$501,C8736)=0),"工程記号が3.工程情報に存在しません。","")</f>
        <v/>
      </c>
    </row>
    <row r="8737" spans="2:10" ht="18" customHeight="1">
      <c r="B8737" s="166"/>
      <c r="C8737" s="165"/>
      <c r="D8737" s="12" t="str">
        <f>IF(C8737="","",VLOOKUP(C8737,'3.工程情報'!$C$6:$D$501,2,FALSE))</f>
        <v/>
      </c>
      <c r="E8737" s="165"/>
      <c r="F8737" s="170"/>
      <c r="G8737" s="189" t="str">
        <f t="shared" si="136"/>
        <v/>
      </c>
      <c r="H8737" s="19"/>
      <c r="I8737" s="19"/>
      <c r="J8737" s="176" t="str">
        <f>IF(AND(C8737&lt;&gt;"",COUNTIF('3.工程情報'!$C$6:$C$501,C8737)=0),"工程記号が3.工程情報に存在しません。","")</f>
        <v/>
      </c>
    </row>
    <row r="8738" spans="2:10" ht="18" customHeight="1">
      <c r="B8738" s="166"/>
      <c r="C8738" s="165"/>
      <c r="D8738" s="12" t="str">
        <f>IF(C8738="","",VLOOKUP(C8738,'3.工程情報'!$C$6:$D$501,2,FALSE))</f>
        <v/>
      </c>
      <c r="E8738" s="165"/>
      <c r="F8738" s="170"/>
      <c r="G8738" s="189" t="str">
        <f t="shared" si="136"/>
        <v/>
      </c>
      <c r="H8738" s="19"/>
      <c r="I8738" s="19"/>
      <c r="J8738" s="176" t="str">
        <f>IF(AND(C8738&lt;&gt;"",COUNTIF('3.工程情報'!$C$6:$C$501,C8738)=0),"工程記号が3.工程情報に存在しません。","")</f>
        <v/>
      </c>
    </row>
    <row r="8739" spans="2:10" ht="18" customHeight="1">
      <c r="B8739" s="166"/>
      <c r="C8739" s="165"/>
      <c r="D8739" s="12" t="str">
        <f>IF(C8739="","",VLOOKUP(C8739,'3.工程情報'!$C$6:$D$501,2,FALSE))</f>
        <v/>
      </c>
      <c r="E8739" s="165"/>
      <c r="F8739" s="170"/>
      <c r="G8739" s="189" t="str">
        <f t="shared" si="136"/>
        <v/>
      </c>
      <c r="H8739" s="19"/>
      <c r="I8739" s="19"/>
      <c r="J8739" s="176" t="str">
        <f>IF(AND(C8739&lt;&gt;"",COUNTIF('3.工程情報'!$C$6:$C$501,C8739)=0),"工程記号が3.工程情報に存在しません。","")</f>
        <v/>
      </c>
    </row>
    <row r="8740" spans="2:10" ht="18" customHeight="1">
      <c r="B8740" s="166"/>
      <c r="C8740" s="165"/>
      <c r="D8740" s="12" t="str">
        <f>IF(C8740="","",VLOOKUP(C8740,'3.工程情報'!$C$6:$D$501,2,FALSE))</f>
        <v/>
      </c>
      <c r="E8740" s="165"/>
      <c r="F8740" s="170"/>
      <c r="G8740" s="189" t="str">
        <f t="shared" si="136"/>
        <v/>
      </c>
      <c r="H8740" s="19"/>
      <c r="I8740" s="19"/>
      <c r="J8740" s="176" t="str">
        <f>IF(AND(C8740&lt;&gt;"",COUNTIF('3.工程情報'!$C$6:$C$501,C8740)=0),"工程記号が3.工程情報に存在しません。","")</f>
        <v/>
      </c>
    </row>
    <row r="8741" spans="2:10" ht="18" customHeight="1">
      <c r="B8741" s="166"/>
      <c r="C8741" s="165"/>
      <c r="D8741" s="12" t="str">
        <f>IF(C8741="","",VLOOKUP(C8741,'3.工程情報'!$C$6:$D$501,2,FALSE))</f>
        <v/>
      </c>
      <c r="E8741" s="165"/>
      <c r="F8741" s="170"/>
      <c r="G8741" s="189" t="str">
        <f t="shared" si="136"/>
        <v/>
      </c>
      <c r="H8741" s="19"/>
      <c r="I8741" s="19"/>
      <c r="J8741" s="176" t="str">
        <f>IF(AND(C8741&lt;&gt;"",COUNTIF('3.工程情報'!$C$6:$C$501,C8741)=0),"工程記号が3.工程情報に存在しません。","")</f>
        <v/>
      </c>
    </row>
    <row r="8742" spans="2:10" ht="18" customHeight="1">
      <c r="B8742" s="166"/>
      <c r="C8742" s="165"/>
      <c r="D8742" s="12" t="str">
        <f>IF(C8742="","",VLOOKUP(C8742,'3.工程情報'!$C$6:$D$501,2,FALSE))</f>
        <v/>
      </c>
      <c r="E8742" s="165"/>
      <c r="F8742" s="170"/>
      <c r="G8742" s="189" t="str">
        <f t="shared" si="136"/>
        <v/>
      </c>
      <c r="H8742" s="19"/>
      <c r="I8742" s="19"/>
      <c r="J8742" s="176" t="str">
        <f>IF(AND(C8742&lt;&gt;"",COUNTIF('3.工程情報'!$C$6:$C$501,C8742)=0),"工程記号が3.工程情報に存在しません。","")</f>
        <v/>
      </c>
    </row>
    <row r="8743" spans="2:10" ht="18" customHeight="1">
      <c r="B8743" s="166"/>
      <c r="C8743" s="165"/>
      <c r="D8743" s="12" t="str">
        <f>IF(C8743="","",VLOOKUP(C8743,'3.工程情報'!$C$6:$D$501,2,FALSE))</f>
        <v/>
      </c>
      <c r="E8743" s="165"/>
      <c r="F8743" s="170"/>
      <c r="G8743" s="189" t="str">
        <f t="shared" si="136"/>
        <v/>
      </c>
      <c r="H8743" s="19"/>
      <c r="I8743" s="19"/>
      <c r="J8743" s="176" t="str">
        <f>IF(AND(C8743&lt;&gt;"",COUNTIF('3.工程情報'!$C$6:$C$501,C8743)=0),"工程記号が3.工程情報に存在しません。","")</f>
        <v/>
      </c>
    </row>
    <row r="8744" spans="2:10" ht="18" customHeight="1">
      <c r="B8744" s="166"/>
      <c r="C8744" s="165"/>
      <c r="D8744" s="12" t="str">
        <f>IF(C8744="","",VLOOKUP(C8744,'3.工程情報'!$C$6:$D$501,2,FALSE))</f>
        <v/>
      </c>
      <c r="E8744" s="165"/>
      <c r="F8744" s="170"/>
      <c r="G8744" s="189" t="str">
        <f t="shared" si="136"/>
        <v/>
      </c>
      <c r="H8744" s="19"/>
      <c r="I8744" s="19"/>
      <c r="J8744" s="176" t="str">
        <f>IF(AND(C8744&lt;&gt;"",COUNTIF('3.工程情報'!$C$6:$C$501,C8744)=0),"工程記号が3.工程情報に存在しません。","")</f>
        <v/>
      </c>
    </row>
    <row r="8745" spans="2:10" ht="18" customHeight="1">
      <c r="B8745" s="166"/>
      <c r="C8745" s="165"/>
      <c r="D8745" s="12" t="str">
        <f>IF(C8745="","",VLOOKUP(C8745,'3.工程情報'!$C$6:$D$501,2,FALSE))</f>
        <v/>
      </c>
      <c r="E8745" s="165"/>
      <c r="F8745" s="170"/>
      <c r="G8745" s="189" t="str">
        <f t="shared" si="136"/>
        <v/>
      </c>
      <c r="H8745" s="19"/>
      <c r="I8745" s="19"/>
      <c r="J8745" s="176" t="str">
        <f>IF(AND(C8745&lt;&gt;"",COUNTIF('3.工程情報'!$C$6:$C$501,C8745)=0),"工程記号が3.工程情報に存在しません。","")</f>
        <v/>
      </c>
    </row>
    <row r="8746" spans="2:10" ht="18" customHeight="1">
      <c r="B8746" s="166"/>
      <c r="C8746" s="165"/>
      <c r="D8746" s="12" t="str">
        <f>IF(C8746="","",VLOOKUP(C8746,'3.工程情報'!$C$6:$D$501,2,FALSE))</f>
        <v/>
      </c>
      <c r="E8746" s="165"/>
      <c r="F8746" s="170"/>
      <c r="G8746" s="189" t="str">
        <f t="shared" si="136"/>
        <v/>
      </c>
      <c r="H8746" s="19"/>
      <c r="I8746" s="19"/>
      <c r="J8746" s="176" t="str">
        <f>IF(AND(C8746&lt;&gt;"",COUNTIF('3.工程情報'!$C$6:$C$501,C8746)=0),"工程記号が3.工程情報に存在しません。","")</f>
        <v/>
      </c>
    </row>
    <row r="8747" spans="2:10" ht="18" customHeight="1">
      <c r="B8747" s="166"/>
      <c r="C8747" s="165"/>
      <c r="D8747" s="12" t="str">
        <f>IF(C8747="","",VLOOKUP(C8747,'3.工程情報'!$C$6:$D$501,2,FALSE))</f>
        <v/>
      </c>
      <c r="E8747" s="165"/>
      <c r="F8747" s="170"/>
      <c r="G8747" s="189" t="str">
        <f t="shared" si="136"/>
        <v/>
      </c>
      <c r="H8747" s="19"/>
      <c r="I8747" s="19"/>
      <c r="J8747" s="176" t="str">
        <f>IF(AND(C8747&lt;&gt;"",COUNTIF('3.工程情報'!$C$6:$C$501,C8747)=0),"工程記号が3.工程情報に存在しません。","")</f>
        <v/>
      </c>
    </row>
    <row r="8748" spans="2:10" ht="18" customHeight="1">
      <c r="B8748" s="166"/>
      <c r="C8748" s="165"/>
      <c r="D8748" s="12" t="str">
        <f>IF(C8748="","",VLOOKUP(C8748,'3.工程情報'!$C$6:$D$501,2,FALSE))</f>
        <v/>
      </c>
      <c r="E8748" s="165"/>
      <c r="F8748" s="170"/>
      <c r="G8748" s="189" t="str">
        <f t="shared" si="136"/>
        <v/>
      </c>
      <c r="H8748" s="19"/>
      <c r="I8748" s="19"/>
      <c r="J8748" s="176" t="str">
        <f>IF(AND(C8748&lt;&gt;"",COUNTIF('3.工程情報'!$C$6:$C$501,C8748)=0),"工程記号が3.工程情報に存在しません。","")</f>
        <v/>
      </c>
    </row>
    <row r="8749" spans="2:10" ht="18" customHeight="1">
      <c r="B8749" s="166"/>
      <c r="C8749" s="165"/>
      <c r="D8749" s="12" t="str">
        <f>IF(C8749="","",VLOOKUP(C8749,'3.工程情報'!$C$6:$D$501,2,FALSE))</f>
        <v/>
      </c>
      <c r="E8749" s="165"/>
      <c r="F8749" s="170"/>
      <c r="G8749" s="189" t="str">
        <f t="shared" si="136"/>
        <v/>
      </c>
      <c r="H8749" s="19"/>
      <c r="I8749" s="19"/>
      <c r="J8749" s="176" t="str">
        <f>IF(AND(C8749&lt;&gt;"",COUNTIF('3.工程情報'!$C$6:$C$501,C8749)=0),"工程記号が3.工程情報に存在しません。","")</f>
        <v/>
      </c>
    </row>
    <row r="8750" spans="2:10" ht="18" customHeight="1">
      <c r="B8750" s="166"/>
      <c r="C8750" s="165"/>
      <c r="D8750" s="12" t="str">
        <f>IF(C8750="","",VLOOKUP(C8750,'3.工程情報'!$C$6:$D$501,2,FALSE))</f>
        <v/>
      </c>
      <c r="E8750" s="165"/>
      <c r="F8750" s="170"/>
      <c r="G8750" s="189" t="str">
        <f t="shared" si="136"/>
        <v/>
      </c>
      <c r="H8750" s="19"/>
      <c r="I8750" s="19"/>
      <c r="J8750" s="176" t="str">
        <f>IF(AND(C8750&lt;&gt;"",COUNTIF('3.工程情報'!$C$6:$C$501,C8750)=0),"工程記号が3.工程情報に存在しません。","")</f>
        <v/>
      </c>
    </row>
    <row r="8751" spans="2:10" ht="18" customHeight="1">
      <c r="B8751" s="166"/>
      <c r="C8751" s="165"/>
      <c r="D8751" s="12" t="str">
        <f>IF(C8751="","",VLOOKUP(C8751,'3.工程情報'!$C$6:$D$501,2,FALSE))</f>
        <v/>
      </c>
      <c r="E8751" s="165"/>
      <c r="F8751" s="170"/>
      <c r="G8751" s="189" t="str">
        <f t="shared" si="136"/>
        <v/>
      </c>
      <c r="H8751" s="19"/>
      <c r="I8751" s="19"/>
      <c r="J8751" s="176" t="str">
        <f>IF(AND(C8751&lt;&gt;"",COUNTIF('3.工程情報'!$C$6:$C$501,C8751)=0),"工程記号が3.工程情報に存在しません。","")</f>
        <v/>
      </c>
    </row>
    <row r="8752" spans="2:10" ht="18" customHeight="1">
      <c r="B8752" s="166"/>
      <c r="C8752" s="165"/>
      <c r="D8752" s="12" t="str">
        <f>IF(C8752="","",VLOOKUP(C8752,'3.工程情報'!$C$6:$D$501,2,FALSE))</f>
        <v/>
      </c>
      <c r="E8752" s="165"/>
      <c r="F8752" s="170"/>
      <c r="G8752" s="189" t="str">
        <f t="shared" si="136"/>
        <v/>
      </c>
      <c r="H8752" s="19"/>
      <c r="I8752" s="19"/>
      <c r="J8752" s="176" t="str">
        <f>IF(AND(C8752&lt;&gt;"",COUNTIF('3.工程情報'!$C$6:$C$501,C8752)=0),"工程記号が3.工程情報に存在しません。","")</f>
        <v/>
      </c>
    </row>
    <row r="8753" spans="2:10" ht="18" customHeight="1">
      <c r="B8753" s="166"/>
      <c r="C8753" s="165"/>
      <c r="D8753" s="12" t="str">
        <f>IF(C8753="","",VLOOKUP(C8753,'3.工程情報'!$C$6:$D$501,2,FALSE))</f>
        <v/>
      </c>
      <c r="E8753" s="165"/>
      <c r="F8753" s="170"/>
      <c r="G8753" s="189" t="str">
        <f t="shared" si="136"/>
        <v/>
      </c>
      <c r="H8753" s="19"/>
      <c r="I8753" s="19"/>
      <c r="J8753" s="176" t="str">
        <f>IF(AND(C8753&lt;&gt;"",COUNTIF('3.工程情報'!$C$6:$C$501,C8753)=0),"工程記号が3.工程情報に存在しません。","")</f>
        <v/>
      </c>
    </row>
    <row r="8754" spans="2:10" ht="18" customHeight="1">
      <c r="B8754" s="166"/>
      <c r="C8754" s="165"/>
      <c r="D8754" s="12" t="str">
        <f>IF(C8754="","",VLOOKUP(C8754,'3.工程情報'!$C$6:$D$501,2,FALSE))</f>
        <v/>
      </c>
      <c r="E8754" s="165"/>
      <c r="F8754" s="170"/>
      <c r="G8754" s="189" t="str">
        <f t="shared" si="136"/>
        <v/>
      </c>
      <c r="H8754" s="19"/>
      <c r="I8754" s="19"/>
      <c r="J8754" s="176" t="str">
        <f>IF(AND(C8754&lt;&gt;"",COUNTIF('3.工程情報'!$C$6:$C$501,C8754)=0),"工程記号が3.工程情報に存在しません。","")</f>
        <v/>
      </c>
    </row>
    <row r="8755" spans="2:10" ht="18" customHeight="1">
      <c r="B8755" s="166"/>
      <c r="C8755" s="165"/>
      <c r="D8755" s="12" t="str">
        <f>IF(C8755="","",VLOOKUP(C8755,'3.工程情報'!$C$6:$D$501,2,FALSE))</f>
        <v/>
      </c>
      <c r="E8755" s="165"/>
      <c r="F8755" s="170"/>
      <c r="G8755" s="189" t="str">
        <f t="shared" si="136"/>
        <v/>
      </c>
      <c r="H8755" s="19"/>
      <c r="I8755" s="19"/>
      <c r="J8755" s="176" t="str">
        <f>IF(AND(C8755&lt;&gt;"",COUNTIF('3.工程情報'!$C$6:$C$501,C8755)=0),"工程記号が3.工程情報に存在しません。","")</f>
        <v/>
      </c>
    </row>
    <row r="8756" spans="2:10" ht="18" customHeight="1">
      <c r="B8756" s="166"/>
      <c r="C8756" s="165"/>
      <c r="D8756" s="12" t="str">
        <f>IF(C8756="","",VLOOKUP(C8756,'3.工程情報'!$C$6:$D$501,2,FALSE))</f>
        <v/>
      </c>
      <c r="E8756" s="165"/>
      <c r="F8756" s="170"/>
      <c r="G8756" s="189" t="str">
        <f t="shared" si="136"/>
        <v/>
      </c>
      <c r="H8756" s="19"/>
      <c r="I8756" s="19"/>
      <c r="J8756" s="176" t="str">
        <f>IF(AND(C8756&lt;&gt;"",COUNTIF('3.工程情報'!$C$6:$C$501,C8756)=0),"工程記号が3.工程情報に存在しません。","")</f>
        <v/>
      </c>
    </row>
    <row r="8757" spans="2:10" ht="18" customHeight="1">
      <c r="B8757" s="166"/>
      <c r="C8757" s="165"/>
      <c r="D8757" s="12" t="str">
        <f>IF(C8757="","",VLOOKUP(C8757,'3.工程情報'!$C$6:$D$501,2,FALSE))</f>
        <v/>
      </c>
      <c r="E8757" s="165"/>
      <c r="F8757" s="170"/>
      <c r="G8757" s="189" t="str">
        <f t="shared" si="136"/>
        <v/>
      </c>
      <c r="H8757" s="19"/>
      <c r="I8757" s="19"/>
      <c r="J8757" s="176" t="str">
        <f>IF(AND(C8757&lt;&gt;"",COUNTIF('3.工程情報'!$C$6:$C$501,C8757)=0),"工程記号が3.工程情報に存在しません。","")</f>
        <v/>
      </c>
    </row>
    <row r="8758" spans="2:10" ht="18" customHeight="1">
      <c r="B8758" s="166"/>
      <c r="C8758" s="165"/>
      <c r="D8758" s="12" t="str">
        <f>IF(C8758="","",VLOOKUP(C8758,'3.工程情報'!$C$6:$D$501,2,FALSE))</f>
        <v/>
      </c>
      <c r="E8758" s="165"/>
      <c r="F8758" s="170"/>
      <c r="G8758" s="189" t="str">
        <f t="shared" si="136"/>
        <v/>
      </c>
      <c r="H8758" s="19"/>
      <c r="I8758" s="19"/>
      <c r="J8758" s="176" t="str">
        <f>IF(AND(C8758&lt;&gt;"",COUNTIF('3.工程情報'!$C$6:$C$501,C8758)=0),"工程記号が3.工程情報に存在しません。","")</f>
        <v/>
      </c>
    </row>
    <row r="8759" spans="2:10" ht="18" customHeight="1">
      <c r="B8759" s="166"/>
      <c r="C8759" s="165"/>
      <c r="D8759" s="12" t="str">
        <f>IF(C8759="","",VLOOKUP(C8759,'3.工程情報'!$C$6:$D$501,2,FALSE))</f>
        <v/>
      </c>
      <c r="E8759" s="165"/>
      <c r="F8759" s="170"/>
      <c r="G8759" s="189" t="str">
        <f t="shared" si="136"/>
        <v/>
      </c>
      <c r="H8759" s="19"/>
      <c r="I8759" s="19"/>
      <c r="J8759" s="176" t="str">
        <f>IF(AND(C8759&lt;&gt;"",COUNTIF('3.工程情報'!$C$6:$C$501,C8759)=0),"工程記号が3.工程情報に存在しません。","")</f>
        <v/>
      </c>
    </row>
    <row r="8760" spans="2:10" ht="18" customHeight="1">
      <c r="B8760" s="166"/>
      <c r="C8760" s="165"/>
      <c r="D8760" s="12" t="str">
        <f>IF(C8760="","",VLOOKUP(C8760,'3.工程情報'!$C$6:$D$501,2,FALSE))</f>
        <v/>
      </c>
      <c r="E8760" s="165"/>
      <c r="F8760" s="170"/>
      <c r="G8760" s="189" t="str">
        <f t="shared" si="136"/>
        <v/>
      </c>
      <c r="H8760" s="19"/>
      <c r="I8760" s="19"/>
      <c r="J8760" s="176" t="str">
        <f>IF(AND(C8760&lt;&gt;"",COUNTIF('3.工程情報'!$C$6:$C$501,C8760)=0),"工程記号が3.工程情報に存在しません。","")</f>
        <v/>
      </c>
    </row>
    <row r="8761" spans="2:10" ht="18" customHeight="1">
      <c r="B8761" s="166"/>
      <c r="C8761" s="165"/>
      <c r="D8761" s="12" t="str">
        <f>IF(C8761="","",VLOOKUP(C8761,'3.工程情報'!$C$6:$D$501,2,FALSE))</f>
        <v/>
      </c>
      <c r="E8761" s="165"/>
      <c r="F8761" s="170"/>
      <c r="G8761" s="189" t="str">
        <f t="shared" si="136"/>
        <v/>
      </c>
      <c r="H8761" s="19"/>
      <c r="I8761" s="19"/>
      <c r="J8761" s="176" t="str">
        <f>IF(AND(C8761&lt;&gt;"",COUNTIF('3.工程情報'!$C$6:$C$501,C8761)=0),"工程記号が3.工程情報に存在しません。","")</f>
        <v/>
      </c>
    </row>
    <row r="8762" spans="2:10" ht="18" customHeight="1">
      <c r="B8762" s="166"/>
      <c r="C8762" s="165"/>
      <c r="D8762" s="12" t="str">
        <f>IF(C8762="","",VLOOKUP(C8762,'3.工程情報'!$C$6:$D$501,2,FALSE))</f>
        <v/>
      </c>
      <c r="E8762" s="165"/>
      <c r="F8762" s="170"/>
      <c r="G8762" s="189" t="str">
        <f t="shared" si="136"/>
        <v/>
      </c>
      <c r="H8762" s="19"/>
      <c r="I8762" s="19"/>
      <c r="J8762" s="176" t="str">
        <f>IF(AND(C8762&lt;&gt;"",COUNTIF('3.工程情報'!$C$6:$C$501,C8762)=0),"工程記号が3.工程情報に存在しません。","")</f>
        <v/>
      </c>
    </row>
    <row r="8763" spans="2:10" ht="18" customHeight="1">
      <c r="B8763" s="166"/>
      <c r="C8763" s="165"/>
      <c r="D8763" s="12" t="str">
        <f>IF(C8763="","",VLOOKUP(C8763,'3.工程情報'!$C$6:$D$501,2,FALSE))</f>
        <v/>
      </c>
      <c r="E8763" s="165"/>
      <c r="F8763" s="170"/>
      <c r="G8763" s="189" t="str">
        <f t="shared" si="136"/>
        <v/>
      </c>
      <c r="H8763" s="19"/>
      <c r="I8763" s="19"/>
      <c r="J8763" s="176" t="str">
        <f>IF(AND(C8763&lt;&gt;"",COUNTIF('3.工程情報'!$C$6:$C$501,C8763)=0),"工程記号が3.工程情報に存在しません。","")</f>
        <v/>
      </c>
    </row>
    <row r="8764" spans="2:10" ht="18" customHeight="1">
      <c r="B8764" s="166"/>
      <c r="C8764" s="165"/>
      <c r="D8764" s="12" t="str">
        <f>IF(C8764="","",VLOOKUP(C8764,'3.工程情報'!$C$6:$D$501,2,FALSE))</f>
        <v/>
      </c>
      <c r="E8764" s="165"/>
      <c r="F8764" s="170"/>
      <c r="G8764" s="189" t="str">
        <f t="shared" si="136"/>
        <v/>
      </c>
      <c r="H8764" s="19"/>
      <c r="I8764" s="19"/>
      <c r="J8764" s="176" t="str">
        <f>IF(AND(C8764&lt;&gt;"",COUNTIF('3.工程情報'!$C$6:$C$501,C8764)=0),"工程記号が3.工程情報に存在しません。","")</f>
        <v/>
      </c>
    </row>
    <row r="8765" spans="2:10" ht="18" customHeight="1">
      <c r="B8765" s="166"/>
      <c r="C8765" s="165"/>
      <c r="D8765" s="12" t="str">
        <f>IF(C8765="","",VLOOKUP(C8765,'3.工程情報'!$C$6:$D$501,2,FALSE))</f>
        <v/>
      </c>
      <c r="E8765" s="165"/>
      <c r="F8765" s="170"/>
      <c r="G8765" s="189" t="str">
        <f t="shared" si="136"/>
        <v/>
      </c>
      <c r="H8765" s="19"/>
      <c r="I8765" s="19"/>
      <c r="J8765" s="176" t="str">
        <f>IF(AND(C8765&lt;&gt;"",COUNTIF('3.工程情報'!$C$6:$C$501,C8765)=0),"工程記号が3.工程情報に存在しません。","")</f>
        <v/>
      </c>
    </row>
    <row r="8766" spans="2:10" ht="18" customHeight="1">
      <c r="B8766" s="166"/>
      <c r="C8766" s="165"/>
      <c r="D8766" s="12" t="str">
        <f>IF(C8766="","",VLOOKUP(C8766,'3.工程情報'!$C$6:$D$501,2,FALSE))</f>
        <v/>
      </c>
      <c r="E8766" s="165"/>
      <c r="F8766" s="170"/>
      <c r="G8766" s="189" t="str">
        <f t="shared" si="136"/>
        <v/>
      </c>
      <c r="H8766" s="19"/>
      <c r="I8766" s="19"/>
      <c r="J8766" s="176" t="str">
        <f>IF(AND(C8766&lt;&gt;"",COUNTIF('3.工程情報'!$C$6:$C$501,C8766)=0),"工程記号が3.工程情報に存在しません。","")</f>
        <v/>
      </c>
    </row>
    <row r="8767" spans="2:10" ht="18" customHeight="1">
      <c r="B8767" s="166"/>
      <c r="C8767" s="165"/>
      <c r="D8767" s="12" t="str">
        <f>IF(C8767="","",VLOOKUP(C8767,'3.工程情報'!$C$6:$D$501,2,FALSE))</f>
        <v/>
      </c>
      <c r="E8767" s="165"/>
      <c r="F8767" s="170"/>
      <c r="G8767" s="189" t="str">
        <f t="shared" si="136"/>
        <v/>
      </c>
      <c r="H8767" s="19"/>
      <c r="I8767" s="19"/>
      <c r="J8767" s="176" t="str">
        <f>IF(AND(C8767&lt;&gt;"",COUNTIF('3.工程情報'!$C$6:$C$501,C8767)=0),"工程記号が3.工程情報に存在しません。","")</f>
        <v/>
      </c>
    </row>
    <row r="8768" spans="2:10" ht="18" customHeight="1">
      <c r="B8768" s="166"/>
      <c r="C8768" s="165"/>
      <c r="D8768" s="12" t="str">
        <f>IF(C8768="","",VLOOKUP(C8768,'3.工程情報'!$C$6:$D$501,2,FALSE))</f>
        <v/>
      </c>
      <c r="E8768" s="165"/>
      <c r="F8768" s="170"/>
      <c r="G8768" s="189" t="str">
        <f t="shared" si="136"/>
        <v/>
      </c>
      <c r="H8768" s="19"/>
      <c r="I8768" s="19"/>
      <c r="J8768" s="176" t="str">
        <f>IF(AND(C8768&lt;&gt;"",COUNTIF('3.工程情報'!$C$6:$C$501,C8768)=0),"工程記号が3.工程情報に存在しません。","")</f>
        <v/>
      </c>
    </row>
    <row r="8769" spans="2:10" ht="18" customHeight="1">
      <c r="B8769" s="166"/>
      <c r="C8769" s="165"/>
      <c r="D8769" s="12" t="str">
        <f>IF(C8769="","",VLOOKUP(C8769,'3.工程情報'!$C$6:$D$501,2,FALSE))</f>
        <v/>
      </c>
      <c r="E8769" s="165"/>
      <c r="F8769" s="170"/>
      <c r="G8769" s="189" t="str">
        <f t="shared" si="136"/>
        <v/>
      </c>
      <c r="H8769" s="19"/>
      <c r="I8769" s="19"/>
      <c r="J8769" s="176" t="str">
        <f>IF(AND(C8769&lt;&gt;"",COUNTIF('3.工程情報'!$C$6:$C$501,C8769)=0),"工程記号が3.工程情報に存在しません。","")</f>
        <v/>
      </c>
    </row>
    <row r="8770" spans="2:10" ht="18" customHeight="1">
      <c r="B8770" s="166"/>
      <c r="C8770" s="165"/>
      <c r="D8770" s="12" t="str">
        <f>IF(C8770="","",VLOOKUP(C8770,'3.工程情報'!$C$6:$D$501,2,FALSE))</f>
        <v/>
      </c>
      <c r="E8770" s="165"/>
      <c r="F8770" s="170"/>
      <c r="G8770" s="189" t="str">
        <f t="shared" si="136"/>
        <v/>
      </c>
      <c r="H8770" s="19"/>
      <c r="I8770" s="19"/>
      <c r="J8770" s="176" t="str">
        <f>IF(AND(C8770&lt;&gt;"",COUNTIF('3.工程情報'!$C$6:$C$501,C8770)=0),"工程記号が3.工程情報に存在しません。","")</f>
        <v/>
      </c>
    </row>
    <row r="8771" spans="2:10" ht="18" customHeight="1">
      <c r="B8771" s="166"/>
      <c r="C8771" s="165"/>
      <c r="D8771" s="12" t="str">
        <f>IF(C8771="","",VLOOKUP(C8771,'3.工程情報'!$C$6:$D$501,2,FALSE))</f>
        <v/>
      </c>
      <c r="E8771" s="165"/>
      <c r="F8771" s="170"/>
      <c r="G8771" s="189" t="str">
        <f t="shared" si="136"/>
        <v/>
      </c>
      <c r="H8771" s="19"/>
      <c r="I8771" s="19"/>
      <c r="J8771" s="176" t="str">
        <f>IF(AND(C8771&lt;&gt;"",COUNTIF('3.工程情報'!$C$6:$C$501,C8771)=0),"工程記号が3.工程情報に存在しません。","")</f>
        <v/>
      </c>
    </row>
    <row r="8772" spans="2:10" ht="18" customHeight="1">
      <c r="B8772" s="166"/>
      <c r="C8772" s="165"/>
      <c r="D8772" s="12" t="str">
        <f>IF(C8772="","",VLOOKUP(C8772,'3.工程情報'!$C$6:$D$501,2,FALSE))</f>
        <v/>
      </c>
      <c r="E8772" s="165"/>
      <c r="F8772" s="170"/>
      <c r="G8772" s="189" t="str">
        <f t="shared" si="136"/>
        <v/>
      </c>
      <c r="H8772" s="19"/>
      <c r="I8772" s="19"/>
      <c r="J8772" s="176" t="str">
        <f>IF(AND(C8772&lt;&gt;"",COUNTIF('3.工程情報'!$C$6:$C$501,C8772)=0),"工程記号が3.工程情報に存在しません。","")</f>
        <v/>
      </c>
    </row>
    <row r="8773" spans="2:10" ht="18" customHeight="1">
      <c r="B8773" s="166"/>
      <c r="C8773" s="165"/>
      <c r="D8773" s="12" t="str">
        <f>IF(C8773="","",VLOOKUP(C8773,'3.工程情報'!$C$6:$D$501,2,FALSE))</f>
        <v/>
      </c>
      <c r="E8773" s="165"/>
      <c r="F8773" s="170"/>
      <c r="G8773" s="189" t="str">
        <f t="shared" si="136"/>
        <v/>
      </c>
      <c r="H8773" s="19"/>
      <c r="I8773" s="19"/>
      <c r="J8773" s="176" t="str">
        <f>IF(AND(C8773&lt;&gt;"",COUNTIF('3.工程情報'!$C$6:$C$501,C8773)=0),"工程記号が3.工程情報に存在しません。","")</f>
        <v/>
      </c>
    </row>
    <row r="8774" spans="2:10" ht="18" customHeight="1">
      <c r="B8774" s="166"/>
      <c r="C8774" s="165"/>
      <c r="D8774" s="12" t="str">
        <f>IF(C8774="","",VLOOKUP(C8774,'3.工程情報'!$C$6:$D$501,2,FALSE))</f>
        <v/>
      </c>
      <c r="E8774" s="165"/>
      <c r="F8774" s="170"/>
      <c r="G8774" s="189" t="str">
        <f t="shared" ref="G8774:G8837" si="137">C8774&amp;E8774</f>
        <v/>
      </c>
      <c r="H8774" s="19"/>
      <c r="I8774" s="19"/>
      <c r="J8774" s="176" t="str">
        <f>IF(AND(C8774&lt;&gt;"",COUNTIF('3.工程情報'!$C$6:$C$501,C8774)=0),"工程記号が3.工程情報に存在しません。","")</f>
        <v/>
      </c>
    </row>
    <row r="8775" spans="2:10" ht="18" customHeight="1">
      <c r="B8775" s="166"/>
      <c r="C8775" s="165"/>
      <c r="D8775" s="12" t="str">
        <f>IF(C8775="","",VLOOKUP(C8775,'3.工程情報'!$C$6:$D$501,2,FALSE))</f>
        <v/>
      </c>
      <c r="E8775" s="165"/>
      <c r="F8775" s="170"/>
      <c r="G8775" s="189" t="str">
        <f t="shared" si="137"/>
        <v/>
      </c>
      <c r="H8775" s="19"/>
      <c r="I8775" s="19"/>
      <c r="J8775" s="176" t="str">
        <f>IF(AND(C8775&lt;&gt;"",COUNTIF('3.工程情報'!$C$6:$C$501,C8775)=0),"工程記号が3.工程情報に存在しません。","")</f>
        <v/>
      </c>
    </row>
    <row r="8776" spans="2:10" ht="18" customHeight="1">
      <c r="B8776" s="166"/>
      <c r="C8776" s="165"/>
      <c r="D8776" s="12" t="str">
        <f>IF(C8776="","",VLOOKUP(C8776,'3.工程情報'!$C$6:$D$501,2,FALSE))</f>
        <v/>
      </c>
      <c r="E8776" s="165"/>
      <c r="F8776" s="170"/>
      <c r="G8776" s="189" t="str">
        <f t="shared" si="137"/>
        <v/>
      </c>
      <c r="H8776" s="19"/>
      <c r="I8776" s="19"/>
      <c r="J8776" s="176" t="str">
        <f>IF(AND(C8776&lt;&gt;"",COUNTIF('3.工程情報'!$C$6:$C$501,C8776)=0),"工程記号が3.工程情報に存在しません。","")</f>
        <v/>
      </c>
    </row>
    <row r="8777" spans="2:10" ht="18" customHeight="1">
      <c r="B8777" s="166"/>
      <c r="C8777" s="165"/>
      <c r="D8777" s="12" t="str">
        <f>IF(C8777="","",VLOOKUP(C8777,'3.工程情報'!$C$6:$D$501,2,FALSE))</f>
        <v/>
      </c>
      <c r="E8777" s="165"/>
      <c r="F8777" s="170"/>
      <c r="G8777" s="189" t="str">
        <f t="shared" si="137"/>
        <v/>
      </c>
      <c r="H8777" s="19"/>
      <c r="I8777" s="19"/>
      <c r="J8777" s="176" t="str">
        <f>IF(AND(C8777&lt;&gt;"",COUNTIF('3.工程情報'!$C$6:$C$501,C8777)=0),"工程記号が3.工程情報に存在しません。","")</f>
        <v/>
      </c>
    </row>
    <row r="8778" spans="2:10" ht="18" customHeight="1">
      <c r="B8778" s="166"/>
      <c r="C8778" s="165"/>
      <c r="D8778" s="12" t="str">
        <f>IF(C8778="","",VLOOKUP(C8778,'3.工程情報'!$C$6:$D$501,2,FALSE))</f>
        <v/>
      </c>
      <c r="E8778" s="165"/>
      <c r="F8778" s="170"/>
      <c r="G8778" s="189" t="str">
        <f t="shared" si="137"/>
        <v/>
      </c>
      <c r="H8778" s="19"/>
      <c r="I8778" s="19"/>
      <c r="J8778" s="176" t="str">
        <f>IF(AND(C8778&lt;&gt;"",COUNTIF('3.工程情報'!$C$6:$C$501,C8778)=0),"工程記号が3.工程情報に存在しません。","")</f>
        <v/>
      </c>
    </row>
    <row r="8779" spans="2:10" ht="18" customHeight="1">
      <c r="B8779" s="166"/>
      <c r="C8779" s="165"/>
      <c r="D8779" s="12" t="str">
        <f>IF(C8779="","",VLOOKUP(C8779,'3.工程情報'!$C$6:$D$501,2,FALSE))</f>
        <v/>
      </c>
      <c r="E8779" s="165"/>
      <c r="F8779" s="170"/>
      <c r="G8779" s="189" t="str">
        <f t="shared" si="137"/>
        <v/>
      </c>
      <c r="H8779" s="19"/>
      <c r="I8779" s="19"/>
      <c r="J8779" s="176" t="str">
        <f>IF(AND(C8779&lt;&gt;"",COUNTIF('3.工程情報'!$C$6:$C$501,C8779)=0),"工程記号が3.工程情報に存在しません。","")</f>
        <v/>
      </c>
    </row>
    <row r="8780" spans="2:10" ht="18" customHeight="1">
      <c r="B8780" s="166"/>
      <c r="C8780" s="165"/>
      <c r="D8780" s="12" t="str">
        <f>IF(C8780="","",VLOOKUP(C8780,'3.工程情報'!$C$6:$D$501,2,FALSE))</f>
        <v/>
      </c>
      <c r="E8780" s="165"/>
      <c r="F8780" s="170"/>
      <c r="G8780" s="189" t="str">
        <f t="shared" si="137"/>
        <v/>
      </c>
      <c r="H8780" s="19"/>
      <c r="I8780" s="19"/>
      <c r="J8780" s="176" t="str">
        <f>IF(AND(C8780&lt;&gt;"",COUNTIF('3.工程情報'!$C$6:$C$501,C8780)=0),"工程記号が3.工程情報に存在しません。","")</f>
        <v/>
      </c>
    </row>
    <row r="8781" spans="2:10" ht="18" customHeight="1">
      <c r="B8781" s="166"/>
      <c r="C8781" s="165"/>
      <c r="D8781" s="12" t="str">
        <f>IF(C8781="","",VLOOKUP(C8781,'3.工程情報'!$C$6:$D$501,2,FALSE))</f>
        <v/>
      </c>
      <c r="E8781" s="165"/>
      <c r="F8781" s="170"/>
      <c r="G8781" s="189" t="str">
        <f t="shared" si="137"/>
        <v/>
      </c>
      <c r="H8781" s="19"/>
      <c r="I8781" s="19"/>
      <c r="J8781" s="176" t="str">
        <f>IF(AND(C8781&lt;&gt;"",COUNTIF('3.工程情報'!$C$6:$C$501,C8781)=0),"工程記号が3.工程情報に存在しません。","")</f>
        <v/>
      </c>
    </row>
    <row r="8782" spans="2:10" ht="18" customHeight="1">
      <c r="B8782" s="166"/>
      <c r="C8782" s="165"/>
      <c r="D8782" s="12" t="str">
        <f>IF(C8782="","",VLOOKUP(C8782,'3.工程情報'!$C$6:$D$501,2,FALSE))</f>
        <v/>
      </c>
      <c r="E8782" s="165"/>
      <c r="F8782" s="170"/>
      <c r="G8782" s="189" t="str">
        <f t="shared" si="137"/>
        <v/>
      </c>
      <c r="H8782" s="19"/>
      <c r="I8782" s="19"/>
      <c r="J8782" s="176" t="str">
        <f>IF(AND(C8782&lt;&gt;"",COUNTIF('3.工程情報'!$C$6:$C$501,C8782)=0),"工程記号が3.工程情報に存在しません。","")</f>
        <v/>
      </c>
    </row>
    <row r="8783" spans="2:10" ht="18" customHeight="1">
      <c r="B8783" s="166"/>
      <c r="C8783" s="165"/>
      <c r="D8783" s="12" t="str">
        <f>IF(C8783="","",VLOOKUP(C8783,'3.工程情報'!$C$6:$D$501,2,FALSE))</f>
        <v/>
      </c>
      <c r="E8783" s="165"/>
      <c r="F8783" s="170"/>
      <c r="G8783" s="189" t="str">
        <f t="shared" si="137"/>
        <v/>
      </c>
      <c r="H8783" s="19"/>
      <c r="I8783" s="19"/>
      <c r="J8783" s="176" t="str">
        <f>IF(AND(C8783&lt;&gt;"",COUNTIF('3.工程情報'!$C$6:$C$501,C8783)=0),"工程記号が3.工程情報に存在しません。","")</f>
        <v/>
      </c>
    </row>
    <row r="8784" spans="2:10" ht="18" customHeight="1">
      <c r="B8784" s="166"/>
      <c r="C8784" s="165"/>
      <c r="D8784" s="12" t="str">
        <f>IF(C8784="","",VLOOKUP(C8784,'3.工程情報'!$C$6:$D$501,2,FALSE))</f>
        <v/>
      </c>
      <c r="E8784" s="165"/>
      <c r="F8784" s="170"/>
      <c r="G8784" s="189" t="str">
        <f t="shared" si="137"/>
        <v/>
      </c>
      <c r="H8784" s="19"/>
      <c r="I8784" s="19"/>
      <c r="J8784" s="176" t="str">
        <f>IF(AND(C8784&lt;&gt;"",COUNTIF('3.工程情報'!$C$6:$C$501,C8784)=0),"工程記号が3.工程情報に存在しません。","")</f>
        <v/>
      </c>
    </row>
    <row r="8785" spans="2:10" ht="18" customHeight="1">
      <c r="B8785" s="166"/>
      <c r="C8785" s="165"/>
      <c r="D8785" s="12" t="str">
        <f>IF(C8785="","",VLOOKUP(C8785,'3.工程情報'!$C$6:$D$501,2,FALSE))</f>
        <v/>
      </c>
      <c r="E8785" s="165"/>
      <c r="F8785" s="170"/>
      <c r="G8785" s="189" t="str">
        <f t="shared" si="137"/>
        <v/>
      </c>
      <c r="H8785" s="19"/>
      <c r="I8785" s="19"/>
      <c r="J8785" s="176" t="str">
        <f>IF(AND(C8785&lt;&gt;"",COUNTIF('3.工程情報'!$C$6:$C$501,C8785)=0),"工程記号が3.工程情報に存在しません。","")</f>
        <v/>
      </c>
    </row>
    <row r="8786" spans="2:10" ht="18" customHeight="1">
      <c r="B8786" s="166"/>
      <c r="C8786" s="165"/>
      <c r="D8786" s="12" t="str">
        <f>IF(C8786="","",VLOOKUP(C8786,'3.工程情報'!$C$6:$D$501,2,FALSE))</f>
        <v/>
      </c>
      <c r="E8786" s="165"/>
      <c r="F8786" s="170"/>
      <c r="G8786" s="189" t="str">
        <f t="shared" si="137"/>
        <v/>
      </c>
      <c r="H8786" s="19"/>
      <c r="I8786" s="19"/>
      <c r="J8786" s="176" t="str">
        <f>IF(AND(C8786&lt;&gt;"",COUNTIF('3.工程情報'!$C$6:$C$501,C8786)=0),"工程記号が3.工程情報に存在しません。","")</f>
        <v/>
      </c>
    </row>
    <row r="8787" spans="2:10" ht="18" customHeight="1">
      <c r="B8787" s="166"/>
      <c r="C8787" s="165"/>
      <c r="D8787" s="12" t="str">
        <f>IF(C8787="","",VLOOKUP(C8787,'3.工程情報'!$C$6:$D$501,2,FALSE))</f>
        <v/>
      </c>
      <c r="E8787" s="165"/>
      <c r="F8787" s="170"/>
      <c r="G8787" s="189" t="str">
        <f t="shared" si="137"/>
        <v/>
      </c>
      <c r="H8787" s="19"/>
      <c r="I8787" s="19"/>
      <c r="J8787" s="176" t="str">
        <f>IF(AND(C8787&lt;&gt;"",COUNTIF('3.工程情報'!$C$6:$C$501,C8787)=0),"工程記号が3.工程情報に存在しません。","")</f>
        <v/>
      </c>
    </row>
    <row r="8788" spans="2:10" ht="18" customHeight="1">
      <c r="B8788" s="166"/>
      <c r="C8788" s="165"/>
      <c r="D8788" s="12" t="str">
        <f>IF(C8788="","",VLOOKUP(C8788,'3.工程情報'!$C$6:$D$501,2,FALSE))</f>
        <v/>
      </c>
      <c r="E8788" s="165"/>
      <c r="F8788" s="170"/>
      <c r="G8788" s="189" t="str">
        <f t="shared" si="137"/>
        <v/>
      </c>
      <c r="H8788" s="19"/>
      <c r="I8788" s="19"/>
      <c r="J8788" s="176" t="str">
        <f>IF(AND(C8788&lt;&gt;"",COUNTIF('3.工程情報'!$C$6:$C$501,C8788)=0),"工程記号が3.工程情報に存在しません。","")</f>
        <v/>
      </c>
    </row>
    <row r="8789" spans="2:10" ht="18" customHeight="1">
      <c r="B8789" s="166"/>
      <c r="C8789" s="165"/>
      <c r="D8789" s="12" t="str">
        <f>IF(C8789="","",VLOOKUP(C8789,'3.工程情報'!$C$6:$D$501,2,FALSE))</f>
        <v/>
      </c>
      <c r="E8789" s="165"/>
      <c r="F8789" s="170"/>
      <c r="G8789" s="189" t="str">
        <f t="shared" si="137"/>
        <v/>
      </c>
      <c r="H8789" s="19"/>
      <c r="I8789" s="19"/>
      <c r="J8789" s="176" t="str">
        <f>IF(AND(C8789&lt;&gt;"",COUNTIF('3.工程情報'!$C$6:$C$501,C8789)=0),"工程記号が3.工程情報に存在しません。","")</f>
        <v/>
      </c>
    </row>
    <row r="8790" spans="2:10" ht="18" customHeight="1">
      <c r="B8790" s="166"/>
      <c r="C8790" s="165"/>
      <c r="D8790" s="12" t="str">
        <f>IF(C8790="","",VLOOKUP(C8790,'3.工程情報'!$C$6:$D$501,2,FALSE))</f>
        <v/>
      </c>
      <c r="E8790" s="165"/>
      <c r="F8790" s="170"/>
      <c r="G8790" s="189" t="str">
        <f t="shared" si="137"/>
        <v/>
      </c>
      <c r="H8790" s="19"/>
      <c r="I8790" s="19"/>
      <c r="J8790" s="176" t="str">
        <f>IF(AND(C8790&lt;&gt;"",COUNTIF('3.工程情報'!$C$6:$C$501,C8790)=0),"工程記号が3.工程情報に存在しません。","")</f>
        <v/>
      </c>
    </row>
    <row r="8791" spans="2:10" ht="18" customHeight="1">
      <c r="B8791" s="166"/>
      <c r="C8791" s="165"/>
      <c r="D8791" s="12" t="str">
        <f>IF(C8791="","",VLOOKUP(C8791,'3.工程情報'!$C$6:$D$501,2,FALSE))</f>
        <v/>
      </c>
      <c r="E8791" s="165"/>
      <c r="F8791" s="170"/>
      <c r="G8791" s="189" t="str">
        <f t="shared" si="137"/>
        <v/>
      </c>
      <c r="H8791" s="19"/>
      <c r="I8791" s="19"/>
      <c r="J8791" s="176" t="str">
        <f>IF(AND(C8791&lt;&gt;"",COUNTIF('3.工程情報'!$C$6:$C$501,C8791)=0),"工程記号が3.工程情報に存在しません。","")</f>
        <v/>
      </c>
    </row>
    <row r="8792" spans="2:10" ht="18" customHeight="1">
      <c r="B8792" s="166"/>
      <c r="C8792" s="165"/>
      <c r="D8792" s="12" t="str">
        <f>IF(C8792="","",VLOOKUP(C8792,'3.工程情報'!$C$6:$D$501,2,FALSE))</f>
        <v/>
      </c>
      <c r="E8792" s="165"/>
      <c r="F8792" s="170"/>
      <c r="G8792" s="189" t="str">
        <f t="shared" si="137"/>
        <v/>
      </c>
      <c r="H8792" s="19"/>
      <c r="I8792" s="19"/>
      <c r="J8792" s="176" t="str">
        <f>IF(AND(C8792&lt;&gt;"",COUNTIF('3.工程情報'!$C$6:$C$501,C8792)=0),"工程記号が3.工程情報に存在しません。","")</f>
        <v/>
      </c>
    </row>
    <row r="8793" spans="2:10" ht="18" customHeight="1">
      <c r="B8793" s="166"/>
      <c r="C8793" s="165"/>
      <c r="D8793" s="12" t="str">
        <f>IF(C8793="","",VLOOKUP(C8793,'3.工程情報'!$C$6:$D$501,2,FALSE))</f>
        <v/>
      </c>
      <c r="E8793" s="165"/>
      <c r="F8793" s="170"/>
      <c r="G8793" s="189" t="str">
        <f t="shared" si="137"/>
        <v/>
      </c>
      <c r="H8793" s="19"/>
      <c r="I8793" s="19"/>
      <c r="J8793" s="176" t="str">
        <f>IF(AND(C8793&lt;&gt;"",COUNTIF('3.工程情報'!$C$6:$C$501,C8793)=0),"工程記号が3.工程情報に存在しません。","")</f>
        <v/>
      </c>
    </row>
    <row r="8794" spans="2:10" ht="18" customHeight="1">
      <c r="B8794" s="166"/>
      <c r="C8794" s="165"/>
      <c r="D8794" s="12" t="str">
        <f>IF(C8794="","",VLOOKUP(C8794,'3.工程情報'!$C$6:$D$501,2,FALSE))</f>
        <v/>
      </c>
      <c r="E8794" s="165"/>
      <c r="F8794" s="170"/>
      <c r="G8794" s="189" t="str">
        <f t="shared" si="137"/>
        <v/>
      </c>
      <c r="H8794" s="19"/>
      <c r="I8794" s="19"/>
      <c r="J8794" s="176" t="str">
        <f>IF(AND(C8794&lt;&gt;"",COUNTIF('3.工程情報'!$C$6:$C$501,C8794)=0),"工程記号が3.工程情報に存在しません。","")</f>
        <v/>
      </c>
    </row>
    <row r="8795" spans="2:10" ht="18" customHeight="1">
      <c r="B8795" s="166"/>
      <c r="C8795" s="165"/>
      <c r="D8795" s="12" t="str">
        <f>IF(C8795="","",VLOOKUP(C8795,'3.工程情報'!$C$6:$D$501,2,FALSE))</f>
        <v/>
      </c>
      <c r="E8795" s="165"/>
      <c r="F8795" s="170"/>
      <c r="G8795" s="189" t="str">
        <f t="shared" si="137"/>
        <v/>
      </c>
      <c r="H8795" s="19"/>
      <c r="I8795" s="19"/>
      <c r="J8795" s="176" t="str">
        <f>IF(AND(C8795&lt;&gt;"",COUNTIF('3.工程情報'!$C$6:$C$501,C8795)=0),"工程記号が3.工程情報に存在しません。","")</f>
        <v/>
      </c>
    </row>
    <row r="8796" spans="2:10" ht="18" customHeight="1">
      <c r="B8796" s="166"/>
      <c r="C8796" s="165"/>
      <c r="D8796" s="12" t="str">
        <f>IF(C8796="","",VLOOKUP(C8796,'3.工程情報'!$C$6:$D$501,2,FALSE))</f>
        <v/>
      </c>
      <c r="E8796" s="165"/>
      <c r="F8796" s="170"/>
      <c r="G8796" s="189" t="str">
        <f t="shared" si="137"/>
        <v/>
      </c>
      <c r="H8796" s="19"/>
      <c r="I8796" s="19"/>
      <c r="J8796" s="176" t="str">
        <f>IF(AND(C8796&lt;&gt;"",COUNTIF('3.工程情報'!$C$6:$C$501,C8796)=0),"工程記号が3.工程情報に存在しません。","")</f>
        <v/>
      </c>
    </row>
    <row r="8797" spans="2:10" ht="18" customHeight="1">
      <c r="B8797" s="166"/>
      <c r="C8797" s="165"/>
      <c r="D8797" s="12" t="str">
        <f>IF(C8797="","",VLOOKUP(C8797,'3.工程情報'!$C$6:$D$501,2,FALSE))</f>
        <v/>
      </c>
      <c r="E8797" s="165"/>
      <c r="F8797" s="170"/>
      <c r="G8797" s="189" t="str">
        <f t="shared" si="137"/>
        <v/>
      </c>
      <c r="H8797" s="19"/>
      <c r="I8797" s="19"/>
      <c r="J8797" s="176" t="str">
        <f>IF(AND(C8797&lt;&gt;"",COUNTIF('3.工程情報'!$C$6:$C$501,C8797)=0),"工程記号が3.工程情報に存在しません。","")</f>
        <v/>
      </c>
    </row>
    <row r="8798" spans="2:10" ht="18" customHeight="1">
      <c r="B8798" s="166"/>
      <c r="C8798" s="165"/>
      <c r="D8798" s="12" t="str">
        <f>IF(C8798="","",VLOOKUP(C8798,'3.工程情報'!$C$6:$D$501,2,FALSE))</f>
        <v/>
      </c>
      <c r="E8798" s="165"/>
      <c r="F8798" s="170"/>
      <c r="G8798" s="189" t="str">
        <f t="shared" si="137"/>
        <v/>
      </c>
      <c r="H8798" s="19"/>
      <c r="I8798" s="19"/>
      <c r="J8798" s="176" t="str">
        <f>IF(AND(C8798&lt;&gt;"",COUNTIF('3.工程情報'!$C$6:$C$501,C8798)=0),"工程記号が3.工程情報に存在しません。","")</f>
        <v/>
      </c>
    </row>
    <row r="8799" spans="2:10" ht="18" customHeight="1">
      <c r="B8799" s="166"/>
      <c r="C8799" s="165"/>
      <c r="D8799" s="12" t="str">
        <f>IF(C8799="","",VLOOKUP(C8799,'3.工程情報'!$C$6:$D$501,2,FALSE))</f>
        <v/>
      </c>
      <c r="E8799" s="165"/>
      <c r="F8799" s="170"/>
      <c r="G8799" s="189" t="str">
        <f t="shared" si="137"/>
        <v/>
      </c>
      <c r="H8799" s="19"/>
      <c r="I8799" s="19"/>
      <c r="J8799" s="176" t="str">
        <f>IF(AND(C8799&lt;&gt;"",COUNTIF('3.工程情報'!$C$6:$C$501,C8799)=0),"工程記号が3.工程情報に存在しません。","")</f>
        <v/>
      </c>
    </row>
    <row r="8800" spans="2:10" ht="18" customHeight="1">
      <c r="B8800" s="166"/>
      <c r="C8800" s="165"/>
      <c r="D8800" s="12" t="str">
        <f>IF(C8800="","",VLOOKUP(C8800,'3.工程情報'!$C$6:$D$501,2,FALSE))</f>
        <v/>
      </c>
      <c r="E8800" s="165"/>
      <c r="F8800" s="170"/>
      <c r="G8800" s="189" t="str">
        <f t="shared" si="137"/>
        <v/>
      </c>
      <c r="H8800" s="19"/>
      <c r="I8800" s="19"/>
      <c r="J8800" s="176" t="str">
        <f>IF(AND(C8800&lt;&gt;"",COUNTIF('3.工程情報'!$C$6:$C$501,C8800)=0),"工程記号が3.工程情報に存在しません。","")</f>
        <v/>
      </c>
    </row>
    <row r="8801" spans="2:10" ht="18" customHeight="1">
      <c r="B8801" s="166"/>
      <c r="C8801" s="165"/>
      <c r="D8801" s="12" t="str">
        <f>IF(C8801="","",VLOOKUP(C8801,'3.工程情報'!$C$6:$D$501,2,FALSE))</f>
        <v/>
      </c>
      <c r="E8801" s="165"/>
      <c r="F8801" s="170"/>
      <c r="G8801" s="189" t="str">
        <f t="shared" si="137"/>
        <v/>
      </c>
      <c r="H8801" s="19"/>
      <c r="I8801" s="19"/>
      <c r="J8801" s="176" t="str">
        <f>IF(AND(C8801&lt;&gt;"",COUNTIF('3.工程情報'!$C$6:$C$501,C8801)=0),"工程記号が3.工程情報に存在しません。","")</f>
        <v/>
      </c>
    </row>
    <row r="8802" spans="2:10" ht="18" customHeight="1">
      <c r="B8802" s="166"/>
      <c r="C8802" s="165"/>
      <c r="D8802" s="12" t="str">
        <f>IF(C8802="","",VLOOKUP(C8802,'3.工程情報'!$C$6:$D$501,2,FALSE))</f>
        <v/>
      </c>
      <c r="E8802" s="165"/>
      <c r="F8802" s="170"/>
      <c r="G8802" s="189" t="str">
        <f t="shared" si="137"/>
        <v/>
      </c>
      <c r="H8802" s="19"/>
      <c r="I8802" s="19"/>
      <c r="J8802" s="176" t="str">
        <f>IF(AND(C8802&lt;&gt;"",COUNTIF('3.工程情報'!$C$6:$C$501,C8802)=0),"工程記号が3.工程情報に存在しません。","")</f>
        <v/>
      </c>
    </row>
    <row r="8803" spans="2:10" ht="18" customHeight="1">
      <c r="B8803" s="166"/>
      <c r="C8803" s="165"/>
      <c r="D8803" s="12" t="str">
        <f>IF(C8803="","",VLOOKUP(C8803,'3.工程情報'!$C$6:$D$501,2,FALSE))</f>
        <v/>
      </c>
      <c r="E8803" s="165"/>
      <c r="F8803" s="170"/>
      <c r="G8803" s="189" t="str">
        <f t="shared" si="137"/>
        <v/>
      </c>
      <c r="H8803" s="19"/>
      <c r="I8803" s="19"/>
      <c r="J8803" s="176" t="str">
        <f>IF(AND(C8803&lt;&gt;"",COUNTIF('3.工程情報'!$C$6:$C$501,C8803)=0),"工程記号が3.工程情報に存在しません。","")</f>
        <v/>
      </c>
    </row>
    <row r="8804" spans="2:10" ht="18" customHeight="1">
      <c r="B8804" s="166"/>
      <c r="C8804" s="165"/>
      <c r="D8804" s="12" t="str">
        <f>IF(C8804="","",VLOOKUP(C8804,'3.工程情報'!$C$6:$D$501,2,FALSE))</f>
        <v/>
      </c>
      <c r="E8804" s="165"/>
      <c r="F8804" s="170"/>
      <c r="G8804" s="189" t="str">
        <f t="shared" si="137"/>
        <v/>
      </c>
      <c r="H8804" s="19"/>
      <c r="I8804" s="19"/>
      <c r="J8804" s="176" t="str">
        <f>IF(AND(C8804&lt;&gt;"",COUNTIF('3.工程情報'!$C$6:$C$501,C8804)=0),"工程記号が3.工程情報に存在しません。","")</f>
        <v/>
      </c>
    </row>
    <row r="8805" spans="2:10" ht="18" customHeight="1">
      <c r="B8805" s="166"/>
      <c r="C8805" s="165"/>
      <c r="D8805" s="12" t="str">
        <f>IF(C8805="","",VLOOKUP(C8805,'3.工程情報'!$C$6:$D$501,2,FALSE))</f>
        <v/>
      </c>
      <c r="E8805" s="165"/>
      <c r="F8805" s="170"/>
      <c r="G8805" s="189" t="str">
        <f t="shared" si="137"/>
        <v/>
      </c>
      <c r="H8805" s="19"/>
      <c r="I8805" s="19"/>
      <c r="J8805" s="176" t="str">
        <f>IF(AND(C8805&lt;&gt;"",COUNTIF('3.工程情報'!$C$6:$C$501,C8805)=0),"工程記号が3.工程情報に存在しません。","")</f>
        <v/>
      </c>
    </row>
    <row r="8806" spans="2:10" ht="18" customHeight="1">
      <c r="B8806" s="166"/>
      <c r="C8806" s="165"/>
      <c r="D8806" s="12" t="str">
        <f>IF(C8806="","",VLOOKUP(C8806,'3.工程情報'!$C$6:$D$501,2,FALSE))</f>
        <v/>
      </c>
      <c r="E8806" s="165"/>
      <c r="F8806" s="170"/>
      <c r="G8806" s="189" t="str">
        <f t="shared" si="137"/>
        <v/>
      </c>
      <c r="H8806" s="19"/>
      <c r="I8806" s="19"/>
      <c r="J8806" s="176" t="str">
        <f>IF(AND(C8806&lt;&gt;"",COUNTIF('3.工程情報'!$C$6:$C$501,C8806)=0),"工程記号が3.工程情報に存在しません。","")</f>
        <v/>
      </c>
    </row>
    <row r="8807" spans="2:10" ht="18" customHeight="1">
      <c r="B8807" s="166"/>
      <c r="C8807" s="165"/>
      <c r="D8807" s="12" t="str">
        <f>IF(C8807="","",VLOOKUP(C8807,'3.工程情報'!$C$6:$D$501,2,FALSE))</f>
        <v/>
      </c>
      <c r="E8807" s="165"/>
      <c r="F8807" s="170"/>
      <c r="G8807" s="189" t="str">
        <f t="shared" si="137"/>
        <v/>
      </c>
      <c r="H8807" s="19"/>
      <c r="I8807" s="19"/>
      <c r="J8807" s="176" t="str">
        <f>IF(AND(C8807&lt;&gt;"",COUNTIF('3.工程情報'!$C$6:$C$501,C8807)=0),"工程記号が3.工程情報に存在しません。","")</f>
        <v/>
      </c>
    </row>
    <row r="8808" spans="2:10" ht="18" customHeight="1">
      <c r="B8808" s="166"/>
      <c r="C8808" s="165"/>
      <c r="D8808" s="12" t="str">
        <f>IF(C8808="","",VLOOKUP(C8808,'3.工程情報'!$C$6:$D$501,2,FALSE))</f>
        <v/>
      </c>
      <c r="E8808" s="165"/>
      <c r="F8808" s="170"/>
      <c r="G8808" s="189" t="str">
        <f t="shared" si="137"/>
        <v/>
      </c>
      <c r="H8808" s="19"/>
      <c r="I8808" s="19"/>
      <c r="J8808" s="176" t="str">
        <f>IF(AND(C8808&lt;&gt;"",COUNTIF('3.工程情報'!$C$6:$C$501,C8808)=0),"工程記号が3.工程情報に存在しません。","")</f>
        <v/>
      </c>
    </row>
    <row r="8809" spans="2:10" ht="18" customHeight="1">
      <c r="B8809" s="166"/>
      <c r="C8809" s="165"/>
      <c r="D8809" s="12" t="str">
        <f>IF(C8809="","",VLOOKUP(C8809,'3.工程情報'!$C$6:$D$501,2,FALSE))</f>
        <v/>
      </c>
      <c r="E8809" s="165"/>
      <c r="F8809" s="170"/>
      <c r="G8809" s="189" t="str">
        <f t="shared" si="137"/>
        <v/>
      </c>
      <c r="H8809" s="19"/>
      <c r="I8809" s="19"/>
      <c r="J8809" s="176" t="str">
        <f>IF(AND(C8809&lt;&gt;"",COUNTIF('3.工程情報'!$C$6:$C$501,C8809)=0),"工程記号が3.工程情報に存在しません。","")</f>
        <v/>
      </c>
    </row>
    <row r="8810" spans="2:10" ht="18" customHeight="1">
      <c r="B8810" s="166"/>
      <c r="C8810" s="165"/>
      <c r="D8810" s="12" t="str">
        <f>IF(C8810="","",VLOOKUP(C8810,'3.工程情報'!$C$6:$D$501,2,FALSE))</f>
        <v/>
      </c>
      <c r="E8810" s="165"/>
      <c r="F8810" s="170"/>
      <c r="G8810" s="189" t="str">
        <f t="shared" si="137"/>
        <v/>
      </c>
      <c r="H8810" s="19"/>
      <c r="I8810" s="19"/>
      <c r="J8810" s="176" t="str">
        <f>IF(AND(C8810&lt;&gt;"",COUNTIF('3.工程情報'!$C$6:$C$501,C8810)=0),"工程記号が3.工程情報に存在しません。","")</f>
        <v/>
      </c>
    </row>
    <row r="8811" spans="2:10" ht="18" customHeight="1">
      <c r="B8811" s="166"/>
      <c r="C8811" s="165"/>
      <c r="D8811" s="12" t="str">
        <f>IF(C8811="","",VLOOKUP(C8811,'3.工程情報'!$C$6:$D$501,2,FALSE))</f>
        <v/>
      </c>
      <c r="E8811" s="165"/>
      <c r="F8811" s="170"/>
      <c r="G8811" s="189" t="str">
        <f t="shared" si="137"/>
        <v/>
      </c>
      <c r="H8811" s="19"/>
      <c r="I8811" s="19"/>
      <c r="J8811" s="176" t="str">
        <f>IF(AND(C8811&lt;&gt;"",COUNTIF('3.工程情報'!$C$6:$C$501,C8811)=0),"工程記号が3.工程情報に存在しません。","")</f>
        <v/>
      </c>
    </row>
    <row r="8812" spans="2:10" ht="18" customHeight="1">
      <c r="B8812" s="166"/>
      <c r="C8812" s="165"/>
      <c r="D8812" s="12" t="str">
        <f>IF(C8812="","",VLOOKUP(C8812,'3.工程情報'!$C$6:$D$501,2,FALSE))</f>
        <v/>
      </c>
      <c r="E8812" s="165"/>
      <c r="F8812" s="170"/>
      <c r="G8812" s="189" t="str">
        <f t="shared" si="137"/>
        <v/>
      </c>
      <c r="H8812" s="19"/>
      <c r="I8812" s="19"/>
      <c r="J8812" s="176" t="str">
        <f>IF(AND(C8812&lt;&gt;"",COUNTIF('3.工程情報'!$C$6:$C$501,C8812)=0),"工程記号が3.工程情報に存在しません。","")</f>
        <v/>
      </c>
    </row>
    <row r="8813" spans="2:10" ht="18" customHeight="1">
      <c r="B8813" s="166"/>
      <c r="C8813" s="165"/>
      <c r="D8813" s="12" t="str">
        <f>IF(C8813="","",VLOOKUP(C8813,'3.工程情報'!$C$6:$D$501,2,FALSE))</f>
        <v/>
      </c>
      <c r="E8813" s="165"/>
      <c r="F8813" s="170"/>
      <c r="G8813" s="189" t="str">
        <f t="shared" si="137"/>
        <v/>
      </c>
      <c r="H8813" s="19"/>
      <c r="I8813" s="19"/>
      <c r="J8813" s="176" t="str">
        <f>IF(AND(C8813&lt;&gt;"",COUNTIF('3.工程情報'!$C$6:$C$501,C8813)=0),"工程記号が3.工程情報に存在しません。","")</f>
        <v/>
      </c>
    </row>
    <row r="8814" spans="2:10" ht="18" customHeight="1">
      <c r="B8814" s="166"/>
      <c r="C8814" s="165"/>
      <c r="D8814" s="12" t="str">
        <f>IF(C8814="","",VLOOKUP(C8814,'3.工程情報'!$C$6:$D$501,2,FALSE))</f>
        <v/>
      </c>
      <c r="E8814" s="165"/>
      <c r="F8814" s="170"/>
      <c r="G8814" s="189" t="str">
        <f t="shared" si="137"/>
        <v/>
      </c>
      <c r="H8814" s="19"/>
      <c r="I8814" s="19"/>
      <c r="J8814" s="176" t="str">
        <f>IF(AND(C8814&lt;&gt;"",COUNTIF('3.工程情報'!$C$6:$C$501,C8814)=0),"工程記号が3.工程情報に存在しません。","")</f>
        <v/>
      </c>
    </row>
    <row r="8815" spans="2:10" ht="18" customHeight="1">
      <c r="B8815" s="166"/>
      <c r="C8815" s="165"/>
      <c r="D8815" s="12" t="str">
        <f>IF(C8815="","",VLOOKUP(C8815,'3.工程情報'!$C$6:$D$501,2,FALSE))</f>
        <v/>
      </c>
      <c r="E8815" s="165"/>
      <c r="F8815" s="170"/>
      <c r="G8815" s="189" t="str">
        <f t="shared" si="137"/>
        <v/>
      </c>
      <c r="H8815" s="19"/>
      <c r="I8815" s="19"/>
      <c r="J8815" s="176" t="str">
        <f>IF(AND(C8815&lt;&gt;"",COUNTIF('3.工程情報'!$C$6:$C$501,C8815)=0),"工程記号が3.工程情報に存在しません。","")</f>
        <v/>
      </c>
    </row>
    <row r="8816" spans="2:10" ht="18" customHeight="1">
      <c r="B8816" s="166"/>
      <c r="C8816" s="165"/>
      <c r="D8816" s="12" t="str">
        <f>IF(C8816="","",VLOOKUP(C8816,'3.工程情報'!$C$6:$D$501,2,FALSE))</f>
        <v/>
      </c>
      <c r="E8816" s="165"/>
      <c r="F8816" s="170"/>
      <c r="G8816" s="189" t="str">
        <f t="shared" si="137"/>
        <v/>
      </c>
      <c r="H8816" s="19"/>
      <c r="I8816" s="19"/>
      <c r="J8816" s="176" t="str">
        <f>IF(AND(C8816&lt;&gt;"",COUNTIF('3.工程情報'!$C$6:$C$501,C8816)=0),"工程記号が3.工程情報に存在しません。","")</f>
        <v/>
      </c>
    </row>
    <row r="8817" spans="2:10" ht="18" customHeight="1">
      <c r="B8817" s="166"/>
      <c r="C8817" s="165"/>
      <c r="D8817" s="12" t="str">
        <f>IF(C8817="","",VLOOKUP(C8817,'3.工程情報'!$C$6:$D$501,2,FALSE))</f>
        <v/>
      </c>
      <c r="E8817" s="165"/>
      <c r="F8817" s="170"/>
      <c r="G8817" s="189" t="str">
        <f t="shared" si="137"/>
        <v/>
      </c>
      <c r="H8817" s="19"/>
      <c r="I8817" s="19"/>
      <c r="J8817" s="176" t="str">
        <f>IF(AND(C8817&lt;&gt;"",COUNTIF('3.工程情報'!$C$6:$C$501,C8817)=0),"工程記号が3.工程情報に存在しません。","")</f>
        <v/>
      </c>
    </row>
    <row r="8818" spans="2:10" ht="18" customHeight="1">
      <c r="B8818" s="166"/>
      <c r="C8818" s="165"/>
      <c r="D8818" s="12" t="str">
        <f>IF(C8818="","",VLOOKUP(C8818,'3.工程情報'!$C$6:$D$501,2,FALSE))</f>
        <v/>
      </c>
      <c r="E8818" s="165"/>
      <c r="F8818" s="170"/>
      <c r="G8818" s="189" t="str">
        <f t="shared" si="137"/>
        <v/>
      </c>
      <c r="H8818" s="19"/>
      <c r="I8818" s="19"/>
      <c r="J8818" s="176" t="str">
        <f>IF(AND(C8818&lt;&gt;"",COUNTIF('3.工程情報'!$C$6:$C$501,C8818)=0),"工程記号が3.工程情報に存在しません。","")</f>
        <v/>
      </c>
    </row>
    <row r="8819" spans="2:10" ht="18" customHeight="1">
      <c r="B8819" s="166"/>
      <c r="C8819" s="165"/>
      <c r="D8819" s="12" t="str">
        <f>IF(C8819="","",VLOOKUP(C8819,'3.工程情報'!$C$6:$D$501,2,FALSE))</f>
        <v/>
      </c>
      <c r="E8819" s="165"/>
      <c r="F8819" s="170"/>
      <c r="G8819" s="189" t="str">
        <f t="shared" si="137"/>
        <v/>
      </c>
      <c r="H8819" s="19"/>
      <c r="I8819" s="19"/>
      <c r="J8819" s="176" t="str">
        <f>IF(AND(C8819&lt;&gt;"",COUNTIF('3.工程情報'!$C$6:$C$501,C8819)=0),"工程記号が3.工程情報に存在しません。","")</f>
        <v/>
      </c>
    </row>
    <row r="8820" spans="2:10" ht="18" customHeight="1">
      <c r="B8820" s="166"/>
      <c r="C8820" s="165"/>
      <c r="D8820" s="12" t="str">
        <f>IF(C8820="","",VLOOKUP(C8820,'3.工程情報'!$C$6:$D$501,2,FALSE))</f>
        <v/>
      </c>
      <c r="E8820" s="165"/>
      <c r="F8820" s="170"/>
      <c r="G8820" s="189" t="str">
        <f t="shared" si="137"/>
        <v/>
      </c>
      <c r="H8820" s="19"/>
      <c r="I8820" s="19"/>
      <c r="J8820" s="176" t="str">
        <f>IF(AND(C8820&lt;&gt;"",COUNTIF('3.工程情報'!$C$6:$C$501,C8820)=0),"工程記号が3.工程情報に存在しません。","")</f>
        <v/>
      </c>
    </row>
    <row r="8821" spans="2:10" ht="18" customHeight="1">
      <c r="B8821" s="166"/>
      <c r="C8821" s="165"/>
      <c r="D8821" s="12" t="str">
        <f>IF(C8821="","",VLOOKUP(C8821,'3.工程情報'!$C$6:$D$501,2,FALSE))</f>
        <v/>
      </c>
      <c r="E8821" s="165"/>
      <c r="F8821" s="170"/>
      <c r="G8821" s="189" t="str">
        <f t="shared" si="137"/>
        <v/>
      </c>
      <c r="H8821" s="19"/>
      <c r="I8821" s="19"/>
      <c r="J8821" s="176" t="str">
        <f>IF(AND(C8821&lt;&gt;"",COUNTIF('3.工程情報'!$C$6:$C$501,C8821)=0),"工程記号が3.工程情報に存在しません。","")</f>
        <v/>
      </c>
    </row>
    <row r="8822" spans="2:10" ht="18" customHeight="1">
      <c r="B8822" s="166"/>
      <c r="C8822" s="165"/>
      <c r="D8822" s="12" t="str">
        <f>IF(C8822="","",VLOOKUP(C8822,'3.工程情報'!$C$6:$D$501,2,FALSE))</f>
        <v/>
      </c>
      <c r="E8822" s="165"/>
      <c r="F8822" s="170"/>
      <c r="G8822" s="189" t="str">
        <f t="shared" si="137"/>
        <v/>
      </c>
      <c r="H8822" s="19"/>
      <c r="I8822" s="19"/>
      <c r="J8822" s="176" t="str">
        <f>IF(AND(C8822&lt;&gt;"",COUNTIF('3.工程情報'!$C$6:$C$501,C8822)=0),"工程記号が3.工程情報に存在しません。","")</f>
        <v/>
      </c>
    </row>
    <row r="8823" spans="2:10" ht="18" customHeight="1">
      <c r="B8823" s="166"/>
      <c r="C8823" s="165"/>
      <c r="D8823" s="12" t="str">
        <f>IF(C8823="","",VLOOKUP(C8823,'3.工程情報'!$C$6:$D$501,2,FALSE))</f>
        <v/>
      </c>
      <c r="E8823" s="165"/>
      <c r="F8823" s="170"/>
      <c r="G8823" s="189" t="str">
        <f t="shared" si="137"/>
        <v/>
      </c>
      <c r="H8823" s="19"/>
      <c r="I8823" s="19"/>
      <c r="J8823" s="176" t="str">
        <f>IF(AND(C8823&lt;&gt;"",COUNTIF('3.工程情報'!$C$6:$C$501,C8823)=0),"工程記号が3.工程情報に存在しません。","")</f>
        <v/>
      </c>
    </row>
    <row r="8824" spans="2:10" ht="18" customHeight="1">
      <c r="B8824" s="166"/>
      <c r="C8824" s="165"/>
      <c r="D8824" s="12" t="str">
        <f>IF(C8824="","",VLOOKUP(C8824,'3.工程情報'!$C$6:$D$501,2,FALSE))</f>
        <v/>
      </c>
      <c r="E8824" s="165"/>
      <c r="F8824" s="170"/>
      <c r="G8824" s="189" t="str">
        <f t="shared" si="137"/>
        <v/>
      </c>
      <c r="H8824" s="19"/>
      <c r="I8824" s="19"/>
      <c r="J8824" s="176" t="str">
        <f>IF(AND(C8824&lt;&gt;"",COUNTIF('3.工程情報'!$C$6:$C$501,C8824)=0),"工程記号が3.工程情報に存在しません。","")</f>
        <v/>
      </c>
    </row>
    <row r="8825" spans="2:10" ht="18" customHeight="1">
      <c r="B8825" s="166"/>
      <c r="C8825" s="165"/>
      <c r="D8825" s="12" t="str">
        <f>IF(C8825="","",VLOOKUP(C8825,'3.工程情報'!$C$6:$D$501,2,FALSE))</f>
        <v/>
      </c>
      <c r="E8825" s="165"/>
      <c r="F8825" s="170"/>
      <c r="G8825" s="189" t="str">
        <f t="shared" si="137"/>
        <v/>
      </c>
      <c r="H8825" s="19"/>
      <c r="I8825" s="19"/>
      <c r="J8825" s="176" t="str">
        <f>IF(AND(C8825&lt;&gt;"",COUNTIF('3.工程情報'!$C$6:$C$501,C8825)=0),"工程記号が3.工程情報に存在しません。","")</f>
        <v/>
      </c>
    </row>
    <row r="8826" spans="2:10" ht="18" customHeight="1">
      <c r="B8826" s="166"/>
      <c r="C8826" s="165"/>
      <c r="D8826" s="12" t="str">
        <f>IF(C8826="","",VLOOKUP(C8826,'3.工程情報'!$C$6:$D$501,2,FALSE))</f>
        <v/>
      </c>
      <c r="E8826" s="165"/>
      <c r="F8826" s="170"/>
      <c r="G8826" s="189" t="str">
        <f t="shared" si="137"/>
        <v/>
      </c>
      <c r="H8826" s="19"/>
      <c r="I8826" s="19"/>
      <c r="J8826" s="176" t="str">
        <f>IF(AND(C8826&lt;&gt;"",COUNTIF('3.工程情報'!$C$6:$C$501,C8826)=0),"工程記号が3.工程情報に存在しません。","")</f>
        <v/>
      </c>
    </row>
    <row r="8827" spans="2:10" ht="18" customHeight="1">
      <c r="B8827" s="166"/>
      <c r="C8827" s="165"/>
      <c r="D8827" s="12" t="str">
        <f>IF(C8827="","",VLOOKUP(C8827,'3.工程情報'!$C$6:$D$501,2,FALSE))</f>
        <v/>
      </c>
      <c r="E8827" s="165"/>
      <c r="F8827" s="170"/>
      <c r="G8827" s="189" t="str">
        <f t="shared" si="137"/>
        <v/>
      </c>
      <c r="H8827" s="19"/>
      <c r="I8827" s="19"/>
      <c r="J8827" s="176" t="str">
        <f>IF(AND(C8827&lt;&gt;"",COUNTIF('3.工程情報'!$C$6:$C$501,C8827)=0),"工程記号が3.工程情報に存在しません。","")</f>
        <v/>
      </c>
    </row>
    <row r="8828" spans="2:10" ht="18" customHeight="1">
      <c r="B8828" s="166"/>
      <c r="C8828" s="165"/>
      <c r="D8828" s="12" t="str">
        <f>IF(C8828="","",VLOOKUP(C8828,'3.工程情報'!$C$6:$D$501,2,FALSE))</f>
        <v/>
      </c>
      <c r="E8828" s="165"/>
      <c r="F8828" s="170"/>
      <c r="G8828" s="189" t="str">
        <f t="shared" si="137"/>
        <v/>
      </c>
      <c r="H8828" s="19"/>
      <c r="I8828" s="19"/>
      <c r="J8828" s="176" t="str">
        <f>IF(AND(C8828&lt;&gt;"",COUNTIF('3.工程情報'!$C$6:$C$501,C8828)=0),"工程記号が3.工程情報に存在しません。","")</f>
        <v/>
      </c>
    </row>
    <row r="8829" spans="2:10" ht="18" customHeight="1">
      <c r="B8829" s="166"/>
      <c r="C8829" s="165"/>
      <c r="D8829" s="12" t="str">
        <f>IF(C8829="","",VLOOKUP(C8829,'3.工程情報'!$C$6:$D$501,2,FALSE))</f>
        <v/>
      </c>
      <c r="E8829" s="165"/>
      <c r="F8829" s="170"/>
      <c r="G8829" s="189" t="str">
        <f t="shared" si="137"/>
        <v/>
      </c>
      <c r="H8829" s="19"/>
      <c r="I8829" s="19"/>
      <c r="J8829" s="176" t="str">
        <f>IF(AND(C8829&lt;&gt;"",COUNTIF('3.工程情報'!$C$6:$C$501,C8829)=0),"工程記号が3.工程情報に存在しません。","")</f>
        <v/>
      </c>
    </row>
    <row r="8830" spans="2:10" ht="18" customHeight="1">
      <c r="B8830" s="166"/>
      <c r="C8830" s="165"/>
      <c r="D8830" s="12" t="str">
        <f>IF(C8830="","",VLOOKUP(C8830,'3.工程情報'!$C$6:$D$501,2,FALSE))</f>
        <v/>
      </c>
      <c r="E8830" s="165"/>
      <c r="F8830" s="170"/>
      <c r="G8830" s="189" t="str">
        <f t="shared" si="137"/>
        <v/>
      </c>
      <c r="H8830" s="19"/>
      <c r="I8830" s="19"/>
      <c r="J8830" s="176" t="str">
        <f>IF(AND(C8830&lt;&gt;"",COUNTIF('3.工程情報'!$C$6:$C$501,C8830)=0),"工程記号が3.工程情報に存在しません。","")</f>
        <v/>
      </c>
    </row>
    <row r="8831" spans="2:10" ht="18" customHeight="1">
      <c r="B8831" s="166"/>
      <c r="C8831" s="165"/>
      <c r="D8831" s="12" t="str">
        <f>IF(C8831="","",VLOOKUP(C8831,'3.工程情報'!$C$6:$D$501,2,FALSE))</f>
        <v/>
      </c>
      <c r="E8831" s="165"/>
      <c r="F8831" s="170"/>
      <c r="G8831" s="189" t="str">
        <f t="shared" si="137"/>
        <v/>
      </c>
      <c r="H8831" s="19"/>
      <c r="I8831" s="19"/>
      <c r="J8831" s="176" t="str">
        <f>IF(AND(C8831&lt;&gt;"",COUNTIF('3.工程情報'!$C$6:$C$501,C8831)=0),"工程記号が3.工程情報に存在しません。","")</f>
        <v/>
      </c>
    </row>
    <row r="8832" spans="2:10" ht="18" customHeight="1">
      <c r="B8832" s="166"/>
      <c r="C8832" s="165"/>
      <c r="D8832" s="12" t="str">
        <f>IF(C8832="","",VLOOKUP(C8832,'3.工程情報'!$C$6:$D$501,2,FALSE))</f>
        <v/>
      </c>
      <c r="E8832" s="165"/>
      <c r="F8832" s="170"/>
      <c r="G8832" s="189" t="str">
        <f t="shared" si="137"/>
        <v/>
      </c>
      <c r="H8832" s="19"/>
      <c r="I8832" s="19"/>
      <c r="J8832" s="176" t="str">
        <f>IF(AND(C8832&lt;&gt;"",COUNTIF('3.工程情報'!$C$6:$C$501,C8832)=0),"工程記号が3.工程情報に存在しません。","")</f>
        <v/>
      </c>
    </row>
    <row r="8833" spans="2:10" ht="18" customHeight="1">
      <c r="B8833" s="166"/>
      <c r="C8833" s="165"/>
      <c r="D8833" s="12" t="str">
        <f>IF(C8833="","",VLOOKUP(C8833,'3.工程情報'!$C$6:$D$501,2,FALSE))</f>
        <v/>
      </c>
      <c r="E8833" s="165"/>
      <c r="F8833" s="170"/>
      <c r="G8833" s="189" t="str">
        <f t="shared" si="137"/>
        <v/>
      </c>
      <c r="H8833" s="19"/>
      <c r="I8833" s="19"/>
      <c r="J8833" s="176" t="str">
        <f>IF(AND(C8833&lt;&gt;"",COUNTIF('3.工程情報'!$C$6:$C$501,C8833)=0),"工程記号が3.工程情報に存在しません。","")</f>
        <v/>
      </c>
    </row>
    <row r="8834" spans="2:10" ht="18" customHeight="1">
      <c r="B8834" s="166"/>
      <c r="C8834" s="165"/>
      <c r="D8834" s="12" t="str">
        <f>IF(C8834="","",VLOOKUP(C8834,'3.工程情報'!$C$6:$D$501,2,FALSE))</f>
        <v/>
      </c>
      <c r="E8834" s="165"/>
      <c r="F8834" s="170"/>
      <c r="G8834" s="189" t="str">
        <f t="shared" si="137"/>
        <v/>
      </c>
      <c r="H8834" s="19"/>
      <c r="I8834" s="19"/>
      <c r="J8834" s="176" t="str">
        <f>IF(AND(C8834&lt;&gt;"",COUNTIF('3.工程情報'!$C$6:$C$501,C8834)=0),"工程記号が3.工程情報に存在しません。","")</f>
        <v/>
      </c>
    </row>
    <row r="8835" spans="2:10" ht="18" customHeight="1">
      <c r="B8835" s="166"/>
      <c r="C8835" s="165"/>
      <c r="D8835" s="12" t="str">
        <f>IF(C8835="","",VLOOKUP(C8835,'3.工程情報'!$C$6:$D$501,2,FALSE))</f>
        <v/>
      </c>
      <c r="E8835" s="165"/>
      <c r="F8835" s="170"/>
      <c r="G8835" s="189" t="str">
        <f t="shared" si="137"/>
        <v/>
      </c>
      <c r="H8835" s="19"/>
      <c r="I8835" s="19"/>
      <c r="J8835" s="176" t="str">
        <f>IF(AND(C8835&lt;&gt;"",COUNTIF('3.工程情報'!$C$6:$C$501,C8835)=0),"工程記号が3.工程情報に存在しません。","")</f>
        <v/>
      </c>
    </row>
    <row r="8836" spans="2:10" ht="18" customHeight="1">
      <c r="B8836" s="166"/>
      <c r="C8836" s="165"/>
      <c r="D8836" s="12" t="str">
        <f>IF(C8836="","",VLOOKUP(C8836,'3.工程情報'!$C$6:$D$501,2,FALSE))</f>
        <v/>
      </c>
      <c r="E8836" s="165"/>
      <c r="F8836" s="170"/>
      <c r="G8836" s="189" t="str">
        <f t="shared" si="137"/>
        <v/>
      </c>
      <c r="H8836" s="19"/>
      <c r="I8836" s="19"/>
      <c r="J8836" s="176" t="str">
        <f>IF(AND(C8836&lt;&gt;"",COUNTIF('3.工程情報'!$C$6:$C$501,C8836)=0),"工程記号が3.工程情報に存在しません。","")</f>
        <v/>
      </c>
    </row>
    <row r="8837" spans="2:10" ht="18" customHeight="1">
      <c r="B8837" s="166"/>
      <c r="C8837" s="165"/>
      <c r="D8837" s="12" t="str">
        <f>IF(C8837="","",VLOOKUP(C8837,'3.工程情報'!$C$6:$D$501,2,FALSE))</f>
        <v/>
      </c>
      <c r="E8837" s="165"/>
      <c r="F8837" s="170"/>
      <c r="G8837" s="189" t="str">
        <f t="shared" si="137"/>
        <v/>
      </c>
      <c r="H8837" s="19"/>
      <c r="I8837" s="19"/>
      <c r="J8837" s="176" t="str">
        <f>IF(AND(C8837&lt;&gt;"",COUNTIF('3.工程情報'!$C$6:$C$501,C8837)=0),"工程記号が3.工程情報に存在しません。","")</f>
        <v/>
      </c>
    </row>
    <row r="8838" spans="2:10" ht="18" customHeight="1">
      <c r="B8838" s="166"/>
      <c r="C8838" s="165"/>
      <c r="D8838" s="12" t="str">
        <f>IF(C8838="","",VLOOKUP(C8838,'3.工程情報'!$C$6:$D$501,2,FALSE))</f>
        <v/>
      </c>
      <c r="E8838" s="165"/>
      <c r="F8838" s="170"/>
      <c r="G8838" s="189" t="str">
        <f t="shared" ref="G8838:G8901" si="138">C8838&amp;E8838</f>
        <v/>
      </c>
      <c r="H8838" s="19"/>
      <c r="I8838" s="19"/>
      <c r="J8838" s="176" t="str">
        <f>IF(AND(C8838&lt;&gt;"",COUNTIF('3.工程情報'!$C$6:$C$501,C8838)=0),"工程記号が3.工程情報に存在しません。","")</f>
        <v/>
      </c>
    </row>
    <row r="8839" spans="2:10" ht="18" customHeight="1">
      <c r="B8839" s="166"/>
      <c r="C8839" s="165"/>
      <c r="D8839" s="12" t="str">
        <f>IF(C8839="","",VLOOKUP(C8839,'3.工程情報'!$C$6:$D$501,2,FALSE))</f>
        <v/>
      </c>
      <c r="E8839" s="165"/>
      <c r="F8839" s="170"/>
      <c r="G8839" s="189" t="str">
        <f t="shared" si="138"/>
        <v/>
      </c>
      <c r="H8839" s="19"/>
      <c r="I8839" s="19"/>
      <c r="J8839" s="176" t="str">
        <f>IF(AND(C8839&lt;&gt;"",COUNTIF('3.工程情報'!$C$6:$C$501,C8839)=0),"工程記号が3.工程情報に存在しません。","")</f>
        <v/>
      </c>
    </row>
    <row r="8840" spans="2:10" ht="18" customHeight="1">
      <c r="B8840" s="166"/>
      <c r="C8840" s="165"/>
      <c r="D8840" s="12" t="str">
        <f>IF(C8840="","",VLOOKUP(C8840,'3.工程情報'!$C$6:$D$501,2,FALSE))</f>
        <v/>
      </c>
      <c r="E8840" s="165"/>
      <c r="F8840" s="170"/>
      <c r="G8840" s="189" t="str">
        <f t="shared" si="138"/>
        <v/>
      </c>
      <c r="H8840" s="19"/>
      <c r="I8840" s="19"/>
      <c r="J8840" s="176" t="str">
        <f>IF(AND(C8840&lt;&gt;"",COUNTIF('3.工程情報'!$C$6:$C$501,C8840)=0),"工程記号が3.工程情報に存在しません。","")</f>
        <v/>
      </c>
    </row>
    <row r="8841" spans="2:10" ht="18" customHeight="1">
      <c r="B8841" s="166"/>
      <c r="C8841" s="165"/>
      <c r="D8841" s="12" t="str">
        <f>IF(C8841="","",VLOOKUP(C8841,'3.工程情報'!$C$6:$D$501,2,FALSE))</f>
        <v/>
      </c>
      <c r="E8841" s="165"/>
      <c r="F8841" s="170"/>
      <c r="G8841" s="189" t="str">
        <f t="shared" si="138"/>
        <v/>
      </c>
      <c r="H8841" s="19"/>
      <c r="I8841" s="19"/>
      <c r="J8841" s="176" t="str">
        <f>IF(AND(C8841&lt;&gt;"",COUNTIF('3.工程情報'!$C$6:$C$501,C8841)=0),"工程記号が3.工程情報に存在しません。","")</f>
        <v/>
      </c>
    </row>
    <row r="8842" spans="2:10" ht="18" customHeight="1">
      <c r="B8842" s="166"/>
      <c r="C8842" s="165"/>
      <c r="D8842" s="12" t="str">
        <f>IF(C8842="","",VLOOKUP(C8842,'3.工程情報'!$C$6:$D$501,2,FALSE))</f>
        <v/>
      </c>
      <c r="E8842" s="165"/>
      <c r="F8842" s="170"/>
      <c r="G8842" s="189" t="str">
        <f t="shared" si="138"/>
        <v/>
      </c>
      <c r="H8842" s="19"/>
      <c r="I8842" s="19"/>
      <c r="J8842" s="176" t="str">
        <f>IF(AND(C8842&lt;&gt;"",COUNTIF('3.工程情報'!$C$6:$C$501,C8842)=0),"工程記号が3.工程情報に存在しません。","")</f>
        <v/>
      </c>
    </row>
    <row r="8843" spans="2:10" ht="18" customHeight="1">
      <c r="B8843" s="166"/>
      <c r="C8843" s="165"/>
      <c r="D8843" s="12" t="str">
        <f>IF(C8843="","",VLOOKUP(C8843,'3.工程情報'!$C$6:$D$501,2,FALSE))</f>
        <v/>
      </c>
      <c r="E8843" s="165"/>
      <c r="F8843" s="170"/>
      <c r="G8843" s="189" t="str">
        <f t="shared" si="138"/>
        <v/>
      </c>
      <c r="H8843" s="19"/>
      <c r="I8843" s="19"/>
      <c r="J8843" s="176" t="str">
        <f>IF(AND(C8843&lt;&gt;"",COUNTIF('3.工程情報'!$C$6:$C$501,C8843)=0),"工程記号が3.工程情報に存在しません。","")</f>
        <v/>
      </c>
    </row>
    <row r="8844" spans="2:10" ht="18" customHeight="1">
      <c r="B8844" s="166"/>
      <c r="C8844" s="165"/>
      <c r="D8844" s="12" t="str">
        <f>IF(C8844="","",VLOOKUP(C8844,'3.工程情報'!$C$6:$D$501,2,FALSE))</f>
        <v/>
      </c>
      <c r="E8844" s="165"/>
      <c r="F8844" s="170"/>
      <c r="G8844" s="189" t="str">
        <f t="shared" si="138"/>
        <v/>
      </c>
      <c r="H8844" s="19"/>
      <c r="I8844" s="19"/>
      <c r="J8844" s="176" t="str">
        <f>IF(AND(C8844&lt;&gt;"",COUNTIF('3.工程情報'!$C$6:$C$501,C8844)=0),"工程記号が3.工程情報に存在しません。","")</f>
        <v/>
      </c>
    </row>
    <row r="8845" spans="2:10" ht="18" customHeight="1">
      <c r="B8845" s="166"/>
      <c r="C8845" s="165"/>
      <c r="D8845" s="12" t="str">
        <f>IF(C8845="","",VLOOKUP(C8845,'3.工程情報'!$C$6:$D$501,2,FALSE))</f>
        <v/>
      </c>
      <c r="E8845" s="165"/>
      <c r="F8845" s="170"/>
      <c r="G8845" s="189" t="str">
        <f t="shared" si="138"/>
        <v/>
      </c>
      <c r="H8845" s="19"/>
      <c r="I8845" s="19"/>
      <c r="J8845" s="176" t="str">
        <f>IF(AND(C8845&lt;&gt;"",COUNTIF('3.工程情報'!$C$6:$C$501,C8845)=0),"工程記号が3.工程情報に存在しません。","")</f>
        <v/>
      </c>
    </row>
    <row r="8846" spans="2:10" ht="18" customHeight="1">
      <c r="B8846" s="166"/>
      <c r="C8846" s="165"/>
      <c r="D8846" s="12" t="str">
        <f>IF(C8846="","",VLOOKUP(C8846,'3.工程情報'!$C$6:$D$501,2,FALSE))</f>
        <v/>
      </c>
      <c r="E8846" s="165"/>
      <c r="F8846" s="170"/>
      <c r="G8846" s="189" t="str">
        <f t="shared" si="138"/>
        <v/>
      </c>
      <c r="H8846" s="19"/>
      <c r="I8846" s="19"/>
      <c r="J8846" s="176" t="str">
        <f>IF(AND(C8846&lt;&gt;"",COUNTIF('3.工程情報'!$C$6:$C$501,C8846)=0),"工程記号が3.工程情報に存在しません。","")</f>
        <v/>
      </c>
    </row>
    <row r="8847" spans="2:10" ht="18" customHeight="1">
      <c r="B8847" s="166"/>
      <c r="C8847" s="165"/>
      <c r="D8847" s="12" t="str">
        <f>IF(C8847="","",VLOOKUP(C8847,'3.工程情報'!$C$6:$D$501,2,FALSE))</f>
        <v/>
      </c>
      <c r="E8847" s="165"/>
      <c r="F8847" s="170"/>
      <c r="G8847" s="189" t="str">
        <f t="shared" si="138"/>
        <v/>
      </c>
      <c r="H8847" s="19"/>
      <c r="I8847" s="19"/>
      <c r="J8847" s="176" t="str">
        <f>IF(AND(C8847&lt;&gt;"",COUNTIF('3.工程情報'!$C$6:$C$501,C8847)=0),"工程記号が3.工程情報に存在しません。","")</f>
        <v/>
      </c>
    </row>
    <row r="8848" spans="2:10" ht="18" customHeight="1">
      <c r="B8848" s="166"/>
      <c r="C8848" s="165"/>
      <c r="D8848" s="12" t="str">
        <f>IF(C8848="","",VLOOKUP(C8848,'3.工程情報'!$C$6:$D$501,2,FALSE))</f>
        <v/>
      </c>
      <c r="E8848" s="165"/>
      <c r="F8848" s="170"/>
      <c r="G8848" s="189" t="str">
        <f t="shared" si="138"/>
        <v/>
      </c>
      <c r="H8848" s="19"/>
      <c r="I8848" s="19"/>
      <c r="J8848" s="176" t="str">
        <f>IF(AND(C8848&lt;&gt;"",COUNTIF('3.工程情報'!$C$6:$C$501,C8848)=0),"工程記号が3.工程情報に存在しません。","")</f>
        <v/>
      </c>
    </row>
    <row r="8849" spans="2:10" ht="18" customHeight="1">
      <c r="B8849" s="166"/>
      <c r="C8849" s="165"/>
      <c r="D8849" s="12" t="str">
        <f>IF(C8849="","",VLOOKUP(C8849,'3.工程情報'!$C$6:$D$501,2,FALSE))</f>
        <v/>
      </c>
      <c r="E8849" s="165"/>
      <c r="F8849" s="170"/>
      <c r="G8849" s="189" t="str">
        <f t="shared" si="138"/>
        <v/>
      </c>
      <c r="H8849" s="19"/>
      <c r="I8849" s="19"/>
      <c r="J8849" s="176" t="str">
        <f>IF(AND(C8849&lt;&gt;"",COUNTIF('3.工程情報'!$C$6:$C$501,C8849)=0),"工程記号が3.工程情報に存在しません。","")</f>
        <v/>
      </c>
    </row>
    <row r="8850" spans="2:10" ht="18" customHeight="1">
      <c r="B8850" s="166"/>
      <c r="C8850" s="165"/>
      <c r="D8850" s="12" t="str">
        <f>IF(C8850="","",VLOOKUP(C8850,'3.工程情報'!$C$6:$D$501,2,FALSE))</f>
        <v/>
      </c>
      <c r="E8850" s="165"/>
      <c r="F8850" s="170"/>
      <c r="G8850" s="189" t="str">
        <f t="shared" si="138"/>
        <v/>
      </c>
      <c r="H8850" s="19"/>
      <c r="I8850" s="19"/>
      <c r="J8850" s="176" t="str">
        <f>IF(AND(C8850&lt;&gt;"",COUNTIF('3.工程情報'!$C$6:$C$501,C8850)=0),"工程記号が3.工程情報に存在しません。","")</f>
        <v/>
      </c>
    </row>
    <row r="8851" spans="2:10" ht="18" customHeight="1">
      <c r="B8851" s="166"/>
      <c r="C8851" s="165"/>
      <c r="D8851" s="12" t="str">
        <f>IF(C8851="","",VLOOKUP(C8851,'3.工程情報'!$C$6:$D$501,2,FALSE))</f>
        <v/>
      </c>
      <c r="E8851" s="165"/>
      <c r="F8851" s="170"/>
      <c r="G8851" s="189" t="str">
        <f t="shared" si="138"/>
        <v/>
      </c>
      <c r="H8851" s="19"/>
      <c r="I8851" s="19"/>
      <c r="J8851" s="176" t="str">
        <f>IF(AND(C8851&lt;&gt;"",COUNTIF('3.工程情報'!$C$6:$C$501,C8851)=0),"工程記号が3.工程情報に存在しません。","")</f>
        <v/>
      </c>
    </row>
    <row r="8852" spans="2:10" ht="18" customHeight="1">
      <c r="B8852" s="166"/>
      <c r="C8852" s="165"/>
      <c r="D8852" s="12" t="str">
        <f>IF(C8852="","",VLOOKUP(C8852,'3.工程情報'!$C$6:$D$501,2,FALSE))</f>
        <v/>
      </c>
      <c r="E8852" s="165"/>
      <c r="F8852" s="170"/>
      <c r="G8852" s="189" t="str">
        <f t="shared" si="138"/>
        <v/>
      </c>
      <c r="H8852" s="19"/>
      <c r="I8852" s="19"/>
      <c r="J8852" s="176" t="str">
        <f>IF(AND(C8852&lt;&gt;"",COUNTIF('3.工程情報'!$C$6:$C$501,C8852)=0),"工程記号が3.工程情報に存在しません。","")</f>
        <v/>
      </c>
    </row>
    <row r="8853" spans="2:10" ht="18" customHeight="1">
      <c r="B8853" s="166"/>
      <c r="C8853" s="165"/>
      <c r="D8853" s="12" t="str">
        <f>IF(C8853="","",VLOOKUP(C8853,'3.工程情報'!$C$6:$D$501,2,FALSE))</f>
        <v/>
      </c>
      <c r="E8853" s="165"/>
      <c r="F8853" s="170"/>
      <c r="G8853" s="189" t="str">
        <f t="shared" si="138"/>
        <v/>
      </c>
      <c r="H8853" s="19"/>
      <c r="I8853" s="19"/>
      <c r="J8853" s="176" t="str">
        <f>IF(AND(C8853&lt;&gt;"",COUNTIF('3.工程情報'!$C$6:$C$501,C8853)=0),"工程記号が3.工程情報に存在しません。","")</f>
        <v/>
      </c>
    </row>
    <row r="8854" spans="2:10" ht="18" customHeight="1">
      <c r="B8854" s="166"/>
      <c r="C8854" s="165"/>
      <c r="D8854" s="12" t="str">
        <f>IF(C8854="","",VLOOKUP(C8854,'3.工程情報'!$C$6:$D$501,2,FALSE))</f>
        <v/>
      </c>
      <c r="E8854" s="165"/>
      <c r="F8854" s="170"/>
      <c r="G8854" s="189" t="str">
        <f t="shared" si="138"/>
        <v/>
      </c>
      <c r="H8854" s="19"/>
      <c r="I8854" s="19"/>
      <c r="J8854" s="176" t="str">
        <f>IF(AND(C8854&lt;&gt;"",COUNTIF('3.工程情報'!$C$6:$C$501,C8854)=0),"工程記号が3.工程情報に存在しません。","")</f>
        <v/>
      </c>
    </row>
    <row r="8855" spans="2:10" ht="18" customHeight="1">
      <c r="B8855" s="166"/>
      <c r="C8855" s="165"/>
      <c r="D8855" s="12" t="str">
        <f>IF(C8855="","",VLOOKUP(C8855,'3.工程情報'!$C$6:$D$501,2,FALSE))</f>
        <v/>
      </c>
      <c r="E8855" s="165"/>
      <c r="F8855" s="170"/>
      <c r="G8855" s="189" t="str">
        <f t="shared" si="138"/>
        <v/>
      </c>
      <c r="H8855" s="19"/>
      <c r="I8855" s="19"/>
      <c r="J8855" s="176" t="str">
        <f>IF(AND(C8855&lt;&gt;"",COUNTIF('3.工程情報'!$C$6:$C$501,C8855)=0),"工程記号が3.工程情報に存在しません。","")</f>
        <v/>
      </c>
    </row>
    <row r="8856" spans="2:10" ht="18" customHeight="1">
      <c r="B8856" s="166"/>
      <c r="C8856" s="165"/>
      <c r="D8856" s="12" t="str">
        <f>IF(C8856="","",VLOOKUP(C8856,'3.工程情報'!$C$6:$D$501,2,FALSE))</f>
        <v/>
      </c>
      <c r="E8856" s="165"/>
      <c r="F8856" s="170"/>
      <c r="G8856" s="189" t="str">
        <f t="shared" si="138"/>
        <v/>
      </c>
      <c r="H8856" s="19"/>
      <c r="I8856" s="19"/>
      <c r="J8856" s="176" t="str">
        <f>IF(AND(C8856&lt;&gt;"",COUNTIF('3.工程情報'!$C$6:$C$501,C8856)=0),"工程記号が3.工程情報に存在しません。","")</f>
        <v/>
      </c>
    </row>
    <row r="8857" spans="2:10" ht="18" customHeight="1">
      <c r="B8857" s="166"/>
      <c r="C8857" s="165"/>
      <c r="D8857" s="12" t="str">
        <f>IF(C8857="","",VLOOKUP(C8857,'3.工程情報'!$C$6:$D$501,2,FALSE))</f>
        <v/>
      </c>
      <c r="E8857" s="165"/>
      <c r="F8857" s="170"/>
      <c r="G8857" s="189" t="str">
        <f t="shared" si="138"/>
        <v/>
      </c>
      <c r="H8857" s="19"/>
      <c r="I8857" s="19"/>
      <c r="J8857" s="176" t="str">
        <f>IF(AND(C8857&lt;&gt;"",COUNTIF('3.工程情報'!$C$6:$C$501,C8857)=0),"工程記号が3.工程情報に存在しません。","")</f>
        <v/>
      </c>
    </row>
    <row r="8858" spans="2:10" ht="18" customHeight="1">
      <c r="B8858" s="166"/>
      <c r="C8858" s="165"/>
      <c r="D8858" s="12" t="str">
        <f>IF(C8858="","",VLOOKUP(C8858,'3.工程情報'!$C$6:$D$501,2,FALSE))</f>
        <v/>
      </c>
      <c r="E8858" s="165"/>
      <c r="F8858" s="170"/>
      <c r="G8858" s="189" t="str">
        <f t="shared" si="138"/>
        <v/>
      </c>
      <c r="H8858" s="19"/>
      <c r="I8858" s="19"/>
      <c r="J8858" s="176" t="str">
        <f>IF(AND(C8858&lt;&gt;"",COUNTIF('3.工程情報'!$C$6:$C$501,C8858)=0),"工程記号が3.工程情報に存在しません。","")</f>
        <v/>
      </c>
    </row>
    <row r="8859" spans="2:10" ht="18" customHeight="1">
      <c r="B8859" s="166"/>
      <c r="C8859" s="165"/>
      <c r="D8859" s="12" t="str">
        <f>IF(C8859="","",VLOOKUP(C8859,'3.工程情報'!$C$6:$D$501,2,FALSE))</f>
        <v/>
      </c>
      <c r="E8859" s="165"/>
      <c r="F8859" s="170"/>
      <c r="G8859" s="189" t="str">
        <f t="shared" si="138"/>
        <v/>
      </c>
      <c r="H8859" s="19"/>
      <c r="I8859" s="19"/>
      <c r="J8859" s="176" t="str">
        <f>IF(AND(C8859&lt;&gt;"",COUNTIF('3.工程情報'!$C$6:$C$501,C8859)=0),"工程記号が3.工程情報に存在しません。","")</f>
        <v/>
      </c>
    </row>
    <row r="8860" spans="2:10" ht="18" customHeight="1">
      <c r="B8860" s="166"/>
      <c r="C8860" s="165"/>
      <c r="D8860" s="12" t="str">
        <f>IF(C8860="","",VLOOKUP(C8860,'3.工程情報'!$C$6:$D$501,2,FALSE))</f>
        <v/>
      </c>
      <c r="E8860" s="165"/>
      <c r="F8860" s="170"/>
      <c r="G8860" s="189" t="str">
        <f t="shared" si="138"/>
        <v/>
      </c>
      <c r="H8860" s="19"/>
      <c r="I8860" s="19"/>
      <c r="J8860" s="176" t="str">
        <f>IF(AND(C8860&lt;&gt;"",COUNTIF('3.工程情報'!$C$6:$C$501,C8860)=0),"工程記号が3.工程情報に存在しません。","")</f>
        <v/>
      </c>
    </row>
    <row r="8861" spans="2:10" ht="18" customHeight="1">
      <c r="B8861" s="166"/>
      <c r="C8861" s="165"/>
      <c r="D8861" s="12" t="str">
        <f>IF(C8861="","",VLOOKUP(C8861,'3.工程情報'!$C$6:$D$501,2,FALSE))</f>
        <v/>
      </c>
      <c r="E8861" s="165"/>
      <c r="F8861" s="170"/>
      <c r="G8861" s="189" t="str">
        <f t="shared" si="138"/>
        <v/>
      </c>
      <c r="H8861" s="19"/>
      <c r="I8861" s="19"/>
      <c r="J8861" s="176" t="str">
        <f>IF(AND(C8861&lt;&gt;"",COUNTIF('3.工程情報'!$C$6:$C$501,C8861)=0),"工程記号が3.工程情報に存在しません。","")</f>
        <v/>
      </c>
    </row>
    <row r="8862" spans="2:10" ht="18" customHeight="1">
      <c r="B8862" s="166"/>
      <c r="C8862" s="165"/>
      <c r="D8862" s="12" t="str">
        <f>IF(C8862="","",VLOOKUP(C8862,'3.工程情報'!$C$6:$D$501,2,FALSE))</f>
        <v/>
      </c>
      <c r="E8862" s="165"/>
      <c r="F8862" s="170"/>
      <c r="G8862" s="189" t="str">
        <f t="shared" si="138"/>
        <v/>
      </c>
      <c r="H8862" s="19"/>
      <c r="I8862" s="19"/>
      <c r="J8862" s="176" t="str">
        <f>IF(AND(C8862&lt;&gt;"",COUNTIF('3.工程情報'!$C$6:$C$501,C8862)=0),"工程記号が3.工程情報に存在しません。","")</f>
        <v/>
      </c>
    </row>
    <row r="8863" spans="2:10" ht="18" customHeight="1">
      <c r="B8863" s="166"/>
      <c r="C8863" s="165"/>
      <c r="D8863" s="12" t="str">
        <f>IF(C8863="","",VLOOKUP(C8863,'3.工程情報'!$C$6:$D$501,2,FALSE))</f>
        <v/>
      </c>
      <c r="E8863" s="165"/>
      <c r="F8863" s="170"/>
      <c r="G8863" s="189" t="str">
        <f t="shared" si="138"/>
        <v/>
      </c>
      <c r="H8863" s="19"/>
      <c r="I8863" s="19"/>
      <c r="J8863" s="176" t="str">
        <f>IF(AND(C8863&lt;&gt;"",COUNTIF('3.工程情報'!$C$6:$C$501,C8863)=0),"工程記号が3.工程情報に存在しません。","")</f>
        <v/>
      </c>
    </row>
    <row r="8864" spans="2:10" ht="18" customHeight="1">
      <c r="B8864" s="166"/>
      <c r="C8864" s="165"/>
      <c r="D8864" s="12" t="str">
        <f>IF(C8864="","",VLOOKUP(C8864,'3.工程情報'!$C$6:$D$501,2,FALSE))</f>
        <v/>
      </c>
      <c r="E8864" s="165"/>
      <c r="F8864" s="170"/>
      <c r="G8864" s="189" t="str">
        <f t="shared" si="138"/>
        <v/>
      </c>
      <c r="H8864" s="19"/>
      <c r="I8864" s="19"/>
      <c r="J8864" s="176" t="str">
        <f>IF(AND(C8864&lt;&gt;"",COUNTIF('3.工程情報'!$C$6:$C$501,C8864)=0),"工程記号が3.工程情報に存在しません。","")</f>
        <v/>
      </c>
    </row>
    <row r="8865" spans="2:10" ht="18" customHeight="1">
      <c r="B8865" s="166"/>
      <c r="C8865" s="165"/>
      <c r="D8865" s="12" t="str">
        <f>IF(C8865="","",VLOOKUP(C8865,'3.工程情報'!$C$6:$D$501,2,FALSE))</f>
        <v/>
      </c>
      <c r="E8865" s="165"/>
      <c r="F8865" s="170"/>
      <c r="G8865" s="189" t="str">
        <f t="shared" si="138"/>
        <v/>
      </c>
      <c r="H8865" s="19"/>
      <c r="I8865" s="19"/>
      <c r="J8865" s="176" t="str">
        <f>IF(AND(C8865&lt;&gt;"",COUNTIF('3.工程情報'!$C$6:$C$501,C8865)=0),"工程記号が3.工程情報に存在しません。","")</f>
        <v/>
      </c>
    </row>
    <row r="8866" spans="2:10" ht="18" customHeight="1">
      <c r="B8866" s="166"/>
      <c r="C8866" s="165"/>
      <c r="D8866" s="12" t="str">
        <f>IF(C8866="","",VLOOKUP(C8866,'3.工程情報'!$C$6:$D$501,2,FALSE))</f>
        <v/>
      </c>
      <c r="E8866" s="165"/>
      <c r="F8866" s="170"/>
      <c r="G8866" s="189" t="str">
        <f t="shared" si="138"/>
        <v/>
      </c>
      <c r="H8866" s="19"/>
      <c r="I8866" s="19"/>
      <c r="J8866" s="176" t="str">
        <f>IF(AND(C8866&lt;&gt;"",COUNTIF('3.工程情報'!$C$6:$C$501,C8866)=0),"工程記号が3.工程情報に存在しません。","")</f>
        <v/>
      </c>
    </row>
    <row r="8867" spans="2:10" ht="18" customHeight="1">
      <c r="B8867" s="166"/>
      <c r="C8867" s="165"/>
      <c r="D8867" s="12" t="str">
        <f>IF(C8867="","",VLOOKUP(C8867,'3.工程情報'!$C$6:$D$501,2,FALSE))</f>
        <v/>
      </c>
      <c r="E8867" s="165"/>
      <c r="F8867" s="170"/>
      <c r="G8867" s="189" t="str">
        <f t="shared" si="138"/>
        <v/>
      </c>
      <c r="H8867" s="19"/>
      <c r="I8867" s="19"/>
      <c r="J8867" s="176" t="str">
        <f>IF(AND(C8867&lt;&gt;"",COUNTIF('3.工程情報'!$C$6:$C$501,C8867)=0),"工程記号が3.工程情報に存在しません。","")</f>
        <v/>
      </c>
    </row>
    <row r="8868" spans="2:10" ht="18" customHeight="1">
      <c r="B8868" s="166"/>
      <c r="C8868" s="165"/>
      <c r="D8868" s="12" t="str">
        <f>IF(C8868="","",VLOOKUP(C8868,'3.工程情報'!$C$6:$D$501,2,FALSE))</f>
        <v/>
      </c>
      <c r="E8868" s="165"/>
      <c r="F8868" s="170"/>
      <c r="G8868" s="189" t="str">
        <f t="shared" si="138"/>
        <v/>
      </c>
      <c r="H8868" s="19"/>
      <c r="I8868" s="19"/>
      <c r="J8868" s="176" t="str">
        <f>IF(AND(C8868&lt;&gt;"",COUNTIF('3.工程情報'!$C$6:$C$501,C8868)=0),"工程記号が3.工程情報に存在しません。","")</f>
        <v/>
      </c>
    </row>
    <row r="8869" spans="2:10" ht="18" customHeight="1">
      <c r="B8869" s="166"/>
      <c r="C8869" s="165"/>
      <c r="D8869" s="12" t="str">
        <f>IF(C8869="","",VLOOKUP(C8869,'3.工程情報'!$C$6:$D$501,2,FALSE))</f>
        <v/>
      </c>
      <c r="E8869" s="165"/>
      <c r="F8869" s="170"/>
      <c r="G8869" s="189" t="str">
        <f t="shared" si="138"/>
        <v/>
      </c>
      <c r="H8869" s="19"/>
      <c r="I8869" s="19"/>
      <c r="J8869" s="176" t="str">
        <f>IF(AND(C8869&lt;&gt;"",COUNTIF('3.工程情報'!$C$6:$C$501,C8869)=0),"工程記号が3.工程情報に存在しません。","")</f>
        <v/>
      </c>
    </row>
    <row r="8870" spans="2:10" ht="18" customHeight="1">
      <c r="B8870" s="166"/>
      <c r="C8870" s="165"/>
      <c r="D8870" s="12" t="str">
        <f>IF(C8870="","",VLOOKUP(C8870,'3.工程情報'!$C$6:$D$501,2,FALSE))</f>
        <v/>
      </c>
      <c r="E8870" s="165"/>
      <c r="F8870" s="170"/>
      <c r="G8870" s="189" t="str">
        <f t="shared" si="138"/>
        <v/>
      </c>
      <c r="H8870" s="19"/>
      <c r="I8870" s="19"/>
      <c r="J8870" s="176" t="str">
        <f>IF(AND(C8870&lt;&gt;"",COUNTIF('3.工程情報'!$C$6:$C$501,C8870)=0),"工程記号が3.工程情報に存在しません。","")</f>
        <v/>
      </c>
    </row>
    <row r="8871" spans="2:10" ht="18" customHeight="1">
      <c r="B8871" s="166"/>
      <c r="C8871" s="165"/>
      <c r="D8871" s="12" t="str">
        <f>IF(C8871="","",VLOOKUP(C8871,'3.工程情報'!$C$6:$D$501,2,FALSE))</f>
        <v/>
      </c>
      <c r="E8871" s="165"/>
      <c r="F8871" s="170"/>
      <c r="G8871" s="189" t="str">
        <f t="shared" si="138"/>
        <v/>
      </c>
      <c r="H8871" s="19"/>
      <c r="I8871" s="19"/>
      <c r="J8871" s="176" t="str">
        <f>IF(AND(C8871&lt;&gt;"",COUNTIF('3.工程情報'!$C$6:$C$501,C8871)=0),"工程記号が3.工程情報に存在しません。","")</f>
        <v/>
      </c>
    </row>
    <row r="8872" spans="2:10" ht="18" customHeight="1">
      <c r="B8872" s="166"/>
      <c r="C8872" s="165"/>
      <c r="D8872" s="12" t="str">
        <f>IF(C8872="","",VLOOKUP(C8872,'3.工程情報'!$C$6:$D$501,2,FALSE))</f>
        <v/>
      </c>
      <c r="E8872" s="165"/>
      <c r="F8872" s="170"/>
      <c r="G8872" s="189" t="str">
        <f t="shared" si="138"/>
        <v/>
      </c>
      <c r="H8872" s="19"/>
      <c r="I8872" s="19"/>
      <c r="J8872" s="176" t="str">
        <f>IF(AND(C8872&lt;&gt;"",COUNTIF('3.工程情報'!$C$6:$C$501,C8872)=0),"工程記号が3.工程情報に存在しません。","")</f>
        <v/>
      </c>
    </row>
    <row r="8873" spans="2:10" ht="18" customHeight="1">
      <c r="B8873" s="166"/>
      <c r="C8873" s="165"/>
      <c r="D8873" s="12" t="str">
        <f>IF(C8873="","",VLOOKUP(C8873,'3.工程情報'!$C$6:$D$501,2,FALSE))</f>
        <v/>
      </c>
      <c r="E8873" s="165"/>
      <c r="F8873" s="170"/>
      <c r="G8873" s="189" t="str">
        <f t="shared" si="138"/>
        <v/>
      </c>
      <c r="H8873" s="19"/>
      <c r="I8873" s="19"/>
      <c r="J8873" s="176" t="str">
        <f>IF(AND(C8873&lt;&gt;"",COUNTIF('3.工程情報'!$C$6:$C$501,C8873)=0),"工程記号が3.工程情報に存在しません。","")</f>
        <v/>
      </c>
    </row>
    <row r="8874" spans="2:10" ht="18" customHeight="1">
      <c r="B8874" s="166"/>
      <c r="C8874" s="165"/>
      <c r="D8874" s="12" t="str">
        <f>IF(C8874="","",VLOOKUP(C8874,'3.工程情報'!$C$6:$D$501,2,FALSE))</f>
        <v/>
      </c>
      <c r="E8874" s="165"/>
      <c r="F8874" s="170"/>
      <c r="G8874" s="189" t="str">
        <f t="shared" si="138"/>
        <v/>
      </c>
      <c r="H8874" s="19"/>
      <c r="I8874" s="19"/>
      <c r="J8874" s="176" t="str">
        <f>IF(AND(C8874&lt;&gt;"",COUNTIF('3.工程情報'!$C$6:$C$501,C8874)=0),"工程記号が3.工程情報に存在しません。","")</f>
        <v/>
      </c>
    </row>
    <row r="8875" spans="2:10" ht="18" customHeight="1">
      <c r="B8875" s="166"/>
      <c r="C8875" s="165"/>
      <c r="D8875" s="12" t="str">
        <f>IF(C8875="","",VLOOKUP(C8875,'3.工程情報'!$C$6:$D$501,2,FALSE))</f>
        <v/>
      </c>
      <c r="E8875" s="165"/>
      <c r="F8875" s="170"/>
      <c r="G8875" s="189" t="str">
        <f t="shared" si="138"/>
        <v/>
      </c>
      <c r="H8875" s="19"/>
      <c r="I8875" s="19"/>
      <c r="J8875" s="176" t="str">
        <f>IF(AND(C8875&lt;&gt;"",COUNTIF('3.工程情報'!$C$6:$C$501,C8875)=0),"工程記号が3.工程情報に存在しません。","")</f>
        <v/>
      </c>
    </row>
    <row r="8876" spans="2:10" ht="18" customHeight="1">
      <c r="B8876" s="166"/>
      <c r="C8876" s="165"/>
      <c r="D8876" s="12" t="str">
        <f>IF(C8876="","",VLOOKUP(C8876,'3.工程情報'!$C$6:$D$501,2,FALSE))</f>
        <v/>
      </c>
      <c r="E8876" s="165"/>
      <c r="F8876" s="170"/>
      <c r="G8876" s="189" t="str">
        <f t="shared" si="138"/>
        <v/>
      </c>
      <c r="H8876" s="19"/>
      <c r="I8876" s="19"/>
      <c r="J8876" s="176" t="str">
        <f>IF(AND(C8876&lt;&gt;"",COUNTIF('3.工程情報'!$C$6:$C$501,C8876)=0),"工程記号が3.工程情報に存在しません。","")</f>
        <v/>
      </c>
    </row>
    <row r="8877" spans="2:10" ht="18" customHeight="1">
      <c r="B8877" s="166"/>
      <c r="C8877" s="165"/>
      <c r="D8877" s="12" t="str">
        <f>IF(C8877="","",VLOOKUP(C8877,'3.工程情報'!$C$6:$D$501,2,FALSE))</f>
        <v/>
      </c>
      <c r="E8877" s="165"/>
      <c r="F8877" s="170"/>
      <c r="G8877" s="189" t="str">
        <f t="shared" si="138"/>
        <v/>
      </c>
      <c r="H8877" s="19"/>
      <c r="I8877" s="19"/>
      <c r="J8877" s="176" t="str">
        <f>IF(AND(C8877&lt;&gt;"",COUNTIF('3.工程情報'!$C$6:$C$501,C8877)=0),"工程記号が3.工程情報に存在しません。","")</f>
        <v/>
      </c>
    </row>
    <row r="8878" spans="2:10" ht="18" customHeight="1">
      <c r="B8878" s="166"/>
      <c r="C8878" s="165"/>
      <c r="D8878" s="12" t="str">
        <f>IF(C8878="","",VLOOKUP(C8878,'3.工程情報'!$C$6:$D$501,2,FALSE))</f>
        <v/>
      </c>
      <c r="E8878" s="165"/>
      <c r="F8878" s="170"/>
      <c r="G8878" s="189" t="str">
        <f t="shared" si="138"/>
        <v/>
      </c>
      <c r="H8878" s="19"/>
      <c r="I8878" s="19"/>
      <c r="J8878" s="176" t="str">
        <f>IF(AND(C8878&lt;&gt;"",COUNTIF('3.工程情報'!$C$6:$C$501,C8878)=0),"工程記号が3.工程情報に存在しません。","")</f>
        <v/>
      </c>
    </row>
    <row r="8879" spans="2:10" ht="18" customHeight="1">
      <c r="B8879" s="166"/>
      <c r="C8879" s="165"/>
      <c r="D8879" s="12" t="str">
        <f>IF(C8879="","",VLOOKUP(C8879,'3.工程情報'!$C$6:$D$501,2,FALSE))</f>
        <v/>
      </c>
      <c r="E8879" s="165"/>
      <c r="F8879" s="170"/>
      <c r="G8879" s="189" t="str">
        <f t="shared" si="138"/>
        <v/>
      </c>
      <c r="H8879" s="19"/>
      <c r="I8879" s="19"/>
      <c r="J8879" s="176" t="str">
        <f>IF(AND(C8879&lt;&gt;"",COUNTIF('3.工程情報'!$C$6:$C$501,C8879)=0),"工程記号が3.工程情報に存在しません。","")</f>
        <v/>
      </c>
    </row>
    <row r="8880" spans="2:10" ht="18" customHeight="1">
      <c r="B8880" s="166"/>
      <c r="C8880" s="165"/>
      <c r="D8880" s="12" t="str">
        <f>IF(C8880="","",VLOOKUP(C8880,'3.工程情報'!$C$6:$D$501,2,FALSE))</f>
        <v/>
      </c>
      <c r="E8880" s="165"/>
      <c r="F8880" s="170"/>
      <c r="G8880" s="189" t="str">
        <f t="shared" si="138"/>
        <v/>
      </c>
      <c r="H8880" s="19"/>
      <c r="I8880" s="19"/>
      <c r="J8880" s="176" t="str">
        <f>IF(AND(C8880&lt;&gt;"",COUNTIF('3.工程情報'!$C$6:$C$501,C8880)=0),"工程記号が3.工程情報に存在しません。","")</f>
        <v/>
      </c>
    </row>
    <row r="8881" spans="2:10" ht="18" customHeight="1">
      <c r="B8881" s="166"/>
      <c r="C8881" s="165"/>
      <c r="D8881" s="12" t="str">
        <f>IF(C8881="","",VLOOKUP(C8881,'3.工程情報'!$C$6:$D$501,2,FALSE))</f>
        <v/>
      </c>
      <c r="E8881" s="165"/>
      <c r="F8881" s="170"/>
      <c r="G8881" s="189" t="str">
        <f t="shared" si="138"/>
        <v/>
      </c>
      <c r="H8881" s="19"/>
      <c r="I8881" s="19"/>
      <c r="J8881" s="176" t="str">
        <f>IF(AND(C8881&lt;&gt;"",COUNTIF('3.工程情報'!$C$6:$C$501,C8881)=0),"工程記号が3.工程情報に存在しません。","")</f>
        <v/>
      </c>
    </row>
    <row r="8882" spans="2:10" ht="18" customHeight="1">
      <c r="B8882" s="166"/>
      <c r="C8882" s="165"/>
      <c r="D8882" s="12" t="str">
        <f>IF(C8882="","",VLOOKUP(C8882,'3.工程情報'!$C$6:$D$501,2,FALSE))</f>
        <v/>
      </c>
      <c r="E8882" s="165"/>
      <c r="F8882" s="170"/>
      <c r="G8882" s="189" t="str">
        <f t="shared" si="138"/>
        <v/>
      </c>
      <c r="H8882" s="19"/>
      <c r="I8882" s="19"/>
      <c r="J8882" s="176" t="str">
        <f>IF(AND(C8882&lt;&gt;"",COUNTIF('3.工程情報'!$C$6:$C$501,C8882)=0),"工程記号が3.工程情報に存在しません。","")</f>
        <v/>
      </c>
    </row>
    <row r="8883" spans="2:10" ht="18" customHeight="1">
      <c r="B8883" s="166"/>
      <c r="C8883" s="165"/>
      <c r="D8883" s="12" t="str">
        <f>IF(C8883="","",VLOOKUP(C8883,'3.工程情報'!$C$6:$D$501,2,FALSE))</f>
        <v/>
      </c>
      <c r="E8883" s="165"/>
      <c r="F8883" s="170"/>
      <c r="G8883" s="189" t="str">
        <f t="shared" si="138"/>
        <v/>
      </c>
      <c r="H8883" s="19"/>
      <c r="I8883" s="19"/>
      <c r="J8883" s="176" t="str">
        <f>IF(AND(C8883&lt;&gt;"",COUNTIF('3.工程情報'!$C$6:$C$501,C8883)=0),"工程記号が3.工程情報に存在しません。","")</f>
        <v/>
      </c>
    </row>
    <row r="8884" spans="2:10" ht="18" customHeight="1">
      <c r="B8884" s="166"/>
      <c r="C8884" s="165"/>
      <c r="D8884" s="12" t="str">
        <f>IF(C8884="","",VLOOKUP(C8884,'3.工程情報'!$C$6:$D$501,2,FALSE))</f>
        <v/>
      </c>
      <c r="E8884" s="165"/>
      <c r="F8884" s="170"/>
      <c r="G8884" s="189" t="str">
        <f t="shared" si="138"/>
        <v/>
      </c>
      <c r="H8884" s="19"/>
      <c r="I8884" s="19"/>
      <c r="J8884" s="176" t="str">
        <f>IF(AND(C8884&lt;&gt;"",COUNTIF('3.工程情報'!$C$6:$C$501,C8884)=0),"工程記号が3.工程情報に存在しません。","")</f>
        <v/>
      </c>
    </row>
    <row r="8885" spans="2:10" ht="18" customHeight="1">
      <c r="B8885" s="166"/>
      <c r="C8885" s="165"/>
      <c r="D8885" s="12" t="str">
        <f>IF(C8885="","",VLOOKUP(C8885,'3.工程情報'!$C$6:$D$501,2,FALSE))</f>
        <v/>
      </c>
      <c r="E8885" s="165"/>
      <c r="F8885" s="170"/>
      <c r="G8885" s="189" t="str">
        <f t="shared" si="138"/>
        <v/>
      </c>
      <c r="H8885" s="19"/>
      <c r="I8885" s="19"/>
      <c r="J8885" s="176" t="str">
        <f>IF(AND(C8885&lt;&gt;"",COUNTIF('3.工程情報'!$C$6:$C$501,C8885)=0),"工程記号が3.工程情報に存在しません。","")</f>
        <v/>
      </c>
    </row>
    <row r="8886" spans="2:10" ht="18" customHeight="1">
      <c r="B8886" s="166"/>
      <c r="C8886" s="165"/>
      <c r="D8886" s="12" t="str">
        <f>IF(C8886="","",VLOOKUP(C8886,'3.工程情報'!$C$6:$D$501,2,FALSE))</f>
        <v/>
      </c>
      <c r="E8886" s="165"/>
      <c r="F8886" s="170"/>
      <c r="G8886" s="189" t="str">
        <f t="shared" si="138"/>
        <v/>
      </c>
      <c r="H8886" s="19"/>
      <c r="I8886" s="19"/>
      <c r="J8886" s="176" t="str">
        <f>IF(AND(C8886&lt;&gt;"",COUNTIF('3.工程情報'!$C$6:$C$501,C8886)=0),"工程記号が3.工程情報に存在しません。","")</f>
        <v/>
      </c>
    </row>
    <row r="8887" spans="2:10" ht="18" customHeight="1">
      <c r="B8887" s="166"/>
      <c r="C8887" s="165"/>
      <c r="D8887" s="12" t="str">
        <f>IF(C8887="","",VLOOKUP(C8887,'3.工程情報'!$C$6:$D$501,2,FALSE))</f>
        <v/>
      </c>
      <c r="E8887" s="165"/>
      <c r="F8887" s="170"/>
      <c r="G8887" s="189" t="str">
        <f t="shared" si="138"/>
        <v/>
      </c>
      <c r="H8887" s="19"/>
      <c r="I8887" s="19"/>
      <c r="J8887" s="176" t="str">
        <f>IF(AND(C8887&lt;&gt;"",COUNTIF('3.工程情報'!$C$6:$C$501,C8887)=0),"工程記号が3.工程情報に存在しません。","")</f>
        <v/>
      </c>
    </row>
    <row r="8888" spans="2:10" ht="18" customHeight="1">
      <c r="B8888" s="166"/>
      <c r="C8888" s="165"/>
      <c r="D8888" s="12" t="str">
        <f>IF(C8888="","",VLOOKUP(C8888,'3.工程情報'!$C$6:$D$501,2,FALSE))</f>
        <v/>
      </c>
      <c r="E8888" s="165"/>
      <c r="F8888" s="170"/>
      <c r="G8888" s="189" t="str">
        <f t="shared" si="138"/>
        <v/>
      </c>
      <c r="H8888" s="19"/>
      <c r="I8888" s="19"/>
      <c r="J8888" s="176" t="str">
        <f>IF(AND(C8888&lt;&gt;"",COUNTIF('3.工程情報'!$C$6:$C$501,C8888)=0),"工程記号が3.工程情報に存在しません。","")</f>
        <v/>
      </c>
    </row>
    <row r="8889" spans="2:10" ht="18" customHeight="1">
      <c r="B8889" s="166"/>
      <c r="C8889" s="165"/>
      <c r="D8889" s="12" t="str">
        <f>IF(C8889="","",VLOOKUP(C8889,'3.工程情報'!$C$6:$D$501,2,FALSE))</f>
        <v/>
      </c>
      <c r="E8889" s="165"/>
      <c r="F8889" s="170"/>
      <c r="G8889" s="189" t="str">
        <f t="shared" si="138"/>
        <v/>
      </c>
      <c r="H8889" s="19"/>
      <c r="I8889" s="19"/>
      <c r="J8889" s="176" t="str">
        <f>IF(AND(C8889&lt;&gt;"",COUNTIF('3.工程情報'!$C$6:$C$501,C8889)=0),"工程記号が3.工程情報に存在しません。","")</f>
        <v/>
      </c>
    </row>
    <row r="8890" spans="2:10" ht="18" customHeight="1">
      <c r="B8890" s="166"/>
      <c r="C8890" s="165"/>
      <c r="D8890" s="12" t="str">
        <f>IF(C8890="","",VLOOKUP(C8890,'3.工程情報'!$C$6:$D$501,2,FALSE))</f>
        <v/>
      </c>
      <c r="E8890" s="165"/>
      <c r="F8890" s="170"/>
      <c r="G8890" s="189" t="str">
        <f t="shared" si="138"/>
        <v/>
      </c>
      <c r="H8890" s="19"/>
      <c r="I8890" s="19"/>
      <c r="J8890" s="176" t="str">
        <f>IF(AND(C8890&lt;&gt;"",COUNTIF('3.工程情報'!$C$6:$C$501,C8890)=0),"工程記号が3.工程情報に存在しません。","")</f>
        <v/>
      </c>
    </row>
    <row r="8891" spans="2:10" ht="18" customHeight="1">
      <c r="B8891" s="166"/>
      <c r="C8891" s="165"/>
      <c r="D8891" s="12" t="str">
        <f>IF(C8891="","",VLOOKUP(C8891,'3.工程情報'!$C$6:$D$501,2,FALSE))</f>
        <v/>
      </c>
      <c r="E8891" s="165"/>
      <c r="F8891" s="170"/>
      <c r="G8891" s="189" t="str">
        <f t="shared" si="138"/>
        <v/>
      </c>
      <c r="H8891" s="19"/>
      <c r="I8891" s="19"/>
      <c r="J8891" s="176" t="str">
        <f>IF(AND(C8891&lt;&gt;"",COUNTIF('3.工程情報'!$C$6:$C$501,C8891)=0),"工程記号が3.工程情報に存在しません。","")</f>
        <v/>
      </c>
    </row>
    <row r="8892" spans="2:10" ht="18" customHeight="1">
      <c r="B8892" s="166"/>
      <c r="C8892" s="165"/>
      <c r="D8892" s="12" t="str">
        <f>IF(C8892="","",VLOOKUP(C8892,'3.工程情報'!$C$6:$D$501,2,FALSE))</f>
        <v/>
      </c>
      <c r="E8892" s="165"/>
      <c r="F8892" s="170"/>
      <c r="G8892" s="189" t="str">
        <f t="shared" si="138"/>
        <v/>
      </c>
      <c r="H8892" s="19"/>
      <c r="I8892" s="19"/>
      <c r="J8892" s="176" t="str">
        <f>IF(AND(C8892&lt;&gt;"",COUNTIF('3.工程情報'!$C$6:$C$501,C8892)=0),"工程記号が3.工程情報に存在しません。","")</f>
        <v/>
      </c>
    </row>
    <row r="8893" spans="2:10" ht="18" customHeight="1">
      <c r="B8893" s="166"/>
      <c r="C8893" s="165"/>
      <c r="D8893" s="12" t="str">
        <f>IF(C8893="","",VLOOKUP(C8893,'3.工程情報'!$C$6:$D$501,2,FALSE))</f>
        <v/>
      </c>
      <c r="E8893" s="165"/>
      <c r="F8893" s="170"/>
      <c r="G8893" s="189" t="str">
        <f t="shared" si="138"/>
        <v/>
      </c>
      <c r="H8893" s="19"/>
      <c r="I8893" s="19"/>
      <c r="J8893" s="176" t="str">
        <f>IF(AND(C8893&lt;&gt;"",COUNTIF('3.工程情報'!$C$6:$C$501,C8893)=0),"工程記号が3.工程情報に存在しません。","")</f>
        <v/>
      </c>
    </row>
    <row r="8894" spans="2:10" ht="18" customHeight="1">
      <c r="B8894" s="166"/>
      <c r="C8894" s="165"/>
      <c r="D8894" s="12" t="str">
        <f>IF(C8894="","",VLOOKUP(C8894,'3.工程情報'!$C$6:$D$501,2,FALSE))</f>
        <v/>
      </c>
      <c r="E8894" s="165"/>
      <c r="F8894" s="170"/>
      <c r="G8894" s="189" t="str">
        <f t="shared" si="138"/>
        <v/>
      </c>
      <c r="H8894" s="19"/>
      <c r="I8894" s="19"/>
      <c r="J8894" s="176" t="str">
        <f>IF(AND(C8894&lt;&gt;"",COUNTIF('3.工程情報'!$C$6:$C$501,C8894)=0),"工程記号が3.工程情報に存在しません。","")</f>
        <v/>
      </c>
    </row>
    <row r="8895" spans="2:10" ht="18" customHeight="1">
      <c r="B8895" s="166"/>
      <c r="C8895" s="165"/>
      <c r="D8895" s="12" t="str">
        <f>IF(C8895="","",VLOOKUP(C8895,'3.工程情報'!$C$6:$D$501,2,FALSE))</f>
        <v/>
      </c>
      <c r="E8895" s="165"/>
      <c r="F8895" s="170"/>
      <c r="G8895" s="189" t="str">
        <f t="shared" si="138"/>
        <v/>
      </c>
      <c r="H8895" s="19"/>
      <c r="I8895" s="19"/>
      <c r="J8895" s="176" t="str">
        <f>IF(AND(C8895&lt;&gt;"",COUNTIF('3.工程情報'!$C$6:$C$501,C8895)=0),"工程記号が3.工程情報に存在しません。","")</f>
        <v/>
      </c>
    </row>
    <row r="8896" spans="2:10" ht="18" customHeight="1">
      <c r="B8896" s="166"/>
      <c r="C8896" s="165"/>
      <c r="D8896" s="12" t="str">
        <f>IF(C8896="","",VLOOKUP(C8896,'3.工程情報'!$C$6:$D$501,2,FALSE))</f>
        <v/>
      </c>
      <c r="E8896" s="165"/>
      <c r="F8896" s="170"/>
      <c r="G8896" s="189" t="str">
        <f t="shared" si="138"/>
        <v/>
      </c>
      <c r="H8896" s="19"/>
      <c r="I8896" s="19"/>
      <c r="J8896" s="176" t="str">
        <f>IF(AND(C8896&lt;&gt;"",COUNTIF('3.工程情報'!$C$6:$C$501,C8896)=0),"工程記号が3.工程情報に存在しません。","")</f>
        <v/>
      </c>
    </row>
    <row r="8897" spans="2:10" ht="18" customHeight="1">
      <c r="B8897" s="166"/>
      <c r="C8897" s="165"/>
      <c r="D8897" s="12" t="str">
        <f>IF(C8897="","",VLOOKUP(C8897,'3.工程情報'!$C$6:$D$501,2,FALSE))</f>
        <v/>
      </c>
      <c r="E8897" s="165"/>
      <c r="F8897" s="170"/>
      <c r="G8897" s="189" t="str">
        <f t="shared" si="138"/>
        <v/>
      </c>
      <c r="H8897" s="19"/>
      <c r="I8897" s="19"/>
      <c r="J8897" s="176" t="str">
        <f>IF(AND(C8897&lt;&gt;"",COUNTIF('3.工程情報'!$C$6:$C$501,C8897)=0),"工程記号が3.工程情報に存在しません。","")</f>
        <v/>
      </c>
    </row>
    <row r="8898" spans="2:10" ht="18" customHeight="1">
      <c r="B8898" s="166"/>
      <c r="C8898" s="165"/>
      <c r="D8898" s="12" t="str">
        <f>IF(C8898="","",VLOOKUP(C8898,'3.工程情報'!$C$6:$D$501,2,FALSE))</f>
        <v/>
      </c>
      <c r="E8898" s="165"/>
      <c r="F8898" s="170"/>
      <c r="G8898" s="189" t="str">
        <f t="shared" si="138"/>
        <v/>
      </c>
      <c r="H8898" s="19"/>
      <c r="I8898" s="19"/>
      <c r="J8898" s="176" t="str">
        <f>IF(AND(C8898&lt;&gt;"",COUNTIF('3.工程情報'!$C$6:$C$501,C8898)=0),"工程記号が3.工程情報に存在しません。","")</f>
        <v/>
      </c>
    </row>
    <row r="8899" spans="2:10" ht="18" customHeight="1">
      <c r="B8899" s="166"/>
      <c r="C8899" s="165"/>
      <c r="D8899" s="12" t="str">
        <f>IF(C8899="","",VLOOKUP(C8899,'3.工程情報'!$C$6:$D$501,2,FALSE))</f>
        <v/>
      </c>
      <c r="E8899" s="165"/>
      <c r="F8899" s="170"/>
      <c r="G8899" s="189" t="str">
        <f t="shared" si="138"/>
        <v/>
      </c>
      <c r="H8899" s="19"/>
      <c r="I8899" s="19"/>
      <c r="J8899" s="176" t="str">
        <f>IF(AND(C8899&lt;&gt;"",COUNTIF('3.工程情報'!$C$6:$C$501,C8899)=0),"工程記号が3.工程情報に存在しません。","")</f>
        <v/>
      </c>
    </row>
    <row r="8900" spans="2:10" ht="18" customHeight="1">
      <c r="B8900" s="166"/>
      <c r="C8900" s="165"/>
      <c r="D8900" s="12" t="str">
        <f>IF(C8900="","",VLOOKUP(C8900,'3.工程情報'!$C$6:$D$501,2,FALSE))</f>
        <v/>
      </c>
      <c r="E8900" s="165"/>
      <c r="F8900" s="170"/>
      <c r="G8900" s="189" t="str">
        <f t="shared" si="138"/>
        <v/>
      </c>
      <c r="H8900" s="19"/>
      <c r="I8900" s="19"/>
      <c r="J8900" s="176" t="str">
        <f>IF(AND(C8900&lt;&gt;"",COUNTIF('3.工程情報'!$C$6:$C$501,C8900)=0),"工程記号が3.工程情報に存在しません。","")</f>
        <v/>
      </c>
    </row>
    <row r="8901" spans="2:10" ht="18" customHeight="1">
      <c r="B8901" s="166"/>
      <c r="C8901" s="165"/>
      <c r="D8901" s="12" t="str">
        <f>IF(C8901="","",VLOOKUP(C8901,'3.工程情報'!$C$6:$D$501,2,FALSE))</f>
        <v/>
      </c>
      <c r="E8901" s="165"/>
      <c r="F8901" s="170"/>
      <c r="G8901" s="189" t="str">
        <f t="shared" si="138"/>
        <v/>
      </c>
      <c r="H8901" s="19"/>
      <c r="I8901" s="19"/>
      <c r="J8901" s="176" t="str">
        <f>IF(AND(C8901&lt;&gt;"",COUNTIF('3.工程情報'!$C$6:$C$501,C8901)=0),"工程記号が3.工程情報に存在しません。","")</f>
        <v/>
      </c>
    </row>
    <row r="8902" spans="2:10" ht="18" customHeight="1">
      <c r="B8902" s="166"/>
      <c r="C8902" s="165"/>
      <c r="D8902" s="12" t="str">
        <f>IF(C8902="","",VLOOKUP(C8902,'3.工程情報'!$C$6:$D$501,2,FALSE))</f>
        <v/>
      </c>
      <c r="E8902" s="165"/>
      <c r="F8902" s="170"/>
      <c r="G8902" s="189" t="str">
        <f t="shared" ref="G8902:G8965" si="139">C8902&amp;E8902</f>
        <v/>
      </c>
      <c r="H8902" s="19"/>
      <c r="I8902" s="19"/>
      <c r="J8902" s="176" t="str">
        <f>IF(AND(C8902&lt;&gt;"",COUNTIF('3.工程情報'!$C$6:$C$501,C8902)=0),"工程記号が3.工程情報に存在しません。","")</f>
        <v/>
      </c>
    </row>
    <row r="8903" spans="2:10" ht="18" customHeight="1">
      <c r="B8903" s="166"/>
      <c r="C8903" s="165"/>
      <c r="D8903" s="12" t="str">
        <f>IF(C8903="","",VLOOKUP(C8903,'3.工程情報'!$C$6:$D$501,2,FALSE))</f>
        <v/>
      </c>
      <c r="E8903" s="165"/>
      <c r="F8903" s="170"/>
      <c r="G8903" s="189" t="str">
        <f t="shared" si="139"/>
        <v/>
      </c>
      <c r="H8903" s="19"/>
      <c r="I8903" s="19"/>
      <c r="J8903" s="176" t="str">
        <f>IF(AND(C8903&lt;&gt;"",COUNTIF('3.工程情報'!$C$6:$C$501,C8903)=0),"工程記号が3.工程情報に存在しません。","")</f>
        <v/>
      </c>
    </row>
    <row r="8904" spans="2:10" ht="18" customHeight="1">
      <c r="B8904" s="166"/>
      <c r="C8904" s="165"/>
      <c r="D8904" s="12" t="str">
        <f>IF(C8904="","",VLOOKUP(C8904,'3.工程情報'!$C$6:$D$501,2,FALSE))</f>
        <v/>
      </c>
      <c r="E8904" s="165"/>
      <c r="F8904" s="170"/>
      <c r="G8904" s="189" t="str">
        <f t="shared" si="139"/>
        <v/>
      </c>
      <c r="H8904" s="19"/>
      <c r="I8904" s="19"/>
      <c r="J8904" s="176" t="str">
        <f>IF(AND(C8904&lt;&gt;"",COUNTIF('3.工程情報'!$C$6:$C$501,C8904)=0),"工程記号が3.工程情報に存在しません。","")</f>
        <v/>
      </c>
    </row>
    <row r="8905" spans="2:10" ht="18" customHeight="1">
      <c r="B8905" s="166"/>
      <c r="C8905" s="165"/>
      <c r="D8905" s="12" t="str">
        <f>IF(C8905="","",VLOOKUP(C8905,'3.工程情報'!$C$6:$D$501,2,FALSE))</f>
        <v/>
      </c>
      <c r="E8905" s="165"/>
      <c r="F8905" s="170"/>
      <c r="G8905" s="189" t="str">
        <f t="shared" si="139"/>
        <v/>
      </c>
      <c r="H8905" s="19"/>
      <c r="I8905" s="19"/>
      <c r="J8905" s="176" t="str">
        <f>IF(AND(C8905&lt;&gt;"",COUNTIF('3.工程情報'!$C$6:$C$501,C8905)=0),"工程記号が3.工程情報に存在しません。","")</f>
        <v/>
      </c>
    </row>
    <row r="8906" spans="2:10" ht="18" customHeight="1">
      <c r="B8906" s="166"/>
      <c r="C8906" s="165"/>
      <c r="D8906" s="12" t="str">
        <f>IF(C8906="","",VLOOKUP(C8906,'3.工程情報'!$C$6:$D$501,2,FALSE))</f>
        <v/>
      </c>
      <c r="E8906" s="165"/>
      <c r="F8906" s="170"/>
      <c r="G8906" s="189" t="str">
        <f t="shared" si="139"/>
        <v/>
      </c>
      <c r="H8906" s="19"/>
      <c r="I8906" s="19"/>
      <c r="J8906" s="176" t="str">
        <f>IF(AND(C8906&lt;&gt;"",COUNTIF('3.工程情報'!$C$6:$C$501,C8906)=0),"工程記号が3.工程情報に存在しません。","")</f>
        <v/>
      </c>
    </row>
    <row r="8907" spans="2:10" ht="18" customHeight="1">
      <c r="B8907" s="166"/>
      <c r="C8907" s="165"/>
      <c r="D8907" s="12" t="str">
        <f>IF(C8907="","",VLOOKUP(C8907,'3.工程情報'!$C$6:$D$501,2,FALSE))</f>
        <v/>
      </c>
      <c r="E8907" s="165"/>
      <c r="F8907" s="170"/>
      <c r="G8907" s="189" t="str">
        <f t="shared" si="139"/>
        <v/>
      </c>
      <c r="H8907" s="19"/>
      <c r="I8907" s="19"/>
      <c r="J8907" s="176" t="str">
        <f>IF(AND(C8907&lt;&gt;"",COUNTIF('3.工程情報'!$C$6:$C$501,C8907)=0),"工程記号が3.工程情報に存在しません。","")</f>
        <v/>
      </c>
    </row>
    <row r="8908" spans="2:10" ht="18" customHeight="1">
      <c r="B8908" s="166"/>
      <c r="C8908" s="165"/>
      <c r="D8908" s="12" t="str">
        <f>IF(C8908="","",VLOOKUP(C8908,'3.工程情報'!$C$6:$D$501,2,FALSE))</f>
        <v/>
      </c>
      <c r="E8908" s="165"/>
      <c r="F8908" s="170"/>
      <c r="G8908" s="189" t="str">
        <f t="shared" si="139"/>
        <v/>
      </c>
      <c r="H8908" s="19"/>
      <c r="I8908" s="19"/>
      <c r="J8908" s="176" t="str">
        <f>IF(AND(C8908&lt;&gt;"",COUNTIF('3.工程情報'!$C$6:$C$501,C8908)=0),"工程記号が3.工程情報に存在しません。","")</f>
        <v/>
      </c>
    </row>
    <row r="8909" spans="2:10" ht="18" customHeight="1">
      <c r="B8909" s="166"/>
      <c r="C8909" s="165"/>
      <c r="D8909" s="12" t="str">
        <f>IF(C8909="","",VLOOKUP(C8909,'3.工程情報'!$C$6:$D$501,2,FALSE))</f>
        <v/>
      </c>
      <c r="E8909" s="165"/>
      <c r="F8909" s="170"/>
      <c r="G8909" s="189" t="str">
        <f t="shared" si="139"/>
        <v/>
      </c>
      <c r="H8909" s="19"/>
      <c r="I8909" s="19"/>
      <c r="J8909" s="176" t="str">
        <f>IF(AND(C8909&lt;&gt;"",COUNTIF('3.工程情報'!$C$6:$C$501,C8909)=0),"工程記号が3.工程情報に存在しません。","")</f>
        <v/>
      </c>
    </row>
    <row r="8910" spans="2:10" ht="18" customHeight="1">
      <c r="B8910" s="166"/>
      <c r="C8910" s="165"/>
      <c r="D8910" s="12" t="str">
        <f>IF(C8910="","",VLOOKUP(C8910,'3.工程情報'!$C$6:$D$501,2,FALSE))</f>
        <v/>
      </c>
      <c r="E8910" s="165"/>
      <c r="F8910" s="170"/>
      <c r="G8910" s="189" t="str">
        <f t="shared" si="139"/>
        <v/>
      </c>
      <c r="H8910" s="19"/>
      <c r="I8910" s="19"/>
      <c r="J8910" s="176" t="str">
        <f>IF(AND(C8910&lt;&gt;"",COUNTIF('3.工程情報'!$C$6:$C$501,C8910)=0),"工程記号が3.工程情報に存在しません。","")</f>
        <v/>
      </c>
    </row>
    <row r="8911" spans="2:10" ht="18" customHeight="1">
      <c r="B8911" s="166"/>
      <c r="C8911" s="165"/>
      <c r="D8911" s="12" t="str">
        <f>IF(C8911="","",VLOOKUP(C8911,'3.工程情報'!$C$6:$D$501,2,FALSE))</f>
        <v/>
      </c>
      <c r="E8911" s="165"/>
      <c r="F8911" s="170"/>
      <c r="G8911" s="189" t="str">
        <f t="shared" si="139"/>
        <v/>
      </c>
      <c r="H8911" s="19"/>
      <c r="I8911" s="19"/>
      <c r="J8911" s="176" t="str">
        <f>IF(AND(C8911&lt;&gt;"",COUNTIF('3.工程情報'!$C$6:$C$501,C8911)=0),"工程記号が3.工程情報に存在しません。","")</f>
        <v/>
      </c>
    </row>
    <row r="8912" spans="2:10" ht="18" customHeight="1">
      <c r="B8912" s="166"/>
      <c r="C8912" s="165"/>
      <c r="D8912" s="12" t="str">
        <f>IF(C8912="","",VLOOKUP(C8912,'3.工程情報'!$C$6:$D$501,2,FALSE))</f>
        <v/>
      </c>
      <c r="E8912" s="165"/>
      <c r="F8912" s="170"/>
      <c r="G8912" s="189" t="str">
        <f t="shared" si="139"/>
        <v/>
      </c>
      <c r="H8912" s="19"/>
      <c r="I8912" s="19"/>
      <c r="J8912" s="176" t="str">
        <f>IF(AND(C8912&lt;&gt;"",COUNTIF('3.工程情報'!$C$6:$C$501,C8912)=0),"工程記号が3.工程情報に存在しません。","")</f>
        <v/>
      </c>
    </row>
    <row r="8913" spans="2:10" ht="18" customHeight="1">
      <c r="B8913" s="166"/>
      <c r="C8913" s="165"/>
      <c r="D8913" s="12" t="str">
        <f>IF(C8913="","",VLOOKUP(C8913,'3.工程情報'!$C$6:$D$501,2,FALSE))</f>
        <v/>
      </c>
      <c r="E8913" s="165"/>
      <c r="F8913" s="170"/>
      <c r="G8913" s="189" t="str">
        <f t="shared" si="139"/>
        <v/>
      </c>
      <c r="H8913" s="19"/>
      <c r="I8913" s="19"/>
      <c r="J8913" s="176" t="str">
        <f>IF(AND(C8913&lt;&gt;"",COUNTIF('3.工程情報'!$C$6:$C$501,C8913)=0),"工程記号が3.工程情報に存在しません。","")</f>
        <v/>
      </c>
    </row>
    <row r="8914" spans="2:10" ht="18" customHeight="1">
      <c r="B8914" s="166"/>
      <c r="C8914" s="165"/>
      <c r="D8914" s="12" t="str">
        <f>IF(C8914="","",VLOOKUP(C8914,'3.工程情報'!$C$6:$D$501,2,FALSE))</f>
        <v/>
      </c>
      <c r="E8914" s="165"/>
      <c r="F8914" s="170"/>
      <c r="G8914" s="189" t="str">
        <f t="shared" si="139"/>
        <v/>
      </c>
      <c r="H8914" s="19"/>
      <c r="I8914" s="19"/>
      <c r="J8914" s="176" t="str">
        <f>IF(AND(C8914&lt;&gt;"",COUNTIF('3.工程情報'!$C$6:$C$501,C8914)=0),"工程記号が3.工程情報に存在しません。","")</f>
        <v/>
      </c>
    </row>
    <row r="8915" spans="2:10" ht="18" customHeight="1">
      <c r="B8915" s="166"/>
      <c r="C8915" s="165"/>
      <c r="D8915" s="12" t="str">
        <f>IF(C8915="","",VLOOKUP(C8915,'3.工程情報'!$C$6:$D$501,2,FALSE))</f>
        <v/>
      </c>
      <c r="E8915" s="165"/>
      <c r="F8915" s="170"/>
      <c r="G8915" s="189" t="str">
        <f t="shared" si="139"/>
        <v/>
      </c>
      <c r="H8915" s="19"/>
      <c r="I8915" s="19"/>
      <c r="J8915" s="176" t="str">
        <f>IF(AND(C8915&lt;&gt;"",COUNTIF('3.工程情報'!$C$6:$C$501,C8915)=0),"工程記号が3.工程情報に存在しません。","")</f>
        <v/>
      </c>
    </row>
    <row r="8916" spans="2:10" ht="18" customHeight="1">
      <c r="B8916" s="166"/>
      <c r="C8916" s="165"/>
      <c r="D8916" s="12" t="str">
        <f>IF(C8916="","",VLOOKUP(C8916,'3.工程情報'!$C$6:$D$501,2,FALSE))</f>
        <v/>
      </c>
      <c r="E8916" s="165"/>
      <c r="F8916" s="170"/>
      <c r="G8916" s="189" t="str">
        <f t="shared" si="139"/>
        <v/>
      </c>
      <c r="H8916" s="19"/>
      <c r="I8916" s="19"/>
      <c r="J8916" s="176" t="str">
        <f>IF(AND(C8916&lt;&gt;"",COUNTIF('3.工程情報'!$C$6:$C$501,C8916)=0),"工程記号が3.工程情報に存在しません。","")</f>
        <v/>
      </c>
    </row>
    <row r="8917" spans="2:10" ht="18" customHeight="1">
      <c r="B8917" s="166"/>
      <c r="C8917" s="165"/>
      <c r="D8917" s="12" t="str">
        <f>IF(C8917="","",VLOOKUP(C8917,'3.工程情報'!$C$6:$D$501,2,FALSE))</f>
        <v/>
      </c>
      <c r="E8917" s="165"/>
      <c r="F8917" s="170"/>
      <c r="G8917" s="189" t="str">
        <f t="shared" si="139"/>
        <v/>
      </c>
      <c r="H8917" s="19"/>
      <c r="I8917" s="19"/>
      <c r="J8917" s="176" t="str">
        <f>IF(AND(C8917&lt;&gt;"",COUNTIF('3.工程情報'!$C$6:$C$501,C8917)=0),"工程記号が3.工程情報に存在しません。","")</f>
        <v/>
      </c>
    </row>
    <row r="8918" spans="2:10" ht="18" customHeight="1">
      <c r="B8918" s="166"/>
      <c r="C8918" s="165"/>
      <c r="D8918" s="12" t="str">
        <f>IF(C8918="","",VLOOKUP(C8918,'3.工程情報'!$C$6:$D$501,2,FALSE))</f>
        <v/>
      </c>
      <c r="E8918" s="165"/>
      <c r="F8918" s="170"/>
      <c r="G8918" s="189" t="str">
        <f t="shared" si="139"/>
        <v/>
      </c>
      <c r="H8918" s="19"/>
      <c r="I8918" s="19"/>
      <c r="J8918" s="176" t="str">
        <f>IF(AND(C8918&lt;&gt;"",COUNTIF('3.工程情報'!$C$6:$C$501,C8918)=0),"工程記号が3.工程情報に存在しません。","")</f>
        <v/>
      </c>
    </row>
    <row r="8919" spans="2:10" ht="18" customHeight="1">
      <c r="B8919" s="166"/>
      <c r="C8919" s="165"/>
      <c r="D8919" s="12" t="str">
        <f>IF(C8919="","",VLOOKUP(C8919,'3.工程情報'!$C$6:$D$501,2,FALSE))</f>
        <v/>
      </c>
      <c r="E8919" s="165"/>
      <c r="F8919" s="170"/>
      <c r="G8919" s="189" t="str">
        <f t="shared" si="139"/>
        <v/>
      </c>
      <c r="H8919" s="19"/>
      <c r="I8919" s="19"/>
      <c r="J8919" s="176" t="str">
        <f>IF(AND(C8919&lt;&gt;"",COUNTIF('3.工程情報'!$C$6:$C$501,C8919)=0),"工程記号が3.工程情報に存在しません。","")</f>
        <v/>
      </c>
    </row>
    <row r="8920" spans="2:10" ht="18" customHeight="1">
      <c r="B8920" s="166"/>
      <c r="C8920" s="165"/>
      <c r="D8920" s="12" t="str">
        <f>IF(C8920="","",VLOOKUP(C8920,'3.工程情報'!$C$6:$D$501,2,FALSE))</f>
        <v/>
      </c>
      <c r="E8920" s="165"/>
      <c r="F8920" s="170"/>
      <c r="G8920" s="189" t="str">
        <f t="shared" si="139"/>
        <v/>
      </c>
      <c r="H8920" s="19"/>
      <c r="I8920" s="19"/>
      <c r="J8920" s="176" t="str">
        <f>IF(AND(C8920&lt;&gt;"",COUNTIF('3.工程情報'!$C$6:$C$501,C8920)=0),"工程記号が3.工程情報に存在しません。","")</f>
        <v/>
      </c>
    </row>
    <row r="8921" spans="2:10" ht="18" customHeight="1">
      <c r="B8921" s="166"/>
      <c r="C8921" s="165"/>
      <c r="D8921" s="12" t="str">
        <f>IF(C8921="","",VLOOKUP(C8921,'3.工程情報'!$C$6:$D$501,2,FALSE))</f>
        <v/>
      </c>
      <c r="E8921" s="165"/>
      <c r="F8921" s="170"/>
      <c r="G8921" s="189" t="str">
        <f t="shared" si="139"/>
        <v/>
      </c>
      <c r="H8921" s="19"/>
      <c r="I8921" s="19"/>
      <c r="J8921" s="176" t="str">
        <f>IF(AND(C8921&lt;&gt;"",COUNTIF('3.工程情報'!$C$6:$C$501,C8921)=0),"工程記号が3.工程情報に存在しません。","")</f>
        <v/>
      </c>
    </row>
    <row r="8922" spans="2:10" ht="18" customHeight="1">
      <c r="B8922" s="166"/>
      <c r="C8922" s="165"/>
      <c r="D8922" s="12" t="str">
        <f>IF(C8922="","",VLOOKUP(C8922,'3.工程情報'!$C$6:$D$501,2,FALSE))</f>
        <v/>
      </c>
      <c r="E8922" s="165"/>
      <c r="F8922" s="170"/>
      <c r="G8922" s="189" t="str">
        <f t="shared" si="139"/>
        <v/>
      </c>
      <c r="H8922" s="19"/>
      <c r="I8922" s="19"/>
      <c r="J8922" s="176" t="str">
        <f>IF(AND(C8922&lt;&gt;"",COUNTIF('3.工程情報'!$C$6:$C$501,C8922)=0),"工程記号が3.工程情報に存在しません。","")</f>
        <v/>
      </c>
    </row>
    <row r="8923" spans="2:10" ht="18" customHeight="1">
      <c r="B8923" s="166"/>
      <c r="C8923" s="165"/>
      <c r="D8923" s="12" t="str">
        <f>IF(C8923="","",VLOOKUP(C8923,'3.工程情報'!$C$6:$D$501,2,FALSE))</f>
        <v/>
      </c>
      <c r="E8923" s="165"/>
      <c r="F8923" s="170"/>
      <c r="G8923" s="189" t="str">
        <f t="shared" si="139"/>
        <v/>
      </c>
      <c r="H8923" s="19"/>
      <c r="I8923" s="19"/>
      <c r="J8923" s="176" t="str">
        <f>IF(AND(C8923&lt;&gt;"",COUNTIF('3.工程情報'!$C$6:$C$501,C8923)=0),"工程記号が3.工程情報に存在しません。","")</f>
        <v/>
      </c>
    </row>
    <row r="8924" spans="2:10" ht="18" customHeight="1">
      <c r="B8924" s="166"/>
      <c r="C8924" s="165"/>
      <c r="D8924" s="12" t="str">
        <f>IF(C8924="","",VLOOKUP(C8924,'3.工程情報'!$C$6:$D$501,2,FALSE))</f>
        <v/>
      </c>
      <c r="E8924" s="165"/>
      <c r="F8924" s="170"/>
      <c r="G8924" s="189" t="str">
        <f t="shared" si="139"/>
        <v/>
      </c>
      <c r="H8924" s="19"/>
      <c r="I8924" s="19"/>
      <c r="J8924" s="176" t="str">
        <f>IF(AND(C8924&lt;&gt;"",COUNTIF('3.工程情報'!$C$6:$C$501,C8924)=0),"工程記号が3.工程情報に存在しません。","")</f>
        <v/>
      </c>
    </row>
    <row r="8925" spans="2:10" ht="18" customHeight="1">
      <c r="B8925" s="166"/>
      <c r="C8925" s="165"/>
      <c r="D8925" s="12" t="str">
        <f>IF(C8925="","",VLOOKUP(C8925,'3.工程情報'!$C$6:$D$501,2,FALSE))</f>
        <v/>
      </c>
      <c r="E8925" s="165"/>
      <c r="F8925" s="170"/>
      <c r="G8925" s="189" t="str">
        <f t="shared" si="139"/>
        <v/>
      </c>
      <c r="H8925" s="19"/>
      <c r="I8925" s="19"/>
      <c r="J8925" s="176" t="str">
        <f>IF(AND(C8925&lt;&gt;"",COUNTIF('3.工程情報'!$C$6:$C$501,C8925)=0),"工程記号が3.工程情報に存在しません。","")</f>
        <v/>
      </c>
    </row>
    <row r="8926" spans="2:10" ht="18" customHeight="1">
      <c r="B8926" s="166"/>
      <c r="C8926" s="165"/>
      <c r="D8926" s="12" t="str">
        <f>IF(C8926="","",VLOOKUP(C8926,'3.工程情報'!$C$6:$D$501,2,FALSE))</f>
        <v/>
      </c>
      <c r="E8926" s="165"/>
      <c r="F8926" s="170"/>
      <c r="G8926" s="189" t="str">
        <f t="shared" si="139"/>
        <v/>
      </c>
      <c r="H8926" s="19"/>
      <c r="I8926" s="19"/>
      <c r="J8926" s="176" t="str">
        <f>IF(AND(C8926&lt;&gt;"",COUNTIF('3.工程情報'!$C$6:$C$501,C8926)=0),"工程記号が3.工程情報に存在しません。","")</f>
        <v/>
      </c>
    </row>
    <row r="8927" spans="2:10" ht="18" customHeight="1">
      <c r="B8927" s="166"/>
      <c r="C8927" s="165"/>
      <c r="D8927" s="12" t="str">
        <f>IF(C8927="","",VLOOKUP(C8927,'3.工程情報'!$C$6:$D$501,2,FALSE))</f>
        <v/>
      </c>
      <c r="E8927" s="165"/>
      <c r="F8927" s="170"/>
      <c r="G8927" s="189" t="str">
        <f t="shared" si="139"/>
        <v/>
      </c>
      <c r="H8927" s="19"/>
      <c r="I8927" s="19"/>
      <c r="J8927" s="176" t="str">
        <f>IF(AND(C8927&lt;&gt;"",COUNTIF('3.工程情報'!$C$6:$C$501,C8927)=0),"工程記号が3.工程情報に存在しません。","")</f>
        <v/>
      </c>
    </row>
    <row r="8928" spans="2:10" ht="18" customHeight="1">
      <c r="B8928" s="166"/>
      <c r="C8928" s="165"/>
      <c r="D8928" s="12" t="str">
        <f>IF(C8928="","",VLOOKUP(C8928,'3.工程情報'!$C$6:$D$501,2,FALSE))</f>
        <v/>
      </c>
      <c r="E8928" s="165"/>
      <c r="F8928" s="170"/>
      <c r="G8928" s="189" t="str">
        <f t="shared" si="139"/>
        <v/>
      </c>
      <c r="H8928" s="19"/>
      <c r="I8928" s="19"/>
      <c r="J8928" s="176" t="str">
        <f>IF(AND(C8928&lt;&gt;"",COUNTIF('3.工程情報'!$C$6:$C$501,C8928)=0),"工程記号が3.工程情報に存在しません。","")</f>
        <v/>
      </c>
    </row>
    <row r="8929" spans="2:10" ht="18" customHeight="1">
      <c r="B8929" s="166"/>
      <c r="C8929" s="165"/>
      <c r="D8929" s="12" t="str">
        <f>IF(C8929="","",VLOOKUP(C8929,'3.工程情報'!$C$6:$D$501,2,FALSE))</f>
        <v/>
      </c>
      <c r="E8929" s="165"/>
      <c r="F8929" s="170"/>
      <c r="G8929" s="189" t="str">
        <f t="shared" si="139"/>
        <v/>
      </c>
      <c r="H8929" s="19"/>
      <c r="I8929" s="19"/>
      <c r="J8929" s="176" t="str">
        <f>IF(AND(C8929&lt;&gt;"",COUNTIF('3.工程情報'!$C$6:$C$501,C8929)=0),"工程記号が3.工程情報に存在しません。","")</f>
        <v/>
      </c>
    </row>
    <row r="8930" spans="2:10" ht="18" customHeight="1">
      <c r="B8930" s="166"/>
      <c r="C8930" s="165"/>
      <c r="D8930" s="12" t="str">
        <f>IF(C8930="","",VLOOKUP(C8930,'3.工程情報'!$C$6:$D$501,2,FALSE))</f>
        <v/>
      </c>
      <c r="E8930" s="165"/>
      <c r="F8930" s="170"/>
      <c r="G8930" s="189" t="str">
        <f t="shared" si="139"/>
        <v/>
      </c>
      <c r="H8930" s="19"/>
      <c r="I8930" s="19"/>
      <c r="J8930" s="176" t="str">
        <f>IF(AND(C8930&lt;&gt;"",COUNTIF('3.工程情報'!$C$6:$C$501,C8930)=0),"工程記号が3.工程情報に存在しません。","")</f>
        <v/>
      </c>
    </row>
    <row r="8931" spans="2:10" ht="18" customHeight="1">
      <c r="B8931" s="166"/>
      <c r="C8931" s="165"/>
      <c r="D8931" s="12" t="str">
        <f>IF(C8931="","",VLOOKUP(C8931,'3.工程情報'!$C$6:$D$501,2,FALSE))</f>
        <v/>
      </c>
      <c r="E8931" s="165"/>
      <c r="F8931" s="170"/>
      <c r="G8931" s="189" t="str">
        <f t="shared" si="139"/>
        <v/>
      </c>
      <c r="H8931" s="19"/>
      <c r="I8931" s="19"/>
      <c r="J8931" s="176" t="str">
        <f>IF(AND(C8931&lt;&gt;"",COUNTIF('3.工程情報'!$C$6:$C$501,C8931)=0),"工程記号が3.工程情報に存在しません。","")</f>
        <v/>
      </c>
    </row>
    <row r="8932" spans="2:10" ht="18" customHeight="1">
      <c r="B8932" s="166"/>
      <c r="C8932" s="165"/>
      <c r="D8932" s="12" t="str">
        <f>IF(C8932="","",VLOOKUP(C8932,'3.工程情報'!$C$6:$D$501,2,FALSE))</f>
        <v/>
      </c>
      <c r="E8932" s="165"/>
      <c r="F8932" s="170"/>
      <c r="G8932" s="189" t="str">
        <f t="shared" si="139"/>
        <v/>
      </c>
      <c r="H8932" s="19"/>
      <c r="I8932" s="19"/>
      <c r="J8932" s="176" t="str">
        <f>IF(AND(C8932&lt;&gt;"",COUNTIF('3.工程情報'!$C$6:$C$501,C8932)=0),"工程記号が3.工程情報に存在しません。","")</f>
        <v/>
      </c>
    </row>
    <row r="8933" spans="2:10" ht="18" customHeight="1">
      <c r="B8933" s="166"/>
      <c r="C8933" s="165"/>
      <c r="D8933" s="12" t="str">
        <f>IF(C8933="","",VLOOKUP(C8933,'3.工程情報'!$C$6:$D$501,2,FALSE))</f>
        <v/>
      </c>
      <c r="E8933" s="165"/>
      <c r="F8933" s="170"/>
      <c r="G8933" s="189" t="str">
        <f t="shared" si="139"/>
        <v/>
      </c>
      <c r="H8933" s="19"/>
      <c r="I8933" s="19"/>
      <c r="J8933" s="176" t="str">
        <f>IF(AND(C8933&lt;&gt;"",COUNTIF('3.工程情報'!$C$6:$C$501,C8933)=0),"工程記号が3.工程情報に存在しません。","")</f>
        <v/>
      </c>
    </row>
    <row r="8934" spans="2:10" ht="18" customHeight="1">
      <c r="B8934" s="166"/>
      <c r="C8934" s="165"/>
      <c r="D8934" s="12" t="str">
        <f>IF(C8934="","",VLOOKUP(C8934,'3.工程情報'!$C$6:$D$501,2,FALSE))</f>
        <v/>
      </c>
      <c r="E8934" s="165"/>
      <c r="F8934" s="170"/>
      <c r="G8934" s="189" t="str">
        <f t="shared" si="139"/>
        <v/>
      </c>
      <c r="H8934" s="19"/>
      <c r="I8934" s="19"/>
      <c r="J8934" s="176" t="str">
        <f>IF(AND(C8934&lt;&gt;"",COUNTIF('3.工程情報'!$C$6:$C$501,C8934)=0),"工程記号が3.工程情報に存在しません。","")</f>
        <v/>
      </c>
    </row>
    <row r="8935" spans="2:10" ht="18" customHeight="1">
      <c r="B8935" s="166"/>
      <c r="C8935" s="165"/>
      <c r="D8935" s="12" t="str">
        <f>IF(C8935="","",VLOOKUP(C8935,'3.工程情報'!$C$6:$D$501,2,FALSE))</f>
        <v/>
      </c>
      <c r="E8935" s="165"/>
      <c r="F8935" s="170"/>
      <c r="G8935" s="189" t="str">
        <f t="shared" si="139"/>
        <v/>
      </c>
      <c r="H8935" s="19"/>
      <c r="I8935" s="19"/>
      <c r="J8935" s="176" t="str">
        <f>IF(AND(C8935&lt;&gt;"",COUNTIF('3.工程情報'!$C$6:$C$501,C8935)=0),"工程記号が3.工程情報に存在しません。","")</f>
        <v/>
      </c>
    </row>
    <row r="8936" spans="2:10" ht="18" customHeight="1">
      <c r="B8936" s="166"/>
      <c r="C8936" s="165"/>
      <c r="D8936" s="12" t="str">
        <f>IF(C8936="","",VLOOKUP(C8936,'3.工程情報'!$C$6:$D$501,2,FALSE))</f>
        <v/>
      </c>
      <c r="E8936" s="165"/>
      <c r="F8936" s="170"/>
      <c r="G8936" s="189" t="str">
        <f t="shared" si="139"/>
        <v/>
      </c>
      <c r="H8936" s="19"/>
      <c r="I8936" s="19"/>
      <c r="J8936" s="176" t="str">
        <f>IF(AND(C8936&lt;&gt;"",COUNTIF('3.工程情報'!$C$6:$C$501,C8936)=0),"工程記号が3.工程情報に存在しません。","")</f>
        <v/>
      </c>
    </row>
    <row r="8937" spans="2:10" ht="18" customHeight="1">
      <c r="B8937" s="166"/>
      <c r="C8937" s="165"/>
      <c r="D8937" s="12" t="str">
        <f>IF(C8937="","",VLOOKUP(C8937,'3.工程情報'!$C$6:$D$501,2,FALSE))</f>
        <v/>
      </c>
      <c r="E8937" s="165"/>
      <c r="F8937" s="170"/>
      <c r="G8937" s="189" t="str">
        <f t="shared" si="139"/>
        <v/>
      </c>
      <c r="H8937" s="19"/>
      <c r="I8937" s="19"/>
      <c r="J8937" s="176" t="str">
        <f>IF(AND(C8937&lt;&gt;"",COUNTIF('3.工程情報'!$C$6:$C$501,C8937)=0),"工程記号が3.工程情報に存在しません。","")</f>
        <v/>
      </c>
    </row>
    <row r="8938" spans="2:10" ht="18" customHeight="1">
      <c r="B8938" s="166"/>
      <c r="C8938" s="165"/>
      <c r="D8938" s="12" t="str">
        <f>IF(C8938="","",VLOOKUP(C8938,'3.工程情報'!$C$6:$D$501,2,FALSE))</f>
        <v/>
      </c>
      <c r="E8938" s="165"/>
      <c r="F8938" s="170"/>
      <c r="G8938" s="189" t="str">
        <f t="shared" si="139"/>
        <v/>
      </c>
      <c r="H8938" s="19"/>
      <c r="I8938" s="19"/>
      <c r="J8938" s="176" t="str">
        <f>IF(AND(C8938&lt;&gt;"",COUNTIF('3.工程情報'!$C$6:$C$501,C8938)=0),"工程記号が3.工程情報に存在しません。","")</f>
        <v/>
      </c>
    </row>
    <row r="8939" spans="2:10" ht="18" customHeight="1">
      <c r="B8939" s="166"/>
      <c r="C8939" s="165"/>
      <c r="D8939" s="12" t="str">
        <f>IF(C8939="","",VLOOKUP(C8939,'3.工程情報'!$C$6:$D$501,2,FALSE))</f>
        <v/>
      </c>
      <c r="E8939" s="165"/>
      <c r="F8939" s="170"/>
      <c r="G8939" s="189" t="str">
        <f t="shared" si="139"/>
        <v/>
      </c>
      <c r="H8939" s="19"/>
      <c r="I8939" s="19"/>
      <c r="J8939" s="176" t="str">
        <f>IF(AND(C8939&lt;&gt;"",COUNTIF('3.工程情報'!$C$6:$C$501,C8939)=0),"工程記号が3.工程情報に存在しません。","")</f>
        <v/>
      </c>
    </row>
    <row r="8940" spans="2:10" ht="18" customHeight="1">
      <c r="B8940" s="166"/>
      <c r="C8940" s="165"/>
      <c r="D8940" s="12" t="str">
        <f>IF(C8940="","",VLOOKUP(C8940,'3.工程情報'!$C$6:$D$501,2,FALSE))</f>
        <v/>
      </c>
      <c r="E8940" s="165"/>
      <c r="F8940" s="170"/>
      <c r="G8940" s="189" t="str">
        <f t="shared" si="139"/>
        <v/>
      </c>
      <c r="H8940" s="19"/>
      <c r="I8940" s="19"/>
      <c r="J8940" s="176" t="str">
        <f>IF(AND(C8940&lt;&gt;"",COUNTIF('3.工程情報'!$C$6:$C$501,C8940)=0),"工程記号が3.工程情報に存在しません。","")</f>
        <v/>
      </c>
    </row>
    <row r="8941" spans="2:10" ht="18" customHeight="1">
      <c r="B8941" s="166"/>
      <c r="C8941" s="165"/>
      <c r="D8941" s="12" t="str">
        <f>IF(C8941="","",VLOOKUP(C8941,'3.工程情報'!$C$6:$D$501,2,FALSE))</f>
        <v/>
      </c>
      <c r="E8941" s="165"/>
      <c r="F8941" s="170"/>
      <c r="G8941" s="189" t="str">
        <f t="shared" si="139"/>
        <v/>
      </c>
      <c r="H8941" s="19"/>
      <c r="I8941" s="19"/>
      <c r="J8941" s="176" t="str">
        <f>IF(AND(C8941&lt;&gt;"",COUNTIF('3.工程情報'!$C$6:$C$501,C8941)=0),"工程記号が3.工程情報に存在しません。","")</f>
        <v/>
      </c>
    </row>
    <row r="8942" spans="2:10" ht="18" customHeight="1">
      <c r="B8942" s="166"/>
      <c r="C8942" s="165"/>
      <c r="D8942" s="12" t="str">
        <f>IF(C8942="","",VLOOKUP(C8942,'3.工程情報'!$C$6:$D$501,2,FALSE))</f>
        <v/>
      </c>
      <c r="E8942" s="165"/>
      <c r="F8942" s="170"/>
      <c r="G8942" s="189" t="str">
        <f t="shared" si="139"/>
        <v/>
      </c>
      <c r="H8942" s="19"/>
      <c r="I8942" s="19"/>
      <c r="J8942" s="176" t="str">
        <f>IF(AND(C8942&lt;&gt;"",COUNTIF('3.工程情報'!$C$6:$C$501,C8942)=0),"工程記号が3.工程情報に存在しません。","")</f>
        <v/>
      </c>
    </row>
    <row r="8943" spans="2:10" ht="18" customHeight="1">
      <c r="B8943" s="166"/>
      <c r="C8943" s="165"/>
      <c r="D8943" s="12" t="str">
        <f>IF(C8943="","",VLOOKUP(C8943,'3.工程情報'!$C$6:$D$501,2,FALSE))</f>
        <v/>
      </c>
      <c r="E8943" s="165"/>
      <c r="F8943" s="170"/>
      <c r="G8943" s="189" t="str">
        <f t="shared" si="139"/>
        <v/>
      </c>
      <c r="H8943" s="19"/>
      <c r="I8943" s="19"/>
      <c r="J8943" s="176" t="str">
        <f>IF(AND(C8943&lt;&gt;"",COUNTIF('3.工程情報'!$C$6:$C$501,C8943)=0),"工程記号が3.工程情報に存在しません。","")</f>
        <v/>
      </c>
    </row>
    <row r="8944" spans="2:10" ht="18" customHeight="1">
      <c r="B8944" s="166"/>
      <c r="C8944" s="165"/>
      <c r="D8944" s="12" t="str">
        <f>IF(C8944="","",VLOOKUP(C8944,'3.工程情報'!$C$6:$D$501,2,FALSE))</f>
        <v/>
      </c>
      <c r="E8944" s="165"/>
      <c r="F8944" s="170"/>
      <c r="G8944" s="189" t="str">
        <f t="shared" si="139"/>
        <v/>
      </c>
      <c r="H8944" s="19"/>
      <c r="I8944" s="19"/>
      <c r="J8944" s="176" t="str">
        <f>IF(AND(C8944&lt;&gt;"",COUNTIF('3.工程情報'!$C$6:$C$501,C8944)=0),"工程記号が3.工程情報に存在しません。","")</f>
        <v/>
      </c>
    </row>
    <row r="8945" spans="2:10" ht="18" customHeight="1">
      <c r="B8945" s="166"/>
      <c r="C8945" s="165"/>
      <c r="D8945" s="12" t="str">
        <f>IF(C8945="","",VLOOKUP(C8945,'3.工程情報'!$C$6:$D$501,2,FALSE))</f>
        <v/>
      </c>
      <c r="E8945" s="165"/>
      <c r="F8945" s="170"/>
      <c r="G8945" s="189" t="str">
        <f t="shared" si="139"/>
        <v/>
      </c>
      <c r="H8945" s="19"/>
      <c r="I8945" s="19"/>
      <c r="J8945" s="176" t="str">
        <f>IF(AND(C8945&lt;&gt;"",COUNTIF('3.工程情報'!$C$6:$C$501,C8945)=0),"工程記号が3.工程情報に存在しません。","")</f>
        <v/>
      </c>
    </row>
    <row r="8946" spans="2:10" ht="18" customHeight="1">
      <c r="B8946" s="166"/>
      <c r="C8946" s="165"/>
      <c r="D8946" s="12" t="str">
        <f>IF(C8946="","",VLOOKUP(C8946,'3.工程情報'!$C$6:$D$501,2,FALSE))</f>
        <v/>
      </c>
      <c r="E8946" s="165"/>
      <c r="F8946" s="170"/>
      <c r="G8946" s="189" t="str">
        <f t="shared" si="139"/>
        <v/>
      </c>
      <c r="H8946" s="19"/>
      <c r="I8946" s="19"/>
      <c r="J8946" s="176" t="str">
        <f>IF(AND(C8946&lt;&gt;"",COUNTIF('3.工程情報'!$C$6:$C$501,C8946)=0),"工程記号が3.工程情報に存在しません。","")</f>
        <v/>
      </c>
    </row>
    <row r="8947" spans="2:10" ht="18" customHeight="1">
      <c r="B8947" s="166"/>
      <c r="C8947" s="165"/>
      <c r="D8947" s="12" t="str">
        <f>IF(C8947="","",VLOOKUP(C8947,'3.工程情報'!$C$6:$D$501,2,FALSE))</f>
        <v/>
      </c>
      <c r="E8947" s="165"/>
      <c r="F8947" s="170"/>
      <c r="G8947" s="189" t="str">
        <f t="shared" si="139"/>
        <v/>
      </c>
      <c r="H8947" s="19"/>
      <c r="I8947" s="19"/>
      <c r="J8947" s="176" t="str">
        <f>IF(AND(C8947&lt;&gt;"",COUNTIF('3.工程情報'!$C$6:$C$501,C8947)=0),"工程記号が3.工程情報に存在しません。","")</f>
        <v/>
      </c>
    </row>
    <row r="8948" spans="2:10" ht="18" customHeight="1">
      <c r="B8948" s="166"/>
      <c r="C8948" s="165"/>
      <c r="D8948" s="12" t="str">
        <f>IF(C8948="","",VLOOKUP(C8948,'3.工程情報'!$C$6:$D$501,2,FALSE))</f>
        <v/>
      </c>
      <c r="E8948" s="165"/>
      <c r="F8948" s="170"/>
      <c r="G8948" s="189" t="str">
        <f t="shared" si="139"/>
        <v/>
      </c>
      <c r="H8948" s="19"/>
      <c r="I8948" s="19"/>
      <c r="J8948" s="176" t="str">
        <f>IF(AND(C8948&lt;&gt;"",COUNTIF('3.工程情報'!$C$6:$C$501,C8948)=0),"工程記号が3.工程情報に存在しません。","")</f>
        <v/>
      </c>
    </row>
    <row r="8949" spans="2:10" ht="18" customHeight="1">
      <c r="B8949" s="166"/>
      <c r="C8949" s="165"/>
      <c r="D8949" s="12" t="str">
        <f>IF(C8949="","",VLOOKUP(C8949,'3.工程情報'!$C$6:$D$501,2,FALSE))</f>
        <v/>
      </c>
      <c r="E8949" s="165"/>
      <c r="F8949" s="170"/>
      <c r="G8949" s="189" t="str">
        <f t="shared" si="139"/>
        <v/>
      </c>
      <c r="H8949" s="19"/>
      <c r="I8949" s="19"/>
      <c r="J8949" s="176" t="str">
        <f>IF(AND(C8949&lt;&gt;"",COUNTIF('3.工程情報'!$C$6:$C$501,C8949)=0),"工程記号が3.工程情報に存在しません。","")</f>
        <v/>
      </c>
    </row>
    <row r="8950" spans="2:10" ht="18" customHeight="1">
      <c r="B8950" s="166"/>
      <c r="C8950" s="165"/>
      <c r="D8950" s="12" t="str">
        <f>IF(C8950="","",VLOOKUP(C8950,'3.工程情報'!$C$6:$D$501,2,FALSE))</f>
        <v/>
      </c>
      <c r="E8950" s="165"/>
      <c r="F8950" s="170"/>
      <c r="G8950" s="189" t="str">
        <f t="shared" si="139"/>
        <v/>
      </c>
      <c r="H8950" s="19"/>
      <c r="I8950" s="19"/>
      <c r="J8950" s="176" t="str">
        <f>IF(AND(C8950&lt;&gt;"",COUNTIF('3.工程情報'!$C$6:$C$501,C8950)=0),"工程記号が3.工程情報に存在しません。","")</f>
        <v/>
      </c>
    </row>
    <row r="8951" spans="2:10" ht="18" customHeight="1">
      <c r="B8951" s="166"/>
      <c r="C8951" s="165"/>
      <c r="D8951" s="12" t="str">
        <f>IF(C8951="","",VLOOKUP(C8951,'3.工程情報'!$C$6:$D$501,2,FALSE))</f>
        <v/>
      </c>
      <c r="E8951" s="165"/>
      <c r="F8951" s="170"/>
      <c r="G8951" s="189" t="str">
        <f t="shared" si="139"/>
        <v/>
      </c>
      <c r="H8951" s="19"/>
      <c r="I8951" s="19"/>
      <c r="J8951" s="176" t="str">
        <f>IF(AND(C8951&lt;&gt;"",COUNTIF('3.工程情報'!$C$6:$C$501,C8951)=0),"工程記号が3.工程情報に存在しません。","")</f>
        <v/>
      </c>
    </row>
    <row r="8952" spans="2:10" ht="18" customHeight="1">
      <c r="B8952" s="166"/>
      <c r="C8952" s="165"/>
      <c r="D8952" s="12" t="str">
        <f>IF(C8952="","",VLOOKUP(C8952,'3.工程情報'!$C$6:$D$501,2,FALSE))</f>
        <v/>
      </c>
      <c r="E8952" s="165"/>
      <c r="F8952" s="170"/>
      <c r="G8952" s="189" t="str">
        <f t="shared" si="139"/>
        <v/>
      </c>
      <c r="H8952" s="19"/>
      <c r="I8952" s="19"/>
      <c r="J8952" s="176" t="str">
        <f>IF(AND(C8952&lt;&gt;"",COUNTIF('3.工程情報'!$C$6:$C$501,C8952)=0),"工程記号が3.工程情報に存在しません。","")</f>
        <v/>
      </c>
    </row>
    <row r="8953" spans="2:10" ht="18" customHeight="1">
      <c r="B8953" s="166"/>
      <c r="C8953" s="165"/>
      <c r="D8953" s="12" t="str">
        <f>IF(C8953="","",VLOOKUP(C8953,'3.工程情報'!$C$6:$D$501,2,FALSE))</f>
        <v/>
      </c>
      <c r="E8953" s="165"/>
      <c r="F8953" s="170"/>
      <c r="G8953" s="189" t="str">
        <f t="shared" si="139"/>
        <v/>
      </c>
      <c r="H8953" s="19"/>
      <c r="I8953" s="19"/>
      <c r="J8953" s="176" t="str">
        <f>IF(AND(C8953&lt;&gt;"",COUNTIF('3.工程情報'!$C$6:$C$501,C8953)=0),"工程記号が3.工程情報に存在しません。","")</f>
        <v/>
      </c>
    </row>
    <row r="8954" spans="2:10" ht="18" customHeight="1">
      <c r="B8954" s="166"/>
      <c r="C8954" s="165"/>
      <c r="D8954" s="12" t="str">
        <f>IF(C8954="","",VLOOKUP(C8954,'3.工程情報'!$C$6:$D$501,2,FALSE))</f>
        <v/>
      </c>
      <c r="E8954" s="165"/>
      <c r="F8954" s="170"/>
      <c r="G8954" s="189" t="str">
        <f t="shared" si="139"/>
        <v/>
      </c>
      <c r="H8954" s="19"/>
      <c r="I8954" s="19"/>
      <c r="J8954" s="176" t="str">
        <f>IF(AND(C8954&lt;&gt;"",COUNTIF('3.工程情報'!$C$6:$C$501,C8954)=0),"工程記号が3.工程情報に存在しません。","")</f>
        <v/>
      </c>
    </row>
    <row r="8955" spans="2:10" ht="18" customHeight="1">
      <c r="B8955" s="166"/>
      <c r="C8955" s="165"/>
      <c r="D8955" s="12" t="str">
        <f>IF(C8955="","",VLOOKUP(C8955,'3.工程情報'!$C$6:$D$501,2,FALSE))</f>
        <v/>
      </c>
      <c r="E8955" s="165"/>
      <c r="F8955" s="170"/>
      <c r="G8955" s="189" t="str">
        <f t="shared" si="139"/>
        <v/>
      </c>
      <c r="H8955" s="19"/>
      <c r="I8955" s="19"/>
      <c r="J8955" s="176" t="str">
        <f>IF(AND(C8955&lt;&gt;"",COUNTIF('3.工程情報'!$C$6:$C$501,C8955)=0),"工程記号が3.工程情報に存在しません。","")</f>
        <v/>
      </c>
    </row>
    <row r="8956" spans="2:10" ht="18" customHeight="1">
      <c r="B8956" s="166"/>
      <c r="C8956" s="165"/>
      <c r="D8956" s="12" t="str">
        <f>IF(C8956="","",VLOOKUP(C8956,'3.工程情報'!$C$6:$D$501,2,FALSE))</f>
        <v/>
      </c>
      <c r="E8956" s="165"/>
      <c r="F8956" s="170"/>
      <c r="G8956" s="189" t="str">
        <f t="shared" si="139"/>
        <v/>
      </c>
      <c r="H8956" s="19"/>
      <c r="I8956" s="19"/>
      <c r="J8956" s="176" t="str">
        <f>IF(AND(C8956&lt;&gt;"",COUNTIF('3.工程情報'!$C$6:$C$501,C8956)=0),"工程記号が3.工程情報に存在しません。","")</f>
        <v/>
      </c>
    </row>
    <row r="8957" spans="2:10" ht="18" customHeight="1">
      <c r="B8957" s="166"/>
      <c r="C8957" s="165"/>
      <c r="D8957" s="12" t="str">
        <f>IF(C8957="","",VLOOKUP(C8957,'3.工程情報'!$C$6:$D$501,2,FALSE))</f>
        <v/>
      </c>
      <c r="E8957" s="165"/>
      <c r="F8957" s="170"/>
      <c r="G8957" s="189" t="str">
        <f t="shared" si="139"/>
        <v/>
      </c>
      <c r="H8957" s="19"/>
      <c r="I8957" s="19"/>
      <c r="J8957" s="176" t="str">
        <f>IF(AND(C8957&lt;&gt;"",COUNTIF('3.工程情報'!$C$6:$C$501,C8957)=0),"工程記号が3.工程情報に存在しません。","")</f>
        <v/>
      </c>
    </row>
    <row r="8958" spans="2:10" ht="18" customHeight="1">
      <c r="B8958" s="166"/>
      <c r="C8958" s="165"/>
      <c r="D8958" s="12" t="str">
        <f>IF(C8958="","",VLOOKUP(C8958,'3.工程情報'!$C$6:$D$501,2,FALSE))</f>
        <v/>
      </c>
      <c r="E8958" s="165"/>
      <c r="F8958" s="170"/>
      <c r="G8958" s="189" t="str">
        <f t="shared" si="139"/>
        <v/>
      </c>
      <c r="H8958" s="19"/>
      <c r="I8958" s="19"/>
      <c r="J8958" s="176" t="str">
        <f>IF(AND(C8958&lt;&gt;"",COUNTIF('3.工程情報'!$C$6:$C$501,C8958)=0),"工程記号が3.工程情報に存在しません。","")</f>
        <v/>
      </c>
    </row>
    <row r="8959" spans="2:10" ht="18" customHeight="1">
      <c r="B8959" s="166"/>
      <c r="C8959" s="165"/>
      <c r="D8959" s="12" t="str">
        <f>IF(C8959="","",VLOOKUP(C8959,'3.工程情報'!$C$6:$D$501,2,FALSE))</f>
        <v/>
      </c>
      <c r="E8959" s="165"/>
      <c r="F8959" s="170"/>
      <c r="G8959" s="189" t="str">
        <f t="shared" si="139"/>
        <v/>
      </c>
      <c r="H8959" s="19"/>
      <c r="I8959" s="19"/>
      <c r="J8959" s="176" t="str">
        <f>IF(AND(C8959&lt;&gt;"",COUNTIF('3.工程情報'!$C$6:$C$501,C8959)=0),"工程記号が3.工程情報に存在しません。","")</f>
        <v/>
      </c>
    </row>
    <row r="8960" spans="2:10" ht="18" customHeight="1">
      <c r="B8960" s="166"/>
      <c r="C8960" s="165"/>
      <c r="D8960" s="12" t="str">
        <f>IF(C8960="","",VLOOKUP(C8960,'3.工程情報'!$C$6:$D$501,2,FALSE))</f>
        <v/>
      </c>
      <c r="E8960" s="165"/>
      <c r="F8960" s="170"/>
      <c r="G8960" s="189" t="str">
        <f t="shared" si="139"/>
        <v/>
      </c>
      <c r="H8960" s="19"/>
      <c r="I8960" s="19"/>
      <c r="J8960" s="176" t="str">
        <f>IF(AND(C8960&lt;&gt;"",COUNTIF('3.工程情報'!$C$6:$C$501,C8960)=0),"工程記号が3.工程情報に存在しません。","")</f>
        <v/>
      </c>
    </row>
    <row r="8961" spans="2:10" ht="18" customHeight="1">
      <c r="B8961" s="166"/>
      <c r="C8961" s="165"/>
      <c r="D8961" s="12" t="str">
        <f>IF(C8961="","",VLOOKUP(C8961,'3.工程情報'!$C$6:$D$501,2,FALSE))</f>
        <v/>
      </c>
      <c r="E8961" s="165"/>
      <c r="F8961" s="170"/>
      <c r="G8961" s="189" t="str">
        <f t="shared" si="139"/>
        <v/>
      </c>
      <c r="H8961" s="19"/>
      <c r="I8961" s="19"/>
      <c r="J8961" s="176" t="str">
        <f>IF(AND(C8961&lt;&gt;"",COUNTIF('3.工程情報'!$C$6:$C$501,C8961)=0),"工程記号が3.工程情報に存在しません。","")</f>
        <v/>
      </c>
    </row>
    <row r="8962" spans="2:10" ht="18" customHeight="1">
      <c r="B8962" s="166"/>
      <c r="C8962" s="165"/>
      <c r="D8962" s="12" t="str">
        <f>IF(C8962="","",VLOOKUP(C8962,'3.工程情報'!$C$6:$D$501,2,FALSE))</f>
        <v/>
      </c>
      <c r="E8962" s="165"/>
      <c r="F8962" s="170"/>
      <c r="G8962" s="189" t="str">
        <f t="shared" si="139"/>
        <v/>
      </c>
      <c r="H8962" s="19"/>
      <c r="I8962" s="19"/>
      <c r="J8962" s="176" t="str">
        <f>IF(AND(C8962&lt;&gt;"",COUNTIF('3.工程情報'!$C$6:$C$501,C8962)=0),"工程記号が3.工程情報に存在しません。","")</f>
        <v/>
      </c>
    </row>
    <row r="8963" spans="2:10" ht="18" customHeight="1">
      <c r="B8963" s="166"/>
      <c r="C8963" s="165"/>
      <c r="D8963" s="12" t="str">
        <f>IF(C8963="","",VLOOKUP(C8963,'3.工程情報'!$C$6:$D$501,2,FALSE))</f>
        <v/>
      </c>
      <c r="E8963" s="165"/>
      <c r="F8963" s="170"/>
      <c r="G8963" s="189" t="str">
        <f t="shared" si="139"/>
        <v/>
      </c>
      <c r="H8963" s="19"/>
      <c r="I8963" s="19"/>
      <c r="J8963" s="176" t="str">
        <f>IF(AND(C8963&lt;&gt;"",COUNTIF('3.工程情報'!$C$6:$C$501,C8963)=0),"工程記号が3.工程情報に存在しません。","")</f>
        <v/>
      </c>
    </row>
    <row r="8964" spans="2:10" ht="18" customHeight="1">
      <c r="B8964" s="166"/>
      <c r="C8964" s="165"/>
      <c r="D8964" s="12" t="str">
        <f>IF(C8964="","",VLOOKUP(C8964,'3.工程情報'!$C$6:$D$501,2,FALSE))</f>
        <v/>
      </c>
      <c r="E8964" s="165"/>
      <c r="F8964" s="170"/>
      <c r="G8964" s="189" t="str">
        <f t="shared" si="139"/>
        <v/>
      </c>
      <c r="H8964" s="19"/>
      <c r="I8964" s="19"/>
      <c r="J8964" s="176" t="str">
        <f>IF(AND(C8964&lt;&gt;"",COUNTIF('3.工程情報'!$C$6:$C$501,C8964)=0),"工程記号が3.工程情報に存在しません。","")</f>
        <v/>
      </c>
    </row>
    <row r="8965" spans="2:10" ht="18" customHeight="1">
      <c r="B8965" s="166"/>
      <c r="C8965" s="165"/>
      <c r="D8965" s="12" t="str">
        <f>IF(C8965="","",VLOOKUP(C8965,'3.工程情報'!$C$6:$D$501,2,FALSE))</f>
        <v/>
      </c>
      <c r="E8965" s="165"/>
      <c r="F8965" s="170"/>
      <c r="G8965" s="189" t="str">
        <f t="shared" si="139"/>
        <v/>
      </c>
      <c r="H8965" s="19"/>
      <c r="I8965" s="19"/>
      <c r="J8965" s="176" t="str">
        <f>IF(AND(C8965&lt;&gt;"",COUNTIF('3.工程情報'!$C$6:$C$501,C8965)=0),"工程記号が3.工程情報に存在しません。","")</f>
        <v/>
      </c>
    </row>
    <row r="8966" spans="2:10" ht="18" customHeight="1">
      <c r="B8966" s="166"/>
      <c r="C8966" s="165"/>
      <c r="D8966" s="12" t="str">
        <f>IF(C8966="","",VLOOKUP(C8966,'3.工程情報'!$C$6:$D$501,2,FALSE))</f>
        <v/>
      </c>
      <c r="E8966" s="165"/>
      <c r="F8966" s="170"/>
      <c r="G8966" s="189" t="str">
        <f t="shared" ref="G8966:G9029" si="140">C8966&amp;E8966</f>
        <v/>
      </c>
      <c r="H8966" s="19"/>
      <c r="I8966" s="19"/>
      <c r="J8966" s="176" t="str">
        <f>IF(AND(C8966&lt;&gt;"",COUNTIF('3.工程情報'!$C$6:$C$501,C8966)=0),"工程記号が3.工程情報に存在しません。","")</f>
        <v/>
      </c>
    </row>
    <row r="8967" spans="2:10" ht="18" customHeight="1">
      <c r="B8967" s="166"/>
      <c r="C8967" s="165"/>
      <c r="D8967" s="12" t="str">
        <f>IF(C8967="","",VLOOKUP(C8967,'3.工程情報'!$C$6:$D$501,2,FALSE))</f>
        <v/>
      </c>
      <c r="E8967" s="165"/>
      <c r="F8967" s="170"/>
      <c r="G8967" s="189" t="str">
        <f t="shared" si="140"/>
        <v/>
      </c>
      <c r="H8967" s="19"/>
      <c r="I8967" s="19"/>
      <c r="J8967" s="176" t="str">
        <f>IF(AND(C8967&lt;&gt;"",COUNTIF('3.工程情報'!$C$6:$C$501,C8967)=0),"工程記号が3.工程情報に存在しません。","")</f>
        <v/>
      </c>
    </row>
    <row r="8968" spans="2:10" ht="18" customHeight="1">
      <c r="B8968" s="166"/>
      <c r="C8968" s="165"/>
      <c r="D8968" s="12" t="str">
        <f>IF(C8968="","",VLOOKUP(C8968,'3.工程情報'!$C$6:$D$501,2,FALSE))</f>
        <v/>
      </c>
      <c r="E8968" s="165"/>
      <c r="F8968" s="170"/>
      <c r="G8968" s="189" t="str">
        <f t="shared" si="140"/>
        <v/>
      </c>
      <c r="H8968" s="19"/>
      <c r="I8968" s="19"/>
      <c r="J8968" s="176" t="str">
        <f>IF(AND(C8968&lt;&gt;"",COUNTIF('3.工程情報'!$C$6:$C$501,C8968)=0),"工程記号が3.工程情報に存在しません。","")</f>
        <v/>
      </c>
    </row>
    <row r="8969" spans="2:10" ht="18" customHeight="1">
      <c r="B8969" s="166"/>
      <c r="C8969" s="165"/>
      <c r="D8969" s="12" t="str">
        <f>IF(C8969="","",VLOOKUP(C8969,'3.工程情報'!$C$6:$D$501,2,FALSE))</f>
        <v/>
      </c>
      <c r="E8969" s="165"/>
      <c r="F8969" s="170"/>
      <c r="G8969" s="189" t="str">
        <f t="shared" si="140"/>
        <v/>
      </c>
      <c r="H8969" s="19"/>
      <c r="I8969" s="19"/>
      <c r="J8969" s="176" t="str">
        <f>IF(AND(C8969&lt;&gt;"",COUNTIF('3.工程情報'!$C$6:$C$501,C8969)=0),"工程記号が3.工程情報に存在しません。","")</f>
        <v/>
      </c>
    </row>
    <row r="8970" spans="2:10" ht="18" customHeight="1">
      <c r="B8970" s="166"/>
      <c r="C8970" s="165"/>
      <c r="D8970" s="12" t="str">
        <f>IF(C8970="","",VLOOKUP(C8970,'3.工程情報'!$C$6:$D$501,2,FALSE))</f>
        <v/>
      </c>
      <c r="E8970" s="165"/>
      <c r="F8970" s="170"/>
      <c r="G8970" s="189" t="str">
        <f t="shared" si="140"/>
        <v/>
      </c>
      <c r="H8970" s="19"/>
      <c r="I8970" s="19"/>
      <c r="J8970" s="176" t="str">
        <f>IF(AND(C8970&lt;&gt;"",COUNTIF('3.工程情報'!$C$6:$C$501,C8970)=0),"工程記号が3.工程情報に存在しません。","")</f>
        <v/>
      </c>
    </row>
    <row r="8971" spans="2:10" ht="18" customHeight="1">
      <c r="B8971" s="166"/>
      <c r="C8971" s="165"/>
      <c r="D8971" s="12" t="str">
        <f>IF(C8971="","",VLOOKUP(C8971,'3.工程情報'!$C$6:$D$501,2,FALSE))</f>
        <v/>
      </c>
      <c r="E8971" s="165"/>
      <c r="F8971" s="170"/>
      <c r="G8971" s="189" t="str">
        <f t="shared" si="140"/>
        <v/>
      </c>
      <c r="H8971" s="19"/>
      <c r="I8971" s="19"/>
      <c r="J8971" s="176" t="str">
        <f>IF(AND(C8971&lt;&gt;"",COUNTIF('3.工程情報'!$C$6:$C$501,C8971)=0),"工程記号が3.工程情報に存在しません。","")</f>
        <v/>
      </c>
    </row>
    <row r="8972" spans="2:10" ht="18" customHeight="1">
      <c r="B8972" s="166"/>
      <c r="C8972" s="165"/>
      <c r="D8972" s="12" t="str">
        <f>IF(C8972="","",VLOOKUP(C8972,'3.工程情報'!$C$6:$D$501,2,FALSE))</f>
        <v/>
      </c>
      <c r="E8972" s="165"/>
      <c r="F8972" s="170"/>
      <c r="G8972" s="189" t="str">
        <f t="shared" si="140"/>
        <v/>
      </c>
      <c r="H8972" s="19"/>
      <c r="I8972" s="19"/>
      <c r="J8972" s="176" t="str">
        <f>IF(AND(C8972&lt;&gt;"",COUNTIF('3.工程情報'!$C$6:$C$501,C8972)=0),"工程記号が3.工程情報に存在しません。","")</f>
        <v/>
      </c>
    </row>
    <row r="8973" spans="2:10" ht="18" customHeight="1">
      <c r="B8973" s="166"/>
      <c r="C8973" s="165"/>
      <c r="D8973" s="12" t="str">
        <f>IF(C8973="","",VLOOKUP(C8973,'3.工程情報'!$C$6:$D$501,2,FALSE))</f>
        <v/>
      </c>
      <c r="E8973" s="165"/>
      <c r="F8973" s="170"/>
      <c r="G8973" s="189" t="str">
        <f t="shared" si="140"/>
        <v/>
      </c>
      <c r="H8973" s="19"/>
      <c r="I8973" s="19"/>
      <c r="J8973" s="176" t="str">
        <f>IF(AND(C8973&lt;&gt;"",COUNTIF('3.工程情報'!$C$6:$C$501,C8973)=0),"工程記号が3.工程情報に存在しません。","")</f>
        <v/>
      </c>
    </row>
    <row r="8974" spans="2:10" ht="18" customHeight="1">
      <c r="B8974" s="166"/>
      <c r="C8974" s="165"/>
      <c r="D8974" s="12" t="str">
        <f>IF(C8974="","",VLOOKUP(C8974,'3.工程情報'!$C$6:$D$501,2,FALSE))</f>
        <v/>
      </c>
      <c r="E8974" s="165"/>
      <c r="F8974" s="170"/>
      <c r="G8974" s="189" t="str">
        <f t="shared" si="140"/>
        <v/>
      </c>
      <c r="H8974" s="19"/>
      <c r="I8974" s="19"/>
      <c r="J8974" s="176" t="str">
        <f>IF(AND(C8974&lt;&gt;"",COUNTIF('3.工程情報'!$C$6:$C$501,C8974)=0),"工程記号が3.工程情報に存在しません。","")</f>
        <v/>
      </c>
    </row>
    <row r="8975" spans="2:10" ht="18" customHeight="1">
      <c r="B8975" s="166"/>
      <c r="C8975" s="165"/>
      <c r="D8975" s="12" t="str">
        <f>IF(C8975="","",VLOOKUP(C8975,'3.工程情報'!$C$6:$D$501,2,FALSE))</f>
        <v/>
      </c>
      <c r="E8975" s="165"/>
      <c r="F8975" s="170"/>
      <c r="G8975" s="189" t="str">
        <f t="shared" si="140"/>
        <v/>
      </c>
      <c r="H8975" s="19"/>
      <c r="I8975" s="19"/>
      <c r="J8975" s="176" t="str">
        <f>IF(AND(C8975&lt;&gt;"",COUNTIF('3.工程情報'!$C$6:$C$501,C8975)=0),"工程記号が3.工程情報に存在しません。","")</f>
        <v/>
      </c>
    </row>
    <row r="8976" spans="2:10" ht="18" customHeight="1">
      <c r="B8976" s="166"/>
      <c r="C8976" s="165"/>
      <c r="D8976" s="12" t="str">
        <f>IF(C8976="","",VLOOKUP(C8976,'3.工程情報'!$C$6:$D$501,2,FALSE))</f>
        <v/>
      </c>
      <c r="E8976" s="165"/>
      <c r="F8976" s="170"/>
      <c r="G8976" s="189" t="str">
        <f t="shared" si="140"/>
        <v/>
      </c>
      <c r="H8976" s="19"/>
      <c r="I8976" s="19"/>
      <c r="J8976" s="176" t="str">
        <f>IF(AND(C8976&lt;&gt;"",COUNTIF('3.工程情報'!$C$6:$C$501,C8976)=0),"工程記号が3.工程情報に存在しません。","")</f>
        <v/>
      </c>
    </row>
    <row r="8977" spans="2:10" ht="18" customHeight="1">
      <c r="B8977" s="166"/>
      <c r="C8977" s="165"/>
      <c r="D8977" s="12" t="str">
        <f>IF(C8977="","",VLOOKUP(C8977,'3.工程情報'!$C$6:$D$501,2,FALSE))</f>
        <v/>
      </c>
      <c r="E8977" s="165"/>
      <c r="F8977" s="170"/>
      <c r="G8977" s="189" t="str">
        <f t="shared" si="140"/>
        <v/>
      </c>
      <c r="H8977" s="19"/>
      <c r="I8977" s="19"/>
      <c r="J8977" s="176" t="str">
        <f>IF(AND(C8977&lt;&gt;"",COUNTIF('3.工程情報'!$C$6:$C$501,C8977)=0),"工程記号が3.工程情報に存在しません。","")</f>
        <v/>
      </c>
    </row>
    <row r="8978" spans="2:10" ht="18" customHeight="1">
      <c r="B8978" s="166"/>
      <c r="C8978" s="165"/>
      <c r="D8978" s="12" t="str">
        <f>IF(C8978="","",VLOOKUP(C8978,'3.工程情報'!$C$6:$D$501,2,FALSE))</f>
        <v/>
      </c>
      <c r="E8978" s="165"/>
      <c r="F8978" s="170"/>
      <c r="G8978" s="189" t="str">
        <f t="shared" si="140"/>
        <v/>
      </c>
      <c r="H8978" s="19"/>
      <c r="I8978" s="19"/>
      <c r="J8978" s="176" t="str">
        <f>IF(AND(C8978&lt;&gt;"",COUNTIF('3.工程情報'!$C$6:$C$501,C8978)=0),"工程記号が3.工程情報に存在しません。","")</f>
        <v/>
      </c>
    </row>
    <row r="8979" spans="2:10" ht="18" customHeight="1">
      <c r="B8979" s="166"/>
      <c r="C8979" s="165"/>
      <c r="D8979" s="12" t="str">
        <f>IF(C8979="","",VLOOKUP(C8979,'3.工程情報'!$C$6:$D$501,2,FALSE))</f>
        <v/>
      </c>
      <c r="E8979" s="165"/>
      <c r="F8979" s="170"/>
      <c r="G8979" s="189" t="str">
        <f t="shared" si="140"/>
        <v/>
      </c>
      <c r="H8979" s="19"/>
      <c r="I8979" s="19"/>
      <c r="J8979" s="176" t="str">
        <f>IF(AND(C8979&lt;&gt;"",COUNTIF('3.工程情報'!$C$6:$C$501,C8979)=0),"工程記号が3.工程情報に存在しません。","")</f>
        <v/>
      </c>
    </row>
    <row r="8980" spans="2:10" ht="18" customHeight="1">
      <c r="B8980" s="166"/>
      <c r="C8980" s="165"/>
      <c r="D8980" s="12" t="str">
        <f>IF(C8980="","",VLOOKUP(C8980,'3.工程情報'!$C$6:$D$501,2,FALSE))</f>
        <v/>
      </c>
      <c r="E8980" s="165"/>
      <c r="F8980" s="170"/>
      <c r="G8980" s="189" t="str">
        <f t="shared" si="140"/>
        <v/>
      </c>
      <c r="H8980" s="19"/>
      <c r="I8980" s="19"/>
      <c r="J8980" s="176" t="str">
        <f>IF(AND(C8980&lt;&gt;"",COUNTIF('3.工程情報'!$C$6:$C$501,C8980)=0),"工程記号が3.工程情報に存在しません。","")</f>
        <v/>
      </c>
    </row>
    <row r="8981" spans="2:10" ht="18" customHeight="1">
      <c r="B8981" s="166"/>
      <c r="C8981" s="165"/>
      <c r="D8981" s="12" t="str">
        <f>IF(C8981="","",VLOOKUP(C8981,'3.工程情報'!$C$6:$D$501,2,FALSE))</f>
        <v/>
      </c>
      <c r="E8981" s="165"/>
      <c r="F8981" s="170"/>
      <c r="G8981" s="189" t="str">
        <f t="shared" si="140"/>
        <v/>
      </c>
      <c r="H8981" s="19"/>
      <c r="I8981" s="19"/>
      <c r="J8981" s="176" t="str">
        <f>IF(AND(C8981&lt;&gt;"",COUNTIF('3.工程情報'!$C$6:$C$501,C8981)=0),"工程記号が3.工程情報に存在しません。","")</f>
        <v/>
      </c>
    </row>
    <row r="8982" spans="2:10" ht="18" customHeight="1">
      <c r="B8982" s="166"/>
      <c r="C8982" s="165"/>
      <c r="D8982" s="12" t="str">
        <f>IF(C8982="","",VLOOKUP(C8982,'3.工程情報'!$C$6:$D$501,2,FALSE))</f>
        <v/>
      </c>
      <c r="E8982" s="165"/>
      <c r="F8982" s="170"/>
      <c r="G8982" s="189" t="str">
        <f t="shared" si="140"/>
        <v/>
      </c>
      <c r="H8982" s="19"/>
      <c r="I8982" s="19"/>
      <c r="J8982" s="176" t="str">
        <f>IF(AND(C8982&lt;&gt;"",COUNTIF('3.工程情報'!$C$6:$C$501,C8982)=0),"工程記号が3.工程情報に存在しません。","")</f>
        <v/>
      </c>
    </row>
    <row r="8983" spans="2:10" ht="18" customHeight="1">
      <c r="B8983" s="166"/>
      <c r="C8983" s="165"/>
      <c r="D8983" s="12" t="str">
        <f>IF(C8983="","",VLOOKUP(C8983,'3.工程情報'!$C$6:$D$501,2,FALSE))</f>
        <v/>
      </c>
      <c r="E8983" s="165"/>
      <c r="F8983" s="170"/>
      <c r="G8983" s="189" t="str">
        <f t="shared" si="140"/>
        <v/>
      </c>
      <c r="H8983" s="19"/>
      <c r="I8983" s="19"/>
      <c r="J8983" s="176" t="str">
        <f>IF(AND(C8983&lt;&gt;"",COUNTIF('3.工程情報'!$C$6:$C$501,C8983)=0),"工程記号が3.工程情報に存在しません。","")</f>
        <v/>
      </c>
    </row>
    <row r="8984" spans="2:10" ht="18" customHeight="1">
      <c r="B8984" s="166"/>
      <c r="C8984" s="165"/>
      <c r="D8984" s="12" t="str">
        <f>IF(C8984="","",VLOOKUP(C8984,'3.工程情報'!$C$6:$D$501,2,FALSE))</f>
        <v/>
      </c>
      <c r="E8984" s="165"/>
      <c r="F8984" s="170"/>
      <c r="G8984" s="189" t="str">
        <f t="shared" si="140"/>
        <v/>
      </c>
      <c r="H8984" s="19"/>
      <c r="I8984" s="19"/>
      <c r="J8984" s="176" t="str">
        <f>IF(AND(C8984&lt;&gt;"",COUNTIF('3.工程情報'!$C$6:$C$501,C8984)=0),"工程記号が3.工程情報に存在しません。","")</f>
        <v/>
      </c>
    </row>
    <row r="8985" spans="2:10" ht="18" customHeight="1">
      <c r="B8985" s="166"/>
      <c r="C8985" s="165"/>
      <c r="D8985" s="12" t="str">
        <f>IF(C8985="","",VLOOKUP(C8985,'3.工程情報'!$C$6:$D$501,2,FALSE))</f>
        <v/>
      </c>
      <c r="E8985" s="165"/>
      <c r="F8985" s="170"/>
      <c r="G8985" s="189" t="str">
        <f t="shared" si="140"/>
        <v/>
      </c>
      <c r="H8985" s="19"/>
      <c r="I8985" s="19"/>
      <c r="J8985" s="176" t="str">
        <f>IF(AND(C8985&lt;&gt;"",COUNTIF('3.工程情報'!$C$6:$C$501,C8985)=0),"工程記号が3.工程情報に存在しません。","")</f>
        <v/>
      </c>
    </row>
    <row r="8986" spans="2:10" ht="18" customHeight="1">
      <c r="B8986" s="166"/>
      <c r="C8986" s="165"/>
      <c r="D8986" s="12" t="str">
        <f>IF(C8986="","",VLOOKUP(C8986,'3.工程情報'!$C$6:$D$501,2,FALSE))</f>
        <v/>
      </c>
      <c r="E8986" s="165"/>
      <c r="F8986" s="170"/>
      <c r="G8986" s="189" t="str">
        <f t="shared" si="140"/>
        <v/>
      </c>
      <c r="H8986" s="19"/>
      <c r="I8986" s="19"/>
      <c r="J8986" s="176" t="str">
        <f>IF(AND(C8986&lt;&gt;"",COUNTIF('3.工程情報'!$C$6:$C$501,C8986)=0),"工程記号が3.工程情報に存在しません。","")</f>
        <v/>
      </c>
    </row>
    <row r="8987" spans="2:10" ht="18" customHeight="1">
      <c r="B8987" s="166"/>
      <c r="C8987" s="165"/>
      <c r="D8987" s="12" t="str">
        <f>IF(C8987="","",VLOOKUP(C8987,'3.工程情報'!$C$6:$D$501,2,FALSE))</f>
        <v/>
      </c>
      <c r="E8987" s="165"/>
      <c r="F8987" s="170"/>
      <c r="G8987" s="189" t="str">
        <f t="shared" si="140"/>
        <v/>
      </c>
      <c r="H8987" s="19"/>
      <c r="I8987" s="19"/>
      <c r="J8987" s="176" t="str">
        <f>IF(AND(C8987&lt;&gt;"",COUNTIF('3.工程情報'!$C$6:$C$501,C8987)=0),"工程記号が3.工程情報に存在しません。","")</f>
        <v/>
      </c>
    </row>
    <row r="8988" spans="2:10" ht="18" customHeight="1">
      <c r="B8988" s="166"/>
      <c r="C8988" s="165"/>
      <c r="D8988" s="12" t="str">
        <f>IF(C8988="","",VLOOKUP(C8988,'3.工程情報'!$C$6:$D$501,2,FALSE))</f>
        <v/>
      </c>
      <c r="E8988" s="165"/>
      <c r="F8988" s="170"/>
      <c r="G8988" s="189" t="str">
        <f t="shared" si="140"/>
        <v/>
      </c>
      <c r="H8988" s="19"/>
      <c r="I8988" s="19"/>
      <c r="J8988" s="176" t="str">
        <f>IF(AND(C8988&lt;&gt;"",COUNTIF('3.工程情報'!$C$6:$C$501,C8988)=0),"工程記号が3.工程情報に存在しません。","")</f>
        <v/>
      </c>
    </row>
    <row r="8989" spans="2:10" ht="18" customHeight="1">
      <c r="B8989" s="166"/>
      <c r="C8989" s="165"/>
      <c r="D8989" s="12" t="str">
        <f>IF(C8989="","",VLOOKUP(C8989,'3.工程情報'!$C$6:$D$501,2,FALSE))</f>
        <v/>
      </c>
      <c r="E8989" s="165"/>
      <c r="F8989" s="170"/>
      <c r="G8989" s="189" t="str">
        <f t="shared" si="140"/>
        <v/>
      </c>
      <c r="H8989" s="19"/>
      <c r="I8989" s="19"/>
      <c r="J8989" s="176" t="str">
        <f>IF(AND(C8989&lt;&gt;"",COUNTIF('3.工程情報'!$C$6:$C$501,C8989)=0),"工程記号が3.工程情報に存在しません。","")</f>
        <v/>
      </c>
    </row>
    <row r="8990" spans="2:10" ht="18" customHeight="1">
      <c r="B8990" s="166"/>
      <c r="C8990" s="165"/>
      <c r="D8990" s="12" t="str">
        <f>IF(C8990="","",VLOOKUP(C8990,'3.工程情報'!$C$6:$D$501,2,FALSE))</f>
        <v/>
      </c>
      <c r="E8990" s="165"/>
      <c r="F8990" s="170"/>
      <c r="G8990" s="189" t="str">
        <f t="shared" si="140"/>
        <v/>
      </c>
      <c r="H8990" s="19"/>
      <c r="I8990" s="19"/>
      <c r="J8990" s="176" t="str">
        <f>IF(AND(C8990&lt;&gt;"",COUNTIF('3.工程情報'!$C$6:$C$501,C8990)=0),"工程記号が3.工程情報に存在しません。","")</f>
        <v/>
      </c>
    </row>
    <row r="8991" spans="2:10" ht="18" customHeight="1">
      <c r="B8991" s="166"/>
      <c r="C8991" s="165"/>
      <c r="D8991" s="12" t="str">
        <f>IF(C8991="","",VLOOKUP(C8991,'3.工程情報'!$C$6:$D$501,2,FALSE))</f>
        <v/>
      </c>
      <c r="E8991" s="165"/>
      <c r="F8991" s="170"/>
      <c r="G8991" s="189" t="str">
        <f t="shared" si="140"/>
        <v/>
      </c>
      <c r="H8991" s="19"/>
      <c r="I8991" s="19"/>
      <c r="J8991" s="176" t="str">
        <f>IF(AND(C8991&lt;&gt;"",COUNTIF('3.工程情報'!$C$6:$C$501,C8991)=0),"工程記号が3.工程情報に存在しません。","")</f>
        <v/>
      </c>
    </row>
    <row r="8992" spans="2:10" ht="18" customHeight="1">
      <c r="B8992" s="166"/>
      <c r="C8992" s="165"/>
      <c r="D8992" s="12" t="str">
        <f>IF(C8992="","",VLOOKUP(C8992,'3.工程情報'!$C$6:$D$501,2,FALSE))</f>
        <v/>
      </c>
      <c r="E8992" s="165"/>
      <c r="F8992" s="170"/>
      <c r="G8992" s="189" t="str">
        <f t="shared" si="140"/>
        <v/>
      </c>
      <c r="H8992" s="19"/>
      <c r="I8992" s="19"/>
      <c r="J8992" s="176" t="str">
        <f>IF(AND(C8992&lt;&gt;"",COUNTIF('3.工程情報'!$C$6:$C$501,C8992)=0),"工程記号が3.工程情報に存在しません。","")</f>
        <v/>
      </c>
    </row>
    <row r="8993" spans="2:10" ht="18" customHeight="1">
      <c r="B8993" s="166"/>
      <c r="C8993" s="165"/>
      <c r="D8993" s="12" t="str">
        <f>IF(C8993="","",VLOOKUP(C8993,'3.工程情報'!$C$6:$D$501,2,FALSE))</f>
        <v/>
      </c>
      <c r="E8993" s="165"/>
      <c r="F8993" s="170"/>
      <c r="G8993" s="189" t="str">
        <f t="shared" si="140"/>
        <v/>
      </c>
      <c r="H8993" s="19"/>
      <c r="I8993" s="19"/>
      <c r="J8993" s="176" t="str">
        <f>IF(AND(C8993&lt;&gt;"",COUNTIF('3.工程情報'!$C$6:$C$501,C8993)=0),"工程記号が3.工程情報に存在しません。","")</f>
        <v/>
      </c>
    </row>
    <row r="8994" spans="2:10" ht="18" customHeight="1">
      <c r="B8994" s="166"/>
      <c r="C8994" s="165"/>
      <c r="D8994" s="12" t="str">
        <f>IF(C8994="","",VLOOKUP(C8994,'3.工程情報'!$C$6:$D$501,2,FALSE))</f>
        <v/>
      </c>
      <c r="E8994" s="165"/>
      <c r="F8994" s="170"/>
      <c r="G8994" s="189" t="str">
        <f t="shared" si="140"/>
        <v/>
      </c>
      <c r="H8994" s="19"/>
      <c r="I8994" s="19"/>
      <c r="J8994" s="176" t="str">
        <f>IF(AND(C8994&lt;&gt;"",COUNTIF('3.工程情報'!$C$6:$C$501,C8994)=0),"工程記号が3.工程情報に存在しません。","")</f>
        <v/>
      </c>
    </row>
    <row r="8995" spans="2:10" ht="18" customHeight="1">
      <c r="B8995" s="166"/>
      <c r="C8995" s="165"/>
      <c r="D8995" s="12" t="str">
        <f>IF(C8995="","",VLOOKUP(C8995,'3.工程情報'!$C$6:$D$501,2,FALSE))</f>
        <v/>
      </c>
      <c r="E8995" s="165"/>
      <c r="F8995" s="170"/>
      <c r="G8995" s="189" t="str">
        <f t="shared" si="140"/>
        <v/>
      </c>
      <c r="H8995" s="19"/>
      <c r="I8995" s="19"/>
      <c r="J8995" s="176" t="str">
        <f>IF(AND(C8995&lt;&gt;"",COUNTIF('3.工程情報'!$C$6:$C$501,C8995)=0),"工程記号が3.工程情報に存在しません。","")</f>
        <v/>
      </c>
    </row>
    <row r="8996" spans="2:10" ht="18" customHeight="1">
      <c r="B8996" s="166"/>
      <c r="C8996" s="165"/>
      <c r="D8996" s="12" t="str">
        <f>IF(C8996="","",VLOOKUP(C8996,'3.工程情報'!$C$6:$D$501,2,FALSE))</f>
        <v/>
      </c>
      <c r="E8996" s="165"/>
      <c r="F8996" s="170"/>
      <c r="G8996" s="189" t="str">
        <f t="shared" si="140"/>
        <v/>
      </c>
      <c r="H8996" s="19"/>
      <c r="I8996" s="19"/>
      <c r="J8996" s="176" t="str">
        <f>IF(AND(C8996&lt;&gt;"",COUNTIF('3.工程情報'!$C$6:$C$501,C8996)=0),"工程記号が3.工程情報に存在しません。","")</f>
        <v/>
      </c>
    </row>
    <row r="8997" spans="2:10" ht="18" customHeight="1">
      <c r="B8997" s="166"/>
      <c r="C8997" s="165"/>
      <c r="D8997" s="12" t="str">
        <f>IF(C8997="","",VLOOKUP(C8997,'3.工程情報'!$C$6:$D$501,2,FALSE))</f>
        <v/>
      </c>
      <c r="E8997" s="165"/>
      <c r="F8997" s="170"/>
      <c r="G8997" s="189" t="str">
        <f t="shared" si="140"/>
        <v/>
      </c>
      <c r="H8997" s="19"/>
      <c r="I8997" s="19"/>
      <c r="J8997" s="176" t="str">
        <f>IF(AND(C8997&lt;&gt;"",COUNTIF('3.工程情報'!$C$6:$C$501,C8997)=0),"工程記号が3.工程情報に存在しません。","")</f>
        <v/>
      </c>
    </row>
    <row r="8998" spans="2:10" ht="18" customHeight="1">
      <c r="B8998" s="166"/>
      <c r="C8998" s="165"/>
      <c r="D8998" s="12" t="str">
        <f>IF(C8998="","",VLOOKUP(C8998,'3.工程情報'!$C$6:$D$501,2,FALSE))</f>
        <v/>
      </c>
      <c r="E8998" s="165"/>
      <c r="F8998" s="170"/>
      <c r="G8998" s="189" t="str">
        <f t="shared" si="140"/>
        <v/>
      </c>
      <c r="H8998" s="19"/>
      <c r="I8998" s="19"/>
      <c r="J8998" s="176" t="str">
        <f>IF(AND(C8998&lt;&gt;"",COUNTIF('3.工程情報'!$C$6:$C$501,C8998)=0),"工程記号が3.工程情報に存在しません。","")</f>
        <v/>
      </c>
    </row>
    <row r="8999" spans="2:10" ht="18" customHeight="1">
      <c r="B8999" s="166"/>
      <c r="C8999" s="165"/>
      <c r="D8999" s="12" t="str">
        <f>IF(C8999="","",VLOOKUP(C8999,'3.工程情報'!$C$6:$D$501,2,FALSE))</f>
        <v/>
      </c>
      <c r="E8999" s="165"/>
      <c r="F8999" s="170"/>
      <c r="G8999" s="189" t="str">
        <f t="shared" si="140"/>
        <v/>
      </c>
      <c r="H8999" s="19"/>
      <c r="I8999" s="19"/>
      <c r="J8999" s="176" t="str">
        <f>IF(AND(C8999&lt;&gt;"",COUNTIF('3.工程情報'!$C$6:$C$501,C8999)=0),"工程記号が3.工程情報に存在しません。","")</f>
        <v/>
      </c>
    </row>
    <row r="9000" spans="2:10" ht="18" customHeight="1">
      <c r="B9000" s="166"/>
      <c r="C9000" s="165"/>
      <c r="D9000" s="12" t="str">
        <f>IF(C9000="","",VLOOKUP(C9000,'3.工程情報'!$C$6:$D$501,2,FALSE))</f>
        <v/>
      </c>
      <c r="E9000" s="165"/>
      <c r="F9000" s="170"/>
      <c r="G9000" s="189" t="str">
        <f t="shared" si="140"/>
        <v/>
      </c>
      <c r="H9000" s="19"/>
      <c r="I9000" s="19"/>
      <c r="J9000" s="176" t="str">
        <f>IF(AND(C9000&lt;&gt;"",COUNTIF('3.工程情報'!$C$6:$C$501,C9000)=0),"工程記号が3.工程情報に存在しません。","")</f>
        <v/>
      </c>
    </row>
    <row r="9001" spans="2:10" ht="18" customHeight="1">
      <c r="B9001" s="166"/>
      <c r="C9001" s="165"/>
      <c r="D9001" s="12" t="str">
        <f>IF(C9001="","",VLOOKUP(C9001,'3.工程情報'!$C$6:$D$501,2,FALSE))</f>
        <v/>
      </c>
      <c r="E9001" s="165"/>
      <c r="F9001" s="170"/>
      <c r="G9001" s="189" t="str">
        <f t="shared" si="140"/>
        <v/>
      </c>
      <c r="H9001" s="19"/>
      <c r="I9001" s="19"/>
      <c r="J9001" s="176" t="str">
        <f>IF(AND(C9001&lt;&gt;"",COUNTIF('3.工程情報'!$C$6:$C$501,C9001)=0),"工程記号が3.工程情報に存在しません。","")</f>
        <v/>
      </c>
    </row>
    <row r="9002" spans="2:10" ht="18" customHeight="1">
      <c r="B9002" s="166"/>
      <c r="C9002" s="165"/>
      <c r="D9002" s="12" t="str">
        <f>IF(C9002="","",VLOOKUP(C9002,'3.工程情報'!$C$6:$D$501,2,FALSE))</f>
        <v/>
      </c>
      <c r="E9002" s="165"/>
      <c r="F9002" s="170"/>
      <c r="G9002" s="189" t="str">
        <f t="shared" si="140"/>
        <v/>
      </c>
      <c r="H9002" s="19"/>
      <c r="I9002" s="19"/>
      <c r="J9002" s="176" t="str">
        <f>IF(AND(C9002&lt;&gt;"",COUNTIF('3.工程情報'!$C$6:$C$501,C9002)=0),"工程記号が3.工程情報に存在しません。","")</f>
        <v/>
      </c>
    </row>
    <row r="9003" spans="2:10" ht="18" customHeight="1">
      <c r="B9003" s="166"/>
      <c r="C9003" s="165"/>
      <c r="D9003" s="12" t="str">
        <f>IF(C9003="","",VLOOKUP(C9003,'3.工程情報'!$C$6:$D$501,2,FALSE))</f>
        <v/>
      </c>
      <c r="E9003" s="165"/>
      <c r="F9003" s="170"/>
      <c r="G9003" s="189" t="str">
        <f t="shared" si="140"/>
        <v/>
      </c>
      <c r="H9003" s="19"/>
      <c r="I9003" s="19"/>
      <c r="J9003" s="176" t="str">
        <f>IF(AND(C9003&lt;&gt;"",COUNTIF('3.工程情報'!$C$6:$C$501,C9003)=0),"工程記号が3.工程情報に存在しません。","")</f>
        <v/>
      </c>
    </row>
    <row r="9004" spans="2:10" ht="18" customHeight="1">
      <c r="B9004" s="166"/>
      <c r="C9004" s="165"/>
      <c r="D9004" s="12" t="str">
        <f>IF(C9004="","",VLOOKUP(C9004,'3.工程情報'!$C$6:$D$501,2,FALSE))</f>
        <v/>
      </c>
      <c r="E9004" s="165"/>
      <c r="F9004" s="170"/>
      <c r="G9004" s="189" t="str">
        <f t="shared" si="140"/>
        <v/>
      </c>
      <c r="H9004" s="19"/>
      <c r="I9004" s="19"/>
      <c r="J9004" s="176" t="str">
        <f>IF(AND(C9004&lt;&gt;"",COUNTIF('3.工程情報'!$C$6:$C$501,C9004)=0),"工程記号が3.工程情報に存在しません。","")</f>
        <v/>
      </c>
    </row>
    <row r="9005" spans="2:10" ht="18" customHeight="1">
      <c r="B9005" s="166"/>
      <c r="C9005" s="165"/>
      <c r="D9005" s="12" t="str">
        <f>IF(C9005="","",VLOOKUP(C9005,'3.工程情報'!$C$6:$D$501,2,FALSE))</f>
        <v/>
      </c>
      <c r="E9005" s="165"/>
      <c r="F9005" s="170"/>
      <c r="G9005" s="189" t="str">
        <f t="shared" si="140"/>
        <v/>
      </c>
      <c r="H9005" s="19"/>
      <c r="I9005" s="19"/>
      <c r="J9005" s="176" t="str">
        <f>IF(AND(C9005&lt;&gt;"",COUNTIF('3.工程情報'!$C$6:$C$501,C9005)=0),"工程記号が3.工程情報に存在しません。","")</f>
        <v/>
      </c>
    </row>
    <row r="9006" spans="2:10" ht="18" customHeight="1">
      <c r="B9006" s="166"/>
      <c r="C9006" s="165"/>
      <c r="D9006" s="12" t="str">
        <f>IF(C9006="","",VLOOKUP(C9006,'3.工程情報'!$C$6:$D$501,2,FALSE))</f>
        <v/>
      </c>
      <c r="E9006" s="165"/>
      <c r="F9006" s="170"/>
      <c r="G9006" s="189" t="str">
        <f t="shared" si="140"/>
        <v/>
      </c>
      <c r="H9006" s="19"/>
      <c r="I9006" s="19"/>
      <c r="J9006" s="176" t="str">
        <f>IF(AND(C9006&lt;&gt;"",COUNTIF('3.工程情報'!$C$6:$C$501,C9006)=0),"工程記号が3.工程情報に存在しません。","")</f>
        <v/>
      </c>
    </row>
    <row r="9007" spans="2:10" ht="18" customHeight="1">
      <c r="B9007" s="166"/>
      <c r="C9007" s="165"/>
      <c r="D9007" s="12" t="str">
        <f>IF(C9007="","",VLOOKUP(C9007,'3.工程情報'!$C$6:$D$501,2,FALSE))</f>
        <v/>
      </c>
      <c r="E9007" s="165"/>
      <c r="F9007" s="170"/>
      <c r="G9007" s="189" t="str">
        <f t="shared" si="140"/>
        <v/>
      </c>
      <c r="H9007" s="19"/>
      <c r="I9007" s="19"/>
      <c r="J9007" s="176" t="str">
        <f>IF(AND(C9007&lt;&gt;"",COUNTIF('3.工程情報'!$C$6:$C$501,C9007)=0),"工程記号が3.工程情報に存在しません。","")</f>
        <v/>
      </c>
    </row>
    <row r="9008" spans="2:10" ht="18" customHeight="1">
      <c r="B9008" s="166"/>
      <c r="C9008" s="165"/>
      <c r="D9008" s="12" t="str">
        <f>IF(C9008="","",VLOOKUP(C9008,'3.工程情報'!$C$6:$D$501,2,FALSE))</f>
        <v/>
      </c>
      <c r="E9008" s="165"/>
      <c r="F9008" s="170"/>
      <c r="G9008" s="189" t="str">
        <f t="shared" si="140"/>
        <v/>
      </c>
      <c r="H9008" s="19"/>
      <c r="I9008" s="19"/>
      <c r="J9008" s="176" t="str">
        <f>IF(AND(C9008&lt;&gt;"",COUNTIF('3.工程情報'!$C$6:$C$501,C9008)=0),"工程記号が3.工程情報に存在しません。","")</f>
        <v/>
      </c>
    </row>
    <row r="9009" spans="2:10" ht="18" customHeight="1">
      <c r="B9009" s="166"/>
      <c r="C9009" s="165"/>
      <c r="D9009" s="12" t="str">
        <f>IF(C9009="","",VLOOKUP(C9009,'3.工程情報'!$C$6:$D$501,2,FALSE))</f>
        <v/>
      </c>
      <c r="E9009" s="165"/>
      <c r="F9009" s="170"/>
      <c r="G9009" s="189" t="str">
        <f t="shared" si="140"/>
        <v/>
      </c>
      <c r="H9009" s="19"/>
      <c r="I9009" s="19"/>
      <c r="J9009" s="176" t="str">
        <f>IF(AND(C9009&lt;&gt;"",COUNTIF('3.工程情報'!$C$6:$C$501,C9009)=0),"工程記号が3.工程情報に存在しません。","")</f>
        <v/>
      </c>
    </row>
    <row r="9010" spans="2:10" ht="18" customHeight="1">
      <c r="B9010" s="166"/>
      <c r="C9010" s="165"/>
      <c r="D9010" s="12" t="str">
        <f>IF(C9010="","",VLOOKUP(C9010,'3.工程情報'!$C$6:$D$501,2,FALSE))</f>
        <v/>
      </c>
      <c r="E9010" s="165"/>
      <c r="F9010" s="170"/>
      <c r="G9010" s="189" t="str">
        <f t="shared" si="140"/>
        <v/>
      </c>
      <c r="H9010" s="19"/>
      <c r="I9010" s="19"/>
      <c r="J9010" s="176" t="str">
        <f>IF(AND(C9010&lt;&gt;"",COUNTIF('3.工程情報'!$C$6:$C$501,C9010)=0),"工程記号が3.工程情報に存在しません。","")</f>
        <v/>
      </c>
    </row>
    <row r="9011" spans="2:10" ht="18" customHeight="1">
      <c r="B9011" s="166"/>
      <c r="C9011" s="165"/>
      <c r="D9011" s="12" t="str">
        <f>IF(C9011="","",VLOOKUP(C9011,'3.工程情報'!$C$6:$D$501,2,FALSE))</f>
        <v/>
      </c>
      <c r="E9011" s="165"/>
      <c r="F9011" s="170"/>
      <c r="G9011" s="189" t="str">
        <f t="shared" si="140"/>
        <v/>
      </c>
      <c r="H9011" s="19"/>
      <c r="I9011" s="19"/>
      <c r="J9011" s="176" t="str">
        <f>IF(AND(C9011&lt;&gt;"",COUNTIF('3.工程情報'!$C$6:$C$501,C9011)=0),"工程記号が3.工程情報に存在しません。","")</f>
        <v/>
      </c>
    </row>
    <row r="9012" spans="2:10" ht="18" customHeight="1">
      <c r="B9012" s="166"/>
      <c r="C9012" s="165"/>
      <c r="D9012" s="12" t="str">
        <f>IF(C9012="","",VLOOKUP(C9012,'3.工程情報'!$C$6:$D$501,2,FALSE))</f>
        <v/>
      </c>
      <c r="E9012" s="165"/>
      <c r="F9012" s="170"/>
      <c r="G9012" s="189" t="str">
        <f t="shared" si="140"/>
        <v/>
      </c>
      <c r="H9012" s="19"/>
      <c r="I9012" s="19"/>
      <c r="J9012" s="176" t="str">
        <f>IF(AND(C9012&lt;&gt;"",COUNTIF('3.工程情報'!$C$6:$C$501,C9012)=0),"工程記号が3.工程情報に存在しません。","")</f>
        <v/>
      </c>
    </row>
    <row r="9013" spans="2:10" ht="18" customHeight="1">
      <c r="B9013" s="166"/>
      <c r="C9013" s="165"/>
      <c r="D9013" s="12" t="str">
        <f>IF(C9013="","",VLOOKUP(C9013,'3.工程情報'!$C$6:$D$501,2,FALSE))</f>
        <v/>
      </c>
      <c r="E9013" s="165"/>
      <c r="F9013" s="170"/>
      <c r="G9013" s="189" t="str">
        <f t="shared" si="140"/>
        <v/>
      </c>
      <c r="H9013" s="19"/>
      <c r="I9013" s="19"/>
      <c r="J9013" s="176" t="str">
        <f>IF(AND(C9013&lt;&gt;"",COUNTIF('3.工程情報'!$C$6:$C$501,C9013)=0),"工程記号が3.工程情報に存在しません。","")</f>
        <v/>
      </c>
    </row>
    <row r="9014" spans="2:10" ht="18" customHeight="1">
      <c r="B9014" s="166"/>
      <c r="C9014" s="165"/>
      <c r="D9014" s="12" t="str">
        <f>IF(C9014="","",VLOOKUP(C9014,'3.工程情報'!$C$6:$D$501,2,FALSE))</f>
        <v/>
      </c>
      <c r="E9014" s="165"/>
      <c r="F9014" s="170"/>
      <c r="G9014" s="189" t="str">
        <f t="shared" si="140"/>
        <v/>
      </c>
      <c r="H9014" s="19"/>
      <c r="I9014" s="19"/>
      <c r="J9014" s="176" t="str">
        <f>IF(AND(C9014&lt;&gt;"",COUNTIF('3.工程情報'!$C$6:$C$501,C9014)=0),"工程記号が3.工程情報に存在しません。","")</f>
        <v/>
      </c>
    </row>
    <row r="9015" spans="2:10" ht="18" customHeight="1">
      <c r="B9015" s="166"/>
      <c r="C9015" s="165"/>
      <c r="D9015" s="12" t="str">
        <f>IF(C9015="","",VLOOKUP(C9015,'3.工程情報'!$C$6:$D$501,2,FALSE))</f>
        <v/>
      </c>
      <c r="E9015" s="165"/>
      <c r="F9015" s="170"/>
      <c r="G9015" s="189" t="str">
        <f t="shared" si="140"/>
        <v/>
      </c>
      <c r="H9015" s="19"/>
      <c r="I9015" s="19"/>
      <c r="J9015" s="176" t="str">
        <f>IF(AND(C9015&lt;&gt;"",COUNTIF('3.工程情報'!$C$6:$C$501,C9015)=0),"工程記号が3.工程情報に存在しません。","")</f>
        <v/>
      </c>
    </row>
    <row r="9016" spans="2:10" ht="18" customHeight="1">
      <c r="B9016" s="166"/>
      <c r="C9016" s="165"/>
      <c r="D9016" s="12" t="str">
        <f>IF(C9016="","",VLOOKUP(C9016,'3.工程情報'!$C$6:$D$501,2,FALSE))</f>
        <v/>
      </c>
      <c r="E9016" s="165"/>
      <c r="F9016" s="170"/>
      <c r="G9016" s="189" t="str">
        <f t="shared" si="140"/>
        <v/>
      </c>
      <c r="H9016" s="19"/>
      <c r="I9016" s="19"/>
      <c r="J9016" s="176" t="str">
        <f>IF(AND(C9016&lt;&gt;"",COUNTIF('3.工程情報'!$C$6:$C$501,C9016)=0),"工程記号が3.工程情報に存在しません。","")</f>
        <v/>
      </c>
    </row>
    <row r="9017" spans="2:10" ht="18" customHeight="1">
      <c r="B9017" s="166"/>
      <c r="C9017" s="165"/>
      <c r="D9017" s="12" t="str">
        <f>IF(C9017="","",VLOOKUP(C9017,'3.工程情報'!$C$6:$D$501,2,FALSE))</f>
        <v/>
      </c>
      <c r="E9017" s="165"/>
      <c r="F9017" s="170"/>
      <c r="G9017" s="189" t="str">
        <f t="shared" si="140"/>
        <v/>
      </c>
      <c r="H9017" s="19"/>
      <c r="I9017" s="19"/>
      <c r="J9017" s="176" t="str">
        <f>IF(AND(C9017&lt;&gt;"",COUNTIF('3.工程情報'!$C$6:$C$501,C9017)=0),"工程記号が3.工程情報に存在しません。","")</f>
        <v/>
      </c>
    </row>
    <row r="9018" spans="2:10" ht="18" customHeight="1">
      <c r="B9018" s="166"/>
      <c r="C9018" s="165"/>
      <c r="D9018" s="12" t="str">
        <f>IF(C9018="","",VLOOKUP(C9018,'3.工程情報'!$C$6:$D$501,2,FALSE))</f>
        <v/>
      </c>
      <c r="E9018" s="165"/>
      <c r="F9018" s="170"/>
      <c r="G9018" s="189" t="str">
        <f t="shared" si="140"/>
        <v/>
      </c>
      <c r="H9018" s="19"/>
      <c r="I9018" s="19"/>
      <c r="J9018" s="176" t="str">
        <f>IF(AND(C9018&lt;&gt;"",COUNTIF('3.工程情報'!$C$6:$C$501,C9018)=0),"工程記号が3.工程情報に存在しません。","")</f>
        <v/>
      </c>
    </row>
    <row r="9019" spans="2:10" ht="18" customHeight="1">
      <c r="B9019" s="166"/>
      <c r="C9019" s="165"/>
      <c r="D9019" s="12" t="str">
        <f>IF(C9019="","",VLOOKUP(C9019,'3.工程情報'!$C$6:$D$501,2,FALSE))</f>
        <v/>
      </c>
      <c r="E9019" s="165"/>
      <c r="F9019" s="170"/>
      <c r="G9019" s="189" t="str">
        <f t="shared" si="140"/>
        <v/>
      </c>
      <c r="H9019" s="19"/>
      <c r="I9019" s="19"/>
      <c r="J9019" s="176" t="str">
        <f>IF(AND(C9019&lt;&gt;"",COUNTIF('3.工程情報'!$C$6:$C$501,C9019)=0),"工程記号が3.工程情報に存在しません。","")</f>
        <v/>
      </c>
    </row>
    <row r="9020" spans="2:10" ht="18" customHeight="1">
      <c r="B9020" s="166"/>
      <c r="C9020" s="165"/>
      <c r="D9020" s="12" t="str">
        <f>IF(C9020="","",VLOOKUP(C9020,'3.工程情報'!$C$6:$D$501,2,FALSE))</f>
        <v/>
      </c>
      <c r="E9020" s="165"/>
      <c r="F9020" s="170"/>
      <c r="G9020" s="189" t="str">
        <f t="shared" si="140"/>
        <v/>
      </c>
      <c r="H9020" s="19"/>
      <c r="I9020" s="19"/>
      <c r="J9020" s="176" t="str">
        <f>IF(AND(C9020&lt;&gt;"",COUNTIF('3.工程情報'!$C$6:$C$501,C9020)=0),"工程記号が3.工程情報に存在しません。","")</f>
        <v/>
      </c>
    </row>
    <row r="9021" spans="2:10" ht="18" customHeight="1">
      <c r="B9021" s="166"/>
      <c r="C9021" s="165"/>
      <c r="D9021" s="12" t="str">
        <f>IF(C9021="","",VLOOKUP(C9021,'3.工程情報'!$C$6:$D$501,2,FALSE))</f>
        <v/>
      </c>
      <c r="E9021" s="165"/>
      <c r="F9021" s="170"/>
      <c r="G9021" s="189" t="str">
        <f t="shared" si="140"/>
        <v/>
      </c>
      <c r="H9021" s="19"/>
      <c r="I9021" s="19"/>
      <c r="J9021" s="176" t="str">
        <f>IF(AND(C9021&lt;&gt;"",COUNTIF('3.工程情報'!$C$6:$C$501,C9021)=0),"工程記号が3.工程情報に存在しません。","")</f>
        <v/>
      </c>
    </row>
    <row r="9022" spans="2:10" ht="18" customHeight="1">
      <c r="B9022" s="166"/>
      <c r="C9022" s="165"/>
      <c r="D9022" s="12" t="str">
        <f>IF(C9022="","",VLOOKUP(C9022,'3.工程情報'!$C$6:$D$501,2,FALSE))</f>
        <v/>
      </c>
      <c r="E9022" s="165"/>
      <c r="F9022" s="170"/>
      <c r="G9022" s="189" t="str">
        <f t="shared" si="140"/>
        <v/>
      </c>
      <c r="H9022" s="19"/>
      <c r="I9022" s="19"/>
      <c r="J9022" s="176" t="str">
        <f>IF(AND(C9022&lt;&gt;"",COUNTIF('3.工程情報'!$C$6:$C$501,C9022)=0),"工程記号が3.工程情報に存在しません。","")</f>
        <v/>
      </c>
    </row>
    <row r="9023" spans="2:10" ht="18" customHeight="1">
      <c r="B9023" s="166"/>
      <c r="C9023" s="165"/>
      <c r="D9023" s="12" t="str">
        <f>IF(C9023="","",VLOOKUP(C9023,'3.工程情報'!$C$6:$D$501,2,FALSE))</f>
        <v/>
      </c>
      <c r="E9023" s="165"/>
      <c r="F9023" s="170"/>
      <c r="G9023" s="189" t="str">
        <f t="shared" si="140"/>
        <v/>
      </c>
      <c r="H9023" s="19"/>
      <c r="I9023" s="19"/>
      <c r="J9023" s="176" t="str">
        <f>IF(AND(C9023&lt;&gt;"",COUNTIF('3.工程情報'!$C$6:$C$501,C9023)=0),"工程記号が3.工程情報に存在しません。","")</f>
        <v/>
      </c>
    </row>
    <row r="9024" spans="2:10" ht="18" customHeight="1">
      <c r="B9024" s="166"/>
      <c r="C9024" s="165"/>
      <c r="D9024" s="12" t="str">
        <f>IF(C9024="","",VLOOKUP(C9024,'3.工程情報'!$C$6:$D$501,2,FALSE))</f>
        <v/>
      </c>
      <c r="E9024" s="165"/>
      <c r="F9024" s="170"/>
      <c r="G9024" s="189" t="str">
        <f t="shared" si="140"/>
        <v/>
      </c>
      <c r="H9024" s="19"/>
      <c r="I9024" s="19"/>
      <c r="J9024" s="176" t="str">
        <f>IF(AND(C9024&lt;&gt;"",COUNTIF('3.工程情報'!$C$6:$C$501,C9024)=0),"工程記号が3.工程情報に存在しません。","")</f>
        <v/>
      </c>
    </row>
    <row r="9025" spans="2:10" ht="18" customHeight="1">
      <c r="B9025" s="166"/>
      <c r="C9025" s="165"/>
      <c r="D9025" s="12" t="str">
        <f>IF(C9025="","",VLOOKUP(C9025,'3.工程情報'!$C$6:$D$501,2,FALSE))</f>
        <v/>
      </c>
      <c r="E9025" s="165"/>
      <c r="F9025" s="170"/>
      <c r="G9025" s="189" t="str">
        <f t="shared" si="140"/>
        <v/>
      </c>
      <c r="H9025" s="19"/>
      <c r="I9025" s="19"/>
      <c r="J9025" s="176" t="str">
        <f>IF(AND(C9025&lt;&gt;"",COUNTIF('3.工程情報'!$C$6:$C$501,C9025)=0),"工程記号が3.工程情報に存在しません。","")</f>
        <v/>
      </c>
    </row>
    <row r="9026" spans="2:10" ht="18" customHeight="1">
      <c r="B9026" s="166"/>
      <c r="C9026" s="165"/>
      <c r="D9026" s="12" t="str">
        <f>IF(C9026="","",VLOOKUP(C9026,'3.工程情報'!$C$6:$D$501,2,FALSE))</f>
        <v/>
      </c>
      <c r="E9026" s="165"/>
      <c r="F9026" s="170"/>
      <c r="G9026" s="189" t="str">
        <f t="shared" si="140"/>
        <v/>
      </c>
      <c r="H9026" s="19"/>
      <c r="I9026" s="19"/>
      <c r="J9026" s="176" t="str">
        <f>IF(AND(C9026&lt;&gt;"",COUNTIF('3.工程情報'!$C$6:$C$501,C9026)=0),"工程記号が3.工程情報に存在しません。","")</f>
        <v/>
      </c>
    </row>
    <row r="9027" spans="2:10" ht="18" customHeight="1">
      <c r="B9027" s="166"/>
      <c r="C9027" s="165"/>
      <c r="D9027" s="12" t="str">
        <f>IF(C9027="","",VLOOKUP(C9027,'3.工程情報'!$C$6:$D$501,2,FALSE))</f>
        <v/>
      </c>
      <c r="E9027" s="165"/>
      <c r="F9027" s="170"/>
      <c r="G9027" s="189" t="str">
        <f t="shared" si="140"/>
        <v/>
      </c>
      <c r="H9027" s="19"/>
      <c r="I9027" s="19"/>
      <c r="J9027" s="176" t="str">
        <f>IF(AND(C9027&lt;&gt;"",COUNTIF('3.工程情報'!$C$6:$C$501,C9027)=0),"工程記号が3.工程情報に存在しません。","")</f>
        <v/>
      </c>
    </row>
    <row r="9028" spans="2:10" ht="18" customHeight="1">
      <c r="B9028" s="166"/>
      <c r="C9028" s="165"/>
      <c r="D9028" s="12" t="str">
        <f>IF(C9028="","",VLOOKUP(C9028,'3.工程情報'!$C$6:$D$501,2,FALSE))</f>
        <v/>
      </c>
      <c r="E9028" s="165"/>
      <c r="F9028" s="170"/>
      <c r="G9028" s="189" t="str">
        <f t="shared" si="140"/>
        <v/>
      </c>
      <c r="H9028" s="19"/>
      <c r="I9028" s="19"/>
      <c r="J9028" s="176" t="str">
        <f>IF(AND(C9028&lt;&gt;"",COUNTIF('3.工程情報'!$C$6:$C$501,C9028)=0),"工程記号が3.工程情報に存在しません。","")</f>
        <v/>
      </c>
    </row>
    <row r="9029" spans="2:10" ht="18" customHeight="1">
      <c r="B9029" s="166"/>
      <c r="C9029" s="165"/>
      <c r="D9029" s="12" t="str">
        <f>IF(C9029="","",VLOOKUP(C9029,'3.工程情報'!$C$6:$D$501,2,FALSE))</f>
        <v/>
      </c>
      <c r="E9029" s="165"/>
      <c r="F9029" s="170"/>
      <c r="G9029" s="189" t="str">
        <f t="shared" si="140"/>
        <v/>
      </c>
      <c r="H9029" s="19"/>
      <c r="I9029" s="19"/>
      <c r="J9029" s="176" t="str">
        <f>IF(AND(C9029&lt;&gt;"",COUNTIF('3.工程情報'!$C$6:$C$501,C9029)=0),"工程記号が3.工程情報に存在しません。","")</f>
        <v/>
      </c>
    </row>
    <row r="9030" spans="2:10" ht="18" customHeight="1">
      <c r="B9030" s="166"/>
      <c r="C9030" s="165"/>
      <c r="D9030" s="12" t="str">
        <f>IF(C9030="","",VLOOKUP(C9030,'3.工程情報'!$C$6:$D$501,2,FALSE))</f>
        <v/>
      </c>
      <c r="E9030" s="165"/>
      <c r="F9030" s="170"/>
      <c r="G9030" s="189" t="str">
        <f t="shared" ref="G9030:G9093" si="141">C9030&amp;E9030</f>
        <v/>
      </c>
      <c r="H9030" s="19"/>
      <c r="I9030" s="19"/>
      <c r="J9030" s="176" t="str">
        <f>IF(AND(C9030&lt;&gt;"",COUNTIF('3.工程情報'!$C$6:$C$501,C9030)=0),"工程記号が3.工程情報に存在しません。","")</f>
        <v/>
      </c>
    </row>
    <row r="9031" spans="2:10" ht="18" customHeight="1">
      <c r="B9031" s="166"/>
      <c r="C9031" s="165"/>
      <c r="D9031" s="12" t="str">
        <f>IF(C9031="","",VLOOKUP(C9031,'3.工程情報'!$C$6:$D$501,2,FALSE))</f>
        <v/>
      </c>
      <c r="E9031" s="165"/>
      <c r="F9031" s="170"/>
      <c r="G9031" s="189" t="str">
        <f t="shared" si="141"/>
        <v/>
      </c>
      <c r="H9031" s="19"/>
      <c r="I9031" s="19"/>
      <c r="J9031" s="176" t="str">
        <f>IF(AND(C9031&lt;&gt;"",COUNTIF('3.工程情報'!$C$6:$C$501,C9031)=0),"工程記号が3.工程情報に存在しません。","")</f>
        <v/>
      </c>
    </row>
    <row r="9032" spans="2:10" ht="18" customHeight="1">
      <c r="B9032" s="166"/>
      <c r="C9032" s="165"/>
      <c r="D9032" s="12" t="str">
        <f>IF(C9032="","",VLOOKUP(C9032,'3.工程情報'!$C$6:$D$501,2,FALSE))</f>
        <v/>
      </c>
      <c r="E9032" s="165"/>
      <c r="F9032" s="170"/>
      <c r="G9032" s="189" t="str">
        <f t="shared" si="141"/>
        <v/>
      </c>
      <c r="H9032" s="19"/>
      <c r="I9032" s="19"/>
      <c r="J9032" s="176" t="str">
        <f>IF(AND(C9032&lt;&gt;"",COUNTIF('3.工程情報'!$C$6:$C$501,C9032)=0),"工程記号が3.工程情報に存在しません。","")</f>
        <v/>
      </c>
    </row>
    <row r="9033" spans="2:10" ht="18" customHeight="1">
      <c r="B9033" s="166"/>
      <c r="C9033" s="165"/>
      <c r="D9033" s="12" t="str">
        <f>IF(C9033="","",VLOOKUP(C9033,'3.工程情報'!$C$6:$D$501,2,FALSE))</f>
        <v/>
      </c>
      <c r="E9033" s="165"/>
      <c r="F9033" s="170"/>
      <c r="G9033" s="189" t="str">
        <f t="shared" si="141"/>
        <v/>
      </c>
      <c r="H9033" s="19"/>
      <c r="I9033" s="19"/>
      <c r="J9033" s="176" t="str">
        <f>IF(AND(C9033&lt;&gt;"",COUNTIF('3.工程情報'!$C$6:$C$501,C9033)=0),"工程記号が3.工程情報に存在しません。","")</f>
        <v/>
      </c>
    </row>
    <row r="9034" spans="2:10" ht="18" customHeight="1">
      <c r="B9034" s="166"/>
      <c r="C9034" s="165"/>
      <c r="D9034" s="12" t="str">
        <f>IF(C9034="","",VLOOKUP(C9034,'3.工程情報'!$C$6:$D$501,2,FALSE))</f>
        <v/>
      </c>
      <c r="E9034" s="165"/>
      <c r="F9034" s="170"/>
      <c r="G9034" s="189" t="str">
        <f t="shared" si="141"/>
        <v/>
      </c>
      <c r="H9034" s="19"/>
      <c r="I9034" s="19"/>
      <c r="J9034" s="176" t="str">
        <f>IF(AND(C9034&lt;&gt;"",COUNTIF('3.工程情報'!$C$6:$C$501,C9034)=0),"工程記号が3.工程情報に存在しません。","")</f>
        <v/>
      </c>
    </row>
    <row r="9035" spans="2:10" ht="18" customHeight="1">
      <c r="B9035" s="166"/>
      <c r="C9035" s="165"/>
      <c r="D9035" s="12" t="str">
        <f>IF(C9035="","",VLOOKUP(C9035,'3.工程情報'!$C$6:$D$501,2,FALSE))</f>
        <v/>
      </c>
      <c r="E9035" s="165"/>
      <c r="F9035" s="170"/>
      <c r="G9035" s="189" t="str">
        <f t="shared" si="141"/>
        <v/>
      </c>
      <c r="H9035" s="19"/>
      <c r="I9035" s="19"/>
      <c r="J9035" s="176" t="str">
        <f>IF(AND(C9035&lt;&gt;"",COUNTIF('3.工程情報'!$C$6:$C$501,C9035)=0),"工程記号が3.工程情報に存在しません。","")</f>
        <v/>
      </c>
    </row>
    <row r="9036" spans="2:10" ht="18" customHeight="1">
      <c r="B9036" s="166"/>
      <c r="C9036" s="165"/>
      <c r="D9036" s="12" t="str">
        <f>IF(C9036="","",VLOOKUP(C9036,'3.工程情報'!$C$6:$D$501,2,FALSE))</f>
        <v/>
      </c>
      <c r="E9036" s="165"/>
      <c r="F9036" s="170"/>
      <c r="G9036" s="189" t="str">
        <f t="shared" si="141"/>
        <v/>
      </c>
      <c r="H9036" s="19"/>
      <c r="I9036" s="19"/>
      <c r="J9036" s="176" t="str">
        <f>IF(AND(C9036&lt;&gt;"",COUNTIF('3.工程情報'!$C$6:$C$501,C9036)=0),"工程記号が3.工程情報に存在しません。","")</f>
        <v/>
      </c>
    </row>
    <row r="9037" spans="2:10" ht="18" customHeight="1">
      <c r="B9037" s="166"/>
      <c r="C9037" s="165"/>
      <c r="D9037" s="12" t="str">
        <f>IF(C9037="","",VLOOKUP(C9037,'3.工程情報'!$C$6:$D$501,2,FALSE))</f>
        <v/>
      </c>
      <c r="E9037" s="165"/>
      <c r="F9037" s="170"/>
      <c r="G9037" s="189" t="str">
        <f t="shared" si="141"/>
        <v/>
      </c>
      <c r="H9037" s="19"/>
      <c r="I9037" s="19"/>
      <c r="J9037" s="176" t="str">
        <f>IF(AND(C9037&lt;&gt;"",COUNTIF('3.工程情報'!$C$6:$C$501,C9037)=0),"工程記号が3.工程情報に存在しません。","")</f>
        <v/>
      </c>
    </row>
    <row r="9038" spans="2:10" ht="18" customHeight="1">
      <c r="B9038" s="166"/>
      <c r="C9038" s="165"/>
      <c r="D9038" s="12" t="str">
        <f>IF(C9038="","",VLOOKUP(C9038,'3.工程情報'!$C$6:$D$501,2,FALSE))</f>
        <v/>
      </c>
      <c r="E9038" s="165"/>
      <c r="F9038" s="170"/>
      <c r="G9038" s="189" t="str">
        <f t="shared" si="141"/>
        <v/>
      </c>
      <c r="H9038" s="19"/>
      <c r="I9038" s="19"/>
      <c r="J9038" s="176" t="str">
        <f>IF(AND(C9038&lt;&gt;"",COUNTIF('3.工程情報'!$C$6:$C$501,C9038)=0),"工程記号が3.工程情報に存在しません。","")</f>
        <v/>
      </c>
    </row>
    <row r="9039" spans="2:10" ht="18" customHeight="1">
      <c r="B9039" s="166"/>
      <c r="C9039" s="165"/>
      <c r="D9039" s="12" t="str">
        <f>IF(C9039="","",VLOOKUP(C9039,'3.工程情報'!$C$6:$D$501,2,FALSE))</f>
        <v/>
      </c>
      <c r="E9039" s="165"/>
      <c r="F9039" s="170"/>
      <c r="G9039" s="189" t="str">
        <f t="shared" si="141"/>
        <v/>
      </c>
      <c r="H9039" s="19"/>
      <c r="I9039" s="19"/>
      <c r="J9039" s="176" t="str">
        <f>IF(AND(C9039&lt;&gt;"",COUNTIF('3.工程情報'!$C$6:$C$501,C9039)=0),"工程記号が3.工程情報に存在しません。","")</f>
        <v/>
      </c>
    </row>
    <row r="9040" spans="2:10" ht="18" customHeight="1">
      <c r="B9040" s="166"/>
      <c r="C9040" s="165"/>
      <c r="D9040" s="12" t="str">
        <f>IF(C9040="","",VLOOKUP(C9040,'3.工程情報'!$C$6:$D$501,2,FALSE))</f>
        <v/>
      </c>
      <c r="E9040" s="165"/>
      <c r="F9040" s="170"/>
      <c r="G9040" s="189" t="str">
        <f t="shared" si="141"/>
        <v/>
      </c>
      <c r="H9040" s="19"/>
      <c r="I9040" s="19"/>
      <c r="J9040" s="176" t="str">
        <f>IF(AND(C9040&lt;&gt;"",COUNTIF('3.工程情報'!$C$6:$C$501,C9040)=0),"工程記号が3.工程情報に存在しません。","")</f>
        <v/>
      </c>
    </row>
    <row r="9041" spans="2:10" ht="18" customHeight="1">
      <c r="B9041" s="166"/>
      <c r="C9041" s="165"/>
      <c r="D9041" s="12" t="str">
        <f>IF(C9041="","",VLOOKUP(C9041,'3.工程情報'!$C$6:$D$501,2,FALSE))</f>
        <v/>
      </c>
      <c r="E9041" s="165"/>
      <c r="F9041" s="170"/>
      <c r="G9041" s="189" t="str">
        <f t="shared" si="141"/>
        <v/>
      </c>
      <c r="H9041" s="19"/>
      <c r="I9041" s="19"/>
      <c r="J9041" s="176" t="str">
        <f>IF(AND(C9041&lt;&gt;"",COUNTIF('3.工程情報'!$C$6:$C$501,C9041)=0),"工程記号が3.工程情報に存在しません。","")</f>
        <v/>
      </c>
    </row>
    <row r="9042" spans="2:10" ht="18" customHeight="1">
      <c r="B9042" s="166"/>
      <c r="C9042" s="165"/>
      <c r="D9042" s="12" t="str">
        <f>IF(C9042="","",VLOOKUP(C9042,'3.工程情報'!$C$6:$D$501,2,FALSE))</f>
        <v/>
      </c>
      <c r="E9042" s="165"/>
      <c r="F9042" s="170"/>
      <c r="G9042" s="189" t="str">
        <f t="shared" si="141"/>
        <v/>
      </c>
      <c r="H9042" s="19"/>
      <c r="I9042" s="19"/>
      <c r="J9042" s="176" t="str">
        <f>IF(AND(C9042&lt;&gt;"",COUNTIF('3.工程情報'!$C$6:$C$501,C9042)=0),"工程記号が3.工程情報に存在しません。","")</f>
        <v/>
      </c>
    </row>
    <row r="9043" spans="2:10" ht="18" customHeight="1">
      <c r="B9043" s="166"/>
      <c r="C9043" s="165"/>
      <c r="D9043" s="12" t="str">
        <f>IF(C9043="","",VLOOKUP(C9043,'3.工程情報'!$C$6:$D$501,2,FALSE))</f>
        <v/>
      </c>
      <c r="E9043" s="165"/>
      <c r="F9043" s="170"/>
      <c r="G9043" s="189" t="str">
        <f t="shared" si="141"/>
        <v/>
      </c>
      <c r="H9043" s="19"/>
      <c r="I9043" s="19"/>
      <c r="J9043" s="176" t="str">
        <f>IF(AND(C9043&lt;&gt;"",COUNTIF('3.工程情報'!$C$6:$C$501,C9043)=0),"工程記号が3.工程情報に存在しません。","")</f>
        <v/>
      </c>
    </row>
    <row r="9044" spans="2:10" ht="18" customHeight="1">
      <c r="B9044" s="166"/>
      <c r="C9044" s="165"/>
      <c r="D9044" s="12" t="str">
        <f>IF(C9044="","",VLOOKUP(C9044,'3.工程情報'!$C$6:$D$501,2,FALSE))</f>
        <v/>
      </c>
      <c r="E9044" s="165"/>
      <c r="F9044" s="170"/>
      <c r="G9044" s="189" t="str">
        <f t="shared" si="141"/>
        <v/>
      </c>
      <c r="H9044" s="19"/>
      <c r="I9044" s="19"/>
      <c r="J9044" s="176" t="str">
        <f>IF(AND(C9044&lt;&gt;"",COUNTIF('3.工程情報'!$C$6:$C$501,C9044)=0),"工程記号が3.工程情報に存在しません。","")</f>
        <v/>
      </c>
    </row>
    <row r="9045" spans="2:10" ht="18" customHeight="1">
      <c r="B9045" s="166"/>
      <c r="C9045" s="165"/>
      <c r="D9045" s="12" t="str">
        <f>IF(C9045="","",VLOOKUP(C9045,'3.工程情報'!$C$6:$D$501,2,FALSE))</f>
        <v/>
      </c>
      <c r="E9045" s="165"/>
      <c r="F9045" s="170"/>
      <c r="G9045" s="189" t="str">
        <f t="shared" si="141"/>
        <v/>
      </c>
      <c r="H9045" s="19"/>
      <c r="I9045" s="19"/>
      <c r="J9045" s="176" t="str">
        <f>IF(AND(C9045&lt;&gt;"",COUNTIF('3.工程情報'!$C$6:$C$501,C9045)=0),"工程記号が3.工程情報に存在しません。","")</f>
        <v/>
      </c>
    </row>
    <row r="9046" spans="2:10" ht="18" customHeight="1">
      <c r="B9046" s="166"/>
      <c r="C9046" s="165"/>
      <c r="D9046" s="12" t="str">
        <f>IF(C9046="","",VLOOKUP(C9046,'3.工程情報'!$C$6:$D$501,2,FALSE))</f>
        <v/>
      </c>
      <c r="E9046" s="165"/>
      <c r="F9046" s="170"/>
      <c r="G9046" s="189" t="str">
        <f t="shared" si="141"/>
        <v/>
      </c>
      <c r="H9046" s="19"/>
      <c r="I9046" s="19"/>
      <c r="J9046" s="176" t="str">
        <f>IF(AND(C9046&lt;&gt;"",COUNTIF('3.工程情報'!$C$6:$C$501,C9046)=0),"工程記号が3.工程情報に存在しません。","")</f>
        <v/>
      </c>
    </row>
    <row r="9047" spans="2:10" ht="18" customHeight="1">
      <c r="B9047" s="166"/>
      <c r="C9047" s="165"/>
      <c r="D9047" s="12" t="str">
        <f>IF(C9047="","",VLOOKUP(C9047,'3.工程情報'!$C$6:$D$501,2,FALSE))</f>
        <v/>
      </c>
      <c r="E9047" s="165"/>
      <c r="F9047" s="170"/>
      <c r="G9047" s="189" t="str">
        <f t="shared" si="141"/>
        <v/>
      </c>
      <c r="H9047" s="19"/>
      <c r="I9047" s="19"/>
      <c r="J9047" s="176" t="str">
        <f>IF(AND(C9047&lt;&gt;"",COUNTIF('3.工程情報'!$C$6:$C$501,C9047)=0),"工程記号が3.工程情報に存在しません。","")</f>
        <v/>
      </c>
    </row>
    <row r="9048" spans="2:10" ht="18" customHeight="1">
      <c r="B9048" s="166"/>
      <c r="C9048" s="165"/>
      <c r="D9048" s="12" t="str">
        <f>IF(C9048="","",VLOOKUP(C9048,'3.工程情報'!$C$6:$D$501,2,FALSE))</f>
        <v/>
      </c>
      <c r="E9048" s="165"/>
      <c r="F9048" s="170"/>
      <c r="G9048" s="189" t="str">
        <f t="shared" si="141"/>
        <v/>
      </c>
      <c r="H9048" s="19"/>
      <c r="I9048" s="19"/>
      <c r="J9048" s="176" t="str">
        <f>IF(AND(C9048&lt;&gt;"",COUNTIF('3.工程情報'!$C$6:$C$501,C9048)=0),"工程記号が3.工程情報に存在しません。","")</f>
        <v/>
      </c>
    </row>
    <row r="9049" spans="2:10" ht="18" customHeight="1">
      <c r="B9049" s="166"/>
      <c r="C9049" s="165"/>
      <c r="D9049" s="12" t="str">
        <f>IF(C9049="","",VLOOKUP(C9049,'3.工程情報'!$C$6:$D$501,2,FALSE))</f>
        <v/>
      </c>
      <c r="E9049" s="165"/>
      <c r="F9049" s="170"/>
      <c r="G9049" s="189" t="str">
        <f t="shared" si="141"/>
        <v/>
      </c>
      <c r="H9049" s="19"/>
      <c r="I9049" s="19"/>
      <c r="J9049" s="176" t="str">
        <f>IF(AND(C9049&lt;&gt;"",COUNTIF('3.工程情報'!$C$6:$C$501,C9049)=0),"工程記号が3.工程情報に存在しません。","")</f>
        <v/>
      </c>
    </row>
    <row r="9050" spans="2:10" ht="18" customHeight="1">
      <c r="B9050" s="166"/>
      <c r="C9050" s="165"/>
      <c r="D9050" s="12" t="str">
        <f>IF(C9050="","",VLOOKUP(C9050,'3.工程情報'!$C$6:$D$501,2,FALSE))</f>
        <v/>
      </c>
      <c r="E9050" s="165"/>
      <c r="F9050" s="170"/>
      <c r="G9050" s="189" t="str">
        <f t="shared" si="141"/>
        <v/>
      </c>
      <c r="H9050" s="19"/>
      <c r="I9050" s="19"/>
      <c r="J9050" s="176" t="str">
        <f>IF(AND(C9050&lt;&gt;"",COUNTIF('3.工程情報'!$C$6:$C$501,C9050)=0),"工程記号が3.工程情報に存在しません。","")</f>
        <v/>
      </c>
    </row>
    <row r="9051" spans="2:10" ht="18" customHeight="1">
      <c r="B9051" s="166"/>
      <c r="C9051" s="165"/>
      <c r="D9051" s="12" t="str">
        <f>IF(C9051="","",VLOOKUP(C9051,'3.工程情報'!$C$6:$D$501,2,FALSE))</f>
        <v/>
      </c>
      <c r="E9051" s="165"/>
      <c r="F9051" s="170"/>
      <c r="G9051" s="189" t="str">
        <f t="shared" si="141"/>
        <v/>
      </c>
      <c r="H9051" s="19"/>
      <c r="I9051" s="19"/>
      <c r="J9051" s="176" t="str">
        <f>IF(AND(C9051&lt;&gt;"",COUNTIF('3.工程情報'!$C$6:$C$501,C9051)=0),"工程記号が3.工程情報に存在しません。","")</f>
        <v/>
      </c>
    </row>
    <row r="9052" spans="2:10" ht="18" customHeight="1">
      <c r="B9052" s="166"/>
      <c r="C9052" s="165"/>
      <c r="D9052" s="12" t="str">
        <f>IF(C9052="","",VLOOKUP(C9052,'3.工程情報'!$C$6:$D$501,2,FALSE))</f>
        <v/>
      </c>
      <c r="E9052" s="165"/>
      <c r="F9052" s="170"/>
      <c r="G9052" s="189" t="str">
        <f t="shared" si="141"/>
        <v/>
      </c>
      <c r="H9052" s="19"/>
      <c r="I9052" s="19"/>
      <c r="J9052" s="176" t="str">
        <f>IF(AND(C9052&lt;&gt;"",COUNTIF('3.工程情報'!$C$6:$C$501,C9052)=0),"工程記号が3.工程情報に存在しません。","")</f>
        <v/>
      </c>
    </row>
    <row r="9053" spans="2:10" ht="18" customHeight="1">
      <c r="B9053" s="166"/>
      <c r="C9053" s="165"/>
      <c r="D9053" s="12" t="str">
        <f>IF(C9053="","",VLOOKUP(C9053,'3.工程情報'!$C$6:$D$501,2,FALSE))</f>
        <v/>
      </c>
      <c r="E9053" s="165"/>
      <c r="F9053" s="170"/>
      <c r="G9053" s="189" t="str">
        <f t="shared" si="141"/>
        <v/>
      </c>
      <c r="H9053" s="19"/>
      <c r="I9053" s="19"/>
      <c r="J9053" s="176" t="str">
        <f>IF(AND(C9053&lt;&gt;"",COUNTIF('3.工程情報'!$C$6:$C$501,C9053)=0),"工程記号が3.工程情報に存在しません。","")</f>
        <v/>
      </c>
    </row>
    <row r="9054" spans="2:10" ht="18" customHeight="1">
      <c r="B9054" s="166"/>
      <c r="C9054" s="165"/>
      <c r="D9054" s="12" t="str">
        <f>IF(C9054="","",VLOOKUP(C9054,'3.工程情報'!$C$6:$D$501,2,FALSE))</f>
        <v/>
      </c>
      <c r="E9054" s="165"/>
      <c r="F9054" s="170"/>
      <c r="G9054" s="189" t="str">
        <f t="shared" si="141"/>
        <v/>
      </c>
      <c r="H9054" s="19"/>
      <c r="I9054" s="19"/>
      <c r="J9054" s="176" t="str">
        <f>IF(AND(C9054&lt;&gt;"",COUNTIF('3.工程情報'!$C$6:$C$501,C9054)=0),"工程記号が3.工程情報に存在しません。","")</f>
        <v/>
      </c>
    </row>
    <row r="9055" spans="2:10" ht="18" customHeight="1">
      <c r="B9055" s="166"/>
      <c r="C9055" s="165"/>
      <c r="D9055" s="12" t="str">
        <f>IF(C9055="","",VLOOKUP(C9055,'3.工程情報'!$C$6:$D$501,2,FALSE))</f>
        <v/>
      </c>
      <c r="E9055" s="165"/>
      <c r="F9055" s="170"/>
      <c r="G9055" s="189" t="str">
        <f t="shared" si="141"/>
        <v/>
      </c>
      <c r="H9055" s="19"/>
      <c r="I9055" s="19"/>
      <c r="J9055" s="176" t="str">
        <f>IF(AND(C9055&lt;&gt;"",COUNTIF('3.工程情報'!$C$6:$C$501,C9055)=0),"工程記号が3.工程情報に存在しません。","")</f>
        <v/>
      </c>
    </row>
    <row r="9056" spans="2:10" ht="18" customHeight="1">
      <c r="B9056" s="166"/>
      <c r="C9056" s="165"/>
      <c r="D9056" s="12" t="str">
        <f>IF(C9056="","",VLOOKUP(C9056,'3.工程情報'!$C$6:$D$501,2,FALSE))</f>
        <v/>
      </c>
      <c r="E9056" s="165"/>
      <c r="F9056" s="170"/>
      <c r="G9056" s="189" t="str">
        <f t="shared" si="141"/>
        <v/>
      </c>
      <c r="H9056" s="19"/>
      <c r="I9056" s="19"/>
      <c r="J9056" s="176" t="str">
        <f>IF(AND(C9056&lt;&gt;"",COUNTIF('3.工程情報'!$C$6:$C$501,C9056)=0),"工程記号が3.工程情報に存在しません。","")</f>
        <v/>
      </c>
    </row>
    <row r="9057" spans="2:10" ht="18" customHeight="1">
      <c r="B9057" s="166"/>
      <c r="C9057" s="165"/>
      <c r="D9057" s="12" t="str">
        <f>IF(C9057="","",VLOOKUP(C9057,'3.工程情報'!$C$6:$D$501,2,FALSE))</f>
        <v/>
      </c>
      <c r="E9057" s="165"/>
      <c r="F9057" s="170"/>
      <c r="G9057" s="189" t="str">
        <f t="shared" si="141"/>
        <v/>
      </c>
      <c r="H9057" s="19"/>
      <c r="I9057" s="19"/>
      <c r="J9057" s="176" t="str">
        <f>IF(AND(C9057&lt;&gt;"",COUNTIF('3.工程情報'!$C$6:$C$501,C9057)=0),"工程記号が3.工程情報に存在しません。","")</f>
        <v/>
      </c>
    </row>
    <row r="9058" spans="2:10" ht="18" customHeight="1">
      <c r="B9058" s="166"/>
      <c r="C9058" s="165"/>
      <c r="D9058" s="12" t="str">
        <f>IF(C9058="","",VLOOKUP(C9058,'3.工程情報'!$C$6:$D$501,2,FALSE))</f>
        <v/>
      </c>
      <c r="E9058" s="165"/>
      <c r="F9058" s="170"/>
      <c r="G9058" s="189" t="str">
        <f t="shared" si="141"/>
        <v/>
      </c>
      <c r="H9058" s="19"/>
      <c r="I9058" s="19"/>
      <c r="J9058" s="176" t="str">
        <f>IF(AND(C9058&lt;&gt;"",COUNTIF('3.工程情報'!$C$6:$C$501,C9058)=0),"工程記号が3.工程情報に存在しません。","")</f>
        <v/>
      </c>
    </row>
    <row r="9059" spans="2:10" ht="18" customHeight="1">
      <c r="B9059" s="166"/>
      <c r="C9059" s="165"/>
      <c r="D9059" s="12" t="str">
        <f>IF(C9059="","",VLOOKUP(C9059,'3.工程情報'!$C$6:$D$501,2,FALSE))</f>
        <v/>
      </c>
      <c r="E9059" s="165"/>
      <c r="F9059" s="170"/>
      <c r="G9059" s="189" t="str">
        <f t="shared" si="141"/>
        <v/>
      </c>
      <c r="H9059" s="19"/>
      <c r="I9059" s="19"/>
      <c r="J9059" s="176" t="str">
        <f>IF(AND(C9059&lt;&gt;"",COUNTIF('3.工程情報'!$C$6:$C$501,C9059)=0),"工程記号が3.工程情報に存在しません。","")</f>
        <v/>
      </c>
    </row>
    <row r="9060" spans="2:10" ht="18" customHeight="1">
      <c r="B9060" s="166"/>
      <c r="C9060" s="165"/>
      <c r="D9060" s="12" t="str">
        <f>IF(C9060="","",VLOOKUP(C9060,'3.工程情報'!$C$6:$D$501,2,FALSE))</f>
        <v/>
      </c>
      <c r="E9060" s="165"/>
      <c r="F9060" s="170"/>
      <c r="G9060" s="189" t="str">
        <f t="shared" si="141"/>
        <v/>
      </c>
      <c r="H9060" s="19"/>
      <c r="I9060" s="19"/>
      <c r="J9060" s="176" t="str">
        <f>IF(AND(C9060&lt;&gt;"",COUNTIF('3.工程情報'!$C$6:$C$501,C9060)=0),"工程記号が3.工程情報に存在しません。","")</f>
        <v/>
      </c>
    </row>
    <row r="9061" spans="2:10" ht="18" customHeight="1">
      <c r="B9061" s="166"/>
      <c r="C9061" s="165"/>
      <c r="D9061" s="12" t="str">
        <f>IF(C9061="","",VLOOKUP(C9061,'3.工程情報'!$C$6:$D$501,2,FALSE))</f>
        <v/>
      </c>
      <c r="E9061" s="165"/>
      <c r="F9061" s="170"/>
      <c r="G9061" s="189" t="str">
        <f t="shared" si="141"/>
        <v/>
      </c>
      <c r="H9061" s="19"/>
      <c r="I9061" s="19"/>
      <c r="J9061" s="176" t="str">
        <f>IF(AND(C9061&lt;&gt;"",COUNTIF('3.工程情報'!$C$6:$C$501,C9061)=0),"工程記号が3.工程情報に存在しません。","")</f>
        <v/>
      </c>
    </row>
    <row r="9062" spans="2:10" ht="18" customHeight="1">
      <c r="B9062" s="166"/>
      <c r="C9062" s="165"/>
      <c r="D9062" s="12" t="str">
        <f>IF(C9062="","",VLOOKUP(C9062,'3.工程情報'!$C$6:$D$501,2,FALSE))</f>
        <v/>
      </c>
      <c r="E9062" s="165"/>
      <c r="F9062" s="170"/>
      <c r="G9062" s="189" t="str">
        <f t="shared" si="141"/>
        <v/>
      </c>
      <c r="H9062" s="19"/>
      <c r="I9062" s="19"/>
      <c r="J9062" s="176" t="str">
        <f>IF(AND(C9062&lt;&gt;"",COUNTIF('3.工程情報'!$C$6:$C$501,C9062)=0),"工程記号が3.工程情報に存在しません。","")</f>
        <v/>
      </c>
    </row>
    <row r="9063" spans="2:10" ht="18" customHeight="1">
      <c r="B9063" s="166"/>
      <c r="C9063" s="165"/>
      <c r="D9063" s="12" t="str">
        <f>IF(C9063="","",VLOOKUP(C9063,'3.工程情報'!$C$6:$D$501,2,FALSE))</f>
        <v/>
      </c>
      <c r="E9063" s="165"/>
      <c r="F9063" s="170"/>
      <c r="G9063" s="189" t="str">
        <f t="shared" si="141"/>
        <v/>
      </c>
      <c r="H9063" s="19"/>
      <c r="I9063" s="19"/>
      <c r="J9063" s="176" t="str">
        <f>IF(AND(C9063&lt;&gt;"",COUNTIF('3.工程情報'!$C$6:$C$501,C9063)=0),"工程記号が3.工程情報に存在しません。","")</f>
        <v/>
      </c>
    </row>
    <row r="9064" spans="2:10" ht="18" customHeight="1">
      <c r="B9064" s="166"/>
      <c r="C9064" s="165"/>
      <c r="D9064" s="12" t="str">
        <f>IF(C9064="","",VLOOKUP(C9064,'3.工程情報'!$C$6:$D$501,2,FALSE))</f>
        <v/>
      </c>
      <c r="E9064" s="165"/>
      <c r="F9064" s="170"/>
      <c r="G9064" s="189" t="str">
        <f t="shared" si="141"/>
        <v/>
      </c>
      <c r="H9064" s="19"/>
      <c r="I9064" s="19"/>
      <c r="J9064" s="176" t="str">
        <f>IF(AND(C9064&lt;&gt;"",COUNTIF('3.工程情報'!$C$6:$C$501,C9064)=0),"工程記号が3.工程情報に存在しません。","")</f>
        <v/>
      </c>
    </row>
    <row r="9065" spans="2:10" ht="18" customHeight="1">
      <c r="B9065" s="166"/>
      <c r="C9065" s="165"/>
      <c r="D9065" s="12" t="str">
        <f>IF(C9065="","",VLOOKUP(C9065,'3.工程情報'!$C$6:$D$501,2,FALSE))</f>
        <v/>
      </c>
      <c r="E9065" s="165"/>
      <c r="F9065" s="170"/>
      <c r="G9065" s="189" t="str">
        <f t="shared" si="141"/>
        <v/>
      </c>
      <c r="H9065" s="19"/>
      <c r="I9065" s="19"/>
      <c r="J9065" s="176" t="str">
        <f>IF(AND(C9065&lt;&gt;"",COUNTIF('3.工程情報'!$C$6:$C$501,C9065)=0),"工程記号が3.工程情報に存在しません。","")</f>
        <v/>
      </c>
    </row>
    <row r="9066" spans="2:10" ht="18" customHeight="1">
      <c r="B9066" s="166"/>
      <c r="C9066" s="165"/>
      <c r="D9066" s="12" t="str">
        <f>IF(C9066="","",VLOOKUP(C9066,'3.工程情報'!$C$6:$D$501,2,FALSE))</f>
        <v/>
      </c>
      <c r="E9066" s="165"/>
      <c r="F9066" s="170"/>
      <c r="G9066" s="189" t="str">
        <f t="shared" si="141"/>
        <v/>
      </c>
      <c r="H9066" s="19"/>
      <c r="I9066" s="19"/>
      <c r="J9066" s="176" t="str">
        <f>IF(AND(C9066&lt;&gt;"",COUNTIF('3.工程情報'!$C$6:$C$501,C9066)=0),"工程記号が3.工程情報に存在しません。","")</f>
        <v/>
      </c>
    </row>
    <row r="9067" spans="2:10" ht="18" customHeight="1">
      <c r="B9067" s="166"/>
      <c r="C9067" s="165"/>
      <c r="D9067" s="12" t="str">
        <f>IF(C9067="","",VLOOKUP(C9067,'3.工程情報'!$C$6:$D$501,2,FALSE))</f>
        <v/>
      </c>
      <c r="E9067" s="165"/>
      <c r="F9067" s="170"/>
      <c r="G9067" s="189" t="str">
        <f t="shared" si="141"/>
        <v/>
      </c>
      <c r="H9067" s="19"/>
      <c r="I9067" s="19"/>
      <c r="J9067" s="176" t="str">
        <f>IF(AND(C9067&lt;&gt;"",COUNTIF('3.工程情報'!$C$6:$C$501,C9067)=0),"工程記号が3.工程情報に存在しません。","")</f>
        <v/>
      </c>
    </row>
    <row r="9068" spans="2:10" ht="18" customHeight="1">
      <c r="B9068" s="166"/>
      <c r="C9068" s="165"/>
      <c r="D9068" s="12" t="str">
        <f>IF(C9068="","",VLOOKUP(C9068,'3.工程情報'!$C$6:$D$501,2,FALSE))</f>
        <v/>
      </c>
      <c r="E9068" s="165"/>
      <c r="F9068" s="170"/>
      <c r="G9068" s="189" t="str">
        <f t="shared" si="141"/>
        <v/>
      </c>
      <c r="H9068" s="19"/>
      <c r="I9068" s="19"/>
      <c r="J9068" s="176" t="str">
        <f>IF(AND(C9068&lt;&gt;"",COUNTIF('3.工程情報'!$C$6:$C$501,C9068)=0),"工程記号が3.工程情報に存在しません。","")</f>
        <v/>
      </c>
    </row>
    <row r="9069" spans="2:10" ht="18" customHeight="1">
      <c r="B9069" s="166"/>
      <c r="C9069" s="165"/>
      <c r="D9069" s="12" t="str">
        <f>IF(C9069="","",VLOOKUP(C9069,'3.工程情報'!$C$6:$D$501,2,FALSE))</f>
        <v/>
      </c>
      <c r="E9069" s="165"/>
      <c r="F9069" s="170"/>
      <c r="G9069" s="189" t="str">
        <f t="shared" si="141"/>
        <v/>
      </c>
      <c r="H9069" s="19"/>
      <c r="I9069" s="19"/>
      <c r="J9069" s="176" t="str">
        <f>IF(AND(C9069&lt;&gt;"",COUNTIF('3.工程情報'!$C$6:$C$501,C9069)=0),"工程記号が3.工程情報に存在しません。","")</f>
        <v/>
      </c>
    </row>
    <row r="9070" spans="2:10" ht="18" customHeight="1">
      <c r="B9070" s="166"/>
      <c r="C9070" s="165"/>
      <c r="D9070" s="12" t="str">
        <f>IF(C9070="","",VLOOKUP(C9070,'3.工程情報'!$C$6:$D$501,2,FALSE))</f>
        <v/>
      </c>
      <c r="E9070" s="165"/>
      <c r="F9070" s="170"/>
      <c r="G9070" s="189" t="str">
        <f t="shared" si="141"/>
        <v/>
      </c>
      <c r="H9070" s="19"/>
      <c r="I9070" s="19"/>
      <c r="J9070" s="176" t="str">
        <f>IF(AND(C9070&lt;&gt;"",COUNTIF('3.工程情報'!$C$6:$C$501,C9070)=0),"工程記号が3.工程情報に存在しません。","")</f>
        <v/>
      </c>
    </row>
    <row r="9071" spans="2:10" ht="18" customHeight="1">
      <c r="B9071" s="166"/>
      <c r="C9071" s="165"/>
      <c r="D9071" s="12" t="str">
        <f>IF(C9071="","",VLOOKUP(C9071,'3.工程情報'!$C$6:$D$501,2,FALSE))</f>
        <v/>
      </c>
      <c r="E9071" s="165"/>
      <c r="F9071" s="170"/>
      <c r="G9071" s="189" t="str">
        <f t="shared" si="141"/>
        <v/>
      </c>
      <c r="H9071" s="19"/>
      <c r="I9071" s="19"/>
      <c r="J9071" s="176" t="str">
        <f>IF(AND(C9071&lt;&gt;"",COUNTIF('3.工程情報'!$C$6:$C$501,C9071)=0),"工程記号が3.工程情報に存在しません。","")</f>
        <v/>
      </c>
    </row>
    <row r="9072" spans="2:10" ht="18" customHeight="1">
      <c r="B9072" s="166"/>
      <c r="C9072" s="165"/>
      <c r="D9072" s="12" t="str">
        <f>IF(C9072="","",VLOOKUP(C9072,'3.工程情報'!$C$6:$D$501,2,FALSE))</f>
        <v/>
      </c>
      <c r="E9072" s="165"/>
      <c r="F9072" s="170"/>
      <c r="G9072" s="189" t="str">
        <f t="shared" si="141"/>
        <v/>
      </c>
      <c r="H9072" s="19"/>
      <c r="I9072" s="19"/>
      <c r="J9072" s="176" t="str">
        <f>IF(AND(C9072&lt;&gt;"",COUNTIF('3.工程情報'!$C$6:$C$501,C9072)=0),"工程記号が3.工程情報に存在しません。","")</f>
        <v/>
      </c>
    </row>
    <row r="9073" spans="2:10" ht="18" customHeight="1">
      <c r="B9073" s="166"/>
      <c r="C9073" s="165"/>
      <c r="D9073" s="12" t="str">
        <f>IF(C9073="","",VLOOKUP(C9073,'3.工程情報'!$C$6:$D$501,2,FALSE))</f>
        <v/>
      </c>
      <c r="E9073" s="165"/>
      <c r="F9073" s="170"/>
      <c r="G9073" s="189" t="str">
        <f t="shared" si="141"/>
        <v/>
      </c>
      <c r="H9073" s="19"/>
      <c r="I9073" s="19"/>
      <c r="J9073" s="176" t="str">
        <f>IF(AND(C9073&lt;&gt;"",COUNTIF('3.工程情報'!$C$6:$C$501,C9073)=0),"工程記号が3.工程情報に存在しません。","")</f>
        <v/>
      </c>
    </row>
    <row r="9074" spans="2:10" ht="18" customHeight="1">
      <c r="B9074" s="166"/>
      <c r="C9074" s="165"/>
      <c r="D9074" s="12" t="str">
        <f>IF(C9074="","",VLOOKUP(C9074,'3.工程情報'!$C$6:$D$501,2,FALSE))</f>
        <v/>
      </c>
      <c r="E9074" s="165"/>
      <c r="F9074" s="170"/>
      <c r="G9074" s="189" t="str">
        <f t="shared" si="141"/>
        <v/>
      </c>
      <c r="H9074" s="19"/>
      <c r="I9074" s="19"/>
      <c r="J9074" s="176" t="str">
        <f>IF(AND(C9074&lt;&gt;"",COUNTIF('3.工程情報'!$C$6:$C$501,C9074)=0),"工程記号が3.工程情報に存在しません。","")</f>
        <v/>
      </c>
    </row>
    <row r="9075" spans="2:10" ht="18" customHeight="1">
      <c r="B9075" s="166"/>
      <c r="C9075" s="165"/>
      <c r="D9075" s="12" t="str">
        <f>IF(C9075="","",VLOOKUP(C9075,'3.工程情報'!$C$6:$D$501,2,FALSE))</f>
        <v/>
      </c>
      <c r="E9075" s="165"/>
      <c r="F9075" s="170"/>
      <c r="G9075" s="189" t="str">
        <f t="shared" si="141"/>
        <v/>
      </c>
      <c r="H9075" s="19"/>
      <c r="I9075" s="19"/>
      <c r="J9075" s="176" t="str">
        <f>IF(AND(C9075&lt;&gt;"",COUNTIF('3.工程情報'!$C$6:$C$501,C9075)=0),"工程記号が3.工程情報に存在しません。","")</f>
        <v/>
      </c>
    </row>
    <row r="9076" spans="2:10" ht="18" customHeight="1">
      <c r="B9076" s="166"/>
      <c r="C9076" s="165"/>
      <c r="D9076" s="12" t="str">
        <f>IF(C9076="","",VLOOKUP(C9076,'3.工程情報'!$C$6:$D$501,2,FALSE))</f>
        <v/>
      </c>
      <c r="E9076" s="165"/>
      <c r="F9076" s="170"/>
      <c r="G9076" s="189" t="str">
        <f t="shared" si="141"/>
        <v/>
      </c>
      <c r="H9076" s="19"/>
      <c r="I9076" s="19"/>
      <c r="J9076" s="176" t="str">
        <f>IF(AND(C9076&lt;&gt;"",COUNTIF('3.工程情報'!$C$6:$C$501,C9076)=0),"工程記号が3.工程情報に存在しません。","")</f>
        <v/>
      </c>
    </row>
    <row r="9077" spans="2:10" ht="18" customHeight="1">
      <c r="B9077" s="166"/>
      <c r="C9077" s="165"/>
      <c r="D9077" s="12" t="str">
        <f>IF(C9077="","",VLOOKUP(C9077,'3.工程情報'!$C$6:$D$501,2,FALSE))</f>
        <v/>
      </c>
      <c r="E9077" s="165"/>
      <c r="F9077" s="170"/>
      <c r="G9077" s="189" t="str">
        <f t="shared" si="141"/>
        <v/>
      </c>
      <c r="H9077" s="19"/>
      <c r="I9077" s="19"/>
      <c r="J9077" s="176" t="str">
        <f>IF(AND(C9077&lt;&gt;"",COUNTIF('3.工程情報'!$C$6:$C$501,C9077)=0),"工程記号が3.工程情報に存在しません。","")</f>
        <v/>
      </c>
    </row>
    <row r="9078" spans="2:10" ht="18" customHeight="1">
      <c r="B9078" s="166"/>
      <c r="C9078" s="165"/>
      <c r="D9078" s="12" t="str">
        <f>IF(C9078="","",VLOOKUP(C9078,'3.工程情報'!$C$6:$D$501,2,FALSE))</f>
        <v/>
      </c>
      <c r="E9078" s="165"/>
      <c r="F9078" s="170"/>
      <c r="G9078" s="189" t="str">
        <f t="shared" si="141"/>
        <v/>
      </c>
      <c r="H9078" s="19"/>
      <c r="I9078" s="19"/>
      <c r="J9078" s="176" t="str">
        <f>IF(AND(C9078&lt;&gt;"",COUNTIF('3.工程情報'!$C$6:$C$501,C9078)=0),"工程記号が3.工程情報に存在しません。","")</f>
        <v/>
      </c>
    </row>
    <row r="9079" spans="2:10" ht="18" customHeight="1">
      <c r="B9079" s="166"/>
      <c r="C9079" s="165"/>
      <c r="D9079" s="12" t="str">
        <f>IF(C9079="","",VLOOKUP(C9079,'3.工程情報'!$C$6:$D$501,2,FALSE))</f>
        <v/>
      </c>
      <c r="E9079" s="165"/>
      <c r="F9079" s="170"/>
      <c r="G9079" s="189" t="str">
        <f t="shared" si="141"/>
        <v/>
      </c>
      <c r="H9079" s="19"/>
      <c r="I9079" s="19"/>
      <c r="J9079" s="176" t="str">
        <f>IF(AND(C9079&lt;&gt;"",COUNTIF('3.工程情報'!$C$6:$C$501,C9079)=0),"工程記号が3.工程情報に存在しません。","")</f>
        <v/>
      </c>
    </row>
    <row r="9080" spans="2:10" ht="18" customHeight="1">
      <c r="B9080" s="166"/>
      <c r="C9080" s="165"/>
      <c r="D9080" s="12" t="str">
        <f>IF(C9080="","",VLOOKUP(C9080,'3.工程情報'!$C$6:$D$501,2,FALSE))</f>
        <v/>
      </c>
      <c r="E9080" s="165"/>
      <c r="F9080" s="170"/>
      <c r="G9080" s="189" t="str">
        <f t="shared" si="141"/>
        <v/>
      </c>
      <c r="H9080" s="19"/>
      <c r="I9080" s="19"/>
      <c r="J9080" s="176" t="str">
        <f>IF(AND(C9080&lt;&gt;"",COUNTIF('3.工程情報'!$C$6:$C$501,C9080)=0),"工程記号が3.工程情報に存在しません。","")</f>
        <v/>
      </c>
    </row>
    <row r="9081" spans="2:10" ht="18" customHeight="1">
      <c r="B9081" s="166"/>
      <c r="C9081" s="165"/>
      <c r="D9081" s="12" t="str">
        <f>IF(C9081="","",VLOOKUP(C9081,'3.工程情報'!$C$6:$D$501,2,FALSE))</f>
        <v/>
      </c>
      <c r="E9081" s="165"/>
      <c r="F9081" s="170"/>
      <c r="G9081" s="189" t="str">
        <f t="shared" si="141"/>
        <v/>
      </c>
      <c r="H9081" s="19"/>
      <c r="I9081" s="19"/>
      <c r="J9081" s="176" t="str">
        <f>IF(AND(C9081&lt;&gt;"",COUNTIF('3.工程情報'!$C$6:$C$501,C9081)=0),"工程記号が3.工程情報に存在しません。","")</f>
        <v/>
      </c>
    </row>
    <row r="9082" spans="2:10" ht="18" customHeight="1">
      <c r="B9082" s="166"/>
      <c r="C9082" s="165"/>
      <c r="D9082" s="12" t="str">
        <f>IF(C9082="","",VLOOKUP(C9082,'3.工程情報'!$C$6:$D$501,2,FALSE))</f>
        <v/>
      </c>
      <c r="E9082" s="165"/>
      <c r="F9082" s="170"/>
      <c r="G9082" s="189" t="str">
        <f t="shared" si="141"/>
        <v/>
      </c>
      <c r="H9082" s="19"/>
      <c r="I9082" s="19"/>
      <c r="J9082" s="176" t="str">
        <f>IF(AND(C9082&lt;&gt;"",COUNTIF('3.工程情報'!$C$6:$C$501,C9082)=0),"工程記号が3.工程情報に存在しません。","")</f>
        <v/>
      </c>
    </row>
    <row r="9083" spans="2:10" ht="18" customHeight="1">
      <c r="B9083" s="166"/>
      <c r="C9083" s="165"/>
      <c r="D9083" s="12" t="str">
        <f>IF(C9083="","",VLOOKUP(C9083,'3.工程情報'!$C$6:$D$501,2,FALSE))</f>
        <v/>
      </c>
      <c r="E9083" s="165"/>
      <c r="F9083" s="170"/>
      <c r="G9083" s="189" t="str">
        <f t="shared" si="141"/>
        <v/>
      </c>
      <c r="H9083" s="19"/>
      <c r="I9083" s="19"/>
      <c r="J9083" s="176" t="str">
        <f>IF(AND(C9083&lt;&gt;"",COUNTIF('3.工程情報'!$C$6:$C$501,C9083)=0),"工程記号が3.工程情報に存在しません。","")</f>
        <v/>
      </c>
    </row>
    <row r="9084" spans="2:10" ht="18" customHeight="1">
      <c r="B9084" s="166"/>
      <c r="C9084" s="165"/>
      <c r="D9084" s="12" t="str">
        <f>IF(C9084="","",VLOOKUP(C9084,'3.工程情報'!$C$6:$D$501,2,FALSE))</f>
        <v/>
      </c>
      <c r="E9084" s="165"/>
      <c r="F9084" s="170"/>
      <c r="G9084" s="189" t="str">
        <f t="shared" si="141"/>
        <v/>
      </c>
      <c r="H9084" s="19"/>
      <c r="I9084" s="19"/>
      <c r="J9084" s="176" t="str">
        <f>IF(AND(C9084&lt;&gt;"",COUNTIF('3.工程情報'!$C$6:$C$501,C9084)=0),"工程記号が3.工程情報に存在しません。","")</f>
        <v/>
      </c>
    </row>
    <row r="9085" spans="2:10" ht="18" customHeight="1">
      <c r="B9085" s="166"/>
      <c r="C9085" s="165"/>
      <c r="D9085" s="12" t="str">
        <f>IF(C9085="","",VLOOKUP(C9085,'3.工程情報'!$C$6:$D$501,2,FALSE))</f>
        <v/>
      </c>
      <c r="E9085" s="165"/>
      <c r="F9085" s="170"/>
      <c r="G9085" s="189" t="str">
        <f t="shared" si="141"/>
        <v/>
      </c>
      <c r="H9085" s="19"/>
      <c r="I9085" s="19"/>
      <c r="J9085" s="176" t="str">
        <f>IF(AND(C9085&lt;&gt;"",COUNTIF('3.工程情報'!$C$6:$C$501,C9085)=0),"工程記号が3.工程情報に存在しません。","")</f>
        <v/>
      </c>
    </row>
    <row r="9086" spans="2:10" ht="18" customHeight="1">
      <c r="B9086" s="166"/>
      <c r="C9086" s="165"/>
      <c r="D9086" s="12" t="str">
        <f>IF(C9086="","",VLOOKUP(C9086,'3.工程情報'!$C$6:$D$501,2,FALSE))</f>
        <v/>
      </c>
      <c r="E9086" s="165"/>
      <c r="F9086" s="170"/>
      <c r="G9086" s="189" t="str">
        <f t="shared" si="141"/>
        <v/>
      </c>
      <c r="H9086" s="19"/>
      <c r="I9086" s="19"/>
      <c r="J9086" s="176" t="str">
        <f>IF(AND(C9086&lt;&gt;"",COUNTIF('3.工程情報'!$C$6:$C$501,C9086)=0),"工程記号が3.工程情報に存在しません。","")</f>
        <v/>
      </c>
    </row>
    <row r="9087" spans="2:10" ht="18" customHeight="1">
      <c r="B9087" s="166"/>
      <c r="C9087" s="165"/>
      <c r="D9087" s="12" t="str">
        <f>IF(C9087="","",VLOOKUP(C9087,'3.工程情報'!$C$6:$D$501,2,FALSE))</f>
        <v/>
      </c>
      <c r="E9087" s="165"/>
      <c r="F9087" s="170"/>
      <c r="G9087" s="189" t="str">
        <f t="shared" si="141"/>
        <v/>
      </c>
      <c r="H9087" s="19"/>
      <c r="I9087" s="19"/>
      <c r="J9087" s="176" t="str">
        <f>IF(AND(C9087&lt;&gt;"",COUNTIF('3.工程情報'!$C$6:$C$501,C9087)=0),"工程記号が3.工程情報に存在しません。","")</f>
        <v/>
      </c>
    </row>
    <row r="9088" spans="2:10" ht="18" customHeight="1">
      <c r="B9088" s="166"/>
      <c r="C9088" s="165"/>
      <c r="D9088" s="12" t="str">
        <f>IF(C9088="","",VLOOKUP(C9088,'3.工程情報'!$C$6:$D$501,2,FALSE))</f>
        <v/>
      </c>
      <c r="E9088" s="165"/>
      <c r="F9088" s="170"/>
      <c r="G9088" s="189" t="str">
        <f t="shared" si="141"/>
        <v/>
      </c>
      <c r="H9088" s="19"/>
      <c r="I9088" s="19"/>
      <c r="J9088" s="176" t="str">
        <f>IF(AND(C9088&lt;&gt;"",COUNTIF('3.工程情報'!$C$6:$C$501,C9088)=0),"工程記号が3.工程情報に存在しません。","")</f>
        <v/>
      </c>
    </row>
    <row r="9089" spans="2:10" ht="18" customHeight="1">
      <c r="B9089" s="166"/>
      <c r="C9089" s="165"/>
      <c r="D9089" s="12" t="str">
        <f>IF(C9089="","",VLOOKUP(C9089,'3.工程情報'!$C$6:$D$501,2,FALSE))</f>
        <v/>
      </c>
      <c r="E9089" s="165"/>
      <c r="F9089" s="170"/>
      <c r="G9089" s="189" t="str">
        <f t="shared" si="141"/>
        <v/>
      </c>
      <c r="H9089" s="19"/>
      <c r="I9089" s="19"/>
      <c r="J9089" s="176" t="str">
        <f>IF(AND(C9089&lt;&gt;"",COUNTIF('3.工程情報'!$C$6:$C$501,C9089)=0),"工程記号が3.工程情報に存在しません。","")</f>
        <v/>
      </c>
    </row>
    <row r="9090" spans="2:10" ht="18" customHeight="1">
      <c r="B9090" s="166"/>
      <c r="C9090" s="165"/>
      <c r="D9090" s="12" t="str">
        <f>IF(C9090="","",VLOOKUP(C9090,'3.工程情報'!$C$6:$D$501,2,FALSE))</f>
        <v/>
      </c>
      <c r="E9090" s="165"/>
      <c r="F9090" s="170"/>
      <c r="G9090" s="189" t="str">
        <f t="shared" si="141"/>
        <v/>
      </c>
      <c r="H9090" s="19"/>
      <c r="I9090" s="19"/>
      <c r="J9090" s="176" t="str">
        <f>IF(AND(C9090&lt;&gt;"",COUNTIF('3.工程情報'!$C$6:$C$501,C9090)=0),"工程記号が3.工程情報に存在しません。","")</f>
        <v/>
      </c>
    </row>
    <row r="9091" spans="2:10" ht="18" customHeight="1">
      <c r="B9091" s="166"/>
      <c r="C9091" s="165"/>
      <c r="D9091" s="12" t="str">
        <f>IF(C9091="","",VLOOKUP(C9091,'3.工程情報'!$C$6:$D$501,2,FALSE))</f>
        <v/>
      </c>
      <c r="E9091" s="165"/>
      <c r="F9091" s="170"/>
      <c r="G9091" s="189" t="str">
        <f t="shared" si="141"/>
        <v/>
      </c>
      <c r="H9091" s="19"/>
      <c r="I9091" s="19"/>
      <c r="J9091" s="176" t="str">
        <f>IF(AND(C9091&lt;&gt;"",COUNTIF('3.工程情報'!$C$6:$C$501,C9091)=0),"工程記号が3.工程情報に存在しません。","")</f>
        <v/>
      </c>
    </row>
    <row r="9092" spans="2:10" ht="18" customHeight="1">
      <c r="B9092" s="166"/>
      <c r="C9092" s="165"/>
      <c r="D9092" s="12" t="str">
        <f>IF(C9092="","",VLOOKUP(C9092,'3.工程情報'!$C$6:$D$501,2,FALSE))</f>
        <v/>
      </c>
      <c r="E9092" s="165"/>
      <c r="F9092" s="170"/>
      <c r="G9092" s="189" t="str">
        <f t="shared" si="141"/>
        <v/>
      </c>
      <c r="H9092" s="19"/>
      <c r="I9092" s="19"/>
      <c r="J9092" s="176" t="str">
        <f>IF(AND(C9092&lt;&gt;"",COUNTIF('3.工程情報'!$C$6:$C$501,C9092)=0),"工程記号が3.工程情報に存在しません。","")</f>
        <v/>
      </c>
    </row>
    <row r="9093" spans="2:10" ht="18" customHeight="1">
      <c r="B9093" s="166"/>
      <c r="C9093" s="165"/>
      <c r="D9093" s="12" t="str">
        <f>IF(C9093="","",VLOOKUP(C9093,'3.工程情報'!$C$6:$D$501,2,FALSE))</f>
        <v/>
      </c>
      <c r="E9093" s="165"/>
      <c r="F9093" s="170"/>
      <c r="G9093" s="189" t="str">
        <f t="shared" si="141"/>
        <v/>
      </c>
      <c r="H9093" s="19"/>
      <c r="I9093" s="19"/>
      <c r="J9093" s="176" t="str">
        <f>IF(AND(C9093&lt;&gt;"",COUNTIF('3.工程情報'!$C$6:$C$501,C9093)=0),"工程記号が3.工程情報に存在しません。","")</f>
        <v/>
      </c>
    </row>
    <row r="9094" spans="2:10" ht="18" customHeight="1">
      <c r="B9094" s="166"/>
      <c r="C9094" s="165"/>
      <c r="D9094" s="12" t="str">
        <f>IF(C9094="","",VLOOKUP(C9094,'3.工程情報'!$C$6:$D$501,2,FALSE))</f>
        <v/>
      </c>
      <c r="E9094" s="165"/>
      <c r="F9094" s="170"/>
      <c r="G9094" s="189" t="str">
        <f t="shared" ref="G9094:G9157" si="142">C9094&amp;E9094</f>
        <v/>
      </c>
      <c r="H9094" s="19"/>
      <c r="I9094" s="19"/>
      <c r="J9094" s="176" t="str">
        <f>IF(AND(C9094&lt;&gt;"",COUNTIF('3.工程情報'!$C$6:$C$501,C9094)=0),"工程記号が3.工程情報に存在しません。","")</f>
        <v/>
      </c>
    </row>
    <row r="9095" spans="2:10" ht="18" customHeight="1">
      <c r="B9095" s="166"/>
      <c r="C9095" s="165"/>
      <c r="D9095" s="12" t="str">
        <f>IF(C9095="","",VLOOKUP(C9095,'3.工程情報'!$C$6:$D$501,2,FALSE))</f>
        <v/>
      </c>
      <c r="E9095" s="165"/>
      <c r="F9095" s="170"/>
      <c r="G9095" s="189" t="str">
        <f t="shared" si="142"/>
        <v/>
      </c>
      <c r="H9095" s="19"/>
      <c r="I9095" s="19"/>
      <c r="J9095" s="176" t="str">
        <f>IF(AND(C9095&lt;&gt;"",COUNTIF('3.工程情報'!$C$6:$C$501,C9095)=0),"工程記号が3.工程情報に存在しません。","")</f>
        <v/>
      </c>
    </row>
    <row r="9096" spans="2:10" ht="18" customHeight="1">
      <c r="B9096" s="166"/>
      <c r="C9096" s="165"/>
      <c r="D9096" s="12" t="str">
        <f>IF(C9096="","",VLOOKUP(C9096,'3.工程情報'!$C$6:$D$501,2,FALSE))</f>
        <v/>
      </c>
      <c r="E9096" s="165"/>
      <c r="F9096" s="170"/>
      <c r="G9096" s="189" t="str">
        <f t="shared" si="142"/>
        <v/>
      </c>
      <c r="H9096" s="19"/>
      <c r="I9096" s="19"/>
      <c r="J9096" s="176" t="str">
        <f>IF(AND(C9096&lt;&gt;"",COUNTIF('3.工程情報'!$C$6:$C$501,C9096)=0),"工程記号が3.工程情報に存在しません。","")</f>
        <v/>
      </c>
    </row>
    <row r="9097" spans="2:10" ht="18" customHeight="1">
      <c r="B9097" s="166"/>
      <c r="C9097" s="165"/>
      <c r="D9097" s="12" t="str">
        <f>IF(C9097="","",VLOOKUP(C9097,'3.工程情報'!$C$6:$D$501,2,FALSE))</f>
        <v/>
      </c>
      <c r="E9097" s="165"/>
      <c r="F9097" s="170"/>
      <c r="G9097" s="189" t="str">
        <f t="shared" si="142"/>
        <v/>
      </c>
      <c r="H9097" s="19"/>
      <c r="I9097" s="19"/>
      <c r="J9097" s="176" t="str">
        <f>IF(AND(C9097&lt;&gt;"",COUNTIF('3.工程情報'!$C$6:$C$501,C9097)=0),"工程記号が3.工程情報に存在しません。","")</f>
        <v/>
      </c>
    </row>
    <row r="9098" spans="2:10" ht="18" customHeight="1">
      <c r="B9098" s="166"/>
      <c r="C9098" s="165"/>
      <c r="D9098" s="12" t="str">
        <f>IF(C9098="","",VLOOKUP(C9098,'3.工程情報'!$C$6:$D$501,2,FALSE))</f>
        <v/>
      </c>
      <c r="E9098" s="165"/>
      <c r="F9098" s="170"/>
      <c r="G9098" s="189" t="str">
        <f t="shared" si="142"/>
        <v/>
      </c>
      <c r="H9098" s="19"/>
      <c r="I9098" s="19"/>
      <c r="J9098" s="176" t="str">
        <f>IF(AND(C9098&lt;&gt;"",COUNTIF('3.工程情報'!$C$6:$C$501,C9098)=0),"工程記号が3.工程情報に存在しません。","")</f>
        <v/>
      </c>
    </row>
    <row r="9099" spans="2:10" ht="18" customHeight="1">
      <c r="B9099" s="166"/>
      <c r="C9099" s="165"/>
      <c r="D9099" s="12" t="str">
        <f>IF(C9099="","",VLOOKUP(C9099,'3.工程情報'!$C$6:$D$501,2,FALSE))</f>
        <v/>
      </c>
      <c r="E9099" s="165"/>
      <c r="F9099" s="170"/>
      <c r="G9099" s="189" t="str">
        <f t="shared" si="142"/>
        <v/>
      </c>
      <c r="H9099" s="19"/>
      <c r="I9099" s="19"/>
      <c r="J9099" s="176" t="str">
        <f>IF(AND(C9099&lt;&gt;"",COUNTIF('3.工程情報'!$C$6:$C$501,C9099)=0),"工程記号が3.工程情報に存在しません。","")</f>
        <v/>
      </c>
    </row>
    <row r="9100" spans="2:10" ht="18" customHeight="1">
      <c r="B9100" s="166"/>
      <c r="C9100" s="165"/>
      <c r="D9100" s="12" t="str">
        <f>IF(C9100="","",VLOOKUP(C9100,'3.工程情報'!$C$6:$D$501,2,FALSE))</f>
        <v/>
      </c>
      <c r="E9100" s="165"/>
      <c r="F9100" s="170"/>
      <c r="G9100" s="189" t="str">
        <f t="shared" si="142"/>
        <v/>
      </c>
      <c r="H9100" s="19"/>
      <c r="I9100" s="19"/>
      <c r="J9100" s="176" t="str">
        <f>IF(AND(C9100&lt;&gt;"",COUNTIF('3.工程情報'!$C$6:$C$501,C9100)=0),"工程記号が3.工程情報に存在しません。","")</f>
        <v/>
      </c>
    </row>
    <row r="9101" spans="2:10" ht="18" customHeight="1">
      <c r="B9101" s="166"/>
      <c r="C9101" s="165"/>
      <c r="D9101" s="12" t="str">
        <f>IF(C9101="","",VLOOKUP(C9101,'3.工程情報'!$C$6:$D$501,2,FALSE))</f>
        <v/>
      </c>
      <c r="E9101" s="165"/>
      <c r="F9101" s="170"/>
      <c r="G9101" s="189" t="str">
        <f t="shared" si="142"/>
        <v/>
      </c>
      <c r="H9101" s="19"/>
      <c r="I9101" s="19"/>
      <c r="J9101" s="176" t="str">
        <f>IF(AND(C9101&lt;&gt;"",COUNTIF('3.工程情報'!$C$6:$C$501,C9101)=0),"工程記号が3.工程情報に存在しません。","")</f>
        <v/>
      </c>
    </row>
    <row r="9102" spans="2:10" ht="18" customHeight="1">
      <c r="B9102" s="166"/>
      <c r="C9102" s="165"/>
      <c r="D9102" s="12" t="str">
        <f>IF(C9102="","",VLOOKUP(C9102,'3.工程情報'!$C$6:$D$501,2,FALSE))</f>
        <v/>
      </c>
      <c r="E9102" s="165"/>
      <c r="F9102" s="170"/>
      <c r="G9102" s="189" t="str">
        <f t="shared" si="142"/>
        <v/>
      </c>
      <c r="H9102" s="19"/>
      <c r="I9102" s="19"/>
      <c r="J9102" s="176" t="str">
        <f>IF(AND(C9102&lt;&gt;"",COUNTIF('3.工程情報'!$C$6:$C$501,C9102)=0),"工程記号が3.工程情報に存在しません。","")</f>
        <v/>
      </c>
    </row>
    <row r="9103" spans="2:10" ht="18" customHeight="1">
      <c r="B9103" s="166"/>
      <c r="C9103" s="165"/>
      <c r="D9103" s="12" t="str">
        <f>IF(C9103="","",VLOOKUP(C9103,'3.工程情報'!$C$6:$D$501,2,FALSE))</f>
        <v/>
      </c>
      <c r="E9103" s="165"/>
      <c r="F9103" s="170"/>
      <c r="G9103" s="189" t="str">
        <f t="shared" si="142"/>
        <v/>
      </c>
      <c r="H9103" s="19"/>
      <c r="I9103" s="19"/>
      <c r="J9103" s="176" t="str">
        <f>IF(AND(C9103&lt;&gt;"",COUNTIF('3.工程情報'!$C$6:$C$501,C9103)=0),"工程記号が3.工程情報に存在しません。","")</f>
        <v/>
      </c>
    </row>
    <row r="9104" spans="2:10" ht="18" customHeight="1">
      <c r="B9104" s="166"/>
      <c r="C9104" s="165"/>
      <c r="D9104" s="12" t="str">
        <f>IF(C9104="","",VLOOKUP(C9104,'3.工程情報'!$C$6:$D$501,2,FALSE))</f>
        <v/>
      </c>
      <c r="E9104" s="165"/>
      <c r="F9104" s="170"/>
      <c r="G9104" s="189" t="str">
        <f t="shared" si="142"/>
        <v/>
      </c>
      <c r="H9104" s="19"/>
      <c r="I9104" s="19"/>
      <c r="J9104" s="176" t="str">
        <f>IF(AND(C9104&lt;&gt;"",COUNTIF('3.工程情報'!$C$6:$C$501,C9104)=0),"工程記号が3.工程情報に存在しません。","")</f>
        <v/>
      </c>
    </row>
    <row r="9105" spans="2:10" ht="18" customHeight="1">
      <c r="B9105" s="166"/>
      <c r="C9105" s="165"/>
      <c r="D9105" s="12" t="str">
        <f>IF(C9105="","",VLOOKUP(C9105,'3.工程情報'!$C$6:$D$501,2,FALSE))</f>
        <v/>
      </c>
      <c r="E9105" s="165"/>
      <c r="F9105" s="170"/>
      <c r="G9105" s="189" t="str">
        <f t="shared" si="142"/>
        <v/>
      </c>
      <c r="H9105" s="19"/>
      <c r="I9105" s="19"/>
      <c r="J9105" s="176" t="str">
        <f>IF(AND(C9105&lt;&gt;"",COUNTIF('3.工程情報'!$C$6:$C$501,C9105)=0),"工程記号が3.工程情報に存在しません。","")</f>
        <v/>
      </c>
    </row>
    <row r="9106" spans="2:10" ht="18" customHeight="1">
      <c r="B9106" s="166"/>
      <c r="C9106" s="165"/>
      <c r="D9106" s="12" t="str">
        <f>IF(C9106="","",VLOOKUP(C9106,'3.工程情報'!$C$6:$D$501,2,FALSE))</f>
        <v/>
      </c>
      <c r="E9106" s="165"/>
      <c r="F9106" s="170"/>
      <c r="G9106" s="189" t="str">
        <f t="shared" si="142"/>
        <v/>
      </c>
      <c r="H9106" s="19"/>
      <c r="I9106" s="19"/>
      <c r="J9106" s="176" t="str">
        <f>IF(AND(C9106&lt;&gt;"",COUNTIF('3.工程情報'!$C$6:$C$501,C9106)=0),"工程記号が3.工程情報に存在しません。","")</f>
        <v/>
      </c>
    </row>
    <row r="9107" spans="2:10" ht="18" customHeight="1">
      <c r="B9107" s="166"/>
      <c r="C9107" s="165"/>
      <c r="D9107" s="12" t="str">
        <f>IF(C9107="","",VLOOKUP(C9107,'3.工程情報'!$C$6:$D$501,2,FALSE))</f>
        <v/>
      </c>
      <c r="E9107" s="165"/>
      <c r="F9107" s="170"/>
      <c r="G9107" s="189" t="str">
        <f t="shared" si="142"/>
        <v/>
      </c>
      <c r="H9107" s="19"/>
      <c r="I9107" s="19"/>
      <c r="J9107" s="176" t="str">
        <f>IF(AND(C9107&lt;&gt;"",COUNTIF('3.工程情報'!$C$6:$C$501,C9107)=0),"工程記号が3.工程情報に存在しません。","")</f>
        <v/>
      </c>
    </row>
    <row r="9108" spans="2:10" ht="18" customHeight="1">
      <c r="B9108" s="166"/>
      <c r="C9108" s="165"/>
      <c r="D9108" s="12" t="str">
        <f>IF(C9108="","",VLOOKUP(C9108,'3.工程情報'!$C$6:$D$501,2,FALSE))</f>
        <v/>
      </c>
      <c r="E9108" s="165"/>
      <c r="F9108" s="170"/>
      <c r="G9108" s="189" t="str">
        <f t="shared" si="142"/>
        <v/>
      </c>
      <c r="H9108" s="19"/>
      <c r="I9108" s="19"/>
      <c r="J9108" s="176" t="str">
        <f>IF(AND(C9108&lt;&gt;"",COUNTIF('3.工程情報'!$C$6:$C$501,C9108)=0),"工程記号が3.工程情報に存在しません。","")</f>
        <v/>
      </c>
    </row>
    <row r="9109" spans="2:10" ht="18" customHeight="1">
      <c r="B9109" s="166"/>
      <c r="C9109" s="165"/>
      <c r="D9109" s="12" t="str">
        <f>IF(C9109="","",VLOOKUP(C9109,'3.工程情報'!$C$6:$D$501,2,FALSE))</f>
        <v/>
      </c>
      <c r="E9109" s="165"/>
      <c r="F9109" s="170"/>
      <c r="G9109" s="189" t="str">
        <f t="shared" si="142"/>
        <v/>
      </c>
      <c r="H9109" s="19"/>
      <c r="I9109" s="19"/>
      <c r="J9109" s="176" t="str">
        <f>IF(AND(C9109&lt;&gt;"",COUNTIF('3.工程情報'!$C$6:$C$501,C9109)=0),"工程記号が3.工程情報に存在しません。","")</f>
        <v/>
      </c>
    </row>
    <row r="9110" spans="2:10" ht="18" customHeight="1">
      <c r="B9110" s="166"/>
      <c r="C9110" s="165"/>
      <c r="D9110" s="12" t="str">
        <f>IF(C9110="","",VLOOKUP(C9110,'3.工程情報'!$C$6:$D$501,2,FALSE))</f>
        <v/>
      </c>
      <c r="E9110" s="165"/>
      <c r="F9110" s="170"/>
      <c r="G9110" s="189" t="str">
        <f t="shared" si="142"/>
        <v/>
      </c>
      <c r="H9110" s="19"/>
      <c r="I9110" s="19"/>
      <c r="J9110" s="176" t="str">
        <f>IF(AND(C9110&lt;&gt;"",COUNTIF('3.工程情報'!$C$6:$C$501,C9110)=0),"工程記号が3.工程情報に存在しません。","")</f>
        <v/>
      </c>
    </row>
    <row r="9111" spans="2:10" ht="18" customHeight="1">
      <c r="B9111" s="166"/>
      <c r="C9111" s="165"/>
      <c r="D9111" s="12" t="str">
        <f>IF(C9111="","",VLOOKUP(C9111,'3.工程情報'!$C$6:$D$501,2,FALSE))</f>
        <v/>
      </c>
      <c r="E9111" s="165"/>
      <c r="F9111" s="170"/>
      <c r="G9111" s="189" t="str">
        <f t="shared" si="142"/>
        <v/>
      </c>
      <c r="H9111" s="19"/>
      <c r="I9111" s="19"/>
      <c r="J9111" s="176" t="str">
        <f>IF(AND(C9111&lt;&gt;"",COUNTIF('3.工程情報'!$C$6:$C$501,C9111)=0),"工程記号が3.工程情報に存在しません。","")</f>
        <v/>
      </c>
    </row>
    <row r="9112" spans="2:10" ht="18" customHeight="1">
      <c r="B9112" s="166"/>
      <c r="C9112" s="165"/>
      <c r="D9112" s="12" t="str">
        <f>IF(C9112="","",VLOOKUP(C9112,'3.工程情報'!$C$6:$D$501,2,FALSE))</f>
        <v/>
      </c>
      <c r="E9112" s="165"/>
      <c r="F9112" s="170"/>
      <c r="G9112" s="189" t="str">
        <f t="shared" si="142"/>
        <v/>
      </c>
      <c r="H9112" s="19"/>
      <c r="I9112" s="19"/>
      <c r="J9112" s="176" t="str">
        <f>IF(AND(C9112&lt;&gt;"",COUNTIF('3.工程情報'!$C$6:$C$501,C9112)=0),"工程記号が3.工程情報に存在しません。","")</f>
        <v/>
      </c>
    </row>
    <row r="9113" spans="2:10" ht="18" customHeight="1">
      <c r="B9113" s="166"/>
      <c r="C9113" s="165"/>
      <c r="D9113" s="12" t="str">
        <f>IF(C9113="","",VLOOKUP(C9113,'3.工程情報'!$C$6:$D$501,2,FALSE))</f>
        <v/>
      </c>
      <c r="E9113" s="165"/>
      <c r="F9113" s="170"/>
      <c r="G9113" s="189" t="str">
        <f t="shared" si="142"/>
        <v/>
      </c>
      <c r="H9113" s="19"/>
      <c r="I9113" s="19"/>
      <c r="J9113" s="176" t="str">
        <f>IF(AND(C9113&lt;&gt;"",COUNTIF('3.工程情報'!$C$6:$C$501,C9113)=0),"工程記号が3.工程情報に存在しません。","")</f>
        <v/>
      </c>
    </row>
    <row r="9114" spans="2:10" ht="18" customHeight="1">
      <c r="B9114" s="166"/>
      <c r="C9114" s="165"/>
      <c r="D9114" s="12" t="str">
        <f>IF(C9114="","",VLOOKUP(C9114,'3.工程情報'!$C$6:$D$501,2,FALSE))</f>
        <v/>
      </c>
      <c r="E9114" s="165"/>
      <c r="F9114" s="170"/>
      <c r="G9114" s="189" t="str">
        <f t="shared" si="142"/>
        <v/>
      </c>
      <c r="H9114" s="19"/>
      <c r="I9114" s="19"/>
      <c r="J9114" s="176" t="str">
        <f>IF(AND(C9114&lt;&gt;"",COUNTIF('3.工程情報'!$C$6:$C$501,C9114)=0),"工程記号が3.工程情報に存在しません。","")</f>
        <v/>
      </c>
    </row>
    <row r="9115" spans="2:10" ht="18" customHeight="1">
      <c r="B9115" s="166"/>
      <c r="C9115" s="165"/>
      <c r="D9115" s="12" t="str">
        <f>IF(C9115="","",VLOOKUP(C9115,'3.工程情報'!$C$6:$D$501,2,FALSE))</f>
        <v/>
      </c>
      <c r="E9115" s="165"/>
      <c r="F9115" s="170"/>
      <c r="G9115" s="189" t="str">
        <f t="shared" si="142"/>
        <v/>
      </c>
      <c r="H9115" s="19"/>
      <c r="I9115" s="19"/>
      <c r="J9115" s="176" t="str">
        <f>IF(AND(C9115&lt;&gt;"",COUNTIF('3.工程情報'!$C$6:$C$501,C9115)=0),"工程記号が3.工程情報に存在しません。","")</f>
        <v/>
      </c>
    </row>
    <row r="9116" spans="2:10" ht="18" customHeight="1">
      <c r="B9116" s="166"/>
      <c r="C9116" s="165"/>
      <c r="D9116" s="12" t="str">
        <f>IF(C9116="","",VLOOKUP(C9116,'3.工程情報'!$C$6:$D$501,2,FALSE))</f>
        <v/>
      </c>
      <c r="E9116" s="165"/>
      <c r="F9116" s="170"/>
      <c r="G9116" s="189" t="str">
        <f t="shared" si="142"/>
        <v/>
      </c>
      <c r="H9116" s="19"/>
      <c r="I9116" s="19"/>
      <c r="J9116" s="176" t="str">
        <f>IF(AND(C9116&lt;&gt;"",COUNTIF('3.工程情報'!$C$6:$C$501,C9116)=0),"工程記号が3.工程情報に存在しません。","")</f>
        <v/>
      </c>
    </row>
    <row r="9117" spans="2:10" ht="18" customHeight="1">
      <c r="B9117" s="166"/>
      <c r="C9117" s="165"/>
      <c r="D9117" s="12" t="str">
        <f>IF(C9117="","",VLOOKUP(C9117,'3.工程情報'!$C$6:$D$501,2,FALSE))</f>
        <v/>
      </c>
      <c r="E9117" s="165"/>
      <c r="F9117" s="170"/>
      <c r="G9117" s="189" t="str">
        <f t="shared" si="142"/>
        <v/>
      </c>
      <c r="H9117" s="19"/>
      <c r="I9117" s="19"/>
      <c r="J9117" s="176" t="str">
        <f>IF(AND(C9117&lt;&gt;"",COUNTIF('3.工程情報'!$C$6:$C$501,C9117)=0),"工程記号が3.工程情報に存在しません。","")</f>
        <v/>
      </c>
    </row>
    <row r="9118" spans="2:10" ht="18" customHeight="1">
      <c r="B9118" s="166"/>
      <c r="C9118" s="165"/>
      <c r="D9118" s="12" t="str">
        <f>IF(C9118="","",VLOOKUP(C9118,'3.工程情報'!$C$6:$D$501,2,FALSE))</f>
        <v/>
      </c>
      <c r="E9118" s="165"/>
      <c r="F9118" s="170"/>
      <c r="G9118" s="189" t="str">
        <f t="shared" si="142"/>
        <v/>
      </c>
      <c r="H9118" s="19"/>
      <c r="I9118" s="19"/>
      <c r="J9118" s="176" t="str">
        <f>IF(AND(C9118&lt;&gt;"",COUNTIF('3.工程情報'!$C$6:$C$501,C9118)=0),"工程記号が3.工程情報に存在しません。","")</f>
        <v/>
      </c>
    </row>
    <row r="9119" spans="2:10" ht="18" customHeight="1">
      <c r="B9119" s="166"/>
      <c r="C9119" s="165"/>
      <c r="D9119" s="12" t="str">
        <f>IF(C9119="","",VLOOKUP(C9119,'3.工程情報'!$C$6:$D$501,2,FALSE))</f>
        <v/>
      </c>
      <c r="E9119" s="165"/>
      <c r="F9119" s="170"/>
      <c r="G9119" s="189" t="str">
        <f t="shared" si="142"/>
        <v/>
      </c>
      <c r="H9119" s="19"/>
      <c r="I9119" s="19"/>
      <c r="J9119" s="176" t="str">
        <f>IF(AND(C9119&lt;&gt;"",COUNTIF('3.工程情報'!$C$6:$C$501,C9119)=0),"工程記号が3.工程情報に存在しません。","")</f>
        <v/>
      </c>
    </row>
    <row r="9120" spans="2:10" ht="18" customHeight="1">
      <c r="B9120" s="166"/>
      <c r="C9120" s="165"/>
      <c r="D9120" s="12" t="str">
        <f>IF(C9120="","",VLOOKUP(C9120,'3.工程情報'!$C$6:$D$501,2,FALSE))</f>
        <v/>
      </c>
      <c r="E9120" s="165"/>
      <c r="F9120" s="170"/>
      <c r="G9120" s="189" t="str">
        <f t="shared" si="142"/>
        <v/>
      </c>
      <c r="H9120" s="19"/>
      <c r="I9120" s="19"/>
      <c r="J9120" s="176" t="str">
        <f>IF(AND(C9120&lt;&gt;"",COUNTIF('3.工程情報'!$C$6:$C$501,C9120)=0),"工程記号が3.工程情報に存在しません。","")</f>
        <v/>
      </c>
    </row>
    <row r="9121" spans="2:10" ht="18" customHeight="1">
      <c r="B9121" s="166"/>
      <c r="C9121" s="165"/>
      <c r="D9121" s="12" t="str">
        <f>IF(C9121="","",VLOOKUP(C9121,'3.工程情報'!$C$6:$D$501,2,FALSE))</f>
        <v/>
      </c>
      <c r="E9121" s="165"/>
      <c r="F9121" s="170"/>
      <c r="G9121" s="189" t="str">
        <f t="shared" si="142"/>
        <v/>
      </c>
      <c r="H9121" s="19"/>
      <c r="I9121" s="19"/>
      <c r="J9121" s="176" t="str">
        <f>IF(AND(C9121&lt;&gt;"",COUNTIF('3.工程情報'!$C$6:$C$501,C9121)=0),"工程記号が3.工程情報に存在しません。","")</f>
        <v/>
      </c>
    </row>
    <row r="9122" spans="2:10" ht="18" customHeight="1">
      <c r="B9122" s="166"/>
      <c r="C9122" s="165"/>
      <c r="D9122" s="12" t="str">
        <f>IF(C9122="","",VLOOKUP(C9122,'3.工程情報'!$C$6:$D$501,2,FALSE))</f>
        <v/>
      </c>
      <c r="E9122" s="165"/>
      <c r="F9122" s="170"/>
      <c r="G9122" s="189" t="str">
        <f t="shared" si="142"/>
        <v/>
      </c>
      <c r="H9122" s="19"/>
      <c r="I9122" s="19"/>
      <c r="J9122" s="176" t="str">
        <f>IF(AND(C9122&lt;&gt;"",COUNTIF('3.工程情報'!$C$6:$C$501,C9122)=0),"工程記号が3.工程情報に存在しません。","")</f>
        <v/>
      </c>
    </row>
    <row r="9123" spans="2:10" ht="18" customHeight="1">
      <c r="B9123" s="166"/>
      <c r="C9123" s="165"/>
      <c r="D9123" s="12" t="str">
        <f>IF(C9123="","",VLOOKUP(C9123,'3.工程情報'!$C$6:$D$501,2,FALSE))</f>
        <v/>
      </c>
      <c r="E9123" s="165"/>
      <c r="F9123" s="170"/>
      <c r="G9123" s="189" t="str">
        <f t="shared" si="142"/>
        <v/>
      </c>
      <c r="H9123" s="19"/>
      <c r="I9123" s="19"/>
      <c r="J9123" s="176" t="str">
        <f>IF(AND(C9123&lt;&gt;"",COUNTIF('3.工程情報'!$C$6:$C$501,C9123)=0),"工程記号が3.工程情報に存在しません。","")</f>
        <v/>
      </c>
    </row>
    <row r="9124" spans="2:10" ht="18" customHeight="1">
      <c r="B9124" s="166"/>
      <c r="C9124" s="165"/>
      <c r="D9124" s="12" t="str">
        <f>IF(C9124="","",VLOOKUP(C9124,'3.工程情報'!$C$6:$D$501,2,FALSE))</f>
        <v/>
      </c>
      <c r="E9124" s="165"/>
      <c r="F9124" s="170"/>
      <c r="G9124" s="189" t="str">
        <f t="shared" si="142"/>
        <v/>
      </c>
      <c r="H9124" s="19"/>
      <c r="I9124" s="19"/>
      <c r="J9124" s="176" t="str">
        <f>IF(AND(C9124&lt;&gt;"",COUNTIF('3.工程情報'!$C$6:$C$501,C9124)=0),"工程記号が3.工程情報に存在しません。","")</f>
        <v/>
      </c>
    </row>
    <row r="9125" spans="2:10" ht="18" customHeight="1">
      <c r="B9125" s="166"/>
      <c r="C9125" s="165"/>
      <c r="D9125" s="12" t="str">
        <f>IF(C9125="","",VLOOKUP(C9125,'3.工程情報'!$C$6:$D$501,2,FALSE))</f>
        <v/>
      </c>
      <c r="E9125" s="165"/>
      <c r="F9125" s="170"/>
      <c r="G9125" s="189" t="str">
        <f t="shared" si="142"/>
        <v/>
      </c>
      <c r="H9125" s="19"/>
      <c r="I9125" s="19"/>
      <c r="J9125" s="176" t="str">
        <f>IF(AND(C9125&lt;&gt;"",COUNTIF('3.工程情報'!$C$6:$C$501,C9125)=0),"工程記号が3.工程情報に存在しません。","")</f>
        <v/>
      </c>
    </row>
    <row r="9126" spans="2:10" ht="18" customHeight="1">
      <c r="B9126" s="166"/>
      <c r="C9126" s="165"/>
      <c r="D9126" s="12" t="str">
        <f>IF(C9126="","",VLOOKUP(C9126,'3.工程情報'!$C$6:$D$501,2,FALSE))</f>
        <v/>
      </c>
      <c r="E9126" s="165"/>
      <c r="F9126" s="170"/>
      <c r="G9126" s="189" t="str">
        <f t="shared" si="142"/>
        <v/>
      </c>
      <c r="H9126" s="19"/>
      <c r="I9126" s="19"/>
      <c r="J9126" s="176" t="str">
        <f>IF(AND(C9126&lt;&gt;"",COUNTIF('3.工程情報'!$C$6:$C$501,C9126)=0),"工程記号が3.工程情報に存在しません。","")</f>
        <v/>
      </c>
    </row>
    <row r="9127" spans="2:10" ht="18" customHeight="1">
      <c r="B9127" s="166"/>
      <c r="C9127" s="165"/>
      <c r="D9127" s="12" t="str">
        <f>IF(C9127="","",VLOOKUP(C9127,'3.工程情報'!$C$6:$D$501,2,FALSE))</f>
        <v/>
      </c>
      <c r="E9127" s="165"/>
      <c r="F9127" s="170"/>
      <c r="G9127" s="189" t="str">
        <f t="shared" si="142"/>
        <v/>
      </c>
      <c r="H9127" s="19"/>
      <c r="I9127" s="19"/>
      <c r="J9127" s="176" t="str">
        <f>IF(AND(C9127&lt;&gt;"",COUNTIF('3.工程情報'!$C$6:$C$501,C9127)=0),"工程記号が3.工程情報に存在しません。","")</f>
        <v/>
      </c>
    </row>
    <row r="9128" spans="2:10" ht="18" customHeight="1">
      <c r="B9128" s="166"/>
      <c r="C9128" s="165"/>
      <c r="D9128" s="12" t="str">
        <f>IF(C9128="","",VLOOKUP(C9128,'3.工程情報'!$C$6:$D$501,2,FALSE))</f>
        <v/>
      </c>
      <c r="E9128" s="165"/>
      <c r="F9128" s="170"/>
      <c r="G9128" s="189" t="str">
        <f t="shared" si="142"/>
        <v/>
      </c>
      <c r="H9128" s="19"/>
      <c r="I9128" s="19"/>
      <c r="J9128" s="176" t="str">
        <f>IF(AND(C9128&lt;&gt;"",COUNTIF('3.工程情報'!$C$6:$C$501,C9128)=0),"工程記号が3.工程情報に存在しません。","")</f>
        <v/>
      </c>
    </row>
    <row r="9129" spans="2:10" ht="18" customHeight="1">
      <c r="B9129" s="166"/>
      <c r="C9129" s="165"/>
      <c r="D9129" s="12" t="str">
        <f>IF(C9129="","",VLOOKUP(C9129,'3.工程情報'!$C$6:$D$501,2,FALSE))</f>
        <v/>
      </c>
      <c r="E9129" s="165"/>
      <c r="F9129" s="170"/>
      <c r="G9129" s="189" t="str">
        <f t="shared" si="142"/>
        <v/>
      </c>
      <c r="H9129" s="19"/>
      <c r="I9129" s="19"/>
      <c r="J9129" s="176" t="str">
        <f>IF(AND(C9129&lt;&gt;"",COUNTIF('3.工程情報'!$C$6:$C$501,C9129)=0),"工程記号が3.工程情報に存在しません。","")</f>
        <v/>
      </c>
    </row>
    <row r="9130" spans="2:10" ht="18" customHeight="1">
      <c r="B9130" s="166"/>
      <c r="C9130" s="165"/>
      <c r="D9130" s="12" t="str">
        <f>IF(C9130="","",VLOOKUP(C9130,'3.工程情報'!$C$6:$D$501,2,FALSE))</f>
        <v/>
      </c>
      <c r="E9130" s="165"/>
      <c r="F9130" s="170"/>
      <c r="G9130" s="189" t="str">
        <f t="shared" si="142"/>
        <v/>
      </c>
      <c r="H9130" s="19"/>
      <c r="I9130" s="19"/>
      <c r="J9130" s="176" t="str">
        <f>IF(AND(C9130&lt;&gt;"",COUNTIF('3.工程情報'!$C$6:$C$501,C9130)=0),"工程記号が3.工程情報に存在しません。","")</f>
        <v/>
      </c>
    </row>
    <row r="9131" spans="2:10" ht="18" customHeight="1">
      <c r="B9131" s="166"/>
      <c r="C9131" s="165"/>
      <c r="D9131" s="12" t="str">
        <f>IF(C9131="","",VLOOKUP(C9131,'3.工程情報'!$C$6:$D$501,2,FALSE))</f>
        <v/>
      </c>
      <c r="E9131" s="165"/>
      <c r="F9131" s="170"/>
      <c r="G9131" s="189" t="str">
        <f t="shared" si="142"/>
        <v/>
      </c>
      <c r="H9131" s="19"/>
      <c r="I9131" s="19"/>
      <c r="J9131" s="176" t="str">
        <f>IF(AND(C9131&lt;&gt;"",COUNTIF('3.工程情報'!$C$6:$C$501,C9131)=0),"工程記号が3.工程情報に存在しません。","")</f>
        <v/>
      </c>
    </row>
    <row r="9132" spans="2:10" ht="18" customHeight="1">
      <c r="B9132" s="166"/>
      <c r="C9132" s="165"/>
      <c r="D9132" s="12" t="str">
        <f>IF(C9132="","",VLOOKUP(C9132,'3.工程情報'!$C$6:$D$501,2,FALSE))</f>
        <v/>
      </c>
      <c r="E9132" s="165"/>
      <c r="F9132" s="170"/>
      <c r="G9132" s="189" t="str">
        <f t="shared" si="142"/>
        <v/>
      </c>
      <c r="H9132" s="19"/>
      <c r="I9132" s="19"/>
      <c r="J9132" s="176" t="str">
        <f>IF(AND(C9132&lt;&gt;"",COUNTIF('3.工程情報'!$C$6:$C$501,C9132)=0),"工程記号が3.工程情報に存在しません。","")</f>
        <v/>
      </c>
    </row>
    <row r="9133" spans="2:10" ht="18" customHeight="1">
      <c r="B9133" s="166"/>
      <c r="C9133" s="165"/>
      <c r="D9133" s="12" t="str">
        <f>IF(C9133="","",VLOOKUP(C9133,'3.工程情報'!$C$6:$D$501,2,FALSE))</f>
        <v/>
      </c>
      <c r="E9133" s="165"/>
      <c r="F9133" s="170"/>
      <c r="G9133" s="189" t="str">
        <f t="shared" si="142"/>
        <v/>
      </c>
      <c r="H9133" s="19"/>
      <c r="I9133" s="19"/>
      <c r="J9133" s="176" t="str">
        <f>IF(AND(C9133&lt;&gt;"",COUNTIF('3.工程情報'!$C$6:$C$501,C9133)=0),"工程記号が3.工程情報に存在しません。","")</f>
        <v/>
      </c>
    </row>
    <row r="9134" spans="2:10" ht="18" customHeight="1">
      <c r="B9134" s="166"/>
      <c r="C9134" s="165"/>
      <c r="D9134" s="12" t="str">
        <f>IF(C9134="","",VLOOKUP(C9134,'3.工程情報'!$C$6:$D$501,2,FALSE))</f>
        <v/>
      </c>
      <c r="E9134" s="165"/>
      <c r="F9134" s="170"/>
      <c r="G9134" s="189" t="str">
        <f t="shared" si="142"/>
        <v/>
      </c>
      <c r="H9134" s="19"/>
      <c r="I9134" s="19"/>
      <c r="J9134" s="176" t="str">
        <f>IF(AND(C9134&lt;&gt;"",COUNTIF('3.工程情報'!$C$6:$C$501,C9134)=0),"工程記号が3.工程情報に存在しません。","")</f>
        <v/>
      </c>
    </row>
    <row r="9135" spans="2:10" ht="18" customHeight="1">
      <c r="B9135" s="166"/>
      <c r="C9135" s="165"/>
      <c r="D9135" s="12" t="str">
        <f>IF(C9135="","",VLOOKUP(C9135,'3.工程情報'!$C$6:$D$501,2,FALSE))</f>
        <v/>
      </c>
      <c r="E9135" s="165"/>
      <c r="F9135" s="170"/>
      <c r="G9135" s="189" t="str">
        <f t="shared" si="142"/>
        <v/>
      </c>
      <c r="H9135" s="19"/>
      <c r="I9135" s="19"/>
      <c r="J9135" s="176" t="str">
        <f>IF(AND(C9135&lt;&gt;"",COUNTIF('3.工程情報'!$C$6:$C$501,C9135)=0),"工程記号が3.工程情報に存在しません。","")</f>
        <v/>
      </c>
    </row>
    <row r="9136" spans="2:10" ht="18" customHeight="1">
      <c r="B9136" s="166"/>
      <c r="C9136" s="165"/>
      <c r="D9136" s="12" t="str">
        <f>IF(C9136="","",VLOOKUP(C9136,'3.工程情報'!$C$6:$D$501,2,FALSE))</f>
        <v/>
      </c>
      <c r="E9136" s="165"/>
      <c r="F9136" s="170"/>
      <c r="G9136" s="189" t="str">
        <f t="shared" si="142"/>
        <v/>
      </c>
      <c r="H9136" s="19"/>
      <c r="I9136" s="19"/>
      <c r="J9136" s="176" t="str">
        <f>IF(AND(C9136&lt;&gt;"",COUNTIF('3.工程情報'!$C$6:$C$501,C9136)=0),"工程記号が3.工程情報に存在しません。","")</f>
        <v/>
      </c>
    </row>
    <row r="9137" spans="2:10" ht="18" customHeight="1">
      <c r="B9137" s="166"/>
      <c r="C9137" s="165"/>
      <c r="D9137" s="12" t="str">
        <f>IF(C9137="","",VLOOKUP(C9137,'3.工程情報'!$C$6:$D$501,2,FALSE))</f>
        <v/>
      </c>
      <c r="E9137" s="165"/>
      <c r="F9137" s="170"/>
      <c r="G9137" s="189" t="str">
        <f t="shared" si="142"/>
        <v/>
      </c>
      <c r="H9137" s="19"/>
      <c r="I9137" s="19"/>
      <c r="J9137" s="176" t="str">
        <f>IF(AND(C9137&lt;&gt;"",COUNTIF('3.工程情報'!$C$6:$C$501,C9137)=0),"工程記号が3.工程情報に存在しません。","")</f>
        <v/>
      </c>
    </row>
    <row r="9138" spans="2:10" ht="18" customHeight="1">
      <c r="B9138" s="166"/>
      <c r="C9138" s="165"/>
      <c r="D9138" s="12" t="str">
        <f>IF(C9138="","",VLOOKUP(C9138,'3.工程情報'!$C$6:$D$501,2,FALSE))</f>
        <v/>
      </c>
      <c r="E9138" s="165"/>
      <c r="F9138" s="170"/>
      <c r="G9138" s="189" t="str">
        <f t="shared" si="142"/>
        <v/>
      </c>
      <c r="H9138" s="19"/>
      <c r="I9138" s="19"/>
      <c r="J9138" s="176" t="str">
        <f>IF(AND(C9138&lt;&gt;"",COUNTIF('3.工程情報'!$C$6:$C$501,C9138)=0),"工程記号が3.工程情報に存在しません。","")</f>
        <v/>
      </c>
    </row>
    <row r="9139" spans="2:10" ht="18" customHeight="1">
      <c r="B9139" s="166"/>
      <c r="C9139" s="165"/>
      <c r="D9139" s="12" t="str">
        <f>IF(C9139="","",VLOOKUP(C9139,'3.工程情報'!$C$6:$D$501,2,FALSE))</f>
        <v/>
      </c>
      <c r="E9139" s="165"/>
      <c r="F9139" s="170"/>
      <c r="G9139" s="189" t="str">
        <f t="shared" si="142"/>
        <v/>
      </c>
      <c r="H9139" s="19"/>
      <c r="I9139" s="19"/>
      <c r="J9139" s="176" t="str">
        <f>IF(AND(C9139&lt;&gt;"",COUNTIF('3.工程情報'!$C$6:$C$501,C9139)=0),"工程記号が3.工程情報に存在しません。","")</f>
        <v/>
      </c>
    </row>
    <row r="9140" spans="2:10" ht="18" customHeight="1">
      <c r="B9140" s="166"/>
      <c r="C9140" s="165"/>
      <c r="D9140" s="12" t="str">
        <f>IF(C9140="","",VLOOKUP(C9140,'3.工程情報'!$C$6:$D$501,2,FALSE))</f>
        <v/>
      </c>
      <c r="E9140" s="165"/>
      <c r="F9140" s="170"/>
      <c r="G9140" s="189" t="str">
        <f t="shared" si="142"/>
        <v/>
      </c>
      <c r="H9140" s="19"/>
      <c r="I9140" s="19"/>
      <c r="J9140" s="176" t="str">
        <f>IF(AND(C9140&lt;&gt;"",COUNTIF('3.工程情報'!$C$6:$C$501,C9140)=0),"工程記号が3.工程情報に存在しません。","")</f>
        <v/>
      </c>
    </row>
    <row r="9141" spans="2:10" ht="18" customHeight="1">
      <c r="B9141" s="166"/>
      <c r="C9141" s="165"/>
      <c r="D9141" s="12" t="str">
        <f>IF(C9141="","",VLOOKUP(C9141,'3.工程情報'!$C$6:$D$501,2,FALSE))</f>
        <v/>
      </c>
      <c r="E9141" s="165"/>
      <c r="F9141" s="170"/>
      <c r="G9141" s="189" t="str">
        <f t="shared" si="142"/>
        <v/>
      </c>
      <c r="H9141" s="19"/>
      <c r="I9141" s="19"/>
      <c r="J9141" s="176" t="str">
        <f>IF(AND(C9141&lt;&gt;"",COUNTIF('3.工程情報'!$C$6:$C$501,C9141)=0),"工程記号が3.工程情報に存在しません。","")</f>
        <v/>
      </c>
    </row>
    <row r="9142" spans="2:10" ht="18" customHeight="1">
      <c r="B9142" s="166"/>
      <c r="C9142" s="165"/>
      <c r="D9142" s="12" t="str">
        <f>IF(C9142="","",VLOOKUP(C9142,'3.工程情報'!$C$6:$D$501,2,FALSE))</f>
        <v/>
      </c>
      <c r="E9142" s="165"/>
      <c r="F9142" s="170"/>
      <c r="G9142" s="189" t="str">
        <f t="shared" si="142"/>
        <v/>
      </c>
      <c r="H9142" s="19"/>
      <c r="I9142" s="19"/>
      <c r="J9142" s="176" t="str">
        <f>IF(AND(C9142&lt;&gt;"",COUNTIF('3.工程情報'!$C$6:$C$501,C9142)=0),"工程記号が3.工程情報に存在しません。","")</f>
        <v/>
      </c>
    </row>
    <row r="9143" spans="2:10" ht="18" customHeight="1">
      <c r="B9143" s="166"/>
      <c r="C9143" s="165"/>
      <c r="D9143" s="12" t="str">
        <f>IF(C9143="","",VLOOKUP(C9143,'3.工程情報'!$C$6:$D$501,2,FALSE))</f>
        <v/>
      </c>
      <c r="E9143" s="165"/>
      <c r="F9143" s="170"/>
      <c r="G9143" s="189" t="str">
        <f t="shared" si="142"/>
        <v/>
      </c>
      <c r="H9143" s="19"/>
      <c r="I9143" s="19"/>
      <c r="J9143" s="176" t="str">
        <f>IF(AND(C9143&lt;&gt;"",COUNTIF('3.工程情報'!$C$6:$C$501,C9143)=0),"工程記号が3.工程情報に存在しません。","")</f>
        <v/>
      </c>
    </row>
    <row r="9144" spans="2:10" ht="18" customHeight="1">
      <c r="B9144" s="166"/>
      <c r="C9144" s="165"/>
      <c r="D9144" s="12" t="str">
        <f>IF(C9144="","",VLOOKUP(C9144,'3.工程情報'!$C$6:$D$501,2,FALSE))</f>
        <v/>
      </c>
      <c r="E9144" s="165"/>
      <c r="F9144" s="170"/>
      <c r="G9144" s="189" t="str">
        <f t="shared" si="142"/>
        <v/>
      </c>
      <c r="H9144" s="19"/>
      <c r="I9144" s="19"/>
      <c r="J9144" s="176" t="str">
        <f>IF(AND(C9144&lt;&gt;"",COUNTIF('3.工程情報'!$C$6:$C$501,C9144)=0),"工程記号が3.工程情報に存在しません。","")</f>
        <v/>
      </c>
    </row>
    <row r="9145" spans="2:10" ht="18" customHeight="1">
      <c r="B9145" s="166"/>
      <c r="C9145" s="165"/>
      <c r="D9145" s="12" t="str">
        <f>IF(C9145="","",VLOOKUP(C9145,'3.工程情報'!$C$6:$D$501,2,FALSE))</f>
        <v/>
      </c>
      <c r="E9145" s="165"/>
      <c r="F9145" s="170"/>
      <c r="G9145" s="189" t="str">
        <f t="shared" si="142"/>
        <v/>
      </c>
      <c r="H9145" s="19"/>
      <c r="I9145" s="19"/>
      <c r="J9145" s="176" t="str">
        <f>IF(AND(C9145&lt;&gt;"",COUNTIF('3.工程情報'!$C$6:$C$501,C9145)=0),"工程記号が3.工程情報に存在しません。","")</f>
        <v/>
      </c>
    </row>
    <row r="9146" spans="2:10" ht="18" customHeight="1">
      <c r="B9146" s="166"/>
      <c r="C9146" s="165"/>
      <c r="D9146" s="12" t="str">
        <f>IF(C9146="","",VLOOKUP(C9146,'3.工程情報'!$C$6:$D$501,2,FALSE))</f>
        <v/>
      </c>
      <c r="E9146" s="165"/>
      <c r="F9146" s="170"/>
      <c r="G9146" s="189" t="str">
        <f t="shared" si="142"/>
        <v/>
      </c>
      <c r="H9146" s="19"/>
      <c r="I9146" s="19"/>
      <c r="J9146" s="176" t="str">
        <f>IF(AND(C9146&lt;&gt;"",COUNTIF('3.工程情報'!$C$6:$C$501,C9146)=0),"工程記号が3.工程情報に存在しません。","")</f>
        <v/>
      </c>
    </row>
    <row r="9147" spans="2:10" ht="18" customHeight="1">
      <c r="B9147" s="166"/>
      <c r="C9147" s="165"/>
      <c r="D9147" s="12" t="str">
        <f>IF(C9147="","",VLOOKUP(C9147,'3.工程情報'!$C$6:$D$501,2,FALSE))</f>
        <v/>
      </c>
      <c r="E9147" s="165"/>
      <c r="F9147" s="170"/>
      <c r="G9147" s="189" t="str">
        <f t="shared" si="142"/>
        <v/>
      </c>
      <c r="H9147" s="19"/>
      <c r="I9147" s="19"/>
      <c r="J9147" s="176" t="str">
        <f>IF(AND(C9147&lt;&gt;"",COUNTIF('3.工程情報'!$C$6:$C$501,C9147)=0),"工程記号が3.工程情報に存在しません。","")</f>
        <v/>
      </c>
    </row>
    <row r="9148" spans="2:10" ht="18" customHeight="1">
      <c r="B9148" s="166"/>
      <c r="C9148" s="165"/>
      <c r="D9148" s="12" t="str">
        <f>IF(C9148="","",VLOOKUP(C9148,'3.工程情報'!$C$6:$D$501,2,FALSE))</f>
        <v/>
      </c>
      <c r="E9148" s="165"/>
      <c r="F9148" s="170"/>
      <c r="G9148" s="189" t="str">
        <f t="shared" si="142"/>
        <v/>
      </c>
      <c r="H9148" s="19"/>
      <c r="I9148" s="19"/>
      <c r="J9148" s="176" t="str">
        <f>IF(AND(C9148&lt;&gt;"",COUNTIF('3.工程情報'!$C$6:$C$501,C9148)=0),"工程記号が3.工程情報に存在しません。","")</f>
        <v/>
      </c>
    </row>
    <row r="9149" spans="2:10" ht="18" customHeight="1">
      <c r="B9149" s="166"/>
      <c r="C9149" s="165"/>
      <c r="D9149" s="12" t="str">
        <f>IF(C9149="","",VLOOKUP(C9149,'3.工程情報'!$C$6:$D$501,2,FALSE))</f>
        <v/>
      </c>
      <c r="E9149" s="165"/>
      <c r="F9149" s="170"/>
      <c r="G9149" s="189" t="str">
        <f t="shared" si="142"/>
        <v/>
      </c>
      <c r="H9149" s="19"/>
      <c r="I9149" s="19"/>
      <c r="J9149" s="176" t="str">
        <f>IF(AND(C9149&lt;&gt;"",COUNTIF('3.工程情報'!$C$6:$C$501,C9149)=0),"工程記号が3.工程情報に存在しません。","")</f>
        <v/>
      </c>
    </row>
    <row r="9150" spans="2:10" ht="18" customHeight="1">
      <c r="B9150" s="166"/>
      <c r="C9150" s="165"/>
      <c r="D9150" s="12" t="str">
        <f>IF(C9150="","",VLOOKUP(C9150,'3.工程情報'!$C$6:$D$501,2,FALSE))</f>
        <v/>
      </c>
      <c r="E9150" s="165"/>
      <c r="F9150" s="170"/>
      <c r="G9150" s="189" t="str">
        <f t="shared" si="142"/>
        <v/>
      </c>
      <c r="H9150" s="19"/>
      <c r="I9150" s="19"/>
      <c r="J9150" s="176" t="str">
        <f>IF(AND(C9150&lt;&gt;"",COUNTIF('3.工程情報'!$C$6:$C$501,C9150)=0),"工程記号が3.工程情報に存在しません。","")</f>
        <v/>
      </c>
    </row>
    <row r="9151" spans="2:10" ht="18" customHeight="1">
      <c r="B9151" s="166"/>
      <c r="C9151" s="165"/>
      <c r="D9151" s="12" t="str">
        <f>IF(C9151="","",VLOOKUP(C9151,'3.工程情報'!$C$6:$D$501,2,FALSE))</f>
        <v/>
      </c>
      <c r="E9151" s="165"/>
      <c r="F9151" s="170"/>
      <c r="G9151" s="189" t="str">
        <f t="shared" si="142"/>
        <v/>
      </c>
      <c r="H9151" s="19"/>
      <c r="I9151" s="19"/>
      <c r="J9151" s="176" t="str">
        <f>IF(AND(C9151&lt;&gt;"",COUNTIF('3.工程情報'!$C$6:$C$501,C9151)=0),"工程記号が3.工程情報に存在しません。","")</f>
        <v/>
      </c>
    </row>
    <row r="9152" spans="2:10" ht="18" customHeight="1">
      <c r="B9152" s="166"/>
      <c r="C9152" s="165"/>
      <c r="D9152" s="12" t="str">
        <f>IF(C9152="","",VLOOKUP(C9152,'3.工程情報'!$C$6:$D$501,2,FALSE))</f>
        <v/>
      </c>
      <c r="E9152" s="165"/>
      <c r="F9152" s="170"/>
      <c r="G9152" s="189" t="str">
        <f t="shared" si="142"/>
        <v/>
      </c>
      <c r="H9152" s="19"/>
      <c r="I9152" s="19"/>
      <c r="J9152" s="176" t="str">
        <f>IF(AND(C9152&lt;&gt;"",COUNTIF('3.工程情報'!$C$6:$C$501,C9152)=0),"工程記号が3.工程情報に存在しません。","")</f>
        <v/>
      </c>
    </row>
    <row r="9153" spans="2:10" ht="18" customHeight="1">
      <c r="B9153" s="166"/>
      <c r="C9153" s="165"/>
      <c r="D9153" s="12" t="str">
        <f>IF(C9153="","",VLOOKUP(C9153,'3.工程情報'!$C$6:$D$501,2,FALSE))</f>
        <v/>
      </c>
      <c r="E9153" s="165"/>
      <c r="F9153" s="170"/>
      <c r="G9153" s="189" t="str">
        <f t="shared" si="142"/>
        <v/>
      </c>
      <c r="H9153" s="19"/>
      <c r="I9153" s="19"/>
      <c r="J9153" s="176" t="str">
        <f>IF(AND(C9153&lt;&gt;"",COUNTIF('3.工程情報'!$C$6:$C$501,C9153)=0),"工程記号が3.工程情報に存在しません。","")</f>
        <v/>
      </c>
    </row>
    <row r="9154" spans="2:10" ht="18" customHeight="1">
      <c r="B9154" s="166"/>
      <c r="C9154" s="165"/>
      <c r="D9154" s="12" t="str">
        <f>IF(C9154="","",VLOOKUP(C9154,'3.工程情報'!$C$6:$D$501,2,FALSE))</f>
        <v/>
      </c>
      <c r="E9154" s="165"/>
      <c r="F9154" s="170"/>
      <c r="G9154" s="189" t="str">
        <f t="shared" si="142"/>
        <v/>
      </c>
      <c r="H9154" s="19"/>
      <c r="I9154" s="19"/>
      <c r="J9154" s="176" t="str">
        <f>IF(AND(C9154&lt;&gt;"",COUNTIF('3.工程情報'!$C$6:$C$501,C9154)=0),"工程記号が3.工程情報に存在しません。","")</f>
        <v/>
      </c>
    </row>
    <row r="9155" spans="2:10" ht="18" customHeight="1">
      <c r="B9155" s="166"/>
      <c r="C9155" s="165"/>
      <c r="D9155" s="12" t="str">
        <f>IF(C9155="","",VLOOKUP(C9155,'3.工程情報'!$C$6:$D$501,2,FALSE))</f>
        <v/>
      </c>
      <c r="E9155" s="165"/>
      <c r="F9155" s="170"/>
      <c r="G9155" s="189" t="str">
        <f t="shared" si="142"/>
        <v/>
      </c>
      <c r="H9155" s="19"/>
      <c r="I9155" s="19"/>
      <c r="J9155" s="176" t="str">
        <f>IF(AND(C9155&lt;&gt;"",COUNTIF('3.工程情報'!$C$6:$C$501,C9155)=0),"工程記号が3.工程情報に存在しません。","")</f>
        <v/>
      </c>
    </row>
    <row r="9156" spans="2:10" ht="18" customHeight="1">
      <c r="B9156" s="166"/>
      <c r="C9156" s="165"/>
      <c r="D9156" s="12" t="str">
        <f>IF(C9156="","",VLOOKUP(C9156,'3.工程情報'!$C$6:$D$501,2,FALSE))</f>
        <v/>
      </c>
      <c r="E9156" s="165"/>
      <c r="F9156" s="170"/>
      <c r="G9156" s="189" t="str">
        <f t="shared" si="142"/>
        <v/>
      </c>
      <c r="H9156" s="19"/>
      <c r="I9156" s="19"/>
      <c r="J9156" s="176" t="str">
        <f>IF(AND(C9156&lt;&gt;"",COUNTIF('3.工程情報'!$C$6:$C$501,C9156)=0),"工程記号が3.工程情報に存在しません。","")</f>
        <v/>
      </c>
    </row>
    <row r="9157" spans="2:10" ht="18" customHeight="1">
      <c r="B9157" s="166"/>
      <c r="C9157" s="165"/>
      <c r="D9157" s="12" t="str">
        <f>IF(C9157="","",VLOOKUP(C9157,'3.工程情報'!$C$6:$D$501,2,FALSE))</f>
        <v/>
      </c>
      <c r="E9157" s="165"/>
      <c r="F9157" s="170"/>
      <c r="G9157" s="189" t="str">
        <f t="shared" si="142"/>
        <v/>
      </c>
      <c r="H9157" s="19"/>
      <c r="I9157" s="19"/>
      <c r="J9157" s="176" t="str">
        <f>IF(AND(C9157&lt;&gt;"",COUNTIF('3.工程情報'!$C$6:$C$501,C9157)=0),"工程記号が3.工程情報に存在しません。","")</f>
        <v/>
      </c>
    </row>
    <row r="9158" spans="2:10" ht="18" customHeight="1">
      <c r="B9158" s="166"/>
      <c r="C9158" s="165"/>
      <c r="D9158" s="12" t="str">
        <f>IF(C9158="","",VLOOKUP(C9158,'3.工程情報'!$C$6:$D$501,2,FALSE))</f>
        <v/>
      </c>
      <c r="E9158" s="165"/>
      <c r="F9158" s="170"/>
      <c r="G9158" s="189" t="str">
        <f t="shared" ref="G9158:G9221" si="143">C9158&amp;E9158</f>
        <v/>
      </c>
      <c r="H9158" s="19"/>
      <c r="I9158" s="19"/>
      <c r="J9158" s="176" t="str">
        <f>IF(AND(C9158&lt;&gt;"",COUNTIF('3.工程情報'!$C$6:$C$501,C9158)=0),"工程記号が3.工程情報に存在しません。","")</f>
        <v/>
      </c>
    </row>
    <row r="9159" spans="2:10" ht="18" customHeight="1">
      <c r="B9159" s="166"/>
      <c r="C9159" s="165"/>
      <c r="D9159" s="12" t="str">
        <f>IF(C9159="","",VLOOKUP(C9159,'3.工程情報'!$C$6:$D$501,2,FALSE))</f>
        <v/>
      </c>
      <c r="E9159" s="165"/>
      <c r="F9159" s="170"/>
      <c r="G9159" s="189" t="str">
        <f t="shared" si="143"/>
        <v/>
      </c>
      <c r="H9159" s="19"/>
      <c r="I9159" s="19"/>
      <c r="J9159" s="176" t="str">
        <f>IF(AND(C9159&lt;&gt;"",COUNTIF('3.工程情報'!$C$6:$C$501,C9159)=0),"工程記号が3.工程情報に存在しません。","")</f>
        <v/>
      </c>
    </row>
    <row r="9160" spans="2:10" ht="18" customHeight="1">
      <c r="B9160" s="166"/>
      <c r="C9160" s="165"/>
      <c r="D9160" s="12" t="str">
        <f>IF(C9160="","",VLOOKUP(C9160,'3.工程情報'!$C$6:$D$501,2,FALSE))</f>
        <v/>
      </c>
      <c r="E9160" s="165"/>
      <c r="F9160" s="170"/>
      <c r="G9160" s="189" t="str">
        <f t="shared" si="143"/>
        <v/>
      </c>
      <c r="H9160" s="19"/>
      <c r="I9160" s="19"/>
      <c r="J9160" s="176" t="str">
        <f>IF(AND(C9160&lt;&gt;"",COUNTIF('3.工程情報'!$C$6:$C$501,C9160)=0),"工程記号が3.工程情報に存在しません。","")</f>
        <v/>
      </c>
    </row>
    <row r="9161" spans="2:10" ht="18" customHeight="1">
      <c r="B9161" s="166"/>
      <c r="C9161" s="165"/>
      <c r="D9161" s="12" t="str">
        <f>IF(C9161="","",VLOOKUP(C9161,'3.工程情報'!$C$6:$D$501,2,FALSE))</f>
        <v/>
      </c>
      <c r="E9161" s="165"/>
      <c r="F9161" s="170"/>
      <c r="G9161" s="189" t="str">
        <f t="shared" si="143"/>
        <v/>
      </c>
      <c r="H9161" s="19"/>
      <c r="I9161" s="19"/>
      <c r="J9161" s="176" t="str">
        <f>IF(AND(C9161&lt;&gt;"",COUNTIF('3.工程情報'!$C$6:$C$501,C9161)=0),"工程記号が3.工程情報に存在しません。","")</f>
        <v/>
      </c>
    </row>
    <row r="9162" spans="2:10" ht="18" customHeight="1">
      <c r="B9162" s="166"/>
      <c r="C9162" s="165"/>
      <c r="D9162" s="12" t="str">
        <f>IF(C9162="","",VLOOKUP(C9162,'3.工程情報'!$C$6:$D$501,2,FALSE))</f>
        <v/>
      </c>
      <c r="E9162" s="165"/>
      <c r="F9162" s="170"/>
      <c r="G9162" s="189" t="str">
        <f t="shared" si="143"/>
        <v/>
      </c>
      <c r="H9162" s="19"/>
      <c r="I9162" s="19"/>
      <c r="J9162" s="176" t="str">
        <f>IF(AND(C9162&lt;&gt;"",COUNTIF('3.工程情報'!$C$6:$C$501,C9162)=0),"工程記号が3.工程情報に存在しません。","")</f>
        <v/>
      </c>
    </row>
    <row r="9163" spans="2:10" ht="18" customHeight="1">
      <c r="B9163" s="166"/>
      <c r="C9163" s="165"/>
      <c r="D9163" s="12" t="str">
        <f>IF(C9163="","",VLOOKUP(C9163,'3.工程情報'!$C$6:$D$501,2,FALSE))</f>
        <v/>
      </c>
      <c r="E9163" s="165"/>
      <c r="F9163" s="170"/>
      <c r="G9163" s="189" t="str">
        <f t="shared" si="143"/>
        <v/>
      </c>
      <c r="H9163" s="19"/>
      <c r="I9163" s="19"/>
      <c r="J9163" s="176" t="str">
        <f>IF(AND(C9163&lt;&gt;"",COUNTIF('3.工程情報'!$C$6:$C$501,C9163)=0),"工程記号が3.工程情報に存在しません。","")</f>
        <v/>
      </c>
    </row>
    <row r="9164" spans="2:10" ht="18" customHeight="1">
      <c r="B9164" s="166"/>
      <c r="C9164" s="165"/>
      <c r="D9164" s="12" t="str">
        <f>IF(C9164="","",VLOOKUP(C9164,'3.工程情報'!$C$6:$D$501,2,FALSE))</f>
        <v/>
      </c>
      <c r="E9164" s="165"/>
      <c r="F9164" s="170"/>
      <c r="G9164" s="189" t="str">
        <f t="shared" si="143"/>
        <v/>
      </c>
      <c r="H9164" s="19"/>
      <c r="I9164" s="19"/>
      <c r="J9164" s="176" t="str">
        <f>IF(AND(C9164&lt;&gt;"",COUNTIF('3.工程情報'!$C$6:$C$501,C9164)=0),"工程記号が3.工程情報に存在しません。","")</f>
        <v/>
      </c>
    </row>
    <row r="9165" spans="2:10" ht="18" customHeight="1">
      <c r="B9165" s="166"/>
      <c r="C9165" s="165"/>
      <c r="D9165" s="12" t="str">
        <f>IF(C9165="","",VLOOKUP(C9165,'3.工程情報'!$C$6:$D$501,2,FALSE))</f>
        <v/>
      </c>
      <c r="E9165" s="165"/>
      <c r="F9165" s="170"/>
      <c r="G9165" s="189" t="str">
        <f t="shared" si="143"/>
        <v/>
      </c>
      <c r="H9165" s="19"/>
      <c r="I9165" s="19"/>
      <c r="J9165" s="176" t="str">
        <f>IF(AND(C9165&lt;&gt;"",COUNTIF('3.工程情報'!$C$6:$C$501,C9165)=0),"工程記号が3.工程情報に存在しません。","")</f>
        <v/>
      </c>
    </row>
    <row r="9166" spans="2:10" ht="18" customHeight="1">
      <c r="B9166" s="166"/>
      <c r="C9166" s="165"/>
      <c r="D9166" s="12" t="str">
        <f>IF(C9166="","",VLOOKUP(C9166,'3.工程情報'!$C$6:$D$501,2,FALSE))</f>
        <v/>
      </c>
      <c r="E9166" s="165"/>
      <c r="F9166" s="170"/>
      <c r="G9166" s="189" t="str">
        <f t="shared" si="143"/>
        <v/>
      </c>
      <c r="H9166" s="19"/>
      <c r="I9166" s="19"/>
      <c r="J9166" s="176" t="str">
        <f>IF(AND(C9166&lt;&gt;"",COUNTIF('3.工程情報'!$C$6:$C$501,C9166)=0),"工程記号が3.工程情報に存在しません。","")</f>
        <v/>
      </c>
    </row>
    <row r="9167" spans="2:10" ht="18" customHeight="1">
      <c r="B9167" s="166"/>
      <c r="C9167" s="165"/>
      <c r="D9167" s="12" t="str">
        <f>IF(C9167="","",VLOOKUP(C9167,'3.工程情報'!$C$6:$D$501,2,FALSE))</f>
        <v/>
      </c>
      <c r="E9167" s="165"/>
      <c r="F9167" s="170"/>
      <c r="G9167" s="189" t="str">
        <f t="shared" si="143"/>
        <v/>
      </c>
      <c r="H9167" s="19"/>
      <c r="I9167" s="19"/>
      <c r="J9167" s="176" t="str">
        <f>IF(AND(C9167&lt;&gt;"",COUNTIF('3.工程情報'!$C$6:$C$501,C9167)=0),"工程記号が3.工程情報に存在しません。","")</f>
        <v/>
      </c>
    </row>
    <row r="9168" spans="2:10" ht="18" customHeight="1">
      <c r="B9168" s="166"/>
      <c r="C9168" s="165"/>
      <c r="D9168" s="12" t="str">
        <f>IF(C9168="","",VLOOKUP(C9168,'3.工程情報'!$C$6:$D$501,2,FALSE))</f>
        <v/>
      </c>
      <c r="E9168" s="165"/>
      <c r="F9168" s="170"/>
      <c r="G9168" s="189" t="str">
        <f t="shared" si="143"/>
        <v/>
      </c>
      <c r="H9168" s="19"/>
      <c r="I9168" s="19"/>
      <c r="J9168" s="176" t="str">
        <f>IF(AND(C9168&lt;&gt;"",COUNTIF('3.工程情報'!$C$6:$C$501,C9168)=0),"工程記号が3.工程情報に存在しません。","")</f>
        <v/>
      </c>
    </row>
    <row r="9169" spans="2:10" ht="18" customHeight="1">
      <c r="B9169" s="166"/>
      <c r="C9169" s="165"/>
      <c r="D9169" s="12" t="str">
        <f>IF(C9169="","",VLOOKUP(C9169,'3.工程情報'!$C$6:$D$501,2,FALSE))</f>
        <v/>
      </c>
      <c r="E9169" s="165"/>
      <c r="F9169" s="170"/>
      <c r="G9169" s="189" t="str">
        <f t="shared" si="143"/>
        <v/>
      </c>
      <c r="H9169" s="19"/>
      <c r="I9169" s="19"/>
      <c r="J9169" s="176" t="str">
        <f>IF(AND(C9169&lt;&gt;"",COUNTIF('3.工程情報'!$C$6:$C$501,C9169)=0),"工程記号が3.工程情報に存在しません。","")</f>
        <v/>
      </c>
    </row>
    <row r="9170" spans="2:10" ht="18" customHeight="1">
      <c r="B9170" s="166"/>
      <c r="C9170" s="165"/>
      <c r="D9170" s="12" t="str">
        <f>IF(C9170="","",VLOOKUP(C9170,'3.工程情報'!$C$6:$D$501,2,FALSE))</f>
        <v/>
      </c>
      <c r="E9170" s="165"/>
      <c r="F9170" s="170"/>
      <c r="G9170" s="189" t="str">
        <f t="shared" si="143"/>
        <v/>
      </c>
      <c r="H9170" s="19"/>
      <c r="I9170" s="19"/>
      <c r="J9170" s="176" t="str">
        <f>IF(AND(C9170&lt;&gt;"",COUNTIF('3.工程情報'!$C$6:$C$501,C9170)=0),"工程記号が3.工程情報に存在しません。","")</f>
        <v/>
      </c>
    </row>
    <row r="9171" spans="2:10" ht="18" customHeight="1">
      <c r="B9171" s="166"/>
      <c r="C9171" s="165"/>
      <c r="D9171" s="12" t="str">
        <f>IF(C9171="","",VLOOKUP(C9171,'3.工程情報'!$C$6:$D$501,2,FALSE))</f>
        <v/>
      </c>
      <c r="E9171" s="165"/>
      <c r="F9171" s="170"/>
      <c r="G9171" s="189" t="str">
        <f t="shared" si="143"/>
        <v/>
      </c>
      <c r="H9171" s="19"/>
      <c r="I9171" s="19"/>
      <c r="J9171" s="176" t="str">
        <f>IF(AND(C9171&lt;&gt;"",COUNTIF('3.工程情報'!$C$6:$C$501,C9171)=0),"工程記号が3.工程情報に存在しません。","")</f>
        <v/>
      </c>
    </row>
    <row r="9172" spans="2:10" ht="18" customHeight="1">
      <c r="B9172" s="166"/>
      <c r="C9172" s="165"/>
      <c r="D9172" s="12" t="str">
        <f>IF(C9172="","",VLOOKUP(C9172,'3.工程情報'!$C$6:$D$501,2,FALSE))</f>
        <v/>
      </c>
      <c r="E9172" s="165"/>
      <c r="F9172" s="170"/>
      <c r="G9172" s="189" t="str">
        <f t="shared" si="143"/>
        <v/>
      </c>
      <c r="H9172" s="19"/>
      <c r="I9172" s="19"/>
      <c r="J9172" s="176" t="str">
        <f>IF(AND(C9172&lt;&gt;"",COUNTIF('3.工程情報'!$C$6:$C$501,C9172)=0),"工程記号が3.工程情報に存在しません。","")</f>
        <v/>
      </c>
    </row>
    <row r="9173" spans="2:10" ht="18" customHeight="1">
      <c r="B9173" s="166"/>
      <c r="C9173" s="165"/>
      <c r="D9173" s="12" t="str">
        <f>IF(C9173="","",VLOOKUP(C9173,'3.工程情報'!$C$6:$D$501,2,FALSE))</f>
        <v/>
      </c>
      <c r="E9173" s="165"/>
      <c r="F9173" s="170"/>
      <c r="G9173" s="189" t="str">
        <f t="shared" si="143"/>
        <v/>
      </c>
      <c r="H9173" s="19"/>
      <c r="I9173" s="19"/>
      <c r="J9173" s="176" t="str">
        <f>IF(AND(C9173&lt;&gt;"",COUNTIF('3.工程情報'!$C$6:$C$501,C9173)=0),"工程記号が3.工程情報に存在しません。","")</f>
        <v/>
      </c>
    </row>
    <row r="9174" spans="2:10" ht="18" customHeight="1">
      <c r="B9174" s="166"/>
      <c r="C9174" s="165"/>
      <c r="D9174" s="12" t="str">
        <f>IF(C9174="","",VLOOKUP(C9174,'3.工程情報'!$C$6:$D$501,2,FALSE))</f>
        <v/>
      </c>
      <c r="E9174" s="165"/>
      <c r="F9174" s="170"/>
      <c r="G9174" s="189" t="str">
        <f t="shared" si="143"/>
        <v/>
      </c>
      <c r="H9174" s="19"/>
      <c r="I9174" s="19"/>
      <c r="J9174" s="176" t="str">
        <f>IF(AND(C9174&lt;&gt;"",COUNTIF('3.工程情報'!$C$6:$C$501,C9174)=0),"工程記号が3.工程情報に存在しません。","")</f>
        <v/>
      </c>
    </row>
    <row r="9175" spans="2:10" ht="18" customHeight="1">
      <c r="B9175" s="166"/>
      <c r="C9175" s="165"/>
      <c r="D9175" s="12" t="str">
        <f>IF(C9175="","",VLOOKUP(C9175,'3.工程情報'!$C$6:$D$501,2,FALSE))</f>
        <v/>
      </c>
      <c r="E9175" s="165"/>
      <c r="F9175" s="170"/>
      <c r="G9175" s="189" t="str">
        <f t="shared" si="143"/>
        <v/>
      </c>
      <c r="H9175" s="19"/>
      <c r="I9175" s="19"/>
      <c r="J9175" s="176" t="str">
        <f>IF(AND(C9175&lt;&gt;"",COUNTIF('3.工程情報'!$C$6:$C$501,C9175)=0),"工程記号が3.工程情報に存在しません。","")</f>
        <v/>
      </c>
    </row>
    <row r="9176" spans="2:10" ht="18" customHeight="1">
      <c r="B9176" s="166"/>
      <c r="C9176" s="165"/>
      <c r="D9176" s="12" t="str">
        <f>IF(C9176="","",VLOOKUP(C9176,'3.工程情報'!$C$6:$D$501,2,FALSE))</f>
        <v/>
      </c>
      <c r="E9176" s="165"/>
      <c r="F9176" s="170"/>
      <c r="G9176" s="189" t="str">
        <f t="shared" si="143"/>
        <v/>
      </c>
      <c r="H9176" s="19"/>
      <c r="I9176" s="19"/>
      <c r="J9176" s="176" t="str">
        <f>IF(AND(C9176&lt;&gt;"",COUNTIF('3.工程情報'!$C$6:$C$501,C9176)=0),"工程記号が3.工程情報に存在しません。","")</f>
        <v/>
      </c>
    </row>
    <row r="9177" spans="2:10" ht="18" customHeight="1">
      <c r="B9177" s="166"/>
      <c r="C9177" s="165"/>
      <c r="D9177" s="12" t="str">
        <f>IF(C9177="","",VLOOKUP(C9177,'3.工程情報'!$C$6:$D$501,2,FALSE))</f>
        <v/>
      </c>
      <c r="E9177" s="165"/>
      <c r="F9177" s="170"/>
      <c r="G9177" s="189" t="str">
        <f t="shared" si="143"/>
        <v/>
      </c>
      <c r="H9177" s="19"/>
      <c r="I9177" s="19"/>
      <c r="J9177" s="176" t="str">
        <f>IF(AND(C9177&lt;&gt;"",COUNTIF('3.工程情報'!$C$6:$C$501,C9177)=0),"工程記号が3.工程情報に存在しません。","")</f>
        <v/>
      </c>
    </row>
    <row r="9178" spans="2:10" ht="18" customHeight="1">
      <c r="B9178" s="166"/>
      <c r="C9178" s="165"/>
      <c r="D9178" s="12" t="str">
        <f>IF(C9178="","",VLOOKUP(C9178,'3.工程情報'!$C$6:$D$501,2,FALSE))</f>
        <v/>
      </c>
      <c r="E9178" s="165"/>
      <c r="F9178" s="170"/>
      <c r="G9178" s="189" t="str">
        <f t="shared" si="143"/>
        <v/>
      </c>
      <c r="H9178" s="19"/>
      <c r="I9178" s="19"/>
      <c r="J9178" s="176" t="str">
        <f>IF(AND(C9178&lt;&gt;"",COUNTIF('3.工程情報'!$C$6:$C$501,C9178)=0),"工程記号が3.工程情報に存在しません。","")</f>
        <v/>
      </c>
    </row>
    <row r="9179" spans="2:10" ht="18" customHeight="1">
      <c r="B9179" s="166"/>
      <c r="C9179" s="165"/>
      <c r="D9179" s="12" t="str">
        <f>IF(C9179="","",VLOOKUP(C9179,'3.工程情報'!$C$6:$D$501,2,FALSE))</f>
        <v/>
      </c>
      <c r="E9179" s="165"/>
      <c r="F9179" s="170"/>
      <c r="G9179" s="189" t="str">
        <f t="shared" si="143"/>
        <v/>
      </c>
      <c r="H9179" s="19"/>
      <c r="I9179" s="19"/>
      <c r="J9179" s="176" t="str">
        <f>IF(AND(C9179&lt;&gt;"",COUNTIF('3.工程情報'!$C$6:$C$501,C9179)=0),"工程記号が3.工程情報に存在しません。","")</f>
        <v/>
      </c>
    </row>
    <row r="9180" spans="2:10" ht="18" customHeight="1">
      <c r="B9180" s="166"/>
      <c r="C9180" s="165"/>
      <c r="D9180" s="12" t="str">
        <f>IF(C9180="","",VLOOKUP(C9180,'3.工程情報'!$C$6:$D$501,2,FALSE))</f>
        <v/>
      </c>
      <c r="E9180" s="165"/>
      <c r="F9180" s="170"/>
      <c r="G9180" s="189" t="str">
        <f t="shared" si="143"/>
        <v/>
      </c>
      <c r="H9180" s="19"/>
      <c r="I9180" s="19"/>
      <c r="J9180" s="176" t="str">
        <f>IF(AND(C9180&lt;&gt;"",COUNTIF('3.工程情報'!$C$6:$C$501,C9180)=0),"工程記号が3.工程情報に存在しません。","")</f>
        <v/>
      </c>
    </row>
    <row r="9181" spans="2:10" ht="18" customHeight="1">
      <c r="B9181" s="166"/>
      <c r="C9181" s="165"/>
      <c r="D9181" s="12" t="str">
        <f>IF(C9181="","",VLOOKUP(C9181,'3.工程情報'!$C$6:$D$501,2,FALSE))</f>
        <v/>
      </c>
      <c r="E9181" s="165"/>
      <c r="F9181" s="170"/>
      <c r="G9181" s="189" t="str">
        <f t="shared" si="143"/>
        <v/>
      </c>
      <c r="H9181" s="19"/>
      <c r="I9181" s="19"/>
      <c r="J9181" s="176" t="str">
        <f>IF(AND(C9181&lt;&gt;"",COUNTIF('3.工程情報'!$C$6:$C$501,C9181)=0),"工程記号が3.工程情報に存在しません。","")</f>
        <v/>
      </c>
    </row>
    <row r="9182" spans="2:10" ht="18" customHeight="1">
      <c r="B9182" s="166"/>
      <c r="C9182" s="165"/>
      <c r="D9182" s="12" t="str">
        <f>IF(C9182="","",VLOOKUP(C9182,'3.工程情報'!$C$6:$D$501,2,FALSE))</f>
        <v/>
      </c>
      <c r="E9182" s="165"/>
      <c r="F9182" s="170"/>
      <c r="G9182" s="189" t="str">
        <f t="shared" si="143"/>
        <v/>
      </c>
      <c r="H9182" s="19"/>
      <c r="I9182" s="19"/>
      <c r="J9182" s="176" t="str">
        <f>IF(AND(C9182&lt;&gt;"",COUNTIF('3.工程情報'!$C$6:$C$501,C9182)=0),"工程記号が3.工程情報に存在しません。","")</f>
        <v/>
      </c>
    </row>
    <row r="9183" spans="2:10" ht="18" customHeight="1">
      <c r="B9183" s="166"/>
      <c r="C9183" s="165"/>
      <c r="D9183" s="12" t="str">
        <f>IF(C9183="","",VLOOKUP(C9183,'3.工程情報'!$C$6:$D$501,2,FALSE))</f>
        <v/>
      </c>
      <c r="E9183" s="165"/>
      <c r="F9183" s="170"/>
      <c r="G9183" s="189" t="str">
        <f t="shared" si="143"/>
        <v/>
      </c>
      <c r="H9183" s="19"/>
      <c r="I9183" s="19"/>
      <c r="J9183" s="176" t="str">
        <f>IF(AND(C9183&lt;&gt;"",COUNTIF('3.工程情報'!$C$6:$C$501,C9183)=0),"工程記号が3.工程情報に存在しません。","")</f>
        <v/>
      </c>
    </row>
    <row r="9184" spans="2:10" ht="18" customHeight="1">
      <c r="B9184" s="166"/>
      <c r="C9184" s="165"/>
      <c r="D9184" s="12" t="str">
        <f>IF(C9184="","",VLOOKUP(C9184,'3.工程情報'!$C$6:$D$501,2,FALSE))</f>
        <v/>
      </c>
      <c r="E9184" s="165"/>
      <c r="F9184" s="170"/>
      <c r="G9184" s="189" t="str">
        <f t="shared" si="143"/>
        <v/>
      </c>
      <c r="H9184" s="19"/>
      <c r="I9184" s="19"/>
      <c r="J9184" s="176" t="str">
        <f>IF(AND(C9184&lt;&gt;"",COUNTIF('3.工程情報'!$C$6:$C$501,C9184)=0),"工程記号が3.工程情報に存在しません。","")</f>
        <v/>
      </c>
    </row>
    <row r="9185" spans="2:10" ht="18" customHeight="1">
      <c r="B9185" s="166"/>
      <c r="C9185" s="165"/>
      <c r="D9185" s="12" t="str">
        <f>IF(C9185="","",VLOOKUP(C9185,'3.工程情報'!$C$6:$D$501,2,FALSE))</f>
        <v/>
      </c>
      <c r="E9185" s="165"/>
      <c r="F9185" s="170"/>
      <c r="G9185" s="189" t="str">
        <f t="shared" si="143"/>
        <v/>
      </c>
      <c r="H9185" s="19"/>
      <c r="I9185" s="19"/>
      <c r="J9185" s="176" t="str">
        <f>IF(AND(C9185&lt;&gt;"",COUNTIF('3.工程情報'!$C$6:$C$501,C9185)=0),"工程記号が3.工程情報に存在しません。","")</f>
        <v/>
      </c>
    </row>
    <row r="9186" spans="2:10" ht="18" customHeight="1">
      <c r="B9186" s="166"/>
      <c r="C9186" s="165"/>
      <c r="D9186" s="12" t="str">
        <f>IF(C9186="","",VLOOKUP(C9186,'3.工程情報'!$C$6:$D$501,2,FALSE))</f>
        <v/>
      </c>
      <c r="E9186" s="165"/>
      <c r="F9186" s="170"/>
      <c r="G9186" s="189" t="str">
        <f t="shared" si="143"/>
        <v/>
      </c>
      <c r="H9186" s="19"/>
      <c r="I9186" s="19"/>
      <c r="J9186" s="176" t="str">
        <f>IF(AND(C9186&lt;&gt;"",COUNTIF('3.工程情報'!$C$6:$C$501,C9186)=0),"工程記号が3.工程情報に存在しません。","")</f>
        <v/>
      </c>
    </row>
    <row r="9187" spans="2:10" ht="18" customHeight="1">
      <c r="B9187" s="166"/>
      <c r="C9187" s="165"/>
      <c r="D9187" s="12" t="str">
        <f>IF(C9187="","",VLOOKUP(C9187,'3.工程情報'!$C$6:$D$501,2,FALSE))</f>
        <v/>
      </c>
      <c r="E9187" s="165"/>
      <c r="F9187" s="170"/>
      <c r="G9187" s="189" t="str">
        <f t="shared" si="143"/>
        <v/>
      </c>
      <c r="H9187" s="19"/>
      <c r="I9187" s="19"/>
      <c r="J9187" s="176" t="str">
        <f>IF(AND(C9187&lt;&gt;"",COUNTIF('3.工程情報'!$C$6:$C$501,C9187)=0),"工程記号が3.工程情報に存在しません。","")</f>
        <v/>
      </c>
    </row>
    <row r="9188" spans="2:10" ht="18" customHeight="1">
      <c r="B9188" s="166"/>
      <c r="C9188" s="165"/>
      <c r="D9188" s="12" t="str">
        <f>IF(C9188="","",VLOOKUP(C9188,'3.工程情報'!$C$6:$D$501,2,FALSE))</f>
        <v/>
      </c>
      <c r="E9188" s="165"/>
      <c r="F9188" s="170"/>
      <c r="G9188" s="189" t="str">
        <f t="shared" si="143"/>
        <v/>
      </c>
      <c r="H9188" s="19"/>
      <c r="I9188" s="19"/>
      <c r="J9188" s="176" t="str">
        <f>IF(AND(C9188&lt;&gt;"",COUNTIF('3.工程情報'!$C$6:$C$501,C9188)=0),"工程記号が3.工程情報に存在しません。","")</f>
        <v/>
      </c>
    </row>
    <row r="9189" spans="2:10" ht="18" customHeight="1">
      <c r="B9189" s="166"/>
      <c r="C9189" s="165"/>
      <c r="D9189" s="12" t="str">
        <f>IF(C9189="","",VLOOKUP(C9189,'3.工程情報'!$C$6:$D$501,2,FALSE))</f>
        <v/>
      </c>
      <c r="E9189" s="165"/>
      <c r="F9189" s="170"/>
      <c r="G9189" s="189" t="str">
        <f t="shared" si="143"/>
        <v/>
      </c>
      <c r="H9189" s="19"/>
      <c r="I9189" s="19"/>
      <c r="J9189" s="176" t="str">
        <f>IF(AND(C9189&lt;&gt;"",COUNTIF('3.工程情報'!$C$6:$C$501,C9189)=0),"工程記号が3.工程情報に存在しません。","")</f>
        <v/>
      </c>
    </row>
    <row r="9190" spans="2:10" ht="18" customHeight="1">
      <c r="B9190" s="166"/>
      <c r="C9190" s="165"/>
      <c r="D9190" s="12" t="str">
        <f>IF(C9190="","",VLOOKUP(C9190,'3.工程情報'!$C$6:$D$501,2,FALSE))</f>
        <v/>
      </c>
      <c r="E9190" s="165"/>
      <c r="F9190" s="170"/>
      <c r="G9190" s="189" t="str">
        <f t="shared" si="143"/>
        <v/>
      </c>
      <c r="H9190" s="19"/>
      <c r="I9190" s="19"/>
      <c r="J9190" s="176" t="str">
        <f>IF(AND(C9190&lt;&gt;"",COUNTIF('3.工程情報'!$C$6:$C$501,C9190)=0),"工程記号が3.工程情報に存在しません。","")</f>
        <v/>
      </c>
    </row>
    <row r="9191" spans="2:10" ht="18" customHeight="1">
      <c r="B9191" s="166"/>
      <c r="C9191" s="165"/>
      <c r="D9191" s="12" t="str">
        <f>IF(C9191="","",VLOOKUP(C9191,'3.工程情報'!$C$6:$D$501,2,FALSE))</f>
        <v/>
      </c>
      <c r="E9191" s="165"/>
      <c r="F9191" s="170"/>
      <c r="G9191" s="189" t="str">
        <f t="shared" si="143"/>
        <v/>
      </c>
      <c r="H9191" s="19"/>
      <c r="I9191" s="19"/>
      <c r="J9191" s="176" t="str">
        <f>IF(AND(C9191&lt;&gt;"",COUNTIF('3.工程情報'!$C$6:$C$501,C9191)=0),"工程記号が3.工程情報に存在しません。","")</f>
        <v/>
      </c>
    </row>
    <row r="9192" spans="2:10" ht="18" customHeight="1">
      <c r="B9192" s="166"/>
      <c r="C9192" s="165"/>
      <c r="D9192" s="12" t="str">
        <f>IF(C9192="","",VLOOKUP(C9192,'3.工程情報'!$C$6:$D$501,2,FALSE))</f>
        <v/>
      </c>
      <c r="E9192" s="165"/>
      <c r="F9192" s="170"/>
      <c r="G9192" s="189" t="str">
        <f t="shared" si="143"/>
        <v/>
      </c>
      <c r="H9192" s="19"/>
      <c r="I9192" s="19"/>
      <c r="J9192" s="176" t="str">
        <f>IF(AND(C9192&lt;&gt;"",COUNTIF('3.工程情報'!$C$6:$C$501,C9192)=0),"工程記号が3.工程情報に存在しません。","")</f>
        <v/>
      </c>
    </row>
    <row r="9193" spans="2:10" ht="18" customHeight="1">
      <c r="B9193" s="166"/>
      <c r="C9193" s="165"/>
      <c r="D9193" s="12" t="str">
        <f>IF(C9193="","",VLOOKUP(C9193,'3.工程情報'!$C$6:$D$501,2,FALSE))</f>
        <v/>
      </c>
      <c r="E9193" s="165"/>
      <c r="F9193" s="170"/>
      <c r="G9193" s="189" t="str">
        <f t="shared" si="143"/>
        <v/>
      </c>
      <c r="H9193" s="19"/>
      <c r="I9193" s="19"/>
      <c r="J9193" s="176" t="str">
        <f>IF(AND(C9193&lt;&gt;"",COUNTIF('3.工程情報'!$C$6:$C$501,C9193)=0),"工程記号が3.工程情報に存在しません。","")</f>
        <v/>
      </c>
    </row>
    <row r="9194" spans="2:10" ht="18" customHeight="1">
      <c r="B9194" s="166"/>
      <c r="C9194" s="165"/>
      <c r="D9194" s="12" t="str">
        <f>IF(C9194="","",VLOOKUP(C9194,'3.工程情報'!$C$6:$D$501,2,FALSE))</f>
        <v/>
      </c>
      <c r="E9194" s="165"/>
      <c r="F9194" s="170"/>
      <c r="G9194" s="189" t="str">
        <f t="shared" si="143"/>
        <v/>
      </c>
      <c r="H9194" s="19"/>
      <c r="I9194" s="19"/>
      <c r="J9194" s="176" t="str">
        <f>IF(AND(C9194&lt;&gt;"",COUNTIF('3.工程情報'!$C$6:$C$501,C9194)=0),"工程記号が3.工程情報に存在しません。","")</f>
        <v/>
      </c>
    </row>
    <row r="9195" spans="2:10" ht="18" customHeight="1">
      <c r="B9195" s="166"/>
      <c r="C9195" s="165"/>
      <c r="D9195" s="12" t="str">
        <f>IF(C9195="","",VLOOKUP(C9195,'3.工程情報'!$C$6:$D$501,2,FALSE))</f>
        <v/>
      </c>
      <c r="E9195" s="165"/>
      <c r="F9195" s="170"/>
      <c r="G9195" s="189" t="str">
        <f t="shared" si="143"/>
        <v/>
      </c>
      <c r="H9195" s="19"/>
      <c r="I9195" s="19"/>
      <c r="J9195" s="176" t="str">
        <f>IF(AND(C9195&lt;&gt;"",COUNTIF('3.工程情報'!$C$6:$C$501,C9195)=0),"工程記号が3.工程情報に存在しません。","")</f>
        <v/>
      </c>
    </row>
    <row r="9196" spans="2:10" ht="18" customHeight="1">
      <c r="B9196" s="166"/>
      <c r="C9196" s="165"/>
      <c r="D9196" s="12" t="str">
        <f>IF(C9196="","",VLOOKUP(C9196,'3.工程情報'!$C$6:$D$501,2,FALSE))</f>
        <v/>
      </c>
      <c r="E9196" s="165"/>
      <c r="F9196" s="170"/>
      <c r="G9196" s="189" t="str">
        <f t="shared" si="143"/>
        <v/>
      </c>
      <c r="H9196" s="19"/>
      <c r="I9196" s="19"/>
      <c r="J9196" s="176" t="str">
        <f>IF(AND(C9196&lt;&gt;"",COUNTIF('3.工程情報'!$C$6:$C$501,C9196)=0),"工程記号が3.工程情報に存在しません。","")</f>
        <v/>
      </c>
    </row>
    <row r="9197" spans="2:10" ht="18" customHeight="1">
      <c r="B9197" s="166"/>
      <c r="C9197" s="165"/>
      <c r="D9197" s="12" t="str">
        <f>IF(C9197="","",VLOOKUP(C9197,'3.工程情報'!$C$6:$D$501,2,FALSE))</f>
        <v/>
      </c>
      <c r="E9197" s="165"/>
      <c r="F9197" s="170"/>
      <c r="G9197" s="189" t="str">
        <f t="shared" si="143"/>
        <v/>
      </c>
      <c r="H9197" s="19"/>
      <c r="I9197" s="19"/>
      <c r="J9197" s="176" t="str">
        <f>IF(AND(C9197&lt;&gt;"",COUNTIF('3.工程情報'!$C$6:$C$501,C9197)=0),"工程記号が3.工程情報に存在しません。","")</f>
        <v/>
      </c>
    </row>
    <row r="9198" spans="2:10" ht="18" customHeight="1">
      <c r="B9198" s="166"/>
      <c r="C9198" s="165"/>
      <c r="D9198" s="12" t="str">
        <f>IF(C9198="","",VLOOKUP(C9198,'3.工程情報'!$C$6:$D$501,2,FALSE))</f>
        <v/>
      </c>
      <c r="E9198" s="165"/>
      <c r="F9198" s="170"/>
      <c r="G9198" s="189" t="str">
        <f t="shared" si="143"/>
        <v/>
      </c>
      <c r="H9198" s="19"/>
      <c r="I9198" s="19"/>
      <c r="J9198" s="176" t="str">
        <f>IF(AND(C9198&lt;&gt;"",COUNTIF('3.工程情報'!$C$6:$C$501,C9198)=0),"工程記号が3.工程情報に存在しません。","")</f>
        <v/>
      </c>
    </row>
    <row r="9199" spans="2:10" ht="18" customHeight="1">
      <c r="B9199" s="166"/>
      <c r="C9199" s="165"/>
      <c r="D9199" s="12" t="str">
        <f>IF(C9199="","",VLOOKUP(C9199,'3.工程情報'!$C$6:$D$501,2,FALSE))</f>
        <v/>
      </c>
      <c r="E9199" s="165"/>
      <c r="F9199" s="170"/>
      <c r="G9199" s="189" t="str">
        <f t="shared" si="143"/>
        <v/>
      </c>
      <c r="H9199" s="19"/>
      <c r="I9199" s="19"/>
      <c r="J9199" s="176" t="str">
        <f>IF(AND(C9199&lt;&gt;"",COUNTIF('3.工程情報'!$C$6:$C$501,C9199)=0),"工程記号が3.工程情報に存在しません。","")</f>
        <v/>
      </c>
    </row>
    <row r="9200" spans="2:10" ht="18" customHeight="1">
      <c r="B9200" s="166"/>
      <c r="C9200" s="165"/>
      <c r="D9200" s="12" t="str">
        <f>IF(C9200="","",VLOOKUP(C9200,'3.工程情報'!$C$6:$D$501,2,FALSE))</f>
        <v/>
      </c>
      <c r="E9200" s="165"/>
      <c r="F9200" s="170"/>
      <c r="G9200" s="189" t="str">
        <f t="shared" si="143"/>
        <v/>
      </c>
      <c r="H9200" s="19"/>
      <c r="I9200" s="19"/>
      <c r="J9200" s="176" t="str">
        <f>IF(AND(C9200&lt;&gt;"",COUNTIF('3.工程情報'!$C$6:$C$501,C9200)=0),"工程記号が3.工程情報に存在しません。","")</f>
        <v/>
      </c>
    </row>
    <row r="9201" spans="2:10" ht="18" customHeight="1">
      <c r="B9201" s="166"/>
      <c r="C9201" s="165"/>
      <c r="D9201" s="12" t="str">
        <f>IF(C9201="","",VLOOKUP(C9201,'3.工程情報'!$C$6:$D$501,2,FALSE))</f>
        <v/>
      </c>
      <c r="E9201" s="165"/>
      <c r="F9201" s="170"/>
      <c r="G9201" s="189" t="str">
        <f t="shared" si="143"/>
        <v/>
      </c>
      <c r="H9201" s="19"/>
      <c r="I9201" s="19"/>
      <c r="J9201" s="176" t="str">
        <f>IF(AND(C9201&lt;&gt;"",COUNTIF('3.工程情報'!$C$6:$C$501,C9201)=0),"工程記号が3.工程情報に存在しません。","")</f>
        <v/>
      </c>
    </row>
    <row r="9202" spans="2:10" ht="18" customHeight="1">
      <c r="B9202" s="166"/>
      <c r="C9202" s="165"/>
      <c r="D9202" s="12" t="str">
        <f>IF(C9202="","",VLOOKUP(C9202,'3.工程情報'!$C$6:$D$501,2,FALSE))</f>
        <v/>
      </c>
      <c r="E9202" s="165"/>
      <c r="F9202" s="170"/>
      <c r="G9202" s="189" t="str">
        <f t="shared" si="143"/>
        <v/>
      </c>
      <c r="H9202" s="19"/>
      <c r="I9202" s="19"/>
      <c r="J9202" s="176" t="str">
        <f>IF(AND(C9202&lt;&gt;"",COUNTIF('3.工程情報'!$C$6:$C$501,C9202)=0),"工程記号が3.工程情報に存在しません。","")</f>
        <v/>
      </c>
    </row>
    <row r="9203" spans="2:10" ht="18" customHeight="1">
      <c r="B9203" s="166"/>
      <c r="C9203" s="165"/>
      <c r="D9203" s="12" t="str">
        <f>IF(C9203="","",VLOOKUP(C9203,'3.工程情報'!$C$6:$D$501,2,FALSE))</f>
        <v/>
      </c>
      <c r="E9203" s="165"/>
      <c r="F9203" s="170"/>
      <c r="G9203" s="189" t="str">
        <f t="shared" si="143"/>
        <v/>
      </c>
      <c r="H9203" s="19"/>
      <c r="I9203" s="19"/>
      <c r="J9203" s="176" t="str">
        <f>IF(AND(C9203&lt;&gt;"",COUNTIF('3.工程情報'!$C$6:$C$501,C9203)=0),"工程記号が3.工程情報に存在しません。","")</f>
        <v/>
      </c>
    </row>
    <row r="9204" spans="2:10" ht="18" customHeight="1">
      <c r="B9204" s="166"/>
      <c r="C9204" s="165"/>
      <c r="D9204" s="12" t="str">
        <f>IF(C9204="","",VLOOKUP(C9204,'3.工程情報'!$C$6:$D$501,2,FALSE))</f>
        <v/>
      </c>
      <c r="E9204" s="165"/>
      <c r="F9204" s="170"/>
      <c r="G9204" s="189" t="str">
        <f t="shared" si="143"/>
        <v/>
      </c>
      <c r="H9204" s="19"/>
      <c r="I9204" s="19"/>
      <c r="J9204" s="176" t="str">
        <f>IF(AND(C9204&lt;&gt;"",COUNTIF('3.工程情報'!$C$6:$C$501,C9204)=0),"工程記号が3.工程情報に存在しません。","")</f>
        <v/>
      </c>
    </row>
    <row r="9205" spans="2:10" ht="18" customHeight="1">
      <c r="B9205" s="166"/>
      <c r="C9205" s="165"/>
      <c r="D9205" s="12" t="str">
        <f>IF(C9205="","",VLOOKUP(C9205,'3.工程情報'!$C$6:$D$501,2,FALSE))</f>
        <v/>
      </c>
      <c r="E9205" s="165"/>
      <c r="F9205" s="170"/>
      <c r="G9205" s="189" t="str">
        <f t="shared" si="143"/>
        <v/>
      </c>
      <c r="H9205" s="19"/>
      <c r="I9205" s="19"/>
      <c r="J9205" s="176" t="str">
        <f>IF(AND(C9205&lt;&gt;"",COUNTIF('3.工程情報'!$C$6:$C$501,C9205)=0),"工程記号が3.工程情報に存在しません。","")</f>
        <v/>
      </c>
    </row>
    <row r="9206" spans="2:10" ht="18" customHeight="1">
      <c r="B9206" s="166"/>
      <c r="C9206" s="165"/>
      <c r="D9206" s="12" t="str">
        <f>IF(C9206="","",VLOOKUP(C9206,'3.工程情報'!$C$6:$D$501,2,FALSE))</f>
        <v/>
      </c>
      <c r="E9206" s="165"/>
      <c r="F9206" s="170"/>
      <c r="G9206" s="189" t="str">
        <f t="shared" si="143"/>
        <v/>
      </c>
      <c r="H9206" s="19"/>
      <c r="I9206" s="19"/>
      <c r="J9206" s="176" t="str">
        <f>IF(AND(C9206&lt;&gt;"",COUNTIF('3.工程情報'!$C$6:$C$501,C9206)=0),"工程記号が3.工程情報に存在しません。","")</f>
        <v/>
      </c>
    </row>
    <row r="9207" spans="2:10" ht="18" customHeight="1">
      <c r="B9207" s="166"/>
      <c r="C9207" s="165"/>
      <c r="D9207" s="12" t="str">
        <f>IF(C9207="","",VLOOKUP(C9207,'3.工程情報'!$C$6:$D$501,2,FALSE))</f>
        <v/>
      </c>
      <c r="E9207" s="165"/>
      <c r="F9207" s="170"/>
      <c r="G9207" s="189" t="str">
        <f t="shared" si="143"/>
        <v/>
      </c>
      <c r="H9207" s="19"/>
      <c r="I9207" s="19"/>
      <c r="J9207" s="176" t="str">
        <f>IF(AND(C9207&lt;&gt;"",COUNTIF('3.工程情報'!$C$6:$C$501,C9207)=0),"工程記号が3.工程情報に存在しません。","")</f>
        <v/>
      </c>
    </row>
    <row r="9208" spans="2:10" ht="18" customHeight="1">
      <c r="B9208" s="166"/>
      <c r="C9208" s="165"/>
      <c r="D9208" s="12" t="str">
        <f>IF(C9208="","",VLOOKUP(C9208,'3.工程情報'!$C$6:$D$501,2,FALSE))</f>
        <v/>
      </c>
      <c r="E9208" s="165"/>
      <c r="F9208" s="170"/>
      <c r="G9208" s="189" t="str">
        <f t="shared" si="143"/>
        <v/>
      </c>
      <c r="H9208" s="19"/>
      <c r="I9208" s="19"/>
      <c r="J9208" s="176" t="str">
        <f>IF(AND(C9208&lt;&gt;"",COUNTIF('3.工程情報'!$C$6:$C$501,C9208)=0),"工程記号が3.工程情報に存在しません。","")</f>
        <v/>
      </c>
    </row>
    <row r="9209" spans="2:10" ht="18" customHeight="1">
      <c r="B9209" s="166"/>
      <c r="C9209" s="165"/>
      <c r="D9209" s="12" t="str">
        <f>IF(C9209="","",VLOOKUP(C9209,'3.工程情報'!$C$6:$D$501,2,FALSE))</f>
        <v/>
      </c>
      <c r="E9209" s="165"/>
      <c r="F9209" s="170"/>
      <c r="G9209" s="189" t="str">
        <f t="shared" si="143"/>
        <v/>
      </c>
      <c r="H9209" s="19"/>
      <c r="I9209" s="19"/>
      <c r="J9209" s="176" t="str">
        <f>IF(AND(C9209&lt;&gt;"",COUNTIF('3.工程情報'!$C$6:$C$501,C9209)=0),"工程記号が3.工程情報に存在しません。","")</f>
        <v/>
      </c>
    </row>
    <row r="9210" spans="2:10" ht="18" customHeight="1">
      <c r="B9210" s="166"/>
      <c r="C9210" s="165"/>
      <c r="D9210" s="12" t="str">
        <f>IF(C9210="","",VLOOKUP(C9210,'3.工程情報'!$C$6:$D$501,2,FALSE))</f>
        <v/>
      </c>
      <c r="E9210" s="165"/>
      <c r="F9210" s="170"/>
      <c r="G9210" s="189" t="str">
        <f t="shared" si="143"/>
        <v/>
      </c>
      <c r="H9210" s="19"/>
      <c r="I9210" s="19"/>
      <c r="J9210" s="176" t="str">
        <f>IF(AND(C9210&lt;&gt;"",COUNTIF('3.工程情報'!$C$6:$C$501,C9210)=0),"工程記号が3.工程情報に存在しません。","")</f>
        <v/>
      </c>
    </row>
    <row r="9211" spans="2:10" ht="18" customHeight="1">
      <c r="B9211" s="166"/>
      <c r="C9211" s="165"/>
      <c r="D9211" s="12" t="str">
        <f>IF(C9211="","",VLOOKUP(C9211,'3.工程情報'!$C$6:$D$501,2,FALSE))</f>
        <v/>
      </c>
      <c r="E9211" s="165"/>
      <c r="F9211" s="170"/>
      <c r="G9211" s="189" t="str">
        <f t="shared" si="143"/>
        <v/>
      </c>
      <c r="H9211" s="19"/>
      <c r="I9211" s="19"/>
      <c r="J9211" s="176" t="str">
        <f>IF(AND(C9211&lt;&gt;"",COUNTIF('3.工程情報'!$C$6:$C$501,C9211)=0),"工程記号が3.工程情報に存在しません。","")</f>
        <v/>
      </c>
    </row>
    <row r="9212" spans="2:10" ht="18" customHeight="1">
      <c r="B9212" s="166"/>
      <c r="C9212" s="165"/>
      <c r="D9212" s="12" t="str">
        <f>IF(C9212="","",VLOOKUP(C9212,'3.工程情報'!$C$6:$D$501,2,FALSE))</f>
        <v/>
      </c>
      <c r="E9212" s="165"/>
      <c r="F9212" s="170"/>
      <c r="G9212" s="189" t="str">
        <f t="shared" si="143"/>
        <v/>
      </c>
      <c r="H9212" s="19"/>
      <c r="I9212" s="19"/>
      <c r="J9212" s="176" t="str">
        <f>IF(AND(C9212&lt;&gt;"",COUNTIF('3.工程情報'!$C$6:$C$501,C9212)=0),"工程記号が3.工程情報に存在しません。","")</f>
        <v/>
      </c>
    </row>
    <row r="9213" spans="2:10" ht="18" customHeight="1">
      <c r="B9213" s="166"/>
      <c r="C9213" s="165"/>
      <c r="D9213" s="12" t="str">
        <f>IF(C9213="","",VLOOKUP(C9213,'3.工程情報'!$C$6:$D$501,2,FALSE))</f>
        <v/>
      </c>
      <c r="E9213" s="165"/>
      <c r="F9213" s="170"/>
      <c r="G9213" s="189" t="str">
        <f t="shared" si="143"/>
        <v/>
      </c>
      <c r="H9213" s="19"/>
      <c r="I9213" s="19"/>
      <c r="J9213" s="176" t="str">
        <f>IF(AND(C9213&lt;&gt;"",COUNTIF('3.工程情報'!$C$6:$C$501,C9213)=0),"工程記号が3.工程情報に存在しません。","")</f>
        <v/>
      </c>
    </row>
    <row r="9214" spans="2:10" ht="18" customHeight="1">
      <c r="B9214" s="166"/>
      <c r="C9214" s="165"/>
      <c r="D9214" s="12" t="str">
        <f>IF(C9214="","",VLOOKUP(C9214,'3.工程情報'!$C$6:$D$501,2,FALSE))</f>
        <v/>
      </c>
      <c r="E9214" s="165"/>
      <c r="F9214" s="170"/>
      <c r="G9214" s="189" t="str">
        <f t="shared" si="143"/>
        <v/>
      </c>
      <c r="H9214" s="19"/>
      <c r="I9214" s="19"/>
      <c r="J9214" s="176" t="str">
        <f>IF(AND(C9214&lt;&gt;"",COUNTIF('3.工程情報'!$C$6:$C$501,C9214)=0),"工程記号が3.工程情報に存在しません。","")</f>
        <v/>
      </c>
    </row>
    <row r="9215" spans="2:10" ht="18" customHeight="1">
      <c r="B9215" s="166"/>
      <c r="C9215" s="165"/>
      <c r="D9215" s="12" t="str">
        <f>IF(C9215="","",VLOOKUP(C9215,'3.工程情報'!$C$6:$D$501,2,FALSE))</f>
        <v/>
      </c>
      <c r="E9215" s="165"/>
      <c r="F9215" s="170"/>
      <c r="G9215" s="189" t="str">
        <f t="shared" si="143"/>
        <v/>
      </c>
      <c r="H9215" s="19"/>
      <c r="I9215" s="19"/>
      <c r="J9215" s="176" t="str">
        <f>IF(AND(C9215&lt;&gt;"",COUNTIF('3.工程情報'!$C$6:$C$501,C9215)=0),"工程記号が3.工程情報に存在しません。","")</f>
        <v/>
      </c>
    </row>
    <row r="9216" spans="2:10" ht="18" customHeight="1">
      <c r="B9216" s="166"/>
      <c r="C9216" s="165"/>
      <c r="D9216" s="12" t="str">
        <f>IF(C9216="","",VLOOKUP(C9216,'3.工程情報'!$C$6:$D$501,2,FALSE))</f>
        <v/>
      </c>
      <c r="E9216" s="165"/>
      <c r="F9216" s="170"/>
      <c r="G9216" s="189" t="str">
        <f t="shared" si="143"/>
        <v/>
      </c>
      <c r="H9216" s="19"/>
      <c r="I9216" s="19"/>
      <c r="J9216" s="176" t="str">
        <f>IF(AND(C9216&lt;&gt;"",COUNTIF('3.工程情報'!$C$6:$C$501,C9216)=0),"工程記号が3.工程情報に存在しません。","")</f>
        <v/>
      </c>
    </row>
    <row r="9217" spans="2:10" ht="18" customHeight="1">
      <c r="B9217" s="166"/>
      <c r="C9217" s="165"/>
      <c r="D9217" s="12" t="str">
        <f>IF(C9217="","",VLOOKUP(C9217,'3.工程情報'!$C$6:$D$501,2,FALSE))</f>
        <v/>
      </c>
      <c r="E9217" s="165"/>
      <c r="F9217" s="170"/>
      <c r="G9217" s="189" t="str">
        <f t="shared" si="143"/>
        <v/>
      </c>
      <c r="H9217" s="19"/>
      <c r="I9217" s="19"/>
      <c r="J9217" s="176" t="str">
        <f>IF(AND(C9217&lt;&gt;"",COUNTIF('3.工程情報'!$C$6:$C$501,C9217)=0),"工程記号が3.工程情報に存在しません。","")</f>
        <v/>
      </c>
    </row>
    <row r="9218" spans="2:10" ht="18" customHeight="1">
      <c r="B9218" s="166"/>
      <c r="C9218" s="165"/>
      <c r="D9218" s="12" t="str">
        <f>IF(C9218="","",VLOOKUP(C9218,'3.工程情報'!$C$6:$D$501,2,FALSE))</f>
        <v/>
      </c>
      <c r="E9218" s="165"/>
      <c r="F9218" s="170"/>
      <c r="G9218" s="189" t="str">
        <f t="shared" si="143"/>
        <v/>
      </c>
      <c r="H9218" s="19"/>
      <c r="I9218" s="19"/>
      <c r="J9218" s="176" t="str">
        <f>IF(AND(C9218&lt;&gt;"",COUNTIF('3.工程情報'!$C$6:$C$501,C9218)=0),"工程記号が3.工程情報に存在しません。","")</f>
        <v/>
      </c>
    </row>
    <row r="9219" spans="2:10" ht="18" customHeight="1">
      <c r="B9219" s="166"/>
      <c r="C9219" s="165"/>
      <c r="D9219" s="12" t="str">
        <f>IF(C9219="","",VLOOKUP(C9219,'3.工程情報'!$C$6:$D$501,2,FALSE))</f>
        <v/>
      </c>
      <c r="E9219" s="165"/>
      <c r="F9219" s="170"/>
      <c r="G9219" s="189" t="str">
        <f t="shared" si="143"/>
        <v/>
      </c>
      <c r="H9219" s="19"/>
      <c r="I9219" s="19"/>
      <c r="J9219" s="176" t="str">
        <f>IF(AND(C9219&lt;&gt;"",COUNTIF('3.工程情報'!$C$6:$C$501,C9219)=0),"工程記号が3.工程情報に存在しません。","")</f>
        <v/>
      </c>
    </row>
    <row r="9220" spans="2:10" ht="18" customHeight="1">
      <c r="B9220" s="166"/>
      <c r="C9220" s="165"/>
      <c r="D9220" s="12" t="str">
        <f>IF(C9220="","",VLOOKUP(C9220,'3.工程情報'!$C$6:$D$501,2,FALSE))</f>
        <v/>
      </c>
      <c r="E9220" s="165"/>
      <c r="F9220" s="170"/>
      <c r="G9220" s="189" t="str">
        <f t="shared" si="143"/>
        <v/>
      </c>
      <c r="H9220" s="19"/>
      <c r="I9220" s="19"/>
      <c r="J9220" s="176" t="str">
        <f>IF(AND(C9220&lt;&gt;"",COUNTIF('3.工程情報'!$C$6:$C$501,C9220)=0),"工程記号が3.工程情報に存在しません。","")</f>
        <v/>
      </c>
    </row>
    <row r="9221" spans="2:10" ht="18" customHeight="1">
      <c r="B9221" s="166"/>
      <c r="C9221" s="165"/>
      <c r="D9221" s="12" t="str">
        <f>IF(C9221="","",VLOOKUP(C9221,'3.工程情報'!$C$6:$D$501,2,FALSE))</f>
        <v/>
      </c>
      <c r="E9221" s="165"/>
      <c r="F9221" s="170"/>
      <c r="G9221" s="189" t="str">
        <f t="shared" si="143"/>
        <v/>
      </c>
      <c r="H9221" s="19"/>
      <c r="I9221" s="19"/>
      <c r="J9221" s="176" t="str">
        <f>IF(AND(C9221&lt;&gt;"",COUNTIF('3.工程情報'!$C$6:$C$501,C9221)=0),"工程記号が3.工程情報に存在しません。","")</f>
        <v/>
      </c>
    </row>
    <row r="9222" spans="2:10" ht="18" customHeight="1">
      <c r="B9222" s="166"/>
      <c r="C9222" s="165"/>
      <c r="D9222" s="12" t="str">
        <f>IF(C9222="","",VLOOKUP(C9222,'3.工程情報'!$C$6:$D$501,2,FALSE))</f>
        <v/>
      </c>
      <c r="E9222" s="165"/>
      <c r="F9222" s="170"/>
      <c r="G9222" s="189" t="str">
        <f t="shared" ref="G9222:G9285" si="144">C9222&amp;E9222</f>
        <v/>
      </c>
      <c r="H9222" s="19"/>
      <c r="I9222" s="19"/>
      <c r="J9222" s="176" t="str">
        <f>IF(AND(C9222&lt;&gt;"",COUNTIF('3.工程情報'!$C$6:$C$501,C9222)=0),"工程記号が3.工程情報に存在しません。","")</f>
        <v/>
      </c>
    </row>
    <row r="9223" spans="2:10" ht="18" customHeight="1">
      <c r="B9223" s="166"/>
      <c r="C9223" s="165"/>
      <c r="D9223" s="12" t="str">
        <f>IF(C9223="","",VLOOKUP(C9223,'3.工程情報'!$C$6:$D$501,2,FALSE))</f>
        <v/>
      </c>
      <c r="E9223" s="165"/>
      <c r="F9223" s="170"/>
      <c r="G9223" s="189" t="str">
        <f t="shared" si="144"/>
        <v/>
      </c>
      <c r="H9223" s="19"/>
      <c r="I9223" s="19"/>
      <c r="J9223" s="176" t="str">
        <f>IF(AND(C9223&lt;&gt;"",COUNTIF('3.工程情報'!$C$6:$C$501,C9223)=0),"工程記号が3.工程情報に存在しません。","")</f>
        <v/>
      </c>
    </row>
    <row r="9224" spans="2:10" ht="18" customHeight="1">
      <c r="B9224" s="166"/>
      <c r="C9224" s="165"/>
      <c r="D9224" s="12" t="str">
        <f>IF(C9224="","",VLOOKUP(C9224,'3.工程情報'!$C$6:$D$501,2,FALSE))</f>
        <v/>
      </c>
      <c r="E9224" s="165"/>
      <c r="F9224" s="170"/>
      <c r="G9224" s="189" t="str">
        <f t="shared" si="144"/>
        <v/>
      </c>
      <c r="H9224" s="19"/>
      <c r="I9224" s="19"/>
      <c r="J9224" s="176" t="str">
        <f>IF(AND(C9224&lt;&gt;"",COUNTIF('3.工程情報'!$C$6:$C$501,C9224)=0),"工程記号が3.工程情報に存在しません。","")</f>
        <v/>
      </c>
    </row>
    <row r="9225" spans="2:10" ht="18" customHeight="1">
      <c r="B9225" s="166"/>
      <c r="C9225" s="165"/>
      <c r="D9225" s="12" t="str">
        <f>IF(C9225="","",VLOOKUP(C9225,'3.工程情報'!$C$6:$D$501,2,FALSE))</f>
        <v/>
      </c>
      <c r="E9225" s="165"/>
      <c r="F9225" s="170"/>
      <c r="G9225" s="189" t="str">
        <f t="shared" si="144"/>
        <v/>
      </c>
      <c r="H9225" s="19"/>
      <c r="I9225" s="19"/>
      <c r="J9225" s="176" t="str">
        <f>IF(AND(C9225&lt;&gt;"",COUNTIF('3.工程情報'!$C$6:$C$501,C9225)=0),"工程記号が3.工程情報に存在しません。","")</f>
        <v/>
      </c>
    </row>
    <row r="9226" spans="2:10" ht="18" customHeight="1">
      <c r="B9226" s="166"/>
      <c r="C9226" s="165"/>
      <c r="D9226" s="12" t="str">
        <f>IF(C9226="","",VLOOKUP(C9226,'3.工程情報'!$C$6:$D$501,2,FALSE))</f>
        <v/>
      </c>
      <c r="E9226" s="165"/>
      <c r="F9226" s="170"/>
      <c r="G9226" s="189" t="str">
        <f t="shared" si="144"/>
        <v/>
      </c>
      <c r="H9226" s="19"/>
      <c r="I9226" s="19"/>
      <c r="J9226" s="176" t="str">
        <f>IF(AND(C9226&lt;&gt;"",COUNTIF('3.工程情報'!$C$6:$C$501,C9226)=0),"工程記号が3.工程情報に存在しません。","")</f>
        <v/>
      </c>
    </row>
    <row r="9227" spans="2:10" ht="18" customHeight="1">
      <c r="B9227" s="166"/>
      <c r="C9227" s="165"/>
      <c r="D9227" s="12" t="str">
        <f>IF(C9227="","",VLOOKUP(C9227,'3.工程情報'!$C$6:$D$501,2,FALSE))</f>
        <v/>
      </c>
      <c r="E9227" s="165"/>
      <c r="F9227" s="170"/>
      <c r="G9227" s="189" t="str">
        <f t="shared" si="144"/>
        <v/>
      </c>
      <c r="H9227" s="19"/>
      <c r="I9227" s="19"/>
      <c r="J9227" s="176" t="str">
        <f>IF(AND(C9227&lt;&gt;"",COUNTIF('3.工程情報'!$C$6:$C$501,C9227)=0),"工程記号が3.工程情報に存在しません。","")</f>
        <v/>
      </c>
    </row>
    <row r="9228" spans="2:10" ht="18" customHeight="1">
      <c r="B9228" s="166"/>
      <c r="C9228" s="165"/>
      <c r="D9228" s="12" t="str">
        <f>IF(C9228="","",VLOOKUP(C9228,'3.工程情報'!$C$6:$D$501,2,FALSE))</f>
        <v/>
      </c>
      <c r="E9228" s="165"/>
      <c r="F9228" s="170"/>
      <c r="G9228" s="189" t="str">
        <f t="shared" si="144"/>
        <v/>
      </c>
      <c r="H9228" s="19"/>
      <c r="I9228" s="19"/>
      <c r="J9228" s="176" t="str">
        <f>IF(AND(C9228&lt;&gt;"",COUNTIF('3.工程情報'!$C$6:$C$501,C9228)=0),"工程記号が3.工程情報に存在しません。","")</f>
        <v/>
      </c>
    </row>
    <row r="9229" spans="2:10" ht="18" customHeight="1">
      <c r="B9229" s="166"/>
      <c r="C9229" s="165"/>
      <c r="D9229" s="12" t="str">
        <f>IF(C9229="","",VLOOKUP(C9229,'3.工程情報'!$C$6:$D$501,2,FALSE))</f>
        <v/>
      </c>
      <c r="E9229" s="165"/>
      <c r="F9229" s="170"/>
      <c r="G9229" s="189" t="str">
        <f t="shared" si="144"/>
        <v/>
      </c>
      <c r="H9229" s="19"/>
      <c r="I9229" s="19"/>
      <c r="J9229" s="176" t="str">
        <f>IF(AND(C9229&lt;&gt;"",COUNTIF('3.工程情報'!$C$6:$C$501,C9229)=0),"工程記号が3.工程情報に存在しません。","")</f>
        <v/>
      </c>
    </row>
    <row r="9230" spans="2:10" ht="18" customHeight="1">
      <c r="B9230" s="166"/>
      <c r="C9230" s="165"/>
      <c r="D9230" s="12" t="str">
        <f>IF(C9230="","",VLOOKUP(C9230,'3.工程情報'!$C$6:$D$501,2,FALSE))</f>
        <v/>
      </c>
      <c r="E9230" s="165"/>
      <c r="F9230" s="170"/>
      <c r="G9230" s="189" t="str">
        <f t="shared" si="144"/>
        <v/>
      </c>
      <c r="H9230" s="19"/>
      <c r="I9230" s="19"/>
      <c r="J9230" s="176" t="str">
        <f>IF(AND(C9230&lt;&gt;"",COUNTIF('3.工程情報'!$C$6:$C$501,C9230)=0),"工程記号が3.工程情報に存在しません。","")</f>
        <v/>
      </c>
    </row>
    <row r="9231" spans="2:10" ht="18" customHeight="1">
      <c r="B9231" s="166"/>
      <c r="C9231" s="165"/>
      <c r="D9231" s="12" t="str">
        <f>IF(C9231="","",VLOOKUP(C9231,'3.工程情報'!$C$6:$D$501,2,FALSE))</f>
        <v/>
      </c>
      <c r="E9231" s="165"/>
      <c r="F9231" s="170"/>
      <c r="G9231" s="189" t="str">
        <f t="shared" si="144"/>
        <v/>
      </c>
      <c r="H9231" s="19"/>
      <c r="I9231" s="19"/>
      <c r="J9231" s="176" t="str">
        <f>IF(AND(C9231&lt;&gt;"",COUNTIF('3.工程情報'!$C$6:$C$501,C9231)=0),"工程記号が3.工程情報に存在しません。","")</f>
        <v/>
      </c>
    </row>
    <row r="9232" spans="2:10" ht="18" customHeight="1">
      <c r="B9232" s="166"/>
      <c r="C9232" s="165"/>
      <c r="D9232" s="12" t="str">
        <f>IF(C9232="","",VLOOKUP(C9232,'3.工程情報'!$C$6:$D$501,2,FALSE))</f>
        <v/>
      </c>
      <c r="E9232" s="165"/>
      <c r="F9232" s="170"/>
      <c r="G9232" s="189" t="str">
        <f t="shared" si="144"/>
        <v/>
      </c>
      <c r="H9232" s="19"/>
      <c r="I9232" s="19"/>
      <c r="J9232" s="176" t="str">
        <f>IF(AND(C9232&lt;&gt;"",COUNTIF('3.工程情報'!$C$6:$C$501,C9232)=0),"工程記号が3.工程情報に存在しません。","")</f>
        <v/>
      </c>
    </row>
    <row r="9233" spans="2:10" ht="18" customHeight="1">
      <c r="B9233" s="166"/>
      <c r="C9233" s="165"/>
      <c r="D9233" s="12" t="str">
        <f>IF(C9233="","",VLOOKUP(C9233,'3.工程情報'!$C$6:$D$501,2,FALSE))</f>
        <v/>
      </c>
      <c r="E9233" s="165"/>
      <c r="F9233" s="170"/>
      <c r="G9233" s="189" t="str">
        <f t="shared" si="144"/>
        <v/>
      </c>
      <c r="H9233" s="19"/>
      <c r="I9233" s="19"/>
      <c r="J9233" s="176" t="str">
        <f>IF(AND(C9233&lt;&gt;"",COUNTIF('3.工程情報'!$C$6:$C$501,C9233)=0),"工程記号が3.工程情報に存在しません。","")</f>
        <v/>
      </c>
    </row>
    <row r="9234" spans="2:10" ht="18" customHeight="1">
      <c r="B9234" s="166"/>
      <c r="C9234" s="165"/>
      <c r="D9234" s="12" t="str">
        <f>IF(C9234="","",VLOOKUP(C9234,'3.工程情報'!$C$6:$D$501,2,FALSE))</f>
        <v/>
      </c>
      <c r="E9234" s="165"/>
      <c r="F9234" s="170"/>
      <c r="G9234" s="189" t="str">
        <f t="shared" si="144"/>
        <v/>
      </c>
      <c r="H9234" s="19"/>
      <c r="I9234" s="19"/>
      <c r="J9234" s="176" t="str">
        <f>IF(AND(C9234&lt;&gt;"",COUNTIF('3.工程情報'!$C$6:$C$501,C9234)=0),"工程記号が3.工程情報に存在しません。","")</f>
        <v/>
      </c>
    </row>
    <row r="9235" spans="2:10" ht="18" customHeight="1">
      <c r="B9235" s="166"/>
      <c r="C9235" s="165"/>
      <c r="D9235" s="12" t="str">
        <f>IF(C9235="","",VLOOKUP(C9235,'3.工程情報'!$C$6:$D$501,2,FALSE))</f>
        <v/>
      </c>
      <c r="E9235" s="165"/>
      <c r="F9235" s="170"/>
      <c r="G9235" s="189" t="str">
        <f t="shared" si="144"/>
        <v/>
      </c>
      <c r="H9235" s="19"/>
      <c r="I9235" s="19"/>
      <c r="J9235" s="176" t="str">
        <f>IF(AND(C9235&lt;&gt;"",COUNTIF('3.工程情報'!$C$6:$C$501,C9235)=0),"工程記号が3.工程情報に存在しません。","")</f>
        <v/>
      </c>
    </row>
    <row r="9236" spans="2:10" ht="18" customHeight="1">
      <c r="B9236" s="166"/>
      <c r="C9236" s="165"/>
      <c r="D9236" s="12" t="str">
        <f>IF(C9236="","",VLOOKUP(C9236,'3.工程情報'!$C$6:$D$501,2,FALSE))</f>
        <v/>
      </c>
      <c r="E9236" s="165"/>
      <c r="F9236" s="170"/>
      <c r="G9236" s="189" t="str">
        <f t="shared" si="144"/>
        <v/>
      </c>
      <c r="H9236" s="19"/>
      <c r="I9236" s="19"/>
      <c r="J9236" s="176" t="str">
        <f>IF(AND(C9236&lt;&gt;"",COUNTIF('3.工程情報'!$C$6:$C$501,C9236)=0),"工程記号が3.工程情報に存在しません。","")</f>
        <v/>
      </c>
    </row>
    <row r="9237" spans="2:10" ht="18" customHeight="1">
      <c r="B9237" s="166"/>
      <c r="C9237" s="165"/>
      <c r="D9237" s="12" t="str">
        <f>IF(C9237="","",VLOOKUP(C9237,'3.工程情報'!$C$6:$D$501,2,FALSE))</f>
        <v/>
      </c>
      <c r="E9237" s="165"/>
      <c r="F9237" s="170"/>
      <c r="G9237" s="189" t="str">
        <f t="shared" si="144"/>
        <v/>
      </c>
      <c r="H9237" s="19"/>
      <c r="I9237" s="19"/>
      <c r="J9237" s="176" t="str">
        <f>IF(AND(C9237&lt;&gt;"",COUNTIF('3.工程情報'!$C$6:$C$501,C9237)=0),"工程記号が3.工程情報に存在しません。","")</f>
        <v/>
      </c>
    </row>
    <row r="9238" spans="2:10" ht="18" customHeight="1">
      <c r="B9238" s="166"/>
      <c r="C9238" s="165"/>
      <c r="D9238" s="12" t="str">
        <f>IF(C9238="","",VLOOKUP(C9238,'3.工程情報'!$C$6:$D$501,2,FALSE))</f>
        <v/>
      </c>
      <c r="E9238" s="165"/>
      <c r="F9238" s="170"/>
      <c r="G9238" s="189" t="str">
        <f t="shared" si="144"/>
        <v/>
      </c>
      <c r="H9238" s="19"/>
      <c r="I9238" s="19"/>
      <c r="J9238" s="176" t="str">
        <f>IF(AND(C9238&lt;&gt;"",COUNTIF('3.工程情報'!$C$6:$C$501,C9238)=0),"工程記号が3.工程情報に存在しません。","")</f>
        <v/>
      </c>
    </row>
    <row r="9239" spans="2:10" ht="18" customHeight="1">
      <c r="B9239" s="166"/>
      <c r="C9239" s="165"/>
      <c r="D9239" s="12" t="str">
        <f>IF(C9239="","",VLOOKUP(C9239,'3.工程情報'!$C$6:$D$501,2,FALSE))</f>
        <v/>
      </c>
      <c r="E9239" s="165"/>
      <c r="F9239" s="170"/>
      <c r="G9239" s="189" t="str">
        <f t="shared" si="144"/>
        <v/>
      </c>
      <c r="H9239" s="19"/>
      <c r="I9239" s="19"/>
      <c r="J9239" s="176" t="str">
        <f>IF(AND(C9239&lt;&gt;"",COUNTIF('3.工程情報'!$C$6:$C$501,C9239)=0),"工程記号が3.工程情報に存在しません。","")</f>
        <v/>
      </c>
    </row>
    <row r="9240" spans="2:10" ht="18" customHeight="1">
      <c r="B9240" s="166"/>
      <c r="C9240" s="165"/>
      <c r="D9240" s="12" t="str">
        <f>IF(C9240="","",VLOOKUP(C9240,'3.工程情報'!$C$6:$D$501,2,FALSE))</f>
        <v/>
      </c>
      <c r="E9240" s="165"/>
      <c r="F9240" s="170"/>
      <c r="G9240" s="189" t="str">
        <f t="shared" si="144"/>
        <v/>
      </c>
      <c r="H9240" s="19"/>
      <c r="I9240" s="19"/>
      <c r="J9240" s="176" t="str">
        <f>IF(AND(C9240&lt;&gt;"",COUNTIF('3.工程情報'!$C$6:$C$501,C9240)=0),"工程記号が3.工程情報に存在しません。","")</f>
        <v/>
      </c>
    </row>
    <row r="9241" spans="2:10" ht="18" customHeight="1">
      <c r="B9241" s="166"/>
      <c r="C9241" s="165"/>
      <c r="D9241" s="12" t="str">
        <f>IF(C9241="","",VLOOKUP(C9241,'3.工程情報'!$C$6:$D$501,2,FALSE))</f>
        <v/>
      </c>
      <c r="E9241" s="165"/>
      <c r="F9241" s="170"/>
      <c r="G9241" s="189" t="str">
        <f t="shared" si="144"/>
        <v/>
      </c>
      <c r="H9241" s="19"/>
      <c r="I9241" s="19"/>
      <c r="J9241" s="176" t="str">
        <f>IF(AND(C9241&lt;&gt;"",COUNTIF('3.工程情報'!$C$6:$C$501,C9241)=0),"工程記号が3.工程情報に存在しません。","")</f>
        <v/>
      </c>
    </row>
    <row r="9242" spans="2:10" ht="18" customHeight="1">
      <c r="B9242" s="166"/>
      <c r="C9242" s="165"/>
      <c r="D9242" s="12" t="str">
        <f>IF(C9242="","",VLOOKUP(C9242,'3.工程情報'!$C$6:$D$501,2,FALSE))</f>
        <v/>
      </c>
      <c r="E9242" s="165"/>
      <c r="F9242" s="170"/>
      <c r="G9242" s="189" t="str">
        <f t="shared" si="144"/>
        <v/>
      </c>
      <c r="H9242" s="19"/>
      <c r="I9242" s="19"/>
      <c r="J9242" s="176" t="str">
        <f>IF(AND(C9242&lt;&gt;"",COUNTIF('3.工程情報'!$C$6:$C$501,C9242)=0),"工程記号が3.工程情報に存在しません。","")</f>
        <v/>
      </c>
    </row>
    <row r="9243" spans="2:10" ht="18" customHeight="1">
      <c r="B9243" s="166"/>
      <c r="C9243" s="165"/>
      <c r="D9243" s="12" t="str">
        <f>IF(C9243="","",VLOOKUP(C9243,'3.工程情報'!$C$6:$D$501,2,FALSE))</f>
        <v/>
      </c>
      <c r="E9243" s="165"/>
      <c r="F9243" s="170"/>
      <c r="G9243" s="189" t="str">
        <f t="shared" si="144"/>
        <v/>
      </c>
      <c r="H9243" s="19"/>
      <c r="I9243" s="19"/>
      <c r="J9243" s="176" t="str">
        <f>IF(AND(C9243&lt;&gt;"",COUNTIF('3.工程情報'!$C$6:$C$501,C9243)=0),"工程記号が3.工程情報に存在しません。","")</f>
        <v/>
      </c>
    </row>
    <row r="9244" spans="2:10" ht="18" customHeight="1">
      <c r="B9244" s="166"/>
      <c r="C9244" s="165"/>
      <c r="D9244" s="12" t="str">
        <f>IF(C9244="","",VLOOKUP(C9244,'3.工程情報'!$C$6:$D$501,2,FALSE))</f>
        <v/>
      </c>
      <c r="E9244" s="165"/>
      <c r="F9244" s="170"/>
      <c r="G9244" s="189" t="str">
        <f t="shared" si="144"/>
        <v/>
      </c>
      <c r="H9244" s="19"/>
      <c r="I9244" s="19"/>
      <c r="J9244" s="176" t="str">
        <f>IF(AND(C9244&lt;&gt;"",COUNTIF('3.工程情報'!$C$6:$C$501,C9244)=0),"工程記号が3.工程情報に存在しません。","")</f>
        <v/>
      </c>
    </row>
    <row r="9245" spans="2:10" ht="18" customHeight="1">
      <c r="B9245" s="166"/>
      <c r="C9245" s="165"/>
      <c r="D9245" s="12" t="str">
        <f>IF(C9245="","",VLOOKUP(C9245,'3.工程情報'!$C$6:$D$501,2,FALSE))</f>
        <v/>
      </c>
      <c r="E9245" s="165"/>
      <c r="F9245" s="170"/>
      <c r="G9245" s="189" t="str">
        <f t="shared" si="144"/>
        <v/>
      </c>
      <c r="H9245" s="19"/>
      <c r="I9245" s="19"/>
      <c r="J9245" s="176" t="str">
        <f>IF(AND(C9245&lt;&gt;"",COUNTIF('3.工程情報'!$C$6:$C$501,C9245)=0),"工程記号が3.工程情報に存在しません。","")</f>
        <v/>
      </c>
    </row>
    <row r="9246" spans="2:10" ht="18" customHeight="1">
      <c r="B9246" s="166"/>
      <c r="C9246" s="165"/>
      <c r="D9246" s="12" t="str">
        <f>IF(C9246="","",VLOOKUP(C9246,'3.工程情報'!$C$6:$D$501,2,FALSE))</f>
        <v/>
      </c>
      <c r="E9246" s="165"/>
      <c r="F9246" s="170"/>
      <c r="G9246" s="189" t="str">
        <f t="shared" si="144"/>
        <v/>
      </c>
      <c r="H9246" s="19"/>
      <c r="I9246" s="19"/>
      <c r="J9246" s="176" t="str">
        <f>IF(AND(C9246&lt;&gt;"",COUNTIF('3.工程情報'!$C$6:$C$501,C9246)=0),"工程記号が3.工程情報に存在しません。","")</f>
        <v/>
      </c>
    </row>
    <row r="9247" spans="2:10" ht="18" customHeight="1">
      <c r="B9247" s="166"/>
      <c r="C9247" s="165"/>
      <c r="D9247" s="12" t="str">
        <f>IF(C9247="","",VLOOKUP(C9247,'3.工程情報'!$C$6:$D$501,2,FALSE))</f>
        <v/>
      </c>
      <c r="E9247" s="165"/>
      <c r="F9247" s="170"/>
      <c r="G9247" s="189" t="str">
        <f t="shared" si="144"/>
        <v/>
      </c>
      <c r="H9247" s="19"/>
      <c r="I9247" s="19"/>
      <c r="J9247" s="176" t="str">
        <f>IF(AND(C9247&lt;&gt;"",COUNTIF('3.工程情報'!$C$6:$C$501,C9247)=0),"工程記号が3.工程情報に存在しません。","")</f>
        <v/>
      </c>
    </row>
    <row r="9248" spans="2:10" ht="18" customHeight="1">
      <c r="B9248" s="166"/>
      <c r="C9248" s="165"/>
      <c r="D9248" s="12" t="str">
        <f>IF(C9248="","",VLOOKUP(C9248,'3.工程情報'!$C$6:$D$501,2,FALSE))</f>
        <v/>
      </c>
      <c r="E9248" s="165"/>
      <c r="F9248" s="170"/>
      <c r="G9248" s="189" t="str">
        <f t="shared" si="144"/>
        <v/>
      </c>
      <c r="H9248" s="19"/>
      <c r="I9248" s="19"/>
      <c r="J9248" s="176" t="str">
        <f>IF(AND(C9248&lt;&gt;"",COUNTIF('3.工程情報'!$C$6:$C$501,C9248)=0),"工程記号が3.工程情報に存在しません。","")</f>
        <v/>
      </c>
    </row>
    <row r="9249" spans="2:10" ht="18" customHeight="1">
      <c r="B9249" s="166"/>
      <c r="C9249" s="165"/>
      <c r="D9249" s="12" t="str">
        <f>IF(C9249="","",VLOOKUP(C9249,'3.工程情報'!$C$6:$D$501,2,FALSE))</f>
        <v/>
      </c>
      <c r="E9249" s="165"/>
      <c r="F9249" s="170"/>
      <c r="G9249" s="189" t="str">
        <f t="shared" si="144"/>
        <v/>
      </c>
      <c r="H9249" s="19"/>
      <c r="I9249" s="19"/>
      <c r="J9249" s="176" t="str">
        <f>IF(AND(C9249&lt;&gt;"",COUNTIF('3.工程情報'!$C$6:$C$501,C9249)=0),"工程記号が3.工程情報に存在しません。","")</f>
        <v/>
      </c>
    </row>
    <row r="9250" spans="2:10" ht="18" customHeight="1">
      <c r="B9250" s="166"/>
      <c r="C9250" s="165"/>
      <c r="D9250" s="12" t="str">
        <f>IF(C9250="","",VLOOKUP(C9250,'3.工程情報'!$C$6:$D$501,2,FALSE))</f>
        <v/>
      </c>
      <c r="E9250" s="165"/>
      <c r="F9250" s="170"/>
      <c r="G9250" s="189" t="str">
        <f t="shared" si="144"/>
        <v/>
      </c>
      <c r="H9250" s="19"/>
      <c r="I9250" s="19"/>
      <c r="J9250" s="176" t="str">
        <f>IF(AND(C9250&lt;&gt;"",COUNTIF('3.工程情報'!$C$6:$C$501,C9250)=0),"工程記号が3.工程情報に存在しません。","")</f>
        <v/>
      </c>
    </row>
    <row r="9251" spans="2:10" ht="18" customHeight="1">
      <c r="B9251" s="166"/>
      <c r="C9251" s="165"/>
      <c r="D9251" s="12" t="str">
        <f>IF(C9251="","",VLOOKUP(C9251,'3.工程情報'!$C$6:$D$501,2,FALSE))</f>
        <v/>
      </c>
      <c r="E9251" s="165"/>
      <c r="F9251" s="170"/>
      <c r="G9251" s="189" t="str">
        <f t="shared" si="144"/>
        <v/>
      </c>
      <c r="H9251" s="19"/>
      <c r="I9251" s="19"/>
      <c r="J9251" s="176" t="str">
        <f>IF(AND(C9251&lt;&gt;"",COUNTIF('3.工程情報'!$C$6:$C$501,C9251)=0),"工程記号が3.工程情報に存在しません。","")</f>
        <v/>
      </c>
    </row>
    <row r="9252" spans="2:10" ht="18" customHeight="1">
      <c r="B9252" s="166"/>
      <c r="C9252" s="165"/>
      <c r="D9252" s="12" t="str">
        <f>IF(C9252="","",VLOOKUP(C9252,'3.工程情報'!$C$6:$D$501,2,FALSE))</f>
        <v/>
      </c>
      <c r="E9252" s="165"/>
      <c r="F9252" s="170"/>
      <c r="G9252" s="189" t="str">
        <f t="shared" si="144"/>
        <v/>
      </c>
      <c r="H9252" s="19"/>
      <c r="I9252" s="19"/>
      <c r="J9252" s="176" t="str">
        <f>IF(AND(C9252&lt;&gt;"",COUNTIF('3.工程情報'!$C$6:$C$501,C9252)=0),"工程記号が3.工程情報に存在しません。","")</f>
        <v/>
      </c>
    </row>
    <row r="9253" spans="2:10" ht="18" customHeight="1">
      <c r="B9253" s="166"/>
      <c r="C9253" s="165"/>
      <c r="D9253" s="12" t="str">
        <f>IF(C9253="","",VLOOKUP(C9253,'3.工程情報'!$C$6:$D$501,2,FALSE))</f>
        <v/>
      </c>
      <c r="E9253" s="165"/>
      <c r="F9253" s="170"/>
      <c r="G9253" s="189" t="str">
        <f t="shared" si="144"/>
        <v/>
      </c>
      <c r="H9253" s="19"/>
      <c r="I9253" s="19"/>
      <c r="J9253" s="176" t="str">
        <f>IF(AND(C9253&lt;&gt;"",COUNTIF('3.工程情報'!$C$6:$C$501,C9253)=0),"工程記号が3.工程情報に存在しません。","")</f>
        <v/>
      </c>
    </row>
    <row r="9254" spans="2:10" ht="18" customHeight="1">
      <c r="B9254" s="166"/>
      <c r="C9254" s="165"/>
      <c r="D9254" s="12" t="str">
        <f>IF(C9254="","",VLOOKUP(C9254,'3.工程情報'!$C$6:$D$501,2,FALSE))</f>
        <v/>
      </c>
      <c r="E9254" s="165"/>
      <c r="F9254" s="170"/>
      <c r="G9254" s="189" t="str">
        <f t="shared" si="144"/>
        <v/>
      </c>
      <c r="H9254" s="19"/>
      <c r="I9254" s="19"/>
      <c r="J9254" s="176" t="str">
        <f>IF(AND(C9254&lt;&gt;"",COUNTIF('3.工程情報'!$C$6:$C$501,C9254)=0),"工程記号が3.工程情報に存在しません。","")</f>
        <v/>
      </c>
    </row>
    <row r="9255" spans="2:10" ht="18" customHeight="1">
      <c r="B9255" s="166"/>
      <c r="C9255" s="165"/>
      <c r="D9255" s="12" t="str">
        <f>IF(C9255="","",VLOOKUP(C9255,'3.工程情報'!$C$6:$D$501,2,FALSE))</f>
        <v/>
      </c>
      <c r="E9255" s="165"/>
      <c r="F9255" s="170"/>
      <c r="G9255" s="189" t="str">
        <f t="shared" si="144"/>
        <v/>
      </c>
      <c r="H9255" s="19"/>
      <c r="I9255" s="19"/>
      <c r="J9255" s="176" t="str">
        <f>IF(AND(C9255&lt;&gt;"",COUNTIF('3.工程情報'!$C$6:$C$501,C9255)=0),"工程記号が3.工程情報に存在しません。","")</f>
        <v/>
      </c>
    </row>
    <row r="9256" spans="2:10" ht="18" customHeight="1">
      <c r="B9256" s="166"/>
      <c r="C9256" s="165"/>
      <c r="D9256" s="12" t="str">
        <f>IF(C9256="","",VLOOKUP(C9256,'3.工程情報'!$C$6:$D$501,2,FALSE))</f>
        <v/>
      </c>
      <c r="E9256" s="165"/>
      <c r="F9256" s="170"/>
      <c r="G9256" s="189" t="str">
        <f t="shared" si="144"/>
        <v/>
      </c>
      <c r="H9256" s="19"/>
      <c r="I9256" s="19"/>
      <c r="J9256" s="176" t="str">
        <f>IF(AND(C9256&lt;&gt;"",COUNTIF('3.工程情報'!$C$6:$C$501,C9256)=0),"工程記号が3.工程情報に存在しません。","")</f>
        <v/>
      </c>
    </row>
    <row r="9257" spans="2:10" ht="18" customHeight="1">
      <c r="B9257" s="166"/>
      <c r="C9257" s="165"/>
      <c r="D9257" s="12" t="str">
        <f>IF(C9257="","",VLOOKUP(C9257,'3.工程情報'!$C$6:$D$501,2,FALSE))</f>
        <v/>
      </c>
      <c r="E9257" s="165"/>
      <c r="F9257" s="170"/>
      <c r="G9257" s="189" t="str">
        <f t="shared" si="144"/>
        <v/>
      </c>
      <c r="H9257" s="19"/>
      <c r="I9257" s="19"/>
      <c r="J9257" s="176" t="str">
        <f>IF(AND(C9257&lt;&gt;"",COUNTIF('3.工程情報'!$C$6:$C$501,C9257)=0),"工程記号が3.工程情報に存在しません。","")</f>
        <v/>
      </c>
    </row>
    <row r="9258" spans="2:10" ht="18" customHeight="1">
      <c r="B9258" s="166"/>
      <c r="C9258" s="165"/>
      <c r="D9258" s="12" t="str">
        <f>IF(C9258="","",VLOOKUP(C9258,'3.工程情報'!$C$6:$D$501,2,FALSE))</f>
        <v/>
      </c>
      <c r="E9258" s="165"/>
      <c r="F9258" s="170"/>
      <c r="G9258" s="189" t="str">
        <f t="shared" si="144"/>
        <v/>
      </c>
      <c r="H9258" s="19"/>
      <c r="I9258" s="19"/>
      <c r="J9258" s="176" t="str">
        <f>IF(AND(C9258&lt;&gt;"",COUNTIF('3.工程情報'!$C$6:$C$501,C9258)=0),"工程記号が3.工程情報に存在しません。","")</f>
        <v/>
      </c>
    </row>
    <row r="9259" spans="2:10" ht="18" customHeight="1">
      <c r="B9259" s="166"/>
      <c r="C9259" s="165"/>
      <c r="D9259" s="12" t="str">
        <f>IF(C9259="","",VLOOKUP(C9259,'3.工程情報'!$C$6:$D$501,2,FALSE))</f>
        <v/>
      </c>
      <c r="E9259" s="165"/>
      <c r="F9259" s="170"/>
      <c r="G9259" s="189" t="str">
        <f t="shared" si="144"/>
        <v/>
      </c>
      <c r="H9259" s="19"/>
      <c r="I9259" s="19"/>
      <c r="J9259" s="176" t="str">
        <f>IF(AND(C9259&lt;&gt;"",COUNTIF('3.工程情報'!$C$6:$C$501,C9259)=0),"工程記号が3.工程情報に存在しません。","")</f>
        <v/>
      </c>
    </row>
    <row r="9260" spans="2:10" ht="18" customHeight="1">
      <c r="B9260" s="166"/>
      <c r="C9260" s="165"/>
      <c r="D9260" s="12" t="str">
        <f>IF(C9260="","",VLOOKUP(C9260,'3.工程情報'!$C$6:$D$501,2,FALSE))</f>
        <v/>
      </c>
      <c r="E9260" s="165"/>
      <c r="F9260" s="170"/>
      <c r="G9260" s="189" t="str">
        <f t="shared" si="144"/>
        <v/>
      </c>
      <c r="H9260" s="19"/>
      <c r="I9260" s="19"/>
      <c r="J9260" s="176" t="str">
        <f>IF(AND(C9260&lt;&gt;"",COUNTIF('3.工程情報'!$C$6:$C$501,C9260)=0),"工程記号が3.工程情報に存在しません。","")</f>
        <v/>
      </c>
    </row>
    <row r="9261" spans="2:10" ht="18" customHeight="1">
      <c r="B9261" s="166"/>
      <c r="C9261" s="165"/>
      <c r="D9261" s="12" t="str">
        <f>IF(C9261="","",VLOOKUP(C9261,'3.工程情報'!$C$6:$D$501,2,FALSE))</f>
        <v/>
      </c>
      <c r="E9261" s="165"/>
      <c r="F9261" s="170"/>
      <c r="G9261" s="189" t="str">
        <f t="shared" si="144"/>
        <v/>
      </c>
      <c r="H9261" s="19"/>
      <c r="I9261" s="19"/>
      <c r="J9261" s="176" t="str">
        <f>IF(AND(C9261&lt;&gt;"",COUNTIF('3.工程情報'!$C$6:$C$501,C9261)=0),"工程記号が3.工程情報に存在しません。","")</f>
        <v/>
      </c>
    </row>
    <row r="9262" spans="2:10" ht="18" customHeight="1">
      <c r="B9262" s="166"/>
      <c r="C9262" s="165"/>
      <c r="D9262" s="12" t="str">
        <f>IF(C9262="","",VLOOKUP(C9262,'3.工程情報'!$C$6:$D$501,2,FALSE))</f>
        <v/>
      </c>
      <c r="E9262" s="165"/>
      <c r="F9262" s="170"/>
      <c r="G9262" s="189" t="str">
        <f t="shared" si="144"/>
        <v/>
      </c>
      <c r="H9262" s="19"/>
      <c r="I9262" s="19"/>
      <c r="J9262" s="176" t="str">
        <f>IF(AND(C9262&lt;&gt;"",COUNTIF('3.工程情報'!$C$6:$C$501,C9262)=0),"工程記号が3.工程情報に存在しません。","")</f>
        <v/>
      </c>
    </row>
    <row r="9263" spans="2:10" ht="18" customHeight="1">
      <c r="B9263" s="166"/>
      <c r="C9263" s="165"/>
      <c r="D9263" s="12" t="str">
        <f>IF(C9263="","",VLOOKUP(C9263,'3.工程情報'!$C$6:$D$501,2,FALSE))</f>
        <v/>
      </c>
      <c r="E9263" s="165"/>
      <c r="F9263" s="170"/>
      <c r="G9263" s="189" t="str">
        <f t="shared" si="144"/>
        <v/>
      </c>
      <c r="H9263" s="19"/>
      <c r="I9263" s="19"/>
      <c r="J9263" s="176" t="str">
        <f>IF(AND(C9263&lt;&gt;"",COUNTIF('3.工程情報'!$C$6:$C$501,C9263)=0),"工程記号が3.工程情報に存在しません。","")</f>
        <v/>
      </c>
    </row>
    <row r="9264" spans="2:10" ht="18" customHeight="1">
      <c r="B9264" s="166"/>
      <c r="C9264" s="165"/>
      <c r="D9264" s="12" t="str">
        <f>IF(C9264="","",VLOOKUP(C9264,'3.工程情報'!$C$6:$D$501,2,FALSE))</f>
        <v/>
      </c>
      <c r="E9264" s="165"/>
      <c r="F9264" s="170"/>
      <c r="G9264" s="189" t="str">
        <f t="shared" si="144"/>
        <v/>
      </c>
      <c r="H9264" s="19"/>
      <c r="I9264" s="19"/>
      <c r="J9264" s="176" t="str">
        <f>IF(AND(C9264&lt;&gt;"",COUNTIF('3.工程情報'!$C$6:$C$501,C9264)=0),"工程記号が3.工程情報に存在しません。","")</f>
        <v/>
      </c>
    </row>
    <row r="9265" spans="2:10" ht="18" customHeight="1">
      <c r="B9265" s="166"/>
      <c r="C9265" s="165"/>
      <c r="D9265" s="12" t="str">
        <f>IF(C9265="","",VLOOKUP(C9265,'3.工程情報'!$C$6:$D$501,2,FALSE))</f>
        <v/>
      </c>
      <c r="E9265" s="165"/>
      <c r="F9265" s="170"/>
      <c r="G9265" s="189" t="str">
        <f t="shared" si="144"/>
        <v/>
      </c>
      <c r="H9265" s="19"/>
      <c r="I9265" s="19"/>
      <c r="J9265" s="176" t="str">
        <f>IF(AND(C9265&lt;&gt;"",COUNTIF('3.工程情報'!$C$6:$C$501,C9265)=0),"工程記号が3.工程情報に存在しません。","")</f>
        <v/>
      </c>
    </row>
    <row r="9266" spans="2:10" ht="18" customHeight="1">
      <c r="B9266" s="166"/>
      <c r="C9266" s="165"/>
      <c r="D9266" s="12" t="str">
        <f>IF(C9266="","",VLOOKUP(C9266,'3.工程情報'!$C$6:$D$501,2,FALSE))</f>
        <v/>
      </c>
      <c r="E9266" s="165"/>
      <c r="F9266" s="170"/>
      <c r="G9266" s="189" t="str">
        <f t="shared" si="144"/>
        <v/>
      </c>
      <c r="H9266" s="19"/>
      <c r="I9266" s="19"/>
      <c r="J9266" s="176" t="str">
        <f>IF(AND(C9266&lt;&gt;"",COUNTIF('3.工程情報'!$C$6:$C$501,C9266)=0),"工程記号が3.工程情報に存在しません。","")</f>
        <v/>
      </c>
    </row>
    <row r="9267" spans="2:10" ht="18" customHeight="1">
      <c r="B9267" s="166"/>
      <c r="C9267" s="165"/>
      <c r="D9267" s="12" t="str">
        <f>IF(C9267="","",VLOOKUP(C9267,'3.工程情報'!$C$6:$D$501,2,FALSE))</f>
        <v/>
      </c>
      <c r="E9267" s="165"/>
      <c r="F9267" s="170"/>
      <c r="G9267" s="189" t="str">
        <f t="shared" si="144"/>
        <v/>
      </c>
      <c r="H9267" s="19"/>
      <c r="I9267" s="19"/>
      <c r="J9267" s="176" t="str">
        <f>IF(AND(C9267&lt;&gt;"",COUNTIF('3.工程情報'!$C$6:$C$501,C9267)=0),"工程記号が3.工程情報に存在しません。","")</f>
        <v/>
      </c>
    </row>
    <row r="9268" spans="2:10" ht="18" customHeight="1">
      <c r="B9268" s="166"/>
      <c r="C9268" s="165"/>
      <c r="D9268" s="12" t="str">
        <f>IF(C9268="","",VLOOKUP(C9268,'3.工程情報'!$C$6:$D$501,2,FALSE))</f>
        <v/>
      </c>
      <c r="E9268" s="165"/>
      <c r="F9268" s="170"/>
      <c r="G9268" s="189" t="str">
        <f t="shared" si="144"/>
        <v/>
      </c>
      <c r="H9268" s="19"/>
      <c r="I9268" s="19"/>
      <c r="J9268" s="176" t="str">
        <f>IF(AND(C9268&lt;&gt;"",COUNTIF('3.工程情報'!$C$6:$C$501,C9268)=0),"工程記号が3.工程情報に存在しません。","")</f>
        <v/>
      </c>
    </row>
    <row r="9269" spans="2:10" ht="18" customHeight="1">
      <c r="B9269" s="166"/>
      <c r="C9269" s="165"/>
      <c r="D9269" s="12" t="str">
        <f>IF(C9269="","",VLOOKUP(C9269,'3.工程情報'!$C$6:$D$501,2,FALSE))</f>
        <v/>
      </c>
      <c r="E9269" s="165"/>
      <c r="F9269" s="170"/>
      <c r="G9269" s="189" t="str">
        <f t="shared" si="144"/>
        <v/>
      </c>
      <c r="H9269" s="19"/>
      <c r="I9269" s="19"/>
      <c r="J9269" s="176" t="str">
        <f>IF(AND(C9269&lt;&gt;"",COUNTIF('3.工程情報'!$C$6:$C$501,C9269)=0),"工程記号が3.工程情報に存在しません。","")</f>
        <v/>
      </c>
    </row>
    <row r="9270" spans="2:10" ht="18" customHeight="1">
      <c r="B9270" s="166"/>
      <c r="C9270" s="165"/>
      <c r="D9270" s="12" t="str">
        <f>IF(C9270="","",VLOOKUP(C9270,'3.工程情報'!$C$6:$D$501,2,FALSE))</f>
        <v/>
      </c>
      <c r="E9270" s="165"/>
      <c r="F9270" s="170"/>
      <c r="G9270" s="189" t="str">
        <f t="shared" si="144"/>
        <v/>
      </c>
      <c r="H9270" s="19"/>
      <c r="I9270" s="19"/>
      <c r="J9270" s="176" t="str">
        <f>IF(AND(C9270&lt;&gt;"",COUNTIF('3.工程情報'!$C$6:$C$501,C9270)=0),"工程記号が3.工程情報に存在しません。","")</f>
        <v/>
      </c>
    </row>
    <row r="9271" spans="2:10" ht="18" customHeight="1">
      <c r="B9271" s="166"/>
      <c r="C9271" s="165"/>
      <c r="D9271" s="12" t="str">
        <f>IF(C9271="","",VLOOKUP(C9271,'3.工程情報'!$C$6:$D$501,2,FALSE))</f>
        <v/>
      </c>
      <c r="E9271" s="165"/>
      <c r="F9271" s="170"/>
      <c r="G9271" s="189" t="str">
        <f t="shared" si="144"/>
        <v/>
      </c>
      <c r="H9271" s="19"/>
      <c r="I9271" s="19"/>
      <c r="J9271" s="176" t="str">
        <f>IF(AND(C9271&lt;&gt;"",COUNTIF('3.工程情報'!$C$6:$C$501,C9271)=0),"工程記号が3.工程情報に存在しません。","")</f>
        <v/>
      </c>
    </row>
    <row r="9272" spans="2:10" ht="18" customHeight="1">
      <c r="B9272" s="166"/>
      <c r="C9272" s="165"/>
      <c r="D9272" s="12" t="str">
        <f>IF(C9272="","",VLOOKUP(C9272,'3.工程情報'!$C$6:$D$501,2,FALSE))</f>
        <v/>
      </c>
      <c r="E9272" s="165"/>
      <c r="F9272" s="170"/>
      <c r="G9272" s="189" t="str">
        <f t="shared" si="144"/>
        <v/>
      </c>
      <c r="H9272" s="19"/>
      <c r="I9272" s="19"/>
      <c r="J9272" s="176" t="str">
        <f>IF(AND(C9272&lt;&gt;"",COUNTIF('3.工程情報'!$C$6:$C$501,C9272)=0),"工程記号が3.工程情報に存在しません。","")</f>
        <v/>
      </c>
    </row>
    <row r="9273" spans="2:10" ht="18" customHeight="1">
      <c r="B9273" s="166"/>
      <c r="C9273" s="165"/>
      <c r="D9273" s="12" t="str">
        <f>IF(C9273="","",VLOOKUP(C9273,'3.工程情報'!$C$6:$D$501,2,FALSE))</f>
        <v/>
      </c>
      <c r="E9273" s="165"/>
      <c r="F9273" s="170"/>
      <c r="G9273" s="189" t="str">
        <f t="shared" si="144"/>
        <v/>
      </c>
      <c r="H9273" s="19"/>
      <c r="I9273" s="19"/>
      <c r="J9273" s="176" t="str">
        <f>IF(AND(C9273&lt;&gt;"",COUNTIF('3.工程情報'!$C$6:$C$501,C9273)=0),"工程記号が3.工程情報に存在しません。","")</f>
        <v/>
      </c>
    </row>
    <row r="9274" spans="2:10" ht="18" customHeight="1">
      <c r="B9274" s="166"/>
      <c r="C9274" s="165"/>
      <c r="D9274" s="12" t="str">
        <f>IF(C9274="","",VLOOKUP(C9274,'3.工程情報'!$C$6:$D$501,2,FALSE))</f>
        <v/>
      </c>
      <c r="E9274" s="165"/>
      <c r="F9274" s="170"/>
      <c r="G9274" s="189" t="str">
        <f t="shared" si="144"/>
        <v/>
      </c>
      <c r="H9274" s="19"/>
      <c r="I9274" s="19"/>
      <c r="J9274" s="176" t="str">
        <f>IF(AND(C9274&lt;&gt;"",COUNTIF('3.工程情報'!$C$6:$C$501,C9274)=0),"工程記号が3.工程情報に存在しません。","")</f>
        <v/>
      </c>
    </row>
    <row r="9275" spans="2:10" ht="18" customHeight="1">
      <c r="B9275" s="166"/>
      <c r="C9275" s="165"/>
      <c r="D9275" s="12" t="str">
        <f>IF(C9275="","",VLOOKUP(C9275,'3.工程情報'!$C$6:$D$501,2,FALSE))</f>
        <v/>
      </c>
      <c r="E9275" s="165"/>
      <c r="F9275" s="170"/>
      <c r="G9275" s="189" t="str">
        <f t="shared" si="144"/>
        <v/>
      </c>
      <c r="H9275" s="19"/>
      <c r="I9275" s="19"/>
      <c r="J9275" s="176" t="str">
        <f>IF(AND(C9275&lt;&gt;"",COUNTIF('3.工程情報'!$C$6:$C$501,C9275)=0),"工程記号が3.工程情報に存在しません。","")</f>
        <v/>
      </c>
    </row>
    <row r="9276" spans="2:10" ht="18" customHeight="1">
      <c r="B9276" s="166"/>
      <c r="C9276" s="165"/>
      <c r="D9276" s="12" t="str">
        <f>IF(C9276="","",VLOOKUP(C9276,'3.工程情報'!$C$6:$D$501,2,FALSE))</f>
        <v/>
      </c>
      <c r="E9276" s="165"/>
      <c r="F9276" s="170"/>
      <c r="G9276" s="189" t="str">
        <f t="shared" si="144"/>
        <v/>
      </c>
      <c r="H9276" s="19"/>
      <c r="I9276" s="19"/>
      <c r="J9276" s="176" t="str">
        <f>IF(AND(C9276&lt;&gt;"",COUNTIF('3.工程情報'!$C$6:$C$501,C9276)=0),"工程記号が3.工程情報に存在しません。","")</f>
        <v/>
      </c>
    </row>
    <row r="9277" spans="2:10" ht="18" customHeight="1">
      <c r="B9277" s="166"/>
      <c r="C9277" s="165"/>
      <c r="D9277" s="12" t="str">
        <f>IF(C9277="","",VLOOKUP(C9277,'3.工程情報'!$C$6:$D$501,2,FALSE))</f>
        <v/>
      </c>
      <c r="E9277" s="165"/>
      <c r="F9277" s="170"/>
      <c r="G9277" s="189" t="str">
        <f t="shared" si="144"/>
        <v/>
      </c>
      <c r="H9277" s="19"/>
      <c r="I9277" s="19"/>
      <c r="J9277" s="176" t="str">
        <f>IF(AND(C9277&lt;&gt;"",COUNTIF('3.工程情報'!$C$6:$C$501,C9277)=0),"工程記号が3.工程情報に存在しません。","")</f>
        <v/>
      </c>
    </row>
    <row r="9278" spans="2:10" ht="18" customHeight="1">
      <c r="B9278" s="166"/>
      <c r="C9278" s="165"/>
      <c r="D9278" s="12" t="str">
        <f>IF(C9278="","",VLOOKUP(C9278,'3.工程情報'!$C$6:$D$501,2,FALSE))</f>
        <v/>
      </c>
      <c r="E9278" s="165"/>
      <c r="F9278" s="170"/>
      <c r="G9278" s="189" t="str">
        <f t="shared" si="144"/>
        <v/>
      </c>
      <c r="H9278" s="19"/>
      <c r="I9278" s="19"/>
      <c r="J9278" s="176" t="str">
        <f>IF(AND(C9278&lt;&gt;"",COUNTIF('3.工程情報'!$C$6:$C$501,C9278)=0),"工程記号が3.工程情報に存在しません。","")</f>
        <v/>
      </c>
    </row>
    <row r="9279" spans="2:10" ht="18" customHeight="1">
      <c r="B9279" s="166"/>
      <c r="C9279" s="165"/>
      <c r="D9279" s="12" t="str">
        <f>IF(C9279="","",VLOOKUP(C9279,'3.工程情報'!$C$6:$D$501,2,FALSE))</f>
        <v/>
      </c>
      <c r="E9279" s="165"/>
      <c r="F9279" s="170"/>
      <c r="G9279" s="189" t="str">
        <f t="shared" si="144"/>
        <v/>
      </c>
      <c r="H9279" s="19"/>
      <c r="I9279" s="19"/>
      <c r="J9279" s="176" t="str">
        <f>IF(AND(C9279&lt;&gt;"",COUNTIF('3.工程情報'!$C$6:$C$501,C9279)=0),"工程記号が3.工程情報に存在しません。","")</f>
        <v/>
      </c>
    </row>
    <row r="9280" spans="2:10" ht="18" customHeight="1">
      <c r="B9280" s="166"/>
      <c r="C9280" s="165"/>
      <c r="D9280" s="12" t="str">
        <f>IF(C9280="","",VLOOKUP(C9280,'3.工程情報'!$C$6:$D$501,2,FALSE))</f>
        <v/>
      </c>
      <c r="E9280" s="165"/>
      <c r="F9280" s="170"/>
      <c r="G9280" s="189" t="str">
        <f t="shared" si="144"/>
        <v/>
      </c>
      <c r="H9280" s="19"/>
      <c r="I9280" s="19"/>
      <c r="J9280" s="176" t="str">
        <f>IF(AND(C9280&lt;&gt;"",COUNTIF('3.工程情報'!$C$6:$C$501,C9280)=0),"工程記号が3.工程情報に存在しません。","")</f>
        <v/>
      </c>
    </row>
    <row r="9281" spans="2:10" ht="18" customHeight="1">
      <c r="B9281" s="166"/>
      <c r="C9281" s="165"/>
      <c r="D9281" s="12" t="str">
        <f>IF(C9281="","",VLOOKUP(C9281,'3.工程情報'!$C$6:$D$501,2,FALSE))</f>
        <v/>
      </c>
      <c r="E9281" s="165"/>
      <c r="F9281" s="170"/>
      <c r="G9281" s="189" t="str">
        <f t="shared" si="144"/>
        <v/>
      </c>
      <c r="H9281" s="19"/>
      <c r="I9281" s="19"/>
      <c r="J9281" s="176" t="str">
        <f>IF(AND(C9281&lt;&gt;"",COUNTIF('3.工程情報'!$C$6:$C$501,C9281)=0),"工程記号が3.工程情報に存在しません。","")</f>
        <v/>
      </c>
    </row>
    <row r="9282" spans="2:10" ht="18" customHeight="1">
      <c r="B9282" s="166"/>
      <c r="C9282" s="165"/>
      <c r="D9282" s="12" t="str">
        <f>IF(C9282="","",VLOOKUP(C9282,'3.工程情報'!$C$6:$D$501,2,FALSE))</f>
        <v/>
      </c>
      <c r="E9282" s="165"/>
      <c r="F9282" s="170"/>
      <c r="G9282" s="189" t="str">
        <f t="shared" si="144"/>
        <v/>
      </c>
      <c r="H9282" s="19"/>
      <c r="I9282" s="19"/>
      <c r="J9282" s="176" t="str">
        <f>IF(AND(C9282&lt;&gt;"",COUNTIF('3.工程情報'!$C$6:$C$501,C9282)=0),"工程記号が3.工程情報に存在しません。","")</f>
        <v/>
      </c>
    </row>
    <row r="9283" spans="2:10" ht="18" customHeight="1">
      <c r="B9283" s="166"/>
      <c r="C9283" s="165"/>
      <c r="D9283" s="12" t="str">
        <f>IF(C9283="","",VLOOKUP(C9283,'3.工程情報'!$C$6:$D$501,2,FALSE))</f>
        <v/>
      </c>
      <c r="E9283" s="165"/>
      <c r="F9283" s="170"/>
      <c r="G9283" s="189" t="str">
        <f t="shared" si="144"/>
        <v/>
      </c>
      <c r="H9283" s="19"/>
      <c r="I9283" s="19"/>
      <c r="J9283" s="176" t="str">
        <f>IF(AND(C9283&lt;&gt;"",COUNTIF('3.工程情報'!$C$6:$C$501,C9283)=0),"工程記号が3.工程情報に存在しません。","")</f>
        <v/>
      </c>
    </row>
    <row r="9284" spans="2:10" ht="18" customHeight="1">
      <c r="B9284" s="166"/>
      <c r="C9284" s="165"/>
      <c r="D9284" s="12" t="str">
        <f>IF(C9284="","",VLOOKUP(C9284,'3.工程情報'!$C$6:$D$501,2,FALSE))</f>
        <v/>
      </c>
      <c r="E9284" s="165"/>
      <c r="F9284" s="170"/>
      <c r="G9284" s="189" t="str">
        <f t="shared" si="144"/>
        <v/>
      </c>
      <c r="H9284" s="19"/>
      <c r="I9284" s="19"/>
      <c r="J9284" s="176" t="str">
        <f>IF(AND(C9284&lt;&gt;"",COUNTIF('3.工程情報'!$C$6:$C$501,C9284)=0),"工程記号が3.工程情報に存在しません。","")</f>
        <v/>
      </c>
    </row>
    <row r="9285" spans="2:10" ht="18" customHeight="1">
      <c r="B9285" s="166"/>
      <c r="C9285" s="165"/>
      <c r="D9285" s="12" t="str">
        <f>IF(C9285="","",VLOOKUP(C9285,'3.工程情報'!$C$6:$D$501,2,FALSE))</f>
        <v/>
      </c>
      <c r="E9285" s="165"/>
      <c r="F9285" s="170"/>
      <c r="G9285" s="189" t="str">
        <f t="shared" si="144"/>
        <v/>
      </c>
      <c r="H9285" s="19"/>
      <c r="I9285" s="19"/>
      <c r="J9285" s="176" t="str">
        <f>IF(AND(C9285&lt;&gt;"",COUNTIF('3.工程情報'!$C$6:$C$501,C9285)=0),"工程記号が3.工程情報に存在しません。","")</f>
        <v/>
      </c>
    </row>
    <row r="9286" spans="2:10" ht="18" customHeight="1">
      <c r="B9286" s="166"/>
      <c r="C9286" s="165"/>
      <c r="D9286" s="12" t="str">
        <f>IF(C9286="","",VLOOKUP(C9286,'3.工程情報'!$C$6:$D$501,2,FALSE))</f>
        <v/>
      </c>
      <c r="E9286" s="165"/>
      <c r="F9286" s="170"/>
      <c r="G9286" s="189" t="str">
        <f t="shared" ref="G9286:G9349" si="145">C9286&amp;E9286</f>
        <v/>
      </c>
      <c r="H9286" s="19"/>
      <c r="I9286" s="19"/>
      <c r="J9286" s="176" t="str">
        <f>IF(AND(C9286&lt;&gt;"",COUNTIF('3.工程情報'!$C$6:$C$501,C9286)=0),"工程記号が3.工程情報に存在しません。","")</f>
        <v/>
      </c>
    </row>
    <row r="9287" spans="2:10" ht="18" customHeight="1">
      <c r="B9287" s="166"/>
      <c r="C9287" s="165"/>
      <c r="D9287" s="12" t="str">
        <f>IF(C9287="","",VLOOKUP(C9287,'3.工程情報'!$C$6:$D$501,2,FALSE))</f>
        <v/>
      </c>
      <c r="E9287" s="165"/>
      <c r="F9287" s="170"/>
      <c r="G9287" s="189" t="str">
        <f t="shared" si="145"/>
        <v/>
      </c>
      <c r="H9287" s="19"/>
      <c r="I9287" s="19"/>
      <c r="J9287" s="176" t="str">
        <f>IF(AND(C9287&lt;&gt;"",COUNTIF('3.工程情報'!$C$6:$C$501,C9287)=0),"工程記号が3.工程情報に存在しません。","")</f>
        <v/>
      </c>
    </row>
    <row r="9288" spans="2:10" ht="18" customHeight="1">
      <c r="B9288" s="166"/>
      <c r="C9288" s="165"/>
      <c r="D9288" s="12" t="str">
        <f>IF(C9288="","",VLOOKUP(C9288,'3.工程情報'!$C$6:$D$501,2,FALSE))</f>
        <v/>
      </c>
      <c r="E9288" s="165"/>
      <c r="F9288" s="170"/>
      <c r="G9288" s="189" t="str">
        <f t="shared" si="145"/>
        <v/>
      </c>
      <c r="H9288" s="19"/>
      <c r="I9288" s="19"/>
      <c r="J9288" s="176" t="str">
        <f>IF(AND(C9288&lt;&gt;"",COUNTIF('3.工程情報'!$C$6:$C$501,C9288)=0),"工程記号が3.工程情報に存在しません。","")</f>
        <v/>
      </c>
    </row>
    <row r="9289" spans="2:10" ht="18" customHeight="1">
      <c r="B9289" s="166"/>
      <c r="C9289" s="165"/>
      <c r="D9289" s="12" t="str">
        <f>IF(C9289="","",VLOOKUP(C9289,'3.工程情報'!$C$6:$D$501,2,FALSE))</f>
        <v/>
      </c>
      <c r="E9289" s="165"/>
      <c r="F9289" s="170"/>
      <c r="G9289" s="189" t="str">
        <f t="shared" si="145"/>
        <v/>
      </c>
      <c r="H9289" s="19"/>
      <c r="I9289" s="19"/>
      <c r="J9289" s="176" t="str">
        <f>IF(AND(C9289&lt;&gt;"",COUNTIF('3.工程情報'!$C$6:$C$501,C9289)=0),"工程記号が3.工程情報に存在しません。","")</f>
        <v/>
      </c>
    </row>
    <row r="9290" spans="2:10" ht="18" customHeight="1">
      <c r="B9290" s="166"/>
      <c r="C9290" s="165"/>
      <c r="D9290" s="12" t="str">
        <f>IF(C9290="","",VLOOKUP(C9290,'3.工程情報'!$C$6:$D$501,2,FALSE))</f>
        <v/>
      </c>
      <c r="E9290" s="165"/>
      <c r="F9290" s="170"/>
      <c r="G9290" s="189" t="str">
        <f t="shared" si="145"/>
        <v/>
      </c>
      <c r="H9290" s="19"/>
      <c r="I9290" s="19"/>
      <c r="J9290" s="176" t="str">
        <f>IF(AND(C9290&lt;&gt;"",COUNTIF('3.工程情報'!$C$6:$C$501,C9290)=0),"工程記号が3.工程情報に存在しません。","")</f>
        <v/>
      </c>
    </row>
    <row r="9291" spans="2:10" ht="18" customHeight="1">
      <c r="B9291" s="166"/>
      <c r="C9291" s="165"/>
      <c r="D9291" s="12" t="str">
        <f>IF(C9291="","",VLOOKUP(C9291,'3.工程情報'!$C$6:$D$501,2,FALSE))</f>
        <v/>
      </c>
      <c r="E9291" s="165"/>
      <c r="F9291" s="170"/>
      <c r="G9291" s="189" t="str">
        <f t="shared" si="145"/>
        <v/>
      </c>
      <c r="H9291" s="19"/>
      <c r="I9291" s="19"/>
      <c r="J9291" s="176" t="str">
        <f>IF(AND(C9291&lt;&gt;"",COUNTIF('3.工程情報'!$C$6:$C$501,C9291)=0),"工程記号が3.工程情報に存在しません。","")</f>
        <v/>
      </c>
    </row>
    <row r="9292" spans="2:10" ht="18" customHeight="1">
      <c r="B9292" s="166"/>
      <c r="C9292" s="165"/>
      <c r="D9292" s="12" t="str">
        <f>IF(C9292="","",VLOOKUP(C9292,'3.工程情報'!$C$6:$D$501,2,FALSE))</f>
        <v/>
      </c>
      <c r="E9292" s="165"/>
      <c r="F9292" s="170"/>
      <c r="G9292" s="189" t="str">
        <f t="shared" si="145"/>
        <v/>
      </c>
      <c r="H9292" s="19"/>
      <c r="I9292" s="19"/>
      <c r="J9292" s="176" t="str">
        <f>IF(AND(C9292&lt;&gt;"",COUNTIF('3.工程情報'!$C$6:$C$501,C9292)=0),"工程記号が3.工程情報に存在しません。","")</f>
        <v/>
      </c>
    </row>
    <row r="9293" spans="2:10" ht="18" customHeight="1">
      <c r="B9293" s="166"/>
      <c r="C9293" s="165"/>
      <c r="D9293" s="12" t="str">
        <f>IF(C9293="","",VLOOKUP(C9293,'3.工程情報'!$C$6:$D$501,2,FALSE))</f>
        <v/>
      </c>
      <c r="E9293" s="165"/>
      <c r="F9293" s="170"/>
      <c r="G9293" s="189" t="str">
        <f t="shared" si="145"/>
        <v/>
      </c>
      <c r="H9293" s="19"/>
      <c r="I9293" s="19"/>
      <c r="J9293" s="176" t="str">
        <f>IF(AND(C9293&lt;&gt;"",COUNTIF('3.工程情報'!$C$6:$C$501,C9293)=0),"工程記号が3.工程情報に存在しません。","")</f>
        <v/>
      </c>
    </row>
    <row r="9294" spans="2:10" ht="18" customHeight="1">
      <c r="B9294" s="166"/>
      <c r="C9294" s="165"/>
      <c r="D9294" s="12" t="str">
        <f>IF(C9294="","",VLOOKUP(C9294,'3.工程情報'!$C$6:$D$501,2,FALSE))</f>
        <v/>
      </c>
      <c r="E9294" s="165"/>
      <c r="F9294" s="170"/>
      <c r="G9294" s="189" t="str">
        <f t="shared" si="145"/>
        <v/>
      </c>
      <c r="H9294" s="19"/>
      <c r="I9294" s="19"/>
      <c r="J9294" s="176" t="str">
        <f>IF(AND(C9294&lt;&gt;"",COUNTIF('3.工程情報'!$C$6:$C$501,C9294)=0),"工程記号が3.工程情報に存在しません。","")</f>
        <v/>
      </c>
    </row>
    <row r="9295" spans="2:10" ht="18" customHeight="1">
      <c r="B9295" s="166"/>
      <c r="C9295" s="165"/>
      <c r="D9295" s="12" t="str">
        <f>IF(C9295="","",VLOOKUP(C9295,'3.工程情報'!$C$6:$D$501,2,FALSE))</f>
        <v/>
      </c>
      <c r="E9295" s="165"/>
      <c r="F9295" s="170"/>
      <c r="G9295" s="189" t="str">
        <f t="shared" si="145"/>
        <v/>
      </c>
      <c r="H9295" s="19"/>
      <c r="I9295" s="19"/>
      <c r="J9295" s="176" t="str">
        <f>IF(AND(C9295&lt;&gt;"",COUNTIF('3.工程情報'!$C$6:$C$501,C9295)=0),"工程記号が3.工程情報に存在しません。","")</f>
        <v/>
      </c>
    </row>
    <row r="9296" spans="2:10" ht="18" customHeight="1">
      <c r="B9296" s="166"/>
      <c r="C9296" s="165"/>
      <c r="D9296" s="12" t="str">
        <f>IF(C9296="","",VLOOKUP(C9296,'3.工程情報'!$C$6:$D$501,2,FALSE))</f>
        <v/>
      </c>
      <c r="E9296" s="165"/>
      <c r="F9296" s="170"/>
      <c r="G9296" s="189" t="str">
        <f t="shared" si="145"/>
        <v/>
      </c>
      <c r="H9296" s="19"/>
      <c r="I9296" s="19"/>
      <c r="J9296" s="176" t="str">
        <f>IF(AND(C9296&lt;&gt;"",COUNTIF('3.工程情報'!$C$6:$C$501,C9296)=0),"工程記号が3.工程情報に存在しません。","")</f>
        <v/>
      </c>
    </row>
    <row r="9297" spans="2:10" ht="18" customHeight="1">
      <c r="B9297" s="166"/>
      <c r="C9297" s="165"/>
      <c r="D9297" s="12" t="str">
        <f>IF(C9297="","",VLOOKUP(C9297,'3.工程情報'!$C$6:$D$501,2,FALSE))</f>
        <v/>
      </c>
      <c r="E9297" s="165"/>
      <c r="F9297" s="170"/>
      <c r="G9297" s="189" t="str">
        <f t="shared" si="145"/>
        <v/>
      </c>
      <c r="H9297" s="19"/>
      <c r="I9297" s="19"/>
      <c r="J9297" s="176" t="str">
        <f>IF(AND(C9297&lt;&gt;"",COUNTIF('3.工程情報'!$C$6:$C$501,C9297)=0),"工程記号が3.工程情報に存在しません。","")</f>
        <v/>
      </c>
    </row>
    <row r="9298" spans="2:10" ht="18" customHeight="1">
      <c r="B9298" s="166"/>
      <c r="C9298" s="165"/>
      <c r="D9298" s="12" t="str">
        <f>IF(C9298="","",VLOOKUP(C9298,'3.工程情報'!$C$6:$D$501,2,FALSE))</f>
        <v/>
      </c>
      <c r="E9298" s="165"/>
      <c r="F9298" s="170"/>
      <c r="G9298" s="189" t="str">
        <f t="shared" si="145"/>
        <v/>
      </c>
      <c r="H9298" s="19"/>
      <c r="I9298" s="19"/>
      <c r="J9298" s="176" t="str">
        <f>IF(AND(C9298&lt;&gt;"",COUNTIF('3.工程情報'!$C$6:$C$501,C9298)=0),"工程記号が3.工程情報に存在しません。","")</f>
        <v/>
      </c>
    </row>
    <row r="9299" spans="2:10" ht="18" customHeight="1">
      <c r="B9299" s="166"/>
      <c r="C9299" s="165"/>
      <c r="D9299" s="12" t="str">
        <f>IF(C9299="","",VLOOKUP(C9299,'3.工程情報'!$C$6:$D$501,2,FALSE))</f>
        <v/>
      </c>
      <c r="E9299" s="165"/>
      <c r="F9299" s="170"/>
      <c r="G9299" s="189" t="str">
        <f t="shared" si="145"/>
        <v/>
      </c>
      <c r="H9299" s="19"/>
      <c r="I9299" s="19"/>
      <c r="J9299" s="176" t="str">
        <f>IF(AND(C9299&lt;&gt;"",COUNTIF('3.工程情報'!$C$6:$C$501,C9299)=0),"工程記号が3.工程情報に存在しません。","")</f>
        <v/>
      </c>
    </row>
    <row r="9300" spans="2:10" ht="18" customHeight="1">
      <c r="B9300" s="166"/>
      <c r="C9300" s="165"/>
      <c r="D9300" s="12" t="str">
        <f>IF(C9300="","",VLOOKUP(C9300,'3.工程情報'!$C$6:$D$501,2,FALSE))</f>
        <v/>
      </c>
      <c r="E9300" s="165"/>
      <c r="F9300" s="170"/>
      <c r="G9300" s="189" t="str">
        <f t="shared" si="145"/>
        <v/>
      </c>
      <c r="H9300" s="19"/>
      <c r="I9300" s="19"/>
      <c r="J9300" s="176" t="str">
        <f>IF(AND(C9300&lt;&gt;"",COUNTIF('3.工程情報'!$C$6:$C$501,C9300)=0),"工程記号が3.工程情報に存在しません。","")</f>
        <v/>
      </c>
    </row>
    <row r="9301" spans="2:10" ht="18" customHeight="1">
      <c r="B9301" s="166"/>
      <c r="C9301" s="165"/>
      <c r="D9301" s="12" t="str">
        <f>IF(C9301="","",VLOOKUP(C9301,'3.工程情報'!$C$6:$D$501,2,FALSE))</f>
        <v/>
      </c>
      <c r="E9301" s="165"/>
      <c r="F9301" s="170"/>
      <c r="G9301" s="189" t="str">
        <f t="shared" si="145"/>
        <v/>
      </c>
      <c r="H9301" s="19"/>
      <c r="I9301" s="19"/>
      <c r="J9301" s="176" t="str">
        <f>IF(AND(C9301&lt;&gt;"",COUNTIF('3.工程情報'!$C$6:$C$501,C9301)=0),"工程記号が3.工程情報に存在しません。","")</f>
        <v/>
      </c>
    </row>
    <row r="9302" spans="2:10" ht="18" customHeight="1">
      <c r="B9302" s="166"/>
      <c r="C9302" s="165"/>
      <c r="D9302" s="12" t="str">
        <f>IF(C9302="","",VLOOKUP(C9302,'3.工程情報'!$C$6:$D$501,2,FALSE))</f>
        <v/>
      </c>
      <c r="E9302" s="165"/>
      <c r="F9302" s="170"/>
      <c r="G9302" s="189" t="str">
        <f t="shared" si="145"/>
        <v/>
      </c>
      <c r="H9302" s="19"/>
      <c r="I9302" s="19"/>
      <c r="J9302" s="176" t="str">
        <f>IF(AND(C9302&lt;&gt;"",COUNTIF('3.工程情報'!$C$6:$C$501,C9302)=0),"工程記号が3.工程情報に存在しません。","")</f>
        <v/>
      </c>
    </row>
    <row r="9303" spans="2:10" ht="18" customHeight="1">
      <c r="B9303" s="166"/>
      <c r="C9303" s="165"/>
      <c r="D9303" s="12" t="str">
        <f>IF(C9303="","",VLOOKUP(C9303,'3.工程情報'!$C$6:$D$501,2,FALSE))</f>
        <v/>
      </c>
      <c r="E9303" s="165"/>
      <c r="F9303" s="170"/>
      <c r="G9303" s="189" t="str">
        <f t="shared" si="145"/>
        <v/>
      </c>
      <c r="H9303" s="19"/>
      <c r="I9303" s="19"/>
      <c r="J9303" s="176" t="str">
        <f>IF(AND(C9303&lt;&gt;"",COUNTIF('3.工程情報'!$C$6:$C$501,C9303)=0),"工程記号が3.工程情報に存在しません。","")</f>
        <v/>
      </c>
    </row>
    <row r="9304" spans="2:10" ht="18" customHeight="1">
      <c r="B9304" s="166"/>
      <c r="C9304" s="165"/>
      <c r="D9304" s="12" t="str">
        <f>IF(C9304="","",VLOOKUP(C9304,'3.工程情報'!$C$6:$D$501,2,FALSE))</f>
        <v/>
      </c>
      <c r="E9304" s="165"/>
      <c r="F9304" s="170"/>
      <c r="G9304" s="189" t="str">
        <f t="shared" si="145"/>
        <v/>
      </c>
      <c r="H9304" s="19"/>
      <c r="I9304" s="19"/>
      <c r="J9304" s="176" t="str">
        <f>IF(AND(C9304&lt;&gt;"",COUNTIF('3.工程情報'!$C$6:$C$501,C9304)=0),"工程記号が3.工程情報に存在しません。","")</f>
        <v/>
      </c>
    </row>
    <row r="9305" spans="2:10" ht="18" customHeight="1">
      <c r="B9305" s="166"/>
      <c r="C9305" s="165"/>
      <c r="D9305" s="12" t="str">
        <f>IF(C9305="","",VLOOKUP(C9305,'3.工程情報'!$C$6:$D$501,2,FALSE))</f>
        <v/>
      </c>
      <c r="E9305" s="165"/>
      <c r="F9305" s="170"/>
      <c r="G9305" s="189" t="str">
        <f t="shared" si="145"/>
        <v/>
      </c>
      <c r="H9305" s="19"/>
      <c r="I9305" s="19"/>
      <c r="J9305" s="176" t="str">
        <f>IF(AND(C9305&lt;&gt;"",COUNTIF('3.工程情報'!$C$6:$C$501,C9305)=0),"工程記号が3.工程情報に存在しません。","")</f>
        <v/>
      </c>
    </row>
    <row r="9306" spans="2:10" ht="18" customHeight="1">
      <c r="B9306" s="166"/>
      <c r="C9306" s="165"/>
      <c r="D9306" s="12" t="str">
        <f>IF(C9306="","",VLOOKUP(C9306,'3.工程情報'!$C$6:$D$501,2,FALSE))</f>
        <v/>
      </c>
      <c r="E9306" s="165"/>
      <c r="F9306" s="170"/>
      <c r="G9306" s="189" t="str">
        <f t="shared" si="145"/>
        <v/>
      </c>
      <c r="H9306" s="19"/>
      <c r="I9306" s="19"/>
      <c r="J9306" s="176" t="str">
        <f>IF(AND(C9306&lt;&gt;"",COUNTIF('3.工程情報'!$C$6:$C$501,C9306)=0),"工程記号が3.工程情報に存在しません。","")</f>
        <v/>
      </c>
    </row>
    <row r="9307" spans="2:10" ht="18" customHeight="1">
      <c r="B9307" s="166"/>
      <c r="C9307" s="165"/>
      <c r="D9307" s="12" t="str">
        <f>IF(C9307="","",VLOOKUP(C9307,'3.工程情報'!$C$6:$D$501,2,FALSE))</f>
        <v/>
      </c>
      <c r="E9307" s="165"/>
      <c r="F9307" s="170"/>
      <c r="G9307" s="189" t="str">
        <f t="shared" si="145"/>
        <v/>
      </c>
      <c r="H9307" s="19"/>
      <c r="I9307" s="19"/>
      <c r="J9307" s="176" t="str">
        <f>IF(AND(C9307&lt;&gt;"",COUNTIF('3.工程情報'!$C$6:$C$501,C9307)=0),"工程記号が3.工程情報に存在しません。","")</f>
        <v/>
      </c>
    </row>
    <row r="9308" spans="2:10" ht="18" customHeight="1">
      <c r="B9308" s="166"/>
      <c r="C9308" s="165"/>
      <c r="D9308" s="12" t="str">
        <f>IF(C9308="","",VLOOKUP(C9308,'3.工程情報'!$C$6:$D$501,2,FALSE))</f>
        <v/>
      </c>
      <c r="E9308" s="165"/>
      <c r="F9308" s="170"/>
      <c r="G9308" s="189" t="str">
        <f t="shared" si="145"/>
        <v/>
      </c>
      <c r="H9308" s="19"/>
      <c r="I9308" s="19"/>
      <c r="J9308" s="176" t="str">
        <f>IF(AND(C9308&lt;&gt;"",COUNTIF('3.工程情報'!$C$6:$C$501,C9308)=0),"工程記号が3.工程情報に存在しません。","")</f>
        <v/>
      </c>
    </row>
    <row r="9309" spans="2:10" ht="18" customHeight="1">
      <c r="B9309" s="166"/>
      <c r="C9309" s="165"/>
      <c r="D9309" s="12" t="str">
        <f>IF(C9309="","",VLOOKUP(C9309,'3.工程情報'!$C$6:$D$501,2,FALSE))</f>
        <v/>
      </c>
      <c r="E9309" s="165"/>
      <c r="F9309" s="170"/>
      <c r="G9309" s="189" t="str">
        <f t="shared" si="145"/>
        <v/>
      </c>
      <c r="H9309" s="19"/>
      <c r="I9309" s="19"/>
      <c r="J9309" s="176" t="str">
        <f>IF(AND(C9309&lt;&gt;"",COUNTIF('3.工程情報'!$C$6:$C$501,C9309)=0),"工程記号が3.工程情報に存在しません。","")</f>
        <v/>
      </c>
    </row>
    <row r="9310" spans="2:10" ht="18" customHeight="1">
      <c r="B9310" s="166"/>
      <c r="C9310" s="165"/>
      <c r="D9310" s="12" t="str">
        <f>IF(C9310="","",VLOOKUP(C9310,'3.工程情報'!$C$6:$D$501,2,FALSE))</f>
        <v/>
      </c>
      <c r="E9310" s="165"/>
      <c r="F9310" s="170"/>
      <c r="G9310" s="189" t="str">
        <f t="shared" si="145"/>
        <v/>
      </c>
      <c r="H9310" s="19"/>
      <c r="I9310" s="19"/>
      <c r="J9310" s="176" t="str">
        <f>IF(AND(C9310&lt;&gt;"",COUNTIF('3.工程情報'!$C$6:$C$501,C9310)=0),"工程記号が3.工程情報に存在しません。","")</f>
        <v/>
      </c>
    </row>
    <row r="9311" spans="2:10" ht="18" customHeight="1">
      <c r="B9311" s="166"/>
      <c r="C9311" s="165"/>
      <c r="D9311" s="12" t="str">
        <f>IF(C9311="","",VLOOKUP(C9311,'3.工程情報'!$C$6:$D$501,2,FALSE))</f>
        <v/>
      </c>
      <c r="E9311" s="165"/>
      <c r="F9311" s="170"/>
      <c r="G9311" s="189" t="str">
        <f t="shared" si="145"/>
        <v/>
      </c>
      <c r="H9311" s="19"/>
      <c r="I9311" s="19"/>
      <c r="J9311" s="176" t="str">
        <f>IF(AND(C9311&lt;&gt;"",COUNTIF('3.工程情報'!$C$6:$C$501,C9311)=0),"工程記号が3.工程情報に存在しません。","")</f>
        <v/>
      </c>
    </row>
    <row r="9312" spans="2:10" ht="18" customHeight="1">
      <c r="B9312" s="166"/>
      <c r="C9312" s="165"/>
      <c r="D9312" s="12" t="str">
        <f>IF(C9312="","",VLOOKUP(C9312,'3.工程情報'!$C$6:$D$501,2,FALSE))</f>
        <v/>
      </c>
      <c r="E9312" s="165"/>
      <c r="F9312" s="170"/>
      <c r="G9312" s="189" t="str">
        <f t="shared" si="145"/>
        <v/>
      </c>
      <c r="H9312" s="19"/>
      <c r="I9312" s="19"/>
      <c r="J9312" s="176" t="str">
        <f>IF(AND(C9312&lt;&gt;"",COUNTIF('3.工程情報'!$C$6:$C$501,C9312)=0),"工程記号が3.工程情報に存在しません。","")</f>
        <v/>
      </c>
    </row>
    <row r="9313" spans="2:10" ht="18" customHeight="1">
      <c r="B9313" s="166"/>
      <c r="C9313" s="165"/>
      <c r="D9313" s="12" t="str">
        <f>IF(C9313="","",VLOOKUP(C9313,'3.工程情報'!$C$6:$D$501,2,FALSE))</f>
        <v/>
      </c>
      <c r="E9313" s="165"/>
      <c r="F9313" s="170"/>
      <c r="G9313" s="189" t="str">
        <f t="shared" si="145"/>
        <v/>
      </c>
      <c r="H9313" s="19"/>
      <c r="I9313" s="19"/>
      <c r="J9313" s="176" t="str">
        <f>IF(AND(C9313&lt;&gt;"",COUNTIF('3.工程情報'!$C$6:$C$501,C9313)=0),"工程記号が3.工程情報に存在しません。","")</f>
        <v/>
      </c>
    </row>
    <row r="9314" spans="2:10" ht="18" customHeight="1">
      <c r="B9314" s="166"/>
      <c r="C9314" s="165"/>
      <c r="D9314" s="12" t="str">
        <f>IF(C9314="","",VLOOKUP(C9314,'3.工程情報'!$C$6:$D$501,2,FALSE))</f>
        <v/>
      </c>
      <c r="E9314" s="165"/>
      <c r="F9314" s="170"/>
      <c r="G9314" s="189" t="str">
        <f t="shared" si="145"/>
        <v/>
      </c>
      <c r="H9314" s="19"/>
      <c r="I9314" s="19"/>
      <c r="J9314" s="176" t="str">
        <f>IF(AND(C9314&lt;&gt;"",COUNTIF('3.工程情報'!$C$6:$C$501,C9314)=0),"工程記号が3.工程情報に存在しません。","")</f>
        <v/>
      </c>
    </row>
    <row r="9315" spans="2:10" ht="18" customHeight="1">
      <c r="B9315" s="166"/>
      <c r="C9315" s="165"/>
      <c r="D9315" s="12" t="str">
        <f>IF(C9315="","",VLOOKUP(C9315,'3.工程情報'!$C$6:$D$501,2,FALSE))</f>
        <v/>
      </c>
      <c r="E9315" s="165"/>
      <c r="F9315" s="170"/>
      <c r="G9315" s="189" t="str">
        <f t="shared" si="145"/>
        <v/>
      </c>
      <c r="H9315" s="19"/>
      <c r="I9315" s="19"/>
      <c r="J9315" s="176" t="str">
        <f>IF(AND(C9315&lt;&gt;"",COUNTIF('3.工程情報'!$C$6:$C$501,C9315)=0),"工程記号が3.工程情報に存在しません。","")</f>
        <v/>
      </c>
    </row>
    <row r="9316" spans="2:10" ht="18" customHeight="1">
      <c r="B9316" s="166"/>
      <c r="C9316" s="165"/>
      <c r="D9316" s="12" t="str">
        <f>IF(C9316="","",VLOOKUP(C9316,'3.工程情報'!$C$6:$D$501,2,FALSE))</f>
        <v/>
      </c>
      <c r="E9316" s="165"/>
      <c r="F9316" s="170"/>
      <c r="G9316" s="189" t="str">
        <f t="shared" si="145"/>
        <v/>
      </c>
      <c r="H9316" s="19"/>
      <c r="I9316" s="19"/>
      <c r="J9316" s="176" t="str">
        <f>IF(AND(C9316&lt;&gt;"",COUNTIF('3.工程情報'!$C$6:$C$501,C9316)=0),"工程記号が3.工程情報に存在しません。","")</f>
        <v/>
      </c>
    </row>
    <row r="9317" spans="2:10" ht="18" customHeight="1">
      <c r="B9317" s="166"/>
      <c r="C9317" s="165"/>
      <c r="D9317" s="12" t="str">
        <f>IF(C9317="","",VLOOKUP(C9317,'3.工程情報'!$C$6:$D$501,2,FALSE))</f>
        <v/>
      </c>
      <c r="E9317" s="165"/>
      <c r="F9317" s="170"/>
      <c r="G9317" s="189" t="str">
        <f t="shared" si="145"/>
        <v/>
      </c>
      <c r="H9317" s="19"/>
      <c r="I9317" s="19"/>
      <c r="J9317" s="176" t="str">
        <f>IF(AND(C9317&lt;&gt;"",COUNTIF('3.工程情報'!$C$6:$C$501,C9317)=0),"工程記号が3.工程情報に存在しません。","")</f>
        <v/>
      </c>
    </row>
    <row r="9318" spans="2:10" ht="18" customHeight="1">
      <c r="B9318" s="166"/>
      <c r="C9318" s="165"/>
      <c r="D9318" s="12" t="str">
        <f>IF(C9318="","",VLOOKUP(C9318,'3.工程情報'!$C$6:$D$501,2,FALSE))</f>
        <v/>
      </c>
      <c r="E9318" s="165"/>
      <c r="F9318" s="170"/>
      <c r="G9318" s="189" t="str">
        <f t="shared" si="145"/>
        <v/>
      </c>
      <c r="H9318" s="19"/>
      <c r="I9318" s="19"/>
      <c r="J9318" s="176" t="str">
        <f>IF(AND(C9318&lt;&gt;"",COUNTIF('3.工程情報'!$C$6:$C$501,C9318)=0),"工程記号が3.工程情報に存在しません。","")</f>
        <v/>
      </c>
    </row>
    <row r="9319" spans="2:10" ht="18" customHeight="1">
      <c r="B9319" s="166"/>
      <c r="C9319" s="165"/>
      <c r="D9319" s="12" t="str">
        <f>IF(C9319="","",VLOOKUP(C9319,'3.工程情報'!$C$6:$D$501,2,FALSE))</f>
        <v/>
      </c>
      <c r="E9319" s="165"/>
      <c r="F9319" s="170"/>
      <c r="G9319" s="189" t="str">
        <f t="shared" si="145"/>
        <v/>
      </c>
      <c r="H9319" s="19"/>
      <c r="I9319" s="19"/>
      <c r="J9319" s="176" t="str">
        <f>IF(AND(C9319&lt;&gt;"",COUNTIF('3.工程情報'!$C$6:$C$501,C9319)=0),"工程記号が3.工程情報に存在しません。","")</f>
        <v/>
      </c>
    </row>
    <row r="9320" spans="2:10" ht="18" customHeight="1">
      <c r="B9320" s="166"/>
      <c r="C9320" s="165"/>
      <c r="D9320" s="12" t="str">
        <f>IF(C9320="","",VLOOKUP(C9320,'3.工程情報'!$C$6:$D$501,2,FALSE))</f>
        <v/>
      </c>
      <c r="E9320" s="165"/>
      <c r="F9320" s="170"/>
      <c r="G9320" s="189" t="str">
        <f t="shared" si="145"/>
        <v/>
      </c>
      <c r="H9320" s="19"/>
      <c r="I9320" s="19"/>
      <c r="J9320" s="176" t="str">
        <f>IF(AND(C9320&lt;&gt;"",COUNTIF('3.工程情報'!$C$6:$C$501,C9320)=0),"工程記号が3.工程情報に存在しません。","")</f>
        <v/>
      </c>
    </row>
    <row r="9321" spans="2:10" ht="18" customHeight="1">
      <c r="B9321" s="166"/>
      <c r="C9321" s="165"/>
      <c r="D9321" s="12" t="str">
        <f>IF(C9321="","",VLOOKUP(C9321,'3.工程情報'!$C$6:$D$501,2,FALSE))</f>
        <v/>
      </c>
      <c r="E9321" s="165"/>
      <c r="F9321" s="170"/>
      <c r="G9321" s="189" t="str">
        <f t="shared" si="145"/>
        <v/>
      </c>
      <c r="H9321" s="19"/>
      <c r="I9321" s="19"/>
      <c r="J9321" s="176" t="str">
        <f>IF(AND(C9321&lt;&gt;"",COUNTIF('3.工程情報'!$C$6:$C$501,C9321)=0),"工程記号が3.工程情報に存在しません。","")</f>
        <v/>
      </c>
    </row>
    <row r="9322" spans="2:10" ht="18" customHeight="1">
      <c r="B9322" s="166"/>
      <c r="C9322" s="165"/>
      <c r="D9322" s="12" t="str">
        <f>IF(C9322="","",VLOOKUP(C9322,'3.工程情報'!$C$6:$D$501,2,FALSE))</f>
        <v/>
      </c>
      <c r="E9322" s="165"/>
      <c r="F9322" s="170"/>
      <c r="G9322" s="189" t="str">
        <f t="shared" si="145"/>
        <v/>
      </c>
      <c r="H9322" s="19"/>
      <c r="I9322" s="19"/>
      <c r="J9322" s="176" t="str">
        <f>IF(AND(C9322&lt;&gt;"",COUNTIF('3.工程情報'!$C$6:$C$501,C9322)=0),"工程記号が3.工程情報に存在しません。","")</f>
        <v/>
      </c>
    </row>
    <row r="9323" spans="2:10" ht="18" customHeight="1">
      <c r="B9323" s="166"/>
      <c r="C9323" s="165"/>
      <c r="D9323" s="12" t="str">
        <f>IF(C9323="","",VLOOKUP(C9323,'3.工程情報'!$C$6:$D$501,2,FALSE))</f>
        <v/>
      </c>
      <c r="E9323" s="165"/>
      <c r="F9323" s="170"/>
      <c r="G9323" s="189" t="str">
        <f t="shared" si="145"/>
        <v/>
      </c>
      <c r="H9323" s="19"/>
      <c r="I9323" s="19"/>
      <c r="J9323" s="176" t="str">
        <f>IF(AND(C9323&lt;&gt;"",COUNTIF('3.工程情報'!$C$6:$C$501,C9323)=0),"工程記号が3.工程情報に存在しません。","")</f>
        <v/>
      </c>
    </row>
    <row r="9324" spans="2:10" ht="18" customHeight="1">
      <c r="B9324" s="166"/>
      <c r="C9324" s="165"/>
      <c r="D9324" s="12" t="str">
        <f>IF(C9324="","",VLOOKUP(C9324,'3.工程情報'!$C$6:$D$501,2,FALSE))</f>
        <v/>
      </c>
      <c r="E9324" s="165"/>
      <c r="F9324" s="170"/>
      <c r="G9324" s="189" t="str">
        <f t="shared" si="145"/>
        <v/>
      </c>
      <c r="H9324" s="19"/>
      <c r="I9324" s="19"/>
      <c r="J9324" s="176" t="str">
        <f>IF(AND(C9324&lt;&gt;"",COUNTIF('3.工程情報'!$C$6:$C$501,C9324)=0),"工程記号が3.工程情報に存在しません。","")</f>
        <v/>
      </c>
    </row>
    <row r="9325" spans="2:10" ht="18" customHeight="1">
      <c r="B9325" s="166"/>
      <c r="C9325" s="165"/>
      <c r="D9325" s="12" t="str">
        <f>IF(C9325="","",VLOOKUP(C9325,'3.工程情報'!$C$6:$D$501,2,FALSE))</f>
        <v/>
      </c>
      <c r="E9325" s="165"/>
      <c r="F9325" s="170"/>
      <c r="G9325" s="189" t="str">
        <f t="shared" si="145"/>
        <v/>
      </c>
      <c r="H9325" s="19"/>
      <c r="I9325" s="19"/>
      <c r="J9325" s="176" t="str">
        <f>IF(AND(C9325&lt;&gt;"",COUNTIF('3.工程情報'!$C$6:$C$501,C9325)=0),"工程記号が3.工程情報に存在しません。","")</f>
        <v/>
      </c>
    </row>
    <row r="9326" spans="2:10" ht="18" customHeight="1">
      <c r="B9326" s="166"/>
      <c r="C9326" s="165"/>
      <c r="D9326" s="12" t="str">
        <f>IF(C9326="","",VLOOKUP(C9326,'3.工程情報'!$C$6:$D$501,2,FALSE))</f>
        <v/>
      </c>
      <c r="E9326" s="165"/>
      <c r="F9326" s="170"/>
      <c r="G9326" s="189" t="str">
        <f t="shared" si="145"/>
        <v/>
      </c>
      <c r="H9326" s="19"/>
      <c r="I9326" s="19"/>
      <c r="J9326" s="176" t="str">
        <f>IF(AND(C9326&lt;&gt;"",COUNTIF('3.工程情報'!$C$6:$C$501,C9326)=0),"工程記号が3.工程情報に存在しません。","")</f>
        <v/>
      </c>
    </row>
    <row r="9327" spans="2:10" ht="18" customHeight="1">
      <c r="B9327" s="166"/>
      <c r="C9327" s="165"/>
      <c r="D9327" s="12" t="str">
        <f>IF(C9327="","",VLOOKUP(C9327,'3.工程情報'!$C$6:$D$501,2,FALSE))</f>
        <v/>
      </c>
      <c r="E9327" s="165"/>
      <c r="F9327" s="170"/>
      <c r="G9327" s="189" t="str">
        <f t="shared" si="145"/>
        <v/>
      </c>
      <c r="H9327" s="19"/>
      <c r="I9327" s="19"/>
      <c r="J9327" s="176" t="str">
        <f>IF(AND(C9327&lt;&gt;"",COUNTIF('3.工程情報'!$C$6:$C$501,C9327)=0),"工程記号が3.工程情報に存在しません。","")</f>
        <v/>
      </c>
    </row>
    <row r="9328" spans="2:10" ht="18" customHeight="1">
      <c r="B9328" s="166"/>
      <c r="C9328" s="165"/>
      <c r="D9328" s="12" t="str">
        <f>IF(C9328="","",VLOOKUP(C9328,'3.工程情報'!$C$6:$D$501,2,FALSE))</f>
        <v/>
      </c>
      <c r="E9328" s="165"/>
      <c r="F9328" s="170"/>
      <c r="G9328" s="189" t="str">
        <f t="shared" si="145"/>
        <v/>
      </c>
      <c r="H9328" s="19"/>
      <c r="I9328" s="19"/>
      <c r="J9328" s="176" t="str">
        <f>IF(AND(C9328&lt;&gt;"",COUNTIF('3.工程情報'!$C$6:$C$501,C9328)=0),"工程記号が3.工程情報に存在しません。","")</f>
        <v/>
      </c>
    </row>
    <row r="9329" spans="2:10" ht="18" customHeight="1">
      <c r="B9329" s="166"/>
      <c r="C9329" s="165"/>
      <c r="D9329" s="12" t="str">
        <f>IF(C9329="","",VLOOKUP(C9329,'3.工程情報'!$C$6:$D$501,2,FALSE))</f>
        <v/>
      </c>
      <c r="E9329" s="165"/>
      <c r="F9329" s="170"/>
      <c r="G9329" s="189" t="str">
        <f t="shared" si="145"/>
        <v/>
      </c>
      <c r="H9329" s="19"/>
      <c r="I9329" s="19"/>
      <c r="J9329" s="176" t="str">
        <f>IF(AND(C9329&lt;&gt;"",COUNTIF('3.工程情報'!$C$6:$C$501,C9329)=0),"工程記号が3.工程情報に存在しません。","")</f>
        <v/>
      </c>
    </row>
    <row r="9330" spans="2:10" ht="18" customHeight="1">
      <c r="B9330" s="166"/>
      <c r="C9330" s="165"/>
      <c r="D9330" s="12" t="str">
        <f>IF(C9330="","",VLOOKUP(C9330,'3.工程情報'!$C$6:$D$501,2,FALSE))</f>
        <v/>
      </c>
      <c r="E9330" s="165"/>
      <c r="F9330" s="170"/>
      <c r="G9330" s="189" t="str">
        <f t="shared" si="145"/>
        <v/>
      </c>
      <c r="H9330" s="19"/>
      <c r="I9330" s="19"/>
      <c r="J9330" s="176" t="str">
        <f>IF(AND(C9330&lt;&gt;"",COUNTIF('3.工程情報'!$C$6:$C$501,C9330)=0),"工程記号が3.工程情報に存在しません。","")</f>
        <v/>
      </c>
    </row>
    <row r="9331" spans="2:10" ht="18" customHeight="1">
      <c r="B9331" s="166"/>
      <c r="C9331" s="165"/>
      <c r="D9331" s="12" t="str">
        <f>IF(C9331="","",VLOOKUP(C9331,'3.工程情報'!$C$6:$D$501,2,FALSE))</f>
        <v/>
      </c>
      <c r="E9331" s="165"/>
      <c r="F9331" s="170"/>
      <c r="G9331" s="189" t="str">
        <f t="shared" si="145"/>
        <v/>
      </c>
      <c r="H9331" s="19"/>
      <c r="I9331" s="19"/>
      <c r="J9331" s="176" t="str">
        <f>IF(AND(C9331&lt;&gt;"",COUNTIF('3.工程情報'!$C$6:$C$501,C9331)=0),"工程記号が3.工程情報に存在しません。","")</f>
        <v/>
      </c>
    </row>
    <row r="9332" spans="2:10" ht="18" customHeight="1">
      <c r="B9332" s="166"/>
      <c r="C9332" s="165"/>
      <c r="D9332" s="12" t="str">
        <f>IF(C9332="","",VLOOKUP(C9332,'3.工程情報'!$C$6:$D$501,2,FALSE))</f>
        <v/>
      </c>
      <c r="E9332" s="165"/>
      <c r="F9332" s="170"/>
      <c r="G9332" s="189" t="str">
        <f t="shared" si="145"/>
        <v/>
      </c>
      <c r="H9332" s="19"/>
      <c r="I9332" s="19"/>
      <c r="J9332" s="176" t="str">
        <f>IF(AND(C9332&lt;&gt;"",COUNTIF('3.工程情報'!$C$6:$C$501,C9332)=0),"工程記号が3.工程情報に存在しません。","")</f>
        <v/>
      </c>
    </row>
    <row r="9333" spans="2:10" ht="18" customHeight="1">
      <c r="B9333" s="166"/>
      <c r="C9333" s="165"/>
      <c r="D9333" s="12" t="str">
        <f>IF(C9333="","",VLOOKUP(C9333,'3.工程情報'!$C$6:$D$501,2,FALSE))</f>
        <v/>
      </c>
      <c r="E9333" s="165"/>
      <c r="F9333" s="170"/>
      <c r="G9333" s="189" t="str">
        <f t="shared" si="145"/>
        <v/>
      </c>
      <c r="H9333" s="19"/>
      <c r="I9333" s="19"/>
      <c r="J9333" s="176" t="str">
        <f>IF(AND(C9333&lt;&gt;"",COUNTIF('3.工程情報'!$C$6:$C$501,C9333)=0),"工程記号が3.工程情報に存在しません。","")</f>
        <v/>
      </c>
    </row>
    <row r="9334" spans="2:10" ht="18" customHeight="1">
      <c r="B9334" s="166"/>
      <c r="C9334" s="165"/>
      <c r="D9334" s="12" t="str">
        <f>IF(C9334="","",VLOOKUP(C9334,'3.工程情報'!$C$6:$D$501,2,FALSE))</f>
        <v/>
      </c>
      <c r="E9334" s="165"/>
      <c r="F9334" s="170"/>
      <c r="G9334" s="189" t="str">
        <f t="shared" si="145"/>
        <v/>
      </c>
      <c r="H9334" s="19"/>
      <c r="I9334" s="19"/>
      <c r="J9334" s="176" t="str">
        <f>IF(AND(C9334&lt;&gt;"",COUNTIF('3.工程情報'!$C$6:$C$501,C9334)=0),"工程記号が3.工程情報に存在しません。","")</f>
        <v/>
      </c>
    </row>
    <row r="9335" spans="2:10" ht="18" customHeight="1">
      <c r="B9335" s="166"/>
      <c r="C9335" s="165"/>
      <c r="D9335" s="12" t="str">
        <f>IF(C9335="","",VLOOKUP(C9335,'3.工程情報'!$C$6:$D$501,2,FALSE))</f>
        <v/>
      </c>
      <c r="E9335" s="165"/>
      <c r="F9335" s="170"/>
      <c r="G9335" s="189" t="str">
        <f t="shared" si="145"/>
        <v/>
      </c>
      <c r="H9335" s="19"/>
      <c r="I9335" s="19"/>
      <c r="J9335" s="176" t="str">
        <f>IF(AND(C9335&lt;&gt;"",COUNTIF('3.工程情報'!$C$6:$C$501,C9335)=0),"工程記号が3.工程情報に存在しません。","")</f>
        <v/>
      </c>
    </row>
    <row r="9336" spans="2:10" ht="18" customHeight="1">
      <c r="B9336" s="166"/>
      <c r="C9336" s="165"/>
      <c r="D9336" s="12" t="str">
        <f>IF(C9336="","",VLOOKUP(C9336,'3.工程情報'!$C$6:$D$501,2,FALSE))</f>
        <v/>
      </c>
      <c r="E9336" s="165"/>
      <c r="F9336" s="170"/>
      <c r="G9336" s="189" t="str">
        <f t="shared" si="145"/>
        <v/>
      </c>
      <c r="H9336" s="19"/>
      <c r="I9336" s="19"/>
      <c r="J9336" s="176" t="str">
        <f>IF(AND(C9336&lt;&gt;"",COUNTIF('3.工程情報'!$C$6:$C$501,C9336)=0),"工程記号が3.工程情報に存在しません。","")</f>
        <v/>
      </c>
    </row>
    <row r="9337" spans="2:10" ht="18" customHeight="1">
      <c r="B9337" s="166"/>
      <c r="C9337" s="165"/>
      <c r="D9337" s="12" t="str">
        <f>IF(C9337="","",VLOOKUP(C9337,'3.工程情報'!$C$6:$D$501,2,FALSE))</f>
        <v/>
      </c>
      <c r="E9337" s="165"/>
      <c r="F9337" s="170"/>
      <c r="G9337" s="189" t="str">
        <f t="shared" si="145"/>
        <v/>
      </c>
      <c r="H9337" s="19"/>
      <c r="I9337" s="19"/>
      <c r="J9337" s="176" t="str">
        <f>IF(AND(C9337&lt;&gt;"",COUNTIF('3.工程情報'!$C$6:$C$501,C9337)=0),"工程記号が3.工程情報に存在しません。","")</f>
        <v/>
      </c>
    </row>
    <row r="9338" spans="2:10" ht="18" customHeight="1">
      <c r="B9338" s="166"/>
      <c r="C9338" s="165"/>
      <c r="D9338" s="12" t="str">
        <f>IF(C9338="","",VLOOKUP(C9338,'3.工程情報'!$C$6:$D$501,2,FALSE))</f>
        <v/>
      </c>
      <c r="E9338" s="165"/>
      <c r="F9338" s="170"/>
      <c r="G9338" s="189" t="str">
        <f t="shared" si="145"/>
        <v/>
      </c>
      <c r="H9338" s="19"/>
      <c r="I9338" s="19"/>
      <c r="J9338" s="176" t="str">
        <f>IF(AND(C9338&lt;&gt;"",COUNTIF('3.工程情報'!$C$6:$C$501,C9338)=0),"工程記号が3.工程情報に存在しません。","")</f>
        <v/>
      </c>
    </row>
    <row r="9339" spans="2:10" ht="18" customHeight="1">
      <c r="B9339" s="166"/>
      <c r="C9339" s="165"/>
      <c r="D9339" s="12" t="str">
        <f>IF(C9339="","",VLOOKUP(C9339,'3.工程情報'!$C$6:$D$501,2,FALSE))</f>
        <v/>
      </c>
      <c r="E9339" s="165"/>
      <c r="F9339" s="170"/>
      <c r="G9339" s="189" t="str">
        <f t="shared" si="145"/>
        <v/>
      </c>
      <c r="H9339" s="19"/>
      <c r="I9339" s="19"/>
      <c r="J9339" s="176" t="str">
        <f>IF(AND(C9339&lt;&gt;"",COUNTIF('3.工程情報'!$C$6:$C$501,C9339)=0),"工程記号が3.工程情報に存在しません。","")</f>
        <v/>
      </c>
    </row>
    <row r="9340" spans="2:10" ht="18" customHeight="1">
      <c r="B9340" s="166"/>
      <c r="C9340" s="165"/>
      <c r="D9340" s="12" t="str">
        <f>IF(C9340="","",VLOOKUP(C9340,'3.工程情報'!$C$6:$D$501,2,FALSE))</f>
        <v/>
      </c>
      <c r="E9340" s="165"/>
      <c r="F9340" s="170"/>
      <c r="G9340" s="189" t="str">
        <f t="shared" si="145"/>
        <v/>
      </c>
      <c r="H9340" s="19"/>
      <c r="I9340" s="19"/>
      <c r="J9340" s="176" t="str">
        <f>IF(AND(C9340&lt;&gt;"",COUNTIF('3.工程情報'!$C$6:$C$501,C9340)=0),"工程記号が3.工程情報に存在しません。","")</f>
        <v/>
      </c>
    </row>
    <row r="9341" spans="2:10" ht="18" customHeight="1">
      <c r="B9341" s="166"/>
      <c r="C9341" s="165"/>
      <c r="D9341" s="12" t="str">
        <f>IF(C9341="","",VLOOKUP(C9341,'3.工程情報'!$C$6:$D$501,2,FALSE))</f>
        <v/>
      </c>
      <c r="E9341" s="165"/>
      <c r="F9341" s="170"/>
      <c r="G9341" s="189" t="str">
        <f t="shared" si="145"/>
        <v/>
      </c>
      <c r="H9341" s="19"/>
      <c r="I9341" s="19"/>
      <c r="J9341" s="176" t="str">
        <f>IF(AND(C9341&lt;&gt;"",COUNTIF('3.工程情報'!$C$6:$C$501,C9341)=0),"工程記号が3.工程情報に存在しません。","")</f>
        <v/>
      </c>
    </row>
    <row r="9342" spans="2:10" ht="18" customHeight="1">
      <c r="B9342" s="166"/>
      <c r="C9342" s="165"/>
      <c r="D9342" s="12" t="str">
        <f>IF(C9342="","",VLOOKUP(C9342,'3.工程情報'!$C$6:$D$501,2,FALSE))</f>
        <v/>
      </c>
      <c r="E9342" s="165"/>
      <c r="F9342" s="170"/>
      <c r="G9342" s="189" t="str">
        <f t="shared" si="145"/>
        <v/>
      </c>
      <c r="H9342" s="19"/>
      <c r="I9342" s="19"/>
      <c r="J9342" s="176" t="str">
        <f>IF(AND(C9342&lt;&gt;"",COUNTIF('3.工程情報'!$C$6:$C$501,C9342)=0),"工程記号が3.工程情報に存在しません。","")</f>
        <v/>
      </c>
    </row>
    <row r="9343" spans="2:10" ht="18" customHeight="1">
      <c r="B9343" s="166"/>
      <c r="C9343" s="165"/>
      <c r="D9343" s="12" t="str">
        <f>IF(C9343="","",VLOOKUP(C9343,'3.工程情報'!$C$6:$D$501,2,FALSE))</f>
        <v/>
      </c>
      <c r="E9343" s="165"/>
      <c r="F9343" s="170"/>
      <c r="G9343" s="189" t="str">
        <f t="shared" si="145"/>
        <v/>
      </c>
      <c r="H9343" s="19"/>
      <c r="I9343" s="19"/>
      <c r="J9343" s="176" t="str">
        <f>IF(AND(C9343&lt;&gt;"",COUNTIF('3.工程情報'!$C$6:$C$501,C9343)=0),"工程記号が3.工程情報に存在しません。","")</f>
        <v/>
      </c>
    </row>
    <row r="9344" spans="2:10" ht="18" customHeight="1">
      <c r="B9344" s="166"/>
      <c r="C9344" s="165"/>
      <c r="D9344" s="12" t="str">
        <f>IF(C9344="","",VLOOKUP(C9344,'3.工程情報'!$C$6:$D$501,2,FALSE))</f>
        <v/>
      </c>
      <c r="E9344" s="165"/>
      <c r="F9344" s="170"/>
      <c r="G9344" s="189" t="str">
        <f t="shared" si="145"/>
        <v/>
      </c>
      <c r="H9344" s="19"/>
      <c r="I9344" s="19"/>
      <c r="J9344" s="176" t="str">
        <f>IF(AND(C9344&lt;&gt;"",COUNTIF('3.工程情報'!$C$6:$C$501,C9344)=0),"工程記号が3.工程情報に存在しません。","")</f>
        <v/>
      </c>
    </row>
    <row r="9345" spans="2:10" ht="18" customHeight="1">
      <c r="B9345" s="166"/>
      <c r="C9345" s="165"/>
      <c r="D9345" s="12" t="str">
        <f>IF(C9345="","",VLOOKUP(C9345,'3.工程情報'!$C$6:$D$501,2,FALSE))</f>
        <v/>
      </c>
      <c r="E9345" s="165"/>
      <c r="F9345" s="170"/>
      <c r="G9345" s="189" t="str">
        <f t="shared" si="145"/>
        <v/>
      </c>
      <c r="H9345" s="19"/>
      <c r="I9345" s="19"/>
      <c r="J9345" s="176" t="str">
        <f>IF(AND(C9345&lt;&gt;"",COUNTIF('3.工程情報'!$C$6:$C$501,C9345)=0),"工程記号が3.工程情報に存在しません。","")</f>
        <v/>
      </c>
    </row>
    <row r="9346" spans="2:10" ht="18" customHeight="1">
      <c r="B9346" s="166"/>
      <c r="C9346" s="165"/>
      <c r="D9346" s="12" t="str">
        <f>IF(C9346="","",VLOOKUP(C9346,'3.工程情報'!$C$6:$D$501,2,FALSE))</f>
        <v/>
      </c>
      <c r="E9346" s="165"/>
      <c r="F9346" s="170"/>
      <c r="G9346" s="189" t="str">
        <f t="shared" si="145"/>
        <v/>
      </c>
      <c r="H9346" s="19"/>
      <c r="I9346" s="19"/>
      <c r="J9346" s="176" t="str">
        <f>IF(AND(C9346&lt;&gt;"",COUNTIF('3.工程情報'!$C$6:$C$501,C9346)=0),"工程記号が3.工程情報に存在しません。","")</f>
        <v/>
      </c>
    </row>
    <row r="9347" spans="2:10" ht="18" customHeight="1">
      <c r="B9347" s="166"/>
      <c r="C9347" s="165"/>
      <c r="D9347" s="12" t="str">
        <f>IF(C9347="","",VLOOKUP(C9347,'3.工程情報'!$C$6:$D$501,2,FALSE))</f>
        <v/>
      </c>
      <c r="E9347" s="165"/>
      <c r="F9347" s="170"/>
      <c r="G9347" s="189" t="str">
        <f t="shared" si="145"/>
        <v/>
      </c>
      <c r="H9347" s="19"/>
      <c r="I9347" s="19"/>
      <c r="J9347" s="176" t="str">
        <f>IF(AND(C9347&lt;&gt;"",COUNTIF('3.工程情報'!$C$6:$C$501,C9347)=0),"工程記号が3.工程情報に存在しません。","")</f>
        <v/>
      </c>
    </row>
    <row r="9348" spans="2:10" ht="18" customHeight="1">
      <c r="B9348" s="166"/>
      <c r="C9348" s="165"/>
      <c r="D9348" s="12" t="str">
        <f>IF(C9348="","",VLOOKUP(C9348,'3.工程情報'!$C$6:$D$501,2,FALSE))</f>
        <v/>
      </c>
      <c r="E9348" s="165"/>
      <c r="F9348" s="170"/>
      <c r="G9348" s="189" t="str">
        <f t="shared" si="145"/>
        <v/>
      </c>
      <c r="H9348" s="19"/>
      <c r="I9348" s="19"/>
      <c r="J9348" s="176" t="str">
        <f>IF(AND(C9348&lt;&gt;"",COUNTIF('3.工程情報'!$C$6:$C$501,C9348)=0),"工程記号が3.工程情報に存在しません。","")</f>
        <v/>
      </c>
    </row>
    <row r="9349" spans="2:10" ht="18" customHeight="1">
      <c r="B9349" s="166"/>
      <c r="C9349" s="165"/>
      <c r="D9349" s="12" t="str">
        <f>IF(C9349="","",VLOOKUP(C9349,'3.工程情報'!$C$6:$D$501,2,FALSE))</f>
        <v/>
      </c>
      <c r="E9349" s="165"/>
      <c r="F9349" s="170"/>
      <c r="G9349" s="189" t="str">
        <f t="shared" si="145"/>
        <v/>
      </c>
      <c r="H9349" s="19"/>
      <c r="I9349" s="19"/>
      <c r="J9349" s="176" t="str">
        <f>IF(AND(C9349&lt;&gt;"",COUNTIF('3.工程情報'!$C$6:$C$501,C9349)=0),"工程記号が3.工程情報に存在しません。","")</f>
        <v/>
      </c>
    </row>
    <row r="9350" spans="2:10" ht="18" customHeight="1">
      <c r="B9350" s="166"/>
      <c r="C9350" s="165"/>
      <c r="D9350" s="12" t="str">
        <f>IF(C9350="","",VLOOKUP(C9350,'3.工程情報'!$C$6:$D$501,2,FALSE))</f>
        <v/>
      </c>
      <c r="E9350" s="165"/>
      <c r="F9350" s="170"/>
      <c r="G9350" s="189" t="str">
        <f t="shared" ref="G9350:G9413" si="146">C9350&amp;E9350</f>
        <v/>
      </c>
      <c r="H9350" s="19"/>
      <c r="I9350" s="19"/>
      <c r="J9350" s="176" t="str">
        <f>IF(AND(C9350&lt;&gt;"",COUNTIF('3.工程情報'!$C$6:$C$501,C9350)=0),"工程記号が3.工程情報に存在しません。","")</f>
        <v/>
      </c>
    </row>
    <row r="9351" spans="2:10" ht="18" customHeight="1">
      <c r="B9351" s="166"/>
      <c r="C9351" s="165"/>
      <c r="D9351" s="12" t="str">
        <f>IF(C9351="","",VLOOKUP(C9351,'3.工程情報'!$C$6:$D$501,2,FALSE))</f>
        <v/>
      </c>
      <c r="E9351" s="165"/>
      <c r="F9351" s="170"/>
      <c r="G9351" s="189" t="str">
        <f t="shared" si="146"/>
        <v/>
      </c>
      <c r="H9351" s="19"/>
      <c r="I9351" s="19"/>
      <c r="J9351" s="176" t="str">
        <f>IF(AND(C9351&lt;&gt;"",COUNTIF('3.工程情報'!$C$6:$C$501,C9351)=0),"工程記号が3.工程情報に存在しません。","")</f>
        <v/>
      </c>
    </row>
    <row r="9352" spans="2:10" ht="18" customHeight="1">
      <c r="B9352" s="166"/>
      <c r="C9352" s="165"/>
      <c r="D9352" s="12" t="str">
        <f>IF(C9352="","",VLOOKUP(C9352,'3.工程情報'!$C$6:$D$501,2,FALSE))</f>
        <v/>
      </c>
      <c r="E9352" s="165"/>
      <c r="F9352" s="170"/>
      <c r="G9352" s="189" t="str">
        <f t="shared" si="146"/>
        <v/>
      </c>
      <c r="H9352" s="19"/>
      <c r="I9352" s="19"/>
      <c r="J9352" s="176" t="str">
        <f>IF(AND(C9352&lt;&gt;"",COUNTIF('3.工程情報'!$C$6:$C$501,C9352)=0),"工程記号が3.工程情報に存在しません。","")</f>
        <v/>
      </c>
    </row>
    <row r="9353" spans="2:10" ht="18" customHeight="1">
      <c r="B9353" s="166"/>
      <c r="C9353" s="165"/>
      <c r="D9353" s="12" t="str">
        <f>IF(C9353="","",VLOOKUP(C9353,'3.工程情報'!$C$6:$D$501,2,FALSE))</f>
        <v/>
      </c>
      <c r="E9353" s="165"/>
      <c r="F9353" s="170"/>
      <c r="G9353" s="189" t="str">
        <f t="shared" si="146"/>
        <v/>
      </c>
      <c r="H9353" s="19"/>
      <c r="I9353" s="19"/>
      <c r="J9353" s="176" t="str">
        <f>IF(AND(C9353&lt;&gt;"",COUNTIF('3.工程情報'!$C$6:$C$501,C9353)=0),"工程記号が3.工程情報に存在しません。","")</f>
        <v/>
      </c>
    </row>
    <row r="9354" spans="2:10" ht="18" customHeight="1">
      <c r="B9354" s="166"/>
      <c r="C9354" s="165"/>
      <c r="D9354" s="12" t="str">
        <f>IF(C9354="","",VLOOKUP(C9354,'3.工程情報'!$C$6:$D$501,2,FALSE))</f>
        <v/>
      </c>
      <c r="E9354" s="165"/>
      <c r="F9354" s="170"/>
      <c r="G9354" s="189" t="str">
        <f t="shared" si="146"/>
        <v/>
      </c>
      <c r="H9354" s="19"/>
      <c r="I9354" s="19"/>
      <c r="J9354" s="176" t="str">
        <f>IF(AND(C9354&lt;&gt;"",COUNTIF('3.工程情報'!$C$6:$C$501,C9354)=0),"工程記号が3.工程情報に存在しません。","")</f>
        <v/>
      </c>
    </row>
    <row r="9355" spans="2:10" ht="18" customHeight="1">
      <c r="B9355" s="166"/>
      <c r="C9355" s="165"/>
      <c r="D9355" s="12" t="str">
        <f>IF(C9355="","",VLOOKUP(C9355,'3.工程情報'!$C$6:$D$501,2,FALSE))</f>
        <v/>
      </c>
      <c r="E9355" s="165"/>
      <c r="F9355" s="170"/>
      <c r="G9355" s="189" t="str">
        <f t="shared" si="146"/>
        <v/>
      </c>
      <c r="H9355" s="19"/>
      <c r="I9355" s="19"/>
      <c r="J9355" s="176" t="str">
        <f>IF(AND(C9355&lt;&gt;"",COUNTIF('3.工程情報'!$C$6:$C$501,C9355)=0),"工程記号が3.工程情報に存在しません。","")</f>
        <v/>
      </c>
    </row>
    <row r="9356" spans="2:10" ht="18" customHeight="1">
      <c r="B9356" s="166"/>
      <c r="C9356" s="165"/>
      <c r="D9356" s="12" t="str">
        <f>IF(C9356="","",VLOOKUP(C9356,'3.工程情報'!$C$6:$D$501,2,FALSE))</f>
        <v/>
      </c>
      <c r="E9356" s="165"/>
      <c r="F9356" s="170"/>
      <c r="G9356" s="189" t="str">
        <f t="shared" si="146"/>
        <v/>
      </c>
      <c r="H9356" s="19"/>
      <c r="I9356" s="19"/>
      <c r="J9356" s="176" t="str">
        <f>IF(AND(C9356&lt;&gt;"",COUNTIF('3.工程情報'!$C$6:$C$501,C9356)=0),"工程記号が3.工程情報に存在しません。","")</f>
        <v/>
      </c>
    </row>
    <row r="9357" spans="2:10" ht="18" customHeight="1">
      <c r="B9357" s="166"/>
      <c r="C9357" s="165"/>
      <c r="D9357" s="12" t="str">
        <f>IF(C9357="","",VLOOKUP(C9357,'3.工程情報'!$C$6:$D$501,2,FALSE))</f>
        <v/>
      </c>
      <c r="E9357" s="165"/>
      <c r="F9357" s="170"/>
      <c r="G9357" s="189" t="str">
        <f t="shared" si="146"/>
        <v/>
      </c>
      <c r="H9357" s="19"/>
      <c r="I9357" s="19"/>
      <c r="J9357" s="176" t="str">
        <f>IF(AND(C9357&lt;&gt;"",COUNTIF('3.工程情報'!$C$6:$C$501,C9357)=0),"工程記号が3.工程情報に存在しません。","")</f>
        <v/>
      </c>
    </row>
    <row r="9358" spans="2:10" ht="18" customHeight="1">
      <c r="B9358" s="166"/>
      <c r="C9358" s="165"/>
      <c r="D9358" s="12" t="str">
        <f>IF(C9358="","",VLOOKUP(C9358,'3.工程情報'!$C$6:$D$501,2,FALSE))</f>
        <v/>
      </c>
      <c r="E9358" s="165"/>
      <c r="F9358" s="170"/>
      <c r="G9358" s="189" t="str">
        <f t="shared" si="146"/>
        <v/>
      </c>
      <c r="H9358" s="19"/>
      <c r="I9358" s="19"/>
      <c r="J9358" s="176" t="str">
        <f>IF(AND(C9358&lt;&gt;"",COUNTIF('3.工程情報'!$C$6:$C$501,C9358)=0),"工程記号が3.工程情報に存在しません。","")</f>
        <v/>
      </c>
    </row>
    <row r="9359" spans="2:10" ht="18" customHeight="1">
      <c r="B9359" s="166"/>
      <c r="C9359" s="165"/>
      <c r="D9359" s="12" t="str">
        <f>IF(C9359="","",VLOOKUP(C9359,'3.工程情報'!$C$6:$D$501,2,FALSE))</f>
        <v/>
      </c>
      <c r="E9359" s="165"/>
      <c r="F9359" s="170"/>
      <c r="G9359" s="189" t="str">
        <f t="shared" si="146"/>
        <v/>
      </c>
      <c r="H9359" s="19"/>
      <c r="I9359" s="19"/>
      <c r="J9359" s="176" t="str">
        <f>IF(AND(C9359&lt;&gt;"",COUNTIF('3.工程情報'!$C$6:$C$501,C9359)=0),"工程記号が3.工程情報に存在しません。","")</f>
        <v/>
      </c>
    </row>
    <row r="9360" spans="2:10" ht="18" customHeight="1">
      <c r="B9360" s="166"/>
      <c r="C9360" s="165"/>
      <c r="D9360" s="12" t="str">
        <f>IF(C9360="","",VLOOKUP(C9360,'3.工程情報'!$C$6:$D$501,2,FALSE))</f>
        <v/>
      </c>
      <c r="E9360" s="165"/>
      <c r="F9360" s="170"/>
      <c r="G9360" s="189" t="str">
        <f t="shared" si="146"/>
        <v/>
      </c>
      <c r="H9360" s="19"/>
      <c r="I9360" s="19"/>
      <c r="J9360" s="176" t="str">
        <f>IF(AND(C9360&lt;&gt;"",COUNTIF('3.工程情報'!$C$6:$C$501,C9360)=0),"工程記号が3.工程情報に存在しません。","")</f>
        <v/>
      </c>
    </row>
    <row r="9361" spans="2:10" ht="18" customHeight="1">
      <c r="B9361" s="166"/>
      <c r="C9361" s="165"/>
      <c r="D9361" s="12" t="str">
        <f>IF(C9361="","",VLOOKUP(C9361,'3.工程情報'!$C$6:$D$501,2,FALSE))</f>
        <v/>
      </c>
      <c r="E9361" s="165"/>
      <c r="F9361" s="170"/>
      <c r="G9361" s="189" t="str">
        <f t="shared" si="146"/>
        <v/>
      </c>
      <c r="H9361" s="19"/>
      <c r="I9361" s="19"/>
      <c r="J9361" s="176" t="str">
        <f>IF(AND(C9361&lt;&gt;"",COUNTIF('3.工程情報'!$C$6:$C$501,C9361)=0),"工程記号が3.工程情報に存在しません。","")</f>
        <v/>
      </c>
    </row>
    <row r="9362" spans="2:10" ht="18" customHeight="1">
      <c r="B9362" s="166"/>
      <c r="C9362" s="165"/>
      <c r="D9362" s="12" t="str">
        <f>IF(C9362="","",VLOOKUP(C9362,'3.工程情報'!$C$6:$D$501,2,FALSE))</f>
        <v/>
      </c>
      <c r="E9362" s="165"/>
      <c r="F9362" s="170"/>
      <c r="G9362" s="189" t="str">
        <f t="shared" si="146"/>
        <v/>
      </c>
      <c r="H9362" s="19"/>
      <c r="I9362" s="19"/>
      <c r="J9362" s="176" t="str">
        <f>IF(AND(C9362&lt;&gt;"",COUNTIF('3.工程情報'!$C$6:$C$501,C9362)=0),"工程記号が3.工程情報に存在しません。","")</f>
        <v/>
      </c>
    </row>
    <row r="9363" spans="2:10" ht="18" customHeight="1">
      <c r="B9363" s="166"/>
      <c r="C9363" s="165"/>
      <c r="D9363" s="12" t="str">
        <f>IF(C9363="","",VLOOKUP(C9363,'3.工程情報'!$C$6:$D$501,2,FALSE))</f>
        <v/>
      </c>
      <c r="E9363" s="165"/>
      <c r="F9363" s="170"/>
      <c r="G9363" s="189" t="str">
        <f t="shared" si="146"/>
        <v/>
      </c>
      <c r="H9363" s="19"/>
      <c r="I9363" s="19"/>
      <c r="J9363" s="176" t="str">
        <f>IF(AND(C9363&lt;&gt;"",COUNTIF('3.工程情報'!$C$6:$C$501,C9363)=0),"工程記号が3.工程情報に存在しません。","")</f>
        <v/>
      </c>
    </row>
    <row r="9364" spans="2:10" ht="18" customHeight="1">
      <c r="B9364" s="166"/>
      <c r="C9364" s="165"/>
      <c r="D9364" s="12" t="str">
        <f>IF(C9364="","",VLOOKUP(C9364,'3.工程情報'!$C$6:$D$501,2,FALSE))</f>
        <v/>
      </c>
      <c r="E9364" s="165"/>
      <c r="F9364" s="170"/>
      <c r="G9364" s="189" t="str">
        <f t="shared" si="146"/>
        <v/>
      </c>
      <c r="H9364" s="19"/>
      <c r="I9364" s="19"/>
      <c r="J9364" s="176" t="str">
        <f>IF(AND(C9364&lt;&gt;"",COUNTIF('3.工程情報'!$C$6:$C$501,C9364)=0),"工程記号が3.工程情報に存在しません。","")</f>
        <v/>
      </c>
    </row>
    <row r="9365" spans="2:10" ht="18" customHeight="1">
      <c r="B9365" s="166"/>
      <c r="C9365" s="165"/>
      <c r="D9365" s="12" t="str">
        <f>IF(C9365="","",VLOOKUP(C9365,'3.工程情報'!$C$6:$D$501,2,FALSE))</f>
        <v/>
      </c>
      <c r="E9365" s="165"/>
      <c r="F9365" s="170"/>
      <c r="G9365" s="189" t="str">
        <f t="shared" si="146"/>
        <v/>
      </c>
      <c r="H9365" s="19"/>
      <c r="I9365" s="19"/>
      <c r="J9365" s="176" t="str">
        <f>IF(AND(C9365&lt;&gt;"",COUNTIF('3.工程情報'!$C$6:$C$501,C9365)=0),"工程記号が3.工程情報に存在しません。","")</f>
        <v/>
      </c>
    </row>
    <row r="9366" spans="2:10" ht="18" customHeight="1">
      <c r="B9366" s="166"/>
      <c r="C9366" s="165"/>
      <c r="D9366" s="12" t="str">
        <f>IF(C9366="","",VLOOKUP(C9366,'3.工程情報'!$C$6:$D$501,2,FALSE))</f>
        <v/>
      </c>
      <c r="E9366" s="165"/>
      <c r="F9366" s="170"/>
      <c r="G9366" s="189" t="str">
        <f t="shared" si="146"/>
        <v/>
      </c>
      <c r="H9366" s="19"/>
      <c r="I9366" s="19"/>
      <c r="J9366" s="176" t="str">
        <f>IF(AND(C9366&lt;&gt;"",COUNTIF('3.工程情報'!$C$6:$C$501,C9366)=0),"工程記号が3.工程情報に存在しません。","")</f>
        <v/>
      </c>
    </row>
    <row r="9367" spans="2:10" ht="18" customHeight="1">
      <c r="B9367" s="166"/>
      <c r="C9367" s="165"/>
      <c r="D9367" s="12" t="str">
        <f>IF(C9367="","",VLOOKUP(C9367,'3.工程情報'!$C$6:$D$501,2,FALSE))</f>
        <v/>
      </c>
      <c r="E9367" s="165"/>
      <c r="F9367" s="170"/>
      <c r="G9367" s="189" t="str">
        <f t="shared" si="146"/>
        <v/>
      </c>
      <c r="H9367" s="19"/>
      <c r="I9367" s="19"/>
      <c r="J9367" s="176" t="str">
        <f>IF(AND(C9367&lt;&gt;"",COUNTIF('3.工程情報'!$C$6:$C$501,C9367)=0),"工程記号が3.工程情報に存在しません。","")</f>
        <v/>
      </c>
    </row>
    <row r="9368" spans="2:10" ht="18" customHeight="1">
      <c r="B9368" s="166"/>
      <c r="C9368" s="165"/>
      <c r="D9368" s="12" t="str">
        <f>IF(C9368="","",VLOOKUP(C9368,'3.工程情報'!$C$6:$D$501,2,FALSE))</f>
        <v/>
      </c>
      <c r="E9368" s="165"/>
      <c r="F9368" s="170"/>
      <c r="G9368" s="189" t="str">
        <f t="shared" si="146"/>
        <v/>
      </c>
      <c r="H9368" s="19"/>
      <c r="I9368" s="19"/>
      <c r="J9368" s="176" t="str">
        <f>IF(AND(C9368&lt;&gt;"",COUNTIF('3.工程情報'!$C$6:$C$501,C9368)=0),"工程記号が3.工程情報に存在しません。","")</f>
        <v/>
      </c>
    </row>
    <row r="9369" spans="2:10" ht="18" customHeight="1">
      <c r="B9369" s="166"/>
      <c r="C9369" s="165"/>
      <c r="D9369" s="12" t="str">
        <f>IF(C9369="","",VLOOKUP(C9369,'3.工程情報'!$C$6:$D$501,2,FALSE))</f>
        <v/>
      </c>
      <c r="E9369" s="165"/>
      <c r="F9369" s="170"/>
      <c r="G9369" s="189" t="str">
        <f t="shared" si="146"/>
        <v/>
      </c>
      <c r="H9369" s="19"/>
      <c r="I9369" s="19"/>
      <c r="J9369" s="176" t="str">
        <f>IF(AND(C9369&lt;&gt;"",COUNTIF('3.工程情報'!$C$6:$C$501,C9369)=0),"工程記号が3.工程情報に存在しません。","")</f>
        <v/>
      </c>
    </row>
    <row r="9370" spans="2:10" ht="18" customHeight="1">
      <c r="B9370" s="166"/>
      <c r="C9370" s="165"/>
      <c r="D9370" s="12" t="str">
        <f>IF(C9370="","",VLOOKUP(C9370,'3.工程情報'!$C$6:$D$501,2,FALSE))</f>
        <v/>
      </c>
      <c r="E9370" s="165"/>
      <c r="F9370" s="170"/>
      <c r="G9370" s="189" t="str">
        <f t="shared" si="146"/>
        <v/>
      </c>
      <c r="H9370" s="19"/>
      <c r="I9370" s="19"/>
      <c r="J9370" s="176" t="str">
        <f>IF(AND(C9370&lt;&gt;"",COUNTIF('3.工程情報'!$C$6:$C$501,C9370)=0),"工程記号が3.工程情報に存在しません。","")</f>
        <v/>
      </c>
    </row>
    <row r="9371" spans="2:10" ht="18" customHeight="1">
      <c r="B9371" s="166"/>
      <c r="C9371" s="165"/>
      <c r="D9371" s="12" t="str">
        <f>IF(C9371="","",VLOOKUP(C9371,'3.工程情報'!$C$6:$D$501,2,FALSE))</f>
        <v/>
      </c>
      <c r="E9371" s="165"/>
      <c r="F9371" s="170"/>
      <c r="G9371" s="189" t="str">
        <f t="shared" si="146"/>
        <v/>
      </c>
      <c r="H9371" s="19"/>
      <c r="I9371" s="19"/>
      <c r="J9371" s="176" t="str">
        <f>IF(AND(C9371&lt;&gt;"",COUNTIF('3.工程情報'!$C$6:$C$501,C9371)=0),"工程記号が3.工程情報に存在しません。","")</f>
        <v/>
      </c>
    </row>
    <row r="9372" spans="2:10" ht="18" customHeight="1">
      <c r="B9372" s="166"/>
      <c r="C9372" s="165"/>
      <c r="D9372" s="12" t="str">
        <f>IF(C9372="","",VLOOKUP(C9372,'3.工程情報'!$C$6:$D$501,2,FALSE))</f>
        <v/>
      </c>
      <c r="E9372" s="165"/>
      <c r="F9372" s="170"/>
      <c r="G9372" s="189" t="str">
        <f t="shared" si="146"/>
        <v/>
      </c>
      <c r="H9372" s="19"/>
      <c r="I9372" s="19"/>
      <c r="J9372" s="176" t="str">
        <f>IF(AND(C9372&lt;&gt;"",COUNTIF('3.工程情報'!$C$6:$C$501,C9372)=0),"工程記号が3.工程情報に存在しません。","")</f>
        <v/>
      </c>
    </row>
    <row r="9373" spans="2:10" ht="18" customHeight="1">
      <c r="B9373" s="166"/>
      <c r="C9373" s="165"/>
      <c r="D9373" s="12" t="str">
        <f>IF(C9373="","",VLOOKUP(C9373,'3.工程情報'!$C$6:$D$501,2,FALSE))</f>
        <v/>
      </c>
      <c r="E9373" s="165"/>
      <c r="F9373" s="170"/>
      <c r="G9373" s="189" t="str">
        <f t="shared" si="146"/>
        <v/>
      </c>
      <c r="H9373" s="19"/>
      <c r="I9373" s="19"/>
      <c r="J9373" s="176" t="str">
        <f>IF(AND(C9373&lt;&gt;"",COUNTIF('3.工程情報'!$C$6:$C$501,C9373)=0),"工程記号が3.工程情報に存在しません。","")</f>
        <v/>
      </c>
    </row>
    <row r="9374" spans="2:10" ht="18" customHeight="1">
      <c r="B9374" s="166"/>
      <c r="C9374" s="165"/>
      <c r="D9374" s="12" t="str">
        <f>IF(C9374="","",VLOOKUP(C9374,'3.工程情報'!$C$6:$D$501,2,FALSE))</f>
        <v/>
      </c>
      <c r="E9374" s="165"/>
      <c r="F9374" s="170"/>
      <c r="G9374" s="189" t="str">
        <f t="shared" si="146"/>
        <v/>
      </c>
      <c r="H9374" s="19"/>
      <c r="I9374" s="19"/>
      <c r="J9374" s="176" t="str">
        <f>IF(AND(C9374&lt;&gt;"",COUNTIF('3.工程情報'!$C$6:$C$501,C9374)=0),"工程記号が3.工程情報に存在しません。","")</f>
        <v/>
      </c>
    </row>
    <row r="9375" spans="2:10" ht="18" customHeight="1">
      <c r="B9375" s="166"/>
      <c r="C9375" s="165"/>
      <c r="D9375" s="12" t="str">
        <f>IF(C9375="","",VLOOKUP(C9375,'3.工程情報'!$C$6:$D$501,2,FALSE))</f>
        <v/>
      </c>
      <c r="E9375" s="165"/>
      <c r="F9375" s="170"/>
      <c r="G9375" s="189" t="str">
        <f t="shared" si="146"/>
        <v/>
      </c>
      <c r="H9375" s="19"/>
      <c r="I9375" s="19"/>
      <c r="J9375" s="176" t="str">
        <f>IF(AND(C9375&lt;&gt;"",COUNTIF('3.工程情報'!$C$6:$C$501,C9375)=0),"工程記号が3.工程情報に存在しません。","")</f>
        <v/>
      </c>
    </row>
    <row r="9376" spans="2:10" ht="18" customHeight="1">
      <c r="B9376" s="166"/>
      <c r="C9376" s="165"/>
      <c r="D9376" s="12" t="str">
        <f>IF(C9376="","",VLOOKUP(C9376,'3.工程情報'!$C$6:$D$501,2,FALSE))</f>
        <v/>
      </c>
      <c r="E9376" s="165"/>
      <c r="F9376" s="170"/>
      <c r="G9376" s="189" t="str">
        <f t="shared" si="146"/>
        <v/>
      </c>
      <c r="H9376" s="19"/>
      <c r="I9376" s="19"/>
      <c r="J9376" s="176" t="str">
        <f>IF(AND(C9376&lt;&gt;"",COUNTIF('3.工程情報'!$C$6:$C$501,C9376)=0),"工程記号が3.工程情報に存在しません。","")</f>
        <v/>
      </c>
    </row>
    <row r="9377" spans="2:10" ht="18" customHeight="1">
      <c r="B9377" s="166"/>
      <c r="C9377" s="165"/>
      <c r="D9377" s="12" t="str">
        <f>IF(C9377="","",VLOOKUP(C9377,'3.工程情報'!$C$6:$D$501,2,FALSE))</f>
        <v/>
      </c>
      <c r="E9377" s="165"/>
      <c r="F9377" s="170"/>
      <c r="G9377" s="189" t="str">
        <f t="shared" si="146"/>
        <v/>
      </c>
      <c r="H9377" s="19"/>
      <c r="I9377" s="19"/>
      <c r="J9377" s="176" t="str">
        <f>IF(AND(C9377&lt;&gt;"",COUNTIF('3.工程情報'!$C$6:$C$501,C9377)=0),"工程記号が3.工程情報に存在しません。","")</f>
        <v/>
      </c>
    </row>
    <row r="9378" spans="2:10" ht="18" customHeight="1">
      <c r="B9378" s="166"/>
      <c r="C9378" s="165"/>
      <c r="D9378" s="12" t="str">
        <f>IF(C9378="","",VLOOKUP(C9378,'3.工程情報'!$C$6:$D$501,2,FALSE))</f>
        <v/>
      </c>
      <c r="E9378" s="165"/>
      <c r="F9378" s="170"/>
      <c r="G9378" s="189" t="str">
        <f t="shared" si="146"/>
        <v/>
      </c>
      <c r="H9378" s="19"/>
      <c r="I9378" s="19"/>
      <c r="J9378" s="176" t="str">
        <f>IF(AND(C9378&lt;&gt;"",COUNTIF('3.工程情報'!$C$6:$C$501,C9378)=0),"工程記号が3.工程情報に存在しません。","")</f>
        <v/>
      </c>
    </row>
    <row r="9379" spans="2:10" ht="18" customHeight="1">
      <c r="B9379" s="166"/>
      <c r="C9379" s="165"/>
      <c r="D9379" s="12" t="str">
        <f>IF(C9379="","",VLOOKUP(C9379,'3.工程情報'!$C$6:$D$501,2,FALSE))</f>
        <v/>
      </c>
      <c r="E9379" s="165"/>
      <c r="F9379" s="170"/>
      <c r="G9379" s="189" t="str">
        <f t="shared" si="146"/>
        <v/>
      </c>
      <c r="H9379" s="19"/>
      <c r="I9379" s="19"/>
      <c r="J9379" s="176" t="str">
        <f>IF(AND(C9379&lt;&gt;"",COUNTIF('3.工程情報'!$C$6:$C$501,C9379)=0),"工程記号が3.工程情報に存在しません。","")</f>
        <v/>
      </c>
    </row>
    <row r="9380" spans="2:10" ht="18" customHeight="1">
      <c r="B9380" s="166"/>
      <c r="C9380" s="165"/>
      <c r="D9380" s="12" t="str">
        <f>IF(C9380="","",VLOOKUP(C9380,'3.工程情報'!$C$6:$D$501,2,FALSE))</f>
        <v/>
      </c>
      <c r="E9380" s="165"/>
      <c r="F9380" s="170"/>
      <c r="G9380" s="189" t="str">
        <f t="shared" si="146"/>
        <v/>
      </c>
      <c r="H9380" s="19"/>
      <c r="I9380" s="19"/>
      <c r="J9380" s="176" t="str">
        <f>IF(AND(C9380&lt;&gt;"",COUNTIF('3.工程情報'!$C$6:$C$501,C9380)=0),"工程記号が3.工程情報に存在しません。","")</f>
        <v/>
      </c>
    </row>
    <row r="9381" spans="2:10" ht="18" customHeight="1">
      <c r="B9381" s="166"/>
      <c r="C9381" s="165"/>
      <c r="D9381" s="12" t="str">
        <f>IF(C9381="","",VLOOKUP(C9381,'3.工程情報'!$C$6:$D$501,2,FALSE))</f>
        <v/>
      </c>
      <c r="E9381" s="165"/>
      <c r="F9381" s="170"/>
      <c r="G9381" s="189" t="str">
        <f t="shared" si="146"/>
        <v/>
      </c>
      <c r="H9381" s="19"/>
      <c r="I9381" s="19"/>
      <c r="J9381" s="176" t="str">
        <f>IF(AND(C9381&lt;&gt;"",COUNTIF('3.工程情報'!$C$6:$C$501,C9381)=0),"工程記号が3.工程情報に存在しません。","")</f>
        <v/>
      </c>
    </row>
    <row r="9382" spans="2:10" ht="18" customHeight="1">
      <c r="B9382" s="166"/>
      <c r="C9382" s="165"/>
      <c r="D9382" s="12" t="str">
        <f>IF(C9382="","",VLOOKUP(C9382,'3.工程情報'!$C$6:$D$501,2,FALSE))</f>
        <v/>
      </c>
      <c r="E9382" s="165"/>
      <c r="F9382" s="170"/>
      <c r="G9382" s="189" t="str">
        <f t="shared" si="146"/>
        <v/>
      </c>
      <c r="H9382" s="19"/>
      <c r="I9382" s="19"/>
      <c r="J9382" s="176" t="str">
        <f>IF(AND(C9382&lt;&gt;"",COUNTIF('3.工程情報'!$C$6:$C$501,C9382)=0),"工程記号が3.工程情報に存在しません。","")</f>
        <v/>
      </c>
    </row>
    <row r="9383" spans="2:10" ht="18" customHeight="1">
      <c r="B9383" s="166"/>
      <c r="C9383" s="165"/>
      <c r="D9383" s="12" t="str">
        <f>IF(C9383="","",VLOOKUP(C9383,'3.工程情報'!$C$6:$D$501,2,FALSE))</f>
        <v/>
      </c>
      <c r="E9383" s="165"/>
      <c r="F9383" s="170"/>
      <c r="G9383" s="189" t="str">
        <f t="shared" si="146"/>
        <v/>
      </c>
      <c r="H9383" s="19"/>
      <c r="I9383" s="19"/>
      <c r="J9383" s="176" t="str">
        <f>IF(AND(C9383&lt;&gt;"",COUNTIF('3.工程情報'!$C$6:$C$501,C9383)=0),"工程記号が3.工程情報に存在しません。","")</f>
        <v/>
      </c>
    </row>
    <row r="9384" spans="2:10" ht="18" customHeight="1">
      <c r="B9384" s="166"/>
      <c r="C9384" s="165"/>
      <c r="D9384" s="12" t="str">
        <f>IF(C9384="","",VLOOKUP(C9384,'3.工程情報'!$C$6:$D$501,2,FALSE))</f>
        <v/>
      </c>
      <c r="E9384" s="165"/>
      <c r="F9384" s="170"/>
      <c r="G9384" s="189" t="str">
        <f t="shared" si="146"/>
        <v/>
      </c>
      <c r="H9384" s="19"/>
      <c r="I9384" s="19"/>
      <c r="J9384" s="176" t="str">
        <f>IF(AND(C9384&lt;&gt;"",COUNTIF('3.工程情報'!$C$6:$C$501,C9384)=0),"工程記号が3.工程情報に存在しません。","")</f>
        <v/>
      </c>
    </row>
    <row r="9385" spans="2:10" ht="18" customHeight="1">
      <c r="B9385" s="166"/>
      <c r="C9385" s="165"/>
      <c r="D9385" s="12" t="str">
        <f>IF(C9385="","",VLOOKUP(C9385,'3.工程情報'!$C$6:$D$501,2,FALSE))</f>
        <v/>
      </c>
      <c r="E9385" s="165"/>
      <c r="F9385" s="170"/>
      <c r="G9385" s="189" t="str">
        <f t="shared" si="146"/>
        <v/>
      </c>
      <c r="H9385" s="19"/>
      <c r="I9385" s="19"/>
      <c r="J9385" s="176" t="str">
        <f>IF(AND(C9385&lt;&gt;"",COUNTIF('3.工程情報'!$C$6:$C$501,C9385)=0),"工程記号が3.工程情報に存在しません。","")</f>
        <v/>
      </c>
    </row>
    <row r="9386" spans="2:10" ht="18" customHeight="1">
      <c r="B9386" s="166"/>
      <c r="C9386" s="165"/>
      <c r="D9386" s="12" t="str">
        <f>IF(C9386="","",VLOOKUP(C9386,'3.工程情報'!$C$6:$D$501,2,FALSE))</f>
        <v/>
      </c>
      <c r="E9386" s="165"/>
      <c r="F9386" s="170"/>
      <c r="G9386" s="189" t="str">
        <f t="shared" si="146"/>
        <v/>
      </c>
      <c r="H9386" s="19"/>
      <c r="I9386" s="19"/>
      <c r="J9386" s="176" t="str">
        <f>IF(AND(C9386&lt;&gt;"",COUNTIF('3.工程情報'!$C$6:$C$501,C9386)=0),"工程記号が3.工程情報に存在しません。","")</f>
        <v/>
      </c>
    </row>
    <row r="9387" spans="2:10" ht="18" customHeight="1">
      <c r="B9387" s="166"/>
      <c r="C9387" s="165"/>
      <c r="D9387" s="12" t="str">
        <f>IF(C9387="","",VLOOKUP(C9387,'3.工程情報'!$C$6:$D$501,2,FALSE))</f>
        <v/>
      </c>
      <c r="E9387" s="165"/>
      <c r="F9387" s="170"/>
      <c r="G9387" s="189" t="str">
        <f t="shared" si="146"/>
        <v/>
      </c>
      <c r="H9387" s="19"/>
      <c r="I9387" s="19"/>
      <c r="J9387" s="176" t="str">
        <f>IF(AND(C9387&lt;&gt;"",COUNTIF('3.工程情報'!$C$6:$C$501,C9387)=0),"工程記号が3.工程情報に存在しません。","")</f>
        <v/>
      </c>
    </row>
    <row r="9388" spans="2:10" ht="18" customHeight="1">
      <c r="B9388" s="166"/>
      <c r="C9388" s="165"/>
      <c r="D9388" s="12" t="str">
        <f>IF(C9388="","",VLOOKUP(C9388,'3.工程情報'!$C$6:$D$501,2,FALSE))</f>
        <v/>
      </c>
      <c r="E9388" s="165"/>
      <c r="F9388" s="170"/>
      <c r="G9388" s="189" t="str">
        <f t="shared" si="146"/>
        <v/>
      </c>
      <c r="H9388" s="19"/>
      <c r="I9388" s="19"/>
      <c r="J9388" s="176" t="str">
        <f>IF(AND(C9388&lt;&gt;"",COUNTIF('3.工程情報'!$C$6:$C$501,C9388)=0),"工程記号が3.工程情報に存在しません。","")</f>
        <v/>
      </c>
    </row>
    <row r="9389" spans="2:10" ht="18" customHeight="1">
      <c r="B9389" s="166"/>
      <c r="C9389" s="165"/>
      <c r="D9389" s="12" t="str">
        <f>IF(C9389="","",VLOOKUP(C9389,'3.工程情報'!$C$6:$D$501,2,FALSE))</f>
        <v/>
      </c>
      <c r="E9389" s="165"/>
      <c r="F9389" s="170"/>
      <c r="G9389" s="189" t="str">
        <f t="shared" si="146"/>
        <v/>
      </c>
      <c r="H9389" s="19"/>
      <c r="I9389" s="19"/>
      <c r="J9389" s="176" t="str">
        <f>IF(AND(C9389&lt;&gt;"",COUNTIF('3.工程情報'!$C$6:$C$501,C9389)=0),"工程記号が3.工程情報に存在しません。","")</f>
        <v/>
      </c>
    </row>
    <row r="9390" spans="2:10" ht="18" customHeight="1">
      <c r="B9390" s="166"/>
      <c r="C9390" s="165"/>
      <c r="D9390" s="12" t="str">
        <f>IF(C9390="","",VLOOKUP(C9390,'3.工程情報'!$C$6:$D$501,2,FALSE))</f>
        <v/>
      </c>
      <c r="E9390" s="165"/>
      <c r="F9390" s="170"/>
      <c r="G9390" s="189" t="str">
        <f t="shared" si="146"/>
        <v/>
      </c>
      <c r="H9390" s="19"/>
      <c r="I9390" s="19"/>
      <c r="J9390" s="176" t="str">
        <f>IF(AND(C9390&lt;&gt;"",COUNTIF('3.工程情報'!$C$6:$C$501,C9390)=0),"工程記号が3.工程情報に存在しません。","")</f>
        <v/>
      </c>
    </row>
    <row r="9391" spans="2:10" ht="18" customHeight="1">
      <c r="B9391" s="166"/>
      <c r="C9391" s="165"/>
      <c r="D9391" s="12" t="str">
        <f>IF(C9391="","",VLOOKUP(C9391,'3.工程情報'!$C$6:$D$501,2,FALSE))</f>
        <v/>
      </c>
      <c r="E9391" s="165"/>
      <c r="F9391" s="170"/>
      <c r="G9391" s="189" t="str">
        <f t="shared" si="146"/>
        <v/>
      </c>
      <c r="H9391" s="19"/>
      <c r="I9391" s="19"/>
      <c r="J9391" s="176" t="str">
        <f>IF(AND(C9391&lt;&gt;"",COUNTIF('3.工程情報'!$C$6:$C$501,C9391)=0),"工程記号が3.工程情報に存在しません。","")</f>
        <v/>
      </c>
    </row>
    <row r="9392" spans="2:10" ht="18" customHeight="1">
      <c r="B9392" s="166"/>
      <c r="C9392" s="165"/>
      <c r="D9392" s="12" t="str">
        <f>IF(C9392="","",VLOOKUP(C9392,'3.工程情報'!$C$6:$D$501,2,FALSE))</f>
        <v/>
      </c>
      <c r="E9392" s="165"/>
      <c r="F9392" s="170"/>
      <c r="G9392" s="189" t="str">
        <f t="shared" si="146"/>
        <v/>
      </c>
      <c r="H9392" s="19"/>
      <c r="I9392" s="19"/>
      <c r="J9392" s="176" t="str">
        <f>IF(AND(C9392&lt;&gt;"",COUNTIF('3.工程情報'!$C$6:$C$501,C9392)=0),"工程記号が3.工程情報に存在しません。","")</f>
        <v/>
      </c>
    </row>
    <row r="9393" spans="2:10" ht="18" customHeight="1">
      <c r="B9393" s="166"/>
      <c r="C9393" s="165"/>
      <c r="D9393" s="12" t="str">
        <f>IF(C9393="","",VLOOKUP(C9393,'3.工程情報'!$C$6:$D$501,2,FALSE))</f>
        <v/>
      </c>
      <c r="E9393" s="165"/>
      <c r="F9393" s="170"/>
      <c r="G9393" s="189" t="str">
        <f t="shared" si="146"/>
        <v/>
      </c>
      <c r="H9393" s="19"/>
      <c r="I9393" s="19"/>
      <c r="J9393" s="176" t="str">
        <f>IF(AND(C9393&lt;&gt;"",COUNTIF('3.工程情報'!$C$6:$C$501,C9393)=0),"工程記号が3.工程情報に存在しません。","")</f>
        <v/>
      </c>
    </row>
    <row r="9394" spans="2:10" ht="18" customHeight="1">
      <c r="B9394" s="166"/>
      <c r="C9394" s="165"/>
      <c r="D9394" s="12" t="str">
        <f>IF(C9394="","",VLOOKUP(C9394,'3.工程情報'!$C$6:$D$501,2,FALSE))</f>
        <v/>
      </c>
      <c r="E9394" s="165"/>
      <c r="F9394" s="170"/>
      <c r="G9394" s="189" t="str">
        <f t="shared" si="146"/>
        <v/>
      </c>
      <c r="H9394" s="19"/>
      <c r="I9394" s="19"/>
      <c r="J9394" s="176" t="str">
        <f>IF(AND(C9394&lt;&gt;"",COUNTIF('3.工程情報'!$C$6:$C$501,C9394)=0),"工程記号が3.工程情報に存在しません。","")</f>
        <v/>
      </c>
    </row>
    <row r="9395" spans="2:10" ht="18" customHeight="1">
      <c r="B9395" s="166"/>
      <c r="C9395" s="165"/>
      <c r="D9395" s="12" t="str">
        <f>IF(C9395="","",VLOOKUP(C9395,'3.工程情報'!$C$6:$D$501,2,FALSE))</f>
        <v/>
      </c>
      <c r="E9395" s="165"/>
      <c r="F9395" s="170"/>
      <c r="G9395" s="189" t="str">
        <f t="shared" si="146"/>
        <v/>
      </c>
      <c r="H9395" s="19"/>
      <c r="I9395" s="19"/>
      <c r="J9395" s="176" t="str">
        <f>IF(AND(C9395&lt;&gt;"",COUNTIF('3.工程情報'!$C$6:$C$501,C9395)=0),"工程記号が3.工程情報に存在しません。","")</f>
        <v/>
      </c>
    </row>
    <row r="9396" spans="2:10" ht="18" customHeight="1">
      <c r="B9396" s="166"/>
      <c r="C9396" s="165"/>
      <c r="D9396" s="12" t="str">
        <f>IF(C9396="","",VLOOKUP(C9396,'3.工程情報'!$C$6:$D$501,2,FALSE))</f>
        <v/>
      </c>
      <c r="E9396" s="165"/>
      <c r="F9396" s="170"/>
      <c r="G9396" s="189" t="str">
        <f t="shared" si="146"/>
        <v/>
      </c>
      <c r="H9396" s="19"/>
      <c r="I9396" s="19"/>
      <c r="J9396" s="176" t="str">
        <f>IF(AND(C9396&lt;&gt;"",COUNTIF('3.工程情報'!$C$6:$C$501,C9396)=0),"工程記号が3.工程情報に存在しません。","")</f>
        <v/>
      </c>
    </row>
    <row r="9397" spans="2:10" ht="18" customHeight="1">
      <c r="B9397" s="166"/>
      <c r="C9397" s="165"/>
      <c r="D9397" s="12" t="str">
        <f>IF(C9397="","",VLOOKUP(C9397,'3.工程情報'!$C$6:$D$501,2,FALSE))</f>
        <v/>
      </c>
      <c r="E9397" s="165"/>
      <c r="F9397" s="170"/>
      <c r="G9397" s="189" t="str">
        <f t="shared" si="146"/>
        <v/>
      </c>
      <c r="H9397" s="19"/>
      <c r="I9397" s="19"/>
      <c r="J9397" s="176" t="str">
        <f>IF(AND(C9397&lt;&gt;"",COUNTIF('3.工程情報'!$C$6:$C$501,C9397)=0),"工程記号が3.工程情報に存在しません。","")</f>
        <v/>
      </c>
    </row>
    <row r="9398" spans="2:10" ht="18" customHeight="1">
      <c r="B9398" s="166"/>
      <c r="C9398" s="165"/>
      <c r="D9398" s="12" t="str">
        <f>IF(C9398="","",VLOOKUP(C9398,'3.工程情報'!$C$6:$D$501,2,FALSE))</f>
        <v/>
      </c>
      <c r="E9398" s="165"/>
      <c r="F9398" s="170"/>
      <c r="G9398" s="189" t="str">
        <f t="shared" si="146"/>
        <v/>
      </c>
      <c r="H9398" s="19"/>
      <c r="I9398" s="19"/>
      <c r="J9398" s="176" t="str">
        <f>IF(AND(C9398&lt;&gt;"",COUNTIF('3.工程情報'!$C$6:$C$501,C9398)=0),"工程記号が3.工程情報に存在しません。","")</f>
        <v/>
      </c>
    </row>
    <row r="9399" spans="2:10" ht="18" customHeight="1">
      <c r="B9399" s="166"/>
      <c r="C9399" s="165"/>
      <c r="D9399" s="12" t="str">
        <f>IF(C9399="","",VLOOKUP(C9399,'3.工程情報'!$C$6:$D$501,2,FALSE))</f>
        <v/>
      </c>
      <c r="E9399" s="165"/>
      <c r="F9399" s="170"/>
      <c r="G9399" s="189" t="str">
        <f t="shared" si="146"/>
        <v/>
      </c>
      <c r="H9399" s="19"/>
      <c r="I9399" s="19"/>
      <c r="J9399" s="176" t="str">
        <f>IF(AND(C9399&lt;&gt;"",COUNTIF('3.工程情報'!$C$6:$C$501,C9399)=0),"工程記号が3.工程情報に存在しません。","")</f>
        <v/>
      </c>
    </row>
    <row r="9400" spans="2:10" ht="18" customHeight="1">
      <c r="B9400" s="166"/>
      <c r="C9400" s="165"/>
      <c r="D9400" s="12" t="str">
        <f>IF(C9400="","",VLOOKUP(C9400,'3.工程情報'!$C$6:$D$501,2,FALSE))</f>
        <v/>
      </c>
      <c r="E9400" s="165"/>
      <c r="F9400" s="170"/>
      <c r="G9400" s="189" t="str">
        <f t="shared" si="146"/>
        <v/>
      </c>
      <c r="H9400" s="19"/>
      <c r="I9400" s="19"/>
      <c r="J9400" s="176" t="str">
        <f>IF(AND(C9400&lt;&gt;"",COUNTIF('3.工程情報'!$C$6:$C$501,C9400)=0),"工程記号が3.工程情報に存在しません。","")</f>
        <v/>
      </c>
    </row>
    <row r="9401" spans="2:10" ht="18" customHeight="1">
      <c r="B9401" s="166"/>
      <c r="C9401" s="165"/>
      <c r="D9401" s="12" t="str">
        <f>IF(C9401="","",VLOOKUP(C9401,'3.工程情報'!$C$6:$D$501,2,FALSE))</f>
        <v/>
      </c>
      <c r="E9401" s="165"/>
      <c r="F9401" s="170"/>
      <c r="G9401" s="189" t="str">
        <f t="shared" si="146"/>
        <v/>
      </c>
      <c r="H9401" s="19"/>
      <c r="I9401" s="19"/>
      <c r="J9401" s="176" t="str">
        <f>IF(AND(C9401&lt;&gt;"",COUNTIF('3.工程情報'!$C$6:$C$501,C9401)=0),"工程記号が3.工程情報に存在しません。","")</f>
        <v/>
      </c>
    </row>
    <row r="9402" spans="2:10" ht="18" customHeight="1">
      <c r="B9402" s="166"/>
      <c r="C9402" s="165"/>
      <c r="D9402" s="12" t="str">
        <f>IF(C9402="","",VLOOKUP(C9402,'3.工程情報'!$C$6:$D$501,2,FALSE))</f>
        <v/>
      </c>
      <c r="E9402" s="165"/>
      <c r="F9402" s="170"/>
      <c r="G9402" s="189" t="str">
        <f t="shared" si="146"/>
        <v/>
      </c>
      <c r="H9402" s="19"/>
      <c r="I9402" s="19"/>
      <c r="J9402" s="176" t="str">
        <f>IF(AND(C9402&lt;&gt;"",COUNTIF('3.工程情報'!$C$6:$C$501,C9402)=0),"工程記号が3.工程情報に存在しません。","")</f>
        <v/>
      </c>
    </row>
    <row r="9403" spans="2:10" ht="18" customHeight="1">
      <c r="B9403" s="166"/>
      <c r="C9403" s="165"/>
      <c r="D9403" s="12" t="str">
        <f>IF(C9403="","",VLOOKUP(C9403,'3.工程情報'!$C$6:$D$501,2,FALSE))</f>
        <v/>
      </c>
      <c r="E9403" s="165"/>
      <c r="F9403" s="170"/>
      <c r="G9403" s="189" t="str">
        <f t="shared" si="146"/>
        <v/>
      </c>
      <c r="H9403" s="19"/>
      <c r="I9403" s="19"/>
      <c r="J9403" s="176" t="str">
        <f>IF(AND(C9403&lt;&gt;"",COUNTIF('3.工程情報'!$C$6:$C$501,C9403)=0),"工程記号が3.工程情報に存在しません。","")</f>
        <v/>
      </c>
    </row>
    <row r="9404" spans="2:10" ht="18" customHeight="1">
      <c r="B9404" s="166"/>
      <c r="C9404" s="165"/>
      <c r="D9404" s="12" t="str">
        <f>IF(C9404="","",VLOOKUP(C9404,'3.工程情報'!$C$6:$D$501,2,FALSE))</f>
        <v/>
      </c>
      <c r="E9404" s="165"/>
      <c r="F9404" s="170"/>
      <c r="G9404" s="189" t="str">
        <f t="shared" si="146"/>
        <v/>
      </c>
      <c r="H9404" s="19"/>
      <c r="I9404" s="19"/>
      <c r="J9404" s="176" t="str">
        <f>IF(AND(C9404&lt;&gt;"",COUNTIF('3.工程情報'!$C$6:$C$501,C9404)=0),"工程記号が3.工程情報に存在しません。","")</f>
        <v/>
      </c>
    </row>
    <row r="9405" spans="2:10" ht="18" customHeight="1">
      <c r="B9405" s="166"/>
      <c r="C9405" s="165"/>
      <c r="D9405" s="12" t="str">
        <f>IF(C9405="","",VLOOKUP(C9405,'3.工程情報'!$C$6:$D$501,2,FALSE))</f>
        <v/>
      </c>
      <c r="E9405" s="165"/>
      <c r="F9405" s="170"/>
      <c r="G9405" s="189" t="str">
        <f t="shared" si="146"/>
        <v/>
      </c>
      <c r="H9405" s="19"/>
      <c r="I9405" s="19"/>
      <c r="J9405" s="176" t="str">
        <f>IF(AND(C9405&lt;&gt;"",COUNTIF('3.工程情報'!$C$6:$C$501,C9405)=0),"工程記号が3.工程情報に存在しません。","")</f>
        <v/>
      </c>
    </row>
    <row r="9406" spans="2:10" ht="18" customHeight="1">
      <c r="B9406" s="166"/>
      <c r="C9406" s="165"/>
      <c r="D9406" s="12" t="str">
        <f>IF(C9406="","",VLOOKUP(C9406,'3.工程情報'!$C$6:$D$501,2,FALSE))</f>
        <v/>
      </c>
      <c r="E9406" s="165"/>
      <c r="F9406" s="170"/>
      <c r="G9406" s="189" t="str">
        <f t="shared" si="146"/>
        <v/>
      </c>
      <c r="H9406" s="19"/>
      <c r="I9406" s="19"/>
      <c r="J9406" s="176" t="str">
        <f>IF(AND(C9406&lt;&gt;"",COUNTIF('3.工程情報'!$C$6:$C$501,C9406)=0),"工程記号が3.工程情報に存在しません。","")</f>
        <v/>
      </c>
    </row>
    <row r="9407" spans="2:10" ht="18" customHeight="1">
      <c r="B9407" s="166"/>
      <c r="C9407" s="165"/>
      <c r="D9407" s="12" t="str">
        <f>IF(C9407="","",VLOOKUP(C9407,'3.工程情報'!$C$6:$D$501,2,FALSE))</f>
        <v/>
      </c>
      <c r="E9407" s="165"/>
      <c r="F9407" s="170"/>
      <c r="G9407" s="189" t="str">
        <f t="shared" si="146"/>
        <v/>
      </c>
      <c r="H9407" s="19"/>
      <c r="I9407" s="19"/>
      <c r="J9407" s="176" t="str">
        <f>IF(AND(C9407&lt;&gt;"",COUNTIF('3.工程情報'!$C$6:$C$501,C9407)=0),"工程記号が3.工程情報に存在しません。","")</f>
        <v/>
      </c>
    </row>
    <row r="9408" spans="2:10" ht="18" customHeight="1">
      <c r="B9408" s="166"/>
      <c r="C9408" s="165"/>
      <c r="D9408" s="12" t="str">
        <f>IF(C9408="","",VLOOKUP(C9408,'3.工程情報'!$C$6:$D$501,2,FALSE))</f>
        <v/>
      </c>
      <c r="E9408" s="165"/>
      <c r="F9408" s="170"/>
      <c r="G9408" s="189" t="str">
        <f t="shared" si="146"/>
        <v/>
      </c>
      <c r="H9408" s="19"/>
      <c r="I9408" s="19"/>
      <c r="J9408" s="176" t="str">
        <f>IF(AND(C9408&lt;&gt;"",COUNTIF('3.工程情報'!$C$6:$C$501,C9408)=0),"工程記号が3.工程情報に存在しません。","")</f>
        <v/>
      </c>
    </row>
    <row r="9409" spans="2:10" ht="18" customHeight="1">
      <c r="B9409" s="166"/>
      <c r="C9409" s="165"/>
      <c r="D9409" s="12" t="str">
        <f>IF(C9409="","",VLOOKUP(C9409,'3.工程情報'!$C$6:$D$501,2,FALSE))</f>
        <v/>
      </c>
      <c r="E9409" s="165"/>
      <c r="F9409" s="170"/>
      <c r="G9409" s="189" t="str">
        <f t="shared" si="146"/>
        <v/>
      </c>
      <c r="H9409" s="19"/>
      <c r="I9409" s="19"/>
      <c r="J9409" s="176" t="str">
        <f>IF(AND(C9409&lt;&gt;"",COUNTIF('3.工程情報'!$C$6:$C$501,C9409)=0),"工程記号が3.工程情報に存在しません。","")</f>
        <v/>
      </c>
    </row>
    <row r="9410" spans="2:10" ht="18" customHeight="1">
      <c r="B9410" s="166"/>
      <c r="C9410" s="165"/>
      <c r="D9410" s="12" t="str">
        <f>IF(C9410="","",VLOOKUP(C9410,'3.工程情報'!$C$6:$D$501,2,FALSE))</f>
        <v/>
      </c>
      <c r="E9410" s="165"/>
      <c r="F9410" s="170"/>
      <c r="G9410" s="189" t="str">
        <f t="shared" si="146"/>
        <v/>
      </c>
      <c r="H9410" s="19"/>
      <c r="I9410" s="19"/>
      <c r="J9410" s="176" t="str">
        <f>IF(AND(C9410&lt;&gt;"",COUNTIF('3.工程情報'!$C$6:$C$501,C9410)=0),"工程記号が3.工程情報に存在しません。","")</f>
        <v/>
      </c>
    </row>
    <row r="9411" spans="2:10" ht="18" customHeight="1">
      <c r="B9411" s="166"/>
      <c r="C9411" s="165"/>
      <c r="D9411" s="12" t="str">
        <f>IF(C9411="","",VLOOKUP(C9411,'3.工程情報'!$C$6:$D$501,2,FALSE))</f>
        <v/>
      </c>
      <c r="E9411" s="165"/>
      <c r="F9411" s="170"/>
      <c r="G9411" s="189" t="str">
        <f t="shared" si="146"/>
        <v/>
      </c>
      <c r="H9411" s="19"/>
      <c r="I9411" s="19"/>
      <c r="J9411" s="176" t="str">
        <f>IF(AND(C9411&lt;&gt;"",COUNTIF('3.工程情報'!$C$6:$C$501,C9411)=0),"工程記号が3.工程情報に存在しません。","")</f>
        <v/>
      </c>
    </row>
    <row r="9412" spans="2:10" ht="18" customHeight="1">
      <c r="B9412" s="166"/>
      <c r="C9412" s="165"/>
      <c r="D9412" s="12" t="str">
        <f>IF(C9412="","",VLOOKUP(C9412,'3.工程情報'!$C$6:$D$501,2,FALSE))</f>
        <v/>
      </c>
      <c r="E9412" s="165"/>
      <c r="F9412" s="170"/>
      <c r="G9412" s="189" t="str">
        <f t="shared" si="146"/>
        <v/>
      </c>
      <c r="H9412" s="19"/>
      <c r="I9412" s="19"/>
      <c r="J9412" s="176" t="str">
        <f>IF(AND(C9412&lt;&gt;"",COUNTIF('3.工程情報'!$C$6:$C$501,C9412)=0),"工程記号が3.工程情報に存在しません。","")</f>
        <v/>
      </c>
    </row>
    <row r="9413" spans="2:10" ht="18" customHeight="1">
      <c r="B9413" s="166"/>
      <c r="C9413" s="165"/>
      <c r="D9413" s="12" t="str">
        <f>IF(C9413="","",VLOOKUP(C9413,'3.工程情報'!$C$6:$D$501,2,FALSE))</f>
        <v/>
      </c>
      <c r="E9413" s="165"/>
      <c r="F9413" s="170"/>
      <c r="G9413" s="189" t="str">
        <f t="shared" si="146"/>
        <v/>
      </c>
      <c r="H9413" s="19"/>
      <c r="I9413" s="19"/>
      <c r="J9413" s="176" t="str">
        <f>IF(AND(C9413&lt;&gt;"",COUNTIF('3.工程情報'!$C$6:$C$501,C9413)=0),"工程記号が3.工程情報に存在しません。","")</f>
        <v/>
      </c>
    </row>
    <row r="9414" spans="2:10" ht="18" customHeight="1">
      <c r="B9414" s="166"/>
      <c r="C9414" s="165"/>
      <c r="D9414" s="12" t="str">
        <f>IF(C9414="","",VLOOKUP(C9414,'3.工程情報'!$C$6:$D$501,2,FALSE))</f>
        <v/>
      </c>
      <c r="E9414" s="165"/>
      <c r="F9414" s="170"/>
      <c r="G9414" s="189" t="str">
        <f t="shared" ref="G9414:G9477" si="147">C9414&amp;E9414</f>
        <v/>
      </c>
      <c r="H9414" s="19"/>
      <c r="I9414" s="19"/>
      <c r="J9414" s="176" t="str">
        <f>IF(AND(C9414&lt;&gt;"",COUNTIF('3.工程情報'!$C$6:$C$501,C9414)=0),"工程記号が3.工程情報に存在しません。","")</f>
        <v/>
      </c>
    </row>
    <row r="9415" spans="2:10" ht="18" customHeight="1">
      <c r="B9415" s="166"/>
      <c r="C9415" s="165"/>
      <c r="D9415" s="12" t="str">
        <f>IF(C9415="","",VLOOKUP(C9415,'3.工程情報'!$C$6:$D$501,2,FALSE))</f>
        <v/>
      </c>
      <c r="E9415" s="165"/>
      <c r="F9415" s="170"/>
      <c r="G9415" s="189" t="str">
        <f t="shared" si="147"/>
        <v/>
      </c>
      <c r="H9415" s="19"/>
      <c r="I9415" s="19"/>
      <c r="J9415" s="176" t="str">
        <f>IF(AND(C9415&lt;&gt;"",COUNTIF('3.工程情報'!$C$6:$C$501,C9415)=0),"工程記号が3.工程情報に存在しません。","")</f>
        <v/>
      </c>
    </row>
    <row r="9416" spans="2:10" ht="18" customHeight="1">
      <c r="B9416" s="166"/>
      <c r="C9416" s="165"/>
      <c r="D9416" s="12" t="str">
        <f>IF(C9416="","",VLOOKUP(C9416,'3.工程情報'!$C$6:$D$501,2,FALSE))</f>
        <v/>
      </c>
      <c r="E9416" s="165"/>
      <c r="F9416" s="170"/>
      <c r="G9416" s="189" t="str">
        <f t="shared" si="147"/>
        <v/>
      </c>
      <c r="H9416" s="19"/>
      <c r="I9416" s="19"/>
      <c r="J9416" s="176" t="str">
        <f>IF(AND(C9416&lt;&gt;"",COUNTIF('3.工程情報'!$C$6:$C$501,C9416)=0),"工程記号が3.工程情報に存在しません。","")</f>
        <v/>
      </c>
    </row>
    <row r="9417" spans="2:10" ht="18" customHeight="1">
      <c r="B9417" s="166"/>
      <c r="C9417" s="165"/>
      <c r="D9417" s="12" t="str">
        <f>IF(C9417="","",VLOOKUP(C9417,'3.工程情報'!$C$6:$D$501,2,FALSE))</f>
        <v/>
      </c>
      <c r="E9417" s="165"/>
      <c r="F9417" s="170"/>
      <c r="G9417" s="189" t="str">
        <f t="shared" si="147"/>
        <v/>
      </c>
      <c r="H9417" s="19"/>
      <c r="I9417" s="19"/>
      <c r="J9417" s="176" t="str">
        <f>IF(AND(C9417&lt;&gt;"",COUNTIF('3.工程情報'!$C$6:$C$501,C9417)=0),"工程記号が3.工程情報に存在しません。","")</f>
        <v/>
      </c>
    </row>
    <row r="9418" spans="2:10" ht="18" customHeight="1">
      <c r="B9418" s="166"/>
      <c r="C9418" s="165"/>
      <c r="D9418" s="12" t="str">
        <f>IF(C9418="","",VLOOKUP(C9418,'3.工程情報'!$C$6:$D$501,2,FALSE))</f>
        <v/>
      </c>
      <c r="E9418" s="165"/>
      <c r="F9418" s="170"/>
      <c r="G9418" s="189" t="str">
        <f t="shared" si="147"/>
        <v/>
      </c>
      <c r="H9418" s="19"/>
      <c r="I9418" s="19"/>
      <c r="J9418" s="176" t="str">
        <f>IF(AND(C9418&lt;&gt;"",COUNTIF('3.工程情報'!$C$6:$C$501,C9418)=0),"工程記号が3.工程情報に存在しません。","")</f>
        <v/>
      </c>
    </row>
    <row r="9419" spans="2:10" ht="18" customHeight="1">
      <c r="B9419" s="166"/>
      <c r="C9419" s="165"/>
      <c r="D9419" s="12" t="str">
        <f>IF(C9419="","",VLOOKUP(C9419,'3.工程情報'!$C$6:$D$501,2,FALSE))</f>
        <v/>
      </c>
      <c r="E9419" s="165"/>
      <c r="F9419" s="170"/>
      <c r="G9419" s="189" t="str">
        <f t="shared" si="147"/>
        <v/>
      </c>
      <c r="H9419" s="19"/>
      <c r="I9419" s="19"/>
      <c r="J9419" s="176" t="str">
        <f>IF(AND(C9419&lt;&gt;"",COUNTIF('3.工程情報'!$C$6:$C$501,C9419)=0),"工程記号が3.工程情報に存在しません。","")</f>
        <v/>
      </c>
    </row>
    <row r="9420" spans="2:10" ht="18" customHeight="1">
      <c r="B9420" s="166"/>
      <c r="C9420" s="165"/>
      <c r="D9420" s="12" t="str">
        <f>IF(C9420="","",VLOOKUP(C9420,'3.工程情報'!$C$6:$D$501,2,FALSE))</f>
        <v/>
      </c>
      <c r="E9420" s="165"/>
      <c r="F9420" s="170"/>
      <c r="G9420" s="189" t="str">
        <f t="shared" si="147"/>
        <v/>
      </c>
      <c r="H9420" s="19"/>
      <c r="I9420" s="19"/>
      <c r="J9420" s="176" t="str">
        <f>IF(AND(C9420&lt;&gt;"",COUNTIF('3.工程情報'!$C$6:$C$501,C9420)=0),"工程記号が3.工程情報に存在しません。","")</f>
        <v/>
      </c>
    </row>
    <row r="9421" spans="2:10" ht="18" customHeight="1">
      <c r="B9421" s="166"/>
      <c r="C9421" s="165"/>
      <c r="D9421" s="12" t="str">
        <f>IF(C9421="","",VLOOKUP(C9421,'3.工程情報'!$C$6:$D$501,2,FALSE))</f>
        <v/>
      </c>
      <c r="E9421" s="165"/>
      <c r="F9421" s="170"/>
      <c r="G9421" s="189" t="str">
        <f t="shared" si="147"/>
        <v/>
      </c>
      <c r="H9421" s="19"/>
      <c r="I9421" s="19"/>
      <c r="J9421" s="176" t="str">
        <f>IF(AND(C9421&lt;&gt;"",COUNTIF('3.工程情報'!$C$6:$C$501,C9421)=0),"工程記号が3.工程情報に存在しません。","")</f>
        <v/>
      </c>
    </row>
    <row r="9422" spans="2:10" ht="18" customHeight="1">
      <c r="B9422" s="166"/>
      <c r="C9422" s="165"/>
      <c r="D9422" s="12" t="str">
        <f>IF(C9422="","",VLOOKUP(C9422,'3.工程情報'!$C$6:$D$501,2,FALSE))</f>
        <v/>
      </c>
      <c r="E9422" s="165"/>
      <c r="F9422" s="170"/>
      <c r="G9422" s="189" t="str">
        <f t="shared" si="147"/>
        <v/>
      </c>
      <c r="H9422" s="19"/>
      <c r="I9422" s="19"/>
      <c r="J9422" s="176" t="str">
        <f>IF(AND(C9422&lt;&gt;"",COUNTIF('3.工程情報'!$C$6:$C$501,C9422)=0),"工程記号が3.工程情報に存在しません。","")</f>
        <v/>
      </c>
    </row>
    <row r="9423" spans="2:10" ht="18" customHeight="1">
      <c r="B9423" s="166"/>
      <c r="C9423" s="165"/>
      <c r="D9423" s="12" t="str">
        <f>IF(C9423="","",VLOOKUP(C9423,'3.工程情報'!$C$6:$D$501,2,FALSE))</f>
        <v/>
      </c>
      <c r="E9423" s="165"/>
      <c r="F9423" s="170"/>
      <c r="G9423" s="189" t="str">
        <f t="shared" si="147"/>
        <v/>
      </c>
      <c r="H9423" s="19"/>
      <c r="I9423" s="19"/>
      <c r="J9423" s="176" t="str">
        <f>IF(AND(C9423&lt;&gt;"",COUNTIF('3.工程情報'!$C$6:$C$501,C9423)=0),"工程記号が3.工程情報に存在しません。","")</f>
        <v/>
      </c>
    </row>
    <row r="9424" spans="2:10" ht="18" customHeight="1">
      <c r="B9424" s="166"/>
      <c r="C9424" s="165"/>
      <c r="D9424" s="12" t="str">
        <f>IF(C9424="","",VLOOKUP(C9424,'3.工程情報'!$C$6:$D$501,2,FALSE))</f>
        <v/>
      </c>
      <c r="E9424" s="165"/>
      <c r="F9424" s="170"/>
      <c r="G9424" s="189" t="str">
        <f t="shared" si="147"/>
        <v/>
      </c>
      <c r="H9424" s="19"/>
      <c r="I9424" s="19"/>
      <c r="J9424" s="176" t="str">
        <f>IF(AND(C9424&lt;&gt;"",COUNTIF('3.工程情報'!$C$6:$C$501,C9424)=0),"工程記号が3.工程情報に存在しません。","")</f>
        <v/>
      </c>
    </row>
    <row r="9425" spans="2:10" ht="18" customHeight="1">
      <c r="B9425" s="166"/>
      <c r="C9425" s="165"/>
      <c r="D9425" s="12" t="str">
        <f>IF(C9425="","",VLOOKUP(C9425,'3.工程情報'!$C$6:$D$501,2,FALSE))</f>
        <v/>
      </c>
      <c r="E9425" s="165"/>
      <c r="F9425" s="170"/>
      <c r="G9425" s="189" t="str">
        <f t="shared" si="147"/>
        <v/>
      </c>
      <c r="H9425" s="19"/>
      <c r="I9425" s="19"/>
      <c r="J9425" s="176" t="str">
        <f>IF(AND(C9425&lt;&gt;"",COUNTIF('3.工程情報'!$C$6:$C$501,C9425)=0),"工程記号が3.工程情報に存在しません。","")</f>
        <v/>
      </c>
    </row>
    <row r="9426" spans="2:10" ht="18" customHeight="1">
      <c r="B9426" s="166"/>
      <c r="C9426" s="165"/>
      <c r="D9426" s="12" t="str">
        <f>IF(C9426="","",VLOOKUP(C9426,'3.工程情報'!$C$6:$D$501,2,FALSE))</f>
        <v/>
      </c>
      <c r="E9426" s="165"/>
      <c r="F9426" s="170"/>
      <c r="G9426" s="189" t="str">
        <f t="shared" si="147"/>
        <v/>
      </c>
      <c r="H9426" s="19"/>
      <c r="I9426" s="19"/>
      <c r="J9426" s="176" t="str">
        <f>IF(AND(C9426&lt;&gt;"",COUNTIF('3.工程情報'!$C$6:$C$501,C9426)=0),"工程記号が3.工程情報に存在しません。","")</f>
        <v/>
      </c>
    </row>
    <row r="9427" spans="2:10" ht="18" customHeight="1">
      <c r="B9427" s="166"/>
      <c r="C9427" s="165"/>
      <c r="D9427" s="12" t="str">
        <f>IF(C9427="","",VLOOKUP(C9427,'3.工程情報'!$C$6:$D$501,2,FALSE))</f>
        <v/>
      </c>
      <c r="E9427" s="165"/>
      <c r="F9427" s="170"/>
      <c r="G9427" s="189" t="str">
        <f t="shared" si="147"/>
        <v/>
      </c>
      <c r="H9427" s="19"/>
      <c r="I9427" s="19"/>
      <c r="J9427" s="176" t="str">
        <f>IF(AND(C9427&lt;&gt;"",COUNTIF('3.工程情報'!$C$6:$C$501,C9427)=0),"工程記号が3.工程情報に存在しません。","")</f>
        <v/>
      </c>
    </row>
    <row r="9428" spans="2:10" ht="18" customHeight="1">
      <c r="B9428" s="166"/>
      <c r="C9428" s="165"/>
      <c r="D9428" s="12" t="str">
        <f>IF(C9428="","",VLOOKUP(C9428,'3.工程情報'!$C$6:$D$501,2,FALSE))</f>
        <v/>
      </c>
      <c r="E9428" s="165"/>
      <c r="F9428" s="170"/>
      <c r="G9428" s="189" t="str">
        <f t="shared" si="147"/>
        <v/>
      </c>
      <c r="H9428" s="19"/>
      <c r="I9428" s="19"/>
      <c r="J9428" s="176" t="str">
        <f>IF(AND(C9428&lt;&gt;"",COUNTIF('3.工程情報'!$C$6:$C$501,C9428)=0),"工程記号が3.工程情報に存在しません。","")</f>
        <v/>
      </c>
    </row>
    <row r="9429" spans="2:10" ht="18" customHeight="1">
      <c r="B9429" s="166"/>
      <c r="C9429" s="165"/>
      <c r="D9429" s="12" t="str">
        <f>IF(C9429="","",VLOOKUP(C9429,'3.工程情報'!$C$6:$D$501,2,FALSE))</f>
        <v/>
      </c>
      <c r="E9429" s="165"/>
      <c r="F9429" s="170"/>
      <c r="G9429" s="189" t="str">
        <f t="shared" si="147"/>
        <v/>
      </c>
      <c r="H9429" s="19"/>
      <c r="I9429" s="19"/>
      <c r="J9429" s="176" t="str">
        <f>IF(AND(C9429&lt;&gt;"",COUNTIF('3.工程情報'!$C$6:$C$501,C9429)=0),"工程記号が3.工程情報に存在しません。","")</f>
        <v/>
      </c>
    </row>
    <row r="9430" spans="2:10" ht="18" customHeight="1">
      <c r="B9430" s="166"/>
      <c r="C9430" s="165"/>
      <c r="D9430" s="12" t="str">
        <f>IF(C9430="","",VLOOKUP(C9430,'3.工程情報'!$C$6:$D$501,2,FALSE))</f>
        <v/>
      </c>
      <c r="E9430" s="165"/>
      <c r="F9430" s="170"/>
      <c r="G9430" s="189" t="str">
        <f t="shared" si="147"/>
        <v/>
      </c>
      <c r="H9430" s="19"/>
      <c r="I9430" s="19"/>
      <c r="J9430" s="176" t="str">
        <f>IF(AND(C9430&lt;&gt;"",COUNTIF('3.工程情報'!$C$6:$C$501,C9430)=0),"工程記号が3.工程情報に存在しません。","")</f>
        <v/>
      </c>
    </row>
    <row r="9431" spans="2:10" ht="18" customHeight="1">
      <c r="B9431" s="166"/>
      <c r="C9431" s="165"/>
      <c r="D9431" s="12" t="str">
        <f>IF(C9431="","",VLOOKUP(C9431,'3.工程情報'!$C$6:$D$501,2,FALSE))</f>
        <v/>
      </c>
      <c r="E9431" s="165"/>
      <c r="F9431" s="170"/>
      <c r="G9431" s="189" t="str">
        <f t="shared" si="147"/>
        <v/>
      </c>
      <c r="H9431" s="19"/>
      <c r="I9431" s="19"/>
      <c r="J9431" s="176" t="str">
        <f>IF(AND(C9431&lt;&gt;"",COUNTIF('3.工程情報'!$C$6:$C$501,C9431)=0),"工程記号が3.工程情報に存在しません。","")</f>
        <v/>
      </c>
    </row>
    <row r="9432" spans="2:10" ht="18" customHeight="1">
      <c r="B9432" s="166"/>
      <c r="C9432" s="165"/>
      <c r="D9432" s="12" t="str">
        <f>IF(C9432="","",VLOOKUP(C9432,'3.工程情報'!$C$6:$D$501,2,FALSE))</f>
        <v/>
      </c>
      <c r="E9432" s="165"/>
      <c r="F9432" s="170"/>
      <c r="G9432" s="189" t="str">
        <f t="shared" si="147"/>
        <v/>
      </c>
      <c r="H9432" s="19"/>
      <c r="I9432" s="19"/>
      <c r="J9432" s="176" t="str">
        <f>IF(AND(C9432&lt;&gt;"",COUNTIF('3.工程情報'!$C$6:$C$501,C9432)=0),"工程記号が3.工程情報に存在しません。","")</f>
        <v/>
      </c>
    </row>
    <row r="9433" spans="2:10" ht="18" customHeight="1">
      <c r="B9433" s="166"/>
      <c r="C9433" s="165"/>
      <c r="D9433" s="12" t="str">
        <f>IF(C9433="","",VLOOKUP(C9433,'3.工程情報'!$C$6:$D$501,2,FALSE))</f>
        <v/>
      </c>
      <c r="E9433" s="165"/>
      <c r="F9433" s="170"/>
      <c r="G9433" s="189" t="str">
        <f t="shared" si="147"/>
        <v/>
      </c>
      <c r="H9433" s="19"/>
      <c r="I9433" s="19"/>
      <c r="J9433" s="176" t="str">
        <f>IF(AND(C9433&lt;&gt;"",COUNTIF('3.工程情報'!$C$6:$C$501,C9433)=0),"工程記号が3.工程情報に存在しません。","")</f>
        <v/>
      </c>
    </row>
    <row r="9434" spans="2:10" ht="18" customHeight="1">
      <c r="B9434" s="166"/>
      <c r="C9434" s="165"/>
      <c r="D9434" s="12" t="str">
        <f>IF(C9434="","",VLOOKUP(C9434,'3.工程情報'!$C$6:$D$501,2,FALSE))</f>
        <v/>
      </c>
      <c r="E9434" s="165"/>
      <c r="F9434" s="170"/>
      <c r="G9434" s="189" t="str">
        <f t="shared" si="147"/>
        <v/>
      </c>
      <c r="H9434" s="19"/>
      <c r="I9434" s="19"/>
      <c r="J9434" s="176" t="str">
        <f>IF(AND(C9434&lt;&gt;"",COUNTIF('3.工程情報'!$C$6:$C$501,C9434)=0),"工程記号が3.工程情報に存在しません。","")</f>
        <v/>
      </c>
    </row>
    <row r="9435" spans="2:10" ht="18" customHeight="1">
      <c r="B9435" s="166"/>
      <c r="C9435" s="165"/>
      <c r="D9435" s="12" t="str">
        <f>IF(C9435="","",VLOOKUP(C9435,'3.工程情報'!$C$6:$D$501,2,FALSE))</f>
        <v/>
      </c>
      <c r="E9435" s="165"/>
      <c r="F9435" s="170"/>
      <c r="G9435" s="189" t="str">
        <f t="shared" si="147"/>
        <v/>
      </c>
      <c r="H9435" s="19"/>
      <c r="I9435" s="19"/>
      <c r="J9435" s="176" t="str">
        <f>IF(AND(C9435&lt;&gt;"",COUNTIF('3.工程情報'!$C$6:$C$501,C9435)=0),"工程記号が3.工程情報に存在しません。","")</f>
        <v/>
      </c>
    </row>
    <row r="9436" spans="2:10" ht="18" customHeight="1">
      <c r="B9436" s="166"/>
      <c r="C9436" s="165"/>
      <c r="D9436" s="12" t="str">
        <f>IF(C9436="","",VLOOKUP(C9436,'3.工程情報'!$C$6:$D$501,2,FALSE))</f>
        <v/>
      </c>
      <c r="E9436" s="165"/>
      <c r="F9436" s="170"/>
      <c r="G9436" s="189" t="str">
        <f t="shared" si="147"/>
        <v/>
      </c>
      <c r="H9436" s="19"/>
      <c r="I9436" s="19"/>
      <c r="J9436" s="176" t="str">
        <f>IF(AND(C9436&lt;&gt;"",COUNTIF('3.工程情報'!$C$6:$C$501,C9436)=0),"工程記号が3.工程情報に存在しません。","")</f>
        <v/>
      </c>
    </row>
    <row r="9437" spans="2:10" ht="18" customHeight="1">
      <c r="B9437" s="166"/>
      <c r="C9437" s="165"/>
      <c r="D9437" s="12" t="str">
        <f>IF(C9437="","",VLOOKUP(C9437,'3.工程情報'!$C$6:$D$501,2,FALSE))</f>
        <v/>
      </c>
      <c r="E9437" s="165"/>
      <c r="F9437" s="170"/>
      <c r="G9437" s="189" t="str">
        <f t="shared" si="147"/>
        <v/>
      </c>
      <c r="H9437" s="19"/>
      <c r="I9437" s="19"/>
      <c r="J9437" s="176" t="str">
        <f>IF(AND(C9437&lt;&gt;"",COUNTIF('3.工程情報'!$C$6:$C$501,C9437)=0),"工程記号が3.工程情報に存在しません。","")</f>
        <v/>
      </c>
    </row>
    <row r="9438" spans="2:10" ht="18" customHeight="1">
      <c r="B9438" s="166"/>
      <c r="C9438" s="165"/>
      <c r="D9438" s="12" t="str">
        <f>IF(C9438="","",VLOOKUP(C9438,'3.工程情報'!$C$6:$D$501,2,FALSE))</f>
        <v/>
      </c>
      <c r="E9438" s="165"/>
      <c r="F9438" s="170"/>
      <c r="G9438" s="189" t="str">
        <f t="shared" si="147"/>
        <v/>
      </c>
      <c r="H9438" s="19"/>
      <c r="I9438" s="19"/>
      <c r="J9438" s="176" t="str">
        <f>IF(AND(C9438&lt;&gt;"",COUNTIF('3.工程情報'!$C$6:$C$501,C9438)=0),"工程記号が3.工程情報に存在しません。","")</f>
        <v/>
      </c>
    </row>
    <row r="9439" spans="2:10" ht="18" customHeight="1">
      <c r="B9439" s="166"/>
      <c r="C9439" s="165"/>
      <c r="D9439" s="12" t="str">
        <f>IF(C9439="","",VLOOKUP(C9439,'3.工程情報'!$C$6:$D$501,2,FALSE))</f>
        <v/>
      </c>
      <c r="E9439" s="165"/>
      <c r="F9439" s="170"/>
      <c r="G9439" s="189" t="str">
        <f t="shared" si="147"/>
        <v/>
      </c>
      <c r="H9439" s="19"/>
      <c r="I9439" s="19"/>
      <c r="J9439" s="176" t="str">
        <f>IF(AND(C9439&lt;&gt;"",COUNTIF('3.工程情報'!$C$6:$C$501,C9439)=0),"工程記号が3.工程情報に存在しません。","")</f>
        <v/>
      </c>
    </row>
    <row r="9440" spans="2:10" ht="18" customHeight="1">
      <c r="B9440" s="166"/>
      <c r="C9440" s="165"/>
      <c r="D9440" s="12" t="str">
        <f>IF(C9440="","",VLOOKUP(C9440,'3.工程情報'!$C$6:$D$501,2,FALSE))</f>
        <v/>
      </c>
      <c r="E9440" s="165"/>
      <c r="F9440" s="170"/>
      <c r="G9440" s="189" t="str">
        <f t="shared" si="147"/>
        <v/>
      </c>
      <c r="H9440" s="19"/>
      <c r="I9440" s="19"/>
      <c r="J9440" s="176" t="str">
        <f>IF(AND(C9440&lt;&gt;"",COUNTIF('3.工程情報'!$C$6:$C$501,C9440)=0),"工程記号が3.工程情報に存在しません。","")</f>
        <v/>
      </c>
    </row>
    <row r="9441" spans="2:10" ht="18" customHeight="1">
      <c r="B9441" s="166"/>
      <c r="C9441" s="165"/>
      <c r="D9441" s="12" t="str">
        <f>IF(C9441="","",VLOOKUP(C9441,'3.工程情報'!$C$6:$D$501,2,FALSE))</f>
        <v/>
      </c>
      <c r="E9441" s="165"/>
      <c r="F9441" s="170"/>
      <c r="G9441" s="189" t="str">
        <f t="shared" si="147"/>
        <v/>
      </c>
      <c r="H9441" s="19"/>
      <c r="I9441" s="19"/>
      <c r="J9441" s="176" t="str">
        <f>IF(AND(C9441&lt;&gt;"",COUNTIF('3.工程情報'!$C$6:$C$501,C9441)=0),"工程記号が3.工程情報に存在しません。","")</f>
        <v/>
      </c>
    </row>
    <row r="9442" spans="2:10" ht="18" customHeight="1">
      <c r="B9442" s="166"/>
      <c r="C9442" s="165"/>
      <c r="D9442" s="12" t="str">
        <f>IF(C9442="","",VLOOKUP(C9442,'3.工程情報'!$C$6:$D$501,2,FALSE))</f>
        <v/>
      </c>
      <c r="E9442" s="165"/>
      <c r="F9442" s="170"/>
      <c r="G9442" s="189" t="str">
        <f t="shared" si="147"/>
        <v/>
      </c>
      <c r="H9442" s="19"/>
      <c r="I9442" s="19"/>
      <c r="J9442" s="176" t="str">
        <f>IF(AND(C9442&lt;&gt;"",COUNTIF('3.工程情報'!$C$6:$C$501,C9442)=0),"工程記号が3.工程情報に存在しません。","")</f>
        <v/>
      </c>
    </row>
    <row r="9443" spans="2:10" ht="18" customHeight="1">
      <c r="B9443" s="166"/>
      <c r="C9443" s="165"/>
      <c r="D9443" s="12" t="str">
        <f>IF(C9443="","",VLOOKUP(C9443,'3.工程情報'!$C$6:$D$501,2,FALSE))</f>
        <v/>
      </c>
      <c r="E9443" s="165"/>
      <c r="F9443" s="170"/>
      <c r="G9443" s="189" t="str">
        <f t="shared" si="147"/>
        <v/>
      </c>
      <c r="H9443" s="19"/>
      <c r="I9443" s="19"/>
      <c r="J9443" s="176" t="str">
        <f>IF(AND(C9443&lt;&gt;"",COUNTIF('3.工程情報'!$C$6:$C$501,C9443)=0),"工程記号が3.工程情報に存在しません。","")</f>
        <v/>
      </c>
    </row>
    <row r="9444" spans="2:10" ht="18" customHeight="1">
      <c r="B9444" s="166"/>
      <c r="C9444" s="165"/>
      <c r="D9444" s="12" t="str">
        <f>IF(C9444="","",VLOOKUP(C9444,'3.工程情報'!$C$6:$D$501,2,FALSE))</f>
        <v/>
      </c>
      <c r="E9444" s="165"/>
      <c r="F9444" s="170"/>
      <c r="G9444" s="189" t="str">
        <f t="shared" si="147"/>
        <v/>
      </c>
      <c r="H9444" s="19"/>
      <c r="I9444" s="19"/>
      <c r="J9444" s="176" t="str">
        <f>IF(AND(C9444&lt;&gt;"",COUNTIF('3.工程情報'!$C$6:$C$501,C9444)=0),"工程記号が3.工程情報に存在しません。","")</f>
        <v/>
      </c>
    </row>
    <row r="9445" spans="2:10" ht="18" customHeight="1">
      <c r="B9445" s="166"/>
      <c r="C9445" s="165"/>
      <c r="D9445" s="12" t="str">
        <f>IF(C9445="","",VLOOKUP(C9445,'3.工程情報'!$C$6:$D$501,2,FALSE))</f>
        <v/>
      </c>
      <c r="E9445" s="165"/>
      <c r="F9445" s="170"/>
      <c r="G9445" s="189" t="str">
        <f t="shared" si="147"/>
        <v/>
      </c>
      <c r="H9445" s="19"/>
      <c r="I9445" s="19"/>
      <c r="J9445" s="176" t="str">
        <f>IF(AND(C9445&lt;&gt;"",COUNTIF('3.工程情報'!$C$6:$C$501,C9445)=0),"工程記号が3.工程情報に存在しません。","")</f>
        <v/>
      </c>
    </row>
    <row r="9446" spans="2:10" ht="18" customHeight="1">
      <c r="B9446" s="166"/>
      <c r="C9446" s="165"/>
      <c r="D9446" s="12" t="str">
        <f>IF(C9446="","",VLOOKUP(C9446,'3.工程情報'!$C$6:$D$501,2,FALSE))</f>
        <v/>
      </c>
      <c r="E9446" s="165"/>
      <c r="F9446" s="170"/>
      <c r="G9446" s="189" t="str">
        <f t="shared" si="147"/>
        <v/>
      </c>
      <c r="H9446" s="19"/>
      <c r="I9446" s="19"/>
      <c r="J9446" s="176" t="str">
        <f>IF(AND(C9446&lt;&gt;"",COUNTIF('3.工程情報'!$C$6:$C$501,C9446)=0),"工程記号が3.工程情報に存在しません。","")</f>
        <v/>
      </c>
    </row>
    <row r="9447" spans="2:10" ht="18" customHeight="1">
      <c r="B9447" s="166"/>
      <c r="C9447" s="165"/>
      <c r="D9447" s="12" t="str">
        <f>IF(C9447="","",VLOOKUP(C9447,'3.工程情報'!$C$6:$D$501,2,FALSE))</f>
        <v/>
      </c>
      <c r="E9447" s="165"/>
      <c r="F9447" s="170"/>
      <c r="G9447" s="189" t="str">
        <f t="shared" si="147"/>
        <v/>
      </c>
      <c r="H9447" s="19"/>
      <c r="I9447" s="19"/>
      <c r="J9447" s="176" t="str">
        <f>IF(AND(C9447&lt;&gt;"",COUNTIF('3.工程情報'!$C$6:$C$501,C9447)=0),"工程記号が3.工程情報に存在しません。","")</f>
        <v/>
      </c>
    </row>
    <row r="9448" spans="2:10" ht="18" customHeight="1">
      <c r="B9448" s="166"/>
      <c r="C9448" s="165"/>
      <c r="D9448" s="12" t="str">
        <f>IF(C9448="","",VLOOKUP(C9448,'3.工程情報'!$C$6:$D$501,2,FALSE))</f>
        <v/>
      </c>
      <c r="E9448" s="165"/>
      <c r="F9448" s="170"/>
      <c r="G9448" s="189" t="str">
        <f t="shared" si="147"/>
        <v/>
      </c>
      <c r="H9448" s="19"/>
      <c r="I9448" s="19"/>
      <c r="J9448" s="176" t="str">
        <f>IF(AND(C9448&lt;&gt;"",COUNTIF('3.工程情報'!$C$6:$C$501,C9448)=0),"工程記号が3.工程情報に存在しません。","")</f>
        <v/>
      </c>
    </row>
    <row r="9449" spans="2:10" ht="18" customHeight="1">
      <c r="B9449" s="166"/>
      <c r="C9449" s="165"/>
      <c r="D9449" s="12" t="str">
        <f>IF(C9449="","",VLOOKUP(C9449,'3.工程情報'!$C$6:$D$501,2,FALSE))</f>
        <v/>
      </c>
      <c r="E9449" s="165"/>
      <c r="F9449" s="170"/>
      <c r="G9449" s="189" t="str">
        <f t="shared" si="147"/>
        <v/>
      </c>
      <c r="H9449" s="19"/>
      <c r="I9449" s="19"/>
      <c r="J9449" s="176" t="str">
        <f>IF(AND(C9449&lt;&gt;"",COUNTIF('3.工程情報'!$C$6:$C$501,C9449)=0),"工程記号が3.工程情報に存在しません。","")</f>
        <v/>
      </c>
    </row>
    <row r="9450" spans="2:10" ht="18" customHeight="1">
      <c r="B9450" s="166"/>
      <c r="C9450" s="165"/>
      <c r="D9450" s="12" t="str">
        <f>IF(C9450="","",VLOOKUP(C9450,'3.工程情報'!$C$6:$D$501,2,FALSE))</f>
        <v/>
      </c>
      <c r="E9450" s="165"/>
      <c r="F9450" s="170"/>
      <c r="G9450" s="189" t="str">
        <f t="shared" si="147"/>
        <v/>
      </c>
      <c r="H9450" s="19"/>
      <c r="I9450" s="19"/>
      <c r="J9450" s="176" t="str">
        <f>IF(AND(C9450&lt;&gt;"",COUNTIF('3.工程情報'!$C$6:$C$501,C9450)=0),"工程記号が3.工程情報に存在しません。","")</f>
        <v/>
      </c>
    </row>
    <row r="9451" spans="2:10" ht="18" customHeight="1">
      <c r="B9451" s="166"/>
      <c r="C9451" s="165"/>
      <c r="D9451" s="12" t="str">
        <f>IF(C9451="","",VLOOKUP(C9451,'3.工程情報'!$C$6:$D$501,2,FALSE))</f>
        <v/>
      </c>
      <c r="E9451" s="165"/>
      <c r="F9451" s="170"/>
      <c r="G9451" s="189" t="str">
        <f t="shared" si="147"/>
        <v/>
      </c>
      <c r="H9451" s="19"/>
      <c r="I9451" s="19"/>
      <c r="J9451" s="176" t="str">
        <f>IF(AND(C9451&lt;&gt;"",COUNTIF('3.工程情報'!$C$6:$C$501,C9451)=0),"工程記号が3.工程情報に存在しません。","")</f>
        <v/>
      </c>
    </row>
    <row r="9452" spans="2:10" ht="18" customHeight="1">
      <c r="B9452" s="166"/>
      <c r="C9452" s="165"/>
      <c r="D9452" s="12" t="str">
        <f>IF(C9452="","",VLOOKUP(C9452,'3.工程情報'!$C$6:$D$501,2,FALSE))</f>
        <v/>
      </c>
      <c r="E9452" s="165"/>
      <c r="F9452" s="170"/>
      <c r="G9452" s="189" t="str">
        <f t="shared" si="147"/>
        <v/>
      </c>
      <c r="H9452" s="19"/>
      <c r="I9452" s="19"/>
      <c r="J9452" s="176" t="str">
        <f>IF(AND(C9452&lt;&gt;"",COUNTIF('3.工程情報'!$C$6:$C$501,C9452)=0),"工程記号が3.工程情報に存在しません。","")</f>
        <v/>
      </c>
    </row>
    <row r="9453" spans="2:10" ht="18" customHeight="1">
      <c r="B9453" s="166"/>
      <c r="C9453" s="165"/>
      <c r="D9453" s="12" t="str">
        <f>IF(C9453="","",VLOOKUP(C9453,'3.工程情報'!$C$6:$D$501,2,FALSE))</f>
        <v/>
      </c>
      <c r="E9453" s="165"/>
      <c r="F9453" s="170"/>
      <c r="G9453" s="189" t="str">
        <f t="shared" si="147"/>
        <v/>
      </c>
      <c r="H9453" s="19"/>
      <c r="I9453" s="19"/>
      <c r="J9453" s="176" t="str">
        <f>IF(AND(C9453&lt;&gt;"",COUNTIF('3.工程情報'!$C$6:$C$501,C9453)=0),"工程記号が3.工程情報に存在しません。","")</f>
        <v/>
      </c>
    </row>
    <row r="9454" spans="2:10" ht="18" customHeight="1">
      <c r="B9454" s="166"/>
      <c r="C9454" s="165"/>
      <c r="D9454" s="12" t="str">
        <f>IF(C9454="","",VLOOKUP(C9454,'3.工程情報'!$C$6:$D$501,2,FALSE))</f>
        <v/>
      </c>
      <c r="E9454" s="165"/>
      <c r="F9454" s="170"/>
      <c r="G9454" s="189" t="str">
        <f t="shared" si="147"/>
        <v/>
      </c>
      <c r="H9454" s="19"/>
      <c r="I9454" s="19"/>
      <c r="J9454" s="176" t="str">
        <f>IF(AND(C9454&lt;&gt;"",COUNTIF('3.工程情報'!$C$6:$C$501,C9454)=0),"工程記号が3.工程情報に存在しません。","")</f>
        <v/>
      </c>
    </row>
    <row r="9455" spans="2:10" ht="18" customHeight="1">
      <c r="B9455" s="166"/>
      <c r="C9455" s="165"/>
      <c r="D9455" s="12" t="str">
        <f>IF(C9455="","",VLOOKUP(C9455,'3.工程情報'!$C$6:$D$501,2,FALSE))</f>
        <v/>
      </c>
      <c r="E9455" s="165"/>
      <c r="F9455" s="170"/>
      <c r="G9455" s="189" t="str">
        <f t="shared" si="147"/>
        <v/>
      </c>
      <c r="H9455" s="19"/>
      <c r="I9455" s="19"/>
      <c r="J9455" s="176" t="str">
        <f>IF(AND(C9455&lt;&gt;"",COUNTIF('3.工程情報'!$C$6:$C$501,C9455)=0),"工程記号が3.工程情報に存在しません。","")</f>
        <v/>
      </c>
    </row>
    <row r="9456" spans="2:10" ht="18" customHeight="1">
      <c r="B9456" s="166"/>
      <c r="C9456" s="165"/>
      <c r="D9456" s="12" t="str">
        <f>IF(C9456="","",VLOOKUP(C9456,'3.工程情報'!$C$6:$D$501,2,FALSE))</f>
        <v/>
      </c>
      <c r="E9456" s="165"/>
      <c r="F9456" s="170"/>
      <c r="G9456" s="189" t="str">
        <f t="shared" si="147"/>
        <v/>
      </c>
      <c r="H9456" s="19"/>
      <c r="I9456" s="19"/>
      <c r="J9456" s="176" t="str">
        <f>IF(AND(C9456&lt;&gt;"",COUNTIF('3.工程情報'!$C$6:$C$501,C9456)=0),"工程記号が3.工程情報に存在しません。","")</f>
        <v/>
      </c>
    </row>
    <row r="9457" spans="2:10" ht="18" customHeight="1">
      <c r="B9457" s="166"/>
      <c r="C9457" s="165"/>
      <c r="D9457" s="12" t="str">
        <f>IF(C9457="","",VLOOKUP(C9457,'3.工程情報'!$C$6:$D$501,2,FALSE))</f>
        <v/>
      </c>
      <c r="E9457" s="165"/>
      <c r="F9457" s="170"/>
      <c r="G9457" s="189" t="str">
        <f t="shared" si="147"/>
        <v/>
      </c>
      <c r="H9457" s="19"/>
      <c r="I9457" s="19"/>
      <c r="J9457" s="176" t="str">
        <f>IF(AND(C9457&lt;&gt;"",COUNTIF('3.工程情報'!$C$6:$C$501,C9457)=0),"工程記号が3.工程情報に存在しません。","")</f>
        <v/>
      </c>
    </row>
    <row r="9458" spans="2:10" ht="18" customHeight="1">
      <c r="B9458" s="166"/>
      <c r="C9458" s="165"/>
      <c r="D9458" s="12" t="str">
        <f>IF(C9458="","",VLOOKUP(C9458,'3.工程情報'!$C$6:$D$501,2,FALSE))</f>
        <v/>
      </c>
      <c r="E9458" s="165"/>
      <c r="F9458" s="170"/>
      <c r="G9458" s="189" t="str">
        <f t="shared" si="147"/>
        <v/>
      </c>
      <c r="H9458" s="19"/>
      <c r="I9458" s="19"/>
      <c r="J9458" s="176" t="str">
        <f>IF(AND(C9458&lt;&gt;"",COUNTIF('3.工程情報'!$C$6:$C$501,C9458)=0),"工程記号が3.工程情報に存在しません。","")</f>
        <v/>
      </c>
    </row>
    <row r="9459" spans="2:10" ht="18" customHeight="1">
      <c r="B9459" s="166"/>
      <c r="C9459" s="165"/>
      <c r="D9459" s="12" t="str">
        <f>IF(C9459="","",VLOOKUP(C9459,'3.工程情報'!$C$6:$D$501,2,FALSE))</f>
        <v/>
      </c>
      <c r="E9459" s="165"/>
      <c r="F9459" s="170"/>
      <c r="G9459" s="189" t="str">
        <f t="shared" si="147"/>
        <v/>
      </c>
      <c r="H9459" s="19"/>
      <c r="I9459" s="19"/>
      <c r="J9459" s="176" t="str">
        <f>IF(AND(C9459&lt;&gt;"",COUNTIF('3.工程情報'!$C$6:$C$501,C9459)=0),"工程記号が3.工程情報に存在しません。","")</f>
        <v/>
      </c>
    </row>
    <row r="9460" spans="2:10" ht="18" customHeight="1">
      <c r="B9460" s="166"/>
      <c r="C9460" s="165"/>
      <c r="D9460" s="12" t="str">
        <f>IF(C9460="","",VLOOKUP(C9460,'3.工程情報'!$C$6:$D$501,2,FALSE))</f>
        <v/>
      </c>
      <c r="E9460" s="165"/>
      <c r="F9460" s="170"/>
      <c r="G9460" s="189" t="str">
        <f t="shared" si="147"/>
        <v/>
      </c>
      <c r="H9460" s="19"/>
      <c r="I9460" s="19"/>
      <c r="J9460" s="176" t="str">
        <f>IF(AND(C9460&lt;&gt;"",COUNTIF('3.工程情報'!$C$6:$C$501,C9460)=0),"工程記号が3.工程情報に存在しません。","")</f>
        <v/>
      </c>
    </row>
    <row r="9461" spans="2:10" ht="18" customHeight="1">
      <c r="B9461" s="166"/>
      <c r="C9461" s="165"/>
      <c r="D9461" s="12" t="str">
        <f>IF(C9461="","",VLOOKUP(C9461,'3.工程情報'!$C$6:$D$501,2,FALSE))</f>
        <v/>
      </c>
      <c r="E9461" s="165"/>
      <c r="F9461" s="170"/>
      <c r="G9461" s="189" t="str">
        <f t="shared" si="147"/>
        <v/>
      </c>
      <c r="H9461" s="19"/>
      <c r="I9461" s="19"/>
      <c r="J9461" s="176" t="str">
        <f>IF(AND(C9461&lt;&gt;"",COUNTIF('3.工程情報'!$C$6:$C$501,C9461)=0),"工程記号が3.工程情報に存在しません。","")</f>
        <v/>
      </c>
    </row>
    <row r="9462" spans="2:10" ht="18" customHeight="1">
      <c r="B9462" s="166"/>
      <c r="C9462" s="165"/>
      <c r="D9462" s="12" t="str">
        <f>IF(C9462="","",VLOOKUP(C9462,'3.工程情報'!$C$6:$D$501,2,FALSE))</f>
        <v/>
      </c>
      <c r="E9462" s="165"/>
      <c r="F9462" s="170"/>
      <c r="G9462" s="189" t="str">
        <f t="shared" si="147"/>
        <v/>
      </c>
      <c r="H9462" s="19"/>
      <c r="I9462" s="19"/>
      <c r="J9462" s="176" t="str">
        <f>IF(AND(C9462&lt;&gt;"",COUNTIF('3.工程情報'!$C$6:$C$501,C9462)=0),"工程記号が3.工程情報に存在しません。","")</f>
        <v/>
      </c>
    </row>
    <row r="9463" spans="2:10" ht="18" customHeight="1">
      <c r="B9463" s="166"/>
      <c r="C9463" s="165"/>
      <c r="D9463" s="12" t="str">
        <f>IF(C9463="","",VLOOKUP(C9463,'3.工程情報'!$C$6:$D$501,2,FALSE))</f>
        <v/>
      </c>
      <c r="E9463" s="165"/>
      <c r="F9463" s="170"/>
      <c r="G9463" s="189" t="str">
        <f t="shared" si="147"/>
        <v/>
      </c>
      <c r="H9463" s="19"/>
      <c r="I9463" s="19"/>
      <c r="J9463" s="176" t="str">
        <f>IF(AND(C9463&lt;&gt;"",COUNTIF('3.工程情報'!$C$6:$C$501,C9463)=0),"工程記号が3.工程情報に存在しません。","")</f>
        <v/>
      </c>
    </row>
    <row r="9464" spans="2:10" ht="18" customHeight="1">
      <c r="B9464" s="166"/>
      <c r="C9464" s="165"/>
      <c r="D9464" s="12" t="str">
        <f>IF(C9464="","",VLOOKUP(C9464,'3.工程情報'!$C$6:$D$501,2,FALSE))</f>
        <v/>
      </c>
      <c r="E9464" s="165"/>
      <c r="F9464" s="170"/>
      <c r="G9464" s="189" t="str">
        <f t="shared" si="147"/>
        <v/>
      </c>
      <c r="H9464" s="19"/>
      <c r="I9464" s="19"/>
      <c r="J9464" s="176" t="str">
        <f>IF(AND(C9464&lt;&gt;"",COUNTIF('3.工程情報'!$C$6:$C$501,C9464)=0),"工程記号が3.工程情報に存在しません。","")</f>
        <v/>
      </c>
    </row>
    <row r="9465" spans="2:10" ht="18" customHeight="1">
      <c r="B9465" s="166"/>
      <c r="C9465" s="165"/>
      <c r="D9465" s="12" t="str">
        <f>IF(C9465="","",VLOOKUP(C9465,'3.工程情報'!$C$6:$D$501,2,FALSE))</f>
        <v/>
      </c>
      <c r="E9465" s="165"/>
      <c r="F9465" s="170"/>
      <c r="G9465" s="189" t="str">
        <f t="shared" si="147"/>
        <v/>
      </c>
      <c r="H9465" s="19"/>
      <c r="I9465" s="19"/>
      <c r="J9465" s="176" t="str">
        <f>IF(AND(C9465&lt;&gt;"",COUNTIF('3.工程情報'!$C$6:$C$501,C9465)=0),"工程記号が3.工程情報に存在しません。","")</f>
        <v/>
      </c>
    </row>
    <row r="9466" spans="2:10" ht="18" customHeight="1">
      <c r="B9466" s="166"/>
      <c r="C9466" s="165"/>
      <c r="D9466" s="12" t="str">
        <f>IF(C9466="","",VLOOKUP(C9466,'3.工程情報'!$C$6:$D$501,2,FALSE))</f>
        <v/>
      </c>
      <c r="E9466" s="165"/>
      <c r="F9466" s="170"/>
      <c r="G9466" s="189" t="str">
        <f t="shared" si="147"/>
        <v/>
      </c>
      <c r="H9466" s="19"/>
      <c r="I9466" s="19"/>
      <c r="J9466" s="176" t="str">
        <f>IF(AND(C9466&lt;&gt;"",COUNTIF('3.工程情報'!$C$6:$C$501,C9466)=0),"工程記号が3.工程情報に存在しません。","")</f>
        <v/>
      </c>
    </row>
    <row r="9467" spans="2:10" ht="18" customHeight="1">
      <c r="B9467" s="166"/>
      <c r="C9467" s="165"/>
      <c r="D9467" s="12" t="str">
        <f>IF(C9467="","",VLOOKUP(C9467,'3.工程情報'!$C$6:$D$501,2,FALSE))</f>
        <v/>
      </c>
      <c r="E9467" s="165"/>
      <c r="F9467" s="170"/>
      <c r="G9467" s="189" t="str">
        <f t="shared" si="147"/>
        <v/>
      </c>
      <c r="H9467" s="19"/>
      <c r="I9467" s="19"/>
      <c r="J9467" s="176" t="str">
        <f>IF(AND(C9467&lt;&gt;"",COUNTIF('3.工程情報'!$C$6:$C$501,C9467)=0),"工程記号が3.工程情報に存在しません。","")</f>
        <v/>
      </c>
    </row>
    <row r="9468" spans="2:10" ht="18" customHeight="1">
      <c r="B9468" s="166"/>
      <c r="C9468" s="165"/>
      <c r="D9468" s="12" t="str">
        <f>IF(C9468="","",VLOOKUP(C9468,'3.工程情報'!$C$6:$D$501,2,FALSE))</f>
        <v/>
      </c>
      <c r="E9468" s="165"/>
      <c r="F9468" s="170"/>
      <c r="G9468" s="189" t="str">
        <f t="shared" si="147"/>
        <v/>
      </c>
      <c r="H9468" s="19"/>
      <c r="I9468" s="19"/>
      <c r="J9468" s="176" t="str">
        <f>IF(AND(C9468&lt;&gt;"",COUNTIF('3.工程情報'!$C$6:$C$501,C9468)=0),"工程記号が3.工程情報に存在しません。","")</f>
        <v/>
      </c>
    </row>
    <row r="9469" spans="2:10" ht="18" customHeight="1">
      <c r="B9469" s="166"/>
      <c r="C9469" s="165"/>
      <c r="D9469" s="12" t="str">
        <f>IF(C9469="","",VLOOKUP(C9469,'3.工程情報'!$C$6:$D$501,2,FALSE))</f>
        <v/>
      </c>
      <c r="E9469" s="165"/>
      <c r="F9469" s="170"/>
      <c r="G9469" s="189" t="str">
        <f t="shared" si="147"/>
        <v/>
      </c>
      <c r="H9469" s="19"/>
      <c r="I9469" s="19"/>
      <c r="J9469" s="176" t="str">
        <f>IF(AND(C9469&lt;&gt;"",COUNTIF('3.工程情報'!$C$6:$C$501,C9469)=0),"工程記号が3.工程情報に存在しません。","")</f>
        <v/>
      </c>
    </row>
    <row r="9470" spans="2:10" ht="18" customHeight="1">
      <c r="B9470" s="166"/>
      <c r="C9470" s="165"/>
      <c r="D9470" s="12" t="str">
        <f>IF(C9470="","",VLOOKUP(C9470,'3.工程情報'!$C$6:$D$501,2,FALSE))</f>
        <v/>
      </c>
      <c r="E9470" s="165"/>
      <c r="F9470" s="170"/>
      <c r="G9470" s="189" t="str">
        <f t="shared" si="147"/>
        <v/>
      </c>
      <c r="H9470" s="19"/>
      <c r="I9470" s="19"/>
      <c r="J9470" s="176" t="str">
        <f>IF(AND(C9470&lt;&gt;"",COUNTIF('3.工程情報'!$C$6:$C$501,C9470)=0),"工程記号が3.工程情報に存在しません。","")</f>
        <v/>
      </c>
    </row>
    <row r="9471" spans="2:10" ht="18" customHeight="1">
      <c r="B9471" s="166"/>
      <c r="C9471" s="165"/>
      <c r="D9471" s="12" t="str">
        <f>IF(C9471="","",VLOOKUP(C9471,'3.工程情報'!$C$6:$D$501,2,FALSE))</f>
        <v/>
      </c>
      <c r="E9471" s="165"/>
      <c r="F9471" s="170"/>
      <c r="G9471" s="189" t="str">
        <f t="shared" si="147"/>
        <v/>
      </c>
      <c r="H9471" s="19"/>
      <c r="I9471" s="19"/>
      <c r="J9471" s="176" t="str">
        <f>IF(AND(C9471&lt;&gt;"",COUNTIF('3.工程情報'!$C$6:$C$501,C9471)=0),"工程記号が3.工程情報に存在しません。","")</f>
        <v/>
      </c>
    </row>
    <row r="9472" spans="2:10" ht="18" customHeight="1">
      <c r="B9472" s="166"/>
      <c r="C9472" s="165"/>
      <c r="D9472" s="12" t="str">
        <f>IF(C9472="","",VLOOKUP(C9472,'3.工程情報'!$C$6:$D$501,2,FALSE))</f>
        <v/>
      </c>
      <c r="E9472" s="165"/>
      <c r="F9472" s="170"/>
      <c r="G9472" s="189" t="str">
        <f t="shared" si="147"/>
        <v/>
      </c>
      <c r="H9472" s="19"/>
      <c r="I9472" s="19"/>
      <c r="J9472" s="176" t="str">
        <f>IF(AND(C9472&lt;&gt;"",COUNTIF('3.工程情報'!$C$6:$C$501,C9472)=0),"工程記号が3.工程情報に存在しません。","")</f>
        <v/>
      </c>
    </row>
    <row r="9473" spans="2:10" ht="18" customHeight="1">
      <c r="B9473" s="166"/>
      <c r="C9473" s="165"/>
      <c r="D9473" s="12" t="str">
        <f>IF(C9473="","",VLOOKUP(C9473,'3.工程情報'!$C$6:$D$501,2,FALSE))</f>
        <v/>
      </c>
      <c r="E9473" s="165"/>
      <c r="F9473" s="170"/>
      <c r="G9473" s="189" t="str">
        <f t="shared" si="147"/>
        <v/>
      </c>
      <c r="H9473" s="19"/>
      <c r="I9473" s="19"/>
      <c r="J9473" s="176" t="str">
        <f>IF(AND(C9473&lt;&gt;"",COUNTIF('3.工程情報'!$C$6:$C$501,C9473)=0),"工程記号が3.工程情報に存在しません。","")</f>
        <v/>
      </c>
    </row>
    <row r="9474" spans="2:10" ht="18" customHeight="1">
      <c r="B9474" s="166"/>
      <c r="C9474" s="165"/>
      <c r="D9474" s="12" t="str">
        <f>IF(C9474="","",VLOOKUP(C9474,'3.工程情報'!$C$6:$D$501,2,FALSE))</f>
        <v/>
      </c>
      <c r="E9474" s="165"/>
      <c r="F9474" s="170"/>
      <c r="G9474" s="189" t="str">
        <f t="shared" si="147"/>
        <v/>
      </c>
      <c r="H9474" s="19"/>
      <c r="I9474" s="19"/>
      <c r="J9474" s="176" t="str">
        <f>IF(AND(C9474&lt;&gt;"",COUNTIF('3.工程情報'!$C$6:$C$501,C9474)=0),"工程記号が3.工程情報に存在しません。","")</f>
        <v/>
      </c>
    </row>
    <row r="9475" spans="2:10" ht="18" customHeight="1">
      <c r="B9475" s="166"/>
      <c r="C9475" s="165"/>
      <c r="D9475" s="12" t="str">
        <f>IF(C9475="","",VLOOKUP(C9475,'3.工程情報'!$C$6:$D$501,2,FALSE))</f>
        <v/>
      </c>
      <c r="E9475" s="165"/>
      <c r="F9475" s="170"/>
      <c r="G9475" s="189" t="str">
        <f t="shared" si="147"/>
        <v/>
      </c>
      <c r="H9475" s="19"/>
      <c r="I9475" s="19"/>
      <c r="J9475" s="176" t="str">
        <f>IF(AND(C9475&lt;&gt;"",COUNTIF('3.工程情報'!$C$6:$C$501,C9475)=0),"工程記号が3.工程情報に存在しません。","")</f>
        <v/>
      </c>
    </row>
    <row r="9476" spans="2:10" ht="18" customHeight="1">
      <c r="B9476" s="166"/>
      <c r="C9476" s="165"/>
      <c r="D9476" s="12" t="str">
        <f>IF(C9476="","",VLOOKUP(C9476,'3.工程情報'!$C$6:$D$501,2,FALSE))</f>
        <v/>
      </c>
      <c r="E9476" s="165"/>
      <c r="F9476" s="170"/>
      <c r="G9476" s="189" t="str">
        <f t="shared" si="147"/>
        <v/>
      </c>
      <c r="H9476" s="19"/>
      <c r="I9476" s="19"/>
      <c r="J9476" s="176" t="str">
        <f>IF(AND(C9476&lt;&gt;"",COUNTIF('3.工程情報'!$C$6:$C$501,C9476)=0),"工程記号が3.工程情報に存在しません。","")</f>
        <v/>
      </c>
    </row>
    <row r="9477" spans="2:10" ht="18" customHeight="1">
      <c r="B9477" s="166"/>
      <c r="C9477" s="165"/>
      <c r="D9477" s="12" t="str">
        <f>IF(C9477="","",VLOOKUP(C9477,'3.工程情報'!$C$6:$D$501,2,FALSE))</f>
        <v/>
      </c>
      <c r="E9477" s="165"/>
      <c r="F9477" s="170"/>
      <c r="G9477" s="189" t="str">
        <f t="shared" si="147"/>
        <v/>
      </c>
      <c r="H9477" s="19"/>
      <c r="I9477" s="19"/>
      <c r="J9477" s="176" t="str">
        <f>IF(AND(C9477&lt;&gt;"",COUNTIF('3.工程情報'!$C$6:$C$501,C9477)=0),"工程記号が3.工程情報に存在しません。","")</f>
        <v/>
      </c>
    </row>
    <row r="9478" spans="2:10" ht="18" customHeight="1">
      <c r="B9478" s="166"/>
      <c r="C9478" s="165"/>
      <c r="D9478" s="12" t="str">
        <f>IF(C9478="","",VLOOKUP(C9478,'3.工程情報'!$C$6:$D$501,2,FALSE))</f>
        <v/>
      </c>
      <c r="E9478" s="165"/>
      <c r="F9478" s="170"/>
      <c r="G9478" s="189" t="str">
        <f t="shared" ref="G9478:G9541" si="148">C9478&amp;E9478</f>
        <v/>
      </c>
      <c r="H9478" s="19"/>
      <c r="I9478" s="19"/>
      <c r="J9478" s="176" t="str">
        <f>IF(AND(C9478&lt;&gt;"",COUNTIF('3.工程情報'!$C$6:$C$501,C9478)=0),"工程記号が3.工程情報に存在しません。","")</f>
        <v/>
      </c>
    </row>
    <row r="9479" spans="2:10" ht="18" customHeight="1">
      <c r="B9479" s="166"/>
      <c r="C9479" s="165"/>
      <c r="D9479" s="12" t="str">
        <f>IF(C9479="","",VLOOKUP(C9479,'3.工程情報'!$C$6:$D$501,2,FALSE))</f>
        <v/>
      </c>
      <c r="E9479" s="165"/>
      <c r="F9479" s="170"/>
      <c r="G9479" s="189" t="str">
        <f t="shared" si="148"/>
        <v/>
      </c>
      <c r="H9479" s="19"/>
      <c r="I9479" s="19"/>
      <c r="J9479" s="176" t="str">
        <f>IF(AND(C9479&lt;&gt;"",COUNTIF('3.工程情報'!$C$6:$C$501,C9479)=0),"工程記号が3.工程情報に存在しません。","")</f>
        <v/>
      </c>
    </row>
    <row r="9480" spans="2:10" ht="18" customHeight="1">
      <c r="B9480" s="166"/>
      <c r="C9480" s="165"/>
      <c r="D9480" s="12" t="str">
        <f>IF(C9480="","",VLOOKUP(C9480,'3.工程情報'!$C$6:$D$501,2,FALSE))</f>
        <v/>
      </c>
      <c r="E9480" s="165"/>
      <c r="F9480" s="170"/>
      <c r="G9480" s="189" t="str">
        <f t="shared" si="148"/>
        <v/>
      </c>
      <c r="H9480" s="19"/>
      <c r="I9480" s="19"/>
      <c r="J9480" s="176" t="str">
        <f>IF(AND(C9480&lt;&gt;"",COUNTIF('3.工程情報'!$C$6:$C$501,C9480)=0),"工程記号が3.工程情報に存在しません。","")</f>
        <v/>
      </c>
    </row>
    <row r="9481" spans="2:10" ht="18" customHeight="1">
      <c r="B9481" s="166"/>
      <c r="C9481" s="165"/>
      <c r="D9481" s="12" t="str">
        <f>IF(C9481="","",VLOOKUP(C9481,'3.工程情報'!$C$6:$D$501,2,FALSE))</f>
        <v/>
      </c>
      <c r="E9481" s="165"/>
      <c r="F9481" s="170"/>
      <c r="G9481" s="189" t="str">
        <f t="shared" si="148"/>
        <v/>
      </c>
      <c r="H9481" s="19"/>
      <c r="I9481" s="19"/>
      <c r="J9481" s="176" t="str">
        <f>IF(AND(C9481&lt;&gt;"",COUNTIF('3.工程情報'!$C$6:$C$501,C9481)=0),"工程記号が3.工程情報に存在しません。","")</f>
        <v/>
      </c>
    </row>
    <row r="9482" spans="2:10" ht="18" customHeight="1">
      <c r="B9482" s="166"/>
      <c r="C9482" s="165"/>
      <c r="D9482" s="12" t="str">
        <f>IF(C9482="","",VLOOKUP(C9482,'3.工程情報'!$C$6:$D$501,2,FALSE))</f>
        <v/>
      </c>
      <c r="E9482" s="165"/>
      <c r="F9482" s="170"/>
      <c r="G9482" s="189" t="str">
        <f t="shared" si="148"/>
        <v/>
      </c>
      <c r="H9482" s="19"/>
      <c r="I9482" s="19"/>
      <c r="J9482" s="176" t="str">
        <f>IF(AND(C9482&lt;&gt;"",COUNTIF('3.工程情報'!$C$6:$C$501,C9482)=0),"工程記号が3.工程情報に存在しません。","")</f>
        <v/>
      </c>
    </row>
    <row r="9483" spans="2:10" ht="18" customHeight="1">
      <c r="B9483" s="166"/>
      <c r="C9483" s="165"/>
      <c r="D9483" s="12" t="str">
        <f>IF(C9483="","",VLOOKUP(C9483,'3.工程情報'!$C$6:$D$501,2,FALSE))</f>
        <v/>
      </c>
      <c r="E9483" s="165"/>
      <c r="F9483" s="170"/>
      <c r="G9483" s="189" t="str">
        <f t="shared" si="148"/>
        <v/>
      </c>
      <c r="H9483" s="19"/>
      <c r="I9483" s="19"/>
      <c r="J9483" s="176" t="str">
        <f>IF(AND(C9483&lt;&gt;"",COUNTIF('3.工程情報'!$C$6:$C$501,C9483)=0),"工程記号が3.工程情報に存在しません。","")</f>
        <v/>
      </c>
    </row>
    <row r="9484" spans="2:10" ht="18" customHeight="1">
      <c r="B9484" s="166"/>
      <c r="C9484" s="165"/>
      <c r="D9484" s="12" t="str">
        <f>IF(C9484="","",VLOOKUP(C9484,'3.工程情報'!$C$6:$D$501,2,FALSE))</f>
        <v/>
      </c>
      <c r="E9484" s="165"/>
      <c r="F9484" s="170"/>
      <c r="G9484" s="189" t="str">
        <f t="shared" si="148"/>
        <v/>
      </c>
      <c r="H9484" s="19"/>
      <c r="I9484" s="19"/>
      <c r="J9484" s="176" t="str">
        <f>IF(AND(C9484&lt;&gt;"",COUNTIF('3.工程情報'!$C$6:$C$501,C9484)=0),"工程記号が3.工程情報に存在しません。","")</f>
        <v/>
      </c>
    </row>
    <row r="9485" spans="2:10" ht="18" customHeight="1">
      <c r="B9485" s="166"/>
      <c r="C9485" s="165"/>
      <c r="D9485" s="12" t="str">
        <f>IF(C9485="","",VLOOKUP(C9485,'3.工程情報'!$C$6:$D$501,2,FALSE))</f>
        <v/>
      </c>
      <c r="E9485" s="165"/>
      <c r="F9485" s="170"/>
      <c r="G9485" s="189" t="str">
        <f t="shared" si="148"/>
        <v/>
      </c>
      <c r="H9485" s="19"/>
      <c r="I9485" s="19"/>
      <c r="J9485" s="176" t="str">
        <f>IF(AND(C9485&lt;&gt;"",COUNTIF('3.工程情報'!$C$6:$C$501,C9485)=0),"工程記号が3.工程情報に存在しません。","")</f>
        <v/>
      </c>
    </row>
    <row r="9486" spans="2:10" ht="18" customHeight="1">
      <c r="B9486" s="166"/>
      <c r="C9486" s="165"/>
      <c r="D9486" s="12" t="str">
        <f>IF(C9486="","",VLOOKUP(C9486,'3.工程情報'!$C$6:$D$501,2,FALSE))</f>
        <v/>
      </c>
      <c r="E9486" s="165"/>
      <c r="F9486" s="170"/>
      <c r="G9486" s="189" t="str">
        <f t="shared" si="148"/>
        <v/>
      </c>
      <c r="H9486" s="19"/>
      <c r="I9486" s="19"/>
      <c r="J9486" s="176" t="str">
        <f>IF(AND(C9486&lt;&gt;"",COUNTIF('3.工程情報'!$C$6:$C$501,C9486)=0),"工程記号が3.工程情報に存在しません。","")</f>
        <v/>
      </c>
    </row>
    <row r="9487" spans="2:10" ht="18" customHeight="1">
      <c r="B9487" s="166"/>
      <c r="C9487" s="165"/>
      <c r="D9487" s="12" t="str">
        <f>IF(C9487="","",VLOOKUP(C9487,'3.工程情報'!$C$6:$D$501,2,FALSE))</f>
        <v/>
      </c>
      <c r="E9487" s="165"/>
      <c r="F9487" s="170"/>
      <c r="G9487" s="189" t="str">
        <f t="shared" si="148"/>
        <v/>
      </c>
      <c r="H9487" s="19"/>
      <c r="I9487" s="19"/>
      <c r="J9487" s="176" t="str">
        <f>IF(AND(C9487&lt;&gt;"",COUNTIF('3.工程情報'!$C$6:$C$501,C9487)=0),"工程記号が3.工程情報に存在しません。","")</f>
        <v/>
      </c>
    </row>
    <row r="9488" spans="2:10" ht="18" customHeight="1">
      <c r="B9488" s="166"/>
      <c r="C9488" s="165"/>
      <c r="D9488" s="12" t="str">
        <f>IF(C9488="","",VLOOKUP(C9488,'3.工程情報'!$C$6:$D$501,2,FALSE))</f>
        <v/>
      </c>
      <c r="E9488" s="165"/>
      <c r="F9488" s="170"/>
      <c r="G9488" s="189" t="str">
        <f t="shared" si="148"/>
        <v/>
      </c>
      <c r="H9488" s="19"/>
      <c r="I9488" s="19"/>
      <c r="J9488" s="176" t="str">
        <f>IF(AND(C9488&lt;&gt;"",COUNTIF('3.工程情報'!$C$6:$C$501,C9488)=0),"工程記号が3.工程情報に存在しません。","")</f>
        <v/>
      </c>
    </row>
    <row r="9489" spans="2:10" ht="18" customHeight="1">
      <c r="B9489" s="166"/>
      <c r="C9489" s="165"/>
      <c r="D9489" s="12" t="str">
        <f>IF(C9489="","",VLOOKUP(C9489,'3.工程情報'!$C$6:$D$501,2,FALSE))</f>
        <v/>
      </c>
      <c r="E9489" s="165"/>
      <c r="F9489" s="170"/>
      <c r="G9489" s="189" t="str">
        <f t="shared" si="148"/>
        <v/>
      </c>
      <c r="H9489" s="19"/>
      <c r="I9489" s="19"/>
      <c r="J9489" s="176" t="str">
        <f>IF(AND(C9489&lt;&gt;"",COUNTIF('3.工程情報'!$C$6:$C$501,C9489)=0),"工程記号が3.工程情報に存在しません。","")</f>
        <v/>
      </c>
    </row>
    <row r="9490" spans="2:10" ht="18" customHeight="1">
      <c r="B9490" s="166"/>
      <c r="C9490" s="165"/>
      <c r="D9490" s="12" t="str">
        <f>IF(C9490="","",VLOOKUP(C9490,'3.工程情報'!$C$6:$D$501,2,FALSE))</f>
        <v/>
      </c>
      <c r="E9490" s="165"/>
      <c r="F9490" s="170"/>
      <c r="G9490" s="189" t="str">
        <f t="shared" si="148"/>
        <v/>
      </c>
      <c r="H9490" s="19"/>
      <c r="I9490" s="19"/>
      <c r="J9490" s="176" t="str">
        <f>IF(AND(C9490&lt;&gt;"",COUNTIF('3.工程情報'!$C$6:$C$501,C9490)=0),"工程記号が3.工程情報に存在しません。","")</f>
        <v/>
      </c>
    </row>
    <row r="9491" spans="2:10" ht="18" customHeight="1">
      <c r="B9491" s="166"/>
      <c r="C9491" s="165"/>
      <c r="D9491" s="12" t="str">
        <f>IF(C9491="","",VLOOKUP(C9491,'3.工程情報'!$C$6:$D$501,2,FALSE))</f>
        <v/>
      </c>
      <c r="E9491" s="165"/>
      <c r="F9491" s="170"/>
      <c r="G9491" s="189" t="str">
        <f t="shared" si="148"/>
        <v/>
      </c>
      <c r="H9491" s="19"/>
      <c r="I9491" s="19"/>
      <c r="J9491" s="176" t="str">
        <f>IF(AND(C9491&lt;&gt;"",COUNTIF('3.工程情報'!$C$6:$C$501,C9491)=0),"工程記号が3.工程情報に存在しません。","")</f>
        <v/>
      </c>
    </row>
    <row r="9492" spans="2:10" ht="18" customHeight="1">
      <c r="B9492" s="166"/>
      <c r="C9492" s="165"/>
      <c r="D9492" s="12" t="str">
        <f>IF(C9492="","",VLOOKUP(C9492,'3.工程情報'!$C$6:$D$501,2,FALSE))</f>
        <v/>
      </c>
      <c r="E9492" s="165"/>
      <c r="F9492" s="170"/>
      <c r="G9492" s="189" t="str">
        <f t="shared" si="148"/>
        <v/>
      </c>
      <c r="H9492" s="19"/>
      <c r="I9492" s="19"/>
      <c r="J9492" s="176" t="str">
        <f>IF(AND(C9492&lt;&gt;"",COUNTIF('3.工程情報'!$C$6:$C$501,C9492)=0),"工程記号が3.工程情報に存在しません。","")</f>
        <v/>
      </c>
    </row>
    <row r="9493" spans="2:10" ht="18" customHeight="1">
      <c r="B9493" s="166"/>
      <c r="C9493" s="165"/>
      <c r="D9493" s="12" t="str">
        <f>IF(C9493="","",VLOOKUP(C9493,'3.工程情報'!$C$6:$D$501,2,FALSE))</f>
        <v/>
      </c>
      <c r="E9493" s="165"/>
      <c r="F9493" s="170"/>
      <c r="G9493" s="189" t="str">
        <f t="shared" si="148"/>
        <v/>
      </c>
      <c r="H9493" s="19"/>
      <c r="I9493" s="19"/>
      <c r="J9493" s="176" t="str">
        <f>IF(AND(C9493&lt;&gt;"",COUNTIF('3.工程情報'!$C$6:$C$501,C9493)=0),"工程記号が3.工程情報に存在しません。","")</f>
        <v/>
      </c>
    </row>
    <row r="9494" spans="2:10" ht="18" customHeight="1">
      <c r="B9494" s="166"/>
      <c r="C9494" s="165"/>
      <c r="D9494" s="12" t="str">
        <f>IF(C9494="","",VLOOKUP(C9494,'3.工程情報'!$C$6:$D$501,2,FALSE))</f>
        <v/>
      </c>
      <c r="E9494" s="165"/>
      <c r="F9494" s="170"/>
      <c r="G9494" s="189" t="str">
        <f t="shared" si="148"/>
        <v/>
      </c>
      <c r="H9494" s="19"/>
      <c r="I9494" s="19"/>
      <c r="J9494" s="176" t="str">
        <f>IF(AND(C9494&lt;&gt;"",COUNTIF('3.工程情報'!$C$6:$C$501,C9494)=0),"工程記号が3.工程情報に存在しません。","")</f>
        <v/>
      </c>
    </row>
    <row r="9495" spans="2:10" ht="18" customHeight="1">
      <c r="B9495" s="166"/>
      <c r="C9495" s="165"/>
      <c r="D9495" s="12" t="str">
        <f>IF(C9495="","",VLOOKUP(C9495,'3.工程情報'!$C$6:$D$501,2,FALSE))</f>
        <v/>
      </c>
      <c r="E9495" s="165"/>
      <c r="F9495" s="170"/>
      <c r="G9495" s="189" t="str">
        <f t="shared" si="148"/>
        <v/>
      </c>
      <c r="H9495" s="19"/>
      <c r="I9495" s="19"/>
      <c r="J9495" s="176" t="str">
        <f>IF(AND(C9495&lt;&gt;"",COUNTIF('3.工程情報'!$C$6:$C$501,C9495)=0),"工程記号が3.工程情報に存在しません。","")</f>
        <v/>
      </c>
    </row>
    <row r="9496" spans="2:10" ht="18" customHeight="1">
      <c r="B9496" s="166"/>
      <c r="C9496" s="165"/>
      <c r="D9496" s="12" t="str">
        <f>IF(C9496="","",VLOOKUP(C9496,'3.工程情報'!$C$6:$D$501,2,FALSE))</f>
        <v/>
      </c>
      <c r="E9496" s="165"/>
      <c r="F9496" s="170"/>
      <c r="G9496" s="189" t="str">
        <f t="shared" si="148"/>
        <v/>
      </c>
      <c r="H9496" s="19"/>
      <c r="I9496" s="19"/>
      <c r="J9496" s="176" t="str">
        <f>IF(AND(C9496&lt;&gt;"",COUNTIF('3.工程情報'!$C$6:$C$501,C9496)=0),"工程記号が3.工程情報に存在しません。","")</f>
        <v/>
      </c>
    </row>
    <row r="9497" spans="2:10" ht="18" customHeight="1">
      <c r="B9497" s="166"/>
      <c r="C9497" s="165"/>
      <c r="D9497" s="12" t="str">
        <f>IF(C9497="","",VLOOKUP(C9497,'3.工程情報'!$C$6:$D$501,2,FALSE))</f>
        <v/>
      </c>
      <c r="E9497" s="165"/>
      <c r="F9497" s="170"/>
      <c r="G9497" s="189" t="str">
        <f t="shared" si="148"/>
        <v/>
      </c>
      <c r="H9497" s="19"/>
      <c r="I9497" s="19"/>
      <c r="J9497" s="176" t="str">
        <f>IF(AND(C9497&lt;&gt;"",COUNTIF('3.工程情報'!$C$6:$C$501,C9497)=0),"工程記号が3.工程情報に存在しません。","")</f>
        <v/>
      </c>
    </row>
    <row r="9498" spans="2:10" ht="18" customHeight="1">
      <c r="B9498" s="166"/>
      <c r="C9498" s="165"/>
      <c r="D9498" s="12" t="str">
        <f>IF(C9498="","",VLOOKUP(C9498,'3.工程情報'!$C$6:$D$501,2,FALSE))</f>
        <v/>
      </c>
      <c r="E9498" s="165"/>
      <c r="F9498" s="170"/>
      <c r="G9498" s="189" t="str">
        <f t="shared" si="148"/>
        <v/>
      </c>
      <c r="H9498" s="19"/>
      <c r="I9498" s="19"/>
      <c r="J9498" s="176" t="str">
        <f>IF(AND(C9498&lt;&gt;"",COUNTIF('3.工程情報'!$C$6:$C$501,C9498)=0),"工程記号が3.工程情報に存在しません。","")</f>
        <v/>
      </c>
    </row>
    <row r="9499" spans="2:10" ht="18" customHeight="1">
      <c r="B9499" s="166"/>
      <c r="C9499" s="165"/>
      <c r="D9499" s="12" t="str">
        <f>IF(C9499="","",VLOOKUP(C9499,'3.工程情報'!$C$6:$D$501,2,FALSE))</f>
        <v/>
      </c>
      <c r="E9499" s="165"/>
      <c r="F9499" s="170"/>
      <c r="G9499" s="189" t="str">
        <f t="shared" si="148"/>
        <v/>
      </c>
      <c r="H9499" s="19"/>
      <c r="I9499" s="19"/>
      <c r="J9499" s="176" t="str">
        <f>IF(AND(C9499&lt;&gt;"",COUNTIF('3.工程情報'!$C$6:$C$501,C9499)=0),"工程記号が3.工程情報に存在しません。","")</f>
        <v/>
      </c>
    </row>
    <row r="9500" spans="2:10" ht="18" customHeight="1">
      <c r="B9500" s="166"/>
      <c r="C9500" s="165"/>
      <c r="D9500" s="12" t="str">
        <f>IF(C9500="","",VLOOKUP(C9500,'3.工程情報'!$C$6:$D$501,2,FALSE))</f>
        <v/>
      </c>
      <c r="E9500" s="165"/>
      <c r="F9500" s="170"/>
      <c r="G9500" s="189" t="str">
        <f t="shared" si="148"/>
        <v/>
      </c>
      <c r="H9500" s="19"/>
      <c r="I9500" s="19"/>
      <c r="J9500" s="176" t="str">
        <f>IF(AND(C9500&lt;&gt;"",COUNTIF('3.工程情報'!$C$6:$C$501,C9500)=0),"工程記号が3.工程情報に存在しません。","")</f>
        <v/>
      </c>
    </row>
    <row r="9501" spans="2:10" ht="18" customHeight="1">
      <c r="B9501" s="166"/>
      <c r="C9501" s="165"/>
      <c r="D9501" s="12" t="str">
        <f>IF(C9501="","",VLOOKUP(C9501,'3.工程情報'!$C$6:$D$501,2,FALSE))</f>
        <v/>
      </c>
      <c r="E9501" s="165"/>
      <c r="F9501" s="170"/>
      <c r="G9501" s="189" t="str">
        <f t="shared" si="148"/>
        <v/>
      </c>
      <c r="H9501" s="19"/>
      <c r="I9501" s="19"/>
      <c r="J9501" s="176" t="str">
        <f>IF(AND(C9501&lt;&gt;"",COUNTIF('3.工程情報'!$C$6:$C$501,C9501)=0),"工程記号が3.工程情報に存在しません。","")</f>
        <v/>
      </c>
    </row>
    <row r="9502" spans="2:10" ht="18" customHeight="1">
      <c r="B9502" s="166"/>
      <c r="C9502" s="165"/>
      <c r="D9502" s="12" t="str">
        <f>IF(C9502="","",VLOOKUP(C9502,'3.工程情報'!$C$6:$D$501,2,FALSE))</f>
        <v/>
      </c>
      <c r="E9502" s="165"/>
      <c r="F9502" s="170"/>
      <c r="G9502" s="189" t="str">
        <f t="shared" si="148"/>
        <v/>
      </c>
      <c r="H9502" s="19"/>
      <c r="I9502" s="19"/>
      <c r="J9502" s="176" t="str">
        <f>IF(AND(C9502&lt;&gt;"",COUNTIF('3.工程情報'!$C$6:$C$501,C9502)=0),"工程記号が3.工程情報に存在しません。","")</f>
        <v/>
      </c>
    </row>
    <row r="9503" spans="2:10" ht="18" customHeight="1">
      <c r="B9503" s="166"/>
      <c r="C9503" s="165"/>
      <c r="D9503" s="12" t="str">
        <f>IF(C9503="","",VLOOKUP(C9503,'3.工程情報'!$C$6:$D$501,2,FALSE))</f>
        <v/>
      </c>
      <c r="E9503" s="165"/>
      <c r="F9503" s="170"/>
      <c r="G9503" s="189" t="str">
        <f t="shared" si="148"/>
        <v/>
      </c>
      <c r="H9503" s="19"/>
      <c r="I9503" s="19"/>
      <c r="J9503" s="176" t="str">
        <f>IF(AND(C9503&lt;&gt;"",COUNTIF('3.工程情報'!$C$6:$C$501,C9503)=0),"工程記号が3.工程情報に存在しません。","")</f>
        <v/>
      </c>
    </row>
    <row r="9504" spans="2:10" ht="18" customHeight="1">
      <c r="B9504" s="166"/>
      <c r="C9504" s="165"/>
      <c r="D9504" s="12" t="str">
        <f>IF(C9504="","",VLOOKUP(C9504,'3.工程情報'!$C$6:$D$501,2,FALSE))</f>
        <v/>
      </c>
      <c r="E9504" s="165"/>
      <c r="F9504" s="170"/>
      <c r="G9504" s="189" t="str">
        <f t="shared" si="148"/>
        <v/>
      </c>
      <c r="H9504" s="19"/>
      <c r="I9504" s="19"/>
      <c r="J9504" s="176" t="str">
        <f>IF(AND(C9504&lt;&gt;"",COUNTIF('3.工程情報'!$C$6:$C$501,C9504)=0),"工程記号が3.工程情報に存在しません。","")</f>
        <v/>
      </c>
    </row>
    <row r="9505" spans="2:10" ht="18" customHeight="1">
      <c r="B9505" s="166"/>
      <c r="C9505" s="165"/>
      <c r="D9505" s="12" t="str">
        <f>IF(C9505="","",VLOOKUP(C9505,'3.工程情報'!$C$6:$D$501,2,FALSE))</f>
        <v/>
      </c>
      <c r="E9505" s="165"/>
      <c r="F9505" s="170"/>
      <c r="G9505" s="189" t="str">
        <f t="shared" si="148"/>
        <v/>
      </c>
      <c r="H9505" s="19"/>
      <c r="I9505" s="19"/>
      <c r="J9505" s="176" t="str">
        <f>IF(AND(C9505&lt;&gt;"",COUNTIF('3.工程情報'!$C$6:$C$501,C9505)=0),"工程記号が3.工程情報に存在しません。","")</f>
        <v/>
      </c>
    </row>
    <row r="9506" spans="2:10" ht="18" customHeight="1">
      <c r="B9506" s="166"/>
      <c r="C9506" s="165"/>
      <c r="D9506" s="12" t="str">
        <f>IF(C9506="","",VLOOKUP(C9506,'3.工程情報'!$C$6:$D$501,2,FALSE))</f>
        <v/>
      </c>
      <c r="E9506" s="165"/>
      <c r="F9506" s="170"/>
      <c r="G9506" s="189" t="str">
        <f t="shared" si="148"/>
        <v/>
      </c>
      <c r="H9506" s="19"/>
      <c r="I9506" s="19"/>
      <c r="J9506" s="176" t="str">
        <f>IF(AND(C9506&lt;&gt;"",COUNTIF('3.工程情報'!$C$6:$C$501,C9506)=0),"工程記号が3.工程情報に存在しません。","")</f>
        <v/>
      </c>
    </row>
    <row r="9507" spans="2:10" ht="18" customHeight="1">
      <c r="B9507" s="166"/>
      <c r="C9507" s="165"/>
      <c r="D9507" s="12" t="str">
        <f>IF(C9507="","",VLOOKUP(C9507,'3.工程情報'!$C$6:$D$501,2,FALSE))</f>
        <v/>
      </c>
      <c r="E9507" s="165"/>
      <c r="F9507" s="170"/>
      <c r="G9507" s="189" t="str">
        <f t="shared" si="148"/>
        <v/>
      </c>
      <c r="H9507" s="19"/>
      <c r="I9507" s="19"/>
      <c r="J9507" s="176" t="str">
        <f>IF(AND(C9507&lt;&gt;"",COUNTIF('3.工程情報'!$C$6:$C$501,C9507)=0),"工程記号が3.工程情報に存在しません。","")</f>
        <v/>
      </c>
    </row>
    <row r="9508" spans="2:10" ht="18" customHeight="1">
      <c r="B9508" s="166"/>
      <c r="C9508" s="165"/>
      <c r="D9508" s="12" t="str">
        <f>IF(C9508="","",VLOOKUP(C9508,'3.工程情報'!$C$6:$D$501,2,FALSE))</f>
        <v/>
      </c>
      <c r="E9508" s="165"/>
      <c r="F9508" s="170"/>
      <c r="G9508" s="189" t="str">
        <f t="shared" si="148"/>
        <v/>
      </c>
      <c r="H9508" s="19"/>
      <c r="I9508" s="19"/>
      <c r="J9508" s="176" t="str">
        <f>IF(AND(C9508&lt;&gt;"",COUNTIF('3.工程情報'!$C$6:$C$501,C9508)=0),"工程記号が3.工程情報に存在しません。","")</f>
        <v/>
      </c>
    </row>
    <row r="9509" spans="2:10" ht="18" customHeight="1">
      <c r="B9509" s="166"/>
      <c r="C9509" s="165"/>
      <c r="D9509" s="12" t="str">
        <f>IF(C9509="","",VLOOKUP(C9509,'3.工程情報'!$C$6:$D$501,2,FALSE))</f>
        <v/>
      </c>
      <c r="E9509" s="165"/>
      <c r="F9509" s="170"/>
      <c r="G9509" s="189" t="str">
        <f t="shared" si="148"/>
        <v/>
      </c>
      <c r="H9509" s="19"/>
      <c r="I9509" s="19"/>
      <c r="J9509" s="176" t="str">
        <f>IF(AND(C9509&lt;&gt;"",COUNTIF('3.工程情報'!$C$6:$C$501,C9509)=0),"工程記号が3.工程情報に存在しません。","")</f>
        <v/>
      </c>
    </row>
    <row r="9510" spans="2:10" ht="18" customHeight="1">
      <c r="B9510" s="166"/>
      <c r="C9510" s="165"/>
      <c r="D9510" s="12" t="str">
        <f>IF(C9510="","",VLOOKUP(C9510,'3.工程情報'!$C$6:$D$501,2,FALSE))</f>
        <v/>
      </c>
      <c r="E9510" s="165"/>
      <c r="F9510" s="170"/>
      <c r="G9510" s="189" t="str">
        <f t="shared" si="148"/>
        <v/>
      </c>
      <c r="H9510" s="19"/>
      <c r="I9510" s="19"/>
      <c r="J9510" s="176" t="str">
        <f>IF(AND(C9510&lt;&gt;"",COUNTIF('3.工程情報'!$C$6:$C$501,C9510)=0),"工程記号が3.工程情報に存在しません。","")</f>
        <v/>
      </c>
    </row>
    <row r="9511" spans="2:10" ht="18" customHeight="1">
      <c r="B9511" s="166"/>
      <c r="C9511" s="165"/>
      <c r="D9511" s="12" t="str">
        <f>IF(C9511="","",VLOOKUP(C9511,'3.工程情報'!$C$6:$D$501,2,FALSE))</f>
        <v/>
      </c>
      <c r="E9511" s="165"/>
      <c r="F9511" s="170"/>
      <c r="G9511" s="189" t="str">
        <f t="shared" si="148"/>
        <v/>
      </c>
      <c r="H9511" s="19"/>
      <c r="I9511" s="19"/>
      <c r="J9511" s="176" t="str">
        <f>IF(AND(C9511&lt;&gt;"",COUNTIF('3.工程情報'!$C$6:$C$501,C9511)=0),"工程記号が3.工程情報に存在しません。","")</f>
        <v/>
      </c>
    </row>
    <row r="9512" spans="2:10" ht="18" customHeight="1">
      <c r="B9512" s="166"/>
      <c r="C9512" s="165"/>
      <c r="D9512" s="12" t="str">
        <f>IF(C9512="","",VLOOKUP(C9512,'3.工程情報'!$C$6:$D$501,2,FALSE))</f>
        <v/>
      </c>
      <c r="E9512" s="165"/>
      <c r="F9512" s="170"/>
      <c r="G9512" s="189" t="str">
        <f t="shared" si="148"/>
        <v/>
      </c>
      <c r="H9512" s="19"/>
      <c r="I9512" s="19"/>
      <c r="J9512" s="176" t="str">
        <f>IF(AND(C9512&lt;&gt;"",COUNTIF('3.工程情報'!$C$6:$C$501,C9512)=0),"工程記号が3.工程情報に存在しません。","")</f>
        <v/>
      </c>
    </row>
    <row r="9513" spans="2:10" ht="18" customHeight="1">
      <c r="B9513" s="166"/>
      <c r="C9513" s="165"/>
      <c r="D9513" s="12" t="str">
        <f>IF(C9513="","",VLOOKUP(C9513,'3.工程情報'!$C$6:$D$501,2,FALSE))</f>
        <v/>
      </c>
      <c r="E9513" s="165"/>
      <c r="F9513" s="170"/>
      <c r="G9513" s="189" t="str">
        <f t="shared" si="148"/>
        <v/>
      </c>
      <c r="H9513" s="19"/>
      <c r="I9513" s="19"/>
      <c r="J9513" s="176" t="str">
        <f>IF(AND(C9513&lt;&gt;"",COUNTIF('3.工程情報'!$C$6:$C$501,C9513)=0),"工程記号が3.工程情報に存在しません。","")</f>
        <v/>
      </c>
    </row>
    <row r="9514" spans="2:10" ht="18" customHeight="1">
      <c r="B9514" s="166"/>
      <c r="C9514" s="165"/>
      <c r="D9514" s="12" t="str">
        <f>IF(C9514="","",VLOOKUP(C9514,'3.工程情報'!$C$6:$D$501,2,FALSE))</f>
        <v/>
      </c>
      <c r="E9514" s="165"/>
      <c r="F9514" s="170"/>
      <c r="G9514" s="189" t="str">
        <f t="shared" si="148"/>
        <v/>
      </c>
      <c r="H9514" s="19"/>
      <c r="I9514" s="19"/>
      <c r="J9514" s="176" t="str">
        <f>IF(AND(C9514&lt;&gt;"",COUNTIF('3.工程情報'!$C$6:$C$501,C9514)=0),"工程記号が3.工程情報に存在しません。","")</f>
        <v/>
      </c>
    </row>
    <row r="9515" spans="2:10" ht="18" customHeight="1">
      <c r="B9515" s="166"/>
      <c r="C9515" s="165"/>
      <c r="D9515" s="12" t="str">
        <f>IF(C9515="","",VLOOKUP(C9515,'3.工程情報'!$C$6:$D$501,2,FALSE))</f>
        <v/>
      </c>
      <c r="E9515" s="165"/>
      <c r="F9515" s="170"/>
      <c r="G9515" s="189" t="str">
        <f t="shared" si="148"/>
        <v/>
      </c>
      <c r="H9515" s="19"/>
      <c r="I9515" s="19"/>
      <c r="J9515" s="176" t="str">
        <f>IF(AND(C9515&lt;&gt;"",COUNTIF('3.工程情報'!$C$6:$C$501,C9515)=0),"工程記号が3.工程情報に存在しません。","")</f>
        <v/>
      </c>
    </row>
    <row r="9516" spans="2:10" ht="18" customHeight="1">
      <c r="B9516" s="166"/>
      <c r="C9516" s="165"/>
      <c r="D9516" s="12" t="str">
        <f>IF(C9516="","",VLOOKUP(C9516,'3.工程情報'!$C$6:$D$501,2,FALSE))</f>
        <v/>
      </c>
      <c r="E9516" s="165"/>
      <c r="F9516" s="170"/>
      <c r="G9516" s="189" t="str">
        <f t="shared" si="148"/>
        <v/>
      </c>
      <c r="H9516" s="19"/>
      <c r="I9516" s="19"/>
      <c r="J9516" s="176" t="str">
        <f>IF(AND(C9516&lt;&gt;"",COUNTIF('3.工程情報'!$C$6:$C$501,C9516)=0),"工程記号が3.工程情報に存在しません。","")</f>
        <v/>
      </c>
    </row>
    <row r="9517" spans="2:10" ht="18" customHeight="1">
      <c r="B9517" s="166"/>
      <c r="C9517" s="165"/>
      <c r="D9517" s="12" t="str">
        <f>IF(C9517="","",VLOOKUP(C9517,'3.工程情報'!$C$6:$D$501,2,FALSE))</f>
        <v/>
      </c>
      <c r="E9517" s="165"/>
      <c r="F9517" s="170"/>
      <c r="G9517" s="189" t="str">
        <f t="shared" si="148"/>
        <v/>
      </c>
      <c r="H9517" s="19"/>
      <c r="I9517" s="19"/>
      <c r="J9517" s="176" t="str">
        <f>IF(AND(C9517&lt;&gt;"",COUNTIF('3.工程情報'!$C$6:$C$501,C9517)=0),"工程記号が3.工程情報に存在しません。","")</f>
        <v/>
      </c>
    </row>
    <row r="9518" spans="2:10" ht="18" customHeight="1">
      <c r="B9518" s="166"/>
      <c r="C9518" s="165"/>
      <c r="D9518" s="12" t="str">
        <f>IF(C9518="","",VLOOKUP(C9518,'3.工程情報'!$C$6:$D$501,2,FALSE))</f>
        <v/>
      </c>
      <c r="E9518" s="165"/>
      <c r="F9518" s="170"/>
      <c r="G9518" s="189" t="str">
        <f t="shared" si="148"/>
        <v/>
      </c>
      <c r="H9518" s="19"/>
      <c r="I9518" s="19"/>
      <c r="J9518" s="176" t="str">
        <f>IF(AND(C9518&lt;&gt;"",COUNTIF('3.工程情報'!$C$6:$C$501,C9518)=0),"工程記号が3.工程情報に存在しません。","")</f>
        <v/>
      </c>
    </row>
    <row r="9519" spans="2:10" ht="18" customHeight="1">
      <c r="B9519" s="166"/>
      <c r="C9519" s="165"/>
      <c r="D9519" s="12" t="str">
        <f>IF(C9519="","",VLOOKUP(C9519,'3.工程情報'!$C$6:$D$501,2,FALSE))</f>
        <v/>
      </c>
      <c r="E9519" s="165"/>
      <c r="F9519" s="170"/>
      <c r="G9519" s="189" t="str">
        <f t="shared" si="148"/>
        <v/>
      </c>
      <c r="H9519" s="19"/>
      <c r="I9519" s="19"/>
      <c r="J9519" s="176" t="str">
        <f>IF(AND(C9519&lt;&gt;"",COUNTIF('3.工程情報'!$C$6:$C$501,C9519)=0),"工程記号が3.工程情報に存在しません。","")</f>
        <v/>
      </c>
    </row>
    <row r="9520" spans="2:10" ht="18" customHeight="1">
      <c r="B9520" s="166"/>
      <c r="C9520" s="165"/>
      <c r="D9520" s="12" t="str">
        <f>IF(C9520="","",VLOOKUP(C9520,'3.工程情報'!$C$6:$D$501,2,FALSE))</f>
        <v/>
      </c>
      <c r="E9520" s="165"/>
      <c r="F9520" s="170"/>
      <c r="G9520" s="189" t="str">
        <f t="shared" si="148"/>
        <v/>
      </c>
      <c r="H9520" s="19"/>
      <c r="I9520" s="19"/>
      <c r="J9520" s="176" t="str">
        <f>IF(AND(C9520&lt;&gt;"",COUNTIF('3.工程情報'!$C$6:$C$501,C9520)=0),"工程記号が3.工程情報に存在しません。","")</f>
        <v/>
      </c>
    </row>
    <row r="9521" spans="2:10" ht="18" customHeight="1">
      <c r="B9521" s="166"/>
      <c r="C9521" s="165"/>
      <c r="D9521" s="12" t="str">
        <f>IF(C9521="","",VLOOKUP(C9521,'3.工程情報'!$C$6:$D$501,2,FALSE))</f>
        <v/>
      </c>
      <c r="E9521" s="165"/>
      <c r="F9521" s="170"/>
      <c r="G9521" s="189" t="str">
        <f t="shared" si="148"/>
        <v/>
      </c>
      <c r="H9521" s="19"/>
      <c r="I9521" s="19"/>
      <c r="J9521" s="176" t="str">
        <f>IF(AND(C9521&lt;&gt;"",COUNTIF('3.工程情報'!$C$6:$C$501,C9521)=0),"工程記号が3.工程情報に存在しません。","")</f>
        <v/>
      </c>
    </row>
    <row r="9522" spans="2:10" ht="18" customHeight="1">
      <c r="B9522" s="166"/>
      <c r="C9522" s="165"/>
      <c r="D9522" s="12" t="str">
        <f>IF(C9522="","",VLOOKUP(C9522,'3.工程情報'!$C$6:$D$501,2,FALSE))</f>
        <v/>
      </c>
      <c r="E9522" s="165"/>
      <c r="F9522" s="170"/>
      <c r="G9522" s="189" t="str">
        <f t="shared" si="148"/>
        <v/>
      </c>
      <c r="H9522" s="19"/>
      <c r="I9522" s="19"/>
      <c r="J9522" s="176" t="str">
        <f>IF(AND(C9522&lt;&gt;"",COUNTIF('3.工程情報'!$C$6:$C$501,C9522)=0),"工程記号が3.工程情報に存在しません。","")</f>
        <v/>
      </c>
    </row>
    <row r="9523" spans="2:10" ht="18" customHeight="1">
      <c r="B9523" s="166"/>
      <c r="C9523" s="165"/>
      <c r="D9523" s="12" t="str">
        <f>IF(C9523="","",VLOOKUP(C9523,'3.工程情報'!$C$6:$D$501,2,FALSE))</f>
        <v/>
      </c>
      <c r="E9523" s="165"/>
      <c r="F9523" s="170"/>
      <c r="G9523" s="189" t="str">
        <f t="shared" si="148"/>
        <v/>
      </c>
      <c r="H9523" s="19"/>
      <c r="I9523" s="19"/>
      <c r="J9523" s="176" t="str">
        <f>IF(AND(C9523&lt;&gt;"",COUNTIF('3.工程情報'!$C$6:$C$501,C9523)=0),"工程記号が3.工程情報に存在しません。","")</f>
        <v/>
      </c>
    </row>
    <row r="9524" spans="2:10" ht="18" customHeight="1">
      <c r="B9524" s="166"/>
      <c r="C9524" s="165"/>
      <c r="D9524" s="12" t="str">
        <f>IF(C9524="","",VLOOKUP(C9524,'3.工程情報'!$C$6:$D$501,2,FALSE))</f>
        <v/>
      </c>
      <c r="E9524" s="165"/>
      <c r="F9524" s="170"/>
      <c r="G9524" s="189" t="str">
        <f t="shared" si="148"/>
        <v/>
      </c>
      <c r="H9524" s="19"/>
      <c r="I9524" s="19"/>
      <c r="J9524" s="176" t="str">
        <f>IF(AND(C9524&lt;&gt;"",COUNTIF('3.工程情報'!$C$6:$C$501,C9524)=0),"工程記号が3.工程情報に存在しません。","")</f>
        <v/>
      </c>
    </row>
    <row r="9525" spans="2:10" ht="18" customHeight="1">
      <c r="B9525" s="166"/>
      <c r="C9525" s="165"/>
      <c r="D9525" s="12" t="str">
        <f>IF(C9525="","",VLOOKUP(C9525,'3.工程情報'!$C$6:$D$501,2,FALSE))</f>
        <v/>
      </c>
      <c r="E9525" s="165"/>
      <c r="F9525" s="170"/>
      <c r="G9525" s="189" t="str">
        <f t="shared" si="148"/>
        <v/>
      </c>
      <c r="H9525" s="19"/>
      <c r="I9525" s="19"/>
      <c r="J9525" s="176" t="str">
        <f>IF(AND(C9525&lt;&gt;"",COUNTIF('3.工程情報'!$C$6:$C$501,C9525)=0),"工程記号が3.工程情報に存在しません。","")</f>
        <v/>
      </c>
    </row>
    <row r="9526" spans="2:10" ht="18" customHeight="1">
      <c r="B9526" s="166"/>
      <c r="C9526" s="165"/>
      <c r="D9526" s="12" t="str">
        <f>IF(C9526="","",VLOOKUP(C9526,'3.工程情報'!$C$6:$D$501,2,FALSE))</f>
        <v/>
      </c>
      <c r="E9526" s="165"/>
      <c r="F9526" s="170"/>
      <c r="G9526" s="189" t="str">
        <f t="shared" si="148"/>
        <v/>
      </c>
      <c r="H9526" s="19"/>
      <c r="I9526" s="19"/>
      <c r="J9526" s="176" t="str">
        <f>IF(AND(C9526&lt;&gt;"",COUNTIF('3.工程情報'!$C$6:$C$501,C9526)=0),"工程記号が3.工程情報に存在しません。","")</f>
        <v/>
      </c>
    </row>
    <row r="9527" spans="2:10" ht="18" customHeight="1">
      <c r="B9527" s="166"/>
      <c r="C9527" s="165"/>
      <c r="D9527" s="12" t="str">
        <f>IF(C9527="","",VLOOKUP(C9527,'3.工程情報'!$C$6:$D$501,2,FALSE))</f>
        <v/>
      </c>
      <c r="E9527" s="165"/>
      <c r="F9527" s="170"/>
      <c r="G9527" s="189" t="str">
        <f t="shared" si="148"/>
        <v/>
      </c>
      <c r="H9527" s="19"/>
      <c r="I9527" s="19"/>
      <c r="J9527" s="176" t="str">
        <f>IF(AND(C9527&lt;&gt;"",COUNTIF('3.工程情報'!$C$6:$C$501,C9527)=0),"工程記号が3.工程情報に存在しません。","")</f>
        <v/>
      </c>
    </row>
    <row r="9528" spans="2:10" ht="18" customHeight="1">
      <c r="B9528" s="166"/>
      <c r="C9528" s="165"/>
      <c r="D9528" s="12" t="str">
        <f>IF(C9528="","",VLOOKUP(C9528,'3.工程情報'!$C$6:$D$501,2,FALSE))</f>
        <v/>
      </c>
      <c r="E9528" s="165"/>
      <c r="F9528" s="170"/>
      <c r="G9528" s="189" t="str">
        <f t="shared" si="148"/>
        <v/>
      </c>
      <c r="H9528" s="19"/>
      <c r="I9528" s="19"/>
      <c r="J9528" s="176" t="str">
        <f>IF(AND(C9528&lt;&gt;"",COUNTIF('3.工程情報'!$C$6:$C$501,C9528)=0),"工程記号が3.工程情報に存在しません。","")</f>
        <v/>
      </c>
    </row>
    <row r="9529" spans="2:10" ht="18" customHeight="1">
      <c r="B9529" s="166"/>
      <c r="C9529" s="165"/>
      <c r="D9529" s="12" t="str">
        <f>IF(C9529="","",VLOOKUP(C9529,'3.工程情報'!$C$6:$D$501,2,FALSE))</f>
        <v/>
      </c>
      <c r="E9529" s="165"/>
      <c r="F9529" s="170"/>
      <c r="G9529" s="189" t="str">
        <f t="shared" si="148"/>
        <v/>
      </c>
      <c r="H9529" s="19"/>
      <c r="I9529" s="19"/>
      <c r="J9529" s="176" t="str">
        <f>IF(AND(C9529&lt;&gt;"",COUNTIF('3.工程情報'!$C$6:$C$501,C9529)=0),"工程記号が3.工程情報に存在しません。","")</f>
        <v/>
      </c>
    </row>
    <row r="9530" spans="2:10" ht="18" customHeight="1">
      <c r="B9530" s="166"/>
      <c r="C9530" s="165"/>
      <c r="D9530" s="12" t="str">
        <f>IF(C9530="","",VLOOKUP(C9530,'3.工程情報'!$C$6:$D$501,2,FALSE))</f>
        <v/>
      </c>
      <c r="E9530" s="165"/>
      <c r="F9530" s="170"/>
      <c r="G9530" s="189" t="str">
        <f t="shared" si="148"/>
        <v/>
      </c>
      <c r="H9530" s="19"/>
      <c r="I9530" s="19"/>
      <c r="J9530" s="176" t="str">
        <f>IF(AND(C9530&lt;&gt;"",COUNTIF('3.工程情報'!$C$6:$C$501,C9530)=0),"工程記号が3.工程情報に存在しません。","")</f>
        <v/>
      </c>
    </row>
    <row r="9531" spans="2:10" ht="18" customHeight="1">
      <c r="B9531" s="166"/>
      <c r="C9531" s="165"/>
      <c r="D9531" s="12" t="str">
        <f>IF(C9531="","",VLOOKUP(C9531,'3.工程情報'!$C$6:$D$501,2,FALSE))</f>
        <v/>
      </c>
      <c r="E9531" s="165"/>
      <c r="F9531" s="170"/>
      <c r="G9531" s="189" t="str">
        <f t="shared" si="148"/>
        <v/>
      </c>
      <c r="H9531" s="19"/>
      <c r="I9531" s="19"/>
      <c r="J9531" s="176" t="str">
        <f>IF(AND(C9531&lt;&gt;"",COUNTIF('3.工程情報'!$C$6:$C$501,C9531)=0),"工程記号が3.工程情報に存在しません。","")</f>
        <v/>
      </c>
    </row>
    <row r="9532" spans="2:10" ht="18" customHeight="1">
      <c r="B9532" s="166"/>
      <c r="C9532" s="165"/>
      <c r="D9532" s="12" t="str">
        <f>IF(C9532="","",VLOOKUP(C9532,'3.工程情報'!$C$6:$D$501,2,FALSE))</f>
        <v/>
      </c>
      <c r="E9532" s="165"/>
      <c r="F9532" s="170"/>
      <c r="G9532" s="189" t="str">
        <f t="shared" si="148"/>
        <v/>
      </c>
      <c r="H9532" s="19"/>
      <c r="I9532" s="19"/>
      <c r="J9532" s="176" t="str">
        <f>IF(AND(C9532&lt;&gt;"",COUNTIF('3.工程情報'!$C$6:$C$501,C9532)=0),"工程記号が3.工程情報に存在しません。","")</f>
        <v/>
      </c>
    </row>
    <row r="9533" spans="2:10" ht="18" customHeight="1">
      <c r="B9533" s="166"/>
      <c r="C9533" s="165"/>
      <c r="D9533" s="12" t="str">
        <f>IF(C9533="","",VLOOKUP(C9533,'3.工程情報'!$C$6:$D$501,2,FALSE))</f>
        <v/>
      </c>
      <c r="E9533" s="165"/>
      <c r="F9533" s="170"/>
      <c r="G9533" s="189" t="str">
        <f t="shared" si="148"/>
        <v/>
      </c>
      <c r="H9533" s="19"/>
      <c r="I9533" s="19"/>
      <c r="J9533" s="176" t="str">
        <f>IF(AND(C9533&lt;&gt;"",COUNTIF('3.工程情報'!$C$6:$C$501,C9533)=0),"工程記号が3.工程情報に存在しません。","")</f>
        <v/>
      </c>
    </row>
    <row r="9534" spans="2:10" ht="18" customHeight="1">
      <c r="B9534" s="166"/>
      <c r="C9534" s="165"/>
      <c r="D9534" s="12" t="str">
        <f>IF(C9534="","",VLOOKUP(C9534,'3.工程情報'!$C$6:$D$501,2,FALSE))</f>
        <v/>
      </c>
      <c r="E9534" s="165"/>
      <c r="F9534" s="170"/>
      <c r="G9534" s="189" t="str">
        <f t="shared" si="148"/>
        <v/>
      </c>
      <c r="H9534" s="19"/>
      <c r="I9534" s="19"/>
      <c r="J9534" s="176" t="str">
        <f>IF(AND(C9534&lt;&gt;"",COUNTIF('3.工程情報'!$C$6:$C$501,C9534)=0),"工程記号が3.工程情報に存在しません。","")</f>
        <v/>
      </c>
    </row>
    <row r="9535" spans="2:10" ht="18" customHeight="1">
      <c r="B9535" s="166"/>
      <c r="C9535" s="165"/>
      <c r="D9535" s="12" t="str">
        <f>IF(C9535="","",VLOOKUP(C9535,'3.工程情報'!$C$6:$D$501,2,FALSE))</f>
        <v/>
      </c>
      <c r="E9535" s="165"/>
      <c r="F9535" s="170"/>
      <c r="G9535" s="189" t="str">
        <f t="shared" si="148"/>
        <v/>
      </c>
      <c r="H9535" s="19"/>
      <c r="I9535" s="19"/>
      <c r="J9535" s="176" t="str">
        <f>IF(AND(C9535&lt;&gt;"",COUNTIF('3.工程情報'!$C$6:$C$501,C9535)=0),"工程記号が3.工程情報に存在しません。","")</f>
        <v/>
      </c>
    </row>
    <row r="9536" spans="2:10" ht="18" customHeight="1">
      <c r="B9536" s="166"/>
      <c r="C9536" s="165"/>
      <c r="D9536" s="12" t="str">
        <f>IF(C9536="","",VLOOKUP(C9536,'3.工程情報'!$C$6:$D$501,2,FALSE))</f>
        <v/>
      </c>
      <c r="E9536" s="165"/>
      <c r="F9536" s="170"/>
      <c r="G9536" s="189" t="str">
        <f t="shared" si="148"/>
        <v/>
      </c>
      <c r="H9536" s="19"/>
      <c r="I9536" s="19"/>
      <c r="J9536" s="176" t="str">
        <f>IF(AND(C9536&lt;&gt;"",COUNTIF('3.工程情報'!$C$6:$C$501,C9536)=0),"工程記号が3.工程情報に存在しません。","")</f>
        <v/>
      </c>
    </row>
    <row r="9537" spans="2:10" ht="18" customHeight="1">
      <c r="B9537" s="166"/>
      <c r="C9537" s="165"/>
      <c r="D9537" s="12" t="str">
        <f>IF(C9537="","",VLOOKUP(C9537,'3.工程情報'!$C$6:$D$501,2,FALSE))</f>
        <v/>
      </c>
      <c r="E9537" s="165"/>
      <c r="F9537" s="170"/>
      <c r="G9537" s="189" t="str">
        <f t="shared" si="148"/>
        <v/>
      </c>
      <c r="H9537" s="19"/>
      <c r="I9537" s="19"/>
      <c r="J9537" s="176" t="str">
        <f>IF(AND(C9537&lt;&gt;"",COUNTIF('3.工程情報'!$C$6:$C$501,C9537)=0),"工程記号が3.工程情報に存在しません。","")</f>
        <v/>
      </c>
    </row>
    <row r="9538" spans="2:10" ht="18" customHeight="1">
      <c r="B9538" s="166"/>
      <c r="C9538" s="165"/>
      <c r="D9538" s="12" t="str">
        <f>IF(C9538="","",VLOOKUP(C9538,'3.工程情報'!$C$6:$D$501,2,FALSE))</f>
        <v/>
      </c>
      <c r="E9538" s="165"/>
      <c r="F9538" s="170"/>
      <c r="G9538" s="189" t="str">
        <f t="shared" si="148"/>
        <v/>
      </c>
      <c r="H9538" s="19"/>
      <c r="I9538" s="19"/>
      <c r="J9538" s="176" t="str">
        <f>IF(AND(C9538&lt;&gt;"",COUNTIF('3.工程情報'!$C$6:$C$501,C9538)=0),"工程記号が3.工程情報に存在しません。","")</f>
        <v/>
      </c>
    </row>
    <row r="9539" spans="2:10" ht="18" customHeight="1">
      <c r="B9539" s="166"/>
      <c r="C9539" s="165"/>
      <c r="D9539" s="12" t="str">
        <f>IF(C9539="","",VLOOKUP(C9539,'3.工程情報'!$C$6:$D$501,2,FALSE))</f>
        <v/>
      </c>
      <c r="E9539" s="165"/>
      <c r="F9539" s="170"/>
      <c r="G9539" s="189" t="str">
        <f t="shared" si="148"/>
        <v/>
      </c>
      <c r="H9539" s="19"/>
      <c r="I9539" s="19"/>
      <c r="J9539" s="176" t="str">
        <f>IF(AND(C9539&lt;&gt;"",COUNTIF('3.工程情報'!$C$6:$C$501,C9539)=0),"工程記号が3.工程情報に存在しません。","")</f>
        <v/>
      </c>
    </row>
    <row r="9540" spans="2:10" ht="18" customHeight="1">
      <c r="B9540" s="166"/>
      <c r="C9540" s="165"/>
      <c r="D9540" s="12" t="str">
        <f>IF(C9540="","",VLOOKUP(C9540,'3.工程情報'!$C$6:$D$501,2,FALSE))</f>
        <v/>
      </c>
      <c r="E9540" s="165"/>
      <c r="F9540" s="170"/>
      <c r="G9540" s="189" t="str">
        <f t="shared" si="148"/>
        <v/>
      </c>
      <c r="H9540" s="19"/>
      <c r="I9540" s="19"/>
      <c r="J9540" s="176" t="str">
        <f>IF(AND(C9540&lt;&gt;"",COUNTIF('3.工程情報'!$C$6:$C$501,C9540)=0),"工程記号が3.工程情報に存在しません。","")</f>
        <v/>
      </c>
    </row>
    <row r="9541" spans="2:10" ht="18" customHeight="1">
      <c r="B9541" s="166"/>
      <c r="C9541" s="165"/>
      <c r="D9541" s="12" t="str">
        <f>IF(C9541="","",VLOOKUP(C9541,'3.工程情報'!$C$6:$D$501,2,FALSE))</f>
        <v/>
      </c>
      <c r="E9541" s="165"/>
      <c r="F9541" s="170"/>
      <c r="G9541" s="189" t="str">
        <f t="shared" si="148"/>
        <v/>
      </c>
      <c r="H9541" s="19"/>
      <c r="I9541" s="19"/>
      <c r="J9541" s="176" t="str">
        <f>IF(AND(C9541&lt;&gt;"",COUNTIF('3.工程情報'!$C$6:$C$501,C9541)=0),"工程記号が3.工程情報に存在しません。","")</f>
        <v/>
      </c>
    </row>
    <row r="9542" spans="2:10" ht="18" customHeight="1">
      <c r="B9542" s="166"/>
      <c r="C9542" s="165"/>
      <c r="D9542" s="12" t="str">
        <f>IF(C9542="","",VLOOKUP(C9542,'3.工程情報'!$C$6:$D$501,2,FALSE))</f>
        <v/>
      </c>
      <c r="E9542" s="165"/>
      <c r="F9542" s="170"/>
      <c r="G9542" s="189" t="str">
        <f t="shared" ref="G9542:G9605" si="149">C9542&amp;E9542</f>
        <v/>
      </c>
      <c r="H9542" s="19"/>
      <c r="I9542" s="19"/>
      <c r="J9542" s="176" t="str">
        <f>IF(AND(C9542&lt;&gt;"",COUNTIF('3.工程情報'!$C$6:$C$501,C9542)=0),"工程記号が3.工程情報に存在しません。","")</f>
        <v/>
      </c>
    </row>
    <row r="9543" spans="2:10" ht="18" customHeight="1">
      <c r="B9543" s="166"/>
      <c r="C9543" s="165"/>
      <c r="D9543" s="12" t="str">
        <f>IF(C9543="","",VLOOKUP(C9543,'3.工程情報'!$C$6:$D$501,2,FALSE))</f>
        <v/>
      </c>
      <c r="E9543" s="165"/>
      <c r="F9543" s="170"/>
      <c r="G9543" s="189" t="str">
        <f t="shared" si="149"/>
        <v/>
      </c>
      <c r="H9543" s="19"/>
      <c r="I9543" s="19"/>
      <c r="J9543" s="176" t="str">
        <f>IF(AND(C9543&lt;&gt;"",COUNTIF('3.工程情報'!$C$6:$C$501,C9543)=0),"工程記号が3.工程情報に存在しません。","")</f>
        <v/>
      </c>
    </row>
    <row r="9544" spans="2:10" ht="18" customHeight="1">
      <c r="B9544" s="166"/>
      <c r="C9544" s="165"/>
      <c r="D9544" s="12" t="str">
        <f>IF(C9544="","",VLOOKUP(C9544,'3.工程情報'!$C$6:$D$501,2,FALSE))</f>
        <v/>
      </c>
      <c r="E9544" s="165"/>
      <c r="F9544" s="170"/>
      <c r="G9544" s="189" t="str">
        <f t="shared" si="149"/>
        <v/>
      </c>
      <c r="H9544" s="19"/>
      <c r="I9544" s="19"/>
      <c r="J9544" s="176" t="str">
        <f>IF(AND(C9544&lt;&gt;"",COUNTIF('3.工程情報'!$C$6:$C$501,C9544)=0),"工程記号が3.工程情報に存在しません。","")</f>
        <v/>
      </c>
    </row>
    <row r="9545" spans="2:10" ht="18" customHeight="1">
      <c r="B9545" s="166"/>
      <c r="C9545" s="165"/>
      <c r="D9545" s="12" t="str">
        <f>IF(C9545="","",VLOOKUP(C9545,'3.工程情報'!$C$6:$D$501,2,FALSE))</f>
        <v/>
      </c>
      <c r="E9545" s="165"/>
      <c r="F9545" s="170"/>
      <c r="G9545" s="189" t="str">
        <f t="shared" si="149"/>
        <v/>
      </c>
      <c r="H9545" s="19"/>
      <c r="I9545" s="19"/>
      <c r="J9545" s="176" t="str">
        <f>IF(AND(C9545&lt;&gt;"",COUNTIF('3.工程情報'!$C$6:$C$501,C9545)=0),"工程記号が3.工程情報に存在しません。","")</f>
        <v/>
      </c>
    </row>
    <row r="9546" spans="2:10" ht="18" customHeight="1">
      <c r="B9546" s="166"/>
      <c r="C9546" s="165"/>
      <c r="D9546" s="12" t="str">
        <f>IF(C9546="","",VLOOKUP(C9546,'3.工程情報'!$C$6:$D$501,2,FALSE))</f>
        <v/>
      </c>
      <c r="E9546" s="165"/>
      <c r="F9546" s="170"/>
      <c r="G9546" s="189" t="str">
        <f t="shared" si="149"/>
        <v/>
      </c>
      <c r="H9546" s="19"/>
      <c r="I9546" s="19"/>
      <c r="J9546" s="176" t="str">
        <f>IF(AND(C9546&lt;&gt;"",COUNTIF('3.工程情報'!$C$6:$C$501,C9546)=0),"工程記号が3.工程情報に存在しません。","")</f>
        <v/>
      </c>
    </row>
    <row r="9547" spans="2:10" ht="18" customHeight="1">
      <c r="B9547" s="166"/>
      <c r="C9547" s="165"/>
      <c r="D9547" s="12" t="str">
        <f>IF(C9547="","",VLOOKUP(C9547,'3.工程情報'!$C$6:$D$501,2,FALSE))</f>
        <v/>
      </c>
      <c r="E9547" s="165"/>
      <c r="F9547" s="170"/>
      <c r="G9547" s="189" t="str">
        <f t="shared" si="149"/>
        <v/>
      </c>
      <c r="H9547" s="19"/>
      <c r="I9547" s="19"/>
      <c r="J9547" s="176" t="str">
        <f>IF(AND(C9547&lt;&gt;"",COUNTIF('3.工程情報'!$C$6:$C$501,C9547)=0),"工程記号が3.工程情報に存在しません。","")</f>
        <v/>
      </c>
    </row>
    <row r="9548" spans="2:10" ht="18" customHeight="1">
      <c r="B9548" s="166"/>
      <c r="C9548" s="165"/>
      <c r="D9548" s="12" t="str">
        <f>IF(C9548="","",VLOOKUP(C9548,'3.工程情報'!$C$6:$D$501,2,FALSE))</f>
        <v/>
      </c>
      <c r="E9548" s="165"/>
      <c r="F9548" s="170"/>
      <c r="G9548" s="189" t="str">
        <f t="shared" si="149"/>
        <v/>
      </c>
      <c r="H9548" s="19"/>
      <c r="I9548" s="19"/>
      <c r="J9548" s="176" t="str">
        <f>IF(AND(C9548&lt;&gt;"",COUNTIF('3.工程情報'!$C$6:$C$501,C9548)=0),"工程記号が3.工程情報に存在しません。","")</f>
        <v/>
      </c>
    </row>
    <row r="9549" spans="2:10" ht="18" customHeight="1">
      <c r="B9549" s="166"/>
      <c r="C9549" s="165"/>
      <c r="D9549" s="12" t="str">
        <f>IF(C9549="","",VLOOKUP(C9549,'3.工程情報'!$C$6:$D$501,2,FALSE))</f>
        <v/>
      </c>
      <c r="E9549" s="165"/>
      <c r="F9549" s="170"/>
      <c r="G9549" s="189" t="str">
        <f t="shared" si="149"/>
        <v/>
      </c>
      <c r="H9549" s="19"/>
      <c r="I9549" s="19"/>
      <c r="J9549" s="176" t="str">
        <f>IF(AND(C9549&lt;&gt;"",COUNTIF('3.工程情報'!$C$6:$C$501,C9549)=0),"工程記号が3.工程情報に存在しません。","")</f>
        <v/>
      </c>
    </row>
    <row r="9550" spans="2:10" ht="18" customHeight="1">
      <c r="B9550" s="166"/>
      <c r="C9550" s="165"/>
      <c r="D9550" s="12" t="str">
        <f>IF(C9550="","",VLOOKUP(C9550,'3.工程情報'!$C$6:$D$501,2,FALSE))</f>
        <v/>
      </c>
      <c r="E9550" s="165"/>
      <c r="F9550" s="170"/>
      <c r="G9550" s="189" t="str">
        <f t="shared" si="149"/>
        <v/>
      </c>
      <c r="H9550" s="19"/>
      <c r="I9550" s="19"/>
      <c r="J9550" s="176" t="str">
        <f>IF(AND(C9550&lt;&gt;"",COUNTIF('3.工程情報'!$C$6:$C$501,C9550)=0),"工程記号が3.工程情報に存在しません。","")</f>
        <v/>
      </c>
    </row>
    <row r="9551" spans="2:10" ht="18" customHeight="1">
      <c r="B9551" s="166"/>
      <c r="C9551" s="165"/>
      <c r="D9551" s="12" t="str">
        <f>IF(C9551="","",VLOOKUP(C9551,'3.工程情報'!$C$6:$D$501,2,FALSE))</f>
        <v/>
      </c>
      <c r="E9551" s="165"/>
      <c r="F9551" s="170"/>
      <c r="G9551" s="189" t="str">
        <f t="shared" si="149"/>
        <v/>
      </c>
      <c r="H9551" s="19"/>
      <c r="I9551" s="19"/>
      <c r="J9551" s="176" t="str">
        <f>IF(AND(C9551&lt;&gt;"",COUNTIF('3.工程情報'!$C$6:$C$501,C9551)=0),"工程記号が3.工程情報に存在しません。","")</f>
        <v/>
      </c>
    </row>
    <row r="9552" spans="2:10" ht="18" customHeight="1">
      <c r="B9552" s="166"/>
      <c r="C9552" s="165"/>
      <c r="D9552" s="12" t="str">
        <f>IF(C9552="","",VLOOKUP(C9552,'3.工程情報'!$C$6:$D$501,2,FALSE))</f>
        <v/>
      </c>
      <c r="E9552" s="165"/>
      <c r="F9552" s="170"/>
      <c r="G9552" s="189" t="str">
        <f t="shared" si="149"/>
        <v/>
      </c>
      <c r="H9552" s="19"/>
      <c r="I9552" s="19"/>
      <c r="J9552" s="176" t="str">
        <f>IF(AND(C9552&lt;&gt;"",COUNTIF('3.工程情報'!$C$6:$C$501,C9552)=0),"工程記号が3.工程情報に存在しません。","")</f>
        <v/>
      </c>
    </row>
    <row r="9553" spans="2:10" ht="18" customHeight="1">
      <c r="B9553" s="166"/>
      <c r="C9553" s="165"/>
      <c r="D9553" s="12" t="str">
        <f>IF(C9553="","",VLOOKUP(C9553,'3.工程情報'!$C$6:$D$501,2,FALSE))</f>
        <v/>
      </c>
      <c r="E9553" s="165"/>
      <c r="F9553" s="170"/>
      <c r="G9553" s="189" t="str">
        <f t="shared" si="149"/>
        <v/>
      </c>
      <c r="H9553" s="19"/>
      <c r="I9553" s="19"/>
      <c r="J9553" s="176" t="str">
        <f>IF(AND(C9553&lt;&gt;"",COUNTIF('3.工程情報'!$C$6:$C$501,C9553)=0),"工程記号が3.工程情報に存在しません。","")</f>
        <v/>
      </c>
    </row>
    <row r="9554" spans="2:10" ht="18" customHeight="1">
      <c r="B9554" s="166"/>
      <c r="C9554" s="165"/>
      <c r="D9554" s="12" t="str">
        <f>IF(C9554="","",VLOOKUP(C9554,'3.工程情報'!$C$6:$D$501,2,FALSE))</f>
        <v/>
      </c>
      <c r="E9554" s="165"/>
      <c r="F9554" s="170"/>
      <c r="G9554" s="189" t="str">
        <f t="shared" si="149"/>
        <v/>
      </c>
      <c r="H9554" s="19"/>
      <c r="I9554" s="19"/>
      <c r="J9554" s="176" t="str">
        <f>IF(AND(C9554&lt;&gt;"",COUNTIF('3.工程情報'!$C$6:$C$501,C9554)=0),"工程記号が3.工程情報に存在しません。","")</f>
        <v/>
      </c>
    </row>
    <row r="9555" spans="2:10" ht="18" customHeight="1">
      <c r="B9555" s="166"/>
      <c r="C9555" s="165"/>
      <c r="D9555" s="12" t="str">
        <f>IF(C9555="","",VLOOKUP(C9555,'3.工程情報'!$C$6:$D$501,2,FALSE))</f>
        <v/>
      </c>
      <c r="E9555" s="165"/>
      <c r="F9555" s="170"/>
      <c r="G9555" s="189" t="str">
        <f t="shared" si="149"/>
        <v/>
      </c>
      <c r="H9555" s="19"/>
      <c r="I9555" s="19"/>
      <c r="J9555" s="176" t="str">
        <f>IF(AND(C9555&lt;&gt;"",COUNTIF('3.工程情報'!$C$6:$C$501,C9555)=0),"工程記号が3.工程情報に存在しません。","")</f>
        <v/>
      </c>
    </row>
    <row r="9556" spans="2:10" ht="18" customHeight="1">
      <c r="B9556" s="166"/>
      <c r="C9556" s="165"/>
      <c r="D9556" s="12" t="str">
        <f>IF(C9556="","",VLOOKUP(C9556,'3.工程情報'!$C$6:$D$501,2,FALSE))</f>
        <v/>
      </c>
      <c r="E9556" s="165"/>
      <c r="F9556" s="170"/>
      <c r="G9556" s="189" t="str">
        <f t="shared" si="149"/>
        <v/>
      </c>
      <c r="H9556" s="19"/>
      <c r="I9556" s="19"/>
      <c r="J9556" s="176" t="str">
        <f>IF(AND(C9556&lt;&gt;"",COUNTIF('3.工程情報'!$C$6:$C$501,C9556)=0),"工程記号が3.工程情報に存在しません。","")</f>
        <v/>
      </c>
    </row>
    <row r="9557" spans="2:10" ht="18" customHeight="1">
      <c r="B9557" s="166"/>
      <c r="C9557" s="165"/>
      <c r="D9557" s="12" t="str">
        <f>IF(C9557="","",VLOOKUP(C9557,'3.工程情報'!$C$6:$D$501,2,FALSE))</f>
        <v/>
      </c>
      <c r="E9557" s="165"/>
      <c r="F9557" s="170"/>
      <c r="G9557" s="189" t="str">
        <f t="shared" si="149"/>
        <v/>
      </c>
      <c r="H9557" s="19"/>
      <c r="I9557" s="19"/>
      <c r="J9557" s="176" t="str">
        <f>IF(AND(C9557&lt;&gt;"",COUNTIF('3.工程情報'!$C$6:$C$501,C9557)=0),"工程記号が3.工程情報に存在しません。","")</f>
        <v/>
      </c>
    </row>
    <row r="9558" spans="2:10" ht="18" customHeight="1">
      <c r="B9558" s="166"/>
      <c r="C9558" s="165"/>
      <c r="D9558" s="12" t="str">
        <f>IF(C9558="","",VLOOKUP(C9558,'3.工程情報'!$C$6:$D$501,2,FALSE))</f>
        <v/>
      </c>
      <c r="E9558" s="165"/>
      <c r="F9558" s="170"/>
      <c r="G9558" s="189" t="str">
        <f t="shared" si="149"/>
        <v/>
      </c>
      <c r="H9558" s="19"/>
      <c r="I9558" s="19"/>
      <c r="J9558" s="176" t="str">
        <f>IF(AND(C9558&lt;&gt;"",COUNTIF('3.工程情報'!$C$6:$C$501,C9558)=0),"工程記号が3.工程情報に存在しません。","")</f>
        <v/>
      </c>
    </row>
    <row r="9559" spans="2:10" ht="18" customHeight="1">
      <c r="B9559" s="166"/>
      <c r="C9559" s="165"/>
      <c r="D9559" s="12" t="str">
        <f>IF(C9559="","",VLOOKUP(C9559,'3.工程情報'!$C$6:$D$501,2,FALSE))</f>
        <v/>
      </c>
      <c r="E9559" s="165"/>
      <c r="F9559" s="170"/>
      <c r="G9559" s="189" t="str">
        <f t="shared" si="149"/>
        <v/>
      </c>
      <c r="H9559" s="19"/>
      <c r="I9559" s="19"/>
      <c r="J9559" s="176" t="str">
        <f>IF(AND(C9559&lt;&gt;"",COUNTIF('3.工程情報'!$C$6:$C$501,C9559)=0),"工程記号が3.工程情報に存在しません。","")</f>
        <v/>
      </c>
    </row>
    <row r="9560" spans="2:10" ht="18" customHeight="1">
      <c r="B9560" s="166"/>
      <c r="C9560" s="165"/>
      <c r="D9560" s="12" t="str">
        <f>IF(C9560="","",VLOOKUP(C9560,'3.工程情報'!$C$6:$D$501,2,FALSE))</f>
        <v/>
      </c>
      <c r="E9560" s="165"/>
      <c r="F9560" s="170"/>
      <c r="G9560" s="189" t="str">
        <f t="shared" si="149"/>
        <v/>
      </c>
      <c r="H9560" s="19"/>
      <c r="I9560" s="19"/>
      <c r="J9560" s="176" t="str">
        <f>IF(AND(C9560&lt;&gt;"",COUNTIF('3.工程情報'!$C$6:$C$501,C9560)=0),"工程記号が3.工程情報に存在しません。","")</f>
        <v/>
      </c>
    </row>
    <row r="9561" spans="2:10" ht="18" customHeight="1">
      <c r="B9561" s="166"/>
      <c r="C9561" s="165"/>
      <c r="D9561" s="12" t="str">
        <f>IF(C9561="","",VLOOKUP(C9561,'3.工程情報'!$C$6:$D$501,2,FALSE))</f>
        <v/>
      </c>
      <c r="E9561" s="165"/>
      <c r="F9561" s="170"/>
      <c r="G9561" s="189" t="str">
        <f t="shared" si="149"/>
        <v/>
      </c>
      <c r="H9561" s="19"/>
      <c r="I9561" s="19"/>
      <c r="J9561" s="176" t="str">
        <f>IF(AND(C9561&lt;&gt;"",COUNTIF('3.工程情報'!$C$6:$C$501,C9561)=0),"工程記号が3.工程情報に存在しません。","")</f>
        <v/>
      </c>
    </row>
    <row r="9562" spans="2:10" ht="18" customHeight="1">
      <c r="B9562" s="166"/>
      <c r="C9562" s="165"/>
      <c r="D9562" s="12" t="str">
        <f>IF(C9562="","",VLOOKUP(C9562,'3.工程情報'!$C$6:$D$501,2,FALSE))</f>
        <v/>
      </c>
      <c r="E9562" s="165"/>
      <c r="F9562" s="170"/>
      <c r="G9562" s="189" t="str">
        <f t="shared" si="149"/>
        <v/>
      </c>
      <c r="H9562" s="19"/>
      <c r="I9562" s="19"/>
      <c r="J9562" s="176" t="str">
        <f>IF(AND(C9562&lt;&gt;"",COUNTIF('3.工程情報'!$C$6:$C$501,C9562)=0),"工程記号が3.工程情報に存在しません。","")</f>
        <v/>
      </c>
    </row>
    <row r="9563" spans="2:10" ht="18" customHeight="1">
      <c r="B9563" s="166"/>
      <c r="C9563" s="165"/>
      <c r="D9563" s="12" t="str">
        <f>IF(C9563="","",VLOOKUP(C9563,'3.工程情報'!$C$6:$D$501,2,FALSE))</f>
        <v/>
      </c>
      <c r="E9563" s="165"/>
      <c r="F9563" s="170"/>
      <c r="G9563" s="189" t="str">
        <f t="shared" si="149"/>
        <v/>
      </c>
      <c r="H9563" s="19"/>
      <c r="I9563" s="19"/>
      <c r="J9563" s="176" t="str">
        <f>IF(AND(C9563&lt;&gt;"",COUNTIF('3.工程情報'!$C$6:$C$501,C9563)=0),"工程記号が3.工程情報に存在しません。","")</f>
        <v/>
      </c>
    </row>
    <row r="9564" spans="2:10" ht="18" customHeight="1">
      <c r="B9564" s="166"/>
      <c r="C9564" s="165"/>
      <c r="D9564" s="12" t="str">
        <f>IF(C9564="","",VLOOKUP(C9564,'3.工程情報'!$C$6:$D$501,2,FALSE))</f>
        <v/>
      </c>
      <c r="E9564" s="165"/>
      <c r="F9564" s="170"/>
      <c r="G9564" s="189" t="str">
        <f t="shared" si="149"/>
        <v/>
      </c>
      <c r="H9564" s="19"/>
      <c r="I9564" s="19"/>
      <c r="J9564" s="176" t="str">
        <f>IF(AND(C9564&lt;&gt;"",COUNTIF('3.工程情報'!$C$6:$C$501,C9564)=0),"工程記号が3.工程情報に存在しません。","")</f>
        <v/>
      </c>
    </row>
    <row r="9565" spans="2:10" ht="18" customHeight="1">
      <c r="B9565" s="166"/>
      <c r="C9565" s="165"/>
      <c r="D9565" s="12" t="str">
        <f>IF(C9565="","",VLOOKUP(C9565,'3.工程情報'!$C$6:$D$501,2,FALSE))</f>
        <v/>
      </c>
      <c r="E9565" s="165"/>
      <c r="F9565" s="170"/>
      <c r="G9565" s="189" t="str">
        <f t="shared" si="149"/>
        <v/>
      </c>
      <c r="H9565" s="19"/>
      <c r="I9565" s="19"/>
      <c r="J9565" s="176" t="str">
        <f>IF(AND(C9565&lt;&gt;"",COUNTIF('3.工程情報'!$C$6:$C$501,C9565)=0),"工程記号が3.工程情報に存在しません。","")</f>
        <v/>
      </c>
    </row>
    <row r="9566" spans="2:10" ht="18" customHeight="1">
      <c r="B9566" s="166"/>
      <c r="C9566" s="165"/>
      <c r="D9566" s="12" t="str">
        <f>IF(C9566="","",VLOOKUP(C9566,'3.工程情報'!$C$6:$D$501,2,FALSE))</f>
        <v/>
      </c>
      <c r="E9566" s="165"/>
      <c r="F9566" s="170"/>
      <c r="G9566" s="189" t="str">
        <f t="shared" si="149"/>
        <v/>
      </c>
      <c r="H9566" s="19"/>
      <c r="I9566" s="19"/>
      <c r="J9566" s="176" t="str">
        <f>IF(AND(C9566&lt;&gt;"",COUNTIF('3.工程情報'!$C$6:$C$501,C9566)=0),"工程記号が3.工程情報に存在しません。","")</f>
        <v/>
      </c>
    </row>
    <row r="9567" spans="2:10" ht="18" customHeight="1">
      <c r="B9567" s="166"/>
      <c r="C9567" s="165"/>
      <c r="D9567" s="12" t="str">
        <f>IF(C9567="","",VLOOKUP(C9567,'3.工程情報'!$C$6:$D$501,2,FALSE))</f>
        <v/>
      </c>
      <c r="E9567" s="165"/>
      <c r="F9567" s="170"/>
      <c r="G9567" s="189" t="str">
        <f t="shared" si="149"/>
        <v/>
      </c>
      <c r="H9567" s="19"/>
      <c r="I9567" s="19"/>
      <c r="J9567" s="176" t="str">
        <f>IF(AND(C9567&lt;&gt;"",COUNTIF('3.工程情報'!$C$6:$C$501,C9567)=0),"工程記号が3.工程情報に存在しません。","")</f>
        <v/>
      </c>
    </row>
    <row r="9568" spans="2:10" ht="18" customHeight="1">
      <c r="B9568" s="166"/>
      <c r="C9568" s="165"/>
      <c r="D9568" s="12" t="str">
        <f>IF(C9568="","",VLOOKUP(C9568,'3.工程情報'!$C$6:$D$501,2,FALSE))</f>
        <v/>
      </c>
      <c r="E9568" s="165"/>
      <c r="F9568" s="170"/>
      <c r="G9568" s="189" t="str">
        <f t="shared" si="149"/>
        <v/>
      </c>
      <c r="H9568" s="19"/>
      <c r="I9568" s="19"/>
      <c r="J9568" s="176" t="str">
        <f>IF(AND(C9568&lt;&gt;"",COUNTIF('3.工程情報'!$C$6:$C$501,C9568)=0),"工程記号が3.工程情報に存在しません。","")</f>
        <v/>
      </c>
    </row>
    <row r="9569" spans="2:10" ht="18" customHeight="1">
      <c r="B9569" s="166"/>
      <c r="C9569" s="165"/>
      <c r="D9569" s="12" t="str">
        <f>IF(C9569="","",VLOOKUP(C9569,'3.工程情報'!$C$6:$D$501,2,FALSE))</f>
        <v/>
      </c>
      <c r="E9569" s="165"/>
      <c r="F9569" s="170"/>
      <c r="G9569" s="189" t="str">
        <f t="shared" si="149"/>
        <v/>
      </c>
      <c r="H9569" s="19"/>
      <c r="I9569" s="19"/>
      <c r="J9569" s="176" t="str">
        <f>IF(AND(C9569&lt;&gt;"",COUNTIF('3.工程情報'!$C$6:$C$501,C9569)=0),"工程記号が3.工程情報に存在しません。","")</f>
        <v/>
      </c>
    </row>
    <row r="9570" spans="2:10" ht="18" customHeight="1">
      <c r="B9570" s="166"/>
      <c r="C9570" s="165"/>
      <c r="D9570" s="12" t="str">
        <f>IF(C9570="","",VLOOKUP(C9570,'3.工程情報'!$C$6:$D$501,2,FALSE))</f>
        <v/>
      </c>
      <c r="E9570" s="165"/>
      <c r="F9570" s="170"/>
      <c r="G9570" s="189" t="str">
        <f t="shared" si="149"/>
        <v/>
      </c>
      <c r="H9570" s="19"/>
      <c r="I9570" s="19"/>
      <c r="J9570" s="176" t="str">
        <f>IF(AND(C9570&lt;&gt;"",COUNTIF('3.工程情報'!$C$6:$C$501,C9570)=0),"工程記号が3.工程情報に存在しません。","")</f>
        <v/>
      </c>
    </row>
    <row r="9571" spans="2:10" ht="18" customHeight="1">
      <c r="B9571" s="166"/>
      <c r="C9571" s="165"/>
      <c r="D9571" s="12" t="str">
        <f>IF(C9571="","",VLOOKUP(C9571,'3.工程情報'!$C$6:$D$501,2,FALSE))</f>
        <v/>
      </c>
      <c r="E9571" s="165"/>
      <c r="F9571" s="170"/>
      <c r="G9571" s="189" t="str">
        <f t="shared" si="149"/>
        <v/>
      </c>
      <c r="H9571" s="19"/>
      <c r="I9571" s="19"/>
      <c r="J9571" s="176" t="str">
        <f>IF(AND(C9571&lt;&gt;"",COUNTIF('3.工程情報'!$C$6:$C$501,C9571)=0),"工程記号が3.工程情報に存在しません。","")</f>
        <v/>
      </c>
    </row>
    <row r="9572" spans="2:10" ht="18" customHeight="1">
      <c r="B9572" s="166"/>
      <c r="C9572" s="165"/>
      <c r="D9572" s="12" t="str">
        <f>IF(C9572="","",VLOOKUP(C9572,'3.工程情報'!$C$6:$D$501,2,FALSE))</f>
        <v/>
      </c>
      <c r="E9572" s="165"/>
      <c r="F9572" s="170"/>
      <c r="G9572" s="189" t="str">
        <f t="shared" si="149"/>
        <v/>
      </c>
      <c r="H9572" s="19"/>
      <c r="I9572" s="19"/>
      <c r="J9572" s="176" t="str">
        <f>IF(AND(C9572&lt;&gt;"",COUNTIF('3.工程情報'!$C$6:$C$501,C9572)=0),"工程記号が3.工程情報に存在しません。","")</f>
        <v/>
      </c>
    </row>
    <row r="9573" spans="2:10" ht="18" customHeight="1">
      <c r="B9573" s="166"/>
      <c r="C9573" s="165"/>
      <c r="D9573" s="12" t="str">
        <f>IF(C9573="","",VLOOKUP(C9573,'3.工程情報'!$C$6:$D$501,2,FALSE))</f>
        <v/>
      </c>
      <c r="E9573" s="165"/>
      <c r="F9573" s="170"/>
      <c r="G9573" s="189" t="str">
        <f t="shared" si="149"/>
        <v/>
      </c>
      <c r="H9573" s="19"/>
      <c r="I9573" s="19"/>
      <c r="J9573" s="176" t="str">
        <f>IF(AND(C9573&lt;&gt;"",COUNTIF('3.工程情報'!$C$6:$C$501,C9573)=0),"工程記号が3.工程情報に存在しません。","")</f>
        <v/>
      </c>
    </row>
    <row r="9574" spans="2:10" ht="18" customHeight="1">
      <c r="B9574" s="166"/>
      <c r="C9574" s="165"/>
      <c r="D9574" s="12" t="str">
        <f>IF(C9574="","",VLOOKUP(C9574,'3.工程情報'!$C$6:$D$501,2,FALSE))</f>
        <v/>
      </c>
      <c r="E9574" s="165"/>
      <c r="F9574" s="170"/>
      <c r="G9574" s="189" t="str">
        <f t="shared" si="149"/>
        <v/>
      </c>
      <c r="H9574" s="19"/>
      <c r="I9574" s="19"/>
      <c r="J9574" s="176" t="str">
        <f>IF(AND(C9574&lt;&gt;"",COUNTIF('3.工程情報'!$C$6:$C$501,C9574)=0),"工程記号が3.工程情報に存在しません。","")</f>
        <v/>
      </c>
    </row>
    <row r="9575" spans="2:10" ht="18" customHeight="1">
      <c r="B9575" s="166"/>
      <c r="C9575" s="165"/>
      <c r="D9575" s="12" t="str">
        <f>IF(C9575="","",VLOOKUP(C9575,'3.工程情報'!$C$6:$D$501,2,FALSE))</f>
        <v/>
      </c>
      <c r="E9575" s="165"/>
      <c r="F9575" s="170"/>
      <c r="G9575" s="189" t="str">
        <f t="shared" si="149"/>
        <v/>
      </c>
      <c r="H9575" s="19"/>
      <c r="I9575" s="19"/>
      <c r="J9575" s="176" t="str">
        <f>IF(AND(C9575&lt;&gt;"",COUNTIF('3.工程情報'!$C$6:$C$501,C9575)=0),"工程記号が3.工程情報に存在しません。","")</f>
        <v/>
      </c>
    </row>
    <row r="9576" spans="2:10" ht="18" customHeight="1">
      <c r="B9576" s="166"/>
      <c r="C9576" s="165"/>
      <c r="D9576" s="12" t="str">
        <f>IF(C9576="","",VLOOKUP(C9576,'3.工程情報'!$C$6:$D$501,2,FALSE))</f>
        <v/>
      </c>
      <c r="E9576" s="165"/>
      <c r="F9576" s="170"/>
      <c r="G9576" s="189" t="str">
        <f t="shared" si="149"/>
        <v/>
      </c>
      <c r="H9576" s="19"/>
      <c r="I9576" s="19"/>
      <c r="J9576" s="176" t="str">
        <f>IF(AND(C9576&lt;&gt;"",COUNTIF('3.工程情報'!$C$6:$C$501,C9576)=0),"工程記号が3.工程情報に存在しません。","")</f>
        <v/>
      </c>
    </row>
    <row r="9577" spans="2:10" ht="18" customHeight="1">
      <c r="B9577" s="166"/>
      <c r="C9577" s="165"/>
      <c r="D9577" s="12" t="str">
        <f>IF(C9577="","",VLOOKUP(C9577,'3.工程情報'!$C$6:$D$501,2,FALSE))</f>
        <v/>
      </c>
      <c r="E9577" s="165"/>
      <c r="F9577" s="170"/>
      <c r="G9577" s="189" t="str">
        <f t="shared" si="149"/>
        <v/>
      </c>
      <c r="H9577" s="19"/>
      <c r="I9577" s="19"/>
      <c r="J9577" s="176" t="str">
        <f>IF(AND(C9577&lt;&gt;"",COUNTIF('3.工程情報'!$C$6:$C$501,C9577)=0),"工程記号が3.工程情報に存在しません。","")</f>
        <v/>
      </c>
    </row>
    <row r="9578" spans="2:10" ht="18" customHeight="1">
      <c r="B9578" s="166"/>
      <c r="C9578" s="165"/>
      <c r="D9578" s="12" t="str">
        <f>IF(C9578="","",VLOOKUP(C9578,'3.工程情報'!$C$6:$D$501,2,FALSE))</f>
        <v/>
      </c>
      <c r="E9578" s="165"/>
      <c r="F9578" s="170"/>
      <c r="G9578" s="189" t="str">
        <f t="shared" si="149"/>
        <v/>
      </c>
      <c r="H9578" s="19"/>
      <c r="I9578" s="19"/>
      <c r="J9578" s="176" t="str">
        <f>IF(AND(C9578&lt;&gt;"",COUNTIF('3.工程情報'!$C$6:$C$501,C9578)=0),"工程記号が3.工程情報に存在しません。","")</f>
        <v/>
      </c>
    </row>
    <row r="9579" spans="2:10" ht="18" customHeight="1">
      <c r="B9579" s="166"/>
      <c r="C9579" s="165"/>
      <c r="D9579" s="12" t="str">
        <f>IF(C9579="","",VLOOKUP(C9579,'3.工程情報'!$C$6:$D$501,2,FALSE))</f>
        <v/>
      </c>
      <c r="E9579" s="165"/>
      <c r="F9579" s="170"/>
      <c r="G9579" s="189" t="str">
        <f t="shared" si="149"/>
        <v/>
      </c>
      <c r="H9579" s="19"/>
      <c r="I9579" s="19"/>
      <c r="J9579" s="176" t="str">
        <f>IF(AND(C9579&lt;&gt;"",COUNTIF('3.工程情報'!$C$6:$C$501,C9579)=0),"工程記号が3.工程情報に存在しません。","")</f>
        <v/>
      </c>
    </row>
    <row r="9580" spans="2:10" ht="18" customHeight="1">
      <c r="B9580" s="166"/>
      <c r="C9580" s="165"/>
      <c r="D9580" s="12" t="str">
        <f>IF(C9580="","",VLOOKUP(C9580,'3.工程情報'!$C$6:$D$501,2,FALSE))</f>
        <v/>
      </c>
      <c r="E9580" s="165"/>
      <c r="F9580" s="170"/>
      <c r="G9580" s="189" t="str">
        <f t="shared" si="149"/>
        <v/>
      </c>
      <c r="H9580" s="19"/>
      <c r="I9580" s="19"/>
      <c r="J9580" s="176" t="str">
        <f>IF(AND(C9580&lt;&gt;"",COUNTIF('3.工程情報'!$C$6:$C$501,C9580)=0),"工程記号が3.工程情報に存在しません。","")</f>
        <v/>
      </c>
    </row>
    <row r="9581" spans="2:10" ht="18" customHeight="1">
      <c r="B9581" s="166"/>
      <c r="C9581" s="165"/>
      <c r="D9581" s="12" t="str">
        <f>IF(C9581="","",VLOOKUP(C9581,'3.工程情報'!$C$6:$D$501,2,FALSE))</f>
        <v/>
      </c>
      <c r="E9581" s="165"/>
      <c r="F9581" s="170"/>
      <c r="G9581" s="189" t="str">
        <f t="shared" si="149"/>
        <v/>
      </c>
      <c r="H9581" s="19"/>
      <c r="I9581" s="19"/>
      <c r="J9581" s="176" t="str">
        <f>IF(AND(C9581&lt;&gt;"",COUNTIF('3.工程情報'!$C$6:$C$501,C9581)=0),"工程記号が3.工程情報に存在しません。","")</f>
        <v/>
      </c>
    </row>
    <row r="9582" spans="2:10" ht="18" customHeight="1">
      <c r="B9582" s="166"/>
      <c r="C9582" s="165"/>
      <c r="D9582" s="12" t="str">
        <f>IF(C9582="","",VLOOKUP(C9582,'3.工程情報'!$C$6:$D$501,2,FALSE))</f>
        <v/>
      </c>
      <c r="E9582" s="165"/>
      <c r="F9582" s="170"/>
      <c r="G9582" s="189" t="str">
        <f t="shared" si="149"/>
        <v/>
      </c>
      <c r="H9582" s="19"/>
      <c r="I9582" s="19"/>
      <c r="J9582" s="176" t="str">
        <f>IF(AND(C9582&lt;&gt;"",COUNTIF('3.工程情報'!$C$6:$C$501,C9582)=0),"工程記号が3.工程情報に存在しません。","")</f>
        <v/>
      </c>
    </row>
    <row r="9583" spans="2:10" ht="18" customHeight="1">
      <c r="B9583" s="166"/>
      <c r="C9583" s="165"/>
      <c r="D9583" s="12" t="str">
        <f>IF(C9583="","",VLOOKUP(C9583,'3.工程情報'!$C$6:$D$501,2,FALSE))</f>
        <v/>
      </c>
      <c r="E9583" s="165"/>
      <c r="F9583" s="170"/>
      <c r="G9583" s="189" t="str">
        <f t="shared" si="149"/>
        <v/>
      </c>
      <c r="H9583" s="19"/>
      <c r="I9583" s="19"/>
      <c r="J9583" s="176" t="str">
        <f>IF(AND(C9583&lt;&gt;"",COUNTIF('3.工程情報'!$C$6:$C$501,C9583)=0),"工程記号が3.工程情報に存在しません。","")</f>
        <v/>
      </c>
    </row>
    <row r="9584" spans="2:10" ht="18" customHeight="1">
      <c r="B9584" s="166"/>
      <c r="C9584" s="165"/>
      <c r="D9584" s="12" t="str">
        <f>IF(C9584="","",VLOOKUP(C9584,'3.工程情報'!$C$6:$D$501,2,FALSE))</f>
        <v/>
      </c>
      <c r="E9584" s="165"/>
      <c r="F9584" s="170"/>
      <c r="G9584" s="189" t="str">
        <f t="shared" si="149"/>
        <v/>
      </c>
      <c r="H9584" s="19"/>
      <c r="I9584" s="19"/>
      <c r="J9584" s="176" t="str">
        <f>IF(AND(C9584&lt;&gt;"",COUNTIF('3.工程情報'!$C$6:$C$501,C9584)=0),"工程記号が3.工程情報に存在しません。","")</f>
        <v/>
      </c>
    </row>
    <row r="9585" spans="2:10" ht="18" customHeight="1">
      <c r="B9585" s="166"/>
      <c r="C9585" s="165"/>
      <c r="D9585" s="12" t="str">
        <f>IF(C9585="","",VLOOKUP(C9585,'3.工程情報'!$C$6:$D$501,2,FALSE))</f>
        <v/>
      </c>
      <c r="E9585" s="165"/>
      <c r="F9585" s="170"/>
      <c r="G9585" s="189" t="str">
        <f t="shared" si="149"/>
        <v/>
      </c>
      <c r="H9585" s="19"/>
      <c r="I9585" s="19"/>
      <c r="J9585" s="176" t="str">
        <f>IF(AND(C9585&lt;&gt;"",COUNTIF('3.工程情報'!$C$6:$C$501,C9585)=0),"工程記号が3.工程情報に存在しません。","")</f>
        <v/>
      </c>
    </row>
    <row r="9586" spans="2:10" ht="18" customHeight="1">
      <c r="B9586" s="166"/>
      <c r="C9586" s="165"/>
      <c r="D9586" s="12" t="str">
        <f>IF(C9586="","",VLOOKUP(C9586,'3.工程情報'!$C$6:$D$501,2,FALSE))</f>
        <v/>
      </c>
      <c r="E9586" s="165"/>
      <c r="F9586" s="170"/>
      <c r="G9586" s="189" t="str">
        <f t="shared" si="149"/>
        <v/>
      </c>
      <c r="H9586" s="19"/>
      <c r="I9586" s="19"/>
      <c r="J9586" s="176" t="str">
        <f>IF(AND(C9586&lt;&gt;"",COUNTIF('3.工程情報'!$C$6:$C$501,C9586)=0),"工程記号が3.工程情報に存在しません。","")</f>
        <v/>
      </c>
    </row>
    <row r="9587" spans="2:10" ht="18" customHeight="1">
      <c r="B9587" s="166"/>
      <c r="C9587" s="165"/>
      <c r="D9587" s="12" t="str">
        <f>IF(C9587="","",VLOOKUP(C9587,'3.工程情報'!$C$6:$D$501,2,FALSE))</f>
        <v/>
      </c>
      <c r="E9587" s="165"/>
      <c r="F9587" s="170"/>
      <c r="G9587" s="189" t="str">
        <f t="shared" si="149"/>
        <v/>
      </c>
      <c r="H9587" s="19"/>
      <c r="I9587" s="19"/>
      <c r="J9587" s="176" t="str">
        <f>IF(AND(C9587&lt;&gt;"",COUNTIF('3.工程情報'!$C$6:$C$501,C9587)=0),"工程記号が3.工程情報に存在しません。","")</f>
        <v/>
      </c>
    </row>
    <row r="9588" spans="2:10" ht="18" customHeight="1">
      <c r="B9588" s="166"/>
      <c r="C9588" s="165"/>
      <c r="D9588" s="12" t="str">
        <f>IF(C9588="","",VLOOKUP(C9588,'3.工程情報'!$C$6:$D$501,2,FALSE))</f>
        <v/>
      </c>
      <c r="E9588" s="165"/>
      <c r="F9588" s="170"/>
      <c r="G9588" s="189" t="str">
        <f t="shared" si="149"/>
        <v/>
      </c>
      <c r="H9588" s="19"/>
      <c r="I9588" s="19"/>
      <c r="J9588" s="176" t="str">
        <f>IF(AND(C9588&lt;&gt;"",COUNTIF('3.工程情報'!$C$6:$C$501,C9588)=0),"工程記号が3.工程情報に存在しません。","")</f>
        <v/>
      </c>
    </row>
    <row r="9589" spans="2:10" ht="18" customHeight="1">
      <c r="B9589" s="166"/>
      <c r="C9589" s="165"/>
      <c r="D9589" s="12" t="str">
        <f>IF(C9589="","",VLOOKUP(C9589,'3.工程情報'!$C$6:$D$501,2,FALSE))</f>
        <v/>
      </c>
      <c r="E9589" s="165"/>
      <c r="F9589" s="170"/>
      <c r="G9589" s="189" t="str">
        <f t="shared" si="149"/>
        <v/>
      </c>
      <c r="H9589" s="19"/>
      <c r="I9589" s="19"/>
      <c r="J9589" s="176" t="str">
        <f>IF(AND(C9589&lt;&gt;"",COUNTIF('3.工程情報'!$C$6:$C$501,C9589)=0),"工程記号が3.工程情報に存在しません。","")</f>
        <v/>
      </c>
    </row>
    <row r="9590" spans="2:10" ht="18" customHeight="1">
      <c r="B9590" s="166"/>
      <c r="C9590" s="165"/>
      <c r="D9590" s="12" t="str">
        <f>IF(C9590="","",VLOOKUP(C9590,'3.工程情報'!$C$6:$D$501,2,FALSE))</f>
        <v/>
      </c>
      <c r="E9590" s="165"/>
      <c r="F9590" s="170"/>
      <c r="G9590" s="189" t="str">
        <f t="shared" si="149"/>
        <v/>
      </c>
      <c r="H9590" s="19"/>
      <c r="I9590" s="19"/>
      <c r="J9590" s="176" t="str">
        <f>IF(AND(C9590&lt;&gt;"",COUNTIF('3.工程情報'!$C$6:$C$501,C9590)=0),"工程記号が3.工程情報に存在しません。","")</f>
        <v/>
      </c>
    </row>
    <row r="9591" spans="2:10" ht="18" customHeight="1">
      <c r="B9591" s="166"/>
      <c r="C9591" s="165"/>
      <c r="D9591" s="12" t="str">
        <f>IF(C9591="","",VLOOKUP(C9591,'3.工程情報'!$C$6:$D$501,2,FALSE))</f>
        <v/>
      </c>
      <c r="E9591" s="165"/>
      <c r="F9591" s="170"/>
      <c r="G9591" s="189" t="str">
        <f t="shared" si="149"/>
        <v/>
      </c>
      <c r="H9591" s="19"/>
      <c r="I9591" s="19"/>
      <c r="J9591" s="176" t="str">
        <f>IF(AND(C9591&lt;&gt;"",COUNTIF('3.工程情報'!$C$6:$C$501,C9591)=0),"工程記号が3.工程情報に存在しません。","")</f>
        <v/>
      </c>
    </row>
    <row r="9592" spans="2:10" ht="18" customHeight="1">
      <c r="B9592" s="166"/>
      <c r="C9592" s="165"/>
      <c r="D9592" s="12" t="str">
        <f>IF(C9592="","",VLOOKUP(C9592,'3.工程情報'!$C$6:$D$501,2,FALSE))</f>
        <v/>
      </c>
      <c r="E9592" s="165"/>
      <c r="F9592" s="170"/>
      <c r="G9592" s="189" t="str">
        <f t="shared" si="149"/>
        <v/>
      </c>
      <c r="H9592" s="19"/>
      <c r="I9592" s="19"/>
      <c r="J9592" s="176" t="str">
        <f>IF(AND(C9592&lt;&gt;"",COUNTIF('3.工程情報'!$C$6:$C$501,C9592)=0),"工程記号が3.工程情報に存在しません。","")</f>
        <v/>
      </c>
    </row>
    <row r="9593" spans="2:10" ht="18" customHeight="1">
      <c r="B9593" s="166"/>
      <c r="C9593" s="165"/>
      <c r="D9593" s="12" t="str">
        <f>IF(C9593="","",VLOOKUP(C9593,'3.工程情報'!$C$6:$D$501,2,FALSE))</f>
        <v/>
      </c>
      <c r="E9593" s="165"/>
      <c r="F9593" s="170"/>
      <c r="G9593" s="189" t="str">
        <f t="shared" si="149"/>
        <v/>
      </c>
      <c r="H9593" s="19"/>
      <c r="I9593" s="19"/>
      <c r="J9593" s="176" t="str">
        <f>IF(AND(C9593&lt;&gt;"",COUNTIF('3.工程情報'!$C$6:$C$501,C9593)=0),"工程記号が3.工程情報に存在しません。","")</f>
        <v/>
      </c>
    </row>
    <row r="9594" spans="2:10" ht="18" customHeight="1">
      <c r="B9594" s="166"/>
      <c r="C9594" s="165"/>
      <c r="D9594" s="12" t="str">
        <f>IF(C9594="","",VLOOKUP(C9594,'3.工程情報'!$C$6:$D$501,2,FALSE))</f>
        <v/>
      </c>
      <c r="E9594" s="165"/>
      <c r="F9594" s="170"/>
      <c r="G9594" s="189" t="str">
        <f t="shared" si="149"/>
        <v/>
      </c>
      <c r="H9594" s="19"/>
      <c r="I9594" s="19"/>
      <c r="J9594" s="176" t="str">
        <f>IF(AND(C9594&lt;&gt;"",COUNTIF('3.工程情報'!$C$6:$C$501,C9594)=0),"工程記号が3.工程情報に存在しません。","")</f>
        <v/>
      </c>
    </row>
    <row r="9595" spans="2:10" ht="18" customHeight="1">
      <c r="B9595" s="166"/>
      <c r="C9595" s="165"/>
      <c r="D9595" s="12" t="str">
        <f>IF(C9595="","",VLOOKUP(C9595,'3.工程情報'!$C$6:$D$501,2,FALSE))</f>
        <v/>
      </c>
      <c r="E9595" s="165"/>
      <c r="F9595" s="170"/>
      <c r="G9595" s="189" t="str">
        <f t="shared" si="149"/>
        <v/>
      </c>
      <c r="H9595" s="19"/>
      <c r="I9595" s="19"/>
      <c r="J9595" s="176" t="str">
        <f>IF(AND(C9595&lt;&gt;"",COUNTIF('3.工程情報'!$C$6:$C$501,C9595)=0),"工程記号が3.工程情報に存在しません。","")</f>
        <v/>
      </c>
    </row>
    <row r="9596" spans="2:10" ht="18" customHeight="1">
      <c r="B9596" s="166"/>
      <c r="C9596" s="165"/>
      <c r="D9596" s="12" t="str">
        <f>IF(C9596="","",VLOOKUP(C9596,'3.工程情報'!$C$6:$D$501,2,FALSE))</f>
        <v/>
      </c>
      <c r="E9596" s="165"/>
      <c r="F9596" s="170"/>
      <c r="G9596" s="189" t="str">
        <f t="shared" si="149"/>
        <v/>
      </c>
      <c r="H9596" s="19"/>
      <c r="I9596" s="19"/>
      <c r="J9596" s="176" t="str">
        <f>IF(AND(C9596&lt;&gt;"",COUNTIF('3.工程情報'!$C$6:$C$501,C9596)=0),"工程記号が3.工程情報に存在しません。","")</f>
        <v/>
      </c>
    </row>
    <row r="9597" spans="2:10" ht="18" customHeight="1">
      <c r="B9597" s="166"/>
      <c r="C9597" s="165"/>
      <c r="D9597" s="12" t="str">
        <f>IF(C9597="","",VLOOKUP(C9597,'3.工程情報'!$C$6:$D$501,2,FALSE))</f>
        <v/>
      </c>
      <c r="E9597" s="165"/>
      <c r="F9597" s="170"/>
      <c r="G9597" s="189" t="str">
        <f t="shared" si="149"/>
        <v/>
      </c>
      <c r="H9597" s="19"/>
      <c r="I9597" s="19"/>
      <c r="J9597" s="176" t="str">
        <f>IF(AND(C9597&lt;&gt;"",COUNTIF('3.工程情報'!$C$6:$C$501,C9597)=0),"工程記号が3.工程情報に存在しません。","")</f>
        <v/>
      </c>
    </row>
    <row r="9598" spans="2:10" ht="18" customHeight="1">
      <c r="B9598" s="166"/>
      <c r="C9598" s="165"/>
      <c r="D9598" s="12" t="str">
        <f>IF(C9598="","",VLOOKUP(C9598,'3.工程情報'!$C$6:$D$501,2,FALSE))</f>
        <v/>
      </c>
      <c r="E9598" s="165"/>
      <c r="F9598" s="170"/>
      <c r="G9598" s="189" t="str">
        <f t="shared" si="149"/>
        <v/>
      </c>
      <c r="H9598" s="19"/>
      <c r="I9598" s="19"/>
      <c r="J9598" s="176" t="str">
        <f>IF(AND(C9598&lt;&gt;"",COUNTIF('3.工程情報'!$C$6:$C$501,C9598)=0),"工程記号が3.工程情報に存在しません。","")</f>
        <v/>
      </c>
    </row>
    <row r="9599" spans="2:10" ht="18" customHeight="1">
      <c r="B9599" s="166"/>
      <c r="C9599" s="165"/>
      <c r="D9599" s="12" t="str">
        <f>IF(C9599="","",VLOOKUP(C9599,'3.工程情報'!$C$6:$D$501,2,FALSE))</f>
        <v/>
      </c>
      <c r="E9599" s="165"/>
      <c r="F9599" s="170"/>
      <c r="G9599" s="189" t="str">
        <f t="shared" si="149"/>
        <v/>
      </c>
      <c r="H9599" s="19"/>
      <c r="I9599" s="19"/>
      <c r="J9599" s="176" t="str">
        <f>IF(AND(C9599&lt;&gt;"",COUNTIF('3.工程情報'!$C$6:$C$501,C9599)=0),"工程記号が3.工程情報に存在しません。","")</f>
        <v/>
      </c>
    </row>
    <row r="9600" spans="2:10" ht="18" customHeight="1">
      <c r="B9600" s="166"/>
      <c r="C9600" s="165"/>
      <c r="D9600" s="12" t="str">
        <f>IF(C9600="","",VLOOKUP(C9600,'3.工程情報'!$C$6:$D$501,2,FALSE))</f>
        <v/>
      </c>
      <c r="E9600" s="165"/>
      <c r="F9600" s="170"/>
      <c r="G9600" s="189" t="str">
        <f t="shared" si="149"/>
        <v/>
      </c>
      <c r="H9600" s="19"/>
      <c r="I9600" s="19"/>
      <c r="J9600" s="176" t="str">
        <f>IF(AND(C9600&lt;&gt;"",COUNTIF('3.工程情報'!$C$6:$C$501,C9600)=0),"工程記号が3.工程情報に存在しません。","")</f>
        <v/>
      </c>
    </row>
    <row r="9601" spans="2:10" ht="18" customHeight="1">
      <c r="B9601" s="166"/>
      <c r="C9601" s="165"/>
      <c r="D9601" s="12" t="str">
        <f>IF(C9601="","",VLOOKUP(C9601,'3.工程情報'!$C$6:$D$501,2,FALSE))</f>
        <v/>
      </c>
      <c r="E9601" s="165"/>
      <c r="F9601" s="170"/>
      <c r="G9601" s="189" t="str">
        <f t="shared" si="149"/>
        <v/>
      </c>
      <c r="H9601" s="19"/>
      <c r="I9601" s="19"/>
      <c r="J9601" s="176" t="str">
        <f>IF(AND(C9601&lt;&gt;"",COUNTIF('3.工程情報'!$C$6:$C$501,C9601)=0),"工程記号が3.工程情報に存在しません。","")</f>
        <v/>
      </c>
    </row>
    <row r="9602" spans="2:10" ht="18" customHeight="1">
      <c r="B9602" s="166"/>
      <c r="C9602" s="165"/>
      <c r="D9602" s="12" t="str">
        <f>IF(C9602="","",VLOOKUP(C9602,'3.工程情報'!$C$6:$D$501,2,FALSE))</f>
        <v/>
      </c>
      <c r="E9602" s="165"/>
      <c r="F9602" s="170"/>
      <c r="G9602" s="189" t="str">
        <f t="shared" si="149"/>
        <v/>
      </c>
      <c r="H9602" s="19"/>
      <c r="I9602" s="19"/>
      <c r="J9602" s="176" t="str">
        <f>IF(AND(C9602&lt;&gt;"",COUNTIF('3.工程情報'!$C$6:$C$501,C9602)=0),"工程記号が3.工程情報に存在しません。","")</f>
        <v/>
      </c>
    </row>
    <row r="9603" spans="2:10" ht="18" customHeight="1">
      <c r="B9603" s="166"/>
      <c r="C9603" s="165"/>
      <c r="D9603" s="12" t="str">
        <f>IF(C9603="","",VLOOKUP(C9603,'3.工程情報'!$C$6:$D$501,2,FALSE))</f>
        <v/>
      </c>
      <c r="E9603" s="165"/>
      <c r="F9603" s="170"/>
      <c r="G9603" s="189" t="str">
        <f t="shared" si="149"/>
        <v/>
      </c>
      <c r="H9603" s="19"/>
      <c r="I9603" s="19"/>
      <c r="J9603" s="176" t="str">
        <f>IF(AND(C9603&lt;&gt;"",COUNTIF('3.工程情報'!$C$6:$C$501,C9603)=0),"工程記号が3.工程情報に存在しません。","")</f>
        <v/>
      </c>
    </row>
    <row r="9604" spans="2:10" ht="18" customHeight="1">
      <c r="B9604" s="166"/>
      <c r="C9604" s="165"/>
      <c r="D9604" s="12" t="str">
        <f>IF(C9604="","",VLOOKUP(C9604,'3.工程情報'!$C$6:$D$501,2,FALSE))</f>
        <v/>
      </c>
      <c r="E9604" s="165"/>
      <c r="F9604" s="170"/>
      <c r="G9604" s="189" t="str">
        <f t="shared" si="149"/>
        <v/>
      </c>
      <c r="H9604" s="19"/>
      <c r="I9604" s="19"/>
      <c r="J9604" s="176" t="str">
        <f>IF(AND(C9604&lt;&gt;"",COUNTIF('3.工程情報'!$C$6:$C$501,C9604)=0),"工程記号が3.工程情報に存在しません。","")</f>
        <v/>
      </c>
    </row>
    <row r="9605" spans="2:10" ht="18" customHeight="1">
      <c r="B9605" s="166"/>
      <c r="C9605" s="165"/>
      <c r="D9605" s="12" t="str">
        <f>IF(C9605="","",VLOOKUP(C9605,'3.工程情報'!$C$6:$D$501,2,FALSE))</f>
        <v/>
      </c>
      <c r="E9605" s="165"/>
      <c r="F9605" s="170"/>
      <c r="G9605" s="189" t="str">
        <f t="shared" si="149"/>
        <v/>
      </c>
      <c r="H9605" s="19"/>
      <c r="I9605" s="19"/>
      <c r="J9605" s="176" t="str">
        <f>IF(AND(C9605&lt;&gt;"",COUNTIF('3.工程情報'!$C$6:$C$501,C9605)=0),"工程記号が3.工程情報に存在しません。","")</f>
        <v/>
      </c>
    </row>
    <row r="9606" spans="2:10" ht="18" customHeight="1">
      <c r="B9606" s="166"/>
      <c r="C9606" s="165"/>
      <c r="D9606" s="12" t="str">
        <f>IF(C9606="","",VLOOKUP(C9606,'3.工程情報'!$C$6:$D$501,2,FALSE))</f>
        <v/>
      </c>
      <c r="E9606" s="165"/>
      <c r="F9606" s="170"/>
      <c r="G9606" s="189" t="str">
        <f t="shared" ref="G9606:G9669" si="150">C9606&amp;E9606</f>
        <v/>
      </c>
      <c r="H9606" s="19"/>
      <c r="I9606" s="19"/>
      <c r="J9606" s="176" t="str">
        <f>IF(AND(C9606&lt;&gt;"",COUNTIF('3.工程情報'!$C$6:$C$501,C9606)=0),"工程記号が3.工程情報に存在しません。","")</f>
        <v/>
      </c>
    </row>
    <row r="9607" spans="2:10" ht="18" customHeight="1">
      <c r="B9607" s="166"/>
      <c r="C9607" s="165"/>
      <c r="D9607" s="12" t="str">
        <f>IF(C9607="","",VLOOKUP(C9607,'3.工程情報'!$C$6:$D$501,2,FALSE))</f>
        <v/>
      </c>
      <c r="E9607" s="165"/>
      <c r="F9607" s="170"/>
      <c r="G9607" s="189" t="str">
        <f t="shared" si="150"/>
        <v/>
      </c>
      <c r="H9607" s="19"/>
      <c r="I9607" s="19"/>
      <c r="J9607" s="176" t="str">
        <f>IF(AND(C9607&lt;&gt;"",COUNTIF('3.工程情報'!$C$6:$C$501,C9607)=0),"工程記号が3.工程情報に存在しません。","")</f>
        <v/>
      </c>
    </row>
    <row r="9608" spans="2:10" ht="18" customHeight="1">
      <c r="B9608" s="166"/>
      <c r="C9608" s="165"/>
      <c r="D9608" s="12" t="str">
        <f>IF(C9608="","",VLOOKUP(C9608,'3.工程情報'!$C$6:$D$501,2,FALSE))</f>
        <v/>
      </c>
      <c r="E9608" s="165"/>
      <c r="F9608" s="170"/>
      <c r="G9608" s="189" t="str">
        <f t="shared" si="150"/>
        <v/>
      </c>
      <c r="H9608" s="19"/>
      <c r="I9608" s="19"/>
      <c r="J9608" s="176" t="str">
        <f>IF(AND(C9608&lt;&gt;"",COUNTIF('3.工程情報'!$C$6:$C$501,C9608)=0),"工程記号が3.工程情報に存在しません。","")</f>
        <v/>
      </c>
    </row>
    <row r="9609" spans="2:10" ht="18" customHeight="1">
      <c r="B9609" s="166"/>
      <c r="C9609" s="165"/>
      <c r="D9609" s="12" t="str">
        <f>IF(C9609="","",VLOOKUP(C9609,'3.工程情報'!$C$6:$D$501,2,FALSE))</f>
        <v/>
      </c>
      <c r="E9609" s="165"/>
      <c r="F9609" s="170"/>
      <c r="G9609" s="189" t="str">
        <f t="shared" si="150"/>
        <v/>
      </c>
      <c r="H9609" s="19"/>
      <c r="I9609" s="19"/>
      <c r="J9609" s="176" t="str">
        <f>IF(AND(C9609&lt;&gt;"",COUNTIF('3.工程情報'!$C$6:$C$501,C9609)=0),"工程記号が3.工程情報に存在しません。","")</f>
        <v/>
      </c>
    </row>
    <row r="9610" spans="2:10" ht="18" customHeight="1">
      <c r="B9610" s="166"/>
      <c r="C9610" s="165"/>
      <c r="D9610" s="12" t="str">
        <f>IF(C9610="","",VLOOKUP(C9610,'3.工程情報'!$C$6:$D$501,2,FALSE))</f>
        <v/>
      </c>
      <c r="E9610" s="165"/>
      <c r="F9610" s="170"/>
      <c r="G9610" s="189" t="str">
        <f t="shared" si="150"/>
        <v/>
      </c>
      <c r="H9610" s="19"/>
      <c r="I9610" s="19"/>
      <c r="J9610" s="176" t="str">
        <f>IF(AND(C9610&lt;&gt;"",COUNTIF('3.工程情報'!$C$6:$C$501,C9610)=0),"工程記号が3.工程情報に存在しません。","")</f>
        <v/>
      </c>
    </row>
    <row r="9611" spans="2:10" ht="18" customHeight="1">
      <c r="B9611" s="166"/>
      <c r="C9611" s="165"/>
      <c r="D9611" s="12" t="str">
        <f>IF(C9611="","",VLOOKUP(C9611,'3.工程情報'!$C$6:$D$501,2,FALSE))</f>
        <v/>
      </c>
      <c r="E9611" s="165"/>
      <c r="F9611" s="170"/>
      <c r="G9611" s="189" t="str">
        <f t="shared" si="150"/>
        <v/>
      </c>
      <c r="H9611" s="19"/>
      <c r="I9611" s="19"/>
      <c r="J9611" s="176" t="str">
        <f>IF(AND(C9611&lt;&gt;"",COUNTIF('3.工程情報'!$C$6:$C$501,C9611)=0),"工程記号が3.工程情報に存在しません。","")</f>
        <v/>
      </c>
    </row>
    <row r="9612" spans="2:10" ht="18" customHeight="1">
      <c r="B9612" s="166"/>
      <c r="C9612" s="165"/>
      <c r="D9612" s="12" t="str">
        <f>IF(C9612="","",VLOOKUP(C9612,'3.工程情報'!$C$6:$D$501,2,FALSE))</f>
        <v/>
      </c>
      <c r="E9612" s="165"/>
      <c r="F9612" s="170"/>
      <c r="G9612" s="189" t="str">
        <f t="shared" si="150"/>
        <v/>
      </c>
      <c r="H9612" s="19"/>
      <c r="I9612" s="19"/>
      <c r="J9612" s="176" t="str">
        <f>IF(AND(C9612&lt;&gt;"",COUNTIF('3.工程情報'!$C$6:$C$501,C9612)=0),"工程記号が3.工程情報に存在しません。","")</f>
        <v/>
      </c>
    </row>
    <row r="9613" spans="2:10" ht="18" customHeight="1">
      <c r="B9613" s="166"/>
      <c r="C9613" s="165"/>
      <c r="D9613" s="12" t="str">
        <f>IF(C9613="","",VLOOKUP(C9613,'3.工程情報'!$C$6:$D$501,2,FALSE))</f>
        <v/>
      </c>
      <c r="E9613" s="165"/>
      <c r="F9613" s="170"/>
      <c r="G9613" s="189" t="str">
        <f t="shared" si="150"/>
        <v/>
      </c>
      <c r="H9613" s="19"/>
      <c r="I9613" s="19"/>
      <c r="J9613" s="176" t="str">
        <f>IF(AND(C9613&lt;&gt;"",COUNTIF('3.工程情報'!$C$6:$C$501,C9613)=0),"工程記号が3.工程情報に存在しません。","")</f>
        <v/>
      </c>
    </row>
    <row r="9614" spans="2:10" ht="18" customHeight="1">
      <c r="B9614" s="166"/>
      <c r="C9614" s="165"/>
      <c r="D9614" s="12" t="str">
        <f>IF(C9614="","",VLOOKUP(C9614,'3.工程情報'!$C$6:$D$501,2,FALSE))</f>
        <v/>
      </c>
      <c r="E9614" s="165"/>
      <c r="F9614" s="170"/>
      <c r="G9614" s="189" t="str">
        <f t="shared" si="150"/>
        <v/>
      </c>
      <c r="H9614" s="19"/>
      <c r="I9614" s="19"/>
      <c r="J9614" s="176" t="str">
        <f>IF(AND(C9614&lt;&gt;"",COUNTIF('3.工程情報'!$C$6:$C$501,C9614)=0),"工程記号が3.工程情報に存在しません。","")</f>
        <v/>
      </c>
    </row>
    <row r="9615" spans="2:10" ht="18" customHeight="1">
      <c r="B9615" s="166"/>
      <c r="C9615" s="165"/>
      <c r="D9615" s="12" t="str">
        <f>IF(C9615="","",VLOOKUP(C9615,'3.工程情報'!$C$6:$D$501,2,FALSE))</f>
        <v/>
      </c>
      <c r="E9615" s="165"/>
      <c r="F9615" s="170"/>
      <c r="G9615" s="189" t="str">
        <f t="shared" si="150"/>
        <v/>
      </c>
      <c r="H9615" s="19"/>
      <c r="I9615" s="19"/>
      <c r="J9615" s="176" t="str">
        <f>IF(AND(C9615&lt;&gt;"",COUNTIF('3.工程情報'!$C$6:$C$501,C9615)=0),"工程記号が3.工程情報に存在しません。","")</f>
        <v/>
      </c>
    </row>
    <row r="9616" spans="2:10" ht="18" customHeight="1">
      <c r="B9616" s="166"/>
      <c r="C9616" s="165"/>
      <c r="D9616" s="12" t="str">
        <f>IF(C9616="","",VLOOKUP(C9616,'3.工程情報'!$C$6:$D$501,2,FALSE))</f>
        <v/>
      </c>
      <c r="E9616" s="165"/>
      <c r="F9616" s="170"/>
      <c r="G9616" s="189" t="str">
        <f t="shared" si="150"/>
        <v/>
      </c>
      <c r="H9616" s="19"/>
      <c r="I9616" s="19"/>
      <c r="J9616" s="176" t="str">
        <f>IF(AND(C9616&lt;&gt;"",COUNTIF('3.工程情報'!$C$6:$C$501,C9616)=0),"工程記号が3.工程情報に存在しません。","")</f>
        <v/>
      </c>
    </row>
    <row r="9617" spans="2:10" ht="18" customHeight="1">
      <c r="B9617" s="166"/>
      <c r="C9617" s="165"/>
      <c r="D9617" s="12" t="str">
        <f>IF(C9617="","",VLOOKUP(C9617,'3.工程情報'!$C$6:$D$501,2,FALSE))</f>
        <v/>
      </c>
      <c r="E9617" s="165"/>
      <c r="F9617" s="170"/>
      <c r="G9617" s="189" t="str">
        <f t="shared" si="150"/>
        <v/>
      </c>
      <c r="H9617" s="19"/>
      <c r="I9617" s="19"/>
      <c r="J9617" s="176" t="str">
        <f>IF(AND(C9617&lt;&gt;"",COUNTIF('3.工程情報'!$C$6:$C$501,C9617)=0),"工程記号が3.工程情報に存在しません。","")</f>
        <v/>
      </c>
    </row>
    <row r="9618" spans="2:10" ht="18" customHeight="1">
      <c r="B9618" s="166"/>
      <c r="C9618" s="165"/>
      <c r="D9618" s="12" t="str">
        <f>IF(C9618="","",VLOOKUP(C9618,'3.工程情報'!$C$6:$D$501,2,FALSE))</f>
        <v/>
      </c>
      <c r="E9618" s="165"/>
      <c r="F9618" s="170"/>
      <c r="G9618" s="189" t="str">
        <f t="shared" si="150"/>
        <v/>
      </c>
      <c r="H9618" s="19"/>
      <c r="I9618" s="19"/>
      <c r="J9618" s="176" t="str">
        <f>IF(AND(C9618&lt;&gt;"",COUNTIF('3.工程情報'!$C$6:$C$501,C9618)=0),"工程記号が3.工程情報に存在しません。","")</f>
        <v/>
      </c>
    </row>
    <row r="9619" spans="2:10" ht="18" customHeight="1">
      <c r="B9619" s="166"/>
      <c r="C9619" s="165"/>
      <c r="D9619" s="12" t="str">
        <f>IF(C9619="","",VLOOKUP(C9619,'3.工程情報'!$C$6:$D$501,2,FALSE))</f>
        <v/>
      </c>
      <c r="E9619" s="165"/>
      <c r="F9619" s="170"/>
      <c r="G9619" s="189" t="str">
        <f t="shared" si="150"/>
        <v/>
      </c>
      <c r="H9619" s="19"/>
      <c r="I9619" s="19"/>
      <c r="J9619" s="176" t="str">
        <f>IF(AND(C9619&lt;&gt;"",COUNTIF('3.工程情報'!$C$6:$C$501,C9619)=0),"工程記号が3.工程情報に存在しません。","")</f>
        <v/>
      </c>
    </row>
    <row r="9620" spans="2:10" ht="18" customHeight="1">
      <c r="B9620" s="166"/>
      <c r="C9620" s="165"/>
      <c r="D9620" s="12" t="str">
        <f>IF(C9620="","",VLOOKUP(C9620,'3.工程情報'!$C$6:$D$501,2,FALSE))</f>
        <v/>
      </c>
      <c r="E9620" s="165"/>
      <c r="F9620" s="170"/>
      <c r="G9620" s="189" t="str">
        <f t="shared" si="150"/>
        <v/>
      </c>
      <c r="H9620" s="19"/>
      <c r="I9620" s="19"/>
      <c r="J9620" s="176" t="str">
        <f>IF(AND(C9620&lt;&gt;"",COUNTIF('3.工程情報'!$C$6:$C$501,C9620)=0),"工程記号が3.工程情報に存在しません。","")</f>
        <v/>
      </c>
    </row>
    <row r="9621" spans="2:10" ht="18" customHeight="1">
      <c r="B9621" s="166"/>
      <c r="C9621" s="165"/>
      <c r="D9621" s="12" t="str">
        <f>IF(C9621="","",VLOOKUP(C9621,'3.工程情報'!$C$6:$D$501,2,FALSE))</f>
        <v/>
      </c>
      <c r="E9621" s="165"/>
      <c r="F9621" s="170"/>
      <c r="G9621" s="189" t="str">
        <f t="shared" si="150"/>
        <v/>
      </c>
      <c r="H9621" s="19"/>
      <c r="I9621" s="19"/>
      <c r="J9621" s="176" t="str">
        <f>IF(AND(C9621&lt;&gt;"",COUNTIF('3.工程情報'!$C$6:$C$501,C9621)=0),"工程記号が3.工程情報に存在しません。","")</f>
        <v/>
      </c>
    </row>
    <row r="9622" spans="2:10" ht="18" customHeight="1">
      <c r="B9622" s="166"/>
      <c r="C9622" s="165"/>
      <c r="D9622" s="12" t="str">
        <f>IF(C9622="","",VLOOKUP(C9622,'3.工程情報'!$C$6:$D$501,2,FALSE))</f>
        <v/>
      </c>
      <c r="E9622" s="165"/>
      <c r="F9622" s="170"/>
      <c r="G9622" s="189" t="str">
        <f t="shared" si="150"/>
        <v/>
      </c>
      <c r="H9622" s="19"/>
      <c r="I9622" s="19"/>
      <c r="J9622" s="176" t="str">
        <f>IF(AND(C9622&lt;&gt;"",COUNTIF('3.工程情報'!$C$6:$C$501,C9622)=0),"工程記号が3.工程情報に存在しません。","")</f>
        <v/>
      </c>
    </row>
    <row r="9623" spans="2:10" ht="18" customHeight="1">
      <c r="B9623" s="166"/>
      <c r="C9623" s="165"/>
      <c r="D9623" s="12" t="str">
        <f>IF(C9623="","",VLOOKUP(C9623,'3.工程情報'!$C$6:$D$501,2,FALSE))</f>
        <v/>
      </c>
      <c r="E9623" s="165"/>
      <c r="F9623" s="170"/>
      <c r="G9623" s="189" t="str">
        <f t="shared" si="150"/>
        <v/>
      </c>
      <c r="H9623" s="19"/>
      <c r="I9623" s="19"/>
      <c r="J9623" s="176" t="str">
        <f>IF(AND(C9623&lt;&gt;"",COUNTIF('3.工程情報'!$C$6:$C$501,C9623)=0),"工程記号が3.工程情報に存在しません。","")</f>
        <v/>
      </c>
    </row>
    <row r="9624" spans="2:10" ht="18" customHeight="1">
      <c r="B9624" s="166"/>
      <c r="C9624" s="165"/>
      <c r="D9624" s="12" t="str">
        <f>IF(C9624="","",VLOOKUP(C9624,'3.工程情報'!$C$6:$D$501,2,FALSE))</f>
        <v/>
      </c>
      <c r="E9624" s="165"/>
      <c r="F9624" s="170"/>
      <c r="G9624" s="189" t="str">
        <f t="shared" si="150"/>
        <v/>
      </c>
      <c r="H9624" s="19"/>
      <c r="I9624" s="19"/>
      <c r="J9624" s="176" t="str">
        <f>IF(AND(C9624&lt;&gt;"",COUNTIF('3.工程情報'!$C$6:$C$501,C9624)=0),"工程記号が3.工程情報に存在しません。","")</f>
        <v/>
      </c>
    </row>
    <row r="9625" spans="2:10" ht="18" customHeight="1">
      <c r="B9625" s="166"/>
      <c r="C9625" s="165"/>
      <c r="D9625" s="12" t="str">
        <f>IF(C9625="","",VLOOKUP(C9625,'3.工程情報'!$C$6:$D$501,2,FALSE))</f>
        <v/>
      </c>
      <c r="E9625" s="165"/>
      <c r="F9625" s="170"/>
      <c r="G9625" s="189" t="str">
        <f t="shared" si="150"/>
        <v/>
      </c>
      <c r="H9625" s="19"/>
      <c r="I9625" s="19"/>
      <c r="J9625" s="176" t="str">
        <f>IF(AND(C9625&lt;&gt;"",COUNTIF('3.工程情報'!$C$6:$C$501,C9625)=0),"工程記号が3.工程情報に存在しません。","")</f>
        <v/>
      </c>
    </row>
    <row r="9626" spans="2:10" ht="18" customHeight="1">
      <c r="B9626" s="166"/>
      <c r="C9626" s="165"/>
      <c r="D9626" s="12" t="str">
        <f>IF(C9626="","",VLOOKUP(C9626,'3.工程情報'!$C$6:$D$501,2,FALSE))</f>
        <v/>
      </c>
      <c r="E9626" s="165"/>
      <c r="F9626" s="170"/>
      <c r="G9626" s="189" t="str">
        <f t="shared" si="150"/>
        <v/>
      </c>
      <c r="H9626" s="19"/>
      <c r="I9626" s="19"/>
      <c r="J9626" s="176" t="str">
        <f>IF(AND(C9626&lt;&gt;"",COUNTIF('3.工程情報'!$C$6:$C$501,C9626)=0),"工程記号が3.工程情報に存在しません。","")</f>
        <v/>
      </c>
    </row>
    <row r="9627" spans="2:10" ht="18" customHeight="1">
      <c r="B9627" s="166"/>
      <c r="C9627" s="165"/>
      <c r="D9627" s="12" t="str">
        <f>IF(C9627="","",VLOOKUP(C9627,'3.工程情報'!$C$6:$D$501,2,FALSE))</f>
        <v/>
      </c>
      <c r="E9627" s="165"/>
      <c r="F9627" s="170"/>
      <c r="G9627" s="189" t="str">
        <f t="shared" si="150"/>
        <v/>
      </c>
      <c r="H9627" s="19"/>
      <c r="I9627" s="19"/>
      <c r="J9627" s="176" t="str">
        <f>IF(AND(C9627&lt;&gt;"",COUNTIF('3.工程情報'!$C$6:$C$501,C9627)=0),"工程記号が3.工程情報に存在しません。","")</f>
        <v/>
      </c>
    </row>
    <row r="9628" spans="2:10" ht="18" customHeight="1">
      <c r="B9628" s="166"/>
      <c r="C9628" s="165"/>
      <c r="D9628" s="12" t="str">
        <f>IF(C9628="","",VLOOKUP(C9628,'3.工程情報'!$C$6:$D$501,2,FALSE))</f>
        <v/>
      </c>
      <c r="E9628" s="165"/>
      <c r="F9628" s="170"/>
      <c r="G9628" s="189" t="str">
        <f t="shared" si="150"/>
        <v/>
      </c>
      <c r="H9628" s="19"/>
      <c r="I9628" s="19"/>
      <c r="J9628" s="176" t="str">
        <f>IF(AND(C9628&lt;&gt;"",COUNTIF('3.工程情報'!$C$6:$C$501,C9628)=0),"工程記号が3.工程情報に存在しません。","")</f>
        <v/>
      </c>
    </row>
    <row r="9629" spans="2:10" ht="18" customHeight="1">
      <c r="B9629" s="166"/>
      <c r="C9629" s="165"/>
      <c r="D9629" s="12" t="str">
        <f>IF(C9629="","",VLOOKUP(C9629,'3.工程情報'!$C$6:$D$501,2,FALSE))</f>
        <v/>
      </c>
      <c r="E9629" s="165"/>
      <c r="F9629" s="170"/>
      <c r="G9629" s="189" t="str">
        <f t="shared" si="150"/>
        <v/>
      </c>
      <c r="H9629" s="19"/>
      <c r="I9629" s="19"/>
      <c r="J9629" s="176" t="str">
        <f>IF(AND(C9629&lt;&gt;"",COUNTIF('3.工程情報'!$C$6:$C$501,C9629)=0),"工程記号が3.工程情報に存在しません。","")</f>
        <v/>
      </c>
    </row>
    <row r="9630" spans="2:10" ht="18" customHeight="1">
      <c r="B9630" s="166"/>
      <c r="C9630" s="165"/>
      <c r="D9630" s="12" t="str">
        <f>IF(C9630="","",VLOOKUP(C9630,'3.工程情報'!$C$6:$D$501,2,FALSE))</f>
        <v/>
      </c>
      <c r="E9630" s="165"/>
      <c r="F9630" s="170"/>
      <c r="G9630" s="189" t="str">
        <f t="shared" si="150"/>
        <v/>
      </c>
      <c r="H9630" s="19"/>
      <c r="I9630" s="19"/>
      <c r="J9630" s="176" t="str">
        <f>IF(AND(C9630&lt;&gt;"",COUNTIF('3.工程情報'!$C$6:$C$501,C9630)=0),"工程記号が3.工程情報に存在しません。","")</f>
        <v/>
      </c>
    </row>
    <row r="9631" spans="2:10" ht="18" customHeight="1">
      <c r="B9631" s="166"/>
      <c r="C9631" s="165"/>
      <c r="D9631" s="12" t="str">
        <f>IF(C9631="","",VLOOKUP(C9631,'3.工程情報'!$C$6:$D$501,2,FALSE))</f>
        <v/>
      </c>
      <c r="E9631" s="165"/>
      <c r="F9631" s="170"/>
      <c r="G9631" s="189" t="str">
        <f t="shared" si="150"/>
        <v/>
      </c>
      <c r="H9631" s="19"/>
      <c r="I9631" s="19"/>
      <c r="J9631" s="176" t="str">
        <f>IF(AND(C9631&lt;&gt;"",COUNTIF('3.工程情報'!$C$6:$C$501,C9631)=0),"工程記号が3.工程情報に存在しません。","")</f>
        <v/>
      </c>
    </row>
    <row r="9632" spans="2:10" ht="18" customHeight="1">
      <c r="B9632" s="166"/>
      <c r="C9632" s="165"/>
      <c r="D9632" s="12" t="str">
        <f>IF(C9632="","",VLOOKUP(C9632,'3.工程情報'!$C$6:$D$501,2,FALSE))</f>
        <v/>
      </c>
      <c r="E9632" s="165"/>
      <c r="F9632" s="170"/>
      <c r="G9632" s="189" t="str">
        <f t="shared" si="150"/>
        <v/>
      </c>
      <c r="H9632" s="19"/>
      <c r="I9632" s="19"/>
      <c r="J9632" s="176" t="str">
        <f>IF(AND(C9632&lt;&gt;"",COUNTIF('3.工程情報'!$C$6:$C$501,C9632)=0),"工程記号が3.工程情報に存在しません。","")</f>
        <v/>
      </c>
    </row>
    <row r="9633" spans="2:10" ht="18" customHeight="1">
      <c r="B9633" s="166"/>
      <c r="C9633" s="165"/>
      <c r="D9633" s="12" t="str">
        <f>IF(C9633="","",VLOOKUP(C9633,'3.工程情報'!$C$6:$D$501,2,FALSE))</f>
        <v/>
      </c>
      <c r="E9633" s="165"/>
      <c r="F9633" s="170"/>
      <c r="G9633" s="189" t="str">
        <f t="shared" si="150"/>
        <v/>
      </c>
      <c r="H9633" s="19"/>
      <c r="I9633" s="19"/>
      <c r="J9633" s="176" t="str">
        <f>IF(AND(C9633&lt;&gt;"",COUNTIF('3.工程情報'!$C$6:$C$501,C9633)=0),"工程記号が3.工程情報に存在しません。","")</f>
        <v/>
      </c>
    </row>
    <row r="9634" spans="2:10" ht="18" customHeight="1">
      <c r="B9634" s="166"/>
      <c r="C9634" s="165"/>
      <c r="D9634" s="12" t="str">
        <f>IF(C9634="","",VLOOKUP(C9634,'3.工程情報'!$C$6:$D$501,2,FALSE))</f>
        <v/>
      </c>
      <c r="E9634" s="165"/>
      <c r="F9634" s="170"/>
      <c r="G9634" s="189" t="str">
        <f t="shared" si="150"/>
        <v/>
      </c>
      <c r="H9634" s="19"/>
      <c r="I9634" s="19"/>
      <c r="J9634" s="176" t="str">
        <f>IF(AND(C9634&lt;&gt;"",COUNTIF('3.工程情報'!$C$6:$C$501,C9634)=0),"工程記号が3.工程情報に存在しません。","")</f>
        <v/>
      </c>
    </row>
    <row r="9635" spans="2:10" ht="18" customHeight="1">
      <c r="B9635" s="166"/>
      <c r="C9635" s="165"/>
      <c r="D9635" s="12" t="str">
        <f>IF(C9635="","",VLOOKUP(C9635,'3.工程情報'!$C$6:$D$501,2,FALSE))</f>
        <v/>
      </c>
      <c r="E9635" s="165"/>
      <c r="F9635" s="170"/>
      <c r="G9635" s="189" t="str">
        <f t="shared" si="150"/>
        <v/>
      </c>
      <c r="H9635" s="19"/>
      <c r="I9635" s="19"/>
      <c r="J9635" s="176" t="str">
        <f>IF(AND(C9635&lt;&gt;"",COUNTIF('3.工程情報'!$C$6:$C$501,C9635)=0),"工程記号が3.工程情報に存在しません。","")</f>
        <v/>
      </c>
    </row>
    <row r="9636" spans="2:10" ht="18" customHeight="1">
      <c r="B9636" s="166"/>
      <c r="C9636" s="165"/>
      <c r="D9636" s="12" t="str">
        <f>IF(C9636="","",VLOOKUP(C9636,'3.工程情報'!$C$6:$D$501,2,FALSE))</f>
        <v/>
      </c>
      <c r="E9636" s="165"/>
      <c r="F9636" s="170"/>
      <c r="G9636" s="189" t="str">
        <f t="shared" si="150"/>
        <v/>
      </c>
      <c r="H9636" s="19"/>
      <c r="I9636" s="19"/>
      <c r="J9636" s="176" t="str">
        <f>IF(AND(C9636&lt;&gt;"",COUNTIF('3.工程情報'!$C$6:$C$501,C9636)=0),"工程記号が3.工程情報に存在しません。","")</f>
        <v/>
      </c>
    </row>
    <row r="9637" spans="2:10" ht="18" customHeight="1">
      <c r="B9637" s="166"/>
      <c r="C9637" s="165"/>
      <c r="D9637" s="12" t="str">
        <f>IF(C9637="","",VLOOKUP(C9637,'3.工程情報'!$C$6:$D$501,2,FALSE))</f>
        <v/>
      </c>
      <c r="E9637" s="165"/>
      <c r="F9637" s="170"/>
      <c r="G9637" s="189" t="str">
        <f t="shared" si="150"/>
        <v/>
      </c>
      <c r="H9637" s="19"/>
      <c r="I9637" s="19"/>
      <c r="J9637" s="176" t="str">
        <f>IF(AND(C9637&lt;&gt;"",COUNTIF('3.工程情報'!$C$6:$C$501,C9637)=0),"工程記号が3.工程情報に存在しません。","")</f>
        <v/>
      </c>
    </row>
    <row r="9638" spans="2:10" ht="18" customHeight="1">
      <c r="B9638" s="166"/>
      <c r="C9638" s="165"/>
      <c r="D9638" s="12" t="str">
        <f>IF(C9638="","",VLOOKUP(C9638,'3.工程情報'!$C$6:$D$501,2,FALSE))</f>
        <v/>
      </c>
      <c r="E9638" s="165"/>
      <c r="F9638" s="170"/>
      <c r="G9638" s="189" t="str">
        <f t="shared" si="150"/>
        <v/>
      </c>
      <c r="H9638" s="19"/>
      <c r="I9638" s="19"/>
      <c r="J9638" s="176" t="str">
        <f>IF(AND(C9638&lt;&gt;"",COUNTIF('3.工程情報'!$C$6:$C$501,C9638)=0),"工程記号が3.工程情報に存在しません。","")</f>
        <v/>
      </c>
    </row>
    <row r="9639" spans="2:10" ht="18" customHeight="1">
      <c r="B9639" s="166"/>
      <c r="C9639" s="165"/>
      <c r="D9639" s="12" t="str">
        <f>IF(C9639="","",VLOOKUP(C9639,'3.工程情報'!$C$6:$D$501,2,FALSE))</f>
        <v/>
      </c>
      <c r="E9639" s="165"/>
      <c r="F9639" s="170"/>
      <c r="G9639" s="189" t="str">
        <f t="shared" si="150"/>
        <v/>
      </c>
      <c r="H9639" s="19"/>
      <c r="I9639" s="19"/>
      <c r="J9639" s="176" t="str">
        <f>IF(AND(C9639&lt;&gt;"",COUNTIF('3.工程情報'!$C$6:$C$501,C9639)=0),"工程記号が3.工程情報に存在しません。","")</f>
        <v/>
      </c>
    </row>
    <row r="9640" spans="2:10" ht="18" customHeight="1">
      <c r="B9640" s="166"/>
      <c r="C9640" s="165"/>
      <c r="D9640" s="12" t="str">
        <f>IF(C9640="","",VLOOKUP(C9640,'3.工程情報'!$C$6:$D$501,2,FALSE))</f>
        <v/>
      </c>
      <c r="E9640" s="165"/>
      <c r="F9640" s="170"/>
      <c r="G9640" s="189" t="str">
        <f t="shared" si="150"/>
        <v/>
      </c>
      <c r="H9640" s="19"/>
      <c r="I9640" s="19"/>
      <c r="J9640" s="176" t="str">
        <f>IF(AND(C9640&lt;&gt;"",COUNTIF('3.工程情報'!$C$6:$C$501,C9640)=0),"工程記号が3.工程情報に存在しません。","")</f>
        <v/>
      </c>
    </row>
    <row r="9641" spans="2:10" ht="18" customHeight="1">
      <c r="B9641" s="166"/>
      <c r="C9641" s="165"/>
      <c r="D9641" s="12" t="str">
        <f>IF(C9641="","",VLOOKUP(C9641,'3.工程情報'!$C$6:$D$501,2,FALSE))</f>
        <v/>
      </c>
      <c r="E9641" s="165"/>
      <c r="F9641" s="170"/>
      <c r="G9641" s="189" t="str">
        <f t="shared" si="150"/>
        <v/>
      </c>
      <c r="H9641" s="19"/>
      <c r="I9641" s="19"/>
      <c r="J9641" s="176" t="str">
        <f>IF(AND(C9641&lt;&gt;"",COUNTIF('3.工程情報'!$C$6:$C$501,C9641)=0),"工程記号が3.工程情報に存在しません。","")</f>
        <v/>
      </c>
    </row>
    <row r="9642" spans="2:10" ht="18" customHeight="1">
      <c r="B9642" s="166"/>
      <c r="C9642" s="165"/>
      <c r="D9642" s="12" t="str">
        <f>IF(C9642="","",VLOOKUP(C9642,'3.工程情報'!$C$6:$D$501,2,FALSE))</f>
        <v/>
      </c>
      <c r="E9642" s="165"/>
      <c r="F9642" s="170"/>
      <c r="G9642" s="189" t="str">
        <f t="shared" si="150"/>
        <v/>
      </c>
      <c r="H9642" s="19"/>
      <c r="I9642" s="19"/>
      <c r="J9642" s="176" t="str">
        <f>IF(AND(C9642&lt;&gt;"",COUNTIF('3.工程情報'!$C$6:$C$501,C9642)=0),"工程記号が3.工程情報に存在しません。","")</f>
        <v/>
      </c>
    </row>
    <row r="9643" spans="2:10" ht="18" customHeight="1">
      <c r="B9643" s="166"/>
      <c r="C9643" s="165"/>
      <c r="D9643" s="12" t="str">
        <f>IF(C9643="","",VLOOKUP(C9643,'3.工程情報'!$C$6:$D$501,2,FALSE))</f>
        <v/>
      </c>
      <c r="E9643" s="165"/>
      <c r="F9643" s="170"/>
      <c r="G9643" s="189" t="str">
        <f t="shared" si="150"/>
        <v/>
      </c>
      <c r="H9643" s="19"/>
      <c r="I9643" s="19"/>
      <c r="J9643" s="176" t="str">
        <f>IF(AND(C9643&lt;&gt;"",COUNTIF('3.工程情報'!$C$6:$C$501,C9643)=0),"工程記号が3.工程情報に存在しません。","")</f>
        <v/>
      </c>
    </row>
    <row r="9644" spans="2:10" ht="18" customHeight="1">
      <c r="B9644" s="166"/>
      <c r="C9644" s="165"/>
      <c r="D9644" s="12" t="str">
        <f>IF(C9644="","",VLOOKUP(C9644,'3.工程情報'!$C$6:$D$501,2,FALSE))</f>
        <v/>
      </c>
      <c r="E9644" s="165"/>
      <c r="F9644" s="170"/>
      <c r="G9644" s="189" t="str">
        <f t="shared" si="150"/>
        <v/>
      </c>
      <c r="H9644" s="19"/>
      <c r="I9644" s="19"/>
      <c r="J9644" s="176" t="str">
        <f>IF(AND(C9644&lt;&gt;"",COUNTIF('3.工程情報'!$C$6:$C$501,C9644)=0),"工程記号が3.工程情報に存在しません。","")</f>
        <v/>
      </c>
    </row>
    <row r="9645" spans="2:10" ht="18" customHeight="1">
      <c r="B9645" s="166"/>
      <c r="C9645" s="165"/>
      <c r="D9645" s="12" t="str">
        <f>IF(C9645="","",VLOOKUP(C9645,'3.工程情報'!$C$6:$D$501,2,FALSE))</f>
        <v/>
      </c>
      <c r="E9645" s="165"/>
      <c r="F9645" s="170"/>
      <c r="G9645" s="189" t="str">
        <f t="shared" si="150"/>
        <v/>
      </c>
      <c r="H9645" s="19"/>
      <c r="I9645" s="19"/>
      <c r="J9645" s="176" t="str">
        <f>IF(AND(C9645&lt;&gt;"",COUNTIF('3.工程情報'!$C$6:$C$501,C9645)=0),"工程記号が3.工程情報に存在しません。","")</f>
        <v/>
      </c>
    </row>
    <row r="9646" spans="2:10" ht="18" customHeight="1">
      <c r="B9646" s="166"/>
      <c r="C9646" s="165"/>
      <c r="D9646" s="12" t="str">
        <f>IF(C9646="","",VLOOKUP(C9646,'3.工程情報'!$C$6:$D$501,2,FALSE))</f>
        <v/>
      </c>
      <c r="E9646" s="165"/>
      <c r="F9646" s="170"/>
      <c r="G9646" s="189" t="str">
        <f t="shared" si="150"/>
        <v/>
      </c>
      <c r="H9646" s="19"/>
      <c r="I9646" s="19"/>
      <c r="J9646" s="176" t="str">
        <f>IF(AND(C9646&lt;&gt;"",COUNTIF('3.工程情報'!$C$6:$C$501,C9646)=0),"工程記号が3.工程情報に存在しません。","")</f>
        <v/>
      </c>
    </row>
    <row r="9647" spans="2:10" ht="18" customHeight="1">
      <c r="B9647" s="166"/>
      <c r="C9647" s="165"/>
      <c r="D9647" s="12" t="str">
        <f>IF(C9647="","",VLOOKUP(C9647,'3.工程情報'!$C$6:$D$501,2,FALSE))</f>
        <v/>
      </c>
      <c r="E9647" s="165"/>
      <c r="F9647" s="170"/>
      <c r="G9647" s="189" t="str">
        <f t="shared" si="150"/>
        <v/>
      </c>
      <c r="H9647" s="19"/>
      <c r="I9647" s="19"/>
      <c r="J9647" s="176" t="str">
        <f>IF(AND(C9647&lt;&gt;"",COUNTIF('3.工程情報'!$C$6:$C$501,C9647)=0),"工程記号が3.工程情報に存在しません。","")</f>
        <v/>
      </c>
    </row>
    <row r="9648" spans="2:10" ht="18" customHeight="1">
      <c r="B9648" s="166"/>
      <c r="C9648" s="165"/>
      <c r="D9648" s="12" t="str">
        <f>IF(C9648="","",VLOOKUP(C9648,'3.工程情報'!$C$6:$D$501,2,FALSE))</f>
        <v/>
      </c>
      <c r="E9648" s="165"/>
      <c r="F9648" s="170"/>
      <c r="G9648" s="189" t="str">
        <f t="shared" si="150"/>
        <v/>
      </c>
      <c r="H9648" s="19"/>
      <c r="I9648" s="19"/>
      <c r="J9648" s="176" t="str">
        <f>IF(AND(C9648&lt;&gt;"",COUNTIF('3.工程情報'!$C$6:$C$501,C9648)=0),"工程記号が3.工程情報に存在しません。","")</f>
        <v/>
      </c>
    </row>
    <row r="9649" spans="2:10" ht="18" customHeight="1">
      <c r="B9649" s="166"/>
      <c r="C9649" s="165"/>
      <c r="D9649" s="12" t="str">
        <f>IF(C9649="","",VLOOKUP(C9649,'3.工程情報'!$C$6:$D$501,2,FALSE))</f>
        <v/>
      </c>
      <c r="E9649" s="165"/>
      <c r="F9649" s="170"/>
      <c r="G9649" s="189" t="str">
        <f t="shared" si="150"/>
        <v/>
      </c>
      <c r="H9649" s="19"/>
      <c r="I9649" s="19"/>
      <c r="J9649" s="176" t="str">
        <f>IF(AND(C9649&lt;&gt;"",COUNTIF('3.工程情報'!$C$6:$C$501,C9649)=0),"工程記号が3.工程情報に存在しません。","")</f>
        <v/>
      </c>
    </row>
    <row r="9650" spans="2:10" ht="18" customHeight="1">
      <c r="B9650" s="166"/>
      <c r="C9650" s="165"/>
      <c r="D9650" s="12" t="str">
        <f>IF(C9650="","",VLOOKUP(C9650,'3.工程情報'!$C$6:$D$501,2,FALSE))</f>
        <v/>
      </c>
      <c r="E9650" s="165"/>
      <c r="F9650" s="170"/>
      <c r="G9650" s="189" t="str">
        <f t="shared" si="150"/>
        <v/>
      </c>
      <c r="H9650" s="19"/>
      <c r="I9650" s="19"/>
      <c r="J9650" s="176" t="str">
        <f>IF(AND(C9650&lt;&gt;"",COUNTIF('3.工程情報'!$C$6:$C$501,C9650)=0),"工程記号が3.工程情報に存在しません。","")</f>
        <v/>
      </c>
    </row>
    <row r="9651" spans="2:10" ht="18" customHeight="1">
      <c r="B9651" s="166"/>
      <c r="C9651" s="165"/>
      <c r="D9651" s="12" t="str">
        <f>IF(C9651="","",VLOOKUP(C9651,'3.工程情報'!$C$6:$D$501,2,FALSE))</f>
        <v/>
      </c>
      <c r="E9651" s="165"/>
      <c r="F9651" s="170"/>
      <c r="G9651" s="189" t="str">
        <f t="shared" si="150"/>
        <v/>
      </c>
      <c r="H9651" s="19"/>
      <c r="I9651" s="19"/>
      <c r="J9651" s="176" t="str">
        <f>IF(AND(C9651&lt;&gt;"",COUNTIF('3.工程情報'!$C$6:$C$501,C9651)=0),"工程記号が3.工程情報に存在しません。","")</f>
        <v/>
      </c>
    </row>
    <row r="9652" spans="2:10" ht="18" customHeight="1">
      <c r="B9652" s="166"/>
      <c r="C9652" s="165"/>
      <c r="D9652" s="12" t="str">
        <f>IF(C9652="","",VLOOKUP(C9652,'3.工程情報'!$C$6:$D$501,2,FALSE))</f>
        <v/>
      </c>
      <c r="E9652" s="165"/>
      <c r="F9652" s="170"/>
      <c r="G9652" s="189" t="str">
        <f t="shared" si="150"/>
        <v/>
      </c>
      <c r="H9652" s="19"/>
      <c r="I9652" s="19"/>
      <c r="J9652" s="176" t="str">
        <f>IF(AND(C9652&lt;&gt;"",COUNTIF('3.工程情報'!$C$6:$C$501,C9652)=0),"工程記号が3.工程情報に存在しません。","")</f>
        <v/>
      </c>
    </row>
    <row r="9653" spans="2:10" ht="18" customHeight="1">
      <c r="B9653" s="166"/>
      <c r="C9653" s="165"/>
      <c r="D9653" s="12" t="str">
        <f>IF(C9653="","",VLOOKUP(C9653,'3.工程情報'!$C$6:$D$501,2,FALSE))</f>
        <v/>
      </c>
      <c r="E9653" s="165"/>
      <c r="F9653" s="170"/>
      <c r="G9653" s="189" t="str">
        <f t="shared" si="150"/>
        <v/>
      </c>
      <c r="H9653" s="19"/>
      <c r="I9653" s="19"/>
      <c r="J9653" s="176" t="str">
        <f>IF(AND(C9653&lt;&gt;"",COUNTIF('3.工程情報'!$C$6:$C$501,C9653)=0),"工程記号が3.工程情報に存在しません。","")</f>
        <v/>
      </c>
    </row>
    <row r="9654" spans="2:10" ht="18" customHeight="1">
      <c r="B9654" s="166"/>
      <c r="C9654" s="165"/>
      <c r="D9654" s="12" t="str">
        <f>IF(C9654="","",VLOOKUP(C9654,'3.工程情報'!$C$6:$D$501,2,FALSE))</f>
        <v/>
      </c>
      <c r="E9654" s="165"/>
      <c r="F9654" s="170"/>
      <c r="G9654" s="189" t="str">
        <f t="shared" si="150"/>
        <v/>
      </c>
      <c r="H9654" s="19"/>
      <c r="I9654" s="19"/>
      <c r="J9654" s="176" t="str">
        <f>IF(AND(C9654&lt;&gt;"",COUNTIF('3.工程情報'!$C$6:$C$501,C9654)=0),"工程記号が3.工程情報に存在しません。","")</f>
        <v/>
      </c>
    </row>
    <row r="9655" spans="2:10" ht="18" customHeight="1">
      <c r="B9655" s="166"/>
      <c r="C9655" s="165"/>
      <c r="D9655" s="12" t="str">
        <f>IF(C9655="","",VLOOKUP(C9655,'3.工程情報'!$C$6:$D$501,2,FALSE))</f>
        <v/>
      </c>
      <c r="E9655" s="165"/>
      <c r="F9655" s="170"/>
      <c r="G9655" s="189" t="str">
        <f t="shared" si="150"/>
        <v/>
      </c>
      <c r="H9655" s="19"/>
      <c r="I9655" s="19"/>
      <c r="J9655" s="176" t="str">
        <f>IF(AND(C9655&lt;&gt;"",COUNTIF('3.工程情報'!$C$6:$C$501,C9655)=0),"工程記号が3.工程情報に存在しません。","")</f>
        <v/>
      </c>
    </row>
    <row r="9656" spans="2:10" ht="18" customHeight="1">
      <c r="B9656" s="166"/>
      <c r="C9656" s="165"/>
      <c r="D9656" s="12" t="str">
        <f>IF(C9656="","",VLOOKUP(C9656,'3.工程情報'!$C$6:$D$501,2,FALSE))</f>
        <v/>
      </c>
      <c r="E9656" s="165"/>
      <c r="F9656" s="170"/>
      <c r="G9656" s="189" t="str">
        <f t="shared" si="150"/>
        <v/>
      </c>
      <c r="H9656" s="19"/>
      <c r="I9656" s="19"/>
      <c r="J9656" s="176" t="str">
        <f>IF(AND(C9656&lt;&gt;"",COUNTIF('3.工程情報'!$C$6:$C$501,C9656)=0),"工程記号が3.工程情報に存在しません。","")</f>
        <v/>
      </c>
    </row>
    <row r="9657" spans="2:10" ht="18" customHeight="1">
      <c r="B9657" s="166"/>
      <c r="C9657" s="165"/>
      <c r="D9657" s="12" t="str">
        <f>IF(C9657="","",VLOOKUP(C9657,'3.工程情報'!$C$6:$D$501,2,FALSE))</f>
        <v/>
      </c>
      <c r="E9657" s="165"/>
      <c r="F9657" s="170"/>
      <c r="G9657" s="189" t="str">
        <f t="shared" si="150"/>
        <v/>
      </c>
      <c r="H9657" s="19"/>
      <c r="I9657" s="19"/>
      <c r="J9657" s="176" t="str">
        <f>IF(AND(C9657&lt;&gt;"",COUNTIF('3.工程情報'!$C$6:$C$501,C9657)=0),"工程記号が3.工程情報に存在しません。","")</f>
        <v/>
      </c>
    </row>
    <row r="9658" spans="2:10" ht="18" customHeight="1">
      <c r="B9658" s="166"/>
      <c r="C9658" s="165"/>
      <c r="D9658" s="12" t="str">
        <f>IF(C9658="","",VLOOKUP(C9658,'3.工程情報'!$C$6:$D$501,2,FALSE))</f>
        <v/>
      </c>
      <c r="E9658" s="165"/>
      <c r="F9658" s="170"/>
      <c r="G9658" s="189" t="str">
        <f t="shared" si="150"/>
        <v/>
      </c>
      <c r="H9658" s="19"/>
      <c r="I9658" s="19"/>
      <c r="J9658" s="176" t="str">
        <f>IF(AND(C9658&lt;&gt;"",COUNTIF('3.工程情報'!$C$6:$C$501,C9658)=0),"工程記号が3.工程情報に存在しません。","")</f>
        <v/>
      </c>
    </row>
    <row r="9659" spans="2:10" ht="18" customHeight="1">
      <c r="B9659" s="166"/>
      <c r="C9659" s="165"/>
      <c r="D9659" s="12" t="str">
        <f>IF(C9659="","",VLOOKUP(C9659,'3.工程情報'!$C$6:$D$501,2,FALSE))</f>
        <v/>
      </c>
      <c r="E9659" s="165"/>
      <c r="F9659" s="170"/>
      <c r="G9659" s="189" t="str">
        <f t="shared" si="150"/>
        <v/>
      </c>
      <c r="H9659" s="19"/>
      <c r="I9659" s="19"/>
      <c r="J9659" s="176" t="str">
        <f>IF(AND(C9659&lt;&gt;"",COUNTIF('3.工程情報'!$C$6:$C$501,C9659)=0),"工程記号が3.工程情報に存在しません。","")</f>
        <v/>
      </c>
    </row>
    <row r="9660" spans="2:10" ht="18" customHeight="1">
      <c r="B9660" s="166"/>
      <c r="C9660" s="165"/>
      <c r="D9660" s="12" t="str">
        <f>IF(C9660="","",VLOOKUP(C9660,'3.工程情報'!$C$6:$D$501,2,FALSE))</f>
        <v/>
      </c>
      <c r="E9660" s="165"/>
      <c r="F9660" s="170"/>
      <c r="G9660" s="189" t="str">
        <f t="shared" si="150"/>
        <v/>
      </c>
      <c r="H9660" s="19"/>
      <c r="I9660" s="19"/>
      <c r="J9660" s="176" t="str">
        <f>IF(AND(C9660&lt;&gt;"",COUNTIF('3.工程情報'!$C$6:$C$501,C9660)=0),"工程記号が3.工程情報に存在しません。","")</f>
        <v/>
      </c>
    </row>
    <row r="9661" spans="2:10" ht="18" customHeight="1">
      <c r="B9661" s="166"/>
      <c r="C9661" s="165"/>
      <c r="D9661" s="12" t="str">
        <f>IF(C9661="","",VLOOKUP(C9661,'3.工程情報'!$C$6:$D$501,2,FALSE))</f>
        <v/>
      </c>
      <c r="E9661" s="165"/>
      <c r="F9661" s="170"/>
      <c r="G9661" s="189" t="str">
        <f t="shared" si="150"/>
        <v/>
      </c>
      <c r="H9661" s="19"/>
      <c r="I9661" s="19"/>
      <c r="J9661" s="176" t="str">
        <f>IF(AND(C9661&lt;&gt;"",COUNTIF('3.工程情報'!$C$6:$C$501,C9661)=0),"工程記号が3.工程情報に存在しません。","")</f>
        <v/>
      </c>
    </row>
    <row r="9662" spans="2:10" ht="18" customHeight="1">
      <c r="B9662" s="166"/>
      <c r="C9662" s="165"/>
      <c r="D9662" s="12" t="str">
        <f>IF(C9662="","",VLOOKUP(C9662,'3.工程情報'!$C$6:$D$501,2,FALSE))</f>
        <v/>
      </c>
      <c r="E9662" s="165"/>
      <c r="F9662" s="170"/>
      <c r="G9662" s="189" t="str">
        <f t="shared" si="150"/>
        <v/>
      </c>
      <c r="H9662" s="19"/>
      <c r="I9662" s="19"/>
      <c r="J9662" s="176" t="str">
        <f>IF(AND(C9662&lt;&gt;"",COUNTIF('3.工程情報'!$C$6:$C$501,C9662)=0),"工程記号が3.工程情報に存在しません。","")</f>
        <v/>
      </c>
    </row>
    <row r="9663" spans="2:10" ht="18" customHeight="1">
      <c r="B9663" s="166"/>
      <c r="C9663" s="165"/>
      <c r="D9663" s="12" t="str">
        <f>IF(C9663="","",VLOOKUP(C9663,'3.工程情報'!$C$6:$D$501,2,FALSE))</f>
        <v/>
      </c>
      <c r="E9663" s="165"/>
      <c r="F9663" s="170"/>
      <c r="G9663" s="189" t="str">
        <f t="shared" si="150"/>
        <v/>
      </c>
      <c r="H9663" s="19"/>
      <c r="I9663" s="19"/>
      <c r="J9663" s="176" t="str">
        <f>IF(AND(C9663&lt;&gt;"",COUNTIF('3.工程情報'!$C$6:$C$501,C9663)=0),"工程記号が3.工程情報に存在しません。","")</f>
        <v/>
      </c>
    </row>
    <row r="9664" spans="2:10" ht="18" customHeight="1">
      <c r="B9664" s="166"/>
      <c r="C9664" s="165"/>
      <c r="D9664" s="12" t="str">
        <f>IF(C9664="","",VLOOKUP(C9664,'3.工程情報'!$C$6:$D$501,2,FALSE))</f>
        <v/>
      </c>
      <c r="E9664" s="165"/>
      <c r="F9664" s="170"/>
      <c r="G9664" s="189" t="str">
        <f t="shared" si="150"/>
        <v/>
      </c>
      <c r="H9664" s="19"/>
      <c r="I9664" s="19"/>
      <c r="J9664" s="176" t="str">
        <f>IF(AND(C9664&lt;&gt;"",COUNTIF('3.工程情報'!$C$6:$C$501,C9664)=0),"工程記号が3.工程情報に存在しません。","")</f>
        <v/>
      </c>
    </row>
    <row r="9665" spans="2:10" ht="18" customHeight="1">
      <c r="B9665" s="166"/>
      <c r="C9665" s="165"/>
      <c r="D9665" s="12" t="str">
        <f>IF(C9665="","",VLOOKUP(C9665,'3.工程情報'!$C$6:$D$501,2,FALSE))</f>
        <v/>
      </c>
      <c r="E9665" s="165"/>
      <c r="F9665" s="170"/>
      <c r="G9665" s="189" t="str">
        <f t="shared" si="150"/>
        <v/>
      </c>
      <c r="H9665" s="19"/>
      <c r="I9665" s="19"/>
      <c r="J9665" s="176" t="str">
        <f>IF(AND(C9665&lt;&gt;"",COUNTIF('3.工程情報'!$C$6:$C$501,C9665)=0),"工程記号が3.工程情報に存在しません。","")</f>
        <v/>
      </c>
    </row>
    <row r="9666" spans="2:10" ht="18" customHeight="1">
      <c r="B9666" s="166"/>
      <c r="C9666" s="165"/>
      <c r="D9666" s="12" t="str">
        <f>IF(C9666="","",VLOOKUP(C9666,'3.工程情報'!$C$6:$D$501,2,FALSE))</f>
        <v/>
      </c>
      <c r="E9666" s="165"/>
      <c r="F9666" s="170"/>
      <c r="G9666" s="189" t="str">
        <f t="shared" si="150"/>
        <v/>
      </c>
      <c r="H9666" s="19"/>
      <c r="I9666" s="19"/>
      <c r="J9666" s="176" t="str">
        <f>IF(AND(C9666&lt;&gt;"",COUNTIF('3.工程情報'!$C$6:$C$501,C9666)=0),"工程記号が3.工程情報に存在しません。","")</f>
        <v/>
      </c>
    </row>
    <row r="9667" spans="2:10" ht="18" customHeight="1">
      <c r="B9667" s="166"/>
      <c r="C9667" s="165"/>
      <c r="D9667" s="12" t="str">
        <f>IF(C9667="","",VLOOKUP(C9667,'3.工程情報'!$C$6:$D$501,2,FALSE))</f>
        <v/>
      </c>
      <c r="E9667" s="165"/>
      <c r="F9667" s="170"/>
      <c r="G9667" s="189" t="str">
        <f t="shared" si="150"/>
        <v/>
      </c>
      <c r="H9667" s="19"/>
      <c r="I9667" s="19"/>
      <c r="J9667" s="176" t="str">
        <f>IF(AND(C9667&lt;&gt;"",COUNTIF('3.工程情報'!$C$6:$C$501,C9667)=0),"工程記号が3.工程情報に存在しません。","")</f>
        <v/>
      </c>
    </row>
    <row r="9668" spans="2:10" ht="18" customHeight="1">
      <c r="B9668" s="166"/>
      <c r="C9668" s="165"/>
      <c r="D9668" s="12" t="str">
        <f>IF(C9668="","",VLOOKUP(C9668,'3.工程情報'!$C$6:$D$501,2,FALSE))</f>
        <v/>
      </c>
      <c r="E9668" s="165"/>
      <c r="F9668" s="170"/>
      <c r="G9668" s="189" t="str">
        <f t="shared" si="150"/>
        <v/>
      </c>
      <c r="H9668" s="19"/>
      <c r="I9668" s="19"/>
      <c r="J9668" s="176" t="str">
        <f>IF(AND(C9668&lt;&gt;"",COUNTIF('3.工程情報'!$C$6:$C$501,C9668)=0),"工程記号が3.工程情報に存在しません。","")</f>
        <v/>
      </c>
    </row>
    <row r="9669" spans="2:10" ht="18" customHeight="1">
      <c r="B9669" s="166"/>
      <c r="C9669" s="165"/>
      <c r="D9669" s="12" t="str">
        <f>IF(C9669="","",VLOOKUP(C9669,'3.工程情報'!$C$6:$D$501,2,FALSE))</f>
        <v/>
      </c>
      <c r="E9669" s="165"/>
      <c r="F9669" s="170"/>
      <c r="G9669" s="189" t="str">
        <f t="shared" si="150"/>
        <v/>
      </c>
      <c r="H9669" s="19"/>
      <c r="I9669" s="19"/>
      <c r="J9669" s="176" t="str">
        <f>IF(AND(C9669&lt;&gt;"",COUNTIF('3.工程情報'!$C$6:$C$501,C9669)=0),"工程記号が3.工程情報に存在しません。","")</f>
        <v/>
      </c>
    </row>
    <row r="9670" spans="2:10" ht="18" customHeight="1">
      <c r="B9670" s="166"/>
      <c r="C9670" s="165"/>
      <c r="D9670" s="12" t="str">
        <f>IF(C9670="","",VLOOKUP(C9670,'3.工程情報'!$C$6:$D$501,2,FALSE))</f>
        <v/>
      </c>
      <c r="E9670" s="165"/>
      <c r="F9670" s="170"/>
      <c r="G9670" s="189" t="str">
        <f t="shared" ref="G9670:G9733" si="151">C9670&amp;E9670</f>
        <v/>
      </c>
      <c r="H9670" s="19"/>
      <c r="I9670" s="19"/>
      <c r="J9670" s="176" t="str">
        <f>IF(AND(C9670&lt;&gt;"",COUNTIF('3.工程情報'!$C$6:$C$501,C9670)=0),"工程記号が3.工程情報に存在しません。","")</f>
        <v/>
      </c>
    </row>
    <row r="9671" spans="2:10" ht="18" customHeight="1">
      <c r="B9671" s="166"/>
      <c r="C9671" s="165"/>
      <c r="D9671" s="12" t="str">
        <f>IF(C9671="","",VLOOKUP(C9671,'3.工程情報'!$C$6:$D$501,2,FALSE))</f>
        <v/>
      </c>
      <c r="E9671" s="165"/>
      <c r="F9671" s="170"/>
      <c r="G9671" s="189" t="str">
        <f t="shared" si="151"/>
        <v/>
      </c>
      <c r="H9671" s="19"/>
      <c r="I9671" s="19"/>
      <c r="J9671" s="176" t="str">
        <f>IF(AND(C9671&lt;&gt;"",COUNTIF('3.工程情報'!$C$6:$C$501,C9671)=0),"工程記号が3.工程情報に存在しません。","")</f>
        <v/>
      </c>
    </row>
    <row r="9672" spans="2:10" ht="18" customHeight="1">
      <c r="B9672" s="166"/>
      <c r="C9672" s="165"/>
      <c r="D9672" s="12" t="str">
        <f>IF(C9672="","",VLOOKUP(C9672,'3.工程情報'!$C$6:$D$501,2,FALSE))</f>
        <v/>
      </c>
      <c r="E9672" s="165"/>
      <c r="F9672" s="170"/>
      <c r="G9672" s="189" t="str">
        <f t="shared" si="151"/>
        <v/>
      </c>
      <c r="H9672" s="19"/>
      <c r="I9672" s="19"/>
      <c r="J9672" s="176" t="str">
        <f>IF(AND(C9672&lt;&gt;"",COUNTIF('3.工程情報'!$C$6:$C$501,C9672)=0),"工程記号が3.工程情報に存在しません。","")</f>
        <v/>
      </c>
    </row>
    <row r="9673" spans="2:10" ht="18" customHeight="1">
      <c r="B9673" s="166"/>
      <c r="C9673" s="165"/>
      <c r="D9673" s="12" t="str">
        <f>IF(C9673="","",VLOOKUP(C9673,'3.工程情報'!$C$6:$D$501,2,FALSE))</f>
        <v/>
      </c>
      <c r="E9673" s="165"/>
      <c r="F9673" s="170"/>
      <c r="G9673" s="189" t="str">
        <f t="shared" si="151"/>
        <v/>
      </c>
      <c r="H9673" s="19"/>
      <c r="I9673" s="19"/>
      <c r="J9673" s="176" t="str">
        <f>IF(AND(C9673&lt;&gt;"",COUNTIF('3.工程情報'!$C$6:$C$501,C9673)=0),"工程記号が3.工程情報に存在しません。","")</f>
        <v/>
      </c>
    </row>
    <row r="9674" spans="2:10" ht="18" customHeight="1">
      <c r="B9674" s="166"/>
      <c r="C9674" s="165"/>
      <c r="D9674" s="12" t="str">
        <f>IF(C9674="","",VLOOKUP(C9674,'3.工程情報'!$C$6:$D$501,2,FALSE))</f>
        <v/>
      </c>
      <c r="E9674" s="165"/>
      <c r="F9674" s="170"/>
      <c r="G9674" s="189" t="str">
        <f t="shared" si="151"/>
        <v/>
      </c>
      <c r="H9674" s="19"/>
      <c r="I9674" s="19"/>
      <c r="J9674" s="176" t="str">
        <f>IF(AND(C9674&lt;&gt;"",COUNTIF('3.工程情報'!$C$6:$C$501,C9674)=0),"工程記号が3.工程情報に存在しません。","")</f>
        <v/>
      </c>
    </row>
    <row r="9675" spans="2:10" ht="18" customHeight="1">
      <c r="B9675" s="166"/>
      <c r="C9675" s="165"/>
      <c r="D9675" s="12" t="str">
        <f>IF(C9675="","",VLOOKUP(C9675,'3.工程情報'!$C$6:$D$501,2,FALSE))</f>
        <v/>
      </c>
      <c r="E9675" s="165"/>
      <c r="F9675" s="170"/>
      <c r="G9675" s="189" t="str">
        <f t="shared" si="151"/>
        <v/>
      </c>
      <c r="H9675" s="19"/>
      <c r="I9675" s="19"/>
      <c r="J9675" s="176" t="str">
        <f>IF(AND(C9675&lt;&gt;"",COUNTIF('3.工程情報'!$C$6:$C$501,C9675)=0),"工程記号が3.工程情報に存在しません。","")</f>
        <v/>
      </c>
    </row>
    <row r="9676" spans="2:10" ht="18" customHeight="1">
      <c r="B9676" s="166"/>
      <c r="C9676" s="165"/>
      <c r="D9676" s="12" t="str">
        <f>IF(C9676="","",VLOOKUP(C9676,'3.工程情報'!$C$6:$D$501,2,FALSE))</f>
        <v/>
      </c>
      <c r="E9676" s="165"/>
      <c r="F9676" s="170"/>
      <c r="G9676" s="189" t="str">
        <f t="shared" si="151"/>
        <v/>
      </c>
      <c r="H9676" s="19"/>
      <c r="I9676" s="19"/>
      <c r="J9676" s="176" t="str">
        <f>IF(AND(C9676&lt;&gt;"",COUNTIF('3.工程情報'!$C$6:$C$501,C9676)=0),"工程記号が3.工程情報に存在しません。","")</f>
        <v/>
      </c>
    </row>
    <row r="9677" spans="2:10" ht="18" customHeight="1">
      <c r="B9677" s="166"/>
      <c r="C9677" s="165"/>
      <c r="D9677" s="12" t="str">
        <f>IF(C9677="","",VLOOKUP(C9677,'3.工程情報'!$C$6:$D$501,2,FALSE))</f>
        <v/>
      </c>
      <c r="E9677" s="165"/>
      <c r="F9677" s="170"/>
      <c r="G9677" s="189" t="str">
        <f t="shared" si="151"/>
        <v/>
      </c>
      <c r="H9677" s="19"/>
      <c r="I9677" s="19"/>
      <c r="J9677" s="176" t="str">
        <f>IF(AND(C9677&lt;&gt;"",COUNTIF('3.工程情報'!$C$6:$C$501,C9677)=0),"工程記号が3.工程情報に存在しません。","")</f>
        <v/>
      </c>
    </row>
    <row r="9678" spans="2:10" ht="18" customHeight="1">
      <c r="B9678" s="166"/>
      <c r="C9678" s="165"/>
      <c r="D9678" s="12" t="str">
        <f>IF(C9678="","",VLOOKUP(C9678,'3.工程情報'!$C$6:$D$501,2,FALSE))</f>
        <v/>
      </c>
      <c r="E9678" s="165"/>
      <c r="F9678" s="170"/>
      <c r="G9678" s="189" t="str">
        <f t="shared" si="151"/>
        <v/>
      </c>
      <c r="H9678" s="19"/>
      <c r="I9678" s="19"/>
      <c r="J9678" s="176" t="str">
        <f>IF(AND(C9678&lt;&gt;"",COUNTIF('3.工程情報'!$C$6:$C$501,C9678)=0),"工程記号が3.工程情報に存在しません。","")</f>
        <v/>
      </c>
    </row>
    <row r="9679" spans="2:10" ht="18" customHeight="1">
      <c r="B9679" s="166"/>
      <c r="C9679" s="165"/>
      <c r="D9679" s="12" t="str">
        <f>IF(C9679="","",VLOOKUP(C9679,'3.工程情報'!$C$6:$D$501,2,FALSE))</f>
        <v/>
      </c>
      <c r="E9679" s="165"/>
      <c r="F9679" s="170"/>
      <c r="G9679" s="189" t="str">
        <f t="shared" si="151"/>
        <v/>
      </c>
      <c r="H9679" s="19"/>
      <c r="I9679" s="19"/>
      <c r="J9679" s="176" t="str">
        <f>IF(AND(C9679&lt;&gt;"",COUNTIF('3.工程情報'!$C$6:$C$501,C9679)=0),"工程記号が3.工程情報に存在しません。","")</f>
        <v/>
      </c>
    </row>
    <row r="9680" spans="2:10" ht="18" customHeight="1">
      <c r="B9680" s="166"/>
      <c r="C9680" s="165"/>
      <c r="D9680" s="12" t="str">
        <f>IF(C9680="","",VLOOKUP(C9680,'3.工程情報'!$C$6:$D$501,2,FALSE))</f>
        <v/>
      </c>
      <c r="E9680" s="165"/>
      <c r="F9680" s="170"/>
      <c r="G9680" s="189" t="str">
        <f t="shared" si="151"/>
        <v/>
      </c>
      <c r="H9680" s="19"/>
      <c r="I9680" s="19"/>
      <c r="J9680" s="176" t="str">
        <f>IF(AND(C9680&lt;&gt;"",COUNTIF('3.工程情報'!$C$6:$C$501,C9680)=0),"工程記号が3.工程情報に存在しません。","")</f>
        <v/>
      </c>
    </row>
    <row r="9681" spans="2:10" ht="18" customHeight="1">
      <c r="B9681" s="166"/>
      <c r="C9681" s="165"/>
      <c r="D9681" s="12" t="str">
        <f>IF(C9681="","",VLOOKUP(C9681,'3.工程情報'!$C$6:$D$501,2,FALSE))</f>
        <v/>
      </c>
      <c r="E9681" s="165"/>
      <c r="F9681" s="170"/>
      <c r="G9681" s="189" t="str">
        <f t="shared" si="151"/>
        <v/>
      </c>
      <c r="H9681" s="19"/>
      <c r="I9681" s="19"/>
      <c r="J9681" s="176" t="str">
        <f>IF(AND(C9681&lt;&gt;"",COUNTIF('3.工程情報'!$C$6:$C$501,C9681)=0),"工程記号が3.工程情報に存在しません。","")</f>
        <v/>
      </c>
    </row>
    <row r="9682" spans="2:10" ht="18" customHeight="1">
      <c r="B9682" s="166"/>
      <c r="C9682" s="165"/>
      <c r="D9682" s="12" t="str">
        <f>IF(C9682="","",VLOOKUP(C9682,'3.工程情報'!$C$6:$D$501,2,FALSE))</f>
        <v/>
      </c>
      <c r="E9682" s="165"/>
      <c r="F9682" s="170"/>
      <c r="G9682" s="189" t="str">
        <f t="shared" si="151"/>
        <v/>
      </c>
      <c r="H9682" s="19"/>
      <c r="I9682" s="19"/>
      <c r="J9682" s="176" t="str">
        <f>IF(AND(C9682&lt;&gt;"",COUNTIF('3.工程情報'!$C$6:$C$501,C9682)=0),"工程記号が3.工程情報に存在しません。","")</f>
        <v/>
      </c>
    </row>
    <row r="9683" spans="2:10" ht="18" customHeight="1">
      <c r="B9683" s="166"/>
      <c r="C9683" s="165"/>
      <c r="D9683" s="12" t="str">
        <f>IF(C9683="","",VLOOKUP(C9683,'3.工程情報'!$C$6:$D$501,2,FALSE))</f>
        <v/>
      </c>
      <c r="E9683" s="165"/>
      <c r="F9683" s="170"/>
      <c r="G9683" s="189" t="str">
        <f t="shared" si="151"/>
        <v/>
      </c>
      <c r="H9683" s="19"/>
      <c r="I9683" s="19"/>
      <c r="J9683" s="176" t="str">
        <f>IF(AND(C9683&lt;&gt;"",COUNTIF('3.工程情報'!$C$6:$C$501,C9683)=0),"工程記号が3.工程情報に存在しません。","")</f>
        <v/>
      </c>
    </row>
    <row r="9684" spans="2:10" ht="18" customHeight="1">
      <c r="B9684" s="166"/>
      <c r="C9684" s="165"/>
      <c r="D9684" s="12" t="str">
        <f>IF(C9684="","",VLOOKUP(C9684,'3.工程情報'!$C$6:$D$501,2,FALSE))</f>
        <v/>
      </c>
      <c r="E9684" s="165"/>
      <c r="F9684" s="170"/>
      <c r="G9684" s="189" t="str">
        <f t="shared" si="151"/>
        <v/>
      </c>
      <c r="H9684" s="19"/>
      <c r="I9684" s="19"/>
      <c r="J9684" s="176" t="str">
        <f>IF(AND(C9684&lt;&gt;"",COUNTIF('3.工程情報'!$C$6:$C$501,C9684)=0),"工程記号が3.工程情報に存在しません。","")</f>
        <v/>
      </c>
    </row>
    <row r="9685" spans="2:10" ht="18" customHeight="1">
      <c r="B9685" s="166"/>
      <c r="C9685" s="165"/>
      <c r="D9685" s="12" t="str">
        <f>IF(C9685="","",VLOOKUP(C9685,'3.工程情報'!$C$6:$D$501,2,FALSE))</f>
        <v/>
      </c>
      <c r="E9685" s="165"/>
      <c r="F9685" s="170"/>
      <c r="G9685" s="189" t="str">
        <f t="shared" si="151"/>
        <v/>
      </c>
      <c r="H9685" s="19"/>
      <c r="I9685" s="19"/>
      <c r="J9685" s="176" t="str">
        <f>IF(AND(C9685&lt;&gt;"",COUNTIF('3.工程情報'!$C$6:$C$501,C9685)=0),"工程記号が3.工程情報に存在しません。","")</f>
        <v/>
      </c>
    </row>
    <row r="9686" spans="2:10" ht="18" customHeight="1">
      <c r="B9686" s="166"/>
      <c r="C9686" s="165"/>
      <c r="D9686" s="12" t="str">
        <f>IF(C9686="","",VLOOKUP(C9686,'3.工程情報'!$C$6:$D$501,2,FALSE))</f>
        <v/>
      </c>
      <c r="E9686" s="165"/>
      <c r="F9686" s="170"/>
      <c r="G9686" s="189" t="str">
        <f t="shared" si="151"/>
        <v/>
      </c>
      <c r="H9686" s="19"/>
      <c r="I9686" s="19"/>
      <c r="J9686" s="176" t="str">
        <f>IF(AND(C9686&lt;&gt;"",COUNTIF('3.工程情報'!$C$6:$C$501,C9686)=0),"工程記号が3.工程情報に存在しません。","")</f>
        <v/>
      </c>
    </row>
    <row r="9687" spans="2:10" ht="18" customHeight="1">
      <c r="B9687" s="166"/>
      <c r="C9687" s="165"/>
      <c r="D9687" s="12" t="str">
        <f>IF(C9687="","",VLOOKUP(C9687,'3.工程情報'!$C$6:$D$501,2,FALSE))</f>
        <v/>
      </c>
      <c r="E9687" s="165"/>
      <c r="F9687" s="170"/>
      <c r="G9687" s="189" t="str">
        <f t="shared" si="151"/>
        <v/>
      </c>
      <c r="H9687" s="19"/>
      <c r="I9687" s="19"/>
      <c r="J9687" s="176" t="str">
        <f>IF(AND(C9687&lt;&gt;"",COUNTIF('3.工程情報'!$C$6:$C$501,C9687)=0),"工程記号が3.工程情報に存在しません。","")</f>
        <v/>
      </c>
    </row>
    <row r="9688" spans="2:10" ht="18" customHeight="1">
      <c r="B9688" s="166"/>
      <c r="C9688" s="165"/>
      <c r="D9688" s="12" t="str">
        <f>IF(C9688="","",VLOOKUP(C9688,'3.工程情報'!$C$6:$D$501,2,FALSE))</f>
        <v/>
      </c>
      <c r="E9688" s="165"/>
      <c r="F9688" s="170"/>
      <c r="G9688" s="189" t="str">
        <f t="shared" si="151"/>
        <v/>
      </c>
      <c r="H9688" s="19"/>
      <c r="I9688" s="19"/>
      <c r="J9688" s="176" t="str">
        <f>IF(AND(C9688&lt;&gt;"",COUNTIF('3.工程情報'!$C$6:$C$501,C9688)=0),"工程記号が3.工程情報に存在しません。","")</f>
        <v/>
      </c>
    </row>
    <row r="9689" spans="2:10" ht="18" customHeight="1">
      <c r="B9689" s="166"/>
      <c r="C9689" s="165"/>
      <c r="D9689" s="12" t="str">
        <f>IF(C9689="","",VLOOKUP(C9689,'3.工程情報'!$C$6:$D$501,2,FALSE))</f>
        <v/>
      </c>
      <c r="E9689" s="165"/>
      <c r="F9689" s="170"/>
      <c r="G9689" s="189" t="str">
        <f t="shared" si="151"/>
        <v/>
      </c>
      <c r="H9689" s="19"/>
      <c r="I9689" s="19"/>
      <c r="J9689" s="176" t="str">
        <f>IF(AND(C9689&lt;&gt;"",COUNTIF('3.工程情報'!$C$6:$C$501,C9689)=0),"工程記号が3.工程情報に存在しません。","")</f>
        <v/>
      </c>
    </row>
    <row r="9690" spans="2:10" ht="18" customHeight="1">
      <c r="B9690" s="166"/>
      <c r="C9690" s="165"/>
      <c r="D9690" s="12" t="str">
        <f>IF(C9690="","",VLOOKUP(C9690,'3.工程情報'!$C$6:$D$501,2,FALSE))</f>
        <v/>
      </c>
      <c r="E9690" s="165"/>
      <c r="F9690" s="170"/>
      <c r="G9690" s="189" t="str">
        <f t="shared" si="151"/>
        <v/>
      </c>
      <c r="H9690" s="19"/>
      <c r="I9690" s="19"/>
      <c r="J9690" s="176" t="str">
        <f>IF(AND(C9690&lt;&gt;"",COUNTIF('3.工程情報'!$C$6:$C$501,C9690)=0),"工程記号が3.工程情報に存在しません。","")</f>
        <v/>
      </c>
    </row>
    <row r="9691" spans="2:10" ht="18" customHeight="1">
      <c r="B9691" s="166"/>
      <c r="C9691" s="165"/>
      <c r="D9691" s="12" t="str">
        <f>IF(C9691="","",VLOOKUP(C9691,'3.工程情報'!$C$6:$D$501,2,FALSE))</f>
        <v/>
      </c>
      <c r="E9691" s="165"/>
      <c r="F9691" s="170"/>
      <c r="G9691" s="189" t="str">
        <f t="shared" si="151"/>
        <v/>
      </c>
      <c r="H9691" s="19"/>
      <c r="I9691" s="19"/>
      <c r="J9691" s="176" t="str">
        <f>IF(AND(C9691&lt;&gt;"",COUNTIF('3.工程情報'!$C$6:$C$501,C9691)=0),"工程記号が3.工程情報に存在しません。","")</f>
        <v/>
      </c>
    </row>
    <row r="9692" spans="2:10" ht="18" customHeight="1">
      <c r="B9692" s="166"/>
      <c r="C9692" s="165"/>
      <c r="D9692" s="12" t="str">
        <f>IF(C9692="","",VLOOKUP(C9692,'3.工程情報'!$C$6:$D$501,2,FALSE))</f>
        <v/>
      </c>
      <c r="E9692" s="165"/>
      <c r="F9692" s="170"/>
      <c r="G9692" s="189" t="str">
        <f t="shared" si="151"/>
        <v/>
      </c>
      <c r="H9692" s="19"/>
      <c r="I9692" s="19"/>
      <c r="J9692" s="176" t="str">
        <f>IF(AND(C9692&lt;&gt;"",COUNTIF('3.工程情報'!$C$6:$C$501,C9692)=0),"工程記号が3.工程情報に存在しません。","")</f>
        <v/>
      </c>
    </row>
    <row r="9693" spans="2:10" ht="18" customHeight="1">
      <c r="B9693" s="166"/>
      <c r="C9693" s="165"/>
      <c r="D9693" s="12" t="str">
        <f>IF(C9693="","",VLOOKUP(C9693,'3.工程情報'!$C$6:$D$501,2,FALSE))</f>
        <v/>
      </c>
      <c r="E9693" s="165"/>
      <c r="F9693" s="170"/>
      <c r="G9693" s="189" t="str">
        <f t="shared" si="151"/>
        <v/>
      </c>
      <c r="H9693" s="19"/>
      <c r="I9693" s="19"/>
      <c r="J9693" s="176" t="str">
        <f>IF(AND(C9693&lt;&gt;"",COUNTIF('3.工程情報'!$C$6:$C$501,C9693)=0),"工程記号が3.工程情報に存在しません。","")</f>
        <v/>
      </c>
    </row>
    <row r="9694" spans="2:10" ht="18" customHeight="1">
      <c r="B9694" s="166"/>
      <c r="C9694" s="165"/>
      <c r="D9694" s="12" t="str">
        <f>IF(C9694="","",VLOOKUP(C9694,'3.工程情報'!$C$6:$D$501,2,FALSE))</f>
        <v/>
      </c>
      <c r="E9694" s="165"/>
      <c r="F9694" s="170"/>
      <c r="G9694" s="189" t="str">
        <f t="shared" si="151"/>
        <v/>
      </c>
      <c r="H9694" s="19"/>
      <c r="I9694" s="19"/>
      <c r="J9694" s="176" t="str">
        <f>IF(AND(C9694&lt;&gt;"",COUNTIF('3.工程情報'!$C$6:$C$501,C9694)=0),"工程記号が3.工程情報に存在しません。","")</f>
        <v/>
      </c>
    </row>
    <row r="9695" spans="2:10" ht="18" customHeight="1">
      <c r="B9695" s="166"/>
      <c r="C9695" s="165"/>
      <c r="D9695" s="12" t="str">
        <f>IF(C9695="","",VLOOKUP(C9695,'3.工程情報'!$C$6:$D$501,2,FALSE))</f>
        <v/>
      </c>
      <c r="E9695" s="165"/>
      <c r="F9695" s="170"/>
      <c r="G9695" s="189" t="str">
        <f t="shared" si="151"/>
        <v/>
      </c>
      <c r="H9695" s="19"/>
      <c r="I9695" s="19"/>
      <c r="J9695" s="176" t="str">
        <f>IF(AND(C9695&lt;&gt;"",COUNTIF('3.工程情報'!$C$6:$C$501,C9695)=0),"工程記号が3.工程情報に存在しません。","")</f>
        <v/>
      </c>
    </row>
    <row r="9696" spans="2:10" ht="18" customHeight="1">
      <c r="B9696" s="166"/>
      <c r="C9696" s="165"/>
      <c r="D9696" s="12" t="str">
        <f>IF(C9696="","",VLOOKUP(C9696,'3.工程情報'!$C$6:$D$501,2,FALSE))</f>
        <v/>
      </c>
      <c r="E9696" s="165"/>
      <c r="F9696" s="170"/>
      <c r="G9696" s="189" t="str">
        <f t="shared" si="151"/>
        <v/>
      </c>
      <c r="H9696" s="19"/>
      <c r="I9696" s="19"/>
      <c r="J9696" s="176" t="str">
        <f>IF(AND(C9696&lt;&gt;"",COUNTIF('3.工程情報'!$C$6:$C$501,C9696)=0),"工程記号が3.工程情報に存在しません。","")</f>
        <v/>
      </c>
    </row>
    <row r="9697" spans="2:10" ht="18" customHeight="1">
      <c r="B9697" s="166"/>
      <c r="C9697" s="165"/>
      <c r="D9697" s="12" t="str">
        <f>IF(C9697="","",VLOOKUP(C9697,'3.工程情報'!$C$6:$D$501,2,FALSE))</f>
        <v/>
      </c>
      <c r="E9697" s="165"/>
      <c r="F9697" s="170"/>
      <c r="G9697" s="189" t="str">
        <f t="shared" si="151"/>
        <v/>
      </c>
      <c r="H9697" s="19"/>
      <c r="I9697" s="19"/>
      <c r="J9697" s="176" t="str">
        <f>IF(AND(C9697&lt;&gt;"",COUNTIF('3.工程情報'!$C$6:$C$501,C9697)=0),"工程記号が3.工程情報に存在しません。","")</f>
        <v/>
      </c>
    </row>
    <row r="9698" spans="2:10" ht="18" customHeight="1">
      <c r="B9698" s="166"/>
      <c r="C9698" s="165"/>
      <c r="D9698" s="12" t="str">
        <f>IF(C9698="","",VLOOKUP(C9698,'3.工程情報'!$C$6:$D$501,2,FALSE))</f>
        <v/>
      </c>
      <c r="E9698" s="165"/>
      <c r="F9698" s="170"/>
      <c r="G9698" s="189" t="str">
        <f t="shared" si="151"/>
        <v/>
      </c>
      <c r="H9698" s="19"/>
      <c r="I9698" s="19"/>
      <c r="J9698" s="176" t="str">
        <f>IF(AND(C9698&lt;&gt;"",COUNTIF('3.工程情報'!$C$6:$C$501,C9698)=0),"工程記号が3.工程情報に存在しません。","")</f>
        <v/>
      </c>
    </row>
    <row r="9699" spans="2:10" ht="18" customHeight="1">
      <c r="B9699" s="166"/>
      <c r="C9699" s="165"/>
      <c r="D9699" s="12" t="str">
        <f>IF(C9699="","",VLOOKUP(C9699,'3.工程情報'!$C$6:$D$501,2,FALSE))</f>
        <v/>
      </c>
      <c r="E9699" s="165"/>
      <c r="F9699" s="170"/>
      <c r="G9699" s="189" t="str">
        <f t="shared" si="151"/>
        <v/>
      </c>
      <c r="H9699" s="19"/>
      <c r="I9699" s="19"/>
      <c r="J9699" s="176" t="str">
        <f>IF(AND(C9699&lt;&gt;"",COUNTIF('3.工程情報'!$C$6:$C$501,C9699)=0),"工程記号が3.工程情報に存在しません。","")</f>
        <v/>
      </c>
    </row>
    <row r="9700" spans="2:10" ht="18" customHeight="1">
      <c r="B9700" s="166"/>
      <c r="C9700" s="165"/>
      <c r="D9700" s="12" t="str">
        <f>IF(C9700="","",VLOOKUP(C9700,'3.工程情報'!$C$6:$D$501,2,FALSE))</f>
        <v/>
      </c>
      <c r="E9700" s="165"/>
      <c r="F9700" s="170"/>
      <c r="G9700" s="189" t="str">
        <f t="shared" si="151"/>
        <v/>
      </c>
      <c r="H9700" s="19"/>
      <c r="I9700" s="19"/>
      <c r="J9700" s="176" t="str">
        <f>IF(AND(C9700&lt;&gt;"",COUNTIF('3.工程情報'!$C$6:$C$501,C9700)=0),"工程記号が3.工程情報に存在しません。","")</f>
        <v/>
      </c>
    </row>
    <row r="9701" spans="2:10" ht="18" customHeight="1">
      <c r="B9701" s="166"/>
      <c r="C9701" s="165"/>
      <c r="D9701" s="12" t="str">
        <f>IF(C9701="","",VLOOKUP(C9701,'3.工程情報'!$C$6:$D$501,2,FALSE))</f>
        <v/>
      </c>
      <c r="E9701" s="165"/>
      <c r="F9701" s="170"/>
      <c r="G9701" s="189" t="str">
        <f t="shared" si="151"/>
        <v/>
      </c>
      <c r="H9701" s="19"/>
      <c r="I9701" s="19"/>
      <c r="J9701" s="176" t="str">
        <f>IF(AND(C9701&lt;&gt;"",COUNTIF('3.工程情報'!$C$6:$C$501,C9701)=0),"工程記号が3.工程情報に存在しません。","")</f>
        <v/>
      </c>
    </row>
    <row r="9702" spans="2:10" ht="18" customHeight="1">
      <c r="B9702" s="166"/>
      <c r="C9702" s="165"/>
      <c r="D9702" s="12" t="str">
        <f>IF(C9702="","",VLOOKUP(C9702,'3.工程情報'!$C$6:$D$501,2,FALSE))</f>
        <v/>
      </c>
      <c r="E9702" s="165"/>
      <c r="F9702" s="170"/>
      <c r="G9702" s="189" t="str">
        <f t="shared" si="151"/>
        <v/>
      </c>
      <c r="H9702" s="19"/>
      <c r="I9702" s="19"/>
      <c r="J9702" s="176" t="str">
        <f>IF(AND(C9702&lt;&gt;"",COUNTIF('3.工程情報'!$C$6:$C$501,C9702)=0),"工程記号が3.工程情報に存在しません。","")</f>
        <v/>
      </c>
    </row>
    <row r="9703" spans="2:10" ht="18" customHeight="1">
      <c r="B9703" s="166"/>
      <c r="C9703" s="165"/>
      <c r="D9703" s="12" t="str">
        <f>IF(C9703="","",VLOOKUP(C9703,'3.工程情報'!$C$6:$D$501,2,FALSE))</f>
        <v/>
      </c>
      <c r="E9703" s="165"/>
      <c r="F9703" s="170"/>
      <c r="G9703" s="189" t="str">
        <f t="shared" si="151"/>
        <v/>
      </c>
      <c r="H9703" s="19"/>
      <c r="I9703" s="19"/>
      <c r="J9703" s="176" t="str">
        <f>IF(AND(C9703&lt;&gt;"",COUNTIF('3.工程情報'!$C$6:$C$501,C9703)=0),"工程記号が3.工程情報に存在しません。","")</f>
        <v/>
      </c>
    </row>
    <row r="9704" spans="2:10" ht="18" customHeight="1">
      <c r="B9704" s="166"/>
      <c r="C9704" s="165"/>
      <c r="D9704" s="12" t="str">
        <f>IF(C9704="","",VLOOKUP(C9704,'3.工程情報'!$C$6:$D$501,2,FALSE))</f>
        <v/>
      </c>
      <c r="E9704" s="165"/>
      <c r="F9704" s="170"/>
      <c r="G9704" s="189" t="str">
        <f t="shared" si="151"/>
        <v/>
      </c>
      <c r="H9704" s="19"/>
      <c r="I9704" s="19"/>
      <c r="J9704" s="176" t="str">
        <f>IF(AND(C9704&lt;&gt;"",COUNTIF('3.工程情報'!$C$6:$C$501,C9704)=0),"工程記号が3.工程情報に存在しません。","")</f>
        <v/>
      </c>
    </row>
    <row r="9705" spans="2:10" ht="18" customHeight="1">
      <c r="B9705" s="166"/>
      <c r="C9705" s="165"/>
      <c r="D9705" s="12" t="str">
        <f>IF(C9705="","",VLOOKUP(C9705,'3.工程情報'!$C$6:$D$501,2,FALSE))</f>
        <v/>
      </c>
      <c r="E9705" s="165"/>
      <c r="F9705" s="170"/>
      <c r="G9705" s="189" t="str">
        <f t="shared" si="151"/>
        <v/>
      </c>
      <c r="H9705" s="19"/>
      <c r="I9705" s="19"/>
      <c r="J9705" s="176" t="str">
        <f>IF(AND(C9705&lt;&gt;"",COUNTIF('3.工程情報'!$C$6:$C$501,C9705)=0),"工程記号が3.工程情報に存在しません。","")</f>
        <v/>
      </c>
    </row>
    <row r="9706" spans="2:10" ht="18" customHeight="1">
      <c r="B9706" s="166"/>
      <c r="C9706" s="165"/>
      <c r="D9706" s="12" t="str">
        <f>IF(C9706="","",VLOOKUP(C9706,'3.工程情報'!$C$6:$D$501,2,FALSE))</f>
        <v/>
      </c>
      <c r="E9706" s="165"/>
      <c r="F9706" s="170"/>
      <c r="G9706" s="189" t="str">
        <f t="shared" si="151"/>
        <v/>
      </c>
      <c r="H9706" s="19"/>
      <c r="I9706" s="19"/>
      <c r="J9706" s="176" t="str">
        <f>IF(AND(C9706&lt;&gt;"",COUNTIF('3.工程情報'!$C$6:$C$501,C9706)=0),"工程記号が3.工程情報に存在しません。","")</f>
        <v/>
      </c>
    </row>
    <row r="9707" spans="2:10" ht="18" customHeight="1">
      <c r="B9707" s="166"/>
      <c r="C9707" s="165"/>
      <c r="D9707" s="12" t="str">
        <f>IF(C9707="","",VLOOKUP(C9707,'3.工程情報'!$C$6:$D$501,2,FALSE))</f>
        <v/>
      </c>
      <c r="E9707" s="165"/>
      <c r="F9707" s="170"/>
      <c r="G9707" s="189" t="str">
        <f t="shared" si="151"/>
        <v/>
      </c>
      <c r="H9707" s="19"/>
      <c r="I9707" s="19"/>
      <c r="J9707" s="176" t="str">
        <f>IF(AND(C9707&lt;&gt;"",COUNTIF('3.工程情報'!$C$6:$C$501,C9707)=0),"工程記号が3.工程情報に存在しません。","")</f>
        <v/>
      </c>
    </row>
    <row r="9708" spans="2:10" ht="18" customHeight="1">
      <c r="B9708" s="166"/>
      <c r="C9708" s="165"/>
      <c r="D9708" s="12" t="str">
        <f>IF(C9708="","",VLOOKUP(C9708,'3.工程情報'!$C$6:$D$501,2,FALSE))</f>
        <v/>
      </c>
      <c r="E9708" s="165"/>
      <c r="F9708" s="170"/>
      <c r="G9708" s="189" t="str">
        <f t="shared" si="151"/>
        <v/>
      </c>
      <c r="H9708" s="19"/>
      <c r="I9708" s="19"/>
      <c r="J9708" s="176" t="str">
        <f>IF(AND(C9708&lt;&gt;"",COUNTIF('3.工程情報'!$C$6:$C$501,C9708)=0),"工程記号が3.工程情報に存在しません。","")</f>
        <v/>
      </c>
    </row>
    <row r="9709" spans="2:10" ht="18" customHeight="1">
      <c r="B9709" s="166"/>
      <c r="C9709" s="165"/>
      <c r="D9709" s="12" t="str">
        <f>IF(C9709="","",VLOOKUP(C9709,'3.工程情報'!$C$6:$D$501,2,FALSE))</f>
        <v/>
      </c>
      <c r="E9709" s="165"/>
      <c r="F9709" s="170"/>
      <c r="G9709" s="189" t="str">
        <f t="shared" si="151"/>
        <v/>
      </c>
      <c r="H9709" s="19"/>
      <c r="I9709" s="19"/>
      <c r="J9709" s="176" t="str">
        <f>IF(AND(C9709&lt;&gt;"",COUNTIF('3.工程情報'!$C$6:$C$501,C9709)=0),"工程記号が3.工程情報に存在しません。","")</f>
        <v/>
      </c>
    </row>
    <row r="9710" spans="2:10" ht="18" customHeight="1">
      <c r="B9710" s="166"/>
      <c r="C9710" s="165"/>
      <c r="D9710" s="12" t="str">
        <f>IF(C9710="","",VLOOKUP(C9710,'3.工程情報'!$C$6:$D$501,2,FALSE))</f>
        <v/>
      </c>
      <c r="E9710" s="165"/>
      <c r="F9710" s="170"/>
      <c r="G9710" s="189" t="str">
        <f t="shared" si="151"/>
        <v/>
      </c>
      <c r="H9710" s="19"/>
      <c r="I9710" s="19"/>
      <c r="J9710" s="176" t="str">
        <f>IF(AND(C9710&lt;&gt;"",COUNTIF('3.工程情報'!$C$6:$C$501,C9710)=0),"工程記号が3.工程情報に存在しません。","")</f>
        <v/>
      </c>
    </row>
    <row r="9711" spans="2:10" ht="18" customHeight="1">
      <c r="B9711" s="166"/>
      <c r="C9711" s="165"/>
      <c r="D9711" s="12" t="str">
        <f>IF(C9711="","",VLOOKUP(C9711,'3.工程情報'!$C$6:$D$501,2,FALSE))</f>
        <v/>
      </c>
      <c r="E9711" s="165"/>
      <c r="F9711" s="170"/>
      <c r="G9711" s="189" t="str">
        <f t="shared" si="151"/>
        <v/>
      </c>
      <c r="H9711" s="19"/>
      <c r="I9711" s="19"/>
      <c r="J9711" s="176" t="str">
        <f>IF(AND(C9711&lt;&gt;"",COUNTIF('3.工程情報'!$C$6:$C$501,C9711)=0),"工程記号が3.工程情報に存在しません。","")</f>
        <v/>
      </c>
    </row>
    <row r="9712" spans="2:10" ht="18" customHeight="1">
      <c r="B9712" s="166"/>
      <c r="C9712" s="165"/>
      <c r="D9712" s="12" t="str">
        <f>IF(C9712="","",VLOOKUP(C9712,'3.工程情報'!$C$6:$D$501,2,FALSE))</f>
        <v/>
      </c>
      <c r="E9712" s="165"/>
      <c r="F9712" s="170"/>
      <c r="G9712" s="189" t="str">
        <f t="shared" si="151"/>
        <v/>
      </c>
      <c r="H9712" s="19"/>
      <c r="I9712" s="19"/>
      <c r="J9712" s="176" t="str">
        <f>IF(AND(C9712&lt;&gt;"",COUNTIF('3.工程情報'!$C$6:$C$501,C9712)=0),"工程記号が3.工程情報に存在しません。","")</f>
        <v/>
      </c>
    </row>
    <row r="9713" spans="2:10" ht="18" customHeight="1">
      <c r="B9713" s="166"/>
      <c r="C9713" s="165"/>
      <c r="D9713" s="12" t="str">
        <f>IF(C9713="","",VLOOKUP(C9713,'3.工程情報'!$C$6:$D$501,2,FALSE))</f>
        <v/>
      </c>
      <c r="E9713" s="165"/>
      <c r="F9713" s="170"/>
      <c r="G9713" s="189" t="str">
        <f t="shared" si="151"/>
        <v/>
      </c>
      <c r="H9713" s="19"/>
      <c r="I9713" s="19"/>
      <c r="J9713" s="176" t="str">
        <f>IF(AND(C9713&lt;&gt;"",COUNTIF('3.工程情報'!$C$6:$C$501,C9713)=0),"工程記号が3.工程情報に存在しません。","")</f>
        <v/>
      </c>
    </row>
    <row r="9714" spans="2:10" ht="18" customHeight="1">
      <c r="B9714" s="166"/>
      <c r="C9714" s="165"/>
      <c r="D9714" s="12" t="str">
        <f>IF(C9714="","",VLOOKUP(C9714,'3.工程情報'!$C$6:$D$501,2,FALSE))</f>
        <v/>
      </c>
      <c r="E9714" s="165"/>
      <c r="F9714" s="170"/>
      <c r="G9714" s="189" t="str">
        <f t="shared" si="151"/>
        <v/>
      </c>
      <c r="H9714" s="19"/>
      <c r="I9714" s="19"/>
      <c r="J9714" s="176" t="str">
        <f>IF(AND(C9714&lt;&gt;"",COUNTIF('3.工程情報'!$C$6:$C$501,C9714)=0),"工程記号が3.工程情報に存在しません。","")</f>
        <v/>
      </c>
    </row>
    <row r="9715" spans="2:10" ht="18" customHeight="1">
      <c r="B9715" s="166"/>
      <c r="C9715" s="165"/>
      <c r="D9715" s="12" t="str">
        <f>IF(C9715="","",VLOOKUP(C9715,'3.工程情報'!$C$6:$D$501,2,FALSE))</f>
        <v/>
      </c>
      <c r="E9715" s="165"/>
      <c r="F9715" s="170"/>
      <c r="G9715" s="189" t="str">
        <f t="shared" si="151"/>
        <v/>
      </c>
      <c r="H9715" s="19"/>
      <c r="I9715" s="19"/>
      <c r="J9715" s="176" t="str">
        <f>IF(AND(C9715&lt;&gt;"",COUNTIF('3.工程情報'!$C$6:$C$501,C9715)=0),"工程記号が3.工程情報に存在しません。","")</f>
        <v/>
      </c>
    </row>
    <row r="9716" spans="2:10" ht="18" customHeight="1">
      <c r="B9716" s="166"/>
      <c r="C9716" s="165"/>
      <c r="D9716" s="12" t="str">
        <f>IF(C9716="","",VLOOKUP(C9716,'3.工程情報'!$C$6:$D$501,2,FALSE))</f>
        <v/>
      </c>
      <c r="E9716" s="165"/>
      <c r="F9716" s="170"/>
      <c r="G9716" s="189" t="str">
        <f t="shared" si="151"/>
        <v/>
      </c>
      <c r="H9716" s="19"/>
      <c r="I9716" s="19"/>
      <c r="J9716" s="176" t="str">
        <f>IF(AND(C9716&lt;&gt;"",COUNTIF('3.工程情報'!$C$6:$C$501,C9716)=0),"工程記号が3.工程情報に存在しません。","")</f>
        <v/>
      </c>
    </row>
    <row r="9717" spans="2:10" ht="18" customHeight="1">
      <c r="B9717" s="166"/>
      <c r="C9717" s="165"/>
      <c r="D9717" s="12" t="str">
        <f>IF(C9717="","",VLOOKUP(C9717,'3.工程情報'!$C$6:$D$501,2,FALSE))</f>
        <v/>
      </c>
      <c r="E9717" s="165"/>
      <c r="F9717" s="170"/>
      <c r="G9717" s="189" t="str">
        <f t="shared" si="151"/>
        <v/>
      </c>
      <c r="H9717" s="19"/>
      <c r="I9717" s="19"/>
      <c r="J9717" s="176" t="str">
        <f>IF(AND(C9717&lt;&gt;"",COUNTIF('3.工程情報'!$C$6:$C$501,C9717)=0),"工程記号が3.工程情報に存在しません。","")</f>
        <v/>
      </c>
    </row>
    <row r="9718" spans="2:10" ht="18" customHeight="1">
      <c r="B9718" s="166"/>
      <c r="C9718" s="165"/>
      <c r="D9718" s="12" t="str">
        <f>IF(C9718="","",VLOOKUP(C9718,'3.工程情報'!$C$6:$D$501,2,FALSE))</f>
        <v/>
      </c>
      <c r="E9718" s="165"/>
      <c r="F9718" s="170"/>
      <c r="G9718" s="189" t="str">
        <f t="shared" si="151"/>
        <v/>
      </c>
      <c r="H9718" s="19"/>
      <c r="I9718" s="19"/>
      <c r="J9718" s="176" t="str">
        <f>IF(AND(C9718&lt;&gt;"",COUNTIF('3.工程情報'!$C$6:$C$501,C9718)=0),"工程記号が3.工程情報に存在しません。","")</f>
        <v/>
      </c>
    </row>
    <row r="9719" spans="2:10" ht="18" customHeight="1">
      <c r="B9719" s="166"/>
      <c r="C9719" s="165"/>
      <c r="D9719" s="12" t="str">
        <f>IF(C9719="","",VLOOKUP(C9719,'3.工程情報'!$C$6:$D$501,2,FALSE))</f>
        <v/>
      </c>
      <c r="E9719" s="165"/>
      <c r="F9719" s="170"/>
      <c r="G9719" s="189" t="str">
        <f t="shared" si="151"/>
        <v/>
      </c>
      <c r="H9719" s="19"/>
      <c r="I9719" s="19"/>
      <c r="J9719" s="176" t="str">
        <f>IF(AND(C9719&lt;&gt;"",COUNTIF('3.工程情報'!$C$6:$C$501,C9719)=0),"工程記号が3.工程情報に存在しません。","")</f>
        <v/>
      </c>
    </row>
    <row r="9720" spans="2:10" ht="18" customHeight="1">
      <c r="B9720" s="166"/>
      <c r="C9720" s="165"/>
      <c r="D9720" s="12" t="str">
        <f>IF(C9720="","",VLOOKUP(C9720,'3.工程情報'!$C$6:$D$501,2,FALSE))</f>
        <v/>
      </c>
      <c r="E9720" s="165"/>
      <c r="F9720" s="170"/>
      <c r="G9720" s="189" t="str">
        <f t="shared" si="151"/>
        <v/>
      </c>
      <c r="H9720" s="19"/>
      <c r="I9720" s="19"/>
      <c r="J9720" s="176" t="str">
        <f>IF(AND(C9720&lt;&gt;"",COUNTIF('3.工程情報'!$C$6:$C$501,C9720)=0),"工程記号が3.工程情報に存在しません。","")</f>
        <v/>
      </c>
    </row>
    <row r="9721" spans="2:10" ht="18" customHeight="1">
      <c r="B9721" s="166"/>
      <c r="C9721" s="165"/>
      <c r="D9721" s="12" t="str">
        <f>IF(C9721="","",VLOOKUP(C9721,'3.工程情報'!$C$6:$D$501,2,FALSE))</f>
        <v/>
      </c>
      <c r="E9721" s="165"/>
      <c r="F9721" s="170"/>
      <c r="G9721" s="189" t="str">
        <f t="shared" si="151"/>
        <v/>
      </c>
      <c r="H9721" s="19"/>
      <c r="I9721" s="19"/>
      <c r="J9721" s="176" t="str">
        <f>IF(AND(C9721&lt;&gt;"",COUNTIF('3.工程情報'!$C$6:$C$501,C9721)=0),"工程記号が3.工程情報に存在しません。","")</f>
        <v/>
      </c>
    </row>
    <row r="9722" spans="2:10" ht="18" customHeight="1">
      <c r="B9722" s="166"/>
      <c r="C9722" s="165"/>
      <c r="D9722" s="12" t="str">
        <f>IF(C9722="","",VLOOKUP(C9722,'3.工程情報'!$C$6:$D$501,2,FALSE))</f>
        <v/>
      </c>
      <c r="E9722" s="165"/>
      <c r="F9722" s="170"/>
      <c r="G9722" s="189" t="str">
        <f t="shared" si="151"/>
        <v/>
      </c>
      <c r="H9722" s="19"/>
      <c r="I9722" s="19"/>
      <c r="J9722" s="176" t="str">
        <f>IF(AND(C9722&lt;&gt;"",COUNTIF('3.工程情報'!$C$6:$C$501,C9722)=0),"工程記号が3.工程情報に存在しません。","")</f>
        <v/>
      </c>
    </row>
    <row r="9723" spans="2:10" ht="18" customHeight="1">
      <c r="B9723" s="166"/>
      <c r="C9723" s="165"/>
      <c r="D9723" s="12" t="str">
        <f>IF(C9723="","",VLOOKUP(C9723,'3.工程情報'!$C$6:$D$501,2,FALSE))</f>
        <v/>
      </c>
      <c r="E9723" s="165"/>
      <c r="F9723" s="170"/>
      <c r="G9723" s="189" t="str">
        <f t="shared" si="151"/>
        <v/>
      </c>
      <c r="H9723" s="19"/>
      <c r="I9723" s="19"/>
      <c r="J9723" s="176" t="str">
        <f>IF(AND(C9723&lt;&gt;"",COUNTIF('3.工程情報'!$C$6:$C$501,C9723)=0),"工程記号が3.工程情報に存在しません。","")</f>
        <v/>
      </c>
    </row>
    <row r="9724" spans="2:10" ht="18" customHeight="1">
      <c r="B9724" s="166"/>
      <c r="C9724" s="165"/>
      <c r="D9724" s="12" t="str">
        <f>IF(C9724="","",VLOOKUP(C9724,'3.工程情報'!$C$6:$D$501,2,FALSE))</f>
        <v/>
      </c>
      <c r="E9724" s="165"/>
      <c r="F9724" s="170"/>
      <c r="G9724" s="189" t="str">
        <f t="shared" si="151"/>
        <v/>
      </c>
      <c r="H9724" s="19"/>
      <c r="I9724" s="19"/>
      <c r="J9724" s="176" t="str">
        <f>IF(AND(C9724&lt;&gt;"",COUNTIF('3.工程情報'!$C$6:$C$501,C9724)=0),"工程記号が3.工程情報に存在しません。","")</f>
        <v/>
      </c>
    </row>
    <row r="9725" spans="2:10" ht="18" customHeight="1">
      <c r="B9725" s="166"/>
      <c r="C9725" s="165"/>
      <c r="D9725" s="12" t="str">
        <f>IF(C9725="","",VLOOKUP(C9725,'3.工程情報'!$C$6:$D$501,2,FALSE))</f>
        <v/>
      </c>
      <c r="E9725" s="165"/>
      <c r="F9725" s="170"/>
      <c r="G9725" s="189" t="str">
        <f t="shared" si="151"/>
        <v/>
      </c>
      <c r="H9725" s="19"/>
      <c r="I9725" s="19"/>
      <c r="J9725" s="176" t="str">
        <f>IF(AND(C9725&lt;&gt;"",COUNTIF('3.工程情報'!$C$6:$C$501,C9725)=0),"工程記号が3.工程情報に存在しません。","")</f>
        <v/>
      </c>
    </row>
    <row r="9726" spans="2:10" ht="18" customHeight="1">
      <c r="B9726" s="166"/>
      <c r="C9726" s="165"/>
      <c r="D9726" s="12" t="str">
        <f>IF(C9726="","",VLOOKUP(C9726,'3.工程情報'!$C$6:$D$501,2,FALSE))</f>
        <v/>
      </c>
      <c r="E9726" s="165"/>
      <c r="F9726" s="170"/>
      <c r="G9726" s="189" t="str">
        <f t="shared" si="151"/>
        <v/>
      </c>
      <c r="H9726" s="19"/>
      <c r="I9726" s="19"/>
      <c r="J9726" s="176" t="str">
        <f>IF(AND(C9726&lt;&gt;"",COUNTIF('3.工程情報'!$C$6:$C$501,C9726)=0),"工程記号が3.工程情報に存在しません。","")</f>
        <v/>
      </c>
    </row>
    <row r="9727" spans="2:10" ht="18" customHeight="1">
      <c r="B9727" s="166"/>
      <c r="C9727" s="165"/>
      <c r="D9727" s="12" t="str">
        <f>IF(C9727="","",VLOOKUP(C9727,'3.工程情報'!$C$6:$D$501,2,FALSE))</f>
        <v/>
      </c>
      <c r="E9727" s="165"/>
      <c r="F9727" s="170"/>
      <c r="G9727" s="189" t="str">
        <f t="shared" si="151"/>
        <v/>
      </c>
      <c r="H9727" s="19"/>
      <c r="I9727" s="19"/>
      <c r="J9727" s="176" t="str">
        <f>IF(AND(C9727&lt;&gt;"",COUNTIF('3.工程情報'!$C$6:$C$501,C9727)=0),"工程記号が3.工程情報に存在しません。","")</f>
        <v/>
      </c>
    </row>
    <row r="9728" spans="2:10" ht="18" customHeight="1">
      <c r="B9728" s="166"/>
      <c r="C9728" s="165"/>
      <c r="D9728" s="12" t="str">
        <f>IF(C9728="","",VLOOKUP(C9728,'3.工程情報'!$C$6:$D$501,2,FALSE))</f>
        <v/>
      </c>
      <c r="E9728" s="165"/>
      <c r="F9728" s="170"/>
      <c r="G9728" s="189" t="str">
        <f t="shared" si="151"/>
        <v/>
      </c>
      <c r="H9728" s="19"/>
      <c r="I9728" s="19"/>
      <c r="J9728" s="176" t="str">
        <f>IF(AND(C9728&lt;&gt;"",COUNTIF('3.工程情報'!$C$6:$C$501,C9728)=0),"工程記号が3.工程情報に存在しません。","")</f>
        <v/>
      </c>
    </row>
    <row r="9729" spans="2:10" ht="18" customHeight="1">
      <c r="B9729" s="166"/>
      <c r="C9729" s="165"/>
      <c r="D9729" s="12" t="str">
        <f>IF(C9729="","",VLOOKUP(C9729,'3.工程情報'!$C$6:$D$501,2,FALSE))</f>
        <v/>
      </c>
      <c r="E9729" s="165"/>
      <c r="F9729" s="170"/>
      <c r="G9729" s="189" t="str">
        <f t="shared" si="151"/>
        <v/>
      </c>
      <c r="H9729" s="19"/>
      <c r="I9729" s="19"/>
      <c r="J9729" s="176" t="str">
        <f>IF(AND(C9729&lt;&gt;"",COUNTIF('3.工程情報'!$C$6:$C$501,C9729)=0),"工程記号が3.工程情報に存在しません。","")</f>
        <v/>
      </c>
    </row>
    <row r="9730" spans="2:10" ht="18" customHeight="1">
      <c r="B9730" s="166"/>
      <c r="C9730" s="165"/>
      <c r="D9730" s="12" t="str">
        <f>IF(C9730="","",VLOOKUP(C9730,'3.工程情報'!$C$6:$D$501,2,FALSE))</f>
        <v/>
      </c>
      <c r="E9730" s="165"/>
      <c r="F9730" s="170"/>
      <c r="G9730" s="189" t="str">
        <f t="shared" si="151"/>
        <v/>
      </c>
      <c r="H9730" s="19"/>
      <c r="I9730" s="19"/>
      <c r="J9730" s="176" t="str">
        <f>IF(AND(C9730&lt;&gt;"",COUNTIF('3.工程情報'!$C$6:$C$501,C9730)=0),"工程記号が3.工程情報に存在しません。","")</f>
        <v/>
      </c>
    </row>
    <row r="9731" spans="2:10" ht="18" customHeight="1">
      <c r="B9731" s="166"/>
      <c r="C9731" s="165"/>
      <c r="D9731" s="12" t="str">
        <f>IF(C9731="","",VLOOKUP(C9731,'3.工程情報'!$C$6:$D$501,2,FALSE))</f>
        <v/>
      </c>
      <c r="E9731" s="165"/>
      <c r="F9731" s="170"/>
      <c r="G9731" s="189" t="str">
        <f t="shared" si="151"/>
        <v/>
      </c>
      <c r="H9731" s="19"/>
      <c r="I9731" s="19"/>
      <c r="J9731" s="176" t="str">
        <f>IF(AND(C9731&lt;&gt;"",COUNTIF('3.工程情報'!$C$6:$C$501,C9731)=0),"工程記号が3.工程情報に存在しません。","")</f>
        <v/>
      </c>
    </row>
    <row r="9732" spans="2:10" ht="18" customHeight="1">
      <c r="B9732" s="166"/>
      <c r="C9732" s="165"/>
      <c r="D9732" s="12" t="str">
        <f>IF(C9732="","",VLOOKUP(C9732,'3.工程情報'!$C$6:$D$501,2,FALSE))</f>
        <v/>
      </c>
      <c r="E9732" s="165"/>
      <c r="F9732" s="170"/>
      <c r="G9732" s="189" t="str">
        <f t="shared" si="151"/>
        <v/>
      </c>
      <c r="H9732" s="19"/>
      <c r="I9732" s="19"/>
      <c r="J9732" s="176" t="str">
        <f>IF(AND(C9732&lt;&gt;"",COUNTIF('3.工程情報'!$C$6:$C$501,C9732)=0),"工程記号が3.工程情報に存在しません。","")</f>
        <v/>
      </c>
    </row>
    <row r="9733" spans="2:10" ht="18" customHeight="1">
      <c r="B9733" s="166"/>
      <c r="C9733" s="165"/>
      <c r="D9733" s="12" t="str">
        <f>IF(C9733="","",VLOOKUP(C9733,'3.工程情報'!$C$6:$D$501,2,FALSE))</f>
        <v/>
      </c>
      <c r="E9733" s="165"/>
      <c r="F9733" s="170"/>
      <c r="G9733" s="189" t="str">
        <f t="shared" si="151"/>
        <v/>
      </c>
      <c r="H9733" s="19"/>
      <c r="I9733" s="19"/>
      <c r="J9733" s="176" t="str">
        <f>IF(AND(C9733&lt;&gt;"",COUNTIF('3.工程情報'!$C$6:$C$501,C9733)=0),"工程記号が3.工程情報に存在しません。","")</f>
        <v/>
      </c>
    </row>
    <row r="9734" spans="2:10" ht="18" customHeight="1">
      <c r="B9734" s="166"/>
      <c r="C9734" s="165"/>
      <c r="D9734" s="12" t="str">
        <f>IF(C9734="","",VLOOKUP(C9734,'3.工程情報'!$C$6:$D$501,2,FALSE))</f>
        <v/>
      </c>
      <c r="E9734" s="165"/>
      <c r="F9734" s="170"/>
      <c r="G9734" s="189" t="str">
        <f t="shared" ref="G9734:G9797" si="152">C9734&amp;E9734</f>
        <v/>
      </c>
      <c r="H9734" s="19"/>
      <c r="I9734" s="19"/>
      <c r="J9734" s="176" t="str">
        <f>IF(AND(C9734&lt;&gt;"",COUNTIF('3.工程情報'!$C$6:$C$501,C9734)=0),"工程記号が3.工程情報に存在しません。","")</f>
        <v/>
      </c>
    </row>
    <row r="9735" spans="2:10" ht="18" customHeight="1">
      <c r="B9735" s="166"/>
      <c r="C9735" s="165"/>
      <c r="D9735" s="12" t="str">
        <f>IF(C9735="","",VLOOKUP(C9735,'3.工程情報'!$C$6:$D$501,2,FALSE))</f>
        <v/>
      </c>
      <c r="E9735" s="165"/>
      <c r="F9735" s="170"/>
      <c r="G9735" s="189" t="str">
        <f t="shared" si="152"/>
        <v/>
      </c>
      <c r="H9735" s="19"/>
      <c r="I9735" s="19"/>
      <c r="J9735" s="176" t="str">
        <f>IF(AND(C9735&lt;&gt;"",COUNTIF('3.工程情報'!$C$6:$C$501,C9735)=0),"工程記号が3.工程情報に存在しません。","")</f>
        <v/>
      </c>
    </row>
    <row r="9736" spans="2:10" ht="18" customHeight="1">
      <c r="B9736" s="166"/>
      <c r="C9736" s="165"/>
      <c r="D9736" s="12" t="str">
        <f>IF(C9736="","",VLOOKUP(C9736,'3.工程情報'!$C$6:$D$501,2,FALSE))</f>
        <v/>
      </c>
      <c r="E9736" s="165"/>
      <c r="F9736" s="170"/>
      <c r="G9736" s="189" t="str">
        <f t="shared" si="152"/>
        <v/>
      </c>
      <c r="H9736" s="19"/>
      <c r="I9736" s="19"/>
      <c r="J9736" s="176" t="str">
        <f>IF(AND(C9736&lt;&gt;"",COUNTIF('3.工程情報'!$C$6:$C$501,C9736)=0),"工程記号が3.工程情報に存在しません。","")</f>
        <v/>
      </c>
    </row>
    <row r="9737" spans="2:10" ht="18" customHeight="1">
      <c r="B9737" s="166"/>
      <c r="C9737" s="165"/>
      <c r="D9737" s="12" t="str">
        <f>IF(C9737="","",VLOOKUP(C9737,'3.工程情報'!$C$6:$D$501,2,FALSE))</f>
        <v/>
      </c>
      <c r="E9737" s="165"/>
      <c r="F9737" s="170"/>
      <c r="G9737" s="189" t="str">
        <f t="shared" si="152"/>
        <v/>
      </c>
      <c r="H9737" s="19"/>
      <c r="I9737" s="19"/>
      <c r="J9737" s="176" t="str">
        <f>IF(AND(C9737&lt;&gt;"",COUNTIF('3.工程情報'!$C$6:$C$501,C9737)=0),"工程記号が3.工程情報に存在しません。","")</f>
        <v/>
      </c>
    </row>
    <row r="9738" spans="2:10" ht="18" customHeight="1">
      <c r="B9738" s="166"/>
      <c r="C9738" s="165"/>
      <c r="D9738" s="12" t="str">
        <f>IF(C9738="","",VLOOKUP(C9738,'3.工程情報'!$C$6:$D$501,2,FALSE))</f>
        <v/>
      </c>
      <c r="E9738" s="165"/>
      <c r="F9738" s="170"/>
      <c r="G9738" s="189" t="str">
        <f t="shared" si="152"/>
        <v/>
      </c>
      <c r="H9738" s="19"/>
      <c r="I9738" s="19"/>
      <c r="J9738" s="176" t="str">
        <f>IF(AND(C9738&lt;&gt;"",COUNTIF('3.工程情報'!$C$6:$C$501,C9738)=0),"工程記号が3.工程情報に存在しません。","")</f>
        <v/>
      </c>
    </row>
    <row r="9739" spans="2:10" ht="18" customHeight="1">
      <c r="B9739" s="166"/>
      <c r="C9739" s="165"/>
      <c r="D9739" s="12" t="str">
        <f>IF(C9739="","",VLOOKUP(C9739,'3.工程情報'!$C$6:$D$501,2,FALSE))</f>
        <v/>
      </c>
      <c r="E9739" s="165"/>
      <c r="F9739" s="170"/>
      <c r="G9739" s="189" t="str">
        <f t="shared" si="152"/>
        <v/>
      </c>
      <c r="H9739" s="19"/>
      <c r="I9739" s="19"/>
      <c r="J9739" s="176" t="str">
        <f>IF(AND(C9739&lt;&gt;"",COUNTIF('3.工程情報'!$C$6:$C$501,C9739)=0),"工程記号が3.工程情報に存在しません。","")</f>
        <v/>
      </c>
    </row>
    <row r="9740" spans="2:10" ht="18" customHeight="1">
      <c r="B9740" s="166"/>
      <c r="C9740" s="165"/>
      <c r="D9740" s="12" t="str">
        <f>IF(C9740="","",VLOOKUP(C9740,'3.工程情報'!$C$6:$D$501,2,FALSE))</f>
        <v/>
      </c>
      <c r="E9740" s="165"/>
      <c r="F9740" s="170"/>
      <c r="G9740" s="189" t="str">
        <f t="shared" si="152"/>
        <v/>
      </c>
      <c r="H9740" s="19"/>
      <c r="I9740" s="19"/>
      <c r="J9740" s="176" t="str">
        <f>IF(AND(C9740&lt;&gt;"",COUNTIF('3.工程情報'!$C$6:$C$501,C9740)=0),"工程記号が3.工程情報に存在しません。","")</f>
        <v/>
      </c>
    </row>
    <row r="9741" spans="2:10" ht="18" customHeight="1">
      <c r="B9741" s="166"/>
      <c r="C9741" s="165"/>
      <c r="D9741" s="12" t="str">
        <f>IF(C9741="","",VLOOKUP(C9741,'3.工程情報'!$C$6:$D$501,2,FALSE))</f>
        <v/>
      </c>
      <c r="E9741" s="165"/>
      <c r="F9741" s="170"/>
      <c r="G9741" s="189" t="str">
        <f t="shared" si="152"/>
        <v/>
      </c>
      <c r="H9741" s="19"/>
      <c r="I9741" s="19"/>
      <c r="J9741" s="176" t="str">
        <f>IF(AND(C9741&lt;&gt;"",COUNTIF('3.工程情報'!$C$6:$C$501,C9741)=0),"工程記号が3.工程情報に存在しません。","")</f>
        <v/>
      </c>
    </row>
    <row r="9742" spans="2:10" ht="18" customHeight="1">
      <c r="B9742" s="166"/>
      <c r="C9742" s="165"/>
      <c r="D9742" s="12" t="str">
        <f>IF(C9742="","",VLOOKUP(C9742,'3.工程情報'!$C$6:$D$501,2,FALSE))</f>
        <v/>
      </c>
      <c r="E9742" s="165"/>
      <c r="F9742" s="170"/>
      <c r="G9742" s="189" t="str">
        <f t="shared" si="152"/>
        <v/>
      </c>
      <c r="H9742" s="19"/>
      <c r="I9742" s="19"/>
      <c r="J9742" s="176" t="str">
        <f>IF(AND(C9742&lt;&gt;"",COUNTIF('3.工程情報'!$C$6:$C$501,C9742)=0),"工程記号が3.工程情報に存在しません。","")</f>
        <v/>
      </c>
    </row>
    <row r="9743" spans="2:10" ht="18" customHeight="1">
      <c r="B9743" s="166"/>
      <c r="C9743" s="165"/>
      <c r="D9743" s="12" t="str">
        <f>IF(C9743="","",VLOOKUP(C9743,'3.工程情報'!$C$6:$D$501,2,FALSE))</f>
        <v/>
      </c>
      <c r="E9743" s="165"/>
      <c r="F9743" s="170"/>
      <c r="G9743" s="189" t="str">
        <f t="shared" si="152"/>
        <v/>
      </c>
      <c r="H9743" s="19"/>
      <c r="I9743" s="19"/>
      <c r="J9743" s="176" t="str">
        <f>IF(AND(C9743&lt;&gt;"",COUNTIF('3.工程情報'!$C$6:$C$501,C9743)=0),"工程記号が3.工程情報に存在しません。","")</f>
        <v/>
      </c>
    </row>
    <row r="9744" spans="2:10" ht="18" customHeight="1">
      <c r="B9744" s="166"/>
      <c r="C9744" s="165"/>
      <c r="D9744" s="12" t="str">
        <f>IF(C9744="","",VLOOKUP(C9744,'3.工程情報'!$C$6:$D$501,2,FALSE))</f>
        <v/>
      </c>
      <c r="E9744" s="165"/>
      <c r="F9744" s="170"/>
      <c r="G9744" s="189" t="str">
        <f t="shared" si="152"/>
        <v/>
      </c>
      <c r="H9744" s="19"/>
      <c r="I9744" s="19"/>
      <c r="J9744" s="176" t="str">
        <f>IF(AND(C9744&lt;&gt;"",COUNTIF('3.工程情報'!$C$6:$C$501,C9744)=0),"工程記号が3.工程情報に存在しません。","")</f>
        <v/>
      </c>
    </row>
    <row r="9745" spans="2:10" ht="18" customHeight="1">
      <c r="B9745" s="166"/>
      <c r="C9745" s="165"/>
      <c r="D9745" s="12" t="str">
        <f>IF(C9745="","",VLOOKUP(C9745,'3.工程情報'!$C$6:$D$501,2,FALSE))</f>
        <v/>
      </c>
      <c r="E9745" s="165"/>
      <c r="F9745" s="170"/>
      <c r="G9745" s="189" t="str">
        <f t="shared" si="152"/>
        <v/>
      </c>
      <c r="H9745" s="19"/>
      <c r="I9745" s="19"/>
      <c r="J9745" s="176" t="str">
        <f>IF(AND(C9745&lt;&gt;"",COUNTIF('3.工程情報'!$C$6:$C$501,C9745)=0),"工程記号が3.工程情報に存在しません。","")</f>
        <v/>
      </c>
    </row>
    <row r="9746" spans="2:10" ht="18" customHeight="1">
      <c r="B9746" s="166"/>
      <c r="C9746" s="165"/>
      <c r="D9746" s="12" t="str">
        <f>IF(C9746="","",VLOOKUP(C9746,'3.工程情報'!$C$6:$D$501,2,FALSE))</f>
        <v/>
      </c>
      <c r="E9746" s="165"/>
      <c r="F9746" s="170"/>
      <c r="G9746" s="189" t="str">
        <f t="shared" si="152"/>
        <v/>
      </c>
      <c r="H9746" s="19"/>
      <c r="I9746" s="19"/>
      <c r="J9746" s="176" t="str">
        <f>IF(AND(C9746&lt;&gt;"",COUNTIF('3.工程情報'!$C$6:$C$501,C9746)=0),"工程記号が3.工程情報に存在しません。","")</f>
        <v/>
      </c>
    </row>
    <row r="9747" spans="2:10" ht="18" customHeight="1">
      <c r="B9747" s="166"/>
      <c r="C9747" s="165"/>
      <c r="D9747" s="12" t="str">
        <f>IF(C9747="","",VLOOKUP(C9747,'3.工程情報'!$C$6:$D$501,2,FALSE))</f>
        <v/>
      </c>
      <c r="E9747" s="165"/>
      <c r="F9747" s="170"/>
      <c r="G9747" s="189" t="str">
        <f t="shared" si="152"/>
        <v/>
      </c>
      <c r="H9747" s="19"/>
      <c r="I9747" s="19"/>
      <c r="J9747" s="176" t="str">
        <f>IF(AND(C9747&lt;&gt;"",COUNTIF('3.工程情報'!$C$6:$C$501,C9747)=0),"工程記号が3.工程情報に存在しません。","")</f>
        <v/>
      </c>
    </row>
    <row r="9748" spans="2:10" ht="18" customHeight="1">
      <c r="B9748" s="166"/>
      <c r="C9748" s="165"/>
      <c r="D9748" s="12" t="str">
        <f>IF(C9748="","",VLOOKUP(C9748,'3.工程情報'!$C$6:$D$501,2,FALSE))</f>
        <v/>
      </c>
      <c r="E9748" s="165"/>
      <c r="F9748" s="170"/>
      <c r="G9748" s="189" t="str">
        <f t="shared" si="152"/>
        <v/>
      </c>
      <c r="H9748" s="19"/>
      <c r="I9748" s="19"/>
      <c r="J9748" s="176" t="str">
        <f>IF(AND(C9748&lt;&gt;"",COUNTIF('3.工程情報'!$C$6:$C$501,C9748)=0),"工程記号が3.工程情報に存在しません。","")</f>
        <v/>
      </c>
    </row>
    <row r="9749" spans="2:10" ht="18" customHeight="1">
      <c r="B9749" s="166"/>
      <c r="C9749" s="165"/>
      <c r="D9749" s="12" t="str">
        <f>IF(C9749="","",VLOOKUP(C9749,'3.工程情報'!$C$6:$D$501,2,FALSE))</f>
        <v/>
      </c>
      <c r="E9749" s="165"/>
      <c r="F9749" s="170"/>
      <c r="G9749" s="189" t="str">
        <f t="shared" si="152"/>
        <v/>
      </c>
      <c r="H9749" s="19"/>
      <c r="I9749" s="19"/>
      <c r="J9749" s="176" t="str">
        <f>IF(AND(C9749&lt;&gt;"",COUNTIF('3.工程情報'!$C$6:$C$501,C9749)=0),"工程記号が3.工程情報に存在しません。","")</f>
        <v/>
      </c>
    </row>
    <row r="9750" spans="2:10" ht="18" customHeight="1">
      <c r="B9750" s="166"/>
      <c r="C9750" s="165"/>
      <c r="D9750" s="12" t="str">
        <f>IF(C9750="","",VLOOKUP(C9750,'3.工程情報'!$C$6:$D$501,2,FALSE))</f>
        <v/>
      </c>
      <c r="E9750" s="165"/>
      <c r="F9750" s="170"/>
      <c r="G9750" s="189" t="str">
        <f t="shared" si="152"/>
        <v/>
      </c>
      <c r="H9750" s="19"/>
      <c r="I9750" s="19"/>
      <c r="J9750" s="176" t="str">
        <f>IF(AND(C9750&lt;&gt;"",COUNTIF('3.工程情報'!$C$6:$C$501,C9750)=0),"工程記号が3.工程情報に存在しません。","")</f>
        <v/>
      </c>
    </row>
    <row r="9751" spans="2:10" ht="18" customHeight="1">
      <c r="B9751" s="166"/>
      <c r="C9751" s="165"/>
      <c r="D9751" s="12" t="str">
        <f>IF(C9751="","",VLOOKUP(C9751,'3.工程情報'!$C$6:$D$501,2,FALSE))</f>
        <v/>
      </c>
      <c r="E9751" s="165"/>
      <c r="F9751" s="170"/>
      <c r="G9751" s="189" t="str">
        <f t="shared" si="152"/>
        <v/>
      </c>
      <c r="H9751" s="19"/>
      <c r="I9751" s="19"/>
      <c r="J9751" s="176" t="str">
        <f>IF(AND(C9751&lt;&gt;"",COUNTIF('3.工程情報'!$C$6:$C$501,C9751)=0),"工程記号が3.工程情報に存在しません。","")</f>
        <v/>
      </c>
    </row>
    <row r="9752" spans="2:10" ht="18" customHeight="1">
      <c r="B9752" s="166"/>
      <c r="C9752" s="165"/>
      <c r="D9752" s="12" t="str">
        <f>IF(C9752="","",VLOOKUP(C9752,'3.工程情報'!$C$6:$D$501,2,FALSE))</f>
        <v/>
      </c>
      <c r="E9752" s="165"/>
      <c r="F9752" s="170"/>
      <c r="G9752" s="189" t="str">
        <f t="shared" si="152"/>
        <v/>
      </c>
      <c r="H9752" s="19"/>
      <c r="I9752" s="19"/>
      <c r="J9752" s="176" t="str">
        <f>IF(AND(C9752&lt;&gt;"",COUNTIF('3.工程情報'!$C$6:$C$501,C9752)=0),"工程記号が3.工程情報に存在しません。","")</f>
        <v/>
      </c>
    </row>
    <row r="9753" spans="2:10" ht="18" customHeight="1">
      <c r="B9753" s="166"/>
      <c r="C9753" s="165"/>
      <c r="D9753" s="12" t="str">
        <f>IF(C9753="","",VLOOKUP(C9753,'3.工程情報'!$C$6:$D$501,2,FALSE))</f>
        <v/>
      </c>
      <c r="E9753" s="165"/>
      <c r="F9753" s="170"/>
      <c r="G9753" s="189" t="str">
        <f t="shared" si="152"/>
        <v/>
      </c>
      <c r="H9753" s="19"/>
      <c r="I9753" s="19"/>
      <c r="J9753" s="176" t="str">
        <f>IF(AND(C9753&lt;&gt;"",COUNTIF('3.工程情報'!$C$6:$C$501,C9753)=0),"工程記号が3.工程情報に存在しません。","")</f>
        <v/>
      </c>
    </row>
    <row r="9754" spans="2:10" ht="18" customHeight="1">
      <c r="B9754" s="166"/>
      <c r="C9754" s="165"/>
      <c r="D9754" s="12" t="str">
        <f>IF(C9754="","",VLOOKUP(C9754,'3.工程情報'!$C$6:$D$501,2,FALSE))</f>
        <v/>
      </c>
      <c r="E9754" s="165"/>
      <c r="F9754" s="170"/>
      <c r="G9754" s="189" t="str">
        <f t="shared" si="152"/>
        <v/>
      </c>
      <c r="H9754" s="19"/>
      <c r="I9754" s="19"/>
      <c r="J9754" s="176" t="str">
        <f>IF(AND(C9754&lt;&gt;"",COUNTIF('3.工程情報'!$C$6:$C$501,C9754)=0),"工程記号が3.工程情報に存在しません。","")</f>
        <v/>
      </c>
    </row>
    <row r="9755" spans="2:10" ht="18" customHeight="1">
      <c r="B9755" s="166"/>
      <c r="C9755" s="165"/>
      <c r="D9755" s="12" t="str">
        <f>IF(C9755="","",VLOOKUP(C9755,'3.工程情報'!$C$6:$D$501,2,FALSE))</f>
        <v/>
      </c>
      <c r="E9755" s="165"/>
      <c r="F9755" s="170"/>
      <c r="G9755" s="189" t="str">
        <f t="shared" si="152"/>
        <v/>
      </c>
      <c r="H9755" s="19"/>
      <c r="I9755" s="19"/>
      <c r="J9755" s="176" t="str">
        <f>IF(AND(C9755&lt;&gt;"",COUNTIF('3.工程情報'!$C$6:$C$501,C9755)=0),"工程記号が3.工程情報に存在しません。","")</f>
        <v/>
      </c>
    </row>
    <row r="9756" spans="2:10" ht="18" customHeight="1">
      <c r="B9756" s="166"/>
      <c r="C9756" s="165"/>
      <c r="D9756" s="12" t="str">
        <f>IF(C9756="","",VLOOKUP(C9756,'3.工程情報'!$C$6:$D$501,2,FALSE))</f>
        <v/>
      </c>
      <c r="E9756" s="165"/>
      <c r="F9756" s="170"/>
      <c r="G9756" s="189" t="str">
        <f t="shared" si="152"/>
        <v/>
      </c>
      <c r="H9756" s="19"/>
      <c r="I9756" s="19"/>
      <c r="J9756" s="176" t="str">
        <f>IF(AND(C9756&lt;&gt;"",COUNTIF('3.工程情報'!$C$6:$C$501,C9756)=0),"工程記号が3.工程情報に存在しません。","")</f>
        <v/>
      </c>
    </row>
    <row r="9757" spans="2:10" ht="18" customHeight="1">
      <c r="B9757" s="166"/>
      <c r="C9757" s="165"/>
      <c r="D9757" s="12" t="str">
        <f>IF(C9757="","",VLOOKUP(C9757,'3.工程情報'!$C$6:$D$501,2,FALSE))</f>
        <v/>
      </c>
      <c r="E9757" s="165"/>
      <c r="F9757" s="170"/>
      <c r="G9757" s="189" t="str">
        <f t="shared" si="152"/>
        <v/>
      </c>
      <c r="H9757" s="19"/>
      <c r="I9757" s="19"/>
      <c r="J9757" s="176" t="str">
        <f>IF(AND(C9757&lt;&gt;"",COUNTIF('3.工程情報'!$C$6:$C$501,C9757)=0),"工程記号が3.工程情報に存在しません。","")</f>
        <v/>
      </c>
    </row>
    <row r="9758" spans="2:10" ht="18" customHeight="1">
      <c r="B9758" s="166"/>
      <c r="C9758" s="165"/>
      <c r="D9758" s="12" t="str">
        <f>IF(C9758="","",VLOOKUP(C9758,'3.工程情報'!$C$6:$D$501,2,FALSE))</f>
        <v/>
      </c>
      <c r="E9758" s="165"/>
      <c r="F9758" s="170"/>
      <c r="G9758" s="189" t="str">
        <f t="shared" si="152"/>
        <v/>
      </c>
      <c r="H9758" s="19"/>
      <c r="I9758" s="19"/>
      <c r="J9758" s="176" t="str">
        <f>IF(AND(C9758&lt;&gt;"",COUNTIF('3.工程情報'!$C$6:$C$501,C9758)=0),"工程記号が3.工程情報に存在しません。","")</f>
        <v/>
      </c>
    </row>
    <row r="9759" spans="2:10" ht="18" customHeight="1">
      <c r="B9759" s="166"/>
      <c r="C9759" s="165"/>
      <c r="D9759" s="12" t="str">
        <f>IF(C9759="","",VLOOKUP(C9759,'3.工程情報'!$C$6:$D$501,2,FALSE))</f>
        <v/>
      </c>
      <c r="E9759" s="165"/>
      <c r="F9759" s="170"/>
      <c r="G9759" s="189" t="str">
        <f t="shared" si="152"/>
        <v/>
      </c>
      <c r="H9759" s="19"/>
      <c r="I9759" s="19"/>
      <c r="J9759" s="176" t="str">
        <f>IF(AND(C9759&lt;&gt;"",COUNTIF('3.工程情報'!$C$6:$C$501,C9759)=0),"工程記号が3.工程情報に存在しません。","")</f>
        <v/>
      </c>
    </row>
    <row r="9760" spans="2:10" ht="18" customHeight="1">
      <c r="B9760" s="166"/>
      <c r="C9760" s="165"/>
      <c r="D9760" s="12" t="str">
        <f>IF(C9760="","",VLOOKUP(C9760,'3.工程情報'!$C$6:$D$501,2,FALSE))</f>
        <v/>
      </c>
      <c r="E9760" s="165"/>
      <c r="F9760" s="170"/>
      <c r="G9760" s="189" t="str">
        <f t="shared" si="152"/>
        <v/>
      </c>
      <c r="H9760" s="19"/>
      <c r="I9760" s="19"/>
      <c r="J9760" s="176" t="str">
        <f>IF(AND(C9760&lt;&gt;"",COUNTIF('3.工程情報'!$C$6:$C$501,C9760)=0),"工程記号が3.工程情報に存在しません。","")</f>
        <v/>
      </c>
    </row>
    <row r="9761" spans="2:10" ht="18" customHeight="1">
      <c r="B9761" s="166"/>
      <c r="C9761" s="165"/>
      <c r="D9761" s="12" t="str">
        <f>IF(C9761="","",VLOOKUP(C9761,'3.工程情報'!$C$6:$D$501,2,FALSE))</f>
        <v/>
      </c>
      <c r="E9761" s="165"/>
      <c r="F9761" s="170"/>
      <c r="G9761" s="189" t="str">
        <f t="shared" si="152"/>
        <v/>
      </c>
      <c r="H9761" s="19"/>
      <c r="I9761" s="19"/>
      <c r="J9761" s="176" t="str">
        <f>IF(AND(C9761&lt;&gt;"",COUNTIF('3.工程情報'!$C$6:$C$501,C9761)=0),"工程記号が3.工程情報に存在しません。","")</f>
        <v/>
      </c>
    </row>
    <row r="9762" spans="2:10" ht="18" customHeight="1">
      <c r="B9762" s="166"/>
      <c r="C9762" s="165"/>
      <c r="D9762" s="12" t="str">
        <f>IF(C9762="","",VLOOKUP(C9762,'3.工程情報'!$C$6:$D$501,2,FALSE))</f>
        <v/>
      </c>
      <c r="E9762" s="165"/>
      <c r="F9762" s="170"/>
      <c r="G9762" s="189" t="str">
        <f t="shared" si="152"/>
        <v/>
      </c>
      <c r="H9762" s="19"/>
      <c r="I9762" s="19"/>
      <c r="J9762" s="176" t="str">
        <f>IF(AND(C9762&lt;&gt;"",COUNTIF('3.工程情報'!$C$6:$C$501,C9762)=0),"工程記号が3.工程情報に存在しません。","")</f>
        <v/>
      </c>
    </row>
    <row r="9763" spans="2:10" ht="18" customHeight="1">
      <c r="B9763" s="166"/>
      <c r="C9763" s="165"/>
      <c r="D9763" s="12" t="str">
        <f>IF(C9763="","",VLOOKUP(C9763,'3.工程情報'!$C$6:$D$501,2,FALSE))</f>
        <v/>
      </c>
      <c r="E9763" s="165"/>
      <c r="F9763" s="170"/>
      <c r="G9763" s="189" t="str">
        <f t="shared" si="152"/>
        <v/>
      </c>
      <c r="H9763" s="19"/>
      <c r="I9763" s="19"/>
      <c r="J9763" s="176" t="str">
        <f>IF(AND(C9763&lt;&gt;"",COUNTIF('3.工程情報'!$C$6:$C$501,C9763)=0),"工程記号が3.工程情報に存在しません。","")</f>
        <v/>
      </c>
    </row>
    <row r="9764" spans="2:10" ht="18" customHeight="1">
      <c r="B9764" s="166"/>
      <c r="C9764" s="165"/>
      <c r="D9764" s="12" t="str">
        <f>IF(C9764="","",VLOOKUP(C9764,'3.工程情報'!$C$6:$D$501,2,FALSE))</f>
        <v/>
      </c>
      <c r="E9764" s="165"/>
      <c r="F9764" s="170"/>
      <c r="G9764" s="189" t="str">
        <f t="shared" si="152"/>
        <v/>
      </c>
      <c r="H9764" s="19"/>
      <c r="I9764" s="19"/>
      <c r="J9764" s="176" t="str">
        <f>IF(AND(C9764&lt;&gt;"",COUNTIF('3.工程情報'!$C$6:$C$501,C9764)=0),"工程記号が3.工程情報に存在しません。","")</f>
        <v/>
      </c>
    </row>
    <row r="9765" spans="2:10" ht="18" customHeight="1">
      <c r="B9765" s="166"/>
      <c r="C9765" s="165"/>
      <c r="D9765" s="12" t="str">
        <f>IF(C9765="","",VLOOKUP(C9765,'3.工程情報'!$C$6:$D$501,2,FALSE))</f>
        <v/>
      </c>
      <c r="E9765" s="165"/>
      <c r="F9765" s="170"/>
      <c r="G9765" s="189" t="str">
        <f t="shared" si="152"/>
        <v/>
      </c>
      <c r="H9765" s="19"/>
      <c r="I9765" s="19"/>
      <c r="J9765" s="176" t="str">
        <f>IF(AND(C9765&lt;&gt;"",COUNTIF('3.工程情報'!$C$6:$C$501,C9765)=0),"工程記号が3.工程情報に存在しません。","")</f>
        <v/>
      </c>
    </row>
    <row r="9766" spans="2:10" ht="18" customHeight="1">
      <c r="B9766" s="166"/>
      <c r="C9766" s="165"/>
      <c r="D9766" s="12" t="str">
        <f>IF(C9766="","",VLOOKUP(C9766,'3.工程情報'!$C$6:$D$501,2,FALSE))</f>
        <v/>
      </c>
      <c r="E9766" s="165"/>
      <c r="F9766" s="170"/>
      <c r="G9766" s="189" t="str">
        <f t="shared" si="152"/>
        <v/>
      </c>
      <c r="H9766" s="19"/>
      <c r="I9766" s="19"/>
      <c r="J9766" s="176" t="str">
        <f>IF(AND(C9766&lt;&gt;"",COUNTIF('3.工程情報'!$C$6:$C$501,C9766)=0),"工程記号が3.工程情報に存在しません。","")</f>
        <v/>
      </c>
    </row>
    <row r="9767" spans="2:10" ht="18" customHeight="1">
      <c r="B9767" s="166"/>
      <c r="C9767" s="165"/>
      <c r="D9767" s="12" t="str">
        <f>IF(C9767="","",VLOOKUP(C9767,'3.工程情報'!$C$6:$D$501,2,FALSE))</f>
        <v/>
      </c>
      <c r="E9767" s="165"/>
      <c r="F9767" s="170"/>
      <c r="G9767" s="189" t="str">
        <f t="shared" si="152"/>
        <v/>
      </c>
      <c r="H9767" s="19"/>
      <c r="I9767" s="19"/>
      <c r="J9767" s="176" t="str">
        <f>IF(AND(C9767&lt;&gt;"",COUNTIF('3.工程情報'!$C$6:$C$501,C9767)=0),"工程記号が3.工程情報に存在しません。","")</f>
        <v/>
      </c>
    </row>
    <row r="9768" spans="2:10" ht="18" customHeight="1">
      <c r="B9768" s="166"/>
      <c r="C9768" s="165"/>
      <c r="D9768" s="12" t="str">
        <f>IF(C9768="","",VLOOKUP(C9768,'3.工程情報'!$C$6:$D$501,2,FALSE))</f>
        <v/>
      </c>
      <c r="E9768" s="165"/>
      <c r="F9768" s="170"/>
      <c r="G9768" s="189" t="str">
        <f t="shared" si="152"/>
        <v/>
      </c>
      <c r="H9768" s="19"/>
      <c r="I9768" s="19"/>
      <c r="J9768" s="176" t="str">
        <f>IF(AND(C9768&lt;&gt;"",COUNTIF('3.工程情報'!$C$6:$C$501,C9768)=0),"工程記号が3.工程情報に存在しません。","")</f>
        <v/>
      </c>
    </row>
    <row r="9769" spans="2:10" ht="18" customHeight="1">
      <c r="B9769" s="166"/>
      <c r="C9769" s="165"/>
      <c r="D9769" s="12" t="str">
        <f>IF(C9769="","",VLOOKUP(C9769,'3.工程情報'!$C$6:$D$501,2,FALSE))</f>
        <v/>
      </c>
      <c r="E9769" s="165"/>
      <c r="F9769" s="170"/>
      <c r="G9769" s="189" t="str">
        <f t="shared" si="152"/>
        <v/>
      </c>
      <c r="H9769" s="19"/>
      <c r="I9769" s="19"/>
      <c r="J9769" s="176" t="str">
        <f>IF(AND(C9769&lt;&gt;"",COUNTIF('3.工程情報'!$C$6:$C$501,C9769)=0),"工程記号が3.工程情報に存在しません。","")</f>
        <v/>
      </c>
    </row>
    <row r="9770" spans="2:10" ht="18" customHeight="1">
      <c r="B9770" s="166"/>
      <c r="C9770" s="165"/>
      <c r="D9770" s="12" t="str">
        <f>IF(C9770="","",VLOOKUP(C9770,'3.工程情報'!$C$6:$D$501,2,FALSE))</f>
        <v/>
      </c>
      <c r="E9770" s="165"/>
      <c r="F9770" s="170"/>
      <c r="G9770" s="189" t="str">
        <f t="shared" si="152"/>
        <v/>
      </c>
      <c r="H9770" s="19"/>
      <c r="I9770" s="19"/>
      <c r="J9770" s="176" t="str">
        <f>IF(AND(C9770&lt;&gt;"",COUNTIF('3.工程情報'!$C$6:$C$501,C9770)=0),"工程記号が3.工程情報に存在しません。","")</f>
        <v/>
      </c>
    </row>
    <row r="9771" spans="2:10" ht="18" customHeight="1">
      <c r="B9771" s="166"/>
      <c r="C9771" s="165"/>
      <c r="D9771" s="12" t="str">
        <f>IF(C9771="","",VLOOKUP(C9771,'3.工程情報'!$C$6:$D$501,2,FALSE))</f>
        <v/>
      </c>
      <c r="E9771" s="165"/>
      <c r="F9771" s="170"/>
      <c r="G9771" s="189" t="str">
        <f t="shared" si="152"/>
        <v/>
      </c>
      <c r="H9771" s="19"/>
      <c r="I9771" s="19"/>
      <c r="J9771" s="176" t="str">
        <f>IF(AND(C9771&lt;&gt;"",COUNTIF('3.工程情報'!$C$6:$C$501,C9771)=0),"工程記号が3.工程情報に存在しません。","")</f>
        <v/>
      </c>
    </row>
    <row r="9772" spans="2:10" ht="18" customHeight="1">
      <c r="B9772" s="166"/>
      <c r="C9772" s="165"/>
      <c r="D9772" s="12" t="str">
        <f>IF(C9772="","",VLOOKUP(C9772,'3.工程情報'!$C$6:$D$501,2,FALSE))</f>
        <v/>
      </c>
      <c r="E9772" s="165"/>
      <c r="F9772" s="170"/>
      <c r="G9772" s="189" t="str">
        <f t="shared" si="152"/>
        <v/>
      </c>
      <c r="H9772" s="19"/>
      <c r="I9772" s="19"/>
      <c r="J9772" s="176" t="str">
        <f>IF(AND(C9772&lt;&gt;"",COUNTIF('3.工程情報'!$C$6:$C$501,C9772)=0),"工程記号が3.工程情報に存在しません。","")</f>
        <v/>
      </c>
    </row>
    <row r="9773" spans="2:10" ht="18" customHeight="1">
      <c r="B9773" s="166"/>
      <c r="C9773" s="165"/>
      <c r="D9773" s="12" t="str">
        <f>IF(C9773="","",VLOOKUP(C9773,'3.工程情報'!$C$6:$D$501,2,FALSE))</f>
        <v/>
      </c>
      <c r="E9773" s="165"/>
      <c r="F9773" s="170"/>
      <c r="G9773" s="189" t="str">
        <f t="shared" si="152"/>
        <v/>
      </c>
      <c r="H9773" s="19"/>
      <c r="I9773" s="19"/>
      <c r="J9773" s="176" t="str">
        <f>IF(AND(C9773&lt;&gt;"",COUNTIF('3.工程情報'!$C$6:$C$501,C9773)=0),"工程記号が3.工程情報に存在しません。","")</f>
        <v/>
      </c>
    </row>
    <row r="9774" spans="2:10" ht="18" customHeight="1">
      <c r="B9774" s="166"/>
      <c r="C9774" s="165"/>
      <c r="D9774" s="12" t="str">
        <f>IF(C9774="","",VLOOKUP(C9774,'3.工程情報'!$C$6:$D$501,2,FALSE))</f>
        <v/>
      </c>
      <c r="E9774" s="165"/>
      <c r="F9774" s="170"/>
      <c r="G9774" s="189" t="str">
        <f t="shared" si="152"/>
        <v/>
      </c>
      <c r="H9774" s="19"/>
      <c r="I9774" s="19"/>
      <c r="J9774" s="176" t="str">
        <f>IF(AND(C9774&lt;&gt;"",COUNTIF('3.工程情報'!$C$6:$C$501,C9774)=0),"工程記号が3.工程情報に存在しません。","")</f>
        <v/>
      </c>
    </row>
    <row r="9775" spans="2:10" ht="18" customHeight="1">
      <c r="B9775" s="166"/>
      <c r="C9775" s="165"/>
      <c r="D9775" s="12" t="str">
        <f>IF(C9775="","",VLOOKUP(C9775,'3.工程情報'!$C$6:$D$501,2,FALSE))</f>
        <v/>
      </c>
      <c r="E9775" s="165"/>
      <c r="F9775" s="170"/>
      <c r="G9775" s="189" t="str">
        <f t="shared" si="152"/>
        <v/>
      </c>
      <c r="H9775" s="19"/>
      <c r="I9775" s="19"/>
      <c r="J9775" s="176" t="str">
        <f>IF(AND(C9775&lt;&gt;"",COUNTIF('3.工程情報'!$C$6:$C$501,C9775)=0),"工程記号が3.工程情報に存在しません。","")</f>
        <v/>
      </c>
    </row>
    <row r="9776" spans="2:10" ht="18" customHeight="1">
      <c r="B9776" s="166"/>
      <c r="C9776" s="165"/>
      <c r="D9776" s="12" t="str">
        <f>IF(C9776="","",VLOOKUP(C9776,'3.工程情報'!$C$6:$D$501,2,FALSE))</f>
        <v/>
      </c>
      <c r="E9776" s="165"/>
      <c r="F9776" s="170"/>
      <c r="G9776" s="189" t="str">
        <f t="shared" si="152"/>
        <v/>
      </c>
      <c r="H9776" s="19"/>
      <c r="I9776" s="19"/>
      <c r="J9776" s="176" t="str">
        <f>IF(AND(C9776&lt;&gt;"",COUNTIF('3.工程情報'!$C$6:$C$501,C9776)=0),"工程記号が3.工程情報に存在しません。","")</f>
        <v/>
      </c>
    </row>
    <row r="9777" spans="2:10" ht="18" customHeight="1">
      <c r="B9777" s="166"/>
      <c r="C9777" s="165"/>
      <c r="D9777" s="12" t="str">
        <f>IF(C9777="","",VLOOKUP(C9777,'3.工程情報'!$C$6:$D$501,2,FALSE))</f>
        <v/>
      </c>
      <c r="E9777" s="165"/>
      <c r="F9777" s="170"/>
      <c r="G9777" s="189" t="str">
        <f t="shared" si="152"/>
        <v/>
      </c>
      <c r="H9777" s="19"/>
      <c r="I9777" s="19"/>
      <c r="J9777" s="176" t="str">
        <f>IF(AND(C9777&lt;&gt;"",COUNTIF('3.工程情報'!$C$6:$C$501,C9777)=0),"工程記号が3.工程情報に存在しません。","")</f>
        <v/>
      </c>
    </row>
    <row r="9778" spans="2:10" ht="18" customHeight="1">
      <c r="B9778" s="166"/>
      <c r="C9778" s="165"/>
      <c r="D9778" s="12" t="str">
        <f>IF(C9778="","",VLOOKUP(C9778,'3.工程情報'!$C$6:$D$501,2,FALSE))</f>
        <v/>
      </c>
      <c r="E9778" s="165"/>
      <c r="F9778" s="170"/>
      <c r="G9778" s="189" t="str">
        <f t="shared" si="152"/>
        <v/>
      </c>
      <c r="H9778" s="19"/>
      <c r="I9778" s="19"/>
      <c r="J9778" s="176" t="str">
        <f>IF(AND(C9778&lt;&gt;"",COUNTIF('3.工程情報'!$C$6:$C$501,C9778)=0),"工程記号が3.工程情報に存在しません。","")</f>
        <v/>
      </c>
    </row>
    <row r="9779" spans="2:10" ht="18" customHeight="1">
      <c r="B9779" s="166"/>
      <c r="C9779" s="165"/>
      <c r="D9779" s="12" t="str">
        <f>IF(C9779="","",VLOOKUP(C9779,'3.工程情報'!$C$6:$D$501,2,FALSE))</f>
        <v/>
      </c>
      <c r="E9779" s="165"/>
      <c r="F9779" s="170"/>
      <c r="G9779" s="189" t="str">
        <f t="shared" si="152"/>
        <v/>
      </c>
      <c r="H9779" s="19"/>
      <c r="I9779" s="19"/>
      <c r="J9779" s="176" t="str">
        <f>IF(AND(C9779&lt;&gt;"",COUNTIF('3.工程情報'!$C$6:$C$501,C9779)=0),"工程記号が3.工程情報に存在しません。","")</f>
        <v/>
      </c>
    </row>
    <row r="9780" spans="2:10" ht="18" customHeight="1">
      <c r="B9780" s="166"/>
      <c r="C9780" s="165"/>
      <c r="D9780" s="12" t="str">
        <f>IF(C9780="","",VLOOKUP(C9780,'3.工程情報'!$C$6:$D$501,2,FALSE))</f>
        <v/>
      </c>
      <c r="E9780" s="165"/>
      <c r="F9780" s="170"/>
      <c r="G9780" s="189" t="str">
        <f t="shared" si="152"/>
        <v/>
      </c>
      <c r="H9780" s="19"/>
      <c r="I9780" s="19"/>
      <c r="J9780" s="176" t="str">
        <f>IF(AND(C9780&lt;&gt;"",COUNTIF('3.工程情報'!$C$6:$C$501,C9780)=0),"工程記号が3.工程情報に存在しません。","")</f>
        <v/>
      </c>
    </row>
    <row r="9781" spans="2:10" ht="18" customHeight="1">
      <c r="B9781" s="166"/>
      <c r="C9781" s="165"/>
      <c r="D9781" s="12" t="str">
        <f>IF(C9781="","",VLOOKUP(C9781,'3.工程情報'!$C$6:$D$501,2,FALSE))</f>
        <v/>
      </c>
      <c r="E9781" s="165"/>
      <c r="F9781" s="170"/>
      <c r="G9781" s="189" t="str">
        <f t="shared" si="152"/>
        <v/>
      </c>
      <c r="H9781" s="19"/>
      <c r="I9781" s="19"/>
      <c r="J9781" s="176" t="str">
        <f>IF(AND(C9781&lt;&gt;"",COUNTIF('3.工程情報'!$C$6:$C$501,C9781)=0),"工程記号が3.工程情報に存在しません。","")</f>
        <v/>
      </c>
    </row>
    <row r="9782" spans="2:10" ht="18" customHeight="1">
      <c r="B9782" s="166"/>
      <c r="C9782" s="165"/>
      <c r="D9782" s="12" t="str">
        <f>IF(C9782="","",VLOOKUP(C9782,'3.工程情報'!$C$6:$D$501,2,FALSE))</f>
        <v/>
      </c>
      <c r="E9782" s="165"/>
      <c r="F9782" s="170"/>
      <c r="G9782" s="189" t="str">
        <f t="shared" si="152"/>
        <v/>
      </c>
      <c r="H9782" s="19"/>
      <c r="I9782" s="19"/>
      <c r="J9782" s="176" t="str">
        <f>IF(AND(C9782&lt;&gt;"",COUNTIF('3.工程情報'!$C$6:$C$501,C9782)=0),"工程記号が3.工程情報に存在しません。","")</f>
        <v/>
      </c>
    </row>
    <row r="9783" spans="2:10" ht="18" customHeight="1">
      <c r="B9783" s="166"/>
      <c r="C9783" s="165"/>
      <c r="D9783" s="12" t="str">
        <f>IF(C9783="","",VLOOKUP(C9783,'3.工程情報'!$C$6:$D$501,2,FALSE))</f>
        <v/>
      </c>
      <c r="E9783" s="165"/>
      <c r="F9783" s="170"/>
      <c r="G9783" s="189" t="str">
        <f t="shared" si="152"/>
        <v/>
      </c>
      <c r="H9783" s="19"/>
      <c r="I9783" s="19"/>
      <c r="J9783" s="176" t="str">
        <f>IF(AND(C9783&lt;&gt;"",COUNTIF('3.工程情報'!$C$6:$C$501,C9783)=0),"工程記号が3.工程情報に存在しません。","")</f>
        <v/>
      </c>
    </row>
    <row r="9784" spans="2:10" ht="18" customHeight="1">
      <c r="B9784" s="166"/>
      <c r="C9784" s="165"/>
      <c r="D9784" s="12" t="str">
        <f>IF(C9784="","",VLOOKUP(C9784,'3.工程情報'!$C$6:$D$501,2,FALSE))</f>
        <v/>
      </c>
      <c r="E9784" s="165"/>
      <c r="F9784" s="170"/>
      <c r="G9784" s="189" t="str">
        <f t="shared" si="152"/>
        <v/>
      </c>
      <c r="H9784" s="19"/>
      <c r="I9784" s="19"/>
      <c r="J9784" s="176" t="str">
        <f>IF(AND(C9784&lt;&gt;"",COUNTIF('3.工程情報'!$C$6:$C$501,C9784)=0),"工程記号が3.工程情報に存在しません。","")</f>
        <v/>
      </c>
    </row>
    <row r="9785" spans="2:10" ht="18" customHeight="1">
      <c r="B9785" s="166"/>
      <c r="C9785" s="165"/>
      <c r="D9785" s="12" t="str">
        <f>IF(C9785="","",VLOOKUP(C9785,'3.工程情報'!$C$6:$D$501,2,FALSE))</f>
        <v/>
      </c>
      <c r="E9785" s="165"/>
      <c r="F9785" s="170"/>
      <c r="G9785" s="189" t="str">
        <f t="shared" si="152"/>
        <v/>
      </c>
      <c r="H9785" s="19"/>
      <c r="I9785" s="19"/>
      <c r="J9785" s="176" t="str">
        <f>IF(AND(C9785&lt;&gt;"",COUNTIF('3.工程情報'!$C$6:$C$501,C9785)=0),"工程記号が3.工程情報に存在しません。","")</f>
        <v/>
      </c>
    </row>
    <row r="9786" spans="2:10" ht="18" customHeight="1">
      <c r="B9786" s="166"/>
      <c r="C9786" s="165"/>
      <c r="D9786" s="12" t="str">
        <f>IF(C9786="","",VLOOKUP(C9786,'3.工程情報'!$C$6:$D$501,2,FALSE))</f>
        <v/>
      </c>
      <c r="E9786" s="165"/>
      <c r="F9786" s="170"/>
      <c r="G9786" s="189" t="str">
        <f t="shared" si="152"/>
        <v/>
      </c>
      <c r="H9786" s="19"/>
      <c r="I9786" s="19"/>
      <c r="J9786" s="176" t="str">
        <f>IF(AND(C9786&lt;&gt;"",COUNTIF('3.工程情報'!$C$6:$C$501,C9786)=0),"工程記号が3.工程情報に存在しません。","")</f>
        <v/>
      </c>
    </row>
    <row r="9787" spans="2:10" ht="18" customHeight="1">
      <c r="B9787" s="166"/>
      <c r="C9787" s="165"/>
      <c r="D9787" s="12" t="str">
        <f>IF(C9787="","",VLOOKUP(C9787,'3.工程情報'!$C$6:$D$501,2,FALSE))</f>
        <v/>
      </c>
      <c r="E9787" s="165"/>
      <c r="F9787" s="170"/>
      <c r="G9787" s="189" t="str">
        <f t="shared" si="152"/>
        <v/>
      </c>
      <c r="H9787" s="19"/>
      <c r="I9787" s="19"/>
      <c r="J9787" s="176" t="str">
        <f>IF(AND(C9787&lt;&gt;"",COUNTIF('3.工程情報'!$C$6:$C$501,C9787)=0),"工程記号が3.工程情報に存在しません。","")</f>
        <v/>
      </c>
    </row>
    <row r="9788" spans="2:10" ht="18" customHeight="1">
      <c r="B9788" s="166"/>
      <c r="C9788" s="165"/>
      <c r="D9788" s="12" t="str">
        <f>IF(C9788="","",VLOOKUP(C9788,'3.工程情報'!$C$6:$D$501,2,FALSE))</f>
        <v/>
      </c>
      <c r="E9788" s="165"/>
      <c r="F9788" s="170"/>
      <c r="G9788" s="189" t="str">
        <f t="shared" si="152"/>
        <v/>
      </c>
      <c r="H9788" s="19"/>
      <c r="I9788" s="19"/>
      <c r="J9788" s="176" t="str">
        <f>IF(AND(C9788&lt;&gt;"",COUNTIF('3.工程情報'!$C$6:$C$501,C9788)=0),"工程記号が3.工程情報に存在しません。","")</f>
        <v/>
      </c>
    </row>
    <row r="9789" spans="2:10" ht="18" customHeight="1">
      <c r="B9789" s="166"/>
      <c r="C9789" s="165"/>
      <c r="D9789" s="12" t="str">
        <f>IF(C9789="","",VLOOKUP(C9789,'3.工程情報'!$C$6:$D$501,2,FALSE))</f>
        <v/>
      </c>
      <c r="E9789" s="165"/>
      <c r="F9789" s="170"/>
      <c r="G9789" s="189" t="str">
        <f t="shared" si="152"/>
        <v/>
      </c>
      <c r="H9789" s="19"/>
      <c r="I9789" s="19"/>
      <c r="J9789" s="176" t="str">
        <f>IF(AND(C9789&lt;&gt;"",COUNTIF('3.工程情報'!$C$6:$C$501,C9789)=0),"工程記号が3.工程情報に存在しません。","")</f>
        <v/>
      </c>
    </row>
    <row r="9790" spans="2:10" ht="18" customHeight="1">
      <c r="B9790" s="166"/>
      <c r="C9790" s="165"/>
      <c r="D9790" s="12" t="str">
        <f>IF(C9790="","",VLOOKUP(C9790,'3.工程情報'!$C$6:$D$501,2,FALSE))</f>
        <v/>
      </c>
      <c r="E9790" s="165"/>
      <c r="F9790" s="170"/>
      <c r="G9790" s="189" t="str">
        <f t="shared" si="152"/>
        <v/>
      </c>
      <c r="H9790" s="19"/>
      <c r="I9790" s="19"/>
      <c r="J9790" s="176" t="str">
        <f>IF(AND(C9790&lt;&gt;"",COUNTIF('3.工程情報'!$C$6:$C$501,C9790)=0),"工程記号が3.工程情報に存在しません。","")</f>
        <v/>
      </c>
    </row>
    <row r="9791" spans="2:10" ht="18" customHeight="1">
      <c r="B9791" s="166"/>
      <c r="C9791" s="165"/>
      <c r="D9791" s="12" t="str">
        <f>IF(C9791="","",VLOOKUP(C9791,'3.工程情報'!$C$6:$D$501,2,FALSE))</f>
        <v/>
      </c>
      <c r="E9791" s="165"/>
      <c r="F9791" s="170"/>
      <c r="G9791" s="189" t="str">
        <f t="shared" si="152"/>
        <v/>
      </c>
      <c r="H9791" s="19"/>
      <c r="I9791" s="19"/>
      <c r="J9791" s="176" t="str">
        <f>IF(AND(C9791&lt;&gt;"",COUNTIF('3.工程情報'!$C$6:$C$501,C9791)=0),"工程記号が3.工程情報に存在しません。","")</f>
        <v/>
      </c>
    </row>
    <row r="9792" spans="2:10" ht="18" customHeight="1">
      <c r="B9792" s="166"/>
      <c r="C9792" s="165"/>
      <c r="D9792" s="12" t="str">
        <f>IF(C9792="","",VLOOKUP(C9792,'3.工程情報'!$C$6:$D$501,2,FALSE))</f>
        <v/>
      </c>
      <c r="E9792" s="165"/>
      <c r="F9792" s="170"/>
      <c r="G9792" s="189" t="str">
        <f t="shared" si="152"/>
        <v/>
      </c>
      <c r="H9792" s="19"/>
      <c r="I9792" s="19"/>
      <c r="J9792" s="176" t="str">
        <f>IF(AND(C9792&lt;&gt;"",COUNTIF('3.工程情報'!$C$6:$C$501,C9792)=0),"工程記号が3.工程情報に存在しません。","")</f>
        <v/>
      </c>
    </row>
    <row r="9793" spans="2:10" ht="18" customHeight="1">
      <c r="B9793" s="166"/>
      <c r="C9793" s="165"/>
      <c r="D9793" s="12" t="str">
        <f>IF(C9793="","",VLOOKUP(C9793,'3.工程情報'!$C$6:$D$501,2,FALSE))</f>
        <v/>
      </c>
      <c r="E9793" s="165"/>
      <c r="F9793" s="170"/>
      <c r="G9793" s="189" t="str">
        <f t="shared" si="152"/>
        <v/>
      </c>
      <c r="H9793" s="19"/>
      <c r="I9793" s="19"/>
      <c r="J9793" s="176" t="str">
        <f>IF(AND(C9793&lt;&gt;"",COUNTIF('3.工程情報'!$C$6:$C$501,C9793)=0),"工程記号が3.工程情報に存在しません。","")</f>
        <v/>
      </c>
    </row>
    <row r="9794" spans="2:10" ht="18" customHeight="1">
      <c r="B9794" s="166"/>
      <c r="C9794" s="165"/>
      <c r="D9794" s="12" t="str">
        <f>IF(C9794="","",VLOOKUP(C9794,'3.工程情報'!$C$6:$D$501,2,FALSE))</f>
        <v/>
      </c>
      <c r="E9794" s="165"/>
      <c r="F9794" s="170"/>
      <c r="G9794" s="189" t="str">
        <f t="shared" si="152"/>
        <v/>
      </c>
      <c r="H9794" s="19"/>
      <c r="I9794" s="19"/>
      <c r="J9794" s="176" t="str">
        <f>IF(AND(C9794&lt;&gt;"",COUNTIF('3.工程情報'!$C$6:$C$501,C9794)=0),"工程記号が3.工程情報に存在しません。","")</f>
        <v/>
      </c>
    </row>
    <row r="9795" spans="2:10" ht="18" customHeight="1">
      <c r="B9795" s="166"/>
      <c r="C9795" s="165"/>
      <c r="D9795" s="12" t="str">
        <f>IF(C9795="","",VLOOKUP(C9795,'3.工程情報'!$C$6:$D$501,2,FALSE))</f>
        <v/>
      </c>
      <c r="E9795" s="165"/>
      <c r="F9795" s="170"/>
      <c r="G9795" s="189" t="str">
        <f t="shared" si="152"/>
        <v/>
      </c>
      <c r="H9795" s="19"/>
      <c r="I9795" s="19"/>
      <c r="J9795" s="176" t="str">
        <f>IF(AND(C9795&lt;&gt;"",COUNTIF('3.工程情報'!$C$6:$C$501,C9795)=0),"工程記号が3.工程情報に存在しません。","")</f>
        <v/>
      </c>
    </row>
    <row r="9796" spans="2:10" ht="18" customHeight="1">
      <c r="B9796" s="166"/>
      <c r="C9796" s="165"/>
      <c r="D9796" s="12" t="str">
        <f>IF(C9796="","",VLOOKUP(C9796,'3.工程情報'!$C$6:$D$501,2,FALSE))</f>
        <v/>
      </c>
      <c r="E9796" s="165"/>
      <c r="F9796" s="170"/>
      <c r="G9796" s="189" t="str">
        <f t="shared" si="152"/>
        <v/>
      </c>
      <c r="H9796" s="19"/>
      <c r="I9796" s="19"/>
      <c r="J9796" s="176" t="str">
        <f>IF(AND(C9796&lt;&gt;"",COUNTIF('3.工程情報'!$C$6:$C$501,C9796)=0),"工程記号が3.工程情報に存在しません。","")</f>
        <v/>
      </c>
    </row>
    <row r="9797" spans="2:10" ht="18" customHeight="1">
      <c r="B9797" s="166"/>
      <c r="C9797" s="165"/>
      <c r="D9797" s="12" t="str">
        <f>IF(C9797="","",VLOOKUP(C9797,'3.工程情報'!$C$6:$D$501,2,FALSE))</f>
        <v/>
      </c>
      <c r="E9797" s="165"/>
      <c r="F9797" s="170"/>
      <c r="G9797" s="189" t="str">
        <f t="shared" si="152"/>
        <v/>
      </c>
      <c r="H9797" s="19"/>
      <c r="I9797" s="19"/>
      <c r="J9797" s="176" t="str">
        <f>IF(AND(C9797&lt;&gt;"",COUNTIF('3.工程情報'!$C$6:$C$501,C9797)=0),"工程記号が3.工程情報に存在しません。","")</f>
        <v/>
      </c>
    </row>
    <row r="9798" spans="2:10" ht="18" customHeight="1">
      <c r="B9798" s="166"/>
      <c r="C9798" s="165"/>
      <c r="D9798" s="12" t="str">
        <f>IF(C9798="","",VLOOKUP(C9798,'3.工程情報'!$C$6:$D$501,2,FALSE))</f>
        <v/>
      </c>
      <c r="E9798" s="165"/>
      <c r="F9798" s="170"/>
      <c r="G9798" s="189" t="str">
        <f t="shared" ref="G9798:G9861" si="153">C9798&amp;E9798</f>
        <v/>
      </c>
      <c r="H9798" s="19"/>
      <c r="I9798" s="19"/>
      <c r="J9798" s="176" t="str">
        <f>IF(AND(C9798&lt;&gt;"",COUNTIF('3.工程情報'!$C$6:$C$501,C9798)=0),"工程記号が3.工程情報に存在しません。","")</f>
        <v/>
      </c>
    </row>
    <row r="9799" spans="2:10" ht="18" customHeight="1">
      <c r="B9799" s="166"/>
      <c r="C9799" s="165"/>
      <c r="D9799" s="12" t="str">
        <f>IF(C9799="","",VLOOKUP(C9799,'3.工程情報'!$C$6:$D$501,2,FALSE))</f>
        <v/>
      </c>
      <c r="E9799" s="165"/>
      <c r="F9799" s="170"/>
      <c r="G9799" s="189" t="str">
        <f t="shared" si="153"/>
        <v/>
      </c>
      <c r="H9799" s="19"/>
      <c r="I9799" s="19"/>
      <c r="J9799" s="176" t="str">
        <f>IF(AND(C9799&lt;&gt;"",COUNTIF('3.工程情報'!$C$6:$C$501,C9799)=0),"工程記号が3.工程情報に存在しません。","")</f>
        <v/>
      </c>
    </row>
    <row r="9800" spans="2:10" ht="18" customHeight="1">
      <c r="B9800" s="166"/>
      <c r="C9800" s="165"/>
      <c r="D9800" s="12" t="str">
        <f>IF(C9800="","",VLOOKUP(C9800,'3.工程情報'!$C$6:$D$501,2,FALSE))</f>
        <v/>
      </c>
      <c r="E9800" s="165"/>
      <c r="F9800" s="170"/>
      <c r="G9800" s="189" t="str">
        <f t="shared" si="153"/>
        <v/>
      </c>
      <c r="H9800" s="19"/>
      <c r="I9800" s="19"/>
      <c r="J9800" s="176" t="str">
        <f>IF(AND(C9800&lt;&gt;"",COUNTIF('3.工程情報'!$C$6:$C$501,C9800)=0),"工程記号が3.工程情報に存在しません。","")</f>
        <v/>
      </c>
    </row>
    <row r="9801" spans="2:10" ht="18" customHeight="1">
      <c r="B9801" s="166"/>
      <c r="C9801" s="165"/>
      <c r="D9801" s="12" t="str">
        <f>IF(C9801="","",VLOOKUP(C9801,'3.工程情報'!$C$6:$D$501,2,FALSE))</f>
        <v/>
      </c>
      <c r="E9801" s="165"/>
      <c r="F9801" s="170"/>
      <c r="G9801" s="189" t="str">
        <f t="shared" si="153"/>
        <v/>
      </c>
      <c r="H9801" s="19"/>
      <c r="I9801" s="19"/>
      <c r="J9801" s="176" t="str">
        <f>IF(AND(C9801&lt;&gt;"",COUNTIF('3.工程情報'!$C$6:$C$501,C9801)=0),"工程記号が3.工程情報に存在しません。","")</f>
        <v/>
      </c>
    </row>
    <row r="9802" spans="2:10" ht="18" customHeight="1">
      <c r="B9802" s="166"/>
      <c r="C9802" s="165"/>
      <c r="D9802" s="12" t="str">
        <f>IF(C9802="","",VLOOKUP(C9802,'3.工程情報'!$C$6:$D$501,2,FALSE))</f>
        <v/>
      </c>
      <c r="E9802" s="165"/>
      <c r="F9802" s="170"/>
      <c r="G9802" s="189" t="str">
        <f t="shared" si="153"/>
        <v/>
      </c>
      <c r="H9802" s="19"/>
      <c r="I9802" s="19"/>
      <c r="J9802" s="176" t="str">
        <f>IF(AND(C9802&lt;&gt;"",COUNTIF('3.工程情報'!$C$6:$C$501,C9802)=0),"工程記号が3.工程情報に存在しません。","")</f>
        <v/>
      </c>
    </row>
    <row r="9803" spans="2:10" ht="18" customHeight="1">
      <c r="B9803" s="166"/>
      <c r="C9803" s="165"/>
      <c r="D9803" s="12" t="str">
        <f>IF(C9803="","",VLOOKUP(C9803,'3.工程情報'!$C$6:$D$501,2,FALSE))</f>
        <v/>
      </c>
      <c r="E9803" s="165"/>
      <c r="F9803" s="170"/>
      <c r="G9803" s="189" t="str">
        <f t="shared" si="153"/>
        <v/>
      </c>
      <c r="H9803" s="19"/>
      <c r="I9803" s="19"/>
      <c r="J9803" s="176" t="str">
        <f>IF(AND(C9803&lt;&gt;"",COUNTIF('3.工程情報'!$C$6:$C$501,C9803)=0),"工程記号が3.工程情報に存在しません。","")</f>
        <v/>
      </c>
    </row>
    <row r="9804" spans="2:10" ht="18" customHeight="1">
      <c r="B9804" s="166"/>
      <c r="C9804" s="165"/>
      <c r="D9804" s="12" t="str">
        <f>IF(C9804="","",VLOOKUP(C9804,'3.工程情報'!$C$6:$D$501,2,FALSE))</f>
        <v/>
      </c>
      <c r="E9804" s="165"/>
      <c r="F9804" s="170"/>
      <c r="G9804" s="189" t="str">
        <f t="shared" si="153"/>
        <v/>
      </c>
      <c r="H9804" s="19"/>
      <c r="I9804" s="19"/>
      <c r="J9804" s="176" t="str">
        <f>IF(AND(C9804&lt;&gt;"",COUNTIF('3.工程情報'!$C$6:$C$501,C9804)=0),"工程記号が3.工程情報に存在しません。","")</f>
        <v/>
      </c>
    </row>
    <row r="9805" spans="2:10" ht="18" customHeight="1">
      <c r="B9805" s="166"/>
      <c r="C9805" s="165"/>
      <c r="D9805" s="12" t="str">
        <f>IF(C9805="","",VLOOKUP(C9805,'3.工程情報'!$C$6:$D$501,2,FALSE))</f>
        <v/>
      </c>
      <c r="E9805" s="165"/>
      <c r="F9805" s="170"/>
      <c r="G9805" s="189" t="str">
        <f t="shared" si="153"/>
        <v/>
      </c>
      <c r="H9805" s="19"/>
      <c r="I9805" s="19"/>
      <c r="J9805" s="176" t="str">
        <f>IF(AND(C9805&lt;&gt;"",COUNTIF('3.工程情報'!$C$6:$C$501,C9805)=0),"工程記号が3.工程情報に存在しません。","")</f>
        <v/>
      </c>
    </row>
    <row r="9806" spans="2:10" ht="18" customHeight="1">
      <c r="B9806" s="166"/>
      <c r="C9806" s="165"/>
      <c r="D9806" s="12" t="str">
        <f>IF(C9806="","",VLOOKUP(C9806,'3.工程情報'!$C$6:$D$501,2,FALSE))</f>
        <v/>
      </c>
      <c r="E9806" s="165"/>
      <c r="F9806" s="170"/>
      <c r="G9806" s="189" t="str">
        <f t="shared" si="153"/>
        <v/>
      </c>
      <c r="H9806" s="19"/>
      <c r="I9806" s="19"/>
      <c r="J9806" s="176" t="str">
        <f>IF(AND(C9806&lt;&gt;"",COUNTIF('3.工程情報'!$C$6:$C$501,C9806)=0),"工程記号が3.工程情報に存在しません。","")</f>
        <v/>
      </c>
    </row>
    <row r="9807" spans="2:10" ht="18" customHeight="1">
      <c r="B9807" s="166"/>
      <c r="C9807" s="165"/>
      <c r="D9807" s="12" t="str">
        <f>IF(C9807="","",VLOOKUP(C9807,'3.工程情報'!$C$6:$D$501,2,FALSE))</f>
        <v/>
      </c>
      <c r="E9807" s="165"/>
      <c r="F9807" s="170"/>
      <c r="G9807" s="189" t="str">
        <f t="shared" si="153"/>
        <v/>
      </c>
      <c r="H9807" s="19"/>
      <c r="I9807" s="19"/>
      <c r="J9807" s="176" t="str">
        <f>IF(AND(C9807&lt;&gt;"",COUNTIF('3.工程情報'!$C$6:$C$501,C9807)=0),"工程記号が3.工程情報に存在しません。","")</f>
        <v/>
      </c>
    </row>
    <row r="9808" spans="2:10" ht="18" customHeight="1">
      <c r="B9808" s="166"/>
      <c r="C9808" s="165"/>
      <c r="D9808" s="12" t="str">
        <f>IF(C9808="","",VLOOKUP(C9808,'3.工程情報'!$C$6:$D$501,2,FALSE))</f>
        <v/>
      </c>
      <c r="E9808" s="165"/>
      <c r="F9808" s="170"/>
      <c r="G9808" s="189" t="str">
        <f t="shared" si="153"/>
        <v/>
      </c>
      <c r="H9808" s="19"/>
      <c r="I9808" s="19"/>
      <c r="J9808" s="176" t="str">
        <f>IF(AND(C9808&lt;&gt;"",COUNTIF('3.工程情報'!$C$6:$C$501,C9808)=0),"工程記号が3.工程情報に存在しません。","")</f>
        <v/>
      </c>
    </row>
    <row r="9809" spans="2:10" ht="18" customHeight="1">
      <c r="B9809" s="166"/>
      <c r="C9809" s="165"/>
      <c r="D9809" s="12" t="str">
        <f>IF(C9809="","",VLOOKUP(C9809,'3.工程情報'!$C$6:$D$501,2,FALSE))</f>
        <v/>
      </c>
      <c r="E9809" s="165"/>
      <c r="F9809" s="170"/>
      <c r="G9809" s="189" t="str">
        <f t="shared" si="153"/>
        <v/>
      </c>
      <c r="H9809" s="19"/>
      <c r="I9809" s="19"/>
      <c r="J9809" s="176" t="str">
        <f>IF(AND(C9809&lt;&gt;"",COUNTIF('3.工程情報'!$C$6:$C$501,C9809)=0),"工程記号が3.工程情報に存在しません。","")</f>
        <v/>
      </c>
    </row>
    <row r="9810" spans="2:10" ht="18" customHeight="1">
      <c r="B9810" s="166"/>
      <c r="C9810" s="165"/>
      <c r="D9810" s="12" t="str">
        <f>IF(C9810="","",VLOOKUP(C9810,'3.工程情報'!$C$6:$D$501,2,FALSE))</f>
        <v/>
      </c>
      <c r="E9810" s="165"/>
      <c r="F9810" s="170"/>
      <c r="G9810" s="189" t="str">
        <f t="shared" si="153"/>
        <v/>
      </c>
      <c r="H9810" s="19"/>
      <c r="I9810" s="19"/>
      <c r="J9810" s="176" t="str">
        <f>IF(AND(C9810&lt;&gt;"",COUNTIF('3.工程情報'!$C$6:$C$501,C9810)=0),"工程記号が3.工程情報に存在しません。","")</f>
        <v/>
      </c>
    </row>
    <row r="9811" spans="2:10" ht="18" customHeight="1">
      <c r="B9811" s="166"/>
      <c r="C9811" s="165"/>
      <c r="D9811" s="12" t="str">
        <f>IF(C9811="","",VLOOKUP(C9811,'3.工程情報'!$C$6:$D$501,2,FALSE))</f>
        <v/>
      </c>
      <c r="E9811" s="165"/>
      <c r="F9811" s="170"/>
      <c r="G9811" s="189" t="str">
        <f t="shared" si="153"/>
        <v/>
      </c>
      <c r="H9811" s="19"/>
      <c r="I9811" s="19"/>
      <c r="J9811" s="176" t="str">
        <f>IF(AND(C9811&lt;&gt;"",COUNTIF('3.工程情報'!$C$6:$C$501,C9811)=0),"工程記号が3.工程情報に存在しません。","")</f>
        <v/>
      </c>
    </row>
    <row r="9812" spans="2:10" ht="18" customHeight="1">
      <c r="B9812" s="166"/>
      <c r="C9812" s="165"/>
      <c r="D9812" s="12" t="str">
        <f>IF(C9812="","",VLOOKUP(C9812,'3.工程情報'!$C$6:$D$501,2,FALSE))</f>
        <v/>
      </c>
      <c r="E9812" s="165"/>
      <c r="F9812" s="170"/>
      <c r="G9812" s="189" t="str">
        <f t="shared" si="153"/>
        <v/>
      </c>
      <c r="H9812" s="19"/>
      <c r="I9812" s="19"/>
      <c r="J9812" s="176" t="str">
        <f>IF(AND(C9812&lt;&gt;"",COUNTIF('3.工程情報'!$C$6:$C$501,C9812)=0),"工程記号が3.工程情報に存在しません。","")</f>
        <v/>
      </c>
    </row>
    <row r="9813" spans="2:10" ht="18" customHeight="1">
      <c r="B9813" s="166"/>
      <c r="C9813" s="165"/>
      <c r="D9813" s="12" t="str">
        <f>IF(C9813="","",VLOOKUP(C9813,'3.工程情報'!$C$6:$D$501,2,FALSE))</f>
        <v/>
      </c>
      <c r="E9813" s="165"/>
      <c r="F9813" s="170"/>
      <c r="G9813" s="189" t="str">
        <f t="shared" si="153"/>
        <v/>
      </c>
      <c r="H9813" s="19"/>
      <c r="I9813" s="19"/>
      <c r="J9813" s="176" t="str">
        <f>IF(AND(C9813&lt;&gt;"",COUNTIF('3.工程情報'!$C$6:$C$501,C9813)=0),"工程記号が3.工程情報に存在しません。","")</f>
        <v/>
      </c>
    </row>
    <row r="9814" spans="2:10" ht="18" customHeight="1">
      <c r="B9814" s="166"/>
      <c r="C9814" s="165"/>
      <c r="D9814" s="12" t="str">
        <f>IF(C9814="","",VLOOKUP(C9814,'3.工程情報'!$C$6:$D$501,2,FALSE))</f>
        <v/>
      </c>
      <c r="E9814" s="165"/>
      <c r="F9814" s="170"/>
      <c r="G9814" s="189" t="str">
        <f t="shared" si="153"/>
        <v/>
      </c>
      <c r="H9814" s="19"/>
      <c r="I9814" s="19"/>
      <c r="J9814" s="176" t="str">
        <f>IF(AND(C9814&lt;&gt;"",COUNTIF('3.工程情報'!$C$6:$C$501,C9814)=0),"工程記号が3.工程情報に存在しません。","")</f>
        <v/>
      </c>
    </row>
    <row r="9815" spans="2:10" ht="18" customHeight="1">
      <c r="B9815" s="166"/>
      <c r="C9815" s="165"/>
      <c r="D9815" s="12" t="str">
        <f>IF(C9815="","",VLOOKUP(C9815,'3.工程情報'!$C$6:$D$501,2,FALSE))</f>
        <v/>
      </c>
      <c r="E9815" s="165"/>
      <c r="F9815" s="170"/>
      <c r="G9815" s="189" t="str">
        <f t="shared" si="153"/>
        <v/>
      </c>
      <c r="H9815" s="19"/>
      <c r="I9815" s="19"/>
      <c r="J9815" s="176" t="str">
        <f>IF(AND(C9815&lt;&gt;"",COUNTIF('3.工程情報'!$C$6:$C$501,C9815)=0),"工程記号が3.工程情報に存在しません。","")</f>
        <v/>
      </c>
    </row>
    <row r="9816" spans="2:10" ht="18" customHeight="1">
      <c r="B9816" s="166"/>
      <c r="C9816" s="165"/>
      <c r="D9816" s="12" t="str">
        <f>IF(C9816="","",VLOOKUP(C9816,'3.工程情報'!$C$6:$D$501,2,FALSE))</f>
        <v/>
      </c>
      <c r="E9816" s="165"/>
      <c r="F9816" s="170"/>
      <c r="G9816" s="189" t="str">
        <f t="shared" si="153"/>
        <v/>
      </c>
      <c r="H9816" s="19"/>
      <c r="I9816" s="19"/>
      <c r="J9816" s="176" t="str">
        <f>IF(AND(C9816&lt;&gt;"",COUNTIF('3.工程情報'!$C$6:$C$501,C9816)=0),"工程記号が3.工程情報に存在しません。","")</f>
        <v/>
      </c>
    </row>
    <row r="9817" spans="2:10" ht="18" customHeight="1">
      <c r="B9817" s="166"/>
      <c r="C9817" s="165"/>
      <c r="D9817" s="12" t="str">
        <f>IF(C9817="","",VLOOKUP(C9817,'3.工程情報'!$C$6:$D$501,2,FALSE))</f>
        <v/>
      </c>
      <c r="E9817" s="165"/>
      <c r="F9817" s="170"/>
      <c r="G9817" s="189" t="str">
        <f t="shared" si="153"/>
        <v/>
      </c>
      <c r="H9817" s="19"/>
      <c r="I9817" s="19"/>
      <c r="J9817" s="176" t="str">
        <f>IF(AND(C9817&lt;&gt;"",COUNTIF('3.工程情報'!$C$6:$C$501,C9817)=0),"工程記号が3.工程情報に存在しません。","")</f>
        <v/>
      </c>
    </row>
    <row r="9818" spans="2:10" ht="18" customHeight="1">
      <c r="B9818" s="166"/>
      <c r="C9818" s="165"/>
      <c r="D9818" s="12" t="str">
        <f>IF(C9818="","",VLOOKUP(C9818,'3.工程情報'!$C$6:$D$501,2,FALSE))</f>
        <v/>
      </c>
      <c r="E9818" s="165"/>
      <c r="F9818" s="170"/>
      <c r="G9818" s="189" t="str">
        <f t="shared" si="153"/>
        <v/>
      </c>
      <c r="H9818" s="19"/>
      <c r="I9818" s="19"/>
      <c r="J9818" s="176" t="str">
        <f>IF(AND(C9818&lt;&gt;"",COUNTIF('3.工程情報'!$C$6:$C$501,C9818)=0),"工程記号が3.工程情報に存在しません。","")</f>
        <v/>
      </c>
    </row>
    <row r="9819" spans="2:10" ht="18" customHeight="1">
      <c r="B9819" s="166"/>
      <c r="C9819" s="165"/>
      <c r="D9819" s="12" t="str">
        <f>IF(C9819="","",VLOOKUP(C9819,'3.工程情報'!$C$6:$D$501,2,FALSE))</f>
        <v/>
      </c>
      <c r="E9819" s="165"/>
      <c r="F9819" s="170"/>
      <c r="G9819" s="189" t="str">
        <f t="shared" si="153"/>
        <v/>
      </c>
      <c r="H9819" s="19"/>
      <c r="I9819" s="19"/>
      <c r="J9819" s="176" t="str">
        <f>IF(AND(C9819&lt;&gt;"",COUNTIF('3.工程情報'!$C$6:$C$501,C9819)=0),"工程記号が3.工程情報に存在しません。","")</f>
        <v/>
      </c>
    </row>
    <row r="9820" spans="2:10" ht="18" customHeight="1">
      <c r="B9820" s="166"/>
      <c r="C9820" s="165"/>
      <c r="D9820" s="12" t="str">
        <f>IF(C9820="","",VLOOKUP(C9820,'3.工程情報'!$C$6:$D$501,2,FALSE))</f>
        <v/>
      </c>
      <c r="E9820" s="165"/>
      <c r="F9820" s="170"/>
      <c r="G9820" s="189" t="str">
        <f t="shared" si="153"/>
        <v/>
      </c>
      <c r="H9820" s="19"/>
      <c r="I9820" s="19"/>
      <c r="J9820" s="176" t="str">
        <f>IF(AND(C9820&lt;&gt;"",COUNTIF('3.工程情報'!$C$6:$C$501,C9820)=0),"工程記号が3.工程情報に存在しません。","")</f>
        <v/>
      </c>
    </row>
    <row r="9821" spans="2:10" ht="18" customHeight="1">
      <c r="B9821" s="166"/>
      <c r="C9821" s="165"/>
      <c r="D9821" s="12" t="str">
        <f>IF(C9821="","",VLOOKUP(C9821,'3.工程情報'!$C$6:$D$501,2,FALSE))</f>
        <v/>
      </c>
      <c r="E9821" s="165"/>
      <c r="F9821" s="170"/>
      <c r="G9821" s="189" t="str">
        <f t="shared" si="153"/>
        <v/>
      </c>
      <c r="H9821" s="19"/>
      <c r="I9821" s="19"/>
      <c r="J9821" s="176" t="str">
        <f>IF(AND(C9821&lt;&gt;"",COUNTIF('3.工程情報'!$C$6:$C$501,C9821)=0),"工程記号が3.工程情報に存在しません。","")</f>
        <v/>
      </c>
    </row>
    <row r="9822" spans="2:10" ht="18" customHeight="1">
      <c r="B9822" s="166"/>
      <c r="C9822" s="165"/>
      <c r="D9822" s="12" t="str">
        <f>IF(C9822="","",VLOOKUP(C9822,'3.工程情報'!$C$6:$D$501,2,FALSE))</f>
        <v/>
      </c>
      <c r="E9822" s="165"/>
      <c r="F9822" s="170"/>
      <c r="G9822" s="189" t="str">
        <f t="shared" si="153"/>
        <v/>
      </c>
      <c r="H9822" s="19"/>
      <c r="I9822" s="19"/>
      <c r="J9822" s="176" t="str">
        <f>IF(AND(C9822&lt;&gt;"",COUNTIF('3.工程情報'!$C$6:$C$501,C9822)=0),"工程記号が3.工程情報に存在しません。","")</f>
        <v/>
      </c>
    </row>
    <row r="9823" spans="2:10" ht="18" customHeight="1">
      <c r="B9823" s="166"/>
      <c r="C9823" s="165"/>
      <c r="D9823" s="12" t="str">
        <f>IF(C9823="","",VLOOKUP(C9823,'3.工程情報'!$C$6:$D$501,2,FALSE))</f>
        <v/>
      </c>
      <c r="E9823" s="165"/>
      <c r="F9823" s="170"/>
      <c r="G9823" s="189" t="str">
        <f t="shared" si="153"/>
        <v/>
      </c>
      <c r="H9823" s="19"/>
      <c r="I9823" s="19"/>
      <c r="J9823" s="176" t="str">
        <f>IF(AND(C9823&lt;&gt;"",COUNTIF('3.工程情報'!$C$6:$C$501,C9823)=0),"工程記号が3.工程情報に存在しません。","")</f>
        <v/>
      </c>
    </row>
    <row r="9824" spans="2:10" ht="18" customHeight="1">
      <c r="B9824" s="166"/>
      <c r="C9824" s="165"/>
      <c r="D9824" s="12" t="str">
        <f>IF(C9824="","",VLOOKUP(C9824,'3.工程情報'!$C$6:$D$501,2,FALSE))</f>
        <v/>
      </c>
      <c r="E9824" s="165"/>
      <c r="F9824" s="170"/>
      <c r="G9824" s="189" t="str">
        <f t="shared" si="153"/>
        <v/>
      </c>
      <c r="H9824" s="19"/>
      <c r="I9824" s="19"/>
      <c r="J9824" s="176" t="str">
        <f>IF(AND(C9824&lt;&gt;"",COUNTIF('3.工程情報'!$C$6:$C$501,C9824)=0),"工程記号が3.工程情報に存在しません。","")</f>
        <v/>
      </c>
    </row>
    <row r="9825" spans="2:10" ht="18" customHeight="1">
      <c r="B9825" s="166"/>
      <c r="C9825" s="165"/>
      <c r="D9825" s="12" t="str">
        <f>IF(C9825="","",VLOOKUP(C9825,'3.工程情報'!$C$6:$D$501,2,FALSE))</f>
        <v/>
      </c>
      <c r="E9825" s="165"/>
      <c r="F9825" s="170"/>
      <c r="G9825" s="189" t="str">
        <f t="shared" si="153"/>
        <v/>
      </c>
      <c r="H9825" s="19"/>
      <c r="I9825" s="19"/>
      <c r="J9825" s="176" t="str">
        <f>IF(AND(C9825&lt;&gt;"",COUNTIF('3.工程情報'!$C$6:$C$501,C9825)=0),"工程記号が3.工程情報に存在しません。","")</f>
        <v/>
      </c>
    </row>
    <row r="9826" spans="2:10" ht="18" customHeight="1">
      <c r="B9826" s="166"/>
      <c r="C9826" s="165"/>
      <c r="D9826" s="12" t="str">
        <f>IF(C9826="","",VLOOKUP(C9826,'3.工程情報'!$C$6:$D$501,2,FALSE))</f>
        <v/>
      </c>
      <c r="E9826" s="165"/>
      <c r="F9826" s="170"/>
      <c r="G9826" s="189" t="str">
        <f t="shared" si="153"/>
        <v/>
      </c>
      <c r="H9826" s="19"/>
      <c r="I9826" s="19"/>
      <c r="J9826" s="176" t="str">
        <f>IF(AND(C9826&lt;&gt;"",COUNTIF('3.工程情報'!$C$6:$C$501,C9826)=0),"工程記号が3.工程情報に存在しません。","")</f>
        <v/>
      </c>
    </row>
    <row r="9827" spans="2:10" ht="18" customHeight="1">
      <c r="B9827" s="166"/>
      <c r="C9827" s="165"/>
      <c r="D9827" s="12" t="str">
        <f>IF(C9827="","",VLOOKUP(C9827,'3.工程情報'!$C$6:$D$501,2,FALSE))</f>
        <v/>
      </c>
      <c r="E9827" s="165"/>
      <c r="F9827" s="170"/>
      <c r="G9827" s="189" t="str">
        <f t="shared" si="153"/>
        <v/>
      </c>
      <c r="H9827" s="19"/>
      <c r="I9827" s="19"/>
      <c r="J9827" s="176" t="str">
        <f>IF(AND(C9827&lt;&gt;"",COUNTIF('3.工程情報'!$C$6:$C$501,C9827)=0),"工程記号が3.工程情報に存在しません。","")</f>
        <v/>
      </c>
    </row>
    <row r="9828" spans="2:10" ht="18" customHeight="1">
      <c r="B9828" s="166"/>
      <c r="C9828" s="165"/>
      <c r="D9828" s="12" t="str">
        <f>IF(C9828="","",VLOOKUP(C9828,'3.工程情報'!$C$6:$D$501,2,FALSE))</f>
        <v/>
      </c>
      <c r="E9828" s="165"/>
      <c r="F9828" s="170"/>
      <c r="G9828" s="189" t="str">
        <f t="shared" si="153"/>
        <v/>
      </c>
      <c r="H9828" s="19"/>
      <c r="I9828" s="19"/>
      <c r="J9828" s="176" t="str">
        <f>IF(AND(C9828&lt;&gt;"",COUNTIF('3.工程情報'!$C$6:$C$501,C9828)=0),"工程記号が3.工程情報に存在しません。","")</f>
        <v/>
      </c>
    </row>
    <row r="9829" spans="2:10" ht="18" customHeight="1">
      <c r="B9829" s="166"/>
      <c r="C9829" s="165"/>
      <c r="D9829" s="12" t="str">
        <f>IF(C9829="","",VLOOKUP(C9829,'3.工程情報'!$C$6:$D$501,2,FALSE))</f>
        <v/>
      </c>
      <c r="E9829" s="165"/>
      <c r="F9829" s="170"/>
      <c r="G9829" s="189" t="str">
        <f t="shared" si="153"/>
        <v/>
      </c>
      <c r="H9829" s="19"/>
      <c r="I9829" s="19"/>
      <c r="J9829" s="176" t="str">
        <f>IF(AND(C9829&lt;&gt;"",COUNTIF('3.工程情報'!$C$6:$C$501,C9829)=0),"工程記号が3.工程情報に存在しません。","")</f>
        <v/>
      </c>
    </row>
    <row r="9830" spans="2:10" ht="18" customHeight="1">
      <c r="B9830" s="166"/>
      <c r="C9830" s="165"/>
      <c r="D9830" s="12" t="str">
        <f>IF(C9830="","",VLOOKUP(C9830,'3.工程情報'!$C$6:$D$501,2,FALSE))</f>
        <v/>
      </c>
      <c r="E9830" s="165"/>
      <c r="F9830" s="170"/>
      <c r="G9830" s="189" t="str">
        <f t="shared" si="153"/>
        <v/>
      </c>
      <c r="H9830" s="19"/>
      <c r="I9830" s="19"/>
      <c r="J9830" s="176" t="str">
        <f>IF(AND(C9830&lt;&gt;"",COUNTIF('3.工程情報'!$C$6:$C$501,C9830)=0),"工程記号が3.工程情報に存在しません。","")</f>
        <v/>
      </c>
    </row>
    <row r="9831" spans="2:10" ht="18" customHeight="1">
      <c r="B9831" s="166"/>
      <c r="C9831" s="165"/>
      <c r="D9831" s="12" t="str">
        <f>IF(C9831="","",VLOOKUP(C9831,'3.工程情報'!$C$6:$D$501,2,FALSE))</f>
        <v/>
      </c>
      <c r="E9831" s="165"/>
      <c r="F9831" s="170"/>
      <c r="G9831" s="189" t="str">
        <f t="shared" si="153"/>
        <v/>
      </c>
      <c r="H9831" s="19"/>
      <c r="I9831" s="19"/>
      <c r="J9831" s="176" t="str">
        <f>IF(AND(C9831&lt;&gt;"",COUNTIF('3.工程情報'!$C$6:$C$501,C9831)=0),"工程記号が3.工程情報に存在しません。","")</f>
        <v/>
      </c>
    </row>
    <row r="9832" spans="2:10" ht="18" customHeight="1">
      <c r="B9832" s="166"/>
      <c r="C9832" s="165"/>
      <c r="D9832" s="12" t="str">
        <f>IF(C9832="","",VLOOKUP(C9832,'3.工程情報'!$C$6:$D$501,2,FALSE))</f>
        <v/>
      </c>
      <c r="E9832" s="165"/>
      <c r="F9832" s="170"/>
      <c r="G9832" s="189" t="str">
        <f t="shared" si="153"/>
        <v/>
      </c>
      <c r="H9832" s="19"/>
      <c r="I9832" s="19"/>
      <c r="J9832" s="176" t="str">
        <f>IF(AND(C9832&lt;&gt;"",COUNTIF('3.工程情報'!$C$6:$C$501,C9832)=0),"工程記号が3.工程情報に存在しません。","")</f>
        <v/>
      </c>
    </row>
    <row r="9833" spans="2:10" ht="18" customHeight="1">
      <c r="B9833" s="166"/>
      <c r="C9833" s="165"/>
      <c r="D9833" s="12" t="str">
        <f>IF(C9833="","",VLOOKUP(C9833,'3.工程情報'!$C$6:$D$501,2,FALSE))</f>
        <v/>
      </c>
      <c r="E9833" s="165"/>
      <c r="F9833" s="170"/>
      <c r="G9833" s="189" t="str">
        <f t="shared" si="153"/>
        <v/>
      </c>
      <c r="H9833" s="19"/>
      <c r="I9833" s="19"/>
      <c r="J9833" s="176" t="str">
        <f>IF(AND(C9833&lt;&gt;"",COUNTIF('3.工程情報'!$C$6:$C$501,C9833)=0),"工程記号が3.工程情報に存在しません。","")</f>
        <v/>
      </c>
    </row>
    <row r="9834" spans="2:10" ht="18" customHeight="1">
      <c r="B9834" s="166"/>
      <c r="C9834" s="165"/>
      <c r="D9834" s="12" t="str">
        <f>IF(C9834="","",VLOOKUP(C9834,'3.工程情報'!$C$6:$D$501,2,FALSE))</f>
        <v/>
      </c>
      <c r="E9834" s="165"/>
      <c r="F9834" s="170"/>
      <c r="G9834" s="189" t="str">
        <f t="shared" si="153"/>
        <v/>
      </c>
      <c r="H9834" s="19"/>
      <c r="I9834" s="19"/>
      <c r="J9834" s="176" t="str">
        <f>IF(AND(C9834&lt;&gt;"",COUNTIF('3.工程情報'!$C$6:$C$501,C9834)=0),"工程記号が3.工程情報に存在しません。","")</f>
        <v/>
      </c>
    </row>
    <row r="9835" spans="2:10" ht="18" customHeight="1">
      <c r="B9835" s="166"/>
      <c r="C9835" s="165"/>
      <c r="D9835" s="12" t="str">
        <f>IF(C9835="","",VLOOKUP(C9835,'3.工程情報'!$C$6:$D$501,2,FALSE))</f>
        <v/>
      </c>
      <c r="E9835" s="165"/>
      <c r="F9835" s="170"/>
      <c r="G9835" s="189" t="str">
        <f t="shared" si="153"/>
        <v/>
      </c>
      <c r="H9835" s="19"/>
      <c r="I9835" s="19"/>
      <c r="J9835" s="176" t="str">
        <f>IF(AND(C9835&lt;&gt;"",COUNTIF('3.工程情報'!$C$6:$C$501,C9835)=0),"工程記号が3.工程情報に存在しません。","")</f>
        <v/>
      </c>
    </row>
    <row r="9836" spans="2:10" ht="18" customHeight="1">
      <c r="B9836" s="166"/>
      <c r="C9836" s="165"/>
      <c r="D9836" s="12" t="str">
        <f>IF(C9836="","",VLOOKUP(C9836,'3.工程情報'!$C$6:$D$501,2,FALSE))</f>
        <v/>
      </c>
      <c r="E9836" s="165"/>
      <c r="F9836" s="170"/>
      <c r="G9836" s="189" t="str">
        <f t="shared" si="153"/>
        <v/>
      </c>
      <c r="H9836" s="19"/>
      <c r="I9836" s="19"/>
      <c r="J9836" s="176" t="str">
        <f>IF(AND(C9836&lt;&gt;"",COUNTIF('3.工程情報'!$C$6:$C$501,C9836)=0),"工程記号が3.工程情報に存在しません。","")</f>
        <v/>
      </c>
    </row>
    <row r="9837" spans="2:10" ht="18" customHeight="1">
      <c r="B9837" s="166"/>
      <c r="C9837" s="165"/>
      <c r="D9837" s="12" t="str">
        <f>IF(C9837="","",VLOOKUP(C9837,'3.工程情報'!$C$6:$D$501,2,FALSE))</f>
        <v/>
      </c>
      <c r="E9837" s="165"/>
      <c r="F9837" s="170"/>
      <c r="G9837" s="189" t="str">
        <f t="shared" si="153"/>
        <v/>
      </c>
      <c r="H9837" s="19"/>
      <c r="I9837" s="19"/>
      <c r="J9837" s="176" t="str">
        <f>IF(AND(C9837&lt;&gt;"",COUNTIF('3.工程情報'!$C$6:$C$501,C9837)=0),"工程記号が3.工程情報に存在しません。","")</f>
        <v/>
      </c>
    </row>
    <row r="9838" spans="2:10" ht="18" customHeight="1">
      <c r="B9838" s="166"/>
      <c r="C9838" s="165"/>
      <c r="D9838" s="12" t="str">
        <f>IF(C9838="","",VLOOKUP(C9838,'3.工程情報'!$C$6:$D$501,2,FALSE))</f>
        <v/>
      </c>
      <c r="E9838" s="165"/>
      <c r="F9838" s="170"/>
      <c r="G9838" s="189" t="str">
        <f t="shared" si="153"/>
        <v/>
      </c>
      <c r="H9838" s="19"/>
      <c r="I9838" s="19"/>
      <c r="J9838" s="176" t="str">
        <f>IF(AND(C9838&lt;&gt;"",COUNTIF('3.工程情報'!$C$6:$C$501,C9838)=0),"工程記号が3.工程情報に存在しません。","")</f>
        <v/>
      </c>
    </row>
    <row r="9839" spans="2:10" ht="18" customHeight="1">
      <c r="B9839" s="166"/>
      <c r="C9839" s="165"/>
      <c r="D9839" s="12" t="str">
        <f>IF(C9839="","",VLOOKUP(C9839,'3.工程情報'!$C$6:$D$501,2,FALSE))</f>
        <v/>
      </c>
      <c r="E9839" s="165"/>
      <c r="F9839" s="170"/>
      <c r="G9839" s="189" t="str">
        <f t="shared" si="153"/>
        <v/>
      </c>
      <c r="H9839" s="19"/>
      <c r="I9839" s="19"/>
      <c r="J9839" s="176" t="str">
        <f>IF(AND(C9839&lt;&gt;"",COUNTIF('3.工程情報'!$C$6:$C$501,C9839)=0),"工程記号が3.工程情報に存在しません。","")</f>
        <v/>
      </c>
    </row>
    <row r="9840" spans="2:10" ht="18" customHeight="1">
      <c r="B9840" s="166"/>
      <c r="C9840" s="165"/>
      <c r="D9840" s="12" t="str">
        <f>IF(C9840="","",VLOOKUP(C9840,'3.工程情報'!$C$6:$D$501,2,FALSE))</f>
        <v/>
      </c>
      <c r="E9840" s="165"/>
      <c r="F9840" s="170"/>
      <c r="G9840" s="189" t="str">
        <f t="shared" si="153"/>
        <v/>
      </c>
      <c r="H9840" s="19"/>
      <c r="I9840" s="19"/>
      <c r="J9840" s="176" t="str">
        <f>IF(AND(C9840&lt;&gt;"",COUNTIF('3.工程情報'!$C$6:$C$501,C9840)=0),"工程記号が3.工程情報に存在しません。","")</f>
        <v/>
      </c>
    </row>
    <row r="9841" spans="2:10" ht="18" customHeight="1">
      <c r="B9841" s="166"/>
      <c r="C9841" s="165"/>
      <c r="D9841" s="12" t="str">
        <f>IF(C9841="","",VLOOKUP(C9841,'3.工程情報'!$C$6:$D$501,2,FALSE))</f>
        <v/>
      </c>
      <c r="E9841" s="165"/>
      <c r="F9841" s="170"/>
      <c r="G9841" s="189" t="str">
        <f t="shared" si="153"/>
        <v/>
      </c>
      <c r="H9841" s="19"/>
      <c r="I9841" s="19"/>
      <c r="J9841" s="176" t="str">
        <f>IF(AND(C9841&lt;&gt;"",COUNTIF('3.工程情報'!$C$6:$C$501,C9841)=0),"工程記号が3.工程情報に存在しません。","")</f>
        <v/>
      </c>
    </row>
    <row r="9842" spans="2:10" ht="18" customHeight="1">
      <c r="B9842" s="166"/>
      <c r="C9842" s="165"/>
      <c r="D9842" s="12" t="str">
        <f>IF(C9842="","",VLOOKUP(C9842,'3.工程情報'!$C$6:$D$501,2,FALSE))</f>
        <v/>
      </c>
      <c r="E9842" s="165"/>
      <c r="F9842" s="170"/>
      <c r="G9842" s="189" t="str">
        <f t="shared" si="153"/>
        <v/>
      </c>
      <c r="H9842" s="19"/>
      <c r="I9842" s="19"/>
      <c r="J9842" s="176" t="str">
        <f>IF(AND(C9842&lt;&gt;"",COUNTIF('3.工程情報'!$C$6:$C$501,C9842)=0),"工程記号が3.工程情報に存在しません。","")</f>
        <v/>
      </c>
    </row>
    <row r="9843" spans="2:10" ht="18" customHeight="1">
      <c r="B9843" s="166"/>
      <c r="C9843" s="165"/>
      <c r="D9843" s="12" t="str">
        <f>IF(C9843="","",VLOOKUP(C9843,'3.工程情報'!$C$6:$D$501,2,FALSE))</f>
        <v/>
      </c>
      <c r="E9843" s="165"/>
      <c r="F9843" s="170"/>
      <c r="G9843" s="189" t="str">
        <f t="shared" si="153"/>
        <v/>
      </c>
      <c r="H9843" s="19"/>
      <c r="I9843" s="19"/>
      <c r="J9843" s="176" t="str">
        <f>IF(AND(C9843&lt;&gt;"",COUNTIF('3.工程情報'!$C$6:$C$501,C9843)=0),"工程記号が3.工程情報に存在しません。","")</f>
        <v/>
      </c>
    </row>
    <row r="9844" spans="2:10" ht="18" customHeight="1">
      <c r="B9844" s="166"/>
      <c r="C9844" s="165"/>
      <c r="D9844" s="12" t="str">
        <f>IF(C9844="","",VLOOKUP(C9844,'3.工程情報'!$C$6:$D$501,2,FALSE))</f>
        <v/>
      </c>
      <c r="E9844" s="165"/>
      <c r="F9844" s="170"/>
      <c r="G9844" s="189" t="str">
        <f t="shared" si="153"/>
        <v/>
      </c>
      <c r="H9844" s="19"/>
      <c r="I9844" s="19"/>
      <c r="J9844" s="176" t="str">
        <f>IF(AND(C9844&lt;&gt;"",COUNTIF('3.工程情報'!$C$6:$C$501,C9844)=0),"工程記号が3.工程情報に存在しません。","")</f>
        <v/>
      </c>
    </row>
    <row r="9845" spans="2:10" ht="18" customHeight="1">
      <c r="B9845" s="166"/>
      <c r="C9845" s="165"/>
      <c r="D9845" s="12" t="str">
        <f>IF(C9845="","",VLOOKUP(C9845,'3.工程情報'!$C$6:$D$501,2,FALSE))</f>
        <v/>
      </c>
      <c r="E9845" s="165"/>
      <c r="F9845" s="170"/>
      <c r="G9845" s="189" t="str">
        <f t="shared" si="153"/>
        <v/>
      </c>
      <c r="H9845" s="19"/>
      <c r="I9845" s="19"/>
      <c r="J9845" s="176" t="str">
        <f>IF(AND(C9845&lt;&gt;"",COUNTIF('3.工程情報'!$C$6:$C$501,C9845)=0),"工程記号が3.工程情報に存在しません。","")</f>
        <v/>
      </c>
    </row>
    <row r="9846" spans="2:10" ht="18" customHeight="1">
      <c r="B9846" s="166"/>
      <c r="C9846" s="165"/>
      <c r="D9846" s="12" t="str">
        <f>IF(C9846="","",VLOOKUP(C9846,'3.工程情報'!$C$6:$D$501,2,FALSE))</f>
        <v/>
      </c>
      <c r="E9846" s="165"/>
      <c r="F9846" s="170"/>
      <c r="G9846" s="189" t="str">
        <f t="shared" si="153"/>
        <v/>
      </c>
      <c r="H9846" s="19"/>
      <c r="I9846" s="19"/>
      <c r="J9846" s="176" t="str">
        <f>IF(AND(C9846&lt;&gt;"",COUNTIF('3.工程情報'!$C$6:$C$501,C9846)=0),"工程記号が3.工程情報に存在しません。","")</f>
        <v/>
      </c>
    </row>
    <row r="9847" spans="2:10" ht="18" customHeight="1">
      <c r="B9847" s="166"/>
      <c r="C9847" s="165"/>
      <c r="D9847" s="12" t="str">
        <f>IF(C9847="","",VLOOKUP(C9847,'3.工程情報'!$C$6:$D$501,2,FALSE))</f>
        <v/>
      </c>
      <c r="E9847" s="165"/>
      <c r="F9847" s="170"/>
      <c r="G9847" s="189" t="str">
        <f t="shared" si="153"/>
        <v/>
      </c>
      <c r="H9847" s="19"/>
      <c r="I9847" s="19"/>
      <c r="J9847" s="176" t="str">
        <f>IF(AND(C9847&lt;&gt;"",COUNTIF('3.工程情報'!$C$6:$C$501,C9847)=0),"工程記号が3.工程情報に存在しません。","")</f>
        <v/>
      </c>
    </row>
    <row r="9848" spans="2:10" ht="18" customHeight="1">
      <c r="B9848" s="166"/>
      <c r="C9848" s="165"/>
      <c r="D9848" s="12" t="str">
        <f>IF(C9848="","",VLOOKUP(C9848,'3.工程情報'!$C$6:$D$501,2,FALSE))</f>
        <v/>
      </c>
      <c r="E9848" s="165"/>
      <c r="F9848" s="170"/>
      <c r="G9848" s="189" t="str">
        <f t="shared" si="153"/>
        <v/>
      </c>
      <c r="H9848" s="19"/>
      <c r="I9848" s="19"/>
      <c r="J9848" s="176" t="str">
        <f>IF(AND(C9848&lt;&gt;"",COUNTIF('3.工程情報'!$C$6:$C$501,C9848)=0),"工程記号が3.工程情報に存在しません。","")</f>
        <v/>
      </c>
    </row>
    <row r="9849" spans="2:10" ht="18" customHeight="1">
      <c r="B9849" s="166"/>
      <c r="C9849" s="165"/>
      <c r="D9849" s="12" t="str">
        <f>IF(C9849="","",VLOOKUP(C9849,'3.工程情報'!$C$6:$D$501,2,FALSE))</f>
        <v/>
      </c>
      <c r="E9849" s="165"/>
      <c r="F9849" s="170"/>
      <c r="G9849" s="189" t="str">
        <f t="shared" si="153"/>
        <v/>
      </c>
      <c r="H9849" s="19"/>
      <c r="I9849" s="19"/>
      <c r="J9849" s="176" t="str">
        <f>IF(AND(C9849&lt;&gt;"",COUNTIF('3.工程情報'!$C$6:$C$501,C9849)=0),"工程記号が3.工程情報に存在しません。","")</f>
        <v/>
      </c>
    </row>
    <row r="9850" spans="2:10" ht="18" customHeight="1">
      <c r="B9850" s="166"/>
      <c r="C9850" s="165"/>
      <c r="D9850" s="12" t="str">
        <f>IF(C9850="","",VLOOKUP(C9850,'3.工程情報'!$C$6:$D$501,2,FALSE))</f>
        <v/>
      </c>
      <c r="E9850" s="165"/>
      <c r="F9850" s="170"/>
      <c r="G9850" s="189" t="str">
        <f t="shared" si="153"/>
        <v/>
      </c>
      <c r="H9850" s="19"/>
      <c r="I9850" s="19"/>
      <c r="J9850" s="176" t="str">
        <f>IF(AND(C9850&lt;&gt;"",COUNTIF('3.工程情報'!$C$6:$C$501,C9850)=0),"工程記号が3.工程情報に存在しません。","")</f>
        <v/>
      </c>
    </row>
    <row r="9851" spans="2:10" ht="18" customHeight="1">
      <c r="B9851" s="166"/>
      <c r="C9851" s="165"/>
      <c r="D9851" s="12" t="str">
        <f>IF(C9851="","",VLOOKUP(C9851,'3.工程情報'!$C$6:$D$501,2,FALSE))</f>
        <v/>
      </c>
      <c r="E9851" s="165"/>
      <c r="F9851" s="170"/>
      <c r="G9851" s="189" t="str">
        <f t="shared" si="153"/>
        <v/>
      </c>
      <c r="H9851" s="19"/>
      <c r="I9851" s="19"/>
      <c r="J9851" s="176" t="str">
        <f>IF(AND(C9851&lt;&gt;"",COUNTIF('3.工程情報'!$C$6:$C$501,C9851)=0),"工程記号が3.工程情報に存在しません。","")</f>
        <v/>
      </c>
    </row>
    <row r="9852" spans="2:10" ht="18" customHeight="1">
      <c r="B9852" s="166"/>
      <c r="C9852" s="165"/>
      <c r="D9852" s="12" t="str">
        <f>IF(C9852="","",VLOOKUP(C9852,'3.工程情報'!$C$6:$D$501,2,FALSE))</f>
        <v/>
      </c>
      <c r="E9852" s="165"/>
      <c r="F9852" s="170"/>
      <c r="G9852" s="189" t="str">
        <f t="shared" si="153"/>
        <v/>
      </c>
      <c r="H9852" s="19"/>
      <c r="I9852" s="19"/>
      <c r="J9852" s="176" t="str">
        <f>IF(AND(C9852&lt;&gt;"",COUNTIF('3.工程情報'!$C$6:$C$501,C9852)=0),"工程記号が3.工程情報に存在しません。","")</f>
        <v/>
      </c>
    </row>
    <row r="9853" spans="2:10" ht="18" customHeight="1">
      <c r="B9853" s="166"/>
      <c r="C9853" s="165"/>
      <c r="D9853" s="12" t="str">
        <f>IF(C9853="","",VLOOKUP(C9853,'3.工程情報'!$C$6:$D$501,2,FALSE))</f>
        <v/>
      </c>
      <c r="E9853" s="165"/>
      <c r="F9853" s="170"/>
      <c r="G9853" s="189" t="str">
        <f t="shared" si="153"/>
        <v/>
      </c>
      <c r="H9853" s="19"/>
      <c r="I9853" s="19"/>
      <c r="J9853" s="176" t="str">
        <f>IF(AND(C9853&lt;&gt;"",COUNTIF('3.工程情報'!$C$6:$C$501,C9853)=0),"工程記号が3.工程情報に存在しません。","")</f>
        <v/>
      </c>
    </row>
    <row r="9854" spans="2:10" ht="18" customHeight="1">
      <c r="B9854" s="166"/>
      <c r="C9854" s="165"/>
      <c r="D9854" s="12" t="str">
        <f>IF(C9854="","",VLOOKUP(C9854,'3.工程情報'!$C$6:$D$501,2,FALSE))</f>
        <v/>
      </c>
      <c r="E9854" s="165"/>
      <c r="F9854" s="170"/>
      <c r="G9854" s="189" t="str">
        <f t="shared" si="153"/>
        <v/>
      </c>
      <c r="H9854" s="19"/>
      <c r="I9854" s="19"/>
      <c r="J9854" s="176" t="str">
        <f>IF(AND(C9854&lt;&gt;"",COUNTIF('3.工程情報'!$C$6:$C$501,C9854)=0),"工程記号が3.工程情報に存在しません。","")</f>
        <v/>
      </c>
    </row>
    <row r="9855" spans="2:10" ht="18" customHeight="1">
      <c r="B9855" s="166"/>
      <c r="C9855" s="165"/>
      <c r="D9855" s="12" t="str">
        <f>IF(C9855="","",VLOOKUP(C9855,'3.工程情報'!$C$6:$D$501,2,FALSE))</f>
        <v/>
      </c>
      <c r="E9855" s="165"/>
      <c r="F9855" s="170"/>
      <c r="G9855" s="189" t="str">
        <f t="shared" si="153"/>
        <v/>
      </c>
      <c r="H9855" s="19"/>
      <c r="I9855" s="19"/>
      <c r="J9855" s="176" t="str">
        <f>IF(AND(C9855&lt;&gt;"",COUNTIF('3.工程情報'!$C$6:$C$501,C9855)=0),"工程記号が3.工程情報に存在しません。","")</f>
        <v/>
      </c>
    </row>
    <row r="9856" spans="2:10" ht="18" customHeight="1">
      <c r="B9856" s="166"/>
      <c r="C9856" s="165"/>
      <c r="D9856" s="12" t="str">
        <f>IF(C9856="","",VLOOKUP(C9856,'3.工程情報'!$C$6:$D$501,2,FALSE))</f>
        <v/>
      </c>
      <c r="E9856" s="165"/>
      <c r="F9856" s="170"/>
      <c r="G9856" s="189" t="str">
        <f t="shared" si="153"/>
        <v/>
      </c>
      <c r="H9856" s="19"/>
      <c r="I9856" s="19"/>
      <c r="J9856" s="176" t="str">
        <f>IF(AND(C9856&lt;&gt;"",COUNTIF('3.工程情報'!$C$6:$C$501,C9856)=0),"工程記号が3.工程情報に存在しません。","")</f>
        <v/>
      </c>
    </row>
    <row r="9857" spans="2:10" ht="18" customHeight="1">
      <c r="B9857" s="166"/>
      <c r="C9857" s="165"/>
      <c r="D9857" s="12" t="str">
        <f>IF(C9857="","",VLOOKUP(C9857,'3.工程情報'!$C$6:$D$501,2,FALSE))</f>
        <v/>
      </c>
      <c r="E9857" s="165"/>
      <c r="F9857" s="170"/>
      <c r="G9857" s="189" t="str">
        <f t="shared" si="153"/>
        <v/>
      </c>
      <c r="H9857" s="19"/>
      <c r="I9857" s="19"/>
      <c r="J9857" s="176" t="str">
        <f>IF(AND(C9857&lt;&gt;"",COUNTIF('3.工程情報'!$C$6:$C$501,C9857)=0),"工程記号が3.工程情報に存在しません。","")</f>
        <v/>
      </c>
    </row>
    <row r="9858" spans="2:10" ht="18" customHeight="1">
      <c r="B9858" s="166"/>
      <c r="C9858" s="165"/>
      <c r="D9858" s="12" t="str">
        <f>IF(C9858="","",VLOOKUP(C9858,'3.工程情報'!$C$6:$D$501,2,FALSE))</f>
        <v/>
      </c>
      <c r="E9858" s="165"/>
      <c r="F9858" s="170"/>
      <c r="G9858" s="189" t="str">
        <f t="shared" si="153"/>
        <v/>
      </c>
      <c r="H9858" s="19"/>
      <c r="I9858" s="19"/>
      <c r="J9858" s="176" t="str">
        <f>IF(AND(C9858&lt;&gt;"",COUNTIF('3.工程情報'!$C$6:$C$501,C9858)=0),"工程記号が3.工程情報に存在しません。","")</f>
        <v/>
      </c>
    </row>
    <row r="9859" spans="2:10" ht="18" customHeight="1">
      <c r="B9859" s="166"/>
      <c r="C9859" s="165"/>
      <c r="D9859" s="12" t="str">
        <f>IF(C9859="","",VLOOKUP(C9859,'3.工程情報'!$C$6:$D$501,2,FALSE))</f>
        <v/>
      </c>
      <c r="E9859" s="165"/>
      <c r="F9859" s="170"/>
      <c r="G9859" s="189" t="str">
        <f t="shared" si="153"/>
        <v/>
      </c>
      <c r="H9859" s="19"/>
      <c r="I9859" s="19"/>
      <c r="J9859" s="176" t="str">
        <f>IF(AND(C9859&lt;&gt;"",COUNTIF('3.工程情報'!$C$6:$C$501,C9859)=0),"工程記号が3.工程情報に存在しません。","")</f>
        <v/>
      </c>
    </row>
    <row r="9860" spans="2:10" ht="18" customHeight="1">
      <c r="B9860" s="166"/>
      <c r="C9860" s="165"/>
      <c r="D9860" s="12" t="str">
        <f>IF(C9860="","",VLOOKUP(C9860,'3.工程情報'!$C$6:$D$501,2,FALSE))</f>
        <v/>
      </c>
      <c r="E9860" s="165"/>
      <c r="F9860" s="170"/>
      <c r="G9860" s="189" t="str">
        <f t="shared" si="153"/>
        <v/>
      </c>
      <c r="H9860" s="19"/>
      <c r="I9860" s="19"/>
      <c r="J9860" s="176" t="str">
        <f>IF(AND(C9860&lt;&gt;"",COUNTIF('3.工程情報'!$C$6:$C$501,C9860)=0),"工程記号が3.工程情報に存在しません。","")</f>
        <v/>
      </c>
    </row>
    <row r="9861" spans="2:10" ht="18" customHeight="1">
      <c r="B9861" s="166"/>
      <c r="C9861" s="165"/>
      <c r="D9861" s="12" t="str">
        <f>IF(C9861="","",VLOOKUP(C9861,'3.工程情報'!$C$6:$D$501,2,FALSE))</f>
        <v/>
      </c>
      <c r="E9861" s="165"/>
      <c r="F9861" s="170"/>
      <c r="G9861" s="189" t="str">
        <f t="shared" si="153"/>
        <v/>
      </c>
      <c r="H9861" s="19"/>
      <c r="I9861" s="19"/>
      <c r="J9861" s="176" t="str">
        <f>IF(AND(C9861&lt;&gt;"",COUNTIF('3.工程情報'!$C$6:$C$501,C9861)=0),"工程記号が3.工程情報に存在しません。","")</f>
        <v/>
      </c>
    </row>
    <row r="9862" spans="2:10" ht="18" customHeight="1">
      <c r="B9862" s="166"/>
      <c r="C9862" s="165"/>
      <c r="D9862" s="12" t="str">
        <f>IF(C9862="","",VLOOKUP(C9862,'3.工程情報'!$C$6:$D$501,2,FALSE))</f>
        <v/>
      </c>
      <c r="E9862" s="165"/>
      <c r="F9862" s="170"/>
      <c r="G9862" s="189" t="str">
        <f t="shared" ref="G9862:G9925" si="154">C9862&amp;E9862</f>
        <v/>
      </c>
      <c r="H9862" s="19"/>
      <c r="I9862" s="19"/>
      <c r="J9862" s="176" t="str">
        <f>IF(AND(C9862&lt;&gt;"",COUNTIF('3.工程情報'!$C$6:$C$501,C9862)=0),"工程記号が3.工程情報に存在しません。","")</f>
        <v/>
      </c>
    </row>
    <row r="9863" spans="2:10" ht="18" customHeight="1">
      <c r="B9863" s="166"/>
      <c r="C9863" s="165"/>
      <c r="D9863" s="12" t="str">
        <f>IF(C9863="","",VLOOKUP(C9863,'3.工程情報'!$C$6:$D$501,2,FALSE))</f>
        <v/>
      </c>
      <c r="E9863" s="165"/>
      <c r="F9863" s="170"/>
      <c r="G9863" s="189" t="str">
        <f t="shared" si="154"/>
        <v/>
      </c>
      <c r="H9863" s="19"/>
      <c r="I9863" s="19"/>
      <c r="J9863" s="176" t="str">
        <f>IF(AND(C9863&lt;&gt;"",COUNTIF('3.工程情報'!$C$6:$C$501,C9863)=0),"工程記号が3.工程情報に存在しません。","")</f>
        <v/>
      </c>
    </row>
    <row r="9864" spans="2:10" ht="18" customHeight="1">
      <c r="B9864" s="166"/>
      <c r="C9864" s="165"/>
      <c r="D9864" s="12" t="str">
        <f>IF(C9864="","",VLOOKUP(C9864,'3.工程情報'!$C$6:$D$501,2,FALSE))</f>
        <v/>
      </c>
      <c r="E9864" s="165"/>
      <c r="F9864" s="170"/>
      <c r="G9864" s="189" t="str">
        <f t="shared" si="154"/>
        <v/>
      </c>
      <c r="H9864" s="19"/>
      <c r="I9864" s="19"/>
      <c r="J9864" s="176" t="str">
        <f>IF(AND(C9864&lt;&gt;"",COUNTIF('3.工程情報'!$C$6:$C$501,C9864)=0),"工程記号が3.工程情報に存在しません。","")</f>
        <v/>
      </c>
    </row>
    <row r="9865" spans="2:10" ht="18" customHeight="1">
      <c r="B9865" s="166"/>
      <c r="C9865" s="165"/>
      <c r="D9865" s="12" t="str">
        <f>IF(C9865="","",VLOOKUP(C9865,'3.工程情報'!$C$6:$D$501,2,FALSE))</f>
        <v/>
      </c>
      <c r="E9865" s="165"/>
      <c r="F9865" s="170"/>
      <c r="G9865" s="189" t="str">
        <f t="shared" si="154"/>
        <v/>
      </c>
      <c r="H9865" s="19"/>
      <c r="I9865" s="19"/>
      <c r="J9865" s="176" t="str">
        <f>IF(AND(C9865&lt;&gt;"",COUNTIF('3.工程情報'!$C$6:$C$501,C9865)=0),"工程記号が3.工程情報に存在しません。","")</f>
        <v/>
      </c>
    </row>
    <row r="9866" spans="2:10" ht="18" customHeight="1">
      <c r="B9866" s="166"/>
      <c r="C9866" s="165"/>
      <c r="D9866" s="12" t="str">
        <f>IF(C9866="","",VLOOKUP(C9866,'3.工程情報'!$C$6:$D$501,2,FALSE))</f>
        <v/>
      </c>
      <c r="E9866" s="165"/>
      <c r="F9866" s="170"/>
      <c r="G9866" s="189" t="str">
        <f t="shared" si="154"/>
        <v/>
      </c>
      <c r="H9866" s="19"/>
      <c r="I9866" s="19"/>
      <c r="J9866" s="176" t="str">
        <f>IF(AND(C9866&lt;&gt;"",COUNTIF('3.工程情報'!$C$6:$C$501,C9866)=0),"工程記号が3.工程情報に存在しません。","")</f>
        <v/>
      </c>
    </row>
    <row r="9867" spans="2:10" ht="18" customHeight="1">
      <c r="B9867" s="166"/>
      <c r="C9867" s="165"/>
      <c r="D9867" s="12" t="str">
        <f>IF(C9867="","",VLOOKUP(C9867,'3.工程情報'!$C$6:$D$501,2,FALSE))</f>
        <v/>
      </c>
      <c r="E9867" s="165"/>
      <c r="F9867" s="170"/>
      <c r="G9867" s="189" t="str">
        <f t="shared" si="154"/>
        <v/>
      </c>
      <c r="H9867" s="19"/>
      <c r="I9867" s="19"/>
      <c r="J9867" s="176" t="str">
        <f>IF(AND(C9867&lt;&gt;"",COUNTIF('3.工程情報'!$C$6:$C$501,C9867)=0),"工程記号が3.工程情報に存在しません。","")</f>
        <v/>
      </c>
    </row>
    <row r="9868" spans="2:10" ht="18" customHeight="1">
      <c r="B9868" s="166"/>
      <c r="C9868" s="165"/>
      <c r="D9868" s="12" t="str">
        <f>IF(C9868="","",VLOOKUP(C9868,'3.工程情報'!$C$6:$D$501,2,FALSE))</f>
        <v/>
      </c>
      <c r="E9868" s="165"/>
      <c r="F9868" s="170"/>
      <c r="G9868" s="189" t="str">
        <f t="shared" si="154"/>
        <v/>
      </c>
      <c r="H9868" s="19"/>
      <c r="I9868" s="19"/>
      <c r="J9868" s="176" t="str">
        <f>IF(AND(C9868&lt;&gt;"",COUNTIF('3.工程情報'!$C$6:$C$501,C9868)=0),"工程記号が3.工程情報に存在しません。","")</f>
        <v/>
      </c>
    </row>
    <row r="9869" spans="2:10" ht="18" customHeight="1">
      <c r="B9869" s="166"/>
      <c r="C9869" s="165"/>
      <c r="D9869" s="12" t="str">
        <f>IF(C9869="","",VLOOKUP(C9869,'3.工程情報'!$C$6:$D$501,2,FALSE))</f>
        <v/>
      </c>
      <c r="E9869" s="165"/>
      <c r="F9869" s="170"/>
      <c r="G9869" s="189" t="str">
        <f t="shared" si="154"/>
        <v/>
      </c>
      <c r="H9869" s="19"/>
      <c r="I9869" s="19"/>
      <c r="J9869" s="176" t="str">
        <f>IF(AND(C9869&lt;&gt;"",COUNTIF('3.工程情報'!$C$6:$C$501,C9869)=0),"工程記号が3.工程情報に存在しません。","")</f>
        <v/>
      </c>
    </row>
    <row r="9870" spans="2:10" ht="18" customHeight="1">
      <c r="B9870" s="166"/>
      <c r="C9870" s="165"/>
      <c r="D9870" s="12" t="str">
        <f>IF(C9870="","",VLOOKUP(C9870,'3.工程情報'!$C$6:$D$501,2,FALSE))</f>
        <v/>
      </c>
      <c r="E9870" s="165"/>
      <c r="F9870" s="170"/>
      <c r="G9870" s="189" t="str">
        <f t="shared" si="154"/>
        <v/>
      </c>
      <c r="H9870" s="19"/>
      <c r="I9870" s="19"/>
      <c r="J9870" s="176" t="str">
        <f>IF(AND(C9870&lt;&gt;"",COUNTIF('3.工程情報'!$C$6:$C$501,C9870)=0),"工程記号が3.工程情報に存在しません。","")</f>
        <v/>
      </c>
    </row>
    <row r="9871" spans="2:10" ht="18" customHeight="1">
      <c r="B9871" s="166"/>
      <c r="C9871" s="165"/>
      <c r="D9871" s="12" t="str">
        <f>IF(C9871="","",VLOOKUP(C9871,'3.工程情報'!$C$6:$D$501,2,FALSE))</f>
        <v/>
      </c>
      <c r="E9871" s="165"/>
      <c r="F9871" s="170"/>
      <c r="G9871" s="189" t="str">
        <f t="shared" si="154"/>
        <v/>
      </c>
      <c r="H9871" s="19"/>
      <c r="I9871" s="19"/>
      <c r="J9871" s="176" t="str">
        <f>IF(AND(C9871&lt;&gt;"",COUNTIF('3.工程情報'!$C$6:$C$501,C9871)=0),"工程記号が3.工程情報に存在しません。","")</f>
        <v/>
      </c>
    </row>
    <row r="9872" spans="2:10" ht="18" customHeight="1">
      <c r="B9872" s="166"/>
      <c r="C9872" s="165"/>
      <c r="D9872" s="12" t="str">
        <f>IF(C9872="","",VLOOKUP(C9872,'3.工程情報'!$C$6:$D$501,2,FALSE))</f>
        <v/>
      </c>
      <c r="E9872" s="165"/>
      <c r="F9872" s="170"/>
      <c r="G9872" s="189" t="str">
        <f t="shared" si="154"/>
        <v/>
      </c>
      <c r="H9872" s="19"/>
      <c r="I9872" s="19"/>
      <c r="J9872" s="176" t="str">
        <f>IF(AND(C9872&lt;&gt;"",COUNTIF('3.工程情報'!$C$6:$C$501,C9872)=0),"工程記号が3.工程情報に存在しません。","")</f>
        <v/>
      </c>
    </row>
    <row r="9873" spans="2:10" ht="18" customHeight="1">
      <c r="B9873" s="166"/>
      <c r="C9873" s="165"/>
      <c r="D9873" s="12" t="str">
        <f>IF(C9873="","",VLOOKUP(C9873,'3.工程情報'!$C$6:$D$501,2,FALSE))</f>
        <v/>
      </c>
      <c r="E9873" s="165"/>
      <c r="F9873" s="170"/>
      <c r="G9873" s="189" t="str">
        <f t="shared" si="154"/>
        <v/>
      </c>
      <c r="H9873" s="19"/>
      <c r="I9873" s="19"/>
      <c r="J9873" s="176" t="str">
        <f>IF(AND(C9873&lt;&gt;"",COUNTIF('3.工程情報'!$C$6:$C$501,C9873)=0),"工程記号が3.工程情報に存在しません。","")</f>
        <v/>
      </c>
    </row>
    <row r="9874" spans="2:10" ht="18" customHeight="1">
      <c r="B9874" s="166"/>
      <c r="C9874" s="165"/>
      <c r="D9874" s="12" t="str">
        <f>IF(C9874="","",VLOOKUP(C9874,'3.工程情報'!$C$6:$D$501,2,FALSE))</f>
        <v/>
      </c>
      <c r="E9874" s="165"/>
      <c r="F9874" s="170"/>
      <c r="G9874" s="189" t="str">
        <f t="shared" si="154"/>
        <v/>
      </c>
      <c r="H9874" s="19"/>
      <c r="I9874" s="19"/>
      <c r="J9874" s="176" t="str">
        <f>IF(AND(C9874&lt;&gt;"",COUNTIF('3.工程情報'!$C$6:$C$501,C9874)=0),"工程記号が3.工程情報に存在しません。","")</f>
        <v/>
      </c>
    </row>
    <row r="9875" spans="2:10" ht="18" customHeight="1">
      <c r="B9875" s="166"/>
      <c r="C9875" s="165"/>
      <c r="D9875" s="12" t="str">
        <f>IF(C9875="","",VLOOKUP(C9875,'3.工程情報'!$C$6:$D$501,2,FALSE))</f>
        <v/>
      </c>
      <c r="E9875" s="165"/>
      <c r="F9875" s="170"/>
      <c r="G9875" s="189" t="str">
        <f t="shared" si="154"/>
        <v/>
      </c>
      <c r="H9875" s="19"/>
      <c r="I9875" s="19"/>
      <c r="J9875" s="176" t="str">
        <f>IF(AND(C9875&lt;&gt;"",COUNTIF('3.工程情報'!$C$6:$C$501,C9875)=0),"工程記号が3.工程情報に存在しません。","")</f>
        <v/>
      </c>
    </row>
    <row r="9876" spans="2:10" ht="18" customHeight="1">
      <c r="B9876" s="166"/>
      <c r="C9876" s="165"/>
      <c r="D9876" s="12" t="str">
        <f>IF(C9876="","",VLOOKUP(C9876,'3.工程情報'!$C$6:$D$501,2,FALSE))</f>
        <v/>
      </c>
      <c r="E9876" s="165"/>
      <c r="F9876" s="170"/>
      <c r="G9876" s="189" t="str">
        <f t="shared" si="154"/>
        <v/>
      </c>
      <c r="H9876" s="19"/>
      <c r="I9876" s="19"/>
      <c r="J9876" s="176" t="str">
        <f>IF(AND(C9876&lt;&gt;"",COUNTIF('3.工程情報'!$C$6:$C$501,C9876)=0),"工程記号が3.工程情報に存在しません。","")</f>
        <v/>
      </c>
    </row>
    <row r="9877" spans="2:10" ht="18" customHeight="1">
      <c r="B9877" s="166"/>
      <c r="C9877" s="165"/>
      <c r="D9877" s="12" t="str">
        <f>IF(C9877="","",VLOOKUP(C9877,'3.工程情報'!$C$6:$D$501,2,FALSE))</f>
        <v/>
      </c>
      <c r="E9877" s="165"/>
      <c r="F9877" s="170"/>
      <c r="G9877" s="189" t="str">
        <f t="shared" si="154"/>
        <v/>
      </c>
      <c r="H9877" s="19"/>
      <c r="I9877" s="19"/>
      <c r="J9877" s="176" t="str">
        <f>IF(AND(C9877&lt;&gt;"",COUNTIF('3.工程情報'!$C$6:$C$501,C9877)=0),"工程記号が3.工程情報に存在しません。","")</f>
        <v/>
      </c>
    </row>
    <row r="9878" spans="2:10" ht="18" customHeight="1">
      <c r="B9878" s="166"/>
      <c r="C9878" s="165"/>
      <c r="D9878" s="12" t="str">
        <f>IF(C9878="","",VLOOKUP(C9878,'3.工程情報'!$C$6:$D$501,2,FALSE))</f>
        <v/>
      </c>
      <c r="E9878" s="165"/>
      <c r="F9878" s="170"/>
      <c r="G9878" s="189" t="str">
        <f t="shared" si="154"/>
        <v/>
      </c>
      <c r="H9878" s="19"/>
      <c r="I9878" s="19"/>
      <c r="J9878" s="176" t="str">
        <f>IF(AND(C9878&lt;&gt;"",COUNTIF('3.工程情報'!$C$6:$C$501,C9878)=0),"工程記号が3.工程情報に存在しません。","")</f>
        <v/>
      </c>
    </row>
    <row r="9879" spans="2:10" ht="18" customHeight="1">
      <c r="B9879" s="166"/>
      <c r="C9879" s="165"/>
      <c r="D9879" s="12" t="str">
        <f>IF(C9879="","",VLOOKUP(C9879,'3.工程情報'!$C$6:$D$501,2,FALSE))</f>
        <v/>
      </c>
      <c r="E9879" s="165"/>
      <c r="F9879" s="170"/>
      <c r="G9879" s="189" t="str">
        <f t="shared" si="154"/>
        <v/>
      </c>
      <c r="H9879" s="19"/>
      <c r="I9879" s="19"/>
      <c r="J9879" s="176" t="str">
        <f>IF(AND(C9879&lt;&gt;"",COUNTIF('3.工程情報'!$C$6:$C$501,C9879)=0),"工程記号が3.工程情報に存在しません。","")</f>
        <v/>
      </c>
    </row>
    <row r="9880" spans="2:10" ht="18" customHeight="1">
      <c r="B9880" s="166"/>
      <c r="C9880" s="165"/>
      <c r="D9880" s="12" t="str">
        <f>IF(C9880="","",VLOOKUP(C9880,'3.工程情報'!$C$6:$D$501,2,FALSE))</f>
        <v/>
      </c>
      <c r="E9880" s="165"/>
      <c r="F9880" s="170"/>
      <c r="G9880" s="189" t="str">
        <f t="shared" si="154"/>
        <v/>
      </c>
      <c r="H9880" s="19"/>
      <c r="I9880" s="19"/>
      <c r="J9880" s="176" t="str">
        <f>IF(AND(C9880&lt;&gt;"",COUNTIF('3.工程情報'!$C$6:$C$501,C9880)=0),"工程記号が3.工程情報に存在しません。","")</f>
        <v/>
      </c>
    </row>
    <row r="9881" spans="2:10" ht="18" customHeight="1">
      <c r="B9881" s="166"/>
      <c r="C9881" s="165"/>
      <c r="D9881" s="12" t="str">
        <f>IF(C9881="","",VLOOKUP(C9881,'3.工程情報'!$C$6:$D$501,2,FALSE))</f>
        <v/>
      </c>
      <c r="E9881" s="165"/>
      <c r="F9881" s="170"/>
      <c r="G9881" s="189" t="str">
        <f t="shared" si="154"/>
        <v/>
      </c>
      <c r="H9881" s="19"/>
      <c r="I9881" s="19"/>
      <c r="J9881" s="176" t="str">
        <f>IF(AND(C9881&lt;&gt;"",COUNTIF('3.工程情報'!$C$6:$C$501,C9881)=0),"工程記号が3.工程情報に存在しません。","")</f>
        <v/>
      </c>
    </row>
    <row r="9882" spans="2:10" ht="18" customHeight="1">
      <c r="B9882" s="166"/>
      <c r="C9882" s="165"/>
      <c r="D9882" s="12" t="str">
        <f>IF(C9882="","",VLOOKUP(C9882,'3.工程情報'!$C$6:$D$501,2,FALSE))</f>
        <v/>
      </c>
      <c r="E9882" s="165"/>
      <c r="F9882" s="170"/>
      <c r="G9882" s="189" t="str">
        <f t="shared" si="154"/>
        <v/>
      </c>
      <c r="H9882" s="19"/>
      <c r="I9882" s="19"/>
      <c r="J9882" s="176" t="str">
        <f>IF(AND(C9882&lt;&gt;"",COUNTIF('3.工程情報'!$C$6:$C$501,C9882)=0),"工程記号が3.工程情報に存在しません。","")</f>
        <v/>
      </c>
    </row>
    <row r="9883" spans="2:10" ht="18" customHeight="1">
      <c r="B9883" s="166"/>
      <c r="C9883" s="165"/>
      <c r="D9883" s="12" t="str">
        <f>IF(C9883="","",VLOOKUP(C9883,'3.工程情報'!$C$6:$D$501,2,FALSE))</f>
        <v/>
      </c>
      <c r="E9883" s="165"/>
      <c r="F9883" s="170"/>
      <c r="G9883" s="189" t="str">
        <f t="shared" si="154"/>
        <v/>
      </c>
      <c r="H9883" s="19"/>
      <c r="I9883" s="19"/>
      <c r="J9883" s="176" t="str">
        <f>IF(AND(C9883&lt;&gt;"",COUNTIF('3.工程情報'!$C$6:$C$501,C9883)=0),"工程記号が3.工程情報に存在しません。","")</f>
        <v/>
      </c>
    </row>
    <row r="9884" spans="2:10" ht="18" customHeight="1">
      <c r="B9884" s="166"/>
      <c r="C9884" s="165"/>
      <c r="D9884" s="12" t="str">
        <f>IF(C9884="","",VLOOKUP(C9884,'3.工程情報'!$C$6:$D$501,2,FALSE))</f>
        <v/>
      </c>
      <c r="E9884" s="165"/>
      <c r="F9884" s="170"/>
      <c r="G9884" s="189" t="str">
        <f t="shared" si="154"/>
        <v/>
      </c>
      <c r="H9884" s="19"/>
      <c r="I9884" s="19"/>
      <c r="J9884" s="176" t="str">
        <f>IF(AND(C9884&lt;&gt;"",COUNTIF('3.工程情報'!$C$6:$C$501,C9884)=0),"工程記号が3.工程情報に存在しません。","")</f>
        <v/>
      </c>
    </row>
    <row r="9885" spans="2:10" ht="18" customHeight="1">
      <c r="B9885" s="166"/>
      <c r="C9885" s="165"/>
      <c r="D9885" s="12" t="str">
        <f>IF(C9885="","",VLOOKUP(C9885,'3.工程情報'!$C$6:$D$501,2,FALSE))</f>
        <v/>
      </c>
      <c r="E9885" s="165"/>
      <c r="F9885" s="170"/>
      <c r="G9885" s="189" t="str">
        <f t="shared" si="154"/>
        <v/>
      </c>
      <c r="H9885" s="19"/>
      <c r="I9885" s="19"/>
      <c r="J9885" s="176" t="str">
        <f>IF(AND(C9885&lt;&gt;"",COUNTIF('3.工程情報'!$C$6:$C$501,C9885)=0),"工程記号が3.工程情報に存在しません。","")</f>
        <v/>
      </c>
    </row>
    <row r="9886" spans="2:10" ht="18" customHeight="1">
      <c r="B9886" s="166"/>
      <c r="C9886" s="165"/>
      <c r="D9886" s="12" t="str">
        <f>IF(C9886="","",VLOOKUP(C9886,'3.工程情報'!$C$6:$D$501,2,FALSE))</f>
        <v/>
      </c>
      <c r="E9886" s="165"/>
      <c r="F9886" s="170"/>
      <c r="G9886" s="189" t="str">
        <f t="shared" si="154"/>
        <v/>
      </c>
      <c r="H9886" s="19"/>
      <c r="I9886" s="19"/>
      <c r="J9886" s="176" t="str">
        <f>IF(AND(C9886&lt;&gt;"",COUNTIF('3.工程情報'!$C$6:$C$501,C9886)=0),"工程記号が3.工程情報に存在しません。","")</f>
        <v/>
      </c>
    </row>
    <row r="9887" spans="2:10" ht="18" customHeight="1">
      <c r="B9887" s="166"/>
      <c r="C9887" s="165"/>
      <c r="D9887" s="12" t="str">
        <f>IF(C9887="","",VLOOKUP(C9887,'3.工程情報'!$C$6:$D$501,2,FALSE))</f>
        <v/>
      </c>
      <c r="E9887" s="165"/>
      <c r="F9887" s="170"/>
      <c r="G9887" s="189" t="str">
        <f t="shared" si="154"/>
        <v/>
      </c>
      <c r="H9887" s="19"/>
      <c r="I9887" s="19"/>
      <c r="J9887" s="176" t="str">
        <f>IF(AND(C9887&lt;&gt;"",COUNTIF('3.工程情報'!$C$6:$C$501,C9887)=0),"工程記号が3.工程情報に存在しません。","")</f>
        <v/>
      </c>
    </row>
    <row r="9888" spans="2:10" ht="18" customHeight="1">
      <c r="B9888" s="166"/>
      <c r="C9888" s="165"/>
      <c r="D9888" s="12" t="str">
        <f>IF(C9888="","",VLOOKUP(C9888,'3.工程情報'!$C$6:$D$501,2,FALSE))</f>
        <v/>
      </c>
      <c r="E9888" s="165"/>
      <c r="F9888" s="170"/>
      <c r="G9888" s="189" t="str">
        <f t="shared" si="154"/>
        <v/>
      </c>
      <c r="H9888" s="19"/>
      <c r="I9888" s="19"/>
      <c r="J9888" s="176" t="str">
        <f>IF(AND(C9888&lt;&gt;"",COUNTIF('3.工程情報'!$C$6:$C$501,C9888)=0),"工程記号が3.工程情報に存在しません。","")</f>
        <v/>
      </c>
    </row>
    <row r="9889" spans="2:10" ht="18" customHeight="1">
      <c r="B9889" s="166"/>
      <c r="C9889" s="165"/>
      <c r="D9889" s="12" t="str">
        <f>IF(C9889="","",VLOOKUP(C9889,'3.工程情報'!$C$6:$D$501,2,FALSE))</f>
        <v/>
      </c>
      <c r="E9889" s="165"/>
      <c r="F9889" s="170"/>
      <c r="G9889" s="189" t="str">
        <f t="shared" si="154"/>
        <v/>
      </c>
      <c r="H9889" s="19"/>
      <c r="I9889" s="19"/>
      <c r="J9889" s="176" t="str">
        <f>IF(AND(C9889&lt;&gt;"",COUNTIF('3.工程情報'!$C$6:$C$501,C9889)=0),"工程記号が3.工程情報に存在しません。","")</f>
        <v/>
      </c>
    </row>
    <row r="9890" spans="2:10" ht="18" customHeight="1">
      <c r="B9890" s="166"/>
      <c r="C9890" s="165"/>
      <c r="D9890" s="12" t="str">
        <f>IF(C9890="","",VLOOKUP(C9890,'3.工程情報'!$C$6:$D$501,2,FALSE))</f>
        <v/>
      </c>
      <c r="E9890" s="165"/>
      <c r="F9890" s="170"/>
      <c r="G9890" s="189" t="str">
        <f t="shared" si="154"/>
        <v/>
      </c>
      <c r="H9890" s="19"/>
      <c r="I9890" s="19"/>
      <c r="J9890" s="176" t="str">
        <f>IF(AND(C9890&lt;&gt;"",COUNTIF('3.工程情報'!$C$6:$C$501,C9890)=0),"工程記号が3.工程情報に存在しません。","")</f>
        <v/>
      </c>
    </row>
    <row r="9891" spans="2:10" ht="18" customHeight="1">
      <c r="B9891" s="166"/>
      <c r="C9891" s="165"/>
      <c r="D9891" s="12" t="str">
        <f>IF(C9891="","",VLOOKUP(C9891,'3.工程情報'!$C$6:$D$501,2,FALSE))</f>
        <v/>
      </c>
      <c r="E9891" s="165"/>
      <c r="F9891" s="170"/>
      <c r="G9891" s="189" t="str">
        <f t="shared" si="154"/>
        <v/>
      </c>
      <c r="H9891" s="19"/>
      <c r="I9891" s="19"/>
      <c r="J9891" s="176" t="str">
        <f>IF(AND(C9891&lt;&gt;"",COUNTIF('3.工程情報'!$C$6:$C$501,C9891)=0),"工程記号が3.工程情報に存在しません。","")</f>
        <v/>
      </c>
    </row>
    <row r="9892" spans="2:10" ht="18" customHeight="1">
      <c r="B9892" s="166"/>
      <c r="C9892" s="165"/>
      <c r="D9892" s="12" t="str">
        <f>IF(C9892="","",VLOOKUP(C9892,'3.工程情報'!$C$6:$D$501,2,FALSE))</f>
        <v/>
      </c>
      <c r="E9892" s="165"/>
      <c r="F9892" s="170"/>
      <c r="G9892" s="189" t="str">
        <f t="shared" si="154"/>
        <v/>
      </c>
      <c r="H9892" s="19"/>
      <c r="I9892" s="19"/>
      <c r="J9892" s="176" t="str">
        <f>IF(AND(C9892&lt;&gt;"",COUNTIF('3.工程情報'!$C$6:$C$501,C9892)=0),"工程記号が3.工程情報に存在しません。","")</f>
        <v/>
      </c>
    </row>
    <row r="9893" spans="2:10" ht="18" customHeight="1">
      <c r="B9893" s="166"/>
      <c r="C9893" s="165"/>
      <c r="D9893" s="12" t="str">
        <f>IF(C9893="","",VLOOKUP(C9893,'3.工程情報'!$C$6:$D$501,2,FALSE))</f>
        <v/>
      </c>
      <c r="E9893" s="165"/>
      <c r="F9893" s="170"/>
      <c r="G9893" s="189" t="str">
        <f t="shared" si="154"/>
        <v/>
      </c>
      <c r="H9893" s="19"/>
      <c r="I9893" s="19"/>
      <c r="J9893" s="176" t="str">
        <f>IF(AND(C9893&lt;&gt;"",COUNTIF('3.工程情報'!$C$6:$C$501,C9893)=0),"工程記号が3.工程情報に存在しません。","")</f>
        <v/>
      </c>
    </row>
    <row r="9894" spans="2:10" ht="18" customHeight="1">
      <c r="B9894" s="166"/>
      <c r="C9894" s="165"/>
      <c r="D9894" s="12" t="str">
        <f>IF(C9894="","",VLOOKUP(C9894,'3.工程情報'!$C$6:$D$501,2,FALSE))</f>
        <v/>
      </c>
      <c r="E9894" s="165"/>
      <c r="F9894" s="170"/>
      <c r="G9894" s="189" t="str">
        <f t="shared" si="154"/>
        <v/>
      </c>
      <c r="H9894" s="19"/>
      <c r="I9894" s="19"/>
      <c r="J9894" s="176" t="str">
        <f>IF(AND(C9894&lt;&gt;"",COUNTIF('3.工程情報'!$C$6:$C$501,C9894)=0),"工程記号が3.工程情報に存在しません。","")</f>
        <v/>
      </c>
    </row>
    <row r="9895" spans="2:10" ht="18" customHeight="1">
      <c r="B9895" s="166"/>
      <c r="C9895" s="165"/>
      <c r="D9895" s="12" t="str">
        <f>IF(C9895="","",VLOOKUP(C9895,'3.工程情報'!$C$6:$D$501,2,FALSE))</f>
        <v/>
      </c>
      <c r="E9895" s="165"/>
      <c r="F9895" s="170"/>
      <c r="G9895" s="189" t="str">
        <f t="shared" si="154"/>
        <v/>
      </c>
      <c r="H9895" s="19"/>
      <c r="I9895" s="19"/>
      <c r="J9895" s="176" t="str">
        <f>IF(AND(C9895&lt;&gt;"",COUNTIF('3.工程情報'!$C$6:$C$501,C9895)=0),"工程記号が3.工程情報に存在しません。","")</f>
        <v/>
      </c>
    </row>
    <row r="9896" spans="2:10" ht="18" customHeight="1">
      <c r="B9896" s="166"/>
      <c r="C9896" s="165"/>
      <c r="D9896" s="12" t="str">
        <f>IF(C9896="","",VLOOKUP(C9896,'3.工程情報'!$C$6:$D$501,2,FALSE))</f>
        <v/>
      </c>
      <c r="E9896" s="165"/>
      <c r="F9896" s="170"/>
      <c r="G9896" s="189" t="str">
        <f t="shared" si="154"/>
        <v/>
      </c>
      <c r="H9896" s="19"/>
      <c r="I9896" s="19"/>
      <c r="J9896" s="176" t="str">
        <f>IF(AND(C9896&lt;&gt;"",COUNTIF('3.工程情報'!$C$6:$C$501,C9896)=0),"工程記号が3.工程情報に存在しません。","")</f>
        <v/>
      </c>
    </row>
    <row r="9897" spans="2:10" ht="18" customHeight="1">
      <c r="B9897" s="166"/>
      <c r="C9897" s="165"/>
      <c r="D9897" s="12" t="str">
        <f>IF(C9897="","",VLOOKUP(C9897,'3.工程情報'!$C$6:$D$501,2,FALSE))</f>
        <v/>
      </c>
      <c r="E9897" s="165"/>
      <c r="F9897" s="170"/>
      <c r="G9897" s="189" t="str">
        <f t="shared" si="154"/>
        <v/>
      </c>
      <c r="H9897" s="19"/>
      <c r="I9897" s="19"/>
      <c r="J9897" s="176" t="str">
        <f>IF(AND(C9897&lt;&gt;"",COUNTIF('3.工程情報'!$C$6:$C$501,C9897)=0),"工程記号が3.工程情報に存在しません。","")</f>
        <v/>
      </c>
    </row>
    <row r="9898" spans="2:10" ht="18" customHeight="1">
      <c r="B9898" s="166"/>
      <c r="C9898" s="165"/>
      <c r="D9898" s="12" t="str">
        <f>IF(C9898="","",VLOOKUP(C9898,'3.工程情報'!$C$6:$D$501,2,FALSE))</f>
        <v/>
      </c>
      <c r="E9898" s="165"/>
      <c r="F9898" s="170"/>
      <c r="G9898" s="189" t="str">
        <f t="shared" si="154"/>
        <v/>
      </c>
      <c r="H9898" s="19"/>
      <c r="I9898" s="19"/>
      <c r="J9898" s="176" t="str">
        <f>IF(AND(C9898&lt;&gt;"",COUNTIF('3.工程情報'!$C$6:$C$501,C9898)=0),"工程記号が3.工程情報に存在しません。","")</f>
        <v/>
      </c>
    </row>
    <row r="9899" spans="2:10" ht="18" customHeight="1">
      <c r="B9899" s="166"/>
      <c r="C9899" s="165"/>
      <c r="D9899" s="12" t="str">
        <f>IF(C9899="","",VLOOKUP(C9899,'3.工程情報'!$C$6:$D$501,2,FALSE))</f>
        <v/>
      </c>
      <c r="E9899" s="165"/>
      <c r="F9899" s="170"/>
      <c r="G9899" s="189" t="str">
        <f t="shared" si="154"/>
        <v/>
      </c>
      <c r="H9899" s="19"/>
      <c r="I9899" s="19"/>
      <c r="J9899" s="176" t="str">
        <f>IF(AND(C9899&lt;&gt;"",COUNTIF('3.工程情報'!$C$6:$C$501,C9899)=0),"工程記号が3.工程情報に存在しません。","")</f>
        <v/>
      </c>
    </row>
    <row r="9900" spans="2:10" ht="18" customHeight="1">
      <c r="B9900" s="166"/>
      <c r="C9900" s="165"/>
      <c r="D9900" s="12" t="str">
        <f>IF(C9900="","",VLOOKUP(C9900,'3.工程情報'!$C$6:$D$501,2,FALSE))</f>
        <v/>
      </c>
      <c r="E9900" s="165"/>
      <c r="F9900" s="170"/>
      <c r="G9900" s="189" t="str">
        <f t="shared" si="154"/>
        <v/>
      </c>
      <c r="H9900" s="19"/>
      <c r="I9900" s="19"/>
      <c r="J9900" s="176" t="str">
        <f>IF(AND(C9900&lt;&gt;"",COUNTIF('3.工程情報'!$C$6:$C$501,C9900)=0),"工程記号が3.工程情報に存在しません。","")</f>
        <v/>
      </c>
    </row>
    <row r="9901" spans="2:10" ht="18" customHeight="1">
      <c r="B9901" s="166"/>
      <c r="C9901" s="165"/>
      <c r="D9901" s="12" t="str">
        <f>IF(C9901="","",VLOOKUP(C9901,'3.工程情報'!$C$6:$D$501,2,FALSE))</f>
        <v/>
      </c>
      <c r="E9901" s="165"/>
      <c r="F9901" s="170"/>
      <c r="G9901" s="189" t="str">
        <f t="shared" si="154"/>
        <v/>
      </c>
      <c r="H9901" s="19"/>
      <c r="I9901" s="19"/>
      <c r="J9901" s="176" t="str">
        <f>IF(AND(C9901&lt;&gt;"",COUNTIF('3.工程情報'!$C$6:$C$501,C9901)=0),"工程記号が3.工程情報に存在しません。","")</f>
        <v/>
      </c>
    </row>
    <row r="9902" spans="2:10" ht="18" customHeight="1">
      <c r="B9902" s="166"/>
      <c r="C9902" s="165"/>
      <c r="D9902" s="12" t="str">
        <f>IF(C9902="","",VLOOKUP(C9902,'3.工程情報'!$C$6:$D$501,2,FALSE))</f>
        <v/>
      </c>
      <c r="E9902" s="165"/>
      <c r="F9902" s="170"/>
      <c r="G9902" s="189" t="str">
        <f t="shared" si="154"/>
        <v/>
      </c>
      <c r="H9902" s="19"/>
      <c r="I9902" s="19"/>
      <c r="J9902" s="176" t="str">
        <f>IF(AND(C9902&lt;&gt;"",COUNTIF('3.工程情報'!$C$6:$C$501,C9902)=0),"工程記号が3.工程情報に存在しません。","")</f>
        <v/>
      </c>
    </row>
    <row r="9903" spans="2:10" ht="18" customHeight="1">
      <c r="B9903" s="166"/>
      <c r="C9903" s="165"/>
      <c r="D9903" s="12" t="str">
        <f>IF(C9903="","",VLOOKUP(C9903,'3.工程情報'!$C$6:$D$501,2,FALSE))</f>
        <v/>
      </c>
      <c r="E9903" s="165"/>
      <c r="F9903" s="170"/>
      <c r="G9903" s="189" t="str">
        <f t="shared" si="154"/>
        <v/>
      </c>
      <c r="H9903" s="19"/>
      <c r="I9903" s="19"/>
      <c r="J9903" s="176" t="str">
        <f>IF(AND(C9903&lt;&gt;"",COUNTIF('3.工程情報'!$C$6:$C$501,C9903)=0),"工程記号が3.工程情報に存在しません。","")</f>
        <v/>
      </c>
    </row>
    <row r="9904" spans="2:10" ht="18" customHeight="1">
      <c r="B9904" s="166"/>
      <c r="C9904" s="165"/>
      <c r="D9904" s="12" t="str">
        <f>IF(C9904="","",VLOOKUP(C9904,'3.工程情報'!$C$6:$D$501,2,FALSE))</f>
        <v/>
      </c>
      <c r="E9904" s="165"/>
      <c r="F9904" s="170"/>
      <c r="G9904" s="189" t="str">
        <f t="shared" si="154"/>
        <v/>
      </c>
      <c r="H9904" s="19"/>
      <c r="I9904" s="19"/>
      <c r="J9904" s="176" t="str">
        <f>IF(AND(C9904&lt;&gt;"",COUNTIF('3.工程情報'!$C$6:$C$501,C9904)=0),"工程記号が3.工程情報に存在しません。","")</f>
        <v/>
      </c>
    </row>
    <row r="9905" spans="2:10" ht="18" customHeight="1">
      <c r="B9905" s="166"/>
      <c r="C9905" s="165"/>
      <c r="D9905" s="12" t="str">
        <f>IF(C9905="","",VLOOKUP(C9905,'3.工程情報'!$C$6:$D$501,2,FALSE))</f>
        <v/>
      </c>
      <c r="E9905" s="165"/>
      <c r="F9905" s="170"/>
      <c r="G9905" s="189" t="str">
        <f t="shared" si="154"/>
        <v/>
      </c>
      <c r="H9905" s="19"/>
      <c r="I9905" s="19"/>
      <c r="J9905" s="176" t="str">
        <f>IF(AND(C9905&lt;&gt;"",COUNTIF('3.工程情報'!$C$6:$C$501,C9905)=0),"工程記号が3.工程情報に存在しません。","")</f>
        <v/>
      </c>
    </row>
    <row r="9906" spans="2:10" ht="18" customHeight="1">
      <c r="B9906" s="166"/>
      <c r="C9906" s="165"/>
      <c r="D9906" s="12" t="str">
        <f>IF(C9906="","",VLOOKUP(C9906,'3.工程情報'!$C$6:$D$501,2,FALSE))</f>
        <v/>
      </c>
      <c r="E9906" s="165"/>
      <c r="F9906" s="170"/>
      <c r="G9906" s="189" t="str">
        <f t="shared" si="154"/>
        <v/>
      </c>
      <c r="H9906" s="19"/>
      <c r="I9906" s="19"/>
      <c r="J9906" s="176" t="str">
        <f>IF(AND(C9906&lt;&gt;"",COUNTIF('3.工程情報'!$C$6:$C$501,C9906)=0),"工程記号が3.工程情報に存在しません。","")</f>
        <v/>
      </c>
    </row>
    <row r="9907" spans="2:10" ht="18" customHeight="1">
      <c r="B9907" s="166"/>
      <c r="C9907" s="165"/>
      <c r="D9907" s="12" t="str">
        <f>IF(C9907="","",VLOOKUP(C9907,'3.工程情報'!$C$6:$D$501,2,FALSE))</f>
        <v/>
      </c>
      <c r="E9907" s="165"/>
      <c r="F9907" s="170"/>
      <c r="G9907" s="189" t="str">
        <f t="shared" si="154"/>
        <v/>
      </c>
      <c r="H9907" s="19"/>
      <c r="I9907" s="19"/>
      <c r="J9907" s="176" t="str">
        <f>IF(AND(C9907&lt;&gt;"",COUNTIF('3.工程情報'!$C$6:$C$501,C9907)=0),"工程記号が3.工程情報に存在しません。","")</f>
        <v/>
      </c>
    </row>
    <row r="9908" spans="2:10" ht="18" customHeight="1">
      <c r="B9908" s="166"/>
      <c r="C9908" s="165"/>
      <c r="D9908" s="12" t="str">
        <f>IF(C9908="","",VLOOKUP(C9908,'3.工程情報'!$C$6:$D$501,2,FALSE))</f>
        <v/>
      </c>
      <c r="E9908" s="165"/>
      <c r="F9908" s="170"/>
      <c r="G9908" s="189" t="str">
        <f t="shared" si="154"/>
        <v/>
      </c>
      <c r="H9908" s="19"/>
      <c r="I9908" s="19"/>
      <c r="J9908" s="176" t="str">
        <f>IF(AND(C9908&lt;&gt;"",COUNTIF('3.工程情報'!$C$6:$C$501,C9908)=0),"工程記号が3.工程情報に存在しません。","")</f>
        <v/>
      </c>
    </row>
    <row r="9909" spans="2:10" ht="18" customHeight="1">
      <c r="B9909" s="166"/>
      <c r="C9909" s="165"/>
      <c r="D9909" s="12" t="str">
        <f>IF(C9909="","",VLOOKUP(C9909,'3.工程情報'!$C$6:$D$501,2,FALSE))</f>
        <v/>
      </c>
      <c r="E9909" s="165"/>
      <c r="F9909" s="170"/>
      <c r="G9909" s="189" t="str">
        <f t="shared" si="154"/>
        <v/>
      </c>
      <c r="H9909" s="19"/>
      <c r="I9909" s="19"/>
      <c r="J9909" s="176" t="str">
        <f>IF(AND(C9909&lt;&gt;"",COUNTIF('3.工程情報'!$C$6:$C$501,C9909)=0),"工程記号が3.工程情報に存在しません。","")</f>
        <v/>
      </c>
    </row>
    <row r="9910" spans="2:10" ht="18" customHeight="1">
      <c r="B9910" s="166"/>
      <c r="C9910" s="165"/>
      <c r="D9910" s="12" t="str">
        <f>IF(C9910="","",VLOOKUP(C9910,'3.工程情報'!$C$6:$D$501,2,FALSE))</f>
        <v/>
      </c>
      <c r="E9910" s="165"/>
      <c r="F9910" s="170"/>
      <c r="G9910" s="189" t="str">
        <f t="shared" si="154"/>
        <v/>
      </c>
      <c r="H9910" s="19"/>
      <c r="I9910" s="19"/>
      <c r="J9910" s="176" t="str">
        <f>IF(AND(C9910&lt;&gt;"",COUNTIF('3.工程情報'!$C$6:$C$501,C9910)=0),"工程記号が3.工程情報に存在しません。","")</f>
        <v/>
      </c>
    </row>
    <row r="9911" spans="2:10" ht="18" customHeight="1">
      <c r="B9911" s="166"/>
      <c r="C9911" s="165"/>
      <c r="D9911" s="12" t="str">
        <f>IF(C9911="","",VLOOKUP(C9911,'3.工程情報'!$C$6:$D$501,2,FALSE))</f>
        <v/>
      </c>
      <c r="E9911" s="165"/>
      <c r="F9911" s="170"/>
      <c r="G9911" s="189" t="str">
        <f t="shared" si="154"/>
        <v/>
      </c>
      <c r="H9911" s="19"/>
      <c r="I9911" s="19"/>
      <c r="J9911" s="176" t="str">
        <f>IF(AND(C9911&lt;&gt;"",COUNTIF('3.工程情報'!$C$6:$C$501,C9911)=0),"工程記号が3.工程情報に存在しません。","")</f>
        <v/>
      </c>
    </row>
    <row r="9912" spans="2:10" ht="18" customHeight="1">
      <c r="B9912" s="166"/>
      <c r="C9912" s="165"/>
      <c r="D9912" s="12" t="str">
        <f>IF(C9912="","",VLOOKUP(C9912,'3.工程情報'!$C$6:$D$501,2,FALSE))</f>
        <v/>
      </c>
      <c r="E9912" s="165"/>
      <c r="F9912" s="170"/>
      <c r="G9912" s="189" t="str">
        <f t="shared" si="154"/>
        <v/>
      </c>
      <c r="H9912" s="19"/>
      <c r="I9912" s="19"/>
      <c r="J9912" s="176" t="str">
        <f>IF(AND(C9912&lt;&gt;"",COUNTIF('3.工程情報'!$C$6:$C$501,C9912)=0),"工程記号が3.工程情報に存在しません。","")</f>
        <v/>
      </c>
    </row>
    <row r="9913" spans="2:10" ht="18" customHeight="1">
      <c r="B9913" s="166"/>
      <c r="C9913" s="165"/>
      <c r="D9913" s="12" t="str">
        <f>IF(C9913="","",VLOOKUP(C9913,'3.工程情報'!$C$6:$D$501,2,FALSE))</f>
        <v/>
      </c>
      <c r="E9913" s="165"/>
      <c r="F9913" s="170"/>
      <c r="G9913" s="189" t="str">
        <f t="shared" si="154"/>
        <v/>
      </c>
      <c r="H9913" s="19"/>
      <c r="I9913" s="19"/>
      <c r="J9913" s="176" t="str">
        <f>IF(AND(C9913&lt;&gt;"",COUNTIF('3.工程情報'!$C$6:$C$501,C9913)=0),"工程記号が3.工程情報に存在しません。","")</f>
        <v/>
      </c>
    </row>
    <row r="9914" spans="2:10" ht="18" customHeight="1">
      <c r="B9914" s="166"/>
      <c r="C9914" s="165"/>
      <c r="D9914" s="12" t="str">
        <f>IF(C9914="","",VLOOKUP(C9914,'3.工程情報'!$C$6:$D$501,2,FALSE))</f>
        <v/>
      </c>
      <c r="E9914" s="165"/>
      <c r="F9914" s="170"/>
      <c r="G9914" s="189" t="str">
        <f t="shared" si="154"/>
        <v/>
      </c>
      <c r="H9914" s="19"/>
      <c r="I9914" s="19"/>
      <c r="J9914" s="176" t="str">
        <f>IF(AND(C9914&lt;&gt;"",COUNTIF('3.工程情報'!$C$6:$C$501,C9914)=0),"工程記号が3.工程情報に存在しません。","")</f>
        <v/>
      </c>
    </row>
    <row r="9915" spans="2:10" ht="18" customHeight="1">
      <c r="B9915" s="166"/>
      <c r="C9915" s="165"/>
      <c r="D9915" s="12" t="str">
        <f>IF(C9915="","",VLOOKUP(C9915,'3.工程情報'!$C$6:$D$501,2,FALSE))</f>
        <v/>
      </c>
      <c r="E9915" s="165"/>
      <c r="F9915" s="170"/>
      <c r="G9915" s="189" t="str">
        <f t="shared" si="154"/>
        <v/>
      </c>
      <c r="H9915" s="19"/>
      <c r="I9915" s="19"/>
      <c r="J9915" s="176" t="str">
        <f>IF(AND(C9915&lt;&gt;"",COUNTIF('3.工程情報'!$C$6:$C$501,C9915)=0),"工程記号が3.工程情報に存在しません。","")</f>
        <v/>
      </c>
    </row>
    <row r="9916" spans="2:10" ht="18" customHeight="1">
      <c r="B9916" s="166"/>
      <c r="C9916" s="165"/>
      <c r="D9916" s="12" t="str">
        <f>IF(C9916="","",VLOOKUP(C9916,'3.工程情報'!$C$6:$D$501,2,FALSE))</f>
        <v/>
      </c>
      <c r="E9916" s="165"/>
      <c r="F9916" s="170"/>
      <c r="G9916" s="189" t="str">
        <f t="shared" si="154"/>
        <v/>
      </c>
      <c r="H9916" s="19"/>
      <c r="I9916" s="19"/>
      <c r="J9916" s="176" t="str">
        <f>IF(AND(C9916&lt;&gt;"",COUNTIF('3.工程情報'!$C$6:$C$501,C9916)=0),"工程記号が3.工程情報に存在しません。","")</f>
        <v/>
      </c>
    </row>
    <row r="9917" spans="2:10" ht="18" customHeight="1">
      <c r="B9917" s="166"/>
      <c r="C9917" s="165"/>
      <c r="D9917" s="12" t="str">
        <f>IF(C9917="","",VLOOKUP(C9917,'3.工程情報'!$C$6:$D$501,2,FALSE))</f>
        <v/>
      </c>
      <c r="E9917" s="165"/>
      <c r="F9917" s="170"/>
      <c r="G9917" s="189" t="str">
        <f t="shared" si="154"/>
        <v/>
      </c>
      <c r="H9917" s="19"/>
      <c r="I9917" s="19"/>
      <c r="J9917" s="176" t="str">
        <f>IF(AND(C9917&lt;&gt;"",COUNTIF('3.工程情報'!$C$6:$C$501,C9917)=0),"工程記号が3.工程情報に存在しません。","")</f>
        <v/>
      </c>
    </row>
    <row r="9918" spans="2:10" ht="18" customHeight="1">
      <c r="B9918" s="166"/>
      <c r="C9918" s="165"/>
      <c r="D9918" s="12" t="str">
        <f>IF(C9918="","",VLOOKUP(C9918,'3.工程情報'!$C$6:$D$501,2,FALSE))</f>
        <v/>
      </c>
      <c r="E9918" s="165"/>
      <c r="F9918" s="170"/>
      <c r="G9918" s="189" t="str">
        <f t="shared" si="154"/>
        <v/>
      </c>
      <c r="H9918" s="19"/>
      <c r="I9918" s="19"/>
      <c r="J9918" s="176" t="str">
        <f>IF(AND(C9918&lt;&gt;"",COUNTIF('3.工程情報'!$C$6:$C$501,C9918)=0),"工程記号が3.工程情報に存在しません。","")</f>
        <v/>
      </c>
    </row>
    <row r="9919" spans="2:10" ht="18" customHeight="1">
      <c r="B9919" s="166"/>
      <c r="C9919" s="165"/>
      <c r="D9919" s="12" t="str">
        <f>IF(C9919="","",VLOOKUP(C9919,'3.工程情報'!$C$6:$D$501,2,FALSE))</f>
        <v/>
      </c>
      <c r="E9919" s="165"/>
      <c r="F9919" s="170"/>
      <c r="G9919" s="189" t="str">
        <f t="shared" si="154"/>
        <v/>
      </c>
      <c r="H9919" s="19"/>
      <c r="I9919" s="19"/>
      <c r="J9919" s="176" t="str">
        <f>IF(AND(C9919&lt;&gt;"",COUNTIF('3.工程情報'!$C$6:$C$501,C9919)=0),"工程記号が3.工程情報に存在しません。","")</f>
        <v/>
      </c>
    </row>
    <row r="9920" spans="2:10" ht="18" customHeight="1">
      <c r="B9920" s="166"/>
      <c r="C9920" s="165"/>
      <c r="D9920" s="12" t="str">
        <f>IF(C9920="","",VLOOKUP(C9920,'3.工程情報'!$C$6:$D$501,2,FALSE))</f>
        <v/>
      </c>
      <c r="E9920" s="165"/>
      <c r="F9920" s="170"/>
      <c r="G9920" s="189" t="str">
        <f t="shared" si="154"/>
        <v/>
      </c>
      <c r="H9920" s="19"/>
      <c r="I9920" s="19"/>
      <c r="J9920" s="176" t="str">
        <f>IF(AND(C9920&lt;&gt;"",COUNTIF('3.工程情報'!$C$6:$C$501,C9920)=0),"工程記号が3.工程情報に存在しません。","")</f>
        <v/>
      </c>
    </row>
    <row r="9921" spans="2:10" ht="18" customHeight="1">
      <c r="B9921" s="166"/>
      <c r="C9921" s="165"/>
      <c r="D9921" s="12" t="str">
        <f>IF(C9921="","",VLOOKUP(C9921,'3.工程情報'!$C$6:$D$501,2,FALSE))</f>
        <v/>
      </c>
      <c r="E9921" s="165"/>
      <c r="F9921" s="170"/>
      <c r="G9921" s="189" t="str">
        <f t="shared" si="154"/>
        <v/>
      </c>
      <c r="H9921" s="19"/>
      <c r="I9921" s="19"/>
      <c r="J9921" s="176" t="str">
        <f>IF(AND(C9921&lt;&gt;"",COUNTIF('3.工程情報'!$C$6:$C$501,C9921)=0),"工程記号が3.工程情報に存在しません。","")</f>
        <v/>
      </c>
    </row>
    <row r="9922" spans="2:10" ht="18" customHeight="1">
      <c r="B9922" s="166"/>
      <c r="C9922" s="165"/>
      <c r="D9922" s="12" t="str">
        <f>IF(C9922="","",VLOOKUP(C9922,'3.工程情報'!$C$6:$D$501,2,FALSE))</f>
        <v/>
      </c>
      <c r="E9922" s="165"/>
      <c r="F9922" s="170"/>
      <c r="G9922" s="189" t="str">
        <f t="shared" si="154"/>
        <v/>
      </c>
      <c r="H9922" s="19"/>
      <c r="I9922" s="19"/>
      <c r="J9922" s="176" t="str">
        <f>IF(AND(C9922&lt;&gt;"",COUNTIF('3.工程情報'!$C$6:$C$501,C9922)=0),"工程記号が3.工程情報に存在しません。","")</f>
        <v/>
      </c>
    </row>
    <row r="9923" spans="2:10" ht="18" customHeight="1">
      <c r="B9923" s="166"/>
      <c r="C9923" s="165"/>
      <c r="D9923" s="12" t="str">
        <f>IF(C9923="","",VLOOKUP(C9923,'3.工程情報'!$C$6:$D$501,2,FALSE))</f>
        <v/>
      </c>
      <c r="E9923" s="165"/>
      <c r="F9923" s="170"/>
      <c r="G9923" s="189" t="str">
        <f t="shared" si="154"/>
        <v/>
      </c>
      <c r="H9923" s="19"/>
      <c r="I9923" s="19"/>
      <c r="J9923" s="176" t="str">
        <f>IF(AND(C9923&lt;&gt;"",COUNTIF('3.工程情報'!$C$6:$C$501,C9923)=0),"工程記号が3.工程情報に存在しません。","")</f>
        <v/>
      </c>
    </row>
    <row r="9924" spans="2:10" ht="18" customHeight="1">
      <c r="B9924" s="166"/>
      <c r="C9924" s="165"/>
      <c r="D9924" s="12" t="str">
        <f>IF(C9924="","",VLOOKUP(C9924,'3.工程情報'!$C$6:$D$501,2,FALSE))</f>
        <v/>
      </c>
      <c r="E9924" s="165"/>
      <c r="F9924" s="170"/>
      <c r="G9924" s="189" t="str">
        <f t="shared" si="154"/>
        <v/>
      </c>
      <c r="H9924" s="19"/>
      <c r="I9924" s="19"/>
      <c r="J9924" s="176" t="str">
        <f>IF(AND(C9924&lt;&gt;"",COUNTIF('3.工程情報'!$C$6:$C$501,C9924)=0),"工程記号が3.工程情報に存在しません。","")</f>
        <v/>
      </c>
    </row>
    <row r="9925" spans="2:10" ht="18" customHeight="1">
      <c r="B9925" s="166"/>
      <c r="C9925" s="165"/>
      <c r="D9925" s="12" t="str">
        <f>IF(C9925="","",VLOOKUP(C9925,'3.工程情報'!$C$6:$D$501,2,FALSE))</f>
        <v/>
      </c>
      <c r="E9925" s="165"/>
      <c r="F9925" s="170"/>
      <c r="G9925" s="189" t="str">
        <f t="shared" si="154"/>
        <v/>
      </c>
      <c r="H9925" s="19"/>
      <c r="I9925" s="19"/>
      <c r="J9925" s="176" t="str">
        <f>IF(AND(C9925&lt;&gt;"",COUNTIF('3.工程情報'!$C$6:$C$501,C9925)=0),"工程記号が3.工程情報に存在しません。","")</f>
        <v/>
      </c>
    </row>
    <row r="9926" spans="2:10" ht="18" customHeight="1">
      <c r="B9926" s="166"/>
      <c r="C9926" s="165"/>
      <c r="D9926" s="12" t="str">
        <f>IF(C9926="","",VLOOKUP(C9926,'3.工程情報'!$C$6:$D$501,2,FALSE))</f>
        <v/>
      </c>
      <c r="E9926" s="165"/>
      <c r="F9926" s="170"/>
      <c r="G9926" s="189" t="str">
        <f t="shared" ref="G9926:G9989" si="155">C9926&amp;E9926</f>
        <v/>
      </c>
      <c r="H9926" s="19"/>
      <c r="I9926" s="19"/>
      <c r="J9926" s="176" t="str">
        <f>IF(AND(C9926&lt;&gt;"",COUNTIF('3.工程情報'!$C$6:$C$501,C9926)=0),"工程記号が3.工程情報に存在しません。","")</f>
        <v/>
      </c>
    </row>
    <row r="9927" spans="2:10" ht="18" customHeight="1">
      <c r="B9927" s="166"/>
      <c r="C9927" s="165"/>
      <c r="D9927" s="12" t="str">
        <f>IF(C9927="","",VLOOKUP(C9927,'3.工程情報'!$C$6:$D$501,2,FALSE))</f>
        <v/>
      </c>
      <c r="E9927" s="165"/>
      <c r="F9927" s="170"/>
      <c r="G9927" s="189" t="str">
        <f t="shared" si="155"/>
        <v/>
      </c>
      <c r="H9927" s="19"/>
      <c r="I9927" s="19"/>
      <c r="J9927" s="176" t="str">
        <f>IF(AND(C9927&lt;&gt;"",COUNTIF('3.工程情報'!$C$6:$C$501,C9927)=0),"工程記号が3.工程情報に存在しません。","")</f>
        <v/>
      </c>
    </row>
    <row r="9928" spans="2:10" ht="18" customHeight="1">
      <c r="B9928" s="166"/>
      <c r="C9928" s="165"/>
      <c r="D9928" s="12" t="str">
        <f>IF(C9928="","",VLOOKUP(C9928,'3.工程情報'!$C$6:$D$501,2,FALSE))</f>
        <v/>
      </c>
      <c r="E9928" s="165"/>
      <c r="F9928" s="170"/>
      <c r="G9928" s="189" t="str">
        <f t="shared" si="155"/>
        <v/>
      </c>
      <c r="H9928" s="19"/>
      <c r="I9928" s="19"/>
      <c r="J9928" s="176" t="str">
        <f>IF(AND(C9928&lt;&gt;"",COUNTIF('3.工程情報'!$C$6:$C$501,C9928)=0),"工程記号が3.工程情報に存在しません。","")</f>
        <v/>
      </c>
    </row>
    <row r="9929" spans="2:10" ht="18" customHeight="1">
      <c r="B9929" s="166"/>
      <c r="C9929" s="165"/>
      <c r="D9929" s="12" t="str">
        <f>IF(C9929="","",VLOOKUP(C9929,'3.工程情報'!$C$6:$D$501,2,FALSE))</f>
        <v/>
      </c>
      <c r="E9929" s="165"/>
      <c r="F9929" s="170"/>
      <c r="G9929" s="189" t="str">
        <f t="shared" si="155"/>
        <v/>
      </c>
      <c r="H9929" s="19"/>
      <c r="I9929" s="19"/>
      <c r="J9929" s="176" t="str">
        <f>IF(AND(C9929&lt;&gt;"",COUNTIF('3.工程情報'!$C$6:$C$501,C9929)=0),"工程記号が3.工程情報に存在しません。","")</f>
        <v/>
      </c>
    </row>
    <row r="9930" spans="2:10" ht="18" customHeight="1">
      <c r="B9930" s="166"/>
      <c r="C9930" s="165"/>
      <c r="D9930" s="12" t="str">
        <f>IF(C9930="","",VLOOKUP(C9930,'3.工程情報'!$C$6:$D$501,2,FALSE))</f>
        <v/>
      </c>
      <c r="E9930" s="165"/>
      <c r="F9930" s="170"/>
      <c r="G9930" s="189" t="str">
        <f t="shared" si="155"/>
        <v/>
      </c>
      <c r="H9930" s="19"/>
      <c r="I9930" s="19"/>
      <c r="J9930" s="176" t="str">
        <f>IF(AND(C9930&lt;&gt;"",COUNTIF('3.工程情報'!$C$6:$C$501,C9930)=0),"工程記号が3.工程情報に存在しません。","")</f>
        <v/>
      </c>
    </row>
    <row r="9931" spans="2:10" ht="18" customHeight="1">
      <c r="B9931" s="166"/>
      <c r="C9931" s="165"/>
      <c r="D9931" s="12" t="str">
        <f>IF(C9931="","",VLOOKUP(C9931,'3.工程情報'!$C$6:$D$501,2,FALSE))</f>
        <v/>
      </c>
      <c r="E9931" s="165"/>
      <c r="F9931" s="170"/>
      <c r="G9931" s="189" t="str">
        <f t="shared" si="155"/>
        <v/>
      </c>
      <c r="H9931" s="19"/>
      <c r="I9931" s="19"/>
      <c r="J9931" s="176" t="str">
        <f>IF(AND(C9931&lt;&gt;"",COUNTIF('3.工程情報'!$C$6:$C$501,C9931)=0),"工程記号が3.工程情報に存在しません。","")</f>
        <v/>
      </c>
    </row>
    <row r="9932" spans="2:10" ht="18" customHeight="1">
      <c r="B9932" s="166"/>
      <c r="C9932" s="165"/>
      <c r="D9932" s="12" t="str">
        <f>IF(C9932="","",VLOOKUP(C9932,'3.工程情報'!$C$6:$D$501,2,FALSE))</f>
        <v/>
      </c>
      <c r="E9932" s="165"/>
      <c r="F9932" s="170"/>
      <c r="G9932" s="189" t="str">
        <f t="shared" si="155"/>
        <v/>
      </c>
      <c r="H9932" s="19"/>
      <c r="I9932" s="19"/>
      <c r="J9932" s="176" t="str">
        <f>IF(AND(C9932&lt;&gt;"",COUNTIF('3.工程情報'!$C$6:$C$501,C9932)=0),"工程記号が3.工程情報に存在しません。","")</f>
        <v/>
      </c>
    </row>
    <row r="9933" spans="2:10" ht="18" customHeight="1">
      <c r="B9933" s="166"/>
      <c r="C9933" s="165"/>
      <c r="D9933" s="12" t="str">
        <f>IF(C9933="","",VLOOKUP(C9933,'3.工程情報'!$C$6:$D$501,2,FALSE))</f>
        <v/>
      </c>
      <c r="E9933" s="165"/>
      <c r="F9933" s="170"/>
      <c r="G9933" s="189" t="str">
        <f t="shared" si="155"/>
        <v/>
      </c>
      <c r="H9933" s="19"/>
      <c r="I9933" s="19"/>
      <c r="J9933" s="176" t="str">
        <f>IF(AND(C9933&lt;&gt;"",COUNTIF('3.工程情報'!$C$6:$C$501,C9933)=0),"工程記号が3.工程情報に存在しません。","")</f>
        <v/>
      </c>
    </row>
    <row r="9934" spans="2:10" ht="18" customHeight="1">
      <c r="B9934" s="166"/>
      <c r="C9934" s="165"/>
      <c r="D9934" s="12" t="str">
        <f>IF(C9934="","",VLOOKUP(C9934,'3.工程情報'!$C$6:$D$501,2,FALSE))</f>
        <v/>
      </c>
      <c r="E9934" s="165"/>
      <c r="F9934" s="170"/>
      <c r="G9934" s="189" t="str">
        <f t="shared" si="155"/>
        <v/>
      </c>
      <c r="H9934" s="19"/>
      <c r="I9934" s="19"/>
      <c r="J9934" s="176" t="str">
        <f>IF(AND(C9934&lt;&gt;"",COUNTIF('3.工程情報'!$C$6:$C$501,C9934)=0),"工程記号が3.工程情報に存在しません。","")</f>
        <v/>
      </c>
    </row>
    <row r="9935" spans="2:10" ht="18" customHeight="1">
      <c r="B9935" s="166"/>
      <c r="C9935" s="165"/>
      <c r="D9935" s="12" t="str">
        <f>IF(C9935="","",VLOOKUP(C9935,'3.工程情報'!$C$6:$D$501,2,FALSE))</f>
        <v/>
      </c>
      <c r="E9935" s="165"/>
      <c r="F9935" s="170"/>
      <c r="G9935" s="189" t="str">
        <f t="shared" si="155"/>
        <v/>
      </c>
      <c r="H9935" s="19"/>
      <c r="I9935" s="19"/>
      <c r="J9935" s="176" t="str">
        <f>IF(AND(C9935&lt;&gt;"",COUNTIF('3.工程情報'!$C$6:$C$501,C9935)=0),"工程記号が3.工程情報に存在しません。","")</f>
        <v/>
      </c>
    </row>
    <row r="9936" spans="2:10" ht="18" customHeight="1">
      <c r="B9936" s="166"/>
      <c r="C9936" s="165"/>
      <c r="D9936" s="12" t="str">
        <f>IF(C9936="","",VLOOKUP(C9936,'3.工程情報'!$C$6:$D$501,2,FALSE))</f>
        <v/>
      </c>
      <c r="E9936" s="165"/>
      <c r="F9936" s="170"/>
      <c r="G9936" s="189" t="str">
        <f t="shared" si="155"/>
        <v/>
      </c>
      <c r="H9936" s="19"/>
      <c r="I9936" s="19"/>
      <c r="J9936" s="176" t="str">
        <f>IF(AND(C9936&lt;&gt;"",COUNTIF('3.工程情報'!$C$6:$C$501,C9936)=0),"工程記号が3.工程情報に存在しません。","")</f>
        <v/>
      </c>
    </row>
    <row r="9937" spans="2:10" ht="18" customHeight="1">
      <c r="B9937" s="166"/>
      <c r="C9937" s="165"/>
      <c r="D9937" s="12" t="str">
        <f>IF(C9937="","",VLOOKUP(C9937,'3.工程情報'!$C$6:$D$501,2,FALSE))</f>
        <v/>
      </c>
      <c r="E9937" s="165"/>
      <c r="F9937" s="170"/>
      <c r="G9937" s="189" t="str">
        <f t="shared" si="155"/>
        <v/>
      </c>
      <c r="H9937" s="19"/>
      <c r="I9937" s="19"/>
      <c r="J9937" s="176" t="str">
        <f>IF(AND(C9937&lt;&gt;"",COUNTIF('3.工程情報'!$C$6:$C$501,C9937)=0),"工程記号が3.工程情報に存在しません。","")</f>
        <v/>
      </c>
    </row>
    <row r="9938" spans="2:10" ht="18" customHeight="1">
      <c r="B9938" s="166"/>
      <c r="C9938" s="165"/>
      <c r="D9938" s="12" t="str">
        <f>IF(C9938="","",VLOOKUP(C9938,'3.工程情報'!$C$6:$D$501,2,FALSE))</f>
        <v/>
      </c>
      <c r="E9938" s="165"/>
      <c r="F9938" s="170"/>
      <c r="G9938" s="189" t="str">
        <f t="shared" si="155"/>
        <v/>
      </c>
      <c r="H9938" s="19"/>
      <c r="I9938" s="19"/>
      <c r="J9938" s="176" t="str">
        <f>IF(AND(C9938&lt;&gt;"",COUNTIF('3.工程情報'!$C$6:$C$501,C9938)=0),"工程記号が3.工程情報に存在しません。","")</f>
        <v/>
      </c>
    </row>
    <row r="9939" spans="2:10" ht="18" customHeight="1">
      <c r="B9939" s="166"/>
      <c r="C9939" s="165"/>
      <c r="D9939" s="12" t="str">
        <f>IF(C9939="","",VLOOKUP(C9939,'3.工程情報'!$C$6:$D$501,2,FALSE))</f>
        <v/>
      </c>
      <c r="E9939" s="165"/>
      <c r="F9939" s="170"/>
      <c r="G9939" s="189" t="str">
        <f t="shared" si="155"/>
        <v/>
      </c>
      <c r="H9939" s="19"/>
      <c r="I9939" s="19"/>
      <c r="J9939" s="176" t="str">
        <f>IF(AND(C9939&lt;&gt;"",COUNTIF('3.工程情報'!$C$6:$C$501,C9939)=0),"工程記号が3.工程情報に存在しません。","")</f>
        <v/>
      </c>
    </row>
    <row r="9940" spans="2:10" ht="18" customHeight="1">
      <c r="B9940" s="166"/>
      <c r="C9940" s="165"/>
      <c r="D9940" s="12" t="str">
        <f>IF(C9940="","",VLOOKUP(C9940,'3.工程情報'!$C$6:$D$501,2,FALSE))</f>
        <v/>
      </c>
      <c r="E9940" s="165"/>
      <c r="F9940" s="170"/>
      <c r="G9940" s="189" t="str">
        <f t="shared" si="155"/>
        <v/>
      </c>
      <c r="H9940" s="19"/>
      <c r="I9940" s="19"/>
      <c r="J9940" s="176" t="str">
        <f>IF(AND(C9940&lt;&gt;"",COUNTIF('3.工程情報'!$C$6:$C$501,C9940)=0),"工程記号が3.工程情報に存在しません。","")</f>
        <v/>
      </c>
    </row>
    <row r="9941" spans="2:10" ht="18" customHeight="1">
      <c r="B9941" s="166"/>
      <c r="C9941" s="165"/>
      <c r="D9941" s="12" t="str">
        <f>IF(C9941="","",VLOOKUP(C9941,'3.工程情報'!$C$6:$D$501,2,FALSE))</f>
        <v/>
      </c>
      <c r="E9941" s="165"/>
      <c r="F9941" s="170"/>
      <c r="G9941" s="189" t="str">
        <f t="shared" si="155"/>
        <v/>
      </c>
      <c r="H9941" s="19"/>
      <c r="I9941" s="19"/>
      <c r="J9941" s="176" t="str">
        <f>IF(AND(C9941&lt;&gt;"",COUNTIF('3.工程情報'!$C$6:$C$501,C9941)=0),"工程記号が3.工程情報に存在しません。","")</f>
        <v/>
      </c>
    </row>
    <row r="9942" spans="2:10" ht="18" customHeight="1">
      <c r="B9942" s="166"/>
      <c r="C9942" s="165"/>
      <c r="D9942" s="12" t="str">
        <f>IF(C9942="","",VLOOKUP(C9942,'3.工程情報'!$C$6:$D$501,2,FALSE))</f>
        <v/>
      </c>
      <c r="E9942" s="165"/>
      <c r="F9942" s="170"/>
      <c r="G9942" s="189" t="str">
        <f t="shared" si="155"/>
        <v/>
      </c>
      <c r="H9942" s="19"/>
      <c r="I9942" s="19"/>
      <c r="J9942" s="176" t="str">
        <f>IF(AND(C9942&lt;&gt;"",COUNTIF('3.工程情報'!$C$6:$C$501,C9942)=0),"工程記号が3.工程情報に存在しません。","")</f>
        <v/>
      </c>
    </row>
    <row r="9943" spans="2:10" ht="18" customHeight="1">
      <c r="B9943" s="166"/>
      <c r="C9943" s="165"/>
      <c r="D9943" s="12" t="str">
        <f>IF(C9943="","",VLOOKUP(C9943,'3.工程情報'!$C$6:$D$501,2,FALSE))</f>
        <v/>
      </c>
      <c r="E9943" s="165"/>
      <c r="F9943" s="170"/>
      <c r="G9943" s="189" t="str">
        <f t="shared" si="155"/>
        <v/>
      </c>
      <c r="H9943" s="19"/>
      <c r="I9943" s="19"/>
      <c r="J9943" s="176" t="str">
        <f>IF(AND(C9943&lt;&gt;"",COUNTIF('3.工程情報'!$C$6:$C$501,C9943)=0),"工程記号が3.工程情報に存在しません。","")</f>
        <v/>
      </c>
    </row>
    <row r="9944" spans="2:10" ht="18" customHeight="1">
      <c r="B9944" s="166"/>
      <c r="C9944" s="165"/>
      <c r="D9944" s="12" t="str">
        <f>IF(C9944="","",VLOOKUP(C9944,'3.工程情報'!$C$6:$D$501,2,FALSE))</f>
        <v/>
      </c>
      <c r="E9944" s="165"/>
      <c r="F9944" s="170"/>
      <c r="G9944" s="189" t="str">
        <f t="shared" si="155"/>
        <v/>
      </c>
      <c r="H9944" s="19"/>
      <c r="I9944" s="19"/>
      <c r="J9944" s="176" t="str">
        <f>IF(AND(C9944&lt;&gt;"",COUNTIF('3.工程情報'!$C$6:$C$501,C9944)=0),"工程記号が3.工程情報に存在しません。","")</f>
        <v/>
      </c>
    </row>
    <row r="9945" spans="2:10" ht="18" customHeight="1">
      <c r="B9945" s="166"/>
      <c r="C9945" s="165"/>
      <c r="D9945" s="12" t="str">
        <f>IF(C9945="","",VLOOKUP(C9945,'3.工程情報'!$C$6:$D$501,2,FALSE))</f>
        <v/>
      </c>
      <c r="E9945" s="165"/>
      <c r="F9945" s="170"/>
      <c r="G9945" s="189" t="str">
        <f t="shared" si="155"/>
        <v/>
      </c>
      <c r="H9945" s="19"/>
      <c r="I9945" s="19"/>
      <c r="J9945" s="176" t="str">
        <f>IF(AND(C9945&lt;&gt;"",COUNTIF('3.工程情報'!$C$6:$C$501,C9945)=0),"工程記号が3.工程情報に存在しません。","")</f>
        <v/>
      </c>
    </row>
    <row r="9946" spans="2:10" ht="18" customHeight="1">
      <c r="B9946" s="166"/>
      <c r="C9946" s="165"/>
      <c r="D9946" s="12" t="str">
        <f>IF(C9946="","",VLOOKUP(C9946,'3.工程情報'!$C$6:$D$501,2,FALSE))</f>
        <v/>
      </c>
      <c r="E9946" s="165"/>
      <c r="F9946" s="170"/>
      <c r="G9946" s="189" t="str">
        <f t="shared" si="155"/>
        <v/>
      </c>
      <c r="H9946" s="19"/>
      <c r="I9946" s="19"/>
      <c r="J9946" s="176" t="str">
        <f>IF(AND(C9946&lt;&gt;"",COUNTIF('3.工程情報'!$C$6:$C$501,C9946)=0),"工程記号が3.工程情報に存在しません。","")</f>
        <v/>
      </c>
    </row>
    <row r="9947" spans="2:10" ht="18" customHeight="1">
      <c r="B9947" s="166"/>
      <c r="C9947" s="165"/>
      <c r="D9947" s="12" t="str">
        <f>IF(C9947="","",VLOOKUP(C9947,'3.工程情報'!$C$6:$D$501,2,FALSE))</f>
        <v/>
      </c>
      <c r="E9947" s="165"/>
      <c r="F9947" s="170"/>
      <c r="G9947" s="189" t="str">
        <f t="shared" si="155"/>
        <v/>
      </c>
      <c r="H9947" s="19"/>
      <c r="I9947" s="19"/>
      <c r="J9947" s="176" t="str">
        <f>IF(AND(C9947&lt;&gt;"",COUNTIF('3.工程情報'!$C$6:$C$501,C9947)=0),"工程記号が3.工程情報に存在しません。","")</f>
        <v/>
      </c>
    </row>
    <row r="9948" spans="2:10" ht="18" customHeight="1">
      <c r="B9948" s="166"/>
      <c r="C9948" s="165"/>
      <c r="D9948" s="12" t="str">
        <f>IF(C9948="","",VLOOKUP(C9948,'3.工程情報'!$C$6:$D$501,2,FALSE))</f>
        <v/>
      </c>
      <c r="E9948" s="165"/>
      <c r="F9948" s="170"/>
      <c r="G9948" s="189" t="str">
        <f t="shared" si="155"/>
        <v/>
      </c>
      <c r="H9948" s="19"/>
      <c r="I9948" s="19"/>
      <c r="J9948" s="176" t="str">
        <f>IF(AND(C9948&lt;&gt;"",COUNTIF('3.工程情報'!$C$6:$C$501,C9948)=0),"工程記号が3.工程情報に存在しません。","")</f>
        <v/>
      </c>
    </row>
    <row r="9949" spans="2:10" ht="18" customHeight="1">
      <c r="B9949" s="166"/>
      <c r="C9949" s="165"/>
      <c r="D9949" s="12" t="str">
        <f>IF(C9949="","",VLOOKUP(C9949,'3.工程情報'!$C$6:$D$501,2,FALSE))</f>
        <v/>
      </c>
      <c r="E9949" s="165"/>
      <c r="F9949" s="170"/>
      <c r="G9949" s="189" t="str">
        <f t="shared" si="155"/>
        <v/>
      </c>
      <c r="H9949" s="19"/>
      <c r="I9949" s="19"/>
      <c r="J9949" s="176" t="str">
        <f>IF(AND(C9949&lt;&gt;"",COUNTIF('3.工程情報'!$C$6:$C$501,C9949)=0),"工程記号が3.工程情報に存在しません。","")</f>
        <v/>
      </c>
    </row>
    <row r="9950" spans="2:10" ht="18" customHeight="1">
      <c r="B9950" s="166"/>
      <c r="C9950" s="165"/>
      <c r="D9950" s="12" t="str">
        <f>IF(C9950="","",VLOOKUP(C9950,'3.工程情報'!$C$6:$D$501,2,FALSE))</f>
        <v/>
      </c>
      <c r="E9950" s="165"/>
      <c r="F9950" s="170"/>
      <c r="G9950" s="189" t="str">
        <f t="shared" si="155"/>
        <v/>
      </c>
      <c r="H9950" s="19"/>
      <c r="I9950" s="19"/>
      <c r="J9950" s="176" t="str">
        <f>IF(AND(C9950&lt;&gt;"",COUNTIF('3.工程情報'!$C$6:$C$501,C9950)=0),"工程記号が3.工程情報に存在しません。","")</f>
        <v/>
      </c>
    </row>
    <row r="9951" spans="2:10" ht="18" customHeight="1">
      <c r="B9951" s="166"/>
      <c r="C9951" s="165"/>
      <c r="D9951" s="12" t="str">
        <f>IF(C9951="","",VLOOKUP(C9951,'3.工程情報'!$C$6:$D$501,2,FALSE))</f>
        <v/>
      </c>
      <c r="E9951" s="165"/>
      <c r="F9951" s="170"/>
      <c r="G9951" s="189" t="str">
        <f t="shared" si="155"/>
        <v/>
      </c>
      <c r="H9951" s="19"/>
      <c r="I9951" s="19"/>
      <c r="J9951" s="176" t="str">
        <f>IF(AND(C9951&lt;&gt;"",COUNTIF('3.工程情報'!$C$6:$C$501,C9951)=0),"工程記号が3.工程情報に存在しません。","")</f>
        <v/>
      </c>
    </row>
    <row r="9952" spans="2:10" ht="18" customHeight="1">
      <c r="B9952" s="166"/>
      <c r="C9952" s="165"/>
      <c r="D9952" s="12" t="str">
        <f>IF(C9952="","",VLOOKUP(C9952,'3.工程情報'!$C$6:$D$501,2,FALSE))</f>
        <v/>
      </c>
      <c r="E9952" s="165"/>
      <c r="F9952" s="170"/>
      <c r="G9952" s="189" t="str">
        <f t="shared" si="155"/>
        <v/>
      </c>
      <c r="H9952" s="19"/>
      <c r="I9952" s="19"/>
      <c r="J9952" s="176" t="str">
        <f>IF(AND(C9952&lt;&gt;"",COUNTIF('3.工程情報'!$C$6:$C$501,C9952)=0),"工程記号が3.工程情報に存在しません。","")</f>
        <v/>
      </c>
    </row>
    <row r="9953" spans="2:10" ht="18" customHeight="1">
      <c r="B9953" s="166"/>
      <c r="C9953" s="165"/>
      <c r="D9953" s="12" t="str">
        <f>IF(C9953="","",VLOOKUP(C9953,'3.工程情報'!$C$6:$D$501,2,FALSE))</f>
        <v/>
      </c>
      <c r="E9953" s="165"/>
      <c r="F9953" s="170"/>
      <c r="G9953" s="189" t="str">
        <f t="shared" si="155"/>
        <v/>
      </c>
      <c r="H9953" s="19"/>
      <c r="I9953" s="19"/>
      <c r="J9953" s="176" t="str">
        <f>IF(AND(C9953&lt;&gt;"",COUNTIF('3.工程情報'!$C$6:$C$501,C9953)=0),"工程記号が3.工程情報に存在しません。","")</f>
        <v/>
      </c>
    </row>
    <row r="9954" spans="2:10" ht="18" customHeight="1">
      <c r="B9954" s="166"/>
      <c r="C9954" s="165"/>
      <c r="D9954" s="12" t="str">
        <f>IF(C9954="","",VLOOKUP(C9954,'3.工程情報'!$C$6:$D$501,2,FALSE))</f>
        <v/>
      </c>
      <c r="E9954" s="165"/>
      <c r="F9954" s="170"/>
      <c r="G9954" s="189" t="str">
        <f t="shared" si="155"/>
        <v/>
      </c>
      <c r="H9954" s="19"/>
      <c r="I9954" s="19"/>
      <c r="J9954" s="176" t="str">
        <f>IF(AND(C9954&lt;&gt;"",COUNTIF('3.工程情報'!$C$6:$C$501,C9954)=0),"工程記号が3.工程情報に存在しません。","")</f>
        <v/>
      </c>
    </row>
    <row r="9955" spans="2:10" ht="18" customHeight="1">
      <c r="B9955" s="166"/>
      <c r="C9955" s="165"/>
      <c r="D9955" s="12" t="str">
        <f>IF(C9955="","",VLOOKUP(C9955,'3.工程情報'!$C$6:$D$501,2,FALSE))</f>
        <v/>
      </c>
      <c r="E9955" s="165"/>
      <c r="F9955" s="170"/>
      <c r="G9955" s="189" t="str">
        <f t="shared" si="155"/>
        <v/>
      </c>
      <c r="H9955" s="19"/>
      <c r="I9955" s="19"/>
      <c r="J9955" s="176" t="str">
        <f>IF(AND(C9955&lt;&gt;"",COUNTIF('3.工程情報'!$C$6:$C$501,C9955)=0),"工程記号が3.工程情報に存在しません。","")</f>
        <v/>
      </c>
    </row>
    <row r="9956" spans="2:10" ht="18" customHeight="1">
      <c r="B9956" s="166"/>
      <c r="C9956" s="165"/>
      <c r="D9956" s="12" t="str">
        <f>IF(C9956="","",VLOOKUP(C9956,'3.工程情報'!$C$6:$D$501,2,FALSE))</f>
        <v/>
      </c>
      <c r="E9956" s="165"/>
      <c r="F9956" s="170"/>
      <c r="G9956" s="189" t="str">
        <f t="shared" si="155"/>
        <v/>
      </c>
      <c r="H9956" s="19"/>
      <c r="I9956" s="19"/>
      <c r="J9956" s="176" t="str">
        <f>IF(AND(C9956&lt;&gt;"",COUNTIF('3.工程情報'!$C$6:$C$501,C9956)=0),"工程記号が3.工程情報に存在しません。","")</f>
        <v/>
      </c>
    </row>
    <row r="9957" spans="2:10" ht="18" customHeight="1">
      <c r="B9957" s="166"/>
      <c r="C9957" s="165"/>
      <c r="D9957" s="12" t="str">
        <f>IF(C9957="","",VLOOKUP(C9957,'3.工程情報'!$C$6:$D$501,2,FALSE))</f>
        <v/>
      </c>
      <c r="E9957" s="165"/>
      <c r="F9957" s="170"/>
      <c r="G9957" s="189" t="str">
        <f t="shared" si="155"/>
        <v/>
      </c>
      <c r="H9957" s="19"/>
      <c r="I9957" s="19"/>
      <c r="J9957" s="176" t="str">
        <f>IF(AND(C9957&lt;&gt;"",COUNTIF('3.工程情報'!$C$6:$C$501,C9957)=0),"工程記号が3.工程情報に存在しません。","")</f>
        <v/>
      </c>
    </row>
    <row r="9958" spans="2:10" ht="18" customHeight="1">
      <c r="B9958" s="166"/>
      <c r="C9958" s="165"/>
      <c r="D9958" s="12" t="str">
        <f>IF(C9958="","",VLOOKUP(C9958,'3.工程情報'!$C$6:$D$501,2,FALSE))</f>
        <v/>
      </c>
      <c r="E9958" s="165"/>
      <c r="F9958" s="170"/>
      <c r="G9958" s="189" t="str">
        <f t="shared" si="155"/>
        <v/>
      </c>
      <c r="H9958" s="19"/>
      <c r="I9958" s="19"/>
      <c r="J9958" s="176" t="str">
        <f>IF(AND(C9958&lt;&gt;"",COUNTIF('3.工程情報'!$C$6:$C$501,C9958)=0),"工程記号が3.工程情報に存在しません。","")</f>
        <v/>
      </c>
    </row>
    <row r="9959" spans="2:10" ht="18" customHeight="1">
      <c r="B9959" s="166"/>
      <c r="C9959" s="165"/>
      <c r="D9959" s="12" t="str">
        <f>IF(C9959="","",VLOOKUP(C9959,'3.工程情報'!$C$6:$D$501,2,FALSE))</f>
        <v/>
      </c>
      <c r="E9959" s="165"/>
      <c r="F9959" s="170"/>
      <c r="G9959" s="189" t="str">
        <f t="shared" si="155"/>
        <v/>
      </c>
      <c r="H9959" s="19"/>
      <c r="I9959" s="19"/>
      <c r="J9959" s="176" t="str">
        <f>IF(AND(C9959&lt;&gt;"",COUNTIF('3.工程情報'!$C$6:$C$501,C9959)=0),"工程記号が3.工程情報に存在しません。","")</f>
        <v/>
      </c>
    </row>
    <row r="9960" spans="2:10" ht="18" customHeight="1">
      <c r="B9960" s="166"/>
      <c r="C9960" s="165"/>
      <c r="D9960" s="12" t="str">
        <f>IF(C9960="","",VLOOKUP(C9960,'3.工程情報'!$C$6:$D$501,2,FALSE))</f>
        <v/>
      </c>
      <c r="E9960" s="165"/>
      <c r="F9960" s="170"/>
      <c r="G9960" s="189" t="str">
        <f t="shared" si="155"/>
        <v/>
      </c>
      <c r="H9960" s="19"/>
      <c r="I9960" s="19"/>
      <c r="J9960" s="176" t="str">
        <f>IF(AND(C9960&lt;&gt;"",COUNTIF('3.工程情報'!$C$6:$C$501,C9960)=0),"工程記号が3.工程情報に存在しません。","")</f>
        <v/>
      </c>
    </row>
    <row r="9961" spans="2:10" ht="18" customHeight="1">
      <c r="B9961" s="166"/>
      <c r="C9961" s="165"/>
      <c r="D9961" s="12" t="str">
        <f>IF(C9961="","",VLOOKUP(C9961,'3.工程情報'!$C$6:$D$501,2,FALSE))</f>
        <v/>
      </c>
      <c r="E9961" s="165"/>
      <c r="F9961" s="170"/>
      <c r="G9961" s="189" t="str">
        <f t="shared" si="155"/>
        <v/>
      </c>
      <c r="H9961" s="19"/>
      <c r="I9961" s="19"/>
      <c r="J9961" s="176" t="str">
        <f>IF(AND(C9961&lt;&gt;"",COUNTIF('3.工程情報'!$C$6:$C$501,C9961)=0),"工程記号が3.工程情報に存在しません。","")</f>
        <v/>
      </c>
    </row>
    <row r="9962" spans="2:10" ht="18" customHeight="1">
      <c r="B9962" s="166"/>
      <c r="C9962" s="165"/>
      <c r="D9962" s="12" t="str">
        <f>IF(C9962="","",VLOOKUP(C9962,'3.工程情報'!$C$6:$D$501,2,FALSE))</f>
        <v/>
      </c>
      <c r="E9962" s="165"/>
      <c r="F9962" s="170"/>
      <c r="G9962" s="189" t="str">
        <f t="shared" si="155"/>
        <v/>
      </c>
      <c r="H9962" s="19"/>
      <c r="I9962" s="19"/>
      <c r="J9962" s="176" t="str">
        <f>IF(AND(C9962&lt;&gt;"",COUNTIF('3.工程情報'!$C$6:$C$501,C9962)=0),"工程記号が3.工程情報に存在しません。","")</f>
        <v/>
      </c>
    </row>
    <row r="9963" spans="2:10" ht="18" customHeight="1">
      <c r="B9963" s="166"/>
      <c r="C9963" s="165"/>
      <c r="D9963" s="12" t="str">
        <f>IF(C9963="","",VLOOKUP(C9963,'3.工程情報'!$C$6:$D$501,2,FALSE))</f>
        <v/>
      </c>
      <c r="E9963" s="165"/>
      <c r="F9963" s="170"/>
      <c r="G9963" s="189" t="str">
        <f t="shared" si="155"/>
        <v/>
      </c>
      <c r="H9963" s="19"/>
      <c r="I9963" s="19"/>
      <c r="J9963" s="176" t="str">
        <f>IF(AND(C9963&lt;&gt;"",COUNTIF('3.工程情報'!$C$6:$C$501,C9963)=0),"工程記号が3.工程情報に存在しません。","")</f>
        <v/>
      </c>
    </row>
    <row r="9964" spans="2:10" ht="18" customHeight="1">
      <c r="B9964" s="166"/>
      <c r="C9964" s="165"/>
      <c r="D9964" s="12" t="str">
        <f>IF(C9964="","",VLOOKUP(C9964,'3.工程情報'!$C$6:$D$501,2,FALSE))</f>
        <v/>
      </c>
      <c r="E9964" s="165"/>
      <c r="F9964" s="170"/>
      <c r="G9964" s="189" t="str">
        <f t="shared" si="155"/>
        <v/>
      </c>
      <c r="H9964" s="19"/>
      <c r="I9964" s="19"/>
      <c r="J9964" s="176" t="str">
        <f>IF(AND(C9964&lt;&gt;"",COUNTIF('3.工程情報'!$C$6:$C$501,C9964)=0),"工程記号が3.工程情報に存在しません。","")</f>
        <v/>
      </c>
    </row>
    <row r="9965" spans="2:10" ht="18" customHeight="1">
      <c r="B9965" s="166"/>
      <c r="C9965" s="165"/>
      <c r="D9965" s="12" t="str">
        <f>IF(C9965="","",VLOOKUP(C9965,'3.工程情報'!$C$6:$D$501,2,FALSE))</f>
        <v/>
      </c>
      <c r="E9965" s="165"/>
      <c r="F9965" s="170"/>
      <c r="G9965" s="189" t="str">
        <f t="shared" si="155"/>
        <v/>
      </c>
      <c r="H9965" s="19"/>
      <c r="I9965" s="19"/>
      <c r="J9965" s="176" t="str">
        <f>IF(AND(C9965&lt;&gt;"",COUNTIF('3.工程情報'!$C$6:$C$501,C9965)=0),"工程記号が3.工程情報に存在しません。","")</f>
        <v/>
      </c>
    </row>
    <row r="9966" spans="2:10" ht="18" customHeight="1">
      <c r="B9966" s="166"/>
      <c r="C9966" s="165"/>
      <c r="D9966" s="12" t="str">
        <f>IF(C9966="","",VLOOKUP(C9966,'3.工程情報'!$C$6:$D$501,2,FALSE))</f>
        <v/>
      </c>
      <c r="E9966" s="165"/>
      <c r="F9966" s="170"/>
      <c r="G9966" s="189" t="str">
        <f t="shared" si="155"/>
        <v/>
      </c>
      <c r="H9966" s="19"/>
      <c r="I9966" s="19"/>
      <c r="J9966" s="176" t="str">
        <f>IF(AND(C9966&lt;&gt;"",COUNTIF('3.工程情報'!$C$6:$C$501,C9966)=0),"工程記号が3.工程情報に存在しません。","")</f>
        <v/>
      </c>
    </row>
    <row r="9967" spans="2:10" ht="18" customHeight="1">
      <c r="B9967" s="166"/>
      <c r="C9967" s="165"/>
      <c r="D9967" s="12" t="str">
        <f>IF(C9967="","",VLOOKUP(C9967,'3.工程情報'!$C$6:$D$501,2,FALSE))</f>
        <v/>
      </c>
      <c r="E9967" s="165"/>
      <c r="F9967" s="170"/>
      <c r="G9967" s="189" t="str">
        <f t="shared" si="155"/>
        <v/>
      </c>
      <c r="H9967" s="19"/>
      <c r="I9967" s="19"/>
      <c r="J9967" s="176" t="str">
        <f>IF(AND(C9967&lt;&gt;"",COUNTIF('3.工程情報'!$C$6:$C$501,C9967)=0),"工程記号が3.工程情報に存在しません。","")</f>
        <v/>
      </c>
    </row>
    <row r="9968" spans="2:10" ht="18" customHeight="1">
      <c r="B9968" s="166"/>
      <c r="C9968" s="165"/>
      <c r="D9968" s="12" t="str">
        <f>IF(C9968="","",VLOOKUP(C9968,'3.工程情報'!$C$6:$D$501,2,FALSE))</f>
        <v/>
      </c>
      <c r="E9968" s="165"/>
      <c r="F9968" s="170"/>
      <c r="G9968" s="189" t="str">
        <f t="shared" si="155"/>
        <v/>
      </c>
      <c r="H9968" s="19"/>
      <c r="I9968" s="19"/>
      <c r="J9968" s="176" t="str">
        <f>IF(AND(C9968&lt;&gt;"",COUNTIF('3.工程情報'!$C$6:$C$501,C9968)=0),"工程記号が3.工程情報に存在しません。","")</f>
        <v/>
      </c>
    </row>
    <row r="9969" spans="2:10" ht="18" customHeight="1">
      <c r="B9969" s="166"/>
      <c r="C9969" s="165"/>
      <c r="D9969" s="12" t="str">
        <f>IF(C9969="","",VLOOKUP(C9969,'3.工程情報'!$C$6:$D$501,2,FALSE))</f>
        <v/>
      </c>
      <c r="E9969" s="165"/>
      <c r="F9969" s="170"/>
      <c r="G9969" s="189" t="str">
        <f t="shared" si="155"/>
        <v/>
      </c>
      <c r="H9969" s="19"/>
      <c r="I9969" s="19"/>
      <c r="J9969" s="176" t="str">
        <f>IF(AND(C9969&lt;&gt;"",COUNTIF('3.工程情報'!$C$6:$C$501,C9969)=0),"工程記号が3.工程情報に存在しません。","")</f>
        <v/>
      </c>
    </row>
    <row r="9970" spans="2:10" ht="18" customHeight="1">
      <c r="B9970" s="166"/>
      <c r="C9970" s="165"/>
      <c r="D9970" s="12" t="str">
        <f>IF(C9970="","",VLOOKUP(C9970,'3.工程情報'!$C$6:$D$501,2,FALSE))</f>
        <v/>
      </c>
      <c r="E9970" s="165"/>
      <c r="F9970" s="170"/>
      <c r="G9970" s="189" t="str">
        <f t="shared" si="155"/>
        <v/>
      </c>
      <c r="H9970" s="19"/>
      <c r="I9970" s="19"/>
      <c r="J9970" s="176" t="str">
        <f>IF(AND(C9970&lt;&gt;"",COUNTIF('3.工程情報'!$C$6:$C$501,C9970)=0),"工程記号が3.工程情報に存在しません。","")</f>
        <v/>
      </c>
    </row>
    <row r="9971" spans="2:10" ht="18" customHeight="1">
      <c r="B9971" s="166"/>
      <c r="C9971" s="165"/>
      <c r="D9971" s="12" t="str">
        <f>IF(C9971="","",VLOOKUP(C9971,'3.工程情報'!$C$6:$D$501,2,FALSE))</f>
        <v/>
      </c>
      <c r="E9971" s="165"/>
      <c r="F9971" s="170"/>
      <c r="G9971" s="189" t="str">
        <f t="shared" si="155"/>
        <v/>
      </c>
      <c r="H9971" s="19"/>
      <c r="I9971" s="19"/>
      <c r="J9971" s="176" t="str">
        <f>IF(AND(C9971&lt;&gt;"",COUNTIF('3.工程情報'!$C$6:$C$501,C9971)=0),"工程記号が3.工程情報に存在しません。","")</f>
        <v/>
      </c>
    </row>
    <row r="9972" spans="2:10" ht="18" customHeight="1">
      <c r="B9972" s="166"/>
      <c r="C9972" s="165"/>
      <c r="D9972" s="12" t="str">
        <f>IF(C9972="","",VLOOKUP(C9972,'3.工程情報'!$C$6:$D$501,2,FALSE))</f>
        <v/>
      </c>
      <c r="E9972" s="165"/>
      <c r="F9972" s="170"/>
      <c r="G9972" s="189" t="str">
        <f t="shared" si="155"/>
        <v/>
      </c>
      <c r="H9972" s="19"/>
      <c r="I9972" s="19"/>
      <c r="J9972" s="176" t="str">
        <f>IF(AND(C9972&lt;&gt;"",COUNTIF('3.工程情報'!$C$6:$C$501,C9972)=0),"工程記号が3.工程情報に存在しません。","")</f>
        <v/>
      </c>
    </row>
    <row r="9973" spans="2:10" ht="18" customHeight="1">
      <c r="B9973" s="166"/>
      <c r="C9973" s="165"/>
      <c r="D9973" s="12" t="str">
        <f>IF(C9973="","",VLOOKUP(C9973,'3.工程情報'!$C$6:$D$501,2,FALSE))</f>
        <v/>
      </c>
      <c r="E9973" s="165"/>
      <c r="F9973" s="170"/>
      <c r="G9973" s="189" t="str">
        <f t="shared" si="155"/>
        <v/>
      </c>
      <c r="H9973" s="19"/>
      <c r="I9973" s="19"/>
      <c r="J9973" s="176" t="str">
        <f>IF(AND(C9973&lt;&gt;"",COUNTIF('3.工程情報'!$C$6:$C$501,C9973)=0),"工程記号が3.工程情報に存在しません。","")</f>
        <v/>
      </c>
    </row>
    <row r="9974" spans="2:10" ht="18" customHeight="1">
      <c r="B9974" s="166"/>
      <c r="C9974" s="165"/>
      <c r="D9974" s="12" t="str">
        <f>IF(C9974="","",VLOOKUP(C9974,'3.工程情報'!$C$6:$D$501,2,FALSE))</f>
        <v/>
      </c>
      <c r="E9974" s="165"/>
      <c r="F9974" s="170"/>
      <c r="G9974" s="189" t="str">
        <f t="shared" si="155"/>
        <v/>
      </c>
      <c r="H9974" s="19"/>
      <c r="I9974" s="19"/>
      <c r="J9974" s="176" t="str">
        <f>IF(AND(C9974&lt;&gt;"",COUNTIF('3.工程情報'!$C$6:$C$501,C9974)=0),"工程記号が3.工程情報に存在しません。","")</f>
        <v/>
      </c>
    </row>
    <row r="9975" spans="2:10" ht="18" customHeight="1">
      <c r="B9975" s="166"/>
      <c r="C9975" s="165"/>
      <c r="D9975" s="12" t="str">
        <f>IF(C9975="","",VLOOKUP(C9975,'3.工程情報'!$C$6:$D$501,2,FALSE))</f>
        <v/>
      </c>
      <c r="E9975" s="165"/>
      <c r="F9975" s="170"/>
      <c r="G9975" s="189" t="str">
        <f t="shared" si="155"/>
        <v/>
      </c>
      <c r="H9975" s="19"/>
      <c r="I9975" s="19"/>
      <c r="J9975" s="176" t="str">
        <f>IF(AND(C9975&lt;&gt;"",COUNTIF('3.工程情報'!$C$6:$C$501,C9975)=0),"工程記号が3.工程情報に存在しません。","")</f>
        <v/>
      </c>
    </row>
    <row r="9976" spans="2:10" ht="18" customHeight="1">
      <c r="B9976" s="166"/>
      <c r="C9976" s="165"/>
      <c r="D9976" s="12" t="str">
        <f>IF(C9976="","",VLOOKUP(C9976,'3.工程情報'!$C$6:$D$501,2,FALSE))</f>
        <v/>
      </c>
      <c r="E9976" s="165"/>
      <c r="F9976" s="170"/>
      <c r="G9976" s="189" t="str">
        <f t="shared" si="155"/>
        <v/>
      </c>
      <c r="H9976" s="19"/>
      <c r="I9976" s="19"/>
      <c r="J9976" s="176" t="str">
        <f>IF(AND(C9976&lt;&gt;"",COUNTIF('3.工程情報'!$C$6:$C$501,C9976)=0),"工程記号が3.工程情報に存在しません。","")</f>
        <v/>
      </c>
    </row>
    <row r="9977" spans="2:10" ht="18" customHeight="1">
      <c r="B9977" s="166"/>
      <c r="C9977" s="165"/>
      <c r="D9977" s="12" t="str">
        <f>IF(C9977="","",VLOOKUP(C9977,'3.工程情報'!$C$6:$D$501,2,FALSE))</f>
        <v/>
      </c>
      <c r="E9977" s="165"/>
      <c r="F9977" s="170"/>
      <c r="G9977" s="189" t="str">
        <f t="shared" si="155"/>
        <v/>
      </c>
      <c r="H9977" s="19"/>
      <c r="I9977" s="19"/>
      <c r="J9977" s="176" t="str">
        <f>IF(AND(C9977&lt;&gt;"",COUNTIF('3.工程情報'!$C$6:$C$501,C9977)=0),"工程記号が3.工程情報に存在しません。","")</f>
        <v/>
      </c>
    </row>
    <row r="9978" spans="2:10" ht="18" customHeight="1">
      <c r="B9978" s="166"/>
      <c r="C9978" s="165"/>
      <c r="D9978" s="12" t="str">
        <f>IF(C9978="","",VLOOKUP(C9978,'3.工程情報'!$C$6:$D$501,2,FALSE))</f>
        <v/>
      </c>
      <c r="E9978" s="165"/>
      <c r="F9978" s="170"/>
      <c r="G9978" s="189" t="str">
        <f t="shared" si="155"/>
        <v/>
      </c>
      <c r="H9978" s="19"/>
      <c r="I9978" s="19"/>
      <c r="J9978" s="176" t="str">
        <f>IF(AND(C9978&lt;&gt;"",COUNTIF('3.工程情報'!$C$6:$C$501,C9978)=0),"工程記号が3.工程情報に存在しません。","")</f>
        <v/>
      </c>
    </row>
    <row r="9979" spans="2:10" ht="18" customHeight="1">
      <c r="B9979" s="166"/>
      <c r="C9979" s="165"/>
      <c r="D9979" s="12" t="str">
        <f>IF(C9979="","",VLOOKUP(C9979,'3.工程情報'!$C$6:$D$501,2,FALSE))</f>
        <v/>
      </c>
      <c r="E9979" s="165"/>
      <c r="F9979" s="170"/>
      <c r="G9979" s="189" t="str">
        <f t="shared" si="155"/>
        <v/>
      </c>
      <c r="H9979" s="19"/>
      <c r="I9979" s="19"/>
      <c r="J9979" s="176" t="str">
        <f>IF(AND(C9979&lt;&gt;"",COUNTIF('3.工程情報'!$C$6:$C$501,C9979)=0),"工程記号が3.工程情報に存在しません。","")</f>
        <v/>
      </c>
    </row>
    <row r="9980" spans="2:10" ht="18" customHeight="1">
      <c r="B9980" s="166"/>
      <c r="C9980" s="165"/>
      <c r="D9980" s="12" t="str">
        <f>IF(C9980="","",VLOOKUP(C9980,'3.工程情報'!$C$6:$D$501,2,FALSE))</f>
        <v/>
      </c>
      <c r="E9980" s="165"/>
      <c r="F9980" s="170"/>
      <c r="G9980" s="189" t="str">
        <f t="shared" si="155"/>
        <v/>
      </c>
      <c r="H9980" s="19"/>
      <c r="I9980" s="19"/>
      <c r="J9980" s="176" t="str">
        <f>IF(AND(C9980&lt;&gt;"",COUNTIF('3.工程情報'!$C$6:$C$501,C9980)=0),"工程記号が3.工程情報に存在しません。","")</f>
        <v/>
      </c>
    </row>
    <row r="9981" spans="2:10" ht="18" customHeight="1">
      <c r="B9981" s="166"/>
      <c r="C9981" s="165"/>
      <c r="D9981" s="12" t="str">
        <f>IF(C9981="","",VLOOKUP(C9981,'3.工程情報'!$C$6:$D$501,2,FALSE))</f>
        <v/>
      </c>
      <c r="E9981" s="165"/>
      <c r="F9981" s="170"/>
      <c r="G9981" s="189" t="str">
        <f t="shared" si="155"/>
        <v/>
      </c>
      <c r="H9981" s="19"/>
      <c r="I9981" s="19"/>
      <c r="J9981" s="176" t="str">
        <f>IF(AND(C9981&lt;&gt;"",COUNTIF('3.工程情報'!$C$6:$C$501,C9981)=0),"工程記号が3.工程情報に存在しません。","")</f>
        <v/>
      </c>
    </row>
    <row r="9982" spans="2:10" ht="18" customHeight="1">
      <c r="B9982" s="166"/>
      <c r="C9982" s="165"/>
      <c r="D9982" s="12" t="str">
        <f>IF(C9982="","",VLOOKUP(C9982,'3.工程情報'!$C$6:$D$501,2,FALSE))</f>
        <v/>
      </c>
      <c r="E9982" s="165"/>
      <c r="F9982" s="170"/>
      <c r="G9982" s="189" t="str">
        <f t="shared" si="155"/>
        <v/>
      </c>
      <c r="H9982" s="19"/>
      <c r="I9982" s="19"/>
      <c r="J9982" s="176" t="str">
        <f>IF(AND(C9982&lt;&gt;"",COUNTIF('3.工程情報'!$C$6:$C$501,C9982)=0),"工程記号が3.工程情報に存在しません。","")</f>
        <v/>
      </c>
    </row>
    <row r="9983" spans="2:10" ht="18" customHeight="1">
      <c r="B9983" s="166"/>
      <c r="C9983" s="165"/>
      <c r="D9983" s="12" t="str">
        <f>IF(C9983="","",VLOOKUP(C9983,'3.工程情報'!$C$6:$D$501,2,FALSE))</f>
        <v/>
      </c>
      <c r="E9983" s="165"/>
      <c r="F9983" s="170"/>
      <c r="G9983" s="189" t="str">
        <f t="shared" si="155"/>
        <v/>
      </c>
      <c r="H9983" s="19"/>
      <c r="I9983" s="19"/>
      <c r="J9983" s="176" t="str">
        <f>IF(AND(C9983&lt;&gt;"",COUNTIF('3.工程情報'!$C$6:$C$501,C9983)=0),"工程記号が3.工程情報に存在しません。","")</f>
        <v/>
      </c>
    </row>
    <row r="9984" spans="2:10" ht="18" customHeight="1">
      <c r="B9984" s="166"/>
      <c r="C9984" s="165"/>
      <c r="D9984" s="12" t="str">
        <f>IF(C9984="","",VLOOKUP(C9984,'3.工程情報'!$C$6:$D$501,2,FALSE))</f>
        <v/>
      </c>
      <c r="E9984" s="165"/>
      <c r="F9984" s="170"/>
      <c r="G9984" s="189" t="str">
        <f t="shared" si="155"/>
        <v/>
      </c>
      <c r="H9984" s="19"/>
      <c r="I9984" s="19"/>
      <c r="J9984" s="176" t="str">
        <f>IF(AND(C9984&lt;&gt;"",COUNTIF('3.工程情報'!$C$6:$C$501,C9984)=0),"工程記号が3.工程情報に存在しません。","")</f>
        <v/>
      </c>
    </row>
    <row r="9985" spans="2:10" ht="18" customHeight="1">
      <c r="B9985" s="166"/>
      <c r="C9985" s="165"/>
      <c r="D9985" s="12" t="str">
        <f>IF(C9985="","",VLOOKUP(C9985,'3.工程情報'!$C$6:$D$501,2,FALSE))</f>
        <v/>
      </c>
      <c r="E9985" s="165"/>
      <c r="F9985" s="170"/>
      <c r="G9985" s="189" t="str">
        <f t="shared" si="155"/>
        <v/>
      </c>
      <c r="H9985" s="19"/>
      <c r="I9985" s="19"/>
      <c r="J9985" s="176" t="str">
        <f>IF(AND(C9985&lt;&gt;"",COUNTIF('3.工程情報'!$C$6:$C$501,C9985)=0),"工程記号が3.工程情報に存在しません。","")</f>
        <v/>
      </c>
    </row>
    <row r="9986" spans="2:10" ht="18" customHeight="1">
      <c r="B9986" s="166"/>
      <c r="C9986" s="165"/>
      <c r="D9986" s="12" t="str">
        <f>IF(C9986="","",VLOOKUP(C9986,'3.工程情報'!$C$6:$D$501,2,FALSE))</f>
        <v/>
      </c>
      <c r="E9986" s="165"/>
      <c r="F9986" s="170"/>
      <c r="G9986" s="189" t="str">
        <f t="shared" si="155"/>
        <v/>
      </c>
      <c r="H9986" s="19"/>
      <c r="I9986" s="19"/>
      <c r="J9986" s="176" t="str">
        <f>IF(AND(C9986&lt;&gt;"",COUNTIF('3.工程情報'!$C$6:$C$501,C9986)=0),"工程記号が3.工程情報に存在しません。","")</f>
        <v/>
      </c>
    </row>
    <row r="9987" spans="2:10" ht="18" customHeight="1">
      <c r="B9987" s="166"/>
      <c r="C9987" s="165"/>
      <c r="D9987" s="12" t="str">
        <f>IF(C9987="","",VLOOKUP(C9987,'3.工程情報'!$C$6:$D$501,2,FALSE))</f>
        <v/>
      </c>
      <c r="E9987" s="165"/>
      <c r="F9987" s="170"/>
      <c r="G9987" s="189" t="str">
        <f t="shared" si="155"/>
        <v/>
      </c>
      <c r="H9987" s="19"/>
      <c r="I9987" s="19"/>
      <c r="J9987" s="176" t="str">
        <f>IF(AND(C9987&lt;&gt;"",COUNTIF('3.工程情報'!$C$6:$C$501,C9987)=0),"工程記号が3.工程情報に存在しません。","")</f>
        <v/>
      </c>
    </row>
    <row r="9988" spans="2:10" ht="18" customHeight="1">
      <c r="B9988" s="166"/>
      <c r="C9988" s="165"/>
      <c r="D9988" s="12" t="str">
        <f>IF(C9988="","",VLOOKUP(C9988,'3.工程情報'!$C$6:$D$501,2,FALSE))</f>
        <v/>
      </c>
      <c r="E9988" s="165"/>
      <c r="F9988" s="170"/>
      <c r="G9988" s="189" t="str">
        <f t="shared" si="155"/>
        <v/>
      </c>
      <c r="H9988" s="19"/>
      <c r="I9988" s="19"/>
      <c r="J9988" s="176" t="str">
        <f>IF(AND(C9988&lt;&gt;"",COUNTIF('3.工程情報'!$C$6:$C$501,C9988)=0),"工程記号が3.工程情報に存在しません。","")</f>
        <v/>
      </c>
    </row>
    <row r="9989" spans="2:10" ht="18" customHeight="1">
      <c r="B9989" s="166"/>
      <c r="C9989" s="165"/>
      <c r="D9989" s="12" t="str">
        <f>IF(C9989="","",VLOOKUP(C9989,'3.工程情報'!$C$6:$D$501,2,FALSE))</f>
        <v/>
      </c>
      <c r="E9989" s="165"/>
      <c r="F9989" s="170"/>
      <c r="G9989" s="189" t="str">
        <f t="shared" si="155"/>
        <v/>
      </c>
      <c r="H9989" s="19"/>
      <c r="I9989" s="19"/>
      <c r="J9989" s="176" t="str">
        <f>IF(AND(C9989&lt;&gt;"",COUNTIF('3.工程情報'!$C$6:$C$501,C9989)=0),"工程記号が3.工程情報に存在しません。","")</f>
        <v/>
      </c>
    </row>
    <row r="9990" spans="2:10" ht="18" customHeight="1">
      <c r="B9990" s="166"/>
      <c r="C9990" s="165"/>
      <c r="D9990" s="12" t="str">
        <f>IF(C9990="","",VLOOKUP(C9990,'3.工程情報'!$C$6:$D$501,2,FALSE))</f>
        <v/>
      </c>
      <c r="E9990" s="165"/>
      <c r="F9990" s="170"/>
      <c r="G9990" s="189" t="str">
        <f t="shared" ref="G9990:G10001" si="156">C9990&amp;E9990</f>
        <v/>
      </c>
      <c r="H9990" s="19"/>
      <c r="I9990" s="19"/>
      <c r="J9990" s="176" t="str">
        <f>IF(AND(C9990&lt;&gt;"",COUNTIF('3.工程情報'!$C$6:$C$501,C9990)=0),"工程記号が3.工程情報に存在しません。","")</f>
        <v/>
      </c>
    </row>
    <row r="9991" spans="2:10" ht="18" customHeight="1">
      <c r="B9991" s="166"/>
      <c r="C9991" s="165"/>
      <c r="D9991" s="12" t="str">
        <f>IF(C9991="","",VLOOKUP(C9991,'3.工程情報'!$C$6:$D$501,2,FALSE))</f>
        <v/>
      </c>
      <c r="E9991" s="165"/>
      <c r="F9991" s="170"/>
      <c r="G9991" s="189" t="str">
        <f t="shared" si="156"/>
        <v/>
      </c>
      <c r="H9991" s="19"/>
      <c r="I9991" s="19"/>
      <c r="J9991" s="176" t="str">
        <f>IF(AND(C9991&lt;&gt;"",COUNTIF('3.工程情報'!$C$6:$C$501,C9991)=0),"工程記号が3.工程情報に存在しません。","")</f>
        <v/>
      </c>
    </row>
    <row r="9992" spans="2:10" ht="18" customHeight="1">
      <c r="B9992" s="166"/>
      <c r="C9992" s="165"/>
      <c r="D9992" s="12" t="str">
        <f>IF(C9992="","",VLOOKUP(C9992,'3.工程情報'!$C$6:$D$501,2,FALSE))</f>
        <v/>
      </c>
      <c r="E9992" s="165"/>
      <c r="F9992" s="170"/>
      <c r="G9992" s="189" t="str">
        <f t="shared" si="156"/>
        <v/>
      </c>
      <c r="H9992" s="19"/>
      <c r="I9992" s="19"/>
      <c r="J9992" s="176" t="str">
        <f>IF(AND(C9992&lt;&gt;"",COUNTIF('3.工程情報'!$C$6:$C$501,C9992)=0),"工程記号が3.工程情報に存在しません。","")</f>
        <v/>
      </c>
    </row>
    <row r="9993" spans="2:10" ht="18" customHeight="1">
      <c r="B9993" s="166"/>
      <c r="C9993" s="165"/>
      <c r="D9993" s="12" t="str">
        <f>IF(C9993="","",VLOOKUP(C9993,'3.工程情報'!$C$6:$D$501,2,FALSE))</f>
        <v/>
      </c>
      <c r="E9993" s="165"/>
      <c r="F9993" s="170"/>
      <c r="G9993" s="189" t="str">
        <f t="shared" si="156"/>
        <v/>
      </c>
      <c r="H9993" s="19"/>
      <c r="I9993" s="19"/>
      <c r="J9993" s="176" t="str">
        <f>IF(AND(C9993&lt;&gt;"",COUNTIF('3.工程情報'!$C$6:$C$501,C9993)=0),"工程記号が3.工程情報に存在しません。","")</f>
        <v/>
      </c>
    </row>
    <row r="9994" spans="2:10" ht="18" customHeight="1">
      <c r="B9994" s="166"/>
      <c r="C9994" s="165"/>
      <c r="D9994" s="12" t="str">
        <f>IF(C9994="","",VLOOKUP(C9994,'3.工程情報'!$C$6:$D$501,2,FALSE))</f>
        <v/>
      </c>
      <c r="E9994" s="165"/>
      <c r="F9994" s="170"/>
      <c r="G9994" s="189" t="str">
        <f t="shared" si="156"/>
        <v/>
      </c>
      <c r="H9994" s="19"/>
      <c r="I9994" s="19"/>
      <c r="J9994" s="176" t="str">
        <f>IF(AND(C9994&lt;&gt;"",COUNTIF('3.工程情報'!$C$6:$C$501,C9994)=0),"工程記号が3.工程情報に存在しません。","")</f>
        <v/>
      </c>
    </row>
    <row r="9995" spans="2:10" ht="18" customHeight="1">
      <c r="B9995" s="166"/>
      <c r="C9995" s="165"/>
      <c r="D9995" s="12" t="str">
        <f>IF(C9995="","",VLOOKUP(C9995,'3.工程情報'!$C$6:$D$501,2,FALSE))</f>
        <v/>
      </c>
      <c r="E9995" s="165"/>
      <c r="F9995" s="170"/>
      <c r="G9995" s="189" t="str">
        <f t="shared" si="156"/>
        <v/>
      </c>
      <c r="H9995" s="19"/>
      <c r="I9995" s="19"/>
      <c r="J9995" s="176" t="str">
        <f>IF(AND(C9995&lt;&gt;"",COUNTIF('3.工程情報'!$C$6:$C$501,C9995)=0),"工程記号が3.工程情報に存在しません。","")</f>
        <v/>
      </c>
    </row>
    <row r="9996" spans="2:10" ht="18" customHeight="1">
      <c r="B9996" s="166"/>
      <c r="C9996" s="165"/>
      <c r="D9996" s="12" t="str">
        <f>IF(C9996="","",VLOOKUP(C9996,'3.工程情報'!$C$6:$D$501,2,FALSE))</f>
        <v/>
      </c>
      <c r="E9996" s="165"/>
      <c r="F9996" s="170"/>
      <c r="G9996" s="189" t="str">
        <f t="shared" si="156"/>
        <v/>
      </c>
      <c r="H9996" s="19"/>
      <c r="I9996" s="19"/>
      <c r="J9996" s="176" t="str">
        <f>IF(AND(C9996&lt;&gt;"",COUNTIF('3.工程情報'!$C$6:$C$501,C9996)=0),"工程記号が3.工程情報に存在しません。","")</f>
        <v/>
      </c>
    </row>
    <row r="9997" spans="2:10" ht="18" customHeight="1">
      <c r="B9997" s="166"/>
      <c r="C9997" s="165"/>
      <c r="D9997" s="12" t="str">
        <f>IF(C9997="","",VLOOKUP(C9997,'3.工程情報'!$C$6:$D$501,2,FALSE))</f>
        <v/>
      </c>
      <c r="E9997" s="165"/>
      <c r="F9997" s="170"/>
      <c r="G9997" s="189" t="str">
        <f t="shared" si="156"/>
        <v/>
      </c>
      <c r="H9997" s="19"/>
      <c r="I9997" s="19"/>
      <c r="J9997" s="176" t="str">
        <f>IF(AND(C9997&lt;&gt;"",COUNTIF('3.工程情報'!$C$6:$C$501,C9997)=0),"工程記号が3.工程情報に存在しません。","")</f>
        <v/>
      </c>
    </row>
    <row r="9998" spans="2:10" ht="18" customHeight="1">
      <c r="B9998" s="166"/>
      <c r="C9998" s="165"/>
      <c r="D9998" s="12" t="str">
        <f>IF(C9998="","",VLOOKUP(C9998,'3.工程情報'!$C$6:$D$501,2,FALSE))</f>
        <v/>
      </c>
      <c r="E9998" s="165"/>
      <c r="F9998" s="170"/>
      <c r="G9998" s="189" t="str">
        <f t="shared" si="156"/>
        <v/>
      </c>
      <c r="H9998" s="19"/>
      <c r="I9998" s="19"/>
      <c r="J9998" s="176" t="str">
        <f>IF(AND(C9998&lt;&gt;"",COUNTIF('3.工程情報'!$C$6:$C$501,C9998)=0),"工程記号が3.工程情報に存在しません。","")</f>
        <v/>
      </c>
    </row>
    <row r="9999" spans="2:10" ht="18" customHeight="1">
      <c r="B9999" s="166"/>
      <c r="C9999" s="165"/>
      <c r="D9999" s="12" t="str">
        <f>IF(C9999="","",VLOOKUP(C9999,'3.工程情報'!$C$6:$D$501,2,FALSE))</f>
        <v/>
      </c>
      <c r="E9999" s="165"/>
      <c r="F9999" s="170"/>
      <c r="G9999" s="189" t="str">
        <f t="shared" si="156"/>
        <v/>
      </c>
      <c r="H9999" s="19"/>
      <c r="I9999" s="19"/>
      <c r="J9999" s="176" t="str">
        <f>IF(AND(C9999&lt;&gt;"",COUNTIF('3.工程情報'!$C$6:$C$501,C9999)=0),"工程記号が3.工程情報に存在しません。","")</f>
        <v/>
      </c>
    </row>
    <row r="10000" spans="2:10" ht="18" customHeight="1">
      <c r="B10000" s="166"/>
      <c r="C10000" s="165"/>
      <c r="D10000" s="12" t="str">
        <f>IF(C10000="","",VLOOKUP(C10000,'3.工程情報'!$C$6:$D$501,2,FALSE))</f>
        <v/>
      </c>
      <c r="E10000" s="165"/>
      <c r="F10000" s="170"/>
      <c r="G10000" s="189" t="str">
        <f t="shared" si="156"/>
        <v/>
      </c>
      <c r="H10000" s="19"/>
      <c r="I10000" s="19"/>
      <c r="J10000" s="176" t="str">
        <f>IF(AND(C10000&lt;&gt;"",COUNTIF('3.工程情報'!$C$6:$C$501,C10000)=0),"工程記号が3.工程情報に存在しません。","")</f>
        <v/>
      </c>
    </row>
    <row r="10001" spans="2:10" ht="18" customHeight="1">
      <c r="B10001" s="166"/>
      <c r="C10001" s="165"/>
      <c r="D10001" s="12" t="str">
        <f>IF(C10001="","",VLOOKUP(C10001,'3.工程情報'!$C$6:$D$501,2,FALSE))</f>
        <v/>
      </c>
      <c r="E10001" s="165"/>
      <c r="F10001" s="170"/>
      <c r="G10001" s="189" t="str">
        <f t="shared" si="156"/>
        <v/>
      </c>
      <c r="H10001" s="19"/>
      <c r="I10001" s="19"/>
      <c r="J10001" s="176" t="str">
        <f>IF(AND(C10001&lt;&gt;"",COUNTIF('3.工程情報'!$C$6:$C$501,C10001)=0),"工程記号が3.工程情報に存在しません。","")</f>
        <v/>
      </c>
    </row>
  </sheetData>
  <sheetProtection algorithmName="SHA-512" hashValue="B7y6vY9W1rxwHjsrQ0xXK7VhLBLIrsgtgepmnJa4Je5dPiv/WXWl7yJI2zkvhzk42qljaXlo4BNlQil6hZCmlQ==" saltValue="d7kyOW3VzgfPCMUjr6ahAQ==" spinCount="100000" sheet="1" objects="1" scenarios="1" selectLockedCells="1"/>
  <mergeCells count="1">
    <mergeCell ref="H3:I3"/>
  </mergeCells>
  <phoneticPr fontId="6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Footer>&amp;C&amp;"Meiryo UI,標準"&amp;P&amp;R&amp;"Meiryo UI,標準"(C) MG'sコンサルティング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A501"/>
  <sheetViews>
    <sheetView showGridLines="0" workbookViewId="0">
      <pane xSplit="5" ySplit="5" topLeftCell="F6" activePane="bottomRight" state="frozen"/>
      <selection activeCell="J8" sqref="J8"/>
      <selection pane="topRight" activeCell="J8" sqref="J8"/>
      <selection pane="bottomLeft" activeCell="J8" sqref="J8"/>
      <selection pane="bottomRight" activeCell="G4" sqref="G4"/>
    </sheetView>
  </sheetViews>
  <sheetFormatPr defaultRowHeight="13.2"/>
  <cols>
    <col min="1" max="1" width="1.88671875" customWidth="1"/>
    <col min="2" max="2" width="15" customWidth="1"/>
    <col min="3" max="3" width="14.77734375" customWidth="1"/>
    <col min="4" max="4" width="16.33203125" customWidth="1"/>
    <col min="5" max="5" width="16.33203125" bestFit="1" customWidth="1"/>
    <col min="6" max="27" width="13.6640625" customWidth="1"/>
  </cols>
  <sheetData>
    <row r="1" spans="1:27" ht="16.5" customHeight="1">
      <c r="B1" s="1" t="s">
        <v>41</v>
      </c>
      <c r="D1" s="3" t="s">
        <v>14</v>
      </c>
      <c r="E1" s="5">
        <v>500</v>
      </c>
      <c r="K1" s="5"/>
      <c r="L1" s="5"/>
      <c r="M1" s="5"/>
      <c r="N1" s="5"/>
      <c r="O1" s="5"/>
    </row>
    <row r="2" spans="1:27" ht="16.5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</row>
    <row r="3" spans="1:27" ht="21" customHeight="1">
      <c r="B3" s="1"/>
      <c r="D3" s="181"/>
      <c r="E3" s="194" t="s">
        <v>200</v>
      </c>
      <c r="F3" s="75"/>
      <c r="G3" s="101">
        <f>'1.製造原価明細'!F6</f>
        <v>12500000</v>
      </c>
      <c r="H3" s="101">
        <f>'4.固定資産明細'!G2</f>
        <v>5763055.555555556</v>
      </c>
      <c r="I3" s="101">
        <f>'1.製造原価明細'!C7-'4.固定資産明細'!D2</f>
        <v>19234000</v>
      </c>
      <c r="J3" s="101">
        <f>'1.製造原価明細'!C8</f>
        <v>8000000</v>
      </c>
      <c r="K3" s="101">
        <f>'3.工程情報'!I4</f>
        <v>630000</v>
      </c>
      <c r="L3" s="101">
        <f>'3.工程情報'!J4</f>
        <v>1130000</v>
      </c>
      <c r="M3" s="101">
        <f>'3.工程情報'!K4</f>
        <v>170000</v>
      </c>
      <c r="N3" s="101">
        <f>'3.工程情報'!L4</f>
        <v>0</v>
      </c>
      <c r="O3" s="101">
        <f>'3.工程情報'!M4</f>
        <v>0</v>
      </c>
      <c r="P3" s="101">
        <f>IF('1.製造原価明細'!$C9="","",'1.製造原価明細'!$C9)</f>
        <v>4500000</v>
      </c>
      <c r="Q3" s="101">
        <f>IF('1.製造原価明細'!$C10="","",'1.製造原価明細'!$C10)</f>
        <v>600000</v>
      </c>
      <c r="R3" s="101">
        <f>IF('1.製造原価明細'!$C11="","",'1.製造原価明細'!$C11)</f>
        <v>560000</v>
      </c>
      <c r="S3" s="101">
        <f>IF('1.製造原価明細'!$C12="","",'1.製造原価明細'!$C12)</f>
        <v>1200000</v>
      </c>
      <c r="T3" s="101">
        <f>IF('1.製造原価明細'!$C13="","",'1.製造原価明細'!$C13)</f>
        <v>5000000</v>
      </c>
      <c r="U3" s="101">
        <f>IF('1.製造原価明細'!$C14="","",'1.製造原価明細'!$C14)</f>
        <v>2000000</v>
      </c>
      <c r="V3" s="101" t="str">
        <f>IF('1.製造原価明細'!$C15="","",'1.製造原価明細'!$C15)</f>
        <v/>
      </c>
      <c r="W3" s="101" t="str">
        <f>IF('1.製造原価明細'!$C16="","",'1.製造原価明細'!$C16)</f>
        <v/>
      </c>
      <c r="X3" s="101" t="str">
        <f>IF('1.製造原価明細'!$C17="","",'1.製造原価明細'!$C17)</f>
        <v/>
      </c>
      <c r="Y3" s="101" t="str">
        <f>IF('1.製造原価明細'!$C18="","",'1.製造原価明細'!$C18)</f>
        <v/>
      </c>
      <c r="Z3" s="101" t="str">
        <f>IF('1.製造原価明細'!$C19="","",'1.製造原価明細'!$C19)</f>
        <v/>
      </c>
      <c r="AA3" s="101" t="str">
        <f>IF('1.製造原価明細'!$C20="","",'1.製造原価明細'!$C20)</f>
        <v/>
      </c>
    </row>
    <row r="4" spans="1:27" ht="21" customHeight="1" thickBot="1">
      <c r="B4" s="8" t="str">
        <f>IF('1.製造原価明細'!$C$3="","",'1.製造原価明細'!$C$3)</f>
        <v>2020年度</v>
      </c>
      <c r="C4" s="4"/>
      <c r="D4" s="182"/>
      <c r="E4" s="115" t="s">
        <v>190</v>
      </c>
      <c r="F4" s="29" t="s">
        <v>36</v>
      </c>
      <c r="G4" s="68" t="s">
        <v>199</v>
      </c>
      <c r="H4" s="29" t="s">
        <v>36</v>
      </c>
      <c r="I4" s="68" t="s">
        <v>50</v>
      </c>
      <c r="J4" s="29" t="s">
        <v>37</v>
      </c>
      <c r="K4" s="29" t="s">
        <v>36</v>
      </c>
      <c r="L4" s="29" t="s">
        <v>36</v>
      </c>
      <c r="M4" s="29" t="s">
        <v>36</v>
      </c>
      <c r="N4" s="29" t="s">
        <v>36</v>
      </c>
      <c r="O4" s="29" t="s">
        <v>36</v>
      </c>
      <c r="P4" s="68" t="s">
        <v>50</v>
      </c>
      <c r="Q4" s="68" t="s">
        <v>199</v>
      </c>
      <c r="R4" s="68" t="s">
        <v>50</v>
      </c>
      <c r="S4" s="68" t="s">
        <v>50</v>
      </c>
      <c r="T4" s="68" t="s">
        <v>50</v>
      </c>
      <c r="U4" s="68" t="s">
        <v>199</v>
      </c>
      <c r="V4" s="68"/>
      <c r="W4" s="68"/>
      <c r="X4" s="68"/>
      <c r="Y4" s="68"/>
      <c r="Z4" s="68"/>
      <c r="AA4" s="68"/>
    </row>
    <row r="5" spans="1:27" ht="30.75" customHeight="1" thickBot="1">
      <c r="B5" s="9" t="s">
        <v>51</v>
      </c>
      <c r="C5" s="10" t="s">
        <v>5</v>
      </c>
      <c r="D5" s="78" t="str">
        <f>"労務費率"&amp;CHAR(10)&amp;"（円／"&amp;'2.会社基本情報'!C4&amp;"）"</f>
        <v>労務費率
（円／分）</v>
      </c>
      <c r="E5" s="78" t="str">
        <f>"設備費率"&amp;CHAR(10)&amp;"（円／"&amp;'2.会社基本情報'!C4&amp;"）"</f>
        <v>設備費率
（円／分）</v>
      </c>
      <c r="F5" s="192" t="str">
        <f>'3.工程情報'!H5&amp;"率"</f>
        <v>工程担当者
の労務費率</v>
      </c>
      <c r="G5" s="71" t="s">
        <v>54</v>
      </c>
      <c r="H5" s="77" t="s">
        <v>56</v>
      </c>
      <c r="I5" s="77" t="s">
        <v>55</v>
      </c>
      <c r="J5" s="71" t="s">
        <v>35</v>
      </c>
      <c r="K5" s="73" t="str">
        <f>'3.工程情報'!I5&amp;"率"</f>
        <v>（直接）
刃具費率</v>
      </c>
      <c r="L5" s="73" t="str">
        <f>'3.工程情報'!J5&amp;"率"</f>
        <v>（直接）
修繕費率</v>
      </c>
      <c r="M5" s="73" t="str">
        <f>'3.工程情報'!K5&amp;"率"</f>
        <v>（直接）
作動油率</v>
      </c>
      <c r="N5" s="73" t="str">
        <f>'3.工程情報'!L5&amp;"率"</f>
        <v>率</v>
      </c>
      <c r="O5" s="73" t="str">
        <f>'3.工程情報'!M5&amp;"率"</f>
        <v>率</v>
      </c>
      <c r="P5" s="72" t="str">
        <f>IF('1.製造原価明細'!$B9="","",'1.製造原価明細'!$B9&amp;"率")</f>
        <v>（間接）修繕費率</v>
      </c>
      <c r="Q5" s="72" t="str">
        <f>IF('1.製造原価明細'!$B10="","",'1.製造原価明細'!$B10&amp;"率")</f>
        <v>租税公課率</v>
      </c>
      <c r="R5" s="72" t="str">
        <f>IF('1.製造原価明細'!$B11="","",'1.製造原価明細'!$B11&amp;"率")</f>
        <v>保険料率</v>
      </c>
      <c r="S5" s="72" t="str">
        <f>IF('1.製造原価明細'!$B12="","",'1.製造原価明細'!$B12&amp;"率")</f>
        <v>補助材料費率</v>
      </c>
      <c r="T5" s="72" t="str">
        <f>IF('1.製造原価明細'!$B13="","",'1.製造原価明細'!$B13&amp;"率")</f>
        <v>消耗工具費率</v>
      </c>
      <c r="U5" s="72" t="str">
        <f>IF('1.製造原価明細'!$B14="","",'1.製造原価明細'!$B14&amp;"率")</f>
        <v>その他費用率</v>
      </c>
      <c r="V5" s="72" t="str">
        <f>IF('1.製造原価明細'!$B15="","",'1.製造原価明細'!$B15&amp;"率")</f>
        <v/>
      </c>
      <c r="W5" s="72" t="str">
        <f>IF('1.製造原価明細'!$B16="","",'1.製造原価明細'!$B16&amp;"率")</f>
        <v/>
      </c>
      <c r="X5" s="72" t="str">
        <f>IF('1.製造原価明細'!$B17="","",'1.製造原価明細'!$B17&amp;"率")</f>
        <v/>
      </c>
      <c r="Y5" s="72" t="str">
        <f>IF('1.製造原価明細'!$B18="","",'1.製造原価明細'!$B18&amp;"率")</f>
        <v/>
      </c>
      <c r="Z5" s="72" t="str">
        <f>IF('1.製造原価明細'!$B19="","",'1.製造原価明細'!$B19&amp;"率")</f>
        <v/>
      </c>
      <c r="AA5" s="72" t="str">
        <f>IF('1.製造原価明細'!$B20="","",'1.製造原価明細'!$B20&amp;"率")</f>
        <v/>
      </c>
    </row>
    <row r="6" spans="1:27" ht="21.75" customHeight="1">
      <c r="B6" s="12" t="str">
        <f>IF('3.工程情報'!B6="","",'3.工程情報'!B6)</f>
        <v>AA-1</v>
      </c>
      <c r="C6" s="12" t="str">
        <f>IF('3.工程情報'!C6="","",'3.工程情報'!C6)</f>
        <v>CAD-1</v>
      </c>
      <c r="D6" s="193">
        <f t="shared" ref="D6" si="0">IF(C6="","",F6+G6)</f>
        <v>94.272001994515094</v>
      </c>
      <c r="E6" s="193">
        <f>IF(C6="","",SUM(H6:AA6))</f>
        <v>102.75190614850574</v>
      </c>
      <c r="F6" s="105">
        <f>IF($C6="","",'3.工程情報'!$H6/'5.工程集計'!$H6)</f>
        <v>74.794315632011973</v>
      </c>
      <c r="G6" s="105">
        <f>IF(OR($C6="",G$3="",'5.工程集計'!$H6=0),"",IF(G$4="均一配賦",G$3/'5.工程集計'!$C$4/'5.工程集計'!$H6,IF(G$4="減価償却費",G$3*'5.工程集計'!$E6/'5.工程集計'!$H6)))</f>
        <v>19.477686362503118</v>
      </c>
      <c r="H6" s="105">
        <f>IF($C6="","",'5.工程集計'!D6/'5.工程集計'!I6)</f>
        <v>12.933183744702069</v>
      </c>
      <c r="I6" s="105">
        <f>IF(OR($C6="",I$3="",'5.工程集計'!$I6=0),"",IF(I$4="均一配賦",I$3/'5.工程集計'!$C$4/'5.工程集計'!$I6,IF(I$4="減価償却費",I$3*'5.工程集計'!$E6/'5.工程集計'!$I6)))</f>
        <v>43.164056592478843</v>
      </c>
      <c r="J6" s="106">
        <f>IF($C6="","",$J$3*'5.工程集計'!G6/'5.工程集計'!I6)</f>
        <v>16.960162274832644</v>
      </c>
      <c r="K6" s="105">
        <f>IF($C6="","",'3.工程情報'!I6/'5.工程集計'!I6)</f>
        <v>0</v>
      </c>
      <c r="L6" s="105">
        <f>IF($C6="","",'3.工程情報'!J6/'5.工程集計'!I6)</f>
        <v>0.37397157816005983</v>
      </c>
      <c r="M6" s="105">
        <f>IF($C6="","",'3.工程情報'!K6/'5.工程集計'!I6)</f>
        <v>0</v>
      </c>
      <c r="N6" s="105">
        <f>IF($C6="","",'3.工程情報'!L6/'5.工程集計'!I6)</f>
        <v>0</v>
      </c>
      <c r="O6" s="105">
        <f>IF($C6="","",'3.工程情報'!M6/'5.工程集計'!I6)</f>
        <v>0</v>
      </c>
      <c r="P6" s="105">
        <f>IF(OR($C6="",P$3="",'5.工程集計'!$I6=0),"",IF(P$4="均一配賦",P$3/'5.工程集計'!$C$4/'5.工程集計'!$I6,IF(P$4="減価償却費",P$3*'5.工程集計'!$E6/'5.工程集計'!$I6)))</f>
        <v>10.098692662272786</v>
      </c>
      <c r="Q6" s="105">
        <f>IF(OR($C6="",Q$3="",'5.工程集計'!$I6=0),"",IF(Q$4="均一配賦",Q$3/'5.工程集計'!$C$4/'5.工程集計'!$I6,IF(Q$4="減価償却費",Q$3*'5.工程集計'!$E6/'5.工程集計'!$I6)))</f>
        <v>0.93492894540014959</v>
      </c>
      <c r="R6" s="105">
        <f>IF(OR($C6="",R$3="",'5.工程集計'!$I6=0),"",IF(R$4="均一配賦",R$3/'5.工程集計'!$C$4/'5.工程集計'!$I6,IF(R$4="減価償却費",R$3*'5.工程集計'!$E6/'5.工程集計'!$I6)))</f>
        <v>1.2567261979717246</v>
      </c>
      <c r="S6" s="105">
        <f>IF(OR($C6="",S$3="",'5.工程集計'!$I6=0),"",IF(S$4="均一配賦",S$3/'5.工程集計'!$C$4/'5.工程集計'!$I6,IF(S$4="減価償却費",S$3*'5.工程集計'!$E6/'5.工程集計'!$I6)))</f>
        <v>2.69298470993941</v>
      </c>
      <c r="T6" s="105">
        <f>IF(OR($C6="",T$3="",'5.工程集計'!$I6=0),"",IF(T$4="均一配賦",T$3/'5.工程集計'!$C$4/'5.工程集計'!$I6,IF(T$4="減価償却費",T$3*'5.工程集計'!$E6/'5.工程集計'!$I6)))</f>
        <v>11.220769624747541</v>
      </c>
      <c r="U6" s="105">
        <f>IF(OR($C6="",U$3="",'5.工程集計'!$I6=0),"",IF(U$4="均一配賦",U$3/'5.工程集計'!$C$4/'5.工程集計'!$I6,IF(U$4="減価償却費",U$3*'5.工程集計'!$E6/'5.工程集計'!$I6)))</f>
        <v>3.1164298180004986</v>
      </c>
      <c r="V6" s="105" t="str">
        <f>IF(OR($C6="",V$3="",'5.工程集計'!$I6=0),"",IF(V$4="均一配賦",V$3/'5.工程集計'!$C$4/'5.工程集計'!$I6,IF(V$4="減価償却費",V$3*'5.工程集計'!$E6/'5.工程集計'!$I6)))</f>
        <v/>
      </c>
      <c r="W6" s="105" t="str">
        <f>IF(OR($C6="",W$3="",'5.工程集計'!$I6=0),"",IF(W$4="均一配賦",W$3/'5.工程集計'!$C$4/'5.工程集計'!$I6,IF(W$4="減価償却費",W$3*'5.工程集計'!$E6/'5.工程集計'!$I6)))</f>
        <v/>
      </c>
      <c r="X6" s="105" t="str">
        <f>IF(OR($C6="",X$3="",'5.工程集計'!$I6=0),"",IF(X$4="均一配賦",X$3/'5.工程集計'!$C$4/'5.工程集計'!$I6,IF(X$4="減価償却費",X$3*'5.工程集計'!$E6/'5.工程集計'!$I6)))</f>
        <v/>
      </c>
      <c r="Y6" s="105" t="str">
        <f>IF(OR($C6="",Y$3="",'5.工程集計'!$I6=0),"",IF(Y$4="均一配賦",Y$3/'5.工程集計'!$C$4/'5.工程集計'!$I6,IF(Y$4="減価償却費",Y$3*'5.工程集計'!$E6/'5.工程集計'!$I6)))</f>
        <v/>
      </c>
      <c r="Z6" s="105" t="str">
        <f>IF(OR($C6="",Z$3="",'5.工程集計'!$I6=0),"",IF(Z$4="均一配賦",Z$3/'5.工程集計'!$C$4/'5.工程集計'!$I6,IF(Z$4="減価償却費",Z$3*'5.工程集計'!$E6/'5.工程集計'!$I6)))</f>
        <v/>
      </c>
      <c r="AA6" s="105" t="str">
        <f>IF(OR($C6="",AA$3="",'5.工程集計'!$I6=0),"",IF(AA$4="均一配賦",AA$3/'5.工程集計'!$C$4/'5.工程集計'!$I6,IF(AA$4="減価償却費",AA$3*'5.工程集計'!$E6/'5.工程集計'!$I6)))</f>
        <v/>
      </c>
    </row>
    <row r="7" spans="1:27" ht="21.75" customHeight="1">
      <c r="B7" s="14" t="str">
        <f>IF('3.工程情報'!B7="","",'3.工程情報'!B7)</f>
        <v>AA-1</v>
      </c>
      <c r="C7" s="14" t="str">
        <f>IF('3.工程情報'!C7="","",'3.工程情報'!C7)</f>
        <v>AA-101</v>
      </c>
      <c r="D7" s="193">
        <f t="shared" ref="D7:D70" si="1">IF(C7="","",F7+G7)</f>
        <v>75.573423086512094</v>
      </c>
      <c r="E7" s="193">
        <f t="shared" ref="E7:E70" si="2">IF(C7="","",SUM(H7:AA7))</f>
        <v>101.77917827452008</v>
      </c>
      <c r="F7" s="105">
        <f>IF($C7="","",'3.工程情報'!$H7/'5.工程集計'!$H7)</f>
        <v>56.095736724008972</v>
      </c>
      <c r="G7" s="105">
        <f>IF(OR($C7="",G$3="",'5.工程集計'!$H7=0),"",IF(G$4="均一配賦",G$3/'5.工程集計'!$C$4/'5.工程集計'!$H7,IF(G$4="減価償却費",G$3*'5.工程集計'!$E7/'5.工程集計'!$H7)))</f>
        <v>19.477686362503118</v>
      </c>
      <c r="H7" s="105">
        <f>IF($C7="","",'5.工程集計'!D7/'5.工程集計'!I7)</f>
        <v>12.465719272001994</v>
      </c>
      <c r="I7" s="105">
        <f>IF(OR($C7="",I$3="",'5.工程集計'!$I7=0),"",IF(I$4="均一配賦",I$3/'5.工程集計'!$C$4/'5.工程集計'!$I7,IF(I$4="減価償却費",I$3*'5.工程集計'!$E7/'5.工程集計'!$I7)))</f>
        <v>41.6039099686543</v>
      </c>
      <c r="J7" s="106">
        <f>IF($C7="","",$J$3*'5.工程集計'!G7/'5.工程集計'!I7)</f>
        <v>13.568129819866117</v>
      </c>
      <c r="K7" s="105">
        <f>IF($C7="","",'3.工程情報'!I7/'5.工程集計'!I7)</f>
        <v>1.8698578908002992</v>
      </c>
      <c r="L7" s="105">
        <f>IF($C7="","",'3.工程情報'!J7/'5.工程集計'!I7)</f>
        <v>3.1164298180004986</v>
      </c>
      <c r="M7" s="105">
        <f>IF($C7="","",'3.工程情報'!K7/'5.工程集計'!I7)</f>
        <v>0.74794315632011965</v>
      </c>
      <c r="N7" s="105">
        <f>IF($C7="","",'3.工程情報'!L7/'5.工程集計'!I7)</f>
        <v>0</v>
      </c>
      <c r="O7" s="105">
        <f>IF($C7="","",'3.工程情報'!M7/'5.工程集計'!I7)</f>
        <v>0</v>
      </c>
      <c r="P7" s="105">
        <f>IF(OR($C7="",P$3="",'5.工程集計'!$I7=0),"",IF(P$4="均一配賦",P$3/'5.工程集計'!$C$4/'5.工程集計'!$I7,IF(P$4="減価償却費",P$3*'5.工程集計'!$E7/'5.工程集計'!$I7)))</f>
        <v>9.7336796744797933</v>
      </c>
      <c r="Q7" s="105">
        <f>IF(OR($C7="",Q$3="",'5.工程集計'!$I7=0),"",IF(Q$4="均一配賦",Q$3/'5.工程集計'!$C$4/'5.工程集計'!$I7,IF(Q$4="減価償却費",Q$3*'5.工程集計'!$E7/'5.工程集計'!$I7)))</f>
        <v>0.93492894540014959</v>
      </c>
      <c r="R7" s="105">
        <f>IF(OR($C7="",R$3="",'5.工程集計'!$I7=0),"",IF(R$4="均一配賦",R$3/'5.工程集計'!$C$4/'5.工程集計'!$I7,IF(R$4="減価償却費",R$3*'5.工程集計'!$E7/'5.工程集計'!$I7)))</f>
        <v>1.2113023594908188</v>
      </c>
      <c r="S7" s="105">
        <f>IF(OR($C7="",S$3="",'5.工程集計'!$I7=0),"",IF(S$4="均一配賦",S$3/'5.工程集計'!$C$4/'5.工程集計'!$I7,IF(S$4="減価償却費",S$3*'5.工程集計'!$E7/'5.工程集計'!$I7)))</f>
        <v>2.595647913194612</v>
      </c>
      <c r="T7" s="105">
        <f>IF(OR($C7="",T$3="",'5.工程集計'!$I7=0),"",IF(T$4="均一配賦",T$3/'5.工程集計'!$C$4/'5.工程集計'!$I7,IF(T$4="減価償却費",T$3*'5.工程集計'!$E7/'5.工程集計'!$I7)))</f>
        <v>10.815199638310883</v>
      </c>
      <c r="U7" s="105">
        <f>IF(OR($C7="",U$3="",'5.工程集計'!$I7=0),"",IF(U$4="均一配賦",U$3/'5.工程集計'!$C$4/'5.工程集計'!$I7,IF(U$4="減価償却費",U$3*'5.工程集計'!$E7/'5.工程集計'!$I7)))</f>
        <v>3.1164298180004986</v>
      </c>
      <c r="V7" s="105" t="str">
        <f>IF(OR($C7="",V$3="",'5.工程集計'!$I7=0),"",IF(V$4="均一配賦",V$3/'5.工程集計'!$C$4/'5.工程集計'!$I7,IF(V$4="減価償却費",V$3*'5.工程集計'!$E7/'5.工程集計'!$I7)))</f>
        <v/>
      </c>
      <c r="W7" s="105" t="str">
        <f>IF(OR($C7="",W$3="",'5.工程集計'!$I7=0),"",IF(W$4="均一配賦",W$3/'5.工程集計'!$C$4/'5.工程集計'!$I7,IF(W$4="減価償却費",W$3*'5.工程集計'!$E7/'5.工程集計'!$I7)))</f>
        <v/>
      </c>
      <c r="X7" s="105" t="str">
        <f>IF(OR($C7="",X$3="",'5.工程集計'!$I7=0),"",IF(X$4="均一配賦",X$3/'5.工程集計'!$C$4/'5.工程集計'!$I7,IF(X$4="減価償却費",X$3*'5.工程集計'!$E7/'5.工程集計'!$I7)))</f>
        <v/>
      </c>
      <c r="Y7" s="105" t="str">
        <f>IF(OR($C7="",Y$3="",'5.工程集計'!$I7=0),"",IF(Y$4="均一配賦",Y$3/'5.工程集計'!$C$4/'5.工程集計'!$I7,IF(Y$4="減価償却費",Y$3*'5.工程集計'!$E7/'5.工程集計'!$I7)))</f>
        <v/>
      </c>
      <c r="Z7" s="105" t="str">
        <f>IF(OR($C7="",Z$3="",'5.工程集計'!$I7=0),"",IF(Z$4="均一配賦",Z$3/'5.工程集計'!$C$4/'5.工程集計'!$I7,IF(Z$4="減価償却費",Z$3*'5.工程集計'!$E7/'5.工程集計'!$I7)))</f>
        <v/>
      </c>
      <c r="AA7" s="105" t="str">
        <f>IF(OR($C7="",AA$3="",'5.工程集計'!$I7=0),"",IF(AA$4="均一配賦",AA$3/'5.工程集計'!$C$4/'5.工程集計'!$I7,IF(AA$4="減価償却費",AA$3*'5.工程集計'!$E7/'5.工程集計'!$I7)))</f>
        <v/>
      </c>
    </row>
    <row r="8" spans="1:27" ht="21.75" customHeight="1">
      <c r="B8" s="14" t="str">
        <f>IF('3.工程情報'!B8="","",'3.工程情報'!B8)</f>
        <v>AA-1</v>
      </c>
      <c r="C8" s="14" t="str">
        <f>IF('3.工程情報'!C8="","",'3.工程情報'!C8)</f>
        <v>AA-102</v>
      </c>
      <c r="D8" s="193">
        <f t="shared" si="1"/>
        <v>75.573423086512094</v>
      </c>
      <c r="E8" s="193">
        <f t="shared" si="2"/>
        <v>127.38864029503988</v>
      </c>
      <c r="F8" s="105">
        <f>IF($C8="","",'3.工程情報'!$H8/'5.工程集計'!$H8)</f>
        <v>56.095736724008972</v>
      </c>
      <c r="G8" s="105">
        <f>IF(OR($C8="",G$3="",'5.工程集計'!$H8=0),"",IF(G$4="均一配賦",G$3/'5.工程集計'!$C$4/'5.工程集計'!$H8,IF(G$4="減価償却費",G$3*'5.工程集計'!$E8/'5.工程集計'!$H8)))</f>
        <v>19.477686362503118</v>
      </c>
      <c r="H8" s="105">
        <f>IF($C8="","",'5.工程集計'!D8/'5.工程集計'!I8)</f>
        <v>15.23587911022466</v>
      </c>
      <c r="I8" s="105">
        <f>IF(OR($C8="",I$3="",'5.工程集計'!$I8=0),"",IF(I$4="均一配賦",I$3/'5.工程集計'!$C$4/'5.工程集計'!$I8,IF(I$4="減価償却費",I$3*'5.工程集計'!$E8/'5.工程集計'!$I8)))</f>
        <v>50.849223295021929</v>
      </c>
      <c r="J8" s="106">
        <f>IF($C8="","",$J$3*'5.工程集計'!G8/'5.工程集計'!I8)</f>
        <v>23.744227184765702</v>
      </c>
      <c r="K8" s="105">
        <f>IF($C8="","",'3.工程情報'!I8/'5.工程集計'!I8)</f>
        <v>1.2465719272001994</v>
      </c>
      <c r="L8" s="105">
        <f>IF($C8="","",'3.工程情報'!J8/'5.工程集計'!I8)</f>
        <v>2.4931438544003988</v>
      </c>
      <c r="M8" s="105">
        <f>IF($C8="","",'3.工程情報'!K8/'5.工程集計'!I8)</f>
        <v>0</v>
      </c>
      <c r="N8" s="105">
        <f>IF($C8="","",'3.工程情報'!L8/'5.工程集計'!I8)</f>
        <v>0</v>
      </c>
      <c r="O8" s="105">
        <f>IF($C8="","",'3.工程情報'!M8/'5.工程集計'!I8)</f>
        <v>0</v>
      </c>
      <c r="P8" s="105">
        <f>IF(OR($C8="",P$3="",'5.工程集計'!$I8=0),"",IF(P$4="均一配賦",P$3/'5.工程集計'!$C$4/'5.工程集計'!$I8,IF(P$4="減価償却費",P$3*'5.工程集計'!$E8/'5.工程集計'!$I8)))</f>
        <v>11.896719602141971</v>
      </c>
      <c r="Q8" s="105">
        <f>IF(OR($C8="",Q$3="",'5.工程集計'!$I8=0),"",IF(Q$4="均一配賦",Q$3/'5.工程集計'!$C$4/'5.工程集計'!$I8,IF(Q$4="減価償却費",Q$3*'5.工程集計'!$E8/'5.工程集計'!$I8)))</f>
        <v>0.93492894540014959</v>
      </c>
      <c r="R8" s="105">
        <f>IF(OR($C8="",R$3="",'5.工程集計'!$I8=0),"",IF(R$4="均一配賦",R$3/'5.工程集計'!$C$4/'5.工程集計'!$I8,IF(R$4="減価償却費",R$3*'5.工程集計'!$E8/'5.工程集計'!$I8)))</f>
        <v>1.4804806615998896</v>
      </c>
      <c r="S8" s="105">
        <f>IF(OR($C8="",S$3="",'5.工程集計'!$I8=0),"",IF(S$4="均一配賦",S$3/'5.工程集計'!$C$4/'5.工程集計'!$I8,IF(S$4="減価償却費",S$3*'5.工程集計'!$E8/'5.工程集計'!$I8)))</f>
        <v>3.1724585605711924</v>
      </c>
      <c r="T8" s="105">
        <f>IF(OR($C8="",T$3="",'5.工程集計'!$I8=0),"",IF(T$4="均一配賦",T$3/'5.工程集計'!$C$4/'5.工程集計'!$I8,IF(T$4="減価償却費",T$3*'5.工程集計'!$E8/'5.工程集計'!$I8)))</f>
        <v>13.218577335713301</v>
      </c>
      <c r="U8" s="105">
        <f>IF(OR($C8="",U$3="",'5.工程集計'!$I8=0),"",IF(U$4="均一配賦",U$3/'5.工程集計'!$C$4/'5.工程集計'!$I8,IF(U$4="減価償却費",U$3*'5.工程集計'!$E8/'5.工程集計'!$I8)))</f>
        <v>3.1164298180004986</v>
      </c>
      <c r="V8" s="105" t="str">
        <f>IF(OR($C8="",V$3="",'5.工程集計'!$I8=0),"",IF(V$4="均一配賦",V$3/'5.工程集計'!$C$4/'5.工程集計'!$I8,IF(V$4="減価償却費",V$3*'5.工程集計'!$E8/'5.工程集計'!$I8)))</f>
        <v/>
      </c>
      <c r="W8" s="105" t="str">
        <f>IF(OR($C8="",W$3="",'5.工程集計'!$I8=0),"",IF(W$4="均一配賦",W$3/'5.工程集計'!$C$4/'5.工程集計'!$I8,IF(W$4="減価償却費",W$3*'5.工程集計'!$E8/'5.工程集計'!$I8)))</f>
        <v/>
      </c>
      <c r="X8" s="105" t="str">
        <f>IF(OR($C8="",X$3="",'5.工程集計'!$I8=0),"",IF(X$4="均一配賦",X$3/'5.工程集計'!$C$4/'5.工程集計'!$I8,IF(X$4="減価償却費",X$3*'5.工程集計'!$E8/'5.工程集計'!$I8)))</f>
        <v/>
      </c>
      <c r="Y8" s="105" t="str">
        <f>IF(OR($C8="",Y$3="",'5.工程集計'!$I8=0),"",IF(Y$4="均一配賦",Y$3/'5.工程集計'!$C$4/'5.工程集計'!$I8,IF(Y$4="減価償却費",Y$3*'5.工程集計'!$E8/'5.工程集計'!$I8)))</f>
        <v/>
      </c>
      <c r="Z8" s="105" t="str">
        <f>IF(OR($C8="",Z$3="",'5.工程集計'!$I8=0),"",IF(Z$4="均一配賦",Z$3/'5.工程集計'!$C$4/'5.工程集計'!$I8,IF(Z$4="減価償却費",Z$3*'5.工程集計'!$E8/'5.工程集計'!$I8)))</f>
        <v/>
      </c>
      <c r="AA8" s="105" t="str">
        <f>IF(OR($C8="",AA$3="",'5.工程集計'!$I8=0),"",IF(AA$4="均一配賦",AA$3/'5.工程集計'!$C$4/'5.工程集計'!$I8,IF(AA$4="減価償却費",AA$3*'5.工程集計'!$E8/'5.工程集計'!$I8)))</f>
        <v/>
      </c>
    </row>
    <row r="9" spans="1:27" ht="21.75" customHeight="1">
      <c r="B9" s="14" t="str">
        <f>IF('3.工程情報'!B9="","",'3.工程情報'!B9)</f>
        <v>AA-1</v>
      </c>
      <c r="C9" s="14" t="str">
        <f>IF('3.工程情報'!C9="","",'3.工程情報'!C9)</f>
        <v>AA-103</v>
      </c>
      <c r="D9" s="193">
        <f t="shared" si="1"/>
        <v>88.168993600930776</v>
      </c>
      <c r="E9" s="193">
        <f t="shared" si="2"/>
        <v>105.12341681521271</v>
      </c>
      <c r="F9" s="105">
        <f>IF($C9="","",'3.工程情報'!$H9/'5.工程集計'!$H9)</f>
        <v>65.445026178010465</v>
      </c>
      <c r="G9" s="105">
        <f>IF(OR($C9="",G$3="",'5.工程集計'!$H9=0),"",IF(G$4="均一配賦",G$3/'5.工程集計'!$C$4/'5.工程集計'!$H9,IF(G$4="減価償却費",G$3*'5.工程集計'!$E9/'5.工程集計'!$H9)))</f>
        <v>22.723967422920303</v>
      </c>
      <c r="H9" s="105">
        <f>IF($C9="","",'5.工程集計'!D9/'5.工程集計'!I9)</f>
        <v>12.119449292224163</v>
      </c>
      <c r="I9" s="105">
        <f>IF(OR($C9="",I$3="",'5.工程集計'!$I9=0),"",IF(I$4="均一配賦",I$3/'5.工程集計'!$C$4/'5.工程集計'!$I9,IF(I$4="減価償却費",I$3*'5.工程集計'!$E9/'5.工程集計'!$I9)))</f>
        <v>40.448245802858345</v>
      </c>
      <c r="J9" s="106">
        <f>IF($C9="","",$J$3*'5.工程集計'!G9/'5.工程集計'!I9)</f>
        <v>19.786855987304751</v>
      </c>
      <c r="K9" s="105">
        <f>IF($C9="","",'3.工程情報'!I9/'5.工程集計'!I9)</f>
        <v>1.4543339150668995</v>
      </c>
      <c r="L9" s="105">
        <f>IF($C9="","",'3.工程情報'!J9/'5.工程集計'!I9)</f>
        <v>2.9086678301337989</v>
      </c>
      <c r="M9" s="105">
        <f>IF($C9="","",'3.工程情報'!K9/'5.工程集計'!I9)</f>
        <v>0</v>
      </c>
      <c r="N9" s="105">
        <f>IF($C9="","",'3.工程情報'!L9/'5.工程集計'!I9)</f>
        <v>0</v>
      </c>
      <c r="O9" s="105">
        <f>IF($C9="","",'3.工程情報'!M9/'5.工程集計'!I9)</f>
        <v>0</v>
      </c>
      <c r="P9" s="105">
        <f>IF(OR($C9="",P$3="",'5.工程集計'!$I9=0),"",IF(P$4="均一配賦",P$3/'5.工程集計'!$C$4/'5.工程集計'!$I9,IF(P$4="減価償却費",P$3*'5.工程集計'!$E9/'5.工程集計'!$I9)))</f>
        <v>9.4632996835220222</v>
      </c>
      <c r="Q9" s="105">
        <f>IF(OR($C9="",Q$3="",'5.工程集計'!$I9=0),"",IF(Q$4="均一配賦",Q$3/'5.工程集計'!$C$4/'5.工程集計'!$I9,IF(Q$4="減価償却費",Q$3*'5.工程集計'!$E9/'5.工程集計'!$I9)))</f>
        <v>1.0907504363001745</v>
      </c>
      <c r="R9" s="105">
        <f>IF(OR($C9="",R$3="",'5.工程集計'!$I9=0),"",IF(R$4="均一配賦",R$3/'5.工程集計'!$C$4/'5.工程集計'!$I9,IF(R$4="減価償却費",R$3*'5.工程集計'!$E9/'5.工程集計'!$I9)))</f>
        <v>1.177655071727185</v>
      </c>
      <c r="S9" s="105">
        <f>IF(OR($C9="",S$3="",'5.工程集計'!$I9=0),"",IF(S$4="均一配賦",S$3/'5.工程集計'!$C$4/'5.工程集計'!$I9,IF(S$4="減価償却費",S$3*'5.工程集計'!$E9/'5.工程集計'!$I9)))</f>
        <v>2.5235465822725396</v>
      </c>
      <c r="T9" s="105">
        <f>IF(OR($C9="",T$3="",'5.工程集計'!$I9=0),"",IF(T$4="均一配賦",T$3/'5.工程集計'!$C$4/'5.工程集計'!$I9,IF(T$4="減価償却費",T$3*'5.工程集計'!$E9/'5.工程集計'!$I9)))</f>
        <v>10.514777426135581</v>
      </c>
      <c r="U9" s="105">
        <f>IF(OR($C9="",U$3="",'5.工程集計'!$I9=0),"",IF(U$4="均一配賦",U$3/'5.工程集計'!$C$4/'5.工程集計'!$I9,IF(U$4="減価償却費",U$3*'5.工程集計'!$E9/'5.工程集計'!$I9)))</f>
        <v>3.6358347876672483</v>
      </c>
      <c r="V9" s="105" t="str">
        <f>IF(OR($C9="",V$3="",'5.工程集計'!$I9=0),"",IF(V$4="均一配賦",V$3/'5.工程集計'!$C$4/'5.工程集計'!$I9,IF(V$4="減価償却費",V$3*'5.工程集計'!$E9/'5.工程集計'!$I9)))</f>
        <v/>
      </c>
      <c r="W9" s="105" t="str">
        <f>IF(OR($C9="",W$3="",'5.工程集計'!$I9=0),"",IF(W$4="均一配賦",W$3/'5.工程集計'!$C$4/'5.工程集計'!$I9,IF(W$4="減価償却費",W$3*'5.工程集計'!$E9/'5.工程集計'!$I9)))</f>
        <v/>
      </c>
      <c r="X9" s="105" t="str">
        <f>IF(OR($C9="",X$3="",'5.工程集計'!$I9=0),"",IF(X$4="均一配賦",X$3/'5.工程集計'!$C$4/'5.工程集計'!$I9,IF(X$4="減価償却費",X$3*'5.工程集計'!$E9/'5.工程集計'!$I9)))</f>
        <v/>
      </c>
      <c r="Y9" s="105" t="str">
        <f>IF(OR($C9="",Y$3="",'5.工程集計'!$I9=0),"",IF(Y$4="均一配賦",Y$3/'5.工程集計'!$C$4/'5.工程集計'!$I9,IF(Y$4="減価償却費",Y$3*'5.工程集計'!$E9/'5.工程集計'!$I9)))</f>
        <v/>
      </c>
      <c r="Z9" s="105" t="str">
        <f>IF(OR($C9="",Z$3="",'5.工程集計'!$I9=0),"",IF(Z$4="均一配賦",Z$3/'5.工程集計'!$C$4/'5.工程集計'!$I9,IF(Z$4="減価償却費",Z$3*'5.工程集計'!$E9/'5.工程集計'!$I9)))</f>
        <v/>
      </c>
      <c r="AA9" s="105" t="str">
        <f>IF(OR($C9="",AA$3="",'5.工程集計'!$I9=0),"",IF(AA$4="均一配賦",AA$3/'5.工程集計'!$C$4/'5.工程集計'!$I9,IF(AA$4="減価償却費",AA$3*'5.工程集計'!$E9/'5.工程集計'!$I9)))</f>
        <v/>
      </c>
    </row>
    <row r="10" spans="1:27" ht="21.75" customHeight="1">
      <c r="B10" s="14" t="str">
        <f>IF('3.工程情報'!B10="","",'3.工程情報'!B10)</f>
        <v>AA-1</v>
      </c>
      <c r="C10" s="14" t="str">
        <f>IF('3.工程情報'!C10="","",'3.工程情報'!C10)</f>
        <v>AA-104</v>
      </c>
      <c r="D10" s="193">
        <f t="shared" si="1"/>
        <v>88.168993600930776</v>
      </c>
      <c r="E10" s="193">
        <f t="shared" si="2"/>
        <v>76.477554622371926</v>
      </c>
      <c r="F10" s="105">
        <f>IF($C10="","",'3.工程情報'!$H10/'5.工程集計'!$H10)</f>
        <v>65.445026178010465</v>
      </c>
      <c r="G10" s="105">
        <f>IF(OR($C10="",G$3="",'5.工程集計'!$H10=0),"",IF(G$4="均一配賦",G$3/'5.工程集計'!$C$4/'5.工程集計'!$H10,IF(G$4="減価償却費",G$3*'5.工程集計'!$E10/'5.工程集計'!$H10)))</f>
        <v>22.723967422920303</v>
      </c>
      <c r="H10" s="105">
        <f>IF($C10="","",'5.工程集計'!D10/'5.工程集計'!I10)</f>
        <v>8.0796328614827733</v>
      </c>
      <c r="I10" s="105">
        <f>IF(OR($C10="",I$3="",'5.工程集計'!$I10=0),"",IF(I$4="均一配賦",I$3/'5.工程集計'!$C$4/'5.工程集計'!$I10,IF(I$4="減価償却費",I$3*'5.工程集計'!$E10/'5.工程集計'!$I10)))</f>
        <v>26.965497201905563</v>
      </c>
      <c r="J10" s="106">
        <f>IF($C10="","",$J$3*'5.工程集計'!G10/'5.工程集計'!I10)</f>
        <v>15.829484789843804</v>
      </c>
      <c r="K10" s="105">
        <f>IF($C10="","",'3.工程情報'!I10/'5.工程集計'!I10)</f>
        <v>1.4543339150668995</v>
      </c>
      <c r="L10" s="105">
        <f>IF($C10="","",'3.工程情報'!J10/'5.工程集計'!I10)</f>
        <v>2.9086678301337989</v>
      </c>
      <c r="M10" s="105">
        <f>IF($C10="","",'3.工程情報'!K10/'5.工程集計'!I10)</f>
        <v>0.72716695753344973</v>
      </c>
      <c r="N10" s="105">
        <f>IF($C10="","",'3.工程情報'!L10/'5.工程集計'!I10)</f>
        <v>0</v>
      </c>
      <c r="O10" s="105">
        <f>IF($C10="","",'3.工程情報'!M10/'5.工程集計'!I10)</f>
        <v>0</v>
      </c>
      <c r="P10" s="105">
        <f>IF(OR($C10="",P$3="",'5.工程集計'!$I10=0),"",IF(P$4="均一配賦",P$3/'5.工程集計'!$C$4/'5.工程集計'!$I10,IF(P$4="減価償却費",P$3*'5.工程集計'!$E10/'5.工程集計'!$I10)))</f>
        <v>6.3088664556813479</v>
      </c>
      <c r="Q10" s="105">
        <f>IF(OR($C10="",Q$3="",'5.工程集計'!$I10=0),"",IF(Q$4="均一配賦",Q$3/'5.工程集計'!$C$4/'5.工程集計'!$I10,IF(Q$4="減価償却費",Q$3*'5.工程集計'!$E10/'5.工程集計'!$I10)))</f>
        <v>1.0907504363001745</v>
      </c>
      <c r="R10" s="105">
        <f>IF(OR($C10="",R$3="",'5.工程集計'!$I10=0),"",IF(R$4="均一配賦",R$3/'5.工程集計'!$C$4/'5.工程集計'!$I10,IF(R$4="減価償却費",R$3*'5.工程集計'!$E10/'5.工程集計'!$I10)))</f>
        <v>0.7851033811514565</v>
      </c>
      <c r="S10" s="105">
        <f>IF(OR($C10="",S$3="",'5.工程集計'!$I10=0),"",IF(S$4="均一配賦",S$3/'5.工程集計'!$C$4/'5.工程集計'!$I10,IF(S$4="減価償却費",S$3*'5.工程集計'!$E10/'5.工程集計'!$I10)))</f>
        <v>1.6823643881816928</v>
      </c>
      <c r="T10" s="105">
        <f>IF(OR($C10="",T$3="",'5.工程集計'!$I10=0),"",IF(T$4="均一配賦",T$3/'5.工程集計'!$C$4/'5.工程集計'!$I10,IF(T$4="減価償却費",T$3*'5.工程集計'!$E10/'5.工程集計'!$I10)))</f>
        <v>7.0098516174237195</v>
      </c>
      <c r="U10" s="105">
        <f>IF(OR($C10="",U$3="",'5.工程集計'!$I10=0),"",IF(U$4="均一配賦",U$3/'5.工程集計'!$C$4/'5.工程集計'!$I10,IF(U$4="減価償却費",U$3*'5.工程集計'!$E10/'5.工程集計'!$I10)))</f>
        <v>3.6358347876672483</v>
      </c>
      <c r="V10" s="105" t="str">
        <f>IF(OR($C10="",V$3="",'5.工程集計'!$I10=0),"",IF(V$4="均一配賦",V$3/'5.工程集計'!$C$4/'5.工程集計'!$I10,IF(V$4="減価償却費",V$3*'5.工程集計'!$E10/'5.工程集計'!$I10)))</f>
        <v/>
      </c>
      <c r="W10" s="105" t="str">
        <f>IF(OR($C10="",W$3="",'5.工程集計'!$I10=0),"",IF(W$4="均一配賦",W$3/'5.工程集計'!$C$4/'5.工程集計'!$I10,IF(W$4="減価償却費",W$3*'5.工程集計'!$E10/'5.工程集計'!$I10)))</f>
        <v/>
      </c>
      <c r="X10" s="105" t="str">
        <f>IF(OR($C10="",X$3="",'5.工程集計'!$I10=0),"",IF(X$4="均一配賦",X$3/'5.工程集計'!$C$4/'5.工程集計'!$I10,IF(X$4="減価償却費",X$3*'5.工程集計'!$E10/'5.工程集計'!$I10)))</f>
        <v/>
      </c>
      <c r="Y10" s="105" t="str">
        <f>IF(OR($C10="",Y$3="",'5.工程集計'!$I10=0),"",IF(Y$4="均一配賦",Y$3/'5.工程集計'!$C$4/'5.工程集計'!$I10,IF(Y$4="減価償却費",Y$3*'5.工程集計'!$E10/'5.工程集計'!$I10)))</f>
        <v/>
      </c>
      <c r="Z10" s="105" t="str">
        <f>IF(OR($C10="",Z$3="",'5.工程集計'!$I10=0),"",IF(Z$4="均一配賦",Z$3/'5.工程集計'!$C$4/'5.工程集計'!$I10,IF(Z$4="減価償却費",Z$3*'5.工程集計'!$E10/'5.工程集計'!$I10)))</f>
        <v/>
      </c>
      <c r="AA10" s="105" t="str">
        <f>IF(OR($C10="",AA$3="",'5.工程集計'!$I10=0),"",IF(AA$4="均一配賦",AA$3/'5.工程集計'!$C$4/'5.工程集計'!$I10,IF(AA$4="減価償却費",AA$3*'5.工程集計'!$E10/'5.工程集計'!$I10)))</f>
        <v/>
      </c>
    </row>
    <row r="11" spans="1:27" ht="21.75" customHeight="1">
      <c r="B11" s="14" t="str">
        <f>IF('3.工程情報'!B11="","",'3.工程情報'!B11)</f>
        <v>AA-1</v>
      </c>
      <c r="C11" s="14" t="str">
        <f>IF('3.工程情報'!C11="","",'3.工程情報'!C11)</f>
        <v>AA-105</v>
      </c>
      <c r="D11" s="193">
        <f t="shared" si="1"/>
        <v>88.168993600930776</v>
      </c>
      <c r="E11" s="193">
        <f t="shared" si="2"/>
        <v>6.1068535856971629</v>
      </c>
      <c r="F11" s="105">
        <f>IF($C11="","",'3.工程情報'!$H11/'5.工程集計'!$H11)</f>
        <v>65.445026178010465</v>
      </c>
      <c r="G11" s="105">
        <f>IF(OR($C11="",G$3="",'5.工程集計'!$H11=0),"",IF(G$4="均一配賦",G$3/'5.工程集計'!$C$4/'5.工程集計'!$H11,IF(G$4="減価償却費",G$3*'5.工程集計'!$E11/'5.工程集計'!$H11)))</f>
        <v>22.723967422920303</v>
      </c>
      <c r="H11" s="105">
        <f>IF($C11="","",'5.工程集計'!D11/'5.工程集計'!I11)</f>
        <v>2.4238898584448325E-2</v>
      </c>
      <c r="I11" s="105">
        <f>IF(OR($C11="",I$3="",'5.工程集計'!$I11=0),"",IF(I$4="均一配賦",I$3/'5.工程集計'!$C$4/'5.工程集計'!$I11,IF(I$4="減価償却費",I$3*'5.工程集計'!$E11/'5.工程集計'!$I11)))</f>
        <v>8.08964916057167E-2</v>
      </c>
      <c r="J11" s="106">
        <f>IF($C11="","",$J$3*'5.工程集計'!G11/'5.工程集計'!I11)</f>
        <v>0.79147423949219009</v>
      </c>
      <c r="K11" s="105">
        <f>IF($C11="","",'3.工程情報'!I11/'5.工程集計'!I11)</f>
        <v>0.43630017452006981</v>
      </c>
      <c r="L11" s="105">
        <f>IF($C11="","",'3.工程情報'!J11/'5.工程集計'!I11)</f>
        <v>0</v>
      </c>
      <c r="M11" s="105">
        <f>IF($C11="","",'3.工程情報'!K11/'5.工程集計'!I11)</f>
        <v>0</v>
      </c>
      <c r="N11" s="105">
        <f>IF($C11="","",'3.工程情報'!L11/'5.工程集計'!I11)</f>
        <v>0</v>
      </c>
      <c r="O11" s="105">
        <f>IF($C11="","",'3.工程情報'!M11/'5.工程集計'!I11)</f>
        <v>0</v>
      </c>
      <c r="P11" s="105">
        <f>IF(OR($C11="",P$3="",'5.工程集計'!$I11=0),"",IF(P$4="均一配賦",P$3/'5.工程集計'!$C$4/'5.工程集計'!$I11,IF(P$4="減価償却費",P$3*'5.工程集計'!$E11/'5.工程集計'!$I11)))</f>
        <v>1.8926599367044047E-2</v>
      </c>
      <c r="Q11" s="105">
        <f>IF(OR($C11="",Q$3="",'5.工程集計'!$I11=0),"",IF(Q$4="均一配賦",Q$3/'5.工程集計'!$C$4/'5.工程集計'!$I11,IF(Q$4="減価償却費",Q$3*'5.工程集計'!$E11/'5.工程集計'!$I11)))</f>
        <v>1.0907504363001745</v>
      </c>
      <c r="R11" s="105">
        <f>IF(OR($C11="",R$3="",'5.工程集計'!$I11=0),"",IF(R$4="均一配賦",R$3/'5.工程集計'!$C$4/'5.工程集計'!$I11,IF(R$4="減価償却費",R$3*'5.工程集計'!$E11/'5.工程集計'!$I11)))</f>
        <v>2.3553101434543701E-3</v>
      </c>
      <c r="S11" s="105">
        <f>IF(OR($C11="",S$3="",'5.工程集計'!$I11=0),"",IF(S$4="均一配賦",S$3/'5.工程集計'!$C$4/'5.工程集計'!$I11,IF(S$4="減価償却費",S$3*'5.工程集計'!$E11/'5.工程集計'!$I11)))</f>
        <v>5.0470931645450788E-3</v>
      </c>
      <c r="T11" s="105">
        <f>IF(OR($C11="",T$3="",'5.工程集計'!$I11=0),"",IF(T$4="均一配賦",T$3/'5.工程集計'!$C$4/'5.工程集計'!$I11,IF(T$4="減価償却費",T$3*'5.工程集計'!$E11/'5.工程集計'!$I11)))</f>
        <v>2.1029554852271162E-2</v>
      </c>
      <c r="U11" s="105">
        <f>IF(OR($C11="",U$3="",'5.工程集計'!$I11=0),"",IF(U$4="均一配賦",U$3/'5.工程集計'!$C$4/'5.工程集計'!$I11,IF(U$4="減価償却費",U$3*'5.工程集計'!$E11/'5.工程集計'!$I11)))</f>
        <v>3.6358347876672483</v>
      </c>
      <c r="V11" s="105" t="str">
        <f>IF(OR($C11="",V$3="",'5.工程集計'!$I11=0),"",IF(V$4="均一配賦",V$3/'5.工程集計'!$C$4/'5.工程集計'!$I11,IF(V$4="減価償却費",V$3*'5.工程集計'!$E11/'5.工程集計'!$I11)))</f>
        <v/>
      </c>
      <c r="W11" s="105" t="str">
        <f>IF(OR($C11="",W$3="",'5.工程集計'!$I11=0),"",IF(W$4="均一配賦",W$3/'5.工程集計'!$C$4/'5.工程集計'!$I11,IF(W$4="減価償却費",W$3*'5.工程集計'!$E11/'5.工程集計'!$I11)))</f>
        <v/>
      </c>
      <c r="X11" s="105" t="str">
        <f>IF(OR($C11="",X$3="",'5.工程集計'!$I11=0),"",IF(X$4="均一配賦",X$3/'5.工程集計'!$C$4/'5.工程集計'!$I11,IF(X$4="減価償却費",X$3*'5.工程集計'!$E11/'5.工程集計'!$I11)))</f>
        <v/>
      </c>
      <c r="Y11" s="105" t="str">
        <f>IF(OR($C11="",Y$3="",'5.工程集計'!$I11=0),"",IF(Y$4="均一配賦",Y$3/'5.工程集計'!$C$4/'5.工程集計'!$I11,IF(Y$4="減価償却費",Y$3*'5.工程集計'!$E11/'5.工程集計'!$I11)))</f>
        <v/>
      </c>
      <c r="Z11" s="105" t="str">
        <f>IF(OR($C11="",Z$3="",'5.工程集計'!$I11=0),"",IF(Z$4="均一配賦",Z$3/'5.工程集計'!$C$4/'5.工程集計'!$I11,IF(Z$4="減価償却費",Z$3*'5.工程集計'!$E11/'5.工程集計'!$I11)))</f>
        <v/>
      </c>
      <c r="AA11" s="105" t="str">
        <f>IF(OR($C11="",AA$3="",'5.工程集計'!$I11=0),"",IF(AA$4="均一配賦",AA$3/'5.工程集計'!$C$4/'5.工程集計'!$I11,IF(AA$4="減価償却費",AA$3*'5.工程集計'!$E11/'5.工程集計'!$I11)))</f>
        <v/>
      </c>
    </row>
    <row r="12" spans="1:27" ht="21.75" customHeight="1">
      <c r="B12" s="14" t="str">
        <f>IF('3.工程情報'!B12="","",'3.工程情報'!B12)</f>
        <v>AA-1</v>
      </c>
      <c r="C12" s="14" t="str">
        <f>IF('3.工程情報'!C12="","",'3.工程情報'!C12)</f>
        <v>AA-106</v>
      </c>
      <c r="D12" s="193">
        <f t="shared" si="1"/>
        <v>88.168993600930776</v>
      </c>
      <c r="E12" s="193">
        <f t="shared" si="2"/>
        <v>5.6705534111770932</v>
      </c>
      <c r="F12" s="105">
        <f>IF($C12="","",'3.工程情報'!$H12/'5.工程集計'!$H12)</f>
        <v>65.445026178010465</v>
      </c>
      <c r="G12" s="105">
        <f>IF(OR($C12="",G$3="",'5.工程集計'!$H12=0),"",IF(G$4="均一配賦",G$3/'5.工程集計'!$C$4/'5.工程集計'!$H12,IF(G$4="減価償却費",G$3*'5.工程集計'!$E12/'5.工程集計'!$H12)))</f>
        <v>22.723967422920303</v>
      </c>
      <c r="H12" s="105">
        <f>IF($C12="","",'5.工程集計'!D12/'5.工程集計'!I12)</f>
        <v>2.4238898584448325E-2</v>
      </c>
      <c r="I12" s="105">
        <f>IF(OR($C12="",I$3="",'5.工程集計'!$I12=0),"",IF(I$4="均一配賦",I$3/'5.工程集計'!$C$4/'5.工程集計'!$I12,IF(I$4="減価償却費",I$3*'5.工程集計'!$E12/'5.工程集計'!$I12)))</f>
        <v>8.08964916057167E-2</v>
      </c>
      <c r="J12" s="106">
        <f>IF($C12="","",$J$3*'5.工程集計'!G12/'5.工程集計'!I12)</f>
        <v>0.79147423949219009</v>
      </c>
      <c r="K12" s="105">
        <f>IF($C12="","",'3.工程情報'!I12/'5.工程集計'!I12)</f>
        <v>0</v>
      </c>
      <c r="L12" s="105">
        <f>IF($C12="","",'3.工程情報'!J12/'5.工程集計'!I12)</f>
        <v>0</v>
      </c>
      <c r="M12" s="105">
        <f>IF($C12="","",'3.工程情報'!K12/'5.工程集計'!I12)</f>
        <v>0</v>
      </c>
      <c r="N12" s="105">
        <f>IF($C12="","",'3.工程情報'!L12/'5.工程集計'!I12)</f>
        <v>0</v>
      </c>
      <c r="O12" s="105">
        <f>IF($C12="","",'3.工程情報'!M12/'5.工程集計'!I12)</f>
        <v>0</v>
      </c>
      <c r="P12" s="105">
        <f>IF(OR($C12="",P$3="",'5.工程集計'!$I12=0),"",IF(P$4="均一配賦",P$3/'5.工程集計'!$C$4/'5.工程集計'!$I12,IF(P$4="減価償却費",P$3*'5.工程集計'!$E12/'5.工程集計'!$I12)))</f>
        <v>1.8926599367044047E-2</v>
      </c>
      <c r="Q12" s="105">
        <f>IF(OR($C12="",Q$3="",'5.工程集計'!$I12=0),"",IF(Q$4="均一配賦",Q$3/'5.工程集計'!$C$4/'5.工程集計'!$I12,IF(Q$4="減価償却費",Q$3*'5.工程集計'!$E12/'5.工程集計'!$I12)))</f>
        <v>1.0907504363001745</v>
      </c>
      <c r="R12" s="105">
        <f>IF(OR($C12="",R$3="",'5.工程集計'!$I12=0),"",IF(R$4="均一配賦",R$3/'5.工程集計'!$C$4/'5.工程集計'!$I12,IF(R$4="減価償却費",R$3*'5.工程集計'!$E12/'5.工程集計'!$I12)))</f>
        <v>2.3553101434543701E-3</v>
      </c>
      <c r="S12" s="105">
        <f>IF(OR($C12="",S$3="",'5.工程集計'!$I12=0),"",IF(S$4="均一配賦",S$3/'5.工程集計'!$C$4/'5.工程集計'!$I12,IF(S$4="減価償却費",S$3*'5.工程集計'!$E12/'5.工程集計'!$I12)))</f>
        <v>5.0470931645450788E-3</v>
      </c>
      <c r="T12" s="105">
        <f>IF(OR($C12="",T$3="",'5.工程集計'!$I12=0),"",IF(T$4="均一配賦",T$3/'5.工程集計'!$C$4/'5.工程集計'!$I12,IF(T$4="減価償却費",T$3*'5.工程集計'!$E12/'5.工程集計'!$I12)))</f>
        <v>2.1029554852271162E-2</v>
      </c>
      <c r="U12" s="105">
        <f>IF(OR($C12="",U$3="",'5.工程集計'!$I12=0),"",IF(U$4="均一配賦",U$3/'5.工程集計'!$C$4/'5.工程集計'!$I12,IF(U$4="減価償却費",U$3*'5.工程集計'!$E12/'5.工程集計'!$I12)))</f>
        <v>3.6358347876672483</v>
      </c>
      <c r="V12" s="105" t="str">
        <f>IF(OR($C12="",V$3="",'5.工程集計'!$I12=0),"",IF(V$4="均一配賦",V$3/'5.工程集計'!$C$4/'5.工程集計'!$I12,IF(V$4="減価償却費",V$3*'5.工程集計'!$E12/'5.工程集計'!$I12)))</f>
        <v/>
      </c>
      <c r="W12" s="105" t="str">
        <f>IF(OR($C12="",W$3="",'5.工程集計'!$I12=0),"",IF(W$4="均一配賦",W$3/'5.工程集計'!$C$4/'5.工程集計'!$I12,IF(W$4="減価償却費",W$3*'5.工程集計'!$E12/'5.工程集計'!$I12)))</f>
        <v/>
      </c>
      <c r="X12" s="105" t="str">
        <f>IF(OR($C12="",X$3="",'5.工程集計'!$I12=0),"",IF(X$4="均一配賦",X$3/'5.工程集計'!$C$4/'5.工程集計'!$I12,IF(X$4="減価償却費",X$3*'5.工程集計'!$E12/'5.工程集計'!$I12)))</f>
        <v/>
      </c>
      <c r="Y12" s="105" t="str">
        <f>IF(OR($C12="",Y$3="",'5.工程集計'!$I12=0),"",IF(Y$4="均一配賦",Y$3/'5.工程集計'!$C$4/'5.工程集計'!$I12,IF(Y$4="減価償却費",Y$3*'5.工程集計'!$E12/'5.工程集計'!$I12)))</f>
        <v/>
      </c>
      <c r="Z12" s="105" t="str">
        <f>IF(OR($C12="",Z$3="",'5.工程集計'!$I12=0),"",IF(Z$4="均一配賦",Z$3/'5.工程集計'!$C$4/'5.工程集計'!$I12,IF(Z$4="減価償却費",Z$3*'5.工程集計'!$E12/'5.工程集計'!$I12)))</f>
        <v/>
      </c>
      <c r="AA12" s="105" t="str">
        <f>IF(OR($C12="",AA$3="",'5.工程集計'!$I12=0),"",IF(AA$4="均一配賦",AA$3/'5.工程集計'!$C$4/'5.工程集計'!$I12,IF(AA$4="減価償却費",AA$3*'5.工程集計'!$E12/'5.工程集計'!$I12)))</f>
        <v/>
      </c>
    </row>
    <row r="13" spans="1:27" ht="21.75" customHeight="1">
      <c r="B13" s="14" t="str">
        <f>IF('3.工程情報'!B13="","",'3.工程情報'!B13)</f>
        <v>AA-1</v>
      </c>
      <c r="C13" s="14" t="str">
        <f>IF('3.工程情報'!C13="","",'3.工程情報'!C13)</f>
        <v>AA-101-X</v>
      </c>
      <c r="D13" s="193">
        <f t="shared" si="1"/>
        <v>75.573423086512094</v>
      </c>
      <c r="E13" s="193">
        <f t="shared" si="2"/>
        <v>110.49311814409036</v>
      </c>
      <c r="F13" s="105">
        <f>IF($C13="","",'3.工程情報'!$H13/'5.工程集計'!$H13)</f>
        <v>56.095736724008972</v>
      </c>
      <c r="G13" s="105">
        <f>IF(OR($C13="",G$3="",'5.工程集計'!$H13=0),"",IF(G$4="均一配賦",G$3/'5.工程集計'!$C$4/'5.工程集計'!$H13,IF(G$4="減価償却費",G$3*'5.工程集計'!$E13/'5.工程集計'!$H13)))</f>
        <v>19.477686362503118</v>
      </c>
      <c r="H13" s="105">
        <f>IF($C13="","",'5.工程集計'!D13/'5.工程集計'!I13)</f>
        <v>13.850799191113326</v>
      </c>
      <c r="I13" s="105">
        <f>IF(OR($C13="",I$3="",'5.工程集計'!$I13=0),"",IF(I$4="均一配賦",I$3/'5.工程集計'!$C$4/'5.工程集計'!$I13,IF(I$4="減価償却費",I$3*'5.工程集計'!$E13/'5.工程集計'!$I13)))</f>
        <v>46.226566631838111</v>
      </c>
      <c r="J13" s="106">
        <f>IF($C13="","",$J$3*'5.工程集計'!G13/'5.工程集計'!I13)</f>
        <v>13.568129819866117</v>
      </c>
      <c r="K13" s="105">
        <f>IF($C13="","",'3.工程情報'!I13/'5.工程集計'!I13)</f>
        <v>1.8698578908002992</v>
      </c>
      <c r="L13" s="105">
        <f>IF($C13="","",'3.工程情報'!J13/'5.工程集計'!I13)</f>
        <v>3.1164298180004986</v>
      </c>
      <c r="M13" s="105">
        <f>IF($C13="","",'3.工程情報'!K13/'5.工程集計'!I13)</f>
        <v>0.74794315632011965</v>
      </c>
      <c r="N13" s="105">
        <f>IF($C13="","",'3.工程情報'!L13/'5.工程集計'!I13)</f>
        <v>0</v>
      </c>
      <c r="O13" s="105">
        <f>IF($C13="","",'3.工程情報'!M13/'5.工程集計'!I13)</f>
        <v>0</v>
      </c>
      <c r="P13" s="105">
        <f>IF(OR($C13="",P$3="",'5.工程集計'!$I13=0),"",IF(P$4="均一配賦",P$3/'5.工程集計'!$C$4/'5.工程集計'!$I13,IF(P$4="減価償却費",P$3*'5.工程集計'!$E13/'5.工程集計'!$I13)))</f>
        <v>10.815199638310881</v>
      </c>
      <c r="Q13" s="105">
        <f>IF(OR($C13="",Q$3="",'5.工程集計'!$I13=0),"",IF(Q$4="均一配賦",Q$3/'5.工程集計'!$C$4/'5.工程集計'!$I13,IF(Q$4="減価償却費",Q$3*'5.工程集計'!$E13/'5.工程集計'!$I13)))</f>
        <v>0.93492894540014959</v>
      </c>
      <c r="R13" s="105">
        <f>IF(OR($C13="",R$3="",'5.工程集計'!$I13=0),"",IF(R$4="均一配賦",R$3/'5.工程集計'!$C$4/'5.工程集計'!$I13,IF(R$4="減価償却費",R$3*'5.工程集計'!$E13/'5.工程集計'!$I13)))</f>
        <v>1.3458915105453542</v>
      </c>
      <c r="S13" s="105">
        <f>IF(OR($C13="",S$3="",'5.工程集計'!$I13=0),"",IF(S$4="均一配賦",S$3/'5.工程集計'!$C$4/'5.工程集計'!$I13,IF(S$4="減価償却費",S$3*'5.工程集計'!$E13/'5.工程集計'!$I13)))</f>
        <v>2.8840532368829015</v>
      </c>
      <c r="T13" s="105">
        <f>IF(OR($C13="",T$3="",'5.工程集計'!$I13=0),"",IF(T$4="均一配賦",T$3/'5.工程集計'!$C$4/'5.工程集計'!$I13,IF(T$4="減価償却費",T$3*'5.工程集計'!$E13/'5.工程集計'!$I13)))</f>
        <v>12.016888487012091</v>
      </c>
      <c r="U13" s="105">
        <f>IF(OR($C13="",U$3="",'5.工程集計'!$I13=0),"",IF(U$4="均一配賦",U$3/'5.工程集計'!$C$4/'5.工程集計'!$I13,IF(U$4="減価償却費",U$3*'5.工程集計'!$E13/'5.工程集計'!$I13)))</f>
        <v>3.1164298180004986</v>
      </c>
      <c r="V13" s="105" t="str">
        <f>IF(OR($C13="",V$3="",'5.工程集計'!$I13=0),"",IF(V$4="均一配賦",V$3/'5.工程集計'!$C$4/'5.工程集計'!$I13,IF(V$4="減価償却費",V$3*'5.工程集計'!$E13/'5.工程集計'!$I13)))</f>
        <v/>
      </c>
      <c r="W13" s="105" t="str">
        <f>IF(OR($C13="",W$3="",'5.工程集計'!$I13=0),"",IF(W$4="均一配賦",W$3/'5.工程集計'!$C$4/'5.工程集計'!$I13,IF(W$4="減価償却費",W$3*'5.工程集計'!$E13/'5.工程集計'!$I13)))</f>
        <v/>
      </c>
      <c r="X13" s="105" t="str">
        <f>IF(OR($C13="",X$3="",'5.工程集計'!$I13=0),"",IF(X$4="均一配賦",X$3/'5.工程集計'!$C$4/'5.工程集計'!$I13,IF(X$4="減価償却費",X$3*'5.工程集計'!$E13/'5.工程集計'!$I13)))</f>
        <v/>
      </c>
      <c r="Y13" s="105" t="str">
        <f>IF(OR($C13="",Y$3="",'5.工程集計'!$I13=0),"",IF(Y$4="均一配賦",Y$3/'5.工程集計'!$C$4/'5.工程集計'!$I13,IF(Y$4="減価償却費",Y$3*'5.工程集計'!$E13/'5.工程集計'!$I13)))</f>
        <v/>
      </c>
      <c r="Z13" s="105" t="str">
        <f>IF(OR($C13="",Z$3="",'5.工程集計'!$I13=0),"",IF(Z$4="均一配賦",Z$3/'5.工程集計'!$C$4/'5.工程集計'!$I13,IF(Z$4="減価償却費",Z$3*'5.工程集計'!$E13/'5.工程集計'!$I13)))</f>
        <v/>
      </c>
      <c r="AA13" s="105" t="str">
        <f>IF(OR($C13="",AA$3="",'5.工程集計'!$I13=0),"",IF(AA$4="均一配賦",AA$3/'5.工程集計'!$C$4/'5.工程集計'!$I13,IF(AA$4="減価償却費",AA$3*'5.工程集計'!$E13/'5.工程集計'!$I13)))</f>
        <v/>
      </c>
    </row>
    <row r="14" spans="1:27" ht="21.75" customHeight="1">
      <c r="B14" s="14" t="str">
        <f>IF('3.工程情報'!B14="","",'3.工程情報'!B14)</f>
        <v/>
      </c>
      <c r="C14" s="14" t="str">
        <f>IF('3.工程情報'!C14="","",'3.工程情報'!C14)</f>
        <v/>
      </c>
      <c r="D14" s="193" t="str">
        <f t="shared" si="1"/>
        <v/>
      </c>
      <c r="E14" s="193" t="str">
        <f t="shared" si="2"/>
        <v/>
      </c>
      <c r="F14" s="105" t="str">
        <f>IF($C14="","",'3.工程情報'!$H14/'5.工程集計'!$H14)</f>
        <v/>
      </c>
      <c r="G14" s="105" t="str">
        <f>IF(OR($C14="",G$3="",'5.工程集計'!$H14=0),"",IF(G$4="均一配賦",G$3/'5.工程集計'!$C$4/'5.工程集計'!$H14,IF(G$4="減価償却費",G$3*'5.工程集計'!$E14/'5.工程集計'!$H14)))</f>
        <v/>
      </c>
      <c r="H14" s="105" t="str">
        <f>IF($C14="","",'5.工程集計'!D14/'5.工程集計'!I14)</f>
        <v/>
      </c>
      <c r="I14" s="105" t="str">
        <f>IF(OR($C14="",I$3="",'5.工程集計'!$I14=0),"",IF(I$4="均一配賦",I$3/'5.工程集計'!$C$4/'5.工程集計'!$I14,IF(I$4="減価償却費",I$3*'5.工程集計'!$E14/'5.工程集計'!$I14)))</f>
        <v/>
      </c>
      <c r="J14" s="106" t="str">
        <f>IF($C14="","",$J$3*'5.工程集計'!G14/'5.工程集計'!I14)</f>
        <v/>
      </c>
      <c r="K14" s="105" t="str">
        <f>IF($C14="","",'3.工程情報'!I14/'5.工程集計'!I14)</f>
        <v/>
      </c>
      <c r="L14" s="105" t="str">
        <f>IF($C14="","",'3.工程情報'!J14/'5.工程集計'!I14)</f>
        <v/>
      </c>
      <c r="M14" s="105" t="str">
        <f>IF($C14="","",'3.工程情報'!K14/'5.工程集計'!I14)</f>
        <v/>
      </c>
      <c r="N14" s="105" t="str">
        <f>IF($C14="","",'3.工程情報'!L14/'5.工程集計'!I14)</f>
        <v/>
      </c>
      <c r="O14" s="105" t="str">
        <f>IF($C14="","",'3.工程情報'!M14/'5.工程集計'!I14)</f>
        <v/>
      </c>
      <c r="P14" s="105" t="str">
        <f>IF(OR($C14="",P$3="",'5.工程集計'!$I14=0),"",IF(P$4="均一配賦",P$3/'5.工程集計'!$C$4/'5.工程集計'!$I14,IF(P$4="減価償却費",P$3*'5.工程集計'!$E14/'5.工程集計'!$I14)))</f>
        <v/>
      </c>
      <c r="Q14" s="105" t="str">
        <f>IF(OR($C14="",Q$3="",'5.工程集計'!$I14=0),"",IF(Q$4="均一配賦",Q$3/'5.工程集計'!$C$4/'5.工程集計'!$I14,IF(Q$4="減価償却費",Q$3*'5.工程集計'!$E14/'5.工程集計'!$I14)))</f>
        <v/>
      </c>
      <c r="R14" s="105" t="str">
        <f>IF(OR($C14="",R$3="",'5.工程集計'!$I14=0),"",IF(R$4="均一配賦",R$3/'5.工程集計'!$C$4/'5.工程集計'!$I14,IF(R$4="減価償却費",R$3*'5.工程集計'!$E14/'5.工程集計'!$I14)))</f>
        <v/>
      </c>
      <c r="S14" s="105" t="str">
        <f>IF(OR($C14="",S$3="",'5.工程集計'!$I14=0),"",IF(S$4="均一配賦",S$3/'5.工程集計'!$C$4/'5.工程集計'!$I14,IF(S$4="減価償却費",S$3*'5.工程集計'!$E14/'5.工程集計'!$I14)))</f>
        <v/>
      </c>
      <c r="T14" s="105" t="str">
        <f>IF(OR($C14="",T$3="",'5.工程集計'!$I14=0),"",IF(T$4="均一配賦",T$3/'5.工程集計'!$C$4/'5.工程集計'!$I14,IF(T$4="減価償却費",T$3*'5.工程集計'!$E14/'5.工程集計'!$I14)))</f>
        <v/>
      </c>
      <c r="U14" s="105" t="str">
        <f>IF(OR($C14="",U$3="",'5.工程集計'!$I14=0),"",IF(U$4="均一配賦",U$3/'5.工程集計'!$C$4/'5.工程集計'!$I14,IF(U$4="減価償却費",U$3*'5.工程集計'!$E14/'5.工程集計'!$I14)))</f>
        <v/>
      </c>
      <c r="V14" s="105" t="str">
        <f>IF(OR($C14="",V$3="",'5.工程集計'!$I14=0),"",IF(V$4="均一配賦",V$3/'5.工程集計'!$C$4/'5.工程集計'!$I14,IF(V$4="減価償却費",V$3*'5.工程集計'!$E14/'5.工程集計'!$I14)))</f>
        <v/>
      </c>
      <c r="W14" s="105" t="str">
        <f>IF(OR($C14="",W$3="",'5.工程集計'!$I14=0),"",IF(W$4="均一配賦",W$3/'5.工程集計'!$C$4/'5.工程集計'!$I14,IF(W$4="減価償却費",W$3*'5.工程集計'!$E14/'5.工程集計'!$I14)))</f>
        <v/>
      </c>
      <c r="X14" s="105" t="str">
        <f>IF(OR($C14="",X$3="",'5.工程集計'!$I14=0),"",IF(X$4="均一配賦",X$3/'5.工程集計'!$C$4/'5.工程集計'!$I14,IF(X$4="減価償却費",X$3*'5.工程集計'!$E14/'5.工程集計'!$I14)))</f>
        <v/>
      </c>
      <c r="Y14" s="105" t="str">
        <f>IF(OR($C14="",Y$3="",'5.工程集計'!$I14=0),"",IF(Y$4="均一配賦",Y$3/'5.工程集計'!$C$4/'5.工程集計'!$I14,IF(Y$4="減価償却費",Y$3*'5.工程集計'!$E14/'5.工程集計'!$I14)))</f>
        <v/>
      </c>
      <c r="Z14" s="105" t="str">
        <f>IF(OR($C14="",Z$3="",'5.工程集計'!$I14=0),"",IF(Z$4="均一配賦",Z$3/'5.工程集計'!$C$4/'5.工程集計'!$I14,IF(Z$4="減価償却費",Z$3*'5.工程集計'!$E14/'5.工程集計'!$I14)))</f>
        <v/>
      </c>
      <c r="AA14" s="105" t="str">
        <f>IF(OR($C14="",AA$3="",'5.工程集計'!$I14=0),"",IF(AA$4="均一配賦",AA$3/'5.工程集計'!$C$4/'5.工程集計'!$I14,IF(AA$4="減価償却費",AA$3*'5.工程集計'!$E14/'5.工程集計'!$I14)))</f>
        <v/>
      </c>
    </row>
    <row r="15" spans="1:27" ht="21.75" customHeight="1">
      <c r="B15" s="14" t="str">
        <f>IF('3.工程情報'!B15="","",'3.工程情報'!B15)</f>
        <v/>
      </c>
      <c r="C15" s="14" t="str">
        <f>IF('3.工程情報'!C15="","",'3.工程情報'!C15)</f>
        <v/>
      </c>
      <c r="D15" s="193" t="str">
        <f t="shared" si="1"/>
        <v/>
      </c>
      <c r="E15" s="193" t="str">
        <f t="shared" si="2"/>
        <v/>
      </c>
      <c r="F15" s="105" t="str">
        <f>IF($C15="","",'3.工程情報'!$H15/'5.工程集計'!$H15)</f>
        <v/>
      </c>
      <c r="G15" s="105" t="str">
        <f>IF(OR($C15="",G$3="",'5.工程集計'!$H15=0),"",IF(G$4="均一配賦",G$3/'5.工程集計'!$C$4/'5.工程集計'!$H15,IF(G$4="減価償却費",G$3*'5.工程集計'!$E15/'5.工程集計'!$H15)))</f>
        <v/>
      </c>
      <c r="H15" s="105" t="str">
        <f>IF($C15="","",'5.工程集計'!D15/'5.工程集計'!I15)</f>
        <v/>
      </c>
      <c r="I15" s="105" t="str">
        <f>IF(OR($C15="",I$3="",'5.工程集計'!$I15=0),"",IF(I$4="均一配賦",I$3/'5.工程集計'!$C$4/'5.工程集計'!$I15,IF(I$4="減価償却費",I$3*'5.工程集計'!$E15/'5.工程集計'!$I15)))</f>
        <v/>
      </c>
      <c r="J15" s="106" t="str">
        <f>IF($C15="","",$J$3*'5.工程集計'!G15/'5.工程集計'!I15)</f>
        <v/>
      </c>
      <c r="K15" s="105" t="str">
        <f>IF($C15="","",'3.工程情報'!I15/'5.工程集計'!I15)</f>
        <v/>
      </c>
      <c r="L15" s="105" t="str">
        <f>IF($C15="","",'3.工程情報'!J15/'5.工程集計'!I15)</f>
        <v/>
      </c>
      <c r="M15" s="105" t="str">
        <f>IF($C15="","",'3.工程情報'!K15/'5.工程集計'!I15)</f>
        <v/>
      </c>
      <c r="N15" s="105" t="str">
        <f>IF($C15="","",'3.工程情報'!L15/'5.工程集計'!I15)</f>
        <v/>
      </c>
      <c r="O15" s="105" t="str">
        <f>IF($C15="","",'3.工程情報'!M15/'5.工程集計'!I15)</f>
        <v/>
      </c>
      <c r="P15" s="105" t="str">
        <f>IF(OR($C15="",P$3="",'5.工程集計'!$I15=0),"",IF(P$4="均一配賦",P$3/'5.工程集計'!$C$4/'5.工程集計'!$I15,IF(P$4="減価償却費",P$3*'5.工程集計'!$E15/'5.工程集計'!$I15)))</f>
        <v/>
      </c>
      <c r="Q15" s="105" t="str">
        <f>IF(OR($C15="",Q$3="",'5.工程集計'!$I15=0),"",IF(Q$4="均一配賦",Q$3/'5.工程集計'!$C$4/'5.工程集計'!$I15,IF(Q$4="減価償却費",Q$3*'5.工程集計'!$E15/'5.工程集計'!$I15)))</f>
        <v/>
      </c>
      <c r="R15" s="105" t="str">
        <f>IF(OR($C15="",R$3="",'5.工程集計'!$I15=0),"",IF(R$4="均一配賦",R$3/'5.工程集計'!$C$4/'5.工程集計'!$I15,IF(R$4="減価償却費",R$3*'5.工程集計'!$E15/'5.工程集計'!$I15)))</f>
        <v/>
      </c>
      <c r="S15" s="105" t="str">
        <f>IF(OR($C15="",S$3="",'5.工程集計'!$I15=0),"",IF(S$4="均一配賦",S$3/'5.工程集計'!$C$4/'5.工程集計'!$I15,IF(S$4="減価償却費",S$3*'5.工程集計'!$E15/'5.工程集計'!$I15)))</f>
        <v/>
      </c>
      <c r="T15" s="105" t="str">
        <f>IF(OR($C15="",T$3="",'5.工程集計'!$I15=0),"",IF(T$4="均一配賦",T$3/'5.工程集計'!$C$4/'5.工程集計'!$I15,IF(T$4="減価償却費",T$3*'5.工程集計'!$E15/'5.工程集計'!$I15)))</f>
        <v/>
      </c>
      <c r="U15" s="105" t="str">
        <f>IF(OR($C15="",U$3="",'5.工程集計'!$I15=0),"",IF(U$4="均一配賦",U$3/'5.工程集計'!$C$4/'5.工程集計'!$I15,IF(U$4="減価償却費",U$3*'5.工程集計'!$E15/'5.工程集計'!$I15)))</f>
        <v/>
      </c>
      <c r="V15" s="105" t="str">
        <f>IF(OR($C15="",V$3="",'5.工程集計'!$I15=0),"",IF(V$4="均一配賦",V$3/'5.工程集計'!$C$4/'5.工程集計'!$I15,IF(V$4="減価償却費",V$3*'5.工程集計'!$E15/'5.工程集計'!$I15)))</f>
        <v/>
      </c>
      <c r="W15" s="105" t="str">
        <f>IF(OR($C15="",W$3="",'5.工程集計'!$I15=0),"",IF(W$4="均一配賦",W$3/'5.工程集計'!$C$4/'5.工程集計'!$I15,IF(W$4="減価償却費",W$3*'5.工程集計'!$E15/'5.工程集計'!$I15)))</f>
        <v/>
      </c>
      <c r="X15" s="105" t="str">
        <f>IF(OR($C15="",X$3="",'5.工程集計'!$I15=0),"",IF(X$4="均一配賦",X$3/'5.工程集計'!$C$4/'5.工程集計'!$I15,IF(X$4="減価償却費",X$3*'5.工程集計'!$E15/'5.工程集計'!$I15)))</f>
        <v/>
      </c>
      <c r="Y15" s="105" t="str">
        <f>IF(OR($C15="",Y$3="",'5.工程集計'!$I15=0),"",IF(Y$4="均一配賦",Y$3/'5.工程集計'!$C$4/'5.工程集計'!$I15,IF(Y$4="減価償却費",Y$3*'5.工程集計'!$E15/'5.工程集計'!$I15)))</f>
        <v/>
      </c>
      <c r="Z15" s="105" t="str">
        <f>IF(OR($C15="",Z$3="",'5.工程集計'!$I15=0),"",IF(Z$4="均一配賦",Z$3/'5.工程集計'!$C$4/'5.工程集計'!$I15,IF(Z$4="減価償却費",Z$3*'5.工程集計'!$E15/'5.工程集計'!$I15)))</f>
        <v/>
      </c>
      <c r="AA15" s="105" t="str">
        <f>IF(OR($C15="",AA$3="",'5.工程集計'!$I15=0),"",IF(AA$4="均一配賦",AA$3/'5.工程集計'!$C$4/'5.工程集計'!$I15,IF(AA$4="減価償却費",AA$3*'5.工程集計'!$E15/'5.工程集計'!$I15)))</f>
        <v/>
      </c>
    </row>
    <row r="16" spans="1:27" ht="21.75" customHeight="1">
      <c r="B16" s="14" t="str">
        <f>IF('3.工程情報'!B16="","",'3.工程情報'!B16)</f>
        <v/>
      </c>
      <c r="C16" s="14" t="str">
        <f>IF('3.工程情報'!C16="","",'3.工程情報'!C16)</f>
        <v/>
      </c>
      <c r="D16" s="193" t="str">
        <f t="shared" si="1"/>
        <v/>
      </c>
      <c r="E16" s="193" t="str">
        <f t="shared" si="2"/>
        <v/>
      </c>
      <c r="F16" s="105" t="str">
        <f>IF($C16="","",'3.工程情報'!$H16/'5.工程集計'!$H16)</f>
        <v/>
      </c>
      <c r="G16" s="105" t="str">
        <f>IF(OR($C16="",G$3="",'5.工程集計'!$H16=0),"",IF(G$4="均一配賦",G$3/'5.工程集計'!$C$4/'5.工程集計'!$H16,IF(G$4="減価償却費",G$3*'5.工程集計'!$E16/'5.工程集計'!$H16)))</f>
        <v/>
      </c>
      <c r="H16" s="105" t="str">
        <f>IF($C16="","",'5.工程集計'!D16/'5.工程集計'!I16)</f>
        <v/>
      </c>
      <c r="I16" s="105" t="str">
        <f>IF(OR($C16="",I$3="",'5.工程集計'!$I16=0),"",IF(I$4="均一配賦",I$3/'5.工程集計'!$C$4/'5.工程集計'!$I16,IF(I$4="減価償却費",I$3*'5.工程集計'!$E16/'5.工程集計'!$I16)))</f>
        <v/>
      </c>
      <c r="J16" s="106" t="str">
        <f>IF($C16="","",$J$3*'5.工程集計'!G16/'5.工程集計'!I16)</f>
        <v/>
      </c>
      <c r="K16" s="105" t="str">
        <f>IF($C16="","",'3.工程情報'!I16/'5.工程集計'!I16)</f>
        <v/>
      </c>
      <c r="L16" s="105" t="str">
        <f>IF($C16="","",'3.工程情報'!J16/'5.工程集計'!I16)</f>
        <v/>
      </c>
      <c r="M16" s="105" t="str">
        <f>IF($C16="","",'3.工程情報'!K16/'5.工程集計'!I16)</f>
        <v/>
      </c>
      <c r="N16" s="105" t="str">
        <f>IF($C16="","",'3.工程情報'!L16/'5.工程集計'!I16)</f>
        <v/>
      </c>
      <c r="O16" s="105" t="str">
        <f>IF($C16="","",'3.工程情報'!M16/'5.工程集計'!I16)</f>
        <v/>
      </c>
      <c r="P16" s="105" t="str">
        <f>IF(OR($C16="",P$3="",'5.工程集計'!$I16=0),"",IF(P$4="均一配賦",P$3/'5.工程集計'!$C$4/'5.工程集計'!$I16,IF(P$4="減価償却費",P$3*'5.工程集計'!$E16/'5.工程集計'!$I16)))</f>
        <v/>
      </c>
      <c r="Q16" s="105" t="str">
        <f>IF(OR($C16="",Q$3="",'5.工程集計'!$I16=0),"",IF(Q$4="均一配賦",Q$3/'5.工程集計'!$C$4/'5.工程集計'!$I16,IF(Q$4="減価償却費",Q$3*'5.工程集計'!$E16/'5.工程集計'!$I16)))</f>
        <v/>
      </c>
      <c r="R16" s="105" t="str">
        <f>IF(OR($C16="",R$3="",'5.工程集計'!$I16=0),"",IF(R$4="均一配賦",R$3/'5.工程集計'!$C$4/'5.工程集計'!$I16,IF(R$4="減価償却費",R$3*'5.工程集計'!$E16/'5.工程集計'!$I16)))</f>
        <v/>
      </c>
      <c r="S16" s="105" t="str">
        <f>IF(OR($C16="",S$3="",'5.工程集計'!$I16=0),"",IF(S$4="均一配賦",S$3/'5.工程集計'!$C$4/'5.工程集計'!$I16,IF(S$4="減価償却費",S$3*'5.工程集計'!$E16/'5.工程集計'!$I16)))</f>
        <v/>
      </c>
      <c r="T16" s="105" t="str">
        <f>IF(OR($C16="",T$3="",'5.工程集計'!$I16=0),"",IF(T$4="均一配賦",T$3/'5.工程集計'!$C$4/'5.工程集計'!$I16,IF(T$4="減価償却費",T$3*'5.工程集計'!$E16/'5.工程集計'!$I16)))</f>
        <v/>
      </c>
      <c r="U16" s="105" t="str">
        <f>IF(OR($C16="",U$3="",'5.工程集計'!$I16=0),"",IF(U$4="均一配賦",U$3/'5.工程集計'!$C$4/'5.工程集計'!$I16,IF(U$4="減価償却費",U$3*'5.工程集計'!$E16/'5.工程集計'!$I16)))</f>
        <v/>
      </c>
      <c r="V16" s="105" t="str">
        <f>IF(OR($C16="",V$3="",'5.工程集計'!$I16=0),"",IF(V$4="均一配賦",V$3/'5.工程集計'!$C$4/'5.工程集計'!$I16,IF(V$4="減価償却費",V$3*'5.工程集計'!$E16/'5.工程集計'!$I16)))</f>
        <v/>
      </c>
      <c r="W16" s="105" t="str">
        <f>IF(OR($C16="",W$3="",'5.工程集計'!$I16=0),"",IF(W$4="均一配賦",W$3/'5.工程集計'!$C$4/'5.工程集計'!$I16,IF(W$4="減価償却費",W$3*'5.工程集計'!$E16/'5.工程集計'!$I16)))</f>
        <v/>
      </c>
      <c r="X16" s="105" t="str">
        <f>IF(OR($C16="",X$3="",'5.工程集計'!$I16=0),"",IF(X$4="均一配賦",X$3/'5.工程集計'!$C$4/'5.工程集計'!$I16,IF(X$4="減価償却費",X$3*'5.工程集計'!$E16/'5.工程集計'!$I16)))</f>
        <v/>
      </c>
      <c r="Y16" s="105" t="str">
        <f>IF(OR($C16="",Y$3="",'5.工程集計'!$I16=0),"",IF(Y$4="均一配賦",Y$3/'5.工程集計'!$C$4/'5.工程集計'!$I16,IF(Y$4="減価償却費",Y$3*'5.工程集計'!$E16/'5.工程集計'!$I16)))</f>
        <v/>
      </c>
      <c r="Z16" s="105" t="str">
        <f>IF(OR($C16="",Z$3="",'5.工程集計'!$I16=0),"",IF(Z$4="均一配賦",Z$3/'5.工程集計'!$C$4/'5.工程集計'!$I16,IF(Z$4="減価償却費",Z$3*'5.工程集計'!$E16/'5.工程集計'!$I16)))</f>
        <v/>
      </c>
      <c r="AA16" s="105" t="str">
        <f>IF(OR($C16="",AA$3="",'5.工程集計'!$I16=0),"",IF(AA$4="均一配賦",AA$3/'5.工程集計'!$C$4/'5.工程集計'!$I16,IF(AA$4="減価償却費",AA$3*'5.工程集計'!$E16/'5.工程集計'!$I16)))</f>
        <v/>
      </c>
    </row>
    <row r="17" spans="2:27" ht="21.75" customHeight="1">
      <c r="B17" s="14" t="str">
        <f>IF('3.工程情報'!B17="","",'3.工程情報'!B17)</f>
        <v/>
      </c>
      <c r="C17" s="14" t="str">
        <f>IF('3.工程情報'!C17="","",'3.工程情報'!C17)</f>
        <v/>
      </c>
      <c r="D17" s="193" t="str">
        <f t="shared" si="1"/>
        <v/>
      </c>
      <c r="E17" s="193" t="str">
        <f t="shared" si="2"/>
        <v/>
      </c>
      <c r="F17" s="105" t="str">
        <f>IF($C17="","",'3.工程情報'!$H17/'5.工程集計'!$H17)</f>
        <v/>
      </c>
      <c r="G17" s="105" t="str">
        <f>IF(OR($C17="",G$3="",'5.工程集計'!$H17=0),"",IF(G$4="均一配賦",G$3/'5.工程集計'!$C$4/'5.工程集計'!$H17,IF(G$4="減価償却費",G$3*'5.工程集計'!$E17/'5.工程集計'!$H17)))</f>
        <v/>
      </c>
      <c r="H17" s="105" t="str">
        <f>IF($C17="","",'5.工程集計'!D17/'5.工程集計'!I17)</f>
        <v/>
      </c>
      <c r="I17" s="105" t="str">
        <f>IF(OR($C17="",I$3="",'5.工程集計'!$I17=0),"",IF(I$4="均一配賦",I$3/'5.工程集計'!$C$4/'5.工程集計'!$I17,IF(I$4="減価償却費",I$3*'5.工程集計'!$E17/'5.工程集計'!$I17)))</f>
        <v/>
      </c>
      <c r="J17" s="106" t="str">
        <f>IF($C17="","",$J$3*'5.工程集計'!G17/'5.工程集計'!I17)</f>
        <v/>
      </c>
      <c r="K17" s="105" t="str">
        <f>IF($C17="","",'3.工程情報'!I17/'5.工程集計'!I17)</f>
        <v/>
      </c>
      <c r="L17" s="105" t="str">
        <f>IF($C17="","",'3.工程情報'!J17/'5.工程集計'!I17)</f>
        <v/>
      </c>
      <c r="M17" s="105" t="str">
        <f>IF($C17="","",'3.工程情報'!K17/'5.工程集計'!I17)</f>
        <v/>
      </c>
      <c r="N17" s="105" t="str">
        <f>IF($C17="","",'3.工程情報'!L17/'5.工程集計'!I17)</f>
        <v/>
      </c>
      <c r="O17" s="105" t="str">
        <f>IF($C17="","",'3.工程情報'!M17/'5.工程集計'!I17)</f>
        <v/>
      </c>
      <c r="P17" s="105" t="str">
        <f>IF(OR($C17="",P$3="",'5.工程集計'!$I17=0),"",IF(P$4="均一配賦",P$3/'5.工程集計'!$C$4/'5.工程集計'!$I17,IF(P$4="減価償却費",P$3*'5.工程集計'!$E17/'5.工程集計'!$I17)))</f>
        <v/>
      </c>
      <c r="Q17" s="105" t="str">
        <f>IF(OR($C17="",Q$3="",'5.工程集計'!$I17=0),"",IF(Q$4="均一配賦",Q$3/'5.工程集計'!$C$4/'5.工程集計'!$I17,IF(Q$4="減価償却費",Q$3*'5.工程集計'!$E17/'5.工程集計'!$I17)))</f>
        <v/>
      </c>
      <c r="R17" s="105" t="str">
        <f>IF(OR($C17="",R$3="",'5.工程集計'!$I17=0),"",IF(R$4="均一配賦",R$3/'5.工程集計'!$C$4/'5.工程集計'!$I17,IF(R$4="減価償却費",R$3*'5.工程集計'!$E17/'5.工程集計'!$I17)))</f>
        <v/>
      </c>
      <c r="S17" s="105" t="str">
        <f>IF(OR($C17="",S$3="",'5.工程集計'!$I17=0),"",IF(S$4="均一配賦",S$3/'5.工程集計'!$C$4/'5.工程集計'!$I17,IF(S$4="減価償却費",S$3*'5.工程集計'!$E17/'5.工程集計'!$I17)))</f>
        <v/>
      </c>
      <c r="T17" s="105" t="str">
        <f>IF(OR($C17="",T$3="",'5.工程集計'!$I17=0),"",IF(T$4="均一配賦",T$3/'5.工程集計'!$C$4/'5.工程集計'!$I17,IF(T$4="減価償却費",T$3*'5.工程集計'!$E17/'5.工程集計'!$I17)))</f>
        <v/>
      </c>
      <c r="U17" s="105" t="str">
        <f>IF(OR($C17="",U$3="",'5.工程集計'!$I17=0),"",IF(U$4="均一配賦",U$3/'5.工程集計'!$C$4/'5.工程集計'!$I17,IF(U$4="減価償却費",U$3*'5.工程集計'!$E17/'5.工程集計'!$I17)))</f>
        <v/>
      </c>
      <c r="V17" s="105" t="str">
        <f>IF(OR($C17="",V$3="",'5.工程集計'!$I17=0),"",IF(V$4="均一配賦",V$3/'5.工程集計'!$C$4/'5.工程集計'!$I17,IF(V$4="減価償却費",V$3*'5.工程集計'!$E17/'5.工程集計'!$I17)))</f>
        <v/>
      </c>
      <c r="W17" s="105" t="str">
        <f>IF(OR($C17="",W$3="",'5.工程集計'!$I17=0),"",IF(W$4="均一配賦",W$3/'5.工程集計'!$C$4/'5.工程集計'!$I17,IF(W$4="減価償却費",W$3*'5.工程集計'!$E17/'5.工程集計'!$I17)))</f>
        <v/>
      </c>
      <c r="X17" s="105" t="str">
        <f>IF(OR($C17="",X$3="",'5.工程集計'!$I17=0),"",IF(X$4="均一配賦",X$3/'5.工程集計'!$C$4/'5.工程集計'!$I17,IF(X$4="減価償却費",X$3*'5.工程集計'!$E17/'5.工程集計'!$I17)))</f>
        <v/>
      </c>
      <c r="Y17" s="105" t="str">
        <f>IF(OR($C17="",Y$3="",'5.工程集計'!$I17=0),"",IF(Y$4="均一配賦",Y$3/'5.工程集計'!$C$4/'5.工程集計'!$I17,IF(Y$4="減価償却費",Y$3*'5.工程集計'!$E17/'5.工程集計'!$I17)))</f>
        <v/>
      </c>
      <c r="Z17" s="105" t="str">
        <f>IF(OR($C17="",Z$3="",'5.工程集計'!$I17=0),"",IF(Z$4="均一配賦",Z$3/'5.工程集計'!$C$4/'5.工程集計'!$I17,IF(Z$4="減価償却費",Z$3*'5.工程集計'!$E17/'5.工程集計'!$I17)))</f>
        <v/>
      </c>
      <c r="AA17" s="105" t="str">
        <f>IF(OR($C17="",AA$3="",'5.工程集計'!$I17=0),"",IF(AA$4="均一配賦",AA$3/'5.工程集計'!$C$4/'5.工程集計'!$I17,IF(AA$4="減価償却費",AA$3*'5.工程集計'!$E17/'5.工程集計'!$I17)))</f>
        <v/>
      </c>
    </row>
    <row r="18" spans="2:27" ht="21.75" customHeight="1">
      <c r="B18" s="14" t="str">
        <f>IF('3.工程情報'!B18="","",'3.工程情報'!B18)</f>
        <v/>
      </c>
      <c r="C18" s="14" t="str">
        <f>IF('3.工程情報'!C18="","",'3.工程情報'!C18)</f>
        <v/>
      </c>
      <c r="D18" s="193" t="str">
        <f t="shared" si="1"/>
        <v/>
      </c>
      <c r="E18" s="193" t="str">
        <f t="shared" si="2"/>
        <v/>
      </c>
      <c r="F18" s="105" t="str">
        <f>IF($C18="","",'3.工程情報'!$H18/'5.工程集計'!$H18)</f>
        <v/>
      </c>
      <c r="G18" s="105" t="str">
        <f>IF(OR($C18="",G$3="",'5.工程集計'!$H18=0),"",IF(G$4="均一配賦",G$3/'5.工程集計'!$C$4/'5.工程集計'!$H18,IF(G$4="減価償却費",G$3*'5.工程集計'!$E18/'5.工程集計'!$H18)))</f>
        <v/>
      </c>
      <c r="H18" s="105" t="str">
        <f>IF($C18="","",'5.工程集計'!D18/'5.工程集計'!I18)</f>
        <v/>
      </c>
      <c r="I18" s="105" t="str">
        <f>IF(OR($C18="",I$3="",'5.工程集計'!$I18=0),"",IF(I$4="均一配賦",I$3/'5.工程集計'!$C$4/'5.工程集計'!$I18,IF(I$4="減価償却費",I$3*'5.工程集計'!$E18/'5.工程集計'!$I18)))</f>
        <v/>
      </c>
      <c r="J18" s="106" t="str">
        <f>IF($C18="","",$J$3*'5.工程集計'!G18/'5.工程集計'!I18)</f>
        <v/>
      </c>
      <c r="K18" s="105" t="str">
        <f>IF($C18="","",'3.工程情報'!I18/'5.工程集計'!I18)</f>
        <v/>
      </c>
      <c r="L18" s="105" t="str">
        <f>IF($C18="","",'3.工程情報'!J18/'5.工程集計'!I18)</f>
        <v/>
      </c>
      <c r="M18" s="105" t="str">
        <f>IF($C18="","",'3.工程情報'!K18/'5.工程集計'!I18)</f>
        <v/>
      </c>
      <c r="N18" s="105" t="str">
        <f>IF($C18="","",'3.工程情報'!L18/'5.工程集計'!I18)</f>
        <v/>
      </c>
      <c r="O18" s="105" t="str">
        <f>IF($C18="","",'3.工程情報'!M18/'5.工程集計'!I18)</f>
        <v/>
      </c>
      <c r="P18" s="105" t="str">
        <f>IF(OR($C18="",P$3="",'5.工程集計'!$I18=0),"",IF(P$4="均一配賦",P$3/'5.工程集計'!$C$4/'5.工程集計'!$I18,IF(P$4="減価償却費",P$3*'5.工程集計'!$E18/'5.工程集計'!$I18)))</f>
        <v/>
      </c>
      <c r="Q18" s="105" t="str">
        <f>IF(OR($C18="",Q$3="",'5.工程集計'!$I18=0),"",IF(Q$4="均一配賦",Q$3/'5.工程集計'!$C$4/'5.工程集計'!$I18,IF(Q$4="減価償却費",Q$3*'5.工程集計'!$E18/'5.工程集計'!$I18)))</f>
        <v/>
      </c>
      <c r="R18" s="105" t="str">
        <f>IF(OR($C18="",R$3="",'5.工程集計'!$I18=0),"",IF(R$4="均一配賦",R$3/'5.工程集計'!$C$4/'5.工程集計'!$I18,IF(R$4="減価償却費",R$3*'5.工程集計'!$E18/'5.工程集計'!$I18)))</f>
        <v/>
      </c>
      <c r="S18" s="105" t="str">
        <f>IF(OR($C18="",S$3="",'5.工程集計'!$I18=0),"",IF(S$4="均一配賦",S$3/'5.工程集計'!$C$4/'5.工程集計'!$I18,IF(S$4="減価償却費",S$3*'5.工程集計'!$E18/'5.工程集計'!$I18)))</f>
        <v/>
      </c>
      <c r="T18" s="105" t="str">
        <f>IF(OR($C18="",T$3="",'5.工程集計'!$I18=0),"",IF(T$4="均一配賦",T$3/'5.工程集計'!$C$4/'5.工程集計'!$I18,IF(T$4="減価償却費",T$3*'5.工程集計'!$E18/'5.工程集計'!$I18)))</f>
        <v/>
      </c>
      <c r="U18" s="105" t="str">
        <f>IF(OR($C18="",U$3="",'5.工程集計'!$I18=0),"",IF(U$4="均一配賦",U$3/'5.工程集計'!$C$4/'5.工程集計'!$I18,IF(U$4="減価償却費",U$3*'5.工程集計'!$E18/'5.工程集計'!$I18)))</f>
        <v/>
      </c>
      <c r="V18" s="105" t="str">
        <f>IF(OR($C18="",V$3="",'5.工程集計'!$I18=0),"",IF(V$4="均一配賦",V$3/'5.工程集計'!$C$4/'5.工程集計'!$I18,IF(V$4="減価償却費",V$3*'5.工程集計'!$E18/'5.工程集計'!$I18)))</f>
        <v/>
      </c>
      <c r="W18" s="105" t="str">
        <f>IF(OR($C18="",W$3="",'5.工程集計'!$I18=0),"",IF(W$4="均一配賦",W$3/'5.工程集計'!$C$4/'5.工程集計'!$I18,IF(W$4="減価償却費",W$3*'5.工程集計'!$E18/'5.工程集計'!$I18)))</f>
        <v/>
      </c>
      <c r="X18" s="105" t="str">
        <f>IF(OR($C18="",X$3="",'5.工程集計'!$I18=0),"",IF(X$4="均一配賦",X$3/'5.工程集計'!$C$4/'5.工程集計'!$I18,IF(X$4="減価償却費",X$3*'5.工程集計'!$E18/'5.工程集計'!$I18)))</f>
        <v/>
      </c>
      <c r="Y18" s="105" t="str">
        <f>IF(OR($C18="",Y$3="",'5.工程集計'!$I18=0),"",IF(Y$4="均一配賦",Y$3/'5.工程集計'!$C$4/'5.工程集計'!$I18,IF(Y$4="減価償却費",Y$3*'5.工程集計'!$E18/'5.工程集計'!$I18)))</f>
        <v/>
      </c>
      <c r="Z18" s="105" t="str">
        <f>IF(OR($C18="",Z$3="",'5.工程集計'!$I18=0),"",IF(Z$4="均一配賦",Z$3/'5.工程集計'!$C$4/'5.工程集計'!$I18,IF(Z$4="減価償却費",Z$3*'5.工程集計'!$E18/'5.工程集計'!$I18)))</f>
        <v/>
      </c>
      <c r="AA18" s="105" t="str">
        <f>IF(OR($C18="",AA$3="",'5.工程集計'!$I18=0),"",IF(AA$4="均一配賦",AA$3/'5.工程集計'!$C$4/'5.工程集計'!$I18,IF(AA$4="減価償却費",AA$3*'5.工程集計'!$E18/'5.工程集計'!$I18)))</f>
        <v/>
      </c>
    </row>
    <row r="19" spans="2:27" ht="21.75" customHeight="1">
      <c r="B19" s="14" t="str">
        <f>IF('3.工程情報'!B19="","",'3.工程情報'!B19)</f>
        <v/>
      </c>
      <c r="C19" s="14" t="str">
        <f>IF('3.工程情報'!C19="","",'3.工程情報'!C19)</f>
        <v/>
      </c>
      <c r="D19" s="193" t="str">
        <f t="shared" si="1"/>
        <v/>
      </c>
      <c r="E19" s="193" t="str">
        <f t="shared" si="2"/>
        <v/>
      </c>
      <c r="F19" s="105" t="str">
        <f>IF($C19="","",'3.工程情報'!$H19/'5.工程集計'!$H19)</f>
        <v/>
      </c>
      <c r="G19" s="105" t="str">
        <f>IF(OR($C19="",G$3="",'5.工程集計'!$H19=0),"",IF(G$4="均一配賦",G$3/'5.工程集計'!$C$4/'5.工程集計'!$H19,IF(G$4="減価償却費",G$3*'5.工程集計'!$E19/'5.工程集計'!$H19)))</f>
        <v/>
      </c>
      <c r="H19" s="105" t="str">
        <f>IF($C19="","",'5.工程集計'!D19/'5.工程集計'!I19)</f>
        <v/>
      </c>
      <c r="I19" s="105" t="str">
        <f>IF(OR($C19="",I$3="",'5.工程集計'!$I19=0),"",IF(I$4="均一配賦",I$3/'5.工程集計'!$C$4/'5.工程集計'!$I19,IF(I$4="減価償却費",I$3*'5.工程集計'!$E19/'5.工程集計'!$I19)))</f>
        <v/>
      </c>
      <c r="J19" s="106" t="str">
        <f>IF($C19="","",$J$3*'5.工程集計'!G19/'5.工程集計'!I19)</f>
        <v/>
      </c>
      <c r="K19" s="105" t="str">
        <f>IF($C19="","",'3.工程情報'!I19/'5.工程集計'!I19)</f>
        <v/>
      </c>
      <c r="L19" s="105" t="str">
        <f>IF($C19="","",'3.工程情報'!J19/'5.工程集計'!I19)</f>
        <v/>
      </c>
      <c r="M19" s="105" t="str">
        <f>IF($C19="","",'3.工程情報'!K19/'5.工程集計'!I19)</f>
        <v/>
      </c>
      <c r="N19" s="105" t="str">
        <f>IF($C19="","",'3.工程情報'!L19/'5.工程集計'!I19)</f>
        <v/>
      </c>
      <c r="O19" s="105" t="str">
        <f>IF($C19="","",'3.工程情報'!M19/'5.工程集計'!I19)</f>
        <v/>
      </c>
      <c r="P19" s="105" t="str">
        <f>IF(OR($C19="",P$3="",'5.工程集計'!$I19=0),"",IF(P$4="均一配賦",P$3/'5.工程集計'!$C$4/'5.工程集計'!$I19,IF(P$4="減価償却費",P$3*'5.工程集計'!$E19/'5.工程集計'!$I19)))</f>
        <v/>
      </c>
      <c r="Q19" s="105" t="str">
        <f>IF(OR($C19="",Q$3="",'5.工程集計'!$I19=0),"",IF(Q$4="均一配賦",Q$3/'5.工程集計'!$C$4/'5.工程集計'!$I19,IF(Q$4="減価償却費",Q$3*'5.工程集計'!$E19/'5.工程集計'!$I19)))</f>
        <v/>
      </c>
      <c r="R19" s="105" t="str">
        <f>IF(OR($C19="",R$3="",'5.工程集計'!$I19=0),"",IF(R$4="均一配賦",R$3/'5.工程集計'!$C$4/'5.工程集計'!$I19,IF(R$4="減価償却費",R$3*'5.工程集計'!$E19/'5.工程集計'!$I19)))</f>
        <v/>
      </c>
      <c r="S19" s="105" t="str">
        <f>IF(OR($C19="",S$3="",'5.工程集計'!$I19=0),"",IF(S$4="均一配賦",S$3/'5.工程集計'!$C$4/'5.工程集計'!$I19,IF(S$4="減価償却費",S$3*'5.工程集計'!$E19/'5.工程集計'!$I19)))</f>
        <v/>
      </c>
      <c r="T19" s="105" t="str">
        <f>IF(OR($C19="",T$3="",'5.工程集計'!$I19=0),"",IF(T$4="均一配賦",T$3/'5.工程集計'!$C$4/'5.工程集計'!$I19,IF(T$4="減価償却費",T$3*'5.工程集計'!$E19/'5.工程集計'!$I19)))</f>
        <v/>
      </c>
      <c r="U19" s="105" t="str">
        <f>IF(OR($C19="",U$3="",'5.工程集計'!$I19=0),"",IF(U$4="均一配賦",U$3/'5.工程集計'!$C$4/'5.工程集計'!$I19,IF(U$4="減価償却費",U$3*'5.工程集計'!$E19/'5.工程集計'!$I19)))</f>
        <v/>
      </c>
      <c r="V19" s="105" t="str">
        <f>IF(OR($C19="",V$3="",'5.工程集計'!$I19=0),"",IF(V$4="均一配賦",V$3/'5.工程集計'!$C$4/'5.工程集計'!$I19,IF(V$4="減価償却費",V$3*'5.工程集計'!$E19/'5.工程集計'!$I19)))</f>
        <v/>
      </c>
      <c r="W19" s="105" t="str">
        <f>IF(OR($C19="",W$3="",'5.工程集計'!$I19=0),"",IF(W$4="均一配賦",W$3/'5.工程集計'!$C$4/'5.工程集計'!$I19,IF(W$4="減価償却費",W$3*'5.工程集計'!$E19/'5.工程集計'!$I19)))</f>
        <v/>
      </c>
      <c r="X19" s="105" t="str">
        <f>IF(OR($C19="",X$3="",'5.工程集計'!$I19=0),"",IF(X$4="均一配賦",X$3/'5.工程集計'!$C$4/'5.工程集計'!$I19,IF(X$4="減価償却費",X$3*'5.工程集計'!$E19/'5.工程集計'!$I19)))</f>
        <v/>
      </c>
      <c r="Y19" s="105" t="str">
        <f>IF(OR($C19="",Y$3="",'5.工程集計'!$I19=0),"",IF(Y$4="均一配賦",Y$3/'5.工程集計'!$C$4/'5.工程集計'!$I19,IF(Y$4="減価償却費",Y$3*'5.工程集計'!$E19/'5.工程集計'!$I19)))</f>
        <v/>
      </c>
      <c r="Z19" s="105" t="str">
        <f>IF(OR($C19="",Z$3="",'5.工程集計'!$I19=0),"",IF(Z$4="均一配賦",Z$3/'5.工程集計'!$C$4/'5.工程集計'!$I19,IF(Z$4="減価償却費",Z$3*'5.工程集計'!$E19/'5.工程集計'!$I19)))</f>
        <v/>
      </c>
      <c r="AA19" s="105" t="str">
        <f>IF(OR($C19="",AA$3="",'5.工程集計'!$I19=0),"",IF(AA$4="均一配賦",AA$3/'5.工程集計'!$C$4/'5.工程集計'!$I19,IF(AA$4="減価償却費",AA$3*'5.工程集計'!$E19/'5.工程集計'!$I19)))</f>
        <v/>
      </c>
    </row>
    <row r="20" spans="2:27" ht="21.75" customHeight="1">
      <c r="B20" s="14" t="str">
        <f>IF('3.工程情報'!B20="","",'3.工程情報'!B20)</f>
        <v/>
      </c>
      <c r="C20" s="14" t="str">
        <f>IF('3.工程情報'!C20="","",'3.工程情報'!C20)</f>
        <v/>
      </c>
      <c r="D20" s="193" t="str">
        <f t="shared" si="1"/>
        <v/>
      </c>
      <c r="E20" s="193" t="str">
        <f t="shared" si="2"/>
        <v/>
      </c>
      <c r="F20" s="105" t="str">
        <f>IF($C20="","",'3.工程情報'!$H20/'5.工程集計'!$H20)</f>
        <v/>
      </c>
      <c r="G20" s="105" t="str">
        <f>IF(OR($C20="",G$3="",'5.工程集計'!$H20=0),"",IF(G$4="均一配賦",G$3/'5.工程集計'!$C$4/'5.工程集計'!$H20,IF(G$4="減価償却費",G$3*'5.工程集計'!$E20/'5.工程集計'!$H20)))</f>
        <v/>
      </c>
      <c r="H20" s="105" t="str">
        <f>IF($C20="","",'5.工程集計'!D20/'5.工程集計'!I20)</f>
        <v/>
      </c>
      <c r="I20" s="105" t="str">
        <f>IF(OR($C20="",I$3="",'5.工程集計'!$I20=0),"",IF(I$4="均一配賦",I$3/'5.工程集計'!$C$4/'5.工程集計'!$I20,IF(I$4="減価償却費",I$3*'5.工程集計'!$E20/'5.工程集計'!$I20)))</f>
        <v/>
      </c>
      <c r="J20" s="106" t="str">
        <f>IF($C20="","",$J$3*'5.工程集計'!G20/'5.工程集計'!I20)</f>
        <v/>
      </c>
      <c r="K20" s="105" t="str">
        <f>IF($C20="","",'3.工程情報'!I20/'5.工程集計'!I20)</f>
        <v/>
      </c>
      <c r="L20" s="105" t="str">
        <f>IF($C20="","",'3.工程情報'!J20/'5.工程集計'!I20)</f>
        <v/>
      </c>
      <c r="M20" s="105" t="str">
        <f>IF($C20="","",'3.工程情報'!K20/'5.工程集計'!I20)</f>
        <v/>
      </c>
      <c r="N20" s="105" t="str">
        <f>IF($C20="","",'3.工程情報'!L20/'5.工程集計'!I20)</f>
        <v/>
      </c>
      <c r="O20" s="105" t="str">
        <f>IF($C20="","",'3.工程情報'!M20/'5.工程集計'!I20)</f>
        <v/>
      </c>
      <c r="P20" s="105" t="str">
        <f>IF(OR($C20="",P$3="",'5.工程集計'!$I20=0),"",IF(P$4="均一配賦",P$3/'5.工程集計'!$C$4/'5.工程集計'!$I20,IF(P$4="減価償却費",P$3*'5.工程集計'!$E20/'5.工程集計'!$I20)))</f>
        <v/>
      </c>
      <c r="Q20" s="105" t="str">
        <f>IF(OR($C20="",Q$3="",'5.工程集計'!$I20=0),"",IF(Q$4="均一配賦",Q$3/'5.工程集計'!$C$4/'5.工程集計'!$I20,IF(Q$4="減価償却費",Q$3*'5.工程集計'!$E20/'5.工程集計'!$I20)))</f>
        <v/>
      </c>
      <c r="R20" s="105" t="str">
        <f>IF(OR($C20="",R$3="",'5.工程集計'!$I20=0),"",IF(R$4="均一配賦",R$3/'5.工程集計'!$C$4/'5.工程集計'!$I20,IF(R$4="減価償却費",R$3*'5.工程集計'!$E20/'5.工程集計'!$I20)))</f>
        <v/>
      </c>
      <c r="S20" s="105" t="str">
        <f>IF(OR($C20="",S$3="",'5.工程集計'!$I20=0),"",IF(S$4="均一配賦",S$3/'5.工程集計'!$C$4/'5.工程集計'!$I20,IF(S$4="減価償却費",S$3*'5.工程集計'!$E20/'5.工程集計'!$I20)))</f>
        <v/>
      </c>
      <c r="T20" s="105" t="str">
        <f>IF(OR($C20="",T$3="",'5.工程集計'!$I20=0),"",IF(T$4="均一配賦",T$3/'5.工程集計'!$C$4/'5.工程集計'!$I20,IF(T$4="減価償却費",T$3*'5.工程集計'!$E20/'5.工程集計'!$I20)))</f>
        <v/>
      </c>
      <c r="U20" s="105" t="str">
        <f>IF(OR($C20="",U$3="",'5.工程集計'!$I20=0),"",IF(U$4="均一配賦",U$3/'5.工程集計'!$C$4/'5.工程集計'!$I20,IF(U$4="減価償却費",U$3*'5.工程集計'!$E20/'5.工程集計'!$I20)))</f>
        <v/>
      </c>
      <c r="V20" s="105" t="str">
        <f>IF(OR($C20="",V$3="",'5.工程集計'!$I20=0),"",IF(V$4="均一配賦",V$3/'5.工程集計'!$C$4/'5.工程集計'!$I20,IF(V$4="減価償却費",V$3*'5.工程集計'!$E20/'5.工程集計'!$I20)))</f>
        <v/>
      </c>
      <c r="W20" s="105" t="str">
        <f>IF(OR($C20="",W$3="",'5.工程集計'!$I20=0),"",IF(W$4="均一配賦",W$3/'5.工程集計'!$C$4/'5.工程集計'!$I20,IF(W$4="減価償却費",W$3*'5.工程集計'!$E20/'5.工程集計'!$I20)))</f>
        <v/>
      </c>
      <c r="X20" s="105" t="str">
        <f>IF(OR($C20="",X$3="",'5.工程集計'!$I20=0),"",IF(X$4="均一配賦",X$3/'5.工程集計'!$C$4/'5.工程集計'!$I20,IF(X$4="減価償却費",X$3*'5.工程集計'!$E20/'5.工程集計'!$I20)))</f>
        <v/>
      </c>
      <c r="Y20" s="105" t="str">
        <f>IF(OR($C20="",Y$3="",'5.工程集計'!$I20=0),"",IF(Y$4="均一配賦",Y$3/'5.工程集計'!$C$4/'5.工程集計'!$I20,IF(Y$4="減価償却費",Y$3*'5.工程集計'!$E20/'5.工程集計'!$I20)))</f>
        <v/>
      </c>
      <c r="Z20" s="105" t="str">
        <f>IF(OR($C20="",Z$3="",'5.工程集計'!$I20=0),"",IF(Z$4="均一配賦",Z$3/'5.工程集計'!$C$4/'5.工程集計'!$I20,IF(Z$4="減価償却費",Z$3*'5.工程集計'!$E20/'5.工程集計'!$I20)))</f>
        <v/>
      </c>
      <c r="AA20" s="105" t="str">
        <f>IF(OR($C20="",AA$3="",'5.工程集計'!$I20=0),"",IF(AA$4="均一配賦",AA$3/'5.工程集計'!$C$4/'5.工程集計'!$I20,IF(AA$4="減価償却費",AA$3*'5.工程集計'!$E20/'5.工程集計'!$I20)))</f>
        <v/>
      </c>
    </row>
    <row r="21" spans="2:27" ht="21.75" customHeight="1">
      <c r="B21" s="14" t="str">
        <f>IF('3.工程情報'!B21="","",'3.工程情報'!B21)</f>
        <v/>
      </c>
      <c r="C21" s="14" t="str">
        <f>IF('3.工程情報'!C21="","",'3.工程情報'!C21)</f>
        <v/>
      </c>
      <c r="D21" s="193" t="str">
        <f t="shared" si="1"/>
        <v/>
      </c>
      <c r="E21" s="193" t="str">
        <f t="shared" si="2"/>
        <v/>
      </c>
      <c r="F21" s="105" t="str">
        <f>IF($C21="","",'3.工程情報'!$H21/'5.工程集計'!$H21)</f>
        <v/>
      </c>
      <c r="G21" s="105" t="str">
        <f>IF(OR($C21="",G$3="",'5.工程集計'!$H21=0),"",IF(G$4="均一配賦",G$3/'5.工程集計'!$C$4/'5.工程集計'!$H21,IF(G$4="減価償却費",G$3*'5.工程集計'!$E21/'5.工程集計'!$H21)))</f>
        <v/>
      </c>
      <c r="H21" s="105" t="str">
        <f>IF($C21="","",'5.工程集計'!D21/'5.工程集計'!I21)</f>
        <v/>
      </c>
      <c r="I21" s="105" t="str">
        <f>IF(OR($C21="",I$3="",'5.工程集計'!$I21=0),"",IF(I$4="均一配賦",I$3/'5.工程集計'!$C$4/'5.工程集計'!$I21,IF(I$4="減価償却費",I$3*'5.工程集計'!$E21/'5.工程集計'!$I21)))</f>
        <v/>
      </c>
      <c r="J21" s="106" t="str">
        <f>IF($C21="","",$J$3*'5.工程集計'!G21/'5.工程集計'!I21)</f>
        <v/>
      </c>
      <c r="K21" s="105" t="str">
        <f>IF($C21="","",'3.工程情報'!I21/'5.工程集計'!I21)</f>
        <v/>
      </c>
      <c r="L21" s="105" t="str">
        <f>IF($C21="","",'3.工程情報'!J21/'5.工程集計'!I21)</f>
        <v/>
      </c>
      <c r="M21" s="105" t="str">
        <f>IF($C21="","",'3.工程情報'!K21/'5.工程集計'!I21)</f>
        <v/>
      </c>
      <c r="N21" s="105" t="str">
        <f>IF($C21="","",'3.工程情報'!L21/'5.工程集計'!I21)</f>
        <v/>
      </c>
      <c r="O21" s="105" t="str">
        <f>IF($C21="","",'3.工程情報'!M21/'5.工程集計'!I21)</f>
        <v/>
      </c>
      <c r="P21" s="105" t="str">
        <f>IF(OR($C21="",P$3="",'5.工程集計'!$I21=0),"",IF(P$4="均一配賦",P$3/'5.工程集計'!$C$4/'5.工程集計'!$I21,IF(P$4="減価償却費",P$3*'5.工程集計'!$E21/'5.工程集計'!$I21)))</f>
        <v/>
      </c>
      <c r="Q21" s="105" t="str">
        <f>IF(OR($C21="",Q$3="",'5.工程集計'!$I21=0),"",IF(Q$4="均一配賦",Q$3/'5.工程集計'!$C$4/'5.工程集計'!$I21,IF(Q$4="減価償却費",Q$3*'5.工程集計'!$E21/'5.工程集計'!$I21)))</f>
        <v/>
      </c>
      <c r="R21" s="105" t="str">
        <f>IF(OR($C21="",R$3="",'5.工程集計'!$I21=0),"",IF(R$4="均一配賦",R$3/'5.工程集計'!$C$4/'5.工程集計'!$I21,IF(R$4="減価償却費",R$3*'5.工程集計'!$E21/'5.工程集計'!$I21)))</f>
        <v/>
      </c>
      <c r="S21" s="105" t="str">
        <f>IF(OR($C21="",S$3="",'5.工程集計'!$I21=0),"",IF(S$4="均一配賦",S$3/'5.工程集計'!$C$4/'5.工程集計'!$I21,IF(S$4="減価償却費",S$3*'5.工程集計'!$E21/'5.工程集計'!$I21)))</f>
        <v/>
      </c>
      <c r="T21" s="105" t="str">
        <f>IF(OR($C21="",T$3="",'5.工程集計'!$I21=0),"",IF(T$4="均一配賦",T$3/'5.工程集計'!$C$4/'5.工程集計'!$I21,IF(T$4="減価償却費",T$3*'5.工程集計'!$E21/'5.工程集計'!$I21)))</f>
        <v/>
      </c>
      <c r="U21" s="105" t="str">
        <f>IF(OR($C21="",U$3="",'5.工程集計'!$I21=0),"",IF(U$4="均一配賦",U$3/'5.工程集計'!$C$4/'5.工程集計'!$I21,IF(U$4="減価償却費",U$3*'5.工程集計'!$E21/'5.工程集計'!$I21)))</f>
        <v/>
      </c>
      <c r="V21" s="105" t="str">
        <f>IF(OR($C21="",V$3="",'5.工程集計'!$I21=0),"",IF(V$4="均一配賦",V$3/'5.工程集計'!$C$4/'5.工程集計'!$I21,IF(V$4="減価償却費",V$3*'5.工程集計'!$E21/'5.工程集計'!$I21)))</f>
        <v/>
      </c>
      <c r="W21" s="105" t="str">
        <f>IF(OR($C21="",W$3="",'5.工程集計'!$I21=0),"",IF(W$4="均一配賦",W$3/'5.工程集計'!$C$4/'5.工程集計'!$I21,IF(W$4="減価償却費",W$3*'5.工程集計'!$E21/'5.工程集計'!$I21)))</f>
        <v/>
      </c>
      <c r="X21" s="105" t="str">
        <f>IF(OR($C21="",X$3="",'5.工程集計'!$I21=0),"",IF(X$4="均一配賦",X$3/'5.工程集計'!$C$4/'5.工程集計'!$I21,IF(X$4="減価償却費",X$3*'5.工程集計'!$E21/'5.工程集計'!$I21)))</f>
        <v/>
      </c>
      <c r="Y21" s="105" t="str">
        <f>IF(OR($C21="",Y$3="",'5.工程集計'!$I21=0),"",IF(Y$4="均一配賦",Y$3/'5.工程集計'!$C$4/'5.工程集計'!$I21,IF(Y$4="減価償却費",Y$3*'5.工程集計'!$E21/'5.工程集計'!$I21)))</f>
        <v/>
      </c>
      <c r="Z21" s="105" t="str">
        <f>IF(OR($C21="",Z$3="",'5.工程集計'!$I21=0),"",IF(Z$4="均一配賦",Z$3/'5.工程集計'!$C$4/'5.工程集計'!$I21,IF(Z$4="減価償却費",Z$3*'5.工程集計'!$E21/'5.工程集計'!$I21)))</f>
        <v/>
      </c>
      <c r="AA21" s="105" t="str">
        <f>IF(OR($C21="",AA$3="",'5.工程集計'!$I21=0),"",IF(AA$4="均一配賦",AA$3/'5.工程集計'!$C$4/'5.工程集計'!$I21,IF(AA$4="減価償却費",AA$3*'5.工程集計'!$E21/'5.工程集計'!$I21)))</f>
        <v/>
      </c>
    </row>
    <row r="22" spans="2:27" ht="21.75" customHeight="1">
      <c r="B22" s="14" t="str">
        <f>IF('3.工程情報'!B22="","",'3.工程情報'!B22)</f>
        <v/>
      </c>
      <c r="C22" s="14" t="str">
        <f>IF('3.工程情報'!C22="","",'3.工程情報'!C22)</f>
        <v/>
      </c>
      <c r="D22" s="193" t="str">
        <f t="shared" si="1"/>
        <v/>
      </c>
      <c r="E22" s="193" t="str">
        <f t="shared" si="2"/>
        <v/>
      </c>
      <c r="F22" s="105" t="str">
        <f>IF($C22="","",'3.工程情報'!$H22/'5.工程集計'!$H22)</f>
        <v/>
      </c>
      <c r="G22" s="105" t="str">
        <f>IF(OR($C22="",G$3="",'5.工程集計'!$H22=0),"",IF(G$4="均一配賦",G$3/'5.工程集計'!$C$4/'5.工程集計'!$H22,IF(G$4="減価償却費",G$3*'5.工程集計'!$E22/'5.工程集計'!$H22)))</f>
        <v/>
      </c>
      <c r="H22" s="105" t="str">
        <f>IF($C22="","",'5.工程集計'!D22/'5.工程集計'!I22)</f>
        <v/>
      </c>
      <c r="I22" s="105" t="str">
        <f>IF(OR($C22="",I$3="",'5.工程集計'!$I22=0),"",IF(I$4="均一配賦",I$3/'5.工程集計'!$C$4/'5.工程集計'!$I22,IF(I$4="減価償却費",I$3*'5.工程集計'!$E22/'5.工程集計'!$I22)))</f>
        <v/>
      </c>
      <c r="J22" s="106" t="str">
        <f>IF($C22="","",$J$3*'5.工程集計'!G22/'5.工程集計'!I22)</f>
        <v/>
      </c>
      <c r="K22" s="105" t="str">
        <f>IF($C22="","",'3.工程情報'!I22/'5.工程集計'!I22)</f>
        <v/>
      </c>
      <c r="L22" s="105" t="str">
        <f>IF($C22="","",'3.工程情報'!J22/'5.工程集計'!I22)</f>
        <v/>
      </c>
      <c r="M22" s="105" t="str">
        <f>IF($C22="","",'3.工程情報'!K22/'5.工程集計'!I22)</f>
        <v/>
      </c>
      <c r="N22" s="105" t="str">
        <f>IF($C22="","",'3.工程情報'!L22/'5.工程集計'!I22)</f>
        <v/>
      </c>
      <c r="O22" s="105" t="str">
        <f>IF($C22="","",'3.工程情報'!M22/'5.工程集計'!I22)</f>
        <v/>
      </c>
      <c r="P22" s="105" t="str">
        <f>IF(OR($C22="",P$3="",'5.工程集計'!$I22=0),"",IF(P$4="均一配賦",P$3/'5.工程集計'!$C$4/'5.工程集計'!$I22,IF(P$4="減価償却費",P$3*'5.工程集計'!$E22/'5.工程集計'!$I22)))</f>
        <v/>
      </c>
      <c r="Q22" s="105" t="str">
        <f>IF(OR($C22="",Q$3="",'5.工程集計'!$I22=0),"",IF(Q$4="均一配賦",Q$3/'5.工程集計'!$C$4/'5.工程集計'!$I22,IF(Q$4="減価償却費",Q$3*'5.工程集計'!$E22/'5.工程集計'!$I22)))</f>
        <v/>
      </c>
      <c r="R22" s="105" t="str">
        <f>IF(OR($C22="",R$3="",'5.工程集計'!$I22=0),"",IF(R$4="均一配賦",R$3/'5.工程集計'!$C$4/'5.工程集計'!$I22,IF(R$4="減価償却費",R$3*'5.工程集計'!$E22/'5.工程集計'!$I22)))</f>
        <v/>
      </c>
      <c r="S22" s="105" t="str">
        <f>IF(OR($C22="",S$3="",'5.工程集計'!$I22=0),"",IF(S$4="均一配賦",S$3/'5.工程集計'!$C$4/'5.工程集計'!$I22,IF(S$4="減価償却費",S$3*'5.工程集計'!$E22/'5.工程集計'!$I22)))</f>
        <v/>
      </c>
      <c r="T22" s="105" t="str">
        <f>IF(OR($C22="",T$3="",'5.工程集計'!$I22=0),"",IF(T$4="均一配賦",T$3/'5.工程集計'!$C$4/'5.工程集計'!$I22,IF(T$4="減価償却費",T$3*'5.工程集計'!$E22/'5.工程集計'!$I22)))</f>
        <v/>
      </c>
      <c r="U22" s="105" t="str">
        <f>IF(OR($C22="",U$3="",'5.工程集計'!$I22=0),"",IF(U$4="均一配賦",U$3/'5.工程集計'!$C$4/'5.工程集計'!$I22,IF(U$4="減価償却費",U$3*'5.工程集計'!$E22/'5.工程集計'!$I22)))</f>
        <v/>
      </c>
      <c r="V22" s="105" t="str">
        <f>IF(OR($C22="",V$3="",'5.工程集計'!$I22=0),"",IF(V$4="均一配賦",V$3/'5.工程集計'!$C$4/'5.工程集計'!$I22,IF(V$4="減価償却費",V$3*'5.工程集計'!$E22/'5.工程集計'!$I22)))</f>
        <v/>
      </c>
      <c r="W22" s="105" t="str">
        <f>IF(OR($C22="",W$3="",'5.工程集計'!$I22=0),"",IF(W$4="均一配賦",W$3/'5.工程集計'!$C$4/'5.工程集計'!$I22,IF(W$4="減価償却費",W$3*'5.工程集計'!$E22/'5.工程集計'!$I22)))</f>
        <v/>
      </c>
      <c r="X22" s="105" t="str">
        <f>IF(OR($C22="",X$3="",'5.工程集計'!$I22=0),"",IF(X$4="均一配賦",X$3/'5.工程集計'!$C$4/'5.工程集計'!$I22,IF(X$4="減価償却費",X$3*'5.工程集計'!$E22/'5.工程集計'!$I22)))</f>
        <v/>
      </c>
      <c r="Y22" s="105" t="str">
        <f>IF(OR($C22="",Y$3="",'5.工程集計'!$I22=0),"",IF(Y$4="均一配賦",Y$3/'5.工程集計'!$C$4/'5.工程集計'!$I22,IF(Y$4="減価償却費",Y$3*'5.工程集計'!$E22/'5.工程集計'!$I22)))</f>
        <v/>
      </c>
      <c r="Z22" s="105" t="str">
        <f>IF(OR($C22="",Z$3="",'5.工程集計'!$I22=0),"",IF(Z$4="均一配賦",Z$3/'5.工程集計'!$C$4/'5.工程集計'!$I22,IF(Z$4="減価償却費",Z$3*'5.工程集計'!$E22/'5.工程集計'!$I22)))</f>
        <v/>
      </c>
      <c r="AA22" s="105" t="str">
        <f>IF(OR($C22="",AA$3="",'5.工程集計'!$I22=0),"",IF(AA$4="均一配賦",AA$3/'5.工程集計'!$C$4/'5.工程集計'!$I22,IF(AA$4="減価償却費",AA$3*'5.工程集計'!$E22/'5.工程集計'!$I22)))</f>
        <v/>
      </c>
    </row>
    <row r="23" spans="2:27" ht="21.75" customHeight="1">
      <c r="B23" s="14" t="str">
        <f>IF('3.工程情報'!B23="","",'3.工程情報'!B23)</f>
        <v/>
      </c>
      <c r="C23" s="14" t="str">
        <f>IF('3.工程情報'!C23="","",'3.工程情報'!C23)</f>
        <v/>
      </c>
      <c r="D23" s="193" t="str">
        <f t="shared" si="1"/>
        <v/>
      </c>
      <c r="E23" s="193" t="str">
        <f t="shared" si="2"/>
        <v/>
      </c>
      <c r="F23" s="105" t="str">
        <f>IF($C23="","",'3.工程情報'!$H23/'5.工程集計'!$H23)</f>
        <v/>
      </c>
      <c r="G23" s="105" t="str">
        <f>IF(OR($C23="",G$3="",'5.工程集計'!$H23=0),"",IF(G$4="均一配賦",G$3/'5.工程集計'!$C$4/'5.工程集計'!$H23,IF(G$4="減価償却費",G$3*'5.工程集計'!$E23/'5.工程集計'!$H23)))</f>
        <v/>
      </c>
      <c r="H23" s="105" t="str">
        <f>IF($C23="","",'5.工程集計'!D23/'5.工程集計'!I23)</f>
        <v/>
      </c>
      <c r="I23" s="105" t="str">
        <f>IF(OR($C23="",I$3="",'5.工程集計'!$I23=0),"",IF(I$4="均一配賦",I$3/'5.工程集計'!$C$4/'5.工程集計'!$I23,IF(I$4="減価償却費",I$3*'5.工程集計'!$E23/'5.工程集計'!$I23)))</f>
        <v/>
      </c>
      <c r="J23" s="106" t="str">
        <f>IF($C23="","",$J$3*'5.工程集計'!G23/'5.工程集計'!I23)</f>
        <v/>
      </c>
      <c r="K23" s="105" t="str">
        <f>IF($C23="","",'3.工程情報'!I23/'5.工程集計'!I23)</f>
        <v/>
      </c>
      <c r="L23" s="105" t="str">
        <f>IF($C23="","",'3.工程情報'!J23/'5.工程集計'!I23)</f>
        <v/>
      </c>
      <c r="M23" s="105" t="str">
        <f>IF($C23="","",'3.工程情報'!K23/'5.工程集計'!I23)</f>
        <v/>
      </c>
      <c r="N23" s="105" t="str">
        <f>IF($C23="","",'3.工程情報'!L23/'5.工程集計'!I23)</f>
        <v/>
      </c>
      <c r="O23" s="105" t="str">
        <f>IF($C23="","",'3.工程情報'!M23/'5.工程集計'!I23)</f>
        <v/>
      </c>
      <c r="P23" s="105" t="str">
        <f>IF(OR($C23="",P$3="",'5.工程集計'!$I23=0),"",IF(P$4="均一配賦",P$3/'5.工程集計'!$C$4/'5.工程集計'!$I23,IF(P$4="減価償却費",P$3*'5.工程集計'!$E23/'5.工程集計'!$I23)))</f>
        <v/>
      </c>
      <c r="Q23" s="105" t="str">
        <f>IF(OR($C23="",Q$3="",'5.工程集計'!$I23=0),"",IF(Q$4="均一配賦",Q$3/'5.工程集計'!$C$4/'5.工程集計'!$I23,IF(Q$4="減価償却費",Q$3*'5.工程集計'!$E23/'5.工程集計'!$I23)))</f>
        <v/>
      </c>
      <c r="R23" s="105" t="str">
        <f>IF(OR($C23="",R$3="",'5.工程集計'!$I23=0),"",IF(R$4="均一配賦",R$3/'5.工程集計'!$C$4/'5.工程集計'!$I23,IF(R$4="減価償却費",R$3*'5.工程集計'!$E23/'5.工程集計'!$I23)))</f>
        <v/>
      </c>
      <c r="S23" s="105" t="str">
        <f>IF(OR($C23="",S$3="",'5.工程集計'!$I23=0),"",IF(S$4="均一配賦",S$3/'5.工程集計'!$C$4/'5.工程集計'!$I23,IF(S$4="減価償却費",S$3*'5.工程集計'!$E23/'5.工程集計'!$I23)))</f>
        <v/>
      </c>
      <c r="T23" s="105" t="str">
        <f>IF(OR($C23="",T$3="",'5.工程集計'!$I23=0),"",IF(T$4="均一配賦",T$3/'5.工程集計'!$C$4/'5.工程集計'!$I23,IF(T$4="減価償却費",T$3*'5.工程集計'!$E23/'5.工程集計'!$I23)))</f>
        <v/>
      </c>
      <c r="U23" s="105" t="str">
        <f>IF(OR($C23="",U$3="",'5.工程集計'!$I23=0),"",IF(U$4="均一配賦",U$3/'5.工程集計'!$C$4/'5.工程集計'!$I23,IF(U$4="減価償却費",U$3*'5.工程集計'!$E23/'5.工程集計'!$I23)))</f>
        <v/>
      </c>
      <c r="V23" s="105" t="str">
        <f>IF(OR($C23="",V$3="",'5.工程集計'!$I23=0),"",IF(V$4="均一配賦",V$3/'5.工程集計'!$C$4/'5.工程集計'!$I23,IF(V$4="減価償却費",V$3*'5.工程集計'!$E23/'5.工程集計'!$I23)))</f>
        <v/>
      </c>
      <c r="W23" s="105" t="str">
        <f>IF(OR($C23="",W$3="",'5.工程集計'!$I23=0),"",IF(W$4="均一配賦",W$3/'5.工程集計'!$C$4/'5.工程集計'!$I23,IF(W$4="減価償却費",W$3*'5.工程集計'!$E23/'5.工程集計'!$I23)))</f>
        <v/>
      </c>
      <c r="X23" s="105" t="str">
        <f>IF(OR($C23="",X$3="",'5.工程集計'!$I23=0),"",IF(X$4="均一配賦",X$3/'5.工程集計'!$C$4/'5.工程集計'!$I23,IF(X$4="減価償却費",X$3*'5.工程集計'!$E23/'5.工程集計'!$I23)))</f>
        <v/>
      </c>
      <c r="Y23" s="105" t="str">
        <f>IF(OR($C23="",Y$3="",'5.工程集計'!$I23=0),"",IF(Y$4="均一配賦",Y$3/'5.工程集計'!$C$4/'5.工程集計'!$I23,IF(Y$4="減価償却費",Y$3*'5.工程集計'!$E23/'5.工程集計'!$I23)))</f>
        <v/>
      </c>
      <c r="Z23" s="105" t="str">
        <f>IF(OR($C23="",Z$3="",'5.工程集計'!$I23=0),"",IF(Z$4="均一配賦",Z$3/'5.工程集計'!$C$4/'5.工程集計'!$I23,IF(Z$4="減価償却費",Z$3*'5.工程集計'!$E23/'5.工程集計'!$I23)))</f>
        <v/>
      </c>
      <c r="AA23" s="105" t="str">
        <f>IF(OR($C23="",AA$3="",'5.工程集計'!$I23=0),"",IF(AA$4="均一配賦",AA$3/'5.工程集計'!$C$4/'5.工程集計'!$I23,IF(AA$4="減価償却費",AA$3*'5.工程集計'!$E23/'5.工程集計'!$I23)))</f>
        <v/>
      </c>
    </row>
    <row r="24" spans="2:27" ht="21.75" customHeight="1">
      <c r="B24" s="14" t="str">
        <f>IF('3.工程情報'!B24="","",'3.工程情報'!B24)</f>
        <v/>
      </c>
      <c r="C24" s="14" t="str">
        <f>IF('3.工程情報'!C24="","",'3.工程情報'!C24)</f>
        <v/>
      </c>
      <c r="D24" s="193" t="str">
        <f t="shared" si="1"/>
        <v/>
      </c>
      <c r="E24" s="193" t="str">
        <f t="shared" si="2"/>
        <v/>
      </c>
      <c r="F24" s="105" t="str">
        <f>IF($C24="","",'3.工程情報'!$H24/'5.工程集計'!$H24)</f>
        <v/>
      </c>
      <c r="G24" s="105" t="str">
        <f>IF(OR($C24="",G$3="",'5.工程集計'!$H24=0),"",IF(G$4="均一配賦",G$3/'5.工程集計'!$C$4/'5.工程集計'!$H24,IF(G$4="減価償却費",G$3*'5.工程集計'!$E24/'5.工程集計'!$H24)))</f>
        <v/>
      </c>
      <c r="H24" s="105" t="str">
        <f>IF($C24="","",'5.工程集計'!D24/'5.工程集計'!I24)</f>
        <v/>
      </c>
      <c r="I24" s="105" t="str">
        <f>IF(OR($C24="",I$3="",'5.工程集計'!$I24=0),"",IF(I$4="均一配賦",I$3/'5.工程集計'!$C$4/'5.工程集計'!$I24,IF(I$4="減価償却費",I$3*'5.工程集計'!$E24/'5.工程集計'!$I24)))</f>
        <v/>
      </c>
      <c r="J24" s="106" t="str">
        <f>IF($C24="","",$J$3*'5.工程集計'!G24/'5.工程集計'!I24)</f>
        <v/>
      </c>
      <c r="K24" s="105" t="str">
        <f>IF($C24="","",'3.工程情報'!I24/'5.工程集計'!I24)</f>
        <v/>
      </c>
      <c r="L24" s="105" t="str">
        <f>IF($C24="","",'3.工程情報'!J24/'5.工程集計'!I24)</f>
        <v/>
      </c>
      <c r="M24" s="105" t="str">
        <f>IF($C24="","",'3.工程情報'!K24/'5.工程集計'!I24)</f>
        <v/>
      </c>
      <c r="N24" s="105" t="str">
        <f>IF($C24="","",'3.工程情報'!L24/'5.工程集計'!I24)</f>
        <v/>
      </c>
      <c r="O24" s="105" t="str">
        <f>IF($C24="","",'3.工程情報'!M24/'5.工程集計'!I24)</f>
        <v/>
      </c>
      <c r="P24" s="105" t="str">
        <f>IF(OR($C24="",P$3="",'5.工程集計'!$I24=0),"",IF(P$4="均一配賦",P$3/'5.工程集計'!$C$4/'5.工程集計'!$I24,IF(P$4="減価償却費",P$3*'5.工程集計'!$E24/'5.工程集計'!$I24)))</f>
        <v/>
      </c>
      <c r="Q24" s="105" t="str">
        <f>IF(OR($C24="",Q$3="",'5.工程集計'!$I24=0),"",IF(Q$4="均一配賦",Q$3/'5.工程集計'!$C$4/'5.工程集計'!$I24,IF(Q$4="減価償却費",Q$3*'5.工程集計'!$E24/'5.工程集計'!$I24)))</f>
        <v/>
      </c>
      <c r="R24" s="105" t="str">
        <f>IF(OR($C24="",R$3="",'5.工程集計'!$I24=0),"",IF(R$4="均一配賦",R$3/'5.工程集計'!$C$4/'5.工程集計'!$I24,IF(R$4="減価償却費",R$3*'5.工程集計'!$E24/'5.工程集計'!$I24)))</f>
        <v/>
      </c>
      <c r="S24" s="105" t="str">
        <f>IF(OR($C24="",S$3="",'5.工程集計'!$I24=0),"",IF(S$4="均一配賦",S$3/'5.工程集計'!$C$4/'5.工程集計'!$I24,IF(S$4="減価償却費",S$3*'5.工程集計'!$E24/'5.工程集計'!$I24)))</f>
        <v/>
      </c>
      <c r="T24" s="105" t="str">
        <f>IF(OR($C24="",T$3="",'5.工程集計'!$I24=0),"",IF(T$4="均一配賦",T$3/'5.工程集計'!$C$4/'5.工程集計'!$I24,IF(T$4="減価償却費",T$3*'5.工程集計'!$E24/'5.工程集計'!$I24)))</f>
        <v/>
      </c>
      <c r="U24" s="105" t="str">
        <f>IF(OR($C24="",U$3="",'5.工程集計'!$I24=0),"",IF(U$4="均一配賦",U$3/'5.工程集計'!$C$4/'5.工程集計'!$I24,IF(U$4="減価償却費",U$3*'5.工程集計'!$E24/'5.工程集計'!$I24)))</f>
        <v/>
      </c>
      <c r="V24" s="105" t="str">
        <f>IF(OR($C24="",V$3="",'5.工程集計'!$I24=0),"",IF(V$4="均一配賦",V$3/'5.工程集計'!$C$4/'5.工程集計'!$I24,IF(V$4="減価償却費",V$3*'5.工程集計'!$E24/'5.工程集計'!$I24)))</f>
        <v/>
      </c>
      <c r="W24" s="105" t="str">
        <f>IF(OR($C24="",W$3="",'5.工程集計'!$I24=0),"",IF(W$4="均一配賦",W$3/'5.工程集計'!$C$4/'5.工程集計'!$I24,IF(W$4="減価償却費",W$3*'5.工程集計'!$E24/'5.工程集計'!$I24)))</f>
        <v/>
      </c>
      <c r="X24" s="105" t="str">
        <f>IF(OR($C24="",X$3="",'5.工程集計'!$I24=0),"",IF(X$4="均一配賦",X$3/'5.工程集計'!$C$4/'5.工程集計'!$I24,IF(X$4="減価償却費",X$3*'5.工程集計'!$E24/'5.工程集計'!$I24)))</f>
        <v/>
      </c>
      <c r="Y24" s="105" t="str">
        <f>IF(OR($C24="",Y$3="",'5.工程集計'!$I24=0),"",IF(Y$4="均一配賦",Y$3/'5.工程集計'!$C$4/'5.工程集計'!$I24,IF(Y$4="減価償却費",Y$3*'5.工程集計'!$E24/'5.工程集計'!$I24)))</f>
        <v/>
      </c>
      <c r="Z24" s="105" t="str">
        <f>IF(OR($C24="",Z$3="",'5.工程集計'!$I24=0),"",IF(Z$4="均一配賦",Z$3/'5.工程集計'!$C$4/'5.工程集計'!$I24,IF(Z$4="減価償却費",Z$3*'5.工程集計'!$E24/'5.工程集計'!$I24)))</f>
        <v/>
      </c>
      <c r="AA24" s="105" t="str">
        <f>IF(OR($C24="",AA$3="",'5.工程集計'!$I24=0),"",IF(AA$4="均一配賦",AA$3/'5.工程集計'!$C$4/'5.工程集計'!$I24,IF(AA$4="減価償却費",AA$3*'5.工程集計'!$E24/'5.工程集計'!$I24)))</f>
        <v/>
      </c>
    </row>
    <row r="25" spans="2:27" ht="21.75" customHeight="1">
      <c r="B25" s="14" t="str">
        <f>IF('3.工程情報'!B25="","",'3.工程情報'!B25)</f>
        <v/>
      </c>
      <c r="C25" s="14" t="str">
        <f>IF('3.工程情報'!C25="","",'3.工程情報'!C25)</f>
        <v/>
      </c>
      <c r="D25" s="193" t="str">
        <f t="shared" si="1"/>
        <v/>
      </c>
      <c r="E25" s="193" t="str">
        <f t="shared" si="2"/>
        <v/>
      </c>
      <c r="F25" s="105" t="str">
        <f>IF($C25="","",'3.工程情報'!$H25/'5.工程集計'!$H25)</f>
        <v/>
      </c>
      <c r="G25" s="105" t="str">
        <f>IF(OR($C25="",G$3="",'5.工程集計'!$H25=0),"",IF(G$4="均一配賦",G$3/'5.工程集計'!$C$4/'5.工程集計'!$H25,IF(G$4="減価償却費",G$3*'5.工程集計'!$E25/'5.工程集計'!$H25)))</f>
        <v/>
      </c>
      <c r="H25" s="105" t="str">
        <f>IF($C25="","",'5.工程集計'!D25/'5.工程集計'!I25)</f>
        <v/>
      </c>
      <c r="I25" s="105" t="str">
        <f>IF(OR($C25="",I$3="",'5.工程集計'!$I25=0),"",IF(I$4="均一配賦",I$3/'5.工程集計'!$C$4/'5.工程集計'!$I25,IF(I$4="減価償却費",I$3*'5.工程集計'!$E25/'5.工程集計'!$I25)))</f>
        <v/>
      </c>
      <c r="J25" s="106" t="str">
        <f>IF($C25="","",$J$3*'5.工程集計'!G25/'5.工程集計'!I25)</f>
        <v/>
      </c>
      <c r="K25" s="105" t="str">
        <f>IF($C25="","",'3.工程情報'!I25/'5.工程集計'!I25)</f>
        <v/>
      </c>
      <c r="L25" s="105" t="str">
        <f>IF($C25="","",'3.工程情報'!J25/'5.工程集計'!I25)</f>
        <v/>
      </c>
      <c r="M25" s="105" t="str">
        <f>IF($C25="","",'3.工程情報'!K25/'5.工程集計'!I25)</f>
        <v/>
      </c>
      <c r="N25" s="105" t="str">
        <f>IF($C25="","",'3.工程情報'!L25/'5.工程集計'!I25)</f>
        <v/>
      </c>
      <c r="O25" s="105" t="str">
        <f>IF($C25="","",'3.工程情報'!M25/'5.工程集計'!I25)</f>
        <v/>
      </c>
      <c r="P25" s="105" t="str">
        <f>IF(OR($C25="",P$3="",'5.工程集計'!$I25=0),"",IF(P$4="均一配賦",P$3/'5.工程集計'!$C$4/'5.工程集計'!$I25,IF(P$4="減価償却費",P$3*'5.工程集計'!$E25/'5.工程集計'!$I25)))</f>
        <v/>
      </c>
      <c r="Q25" s="105" t="str">
        <f>IF(OR($C25="",Q$3="",'5.工程集計'!$I25=0),"",IF(Q$4="均一配賦",Q$3/'5.工程集計'!$C$4/'5.工程集計'!$I25,IF(Q$4="減価償却費",Q$3*'5.工程集計'!$E25/'5.工程集計'!$I25)))</f>
        <v/>
      </c>
      <c r="R25" s="105" t="str">
        <f>IF(OR($C25="",R$3="",'5.工程集計'!$I25=0),"",IF(R$4="均一配賦",R$3/'5.工程集計'!$C$4/'5.工程集計'!$I25,IF(R$4="減価償却費",R$3*'5.工程集計'!$E25/'5.工程集計'!$I25)))</f>
        <v/>
      </c>
      <c r="S25" s="105" t="str">
        <f>IF(OR($C25="",S$3="",'5.工程集計'!$I25=0),"",IF(S$4="均一配賦",S$3/'5.工程集計'!$C$4/'5.工程集計'!$I25,IF(S$4="減価償却費",S$3*'5.工程集計'!$E25/'5.工程集計'!$I25)))</f>
        <v/>
      </c>
      <c r="T25" s="105" t="str">
        <f>IF(OR($C25="",T$3="",'5.工程集計'!$I25=0),"",IF(T$4="均一配賦",T$3/'5.工程集計'!$C$4/'5.工程集計'!$I25,IF(T$4="減価償却費",T$3*'5.工程集計'!$E25/'5.工程集計'!$I25)))</f>
        <v/>
      </c>
      <c r="U25" s="105" t="str">
        <f>IF(OR($C25="",U$3="",'5.工程集計'!$I25=0),"",IF(U$4="均一配賦",U$3/'5.工程集計'!$C$4/'5.工程集計'!$I25,IF(U$4="減価償却費",U$3*'5.工程集計'!$E25/'5.工程集計'!$I25)))</f>
        <v/>
      </c>
      <c r="V25" s="105" t="str">
        <f>IF(OR($C25="",V$3="",'5.工程集計'!$I25=0),"",IF(V$4="均一配賦",V$3/'5.工程集計'!$C$4/'5.工程集計'!$I25,IF(V$4="減価償却費",V$3*'5.工程集計'!$E25/'5.工程集計'!$I25)))</f>
        <v/>
      </c>
      <c r="W25" s="105" t="str">
        <f>IF(OR($C25="",W$3="",'5.工程集計'!$I25=0),"",IF(W$4="均一配賦",W$3/'5.工程集計'!$C$4/'5.工程集計'!$I25,IF(W$4="減価償却費",W$3*'5.工程集計'!$E25/'5.工程集計'!$I25)))</f>
        <v/>
      </c>
      <c r="X25" s="105" t="str">
        <f>IF(OR($C25="",X$3="",'5.工程集計'!$I25=0),"",IF(X$4="均一配賦",X$3/'5.工程集計'!$C$4/'5.工程集計'!$I25,IF(X$4="減価償却費",X$3*'5.工程集計'!$E25/'5.工程集計'!$I25)))</f>
        <v/>
      </c>
      <c r="Y25" s="105" t="str">
        <f>IF(OR($C25="",Y$3="",'5.工程集計'!$I25=0),"",IF(Y$4="均一配賦",Y$3/'5.工程集計'!$C$4/'5.工程集計'!$I25,IF(Y$4="減価償却費",Y$3*'5.工程集計'!$E25/'5.工程集計'!$I25)))</f>
        <v/>
      </c>
      <c r="Z25" s="105" t="str">
        <f>IF(OR($C25="",Z$3="",'5.工程集計'!$I25=0),"",IF(Z$4="均一配賦",Z$3/'5.工程集計'!$C$4/'5.工程集計'!$I25,IF(Z$4="減価償却費",Z$3*'5.工程集計'!$E25/'5.工程集計'!$I25)))</f>
        <v/>
      </c>
      <c r="AA25" s="105" t="str">
        <f>IF(OR($C25="",AA$3="",'5.工程集計'!$I25=0),"",IF(AA$4="均一配賦",AA$3/'5.工程集計'!$C$4/'5.工程集計'!$I25,IF(AA$4="減価償却費",AA$3*'5.工程集計'!$E25/'5.工程集計'!$I25)))</f>
        <v/>
      </c>
    </row>
    <row r="26" spans="2:27" ht="21.75" customHeight="1">
      <c r="B26" s="14" t="str">
        <f>IF('3.工程情報'!B26="","",'3.工程情報'!B26)</f>
        <v/>
      </c>
      <c r="C26" s="14" t="str">
        <f>IF('3.工程情報'!C26="","",'3.工程情報'!C26)</f>
        <v/>
      </c>
      <c r="D26" s="193" t="str">
        <f t="shared" si="1"/>
        <v/>
      </c>
      <c r="E26" s="193" t="str">
        <f t="shared" si="2"/>
        <v/>
      </c>
      <c r="F26" s="105" t="str">
        <f>IF($C26="","",'3.工程情報'!$H26/'5.工程集計'!$H26)</f>
        <v/>
      </c>
      <c r="G26" s="105" t="str">
        <f>IF(OR($C26="",G$3="",'5.工程集計'!$H26=0),"",IF(G$4="均一配賦",G$3/'5.工程集計'!$C$4/'5.工程集計'!$H26,IF(G$4="減価償却費",G$3*'5.工程集計'!$E26/'5.工程集計'!$H26)))</f>
        <v/>
      </c>
      <c r="H26" s="105" t="str">
        <f>IF($C26="","",'5.工程集計'!D26/'5.工程集計'!I26)</f>
        <v/>
      </c>
      <c r="I26" s="105" t="str">
        <f>IF(OR($C26="",I$3="",'5.工程集計'!$I26=0),"",IF(I$4="均一配賦",I$3/'5.工程集計'!$C$4/'5.工程集計'!$I26,IF(I$4="減価償却費",I$3*'5.工程集計'!$E26/'5.工程集計'!$I26)))</f>
        <v/>
      </c>
      <c r="J26" s="106" t="str">
        <f>IF($C26="","",$J$3*'5.工程集計'!G26/'5.工程集計'!I26)</f>
        <v/>
      </c>
      <c r="K26" s="105" t="str">
        <f>IF($C26="","",'3.工程情報'!I26/'5.工程集計'!I26)</f>
        <v/>
      </c>
      <c r="L26" s="105" t="str">
        <f>IF($C26="","",'3.工程情報'!J26/'5.工程集計'!I26)</f>
        <v/>
      </c>
      <c r="M26" s="105" t="str">
        <f>IF($C26="","",'3.工程情報'!K26/'5.工程集計'!I26)</f>
        <v/>
      </c>
      <c r="N26" s="105" t="str">
        <f>IF($C26="","",'3.工程情報'!L26/'5.工程集計'!I26)</f>
        <v/>
      </c>
      <c r="O26" s="105" t="str">
        <f>IF($C26="","",'3.工程情報'!M26/'5.工程集計'!I26)</f>
        <v/>
      </c>
      <c r="P26" s="105" t="str">
        <f>IF(OR($C26="",P$3="",'5.工程集計'!$I26=0),"",IF(P$4="均一配賦",P$3/'5.工程集計'!$C$4/'5.工程集計'!$I26,IF(P$4="減価償却費",P$3*'5.工程集計'!$E26/'5.工程集計'!$I26)))</f>
        <v/>
      </c>
      <c r="Q26" s="105" t="str">
        <f>IF(OR($C26="",Q$3="",'5.工程集計'!$I26=0),"",IF(Q$4="均一配賦",Q$3/'5.工程集計'!$C$4/'5.工程集計'!$I26,IF(Q$4="減価償却費",Q$3*'5.工程集計'!$E26/'5.工程集計'!$I26)))</f>
        <v/>
      </c>
      <c r="R26" s="105" t="str">
        <f>IF(OR($C26="",R$3="",'5.工程集計'!$I26=0),"",IF(R$4="均一配賦",R$3/'5.工程集計'!$C$4/'5.工程集計'!$I26,IF(R$4="減価償却費",R$3*'5.工程集計'!$E26/'5.工程集計'!$I26)))</f>
        <v/>
      </c>
      <c r="S26" s="105" t="str">
        <f>IF(OR($C26="",S$3="",'5.工程集計'!$I26=0),"",IF(S$4="均一配賦",S$3/'5.工程集計'!$C$4/'5.工程集計'!$I26,IF(S$4="減価償却費",S$3*'5.工程集計'!$E26/'5.工程集計'!$I26)))</f>
        <v/>
      </c>
      <c r="T26" s="105" t="str">
        <f>IF(OR($C26="",T$3="",'5.工程集計'!$I26=0),"",IF(T$4="均一配賦",T$3/'5.工程集計'!$C$4/'5.工程集計'!$I26,IF(T$4="減価償却費",T$3*'5.工程集計'!$E26/'5.工程集計'!$I26)))</f>
        <v/>
      </c>
      <c r="U26" s="105" t="str">
        <f>IF(OR($C26="",U$3="",'5.工程集計'!$I26=0),"",IF(U$4="均一配賦",U$3/'5.工程集計'!$C$4/'5.工程集計'!$I26,IF(U$4="減価償却費",U$3*'5.工程集計'!$E26/'5.工程集計'!$I26)))</f>
        <v/>
      </c>
      <c r="V26" s="105" t="str">
        <f>IF(OR($C26="",V$3="",'5.工程集計'!$I26=0),"",IF(V$4="均一配賦",V$3/'5.工程集計'!$C$4/'5.工程集計'!$I26,IF(V$4="減価償却費",V$3*'5.工程集計'!$E26/'5.工程集計'!$I26)))</f>
        <v/>
      </c>
      <c r="W26" s="105" t="str">
        <f>IF(OR($C26="",W$3="",'5.工程集計'!$I26=0),"",IF(W$4="均一配賦",W$3/'5.工程集計'!$C$4/'5.工程集計'!$I26,IF(W$4="減価償却費",W$3*'5.工程集計'!$E26/'5.工程集計'!$I26)))</f>
        <v/>
      </c>
      <c r="X26" s="105" t="str">
        <f>IF(OR($C26="",X$3="",'5.工程集計'!$I26=0),"",IF(X$4="均一配賦",X$3/'5.工程集計'!$C$4/'5.工程集計'!$I26,IF(X$4="減価償却費",X$3*'5.工程集計'!$E26/'5.工程集計'!$I26)))</f>
        <v/>
      </c>
      <c r="Y26" s="105" t="str">
        <f>IF(OR($C26="",Y$3="",'5.工程集計'!$I26=0),"",IF(Y$4="均一配賦",Y$3/'5.工程集計'!$C$4/'5.工程集計'!$I26,IF(Y$4="減価償却費",Y$3*'5.工程集計'!$E26/'5.工程集計'!$I26)))</f>
        <v/>
      </c>
      <c r="Z26" s="105" t="str">
        <f>IF(OR($C26="",Z$3="",'5.工程集計'!$I26=0),"",IF(Z$4="均一配賦",Z$3/'5.工程集計'!$C$4/'5.工程集計'!$I26,IF(Z$4="減価償却費",Z$3*'5.工程集計'!$E26/'5.工程集計'!$I26)))</f>
        <v/>
      </c>
      <c r="AA26" s="105" t="str">
        <f>IF(OR($C26="",AA$3="",'5.工程集計'!$I26=0),"",IF(AA$4="均一配賦",AA$3/'5.工程集計'!$C$4/'5.工程集計'!$I26,IF(AA$4="減価償却費",AA$3*'5.工程集計'!$E26/'5.工程集計'!$I26)))</f>
        <v/>
      </c>
    </row>
    <row r="27" spans="2:27" ht="21.75" customHeight="1">
      <c r="B27" s="14" t="str">
        <f>IF('3.工程情報'!B27="","",'3.工程情報'!B27)</f>
        <v/>
      </c>
      <c r="C27" s="14" t="str">
        <f>IF('3.工程情報'!C27="","",'3.工程情報'!C27)</f>
        <v/>
      </c>
      <c r="D27" s="193" t="str">
        <f t="shared" si="1"/>
        <v/>
      </c>
      <c r="E27" s="193" t="str">
        <f t="shared" si="2"/>
        <v/>
      </c>
      <c r="F27" s="105" t="str">
        <f>IF($C27="","",'3.工程情報'!$H27/'5.工程集計'!$H27)</f>
        <v/>
      </c>
      <c r="G27" s="105" t="str">
        <f>IF(OR($C27="",G$3="",'5.工程集計'!$H27=0),"",IF(G$4="均一配賦",G$3/'5.工程集計'!$C$4/'5.工程集計'!$H27,IF(G$4="減価償却費",G$3*'5.工程集計'!$E27/'5.工程集計'!$H27)))</f>
        <v/>
      </c>
      <c r="H27" s="105" t="str">
        <f>IF($C27="","",'5.工程集計'!D27/'5.工程集計'!I27)</f>
        <v/>
      </c>
      <c r="I27" s="105" t="str">
        <f>IF(OR($C27="",I$3="",'5.工程集計'!$I27=0),"",IF(I$4="均一配賦",I$3/'5.工程集計'!$C$4/'5.工程集計'!$I27,IF(I$4="減価償却費",I$3*'5.工程集計'!$E27/'5.工程集計'!$I27)))</f>
        <v/>
      </c>
      <c r="J27" s="106" t="str">
        <f>IF($C27="","",$J$3*'5.工程集計'!G27/'5.工程集計'!I27)</f>
        <v/>
      </c>
      <c r="K27" s="105" t="str">
        <f>IF($C27="","",'3.工程情報'!I27/'5.工程集計'!I27)</f>
        <v/>
      </c>
      <c r="L27" s="105" t="str">
        <f>IF($C27="","",'3.工程情報'!J27/'5.工程集計'!I27)</f>
        <v/>
      </c>
      <c r="M27" s="105" t="str">
        <f>IF($C27="","",'3.工程情報'!K27/'5.工程集計'!I27)</f>
        <v/>
      </c>
      <c r="N27" s="105" t="str">
        <f>IF($C27="","",'3.工程情報'!L27/'5.工程集計'!I27)</f>
        <v/>
      </c>
      <c r="O27" s="105" t="str">
        <f>IF($C27="","",'3.工程情報'!M27/'5.工程集計'!I27)</f>
        <v/>
      </c>
      <c r="P27" s="105" t="str">
        <f>IF(OR($C27="",P$3="",'5.工程集計'!$I27=0),"",IF(P$4="均一配賦",P$3/'5.工程集計'!$C$4/'5.工程集計'!$I27,IF(P$4="減価償却費",P$3*'5.工程集計'!$E27/'5.工程集計'!$I27)))</f>
        <v/>
      </c>
      <c r="Q27" s="105" t="str">
        <f>IF(OR($C27="",Q$3="",'5.工程集計'!$I27=0),"",IF(Q$4="均一配賦",Q$3/'5.工程集計'!$C$4/'5.工程集計'!$I27,IF(Q$4="減価償却費",Q$3*'5.工程集計'!$E27/'5.工程集計'!$I27)))</f>
        <v/>
      </c>
      <c r="R27" s="105" t="str">
        <f>IF(OR($C27="",R$3="",'5.工程集計'!$I27=0),"",IF(R$4="均一配賦",R$3/'5.工程集計'!$C$4/'5.工程集計'!$I27,IF(R$4="減価償却費",R$3*'5.工程集計'!$E27/'5.工程集計'!$I27)))</f>
        <v/>
      </c>
      <c r="S27" s="105" t="str">
        <f>IF(OR($C27="",S$3="",'5.工程集計'!$I27=0),"",IF(S$4="均一配賦",S$3/'5.工程集計'!$C$4/'5.工程集計'!$I27,IF(S$4="減価償却費",S$3*'5.工程集計'!$E27/'5.工程集計'!$I27)))</f>
        <v/>
      </c>
      <c r="T27" s="105" t="str">
        <f>IF(OR($C27="",T$3="",'5.工程集計'!$I27=0),"",IF(T$4="均一配賦",T$3/'5.工程集計'!$C$4/'5.工程集計'!$I27,IF(T$4="減価償却費",T$3*'5.工程集計'!$E27/'5.工程集計'!$I27)))</f>
        <v/>
      </c>
      <c r="U27" s="105" t="str">
        <f>IF(OR($C27="",U$3="",'5.工程集計'!$I27=0),"",IF(U$4="均一配賦",U$3/'5.工程集計'!$C$4/'5.工程集計'!$I27,IF(U$4="減価償却費",U$3*'5.工程集計'!$E27/'5.工程集計'!$I27)))</f>
        <v/>
      </c>
      <c r="V27" s="105" t="str">
        <f>IF(OR($C27="",V$3="",'5.工程集計'!$I27=0),"",IF(V$4="均一配賦",V$3/'5.工程集計'!$C$4/'5.工程集計'!$I27,IF(V$4="減価償却費",V$3*'5.工程集計'!$E27/'5.工程集計'!$I27)))</f>
        <v/>
      </c>
      <c r="W27" s="105" t="str">
        <f>IF(OR($C27="",W$3="",'5.工程集計'!$I27=0),"",IF(W$4="均一配賦",W$3/'5.工程集計'!$C$4/'5.工程集計'!$I27,IF(W$4="減価償却費",W$3*'5.工程集計'!$E27/'5.工程集計'!$I27)))</f>
        <v/>
      </c>
      <c r="X27" s="105" t="str">
        <f>IF(OR($C27="",X$3="",'5.工程集計'!$I27=0),"",IF(X$4="均一配賦",X$3/'5.工程集計'!$C$4/'5.工程集計'!$I27,IF(X$4="減価償却費",X$3*'5.工程集計'!$E27/'5.工程集計'!$I27)))</f>
        <v/>
      </c>
      <c r="Y27" s="105" t="str">
        <f>IF(OR($C27="",Y$3="",'5.工程集計'!$I27=0),"",IF(Y$4="均一配賦",Y$3/'5.工程集計'!$C$4/'5.工程集計'!$I27,IF(Y$4="減価償却費",Y$3*'5.工程集計'!$E27/'5.工程集計'!$I27)))</f>
        <v/>
      </c>
      <c r="Z27" s="105" t="str">
        <f>IF(OR($C27="",Z$3="",'5.工程集計'!$I27=0),"",IF(Z$4="均一配賦",Z$3/'5.工程集計'!$C$4/'5.工程集計'!$I27,IF(Z$4="減価償却費",Z$3*'5.工程集計'!$E27/'5.工程集計'!$I27)))</f>
        <v/>
      </c>
      <c r="AA27" s="105" t="str">
        <f>IF(OR($C27="",AA$3="",'5.工程集計'!$I27=0),"",IF(AA$4="均一配賦",AA$3/'5.工程集計'!$C$4/'5.工程集計'!$I27,IF(AA$4="減価償却費",AA$3*'5.工程集計'!$E27/'5.工程集計'!$I27)))</f>
        <v/>
      </c>
    </row>
    <row r="28" spans="2:27" ht="21.75" customHeight="1">
      <c r="B28" s="14" t="str">
        <f>IF('3.工程情報'!B28="","",'3.工程情報'!B28)</f>
        <v/>
      </c>
      <c r="C28" s="14" t="str">
        <f>IF('3.工程情報'!C28="","",'3.工程情報'!C28)</f>
        <v/>
      </c>
      <c r="D28" s="193" t="str">
        <f t="shared" si="1"/>
        <v/>
      </c>
      <c r="E28" s="193" t="str">
        <f t="shared" si="2"/>
        <v/>
      </c>
      <c r="F28" s="105" t="str">
        <f>IF($C28="","",'3.工程情報'!$H28/'5.工程集計'!$H28)</f>
        <v/>
      </c>
      <c r="G28" s="105" t="str">
        <f>IF(OR($C28="",G$3="",'5.工程集計'!$H28=0),"",IF(G$4="均一配賦",G$3/'5.工程集計'!$C$4/'5.工程集計'!$H28,IF(G$4="減価償却費",G$3*'5.工程集計'!$E28/'5.工程集計'!$H28)))</f>
        <v/>
      </c>
      <c r="H28" s="105" t="str">
        <f>IF($C28="","",'5.工程集計'!D28/'5.工程集計'!I28)</f>
        <v/>
      </c>
      <c r="I28" s="105" t="str">
        <f>IF(OR($C28="",I$3="",'5.工程集計'!$I28=0),"",IF(I$4="均一配賦",I$3/'5.工程集計'!$C$4/'5.工程集計'!$I28,IF(I$4="減価償却費",I$3*'5.工程集計'!$E28/'5.工程集計'!$I28)))</f>
        <v/>
      </c>
      <c r="J28" s="106" t="str">
        <f>IF($C28="","",$J$3*'5.工程集計'!G28/'5.工程集計'!I28)</f>
        <v/>
      </c>
      <c r="K28" s="105" t="str">
        <f>IF($C28="","",'3.工程情報'!I28/'5.工程集計'!I28)</f>
        <v/>
      </c>
      <c r="L28" s="105" t="str">
        <f>IF($C28="","",'3.工程情報'!J28/'5.工程集計'!I28)</f>
        <v/>
      </c>
      <c r="M28" s="105" t="str">
        <f>IF($C28="","",'3.工程情報'!K28/'5.工程集計'!I28)</f>
        <v/>
      </c>
      <c r="N28" s="105" t="str">
        <f>IF($C28="","",'3.工程情報'!L28/'5.工程集計'!I28)</f>
        <v/>
      </c>
      <c r="O28" s="105" t="str">
        <f>IF($C28="","",'3.工程情報'!M28/'5.工程集計'!I28)</f>
        <v/>
      </c>
      <c r="P28" s="105" t="str">
        <f>IF(OR($C28="",P$3="",'5.工程集計'!$I28=0),"",IF(P$4="均一配賦",P$3/'5.工程集計'!$C$4/'5.工程集計'!$I28,IF(P$4="減価償却費",P$3*'5.工程集計'!$E28/'5.工程集計'!$I28)))</f>
        <v/>
      </c>
      <c r="Q28" s="105" t="str">
        <f>IF(OR($C28="",Q$3="",'5.工程集計'!$I28=0),"",IF(Q$4="均一配賦",Q$3/'5.工程集計'!$C$4/'5.工程集計'!$I28,IF(Q$4="減価償却費",Q$3*'5.工程集計'!$E28/'5.工程集計'!$I28)))</f>
        <v/>
      </c>
      <c r="R28" s="105" t="str">
        <f>IF(OR($C28="",R$3="",'5.工程集計'!$I28=0),"",IF(R$4="均一配賦",R$3/'5.工程集計'!$C$4/'5.工程集計'!$I28,IF(R$4="減価償却費",R$3*'5.工程集計'!$E28/'5.工程集計'!$I28)))</f>
        <v/>
      </c>
      <c r="S28" s="105" t="str">
        <f>IF(OR($C28="",S$3="",'5.工程集計'!$I28=0),"",IF(S$4="均一配賦",S$3/'5.工程集計'!$C$4/'5.工程集計'!$I28,IF(S$4="減価償却費",S$3*'5.工程集計'!$E28/'5.工程集計'!$I28)))</f>
        <v/>
      </c>
      <c r="T28" s="105" t="str">
        <f>IF(OR($C28="",T$3="",'5.工程集計'!$I28=0),"",IF(T$4="均一配賦",T$3/'5.工程集計'!$C$4/'5.工程集計'!$I28,IF(T$4="減価償却費",T$3*'5.工程集計'!$E28/'5.工程集計'!$I28)))</f>
        <v/>
      </c>
      <c r="U28" s="105" t="str">
        <f>IF(OR($C28="",U$3="",'5.工程集計'!$I28=0),"",IF(U$4="均一配賦",U$3/'5.工程集計'!$C$4/'5.工程集計'!$I28,IF(U$4="減価償却費",U$3*'5.工程集計'!$E28/'5.工程集計'!$I28)))</f>
        <v/>
      </c>
      <c r="V28" s="105" t="str">
        <f>IF(OR($C28="",V$3="",'5.工程集計'!$I28=0),"",IF(V$4="均一配賦",V$3/'5.工程集計'!$C$4/'5.工程集計'!$I28,IF(V$4="減価償却費",V$3*'5.工程集計'!$E28/'5.工程集計'!$I28)))</f>
        <v/>
      </c>
      <c r="W28" s="105" t="str">
        <f>IF(OR($C28="",W$3="",'5.工程集計'!$I28=0),"",IF(W$4="均一配賦",W$3/'5.工程集計'!$C$4/'5.工程集計'!$I28,IF(W$4="減価償却費",W$3*'5.工程集計'!$E28/'5.工程集計'!$I28)))</f>
        <v/>
      </c>
      <c r="X28" s="105" t="str">
        <f>IF(OR($C28="",X$3="",'5.工程集計'!$I28=0),"",IF(X$4="均一配賦",X$3/'5.工程集計'!$C$4/'5.工程集計'!$I28,IF(X$4="減価償却費",X$3*'5.工程集計'!$E28/'5.工程集計'!$I28)))</f>
        <v/>
      </c>
      <c r="Y28" s="105" t="str">
        <f>IF(OR($C28="",Y$3="",'5.工程集計'!$I28=0),"",IF(Y$4="均一配賦",Y$3/'5.工程集計'!$C$4/'5.工程集計'!$I28,IF(Y$4="減価償却費",Y$3*'5.工程集計'!$E28/'5.工程集計'!$I28)))</f>
        <v/>
      </c>
      <c r="Z28" s="105" t="str">
        <f>IF(OR($C28="",Z$3="",'5.工程集計'!$I28=0),"",IF(Z$4="均一配賦",Z$3/'5.工程集計'!$C$4/'5.工程集計'!$I28,IF(Z$4="減価償却費",Z$3*'5.工程集計'!$E28/'5.工程集計'!$I28)))</f>
        <v/>
      </c>
      <c r="AA28" s="105" t="str">
        <f>IF(OR($C28="",AA$3="",'5.工程集計'!$I28=0),"",IF(AA$4="均一配賦",AA$3/'5.工程集計'!$C$4/'5.工程集計'!$I28,IF(AA$4="減価償却費",AA$3*'5.工程集計'!$E28/'5.工程集計'!$I28)))</f>
        <v/>
      </c>
    </row>
    <row r="29" spans="2:27" ht="21.75" customHeight="1">
      <c r="B29" s="14" t="str">
        <f>IF('3.工程情報'!B29="","",'3.工程情報'!B29)</f>
        <v/>
      </c>
      <c r="C29" s="14" t="str">
        <f>IF('3.工程情報'!C29="","",'3.工程情報'!C29)</f>
        <v/>
      </c>
      <c r="D29" s="193" t="str">
        <f t="shared" si="1"/>
        <v/>
      </c>
      <c r="E29" s="193" t="str">
        <f t="shared" si="2"/>
        <v/>
      </c>
      <c r="F29" s="105" t="str">
        <f>IF($C29="","",'3.工程情報'!$H29/'5.工程集計'!$H29)</f>
        <v/>
      </c>
      <c r="G29" s="105" t="str">
        <f>IF(OR($C29="",G$3="",'5.工程集計'!$H29=0),"",IF(G$4="均一配賦",G$3/'5.工程集計'!$C$4/'5.工程集計'!$H29,IF(G$4="減価償却費",G$3*'5.工程集計'!$E29/'5.工程集計'!$H29)))</f>
        <v/>
      </c>
      <c r="H29" s="105" t="str">
        <f>IF($C29="","",'5.工程集計'!D29/'5.工程集計'!I29)</f>
        <v/>
      </c>
      <c r="I29" s="105" t="str">
        <f>IF(OR($C29="",I$3="",'5.工程集計'!$I29=0),"",IF(I$4="均一配賦",I$3/'5.工程集計'!$C$4/'5.工程集計'!$I29,IF(I$4="減価償却費",I$3*'5.工程集計'!$E29/'5.工程集計'!$I29)))</f>
        <v/>
      </c>
      <c r="J29" s="106" t="str">
        <f>IF($C29="","",$J$3*'5.工程集計'!G29/'5.工程集計'!I29)</f>
        <v/>
      </c>
      <c r="K29" s="105" t="str">
        <f>IF($C29="","",'3.工程情報'!I29/'5.工程集計'!I29)</f>
        <v/>
      </c>
      <c r="L29" s="105" t="str">
        <f>IF($C29="","",'3.工程情報'!J29/'5.工程集計'!I29)</f>
        <v/>
      </c>
      <c r="M29" s="105" t="str">
        <f>IF($C29="","",'3.工程情報'!K29/'5.工程集計'!I29)</f>
        <v/>
      </c>
      <c r="N29" s="105" t="str">
        <f>IF($C29="","",'3.工程情報'!L29/'5.工程集計'!I29)</f>
        <v/>
      </c>
      <c r="O29" s="105" t="str">
        <f>IF($C29="","",'3.工程情報'!M29/'5.工程集計'!I29)</f>
        <v/>
      </c>
      <c r="P29" s="105" t="str">
        <f>IF(OR($C29="",P$3="",'5.工程集計'!$I29=0),"",IF(P$4="均一配賦",P$3/'5.工程集計'!$C$4/'5.工程集計'!$I29,IF(P$4="減価償却費",P$3*'5.工程集計'!$E29/'5.工程集計'!$I29)))</f>
        <v/>
      </c>
      <c r="Q29" s="105" t="str">
        <f>IF(OR($C29="",Q$3="",'5.工程集計'!$I29=0),"",IF(Q$4="均一配賦",Q$3/'5.工程集計'!$C$4/'5.工程集計'!$I29,IF(Q$4="減価償却費",Q$3*'5.工程集計'!$E29/'5.工程集計'!$I29)))</f>
        <v/>
      </c>
      <c r="R29" s="105" t="str">
        <f>IF(OR($C29="",R$3="",'5.工程集計'!$I29=0),"",IF(R$4="均一配賦",R$3/'5.工程集計'!$C$4/'5.工程集計'!$I29,IF(R$4="減価償却費",R$3*'5.工程集計'!$E29/'5.工程集計'!$I29)))</f>
        <v/>
      </c>
      <c r="S29" s="105" t="str">
        <f>IF(OR($C29="",S$3="",'5.工程集計'!$I29=0),"",IF(S$4="均一配賦",S$3/'5.工程集計'!$C$4/'5.工程集計'!$I29,IF(S$4="減価償却費",S$3*'5.工程集計'!$E29/'5.工程集計'!$I29)))</f>
        <v/>
      </c>
      <c r="T29" s="105" t="str">
        <f>IF(OR($C29="",T$3="",'5.工程集計'!$I29=0),"",IF(T$4="均一配賦",T$3/'5.工程集計'!$C$4/'5.工程集計'!$I29,IF(T$4="減価償却費",T$3*'5.工程集計'!$E29/'5.工程集計'!$I29)))</f>
        <v/>
      </c>
      <c r="U29" s="105" t="str">
        <f>IF(OR($C29="",U$3="",'5.工程集計'!$I29=0),"",IF(U$4="均一配賦",U$3/'5.工程集計'!$C$4/'5.工程集計'!$I29,IF(U$4="減価償却費",U$3*'5.工程集計'!$E29/'5.工程集計'!$I29)))</f>
        <v/>
      </c>
      <c r="V29" s="105" t="str">
        <f>IF(OR($C29="",V$3="",'5.工程集計'!$I29=0),"",IF(V$4="均一配賦",V$3/'5.工程集計'!$C$4/'5.工程集計'!$I29,IF(V$4="減価償却費",V$3*'5.工程集計'!$E29/'5.工程集計'!$I29)))</f>
        <v/>
      </c>
      <c r="W29" s="105" t="str">
        <f>IF(OR($C29="",W$3="",'5.工程集計'!$I29=0),"",IF(W$4="均一配賦",W$3/'5.工程集計'!$C$4/'5.工程集計'!$I29,IF(W$4="減価償却費",W$3*'5.工程集計'!$E29/'5.工程集計'!$I29)))</f>
        <v/>
      </c>
      <c r="X29" s="105" t="str">
        <f>IF(OR($C29="",X$3="",'5.工程集計'!$I29=0),"",IF(X$4="均一配賦",X$3/'5.工程集計'!$C$4/'5.工程集計'!$I29,IF(X$4="減価償却費",X$3*'5.工程集計'!$E29/'5.工程集計'!$I29)))</f>
        <v/>
      </c>
      <c r="Y29" s="105" t="str">
        <f>IF(OR($C29="",Y$3="",'5.工程集計'!$I29=0),"",IF(Y$4="均一配賦",Y$3/'5.工程集計'!$C$4/'5.工程集計'!$I29,IF(Y$4="減価償却費",Y$3*'5.工程集計'!$E29/'5.工程集計'!$I29)))</f>
        <v/>
      </c>
      <c r="Z29" s="105" t="str">
        <f>IF(OR($C29="",Z$3="",'5.工程集計'!$I29=0),"",IF(Z$4="均一配賦",Z$3/'5.工程集計'!$C$4/'5.工程集計'!$I29,IF(Z$4="減価償却費",Z$3*'5.工程集計'!$E29/'5.工程集計'!$I29)))</f>
        <v/>
      </c>
      <c r="AA29" s="105" t="str">
        <f>IF(OR($C29="",AA$3="",'5.工程集計'!$I29=0),"",IF(AA$4="均一配賦",AA$3/'5.工程集計'!$C$4/'5.工程集計'!$I29,IF(AA$4="減価償却費",AA$3*'5.工程集計'!$E29/'5.工程集計'!$I29)))</f>
        <v/>
      </c>
    </row>
    <row r="30" spans="2:27" ht="21.75" customHeight="1">
      <c r="B30" s="14" t="str">
        <f>IF('3.工程情報'!B30="","",'3.工程情報'!B30)</f>
        <v/>
      </c>
      <c r="C30" s="14" t="str">
        <f>IF('3.工程情報'!C30="","",'3.工程情報'!C30)</f>
        <v/>
      </c>
      <c r="D30" s="193" t="str">
        <f t="shared" si="1"/>
        <v/>
      </c>
      <c r="E30" s="193" t="str">
        <f t="shared" si="2"/>
        <v/>
      </c>
      <c r="F30" s="105" t="str">
        <f>IF($C30="","",'3.工程情報'!$H30/'5.工程集計'!$H30)</f>
        <v/>
      </c>
      <c r="G30" s="105" t="str">
        <f>IF(OR($C30="",G$3="",'5.工程集計'!$H30=0),"",IF(G$4="均一配賦",G$3/'5.工程集計'!$C$4/'5.工程集計'!$H30,IF(G$4="減価償却費",G$3*'5.工程集計'!$E30/'5.工程集計'!$H30)))</f>
        <v/>
      </c>
      <c r="H30" s="105" t="str">
        <f>IF($C30="","",'5.工程集計'!D30/'5.工程集計'!I30)</f>
        <v/>
      </c>
      <c r="I30" s="105" t="str">
        <f>IF(OR($C30="",I$3="",'5.工程集計'!$I30=0),"",IF(I$4="均一配賦",I$3/'5.工程集計'!$C$4/'5.工程集計'!$I30,IF(I$4="減価償却費",I$3*'5.工程集計'!$E30/'5.工程集計'!$I30)))</f>
        <v/>
      </c>
      <c r="J30" s="106" t="str">
        <f>IF($C30="","",$J$3*'5.工程集計'!G30/'5.工程集計'!I30)</f>
        <v/>
      </c>
      <c r="K30" s="105" t="str">
        <f>IF($C30="","",'3.工程情報'!I30/'5.工程集計'!I30)</f>
        <v/>
      </c>
      <c r="L30" s="105" t="str">
        <f>IF($C30="","",'3.工程情報'!J30/'5.工程集計'!I30)</f>
        <v/>
      </c>
      <c r="M30" s="105" t="str">
        <f>IF($C30="","",'3.工程情報'!K30/'5.工程集計'!I30)</f>
        <v/>
      </c>
      <c r="N30" s="105" t="str">
        <f>IF($C30="","",'3.工程情報'!L30/'5.工程集計'!I30)</f>
        <v/>
      </c>
      <c r="O30" s="105" t="str">
        <f>IF($C30="","",'3.工程情報'!M30/'5.工程集計'!I30)</f>
        <v/>
      </c>
      <c r="P30" s="105" t="str">
        <f>IF(OR($C30="",P$3="",'5.工程集計'!$I30=0),"",IF(P$4="均一配賦",P$3/'5.工程集計'!$C$4/'5.工程集計'!$I30,IF(P$4="減価償却費",P$3*'5.工程集計'!$E30/'5.工程集計'!$I30)))</f>
        <v/>
      </c>
      <c r="Q30" s="105" t="str">
        <f>IF(OR($C30="",Q$3="",'5.工程集計'!$I30=0),"",IF(Q$4="均一配賦",Q$3/'5.工程集計'!$C$4/'5.工程集計'!$I30,IF(Q$4="減価償却費",Q$3*'5.工程集計'!$E30/'5.工程集計'!$I30)))</f>
        <v/>
      </c>
      <c r="R30" s="105" t="str">
        <f>IF(OR($C30="",R$3="",'5.工程集計'!$I30=0),"",IF(R$4="均一配賦",R$3/'5.工程集計'!$C$4/'5.工程集計'!$I30,IF(R$4="減価償却費",R$3*'5.工程集計'!$E30/'5.工程集計'!$I30)))</f>
        <v/>
      </c>
      <c r="S30" s="105" t="str">
        <f>IF(OR($C30="",S$3="",'5.工程集計'!$I30=0),"",IF(S$4="均一配賦",S$3/'5.工程集計'!$C$4/'5.工程集計'!$I30,IF(S$4="減価償却費",S$3*'5.工程集計'!$E30/'5.工程集計'!$I30)))</f>
        <v/>
      </c>
      <c r="T30" s="105" t="str">
        <f>IF(OR($C30="",T$3="",'5.工程集計'!$I30=0),"",IF(T$4="均一配賦",T$3/'5.工程集計'!$C$4/'5.工程集計'!$I30,IF(T$4="減価償却費",T$3*'5.工程集計'!$E30/'5.工程集計'!$I30)))</f>
        <v/>
      </c>
      <c r="U30" s="105" t="str">
        <f>IF(OR($C30="",U$3="",'5.工程集計'!$I30=0),"",IF(U$4="均一配賦",U$3/'5.工程集計'!$C$4/'5.工程集計'!$I30,IF(U$4="減価償却費",U$3*'5.工程集計'!$E30/'5.工程集計'!$I30)))</f>
        <v/>
      </c>
      <c r="V30" s="105" t="str">
        <f>IF(OR($C30="",V$3="",'5.工程集計'!$I30=0),"",IF(V$4="均一配賦",V$3/'5.工程集計'!$C$4/'5.工程集計'!$I30,IF(V$4="減価償却費",V$3*'5.工程集計'!$E30/'5.工程集計'!$I30)))</f>
        <v/>
      </c>
      <c r="W30" s="105" t="str">
        <f>IF(OR($C30="",W$3="",'5.工程集計'!$I30=0),"",IF(W$4="均一配賦",W$3/'5.工程集計'!$C$4/'5.工程集計'!$I30,IF(W$4="減価償却費",W$3*'5.工程集計'!$E30/'5.工程集計'!$I30)))</f>
        <v/>
      </c>
      <c r="X30" s="105" t="str">
        <f>IF(OR($C30="",X$3="",'5.工程集計'!$I30=0),"",IF(X$4="均一配賦",X$3/'5.工程集計'!$C$4/'5.工程集計'!$I30,IF(X$4="減価償却費",X$3*'5.工程集計'!$E30/'5.工程集計'!$I30)))</f>
        <v/>
      </c>
      <c r="Y30" s="105" t="str">
        <f>IF(OR($C30="",Y$3="",'5.工程集計'!$I30=0),"",IF(Y$4="均一配賦",Y$3/'5.工程集計'!$C$4/'5.工程集計'!$I30,IF(Y$4="減価償却費",Y$3*'5.工程集計'!$E30/'5.工程集計'!$I30)))</f>
        <v/>
      </c>
      <c r="Z30" s="105" t="str">
        <f>IF(OR($C30="",Z$3="",'5.工程集計'!$I30=0),"",IF(Z$4="均一配賦",Z$3/'5.工程集計'!$C$4/'5.工程集計'!$I30,IF(Z$4="減価償却費",Z$3*'5.工程集計'!$E30/'5.工程集計'!$I30)))</f>
        <v/>
      </c>
      <c r="AA30" s="105" t="str">
        <f>IF(OR($C30="",AA$3="",'5.工程集計'!$I30=0),"",IF(AA$4="均一配賦",AA$3/'5.工程集計'!$C$4/'5.工程集計'!$I30,IF(AA$4="減価償却費",AA$3*'5.工程集計'!$E30/'5.工程集計'!$I30)))</f>
        <v/>
      </c>
    </row>
    <row r="31" spans="2:27" ht="21.75" customHeight="1">
      <c r="B31" s="14" t="str">
        <f>IF('3.工程情報'!B31="","",'3.工程情報'!B31)</f>
        <v/>
      </c>
      <c r="C31" s="14" t="str">
        <f>IF('3.工程情報'!C31="","",'3.工程情報'!C31)</f>
        <v/>
      </c>
      <c r="D31" s="193" t="str">
        <f t="shared" si="1"/>
        <v/>
      </c>
      <c r="E31" s="193" t="str">
        <f t="shared" si="2"/>
        <v/>
      </c>
      <c r="F31" s="105" t="str">
        <f>IF($C31="","",'3.工程情報'!$H31/'5.工程集計'!$H31)</f>
        <v/>
      </c>
      <c r="G31" s="105" t="str">
        <f>IF(OR($C31="",G$3="",'5.工程集計'!$H31=0),"",IF(G$4="均一配賦",G$3/'5.工程集計'!$C$4/'5.工程集計'!$H31,IF(G$4="減価償却費",G$3*'5.工程集計'!$E31/'5.工程集計'!$H31)))</f>
        <v/>
      </c>
      <c r="H31" s="105" t="str">
        <f>IF($C31="","",'5.工程集計'!D31/'5.工程集計'!I31)</f>
        <v/>
      </c>
      <c r="I31" s="105" t="str">
        <f>IF(OR($C31="",I$3="",'5.工程集計'!$I31=0),"",IF(I$4="均一配賦",I$3/'5.工程集計'!$C$4/'5.工程集計'!$I31,IF(I$4="減価償却費",I$3*'5.工程集計'!$E31/'5.工程集計'!$I31)))</f>
        <v/>
      </c>
      <c r="J31" s="106" t="str">
        <f>IF($C31="","",$J$3*'5.工程集計'!G31/'5.工程集計'!I31)</f>
        <v/>
      </c>
      <c r="K31" s="105" t="str">
        <f>IF($C31="","",'3.工程情報'!I31/'5.工程集計'!I31)</f>
        <v/>
      </c>
      <c r="L31" s="105" t="str">
        <f>IF($C31="","",'3.工程情報'!J31/'5.工程集計'!I31)</f>
        <v/>
      </c>
      <c r="M31" s="105" t="str">
        <f>IF($C31="","",'3.工程情報'!K31/'5.工程集計'!I31)</f>
        <v/>
      </c>
      <c r="N31" s="105" t="str">
        <f>IF($C31="","",'3.工程情報'!L31/'5.工程集計'!I31)</f>
        <v/>
      </c>
      <c r="O31" s="105" t="str">
        <f>IF($C31="","",'3.工程情報'!M31/'5.工程集計'!I31)</f>
        <v/>
      </c>
      <c r="P31" s="105" t="str">
        <f>IF(OR($C31="",P$3="",'5.工程集計'!$I31=0),"",IF(P$4="均一配賦",P$3/'5.工程集計'!$C$4/'5.工程集計'!$I31,IF(P$4="減価償却費",P$3*'5.工程集計'!$E31/'5.工程集計'!$I31)))</f>
        <v/>
      </c>
      <c r="Q31" s="105" t="str">
        <f>IF(OR($C31="",Q$3="",'5.工程集計'!$I31=0),"",IF(Q$4="均一配賦",Q$3/'5.工程集計'!$C$4/'5.工程集計'!$I31,IF(Q$4="減価償却費",Q$3*'5.工程集計'!$E31/'5.工程集計'!$I31)))</f>
        <v/>
      </c>
      <c r="R31" s="105" t="str">
        <f>IF(OR($C31="",R$3="",'5.工程集計'!$I31=0),"",IF(R$4="均一配賦",R$3/'5.工程集計'!$C$4/'5.工程集計'!$I31,IF(R$4="減価償却費",R$3*'5.工程集計'!$E31/'5.工程集計'!$I31)))</f>
        <v/>
      </c>
      <c r="S31" s="105" t="str">
        <f>IF(OR($C31="",S$3="",'5.工程集計'!$I31=0),"",IF(S$4="均一配賦",S$3/'5.工程集計'!$C$4/'5.工程集計'!$I31,IF(S$4="減価償却費",S$3*'5.工程集計'!$E31/'5.工程集計'!$I31)))</f>
        <v/>
      </c>
      <c r="T31" s="105" t="str">
        <f>IF(OR($C31="",T$3="",'5.工程集計'!$I31=0),"",IF(T$4="均一配賦",T$3/'5.工程集計'!$C$4/'5.工程集計'!$I31,IF(T$4="減価償却費",T$3*'5.工程集計'!$E31/'5.工程集計'!$I31)))</f>
        <v/>
      </c>
      <c r="U31" s="105" t="str">
        <f>IF(OR($C31="",U$3="",'5.工程集計'!$I31=0),"",IF(U$4="均一配賦",U$3/'5.工程集計'!$C$4/'5.工程集計'!$I31,IF(U$4="減価償却費",U$3*'5.工程集計'!$E31/'5.工程集計'!$I31)))</f>
        <v/>
      </c>
      <c r="V31" s="105" t="str">
        <f>IF(OR($C31="",V$3="",'5.工程集計'!$I31=0),"",IF(V$4="均一配賦",V$3/'5.工程集計'!$C$4/'5.工程集計'!$I31,IF(V$4="減価償却費",V$3*'5.工程集計'!$E31/'5.工程集計'!$I31)))</f>
        <v/>
      </c>
      <c r="W31" s="105" t="str">
        <f>IF(OR($C31="",W$3="",'5.工程集計'!$I31=0),"",IF(W$4="均一配賦",W$3/'5.工程集計'!$C$4/'5.工程集計'!$I31,IF(W$4="減価償却費",W$3*'5.工程集計'!$E31/'5.工程集計'!$I31)))</f>
        <v/>
      </c>
      <c r="X31" s="105" t="str">
        <f>IF(OR($C31="",X$3="",'5.工程集計'!$I31=0),"",IF(X$4="均一配賦",X$3/'5.工程集計'!$C$4/'5.工程集計'!$I31,IF(X$4="減価償却費",X$3*'5.工程集計'!$E31/'5.工程集計'!$I31)))</f>
        <v/>
      </c>
      <c r="Y31" s="105" t="str">
        <f>IF(OR($C31="",Y$3="",'5.工程集計'!$I31=0),"",IF(Y$4="均一配賦",Y$3/'5.工程集計'!$C$4/'5.工程集計'!$I31,IF(Y$4="減価償却費",Y$3*'5.工程集計'!$E31/'5.工程集計'!$I31)))</f>
        <v/>
      </c>
      <c r="Z31" s="105" t="str">
        <f>IF(OR($C31="",Z$3="",'5.工程集計'!$I31=0),"",IF(Z$4="均一配賦",Z$3/'5.工程集計'!$C$4/'5.工程集計'!$I31,IF(Z$4="減価償却費",Z$3*'5.工程集計'!$E31/'5.工程集計'!$I31)))</f>
        <v/>
      </c>
      <c r="AA31" s="105" t="str">
        <f>IF(OR($C31="",AA$3="",'5.工程集計'!$I31=0),"",IF(AA$4="均一配賦",AA$3/'5.工程集計'!$C$4/'5.工程集計'!$I31,IF(AA$4="減価償却費",AA$3*'5.工程集計'!$E31/'5.工程集計'!$I31)))</f>
        <v/>
      </c>
    </row>
    <row r="32" spans="2:27" ht="21.75" customHeight="1">
      <c r="B32" s="14" t="str">
        <f>IF('3.工程情報'!B32="","",'3.工程情報'!B32)</f>
        <v/>
      </c>
      <c r="C32" s="14" t="str">
        <f>IF('3.工程情報'!C32="","",'3.工程情報'!C32)</f>
        <v/>
      </c>
      <c r="D32" s="193" t="str">
        <f t="shared" si="1"/>
        <v/>
      </c>
      <c r="E32" s="193" t="str">
        <f t="shared" si="2"/>
        <v/>
      </c>
      <c r="F32" s="105" t="str">
        <f>IF($C32="","",'3.工程情報'!$H32/'5.工程集計'!$H32)</f>
        <v/>
      </c>
      <c r="G32" s="105" t="str">
        <f>IF(OR($C32="",G$3="",'5.工程集計'!$H32=0),"",IF(G$4="均一配賦",G$3/'5.工程集計'!$C$4/'5.工程集計'!$H32,IF(G$4="減価償却費",G$3*'5.工程集計'!$E32/'5.工程集計'!$H32)))</f>
        <v/>
      </c>
      <c r="H32" s="105" t="str">
        <f>IF($C32="","",'5.工程集計'!D32/'5.工程集計'!I32)</f>
        <v/>
      </c>
      <c r="I32" s="105" t="str">
        <f>IF(OR($C32="",I$3="",'5.工程集計'!$I32=0),"",IF(I$4="均一配賦",I$3/'5.工程集計'!$C$4/'5.工程集計'!$I32,IF(I$4="減価償却費",I$3*'5.工程集計'!$E32/'5.工程集計'!$I32)))</f>
        <v/>
      </c>
      <c r="J32" s="106" t="str">
        <f>IF($C32="","",$J$3*'5.工程集計'!G32/'5.工程集計'!I32)</f>
        <v/>
      </c>
      <c r="K32" s="105" t="str">
        <f>IF($C32="","",'3.工程情報'!I32/'5.工程集計'!I32)</f>
        <v/>
      </c>
      <c r="L32" s="105" t="str">
        <f>IF($C32="","",'3.工程情報'!J32/'5.工程集計'!I32)</f>
        <v/>
      </c>
      <c r="M32" s="105" t="str">
        <f>IF($C32="","",'3.工程情報'!K32/'5.工程集計'!I32)</f>
        <v/>
      </c>
      <c r="N32" s="105" t="str">
        <f>IF($C32="","",'3.工程情報'!L32/'5.工程集計'!I32)</f>
        <v/>
      </c>
      <c r="O32" s="105" t="str">
        <f>IF($C32="","",'3.工程情報'!M32/'5.工程集計'!I32)</f>
        <v/>
      </c>
      <c r="P32" s="105" t="str">
        <f>IF(OR($C32="",P$3="",'5.工程集計'!$I32=0),"",IF(P$4="均一配賦",P$3/'5.工程集計'!$C$4/'5.工程集計'!$I32,IF(P$4="減価償却費",P$3*'5.工程集計'!$E32/'5.工程集計'!$I32)))</f>
        <v/>
      </c>
      <c r="Q32" s="105" t="str">
        <f>IF(OR($C32="",Q$3="",'5.工程集計'!$I32=0),"",IF(Q$4="均一配賦",Q$3/'5.工程集計'!$C$4/'5.工程集計'!$I32,IF(Q$4="減価償却費",Q$3*'5.工程集計'!$E32/'5.工程集計'!$I32)))</f>
        <v/>
      </c>
      <c r="R32" s="105" t="str">
        <f>IF(OR($C32="",R$3="",'5.工程集計'!$I32=0),"",IF(R$4="均一配賦",R$3/'5.工程集計'!$C$4/'5.工程集計'!$I32,IF(R$4="減価償却費",R$3*'5.工程集計'!$E32/'5.工程集計'!$I32)))</f>
        <v/>
      </c>
      <c r="S32" s="105" t="str">
        <f>IF(OR($C32="",S$3="",'5.工程集計'!$I32=0),"",IF(S$4="均一配賦",S$3/'5.工程集計'!$C$4/'5.工程集計'!$I32,IF(S$4="減価償却費",S$3*'5.工程集計'!$E32/'5.工程集計'!$I32)))</f>
        <v/>
      </c>
      <c r="T32" s="105" t="str">
        <f>IF(OR($C32="",T$3="",'5.工程集計'!$I32=0),"",IF(T$4="均一配賦",T$3/'5.工程集計'!$C$4/'5.工程集計'!$I32,IF(T$4="減価償却費",T$3*'5.工程集計'!$E32/'5.工程集計'!$I32)))</f>
        <v/>
      </c>
      <c r="U32" s="105" t="str">
        <f>IF(OR($C32="",U$3="",'5.工程集計'!$I32=0),"",IF(U$4="均一配賦",U$3/'5.工程集計'!$C$4/'5.工程集計'!$I32,IF(U$4="減価償却費",U$3*'5.工程集計'!$E32/'5.工程集計'!$I32)))</f>
        <v/>
      </c>
      <c r="V32" s="105" t="str">
        <f>IF(OR($C32="",V$3="",'5.工程集計'!$I32=0),"",IF(V$4="均一配賦",V$3/'5.工程集計'!$C$4/'5.工程集計'!$I32,IF(V$4="減価償却費",V$3*'5.工程集計'!$E32/'5.工程集計'!$I32)))</f>
        <v/>
      </c>
      <c r="W32" s="105" t="str">
        <f>IF(OR($C32="",W$3="",'5.工程集計'!$I32=0),"",IF(W$4="均一配賦",W$3/'5.工程集計'!$C$4/'5.工程集計'!$I32,IF(W$4="減価償却費",W$3*'5.工程集計'!$E32/'5.工程集計'!$I32)))</f>
        <v/>
      </c>
      <c r="X32" s="105" t="str">
        <f>IF(OR($C32="",X$3="",'5.工程集計'!$I32=0),"",IF(X$4="均一配賦",X$3/'5.工程集計'!$C$4/'5.工程集計'!$I32,IF(X$4="減価償却費",X$3*'5.工程集計'!$E32/'5.工程集計'!$I32)))</f>
        <v/>
      </c>
      <c r="Y32" s="105" t="str">
        <f>IF(OR($C32="",Y$3="",'5.工程集計'!$I32=0),"",IF(Y$4="均一配賦",Y$3/'5.工程集計'!$C$4/'5.工程集計'!$I32,IF(Y$4="減価償却費",Y$3*'5.工程集計'!$E32/'5.工程集計'!$I32)))</f>
        <v/>
      </c>
      <c r="Z32" s="105" t="str">
        <f>IF(OR($C32="",Z$3="",'5.工程集計'!$I32=0),"",IF(Z$4="均一配賦",Z$3/'5.工程集計'!$C$4/'5.工程集計'!$I32,IF(Z$4="減価償却費",Z$3*'5.工程集計'!$E32/'5.工程集計'!$I32)))</f>
        <v/>
      </c>
      <c r="AA32" s="105" t="str">
        <f>IF(OR($C32="",AA$3="",'5.工程集計'!$I32=0),"",IF(AA$4="均一配賦",AA$3/'5.工程集計'!$C$4/'5.工程集計'!$I32,IF(AA$4="減価償却費",AA$3*'5.工程集計'!$E32/'5.工程集計'!$I32)))</f>
        <v/>
      </c>
    </row>
    <row r="33" spans="2:27" ht="21.75" customHeight="1">
      <c r="B33" s="14" t="str">
        <f>IF('3.工程情報'!B33="","",'3.工程情報'!B33)</f>
        <v/>
      </c>
      <c r="C33" s="14" t="str">
        <f>IF('3.工程情報'!C33="","",'3.工程情報'!C33)</f>
        <v/>
      </c>
      <c r="D33" s="193" t="str">
        <f t="shared" si="1"/>
        <v/>
      </c>
      <c r="E33" s="193" t="str">
        <f t="shared" si="2"/>
        <v/>
      </c>
      <c r="F33" s="105" t="str">
        <f>IF($C33="","",'3.工程情報'!$H33/'5.工程集計'!$H33)</f>
        <v/>
      </c>
      <c r="G33" s="105" t="str">
        <f>IF(OR($C33="",G$3="",'5.工程集計'!$H33=0),"",IF(G$4="均一配賦",G$3/'5.工程集計'!$C$4/'5.工程集計'!$H33,IF(G$4="減価償却費",G$3*'5.工程集計'!$E33/'5.工程集計'!$H33)))</f>
        <v/>
      </c>
      <c r="H33" s="105" t="str">
        <f>IF($C33="","",'5.工程集計'!D33/'5.工程集計'!I33)</f>
        <v/>
      </c>
      <c r="I33" s="105" t="str">
        <f>IF(OR($C33="",I$3="",'5.工程集計'!$I33=0),"",IF(I$4="均一配賦",I$3/'5.工程集計'!$C$4/'5.工程集計'!$I33,IF(I$4="減価償却費",I$3*'5.工程集計'!$E33/'5.工程集計'!$I33)))</f>
        <v/>
      </c>
      <c r="J33" s="106" t="str">
        <f>IF($C33="","",$J$3*'5.工程集計'!G33/'5.工程集計'!I33)</f>
        <v/>
      </c>
      <c r="K33" s="105" t="str">
        <f>IF($C33="","",'3.工程情報'!I33/'5.工程集計'!I33)</f>
        <v/>
      </c>
      <c r="L33" s="105" t="str">
        <f>IF($C33="","",'3.工程情報'!J33/'5.工程集計'!I33)</f>
        <v/>
      </c>
      <c r="M33" s="105" t="str">
        <f>IF($C33="","",'3.工程情報'!K33/'5.工程集計'!I33)</f>
        <v/>
      </c>
      <c r="N33" s="105" t="str">
        <f>IF($C33="","",'3.工程情報'!L33/'5.工程集計'!I33)</f>
        <v/>
      </c>
      <c r="O33" s="105" t="str">
        <f>IF($C33="","",'3.工程情報'!M33/'5.工程集計'!I33)</f>
        <v/>
      </c>
      <c r="P33" s="105" t="str">
        <f>IF(OR($C33="",P$3="",'5.工程集計'!$I33=0),"",IF(P$4="均一配賦",P$3/'5.工程集計'!$C$4/'5.工程集計'!$I33,IF(P$4="減価償却費",P$3*'5.工程集計'!$E33/'5.工程集計'!$I33)))</f>
        <v/>
      </c>
      <c r="Q33" s="105" t="str">
        <f>IF(OR($C33="",Q$3="",'5.工程集計'!$I33=0),"",IF(Q$4="均一配賦",Q$3/'5.工程集計'!$C$4/'5.工程集計'!$I33,IF(Q$4="減価償却費",Q$3*'5.工程集計'!$E33/'5.工程集計'!$I33)))</f>
        <v/>
      </c>
      <c r="R33" s="105" t="str">
        <f>IF(OR($C33="",R$3="",'5.工程集計'!$I33=0),"",IF(R$4="均一配賦",R$3/'5.工程集計'!$C$4/'5.工程集計'!$I33,IF(R$4="減価償却費",R$3*'5.工程集計'!$E33/'5.工程集計'!$I33)))</f>
        <v/>
      </c>
      <c r="S33" s="105" t="str">
        <f>IF(OR($C33="",S$3="",'5.工程集計'!$I33=0),"",IF(S$4="均一配賦",S$3/'5.工程集計'!$C$4/'5.工程集計'!$I33,IF(S$4="減価償却費",S$3*'5.工程集計'!$E33/'5.工程集計'!$I33)))</f>
        <v/>
      </c>
      <c r="T33" s="105" t="str">
        <f>IF(OR($C33="",T$3="",'5.工程集計'!$I33=0),"",IF(T$4="均一配賦",T$3/'5.工程集計'!$C$4/'5.工程集計'!$I33,IF(T$4="減価償却費",T$3*'5.工程集計'!$E33/'5.工程集計'!$I33)))</f>
        <v/>
      </c>
      <c r="U33" s="105" t="str">
        <f>IF(OR($C33="",U$3="",'5.工程集計'!$I33=0),"",IF(U$4="均一配賦",U$3/'5.工程集計'!$C$4/'5.工程集計'!$I33,IF(U$4="減価償却費",U$3*'5.工程集計'!$E33/'5.工程集計'!$I33)))</f>
        <v/>
      </c>
      <c r="V33" s="105" t="str">
        <f>IF(OR($C33="",V$3="",'5.工程集計'!$I33=0),"",IF(V$4="均一配賦",V$3/'5.工程集計'!$C$4/'5.工程集計'!$I33,IF(V$4="減価償却費",V$3*'5.工程集計'!$E33/'5.工程集計'!$I33)))</f>
        <v/>
      </c>
      <c r="W33" s="105" t="str">
        <f>IF(OR($C33="",W$3="",'5.工程集計'!$I33=0),"",IF(W$4="均一配賦",W$3/'5.工程集計'!$C$4/'5.工程集計'!$I33,IF(W$4="減価償却費",W$3*'5.工程集計'!$E33/'5.工程集計'!$I33)))</f>
        <v/>
      </c>
      <c r="X33" s="105" t="str">
        <f>IF(OR($C33="",X$3="",'5.工程集計'!$I33=0),"",IF(X$4="均一配賦",X$3/'5.工程集計'!$C$4/'5.工程集計'!$I33,IF(X$4="減価償却費",X$3*'5.工程集計'!$E33/'5.工程集計'!$I33)))</f>
        <v/>
      </c>
      <c r="Y33" s="105" t="str">
        <f>IF(OR($C33="",Y$3="",'5.工程集計'!$I33=0),"",IF(Y$4="均一配賦",Y$3/'5.工程集計'!$C$4/'5.工程集計'!$I33,IF(Y$4="減価償却費",Y$3*'5.工程集計'!$E33/'5.工程集計'!$I33)))</f>
        <v/>
      </c>
      <c r="Z33" s="105" t="str">
        <f>IF(OR($C33="",Z$3="",'5.工程集計'!$I33=0),"",IF(Z$4="均一配賦",Z$3/'5.工程集計'!$C$4/'5.工程集計'!$I33,IF(Z$4="減価償却費",Z$3*'5.工程集計'!$E33/'5.工程集計'!$I33)))</f>
        <v/>
      </c>
      <c r="AA33" s="105" t="str">
        <f>IF(OR($C33="",AA$3="",'5.工程集計'!$I33=0),"",IF(AA$4="均一配賦",AA$3/'5.工程集計'!$C$4/'5.工程集計'!$I33,IF(AA$4="減価償却費",AA$3*'5.工程集計'!$E33/'5.工程集計'!$I33)))</f>
        <v/>
      </c>
    </row>
    <row r="34" spans="2:27" ht="21.75" customHeight="1">
      <c r="B34" s="14" t="str">
        <f>IF('3.工程情報'!B34="","",'3.工程情報'!B34)</f>
        <v/>
      </c>
      <c r="C34" s="14" t="str">
        <f>IF('3.工程情報'!C34="","",'3.工程情報'!C34)</f>
        <v/>
      </c>
      <c r="D34" s="193" t="str">
        <f t="shared" si="1"/>
        <v/>
      </c>
      <c r="E34" s="193" t="str">
        <f t="shared" si="2"/>
        <v/>
      </c>
      <c r="F34" s="105" t="str">
        <f>IF($C34="","",'3.工程情報'!$H34/'5.工程集計'!$H34)</f>
        <v/>
      </c>
      <c r="G34" s="105" t="str">
        <f>IF(OR($C34="",G$3="",'5.工程集計'!$H34=0),"",IF(G$4="均一配賦",G$3/'5.工程集計'!$C$4/'5.工程集計'!$H34,IF(G$4="減価償却費",G$3*'5.工程集計'!$E34/'5.工程集計'!$H34)))</f>
        <v/>
      </c>
      <c r="H34" s="105" t="str">
        <f>IF($C34="","",'5.工程集計'!D34/'5.工程集計'!I34)</f>
        <v/>
      </c>
      <c r="I34" s="105" t="str">
        <f>IF(OR($C34="",I$3="",'5.工程集計'!$I34=0),"",IF(I$4="均一配賦",I$3/'5.工程集計'!$C$4/'5.工程集計'!$I34,IF(I$4="減価償却費",I$3*'5.工程集計'!$E34/'5.工程集計'!$I34)))</f>
        <v/>
      </c>
      <c r="J34" s="106" t="str">
        <f>IF($C34="","",$J$3*'5.工程集計'!G34/'5.工程集計'!I34)</f>
        <v/>
      </c>
      <c r="K34" s="105" t="str">
        <f>IF($C34="","",'3.工程情報'!I34/'5.工程集計'!I34)</f>
        <v/>
      </c>
      <c r="L34" s="105" t="str">
        <f>IF($C34="","",'3.工程情報'!J34/'5.工程集計'!I34)</f>
        <v/>
      </c>
      <c r="M34" s="105" t="str">
        <f>IF($C34="","",'3.工程情報'!K34/'5.工程集計'!I34)</f>
        <v/>
      </c>
      <c r="N34" s="105" t="str">
        <f>IF($C34="","",'3.工程情報'!L34/'5.工程集計'!I34)</f>
        <v/>
      </c>
      <c r="O34" s="105" t="str">
        <f>IF($C34="","",'3.工程情報'!M34/'5.工程集計'!I34)</f>
        <v/>
      </c>
      <c r="P34" s="105" t="str">
        <f>IF(OR($C34="",P$3="",'5.工程集計'!$I34=0),"",IF(P$4="均一配賦",P$3/'5.工程集計'!$C$4/'5.工程集計'!$I34,IF(P$4="減価償却費",P$3*'5.工程集計'!$E34/'5.工程集計'!$I34)))</f>
        <v/>
      </c>
      <c r="Q34" s="105" t="str">
        <f>IF(OR($C34="",Q$3="",'5.工程集計'!$I34=0),"",IF(Q$4="均一配賦",Q$3/'5.工程集計'!$C$4/'5.工程集計'!$I34,IF(Q$4="減価償却費",Q$3*'5.工程集計'!$E34/'5.工程集計'!$I34)))</f>
        <v/>
      </c>
      <c r="R34" s="105" t="str">
        <f>IF(OR($C34="",R$3="",'5.工程集計'!$I34=0),"",IF(R$4="均一配賦",R$3/'5.工程集計'!$C$4/'5.工程集計'!$I34,IF(R$4="減価償却費",R$3*'5.工程集計'!$E34/'5.工程集計'!$I34)))</f>
        <v/>
      </c>
      <c r="S34" s="105" t="str">
        <f>IF(OR($C34="",S$3="",'5.工程集計'!$I34=0),"",IF(S$4="均一配賦",S$3/'5.工程集計'!$C$4/'5.工程集計'!$I34,IF(S$4="減価償却費",S$3*'5.工程集計'!$E34/'5.工程集計'!$I34)))</f>
        <v/>
      </c>
      <c r="T34" s="105" t="str">
        <f>IF(OR($C34="",T$3="",'5.工程集計'!$I34=0),"",IF(T$4="均一配賦",T$3/'5.工程集計'!$C$4/'5.工程集計'!$I34,IF(T$4="減価償却費",T$3*'5.工程集計'!$E34/'5.工程集計'!$I34)))</f>
        <v/>
      </c>
      <c r="U34" s="105" t="str">
        <f>IF(OR($C34="",U$3="",'5.工程集計'!$I34=0),"",IF(U$4="均一配賦",U$3/'5.工程集計'!$C$4/'5.工程集計'!$I34,IF(U$4="減価償却費",U$3*'5.工程集計'!$E34/'5.工程集計'!$I34)))</f>
        <v/>
      </c>
      <c r="V34" s="105" t="str">
        <f>IF(OR($C34="",V$3="",'5.工程集計'!$I34=0),"",IF(V$4="均一配賦",V$3/'5.工程集計'!$C$4/'5.工程集計'!$I34,IF(V$4="減価償却費",V$3*'5.工程集計'!$E34/'5.工程集計'!$I34)))</f>
        <v/>
      </c>
      <c r="W34" s="105" t="str">
        <f>IF(OR($C34="",W$3="",'5.工程集計'!$I34=0),"",IF(W$4="均一配賦",W$3/'5.工程集計'!$C$4/'5.工程集計'!$I34,IF(W$4="減価償却費",W$3*'5.工程集計'!$E34/'5.工程集計'!$I34)))</f>
        <v/>
      </c>
      <c r="X34" s="105" t="str">
        <f>IF(OR($C34="",X$3="",'5.工程集計'!$I34=0),"",IF(X$4="均一配賦",X$3/'5.工程集計'!$C$4/'5.工程集計'!$I34,IF(X$4="減価償却費",X$3*'5.工程集計'!$E34/'5.工程集計'!$I34)))</f>
        <v/>
      </c>
      <c r="Y34" s="105" t="str">
        <f>IF(OR($C34="",Y$3="",'5.工程集計'!$I34=0),"",IF(Y$4="均一配賦",Y$3/'5.工程集計'!$C$4/'5.工程集計'!$I34,IF(Y$4="減価償却費",Y$3*'5.工程集計'!$E34/'5.工程集計'!$I34)))</f>
        <v/>
      </c>
      <c r="Z34" s="105" t="str">
        <f>IF(OR($C34="",Z$3="",'5.工程集計'!$I34=0),"",IF(Z$4="均一配賦",Z$3/'5.工程集計'!$C$4/'5.工程集計'!$I34,IF(Z$4="減価償却費",Z$3*'5.工程集計'!$E34/'5.工程集計'!$I34)))</f>
        <v/>
      </c>
      <c r="AA34" s="105" t="str">
        <f>IF(OR($C34="",AA$3="",'5.工程集計'!$I34=0),"",IF(AA$4="均一配賦",AA$3/'5.工程集計'!$C$4/'5.工程集計'!$I34,IF(AA$4="減価償却費",AA$3*'5.工程集計'!$E34/'5.工程集計'!$I34)))</f>
        <v/>
      </c>
    </row>
    <row r="35" spans="2:27" ht="21.75" customHeight="1">
      <c r="B35" s="14" t="str">
        <f>IF('3.工程情報'!B35="","",'3.工程情報'!B35)</f>
        <v/>
      </c>
      <c r="C35" s="14" t="str">
        <f>IF('3.工程情報'!C35="","",'3.工程情報'!C35)</f>
        <v/>
      </c>
      <c r="D35" s="193" t="str">
        <f t="shared" si="1"/>
        <v/>
      </c>
      <c r="E35" s="193" t="str">
        <f t="shared" si="2"/>
        <v/>
      </c>
      <c r="F35" s="105" t="str">
        <f>IF($C35="","",'3.工程情報'!$H35/'5.工程集計'!$H35)</f>
        <v/>
      </c>
      <c r="G35" s="105" t="str">
        <f>IF(OR($C35="",G$3="",'5.工程集計'!$H35=0),"",IF(G$4="均一配賦",G$3/'5.工程集計'!$C$4/'5.工程集計'!$H35,IF(G$4="減価償却費",G$3*'5.工程集計'!$E35/'5.工程集計'!$H35)))</f>
        <v/>
      </c>
      <c r="H35" s="105" t="str">
        <f>IF($C35="","",'5.工程集計'!D35/'5.工程集計'!I35)</f>
        <v/>
      </c>
      <c r="I35" s="105" t="str">
        <f>IF(OR($C35="",I$3="",'5.工程集計'!$I35=0),"",IF(I$4="均一配賦",I$3/'5.工程集計'!$C$4/'5.工程集計'!$I35,IF(I$4="減価償却費",I$3*'5.工程集計'!$E35/'5.工程集計'!$I35)))</f>
        <v/>
      </c>
      <c r="J35" s="106" t="str">
        <f>IF($C35="","",$J$3*'5.工程集計'!G35/'5.工程集計'!I35)</f>
        <v/>
      </c>
      <c r="K35" s="105" t="str">
        <f>IF($C35="","",'3.工程情報'!I35/'5.工程集計'!I35)</f>
        <v/>
      </c>
      <c r="L35" s="105" t="str">
        <f>IF($C35="","",'3.工程情報'!J35/'5.工程集計'!I35)</f>
        <v/>
      </c>
      <c r="M35" s="105" t="str">
        <f>IF($C35="","",'3.工程情報'!K35/'5.工程集計'!I35)</f>
        <v/>
      </c>
      <c r="N35" s="105" t="str">
        <f>IF($C35="","",'3.工程情報'!L35/'5.工程集計'!I35)</f>
        <v/>
      </c>
      <c r="O35" s="105" t="str">
        <f>IF($C35="","",'3.工程情報'!M35/'5.工程集計'!I35)</f>
        <v/>
      </c>
      <c r="P35" s="105" t="str">
        <f>IF(OR($C35="",P$3="",'5.工程集計'!$I35=0),"",IF(P$4="均一配賦",P$3/'5.工程集計'!$C$4/'5.工程集計'!$I35,IF(P$4="減価償却費",P$3*'5.工程集計'!$E35/'5.工程集計'!$I35)))</f>
        <v/>
      </c>
      <c r="Q35" s="105" t="str">
        <f>IF(OR($C35="",Q$3="",'5.工程集計'!$I35=0),"",IF(Q$4="均一配賦",Q$3/'5.工程集計'!$C$4/'5.工程集計'!$I35,IF(Q$4="減価償却費",Q$3*'5.工程集計'!$E35/'5.工程集計'!$I35)))</f>
        <v/>
      </c>
      <c r="R35" s="105" t="str">
        <f>IF(OR($C35="",R$3="",'5.工程集計'!$I35=0),"",IF(R$4="均一配賦",R$3/'5.工程集計'!$C$4/'5.工程集計'!$I35,IF(R$4="減価償却費",R$3*'5.工程集計'!$E35/'5.工程集計'!$I35)))</f>
        <v/>
      </c>
      <c r="S35" s="105" t="str">
        <f>IF(OR($C35="",S$3="",'5.工程集計'!$I35=0),"",IF(S$4="均一配賦",S$3/'5.工程集計'!$C$4/'5.工程集計'!$I35,IF(S$4="減価償却費",S$3*'5.工程集計'!$E35/'5.工程集計'!$I35)))</f>
        <v/>
      </c>
      <c r="T35" s="105" t="str">
        <f>IF(OR($C35="",T$3="",'5.工程集計'!$I35=0),"",IF(T$4="均一配賦",T$3/'5.工程集計'!$C$4/'5.工程集計'!$I35,IF(T$4="減価償却費",T$3*'5.工程集計'!$E35/'5.工程集計'!$I35)))</f>
        <v/>
      </c>
      <c r="U35" s="105" t="str">
        <f>IF(OR($C35="",U$3="",'5.工程集計'!$I35=0),"",IF(U$4="均一配賦",U$3/'5.工程集計'!$C$4/'5.工程集計'!$I35,IF(U$4="減価償却費",U$3*'5.工程集計'!$E35/'5.工程集計'!$I35)))</f>
        <v/>
      </c>
      <c r="V35" s="105" t="str">
        <f>IF(OR($C35="",V$3="",'5.工程集計'!$I35=0),"",IF(V$4="均一配賦",V$3/'5.工程集計'!$C$4/'5.工程集計'!$I35,IF(V$4="減価償却費",V$3*'5.工程集計'!$E35/'5.工程集計'!$I35)))</f>
        <v/>
      </c>
      <c r="W35" s="105" t="str">
        <f>IF(OR($C35="",W$3="",'5.工程集計'!$I35=0),"",IF(W$4="均一配賦",W$3/'5.工程集計'!$C$4/'5.工程集計'!$I35,IF(W$4="減価償却費",W$3*'5.工程集計'!$E35/'5.工程集計'!$I35)))</f>
        <v/>
      </c>
      <c r="X35" s="105" t="str">
        <f>IF(OR($C35="",X$3="",'5.工程集計'!$I35=0),"",IF(X$4="均一配賦",X$3/'5.工程集計'!$C$4/'5.工程集計'!$I35,IF(X$4="減価償却費",X$3*'5.工程集計'!$E35/'5.工程集計'!$I35)))</f>
        <v/>
      </c>
      <c r="Y35" s="105" t="str">
        <f>IF(OR($C35="",Y$3="",'5.工程集計'!$I35=0),"",IF(Y$4="均一配賦",Y$3/'5.工程集計'!$C$4/'5.工程集計'!$I35,IF(Y$4="減価償却費",Y$3*'5.工程集計'!$E35/'5.工程集計'!$I35)))</f>
        <v/>
      </c>
      <c r="Z35" s="105" t="str">
        <f>IF(OR($C35="",Z$3="",'5.工程集計'!$I35=0),"",IF(Z$4="均一配賦",Z$3/'5.工程集計'!$C$4/'5.工程集計'!$I35,IF(Z$4="減価償却費",Z$3*'5.工程集計'!$E35/'5.工程集計'!$I35)))</f>
        <v/>
      </c>
      <c r="AA35" s="105" t="str">
        <f>IF(OR($C35="",AA$3="",'5.工程集計'!$I35=0),"",IF(AA$4="均一配賦",AA$3/'5.工程集計'!$C$4/'5.工程集計'!$I35,IF(AA$4="減価償却費",AA$3*'5.工程集計'!$E35/'5.工程集計'!$I35)))</f>
        <v/>
      </c>
    </row>
    <row r="36" spans="2:27" ht="21.75" customHeight="1">
      <c r="B36" s="14" t="str">
        <f>IF('3.工程情報'!B36="","",'3.工程情報'!B36)</f>
        <v/>
      </c>
      <c r="C36" s="14" t="str">
        <f>IF('3.工程情報'!C36="","",'3.工程情報'!C36)</f>
        <v/>
      </c>
      <c r="D36" s="193" t="str">
        <f t="shared" si="1"/>
        <v/>
      </c>
      <c r="E36" s="193" t="str">
        <f t="shared" si="2"/>
        <v/>
      </c>
      <c r="F36" s="105" t="str">
        <f>IF($C36="","",'3.工程情報'!$H36/'5.工程集計'!$H36)</f>
        <v/>
      </c>
      <c r="G36" s="105" t="str">
        <f>IF(OR($C36="",G$3="",'5.工程集計'!$H36=0),"",IF(G$4="均一配賦",G$3/'5.工程集計'!$C$4/'5.工程集計'!$H36,IF(G$4="減価償却費",G$3*'5.工程集計'!$E36/'5.工程集計'!$H36)))</f>
        <v/>
      </c>
      <c r="H36" s="105" t="str">
        <f>IF($C36="","",'5.工程集計'!D36/'5.工程集計'!I36)</f>
        <v/>
      </c>
      <c r="I36" s="105" t="str">
        <f>IF(OR($C36="",I$3="",'5.工程集計'!$I36=0),"",IF(I$4="均一配賦",I$3/'5.工程集計'!$C$4/'5.工程集計'!$I36,IF(I$4="減価償却費",I$3*'5.工程集計'!$E36/'5.工程集計'!$I36)))</f>
        <v/>
      </c>
      <c r="J36" s="106" t="str">
        <f>IF($C36="","",$J$3*'5.工程集計'!G36/'5.工程集計'!I36)</f>
        <v/>
      </c>
      <c r="K36" s="105" t="str">
        <f>IF($C36="","",'3.工程情報'!I36/'5.工程集計'!I36)</f>
        <v/>
      </c>
      <c r="L36" s="105" t="str">
        <f>IF($C36="","",'3.工程情報'!J36/'5.工程集計'!I36)</f>
        <v/>
      </c>
      <c r="M36" s="105" t="str">
        <f>IF($C36="","",'3.工程情報'!K36/'5.工程集計'!I36)</f>
        <v/>
      </c>
      <c r="N36" s="105" t="str">
        <f>IF($C36="","",'3.工程情報'!L36/'5.工程集計'!I36)</f>
        <v/>
      </c>
      <c r="O36" s="105" t="str">
        <f>IF($C36="","",'3.工程情報'!M36/'5.工程集計'!I36)</f>
        <v/>
      </c>
      <c r="P36" s="105" t="str">
        <f>IF(OR($C36="",P$3="",'5.工程集計'!$I36=0),"",IF(P$4="均一配賦",P$3/'5.工程集計'!$C$4/'5.工程集計'!$I36,IF(P$4="減価償却費",P$3*'5.工程集計'!$E36/'5.工程集計'!$I36)))</f>
        <v/>
      </c>
      <c r="Q36" s="105" t="str">
        <f>IF(OR($C36="",Q$3="",'5.工程集計'!$I36=0),"",IF(Q$4="均一配賦",Q$3/'5.工程集計'!$C$4/'5.工程集計'!$I36,IF(Q$4="減価償却費",Q$3*'5.工程集計'!$E36/'5.工程集計'!$I36)))</f>
        <v/>
      </c>
      <c r="R36" s="105" t="str">
        <f>IF(OR($C36="",R$3="",'5.工程集計'!$I36=0),"",IF(R$4="均一配賦",R$3/'5.工程集計'!$C$4/'5.工程集計'!$I36,IF(R$4="減価償却費",R$3*'5.工程集計'!$E36/'5.工程集計'!$I36)))</f>
        <v/>
      </c>
      <c r="S36" s="105" t="str">
        <f>IF(OR($C36="",S$3="",'5.工程集計'!$I36=0),"",IF(S$4="均一配賦",S$3/'5.工程集計'!$C$4/'5.工程集計'!$I36,IF(S$4="減価償却費",S$3*'5.工程集計'!$E36/'5.工程集計'!$I36)))</f>
        <v/>
      </c>
      <c r="T36" s="105" t="str">
        <f>IF(OR($C36="",T$3="",'5.工程集計'!$I36=0),"",IF(T$4="均一配賦",T$3/'5.工程集計'!$C$4/'5.工程集計'!$I36,IF(T$4="減価償却費",T$3*'5.工程集計'!$E36/'5.工程集計'!$I36)))</f>
        <v/>
      </c>
      <c r="U36" s="105" t="str">
        <f>IF(OR($C36="",U$3="",'5.工程集計'!$I36=0),"",IF(U$4="均一配賦",U$3/'5.工程集計'!$C$4/'5.工程集計'!$I36,IF(U$4="減価償却費",U$3*'5.工程集計'!$E36/'5.工程集計'!$I36)))</f>
        <v/>
      </c>
      <c r="V36" s="105" t="str">
        <f>IF(OR($C36="",V$3="",'5.工程集計'!$I36=0),"",IF(V$4="均一配賦",V$3/'5.工程集計'!$C$4/'5.工程集計'!$I36,IF(V$4="減価償却費",V$3*'5.工程集計'!$E36/'5.工程集計'!$I36)))</f>
        <v/>
      </c>
      <c r="W36" s="105" t="str">
        <f>IF(OR($C36="",W$3="",'5.工程集計'!$I36=0),"",IF(W$4="均一配賦",W$3/'5.工程集計'!$C$4/'5.工程集計'!$I36,IF(W$4="減価償却費",W$3*'5.工程集計'!$E36/'5.工程集計'!$I36)))</f>
        <v/>
      </c>
      <c r="X36" s="105" t="str">
        <f>IF(OR($C36="",X$3="",'5.工程集計'!$I36=0),"",IF(X$4="均一配賦",X$3/'5.工程集計'!$C$4/'5.工程集計'!$I36,IF(X$4="減価償却費",X$3*'5.工程集計'!$E36/'5.工程集計'!$I36)))</f>
        <v/>
      </c>
      <c r="Y36" s="105" t="str">
        <f>IF(OR($C36="",Y$3="",'5.工程集計'!$I36=0),"",IF(Y$4="均一配賦",Y$3/'5.工程集計'!$C$4/'5.工程集計'!$I36,IF(Y$4="減価償却費",Y$3*'5.工程集計'!$E36/'5.工程集計'!$I36)))</f>
        <v/>
      </c>
      <c r="Z36" s="105" t="str">
        <f>IF(OR($C36="",Z$3="",'5.工程集計'!$I36=0),"",IF(Z$4="均一配賦",Z$3/'5.工程集計'!$C$4/'5.工程集計'!$I36,IF(Z$4="減価償却費",Z$3*'5.工程集計'!$E36/'5.工程集計'!$I36)))</f>
        <v/>
      </c>
      <c r="AA36" s="105" t="str">
        <f>IF(OR($C36="",AA$3="",'5.工程集計'!$I36=0),"",IF(AA$4="均一配賦",AA$3/'5.工程集計'!$C$4/'5.工程集計'!$I36,IF(AA$4="減価償却費",AA$3*'5.工程集計'!$E36/'5.工程集計'!$I36)))</f>
        <v/>
      </c>
    </row>
    <row r="37" spans="2:27" ht="21.75" customHeight="1">
      <c r="B37" s="14" t="str">
        <f>IF('3.工程情報'!B37="","",'3.工程情報'!B37)</f>
        <v/>
      </c>
      <c r="C37" s="14" t="str">
        <f>IF('3.工程情報'!C37="","",'3.工程情報'!C37)</f>
        <v/>
      </c>
      <c r="D37" s="193" t="str">
        <f t="shared" si="1"/>
        <v/>
      </c>
      <c r="E37" s="193" t="str">
        <f t="shared" si="2"/>
        <v/>
      </c>
      <c r="F37" s="105" t="str">
        <f>IF($C37="","",'3.工程情報'!$H37/'5.工程集計'!$H37)</f>
        <v/>
      </c>
      <c r="G37" s="105" t="str">
        <f>IF(OR($C37="",G$3="",'5.工程集計'!$H37=0),"",IF(G$4="均一配賦",G$3/'5.工程集計'!$C$4/'5.工程集計'!$H37,IF(G$4="減価償却費",G$3*'5.工程集計'!$E37/'5.工程集計'!$H37)))</f>
        <v/>
      </c>
      <c r="H37" s="105" t="str">
        <f>IF($C37="","",'5.工程集計'!D37/'5.工程集計'!I37)</f>
        <v/>
      </c>
      <c r="I37" s="105" t="str">
        <f>IF(OR($C37="",I$3="",'5.工程集計'!$I37=0),"",IF(I$4="均一配賦",I$3/'5.工程集計'!$C$4/'5.工程集計'!$I37,IF(I$4="減価償却費",I$3*'5.工程集計'!$E37/'5.工程集計'!$I37)))</f>
        <v/>
      </c>
      <c r="J37" s="106" t="str">
        <f>IF($C37="","",$J$3*'5.工程集計'!G37/'5.工程集計'!I37)</f>
        <v/>
      </c>
      <c r="K37" s="105" t="str">
        <f>IF($C37="","",'3.工程情報'!I37/'5.工程集計'!I37)</f>
        <v/>
      </c>
      <c r="L37" s="105" t="str">
        <f>IF($C37="","",'3.工程情報'!J37/'5.工程集計'!I37)</f>
        <v/>
      </c>
      <c r="M37" s="105" t="str">
        <f>IF($C37="","",'3.工程情報'!K37/'5.工程集計'!I37)</f>
        <v/>
      </c>
      <c r="N37" s="105" t="str">
        <f>IF($C37="","",'3.工程情報'!L37/'5.工程集計'!I37)</f>
        <v/>
      </c>
      <c r="O37" s="105" t="str">
        <f>IF($C37="","",'3.工程情報'!M37/'5.工程集計'!I37)</f>
        <v/>
      </c>
      <c r="P37" s="105" t="str">
        <f>IF(OR($C37="",P$3="",'5.工程集計'!$I37=0),"",IF(P$4="均一配賦",P$3/'5.工程集計'!$C$4/'5.工程集計'!$I37,IF(P$4="減価償却費",P$3*'5.工程集計'!$E37/'5.工程集計'!$I37)))</f>
        <v/>
      </c>
      <c r="Q37" s="105" t="str">
        <f>IF(OR($C37="",Q$3="",'5.工程集計'!$I37=0),"",IF(Q$4="均一配賦",Q$3/'5.工程集計'!$C$4/'5.工程集計'!$I37,IF(Q$4="減価償却費",Q$3*'5.工程集計'!$E37/'5.工程集計'!$I37)))</f>
        <v/>
      </c>
      <c r="R37" s="105" t="str">
        <f>IF(OR($C37="",R$3="",'5.工程集計'!$I37=0),"",IF(R$4="均一配賦",R$3/'5.工程集計'!$C$4/'5.工程集計'!$I37,IF(R$4="減価償却費",R$3*'5.工程集計'!$E37/'5.工程集計'!$I37)))</f>
        <v/>
      </c>
      <c r="S37" s="105" t="str">
        <f>IF(OR($C37="",S$3="",'5.工程集計'!$I37=0),"",IF(S$4="均一配賦",S$3/'5.工程集計'!$C$4/'5.工程集計'!$I37,IF(S$4="減価償却費",S$3*'5.工程集計'!$E37/'5.工程集計'!$I37)))</f>
        <v/>
      </c>
      <c r="T37" s="105" t="str">
        <f>IF(OR($C37="",T$3="",'5.工程集計'!$I37=0),"",IF(T$4="均一配賦",T$3/'5.工程集計'!$C$4/'5.工程集計'!$I37,IF(T$4="減価償却費",T$3*'5.工程集計'!$E37/'5.工程集計'!$I37)))</f>
        <v/>
      </c>
      <c r="U37" s="105" t="str">
        <f>IF(OR($C37="",U$3="",'5.工程集計'!$I37=0),"",IF(U$4="均一配賦",U$3/'5.工程集計'!$C$4/'5.工程集計'!$I37,IF(U$4="減価償却費",U$3*'5.工程集計'!$E37/'5.工程集計'!$I37)))</f>
        <v/>
      </c>
      <c r="V37" s="105" t="str">
        <f>IF(OR($C37="",V$3="",'5.工程集計'!$I37=0),"",IF(V$4="均一配賦",V$3/'5.工程集計'!$C$4/'5.工程集計'!$I37,IF(V$4="減価償却費",V$3*'5.工程集計'!$E37/'5.工程集計'!$I37)))</f>
        <v/>
      </c>
      <c r="W37" s="105" t="str">
        <f>IF(OR($C37="",W$3="",'5.工程集計'!$I37=0),"",IF(W$4="均一配賦",W$3/'5.工程集計'!$C$4/'5.工程集計'!$I37,IF(W$4="減価償却費",W$3*'5.工程集計'!$E37/'5.工程集計'!$I37)))</f>
        <v/>
      </c>
      <c r="X37" s="105" t="str">
        <f>IF(OR($C37="",X$3="",'5.工程集計'!$I37=0),"",IF(X$4="均一配賦",X$3/'5.工程集計'!$C$4/'5.工程集計'!$I37,IF(X$4="減価償却費",X$3*'5.工程集計'!$E37/'5.工程集計'!$I37)))</f>
        <v/>
      </c>
      <c r="Y37" s="105" t="str">
        <f>IF(OR($C37="",Y$3="",'5.工程集計'!$I37=0),"",IF(Y$4="均一配賦",Y$3/'5.工程集計'!$C$4/'5.工程集計'!$I37,IF(Y$4="減価償却費",Y$3*'5.工程集計'!$E37/'5.工程集計'!$I37)))</f>
        <v/>
      </c>
      <c r="Z37" s="105" t="str">
        <f>IF(OR($C37="",Z$3="",'5.工程集計'!$I37=0),"",IF(Z$4="均一配賦",Z$3/'5.工程集計'!$C$4/'5.工程集計'!$I37,IF(Z$4="減価償却費",Z$3*'5.工程集計'!$E37/'5.工程集計'!$I37)))</f>
        <v/>
      </c>
      <c r="AA37" s="105" t="str">
        <f>IF(OR($C37="",AA$3="",'5.工程集計'!$I37=0),"",IF(AA$4="均一配賦",AA$3/'5.工程集計'!$C$4/'5.工程集計'!$I37,IF(AA$4="減価償却費",AA$3*'5.工程集計'!$E37/'5.工程集計'!$I37)))</f>
        <v/>
      </c>
    </row>
    <row r="38" spans="2:27" ht="21.75" customHeight="1">
      <c r="B38" s="14" t="str">
        <f>IF('3.工程情報'!B38="","",'3.工程情報'!B38)</f>
        <v/>
      </c>
      <c r="C38" s="14" t="str">
        <f>IF('3.工程情報'!C38="","",'3.工程情報'!C38)</f>
        <v/>
      </c>
      <c r="D38" s="193" t="str">
        <f t="shared" si="1"/>
        <v/>
      </c>
      <c r="E38" s="193" t="str">
        <f t="shared" si="2"/>
        <v/>
      </c>
      <c r="F38" s="105" t="str">
        <f>IF($C38="","",'3.工程情報'!$H38/'5.工程集計'!$H38)</f>
        <v/>
      </c>
      <c r="G38" s="105" t="str">
        <f>IF(OR($C38="",G$3="",'5.工程集計'!$H38=0),"",IF(G$4="均一配賦",G$3/'5.工程集計'!$C$4/'5.工程集計'!$H38,IF(G$4="減価償却費",G$3*'5.工程集計'!$E38/'5.工程集計'!$H38)))</f>
        <v/>
      </c>
      <c r="H38" s="105" t="str">
        <f>IF($C38="","",'5.工程集計'!D38/'5.工程集計'!I38)</f>
        <v/>
      </c>
      <c r="I38" s="105" t="str">
        <f>IF(OR($C38="",I$3="",'5.工程集計'!$I38=0),"",IF(I$4="均一配賦",I$3/'5.工程集計'!$C$4/'5.工程集計'!$I38,IF(I$4="減価償却費",I$3*'5.工程集計'!$E38/'5.工程集計'!$I38)))</f>
        <v/>
      </c>
      <c r="J38" s="106" t="str">
        <f>IF($C38="","",$J$3*'5.工程集計'!G38/'5.工程集計'!I38)</f>
        <v/>
      </c>
      <c r="K38" s="105" t="str">
        <f>IF($C38="","",'3.工程情報'!I38/'5.工程集計'!I38)</f>
        <v/>
      </c>
      <c r="L38" s="105" t="str">
        <f>IF($C38="","",'3.工程情報'!J38/'5.工程集計'!I38)</f>
        <v/>
      </c>
      <c r="M38" s="105" t="str">
        <f>IF($C38="","",'3.工程情報'!K38/'5.工程集計'!I38)</f>
        <v/>
      </c>
      <c r="N38" s="105" t="str">
        <f>IF($C38="","",'3.工程情報'!L38/'5.工程集計'!I38)</f>
        <v/>
      </c>
      <c r="O38" s="105" t="str">
        <f>IF($C38="","",'3.工程情報'!M38/'5.工程集計'!I38)</f>
        <v/>
      </c>
      <c r="P38" s="105" t="str">
        <f>IF(OR($C38="",P$3="",'5.工程集計'!$I38=0),"",IF(P$4="均一配賦",P$3/'5.工程集計'!$C$4/'5.工程集計'!$I38,IF(P$4="減価償却費",P$3*'5.工程集計'!$E38/'5.工程集計'!$I38)))</f>
        <v/>
      </c>
      <c r="Q38" s="105" t="str">
        <f>IF(OR($C38="",Q$3="",'5.工程集計'!$I38=0),"",IF(Q$4="均一配賦",Q$3/'5.工程集計'!$C$4/'5.工程集計'!$I38,IF(Q$4="減価償却費",Q$3*'5.工程集計'!$E38/'5.工程集計'!$I38)))</f>
        <v/>
      </c>
      <c r="R38" s="105" t="str">
        <f>IF(OR($C38="",R$3="",'5.工程集計'!$I38=0),"",IF(R$4="均一配賦",R$3/'5.工程集計'!$C$4/'5.工程集計'!$I38,IF(R$4="減価償却費",R$3*'5.工程集計'!$E38/'5.工程集計'!$I38)))</f>
        <v/>
      </c>
      <c r="S38" s="105" t="str">
        <f>IF(OR($C38="",S$3="",'5.工程集計'!$I38=0),"",IF(S$4="均一配賦",S$3/'5.工程集計'!$C$4/'5.工程集計'!$I38,IF(S$4="減価償却費",S$3*'5.工程集計'!$E38/'5.工程集計'!$I38)))</f>
        <v/>
      </c>
      <c r="T38" s="105" t="str">
        <f>IF(OR($C38="",T$3="",'5.工程集計'!$I38=0),"",IF(T$4="均一配賦",T$3/'5.工程集計'!$C$4/'5.工程集計'!$I38,IF(T$4="減価償却費",T$3*'5.工程集計'!$E38/'5.工程集計'!$I38)))</f>
        <v/>
      </c>
      <c r="U38" s="105" t="str">
        <f>IF(OR($C38="",U$3="",'5.工程集計'!$I38=0),"",IF(U$4="均一配賦",U$3/'5.工程集計'!$C$4/'5.工程集計'!$I38,IF(U$4="減価償却費",U$3*'5.工程集計'!$E38/'5.工程集計'!$I38)))</f>
        <v/>
      </c>
      <c r="V38" s="105" t="str">
        <f>IF(OR($C38="",V$3="",'5.工程集計'!$I38=0),"",IF(V$4="均一配賦",V$3/'5.工程集計'!$C$4/'5.工程集計'!$I38,IF(V$4="減価償却費",V$3*'5.工程集計'!$E38/'5.工程集計'!$I38)))</f>
        <v/>
      </c>
      <c r="W38" s="105" t="str">
        <f>IF(OR($C38="",W$3="",'5.工程集計'!$I38=0),"",IF(W$4="均一配賦",W$3/'5.工程集計'!$C$4/'5.工程集計'!$I38,IF(W$4="減価償却費",W$3*'5.工程集計'!$E38/'5.工程集計'!$I38)))</f>
        <v/>
      </c>
      <c r="X38" s="105" t="str">
        <f>IF(OR($C38="",X$3="",'5.工程集計'!$I38=0),"",IF(X$4="均一配賦",X$3/'5.工程集計'!$C$4/'5.工程集計'!$I38,IF(X$4="減価償却費",X$3*'5.工程集計'!$E38/'5.工程集計'!$I38)))</f>
        <v/>
      </c>
      <c r="Y38" s="105" t="str">
        <f>IF(OR($C38="",Y$3="",'5.工程集計'!$I38=0),"",IF(Y$4="均一配賦",Y$3/'5.工程集計'!$C$4/'5.工程集計'!$I38,IF(Y$4="減価償却費",Y$3*'5.工程集計'!$E38/'5.工程集計'!$I38)))</f>
        <v/>
      </c>
      <c r="Z38" s="105" t="str">
        <f>IF(OR($C38="",Z$3="",'5.工程集計'!$I38=0),"",IF(Z$4="均一配賦",Z$3/'5.工程集計'!$C$4/'5.工程集計'!$I38,IF(Z$4="減価償却費",Z$3*'5.工程集計'!$E38/'5.工程集計'!$I38)))</f>
        <v/>
      </c>
      <c r="AA38" s="105" t="str">
        <f>IF(OR($C38="",AA$3="",'5.工程集計'!$I38=0),"",IF(AA$4="均一配賦",AA$3/'5.工程集計'!$C$4/'5.工程集計'!$I38,IF(AA$4="減価償却費",AA$3*'5.工程集計'!$E38/'5.工程集計'!$I38)))</f>
        <v/>
      </c>
    </row>
    <row r="39" spans="2:27" ht="21.75" customHeight="1">
      <c r="B39" s="14" t="str">
        <f>IF('3.工程情報'!B39="","",'3.工程情報'!B39)</f>
        <v/>
      </c>
      <c r="C39" s="14" t="str">
        <f>IF('3.工程情報'!C39="","",'3.工程情報'!C39)</f>
        <v/>
      </c>
      <c r="D39" s="193" t="str">
        <f t="shared" si="1"/>
        <v/>
      </c>
      <c r="E39" s="193" t="str">
        <f t="shared" si="2"/>
        <v/>
      </c>
      <c r="F39" s="105" t="str">
        <f>IF($C39="","",'3.工程情報'!$H39/'5.工程集計'!$H39)</f>
        <v/>
      </c>
      <c r="G39" s="105" t="str">
        <f>IF(OR($C39="",G$3="",'5.工程集計'!$H39=0),"",IF(G$4="均一配賦",G$3/'5.工程集計'!$C$4/'5.工程集計'!$H39,IF(G$4="減価償却費",G$3*'5.工程集計'!$E39/'5.工程集計'!$H39)))</f>
        <v/>
      </c>
      <c r="H39" s="105" t="str">
        <f>IF($C39="","",'5.工程集計'!D39/'5.工程集計'!I39)</f>
        <v/>
      </c>
      <c r="I39" s="105" t="str">
        <f>IF(OR($C39="",I$3="",'5.工程集計'!$I39=0),"",IF(I$4="均一配賦",I$3/'5.工程集計'!$C$4/'5.工程集計'!$I39,IF(I$4="減価償却費",I$3*'5.工程集計'!$E39/'5.工程集計'!$I39)))</f>
        <v/>
      </c>
      <c r="J39" s="106" t="str">
        <f>IF($C39="","",$J$3*'5.工程集計'!G39/'5.工程集計'!I39)</f>
        <v/>
      </c>
      <c r="K39" s="105" t="str">
        <f>IF($C39="","",'3.工程情報'!I39/'5.工程集計'!I39)</f>
        <v/>
      </c>
      <c r="L39" s="105" t="str">
        <f>IF($C39="","",'3.工程情報'!J39/'5.工程集計'!I39)</f>
        <v/>
      </c>
      <c r="M39" s="105" t="str">
        <f>IF($C39="","",'3.工程情報'!K39/'5.工程集計'!I39)</f>
        <v/>
      </c>
      <c r="N39" s="105" t="str">
        <f>IF($C39="","",'3.工程情報'!L39/'5.工程集計'!I39)</f>
        <v/>
      </c>
      <c r="O39" s="105" t="str">
        <f>IF($C39="","",'3.工程情報'!M39/'5.工程集計'!I39)</f>
        <v/>
      </c>
      <c r="P39" s="105" t="str">
        <f>IF(OR($C39="",P$3="",'5.工程集計'!$I39=0),"",IF(P$4="均一配賦",P$3/'5.工程集計'!$C$4/'5.工程集計'!$I39,IF(P$4="減価償却費",P$3*'5.工程集計'!$E39/'5.工程集計'!$I39)))</f>
        <v/>
      </c>
      <c r="Q39" s="105" t="str">
        <f>IF(OR($C39="",Q$3="",'5.工程集計'!$I39=0),"",IF(Q$4="均一配賦",Q$3/'5.工程集計'!$C$4/'5.工程集計'!$I39,IF(Q$4="減価償却費",Q$3*'5.工程集計'!$E39/'5.工程集計'!$I39)))</f>
        <v/>
      </c>
      <c r="R39" s="105" t="str">
        <f>IF(OR($C39="",R$3="",'5.工程集計'!$I39=0),"",IF(R$4="均一配賦",R$3/'5.工程集計'!$C$4/'5.工程集計'!$I39,IF(R$4="減価償却費",R$3*'5.工程集計'!$E39/'5.工程集計'!$I39)))</f>
        <v/>
      </c>
      <c r="S39" s="105" t="str">
        <f>IF(OR($C39="",S$3="",'5.工程集計'!$I39=0),"",IF(S$4="均一配賦",S$3/'5.工程集計'!$C$4/'5.工程集計'!$I39,IF(S$4="減価償却費",S$3*'5.工程集計'!$E39/'5.工程集計'!$I39)))</f>
        <v/>
      </c>
      <c r="T39" s="105" t="str">
        <f>IF(OR($C39="",T$3="",'5.工程集計'!$I39=0),"",IF(T$4="均一配賦",T$3/'5.工程集計'!$C$4/'5.工程集計'!$I39,IF(T$4="減価償却費",T$3*'5.工程集計'!$E39/'5.工程集計'!$I39)))</f>
        <v/>
      </c>
      <c r="U39" s="105" t="str">
        <f>IF(OR($C39="",U$3="",'5.工程集計'!$I39=0),"",IF(U$4="均一配賦",U$3/'5.工程集計'!$C$4/'5.工程集計'!$I39,IF(U$4="減価償却費",U$3*'5.工程集計'!$E39/'5.工程集計'!$I39)))</f>
        <v/>
      </c>
      <c r="V39" s="105" t="str">
        <f>IF(OR($C39="",V$3="",'5.工程集計'!$I39=0),"",IF(V$4="均一配賦",V$3/'5.工程集計'!$C$4/'5.工程集計'!$I39,IF(V$4="減価償却費",V$3*'5.工程集計'!$E39/'5.工程集計'!$I39)))</f>
        <v/>
      </c>
      <c r="W39" s="105" t="str">
        <f>IF(OR($C39="",W$3="",'5.工程集計'!$I39=0),"",IF(W$4="均一配賦",W$3/'5.工程集計'!$C$4/'5.工程集計'!$I39,IF(W$4="減価償却費",W$3*'5.工程集計'!$E39/'5.工程集計'!$I39)))</f>
        <v/>
      </c>
      <c r="X39" s="105" t="str">
        <f>IF(OR($C39="",X$3="",'5.工程集計'!$I39=0),"",IF(X$4="均一配賦",X$3/'5.工程集計'!$C$4/'5.工程集計'!$I39,IF(X$4="減価償却費",X$3*'5.工程集計'!$E39/'5.工程集計'!$I39)))</f>
        <v/>
      </c>
      <c r="Y39" s="105" t="str">
        <f>IF(OR($C39="",Y$3="",'5.工程集計'!$I39=0),"",IF(Y$4="均一配賦",Y$3/'5.工程集計'!$C$4/'5.工程集計'!$I39,IF(Y$4="減価償却費",Y$3*'5.工程集計'!$E39/'5.工程集計'!$I39)))</f>
        <v/>
      </c>
      <c r="Z39" s="105" t="str">
        <f>IF(OR($C39="",Z$3="",'5.工程集計'!$I39=0),"",IF(Z$4="均一配賦",Z$3/'5.工程集計'!$C$4/'5.工程集計'!$I39,IF(Z$4="減価償却費",Z$3*'5.工程集計'!$E39/'5.工程集計'!$I39)))</f>
        <v/>
      </c>
      <c r="AA39" s="105" t="str">
        <f>IF(OR($C39="",AA$3="",'5.工程集計'!$I39=0),"",IF(AA$4="均一配賦",AA$3/'5.工程集計'!$C$4/'5.工程集計'!$I39,IF(AA$4="減価償却費",AA$3*'5.工程集計'!$E39/'5.工程集計'!$I39)))</f>
        <v/>
      </c>
    </row>
    <row r="40" spans="2:27" ht="21.75" customHeight="1">
      <c r="B40" s="14" t="str">
        <f>IF('3.工程情報'!B40="","",'3.工程情報'!B40)</f>
        <v/>
      </c>
      <c r="C40" s="14" t="str">
        <f>IF('3.工程情報'!C40="","",'3.工程情報'!C40)</f>
        <v/>
      </c>
      <c r="D40" s="193" t="str">
        <f t="shared" si="1"/>
        <v/>
      </c>
      <c r="E40" s="193" t="str">
        <f t="shared" si="2"/>
        <v/>
      </c>
      <c r="F40" s="105" t="str">
        <f>IF($C40="","",'3.工程情報'!$H40/'5.工程集計'!$H40)</f>
        <v/>
      </c>
      <c r="G40" s="105" t="str">
        <f>IF(OR($C40="",G$3="",'5.工程集計'!$H40=0),"",IF(G$4="均一配賦",G$3/'5.工程集計'!$C$4/'5.工程集計'!$H40,IF(G$4="減価償却費",G$3*'5.工程集計'!$E40/'5.工程集計'!$H40)))</f>
        <v/>
      </c>
      <c r="H40" s="105" t="str">
        <f>IF($C40="","",'5.工程集計'!D40/'5.工程集計'!I40)</f>
        <v/>
      </c>
      <c r="I40" s="105" t="str">
        <f>IF(OR($C40="",I$3="",'5.工程集計'!$I40=0),"",IF(I$4="均一配賦",I$3/'5.工程集計'!$C$4/'5.工程集計'!$I40,IF(I$4="減価償却費",I$3*'5.工程集計'!$E40/'5.工程集計'!$I40)))</f>
        <v/>
      </c>
      <c r="J40" s="106" t="str">
        <f>IF($C40="","",$J$3*'5.工程集計'!G40/'5.工程集計'!I40)</f>
        <v/>
      </c>
      <c r="K40" s="105" t="str">
        <f>IF($C40="","",'3.工程情報'!I40/'5.工程集計'!I40)</f>
        <v/>
      </c>
      <c r="L40" s="105" t="str">
        <f>IF($C40="","",'3.工程情報'!J40/'5.工程集計'!I40)</f>
        <v/>
      </c>
      <c r="M40" s="105" t="str">
        <f>IF($C40="","",'3.工程情報'!K40/'5.工程集計'!I40)</f>
        <v/>
      </c>
      <c r="N40" s="105" t="str">
        <f>IF($C40="","",'3.工程情報'!L40/'5.工程集計'!I40)</f>
        <v/>
      </c>
      <c r="O40" s="105" t="str">
        <f>IF($C40="","",'3.工程情報'!M40/'5.工程集計'!I40)</f>
        <v/>
      </c>
      <c r="P40" s="105" t="str">
        <f>IF(OR($C40="",P$3="",'5.工程集計'!$I40=0),"",IF(P$4="均一配賦",P$3/'5.工程集計'!$C$4/'5.工程集計'!$I40,IF(P$4="減価償却費",P$3*'5.工程集計'!$E40/'5.工程集計'!$I40)))</f>
        <v/>
      </c>
      <c r="Q40" s="105" t="str">
        <f>IF(OR($C40="",Q$3="",'5.工程集計'!$I40=0),"",IF(Q$4="均一配賦",Q$3/'5.工程集計'!$C$4/'5.工程集計'!$I40,IF(Q$4="減価償却費",Q$3*'5.工程集計'!$E40/'5.工程集計'!$I40)))</f>
        <v/>
      </c>
      <c r="R40" s="105" t="str">
        <f>IF(OR($C40="",R$3="",'5.工程集計'!$I40=0),"",IF(R$4="均一配賦",R$3/'5.工程集計'!$C$4/'5.工程集計'!$I40,IF(R$4="減価償却費",R$3*'5.工程集計'!$E40/'5.工程集計'!$I40)))</f>
        <v/>
      </c>
      <c r="S40" s="105" t="str">
        <f>IF(OR($C40="",S$3="",'5.工程集計'!$I40=0),"",IF(S$4="均一配賦",S$3/'5.工程集計'!$C$4/'5.工程集計'!$I40,IF(S$4="減価償却費",S$3*'5.工程集計'!$E40/'5.工程集計'!$I40)))</f>
        <v/>
      </c>
      <c r="T40" s="105" t="str">
        <f>IF(OR($C40="",T$3="",'5.工程集計'!$I40=0),"",IF(T$4="均一配賦",T$3/'5.工程集計'!$C$4/'5.工程集計'!$I40,IF(T$4="減価償却費",T$3*'5.工程集計'!$E40/'5.工程集計'!$I40)))</f>
        <v/>
      </c>
      <c r="U40" s="105" t="str">
        <f>IF(OR($C40="",U$3="",'5.工程集計'!$I40=0),"",IF(U$4="均一配賦",U$3/'5.工程集計'!$C$4/'5.工程集計'!$I40,IF(U$4="減価償却費",U$3*'5.工程集計'!$E40/'5.工程集計'!$I40)))</f>
        <v/>
      </c>
      <c r="V40" s="105" t="str">
        <f>IF(OR($C40="",V$3="",'5.工程集計'!$I40=0),"",IF(V$4="均一配賦",V$3/'5.工程集計'!$C$4/'5.工程集計'!$I40,IF(V$4="減価償却費",V$3*'5.工程集計'!$E40/'5.工程集計'!$I40)))</f>
        <v/>
      </c>
      <c r="W40" s="105" t="str">
        <f>IF(OR($C40="",W$3="",'5.工程集計'!$I40=0),"",IF(W$4="均一配賦",W$3/'5.工程集計'!$C$4/'5.工程集計'!$I40,IF(W$4="減価償却費",W$3*'5.工程集計'!$E40/'5.工程集計'!$I40)))</f>
        <v/>
      </c>
      <c r="X40" s="105" t="str">
        <f>IF(OR($C40="",X$3="",'5.工程集計'!$I40=0),"",IF(X$4="均一配賦",X$3/'5.工程集計'!$C$4/'5.工程集計'!$I40,IF(X$4="減価償却費",X$3*'5.工程集計'!$E40/'5.工程集計'!$I40)))</f>
        <v/>
      </c>
      <c r="Y40" s="105" t="str">
        <f>IF(OR($C40="",Y$3="",'5.工程集計'!$I40=0),"",IF(Y$4="均一配賦",Y$3/'5.工程集計'!$C$4/'5.工程集計'!$I40,IF(Y$4="減価償却費",Y$3*'5.工程集計'!$E40/'5.工程集計'!$I40)))</f>
        <v/>
      </c>
      <c r="Z40" s="105" t="str">
        <f>IF(OR($C40="",Z$3="",'5.工程集計'!$I40=0),"",IF(Z$4="均一配賦",Z$3/'5.工程集計'!$C$4/'5.工程集計'!$I40,IF(Z$4="減価償却費",Z$3*'5.工程集計'!$E40/'5.工程集計'!$I40)))</f>
        <v/>
      </c>
      <c r="AA40" s="105" t="str">
        <f>IF(OR($C40="",AA$3="",'5.工程集計'!$I40=0),"",IF(AA$4="均一配賦",AA$3/'5.工程集計'!$C$4/'5.工程集計'!$I40,IF(AA$4="減価償却費",AA$3*'5.工程集計'!$E40/'5.工程集計'!$I40)))</f>
        <v/>
      </c>
    </row>
    <row r="41" spans="2:27" ht="21.75" customHeight="1">
      <c r="B41" s="14" t="str">
        <f>IF('3.工程情報'!B41="","",'3.工程情報'!B41)</f>
        <v/>
      </c>
      <c r="C41" s="14" t="str">
        <f>IF('3.工程情報'!C41="","",'3.工程情報'!C41)</f>
        <v/>
      </c>
      <c r="D41" s="193" t="str">
        <f t="shared" si="1"/>
        <v/>
      </c>
      <c r="E41" s="193" t="str">
        <f t="shared" si="2"/>
        <v/>
      </c>
      <c r="F41" s="105" t="str">
        <f>IF($C41="","",'3.工程情報'!$H41/'5.工程集計'!$H41)</f>
        <v/>
      </c>
      <c r="G41" s="105" t="str">
        <f>IF(OR($C41="",G$3="",'5.工程集計'!$H41=0),"",IF(G$4="均一配賦",G$3/'5.工程集計'!$C$4/'5.工程集計'!$H41,IF(G$4="減価償却費",G$3*'5.工程集計'!$E41/'5.工程集計'!$H41)))</f>
        <v/>
      </c>
      <c r="H41" s="105" t="str">
        <f>IF($C41="","",'5.工程集計'!D41/'5.工程集計'!I41)</f>
        <v/>
      </c>
      <c r="I41" s="105" t="str">
        <f>IF(OR($C41="",I$3="",'5.工程集計'!$I41=0),"",IF(I$4="均一配賦",I$3/'5.工程集計'!$C$4/'5.工程集計'!$I41,IF(I$4="減価償却費",I$3*'5.工程集計'!$E41/'5.工程集計'!$I41)))</f>
        <v/>
      </c>
      <c r="J41" s="106" t="str">
        <f>IF($C41="","",$J$3*'5.工程集計'!G41/'5.工程集計'!I41)</f>
        <v/>
      </c>
      <c r="K41" s="105" t="str">
        <f>IF($C41="","",'3.工程情報'!I41/'5.工程集計'!I41)</f>
        <v/>
      </c>
      <c r="L41" s="105" t="str">
        <f>IF($C41="","",'3.工程情報'!J41/'5.工程集計'!I41)</f>
        <v/>
      </c>
      <c r="M41" s="105" t="str">
        <f>IF($C41="","",'3.工程情報'!K41/'5.工程集計'!I41)</f>
        <v/>
      </c>
      <c r="N41" s="105" t="str">
        <f>IF($C41="","",'3.工程情報'!L41/'5.工程集計'!I41)</f>
        <v/>
      </c>
      <c r="O41" s="105" t="str">
        <f>IF($C41="","",'3.工程情報'!M41/'5.工程集計'!I41)</f>
        <v/>
      </c>
      <c r="P41" s="105" t="str">
        <f>IF(OR($C41="",P$3="",'5.工程集計'!$I41=0),"",IF(P$4="均一配賦",P$3/'5.工程集計'!$C$4/'5.工程集計'!$I41,IF(P$4="減価償却費",P$3*'5.工程集計'!$E41/'5.工程集計'!$I41)))</f>
        <v/>
      </c>
      <c r="Q41" s="105" t="str">
        <f>IF(OR($C41="",Q$3="",'5.工程集計'!$I41=0),"",IF(Q$4="均一配賦",Q$3/'5.工程集計'!$C$4/'5.工程集計'!$I41,IF(Q$4="減価償却費",Q$3*'5.工程集計'!$E41/'5.工程集計'!$I41)))</f>
        <v/>
      </c>
      <c r="R41" s="105" t="str">
        <f>IF(OR($C41="",R$3="",'5.工程集計'!$I41=0),"",IF(R$4="均一配賦",R$3/'5.工程集計'!$C$4/'5.工程集計'!$I41,IF(R$4="減価償却費",R$3*'5.工程集計'!$E41/'5.工程集計'!$I41)))</f>
        <v/>
      </c>
      <c r="S41" s="105" t="str">
        <f>IF(OR($C41="",S$3="",'5.工程集計'!$I41=0),"",IF(S$4="均一配賦",S$3/'5.工程集計'!$C$4/'5.工程集計'!$I41,IF(S$4="減価償却費",S$3*'5.工程集計'!$E41/'5.工程集計'!$I41)))</f>
        <v/>
      </c>
      <c r="T41" s="105" t="str">
        <f>IF(OR($C41="",T$3="",'5.工程集計'!$I41=0),"",IF(T$4="均一配賦",T$3/'5.工程集計'!$C$4/'5.工程集計'!$I41,IF(T$4="減価償却費",T$3*'5.工程集計'!$E41/'5.工程集計'!$I41)))</f>
        <v/>
      </c>
      <c r="U41" s="105" t="str">
        <f>IF(OR($C41="",U$3="",'5.工程集計'!$I41=0),"",IF(U$4="均一配賦",U$3/'5.工程集計'!$C$4/'5.工程集計'!$I41,IF(U$4="減価償却費",U$3*'5.工程集計'!$E41/'5.工程集計'!$I41)))</f>
        <v/>
      </c>
      <c r="V41" s="105" t="str">
        <f>IF(OR($C41="",V$3="",'5.工程集計'!$I41=0),"",IF(V$4="均一配賦",V$3/'5.工程集計'!$C$4/'5.工程集計'!$I41,IF(V$4="減価償却費",V$3*'5.工程集計'!$E41/'5.工程集計'!$I41)))</f>
        <v/>
      </c>
      <c r="W41" s="105" t="str">
        <f>IF(OR($C41="",W$3="",'5.工程集計'!$I41=0),"",IF(W$4="均一配賦",W$3/'5.工程集計'!$C$4/'5.工程集計'!$I41,IF(W$4="減価償却費",W$3*'5.工程集計'!$E41/'5.工程集計'!$I41)))</f>
        <v/>
      </c>
      <c r="X41" s="105" t="str">
        <f>IF(OR($C41="",X$3="",'5.工程集計'!$I41=0),"",IF(X$4="均一配賦",X$3/'5.工程集計'!$C$4/'5.工程集計'!$I41,IF(X$4="減価償却費",X$3*'5.工程集計'!$E41/'5.工程集計'!$I41)))</f>
        <v/>
      </c>
      <c r="Y41" s="105" t="str">
        <f>IF(OR($C41="",Y$3="",'5.工程集計'!$I41=0),"",IF(Y$4="均一配賦",Y$3/'5.工程集計'!$C$4/'5.工程集計'!$I41,IF(Y$4="減価償却費",Y$3*'5.工程集計'!$E41/'5.工程集計'!$I41)))</f>
        <v/>
      </c>
      <c r="Z41" s="105" t="str">
        <f>IF(OR($C41="",Z$3="",'5.工程集計'!$I41=0),"",IF(Z$4="均一配賦",Z$3/'5.工程集計'!$C$4/'5.工程集計'!$I41,IF(Z$4="減価償却費",Z$3*'5.工程集計'!$E41/'5.工程集計'!$I41)))</f>
        <v/>
      </c>
      <c r="AA41" s="105" t="str">
        <f>IF(OR($C41="",AA$3="",'5.工程集計'!$I41=0),"",IF(AA$4="均一配賦",AA$3/'5.工程集計'!$C$4/'5.工程集計'!$I41,IF(AA$4="減価償却費",AA$3*'5.工程集計'!$E41/'5.工程集計'!$I41)))</f>
        <v/>
      </c>
    </row>
    <row r="42" spans="2:27" ht="21.75" customHeight="1">
      <c r="B42" s="14" t="str">
        <f>IF('3.工程情報'!B42="","",'3.工程情報'!B42)</f>
        <v/>
      </c>
      <c r="C42" s="14" t="str">
        <f>IF('3.工程情報'!C42="","",'3.工程情報'!C42)</f>
        <v/>
      </c>
      <c r="D42" s="193" t="str">
        <f t="shared" si="1"/>
        <v/>
      </c>
      <c r="E42" s="193" t="str">
        <f t="shared" si="2"/>
        <v/>
      </c>
      <c r="F42" s="105" t="str">
        <f>IF($C42="","",'3.工程情報'!$H42/'5.工程集計'!$H42)</f>
        <v/>
      </c>
      <c r="G42" s="105" t="str">
        <f>IF(OR($C42="",G$3="",'5.工程集計'!$H42=0),"",IF(G$4="均一配賦",G$3/'5.工程集計'!$C$4/'5.工程集計'!$H42,IF(G$4="減価償却費",G$3*'5.工程集計'!$E42/'5.工程集計'!$H42)))</f>
        <v/>
      </c>
      <c r="H42" s="105" t="str">
        <f>IF($C42="","",'5.工程集計'!D42/'5.工程集計'!I42)</f>
        <v/>
      </c>
      <c r="I42" s="105" t="str">
        <f>IF(OR($C42="",I$3="",'5.工程集計'!$I42=0),"",IF(I$4="均一配賦",I$3/'5.工程集計'!$C$4/'5.工程集計'!$I42,IF(I$4="減価償却費",I$3*'5.工程集計'!$E42/'5.工程集計'!$I42)))</f>
        <v/>
      </c>
      <c r="J42" s="106" t="str">
        <f>IF($C42="","",$J$3*'5.工程集計'!G42/'5.工程集計'!I42)</f>
        <v/>
      </c>
      <c r="K42" s="105" t="str">
        <f>IF($C42="","",'3.工程情報'!I42/'5.工程集計'!I42)</f>
        <v/>
      </c>
      <c r="L42" s="105" t="str">
        <f>IF($C42="","",'3.工程情報'!J42/'5.工程集計'!I42)</f>
        <v/>
      </c>
      <c r="M42" s="105" t="str">
        <f>IF($C42="","",'3.工程情報'!K42/'5.工程集計'!I42)</f>
        <v/>
      </c>
      <c r="N42" s="105" t="str">
        <f>IF($C42="","",'3.工程情報'!L42/'5.工程集計'!I42)</f>
        <v/>
      </c>
      <c r="O42" s="105" t="str">
        <f>IF($C42="","",'3.工程情報'!M42/'5.工程集計'!I42)</f>
        <v/>
      </c>
      <c r="P42" s="105" t="str">
        <f>IF(OR($C42="",P$3="",'5.工程集計'!$I42=0),"",IF(P$4="均一配賦",P$3/'5.工程集計'!$C$4/'5.工程集計'!$I42,IF(P$4="減価償却費",P$3*'5.工程集計'!$E42/'5.工程集計'!$I42)))</f>
        <v/>
      </c>
      <c r="Q42" s="105" t="str">
        <f>IF(OR($C42="",Q$3="",'5.工程集計'!$I42=0),"",IF(Q$4="均一配賦",Q$3/'5.工程集計'!$C$4/'5.工程集計'!$I42,IF(Q$4="減価償却費",Q$3*'5.工程集計'!$E42/'5.工程集計'!$I42)))</f>
        <v/>
      </c>
      <c r="R42" s="105" t="str">
        <f>IF(OR($C42="",R$3="",'5.工程集計'!$I42=0),"",IF(R$4="均一配賦",R$3/'5.工程集計'!$C$4/'5.工程集計'!$I42,IF(R$4="減価償却費",R$3*'5.工程集計'!$E42/'5.工程集計'!$I42)))</f>
        <v/>
      </c>
      <c r="S42" s="105" t="str">
        <f>IF(OR($C42="",S$3="",'5.工程集計'!$I42=0),"",IF(S$4="均一配賦",S$3/'5.工程集計'!$C$4/'5.工程集計'!$I42,IF(S$4="減価償却費",S$3*'5.工程集計'!$E42/'5.工程集計'!$I42)))</f>
        <v/>
      </c>
      <c r="T42" s="105" t="str">
        <f>IF(OR($C42="",T$3="",'5.工程集計'!$I42=0),"",IF(T$4="均一配賦",T$3/'5.工程集計'!$C$4/'5.工程集計'!$I42,IF(T$4="減価償却費",T$3*'5.工程集計'!$E42/'5.工程集計'!$I42)))</f>
        <v/>
      </c>
      <c r="U42" s="105" t="str">
        <f>IF(OR($C42="",U$3="",'5.工程集計'!$I42=0),"",IF(U$4="均一配賦",U$3/'5.工程集計'!$C$4/'5.工程集計'!$I42,IF(U$4="減価償却費",U$3*'5.工程集計'!$E42/'5.工程集計'!$I42)))</f>
        <v/>
      </c>
      <c r="V42" s="105" t="str">
        <f>IF(OR($C42="",V$3="",'5.工程集計'!$I42=0),"",IF(V$4="均一配賦",V$3/'5.工程集計'!$C$4/'5.工程集計'!$I42,IF(V$4="減価償却費",V$3*'5.工程集計'!$E42/'5.工程集計'!$I42)))</f>
        <v/>
      </c>
      <c r="W42" s="105" t="str">
        <f>IF(OR($C42="",W$3="",'5.工程集計'!$I42=0),"",IF(W$4="均一配賦",W$3/'5.工程集計'!$C$4/'5.工程集計'!$I42,IF(W$4="減価償却費",W$3*'5.工程集計'!$E42/'5.工程集計'!$I42)))</f>
        <v/>
      </c>
      <c r="X42" s="105" t="str">
        <f>IF(OR($C42="",X$3="",'5.工程集計'!$I42=0),"",IF(X$4="均一配賦",X$3/'5.工程集計'!$C$4/'5.工程集計'!$I42,IF(X$4="減価償却費",X$3*'5.工程集計'!$E42/'5.工程集計'!$I42)))</f>
        <v/>
      </c>
      <c r="Y42" s="105" t="str">
        <f>IF(OR($C42="",Y$3="",'5.工程集計'!$I42=0),"",IF(Y$4="均一配賦",Y$3/'5.工程集計'!$C$4/'5.工程集計'!$I42,IF(Y$4="減価償却費",Y$3*'5.工程集計'!$E42/'5.工程集計'!$I42)))</f>
        <v/>
      </c>
      <c r="Z42" s="105" t="str">
        <f>IF(OR($C42="",Z$3="",'5.工程集計'!$I42=0),"",IF(Z$4="均一配賦",Z$3/'5.工程集計'!$C$4/'5.工程集計'!$I42,IF(Z$4="減価償却費",Z$3*'5.工程集計'!$E42/'5.工程集計'!$I42)))</f>
        <v/>
      </c>
      <c r="AA42" s="105" t="str">
        <f>IF(OR($C42="",AA$3="",'5.工程集計'!$I42=0),"",IF(AA$4="均一配賦",AA$3/'5.工程集計'!$C$4/'5.工程集計'!$I42,IF(AA$4="減価償却費",AA$3*'5.工程集計'!$E42/'5.工程集計'!$I42)))</f>
        <v/>
      </c>
    </row>
    <row r="43" spans="2:27" ht="21.75" customHeight="1">
      <c r="B43" s="14" t="str">
        <f>IF('3.工程情報'!B43="","",'3.工程情報'!B43)</f>
        <v/>
      </c>
      <c r="C43" s="14" t="str">
        <f>IF('3.工程情報'!C43="","",'3.工程情報'!C43)</f>
        <v/>
      </c>
      <c r="D43" s="193" t="str">
        <f t="shared" si="1"/>
        <v/>
      </c>
      <c r="E43" s="193" t="str">
        <f t="shared" si="2"/>
        <v/>
      </c>
      <c r="F43" s="105" t="str">
        <f>IF($C43="","",'3.工程情報'!$H43/'5.工程集計'!$H43)</f>
        <v/>
      </c>
      <c r="G43" s="105" t="str">
        <f>IF(OR($C43="",G$3="",'5.工程集計'!$H43=0),"",IF(G$4="均一配賦",G$3/'5.工程集計'!$C$4/'5.工程集計'!$H43,IF(G$4="減価償却費",G$3*'5.工程集計'!$E43/'5.工程集計'!$H43)))</f>
        <v/>
      </c>
      <c r="H43" s="105" t="str">
        <f>IF($C43="","",'5.工程集計'!D43/'5.工程集計'!I43)</f>
        <v/>
      </c>
      <c r="I43" s="105" t="str">
        <f>IF(OR($C43="",I$3="",'5.工程集計'!$I43=0),"",IF(I$4="均一配賦",I$3/'5.工程集計'!$C$4/'5.工程集計'!$I43,IF(I$4="減価償却費",I$3*'5.工程集計'!$E43/'5.工程集計'!$I43)))</f>
        <v/>
      </c>
      <c r="J43" s="106" t="str">
        <f>IF($C43="","",$J$3*'5.工程集計'!G43/'5.工程集計'!I43)</f>
        <v/>
      </c>
      <c r="K43" s="105" t="str">
        <f>IF($C43="","",'3.工程情報'!I43/'5.工程集計'!I43)</f>
        <v/>
      </c>
      <c r="L43" s="105" t="str">
        <f>IF($C43="","",'3.工程情報'!J43/'5.工程集計'!I43)</f>
        <v/>
      </c>
      <c r="M43" s="105" t="str">
        <f>IF($C43="","",'3.工程情報'!K43/'5.工程集計'!I43)</f>
        <v/>
      </c>
      <c r="N43" s="105" t="str">
        <f>IF($C43="","",'3.工程情報'!L43/'5.工程集計'!I43)</f>
        <v/>
      </c>
      <c r="O43" s="105" t="str">
        <f>IF($C43="","",'3.工程情報'!M43/'5.工程集計'!I43)</f>
        <v/>
      </c>
      <c r="P43" s="105" t="str">
        <f>IF(OR($C43="",P$3="",'5.工程集計'!$I43=0),"",IF(P$4="均一配賦",P$3/'5.工程集計'!$C$4/'5.工程集計'!$I43,IF(P$4="減価償却費",P$3*'5.工程集計'!$E43/'5.工程集計'!$I43)))</f>
        <v/>
      </c>
      <c r="Q43" s="105" t="str">
        <f>IF(OR($C43="",Q$3="",'5.工程集計'!$I43=0),"",IF(Q$4="均一配賦",Q$3/'5.工程集計'!$C$4/'5.工程集計'!$I43,IF(Q$4="減価償却費",Q$3*'5.工程集計'!$E43/'5.工程集計'!$I43)))</f>
        <v/>
      </c>
      <c r="R43" s="105" t="str">
        <f>IF(OR($C43="",R$3="",'5.工程集計'!$I43=0),"",IF(R$4="均一配賦",R$3/'5.工程集計'!$C$4/'5.工程集計'!$I43,IF(R$4="減価償却費",R$3*'5.工程集計'!$E43/'5.工程集計'!$I43)))</f>
        <v/>
      </c>
      <c r="S43" s="105" t="str">
        <f>IF(OR($C43="",S$3="",'5.工程集計'!$I43=0),"",IF(S$4="均一配賦",S$3/'5.工程集計'!$C$4/'5.工程集計'!$I43,IF(S$4="減価償却費",S$3*'5.工程集計'!$E43/'5.工程集計'!$I43)))</f>
        <v/>
      </c>
      <c r="T43" s="105" t="str">
        <f>IF(OR($C43="",T$3="",'5.工程集計'!$I43=0),"",IF(T$4="均一配賦",T$3/'5.工程集計'!$C$4/'5.工程集計'!$I43,IF(T$4="減価償却費",T$3*'5.工程集計'!$E43/'5.工程集計'!$I43)))</f>
        <v/>
      </c>
      <c r="U43" s="105" t="str">
        <f>IF(OR($C43="",U$3="",'5.工程集計'!$I43=0),"",IF(U$4="均一配賦",U$3/'5.工程集計'!$C$4/'5.工程集計'!$I43,IF(U$4="減価償却費",U$3*'5.工程集計'!$E43/'5.工程集計'!$I43)))</f>
        <v/>
      </c>
      <c r="V43" s="105" t="str">
        <f>IF(OR($C43="",V$3="",'5.工程集計'!$I43=0),"",IF(V$4="均一配賦",V$3/'5.工程集計'!$C$4/'5.工程集計'!$I43,IF(V$4="減価償却費",V$3*'5.工程集計'!$E43/'5.工程集計'!$I43)))</f>
        <v/>
      </c>
      <c r="W43" s="105" t="str">
        <f>IF(OR($C43="",W$3="",'5.工程集計'!$I43=0),"",IF(W$4="均一配賦",W$3/'5.工程集計'!$C$4/'5.工程集計'!$I43,IF(W$4="減価償却費",W$3*'5.工程集計'!$E43/'5.工程集計'!$I43)))</f>
        <v/>
      </c>
      <c r="X43" s="105" t="str">
        <f>IF(OR($C43="",X$3="",'5.工程集計'!$I43=0),"",IF(X$4="均一配賦",X$3/'5.工程集計'!$C$4/'5.工程集計'!$I43,IF(X$4="減価償却費",X$3*'5.工程集計'!$E43/'5.工程集計'!$I43)))</f>
        <v/>
      </c>
      <c r="Y43" s="105" t="str">
        <f>IF(OR($C43="",Y$3="",'5.工程集計'!$I43=0),"",IF(Y$4="均一配賦",Y$3/'5.工程集計'!$C$4/'5.工程集計'!$I43,IF(Y$4="減価償却費",Y$3*'5.工程集計'!$E43/'5.工程集計'!$I43)))</f>
        <v/>
      </c>
      <c r="Z43" s="105" t="str">
        <f>IF(OR($C43="",Z$3="",'5.工程集計'!$I43=0),"",IF(Z$4="均一配賦",Z$3/'5.工程集計'!$C$4/'5.工程集計'!$I43,IF(Z$4="減価償却費",Z$3*'5.工程集計'!$E43/'5.工程集計'!$I43)))</f>
        <v/>
      </c>
      <c r="AA43" s="105" t="str">
        <f>IF(OR($C43="",AA$3="",'5.工程集計'!$I43=0),"",IF(AA$4="均一配賦",AA$3/'5.工程集計'!$C$4/'5.工程集計'!$I43,IF(AA$4="減価償却費",AA$3*'5.工程集計'!$E43/'5.工程集計'!$I43)))</f>
        <v/>
      </c>
    </row>
    <row r="44" spans="2:27" ht="21.75" customHeight="1">
      <c r="B44" s="14" t="str">
        <f>IF('3.工程情報'!B44="","",'3.工程情報'!B44)</f>
        <v/>
      </c>
      <c r="C44" s="14" t="str">
        <f>IF('3.工程情報'!C44="","",'3.工程情報'!C44)</f>
        <v/>
      </c>
      <c r="D44" s="193" t="str">
        <f t="shared" si="1"/>
        <v/>
      </c>
      <c r="E44" s="193" t="str">
        <f t="shared" si="2"/>
        <v/>
      </c>
      <c r="F44" s="105" t="str">
        <f>IF($C44="","",'3.工程情報'!$H44/'5.工程集計'!$H44)</f>
        <v/>
      </c>
      <c r="G44" s="105" t="str">
        <f>IF(OR($C44="",G$3="",'5.工程集計'!$H44=0),"",IF(G$4="均一配賦",G$3/'5.工程集計'!$C$4/'5.工程集計'!$H44,IF(G$4="減価償却費",G$3*'5.工程集計'!$E44/'5.工程集計'!$H44)))</f>
        <v/>
      </c>
      <c r="H44" s="105" t="str">
        <f>IF($C44="","",'5.工程集計'!D44/'5.工程集計'!I44)</f>
        <v/>
      </c>
      <c r="I44" s="105" t="str">
        <f>IF(OR($C44="",I$3="",'5.工程集計'!$I44=0),"",IF(I$4="均一配賦",I$3/'5.工程集計'!$C$4/'5.工程集計'!$I44,IF(I$4="減価償却費",I$3*'5.工程集計'!$E44/'5.工程集計'!$I44)))</f>
        <v/>
      </c>
      <c r="J44" s="106" t="str">
        <f>IF($C44="","",$J$3*'5.工程集計'!G44/'5.工程集計'!I44)</f>
        <v/>
      </c>
      <c r="K44" s="105" t="str">
        <f>IF($C44="","",'3.工程情報'!I44/'5.工程集計'!I44)</f>
        <v/>
      </c>
      <c r="L44" s="105" t="str">
        <f>IF($C44="","",'3.工程情報'!J44/'5.工程集計'!I44)</f>
        <v/>
      </c>
      <c r="M44" s="105" t="str">
        <f>IF($C44="","",'3.工程情報'!K44/'5.工程集計'!I44)</f>
        <v/>
      </c>
      <c r="N44" s="105" t="str">
        <f>IF($C44="","",'3.工程情報'!L44/'5.工程集計'!I44)</f>
        <v/>
      </c>
      <c r="O44" s="105" t="str">
        <f>IF($C44="","",'3.工程情報'!M44/'5.工程集計'!I44)</f>
        <v/>
      </c>
      <c r="P44" s="105" t="str">
        <f>IF(OR($C44="",P$3="",'5.工程集計'!$I44=0),"",IF(P$4="均一配賦",P$3/'5.工程集計'!$C$4/'5.工程集計'!$I44,IF(P$4="減価償却費",P$3*'5.工程集計'!$E44/'5.工程集計'!$I44)))</f>
        <v/>
      </c>
      <c r="Q44" s="105" t="str">
        <f>IF(OR($C44="",Q$3="",'5.工程集計'!$I44=0),"",IF(Q$4="均一配賦",Q$3/'5.工程集計'!$C$4/'5.工程集計'!$I44,IF(Q$4="減価償却費",Q$3*'5.工程集計'!$E44/'5.工程集計'!$I44)))</f>
        <v/>
      </c>
      <c r="R44" s="105" t="str">
        <f>IF(OR($C44="",R$3="",'5.工程集計'!$I44=0),"",IF(R$4="均一配賦",R$3/'5.工程集計'!$C$4/'5.工程集計'!$I44,IF(R$4="減価償却費",R$3*'5.工程集計'!$E44/'5.工程集計'!$I44)))</f>
        <v/>
      </c>
      <c r="S44" s="105" t="str">
        <f>IF(OR($C44="",S$3="",'5.工程集計'!$I44=0),"",IF(S$4="均一配賦",S$3/'5.工程集計'!$C$4/'5.工程集計'!$I44,IF(S$4="減価償却費",S$3*'5.工程集計'!$E44/'5.工程集計'!$I44)))</f>
        <v/>
      </c>
      <c r="T44" s="105" t="str">
        <f>IF(OR($C44="",T$3="",'5.工程集計'!$I44=0),"",IF(T$4="均一配賦",T$3/'5.工程集計'!$C$4/'5.工程集計'!$I44,IF(T$4="減価償却費",T$3*'5.工程集計'!$E44/'5.工程集計'!$I44)))</f>
        <v/>
      </c>
      <c r="U44" s="105" t="str">
        <f>IF(OR($C44="",U$3="",'5.工程集計'!$I44=0),"",IF(U$4="均一配賦",U$3/'5.工程集計'!$C$4/'5.工程集計'!$I44,IF(U$4="減価償却費",U$3*'5.工程集計'!$E44/'5.工程集計'!$I44)))</f>
        <v/>
      </c>
      <c r="V44" s="105" t="str">
        <f>IF(OR($C44="",V$3="",'5.工程集計'!$I44=0),"",IF(V$4="均一配賦",V$3/'5.工程集計'!$C$4/'5.工程集計'!$I44,IF(V$4="減価償却費",V$3*'5.工程集計'!$E44/'5.工程集計'!$I44)))</f>
        <v/>
      </c>
      <c r="W44" s="105" t="str">
        <f>IF(OR($C44="",W$3="",'5.工程集計'!$I44=0),"",IF(W$4="均一配賦",W$3/'5.工程集計'!$C$4/'5.工程集計'!$I44,IF(W$4="減価償却費",W$3*'5.工程集計'!$E44/'5.工程集計'!$I44)))</f>
        <v/>
      </c>
      <c r="X44" s="105" t="str">
        <f>IF(OR($C44="",X$3="",'5.工程集計'!$I44=0),"",IF(X$4="均一配賦",X$3/'5.工程集計'!$C$4/'5.工程集計'!$I44,IF(X$4="減価償却費",X$3*'5.工程集計'!$E44/'5.工程集計'!$I44)))</f>
        <v/>
      </c>
      <c r="Y44" s="105" t="str">
        <f>IF(OR($C44="",Y$3="",'5.工程集計'!$I44=0),"",IF(Y$4="均一配賦",Y$3/'5.工程集計'!$C$4/'5.工程集計'!$I44,IF(Y$4="減価償却費",Y$3*'5.工程集計'!$E44/'5.工程集計'!$I44)))</f>
        <v/>
      </c>
      <c r="Z44" s="105" t="str">
        <f>IF(OR($C44="",Z$3="",'5.工程集計'!$I44=0),"",IF(Z$4="均一配賦",Z$3/'5.工程集計'!$C$4/'5.工程集計'!$I44,IF(Z$4="減価償却費",Z$3*'5.工程集計'!$E44/'5.工程集計'!$I44)))</f>
        <v/>
      </c>
      <c r="AA44" s="105" t="str">
        <f>IF(OR($C44="",AA$3="",'5.工程集計'!$I44=0),"",IF(AA$4="均一配賦",AA$3/'5.工程集計'!$C$4/'5.工程集計'!$I44,IF(AA$4="減価償却費",AA$3*'5.工程集計'!$E44/'5.工程集計'!$I44)))</f>
        <v/>
      </c>
    </row>
    <row r="45" spans="2:27" ht="21.75" customHeight="1">
      <c r="B45" s="14" t="str">
        <f>IF('3.工程情報'!B45="","",'3.工程情報'!B45)</f>
        <v/>
      </c>
      <c r="C45" s="14" t="str">
        <f>IF('3.工程情報'!C45="","",'3.工程情報'!C45)</f>
        <v/>
      </c>
      <c r="D45" s="193" t="str">
        <f t="shared" si="1"/>
        <v/>
      </c>
      <c r="E45" s="193" t="str">
        <f t="shared" si="2"/>
        <v/>
      </c>
      <c r="F45" s="105" t="str">
        <f>IF($C45="","",'3.工程情報'!$H45/'5.工程集計'!$H45)</f>
        <v/>
      </c>
      <c r="G45" s="105" t="str">
        <f>IF(OR($C45="",G$3="",'5.工程集計'!$H45=0),"",IF(G$4="均一配賦",G$3/'5.工程集計'!$C$4/'5.工程集計'!$H45,IF(G$4="減価償却費",G$3*'5.工程集計'!$E45/'5.工程集計'!$H45)))</f>
        <v/>
      </c>
      <c r="H45" s="105" t="str">
        <f>IF($C45="","",'5.工程集計'!D45/'5.工程集計'!I45)</f>
        <v/>
      </c>
      <c r="I45" s="105" t="str">
        <f>IF(OR($C45="",I$3="",'5.工程集計'!$I45=0),"",IF(I$4="均一配賦",I$3/'5.工程集計'!$C$4/'5.工程集計'!$I45,IF(I$4="減価償却費",I$3*'5.工程集計'!$E45/'5.工程集計'!$I45)))</f>
        <v/>
      </c>
      <c r="J45" s="106" t="str">
        <f>IF($C45="","",$J$3*'5.工程集計'!G45/'5.工程集計'!I45)</f>
        <v/>
      </c>
      <c r="K45" s="105" t="str">
        <f>IF($C45="","",'3.工程情報'!I45/'5.工程集計'!I45)</f>
        <v/>
      </c>
      <c r="L45" s="105" t="str">
        <f>IF($C45="","",'3.工程情報'!J45/'5.工程集計'!I45)</f>
        <v/>
      </c>
      <c r="M45" s="105" t="str">
        <f>IF($C45="","",'3.工程情報'!K45/'5.工程集計'!I45)</f>
        <v/>
      </c>
      <c r="N45" s="105" t="str">
        <f>IF($C45="","",'3.工程情報'!L45/'5.工程集計'!I45)</f>
        <v/>
      </c>
      <c r="O45" s="105" t="str">
        <f>IF($C45="","",'3.工程情報'!M45/'5.工程集計'!I45)</f>
        <v/>
      </c>
      <c r="P45" s="105" t="str">
        <f>IF(OR($C45="",P$3="",'5.工程集計'!$I45=0),"",IF(P$4="均一配賦",P$3/'5.工程集計'!$C$4/'5.工程集計'!$I45,IF(P$4="減価償却費",P$3*'5.工程集計'!$E45/'5.工程集計'!$I45)))</f>
        <v/>
      </c>
      <c r="Q45" s="105" t="str">
        <f>IF(OR($C45="",Q$3="",'5.工程集計'!$I45=0),"",IF(Q$4="均一配賦",Q$3/'5.工程集計'!$C$4/'5.工程集計'!$I45,IF(Q$4="減価償却費",Q$3*'5.工程集計'!$E45/'5.工程集計'!$I45)))</f>
        <v/>
      </c>
      <c r="R45" s="105" t="str">
        <f>IF(OR($C45="",R$3="",'5.工程集計'!$I45=0),"",IF(R$4="均一配賦",R$3/'5.工程集計'!$C$4/'5.工程集計'!$I45,IF(R$4="減価償却費",R$3*'5.工程集計'!$E45/'5.工程集計'!$I45)))</f>
        <v/>
      </c>
      <c r="S45" s="105" t="str">
        <f>IF(OR($C45="",S$3="",'5.工程集計'!$I45=0),"",IF(S$4="均一配賦",S$3/'5.工程集計'!$C$4/'5.工程集計'!$I45,IF(S$4="減価償却費",S$3*'5.工程集計'!$E45/'5.工程集計'!$I45)))</f>
        <v/>
      </c>
      <c r="T45" s="105" t="str">
        <f>IF(OR($C45="",T$3="",'5.工程集計'!$I45=0),"",IF(T$4="均一配賦",T$3/'5.工程集計'!$C$4/'5.工程集計'!$I45,IF(T$4="減価償却費",T$3*'5.工程集計'!$E45/'5.工程集計'!$I45)))</f>
        <v/>
      </c>
      <c r="U45" s="105" t="str">
        <f>IF(OR($C45="",U$3="",'5.工程集計'!$I45=0),"",IF(U$4="均一配賦",U$3/'5.工程集計'!$C$4/'5.工程集計'!$I45,IF(U$4="減価償却費",U$3*'5.工程集計'!$E45/'5.工程集計'!$I45)))</f>
        <v/>
      </c>
      <c r="V45" s="105" t="str">
        <f>IF(OR($C45="",V$3="",'5.工程集計'!$I45=0),"",IF(V$4="均一配賦",V$3/'5.工程集計'!$C$4/'5.工程集計'!$I45,IF(V$4="減価償却費",V$3*'5.工程集計'!$E45/'5.工程集計'!$I45)))</f>
        <v/>
      </c>
      <c r="W45" s="105" t="str">
        <f>IF(OR($C45="",W$3="",'5.工程集計'!$I45=0),"",IF(W$4="均一配賦",W$3/'5.工程集計'!$C$4/'5.工程集計'!$I45,IF(W$4="減価償却費",W$3*'5.工程集計'!$E45/'5.工程集計'!$I45)))</f>
        <v/>
      </c>
      <c r="X45" s="105" t="str">
        <f>IF(OR($C45="",X$3="",'5.工程集計'!$I45=0),"",IF(X$4="均一配賦",X$3/'5.工程集計'!$C$4/'5.工程集計'!$I45,IF(X$4="減価償却費",X$3*'5.工程集計'!$E45/'5.工程集計'!$I45)))</f>
        <v/>
      </c>
      <c r="Y45" s="105" t="str">
        <f>IF(OR($C45="",Y$3="",'5.工程集計'!$I45=0),"",IF(Y$4="均一配賦",Y$3/'5.工程集計'!$C$4/'5.工程集計'!$I45,IF(Y$4="減価償却費",Y$3*'5.工程集計'!$E45/'5.工程集計'!$I45)))</f>
        <v/>
      </c>
      <c r="Z45" s="105" t="str">
        <f>IF(OR($C45="",Z$3="",'5.工程集計'!$I45=0),"",IF(Z$4="均一配賦",Z$3/'5.工程集計'!$C$4/'5.工程集計'!$I45,IF(Z$4="減価償却費",Z$3*'5.工程集計'!$E45/'5.工程集計'!$I45)))</f>
        <v/>
      </c>
      <c r="AA45" s="105" t="str">
        <f>IF(OR($C45="",AA$3="",'5.工程集計'!$I45=0),"",IF(AA$4="均一配賦",AA$3/'5.工程集計'!$C$4/'5.工程集計'!$I45,IF(AA$4="減価償却費",AA$3*'5.工程集計'!$E45/'5.工程集計'!$I45)))</f>
        <v/>
      </c>
    </row>
    <row r="46" spans="2:27" ht="21.75" customHeight="1">
      <c r="B46" s="14" t="str">
        <f>IF('3.工程情報'!B46="","",'3.工程情報'!B46)</f>
        <v/>
      </c>
      <c r="C46" s="14" t="str">
        <f>IF('3.工程情報'!C46="","",'3.工程情報'!C46)</f>
        <v/>
      </c>
      <c r="D46" s="193" t="str">
        <f t="shared" si="1"/>
        <v/>
      </c>
      <c r="E46" s="193" t="str">
        <f t="shared" si="2"/>
        <v/>
      </c>
      <c r="F46" s="105" t="str">
        <f>IF($C46="","",'3.工程情報'!$H46/'5.工程集計'!$H46)</f>
        <v/>
      </c>
      <c r="G46" s="105" t="str">
        <f>IF(OR($C46="",G$3="",'5.工程集計'!$H46=0),"",IF(G$4="均一配賦",G$3/'5.工程集計'!$C$4/'5.工程集計'!$H46,IF(G$4="減価償却費",G$3*'5.工程集計'!$E46/'5.工程集計'!$H46)))</f>
        <v/>
      </c>
      <c r="H46" s="105" t="str">
        <f>IF($C46="","",'5.工程集計'!D46/'5.工程集計'!I46)</f>
        <v/>
      </c>
      <c r="I46" s="105" t="str">
        <f>IF(OR($C46="",I$3="",'5.工程集計'!$I46=0),"",IF(I$4="均一配賦",I$3/'5.工程集計'!$C$4/'5.工程集計'!$I46,IF(I$4="減価償却費",I$3*'5.工程集計'!$E46/'5.工程集計'!$I46)))</f>
        <v/>
      </c>
      <c r="J46" s="106" t="str">
        <f>IF($C46="","",$J$3*'5.工程集計'!G46/'5.工程集計'!I46)</f>
        <v/>
      </c>
      <c r="K46" s="105" t="str">
        <f>IF($C46="","",'3.工程情報'!I46/'5.工程集計'!I46)</f>
        <v/>
      </c>
      <c r="L46" s="105" t="str">
        <f>IF($C46="","",'3.工程情報'!J46/'5.工程集計'!I46)</f>
        <v/>
      </c>
      <c r="M46" s="105" t="str">
        <f>IF($C46="","",'3.工程情報'!K46/'5.工程集計'!I46)</f>
        <v/>
      </c>
      <c r="N46" s="105" t="str">
        <f>IF($C46="","",'3.工程情報'!L46/'5.工程集計'!I46)</f>
        <v/>
      </c>
      <c r="O46" s="105" t="str">
        <f>IF($C46="","",'3.工程情報'!M46/'5.工程集計'!I46)</f>
        <v/>
      </c>
      <c r="P46" s="105" t="str">
        <f>IF(OR($C46="",P$3="",'5.工程集計'!$I46=0),"",IF(P$4="均一配賦",P$3/'5.工程集計'!$C$4/'5.工程集計'!$I46,IF(P$4="減価償却費",P$3*'5.工程集計'!$E46/'5.工程集計'!$I46)))</f>
        <v/>
      </c>
      <c r="Q46" s="105" t="str">
        <f>IF(OR($C46="",Q$3="",'5.工程集計'!$I46=0),"",IF(Q$4="均一配賦",Q$3/'5.工程集計'!$C$4/'5.工程集計'!$I46,IF(Q$4="減価償却費",Q$3*'5.工程集計'!$E46/'5.工程集計'!$I46)))</f>
        <v/>
      </c>
      <c r="R46" s="105" t="str">
        <f>IF(OR($C46="",R$3="",'5.工程集計'!$I46=0),"",IF(R$4="均一配賦",R$3/'5.工程集計'!$C$4/'5.工程集計'!$I46,IF(R$4="減価償却費",R$3*'5.工程集計'!$E46/'5.工程集計'!$I46)))</f>
        <v/>
      </c>
      <c r="S46" s="105" t="str">
        <f>IF(OR($C46="",S$3="",'5.工程集計'!$I46=0),"",IF(S$4="均一配賦",S$3/'5.工程集計'!$C$4/'5.工程集計'!$I46,IF(S$4="減価償却費",S$3*'5.工程集計'!$E46/'5.工程集計'!$I46)))</f>
        <v/>
      </c>
      <c r="T46" s="105" t="str">
        <f>IF(OR($C46="",T$3="",'5.工程集計'!$I46=0),"",IF(T$4="均一配賦",T$3/'5.工程集計'!$C$4/'5.工程集計'!$I46,IF(T$4="減価償却費",T$3*'5.工程集計'!$E46/'5.工程集計'!$I46)))</f>
        <v/>
      </c>
      <c r="U46" s="105" t="str">
        <f>IF(OR($C46="",U$3="",'5.工程集計'!$I46=0),"",IF(U$4="均一配賦",U$3/'5.工程集計'!$C$4/'5.工程集計'!$I46,IF(U$4="減価償却費",U$3*'5.工程集計'!$E46/'5.工程集計'!$I46)))</f>
        <v/>
      </c>
      <c r="V46" s="105" t="str">
        <f>IF(OR($C46="",V$3="",'5.工程集計'!$I46=0),"",IF(V$4="均一配賦",V$3/'5.工程集計'!$C$4/'5.工程集計'!$I46,IF(V$4="減価償却費",V$3*'5.工程集計'!$E46/'5.工程集計'!$I46)))</f>
        <v/>
      </c>
      <c r="W46" s="105" t="str">
        <f>IF(OR($C46="",W$3="",'5.工程集計'!$I46=0),"",IF(W$4="均一配賦",W$3/'5.工程集計'!$C$4/'5.工程集計'!$I46,IF(W$4="減価償却費",W$3*'5.工程集計'!$E46/'5.工程集計'!$I46)))</f>
        <v/>
      </c>
      <c r="X46" s="105" t="str">
        <f>IF(OR($C46="",X$3="",'5.工程集計'!$I46=0),"",IF(X$4="均一配賦",X$3/'5.工程集計'!$C$4/'5.工程集計'!$I46,IF(X$4="減価償却費",X$3*'5.工程集計'!$E46/'5.工程集計'!$I46)))</f>
        <v/>
      </c>
      <c r="Y46" s="105" t="str">
        <f>IF(OR($C46="",Y$3="",'5.工程集計'!$I46=0),"",IF(Y$4="均一配賦",Y$3/'5.工程集計'!$C$4/'5.工程集計'!$I46,IF(Y$4="減価償却費",Y$3*'5.工程集計'!$E46/'5.工程集計'!$I46)))</f>
        <v/>
      </c>
      <c r="Z46" s="105" t="str">
        <f>IF(OR($C46="",Z$3="",'5.工程集計'!$I46=0),"",IF(Z$4="均一配賦",Z$3/'5.工程集計'!$C$4/'5.工程集計'!$I46,IF(Z$4="減価償却費",Z$3*'5.工程集計'!$E46/'5.工程集計'!$I46)))</f>
        <v/>
      </c>
      <c r="AA46" s="105" t="str">
        <f>IF(OR($C46="",AA$3="",'5.工程集計'!$I46=0),"",IF(AA$4="均一配賦",AA$3/'5.工程集計'!$C$4/'5.工程集計'!$I46,IF(AA$4="減価償却費",AA$3*'5.工程集計'!$E46/'5.工程集計'!$I46)))</f>
        <v/>
      </c>
    </row>
    <row r="47" spans="2:27" ht="21.75" customHeight="1">
      <c r="B47" s="14" t="str">
        <f>IF('3.工程情報'!B47="","",'3.工程情報'!B47)</f>
        <v/>
      </c>
      <c r="C47" s="14" t="str">
        <f>IF('3.工程情報'!C47="","",'3.工程情報'!C47)</f>
        <v/>
      </c>
      <c r="D47" s="193" t="str">
        <f t="shared" si="1"/>
        <v/>
      </c>
      <c r="E47" s="193" t="str">
        <f t="shared" si="2"/>
        <v/>
      </c>
      <c r="F47" s="105" t="str">
        <f>IF($C47="","",'3.工程情報'!$H47/'5.工程集計'!$H47)</f>
        <v/>
      </c>
      <c r="G47" s="105" t="str">
        <f>IF(OR($C47="",G$3="",'5.工程集計'!$H47=0),"",IF(G$4="均一配賦",G$3/'5.工程集計'!$C$4/'5.工程集計'!$H47,IF(G$4="減価償却費",G$3*'5.工程集計'!$E47/'5.工程集計'!$H47)))</f>
        <v/>
      </c>
      <c r="H47" s="105" t="str">
        <f>IF($C47="","",'5.工程集計'!D47/'5.工程集計'!I47)</f>
        <v/>
      </c>
      <c r="I47" s="105" t="str">
        <f>IF(OR($C47="",I$3="",'5.工程集計'!$I47=0),"",IF(I$4="均一配賦",I$3/'5.工程集計'!$C$4/'5.工程集計'!$I47,IF(I$4="減価償却費",I$3*'5.工程集計'!$E47/'5.工程集計'!$I47)))</f>
        <v/>
      </c>
      <c r="J47" s="106" t="str">
        <f>IF($C47="","",$J$3*'5.工程集計'!G47/'5.工程集計'!I47)</f>
        <v/>
      </c>
      <c r="K47" s="105" t="str">
        <f>IF($C47="","",'3.工程情報'!I47/'5.工程集計'!I47)</f>
        <v/>
      </c>
      <c r="L47" s="105" t="str">
        <f>IF($C47="","",'3.工程情報'!J47/'5.工程集計'!I47)</f>
        <v/>
      </c>
      <c r="M47" s="105" t="str">
        <f>IF($C47="","",'3.工程情報'!K47/'5.工程集計'!I47)</f>
        <v/>
      </c>
      <c r="N47" s="105" t="str">
        <f>IF($C47="","",'3.工程情報'!L47/'5.工程集計'!I47)</f>
        <v/>
      </c>
      <c r="O47" s="105" t="str">
        <f>IF($C47="","",'3.工程情報'!M47/'5.工程集計'!I47)</f>
        <v/>
      </c>
      <c r="P47" s="105" t="str">
        <f>IF(OR($C47="",P$3="",'5.工程集計'!$I47=0),"",IF(P$4="均一配賦",P$3/'5.工程集計'!$C$4/'5.工程集計'!$I47,IF(P$4="減価償却費",P$3*'5.工程集計'!$E47/'5.工程集計'!$I47)))</f>
        <v/>
      </c>
      <c r="Q47" s="105" t="str">
        <f>IF(OR($C47="",Q$3="",'5.工程集計'!$I47=0),"",IF(Q$4="均一配賦",Q$3/'5.工程集計'!$C$4/'5.工程集計'!$I47,IF(Q$4="減価償却費",Q$3*'5.工程集計'!$E47/'5.工程集計'!$I47)))</f>
        <v/>
      </c>
      <c r="R47" s="105" t="str">
        <f>IF(OR($C47="",R$3="",'5.工程集計'!$I47=0),"",IF(R$4="均一配賦",R$3/'5.工程集計'!$C$4/'5.工程集計'!$I47,IF(R$4="減価償却費",R$3*'5.工程集計'!$E47/'5.工程集計'!$I47)))</f>
        <v/>
      </c>
      <c r="S47" s="105" t="str">
        <f>IF(OR($C47="",S$3="",'5.工程集計'!$I47=0),"",IF(S$4="均一配賦",S$3/'5.工程集計'!$C$4/'5.工程集計'!$I47,IF(S$4="減価償却費",S$3*'5.工程集計'!$E47/'5.工程集計'!$I47)))</f>
        <v/>
      </c>
      <c r="T47" s="105" t="str">
        <f>IF(OR($C47="",T$3="",'5.工程集計'!$I47=0),"",IF(T$4="均一配賦",T$3/'5.工程集計'!$C$4/'5.工程集計'!$I47,IF(T$4="減価償却費",T$3*'5.工程集計'!$E47/'5.工程集計'!$I47)))</f>
        <v/>
      </c>
      <c r="U47" s="105" t="str">
        <f>IF(OR($C47="",U$3="",'5.工程集計'!$I47=0),"",IF(U$4="均一配賦",U$3/'5.工程集計'!$C$4/'5.工程集計'!$I47,IF(U$4="減価償却費",U$3*'5.工程集計'!$E47/'5.工程集計'!$I47)))</f>
        <v/>
      </c>
      <c r="V47" s="105" t="str">
        <f>IF(OR($C47="",V$3="",'5.工程集計'!$I47=0),"",IF(V$4="均一配賦",V$3/'5.工程集計'!$C$4/'5.工程集計'!$I47,IF(V$4="減価償却費",V$3*'5.工程集計'!$E47/'5.工程集計'!$I47)))</f>
        <v/>
      </c>
      <c r="W47" s="105" t="str">
        <f>IF(OR($C47="",W$3="",'5.工程集計'!$I47=0),"",IF(W$4="均一配賦",W$3/'5.工程集計'!$C$4/'5.工程集計'!$I47,IF(W$4="減価償却費",W$3*'5.工程集計'!$E47/'5.工程集計'!$I47)))</f>
        <v/>
      </c>
      <c r="X47" s="105" t="str">
        <f>IF(OR($C47="",X$3="",'5.工程集計'!$I47=0),"",IF(X$4="均一配賦",X$3/'5.工程集計'!$C$4/'5.工程集計'!$I47,IF(X$4="減価償却費",X$3*'5.工程集計'!$E47/'5.工程集計'!$I47)))</f>
        <v/>
      </c>
      <c r="Y47" s="105" t="str">
        <f>IF(OR($C47="",Y$3="",'5.工程集計'!$I47=0),"",IF(Y$4="均一配賦",Y$3/'5.工程集計'!$C$4/'5.工程集計'!$I47,IF(Y$4="減価償却費",Y$3*'5.工程集計'!$E47/'5.工程集計'!$I47)))</f>
        <v/>
      </c>
      <c r="Z47" s="105" t="str">
        <f>IF(OR($C47="",Z$3="",'5.工程集計'!$I47=0),"",IF(Z$4="均一配賦",Z$3/'5.工程集計'!$C$4/'5.工程集計'!$I47,IF(Z$4="減価償却費",Z$3*'5.工程集計'!$E47/'5.工程集計'!$I47)))</f>
        <v/>
      </c>
      <c r="AA47" s="105" t="str">
        <f>IF(OR($C47="",AA$3="",'5.工程集計'!$I47=0),"",IF(AA$4="均一配賦",AA$3/'5.工程集計'!$C$4/'5.工程集計'!$I47,IF(AA$4="減価償却費",AA$3*'5.工程集計'!$E47/'5.工程集計'!$I47)))</f>
        <v/>
      </c>
    </row>
    <row r="48" spans="2:27" ht="21.75" customHeight="1">
      <c r="B48" s="14" t="str">
        <f>IF('3.工程情報'!B48="","",'3.工程情報'!B48)</f>
        <v/>
      </c>
      <c r="C48" s="14" t="str">
        <f>IF('3.工程情報'!C48="","",'3.工程情報'!C48)</f>
        <v/>
      </c>
      <c r="D48" s="193" t="str">
        <f t="shared" si="1"/>
        <v/>
      </c>
      <c r="E48" s="193" t="str">
        <f t="shared" si="2"/>
        <v/>
      </c>
      <c r="F48" s="105" t="str">
        <f>IF($C48="","",'3.工程情報'!$H48/'5.工程集計'!$H48)</f>
        <v/>
      </c>
      <c r="G48" s="105" t="str">
        <f>IF(OR($C48="",G$3="",'5.工程集計'!$H48=0),"",IF(G$4="均一配賦",G$3/'5.工程集計'!$C$4/'5.工程集計'!$H48,IF(G$4="減価償却費",G$3*'5.工程集計'!$E48/'5.工程集計'!$H48)))</f>
        <v/>
      </c>
      <c r="H48" s="105" t="str">
        <f>IF($C48="","",'5.工程集計'!D48/'5.工程集計'!I48)</f>
        <v/>
      </c>
      <c r="I48" s="105" t="str">
        <f>IF(OR($C48="",I$3="",'5.工程集計'!$I48=0),"",IF(I$4="均一配賦",I$3/'5.工程集計'!$C$4/'5.工程集計'!$I48,IF(I$4="減価償却費",I$3*'5.工程集計'!$E48/'5.工程集計'!$I48)))</f>
        <v/>
      </c>
      <c r="J48" s="106" t="str">
        <f>IF($C48="","",$J$3*'5.工程集計'!G48/'5.工程集計'!I48)</f>
        <v/>
      </c>
      <c r="K48" s="105" t="str">
        <f>IF($C48="","",'3.工程情報'!I48/'5.工程集計'!I48)</f>
        <v/>
      </c>
      <c r="L48" s="105" t="str">
        <f>IF($C48="","",'3.工程情報'!J48/'5.工程集計'!I48)</f>
        <v/>
      </c>
      <c r="M48" s="105" t="str">
        <f>IF($C48="","",'3.工程情報'!K48/'5.工程集計'!I48)</f>
        <v/>
      </c>
      <c r="N48" s="105" t="str">
        <f>IF($C48="","",'3.工程情報'!L48/'5.工程集計'!I48)</f>
        <v/>
      </c>
      <c r="O48" s="105" t="str">
        <f>IF($C48="","",'3.工程情報'!M48/'5.工程集計'!I48)</f>
        <v/>
      </c>
      <c r="P48" s="105" t="str">
        <f>IF(OR($C48="",P$3="",'5.工程集計'!$I48=0),"",IF(P$4="均一配賦",P$3/'5.工程集計'!$C$4/'5.工程集計'!$I48,IF(P$4="減価償却費",P$3*'5.工程集計'!$E48/'5.工程集計'!$I48)))</f>
        <v/>
      </c>
      <c r="Q48" s="105" t="str">
        <f>IF(OR($C48="",Q$3="",'5.工程集計'!$I48=0),"",IF(Q$4="均一配賦",Q$3/'5.工程集計'!$C$4/'5.工程集計'!$I48,IF(Q$4="減価償却費",Q$3*'5.工程集計'!$E48/'5.工程集計'!$I48)))</f>
        <v/>
      </c>
      <c r="R48" s="105" t="str">
        <f>IF(OR($C48="",R$3="",'5.工程集計'!$I48=0),"",IF(R$4="均一配賦",R$3/'5.工程集計'!$C$4/'5.工程集計'!$I48,IF(R$4="減価償却費",R$3*'5.工程集計'!$E48/'5.工程集計'!$I48)))</f>
        <v/>
      </c>
      <c r="S48" s="105" t="str">
        <f>IF(OR($C48="",S$3="",'5.工程集計'!$I48=0),"",IF(S$4="均一配賦",S$3/'5.工程集計'!$C$4/'5.工程集計'!$I48,IF(S$4="減価償却費",S$3*'5.工程集計'!$E48/'5.工程集計'!$I48)))</f>
        <v/>
      </c>
      <c r="T48" s="105" t="str">
        <f>IF(OR($C48="",T$3="",'5.工程集計'!$I48=0),"",IF(T$4="均一配賦",T$3/'5.工程集計'!$C$4/'5.工程集計'!$I48,IF(T$4="減価償却費",T$3*'5.工程集計'!$E48/'5.工程集計'!$I48)))</f>
        <v/>
      </c>
      <c r="U48" s="105" t="str">
        <f>IF(OR($C48="",U$3="",'5.工程集計'!$I48=0),"",IF(U$4="均一配賦",U$3/'5.工程集計'!$C$4/'5.工程集計'!$I48,IF(U$4="減価償却費",U$3*'5.工程集計'!$E48/'5.工程集計'!$I48)))</f>
        <v/>
      </c>
      <c r="V48" s="105" t="str">
        <f>IF(OR($C48="",V$3="",'5.工程集計'!$I48=0),"",IF(V$4="均一配賦",V$3/'5.工程集計'!$C$4/'5.工程集計'!$I48,IF(V$4="減価償却費",V$3*'5.工程集計'!$E48/'5.工程集計'!$I48)))</f>
        <v/>
      </c>
      <c r="W48" s="105" t="str">
        <f>IF(OR($C48="",W$3="",'5.工程集計'!$I48=0),"",IF(W$4="均一配賦",W$3/'5.工程集計'!$C$4/'5.工程集計'!$I48,IF(W$4="減価償却費",W$3*'5.工程集計'!$E48/'5.工程集計'!$I48)))</f>
        <v/>
      </c>
      <c r="X48" s="105" t="str">
        <f>IF(OR($C48="",X$3="",'5.工程集計'!$I48=0),"",IF(X$4="均一配賦",X$3/'5.工程集計'!$C$4/'5.工程集計'!$I48,IF(X$4="減価償却費",X$3*'5.工程集計'!$E48/'5.工程集計'!$I48)))</f>
        <v/>
      </c>
      <c r="Y48" s="105" t="str">
        <f>IF(OR($C48="",Y$3="",'5.工程集計'!$I48=0),"",IF(Y$4="均一配賦",Y$3/'5.工程集計'!$C$4/'5.工程集計'!$I48,IF(Y$4="減価償却費",Y$3*'5.工程集計'!$E48/'5.工程集計'!$I48)))</f>
        <v/>
      </c>
      <c r="Z48" s="105" t="str">
        <f>IF(OR($C48="",Z$3="",'5.工程集計'!$I48=0),"",IF(Z$4="均一配賦",Z$3/'5.工程集計'!$C$4/'5.工程集計'!$I48,IF(Z$4="減価償却費",Z$3*'5.工程集計'!$E48/'5.工程集計'!$I48)))</f>
        <v/>
      </c>
      <c r="AA48" s="105" t="str">
        <f>IF(OR($C48="",AA$3="",'5.工程集計'!$I48=0),"",IF(AA$4="均一配賦",AA$3/'5.工程集計'!$C$4/'5.工程集計'!$I48,IF(AA$4="減価償却費",AA$3*'5.工程集計'!$E48/'5.工程集計'!$I48)))</f>
        <v/>
      </c>
    </row>
    <row r="49" spans="2:27" ht="21.75" customHeight="1">
      <c r="B49" s="14" t="str">
        <f>IF('3.工程情報'!B49="","",'3.工程情報'!B49)</f>
        <v/>
      </c>
      <c r="C49" s="14" t="str">
        <f>IF('3.工程情報'!C49="","",'3.工程情報'!C49)</f>
        <v/>
      </c>
      <c r="D49" s="193" t="str">
        <f t="shared" si="1"/>
        <v/>
      </c>
      <c r="E49" s="193" t="str">
        <f t="shared" si="2"/>
        <v/>
      </c>
      <c r="F49" s="105" t="str">
        <f>IF($C49="","",'3.工程情報'!$H49/'5.工程集計'!$H49)</f>
        <v/>
      </c>
      <c r="G49" s="105" t="str">
        <f>IF(OR($C49="",G$3="",'5.工程集計'!$H49=0),"",IF(G$4="均一配賦",G$3/'5.工程集計'!$C$4/'5.工程集計'!$H49,IF(G$4="減価償却費",G$3*'5.工程集計'!$E49/'5.工程集計'!$H49)))</f>
        <v/>
      </c>
      <c r="H49" s="105" t="str">
        <f>IF($C49="","",'5.工程集計'!D49/'5.工程集計'!I49)</f>
        <v/>
      </c>
      <c r="I49" s="105" t="str">
        <f>IF(OR($C49="",I$3="",'5.工程集計'!$I49=0),"",IF(I$4="均一配賦",I$3/'5.工程集計'!$C$4/'5.工程集計'!$I49,IF(I$4="減価償却費",I$3*'5.工程集計'!$E49/'5.工程集計'!$I49)))</f>
        <v/>
      </c>
      <c r="J49" s="106" t="str">
        <f>IF($C49="","",$J$3*'5.工程集計'!G49/'5.工程集計'!I49)</f>
        <v/>
      </c>
      <c r="K49" s="105" t="str">
        <f>IF($C49="","",'3.工程情報'!I49/'5.工程集計'!I49)</f>
        <v/>
      </c>
      <c r="L49" s="105" t="str">
        <f>IF($C49="","",'3.工程情報'!J49/'5.工程集計'!I49)</f>
        <v/>
      </c>
      <c r="M49" s="105" t="str">
        <f>IF($C49="","",'3.工程情報'!K49/'5.工程集計'!I49)</f>
        <v/>
      </c>
      <c r="N49" s="105" t="str">
        <f>IF($C49="","",'3.工程情報'!L49/'5.工程集計'!I49)</f>
        <v/>
      </c>
      <c r="O49" s="105" t="str">
        <f>IF($C49="","",'3.工程情報'!M49/'5.工程集計'!I49)</f>
        <v/>
      </c>
      <c r="P49" s="105" t="str">
        <f>IF(OR($C49="",P$3="",'5.工程集計'!$I49=0),"",IF(P$4="均一配賦",P$3/'5.工程集計'!$C$4/'5.工程集計'!$I49,IF(P$4="減価償却費",P$3*'5.工程集計'!$E49/'5.工程集計'!$I49)))</f>
        <v/>
      </c>
      <c r="Q49" s="105" t="str">
        <f>IF(OR($C49="",Q$3="",'5.工程集計'!$I49=0),"",IF(Q$4="均一配賦",Q$3/'5.工程集計'!$C$4/'5.工程集計'!$I49,IF(Q$4="減価償却費",Q$3*'5.工程集計'!$E49/'5.工程集計'!$I49)))</f>
        <v/>
      </c>
      <c r="R49" s="105" t="str">
        <f>IF(OR($C49="",R$3="",'5.工程集計'!$I49=0),"",IF(R$4="均一配賦",R$3/'5.工程集計'!$C$4/'5.工程集計'!$I49,IF(R$4="減価償却費",R$3*'5.工程集計'!$E49/'5.工程集計'!$I49)))</f>
        <v/>
      </c>
      <c r="S49" s="105" t="str">
        <f>IF(OR($C49="",S$3="",'5.工程集計'!$I49=0),"",IF(S$4="均一配賦",S$3/'5.工程集計'!$C$4/'5.工程集計'!$I49,IF(S$4="減価償却費",S$3*'5.工程集計'!$E49/'5.工程集計'!$I49)))</f>
        <v/>
      </c>
      <c r="T49" s="105" t="str">
        <f>IF(OR($C49="",T$3="",'5.工程集計'!$I49=0),"",IF(T$4="均一配賦",T$3/'5.工程集計'!$C$4/'5.工程集計'!$I49,IF(T$4="減価償却費",T$3*'5.工程集計'!$E49/'5.工程集計'!$I49)))</f>
        <v/>
      </c>
      <c r="U49" s="105" t="str">
        <f>IF(OR($C49="",U$3="",'5.工程集計'!$I49=0),"",IF(U$4="均一配賦",U$3/'5.工程集計'!$C$4/'5.工程集計'!$I49,IF(U$4="減価償却費",U$3*'5.工程集計'!$E49/'5.工程集計'!$I49)))</f>
        <v/>
      </c>
      <c r="V49" s="105" t="str">
        <f>IF(OR($C49="",V$3="",'5.工程集計'!$I49=0),"",IF(V$4="均一配賦",V$3/'5.工程集計'!$C$4/'5.工程集計'!$I49,IF(V$4="減価償却費",V$3*'5.工程集計'!$E49/'5.工程集計'!$I49)))</f>
        <v/>
      </c>
      <c r="W49" s="105" t="str">
        <f>IF(OR($C49="",W$3="",'5.工程集計'!$I49=0),"",IF(W$4="均一配賦",W$3/'5.工程集計'!$C$4/'5.工程集計'!$I49,IF(W$4="減価償却費",W$3*'5.工程集計'!$E49/'5.工程集計'!$I49)))</f>
        <v/>
      </c>
      <c r="X49" s="105" t="str">
        <f>IF(OR($C49="",X$3="",'5.工程集計'!$I49=0),"",IF(X$4="均一配賦",X$3/'5.工程集計'!$C$4/'5.工程集計'!$I49,IF(X$4="減価償却費",X$3*'5.工程集計'!$E49/'5.工程集計'!$I49)))</f>
        <v/>
      </c>
      <c r="Y49" s="105" t="str">
        <f>IF(OR($C49="",Y$3="",'5.工程集計'!$I49=0),"",IF(Y$4="均一配賦",Y$3/'5.工程集計'!$C$4/'5.工程集計'!$I49,IF(Y$4="減価償却費",Y$3*'5.工程集計'!$E49/'5.工程集計'!$I49)))</f>
        <v/>
      </c>
      <c r="Z49" s="105" t="str">
        <f>IF(OR($C49="",Z$3="",'5.工程集計'!$I49=0),"",IF(Z$4="均一配賦",Z$3/'5.工程集計'!$C$4/'5.工程集計'!$I49,IF(Z$4="減価償却費",Z$3*'5.工程集計'!$E49/'5.工程集計'!$I49)))</f>
        <v/>
      </c>
      <c r="AA49" s="105" t="str">
        <f>IF(OR($C49="",AA$3="",'5.工程集計'!$I49=0),"",IF(AA$4="均一配賦",AA$3/'5.工程集計'!$C$4/'5.工程集計'!$I49,IF(AA$4="減価償却費",AA$3*'5.工程集計'!$E49/'5.工程集計'!$I49)))</f>
        <v/>
      </c>
    </row>
    <row r="50" spans="2:27" ht="21.75" customHeight="1">
      <c r="B50" s="14" t="str">
        <f>IF('3.工程情報'!B50="","",'3.工程情報'!B50)</f>
        <v/>
      </c>
      <c r="C50" s="14" t="str">
        <f>IF('3.工程情報'!C50="","",'3.工程情報'!C50)</f>
        <v/>
      </c>
      <c r="D50" s="193" t="str">
        <f t="shared" si="1"/>
        <v/>
      </c>
      <c r="E50" s="193" t="str">
        <f t="shared" si="2"/>
        <v/>
      </c>
      <c r="F50" s="105" t="str">
        <f>IF($C50="","",'3.工程情報'!$H50/'5.工程集計'!$H50)</f>
        <v/>
      </c>
      <c r="G50" s="105" t="str">
        <f>IF(OR($C50="",G$3="",'5.工程集計'!$H50=0),"",IF(G$4="均一配賦",G$3/'5.工程集計'!$C$4/'5.工程集計'!$H50,IF(G$4="減価償却費",G$3*'5.工程集計'!$E50/'5.工程集計'!$H50)))</f>
        <v/>
      </c>
      <c r="H50" s="105" t="str">
        <f>IF($C50="","",'5.工程集計'!D50/'5.工程集計'!I50)</f>
        <v/>
      </c>
      <c r="I50" s="105" t="str">
        <f>IF(OR($C50="",I$3="",'5.工程集計'!$I50=0),"",IF(I$4="均一配賦",I$3/'5.工程集計'!$C$4/'5.工程集計'!$I50,IF(I$4="減価償却費",I$3*'5.工程集計'!$E50/'5.工程集計'!$I50)))</f>
        <v/>
      </c>
      <c r="J50" s="106" t="str">
        <f>IF($C50="","",$J$3*'5.工程集計'!G50/'5.工程集計'!I50)</f>
        <v/>
      </c>
      <c r="K50" s="105" t="str">
        <f>IF($C50="","",'3.工程情報'!I50/'5.工程集計'!I50)</f>
        <v/>
      </c>
      <c r="L50" s="105" t="str">
        <f>IF($C50="","",'3.工程情報'!J50/'5.工程集計'!I50)</f>
        <v/>
      </c>
      <c r="M50" s="105" t="str">
        <f>IF($C50="","",'3.工程情報'!K50/'5.工程集計'!I50)</f>
        <v/>
      </c>
      <c r="N50" s="105" t="str">
        <f>IF($C50="","",'3.工程情報'!L50/'5.工程集計'!I50)</f>
        <v/>
      </c>
      <c r="O50" s="105" t="str">
        <f>IF($C50="","",'3.工程情報'!M50/'5.工程集計'!I50)</f>
        <v/>
      </c>
      <c r="P50" s="105" t="str">
        <f>IF(OR($C50="",P$3="",'5.工程集計'!$I50=0),"",IF(P$4="均一配賦",P$3/'5.工程集計'!$C$4/'5.工程集計'!$I50,IF(P$4="減価償却費",P$3*'5.工程集計'!$E50/'5.工程集計'!$I50)))</f>
        <v/>
      </c>
      <c r="Q50" s="105" t="str">
        <f>IF(OR($C50="",Q$3="",'5.工程集計'!$I50=0),"",IF(Q$4="均一配賦",Q$3/'5.工程集計'!$C$4/'5.工程集計'!$I50,IF(Q$4="減価償却費",Q$3*'5.工程集計'!$E50/'5.工程集計'!$I50)))</f>
        <v/>
      </c>
      <c r="R50" s="105" t="str">
        <f>IF(OR($C50="",R$3="",'5.工程集計'!$I50=0),"",IF(R$4="均一配賦",R$3/'5.工程集計'!$C$4/'5.工程集計'!$I50,IF(R$4="減価償却費",R$3*'5.工程集計'!$E50/'5.工程集計'!$I50)))</f>
        <v/>
      </c>
      <c r="S50" s="105" t="str">
        <f>IF(OR($C50="",S$3="",'5.工程集計'!$I50=0),"",IF(S$4="均一配賦",S$3/'5.工程集計'!$C$4/'5.工程集計'!$I50,IF(S$4="減価償却費",S$3*'5.工程集計'!$E50/'5.工程集計'!$I50)))</f>
        <v/>
      </c>
      <c r="T50" s="105" t="str">
        <f>IF(OR($C50="",T$3="",'5.工程集計'!$I50=0),"",IF(T$4="均一配賦",T$3/'5.工程集計'!$C$4/'5.工程集計'!$I50,IF(T$4="減価償却費",T$3*'5.工程集計'!$E50/'5.工程集計'!$I50)))</f>
        <v/>
      </c>
      <c r="U50" s="105" t="str">
        <f>IF(OR($C50="",U$3="",'5.工程集計'!$I50=0),"",IF(U$4="均一配賦",U$3/'5.工程集計'!$C$4/'5.工程集計'!$I50,IF(U$4="減価償却費",U$3*'5.工程集計'!$E50/'5.工程集計'!$I50)))</f>
        <v/>
      </c>
      <c r="V50" s="105" t="str">
        <f>IF(OR($C50="",V$3="",'5.工程集計'!$I50=0),"",IF(V$4="均一配賦",V$3/'5.工程集計'!$C$4/'5.工程集計'!$I50,IF(V$4="減価償却費",V$3*'5.工程集計'!$E50/'5.工程集計'!$I50)))</f>
        <v/>
      </c>
      <c r="W50" s="105" t="str">
        <f>IF(OR($C50="",W$3="",'5.工程集計'!$I50=0),"",IF(W$4="均一配賦",W$3/'5.工程集計'!$C$4/'5.工程集計'!$I50,IF(W$4="減価償却費",W$3*'5.工程集計'!$E50/'5.工程集計'!$I50)))</f>
        <v/>
      </c>
      <c r="X50" s="105" t="str">
        <f>IF(OR($C50="",X$3="",'5.工程集計'!$I50=0),"",IF(X$4="均一配賦",X$3/'5.工程集計'!$C$4/'5.工程集計'!$I50,IF(X$4="減価償却費",X$3*'5.工程集計'!$E50/'5.工程集計'!$I50)))</f>
        <v/>
      </c>
      <c r="Y50" s="105" t="str">
        <f>IF(OR($C50="",Y$3="",'5.工程集計'!$I50=0),"",IF(Y$4="均一配賦",Y$3/'5.工程集計'!$C$4/'5.工程集計'!$I50,IF(Y$4="減価償却費",Y$3*'5.工程集計'!$E50/'5.工程集計'!$I50)))</f>
        <v/>
      </c>
      <c r="Z50" s="105" t="str">
        <f>IF(OR($C50="",Z$3="",'5.工程集計'!$I50=0),"",IF(Z$4="均一配賦",Z$3/'5.工程集計'!$C$4/'5.工程集計'!$I50,IF(Z$4="減価償却費",Z$3*'5.工程集計'!$E50/'5.工程集計'!$I50)))</f>
        <v/>
      </c>
      <c r="AA50" s="105" t="str">
        <f>IF(OR($C50="",AA$3="",'5.工程集計'!$I50=0),"",IF(AA$4="均一配賦",AA$3/'5.工程集計'!$C$4/'5.工程集計'!$I50,IF(AA$4="減価償却費",AA$3*'5.工程集計'!$E50/'5.工程集計'!$I50)))</f>
        <v/>
      </c>
    </row>
    <row r="51" spans="2:27" ht="21.75" customHeight="1">
      <c r="B51" s="14" t="str">
        <f>IF('3.工程情報'!B51="","",'3.工程情報'!B51)</f>
        <v/>
      </c>
      <c r="C51" s="14" t="str">
        <f>IF('3.工程情報'!C51="","",'3.工程情報'!C51)</f>
        <v/>
      </c>
      <c r="D51" s="193" t="str">
        <f t="shared" si="1"/>
        <v/>
      </c>
      <c r="E51" s="193" t="str">
        <f t="shared" si="2"/>
        <v/>
      </c>
      <c r="F51" s="105" t="str">
        <f>IF($C51="","",'3.工程情報'!$H51/'5.工程集計'!$H51)</f>
        <v/>
      </c>
      <c r="G51" s="105" t="str">
        <f>IF(OR($C51="",G$3="",'5.工程集計'!$H51=0),"",IF(G$4="均一配賦",G$3/'5.工程集計'!$C$4/'5.工程集計'!$H51,IF(G$4="減価償却費",G$3*'5.工程集計'!$E51/'5.工程集計'!$H51)))</f>
        <v/>
      </c>
      <c r="H51" s="105" t="str">
        <f>IF($C51="","",'5.工程集計'!D51/'5.工程集計'!I51)</f>
        <v/>
      </c>
      <c r="I51" s="105" t="str">
        <f>IF(OR($C51="",I$3="",'5.工程集計'!$I51=0),"",IF(I$4="均一配賦",I$3/'5.工程集計'!$C$4/'5.工程集計'!$I51,IF(I$4="減価償却費",I$3*'5.工程集計'!$E51/'5.工程集計'!$I51)))</f>
        <v/>
      </c>
      <c r="J51" s="106" t="str">
        <f>IF($C51="","",$J$3*'5.工程集計'!G51/'5.工程集計'!I51)</f>
        <v/>
      </c>
      <c r="K51" s="105" t="str">
        <f>IF($C51="","",'3.工程情報'!I51/'5.工程集計'!I51)</f>
        <v/>
      </c>
      <c r="L51" s="105" t="str">
        <f>IF($C51="","",'3.工程情報'!J51/'5.工程集計'!I51)</f>
        <v/>
      </c>
      <c r="M51" s="105" t="str">
        <f>IF($C51="","",'3.工程情報'!K51/'5.工程集計'!I51)</f>
        <v/>
      </c>
      <c r="N51" s="105" t="str">
        <f>IF($C51="","",'3.工程情報'!L51/'5.工程集計'!I51)</f>
        <v/>
      </c>
      <c r="O51" s="105" t="str">
        <f>IF($C51="","",'3.工程情報'!M51/'5.工程集計'!I51)</f>
        <v/>
      </c>
      <c r="P51" s="105" t="str">
        <f>IF(OR($C51="",P$3="",'5.工程集計'!$I51=0),"",IF(P$4="均一配賦",P$3/'5.工程集計'!$C$4/'5.工程集計'!$I51,IF(P$4="減価償却費",P$3*'5.工程集計'!$E51/'5.工程集計'!$I51)))</f>
        <v/>
      </c>
      <c r="Q51" s="105" t="str">
        <f>IF(OR($C51="",Q$3="",'5.工程集計'!$I51=0),"",IF(Q$4="均一配賦",Q$3/'5.工程集計'!$C$4/'5.工程集計'!$I51,IF(Q$4="減価償却費",Q$3*'5.工程集計'!$E51/'5.工程集計'!$I51)))</f>
        <v/>
      </c>
      <c r="R51" s="105" t="str">
        <f>IF(OR($C51="",R$3="",'5.工程集計'!$I51=0),"",IF(R$4="均一配賦",R$3/'5.工程集計'!$C$4/'5.工程集計'!$I51,IF(R$4="減価償却費",R$3*'5.工程集計'!$E51/'5.工程集計'!$I51)))</f>
        <v/>
      </c>
      <c r="S51" s="105" t="str">
        <f>IF(OR($C51="",S$3="",'5.工程集計'!$I51=0),"",IF(S$4="均一配賦",S$3/'5.工程集計'!$C$4/'5.工程集計'!$I51,IF(S$4="減価償却費",S$3*'5.工程集計'!$E51/'5.工程集計'!$I51)))</f>
        <v/>
      </c>
      <c r="T51" s="105" t="str">
        <f>IF(OR($C51="",T$3="",'5.工程集計'!$I51=0),"",IF(T$4="均一配賦",T$3/'5.工程集計'!$C$4/'5.工程集計'!$I51,IF(T$4="減価償却費",T$3*'5.工程集計'!$E51/'5.工程集計'!$I51)))</f>
        <v/>
      </c>
      <c r="U51" s="105" t="str">
        <f>IF(OR($C51="",U$3="",'5.工程集計'!$I51=0),"",IF(U$4="均一配賦",U$3/'5.工程集計'!$C$4/'5.工程集計'!$I51,IF(U$4="減価償却費",U$3*'5.工程集計'!$E51/'5.工程集計'!$I51)))</f>
        <v/>
      </c>
      <c r="V51" s="105" t="str">
        <f>IF(OR($C51="",V$3="",'5.工程集計'!$I51=0),"",IF(V$4="均一配賦",V$3/'5.工程集計'!$C$4/'5.工程集計'!$I51,IF(V$4="減価償却費",V$3*'5.工程集計'!$E51/'5.工程集計'!$I51)))</f>
        <v/>
      </c>
      <c r="W51" s="105" t="str">
        <f>IF(OR($C51="",W$3="",'5.工程集計'!$I51=0),"",IF(W$4="均一配賦",W$3/'5.工程集計'!$C$4/'5.工程集計'!$I51,IF(W$4="減価償却費",W$3*'5.工程集計'!$E51/'5.工程集計'!$I51)))</f>
        <v/>
      </c>
      <c r="X51" s="105" t="str">
        <f>IF(OR($C51="",X$3="",'5.工程集計'!$I51=0),"",IF(X$4="均一配賦",X$3/'5.工程集計'!$C$4/'5.工程集計'!$I51,IF(X$4="減価償却費",X$3*'5.工程集計'!$E51/'5.工程集計'!$I51)))</f>
        <v/>
      </c>
      <c r="Y51" s="105" t="str">
        <f>IF(OR($C51="",Y$3="",'5.工程集計'!$I51=0),"",IF(Y$4="均一配賦",Y$3/'5.工程集計'!$C$4/'5.工程集計'!$I51,IF(Y$4="減価償却費",Y$3*'5.工程集計'!$E51/'5.工程集計'!$I51)))</f>
        <v/>
      </c>
      <c r="Z51" s="105" t="str">
        <f>IF(OR($C51="",Z$3="",'5.工程集計'!$I51=0),"",IF(Z$4="均一配賦",Z$3/'5.工程集計'!$C$4/'5.工程集計'!$I51,IF(Z$4="減価償却費",Z$3*'5.工程集計'!$E51/'5.工程集計'!$I51)))</f>
        <v/>
      </c>
      <c r="AA51" s="105" t="str">
        <f>IF(OR($C51="",AA$3="",'5.工程集計'!$I51=0),"",IF(AA$4="均一配賦",AA$3/'5.工程集計'!$C$4/'5.工程集計'!$I51,IF(AA$4="減価償却費",AA$3*'5.工程集計'!$E51/'5.工程集計'!$I51)))</f>
        <v/>
      </c>
    </row>
    <row r="52" spans="2:27" ht="21.75" customHeight="1">
      <c r="B52" s="14" t="str">
        <f>IF('3.工程情報'!B52="","",'3.工程情報'!B52)</f>
        <v/>
      </c>
      <c r="C52" s="14" t="str">
        <f>IF('3.工程情報'!C52="","",'3.工程情報'!C52)</f>
        <v/>
      </c>
      <c r="D52" s="193" t="str">
        <f t="shared" si="1"/>
        <v/>
      </c>
      <c r="E52" s="193" t="str">
        <f t="shared" si="2"/>
        <v/>
      </c>
      <c r="F52" s="105" t="str">
        <f>IF($C52="","",'3.工程情報'!$H52/'5.工程集計'!$H52)</f>
        <v/>
      </c>
      <c r="G52" s="105" t="str">
        <f>IF(OR($C52="",G$3="",'5.工程集計'!$H52=0),"",IF(G$4="均一配賦",G$3/'5.工程集計'!$C$4/'5.工程集計'!$H52,IF(G$4="減価償却費",G$3*'5.工程集計'!$E52/'5.工程集計'!$H52)))</f>
        <v/>
      </c>
      <c r="H52" s="105" t="str">
        <f>IF($C52="","",'5.工程集計'!D52/'5.工程集計'!I52)</f>
        <v/>
      </c>
      <c r="I52" s="105" t="str">
        <f>IF(OR($C52="",I$3="",'5.工程集計'!$I52=0),"",IF(I$4="均一配賦",I$3/'5.工程集計'!$C$4/'5.工程集計'!$I52,IF(I$4="減価償却費",I$3*'5.工程集計'!$E52/'5.工程集計'!$I52)))</f>
        <v/>
      </c>
      <c r="J52" s="106" t="str">
        <f>IF($C52="","",$J$3*'5.工程集計'!G52/'5.工程集計'!I52)</f>
        <v/>
      </c>
      <c r="K52" s="105" t="str">
        <f>IF($C52="","",'3.工程情報'!I52/'5.工程集計'!I52)</f>
        <v/>
      </c>
      <c r="L52" s="105" t="str">
        <f>IF($C52="","",'3.工程情報'!J52/'5.工程集計'!I52)</f>
        <v/>
      </c>
      <c r="M52" s="105" t="str">
        <f>IF($C52="","",'3.工程情報'!K52/'5.工程集計'!I52)</f>
        <v/>
      </c>
      <c r="N52" s="105" t="str">
        <f>IF($C52="","",'3.工程情報'!L52/'5.工程集計'!I52)</f>
        <v/>
      </c>
      <c r="O52" s="105" t="str">
        <f>IF($C52="","",'3.工程情報'!M52/'5.工程集計'!I52)</f>
        <v/>
      </c>
      <c r="P52" s="105" t="str">
        <f>IF(OR($C52="",P$3="",'5.工程集計'!$I52=0),"",IF(P$4="均一配賦",P$3/'5.工程集計'!$C$4/'5.工程集計'!$I52,IF(P$4="減価償却費",P$3*'5.工程集計'!$E52/'5.工程集計'!$I52)))</f>
        <v/>
      </c>
      <c r="Q52" s="105" t="str">
        <f>IF(OR($C52="",Q$3="",'5.工程集計'!$I52=0),"",IF(Q$4="均一配賦",Q$3/'5.工程集計'!$C$4/'5.工程集計'!$I52,IF(Q$4="減価償却費",Q$3*'5.工程集計'!$E52/'5.工程集計'!$I52)))</f>
        <v/>
      </c>
      <c r="R52" s="105" t="str">
        <f>IF(OR($C52="",R$3="",'5.工程集計'!$I52=0),"",IF(R$4="均一配賦",R$3/'5.工程集計'!$C$4/'5.工程集計'!$I52,IF(R$4="減価償却費",R$3*'5.工程集計'!$E52/'5.工程集計'!$I52)))</f>
        <v/>
      </c>
      <c r="S52" s="105" t="str">
        <f>IF(OR($C52="",S$3="",'5.工程集計'!$I52=0),"",IF(S$4="均一配賦",S$3/'5.工程集計'!$C$4/'5.工程集計'!$I52,IF(S$4="減価償却費",S$3*'5.工程集計'!$E52/'5.工程集計'!$I52)))</f>
        <v/>
      </c>
      <c r="T52" s="105" t="str">
        <f>IF(OR($C52="",T$3="",'5.工程集計'!$I52=0),"",IF(T$4="均一配賦",T$3/'5.工程集計'!$C$4/'5.工程集計'!$I52,IF(T$4="減価償却費",T$3*'5.工程集計'!$E52/'5.工程集計'!$I52)))</f>
        <v/>
      </c>
      <c r="U52" s="105" t="str">
        <f>IF(OR($C52="",U$3="",'5.工程集計'!$I52=0),"",IF(U$4="均一配賦",U$3/'5.工程集計'!$C$4/'5.工程集計'!$I52,IF(U$4="減価償却費",U$3*'5.工程集計'!$E52/'5.工程集計'!$I52)))</f>
        <v/>
      </c>
      <c r="V52" s="105" t="str">
        <f>IF(OR($C52="",V$3="",'5.工程集計'!$I52=0),"",IF(V$4="均一配賦",V$3/'5.工程集計'!$C$4/'5.工程集計'!$I52,IF(V$4="減価償却費",V$3*'5.工程集計'!$E52/'5.工程集計'!$I52)))</f>
        <v/>
      </c>
      <c r="W52" s="105" t="str">
        <f>IF(OR($C52="",W$3="",'5.工程集計'!$I52=0),"",IF(W$4="均一配賦",W$3/'5.工程集計'!$C$4/'5.工程集計'!$I52,IF(W$4="減価償却費",W$3*'5.工程集計'!$E52/'5.工程集計'!$I52)))</f>
        <v/>
      </c>
      <c r="X52" s="105" t="str">
        <f>IF(OR($C52="",X$3="",'5.工程集計'!$I52=0),"",IF(X$4="均一配賦",X$3/'5.工程集計'!$C$4/'5.工程集計'!$I52,IF(X$4="減価償却費",X$3*'5.工程集計'!$E52/'5.工程集計'!$I52)))</f>
        <v/>
      </c>
      <c r="Y52" s="105" t="str">
        <f>IF(OR($C52="",Y$3="",'5.工程集計'!$I52=0),"",IF(Y$4="均一配賦",Y$3/'5.工程集計'!$C$4/'5.工程集計'!$I52,IF(Y$4="減価償却費",Y$3*'5.工程集計'!$E52/'5.工程集計'!$I52)))</f>
        <v/>
      </c>
      <c r="Z52" s="105" t="str">
        <f>IF(OR($C52="",Z$3="",'5.工程集計'!$I52=0),"",IF(Z$4="均一配賦",Z$3/'5.工程集計'!$C$4/'5.工程集計'!$I52,IF(Z$4="減価償却費",Z$3*'5.工程集計'!$E52/'5.工程集計'!$I52)))</f>
        <v/>
      </c>
      <c r="AA52" s="105" t="str">
        <f>IF(OR($C52="",AA$3="",'5.工程集計'!$I52=0),"",IF(AA$4="均一配賦",AA$3/'5.工程集計'!$C$4/'5.工程集計'!$I52,IF(AA$4="減価償却費",AA$3*'5.工程集計'!$E52/'5.工程集計'!$I52)))</f>
        <v/>
      </c>
    </row>
    <row r="53" spans="2:27" ht="21.75" customHeight="1">
      <c r="B53" s="14" t="str">
        <f>IF('3.工程情報'!B53="","",'3.工程情報'!B53)</f>
        <v/>
      </c>
      <c r="C53" s="14" t="str">
        <f>IF('3.工程情報'!C53="","",'3.工程情報'!C53)</f>
        <v/>
      </c>
      <c r="D53" s="193" t="str">
        <f t="shared" si="1"/>
        <v/>
      </c>
      <c r="E53" s="193" t="str">
        <f t="shared" si="2"/>
        <v/>
      </c>
      <c r="F53" s="105" t="str">
        <f>IF($C53="","",'3.工程情報'!$H53/'5.工程集計'!$H53)</f>
        <v/>
      </c>
      <c r="G53" s="105" t="str">
        <f>IF(OR($C53="",G$3="",'5.工程集計'!$H53=0),"",IF(G$4="均一配賦",G$3/'5.工程集計'!$C$4/'5.工程集計'!$H53,IF(G$4="減価償却費",G$3*'5.工程集計'!$E53/'5.工程集計'!$H53)))</f>
        <v/>
      </c>
      <c r="H53" s="105" t="str">
        <f>IF($C53="","",'5.工程集計'!D53/'5.工程集計'!I53)</f>
        <v/>
      </c>
      <c r="I53" s="105" t="str">
        <f>IF(OR($C53="",I$3="",'5.工程集計'!$I53=0),"",IF(I$4="均一配賦",I$3/'5.工程集計'!$C$4/'5.工程集計'!$I53,IF(I$4="減価償却費",I$3*'5.工程集計'!$E53/'5.工程集計'!$I53)))</f>
        <v/>
      </c>
      <c r="J53" s="106" t="str">
        <f>IF($C53="","",$J$3*'5.工程集計'!G53/'5.工程集計'!I53)</f>
        <v/>
      </c>
      <c r="K53" s="105" t="str">
        <f>IF($C53="","",'3.工程情報'!I53/'5.工程集計'!I53)</f>
        <v/>
      </c>
      <c r="L53" s="105" t="str">
        <f>IF($C53="","",'3.工程情報'!J53/'5.工程集計'!I53)</f>
        <v/>
      </c>
      <c r="M53" s="105" t="str">
        <f>IF($C53="","",'3.工程情報'!K53/'5.工程集計'!I53)</f>
        <v/>
      </c>
      <c r="N53" s="105" t="str">
        <f>IF($C53="","",'3.工程情報'!L53/'5.工程集計'!I53)</f>
        <v/>
      </c>
      <c r="O53" s="105" t="str">
        <f>IF($C53="","",'3.工程情報'!M53/'5.工程集計'!I53)</f>
        <v/>
      </c>
      <c r="P53" s="105" t="str">
        <f>IF(OR($C53="",P$3="",'5.工程集計'!$I53=0),"",IF(P$4="均一配賦",P$3/'5.工程集計'!$C$4/'5.工程集計'!$I53,IF(P$4="減価償却費",P$3*'5.工程集計'!$E53/'5.工程集計'!$I53)))</f>
        <v/>
      </c>
      <c r="Q53" s="105" t="str">
        <f>IF(OR($C53="",Q$3="",'5.工程集計'!$I53=0),"",IF(Q$4="均一配賦",Q$3/'5.工程集計'!$C$4/'5.工程集計'!$I53,IF(Q$4="減価償却費",Q$3*'5.工程集計'!$E53/'5.工程集計'!$I53)))</f>
        <v/>
      </c>
      <c r="R53" s="105" t="str">
        <f>IF(OR($C53="",R$3="",'5.工程集計'!$I53=0),"",IF(R$4="均一配賦",R$3/'5.工程集計'!$C$4/'5.工程集計'!$I53,IF(R$4="減価償却費",R$3*'5.工程集計'!$E53/'5.工程集計'!$I53)))</f>
        <v/>
      </c>
      <c r="S53" s="105" t="str">
        <f>IF(OR($C53="",S$3="",'5.工程集計'!$I53=0),"",IF(S$4="均一配賦",S$3/'5.工程集計'!$C$4/'5.工程集計'!$I53,IF(S$4="減価償却費",S$3*'5.工程集計'!$E53/'5.工程集計'!$I53)))</f>
        <v/>
      </c>
      <c r="T53" s="105" t="str">
        <f>IF(OR($C53="",T$3="",'5.工程集計'!$I53=0),"",IF(T$4="均一配賦",T$3/'5.工程集計'!$C$4/'5.工程集計'!$I53,IF(T$4="減価償却費",T$3*'5.工程集計'!$E53/'5.工程集計'!$I53)))</f>
        <v/>
      </c>
      <c r="U53" s="105" t="str">
        <f>IF(OR($C53="",U$3="",'5.工程集計'!$I53=0),"",IF(U$4="均一配賦",U$3/'5.工程集計'!$C$4/'5.工程集計'!$I53,IF(U$4="減価償却費",U$3*'5.工程集計'!$E53/'5.工程集計'!$I53)))</f>
        <v/>
      </c>
      <c r="V53" s="105" t="str">
        <f>IF(OR($C53="",V$3="",'5.工程集計'!$I53=0),"",IF(V$4="均一配賦",V$3/'5.工程集計'!$C$4/'5.工程集計'!$I53,IF(V$4="減価償却費",V$3*'5.工程集計'!$E53/'5.工程集計'!$I53)))</f>
        <v/>
      </c>
      <c r="W53" s="105" t="str">
        <f>IF(OR($C53="",W$3="",'5.工程集計'!$I53=0),"",IF(W$4="均一配賦",W$3/'5.工程集計'!$C$4/'5.工程集計'!$I53,IF(W$4="減価償却費",W$3*'5.工程集計'!$E53/'5.工程集計'!$I53)))</f>
        <v/>
      </c>
      <c r="X53" s="105" t="str">
        <f>IF(OR($C53="",X$3="",'5.工程集計'!$I53=0),"",IF(X$4="均一配賦",X$3/'5.工程集計'!$C$4/'5.工程集計'!$I53,IF(X$4="減価償却費",X$3*'5.工程集計'!$E53/'5.工程集計'!$I53)))</f>
        <v/>
      </c>
      <c r="Y53" s="105" t="str">
        <f>IF(OR($C53="",Y$3="",'5.工程集計'!$I53=0),"",IF(Y$4="均一配賦",Y$3/'5.工程集計'!$C$4/'5.工程集計'!$I53,IF(Y$4="減価償却費",Y$3*'5.工程集計'!$E53/'5.工程集計'!$I53)))</f>
        <v/>
      </c>
      <c r="Z53" s="105" t="str">
        <f>IF(OR($C53="",Z$3="",'5.工程集計'!$I53=0),"",IF(Z$4="均一配賦",Z$3/'5.工程集計'!$C$4/'5.工程集計'!$I53,IF(Z$4="減価償却費",Z$3*'5.工程集計'!$E53/'5.工程集計'!$I53)))</f>
        <v/>
      </c>
      <c r="AA53" s="105" t="str">
        <f>IF(OR($C53="",AA$3="",'5.工程集計'!$I53=0),"",IF(AA$4="均一配賦",AA$3/'5.工程集計'!$C$4/'5.工程集計'!$I53,IF(AA$4="減価償却費",AA$3*'5.工程集計'!$E53/'5.工程集計'!$I53)))</f>
        <v/>
      </c>
    </row>
    <row r="54" spans="2:27" ht="21.75" customHeight="1">
      <c r="B54" s="14" t="str">
        <f>IF('3.工程情報'!B54="","",'3.工程情報'!B54)</f>
        <v/>
      </c>
      <c r="C54" s="14" t="str">
        <f>IF('3.工程情報'!C54="","",'3.工程情報'!C54)</f>
        <v/>
      </c>
      <c r="D54" s="193" t="str">
        <f t="shared" si="1"/>
        <v/>
      </c>
      <c r="E54" s="193" t="str">
        <f t="shared" si="2"/>
        <v/>
      </c>
      <c r="F54" s="105" t="str">
        <f>IF($C54="","",'3.工程情報'!$H54/'5.工程集計'!$H54)</f>
        <v/>
      </c>
      <c r="G54" s="105" t="str">
        <f>IF(OR($C54="",G$3="",'5.工程集計'!$H54=0),"",IF(G$4="均一配賦",G$3/'5.工程集計'!$C$4/'5.工程集計'!$H54,IF(G$4="減価償却費",G$3*'5.工程集計'!$E54/'5.工程集計'!$H54)))</f>
        <v/>
      </c>
      <c r="H54" s="105" t="str">
        <f>IF($C54="","",'5.工程集計'!D54/'5.工程集計'!I54)</f>
        <v/>
      </c>
      <c r="I54" s="105" t="str">
        <f>IF(OR($C54="",I$3="",'5.工程集計'!$I54=0),"",IF(I$4="均一配賦",I$3/'5.工程集計'!$C$4/'5.工程集計'!$I54,IF(I$4="減価償却費",I$3*'5.工程集計'!$E54/'5.工程集計'!$I54)))</f>
        <v/>
      </c>
      <c r="J54" s="106" t="str">
        <f>IF($C54="","",$J$3*'5.工程集計'!G54/'5.工程集計'!I54)</f>
        <v/>
      </c>
      <c r="K54" s="105" t="str">
        <f>IF($C54="","",'3.工程情報'!I54/'5.工程集計'!I54)</f>
        <v/>
      </c>
      <c r="L54" s="105" t="str">
        <f>IF($C54="","",'3.工程情報'!J54/'5.工程集計'!I54)</f>
        <v/>
      </c>
      <c r="M54" s="105" t="str">
        <f>IF($C54="","",'3.工程情報'!K54/'5.工程集計'!I54)</f>
        <v/>
      </c>
      <c r="N54" s="105" t="str">
        <f>IF($C54="","",'3.工程情報'!L54/'5.工程集計'!I54)</f>
        <v/>
      </c>
      <c r="O54" s="105" t="str">
        <f>IF($C54="","",'3.工程情報'!M54/'5.工程集計'!I54)</f>
        <v/>
      </c>
      <c r="P54" s="105" t="str">
        <f>IF(OR($C54="",P$3="",'5.工程集計'!$I54=0),"",IF(P$4="均一配賦",P$3/'5.工程集計'!$C$4/'5.工程集計'!$I54,IF(P$4="減価償却費",P$3*'5.工程集計'!$E54/'5.工程集計'!$I54)))</f>
        <v/>
      </c>
      <c r="Q54" s="105" t="str">
        <f>IF(OR($C54="",Q$3="",'5.工程集計'!$I54=0),"",IF(Q$4="均一配賦",Q$3/'5.工程集計'!$C$4/'5.工程集計'!$I54,IF(Q$4="減価償却費",Q$3*'5.工程集計'!$E54/'5.工程集計'!$I54)))</f>
        <v/>
      </c>
      <c r="R54" s="105" t="str">
        <f>IF(OR($C54="",R$3="",'5.工程集計'!$I54=0),"",IF(R$4="均一配賦",R$3/'5.工程集計'!$C$4/'5.工程集計'!$I54,IF(R$4="減価償却費",R$3*'5.工程集計'!$E54/'5.工程集計'!$I54)))</f>
        <v/>
      </c>
      <c r="S54" s="105" t="str">
        <f>IF(OR($C54="",S$3="",'5.工程集計'!$I54=0),"",IF(S$4="均一配賦",S$3/'5.工程集計'!$C$4/'5.工程集計'!$I54,IF(S$4="減価償却費",S$3*'5.工程集計'!$E54/'5.工程集計'!$I54)))</f>
        <v/>
      </c>
      <c r="T54" s="105" t="str">
        <f>IF(OR($C54="",T$3="",'5.工程集計'!$I54=0),"",IF(T$4="均一配賦",T$3/'5.工程集計'!$C$4/'5.工程集計'!$I54,IF(T$4="減価償却費",T$3*'5.工程集計'!$E54/'5.工程集計'!$I54)))</f>
        <v/>
      </c>
      <c r="U54" s="105" t="str">
        <f>IF(OR($C54="",U$3="",'5.工程集計'!$I54=0),"",IF(U$4="均一配賦",U$3/'5.工程集計'!$C$4/'5.工程集計'!$I54,IF(U$4="減価償却費",U$3*'5.工程集計'!$E54/'5.工程集計'!$I54)))</f>
        <v/>
      </c>
      <c r="V54" s="105" t="str">
        <f>IF(OR($C54="",V$3="",'5.工程集計'!$I54=0),"",IF(V$4="均一配賦",V$3/'5.工程集計'!$C$4/'5.工程集計'!$I54,IF(V$4="減価償却費",V$3*'5.工程集計'!$E54/'5.工程集計'!$I54)))</f>
        <v/>
      </c>
      <c r="W54" s="105" t="str">
        <f>IF(OR($C54="",W$3="",'5.工程集計'!$I54=0),"",IF(W$4="均一配賦",W$3/'5.工程集計'!$C$4/'5.工程集計'!$I54,IF(W$4="減価償却費",W$3*'5.工程集計'!$E54/'5.工程集計'!$I54)))</f>
        <v/>
      </c>
      <c r="X54" s="105" t="str">
        <f>IF(OR($C54="",X$3="",'5.工程集計'!$I54=0),"",IF(X$4="均一配賦",X$3/'5.工程集計'!$C$4/'5.工程集計'!$I54,IF(X$4="減価償却費",X$3*'5.工程集計'!$E54/'5.工程集計'!$I54)))</f>
        <v/>
      </c>
      <c r="Y54" s="105" t="str">
        <f>IF(OR($C54="",Y$3="",'5.工程集計'!$I54=0),"",IF(Y$4="均一配賦",Y$3/'5.工程集計'!$C$4/'5.工程集計'!$I54,IF(Y$4="減価償却費",Y$3*'5.工程集計'!$E54/'5.工程集計'!$I54)))</f>
        <v/>
      </c>
      <c r="Z54" s="105" t="str">
        <f>IF(OR($C54="",Z$3="",'5.工程集計'!$I54=0),"",IF(Z$4="均一配賦",Z$3/'5.工程集計'!$C$4/'5.工程集計'!$I54,IF(Z$4="減価償却費",Z$3*'5.工程集計'!$E54/'5.工程集計'!$I54)))</f>
        <v/>
      </c>
      <c r="AA54" s="105" t="str">
        <f>IF(OR($C54="",AA$3="",'5.工程集計'!$I54=0),"",IF(AA$4="均一配賦",AA$3/'5.工程集計'!$C$4/'5.工程集計'!$I54,IF(AA$4="減価償却費",AA$3*'5.工程集計'!$E54/'5.工程集計'!$I54)))</f>
        <v/>
      </c>
    </row>
    <row r="55" spans="2:27" ht="21.75" customHeight="1">
      <c r="B55" s="14" t="str">
        <f>IF('3.工程情報'!B55="","",'3.工程情報'!B55)</f>
        <v/>
      </c>
      <c r="C55" s="14" t="str">
        <f>IF('3.工程情報'!C55="","",'3.工程情報'!C55)</f>
        <v/>
      </c>
      <c r="D55" s="193" t="str">
        <f t="shared" si="1"/>
        <v/>
      </c>
      <c r="E55" s="193" t="str">
        <f t="shared" si="2"/>
        <v/>
      </c>
      <c r="F55" s="105" t="str">
        <f>IF($C55="","",'3.工程情報'!$H55/'5.工程集計'!$H55)</f>
        <v/>
      </c>
      <c r="G55" s="105" t="str">
        <f>IF(OR($C55="",G$3="",'5.工程集計'!$H55=0),"",IF(G$4="均一配賦",G$3/'5.工程集計'!$C$4/'5.工程集計'!$H55,IF(G$4="減価償却費",G$3*'5.工程集計'!$E55/'5.工程集計'!$H55)))</f>
        <v/>
      </c>
      <c r="H55" s="105" t="str">
        <f>IF($C55="","",'5.工程集計'!D55/'5.工程集計'!I55)</f>
        <v/>
      </c>
      <c r="I55" s="105" t="str">
        <f>IF(OR($C55="",I$3="",'5.工程集計'!$I55=0),"",IF(I$4="均一配賦",I$3/'5.工程集計'!$C$4/'5.工程集計'!$I55,IF(I$4="減価償却費",I$3*'5.工程集計'!$E55/'5.工程集計'!$I55)))</f>
        <v/>
      </c>
      <c r="J55" s="106" t="str">
        <f>IF($C55="","",$J$3*'5.工程集計'!G55/'5.工程集計'!I55)</f>
        <v/>
      </c>
      <c r="K55" s="105" t="str">
        <f>IF($C55="","",'3.工程情報'!I55/'5.工程集計'!I55)</f>
        <v/>
      </c>
      <c r="L55" s="105" t="str">
        <f>IF($C55="","",'3.工程情報'!J55/'5.工程集計'!I55)</f>
        <v/>
      </c>
      <c r="M55" s="105" t="str">
        <f>IF($C55="","",'3.工程情報'!K55/'5.工程集計'!I55)</f>
        <v/>
      </c>
      <c r="N55" s="105" t="str">
        <f>IF($C55="","",'3.工程情報'!L55/'5.工程集計'!I55)</f>
        <v/>
      </c>
      <c r="O55" s="105" t="str">
        <f>IF($C55="","",'3.工程情報'!M55/'5.工程集計'!I55)</f>
        <v/>
      </c>
      <c r="P55" s="105" t="str">
        <f>IF(OR($C55="",P$3="",'5.工程集計'!$I55=0),"",IF(P$4="均一配賦",P$3/'5.工程集計'!$C$4/'5.工程集計'!$I55,IF(P$4="減価償却費",P$3*'5.工程集計'!$E55/'5.工程集計'!$I55)))</f>
        <v/>
      </c>
      <c r="Q55" s="105" t="str">
        <f>IF(OR($C55="",Q$3="",'5.工程集計'!$I55=0),"",IF(Q$4="均一配賦",Q$3/'5.工程集計'!$C$4/'5.工程集計'!$I55,IF(Q$4="減価償却費",Q$3*'5.工程集計'!$E55/'5.工程集計'!$I55)))</f>
        <v/>
      </c>
      <c r="R55" s="105" t="str">
        <f>IF(OR($C55="",R$3="",'5.工程集計'!$I55=0),"",IF(R$4="均一配賦",R$3/'5.工程集計'!$C$4/'5.工程集計'!$I55,IF(R$4="減価償却費",R$3*'5.工程集計'!$E55/'5.工程集計'!$I55)))</f>
        <v/>
      </c>
      <c r="S55" s="105" t="str">
        <f>IF(OR($C55="",S$3="",'5.工程集計'!$I55=0),"",IF(S$4="均一配賦",S$3/'5.工程集計'!$C$4/'5.工程集計'!$I55,IF(S$4="減価償却費",S$3*'5.工程集計'!$E55/'5.工程集計'!$I55)))</f>
        <v/>
      </c>
      <c r="T55" s="105" t="str">
        <f>IF(OR($C55="",T$3="",'5.工程集計'!$I55=0),"",IF(T$4="均一配賦",T$3/'5.工程集計'!$C$4/'5.工程集計'!$I55,IF(T$4="減価償却費",T$3*'5.工程集計'!$E55/'5.工程集計'!$I55)))</f>
        <v/>
      </c>
      <c r="U55" s="105" t="str">
        <f>IF(OR($C55="",U$3="",'5.工程集計'!$I55=0),"",IF(U$4="均一配賦",U$3/'5.工程集計'!$C$4/'5.工程集計'!$I55,IF(U$4="減価償却費",U$3*'5.工程集計'!$E55/'5.工程集計'!$I55)))</f>
        <v/>
      </c>
      <c r="V55" s="105" t="str">
        <f>IF(OR($C55="",V$3="",'5.工程集計'!$I55=0),"",IF(V$4="均一配賦",V$3/'5.工程集計'!$C$4/'5.工程集計'!$I55,IF(V$4="減価償却費",V$3*'5.工程集計'!$E55/'5.工程集計'!$I55)))</f>
        <v/>
      </c>
      <c r="W55" s="105" t="str">
        <f>IF(OR($C55="",W$3="",'5.工程集計'!$I55=0),"",IF(W$4="均一配賦",W$3/'5.工程集計'!$C$4/'5.工程集計'!$I55,IF(W$4="減価償却費",W$3*'5.工程集計'!$E55/'5.工程集計'!$I55)))</f>
        <v/>
      </c>
      <c r="X55" s="105" t="str">
        <f>IF(OR($C55="",X$3="",'5.工程集計'!$I55=0),"",IF(X$4="均一配賦",X$3/'5.工程集計'!$C$4/'5.工程集計'!$I55,IF(X$4="減価償却費",X$3*'5.工程集計'!$E55/'5.工程集計'!$I55)))</f>
        <v/>
      </c>
      <c r="Y55" s="105" t="str">
        <f>IF(OR($C55="",Y$3="",'5.工程集計'!$I55=0),"",IF(Y$4="均一配賦",Y$3/'5.工程集計'!$C$4/'5.工程集計'!$I55,IF(Y$4="減価償却費",Y$3*'5.工程集計'!$E55/'5.工程集計'!$I55)))</f>
        <v/>
      </c>
      <c r="Z55" s="105" t="str">
        <f>IF(OR($C55="",Z$3="",'5.工程集計'!$I55=0),"",IF(Z$4="均一配賦",Z$3/'5.工程集計'!$C$4/'5.工程集計'!$I55,IF(Z$4="減価償却費",Z$3*'5.工程集計'!$E55/'5.工程集計'!$I55)))</f>
        <v/>
      </c>
      <c r="AA55" s="105" t="str">
        <f>IF(OR($C55="",AA$3="",'5.工程集計'!$I55=0),"",IF(AA$4="均一配賦",AA$3/'5.工程集計'!$C$4/'5.工程集計'!$I55,IF(AA$4="減価償却費",AA$3*'5.工程集計'!$E55/'5.工程集計'!$I55)))</f>
        <v/>
      </c>
    </row>
    <row r="56" spans="2:27" ht="21.75" customHeight="1">
      <c r="B56" s="14" t="str">
        <f>IF('3.工程情報'!B56="","",'3.工程情報'!B56)</f>
        <v/>
      </c>
      <c r="C56" s="14" t="str">
        <f>IF('3.工程情報'!C56="","",'3.工程情報'!C56)</f>
        <v/>
      </c>
      <c r="D56" s="193" t="str">
        <f t="shared" si="1"/>
        <v/>
      </c>
      <c r="E56" s="193" t="str">
        <f t="shared" si="2"/>
        <v/>
      </c>
      <c r="F56" s="105" t="str">
        <f>IF($C56="","",'3.工程情報'!$H56/'5.工程集計'!$H56)</f>
        <v/>
      </c>
      <c r="G56" s="105" t="str">
        <f>IF(OR($C56="",G$3="",'5.工程集計'!$H56=0),"",IF(G$4="均一配賦",G$3/'5.工程集計'!$C$4/'5.工程集計'!$H56,IF(G$4="減価償却費",G$3*'5.工程集計'!$E56/'5.工程集計'!$H56)))</f>
        <v/>
      </c>
      <c r="H56" s="105" t="str">
        <f>IF($C56="","",'5.工程集計'!D56/'5.工程集計'!I56)</f>
        <v/>
      </c>
      <c r="I56" s="105" t="str">
        <f>IF(OR($C56="",I$3="",'5.工程集計'!$I56=0),"",IF(I$4="均一配賦",I$3/'5.工程集計'!$C$4/'5.工程集計'!$I56,IF(I$4="減価償却費",I$3*'5.工程集計'!$E56/'5.工程集計'!$I56)))</f>
        <v/>
      </c>
      <c r="J56" s="106" t="str">
        <f>IF($C56="","",$J$3*'5.工程集計'!G56/'5.工程集計'!I56)</f>
        <v/>
      </c>
      <c r="K56" s="105" t="str">
        <f>IF($C56="","",'3.工程情報'!I56/'5.工程集計'!I56)</f>
        <v/>
      </c>
      <c r="L56" s="105" t="str">
        <f>IF($C56="","",'3.工程情報'!J56/'5.工程集計'!I56)</f>
        <v/>
      </c>
      <c r="M56" s="105" t="str">
        <f>IF($C56="","",'3.工程情報'!K56/'5.工程集計'!I56)</f>
        <v/>
      </c>
      <c r="N56" s="105" t="str">
        <f>IF($C56="","",'3.工程情報'!L56/'5.工程集計'!I56)</f>
        <v/>
      </c>
      <c r="O56" s="105" t="str">
        <f>IF($C56="","",'3.工程情報'!M56/'5.工程集計'!I56)</f>
        <v/>
      </c>
      <c r="P56" s="105" t="str">
        <f>IF(OR($C56="",P$3="",'5.工程集計'!$I56=0),"",IF(P$4="均一配賦",P$3/'5.工程集計'!$C$4/'5.工程集計'!$I56,IF(P$4="減価償却費",P$3*'5.工程集計'!$E56/'5.工程集計'!$I56)))</f>
        <v/>
      </c>
      <c r="Q56" s="105" t="str">
        <f>IF(OR($C56="",Q$3="",'5.工程集計'!$I56=0),"",IF(Q$4="均一配賦",Q$3/'5.工程集計'!$C$4/'5.工程集計'!$I56,IF(Q$4="減価償却費",Q$3*'5.工程集計'!$E56/'5.工程集計'!$I56)))</f>
        <v/>
      </c>
      <c r="R56" s="105" t="str">
        <f>IF(OR($C56="",R$3="",'5.工程集計'!$I56=0),"",IF(R$4="均一配賦",R$3/'5.工程集計'!$C$4/'5.工程集計'!$I56,IF(R$4="減価償却費",R$3*'5.工程集計'!$E56/'5.工程集計'!$I56)))</f>
        <v/>
      </c>
      <c r="S56" s="105" t="str">
        <f>IF(OR($C56="",S$3="",'5.工程集計'!$I56=0),"",IF(S$4="均一配賦",S$3/'5.工程集計'!$C$4/'5.工程集計'!$I56,IF(S$4="減価償却費",S$3*'5.工程集計'!$E56/'5.工程集計'!$I56)))</f>
        <v/>
      </c>
      <c r="T56" s="105" t="str">
        <f>IF(OR($C56="",T$3="",'5.工程集計'!$I56=0),"",IF(T$4="均一配賦",T$3/'5.工程集計'!$C$4/'5.工程集計'!$I56,IF(T$4="減価償却費",T$3*'5.工程集計'!$E56/'5.工程集計'!$I56)))</f>
        <v/>
      </c>
      <c r="U56" s="105" t="str">
        <f>IF(OR($C56="",U$3="",'5.工程集計'!$I56=0),"",IF(U$4="均一配賦",U$3/'5.工程集計'!$C$4/'5.工程集計'!$I56,IF(U$4="減価償却費",U$3*'5.工程集計'!$E56/'5.工程集計'!$I56)))</f>
        <v/>
      </c>
      <c r="V56" s="105" t="str">
        <f>IF(OR($C56="",V$3="",'5.工程集計'!$I56=0),"",IF(V$4="均一配賦",V$3/'5.工程集計'!$C$4/'5.工程集計'!$I56,IF(V$4="減価償却費",V$3*'5.工程集計'!$E56/'5.工程集計'!$I56)))</f>
        <v/>
      </c>
      <c r="W56" s="105" t="str">
        <f>IF(OR($C56="",W$3="",'5.工程集計'!$I56=0),"",IF(W$4="均一配賦",W$3/'5.工程集計'!$C$4/'5.工程集計'!$I56,IF(W$4="減価償却費",W$3*'5.工程集計'!$E56/'5.工程集計'!$I56)))</f>
        <v/>
      </c>
      <c r="X56" s="105" t="str">
        <f>IF(OR($C56="",X$3="",'5.工程集計'!$I56=0),"",IF(X$4="均一配賦",X$3/'5.工程集計'!$C$4/'5.工程集計'!$I56,IF(X$4="減価償却費",X$3*'5.工程集計'!$E56/'5.工程集計'!$I56)))</f>
        <v/>
      </c>
      <c r="Y56" s="105" t="str">
        <f>IF(OR($C56="",Y$3="",'5.工程集計'!$I56=0),"",IF(Y$4="均一配賦",Y$3/'5.工程集計'!$C$4/'5.工程集計'!$I56,IF(Y$4="減価償却費",Y$3*'5.工程集計'!$E56/'5.工程集計'!$I56)))</f>
        <v/>
      </c>
      <c r="Z56" s="105" t="str">
        <f>IF(OR($C56="",Z$3="",'5.工程集計'!$I56=0),"",IF(Z$4="均一配賦",Z$3/'5.工程集計'!$C$4/'5.工程集計'!$I56,IF(Z$4="減価償却費",Z$3*'5.工程集計'!$E56/'5.工程集計'!$I56)))</f>
        <v/>
      </c>
      <c r="AA56" s="105" t="str">
        <f>IF(OR($C56="",AA$3="",'5.工程集計'!$I56=0),"",IF(AA$4="均一配賦",AA$3/'5.工程集計'!$C$4/'5.工程集計'!$I56,IF(AA$4="減価償却費",AA$3*'5.工程集計'!$E56/'5.工程集計'!$I56)))</f>
        <v/>
      </c>
    </row>
    <row r="57" spans="2:27" ht="21.75" customHeight="1">
      <c r="B57" s="14" t="str">
        <f>IF('3.工程情報'!B57="","",'3.工程情報'!B57)</f>
        <v/>
      </c>
      <c r="C57" s="14" t="str">
        <f>IF('3.工程情報'!C57="","",'3.工程情報'!C57)</f>
        <v/>
      </c>
      <c r="D57" s="193" t="str">
        <f t="shared" si="1"/>
        <v/>
      </c>
      <c r="E57" s="193" t="str">
        <f t="shared" si="2"/>
        <v/>
      </c>
      <c r="F57" s="105" t="str">
        <f>IF($C57="","",'3.工程情報'!$H57/'5.工程集計'!$H57)</f>
        <v/>
      </c>
      <c r="G57" s="105" t="str">
        <f>IF(OR($C57="",G$3="",'5.工程集計'!$H57=0),"",IF(G$4="均一配賦",G$3/'5.工程集計'!$C$4/'5.工程集計'!$H57,IF(G$4="減価償却費",G$3*'5.工程集計'!$E57/'5.工程集計'!$H57)))</f>
        <v/>
      </c>
      <c r="H57" s="105" t="str">
        <f>IF($C57="","",'5.工程集計'!D57/'5.工程集計'!I57)</f>
        <v/>
      </c>
      <c r="I57" s="105" t="str">
        <f>IF(OR($C57="",I$3="",'5.工程集計'!$I57=0),"",IF(I$4="均一配賦",I$3/'5.工程集計'!$C$4/'5.工程集計'!$I57,IF(I$4="減価償却費",I$3*'5.工程集計'!$E57/'5.工程集計'!$I57)))</f>
        <v/>
      </c>
      <c r="J57" s="106" t="str">
        <f>IF($C57="","",$J$3*'5.工程集計'!G57/'5.工程集計'!I57)</f>
        <v/>
      </c>
      <c r="K57" s="105" t="str">
        <f>IF($C57="","",'3.工程情報'!I57/'5.工程集計'!I57)</f>
        <v/>
      </c>
      <c r="L57" s="105" t="str">
        <f>IF($C57="","",'3.工程情報'!J57/'5.工程集計'!I57)</f>
        <v/>
      </c>
      <c r="M57" s="105" t="str">
        <f>IF($C57="","",'3.工程情報'!K57/'5.工程集計'!I57)</f>
        <v/>
      </c>
      <c r="N57" s="105" t="str">
        <f>IF($C57="","",'3.工程情報'!L57/'5.工程集計'!I57)</f>
        <v/>
      </c>
      <c r="O57" s="105" t="str">
        <f>IF($C57="","",'3.工程情報'!M57/'5.工程集計'!I57)</f>
        <v/>
      </c>
      <c r="P57" s="105" t="str">
        <f>IF(OR($C57="",P$3="",'5.工程集計'!$I57=0),"",IF(P$4="均一配賦",P$3/'5.工程集計'!$C$4/'5.工程集計'!$I57,IF(P$4="減価償却費",P$3*'5.工程集計'!$E57/'5.工程集計'!$I57)))</f>
        <v/>
      </c>
      <c r="Q57" s="105" t="str">
        <f>IF(OR($C57="",Q$3="",'5.工程集計'!$I57=0),"",IF(Q$4="均一配賦",Q$3/'5.工程集計'!$C$4/'5.工程集計'!$I57,IF(Q$4="減価償却費",Q$3*'5.工程集計'!$E57/'5.工程集計'!$I57)))</f>
        <v/>
      </c>
      <c r="R57" s="105" t="str">
        <f>IF(OR($C57="",R$3="",'5.工程集計'!$I57=0),"",IF(R$4="均一配賦",R$3/'5.工程集計'!$C$4/'5.工程集計'!$I57,IF(R$4="減価償却費",R$3*'5.工程集計'!$E57/'5.工程集計'!$I57)))</f>
        <v/>
      </c>
      <c r="S57" s="105" t="str">
        <f>IF(OR($C57="",S$3="",'5.工程集計'!$I57=0),"",IF(S$4="均一配賦",S$3/'5.工程集計'!$C$4/'5.工程集計'!$I57,IF(S$4="減価償却費",S$3*'5.工程集計'!$E57/'5.工程集計'!$I57)))</f>
        <v/>
      </c>
      <c r="T57" s="105" t="str">
        <f>IF(OR($C57="",T$3="",'5.工程集計'!$I57=0),"",IF(T$4="均一配賦",T$3/'5.工程集計'!$C$4/'5.工程集計'!$I57,IF(T$4="減価償却費",T$3*'5.工程集計'!$E57/'5.工程集計'!$I57)))</f>
        <v/>
      </c>
      <c r="U57" s="105" t="str">
        <f>IF(OR($C57="",U$3="",'5.工程集計'!$I57=0),"",IF(U$4="均一配賦",U$3/'5.工程集計'!$C$4/'5.工程集計'!$I57,IF(U$4="減価償却費",U$3*'5.工程集計'!$E57/'5.工程集計'!$I57)))</f>
        <v/>
      </c>
      <c r="V57" s="105" t="str">
        <f>IF(OR($C57="",V$3="",'5.工程集計'!$I57=0),"",IF(V$4="均一配賦",V$3/'5.工程集計'!$C$4/'5.工程集計'!$I57,IF(V$4="減価償却費",V$3*'5.工程集計'!$E57/'5.工程集計'!$I57)))</f>
        <v/>
      </c>
      <c r="W57" s="105" t="str">
        <f>IF(OR($C57="",W$3="",'5.工程集計'!$I57=0),"",IF(W$4="均一配賦",W$3/'5.工程集計'!$C$4/'5.工程集計'!$I57,IF(W$4="減価償却費",W$3*'5.工程集計'!$E57/'5.工程集計'!$I57)))</f>
        <v/>
      </c>
      <c r="X57" s="105" t="str">
        <f>IF(OR($C57="",X$3="",'5.工程集計'!$I57=0),"",IF(X$4="均一配賦",X$3/'5.工程集計'!$C$4/'5.工程集計'!$I57,IF(X$4="減価償却費",X$3*'5.工程集計'!$E57/'5.工程集計'!$I57)))</f>
        <v/>
      </c>
      <c r="Y57" s="105" t="str">
        <f>IF(OR($C57="",Y$3="",'5.工程集計'!$I57=0),"",IF(Y$4="均一配賦",Y$3/'5.工程集計'!$C$4/'5.工程集計'!$I57,IF(Y$4="減価償却費",Y$3*'5.工程集計'!$E57/'5.工程集計'!$I57)))</f>
        <v/>
      </c>
      <c r="Z57" s="105" t="str">
        <f>IF(OR($C57="",Z$3="",'5.工程集計'!$I57=0),"",IF(Z$4="均一配賦",Z$3/'5.工程集計'!$C$4/'5.工程集計'!$I57,IF(Z$4="減価償却費",Z$3*'5.工程集計'!$E57/'5.工程集計'!$I57)))</f>
        <v/>
      </c>
      <c r="AA57" s="105" t="str">
        <f>IF(OR($C57="",AA$3="",'5.工程集計'!$I57=0),"",IF(AA$4="均一配賦",AA$3/'5.工程集計'!$C$4/'5.工程集計'!$I57,IF(AA$4="減価償却費",AA$3*'5.工程集計'!$E57/'5.工程集計'!$I57)))</f>
        <v/>
      </c>
    </row>
    <row r="58" spans="2:27" ht="21.75" customHeight="1">
      <c r="B58" s="14" t="str">
        <f>IF('3.工程情報'!B58="","",'3.工程情報'!B58)</f>
        <v/>
      </c>
      <c r="C58" s="14" t="str">
        <f>IF('3.工程情報'!C58="","",'3.工程情報'!C58)</f>
        <v/>
      </c>
      <c r="D58" s="193" t="str">
        <f t="shared" si="1"/>
        <v/>
      </c>
      <c r="E58" s="193" t="str">
        <f t="shared" si="2"/>
        <v/>
      </c>
      <c r="F58" s="105" t="str">
        <f>IF($C58="","",'3.工程情報'!$H58/'5.工程集計'!$H58)</f>
        <v/>
      </c>
      <c r="G58" s="105" t="str">
        <f>IF(OR($C58="",G$3="",'5.工程集計'!$H58=0),"",IF(G$4="均一配賦",G$3/'5.工程集計'!$C$4/'5.工程集計'!$H58,IF(G$4="減価償却費",G$3*'5.工程集計'!$E58/'5.工程集計'!$H58)))</f>
        <v/>
      </c>
      <c r="H58" s="105" t="str">
        <f>IF($C58="","",'5.工程集計'!D58/'5.工程集計'!I58)</f>
        <v/>
      </c>
      <c r="I58" s="105" t="str">
        <f>IF(OR($C58="",I$3="",'5.工程集計'!$I58=0),"",IF(I$4="均一配賦",I$3/'5.工程集計'!$C$4/'5.工程集計'!$I58,IF(I$4="減価償却費",I$3*'5.工程集計'!$E58/'5.工程集計'!$I58)))</f>
        <v/>
      </c>
      <c r="J58" s="106" t="str">
        <f>IF($C58="","",$J$3*'5.工程集計'!G58/'5.工程集計'!I58)</f>
        <v/>
      </c>
      <c r="K58" s="105" t="str">
        <f>IF($C58="","",'3.工程情報'!I58/'5.工程集計'!I58)</f>
        <v/>
      </c>
      <c r="L58" s="105" t="str">
        <f>IF($C58="","",'3.工程情報'!J58/'5.工程集計'!I58)</f>
        <v/>
      </c>
      <c r="M58" s="105" t="str">
        <f>IF($C58="","",'3.工程情報'!K58/'5.工程集計'!I58)</f>
        <v/>
      </c>
      <c r="N58" s="105" t="str">
        <f>IF($C58="","",'3.工程情報'!L58/'5.工程集計'!I58)</f>
        <v/>
      </c>
      <c r="O58" s="105" t="str">
        <f>IF($C58="","",'3.工程情報'!M58/'5.工程集計'!I58)</f>
        <v/>
      </c>
      <c r="P58" s="105" t="str">
        <f>IF(OR($C58="",P$3="",'5.工程集計'!$I58=0),"",IF(P$4="均一配賦",P$3/'5.工程集計'!$C$4/'5.工程集計'!$I58,IF(P$4="減価償却費",P$3*'5.工程集計'!$E58/'5.工程集計'!$I58)))</f>
        <v/>
      </c>
      <c r="Q58" s="105" t="str">
        <f>IF(OR($C58="",Q$3="",'5.工程集計'!$I58=0),"",IF(Q$4="均一配賦",Q$3/'5.工程集計'!$C$4/'5.工程集計'!$I58,IF(Q$4="減価償却費",Q$3*'5.工程集計'!$E58/'5.工程集計'!$I58)))</f>
        <v/>
      </c>
      <c r="R58" s="105" t="str">
        <f>IF(OR($C58="",R$3="",'5.工程集計'!$I58=0),"",IF(R$4="均一配賦",R$3/'5.工程集計'!$C$4/'5.工程集計'!$I58,IF(R$4="減価償却費",R$3*'5.工程集計'!$E58/'5.工程集計'!$I58)))</f>
        <v/>
      </c>
      <c r="S58" s="105" t="str">
        <f>IF(OR($C58="",S$3="",'5.工程集計'!$I58=0),"",IF(S$4="均一配賦",S$3/'5.工程集計'!$C$4/'5.工程集計'!$I58,IF(S$4="減価償却費",S$3*'5.工程集計'!$E58/'5.工程集計'!$I58)))</f>
        <v/>
      </c>
      <c r="T58" s="105" t="str">
        <f>IF(OR($C58="",T$3="",'5.工程集計'!$I58=0),"",IF(T$4="均一配賦",T$3/'5.工程集計'!$C$4/'5.工程集計'!$I58,IF(T$4="減価償却費",T$3*'5.工程集計'!$E58/'5.工程集計'!$I58)))</f>
        <v/>
      </c>
      <c r="U58" s="105" t="str">
        <f>IF(OR($C58="",U$3="",'5.工程集計'!$I58=0),"",IF(U$4="均一配賦",U$3/'5.工程集計'!$C$4/'5.工程集計'!$I58,IF(U$4="減価償却費",U$3*'5.工程集計'!$E58/'5.工程集計'!$I58)))</f>
        <v/>
      </c>
      <c r="V58" s="105" t="str">
        <f>IF(OR($C58="",V$3="",'5.工程集計'!$I58=0),"",IF(V$4="均一配賦",V$3/'5.工程集計'!$C$4/'5.工程集計'!$I58,IF(V$4="減価償却費",V$3*'5.工程集計'!$E58/'5.工程集計'!$I58)))</f>
        <v/>
      </c>
      <c r="W58" s="105" t="str">
        <f>IF(OR($C58="",W$3="",'5.工程集計'!$I58=0),"",IF(W$4="均一配賦",W$3/'5.工程集計'!$C$4/'5.工程集計'!$I58,IF(W$4="減価償却費",W$3*'5.工程集計'!$E58/'5.工程集計'!$I58)))</f>
        <v/>
      </c>
      <c r="X58" s="105" t="str">
        <f>IF(OR($C58="",X$3="",'5.工程集計'!$I58=0),"",IF(X$4="均一配賦",X$3/'5.工程集計'!$C$4/'5.工程集計'!$I58,IF(X$4="減価償却費",X$3*'5.工程集計'!$E58/'5.工程集計'!$I58)))</f>
        <v/>
      </c>
      <c r="Y58" s="105" t="str">
        <f>IF(OR($C58="",Y$3="",'5.工程集計'!$I58=0),"",IF(Y$4="均一配賦",Y$3/'5.工程集計'!$C$4/'5.工程集計'!$I58,IF(Y$4="減価償却費",Y$3*'5.工程集計'!$E58/'5.工程集計'!$I58)))</f>
        <v/>
      </c>
      <c r="Z58" s="105" t="str">
        <f>IF(OR($C58="",Z$3="",'5.工程集計'!$I58=0),"",IF(Z$4="均一配賦",Z$3/'5.工程集計'!$C$4/'5.工程集計'!$I58,IF(Z$4="減価償却費",Z$3*'5.工程集計'!$E58/'5.工程集計'!$I58)))</f>
        <v/>
      </c>
      <c r="AA58" s="105" t="str">
        <f>IF(OR($C58="",AA$3="",'5.工程集計'!$I58=0),"",IF(AA$4="均一配賦",AA$3/'5.工程集計'!$C$4/'5.工程集計'!$I58,IF(AA$4="減価償却費",AA$3*'5.工程集計'!$E58/'5.工程集計'!$I58)))</f>
        <v/>
      </c>
    </row>
    <row r="59" spans="2:27" ht="21.75" customHeight="1">
      <c r="B59" s="14" t="str">
        <f>IF('3.工程情報'!B59="","",'3.工程情報'!B59)</f>
        <v/>
      </c>
      <c r="C59" s="14" t="str">
        <f>IF('3.工程情報'!C59="","",'3.工程情報'!C59)</f>
        <v/>
      </c>
      <c r="D59" s="193" t="str">
        <f t="shared" si="1"/>
        <v/>
      </c>
      <c r="E59" s="193" t="str">
        <f t="shared" si="2"/>
        <v/>
      </c>
      <c r="F59" s="105" t="str">
        <f>IF($C59="","",'3.工程情報'!$H59/'5.工程集計'!$H59)</f>
        <v/>
      </c>
      <c r="G59" s="105" t="str">
        <f>IF(OR($C59="",G$3="",'5.工程集計'!$H59=0),"",IF(G$4="均一配賦",G$3/'5.工程集計'!$C$4/'5.工程集計'!$H59,IF(G$4="減価償却費",G$3*'5.工程集計'!$E59/'5.工程集計'!$H59)))</f>
        <v/>
      </c>
      <c r="H59" s="105" t="str">
        <f>IF($C59="","",'5.工程集計'!D59/'5.工程集計'!I59)</f>
        <v/>
      </c>
      <c r="I59" s="105" t="str">
        <f>IF(OR($C59="",I$3="",'5.工程集計'!$I59=0),"",IF(I$4="均一配賦",I$3/'5.工程集計'!$C$4/'5.工程集計'!$I59,IF(I$4="減価償却費",I$3*'5.工程集計'!$E59/'5.工程集計'!$I59)))</f>
        <v/>
      </c>
      <c r="J59" s="106" t="str">
        <f>IF($C59="","",$J$3*'5.工程集計'!G59/'5.工程集計'!I59)</f>
        <v/>
      </c>
      <c r="K59" s="105" t="str">
        <f>IF($C59="","",'3.工程情報'!I59/'5.工程集計'!I59)</f>
        <v/>
      </c>
      <c r="L59" s="105" t="str">
        <f>IF($C59="","",'3.工程情報'!J59/'5.工程集計'!I59)</f>
        <v/>
      </c>
      <c r="M59" s="105" t="str">
        <f>IF($C59="","",'3.工程情報'!K59/'5.工程集計'!I59)</f>
        <v/>
      </c>
      <c r="N59" s="105" t="str">
        <f>IF($C59="","",'3.工程情報'!L59/'5.工程集計'!I59)</f>
        <v/>
      </c>
      <c r="O59" s="105" t="str">
        <f>IF($C59="","",'3.工程情報'!M59/'5.工程集計'!I59)</f>
        <v/>
      </c>
      <c r="P59" s="105" t="str">
        <f>IF(OR($C59="",P$3="",'5.工程集計'!$I59=0),"",IF(P$4="均一配賦",P$3/'5.工程集計'!$C$4/'5.工程集計'!$I59,IF(P$4="減価償却費",P$3*'5.工程集計'!$E59/'5.工程集計'!$I59)))</f>
        <v/>
      </c>
      <c r="Q59" s="105" t="str">
        <f>IF(OR($C59="",Q$3="",'5.工程集計'!$I59=0),"",IF(Q$4="均一配賦",Q$3/'5.工程集計'!$C$4/'5.工程集計'!$I59,IF(Q$4="減価償却費",Q$3*'5.工程集計'!$E59/'5.工程集計'!$I59)))</f>
        <v/>
      </c>
      <c r="R59" s="105" t="str">
        <f>IF(OR($C59="",R$3="",'5.工程集計'!$I59=0),"",IF(R$4="均一配賦",R$3/'5.工程集計'!$C$4/'5.工程集計'!$I59,IF(R$4="減価償却費",R$3*'5.工程集計'!$E59/'5.工程集計'!$I59)))</f>
        <v/>
      </c>
      <c r="S59" s="105" t="str">
        <f>IF(OR($C59="",S$3="",'5.工程集計'!$I59=0),"",IF(S$4="均一配賦",S$3/'5.工程集計'!$C$4/'5.工程集計'!$I59,IF(S$4="減価償却費",S$3*'5.工程集計'!$E59/'5.工程集計'!$I59)))</f>
        <v/>
      </c>
      <c r="T59" s="105" t="str">
        <f>IF(OR($C59="",T$3="",'5.工程集計'!$I59=0),"",IF(T$4="均一配賦",T$3/'5.工程集計'!$C$4/'5.工程集計'!$I59,IF(T$4="減価償却費",T$3*'5.工程集計'!$E59/'5.工程集計'!$I59)))</f>
        <v/>
      </c>
      <c r="U59" s="105" t="str">
        <f>IF(OR($C59="",U$3="",'5.工程集計'!$I59=0),"",IF(U$4="均一配賦",U$3/'5.工程集計'!$C$4/'5.工程集計'!$I59,IF(U$4="減価償却費",U$3*'5.工程集計'!$E59/'5.工程集計'!$I59)))</f>
        <v/>
      </c>
      <c r="V59" s="105" t="str">
        <f>IF(OR($C59="",V$3="",'5.工程集計'!$I59=0),"",IF(V$4="均一配賦",V$3/'5.工程集計'!$C$4/'5.工程集計'!$I59,IF(V$4="減価償却費",V$3*'5.工程集計'!$E59/'5.工程集計'!$I59)))</f>
        <v/>
      </c>
      <c r="W59" s="105" t="str">
        <f>IF(OR($C59="",W$3="",'5.工程集計'!$I59=0),"",IF(W$4="均一配賦",W$3/'5.工程集計'!$C$4/'5.工程集計'!$I59,IF(W$4="減価償却費",W$3*'5.工程集計'!$E59/'5.工程集計'!$I59)))</f>
        <v/>
      </c>
      <c r="X59" s="105" t="str">
        <f>IF(OR($C59="",X$3="",'5.工程集計'!$I59=0),"",IF(X$4="均一配賦",X$3/'5.工程集計'!$C$4/'5.工程集計'!$I59,IF(X$4="減価償却費",X$3*'5.工程集計'!$E59/'5.工程集計'!$I59)))</f>
        <v/>
      </c>
      <c r="Y59" s="105" t="str">
        <f>IF(OR($C59="",Y$3="",'5.工程集計'!$I59=0),"",IF(Y$4="均一配賦",Y$3/'5.工程集計'!$C$4/'5.工程集計'!$I59,IF(Y$4="減価償却費",Y$3*'5.工程集計'!$E59/'5.工程集計'!$I59)))</f>
        <v/>
      </c>
      <c r="Z59" s="105" t="str">
        <f>IF(OR($C59="",Z$3="",'5.工程集計'!$I59=0),"",IF(Z$4="均一配賦",Z$3/'5.工程集計'!$C$4/'5.工程集計'!$I59,IF(Z$4="減価償却費",Z$3*'5.工程集計'!$E59/'5.工程集計'!$I59)))</f>
        <v/>
      </c>
      <c r="AA59" s="105" t="str">
        <f>IF(OR($C59="",AA$3="",'5.工程集計'!$I59=0),"",IF(AA$4="均一配賦",AA$3/'5.工程集計'!$C$4/'5.工程集計'!$I59,IF(AA$4="減価償却費",AA$3*'5.工程集計'!$E59/'5.工程集計'!$I59)))</f>
        <v/>
      </c>
    </row>
    <row r="60" spans="2:27" ht="21.75" customHeight="1">
      <c r="B60" s="14" t="str">
        <f>IF('3.工程情報'!B60="","",'3.工程情報'!B60)</f>
        <v/>
      </c>
      <c r="C60" s="14" t="str">
        <f>IF('3.工程情報'!C60="","",'3.工程情報'!C60)</f>
        <v/>
      </c>
      <c r="D60" s="193" t="str">
        <f t="shared" si="1"/>
        <v/>
      </c>
      <c r="E60" s="193" t="str">
        <f t="shared" si="2"/>
        <v/>
      </c>
      <c r="F60" s="105" t="str">
        <f>IF($C60="","",'3.工程情報'!$H60/'5.工程集計'!$H60)</f>
        <v/>
      </c>
      <c r="G60" s="105" t="str">
        <f>IF(OR($C60="",G$3="",'5.工程集計'!$H60=0),"",IF(G$4="均一配賦",G$3/'5.工程集計'!$C$4/'5.工程集計'!$H60,IF(G$4="減価償却費",G$3*'5.工程集計'!$E60/'5.工程集計'!$H60)))</f>
        <v/>
      </c>
      <c r="H60" s="105" t="str">
        <f>IF($C60="","",'5.工程集計'!D60/'5.工程集計'!I60)</f>
        <v/>
      </c>
      <c r="I60" s="105" t="str">
        <f>IF(OR($C60="",I$3="",'5.工程集計'!$I60=0),"",IF(I$4="均一配賦",I$3/'5.工程集計'!$C$4/'5.工程集計'!$I60,IF(I$4="減価償却費",I$3*'5.工程集計'!$E60/'5.工程集計'!$I60)))</f>
        <v/>
      </c>
      <c r="J60" s="106" t="str">
        <f>IF($C60="","",$J$3*'5.工程集計'!G60/'5.工程集計'!I60)</f>
        <v/>
      </c>
      <c r="K60" s="105" t="str">
        <f>IF($C60="","",'3.工程情報'!I60/'5.工程集計'!I60)</f>
        <v/>
      </c>
      <c r="L60" s="105" t="str">
        <f>IF($C60="","",'3.工程情報'!J60/'5.工程集計'!I60)</f>
        <v/>
      </c>
      <c r="M60" s="105" t="str">
        <f>IF($C60="","",'3.工程情報'!K60/'5.工程集計'!I60)</f>
        <v/>
      </c>
      <c r="N60" s="105" t="str">
        <f>IF($C60="","",'3.工程情報'!L60/'5.工程集計'!I60)</f>
        <v/>
      </c>
      <c r="O60" s="105" t="str">
        <f>IF($C60="","",'3.工程情報'!M60/'5.工程集計'!I60)</f>
        <v/>
      </c>
      <c r="P60" s="105" t="str">
        <f>IF(OR($C60="",P$3="",'5.工程集計'!$I60=0),"",IF(P$4="均一配賦",P$3/'5.工程集計'!$C$4/'5.工程集計'!$I60,IF(P$4="減価償却費",P$3*'5.工程集計'!$E60/'5.工程集計'!$I60)))</f>
        <v/>
      </c>
      <c r="Q60" s="105" t="str">
        <f>IF(OR($C60="",Q$3="",'5.工程集計'!$I60=0),"",IF(Q$4="均一配賦",Q$3/'5.工程集計'!$C$4/'5.工程集計'!$I60,IF(Q$4="減価償却費",Q$3*'5.工程集計'!$E60/'5.工程集計'!$I60)))</f>
        <v/>
      </c>
      <c r="R60" s="105" t="str">
        <f>IF(OR($C60="",R$3="",'5.工程集計'!$I60=0),"",IF(R$4="均一配賦",R$3/'5.工程集計'!$C$4/'5.工程集計'!$I60,IF(R$4="減価償却費",R$3*'5.工程集計'!$E60/'5.工程集計'!$I60)))</f>
        <v/>
      </c>
      <c r="S60" s="105" t="str">
        <f>IF(OR($C60="",S$3="",'5.工程集計'!$I60=0),"",IF(S$4="均一配賦",S$3/'5.工程集計'!$C$4/'5.工程集計'!$I60,IF(S$4="減価償却費",S$3*'5.工程集計'!$E60/'5.工程集計'!$I60)))</f>
        <v/>
      </c>
      <c r="T60" s="105" t="str">
        <f>IF(OR($C60="",T$3="",'5.工程集計'!$I60=0),"",IF(T$4="均一配賦",T$3/'5.工程集計'!$C$4/'5.工程集計'!$I60,IF(T$4="減価償却費",T$3*'5.工程集計'!$E60/'5.工程集計'!$I60)))</f>
        <v/>
      </c>
      <c r="U60" s="105" t="str">
        <f>IF(OR($C60="",U$3="",'5.工程集計'!$I60=0),"",IF(U$4="均一配賦",U$3/'5.工程集計'!$C$4/'5.工程集計'!$I60,IF(U$4="減価償却費",U$3*'5.工程集計'!$E60/'5.工程集計'!$I60)))</f>
        <v/>
      </c>
      <c r="V60" s="105" t="str">
        <f>IF(OR($C60="",V$3="",'5.工程集計'!$I60=0),"",IF(V$4="均一配賦",V$3/'5.工程集計'!$C$4/'5.工程集計'!$I60,IF(V$4="減価償却費",V$3*'5.工程集計'!$E60/'5.工程集計'!$I60)))</f>
        <v/>
      </c>
      <c r="W60" s="105" t="str">
        <f>IF(OR($C60="",W$3="",'5.工程集計'!$I60=0),"",IF(W$4="均一配賦",W$3/'5.工程集計'!$C$4/'5.工程集計'!$I60,IF(W$4="減価償却費",W$3*'5.工程集計'!$E60/'5.工程集計'!$I60)))</f>
        <v/>
      </c>
      <c r="X60" s="105" t="str">
        <f>IF(OR($C60="",X$3="",'5.工程集計'!$I60=0),"",IF(X$4="均一配賦",X$3/'5.工程集計'!$C$4/'5.工程集計'!$I60,IF(X$4="減価償却費",X$3*'5.工程集計'!$E60/'5.工程集計'!$I60)))</f>
        <v/>
      </c>
      <c r="Y60" s="105" t="str">
        <f>IF(OR($C60="",Y$3="",'5.工程集計'!$I60=0),"",IF(Y$4="均一配賦",Y$3/'5.工程集計'!$C$4/'5.工程集計'!$I60,IF(Y$4="減価償却費",Y$3*'5.工程集計'!$E60/'5.工程集計'!$I60)))</f>
        <v/>
      </c>
      <c r="Z60" s="105" t="str">
        <f>IF(OR($C60="",Z$3="",'5.工程集計'!$I60=0),"",IF(Z$4="均一配賦",Z$3/'5.工程集計'!$C$4/'5.工程集計'!$I60,IF(Z$4="減価償却費",Z$3*'5.工程集計'!$E60/'5.工程集計'!$I60)))</f>
        <v/>
      </c>
      <c r="AA60" s="105" t="str">
        <f>IF(OR($C60="",AA$3="",'5.工程集計'!$I60=0),"",IF(AA$4="均一配賦",AA$3/'5.工程集計'!$C$4/'5.工程集計'!$I60,IF(AA$4="減価償却費",AA$3*'5.工程集計'!$E60/'5.工程集計'!$I60)))</f>
        <v/>
      </c>
    </row>
    <row r="61" spans="2:27" ht="21.75" customHeight="1">
      <c r="B61" s="14" t="str">
        <f>IF('3.工程情報'!B61="","",'3.工程情報'!B61)</f>
        <v/>
      </c>
      <c r="C61" s="14" t="str">
        <f>IF('3.工程情報'!C61="","",'3.工程情報'!C61)</f>
        <v/>
      </c>
      <c r="D61" s="193" t="str">
        <f t="shared" si="1"/>
        <v/>
      </c>
      <c r="E61" s="193" t="str">
        <f t="shared" si="2"/>
        <v/>
      </c>
      <c r="F61" s="105" t="str">
        <f>IF($C61="","",'3.工程情報'!$H61/'5.工程集計'!$H61)</f>
        <v/>
      </c>
      <c r="G61" s="105" t="str">
        <f>IF(OR($C61="",G$3="",'5.工程集計'!$H61=0),"",IF(G$4="均一配賦",G$3/'5.工程集計'!$C$4/'5.工程集計'!$H61,IF(G$4="減価償却費",G$3*'5.工程集計'!$E61/'5.工程集計'!$H61)))</f>
        <v/>
      </c>
      <c r="H61" s="105" t="str">
        <f>IF($C61="","",'5.工程集計'!D61/'5.工程集計'!I61)</f>
        <v/>
      </c>
      <c r="I61" s="105" t="str">
        <f>IF(OR($C61="",I$3="",'5.工程集計'!$I61=0),"",IF(I$4="均一配賦",I$3/'5.工程集計'!$C$4/'5.工程集計'!$I61,IF(I$4="減価償却費",I$3*'5.工程集計'!$E61/'5.工程集計'!$I61)))</f>
        <v/>
      </c>
      <c r="J61" s="106" t="str">
        <f>IF($C61="","",$J$3*'5.工程集計'!G61/'5.工程集計'!I61)</f>
        <v/>
      </c>
      <c r="K61" s="105" t="str">
        <f>IF($C61="","",'3.工程情報'!I61/'5.工程集計'!I61)</f>
        <v/>
      </c>
      <c r="L61" s="105" t="str">
        <f>IF($C61="","",'3.工程情報'!J61/'5.工程集計'!I61)</f>
        <v/>
      </c>
      <c r="M61" s="105" t="str">
        <f>IF($C61="","",'3.工程情報'!K61/'5.工程集計'!I61)</f>
        <v/>
      </c>
      <c r="N61" s="105" t="str">
        <f>IF($C61="","",'3.工程情報'!L61/'5.工程集計'!I61)</f>
        <v/>
      </c>
      <c r="O61" s="105" t="str">
        <f>IF($C61="","",'3.工程情報'!M61/'5.工程集計'!I61)</f>
        <v/>
      </c>
      <c r="P61" s="105" t="str">
        <f>IF(OR($C61="",P$3="",'5.工程集計'!$I61=0),"",IF(P$4="均一配賦",P$3/'5.工程集計'!$C$4/'5.工程集計'!$I61,IF(P$4="減価償却費",P$3*'5.工程集計'!$E61/'5.工程集計'!$I61)))</f>
        <v/>
      </c>
      <c r="Q61" s="105" t="str">
        <f>IF(OR($C61="",Q$3="",'5.工程集計'!$I61=0),"",IF(Q$4="均一配賦",Q$3/'5.工程集計'!$C$4/'5.工程集計'!$I61,IF(Q$4="減価償却費",Q$3*'5.工程集計'!$E61/'5.工程集計'!$I61)))</f>
        <v/>
      </c>
      <c r="R61" s="105" t="str">
        <f>IF(OR($C61="",R$3="",'5.工程集計'!$I61=0),"",IF(R$4="均一配賦",R$3/'5.工程集計'!$C$4/'5.工程集計'!$I61,IF(R$4="減価償却費",R$3*'5.工程集計'!$E61/'5.工程集計'!$I61)))</f>
        <v/>
      </c>
      <c r="S61" s="105" t="str">
        <f>IF(OR($C61="",S$3="",'5.工程集計'!$I61=0),"",IF(S$4="均一配賦",S$3/'5.工程集計'!$C$4/'5.工程集計'!$I61,IF(S$4="減価償却費",S$3*'5.工程集計'!$E61/'5.工程集計'!$I61)))</f>
        <v/>
      </c>
      <c r="T61" s="105" t="str">
        <f>IF(OR($C61="",T$3="",'5.工程集計'!$I61=0),"",IF(T$4="均一配賦",T$3/'5.工程集計'!$C$4/'5.工程集計'!$I61,IF(T$4="減価償却費",T$3*'5.工程集計'!$E61/'5.工程集計'!$I61)))</f>
        <v/>
      </c>
      <c r="U61" s="105" t="str">
        <f>IF(OR($C61="",U$3="",'5.工程集計'!$I61=0),"",IF(U$4="均一配賦",U$3/'5.工程集計'!$C$4/'5.工程集計'!$I61,IF(U$4="減価償却費",U$3*'5.工程集計'!$E61/'5.工程集計'!$I61)))</f>
        <v/>
      </c>
      <c r="V61" s="105" t="str">
        <f>IF(OR($C61="",V$3="",'5.工程集計'!$I61=0),"",IF(V$4="均一配賦",V$3/'5.工程集計'!$C$4/'5.工程集計'!$I61,IF(V$4="減価償却費",V$3*'5.工程集計'!$E61/'5.工程集計'!$I61)))</f>
        <v/>
      </c>
      <c r="W61" s="105" t="str">
        <f>IF(OR($C61="",W$3="",'5.工程集計'!$I61=0),"",IF(W$4="均一配賦",W$3/'5.工程集計'!$C$4/'5.工程集計'!$I61,IF(W$4="減価償却費",W$3*'5.工程集計'!$E61/'5.工程集計'!$I61)))</f>
        <v/>
      </c>
      <c r="X61" s="105" t="str">
        <f>IF(OR($C61="",X$3="",'5.工程集計'!$I61=0),"",IF(X$4="均一配賦",X$3/'5.工程集計'!$C$4/'5.工程集計'!$I61,IF(X$4="減価償却費",X$3*'5.工程集計'!$E61/'5.工程集計'!$I61)))</f>
        <v/>
      </c>
      <c r="Y61" s="105" t="str">
        <f>IF(OR($C61="",Y$3="",'5.工程集計'!$I61=0),"",IF(Y$4="均一配賦",Y$3/'5.工程集計'!$C$4/'5.工程集計'!$I61,IF(Y$4="減価償却費",Y$3*'5.工程集計'!$E61/'5.工程集計'!$I61)))</f>
        <v/>
      </c>
      <c r="Z61" s="105" t="str">
        <f>IF(OR($C61="",Z$3="",'5.工程集計'!$I61=0),"",IF(Z$4="均一配賦",Z$3/'5.工程集計'!$C$4/'5.工程集計'!$I61,IF(Z$4="減価償却費",Z$3*'5.工程集計'!$E61/'5.工程集計'!$I61)))</f>
        <v/>
      </c>
      <c r="AA61" s="105" t="str">
        <f>IF(OR($C61="",AA$3="",'5.工程集計'!$I61=0),"",IF(AA$4="均一配賦",AA$3/'5.工程集計'!$C$4/'5.工程集計'!$I61,IF(AA$4="減価償却費",AA$3*'5.工程集計'!$E61/'5.工程集計'!$I61)))</f>
        <v/>
      </c>
    </row>
    <row r="62" spans="2:27" ht="21.75" customHeight="1">
      <c r="B62" s="14" t="str">
        <f>IF('3.工程情報'!B62="","",'3.工程情報'!B62)</f>
        <v/>
      </c>
      <c r="C62" s="14" t="str">
        <f>IF('3.工程情報'!C62="","",'3.工程情報'!C62)</f>
        <v/>
      </c>
      <c r="D62" s="193" t="str">
        <f t="shared" si="1"/>
        <v/>
      </c>
      <c r="E62" s="193" t="str">
        <f t="shared" si="2"/>
        <v/>
      </c>
      <c r="F62" s="105" t="str">
        <f>IF($C62="","",'3.工程情報'!$H62/'5.工程集計'!$H62)</f>
        <v/>
      </c>
      <c r="G62" s="105" t="str">
        <f>IF(OR($C62="",G$3="",'5.工程集計'!$H62=0),"",IF(G$4="均一配賦",G$3/'5.工程集計'!$C$4/'5.工程集計'!$H62,IF(G$4="減価償却費",G$3*'5.工程集計'!$E62/'5.工程集計'!$H62)))</f>
        <v/>
      </c>
      <c r="H62" s="105" t="str">
        <f>IF($C62="","",'5.工程集計'!D62/'5.工程集計'!I62)</f>
        <v/>
      </c>
      <c r="I62" s="105" t="str">
        <f>IF(OR($C62="",I$3="",'5.工程集計'!$I62=0),"",IF(I$4="均一配賦",I$3/'5.工程集計'!$C$4/'5.工程集計'!$I62,IF(I$4="減価償却費",I$3*'5.工程集計'!$E62/'5.工程集計'!$I62)))</f>
        <v/>
      </c>
      <c r="J62" s="106" t="str">
        <f>IF($C62="","",$J$3*'5.工程集計'!G62/'5.工程集計'!I62)</f>
        <v/>
      </c>
      <c r="K62" s="105" t="str">
        <f>IF($C62="","",'3.工程情報'!I62/'5.工程集計'!I62)</f>
        <v/>
      </c>
      <c r="L62" s="105" t="str">
        <f>IF($C62="","",'3.工程情報'!J62/'5.工程集計'!I62)</f>
        <v/>
      </c>
      <c r="M62" s="105" t="str">
        <f>IF($C62="","",'3.工程情報'!K62/'5.工程集計'!I62)</f>
        <v/>
      </c>
      <c r="N62" s="105" t="str">
        <f>IF($C62="","",'3.工程情報'!L62/'5.工程集計'!I62)</f>
        <v/>
      </c>
      <c r="O62" s="105" t="str">
        <f>IF($C62="","",'3.工程情報'!M62/'5.工程集計'!I62)</f>
        <v/>
      </c>
      <c r="P62" s="105" t="str">
        <f>IF(OR($C62="",P$3="",'5.工程集計'!$I62=0),"",IF(P$4="均一配賦",P$3/'5.工程集計'!$C$4/'5.工程集計'!$I62,IF(P$4="減価償却費",P$3*'5.工程集計'!$E62/'5.工程集計'!$I62)))</f>
        <v/>
      </c>
      <c r="Q62" s="105" t="str">
        <f>IF(OR($C62="",Q$3="",'5.工程集計'!$I62=0),"",IF(Q$4="均一配賦",Q$3/'5.工程集計'!$C$4/'5.工程集計'!$I62,IF(Q$4="減価償却費",Q$3*'5.工程集計'!$E62/'5.工程集計'!$I62)))</f>
        <v/>
      </c>
      <c r="R62" s="105" t="str">
        <f>IF(OR($C62="",R$3="",'5.工程集計'!$I62=0),"",IF(R$4="均一配賦",R$3/'5.工程集計'!$C$4/'5.工程集計'!$I62,IF(R$4="減価償却費",R$3*'5.工程集計'!$E62/'5.工程集計'!$I62)))</f>
        <v/>
      </c>
      <c r="S62" s="105" t="str">
        <f>IF(OR($C62="",S$3="",'5.工程集計'!$I62=0),"",IF(S$4="均一配賦",S$3/'5.工程集計'!$C$4/'5.工程集計'!$I62,IF(S$4="減価償却費",S$3*'5.工程集計'!$E62/'5.工程集計'!$I62)))</f>
        <v/>
      </c>
      <c r="T62" s="105" t="str">
        <f>IF(OR($C62="",T$3="",'5.工程集計'!$I62=0),"",IF(T$4="均一配賦",T$3/'5.工程集計'!$C$4/'5.工程集計'!$I62,IF(T$4="減価償却費",T$3*'5.工程集計'!$E62/'5.工程集計'!$I62)))</f>
        <v/>
      </c>
      <c r="U62" s="105" t="str">
        <f>IF(OR($C62="",U$3="",'5.工程集計'!$I62=0),"",IF(U$4="均一配賦",U$3/'5.工程集計'!$C$4/'5.工程集計'!$I62,IF(U$4="減価償却費",U$3*'5.工程集計'!$E62/'5.工程集計'!$I62)))</f>
        <v/>
      </c>
      <c r="V62" s="105" t="str">
        <f>IF(OR($C62="",V$3="",'5.工程集計'!$I62=0),"",IF(V$4="均一配賦",V$3/'5.工程集計'!$C$4/'5.工程集計'!$I62,IF(V$4="減価償却費",V$3*'5.工程集計'!$E62/'5.工程集計'!$I62)))</f>
        <v/>
      </c>
      <c r="W62" s="105" t="str">
        <f>IF(OR($C62="",W$3="",'5.工程集計'!$I62=0),"",IF(W$4="均一配賦",W$3/'5.工程集計'!$C$4/'5.工程集計'!$I62,IF(W$4="減価償却費",W$3*'5.工程集計'!$E62/'5.工程集計'!$I62)))</f>
        <v/>
      </c>
      <c r="X62" s="105" t="str">
        <f>IF(OR($C62="",X$3="",'5.工程集計'!$I62=0),"",IF(X$4="均一配賦",X$3/'5.工程集計'!$C$4/'5.工程集計'!$I62,IF(X$4="減価償却費",X$3*'5.工程集計'!$E62/'5.工程集計'!$I62)))</f>
        <v/>
      </c>
      <c r="Y62" s="105" t="str">
        <f>IF(OR($C62="",Y$3="",'5.工程集計'!$I62=0),"",IF(Y$4="均一配賦",Y$3/'5.工程集計'!$C$4/'5.工程集計'!$I62,IF(Y$4="減価償却費",Y$3*'5.工程集計'!$E62/'5.工程集計'!$I62)))</f>
        <v/>
      </c>
      <c r="Z62" s="105" t="str">
        <f>IF(OR($C62="",Z$3="",'5.工程集計'!$I62=0),"",IF(Z$4="均一配賦",Z$3/'5.工程集計'!$C$4/'5.工程集計'!$I62,IF(Z$4="減価償却費",Z$3*'5.工程集計'!$E62/'5.工程集計'!$I62)))</f>
        <v/>
      </c>
      <c r="AA62" s="105" t="str">
        <f>IF(OR($C62="",AA$3="",'5.工程集計'!$I62=0),"",IF(AA$4="均一配賦",AA$3/'5.工程集計'!$C$4/'5.工程集計'!$I62,IF(AA$4="減価償却費",AA$3*'5.工程集計'!$E62/'5.工程集計'!$I62)))</f>
        <v/>
      </c>
    </row>
    <row r="63" spans="2:27" ht="21.75" customHeight="1">
      <c r="B63" s="14" t="str">
        <f>IF('3.工程情報'!B63="","",'3.工程情報'!B63)</f>
        <v/>
      </c>
      <c r="C63" s="14" t="str">
        <f>IF('3.工程情報'!C63="","",'3.工程情報'!C63)</f>
        <v/>
      </c>
      <c r="D63" s="193" t="str">
        <f t="shared" si="1"/>
        <v/>
      </c>
      <c r="E63" s="193" t="str">
        <f t="shared" si="2"/>
        <v/>
      </c>
      <c r="F63" s="105" t="str">
        <f>IF($C63="","",'3.工程情報'!$H63/'5.工程集計'!$H63)</f>
        <v/>
      </c>
      <c r="G63" s="105" t="str">
        <f>IF(OR($C63="",G$3="",'5.工程集計'!$H63=0),"",IF(G$4="均一配賦",G$3/'5.工程集計'!$C$4/'5.工程集計'!$H63,IF(G$4="減価償却費",G$3*'5.工程集計'!$E63/'5.工程集計'!$H63)))</f>
        <v/>
      </c>
      <c r="H63" s="105" t="str">
        <f>IF($C63="","",'5.工程集計'!D63/'5.工程集計'!I63)</f>
        <v/>
      </c>
      <c r="I63" s="105" t="str">
        <f>IF(OR($C63="",I$3="",'5.工程集計'!$I63=0),"",IF(I$4="均一配賦",I$3/'5.工程集計'!$C$4/'5.工程集計'!$I63,IF(I$4="減価償却費",I$3*'5.工程集計'!$E63/'5.工程集計'!$I63)))</f>
        <v/>
      </c>
      <c r="J63" s="106" t="str">
        <f>IF($C63="","",$J$3*'5.工程集計'!G63/'5.工程集計'!I63)</f>
        <v/>
      </c>
      <c r="K63" s="105" t="str">
        <f>IF($C63="","",'3.工程情報'!I63/'5.工程集計'!I63)</f>
        <v/>
      </c>
      <c r="L63" s="105" t="str">
        <f>IF($C63="","",'3.工程情報'!J63/'5.工程集計'!I63)</f>
        <v/>
      </c>
      <c r="M63" s="105" t="str">
        <f>IF($C63="","",'3.工程情報'!K63/'5.工程集計'!I63)</f>
        <v/>
      </c>
      <c r="N63" s="105" t="str">
        <f>IF($C63="","",'3.工程情報'!L63/'5.工程集計'!I63)</f>
        <v/>
      </c>
      <c r="O63" s="105" t="str">
        <f>IF($C63="","",'3.工程情報'!M63/'5.工程集計'!I63)</f>
        <v/>
      </c>
      <c r="P63" s="105" t="str">
        <f>IF(OR($C63="",P$3="",'5.工程集計'!$I63=0),"",IF(P$4="均一配賦",P$3/'5.工程集計'!$C$4/'5.工程集計'!$I63,IF(P$4="減価償却費",P$3*'5.工程集計'!$E63/'5.工程集計'!$I63)))</f>
        <v/>
      </c>
      <c r="Q63" s="105" t="str">
        <f>IF(OR($C63="",Q$3="",'5.工程集計'!$I63=0),"",IF(Q$4="均一配賦",Q$3/'5.工程集計'!$C$4/'5.工程集計'!$I63,IF(Q$4="減価償却費",Q$3*'5.工程集計'!$E63/'5.工程集計'!$I63)))</f>
        <v/>
      </c>
      <c r="R63" s="105" t="str">
        <f>IF(OR($C63="",R$3="",'5.工程集計'!$I63=0),"",IF(R$4="均一配賦",R$3/'5.工程集計'!$C$4/'5.工程集計'!$I63,IF(R$4="減価償却費",R$3*'5.工程集計'!$E63/'5.工程集計'!$I63)))</f>
        <v/>
      </c>
      <c r="S63" s="105" t="str">
        <f>IF(OR($C63="",S$3="",'5.工程集計'!$I63=0),"",IF(S$4="均一配賦",S$3/'5.工程集計'!$C$4/'5.工程集計'!$I63,IF(S$4="減価償却費",S$3*'5.工程集計'!$E63/'5.工程集計'!$I63)))</f>
        <v/>
      </c>
      <c r="T63" s="105" t="str">
        <f>IF(OR($C63="",T$3="",'5.工程集計'!$I63=0),"",IF(T$4="均一配賦",T$3/'5.工程集計'!$C$4/'5.工程集計'!$I63,IF(T$4="減価償却費",T$3*'5.工程集計'!$E63/'5.工程集計'!$I63)))</f>
        <v/>
      </c>
      <c r="U63" s="105" t="str">
        <f>IF(OR($C63="",U$3="",'5.工程集計'!$I63=0),"",IF(U$4="均一配賦",U$3/'5.工程集計'!$C$4/'5.工程集計'!$I63,IF(U$4="減価償却費",U$3*'5.工程集計'!$E63/'5.工程集計'!$I63)))</f>
        <v/>
      </c>
      <c r="V63" s="105" t="str">
        <f>IF(OR($C63="",V$3="",'5.工程集計'!$I63=0),"",IF(V$4="均一配賦",V$3/'5.工程集計'!$C$4/'5.工程集計'!$I63,IF(V$4="減価償却費",V$3*'5.工程集計'!$E63/'5.工程集計'!$I63)))</f>
        <v/>
      </c>
      <c r="W63" s="105" t="str">
        <f>IF(OR($C63="",W$3="",'5.工程集計'!$I63=0),"",IF(W$4="均一配賦",W$3/'5.工程集計'!$C$4/'5.工程集計'!$I63,IF(W$4="減価償却費",W$3*'5.工程集計'!$E63/'5.工程集計'!$I63)))</f>
        <v/>
      </c>
      <c r="X63" s="105" t="str">
        <f>IF(OR($C63="",X$3="",'5.工程集計'!$I63=0),"",IF(X$4="均一配賦",X$3/'5.工程集計'!$C$4/'5.工程集計'!$I63,IF(X$4="減価償却費",X$3*'5.工程集計'!$E63/'5.工程集計'!$I63)))</f>
        <v/>
      </c>
      <c r="Y63" s="105" t="str">
        <f>IF(OR($C63="",Y$3="",'5.工程集計'!$I63=0),"",IF(Y$4="均一配賦",Y$3/'5.工程集計'!$C$4/'5.工程集計'!$I63,IF(Y$4="減価償却費",Y$3*'5.工程集計'!$E63/'5.工程集計'!$I63)))</f>
        <v/>
      </c>
      <c r="Z63" s="105" t="str">
        <f>IF(OR($C63="",Z$3="",'5.工程集計'!$I63=0),"",IF(Z$4="均一配賦",Z$3/'5.工程集計'!$C$4/'5.工程集計'!$I63,IF(Z$4="減価償却費",Z$3*'5.工程集計'!$E63/'5.工程集計'!$I63)))</f>
        <v/>
      </c>
      <c r="AA63" s="105" t="str">
        <f>IF(OR($C63="",AA$3="",'5.工程集計'!$I63=0),"",IF(AA$4="均一配賦",AA$3/'5.工程集計'!$C$4/'5.工程集計'!$I63,IF(AA$4="減価償却費",AA$3*'5.工程集計'!$E63/'5.工程集計'!$I63)))</f>
        <v/>
      </c>
    </row>
    <row r="64" spans="2:27" ht="21.75" customHeight="1">
      <c r="B64" s="14" t="str">
        <f>IF('3.工程情報'!B64="","",'3.工程情報'!B64)</f>
        <v/>
      </c>
      <c r="C64" s="14" t="str">
        <f>IF('3.工程情報'!C64="","",'3.工程情報'!C64)</f>
        <v/>
      </c>
      <c r="D64" s="193" t="str">
        <f t="shared" si="1"/>
        <v/>
      </c>
      <c r="E64" s="193" t="str">
        <f t="shared" si="2"/>
        <v/>
      </c>
      <c r="F64" s="105" t="str">
        <f>IF($C64="","",'3.工程情報'!$H64/'5.工程集計'!$H64)</f>
        <v/>
      </c>
      <c r="G64" s="105" t="str">
        <f>IF(OR($C64="",G$3="",'5.工程集計'!$H64=0),"",IF(G$4="均一配賦",G$3/'5.工程集計'!$C$4/'5.工程集計'!$H64,IF(G$4="減価償却費",G$3*'5.工程集計'!$E64/'5.工程集計'!$H64)))</f>
        <v/>
      </c>
      <c r="H64" s="105" t="str">
        <f>IF($C64="","",'5.工程集計'!D64/'5.工程集計'!I64)</f>
        <v/>
      </c>
      <c r="I64" s="105" t="str">
        <f>IF(OR($C64="",I$3="",'5.工程集計'!$I64=0),"",IF(I$4="均一配賦",I$3/'5.工程集計'!$C$4/'5.工程集計'!$I64,IF(I$4="減価償却費",I$3*'5.工程集計'!$E64/'5.工程集計'!$I64)))</f>
        <v/>
      </c>
      <c r="J64" s="106" t="str">
        <f>IF($C64="","",$J$3*'5.工程集計'!G64/'5.工程集計'!I64)</f>
        <v/>
      </c>
      <c r="K64" s="105" t="str">
        <f>IF($C64="","",'3.工程情報'!I64/'5.工程集計'!I64)</f>
        <v/>
      </c>
      <c r="L64" s="105" t="str">
        <f>IF($C64="","",'3.工程情報'!J64/'5.工程集計'!I64)</f>
        <v/>
      </c>
      <c r="M64" s="105" t="str">
        <f>IF($C64="","",'3.工程情報'!K64/'5.工程集計'!I64)</f>
        <v/>
      </c>
      <c r="N64" s="105" t="str">
        <f>IF($C64="","",'3.工程情報'!L64/'5.工程集計'!I64)</f>
        <v/>
      </c>
      <c r="O64" s="105" t="str">
        <f>IF($C64="","",'3.工程情報'!M64/'5.工程集計'!I64)</f>
        <v/>
      </c>
      <c r="P64" s="105" t="str">
        <f>IF(OR($C64="",P$3="",'5.工程集計'!$I64=0),"",IF(P$4="均一配賦",P$3/'5.工程集計'!$C$4/'5.工程集計'!$I64,IF(P$4="減価償却費",P$3*'5.工程集計'!$E64/'5.工程集計'!$I64)))</f>
        <v/>
      </c>
      <c r="Q64" s="105" t="str">
        <f>IF(OR($C64="",Q$3="",'5.工程集計'!$I64=0),"",IF(Q$4="均一配賦",Q$3/'5.工程集計'!$C$4/'5.工程集計'!$I64,IF(Q$4="減価償却費",Q$3*'5.工程集計'!$E64/'5.工程集計'!$I64)))</f>
        <v/>
      </c>
      <c r="R64" s="105" t="str">
        <f>IF(OR($C64="",R$3="",'5.工程集計'!$I64=0),"",IF(R$4="均一配賦",R$3/'5.工程集計'!$C$4/'5.工程集計'!$I64,IF(R$4="減価償却費",R$3*'5.工程集計'!$E64/'5.工程集計'!$I64)))</f>
        <v/>
      </c>
      <c r="S64" s="105" t="str">
        <f>IF(OR($C64="",S$3="",'5.工程集計'!$I64=0),"",IF(S$4="均一配賦",S$3/'5.工程集計'!$C$4/'5.工程集計'!$I64,IF(S$4="減価償却費",S$3*'5.工程集計'!$E64/'5.工程集計'!$I64)))</f>
        <v/>
      </c>
      <c r="T64" s="105" t="str">
        <f>IF(OR($C64="",T$3="",'5.工程集計'!$I64=0),"",IF(T$4="均一配賦",T$3/'5.工程集計'!$C$4/'5.工程集計'!$I64,IF(T$4="減価償却費",T$3*'5.工程集計'!$E64/'5.工程集計'!$I64)))</f>
        <v/>
      </c>
      <c r="U64" s="105" t="str">
        <f>IF(OR($C64="",U$3="",'5.工程集計'!$I64=0),"",IF(U$4="均一配賦",U$3/'5.工程集計'!$C$4/'5.工程集計'!$I64,IF(U$4="減価償却費",U$3*'5.工程集計'!$E64/'5.工程集計'!$I64)))</f>
        <v/>
      </c>
      <c r="V64" s="105" t="str">
        <f>IF(OR($C64="",V$3="",'5.工程集計'!$I64=0),"",IF(V$4="均一配賦",V$3/'5.工程集計'!$C$4/'5.工程集計'!$I64,IF(V$4="減価償却費",V$3*'5.工程集計'!$E64/'5.工程集計'!$I64)))</f>
        <v/>
      </c>
      <c r="W64" s="105" t="str">
        <f>IF(OR($C64="",W$3="",'5.工程集計'!$I64=0),"",IF(W$4="均一配賦",W$3/'5.工程集計'!$C$4/'5.工程集計'!$I64,IF(W$4="減価償却費",W$3*'5.工程集計'!$E64/'5.工程集計'!$I64)))</f>
        <v/>
      </c>
      <c r="X64" s="105" t="str">
        <f>IF(OR($C64="",X$3="",'5.工程集計'!$I64=0),"",IF(X$4="均一配賦",X$3/'5.工程集計'!$C$4/'5.工程集計'!$I64,IF(X$4="減価償却費",X$3*'5.工程集計'!$E64/'5.工程集計'!$I64)))</f>
        <v/>
      </c>
      <c r="Y64" s="105" t="str">
        <f>IF(OR($C64="",Y$3="",'5.工程集計'!$I64=0),"",IF(Y$4="均一配賦",Y$3/'5.工程集計'!$C$4/'5.工程集計'!$I64,IF(Y$4="減価償却費",Y$3*'5.工程集計'!$E64/'5.工程集計'!$I64)))</f>
        <v/>
      </c>
      <c r="Z64" s="105" t="str">
        <f>IF(OR($C64="",Z$3="",'5.工程集計'!$I64=0),"",IF(Z$4="均一配賦",Z$3/'5.工程集計'!$C$4/'5.工程集計'!$I64,IF(Z$4="減価償却費",Z$3*'5.工程集計'!$E64/'5.工程集計'!$I64)))</f>
        <v/>
      </c>
      <c r="AA64" s="105" t="str">
        <f>IF(OR($C64="",AA$3="",'5.工程集計'!$I64=0),"",IF(AA$4="均一配賦",AA$3/'5.工程集計'!$C$4/'5.工程集計'!$I64,IF(AA$4="減価償却費",AA$3*'5.工程集計'!$E64/'5.工程集計'!$I64)))</f>
        <v/>
      </c>
    </row>
    <row r="65" spans="2:27" ht="21.75" customHeight="1">
      <c r="B65" s="14" t="str">
        <f>IF('3.工程情報'!B65="","",'3.工程情報'!B65)</f>
        <v/>
      </c>
      <c r="C65" s="14" t="str">
        <f>IF('3.工程情報'!C65="","",'3.工程情報'!C65)</f>
        <v/>
      </c>
      <c r="D65" s="193" t="str">
        <f t="shared" si="1"/>
        <v/>
      </c>
      <c r="E65" s="193" t="str">
        <f t="shared" si="2"/>
        <v/>
      </c>
      <c r="F65" s="105" t="str">
        <f>IF($C65="","",'3.工程情報'!$H65/'5.工程集計'!$H65)</f>
        <v/>
      </c>
      <c r="G65" s="105" t="str">
        <f>IF(OR($C65="",G$3="",'5.工程集計'!$H65=0),"",IF(G$4="均一配賦",G$3/'5.工程集計'!$C$4/'5.工程集計'!$H65,IF(G$4="減価償却費",G$3*'5.工程集計'!$E65/'5.工程集計'!$H65)))</f>
        <v/>
      </c>
      <c r="H65" s="105" t="str">
        <f>IF($C65="","",'5.工程集計'!D65/'5.工程集計'!I65)</f>
        <v/>
      </c>
      <c r="I65" s="105" t="str">
        <f>IF(OR($C65="",I$3="",'5.工程集計'!$I65=0),"",IF(I$4="均一配賦",I$3/'5.工程集計'!$C$4/'5.工程集計'!$I65,IF(I$4="減価償却費",I$3*'5.工程集計'!$E65/'5.工程集計'!$I65)))</f>
        <v/>
      </c>
      <c r="J65" s="106" t="str">
        <f>IF($C65="","",$J$3*'5.工程集計'!G65/'5.工程集計'!I65)</f>
        <v/>
      </c>
      <c r="K65" s="105" t="str">
        <f>IF($C65="","",'3.工程情報'!I65/'5.工程集計'!I65)</f>
        <v/>
      </c>
      <c r="L65" s="105" t="str">
        <f>IF($C65="","",'3.工程情報'!J65/'5.工程集計'!I65)</f>
        <v/>
      </c>
      <c r="M65" s="105" t="str">
        <f>IF($C65="","",'3.工程情報'!K65/'5.工程集計'!I65)</f>
        <v/>
      </c>
      <c r="N65" s="105" t="str">
        <f>IF($C65="","",'3.工程情報'!L65/'5.工程集計'!I65)</f>
        <v/>
      </c>
      <c r="O65" s="105" t="str">
        <f>IF($C65="","",'3.工程情報'!M65/'5.工程集計'!I65)</f>
        <v/>
      </c>
      <c r="P65" s="105" t="str">
        <f>IF(OR($C65="",P$3="",'5.工程集計'!$I65=0),"",IF(P$4="均一配賦",P$3/'5.工程集計'!$C$4/'5.工程集計'!$I65,IF(P$4="減価償却費",P$3*'5.工程集計'!$E65/'5.工程集計'!$I65)))</f>
        <v/>
      </c>
      <c r="Q65" s="105" t="str">
        <f>IF(OR($C65="",Q$3="",'5.工程集計'!$I65=0),"",IF(Q$4="均一配賦",Q$3/'5.工程集計'!$C$4/'5.工程集計'!$I65,IF(Q$4="減価償却費",Q$3*'5.工程集計'!$E65/'5.工程集計'!$I65)))</f>
        <v/>
      </c>
      <c r="R65" s="105" t="str">
        <f>IF(OR($C65="",R$3="",'5.工程集計'!$I65=0),"",IF(R$4="均一配賦",R$3/'5.工程集計'!$C$4/'5.工程集計'!$I65,IF(R$4="減価償却費",R$3*'5.工程集計'!$E65/'5.工程集計'!$I65)))</f>
        <v/>
      </c>
      <c r="S65" s="105" t="str">
        <f>IF(OR($C65="",S$3="",'5.工程集計'!$I65=0),"",IF(S$4="均一配賦",S$3/'5.工程集計'!$C$4/'5.工程集計'!$I65,IF(S$4="減価償却費",S$3*'5.工程集計'!$E65/'5.工程集計'!$I65)))</f>
        <v/>
      </c>
      <c r="T65" s="105" t="str">
        <f>IF(OR($C65="",T$3="",'5.工程集計'!$I65=0),"",IF(T$4="均一配賦",T$3/'5.工程集計'!$C$4/'5.工程集計'!$I65,IF(T$4="減価償却費",T$3*'5.工程集計'!$E65/'5.工程集計'!$I65)))</f>
        <v/>
      </c>
      <c r="U65" s="105" t="str">
        <f>IF(OR($C65="",U$3="",'5.工程集計'!$I65=0),"",IF(U$4="均一配賦",U$3/'5.工程集計'!$C$4/'5.工程集計'!$I65,IF(U$4="減価償却費",U$3*'5.工程集計'!$E65/'5.工程集計'!$I65)))</f>
        <v/>
      </c>
      <c r="V65" s="105" t="str">
        <f>IF(OR($C65="",V$3="",'5.工程集計'!$I65=0),"",IF(V$4="均一配賦",V$3/'5.工程集計'!$C$4/'5.工程集計'!$I65,IF(V$4="減価償却費",V$3*'5.工程集計'!$E65/'5.工程集計'!$I65)))</f>
        <v/>
      </c>
      <c r="W65" s="105" t="str">
        <f>IF(OR($C65="",W$3="",'5.工程集計'!$I65=0),"",IF(W$4="均一配賦",W$3/'5.工程集計'!$C$4/'5.工程集計'!$I65,IF(W$4="減価償却費",W$3*'5.工程集計'!$E65/'5.工程集計'!$I65)))</f>
        <v/>
      </c>
      <c r="X65" s="105" t="str">
        <f>IF(OR($C65="",X$3="",'5.工程集計'!$I65=0),"",IF(X$4="均一配賦",X$3/'5.工程集計'!$C$4/'5.工程集計'!$I65,IF(X$4="減価償却費",X$3*'5.工程集計'!$E65/'5.工程集計'!$I65)))</f>
        <v/>
      </c>
      <c r="Y65" s="105" t="str">
        <f>IF(OR($C65="",Y$3="",'5.工程集計'!$I65=0),"",IF(Y$4="均一配賦",Y$3/'5.工程集計'!$C$4/'5.工程集計'!$I65,IF(Y$4="減価償却費",Y$3*'5.工程集計'!$E65/'5.工程集計'!$I65)))</f>
        <v/>
      </c>
      <c r="Z65" s="105" t="str">
        <f>IF(OR($C65="",Z$3="",'5.工程集計'!$I65=0),"",IF(Z$4="均一配賦",Z$3/'5.工程集計'!$C$4/'5.工程集計'!$I65,IF(Z$4="減価償却費",Z$3*'5.工程集計'!$E65/'5.工程集計'!$I65)))</f>
        <v/>
      </c>
      <c r="AA65" s="105" t="str">
        <f>IF(OR($C65="",AA$3="",'5.工程集計'!$I65=0),"",IF(AA$4="均一配賦",AA$3/'5.工程集計'!$C$4/'5.工程集計'!$I65,IF(AA$4="減価償却費",AA$3*'5.工程集計'!$E65/'5.工程集計'!$I65)))</f>
        <v/>
      </c>
    </row>
    <row r="66" spans="2:27" ht="21.75" customHeight="1">
      <c r="B66" s="14" t="str">
        <f>IF('3.工程情報'!B66="","",'3.工程情報'!B66)</f>
        <v/>
      </c>
      <c r="C66" s="14" t="str">
        <f>IF('3.工程情報'!C66="","",'3.工程情報'!C66)</f>
        <v/>
      </c>
      <c r="D66" s="193" t="str">
        <f t="shared" si="1"/>
        <v/>
      </c>
      <c r="E66" s="193" t="str">
        <f t="shared" si="2"/>
        <v/>
      </c>
      <c r="F66" s="105" t="str">
        <f>IF($C66="","",'3.工程情報'!$H66/'5.工程集計'!$H66)</f>
        <v/>
      </c>
      <c r="G66" s="105" t="str">
        <f>IF(OR($C66="",G$3="",'5.工程集計'!$H66=0),"",IF(G$4="均一配賦",G$3/'5.工程集計'!$C$4/'5.工程集計'!$H66,IF(G$4="減価償却費",G$3*'5.工程集計'!$E66/'5.工程集計'!$H66)))</f>
        <v/>
      </c>
      <c r="H66" s="105" t="str">
        <f>IF($C66="","",'5.工程集計'!D66/'5.工程集計'!I66)</f>
        <v/>
      </c>
      <c r="I66" s="105" t="str">
        <f>IF(OR($C66="",I$3="",'5.工程集計'!$I66=0),"",IF(I$4="均一配賦",I$3/'5.工程集計'!$C$4/'5.工程集計'!$I66,IF(I$4="減価償却費",I$3*'5.工程集計'!$E66/'5.工程集計'!$I66)))</f>
        <v/>
      </c>
      <c r="J66" s="106" t="str">
        <f>IF($C66="","",$J$3*'5.工程集計'!G66/'5.工程集計'!I66)</f>
        <v/>
      </c>
      <c r="K66" s="105" t="str">
        <f>IF($C66="","",'3.工程情報'!I66/'5.工程集計'!I66)</f>
        <v/>
      </c>
      <c r="L66" s="105" t="str">
        <f>IF($C66="","",'3.工程情報'!J66/'5.工程集計'!I66)</f>
        <v/>
      </c>
      <c r="M66" s="105" t="str">
        <f>IF($C66="","",'3.工程情報'!K66/'5.工程集計'!I66)</f>
        <v/>
      </c>
      <c r="N66" s="105" t="str">
        <f>IF($C66="","",'3.工程情報'!L66/'5.工程集計'!I66)</f>
        <v/>
      </c>
      <c r="O66" s="105" t="str">
        <f>IF($C66="","",'3.工程情報'!M66/'5.工程集計'!I66)</f>
        <v/>
      </c>
      <c r="P66" s="105" t="str">
        <f>IF(OR($C66="",P$3="",'5.工程集計'!$I66=0),"",IF(P$4="均一配賦",P$3/'5.工程集計'!$C$4/'5.工程集計'!$I66,IF(P$4="減価償却費",P$3*'5.工程集計'!$E66/'5.工程集計'!$I66)))</f>
        <v/>
      </c>
      <c r="Q66" s="105" t="str">
        <f>IF(OR($C66="",Q$3="",'5.工程集計'!$I66=0),"",IF(Q$4="均一配賦",Q$3/'5.工程集計'!$C$4/'5.工程集計'!$I66,IF(Q$4="減価償却費",Q$3*'5.工程集計'!$E66/'5.工程集計'!$I66)))</f>
        <v/>
      </c>
      <c r="R66" s="105" t="str">
        <f>IF(OR($C66="",R$3="",'5.工程集計'!$I66=0),"",IF(R$4="均一配賦",R$3/'5.工程集計'!$C$4/'5.工程集計'!$I66,IF(R$4="減価償却費",R$3*'5.工程集計'!$E66/'5.工程集計'!$I66)))</f>
        <v/>
      </c>
      <c r="S66" s="105" t="str">
        <f>IF(OR($C66="",S$3="",'5.工程集計'!$I66=0),"",IF(S$4="均一配賦",S$3/'5.工程集計'!$C$4/'5.工程集計'!$I66,IF(S$4="減価償却費",S$3*'5.工程集計'!$E66/'5.工程集計'!$I66)))</f>
        <v/>
      </c>
      <c r="T66" s="105" t="str">
        <f>IF(OR($C66="",T$3="",'5.工程集計'!$I66=0),"",IF(T$4="均一配賦",T$3/'5.工程集計'!$C$4/'5.工程集計'!$I66,IF(T$4="減価償却費",T$3*'5.工程集計'!$E66/'5.工程集計'!$I66)))</f>
        <v/>
      </c>
      <c r="U66" s="105" t="str">
        <f>IF(OR($C66="",U$3="",'5.工程集計'!$I66=0),"",IF(U$4="均一配賦",U$3/'5.工程集計'!$C$4/'5.工程集計'!$I66,IF(U$4="減価償却費",U$3*'5.工程集計'!$E66/'5.工程集計'!$I66)))</f>
        <v/>
      </c>
      <c r="V66" s="105" t="str">
        <f>IF(OR($C66="",V$3="",'5.工程集計'!$I66=0),"",IF(V$4="均一配賦",V$3/'5.工程集計'!$C$4/'5.工程集計'!$I66,IF(V$4="減価償却費",V$3*'5.工程集計'!$E66/'5.工程集計'!$I66)))</f>
        <v/>
      </c>
      <c r="W66" s="105" t="str">
        <f>IF(OR($C66="",W$3="",'5.工程集計'!$I66=0),"",IF(W$4="均一配賦",W$3/'5.工程集計'!$C$4/'5.工程集計'!$I66,IF(W$4="減価償却費",W$3*'5.工程集計'!$E66/'5.工程集計'!$I66)))</f>
        <v/>
      </c>
      <c r="X66" s="105" t="str">
        <f>IF(OR($C66="",X$3="",'5.工程集計'!$I66=0),"",IF(X$4="均一配賦",X$3/'5.工程集計'!$C$4/'5.工程集計'!$I66,IF(X$4="減価償却費",X$3*'5.工程集計'!$E66/'5.工程集計'!$I66)))</f>
        <v/>
      </c>
      <c r="Y66" s="105" t="str">
        <f>IF(OR($C66="",Y$3="",'5.工程集計'!$I66=0),"",IF(Y$4="均一配賦",Y$3/'5.工程集計'!$C$4/'5.工程集計'!$I66,IF(Y$4="減価償却費",Y$3*'5.工程集計'!$E66/'5.工程集計'!$I66)))</f>
        <v/>
      </c>
      <c r="Z66" s="105" t="str">
        <f>IF(OR($C66="",Z$3="",'5.工程集計'!$I66=0),"",IF(Z$4="均一配賦",Z$3/'5.工程集計'!$C$4/'5.工程集計'!$I66,IF(Z$4="減価償却費",Z$3*'5.工程集計'!$E66/'5.工程集計'!$I66)))</f>
        <v/>
      </c>
      <c r="AA66" s="105" t="str">
        <f>IF(OR($C66="",AA$3="",'5.工程集計'!$I66=0),"",IF(AA$4="均一配賦",AA$3/'5.工程集計'!$C$4/'5.工程集計'!$I66,IF(AA$4="減価償却費",AA$3*'5.工程集計'!$E66/'5.工程集計'!$I66)))</f>
        <v/>
      </c>
    </row>
    <row r="67" spans="2:27" ht="21.75" customHeight="1">
      <c r="B67" s="14" t="str">
        <f>IF('3.工程情報'!B67="","",'3.工程情報'!B67)</f>
        <v/>
      </c>
      <c r="C67" s="14" t="str">
        <f>IF('3.工程情報'!C67="","",'3.工程情報'!C67)</f>
        <v/>
      </c>
      <c r="D67" s="193" t="str">
        <f t="shared" si="1"/>
        <v/>
      </c>
      <c r="E67" s="193" t="str">
        <f t="shared" si="2"/>
        <v/>
      </c>
      <c r="F67" s="105" t="str">
        <f>IF($C67="","",'3.工程情報'!$H67/'5.工程集計'!$H67)</f>
        <v/>
      </c>
      <c r="G67" s="105" t="str">
        <f>IF(OR($C67="",G$3="",'5.工程集計'!$H67=0),"",IF(G$4="均一配賦",G$3/'5.工程集計'!$C$4/'5.工程集計'!$H67,IF(G$4="減価償却費",G$3*'5.工程集計'!$E67/'5.工程集計'!$H67)))</f>
        <v/>
      </c>
      <c r="H67" s="105" t="str">
        <f>IF($C67="","",'5.工程集計'!D67/'5.工程集計'!I67)</f>
        <v/>
      </c>
      <c r="I67" s="105" t="str">
        <f>IF(OR($C67="",I$3="",'5.工程集計'!$I67=0),"",IF(I$4="均一配賦",I$3/'5.工程集計'!$C$4/'5.工程集計'!$I67,IF(I$4="減価償却費",I$3*'5.工程集計'!$E67/'5.工程集計'!$I67)))</f>
        <v/>
      </c>
      <c r="J67" s="106" t="str">
        <f>IF($C67="","",$J$3*'5.工程集計'!G67/'5.工程集計'!I67)</f>
        <v/>
      </c>
      <c r="K67" s="105" t="str">
        <f>IF($C67="","",'3.工程情報'!I67/'5.工程集計'!I67)</f>
        <v/>
      </c>
      <c r="L67" s="105" t="str">
        <f>IF($C67="","",'3.工程情報'!J67/'5.工程集計'!I67)</f>
        <v/>
      </c>
      <c r="M67" s="105" t="str">
        <f>IF($C67="","",'3.工程情報'!K67/'5.工程集計'!I67)</f>
        <v/>
      </c>
      <c r="N67" s="105" t="str">
        <f>IF($C67="","",'3.工程情報'!L67/'5.工程集計'!I67)</f>
        <v/>
      </c>
      <c r="O67" s="105" t="str">
        <f>IF($C67="","",'3.工程情報'!M67/'5.工程集計'!I67)</f>
        <v/>
      </c>
      <c r="P67" s="105" t="str">
        <f>IF(OR($C67="",P$3="",'5.工程集計'!$I67=0),"",IF(P$4="均一配賦",P$3/'5.工程集計'!$C$4/'5.工程集計'!$I67,IF(P$4="減価償却費",P$3*'5.工程集計'!$E67/'5.工程集計'!$I67)))</f>
        <v/>
      </c>
      <c r="Q67" s="105" t="str">
        <f>IF(OR($C67="",Q$3="",'5.工程集計'!$I67=0),"",IF(Q$4="均一配賦",Q$3/'5.工程集計'!$C$4/'5.工程集計'!$I67,IF(Q$4="減価償却費",Q$3*'5.工程集計'!$E67/'5.工程集計'!$I67)))</f>
        <v/>
      </c>
      <c r="R67" s="105" t="str">
        <f>IF(OR($C67="",R$3="",'5.工程集計'!$I67=0),"",IF(R$4="均一配賦",R$3/'5.工程集計'!$C$4/'5.工程集計'!$I67,IF(R$4="減価償却費",R$3*'5.工程集計'!$E67/'5.工程集計'!$I67)))</f>
        <v/>
      </c>
      <c r="S67" s="105" t="str">
        <f>IF(OR($C67="",S$3="",'5.工程集計'!$I67=0),"",IF(S$4="均一配賦",S$3/'5.工程集計'!$C$4/'5.工程集計'!$I67,IF(S$4="減価償却費",S$3*'5.工程集計'!$E67/'5.工程集計'!$I67)))</f>
        <v/>
      </c>
      <c r="T67" s="105" t="str">
        <f>IF(OR($C67="",T$3="",'5.工程集計'!$I67=0),"",IF(T$4="均一配賦",T$3/'5.工程集計'!$C$4/'5.工程集計'!$I67,IF(T$4="減価償却費",T$3*'5.工程集計'!$E67/'5.工程集計'!$I67)))</f>
        <v/>
      </c>
      <c r="U67" s="105" t="str">
        <f>IF(OR($C67="",U$3="",'5.工程集計'!$I67=0),"",IF(U$4="均一配賦",U$3/'5.工程集計'!$C$4/'5.工程集計'!$I67,IF(U$4="減価償却費",U$3*'5.工程集計'!$E67/'5.工程集計'!$I67)))</f>
        <v/>
      </c>
      <c r="V67" s="105" t="str">
        <f>IF(OR($C67="",V$3="",'5.工程集計'!$I67=0),"",IF(V$4="均一配賦",V$3/'5.工程集計'!$C$4/'5.工程集計'!$I67,IF(V$4="減価償却費",V$3*'5.工程集計'!$E67/'5.工程集計'!$I67)))</f>
        <v/>
      </c>
      <c r="W67" s="105" t="str">
        <f>IF(OR($C67="",W$3="",'5.工程集計'!$I67=0),"",IF(W$4="均一配賦",W$3/'5.工程集計'!$C$4/'5.工程集計'!$I67,IF(W$4="減価償却費",W$3*'5.工程集計'!$E67/'5.工程集計'!$I67)))</f>
        <v/>
      </c>
      <c r="X67" s="105" t="str">
        <f>IF(OR($C67="",X$3="",'5.工程集計'!$I67=0),"",IF(X$4="均一配賦",X$3/'5.工程集計'!$C$4/'5.工程集計'!$I67,IF(X$4="減価償却費",X$3*'5.工程集計'!$E67/'5.工程集計'!$I67)))</f>
        <v/>
      </c>
      <c r="Y67" s="105" t="str">
        <f>IF(OR($C67="",Y$3="",'5.工程集計'!$I67=0),"",IF(Y$4="均一配賦",Y$3/'5.工程集計'!$C$4/'5.工程集計'!$I67,IF(Y$4="減価償却費",Y$3*'5.工程集計'!$E67/'5.工程集計'!$I67)))</f>
        <v/>
      </c>
      <c r="Z67" s="105" t="str">
        <f>IF(OR($C67="",Z$3="",'5.工程集計'!$I67=0),"",IF(Z$4="均一配賦",Z$3/'5.工程集計'!$C$4/'5.工程集計'!$I67,IF(Z$4="減価償却費",Z$3*'5.工程集計'!$E67/'5.工程集計'!$I67)))</f>
        <v/>
      </c>
      <c r="AA67" s="105" t="str">
        <f>IF(OR($C67="",AA$3="",'5.工程集計'!$I67=0),"",IF(AA$4="均一配賦",AA$3/'5.工程集計'!$C$4/'5.工程集計'!$I67,IF(AA$4="減価償却費",AA$3*'5.工程集計'!$E67/'5.工程集計'!$I67)))</f>
        <v/>
      </c>
    </row>
    <row r="68" spans="2:27" ht="21.75" customHeight="1">
      <c r="B68" s="14" t="str">
        <f>IF('3.工程情報'!B68="","",'3.工程情報'!B68)</f>
        <v/>
      </c>
      <c r="C68" s="14" t="str">
        <f>IF('3.工程情報'!C68="","",'3.工程情報'!C68)</f>
        <v/>
      </c>
      <c r="D68" s="193" t="str">
        <f t="shared" si="1"/>
        <v/>
      </c>
      <c r="E68" s="193" t="str">
        <f t="shared" si="2"/>
        <v/>
      </c>
      <c r="F68" s="105" t="str">
        <f>IF($C68="","",'3.工程情報'!$H68/'5.工程集計'!$H68)</f>
        <v/>
      </c>
      <c r="G68" s="105" t="str">
        <f>IF(OR($C68="",G$3="",'5.工程集計'!$H68=0),"",IF(G$4="均一配賦",G$3/'5.工程集計'!$C$4/'5.工程集計'!$H68,IF(G$4="減価償却費",G$3*'5.工程集計'!$E68/'5.工程集計'!$H68)))</f>
        <v/>
      </c>
      <c r="H68" s="105" t="str">
        <f>IF($C68="","",'5.工程集計'!D68/'5.工程集計'!I68)</f>
        <v/>
      </c>
      <c r="I68" s="105" t="str">
        <f>IF(OR($C68="",I$3="",'5.工程集計'!$I68=0),"",IF(I$4="均一配賦",I$3/'5.工程集計'!$C$4/'5.工程集計'!$I68,IF(I$4="減価償却費",I$3*'5.工程集計'!$E68/'5.工程集計'!$I68)))</f>
        <v/>
      </c>
      <c r="J68" s="106" t="str">
        <f>IF($C68="","",$J$3*'5.工程集計'!G68/'5.工程集計'!I68)</f>
        <v/>
      </c>
      <c r="K68" s="105" t="str">
        <f>IF($C68="","",'3.工程情報'!I68/'5.工程集計'!I68)</f>
        <v/>
      </c>
      <c r="L68" s="105" t="str">
        <f>IF($C68="","",'3.工程情報'!J68/'5.工程集計'!I68)</f>
        <v/>
      </c>
      <c r="M68" s="105" t="str">
        <f>IF($C68="","",'3.工程情報'!K68/'5.工程集計'!I68)</f>
        <v/>
      </c>
      <c r="N68" s="105" t="str">
        <f>IF($C68="","",'3.工程情報'!L68/'5.工程集計'!I68)</f>
        <v/>
      </c>
      <c r="O68" s="105" t="str">
        <f>IF($C68="","",'3.工程情報'!M68/'5.工程集計'!I68)</f>
        <v/>
      </c>
      <c r="P68" s="105" t="str">
        <f>IF(OR($C68="",P$3="",'5.工程集計'!$I68=0),"",IF(P$4="均一配賦",P$3/'5.工程集計'!$C$4/'5.工程集計'!$I68,IF(P$4="減価償却費",P$3*'5.工程集計'!$E68/'5.工程集計'!$I68)))</f>
        <v/>
      </c>
      <c r="Q68" s="105" t="str">
        <f>IF(OR($C68="",Q$3="",'5.工程集計'!$I68=0),"",IF(Q$4="均一配賦",Q$3/'5.工程集計'!$C$4/'5.工程集計'!$I68,IF(Q$4="減価償却費",Q$3*'5.工程集計'!$E68/'5.工程集計'!$I68)))</f>
        <v/>
      </c>
      <c r="R68" s="105" t="str">
        <f>IF(OR($C68="",R$3="",'5.工程集計'!$I68=0),"",IF(R$4="均一配賦",R$3/'5.工程集計'!$C$4/'5.工程集計'!$I68,IF(R$4="減価償却費",R$3*'5.工程集計'!$E68/'5.工程集計'!$I68)))</f>
        <v/>
      </c>
      <c r="S68" s="105" t="str">
        <f>IF(OR($C68="",S$3="",'5.工程集計'!$I68=0),"",IF(S$4="均一配賦",S$3/'5.工程集計'!$C$4/'5.工程集計'!$I68,IF(S$4="減価償却費",S$3*'5.工程集計'!$E68/'5.工程集計'!$I68)))</f>
        <v/>
      </c>
      <c r="T68" s="105" t="str">
        <f>IF(OR($C68="",T$3="",'5.工程集計'!$I68=0),"",IF(T$4="均一配賦",T$3/'5.工程集計'!$C$4/'5.工程集計'!$I68,IF(T$4="減価償却費",T$3*'5.工程集計'!$E68/'5.工程集計'!$I68)))</f>
        <v/>
      </c>
      <c r="U68" s="105" t="str">
        <f>IF(OR($C68="",U$3="",'5.工程集計'!$I68=0),"",IF(U$4="均一配賦",U$3/'5.工程集計'!$C$4/'5.工程集計'!$I68,IF(U$4="減価償却費",U$3*'5.工程集計'!$E68/'5.工程集計'!$I68)))</f>
        <v/>
      </c>
      <c r="V68" s="105" t="str">
        <f>IF(OR($C68="",V$3="",'5.工程集計'!$I68=0),"",IF(V$4="均一配賦",V$3/'5.工程集計'!$C$4/'5.工程集計'!$I68,IF(V$4="減価償却費",V$3*'5.工程集計'!$E68/'5.工程集計'!$I68)))</f>
        <v/>
      </c>
      <c r="W68" s="105" t="str">
        <f>IF(OR($C68="",W$3="",'5.工程集計'!$I68=0),"",IF(W$4="均一配賦",W$3/'5.工程集計'!$C$4/'5.工程集計'!$I68,IF(W$4="減価償却費",W$3*'5.工程集計'!$E68/'5.工程集計'!$I68)))</f>
        <v/>
      </c>
      <c r="X68" s="105" t="str">
        <f>IF(OR($C68="",X$3="",'5.工程集計'!$I68=0),"",IF(X$4="均一配賦",X$3/'5.工程集計'!$C$4/'5.工程集計'!$I68,IF(X$4="減価償却費",X$3*'5.工程集計'!$E68/'5.工程集計'!$I68)))</f>
        <v/>
      </c>
      <c r="Y68" s="105" t="str">
        <f>IF(OR($C68="",Y$3="",'5.工程集計'!$I68=0),"",IF(Y$4="均一配賦",Y$3/'5.工程集計'!$C$4/'5.工程集計'!$I68,IF(Y$4="減価償却費",Y$3*'5.工程集計'!$E68/'5.工程集計'!$I68)))</f>
        <v/>
      </c>
      <c r="Z68" s="105" t="str">
        <f>IF(OR($C68="",Z$3="",'5.工程集計'!$I68=0),"",IF(Z$4="均一配賦",Z$3/'5.工程集計'!$C$4/'5.工程集計'!$I68,IF(Z$4="減価償却費",Z$3*'5.工程集計'!$E68/'5.工程集計'!$I68)))</f>
        <v/>
      </c>
      <c r="AA68" s="105" t="str">
        <f>IF(OR($C68="",AA$3="",'5.工程集計'!$I68=0),"",IF(AA$4="均一配賦",AA$3/'5.工程集計'!$C$4/'5.工程集計'!$I68,IF(AA$4="減価償却費",AA$3*'5.工程集計'!$E68/'5.工程集計'!$I68)))</f>
        <v/>
      </c>
    </row>
    <row r="69" spans="2:27" ht="21.75" customHeight="1">
      <c r="B69" s="14" t="str">
        <f>IF('3.工程情報'!B69="","",'3.工程情報'!B69)</f>
        <v/>
      </c>
      <c r="C69" s="14" t="str">
        <f>IF('3.工程情報'!C69="","",'3.工程情報'!C69)</f>
        <v/>
      </c>
      <c r="D69" s="193" t="str">
        <f t="shared" si="1"/>
        <v/>
      </c>
      <c r="E69" s="193" t="str">
        <f t="shared" si="2"/>
        <v/>
      </c>
      <c r="F69" s="105" t="str">
        <f>IF($C69="","",'3.工程情報'!$H69/'5.工程集計'!$H69)</f>
        <v/>
      </c>
      <c r="G69" s="105" t="str">
        <f>IF(OR($C69="",G$3="",'5.工程集計'!$H69=0),"",IF(G$4="均一配賦",G$3/'5.工程集計'!$C$4/'5.工程集計'!$H69,IF(G$4="減価償却費",G$3*'5.工程集計'!$E69/'5.工程集計'!$H69)))</f>
        <v/>
      </c>
      <c r="H69" s="105" t="str">
        <f>IF($C69="","",'5.工程集計'!D69/'5.工程集計'!I69)</f>
        <v/>
      </c>
      <c r="I69" s="105" t="str">
        <f>IF(OR($C69="",I$3="",'5.工程集計'!$I69=0),"",IF(I$4="均一配賦",I$3/'5.工程集計'!$C$4/'5.工程集計'!$I69,IF(I$4="減価償却費",I$3*'5.工程集計'!$E69/'5.工程集計'!$I69)))</f>
        <v/>
      </c>
      <c r="J69" s="106" t="str">
        <f>IF($C69="","",$J$3*'5.工程集計'!G69/'5.工程集計'!I69)</f>
        <v/>
      </c>
      <c r="K69" s="105" t="str">
        <f>IF($C69="","",'3.工程情報'!I69/'5.工程集計'!I69)</f>
        <v/>
      </c>
      <c r="L69" s="105" t="str">
        <f>IF($C69="","",'3.工程情報'!J69/'5.工程集計'!I69)</f>
        <v/>
      </c>
      <c r="M69" s="105" t="str">
        <f>IF($C69="","",'3.工程情報'!K69/'5.工程集計'!I69)</f>
        <v/>
      </c>
      <c r="N69" s="105" t="str">
        <f>IF($C69="","",'3.工程情報'!L69/'5.工程集計'!I69)</f>
        <v/>
      </c>
      <c r="O69" s="105" t="str">
        <f>IF($C69="","",'3.工程情報'!M69/'5.工程集計'!I69)</f>
        <v/>
      </c>
      <c r="P69" s="105" t="str">
        <f>IF(OR($C69="",P$3="",'5.工程集計'!$I69=0),"",IF(P$4="均一配賦",P$3/'5.工程集計'!$C$4/'5.工程集計'!$I69,IF(P$4="減価償却費",P$3*'5.工程集計'!$E69/'5.工程集計'!$I69)))</f>
        <v/>
      </c>
      <c r="Q69" s="105" t="str">
        <f>IF(OR($C69="",Q$3="",'5.工程集計'!$I69=0),"",IF(Q$4="均一配賦",Q$3/'5.工程集計'!$C$4/'5.工程集計'!$I69,IF(Q$4="減価償却費",Q$3*'5.工程集計'!$E69/'5.工程集計'!$I69)))</f>
        <v/>
      </c>
      <c r="R69" s="105" t="str">
        <f>IF(OR($C69="",R$3="",'5.工程集計'!$I69=0),"",IF(R$4="均一配賦",R$3/'5.工程集計'!$C$4/'5.工程集計'!$I69,IF(R$4="減価償却費",R$3*'5.工程集計'!$E69/'5.工程集計'!$I69)))</f>
        <v/>
      </c>
      <c r="S69" s="105" t="str">
        <f>IF(OR($C69="",S$3="",'5.工程集計'!$I69=0),"",IF(S$4="均一配賦",S$3/'5.工程集計'!$C$4/'5.工程集計'!$I69,IF(S$4="減価償却費",S$3*'5.工程集計'!$E69/'5.工程集計'!$I69)))</f>
        <v/>
      </c>
      <c r="T69" s="105" t="str">
        <f>IF(OR($C69="",T$3="",'5.工程集計'!$I69=0),"",IF(T$4="均一配賦",T$3/'5.工程集計'!$C$4/'5.工程集計'!$I69,IF(T$4="減価償却費",T$3*'5.工程集計'!$E69/'5.工程集計'!$I69)))</f>
        <v/>
      </c>
      <c r="U69" s="105" t="str">
        <f>IF(OR($C69="",U$3="",'5.工程集計'!$I69=0),"",IF(U$4="均一配賦",U$3/'5.工程集計'!$C$4/'5.工程集計'!$I69,IF(U$4="減価償却費",U$3*'5.工程集計'!$E69/'5.工程集計'!$I69)))</f>
        <v/>
      </c>
      <c r="V69" s="105" t="str">
        <f>IF(OR($C69="",V$3="",'5.工程集計'!$I69=0),"",IF(V$4="均一配賦",V$3/'5.工程集計'!$C$4/'5.工程集計'!$I69,IF(V$4="減価償却費",V$3*'5.工程集計'!$E69/'5.工程集計'!$I69)))</f>
        <v/>
      </c>
      <c r="W69" s="105" t="str">
        <f>IF(OR($C69="",W$3="",'5.工程集計'!$I69=0),"",IF(W$4="均一配賦",W$3/'5.工程集計'!$C$4/'5.工程集計'!$I69,IF(W$4="減価償却費",W$3*'5.工程集計'!$E69/'5.工程集計'!$I69)))</f>
        <v/>
      </c>
      <c r="X69" s="105" t="str">
        <f>IF(OR($C69="",X$3="",'5.工程集計'!$I69=0),"",IF(X$4="均一配賦",X$3/'5.工程集計'!$C$4/'5.工程集計'!$I69,IF(X$4="減価償却費",X$3*'5.工程集計'!$E69/'5.工程集計'!$I69)))</f>
        <v/>
      </c>
      <c r="Y69" s="105" t="str">
        <f>IF(OR($C69="",Y$3="",'5.工程集計'!$I69=0),"",IF(Y$4="均一配賦",Y$3/'5.工程集計'!$C$4/'5.工程集計'!$I69,IF(Y$4="減価償却費",Y$3*'5.工程集計'!$E69/'5.工程集計'!$I69)))</f>
        <v/>
      </c>
      <c r="Z69" s="105" t="str">
        <f>IF(OR($C69="",Z$3="",'5.工程集計'!$I69=0),"",IF(Z$4="均一配賦",Z$3/'5.工程集計'!$C$4/'5.工程集計'!$I69,IF(Z$4="減価償却費",Z$3*'5.工程集計'!$E69/'5.工程集計'!$I69)))</f>
        <v/>
      </c>
      <c r="AA69" s="105" t="str">
        <f>IF(OR($C69="",AA$3="",'5.工程集計'!$I69=0),"",IF(AA$4="均一配賦",AA$3/'5.工程集計'!$C$4/'5.工程集計'!$I69,IF(AA$4="減価償却費",AA$3*'5.工程集計'!$E69/'5.工程集計'!$I69)))</f>
        <v/>
      </c>
    </row>
    <row r="70" spans="2:27" ht="21.75" customHeight="1">
      <c r="B70" s="14" t="str">
        <f>IF('3.工程情報'!B70="","",'3.工程情報'!B70)</f>
        <v/>
      </c>
      <c r="C70" s="14" t="str">
        <f>IF('3.工程情報'!C70="","",'3.工程情報'!C70)</f>
        <v/>
      </c>
      <c r="D70" s="193" t="str">
        <f t="shared" si="1"/>
        <v/>
      </c>
      <c r="E70" s="193" t="str">
        <f t="shared" si="2"/>
        <v/>
      </c>
      <c r="F70" s="105" t="str">
        <f>IF($C70="","",'3.工程情報'!$H70/'5.工程集計'!$H70)</f>
        <v/>
      </c>
      <c r="G70" s="105" t="str">
        <f>IF(OR($C70="",G$3="",'5.工程集計'!$H70=0),"",IF(G$4="均一配賦",G$3/'5.工程集計'!$C$4/'5.工程集計'!$H70,IF(G$4="減価償却費",G$3*'5.工程集計'!$E70/'5.工程集計'!$H70)))</f>
        <v/>
      </c>
      <c r="H70" s="105" t="str">
        <f>IF($C70="","",'5.工程集計'!D70/'5.工程集計'!I70)</f>
        <v/>
      </c>
      <c r="I70" s="105" t="str">
        <f>IF(OR($C70="",I$3="",'5.工程集計'!$I70=0),"",IF(I$4="均一配賦",I$3/'5.工程集計'!$C$4/'5.工程集計'!$I70,IF(I$4="減価償却費",I$3*'5.工程集計'!$E70/'5.工程集計'!$I70)))</f>
        <v/>
      </c>
      <c r="J70" s="106" t="str">
        <f>IF($C70="","",$J$3*'5.工程集計'!G70/'5.工程集計'!I70)</f>
        <v/>
      </c>
      <c r="K70" s="105" t="str">
        <f>IF($C70="","",'3.工程情報'!I70/'5.工程集計'!I70)</f>
        <v/>
      </c>
      <c r="L70" s="105" t="str">
        <f>IF($C70="","",'3.工程情報'!J70/'5.工程集計'!I70)</f>
        <v/>
      </c>
      <c r="M70" s="105" t="str">
        <f>IF($C70="","",'3.工程情報'!K70/'5.工程集計'!I70)</f>
        <v/>
      </c>
      <c r="N70" s="105" t="str">
        <f>IF($C70="","",'3.工程情報'!L70/'5.工程集計'!I70)</f>
        <v/>
      </c>
      <c r="O70" s="105" t="str">
        <f>IF($C70="","",'3.工程情報'!M70/'5.工程集計'!I70)</f>
        <v/>
      </c>
      <c r="P70" s="105" t="str">
        <f>IF(OR($C70="",P$3="",'5.工程集計'!$I70=0),"",IF(P$4="均一配賦",P$3/'5.工程集計'!$C$4/'5.工程集計'!$I70,IF(P$4="減価償却費",P$3*'5.工程集計'!$E70/'5.工程集計'!$I70)))</f>
        <v/>
      </c>
      <c r="Q70" s="105" t="str">
        <f>IF(OR($C70="",Q$3="",'5.工程集計'!$I70=0),"",IF(Q$4="均一配賦",Q$3/'5.工程集計'!$C$4/'5.工程集計'!$I70,IF(Q$4="減価償却費",Q$3*'5.工程集計'!$E70/'5.工程集計'!$I70)))</f>
        <v/>
      </c>
      <c r="R70" s="105" t="str">
        <f>IF(OR($C70="",R$3="",'5.工程集計'!$I70=0),"",IF(R$4="均一配賦",R$3/'5.工程集計'!$C$4/'5.工程集計'!$I70,IF(R$4="減価償却費",R$3*'5.工程集計'!$E70/'5.工程集計'!$I70)))</f>
        <v/>
      </c>
      <c r="S70" s="105" t="str">
        <f>IF(OR($C70="",S$3="",'5.工程集計'!$I70=0),"",IF(S$4="均一配賦",S$3/'5.工程集計'!$C$4/'5.工程集計'!$I70,IF(S$4="減価償却費",S$3*'5.工程集計'!$E70/'5.工程集計'!$I70)))</f>
        <v/>
      </c>
      <c r="T70" s="105" t="str">
        <f>IF(OR($C70="",T$3="",'5.工程集計'!$I70=0),"",IF(T$4="均一配賦",T$3/'5.工程集計'!$C$4/'5.工程集計'!$I70,IF(T$4="減価償却費",T$3*'5.工程集計'!$E70/'5.工程集計'!$I70)))</f>
        <v/>
      </c>
      <c r="U70" s="105" t="str">
        <f>IF(OR($C70="",U$3="",'5.工程集計'!$I70=0),"",IF(U$4="均一配賦",U$3/'5.工程集計'!$C$4/'5.工程集計'!$I70,IF(U$4="減価償却費",U$3*'5.工程集計'!$E70/'5.工程集計'!$I70)))</f>
        <v/>
      </c>
      <c r="V70" s="105" t="str">
        <f>IF(OR($C70="",V$3="",'5.工程集計'!$I70=0),"",IF(V$4="均一配賦",V$3/'5.工程集計'!$C$4/'5.工程集計'!$I70,IF(V$4="減価償却費",V$3*'5.工程集計'!$E70/'5.工程集計'!$I70)))</f>
        <v/>
      </c>
      <c r="W70" s="105" t="str">
        <f>IF(OR($C70="",W$3="",'5.工程集計'!$I70=0),"",IF(W$4="均一配賦",W$3/'5.工程集計'!$C$4/'5.工程集計'!$I70,IF(W$4="減価償却費",W$3*'5.工程集計'!$E70/'5.工程集計'!$I70)))</f>
        <v/>
      </c>
      <c r="X70" s="105" t="str">
        <f>IF(OR($C70="",X$3="",'5.工程集計'!$I70=0),"",IF(X$4="均一配賦",X$3/'5.工程集計'!$C$4/'5.工程集計'!$I70,IF(X$4="減価償却費",X$3*'5.工程集計'!$E70/'5.工程集計'!$I70)))</f>
        <v/>
      </c>
      <c r="Y70" s="105" t="str">
        <f>IF(OR($C70="",Y$3="",'5.工程集計'!$I70=0),"",IF(Y$4="均一配賦",Y$3/'5.工程集計'!$C$4/'5.工程集計'!$I70,IF(Y$4="減価償却費",Y$3*'5.工程集計'!$E70/'5.工程集計'!$I70)))</f>
        <v/>
      </c>
      <c r="Z70" s="105" t="str">
        <f>IF(OR($C70="",Z$3="",'5.工程集計'!$I70=0),"",IF(Z$4="均一配賦",Z$3/'5.工程集計'!$C$4/'5.工程集計'!$I70,IF(Z$4="減価償却費",Z$3*'5.工程集計'!$E70/'5.工程集計'!$I70)))</f>
        <v/>
      </c>
      <c r="AA70" s="105" t="str">
        <f>IF(OR($C70="",AA$3="",'5.工程集計'!$I70=0),"",IF(AA$4="均一配賦",AA$3/'5.工程集計'!$C$4/'5.工程集計'!$I70,IF(AA$4="減価償却費",AA$3*'5.工程集計'!$E70/'5.工程集計'!$I70)))</f>
        <v/>
      </c>
    </row>
    <row r="71" spans="2:27" ht="21.75" customHeight="1">
      <c r="B71" s="14" t="str">
        <f>IF('3.工程情報'!B71="","",'3.工程情報'!B71)</f>
        <v/>
      </c>
      <c r="C71" s="14" t="str">
        <f>IF('3.工程情報'!C71="","",'3.工程情報'!C71)</f>
        <v/>
      </c>
      <c r="D71" s="193" t="str">
        <f t="shared" ref="D71:D134" si="3">IF(C71="","",F71+G71)</f>
        <v/>
      </c>
      <c r="E71" s="193" t="str">
        <f t="shared" ref="E71:E134" si="4">IF(C71="","",SUM(H71:AA71))</f>
        <v/>
      </c>
      <c r="F71" s="105" t="str">
        <f>IF($C71="","",'3.工程情報'!$H71/'5.工程集計'!$H71)</f>
        <v/>
      </c>
      <c r="G71" s="105" t="str">
        <f>IF(OR($C71="",G$3="",'5.工程集計'!$H71=0),"",IF(G$4="均一配賦",G$3/'5.工程集計'!$C$4/'5.工程集計'!$H71,IF(G$4="減価償却費",G$3*'5.工程集計'!$E71/'5.工程集計'!$H71)))</f>
        <v/>
      </c>
      <c r="H71" s="105" t="str">
        <f>IF($C71="","",'5.工程集計'!D71/'5.工程集計'!I71)</f>
        <v/>
      </c>
      <c r="I71" s="105" t="str">
        <f>IF(OR($C71="",I$3="",'5.工程集計'!$I71=0),"",IF(I$4="均一配賦",I$3/'5.工程集計'!$C$4/'5.工程集計'!$I71,IF(I$4="減価償却費",I$3*'5.工程集計'!$E71/'5.工程集計'!$I71)))</f>
        <v/>
      </c>
      <c r="J71" s="106" t="str">
        <f>IF($C71="","",$J$3*'5.工程集計'!G71/'5.工程集計'!I71)</f>
        <v/>
      </c>
      <c r="K71" s="105" t="str">
        <f>IF($C71="","",'3.工程情報'!I71/'5.工程集計'!I71)</f>
        <v/>
      </c>
      <c r="L71" s="105" t="str">
        <f>IF($C71="","",'3.工程情報'!J71/'5.工程集計'!I71)</f>
        <v/>
      </c>
      <c r="M71" s="105" t="str">
        <f>IF($C71="","",'3.工程情報'!K71/'5.工程集計'!I71)</f>
        <v/>
      </c>
      <c r="N71" s="105" t="str">
        <f>IF($C71="","",'3.工程情報'!L71/'5.工程集計'!I71)</f>
        <v/>
      </c>
      <c r="O71" s="105" t="str">
        <f>IF($C71="","",'3.工程情報'!M71/'5.工程集計'!I71)</f>
        <v/>
      </c>
      <c r="P71" s="105" t="str">
        <f>IF(OR($C71="",P$3="",'5.工程集計'!$I71=0),"",IF(P$4="均一配賦",P$3/'5.工程集計'!$C$4/'5.工程集計'!$I71,IF(P$4="減価償却費",P$3*'5.工程集計'!$E71/'5.工程集計'!$I71)))</f>
        <v/>
      </c>
      <c r="Q71" s="105" t="str">
        <f>IF(OR($C71="",Q$3="",'5.工程集計'!$I71=0),"",IF(Q$4="均一配賦",Q$3/'5.工程集計'!$C$4/'5.工程集計'!$I71,IF(Q$4="減価償却費",Q$3*'5.工程集計'!$E71/'5.工程集計'!$I71)))</f>
        <v/>
      </c>
      <c r="R71" s="105" t="str">
        <f>IF(OR($C71="",R$3="",'5.工程集計'!$I71=0),"",IF(R$4="均一配賦",R$3/'5.工程集計'!$C$4/'5.工程集計'!$I71,IF(R$4="減価償却費",R$3*'5.工程集計'!$E71/'5.工程集計'!$I71)))</f>
        <v/>
      </c>
      <c r="S71" s="105" t="str">
        <f>IF(OR($C71="",S$3="",'5.工程集計'!$I71=0),"",IF(S$4="均一配賦",S$3/'5.工程集計'!$C$4/'5.工程集計'!$I71,IF(S$4="減価償却費",S$3*'5.工程集計'!$E71/'5.工程集計'!$I71)))</f>
        <v/>
      </c>
      <c r="T71" s="105" t="str">
        <f>IF(OR($C71="",T$3="",'5.工程集計'!$I71=0),"",IF(T$4="均一配賦",T$3/'5.工程集計'!$C$4/'5.工程集計'!$I71,IF(T$4="減価償却費",T$3*'5.工程集計'!$E71/'5.工程集計'!$I71)))</f>
        <v/>
      </c>
      <c r="U71" s="105" t="str">
        <f>IF(OR($C71="",U$3="",'5.工程集計'!$I71=0),"",IF(U$4="均一配賦",U$3/'5.工程集計'!$C$4/'5.工程集計'!$I71,IF(U$4="減価償却費",U$3*'5.工程集計'!$E71/'5.工程集計'!$I71)))</f>
        <v/>
      </c>
      <c r="V71" s="105" t="str">
        <f>IF(OR($C71="",V$3="",'5.工程集計'!$I71=0),"",IF(V$4="均一配賦",V$3/'5.工程集計'!$C$4/'5.工程集計'!$I71,IF(V$4="減価償却費",V$3*'5.工程集計'!$E71/'5.工程集計'!$I71)))</f>
        <v/>
      </c>
      <c r="W71" s="105" t="str">
        <f>IF(OR($C71="",W$3="",'5.工程集計'!$I71=0),"",IF(W$4="均一配賦",W$3/'5.工程集計'!$C$4/'5.工程集計'!$I71,IF(W$4="減価償却費",W$3*'5.工程集計'!$E71/'5.工程集計'!$I71)))</f>
        <v/>
      </c>
      <c r="X71" s="105" t="str">
        <f>IF(OR($C71="",X$3="",'5.工程集計'!$I71=0),"",IF(X$4="均一配賦",X$3/'5.工程集計'!$C$4/'5.工程集計'!$I71,IF(X$4="減価償却費",X$3*'5.工程集計'!$E71/'5.工程集計'!$I71)))</f>
        <v/>
      </c>
      <c r="Y71" s="105" t="str">
        <f>IF(OR($C71="",Y$3="",'5.工程集計'!$I71=0),"",IF(Y$4="均一配賦",Y$3/'5.工程集計'!$C$4/'5.工程集計'!$I71,IF(Y$4="減価償却費",Y$3*'5.工程集計'!$E71/'5.工程集計'!$I71)))</f>
        <v/>
      </c>
      <c r="Z71" s="105" t="str">
        <f>IF(OR($C71="",Z$3="",'5.工程集計'!$I71=0),"",IF(Z$4="均一配賦",Z$3/'5.工程集計'!$C$4/'5.工程集計'!$I71,IF(Z$4="減価償却費",Z$3*'5.工程集計'!$E71/'5.工程集計'!$I71)))</f>
        <v/>
      </c>
      <c r="AA71" s="105" t="str">
        <f>IF(OR($C71="",AA$3="",'5.工程集計'!$I71=0),"",IF(AA$4="均一配賦",AA$3/'5.工程集計'!$C$4/'5.工程集計'!$I71,IF(AA$4="減価償却費",AA$3*'5.工程集計'!$E71/'5.工程集計'!$I71)))</f>
        <v/>
      </c>
    </row>
    <row r="72" spans="2:27" ht="21.75" customHeight="1">
      <c r="B72" s="14" t="str">
        <f>IF('3.工程情報'!B72="","",'3.工程情報'!B72)</f>
        <v/>
      </c>
      <c r="C72" s="14" t="str">
        <f>IF('3.工程情報'!C72="","",'3.工程情報'!C72)</f>
        <v/>
      </c>
      <c r="D72" s="193" t="str">
        <f t="shared" si="3"/>
        <v/>
      </c>
      <c r="E72" s="193" t="str">
        <f t="shared" si="4"/>
        <v/>
      </c>
      <c r="F72" s="105" t="str">
        <f>IF($C72="","",'3.工程情報'!$H72/'5.工程集計'!$H72)</f>
        <v/>
      </c>
      <c r="G72" s="105" t="str">
        <f>IF(OR($C72="",G$3="",'5.工程集計'!$H72=0),"",IF(G$4="均一配賦",G$3/'5.工程集計'!$C$4/'5.工程集計'!$H72,IF(G$4="減価償却費",G$3*'5.工程集計'!$E72/'5.工程集計'!$H72)))</f>
        <v/>
      </c>
      <c r="H72" s="105" t="str">
        <f>IF($C72="","",'5.工程集計'!D72/'5.工程集計'!I72)</f>
        <v/>
      </c>
      <c r="I72" s="105" t="str">
        <f>IF(OR($C72="",I$3="",'5.工程集計'!$I72=0),"",IF(I$4="均一配賦",I$3/'5.工程集計'!$C$4/'5.工程集計'!$I72,IF(I$4="減価償却費",I$3*'5.工程集計'!$E72/'5.工程集計'!$I72)))</f>
        <v/>
      </c>
      <c r="J72" s="106" t="str">
        <f>IF($C72="","",$J$3*'5.工程集計'!G72/'5.工程集計'!I72)</f>
        <v/>
      </c>
      <c r="K72" s="105" t="str">
        <f>IF($C72="","",'3.工程情報'!I72/'5.工程集計'!I72)</f>
        <v/>
      </c>
      <c r="L72" s="105" t="str">
        <f>IF($C72="","",'3.工程情報'!J72/'5.工程集計'!I72)</f>
        <v/>
      </c>
      <c r="M72" s="105" t="str">
        <f>IF($C72="","",'3.工程情報'!K72/'5.工程集計'!I72)</f>
        <v/>
      </c>
      <c r="N72" s="105" t="str">
        <f>IF($C72="","",'3.工程情報'!L72/'5.工程集計'!I72)</f>
        <v/>
      </c>
      <c r="O72" s="105" t="str">
        <f>IF($C72="","",'3.工程情報'!M72/'5.工程集計'!I72)</f>
        <v/>
      </c>
      <c r="P72" s="105" t="str">
        <f>IF(OR($C72="",P$3="",'5.工程集計'!$I72=0),"",IF(P$4="均一配賦",P$3/'5.工程集計'!$C$4/'5.工程集計'!$I72,IF(P$4="減価償却費",P$3*'5.工程集計'!$E72/'5.工程集計'!$I72)))</f>
        <v/>
      </c>
      <c r="Q72" s="105" t="str">
        <f>IF(OR($C72="",Q$3="",'5.工程集計'!$I72=0),"",IF(Q$4="均一配賦",Q$3/'5.工程集計'!$C$4/'5.工程集計'!$I72,IF(Q$4="減価償却費",Q$3*'5.工程集計'!$E72/'5.工程集計'!$I72)))</f>
        <v/>
      </c>
      <c r="R72" s="105" t="str">
        <f>IF(OR($C72="",R$3="",'5.工程集計'!$I72=0),"",IF(R$4="均一配賦",R$3/'5.工程集計'!$C$4/'5.工程集計'!$I72,IF(R$4="減価償却費",R$3*'5.工程集計'!$E72/'5.工程集計'!$I72)))</f>
        <v/>
      </c>
      <c r="S72" s="105" t="str">
        <f>IF(OR($C72="",S$3="",'5.工程集計'!$I72=0),"",IF(S$4="均一配賦",S$3/'5.工程集計'!$C$4/'5.工程集計'!$I72,IF(S$4="減価償却費",S$3*'5.工程集計'!$E72/'5.工程集計'!$I72)))</f>
        <v/>
      </c>
      <c r="T72" s="105" t="str">
        <f>IF(OR($C72="",T$3="",'5.工程集計'!$I72=0),"",IF(T$4="均一配賦",T$3/'5.工程集計'!$C$4/'5.工程集計'!$I72,IF(T$4="減価償却費",T$3*'5.工程集計'!$E72/'5.工程集計'!$I72)))</f>
        <v/>
      </c>
      <c r="U72" s="105" t="str">
        <f>IF(OR($C72="",U$3="",'5.工程集計'!$I72=0),"",IF(U$4="均一配賦",U$3/'5.工程集計'!$C$4/'5.工程集計'!$I72,IF(U$4="減価償却費",U$3*'5.工程集計'!$E72/'5.工程集計'!$I72)))</f>
        <v/>
      </c>
      <c r="V72" s="105" t="str">
        <f>IF(OR($C72="",V$3="",'5.工程集計'!$I72=0),"",IF(V$4="均一配賦",V$3/'5.工程集計'!$C$4/'5.工程集計'!$I72,IF(V$4="減価償却費",V$3*'5.工程集計'!$E72/'5.工程集計'!$I72)))</f>
        <v/>
      </c>
      <c r="W72" s="105" t="str">
        <f>IF(OR($C72="",W$3="",'5.工程集計'!$I72=0),"",IF(W$4="均一配賦",W$3/'5.工程集計'!$C$4/'5.工程集計'!$I72,IF(W$4="減価償却費",W$3*'5.工程集計'!$E72/'5.工程集計'!$I72)))</f>
        <v/>
      </c>
      <c r="X72" s="105" t="str">
        <f>IF(OR($C72="",X$3="",'5.工程集計'!$I72=0),"",IF(X$4="均一配賦",X$3/'5.工程集計'!$C$4/'5.工程集計'!$I72,IF(X$4="減価償却費",X$3*'5.工程集計'!$E72/'5.工程集計'!$I72)))</f>
        <v/>
      </c>
      <c r="Y72" s="105" t="str">
        <f>IF(OR($C72="",Y$3="",'5.工程集計'!$I72=0),"",IF(Y$4="均一配賦",Y$3/'5.工程集計'!$C$4/'5.工程集計'!$I72,IF(Y$4="減価償却費",Y$3*'5.工程集計'!$E72/'5.工程集計'!$I72)))</f>
        <v/>
      </c>
      <c r="Z72" s="105" t="str">
        <f>IF(OR($C72="",Z$3="",'5.工程集計'!$I72=0),"",IF(Z$4="均一配賦",Z$3/'5.工程集計'!$C$4/'5.工程集計'!$I72,IF(Z$4="減価償却費",Z$3*'5.工程集計'!$E72/'5.工程集計'!$I72)))</f>
        <v/>
      </c>
      <c r="AA72" s="105" t="str">
        <f>IF(OR($C72="",AA$3="",'5.工程集計'!$I72=0),"",IF(AA$4="均一配賦",AA$3/'5.工程集計'!$C$4/'5.工程集計'!$I72,IF(AA$4="減価償却費",AA$3*'5.工程集計'!$E72/'5.工程集計'!$I72)))</f>
        <v/>
      </c>
    </row>
    <row r="73" spans="2:27" ht="21.75" customHeight="1">
      <c r="B73" s="14" t="str">
        <f>IF('3.工程情報'!B73="","",'3.工程情報'!B73)</f>
        <v/>
      </c>
      <c r="C73" s="14" t="str">
        <f>IF('3.工程情報'!C73="","",'3.工程情報'!C73)</f>
        <v/>
      </c>
      <c r="D73" s="193" t="str">
        <f t="shared" si="3"/>
        <v/>
      </c>
      <c r="E73" s="193" t="str">
        <f t="shared" si="4"/>
        <v/>
      </c>
      <c r="F73" s="105" t="str">
        <f>IF($C73="","",'3.工程情報'!$H73/'5.工程集計'!$H73)</f>
        <v/>
      </c>
      <c r="G73" s="105" t="str">
        <f>IF(OR($C73="",G$3="",'5.工程集計'!$H73=0),"",IF(G$4="均一配賦",G$3/'5.工程集計'!$C$4/'5.工程集計'!$H73,IF(G$4="減価償却費",G$3*'5.工程集計'!$E73/'5.工程集計'!$H73)))</f>
        <v/>
      </c>
      <c r="H73" s="105" t="str">
        <f>IF($C73="","",'5.工程集計'!D73/'5.工程集計'!I73)</f>
        <v/>
      </c>
      <c r="I73" s="105" t="str">
        <f>IF(OR($C73="",I$3="",'5.工程集計'!$I73=0),"",IF(I$4="均一配賦",I$3/'5.工程集計'!$C$4/'5.工程集計'!$I73,IF(I$4="減価償却費",I$3*'5.工程集計'!$E73/'5.工程集計'!$I73)))</f>
        <v/>
      </c>
      <c r="J73" s="106" t="str">
        <f>IF($C73="","",$J$3*'5.工程集計'!G73/'5.工程集計'!I73)</f>
        <v/>
      </c>
      <c r="K73" s="105" t="str">
        <f>IF($C73="","",'3.工程情報'!I73/'5.工程集計'!I73)</f>
        <v/>
      </c>
      <c r="L73" s="105" t="str">
        <f>IF($C73="","",'3.工程情報'!J73/'5.工程集計'!I73)</f>
        <v/>
      </c>
      <c r="M73" s="105" t="str">
        <f>IF($C73="","",'3.工程情報'!K73/'5.工程集計'!I73)</f>
        <v/>
      </c>
      <c r="N73" s="105" t="str">
        <f>IF($C73="","",'3.工程情報'!L73/'5.工程集計'!I73)</f>
        <v/>
      </c>
      <c r="O73" s="105" t="str">
        <f>IF($C73="","",'3.工程情報'!M73/'5.工程集計'!I73)</f>
        <v/>
      </c>
      <c r="P73" s="105" t="str">
        <f>IF(OR($C73="",P$3="",'5.工程集計'!$I73=0),"",IF(P$4="均一配賦",P$3/'5.工程集計'!$C$4/'5.工程集計'!$I73,IF(P$4="減価償却費",P$3*'5.工程集計'!$E73/'5.工程集計'!$I73)))</f>
        <v/>
      </c>
      <c r="Q73" s="105" t="str">
        <f>IF(OR($C73="",Q$3="",'5.工程集計'!$I73=0),"",IF(Q$4="均一配賦",Q$3/'5.工程集計'!$C$4/'5.工程集計'!$I73,IF(Q$4="減価償却費",Q$3*'5.工程集計'!$E73/'5.工程集計'!$I73)))</f>
        <v/>
      </c>
      <c r="R73" s="105" t="str">
        <f>IF(OR($C73="",R$3="",'5.工程集計'!$I73=0),"",IF(R$4="均一配賦",R$3/'5.工程集計'!$C$4/'5.工程集計'!$I73,IF(R$4="減価償却費",R$3*'5.工程集計'!$E73/'5.工程集計'!$I73)))</f>
        <v/>
      </c>
      <c r="S73" s="105" t="str">
        <f>IF(OR($C73="",S$3="",'5.工程集計'!$I73=0),"",IF(S$4="均一配賦",S$3/'5.工程集計'!$C$4/'5.工程集計'!$I73,IF(S$4="減価償却費",S$3*'5.工程集計'!$E73/'5.工程集計'!$I73)))</f>
        <v/>
      </c>
      <c r="T73" s="105" t="str">
        <f>IF(OR($C73="",T$3="",'5.工程集計'!$I73=0),"",IF(T$4="均一配賦",T$3/'5.工程集計'!$C$4/'5.工程集計'!$I73,IF(T$4="減価償却費",T$3*'5.工程集計'!$E73/'5.工程集計'!$I73)))</f>
        <v/>
      </c>
      <c r="U73" s="105" t="str">
        <f>IF(OR($C73="",U$3="",'5.工程集計'!$I73=0),"",IF(U$4="均一配賦",U$3/'5.工程集計'!$C$4/'5.工程集計'!$I73,IF(U$4="減価償却費",U$3*'5.工程集計'!$E73/'5.工程集計'!$I73)))</f>
        <v/>
      </c>
      <c r="V73" s="105" t="str">
        <f>IF(OR($C73="",V$3="",'5.工程集計'!$I73=0),"",IF(V$4="均一配賦",V$3/'5.工程集計'!$C$4/'5.工程集計'!$I73,IF(V$4="減価償却費",V$3*'5.工程集計'!$E73/'5.工程集計'!$I73)))</f>
        <v/>
      </c>
      <c r="W73" s="105" t="str">
        <f>IF(OR($C73="",W$3="",'5.工程集計'!$I73=0),"",IF(W$4="均一配賦",W$3/'5.工程集計'!$C$4/'5.工程集計'!$I73,IF(W$4="減価償却費",W$3*'5.工程集計'!$E73/'5.工程集計'!$I73)))</f>
        <v/>
      </c>
      <c r="X73" s="105" t="str">
        <f>IF(OR($C73="",X$3="",'5.工程集計'!$I73=0),"",IF(X$4="均一配賦",X$3/'5.工程集計'!$C$4/'5.工程集計'!$I73,IF(X$4="減価償却費",X$3*'5.工程集計'!$E73/'5.工程集計'!$I73)))</f>
        <v/>
      </c>
      <c r="Y73" s="105" t="str">
        <f>IF(OR($C73="",Y$3="",'5.工程集計'!$I73=0),"",IF(Y$4="均一配賦",Y$3/'5.工程集計'!$C$4/'5.工程集計'!$I73,IF(Y$4="減価償却費",Y$3*'5.工程集計'!$E73/'5.工程集計'!$I73)))</f>
        <v/>
      </c>
      <c r="Z73" s="105" t="str">
        <f>IF(OR($C73="",Z$3="",'5.工程集計'!$I73=0),"",IF(Z$4="均一配賦",Z$3/'5.工程集計'!$C$4/'5.工程集計'!$I73,IF(Z$4="減価償却費",Z$3*'5.工程集計'!$E73/'5.工程集計'!$I73)))</f>
        <v/>
      </c>
      <c r="AA73" s="105" t="str">
        <f>IF(OR($C73="",AA$3="",'5.工程集計'!$I73=0),"",IF(AA$4="均一配賦",AA$3/'5.工程集計'!$C$4/'5.工程集計'!$I73,IF(AA$4="減価償却費",AA$3*'5.工程集計'!$E73/'5.工程集計'!$I73)))</f>
        <v/>
      </c>
    </row>
    <row r="74" spans="2:27" ht="21.75" customHeight="1">
      <c r="B74" s="14" t="str">
        <f>IF('3.工程情報'!B74="","",'3.工程情報'!B74)</f>
        <v/>
      </c>
      <c r="C74" s="14" t="str">
        <f>IF('3.工程情報'!C74="","",'3.工程情報'!C74)</f>
        <v/>
      </c>
      <c r="D74" s="193" t="str">
        <f t="shared" si="3"/>
        <v/>
      </c>
      <c r="E74" s="193" t="str">
        <f t="shared" si="4"/>
        <v/>
      </c>
      <c r="F74" s="105" t="str">
        <f>IF($C74="","",'3.工程情報'!$H74/'5.工程集計'!$H74)</f>
        <v/>
      </c>
      <c r="G74" s="105" t="str">
        <f>IF(OR($C74="",G$3="",'5.工程集計'!$H74=0),"",IF(G$4="均一配賦",G$3/'5.工程集計'!$C$4/'5.工程集計'!$H74,IF(G$4="減価償却費",G$3*'5.工程集計'!$E74/'5.工程集計'!$H74)))</f>
        <v/>
      </c>
      <c r="H74" s="105" t="str">
        <f>IF($C74="","",'5.工程集計'!D74/'5.工程集計'!I74)</f>
        <v/>
      </c>
      <c r="I74" s="105" t="str">
        <f>IF(OR($C74="",I$3="",'5.工程集計'!$I74=0),"",IF(I$4="均一配賦",I$3/'5.工程集計'!$C$4/'5.工程集計'!$I74,IF(I$4="減価償却費",I$3*'5.工程集計'!$E74/'5.工程集計'!$I74)))</f>
        <v/>
      </c>
      <c r="J74" s="106" t="str">
        <f>IF($C74="","",$J$3*'5.工程集計'!G74/'5.工程集計'!I74)</f>
        <v/>
      </c>
      <c r="K74" s="105" t="str">
        <f>IF($C74="","",'3.工程情報'!I74/'5.工程集計'!I74)</f>
        <v/>
      </c>
      <c r="L74" s="105" t="str">
        <f>IF($C74="","",'3.工程情報'!J74/'5.工程集計'!I74)</f>
        <v/>
      </c>
      <c r="M74" s="105" t="str">
        <f>IF($C74="","",'3.工程情報'!K74/'5.工程集計'!I74)</f>
        <v/>
      </c>
      <c r="N74" s="105" t="str">
        <f>IF($C74="","",'3.工程情報'!L74/'5.工程集計'!I74)</f>
        <v/>
      </c>
      <c r="O74" s="105" t="str">
        <f>IF($C74="","",'3.工程情報'!M74/'5.工程集計'!I74)</f>
        <v/>
      </c>
      <c r="P74" s="105" t="str">
        <f>IF(OR($C74="",P$3="",'5.工程集計'!$I74=0),"",IF(P$4="均一配賦",P$3/'5.工程集計'!$C$4/'5.工程集計'!$I74,IF(P$4="減価償却費",P$3*'5.工程集計'!$E74/'5.工程集計'!$I74)))</f>
        <v/>
      </c>
      <c r="Q74" s="105" t="str">
        <f>IF(OR($C74="",Q$3="",'5.工程集計'!$I74=0),"",IF(Q$4="均一配賦",Q$3/'5.工程集計'!$C$4/'5.工程集計'!$I74,IF(Q$4="減価償却費",Q$3*'5.工程集計'!$E74/'5.工程集計'!$I74)))</f>
        <v/>
      </c>
      <c r="R74" s="105" t="str">
        <f>IF(OR($C74="",R$3="",'5.工程集計'!$I74=0),"",IF(R$4="均一配賦",R$3/'5.工程集計'!$C$4/'5.工程集計'!$I74,IF(R$4="減価償却費",R$3*'5.工程集計'!$E74/'5.工程集計'!$I74)))</f>
        <v/>
      </c>
      <c r="S74" s="105" t="str">
        <f>IF(OR($C74="",S$3="",'5.工程集計'!$I74=0),"",IF(S$4="均一配賦",S$3/'5.工程集計'!$C$4/'5.工程集計'!$I74,IF(S$4="減価償却費",S$3*'5.工程集計'!$E74/'5.工程集計'!$I74)))</f>
        <v/>
      </c>
      <c r="T74" s="105" t="str">
        <f>IF(OR($C74="",T$3="",'5.工程集計'!$I74=0),"",IF(T$4="均一配賦",T$3/'5.工程集計'!$C$4/'5.工程集計'!$I74,IF(T$4="減価償却費",T$3*'5.工程集計'!$E74/'5.工程集計'!$I74)))</f>
        <v/>
      </c>
      <c r="U74" s="105" t="str">
        <f>IF(OR($C74="",U$3="",'5.工程集計'!$I74=0),"",IF(U$4="均一配賦",U$3/'5.工程集計'!$C$4/'5.工程集計'!$I74,IF(U$4="減価償却費",U$3*'5.工程集計'!$E74/'5.工程集計'!$I74)))</f>
        <v/>
      </c>
      <c r="V74" s="105" t="str">
        <f>IF(OR($C74="",V$3="",'5.工程集計'!$I74=0),"",IF(V$4="均一配賦",V$3/'5.工程集計'!$C$4/'5.工程集計'!$I74,IF(V$4="減価償却費",V$3*'5.工程集計'!$E74/'5.工程集計'!$I74)))</f>
        <v/>
      </c>
      <c r="W74" s="105" t="str">
        <f>IF(OR($C74="",W$3="",'5.工程集計'!$I74=0),"",IF(W$4="均一配賦",W$3/'5.工程集計'!$C$4/'5.工程集計'!$I74,IF(W$4="減価償却費",W$3*'5.工程集計'!$E74/'5.工程集計'!$I74)))</f>
        <v/>
      </c>
      <c r="X74" s="105" t="str">
        <f>IF(OR($C74="",X$3="",'5.工程集計'!$I74=0),"",IF(X$4="均一配賦",X$3/'5.工程集計'!$C$4/'5.工程集計'!$I74,IF(X$4="減価償却費",X$3*'5.工程集計'!$E74/'5.工程集計'!$I74)))</f>
        <v/>
      </c>
      <c r="Y74" s="105" t="str">
        <f>IF(OR($C74="",Y$3="",'5.工程集計'!$I74=0),"",IF(Y$4="均一配賦",Y$3/'5.工程集計'!$C$4/'5.工程集計'!$I74,IF(Y$4="減価償却費",Y$3*'5.工程集計'!$E74/'5.工程集計'!$I74)))</f>
        <v/>
      </c>
      <c r="Z74" s="105" t="str">
        <f>IF(OR($C74="",Z$3="",'5.工程集計'!$I74=0),"",IF(Z$4="均一配賦",Z$3/'5.工程集計'!$C$4/'5.工程集計'!$I74,IF(Z$4="減価償却費",Z$3*'5.工程集計'!$E74/'5.工程集計'!$I74)))</f>
        <v/>
      </c>
      <c r="AA74" s="105" t="str">
        <f>IF(OR($C74="",AA$3="",'5.工程集計'!$I74=0),"",IF(AA$4="均一配賦",AA$3/'5.工程集計'!$C$4/'5.工程集計'!$I74,IF(AA$4="減価償却費",AA$3*'5.工程集計'!$E74/'5.工程集計'!$I74)))</f>
        <v/>
      </c>
    </row>
    <row r="75" spans="2:27" ht="21.75" customHeight="1">
      <c r="B75" s="14" t="str">
        <f>IF('3.工程情報'!B75="","",'3.工程情報'!B75)</f>
        <v/>
      </c>
      <c r="C75" s="14" t="str">
        <f>IF('3.工程情報'!C75="","",'3.工程情報'!C75)</f>
        <v/>
      </c>
      <c r="D75" s="193" t="str">
        <f t="shared" si="3"/>
        <v/>
      </c>
      <c r="E75" s="193" t="str">
        <f t="shared" si="4"/>
        <v/>
      </c>
      <c r="F75" s="105" t="str">
        <f>IF($C75="","",'3.工程情報'!$H75/'5.工程集計'!$H75)</f>
        <v/>
      </c>
      <c r="G75" s="105" t="str">
        <f>IF(OR($C75="",G$3="",'5.工程集計'!$H75=0),"",IF(G$4="均一配賦",G$3/'5.工程集計'!$C$4/'5.工程集計'!$H75,IF(G$4="減価償却費",G$3*'5.工程集計'!$E75/'5.工程集計'!$H75)))</f>
        <v/>
      </c>
      <c r="H75" s="105" t="str">
        <f>IF($C75="","",'5.工程集計'!D75/'5.工程集計'!I75)</f>
        <v/>
      </c>
      <c r="I75" s="105" t="str">
        <f>IF(OR($C75="",I$3="",'5.工程集計'!$I75=0),"",IF(I$4="均一配賦",I$3/'5.工程集計'!$C$4/'5.工程集計'!$I75,IF(I$4="減価償却費",I$3*'5.工程集計'!$E75/'5.工程集計'!$I75)))</f>
        <v/>
      </c>
      <c r="J75" s="106" t="str">
        <f>IF($C75="","",$J$3*'5.工程集計'!G75/'5.工程集計'!I75)</f>
        <v/>
      </c>
      <c r="K75" s="105" t="str">
        <f>IF($C75="","",'3.工程情報'!I75/'5.工程集計'!I75)</f>
        <v/>
      </c>
      <c r="L75" s="105" t="str">
        <f>IF($C75="","",'3.工程情報'!J75/'5.工程集計'!I75)</f>
        <v/>
      </c>
      <c r="M75" s="105" t="str">
        <f>IF($C75="","",'3.工程情報'!K75/'5.工程集計'!I75)</f>
        <v/>
      </c>
      <c r="N75" s="105" t="str">
        <f>IF($C75="","",'3.工程情報'!L75/'5.工程集計'!I75)</f>
        <v/>
      </c>
      <c r="O75" s="105" t="str">
        <f>IF($C75="","",'3.工程情報'!M75/'5.工程集計'!I75)</f>
        <v/>
      </c>
      <c r="P75" s="105" t="str">
        <f>IF(OR($C75="",P$3="",'5.工程集計'!$I75=0),"",IF(P$4="均一配賦",P$3/'5.工程集計'!$C$4/'5.工程集計'!$I75,IF(P$4="減価償却費",P$3*'5.工程集計'!$E75/'5.工程集計'!$I75)))</f>
        <v/>
      </c>
      <c r="Q75" s="105" t="str">
        <f>IF(OR($C75="",Q$3="",'5.工程集計'!$I75=0),"",IF(Q$4="均一配賦",Q$3/'5.工程集計'!$C$4/'5.工程集計'!$I75,IF(Q$4="減価償却費",Q$3*'5.工程集計'!$E75/'5.工程集計'!$I75)))</f>
        <v/>
      </c>
      <c r="R75" s="105" t="str">
        <f>IF(OR($C75="",R$3="",'5.工程集計'!$I75=0),"",IF(R$4="均一配賦",R$3/'5.工程集計'!$C$4/'5.工程集計'!$I75,IF(R$4="減価償却費",R$3*'5.工程集計'!$E75/'5.工程集計'!$I75)))</f>
        <v/>
      </c>
      <c r="S75" s="105" t="str">
        <f>IF(OR($C75="",S$3="",'5.工程集計'!$I75=0),"",IF(S$4="均一配賦",S$3/'5.工程集計'!$C$4/'5.工程集計'!$I75,IF(S$4="減価償却費",S$3*'5.工程集計'!$E75/'5.工程集計'!$I75)))</f>
        <v/>
      </c>
      <c r="T75" s="105" t="str">
        <f>IF(OR($C75="",T$3="",'5.工程集計'!$I75=0),"",IF(T$4="均一配賦",T$3/'5.工程集計'!$C$4/'5.工程集計'!$I75,IF(T$4="減価償却費",T$3*'5.工程集計'!$E75/'5.工程集計'!$I75)))</f>
        <v/>
      </c>
      <c r="U75" s="105" t="str">
        <f>IF(OR($C75="",U$3="",'5.工程集計'!$I75=0),"",IF(U$4="均一配賦",U$3/'5.工程集計'!$C$4/'5.工程集計'!$I75,IF(U$4="減価償却費",U$3*'5.工程集計'!$E75/'5.工程集計'!$I75)))</f>
        <v/>
      </c>
      <c r="V75" s="105" t="str">
        <f>IF(OR($C75="",V$3="",'5.工程集計'!$I75=0),"",IF(V$4="均一配賦",V$3/'5.工程集計'!$C$4/'5.工程集計'!$I75,IF(V$4="減価償却費",V$3*'5.工程集計'!$E75/'5.工程集計'!$I75)))</f>
        <v/>
      </c>
      <c r="W75" s="105" t="str">
        <f>IF(OR($C75="",W$3="",'5.工程集計'!$I75=0),"",IF(W$4="均一配賦",W$3/'5.工程集計'!$C$4/'5.工程集計'!$I75,IF(W$4="減価償却費",W$3*'5.工程集計'!$E75/'5.工程集計'!$I75)))</f>
        <v/>
      </c>
      <c r="X75" s="105" t="str">
        <f>IF(OR($C75="",X$3="",'5.工程集計'!$I75=0),"",IF(X$4="均一配賦",X$3/'5.工程集計'!$C$4/'5.工程集計'!$I75,IF(X$4="減価償却費",X$3*'5.工程集計'!$E75/'5.工程集計'!$I75)))</f>
        <v/>
      </c>
      <c r="Y75" s="105" t="str">
        <f>IF(OR($C75="",Y$3="",'5.工程集計'!$I75=0),"",IF(Y$4="均一配賦",Y$3/'5.工程集計'!$C$4/'5.工程集計'!$I75,IF(Y$4="減価償却費",Y$3*'5.工程集計'!$E75/'5.工程集計'!$I75)))</f>
        <v/>
      </c>
      <c r="Z75" s="105" t="str">
        <f>IF(OR($C75="",Z$3="",'5.工程集計'!$I75=0),"",IF(Z$4="均一配賦",Z$3/'5.工程集計'!$C$4/'5.工程集計'!$I75,IF(Z$4="減価償却費",Z$3*'5.工程集計'!$E75/'5.工程集計'!$I75)))</f>
        <v/>
      </c>
      <c r="AA75" s="105" t="str">
        <f>IF(OR($C75="",AA$3="",'5.工程集計'!$I75=0),"",IF(AA$4="均一配賦",AA$3/'5.工程集計'!$C$4/'5.工程集計'!$I75,IF(AA$4="減価償却費",AA$3*'5.工程集計'!$E75/'5.工程集計'!$I75)))</f>
        <v/>
      </c>
    </row>
    <row r="76" spans="2:27" ht="21.75" customHeight="1">
      <c r="B76" s="14" t="str">
        <f>IF('3.工程情報'!B76="","",'3.工程情報'!B76)</f>
        <v/>
      </c>
      <c r="C76" s="14" t="str">
        <f>IF('3.工程情報'!C76="","",'3.工程情報'!C76)</f>
        <v/>
      </c>
      <c r="D76" s="193" t="str">
        <f t="shared" si="3"/>
        <v/>
      </c>
      <c r="E76" s="193" t="str">
        <f t="shared" si="4"/>
        <v/>
      </c>
      <c r="F76" s="105" t="str">
        <f>IF($C76="","",'3.工程情報'!$H76/'5.工程集計'!$H76)</f>
        <v/>
      </c>
      <c r="G76" s="105" t="str">
        <f>IF(OR($C76="",G$3="",'5.工程集計'!$H76=0),"",IF(G$4="均一配賦",G$3/'5.工程集計'!$C$4/'5.工程集計'!$H76,IF(G$4="減価償却費",G$3*'5.工程集計'!$E76/'5.工程集計'!$H76)))</f>
        <v/>
      </c>
      <c r="H76" s="105" t="str">
        <f>IF($C76="","",'5.工程集計'!D76/'5.工程集計'!I76)</f>
        <v/>
      </c>
      <c r="I76" s="105" t="str">
        <f>IF(OR($C76="",I$3="",'5.工程集計'!$I76=0),"",IF(I$4="均一配賦",I$3/'5.工程集計'!$C$4/'5.工程集計'!$I76,IF(I$4="減価償却費",I$3*'5.工程集計'!$E76/'5.工程集計'!$I76)))</f>
        <v/>
      </c>
      <c r="J76" s="106" t="str">
        <f>IF($C76="","",$J$3*'5.工程集計'!G76/'5.工程集計'!I76)</f>
        <v/>
      </c>
      <c r="K76" s="105" t="str">
        <f>IF($C76="","",'3.工程情報'!I76/'5.工程集計'!I76)</f>
        <v/>
      </c>
      <c r="L76" s="105" t="str">
        <f>IF($C76="","",'3.工程情報'!J76/'5.工程集計'!I76)</f>
        <v/>
      </c>
      <c r="M76" s="105" t="str">
        <f>IF($C76="","",'3.工程情報'!K76/'5.工程集計'!I76)</f>
        <v/>
      </c>
      <c r="N76" s="105" t="str">
        <f>IF($C76="","",'3.工程情報'!L76/'5.工程集計'!I76)</f>
        <v/>
      </c>
      <c r="O76" s="105" t="str">
        <f>IF($C76="","",'3.工程情報'!M76/'5.工程集計'!I76)</f>
        <v/>
      </c>
      <c r="P76" s="105" t="str">
        <f>IF(OR($C76="",P$3="",'5.工程集計'!$I76=0),"",IF(P$4="均一配賦",P$3/'5.工程集計'!$C$4/'5.工程集計'!$I76,IF(P$4="減価償却費",P$3*'5.工程集計'!$E76/'5.工程集計'!$I76)))</f>
        <v/>
      </c>
      <c r="Q76" s="105" t="str">
        <f>IF(OR($C76="",Q$3="",'5.工程集計'!$I76=0),"",IF(Q$4="均一配賦",Q$3/'5.工程集計'!$C$4/'5.工程集計'!$I76,IF(Q$4="減価償却費",Q$3*'5.工程集計'!$E76/'5.工程集計'!$I76)))</f>
        <v/>
      </c>
      <c r="R76" s="105" t="str">
        <f>IF(OR($C76="",R$3="",'5.工程集計'!$I76=0),"",IF(R$4="均一配賦",R$3/'5.工程集計'!$C$4/'5.工程集計'!$I76,IF(R$4="減価償却費",R$3*'5.工程集計'!$E76/'5.工程集計'!$I76)))</f>
        <v/>
      </c>
      <c r="S76" s="105" t="str">
        <f>IF(OR($C76="",S$3="",'5.工程集計'!$I76=0),"",IF(S$4="均一配賦",S$3/'5.工程集計'!$C$4/'5.工程集計'!$I76,IF(S$4="減価償却費",S$3*'5.工程集計'!$E76/'5.工程集計'!$I76)))</f>
        <v/>
      </c>
      <c r="T76" s="105" t="str">
        <f>IF(OR($C76="",T$3="",'5.工程集計'!$I76=0),"",IF(T$4="均一配賦",T$3/'5.工程集計'!$C$4/'5.工程集計'!$I76,IF(T$4="減価償却費",T$3*'5.工程集計'!$E76/'5.工程集計'!$I76)))</f>
        <v/>
      </c>
      <c r="U76" s="105" t="str">
        <f>IF(OR($C76="",U$3="",'5.工程集計'!$I76=0),"",IF(U$4="均一配賦",U$3/'5.工程集計'!$C$4/'5.工程集計'!$I76,IF(U$4="減価償却費",U$3*'5.工程集計'!$E76/'5.工程集計'!$I76)))</f>
        <v/>
      </c>
      <c r="V76" s="105" t="str">
        <f>IF(OR($C76="",V$3="",'5.工程集計'!$I76=0),"",IF(V$4="均一配賦",V$3/'5.工程集計'!$C$4/'5.工程集計'!$I76,IF(V$4="減価償却費",V$3*'5.工程集計'!$E76/'5.工程集計'!$I76)))</f>
        <v/>
      </c>
      <c r="W76" s="105" t="str">
        <f>IF(OR($C76="",W$3="",'5.工程集計'!$I76=0),"",IF(W$4="均一配賦",W$3/'5.工程集計'!$C$4/'5.工程集計'!$I76,IF(W$4="減価償却費",W$3*'5.工程集計'!$E76/'5.工程集計'!$I76)))</f>
        <v/>
      </c>
      <c r="X76" s="105" t="str">
        <f>IF(OR($C76="",X$3="",'5.工程集計'!$I76=0),"",IF(X$4="均一配賦",X$3/'5.工程集計'!$C$4/'5.工程集計'!$I76,IF(X$4="減価償却費",X$3*'5.工程集計'!$E76/'5.工程集計'!$I76)))</f>
        <v/>
      </c>
      <c r="Y76" s="105" t="str">
        <f>IF(OR($C76="",Y$3="",'5.工程集計'!$I76=0),"",IF(Y$4="均一配賦",Y$3/'5.工程集計'!$C$4/'5.工程集計'!$I76,IF(Y$4="減価償却費",Y$3*'5.工程集計'!$E76/'5.工程集計'!$I76)))</f>
        <v/>
      </c>
      <c r="Z76" s="105" t="str">
        <f>IF(OR($C76="",Z$3="",'5.工程集計'!$I76=0),"",IF(Z$4="均一配賦",Z$3/'5.工程集計'!$C$4/'5.工程集計'!$I76,IF(Z$4="減価償却費",Z$3*'5.工程集計'!$E76/'5.工程集計'!$I76)))</f>
        <v/>
      </c>
      <c r="AA76" s="105" t="str">
        <f>IF(OR($C76="",AA$3="",'5.工程集計'!$I76=0),"",IF(AA$4="均一配賦",AA$3/'5.工程集計'!$C$4/'5.工程集計'!$I76,IF(AA$4="減価償却費",AA$3*'5.工程集計'!$E76/'5.工程集計'!$I76)))</f>
        <v/>
      </c>
    </row>
    <row r="77" spans="2:27" ht="21.75" customHeight="1">
      <c r="B77" s="14" t="str">
        <f>IF('3.工程情報'!B77="","",'3.工程情報'!B77)</f>
        <v/>
      </c>
      <c r="C77" s="14" t="str">
        <f>IF('3.工程情報'!C77="","",'3.工程情報'!C77)</f>
        <v/>
      </c>
      <c r="D77" s="193" t="str">
        <f t="shared" si="3"/>
        <v/>
      </c>
      <c r="E77" s="193" t="str">
        <f t="shared" si="4"/>
        <v/>
      </c>
      <c r="F77" s="105" t="str">
        <f>IF($C77="","",'3.工程情報'!$H77/'5.工程集計'!$H77)</f>
        <v/>
      </c>
      <c r="G77" s="105" t="str">
        <f>IF(OR($C77="",G$3="",'5.工程集計'!$H77=0),"",IF(G$4="均一配賦",G$3/'5.工程集計'!$C$4/'5.工程集計'!$H77,IF(G$4="減価償却費",G$3*'5.工程集計'!$E77/'5.工程集計'!$H77)))</f>
        <v/>
      </c>
      <c r="H77" s="105" t="str">
        <f>IF($C77="","",'5.工程集計'!D77/'5.工程集計'!I77)</f>
        <v/>
      </c>
      <c r="I77" s="105" t="str">
        <f>IF(OR($C77="",I$3="",'5.工程集計'!$I77=0),"",IF(I$4="均一配賦",I$3/'5.工程集計'!$C$4/'5.工程集計'!$I77,IF(I$4="減価償却費",I$3*'5.工程集計'!$E77/'5.工程集計'!$I77)))</f>
        <v/>
      </c>
      <c r="J77" s="106" t="str">
        <f>IF($C77="","",$J$3*'5.工程集計'!G77/'5.工程集計'!I77)</f>
        <v/>
      </c>
      <c r="K77" s="105" t="str">
        <f>IF($C77="","",'3.工程情報'!I77/'5.工程集計'!I77)</f>
        <v/>
      </c>
      <c r="L77" s="105" t="str">
        <f>IF($C77="","",'3.工程情報'!J77/'5.工程集計'!I77)</f>
        <v/>
      </c>
      <c r="M77" s="105" t="str">
        <f>IF($C77="","",'3.工程情報'!K77/'5.工程集計'!I77)</f>
        <v/>
      </c>
      <c r="N77" s="105" t="str">
        <f>IF($C77="","",'3.工程情報'!L77/'5.工程集計'!I77)</f>
        <v/>
      </c>
      <c r="O77" s="105" t="str">
        <f>IF($C77="","",'3.工程情報'!M77/'5.工程集計'!I77)</f>
        <v/>
      </c>
      <c r="P77" s="105" t="str">
        <f>IF(OR($C77="",P$3="",'5.工程集計'!$I77=0),"",IF(P$4="均一配賦",P$3/'5.工程集計'!$C$4/'5.工程集計'!$I77,IF(P$4="減価償却費",P$3*'5.工程集計'!$E77/'5.工程集計'!$I77)))</f>
        <v/>
      </c>
      <c r="Q77" s="105" t="str">
        <f>IF(OR($C77="",Q$3="",'5.工程集計'!$I77=0),"",IF(Q$4="均一配賦",Q$3/'5.工程集計'!$C$4/'5.工程集計'!$I77,IF(Q$4="減価償却費",Q$3*'5.工程集計'!$E77/'5.工程集計'!$I77)))</f>
        <v/>
      </c>
      <c r="R77" s="105" t="str">
        <f>IF(OR($C77="",R$3="",'5.工程集計'!$I77=0),"",IF(R$4="均一配賦",R$3/'5.工程集計'!$C$4/'5.工程集計'!$I77,IF(R$4="減価償却費",R$3*'5.工程集計'!$E77/'5.工程集計'!$I77)))</f>
        <v/>
      </c>
      <c r="S77" s="105" t="str">
        <f>IF(OR($C77="",S$3="",'5.工程集計'!$I77=0),"",IF(S$4="均一配賦",S$3/'5.工程集計'!$C$4/'5.工程集計'!$I77,IF(S$4="減価償却費",S$3*'5.工程集計'!$E77/'5.工程集計'!$I77)))</f>
        <v/>
      </c>
      <c r="T77" s="105" t="str">
        <f>IF(OR($C77="",T$3="",'5.工程集計'!$I77=0),"",IF(T$4="均一配賦",T$3/'5.工程集計'!$C$4/'5.工程集計'!$I77,IF(T$4="減価償却費",T$3*'5.工程集計'!$E77/'5.工程集計'!$I77)))</f>
        <v/>
      </c>
      <c r="U77" s="105" t="str">
        <f>IF(OR($C77="",U$3="",'5.工程集計'!$I77=0),"",IF(U$4="均一配賦",U$3/'5.工程集計'!$C$4/'5.工程集計'!$I77,IF(U$4="減価償却費",U$3*'5.工程集計'!$E77/'5.工程集計'!$I77)))</f>
        <v/>
      </c>
      <c r="V77" s="105" t="str">
        <f>IF(OR($C77="",V$3="",'5.工程集計'!$I77=0),"",IF(V$4="均一配賦",V$3/'5.工程集計'!$C$4/'5.工程集計'!$I77,IF(V$4="減価償却費",V$3*'5.工程集計'!$E77/'5.工程集計'!$I77)))</f>
        <v/>
      </c>
      <c r="W77" s="105" t="str">
        <f>IF(OR($C77="",W$3="",'5.工程集計'!$I77=0),"",IF(W$4="均一配賦",W$3/'5.工程集計'!$C$4/'5.工程集計'!$I77,IF(W$4="減価償却費",W$3*'5.工程集計'!$E77/'5.工程集計'!$I77)))</f>
        <v/>
      </c>
      <c r="X77" s="105" t="str">
        <f>IF(OR($C77="",X$3="",'5.工程集計'!$I77=0),"",IF(X$4="均一配賦",X$3/'5.工程集計'!$C$4/'5.工程集計'!$I77,IF(X$4="減価償却費",X$3*'5.工程集計'!$E77/'5.工程集計'!$I77)))</f>
        <v/>
      </c>
      <c r="Y77" s="105" t="str">
        <f>IF(OR($C77="",Y$3="",'5.工程集計'!$I77=0),"",IF(Y$4="均一配賦",Y$3/'5.工程集計'!$C$4/'5.工程集計'!$I77,IF(Y$4="減価償却費",Y$3*'5.工程集計'!$E77/'5.工程集計'!$I77)))</f>
        <v/>
      </c>
      <c r="Z77" s="105" t="str">
        <f>IF(OR($C77="",Z$3="",'5.工程集計'!$I77=0),"",IF(Z$4="均一配賦",Z$3/'5.工程集計'!$C$4/'5.工程集計'!$I77,IF(Z$4="減価償却費",Z$3*'5.工程集計'!$E77/'5.工程集計'!$I77)))</f>
        <v/>
      </c>
      <c r="AA77" s="105" t="str">
        <f>IF(OR($C77="",AA$3="",'5.工程集計'!$I77=0),"",IF(AA$4="均一配賦",AA$3/'5.工程集計'!$C$4/'5.工程集計'!$I77,IF(AA$4="減価償却費",AA$3*'5.工程集計'!$E77/'5.工程集計'!$I77)))</f>
        <v/>
      </c>
    </row>
    <row r="78" spans="2:27" ht="21.75" customHeight="1">
      <c r="B78" s="14" t="str">
        <f>IF('3.工程情報'!B78="","",'3.工程情報'!B78)</f>
        <v/>
      </c>
      <c r="C78" s="14" t="str">
        <f>IF('3.工程情報'!C78="","",'3.工程情報'!C78)</f>
        <v/>
      </c>
      <c r="D78" s="193" t="str">
        <f t="shared" si="3"/>
        <v/>
      </c>
      <c r="E78" s="193" t="str">
        <f t="shared" si="4"/>
        <v/>
      </c>
      <c r="F78" s="105" t="str">
        <f>IF($C78="","",'3.工程情報'!$H78/'5.工程集計'!$H78)</f>
        <v/>
      </c>
      <c r="G78" s="105" t="str">
        <f>IF(OR($C78="",G$3="",'5.工程集計'!$H78=0),"",IF(G$4="均一配賦",G$3/'5.工程集計'!$C$4/'5.工程集計'!$H78,IF(G$4="減価償却費",G$3*'5.工程集計'!$E78/'5.工程集計'!$H78)))</f>
        <v/>
      </c>
      <c r="H78" s="105" t="str">
        <f>IF($C78="","",'5.工程集計'!D78/'5.工程集計'!I78)</f>
        <v/>
      </c>
      <c r="I78" s="105" t="str">
        <f>IF(OR($C78="",I$3="",'5.工程集計'!$I78=0),"",IF(I$4="均一配賦",I$3/'5.工程集計'!$C$4/'5.工程集計'!$I78,IF(I$4="減価償却費",I$3*'5.工程集計'!$E78/'5.工程集計'!$I78)))</f>
        <v/>
      </c>
      <c r="J78" s="106" t="str">
        <f>IF($C78="","",$J$3*'5.工程集計'!G78/'5.工程集計'!I78)</f>
        <v/>
      </c>
      <c r="K78" s="105" t="str">
        <f>IF($C78="","",'3.工程情報'!I78/'5.工程集計'!I78)</f>
        <v/>
      </c>
      <c r="L78" s="105" t="str">
        <f>IF($C78="","",'3.工程情報'!J78/'5.工程集計'!I78)</f>
        <v/>
      </c>
      <c r="M78" s="105" t="str">
        <f>IF($C78="","",'3.工程情報'!K78/'5.工程集計'!I78)</f>
        <v/>
      </c>
      <c r="N78" s="105" t="str">
        <f>IF($C78="","",'3.工程情報'!L78/'5.工程集計'!I78)</f>
        <v/>
      </c>
      <c r="O78" s="105" t="str">
        <f>IF($C78="","",'3.工程情報'!M78/'5.工程集計'!I78)</f>
        <v/>
      </c>
      <c r="P78" s="105" t="str">
        <f>IF(OR($C78="",P$3="",'5.工程集計'!$I78=0),"",IF(P$4="均一配賦",P$3/'5.工程集計'!$C$4/'5.工程集計'!$I78,IF(P$4="減価償却費",P$3*'5.工程集計'!$E78/'5.工程集計'!$I78)))</f>
        <v/>
      </c>
      <c r="Q78" s="105" t="str">
        <f>IF(OR($C78="",Q$3="",'5.工程集計'!$I78=0),"",IF(Q$4="均一配賦",Q$3/'5.工程集計'!$C$4/'5.工程集計'!$I78,IF(Q$4="減価償却費",Q$3*'5.工程集計'!$E78/'5.工程集計'!$I78)))</f>
        <v/>
      </c>
      <c r="R78" s="105" t="str">
        <f>IF(OR($C78="",R$3="",'5.工程集計'!$I78=0),"",IF(R$4="均一配賦",R$3/'5.工程集計'!$C$4/'5.工程集計'!$I78,IF(R$4="減価償却費",R$3*'5.工程集計'!$E78/'5.工程集計'!$I78)))</f>
        <v/>
      </c>
      <c r="S78" s="105" t="str">
        <f>IF(OR($C78="",S$3="",'5.工程集計'!$I78=0),"",IF(S$4="均一配賦",S$3/'5.工程集計'!$C$4/'5.工程集計'!$I78,IF(S$4="減価償却費",S$3*'5.工程集計'!$E78/'5.工程集計'!$I78)))</f>
        <v/>
      </c>
      <c r="T78" s="105" t="str">
        <f>IF(OR($C78="",T$3="",'5.工程集計'!$I78=0),"",IF(T$4="均一配賦",T$3/'5.工程集計'!$C$4/'5.工程集計'!$I78,IF(T$4="減価償却費",T$3*'5.工程集計'!$E78/'5.工程集計'!$I78)))</f>
        <v/>
      </c>
      <c r="U78" s="105" t="str">
        <f>IF(OR($C78="",U$3="",'5.工程集計'!$I78=0),"",IF(U$4="均一配賦",U$3/'5.工程集計'!$C$4/'5.工程集計'!$I78,IF(U$4="減価償却費",U$3*'5.工程集計'!$E78/'5.工程集計'!$I78)))</f>
        <v/>
      </c>
      <c r="V78" s="105" t="str">
        <f>IF(OR($C78="",V$3="",'5.工程集計'!$I78=0),"",IF(V$4="均一配賦",V$3/'5.工程集計'!$C$4/'5.工程集計'!$I78,IF(V$4="減価償却費",V$3*'5.工程集計'!$E78/'5.工程集計'!$I78)))</f>
        <v/>
      </c>
      <c r="W78" s="105" t="str">
        <f>IF(OR($C78="",W$3="",'5.工程集計'!$I78=0),"",IF(W$4="均一配賦",W$3/'5.工程集計'!$C$4/'5.工程集計'!$I78,IF(W$4="減価償却費",W$3*'5.工程集計'!$E78/'5.工程集計'!$I78)))</f>
        <v/>
      </c>
      <c r="X78" s="105" t="str">
        <f>IF(OR($C78="",X$3="",'5.工程集計'!$I78=0),"",IF(X$4="均一配賦",X$3/'5.工程集計'!$C$4/'5.工程集計'!$I78,IF(X$4="減価償却費",X$3*'5.工程集計'!$E78/'5.工程集計'!$I78)))</f>
        <v/>
      </c>
      <c r="Y78" s="105" t="str">
        <f>IF(OR($C78="",Y$3="",'5.工程集計'!$I78=0),"",IF(Y$4="均一配賦",Y$3/'5.工程集計'!$C$4/'5.工程集計'!$I78,IF(Y$4="減価償却費",Y$3*'5.工程集計'!$E78/'5.工程集計'!$I78)))</f>
        <v/>
      </c>
      <c r="Z78" s="105" t="str">
        <f>IF(OR($C78="",Z$3="",'5.工程集計'!$I78=0),"",IF(Z$4="均一配賦",Z$3/'5.工程集計'!$C$4/'5.工程集計'!$I78,IF(Z$4="減価償却費",Z$3*'5.工程集計'!$E78/'5.工程集計'!$I78)))</f>
        <v/>
      </c>
      <c r="AA78" s="105" t="str">
        <f>IF(OR($C78="",AA$3="",'5.工程集計'!$I78=0),"",IF(AA$4="均一配賦",AA$3/'5.工程集計'!$C$4/'5.工程集計'!$I78,IF(AA$4="減価償却費",AA$3*'5.工程集計'!$E78/'5.工程集計'!$I78)))</f>
        <v/>
      </c>
    </row>
    <row r="79" spans="2:27" ht="21.75" customHeight="1">
      <c r="B79" s="14" t="str">
        <f>IF('3.工程情報'!B79="","",'3.工程情報'!B79)</f>
        <v/>
      </c>
      <c r="C79" s="14" t="str">
        <f>IF('3.工程情報'!C79="","",'3.工程情報'!C79)</f>
        <v/>
      </c>
      <c r="D79" s="193" t="str">
        <f t="shared" si="3"/>
        <v/>
      </c>
      <c r="E79" s="193" t="str">
        <f t="shared" si="4"/>
        <v/>
      </c>
      <c r="F79" s="105" t="str">
        <f>IF($C79="","",'3.工程情報'!$H79/'5.工程集計'!$H79)</f>
        <v/>
      </c>
      <c r="G79" s="105" t="str">
        <f>IF(OR($C79="",G$3="",'5.工程集計'!$H79=0),"",IF(G$4="均一配賦",G$3/'5.工程集計'!$C$4/'5.工程集計'!$H79,IF(G$4="減価償却費",G$3*'5.工程集計'!$E79/'5.工程集計'!$H79)))</f>
        <v/>
      </c>
      <c r="H79" s="105" t="str">
        <f>IF($C79="","",'5.工程集計'!D79/'5.工程集計'!I79)</f>
        <v/>
      </c>
      <c r="I79" s="105" t="str">
        <f>IF(OR($C79="",I$3="",'5.工程集計'!$I79=0),"",IF(I$4="均一配賦",I$3/'5.工程集計'!$C$4/'5.工程集計'!$I79,IF(I$4="減価償却費",I$3*'5.工程集計'!$E79/'5.工程集計'!$I79)))</f>
        <v/>
      </c>
      <c r="J79" s="106" t="str">
        <f>IF($C79="","",$J$3*'5.工程集計'!G79/'5.工程集計'!I79)</f>
        <v/>
      </c>
      <c r="K79" s="105" t="str">
        <f>IF($C79="","",'3.工程情報'!I79/'5.工程集計'!I79)</f>
        <v/>
      </c>
      <c r="L79" s="105" t="str">
        <f>IF($C79="","",'3.工程情報'!J79/'5.工程集計'!I79)</f>
        <v/>
      </c>
      <c r="M79" s="105" t="str">
        <f>IF($C79="","",'3.工程情報'!K79/'5.工程集計'!I79)</f>
        <v/>
      </c>
      <c r="N79" s="105" t="str">
        <f>IF($C79="","",'3.工程情報'!L79/'5.工程集計'!I79)</f>
        <v/>
      </c>
      <c r="O79" s="105" t="str">
        <f>IF($C79="","",'3.工程情報'!M79/'5.工程集計'!I79)</f>
        <v/>
      </c>
      <c r="P79" s="105" t="str">
        <f>IF(OR($C79="",P$3="",'5.工程集計'!$I79=0),"",IF(P$4="均一配賦",P$3/'5.工程集計'!$C$4/'5.工程集計'!$I79,IF(P$4="減価償却費",P$3*'5.工程集計'!$E79/'5.工程集計'!$I79)))</f>
        <v/>
      </c>
      <c r="Q79" s="105" t="str">
        <f>IF(OR($C79="",Q$3="",'5.工程集計'!$I79=0),"",IF(Q$4="均一配賦",Q$3/'5.工程集計'!$C$4/'5.工程集計'!$I79,IF(Q$4="減価償却費",Q$3*'5.工程集計'!$E79/'5.工程集計'!$I79)))</f>
        <v/>
      </c>
      <c r="R79" s="105" t="str">
        <f>IF(OR($C79="",R$3="",'5.工程集計'!$I79=0),"",IF(R$4="均一配賦",R$3/'5.工程集計'!$C$4/'5.工程集計'!$I79,IF(R$4="減価償却費",R$3*'5.工程集計'!$E79/'5.工程集計'!$I79)))</f>
        <v/>
      </c>
      <c r="S79" s="105" t="str">
        <f>IF(OR($C79="",S$3="",'5.工程集計'!$I79=0),"",IF(S$4="均一配賦",S$3/'5.工程集計'!$C$4/'5.工程集計'!$I79,IF(S$4="減価償却費",S$3*'5.工程集計'!$E79/'5.工程集計'!$I79)))</f>
        <v/>
      </c>
      <c r="T79" s="105" t="str">
        <f>IF(OR($C79="",T$3="",'5.工程集計'!$I79=0),"",IF(T$4="均一配賦",T$3/'5.工程集計'!$C$4/'5.工程集計'!$I79,IF(T$4="減価償却費",T$3*'5.工程集計'!$E79/'5.工程集計'!$I79)))</f>
        <v/>
      </c>
      <c r="U79" s="105" t="str">
        <f>IF(OR($C79="",U$3="",'5.工程集計'!$I79=0),"",IF(U$4="均一配賦",U$3/'5.工程集計'!$C$4/'5.工程集計'!$I79,IF(U$4="減価償却費",U$3*'5.工程集計'!$E79/'5.工程集計'!$I79)))</f>
        <v/>
      </c>
      <c r="V79" s="105" t="str">
        <f>IF(OR($C79="",V$3="",'5.工程集計'!$I79=0),"",IF(V$4="均一配賦",V$3/'5.工程集計'!$C$4/'5.工程集計'!$I79,IF(V$4="減価償却費",V$3*'5.工程集計'!$E79/'5.工程集計'!$I79)))</f>
        <v/>
      </c>
      <c r="W79" s="105" t="str">
        <f>IF(OR($C79="",W$3="",'5.工程集計'!$I79=0),"",IF(W$4="均一配賦",W$3/'5.工程集計'!$C$4/'5.工程集計'!$I79,IF(W$4="減価償却費",W$3*'5.工程集計'!$E79/'5.工程集計'!$I79)))</f>
        <v/>
      </c>
      <c r="X79" s="105" t="str">
        <f>IF(OR($C79="",X$3="",'5.工程集計'!$I79=0),"",IF(X$4="均一配賦",X$3/'5.工程集計'!$C$4/'5.工程集計'!$I79,IF(X$4="減価償却費",X$3*'5.工程集計'!$E79/'5.工程集計'!$I79)))</f>
        <v/>
      </c>
      <c r="Y79" s="105" t="str">
        <f>IF(OR($C79="",Y$3="",'5.工程集計'!$I79=0),"",IF(Y$4="均一配賦",Y$3/'5.工程集計'!$C$4/'5.工程集計'!$I79,IF(Y$4="減価償却費",Y$3*'5.工程集計'!$E79/'5.工程集計'!$I79)))</f>
        <v/>
      </c>
      <c r="Z79" s="105" t="str">
        <f>IF(OR($C79="",Z$3="",'5.工程集計'!$I79=0),"",IF(Z$4="均一配賦",Z$3/'5.工程集計'!$C$4/'5.工程集計'!$I79,IF(Z$4="減価償却費",Z$3*'5.工程集計'!$E79/'5.工程集計'!$I79)))</f>
        <v/>
      </c>
      <c r="AA79" s="105" t="str">
        <f>IF(OR($C79="",AA$3="",'5.工程集計'!$I79=0),"",IF(AA$4="均一配賦",AA$3/'5.工程集計'!$C$4/'5.工程集計'!$I79,IF(AA$4="減価償却費",AA$3*'5.工程集計'!$E79/'5.工程集計'!$I79)))</f>
        <v/>
      </c>
    </row>
    <row r="80" spans="2:27" ht="21.75" customHeight="1">
      <c r="B80" s="14" t="str">
        <f>IF('3.工程情報'!B80="","",'3.工程情報'!B80)</f>
        <v/>
      </c>
      <c r="C80" s="14" t="str">
        <f>IF('3.工程情報'!C80="","",'3.工程情報'!C80)</f>
        <v/>
      </c>
      <c r="D80" s="193" t="str">
        <f t="shared" si="3"/>
        <v/>
      </c>
      <c r="E80" s="193" t="str">
        <f t="shared" si="4"/>
        <v/>
      </c>
      <c r="F80" s="105" t="str">
        <f>IF($C80="","",'3.工程情報'!$H80/'5.工程集計'!$H80)</f>
        <v/>
      </c>
      <c r="G80" s="105" t="str">
        <f>IF(OR($C80="",G$3="",'5.工程集計'!$H80=0),"",IF(G$4="均一配賦",G$3/'5.工程集計'!$C$4/'5.工程集計'!$H80,IF(G$4="減価償却費",G$3*'5.工程集計'!$E80/'5.工程集計'!$H80)))</f>
        <v/>
      </c>
      <c r="H80" s="105" t="str">
        <f>IF($C80="","",'5.工程集計'!D80/'5.工程集計'!I80)</f>
        <v/>
      </c>
      <c r="I80" s="105" t="str">
        <f>IF(OR($C80="",I$3="",'5.工程集計'!$I80=0),"",IF(I$4="均一配賦",I$3/'5.工程集計'!$C$4/'5.工程集計'!$I80,IF(I$4="減価償却費",I$3*'5.工程集計'!$E80/'5.工程集計'!$I80)))</f>
        <v/>
      </c>
      <c r="J80" s="106" t="str">
        <f>IF($C80="","",$J$3*'5.工程集計'!G80/'5.工程集計'!I80)</f>
        <v/>
      </c>
      <c r="K80" s="105" t="str">
        <f>IF($C80="","",'3.工程情報'!I80/'5.工程集計'!I80)</f>
        <v/>
      </c>
      <c r="L80" s="105" t="str">
        <f>IF($C80="","",'3.工程情報'!J80/'5.工程集計'!I80)</f>
        <v/>
      </c>
      <c r="M80" s="105" t="str">
        <f>IF($C80="","",'3.工程情報'!K80/'5.工程集計'!I80)</f>
        <v/>
      </c>
      <c r="N80" s="105" t="str">
        <f>IF($C80="","",'3.工程情報'!L80/'5.工程集計'!I80)</f>
        <v/>
      </c>
      <c r="O80" s="105" t="str">
        <f>IF($C80="","",'3.工程情報'!M80/'5.工程集計'!I80)</f>
        <v/>
      </c>
      <c r="P80" s="105" t="str">
        <f>IF(OR($C80="",P$3="",'5.工程集計'!$I80=0),"",IF(P$4="均一配賦",P$3/'5.工程集計'!$C$4/'5.工程集計'!$I80,IF(P$4="減価償却費",P$3*'5.工程集計'!$E80/'5.工程集計'!$I80)))</f>
        <v/>
      </c>
      <c r="Q80" s="105" t="str">
        <f>IF(OR($C80="",Q$3="",'5.工程集計'!$I80=0),"",IF(Q$4="均一配賦",Q$3/'5.工程集計'!$C$4/'5.工程集計'!$I80,IF(Q$4="減価償却費",Q$3*'5.工程集計'!$E80/'5.工程集計'!$I80)))</f>
        <v/>
      </c>
      <c r="R80" s="105" t="str">
        <f>IF(OR($C80="",R$3="",'5.工程集計'!$I80=0),"",IF(R$4="均一配賦",R$3/'5.工程集計'!$C$4/'5.工程集計'!$I80,IF(R$4="減価償却費",R$3*'5.工程集計'!$E80/'5.工程集計'!$I80)))</f>
        <v/>
      </c>
      <c r="S80" s="105" t="str">
        <f>IF(OR($C80="",S$3="",'5.工程集計'!$I80=0),"",IF(S$4="均一配賦",S$3/'5.工程集計'!$C$4/'5.工程集計'!$I80,IF(S$4="減価償却費",S$3*'5.工程集計'!$E80/'5.工程集計'!$I80)))</f>
        <v/>
      </c>
      <c r="T80" s="105" t="str">
        <f>IF(OR($C80="",T$3="",'5.工程集計'!$I80=0),"",IF(T$4="均一配賦",T$3/'5.工程集計'!$C$4/'5.工程集計'!$I80,IF(T$4="減価償却費",T$3*'5.工程集計'!$E80/'5.工程集計'!$I80)))</f>
        <v/>
      </c>
      <c r="U80" s="105" t="str">
        <f>IF(OR($C80="",U$3="",'5.工程集計'!$I80=0),"",IF(U$4="均一配賦",U$3/'5.工程集計'!$C$4/'5.工程集計'!$I80,IF(U$4="減価償却費",U$3*'5.工程集計'!$E80/'5.工程集計'!$I80)))</f>
        <v/>
      </c>
      <c r="V80" s="105" t="str">
        <f>IF(OR($C80="",V$3="",'5.工程集計'!$I80=0),"",IF(V$4="均一配賦",V$3/'5.工程集計'!$C$4/'5.工程集計'!$I80,IF(V$4="減価償却費",V$3*'5.工程集計'!$E80/'5.工程集計'!$I80)))</f>
        <v/>
      </c>
      <c r="W80" s="105" t="str">
        <f>IF(OR($C80="",W$3="",'5.工程集計'!$I80=0),"",IF(W$4="均一配賦",W$3/'5.工程集計'!$C$4/'5.工程集計'!$I80,IF(W$4="減価償却費",W$3*'5.工程集計'!$E80/'5.工程集計'!$I80)))</f>
        <v/>
      </c>
      <c r="X80" s="105" t="str">
        <f>IF(OR($C80="",X$3="",'5.工程集計'!$I80=0),"",IF(X$4="均一配賦",X$3/'5.工程集計'!$C$4/'5.工程集計'!$I80,IF(X$4="減価償却費",X$3*'5.工程集計'!$E80/'5.工程集計'!$I80)))</f>
        <v/>
      </c>
      <c r="Y80" s="105" t="str">
        <f>IF(OR($C80="",Y$3="",'5.工程集計'!$I80=0),"",IF(Y$4="均一配賦",Y$3/'5.工程集計'!$C$4/'5.工程集計'!$I80,IF(Y$4="減価償却費",Y$3*'5.工程集計'!$E80/'5.工程集計'!$I80)))</f>
        <v/>
      </c>
      <c r="Z80" s="105" t="str">
        <f>IF(OR($C80="",Z$3="",'5.工程集計'!$I80=0),"",IF(Z$4="均一配賦",Z$3/'5.工程集計'!$C$4/'5.工程集計'!$I80,IF(Z$4="減価償却費",Z$3*'5.工程集計'!$E80/'5.工程集計'!$I80)))</f>
        <v/>
      </c>
      <c r="AA80" s="105" t="str">
        <f>IF(OR($C80="",AA$3="",'5.工程集計'!$I80=0),"",IF(AA$4="均一配賦",AA$3/'5.工程集計'!$C$4/'5.工程集計'!$I80,IF(AA$4="減価償却費",AA$3*'5.工程集計'!$E80/'5.工程集計'!$I80)))</f>
        <v/>
      </c>
    </row>
    <row r="81" spans="2:27" ht="21.75" customHeight="1">
      <c r="B81" s="14" t="str">
        <f>IF('3.工程情報'!B81="","",'3.工程情報'!B81)</f>
        <v/>
      </c>
      <c r="C81" s="14" t="str">
        <f>IF('3.工程情報'!C81="","",'3.工程情報'!C81)</f>
        <v/>
      </c>
      <c r="D81" s="193" t="str">
        <f t="shared" si="3"/>
        <v/>
      </c>
      <c r="E81" s="193" t="str">
        <f t="shared" si="4"/>
        <v/>
      </c>
      <c r="F81" s="105" t="str">
        <f>IF($C81="","",'3.工程情報'!$H81/'5.工程集計'!$H81)</f>
        <v/>
      </c>
      <c r="G81" s="105" t="str">
        <f>IF(OR($C81="",G$3="",'5.工程集計'!$H81=0),"",IF(G$4="均一配賦",G$3/'5.工程集計'!$C$4/'5.工程集計'!$H81,IF(G$4="減価償却費",G$3*'5.工程集計'!$E81/'5.工程集計'!$H81)))</f>
        <v/>
      </c>
      <c r="H81" s="105" t="str">
        <f>IF($C81="","",'5.工程集計'!D81/'5.工程集計'!I81)</f>
        <v/>
      </c>
      <c r="I81" s="105" t="str">
        <f>IF(OR($C81="",I$3="",'5.工程集計'!$I81=0),"",IF(I$4="均一配賦",I$3/'5.工程集計'!$C$4/'5.工程集計'!$I81,IF(I$4="減価償却費",I$3*'5.工程集計'!$E81/'5.工程集計'!$I81)))</f>
        <v/>
      </c>
      <c r="J81" s="106" t="str">
        <f>IF($C81="","",$J$3*'5.工程集計'!G81/'5.工程集計'!I81)</f>
        <v/>
      </c>
      <c r="K81" s="105" t="str">
        <f>IF($C81="","",'3.工程情報'!I81/'5.工程集計'!I81)</f>
        <v/>
      </c>
      <c r="L81" s="105" t="str">
        <f>IF($C81="","",'3.工程情報'!J81/'5.工程集計'!I81)</f>
        <v/>
      </c>
      <c r="M81" s="105" t="str">
        <f>IF($C81="","",'3.工程情報'!K81/'5.工程集計'!I81)</f>
        <v/>
      </c>
      <c r="N81" s="105" t="str">
        <f>IF($C81="","",'3.工程情報'!L81/'5.工程集計'!I81)</f>
        <v/>
      </c>
      <c r="O81" s="105" t="str">
        <f>IF($C81="","",'3.工程情報'!M81/'5.工程集計'!I81)</f>
        <v/>
      </c>
      <c r="P81" s="105" t="str">
        <f>IF(OR($C81="",P$3="",'5.工程集計'!$I81=0),"",IF(P$4="均一配賦",P$3/'5.工程集計'!$C$4/'5.工程集計'!$I81,IF(P$4="減価償却費",P$3*'5.工程集計'!$E81/'5.工程集計'!$I81)))</f>
        <v/>
      </c>
      <c r="Q81" s="105" t="str">
        <f>IF(OR($C81="",Q$3="",'5.工程集計'!$I81=0),"",IF(Q$4="均一配賦",Q$3/'5.工程集計'!$C$4/'5.工程集計'!$I81,IF(Q$4="減価償却費",Q$3*'5.工程集計'!$E81/'5.工程集計'!$I81)))</f>
        <v/>
      </c>
      <c r="R81" s="105" t="str">
        <f>IF(OR($C81="",R$3="",'5.工程集計'!$I81=0),"",IF(R$4="均一配賦",R$3/'5.工程集計'!$C$4/'5.工程集計'!$I81,IF(R$4="減価償却費",R$3*'5.工程集計'!$E81/'5.工程集計'!$I81)))</f>
        <v/>
      </c>
      <c r="S81" s="105" t="str">
        <f>IF(OR($C81="",S$3="",'5.工程集計'!$I81=0),"",IF(S$4="均一配賦",S$3/'5.工程集計'!$C$4/'5.工程集計'!$I81,IF(S$4="減価償却費",S$3*'5.工程集計'!$E81/'5.工程集計'!$I81)))</f>
        <v/>
      </c>
      <c r="T81" s="105" t="str">
        <f>IF(OR($C81="",T$3="",'5.工程集計'!$I81=0),"",IF(T$4="均一配賦",T$3/'5.工程集計'!$C$4/'5.工程集計'!$I81,IF(T$4="減価償却費",T$3*'5.工程集計'!$E81/'5.工程集計'!$I81)))</f>
        <v/>
      </c>
      <c r="U81" s="105" t="str">
        <f>IF(OR($C81="",U$3="",'5.工程集計'!$I81=0),"",IF(U$4="均一配賦",U$3/'5.工程集計'!$C$4/'5.工程集計'!$I81,IF(U$4="減価償却費",U$3*'5.工程集計'!$E81/'5.工程集計'!$I81)))</f>
        <v/>
      </c>
      <c r="V81" s="105" t="str">
        <f>IF(OR($C81="",V$3="",'5.工程集計'!$I81=0),"",IF(V$4="均一配賦",V$3/'5.工程集計'!$C$4/'5.工程集計'!$I81,IF(V$4="減価償却費",V$3*'5.工程集計'!$E81/'5.工程集計'!$I81)))</f>
        <v/>
      </c>
      <c r="W81" s="105" t="str">
        <f>IF(OR($C81="",W$3="",'5.工程集計'!$I81=0),"",IF(W$4="均一配賦",W$3/'5.工程集計'!$C$4/'5.工程集計'!$I81,IF(W$4="減価償却費",W$3*'5.工程集計'!$E81/'5.工程集計'!$I81)))</f>
        <v/>
      </c>
      <c r="X81" s="105" t="str">
        <f>IF(OR($C81="",X$3="",'5.工程集計'!$I81=0),"",IF(X$4="均一配賦",X$3/'5.工程集計'!$C$4/'5.工程集計'!$I81,IF(X$4="減価償却費",X$3*'5.工程集計'!$E81/'5.工程集計'!$I81)))</f>
        <v/>
      </c>
      <c r="Y81" s="105" t="str">
        <f>IF(OR($C81="",Y$3="",'5.工程集計'!$I81=0),"",IF(Y$4="均一配賦",Y$3/'5.工程集計'!$C$4/'5.工程集計'!$I81,IF(Y$4="減価償却費",Y$3*'5.工程集計'!$E81/'5.工程集計'!$I81)))</f>
        <v/>
      </c>
      <c r="Z81" s="105" t="str">
        <f>IF(OR($C81="",Z$3="",'5.工程集計'!$I81=0),"",IF(Z$4="均一配賦",Z$3/'5.工程集計'!$C$4/'5.工程集計'!$I81,IF(Z$4="減価償却費",Z$3*'5.工程集計'!$E81/'5.工程集計'!$I81)))</f>
        <v/>
      </c>
      <c r="AA81" s="105" t="str">
        <f>IF(OR($C81="",AA$3="",'5.工程集計'!$I81=0),"",IF(AA$4="均一配賦",AA$3/'5.工程集計'!$C$4/'5.工程集計'!$I81,IF(AA$4="減価償却費",AA$3*'5.工程集計'!$E81/'5.工程集計'!$I81)))</f>
        <v/>
      </c>
    </row>
    <row r="82" spans="2:27" ht="21.75" customHeight="1">
      <c r="B82" s="14" t="str">
        <f>IF('3.工程情報'!B82="","",'3.工程情報'!B82)</f>
        <v/>
      </c>
      <c r="C82" s="14" t="str">
        <f>IF('3.工程情報'!C82="","",'3.工程情報'!C82)</f>
        <v/>
      </c>
      <c r="D82" s="193" t="str">
        <f t="shared" si="3"/>
        <v/>
      </c>
      <c r="E82" s="193" t="str">
        <f t="shared" si="4"/>
        <v/>
      </c>
      <c r="F82" s="105" t="str">
        <f>IF($C82="","",'3.工程情報'!$H82/'5.工程集計'!$H82)</f>
        <v/>
      </c>
      <c r="G82" s="105" t="str">
        <f>IF(OR($C82="",G$3="",'5.工程集計'!$H82=0),"",IF(G$4="均一配賦",G$3/'5.工程集計'!$C$4/'5.工程集計'!$H82,IF(G$4="減価償却費",G$3*'5.工程集計'!$E82/'5.工程集計'!$H82)))</f>
        <v/>
      </c>
      <c r="H82" s="105" t="str">
        <f>IF($C82="","",'5.工程集計'!D82/'5.工程集計'!I82)</f>
        <v/>
      </c>
      <c r="I82" s="105" t="str">
        <f>IF(OR($C82="",I$3="",'5.工程集計'!$I82=0),"",IF(I$4="均一配賦",I$3/'5.工程集計'!$C$4/'5.工程集計'!$I82,IF(I$4="減価償却費",I$3*'5.工程集計'!$E82/'5.工程集計'!$I82)))</f>
        <v/>
      </c>
      <c r="J82" s="106" t="str">
        <f>IF($C82="","",$J$3*'5.工程集計'!G82/'5.工程集計'!I82)</f>
        <v/>
      </c>
      <c r="K82" s="105" t="str">
        <f>IF($C82="","",'3.工程情報'!I82/'5.工程集計'!I82)</f>
        <v/>
      </c>
      <c r="L82" s="105" t="str">
        <f>IF($C82="","",'3.工程情報'!J82/'5.工程集計'!I82)</f>
        <v/>
      </c>
      <c r="M82" s="105" t="str">
        <f>IF($C82="","",'3.工程情報'!K82/'5.工程集計'!I82)</f>
        <v/>
      </c>
      <c r="N82" s="105" t="str">
        <f>IF($C82="","",'3.工程情報'!L82/'5.工程集計'!I82)</f>
        <v/>
      </c>
      <c r="O82" s="105" t="str">
        <f>IF($C82="","",'3.工程情報'!M82/'5.工程集計'!I82)</f>
        <v/>
      </c>
      <c r="P82" s="105" t="str">
        <f>IF(OR($C82="",P$3="",'5.工程集計'!$I82=0),"",IF(P$4="均一配賦",P$3/'5.工程集計'!$C$4/'5.工程集計'!$I82,IF(P$4="減価償却費",P$3*'5.工程集計'!$E82/'5.工程集計'!$I82)))</f>
        <v/>
      </c>
      <c r="Q82" s="105" t="str">
        <f>IF(OR($C82="",Q$3="",'5.工程集計'!$I82=0),"",IF(Q$4="均一配賦",Q$3/'5.工程集計'!$C$4/'5.工程集計'!$I82,IF(Q$4="減価償却費",Q$3*'5.工程集計'!$E82/'5.工程集計'!$I82)))</f>
        <v/>
      </c>
      <c r="R82" s="105" t="str">
        <f>IF(OR($C82="",R$3="",'5.工程集計'!$I82=0),"",IF(R$4="均一配賦",R$3/'5.工程集計'!$C$4/'5.工程集計'!$I82,IF(R$4="減価償却費",R$3*'5.工程集計'!$E82/'5.工程集計'!$I82)))</f>
        <v/>
      </c>
      <c r="S82" s="105" t="str">
        <f>IF(OR($C82="",S$3="",'5.工程集計'!$I82=0),"",IF(S$4="均一配賦",S$3/'5.工程集計'!$C$4/'5.工程集計'!$I82,IF(S$4="減価償却費",S$3*'5.工程集計'!$E82/'5.工程集計'!$I82)))</f>
        <v/>
      </c>
      <c r="T82" s="105" t="str">
        <f>IF(OR($C82="",T$3="",'5.工程集計'!$I82=0),"",IF(T$4="均一配賦",T$3/'5.工程集計'!$C$4/'5.工程集計'!$I82,IF(T$4="減価償却費",T$3*'5.工程集計'!$E82/'5.工程集計'!$I82)))</f>
        <v/>
      </c>
      <c r="U82" s="105" t="str">
        <f>IF(OR($C82="",U$3="",'5.工程集計'!$I82=0),"",IF(U$4="均一配賦",U$3/'5.工程集計'!$C$4/'5.工程集計'!$I82,IF(U$4="減価償却費",U$3*'5.工程集計'!$E82/'5.工程集計'!$I82)))</f>
        <v/>
      </c>
      <c r="V82" s="105" t="str">
        <f>IF(OR($C82="",V$3="",'5.工程集計'!$I82=0),"",IF(V$4="均一配賦",V$3/'5.工程集計'!$C$4/'5.工程集計'!$I82,IF(V$4="減価償却費",V$3*'5.工程集計'!$E82/'5.工程集計'!$I82)))</f>
        <v/>
      </c>
      <c r="W82" s="105" t="str">
        <f>IF(OR($C82="",W$3="",'5.工程集計'!$I82=0),"",IF(W$4="均一配賦",W$3/'5.工程集計'!$C$4/'5.工程集計'!$I82,IF(W$4="減価償却費",W$3*'5.工程集計'!$E82/'5.工程集計'!$I82)))</f>
        <v/>
      </c>
      <c r="X82" s="105" t="str">
        <f>IF(OR($C82="",X$3="",'5.工程集計'!$I82=0),"",IF(X$4="均一配賦",X$3/'5.工程集計'!$C$4/'5.工程集計'!$I82,IF(X$4="減価償却費",X$3*'5.工程集計'!$E82/'5.工程集計'!$I82)))</f>
        <v/>
      </c>
      <c r="Y82" s="105" t="str">
        <f>IF(OR($C82="",Y$3="",'5.工程集計'!$I82=0),"",IF(Y$4="均一配賦",Y$3/'5.工程集計'!$C$4/'5.工程集計'!$I82,IF(Y$4="減価償却費",Y$3*'5.工程集計'!$E82/'5.工程集計'!$I82)))</f>
        <v/>
      </c>
      <c r="Z82" s="105" t="str">
        <f>IF(OR($C82="",Z$3="",'5.工程集計'!$I82=0),"",IF(Z$4="均一配賦",Z$3/'5.工程集計'!$C$4/'5.工程集計'!$I82,IF(Z$4="減価償却費",Z$3*'5.工程集計'!$E82/'5.工程集計'!$I82)))</f>
        <v/>
      </c>
      <c r="AA82" s="105" t="str">
        <f>IF(OR($C82="",AA$3="",'5.工程集計'!$I82=0),"",IF(AA$4="均一配賦",AA$3/'5.工程集計'!$C$4/'5.工程集計'!$I82,IF(AA$4="減価償却費",AA$3*'5.工程集計'!$E82/'5.工程集計'!$I82)))</f>
        <v/>
      </c>
    </row>
    <row r="83" spans="2:27" ht="21.75" customHeight="1">
      <c r="B83" s="14" t="str">
        <f>IF('3.工程情報'!B83="","",'3.工程情報'!B83)</f>
        <v/>
      </c>
      <c r="C83" s="14" t="str">
        <f>IF('3.工程情報'!C83="","",'3.工程情報'!C83)</f>
        <v/>
      </c>
      <c r="D83" s="193" t="str">
        <f t="shared" si="3"/>
        <v/>
      </c>
      <c r="E83" s="193" t="str">
        <f t="shared" si="4"/>
        <v/>
      </c>
      <c r="F83" s="105" t="str">
        <f>IF($C83="","",'3.工程情報'!$H83/'5.工程集計'!$H83)</f>
        <v/>
      </c>
      <c r="G83" s="105" t="str">
        <f>IF(OR($C83="",G$3="",'5.工程集計'!$H83=0),"",IF(G$4="均一配賦",G$3/'5.工程集計'!$C$4/'5.工程集計'!$H83,IF(G$4="減価償却費",G$3*'5.工程集計'!$E83/'5.工程集計'!$H83)))</f>
        <v/>
      </c>
      <c r="H83" s="105" t="str">
        <f>IF($C83="","",'5.工程集計'!D83/'5.工程集計'!I83)</f>
        <v/>
      </c>
      <c r="I83" s="105" t="str">
        <f>IF(OR($C83="",I$3="",'5.工程集計'!$I83=0),"",IF(I$4="均一配賦",I$3/'5.工程集計'!$C$4/'5.工程集計'!$I83,IF(I$4="減価償却費",I$3*'5.工程集計'!$E83/'5.工程集計'!$I83)))</f>
        <v/>
      </c>
      <c r="J83" s="106" t="str">
        <f>IF($C83="","",$J$3*'5.工程集計'!G83/'5.工程集計'!I83)</f>
        <v/>
      </c>
      <c r="K83" s="105" t="str">
        <f>IF($C83="","",'3.工程情報'!I83/'5.工程集計'!I83)</f>
        <v/>
      </c>
      <c r="L83" s="105" t="str">
        <f>IF($C83="","",'3.工程情報'!J83/'5.工程集計'!I83)</f>
        <v/>
      </c>
      <c r="M83" s="105" t="str">
        <f>IF($C83="","",'3.工程情報'!K83/'5.工程集計'!I83)</f>
        <v/>
      </c>
      <c r="N83" s="105" t="str">
        <f>IF($C83="","",'3.工程情報'!L83/'5.工程集計'!I83)</f>
        <v/>
      </c>
      <c r="O83" s="105" t="str">
        <f>IF($C83="","",'3.工程情報'!M83/'5.工程集計'!I83)</f>
        <v/>
      </c>
      <c r="P83" s="105" t="str">
        <f>IF(OR($C83="",P$3="",'5.工程集計'!$I83=0),"",IF(P$4="均一配賦",P$3/'5.工程集計'!$C$4/'5.工程集計'!$I83,IF(P$4="減価償却費",P$3*'5.工程集計'!$E83/'5.工程集計'!$I83)))</f>
        <v/>
      </c>
      <c r="Q83" s="105" t="str">
        <f>IF(OR($C83="",Q$3="",'5.工程集計'!$I83=0),"",IF(Q$4="均一配賦",Q$3/'5.工程集計'!$C$4/'5.工程集計'!$I83,IF(Q$4="減価償却費",Q$3*'5.工程集計'!$E83/'5.工程集計'!$I83)))</f>
        <v/>
      </c>
      <c r="R83" s="105" t="str">
        <f>IF(OR($C83="",R$3="",'5.工程集計'!$I83=0),"",IF(R$4="均一配賦",R$3/'5.工程集計'!$C$4/'5.工程集計'!$I83,IF(R$4="減価償却費",R$3*'5.工程集計'!$E83/'5.工程集計'!$I83)))</f>
        <v/>
      </c>
      <c r="S83" s="105" t="str">
        <f>IF(OR($C83="",S$3="",'5.工程集計'!$I83=0),"",IF(S$4="均一配賦",S$3/'5.工程集計'!$C$4/'5.工程集計'!$I83,IF(S$4="減価償却費",S$3*'5.工程集計'!$E83/'5.工程集計'!$I83)))</f>
        <v/>
      </c>
      <c r="T83" s="105" t="str">
        <f>IF(OR($C83="",T$3="",'5.工程集計'!$I83=0),"",IF(T$4="均一配賦",T$3/'5.工程集計'!$C$4/'5.工程集計'!$I83,IF(T$4="減価償却費",T$3*'5.工程集計'!$E83/'5.工程集計'!$I83)))</f>
        <v/>
      </c>
      <c r="U83" s="105" t="str">
        <f>IF(OR($C83="",U$3="",'5.工程集計'!$I83=0),"",IF(U$4="均一配賦",U$3/'5.工程集計'!$C$4/'5.工程集計'!$I83,IF(U$4="減価償却費",U$3*'5.工程集計'!$E83/'5.工程集計'!$I83)))</f>
        <v/>
      </c>
      <c r="V83" s="105" t="str">
        <f>IF(OR($C83="",V$3="",'5.工程集計'!$I83=0),"",IF(V$4="均一配賦",V$3/'5.工程集計'!$C$4/'5.工程集計'!$I83,IF(V$4="減価償却費",V$3*'5.工程集計'!$E83/'5.工程集計'!$I83)))</f>
        <v/>
      </c>
      <c r="W83" s="105" t="str">
        <f>IF(OR($C83="",W$3="",'5.工程集計'!$I83=0),"",IF(W$4="均一配賦",W$3/'5.工程集計'!$C$4/'5.工程集計'!$I83,IF(W$4="減価償却費",W$3*'5.工程集計'!$E83/'5.工程集計'!$I83)))</f>
        <v/>
      </c>
      <c r="X83" s="105" t="str">
        <f>IF(OR($C83="",X$3="",'5.工程集計'!$I83=0),"",IF(X$4="均一配賦",X$3/'5.工程集計'!$C$4/'5.工程集計'!$I83,IF(X$4="減価償却費",X$3*'5.工程集計'!$E83/'5.工程集計'!$I83)))</f>
        <v/>
      </c>
      <c r="Y83" s="105" t="str">
        <f>IF(OR($C83="",Y$3="",'5.工程集計'!$I83=0),"",IF(Y$4="均一配賦",Y$3/'5.工程集計'!$C$4/'5.工程集計'!$I83,IF(Y$4="減価償却費",Y$3*'5.工程集計'!$E83/'5.工程集計'!$I83)))</f>
        <v/>
      </c>
      <c r="Z83" s="105" t="str">
        <f>IF(OR($C83="",Z$3="",'5.工程集計'!$I83=0),"",IF(Z$4="均一配賦",Z$3/'5.工程集計'!$C$4/'5.工程集計'!$I83,IF(Z$4="減価償却費",Z$3*'5.工程集計'!$E83/'5.工程集計'!$I83)))</f>
        <v/>
      </c>
      <c r="AA83" s="105" t="str">
        <f>IF(OR($C83="",AA$3="",'5.工程集計'!$I83=0),"",IF(AA$4="均一配賦",AA$3/'5.工程集計'!$C$4/'5.工程集計'!$I83,IF(AA$4="減価償却費",AA$3*'5.工程集計'!$E83/'5.工程集計'!$I83)))</f>
        <v/>
      </c>
    </row>
    <row r="84" spans="2:27" ht="21.75" customHeight="1">
      <c r="B84" s="14" t="str">
        <f>IF('3.工程情報'!B84="","",'3.工程情報'!B84)</f>
        <v/>
      </c>
      <c r="C84" s="14" t="str">
        <f>IF('3.工程情報'!C84="","",'3.工程情報'!C84)</f>
        <v/>
      </c>
      <c r="D84" s="193" t="str">
        <f t="shared" si="3"/>
        <v/>
      </c>
      <c r="E84" s="193" t="str">
        <f t="shared" si="4"/>
        <v/>
      </c>
      <c r="F84" s="105" t="str">
        <f>IF($C84="","",'3.工程情報'!$H84/'5.工程集計'!$H84)</f>
        <v/>
      </c>
      <c r="G84" s="105" t="str">
        <f>IF(OR($C84="",G$3="",'5.工程集計'!$H84=0),"",IF(G$4="均一配賦",G$3/'5.工程集計'!$C$4/'5.工程集計'!$H84,IF(G$4="減価償却費",G$3*'5.工程集計'!$E84/'5.工程集計'!$H84)))</f>
        <v/>
      </c>
      <c r="H84" s="105" t="str">
        <f>IF($C84="","",'5.工程集計'!D84/'5.工程集計'!I84)</f>
        <v/>
      </c>
      <c r="I84" s="105" t="str">
        <f>IF(OR($C84="",I$3="",'5.工程集計'!$I84=0),"",IF(I$4="均一配賦",I$3/'5.工程集計'!$C$4/'5.工程集計'!$I84,IF(I$4="減価償却費",I$3*'5.工程集計'!$E84/'5.工程集計'!$I84)))</f>
        <v/>
      </c>
      <c r="J84" s="106" t="str">
        <f>IF($C84="","",$J$3*'5.工程集計'!G84/'5.工程集計'!I84)</f>
        <v/>
      </c>
      <c r="K84" s="105" t="str">
        <f>IF($C84="","",'3.工程情報'!I84/'5.工程集計'!I84)</f>
        <v/>
      </c>
      <c r="L84" s="105" t="str">
        <f>IF($C84="","",'3.工程情報'!J84/'5.工程集計'!I84)</f>
        <v/>
      </c>
      <c r="M84" s="105" t="str">
        <f>IF($C84="","",'3.工程情報'!K84/'5.工程集計'!I84)</f>
        <v/>
      </c>
      <c r="N84" s="105" t="str">
        <f>IF($C84="","",'3.工程情報'!L84/'5.工程集計'!I84)</f>
        <v/>
      </c>
      <c r="O84" s="105" t="str">
        <f>IF($C84="","",'3.工程情報'!M84/'5.工程集計'!I84)</f>
        <v/>
      </c>
      <c r="P84" s="105" t="str">
        <f>IF(OR($C84="",P$3="",'5.工程集計'!$I84=0),"",IF(P$4="均一配賦",P$3/'5.工程集計'!$C$4/'5.工程集計'!$I84,IF(P$4="減価償却費",P$3*'5.工程集計'!$E84/'5.工程集計'!$I84)))</f>
        <v/>
      </c>
      <c r="Q84" s="105" t="str">
        <f>IF(OR($C84="",Q$3="",'5.工程集計'!$I84=0),"",IF(Q$4="均一配賦",Q$3/'5.工程集計'!$C$4/'5.工程集計'!$I84,IF(Q$4="減価償却費",Q$3*'5.工程集計'!$E84/'5.工程集計'!$I84)))</f>
        <v/>
      </c>
      <c r="R84" s="105" t="str">
        <f>IF(OR($C84="",R$3="",'5.工程集計'!$I84=0),"",IF(R$4="均一配賦",R$3/'5.工程集計'!$C$4/'5.工程集計'!$I84,IF(R$4="減価償却費",R$3*'5.工程集計'!$E84/'5.工程集計'!$I84)))</f>
        <v/>
      </c>
      <c r="S84" s="105" t="str">
        <f>IF(OR($C84="",S$3="",'5.工程集計'!$I84=0),"",IF(S$4="均一配賦",S$3/'5.工程集計'!$C$4/'5.工程集計'!$I84,IF(S$4="減価償却費",S$3*'5.工程集計'!$E84/'5.工程集計'!$I84)))</f>
        <v/>
      </c>
      <c r="T84" s="105" t="str">
        <f>IF(OR($C84="",T$3="",'5.工程集計'!$I84=0),"",IF(T$4="均一配賦",T$3/'5.工程集計'!$C$4/'5.工程集計'!$I84,IF(T$4="減価償却費",T$3*'5.工程集計'!$E84/'5.工程集計'!$I84)))</f>
        <v/>
      </c>
      <c r="U84" s="105" t="str">
        <f>IF(OR($C84="",U$3="",'5.工程集計'!$I84=0),"",IF(U$4="均一配賦",U$3/'5.工程集計'!$C$4/'5.工程集計'!$I84,IF(U$4="減価償却費",U$3*'5.工程集計'!$E84/'5.工程集計'!$I84)))</f>
        <v/>
      </c>
      <c r="V84" s="105" t="str">
        <f>IF(OR($C84="",V$3="",'5.工程集計'!$I84=0),"",IF(V$4="均一配賦",V$3/'5.工程集計'!$C$4/'5.工程集計'!$I84,IF(V$4="減価償却費",V$3*'5.工程集計'!$E84/'5.工程集計'!$I84)))</f>
        <v/>
      </c>
      <c r="W84" s="105" t="str">
        <f>IF(OR($C84="",W$3="",'5.工程集計'!$I84=0),"",IF(W$4="均一配賦",W$3/'5.工程集計'!$C$4/'5.工程集計'!$I84,IF(W$4="減価償却費",W$3*'5.工程集計'!$E84/'5.工程集計'!$I84)))</f>
        <v/>
      </c>
      <c r="X84" s="105" t="str">
        <f>IF(OR($C84="",X$3="",'5.工程集計'!$I84=0),"",IF(X$4="均一配賦",X$3/'5.工程集計'!$C$4/'5.工程集計'!$I84,IF(X$4="減価償却費",X$3*'5.工程集計'!$E84/'5.工程集計'!$I84)))</f>
        <v/>
      </c>
      <c r="Y84" s="105" t="str">
        <f>IF(OR($C84="",Y$3="",'5.工程集計'!$I84=0),"",IF(Y$4="均一配賦",Y$3/'5.工程集計'!$C$4/'5.工程集計'!$I84,IF(Y$4="減価償却費",Y$3*'5.工程集計'!$E84/'5.工程集計'!$I84)))</f>
        <v/>
      </c>
      <c r="Z84" s="105" t="str">
        <f>IF(OR($C84="",Z$3="",'5.工程集計'!$I84=0),"",IF(Z$4="均一配賦",Z$3/'5.工程集計'!$C$4/'5.工程集計'!$I84,IF(Z$4="減価償却費",Z$3*'5.工程集計'!$E84/'5.工程集計'!$I84)))</f>
        <v/>
      </c>
      <c r="AA84" s="105" t="str">
        <f>IF(OR($C84="",AA$3="",'5.工程集計'!$I84=0),"",IF(AA$4="均一配賦",AA$3/'5.工程集計'!$C$4/'5.工程集計'!$I84,IF(AA$4="減価償却費",AA$3*'5.工程集計'!$E84/'5.工程集計'!$I84)))</f>
        <v/>
      </c>
    </row>
    <row r="85" spans="2:27" ht="21.75" customHeight="1">
      <c r="B85" s="14" t="str">
        <f>IF('3.工程情報'!B85="","",'3.工程情報'!B85)</f>
        <v/>
      </c>
      <c r="C85" s="14" t="str">
        <f>IF('3.工程情報'!C85="","",'3.工程情報'!C85)</f>
        <v/>
      </c>
      <c r="D85" s="193" t="str">
        <f t="shared" si="3"/>
        <v/>
      </c>
      <c r="E85" s="193" t="str">
        <f t="shared" si="4"/>
        <v/>
      </c>
      <c r="F85" s="105" t="str">
        <f>IF($C85="","",'3.工程情報'!$H85/'5.工程集計'!$H85)</f>
        <v/>
      </c>
      <c r="G85" s="105" t="str">
        <f>IF(OR($C85="",G$3="",'5.工程集計'!$H85=0),"",IF(G$4="均一配賦",G$3/'5.工程集計'!$C$4/'5.工程集計'!$H85,IF(G$4="減価償却費",G$3*'5.工程集計'!$E85/'5.工程集計'!$H85)))</f>
        <v/>
      </c>
      <c r="H85" s="105" t="str">
        <f>IF($C85="","",'5.工程集計'!D85/'5.工程集計'!I85)</f>
        <v/>
      </c>
      <c r="I85" s="105" t="str">
        <f>IF(OR($C85="",I$3="",'5.工程集計'!$I85=0),"",IF(I$4="均一配賦",I$3/'5.工程集計'!$C$4/'5.工程集計'!$I85,IF(I$4="減価償却費",I$3*'5.工程集計'!$E85/'5.工程集計'!$I85)))</f>
        <v/>
      </c>
      <c r="J85" s="106" t="str">
        <f>IF($C85="","",$J$3*'5.工程集計'!G85/'5.工程集計'!I85)</f>
        <v/>
      </c>
      <c r="K85" s="105" t="str">
        <f>IF($C85="","",'3.工程情報'!I85/'5.工程集計'!I85)</f>
        <v/>
      </c>
      <c r="L85" s="105" t="str">
        <f>IF($C85="","",'3.工程情報'!J85/'5.工程集計'!I85)</f>
        <v/>
      </c>
      <c r="M85" s="105" t="str">
        <f>IF($C85="","",'3.工程情報'!K85/'5.工程集計'!I85)</f>
        <v/>
      </c>
      <c r="N85" s="105" t="str">
        <f>IF($C85="","",'3.工程情報'!L85/'5.工程集計'!I85)</f>
        <v/>
      </c>
      <c r="O85" s="105" t="str">
        <f>IF($C85="","",'3.工程情報'!M85/'5.工程集計'!I85)</f>
        <v/>
      </c>
      <c r="P85" s="105" t="str">
        <f>IF(OR($C85="",P$3="",'5.工程集計'!$I85=0),"",IF(P$4="均一配賦",P$3/'5.工程集計'!$C$4/'5.工程集計'!$I85,IF(P$4="減価償却費",P$3*'5.工程集計'!$E85/'5.工程集計'!$I85)))</f>
        <v/>
      </c>
      <c r="Q85" s="105" t="str">
        <f>IF(OR($C85="",Q$3="",'5.工程集計'!$I85=0),"",IF(Q$4="均一配賦",Q$3/'5.工程集計'!$C$4/'5.工程集計'!$I85,IF(Q$4="減価償却費",Q$3*'5.工程集計'!$E85/'5.工程集計'!$I85)))</f>
        <v/>
      </c>
      <c r="R85" s="105" t="str">
        <f>IF(OR($C85="",R$3="",'5.工程集計'!$I85=0),"",IF(R$4="均一配賦",R$3/'5.工程集計'!$C$4/'5.工程集計'!$I85,IF(R$4="減価償却費",R$3*'5.工程集計'!$E85/'5.工程集計'!$I85)))</f>
        <v/>
      </c>
      <c r="S85" s="105" t="str">
        <f>IF(OR($C85="",S$3="",'5.工程集計'!$I85=0),"",IF(S$4="均一配賦",S$3/'5.工程集計'!$C$4/'5.工程集計'!$I85,IF(S$4="減価償却費",S$3*'5.工程集計'!$E85/'5.工程集計'!$I85)))</f>
        <v/>
      </c>
      <c r="T85" s="105" t="str">
        <f>IF(OR($C85="",T$3="",'5.工程集計'!$I85=0),"",IF(T$4="均一配賦",T$3/'5.工程集計'!$C$4/'5.工程集計'!$I85,IF(T$4="減価償却費",T$3*'5.工程集計'!$E85/'5.工程集計'!$I85)))</f>
        <v/>
      </c>
      <c r="U85" s="105" t="str">
        <f>IF(OR($C85="",U$3="",'5.工程集計'!$I85=0),"",IF(U$4="均一配賦",U$3/'5.工程集計'!$C$4/'5.工程集計'!$I85,IF(U$4="減価償却費",U$3*'5.工程集計'!$E85/'5.工程集計'!$I85)))</f>
        <v/>
      </c>
      <c r="V85" s="105" t="str">
        <f>IF(OR($C85="",V$3="",'5.工程集計'!$I85=0),"",IF(V$4="均一配賦",V$3/'5.工程集計'!$C$4/'5.工程集計'!$I85,IF(V$4="減価償却費",V$3*'5.工程集計'!$E85/'5.工程集計'!$I85)))</f>
        <v/>
      </c>
      <c r="W85" s="105" t="str">
        <f>IF(OR($C85="",W$3="",'5.工程集計'!$I85=0),"",IF(W$4="均一配賦",W$3/'5.工程集計'!$C$4/'5.工程集計'!$I85,IF(W$4="減価償却費",W$3*'5.工程集計'!$E85/'5.工程集計'!$I85)))</f>
        <v/>
      </c>
      <c r="X85" s="105" t="str">
        <f>IF(OR($C85="",X$3="",'5.工程集計'!$I85=0),"",IF(X$4="均一配賦",X$3/'5.工程集計'!$C$4/'5.工程集計'!$I85,IF(X$4="減価償却費",X$3*'5.工程集計'!$E85/'5.工程集計'!$I85)))</f>
        <v/>
      </c>
      <c r="Y85" s="105" t="str">
        <f>IF(OR($C85="",Y$3="",'5.工程集計'!$I85=0),"",IF(Y$4="均一配賦",Y$3/'5.工程集計'!$C$4/'5.工程集計'!$I85,IF(Y$4="減価償却費",Y$3*'5.工程集計'!$E85/'5.工程集計'!$I85)))</f>
        <v/>
      </c>
      <c r="Z85" s="105" t="str">
        <f>IF(OR($C85="",Z$3="",'5.工程集計'!$I85=0),"",IF(Z$4="均一配賦",Z$3/'5.工程集計'!$C$4/'5.工程集計'!$I85,IF(Z$4="減価償却費",Z$3*'5.工程集計'!$E85/'5.工程集計'!$I85)))</f>
        <v/>
      </c>
      <c r="AA85" s="105" t="str">
        <f>IF(OR($C85="",AA$3="",'5.工程集計'!$I85=0),"",IF(AA$4="均一配賦",AA$3/'5.工程集計'!$C$4/'5.工程集計'!$I85,IF(AA$4="減価償却費",AA$3*'5.工程集計'!$E85/'5.工程集計'!$I85)))</f>
        <v/>
      </c>
    </row>
    <row r="86" spans="2:27" ht="21.75" customHeight="1">
      <c r="B86" s="14" t="str">
        <f>IF('3.工程情報'!B86="","",'3.工程情報'!B86)</f>
        <v/>
      </c>
      <c r="C86" s="14" t="str">
        <f>IF('3.工程情報'!C86="","",'3.工程情報'!C86)</f>
        <v/>
      </c>
      <c r="D86" s="193" t="str">
        <f t="shared" si="3"/>
        <v/>
      </c>
      <c r="E86" s="193" t="str">
        <f t="shared" si="4"/>
        <v/>
      </c>
      <c r="F86" s="105" t="str">
        <f>IF($C86="","",'3.工程情報'!$H86/'5.工程集計'!$H86)</f>
        <v/>
      </c>
      <c r="G86" s="105" t="str">
        <f>IF(OR($C86="",G$3="",'5.工程集計'!$H86=0),"",IF(G$4="均一配賦",G$3/'5.工程集計'!$C$4/'5.工程集計'!$H86,IF(G$4="減価償却費",G$3*'5.工程集計'!$E86/'5.工程集計'!$H86)))</f>
        <v/>
      </c>
      <c r="H86" s="105" t="str">
        <f>IF($C86="","",'5.工程集計'!D86/'5.工程集計'!I86)</f>
        <v/>
      </c>
      <c r="I86" s="105" t="str">
        <f>IF(OR($C86="",I$3="",'5.工程集計'!$I86=0),"",IF(I$4="均一配賦",I$3/'5.工程集計'!$C$4/'5.工程集計'!$I86,IF(I$4="減価償却費",I$3*'5.工程集計'!$E86/'5.工程集計'!$I86)))</f>
        <v/>
      </c>
      <c r="J86" s="106" t="str">
        <f>IF($C86="","",$J$3*'5.工程集計'!G86/'5.工程集計'!I86)</f>
        <v/>
      </c>
      <c r="K86" s="105" t="str">
        <f>IF($C86="","",'3.工程情報'!I86/'5.工程集計'!I86)</f>
        <v/>
      </c>
      <c r="L86" s="105" t="str">
        <f>IF($C86="","",'3.工程情報'!J86/'5.工程集計'!I86)</f>
        <v/>
      </c>
      <c r="M86" s="105" t="str">
        <f>IF($C86="","",'3.工程情報'!K86/'5.工程集計'!I86)</f>
        <v/>
      </c>
      <c r="N86" s="105" t="str">
        <f>IF($C86="","",'3.工程情報'!L86/'5.工程集計'!I86)</f>
        <v/>
      </c>
      <c r="O86" s="105" t="str">
        <f>IF($C86="","",'3.工程情報'!M86/'5.工程集計'!I86)</f>
        <v/>
      </c>
      <c r="P86" s="105" t="str">
        <f>IF(OR($C86="",P$3="",'5.工程集計'!$I86=0),"",IF(P$4="均一配賦",P$3/'5.工程集計'!$C$4/'5.工程集計'!$I86,IF(P$4="減価償却費",P$3*'5.工程集計'!$E86/'5.工程集計'!$I86)))</f>
        <v/>
      </c>
      <c r="Q86" s="105" t="str">
        <f>IF(OR($C86="",Q$3="",'5.工程集計'!$I86=0),"",IF(Q$4="均一配賦",Q$3/'5.工程集計'!$C$4/'5.工程集計'!$I86,IF(Q$4="減価償却費",Q$3*'5.工程集計'!$E86/'5.工程集計'!$I86)))</f>
        <v/>
      </c>
      <c r="R86" s="105" t="str">
        <f>IF(OR($C86="",R$3="",'5.工程集計'!$I86=0),"",IF(R$4="均一配賦",R$3/'5.工程集計'!$C$4/'5.工程集計'!$I86,IF(R$4="減価償却費",R$3*'5.工程集計'!$E86/'5.工程集計'!$I86)))</f>
        <v/>
      </c>
      <c r="S86" s="105" t="str">
        <f>IF(OR($C86="",S$3="",'5.工程集計'!$I86=0),"",IF(S$4="均一配賦",S$3/'5.工程集計'!$C$4/'5.工程集計'!$I86,IF(S$4="減価償却費",S$3*'5.工程集計'!$E86/'5.工程集計'!$I86)))</f>
        <v/>
      </c>
      <c r="T86" s="105" t="str">
        <f>IF(OR($C86="",T$3="",'5.工程集計'!$I86=0),"",IF(T$4="均一配賦",T$3/'5.工程集計'!$C$4/'5.工程集計'!$I86,IF(T$4="減価償却費",T$3*'5.工程集計'!$E86/'5.工程集計'!$I86)))</f>
        <v/>
      </c>
      <c r="U86" s="105" t="str">
        <f>IF(OR($C86="",U$3="",'5.工程集計'!$I86=0),"",IF(U$4="均一配賦",U$3/'5.工程集計'!$C$4/'5.工程集計'!$I86,IF(U$4="減価償却費",U$3*'5.工程集計'!$E86/'5.工程集計'!$I86)))</f>
        <v/>
      </c>
      <c r="V86" s="105" t="str">
        <f>IF(OR($C86="",V$3="",'5.工程集計'!$I86=0),"",IF(V$4="均一配賦",V$3/'5.工程集計'!$C$4/'5.工程集計'!$I86,IF(V$4="減価償却費",V$3*'5.工程集計'!$E86/'5.工程集計'!$I86)))</f>
        <v/>
      </c>
      <c r="W86" s="105" t="str">
        <f>IF(OR($C86="",W$3="",'5.工程集計'!$I86=0),"",IF(W$4="均一配賦",W$3/'5.工程集計'!$C$4/'5.工程集計'!$I86,IF(W$4="減価償却費",W$3*'5.工程集計'!$E86/'5.工程集計'!$I86)))</f>
        <v/>
      </c>
      <c r="X86" s="105" t="str">
        <f>IF(OR($C86="",X$3="",'5.工程集計'!$I86=0),"",IF(X$4="均一配賦",X$3/'5.工程集計'!$C$4/'5.工程集計'!$I86,IF(X$4="減価償却費",X$3*'5.工程集計'!$E86/'5.工程集計'!$I86)))</f>
        <v/>
      </c>
      <c r="Y86" s="105" t="str">
        <f>IF(OR($C86="",Y$3="",'5.工程集計'!$I86=0),"",IF(Y$4="均一配賦",Y$3/'5.工程集計'!$C$4/'5.工程集計'!$I86,IF(Y$4="減価償却費",Y$3*'5.工程集計'!$E86/'5.工程集計'!$I86)))</f>
        <v/>
      </c>
      <c r="Z86" s="105" t="str">
        <f>IF(OR($C86="",Z$3="",'5.工程集計'!$I86=0),"",IF(Z$4="均一配賦",Z$3/'5.工程集計'!$C$4/'5.工程集計'!$I86,IF(Z$4="減価償却費",Z$3*'5.工程集計'!$E86/'5.工程集計'!$I86)))</f>
        <v/>
      </c>
      <c r="AA86" s="105" t="str">
        <f>IF(OR($C86="",AA$3="",'5.工程集計'!$I86=0),"",IF(AA$4="均一配賦",AA$3/'5.工程集計'!$C$4/'5.工程集計'!$I86,IF(AA$4="減価償却費",AA$3*'5.工程集計'!$E86/'5.工程集計'!$I86)))</f>
        <v/>
      </c>
    </row>
    <row r="87" spans="2:27" ht="21.75" customHeight="1">
      <c r="B87" s="14" t="str">
        <f>IF('3.工程情報'!B87="","",'3.工程情報'!B87)</f>
        <v/>
      </c>
      <c r="C87" s="14" t="str">
        <f>IF('3.工程情報'!C87="","",'3.工程情報'!C87)</f>
        <v/>
      </c>
      <c r="D87" s="193" t="str">
        <f t="shared" si="3"/>
        <v/>
      </c>
      <c r="E87" s="193" t="str">
        <f t="shared" si="4"/>
        <v/>
      </c>
      <c r="F87" s="105" t="str">
        <f>IF($C87="","",'3.工程情報'!$H87/'5.工程集計'!$H87)</f>
        <v/>
      </c>
      <c r="G87" s="105" t="str">
        <f>IF(OR($C87="",G$3="",'5.工程集計'!$H87=0),"",IF(G$4="均一配賦",G$3/'5.工程集計'!$C$4/'5.工程集計'!$H87,IF(G$4="減価償却費",G$3*'5.工程集計'!$E87/'5.工程集計'!$H87)))</f>
        <v/>
      </c>
      <c r="H87" s="105" t="str">
        <f>IF($C87="","",'5.工程集計'!D87/'5.工程集計'!I87)</f>
        <v/>
      </c>
      <c r="I87" s="105" t="str">
        <f>IF(OR($C87="",I$3="",'5.工程集計'!$I87=0),"",IF(I$4="均一配賦",I$3/'5.工程集計'!$C$4/'5.工程集計'!$I87,IF(I$4="減価償却費",I$3*'5.工程集計'!$E87/'5.工程集計'!$I87)))</f>
        <v/>
      </c>
      <c r="J87" s="106" t="str">
        <f>IF($C87="","",$J$3*'5.工程集計'!G87/'5.工程集計'!I87)</f>
        <v/>
      </c>
      <c r="K87" s="105" t="str">
        <f>IF($C87="","",'3.工程情報'!I87/'5.工程集計'!I87)</f>
        <v/>
      </c>
      <c r="L87" s="105" t="str">
        <f>IF($C87="","",'3.工程情報'!J87/'5.工程集計'!I87)</f>
        <v/>
      </c>
      <c r="M87" s="105" t="str">
        <f>IF($C87="","",'3.工程情報'!K87/'5.工程集計'!I87)</f>
        <v/>
      </c>
      <c r="N87" s="105" t="str">
        <f>IF($C87="","",'3.工程情報'!L87/'5.工程集計'!I87)</f>
        <v/>
      </c>
      <c r="O87" s="105" t="str">
        <f>IF($C87="","",'3.工程情報'!M87/'5.工程集計'!I87)</f>
        <v/>
      </c>
      <c r="P87" s="105" t="str">
        <f>IF(OR($C87="",P$3="",'5.工程集計'!$I87=0),"",IF(P$4="均一配賦",P$3/'5.工程集計'!$C$4/'5.工程集計'!$I87,IF(P$4="減価償却費",P$3*'5.工程集計'!$E87/'5.工程集計'!$I87)))</f>
        <v/>
      </c>
      <c r="Q87" s="105" t="str">
        <f>IF(OR($C87="",Q$3="",'5.工程集計'!$I87=0),"",IF(Q$4="均一配賦",Q$3/'5.工程集計'!$C$4/'5.工程集計'!$I87,IF(Q$4="減価償却費",Q$3*'5.工程集計'!$E87/'5.工程集計'!$I87)))</f>
        <v/>
      </c>
      <c r="R87" s="105" t="str">
        <f>IF(OR($C87="",R$3="",'5.工程集計'!$I87=0),"",IF(R$4="均一配賦",R$3/'5.工程集計'!$C$4/'5.工程集計'!$I87,IF(R$4="減価償却費",R$3*'5.工程集計'!$E87/'5.工程集計'!$I87)))</f>
        <v/>
      </c>
      <c r="S87" s="105" t="str">
        <f>IF(OR($C87="",S$3="",'5.工程集計'!$I87=0),"",IF(S$4="均一配賦",S$3/'5.工程集計'!$C$4/'5.工程集計'!$I87,IF(S$4="減価償却費",S$3*'5.工程集計'!$E87/'5.工程集計'!$I87)))</f>
        <v/>
      </c>
      <c r="T87" s="105" t="str">
        <f>IF(OR($C87="",T$3="",'5.工程集計'!$I87=0),"",IF(T$4="均一配賦",T$3/'5.工程集計'!$C$4/'5.工程集計'!$I87,IF(T$4="減価償却費",T$3*'5.工程集計'!$E87/'5.工程集計'!$I87)))</f>
        <v/>
      </c>
      <c r="U87" s="105" t="str">
        <f>IF(OR($C87="",U$3="",'5.工程集計'!$I87=0),"",IF(U$4="均一配賦",U$3/'5.工程集計'!$C$4/'5.工程集計'!$I87,IF(U$4="減価償却費",U$3*'5.工程集計'!$E87/'5.工程集計'!$I87)))</f>
        <v/>
      </c>
      <c r="V87" s="105" t="str">
        <f>IF(OR($C87="",V$3="",'5.工程集計'!$I87=0),"",IF(V$4="均一配賦",V$3/'5.工程集計'!$C$4/'5.工程集計'!$I87,IF(V$4="減価償却費",V$3*'5.工程集計'!$E87/'5.工程集計'!$I87)))</f>
        <v/>
      </c>
      <c r="W87" s="105" t="str">
        <f>IF(OR($C87="",W$3="",'5.工程集計'!$I87=0),"",IF(W$4="均一配賦",W$3/'5.工程集計'!$C$4/'5.工程集計'!$I87,IF(W$4="減価償却費",W$3*'5.工程集計'!$E87/'5.工程集計'!$I87)))</f>
        <v/>
      </c>
      <c r="X87" s="105" t="str">
        <f>IF(OR($C87="",X$3="",'5.工程集計'!$I87=0),"",IF(X$4="均一配賦",X$3/'5.工程集計'!$C$4/'5.工程集計'!$I87,IF(X$4="減価償却費",X$3*'5.工程集計'!$E87/'5.工程集計'!$I87)))</f>
        <v/>
      </c>
      <c r="Y87" s="105" t="str">
        <f>IF(OR($C87="",Y$3="",'5.工程集計'!$I87=0),"",IF(Y$4="均一配賦",Y$3/'5.工程集計'!$C$4/'5.工程集計'!$I87,IF(Y$4="減価償却費",Y$3*'5.工程集計'!$E87/'5.工程集計'!$I87)))</f>
        <v/>
      </c>
      <c r="Z87" s="105" t="str">
        <f>IF(OR($C87="",Z$3="",'5.工程集計'!$I87=0),"",IF(Z$4="均一配賦",Z$3/'5.工程集計'!$C$4/'5.工程集計'!$I87,IF(Z$4="減価償却費",Z$3*'5.工程集計'!$E87/'5.工程集計'!$I87)))</f>
        <v/>
      </c>
      <c r="AA87" s="105" t="str">
        <f>IF(OR($C87="",AA$3="",'5.工程集計'!$I87=0),"",IF(AA$4="均一配賦",AA$3/'5.工程集計'!$C$4/'5.工程集計'!$I87,IF(AA$4="減価償却費",AA$3*'5.工程集計'!$E87/'5.工程集計'!$I87)))</f>
        <v/>
      </c>
    </row>
    <row r="88" spans="2:27" ht="21.75" customHeight="1">
      <c r="B88" s="14" t="str">
        <f>IF('3.工程情報'!B88="","",'3.工程情報'!B88)</f>
        <v/>
      </c>
      <c r="C88" s="14" t="str">
        <f>IF('3.工程情報'!C88="","",'3.工程情報'!C88)</f>
        <v/>
      </c>
      <c r="D88" s="193" t="str">
        <f t="shared" si="3"/>
        <v/>
      </c>
      <c r="E88" s="193" t="str">
        <f t="shared" si="4"/>
        <v/>
      </c>
      <c r="F88" s="105" t="str">
        <f>IF($C88="","",'3.工程情報'!$H88/'5.工程集計'!$H88)</f>
        <v/>
      </c>
      <c r="G88" s="105" t="str">
        <f>IF(OR($C88="",G$3="",'5.工程集計'!$H88=0),"",IF(G$4="均一配賦",G$3/'5.工程集計'!$C$4/'5.工程集計'!$H88,IF(G$4="減価償却費",G$3*'5.工程集計'!$E88/'5.工程集計'!$H88)))</f>
        <v/>
      </c>
      <c r="H88" s="105" t="str">
        <f>IF($C88="","",'5.工程集計'!D88/'5.工程集計'!I88)</f>
        <v/>
      </c>
      <c r="I88" s="105" t="str">
        <f>IF(OR($C88="",I$3="",'5.工程集計'!$I88=0),"",IF(I$4="均一配賦",I$3/'5.工程集計'!$C$4/'5.工程集計'!$I88,IF(I$4="減価償却費",I$3*'5.工程集計'!$E88/'5.工程集計'!$I88)))</f>
        <v/>
      </c>
      <c r="J88" s="106" t="str">
        <f>IF($C88="","",$J$3*'5.工程集計'!G88/'5.工程集計'!I88)</f>
        <v/>
      </c>
      <c r="K88" s="105" t="str">
        <f>IF($C88="","",'3.工程情報'!I88/'5.工程集計'!I88)</f>
        <v/>
      </c>
      <c r="L88" s="105" t="str">
        <f>IF($C88="","",'3.工程情報'!J88/'5.工程集計'!I88)</f>
        <v/>
      </c>
      <c r="M88" s="105" t="str">
        <f>IF($C88="","",'3.工程情報'!K88/'5.工程集計'!I88)</f>
        <v/>
      </c>
      <c r="N88" s="105" t="str">
        <f>IF($C88="","",'3.工程情報'!L88/'5.工程集計'!I88)</f>
        <v/>
      </c>
      <c r="O88" s="105" t="str">
        <f>IF($C88="","",'3.工程情報'!M88/'5.工程集計'!I88)</f>
        <v/>
      </c>
      <c r="P88" s="105" t="str">
        <f>IF(OR($C88="",P$3="",'5.工程集計'!$I88=0),"",IF(P$4="均一配賦",P$3/'5.工程集計'!$C$4/'5.工程集計'!$I88,IF(P$4="減価償却費",P$3*'5.工程集計'!$E88/'5.工程集計'!$I88)))</f>
        <v/>
      </c>
      <c r="Q88" s="105" t="str">
        <f>IF(OR($C88="",Q$3="",'5.工程集計'!$I88=0),"",IF(Q$4="均一配賦",Q$3/'5.工程集計'!$C$4/'5.工程集計'!$I88,IF(Q$4="減価償却費",Q$3*'5.工程集計'!$E88/'5.工程集計'!$I88)))</f>
        <v/>
      </c>
      <c r="R88" s="105" t="str">
        <f>IF(OR($C88="",R$3="",'5.工程集計'!$I88=0),"",IF(R$4="均一配賦",R$3/'5.工程集計'!$C$4/'5.工程集計'!$I88,IF(R$4="減価償却費",R$3*'5.工程集計'!$E88/'5.工程集計'!$I88)))</f>
        <v/>
      </c>
      <c r="S88" s="105" t="str">
        <f>IF(OR($C88="",S$3="",'5.工程集計'!$I88=0),"",IF(S$4="均一配賦",S$3/'5.工程集計'!$C$4/'5.工程集計'!$I88,IF(S$4="減価償却費",S$3*'5.工程集計'!$E88/'5.工程集計'!$I88)))</f>
        <v/>
      </c>
      <c r="T88" s="105" t="str">
        <f>IF(OR($C88="",T$3="",'5.工程集計'!$I88=0),"",IF(T$4="均一配賦",T$3/'5.工程集計'!$C$4/'5.工程集計'!$I88,IF(T$4="減価償却費",T$3*'5.工程集計'!$E88/'5.工程集計'!$I88)))</f>
        <v/>
      </c>
      <c r="U88" s="105" t="str">
        <f>IF(OR($C88="",U$3="",'5.工程集計'!$I88=0),"",IF(U$4="均一配賦",U$3/'5.工程集計'!$C$4/'5.工程集計'!$I88,IF(U$4="減価償却費",U$3*'5.工程集計'!$E88/'5.工程集計'!$I88)))</f>
        <v/>
      </c>
      <c r="V88" s="105" t="str">
        <f>IF(OR($C88="",V$3="",'5.工程集計'!$I88=0),"",IF(V$4="均一配賦",V$3/'5.工程集計'!$C$4/'5.工程集計'!$I88,IF(V$4="減価償却費",V$3*'5.工程集計'!$E88/'5.工程集計'!$I88)))</f>
        <v/>
      </c>
      <c r="W88" s="105" t="str">
        <f>IF(OR($C88="",W$3="",'5.工程集計'!$I88=0),"",IF(W$4="均一配賦",W$3/'5.工程集計'!$C$4/'5.工程集計'!$I88,IF(W$4="減価償却費",W$3*'5.工程集計'!$E88/'5.工程集計'!$I88)))</f>
        <v/>
      </c>
      <c r="X88" s="105" t="str">
        <f>IF(OR($C88="",X$3="",'5.工程集計'!$I88=0),"",IF(X$4="均一配賦",X$3/'5.工程集計'!$C$4/'5.工程集計'!$I88,IF(X$4="減価償却費",X$3*'5.工程集計'!$E88/'5.工程集計'!$I88)))</f>
        <v/>
      </c>
      <c r="Y88" s="105" t="str">
        <f>IF(OR($C88="",Y$3="",'5.工程集計'!$I88=0),"",IF(Y$4="均一配賦",Y$3/'5.工程集計'!$C$4/'5.工程集計'!$I88,IF(Y$4="減価償却費",Y$3*'5.工程集計'!$E88/'5.工程集計'!$I88)))</f>
        <v/>
      </c>
      <c r="Z88" s="105" t="str">
        <f>IF(OR($C88="",Z$3="",'5.工程集計'!$I88=0),"",IF(Z$4="均一配賦",Z$3/'5.工程集計'!$C$4/'5.工程集計'!$I88,IF(Z$4="減価償却費",Z$3*'5.工程集計'!$E88/'5.工程集計'!$I88)))</f>
        <v/>
      </c>
      <c r="AA88" s="105" t="str">
        <f>IF(OR($C88="",AA$3="",'5.工程集計'!$I88=0),"",IF(AA$4="均一配賦",AA$3/'5.工程集計'!$C$4/'5.工程集計'!$I88,IF(AA$4="減価償却費",AA$3*'5.工程集計'!$E88/'5.工程集計'!$I88)))</f>
        <v/>
      </c>
    </row>
    <row r="89" spans="2:27" ht="21.75" customHeight="1">
      <c r="B89" s="14" t="str">
        <f>IF('3.工程情報'!B89="","",'3.工程情報'!B89)</f>
        <v/>
      </c>
      <c r="C89" s="14" t="str">
        <f>IF('3.工程情報'!C89="","",'3.工程情報'!C89)</f>
        <v/>
      </c>
      <c r="D89" s="193" t="str">
        <f t="shared" si="3"/>
        <v/>
      </c>
      <c r="E89" s="193" t="str">
        <f t="shared" si="4"/>
        <v/>
      </c>
      <c r="F89" s="105" t="str">
        <f>IF($C89="","",'3.工程情報'!$H89/'5.工程集計'!$H89)</f>
        <v/>
      </c>
      <c r="G89" s="105" t="str">
        <f>IF(OR($C89="",G$3="",'5.工程集計'!$H89=0),"",IF(G$4="均一配賦",G$3/'5.工程集計'!$C$4/'5.工程集計'!$H89,IF(G$4="減価償却費",G$3*'5.工程集計'!$E89/'5.工程集計'!$H89)))</f>
        <v/>
      </c>
      <c r="H89" s="105" t="str">
        <f>IF($C89="","",'5.工程集計'!D89/'5.工程集計'!I89)</f>
        <v/>
      </c>
      <c r="I89" s="105" t="str">
        <f>IF(OR($C89="",I$3="",'5.工程集計'!$I89=0),"",IF(I$4="均一配賦",I$3/'5.工程集計'!$C$4/'5.工程集計'!$I89,IF(I$4="減価償却費",I$3*'5.工程集計'!$E89/'5.工程集計'!$I89)))</f>
        <v/>
      </c>
      <c r="J89" s="106" t="str">
        <f>IF($C89="","",$J$3*'5.工程集計'!G89/'5.工程集計'!I89)</f>
        <v/>
      </c>
      <c r="K89" s="105" t="str">
        <f>IF($C89="","",'3.工程情報'!I89/'5.工程集計'!I89)</f>
        <v/>
      </c>
      <c r="L89" s="105" t="str">
        <f>IF($C89="","",'3.工程情報'!J89/'5.工程集計'!I89)</f>
        <v/>
      </c>
      <c r="M89" s="105" t="str">
        <f>IF($C89="","",'3.工程情報'!K89/'5.工程集計'!I89)</f>
        <v/>
      </c>
      <c r="N89" s="105" t="str">
        <f>IF($C89="","",'3.工程情報'!L89/'5.工程集計'!I89)</f>
        <v/>
      </c>
      <c r="O89" s="105" t="str">
        <f>IF($C89="","",'3.工程情報'!M89/'5.工程集計'!I89)</f>
        <v/>
      </c>
      <c r="P89" s="105" t="str">
        <f>IF(OR($C89="",P$3="",'5.工程集計'!$I89=0),"",IF(P$4="均一配賦",P$3/'5.工程集計'!$C$4/'5.工程集計'!$I89,IF(P$4="減価償却費",P$3*'5.工程集計'!$E89/'5.工程集計'!$I89)))</f>
        <v/>
      </c>
      <c r="Q89" s="105" t="str">
        <f>IF(OR($C89="",Q$3="",'5.工程集計'!$I89=0),"",IF(Q$4="均一配賦",Q$3/'5.工程集計'!$C$4/'5.工程集計'!$I89,IF(Q$4="減価償却費",Q$3*'5.工程集計'!$E89/'5.工程集計'!$I89)))</f>
        <v/>
      </c>
      <c r="R89" s="105" t="str">
        <f>IF(OR($C89="",R$3="",'5.工程集計'!$I89=0),"",IF(R$4="均一配賦",R$3/'5.工程集計'!$C$4/'5.工程集計'!$I89,IF(R$4="減価償却費",R$3*'5.工程集計'!$E89/'5.工程集計'!$I89)))</f>
        <v/>
      </c>
      <c r="S89" s="105" t="str">
        <f>IF(OR($C89="",S$3="",'5.工程集計'!$I89=0),"",IF(S$4="均一配賦",S$3/'5.工程集計'!$C$4/'5.工程集計'!$I89,IF(S$4="減価償却費",S$3*'5.工程集計'!$E89/'5.工程集計'!$I89)))</f>
        <v/>
      </c>
      <c r="T89" s="105" t="str">
        <f>IF(OR($C89="",T$3="",'5.工程集計'!$I89=0),"",IF(T$4="均一配賦",T$3/'5.工程集計'!$C$4/'5.工程集計'!$I89,IF(T$4="減価償却費",T$3*'5.工程集計'!$E89/'5.工程集計'!$I89)))</f>
        <v/>
      </c>
      <c r="U89" s="105" t="str">
        <f>IF(OR($C89="",U$3="",'5.工程集計'!$I89=0),"",IF(U$4="均一配賦",U$3/'5.工程集計'!$C$4/'5.工程集計'!$I89,IF(U$4="減価償却費",U$3*'5.工程集計'!$E89/'5.工程集計'!$I89)))</f>
        <v/>
      </c>
      <c r="V89" s="105" t="str">
        <f>IF(OR($C89="",V$3="",'5.工程集計'!$I89=0),"",IF(V$4="均一配賦",V$3/'5.工程集計'!$C$4/'5.工程集計'!$I89,IF(V$4="減価償却費",V$3*'5.工程集計'!$E89/'5.工程集計'!$I89)))</f>
        <v/>
      </c>
      <c r="W89" s="105" t="str">
        <f>IF(OR($C89="",W$3="",'5.工程集計'!$I89=0),"",IF(W$4="均一配賦",W$3/'5.工程集計'!$C$4/'5.工程集計'!$I89,IF(W$4="減価償却費",W$3*'5.工程集計'!$E89/'5.工程集計'!$I89)))</f>
        <v/>
      </c>
      <c r="X89" s="105" t="str">
        <f>IF(OR($C89="",X$3="",'5.工程集計'!$I89=0),"",IF(X$4="均一配賦",X$3/'5.工程集計'!$C$4/'5.工程集計'!$I89,IF(X$4="減価償却費",X$3*'5.工程集計'!$E89/'5.工程集計'!$I89)))</f>
        <v/>
      </c>
      <c r="Y89" s="105" t="str">
        <f>IF(OR($C89="",Y$3="",'5.工程集計'!$I89=0),"",IF(Y$4="均一配賦",Y$3/'5.工程集計'!$C$4/'5.工程集計'!$I89,IF(Y$4="減価償却費",Y$3*'5.工程集計'!$E89/'5.工程集計'!$I89)))</f>
        <v/>
      </c>
      <c r="Z89" s="105" t="str">
        <f>IF(OR($C89="",Z$3="",'5.工程集計'!$I89=0),"",IF(Z$4="均一配賦",Z$3/'5.工程集計'!$C$4/'5.工程集計'!$I89,IF(Z$4="減価償却費",Z$3*'5.工程集計'!$E89/'5.工程集計'!$I89)))</f>
        <v/>
      </c>
      <c r="AA89" s="105" t="str">
        <f>IF(OR($C89="",AA$3="",'5.工程集計'!$I89=0),"",IF(AA$4="均一配賦",AA$3/'5.工程集計'!$C$4/'5.工程集計'!$I89,IF(AA$4="減価償却費",AA$3*'5.工程集計'!$E89/'5.工程集計'!$I89)))</f>
        <v/>
      </c>
    </row>
    <row r="90" spans="2:27" ht="21.75" customHeight="1">
      <c r="B90" s="14" t="str">
        <f>IF('3.工程情報'!B90="","",'3.工程情報'!B90)</f>
        <v/>
      </c>
      <c r="C90" s="14" t="str">
        <f>IF('3.工程情報'!C90="","",'3.工程情報'!C90)</f>
        <v/>
      </c>
      <c r="D90" s="193" t="str">
        <f t="shared" si="3"/>
        <v/>
      </c>
      <c r="E90" s="193" t="str">
        <f t="shared" si="4"/>
        <v/>
      </c>
      <c r="F90" s="105" t="str">
        <f>IF($C90="","",'3.工程情報'!$H90/'5.工程集計'!$H90)</f>
        <v/>
      </c>
      <c r="G90" s="105" t="str">
        <f>IF(OR($C90="",G$3="",'5.工程集計'!$H90=0),"",IF(G$4="均一配賦",G$3/'5.工程集計'!$C$4/'5.工程集計'!$H90,IF(G$4="減価償却費",G$3*'5.工程集計'!$E90/'5.工程集計'!$H90)))</f>
        <v/>
      </c>
      <c r="H90" s="105" t="str">
        <f>IF($C90="","",'5.工程集計'!D90/'5.工程集計'!I90)</f>
        <v/>
      </c>
      <c r="I90" s="105" t="str">
        <f>IF(OR($C90="",I$3="",'5.工程集計'!$I90=0),"",IF(I$4="均一配賦",I$3/'5.工程集計'!$C$4/'5.工程集計'!$I90,IF(I$4="減価償却費",I$3*'5.工程集計'!$E90/'5.工程集計'!$I90)))</f>
        <v/>
      </c>
      <c r="J90" s="106" t="str">
        <f>IF($C90="","",$J$3*'5.工程集計'!G90/'5.工程集計'!I90)</f>
        <v/>
      </c>
      <c r="K90" s="105" t="str">
        <f>IF($C90="","",'3.工程情報'!I90/'5.工程集計'!I90)</f>
        <v/>
      </c>
      <c r="L90" s="105" t="str">
        <f>IF($C90="","",'3.工程情報'!J90/'5.工程集計'!I90)</f>
        <v/>
      </c>
      <c r="M90" s="105" t="str">
        <f>IF($C90="","",'3.工程情報'!K90/'5.工程集計'!I90)</f>
        <v/>
      </c>
      <c r="N90" s="105" t="str">
        <f>IF($C90="","",'3.工程情報'!L90/'5.工程集計'!I90)</f>
        <v/>
      </c>
      <c r="O90" s="105" t="str">
        <f>IF($C90="","",'3.工程情報'!M90/'5.工程集計'!I90)</f>
        <v/>
      </c>
      <c r="P90" s="105" t="str">
        <f>IF(OR($C90="",P$3="",'5.工程集計'!$I90=0),"",IF(P$4="均一配賦",P$3/'5.工程集計'!$C$4/'5.工程集計'!$I90,IF(P$4="減価償却費",P$3*'5.工程集計'!$E90/'5.工程集計'!$I90)))</f>
        <v/>
      </c>
      <c r="Q90" s="105" t="str">
        <f>IF(OR($C90="",Q$3="",'5.工程集計'!$I90=0),"",IF(Q$4="均一配賦",Q$3/'5.工程集計'!$C$4/'5.工程集計'!$I90,IF(Q$4="減価償却費",Q$3*'5.工程集計'!$E90/'5.工程集計'!$I90)))</f>
        <v/>
      </c>
      <c r="R90" s="105" t="str">
        <f>IF(OR($C90="",R$3="",'5.工程集計'!$I90=0),"",IF(R$4="均一配賦",R$3/'5.工程集計'!$C$4/'5.工程集計'!$I90,IF(R$4="減価償却費",R$3*'5.工程集計'!$E90/'5.工程集計'!$I90)))</f>
        <v/>
      </c>
      <c r="S90" s="105" t="str">
        <f>IF(OR($C90="",S$3="",'5.工程集計'!$I90=0),"",IF(S$4="均一配賦",S$3/'5.工程集計'!$C$4/'5.工程集計'!$I90,IF(S$4="減価償却費",S$3*'5.工程集計'!$E90/'5.工程集計'!$I90)))</f>
        <v/>
      </c>
      <c r="T90" s="105" t="str">
        <f>IF(OR($C90="",T$3="",'5.工程集計'!$I90=0),"",IF(T$4="均一配賦",T$3/'5.工程集計'!$C$4/'5.工程集計'!$I90,IF(T$4="減価償却費",T$3*'5.工程集計'!$E90/'5.工程集計'!$I90)))</f>
        <v/>
      </c>
      <c r="U90" s="105" t="str">
        <f>IF(OR($C90="",U$3="",'5.工程集計'!$I90=0),"",IF(U$4="均一配賦",U$3/'5.工程集計'!$C$4/'5.工程集計'!$I90,IF(U$4="減価償却費",U$3*'5.工程集計'!$E90/'5.工程集計'!$I90)))</f>
        <v/>
      </c>
      <c r="V90" s="105" t="str">
        <f>IF(OR($C90="",V$3="",'5.工程集計'!$I90=0),"",IF(V$4="均一配賦",V$3/'5.工程集計'!$C$4/'5.工程集計'!$I90,IF(V$4="減価償却費",V$3*'5.工程集計'!$E90/'5.工程集計'!$I90)))</f>
        <v/>
      </c>
      <c r="W90" s="105" t="str">
        <f>IF(OR($C90="",W$3="",'5.工程集計'!$I90=0),"",IF(W$4="均一配賦",W$3/'5.工程集計'!$C$4/'5.工程集計'!$I90,IF(W$4="減価償却費",W$3*'5.工程集計'!$E90/'5.工程集計'!$I90)))</f>
        <v/>
      </c>
      <c r="X90" s="105" t="str">
        <f>IF(OR($C90="",X$3="",'5.工程集計'!$I90=0),"",IF(X$4="均一配賦",X$3/'5.工程集計'!$C$4/'5.工程集計'!$I90,IF(X$4="減価償却費",X$3*'5.工程集計'!$E90/'5.工程集計'!$I90)))</f>
        <v/>
      </c>
      <c r="Y90" s="105" t="str">
        <f>IF(OR($C90="",Y$3="",'5.工程集計'!$I90=0),"",IF(Y$4="均一配賦",Y$3/'5.工程集計'!$C$4/'5.工程集計'!$I90,IF(Y$4="減価償却費",Y$3*'5.工程集計'!$E90/'5.工程集計'!$I90)))</f>
        <v/>
      </c>
      <c r="Z90" s="105" t="str">
        <f>IF(OR($C90="",Z$3="",'5.工程集計'!$I90=0),"",IF(Z$4="均一配賦",Z$3/'5.工程集計'!$C$4/'5.工程集計'!$I90,IF(Z$4="減価償却費",Z$3*'5.工程集計'!$E90/'5.工程集計'!$I90)))</f>
        <v/>
      </c>
      <c r="AA90" s="105" t="str">
        <f>IF(OR($C90="",AA$3="",'5.工程集計'!$I90=0),"",IF(AA$4="均一配賦",AA$3/'5.工程集計'!$C$4/'5.工程集計'!$I90,IF(AA$4="減価償却費",AA$3*'5.工程集計'!$E90/'5.工程集計'!$I90)))</f>
        <v/>
      </c>
    </row>
    <row r="91" spans="2:27" ht="21.75" customHeight="1">
      <c r="B91" s="14" t="str">
        <f>IF('3.工程情報'!B91="","",'3.工程情報'!B91)</f>
        <v/>
      </c>
      <c r="C91" s="14" t="str">
        <f>IF('3.工程情報'!C91="","",'3.工程情報'!C91)</f>
        <v/>
      </c>
      <c r="D91" s="193" t="str">
        <f t="shared" si="3"/>
        <v/>
      </c>
      <c r="E91" s="193" t="str">
        <f t="shared" si="4"/>
        <v/>
      </c>
      <c r="F91" s="105" t="str">
        <f>IF($C91="","",'3.工程情報'!$H91/'5.工程集計'!$H91)</f>
        <v/>
      </c>
      <c r="G91" s="105" t="str">
        <f>IF(OR($C91="",G$3="",'5.工程集計'!$H91=0),"",IF(G$4="均一配賦",G$3/'5.工程集計'!$C$4/'5.工程集計'!$H91,IF(G$4="減価償却費",G$3*'5.工程集計'!$E91/'5.工程集計'!$H91)))</f>
        <v/>
      </c>
      <c r="H91" s="105" t="str">
        <f>IF($C91="","",'5.工程集計'!D91/'5.工程集計'!I91)</f>
        <v/>
      </c>
      <c r="I91" s="105" t="str">
        <f>IF(OR($C91="",I$3="",'5.工程集計'!$I91=0),"",IF(I$4="均一配賦",I$3/'5.工程集計'!$C$4/'5.工程集計'!$I91,IF(I$4="減価償却費",I$3*'5.工程集計'!$E91/'5.工程集計'!$I91)))</f>
        <v/>
      </c>
      <c r="J91" s="106" t="str">
        <f>IF($C91="","",$J$3*'5.工程集計'!G91/'5.工程集計'!I91)</f>
        <v/>
      </c>
      <c r="K91" s="105" t="str">
        <f>IF($C91="","",'3.工程情報'!I91/'5.工程集計'!I91)</f>
        <v/>
      </c>
      <c r="L91" s="105" t="str">
        <f>IF($C91="","",'3.工程情報'!J91/'5.工程集計'!I91)</f>
        <v/>
      </c>
      <c r="M91" s="105" t="str">
        <f>IF($C91="","",'3.工程情報'!K91/'5.工程集計'!I91)</f>
        <v/>
      </c>
      <c r="N91" s="105" t="str">
        <f>IF($C91="","",'3.工程情報'!L91/'5.工程集計'!I91)</f>
        <v/>
      </c>
      <c r="O91" s="105" t="str">
        <f>IF($C91="","",'3.工程情報'!M91/'5.工程集計'!I91)</f>
        <v/>
      </c>
      <c r="P91" s="105" t="str">
        <f>IF(OR($C91="",P$3="",'5.工程集計'!$I91=0),"",IF(P$4="均一配賦",P$3/'5.工程集計'!$C$4/'5.工程集計'!$I91,IF(P$4="減価償却費",P$3*'5.工程集計'!$E91/'5.工程集計'!$I91)))</f>
        <v/>
      </c>
      <c r="Q91" s="105" t="str">
        <f>IF(OR($C91="",Q$3="",'5.工程集計'!$I91=0),"",IF(Q$4="均一配賦",Q$3/'5.工程集計'!$C$4/'5.工程集計'!$I91,IF(Q$4="減価償却費",Q$3*'5.工程集計'!$E91/'5.工程集計'!$I91)))</f>
        <v/>
      </c>
      <c r="R91" s="105" t="str">
        <f>IF(OR($C91="",R$3="",'5.工程集計'!$I91=0),"",IF(R$4="均一配賦",R$3/'5.工程集計'!$C$4/'5.工程集計'!$I91,IF(R$4="減価償却費",R$3*'5.工程集計'!$E91/'5.工程集計'!$I91)))</f>
        <v/>
      </c>
      <c r="S91" s="105" t="str">
        <f>IF(OR($C91="",S$3="",'5.工程集計'!$I91=0),"",IF(S$4="均一配賦",S$3/'5.工程集計'!$C$4/'5.工程集計'!$I91,IF(S$4="減価償却費",S$3*'5.工程集計'!$E91/'5.工程集計'!$I91)))</f>
        <v/>
      </c>
      <c r="T91" s="105" t="str">
        <f>IF(OR($C91="",T$3="",'5.工程集計'!$I91=0),"",IF(T$4="均一配賦",T$3/'5.工程集計'!$C$4/'5.工程集計'!$I91,IF(T$4="減価償却費",T$3*'5.工程集計'!$E91/'5.工程集計'!$I91)))</f>
        <v/>
      </c>
      <c r="U91" s="105" t="str">
        <f>IF(OR($C91="",U$3="",'5.工程集計'!$I91=0),"",IF(U$4="均一配賦",U$3/'5.工程集計'!$C$4/'5.工程集計'!$I91,IF(U$4="減価償却費",U$3*'5.工程集計'!$E91/'5.工程集計'!$I91)))</f>
        <v/>
      </c>
      <c r="V91" s="105" t="str">
        <f>IF(OR($C91="",V$3="",'5.工程集計'!$I91=0),"",IF(V$4="均一配賦",V$3/'5.工程集計'!$C$4/'5.工程集計'!$I91,IF(V$4="減価償却費",V$3*'5.工程集計'!$E91/'5.工程集計'!$I91)))</f>
        <v/>
      </c>
      <c r="W91" s="105" t="str">
        <f>IF(OR($C91="",W$3="",'5.工程集計'!$I91=0),"",IF(W$4="均一配賦",W$3/'5.工程集計'!$C$4/'5.工程集計'!$I91,IF(W$4="減価償却費",W$3*'5.工程集計'!$E91/'5.工程集計'!$I91)))</f>
        <v/>
      </c>
      <c r="X91" s="105" t="str">
        <f>IF(OR($C91="",X$3="",'5.工程集計'!$I91=0),"",IF(X$4="均一配賦",X$3/'5.工程集計'!$C$4/'5.工程集計'!$I91,IF(X$4="減価償却費",X$3*'5.工程集計'!$E91/'5.工程集計'!$I91)))</f>
        <v/>
      </c>
      <c r="Y91" s="105" t="str">
        <f>IF(OR($C91="",Y$3="",'5.工程集計'!$I91=0),"",IF(Y$4="均一配賦",Y$3/'5.工程集計'!$C$4/'5.工程集計'!$I91,IF(Y$4="減価償却費",Y$3*'5.工程集計'!$E91/'5.工程集計'!$I91)))</f>
        <v/>
      </c>
      <c r="Z91" s="105" t="str">
        <f>IF(OR($C91="",Z$3="",'5.工程集計'!$I91=0),"",IF(Z$4="均一配賦",Z$3/'5.工程集計'!$C$4/'5.工程集計'!$I91,IF(Z$4="減価償却費",Z$3*'5.工程集計'!$E91/'5.工程集計'!$I91)))</f>
        <v/>
      </c>
      <c r="AA91" s="105" t="str">
        <f>IF(OR($C91="",AA$3="",'5.工程集計'!$I91=0),"",IF(AA$4="均一配賦",AA$3/'5.工程集計'!$C$4/'5.工程集計'!$I91,IF(AA$4="減価償却費",AA$3*'5.工程集計'!$E91/'5.工程集計'!$I91)))</f>
        <v/>
      </c>
    </row>
    <row r="92" spans="2:27" ht="21.75" customHeight="1">
      <c r="B92" s="14" t="str">
        <f>IF('3.工程情報'!B92="","",'3.工程情報'!B92)</f>
        <v/>
      </c>
      <c r="C92" s="14" t="str">
        <f>IF('3.工程情報'!C92="","",'3.工程情報'!C92)</f>
        <v/>
      </c>
      <c r="D92" s="193" t="str">
        <f t="shared" si="3"/>
        <v/>
      </c>
      <c r="E92" s="193" t="str">
        <f t="shared" si="4"/>
        <v/>
      </c>
      <c r="F92" s="105" t="str">
        <f>IF($C92="","",'3.工程情報'!$H92/'5.工程集計'!$H92)</f>
        <v/>
      </c>
      <c r="G92" s="105" t="str">
        <f>IF(OR($C92="",G$3="",'5.工程集計'!$H92=0),"",IF(G$4="均一配賦",G$3/'5.工程集計'!$C$4/'5.工程集計'!$H92,IF(G$4="減価償却費",G$3*'5.工程集計'!$E92/'5.工程集計'!$H92)))</f>
        <v/>
      </c>
      <c r="H92" s="105" t="str">
        <f>IF($C92="","",'5.工程集計'!D92/'5.工程集計'!I92)</f>
        <v/>
      </c>
      <c r="I92" s="105" t="str">
        <f>IF(OR($C92="",I$3="",'5.工程集計'!$I92=0),"",IF(I$4="均一配賦",I$3/'5.工程集計'!$C$4/'5.工程集計'!$I92,IF(I$4="減価償却費",I$3*'5.工程集計'!$E92/'5.工程集計'!$I92)))</f>
        <v/>
      </c>
      <c r="J92" s="106" t="str">
        <f>IF($C92="","",$J$3*'5.工程集計'!G92/'5.工程集計'!I92)</f>
        <v/>
      </c>
      <c r="K92" s="105" t="str">
        <f>IF($C92="","",'3.工程情報'!I92/'5.工程集計'!I92)</f>
        <v/>
      </c>
      <c r="L92" s="105" t="str">
        <f>IF($C92="","",'3.工程情報'!J92/'5.工程集計'!I92)</f>
        <v/>
      </c>
      <c r="M92" s="105" t="str">
        <f>IF($C92="","",'3.工程情報'!K92/'5.工程集計'!I92)</f>
        <v/>
      </c>
      <c r="N92" s="105" t="str">
        <f>IF($C92="","",'3.工程情報'!L92/'5.工程集計'!I92)</f>
        <v/>
      </c>
      <c r="O92" s="105" t="str">
        <f>IF($C92="","",'3.工程情報'!M92/'5.工程集計'!I92)</f>
        <v/>
      </c>
      <c r="P92" s="105" t="str">
        <f>IF(OR($C92="",P$3="",'5.工程集計'!$I92=0),"",IF(P$4="均一配賦",P$3/'5.工程集計'!$C$4/'5.工程集計'!$I92,IF(P$4="減価償却費",P$3*'5.工程集計'!$E92/'5.工程集計'!$I92)))</f>
        <v/>
      </c>
      <c r="Q92" s="105" t="str">
        <f>IF(OR($C92="",Q$3="",'5.工程集計'!$I92=0),"",IF(Q$4="均一配賦",Q$3/'5.工程集計'!$C$4/'5.工程集計'!$I92,IF(Q$4="減価償却費",Q$3*'5.工程集計'!$E92/'5.工程集計'!$I92)))</f>
        <v/>
      </c>
      <c r="R92" s="105" t="str">
        <f>IF(OR($C92="",R$3="",'5.工程集計'!$I92=0),"",IF(R$4="均一配賦",R$3/'5.工程集計'!$C$4/'5.工程集計'!$I92,IF(R$4="減価償却費",R$3*'5.工程集計'!$E92/'5.工程集計'!$I92)))</f>
        <v/>
      </c>
      <c r="S92" s="105" t="str">
        <f>IF(OR($C92="",S$3="",'5.工程集計'!$I92=0),"",IF(S$4="均一配賦",S$3/'5.工程集計'!$C$4/'5.工程集計'!$I92,IF(S$4="減価償却費",S$3*'5.工程集計'!$E92/'5.工程集計'!$I92)))</f>
        <v/>
      </c>
      <c r="T92" s="105" t="str">
        <f>IF(OR($C92="",T$3="",'5.工程集計'!$I92=0),"",IF(T$4="均一配賦",T$3/'5.工程集計'!$C$4/'5.工程集計'!$I92,IF(T$4="減価償却費",T$3*'5.工程集計'!$E92/'5.工程集計'!$I92)))</f>
        <v/>
      </c>
      <c r="U92" s="105" t="str">
        <f>IF(OR($C92="",U$3="",'5.工程集計'!$I92=0),"",IF(U$4="均一配賦",U$3/'5.工程集計'!$C$4/'5.工程集計'!$I92,IF(U$4="減価償却費",U$3*'5.工程集計'!$E92/'5.工程集計'!$I92)))</f>
        <v/>
      </c>
      <c r="V92" s="105" t="str">
        <f>IF(OR($C92="",V$3="",'5.工程集計'!$I92=0),"",IF(V$4="均一配賦",V$3/'5.工程集計'!$C$4/'5.工程集計'!$I92,IF(V$4="減価償却費",V$3*'5.工程集計'!$E92/'5.工程集計'!$I92)))</f>
        <v/>
      </c>
      <c r="W92" s="105" t="str">
        <f>IF(OR($C92="",W$3="",'5.工程集計'!$I92=0),"",IF(W$4="均一配賦",W$3/'5.工程集計'!$C$4/'5.工程集計'!$I92,IF(W$4="減価償却費",W$3*'5.工程集計'!$E92/'5.工程集計'!$I92)))</f>
        <v/>
      </c>
      <c r="X92" s="105" t="str">
        <f>IF(OR($C92="",X$3="",'5.工程集計'!$I92=0),"",IF(X$4="均一配賦",X$3/'5.工程集計'!$C$4/'5.工程集計'!$I92,IF(X$4="減価償却費",X$3*'5.工程集計'!$E92/'5.工程集計'!$I92)))</f>
        <v/>
      </c>
      <c r="Y92" s="105" t="str">
        <f>IF(OR($C92="",Y$3="",'5.工程集計'!$I92=0),"",IF(Y$4="均一配賦",Y$3/'5.工程集計'!$C$4/'5.工程集計'!$I92,IF(Y$4="減価償却費",Y$3*'5.工程集計'!$E92/'5.工程集計'!$I92)))</f>
        <v/>
      </c>
      <c r="Z92" s="105" t="str">
        <f>IF(OR($C92="",Z$3="",'5.工程集計'!$I92=0),"",IF(Z$4="均一配賦",Z$3/'5.工程集計'!$C$4/'5.工程集計'!$I92,IF(Z$4="減価償却費",Z$3*'5.工程集計'!$E92/'5.工程集計'!$I92)))</f>
        <v/>
      </c>
      <c r="AA92" s="105" t="str">
        <f>IF(OR($C92="",AA$3="",'5.工程集計'!$I92=0),"",IF(AA$4="均一配賦",AA$3/'5.工程集計'!$C$4/'5.工程集計'!$I92,IF(AA$4="減価償却費",AA$3*'5.工程集計'!$E92/'5.工程集計'!$I92)))</f>
        <v/>
      </c>
    </row>
    <row r="93" spans="2:27" ht="21.75" customHeight="1">
      <c r="B93" s="14" t="str">
        <f>IF('3.工程情報'!B93="","",'3.工程情報'!B93)</f>
        <v/>
      </c>
      <c r="C93" s="14" t="str">
        <f>IF('3.工程情報'!C93="","",'3.工程情報'!C93)</f>
        <v/>
      </c>
      <c r="D93" s="193" t="str">
        <f t="shared" si="3"/>
        <v/>
      </c>
      <c r="E93" s="193" t="str">
        <f t="shared" si="4"/>
        <v/>
      </c>
      <c r="F93" s="105" t="str">
        <f>IF($C93="","",'3.工程情報'!$H93/'5.工程集計'!$H93)</f>
        <v/>
      </c>
      <c r="G93" s="105" t="str">
        <f>IF(OR($C93="",G$3="",'5.工程集計'!$H93=0),"",IF(G$4="均一配賦",G$3/'5.工程集計'!$C$4/'5.工程集計'!$H93,IF(G$4="減価償却費",G$3*'5.工程集計'!$E93/'5.工程集計'!$H93)))</f>
        <v/>
      </c>
      <c r="H93" s="105" t="str">
        <f>IF($C93="","",'5.工程集計'!D93/'5.工程集計'!I93)</f>
        <v/>
      </c>
      <c r="I93" s="105" t="str">
        <f>IF(OR($C93="",I$3="",'5.工程集計'!$I93=0),"",IF(I$4="均一配賦",I$3/'5.工程集計'!$C$4/'5.工程集計'!$I93,IF(I$4="減価償却費",I$3*'5.工程集計'!$E93/'5.工程集計'!$I93)))</f>
        <v/>
      </c>
      <c r="J93" s="106" t="str">
        <f>IF($C93="","",$J$3*'5.工程集計'!G93/'5.工程集計'!I93)</f>
        <v/>
      </c>
      <c r="K93" s="105" t="str">
        <f>IF($C93="","",'3.工程情報'!I93/'5.工程集計'!I93)</f>
        <v/>
      </c>
      <c r="L93" s="105" t="str">
        <f>IF($C93="","",'3.工程情報'!J93/'5.工程集計'!I93)</f>
        <v/>
      </c>
      <c r="M93" s="105" t="str">
        <f>IF($C93="","",'3.工程情報'!K93/'5.工程集計'!I93)</f>
        <v/>
      </c>
      <c r="N93" s="105" t="str">
        <f>IF($C93="","",'3.工程情報'!L93/'5.工程集計'!I93)</f>
        <v/>
      </c>
      <c r="O93" s="105" t="str">
        <f>IF($C93="","",'3.工程情報'!M93/'5.工程集計'!I93)</f>
        <v/>
      </c>
      <c r="P93" s="105" t="str">
        <f>IF(OR($C93="",P$3="",'5.工程集計'!$I93=0),"",IF(P$4="均一配賦",P$3/'5.工程集計'!$C$4/'5.工程集計'!$I93,IF(P$4="減価償却費",P$3*'5.工程集計'!$E93/'5.工程集計'!$I93)))</f>
        <v/>
      </c>
      <c r="Q93" s="105" t="str">
        <f>IF(OR($C93="",Q$3="",'5.工程集計'!$I93=0),"",IF(Q$4="均一配賦",Q$3/'5.工程集計'!$C$4/'5.工程集計'!$I93,IF(Q$4="減価償却費",Q$3*'5.工程集計'!$E93/'5.工程集計'!$I93)))</f>
        <v/>
      </c>
      <c r="R93" s="105" t="str">
        <f>IF(OR($C93="",R$3="",'5.工程集計'!$I93=0),"",IF(R$4="均一配賦",R$3/'5.工程集計'!$C$4/'5.工程集計'!$I93,IF(R$4="減価償却費",R$3*'5.工程集計'!$E93/'5.工程集計'!$I93)))</f>
        <v/>
      </c>
      <c r="S93" s="105" t="str">
        <f>IF(OR($C93="",S$3="",'5.工程集計'!$I93=0),"",IF(S$4="均一配賦",S$3/'5.工程集計'!$C$4/'5.工程集計'!$I93,IF(S$4="減価償却費",S$3*'5.工程集計'!$E93/'5.工程集計'!$I93)))</f>
        <v/>
      </c>
      <c r="T93" s="105" t="str">
        <f>IF(OR($C93="",T$3="",'5.工程集計'!$I93=0),"",IF(T$4="均一配賦",T$3/'5.工程集計'!$C$4/'5.工程集計'!$I93,IF(T$4="減価償却費",T$3*'5.工程集計'!$E93/'5.工程集計'!$I93)))</f>
        <v/>
      </c>
      <c r="U93" s="105" t="str">
        <f>IF(OR($C93="",U$3="",'5.工程集計'!$I93=0),"",IF(U$4="均一配賦",U$3/'5.工程集計'!$C$4/'5.工程集計'!$I93,IF(U$4="減価償却費",U$3*'5.工程集計'!$E93/'5.工程集計'!$I93)))</f>
        <v/>
      </c>
      <c r="V93" s="105" t="str">
        <f>IF(OR($C93="",V$3="",'5.工程集計'!$I93=0),"",IF(V$4="均一配賦",V$3/'5.工程集計'!$C$4/'5.工程集計'!$I93,IF(V$4="減価償却費",V$3*'5.工程集計'!$E93/'5.工程集計'!$I93)))</f>
        <v/>
      </c>
      <c r="W93" s="105" t="str">
        <f>IF(OR($C93="",W$3="",'5.工程集計'!$I93=0),"",IF(W$4="均一配賦",W$3/'5.工程集計'!$C$4/'5.工程集計'!$I93,IF(W$4="減価償却費",W$3*'5.工程集計'!$E93/'5.工程集計'!$I93)))</f>
        <v/>
      </c>
      <c r="X93" s="105" t="str">
        <f>IF(OR($C93="",X$3="",'5.工程集計'!$I93=0),"",IF(X$4="均一配賦",X$3/'5.工程集計'!$C$4/'5.工程集計'!$I93,IF(X$4="減価償却費",X$3*'5.工程集計'!$E93/'5.工程集計'!$I93)))</f>
        <v/>
      </c>
      <c r="Y93" s="105" t="str">
        <f>IF(OR($C93="",Y$3="",'5.工程集計'!$I93=0),"",IF(Y$4="均一配賦",Y$3/'5.工程集計'!$C$4/'5.工程集計'!$I93,IF(Y$4="減価償却費",Y$3*'5.工程集計'!$E93/'5.工程集計'!$I93)))</f>
        <v/>
      </c>
      <c r="Z93" s="105" t="str">
        <f>IF(OR($C93="",Z$3="",'5.工程集計'!$I93=0),"",IF(Z$4="均一配賦",Z$3/'5.工程集計'!$C$4/'5.工程集計'!$I93,IF(Z$4="減価償却費",Z$3*'5.工程集計'!$E93/'5.工程集計'!$I93)))</f>
        <v/>
      </c>
      <c r="AA93" s="105" t="str">
        <f>IF(OR($C93="",AA$3="",'5.工程集計'!$I93=0),"",IF(AA$4="均一配賦",AA$3/'5.工程集計'!$C$4/'5.工程集計'!$I93,IF(AA$4="減価償却費",AA$3*'5.工程集計'!$E93/'5.工程集計'!$I93)))</f>
        <v/>
      </c>
    </row>
    <row r="94" spans="2:27" ht="21.75" customHeight="1">
      <c r="B94" s="14" t="str">
        <f>IF('3.工程情報'!B94="","",'3.工程情報'!B94)</f>
        <v/>
      </c>
      <c r="C94" s="14" t="str">
        <f>IF('3.工程情報'!C94="","",'3.工程情報'!C94)</f>
        <v/>
      </c>
      <c r="D94" s="193" t="str">
        <f t="shared" si="3"/>
        <v/>
      </c>
      <c r="E94" s="193" t="str">
        <f t="shared" si="4"/>
        <v/>
      </c>
      <c r="F94" s="105" t="str">
        <f>IF($C94="","",'3.工程情報'!$H94/'5.工程集計'!$H94)</f>
        <v/>
      </c>
      <c r="G94" s="105" t="str">
        <f>IF(OR($C94="",G$3="",'5.工程集計'!$H94=0),"",IF(G$4="均一配賦",G$3/'5.工程集計'!$C$4/'5.工程集計'!$H94,IF(G$4="減価償却費",G$3*'5.工程集計'!$E94/'5.工程集計'!$H94)))</f>
        <v/>
      </c>
      <c r="H94" s="105" t="str">
        <f>IF($C94="","",'5.工程集計'!D94/'5.工程集計'!I94)</f>
        <v/>
      </c>
      <c r="I94" s="105" t="str">
        <f>IF(OR($C94="",I$3="",'5.工程集計'!$I94=0),"",IF(I$4="均一配賦",I$3/'5.工程集計'!$C$4/'5.工程集計'!$I94,IF(I$4="減価償却費",I$3*'5.工程集計'!$E94/'5.工程集計'!$I94)))</f>
        <v/>
      </c>
      <c r="J94" s="106" t="str">
        <f>IF($C94="","",$J$3*'5.工程集計'!G94/'5.工程集計'!I94)</f>
        <v/>
      </c>
      <c r="K94" s="105" t="str">
        <f>IF($C94="","",'3.工程情報'!I94/'5.工程集計'!I94)</f>
        <v/>
      </c>
      <c r="L94" s="105" t="str">
        <f>IF($C94="","",'3.工程情報'!J94/'5.工程集計'!I94)</f>
        <v/>
      </c>
      <c r="M94" s="105" t="str">
        <f>IF($C94="","",'3.工程情報'!K94/'5.工程集計'!I94)</f>
        <v/>
      </c>
      <c r="N94" s="105" t="str">
        <f>IF($C94="","",'3.工程情報'!L94/'5.工程集計'!I94)</f>
        <v/>
      </c>
      <c r="O94" s="105" t="str">
        <f>IF($C94="","",'3.工程情報'!M94/'5.工程集計'!I94)</f>
        <v/>
      </c>
      <c r="P94" s="105" t="str">
        <f>IF(OR($C94="",P$3="",'5.工程集計'!$I94=0),"",IF(P$4="均一配賦",P$3/'5.工程集計'!$C$4/'5.工程集計'!$I94,IF(P$4="減価償却費",P$3*'5.工程集計'!$E94/'5.工程集計'!$I94)))</f>
        <v/>
      </c>
      <c r="Q94" s="105" t="str">
        <f>IF(OR($C94="",Q$3="",'5.工程集計'!$I94=0),"",IF(Q$4="均一配賦",Q$3/'5.工程集計'!$C$4/'5.工程集計'!$I94,IF(Q$4="減価償却費",Q$3*'5.工程集計'!$E94/'5.工程集計'!$I94)))</f>
        <v/>
      </c>
      <c r="R94" s="105" t="str">
        <f>IF(OR($C94="",R$3="",'5.工程集計'!$I94=0),"",IF(R$4="均一配賦",R$3/'5.工程集計'!$C$4/'5.工程集計'!$I94,IF(R$4="減価償却費",R$3*'5.工程集計'!$E94/'5.工程集計'!$I94)))</f>
        <v/>
      </c>
      <c r="S94" s="105" t="str">
        <f>IF(OR($C94="",S$3="",'5.工程集計'!$I94=0),"",IF(S$4="均一配賦",S$3/'5.工程集計'!$C$4/'5.工程集計'!$I94,IF(S$4="減価償却費",S$3*'5.工程集計'!$E94/'5.工程集計'!$I94)))</f>
        <v/>
      </c>
      <c r="T94" s="105" t="str">
        <f>IF(OR($C94="",T$3="",'5.工程集計'!$I94=0),"",IF(T$4="均一配賦",T$3/'5.工程集計'!$C$4/'5.工程集計'!$I94,IF(T$4="減価償却費",T$3*'5.工程集計'!$E94/'5.工程集計'!$I94)))</f>
        <v/>
      </c>
      <c r="U94" s="105" t="str">
        <f>IF(OR($C94="",U$3="",'5.工程集計'!$I94=0),"",IF(U$4="均一配賦",U$3/'5.工程集計'!$C$4/'5.工程集計'!$I94,IF(U$4="減価償却費",U$3*'5.工程集計'!$E94/'5.工程集計'!$I94)))</f>
        <v/>
      </c>
      <c r="V94" s="105" t="str">
        <f>IF(OR($C94="",V$3="",'5.工程集計'!$I94=0),"",IF(V$4="均一配賦",V$3/'5.工程集計'!$C$4/'5.工程集計'!$I94,IF(V$4="減価償却費",V$3*'5.工程集計'!$E94/'5.工程集計'!$I94)))</f>
        <v/>
      </c>
      <c r="W94" s="105" t="str">
        <f>IF(OR($C94="",W$3="",'5.工程集計'!$I94=0),"",IF(W$4="均一配賦",W$3/'5.工程集計'!$C$4/'5.工程集計'!$I94,IF(W$4="減価償却費",W$3*'5.工程集計'!$E94/'5.工程集計'!$I94)))</f>
        <v/>
      </c>
      <c r="X94" s="105" t="str">
        <f>IF(OR($C94="",X$3="",'5.工程集計'!$I94=0),"",IF(X$4="均一配賦",X$3/'5.工程集計'!$C$4/'5.工程集計'!$I94,IF(X$4="減価償却費",X$3*'5.工程集計'!$E94/'5.工程集計'!$I94)))</f>
        <v/>
      </c>
      <c r="Y94" s="105" t="str">
        <f>IF(OR($C94="",Y$3="",'5.工程集計'!$I94=0),"",IF(Y$4="均一配賦",Y$3/'5.工程集計'!$C$4/'5.工程集計'!$I94,IF(Y$4="減価償却費",Y$3*'5.工程集計'!$E94/'5.工程集計'!$I94)))</f>
        <v/>
      </c>
      <c r="Z94" s="105" t="str">
        <f>IF(OR($C94="",Z$3="",'5.工程集計'!$I94=0),"",IF(Z$4="均一配賦",Z$3/'5.工程集計'!$C$4/'5.工程集計'!$I94,IF(Z$4="減価償却費",Z$3*'5.工程集計'!$E94/'5.工程集計'!$I94)))</f>
        <v/>
      </c>
      <c r="AA94" s="105" t="str">
        <f>IF(OR($C94="",AA$3="",'5.工程集計'!$I94=0),"",IF(AA$4="均一配賦",AA$3/'5.工程集計'!$C$4/'5.工程集計'!$I94,IF(AA$4="減価償却費",AA$3*'5.工程集計'!$E94/'5.工程集計'!$I94)))</f>
        <v/>
      </c>
    </row>
    <row r="95" spans="2:27" ht="21.75" customHeight="1">
      <c r="B95" s="14" t="str">
        <f>IF('3.工程情報'!B95="","",'3.工程情報'!B95)</f>
        <v/>
      </c>
      <c r="C95" s="14" t="str">
        <f>IF('3.工程情報'!C95="","",'3.工程情報'!C95)</f>
        <v/>
      </c>
      <c r="D95" s="193" t="str">
        <f t="shared" si="3"/>
        <v/>
      </c>
      <c r="E95" s="193" t="str">
        <f t="shared" si="4"/>
        <v/>
      </c>
      <c r="F95" s="105" t="str">
        <f>IF($C95="","",'3.工程情報'!$H95/'5.工程集計'!$H95)</f>
        <v/>
      </c>
      <c r="G95" s="105" t="str">
        <f>IF(OR($C95="",G$3="",'5.工程集計'!$H95=0),"",IF(G$4="均一配賦",G$3/'5.工程集計'!$C$4/'5.工程集計'!$H95,IF(G$4="減価償却費",G$3*'5.工程集計'!$E95/'5.工程集計'!$H95)))</f>
        <v/>
      </c>
      <c r="H95" s="105" t="str">
        <f>IF($C95="","",'5.工程集計'!D95/'5.工程集計'!I95)</f>
        <v/>
      </c>
      <c r="I95" s="105" t="str">
        <f>IF(OR($C95="",I$3="",'5.工程集計'!$I95=0),"",IF(I$4="均一配賦",I$3/'5.工程集計'!$C$4/'5.工程集計'!$I95,IF(I$4="減価償却費",I$3*'5.工程集計'!$E95/'5.工程集計'!$I95)))</f>
        <v/>
      </c>
      <c r="J95" s="106" t="str">
        <f>IF($C95="","",$J$3*'5.工程集計'!G95/'5.工程集計'!I95)</f>
        <v/>
      </c>
      <c r="K95" s="105" t="str">
        <f>IF($C95="","",'3.工程情報'!I95/'5.工程集計'!I95)</f>
        <v/>
      </c>
      <c r="L95" s="105" t="str">
        <f>IF($C95="","",'3.工程情報'!J95/'5.工程集計'!I95)</f>
        <v/>
      </c>
      <c r="M95" s="105" t="str">
        <f>IF($C95="","",'3.工程情報'!K95/'5.工程集計'!I95)</f>
        <v/>
      </c>
      <c r="N95" s="105" t="str">
        <f>IF($C95="","",'3.工程情報'!L95/'5.工程集計'!I95)</f>
        <v/>
      </c>
      <c r="O95" s="105" t="str">
        <f>IF($C95="","",'3.工程情報'!M95/'5.工程集計'!I95)</f>
        <v/>
      </c>
      <c r="P95" s="105" t="str">
        <f>IF(OR($C95="",P$3="",'5.工程集計'!$I95=0),"",IF(P$4="均一配賦",P$3/'5.工程集計'!$C$4/'5.工程集計'!$I95,IF(P$4="減価償却費",P$3*'5.工程集計'!$E95/'5.工程集計'!$I95)))</f>
        <v/>
      </c>
      <c r="Q95" s="105" t="str">
        <f>IF(OR($C95="",Q$3="",'5.工程集計'!$I95=0),"",IF(Q$4="均一配賦",Q$3/'5.工程集計'!$C$4/'5.工程集計'!$I95,IF(Q$4="減価償却費",Q$3*'5.工程集計'!$E95/'5.工程集計'!$I95)))</f>
        <v/>
      </c>
      <c r="R95" s="105" t="str">
        <f>IF(OR($C95="",R$3="",'5.工程集計'!$I95=0),"",IF(R$4="均一配賦",R$3/'5.工程集計'!$C$4/'5.工程集計'!$I95,IF(R$4="減価償却費",R$3*'5.工程集計'!$E95/'5.工程集計'!$I95)))</f>
        <v/>
      </c>
      <c r="S95" s="105" t="str">
        <f>IF(OR($C95="",S$3="",'5.工程集計'!$I95=0),"",IF(S$4="均一配賦",S$3/'5.工程集計'!$C$4/'5.工程集計'!$I95,IF(S$4="減価償却費",S$3*'5.工程集計'!$E95/'5.工程集計'!$I95)))</f>
        <v/>
      </c>
      <c r="T95" s="105" t="str">
        <f>IF(OR($C95="",T$3="",'5.工程集計'!$I95=0),"",IF(T$4="均一配賦",T$3/'5.工程集計'!$C$4/'5.工程集計'!$I95,IF(T$4="減価償却費",T$3*'5.工程集計'!$E95/'5.工程集計'!$I95)))</f>
        <v/>
      </c>
      <c r="U95" s="105" t="str">
        <f>IF(OR($C95="",U$3="",'5.工程集計'!$I95=0),"",IF(U$4="均一配賦",U$3/'5.工程集計'!$C$4/'5.工程集計'!$I95,IF(U$4="減価償却費",U$3*'5.工程集計'!$E95/'5.工程集計'!$I95)))</f>
        <v/>
      </c>
      <c r="V95" s="105" t="str">
        <f>IF(OR($C95="",V$3="",'5.工程集計'!$I95=0),"",IF(V$4="均一配賦",V$3/'5.工程集計'!$C$4/'5.工程集計'!$I95,IF(V$4="減価償却費",V$3*'5.工程集計'!$E95/'5.工程集計'!$I95)))</f>
        <v/>
      </c>
      <c r="W95" s="105" t="str">
        <f>IF(OR($C95="",W$3="",'5.工程集計'!$I95=0),"",IF(W$4="均一配賦",W$3/'5.工程集計'!$C$4/'5.工程集計'!$I95,IF(W$4="減価償却費",W$3*'5.工程集計'!$E95/'5.工程集計'!$I95)))</f>
        <v/>
      </c>
      <c r="X95" s="105" t="str">
        <f>IF(OR($C95="",X$3="",'5.工程集計'!$I95=0),"",IF(X$4="均一配賦",X$3/'5.工程集計'!$C$4/'5.工程集計'!$I95,IF(X$4="減価償却費",X$3*'5.工程集計'!$E95/'5.工程集計'!$I95)))</f>
        <v/>
      </c>
      <c r="Y95" s="105" t="str">
        <f>IF(OR($C95="",Y$3="",'5.工程集計'!$I95=0),"",IF(Y$4="均一配賦",Y$3/'5.工程集計'!$C$4/'5.工程集計'!$I95,IF(Y$4="減価償却費",Y$3*'5.工程集計'!$E95/'5.工程集計'!$I95)))</f>
        <v/>
      </c>
      <c r="Z95" s="105" t="str">
        <f>IF(OR($C95="",Z$3="",'5.工程集計'!$I95=0),"",IF(Z$4="均一配賦",Z$3/'5.工程集計'!$C$4/'5.工程集計'!$I95,IF(Z$4="減価償却費",Z$3*'5.工程集計'!$E95/'5.工程集計'!$I95)))</f>
        <v/>
      </c>
      <c r="AA95" s="105" t="str">
        <f>IF(OR($C95="",AA$3="",'5.工程集計'!$I95=0),"",IF(AA$4="均一配賦",AA$3/'5.工程集計'!$C$4/'5.工程集計'!$I95,IF(AA$4="減価償却費",AA$3*'5.工程集計'!$E95/'5.工程集計'!$I95)))</f>
        <v/>
      </c>
    </row>
    <row r="96" spans="2:27" ht="21.75" customHeight="1">
      <c r="B96" s="14" t="str">
        <f>IF('3.工程情報'!B96="","",'3.工程情報'!B96)</f>
        <v/>
      </c>
      <c r="C96" s="14" t="str">
        <f>IF('3.工程情報'!C96="","",'3.工程情報'!C96)</f>
        <v/>
      </c>
      <c r="D96" s="193" t="str">
        <f t="shared" si="3"/>
        <v/>
      </c>
      <c r="E96" s="193" t="str">
        <f t="shared" si="4"/>
        <v/>
      </c>
      <c r="F96" s="105" t="str">
        <f>IF($C96="","",'3.工程情報'!$H96/'5.工程集計'!$H96)</f>
        <v/>
      </c>
      <c r="G96" s="105" t="str">
        <f>IF(OR($C96="",G$3="",'5.工程集計'!$H96=0),"",IF(G$4="均一配賦",G$3/'5.工程集計'!$C$4/'5.工程集計'!$H96,IF(G$4="減価償却費",G$3*'5.工程集計'!$E96/'5.工程集計'!$H96)))</f>
        <v/>
      </c>
      <c r="H96" s="105" t="str">
        <f>IF($C96="","",'5.工程集計'!D96/'5.工程集計'!I96)</f>
        <v/>
      </c>
      <c r="I96" s="105" t="str">
        <f>IF(OR($C96="",I$3="",'5.工程集計'!$I96=0),"",IF(I$4="均一配賦",I$3/'5.工程集計'!$C$4/'5.工程集計'!$I96,IF(I$4="減価償却費",I$3*'5.工程集計'!$E96/'5.工程集計'!$I96)))</f>
        <v/>
      </c>
      <c r="J96" s="106" t="str">
        <f>IF($C96="","",$J$3*'5.工程集計'!G96/'5.工程集計'!I96)</f>
        <v/>
      </c>
      <c r="K96" s="105" t="str">
        <f>IF($C96="","",'3.工程情報'!I96/'5.工程集計'!I96)</f>
        <v/>
      </c>
      <c r="L96" s="105" t="str">
        <f>IF($C96="","",'3.工程情報'!J96/'5.工程集計'!I96)</f>
        <v/>
      </c>
      <c r="M96" s="105" t="str">
        <f>IF($C96="","",'3.工程情報'!K96/'5.工程集計'!I96)</f>
        <v/>
      </c>
      <c r="N96" s="105" t="str">
        <f>IF($C96="","",'3.工程情報'!L96/'5.工程集計'!I96)</f>
        <v/>
      </c>
      <c r="O96" s="105" t="str">
        <f>IF($C96="","",'3.工程情報'!M96/'5.工程集計'!I96)</f>
        <v/>
      </c>
      <c r="P96" s="105" t="str">
        <f>IF(OR($C96="",P$3="",'5.工程集計'!$I96=0),"",IF(P$4="均一配賦",P$3/'5.工程集計'!$C$4/'5.工程集計'!$I96,IF(P$4="減価償却費",P$3*'5.工程集計'!$E96/'5.工程集計'!$I96)))</f>
        <v/>
      </c>
      <c r="Q96" s="105" t="str">
        <f>IF(OR($C96="",Q$3="",'5.工程集計'!$I96=0),"",IF(Q$4="均一配賦",Q$3/'5.工程集計'!$C$4/'5.工程集計'!$I96,IF(Q$4="減価償却費",Q$3*'5.工程集計'!$E96/'5.工程集計'!$I96)))</f>
        <v/>
      </c>
      <c r="R96" s="105" t="str">
        <f>IF(OR($C96="",R$3="",'5.工程集計'!$I96=0),"",IF(R$4="均一配賦",R$3/'5.工程集計'!$C$4/'5.工程集計'!$I96,IF(R$4="減価償却費",R$3*'5.工程集計'!$E96/'5.工程集計'!$I96)))</f>
        <v/>
      </c>
      <c r="S96" s="105" t="str">
        <f>IF(OR($C96="",S$3="",'5.工程集計'!$I96=0),"",IF(S$4="均一配賦",S$3/'5.工程集計'!$C$4/'5.工程集計'!$I96,IF(S$4="減価償却費",S$3*'5.工程集計'!$E96/'5.工程集計'!$I96)))</f>
        <v/>
      </c>
      <c r="T96" s="105" t="str">
        <f>IF(OR($C96="",T$3="",'5.工程集計'!$I96=0),"",IF(T$4="均一配賦",T$3/'5.工程集計'!$C$4/'5.工程集計'!$I96,IF(T$4="減価償却費",T$3*'5.工程集計'!$E96/'5.工程集計'!$I96)))</f>
        <v/>
      </c>
      <c r="U96" s="105" t="str">
        <f>IF(OR($C96="",U$3="",'5.工程集計'!$I96=0),"",IF(U$4="均一配賦",U$3/'5.工程集計'!$C$4/'5.工程集計'!$I96,IF(U$4="減価償却費",U$3*'5.工程集計'!$E96/'5.工程集計'!$I96)))</f>
        <v/>
      </c>
      <c r="V96" s="105" t="str">
        <f>IF(OR($C96="",V$3="",'5.工程集計'!$I96=0),"",IF(V$4="均一配賦",V$3/'5.工程集計'!$C$4/'5.工程集計'!$I96,IF(V$4="減価償却費",V$3*'5.工程集計'!$E96/'5.工程集計'!$I96)))</f>
        <v/>
      </c>
      <c r="W96" s="105" t="str">
        <f>IF(OR($C96="",W$3="",'5.工程集計'!$I96=0),"",IF(W$4="均一配賦",W$3/'5.工程集計'!$C$4/'5.工程集計'!$I96,IF(W$4="減価償却費",W$3*'5.工程集計'!$E96/'5.工程集計'!$I96)))</f>
        <v/>
      </c>
      <c r="X96" s="105" t="str">
        <f>IF(OR($C96="",X$3="",'5.工程集計'!$I96=0),"",IF(X$4="均一配賦",X$3/'5.工程集計'!$C$4/'5.工程集計'!$I96,IF(X$4="減価償却費",X$3*'5.工程集計'!$E96/'5.工程集計'!$I96)))</f>
        <v/>
      </c>
      <c r="Y96" s="105" t="str">
        <f>IF(OR($C96="",Y$3="",'5.工程集計'!$I96=0),"",IF(Y$4="均一配賦",Y$3/'5.工程集計'!$C$4/'5.工程集計'!$I96,IF(Y$4="減価償却費",Y$3*'5.工程集計'!$E96/'5.工程集計'!$I96)))</f>
        <v/>
      </c>
      <c r="Z96" s="105" t="str">
        <f>IF(OR($C96="",Z$3="",'5.工程集計'!$I96=0),"",IF(Z$4="均一配賦",Z$3/'5.工程集計'!$C$4/'5.工程集計'!$I96,IF(Z$4="減価償却費",Z$3*'5.工程集計'!$E96/'5.工程集計'!$I96)))</f>
        <v/>
      </c>
      <c r="AA96" s="105" t="str">
        <f>IF(OR($C96="",AA$3="",'5.工程集計'!$I96=0),"",IF(AA$4="均一配賦",AA$3/'5.工程集計'!$C$4/'5.工程集計'!$I96,IF(AA$4="減価償却費",AA$3*'5.工程集計'!$E96/'5.工程集計'!$I96)))</f>
        <v/>
      </c>
    </row>
    <row r="97" spans="2:27" ht="21.75" customHeight="1">
      <c r="B97" s="14" t="str">
        <f>IF('3.工程情報'!B97="","",'3.工程情報'!B97)</f>
        <v/>
      </c>
      <c r="C97" s="14" t="str">
        <f>IF('3.工程情報'!C97="","",'3.工程情報'!C97)</f>
        <v/>
      </c>
      <c r="D97" s="193" t="str">
        <f t="shared" si="3"/>
        <v/>
      </c>
      <c r="E97" s="193" t="str">
        <f t="shared" si="4"/>
        <v/>
      </c>
      <c r="F97" s="105" t="str">
        <f>IF($C97="","",'3.工程情報'!$H97/'5.工程集計'!$H97)</f>
        <v/>
      </c>
      <c r="G97" s="105" t="str">
        <f>IF(OR($C97="",G$3="",'5.工程集計'!$H97=0),"",IF(G$4="均一配賦",G$3/'5.工程集計'!$C$4/'5.工程集計'!$H97,IF(G$4="減価償却費",G$3*'5.工程集計'!$E97/'5.工程集計'!$H97)))</f>
        <v/>
      </c>
      <c r="H97" s="105" t="str">
        <f>IF($C97="","",'5.工程集計'!D97/'5.工程集計'!I97)</f>
        <v/>
      </c>
      <c r="I97" s="105" t="str">
        <f>IF(OR($C97="",I$3="",'5.工程集計'!$I97=0),"",IF(I$4="均一配賦",I$3/'5.工程集計'!$C$4/'5.工程集計'!$I97,IF(I$4="減価償却費",I$3*'5.工程集計'!$E97/'5.工程集計'!$I97)))</f>
        <v/>
      </c>
      <c r="J97" s="106" t="str">
        <f>IF($C97="","",$J$3*'5.工程集計'!G97/'5.工程集計'!I97)</f>
        <v/>
      </c>
      <c r="K97" s="105" t="str">
        <f>IF($C97="","",'3.工程情報'!I97/'5.工程集計'!I97)</f>
        <v/>
      </c>
      <c r="L97" s="105" t="str">
        <f>IF($C97="","",'3.工程情報'!J97/'5.工程集計'!I97)</f>
        <v/>
      </c>
      <c r="M97" s="105" t="str">
        <f>IF($C97="","",'3.工程情報'!K97/'5.工程集計'!I97)</f>
        <v/>
      </c>
      <c r="N97" s="105" t="str">
        <f>IF($C97="","",'3.工程情報'!L97/'5.工程集計'!I97)</f>
        <v/>
      </c>
      <c r="O97" s="105" t="str">
        <f>IF($C97="","",'3.工程情報'!M97/'5.工程集計'!I97)</f>
        <v/>
      </c>
      <c r="P97" s="105" t="str">
        <f>IF(OR($C97="",P$3="",'5.工程集計'!$I97=0),"",IF(P$4="均一配賦",P$3/'5.工程集計'!$C$4/'5.工程集計'!$I97,IF(P$4="減価償却費",P$3*'5.工程集計'!$E97/'5.工程集計'!$I97)))</f>
        <v/>
      </c>
      <c r="Q97" s="105" t="str">
        <f>IF(OR($C97="",Q$3="",'5.工程集計'!$I97=0),"",IF(Q$4="均一配賦",Q$3/'5.工程集計'!$C$4/'5.工程集計'!$I97,IF(Q$4="減価償却費",Q$3*'5.工程集計'!$E97/'5.工程集計'!$I97)))</f>
        <v/>
      </c>
      <c r="R97" s="105" t="str">
        <f>IF(OR($C97="",R$3="",'5.工程集計'!$I97=0),"",IF(R$4="均一配賦",R$3/'5.工程集計'!$C$4/'5.工程集計'!$I97,IF(R$4="減価償却費",R$3*'5.工程集計'!$E97/'5.工程集計'!$I97)))</f>
        <v/>
      </c>
      <c r="S97" s="105" t="str">
        <f>IF(OR($C97="",S$3="",'5.工程集計'!$I97=0),"",IF(S$4="均一配賦",S$3/'5.工程集計'!$C$4/'5.工程集計'!$I97,IF(S$4="減価償却費",S$3*'5.工程集計'!$E97/'5.工程集計'!$I97)))</f>
        <v/>
      </c>
      <c r="T97" s="105" t="str">
        <f>IF(OR($C97="",T$3="",'5.工程集計'!$I97=0),"",IF(T$4="均一配賦",T$3/'5.工程集計'!$C$4/'5.工程集計'!$I97,IF(T$4="減価償却費",T$3*'5.工程集計'!$E97/'5.工程集計'!$I97)))</f>
        <v/>
      </c>
      <c r="U97" s="105" t="str">
        <f>IF(OR($C97="",U$3="",'5.工程集計'!$I97=0),"",IF(U$4="均一配賦",U$3/'5.工程集計'!$C$4/'5.工程集計'!$I97,IF(U$4="減価償却費",U$3*'5.工程集計'!$E97/'5.工程集計'!$I97)))</f>
        <v/>
      </c>
      <c r="V97" s="105" t="str">
        <f>IF(OR($C97="",V$3="",'5.工程集計'!$I97=0),"",IF(V$4="均一配賦",V$3/'5.工程集計'!$C$4/'5.工程集計'!$I97,IF(V$4="減価償却費",V$3*'5.工程集計'!$E97/'5.工程集計'!$I97)))</f>
        <v/>
      </c>
      <c r="W97" s="105" t="str">
        <f>IF(OR($C97="",W$3="",'5.工程集計'!$I97=0),"",IF(W$4="均一配賦",W$3/'5.工程集計'!$C$4/'5.工程集計'!$I97,IF(W$4="減価償却費",W$3*'5.工程集計'!$E97/'5.工程集計'!$I97)))</f>
        <v/>
      </c>
      <c r="X97" s="105" t="str">
        <f>IF(OR($C97="",X$3="",'5.工程集計'!$I97=0),"",IF(X$4="均一配賦",X$3/'5.工程集計'!$C$4/'5.工程集計'!$I97,IF(X$4="減価償却費",X$3*'5.工程集計'!$E97/'5.工程集計'!$I97)))</f>
        <v/>
      </c>
      <c r="Y97" s="105" t="str">
        <f>IF(OR($C97="",Y$3="",'5.工程集計'!$I97=0),"",IF(Y$4="均一配賦",Y$3/'5.工程集計'!$C$4/'5.工程集計'!$I97,IF(Y$4="減価償却費",Y$3*'5.工程集計'!$E97/'5.工程集計'!$I97)))</f>
        <v/>
      </c>
      <c r="Z97" s="105" t="str">
        <f>IF(OR($C97="",Z$3="",'5.工程集計'!$I97=0),"",IF(Z$4="均一配賦",Z$3/'5.工程集計'!$C$4/'5.工程集計'!$I97,IF(Z$4="減価償却費",Z$3*'5.工程集計'!$E97/'5.工程集計'!$I97)))</f>
        <v/>
      </c>
      <c r="AA97" s="105" t="str">
        <f>IF(OR($C97="",AA$3="",'5.工程集計'!$I97=0),"",IF(AA$4="均一配賦",AA$3/'5.工程集計'!$C$4/'5.工程集計'!$I97,IF(AA$4="減価償却費",AA$3*'5.工程集計'!$E97/'5.工程集計'!$I97)))</f>
        <v/>
      </c>
    </row>
    <row r="98" spans="2:27" ht="21.75" customHeight="1">
      <c r="B98" s="14" t="str">
        <f>IF('3.工程情報'!B98="","",'3.工程情報'!B98)</f>
        <v/>
      </c>
      <c r="C98" s="14" t="str">
        <f>IF('3.工程情報'!C98="","",'3.工程情報'!C98)</f>
        <v/>
      </c>
      <c r="D98" s="193" t="str">
        <f t="shared" si="3"/>
        <v/>
      </c>
      <c r="E98" s="193" t="str">
        <f t="shared" si="4"/>
        <v/>
      </c>
      <c r="F98" s="105" t="str">
        <f>IF($C98="","",'3.工程情報'!$H98/'5.工程集計'!$H98)</f>
        <v/>
      </c>
      <c r="G98" s="105" t="str">
        <f>IF(OR($C98="",G$3="",'5.工程集計'!$H98=0),"",IF(G$4="均一配賦",G$3/'5.工程集計'!$C$4/'5.工程集計'!$H98,IF(G$4="減価償却費",G$3*'5.工程集計'!$E98/'5.工程集計'!$H98)))</f>
        <v/>
      </c>
      <c r="H98" s="105" t="str">
        <f>IF($C98="","",'5.工程集計'!D98/'5.工程集計'!I98)</f>
        <v/>
      </c>
      <c r="I98" s="105" t="str">
        <f>IF(OR($C98="",I$3="",'5.工程集計'!$I98=0),"",IF(I$4="均一配賦",I$3/'5.工程集計'!$C$4/'5.工程集計'!$I98,IF(I$4="減価償却費",I$3*'5.工程集計'!$E98/'5.工程集計'!$I98)))</f>
        <v/>
      </c>
      <c r="J98" s="106" t="str">
        <f>IF($C98="","",$J$3*'5.工程集計'!G98/'5.工程集計'!I98)</f>
        <v/>
      </c>
      <c r="K98" s="105" t="str">
        <f>IF($C98="","",'3.工程情報'!I98/'5.工程集計'!I98)</f>
        <v/>
      </c>
      <c r="L98" s="105" t="str">
        <f>IF($C98="","",'3.工程情報'!J98/'5.工程集計'!I98)</f>
        <v/>
      </c>
      <c r="M98" s="105" t="str">
        <f>IF($C98="","",'3.工程情報'!K98/'5.工程集計'!I98)</f>
        <v/>
      </c>
      <c r="N98" s="105" t="str">
        <f>IF($C98="","",'3.工程情報'!L98/'5.工程集計'!I98)</f>
        <v/>
      </c>
      <c r="O98" s="105" t="str">
        <f>IF($C98="","",'3.工程情報'!M98/'5.工程集計'!I98)</f>
        <v/>
      </c>
      <c r="P98" s="105" t="str">
        <f>IF(OR($C98="",P$3="",'5.工程集計'!$I98=0),"",IF(P$4="均一配賦",P$3/'5.工程集計'!$C$4/'5.工程集計'!$I98,IF(P$4="減価償却費",P$3*'5.工程集計'!$E98/'5.工程集計'!$I98)))</f>
        <v/>
      </c>
      <c r="Q98" s="105" t="str">
        <f>IF(OR($C98="",Q$3="",'5.工程集計'!$I98=0),"",IF(Q$4="均一配賦",Q$3/'5.工程集計'!$C$4/'5.工程集計'!$I98,IF(Q$4="減価償却費",Q$3*'5.工程集計'!$E98/'5.工程集計'!$I98)))</f>
        <v/>
      </c>
      <c r="R98" s="105" t="str">
        <f>IF(OR($C98="",R$3="",'5.工程集計'!$I98=0),"",IF(R$4="均一配賦",R$3/'5.工程集計'!$C$4/'5.工程集計'!$I98,IF(R$4="減価償却費",R$3*'5.工程集計'!$E98/'5.工程集計'!$I98)))</f>
        <v/>
      </c>
      <c r="S98" s="105" t="str">
        <f>IF(OR($C98="",S$3="",'5.工程集計'!$I98=0),"",IF(S$4="均一配賦",S$3/'5.工程集計'!$C$4/'5.工程集計'!$I98,IF(S$4="減価償却費",S$3*'5.工程集計'!$E98/'5.工程集計'!$I98)))</f>
        <v/>
      </c>
      <c r="T98" s="105" t="str">
        <f>IF(OR($C98="",T$3="",'5.工程集計'!$I98=0),"",IF(T$4="均一配賦",T$3/'5.工程集計'!$C$4/'5.工程集計'!$I98,IF(T$4="減価償却費",T$3*'5.工程集計'!$E98/'5.工程集計'!$I98)))</f>
        <v/>
      </c>
      <c r="U98" s="105" t="str">
        <f>IF(OR($C98="",U$3="",'5.工程集計'!$I98=0),"",IF(U$4="均一配賦",U$3/'5.工程集計'!$C$4/'5.工程集計'!$I98,IF(U$4="減価償却費",U$3*'5.工程集計'!$E98/'5.工程集計'!$I98)))</f>
        <v/>
      </c>
      <c r="V98" s="105" t="str">
        <f>IF(OR($C98="",V$3="",'5.工程集計'!$I98=0),"",IF(V$4="均一配賦",V$3/'5.工程集計'!$C$4/'5.工程集計'!$I98,IF(V$4="減価償却費",V$3*'5.工程集計'!$E98/'5.工程集計'!$I98)))</f>
        <v/>
      </c>
      <c r="W98" s="105" t="str">
        <f>IF(OR($C98="",W$3="",'5.工程集計'!$I98=0),"",IF(W$4="均一配賦",W$3/'5.工程集計'!$C$4/'5.工程集計'!$I98,IF(W$4="減価償却費",W$3*'5.工程集計'!$E98/'5.工程集計'!$I98)))</f>
        <v/>
      </c>
      <c r="X98" s="105" t="str">
        <f>IF(OR($C98="",X$3="",'5.工程集計'!$I98=0),"",IF(X$4="均一配賦",X$3/'5.工程集計'!$C$4/'5.工程集計'!$I98,IF(X$4="減価償却費",X$3*'5.工程集計'!$E98/'5.工程集計'!$I98)))</f>
        <v/>
      </c>
      <c r="Y98" s="105" t="str">
        <f>IF(OR($C98="",Y$3="",'5.工程集計'!$I98=0),"",IF(Y$4="均一配賦",Y$3/'5.工程集計'!$C$4/'5.工程集計'!$I98,IF(Y$4="減価償却費",Y$3*'5.工程集計'!$E98/'5.工程集計'!$I98)))</f>
        <v/>
      </c>
      <c r="Z98" s="105" t="str">
        <f>IF(OR($C98="",Z$3="",'5.工程集計'!$I98=0),"",IF(Z$4="均一配賦",Z$3/'5.工程集計'!$C$4/'5.工程集計'!$I98,IF(Z$4="減価償却費",Z$3*'5.工程集計'!$E98/'5.工程集計'!$I98)))</f>
        <v/>
      </c>
      <c r="AA98" s="105" t="str">
        <f>IF(OR($C98="",AA$3="",'5.工程集計'!$I98=0),"",IF(AA$4="均一配賦",AA$3/'5.工程集計'!$C$4/'5.工程集計'!$I98,IF(AA$4="減価償却費",AA$3*'5.工程集計'!$E98/'5.工程集計'!$I98)))</f>
        <v/>
      </c>
    </row>
    <row r="99" spans="2:27" ht="21.75" customHeight="1">
      <c r="B99" s="14" t="str">
        <f>IF('3.工程情報'!B99="","",'3.工程情報'!B99)</f>
        <v/>
      </c>
      <c r="C99" s="14" t="str">
        <f>IF('3.工程情報'!C99="","",'3.工程情報'!C99)</f>
        <v/>
      </c>
      <c r="D99" s="193" t="str">
        <f t="shared" si="3"/>
        <v/>
      </c>
      <c r="E99" s="193" t="str">
        <f t="shared" si="4"/>
        <v/>
      </c>
      <c r="F99" s="105" t="str">
        <f>IF($C99="","",'3.工程情報'!$H99/'5.工程集計'!$H99)</f>
        <v/>
      </c>
      <c r="G99" s="105" t="str">
        <f>IF(OR($C99="",G$3="",'5.工程集計'!$H99=0),"",IF(G$4="均一配賦",G$3/'5.工程集計'!$C$4/'5.工程集計'!$H99,IF(G$4="減価償却費",G$3*'5.工程集計'!$E99/'5.工程集計'!$H99)))</f>
        <v/>
      </c>
      <c r="H99" s="105" t="str">
        <f>IF($C99="","",'5.工程集計'!D99/'5.工程集計'!I99)</f>
        <v/>
      </c>
      <c r="I99" s="105" t="str">
        <f>IF(OR($C99="",I$3="",'5.工程集計'!$I99=0),"",IF(I$4="均一配賦",I$3/'5.工程集計'!$C$4/'5.工程集計'!$I99,IF(I$4="減価償却費",I$3*'5.工程集計'!$E99/'5.工程集計'!$I99)))</f>
        <v/>
      </c>
      <c r="J99" s="106" t="str">
        <f>IF($C99="","",$J$3*'5.工程集計'!G99/'5.工程集計'!I99)</f>
        <v/>
      </c>
      <c r="K99" s="105" t="str">
        <f>IF($C99="","",'3.工程情報'!I99/'5.工程集計'!I99)</f>
        <v/>
      </c>
      <c r="L99" s="105" t="str">
        <f>IF($C99="","",'3.工程情報'!J99/'5.工程集計'!I99)</f>
        <v/>
      </c>
      <c r="M99" s="105" t="str">
        <f>IF($C99="","",'3.工程情報'!K99/'5.工程集計'!I99)</f>
        <v/>
      </c>
      <c r="N99" s="105" t="str">
        <f>IF($C99="","",'3.工程情報'!L99/'5.工程集計'!I99)</f>
        <v/>
      </c>
      <c r="O99" s="105" t="str">
        <f>IF($C99="","",'3.工程情報'!M99/'5.工程集計'!I99)</f>
        <v/>
      </c>
      <c r="P99" s="105" t="str">
        <f>IF(OR($C99="",P$3="",'5.工程集計'!$I99=0),"",IF(P$4="均一配賦",P$3/'5.工程集計'!$C$4/'5.工程集計'!$I99,IF(P$4="減価償却費",P$3*'5.工程集計'!$E99/'5.工程集計'!$I99)))</f>
        <v/>
      </c>
      <c r="Q99" s="105" t="str">
        <f>IF(OR($C99="",Q$3="",'5.工程集計'!$I99=0),"",IF(Q$4="均一配賦",Q$3/'5.工程集計'!$C$4/'5.工程集計'!$I99,IF(Q$4="減価償却費",Q$3*'5.工程集計'!$E99/'5.工程集計'!$I99)))</f>
        <v/>
      </c>
      <c r="R99" s="105" t="str">
        <f>IF(OR($C99="",R$3="",'5.工程集計'!$I99=0),"",IF(R$4="均一配賦",R$3/'5.工程集計'!$C$4/'5.工程集計'!$I99,IF(R$4="減価償却費",R$3*'5.工程集計'!$E99/'5.工程集計'!$I99)))</f>
        <v/>
      </c>
      <c r="S99" s="105" t="str">
        <f>IF(OR($C99="",S$3="",'5.工程集計'!$I99=0),"",IF(S$4="均一配賦",S$3/'5.工程集計'!$C$4/'5.工程集計'!$I99,IF(S$4="減価償却費",S$3*'5.工程集計'!$E99/'5.工程集計'!$I99)))</f>
        <v/>
      </c>
      <c r="T99" s="105" t="str">
        <f>IF(OR($C99="",T$3="",'5.工程集計'!$I99=0),"",IF(T$4="均一配賦",T$3/'5.工程集計'!$C$4/'5.工程集計'!$I99,IF(T$4="減価償却費",T$3*'5.工程集計'!$E99/'5.工程集計'!$I99)))</f>
        <v/>
      </c>
      <c r="U99" s="105" t="str">
        <f>IF(OR($C99="",U$3="",'5.工程集計'!$I99=0),"",IF(U$4="均一配賦",U$3/'5.工程集計'!$C$4/'5.工程集計'!$I99,IF(U$4="減価償却費",U$3*'5.工程集計'!$E99/'5.工程集計'!$I99)))</f>
        <v/>
      </c>
      <c r="V99" s="105" t="str">
        <f>IF(OR($C99="",V$3="",'5.工程集計'!$I99=0),"",IF(V$4="均一配賦",V$3/'5.工程集計'!$C$4/'5.工程集計'!$I99,IF(V$4="減価償却費",V$3*'5.工程集計'!$E99/'5.工程集計'!$I99)))</f>
        <v/>
      </c>
      <c r="W99" s="105" t="str">
        <f>IF(OR($C99="",W$3="",'5.工程集計'!$I99=0),"",IF(W$4="均一配賦",W$3/'5.工程集計'!$C$4/'5.工程集計'!$I99,IF(W$4="減価償却費",W$3*'5.工程集計'!$E99/'5.工程集計'!$I99)))</f>
        <v/>
      </c>
      <c r="X99" s="105" t="str">
        <f>IF(OR($C99="",X$3="",'5.工程集計'!$I99=0),"",IF(X$4="均一配賦",X$3/'5.工程集計'!$C$4/'5.工程集計'!$I99,IF(X$4="減価償却費",X$3*'5.工程集計'!$E99/'5.工程集計'!$I99)))</f>
        <v/>
      </c>
      <c r="Y99" s="105" t="str">
        <f>IF(OR($C99="",Y$3="",'5.工程集計'!$I99=0),"",IF(Y$4="均一配賦",Y$3/'5.工程集計'!$C$4/'5.工程集計'!$I99,IF(Y$4="減価償却費",Y$3*'5.工程集計'!$E99/'5.工程集計'!$I99)))</f>
        <v/>
      </c>
      <c r="Z99" s="105" t="str">
        <f>IF(OR($C99="",Z$3="",'5.工程集計'!$I99=0),"",IF(Z$4="均一配賦",Z$3/'5.工程集計'!$C$4/'5.工程集計'!$I99,IF(Z$4="減価償却費",Z$3*'5.工程集計'!$E99/'5.工程集計'!$I99)))</f>
        <v/>
      </c>
      <c r="AA99" s="105" t="str">
        <f>IF(OR($C99="",AA$3="",'5.工程集計'!$I99=0),"",IF(AA$4="均一配賦",AA$3/'5.工程集計'!$C$4/'5.工程集計'!$I99,IF(AA$4="減価償却費",AA$3*'5.工程集計'!$E99/'5.工程集計'!$I99)))</f>
        <v/>
      </c>
    </row>
    <row r="100" spans="2:27" ht="21.75" customHeight="1">
      <c r="B100" s="14" t="str">
        <f>IF('3.工程情報'!B100="","",'3.工程情報'!B100)</f>
        <v/>
      </c>
      <c r="C100" s="14" t="str">
        <f>IF('3.工程情報'!C100="","",'3.工程情報'!C100)</f>
        <v/>
      </c>
      <c r="D100" s="193" t="str">
        <f t="shared" si="3"/>
        <v/>
      </c>
      <c r="E100" s="193" t="str">
        <f t="shared" si="4"/>
        <v/>
      </c>
      <c r="F100" s="105" t="str">
        <f>IF($C100="","",'3.工程情報'!$H100/'5.工程集計'!$H100)</f>
        <v/>
      </c>
      <c r="G100" s="105" t="str">
        <f>IF(OR($C100="",G$3="",'5.工程集計'!$H100=0),"",IF(G$4="均一配賦",G$3/'5.工程集計'!$C$4/'5.工程集計'!$H100,IF(G$4="減価償却費",G$3*'5.工程集計'!$E100/'5.工程集計'!$H100)))</f>
        <v/>
      </c>
      <c r="H100" s="105" t="str">
        <f>IF($C100="","",'5.工程集計'!D100/'5.工程集計'!I100)</f>
        <v/>
      </c>
      <c r="I100" s="105" t="str">
        <f>IF(OR($C100="",I$3="",'5.工程集計'!$I100=0),"",IF(I$4="均一配賦",I$3/'5.工程集計'!$C$4/'5.工程集計'!$I100,IF(I$4="減価償却費",I$3*'5.工程集計'!$E100/'5.工程集計'!$I100)))</f>
        <v/>
      </c>
      <c r="J100" s="106" t="str">
        <f>IF($C100="","",$J$3*'5.工程集計'!G100/'5.工程集計'!I100)</f>
        <v/>
      </c>
      <c r="K100" s="105" t="str">
        <f>IF($C100="","",'3.工程情報'!I100/'5.工程集計'!I100)</f>
        <v/>
      </c>
      <c r="L100" s="105" t="str">
        <f>IF($C100="","",'3.工程情報'!J100/'5.工程集計'!I100)</f>
        <v/>
      </c>
      <c r="M100" s="105" t="str">
        <f>IF($C100="","",'3.工程情報'!K100/'5.工程集計'!I100)</f>
        <v/>
      </c>
      <c r="N100" s="105" t="str">
        <f>IF($C100="","",'3.工程情報'!L100/'5.工程集計'!I100)</f>
        <v/>
      </c>
      <c r="O100" s="105" t="str">
        <f>IF($C100="","",'3.工程情報'!M100/'5.工程集計'!I100)</f>
        <v/>
      </c>
      <c r="P100" s="105" t="str">
        <f>IF(OR($C100="",P$3="",'5.工程集計'!$I100=0),"",IF(P$4="均一配賦",P$3/'5.工程集計'!$C$4/'5.工程集計'!$I100,IF(P$4="減価償却費",P$3*'5.工程集計'!$E100/'5.工程集計'!$I100)))</f>
        <v/>
      </c>
      <c r="Q100" s="105" t="str">
        <f>IF(OR($C100="",Q$3="",'5.工程集計'!$I100=0),"",IF(Q$4="均一配賦",Q$3/'5.工程集計'!$C$4/'5.工程集計'!$I100,IF(Q$4="減価償却費",Q$3*'5.工程集計'!$E100/'5.工程集計'!$I100)))</f>
        <v/>
      </c>
      <c r="R100" s="105" t="str">
        <f>IF(OR($C100="",R$3="",'5.工程集計'!$I100=0),"",IF(R$4="均一配賦",R$3/'5.工程集計'!$C$4/'5.工程集計'!$I100,IF(R$4="減価償却費",R$3*'5.工程集計'!$E100/'5.工程集計'!$I100)))</f>
        <v/>
      </c>
      <c r="S100" s="105" t="str">
        <f>IF(OR($C100="",S$3="",'5.工程集計'!$I100=0),"",IF(S$4="均一配賦",S$3/'5.工程集計'!$C$4/'5.工程集計'!$I100,IF(S$4="減価償却費",S$3*'5.工程集計'!$E100/'5.工程集計'!$I100)))</f>
        <v/>
      </c>
      <c r="T100" s="105" t="str">
        <f>IF(OR($C100="",T$3="",'5.工程集計'!$I100=0),"",IF(T$4="均一配賦",T$3/'5.工程集計'!$C$4/'5.工程集計'!$I100,IF(T$4="減価償却費",T$3*'5.工程集計'!$E100/'5.工程集計'!$I100)))</f>
        <v/>
      </c>
      <c r="U100" s="105" t="str">
        <f>IF(OR($C100="",U$3="",'5.工程集計'!$I100=0),"",IF(U$4="均一配賦",U$3/'5.工程集計'!$C$4/'5.工程集計'!$I100,IF(U$4="減価償却費",U$3*'5.工程集計'!$E100/'5.工程集計'!$I100)))</f>
        <v/>
      </c>
      <c r="V100" s="105" t="str">
        <f>IF(OR($C100="",V$3="",'5.工程集計'!$I100=0),"",IF(V$4="均一配賦",V$3/'5.工程集計'!$C$4/'5.工程集計'!$I100,IF(V$4="減価償却費",V$3*'5.工程集計'!$E100/'5.工程集計'!$I100)))</f>
        <v/>
      </c>
      <c r="W100" s="105" t="str">
        <f>IF(OR($C100="",W$3="",'5.工程集計'!$I100=0),"",IF(W$4="均一配賦",W$3/'5.工程集計'!$C$4/'5.工程集計'!$I100,IF(W$4="減価償却費",W$3*'5.工程集計'!$E100/'5.工程集計'!$I100)))</f>
        <v/>
      </c>
      <c r="X100" s="105" t="str">
        <f>IF(OR($C100="",X$3="",'5.工程集計'!$I100=0),"",IF(X$4="均一配賦",X$3/'5.工程集計'!$C$4/'5.工程集計'!$I100,IF(X$4="減価償却費",X$3*'5.工程集計'!$E100/'5.工程集計'!$I100)))</f>
        <v/>
      </c>
      <c r="Y100" s="105" t="str">
        <f>IF(OR($C100="",Y$3="",'5.工程集計'!$I100=0),"",IF(Y$4="均一配賦",Y$3/'5.工程集計'!$C$4/'5.工程集計'!$I100,IF(Y$4="減価償却費",Y$3*'5.工程集計'!$E100/'5.工程集計'!$I100)))</f>
        <v/>
      </c>
      <c r="Z100" s="105" t="str">
        <f>IF(OR($C100="",Z$3="",'5.工程集計'!$I100=0),"",IF(Z$4="均一配賦",Z$3/'5.工程集計'!$C$4/'5.工程集計'!$I100,IF(Z$4="減価償却費",Z$3*'5.工程集計'!$E100/'5.工程集計'!$I100)))</f>
        <v/>
      </c>
      <c r="AA100" s="105" t="str">
        <f>IF(OR($C100="",AA$3="",'5.工程集計'!$I100=0),"",IF(AA$4="均一配賦",AA$3/'5.工程集計'!$C$4/'5.工程集計'!$I100,IF(AA$4="減価償却費",AA$3*'5.工程集計'!$E100/'5.工程集計'!$I100)))</f>
        <v/>
      </c>
    </row>
    <row r="101" spans="2:27" ht="21.75" customHeight="1">
      <c r="B101" s="14" t="str">
        <f>IF('3.工程情報'!B101="","",'3.工程情報'!B101)</f>
        <v/>
      </c>
      <c r="C101" s="14" t="str">
        <f>IF('3.工程情報'!C101="","",'3.工程情報'!C101)</f>
        <v/>
      </c>
      <c r="D101" s="193" t="str">
        <f t="shared" si="3"/>
        <v/>
      </c>
      <c r="E101" s="193" t="str">
        <f t="shared" si="4"/>
        <v/>
      </c>
      <c r="F101" s="105" t="str">
        <f>IF($C101="","",'3.工程情報'!$H101/'5.工程集計'!$H101)</f>
        <v/>
      </c>
      <c r="G101" s="105" t="str">
        <f>IF(OR($C101="",G$3="",'5.工程集計'!$H101=0),"",IF(G$4="均一配賦",G$3/'5.工程集計'!$C$4/'5.工程集計'!$H101,IF(G$4="減価償却費",G$3*'5.工程集計'!$E101/'5.工程集計'!$H101)))</f>
        <v/>
      </c>
      <c r="H101" s="105" t="str">
        <f>IF($C101="","",'5.工程集計'!D101/'5.工程集計'!I101)</f>
        <v/>
      </c>
      <c r="I101" s="105" t="str">
        <f>IF(OR($C101="",I$3="",'5.工程集計'!$I101=0),"",IF(I$4="均一配賦",I$3/'5.工程集計'!$C$4/'5.工程集計'!$I101,IF(I$4="減価償却費",I$3*'5.工程集計'!$E101/'5.工程集計'!$I101)))</f>
        <v/>
      </c>
      <c r="J101" s="106" t="str">
        <f>IF($C101="","",$J$3*'5.工程集計'!G101/'5.工程集計'!I101)</f>
        <v/>
      </c>
      <c r="K101" s="105" t="str">
        <f>IF($C101="","",'3.工程情報'!I101/'5.工程集計'!I101)</f>
        <v/>
      </c>
      <c r="L101" s="105" t="str">
        <f>IF($C101="","",'3.工程情報'!J101/'5.工程集計'!I101)</f>
        <v/>
      </c>
      <c r="M101" s="105" t="str">
        <f>IF($C101="","",'3.工程情報'!K101/'5.工程集計'!I101)</f>
        <v/>
      </c>
      <c r="N101" s="105" t="str">
        <f>IF($C101="","",'3.工程情報'!L101/'5.工程集計'!I101)</f>
        <v/>
      </c>
      <c r="O101" s="105" t="str">
        <f>IF($C101="","",'3.工程情報'!M101/'5.工程集計'!I101)</f>
        <v/>
      </c>
      <c r="P101" s="105" t="str">
        <f>IF(OR($C101="",P$3="",'5.工程集計'!$I101=0),"",IF(P$4="均一配賦",P$3/'5.工程集計'!$C$4/'5.工程集計'!$I101,IF(P$4="減価償却費",P$3*'5.工程集計'!$E101/'5.工程集計'!$I101)))</f>
        <v/>
      </c>
      <c r="Q101" s="105" t="str">
        <f>IF(OR($C101="",Q$3="",'5.工程集計'!$I101=0),"",IF(Q$4="均一配賦",Q$3/'5.工程集計'!$C$4/'5.工程集計'!$I101,IF(Q$4="減価償却費",Q$3*'5.工程集計'!$E101/'5.工程集計'!$I101)))</f>
        <v/>
      </c>
      <c r="R101" s="105" t="str">
        <f>IF(OR($C101="",R$3="",'5.工程集計'!$I101=0),"",IF(R$4="均一配賦",R$3/'5.工程集計'!$C$4/'5.工程集計'!$I101,IF(R$4="減価償却費",R$3*'5.工程集計'!$E101/'5.工程集計'!$I101)))</f>
        <v/>
      </c>
      <c r="S101" s="105" t="str">
        <f>IF(OR($C101="",S$3="",'5.工程集計'!$I101=0),"",IF(S$4="均一配賦",S$3/'5.工程集計'!$C$4/'5.工程集計'!$I101,IF(S$4="減価償却費",S$3*'5.工程集計'!$E101/'5.工程集計'!$I101)))</f>
        <v/>
      </c>
      <c r="T101" s="105" t="str">
        <f>IF(OR($C101="",T$3="",'5.工程集計'!$I101=0),"",IF(T$4="均一配賦",T$3/'5.工程集計'!$C$4/'5.工程集計'!$I101,IF(T$4="減価償却費",T$3*'5.工程集計'!$E101/'5.工程集計'!$I101)))</f>
        <v/>
      </c>
      <c r="U101" s="105" t="str">
        <f>IF(OR($C101="",U$3="",'5.工程集計'!$I101=0),"",IF(U$4="均一配賦",U$3/'5.工程集計'!$C$4/'5.工程集計'!$I101,IF(U$4="減価償却費",U$3*'5.工程集計'!$E101/'5.工程集計'!$I101)))</f>
        <v/>
      </c>
      <c r="V101" s="105" t="str">
        <f>IF(OR($C101="",V$3="",'5.工程集計'!$I101=0),"",IF(V$4="均一配賦",V$3/'5.工程集計'!$C$4/'5.工程集計'!$I101,IF(V$4="減価償却費",V$3*'5.工程集計'!$E101/'5.工程集計'!$I101)))</f>
        <v/>
      </c>
      <c r="W101" s="105" t="str">
        <f>IF(OR($C101="",W$3="",'5.工程集計'!$I101=0),"",IF(W$4="均一配賦",W$3/'5.工程集計'!$C$4/'5.工程集計'!$I101,IF(W$4="減価償却費",W$3*'5.工程集計'!$E101/'5.工程集計'!$I101)))</f>
        <v/>
      </c>
      <c r="X101" s="105" t="str">
        <f>IF(OR($C101="",X$3="",'5.工程集計'!$I101=0),"",IF(X$4="均一配賦",X$3/'5.工程集計'!$C$4/'5.工程集計'!$I101,IF(X$4="減価償却費",X$3*'5.工程集計'!$E101/'5.工程集計'!$I101)))</f>
        <v/>
      </c>
      <c r="Y101" s="105" t="str">
        <f>IF(OR($C101="",Y$3="",'5.工程集計'!$I101=0),"",IF(Y$4="均一配賦",Y$3/'5.工程集計'!$C$4/'5.工程集計'!$I101,IF(Y$4="減価償却費",Y$3*'5.工程集計'!$E101/'5.工程集計'!$I101)))</f>
        <v/>
      </c>
      <c r="Z101" s="105" t="str">
        <f>IF(OR($C101="",Z$3="",'5.工程集計'!$I101=0),"",IF(Z$4="均一配賦",Z$3/'5.工程集計'!$C$4/'5.工程集計'!$I101,IF(Z$4="減価償却費",Z$3*'5.工程集計'!$E101/'5.工程集計'!$I101)))</f>
        <v/>
      </c>
      <c r="AA101" s="105" t="str">
        <f>IF(OR($C101="",AA$3="",'5.工程集計'!$I101=0),"",IF(AA$4="均一配賦",AA$3/'5.工程集計'!$C$4/'5.工程集計'!$I101,IF(AA$4="減価償却費",AA$3*'5.工程集計'!$E101/'5.工程集計'!$I101)))</f>
        <v/>
      </c>
    </row>
    <row r="102" spans="2:27" ht="21.75" customHeight="1">
      <c r="B102" s="14" t="str">
        <f>IF('3.工程情報'!B102="","",'3.工程情報'!B102)</f>
        <v/>
      </c>
      <c r="C102" s="14" t="str">
        <f>IF('3.工程情報'!C102="","",'3.工程情報'!C102)</f>
        <v/>
      </c>
      <c r="D102" s="193" t="str">
        <f t="shared" si="3"/>
        <v/>
      </c>
      <c r="E102" s="193" t="str">
        <f t="shared" si="4"/>
        <v/>
      </c>
      <c r="F102" s="105" t="str">
        <f>IF($C102="","",'3.工程情報'!$H102/'5.工程集計'!$H102)</f>
        <v/>
      </c>
      <c r="G102" s="105" t="str">
        <f>IF(OR($C102="",G$3="",'5.工程集計'!$H102=0),"",IF(G$4="均一配賦",G$3/'5.工程集計'!$C$4/'5.工程集計'!$H102,IF(G$4="減価償却費",G$3*'5.工程集計'!$E102/'5.工程集計'!$H102)))</f>
        <v/>
      </c>
      <c r="H102" s="105" t="str">
        <f>IF($C102="","",'5.工程集計'!D102/'5.工程集計'!I102)</f>
        <v/>
      </c>
      <c r="I102" s="105" t="str">
        <f>IF(OR($C102="",I$3="",'5.工程集計'!$I102=0),"",IF(I$4="均一配賦",I$3/'5.工程集計'!$C$4/'5.工程集計'!$I102,IF(I$4="減価償却費",I$3*'5.工程集計'!$E102/'5.工程集計'!$I102)))</f>
        <v/>
      </c>
      <c r="J102" s="106" t="str">
        <f>IF($C102="","",$J$3*'5.工程集計'!G102/'5.工程集計'!I102)</f>
        <v/>
      </c>
      <c r="K102" s="105" t="str">
        <f>IF($C102="","",'3.工程情報'!I102/'5.工程集計'!I102)</f>
        <v/>
      </c>
      <c r="L102" s="105" t="str">
        <f>IF($C102="","",'3.工程情報'!J102/'5.工程集計'!I102)</f>
        <v/>
      </c>
      <c r="M102" s="105" t="str">
        <f>IF($C102="","",'3.工程情報'!K102/'5.工程集計'!I102)</f>
        <v/>
      </c>
      <c r="N102" s="105" t="str">
        <f>IF($C102="","",'3.工程情報'!L102/'5.工程集計'!I102)</f>
        <v/>
      </c>
      <c r="O102" s="105" t="str">
        <f>IF($C102="","",'3.工程情報'!M102/'5.工程集計'!I102)</f>
        <v/>
      </c>
      <c r="P102" s="105" t="str">
        <f>IF(OR($C102="",P$3="",'5.工程集計'!$I102=0),"",IF(P$4="均一配賦",P$3/'5.工程集計'!$C$4/'5.工程集計'!$I102,IF(P$4="減価償却費",P$3*'5.工程集計'!$E102/'5.工程集計'!$I102)))</f>
        <v/>
      </c>
      <c r="Q102" s="105" t="str">
        <f>IF(OR($C102="",Q$3="",'5.工程集計'!$I102=0),"",IF(Q$4="均一配賦",Q$3/'5.工程集計'!$C$4/'5.工程集計'!$I102,IF(Q$4="減価償却費",Q$3*'5.工程集計'!$E102/'5.工程集計'!$I102)))</f>
        <v/>
      </c>
      <c r="R102" s="105" t="str">
        <f>IF(OR($C102="",R$3="",'5.工程集計'!$I102=0),"",IF(R$4="均一配賦",R$3/'5.工程集計'!$C$4/'5.工程集計'!$I102,IF(R$4="減価償却費",R$3*'5.工程集計'!$E102/'5.工程集計'!$I102)))</f>
        <v/>
      </c>
      <c r="S102" s="105" t="str">
        <f>IF(OR($C102="",S$3="",'5.工程集計'!$I102=0),"",IF(S$4="均一配賦",S$3/'5.工程集計'!$C$4/'5.工程集計'!$I102,IF(S$4="減価償却費",S$3*'5.工程集計'!$E102/'5.工程集計'!$I102)))</f>
        <v/>
      </c>
      <c r="T102" s="105" t="str">
        <f>IF(OR($C102="",T$3="",'5.工程集計'!$I102=0),"",IF(T$4="均一配賦",T$3/'5.工程集計'!$C$4/'5.工程集計'!$I102,IF(T$4="減価償却費",T$3*'5.工程集計'!$E102/'5.工程集計'!$I102)))</f>
        <v/>
      </c>
      <c r="U102" s="105" t="str">
        <f>IF(OR($C102="",U$3="",'5.工程集計'!$I102=0),"",IF(U$4="均一配賦",U$3/'5.工程集計'!$C$4/'5.工程集計'!$I102,IF(U$4="減価償却費",U$3*'5.工程集計'!$E102/'5.工程集計'!$I102)))</f>
        <v/>
      </c>
      <c r="V102" s="105" t="str">
        <f>IF(OR($C102="",V$3="",'5.工程集計'!$I102=0),"",IF(V$4="均一配賦",V$3/'5.工程集計'!$C$4/'5.工程集計'!$I102,IF(V$4="減価償却費",V$3*'5.工程集計'!$E102/'5.工程集計'!$I102)))</f>
        <v/>
      </c>
      <c r="W102" s="105" t="str">
        <f>IF(OR($C102="",W$3="",'5.工程集計'!$I102=0),"",IF(W$4="均一配賦",W$3/'5.工程集計'!$C$4/'5.工程集計'!$I102,IF(W$4="減価償却費",W$3*'5.工程集計'!$E102/'5.工程集計'!$I102)))</f>
        <v/>
      </c>
      <c r="X102" s="105" t="str">
        <f>IF(OR($C102="",X$3="",'5.工程集計'!$I102=0),"",IF(X$4="均一配賦",X$3/'5.工程集計'!$C$4/'5.工程集計'!$I102,IF(X$4="減価償却費",X$3*'5.工程集計'!$E102/'5.工程集計'!$I102)))</f>
        <v/>
      </c>
      <c r="Y102" s="105" t="str">
        <f>IF(OR($C102="",Y$3="",'5.工程集計'!$I102=0),"",IF(Y$4="均一配賦",Y$3/'5.工程集計'!$C$4/'5.工程集計'!$I102,IF(Y$4="減価償却費",Y$3*'5.工程集計'!$E102/'5.工程集計'!$I102)))</f>
        <v/>
      </c>
      <c r="Z102" s="105" t="str">
        <f>IF(OR($C102="",Z$3="",'5.工程集計'!$I102=0),"",IF(Z$4="均一配賦",Z$3/'5.工程集計'!$C$4/'5.工程集計'!$I102,IF(Z$4="減価償却費",Z$3*'5.工程集計'!$E102/'5.工程集計'!$I102)))</f>
        <v/>
      </c>
      <c r="AA102" s="105" t="str">
        <f>IF(OR($C102="",AA$3="",'5.工程集計'!$I102=0),"",IF(AA$4="均一配賦",AA$3/'5.工程集計'!$C$4/'5.工程集計'!$I102,IF(AA$4="減価償却費",AA$3*'5.工程集計'!$E102/'5.工程集計'!$I102)))</f>
        <v/>
      </c>
    </row>
    <row r="103" spans="2:27" ht="21.75" customHeight="1">
      <c r="B103" s="14" t="str">
        <f>IF('3.工程情報'!B103="","",'3.工程情報'!B103)</f>
        <v/>
      </c>
      <c r="C103" s="14" t="str">
        <f>IF('3.工程情報'!C103="","",'3.工程情報'!C103)</f>
        <v/>
      </c>
      <c r="D103" s="193" t="str">
        <f t="shared" si="3"/>
        <v/>
      </c>
      <c r="E103" s="193" t="str">
        <f t="shared" si="4"/>
        <v/>
      </c>
      <c r="F103" s="105" t="str">
        <f>IF($C103="","",'3.工程情報'!$H103/'5.工程集計'!$H103)</f>
        <v/>
      </c>
      <c r="G103" s="105" t="str">
        <f>IF(OR($C103="",G$3="",'5.工程集計'!$H103=0),"",IF(G$4="均一配賦",G$3/'5.工程集計'!$C$4/'5.工程集計'!$H103,IF(G$4="減価償却費",G$3*'5.工程集計'!$E103/'5.工程集計'!$H103)))</f>
        <v/>
      </c>
      <c r="H103" s="105" t="str">
        <f>IF($C103="","",'5.工程集計'!D103/'5.工程集計'!I103)</f>
        <v/>
      </c>
      <c r="I103" s="105" t="str">
        <f>IF(OR($C103="",I$3="",'5.工程集計'!$I103=0),"",IF(I$4="均一配賦",I$3/'5.工程集計'!$C$4/'5.工程集計'!$I103,IF(I$4="減価償却費",I$3*'5.工程集計'!$E103/'5.工程集計'!$I103)))</f>
        <v/>
      </c>
      <c r="J103" s="106" t="str">
        <f>IF($C103="","",$J$3*'5.工程集計'!G103/'5.工程集計'!I103)</f>
        <v/>
      </c>
      <c r="K103" s="105" t="str">
        <f>IF($C103="","",'3.工程情報'!I103/'5.工程集計'!I103)</f>
        <v/>
      </c>
      <c r="L103" s="105" t="str">
        <f>IF($C103="","",'3.工程情報'!J103/'5.工程集計'!I103)</f>
        <v/>
      </c>
      <c r="M103" s="105" t="str">
        <f>IF($C103="","",'3.工程情報'!K103/'5.工程集計'!I103)</f>
        <v/>
      </c>
      <c r="N103" s="105" t="str">
        <f>IF($C103="","",'3.工程情報'!L103/'5.工程集計'!I103)</f>
        <v/>
      </c>
      <c r="O103" s="105" t="str">
        <f>IF($C103="","",'3.工程情報'!M103/'5.工程集計'!I103)</f>
        <v/>
      </c>
      <c r="P103" s="105" t="str">
        <f>IF(OR($C103="",P$3="",'5.工程集計'!$I103=0),"",IF(P$4="均一配賦",P$3/'5.工程集計'!$C$4/'5.工程集計'!$I103,IF(P$4="減価償却費",P$3*'5.工程集計'!$E103/'5.工程集計'!$I103)))</f>
        <v/>
      </c>
      <c r="Q103" s="105" t="str">
        <f>IF(OR($C103="",Q$3="",'5.工程集計'!$I103=0),"",IF(Q$4="均一配賦",Q$3/'5.工程集計'!$C$4/'5.工程集計'!$I103,IF(Q$4="減価償却費",Q$3*'5.工程集計'!$E103/'5.工程集計'!$I103)))</f>
        <v/>
      </c>
      <c r="R103" s="105" t="str">
        <f>IF(OR($C103="",R$3="",'5.工程集計'!$I103=0),"",IF(R$4="均一配賦",R$3/'5.工程集計'!$C$4/'5.工程集計'!$I103,IF(R$4="減価償却費",R$3*'5.工程集計'!$E103/'5.工程集計'!$I103)))</f>
        <v/>
      </c>
      <c r="S103" s="105" t="str">
        <f>IF(OR($C103="",S$3="",'5.工程集計'!$I103=0),"",IF(S$4="均一配賦",S$3/'5.工程集計'!$C$4/'5.工程集計'!$I103,IF(S$4="減価償却費",S$3*'5.工程集計'!$E103/'5.工程集計'!$I103)))</f>
        <v/>
      </c>
      <c r="T103" s="105" t="str">
        <f>IF(OR($C103="",T$3="",'5.工程集計'!$I103=0),"",IF(T$4="均一配賦",T$3/'5.工程集計'!$C$4/'5.工程集計'!$I103,IF(T$4="減価償却費",T$3*'5.工程集計'!$E103/'5.工程集計'!$I103)))</f>
        <v/>
      </c>
      <c r="U103" s="105" t="str">
        <f>IF(OR($C103="",U$3="",'5.工程集計'!$I103=0),"",IF(U$4="均一配賦",U$3/'5.工程集計'!$C$4/'5.工程集計'!$I103,IF(U$4="減価償却費",U$3*'5.工程集計'!$E103/'5.工程集計'!$I103)))</f>
        <v/>
      </c>
      <c r="V103" s="105" t="str">
        <f>IF(OR($C103="",V$3="",'5.工程集計'!$I103=0),"",IF(V$4="均一配賦",V$3/'5.工程集計'!$C$4/'5.工程集計'!$I103,IF(V$4="減価償却費",V$3*'5.工程集計'!$E103/'5.工程集計'!$I103)))</f>
        <v/>
      </c>
      <c r="W103" s="105" t="str">
        <f>IF(OR($C103="",W$3="",'5.工程集計'!$I103=0),"",IF(W$4="均一配賦",W$3/'5.工程集計'!$C$4/'5.工程集計'!$I103,IF(W$4="減価償却費",W$3*'5.工程集計'!$E103/'5.工程集計'!$I103)))</f>
        <v/>
      </c>
      <c r="X103" s="105" t="str">
        <f>IF(OR($C103="",X$3="",'5.工程集計'!$I103=0),"",IF(X$4="均一配賦",X$3/'5.工程集計'!$C$4/'5.工程集計'!$I103,IF(X$4="減価償却費",X$3*'5.工程集計'!$E103/'5.工程集計'!$I103)))</f>
        <v/>
      </c>
      <c r="Y103" s="105" t="str">
        <f>IF(OR($C103="",Y$3="",'5.工程集計'!$I103=0),"",IF(Y$4="均一配賦",Y$3/'5.工程集計'!$C$4/'5.工程集計'!$I103,IF(Y$4="減価償却費",Y$3*'5.工程集計'!$E103/'5.工程集計'!$I103)))</f>
        <v/>
      </c>
      <c r="Z103" s="105" t="str">
        <f>IF(OR($C103="",Z$3="",'5.工程集計'!$I103=0),"",IF(Z$4="均一配賦",Z$3/'5.工程集計'!$C$4/'5.工程集計'!$I103,IF(Z$4="減価償却費",Z$3*'5.工程集計'!$E103/'5.工程集計'!$I103)))</f>
        <v/>
      </c>
      <c r="AA103" s="105" t="str">
        <f>IF(OR($C103="",AA$3="",'5.工程集計'!$I103=0),"",IF(AA$4="均一配賦",AA$3/'5.工程集計'!$C$4/'5.工程集計'!$I103,IF(AA$4="減価償却費",AA$3*'5.工程集計'!$E103/'5.工程集計'!$I103)))</f>
        <v/>
      </c>
    </row>
    <row r="104" spans="2:27" ht="21.75" customHeight="1">
      <c r="B104" s="14" t="str">
        <f>IF('3.工程情報'!B104="","",'3.工程情報'!B104)</f>
        <v/>
      </c>
      <c r="C104" s="14" t="str">
        <f>IF('3.工程情報'!C104="","",'3.工程情報'!C104)</f>
        <v/>
      </c>
      <c r="D104" s="193" t="str">
        <f t="shared" si="3"/>
        <v/>
      </c>
      <c r="E104" s="193" t="str">
        <f t="shared" si="4"/>
        <v/>
      </c>
      <c r="F104" s="105" t="str">
        <f>IF($C104="","",'3.工程情報'!$H104/'5.工程集計'!$H104)</f>
        <v/>
      </c>
      <c r="G104" s="105" t="str">
        <f>IF(OR($C104="",G$3="",'5.工程集計'!$H104=0),"",IF(G$4="均一配賦",G$3/'5.工程集計'!$C$4/'5.工程集計'!$H104,IF(G$4="減価償却費",G$3*'5.工程集計'!$E104/'5.工程集計'!$H104)))</f>
        <v/>
      </c>
      <c r="H104" s="105" t="str">
        <f>IF($C104="","",'5.工程集計'!D104/'5.工程集計'!I104)</f>
        <v/>
      </c>
      <c r="I104" s="105" t="str">
        <f>IF(OR($C104="",I$3="",'5.工程集計'!$I104=0),"",IF(I$4="均一配賦",I$3/'5.工程集計'!$C$4/'5.工程集計'!$I104,IF(I$4="減価償却費",I$3*'5.工程集計'!$E104/'5.工程集計'!$I104)))</f>
        <v/>
      </c>
      <c r="J104" s="106" t="str">
        <f>IF($C104="","",$J$3*'5.工程集計'!G104/'5.工程集計'!I104)</f>
        <v/>
      </c>
      <c r="K104" s="105" t="str">
        <f>IF($C104="","",'3.工程情報'!I104/'5.工程集計'!I104)</f>
        <v/>
      </c>
      <c r="L104" s="105" t="str">
        <f>IF($C104="","",'3.工程情報'!J104/'5.工程集計'!I104)</f>
        <v/>
      </c>
      <c r="M104" s="105" t="str">
        <f>IF($C104="","",'3.工程情報'!K104/'5.工程集計'!I104)</f>
        <v/>
      </c>
      <c r="N104" s="105" t="str">
        <f>IF($C104="","",'3.工程情報'!L104/'5.工程集計'!I104)</f>
        <v/>
      </c>
      <c r="O104" s="105" t="str">
        <f>IF($C104="","",'3.工程情報'!M104/'5.工程集計'!I104)</f>
        <v/>
      </c>
      <c r="P104" s="105" t="str">
        <f>IF(OR($C104="",P$3="",'5.工程集計'!$I104=0),"",IF(P$4="均一配賦",P$3/'5.工程集計'!$C$4/'5.工程集計'!$I104,IF(P$4="減価償却費",P$3*'5.工程集計'!$E104/'5.工程集計'!$I104)))</f>
        <v/>
      </c>
      <c r="Q104" s="105" t="str">
        <f>IF(OR($C104="",Q$3="",'5.工程集計'!$I104=0),"",IF(Q$4="均一配賦",Q$3/'5.工程集計'!$C$4/'5.工程集計'!$I104,IF(Q$4="減価償却費",Q$3*'5.工程集計'!$E104/'5.工程集計'!$I104)))</f>
        <v/>
      </c>
      <c r="R104" s="105" t="str">
        <f>IF(OR($C104="",R$3="",'5.工程集計'!$I104=0),"",IF(R$4="均一配賦",R$3/'5.工程集計'!$C$4/'5.工程集計'!$I104,IF(R$4="減価償却費",R$3*'5.工程集計'!$E104/'5.工程集計'!$I104)))</f>
        <v/>
      </c>
      <c r="S104" s="105" t="str">
        <f>IF(OR($C104="",S$3="",'5.工程集計'!$I104=0),"",IF(S$4="均一配賦",S$3/'5.工程集計'!$C$4/'5.工程集計'!$I104,IF(S$4="減価償却費",S$3*'5.工程集計'!$E104/'5.工程集計'!$I104)))</f>
        <v/>
      </c>
      <c r="T104" s="105" t="str">
        <f>IF(OR($C104="",T$3="",'5.工程集計'!$I104=0),"",IF(T$4="均一配賦",T$3/'5.工程集計'!$C$4/'5.工程集計'!$I104,IF(T$4="減価償却費",T$3*'5.工程集計'!$E104/'5.工程集計'!$I104)))</f>
        <v/>
      </c>
      <c r="U104" s="105" t="str">
        <f>IF(OR($C104="",U$3="",'5.工程集計'!$I104=0),"",IF(U$4="均一配賦",U$3/'5.工程集計'!$C$4/'5.工程集計'!$I104,IF(U$4="減価償却費",U$3*'5.工程集計'!$E104/'5.工程集計'!$I104)))</f>
        <v/>
      </c>
      <c r="V104" s="105" t="str">
        <f>IF(OR($C104="",V$3="",'5.工程集計'!$I104=0),"",IF(V$4="均一配賦",V$3/'5.工程集計'!$C$4/'5.工程集計'!$I104,IF(V$4="減価償却費",V$3*'5.工程集計'!$E104/'5.工程集計'!$I104)))</f>
        <v/>
      </c>
      <c r="W104" s="105" t="str">
        <f>IF(OR($C104="",W$3="",'5.工程集計'!$I104=0),"",IF(W$4="均一配賦",W$3/'5.工程集計'!$C$4/'5.工程集計'!$I104,IF(W$4="減価償却費",W$3*'5.工程集計'!$E104/'5.工程集計'!$I104)))</f>
        <v/>
      </c>
      <c r="X104" s="105" t="str">
        <f>IF(OR($C104="",X$3="",'5.工程集計'!$I104=0),"",IF(X$4="均一配賦",X$3/'5.工程集計'!$C$4/'5.工程集計'!$I104,IF(X$4="減価償却費",X$3*'5.工程集計'!$E104/'5.工程集計'!$I104)))</f>
        <v/>
      </c>
      <c r="Y104" s="105" t="str">
        <f>IF(OR($C104="",Y$3="",'5.工程集計'!$I104=0),"",IF(Y$4="均一配賦",Y$3/'5.工程集計'!$C$4/'5.工程集計'!$I104,IF(Y$4="減価償却費",Y$3*'5.工程集計'!$E104/'5.工程集計'!$I104)))</f>
        <v/>
      </c>
      <c r="Z104" s="105" t="str">
        <f>IF(OR($C104="",Z$3="",'5.工程集計'!$I104=0),"",IF(Z$4="均一配賦",Z$3/'5.工程集計'!$C$4/'5.工程集計'!$I104,IF(Z$4="減価償却費",Z$3*'5.工程集計'!$E104/'5.工程集計'!$I104)))</f>
        <v/>
      </c>
      <c r="AA104" s="105" t="str">
        <f>IF(OR($C104="",AA$3="",'5.工程集計'!$I104=0),"",IF(AA$4="均一配賦",AA$3/'5.工程集計'!$C$4/'5.工程集計'!$I104,IF(AA$4="減価償却費",AA$3*'5.工程集計'!$E104/'5.工程集計'!$I104)))</f>
        <v/>
      </c>
    </row>
    <row r="105" spans="2:27" ht="21.75" customHeight="1">
      <c r="B105" s="14" t="str">
        <f>IF('3.工程情報'!B105="","",'3.工程情報'!B105)</f>
        <v/>
      </c>
      <c r="C105" s="14" t="str">
        <f>IF('3.工程情報'!C105="","",'3.工程情報'!C105)</f>
        <v/>
      </c>
      <c r="D105" s="193" t="str">
        <f t="shared" si="3"/>
        <v/>
      </c>
      <c r="E105" s="193" t="str">
        <f t="shared" si="4"/>
        <v/>
      </c>
      <c r="F105" s="105" t="str">
        <f>IF($C105="","",'3.工程情報'!$H105/'5.工程集計'!$H105)</f>
        <v/>
      </c>
      <c r="G105" s="105" t="str">
        <f>IF(OR($C105="",G$3="",'5.工程集計'!$H105=0),"",IF(G$4="均一配賦",G$3/'5.工程集計'!$C$4/'5.工程集計'!$H105,IF(G$4="減価償却費",G$3*'5.工程集計'!$E105/'5.工程集計'!$H105)))</f>
        <v/>
      </c>
      <c r="H105" s="105" t="str">
        <f>IF($C105="","",'5.工程集計'!D105/'5.工程集計'!I105)</f>
        <v/>
      </c>
      <c r="I105" s="105" t="str">
        <f>IF(OR($C105="",I$3="",'5.工程集計'!$I105=0),"",IF(I$4="均一配賦",I$3/'5.工程集計'!$C$4/'5.工程集計'!$I105,IF(I$4="減価償却費",I$3*'5.工程集計'!$E105/'5.工程集計'!$I105)))</f>
        <v/>
      </c>
      <c r="J105" s="106" t="str">
        <f>IF($C105="","",$J$3*'5.工程集計'!G105/'5.工程集計'!I105)</f>
        <v/>
      </c>
      <c r="K105" s="105" t="str">
        <f>IF($C105="","",'3.工程情報'!I105/'5.工程集計'!I105)</f>
        <v/>
      </c>
      <c r="L105" s="105" t="str">
        <f>IF($C105="","",'3.工程情報'!J105/'5.工程集計'!I105)</f>
        <v/>
      </c>
      <c r="M105" s="105" t="str">
        <f>IF($C105="","",'3.工程情報'!K105/'5.工程集計'!I105)</f>
        <v/>
      </c>
      <c r="N105" s="105" t="str">
        <f>IF($C105="","",'3.工程情報'!L105/'5.工程集計'!I105)</f>
        <v/>
      </c>
      <c r="O105" s="105" t="str">
        <f>IF($C105="","",'3.工程情報'!M105/'5.工程集計'!I105)</f>
        <v/>
      </c>
      <c r="P105" s="105" t="str">
        <f>IF(OR($C105="",P$3="",'5.工程集計'!$I105=0),"",IF(P$4="均一配賦",P$3/'5.工程集計'!$C$4/'5.工程集計'!$I105,IF(P$4="減価償却費",P$3*'5.工程集計'!$E105/'5.工程集計'!$I105)))</f>
        <v/>
      </c>
      <c r="Q105" s="105" t="str">
        <f>IF(OR($C105="",Q$3="",'5.工程集計'!$I105=0),"",IF(Q$4="均一配賦",Q$3/'5.工程集計'!$C$4/'5.工程集計'!$I105,IF(Q$4="減価償却費",Q$3*'5.工程集計'!$E105/'5.工程集計'!$I105)))</f>
        <v/>
      </c>
      <c r="R105" s="105" t="str">
        <f>IF(OR($C105="",R$3="",'5.工程集計'!$I105=0),"",IF(R$4="均一配賦",R$3/'5.工程集計'!$C$4/'5.工程集計'!$I105,IF(R$4="減価償却費",R$3*'5.工程集計'!$E105/'5.工程集計'!$I105)))</f>
        <v/>
      </c>
      <c r="S105" s="105" t="str">
        <f>IF(OR($C105="",S$3="",'5.工程集計'!$I105=0),"",IF(S$4="均一配賦",S$3/'5.工程集計'!$C$4/'5.工程集計'!$I105,IF(S$4="減価償却費",S$3*'5.工程集計'!$E105/'5.工程集計'!$I105)))</f>
        <v/>
      </c>
      <c r="T105" s="105" t="str">
        <f>IF(OR($C105="",T$3="",'5.工程集計'!$I105=0),"",IF(T$4="均一配賦",T$3/'5.工程集計'!$C$4/'5.工程集計'!$I105,IF(T$4="減価償却費",T$3*'5.工程集計'!$E105/'5.工程集計'!$I105)))</f>
        <v/>
      </c>
      <c r="U105" s="105" t="str">
        <f>IF(OR($C105="",U$3="",'5.工程集計'!$I105=0),"",IF(U$4="均一配賦",U$3/'5.工程集計'!$C$4/'5.工程集計'!$I105,IF(U$4="減価償却費",U$3*'5.工程集計'!$E105/'5.工程集計'!$I105)))</f>
        <v/>
      </c>
      <c r="V105" s="105" t="str">
        <f>IF(OR($C105="",V$3="",'5.工程集計'!$I105=0),"",IF(V$4="均一配賦",V$3/'5.工程集計'!$C$4/'5.工程集計'!$I105,IF(V$4="減価償却費",V$3*'5.工程集計'!$E105/'5.工程集計'!$I105)))</f>
        <v/>
      </c>
      <c r="W105" s="105" t="str">
        <f>IF(OR($C105="",W$3="",'5.工程集計'!$I105=0),"",IF(W$4="均一配賦",W$3/'5.工程集計'!$C$4/'5.工程集計'!$I105,IF(W$4="減価償却費",W$3*'5.工程集計'!$E105/'5.工程集計'!$I105)))</f>
        <v/>
      </c>
      <c r="X105" s="105" t="str">
        <f>IF(OR($C105="",X$3="",'5.工程集計'!$I105=0),"",IF(X$4="均一配賦",X$3/'5.工程集計'!$C$4/'5.工程集計'!$I105,IF(X$4="減価償却費",X$3*'5.工程集計'!$E105/'5.工程集計'!$I105)))</f>
        <v/>
      </c>
      <c r="Y105" s="105" t="str">
        <f>IF(OR($C105="",Y$3="",'5.工程集計'!$I105=0),"",IF(Y$4="均一配賦",Y$3/'5.工程集計'!$C$4/'5.工程集計'!$I105,IF(Y$4="減価償却費",Y$3*'5.工程集計'!$E105/'5.工程集計'!$I105)))</f>
        <v/>
      </c>
      <c r="Z105" s="105" t="str">
        <f>IF(OR($C105="",Z$3="",'5.工程集計'!$I105=0),"",IF(Z$4="均一配賦",Z$3/'5.工程集計'!$C$4/'5.工程集計'!$I105,IF(Z$4="減価償却費",Z$3*'5.工程集計'!$E105/'5.工程集計'!$I105)))</f>
        <v/>
      </c>
      <c r="AA105" s="105" t="str">
        <f>IF(OR($C105="",AA$3="",'5.工程集計'!$I105=0),"",IF(AA$4="均一配賦",AA$3/'5.工程集計'!$C$4/'5.工程集計'!$I105,IF(AA$4="減価償却費",AA$3*'5.工程集計'!$E105/'5.工程集計'!$I105)))</f>
        <v/>
      </c>
    </row>
    <row r="106" spans="2:27" ht="21.75" customHeight="1">
      <c r="B106" s="14" t="str">
        <f>IF('3.工程情報'!B106="","",'3.工程情報'!B106)</f>
        <v/>
      </c>
      <c r="C106" s="14" t="str">
        <f>IF('3.工程情報'!C106="","",'3.工程情報'!C106)</f>
        <v/>
      </c>
      <c r="D106" s="193" t="str">
        <f t="shared" si="3"/>
        <v/>
      </c>
      <c r="E106" s="193" t="str">
        <f t="shared" si="4"/>
        <v/>
      </c>
      <c r="F106" s="105" t="str">
        <f>IF($C106="","",'3.工程情報'!$H106/'5.工程集計'!$H106)</f>
        <v/>
      </c>
      <c r="G106" s="105" t="str">
        <f>IF(OR($C106="",G$3="",'5.工程集計'!$H106=0),"",IF(G$4="均一配賦",G$3/'5.工程集計'!$C$4/'5.工程集計'!$H106,IF(G$4="減価償却費",G$3*'5.工程集計'!$E106/'5.工程集計'!$H106)))</f>
        <v/>
      </c>
      <c r="H106" s="105" t="str">
        <f>IF($C106="","",'5.工程集計'!D106/'5.工程集計'!I106)</f>
        <v/>
      </c>
      <c r="I106" s="105" t="str">
        <f>IF(OR($C106="",I$3="",'5.工程集計'!$I106=0),"",IF(I$4="均一配賦",I$3/'5.工程集計'!$C$4/'5.工程集計'!$I106,IF(I$4="減価償却費",I$3*'5.工程集計'!$E106/'5.工程集計'!$I106)))</f>
        <v/>
      </c>
      <c r="J106" s="106" t="str">
        <f>IF($C106="","",$J$3*'5.工程集計'!G106/'5.工程集計'!I106)</f>
        <v/>
      </c>
      <c r="K106" s="105" t="str">
        <f>IF($C106="","",'3.工程情報'!I106/'5.工程集計'!I106)</f>
        <v/>
      </c>
      <c r="L106" s="105" t="str">
        <f>IF($C106="","",'3.工程情報'!J106/'5.工程集計'!I106)</f>
        <v/>
      </c>
      <c r="M106" s="105" t="str">
        <f>IF($C106="","",'3.工程情報'!K106/'5.工程集計'!I106)</f>
        <v/>
      </c>
      <c r="N106" s="105" t="str">
        <f>IF($C106="","",'3.工程情報'!L106/'5.工程集計'!I106)</f>
        <v/>
      </c>
      <c r="O106" s="105" t="str">
        <f>IF($C106="","",'3.工程情報'!M106/'5.工程集計'!I106)</f>
        <v/>
      </c>
      <c r="P106" s="105" t="str">
        <f>IF(OR($C106="",P$3="",'5.工程集計'!$I106=0),"",IF(P$4="均一配賦",P$3/'5.工程集計'!$C$4/'5.工程集計'!$I106,IF(P$4="減価償却費",P$3*'5.工程集計'!$E106/'5.工程集計'!$I106)))</f>
        <v/>
      </c>
      <c r="Q106" s="105" t="str">
        <f>IF(OR($C106="",Q$3="",'5.工程集計'!$I106=0),"",IF(Q$4="均一配賦",Q$3/'5.工程集計'!$C$4/'5.工程集計'!$I106,IF(Q$4="減価償却費",Q$3*'5.工程集計'!$E106/'5.工程集計'!$I106)))</f>
        <v/>
      </c>
      <c r="R106" s="105" t="str">
        <f>IF(OR($C106="",R$3="",'5.工程集計'!$I106=0),"",IF(R$4="均一配賦",R$3/'5.工程集計'!$C$4/'5.工程集計'!$I106,IF(R$4="減価償却費",R$3*'5.工程集計'!$E106/'5.工程集計'!$I106)))</f>
        <v/>
      </c>
      <c r="S106" s="105" t="str">
        <f>IF(OR($C106="",S$3="",'5.工程集計'!$I106=0),"",IF(S$4="均一配賦",S$3/'5.工程集計'!$C$4/'5.工程集計'!$I106,IF(S$4="減価償却費",S$3*'5.工程集計'!$E106/'5.工程集計'!$I106)))</f>
        <v/>
      </c>
      <c r="T106" s="105" t="str">
        <f>IF(OR($C106="",T$3="",'5.工程集計'!$I106=0),"",IF(T$4="均一配賦",T$3/'5.工程集計'!$C$4/'5.工程集計'!$I106,IF(T$4="減価償却費",T$3*'5.工程集計'!$E106/'5.工程集計'!$I106)))</f>
        <v/>
      </c>
      <c r="U106" s="105" t="str">
        <f>IF(OR($C106="",U$3="",'5.工程集計'!$I106=0),"",IF(U$4="均一配賦",U$3/'5.工程集計'!$C$4/'5.工程集計'!$I106,IF(U$4="減価償却費",U$3*'5.工程集計'!$E106/'5.工程集計'!$I106)))</f>
        <v/>
      </c>
      <c r="V106" s="105" t="str">
        <f>IF(OR($C106="",V$3="",'5.工程集計'!$I106=0),"",IF(V$4="均一配賦",V$3/'5.工程集計'!$C$4/'5.工程集計'!$I106,IF(V$4="減価償却費",V$3*'5.工程集計'!$E106/'5.工程集計'!$I106)))</f>
        <v/>
      </c>
      <c r="W106" s="105" t="str">
        <f>IF(OR($C106="",W$3="",'5.工程集計'!$I106=0),"",IF(W$4="均一配賦",W$3/'5.工程集計'!$C$4/'5.工程集計'!$I106,IF(W$4="減価償却費",W$3*'5.工程集計'!$E106/'5.工程集計'!$I106)))</f>
        <v/>
      </c>
      <c r="X106" s="105" t="str">
        <f>IF(OR($C106="",X$3="",'5.工程集計'!$I106=0),"",IF(X$4="均一配賦",X$3/'5.工程集計'!$C$4/'5.工程集計'!$I106,IF(X$4="減価償却費",X$3*'5.工程集計'!$E106/'5.工程集計'!$I106)))</f>
        <v/>
      </c>
      <c r="Y106" s="105" t="str">
        <f>IF(OR($C106="",Y$3="",'5.工程集計'!$I106=0),"",IF(Y$4="均一配賦",Y$3/'5.工程集計'!$C$4/'5.工程集計'!$I106,IF(Y$4="減価償却費",Y$3*'5.工程集計'!$E106/'5.工程集計'!$I106)))</f>
        <v/>
      </c>
      <c r="Z106" s="105" t="str">
        <f>IF(OR($C106="",Z$3="",'5.工程集計'!$I106=0),"",IF(Z$4="均一配賦",Z$3/'5.工程集計'!$C$4/'5.工程集計'!$I106,IF(Z$4="減価償却費",Z$3*'5.工程集計'!$E106/'5.工程集計'!$I106)))</f>
        <v/>
      </c>
      <c r="AA106" s="105" t="str">
        <f>IF(OR($C106="",AA$3="",'5.工程集計'!$I106=0),"",IF(AA$4="均一配賦",AA$3/'5.工程集計'!$C$4/'5.工程集計'!$I106,IF(AA$4="減価償却費",AA$3*'5.工程集計'!$E106/'5.工程集計'!$I106)))</f>
        <v/>
      </c>
    </row>
    <row r="107" spans="2:27" ht="21.75" customHeight="1">
      <c r="B107" s="14" t="str">
        <f>IF('3.工程情報'!B107="","",'3.工程情報'!B107)</f>
        <v/>
      </c>
      <c r="C107" s="14" t="str">
        <f>IF('3.工程情報'!C107="","",'3.工程情報'!C107)</f>
        <v/>
      </c>
      <c r="D107" s="193" t="str">
        <f t="shared" si="3"/>
        <v/>
      </c>
      <c r="E107" s="193" t="str">
        <f t="shared" si="4"/>
        <v/>
      </c>
      <c r="F107" s="105" t="str">
        <f>IF($C107="","",'3.工程情報'!$H107/'5.工程集計'!$H107)</f>
        <v/>
      </c>
      <c r="G107" s="105" t="str">
        <f>IF(OR($C107="",G$3="",'5.工程集計'!$H107=0),"",IF(G$4="均一配賦",G$3/'5.工程集計'!$C$4/'5.工程集計'!$H107,IF(G$4="減価償却費",G$3*'5.工程集計'!$E107/'5.工程集計'!$H107)))</f>
        <v/>
      </c>
      <c r="H107" s="105" t="str">
        <f>IF($C107="","",'5.工程集計'!D107/'5.工程集計'!I107)</f>
        <v/>
      </c>
      <c r="I107" s="105" t="str">
        <f>IF(OR($C107="",I$3="",'5.工程集計'!$I107=0),"",IF(I$4="均一配賦",I$3/'5.工程集計'!$C$4/'5.工程集計'!$I107,IF(I$4="減価償却費",I$3*'5.工程集計'!$E107/'5.工程集計'!$I107)))</f>
        <v/>
      </c>
      <c r="J107" s="106" t="str">
        <f>IF($C107="","",$J$3*'5.工程集計'!G107/'5.工程集計'!I107)</f>
        <v/>
      </c>
      <c r="K107" s="105" t="str">
        <f>IF($C107="","",'3.工程情報'!I107/'5.工程集計'!I107)</f>
        <v/>
      </c>
      <c r="L107" s="105" t="str">
        <f>IF($C107="","",'3.工程情報'!J107/'5.工程集計'!I107)</f>
        <v/>
      </c>
      <c r="M107" s="105" t="str">
        <f>IF($C107="","",'3.工程情報'!K107/'5.工程集計'!I107)</f>
        <v/>
      </c>
      <c r="N107" s="105" t="str">
        <f>IF($C107="","",'3.工程情報'!L107/'5.工程集計'!I107)</f>
        <v/>
      </c>
      <c r="O107" s="105" t="str">
        <f>IF($C107="","",'3.工程情報'!M107/'5.工程集計'!I107)</f>
        <v/>
      </c>
      <c r="P107" s="105" t="str">
        <f>IF(OR($C107="",P$3="",'5.工程集計'!$I107=0),"",IF(P$4="均一配賦",P$3/'5.工程集計'!$C$4/'5.工程集計'!$I107,IF(P$4="減価償却費",P$3*'5.工程集計'!$E107/'5.工程集計'!$I107)))</f>
        <v/>
      </c>
      <c r="Q107" s="105" t="str">
        <f>IF(OR($C107="",Q$3="",'5.工程集計'!$I107=0),"",IF(Q$4="均一配賦",Q$3/'5.工程集計'!$C$4/'5.工程集計'!$I107,IF(Q$4="減価償却費",Q$3*'5.工程集計'!$E107/'5.工程集計'!$I107)))</f>
        <v/>
      </c>
      <c r="R107" s="105" t="str">
        <f>IF(OR($C107="",R$3="",'5.工程集計'!$I107=0),"",IF(R$4="均一配賦",R$3/'5.工程集計'!$C$4/'5.工程集計'!$I107,IF(R$4="減価償却費",R$3*'5.工程集計'!$E107/'5.工程集計'!$I107)))</f>
        <v/>
      </c>
      <c r="S107" s="105" t="str">
        <f>IF(OR($C107="",S$3="",'5.工程集計'!$I107=0),"",IF(S$4="均一配賦",S$3/'5.工程集計'!$C$4/'5.工程集計'!$I107,IF(S$4="減価償却費",S$3*'5.工程集計'!$E107/'5.工程集計'!$I107)))</f>
        <v/>
      </c>
      <c r="T107" s="105" t="str">
        <f>IF(OR($C107="",T$3="",'5.工程集計'!$I107=0),"",IF(T$4="均一配賦",T$3/'5.工程集計'!$C$4/'5.工程集計'!$I107,IF(T$4="減価償却費",T$3*'5.工程集計'!$E107/'5.工程集計'!$I107)))</f>
        <v/>
      </c>
      <c r="U107" s="105" t="str">
        <f>IF(OR($C107="",U$3="",'5.工程集計'!$I107=0),"",IF(U$4="均一配賦",U$3/'5.工程集計'!$C$4/'5.工程集計'!$I107,IF(U$4="減価償却費",U$3*'5.工程集計'!$E107/'5.工程集計'!$I107)))</f>
        <v/>
      </c>
      <c r="V107" s="105" t="str">
        <f>IF(OR($C107="",V$3="",'5.工程集計'!$I107=0),"",IF(V$4="均一配賦",V$3/'5.工程集計'!$C$4/'5.工程集計'!$I107,IF(V$4="減価償却費",V$3*'5.工程集計'!$E107/'5.工程集計'!$I107)))</f>
        <v/>
      </c>
      <c r="W107" s="105" t="str">
        <f>IF(OR($C107="",W$3="",'5.工程集計'!$I107=0),"",IF(W$4="均一配賦",W$3/'5.工程集計'!$C$4/'5.工程集計'!$I107,IF(W$4="減価償却費",W$3*'5.工程集計'!$E107/'5.工程集計'!$I107)))</f>
        <v/>
      </c>
      <c r="X107" s="105" t="str">
        <f>IF(OR($C107="",X$3="",'5.工程集計'!$I107=0),"",IF(X$4="均一配賦",X$3/'5.工程集計'!$C$4/'5.工程集計'!$I107,IF(X$4="減価償却費",X$3*'5.工程集計'!$E107/'5.工程集計'!$I107)))</f>
        <v/>
      </c>
      <c r="Y107" s="105" t="str">
        <f>IF(OR($C107="",Y$3="",'5.工程集計'!$I107=0),"",IF(Y$4="均一配賦",Y$3/'5.工程集計'!$C$4/'5.工程集計'!$I107,IF(Y$4="減価償却費",Y$3*'5.工程集計'!$E107/'5.工程集計'!$I107)))</f>
        <v/>
      </c>
      <c r="Z107" s="105" t="str">
        <f>IF(OR($C107="",Z$3="",'5.工程集計'!$I107=0),"",IF(Z$4="均一配賦",Z$3/'5.工程集計'!$C$4/'5.工程集計'!$I107,IF(Z$4="減価償却費",Z$3*'5.工程集計'!$E107/'5.工程集計'!$I107)))</f>
        <v/>
      </c>
      <c r="AA107" s="105" t="str">
        <f>IF(OR($C107="",AA$3="",'5.工程集計'!$I107=0),"",IF(AA$4="均一配賦",AA$3/'5.工程集計'!$C$4/'5.工程集計'!$I107,IF(AA$4="減価償却費",AA$3*'5.工程集計'!$E107/'5.工程集計'!$I107)))</f>
        <v/>
      </c>
    </row>
    <row r="108" spans="2:27" ht="21.75" customHeight="1">
      <c r="B108" s="14" t="str">
        <f>IF('3.工程情報'!B108="","",'3.工程情報'!B108)</f>
        <v/>
      </c>
      <c r="C108" s="14" t="str">
        <f>IF('3.工程情報'!C108="","",'3.工程情報'!C108)</f>
        <v/>
      </c>
      <c r="D108" s="193" t="str">
        <f t="shared" si="3"/>
        <v/>
      </c>
      <c r="E108" s="193" t="str">
        <f t="shared" si="4"/>
        <v/>
      </c>
      <c r="F108" s="105" t="str">
        <f>IF($C108="","",'3.工程情報'!$H108/'5.工程集計'!$H108)</f>
        <v/>
      </c>
      <c r="G108" s="105" t="str">
        <f>IF(OR($C108="",G$3="",'5.工程集計'!$H108=0),"",IF(G$4="均一配賦",G$3/'5.工程集計'!$C$4/'5.工程集計'!$H108,IF(G$4="減価償却費",G$3*'5.工程集計'!$E108/'5.工程集計'!$H108)))</f>
        <v/>
      </c>
      <c r="H108" s="105" t="str">
        <f>IF($C108="","",'5.工程集計'!D108/'5.工程集計'!I108)</f>
        <v/>
      </c>
      <c r="I108" s="105" t="str">
        <f>IF(OR($C108="",I$3="",'5.工程集計'!$I108=0),"",IF(I$4="均一配賦",I$3/'5.工程集計'!$C$4/'5.工程集計'!$I108,IF(I$4="減価償却費",I$3*'5.工程集計'!$E108/'5.工程集計'!$I108)))</f>
        <v/>
      </c>
      <c r="J108" s="106" t="str">
        <f>IF($C108="","",$J$3*'5.工程集計'!G108/'5.工程集計'!I108)</f>
        <v/>
      </c>
      <c r="K108" s="105" t="str">
        <f>IF($C108="","",'3.工程情報'!I108/'5.工程集計'!I108)</f>
        <v/>
      </c>
      <c r="L108" s="105" t="str">
        <f>IF($C108="","",'3.工程情報'!J108/'5.工程集計'!I108)</f>
        <v/>
      </c>
      <c r="M108" s="105" t="str">
        <f>IF($C108="","",'3.工程情報'!K108/'5.工程集計'!I108)</f>
        <v/>
      </c>
      <c r="N108" s="105" t="str">
        <f>IF($C108="","",'3.工程情報'!L108/'5.工程集計'!I108)</f>
        <v/>
      </c>
      <c r="O108" s="105" t="str">
        <f>IF($C108="","",'3.工程情報'!M108/'5.工程集計'!I108)</f>
        <v/>
      </c>
      <c r="P108" s="105" t="str">
        <f>IF(OR($C108="",P$3="",'5.工程集計'!$I108=0),"",IF(P$4="均一配賦",P$3/'5.工程集計'!$C$4/'5.工程集計'!$I108,IF(P$4="減価償却費",P$3*'5.工程集計'!$E108/'5.工程集計'!$I108)))</f>
        <v/>
      </c>
      <c r="Q108" s="105" t="str">
        <f>IF(OR($C108="",Q$3="",'5.工程集計'!$I108=0),"",IF(Q$4="均一配賦",Q$3/'5.工程集計'!$C$4/'5.工程集計'!$I108,IF(Q$4="減価償却費",Q$3*'5.工程集計'!$E108/'5.工程集計'!$I108)))</f>
        <v/>
      </c>
      <c r="R108" s="105" t="str">
        <f>IF(OR($C108="",R$3="",'5.工程集計'!$I108=0),"",IF(R$4="均一配賦",R$3/'5.工程集計'!$C$4/'5.工程集計'!$I108,IF(R$4="減価償却費",R$3*'5.工程集計'!$E108/'5.工程集計'!$I108)))</f>
        <v/>
      </c>
      <c r="S108" s="105" t="str">
        <f>IF(OR($C108="",S$3="",'5.工程集計'!$I108=0),"",IF(S$4="均一配賦",S$3/'5.工程集計'!$C$4/'5.工程集計'!$I108,IF(S$4="減価償却費",S$3*'5.工程集計'!$E108/'5.工程集計'!$I108)))</f>
        <v/>
      </c>
      <c r="T108" s="105" t="str">
        <f>IF(OR($C108="",T$3="",'5.工程集計'!$I108=0),"",IF(T$4="均一配賦",T$3/'5.工程集計'!$C$4/'5.工程集計'!$I108,IF(T$4="減価償却費",T$3*'5.工程集計'!$E108/'5.工程集計'!$I108)))</f>
        <v/>
      </c>
      <c r="U108" s="105" t="str">
        <f>IF(OR($C108="",U$3="",'5.工程集計'!$I108=0),"",IF(U$4="均一配賦",U$3/'5.工程集計'!$C$4/'5.工程集計'!$I108,IF(U$4="減価償却費",U$3*'5.工程集計'!$E108/'5.工程集計'!$I108)))</f>
        <v/>
      </c>
      <c r="V108" s="105" t="str">
        <f>IF(OR($C108="",V$3="",'5.工程集計'!$I108=0),"",IF(V$4="均一配賦",V$3/'5.工程集計'!$C$4/'5.工程集計'!$I108,IF(V$4="減価償却費",V$3*'5.工程集計'!$E108/'5.工程集計'!$I108)))</f>
        <v/>
      </c>
      <c r="W108" s="105" t="str">
        <f>IF(OR($C108="",W$3="",'5.工程集計'!$I108=0),"",IF(W$4="均一配賦",W$3/'5.工程集計'!$C$4/'5.工程集計'!$I108,IF(W$4="減価償却費",W$3*'5.工程集計'!$E108/'5.工程集計'!$I108)))</f>
        <v/>
      </c>
      <c r="X108" s="105" t="str">
        <f>IF(OR($C108="",X$3="",'5.工程集計'!$I108=0),"",IF(X$4="均一配賦",X$3/'5.工程集計'!$C$4/'5.工程集計'!$I108,IF(X$4="減価償却費",X$3*'5.工程集計'!$E108/'5.工程集計'!$I108)))</f>
        <v/>
      </c>
      <c r="Y108" s="105" t="str">
        <f>IF(OR($C108="",Y$3="",'5.工程集計'!$I108=0),"",IF(Y$4="均一配賦",Y$3/'5.工程集計'!$C$4/'5.工程集計'!$I108,IF(Y$4="減価償却費",Y$3*'5.工程集計'!$E108/'5.工程集計'!$I108)))</f>
        <v/>
      </c>
      <c r="Z108" s="105" t="str">
        <f>IF(OR($C108="",Z$3="",'5.工程集計'!$I108=0),"",IF(Z$4="均一配賦",Z$3/'5.工程集計'!$C$4/'5.工程集計'!$I108,IF(Z$4="減価償却費",Z$3*'5.工程集計'!$E108/'5.工程集計'!$I108)))</f>
        <v/>
      </c>
      <c r="AA108" s="105" t="str">
        <f>IF(OR($C108="",AA$3="",'5.工程集計'!$I108=0),"",IF(AA$4="均一配賦",AA$3/'5.工程集計'!$C$4/'5.工程集計'!$I108,IF(AA$4="減価償却費",AA$3*'5.工程集計'!$E108/'5.工程集計'!$I108)))</f>
        <v/>
      </c>
    </row>
    <row r="109" spans="2:27" ht="21.75" customHeight="1">
      <c r="B109" s="14" t="str">
        <f>IF('3.工程情報'!B109="","",'3.工程情報'!B109)</f>
        <v/>
      </c>
      <c r="C109" s="14" t="str">
        <f>IF('3.工程情報'!C109="","",'3.工程情報'!C109)</f>
        <v/>
      </c>
      <c r="D109" s="193" t="str">
        <f t="shared" si="3"/>
        <v/>
      </c>
      <c r="E109" s="193" t="str">
        <f t="shared" si="4"/>
        <v/>
      </c>
      <c r="F109" s="105" t="str">
        <f>IF($C109="","",'3.工程情報'!$H109/'5.工程集計'!$H109)</f>
        <v/>
      </c>
      <c r="G109" s="105" t="str">
        <f>IF(OR($C109="",G$3="",'5.工程集計'!$H109=0),"",IF(G$4="均一配賦",G$3/'5.工程集計'!$C$4/'5.工程集計'!$H109,IF(G$4="減価償却費",G$3*'5.工程集計'!$E109/'5.工程集計'!$H109)))</f>
        <v/>
      </c>
      <c r="H109" s="105" t="str">
        <f>IF($C109="","",'5.工程集計'!D109/'5.工程集計'!I109)</f>
        <v/>
      </c>
      <c r="I109" s="105" t="str">
        <f>IF(OR($C109="",I$3="",'5.工程集計'!$I109=0),"",IF(I$4="均一配賦",I$3/'5.工程集計'!$C$4/'5.工程集計'!$I109,IF(I$4="減価償却費",I$3*'5.工程集計'!$E109/'5.工程集計'!$I109)))</f>
        <v/>
      </c>
      <c r="J109" s="106" t="str">
        <f>IF($C109="","",$J$3*'5.工程集計'!G109/'5.工程集計'!I109)</f>
        <v/>
      </c>
      <c r="K109" s="105" t="str">
        <f>IF($C109="","",'3.工程情報'!I109/'5.工程集計'!I109)</f>
        <v/>
      </c>
      <c r="L109" s="105" t="str">
        <f>IF($C109="","",'3.工程情報'!J109/'5.工程集計'!I109)</f>
        <v/>
      </c>
      <c r="M109" s="105" t="str">
        <f>IF($C109="","",'3.工程情報'!K109/'5.工程集計'!I109)</f>
        <v/>
      </c>
      <c r="N109" s="105" t="str">
        <f>IF($C109="","",'3.工程情報'!L109/'5.工程集計'!I109)</f>
        <v/>
      </c>
      <c r="O109" s="105" t="str">
        <f>IF($C109="","",'3.工程情報'!M109/'5.工程集計'!I109)</f>
        <v/>
      </c>
      <c r="P109" s="105" t="str">
        <f>IF(OR($C109="",P$3="",'5.工程集計'!$I109=0),"",IF(P$4="均一配賦",P$3/'5.工程集計'!$C$4/'5.工程集計'!$I109,IF(P$4="減価償却費",P$3*'5.工程集計'!$E109/'5.工程集計'!$I109)))</f>
        <v/>
      </c>
      <c r="Q109" s="105" t="str">
        <f>IF(OR($C109="",Q$3="",'5.工程集計'!$I109=0),"",IF(Q$4="均一配賦",Q$3/'5.工程集計'!$C$4/'5.工程集計'!$I109,IF(Q$4="減価償却費",Q$3*'5.工程集計'!$E109/'5.工程集計'!$I109)))</f>
        <v/>
      </c>
      <c r="R109" s="105" t="str">
        <f>IF(OR($C109="",R$3="",'5.工程集計'!$I109=0),"",IF(R$4="均一配賦",R$3/'5.工程集計'!$C$4/'5.工程集計'!$I109,IF(R$4="減価償却費",R$3*'5.工程集計'!$E109/'5.工程集計'!$I109)))</f>
        <v/>
      </c>
      <c r="S109" s="105" t="str">
        <f>IF(OR($C109="",S$3="",'5.工程集計'!$I109=0),"",IF(S$4="均一配賦",S$3/'5.工程集計'!$C$4/'5.工程集計'!$I109,IF(S$4="減価償却費",S$3*'5.工程集計'!$E109/'5.工程集計'!$I109)))</f>
        <v/>
      </c>
      <c r="T109" s="105" t="str">
        <f>IF(OR($C109="",T$3="",'5.工程集計'!$I109=0),"",IF(T$4="均一配賦",T$3/'5.工程集計'!$C$4/'5.工程集計'!$I109,IF(T$4="減価償却費",T$3*'5.工程集計'!$E109/'5.工程集計'!$I109)))</f>
        <v/>
      </c>
      <c r="U109" s="105" t="str">
        <f>IF(OR($C109="",U$3="",'5.工程集計'!$I109=0),"",IF(U$4="均一配賦",U$3/'5.工程集計'!$C$4/'5.工程集計'!$I109,IF(U$4="減価償却費",U$3*'5.工程集計'!$E109/'5.工程集計'!$I109)))</f>
        <v/>
      </c>
      <c r="V109" s="105" t="str">
        <f>IF(OR($C109="",V$3="",'5.工程集計'!$I109=0),"",IF(V$4="均一配賦",V$3/'5.工程集計'!$C$4/'5.工程集計'!$I109,IF(V$4="減価償却費",V$3*'5.工程集計'!$E109/'5.工程集計'!$I109)))</f>
        <v/>
      </c>
      <c r="W109" s="105" t="str">
        <f>IF(OR($C109="",W$3="",'5.工程集計'!$I109=0),"",IF(W$4="均一配賦",W$3/'5.工程集計'!$C$4/'5.工程集計'!$I109,IF(W$4="減価償却費",W$3*'5.工程集計'!$E109/'5.工程集計'!$I109)))</f>
        <v/>
      </c>
      <c r="X109" s="105" t="str">
        <f>IF(OR($C109="",X$3="",'5.工程集計'!$I109=0),"",IF(X$4="均一配賦",X$3/'5.工程集計'!$C$4/'5.工程集計'!$I109,IF(X$4="減価償却費",X$3*'5.工程集計'!$E109/'5.工程集計'!$I109)))</f>
        <v/>
      </c>
      <c r="Y109" s="105" t="str">
        <f>IF(OR($C109="",Y$3="",'5.工程集計'!$I109=0),"",IF(Y$4="均一配賦",Y$3/'5.工程集計'!$C$4/'5.工程集計'!$I109,IF(Y$4="減価償却費",Y$3*'5.工程集計'!$E109/'5.工程集計'!$I109)))</f>
        <v/>
      </c>
      <c r="Z109" s="105" t="str">
        <f>IF(OR($C109="",Z$3="",'5.工程集計'!$I109=0),"",IF(Z$4="均一配賦",Z$3/'5.工程集計'!$C$4/'5.工程集計'!$I109,IF(Z$4="減価償却費",Z$3*'5.工程集計'!$E109/'5.工程集計'!$I109)))</f>
        <v/>
      </c>
      <c r="AA109" s="105" t="str">
        <f>IF(OR($C109="",AA$3="",'5.工程集計'!$I109=0),"",IF(AA$4="均一配賦",AA$3/'5.工程集計'!$C$4/'5.工程集計'!$I109,IF(AA$4="減価償却費",AA$3*'5.工程集計'!$E109/'5.工程集計'!$I109)))</f>
        <v/>
      </c>
    </row>
    <row r="110" spans="2:27" ht="21.75" customHeight="1">
      <c r="B110" s="14" t="str">
        <f>IF('3.工程情報'!B110="","",'3.工程情報'!B110)</f>
        <v/>
      </c>
      <c r="C110" s="14" t="str">
        <f>IF('3.工程情報'!C110="","",'3.工程情報'!C110)</f>
        <v/>
      </c>
      <c r="D110" s="193" t="str">
        <f t="shared" si="3"/>
        <v/>
      </c>
      <c r="E110" s="193" t="str">
        <f t="shared" si="4"/>
        <v/>
      </c>
      <c r="F110" s="105" t="str">
        <f>IF($C110="","",'3.工程情報'!$H110/'5.工程集計'!$H110)</f>
        <v/>
      </c>
      <c r="G110" s="105" t="str">
        <f>IF(OR($C110="",G$3="",'5.工程集計'!$H110=0),"",IF(G$4="均一配賦",G$3/'5.工程集計'!$C$4/'5.工程集計'!$H110,IF(G$4="減価償却費",G$3*'5.工程集計'!$E110/'5.工程集計'!$H110)))</f>
        <v/>
      </c>
      <c r="H110" s="105" t="str">
        <f>IF($C110="","",'5.工程集計'!D110/'5.工程集計'!I110)</f>
        <v/>
      </c>
      <c r="I110" s="105" t="str">
        <f>IF(OR($C110="",I$3="",'5.工程集計'!$I110=0),"",IF(I$4="均一配賦",I$3/'5.工程集計'!$C$4/'5.工程集計'!$I110,IF(I$4="減価償却費",I$3*'5.工程集計'!$E110/'5.工程集計'!$I110)))</f>
        <v/>
      </c>
      <c r="J110" s="106" t="str">
        <f>IF($C110="","",$J$3*'5.工程集計'!G110/'5.工程集計'!I110)</f>
        <v/>
      </c>
      <c r="K110" s="105" t="str">
        <f>IF($C110="","",'3.工程情報'!I110/'5.工程集計'!I110)</f>
        <v/>
      </c>
      <c r="L110" s="105" t="str">
        <f>IF($C110="","",'3.工程情報'!J110/'5.工程集計'!I110)</f>
        <v/>
      </c>
      <c r="M110" s="105" t="str">
        <f>IF($C110="","",'3.工程情報'!K110/'5.工程集計'!I110)</f>
        <v/>
      </c>
      <c r="N110" s="105" t="str">
        <f>IF($C110="","",'3.工程情報'!L110/'5.工程集計'!I110)</f>
        <v/>
      </c>
      <c r="O110" s="105" t="str">
        <f>IF($C110="","",'3.工程情報'!M110/'5.工程集計'!I110)</f>
        <v/>
      </c>
      <c r="P110" s="105" t="str">
        <f>IF(OR($C110="",P$3="",'5.工程集計'!$I110=0),"",IF(P$4="均一配賦",P$3/'5.工程集計'!$C$4/'5.工程集計'!$I110,IF(P$4="減価償却費",P$3*'5.工程集計'!$E110/'5.工程集計'!$I110)))</f>
        <v/>
      </c>
      <c r="Q110" s="105" t="str">
        <f>IF(OR($C110="",Q$3="",'5.工程集計'!$I110=0),"",IF(Q$4="均一配賦",Q$3/'5.工程集計'!$C$4/'5.工程集計'!$I110,IF(Q$4="減価償却費",Q$3*'5.工程集計'!$E110/'5.工程集計'!$I110)))</f>
        <v/>
      </c>
      <c r="R110" s="105" t="str">
        <f>IF(OR($C110="",R$3="",'5.工程集計'!$I110=0),"",IF(R$4="均一配賦",R$3/'5.工程集計'!$C$4/'5.工程集計'!$I110,IF(R$4="減価償却費",R$3*'5.工程集計'!$E110/'5.工程集計'!$I110)))</f>
        <v/>
      </c>
      <c r="S110" s="105" t="str">
        <f>IF(OR($C110="",S$3="",'5.工程集計'!$I110=0),"",IF(S$4="均一配賦",S$3/'5.工程集計'!$C$4/'5.工程集計'!$I110,IF(S$4="減価償却費",S$3*'5.工程集計'!$E110/'5.工程集計'!$I110)))</f>
        <v/>
      </c>
      <c r="T110" s="105" t="str">
        <f>IF(OR($C110="",T$3="",'5.工程集計'!$I110=0),"",IF(T$4="均一配賦",T$3/'5.工程集計'!$C$4/'5.工程集計'!$I110,IF(T$4="減価償却費",T$3*'5.工程集計'!$E110/'5.工程集計'!$I110)))</f>
        <v/>
      </c>
      <c r="U110" s="105" t="str">
        <f>IF(OR($C110="",U$3="",'5.工程集計'!$I110=0),"",IF(U$4="均一配賦",U$3/'5.工程集計'!$C$4/'5.工程集計'!$I110,IF(U$4="減価償却費",U$3*'5.工程集計'!$E110/'5.工程集計'!$I110)))</f>
        <v/>
      </c>
      <c r="V110" s="105" t="str">
        <f>IF(OR($C110="",V$3="",'5.工程集計'!$I110=0),"",IF(V$4="均一配賦",V$3/'5.工程集計'!$C$4/'5.工程集計'!$I110,IF(V$4="減価償却費",V$3*'5.工程集計'!$E110/'5.工程集計'!$I110)))</f>
        <v/>
      </c>
      <c r="W110" s="105" t="str">
        <f>IF(OR($C110="",W$3="",'5.工程集計'!$I110=0),"",IF(W$4="均一配賦",W$3/'5.工程集計'!$C$4/'5.工程集計'!$I110,IF(W$4="減価償却費",W$3*'5.工程集計'!$E110/'5.工程集計'!$I110)))</f>
        <v/>
      </c>
      <c r="X110" s="105" t="str">
        <f>IF(OR($C110="",X$3="",'5.工程集計'!$I110=0),"",IF(X$4="均一配賦",X$3/'5.工程集計'!$C$4/'5.工程集計'!$I110,IF(X$4="減価償却費",X$3*'5.工程集計'!$E110/'5.工程集計'!$I110)))</f>
        <v/>
      </c>
      <c r="Y110" s="105" t="str">
        <f>IF(OR($C110="",Y$3="",'5.工程集計'!$I110=0),"",IF(Y$4="均一配賦",Y$3/'5.工程集計'!$C$4/'5.工程集計'!$I110,IF(Y$4="減価償却費",Y$3*'5.工程集計'!$E110/'5.工程集計'!$I110)))</f>
        <v/>
      </c>
      <c r="Z110" s="105" t="str">
        <f>IF(OR($C110="",Z$3="",'5.工程集計'!$I110=0),"",IF(Z$4="均一配賦",Z$3/'5.工程集計'!$C$4/'5.工程集計'!$I110,IF(Z$4="減価償却費",Z$3*'5.工程集計'!$E110/'5.工程集計'!$I110)))</f>
        <v/>
      </c>
      <c r="AA110" s="105" t="str">
        <f>IF(OR($C110="",AA$3="",'5.工程集計'!$I110=0),"",IF(AA$4="均一配賦",AA$3/'5.工程集計'!$C$4/'5.工程集計'!$I110,IF(AA$4="減価償却費",AA$3*'5.工程集計'!$E110/'5.工程集計'!$I110)))</f>
        <v/>
      </c>
    </row>
    <row r="111" spans="2:27" ht="21.75" customHeight="1">
      <c r="B111" s="14" t="str">
        <f>IF('3.工程情報'!B111="","",'3.工程情報'!B111)</f>
        <v/>
      </c>
      <c r="C111" s="14" t="str">
        <f>IF('3.工程情報'!C111="","",'3.工程情報'!C111)</f>
        <v/>
      </c>
      <c r="D111" s="193" t="str">
        <f t="shared" si="3"/>
        <v/>
      </c>
      <c r="E111" s="193" t="str">
        <f t="shared" si="4"/>
        <v/>
      </c>
      <c r="F111" s="105" t="str">
        <f>IF($C111="","",'3.工程情報'!$H111/'5.工程集計'!$H111)</f>
        <v/>
      </c>
      <c r="G111" s="105" t="str">
        <f>IF(OR($C111="",G$3="",'5.工程集計'!$H111=0),"",IF(G$4="均一配賦",G$3/'5.工程集計'!$C$4/'5.工程集計'!$H111,IF(G$4="減価償却費",G$3*'5.工程集計'!$E111/'5.工程集計'!$H111)))</f>
        <v/>
      </c>
      <c r="H111" s="105" t="str">
        <f>IF($C111="","",'5.工程集計'!D111/'5.工程集計'!I111)</f>
        <v/>
      </c>
      <c r="I111" s="105" t="str">
        <f>IF(OR($C111="",I$3="",'5.工程集計'!$I111=0),"",IF(I$4="均一配賦",I$3/'5.工程集計'!$C$4/'5.工程集計'!$I111,IF(I$4="減価償却費",I$3*'5.工程集計'!$E111/'5.工程集計'!$I111)))</f>
        <v/>
      </c>
      <c r="J111" s="106" t="str">
        <f>IF($C111="","",$J$3*'5.工程集計'!G111/'5.工程集計'!I111)</f>
        <v/>
      </c>
      <c r="K111" s="105" t="str">
        <f>IF($C111="","",'3.工程情報'!I111/'5.工程集計'!I111)</f>
        <v/>
      </c>
      <c r="L111" s="105" t="str">
        <f>IF($C111="","",'3.工程情報'!J111/'5.工程集計'!I111)</f>
        <v/>
      </c>
      <c r="M111" s="105" t="str">
        <f>IF($C111="","",'3.工程情報'!K111/'5.工程集計'!I111)</f>
        <v/>
      </c>
      <c r="N111" s="105" t="str">
        <f>IF($C111="","",'3.工程情報'!L111/'5.工程集計'!I111)</f>
        <v/>
      </c>
      <c r="O111" s="105" t="str">
        <f>IF($C111="","",'3.工程情報'!M111/'5.工程集計'!I111)</f>
        <v/>
      </c>
      <c r="P111" s="105" t="str">
        <f>IF(OR($C111="",P$3="",'5.工程集計'!$I111=0),"",IF(P$4="均一配賦",P$3/'5.工程集計'!$C$4/'5.工程集計'!$I111,IF(P$4="減価償却費",P$3*'5.工程集計'!$E111/'5.工程集計'!$I111)))</f>
        <v/>
      </c>
      <c r="Q111" s="105" t="str">
        <f>IF(OR($C111="",Q$3="",'5.工程集計'!$I111=0),"",IF(Q$4="均一配賦",Q$3/'5.工程集計'!$C$4/'5.工程集計'!$I111,IF(Q$4="減価償却費",Q$3*'5.工程集計'!$E111/'5.工程集計'!$I111)))</f>
        <v/>
      </c>
      <c r="R111" s="105" t="str">
        <f>IF(OR($C111="",R$3="",'5.工程集計'!$I111=0),"",IF(R$4="均一配賦",R$3/'5.工程集計'!$C$4/'5.工程集計'!$I111,IF(R$4="減価償却費",R$3*'5.工程集計'!$E111/'5.工程集計'!$I111)))</f>
        <v/>
      </c>
      <c r="S111" s="105" t="str">
        <f>IF(OR($C111="",S$3="",'5.工程集計'!$I111=0),"",IF(S$4="均一配賦",S$3/'5.工程集計'!$C$4/'5.工程集計'!$I111,IF(S$4="減価償却費",S$3*'5.工程集計'!$E111/'5.工程集計'!$I111)))</f>
        <v/>
      </c>
      <c r="T111" s="105" t="str">
        <f>IF(OR($C111="",T$3="",'5.工程集計'!$I111=0),"",IF(T$4="均一配賦",T$3/'5.工程集計'!$C$4/'5.工程集計'!$I111,IF(T$4="減価償却費",T$3*'5.工程集計'!$E111/'5.工程集計'!$I111)))</f>
        <v/>
      </c>
      <c r="U111" s="105" t="str">
        <f>IF(OR($C111="",U$3="",'5.工程集計'!$I111=0),"",IF(U$4="均一配賦",U$3/'5.工程集計'!$C$4/'5.工程集計'!$I111,IF(U$4="減価償却費",U$3*'5.工程集計'!$E111/'5.工程集計'!$I111)))</f>
        <v/>
      </c>
      <c r="V111" s="105" t="str">
        <f>IF(OR($C111="",V$3="",'5.工程集計'!$I111=0),"",IF(V$4="均一配賦",V$3/'5.工程集計'!$C$4/'5.工程集計'!$I111,IF(V$4="減価償却費",V$3*'5.工程集計'!$E111/'5.工程集計'!$I111)))</f>
        <v/>
      </c>
      <c r="W111" s="105" t="str">
        <f>IF(OR($C111="",W$3="",'5.工程集計'!$I111=0),"",IF(W$4="均一配賦",W$3/'5.工程集計'!$C$4/'5.工程集計'!$I111,IF(W$4="減価償却費",W$3*'5.工程集計'!$E111/'5.工程集計'!$I111)))</f>
        <v/>
      </c>
      <c r="X111" s="105" t="str">
        <f>IF(OR($C111="",X$3="",'5.工程集計'!$I111=0),"",IF(X$4="均一配賦",X$3/'5.工程集計'!$C$4/'5.工程集計'!$I111,IF(X$4="減価償却費",X$3*'5.工程集計'!$E111/'5.工程集計'!$I111)))</f>
        <v/>
      </c>
      <c r="Y111" s="105" t="str">
        <f>IF(OR($C111="",Y$3="",'5.工程集計'!$I111=0),"",IF(Y$4="均一配賦",Y$3/'5.工程集計'!$C$4/'5.工程集計'!$I111,IF(Y$4="減価償却費",Y$3*'5.工程集計'!$E111/'5.工程集計'!$I111)))</f>
        <v/>
      </c>
      <c r="Z111" s="105" t="str">
        <f>IF(OR($C111="",Z$3="",'5.工程集計'!$I111=0),"",IF(Z$4="均一配賦",Z$3/'5.工程集計'!$C$4/'5.工程集計'!$I111,IF(Z$4="減価償却費",Z$3*'5.工程集計'!$E111/'5.工程集計'!$I111)))</f>
        <v/>
      </c>
      <c r="AA111" s="105" t="str">
        <f>IF(OR($C111="",AA$3="",'5.工程集計'!$I111=0),"",IF(AA$4="均一配賦",AA$3/'5.工程集計'!$C$4/'5.工程集計'!$I111,IF(AA$4="減価償却費",AA$3*'5.工程集計'!$E111/'5.工程集計'!$I111)))</f>
        <v/>
      </c>
    </row>
    <row r="112" spans="2:27" ht="21.75" customHeight="1">
      <c r="B112" s="14" t="str">
        <f>IF('3.工程情報'!B112="","",'3.工程情報'!B112)</f>
        <v/>
      </c>
      <c r="C112" s="14" t="str">
        <f>IF('3.工程情報'!C112="","",'3.工程情報'!C112)</f>
        <v/>
      </c>
      <c r="D112" s="193" t="str">
        <f t="shared" si="3"/>
        <v/>
      </c>
      <c r="E112" s="193" t="str">
        <f t="shared" si="4"/>
        <v/>
      </c>
      <c r="F112" s="105" t="str">
        <f>IF($C112="","",'3.工程情報'!$H112/'5.工程集計'!$H112)</f>
        <v/>
      </c>
      <c r="G112" s="105" t="str">
        <f>IF(OR($C112="",G$3="",'5.工程集計'!$H112=0),"",IF(G$4="均一配賦",G$3/'5.工程集計'!$C$4/'5.工程集計'!$H112,IF(G$4="減価償却費",G$3*'5.工程集計'!$E112/'5.工程集計'!$H112)))</f>
        <v/>
      </c>
      <c r="H112" s="105" t="str">
        <f>IF($C112="","",'5.工程集計'!D112/'5.工程集計'!I112)</f>
        <v/>
      </c>
      <c r="I112" s="105" t="str">
        <f>IF(OR($C112="",I$3="",'5.工程集計'!$I112=0),"",IF(I$4="均一配賦",I$3/'5.工程集計'!$C$4/'5.工程集計'!$I112,IF(I$4="減価償却費",I$3*'5.工程集計'!$E112/'5.工程集計'!$I112)))</f>
        <v/>
      </c>
      <c r="J112" s="106" t="str">
        <f>IF($C112="","",$J$3*'5.工程集計'!G112/'5.工程集計'!I112)</f>
        <v/>
      </c>
      <c r="K112" s="105" t="str">
        <f>IF($C112="","",'3.工程情報'!I112/'5.工程集計'!I112)</f>
        <v/>
      </c>
      <c r="L112" s="105" t="str">
        <f>IF($C112="","",'3.工程情報'!J112/'5.工程集計'!I112)</f>
        <v/>
      </c>
      <c r="M112" s="105" t="str">
        <f>IF($C112="","",'3.工程情報'!K112/'5.工程集計'!I112)</f>
        <v/>
      </c>
      <c r="N112" s="105" t="str">
        <f>IF($C112="","",'3.工程情報'!L112/'5.工程集計'!I112)</f>
        <v/>
      </c>
      <c r="O112" s="105" t="str">
        <f>IF($C112="","",'3.工程情報'!M112/'5.工程集計'!I112)</f>
        <v/>
      </c>
      <c r="P112" s="105" t="str">
        <f>IF(OR($C112="",P$3="",'5.工程集計'!$I112=0),"",IF(P$4="均一配賦",P$3/'5.工程集計'!$C$4/'5.工程集計'!$I112,IF(P$4="減価償却費",P$3*'5.工程集計'!$E112/'5.工程集計'!$I112)))</f>
        <v/>
      </c>
      <c r="Q112" s="105" t="str">
        <f>IF(OR($C112="",Q$3="",'5.工程集計'!$I112=0),"",IF(Q$4="均一配賦",Q$3/'5.工程集計'!$C$4/'5.工程集計'!$I112,IF(Q$4="減価償却費",Q$3*'5.工程集計'!$E112/'5.工程集計'!$I112)))</f>
        <v/>
      </c>
      <c r="R112" s="105" t="str">
        <f>IF(OR($C112="",R$3="",'5.工程集計'!$I112=0),"",IF(R$4="均一配賦",R$3/'5.工程集計'!$C$4/'5.工程集計'!$I112,IF(R$4="減価償却費",R$3*'5.工程集計'!$E112/'5.工程集計'!$I112)))</f>
        <v/>
      </c>
      <c r="S112" s="105" t="str">
        <f>IF(OR($C112="",S$3="",'5.工程集計'!$I112=0),"",IF(S$4="均一配賦",S$3/'5.工程集計'!$C$4/'5.工程集計'!$I112,IF(S$4="減価償却費",S$3*'5.工程集計'!$E112/'5.工程集計'!$I112)))</f>
        <v/>
      </c>
      <c r="T112" s="105" t="str">
        <f>IF(OR($C112="",T$3="",'5.工程集計'!$I112=0),"",IF(T$4="均一配賦",T$3/'5.工程集計'!$C$4/'5.工程集計'!$I112,IF(T$4="減価償却費",T$3*'5.工程集計'!$E112/'5.工程集計'!$I112)))</f>
        <v/>
      </c>
      <c r="U112" s="105" t="str">
        <f>IF(OR($C112="",U$3="",'5.工程集計'!$I112=0),"",IF(U$4="均一配賦",U$3/'5.工程集計'!$C$4/'5.工程集計'!$I112,IF(U$4="減価償却費",U$3*'5.工程集計'!$E112/'5.工程集計'!$I112)))</f>
        <v/>
      </c>
      <c r="V112" s="105" t="str">
        <f>IF(OR($C112="",V$3="",'5.工程集計'!$I112=0),"",IF(V$4="均一配賦",V$3/'5.工程集計'!$C$4/'5.工程集計'!$I112,IF(V$4="減価償却費",V$3*'5.工程集計'!$E112/'5.工程集計'!$I112)))</f>
        <v/>
      </c>
      <c r="W112" s="105" t="str">
        <f>IF(OR($C112="",W$3="",'5.工程集計'!$I112=0),"",IF(W$4="均一配賦",W$3/'5.工程集計'!$C$4/'5.工程集計'!$I112,IF(W$4="減価償却費",W$3*'5.工程集計'!$E112/'5.工程集計'!$I112)))</f>
        <v/>
      </c>
      <c r="X112" s="105" t="str">
        <f>IF(OR($C112="",X$3="",'5.工程集計'!$I112=0),"",IF(X$4="均一配賦",X$3/'5.工程集計'!$C$4/'5.工程集計'!$I112,IF(X$4="減価償却費",X$3*'5.工程集計'!$E112/'5.工程集計'!$I112)))</f>
        <v/>
      </c>
      <c r="Y112" s="105" t="str">
        <f>IF(OR($C112="",Y$3="",'5.工程集計'!$I112=0),"",IF(Y$4="均一配賦",Y$3/'5.工程集計'!$C$4/'5.工程集計'!$I112,IF(Y$4="減価償却費",Y$3*'5.工程集計'!$E112/'5.工程集計'!$I112)))</f>
        <v/>
      </c>
      <c r="Z112" s="105" t="str">
        <f>IF(OR($C112="",Z$3="",'5.工程集計'!$I112=0),"",IF(Z$4="均一配賦",Z$3/'5.工程集計'!$C$4/'5.工程集計'!$I112,IF(Z$4="減価償却費",Z$3*'5.工程集計'!$E112/'5.工程集計'!$I112)))</f>
        <v/>
      </c>
      <c r="AA112" s="105" t="str">
        <f>IF(OR($C112="",AA$3="",'5.工程集計'!$I112=0),"",IF(AA$4="均一配賦",AA$3/'5.工程集計'!$C$4/'5.工程集計'!$I112,IF(AA$4="減価償却費",AA$3*'5.工程集計'!$E112/'5.工程集計'!$I112)))</f>
        <v/>
      </c>
    </row>
    <row r="113" spans="2:27" ht="21.75" customHeight="1">
      <c r="B113" s="14" t="str">
        <f>IF('3.工程情報'!B113="","",'3.工程情報'!B113)</f>
        <v/>
      </c>
      <c r="C113" s="14" t="str">
        <f>IF('3.工程情報'!C113="","",'3.工程情報'!C113)</f>
        <v/>
      </c>
      <c r="D113" s="193" t="str">
        <f t="shared" si="3"/>
        <v/>
      </c>
      <c r="E113" s="193" t="str">
        <f t="shared" si="4"/>
        <v/>
      </c>
      <c r="F113" s="105" t="str">
        <f>IF($C113="","",'3.工程情報'!$H113/'5.工程集計'!$H113)</f>
        <v/>
      </c>
      <c r="G113" s="105" t="str">
        <f>IF(OR($C113="",G$3="",'5.工程集計'!$H113=0),"",IF(G$4="均一配賦",G$3/'5.工程集計'!$C$4/'5.工程集計'!$H113,IF(G$4="減価償却費",G$3*'5.工程集計'!$E113/'5.工程集計'!$H113)))</f>
        <v/>
      </c>
      <c r="H113" s="105" t="str">
        <f>IF($C113="","",'5.工程集計'!D113/'5.工程集計'!I113)</f>
        <v/>
      </c>
      <c r="I113" s="105" t="str">
        <f>IF(OR($C113="",I$3="",'5.工程集計'!$I113=0),"",IF(I$4="均一配賦",I$3/'5.工程集計'!$C$4/'5.工程集計'!$I113,IF(I$4="減価償却費",I$3*'5.工程集計'!$E113/'5.工程集計'!$I113)))</f>
        <v/>
      </c>
      <c r="J113" s="106" t="str">
        <f>IF($C113="","",$J$3*'5.工程集計'!G113/'5.工程集計'!I113)</f>
        <v/>
      </c>
      <c r="K113" s="105" t="str">
        <f>IF($C113="","",'3.工程情報'!I113/'5.工程集計'!I113)</f>
        <v/>
      </c>
      <c r="L113" s="105" t="str">
        <f>IF($C113="","",'3.工程情報'!J113/'5.工程集計'!I113)</f>
        <v/>
      </c>
      <c r="M113" s="105" t="str">
        <f>IF($C113="","",'3.工程情報'!K113/'5.工程集計'!I113)</f>
        <v/>
      </c>
      <c r="N113" s="105" t="str">
        <f>IF($C113="","",'3.工程情報'!L113/'5.工程集計'!I113)</f>
        <v/>
      </c>
      <c r="O113" s="105" t="str">
        <f>IF($C113="","",'3.工程情報'!M113/'5.工程集計'!I113)</f>
        <v/>
      </c>
      <c r="P113" s="105" t="str">
        <f>IF(OR($C113="",P$3="",'5.工程集計'!$I113=0),"",IF(P$4="均一配賦",P$3/'5.工程集計'!$C$4/'5.工程集計'!$I113,IF(P$4="減価償却費",P$3*'5.工程集計'!$E113/'5.工程集計'!$I113)))</f>
        <v/>
      </c>
      <c r="Q113" s="105" t="str">
        <f>IF(OR($C113="",Q$3="",'5.工程集計'!$I113=0),"",IF(Q$4="均一配賦",Q$3/'5.工程集計'!$C$4/'5.工程集計'!$I113,IF(Q$4="減価償却費",Q$3*'5.工程集計'!$E113/'5.工程集計'!$I113)))</f>
        <v/>
      </c>
      <c r="R113" s="105" t="str">
        <f>IF(OR($C113="",R$3="",'5.工程集計'!$I113=0),"",IF(R$4="均一配賦",R$3/'5.工程集計'!$C$4/'5.工程集計'!$I113,IF(R$4="減価償却費",R$3*'5.工程集計'!$E113/'5.工程集計'!$I113)))</f>
        <v/>
      </c>
      <c r="S113" s="105" t="str">
        <f>IF(OR($C113="",S$3="",'5.工程集計'!$I113=0),"",IF(S$4="均一配賦",S$3/'5.工程集計'!$C$4/'5.工程集計'!$I113,IF(S$4="減価償却費",S$3*'5.工程集計'!$E113/'5.工程集計'!$I113)))</f>
        <v/>
      </c>
      <c r="T113" s="105" t="str">
        <f>IF(OR($C113="",T$3="",'5.工程集計'!$I113=0),"",IF(T$4="均一配賦",T$3/'5.工程集計'!$C$4/'5.工程集計'!$I113,IF(T$4="減価償却費",T$3*'5.工程集計'!$E113/'5.工程集計'!$I113)))</f>
        <v/>
      </c>
      <c r="U113" s="105" t="str">
        <f>IF(OR($C113="",U$3="",'5.工程集計'!$I113=0),"",IF(U$4="均一配賦",U$3/'5.工程集計'!$C$4/'5.工程集計'!$I113,IF(U$4="減価償却費",U$3*'5.工程集計'!$E113/'5.工程集計'!$I113)))</f>
        <v/>
      </c>
      <c r="V113" s="105" t="str">
        <f>IF(OR($C113="",V$3="",'5.工程集計'!$I113=0),"",IF(V$4="均一配賦",V$3/'5.工程集計'!$C$4/'5.工程集計'!$I113,IF(V$4="減価償却費",V$3*'5.工程集計'!$E113/'5.工程集計'!$I113)))</f>
        <v/>
      </c>
      <c r="W113" s="105" t="str">
        <f>IF(OR($C113="",W$3="",'5.工程集計'!$I113=0),"",IF(W$4="均一配賦",W$3/'5.工程集計'!$C$4/'5.工程集計'!$I113,IF(W$4="減価償却費",W$3*'5.工程集計'!$E113/'5.工程集計'!$I113)))</f>
        <v/>
      </c>
      <c r="X113" s="105" t="str">
        <f>IF(OR($C113="",X$3="",'5.工程集計'!$I113=0),"",IF(X$4="均一配賦",X$3/'5.工程集計'!$C$4/'5.工程集計'!$I113,IF(X$4="減価償却費",X$3*'5.工程集計'!$E113/'5.工程集計'!$I113)))</f>
        <v/>
      </c>
      <c r="Y113" s="105" t="str">
        <f>IF(OR($C113="",Y$3="",'5.工程集計'!$I113=0),"",IF(Y$4="均一配賦",Y$3/'5.工程集計'!$C$4/'5.工程集計'!$I113,IF(Y$4="減価償却費",Y$3*'5.工程集計'!$E113/'5.工程集計'!$I113)))</f>
        <v/>
      </c>
      <c r="Z113" s="105" t="str">
        <f>IF(OR($C113="",Z$3="",'5.工程集計'!$I113=0),"",IF(Z$4="均一配賦",Z$3/'5.工程集計'!$C$4/'5.工程集計'!$I113,IF(Z$4="減価償却費",Z$3*'5.工程集計'!$E113/'5.工程集計'!$I113)))</f>
        <v/>
      </c>
      <c r="AA113" s="105" t="str">
        <f>IF(OR($C113="",AA$3="",'5.工程集計'!$I113=0),"",IF(AA$4="均一配賦",AA$3/'5.工程集計'!$C$4/'5.工程集計'!$I113,IF(AA$4="減価償却費",AA$3*'5.工程集計'!$E113/'5.工程集計'!$I113)))</f>
        <v/>
      </c>
    </row>
    <row r="114" spans="2:27" ht="21.75" customHeight="1">
      <c r="B114" s="14" t="str">
        <f>IF('3.工程情報'!B114="","",'3.工程情報'!B114)</f>
        <v/>
      </c>
      <c r="C114" s="14" t="str">
        <f>IF('3.工程情報'!C114="","",'3.工程情報'!C114)</f>
        <v/>
      </c>
      <c r="D114" s="193" t="str">
        <f t="shared" si="3"/>
        <v/>
      </c>
      <c r="E114" s="193" t="str">
        <f t="shared" si="4"/>
        <v/>
      </c>
      <c r="F114" s="105" t="str">
        <f>IF($C114="","",'3.工程情報'!$H114/'5.工程集計'!$H114)</f>
        <v/>
      </c>
      <c r="G114" s="105" t="str">
        <f>IF(OR($C114="",G$3="",'5.工程集計'!$H114=0),"",IF(G$4="均一配賦",G$3/'5.工程集計'!$C$4/'5.工程集計'!$H114,IF(G$4="減価償却費",G$3*'5.工程集計'!$E114/'5.工程集計'!$H114)))</f>
        <v/>
      </c>
      <c r="H114" s="105" t="str">
        <f>IF($C114="","",'5.工程集計'!D114/'5.工程集計'!I114)</f>
        <v/>
      </c>
      <c r="I114" s="105" t="str">
        <f>IF(OR($C114="",I$3="",'5.工程集計'!$I114=0),"",IF(I$4="均一配賦",I$3/'5.工程集計'!$C$4/'5.工程集計'!$I114,IF(I$4="減価償却費",I$3*'5.工程集計'!$E114/'5.工程集計'!$I114)))</f>
        <v/>
      </c>
      <c r="J114" s="106" t="str">
        <f>IF($C114="","",$J$3*'5.工程集計'!G114/'5.工程集計'!I114)</f>
        <v/>
      </c>
      <c r="K114" s="105" t="str">
        <f>IF($C114="","",'3.工程情報'!I114/'5.工程集計'!I114)</f>
        <v/>
      </c>
      <c r="L114" s="105" t="str">
        <f>IF($C114="","",'3.工程情報'!J114/'5.工程集計'!I114)</f>
        <v/>
      </c>
      <c r="M114" s="105" t="str">
        <f>IF($C114="","",'3.工程情報'!K114/'5.工程集計'!I114)</f>
        <v/>
      </c>
      <c r="N114" s="105" t="str">
        <f>IF($C114="","",'3.工程情報'!L114/'5.工程集計'!I114)</f>
        <v/>
      </c>
      <c r="O114" s="105" t="str">
        <f>IF($C114="","",'3.工程情報'!M114/'5.工程集計'!I114)</f>
        <v/>
      </c>
      <c r="P114" s="105" t="str">
        <f>IF(OR($C114="",P$3="",'5.工程集計'!$I114=0),"",IF(P$4="均一配賦",P$3/'5.工程集計'!$C$4/'5.工程集計'!$I114,IF(P$4="減価償却費",P$3*'5.工程集計'!$E114/'5.工程集計'!$I114)))</f>
        <v/>
      </c>
      <c r="Q114" s="105" t="str">
        <f>IF(OR($C114="",Q$3="",'5.工程集計'!$I114=0),"",IF(Q$4="均一配賦",Q$3/'5.工程集計'!$C$4/'5.工程集計'!$I114,IF(Q$4="減価償却費",Q$3*'5.工程集計'!$E114/'5.工程集計'!$I114)))</f>
        <v/>
      </c>
      <c r="R114" s="105" t="str">
        <f>IF(OR($C114="",R$3="",'5.工程集計'!$I114=0),"",IF(R$4="均一配賦",R$3/'5.工程集計'!$C$4/'5.工程集計'!$I114,IF(R$4="減価償却費",R$3*'5.工程集計'!$E114/'5.工程集計'!$I114)))</f>
        <v/>
      </c>
      <c r="S114" s="105" t="str">
        <f>IF(OR($C114="",S$3="",'5.工程集計'!$I114=0),"",IF(S$4="均一配賦",S$3/'5.工程集計'!$C$4/'5.工程集計'!$I114,IF(S$4="減価償却費",S$3*'5.工程集計'!$E114/'5.工程集計'!$I114)))</f>
        <v/>
      </c>
      <c r="T114" s="105" t="str">
        <f>IF(OR($C114="",T$3="",'5.工程集計'!$I114=0),"",IF(T$4="均一配賦",T$3/'5.工程集計'!$C$4/'5.工程集計'!$I114,IF(T$4="減価償却費",T$3*'5.工程集計'!$E114/'5.工程集計'!$I114)))</f>
        <v/>
      </c>
      <c r="U114" s="105" t="str">
        <f>IF(OR($C114="",U$3="",'5.工程集計'!$I114=0),"",IF(U$4="均一配賦",U$3/'5.工程集計'!$C$4/'5.工程集計'!$I114,IF(U$4="減価償却費",U$3*'5.工程集計'!$E114/'5.工程集計'!$I114)))</f>
        <v/>
      </c>
      <c r="V114" s="105" t="str">
        <f>IF(OR($C114="",V$3="",'5.工程集計'!$I114=0),"",IF(V$4="均一配賦",V$3/'5.工程集計'!$C$4/'5.工程集計'!$I114,IF(V$4="減価償却費",V$3*'5.工程集計'!$E114/'5.工程集計'!$I114)))</f>
        <v/>
      </c>
      <c r="W114" s="105" t="str">
        <f>IF(OR($C114="",W$3="",'5.工程集計'!$I114=0),"",IF(W$4="均一配賦",W$3/'5.工程集計'!$C$4/'5.工程集計'!$I114,IF(W$4="減価償却費",W$3*'5.工程集計'!$E114/'5.工程集計'!$I114)))</f>
        <v/>
      </c>
      <c r="X114" s="105" t="str">
        <f>IF(OR($C114="",X$3="",'5.工程集計'!$I114=0),"",IF(X$4="均一配賦",X$3/'5.工程集計'!$C$4/'5.工程集計'!$I114,IF(X$4="減価償却費",X$3*'5.工程集計'!$E114/'5.工程集計'!$I114)))</f>
        <v/>
      </c>
      <c r="Y114" s="105" t="str">
        <f>IF(OR($C114="",Y$3="",'5.工程集計'!$I114=0),"",IF(Y$4="均一配賦",Y$3/'5.工程集計'!$C$4/'5.工程集計'!$I114,IF(Y$4="減価償却費",Y$3*'5.工程集計'!$E114/'5.工程集計'!$I114)))</f>
        <v/>
      </c>
      <c r="Z114" s="105" t="str">
        <f>IF(OR($C114="",Z$3="",'5.工程集計'!$I114=0),"",IF(Z$4="均一配賦",Z$3/'5.工程集計'!$C$4/'5.工程集計'!$I114,IF(Z$4="減価償却費",Z$3*'5.工程集計'!$E114/'5.工程集計'!$I114)))</f>
        <v/>
      </c>
      <c r="AA114" s="105" t="str">
        <f>IF(OR($C114="",AA$3="",'5.工程集計'!$I114=0),"",IF(AA$4="均一配賦",AA$3/'5.工程集計'!$C$4/'5.工程集計'!$I114,IF(AA$4="減価償却費",AA$3*'5.工程集計'!$E114/'5.工程集計'!$I114)))</f>
        <v/>
      </c>
    </row>
    <row r="115" spans="2:27" ht="21.75" customHeight="1">
      <c r="B115" s="14" t="str">
        <f>IF('3.工程情報'!B115="","",'3.工程情報'!B115)</f>
        <v/>
      </c>
      <c r="C115" s="14" t="str">
        <f>IF('3.工程情報'!C115="","",'3.工程情報'!C115)</f>
        <v/>
      </c>
      <c r="D115" s="193" t="str">
        <f t="shared" si="3"/>
        <v/>
      </c>
      <c r="E115" s="193" t="str">
        <f t="shared" si="4"/>
        <v/>
      </c>
      <c r="F115" s="105" t="str">
        <f>IF($C115="","",'3.工程情報'!$H115/'5.工程集計'!$H115)</f>
        <v/>
      </c>
      <c r="G115" s="105" t="str">
        <f>IF(OR($C115="",G$3="",'5.工程集計'!$H115=0),"",IF(G$4="均一配賦",G$3/'5.工程集計'!$C$4/'5.工程集計'!$H115,IF(G$4="減価償却費",G$3*'5.工程集計'!$E115/'5.工程集計'!$H115)))</f>
        <v/>
      </c>
      <c r="H115" s="105" t="str">
        <f>IF($C115="","",'5.工程集計'!D115/'5.工程集計'!I115)</f>
        <v/>
      </c>
      <c r="I115" s="105" t="str">
        <f>IF(OR($C115="",I$3="",'5.工程集計'!$I115=0),"",IF(I$4="均一配賦",I$3/'5.工程集計'!$C$4/'5.工程集計'!$I115,IF(I$4="減価償却費",I$3*'5.工程集計'!$E115/'5.工程集計'!$I115)))</f>
        <v/>
      </c>
      <c r="J115" s="106" t="str">
        <f>IF($C115="","",$J$3*'5.工程集計'!G115/'5.工程集計'!I115)</f>
        <v/>
      </c>
      <c r="K115" s="105" t="str">
        <f>IF($C115="","",'3.工程情報'!I115/'5.工程集計'!I115)</f>
        <v/>
      </c>
      <c r="L115" s="105" t="str">
        <f>IF($C115="","",'3.工程情報'!J115/'5.工程集計'!I115)</f>
        <v/>
      </c>
      <c r="M115" s="105" t="str">
        <f>IF($C115="","",'3.工程情報'!K115/'5.工程集計'!I115)</f>
        <v/>
      </c>
      <c r="N115" s="105" t="str">
        <f>IF($C115="","",'3.工程情報'!L115/'5.工程集計'!I115)</f>
        <v/>
      </c>
      <c r="O115" s="105" t="str">
        <f>IF($C115="","",'3.工程情報'!M115/'5.工程集計'!I115)</f>
        <v/>
      </c>
      <c r="P115" s="105" t="str">
        <f>IF(OR($C115="",P$3="",'5.工程集計'!$I115=0),"",IF(P$4="均一配賦",P$3/'5.工程集計'!$C$4/'5.工程集計'!$I115,IF(P$4="減価償却費",P$3*'5.工程集計'!$E115/'5.工程集計'!$I115)))</f>
        <v/>
      </c>
      <c r="Q115" s="105" t="str">
        <f>IF(OR($C115="",Q$3="",'5.工程集計'!$I115=0),"",IF(Q$4="均一配賦",Q$3/'5.工程集計'!$C$4/'5.工程集計'!$I115,IF(Q$4="減価償却費",Q$3*'5.工程集計'!$E115/'5.工程集計'!$I115)))</f>
        <v/>
      </c>
      <c r="R115" s="105" t="str">
        <f>IF(OR($C115="",R$3="",'5.工程集計'!$I115=0),"",IF(R$4="均一配賦",R$3/'5.工程集計'!$C$4/'5.工程集計'!$I115,IF(R$4="減価償却費",R$3*'5.工程集計'!$E115/'5.工程集計'!$I115)))</f>
        <v/>
      </c>
      <c r="S115" s="105" t="str">
        <f>IF(OR($C115="",S$3="",'5.工程集計'!$I115=0),"",IF(S$4="均一配賦",S$3/'5.工程集計'!$C$4/'5.工程集計'!$I115,IF(S$4="減価償却費",S$3*'5.工程集計'!$E115/'5.工程集計'!$I115)))</f>
        <v/>
      </c>
      <c r="T115" s="105" t="str">
        <f>IF(OR($C115="",T$3="",'5.工程集計'!$I115=0),"",IF(T$4="均一配賦",T$3/'5.工程集計'!$C$4/'5.工程集計'!$I115,IF(T$4="減価償却費",T$3*'5.工程集計'!$E115/'5.工程集計'!$I115)))</f>
        <v/>
      </c>
      <c r="U115" s="105" t="str">
        <f>IF(OR($C115="",U$3="",'5.工程集計'!$I115=0),"",IF(U$4="均一配賦",U$3/'5.工程集計'!$C$4/'5.工程集計'!$I115,IF(U$4="減価償却費",U$3*'5.工程集計'!$E115/'5.工程集計'!$I115)))</f>
        <v/>
      </c>
      <c r="V115" s="105" t="str">
        <f>IF(OR($C115="",V$3="",'5.工程集計'!$I115=0),"",IF(V$4="均一配賦",V$3/'5.工程集計'!$C$4/'5.工程集計'!$I115,IF(V$4="減価償却費",V$3*'5.工程集計'!$E115/'5.工程集計'!$I115)))</f>
        <v/>
      </c>
      <c r="W115" s="105" t="str">
        <f>IF(OR($C115="",W$3="",'5.工程集計'!$I115=0),"",IF(W$4="均一配賦",W$3/'5.工程集計'!$C$4/'5.工程集計'!$I115,IF(W$4="減価償却費",W$3*'5.工程集計'!$E115/'5.工程集計'!$I115)))</f>
        <v/>
      </c>
      <c r="X115" s="105" t="str">
        <f>IF(OR($C115="",X$3="",'5.工程集計'!$I115=0),"",IF(X$4="均一配賦",X$3/'5.工程集計'!$C$4/'5.工程集計'!$I115,IF(X$4="減価償却費",X$3*'5.工程集計'!$E115/'5.工程集計'!$I115)))</f>
        <v/>
      </c>
      <c r="Y115" s="105" t="str">
        <f>IF(OR($C115="",Y$3="",'5.工程集計'!$I115=0),"",IF(Y$4="均一配賦",Y$3/'5.工程集計'!$C$4/'5.工程集計'!$I115,IF(Y$4="減価償却費",Y$3*'5.工程集計'!$E115/'5.工程集計'!$I115)))</f>
        <v/>
      </c>
      <c r="Z115" s="105" t="str">
        <f>IF(OR($C115="",Z$3="",'5.工程集計'!$I115=0),"",IF(Z$4="均一配賦",Z$3/'5.工程集計'!$C$4/'5.工程集計'!$I115,IF(Z$4="減価償却費",Z$3*'5.工程集計'!$E115/'5.工程集計'!$I115)))</f>
        <v/>
      </c>
      <c r="AA115" s="105" t="str">
        <f>IF(OR($C115="",AA$3="",'5.工程集計'!$I115=0),"",IF(AA$4="均一配賦",AA$3/'5.工程集計'!$C$4/'5.工程集計'!$I115,IF(AA$4="減価償却費",AA$3*'5.工程集計'!$E115/'5.工程集計'!$I115)))</f>
        <v/>
      </c>
    </row>
    <row r="116" spans="2:27" ht="21.75" customHeight="1">
      <c r="B116" s="14" t="str">
        <f>IF('3.工程情報'!B116="","",'3.工程情報'!B116)</f>
        <v/>
      </c>
      <c r="C116" s="14" t="str">
        <f>IF('3.工程情報'!C116="","",'3.工程情報'!C116)</f>
        <v/>
      </c>
      <c r="D116" s="193" t="str">
        <f t="shared" si="3"/>
        <v/>
      </c>
      <c r="E116" s="193" t="str">
        <f t="shared" si="4"/>
        <v/>
      </c>
      <c r="F116" s="105" t="str">
        <f>IF($C116="","",'3.工程情報'!$H116/'5.工程集計'!$H116)</f>
        <v/>
      </c>
      <c r="G116" s="105" t="str">
        <f>IF(OR($C116="",G$3="",'5.工程集計'!$H116=0),"",IF(G$4="均一配賦",G$3/'5.工程集計'!$C$4/'5.工程集計'!$H116,IF(G$4="減価償却費",G$3*'5.工程集計'!$E116/'5.工程集計'!$H116)))</f>
        <v/>
      </c>
      <c r="H116" s="105" t="str">
        <f>IF($C116="","",'5.工程集計'!D116/'5.工程集計'!I116)</f>
        <v/>
      </c>
      <c r="I116" s="105" t="str">
        <f>IF(OR($C116="",I$3="",'5.工程集計'!$I116=0),"",IF(I$4="均一配賦",I$3/'5.工程集計'!$C$4/'5.工程集計'!$I116,IF(I$4="減価償却費",I$3*'5.工程集計'!$E116/'5.工程集計'!$I116)))</f>
        <v/>
      </c>
      <c r="J116" s="106" t="str">
        <f>IF($C116="","",$J$3*'5.工程集計'!G116/'5.工程集計'!I116)</f>
        <v/>
      </c>
      <c r="K116" s="105" t="str">
        <f>IF($C116="","",'3.工程情報'!I116/'5.工程集計'!I116)</f>
        <v/>
      </c>
      <c r="L116" s="105" t="str">
        <f>IF($C116="","",'3.工程情報'!J116/'5.工程集計'!I116)</f>
        <v/>
      </c>
      <c r="M116" s="105" t="str">
        <f>IF($C116="","",'3.工程情報'!K116/'5.工程集計'!I116)</f>
        <v/>
      </c>
      <c r="N116" s="105" t="str">
        <f>IF($C116="","",'3.工程情報'!L116/'5.工程集計'!I116)</f>
        <v/>
      </c>
      <c r="O116" s="105" t="str">
        <f>IF($C116="","",'3.工程情報'!M116/'5.工程集計'!I116)</f>
        <v/>
      </c>
      <c r="P116" s="105" t="str">
        <f>IF(OR($C116="",P$3="",'5.工程集計'!$I116=0),"",IF(P$4="均一配賦",P$3/'5.工程集計'!$C$4/'5.工程集計'!$I116,IF(P$4="減価償却費",P$3*'5.工程集計'!$E116/'5.工程集計'!$I116)))</f>
        <v/>
      </c>
      <c r="Q116" s="105" t="str">
        <f>IF(OR($C116="",Q$3="",'5.工程集計'!$I116=0),"",IF(Q$4="均一配賦",Q$3/'5.工程集計'!$C$4/'5.工程集計'!$I116,IF(Q$4="減価償却費",Q$3*'5.工程集計'!$E116/'5.工程集計'!$I116)))</f>
        <v/>
      </c>
      <c r="R116" s="105" t="str">
        <f>IF(OR($C116="",R$3="",'5.工程集計'!$I116=0),"",IF(R$4="均一配賦",R$3/'5.工程集計'!$C$4/'5.工程集計'!$I116,IF(R$4="減価償却費",R$3*'5.工程集計'!$E116/'5.工程集計'!$I116)))</f>
        <v/>
      </c>
      <c r="S116" s="105" t="str">
        <f>IF(OR($C116="",S$3="",'5.工程集計'!$I116=0),"",IF(S$4="均一配賦",S$3/'5.工程集計'!$C$4/'5.工程集計'!$I116,IF(S$4="減価償却費",S$3*'5.工程集計'!$E116/'5.工程集計'!$I116)))</f>
        <v/>
      </c>
      <c r="T116" s="105" t="str">
        <f>IF(OR($C116="",T$3="",'5.工程集計'!$I116=0),"",IF(T$4="均一配賦",T$3/'5.工程集計'!$C$4/'5.工程集計'!$I116,IF(T$4="減価償却費",T$3*'5.工程集計'!$E116/'5.工程集計'!$I116)))</f>
        <v/>
      </c>
      <c r="U116" s="105" t="str">
        <f>IF(OR($C116="",U$3="",'5.工程集計'!$I116=0),"",IF(U$4="均一配賦",U$3/'5.工程集計'!$C$4/'5.工程集計'!$I116,IF(U$4="減価償却費",U$3*'5.工程集計'!$E116/'5.工程集計'!$I116)))</f>
        <v/>
      </c>
      <c r="V116" s="105" t="str">
        <f>IF(OR($C116="",V$3="",'5.工程集計'!$I116=0),"",IF(V$4="均一配賦",V$3/'5.工程集計'!$C$4/'5.工程集計'!$I116,IF(V$4="減価償却費",V$3*'5.工程集計'!$E116/'5.工程集計'!$I116)))</f>
        <v/>
      </c>
      <c r="W116" s="105" t="str">
        <f>IF(OR($C116="",W$3="",'5.工程集計'!$I116=0),"",IF(W$4="均一配賦",W$3/'5.工程集計'!$C$4/'5.工程集計'!$I116,IF(W$4="減価償却費",W$3*'5.工程集計'!$E116/'5.工程集計'!$I116)))</f>
        <v/>
      </c>
      <c r="X116" s="105" t="str">
        <f>IF(OR($C116="",X$3="",'5.工程集計'!$I116=0),"",IF(X$4="均一配賦",X$3/'5.工程集計'!$C$4/'5.工程集計'!$I116,IF(X$4="減価償却費",X$3*'5.工程集計'!$E116/'5.工程集計'!$I116)))</f>
        <v/>
      </c>
      <c r="Y116" s="105" t="str">
        <f>IF(OR($C116="",Y$3="",'5.工程集計'!$I116=0),"",IF(Y$4="均一配賦",Y$3/'5.工程集計'!$C$4/'5.工程集計'!$I116,IF(Y$4="減価償却費",Y$3*'5.工程集計'!$E116/'5.工程集計'!$I116)))</f>
        <v/>
      </c>
      <c r="Z116" s="105" t="str">
        <f>IF(OR($C116="",Z$3="",'5.工程集計'!$I116=0),"",IF(Z$4="均一配賦",Z$3/'5.工程集計'!$C$4/'5.工程集計'!$I116,IF(Z$4="減価償却費",Z$3*'5.工程集計'!$E116/'5.工程集計'!$I116)))</f>
        <v/>
      </c>
      <c r="AA116" s="105" t="str">
        <f>IF(OR($C116="",AA$3="",'5.工程集計'!$I116=0),"",IF(AA$4="均一配賦",AA$3/'5.工程集計'!$C$4/'5.工程集計'!$I116,IF(AA$4="減価償却費",AA$3*'5.工程集計'!$E116/'5.工程集計'!$I116)))</f>
        <v/>
      </c>
    </row>
    <row r="117" spans="2:27" ht="21.75" customHeight="1">
      <c r="B117" s="14" t="str">
        <f>IF('3.工程情報'!B117="","",'3.工程情報'!B117)</f>
        <v/>
      </c>
      <c r="C117" s="14" t="str">
        <f>IF('3.工程情報'!C117="","",'3.工程情報'!C117)</f>
        <v/>
      </c>
      <c r="D117" s="193" t="str">
        <f t="shared" si="3"/>
        <v/>
      </c>
      <c r="E117" s="193" t="str">
        <f t="shared" si="4"/>
        <v/>
      </c>
      <c r="F117" s="105" t="str">
        <f>IF($C117="","",'3.工程情報'!$H117/'5.工程集計'!$H117)</f>
        <v/>
      </c>
      <c r="G117" s="105" t="str">
        <f>IF(OR($C117="",G$3="",'5.工程集計'!$H117=0),"",IF(G$4="均一配賦",G$3/'5.工程集計'!$C$4/'5.工程集計'!$H117,IF(G$4="減価償却費",G$3*'5.工程集計'!$E117/'5.工程集計'!$H117)))</f>
        <v/>
      </c>
      <c r="H117" s="105" t="str">
        <f>IF($C117="","",'5.工程集計'!D117/'5.工程集計'!I117)</f>
        <v/>
      </c>
      <c r="I117" s="105" t="str">
        <f>IF(OR($C117="",I$3="",'5.工程集計'!$I117=0),"",IF(I$4="均一配賦",I$3/'5.工程集計'!$C$4/'5.工程集計'!$I117,IF(I$4="減価償却費",I$3*'5.工程集計'!$E117/'5.工程集計'!$I117)))</f>
        <v/>
      </c>
      <c r="J117" s="106" t="str">
        <f>IF($C117="","",$J$3*'5.工程集計'!G117/'5.工程集計'!I117)</f>
        <v/>
      </c>
      <c r="K117" s="105" t="str">
        <f>IF($C117="","",'3.工程情報'!I117/'5.工程集計'!I117)</f>
        <v/>
      </c>
      <c r="L117" s="105" t="str">
        <f>IF($C117="","",'3.工程情報'!J117/'5.工程集計'!I117)</f>
        <v/>
      </c>
      <c r="M117" s="105" t="str">
        <f>IF($C117="","",'3.工程情報'!K117/'5.工程集計'!I117)</f>
        <v/>
      </c>
      <c r="N117" s="105" t="str">
        <f>IF($C117="","",'3.工程情報'!L117/'5.工程集計'!I117)</f>
        <v/>
      </c>
      <c r="O117" s="105" t="str">
        <f>IF($C117="","",'3.工程情報'!M117/'5.工程集計'!I117)</f>
        <v/>
      </c>
      <c r="P117" s="105" t="str">
        <f>IF(OR($C117="",P$3="",'5.工程集計'!$I117=0),"",IF(P$4="均一配賦",P$3/'5.工程集計'!$C$4/'5.工程集計'!$I117,IF(P$4="減価償却費",P$3*'5.工程集計'!$E117/'5.工程集計'!$I117)))</f>
        <v/>
      </c>
      <c r="Q117" s="105" t="str">
        <f>IF(OR($C117="",Q$3="",'5.工程集計'!$I117=0),"",IF(Q$4="均一配賦",Q$3/'5.工程集計'!$C$4/'5.工程集計'!$I117,IF(Q$4="減価償却費",Q$3*'5.工程集計'!$E117/'5.工程集計'!$I117)))</f>
        <v/>
      </c>
      <c r="R117" s="105" t="str">
        <f>IF(OR($C117="",R$3="",'5.工程集計'!$I117=0),"",IF(R$4="均一配賦",R$3/'5.工程集計'!$C$4/'5.工程集計'!$I117,IF(R$4="減価償却費",R$3*'5.工程集計'!$E117/'5.工程集計'!$I117)))</f>
        <v/>
      </c>
      <c r="S117" s="105" t="str">
        <f>IF(OR($C117="",S$3="",'5.工程集計'!$I117=0),"",IF(S$4="均一配賦",S$3/'5.工程集計'!$C$4/'5.工程集計'!$I117,IF(S$4="減価償却費",S$3*'5.工程集計'!$E117/'5.工程集計'!$I117)))</f>
        <v/>
      </c>
      <c r="T117" s="105" t="str">
        <f>IF(OR($C117="",T$3="",'5.工程集計'!$I117=0),"",IF(T$4="均一配賦",T$3/'5.工程集計'!$C$4/'5.工程集計'!$I117,IF(T$4="減価償却費",T$3*'5.工程集計'!$E117/'5.工程集計'!$I117)))</f>
        <v/>
      </c>
      <c r="U117" s="105" t="str">
        <f>IF(OR($C117="",U$3="",'5.工程集計'!$I117=0),"",IF(U$4="均一配賦",U$3/'5.工程集計'!$C$4/'5.工程集計'!$I117,IF(U$4="減価償却費",U$3*'5.工程集計'!$E117/'5.工程集計'!$I117)))</f>
        <v/>
      </c>
      <c r="V117" s="105" t="str">
        <f>IF(OR($C117="",V$3="",'5.工程集計'!$I117=0),"",IF(V$4="均一配賦",V$3/'5.工程集計'!$C$4/'5.工程集計'!$I117,IF(V$4="減価償却費",V$3*'5.工程集計'!$E117/'5.工程集計'!$I117)))</f>
        <v/>
      </c>
      <c r="W117" s="105" t="str">
        <f>IF(OR($C117="",W$3="",'5.工程集計'!$I117=0),"",IF(W$4="均一配賦",W$3/'5.工程集計'!$C$4/'5.工程集計'!$I117,IF(W$4="減価償却費",W$3*'5.工程集計'!$E117/'5.工程集計'!$I117)))</f>
        <v/>
      </c>
      <c r="X117" s="105" t="str">
        <f>IF(OR($C117="",X$3="",'5.工程集計'!$I117=0),"",IF(X$4="均一配賦",X$3/'5.工程集計'!$C$4/'5.工程集計'!$I117,IF(X$4="減価償却費",X$3*'5.工程集計'!$E117/'5.工程集計'!$I117)))</f>
        <v/>
      </c>
      <c r="Y117" s="105" t="str">
        <f>IF(OR($C117="",Y$3="",'5.工程集計'!$I117=0),"",IF(Y$4="均一配賦",Y$3/'5.工程集計'!$C$4/'5.工程集計'!$I117,IF(Y$4="減価償却費",Y$3*'5.工程集計'!$E117/'5.工程集計'!$I117)))</f>
        <v/>
      </c>
      <c r="Z117" s="105" t="str">
        <f>IF(OR($C117="",Z$3="",'5.工程集計'!$I117=0),"",IF(Z$4="均一配賦",Z$3/'5.工程集計'!$C$4/'5.工程集計'!$I117,IF(Z$4="減価償却費",Z$3*'5.工程集計'!$E117/'5.工程集計'!$I117)))</f>
        <v/>
      </c>
      <c r="AA117" s="105" t="str">
        <f>IF(OR($C117="",AA$3="",'5.工程集計'!$I117=0),"",IF(AA$4="均一配賦",AA$3/'5.工程集計'!$C$4/'5.工程集計'!$I117,IF(AA$4="減価償却費",AA$3*'5.工程集計'!$E117/'5.工程集計'!$I117)))</f>
        <v/>
      </c>
    </row>
    <row r="118" spans="2:27" ht="21.75" customHeight="1">
      <c r="B118" s="14" t="str">
        <f>IF('3.工程情報'!B118="","",'3.工程情報'!B118)</f>
        <v/>
      </c>
      <c r="C118" s="14" t="str">
        <f>IF('3.工程情報'!C118="","",'3.工程情報'!C118)</f>
        <v/>
      </c>
      <c r="D118" s="193" t="str">
        <f t="shared" si="3"/>
        <v/>
      </c>
      <c r="E118" s="193" t="str">
        <f t="shared" si="4"/>
        <v/>
      </c>
      <c r="F118" s="105" t="str">
        <f>IF($C118="","",'3.工程情報'!$H118/'5.工程集計'!$H118)</f>
        <v/>
      </c>
      <c r="G118" s="105" t="str">
        <f>IF(OR($C118="",G$3="",'5.工程集計'!$H118=0),"",IF(G$4="均一配賦",G$3/'5.工程集計'!$C$4/'5.工程集計'!$H118,IF(G$4="減価償却費",G$3*'5.工程集計'!$E118/'5.工程集計'!$H118)))</f>
        <v/>
      </c>
      <c r="H118" s="105" t="str">
        <f>IF($C118="","",'5.工程集計'!D118/'5.工程集計'!I118)</f>
        <v/>
      </c>
      <c r="I118" s="105" t="str">
        <f>IF(OR($C118="",I$3="",'5.工程集計'!$I118=0),"",IF(I$4="均一配賦",I$3/'5.工程集計'!$C$4/'5.工程集計'!$I118,IF(I$4="減価償却費",I$3*'5.工程集計'!$E118/'5.工程集計'!$I118)))</f>
        <v/>
      </c>
      <c r="J118" s="106" t="str">
        <f>IF($C118="","",$J$3*'5.工程集計'!G118/'5.工程集計'!I118)</f>
        <v/>
      </c>
      <c r="K118" s="105" t="str">
        <f>IF($C118="","",'3.工程情報'!I118/'5.工程集計'!I118)</f>
        <v/>
      </c>
      <c r="L118" s="105" t="str">
        <f>IF($C118="","",'3.工程情報'!J118/'5.工程集計'!I118)</f>
        <v/>
      </c>
      <c r="M118" s="105" t="str">
        <f>IF($C118="","",'3.工程情報'!K118/'5.工程集計'!I118)</f>
        <v/>
      </c>
      <c r="N118" s="105" t="str">
        <f>IF($C118="","",'3.工程情報'!L118/'5.工程集計'!I118)</f>
        <v/>
      </c>
      <c r="O118" s="105" t="str">
        <f>IF($C118="","",'3.工程情報'!M118/'5.工程集計'!I118)</f>
        <v/>
      </c>
      <c r="P118" s="105" t="str">
        <f>IF(OR($C118="",P$3="",'5.工程集計'!$I118=0),"",IF(P$4="均一配賦",P$3/'5.工程集計'!$C$4/'5.工程集計'!$I118,IF(P$4="減価償却費",P$3*'5.工程集計'!$E118/'5.工程集計'!$I118)))</f>
        <v/>
      </c>
      <c r="Q118" s="105" t="str">
        <f>IF(OR($C118="",Q$3="",'5.工程集計'!$I118=0),"",IF(Q$4="均一配賦",Q$3/'5.工程集計'!$C$4/'5.工程集計'!$I118,IF(Q$4="減価償却費",Q$3*'5.工程集計'!$E118/'5.工程集計'!$I118)))</f>
        <v/>
      </c>
      <c r="R118" s="105" t="str">
        <f>IF(OR($C118="",R$3="",'5.工程集計'!$I118=0),"",IF(R$4="均一配賦",R$3/'5.工程集計'!$C$4/'5.工程集計'!$I118,IF(R$4="減価償却費",R$3*'5.工程集計'!$E118/'5.工程集計'!$I118)))</f>
        <v/>
      </c>
      <c r="S118" s="105" t="str">
        <f>IF(OR($C118="",S$3="",'5.工程集計'!$I118=0),"",IF(S$4="均一配賦",S$3/'5.工程集計'!$C$4/'5.工程集計'!$I118,IF(S$4="減価償却費",S$3*'5.工程集計'!$E118/'5.工程集計'!$I118)))</f>
        <v/>
      </c>
      <c r="T118" s="105" t="str">
        <f>IF(OR($C118="",T$3="",'5.工程集計'!$I118=0),"",IF(T$4="均一配賦",T$3/'5.工程集計'!$C$4/'5.工程集計'!$I118,IF(T$4="減価償却費",T$3*'5.工程集計'!$E118/'5.工程集計'!$I118)))</f>
        <v/>
      </c>
      <c r="U118" s="105" t="str">
        <f>IF(OR($C118="",U$3="",'5.工程集計'!$I118=0),"",IF(U$4="均一配賦",U$3/'5.工程集計'!$C$4/'5.工程集計'!$I118,IF(U$4="減価償却費",U$3*'5.工程集計'!$E118/'5.工程集計'!$I118)))</f>
        <v/>
      </c>
      <c r="V118" s="105" t="str">
        <f>IF(OR($C118="",V$3="",'5.工程集計'!$I118=0),"",IF(V$4="均一配賦",V$3/'5.工程集計'!$C$4/'5.工程集計'!$I118,IF(V$4="減価償却費",V$3*'5.工程集計'!$E118/'5.工程集計'!$I118)))</f>
        <v/>
      </c>
      <c r="W118" s="105" t="str">
        <f>IF(OR($C118="",W$3="",'5.工程集計'!$I118=0),"",IF(W$4="均一配賦",W$3/'5.工程集計'!$C$4/'5.工程集計'!$I118,IF(W$4="減価償却費",W$3*'5.工程集計'!$E118/'5.工程集計'!$I118)))</f>
        <v/>
      </c>
      <c r="X118" s="105" t="str">
        <f>IF(OR($C118="",X$3="",'5.工程集計'!$I118=0),"",IF(X$4="均一配賦",X$3/'5.工程集計'!$C$4/'5.工程集計'!$I118,IF(X$4="減価償却費",X$3*'5.工程集計'!$E118/'5.工程集計'!$I118)))</f>
        <v/>
      </c>
      <c r="Y118" s="105" t="str">
        <f>IF(OR($C118="",Y$3="",'5.工程集計'!$I118=0),"",IF(Y$4="均一配賦",Y$3/'5.工程集計'!$C$4/'5.工程集計'!$I118,IF(Y$4="減価償却費",Y$3*'5.工程集計'!$E118/'5.工程集計'!$I118)))</f>
        <v/>
      </c>
      <c r="Z118" s="105" t="str">
        <f>IF(OR($C118="",Z$3="",'5.工程集計'!$I118=0),"",IF(Z$4="均一配賦",Z$3/'5.工程集計'!$C$4/'5.工程集計'!$I118,IF(Z$4="減価償却費",Z$3*'5.工程集計'!$E118/'5.工程集計'!$I118)))</f>
        <v/>
      </c>
      <c r="AA118" s="105" t="str">
        <f>IF(OR($C118="",AA$3="",'5.工程集計'!$I118=0),"",IF(AA$4="均一配賦",AA$3/'5.工程集計'!$C$4/'5.工程集計'!$I118,IF(AA$4="減価償却費",AA$3*'5.工程集計'!$E118/'5.工程集計'!$I118)))</f>
        <v/>
      </c>
    </row>
    <row r="119" spans="2:27" ht="21.75" customHeight="1">
      <c r="B119" s="14" t="str">
        <f>IF('3.工程情報'!B119="","",'3.工程情報'!B119)</f>
        <v/>
      </c>
      <c r="C119" s="14" t="str">
        <f>IF('3.工程情報'!C119="","",'3.工程情報'!C119)</f>
        <v/>
      </c>
      <c r="D119" s="193" t="str">
        <f t="shared" si="3"/>
        <v/>
      </c>
      <c r="E119" s="193" t="str">
        <f t="shared" si="4"/>
        <v/>
      </c>
      <c r="F119" s="105" t="str">
        <f>IF($C119="","",'3.工程情報'!$H119/'5.工程集計'!$H119)</f>
        <v/>
      </c>
      <c r="G119" s="105" t="str">
        <f>IF(OR($C119="",G$3="",'5.工程集計'!$H119=0),"",IF(G$4="均一配賦",G$3/'5.工程集計'!$C$4/'5.工程集計'!$H119,IF(G$4="減価償却費",G$3*'5.工程集計'!$E119/'5.工程集計'!$H119)))</f>
        <v/>
      </c>
      <c r="H119" s="105" t="str">
        <f>IF($C119="","",'5.工程集計'!D119/'5.工程集計'!I119)</f>
        <v/>
      </c>
      <c r="I119" s="105" t="str">
        <f>IF(OR($C119="",I$3="",'5.工程集計'!$I119=0),"",IF(I$4="均一配賦",I$3/'5.工程集計'!$C$4/'5.工程集計'!$I119,IF(I$4="減価償却費",I$3*'5.工程集計'!$E119/'5.工程集計'!$I119)))</f>
        <v/>
      </c>
      <c r="J119" s="106" t="str">
        <f>IF($C119="","",$J$3*'5.工程集計'!G119/'5.工程集計'!I119)</f>
        <v/>
      </c>
      <c r="K119" s="105" t="str">
        <f>IF($C119="","",'3.工程情報'!I119/'5.工程集計'!I119)</f>
        <v/>
      </c>
      <c r="L119" s="105" t="str">
        <f>IF($C119="","",'3.工程情報'!J119/'5.工程集計'!I119)</f>
        <v/>
      </c>
      <c r="M119" s="105" t="str">
        <f>IF($C119="","",'3.工程情報'!K119/'5.工程集計'!I119)</f>
        <v/>
      </c>
      <c r="N119" s="105" t="str">
        <f>IF($C119="","",'3.工程情報'!L119/'5.工程集計'!I119)</f>
        <v/>
      </c>
      <c r="O119" s="105" t="str">
        <f>IF($C119="","",'3.工程情報'!M119/'5.工程集計'!I119)</f>
        <v/>
      </c>
      <c r="P119" s="105" t="str">
        <f>IF(OR($C119="",P$3="",'5.工程集計'!$I119=0),"",IF(P$4="均一配賦",P$3/'5.工程集計'!$C$4/'5.工程集計'!$I119,IF(P$4="減価償却費",P$3*'5.工程集計'!$E119/'5.工程集計'!$I119)))</f>
        <v/>
      </c>
      <c r="Q119" s="105" t="str">
        <f>IF(OR($C119="",Q$3="",'5.工程集計'!$I119=0),"",IF(Q$4="均一配賦",Q$3/'5.工程集計'!$C$4/'5.工程集計'!$I119,IF(Q$4="減価償却費",Q$3*'5.工程集計'!$E119/'5.工程集計'!$I119)))</f>
        <v/>
      </c>
      <c r="R119" s="105" t="str">
        <f>IF(OR($C119="",R$3="",'5.工程集計'!$I119=0),"",IF(R$4="均一配賦",R$3/'5.工程集計'!$C$4/'5.工程集計'!$I119,IF(R$4="減価償却費",R$3*'5.工程集計'!$E119/'5.工程集計'!$I119)))</f>
        <v/>
      </c>
      <c r="S119" s="105" t="str">
        <f>IF(OR($C119="",S$3="",'5.工程集計'!$I119=0),"",IF(S$4="均一配賦",S$3/'5.工程集計'!$C$4/'5.工程集計'!$I119,IF(S$4="減価償却費",S$3*'5.工程集計'!$E119/'5.工程集計'!$I119)))</f>
        <v/>
      </c>
      <c r="T119" s="105" t="str">
        <f>IF(OR($C119="",T$3="",'5.工程集計'!$I119=0),"",IF(T$4="均一配賦",T$3/'5.工程集計'!$C$4/'5.工程集計'!$I119,IF(T$4="減価償却費",T$3*'5.工程集計'!$E119/'5.工程集計'!$I119)))</f>
        <v/>
      </c>
      <c r="U119" s="105" t="str">
        <f>IF(OR($C119="",U$3="",'5.工程集計'!$I119=0),"",IF(U$4="均一配賦",U$3/'5.工程集計'!$C$4/'5.工程集計'!$I119,IF(U$4="減価償却費",U$3*'5.工程集計'!$E119/'5.工程集計'!$I119)))</f>
        <v/>
      </c>
      <c r="V119" s="105" t="str">
        <f>IF(OR($C119="",V$3="",'5.工程集計'!$I119=0),"",IF(V$4="均一配賦",V$3/'5.工程集計'!$C$4/'5.工程集計'!$I119,IF(V$4="減価償却費",V$3*'5.工程集計'!$E119/'5.工程集計'!$I119)))</f>
        <v/>
      </c>
      <c r="W119" s="105" t="str">
        <f>IF(OR($C119="",W$3="",'5.工程集計'!$I119=0),"",IF(W$4="均一配賦",W$3/'5.工程集計'!$C$4/'5.工程集計'!$I119,IF(W$4="減価償却費",W$3*'5.工程集計'!$E119/'5.工程集計'!$I119)))</f>
        <v/>
      </c>
      <c r="X119" s="105" t="str">
        <f>IF(OR($C119="",X$3="",'5.工程集計'!$I119=0),"",IF(X$4="均一配賦",X$3/'5.工程集計'!$C$4/'5.工程集計'!$I119,IF(X$4="減価償却費",X$3*'5.工程集計'!$E119/'5.工程集計'!$I119)))</f>
        <v/>
      </c>
      <c r="Y119" s="105" t="str">
        <f>IF(OR($C119="",Y$3="",'5.工程集計'!$I119=0),"",IF(Y$4="均一配賦",Y$3/'5.工程集計'!$C$4/'5.工程集計'!$I119,IF(Y$4="減価償却費",Y$3*'5.工程集計'!$E119/'5.工程集計'!$I119)))</f>
        <v/>
      </c>
      <c r="Z119" s="105" t="str">
        <f>IF(OR($C119="",Z$3="",'5.工程集計'!$I119=0),"",IF(Z$4="均一配賦",Z$3/'5.工程集計'!$C$4/'5.工程集計'!$I119,IF(Z$4="減価償却費",Z$3*'5.工程集計'!$E119/'5.工程集計'!$I119)))</f>
        <v/>
      </c>
      <c r="AA119" s="105" t="str">
        <f>IF(OR($C119="",AA$3="",'5.工程集計'!$I119=0),"",IF(AA$4="均一配賦",AA$3/'5.工程集計'!$C$4/'5.工程集計'!$I119,IF(AA$4="減価償却費",AA$3*'5.工程集計'!$E119/'5.工程集計'!$I119)))</f>
        <v/>
      </c>
    </row>
    <row r="120" spans="2:27" ht="21.75" customHeight="1">
      <c r="B120" s="14" t="str">
        <f>IF('3.工程情報'!B120="","",'3.工程情報'!B120)</f>
        <v/>
      </c>
      <c r="C120" s="14" t="str">
        <f>IF('3.工程情報'!C120="","",'3.工程情報'!C120)</f>
        <v/>
      </c>
      <c r="D120" s="193" t="str">
        <f t="shared" si="3"/>
        <v/>
      </c>
      <c r="E120" s="193" t="str">
        <f t="shared" si="4"/>
        <v/>
      </c>
      <c r="F120" s="105" t="str">
        <f>IF($C120="","",'3.工程情報'!$H120/'5.工程集計'!$H120)</f>
        <v/>
      </c>
      <c r="G120" s="105" t="str">
        <f>IF(OR($C120="",G$3="",'5.工程集計'!$H120=0),"",IF(G$4="均一配賦",G$3/'5.工程集計'!$C$4/'5.工程集計'!$H120,IF(G$4="減価償却費",G$3*'5.工程集計'!$E120/'5.工程集計'!$H120)))</f>
        <v/>
      </c>
      <c r="H120" s="105" t="str">
        <f>IF($C120="","",'5.工程集計'!D120/'5.工程集計'!I120)</f>
        <v/>
      </c>
      <c r="I120" s="105" t="str">
        <f>IF(OR($C120="",I$3="",'5.工程集計'!$I120=0),"",IF(I$4="均一配賦",I$3/'5.工程集計'!$C$4/'5.工程集計'!$I120,IF(I$4="減価償却費",I$3*'5.工程集計'!$E120/'5.工程集計'!$I120)))</f>
        <v/>
      </c>
      <c r="J120" s="106" t="str">
        <f>IF($C120="","",$J$3*'5.工程集計'!G120/'5.工程集計'!I120)</f>
        <v/>
      </c>
      <c r="K120" s="105" t="str">
        <f>IF($C120="","",'3.工程情報'!I120/'5.工程集計'!I120)</f>
        <v/>
      </c>
      <c r="L120" s="105" t="str">
        <f>IF($C120="","",'3.工程情報'!J120/'5.工程集計'!I120)</f>
        <v/>
      </c>
      <c r="M120" s="105" t="str">
        <f>IF($C120="","",'3.工程情報'!K120/'5.工程集計'!I120)</f>
        <v/>
      </c>
      <c r="N120" s="105" t="str">
        <f>IF($C120="","",'3.工程情報'!L120/'5.工程集計'!I120)</f>
        <v/>
      </c>
      <c r="O120" s="105" t="str">
        <f>IF($C120="","",'3.工程情報'!M120/'5.工程集計'!I120)</f>
        <v/>
      </c>
      <c r="P120" s="105" t="str">
        <f>IF(OR($C120="",P$3="",'5.工程集計'!$I120=0),"",IF(P$4="均一配賦",P$3/'5.工程集計'!$C$4/'5.工程集計'!$I120,IF(P$4="減価償却費",P$3*'5.工程集計'!$E120/'5.工程集計'!$I120)))</f>
        <v/>
      </c>
      <c r="Q120" s="105" t="str">
        <f>IF(OR($C120="",Q$3="",'5.工程集計'!$I120=0),"",IF(Q$4="均一配賦",Q$3/'5.工程集計'!$C$4/'5.工程集計'!$I120,IF(Q$4="減価償却費",Q$3*'5.工程集計'!$E120/'5.工程集計'!$I120)))</f>
        <v/>
      </c>
      <c r="R120" s="105" t="str">
        <f>IF(OR($C120="",R$3="",'5.工程集計'!$I120=0),"",IF(R$4="均一配賦",R$3/'5.工程集計'!$C$4/'5.工程集計'!$I120,IF(R$4="減価償却費",R$3*'5.工程集計'!$E120/'5.工程集計'!$I120)))</f>
        <v/>
      </c>
      <c r="S120" s="105" t="str">
        <f>IF(OR($C120="",S$3="",'5.工程集計'!$I120=0),"",IF(S$4="均一配賦",S$3/'5.工程集計'!$C$4/'5.工程集計'!$I120,IF(S$4="減価償却費",S$3*'5.工程集計'!$E120/'5.工程集計'!$I120)))</f>
        <v/>
      </c>
      <c r="T120" s="105" t="str">
        <f>IF(OR($C120="",T$3="",'5.工程集計'!$I120=0),"",IF(T$4="均一配賦",T$3/'5.工程集計'!$C$4/'5.工程集計'!$I120,IF(T$4="減価償却費",T$3*'5.工程集計'!$E120/'5.工程集計'!$I120)))</f>
        <v/>
      </c>
      <c r="U120" s="105" t="str">
        <f>IF(OR($C120="",U$3="",'5.工程集計'!$I120=0),"",IF(U$4="均一配賦",U$3/'5.工程集計'!$C$4/'5.工程集計'!$I120,IF(U$4="減価償却費",U$3*'5.工程集計'!$E120/'5.工程集計'!$I120)))</f>
        <v/>
      </c>
      <c r="V120" s="105" t="str">
        <f>IF(OR($C120="",V$3="",'5.工程集計'!$I120=0),"",IF(V$4="均一配賦",V$3/'5.工程集計'!$C$4/'5.工程集計'!$I120,IF(V$4="減価償却費",V$3*'5.工程集計'!$E120/'5.工程集計'!$I120)))</f>
        <v/>
      </c>
      <c r="W120" s="105" t="str">
        <f>IF(OR($C120="",W$3="",'5.工程集計'!$I120=0),"",IF(W$4="均一配賦",W$3/'5.工程集計'!$C$4/'5.工程集計'!$I120,IF(W$4="減価償却費",W$3*'5.工程集計'!$E120/'5.工程集計'!$I120)))</f>
        <v/>
      </c>
      <c r="X120" s="105" t="str">
        <f>IF(OR($C120="",X$3="",'5.工程集計'!$I120=0),"",IF(X$4="均一配賦",X$3/'5.工程集計'!$C$4/'5.工程集計'!$I120,IF(X$4="減価償却費",X$3*'5.工程集計'!$E120/'5.工程集計'!$I120)))</f>
        <v/>
      </c>
      <c r="Y120" s="105" t="str">
        <f>IF(OR($C120="",Y$3="",'5.工程集計'!$I120=0),"",IF(Y$4="均一配賦",Y$3/'5.工程集計'!$C$4/'5.工程集計'!$I120,IF(Y$4="減価償却費",Y$3*'5.工程集計'!$E120/'5.工程集計'!$I120)))</f>
        <v/>
      </c>
      <c r="Z120" s="105" t="str">
        <f>IF(OR($C120="",Z$3="",'5.工程集計'!$I120=0),"",IF(Z$4="均一配賦",Z$3/'5.工程集計'!$C$4/'5.工程集計'!$I120,IF(Z$4="減価償却費",Z$3*'5.工程集計'!$E120/'5.工程集計'!$I120)))</f>
        <v/>
      </c>
      <c r="AA120" s="105" t="str">
        <f>IF(OR($C120="",AA$3="",'5.工程集計'!$I120=0),"",IF(AA$4="均一配賦",AA$3/'5.工程集計'!$C$4/'5.工程集計'!$I120,IF(AA$4="減価償却費",AA$3*'5.工程集計'!$E120/'5.工程集計'!$I120)))</f>
        <v/>
      </c>
    </row>
    <row r="121" spans="2:27" ht="21.75" customHeight="1">
      <c r="B121" s="14" t="str">
        <f>IF('3.工程情報'!B121="","",'3.工程情報'!B121)</f>
        <v/>
      </c>
      <c r="C121" s="14" t="str">
        <f>IF('3.工程情報'!C121="","",'3.工程情報'!C121)</f>
        <v/>
      </c>
      <c r="D121" s="193" t="str">
        <f t="shared" si="3"/>
        <v/>
      </c>
      <c r="E121" s="193" t="str">
        <f t="shared" si="4"/>
        <v/>
      </c>
      <c r="F121" s="105" t="str">
        <f>IF($C121="","",'3.工程情報'!$H121/'5.工程集計'!$H121)</f>
        <v/>
      </c>
      <c r="G121" s="105" t="str">
        <f>IF(OR($C121="",G$3="",'5.工程集計'!$H121=0),"",IF(G$4="均一配賦",G$3/'5.工程集計'!$C$4/'5.工程集計'!$H121,IF(G$4="減価償却費",G$3*'5.工程集計'!$E121/'5.工程集計'!$H121)))</f>
        <v/>
      </c>
      <c r="H121" s="105" t="str">
        <f>IF($C121="","",'5.工程集計'!D121/'5.工程集計'!I121)</f>
        <v/>
      </c>
      <c r="I121" s="105" t="str">
        <f>IF(OR($C121="",I$3="",'5.工程集計'!$I121=0),"",IF(I$4="均一配賦",I$3/'5.工程集計'!$C$4/'5.工程集計'!$I121,IF(I$4="減価償却費",I$3*'5.工程集計'!$E121/'5.工程集計'!$I121)))</f>
        <v/>
      </c>
      <c r="J121" s="106" t="str">
        <f>IF($C121="","",$J$3*'5.工程集計'!G121/'5.工程集計'!I121)</f>
        <v/>
      </c>
      <c r="K121" s="105" t="str">
        <f>IF($C121="","",'3.工程情報'!I121/'5.工程集計'!I121)</f>
        <v/>
      </c>
      <c r="L121" s="105" t="str">
        <f>IF($C121="","",'3.工程情報'!J121/'5.工程集計'!I121)</f>
        <v/>
      </c>
      <c r="M121" s="105" t="str">
        <f>IF($C121="","",'3.工程情報'!K121/'5.工程集計'!I121)</f>
        <v/>
      </c>
      <c r="N121" s="105" t="str">
        <f>IF($C121="","",'3.工程情報'!L121/'5.工程集計'!I121)</f>
        <v/>
      </c>
      <c r="O121" s="105" t="str">
        <f>IF($C121="","",'3.工程情報'!M121/'5.工程集計'!I121)</f>
        <v/>
      </c>
      <c r="P121" s="105" t="str">
        <f>IF(OR($C121="",P$3="",'5.工程集計'!$I121=0),"",IF(P$4="均一配賦",P$3/'5.工程集計'!$C$4/'5.工程集計'!$I121,IF(P$4="減価償却費",P$3*'5.工程集計'!$E121/'5.工程集計'!$I121)))</f>
        <v/>
      </c>
      <c r="Q121" s="105" t="str">
        <f>IF(OR($C121="",Q$3="",'5.工程集計'!$I121=0),"",IF(Q$4="均一配賦",Q$3/'5.工程集計'!$C$4/'5.工程集計'!$I121,IF(Q$4="減価償却費",Q$3*'5.工程集計'!$E121/'5.工程集計'!$I121)))</f>
        <v/>
      </c>
      <c r="R121" s="105" t="str">
        <f>IF(OR($C121="",R$3="",'5.工程集計'!$I121=0),"",IF(R$4="均一配賦",R$3/'5.工程集計'!$C$4/'5.工程集計'!$I121,IF(R$4="減価償却費",R$3*'5.工程集計'!$E121/'5.工程集計'!$I121)))</f>
        <v/>
      </c>
      <c r="S121" s="105" t="str">
        <f>IF(OR($C121="",S$3="",'5.工程集計'!$I121=0),"",IF(S$4="均一配賦",S$3/'5.工程集計'!$C$4/'5.工程集計'!$I121,IF(S$4="減価償却費",S$3*'5.工程集計'!$E121/'5.工程集計'!$I121)))</f>
        <v/>
      </c>
      <c r="T121" s="105" t="str">
        <f>IF(OR($C121="",T$3="",'5.工程集計'!$I121=0),"",IF(T$4="均一配賦",T$3/'5.工程集計'!$C$4/'5.工程集計'!$I121,IF(T$4="減価償却費",T$3*'5.工程集計'!$E121/'5.工程集計'!$I121)))</f>
        <v/>
      </c>
      <c r="U121" s="105" t="str">
        <f>IF(OR($C121="",U$3="",'5.工程集計'!$I121=0),"",IF(U$4="均一配賦",U$3/'5.工程集計'!$C$4/'5.工程集計'!$I121,IF(U$4="減価償却費",U$3*'5.工程集計'!$E121/'5.工程集計'!$I121)))</f>
        <v/>
      </c>
      <c r="V121" s="105" t="str">
        <f>IF(OR($C121="",V$3="",'5.工程集計'!$I121=0),"",IF(V$4="均一配賦",V$3/'5.工程集計'!$C$4/'5.工程集計'!$I121,IF(V$4="減価償却費",V$3*'5.工程集計'!$E121/'5.工程集計'!$I121)))</f>
        <v/>
      </c>
      <c r="W121" s="105" t="str">
        <f>IF(OR($C121="",W$3="",'5.工程集計'!$I121=0),"",IF(W$4="均一配賦",W$3/'5.工程集計'!$C$4/'5.工程集計'!$I121,IF(W$4="減価償却費",W$3*'5.工程集計'!$E121/'5.工程集計'!$I121)))</f>
        <v/>
      </c>
      <c r="X121" s="105" t="str">
        <f>IF(OR($C121="",X$3="",'5.工程集計'!$I121=0),"",IF(X$4="均一配賦",X$3/'5.工程集計'!$C$4/'5.工程集計'!$I121,IF(X$4="減価償却費",X$3*'5.工程集計'!$E121/'5.工程集計'!$I121)))</f>
        <v/>
      </c>
      <c r="Y121" s="105" t="str">
        <f>IF(OR($C121="",Y$3="",'5.工程集計'!$I121=0),"",IF(Y$4="均一配賦",Y$3/'5.工程集計'!$C$4/'5.工程集計'!$I121,IF(Y$4="減価償却費",Y$3*'5.工程集計'!$E121/'5.工程集計'!$I121)))</f>
        <v/>
      </c>
      <c r="Z121" s="105" t="str">
        <f>IF(OR($C121="",Z$3="",'5.工程集計'!$I121=0),"",IF(Z$4="均一配賦",Z$3/'5.工程集計'!$C$4/'5.工程集計'!$I121,IF(Z$4="減価償却費",Z$3*'5.工程集計'!$E121/'5.工程集計'!$I121)))</f>
        <v/>
      </c>
      <c r="AA121" s="105" t="str">
        <f>IF(OR($C121="",AA$3="",'5.工程集計'!$I121=0),"",IF(AA$4="均一配賦",AA$3/'5.工程集計'!$C$4/'5.工程集計'!$I121,IF(AA$4="減価償却費",AA$3*'5.工程集計'!$E121/'5.工程集計'!$I121)))</f>
        <v/>
      </c>
    </row>
    <row r="122" spans="2:27" ht="21.75" customHeight="1">
      <c r="B122" s="14" t="str">
        <f>IF('3.工程情報'!B122="","",'3.工程情報'!B122)</f>
        <v/>
      </c>
      <c r="C122" s="14" t="str">
        <f>IF('3.工程情報'!C122="","",'3.工程情報'!C122)</f>
        <v/>
      </c>
      <c r="D122" s="193" t="str">
        <f t="shared" si="3"/>
        <v/>
      </c>
      <c r="E122" s="193" t="str">
        <f t="shared" si="4"/>
        <v/>
      </c>
      <c r="F122" s="105" t="str">
        <f>IF($C122="","",'3.工程情報'!$H122/'5.工程集計'!$H122)</f>
        <v/>
      </c>
      <c r="G122" s="105" t="str">
        <f>IF(OR($C122="",G$3="",'5.工程集計'!$H122=0),"",IF(G$4="均一配賦",G$3/'5.工程集計'!$C$4/'5.工程集計'!$H122,IF(G$4="減価償却費",G$3*'5.工程集計'!$E122/'5.工程集計'!$H122)))</f>
        <v/>
      </c>
      <c r="H122" s="105" t="str">
        <f>IF($C122="","",'5.工程集計'!D122/'5.工程集計'!I122)</f>
        <v/>
      </c>
      <c r="I122" s="105" t="str">
        <f>IF(OR($C122="",I$3="",'5.工程集計'!$I122=0),"",IF(I$4="均一配賦",I$3/'5.工程集計'!$C$4/'5.工程集計'!$I122,IF(I$4="減価償却費",I$3*'5.工程集計'!$E122/'5.工程集計'!$I122)))</f>
        <v/>
      </c>
      <c r="J122" s="106" t="str">
        <f>IF($C122="","",$J$3*'5.工程集計'!G122/'5.工程集計'!I122)</f>
        <v/>
      </c>
      <c r="K122" s="105" t="str">
        <f>IF($C122="","",'3.工程情報'!I122/'5.工程集計'!I122)</f>
        <v/>
      </c>
      <c r="L122" s="105" t="str">
        <f>IF($C122="","",'3.工程情報'!J122/'5.工程集計'!I122)</f>
        <v/>
      </c>
      <c r="M122" s="105" t="str">
        <f>IF($C122="","",'3.工程情報'!K122/'5.工程集計'!I122)</f>
        <v/>
      </c>
      <c r="N122" s="105" t="str">
        <f>IF($C122="","",'3.工程情報'!L122/'5.工程集計'!I122)</f>
        <v/>
      </c>
      <c r="O122" s="105" t="str">
        <f>IF($C122="","",'3.工程情報'!M122/'5.工程集計'!I122)</f>
        <v/>
      </c>
      <c r="P122" s="105" t="str">
        <f>IF(OR($C122="",P$3="",'5.工程集計'!$I122=0),"",IF(P$4="均一配賦",P$3/'5.工程集計'!$C$4/'5.工程集計'!$I122,IF(P$4="減価償却費",P$3*'5.工程集計'!$E122/'5.工程集計'!$I122)))</f>
        <v/>
      </c>
      <c r="Q122" s="105" t="str">
        <f>IF(OR($C122="",Q$3="",'5.工程集計'!$I122=0),"",IF(Q$4="均一配賦",Q$3/'5.工程集計'!$C$4/'5.工程集計'!$I122,IF(Q$4="減価償却費",Q$3*'5.工程集計'!$E122/'5.工程集計'!$I122)))</f>
        <v/>
      </c>
      <c r="R122" s="105" t="str">
        <f>IF(OR($C122="",R$3="",'5.工程集計'!$I122=0),"",IF(R$4="均一配賦",R$3/'5.工程集計'!$C$4/'5.工程集計'!$I122,IF(R$4="減価償却費",R$3*'5.工程集計'!$E122/'5.工程集計'!$I122)))</f>
        <v/>
      </c>
      <c r="S122" s="105" t="str">
        <f>IF(OR($C122="",S$3="",'5.工程集計'!$I122=0),"",IF(S$4="均一配賦",S$3/'5.工程集計'!$C$4/'5.工程集計'!$I122,IF(S$4="減価償却費",S$3*'5.工程集計'!$E122/'5.工程集計'!$I122)))</f>
        <v/>
      </c>
      <c r="T122" s="105" t="str">
        <f>IF(OR($C122="",T$3="",'5.工程集計'!$I122=0),"",IF(T$4="均一配賦",T$3/'5.工程集計'!$C$4/'5.工程集計'!$I122,IF(T$4="減価償却費",T$3*'5.工程集計'!$E122/'5.工程集計'!$I122)))</f>
        <v/>
      </c>
      <c r="U122" s="105" t="str">
        <f>IF(OR($C122="",U$3="",'5.工程集計'!$I122=0),"",IF(U$4="均一配賦",U$3/'5.工程集計'!$C$4/'5.工程集計'!$I122,IF(U$4="減価償却費",U$3*'5.工程集計'!$E122/'5.工程集計'!$I122)))</f>
        <v/>
      </c>
      <c r="V122" s="105" t="str">
        <f>IF(OR($C122="",V$3="",'5.工程集計'!$I122=0),"",IF(V$4="均一配賦",V$3/'5.工程集計'!$C$4/'5.工程集計'!$I122,IF(V$4="減価償却費",V$3*'5.工程集計'!$E122/'5.工程集計'!$I122)))</f>
        <v/>
      </c>
      <c r="W122" s="105" t="str">
        <f>IF(OR($C122="",W$3="",'5.工程集計'!$I122=0),"",IF(W$4="均一配賦",W$3/'5.工程集計'!$C$4/'5.工程集計'!$I122,IF(W$4="減価償却費",W$3*'5.工程集計'!$E122/'5.工程集計'!$I122)))</f>
        <v/>
      </c>
      <c r="X122" s="105" t="str">
        <f>IF(OR($C122="",X$3="",'5.工程集計'!$I122=0),"",IF(X$4="均一配賦",X$3/'5.工程集計'!$C$4/'5.工程集計'!$I122,IF(X$4="減価償却費",X$3*'5.工程集計'!$E122/'5.工程集計'!$I122)))</f>
        <v/>
      </c>
      <c r="Y122" s="105" t="str">
        <f>IF(OR($C122="",Y$3="",'5.工程集計'!$I122=0),"",IF(Y$4="均一配賦",Y$3/'5.工程集計'!$C$4/'5.工程集計'!$I122,IF(Y$4="減価償却費",Y$3*'5.工程集計'!$E122/'5.工程集計'!$I122)))</f>
        <v/>
      </c>
      <c r="Z122" s="105" t="str">
        <f>IF(OR($C122="",Z$3="",'5.工程集計'!$I122=0),"",IF(Z$4="均一配賦",Z$3/'5.工程集計'!$C$4/'5.工程集計'!$I122,IF(Z$4="減価償却費",Z$3*'5.工程集計'!$E122/'5.工程集計'!$I122)))</f>
        <v/>
      </c>
      <c r="AA122" s="105" t="str">
        <f>IF(OR($C122="",AA$3="",'5.工程集計'!$I122=0),"",IF(AA$4="均一配賦",AA$3/'5.工程集計'!$C$4/'5.工程集計'!$I122,IF(AA$4="減価償却費",AA$3*'5.工程集計'!$E122/'5.工程集計'!$I122)))</f>
        <v/>
      </c>
    </row>
    <row r="123" spans="2:27" ht="21.75" customHeight="1">
      <c r="B123" s="14" t="str">
        <f>IF('3.工程情報'!B123="","",'3.工程情報'!B123)</f>
        <v/>
      </c>
      <c r="C123" s="14" t="str">
        <f>IF('3.工程情報'!C123="","",'3.工程情報'!C123)</f>
        <v/>
      </c>
      <c r="D123" s="193" t="str">
        <f t="shared" si="3"/>
        <v/>
      </c>
      <c r="E123" s="193" t="str">
        <f t="shared" si="4"/>
        <v/>
      </c>
      <c r="F123" s="105" t="str">
        <f>IF($C123="","",'3.工程情報'!$H123/'5.工程集計'!$H123)</f>
        <v/>
      </c>
      <c r="G123" s="105" t="str">
        <f>IF(OR($C123="",G$3="",'5.工程集計'!$H123=0),"",IF(G$4="均一配賦",G$3/'5.工程集計'!$C$4/'5.工程集計'!$H123,IF(G$4="減価償却費",G$3*'5.工程集計'!$E123/'5.工程集計'!$H123)))</f>
        <v/>
      </c>
      <c r="H123" s="105" t="str">
        <f>IF($C123="","",'5.工程集計'!D123/'5.工程集計'!I123)</f>
        <v/>
      </c>
      <c r="I123" s="105" t="str">
        <f>IF(OR($C123="",I$3="",'5.工程集計'!$I123=0),"",IF(I$4="均一配賦",I$3/'5.工程集計'!$C$4/'5.工程集計'!$I123,IF(I$4="減価償却費",I$3*'5.工程集計'!$E123/'5.工程集計'!$I123)))</f>
        <v/>
      </c>
      <c r="J123" s="106" t="str">
        <f>IF($C123="","",$J$3*'5.工程集計'!G123/'5.工程集計'!I123)</f>
        <v/>
      </c>
      <c r="K123" s="105" t="str">
        <f>IF($C123="","",'3.工程情報'!I123/'5.工程集計'!I123)</f>
        <v/>
      </c>
      <c r="L123" s="105" t="str">
        <f>IF($C123="","",'3.工程情報'!J123/'5.工程集計'!I123)</f>
        <v/>
      </c>
      <c r="M123" s="105" t="str">
        <f>IF($C123="","",'3.工程情報'!K123/'5.工程集計'!I123)</f>
        <v/>
      </c>
      <c r="N123" s="105" t="str">
        <f>IF($C123="","",'3.工程情報'!L123/'5.工程集計'!I123)</f>
        <v/>
      </c>
      <c r="O123" s="105" t="str">
        <f>IF($C123="","",'3.工程情報'!M123/'5.工程集計'!I123)</f>
        <v/>
      </c>
      <c r="P123" s="105" t="str">
        <f>IF(OR($C123="",P$3="",'5.工程集計'!$I123=0),"",IF(P$4="均一配賦",P$3/'5.工程集計'!$C$4/'5.工程集計'!$I123,IF(P$4="減価償却費",P$3*'5.工程集計'!$E123/'5.工程集計'!$I123)))</f>
        <v/>
      </c>
      <c r="Q123" s="105" t="str">
        <f>IF(OR($C123="",Q$3="",'5.工程集計'!$I123=0),"",IF(Q$4="均一配賦",Q$3/'5.工程集計'!$C$4/'5.工程集計'!$I123,IF(Q$4="減価償却費",Q$3*'5.工程集計'!$E123/'5.工程集計'!$I123)))</f>
        <v/>
      </c>
      <c r="R123" s="105" t="str">
        <f>IF(OR($C123="",R$3="",'5.工程集計'!$I123=0),"",IF(R$4="均一配賦",R$3/'5.工程集計'!$C$4/'5.工程集計'!$I123,IF(R$4="減価償却費",R$3*'5.工程集計'!$E123/'5.工程集計'!$I123)))</f>
        <v/>
      </c>
      <c r="S123" s="105" t="str">
        <f>IF(OR($C123="",S$3="",'5.工程集計'!$I123=0),"",IF(S$4="均一配賦",S$3/'5.工程集計'!$C$4/'5.工程集計'!$I123,IF(S$4="減価償却費",S$3*'5.工程集計'!$E123/'5.工程集計'!$I123)))</f>
        <v/>
      </c>
      <c r="T123" s="105" t="str">
        <f>IF(OR($C123="",T$3="",'5.工程集計'!$I123=0),"",IF(T$4="均一配賦",T$3/'5.工程集計'!$C$4/'5.工程集計'!$I123,IF(T$4="減価償却費",T$3*'5.工程集計'!$E123/'5.工程集計'!$I123)))</f>
        <v/>
      </c>
      <c r="U123" s="105" t="str">
        <f>IF(OR($C123="",U$3="",'5.工程集計'!$I123=0),"",IF(U$4="均一配賦",U$3/'5.工程集計'!$C$4/'5.工程集計'!$I123,IF(U$4="減価償却費",U$3*'5.工程集計'!$E123/'5.工程集計'!$I123)))</f>
        <v/>
      </c>
      <c r="V123" s="105" t="str">
        <f>IF(OR($C123="",V$3="",'5.工程集計'!$I123=0),"",IF(V$4="均一配賦",V$3/'5.工程集計'!$C$4/'5.工程集計'!$I123,IF(V$4="減価償却費",V$3*'5.工程集計'!$E123/'5.工程集計'!$I123)))</f>
        <v/>
      </c>
      <c r="W123" s="105" t="str">
        <f>IF(OR($C123="",W$3="",'5.工程集計'!$I123=0),"",IF(W$4="均一配賦",W$3/'5.工程集計'!$C$4/'5.工程集計'!$I123,IF(W$4="減価償却費",W$3*'5.工程集計'!$E123/'5.工程集計'!$I123)))</f>
        <v/>
      </c>
      <c r="X123" s="105" t="str">
        <f>IF(OR($C123="",X$3="",'5.工程集計'!$I123=0),"",IF(X$4="均一配賦",X$3/'5.工程集計'!$C$4/'5.工程集計'!$I123,IF(X$4="減価償却費",X$3*'5.工程集計'!$E123/'5.工程集計'!$I123)))</f>
        <v/>
      </c>
      <c r="Y123" s="105" t="str">
        <f>IF(OR($C123="",Y$3="",'5.工程集計'!$I123=0),"",IF(Y$4="均一配賦",Y$3/'5.工程集計'!$C$4/'5.工程集計'!$I123,IF(Y$4="減価償却費",Y$3*'5.工程集計'!$E123/'5.工程集計'!$I123)))</f>
        <v/>
      </c>
      <c r="Z123" s="105" t="str">
        <f>IF(OR($C123="",Z$3="",'5.工程集計'!$I123=0),"",IF(Z$4="均一配賦",Z$3/'5.工程集計'!$C$4/'5.工程集計'!$I123,IF(Z$4="減価償却費",Z$3*'5.工程集計'!$E123/'5.工程集計'!$I123)))</f>
        <v/>
      </c>
      <c r="AA123" s="105" t="str">
        <f>IF(OR($C123="",AA$3="",'5.工程集計'!$I123=0),"",IF(AA$4="均一配賦",AA$3/'5.工程集計'!$C$4/'5.工程集計'!$I123,IF(AA$4="減価償却費",AA$3*'5.工程集計'!$E123/'5.工程集計'!$I123)))</f>
        <v/>
      </c>
    </row>
    <row r="124" spans="2:27" ht="21.75" customHeight="1">
      <c r="B124" s="14" t="str">
        <f>IF('3.工程情報'!B124="","",'3.工程情報'!B124)</f>
        <v/>
      </c>
      <c r="C124" s="14" t="str">
        <f>IF('3.工程情報'!C124="","",'3.工程情報'!C124)</f>
        <v/>
      </c>
      <c r="D124" s="193" t="str">
        <f t="shared" si="3"/>
        <v/>
      </c>
      <c r="E124" s="193" t="str">
        <f t="shared" si="4"/>
        <v/>
      </c>
      <c r="F124" s="105" t="str">
        <f>IF($C124="","",'3.工程情報'!$H124/'5.工程集計'!$H124)</f>
        <v/>
      </c>
      <c r="G124" s="105" t="str">
        <f>IF(OR($C124="",G$3="",'5.工程集計'!$H124=0),"",IF(G$4="均一配賦",G$3/'5.工程集計'!$C$4/'5.工程集計'!$H124,IF(G$4="減価償却費",G$3*'5.工程集計'!$E124/'5.工程集計'!$H124)))</f>
        <v/>
      </c>
      <c r="H124" s="105" t="str">
        <f>IF($C124="","",'5.工程集計'!D124/'5.工程集計'!I124)</f>
        <v/>
      </c>
      <c r="I124" s="105" t="str">
        <f>IF(OR($C124="",I$3="",'5.工程集計'!$I124=0),"",IF(I$4="均一配賦",I$3/'5.工程集計'!$C$4/'5.工程集計'!$I124,IF(I$4="減価償却費",I$3*'5.工程集計'!$E124/'5.工程集計'!$I124)))</f>
        <v/>
      </c>
      <c r="J124" s="106" t="str">
        <f>IF($C124="","",$J$3*'5.工程集計'!G124/'5.工程集計'!I124)</f>
        <v/>
      </c>
      <c r="K124" s="105" t="str">
        <f>IF($C124="","",'3.工程情報'!I124/'5.工程集計'!I124)</f>
        <v/>
      </c>
      <c r="L124" s="105" t="str">
        <f>IF($C124="","",'3.工程情報'!J124/'5.工程集計'!I124)</f>
        <v/>
      </c>
      <c r="M124" s="105" t="str">
        <f>IF($C124="","",'3.工程情報'!K124/'5.工程集計'!I124)</f>
        <v/>
      </c>
      <c r="N124" s="105" t="str">
        <f>IF($C124="","",'3.工程情報'!L124/'5.工程集計'!I124)</f>
        <v/>
      </c>
      <c r="O124" s="105" t="str">
        <f>IF($C124="","",'3.工程情報'!M124/'5.工程集計'!I124)</f>
        <v/>
      </c>
      <c r="P124" s="105" t="str">
        <f>IF(OR($C124="",P$3="",'5.工程集計'!$I124=0),"",IF(P$4="均一配賦",P$3/'5.工程集計'!$C$4/'5.工程集計'!$I124,IF(P$4="減価償却費",P$3*'5.工程集計'!$E124/'5.工程集計'!$I124)))</f>
        <v/>
      </c>
      <c r="Q124" s="105" t="str">
        <f>IF(OR($C124="",Q$3="",'5.工程集計'!$I124=0),"",IF(Q$4="均一配賦",Q$3/'5.工程集計'!$C$4/'5.工程集計'!$I124,IF(Q$4="減価償却費",Q$3*'5.工程集計'!$E124/'5.工程集計'!$I124)))</f>
        <v/>
      </c>
      <c r="R124" s="105" t="str">
        <f>IF(OR($C124="",R$3="",'5.工程集計'!$I124=0),"",IF(R$4="均一配賦",R$3/'5.工程集計'!$C$4/'5.工程集計'!$I124,IF(R$4="減価償却費",R$3*'5.工程集計'!$E124/'5.工程集計'!$I124)))</f>
        <v/>
      </c>
      <c r="S124" s="105" t="str">
        <f>IF(OR($C124="",S$3="",'5.工程集計'!$I124=0),"",IF(S$4="均一配賦",S$3/'5.工程集計'!$C$4/'5.工程集計'!$I124,IF(S$4="減価償却費",S$3*'5.工程集計'!$E124/'5.工程集計'!$I124)))</f>
        <v/>
      </c>
      <c r="T124" s="105" t="str">
        <f>IF(OR($C124="",T$3="",'5.工程集計'!$I124=0),"",IF(T$4="均一配賦",T$3/'5.工程集計'!$C$4/'5.工程集計'!$I124,IF(T$4="減価償却費",T$3*'5.工程集計'!$E124/'5.工程集計'!$I124)))</f>
        <v/>
      </c>
      <c r="U124" s="105" t="str">
        <f>IF(OR($C124="",U$3="",'5.工程集計'!$I124=0),"",IF(U$4="均一配賦",U$3/'5.工程集計'!$C$4/'5.工程集計'!$I124,IF(U$4="減価償却費",U$3*'5.工程集計'!$E124/'5.工程集計'!$I124)))</f>
        <v/>
      </c>
      <c r="V124" s="105" t="str">
        <f>IF(OR($C124="",V$3="",'5.工程集計'!$I124=0),"",IF(V$4="均一配賦",V$3/'5.工程集計'!$C$4/'5.工程集計'!$I124,IF(V$4="減価償却費",V$3*'5.工程集計'!$E124/'5.工程集計'!$I124)))</f>
        <v/>
      </c>
      <c r="W124" s="105" t="str">
        <f>IF(OR($C124="",W$3="",'5.工程集計'!$I124=0),"",IF(W$4="均一配賦",W$3/'5.工程集計'!$C$4/'5.工程集計'!$I124,IF(W$4="減価償却費",W$3*'5.工程集計'!$E124/'5.工程集計'!$I124)))</f>
        <v/>
      </c>
      <c r="X124" s="105" t="str">
        <f>IF(OR($C124="",X$3="",'5.工程集計'!$I124=0),"",IF(X$4="均一配賦",X$3/'5.工程集計'!$C$4/'5.工程集計'!$I124,IF(X$4="減価償却費",X$3*'5.工程集計'!$E124/'5.工程集計'!$I124)))</f>
        <v/>
      </c>
      <c r="Y124" s="105" t="str">
        <f>IF(OR($C124="",Y$3="",'5.工程集計'!$I124=0),"",IF(Y$4="均一配賦",Y$3/'5.工程集計'!$C$4/'5.工程集計'!$I124,IF(Y$4="減価償却費",Y$3*'5.工程集計'!$E124/'5.工程集計'!$I124)))</f>
        <v/>
      </c>
      <c r="Z124" s="105" t="str">
        <f>IF(OR($C124="",Z$3="",'5.工程集計'!$I124=0),"",IF(Z$4="均一配賦",Z$3/'5.工程集計'!$C$4/'5.工程集計'!$I124,IF(Z$4="減価償却費",Z$3*'5.工程集計'!$E124/'5.工程集計'!$I124)))</f>
        <v/>
      </c>
      <c r="AA124" s="105" t="str">
        <f>IF(OR($C124="",AA$3="",'5.工程集計'!$I124=0),"",IF(AA$4="均一配賦",AA$3/'5.工程集計'!$C$4/'5.工程集計'!$I124,IF(AA$4="減価償却費",AA$3*'5.工程集計'!$E124/'5.工程集計'!$I124)))</f>
        <v/>
      </c>
    </row>
    <row r="125" spans="2:27" ht="21.75" customHeight="1">
      <c r="B125" s="14" t="str">
        <f>IF('3.工程情報'!B125="","",'3.工程情報'!B125)</f>
        <v/>
      </c>
      <c r="C125" s="14" t="str">
        <f>IF('3.工程情報'!C125="","",'3.工程情報'!C125)</f>
        <v/>
      </c>
      <c r="D125" s="193" t="str">
        <f t="shared" si="3"/>
        <v/>
      </c>
      <c r="E125" s="193" t="str">
        <f t="shared" si="4"/>
        <v/>
      </c>
      <c r="F125" s="105" t="str">
        <f>IF($C125="","",'3.工程情報'!$H125/'5.工程集計'!$H125)</f>
        <v/>
      </c>
      <c r="G125" s="105" t="str">
        <f>IF(OR($C125="",G$3="",'5.工程集計'!$H125=0),"",IF(G$4="均一配賦",G$3/'5.工程集計'!$C$4/'5.工程集計'!$H125,IF(G$4="減価償却費",G$3*'5.工程集計'!$E125/'5.工程集計'!$H125)))</f>
        <v/>
      </c>
      <c r="H125" s="105" t="str">
        <f>IF($C125="","",'5.工程集計'!D125/'5.工程集計'!I125)</f>
        <v/>
      </c>
      <c r="I125" s="105" t="str">
        <f>IF(OR($C125="",I$3="",'5.工程集計'!$I125=0),"",IF(I$4="均一配賦",I$3/'5.工程集計'!$C$4/'5.工程集計'!$I125,IF(I$4="減価償却費",I$3*'5.工程集計'!$E125/'5.工程集計'!$I125)))</f>
        <v/>
      </c>
      <c r="J125" s="106" t="str">
        <f>IF($C125="","",$J$3*'5.工程集計'!G125/'5.工程集計'!I125)</f>
        <v/>
      </c>
      <c r="K125" s="105" t="str">
        <f>IF($C125="","",'3.工程情報'!I125/'5.工程集計'!I125)</f>
        <v/>
      </c>
      <c r="L125" s="105" t="str">
        <f>IF($C125="","",'3.工程情報'!J125/'5.工程集計'!I125)</f>
        <v/>
      </c>
      <c r="M125" s="105" t="str">
        <f>IF($C125="","",'3.工程情報'!K125/'5.工程集計'!I125)</f>
        <v/>
      </c>
      <c r="N125" s="105" t="str">
        <f>IF($C125="","",'3.工程情報'!L125/'5.工程集計'!I125)</f>
        <v/>
      </c>
      <c r="O125" s="105" t="str">
        <f>IF($C125="","",'3.工程情報'!M125/'5.工程集計'!I125)</f>
        <v/>
      </c>
      <c r="P125" s="105" t="str">
        <f>IF(OR($C125="",P$3="",'5.工程集計'!$I125=0),"",IF(P$4="均一配賦",P$3/'5.工程集計'!$C$4/'5.工程集計'!$I125,IF(P$4="減価償却費",P$3*'5.工程集計'!$E125/'5.工程集計'!$I125)))</f>
        <v/>
      </c>
      <c r="Q125" s="105" t="str">
        <f>IF(OR($C125="",Q$3="",'5.工程集計'!$I125=0),"",IF(Q$4="均一配賦",Q$3/'5.工程集計'!$C$4/'5.工程集計'!$I125,IF(Q$4="減価償却費",Q$3*'5.工程集計'!$E125/'5.工程集計'!$I125)))</f>
        <v/>
      </c>
      <c r="R125" s="105" t="str">
        <f>IF(OR($C125="",R$3="",'5.工程集計'!$I125=0),"",IF(R$4="均一配賦",R$3/'5.工程集計'!$C$4/'5.工程集計'!$I125,IF(R$4="減価償却費",R$3*'5.工程集計'!$E125/'5.工程集計'!$I125)))</f>
        <v/>
      </c>
      <c r="S125" s="105" t="str">
        <f>IF(OR($C125="",S$3="",'5.工程集計'!$I125=0),"",IF(S$4="均一配賦",S$3/'5.工程集計'!$C$4/'5.工程集計'!$I125,IF(S$4="減価償却費",S$3*'5.工程集計'!$E125/'5.工程集計'!$I125)))</f>
        <v/>
      </c>
      <c r="T125" s="105" t="str">
        <f>IF(OR($C125="",T$3="",'5.工程集計'!$I125=0),"",IF(T$4="均一配賦",T$3/'5.工程集計'!$C$4/'5.工程集計'!$I125,IF(T$4="減価償却費",T$3*'5.工程集計'!$E125/'5.工程集計'!$I125)))</f>
        <v/>
      </c>
      <c r="U125" s="105" t="str">
        <f>IF(OR($C125="",U$3="",'5.工程集計'!$I125=0),"",IF(U$4="均一配賦",U$3/'5.工程集計'!$C$4/'5.工程集計'!$I125,IF(U$4="減価償却費",U$3*'5.工程集計'!$E125/'5.工程集計'!$I125)))</f>
        <v/>
      </c>
      <c r="V125" s="105" t="str">
        <f>IF(OR($C125="",V$3="",'5.工程集計'!$I125=0),"",IF(V$4="均一配賦",V$3/'5.工程集計'!$C$4/'5.工程集計'!$I125,IF(V$4="減価償却費",V$3*'5.工程集計'!$E125/'5.工程集計'!$I125)))</f>
        <v/>
      </c>
      <c r="W125" s="105" t="str">
        <f>IF(OR($C125="",W$3="",'5.工程集計'!$I125=0),"",IF(W$4="均一配賦",W$3/'5.工程集計'!$C$4/'5.工程集計'!$I125,IF(W$4="減価償却費",W$3*'5.工程集計'!$E125/'5.工程集計'!$I125)))</f>
        <v/>
      </c>
      <c r="X125" s="105" t="str">
        <f>IF(OR($C125="",X$3="",'5.工程集計'!$I125=0),"",IF(X$4="均一配賦",X$3/'5.工程集計'!$C$4/'5.工程集計'!$I125,IF(X$4="減価償却費",X$3*'5.工程集計'!$E125/'5.工程集計'!$I125)))</f>
        <v/>
      </c>
      <c r="Y125" s="105" t="str">
        <f>IF(OR($C125="",Y$3="",'5.工程集計'!$I125=0),"",IF(Y$4="均一配賦",Y$3/'5.工程集計'!$C$4/'5.工程集計'!$I125,IF(Y$4="減価償却費",Y$3*'5.工程集計'!$E125/'5.工程集計'!$I125)))</f>
        <v/>
      </c>
      <c r="Z125" s="105" t="str">
        <f>IF(OR($C125="",Z$3="",'5.工程集計'!$I125=0),"",IF(Z$4="均一配賦",Z$3/'5.工程集計'!$C$4/'5.工程集計'!$I125,IF(Z$4="減価償却費",Z$3*'5.工程集計'!$E125/'5.工程集計'!$I125)))</f>
        <v/>
      </c>
      <c r="AA125" s="105" t="str">
        <f>IF(OR($C125="",AA$3="",'5.工程集計'!$I125=0),"",IF(AA$4="均一配賦",AA$3/'5.工程集計'!$C$4/'5.工程集計'!$I125,IF(AA$4="減価償却費",AA$3*'5.工程集計'!$E125/'5.工程集計'!$I125)))</f>
        <v/>
      </c>
    </row>
    <row r="126" spans="2:27" ht="21.75" customHeight="1">
      <c r="B126" s="14" t="str">
        <f>IF('3.工程情報'!B126="","",'3.工程情報'!B126)</f>
        <v/>
      </c>
      <c r="C126" s="14" t="str">
        <f>IF('3.工程情報'!C126="","",'3.工程情報'!C126)</f>
        <v/>
      </c>
      <c r="D126" s="193" t="str">
        <f t="shared" si="3"/>
        <v/>
      </c>
      <c r="E126" s="193" t="str">
        <f t="shared" si="4"/>
        <v/>
      </c>
      <c r="F126" s="105" t="str">
        <f>IF($C126="","",'3.工程情報'!$H126/'5.工程集計'!$H126)</f>
        <v/>
      </c>
      <c r="G126" s="105" t="str">
        <f>IF(OR($C126="",G$3="",'5.工程集計'!$H126=0),"",IF(G$4="均一配賦",G$3/'5.工程集計'!$C$4/'5.工程集計'!$H126,IF(G$4="減価償却費",G$3*'5.工程集計'!$E126/'5.工程集計'!$H126)))</f>
        <v/>
      </c>
      <c r="H126" s="105" t="str">
        <f>IF($C126="","",'5.工程集計'!D126/'5.工程集計'!I126)</f>
        <v/>
      </c>
      <c r="I126" s="105" t="str">
        <f>IF(OR($C126="",I$3="",'5.工程集計'!$I126=0),"",IF(I$4="均一配賦",I$3/'5.工程集計'!$C$4/'5.工程集計'!$I126,IF(I$4="減価償却費",I$3*'5.工程集計'!$E126/'5.工程集計'!$I126)))</f>
        <v/>
      </c>
      <c r="J126" s="106" t="str">
        <f>IF($C126="","",$J$3*'5.工程集計'!G126/'5.工程集計'!I126)</f>
        <v/>
      </c>
      <c r="K126" s="105" t="str">
        <f>IF($C126="","",'3.工程情報'!I126/'5.工程集計'!I126)</f>
        <v/>
      </c>
      <c r="L126" s="105" t="str">
        <f>IF($C126="","",'3.工程情報'!J126/'5.工程集計'!I126)</f>
        <v/>
      </c>
      <c r="M126" s="105" t="str">
        <f>IF($C126="","",'3.工程情報'!K126/'5.工程集計'!I126)</f>
        <v/>
      </c>
      <c r="N126" s="105" t="str">
        <f>IF($C126="","",'3.工程情報'!L126/'5.工程集計'!I126)</f>
        <v/>
      </c>
      <c r="O126" s="105" t="str">
        <f>IF($C126="","",'3.工程情報'!M126/'5.工程集計'!I126)</f>
        <v/>
      </c>
      <c r="P126" s="105" t="str">
        <f>IF(OR($C126="",P$3="",'5.工程集計'!$I126=0),"",IF(P$4="均一配賦",P$3/'5.工程集計'!$C$4/'5.工程集計'!$I126,IF(P$4="減価償却費",P$3*'5.工程集計'!$E126/'5.工程集計'!$I126)))</f>
        <v/>
      </c>
      <c r="Q126" s="105" t="str">
        <f>IF(OR($C126="",Q$3="",'5.工程集計'!$I126=0),"",IF(Q$4="均一配賦",Q$3/'5.工程集計'!$C$4/'5.工程集計'!$I126,IF(Q$4="減価償却費",Q$3*'5.工程集計'!$E126/'5.工程集計'!$I126)))</f>
        <v/>
      </c>
      <c r="R126" s="105" t="str">
        <f>IF(OR($C126="",R$3="",'5.工程集計'!$I126=0),"",IF(R$4="均一配賦",R$3/'5.工程集計'!$C$4/'5.工程集計'!$I126,IF(R$4="減価償却費",R$3*'5.工程集計'!$E126/'5.工程集計'!$I126)))</f>
        <v/>
      </c>
      <c r="S126" s="105" t="str">
        <f>IF(OR($C126="",S$3="",'5.工程集計'!$I126=0),"",IF(S$4="均一配賦",S$3/'5.工程集計'!$C$4/'5.工程集計'!$I126,IF(S$4="減価償却費",S$3*'5.工程集計'!$E126/'5.工程集計'!$I126)))</f>
        <v/>
      </c>
      <c r="T126" s="105" t="str">
        <f>IF(OR($C126="",T$3="",'5.工程集計'!$I126=0),"",IF(T$4="均一配賦",T$3/'5.工程集計'!$C$4/'5.工程集計'!$I126,IF(T$4="減価償却費",T$3*'5.工程集計'!$E126/'5.工程集計'!$I126)))</f>
        <v/>
      </c>
      <c r="U126" s="105" t="str">
        <f>IF(OR($C126="",U$3="",'5.工程集計'!$I126=0),"",IF(U$4="均一配賦",U$3/'5.工程集計'!$C$4/'5.工程集計'!$I126,IF(U$4="減価償却費",U$3*'5.工程集計'!$E126/'5.工程集計'!$I126)))</f>
        <v/>
      </c>
      <c r="V126" s="105" t="str">
        <f>IF(OR($C126="",V$3="",'5.工程集計'!$I126=0),"",IF(V$4="均一配賦",V$3/'5.工程集計'!$C$4/'5.工程集計'!$I126,IF(V$4="減価償却費",V$3*'5.工程集計'!$E126/'5.工程集計'!$I126)))</f>
        <v/>
      </c>
      <c r="W126" s="105" t="str">
        <f>IF(OR($C126="",W$3="",'5.工程集計'!$I126=0),"",IF(W$4="均一配賦",W$3/'5.工程集計'!$C$4/'5.工程集計'!$I126,IF(W$4="減価償却費",W$3*'5.工程集計'!$E126/'5.工程集計'!$I126)))</f>
        <v/>
      </c>
      <c r="X126" s="105" t="str">
        <f>IF(OR($C126="",X$3="",'5.工程集計'!$I126=0),"",IF(X$4="均一配賦",X$3/'5.工程集計'!$C$4/'5.工程集計'!$I126,IF(X$4="減価償却費",X$3*'5.工程集計'!$E126/'5.工程集計'!$I126)))</f>
        <v/>
      </c>
      <c r="Y126" s="105" t="str">
        <f>IF(OR($C126="",Y$3="",'5.工程集計'!$I126=0),"",IF(Y$4="均一配賦",Y$3/'5.工程集計'!$C$4/'5.工程集計'!$I126,IF(Y$4="減価償却費",Y$3*'5.工程集計'!$E126/'5.工程集計'!$I126)))</f>
        <v/>
      </c>
      <c r="Z126" s="105" t="str">
        <f>IF(OR($C126="",Z$3="",'5.工程集計'!$I126=0),"",IF(Z$4="均一配賦",Z$3/'5.工程集計'!$C$4/'5.工程集計'!$I126,IF(Z$4="減価償却費",Z$3*'5.工程集計'!$E126/'5.工程集計'!$I126)))</f>
        <v/>
      </c>
      <c r="AA126" s="105" t="str">
        <f>IF(OR($C126="",AA$3="",'5.工程集計'!$I126=0),"",IF(AA$4="均一配賦",AA$3/'5.工程集計'!$C$4/'5.工程集計'!$I126,IF(AA$4="減価償却費",AA$3*'5.工程集計'!$E126/'5.工程集計'!$I126)))</f>
        <v/>
      </c>
    </row>
    <row r="127" spans="2:27" ht="21.75" customHeight="1">
      <c r="B127" s="14" t="str">
        <f>IF('3.工程情報'!B127="","",'3.工程情報'!B127)</f>
        <v/>
      </c>
      <c r="C127" s="14" t="str">
        <f>IF('3.工程情報'!C127="","",'3.工程情報'!C127)</f>
        <v/>
      </c>
      <c r="D127" s="193" t="str">
        <f t="shared" si="3"/>
        <v/>
      </c>
      <c r="E127" s="193" t="str">
        <f t="shared" si="4"/>
        <v/>
      </c>
      <c r="F127" s="105" t="str">
        <f>IF($C127="","",'3.工程情報'!$H127/'5.工程集計'!$H127)</f>
        <v/>
      </c>
      <c r="G127" s="105" t="str">
        <f>IF(OR($C127="",G$3="",'5.工程集計'!$H127=0),"",IF(G$4="均一配賦",G$3/'5.工程集計'!$C$4/'5.工程集計'!$H127,IF(G$4="減価償却費",G$3*'5.工程集計'!$E127/'5.工程集計'!$H127)))</f>
        <v/>
      </c>
      <c r="H127" s="105" t="str">
        <f>IF($C127="","",'5.工程集計'!D127/'5.工程集計'!I127)</f>
        <v/>
      </c>
      <c r="I127" s="105" t="str">
        <f>IF(OR($C127="",I$3="",'5.工程集計'!$I127=0),"",IF(I$4="均一配賦",I$3/'5.工程集計'!$C$4/'5.工程集計'!$I127,IF(I$4="減価償却費",I$3*'5.工程集計'!$E127/'5.工程集計'!$I127)))</f>
        <v/>
      </c>
      <c r="J127" s="106" t="str">
        <f>IF($C127="","",$J$3*'5.工程集計'!G127/'5.工程集計'!I127)</f>
        <v/>
      </c>
      <c r="K127" s="105" t="str">
        <f>IF($C127="","",'3.工程情報'!I127/'5.工程集計'!I127)</f>
        <v/>
      </c>
      <c r="L127" s="105" t="str">
        <f>IF($C127="","",'3.工程情報'!J127/'5.工程集計'!I127)</f>
        <v/>
      </c>
      <c r="M127" s="105" t="str">
        <f>IF($C127="","",'3.工程情報'!K127/'5.工程集計'!I127)</f>
        <v/>
      </c>
      <c r="N127" s="105" t="str">
        <f>IF($C127="","",'3.工程情報'!L127/'5.工程集計'!I127)</f>
        <v/>
      </c>
      <c r="O127" s="105" t="str">
        <f>IF($C127="","",'3.工程情報'!M127/'5.工程集計'!I127)</f>
        <v/>
      </c>
      <c r="P127" s="105" t="str">
        <f>IF(OR($C127="",P$3="",'5.工程集計'!$I127=0),"",IF(P$4="均一配賦",P$3/'5.工程集計'!$C$4/'5.工程集計'!$I127,IF(P$4="減価償却費",P$3*'5.工程集計'!$E127/'5.工程集計'!$I127)))</f>
        <v/>
      </c>
      <c r="Q127" s="105" t="str">
        <f>IF(OR($C127="",Q$3="",'5.工程集計'!$I127=0),"",IF(Q$4="均一配賦",Q$3/'5.工程集計'!$C$4/'5.工程集計'!$I127,IF(Q$4="減価償却費",Q$3*'5.工程集計'!$E127/'5.工程集計'!$I127)))</f>
        <v/>
      </c>
      <c r="R127" s="105" t="str">
        <f>IF(OR($C127="",R$3="",'5.工程集計'!$I127=0),"",IF(R$4="均一配賦",R$3/'5.工程集計'!$C$4/'5.工程集計'!$I127,IF(R$4="減価償却費",R$3*'5.工程集計'!$E127/'5.工程集計'!$I127)))</f>
        <v/>
      </c>
      <c r="S127" s="105" t="str">
        <f>IF(OR($C127="",S$3="",'5.工程集計'!$I127=0),"",IF(S$4="均一配賦",S$3/'5.工程集計'!$C$4/'5.工程集計'!$I127,IF(S$4="減価償却費",S$3*'5.工程集計'!$E127/'5.工程集計'!$I127)))</f>
        <v/>
      </c>
      <c r="T127" s="105" t="str">
        <f>IF(OR($C127="",T$3="",'5.工程集計'!$I127=0),"",IF(T$4="均一配賦",T$3/'5.工程集計'!$C$4/'5.工程集計'!$I127,IF(T$4="減価償却費",T$3*'5.工程集計'!$E127/'5.工程集計'!$I127)))</f>
        <v/>
      </c>
      <c r="U127" s="105" t="str">
        <f>IF(OR($C127="",U$3="",'5.工程集計'!$I127=0),"",IF(U$4="均一配賦",U$3/'5.工程集計'!$C$4/'5.工程集計'!$I127,IF(U$4="減価償却費",U$3*'5.工程集計'!$E127/'5.工程集計'!$I127)))</f>
        <v/>
      </c>
      <c r="V127" s="105" t="str">
        <f>IF(OR($C127="",V$3="",'5.工程集計'!$I127=0),"",IF(V$4="均一配賦",V$3/'5.工程集計'!$C$4/'5.工程集計'!$I127,IF(V$4="減価償却費",V$3*'5.工程集計'!$E127/'5.工程集計'!$I127)))</f>
        <v/>
      </c>
      <c r="W127" s="105" t="str">
        <f>IF(OR($C127="",W$3="",'5.工程集計'!$I127=0),"",IF(W$4="均一配賦",W$3/'5.工程集計'!$C$4/'5.工程集計'!$I127,IF(W$4="減価償却費",W$3*'5.工程集計'!$E127/'5.工程集計'!$I127)))</f>
        <v/>
      </c>
      <c r="X127" s="105" t="str">
        <f>IF(OR($C127="",X$3="",'5.工程集計'!$I127=0),"",IF(X$4="均一配賦",X$3/'5.工程集計'!$C$4/'5.工程集計'!$I127,IF(X$4="減価償却費",X$3*'5.工程集計'!$E127/'5.工程集計'!$I127)))</f>
        <v/>
      </c>
      <c r="Y127" s="105" t="str">
        <f>IF(OR($C127="",Y$3="",'5.工程集計'!$I127=0),"",IF(Y$4="均一配賦",Y$3/'5.工程集計'!$C$4/'5.工程集計'!$I127,IF(Y$4="減価償却費",Y$3*'5.工程集計'!$E127/'5.工程集計'!$I127)))</f>
        <v/>
      </c>
      <c r="Z127" s="105" t="str">
        <f>IF(OR($C127="",Z$3="",'5.工程集計'!$I127=0),"",IF(Z$4="均一配賦",Z$3/'5.工程集計'!$C$4/'5.工程集計'!$I127,IF(Z$4="減価償却費",Z$3*'5.工程集計'!$E127/'5.工程集計'!$I127)))</f>
        <v/>
      </c>
      <c r="AA127" s="105" t="str">
        <f>IF(OR($C127="",AA$3="",'5.工程集計'!$I127=0),"",IF(AA$4="均一配賦",AA$3/'5.工程集計'!$C$4/'5.工程集計'!$I127,IF(AA$4="減価償却費",AA$3*'5.工程集計'!$E127/'5.工程集計'!$I127)))</f>
        <v/>
      </c>
    </row>
    <row r="128" spans="2:27" ht="21.75" customHeight="1">
      <c r="B128" s="14" t="str">
        <f>IF('3.工程情報'!B128="","",'3.工程情報'!B128)</f>
        <v/>
      </c>
      <c r="C128" s="14" t="str">
        <f>IF('3.工程情報'!C128="","",'3.工程情報'!C128)</f>
        <v/>
      </c>
      <c r="D128" s="193" t="str">
        <f t="shared" si="3"/>
        <v/>
      </c>
      <c r="E128" s="193" t="str">
        <f t="shared" si="4"/>
        <v/>
      </c>
      <c r="F128" s="105" t="str">
        <f>IF($C128="","",'3.工程情報'!$H128/'5.工程集計'!$H128)</f>
        <v/>
      </c>
      <c r="G128" s="105" t="str">
        <f>IF(OR($C128="",G$3="",'5.工程集計'!$H128=0),"",IF(G$4="均一配賦",G$3/'5.工程集計'!$C$4/'5.工程集計'!$H128,IF(G$4="減価償却費",G$3*'5.工程集計'!$E128/'5.工程集計'!$H128)))</f>
        <v/>
      </c>
      <c r="H128" s="105" t="str">
        <f>IF($C128="","",'5.工程集計'!D128/'5.工程集計'!I128)</f>
        <v/>
      </c>
      <c r="I128" s="105" t="str">
        <f>IF(OR($C128="",I$3="",'5.工程集計'!$I128=0),"",IF(I$4="均一配賦",I$3/'5.工程集計'!$C$4/'5.工程集計'!$I128,IF(I$4="減価償却費",I$3*'5.工程集計'!$E128/'5.工程集計'!$I128)))</f>
        <v/>
      </c>
      <c r="J128" s="106" t="str">
        <f>IF($C128="","",$J$3*'5.工程集計'!G128/'5.工程集計'!I128)</f>
        <v/>
      </c>
      <c r="K128" s="105" t="str">
        <f>IF($C128="","",'3.工程情報'!I128/'5.工程集計'!I128)</f>
        <v/>
      </c>
      <c r="L128" s="105" t="str">
        <f>IF($C128="","",'3.工程情報'!J128/'5.工程集計'!I128)</f>
        <v/>
      </c>
      <c r="M128" s="105" t="str">
        <f>IF($C128="","",'3.工程情報'!K128/'5.工程集計'!I128)</f>
        <v/>
      </c>
      <c r="N128" s="105" t="str">
        <f>IF($C128="","",'3.工程情報'!L128/'5.工程集計'!I128)</f>
        <v/>
      </c>
      <c r="O128" s="105" t="str">
        <f>IF($C128="","",'3.工程情報'!M128/'5.工程集計'!I128)</f>
        <v/>
      </c>
      <c r="P128" s="105" t="str">
        <f>IF(OR($C128="",P$3="",'5.工程集計'!$I128=0),"",IF(P$4="均一配賦",P$3/'5.工程集計'!$C$4/'5.工程集計'!$I128,IF(P$4="減価償却費",P$3*'5.工程集計'!$E128/'5.工程集計'!$I128)))</f>
        <v/>
      </c>
      <c r="Q128" s="105" t="str">
        <f>IF(OR($C128="",Q$3="",'5.工程集計'!$I128=0),"",IF(Q$4="均一配賦",Q$3/'5.工程集計'!$C$4/'5.工程集計'!$I128,IF(Q$4="減価償却費",Q$3*'5.工程集計'!$E128/'5.工程集計'!$I128)))</f>
        <v/>
      </c>
      <c r="R128" s="105" t="str">
        <f>IF(OR($C128="",R$3="",'5.工程集計'!$I128=0),"",IF(R$4="均一配賦",R$3/'5.工程集計'!$C$4/'5.工程集計'!$I128,IF(R$4="減価償却費",R$3*'5.工程集計'!$E128/'5.工程集計'!$I128)))</f>
        <v/>
      </c>
      <c r="S128" s="105" t="str">
        <f>IF(OR($C128="",S$3="",'5.工程集計'!$I128=0),"",IF(S$4="均一配賦",S$3/'5.工程集計'!$C$4/'5.工程集計'!$I128,IF(S$4="減価償却費",S$3*'5.工程集計'!$E128/'5.工程集計'!$I128)))</f>
        <v/>
      </c>
      <c r="T128" s="105" t="str">
        <f>IF(OR($C128="",T$3="",'5.工程集計'!$I128=0),"",IF(T$4="均一配賦",T$3/'5.工程集計'!$C$4/'5.工程集計'!$I128,IF(T$4="減価償却費",T$3*'5.工程集計'!$E128/'5.工程集計'!$I128)))</f>
        <v/>
      </c>
      <c r="U128" s="105" t="str">
        <f>IF(OR($C128="",U$3="",'5.工程集計'!$I128=0),"",IF(U$4="均一配賦",U$3/'5.工程集計'!$C$4/'5.工程集計'!$I128,IF(U$4="減価償却費",U$3*'5.工程集計'!$E128/'5.工程集計'!$I128)))</f>
        <v/>
      </c>
      <c r="V128" s="105" t="str">
        <f>IF(OR($C128="",V$3="",'5.工程集計'!$I128=0),"",IF(V$4="均一配賦",V$3/'5.工程集計'!$C$4/'5.工程集計'!$I128,IF(V$4="減価償却費",V$3*'5.工程集計'!$E128/'5.工程集計'!$I128)))</f>
        <v/>
      </c>
      <c r="W128" s="105" t="str">
        <f>IF(OR($C128="",W$3="",'5.工程集計'!$I128=0),"",IF(W$4="均一配賦",W$3/'5.工程集計'!$C$4/'5.工程集計'!$I128,IF(W$4="減価償却費",W$3*'5.工程集計'!$E128/'5.工程集計'!$I128)))</f>
        <v/>
      </c>
      <c r="X128" s="105" t="str">
        <f>IF(OR($C128="",X$3="",'5.工程集計'!$I128=0),"",IF(X$4="均一配賦",X$3/'5.工程集計'!$C$4/'5.工程集計'!$I128,IF(X$4="減価償却費",X$3*'5.工程集計'!$E128/'5.工程集計'!$I128)))</f>
        <v/>
      </c>
      <c r="Y128" s="105" t="str">
        <f>IF(OR($C128="",Y$3="",'5.工程集計'!$I128=0),"",IF(Y$4="均一配賦",Y$3/'5.工程集計'!$C$4/'5.工程集計'!$I128,IF(Y$4="減価償却費",Y$3*'5.工程集計'!$E128/'5.工程集計'!$I128)))</f>
        <v/>
      </c>
      <c r="Z128" s="105" t="str">
        <f>IF(OR($C128="",Z$3="",'5.工程集計'!$I128=0),"",IF(Z$4="均一配賦",Z$3/'5.工程集計'!$C$4/'5.工程集計'!$I128,IF(Z$4="減価償却費",Z$3*'5.工程集計'!$E128/'5.工程集計'!$I128)))</f>
        <v/>
      </c>
      <c r="AA128" s="105" t="str">
        <f>IF(OR($C128="",AA$3="",'5.工程集計'!$I128=0),"",IF(AA$4="均一配賦",AA$3/'5.工程集計'!$C$4/'5.工程集計'!$I128,IF(AA$4="減価償却費",AA$3*'5.工程集計'!$E128/'5.工程集計'!$I128)))</f>
        <v/>
      </c>
    </row>
    <row r="129" spans="2:27" ht="21.75" customHeight="1">
      <c r="B129" s="14" t="str">
        <f>IF('3.工程情報'!B129="","",'3.工程情報'!B129)</f>
        <v/>
      </c>
      <c r="C129" s="14" t="str">
        <f>IF('3.工程情報'!C129="","",'3.工程情報'!C129)</f>
        <v/>
      </c>
      <c r="D129" s="193" t="str">
        <f t="shared" si="3"/>
        <v/>
      </c>
      <c r="E129" s="193" t="str">
        <f t="shared" si="4"/>
        <v/>
      </c>
      <c r="F129" s="105" t="str">
        <f>IF($C129="","",'3.工程情報'!$H129/'5.工程集計'!$H129)</f>
        <v/>
      </c>
      <c r="G129" s="105" t="str">
        <f>IF(OR($C129="",G$3="",'5.工程集計'!$H129=0),"",IF(G$4="均一配賦",G$3/'5.工程集計'!$C$4/'5.工程集計'!$H129,IF(G$4="減価償却費",G$3*'5.工程集計'!$E129/'5.工程集計'!$H129)))</f>
        <v/>
      </c>
      <c r="H129" s="105" t="str">
        <f>IF($C129="","",'5.工程集計'!D129/'5.工程集計'!I129)</f>
        <v/>
      </c>
      <c r="I129" s="105" t="str">
        <f>IF(OR($C129="",I$3="",'5.工程集計'!$I129=0),"",IF(I$4="均一配賦",I$3/'5.工程集計'!$C$4/'5.工程集計'!$I129,IF(I$4="減価償却費",I$3*'5.工程集計'!$E129/'5.工程集計'!$I129)))</f>
        <v/>
      </c>
      <c r="J129" s="106" t="str">
        <f>IF($C129="","",$J$3*'5.工程集計'!G129/'5.工程集計'!I129)</f>
        <v/>
      </c>
      <c r="K129" s="105" t="str">
        <f>IF($C129="","",'3.工程情報'!I129/'5.工程集計'!I129)</f>
        <v/>
      </c>
      <c r="L129" s="105" t="str">
        <f>IF($C129="","",'3.工程情報'!J129/'5.工程集計'!I129)</f>
        <v/>
      </c>
      <c r="M129" s="105" t="str">
        <f>IF($C129="","",'3.工程情報'!K129/'5.工程集計'!I129)</f>
        <v/>
      </c>
      <c r="N129" s="105" t="str">
        <f>IF($C129="","",'3.工程情報'!L129/'5.工程集計'!I129)</f>
        <v/>
      </c>
      <c r="O129" s="105" t="str">
        <f>IF($C129="","",'3.工程情報'!M129/'5.工程集計'!I129)</f>
        <v/>
      </c>
      <c r="P129" s="105" t="str">
        <f>IF(OR($C129="",P$3="",'5.工程集計'!$I129=0),"",IF(P$4="均一配賦",P$3/'5.工程集計'!$C$4/'5.工程集計'!$I129,IF(P$4="減価償却費",P$3*'5.工程集計'!$E129/'5.工程集計'!$I129)))</f>
        <v/>
      </c>
      <c r="Q129" s="105" t="str">
        <f>IF(OR($C129="",Q$3="",'5.工程集計'!$I129=0),"",IF(Q$4="均一配賦",Q$3/'5.工程集計'!$C$4/'5.工程集計'!$I129,IF(Q$4="減価償却費",Q$3*'5.工程集計'!$E129/'5.工程集計'!$I129)))</f>
        <v/>
      </c>
      <c r="R129" s="105" t="str">
        <f>IF(OR($C129="",R$3="",'5.工程集計'!$I129=0),"",IF(R$4="均一配賦",R$3/'5.工程集計'!$C$4/'5.工程集計'!$I129,IF(R$4="減価償却費",R$3*'5.工程集計'!$E129/'5.工程集計'!$I129)))</f>
        <v/>
      </c>
      <c r="S129" s="105" t="str">
        <f>IF(OR($C129="",S$3="",'5.工程集計'!$I129=0),"",IF(S$4="均一配賦",S$3/'5.工程集計'!$C$4/'5.工程集計'!$I129,IF(S$4="減価償却費",S$3*'5.工程集計'!$E129/'5.工程集計'!$I129)))</f>
        <v/>
      </c>
      <c r="T129" s="105" t="str">
        <f>IF(OR($C129="",T$3="",'5.工程集計'!$I129=0),"",IF(T$4="均一配賦",T$3/'5.工程集計'!$C$4/'5.工程集計'!$I129,IF(T$4="減価償却費",T$3*'5.工程集計'!$E129/'5.工程集計'!$I129)))</f>
        <v/>
      </c>
      <c r="U129" s="105" t="str">
        <f>IF(OR($C129="",U$3="",'5.工程集計'!$I129=0),"",IF(U$4="均一配賦",U$3/'5.工程集計'!$C$4/'5.工程集計'!$I129,IF(U$4="減価償却費",U$3*'5.工程集計'!$E129/'5.工程集計'!$I129)))</f>
        <v/>
      </c>
      <c r="V129" s="105" t="str">
        <f>IF(OR($C129="",V$3="",'5.工程集計'!$I129=0),"",IF(V$4="均一配賦",V$3/'5.工程集計'!$C$4/'5.工程集計'!$I129,IF(V$4="減価償却費",V$3*'5.工程集計'!$E129/'5.工程集計'!$I129)))</f>
        <v/>
      </c>
      <c r="W129" s="105" t="str">
        <f>IF(OR($C129="",W$3="",'5.工程集計'!$I129=0),"",IF(W$4="均一配賦",W$3/'5.工程集計'!$C$4/'5.工程集計'!$I129,IF(W$4="減価償却費",W$3*'5.工程集計'!$E129/'5.工程集計'!$I129)))</f>
        <v/>
      </c>
      <c r="X129" s="105" t="str">
        <f>IF(OR($C129="",X$3="",'5.工程集計'!$I129=0),"",IF(X$4="均一配賦",X$3/'5.工程集計'!$C$4/'5.工程集計'!$I129,IF(X$4="減価償却費",X$3*'5.工程集計'!$E129/'5.工程集計'!$I129)))</f>
        <v/>
      </c>
      <c r="Y129" s="105" t="str">
        <f>IF(OR($C129="",Y$3="",'5.工程集計'!$I129=0),"",IF(Y$4="均一配賦",Y$3/'5.工程集計'!$C$4/'5.工程集計'!$I129,IF(Y$4="減価償却費",Y$3*'5.工程集計'!$E129/'5.工程集計'!$I129)))</f>
        <v/>
      </c>
      <c r="Z129" s="105" t="str">
        <f>IF(OR($C129="",Z$3="",'5.工程集計'!$I129=0),"",IF(Z$4="均一配賦",Z$3/'5.工程集計'!$C$4/'5.工程集計'!$I129,IF(Z$4="減価償却費",Z$3*'5.工程集計'!$E129/'5.工程集計'!$I129)))</f>
        <v/>
      </c>
      <c r="AA129" s="105" t="str">
        <f>IF(OR($C129="",AA$3="",'5.工程集計'!$I129=0),"",IF(AA$4="均一配賦",AA$3/'5.工程集計'!$C$4/'5.工程集計'!$I129,IF(AA$4="減価償却費",AA$3*'5.工程集計'!$E129/'5.工程集計'!$I129)))</f>
        <v/>
      </c>
    </row>
    <row r="130" spans="2:27" ht="21.75" customHeight="1">
      <c r="B130" s="14" t="str">
        <f>IF('3.工程情報'!B130="","",'3.工程情報'!B130)</f>
        <v/>
      </c>
      <c r="C130" s="14" t="str">
        <f>IF('3.工程情報'!C130="","",'3.工程情報'!C130)</f>
        <v/>
      </c>
      <c r="D130" s="193" t="str">
        <f t="shared" si="3"/>
        <v/>
      </c>
      <c r="E130" s="193" t="str">
        <f t="shared" si="4"/>
        <v/>
      </c>
      <c r="F130" s="105" t="str">
        <f>IF($C130="","",'3.工程情報'!$H130/'5.工程集計'!$H130)</f>
        <v/>
      </c>
      <c r="G130" s="105" t="str">
        <f>IF(OR($C130="",G$3="",'5.工程集計'!$H130=0),"",IF(G$4="均一配賦",G$3/'5.工程集計'!$C$4/'5.工程集計'!$H130,IF(G$4="減価償却費",G$3*'5.工程集計'!$E130/'5.工程集計'!$H130)))</f>
        <v/>
      </c>
      <c r="H130" s="105" t="str">
        <f>IF($C130="","",'5.工程集計'!D130/'5.工程集計'!I130)</f>
        <v/>
      </c>
      <c r="I130" s="105" t="str">
        <f>IF(OR($C130="",I$3="",'5.工程集計'!$I130=0),"",IF(I$4="均一配賦",I$3/'5.工程集計'!$C$4/'5.工程集計'!$I130,IF(I$4="減価償却費",I$3*'5.工程集計'!$E130/'5.工程集計'!$I130)))</f>
        <v/>
      </c>
      <c r="J130" s="106" t="str">
        <f>IF($C130="","",$J$3*'5.工程集計'!G130/'5.工程集計'!I130)</f>
        <v/>
      </c>
      <c r="K130" s="105" t="str">
        <f>IF($C130="","",'3.工程情報'!I130/'5.工程集計'!I130)</f>
        <v/>
      </c>
      <c r="L130" s="105" t="str">
        <f>IF($C130="","",'3.工程情報'!J130/'5.工程集計'!I130)</f>
        <v/>
      </c>
      <c r="M130" s="105" t="str">
        <f>IF($C130="","",'3.工程情報'!K130/'5.工程集計'!I130)</f>
        <v/>
      </c>
      <c r="N130" s="105" t="str">
        <f>IF($C130="","",'3.工程情報'!L130/'5.工程集計'!I130)</f>
        <v/>
      </c>
      <c r="O130" s="105" t="str">
        <f>IF($C130="","",'3.工程情報'!M130/'5.工程集計'!I130)</f>
        <v/>
      </c>
      <c r="P130" s="105" t="str">
        <f>IF(OR($C130="",P$3="",'5.工程集計'!$I130=0),"",IF(P$4="均一配賦",P$3/'5.工程集計'!$C$4/'5.工程集計'!$I130,IF(P$4="減価償却費",P$3*'5.工程集計'!$E130/'5.工程集計'!$I130)))</f>
        <v/>
      </c>
      <c r="Q130" s="105" t="str">
        <f>IF(OR($C130="",Q$3="",'5.工程集計'!$I130=0),"",IF(Q$4="均一配賦",Q$3/'5.工程集計'!$C$4/'5.工程集計'!$I130,IF(Q$4="減価償却費",Q$3*'5.工程集計'!$E130/'5.工程集計'!$I130)))</f>
        <v/>
      </c>
      <c r="R130" s="105" t="str">
        <f>IF(OR($C130="",R$3="",'5.工程集計'!$I130=0),"",IF(R$4="均一配賦",R$3/'5.工程集計'!$C$4/'5.工程集計'!$I130,IF(R$4="減価償却費",R$3*'5.工程集計'!$E130/'5.工程集計'!$I130)))</f>
        <v/>
      </c>
      <c r="S130" s="105" t="str">
        <f>IF(OR($C130="",S$3="",'5.工程集計'!$I130=0),"",IF(S$4="均一配賦",S$3/'5.工程集計'!$C$4/'5.工程集計'!$I130,IF(S$4="減価償却費",S$3*'5.工程集計'!$E130/'5.工程集計'!$I130)))</f>
        <v/>
      </c>
      <c r="T130" s="105" t="str">
        <f>IF(OR($C130="",T$3="",'5.工程集計'!$I130=0),"",IF(T$4="均一配賦",T$3/'5.工程集計'!$C$4/'5.工程集計'!$I130,IF(T$4="減価償却費",T$3*'5.工程集計'!$E130/'5.工程集計'!$I130)))</f>
        <v/>
      </c>
      <c r="U130" s="105" t="str">
        <f>IF(OR($C130="",U$3="",'5.工程集計'!$I130=0),"",IF(U$4="均一配賦",U$3/'5.工程集計'!$C$4/'5.工程集計'!$I130,IF(U$4="減価償却費",U$3*'5.工程集計'!$E130/'5.工程集計'!$I130)))</f>
        <v/>
      </c>
      <c r="V130" s="105" t="str">
        <f>IF(OR($C130="",V$3="",'5.工程集計'!$I130=0),"",IF(V$4="均一配賦",V$3/'5.工程集計'!$C$4/'5.工程集計'!$I130,IF(V$4="減価償却費",V$3*'5.工程集計'!$E130/'5.工程集計'!$I130)))</f>
        <v/>
      </c>
      <c r="W130" s="105" t="str">
        <f>IF(OR($C130="",W$3="",'5.工程集計'!$I130=0),"",IF(W$4="均一配賦",W$3/'5.工程集計'!$C$4/'5.工程集計'!$I130,IF(W$4="減価償却費",W$3*'5.工程集計'!$E130/'5.工程集計'!$I130)))</f>
        <v/>
      </c>
      <c r="X130" s="105" t="str">
        <f>IF(OR($C130="",X$3="",'5.工程集計'!$I130=0),"",IF(X$4="均一配賦",X$3/'5.工程集計'!$C$4/'5.工程集計'!$I130,IF(X$4="減価償却費",X$3*'5.工程集計'!$E130/'5.工程集計'!$I130)))</f>
        <v/>
      </c>
      <c r="Y130" s="105" t="str">
        <f>IF(OR($C130="",Y$3="",'5.工程集計'!$I130=0),"",IF(Y$4="均一配賦",Y$3/'5.工程集計'!$C$4/'5.工程集計'!$I130,IF(Y$4="減価償却費",Y$3*'5.工程集計'!$E130/'5.工程集計'!$I130)))</f>
        <v/>
      </c>
      <c r="Z130" s="105" t="str">
        <f>IF(OR($C130="",Z$3="",'5.工程集計'!$I130=0),"",IF(Z$4="均一配賦",Z$3/'5.工程集計'!$C$4/'5.工程集計'!$I130,IF(Z$4="減価償却費",Z$3*'5.工程集計'!$E130/'5.工程集計'!$I130)))</f>
        <v/>
      </c>
      <c r="AA130" s="105" t="str">
        <f>IF(OR($C130="",AA$3="",'5.工程集計'!$I130=0),"",IF(AA$4="均一配賦",AA$3/'5.工程集計'!$C$4/'5.工程集計'!$I130,IF(AA$4="減価償却費",AA$3*'5.工程集計'!$E130/'5.工程集計'!$I130)))</f>
        <v/>
      </c>
    </row>
    <row r="131" spans="2:27" ht="21.75" customHeight="1">
      <c r="B131" s="14" t="str">
        <f>IF('3.工程情報'!B131="","",'3.工程情報'!B131)</f>
        <v/>
      </c>
      <c r="C131" s="14" t="str">
        <f>IF('3.工程情報'!C131="","",'3.工程情報'!C131)</f>
        <v/>
      </c>
      <c r="D131" s="193" t="str">
        <f t="shared" si="3"/>
        <v/>
      </c>
      <c r="E131" s="193" t="str">
        <f t="shared" si="4"/>
        <v/>
      </c>
      <c r="F131" s="105" t="str">
        <f>IF($C131="","",'3.工程情報'!$H131/'5.工程集計'!$H131)</f>
        <v/>
      </c>
      <c r="G131" s="105" t="str">
        <f>IF(OR($C131="",G$3="",'5.工程集計'!$H131=0),"",IF(G$4="均一配賦",G$3/'5.工程集計'!$C$4/'5.工程集計'!$H131,IF(G$4="減価償却費",G$3*'5.工程集計'!$E131/'5.工程集計'!$H131)))</f>
        <v/>
      </c>
      <c r="H131" s="105" t="str">
        <f>IF($C131="","",'5.工程集計'!D131/'5.工程集計'!I131)</f>
        <v/>
      </c>
      <c r="I131" s="105" t="str">
        <f>IF(OR($C131="",I$3="",'5.工程集計'!$I131=0),"",IF(I$4="均一配賦",I$3/'5.工程集計'!$C$4/'5.工程集計'!$I131,IF(I$4="減価償却費",I$3*'5.工程集計'!$E131/'5.工程集計'!$I131)))</f>
        <v/>
      </c>
      <c r="J131" s="106" t="str">
        <f>IF($C131="","",$J$3*'5.工程集計'!G131/'5.工程集計'!I131)</f>
        <v/>
      </c>
      <c r="K131" s="105" t="str">
        <f>IF($C131="","",'3.工程情報'!I131/'5.工程集計'!I131)</f>
        <v/>
      </c>
      <c r="L131" s="105" t="str">
        <f>IF($C131="","",'3.工程情報'!J131/'5.工程集計'!I131)</f>
        <v/>
      </c>
      <c r="M131" s="105" t="str">
        <f>IF($C131="","",'3.工程情報'!K131/'5.工程集計'!I131)</f>
        <v/>
      </c>
      <c r="N131" s="105" t="str">
        <f>IF($C131="","",'3.工程情報'!L131/'5.工程集計'!I131)</f>
        <v/>
      </c>
      <c r="O131" s="105" t="str">
        <f>IF($C131="","",'3.工程情報'!M131/'5.工程集計'!I131)</f>
        <v/>
      </c>
      <c r="P131" s="105" t="str">
        <f>IF(OR($C131="",P$3="",'5.工程集計'!$I131=0),"",IF(P$4="均一配賦",P$3/'5.工程集計'!$C$4/'5.工程集計'!$I131,IF(P$4="減価償却費",P$3*'5.工程集計'!$E131/'5.工程集計'!$I131)))</f>
        <v/>
      </c>
      <c r="Q131" s="105" t="str">
        <f>IF(OR($C131="",Q$3="",'5.工程集計'!$I131=0),"",IF(Q$4="均一配賦",Q$3/'5.工程集計'!$C$4/'5.工程集計'!$I131,IF(Q$4="減価償却費",Q$3*'5.工程集計'!$E131/'5.工程集計'!$I131)))</f>
        <v/>
      </c>
      <c r="R131" s="105" t="str">
        <f>IF(OR($C131="",R$3="",'5.工程集計'!$I131=0),"",IF(R$4="均一配賦",R$3/'5.工程集計'!$C$4/'5.工程集計'!$I131,IF(R$4="減価償却費",R$3*'5.工程集計'!$E131/'5.工程集計'!$I131)))</f>
        <v/>
      </c>
      <c r="S131" s="105" t="str">
        <f>IF(OR($C131="",S$3="",'5.工程集計'!$I131=0),"",IF(S$4="均一配賦",S$3/'5.工程集計'!$C$4/'5.工程集計'!$I131,IF(S$4="減価償却費",S$3*'5.工程集計'!$E131/'5.工程集計'!$I131)))</f>
        <v/>
      </c>
      <c r="T131" s="105" t="str">
        <f>IF(OR($C131="",T$3="",'5.工程集計'!$I131=0),"",IF(T$4="均一配賦",T$3/'5.工程集計'!$C$4/'5.工程集計'!$I131,IF(T$4="減価償却費",T$3*'5.工程集計'!$E131/'5.工程集計'!$I131)))</f>
        <v/>
      </c>
      <c r="U131" s="105" t="str">
        <f>IF(OR($C131="",U$3="",'5.工程集計'!$I131=0),"",IF(U$4="均一配賦",U$3/'5.工程集計'!$C$4/'5.工程集計'!$I131,IF(U$4="減価償却費",U$3*'5.工程集計'!$E131/'5.工程集計'!$I131)))</f>
        <v/>
      </c>
      <c r="V131" s="105" t="str">
        <f>IF(OR($C131="",V$3="",'5.工程集計'!$I131=0),"",IF(V$4="均一配賦",V$3/'5.工程集計'!$C$4/'5.工程集計'!$I131,IF(V$4="減価償却費",V$3*'5.工程集計'!$E131/'5.工程集計'!$I131)))</f>
        <v/>
      </c>
      <c r="W131" s="105" t="str">
        <f>IF(OR($C131="",W$3="",'5.工程集計'!$I131=0),"",IF(W$4="均一配賦",W$3/'5.工程集計'!$C$4/'5.工程集計'!$I131,IF(W$4="減価償却費",W$3*'5.工程集計'!$E131/'5.工程集計'!$I131)))</f>
        <v/>
      </c>
      <c r="X131" s="105" t="str">
        <f>IF(OR($C131="",X$3="",'5.工程集計'!$I131=0),"",IF(X$4="均一配賦",X$3/'5.工程集計'!$C$4/'5.工程集計'!$I131,IF(X$4="減価償却費",X$3*'5.工程集計'!$E131/'5.工程集計'!$I131)))</f>
        <v/>
      </c>
      <c r="Y131" s="105" t="str">
        <f>IF(OR($C131="",Y$3="",'5.工程集計'!$I131=0),"",IF(Y$4="均一配賦",Y$3/'5.工程集計'!$C$4/'5.工程集計'!$I131,IF(Y$4="減価償却費",Y$3*'5.工程集計'!$E131/'5.工程集計'!$I131)))</f>
        <v/>
      </c>
      <c r="Z131" s="105" t="str">
        <f>IF(OR($C131="",Z$3="",'5.工程集計'!$I131=0),"",IF(Z$4="均一配賦",Z$3/'5.工程集計'!$C$4/'5.工程集計'!$I131,IF(Z$4="減価償却費",Z$3*'5.工程集計'!$E131/'5.工程集計'!$I131)))</f>
        <v/>
      </c>
      <c r="AA131" s="105" t="str">
        <f>IF(OR($C131="",AA$3="",'5.工程集計'!$I131=0),"",IF(AA$4="均一配賦",AA$3/'5.工程集計'!$C$4/'5.工程集計'!$I131,IF(AA$4="減価償却費",AA$3*'5.工程集計'!$E131/'5.工程集計'!$I131)))</f>
        <v/>
      </c>
    </row>
    <row r="132" spans="2:27" ht="21.75" customHeight="1">
      <c r="B132" s="14" t="str">
        <f>IF('3.工程情報'!B132="","",'3.工程情報'!B132)</f>
        <v/>
      </c>
      <c r="C132" s="14" t="str">
        <f>IF('3.工程情報'!C132="","",'3.工程情報'!C132)</f>
        <v/>
      </c>
      <c r="D132" s="193" t="str">
        <f t="shared" si="3"/>
        <v/>
      </c>
      <c r="E132" s="193" t="str">
        <f t="shared" si="4"/>
        <v/>
      </c>
      <c r="F132" s="105" t="str">
        <f>IF($C132="","",'3.工程情報'!$H132/'5.工程集計'!$H132)</f>
        <v/>
      </c>
      <c r="G132" s="105" t="str">
        <f>IF(OR($C132="",G$3="",'5.工程集計'!$H132=0),"",IF(G$4="均一配賦",G$3/'5.工程集計'!$C$4/'5.工程集計'!$H132,IF(G$4="減価償却費",G$3*'5.工程集計'!$E132/'5.工程集計'!$H132)))</f>
        <v/>
      </c>
      <c r="H132" s="105" t="str">
        <f>IF($C132="","",'5.工程集計'!D132/'5.工程集計'!I132)</f>
        <v/>
      </c>
      <c r="I132" s="105" t="str">
        <f>IF(OR($C132="",I$3="",'5.工程集計'!$I132=0),"",IF(I$4="均一配賦",I$3/'5.工程集計'!$C$4/'5.工程集計'!$I132,IF(I$4="減価償却費",I$3*'5.工程集計'!$E132/'5.工程集計'!$I132)))</f>
        <v/>
      </c>
      <c r="J132" s="106" t="str">
        <f>IF($C132="","",$J$3*'5.工程集計'!G132/'5.工程集計'!I132)</f>
        <v/>
      </c>
      <c r="K132" s="105" t="str">
        <f>IF($C132="","",'3.工程情報'!I132/'5.工程集計'!I132)</f>
        <v/>
      </c>
      <c r="L132" s="105" t="str">
        <f>IF($C132="","",'3.工程情報'!J132/'5.工程集計'!I132)</f>
        <v/>
      </c>
      <c r="M132" s="105" t="str">
        <f>IF($C132="","",'3.工程情報'!K132/'5.工程集計'!I132)</f>
        <v/>
      </c>
      <c r="N132" s="105" t="str">
        <f>IF($C132="","",'3.工程情報'!L132/'5.工程集計'!I132)</f>
        <v/>
      </c>
      <c r="O132" s="105" t="str">
        <f>IF($C132="","",'3.工程情報'!M132/'5.工程集計'!I132)</f>
        <v/>
      </c>
      <c r="P132" s="105" t="str">
        <f>IF(OR($C132="",P$3="",'5.工程集計'!$I132=0),"",IF(P$4="均一配賦",P$3/'5.工程集計'!$C$4/'5.工程集計'!$I132,IF(P$4="減価償却費",P$3*'5.工程集計'!$E132/'5.工程集計'!$I132)))</f>
        <v/>
      </c>
      <c r="Q132" s="105" t="str">
        <f>IF(OR($C132="",Q$3="",'5.工程集計'!$I132=0),"",IF(Q$4="均一配賦",Q$3/'5.工程集計'!$C$4/'5.工程集計'!$I132,IF(Q$4="減価償却費",Q$3*'5.工程集計'!$E132/'5.工程集計'!$I132)))</f>
        <v/>
      </c>
      <c r="R132" s="105" t="str">
        <f>IF(OR($C132="",R$3="",'5.工程集計'!$I132=0),"",IF(R$4="均一配賦",R$3/'5.工程集計'!$C$4/'5.工程集計'!$I132,IF(R$4="減価償却費",R$3*'5.工程集計'!$E132/'5.工程集計'!$I132)))</f>
        <v/>
      </c>
      <c r="S132" s="105" t="str">
        <f>IF(OR($C132="",S$3="",'5.工程集計'!$I132=0),"",IF(S$4="均一配賦",S$3/'5.工程集計'!$C$4/'5.工程集計'!$I132,IF(S$4="減価償却費",S$3*'5.工程集計'!$E132/'5.工程集計'!$I132)))</f>
        <v/>
      </c>
      <c r="T132" s="105" t="str">
        <f>IF(OR($C132="",T$3="",'5.工程集計'!$I132=0),"",IF(T$4="均一配賦",T$3/'5.工程集計'!$C$4/'5.工程集計'!$I132,IF(T$4="減価償却費",T$3*'5.工程集計'!$E132/'5.工程集計'!$I132)))</f>
        <v/>
      </c>
      <c r="U132" s="105" t="str">
        <f>IF(OR($C132="",U$3="",'5.工程集計'!$I132=0),"",IF(U$4="均一配賦",U$3/'5.工程集計'!$C$4/'5.工程集計'!$I132,IF(U$4="減価償却費",U$3*'5.工程集計'!$E132/'5.工程集計'!$I132)))</f>
        <v/>
      </c>
      <c r="V132" s="105" t="str">
        <f>IF(OR($C132="",V$3="",'5.工程集計'!$I132=0),"",IF(V$4="均一配賦",V$3/'5.工程集計'!$C$4/'5.工程集計'!$I132,IF(V$4="減価償却費",V$3*'5.工程集計'!$E132/'5.工程集計'!$I132)))</f>
        <v/>
      </c>
      <c r="W132" s="105" t="str">
        <f>IF(OR($C132="",W$3="",'5.工程集計'!$I132=0),"",IF(W$4="均一配賦",W$3/'5.工程集計'!$C$4/'5.工程集計'!$I132,IF(W$4="減価償却費",W$3*'5.工程集計'!$E132/'5.工程集計'!$I132)))</f>
        <v/>
      </c>
      <c r="X132" s="105" t="str">
        <f>IF(OR($C132="",X$3="",'5.工程集計'!$I132=0),"",IF(X$4="均一配賦",X$3/'5.工程集計'!$C$4/'5.工程集計'!$I132,IF(X$4="減価償却費",X$3*'5.工程集計'!$E132/'5.工程集計'!$I132)))</f>
        <v/>
      </c>
      <c r="Y132" s="105" t="str">
        <f>IF(OR($C132="",Y$3="",'5.工程集計'!$I132=0),"",IF(Y$4="均一配賦",Y$3/'5.工程集計'!$C$4/'5.工程集計'!$I132,IF(Y$4="減価償却費",Y$3*'5.工程集計'!$E132/'5.工程集計'!$I132)))</f>
        <v/>
      </c>
      <c r="Z132" s="105" t="str">
        <f>IF(OR($C132="",Z$3="",'5.工程集計'!$I132=0),"",IF(Z$4="均一配賦",Z$3/'5.工程集計'!$C$4/'5.工程集計'!$I132,IF(Z$4="減価償却費",Z$3*'5.工程集計'!$E132/'5.工程集計'!$I132)))</f>
        <v/>
      </c>
      <c r="AA132" s="105" t="str">
        <f>IF(OR($C132="",AA$3="",'5.工程集計'!$I132=0),"",IF(AA$4="均一配賦",AA$3/'5.工程集計'!$C$4/'5.工程集計'!$I132,IF(AA$4="減価償却費",AA$3*'5.工程集計'!$E132/'5.工程集計'!$I132)))</f>
        <v/>
      </c>
    </row>
    <row r="133" spans="2:27" ht="21.75" customHeight="1">
      <c r="B133" s="14" t="str">
        <f>IF('3.工程情報'!B133="","",'3.工程情報'!B133)</f>
        <v/>
      </c>
      <c r="C133" s="14" t="str">
        <f>IF('3.工程情報'!C133="","",'3.工程情報'!C133)</f>
        <v/>
      </c>
      <c r="D133" s="193" t="str">
        <f t="shared" si="3"/>
        <v/>
      </c>
      <c r="E133" s="193" t="str">
        <f t="shared" si="4"/>
        <v/>
      </c>
      <c r="F133" s="105" t="str">
        <f>IF($C133="","",'3.工程情報'!$H133/'5.工程集計'!$H133)</f>
        <v/>
      </c>
      <c r="G133" s="105" t="str">
        <f>IF(OR($C133="",G$3="",'5.工程集計'!$H133=0),"",IF(G$4="均一配賦",G$3/'5.工程集計'!$C$4/'5.工程集計'!$H133,IF(G$4="減価償却費",G$3*'5.工程集計'!$E133/'5.工程集計'!$H133)))</f>
        <v/>
      </c>
      <c r="H133" s="105" t="str">
        <f>IF($C133="","",'5.工程集計'!D133/'5.工程集計'!I133)</f>
        <v/>
      </c>
      <c r="I133" s="105" t="str">
        <f>IF(OR($C133="",I$3="",'5.工程集計'!$I133=0),"",IF(I$4="均一配賦",I$3/'5.工程集計'!$C$4/'5.工程集計'!$I133,IF(I$4="減価償却費",I$3*'5.工程集計'!$E133/'5.工程集計'!$I133)))</f>
        <v/>
      </c>
      <c r="J133" s="106" t="str">
        <f>IF($C133="","",$J$3*'5.工程集計'!G133/'5.工程集計'!I133)</f>
        <v/>
      </c>
      <c r="K133" s="105" t="str">
        <f>IF($C133="","",'3.工程情報'!I133/'5.工程集計'!I133)</f>
        <v/>
      </c>
      <c r="L133" s="105" t="str">
        <f>IF($C133="","",'3.工程情報'!J133/'5.工程集計'!I133)</f>
        <v/>
      </c>
      <c r="M133" s="105" t="str">
        <f>IF($C133="","",'3.工程情報'!K133/'5.工程集計'!I133)</f>
        <v/>
      </c>
      <c r="N133" s="105" t="str">
        <f>IF($C133="","",'3.工程情報'!L133/'5.工程集計'!I133)</f>
        <v/>
      </c>
      <c r="O133" s="105" t="str">
        <f>IF($C133="","",'3.工程情報'!M133/'5.工程集計'!I133)</f>
        <v/>
      </c>
      <c r="P133" s="105" t="str">
        <f>IF(OR($C133="",P$3="",'5.工程集計'!$I133=0),"",IF(P$4="均一配賦",P$3/'5.工程集計'!$C$4/'5.工程集計'!$I133,IF(P$4="減価償却費",P$3*'5.工程集計'!$E133/'5.工程集計'!$I133)))</f>
        <v/>
      </c>
      <c r="Q133" s="105" t="str">
        <f>IF(OR($C133="",Q$3="",'5.工程集計'!$I133=0),"",IF(Q$4="均一配賦",Q$3/'5.工程集計'!$C$4/'5.工程集計'!$I133,IF(Q$4="減価償却費",Q$3*'5.工程集計'!$E133/'5.工程集計'!$I133)))</f>
        <v/>
      </c>
      <c r="R133" s="105" t="str">
        <f>IF(OR($C133="",R$3="",'5.工程集計'!$I133=0),"",IF(R$4="均一配賦",R$3/'5.工程集計'!$C$4/'5.工程集計'!$I133,IF(R$4="減価償却費",R$3*'5.工程集計'!$E133/'5.工程集計'!$I133)))</f>
        <v/>
      </c>
      <c r="S133" s="105" t="str">
        <f>IF(OR($C133="",S$3="",'5.工程集計'!$I133=0),"",IF(S$4="均一配賦",S$3/'5.工程集計'!$C$4/'5.工程集計'!$I133,IF(S$4="減価償却費",S$3*'5.工程集計'!$E133/'5.工程集計'!$I133)))</f>
        <v/>
      </c>
      <c r="T133" s="105" t="str">
        <f>IF(OR($C133="",T$3="",'5.工程集計'!$I133=0),"",IF(T$4="均一配賦",T$3/'5.工程集計'!$C$4/'5.工程集計'!$I133,IF(T$4="減価償却費",T$3*'5.工程集計'!$E133/'5.工程集計'!$I133)))</f>
        <v/>
      </c>
      <c r="U133" s="105" t="str">
        <f>IF(OR($C133="",U$3="",'5.工程集計'!$I133=0),"",IF(U$4="均一配賦",U$3/'5.工程集計'!$C$4/'5.工程集計'!$I133,IF(U$4="減価償却費",U$3*'5.工程集計'!$E133/'5.工程集計'!$I133)))</f>
        <v/>
      </c>
      <c r="V133" s="105" t="str">
        <f>IF(OR($C133="",V$3="",'5.工程集計'!$I133=0),"",IF(V$4="均一配賦",V$3/'5.工程集計'!$C$4/'5.工程集計'!$I133,IF(V$4="減価償却費",V$3*'5.工程集計'!$E133/'5.工程集計'!$I133)))</f>
        <v/>
      </c>
      <c r="W133" s="105" t="str">
        <f>IF(OR($C133="",W$3="",'5.工程集計'!$I133=0),"",IF(W$4="均一配賦",W$3/'5.工程集計'!$C$4/'5.工程集計'!$I133,IF(W$4="減価償却費",W$3*'5.工程集計'!$E133/'5.工程集計'!$I133)))</f>
        <v/>
      </c>
      <c r="X133" s="105" t="str">
        <f>IF(OR($C133="",X$3="",'5.工程集計'!$I133=0),"",IF(X$4="均一配賦",X$3/'5.工程集計'!$C$4/'5.工程集計'!$I133,IF(X$4="減価償却費",X$3*'5.工程集計'!$E133/'5.工程集計'!$I133)))</f>
        <v/>
      </c>
      <c r="Y133" s="105" t="str">
        <f>IF(OR($C133="",Y$3="",'5.工程集計'!$I133=0),"",IF(Y$4="均一配賦",Y$3/'5.工程集計'!$C$4/'5.工程集計'!$I133,IF(Y$4="減価償却費",Y$3*'5.工程集計'!$E133/'5.工程集計'!$I133)))</f>
        <v/>
      </c>
      <c r="Z133" s="105" t="str">
        <f>IF(OR($C133="",Z$3="",'5.工程集計'!$I133=0),"",IF(Z$4="均一配賦",Z$3/'5.工程集計'!$C$4/'5.工程集計'!$I133,IF(Z$4="減価償却費",Z$3*'5.工程集計'!$E133/'5.工程集計'!$I133)))</f>
        <v/>
      </c>
      <c r="AA133" s="105" t="str">
        <f>IF(OR($C133="",AA$3="",'5.工程集計'!$I133=0),"",IF(AA$4="均一配賦",AA$3/'5.工程集計'!$C$4/'5.工程集計'!$I133,IF(AA$4="減価償却費",AA$3*'5.工程集計'!$E133/'5.工程集計'!$I133)))</f>
        <v/>
      </c>
    </row>
    <row r="134" spans="2:27" ht="21.75" customHeight="1">
      <c r="B134" s="14" t="str">
        <f>IF('3.工程情報'!B134="","",'3.工程情報'!B134)</f>
        <v/>
      </c>
      <c r="C134" s="14" t="str">
        <f>IF('3.工程情報'!C134="","",'3.工程情報'!C134)</f>
        <v/>
      </c>
      <c r="D134" s="193" t="str">
        <f t="shared" si="3"/>
        <v/>
      </c>
      <c r="E134" s="193" t="str">
        <f t="shared" si="4"/>
        <v/>
      </c>
      <c r="F134" s="105" t="str">
        <f>IF($C134="","",'3.工程情報'!$H134/'5.工程集計'!$H134)</f>
        <v/>
      </c>
      <c r="G134" s="105" t="str">
        <f>IF(OR($C134="",G$3="",'5.工程集計'!$H134=0),"",IF(G$4="均一配賦",G$3/'5.工程集計'!$C$4/'5.工程集計'!$H134,IF(G$4="減価償却費",G$3*'5.工程集計'!$E134/'5.工程集計'!$H134)))</f>
        <v/>
      </c>
      <c r="H134" s="105" t="str">
        <f>IF($C134="","",'5.工程集計'!D134/'5.工程集計'!I134)</f>
        <v/>
      </c>
      <c r="I134" s="105" t="str">
        <f>IF(OR($C134="",I$3="",'5.工程集計'!$I134=0),"",IF(I$4="均一配賦",I$3/'5.工程集計'!$C$4/'5.工程集計'!$I134,IF(I$4="減価償却費",I$3*'5.工程集計'!$E134/'5.工程集計'!$I134)))</f>
        <v/>
      </c>
      <c r="J134" s="106" t="str">
        <f>IF($C134="","",$J$3*'5.工程集計'!G134/'5.工程集計'!I134)</f>
        <v/>
      </c>
      <c r="K134" s="105" t="str">
        <f>IF($C134="","",'3.工程情報'!I134/'5.工程集計'!I134)</f>
        <v/>
      </c>
      <c r="L134" s="105" t="str">
        <f>IF($C134="","",'3.工程情報'!J134/'5.工程集計'!I134)</f>
        <v/>
      </c>
      <c r="M134" s="105" t="str">
        <f>IF($C134="","",'3.工程情報'!K134/'5.工程集計'!I134)</f>
        <v/>
      </c>
      <c r="N134" s="105" t="str">
        <f>IF($C134="","",'3.工程情報'!L134/'5.工程集計'!I134)</f>
        <v/>
      </c>
      <c r="O134" s="105" t="str">
        <f>IF($C134="","",'3.工程情報'!M134/'5.工程集計'!I134)</f>
        <v/>
      </c>
      <c r="P134" s="105" t="str">
        <f>IF(OR($C134="",P$3="",'5.工程集計'!$I134=0),"",IF(P$4="均一配賦",P$3/'5.工程集計'!$C$4/'5.工程集計'!$I134,IF(P$4="減価償却費",P$3*'5.工程集計'!$E134/'5.工程集計'!$I134)))</f>
        <v/>
      </c>
      <c r="Q134" s="105" t="str">
        <f>IF(OR($C134="",Q$3="",'5.工程集計'!$I134=0),"",IF(Q$4="均一配賦",Q$3/'5.工程集計'!$C$4/'5.工程集計'!$I134,IF(Q$4="減価償却費",Q$3*'5.工程集計'!$E134/'5.工程集計'!$I134)))</f>
        <v/>
      </c>
      <c r="R134" s="105" t="str">
        <f>IF(OR($C134="",R$3="",'5.工程集計'!$I134=0),"",IF(R$4="均一配賦",R$3/'5.工程集計'!$C$4/'5.工程集計'!$I134,IF(R$4="減価償却費",R$3*'5.工程集計'!$E134/'5.工程集計'!$I134)))</f>
        <v/>
      </c>
      <c r="S134" s="105" t="str">
        <f>IF(OR($C134="",S$3="",'5.工程集計'!$I134=0),"",IF(S$4="均一配賦",S$3/'5.工程集計'!$C$4/'5.工程集計'!$I134,IF(S$4="減価償却費",S$3*'5.工程集計'!$E134/'5.工程集計'!$I134)))</f>
        <v/>
      </c>
      <c r="T134" s="105" t="str">
        <f>IF(OR($C134="",T$3="",'5.工程集計'!$I134=0),"",IF(T$4="均一配賦",T$3/'5.工程集計'!$C$4/'5.工程集計'!$I134,IF(T$4="減価償却費",T$3*'5.工程集計'!$E134/'5.工程集計'!$I134)))</f>
        <v/>
      </c>
      <c r="U134" s="105" t="str">
        <f>IF(OR($C134="",U$3="",'5.工程集計'!$I134=0),"",IF(U$4="均一配賦",U$3/'5.工程集計'!$C$4/'5.工程集計'!$I134,IF(U$4="減価償却費",U$3*'5.工程集計'!$E134/'5.工程集計'!$I134)))</f>
        <v/>
      </c>
      <c r="V134" s="105" t="str">
        <f>IF(OR($C134="",V$3="",'5.工程集計'!$I134=0),"",IF(V$4="均一配賦",V$3/'5.工程集計'!$C$4/'5.工程集計'!$I134,IF(V$4="減価償却費",V$3*'5.工程集計'!$E134/'5.工程集計'!$I134)))</f>
        <v/>
      </c>
      <c r="W134" s="105" t="str">
        <f>IF(OR($C134="",W$3="",'5.工程集計'!$I134=0),"",IF(W$4="均一配賦",W$3/'5.工程集計'!$C$4/'5.工程集計'!$I134,IF(W$4="減価償却費",W$3*'5.工程集計'!$E134/'5.工程集計'!$I134)))</f>
        <v/>
      </c>
      <c r="X134" s="105" t="str">
        <f>IF(OR($C134="",X$3="",'5.工程集計'!$I134=0),"",IF(X$4="均一配賦",X$3/'5.工程集計'!$C$4/'5.工程集計'!$I134,IF(X$4="減価償却費",X$3*'5.工程集計'!$E134/'5.工程集計'!$I134)))</f>
        <v/>
      </c>
      <c r="Y134" s="105" t="str">
        <f>IF(OR($C134="",Y$3="",'5.工程集計'!$I134=0),"",IF(Y$4="均一配賦",Y$3/'5.工程集計'!$C$4/'5.工程集計'!$I134,IF(Y$4="減価償却費",Y$3*'5.工程集計'!$E134/'5.工程集計'!$I134)))</f>
        <v/>
      </c>
      <c r="Z134" s="105" t="str">
        <f>IF(OR($C134="",Z$3="",'5.工程集計'!$I134=0),"",IF(Z$4="均一配賦",Z$3/'5.工程集計'!$C$4/'5.工程集計'!$I134,IF(Z$4="減価償却費",Z$3*'5.工程集計'!$E134/'5.工程集計'!$I134)))</f>
        <v/>
      </c>
      <c r="AA134" s="105" t="str">
        <f>IF(OR($C134="",AA$3="",'5.工程集計'!$I134=0),"",IF(AA$4="均一配賦",AA$3/'5.工程集計'!$C$4/'5.工程集計'!$I134,IF(AA$4="減価償却費",AA$3*'5.工程集計'!$E134/'5.工程集計'!$I134)))</f>
        <v/>
      </c>
    </row>
    <row r="135" spans="2:27" ht="21.75" customHeight="1">
      <c r="B135" s="14" t="str">
        <f>IF('3.工程情報'!B135="","",'3.工程情報'!B135)</f>
        <v/>
      </c>
      <c r="C135" s="14" t="str">
        <f>IF('3.工程情報'!C135="","",'3.工程情報'!C135)</f>
        <v/>
      </c>
      <c r="D135" s="193" t="str">
        <f t="shared" ref="D135:D198" si="5">IF(C135="","",F135+G135)</f>
        <v/>
      </c>
      <c r="E135" s="193" t="str">
        <f t="shared" ref="E135:E198" si="6">IF(C135="","",SUM(H135:AA135))</f>
        <v/>
      </c>
      <c r="F135" s="105" t="str">
        <f>IF($C135="","",'3.工程情報'!$H135/'5.工程集計'!$H135)</f>
        <v/>
      </c>
      <c r="G135" s="105" t="str">
        <f>IF(OR($C135="",G$3="",'5.工程集計'!$H135=0),"",IF(G$4="均一配賦",G$3/'5.工程集計'!$C$4/'5.工程集計'!$H135,IF(G$4="減価償却費",G$3*'5.工程集計'!$E135/'5.工程集計'!$H135)))</f>
        <v/>
      </c>
      <c r="H135" s="105" t="str">
        <f>IF($C135="","",'5.工程集計'!D135/'5.工程集計'!I135)</f>
        <v/>
      </c>
      <c r="I135" s="105" t="str">
        <f>IF(OR($C135="",I$3="",'5.工程集計'!$I135=0),"",IF(I$4="均一配賦",I$3/'5.工程集計'!$C$4/'5.工程集計'!$I135,IF(I$4="減価償却費",I$3*'5.工程集計'!$E135/'5.工程集計'!$I135)))</f>
        <v/>
      </c>
      <c r="J135" s="106" t="str">
        <f>IF($C135="","",$J$3*'5.工程集計'!G135/'5.工程集計'!I135)</f>
        <v/>
      </c>
      <c r="K135" s="105" t="str">
        <f>IF($C135="","",'3.工程情報'!I135/'5.工程集計'!I135)</f>
        <v/>
      </c>
      <c r="L135" s="105" t="str">
        <f>IF($C135="","",'3.工程情報'!J135/'5.工程集計'!I135)</f>
        <v/>
      </c>
      <c r="M135" s="105" t="str">
        <f>IF($C135="","",'3.工程情報'!K135/'5.工程集計'!I135)</f>
        <v/>
      </c>
      <c r="N135" s="105" t="str">
        <f>IF($C135="","",'3.工程情報'!L135/'5.工程集計'!I135)</f>
        <v/>
      </c>
      <c r="O135" s="105" t="str">
        <f>IF($C135="","",'3.工程情報'!M135/'5.工程集計'!I135)</f>
        <v/>
      </c>
      <c r="P135" s="105" t="str">
        <f>IF(OR($C135="",P$3="",'5.工程集計'!$I135=0),"",IF(P$4="均一配賦",P$3/'5.工程集計'!$C$4/'5.工程集計'!$I135,IF(P$4="減価償却費",P$3*'5.工程集計'!$E135/'5.工程集計'!$I135)))</f>
        <v/>
      </c>
      <c r="Q135" s="105" t="str">
        <f>IF(OR($C135="",Q$3="",'5.工程集計'!$I135=0),"",IF(Q$4="均一配賦",Q$3/'5.工程集計'!$C$4/'5.工程集計'!$I135,IF(Q$4="減価償却費",Q$3*'5.工程集計'!$E135/'5.工程集計'!$I135)))</f>
        <v/>
      </c>
      <c r="R135" s="105" t="str">
        <f>IF(OR($C135="",R$3="",'5.工程集計'!$I135=0),"",IF(R$4="均一配賦",R$3/'5.工程集計'!$C$4/'5.工程集計'!$I135,IF(R$4="減価償却費",R$3*'5.工程集計'!$E135/'5.工程集計'!$I135)))</f>
        <v/>
      </c>
      <c r="S135" s="105" t="str">
        <f>IF(OR($C135="",S$3="",'5.工程集計'!$I135=0),"",IF(S$4="均一配賦",S$3/'5.工程集計'!$C$4/'5.工程集計'!$I135,IF(S$4="減価償却費",S$3*'5.工程集計'!$E135/'5.工程集計'!$I135)))</f>
        <v/>
      </c>
      <c r="T135" s="105" t="str">
        <f>IF(OR($C135="",T$3="",'5.工程集計'!$I135=0),"",IF(T$4="均一配賦",T$3/'5.工程集計'!$C$4/'5.工程集計'!$I135,IF(T$4="減価償却費",T$3*'5.工程集計'!$E135/'5.工程集計'!$I135)))</f>
        <v/>
      </c>
      <c r="U135" s="105" t="str">
        <f>IF(OR($C135="",U$3="",'5.工程集計'!$I135=0),"",IF(U$4="均一配賦",U$3/'5.工程集計'!$C$4/'5.工程集計'!$I135,IF(U$4="減価償却費",U$3*'5.工程集計'!$E135/'5.工程集計'!$I135)))</f>
        <v/>
      </c>
      <c r="V135" s="105" t="str">
        <f>IF(OR($C135="",V$3="",'5.工程集計'!$I135=0),"",IF(V$4="均一配賦",V$3/'5.工程集計'!$C$4/'5.工程集計'!$I135,IF(V$4="減価償却費",V$3*'5.工程集計'!$E135/'5.工程集計'!$I135)))</f>
        <v/>
      </c>
      <c r="W135" s="105" t="str">
        <f>IF(OR($C135="",W$3="",'5.工程集計'!$I135=0),"",IF(W$4="均一配賦",W$3/'5.工程集計'!$C$4/'5.工程集計'!$I135,IF(W$4="減価償却費",W$3*'5.工程集計'!$E135/'5.工程集計'!$I135)))</f>
        <v/>
      </c>
      <c r="X135" s="105" t="str">
        <f>IF(OR($C135="",X$3="",'5.工程集計'!$I135=0),"",IF(X$4="均一配賦",X$3/'5.工程集計'!$C$4/'5.工程集計'!$I135,IF(X$4="減価償却費",X$3*'5.工程集計'!$E135/'5.工程集計'!$I135)))</f>
        <v/>
      </c>
      <c r="Y135" s="105" t="str">
        <f>IF(OR($C135="",Y$3="",'5.工程集計'!$I135=0),"",IF(Y$4="均一配賦",Y$3/'5.工程集計'!$C$4/'5.工程集計'!$I135,IF(Y$4="減価償却費",Y$3*'5.工程集計'!$E135/'5.工程集計'!$I135)))</f>
        <v/>
      </c>
      <c r="Z135" s="105" t="str">
        <f>IF(OR($C135="",Z$3="",'5.工程集計'!$I135=0),"",IF(Z$4="均一配賦",Z$3/'5.工程集計'!$C$4/'5.工程集計'!$I135,IF(Z$4="減価償却費",Z$3*'5.工程集計'!$E135/'5.工程集計'!$I135)))</f>
        <v/>
      </c>
      <c r="AA135" s="105" t="str">
        <f>IF(OR($C135="",AA$3="",'5.工程集計'!$I135=0),"",IF(AA$4="均一配賦",AA$3/'5.工程集計'!$C$4/'5.工程集計'!$I135,IF(AA$4="減価償却費",AA$3*'5.工程集計'!$E135/'5.工程集計'!$I135)))</f>
        <v/>
      </c>
    </row>
    <row r="136" spans="2:27" ht="21.75" customHeight="1">
      <c r="B136" s="14" t="str">
        <f>IF('3.工程情報'!B136="","",'3.工程情報'!B136)</f>
        <v/>
      </c>
      <c r="C136" s="14" t="str">
        <f>IF('3.工程情報'!C136="","",'3.工程情報'!C136)</f>
        <v/>
      </c>
      <c r="D136" s="193" t="str">
        <f t="shared" si="5"/>
        <v/>
      </c>
      <c r="E136" s="193" t="str">
        <f t="shared" si="6"/>
        <v/>
      </c>
      <c r="F136" s="105" t="str">
        <f>IF($C136="","",'3.工程情報'!$H136/'5.工程集計'!$H136)</f>
        <v/>
      </c>
      <c r="G136" s="105" t="str">
        <f>IF(OR($C136="",G$3="",'5.工程集計'!$H136=0),"",IF(G$4="均一配賦",G$3/'5.工程集計'!$C$4/'5.工程集計'!$H136,IF(G$4="減価償却費",G$3*'5.工程集計'!$E136/'5.工程集計'!$H136)))</f>
        <v/>
      </c>
      <c r="H136" s="105" t="str">
        <f>IF($C136="","",'5.工程集計'!D136/'5.工程集計'!I136)</f>
        <v/>
      </c>
      <c r="I136" s="105" t="str">
        <f>IF(OR($C136="",I$3="",'5.工程集計'!$I136=0),"",IF(I$4="均一配賦",I$3/'5.工程集計'!$C$4/'5.工程集計'!$I136,IF(I$4="減価償却費",I$3*'5.工程集計'!$E136/'5.工程集計'!$I136)))</f>
        <v/>
      </c>
      <c r="J136" s="106" t="str">
        <f>IF($C136="","",$J$3*'5.工程集計'!G136/'5.工程集計'!I136)</f>
        <v/>
      </c>
      <c r="K136" s="105" t="str">
        <f>IF($C136="","",'3.工程情報'!I136/'5.工程集計'!I136)</f>
        <v/>
      </c>
      <c r="L136" s="105" t="str">
        <f>IF($C136="","",'3.工程情報'!J136/'5.工程集計'!I136)</f>
        <v/>
      </c>
      <c r="M136" s="105" t="str">
        <f>IF($C136="","",'3.工程情報'!K136/'5.工程集計'!I136)</f>
        <v/>
      </c>
      <c r="N136" s="105" t="str">
        <f>IF($C136="","",'3.工程情報'!L136/'5.工程集計'!I136)</f>
        <v/>
      </c>
      <c r="O136" s="105" t="str">
        <f>IF($C136="","",'3.工程情報'!M136/'5.工程集計'!I136)</f>
        <v/>
      </c>
      <c r="P136" s="105" t="str">
        <f>IF(OR($C136="",P$3="",'5.工程集計'!$I136=0),"",IF(P$4="均一配賦",P$3/'5.工程集計'!$C$4/'5.工程集計'!$I136,IF(P$4="減価償却費",P$3*'5.工程集計'!$E136/'5.工程集計'!$I136)))</f>
        <v/>
      </c>
      <c r="Q136" s="105" t="str">
        <f>IF(OR($C136="",Q$3="",'5.工程集計'!$I136=0),"",IF(Q$4="均一配賦",Q$3/'5.工程集計'!$C$4/'5.工程集計'!$I136,IF(Q$4="減価償却費",Q$3*'5.工程集計'!$E136/'5.工程集計'!$I136)))</f>
        <v/>
      </c>
      <c r="R136" s="105" t="str">
        <f>IF(OR($C136="",R$3="",'5.工程集計'!$I136=0),"",IF(R$4="均一配賦",R$3/'5.工程集計'!$C$4/'5.工程集計'!$I136,IF(R$4="減価償却費",R$3*'5.工程集計'!$E136/'5.工程集計'!$I136)))</f>
        <v/>
      </c>
      <c r="S136" s="105" t="str">
        <f>IF(OR($C136="",S$3="",'5.工程集計'!$I136=0),"",IF(S$4="均一配賦",S$3/'5.工程集計'!$C$4/'5.工程集計'!$I136,IF(S$4="減価償却費",S$3*'5.工程集計'!$E136/'5.工程集計'!$I136)))</f>
        <v/>
      </c>
      <c r="T136" s="105" t="str">
        <f>IF(OR($C136="",T$3="",'5.工程集計'!$I136=0),"",IF(T$4="均一配賦",T$3/'5.工程集計'!$C$4/'5.工程集計'!$I136,IF(T$4="減価償却費",T$3*'5.工程集計'!$E136/'5.工程集計'!$I136)))</f>
        <v/>
      </c>
      <c r="U136" s="105" t="str">
        <f>IF(OR($C136="",U$3="",'5.工程集計'!$I136=0),"",IF(U$4="均一配賦",U$3/'5.工程集計'!$C$4/'5.工程集計'!$I136,IF(U$4="減価償却費",U$3*'5.工程集計'!$E136/'5.工程集計'!$I136)))</f>
        <v/>
      </c>
      <c r="V136" s="105" t="str">
        <f>IF(OR($C136="",V$3="",'5.工程集計'!$I136=0),"",IF(V$4="均一配賦",V$3/'5.工程集計'!$C$4/'5.工程集計'!$I136,IF(V$4="減価償却費",V$3*'5.工程集計'!$E136/'5.工程集計'!$I136)))</f>
        <v/>
      </c>
      <c r="W136" s="105" t="str">
        <f>IF(OR($C136="",W$3="",'5.工程集計'!$I136=0),"",IF(W$4="均一配賦",W$3/'5.工程集計'!$C$4/'5.工程集計'!$I136,IF(W$4="減価償却費",W$3*'5.工程集計'!$E136/'5.工程集計'!$I136)))</f>
        <v/>
      </c>
      <c r="X136" s="105" t="str">
        <f>IF(OR($C136="",X$3="",'5.工程集計'!$I136=0),"",IF(X$4="均一配賦",X$3/'5.工程集計'!$C$4/'5.工程集計'!$I136,IF(X$4="減価償却費",X$3*'5.工程集計'!$E136/'5.工程集計'!$I136)))</f>
        <v/>
      </c>
      <c r="Y136" s="105" t="str">
        <f>IF(OR($C136="",Y$3="",'5.工程集計'!$I136=0),"",IF(Y$4="均一配賦",Y$3/'5.工程集計'!$C$4/'5.工程集計'!$I136,IF(Y$4="減価償却費",Y$3*'5.工程集計'!$E136/'5.工程集計'!$I136)))</f>
        <v/>
      </c>
      <c r="Z136" s="105" t="str">
        <f>IF(OR($C136="",Z$3="",'5.工程集計'!$I136=0),"",IF(Z$4="均一配賦",Z$3/'5.工程集計'!$C$4/'5.工程集計'!$I136,IF(Z$4="減価償却費",Z$3*'5.工程集計'!$E136/'5.工程集計'!$I136)))</f>
        <v/>
      </c>
      <c r="AA136" s="105" t="str">
        <f>IF(OR($C136="",AA$3="",'5.工程集計'!$I136=0),"",IF(AA$4="均一配賦",AA$3/'5.工程集計'!$C$4/'5.工程集計'!$I136,IF(AA$4="減価償却費",AA$3*'5.工程集計'!$E136/'5.工程集計'!$I136)))</f>
        <v/>
      </c>
    </row>
    <row r="137" spans="2:27" ht="21.75" customHeight="1">
      <c r="B137" s="14" t="str">
        <f>IF('3.工程情報'!B137="","",'3.工程情報'!B137)</f>
        <v/>
      </c>
      <c r="C137" s="14" t="str">
        <f>IF('3.工程情報'!C137="","",'3.工程情報'!C137)</f>
        <v/>
      </c>
      <c r="D137" s="193" t="str">
        <f t="shared" si="5"/>
        <v/>
      </c>
      <c r="E137" s="193" t="str">
        <f t="shared" si="6"/>
        <v/>
      </c>
      <c r="F137" s="105" t="str">
        <f>IF($C137="","",'3.工程情報'!$H137/'5.工程集計'!$H137)</f>
        <v/>
      </c>
      <c r="G137" s="105" t="str">
        <f>IF(OR($C137="",G$3="",'5.工程集計'!$H137=0),"",IF(G$4="均一配賦",G$3/'5.工程集計'!$C$4/'5.工程集計'!$H137,IF(G$4="減価償却費",G$3*'5.工程集計'!$E137/'5.工程集計'!$H137)))</f>
        <v/>
      </c>
      <c r="H137" s="105" t="str">
        <f>IF($C137="","",'5.工程集計'!D137/'5.工程集計'!I137)</f>
        <v/>
      </c>
      <c r="I137" s="105" t="str">
        <f>IF(OR($C137="",I$3="",'5.工程集計'!$I137=0),"",IF(I$4="均一配賦",I$3/'5.工程集計'!$C$4/'5.工程集計'!$I137,IF(I$4="減価償却費",I$3*'5.工程集計'!$E137/'5.工程集計'!$I137)))</f>
        <v/>
      </c>
      <c r="J137" s="106" t="str">
        <f>IF($C137="","",$J$3*'5.工程集計'!G137/'5.工程集計'!I137)</f>
        <v/>
      </c>
      <c r="K137" s="105" t="str">
        <f>IF($C137="","",'3.工程情報'!I137/'5.工程集計'!I137)</f>
        <v/>
      </c>
      <c r="L137" s="105" t="str">
        <f>IF($C137="","",'3.工程情報'!J137/'5.工程集計'!I137)</f>
        <v/>
      </c>
      <c r="M137" s="105" t="str">
        <f>IF($C137="","",'3.工程情報'!K137/'5.工程集計'!I137)</f>
        <v/>
      </c>
      <c r="N137" s="105" t="str">
        <f>IF($C137="","",'3.工程情報'!L137/'5.工程集計'!I137)</f>
        <v/>
      </c>
      <c r="O137" s="105" t="str">
        <f>IF($C137="","",'3.工程情報'!M137/'5.工程集計'!I137)</f>
        <v/>
      </c>
      <c r="P137" s="105" t="str">
        <f>IF(OR($C137="",P$3="",'5.工程集計'!$I137=0),"",IF(P$4="均一配賦",P$3/'5.工程集計'!$C$4/'5.工程集計'!$I137,IF(P$4="減価償却費",P$3*'5.工程集計'!$E137/'5.工程集計'!$I137)))</f>
        <v/>
      </c>
      <c r="Q137" s="105" t="str">
        <f>IF(OR($C137="",Q$3="",'5.工程集計'!$I137=0),"",IF(Q$4="均一配賦",Q$3/'5.工程集計'!$C$4/'5.工程集計'!$I137,IF(Q$4="減価償却費",Q$3*'5.工程集計'!$E137/'5.工程集計'!$I137)))</f>
        <v/>
      </c>
      <c r="R137" s="105" t="str">
        <f>IF(OR($C137="",R$3="",'5.工程集計'!$I137=0),"",IF(R$4="均一配賦",R$3/'5.工程集計'!$C$4/'5.工程集計'!$I137,IF(R$4="減価償却費",R$3*'5.工程集計'!$E137/'5.工程集計'!$I137)))</f>
        <v/>
      </c>
      <c r="S137" s="105" t="str">
        <f>IF(OR($C137="",S$3="",'5.工程集計'!$I137=0),"",IF(S$4="均一配賦",S$3/'5.工程集計'!$C$4/'5.工程集計'!$I137,IF(S$4="減価償却費",S$3*'5.工程集計'!$E137/'5.工程集計'!$I137)))</f>
        <v/>
      </c>
      <c r="T137" s="105" t="str">
        <f>IF(OR($C137="",T$3="",'5.工程集計'!$I137=0),"",IF(T$4="均一配賦",T$3/'5.工程集計'!$C$4/'5.工程集計'!$I137,IF(T$4="減価償却費",T$3*'5.工程集計'!$E137/'5.工程集計'!$I137)))</f>
        <v/>
      </c>
      <c r="U137" s="105" t="str">
        <f>IF(OR($C137="",U$3="",'5.工程集計'!$I137=0),"",IF(U$4="均一配賦",U$3/'5.工程集計'!$C$4/'5.工程集計'!$I137,IF(U$4="減価償却費",U$3*'5.工程集計'!$E137/'5.工程集計'!$I137)))</f>
        <v/>
      </c>
      <c r="V137" s="105" t="str">
        <f>IF(OR($C137="",V$3="",'5.工程集計'!$I137=0),"",IF(V$4="均一配賦",V$3/'5.工程集計'!$C$4/'5.工程集計'!$I137,IF(V$4="減価償却費",V$3*'5.工程集計'!$E137/'5.工程集計'!$I137)))</f>
        <v/>
      </c>
      <c r="W137" s="105" t="str">
        <f>IF(OR($C137="",W$3="",'5.工程集計'!$I137=0),"",IF(W$4="均一配賦",W$3/'5.工程集計'!$C$4/'5.工程集計'!$I137,IF(W$4="減価償却費",W$3*'5.工程集計'!$E137/'5.工程集計'!$I137)))</f>
        <v/>
      </c>
      <c r="X137" s="105" t="str">
        <f>IF(OR($C137="",X$3="",'5.工程集計'!$I137=0),"",IF(X$4="均一配賦",X$3/'5.工程集計'!$C$4/'5.工程集計'!$I137,IF(X$4="減価償却費",X$3*'5.工程集計'!$E137/'5.工程集計'!$I137)))</f>
        <v/>
      </c>
      <c r="Y137" s="105" t="str">
        <f>IF(OR($C137="",Y$3="",'5.工程集計'!$I137=0),"",IF(Y$4="均一配賦",Y$3/'5.工程集計'!$C$4/'5.工程集計'!$I137,IF(Y$4="減価償却費",Y$3*'5.工程集計'!$E137/'5.工程集計'!$I137)))</f>
        <v/>
      </c>
      <c r="Z137" s="105" t="str">
        <f>IF(OR($C137="",Z$3="",'5.工程集計'!$I137=0),"",IF(Z$4="均一配賦",Z$3/'5.工程集計'!$C$4/'5.工程集計'!$I137,IF(Z$4="減価償却費",Z$3*'5.工程集計'!$E137/'5.工程集計'!$I137)))</f>
        <v/>
      </c>
      <c r="AA137" s="105" t="str">
        <f>IF(OR($C137="",AA$3="",'5.工程集計'!$I137=0),"",IF(AA$4="均一配賦",AA$3/'5.工程集計'!$C$4/'5.工程集計'!$I137,IF(AA$4="減価償却費",AA$3*'5.工程集計'!$E137/'5.工程集計'!$I137)))</f>
        <v/>
      </c>
    </row>
    <row r="138" spans="2:27" ht="21.75" customHeight="1">
      <c r="B138" s="14" t="str">
        <f>IF('3.工程情報'!B138="","",'3.工程情報'!B138)</f>
        <v/>
      </c>
      <c r="C138" s="14" t="str">
        <f>IF('3.工程情報'!C138="","",'3.工程情報'!C138)</f>
        <v/>
      </c>
      <c r="D138" s="193" t="str">
        <f t="shared" si="5"/>
        <v/>
      </c>
      <c r="E138" s="193" t="str">
        <f t="shared" si="6"/>
        <v/>
      </c>
      <c r="F138" s="105" t="str">
        <f>IF($C138="","",'3.工程情報'!$H138/'5.工程集計'!$H138)</f>
        <v/>
      </c>
      <c r="G138" s="105" t="str">
        <f>IF(OR($C138="",G$3="",'5.工程集計'!$H138=0),"",IF(G$4="均一配賦",G$3/'5.工程集計'!$C$4/'5.工程集計'!$H138,IF(G$4="減価償却費",G$3*'5.工程集計'!$E138/'5.工程集計'!$H138)))</f>
        <v/>
      </c>
      <c r="H138" s="105" t="str">
        <f>IF($C138="","",'5.工程集計'!D138/'5.工程集計'!I138)</f>
        <v/>
      </c>
      <c r="I138" s="105" t="str">
        <f>IF(OR($C138="",I$3="",'5.工程集計'!$I138=0),"",IF(I$4="均一配賦",I$3/'5.工程集計'!$C$4/'5.工程集計'!$I138,IF(I$4="減価償却費",I$3*'5.工程集計'!$E138/'5.工程集計'!$I138)))</f>
        <v/>
      </c>
      <c r="J138" s="106" t="str">
        <f>IF($C138="","",$J$3*'5.工程集計'!G138/'5.工程集計'!I138)</f>
        <v/>
      </c>
      <c r="K138" s="105" t="str">
        <f>IF($C138="","",'3.工程情報'!I138/'5.工程集計'!I138)</f>
        <v/>
      </c>
      <c r="L138" s="105" t="str">
        <f>IF($C138="","",'3.工程情報'!J138/'5.工程集計'!I138)</f>
        <v/>
      </c>
      <c r="M138" s="105" t="str">
        <f>IF($C138="","",'3.工程情報'!K138/'5.工程集計'!I138)</f>
        <v/>
      </c>
      <c r="N138" s="105" t="str">
        <f>IF($C138="","",'3.工程情報'!L138/'5.工程集計'!I138)</f>
        <v/>
      </c>
      <c r="O138" s="105" t="str">
        <f>IF($C138="","",'3.工程情報'!M138/'5.工程集計'!I138)</f>
        <v/>
      </c>
      <c r="P138" s="105" t="str">
        <f>IF(OR($C138="",P$3="",'5.工程集計'!$I138=0),"",IF(P$4="均一配賦",P$3/'5.工程集計'!$C$4/'5.工程集計'!$I138,IF(P$4="減価償却費",P$3*'5.工程集計'!$E138/'5.工程集計'!$I138)))</f>
        <v/>
      </c>
      <c r="Q138" s="105" t="str">
        <f>IF(OR($C138="",Q$3="",'5.工程集計'!$I138=0),"",IF(Q$4="均一配賦",Q$3/'5.工程集計'!$C$4/'5.工程集計'!$I138,IF(Q$4="減価償却費",Q$3*'5.工程集計'!$E138/'5.工程集計'!$I138)))</f>
        <v/>
      </c>
      <c r="R138" s="105" t="str">
        <f>IF(OR($C138="",R$3="",'5.工程集計'!$I138=0),"",IF(R$4="均一配賦",R$3/'5.工程集計'!$C$4/'5.工程集計'!$I138,IF(R$4="減価償却費",R$3*'5.工程集計'!$E138/'5.工程集計'!$I138)))</f>
        <v/>
      </c>
      <c r="S138" s="105" t="str">
        <f>IF(OR($C138="",S$3="",'5.工程集計'!$I138=0),"",IF(S$4="均一配賦",S$3/'5.工程集計'!$C$4/'5.工程集計'!$I138,IF(S$4="減価償却費",S$3*'5.工程集計'!$E138/'5.工程集計'!$I138)))</f>
        <v/>
      </c>
      <c r="T138" s="105" t="str">
        <f>IF(OR($C138="",T$3="",'5.工程集計'!$I138=0),"",IF(T$4="均一配賦",T$3/'5.工程集計'!$C$4/'5.工程集計'!$I138,IF(T$4="減価償却費",T$3*'5.工程集計'!$E138/'5.工程集計'!$I138)))</f>
        <v/>
      </c>
      <c r="U138" s="105" t="str">
        <f>IF(OR($C138="",U$3="",'5.工程集計'!$I138=0),"",IF(U$4="均一配賦",U$3/'5.工程集計'!$C$4/'5.工程集計'!$I138,IF(U$4="減価償却費",U$3*'5.工程集計'!$E138/'5.工程集計'!$I138)))</f>
        <v/>
      </c>
      <c r="V138" s="105" t="str">
        <f>IF(OR($C138="",V$3="",'5.工程集計'!$I138=0),"",IF(V$4="均一配賦",V$3/'5.工程集計'!$C$4/'5.工程集計'!$I138,IF(V$4="減価償却費",V$3*'5.工程集計'!$E138/'5.工程集計'!$I138)))</f>
        <v/>
      </c>
      <c r="W138" s="105" t="str">
        <f>IF(OR($C138="",W$3="",'5.工程集計'!$I138=0),"",IF(W$4="均一配賦",W$3/'5.工程集計'!$C$4/'5.工程集計'!$I138,IF(W$4="減価償却費",W$3*'5.工程集計'!$E138/'5.工程集計'!$I138)))</f>
        <v/>
      </c>
      <c r="X138" s="105" t="str">
        <f>IF(OR($C138="",X$3="",'5.工程集計'!$I138=0),"",IF(X$4="均一配賦",X$3/'5.工程集計'!$C$4/'5.工程集計'!$I138,IF(X$4="減価償却費",X$3*'5.工程集計'!$E138/'5.工程集計'!$I138)))</f>
        <v/>
      </c>
      <c r="Y138" s="105" t="str">
        <f>IF(OR($C138="",Y$3="",'5.工程集計'!$I138=0),"",IF(Y$4="均一配賦",Y$3/'5.工程集計'!$C$4/'5.工程集計'!$I138,IF(Y$4="減価償却費",Y$3*'5.工程集計'!$E138/'5.工程集計'!$I138)))</f>
        <v/>
      </c>
      <c r="Z138" s="105" t="str">
        <f>IF(OR($C138="",Z$3="",'5.工程集計'!$I138=0),"",IF(Z$4="均一配賦",Z$3/'5.工程集計'!$C$4/'5.工程集計'!$I138,IF(Z$4="減価償却費",Z$3*'5.工程集計'!$E138/'5.工程集計'!$I138)))</f>
        <v/>
      </c>
      <c r="AA138" s="105" t="str">
        <f>IF(OR($C138="",AA$3="",'5.工程集計'!$I138=0),"",IF(AA$4="均一配賦",AA$3/'5.工程集計'!$C$4/'5.工程集計'!$I138,IF(AA$4="減価償却費",AA$3*'5.工程集計'!$E138/'5.工程集計'!$I138)))</f>
        <v/>
      </c>
    </row>
    <row r="139" spans="2:27" ht="21.75" customHeight="1">
      <c r="B139" s="14" t="str">
        <f>IF('3.工程情報'!B139="","",'3.工程情報'!B139)</f>
        <v/>
      </c>
      <c r="C139" s="14" t="str">
        <f>IF('3.工程情報'!C139="","",'3.工程情報'!C139)</f>
        <v/>
      </c>
      <c r="D139" s="193" t="str">
        <f t="shared" si="5"/>
        <v/>
      </c>
      <c r="E139" s="193" t="str">
        <f t="shared" si="6"/>
        <v/>
      </c>
      <c r="F139" s="105" t="str">
        <f>IF($C139="","",'3.工程情報'!$H139/'5.工程集計'!$H139)</f>
        <v/>
      </c>
      <c r="G139" s="105" t="str">
        <f>IF(OR($C139="",G$3="",'5.工程集計'!$H139=0),"",IF(G$4="均一配賦",G$3/'5.工程集計'!$C$4/'5.工程集計'!$H139,IF(G$4="減価償却費",G$3*'5.工程集計'!$E139/'5.工程集計'!$H139)))</f>
        <v/>
      </c>
      <c r="H139" s="105" t="str">
        <f>IF($C139="","",'5.工程集計'!D139/'5.工程集計'!I139)</f>
        <v/>
      </c>
      <c r="I139" s="105" t="str">
        <f>IF(OR($C139="",I$3="",'5.工程集計'!$I139=0),"",IF(I$4="均一配賦",I$3/'5.工程集計'!$C$4/'5.工程集計'!$I139,IF(I$4="減価償却費",I$3*'5.工程集計'!$E139/'5.工程集計'!$I139)))</f>
        <v/>
      </c>
      <c r="J139" s="106" t="str">
        <f>IF($C139="","",$J$3*'5.工程集計'!G139/'5.工程集計'!I139)</f>
        <v/>
      </c>
      <c r="K139" s="105" t="str">
        <f>IF($C139="","",'3.工程情報'!I139/'5.工程集計'!I139)</f>
        <v/>
      </c>
      <c r="L139" s="105" t="str">
        <f>IF($C139="","",'3.工程情報'!J139/'5.工程集計'!I139)</f>
        <v/>
      </c>
      <c r="M139" s="105" t="str">
        <f>IF($C139="","",'3.工程情報'!K139/'5.工程集計'!I139)</f>
        <v/>
      </c>
      <c r="N139" s="105" t="str">
        <f>IF($C139="","",'3.工程情報'!L139/'5.工程集計'!I139)</f>
        <v/>
      </c>
      <c r="O139" s="105" t="str">
        <f>IF($C139="","",'3.工程情報'!M139/'5.工程集計'!I139)</f>
        <v/>
      </c>
      <c r="P139" s="105" t="str">
        <f>IF(OR($C139="",P$3="",'5.工程集計'!$I139=0),"",IF(P$4="均一配賦",P$3/'5.工程集計'!$C$4/'5.工程集計'!$I139,IF(P$4="減価償却費",P$3*'5.工程集計'!$E139/'5.工程集計'!$I139)))</f>
        <v/>
      </c>
      <c r="Q139" s="105" t="str">
        <f>IF(OR($C139="",Q$3="",'5.工程集計'!$I139=0),"",IF(Q$4="均一配賦",Q$3/'5.工程集計'!$C$4/'5.工程集計'!$I139,IF(Q$4="減価償却費",Q$3*'5.工程集計'!$E139/'5.工程集計'!$I139)))</f>
        <v/>
      </c>
      <c r="R139" s="105" t="str">
        <f>IF(OR($C139="",R$3="",'5.工程集計'!$I139=0),"",IF(R$4="均一配賦",R$3/'5.工程集計'!$C$4/'5.工程集計'!$I139,IF(R$4="減価償却費",R$3*'5.工程集計'!$E139/'5.工程集計'!$I139)))</f>
        <v/>
      </c>
      <c r="S139" s="105" t="str">
        <f>IF(OR($C139="",S$3="",'5.工程集計'!$I139=0),"",IF(S$4="均一配賦",S$3/'5.工程集計'!$C$4/'5.工程集計'!$I139,IF(S$4="減価償却費",S$3*'5.工程集計'!$E139/'5.工程集計'!$I139)))</f>
        <v/>
      </c>
      <c r="T139" s="105" t="str">
        <f>IF(OR($C139="",T$3="",'5.工程集計'!$I139=0),"",IF(T$4="均一配賦",T$3/'5.工程集計'!$C$4/'5.工程集計'!$I139,IF(T$4="減価償却費",T$3*'5.工程集計'!$E139/'5.工程集計'!$I139)))</f>
        <v/>
      </c>
      <c r="U139" s="105" t="str">
        <f>IF(OR($C139="",U$3="",'5.工程集計'!$I139=0),"",IF(U$4="均一配賦",U$3/'5.工程集計'!$C$4/'5.工程集計'!$I139,IF(U$4="減価償却費",U$3*'5.工程集計'!$E139/'5.工程集計'!$I139)))</f>
        <v/>
      </c>
      <c r="V139" s="105" t="str">
        <f>IF(OR($C139="",V$3="",'5.工程集計'!$I139=0),"",IF(V$4="均一配賦",V$3/'5.工程集計'!$C$4/'5.工程集計'!$I139,IF(V$4="減価償却費",V$3*'5.工程集計'!$E139/'5.工程集計'!$I139)))</f>
        <v/>
      </c>
      <c r="W139" s="105" t="str">
        <f>IF(OR($C139="",W$3="",'5.工程集計'!$I139=0),"",IF(W$4="均一配賦",W$3/'5.工程集計'!$C$4/'5.工程集計'!$I139,IF(W$4="減価償却費",W$3*'5.工程集計'!$E139/'5.工程集計'!$I139)))</f>
        <v/>
      </c>
      <c r="X139" s="105" t="str">
        <f>IF(OR($C139="",X$3="",'5.工程集計'!$I139=0),"",IF(X$4="均一配賦",X$3/'5.工程集計'!$C$4/'5.工程集計'!$I139,IF(X$4="減価償却費",X$3*'5.工程集計'!$E139/'5.工程集計'!$I139)))</f>
        <v/>
      </c>
      <c r="Y139" s="105" t="str">
        <f>IF(OR($C139="",Y$3="",'5.工程集計'!$I139=0),"",IF(Y$4="均一配賦",Y$3/'5.工程集計'!$C$4/'5.工程集計'!$I139,IF(Y$4="減価償却費",Y$3*'5.工程集計'!$E139/'5.工程集計'!$I139)))</f>
        <v/>
      </c>
      <c r="Z139" s="105" t="str">
        <f>IF(OR($C139="",Z$3="",'5.工程集計'!$I139=0),"",IF(Z$4="均一配賦",Z$3/'5.工程集計'!$C$4/'5.工程集計'!$I139,IF(Z$4="減価償却費",Z$3*'5.工程集計'!$E139/'5.工程集計'!$I139)))</f>
        <v/>
      </c>
      <c r="AA139" s="105" t="str">
        <f>IF(OR($C139="",AA$3="",'5.工程集計'!$I139=0),"",IF(AA$4="均一配賦",AA$3/'5.工程集計'!$C$4/'5.工程集計'!$I139,IF(AA$4="減価償却費",AA$3*'5.工程集計'!$E139/'5.工程集計'!$I139)))</f>
        <v/>
      </c>
    </row>
    <row r="140" spans="2:27" ht="21.75" customHeight="1">
      <c r="B140" s="14" t="str">
        <f>IF('3.工程情報'!B140="","",'3.工程情報'!B140)</f>
        <v/>
      </c>
      <c r="C140" s="14" t="str">
        <f>IF('3.工程情報'!C140="","",'3.工程情報'!C140)</f>
        <v/>
      </c>
      <c r="D140" s="193" t="str">
        <f t="shared" si="5"/>
        <v/>
      </c>
      <c r="E140" s="193" t="str">
        <f t="shared" si="6"/>
        <v/>
      </c>
      <c r="F140" s="105" t="str">
        <f>IF($C140="","",'3.工程情報'!$H140/'5.工程集計'!$H140)</f>
        <v/>
      </c>
      <c r="G140" s="105" t="str">
        <f>IF(OR($C140="",G$3="",'5.工程集計'!$H140=0),"",IF(G$4="均一配賦",G$3/'5.工程集計'!$C$4/'5.工程集計'!$H140,IF(G$4="減価償却費",G$3*'5.工程集計'!$E140/'5.工程集計'!$H140)))</f>
        <v/>
      </c>
      <c r="H140" s="105" t="str">
        <f>IF($C140="","",'5.工程集計'!D140/'5.工程集計'!I140)</f>
        <v/>
      </c>
      <c r="I140" s="105" t="str">
        <f>IF(OR($C140="",I$3="",'5.工程集計'!$I140=0),"",IF(I$4="均一配賦",I$3/'5.工程集計'!$C$4/'5.工程集計'!$I140,IF(I$4="減価償却費",I$3*'5.工程集計'!$E140/'5.工程集計'!$I140)))</f>
        <v/>
      </c>
      <c r="J140" s="106" t="str">
        <f>IF($C140="","",$J$3*'5.工程集計'!G140/'5.工程集計'!I140)</f>
        <v/>
      </c>
      <c r="K140" s="105" t="str">
        <f>IF($C140="","",'3.工程情報'!I140/'5.工程集計'!I140)</f>
        <v/>
      </c>
      <c r="L140" s="105" t="str">
        <f>IF($C140="","",'3.工程情報'!J140/'5.工程集計'!I140)</f>
        <v/>
      </c>
      <c r="M140" s="105" t="str">
        <f>IF($C140="","",'3.工程情報'!K140/'5.工程集計'!I140)</f>
        <v/>
      </c>
      <c r="N140" s="105" t="str">
        <f>IF($C140="","",'3.工程情報'!L140/'5.工程集計'!I140)</f>
        <v/>
      </c>
      <c r="O140" s="105" t="str">
        <f>IF($C140="","",'3.工程情報'!M140/'5.工程集計'!I140)</f>
        <v/>
      </c>
      <c r="P140" s="105" t="str">
        <f>IF(OR($C140="",P$3="",'5.工程集計'!$I140=0),"",IF(P$4="均一配賦",P$3/'5.工程集計'!$C$4/'5.工程集計'!$I140,IF(P$4="減価償却費",P$3*'5.工程集計'!$E140/'5.工程集計'!$I140)))</f>
        <v/>
      </c>
      <c r="Q140" s="105" t="str">
        <f>IF(OR($C140="",Q$3="",'5.工程集計'!$I140=0),"",IF(Q$4="均一配賦",Q$3/'5.工程集計'!$C$4/'5.工程集計'!$I140,IF(Q$4="減価償却費",Q$3*'5.工程集計'!$E140/'5.工程集計'!$I140)))</f>
        <v/>
      </c>
      <c r="R140" s="105" t="str">
        <f>IF(OR($C140="",R$3="",'5.工程集計'!$I140=0),"",IF(R$4="均一配賦",R$3/'5.工程集計'!$C$4/'5.工程集計'!$I140,IF(R$4="減価償却費",R$3*'5.工程集計'!$E140/'5.工程集計'!$I140)))</f>
        <v/>
      </c>
      <c r="S140" s="105" t="str">
        <f>IF(OR($C140="",S$3="",'5.工程集計'!$I140=0),"",IF(S$4="均一配賦",S$3/'5.工程集計'!$C$4/'5.工程集計'!$I140,IF(S$4="減価償却費",S$3*'5.工程集計'!$E140/'5.工程集計'!$I140)))</f>
        <v/>
      </c>
      <c r="T140" s="105" t="str">
        <f>IF(OR($C140="",T$3="",'5.工程集計'!$I140=0),"",IF(T$4="均一配賦",T$3/'5.工程集計'!$C$4/'5.工程集計'!$I140,IF(T$4="減価償却費",T$3*'5.工程集計'!$E140/'5.工程集計'!$I140)))</f>
        <v/>
      </c>
      <c r="U140" s="105" t="str">
        <f>IF(OR($C140="",U$3="",'5.工程集計'!$I140=0),"",IF(U$4="均一配賦",U$3/'5.工程集計'!$C$4/'5.工程集計'!$I140,IF(U$4="減価償却費",U$3*'5.工程集計'!$E140/'5.工程集計'!$I140)))</f>
        <v/>
      </c>
      <c r="V140" s="105" t="str">
        <f>IF(OR($C140="",V$3="",'5.工程集計'!$I140=0),"",IF(V$4="均一配賦",V$3/'5.工程集計'!$C$4/'5.工程集計'!$I140,IF(V$4="減価償却費",V$3*'5.工程集計'!$E140/'5.工程集計'!$I140)))</f>
        <v/>
      </c>
      <c r="W140" s="105" t="str">
        <f>IF(OR($C140="",W$3="",'5.工程集計'!$I140=0),"",IF(W$4="均一配賦",W$3/'5.工程集計'!$C$4/'5.工程集計'!$I140,IF(W$4="減価償却費",W$3*'5.工程集計'!$E140/'5.工程集計'!$I140)))</f>
        <v/>
      </c>
      <c r="X140" s="105" t="str">
        <f>IF(OR($C140="",X$3="",'5.工程集計'!$I140=0),"",IF(X$4="均一配賦",X$3/'5.工程集計'!$C$4/'5.工程集計'!$I140,IF(X$4="減価償却費",X$3*'5.工程集計'!$E140/'5.工程集計'!$I140)))</f>
        <v/>
      </c>
      <c r="Y140" s="105" t="str">
        <f>IF(OR($C140="",Y$3="",'5.工程集計'!$I140=0),"",IF(Y$4="均一配賦",Y$3/'5.工程集計'!$C$4/'5.工程集計'!$I140,IF(Y$4="減価償却費",Y$3*'5.工程集計'!$E140/'5.工程集計'!$I140)))</f>
        <v/>
      </c>
      <c r="Z140" s="105" t="str">
        <f>IF(OR($C140="",Z$3="",'5.工程集計'!$I140=0),"",IF(Z$4="均一配賦",Z$3/'5.工程集計'!$C$4/'5.工程集計'!$I140,IF(Z$4="減価償却費",Z$3*'5.工程集計'!$E140/'5.工程集計'!$I140)))</f>
        <v/>
      </c>
      <c r="AA140" s="105" t="str">
        <f>IF(OR($C140="",AA$3="",'5.工程集計'!$I140=0),"",IF(AA$4="均一配賦",AA$3/'5.工程集計'!$C$4/'5.工程集計'!$I140,IF(AA$4="減価償却費",AA$3*'5.工程集計'!$E140/'5.工程集計'!$I140)))</f>
        <v/>
      </c>
    </row>
    <row r="141" spans="2:27" ht="21.75" customHeight="1">
      <c r="B141" s="14" t="str">
        <f>IF('3.工程情報'!B141="","",'3.工程情報'!B141)</f>
        <v/>
      </c>
      <c r="C141" s="14" t="str">
        <f>IF('3.工程情報'!C141="","",'3.工程情報'!C141)</f>
        <v/>
      </c>
      <c r="D141" s="193" t="str">
        <f t="shared" si="5"/>
        <v/>
      </c>
      <c r="E141" s="193" t="str">
        <f t="shared" si="6"/>
        <v/>
      </c>
      <c r="F141" s="105" t="str">
        <f>IF($C141="","",'3.工程情報'!$H141/'5.工程集計'!$H141)</f>
        <v/>
      </c>
      <c r="G141" s="105" t="str">
        <f>IF(OR($C141="",G$3="",'5.工程集計'!$H141=0),"",IF(G$4="均一配賦",G$3/'5.工程集計'!$C$4/'5.工程集計'!$H141,IF(G$4="減価償却費",G$3*'5.工程集計'!$E141/'5.工程集計'!$H141)))</f>
        <v/>
      </c>
      <c r="H141" s="105" t="str">
        <f>IF($C141="","",'5.工程集計'!D141/'5.工程集計'!I141)</f>
        <v/>
      </c>
      <c r="I141" s="105" t="str">
        <f>IF(OR($C141="",I$3="",'5.工程集計'!$I141=0),"",IF(I$4="均一配賦",I$3/'5.工程集計'!$C$4/'5.工程集計'!$I141,IF(I$4="減価償却費",I$3*'5.工程集計'!$E141/'5.工程集計'!$I141)))</f>
        <v/>
      </c>
      <c r="J141" s="106" t="str">
        <f>IF($C141="","",$J$3*'5.工程集計'!G141/'5.工程集計'!I141)</f>
        <v/>
      </c>
      <c r="K141" s="105" t="str">
        <f>IF($C141="","",'3.工程情報'!I141/'5.工程集計'!I141)</f>
        <v/>
      </c>
      <c r="L141" s="105" t="str">
        <f>IF($C141="","",'3.工程情報'!J141/'5.工程集計'!I141)</f>
        <v/>
      </c>
      <c r="M141" s="105" t="str">
        <f>IF($C141="","",'3.工程情報'!K141/'5.工程集計'!I141)</f>
        <v/>
      </c>
      <c r="N141" s="105" t="str">
        <f>IF($C141="","",'3.工程情報'!L141/'5.工程集計'!I141)</f>
        <v/>
      </c>
      <c r="O141" s="105" t="str">
        <f>IF($C141="","",'3.工程情報'!M141/'5.工程集計'!I141)</f>
        <v/>
      </c>
      <c r="P141" s="105" t="str">
        <f>IF(OR($C141="",P$3="",'5.工程集計'!$I141=0),"",IF(P$4="均一配賦",P$3/'5.工程集計'!$C$4/'5.工程集計'!$I141,IF(P$4="減価償却費",P$3*'5.工程集計'!$E141/'5.工程集計'!$I141)))</f>
        <v/>
      </c>
      <c r="Q141" s="105" t="str">
        <f>IF(OR($C141="",Q$3="",'5.工程集計'!$I141=0),"",IF(Q$4="均一配賦",Q$3/'5.工程集計'!$C$4/'5.工程集計'!$I141,IF(Q$4="減価償却費",Q$3*'5.工程集計'!$E141/'5.工程集計'!$I141)))</f>
        <v/>
      </c>
      <c r="R141" s="105" t="str">
        <f>IF(OR($C141="",R$3="",'5.工程集計'!$I141=0),"",IF(R$4="均一配賦",R$3/'5.工程集計'!$C$4/'5.工程集計'!$I141,IF(R$4="減価償却費",R$3*'5.工程集計'!$E141/'5.工程集計'!$I141)))</f>
        <v/>
      </c>
      <c r="S141" s="105" t="str">
        <f>IF(OR($C141="",S$3="",'5.工程集計'!$I141=0),"",IF(S$4="均一配賦",S$3/'5.工程集計'!$C$4/'5.工程集計'!$I141,IF(S$4="減価償却費",S$3*'5.工程集計'!$E141/'5.工程集計'!$I141)))</f>
        <v/>
      </c>
      <c r="T141" s="105" t="str">
        <f>IF(OR($C141="",T$3="",'5.工程集計'!$I141=0),"",IF(T$4="均一配賦",T$3/'5.工程集計'!$C$4/'5.工程集計'!$I141,IF(T$4="減価償却費",T$3*'5.工程集計'!$E141/'5.工程集計'!$I141)))</f>
        <v/>
      </c>
      <c r="U141" s="105" t="str">
        <f>IF(OR($C141="",U$3="",'5.工程集計'!$I141=0),"",IF(U$4="均一配賦",U$3/'5.工程集計'!$C$4/'5.工程集計'!$I141,IF(U$4="減価償却費",U$3*'5.工程集計'!$E141/'5.工程集計'!$I141)))</f>
        <v/>
      </c>
      <c r="V141" s="105" t="str">
        <f>IF(OR($C141="",V$3="",'5.工程集計'!$I141=0),"",IF(V$4="均一配賦",V$3/'5.工程集計'!$C$4/'5.工程集計'!$I141,IF(V$4="減価償却費",V$3*'5.工程集計'!$E141/'5.工程集計'!$I141)))</f>
        <v/>
      </c>
      <c r="W141" s="105" t="str">
        <f>IF(OR($C141="",W$3="",'5.工程集計'!$I141=0),"",IF(W$4="均一配賦",W$3/'5.工程集計'!$C$4/'5.工程集計'!$I141,IF(W$4="減価償却費",W$3*'5.工程集計'!$E141/'5.工程集計'!$I141)))</f>
        <v/>
      </c>
      <c r="X141" s="105" t="str">
        <f>IF(OR($C141="",X$3="",'5.工程集計'!$I141=0),"",IF(X$4="均一配賦",X$3/'5.工程集計'!$C$4/'5.工程集計'!$I141,IF(X$4="減価償却費",X$3*'5.工程集計'!$E141/'5.工程集計'!$I141)))</f>
        <v/>
      </c>
      <c r="Y141" s="105" t="str">
        <f>IF(OR($C141="",Y$3="",'5.工程集計'!$I141=0),"",IF(Y$4="均一配賦",Y$3/'5.工程集計'!$C$4/'5.工程集計'!$I141,IF(Y$4="減価償却費",Y$3*'5.工程集計'!$E141/'5.工程集計'!$I141)))</f>
        <v/>
      </c>
      <c r="Z141" s="105" t="str">
        <f>IF(OR($C141="",Z$3="",'5.工程集計'!$I141=0),"",IF(Z$4="均一配賦",Z$3/'5.工程集計'!$C$4/'5.工程集計'!$I141,IF(Z$4="減価償却費",Z$3*'5.工程集計'!$E141/'5.工程集計'!$I141)))</f>
        <v/>
      </c>
      <c r="AA141" s="105" t="str">
        <f>IF(OR($C141="",AA$3="",'5.工程集計'!$I141=0),"",IF(AA$4="均一配賦",AA$3/'5.工程集計'!$C$4/'5.工程集計'!$I141,IF(AA$4="減価償却費",AA$3*'5.工程集計'!$E141/'5.工程集計'!$I141)))</f>
        <v/>
      </c>
    </row>
    <row r="142" spans="2:27" ht="21.75" customHeight="1">
      <c r="B142" s="14" t="str">
        <f>IF('3.工程情報'!B142="","",'3.工程情報'!B142)</f>
        <v/>
      </c>
      <c r="C142" s="14" t="str">
        <f>IF('3.工程情報'!C142="","",'3.工程情報'!C142)</f>
        <v/>
      </c>
      <c r="D142" s="193" t="str">
        <f t="shared" si="5"/>
        <v/>
      </c>
      <c r="E142" s="193" t="str">
        <f t="shared" si="6"/>
        <v/>
      </c>
      <c r="F142" s="105" t="str">
        <f>IF($C142="","",'3.工程情報'!$H142/'5.工程集計'!$H142)</f>
        <v/>
      </c>
      <c r="G142" s="105" t="str">
        <f>IF(OR($C142="",G$3="",'5.工程集計'!$H142=0),"",IF(G$4="均一配賦",G$3/'5.工程集計'!$C$4/'5.工程集計'!$H142,IF(G$4="減価償却費",G$3*'5.工程集計'!$E142/'5.工程集計'!$H142)))</f>
        <v/>
      </c>
      <c r="H142" s="105" t="str">
        <f>IF($C142="","",'5.工程集計'!D142/'5.工程集計'!I142)</f>
        <v/>
      </c>
      <c r="I142" s="105" t="str">
        <f>IF(OR($C142="",I$3="",'5.工程集計'!$I142=0),"",IF(I$4="均一配賦",I$3/'5.工程集計'!$C$4/'5.工程集計'!$I142,IF(I$4="減価償却費",I$3*'5.工程集計'!$E142/'5.工程集計'!$I142)))</f>
        <v/>
      </c>
      <c r="J142" s="106" t="str">
        <f>IF($C142="","",$J$3*'5.工程集計'!G142/'5.工程集計'!I142)</f>
        <v/>
      </c>
      <c r="K142" s="105" t="str">
        <f>IF($C142="","",'3.工程情報'!I142/'5.工程集計'!I142)</f>
        <v/>
      </c>
      <c r="L142" s="105" t="str">
        <f>IF($C142="","",'3.工程情報'!J142/'5.工程集計'!I142)</f>
        <v/>
      </c>
      <c r="M142" s="105" t="str">
        <f>IF($C142="","",'3.工程情報'!K142/'5.工程集計'!I142)</f>
        <v/>
      </c>
      <c r="N142" s="105" t="str">
        <f>IF($C142="","",'3.工程情報'!L142/'5.工程集計'!I142)</f>
        <v/>
      </c>
      <c r="O142" s="105" t="str">
        <f>IF($C142="","",'3.工程情報'!M142/'5.工程集計'!I142)</f>
        <v/>
      </c>
      <c r="P142" s="105" t="str">
        <f>IF(OR($C142="",P$3="",'5.工程集計'!$I142=0),"",IF(P$4="均一配賦",P$3/'5.工程集計'!$C$4/'5.工程集計'!$I142,IF(P$4="減価償却費",P$3*'5.工程集計'!$E142/'5.工程集計'!$I142)))</f>
        <v/>
      </c>
      <c r="Q142" s="105" t="str">
        <f>IF(OR($C142="",Q$3="",'5.工程集計'!$I142=0),"",IF(Q$4="均一配賦",Q$3/'5.工程集計'!$C$4/'5.工程集計'!$I142,IF(Q$4="減価償却費",Q$3*'5.工程集計'!$E142/'5.工程集計'!$I142)))</f>
        <v/>
      </c>
      <c r="R142" s="105" t="str">
        <f>IF(OR($C142="",R$3="",'5.工程集計'!$I142=0),"",IF(R$4="均一配賦",R$3/'5.工程集計'!$C$4/'5.工程集計'!$I142,IF(R$4="減価償却費",R$3*'5.工程集計'!$E142/'5.工程集計'!$I142)))</f>
        <v/>
      </c>
      <c r="S142" s="105" t="str">
        <f>IF(OR($C142="",S$3="",'5.工程集計'!$I142=0),"",IF(S$4="均一配賦",S$3/'5.工程集計'!$C$4/'5.工程集計'!$I142,IF(S$4="減価償却費",S$3*'5.工程集計'!$E142/'5.工程集計'!$I142)))</f>
        <v/>
      </c>
      <c r="T142" s="105" t="str">
        <f>IF(OR($C142="",T$3="",'5.工程集計'!$I142=0),"",IF(T$4="均一配賦",T$3/'5.工程集計'!$C$4/'5.工程集計'!$I142,IF(T$4="減価償却費",T$3*'5.工程集計'!$E142/'5.工程集計'!$I142)))</f>
        <v/>
      </c>
      <c r="U142" s="105" t="str">
        <f>IF(OR($C142="",U$3="",'5.工程集計'!$I142=0),"",IF(U$4="均一配賦",U$3/'5.工程集計'!$C$4/'5.工程集計'!$I142,IF(U$4="減価償却費",U$3*'5.工程集計'!$E142/'5.工程集計'!$I142)))</f>
        <v/>
      </c>
      <c r="V142" s="105" t="str">
        <f>IF(OR($C142="",V$3="",'5.工程集計'!$I142=0),"",IF(V$4="均一配賦",V$3/'5.工程集計'!$C$4/'5.工程集計'!$I142,IF(V$4="減価償却費",V$3*'5.工程集計'!$E142/'5.工程集計'!$I142)))</f>
        <v/>
      </c>
      <c r="W142" s="105" t="str">
        <f>IF(OR($C142="",W$3="",'5.工程集計'!$I142=0),"",IF(W$4="均一配賦",W$3/'5.工程集計'!$C$4/'5.工程集計'!$I142,IF(W$4="減価償却費",W$3*'5.工程集計'!$E142/'5.工程集計'!$I142)))</f>
        <v/>
      </c>
      <c r="X142" s="105" t="str">
        <f>IF(OR($C142="",X$3="",'5.工程集計'!$I142=0),"",IF(X$4="均一配賦",X$3/'5.工程集計'!$C$4/'5.工程集計'!$I142,IF(X$4="減価償却費",X$3*'5.工程集計'!$E142/'5.工程集計'!$I142)))</f>
        <v/>
      </c>
      <c r="Y142" s="105" t="str">
        <f>IF(OR($C142="",Y$3="",'5.工程集計'!$I142=0),"",IF(Y$4="均一配賦",Y$3/'5.工程集計'!$C$4/'5.工程集計'!$I142,IF(Y$4="減価償却費",Y$3*'5.工程集計'!$E142/'5.工程集計'!$I142)))</f>
        <v/>
      </c>
      <c r="Z142" s="105" t="str">
        <f>IF(OR($C142="",Z$3="",'5.工程集計'!$I142=0),"",IF(Z$4="均一配賦",Z$3/'5.工程集計'!$C$4/'5.工程集計'!$I142,IF(Z$4="減価償却費",Z$3*'5.工程集計'!$E142/'5.工程集計'!$I142)))</f>
        <v/>
      </c>
      <c r="AA142" s="105" t="str">
        <f>IF(OR($C142="",AA$3="",'5.工程集計'!$I142=0),"",IF(AA$4="均一配賦",AA$3/'5.工程集計'!$C$4/'5.工程集計'!$I142,IF(AA$4="減価償却費",AA$3*'5.工程集計'!$E142/'5.工程集計'!$I142)))</f>
        <v/>
      </c>
    </row>
    <row r="143" spans="2:27" ht="21.75" customHeight="1">
      <c r="B143" s="14" t="str">
        <f>IF('3.工程情報'!B143="","",'3.工程情報'!B143)</f>
        <v/>
      </c>
      <c r="C143" s="14" t="str">
        <f>IF('3.工程情報'!C143="","",'3.工程情報'!C143)</f>
        <v/>
      </c>
      <c r="D143" s="193" t="str">
        <f t="shared" si="5"/>
        <v/>
      </c>
      <c r="E143" s="193" t="str">
        <f t="shared" si="6"/>
        <v/>
      </c>
      <c r="F143" s="105" t="str">
        <f>IF($C143="","",'3.工程情報'!$H143/'5.工程集計'!$H143)</f>
        <v/>
      </c>
      <c r="G143" s="105" t="str">
        <f>IF(OR($C143="",G$3="",'5.工程集計'!$H143=0),"",IF(G$4="均一配賦",G$3/'5.工程集計'!$C$4/'5.工程集計'!$H143,IF(G$4="減価償却費",G$3*'5.工程集計'!$E143/'5.工程集計'!$H143)))</f>
        <v/>
      </c>
      <c r="H143" s="105" t="str">
        <f>IF($C143="","",'5.工程集計'!D143/'5.工程集計'!I143)</f>
        <v/>
      </c>
      <c r="I143" s="105" t="str">
        <f>IF(OR($C143="",I$3="",'5.工程集計'!$I143=0),"",IF(I$4="均一配賦",I$3/'5.工程集計'!$C$4/'5.工程集計'!$I143,IF(I$4="減価償却費",I$3*'5.工程集計'!$E143/'5.工程集計'!$I143)))</f>
        <v/>
      </c>
      <c r="J143" s="106" t="str">
        <f>IF($C143="","",$J$3*'5.工程集計'!G143/'5.工程集計'!I143)</f>
        <v/>
      </c>
      <c r="K143" s="105" t="str">
        <f>IF($C143="","",'3.工程情報'!I143/'5.工程集計'!I143)</f>
        <v/>
      </c>
      <c r="L143" s="105" t="str">
        <f>IF($C143="","",'3.工程情報'!J143/'5.工程集計'!I143)</f>
        <v/>
      </c>
      <c r="M143" s="105" t="str">
        <f>IF($C143="","",'3.工程情報'!K143/'5.工程集計'!I143)</f>
        <v/>
      </c>
      <c r="N143" s="105" t="str">
        <f>IF($C143="","",'3.工程情報'!L143/'5.工程集計'!I143)</f>
        <v/>
      </c>
      <c r="O143" s="105" t="str">
        <f>IF($C143="","",'3.工程情報'!M143/'5.工程集計'!I143)</f>
        <v/>
      </c>
      <c r="P143" s="105" t="str">
        <f>IF(OR($C143="",P$3="",'5.工程集計'!$I143=0),"",IF(P$4="均一配賦",P$3/'5.工程集計'!$C$4/'5.工程集計'!$I143,IF(P$4="減価償却費",P$3*'5.工程集計'!$E143/'5.工程集計'!$I143)))</f>
        <v/>
      </c>
      <c r="Q143" s="105" t="str">
        <f>IF(OR($C143="",Q$3="",'5.工程集計'!$I143=0),"",IF(Q$4="均一配賦",Q$3/'5.工程集計'!$C$4/'5.工程集計'!$I143,IF(Q$4="減価償却費",Q$3*'5.工程集計'!$E143/'5.工程集計'!$I143)))</f>
        <v/>
      </c>
      <c r="R143" s="105" t="str">
        <f>IF(OR($C143="",R$3="",'5.工程集計'!$I143=0),"",IF(R$4="均一配賦",R$3/'5.工程集計'!$C$4/'5.工程集計'!$I143,IF(R$4="減価償却費",R$3*'5.工程集計'!$E143/'5.工程集計'!$I143)))</f>
        <v/>
      </c>
      <c r="S143" s="105" t="str">
        <f>IF(OR($C143="",S$3="",'5.工程集計'!$I143=0),"",IF(S$4="均一配賦",S$3/'5.工程集計'!$C$4/'5.工程集計'!$I143,IF(S$4="減価償却費",S$3*'5.工程集計'!$E143/'5.工程集計'!$I143)))</f>
        <v/>
      </c>
      <c r="T143" s="105" t="str">
        <f>IF(OR($C143="",T$3="",'5.工程集計'!$I143=0),"",IF(T$4="均一配賦",T$3/'5.工程集計'!$C$4/'5.工程集計'!$I143,IF(T$4="減価償却費",T$3*'5.工程集計'!$E143/'5.工程集計'!$I143)))</f>
        <v/>
      </c>
      <c r="U143" s="105" t="str">
        <f>IF(OR($C143="",U$3="",'5.工程集計'!$I143=0),"",IF(U$4="均一配賦",U$3/'5.工程集計'!$C$4/'5.工程集計'!$I143,IF(U$4="減価償却費",U$3*'5.工程集計'!$E143/'5.工程集計'!$I143)))</f>
        <v/>
      </c>
      <c r="V143" s="105" t="str">
        <f>IF(OR($C143="",V$3="",'5.工程集計'!$I143=0),"",IF(V$4="均一配賦",V$3/'5.工程集計'!$C$4/'5.工程集計'!$I143,IF(V$4="減価償却費",V$3*'5.工程集計'!$E143/'5.工程集計'!$I143)))</f>
        <v/>
      </c>
      <c r="W143" s="105" t="str">
        <f>IF(OR($C143="",W$3="",'5.工程集計'!$I143=0),"",IF(W$4="均一配賦",W$3/'5.工程集計'!$C$4/'5.工程集計'!$I143,IF(W$4="減価償却費",W$3*'5.工程集計'!$E143/'5.工程集計'!$I143)))</f>
        <v/>
      </c>
      <c r="X143" s="105" t="str">
        <f>IF(OR($C143="",X$3="",'5.工程集計'!$I143=0),"",IF(X$4="均一配賦",X$3/'5.工程集計'!$C$4/'5.工程集計'!$I143,IF(X$4="減価償却費",X$3*'5.工程集計'!$E143/'5.工程集計'!$I143)))</f>
        <v/>
      </c>
      <c r="Y143" s="105" t="str">
        <f>IF(OR($C143="",Y$3="",'5.工程集計'!$I143=0),"",IF(Y$4="均一配賦",Y$3/'5.工程集計'!$C$4/'5.工程集計'!$I143,IF(Y$4="減価償却費",Y$3*'5.工程集計'!$E143/'5.工程集計'!$I143)))</f>
        <v/>
      </c>
      <c r="Z143" s="105" t="str">
        <f>IF(OR($C143="",Z$3="",'5.工程集計'!$I143=0),"",IF(Z$4="均一配賦",Z$3/'5.工程集計'!$C$4/'5.工程集計'!$I143,IF(Z$4="減価償却費",Z$3*'5.工程集計'!$E143/'5.工程集計'!$I143)))</f>
        <v/>
      </c>
      <c r="AA143" s="105" t="str">
        <f>IF(OR($C143="",AA$3="",'5.工程集計'!$I143=0),"",IF(AA$4="均一配賦",AA$3/'5.工程集計'!$C$4/'5.工程集計'!$I143,IF(AA$4="減価償却費",AA$3*'5.工程集計'!$E143/'5.工程集計'!$I143)))</f>
        <v/>
      </c>
    </row>
    <row r="144" spans="2:27" ht="21.75" customHeight="1">
      <c r="B144" s="14" t="str">
        <f>IF('3.工程情報'!B144="","",'3.工程情報'!B144)</f>
        <v/>
      </c>
      <c r="C144" s="14" t="str">
        <f>IF('3.工程情報'!C144="","",'3.工程情報'!C144)</f>
        <v/>
      </c>
      <c r="D144" s="193" t="str">
        <f t="shared" si="5"/>
        <v/>
      </c>
      <c r="E144" s="193" t="str">
        <f t="shared" si="6"/>
        <v/>
      </c>
      <c r="F144" s="105" t="str">
        <f>IF($C144="","",'3.工程情報'!$H144/'5.工程集計'!$H144)</f>
        <v/>
      </c>
      <c r="G144" s="105" t="str">
        <f>IF(OR($C144="",G$3="",'5.工程集計'!$H144=0),"",IF(G$4="均一配賦",G$3/'5.工程集計'!$C$4/'5.工程集計'!$H144,IF(G$4="減価償却費",G$3*'5.工程集計'!$E144/'5.工程集計'!$H144)))</f>
        <v/>
      </c>
      <c r="H144" s="105" t="str">
        <f>IF($C144="","",'5.工程集計'!D144/'5.工程集計'!I144)</f>
        <v/>
      </c>
      <c r="I144" s="105" t="str">
        <f>IF(OR($C144="",I$3="",'5.工程集計'!$I144=0),"",IF(I$4="均一配賦",I$3/'5.工程集計'!$C$4/'5.工程集計'!$I144,IF(I$4="減価償却費",I$3*'5.工程集計'!$E144/'5.工程集計'!$I144)))</f>
        <v/>
      </c>
      <c r="J144" s="106" t="str">
        <f>IF($C144="","",$J$3*'5.工程集計'!G144/'5.工程集計'!I144)</f>
        <v/>
      </c>
      <c r="K144" s="105" t="str">
        <f>IF($C144="","",'3.工程情報'!I144/'5.工程集計'!I144)</f>
        <v/>
      </c>
      <c r="L144" s="105" t="str">
        <f>IF($C144="","",'3.工程情報'!J144/'5.工程集計'!I144)</f>
        <v/>
      </c>
      <c r="M144" s="105" t="str">
        <f>IF($C144="","",'3.工程情報'!K144/'5.工程集計'!I144)</f>
        <v/>
      </c>
      <c r="N144" s="105" t="str">
        <f>IF($C144="","",'3.工程情報'!L144/'5.工程集計'!I144)</f>
        <v/>
      </c>
      <c r="O144" s="105" t="str">
        <f>IF($C144="","",'3.工程情報'!M144/'5.工程集計'!I144)</f>
        <v/>
      </c>
      <c r="P144" s="105" t="str">
        <f>IF(OR($C144="",P$3="",'5.工程集計'!$I144=0),"",IF(P$4="均一配賦",P$3/'5.工程集計'!$C$4/'5.工程集計'!$I144,IF(P$4="減価償却費",P$3*'5.工程集計'!$E144/'5.工程集計'!$I144)))</f>
        <v/>
      </c>
      <c r="Q144" s="105" t="str">
        <f>IF(OR($C144="",Q$3="",'5.工程集計'!$I144=0),"",IF(Q$4="均一配賦",Q$3/'5.工程集計'!$C$4/'5.工程集計'!$I144,IF(Q$4="減価償却費",Q$3*'5.工程集計'!$E144/'5.工程集計'!$I144)))</f>
        <v/>
      </c>
      <c r="R144" s="105" t="str">
        <f>IF(OR($C144="",R$3="",'5.工程集計'!$I144=0),"",IF(R$4="均一配賦",R$3/'5.工程集計'!$C$4/'5.工程集計'!$I144,IF(R$4="減価償却費",R$3*'5.工程集計'!$E144/'5.工程集計'!$I144)))</f>
        <v/>
      </c>
      <c r="S144" s="105" t="str">
        <f>IF(OR($C144="",S$3="",'5.工程集計'!$I144=0),"",IF(S$4="均一配賦",S$3/'5.工程集計'!$C$4/'5.工程集計'!$I144,IF(S$4="減価償却費",S$3*'5.工程集計'!$E144/'5.工程集計'!$I144)))</f>
        <v/>
      </c>
      <c r="T144" s="105" t="str">
        <f>IF(OR($C144="",T$3="",'5.工程集計'!$I144=0),"",IF(T$4="均一配賦",T$3/'5.工程集計'!$C$4/'5.工程集計'!$I144,IF(T$4="減価償却費",T$3*'5.工程集計'!$E144/'5.工程集計'!$I144)))</f>
        <v/>
      </c>
      <c r="U144" s="105" t="str">
        <f>IF(OR($C144="",U$3="",'5.工程集計'!$I144=0),"",IF(U$4="均一配賦",U$3/'5.工程集計'!$C$4/'5.工程集計'!$I144,IF(U$4="減価償却費",U$3*'5.工程集計'!$E144/'5.工程集計'!$I144)))</f>
        <v/>
      </c>
      <c r="V144" s="105" t="str">
        <f>IF(OR($C144="",V$3="",'5.工程集計'!$I144=0),"",IF(V$4="均一配賦",V$3/'5.工程集計'!$C$4/'5.工程集計'!$I144,IF(V$4="減価償却費",V$3*'5.工程集計'!$E144/'5.工程集計'!$I144)))</f>
        <v/>
      </c>
      <c r="W144" s="105" t="str">
        <f>IF(OR($C144="",W$3="",'5.工程集計'!$I144=0),"",IF(W$4="均一配賦",W$3/'5.工程集計'!$C$4/'5.工程集計'!$I144,IF(W$4="減価償却費",W$3*'5.工程集計'!$E144/'5.工程集計'!$I144)))</f>
        <v/>
      </c>
      <c r="X144" s="105" t="str">
        <f>IF(OR($C144="",X$3="",'5.工程集計'!$I144=0),"",IF(X$4="均一配賦",X$3/'5.工程集計'!$C$4/'5.工程集計'!$I144,IF(X$4="減価償却費",X$3*'5.工程集計'!$E144/'5.工程集計'!$I144)))</f>
        <v/>
      </c>
      <c r="Y144" s="105" t="str">
        <f>IF(OR($C144="",Y$3="",'5.工程集計'!$I144=0),"",IF(Y$4="均一配賦",Y$3/'5.工程集計'!$C$4/'5.工程集計'!$I144,IF(Y$4="減価償却費",Y$3*'5.工程集計'!$E144/'5.工程集計'!$I144)))</f>
        <v/>
      </c>
      <c r="Z144" s="105" t="str">
        <f>IF(OR($C144="",Z$3="",'5.工程集計'!$I144=0),"",IF(Z$4="均一配賦",Z$3/'5.工程集計'!$C$4/'5.工程集計'!$I144,IF(Z$4="減価償却費",Z$3*'5.工程集計'!$E144/'5.工程集計'!$I144)))</f>
        <v/>
      </c>
      <c r="AA144" s="105" t="str">
        <f>IF(OR($C144="",AA$3="",'5.工程集計'!$I144=0),"",IF(AA$4="均一配賦",AA$3/'5.工程集計'!$C$4/'5.工程集計'!$I144,IF(AA$4="減価償却費",AA$3*'5.工程集計'!$E144/'5.工程集計'!$I144)))</f>
        <v/>
      </c>
    </row>
    <row r="145" spans="2:27" ht="21.75" customHeight="1">
      <c r="B145" s="14" t="str">
        <f>IF('3.工程情報'!B145="","",'3.工程情報'!B145)</f>
        <v/>
      </c>
      <c r="C145" s="14" t="str">
        <f>IF('3.工程情報'!C145="","",'3.工程情報'!C145)</f>
        <v/>
      </c>
      <c r="D145" s="193" t="str">
        <f t="shared" si="5"/>
        <v/>
      </c>
      <c r="E145" s="193" t="str">
        <f t="shared" si="6"/>
        <v/>
      </c>
      <c r="F145" s="105" t="str">
        <f>IF($C145="","",'3.工程情報'!$H145/'5.工程集計'!$H145)</f>
        <v/>
      </c>
      <c r="G145" s="105" t="str">
        <f>IF(OR($C145="",G$3="",'5.工程集計'!$H145=0),"",IF(G$4="均一配賦",G$3/'5.工程集計'!$C$4/'5.工程集計'!$H145,IF(G$4="減価償却費",G$3*'5.工程集計'!$E145/'5.工程集計'!$H145)))</f>
        <v/>
      </c>
      <c r="H145" s="105" t="str">
        <f>IF($C145="","",'5.工程集計'!D145/'5.工程集計'!I145)</f>
        <v/>
      </c>
      <c r="I145" s="105" t="str">
        <f>IF(OR($C145="",I$3="",'5.工程集計'!$I145=0),"",IF(I$4="均一配賦",I$3/'5.工程集計'!$C$4/'5.工程集計'!$I145,IF(I$4="減価償却費",I$3*'5.工程集計'!$E145/'5.工程集計'!$I145)))</f>
        <v/>
      </c>
      <c r="J145" s="106" t="str">
        <f>IF($C145="","",$J$3*'5.工程集計'!G145/'5.工程集計'!I145)</f>
        <v/>
      </c>
      <c r="K145" s="105" t="str">
        <f>IF($C145="","",'3.工程情報'!I145/'5.工程集計'!I145)</f>
        <v/>
      </c>
      <c r="L145" s="105" t="str">
        <f>IF($C145="","",'3.工程情報'!J145/'5.工程集計'!I145)</f>
        <v/>
      </c>
      <c r="M145" s="105" t="str">
        <f>IF($C145="","",'3.工程情報'!K145/'5.工程集計'!I145)</f>
        <v/>
      </c>
      <c r="N145" s="105" t="str">
        <f>IF($C145="","",'3.工程情報'!L145/'5.工程集計'!I145)</f>
        <v/>
      </c>
      <c r="O145" s="105" t="str">
        <f>IF($C145="","",'3.工程情報'!M145/'5.工程集計'!I145)</f>
        <v/>
      </c>
      <c r="P145" s="105" t="str">
        <f>IF(OR($C145="",P$3="",'5.工程集計'!$I145=0),"",IF(P$4="均一配賦",P$3/'5.工程集計'!$C$4/'5.工程集計'!$I145,IF(P$4="減価償却費",P$3*'5.工程集計'!$E145/'5.工程集計'!$I145)))</f>
        <v/>
      </c>
      <c r="Q145" s="105" t="str">
        <f>IF(OR($C145="",Q$3="",'5.工程集計'!$I145=0),"",IF(Q$4="均一配賦",Q$3/'5.工程集計'!$C$4/'5.工程集計'!$I145,IF(Q$4="減価償却費",Q$3*'5.工程集計'!$E145/'5.工程集計'!$I145)))</f>
        <v/>
      </c>
      <c r="R145" s="105" t="str">
        <f>IF(OR($C145="",R$3="",'5.工程集計'!$I145=0),"",IF(R$4="均一配賦",R$3/'5.工程集計'!$C$4/'5.工程集計'!$I145,IF(R$4="減価償却費",R$3*'5.工程集計'!$E145/'5.工程集計'!$I145)))</f>
        <v/>
      </c>
      <c r="S145" s="105" t="str">
        <f>IF(OR($C145="",S$3="",'5.工程集計'!$I145=0),"",IF(S$4="均一配賦",S$3/'5.工程集計'!$C$4/'5.工程集計'!$I145,IF(S$4="減価償却費",S$3*'5.工程集計'!$E145/'5.工程集計'!$I145)))</f>
        <v/>
      </c>
      <c r="T145" s="105" t="str">
        <f>IF(OR($C145="",T$3="",'5.工程集計'!$I145=0),"",IF(T$4="均一配賦",T$3/'5.工程集計'!$C$4/'5.工程集計'!$I145,IF(T$4="減価償却費",T$3*'5.工程集計'!$E145/'5.工程集計'!$I145)))</f>
        <v/>
      </c>
      <c r="U145" s="105" t="str">
        <f>IF(OR($C145="",U$3="",'5.工程集計'!$I145=0),"",IF(U$4="均一配賦",U$3/'5.工程集計'!$C$4/'5.工程集計'!$I145,IF(U$4="減価償却費",U$3*'5.工程集計'!$E145/'5.工程集計'!$I145)))</f>
        <v/>
      </c>
      <c r="V145" s="105" t="str">
        <f>IF(OR($C145="",V$3="",'5.工程集計'!$I145=0),"",IF(V$4="均一配賦",V$3/'5.工程集計'!$C$4/'5.工程集計'!$I145,IF(V$4="減価償却費",V$3*'5.工程集計'!$E145/'5.工程集計'!$I145)))</f>
        <v/>
      </c>
      <c r="W145" s="105" t="str">
        <f>IF(OR($C145="",W$3="",'5.工程集計'!$I145=0),"",IF(W$4="均一配賦",W$3/'5.工程集計'!$C$4/'5.工程集計'!$I145,IF(W$4="減価償却費",W$3*'5.工程集計'!$E145/'5.工程集計'!$I145)))</f>
        <v/>
      </c>
      <c r="X145" s="105" t="str">
        <f>IF(OR($C145="",X$3="",'5.工程集計'!$I145=0),"",IF(X$4="均一配賦",X$3/'5.工程集計'!$C$4/'5.工程集計'!$I145,IF(X$4="減価償却費",X$3*'5.工程集計'!$E145/'5.工程集計'!$I145)))</f>
        <v/>
      </c>
      <c r="Y145" s="105" t="str">
        <f>IF(OR($C145="",Y$3="",'5.工程集計'!$I145=0),"",IF(Y$4="均一配賦",Y$3/'5.工程集計'!$C$4/'5.工程集計'!$I145,IF(Y$4="減価償却費",Y$3*'5.工程集計'!$E145/'5.工程集計'!$I145)))</f>
        <v/>
      </c>
      <c r="Z145" s="105" t="str">
        <f>IF(OR($C145="",Z$3="",'5.工程集計'!$I145=0),"",IF(Z$4="均一配賦",Z$3/'5.工程集計'!$C$4/'5.工程集計'!$I145,IF(Z$4="減価償却費",Z$3*'5.工程集計'!$E145/'5.工程集計'!$I145)))</f>
        <v/>
      </c>
      <c r="AA145" s="105" t="str">
        <f>IF(OR($C145="",AA$3="",'5.工程集計'!$I145=0),"",IF(AA$4="均一配賦",AA$3/'5.工程集計'!$C$4/'5.工程集計'!$I145,IF(AA$4="減価償却費",AA$3*'5.工程集計'!$E145/'5.工程集計'!$I145)))</f>
        <v/>
      </c>
    </row>
    <row r="146" spans="2:27" ht="21.75" customHeight="1">
      <c r="B146" s="14" t="str">
        <f>IF('3.工程情報'!B146="","",'3.工程情報'!B146)</f>
        <v/>
      </c>
      <c r="C146" s="14" t="str">
        <f>IF('3.工程情報'!C146="","",'3.工程情報'!C146)</f>
        <v/>
      </c>
      <c r="D146" s="193" t="str">
        <f t="shared" si="5"/>
        <v/>
      </c>
      <c r="E146" s="193" t="str">
        <f t="shared" si="6"/>
        <v/>
      </c>
      <c r="F146" s="105" t="str">
        <f>IF($C146="","",'3.工程情報'!$H146/'5.工程集計'!$H146)</f>
        <v/>
      </c>
      <c r="G146" s="105" t="str">
        <f>IF(OR($C146="",G$3="",'5.工程集計'!$H146=0),"",IF(G$4="均一配賦",G$3/'5.工程集計'!$C$4/'5.工程集計'!$H146,IF(G$4="減価償却費",G$3*'5.工程集計'!$E146/'5.工程集計'!$H146)))</f>
        <v/>
      </c>
      <c r="H146" s="105" t="str">
        <f>IF($C146="","",'5.工程集計'!D146/'5.工程集計'!I146)</f>
        <v/>
      </c>
      <c r="I146" s="105" t="str">
        <f>IF(OR($C146="",I$3="",'5.工程集計'!$I146=0),"",IF(I$4="均一配賦",I$3/'5.工程集計'!$C$4/'5.工程集計'!$I146,IF(I$4="減価償却費",I$3*'5.工程集計'!$E146/'5.工程集計'!$I146)))</f>
        <v/>
      </c>
      <c r="J146" s="106" t="str">
        <f>IF($C146="","",$J$3*'5.工程集計'!G146/'5.工程集計'!I146)</f>
        <v/>
      </c>
      <c r="K146" s="105" t="str">
        <f>IF($C146="","",'3.工程情報'!I146/'5.工程集計'!I146)</f>
        <v/>
      </c>
      <c r="L146" s="105" t="str">
        <f>IF($C146="","",'3.工程情報'!J146/'5.工程集計'!I146)</f>
        <v/>
      </c>
      <c r="M146" s="105" t="str">
        <f>IF($C146="","",'3.工程情報'!K146/'5.工程集計'!I146)</f>
        <v/>
      </c>
      <c r="N146" s="105" t="str">
        <f>IF($C146="","",'3.工程情報'!L146/'5.工程集計'!I146)</f>
        <v/>
      </c>
      <c r="O146" s="105" t="str">
        <f>IF($C146="","",'3.工程情報'!M146/'5.工程集計'!I146)</f>
        <v/>
      </c>
      <c r="P146" s="105" t="str">
        <f>IF(OR($C146="",P$3="",'5.工程集計'!$I146=0),"",IF(P$4="均一配賦",P$3/'5.工程集計'!$C$4/'5.工程集計'!$I146,IF(P$4="減価償却費",P$3*'5.工程集計'!$E146/'5.工程集計'!$I146)))</f>
        <v/>
      </c>
      <c r="Q146" s="105" t="str">
        <f>IF(OR($C146="",Q$3="",'5.工程集計'!$I146=0),"",IF(Q$4="均一配賦",Q$3/'5.工程集計'!$C$4/'5.工程集計'!$I146,IF(Q$4="減価償却費",Q$3*'5.工程集計'!$E146/'5.工程集計'!$I146)))</f>
        <v/>
      </c>
      <c r="R146" s="105" t="str">
        <f>IF(OR($C146="",R$3="",'5.工程集計'!$I146=0),"",IF(R$4="均一配賦",R$3/'5.工程集計'!$C$4/'5.工程集計'!$I146,IF(R$4="減価償却費",R$3*'5.工程集計'!$E146/'5.工程集計'!$I146)))</f>
        <v/>
      </c>
      <c r="S146" s="105" t="str">
        <f>IF(OR($C146="",S$3="",'5.工程集計'!$I146=0),"",IF(S$4="均一配賦",S$3/'5.工程集計'!$C$4/'5.工程集計'!$I146,IF(S$4="減価償却費",S$3*'5.工程集計'!$E146/'5.工程集計'!$I146)))</f>
        <v/>
      </c>
      <c r="T146" s="105" t="str">
        <f>IF(OR($C146="",T$3="",'5.工程集計'!$I146=0),"",IF(T$4="均一配賦",T$3/'5.工程集計'!$C$4/'5.工程集計'!$I146,IF(T$4="減価償却費",T$3*'5.工程集計'!$E146/'5.工程集計'!$I146)))</f>
        <v/>
      </c>
      <c r="U146" s="105" t="str">
        <f>IF(OR($C146="",U$3="",'5.工程集計'!$I146=0),"",IF(U$4="均一配賦",U$3/'5.工程集計'!$C$4/'5.工程集計'!$I146,IF(U$4="減価償却費",U$3*'5.工程集計'!$E146/'5.工程集計'!$I146)))</f>
        <v/>
      </c>
      <c r="V146" s="105" t="str">
        <f>IF(OR($C146="",V$3="",'5.工程集計'!$I146=0),"",IF(V$4="均一配賦",V$3/'5.工程集計'!$C$4/'5.工程集計'!$I146,IF(V$4="減価償却費",V$3*'5.工程集計'!$E146/'5.工程集計'!$I146)))</f>
        <v/>
      </c>
      <c r="W146" s="105" t="str">
        <f>IF(OR($C146="",W$3="",'5.工程集計'!$I146=0),"",IF(W$4="均一配賦",W$3/'5.工程集計'!$C$4/'5.工程集計'!$I146,IF(W$4="減価償却費",W$3*'5.工程集計'!$E146/'5.工程集計'!$I146)))</f>
        <v/>
      </c>
      <c r="X146" s="105" t="str">
        <f>IF(OR($C146="",X$3="",'5.工程集計'!$I146=0),"",IF(X$4="均一配賦",X$3/'5.工程集計'!$C$4/'5.工程集計'!$I146,IF(X$4="減価償却費",X$3*'5.工程集計'!$E146/'5.工程集計'!$I146)))</f>
        <v/>
      </c>
      <c r="Y146" s="105" t="str">
        <f>IF(OR($C146="",Y$3="",'5.工程集計'!$I146=0),"",IF(Y$4="均一配賦",Y$3/'5.工程集計'!$C$4/'5.工程集計'!$I146,IF(Y$4="減価償却費",Y$3*'5.工程集計'!$E146/'5.工程集計'!$I146)))</f>
        <v/>
      </c>
      <c r="Z146" s="105" t="str">
        <f>IF(OR($C146="",Z$3="",'5.工程集計'!$I146=0),"",IF(Z$4="均一配賦",Z$3/'5.工程集計'!$C$4/'5.工程集計'!$I146,IF(Z$4="減価償却費",Z$3*'5.工程集計'!$E146/'5.工程集計'!$I146)))</f>
        <v/>
      </c>
      <c r="AA146" s="105" t="str">
        <f>IF(OR($C146="",AA$3="",'5.工程集計'!$I146=0),"",IF(AA$4="均一配賦",AA$3/'5.工程集計'!$C$4/'5.工程集計'!$I146,IF(AA$4="減価償却費",AA$3*'5.工程集計'!$E146/'5.工程集計'!$I146)))</f>
        <v/>
      </c>
    </row>
    <row r="147" spans="2:27" ht="21.75" customHeight="1">
      <c r="B147" s="14" t="str">
        <f>IF('3.工程情報'!B147="","",'3.工程情報'!B147)</f>
        <v/>
      </c>
      <c r="C147" s="14" t="str">
        <f>IF('3.工程情報'!C147="","",'3.工程情報'!C147)</f>
        <v/>
      </c>
      <c r="D147" s="193" t="str">
        <f t="shared" si="5"/>
        <v/>
      </c>
      <c r="E147" s="193" t="str">
        <f t="shared" si="6"/>
        <v/>
      </c>
      <c r="F147" s="105" t="str">
        <f>IF($C147="","",'3.工程情報'!$H147/'5.工程集計'!$H147)</f>
        <v/>
      </c>
      <c r="G147" s="105" t="str">
        <f>IF(OR($C147="",G$3="",'5.工程集計'!$H147=0),"",IF(G$4="均一配賦",G$3/'5.工程集計'!$C$4/'5.工程集計'!$H147,IF(G$4="減価償却費",G$3*'5.工程集計'!$E147/'5.工程集計'!$H147)))</f>
        <v/>
      </c>
      <c r="H147" s="105" t="str">
        <f>IF($C147="","",'5.工程集計'!D147/'5.工程集計'!I147)</f>
        <v/>
      </c>
      <c r="I147" s="105" t="str">
        <f>IF(OR($C147="",I$3="",'5.工程集計'!$I147=0),"",IF(I$4="均一配賦",I$3/'5.工程集計'!$C$4/'5.工程集計'!$I147,IF(I$4="減価償却費",I$3*'5.工程集計'!$E147/'5.工程集計'!$I147)))</f>
        <v/>
      </c>
      <c r="J147" s="106" t="str">
        <f>IF($C147="","",$J$3*'5.工程集計'!G147/'5.工程集計'!I147)</f>
        <v/>
      </c>
      <c r="K147" s="105" t="str">
        <f>IF($C147="","",'3.工程情報'!I147/'5.工程集計'!I147)</f>
        <v/>
      </c>
      <c r="L147" s="105" t="str">
        <f>IF($C147="","",'3.工程情報'!J147/'5.工程集計'!I147)</f>
        <v/>
      </c>
      <c r="M147" s="105" t="str">
        <f>IF($C147="","",'3.工程情報'!K147/'5.工程集計'!I147)</f>
        <v/>
      </c>
      <c r="N147" s="105" t="str">
        <f>IF($C147="","",'3.工程情報'!L147/'5.工程集計'!I147)</f>
        <v/>
      </c>
      <c r="O147" s="105" t="str">
        <f>IF($C147="","",'3.工程情報'!M147/'5.工程集計'!I147)</f>
        <v/>
      </c>
      <c r="P147" s="105" t="str">
        <f>IF(OR($C147="",P$3="",'5.工程集計'!$I147=0),"",IF(P$4="均一配賦",P$3/'5.工程集計'!$C$4/'5.工程集計'!$I147,IF(P$4="減価償却費",P$3*'5.工程集計'!$E147/'5.工程集計'!$I147)))</f>
        <v/>
      </c>
      <c r="Q147" s="105" t="str">
        <f>IF(OR($C147="",Q$3="",'5.工程集計'!$I147=0),"",IF(Q$4="均一配賦",Q$3/'5.工程集計'!$C$4/'5.工程集計'!$I147,IF(Q$4="減価償却費",Q$3*'5.工程集計'!$E147/'5.工程集計'!$I147)))</f>
        <v/>
      </c>
      <c r="R147" s="105" t="str">
        <f>IF(OR($C147="",R$3="",'5.工程集計'!$I147=0),"",IF(R$4="均一配賦",R$3/'5.工程集計'!$C$4/'5.工程集計'!$I147,IF(R$4="減価償却費",R$3*'5.工程集計'!$E147/'5.工程集計'!$I147)))</f>
        <v/>
      </c>
      <c r="S147" s="105" t="str">
        <f>IF(OR($C147="",S$3="",'5.工程集計'!$I147=0),"",IF(S$4="均一配賦",S$3/'5.工程集計'!$C$4/'5.工程集計'!$I147,IF(S$4="減価償却費",S$3*'5.工程集計'!$E147/'5.工程集計'!$I147)))</f>
        <v/>
      </c>
      <c r="T147" s="105" t="str">
        <f>IF(OR($C147="",T$3="",'5.工程集計'!$I147=0),"",IF(T$4="均一配賦",T$3/'5.工程集計'!$C$4/'5.工程集計'!$I147,IF(T$4="減価償却費",T$3*'5.工程集計'!$E147/'5.工程集計'!$I147)))</f>
        <v/>
      </c>
      <c r="U147" s="105" t="str">
        <f>IF(OR($C147="",U$3="",'5.工程集計'!$I147=0),"",IF(U$4="均一配賦",U$3/'5.工程集計'!$C$4/'5.工程集計'!$I147,IF(U$4="減価償却費",U$3*'5.工程集計'!$E147/'5.工程集計'!$I147)))</f>
        <v/>
      </c>
      <c r="V147" s="105" t="str">
        <f>IF(OR($C147="",V$3="",'5.工程集計'!$I147=0),"",IF(V$4="均一配賦",V$3/'5.工程集計'!$C$4/'5.工程集計'!$I147,IF(V$4="減価償却費",V$3*'5.工程集計'!$E147/'5.工程集計'!$I147)))</f>
        <v/>
      </c>
      <c r="W147" s="105" t="str">
        <f>IF(OR($C147="",W$3="",'5.工程集計'!$I147=0),"",IF(W$4="均一配賦",W$3/'5.工程集計'!$C$4/'5.工程集計'!$I147,IF(W$4="減価償却費",W$3*'5.工程集計'!$E147/'5.工程集計'!$I147)))</f>
        <v/>
      </c>
      <c r="X147" s="105" t="str">
        <f>IF(OR($C147="",X$3="",'5.工程集計'!$I147=0),"",IF(X$4="均一配賦",X$3/'5.工程集計'!$C$4/'5.工程集計'!$I147,IF(X$4="減価償却費",X$3*'5.工程集計'!$E147/'5.工程集計'!$I147)))</f>
        <v/>
      </c>
      <c r="Y147" s="105" t="str">
        <f>IF(OR($C147="",Y$3="",'5.工程集計'!$I147=0),"",IF(Y$4="均一配賦",Y$3/'5.工程集計'!$C$4/'5.工程集計'!$I147,IF(Y$4="減価償却費",Y$3*'5.工程集計'!$E147/'5.工程集計'!$I147)))</f>
        <v/>
      </c>
      <c r="Z147" s="105" t="str">
        <f>IF(OR($C147="",Z$3="",'5.工程集計'!$I147=0),"",IF(Z$4="均一配賦",Z$3/'5.工程集計'!$C$4/'5.工程集計'!$I147,IF(Z$4="減価償却費",Z$3*'5.工程集計'!$E147/'5.工程集計'!$I147)))</f>
        <v/>
      </c>
      <c r="AA147" s="105" t="str">
        <f>IF(OR($C147="",AA$3="",'5.工程集計'!$I147=0),"",IF(AA$4="均一配賦",AA$3/'5.工程集計'!$C$4/'5.工程集計'!$I147,IF(AA$4="減価償却費",AA$3*'5.工程集計'!$E147/'5.工程集計'!$I147)))</f>
        <v/>
      </c>
    </row>
    <row r="148" spans="2:27" ht="21.75" customHeight="1">
      <c r="B148" s="14" t="str">
        <f>IF('3.工程情報'!B148="","",'3.工程情報'!B148)</f>
        <v/>
      </c>
      <c r="C148" s="14" t="str">
        <f>IF('3.工程情報'!C148="","",'3.工程情報'!C148)</f>
        <v/>
      </c>
      <c r="D148" s="193" t="str">
        <f t="shared" si="5"/>
        <v/>
      </c>
      <c r="E148" s="193" t="str">
        <f t="shared" si="6"/>
        <v/>
      </c>
      <c r="F148" s="105" t="str">
        <f>IF($C148="","",'3.工程情報'!$H148/'5.工程集計'!$H148)</f>
        <v/>
      </c>
      <c r="G148" s="105" t="str">
        <f>IF(OR($C148="",G$3="",'5.工程集計'!$H148=0),"",IF(G$4="均一配賦",G$3/'5.工程集計'!$C$4/'5.工程集計'!$H148,IF(G$4="減価償却費",G$3*'5.工程集計'!$E148/'5.工程集計'!$H148)))</f>
        <v/>
      </c>
      <c r="H148" s="105" t="str">
        <f>IF($C148="","",'5.工程集計'!D148/'5.工程集計'!I148)</f>
        <v/>
      </c>
      <c r="I148" s="105" t="str">
        <f>IF(OR($C148="",I$3="",'5.工程集計'!$I148=0),"",IF(I$4="均一配賦",I$3/'5.工程集計'!$C$4/'5.工程集計'!$I148,IF(I$4="減価償却費",I$3*'5.工程集計'!$E148/'5.工程集計'!$I148)))</f>
        <v/>
      </c>
      <c r="J148" s="106" t="str">
        <f>IF($C148="","",$J$3*'5.工程集計'!G148/'5.工程集計'!I148)</f>
        <v/>
      </c>
      <c r="K148" s="105" t="str">
        <f>IF($C148="","",'3.工程情報'!I148/'5.工程集計'!I148)</f>
        <v/>
      </c>
      <c r="L148" s="105" t="str">
        <f>IF($C148="","",'3.工程情報'!J148/'5.工程集計'!I148)</f>
        <v/>
      </c>
      <c r="M148" s="105" t="str">
        <f>IF($C148="","",'3.工程情報'!K148/'5.工程集計'!I148)</f>
        <v/>
      </c>
      <c r="N148" s="105" t="str">
        <f>IF($C148="","",'3.工程情報'!L148/'5.工程集計'!I148)</f>
        <v/>
      </c>
      <c r="O148" s="105" t="str">
        <f>IF($C148="","",'3.工程情報'!M148/'5.工程集計'!I148)</f>
        <v/>
      </c>
      <c r="P148" s="105" t="str">
        <f>IF(OR($C148="",P$3="",'5.工程集計'!$I148=0),"",IF(P$4="均一配賦",P$3/'5.工程集計'!$C$4/'5.工程集計'!$I148,IF(P$4="減価償却費",P$3*'5.工程集計'!$E148/'5.工程集計'!$I148)))</f>
        <v/>
      </c>
      <c r="Q148" s="105" t="str">
        <f>IF(OR($C148="",Q$3="",'5.工程集計'!$I148=0),"",IF(Q$4="均一配賦",Q$3/'5.工程集計'!$C$4/'5.工程集計'!$I148,IF(Q$4="減価償却費",Q$3*'5.工程集計'!$E148/'5.工程集計'!$I148)))</f>
        <v/>
      </c>
      <c r="R148" s="105" t="str">
        <f>IF(OR($C148="",R$3="",'5.工程集計'!$I148=0),"",IF(R$4="均一配賦",R$3/'5.工程集計'!$C$4/'5.工程集計'!$I148,IF(R$4="減価償却費",R$3*'5.工程集計'!$E148/'5.工程集計'!$I148)))</f>
        <v/>
      </c>
      <c r="S148" s="105" t="str">
        <f>IF(OR($C148="",S$3="",'5.工程集計'!$I148=0),"",IF(S$4="均一配賦",S$3/'5.工程集計'!$C$4/'5.工程集計'!$I148,IF(S$4="減価償却費",S$3*'5.工程集計'!$E148/'5.工程集計'!$I148)))</f>
        <v/>
      </c>
      <c r="T148" s="105" t="str">
        <f>IF(OR($C148="",T$3="",'5.工程集計'!$I148=0),"",IF(T$4="均一配賦",T$3/'5.工程集計'!$C$4/'5.工程集計'!$I148,IF(T$4="減価償却費",T$3*'5.工程集計'!$E148/'5.工程集計'!$I148)))</f>
        <v/>
      </c>
      <c r="U148" s="105" t="str">
        <f>IF(OR($C148="",U$3="",'5.工程集計'!$I148=0),"",IF(U$4="均一配賦",U$3/'5.工程集計'!$C$4/'5.工程集計'!$I148,IF(U$4="減価償却費",U$3*'5.工程集計'!$E148/'5.工程集計'!$I148)))</f>
        <v/>
      </c>
      <c r="V148" s="105" t="str">
        <f>IF(OR($C148="",V$3="",'5.工程集計'!$I148=0),"",IF(V$4="均一配賦",V$3/'5.工程集計'!$C$4/'5.工程集計'!$I148,IF(V$4="減価償却費",V$3*'5.工程集計'!$E148/'5.工程集計'!$I148)))</f>
        <v/>
      </c>
      <c r="W148" s="105" t="str">
        <f>IF(OR($C148="",W$3="",'5.工程集計'!$I148=0),"",IF(W$4="均一配賦",W$3/'5.工程集計'!$C$4/'5.工程集計'!$I148,IF(W$4="減価償却費",W$3*'5.工程集計'!$E148/'5.工程集計'!$I148)))</f>
        <v/>
      </c>
      <c r="X148" s="105" t="str">
        <f>IF(OR($C148="",X$3="",'5.工程集計'!$I148=0),"",IF(X$4="均一配賦",X$3/'5.工程集計'!$C$4/'5.工程集計'!$I148,IF(X$4="減価償却費",X$3*'5.工程集計'!$E148/'5.工程集計'!$I148)))</f>
        <v/>
      </c>
      <c r="Y148" s="105" t="str">
        <f>IF(OR($C148="",Y$3="",'5.工程集計'!$I148=0),"",IF(Y$4="均一配賦",Y$3/'5.工程集計'!$C$4/'5.工程集計'!$I148,IF(Y$4="減価償却費",Y$3*'5.工程集計'!$E148/'5.工程集計'!$I148)))</f>
        <v/>
      </c>
      <c r="Z148" s="105" t="str">
        <f>IF(OR($C148="",Z$3="",'5.工程集計'!$I148=0),"",IF(Z$4="均一配賦",Z$3/'5.工程集計'!$C$4/'5.工程集計'!$I148,IF(Z$4="減価償却費",Z$3*'5.工程集計'!$E148/'5.工程集計'!$I148)))</f>
        <v/>
      </c>
      <c r="AA148" s="105" t="str">
        <f>IF(OR($C148="",AA$3="",'5.工程集計'!$I148=0),"",IF(AA$4="均一配賦",AA$3/'5.工程集計'!$C$4/'5.工程集計'!$I148,IF(AA$4="減価償却費",AA$3*'5.工程集計'!$E148/'5.工程集計'!$I148)))</f>
        <v/>
      </c>
    </row>
    <row r="149" spans="2:27" ht="21.75" customHeight="1">
      <c r="B149" s="14" t="str">
        <f>IF('3.工程情報'!B149="","",'3.工程情報'!B149)</f>
        <v/>
      </c>
      <c r="C149" s="14" t="str">
        <f>IF('3.工程情報'!C149="","",'3.工程情報'!C149)</f>
        <v/>
      </c>
      <c r="D149" s="193" t="str">
        <f t="shared" si="5"/>
        <v/>
      </c>
      <c r="E149" s="193" t="str">
        <f t="shared" si="6"/>
        <v/>
      </c>
      <c r="F149" s="105" t="str">
        <f>IF($C149="","",'3.工程情報'!$H149/'5.工程集計'!$H149)</f>
        <v/>
      </c>
      <c r="G149" s="105" t="str">
        <f>IF(OR($C149="",G$3="",'5.工程集計'!$H149=0),"",IF(G$4="均一配賦",G$3/'5.工程集計'!$C$4/'5.工程集計'!$H149,IF(G$4="減価償却費",G$3*'5.工程集計'!$E149/'5.工程集計'!$H149)))</f>
        <v/>
      </c>
      <c r="H149" s="105" t="str">
        <f>IF($C149="","",'5.工程集計'!D149/'5.工程集計'!I149)</f>
        <v/>
      </c>
      <c r="I149" s="105" t="str">
        <f>IF(OR($C149="",I$3="",'5.工程集計'!$I149=0),"",IF(I$4="均一配賦",I$3/'5.工程集計'!$C$4/'5.工程集計'!$I149,IF(I$4="減価償却費",I$3*'5.工程集計'!$E149/'5.工程集計'!$I149)))</f>
        <v/>
      </c>
      <c r="J149" s="106" t="str">
        <f>IF($C149="","",$J$3*'5.工程集計'!G149/'5.工程集計'!I149)</f>
        <v/>
      </c>
      <c r="K149" s="105" t="str">
        <f>IF($C149="","",'3.工程情報'!I149/'5.工程集計'!I149)</f>
        <v/>
      </c>
      <c r="L149" s="105" t="str">
        <f>IF($C149="","",'3.工程情報'!J149/'5.工程集計'!I149)</f>
        <v/>
      </c>
      <c r="M149" s="105" t="str">
        <f>IF($C149="","",'3.工程情報'!K149/'5.工程集計'!I149)</f>
        <v/>
      </c>
      <c r="N149" s="105" t="str">
        <f>IF($C149="","",'3.工程情報'!L149/'5.工程集計'!I149)</f>
        <v/>
      </c>
      <c r="O149" s="105" t="str">
        <f>IF($C149="","",'3.工程情報'!M149/'5.工程集計'!I149)</f>
        <v/>
      </c>
      <c r="P149" s="105" t="str">
        <f>IF(OR($C149="",P$3="",'5.工程集計'!$I149=0),"",IF(P$4="均一配賦",P$3/'5.工程集計'!$C$4/'5.工程集計'!$I149,IF(P$4="減価償却費",P$3*'5.工程集計'!$E149/'5.工程集計'!$I149)))</f>
        <v/>
      </c>
      <c r="Q149" s="105" t="str">
        <f>IF(OR($C149="",Q$3="",'5.工程集計'!$I149=0),"",IF(Q$4="均一配賦",Q$3/'5.工程集計'!$C$4/'5.工程集計'!$I149,IF(Q$4="減価償却費",Q$3*'5.工程集計'!$E149/'5.工程集計'!$I149)))</f>
        <v/>
      </c>
      <c r="R149" s="105" t="str">
        <f>IF(OR($C149="",R$3="",'5.工程集計'!$I149=0),"",IF(R$4="均一配賦",R$3/'5.工程集計'!$C$4/'5.工程集計'!$I149,IF(R$4="減価償却費",R$3*'5.工程集計'!$E149/'5.工程集計'!$I149)))</f>
        <v/>
      </c>
      <c r="S149" s="105" t="str">
        <f>IF(OR($C149="",S$3="",'5.工程集計'!$I149=0),"",IF(S$4="均一配賦",S$3/'5.工程集計'!$C$4/'5.工程集計'!$I149,IF(S$4="減価償却費",S$3*'5.工程集計'!$E149/'5.工程集計'!$I149)))</f>
        <v/>
      </c>
      <c r="T149" s="105" t="str">
        <f>IF(OR($C149="",T$3="",'5.工程集計'!$I149=0),"",IF(T$4="均一配賦",T$3/'5.工程集計'!$C$4/'5.工程集計'!$I149,IF(T$4="減価償却費",T$3*'5.工程集計'!$E149/'5.工程集計'!$I149)))</f>
        <v/>
      </c>
      <c r="U149" s="105" t="str">
        <f>IF(OR($C149="",U$3="",'5.工程集計'!$I149=0),"",IF(U$4="均一配賦",U$3/'5.工程集計'!$C$4/'5.工程集計'!$I149,IF(U$4="減価償却費",U$3*'5.工程集計'!$E149/'5.工程集計'!$I149)))</f>
        <v/>
      </c>
      <c r="V149" s="105" t="str">
        <f>IF(OR($C149="",V$3="",'5.工程集計'!$I149=0),"",IF(V$4="均一配賦",V$3/'5.工程集計'!$C$4/'5.工程集計'!$I149,IF(V$4="減価償却費",V$3*'5.工程集計'!$E149/'5.工程集計'!$I149)))</f>
        <v/>
      </c>
      <c r="W149" s="105" t="str">
        <f>IF(OR($C149="",W$3="",'5.工程集計'!$I149=0),"",IF(W$4="均一配賦",W$3/'5.工程集計'!$C$4/'5.工程集計'!$I149,IF(W$4="減価償却費",W$3*'5.工程集計'!$E149/'5.工程集計'!$I149)))</f>
        <v/>
      </c>
      <c r="X149" s="105" t="str">
        <f>IF(OR($C149="",X$3="",'5.工程集計'!$I149=0),"",IF(X$4="均一配賦",X$3/'5.工程集計'!$C$4/'5.工程集計'!$I149,IF(X$4="減価償却費",X$3*'5.工程集計'!$E149/'5.工程集計'!$I149)))</f>
        <v/>
      </c>
      <c r="Y149" s="105" t="str">
        <f>IF(OR($C149="",Y$3="",'5.工程集計'!$I149=0),"",IF(Y$4="均一配賦",Y$3/'5.工程集計'!$C$4/'5.工程集計'!$I149,IF(Y$4="減価償却費",Y$3*'5.工程集計'!$E149/'5.工程集計'!$I149)))</f>
        <v/>
      </c>
      <c r="Z149" s="105" t="str">
        <f>IF(OR($C149="",Z$3="",'5.工程集計'!$I149=0),"",IF(Z$4="均一配賦",Z$3/'5.工程集計'!$C$4/'5.工程集計'!$I149,IF(Z$4="減価償却費",Z$3*'5.工程集計'!$E149/'5.工程集計'!$I149)))</f>
        <v/>
      </c>
      <c r="AA149" s="105" t="str">
        <f>IF(OR($C149="",AA$3="",'5.工程集計'!$I149=0),"",IF(AA$4="均一配賦",AA$3/'5.工程集計'!$C$4/'5.工程集計'!$I149,IF(AA$4="減価償却費",AA$3*'5.工程集計'!$E149/'5.工程集計'!$I149)))</f>
        <v/>
      </c>
    </row>
    <row r="150" spans="2:27" ht="21.75" customHeight="1">
      <c r="B150" s="14" t="str">
        <f>IF('3.工程情報'!B150="","",'3.工程情報'!B150)</f>
        <v/>
      </c>
      <c r="C150" s="14" t="str">
        <f>IF('3.工程情報'!C150="","",'3.工程情報'!C150)</f>
        <v/>
      </c>
      <c r="D150" s="193" t="str">
        <f t="shared" si="5"/>
        <v/>
      </c>
      <c r="E150" s="193" t="str">
        <f t="shared" si="6"/>
        <v/>
      </c>
      <c r="F150" s="105" t="str">
        <f>IF($C150="","",'3.工程情報'!$H150/'5.工程集計'!$H150)</f>
        <v/>
      </c>
      <c r="G150" s="105" t="str">
        <f>IF(OR($C150="",G$3="",'5.工程集計'!$H150=0),"",IF(G$4="均一配賦",G$3/'5.工程集計'!$C$4/'5.工程集計'!$H150,IF(G$4="減価償却費",G$3*'5.工程集計'!$E150/'5.工程集計'!$H150)))</f>
        <v/>
      </c>
      <c r="H150" s="105" t="str">
        <f>IF($C150="","",'5.工程集計'!D150/'5.工程集計'!I150)</f>
        <v/>
      </c>
      <c r="I150" s="105" t="str">
        <f>IF(OR($C150="",I$3="",'5.工程集計'!$I150=0),"",IF(I$4="均一配賦",I$3/'5.工程集計'!$C$4/'5.工程集計'!$I150,IF(I$4="減価償却費",I$3*'5.工程集計'!$E150/'5.工程集計'!$I150)))</f>
        <v/>
      </c>
      <c r="J150" s="106" t="str">
        <f>IF($C150="","",$J$3*'5.工程集計'!G150/'5.工程集計'!I150)</f>
        <v/>
      </c>
      <c r="K150" s="105" t="str">
        <f>IF($C150="","",'3.工程情報'!I150/'5.工程集計'!I150)</f>
        <v/>
      </c>
      <c r="L150" s="105" t="str">
        <f>IF($C150="","",'3.工程情報'!J150/'5.工程集計'!I150)</f>
        <v/>
      </c>
      <c r="M150" s="105" t="str">
        <f>IF($C150="","",'3.工程情報'!K150/'5.工程集計'!I150)</f>
        <v/>
      </c>
      <c r="N150" s="105" t="str">
        <f>IF($C150="","",'3.工程情報'!L150/'5.工程集計'!I150)</f>
        <v/>
      </c>
      <c r="O150" s="105" t="str">
        <f>IF($C150="","",'3.工程情報'!M150/'5.工程集計'!I150)</f>
        <v/>
      </c>
      <c r="P150" s="105" t="str">
        <f>IF(OR($C150="",P$3="",'5.工程集計'!$I150=0),"",IF(P$4="均一配賦",P$3/'5.工程集計'!$C$4/'5.工程集計'!$I150,IF(P$4="減価償却費",P$3*'5.工程集計'!$E150/'5.工程集計'!$I150)))</f>
        <v/>
      </c>
      <c r="Q150" s="105" t="str">
        <f>IF(OR($C150="",Q$3="",'5.工程集計'!$I150=0),"",IF(Q$4="均一配賦",Q$3/'5.工程集計'!$C$4/'5.工程集計'!$I150,IF(Q$4="減価償却費",Q$3*'5.工程集計'!$E150/'5.工程集計'!$I150)))</f>
        <v/>
      </c>
      <c r="R150" s="105" t="str">
        <f>IF(OR($C150="",R$3="",'5.工程集計'!$I150=0),"",IF(R$4="均一配賦",R$3/'5.工程集計'!$C$4/'5.工程集計'!$I150,IF(R$4="減価償却費",R$3*'5.工程集計'!$E150/'5.工程集計'!$I150)))</f>
        <v/>
      </c>
      <c r="S150" s="105" t="str">
        <f>IF(OR($C150="",S$3="",'5.工程集計'!$I150=0),"",IF(S$4="均一配賦",S$3/'5.工程集計'!$C$4/'5.工程集計'!$I150,IF(S$4="減価償却費",S$3*'5.工程集計'!$E150/'5.工程集計'!$I150)))</f>
        <v/>
      </c>
      <c r="T150" s="105" t="str">
        <f>IF(OR($C150="",T$3="",'5.工程集計'!$I150=0),"",IF(T$4="均一配賦",T$3/'5.工程集計'!$C$4/'5.工程集計'!$I150,IF(T$4="減価償却費",T$3*'5.工程集計'!$E150/'5.工程集計'!$I150)))</f>
        <v/>
      </c>
      <c r="U150" s="105" t="str">
        <f>IF(OR($C150="",U$3="",'5.工程集計'!$I150=0),"",IF(U$4="均一配賦",U$3/'5.工程集計'!$C$4/'5.工程集計'!$I150,IF(U$4="減価償却費",U$3*'5.工程集計'!$E150/'5.工程集計'!$I150)))</f>
        <v/>
      </c>
      <c r="V150" s="105" t="str">
        <f>IF(OR($C150="",V$3="",'5.工程集計'!$I150=0),"",IF(V$4="均一配賦",V$3/'5.工程集計'!$C$4/'5.工程集計'!$I150,IF(V$4="減価償却費",V$3*'5.工程集計'!$E150/'5.工程集計'!$I150)))</f>
        <v/>
      </c>
      <c r="W150" s="105" t="str">
        <f>IF(OR($C150="",W$3="",'5.工程集計'!$I150=0),"",IF(W$4="均一配賦",W$3/'5.工程集計'!$C$4/'5.工程集計'!$I150,IF(W$4="減価償却費",W$3*'5.工程集計'!$E150/'5.工程集計'!$I150)))</f>
        <v/>
      </c>
      <c r="X150" s="105" t="str">
        <f>IF(OR($C150="",X$3="",'5.工程集計'!$I150=0),"",IF(X$4="均一配賦",X$3/'5.工程集計'!$C$4/'5.工程集計'!$I150,IF(X$4="減価償却費",X$3*'5.工程集計'!$E150/'5.工程集計'!$I150)))</f>
        <v/>
      </c>
      <c r="Y150" s="105" t="str">
        <f>IF(OR($C150="",Y$3="",'5.工程集計'!$I150=0),"",IF(Y$4="均一配賦",Y$3/'5.工程集計'!$C$4/'5.工程集計'!$I150,IF(Y$4="減価償却費",Y$3*'5.工程集計'!$E150/'5.工程集計'!$I150)))</f>
        <v/>
      </c>
      <c r="Z150" s="105" t="str">
        <f>IF(OR($C150="",Z$3="",'5.工程集計'!$I150=0),"",IF(Z$4="均一配賦",Z$3/'5.工程集計'!$C$4/'5.工程集計'!$I150,IF(Z$4="減価償却費",Z$3*'5.工程集計'!$E150/'5.工程集計'!$I150)))</f>
        <v/>
      </c>
      <c r="AA150" s="105" t="str">
        <f>IF(OR($C150="",AA$3="",'5.工程集計'!$I150=0),"",IF(AA$4="均一配賦",AA$3/'5.工程集計'!$C$4/'5.工程集計'!$I150,IF(AA$4="減価償却費",AA$3*'5.工程集計'!$E150/'5.工程集計'!$I150)))</f>
        <v/>
      </c>
    </row>
    <row r="151" spans="2:27" ht="21.75" customHeight="1">
      <c r="B151" s="14" t="str">
        <f>IF('3.工程情報'!B151="","",'3.工程情報'!B151)</f>
        <v/>
      </c>
      <c r="C151" s="14" t="str">
        <f>IF('3.工程情報'!C151="","",'3.工程情報'!C151)</f>
        <v/>
      </c>
      <c r="D151" s="193" t="str">
        <f t="shared" si="5"/>
        <v/>
      </c>
      <c r="E151" s="193" t="str">
        <f t="shared" si="6"/>
        <v/>
      </c>
      <c r="F151" s="105" t="str">
        <f>IF($C151="","",'3.工程情報'!$H151/'5.工程集計'!$H151)</f>
        <v/>
      </c>
      <c r="G151" s="105" t="str">
        <f>IF(OR($C151="",G$3="",'5.工程集計'!$H151=0),"",IF(G$4="均一配賦",G$3/'5.工程集計'!$C$4/'5.工程集計'!$H151,IF(G$4="減価償却費",G$3*'5.工程集計'!$E151/'5.工程集計'!$H151)))</f>
        <v/>
      </c>
      <c r="H151" s="105" t="str">
        <f>IF($C151="","",'5.工程集計'!D151/'5.工程集計'!I151)</f>
        <v/>
      </c>
      <c r="I151" s="105" t="str">
        <f>IF(OR($C151="",I$3="",'5.工程集計'!$I151=0),"",IF(I$4="均一配賦",I$3/'5.工程集計'!$C$4/'5.工程集計'!$I151,IF(I$4="減価償却費",I$3*'5.工程集計'!$E151/'5.工程集計'!$I151)))</f>
        <v/>
      </c>
      <c r="J151" s="106" t="str">
        <f>IF($C151="","",$J$3*'5.工程集計'!G151/'5.工程集計'!I151)</f>
        <v/>
      </c>
      <c r="K151" s="105" t="str">
        <f>IF($C151="","",'3.工程情報'!I151/'5.工程集計'!I151)</f>
        <v/>
      </c>
      <c r="L151" s="105" t="str">
        <f>IF($C151="","",'3.工程情報'!J151/'5.工程集計'!I151)</f>
        <v/>
      </c>
      <c r="M151" s="105" t="str">
        <f>IF($C151="","",'3.工程情報'!K151/'5.工程集計'!I151)</f>
        <v/>
      </c>
      <c r="N151" s="105" t="str">
        <f>IF($C151="","",'3.工程情報'!L151/'5.工程集計'!I151)</f>
        <v/>
      </c>
      <c r="O151" s="105" t="str">
        <f>IF($C151="","",'3.工程情報'!M151/'5.工程集計'!I151)</f>
        <v/>
      </c>
      <c r="P151" s="105" t="str">
        <f>IF(OR($C151="",P$3="",'5.工程集計'!$I151=0),"",IF(P$4="均一配賦",P$3/'5.工程集計'!$C$4/'5.工程集計'!$I151,IF(P$4="減価償却費",P$3*'5.工程集計'!$E151/'5.工程集計'!$I151)))</f>
        <v/>
      </c>
      <c r="Q151" s="105" t="str">
        <f>IF(OR($C151="",Q$3="",'5.工程集計'!$I151=0),"",IF(Q$4="均一配賦",Q$3/'5.工程集計'!$C$4/'5.工程集計'!$I151,IF(Q$4="減価償却費",Q$3*'5.工程集計'!$E151/'5.工程集計'!$I151)))</f>
        <v/>
      </c>
      <c r="R151" s="105" t="str">
        <f>IF(OR($C151="",R$3="",'5.工程集計'!$I151=0),"",IF(R$4="均一配賦",R$3/'5.工程集計'!$C$4/'5.工程集計'!$I151,IF(R$4="減価償却費",R$3*'5.工程集計'!$E151/'5.工程集計'!$I151)))</f>
        <v/>
      </c>
      <c r="S151" s="105" t="str">
        <f>IF(OR($C151="",S$3="",'5.工程集計'!$I151=0),"",IF(S$4="均一配賦",S$3/'5.工程集計'!$C$4/'5.工程集計'!$I151,IF(S$4="減価償却費",S$3*'5.工程集計'!$E151/'5.工程集計'!$I151)))</f>
        <v/>
      </c>
      <c r="T151" s="105" t="str">
        <f>IF(OR($C151="",T$3="",'5.工程集計'!$I151=0),"",IF(T$4="均一配賦",T$3/'5.工程集計'!$C$4/'5.工程集計'!$I151,IF(T$4="減価償却費",T$3*'5.工程集計'!$E151/'5.工程集計'!$I151)))</f>
        <v/>
      </c>
      <c r="U151" s="105" t="str">
        <f>IF(OR($C151="",U$3="",'5.工程集計'!$I151=0),"",IF(U$4="均一配賦",U$3/'5.工程集計'!$C$4/'5.工程集計'!$I151,IF(U$4="減価償却費",U$3*'5.工程集計'!$E151/'5.工程集計'!$I151)))</f>
        <v/>
      </c>
      <c r="V151" s="105" t="str">
        <f>IF(OR($C151="",V$3="",'5.工程集計'!$I151=0),"",IF(V$4="均一配賦",V$3/'5.工程集計'!$C$4/'5.工程集計'!$I151,IF(V$4="減価償却費",V$3*'5.工程集計'!$E151/'5.工程集計'!$I151)))</f>
        <v/>
      </c>
      <c r="W151" s="105" t="str">
        <f>IF(OR($C151="",W$3="",'5.工程集計'!$I151=0),"",IF(W$4="均一配賦",W$3/'5.工程集計'!$C$4/'5.工程集計'!$I151,IF(W$4="減価償却費",W$3*'5.工程集計'!$E151/'5.工程集計'!$I151)))</f>
        <v/>
      </c>
      <c r="X151" s="105" t="str">
        <f>IF(OR($C151="",X$3="",'5.工程集計'!$I151=0),"",IF(X$4="均一配賦",X$3/'5.工程集計'!$C$4/'5.工程集計'!$I151,IF(X$4="減価償却費",X$3*'5.工程集計'!$E151/'5.工程集計'!$I151)))</f>
        <v/>
      </c>
      <c r="Y151" s="105" t="str">
        <f>IF(OR($C151="",Y$3="",'5.工程集計'!$I151=0),"",IF(Y$4="均一配賦",Y$3/'5.工程集計'!$C$4/'5.工程集計'!$I151,IF(Y$4="減価償却費",Y$3*'5.工程集計'!$E151/'5.工程集計'!$I151)))</f>
        <v/>
      </c>
      <c r="Z151" s="105" t="str">
        <f>IF(OR($C151="",Z$3="",'5.工程集計'!$I151=0),"",IF(Z$4="均一配賦",Z$3/'5.工程集計'!$C$4/'5.工程集計'!$I151,IF(Z$4="減価償却費",Z$3*'5.工程集計'!$E151/'5.工程集計'!$I151)))</f>
        <v/>
      </c>
      <c r="AA151" s="105" t="str">
        <f>IF(OR($C151="",AA$3="",'5.工程集計'!$I151=0),"",IF(AA$4="均一配賦",AA$3/'5.工程集計'!$C$4/'5.工程集計'!$I151,IF(AA$4="減価償却費",AA$3*'5.工程集計'!$E151/'5.工程集計'!$I151)))</f>
        <v/>
      </c>
    </row>
    <row r="152" spans="2:27" ht="21.75" customHeight="1">
      <c r="B152" s="14" t="str">
        <f>IF('3.工程情報'!B152="","",'3.工程情報'!B152)</f>
        <v/>
      </c>
      <c r="C152" s="14" t="str">
        <f>IF('3.工程情報'!C152="","",'3.工程情報'!C152)</f>
        <v/>
      </c>
      <c r="D152" s="193" t="str">
        <f t="shared" si="5"/>
        <v/>
      </c>
      <c r="E152" s="193" t="str">
        <f t="shared" si="6"/>
        <v/>
      </c>
      <c r="F152" s="105" t="str">
        <f>IF($C152="","",'3.工程情報'!$H152/'5.工程集計'!$H152)</f>
        <v/>
      </c>
      <c r="G152" s="105" t="str">
        <f>IF(OR($C152="",G$3="",'5.工程集計'!$H152=0),"",IF(G$4="均一配賦",G$3/'5.工程集計'!$C$4/'5.工程集計'!$H152,IF(G$4="減価償却費",G$3*'5.工程集計'!$E152/'5.工程集計'!$H152)))</f>
        <v/>
      </c>
      <c r="H152" s="105" t="str">
        <f>IF($C152="","",'5.工程集計'!D152/'5.工程集計'!I152)</f>
        <v/>
      </c>
      <c r="I152" s="105" t="str">
        <f>IF(OR($C152="",I$3="",'5.工程集計'!$I152=0),"",IF(I$4="均一配賦",I$3/'5.工程集計'!$C$4/'5.工程集計'!$I152,IF(I$4="減価償却費",I$3*'5.工程集計'!$E152/'5.工程集計'!$I152)))</f>
        <v/>
      </c>
      <c r="J152" s="106" t="str">
        <f>IF($C152="","",$J$3*'5.工程集計'!G152/'5.工程集計'!I152)</f>
        <v/>
      </c>
      <c r="K152" s="105" t="str">
        <f>IF($C152="","",'3.工程情報'!I152/'5.工程集計'!I152)</f>
        <v/>
      </c>
      <c r="L152" s="105" t="str">
        <f>IF($C152="","",'3.工程情報'!J152/'5.工程集計'!I152)</f>
        <v/>
      </c>
      <c r="M152" s="105" t="str">
        <f>IF($C152="","",'3.工程情報'!K152/'5.工程集計'!I152)</f>
        <v/>
      </c>
      <c r="N152" s="105" t="str">
        <f>IF($C152="","",'3.工程情報'!L152/'5.工程集計'!I152)</f>
        <v/>
      </c>
      <c r="O152" s="105" t="str">
        <f>IF($C152="","",'3.工程情報'!M152/'5.工程集計'!I152)</f>
        <v/>
      </c>
      <c r="P152" s="105" t="str">
        <f>IF(OR($C152="",P$3="",'5.工程集計'!$I152=0),"",IF(P$4="均一配賦",P$3/'5.工程集計'!$C$4/'5.工程集計'!$I152,IF(P$4="減価償却費",P$3*'5.工程集計'!$E152/'5.工程集計'!$I152)))</f>
        <v/>
      </c>
      <c r="Q152" s="105" t="str">
        <f>IF(OR($C152="",Q$3="",'5.工程集計'!$I152=0),"",IF(Q$4="均一配賦",Q$3/'5.工程集計'!$C$4/'5.工程集計'!$I152,IF(Q$4="減価償却費",Q$3*'5.工程集計'!$E152/'5.工程集計'!$I152)))</f>
        <v/>
      </c>
      <c r="R152" s="105" t="str">
        <f>IF(OR($C152="",R$3="",'5.工程集計'!$I152=0),"",IF(R$4="均一配賦",R$3/'5.工程集計'!$C$4/'5.工程集計'!$I152,IF(R$4="減価償却費",R$3*'5.工程集計'!$E152/'5.工程集計'!$I152)))</f>
        <v/>
      </c>
      <c r="S152" s="105" t="str">
        <f>IF(OR($C152="",S$3="",'5.工程集計'!$I152=0),"",IF(S$4="均一配賦",S$3/'5.工程集計'!$C$4/'5.工程集計'!$I152,IF(S$4="減価償却費",S$3*'5.工程集計'!$E152/'5.工程集計'!$I152)))</f>
        <v/>
      </c>
      <c r="T152" s="105" t="str">
        <f>IF(OR($C152="",T$3="",'5.工程集計'!$I152=0),"",IF(T$4="均一配賦",T$3/'5.工程集計'!$C$4/'5.工程集計'!$I152,IF(T$4="減価償却費",T$3*'5.工程集計'!$E152/'5.工程集計'!$I152)))</f>
        <v/>
      </c>
      <c r="U152" s="105" t="str">
        <f>IF(OR($C152="",U$3="",'5.工程集計'!$I152=0),"",IF(U$4="均一配賦",U$3/'5.工程集計'!$C$4/'5.工程集計'!$I152,IF(U$4="減価償却費",U$3*'5.工程集計'!$E152/'5.工程集計'!$I152)))</f>
        <v/>
      </c>
      <c r="V152" s="105" t="str">
        <f>IF(OR($C152="",V$3="",'5.工程集計'!$I152=0),"",IF(V$4="均一配賦",V$3/'5.工程集計'!$C$4/'5.工程集計'!$I152,IF(V$4="減価償却費",V$3*'5.工程集計'!$E152/'5.工程集計'!$I152)))</f>
        <v/>
      </c>
      <c r="W152" s="105" t="str">
        <f>IF(OR($C152="",W$3="",'5.工程集計'!$I152=0),"",IF(W$4="均一配賦",W$3/'5.工程集計'!$C$4/'5.工程集計'!$I152,IF(W$4="減価償却費",W$3*'5.工程集計'!$E152/'5.工程集計'!$I152)))</f>
        <v/>
      </c>
      <c r="X152" s="105" t="str">
        <f>IF(OR($C152="",X$3="",'5.工程集計'!$I152=0),"",IF(X$4="均一配賦",X$3/'5.工程集計'!$C$4/'5.工程集計'!$I152,IF(X$4="減価償却費",X$3*'5.工程集計'!$E152/'5.工程集計'!$I152)))</f>
        <v/>
      </c>
      <c r="Y152" s="105" t="str">
        <f>IF(OR($C152="",Y$3="",'5.工程集計'!$I152=0),"",IF(Y$4="均一配賦",Y$3/'5.工程集計'!$C$4/'5.工程集計'!$I152,IF(Y$4="減価償却費",Y$3*'5.工程集計'!$E152/'5.工程集計'!$I152)))</f>
        <v/>
      </c>
      <c r="Z152" s="105" t="str">
        <f>IF(OR($C152="",Z$3="",'5.工程集計'!$I152=0),"",IF(Z$4="均一配賦",Z$3/'5.工程集計'!$C$4/'5.工程集計'!$I152,IF(Z$4="減価償却費",Z$3*'5.工程集計'!$E152/'5.工程集計'!$I152)))</f>
        <v/>
      </c>
      <c r="AA152" s="105" t="str">
        <f>IF(OR($C152="",AA$3="",'5.工程集計'!$I152=0),"",IF(AA$4="均一配賦",AA$3/'5.工程集計'!$C$4/'5.工程集計'!$I152,IF(AA$4="減価償却費",AA$3*'5.工程集計'!$E152/'5.工程集計'!$I152)))</f>
        <v/>
      </c>
    </row>
    <row r="153" spans="2:27" ht="21.75" customHeight="1">
      <c r="B153" s="14" t="str">
        <f>IF('3.工程情報'!B153="","",'3.工程情報'!B153)</f>
        <v/>
      </c>
      <c r="C153" s="14" t="str">
        <f>IF('3.工程情報'!C153="","",'3.工程情報'!C153)</f>
        <v/>
      </c>
      <c r="D153" s="193" t="str">
        <f t="shared" si="5"/>
        <v/>
      </c>
      <c r="E153" s="193" t="str">
        <f t="shared" si="6"/>
        <v/>
      </c>
      <c r="F153" s="105" t="str">
        <f>IF($C153="","",'3.工程情報'!$H153/'5.工程集計'!$H153)</f>
        <v/>
      </c>
      <c r="G153" s="105" t="str">
        <f>IF(OR($C153="",G$3="",'5.工程集計'!$H153=0),"",IF(G$4="均一配賦",G$3/'5.工程集計'!$C$4/'5.工程集計'!$H153,IF(G$4="減価償却費",G$3*'5.工程集計'!$E153/'5.工程集計'!$H153)))</f>
        <v/>
      </c>
      <c r="H153" s="105" t="str">
        <f>IF($C153="","",'5.工程集計'!D153/'5.工程集計'!I153)</f>
        <v/>
      </c>
      <c r="I153" s="105" t="str">
        <f>IF(OR($C153="",I$3="",'5.工程集計'!$I153=0),"",IF(I$4="均一配賦",I$3/'5.工程集計'!$C$4/'5.工程集計'!$I153,IF(I$4="減価償却費",I$3*'5.工程集計'!$E153/'5.工程集計'!$I153)))</f>
        <v/>
      </c>
      <c r="J153" s="106" t="str">
        <f>IF($C153="","",$J$3*'5.工程集計'!G153/'5.工程集計'!I153)</f>
        <v/>
      </c>
      <c r="K153" s="105" t="str">
        <f>IF($C153="","",'3.工程情報'!I153/'5.工程集計'!I153)</f>
        <v/>
      </c>
      <c r="L153" s="105" t="str">
        <f>IF($C153="","",'3.工程情報'!J153/'5.工程集計'!I153)</f>
        <v/>
      </c>
      <c r="M153" s="105" t="str">
        <f>IF($C153="","",'3.工程情報'!K153/'5.工程集計'!I153)</f>
        <v/>
      </c>
      <c r="N153" s="105" t="str">
        <f>IF($C153="","",'3.工程情報'!L153/'5.工程集計'!I153)</f>
        <v/>
      </c>
      <c r="O153" s="105" t="str">
        <f>IF($C153="","",'3.工程情報'!M153/'5.工程集計'!I153)</f>
        <v/>
      </c>
      <c r="P153" s="105" t="str">
        <f>IF(OR($C153="",P$3="",'5.工程集計'!$I153=0),"",IF(P$4="均一配賦",P$3/'5.工程集計'!$C$4/'5.工程集計'!$I153,IF(P$4="減価償却費",P$3*'5.工程集計'!$E153/'5.工程集計'!$I153)))</f>
        <v/>
      </c>
      <c r="Q153" s="105" t="str">
        <f>IF(OR($C153="",Q$3="",'5.工程集計'!$I153=0),"",IF(Q$4="均一配賦",Q$3/'5.工程集計'!$C$4/'5.工程集計'!$I153,IF(Q$4="減価償却費",Q$3*'5.工程集計'!$E153/'5.工程集計'!$I153)))</f>
        <v/>
      </c>
      <c r="R153" s="105" t="str">
        <f>IF(OR($C153="",R$3="",'5.工程集計'!$I153=0),"",IF(R$4="均一配賦",R$3/'5.工程集計'!$C$4/'5.工程集計'!$I153,IF(R$4="減価償却費",R$3*'5.工程集計'!$E153/'5.工程集計'!$I153)))</f>
        <v/>
      </c>
      <c r="S153" s="105" t="str">
        <f>IF(OR($C153="",S$3="",'5.工程集計'!$I153=0),"",IF(S$4="均一配賦",S$3/'5.工程集計'!$C$4/'5.工程集計'!$I153,IF(S$4="減価償却費",S$3*'5.工程集計'!$E153/'5.工程集計'!$I153)))</f>
        <v/>
      </c>
      <c r="T153" s="105" t="str">
        <f>IF(OR($C153="",T$3="",'5.工程集計'!$I153=0),"",IF(T$4="均一配賦",T$3/'5.工程集計'!$C$4/'5.工程集計'!$I153,IF(T$4="減価償却費",T$3*'5.工程集計'!$E153/'5.工程集計'!$I153)))</f>
        <v/>
      </c>
      <c r="U153" s="105" t="str">
        <f>IF(OR($C153="",U$3="",'5.工程集計'!$I153=0),"",IF(U$4="均一配賦",U$3/'5.工程集計'!$C$4/'5.工程集計'!$I153,IF(U$4="減価償却費",U$3*'5.工程集計'!$E153/'5.工程集計'!$I153)))</f>
        <v/>
      </c>
      <c r="V153" s="105" t="str">
        <f>IF(OR($C153="",V$3="",'5.工程集計'!$I153=0),"",IF(V$4="均一配賦",V$3/'5.工程集計'!$C$4/'5.工程集計'!$I153,IF(V$4="減価償却費",V$3*'5.工程集計'!$E153/'5.工程集計'!$I153)))</f>
        <v/>
      </c>
      <c r="W153" s="105" t="str">
        <f>IF(OR($C153="",W$3="",'5.工程集計'!$I153=0),"",IF(W$4="均一配賦",W$3/'5.工程集計'!$C$4/'5.工程集計'!$I153,IF(W$4="減価償却費",W$3*'5.工程集計'!$E153/'5.工程集計'!$I153)))</f>
        <v/>
      </c>
      <c r="X153" s="105" t="str">
        <f>IF(OR($C153="",X$3="",'5.工程集計'!$I153=0),"",IF(X$4="均一配賦",X$3/'5.工程集計'!$C$4/'5.工程集計'!$I153,IF(X$4="減価償却費",X$3*'5.工程集計'!$E153/'5.工程集計'!$I153)))</f>
        <v/>
      </c>
      <c r="Y153" s="105" t="str">
        <f>IF(OR($C153="",Y$3="",'5.工程集計'!$I153=0),"",IF(Y$4="均一配賦",Y$3/'5.工程集計'!$C$4/'5.工程集計'!$I153,IF(Y$4="減価償却費",Y$3*'5.工程集計'!$E153/'5.工程集計'!$I153)))</f>
        <v/>
      </c>
      <c r="Z153" s="105" t="str">
        <f>IF(OR($C153="",Z$3="",'5.工程集計'!$I153=0),"",IF(Z$4="均一配賦",Z$3/'5.工程集計'!$C$4/'5.工程集計'!$I153,IF(Z$4="減価償却費",Z$3*'5.工程集計'!$E153/'5.工程集計'!$I153)))</f>
        <v/>
      </c>
      <c r="AA153" s="105" t="str">
        <f>IF(OR($C153="",AA$3="",'5.工程集計'!$I153=0),"",IF(AA$4="均一配賦",AA$3/'5.工程集計'!$C$4/'5.工程集計'!$I153,IF(AA$4="減価償却費",AA$3*'5.工程集計'!$E153/'5.工程集計'!$I153)))</f>
        <v/>
      </c>
    </row>
    <row r="154" spans="2:27" ht="21.75" customHeight="1">
      <c r="B154" s="14" t="str">
        <f>IF('3.工程情報'!B154="","",'3.工程情報'!B154)</f>
        <v/>
      </c>
      <c r="C154" s="14" t="str">
        <f>IF('3.工程情報'!C154="","",'3.工程情報'!C154)</f>
        <v/>
      </c>
      <c r="D154" s="193" t="str">
        <f t="shared" si="5"/>
        <v/>
      </c>
      <c r="E154" s="193" t="str">
        <f t="shared" si="6"/>
        <v/>
      </c>
      <c r="F154" s="105" t="str">
        <f>IF($C154="","",'3.工程情報'!$H154/'5.工程集計'!$H154)</f>
        <v/>
      </c>
      <c r="G154" s="105" t="str">
        <f>IF(OR($C154="",G$3="",'5.工程集計'!$H154=0),"",IF(G$4="均一配賦",G$3/'5.工程集計'!$C$4/'5.工程集計'!$H154,IF(G$4="減価償却費",G$3*'5.工程集計'!$E154/'5.工程集計'!$H154)))</f>
        <v/>
      </c>
      <c r="H154" s="105" t="str">
        <f>IF($C154="","",'5.工程集計'!D154/'5.工程集計'!I154)</f>
        <v/>
      </c>
      <c r="I154" s="105" t="str">
        <f>IF(OR($C154="",I$3="",'5.工程集計'!$I154=0),"",IF(I$4="均一配賦",I$3/'5.工程集計'!$C$4/'5.工程集計'!$I154,IF(I$4="減価償却費",I$3*'5.工程集計'!$E154/'5.工程集計'!$I154)))</f>
        <v/>
      </c>
      <c r="J154" s="106" t="str">
        <f>IF($C154="","",$J$3*'5.工程集計'!G154/'5.工程集計'!I154)</f>
        <v/>
      </c>
      <c r="K154" s="105" t="str">
        <f>IF($C154="","",'3.工程情報'!I154/'5.工程集計'!I154)</f>
        <v/>
      </c>
      <c r="L154" s="105" t="str">
        <f>IF($C154="","",'3.工程情報'!J154/'5.工程集計'!I154)</f>
        <v/>
      </c>
      <c r="M154" s="105" t="str">
        <f>IF($C154="","",'3.工程情報'!K154/'5.工程集計'!I154)</f>
        <v/>
      </c>
      <c r="N154" s="105" t="str">
        <f>IF($C154="","",'3.工程情報'!L154/'5.工程集計'!I154)</f>
        <v/>
      </c>
      <c r="O154" s="105" t="str">
        <f>IF($C154="","",'3.工程情報'!M154/'5.工程集計'!I154)</f>
        <v/>
      </c>
      <c r="P154" s="105" t="str">
        <f>IF(OR($C154="",P$3="",'5.工程集計'!$I154=0),"",IF(P$4="均一配賦",P$3/'5.工程集計'!$C$4/'5.工程集計'!$I154,IF(P$4="減価償却費",P$3*'5.工程集計'!$E154/'5.工程集計'!$I154)))</f>
        <v/>
      </c>
      <c r="Q154" s="105" t="str">
        <f>IF(OR($C154="",Q$3="",'5.工程集計'!$I154=0),"",IF(Q$4="均一配賦",Q$3/'5.工程集計'!$C$4/'5.工程集計'!$I154,IF(Q$4="減価償却費",Q$3*'5.工程集計'!$E154/'5.工程集計'!$I154)))</f>
        <v/>
      </c>
      <c r="R154" s="105" t="str">
        <f>IF(OR($C154="",R$3="",'5.工程集計'!$I154=0),"",IF(R$4="均一配賦",R$3/'5.工程集計'!$C$4/'5.工程集計'!$I154,IF(R$4="減価償却費",R$3*'5.工程集計'!$E154/'5.工程集計'!$I154)))</f>
        <v/>
      </c>
      <c r="S154" s="105" t="str">
        <f>IF(OR($C154="",S$3="",'5.工程集計'!$I154=0),"",IF(S$4="均一配賦",S$3/'5.工程集計'!$C$4/'5.工程集計'!$I154,IF(S$4="減価償却費",S$3*'5.工程集計'!$E154/'5.工程集計'!$I154)))</f>
        <v/>
      </c>
      <c r="T154" s="105" t="str">
        <f>IF(OR($C154="",T$3="",'5.工程集計'!$I154=0),"",IF(T$4="均一配賦",T$3/'5.工程集計'!$C$4/'5.工程集計'!$I154,IF(T$4="減価償却費",T$3*'5.工程集計'!$E154/'5.工程集計'!$I154)))</f>
        <v/>
      </c>
      <c r="U154" s="105" t="str">
        <f>IF(OR($C154="",U$3="",'5.工程集計'!$I154=0),"",IF(U$4="均一配賦",U$3/'5.工程集計'!$C$4/'5.工程集計'!$I154,IF(U$4="減価償却費",U$3*'5.工程集計'!$E154/'5.工程集計'!$I154)))</f>
        <v/>
      </c>
      <c r="V154" s="105" t="str">
        <f>IF(OR($C154="",V$3="",'5.工程集計'!$I154=0),"",IF(V$4="均一配賦",V$3/'5.工程集計'!$C$4/'5.工程集計'!$I154,IF(V$4="減価償却費",V$3*'5.工程集計'!$E154/'5.工程集計'!$I154)))</f>
        <v/>
      </c>
      <c r="W154" s="105" t="str">
        <f>IF(OR($C154="",W$3="",'5.工程集計'!$I154=0),"",IF(W$4="均一配賦",W$3/'5.工程集計'!$C$4/'5.工程集計'!$I154,IF(W$4="減価償却費",W$3*'5.工程集計'!$E154/'5.工程集計'!$I154)))</f>
        <v/>
      </c>
      <c r="X154" s="105" t="str">
        <f>IF(OR($C154="",X$3="",'5.工程集計'!$I154=0),"",IF(X$4="均一配賦",X$3/'5.工程集計'!$C$4/'5.工程集計'!$I154,IF(X$4="減価償却費",X$3*'5.工程集計'!$E154/'5.工程集計'!$I154)))</f>
        <v/>
      </c>
      <c r="Y154" s="105" t="str">
        <f>IF(OR($C154="",Y$3="",'5.工程集計'!$I154=0),"",IF(Y$4="均一配賦",Y$3/'5.工程集計'!$C$4/'5.工程集計'!$I154,IF(Y$4="減価償却費",Y$3*'5.工程集計'!$E154/'5.工程集計'!$I154)))</f>
        <v/>
      </c>
      <c r="Z154" s="105" t="str">
        <f>IF(OR($C154="",Z$3="",'5.工程集計'!$I154=0),"",IF(Z$4="均一配賦",Z$3/'5.工程集計'!$C$4/'5.工程集計'!$I154,IF(Z$4="減価償却費",Z$3*'5.工程集計'!$E154/'5.工程集計'!$I154)))</f>
        <v/>
      </c>
      <c r="AA154" s="105" t="str">
        <f>IF(OR($C154="",AA$3="",'5.工程集計'!$I154=0),"",IF(AA$4="均一配賦",AA$3/'5.工程集計'!$C$4/'5.工程集計'!$I154,IF(AA$4="減価償却費",AA$3*'5.工程集計'!$E154/'5.工程集計'!$I154)))</f>
        <v/>
      </c>
    </row>
    <row r="155" spans="2:27" ht="21.75" customHeight="1">
      <c r="B155" s="14" t="str">
        <f>IF('3.工程情報'!B155="","",'3.工程情報'!B155)</f>
        <v/>
      </c>
      <c r="C155" s="14" t="str">
        <f>IF('3.工程情報'!C155="","",'3.工程情報'!C155)</f>
        <v/>
      </c>
      <c r="D155" s="193" t="str">
        <f t="shared" si="5"/>
        <v/>
      </c>
      <c r="E155" s="193" t="str">
        <f t="shared" si="6"/>
        <v/>
      </c>
      <c r="F155" s="105" t="str">
        <f>IF($C155="","",'3.工程情報'!$H155/'5.工程集計'!$H155)</f>
        <v/>
      </c>
      <c r="G155" s="105" t="str">
        <f>IF(OR($C155="",G$3="",'5.工程集計'!$H155=0),"",IF(G$4="均一配賦",G$3/'5.工程集計'!$C$4/'5.工程集計'!$H155,IF(G$4="減価償却費",G$3*'5.工程集計'!$E155/'5.工程集計'!$H155)))</f>
        <v/>
      </c>
      <c r="H155" s="105" t="str">
        <f>IF($C155="","",'5.工程集計'!D155/'5.工程集計'!I155)</f>
        <v/>
      </c>
      <c r="I155" s="105" t="str">
        <f>IF(OR($C155="",I$3="",'5.工程集計'!$I155=0),"",IF(I$4="均一配賦",I$3/'5.工程集計'!$C$4/'5.工程集計'!$I155,IF(I$4="減価償却費",I$3*'5.工程集計'!$E155/'5.工程集計'!$I155)))</f>
        <v/>
      </c>
      <c r="J155" s="106" t="str">
        <f>IF($C155="","",$J$3*'5.工程集計'!G155/'5.工程集計'!I155)</f>
        <v/>
      </c>
      <c r="K155" s="105" t="str">
        <f>IF($C155="","",'3.工程情報'!I155/'5.工程集計'!I155)</f>
        <v/>
      </c>
      <c r="L155" s="105" t="str">
        <f>IF($C155="","",'3.工程情報'!J155/'5.工程集計'!I155)</f>
        <v/>
      </c>
      <c r="M155" s="105" t="str">
        <f>IF($C155="","",'3.工程情報'!K155/'5.工程集計'!I155)</f>
        <v/>
      </c>
      <c r="N155" s="105" t="str">
        <f>IF($C155="","",'3.工程情報'!L155/'5.工程集計'!I155)</f>
        <v/>
      </c>
      <c r="O155" s="105" t="str">
        <f>IF($C155="","",'3.工程情報'!M155/'5.工程集計'!I155)</f>
        <v/>
      </c>
      <c r="P155" s="105" t="str">
        <f>IF(OR($C155="",P$3="",'5.工程集計'!$I155=0),"",IF(P$4="均一配賦",P$3/'5.工程集計'!$C$4/'5.工程集計'!$I155,IF(P$4="減価償却費",P$3*'5.工程集計'!$E155/'5.工程集計'!$I155)))</f>
        <v/>
      </c>
      <c r="Q155" s="105" t="str">
        <f>IF(OR($C155="",Q$3="",'5.工程集計'!$I155=0),"",IF(Q$4="均一配賦",Q$3/'5.工程集計'!$C$4/'5.工程集計'!$I155,IF(Q$4="減価償却費",Q$3*'5.工程集計'!$E155/'5.工程集計'!$I155)))</f>
        <v/>
      </c>
      <c r="R155" s="105" t="str">
        <f>IF(OR($C155="",R$3="",'5.工程集計'!$I155=0),"",IF(R$4="均一配賦",R$3/'5.工程集計'!$C$4/'5.工程集計'!$I155,IF(R$4="減価償却費",R$3*'5.工程集計'!$E155/'5.工程集計'!$I155)))</f>
        <v/>
      </c>
      <c r="S155" s="105" t="str">
        <f>IF(OR($C155="",S$3="",'5.工程集計'!$I155=0),"",IF(S$4="均一配賦",S$3/'5.工程集計'!$C$4/'5.工程集計'!$I155,IF(S$4="減価償却費",S$3*'5.工程集計'!$E155/'5.工程集計'!$I155)))</f>
        <v/>
      </c>
      <c r="T155" s="105" t="str">
        <f>IF(OR($C155="",T$3="",'5.工程集計'!$I155=0),"",IF(T$4="均一配賦",T$3/'5.工程集計'!$C$4/'5.工程集計'!$I155,IF(T$4="減価償却費",T$3*'5.工程集計'!$E155/'5.工程集計'!$I155)))</f>
        <v/>
      </c>
      <c r="U155" s="105" t="str">
        <f>IF(OR($C155="",U$3="",'5.工程集計'!$I155=0),"",IF(U$4="均一配賦",U$3/'5.工程集計'!$C$4/'5.工程集計'!$I155,IF(U$4="減価償却費",U$3*'5.工程集計'!$E155/'5.工程集計'!$I155)))</f>
        <v/>
      </c>
      <c r="V155" s="105" t="str">
        <f>IF(OR($C155="",V$3="",'5.工程集計'!$I155=0),"",IF(V$4="均一配賦",V$3/'5.工程集計'!$C$4/'5.工程集計'!$I155,IF(V$4="減価償却費",V$3*'5.工程集計'!$E155/'5.工程集計'!$I155)))</f>
        <v/>
      </c>
      <c r="W155" s="105" t="str">
        <f>IF(OR($C155="",W$3="",'5.工程集計'!$I155=0),"",IF(W$4="均一配賦",W$3/'5.工程集計'!$C$4/'5.工程集計'!$I155,IF(W$4="減価償却費",W$3*'5.工程集計'!$E155/'5.工程集計'!$I155)))</f>
        <v/>
      </c>
      <c r="X155" s="105" t="str">
        <f>IF(OR($C155="",X$3="",'5.工程集計'!$I155=0),"",IF(X$4="均一配賦",X$3/'5.工程集計'!$C$4/'5.工程集計'!$I155,IF(X$4="減価償却費",X$3*'5.工程集計'!$E155/'5.工程集計'!$I155)))</f>
        <v/>
      </c>
      <c r="Y155" s="105" t="str">
        <f>IF(OR($C155="",Y$3="",'5.工程集計'!$I155=0),"",IF(Y$4="均一配賦",Y$3/'5.工程集計'!$C$4/'5.工程集計'!$I155,IF(Y$4="減価償却費",Y$3*'5.工程集計'!$E155/'5.工程集計'!$I155)))</f>
        <v/>
      </c>
      <c r="Z155" s="105" t="str">
        <f>IF(OR($C155="",Z$3="",'5.工程集計'!$I155=0),"",IF(Z$4="均一配賦",Z$3/'5.工程集計'!$C$4/'5.工程集計'!$I155,IF(Z$4="減価償却費",Z$3*'5.工程集計'!$E155/'5.工程集計'!$I155)))</f>
        <v/>
      </c>
      <c r="AA155" s="105" t="str">
        <f>IF(OR($C155="",AA$3="",'5.工程集計'!$I155=0),"",IF(AA$4="均一配賦",AA$3/'5.工程集計'!$C$4/'5.工程集計'!$I155,IF(AA$4="減価償却費",AA$3*'5.工程集計'!$E155/'5.工程集計'!$I155)))</f>
        <v/>
      </c>
    </row>
    <row r="156" spans="2:27" ht="21.75" customHeight="1">
      <c r="B156" s="14" t="str">
        <f>IF('3.工程情報'!B156="","",'3.工程情報'!B156)</f>
        <v/>
      </c>
      <c r="C156" s="14" t="str">
        <f>IF('3.工程情報'!C156="","",'3.工程情報'!C156)</f>
        <v/>
      </c>
      <c r="D156" s="193" t="str">
        <f t="shared" si="5"/>
        <v/>
      </c>
      <c r="E156" s="193" t="str">
        <f t="shared" si="6"/>
        <v/>
      </c>
      <c r="F156" s="105" t="str">
        <f>IF($C156="","",'3.工程情報'!$H156/'5.工程集計'!$H156)</f>
        <v/>
      </c>
      <c r="G156" s="105" t="str">
        <f>IF(OR($C156="",G$3="",'5.工程集計'!$H156=0),"",IF(G$4="均一配賦",G$3/'5.工程集計'!$C$4/'5.工程集計'!$H156,IF(G$4="減価償却費",G$3*'5.工程集計'!$E156/'5.工程集計'!$H156)))</f>
        <v/>
      </c>
      <c r="H156" s="105" t="str">
        <f>IF($C156="","",'5.工程集計'!D156/'5.工程集計'!I156)</f>
        <v/>
      </c>
      <c r="I156" s="105" t="str">
        <f>IF(OR($C156="",I$3="",'5.工程集計'!$I156=0),"",IF(I$4="均一配賦",I$3/'5.工程集計'!$C$4/'5.工程集計'!$I156,IF(I$4="減価償却費",I$3*'5.工程集計'!$E156/'5.工程集計'!$I156)))</f>
        <v/>
      </c>
      <c r="J156" s="106" t="str">
        <f>IF($C156="","",$J$3*'5.工程集計'!G156/'5.工程集計'!I156)</f>
        <v/>
      </c>
      <c r="K156" s="105" t="str">
        <f>IF($C156="","",'3.工程情報'!I156/'5.工程集計'!I156)</f>
        <v/>
      </c>
      <c r="L156" s="105" t="str">
        <f>IF($C156="","",'3.工程情報'!J156/'5.工程集計'!I156)</f>
        <v/>
      </c>
      <c r="M156" s="105" t="str">
        <f>IF($C156="","",'3.工程情報'!K156/'5.工程集計'!I156)</f>
        <v/>
      </c>
      <c r="N156" s="105" t="str">
        <f>IF($C156="","",'3.工程情報'!L156/'5.工程集計'!I156)</f>
        <v/>
      </c>
      <c r="O156" s="105" t="str">
        <f>IF($C156="","",'3.工程情報'!M156/'5.工程集計'!I156)</f>
        <v/>
      </c>
      <c r="P156" s="105" t="str">
        <f>IF(OR($C156="",P$3="",'5.工程集計'!$I156=0),"",IF(P$4="均一配賦",P$3/'5.工程集計'!$C$4/'5.工程集計'!$I156,IF(P$4="減価償却費",P$3*'5.工程集計'!$E156/'5.工程集計'!$I156)))</f>
        <v/>
      </c>
      <c r="Q156" s="105" t="str">
        <f>IF(OR($C156="",Q$3="",'5.工程集計'!$I156=0),"",IF(Q$4="均一配賦",Q$3/'5.工程集計'!$C$4/'5.工程集計'!$I156,IF(Q$4="減価償却費",Q$3*'5.工程集計'!$E156/'5.工程集計'!$I156)))</f>
        <v/>
      </c>
      <c r="R156" s="105" t="str">
        <f>IF(OR($C156="",R$3="",'5.工程集計'!$I156=0),"",IF(R$4="均一配賦",R$3/'5.工程集計'!$C$4/'5.工程集計'!$I156,IF(R$4="減価償却費",R$3*'5.工程集計'!$E156/'5.工程集計'!$I156)))</f>
        <v/>
      </c>
      <c r="S156" s="105" t="str">
        <f>IF(OR($C156="",S$3="",'5.工程集計'!$I156=0),"",IF(S$4="均一配賦",S$3/'5.工程集計'!$C$4/'5.工程集計'!$I156,IF(S$4="減価償却費",S$3*'5.工程集計'!$E156/'5.工程集計'!$I156)))</f>
        <v/>
      </c>
      <c r="T156" s="105" t="str">
        <f>IF(OR($C156="",T$3="",'5.工程集計'!$I156=0),"",IF(T$4="均一配賦",T$3/'5.工程集計'!$C$4/'5.工程集計'!$I156,IF(T$4="減価償却費",T$3*'5.工程集計'!$E156/'5.工程集計'!$I156)))</f>
        <v/>
      </c>
      <c r="U156" s="105" t="str">
        <f>IF(OR($C156="",U$3="",'5.工程集計'!$I156=0),"",IF(U$4="均一配賦",U$3/'5.工程集計'!$C$4/'5.工程集計'!$I156,IF(U$4="減価償却費",U$3*'5.工程集計'!$E156/'5.工程集計'!$I156)))</f>
        <v/>
      </c>
      <c r="V156" s="105" t="str">
        <f>IF(OR($C156="",V$3="",'5.工程集計'!$I156=0),"",IF(V$4="均一配賦",V$3/'5.工程集計'!$C$4/'5.工程集計'!$I156,IF(V$4="減価償却費",V$3*'5.工程集計'!$E156/'5.工程集計'!$I156)))</f>
        <v/>
      </c>
      <c r="W156" s="105" t="str">
        <f>IF(OR($C156="",W$3="",'5.工程集計'!$I156=0),"",IF(W$4="均一配賦",W$3/'5.工程集計'!$C$4/'5.工程集計'!$I156,IF(W$4="減価償却費",W$3*'5.工程集計'!$E156/'5.工程集計'!$I156)))</f>
        <v/>
      </c>
      <c r="X156" s="105" t="str">
        <f>IF(OR($C156="",X$3="",'5.工程集計'!$I156=0),"",IF(X$4="均一配賦",X$3/'5.工程集計'!$C$4/'5.工程集計'!$I156,IF(X$4="減価償却費",X$3*'5.工程集計'!$E156/'5.工程集計'!$I156)))</f>
        <v/>
      </c>
      <c r="Y156" s="105" t="str">
        <f>IF(OR($C156="",Y$3="",'5.工程集計'!$I156=0),"",IF(Y$4="均一配賦",Y$3/'5.工程集計'!$C$4/'5.工程集計'!$I156,IF(Y$4="減価償却費",Y$3*'5.工程集計'!$E156/'5.工程集計'!$I156)))</f>
        <v/>
      </c>
      <c r="Z156" s="105" t="str">
        <f>IF(OR($C156="",Z$3="",'5.工程集計'!$I156=0),"",IF(Z$4="均一配賦",Z$3/'5.工程集計'!$C$4/'5.工程集計'!$I156,IF(Z$4="減価償却費",Z$3*'5.工程集計'!$E156/'5.工程集計'!$I156)))</f>
        <v/>
      </c>
      <c r="AA156" s="105" t="str">
        <f>IF(OR($C156="",AA$3="",'5.工程集計'!$I156=0),"",IF(AA$4="均一配賦",AA$3/'5.工程集計'!$C$4/'5.工程集計'!$I156,IF(AA$4="減価償却費",AA$3*'5.工程集計'!$E156/'5.工程集計'!$I156)))</f>
        <v/>
      </c>
    </row>
    <row r="157" spans="2:27" ht="21.75" customHeight="1">
      <c r="B157" s="14" t="str">
        <f>IF('3.工程情報'!B157="","",'3.工程情報'!B157)</f>
        <v/>
      </c>
      <c r="C157" s="14" t="str">
        <f>IF('3.工程情報'!C157="","",'3.工程情報'!C157)</f>
        <v/>
      </c>
      <c r="D157" s="193" t="str">
        <f t="shared" si="5"/>
        <v/>
      </c>
      <c r="E157" s="193" t="str">
        <f t="shared" si="6"/>
        <v/>
      </c>
      <c r="F157" s="105" t="str">
        <f>IF($C157="","",'3.工程情報'!$H157/'5.工程集計'!$H157)</f>
        <v/>
      </c>
      <c r="G157" s="105" t="str">
        <f>IF(OR($C157="",G$3="",'5.工程集計'!$H157=0),"",IF(G$4="均一配賦",G$3/'5.工程集計'!$C$4/'5.工程集計'!$H157,IF(G$4="減価償却費",G$3*'5.工程集計'!$E157/'5.工程集計'!$H157)))</f>
        <v/>
      </c>
      <c r="H157" s="105" t="str">
        <f>IF($C157="","",'5.工程集計'!D157/'5.工程集計'!I157)</f>
        <v/>
      </c>
      <c r="I157" s="105" t="str">
        <f>IF(OR($C157="",I$3="",'5.工程集計'!$I157=0),"",IF(I$4="均一配賦",I$3/'5.工程集計'!$C$4/'5.工程集計'!$I157,IF(I$4="減価償却費",I$3*'5.工程集計'!$E157/'5.工程集計'!$I157)))</f>
        <v/>
      </c>
      <c r="J157" s="106" t="str">
        <f>IF($C157="","",$J$3*'5.工程集計'!G157/'5.工程集計'!I157)</f>
        <v/>
      </c>
      <c r="K157" s="105" t="str">
        <f>IF($C157="","",'3.工程情報'!I157/'5.工程集計'!I157)</f>
        <v/>
      </c>
      <c r="L157" s="105" t="str">
        <f>IF($C157="","",'3.工程情報'!J157/'5.工程集計'!I157)</f>
        <v/>
      </c>
      <c r="M157" s="105" t="str">
        <f>IF($C157="","",'3.工程情報'!K157/'5.工程集計'!I157)</f>
        <v/>
      </c>
      <c r="N157" s="105" t="str">
        <f>IF($C157="","",'3.工程情報'!L157/'5.工程集計'!I157)</f>
        <v/>
      </c>
      <c r="O157" s="105" t="str">
        <f>IF($C157="","",'3.工程情報'!M157/'5.工程集計'!I157)</f>
        <v/>
      </c>
      <c r="P157" s="105" t="str">
        <f>IF(OR($C157="",P$3="",'5.工程集計'!$I157=0),"",IF(P$4="均一配賦",P$3/'5.工程集計'!$C$4/'5.工程集計'!$I157,IF(P$4="減価償却費",P$3*'5.工程集計'!$E157/'5.工程集計'!$I157)))</f>
        <v/>
      </c>
      <c r="Q157" s="105" t="str">
        <f>IF(OR($C157="",Q$3="",'5.工程集計'!$I157=0),"",IF(Q$4="均一配賦",Q$3/'5.工程集計'!$C$4/'5.工程集計'!$I157,IF(Q$4="減価償却費",Q$3*'5.工程集計'!$E157/'5.工程集計'!$I157)))</f>
        <v/>
      </c>
      <c r="R157" s="105" t="str">
        <f>IF(OR($C157="",R$3="",'5.工程集計'!$I157=0),"",IF(R$4="均一配賦",R$3/'5.工程集計'!$C$4/'5.工程集計'!$I157,IF(R$4="減価償却費",R$3*'5.工程集計'!$E157/'5.工程集計'!$I157)))</f>
        <v/>
      </c>
      <c r="S157" s="105" t="str">
        <f>IF(OR($C157="",S$3="",'5.工程集計'!$I157=0),"",IF(S$4="均一配賦",S$3/'5.工程集計'!$C$4/'5.工程集計'!$I157,IF(S$4="減価償却費",S$3*'5.工程集計'!$E157/'5.工程集計'!$I157)))</f>
        <v/>
      </c>
      <c r="T157" s="105" t="str">
        <f>IF(OR($C157="",T$3="",'5.工程集計'!$I157=0),"",IF(T$4="均一配賦",T$3/'5.工程集計'!$C$4/'5.工程集計'!$I157,IF(T$4="減価償却費",T$3*'5.工程集計'!$E157/'5.工程集計'!$I157)))</f>
        <v/>
      </c>
      <c r="U157" s="105" t="str">
        <f>IF(OR($C157="",U$3="",'5.工程集計'!$I157=0),"",IF(U$4="均一配賦",U$3/'5.工程集計'!$C$4/'5.工程集計'!$I157,IF(U$4="減価償却費",U$3*'5.工程集計'!$E157/'5.工程集計'!$I157)))</f>
        <v/>
      </c>
      <c r="V157" s="105" t="str">
        <f>IF(OR($C157="",V$3="",'5.工程集計'!$I157=0),"",IF(V$4="均一配賦",V$3/'5.工程集計'!$C$4/'5.工程集計'!$I157,IF(V$4="減価償却費",V$3*'5.工程集計'!$E157/'5.工程集計'!$I157)))</f>
        <v/>
      </c>
      <c r="W157" s="105" t="str">
        <f>IF(OR($C157="",W$3="",'5.工程集計'!$I157=0),"",IF(W$4="均一配賦",W$3/'5.工程集計'!$C$4/'5.工程集計'!$I157,IF(W$4="減価償却費",W$3*'5.工程集計'!$E157/'5.工程集計'!$I157)))</f>
        <v/>
      </c>
      <c r="X157" s="105" t="str">
        <f>IF(OR($C157="",X$3="",'5.工程集計'!$I157=0),"",IF(X$4="均一配賦",X$3/'5.工程集計'!$C$4/'5.工程集計'!$I157,IF(X$4="減価償却費",X$3*'5.工程集計'!$E157/'5.工程集計'!$I157)))</f>
        <v/>
      </c>
      <c r="Y157" s="105" t="str">
        <f>IF(OR($C157="",Y$3="",'5.工程集計'!$I157=0),"",IF(Y$4="均一配賦",Y$3/'5.工程集計'!$C$4/'5.工程集計'!$I157,IF(Y$4="減価償却費",Y$3*'5.工程集計'!$E157/'5.工程集計'!$I157)))</f>
        <v/>
      </c>
      <c r="Z157" s="105" t="str">
        <f>IF(OR($C157="",Z$3="",'5.工程集計'!$I157=0),"",IF(Z$4="均一配賦",Z$3/'5.工程集計'!$C$4/'5.工程集計'!$I157,IF(Z$4="減価償却費",Z$3*'5.工程集計'!$E157/'5.工程集計'!$I157)))</f>
        <v/>
      </c>
      <c r="AA157" s="105" t="str">
        <f>IF(OR($C157="",AA$3="",'5.工程集計'!$I157=0),"",IF(AA$4="均一配賦",AA$3/'5.工程集計'!$C$4/'5.工程集計'!$I157,IF(AA$4="減価償却費",AA$3*'5.工程集計'!$E157/'5.工程集計'!$I157)))</f>
        <v/>
      </c>
    </row>
    <row r="158" spans="2:27" ht="21.75" customHeight="1">
      <c r="B158" s="14" t="str">
        <f>IF('3.工程情報'!B158="","",'3.工程情報'!B158)</f>
        <v/>
      </c>
      <c r="C158" s="14" t="str">
        <f>IF('3.工程情報'!C158="","",'3.工程情報'!C158)</f>
        <v/>
      </c>
      <c r="D158" s="193" t="str">
        <f t="shared" si="5"/>
        <v/>
      </c>
      <c r="E158" s="193" t="str">
        <f t="shared" si="6"/>
        <v/>
      </c>
      <c r="F158" s="105" t="str">
        <f>IF($C158="","",'3.工程情報'!$H158/'5.工程集計'!$H158)</f>
        <v/>
      </c>
      <c r="G158" s="105" t="str">
        <f>IF(OR($C158="",G$3="",'5.工程集計'!$H158=0),"",IF(G$4="均一配賦",G$3/'5.工程集計'!$C$4/'5.工程集計'!$H158,IF(G$4="減価償却費",G$3*'5.工程集計'!$E158/'5.工程集計'!$H158)))</f>
        <v/>
      </c>
      <c r="H158" s="105" t="str">
        <f>IF($C158="","",'5.工程集計'!D158/'5.工程集計'!I158)</f>
        <v/>
      </c>
      <c r="I158" s="105" t="str">
        <f>IF(OR($C158="",I$3="",'5.工程集計'!$I158=0),"",IF(I$4="均一配賦",I$3/'5.工程集計'!$C$4/'5.工程集計'!$I158,IF(I$4="減価償却費",I$3*'5.工程集計'!$E158/'5.工程集計'!$I158)))</f>
        <v/>
      </c>
      <c r="J158" s="106" t="str">
        <f>IF($C158="","",$J$3*'5.工程集計'!G158/'5.工程集計'!I158)</f>
        <v/>
      </c>
      <c r="K158" s="105" t="str">
        <f>IF($C158="","",'3.工程情報'!I158/'5.工程集計'!I158)</f>
        <v/>
      </c>
      <c r="L158" s="105" t="str">
        <f>IF($C158="","",'3.工程情報'!J158/'5.工程集計'!I158)</f>
        <v/>
      </c>
      <c r="M158" s="105" t="str">
        <f>IF($C158="","",'3.工程情報'!K158/'5.工程集計'!I158)</f>
        <v/>
      </c>
      <c r="N158" s="105" t="str">
        <f>IF($C158="","",'3.工程情報'!L158/'5.工程集計'!I158)</f>
        <v/>
      </c>
      <c r="O158" s="105" t="str">
        <f>IF($C158="","",'3.工程情報'!M158/'5.工程集計'!I158)</f>
        <v/>
      </c>
      <c r="P158" s="105" t="str">
        <f>IF(OR($C158="",P$3="",'5.工程集計'!$I158=0),"",IF(P$4="均一配賦",P$3/'5.工程集計'!$C$4/'5.工程集計'!$I158,IF(P$4="減価償却費",P$3*'5.工程集計'!$E158/'5.工程集計'!$I158)))</f>
        <v/>
      </c>
      <c r="Q158" s="105" t="str">
        <f>IF(OR($C158="",Q$3="",'5.工程集計'!$I158=0),"",IF(Q$4="均一配賦",Q$3/'5.工程集計'!$C$4/'5.工程集計'!$I158,IF(Q$4="減価償却費",Q$3*'5.工程集計'!$E158/'5.工程集計'!$I158)))</f>
        <v/>
      </c>
      <c r="R158" s="105" t="str">
        <f>IF(OR($C158="",R$3="",'5.工程集計'!$I158=0),"",IF(R$4="均一配賦",R$3/'5.工程集計'!$C$4/'5.工程集計'!$I158,IF(R$4="減価償却費",R$3*'5.工程集計'!$E158/'5.工程集計'!$I158)))</f>
        <v/>
      </c>
      <c r="S158" s="105" t="str">
        <f>IF(OR($C158="",S$3="",'5.工程集計'!$I158=0),"",IF(S$4="均一配賦",S$3/'5.工程集計'!$C$4/'5.工程集計'!$I158,IF(S$4="減価償却費",S$3*'5.工程集計'!$E158/'5.工程集計'!$I158)))</f>
        <v/>
      </c>
      <c r="T158" s="105" t="str">
        <f>IF(OR($C158="",T$3="",'5.工程集計'!$I158=0),"",IF(T$4="均一配賦",T$3/'5.工程集計'!$C$4/'5.工程集計'!$I158,IF(T$4="減価償却費",T$3*'5.工程集計'!$E158/'5.工程集計'!$I158)))</f>
        <v/>
      </c>
      <c r="U158" s="105" t="str">
        <f>IF(OR($C158="",U$3="",'5.工程集計'!$I158=0),"",IF(U$4="均一配賦",U$3/'5.工程集計'!$C$4/'5.工程集計'!$I158,IF(U$4="減価償却費",U$3*'5.工程集計'!$E158/'5.工程集計'!$I158)))</f>
        <v/>
      </c>
      <c r="V158" s="105" t="str">
        <f>IF(OR($C158="",V$3="",'5.工程集計'!$I158=0),"",IF(V$4="均一配賦",V$3/'5.工程集計'!$C$4/'5.工程集計'!$I158,IF(V$4="減価償却費",V$3*'5.工程集計'!$E158/'5.工程集計'!$I158)))</f>
        <v/>
      </c>
      <c r="W158" s="105" t="str">
        <f>IF(OR($C158="",W$3="",'5.工程集計'!$I158=0),"",IF(W$4="均一配賦",W$3/'5.工程集計'!$C$4/'5.工程集計'!$I158,IF(W$4="減価償却費",W$3*'5.工程集計'!$E158/'5.工程集計'!$I158)))</f>
        <v/>
      </c>
      <c r="X158" s="105" t="str">
        <f>IF(OR($C158="",X$3="",'5.工程集計'!$I158=0),"",IF(X$4="均一配賦",X$3/'5.工程集計'!$C$4/'5.工程集計'!$I158,IF(X$4="減価償却費",X$3*'5.工程集計'!$E158/'5.工程集計'!$I158)))</f>
        <v/>
      </c>
      <c r="Y158" s="105" t="str">
        <f>IF(OR($C158="",Y$3="",'5.工程集計'!$I158=0),"",IF(Y$4="均一配賦",Y$3/'5.工程集計'!$C$4/'5.工程集計'!$I158,IF(Y$4="減価償却費",Y$3*'5.工程集計'!$E158/'5.工程集計'!$I158)))</f>
        <v/>
      </c>
      <c r="Z158" s="105" t="str">
        <f>IF(OR($C158="",Z$3="",'5.工程集計'!$I158=0),"",IF(Z$4="均一配賦",Z$3/'5.工程集計'!$C$4/'5.工程集計'!$I158,IF(Z$4="減価償却費",Z$3*'5.工程集計'!$E158/'5.工程集計'!$I158)))</f>
        <v/>
      </c>
      <c r="AA158" s="105" t="str">
        <f>IF(OR($C158="",AA$3="",'5.工程集計'!$I158=0),"",IF(AA$4="均一配賦",AA$3/'5.工程集計'!$C$4/'5.工程集計'!$I158,IF(AA$4="減価償却費",AA$3*'5.工程集計'!$E158/'5.工程集計'!$I158)))</f>
        <v/>
      </c>
    </row>
    <row r="159" spans="2:27" ht="21.75" customHeight="1">
      <c r="B159" s="14" t="str">
        <f>IF('3.工程情報'!B159="","",'3.工程情報'!B159)</f>
        <v/>
      </c>
      <c r="C159" s="14" t="str">
        <f>IF('3.工程情報'!C159="","",'3.工程情報'!C159)</f>
        <v/>
      </c>
      <c r="D159" s="193" t="str">
        <f t="shared" si="5"/>
        <v/>
      </c>
      <c r="E159" s="193" t="str">
        <f t="shared" si="6"/>
        <v/>
      </c>
      <c r="F159" s="105" t="str">
        <f>IF($C159="","",'3.工程情報'!$H159/'5.工程集計'!$H159)</f>
        <v/>
      </c>
      <c r="G159" s="105" t="str">
        <f>IF(OR($C159="",G$3="",'5.工程集計'!$H159=0),"",IF(G$4="均一配賦",G$3/'5.工程集計'!$C$4/'5.工程集計'!$H159,IF(G$4="減価償却費",G$3*'5.工程集計'!$E159/'5.工程集計'!$H159)))</f>
        <v/>
      </c>
      <c r="H159" s="105" t="str">
        <f>IF($C159="","",'5.工程集計'!D159/'5.工程集計'!I159)</f>
        <v/>
      </c>
      <c r="I159" s="105" t="str">
        <f>IF(OR($C159="",I$3="",'5.工程集計'!$I159=0),"",IF(I$4="均一配賦",I$3/'5.工程集計'!$C$4/'5.工程集計'!$I159,IF(I$4="減価償却費",I$3*'5.工程集計'!$E159/'5.工程集計'!$I159)))</f>
        <v/>
      </c>
      <c r="J159" s="106" t="str">
        <f>IF($C159="","",$J$3*'5.工程集計'!G159/'5.工程集計'!I159)</f>
        <v/>
      </c>
      <c r="K159" s="105" t="str">
        <f>IF($C159="","",'3.工程情報'!I159/'5.工程集計'!I159)</f>
        <v/>
      </c>
      <c r="L159" s="105" t="str">
        <f>IF($C159="","",'3.工程情報'!J159/'5.工程集計'!I159)</f>
        <v/>
      </c>
      <c r="M159" s="105" t="str">
        <f>IF($C159="","",'3.工程情報'!K159/'5.工程集計'!I159)</f>
        <v/>
      </c>
      <c r="N159" s="105" t="str">
        <f>IF($C159="","",'3.工程情報'!L159/'5.工程集計'!I159)</f>
        <v/>
      </c>
      <c r="O159" s="105" t="str">
        <f>IF($C159="","",'3.工程情報'!M159/'5.工程集計'!I159)</f>
        <v/>
      </c>
      <c r="P159" s="105" t="str">
        <f>IF(OR($C159="",P$3="",'5.工程集計'!$I159=0),"",IF(P$4="均一配賦",P$3/'5.工程集計'!$C$4/'5.工程集計'!$I159,IF(P$4="減価償却費",P$3*'5.工程集計'!$E159/'5.工程集計'!$I159)))</f>
        <v/>
      </c>
      <c r="Q159" s="105" t="str">
        <f>IF(OR($C159="",Q$3="",'5.工程集計'!$I159=0),"",IF(Q$4="均一配賦",Q$3/'5.工程集計'!$C$4/'5.工程集計'!$I159,IF(Q$4="減価償却費",Q$3*'5.工程集計'!$E159/'5.工程集計'!$I159)))</f>
        <v/>
      </c>
      <c r="R159" s="105" t="str">
        <f>IF(OR($C159="",R$3="",'5.工程集計'!$I159=0),"",IF(R$4="均一配賦",R$3/'5.工程集計'!$C$4/'5.工程集計'!$I159,IF(R$4="減価償却費",R$3*'5.工程集計'!$E159/'5.工程集計'!$I159)))</f>
        <v/>
      </c>
      <c r="S159" s="105" t="str">
        <f>IF(OR($C159="",S$3="",'5.工程集計'!$I159=0),"",IF(S$4="均一配賦",S$3/'5.工程集計'!$C$4/'5.工程集計'!$I159,IF(S$4="減価償却費",S$3*'5.工程集計'!$E159/'5.工程集計'!$I159)))</f>
        <v/>
      </c>
      <c r="T159" s="105" t="str">
        <f>IF(OR($C159="",T$3="",'5.工程集計'!$I159=0),"",IF(T$4="均一配賦",T$3/'5.工程集計'!$C$4/'5.工程集計'!$I159,IF(T$4="減価償却費",T$3*'5.工程集計'!$E159/'5.工程集計'!$I159)))</f>
        <v/>
      </c>
      <c r="U159" s="105" t="str">
        <f>IF(OR($C159="",U$3="",'5.工程集計'!$I159=0),"",IF(U$4="均一配賦",U$3/'5.工程集計'!$C$4/'5.工程集計'!$I159,IF(U$4="減価償却費",U$3*'5.工程集計'!$E159/'5.工程集計'!$I159)))</f>
        <v/>
      </c>
      <c r="V159" s="105" t="str">
        <f>IF(OR($C159="",V$3="",'5.工程集計'!$I159=0),"",IF(V$4="均一配賦",V$3/'5.工程集計'!$C$4/'5.工程集計'!$I159,IF(V$4="減価償却費",V$3*'5.工程集計'!$E159/'5.工程集計'!$I159)))</f>
        <v/>
      </c>
      <c r="W159" s="105" t="str">
        <f>IF(OR($C159="",W$3="",'5.工程集計'!$I159=0),"",IF(W$4="均一配賦",W$3/'5.工程集計'!$C$4/'5.工程集計'!$I159,IF(W$4="減価償却費",W$3*'5.工程集計'!$E159/'5.工程集計'!$I159)))</f>
        <v/>
      </c>
      <c r="X159" s="105" t="str">
        <f>IF(OR($C159="",X$3="",'5.工程集計'!$I159=0),"",IF(X$4="均一配賦",X$3/'5.工程集計'!$C$4/'5.工程集計'!$I159,IF(X$4="減価償却費",X$3*'5.工程集計'!$E159/'5.工程集計'!$I159)))</f>
        <v/>
      </c>
      <c r="Y159" s="105" t="str">
        <f>IF(OR($C159="",Y$3="",'5.工程集計'!$I159=0),"",IF(Y$4="均一配賦",Y$3/'5.工程集計'!$C$4/'5.工程集計'!$I159,IF(Y$4="減価償却費",Y$3*'5.工程集計'!$E159/'5.工程集計'!$I159)))</f>
        <v/>
      </c>
      <c r="Z159" s="105" t="str">
        <f>IF(OR($C159="",Z$3="",'5.工程集計'!$I159=0),"",IF(Z$4="均一配賦",Z$3/'5.工程集計'!$C$4/'5.工程集計'!$I159,IF(Z$4="減価償却費",Z$3*'5.工程集計'!$E159/'5.工程集計'!$I159)))</f>
        <v/>
      </c>
      <c r="AA159" s="105" t="str">
        <f>IF(OR($C159="",AA$3="",'5.工程集計'!$I159=0),"",IF(AA$4="均一配賦",AA$3/'5.工程集計'!$C$4/'5.工程集計'!$I159,IF(AA$4="減価償却費",AA$3*'5.工程集計'!$E159/'5.工程集計'!$I159)))</f>
        <v/>
      </c>
    </row>
    <row r="160" spans="2:27" ht="21.75" customHeight="1">
      <c r="B160" s="14" t="str">
        <f>IF('3.工程情報'!B160="","",'3.工程情報'!B160)</f>
        <v/>
      </c>
      <c r="C160" s="14" t="str">
        <f>IF('3.工程情報'!C160="","",'3.工程情報'!C160)</f>
        <v/>
      </c>
      <c r="D160" s="193" t="str">
        <f t="shared" si="5"/>
        <v/>
      </c>
      <c r="E160" s="193" t="str">
        <f t="shared" si="6"/>
        <v/>
      </c>
      <c r="F160" s="105" t="str">
        <f>IF($C160="","",'3.工程情報'!$H160/'5.工程集計'!$H160)</f>
        <v/>
      </c>
      <c r="G160" s="105" t="str">
        <f>IF(OR($C160="",G$3="",'5.工程集計'!$H160=0),"",IF(G$4="均一配賦",G$3/'5.工程集計'!$C$4/'5.工程集計'!$H160,IF(G$4="減価償却費",G$3*'5.工程集計'!$E160/'5.工程集計'!$H160)))</f>
        <v/>
      </c>
      <c r="H160" s="105" t="str">
        <f>IF($C160="","",'5.工程集計'!D160/'5.工程集計'!I160)</f>
        <v/>
      </c>
      <c r="I160" s="105" t="str">
        <f>IF(OR($C160="",I$3="",'5.工程集計'!$I160=0),"",IF(I$4="均一配賦",I$3/'5.工程集計'!$C$4/'5.工程集計'!$I160,IF(I$4="減価償却費",I$3*'5.工程集計'!$E160/'5.工程集計'!$I160)))</f>
        <v/>
      </c>
      <c r="J160" s="106" t="str">
        <f>IF($C160="","",$J$3*'5.工程集計'!G160/'5.工程集計'!I160)</f>
        <v/>
      </c>
      <c r="K160" s="105" t="str">
        <f>IF($C160="","",'3.工程情報'!I160/'5.工程集計'!I160)</f>
        <v/>
      </c>
      <c r="L160" s="105" t="str">
        <f>IF($C160="","",'3.工程情報'!J160/'5.工程集計'!I160)</f>
        <v/>
      </c>
      <c r="M160" s="105" t="str">
        <f>IF($C160="","",'3.工程情報'!K160/'5.工程集計'!I160)</f>
        <v/>
      </c>
      <c r="N160" s="105" t="str">
        <f>IF($C160="","",'3.工程情報'!L160/'5.工程集計'!I160)</f>
        <v/>
      </c>
      <c r="O160" s="105" t="str">
        <f>IF($C160="","",'3.工程情報'!M160/'5.工程集計'!I160)</f>
        <v/>
      </c>
      <c r="P160" s="105" t="str">
        <f>IF(OR($C160="",P$3="",'5.工程集計'!$I160=0),"",IF(P$4="均一配賦",P$3/'5.工程集計'!$C$4/'5.工程集計'!$I160,IF(P$4="減価償却費",P$3*'5.工程集計'!$E160/'5.工程集計'!$I160)))</f>
        <v/>
      </c>
      <c r="Q160" s="105" t="str">
        <f>IF(OR($C160="",Q$3="",'5.工程集計'!$I160=0),"",IF(Q$4="均一配賦",Q$3/'5.工程集計'!$C$4/'5.工程集計'!$I160,IF(Q$4="減価償却費",Q$3*'5.工程集計'!$E160/'5.工程集計'!$I160)))</f>
        <v/>
      </c>
      <c r="R160" s="105" t="str">
        <f>IF(OR($C160="",R$3="",'5.工程集計'!$I160=0),"",IF(R$4="均一配賦",R$3/'5.工程集計'!$C$4/'5.工程集計'!$I160,IF(R$4="減価償却費",R$3*'5.工程集計'!$E160/'5.工程集計'!$I160)))</f>
        <v/>
      </c>
      <c r="S160" s="105" t="str">
        <f>IF(OR($C160="",S$3="",'5.工程集計'!$I160=0),"",IF(S$4="均一配賦",S$3/'5.工程集計'!$C$4/'5.工程集計'!$I160,IF(S$4="減価償却費",S$3*'5.工程集計'!$E160/'5.工程集計'!$I160)))</f>
        <v/>
      </c>
      <c r="T160" s="105" t="str">
        <f>IF(OR($C160="",T$3="",'5.工程集計'!$I160=0),"",IF(T$4="均一配賦",T$3/'5.工程集計'!$C$4/'5.工程集計'!$I160,IF(T$4="減価償却費",T$3*'5.工程集計'!$E160/'5.工程集計'!$I160)))</f>
        <v/>
      </c>
      <c r="U160" s="105" t="str">
        <f>IF(OR($C160="",U$3="",'5.工程集計'!$I160=0),"",IF(U$4="均一配賦",U$3/'5.工程集計'!$C$4/'5.工程集計'!$I160,IF(U$4="減価償却費",U$3*'5.工程集計'!$E160/'5.工程集計'!$I160)))</f>
        <v/>
      </c>
      <c r="V160" s="105" t="str">
        <f>IF(OR($C160="",V$3="",'5.工程集計'!$I160=0),"",IF(V$4="均一配賦",V$3/'5.工程集計'!$C$4/'5.工程集計'!$I160,IF(V$4="減価償却費",V$3*'5.工程集計'!$E160/'5.工程集計'!$I160)))</f>
        <v/>
      </c>
      <c r="W160" s="105" t="str">
        <f>IF(OR($C160="",W$3="",'5.工程集計'!$I160=0),"",IF(W$4="均一配賦",W$3/'5.工程集計'!$C$4/'5.工程集計'!$I160,IF(W$4="減価償却費",W$3*'5.工程集計'!$E160/'5.工程集計'!$I160)))</f>
        <v/>
      </c>
      <c r="X160" s="105" t="str">
        <f>IF(OR($C160="",X$3="",'5.工程集計'!$I160=0),"",IF(X$4="均一配賦",X$3/'5.工程集計'!$C$4/'5.工程集計'!$I160,IF(X$4="減価償却費",X$3*'5.工程集計'!$E160/'5.工程集計'!$I160)))</f>
        <v/>
      </c>
      <c r="Y160" s="105" t="str">
        <f>IF(OR($C160="",Y$3="",'5.工程集計'!$I160=0),"",IF(Y$4="均一配賦",Y$3/'5.工程集計'!$C$4/'5.工程集計'!$I160,IF(Y$4="減価償却費",Y$3*'5.工程集計'!$E160/'5.工程集計'!$I160)))</f>
        <v/>
      </c>
      <c r="Z160" s="105" t="str">
        <f>IF(OR($C160="",Z$3="",'5.工程集計'!$I160=0),"",IF(Z$4="均一配賦",Z$3/'5.工程集計'!$C$4/'5.工程集計'!$I160,IF(Z$4="減価償却費",Z$3*'5.工程集計'!$E160/'5.工程集計'!$I160)))</f>
        <v/>
      </c>
      <c r="AA160" s="105" t="str">
        <f>IF(OR($C160="",AA$3="",'5.工程集計'!$I160=0),"",IF(AA$4="均一配賦",AA$3/'5.工程集計'!$C$4/'5.工程集計'!$I160,IF(AA$4="減価償却費",AA$3*'5.工程集計'!$E160/'5.工程集計'!$I160)))</f>
        <v/>
      </c>
    </row>
    <row r="161" spans="2:27" ht="21.75" customHeight="1">
      <c r="B161" s="14" t="str">
        <f>IF('3.工程情報'!B161="","",'3.工程情報'!B161)</f>
        <v/>
      </c>
      <c r="C161" s="14" t="str">
        <f>IF('3.工程情報'!C161="","",'3.工程情報'!C161)</f>
        <v/>
      </c>
      <c r="D161" s="193" t="str">
        <f t="shared" si="5"/>
        <v/>
      </c>
      <c r="E161" s="193" t="str">
        <f t="shared" si="6"/>
        <v/>
      </c>
      <c r="F161" s="105" t="str">
        <f>IF($C161="","",'3.工程情報'!$H161/'5.工程集計'!$H161)</f>
        <v/>
      </c>
      <c r="G161" s="105" t="str">
        <f>IF(OR($C161="",G$3="",'5.工程集計'!$H161=0),"",IF(G$4="均一配賦",G$3/'5.工程集計'!$C$4/'5.工程集計'!$H161,IF(G$4="減価償却費",G$3*'5.工程集計'!$E161/'5.工程集計'!$H161)))</f>
        <v/>
      </c>
      <c r="H161" s="105" t="str">
        <f>IF($C161="","",'5.工程集計'!D161/'5.工程集計'!I161)</f>
        <v/>
      </c>
      <c r="I161" s="105" t="str">
        <f>IF(OR($C161="",I$3="",'5.工程集計'!$I161=0),"",IF(I$4="均一配賦",I$3/'5.工程集計'!$C$4/'5.工程集計'!$I161,IF(I$4="減価償却費",I$3*'5.工程集計'!$E161/'5.工程集計'!$I161)))</f>
        <v/>
      </c>
      <c r="J161" s="106" t="str">
        <f>IF($C161="","",$J$3*'5.工程集計'!G161/'5.工程集計'!I161)</f>
        <v/>
      </c>
      <c r="K161" s="105" t="str">
        <f>IF($C161="","",'3.工程情報'!I161/'5.工程集計'!I161)</f>
        <v/>
      </c>
      <c r="L161" s="105" t="str">
        <f>IF($C161="","",'3.工程情報'!J161/'5.工程集計'!I161)</f>
        <v/>
      </c>
      <c r="M161" s="105" t="str">
        <f>IF($C161="","",'3.工程情報'!K161/'5.工程集計'!I161)</f>
        <v/>
      </c>
      <c r="N161" s="105" t="str">
        <f>IF($C161="","",'3.工程情報'!L161/'5.工程集計'!I161)</f>
        <v/>
      </c>
      <c r="O161" s="105" t="str">
        <f>IF($C161="","",'3.工程情報'!M161/'5.工程集計'!I161)</f>
        <v/>
      </c>
      <c r="P161" s="105" t="str">
        <f>IF(OR($C161="",P$3="",'5.工程集計'!$I161=0),"",IF(P$4="均一配賦",P$3/'5.工程集計'!$C$4/'5.工程集計'!$I161,IF(P$4="減価償却費",P$3*'5.工程集計'!$E161/'5.工程集計'!$I161)))</f>
        <v/>
      </c>
      <c r="Q161" s="105" t="str">
        <f>IF(OR($C161="",Q$3="",'5.工程集計'!$I161=0),"",IF(Q$4="均一配賦",Q$3/'5.工程集計'!$C$4/'5.工程集計'!$I161,IF(Q$4="減価償却費",Q$3*'5.工程集計'!$E161/'5.工程集計'!$I161)))</f>
        <v/>
      </c>
      <c r="R161" s="105" t="str">
        <f>IF(OR($C161="",R$3="",'5.工程集計'!$I161=0),"",IF(R$4="均一配賦",R$3/'5.工程集計'!$C$4/'5.工程集計'!$I161,IF(R$4="減価償却費",R$3*'5.工程集計'!$E161/'5.工程集計'!$I161)))</f>
        <v/>
      </c>
      <c r="S161" s="105" t="str">
        <f>IF(OR($C161="",S$3="",'5.工程集計'!$I161=0),"",IF(S$4="均一配賦",S$3/'5.工程集計'!$C$4/'5.工程集計'!$I161,IF(S$4="減価償却費",S$3*'5.工程集計'!$E161/'5.工程集計'!$I161)))</f>
        <v/>
      </c>
      <c r="T161" s="105" t="str">
        <f>IF(OR($C161="",T$3="",'5.工程集計'!$I161=0),"",IF(T$4="均一配賦",T$3/'5.工程集計'!$C$4/'5.工程集計'!$I161,IF(T$4="減価償却費",T$3*'5.工程集計'!$E161/'5.工程集計'!$I161)))</f>
        <v/>
      </c>
      <c r="U161" s="105" t="str">
        <f>IF(OR($C161="",U$3="",'5.工程集計'!$I161=0),"",IF(U$4="均一配賦",U$3/'5.工程集計'!$C$4/'5.工程集計'!$I161,IF(U$4="減価償却費",U$3*'5.工程集計'!$E161/'5.工程集計'!$I161)))</f>
        <v/>
      </c>
      <c r="V161" s="105" t="str">
        <f>IF(OR($C161="",V$3="",'5.工程集計'!$I161=0),"",IF(V$4="均一配賦",V$3/'5.工程集計'!$C$4/'5.工程集計'!$I161,IF(V$4="減価償却費",V$3*'5.工程集計'!$E161/'5.工程集計'!$I161)))</f>
        <v/>
      </c>
      <c r="W161" s="105" t="str">
        <f>IF(OR($C161="",W$3="",'5.工程集計'!$I161=0),"",IF(W$4="均一配賦",W$3/'5.工程集計'!$C$4/'5.工程集計'!$I161,IF(W$4="減価償却費",W$3*'5.工程集計'!$E161/'5.工程集計'!$I161)))</f>
        <v/>
      </c>
      <c r="X161" s="105" t="str">
        <f>IF(OR($C161="",X$3="",'5.工程集計'!$I161=0),"",IF(X$4="均一配賦",X$3/'5.工程集計'!$C$4/'5.工程集計'!$I161,IF(X$4="減価償却費",X$3*'5.工程集計'!$E161/'5.工程集計'!$I161)))</f>
        <v/>
      </c>
      <c r="Y161" s="105" t="str">
        <f>IF(OR($C161="",Y$3="",'5.工程集計'!$I161=0),"",IF(Y$4="均一配賦",Y$3/'5.工程集計'!$C$4/'5.工程集計'!$I161,IF(Y$4="減価償却費",Y$3*'5.工程集計'!$E161/'5.工程集計'!$I161)))</f>
        <v/>
      </c>
      <c r="Z161" s="105" t="str">
        <f>IF(OR($C161="",Z$3="",'5.工程集計'!$I161=0),"",IF(Z$4="均一配賦",Z$3/'5.工程集計'!$C$4/'5.工程集計'!$I161,IF(Z$4="減価償却費",Z$3*'5.工程集計'!$E161/'5.工程集計'!$I161)))</f>
        <v/>
      </c>
      <c r="AA161" s="105" t="str">
        <f>IF(OR($C161="",AA$3="",'5.工程集計'!$I161=0),"",IF(AA$4="均一配賦",AA$3/'5.工程集計'!$C$4/'5.工程集計'!$I161,IF(AA$4="減価償却費",AA$3*'5.工程集計'!$E161/'5.工程集計'!$I161)))</f>
        <v/>
      </c>
    </row>
    <row r="162" spans="2:27" ht="21.75" customHeight="1">
      <c r="B162" s="14" t="str">
        <f>IF('3.工程情報'!B162="","",'3.工程情報'!B162)</f>
        <v/>
      </c>
      <c r="C162" s="14" t="str">
        <f>IF('3.工程情報'!C162="","",'3.工程情報'!C162)</f>
        <v/>
      </c>
      <c r="D162" s="193" t="str">
        <f t="shared" si="5"/>
        <v/>
      </c>
      <c r="E162" s="193" t="str">
        <f t="shared" si="6"/>
        <v/>
      </c>
      <c r="F162" s="105" t="str">
        <f>IF($C162="","",'3.工程情報'!$H162/'5.工程集計'!$H162)</f>
        <v/>
      </c>
      <c r="G162" s="105" t="str">
        <f>IF(OR($C162="",G$3="",'5.工程集計'!$H162=0),"",IF(G$4="均一配賦",G$3/'5.工程集計'!$C$4/'5.工程集計'!$H162,IF(G$4="減価償却費",G$3*'5.工程集計'!$E162/'5.工程集計'!$H162)))</f>
        <v/>
      </c>
      <c r="H162" s="105" t="str">
        <f>IF($C162="","",'5.工程集計'!D162/'5.工程集計'!I162)</f>
        <v/>
      </c>
      <c r="I162" s="105" t="str">
        <f>IF(OR($C162="",I$3="",'5.工程集計'!$I162=0),"",IF(I$4="均一配賦",I$3/'5.工程集計'!$C$4/'5.工程集計'!$I162,IF(I$4="減価償却費",I$3*'5.工程集計'!$E162/'5.工程集計'!$I162)))</f>
        <v/>
      </c>
      <c r="J162" s="106" t="str">
        <f>IF($C162="","",$J$3*'5.工程集計'!G162/'5.工程集計'!I162)</f>
        <v/>
      </c>
      <c r="K162" s="105" t="str">
        <f>IF($C162="","",'3.工程情報'!I162/'5.工程集計'!I162)</f>
        <v/>
      </c>
      <c r="L162" s="105" t="str">
        <f>IF($C162="","",'3.工程情報'!J162/'5.工程集計'!I162)</f>
        <v/>
      </c>
      <c r="M162" s="105" t="str">
        <f>IF($C162="","",'3.工程情報'!K162/'5.工程集計'!I162)</f>
        <v/>
      </c>
      <c r="N162" s="105" t="str">
        <f>IF($C162="","",'3.工程情報'!L162/'5.工程集計'!I162)</f>
        <v/>
      </c>
      <c r="O162" s="105" t="str">
        <f>IF($C162="","",'3.工程情報'!M162/'5.工程集計'!I162)</f>
        <v/>
      </c>
      <c r="P162" s="105" t="str">
        <f>IF(OR($C162="",P$3="",'5.工程集計'!$I162=0),"",IF(P$4="均一配賦",P$3/'5.工程集計'!$C$4/'5.工程集計'!$I162,IF(P$4="減価償却費",P$3*'5.工程集計'!$E162/'5.工程集計'!$I162)))</f>
        <v/>
      </c>
      <c r="Q162" s="105" t="str">
        <f>IF(OR($C162="",Q$3="",'5.工程集計'!$I162=0),"",IF(Q$4="均一配賦",Q$3/'5.工程集計'!$C$4/'5.工程集計'!$I162,IF(Q$4="減価償却費",Q$3*'5.工程集計'!$E162/'5.工程集計'!$I162)))</f>
        <v/>
      </c>
      <c r="R162" s="105" t="str">
        <f>IF(OR($C162="",R$3="",'5.工程集計'!$I162=0),"",IF(R$4="均一配賦",R$3/'5.工程集計'!$C$4/'5.工程集計'!$I162,IF(R$4="減価償却費",R$3*'5.工程集計'!$E162/'5.工程集計'!$I162)))</f>
        <v/>
      </c>
      <c r="S162" s="105" t="str">
        <f>IF(OR($C162="",S$3="",'5.工程集計'!$I162=0),"",IF(S$4="均一配賦",S$3/'5.工程集計'!$C$4/'5.工程集計'!$I162,IF(S$4="減価償却費",S$3*'5.工程集計'!$E162/'5.工程集計'!$I162)))</f>
        <v/>
      </c>
      <c r="T162" s="105" t="str">
        <f>IF(OR($C162="",T$3="",'5.工程集計'!$I162=0),"",IF(T$4="均一配賦",T$3/'5.工程集計'!$C$4/'5.工程集計'!$I162,IF(T$4="減価償却費",T$3*'5.工程集計'!$E162/'5.工程集計'!$I162)))</f>
        <v/>
      </c>
      <c r="U162" s="105" t="str">
        <f>IF(OR($C162="",U$3="",'5.工程集計'!$I162=0),"",IF(U$4="均一配賦",U$3/'5.工程集計'!$C$4/'5.工程集計'!$I162,IF(U$4="減価償却費",U$3*'5.工程集計'!$E162/'5.工程集計'!$I162)))</f>
        <v/>
      </c>
      <c r="V162" s="105" t="str">
        <f>IF(OR($C162="",V$3="",'5.工程集計'!$I162=0),"",IF(V$4="均一配賦",V$3/'5.工程集計'!$C$4/'5.工程集計'!$I162,IF(V$4="減価償却費",V$3*'5.工程集計'!$E162/'5.工程集計'!$I162)))</f>
        <v/>
      </c>
      <c r="W162" s="105" t="str">
        <f>IF(OR($C162="",W$3="",'5.工程集計'!$I162=0),"",IF(W$4="均一配賦",W$3/'5.工程集計'!$C$4/'5.工程集計'!$I162,IF(W$4="減価償却費",W$3*'5.工程集計'!$E162/'5.工程集計'!$I162)))</f>
        <v/>
      </c>
      <c r="X162" s="105" t="str">
        <f>IF(OR($C162="",X$3="",'5.工程集計'!$I162=0),"",IF(X$4="均一配賦",X$3/'5.工程集計'!$C$4/'5.工程集計'!$I162,IF(X$4="減価償却費",X$3*'5.工程集計'!$E162/'5.工程集計'!$I162)))</f>
        <v/>
      </c>
      <c r="Y162" s="105" t="str">
        <f>IF(OR($C162="",Y$3="",'5.工程集計'!$I162=0),"",IF(Y$4="均一配賦",Y$3/'5.工程集計'!$C$4/'5.工程集計'!$I162,IF(Y$4="減価償却費",Y$3*'5.工程集計'!$E162/'5.工程集計'!$I162)))</f>
        <v/>
      </c>
      <c r="Z162" s="105" t="str">
        <f>IF(OR($C162="",Z$3="",'5.工程集計'!$I162=0),"",IF(Z$4="均一配賦",Z$3/'5.工程集計'!$C$4/'5.工程集計'!$I162,IF(Z$4="減価償却費",Z$3*'5.工程集計'!$E162/'5.工程集計'!$I162)))</f>
        <v/>
      </c>
      <c r="AA162" s="105" t="str">
        <f>IF(OR($C162="",AA$3="",'5.工程集計'!$I162=0),"",IF(AA$4="均一配賦",AA$3/'5.工程集計'!$C$4/'5.工程集計'!$I162,IF(AA$4="減価償却費",AA$3*'5.工程集計'!$E162/'5.工程集計'!$I162)))</f>
        <v/>
      </c>
    </row>
    <row r="163" spans="2:27" ht="21.75" customHeight="1">
      <c r="B163" s="14" t="str">
        <f>IF('3.工程情報'!B163="","",'3.工程情報'!B163)</f>
        <v/>
      </c>
      <c r="C163" s="14" t="str">
        <f>IF('3.工程情報'!C163="","",'3.工程情報'!C163)</f>
        <v/>
      </c>
      <c r="D163" s="193" t="str">
        <f t="shared" si="5"/>
        <v/>
      </c>
      <c r="E163" s="193" t="str">
        <f t="shared" si="6"/>
        <v/>
      </c>
      <c r="F163" s="105" t="str">
        <f>IF($C163="","",'3.工程情報'!$H163/'5.工程集計'!$H163)</f>
        <v/>
      </c>
      <c r="G163" s="105" t="str">
        <f>IF(OR($C163="",G$3="",'5.工程集計'!$H163=0),"",IF(G$4="均一配賦",G$3/'5.工程集計'!$C$4/'5.工程集計'!$H163,IF(G$4="減価償却費",G$3*'5.工程集計'!$E163/'5.工程集計'!$H163)))</f>
        <v/>
      </c>
      <c r="H163" s="105" t="str">
        <f>IF($C163="","",'5.工程集計'!D163/'5.工程集計'!I163)</f>
        <v/>
      </c>
      <c r="I163" s="105" t="str">
        <f>IF(OR($C163="",I$3="",'5.工程集計'!$I163=0),"",IF(I$4="均一配賦",I$3/'5.工程集計'!$C$4/'5.工程集計'!$I163,IF(I$4="減価償却費",I$3*'5.工程集計'!$E163/'5.工程集計'!$I163)))</f>
        <v/>
      </c>
      <c r="J163" s="106" t="str">
        <f>IF($C163="","",$J$3*'5.工程集計'!G163/'5.工程集計'!I163)</f>
        <v/>
      </c>
      <c r="K163" s="105" t="str">
        <f>IF($C163="","",'3.工程情報'!I163/'5.工程集計'!I163)</f>
        <v/>
      </c>
      <c r="L163" s="105" t="str">
        <f>IF($C163="","",'3.工程情報'!J163/'5.工程集計'!I163)</f>
        <v/>
      </c>
      <c r="M163" s="105" t="str">
        <f>IF($C163="","",'3.工程情報'!K163/'5.工程集計'!I163)</f>
        <v/>
      </c>
      <c r="N163" s="105" t="str">
        <f>IF($C163="","",'3.工程情報'!L163/'5.工程集計'!I163)</f>
        <v/>
      </c>
      <c r="O163" s="105" t="str">
        <f>IF($C163="","",'3.工程情報'!M163/'5.工程集計'!I163)</f>
        <v/>
      </c>
      <c r="P163" s="105" t="str">
        <f>IF(OR($C163="",P$3="",'5.工程集計'!$I163=0),"",IF(P$4="均一配賦",P$3/'5.工程集計'!$C$4/'5.工程集計'!$I163,IF(P$4="減価償却費",P$3*'5.工程集計'!$E163/'5.工程集計'!$I163)))</f>
        <v/>
      </c>
      <c r="Q163" s="105" t="str">
        <f>IF(OR($C163="",Q$3="",'5.工程集計'!$I163=0),"",IF(Q$4="均一配賦",Q$3/'5.工程集計'!$C$4/'5.工程集計'!$I163,IF(Q$4="減価償却費",Q$3*'5.工程集計'!$E163/'5.工程集計'!$I163)))</f>
        <v/>
      </c>
      <c r="R163" s="105" t="str">
        <f>IF(OR($C163="",R$3="",'5.工程集計'!$I163=0),"",IF(R$4="均一配賦",R$3/'5.工程集計'!$C$4/'5.工程集計'!$I163,IF(R$4="減価償却費",R$3*'5.工程集計'!$E163/'5.工程集計'!$I163)))</f>
        <v/>
      </c>
      <c r="S163" s="105" t="str">
        <f>IF(OR($C163="",S$3="",'5.工程集計'!$I163=0),"",IF(S$4="均一配賦",S$3/'5.工程集計'!$C$4/'5.工程集計'!$I163,IF(S$4="減価償却費",S$3*'5.工程集計'!$E163/'5.工程集計'!$I163)))</f>
        <v/>
      </c>
      <c r="T163" s="105" t="str">
        <f>IF(OR($C163="",T$3="",'5.工程集計'!$I163=0),"",IF(T$4="均一配賦",T$3/'5.工程集計'!$C$4/'5.工程集計'!$I163,IF(T$4="減価償却費",T$3*'5.工程集計'!$E163/'5.工程集計'!$I163)))</f>
        <v/>
      </c>
      <c r="U163" s="105" t="str">
        <f>IF(OR($C163="",U$3="",'5.工程集計'!$I163=0),"",IF(U$4="均一配賦",U$3/'5.工程集計'!$C$4/'5.工程集計'!$I163,IF(U$4="減価償却費",U$3*'5.工程集計'!$E163/'5.工程集計'!$I163)))</f>
        <v/>
      </c>
      <c r="V163" s="105" t="str">
        <f>IF(OR($C163="",V$3="",'5.工程集計'!$I163=0),"",IF(V$4="均一配賦",V$3/'5.工程集計'!$C$4/'5.工程集計'!$I163,IF(V$4="減価償却費",V$3*'5.工程集計'!$E163/'5.工程集計'!$I163)))</f>
        <v/>
      </c>
      <c r="W163" s="105" t="str">
        <f>IF(OR($C163="",W$3="",'5.工程集計'!$I163=0),"",IF(W$4="均一配賦",W$3/'5.工程集計'!$C$4/'5.工程集計'!$I163,IF(W$4="減価償却費",W$3*'5.工程集計'!$E163/'5.工程集計'!$I163)))</f>
        <v/>
      </c>
      <c r="X163" s="105" t="str">
        <f>IF(OR($C163="",X$3="",'5.工程集計'!$I163=0),"",IF(X$4="均一配賦",X$3/'5.工程集計'!$C$4/'5.工程集計'!$I163,IF(X$4="減価償却費",X$3*'5.工程集計'!$E163/'5.工程集計'!$I163)))</f>
        <v/>
      </c>
      <c r="Y163" s="105" t="str">
        <f>IF(OR($C163="",Y$3="",'5.工程集計'!$I163=0),"",IF(Y$4="均一配賦",Y$3/'5.工程集計'!$C$4/'5.工程集計'!$I163,IF(Y$4="減価償却費",Y$3*'5.工程集計'!$E163/'5.工程集計'!$I163)))</f>
        <v/>
      </c>
      <c r="Z163" s="105" t="str">
        <f>IF(OR($C163="",Z$3="",'5.工程集計'!$I163=0),"",IF(Z$4="均一配賦",Z$3/'5.工程集計'!$C$4/'5.工程集計'!$I163,IF(Z$4="減価償却費",Z$3*'5.工程集計'!$E163/'5.工程集計'!$I163)))</f>
        <v/>
      </c>
      <c r="AA163" s="105" t="str">
        <f>IF(OR($C163="",AA$3="",'5.工程集計'!$I163=0),"",IF(AA$4="均一配賦",AA$3/'5.工程集計'!$C$4/'5.工程集計'!$I163,IF(AA$4="減価償却費",AA$3*'5.工程集計'!$E163/'5.工程集計'!$I163)))</f>
        <v/>
      </c>
    </row>
    <row r="164" spans="2:27" ht="21.75" customHeight="1">
      <c r="B164" s="14" t="str">
        <f>IF('3.工程情報'!B164="","",'3.工程情報'!B164)</f>
        <v/>
      </c>
      <c r="C164" s="14" t="str">
        <f>IF('3.工程情報'!C164="","",'3.工程情報'!C164)</f>
        <v/>
      </c>
      <c r="D164" s="193" t="str">
        <f t="shared" si="5"/>
        <v/>
      </c>
      <c r="E164" s="193" t="str">
        <f t="shared" si="6"/>
        <v/>
      </c>
      <c r="F164" s="105" t="str">
        <f>IF($C164="","",'3.工程情報'!$H164/'5.工程集計'!$H164)</f>
        <v/>
      </c>
      <c r="G164" s="105" t="str">
        <f>IF(OR($C164="",G$3="",'5.工程集計'!$H164=0),"",IF(G$4="均一配賦",G$3/'5.工程集計'!$C$4/'5.工程集計'!$H164,IF(G$4="減価償却費",G$3*'5.工程集計'!$E164/'5.工程集計'!$H164)))</f>
        <v/>
      </c>
      <c r="H164" s="105" t="str">
        <f>IF($C164="","",'5.工程集計'!D164/'5.工程集計'!I164)</f>
        <v/>
      </c>
      <c r="I164" s="105" t="str">
        <f>IF(OR($C164="",I$3="",'5.工程集計'!$I164=0),"",IF(I$4="均一配賦",I$3/'5.工程集計'!$C$4/'5.工程集計'!$I164,IF(I$4="減価償却費",I$3*'5.工程集計'!$E164/'5.工程集計'!$I164)))</f>
        <v/>
      </c>
      <c r="J164" s="106" t="str">
        <f>IF($C164="","",$J$3*'5.工程集計'!G164/'5.工程集計'!I164)</f>
        <v/>
      </c>
      <c r="K164" s="105" t="str">
        <f>IF($C164="","",'3.工程情報'!I164/'5.工程集計'!I164)</f>
        <v/>
      </c>
      <c r="L164" s="105" t="str">
        <f>IF($C164="","",'3.工程情報'!J164/'5.工程集計'!I164)</f>
        <v/>
      </c>
      <c r="M164" s="105" t="str">
        <f>IF($C164="","",'3.工程情報'!K164/'5.工程集計'!I164)</f>
        <v/>
      </c>
      <c r="N164" s="105" t="str">
        <f>IF($C164="","",'3.工程情報'!L164/'5.工程集計'!I164)</f>
        <v/>
      </c>
      <c r="O164" s="105" t="str">
        <f>IF($C164="","",'3.工程情報'!M164/'5.工程集計'!I164)</f>
        <v/>
      </c>
      <c r="P164" s="105" t="str">
        <f>IF(OR($C164="",P$3="",'5.工程集計'!$I164=0),"",IF(P$4="均一配賦",P$3/'5.工程集計'!$C$4/'5.工程集計'!$I164,IF(P$4="減価償却費",P$3*'5.工程集計'!$E164/'5.工程集計'!$I164)))</f>
        <v/>
      </c>
      <c r="Q164" s="105" t="str">
        <f>IF(OR($C164="",Q$3="",'5.工程集計'!$I164=0),"",IF(Q$4="均一配賦",Q$3/'5.工程集計'!$C$4/'5.工程集計'!$I164,IF(Q$4="減価償却費",Q$3*'5.工程集計'!$E164/'5.工程集計'!$I164)))</f>
        <v/>
      </c>
      <c r="R164" s="105" t="str">
        <f>IF(OR($C164="",R$3="",'5.工程集計'!$I164=0),"",IF(R$4="均一配賦",R$3/'5.工程集計'!$C$4/'5.工程集計'!$I164,IF(R$4="減価償却費",R$3*'5.工程集計'!$E164/'5.工程集計'!$I164)))</f>
        <v/>
      </c>
      <c r="S164" s="105" t="str">
        <f>IF(OR($C164="",S$3="",'5.工程集計'!$I164=0),"",IF(S$4="均一配賦",S$3/'5.工程集計'!$C$4/'5.工程集計'!$I164,IF(S$4="減価償却費",S$3*'5.工程集計'!$E164/'5.工程集計'!$I164)))</f>
        <v/>
      </c>
      <c r="T164" s="105" t="str">
        <f>IF(OR($C164="",T$3="",'5.工程集計'!$I164=0),"",IF(T$4="均一配賦",T$3/'5.工程集計'!$C$4/'5.工程集計'!$I164,IF(T$4="減価償却費",T$3*'5.工程集計'!$E164/'5.工程集計'!$I164)))</f>
        <v/>
      </c>
      <c r="U164" s="105" t="str">
        <f>IF(OR($C164="",U$3="",'5.工程集計'!$I164=0),"",IF(U$4="均一配賦",U$3/'5.工程集計'!$C$4/'5.工程集計'!$I164,IF(U$4="減価償却費",U$3*'5.工程集計'!$E164/'5.工程集計'!$I164)))</f>
        <v/>
      </c>
      <c r="V164" s="105" t="str">
        <f>IF(OR($C164="",V$3="",'5.工程集計'!$I164=0),"",IF(V$4="均一配賦",V$3/'5.工程集計'!$C$4/'5.工程集計'!$I164,IF(V$4="減価償却費",V$3*'5.工程集計'!$E164/'5.工程集計'!$I164)))</f>
        <v/>
      </c>
      <c r="W164" s="105" t="str">
        <f>IF(OR($C164="",W$3="",'5.工程集計'!$I164=0),"",IF(W$4="均一配賦",W$3/'5.工程集計'!$C$4/'5.工程集計'!$I164,IF(W$4="減価償却費",W$3*'5.工程集計'!$E164/'5.工程集計'!$I164)))</f>
        <v/>
      </c>
      <c r="X164" s="105" t="str">
        <f>IF(OR($C164="",X$3="",'5.工程集計'!$I164=0),"",IF(X$4="均一配賦",X$3/'5.工程集計'!$C$4/'5.工程集計'!$I164,IF(X$4="減価償却費",X$3*'5.工程集計'!$E164/'5.工程集計'!$I164)))</f>
        <v/>
      </c>
      <c r="Y164" s="105" t="str">
        <f>IF(OR($C164="",Y$3="",'5.工程集計'!$I164=0),"",IF(Y$4="均一配賦",Y$3/'5.工程集計'!$C$4/'5.工程集計'!$I164,IF(Y$4="減価償却費",Y$3*'5.工程集計'!$E164/'5.工程集計'!$I164)))</f>
        <v/>
      </c>
      <c r="Z164" s="105" t="str">
        <f>IF(OR($C164="",Z$3="",'5.工程集計'!$I164=0),"",IF(Z$4="均一配賦",Z$3/'5.工程集計'!$C$4/'5.工程集計'!$I164,IF(Z$4="減価償却費",Z$3*'5.工程集計'!$E164/'5.工程集計'!$I164)))</f>
        <v/>
      </c>
      <c r="AA164" s="105" t="str">
        <f>IF(OR($C164="",AA$3="",'5.工程集計'!$I164=0),"",IF(AA$4="均一配賦",AA$3/'5.工程集計'!$C$4/'5.工程集計'!$I164,IF(AA$4="減価償却費",AA$3*'5.工程集計'!$E164/'5.工程集計'!$I164)))</f>
        <v/>
      </c>
    </row>
    <row r="165" spans="2:27" ht="21.75" customHeight="1">
      <c r="B165" s="14" t="str">
        <f>IF('3.工程情報'!B165="","",'3.工程情報'!B165)</f>
        <v/>
      </c>
      <c r="C165" s="14" t="str">
        <f>IF('3.工程情報'!C165="","",'3.工程情報'!C165)</f>
        <v/>
      </c>
      <c r="D165" s="193" t="str">
        <f t="shared" si="5"/>
        <v/>
      </c>
      <c r="E165" s="193" t="str">
        <f t="shared" si="6"/>
        <v/>
      </c>
      <c r="F165" s="105" t="str">
        <f>IF($C165="","",'3.工程情報'!$H165/'5.工程集計'!$H165)</f>
        <v/>
      </c>
      <c r="G165" s="105" t="str">
        <f>IF(OR($C165="",G$3="",'5.工程集計'!$H165=0),"",IF(G$4="均一配賦",G$3/'5.工程集計'!$C$4/'5.工程集計'!$H165,IF(G$4="減価償却費",G$3*'5.工程集計'!$E165/'5.工程集計'!$H165)))</f>
        <v/>
      </c>
      <c r="H165" s="105" t="str">
        <f>IF($C165="","",'5.工程集計'!D165/'5.工程集計'!I165)</f>
        <v/>
      </c>
      <c r="I165" s="105" t="str">
        <f>IF(OR($C165="",I$3="",'5.工程集計'!$I165=0),"",IF(I$4="均一配賦",I$3/'5.工程集計'!$C$4/'5.工程集計'!$I165,IF(I$4="減価償却費",I$3*'5.工程集計'!$E165/'5.工程集計'!$I165)))</f>
        <v/>
      </c>
      <c r="J165" s="106" t="str">
        <f>IF($C165="","",$J$3*'5.工程集計'!G165/'5.工程集計'!I165)</f>
        <v/>
      </c>
      <c r="K165" s="105" t="str">
        <f>IF($C165="","",'3.工程情報'!I165/'5.工程集計'!I165)</f>
        <v/>
      </c>
      <c r="L165" s="105" t="str">
        <f>IF($C165="","",'3.工程情報'!J165/'5.工程集計'!I165)</f>
        <v/>
      </c>
      <c r="M165" s="105" t="str">
        <f>IF($C165="","",'3.工程情報'!K165/'5.工程集計'!I165)</f>
        <v/>
      </c>
      <c r="N165" s="105" t="str">
        <f>IF($C165="","",'3.工程情報'!L165/'5.工程集計'!I165)</f>
        <v/>
      </c>
      <c r="O165" s="105" t="str">
        <f>IF($C165="","",'3.工程情報'!M165/'5.工程集計'!I165)</f>
        <v/>
      </c>
      <c r="P165" s="105" t="str">
        <f>IF(OR($C165="",P$3="",'5.工程集計'!$I165=0),"",IF(P$4="均一配賦",P$3/'5.工程集計'!$C$4/'5.工程集計'!$I165,IF(P$4="減価償却費",P$3*'5.工程集計'!$E165/'5.工程集計'!$I165)))</f>
        <v/>
      </c>
      <c r="Q165" s="105" t="str">
        <f>IF(OR($C165="",Q$3="",'5.工程集計'!$I165=0),"",IF(Q$4="均一配賦",Q$3/'5.工程集計'!$C$4/'5.工程集計'!$I165,IF(Q$4="減価償却費",Q$3*'5.工程集計'!$E165/'5.工程集計'!$I165)))</f>
        <v/>
      </c>
      <c r="R165" s="105" t="str">
        <f>IF(OR($C165="",R$3="",'5.工程集計'!$I165=0),"",IF(R$4="均一配賦",R$3/'5.工程集計'!$C$4/'5.工程集計'!$I165,IF(R$4="減価償却費",R$3*'5.工程集計'!$E165/'5.工程集計'!$I165)))</f>
        <v/>
      </c>
      <c r="S165" s="105" t="str">
        <f>IF(OR($C165="",S$3="",'5.工程集計'!$I165=0),"",IF(S$4="均一配賦",S$3/'5.工程集計'!$C$4/'5.工程集計'!$I165,IF(S$4="減価償却費",S$3*'5.工程集計'!$E165/'5.工程集計'!$I165)))</f>
        <v/>
      </c>
      <c r="T165" s="105" t="str">
        <f>IF(OR($C165="",T$3="",'5.工程集計'!$I165=0),"",IF(T$4="均一配賦",T$3/'5.工程集計'!$C$4/'5.工程集計'!$I165,IF(T$4="減価償却費",T$3*'5.工程集計'!$E165/'5.工程集計'!$I165)))</f>
        <v/>
      </c>
      <c r="U165" s="105" t="str">
        <f>IF(OR($C165="",U$3="",'5.工程集計'!$I165=0),"",IF(U$4="均一配賦",U$3/'5.工程集計'!$C$4/'5.工程集計'!$I165,IF(U$4="減価償却費",U$3*'5.工程集計'!$E165/'5.工程集計'!$I165)))</f>
        <v/>
      </c>
      <c r="V165" s="105" t="str">
        <f>IF(OR($C165="",V$3="",'5.工程集計'!$I165=0),"",IF(V$4="均一配賦",V$3/'5.工程集計'!$C$4/'5.工程集計'!$I165,IF(V$4="減価償却費",V$3*'5.工程集計'!$E165/'5.工程集計'!$I165)))</f>
        <v/>
      </c>
      <c r="W165" s="105" t="str">
        <f>IF(OR($C165="",W$3="",'5.工程集計'!$I165=0),"",IF(W$4="均一配賦",W$3/'5.工程集計'!$C$4/'5.工程集計'!$I165,IF(W$4="減価償却費",W$3*'5.工程集計'!$E165/'5.工程集計'!$I165)))</f>
        <v/>
      </c>
      <c r="X165" s="105" t="str">
        <f>IF(OR($C165="",X$3="",'5.工程集計'!$I165=0),"",IF(X$4="均一配賦",X$3/'5.工程集計'!$C$4/'5.工程集計'!$I165,IF(X$4="減価償却費",X$3*'5.工程集計'!$E165/'5.工程集計'!$I165)))</f>
        <v/>
      </c>
      <c r="Y165" s="105" t="str">
        <f>IF(OR($C165="",Y$3="",'5.工程集計'!$I165=0),"",IF(Y$4="均一配賦",Y$3/'5.工程集計'!$C$4/'5.工程集計'!$I165,IF(Y$4="減価償却費",Y$3*'5.工程集計'!$E165/'5.工程集計'!$I165)))</f>
        <v/>
      </c>
      <c r="Z165" s="105" t="str">
        <f>IF(OR($C165="",Z$3="",'5.工程集計'!$I165=0),"",IF(Z$4="均一配賦",Z$3/'5.工程集計'!$C$4/'5.工程集計'!$I165,IF(Z$4="減価償却費",Z$3*'5.工程集計'!$E165/'5.工程集計'!$I165)))</f>
        <v/>
      </c>
      <c r="AA165" s="105" t="str">
        <f>IF(OR($C165="",AA$3="",'5.工程集計'!$I165=0),"",IF(AA$4="均一配賦",AA$3/'5.工程集計'!$C$4/'5.工程集計'!$I165,IF(AA$4="減価償却費",AA$3*'5.工程集計'!$E165/'5.工程集計'!$I165)))</f>
        <v/>
      </c>
    </row>
    <row r="166" spans="2:27" ht="21.75" customHeight="1">
      <c r="B166" s="14" t="str">
        <f>IF('3.工程情報'!B166="","",'3.工程情報'!B166)</f>
        <v/>
      </c>
      <c r="C166" s="14" t="str">
        <f>IF('3.工程情報'!C166="","",'3.工程情報'!C166)</f>
        <v/>
      </c>
      <c r="D166" s="193" t="str">
        <f t="shared" si="5"/>
        <v/>
      </c>
      <c r="E166" s="193" t="str">
        <f t="shared" si="6"/>
        <v/>
      </c>
      <c r="F166" s="105" t="str">
        <f>IF($C166="","",'3.工程情報'!$H166/'5.工程集計'!$H166)</f>
        <v/>
      </c>
      <c r="G166" s="105" t="str">
        <f>IF(OR($C166="",G$3="",'5.工程集計'!$H166=0),"",IF(G$4="均一配賦",G$3/'5.工程集計'!$C$4/'5.工程集計'!$H166,IF(G$4="減価償却費",G$3*'5.工程集計'!$E166/'5.工程集計'!$H166)))</f>
        <v/>
      </c>
      <c r="H166" s="105" t="str">
        <f>IF($C166="","",'5.工程集計'!D166/'5.工程集計'!I166)</f>
        <v/>
      </c>
      <c r="I166" s="105" t="str">
        <f>IF(OR($C166="",I$3="",'5.工程集計'!$I166=0),"",IF(I$4="均一配賦",I$3/'5.工程集計'!$C$4/'5.工程集計'!$I166,IF(I$4="減価償却費",I$3*'5.工程集計'!$E166/'5.工程集計'!$I166)))</f>
        <v/>
      </c>
      <c r="J166" s="106" t="str">
        <f>IF($C166="","",$J$3*'5.工程集計'!G166/'5.工程集計'!I166)</f>
        <v/>
      </c>
      <c r="K166" s="105" t="str">
        <f>IF($C166="","",'3.工程情報'!I166/'5.工程集計'!I166)</f>
        <v/>
      </c>
      <c r="L166" s="105" t="str">
        <f>IF($C166="","",'3.工程情報'!J166/'5.工程集計'!I166)</f>
        <v/>
      </c>
      <c r="M166" s="105" t="str">
        <f>IF($C166="","",'3.工程情報'!K166/'5.工程集計'!I166)</f>
        <v/>
      </c>
      <c r="N166" s="105" t="str">
        <f>IF($C166="","",'3.工程情報'!L166/'5.工程集計'!I166)</f>
        <v/>
      </c>
      <c r="O166" s="105" t="str">
        <f>IF($C166="","",'3.工程情報'!M166/'5.工程集計'!I166)</f>
        <v/>
      </c>
      <c r="P166" s="105" t="str">
        <f>IF(OR($C166="",P$3="",'5.工程集計'!$I166=0),"",IF(P$4="均一配賦",P$3/'5.工程集計'!$C$4/'5.工程集計'!$I166,IF(P$4="減価償却費",P$3*'5.工程集計'!$E166/'5.工程集計'!$I166)))</f>
        <v/>
      </c>
      <c r="Q166" s="105" t="str">
        <f>IF(OR($C166="",Q$3="",'5.工程集計'!$I166=0),"",IF(Q$4="均一配賦",Q$3/'5.工程集計'!$C$4/'5.工程集計'!$I166,IF(Q$4="減価償却費",Q$3*'5.工程集計'!$E166/'5.工程集計'!$I166)))</f>
        <v/>
      </c>
      <c r="R166" s="105" t="str">
        <f>IF(OR($C166="",R$3="",'5.工程集計'!$I166=0),"",IF(R$4="均一配賦",R$3/'5.工程集計'!$C$4/'5.工程集計'!$I166,IF(R$4="減価償却費",R$3*'5.工程集計'!$E166/'5.工程集計'!$I166)))</f>
        <v/>
      </c>
      <c r="S166" s="105" t="str">
        <f>IF(OR($C166="",S$3="",'5.工程集計'!$I166=0),"",IF(S$4="均一配賦",S$3/'5.工程集計'!$C$4/'5.工程集計'!$I166,IF(S$4="減価償却費",S$3*'5.工程集計'!$E166/'5.工程集計'!$I166)))</f>
        <v/>
      </c>
      <c r="T166" s="105" t="str">
        <f>IF(OR($C166="",T$3="",'5.工程集計'!$I166=0),"",IF(T$4="均一配賦",T$3/'5.工程集計'!$C$4/'5.工程集計'!$I166,IF(T$4="減価償却費",T$3*'5.工程集計'!$E166/'5.工程集計'!$I166)))</f>
        <v/>
      </c>
      <c r="U166" s="105" t="str">
        <f>IF(OR($C166="",U$3="",'5.工程集計'!$I166=0),"",IF(U$4="均一配賦",U$3/'5.工程集計'!$C$4/'5.工程集計'!$I166,IF(U$4="減価償却費",U$3*'5.工程集計'!$E166/'5.工程集計'!$I166)))</f>
        <v/>
      </c>
      <c r="V166" s="105" t="str">
        <f>IF(OR($C166="",V$3="",'5.工程集計'!$I166=0),"",IF(V$4="均一配賦",V$3/'5.工程集計'!$C$4/'5.工程集計'!$I166,IF(V$4="減価償却費",V$3*'5.工程集計'!$E166/'5.工程集計'!$I166)))</f>
        <v/>
      </c>
      <c r="W166" s="105" t="str">
        <f>IF(OR($C166="",W$3="",'5.工程集計'!$I166=0),"",IF(W$4="均一配賦",W$3/'5.工程集計'!$C$4/'5.工程集計'!$I166,IF(W$4="減価償却費",W$3*'5.工程集計'!$E166/'5.工程集計'!$I166)))</f>
        <v/>
      </c>
      <c r="X166" s="105" t="str">
        <f>IF(OR($C166="",X$3="",'5.工程集計'!$I166=0),"",IF(X$4="均一配賦",X$3/'5.工程集計'!$C$4/'5.工程集計'!$I166,IF(X$4="減価償却費",X$3*'5.工程集計'!$E166/'5.工程集計'!$I166)))</f>
        <v/>
      </c>
      <c r="Y166" s="105" t="str">
        <f>IF(OR($C166="",Y$3="",'5.工程集計'!$I166=0),"",IF(Y$4="均一配賦",Y$3/'5.工程集計'!$C$4/'5.工程集計'!$I166,IF(Y$4="減価償却費",Y$3*'5.工程集計'!$E166/'5.工程集計'!$I166)))</f>
        <v/>
      </c>
      <c r="Z166" s="105" t="str">
        <f>IF(OR($C166="",Z$3="",'5.工程集計'!$I166=0),"",IF(Z$4="均一配賦",Z$3/'5.工程集計'!$C$4/'5.工程集計'!$I166,IF(Z$4="減価償却費",Z$3*'5.工程集計'!$E166/'5.工程集計'!$I166)))</f>
        <v/>
      </c>
      <c r="AA166" s="105" t="str">
        <f>IF(OR($C166="",AA$3="",'5.工程集計'!$I166=0),"",IF(AA$4="均一配賦",AA$3/'5.工程集計'!$C$4/'5.工程集計'!$I166,IF(AA$4="減価償却費",AA$3*'5.工程集計'!$E166/'5.工程集計'!$I166)))</f>
        <v/>
      </c>
    </row>
    <row r="167" spans="2:27" ht="21.75" customHeight="1">
      <c r="B167" s="14" t="str">
        <f>IF('3.工程情報'!B167="","",'3.工程情報'!B167)</f>
        <v/>
      </c>
      <c r="C167" s="14" t="str">
        <f>IF('3.工程情報'!C167="","",'3.工程情報'!C167)</f>
        <v/>
      </c>
      <c r="D167" s="193" t="str">
        <f t="shared" si="5"/>
        <v/>
      </c>
      <c r="E167" s="193" t="str">
        <f t="shared" si="6"/>
        <v/>
      </c>
      <c r="F167" s="105" t="str">
        <f>IF($C167="","",'3.工程情報'!$H167/'5.工程集計'!$H167)</f>
        <v/>
      </c>
      <c r="G167" s="105" t="str">
        <f>IF(OR($C167="",G$3="",'5.工程集計'!$H167=0),"",IF(G$4="均一配賦",G$3/'5.工程集計'!$C$4/'5.工程集計'!$H167,IF(G$4="減価償却費",G$3*'5.工程集計'!$E167/'5.工程集計'!$H167)))</f>
        <v/>
      </c>
      <c r="H167" s="105" t="str">
        <f>IF($C167="","",'5.工程集計'!D167/'5.工程集計'!I167)</f>
        <v/>
      </c>
      <c r="I167" s="105" t="str">
        <f>IF(OR($C167="",I$3="",'5.工程集計'!$I167=0),"",IF(I$4="均一配賦",I$3/'5.工程集計'!$C$4/'5.工程集計'!$I167,IF(I$4="減価償却費",I$3*'5.工程集計'!$E167/'5.工程集計'!$I167)))</f>
        <v/>
      </c>
      <c r="J167" s="106" t="str">
        <f>IF($C167="","",$J$3*'5.工程集計'!G167/'5.工程集計'!I167)</f>
        <v/>
      </c>
      <c r="K167" s="105" t="str">
        <f>IF($C167="","",'3.工程情報'!I167/'5.工程集計'!I167)</f>
        <v/>
      </c>
      <c r="L167" s="105" t="str">
        <f>IF($C167="","",'3.工程情報'!J167/'5.工程集計'!I167)</f>
        <v/>
      </c>
      <c r="M167" s="105" t="str">
        <f>IF($C167="","",'3.工程情報'!K167/'5.工程集計'!I167)</f>
        <v/>
      </c>
      <c r="N167" s="105" t="str">
        <f>IF($C167="","",'3.工程情報'!L167/'5.工程集計'!I167)</f>
        <v/>
      </c>
      <c r="O167" s="105" t="str">
        <f>IF($C167="","",'3.工程情報'!M167/'5.工程集計'!I167)</f>
        <v/>
      </c>
      <c r="P167" s="105" t="str">
        <f>IF(OR($C167="",P$3="",'5.工程集計'!$I167=0),"",IF(P$4="均一配賦",P$3/'5.工程集計'!$C$4/'5.工程集計'!$I167,IF(P$4="減価償却費",P$3*'5.工程集計'!$E167/'5.工程集計'!$I167)))</f>
        <v/>
      </c>
      <c r="Q167" s="105" t="str">
        <f>IF(OR($C167="",Q$3="",'5.工程集計'!$I167=0),"",IF(Q$4="均一配賦",Q$3/'5.工程集計'!$C$4/'5.工程集計'!$I167,IF(Q$4="減価償却費",Q$3*'5.工程集計'!$E167/'5.工程集計'!$I167)))</f>
        <v/>
      </c>
      <c r="R167" s="105" t="str">
        <f>IF(OR($C167="",R$3="",'5.工程集計'!$I167=0),"",IF(R$4="均一配賦",R$3/'5.工程集計'!$C$4/'5.工程集計'!$I167,IF(R$4="減価償却費",R$3*'5.工程集計'!$E167/'5.工程集計'!$I167)))</f>
        <v/>
      </c>
      <c r="S167" s="105" t="str">
        <f>IF(OR($C167="",S$3="",'5.工程集計'!$I167=0),"",IF(S$4="均一配賦",S$3/'5.工程集計'!$C$4/'5.工程集計'!$I167,IF(S$4="減価償却費",S$3*'5.工程集計'!$E167/'5.工程集計'!$I167)))</f>
        <v/>
      </c>
      <c r="T167" s="105" t="str">
        <f>IF(OR($C167="",T$3="",'5.工程集計'!$I167=0),"",IF(T$4="均一配賦",T$3/'5.工程集計'!$C$4/'5.工程集計'!$I167,IF(T$4="減価償却費",T$3*'5.工程集計'!$E167/'5.工程集計'!$I167)))</f>
        <v/>
      </c>
      <c r="U167" s="105" t="str">
        <f>IF(OR($C167="",U$3="",'5.工程集計'!$I167=0),"",IF(U$4="均一配賦",U$3/'5.工程集計'!$C$4/'5.工程集計'!$I167,IF(U$4="減価償却費",U$3*'5.工程集計'!$E167/'5.工程集計'!$I167)))</f>
        <v/>
      </c>
      <c r="V167" s="105" t="str">
        <f>IF(OR($C167="",V$3="",'5.工程集計'!$I167=0),"",IF(V$4="均一配賦",V$3/'5.工程集計'!$C$4/'5.工程集計'!$I167,IF(V$4="減価償却費",V$3*'5.工程集計'!$E167/'5.工程集計'!$I167)))</f>
        <v/>
      </c>
      <c r="W167" s="105" t="str">
        <f>IF(OR($C167="",W$3="",'5.工程集計'!$I167=0),"",IF(W$4="均一配賦",W$3/'5.工程集計'!$C$4/'5.工程集計'!$I167,IF(W$4="減価償却費",W$3*'5.工程集計'!$E167/'5.工程集計'!$I167)))</f>
        <v/>
      </c>
      <c r="X167" s="105" t="str">
        <f>IF(OR($C167="",X$3="",'5.工程集計'!$I167=0),"",IF(X$4="均一配賦",X$3/'5.工程集計'!$C$4/'5.工程集計'!$I167,IF(X$4="減価償却費",X$3*'5.工程集計'!$E167/'5.工程集計'!$I167)))</f>
        <v/>
      </c>
      <c r="Y167" s="105" t="str">
        <f>IF(OR($C167="",Y$3="",'5.工程集計'!$I167=0),"",IF(Y$4="均一配賦",Y$3/'5.工程集計'!$C$4/'5.工程集計'!$I167,IF(Y$4="減価償却費",Y$3*'5.工程集計'!$E167/'5.工程集計'!$I167)))</f>
        <v/>
      </c>
      <c r="Z167" s="105" t="str">
        <f>IF(OR($C167="",Z$3="",'5.工程集計'!$I167=0),"",IF(Z$4="均一配賦",Z$3/'5.工程集計'!$C$4/'5.工程集計'!$I167,IF(Z$4="減価償却費",Z$3*'5.工程集計'!$E167/'5.工程集計'!$I167)))</f>
        <v/>
      </c>
      <c r="AA167" s="105" t="str">
        <f>IF(OR($C167="",AA$3="",'5.工程集計'!$I167=0),"",IF(AA$4="均一配賦",AA$3/'5.工程集計'!$C$4/'5.工程集計'!$I167,IF(AA$4="減価償却費",AA$3*'5.工程集計'!$E167/'5.工程集計'!$I167)))</f>
        <v/>
      </c>
    </row>
    <row r="168" spans="2:27" ht="21.75" customHeight="1">
      <c r="B168" s="14" t="str">
        <f>IF('3.工程情報'!B168="","",'3.工程情報'!B168)</f>
        <v/>
      </c>
      <c r="C168" s="14" t="str">
        <f>IF('3.工程情報'!C168="","",'3.工程情報'!C168)</f>
        <v/>
      </c>
      <c r="D168" s="193" t="str">
        <f t="shared" si="5"/>
        <v/>
      </c>
      <c r="E168" s="193" t="str">
        <f t="shared" si="6"/>
        <v/>
      </c>
      <c r="F168" s="105" t="str">
        <f>IF($C168="","",'3.工程情報'!$H168/'5.工程集計'!$H168)</f>
        <v/>
      </c>
      <c r="G168" s="105" t="str">
        <f>IF(OR($C168="",G$3="",'5.工程集計'!$H168=0),"",IF(G$4="均一配賦",G$3/'5.工程集計'!$C$4/'5.工程集計'!$H168,IF(G$4="減価償却費",G$3*'5.工程集計'!$E168/'5.工程集計'!$H168)))</f>
        <v/>
      </c>
      <c r="H168" s="105" t="str">
        <f>IF($C168="","",'5.工程集計'!D168/'5.工程集計'!I168)</f>
        <v/>
      </c>
      <c r="I168" s="105" t="str">
        <f>IF(OR($C168="",I$3="",'5.工程集計'!$I168=0),"",IF(I$4="均一配賦",I$3/'5.工程集計'!$C$4/'5.工程集計'!$I168,IF(I$4="減価償却費",I$3*'5.工程集計'!$E168/'5.工程集計'!$I168)))</f>
        <v/>
      </c>
      <c r="J168" s="106" t="str">
        <f>IF($C168="","",$J$3*'5.工程集計'!G168/'5.工程集計'!I168)</f>
        <v/>
      </c>
      <c r="K168" s="105" t="str">
        <f>IF($C168="","",'3.工程情報'!I168/'5.工程集計'!I168)</f>
        <v/>
      </c>
      <c r="L168" s="105" t="str">
        <f>IF($C168="","",'3.工程情報'!J168/'5.工程集計'!I168)</f>
        <v/>
      </c>
      <c r="M168" s="105" t="str">
        <f>IF($C168="","",'3.工程情報'!K168/'5.工程集計'!I168)</f>
        <v/>
      </c>
      <c r="N168" s="105" t="str">
        <f>IF($C168="","",'3.工程情報'!L168/'5.工程集計'!I168)</f>
        <v/>
      </c>
      <c r="O168" s="105" t="str">
        <f>IF($C168="","",'3.工程情報'!M168/'5.工程集計'!I168)</f>
        <v/>
      </c>
      <c r="P168" s="105" t="str">
        <f>IF(OR($C168="",P$3="",'5.工程集計'!$I168=0),"",IF(P$4="均一配賦",P$3/'5.工程集計'!$C$4/'5.工程集計'!$I168,IF(P$4="減価償却費",P$3*'5.工程集計'!$E168/'5.工程集計'!$I168)))</f>
        <v/>
      </c>
      <c r="Q168" s="105" t="str">
        <f>IF(OR($C168="",Q$3="",'5.工程集計'!$I168=0),"",IF(Q$4="均一配賦",Q$3/'5.工程集計'!$C$4/'5.工程集計'!$I168,IF(Q$4="減価償却費",Q$3*'5.工程集計'!$E168/'5.工程集計'!$I168)))</f>
        <v/>
      </c>
      <c r="R168" s="105" t="str">
        <f>IF(OR($C168="",R$3="",'5.工程集計'!$I168=0),"",IF(R$4="均一配賦",R$3/'5.工程集計'!$C$4/'5.工程集計'!$I168,IF(R$4="減価償却費",R$3*'5.工程集計'!$E168/'5.工程集計'!$I168)))</f>
        <v/>
      </c>
      <c r="S168" s="105" t="str">
        <f>IF(OR($C168="",S$3="",'5.工程集計'!$I168=0),"",IF(S$4="均一配賦",S$3/'5.工程集計'!$C$4/'5.工程集計'!$I168,IF(S$4="減価償却費",S$3*'5.工程集計'!$E168/'5.工程集計'!$I168)))</f>
        <v/>
      </c>
      <c r="T168" s="105" t="str">
        <f>IF(OR($C168="",T$3="",'5.工程集計'!$I168=0),"",IF(T$4="均一配賦",T$3/'5.工程集計'!$C$4/'5.工程集計'!$I168,IF(T$4="減価償却費",T$3*'5.工程集計'!$E168/'5.工程集計'!$I168)))</f>
        <v/>
      </c>
      <c r="U168" s="105" t="str">
        <f>IF(OR($C168="",U$3="",'5.工程集計'!$I168=0),"",IF(U$4="均一配賦",U$3/'5.工程集計'!$C$4/'5.工程集計'!$I168,IF(U$4="減価償却費",U$3*'5.工程集計'!$E168/'5.工程集計'!$I168)))</f>
        <v/>
      </c>
      <c r="V168" s="105" t="str">
        <f>IF(OR($C168="",V$3="",'5.工程集計'!$I168=0),"",IF(V$4="均一配賦",V$3/'5.工程集計'!$C$4/'5.工程集計'!$I168,IF(V$4="減価償却費",V$3*'5.工程集計'!$E168/'5.工程集計'!$I168)))</f>
        <v/>
      </c>
      <c r="W168" s="105" t="str">
        <f>IF(OR($C168="",W$3="",'5.工程集計'!$I168=0),"",IF(W$4="均一配賦",W$3/'5.工程集計'!$C$4/'5.工程集計'!$I168,IF(W$4="減価償却費",W$3*'5.工程集計'!$E168/'5.工程集計'!$I168)))</f>
        <v/>
      </c>
      <c r="X168" s="105" t="str">
        <f>IF(OR($C168="",X$3="",'5.工程集計'!$I168=0),"",IF(X$4="均一配賦",X$3/'5.工程集計'!$C$4/'5.工程集計'!$I168,IF(X$4="減価償却費",X$3*'5.工程集計'!$E168/'5.工程集計'!$I168)))</f>
        <v/>
      </c>
      <c r="Y168" s="105" t="str">
        <f>IF(OR($C168="",Y$3="",'5.工程集計'!$I168=0),"",IF(Y$4="均一配賦",Y$3/'5.工程集計'!$C$4/'5.工程集計'!$I168,IF(Y$4="減価償却費",Y$3*'5.工程集計'!$E168/'5.工程集計'!$I168)))</f>
        <v/>
      </c>
      <c r="Z168" s="105" t="str">
        <f>IF(OR($C168="",Z$3="",'5.工程集計'!$I168=0),"",IF(Z$4="均一配賦",Z$3/'5.工程集計'!$C$4/'5.工程集計'!$I168,IF(Z$4="減価償却費",Z$3*'5.工程集計'!$E168/'5.工程集計'!$I168)))</f>
        <v/>
      </c>
      <c r="AA168" s="105" t="str">
        <f>IF(OR($C168="",AA$3="",'5.工程集計'!$I168=0),"",IF(AA$4="均一配賦",AA$3/'5.工程集計'!$C$4/'5.工程集計'!$I168,IF(AA$4="減価償却費",AA$3*'5.工程集計'!$E168/'5.工程集計'!$I168)))</f>
        <v/>
      </c>
    </row>
    <row r="169" spans="2:27" ht="21.75" customHeight="1">
      <c r="B169" s="14" t="str">
        <f>IF('3.工程情報'!B169="","",'3.工程情報'!B169)</f>
        <v/>
      </c>
      <c r="C169" s="14" t="str">
        <f>IF('3.工程情報'!C169="","",'3.工程情報'!C169)</f>
        <v/>
      </c>
      <c r="D169" s="193" t="str">
        <f t="shared" si="5"/>
        <v/>
      </c>
      <c r="E169" s="193" t="str">
        <f t="shared" si="6"/>
        <v/>
      </c>
      <c r="F169" s="105" t="str">
        <f>IF($C169="","",'3.工程情報'!$H169/'5.工程集計'!$H169)</f>
        <v/>
      </c>
      <c r="G169" s="105" t="str">
        <f>IF(OR($C169="",G$3="",'5.工程集計'!$H169=0),"",IF(G$4="均一配賦",G$3/'5.工程集計'!$C$4/'5.工程集計'!$H169,IF(G$4="減価償却費",G$3*'5.工程集計'!$E169/'5.工程集計'!$H169)))</f>
        <v/>
      </c>
      <c r="H169" s="105" t="str">
        <f>IF($C169="","",'5.工程集計'!D169/'5.工程集計'!I169)</f>
        <v/>
      </c>
      <c r="I169" s="105" t="str">
        <f>IF(OR($C169="",I$3="",'5.工程集計'!$I169=0),"",IF(I$4="均一配賦",I$3/'5.工程集計'!$C$4/'5.工程集計'!$I169,IF(I$4="減価償却費",I$3*'5.工程集計'!$E169/'5.工程集計'!$I169)))</f>
        <v/>
      </c>
      <c r="J169" s="106" t="str">
        <f>IF($C169="","",$J$3*'5.工程集計'!G169/'5.工程集計'!I169)</f>
        <v/>
      </c>
      <c r="K169" s="105" t="str">
        <f>IF($C169="","",'3.工程情報'!I169/'5.工程集計'!I169)</f>
        <v/>
      </c>
      <c r="L169" s="105" t="str">
        <f>IF($C169="","",'3.工程情報'!J169/'5.工程集計'!I169)</f>
        <v/>
      </c>
      <c r="M169" s="105" t="str">
        <f>IF($C169="","",'3.工程情報'!K169/'5.工程集計'!I169)</f>
        <v/>
      </c>
      <c r="N169" s="105" t="str">
        <f>IF($C169="","",'3.工程情報'!L169/'5.工程集計'!I169)</f>
        <v/>
      </c>
      <c r="O169" s="105" t="str">
        <f>IF($C169="","",'3.工程情報'!M169/'5.工程集計'!I169)</f>
        <v/>
      </c>
      <c r="P169" s="105" t="str">
        <f>IF(OR($C169="",P$3="",'5.工程集計'!$I169=0),"",IF(P$4="均一配賦",P$3/'5.工程集計'!$C$4/'5.工程集計'!$I169,IF(P$4="減価償却費",P$3*'5.工程集計'!$E169/'5.工程集計'!$I169)))</f>
        <v/>
      </c>
      <c r="Q169" s="105" t="str">
        <f>IF(OR($C169="",Q$3="",'5.工程集計'!$I169=0),"",IF(Q$4="均一配賦",Q$3/'5.工程集計'!$C$4/'5.工程集計'!$I169,IF(Q$4="減価償却費",Q$3*'5.工程集計'!$E169/'5.工程集計'!$I169)))</f>
        <v/>
      </c>
      <c r="R169" s="105" t="str">
        <f>IF(OR($C169="",R$3="",'5.工程集計'!$I169=0),"",IF(R$4="均一配賦",R$3/'5.工程集計'!$C$4/'5.工程集計'!$I169,IF(R$4="減価償却費",R$3*'5.工程集計'!$E169/'5.工程集計'!$I169)))</f>
        <v/>
      </c>
      <c r="S169" s="105" t="str">
        <f>IF(OR($C169="",S$3="",'5.工程集計'!$I169=0),"",IF(S$4="均一配賦",S$3/'5.工程集計'!$C$4/'5.工程集計'!$I169,IF(S$4="減価償却費",S$3*'5.工程集計'!$E169/'5.工程集計'!$I169)))</f>
        <v/>
      </c>
      <c r="T169" s="105" t="str">
        <f>IF(OR($C169="",T$3="",'5.工程集計'!$I169=0),"",IF(T$4="均一配賦",T$3/'5.工程集計'!$C$4/'5.工程集計'!$I169,IF(T$4="減価償却費",T$3*'5.工程集計'!$E169/'5.工程集計'!$I169)))</f>
        <v/>
      </c>
      <c r="U169" s="105" t="str">
        <f>IF(OR($C169="",U$3="",'5.工程集計'!$I169=0),"",IF(U$4="均一配賦",U$3/'5.工程集計'!$C$4/'5.工程集計'!$I169,IF(U$4="減価償却費",U$3*'5.工程集計'!$E169/'5.工程集計'!$I169)))</f>
        <v/>
      </c>
      <c r="V169" s="105" t="str">
        <f>IF(OR($C169="",V$3="",'5.工程集計'!$I169=0),"",IF(V$4="均一配賦",V$3/'5.工程集計'!$C$4/'5.工程集計'!$I169,IF(V$4="減価償却費",V$3*'5.工程集計'!$E169/'5.工程集計'!$I169)))</f>
        <v/>
      </c>
      <c r="W169" s="105" t="str">
        <f>IF(OR($C169="",W$3="",'5.工程集計'!$I169=0),"",IF(W$4="均一配賦",W$3/'5.工程集計'!$C$4/'5.工程集計'!$I169,IF(W$4="減価償却費",W$3*'5.工程集計'!$E169/'5.工程集計'!$I169)))</f>
        <v/>
      </c>
      <c r="X169" s="105" t="str">
        <f>IF(OR($C169="",X$3="",'5.工程集計'!$I169=0),"",IF(X$4="均一配賦",X$3/'5.工程集計'!$C$4/'5.工程集計'!$I169,IF(X$4="減価償却費",X$3*'5.工程集計'!$E169/'5.工程集計'!$I169)))</f>
        <v/>
      </c>
      <c r="Y169" s="105" t="str">
        <f>IF(OR($C169="",Y$3="",'5.工程集計'!$I169=0),"",IF(Y$4="均一配賦",Y$3/'5.工程集計'!$C$4/'5.工程集計'!$I169,IF(Y$4="減価償却費",Y$3*'5.工程集計'!$E169/'5.工程集計'!$I169)))</f>
        <v/>
      </c>
      <c r="Z169" s="105" t="str">
        <f>IF(OR($C169="",Z$3="",'5.工程集計'!$I169=0),"",IF(Z$4="均一配賦",Z$3/'5.工程集計'!$C$4/'5.工程集計'!$I169,IF(Z$4="減価償却費",Z$3*'5.工程集計'!$E169/'5.工程集計'!$I169)))</f>
        <v/>
      </c>
      <c r="AA169" s="105" t="str">
        <f>IF(OR($C169="",AA$3="",'5.工程集計'!$I169=0),"",IF(AA$4="均一配賦",AA$3/'5.工程集計'!$C$4/'5.工程集計'!$I169,IF(AA$4="減価償却費",AA$3*'5.工程集計'!$E169/'5.工程集計'!$I169)))</f>
        <v/>
      </c>
    </row>
    <row r="170" spans="2:27" ht="21.75" customHeight="1">
      <c r="B170" s="14" t="str">
        <f>IF('3.工程情報'!B170="","",'3.工程情報'!B170)</f>
        <v/>
      </c>
      <c r="C170" s="14" t="str">
        <f>IF('3.工程情報'!C170="","",'3.工程情報'!C170)</f>
        <v/>
      </c>
      <c r="D170" s="193" t="str">
        <f t="shared" si="5"/>
        <v/>
      </c>
      <c r="E170" s="193" t="str">
        <f t="shared" si="6"/>
        <v/>
      </c>
      <c r="F170" s="105" t="str">
        <f>IF($C170="","",'3.工程情報'!$H170/'5.工程集計'!$H170)</f>
        <v/>
      </c>
      <c r="G170" s="105" t="str">
        <f>IF(OR($C170="",G$3="",'5.工程集計'!$H170=0),"",IF(G$4="均一配賦",G$3/'5.工程集計'!$C$4/'5.工程集計'!$H170,IF(G$4="減価償却費",G$3*'5.工程集計'!$E170/'5.工程集計'!$H170)))</f>
        <v/>
      </c>
      <c r="H170" s="105" t="str">
        <f>IF($C170="","",'5.工程集計'!D170/'5.工程集計'!I170)</f>
        <v/>
      </c>
      <c r="I170" s="105" t="str">
        <f>IF(OR($C170="",I$3="",'5.工程集計'!$I170=0),"",IF(I$4="均一配賦",I$3/'5.工程集計'!$C$4/'5.工程集計'!$I170,IF(I$4="減価償却費",I$3*'5.工程集計'!$E170/'5.工程集計'!$I170)))</f>
        <v/>
      </c>
      <c r="J170" s="106" t="str">
        <f>IF($C170="","",$J$3*'5.工程集計'!G170/'5.工程集計'!I170)</f>
        <v/>
      </c>
      <c r="K170" s="105" t="str">
        <f>IF($C170="","",'3.工程情報'!I170/'5.工程集計'!I170)</f>
        <v/>
      </c>
      <c r="L170" s="105" t="str">
        <f>IF($C170="","",'3.工程情報'!J170/'5.工程集計'!I170)</f>
        <v/>
      </c>
      <c r="M170" s="105" t="str">
        <f>IF($C170="","",'3.工程情報'!K170/'5.工程集計'!I170)</f>
        <v/>
      </c>
      <c r="N170" s="105" t="str">
        <f>IF($C170="","",'3.工程情報'!L170/'5.工程集計'!I170)</f>
        <v/>
      </c>
      <c r="O170" s="105" t="str">
        <f>IF($C170="","",'3.工程情報'!M170/'5.工程集計'!I170)</f>
        <v/>
      </c>
      <c r="P170" s="105" t="str">
        <f>IF(OR($C170="",P$3="",'5.工程集計'!$I170=0),"",IF(P$4="均一配賦",P$3/'5.工程集計'!$C$4/'5.工程集計'!$I170,IF(P$4="減価償却費",P$3*'5.工程集計'!$E170/'5.工程集計'!$I170)))</f>
        <v/>
      </c>
      <c r="Q170" s="105" t="str">
        <f>IF(OR($C170="",Q$3="",'5.工程集計'!$I170=0),"",IF(Q$4="均一配賦",Q$3/'5.工程集計'!$C$4/'5.工程集計'!$I170,IF(Q$4="減価償却費",Q$3*'5.工程集計'!$E170/'5.工程集計'!$I170)))</f>
        <v/>
      </c>
      <c r="R170" s="105" t="str">
        <f>IF(OR($C170="",R$3="",'5.工程集計'!$I170=0),"",IF(R$4="均一配賦",R$3/'5.工程集計'!$C$4/'5.工程集計'!$I170,IF(R$4="減価償却費",R$3*'5.工程集計'!$E170/'5.工程集計'!$I170)))</f>
        <v/>
      </c>
      <c r="S170" s="105" t="str">
        <f>IF(OR($C170="",S$3="",'5.工程集計'!$I170=0),"",IF(S$4="均一配賦",S$3/'5.工程集計'!$C$4/'5.工程集計'!$I170,IF(S$4="減価償却費",S$3*'5.工程集計'!$E170/'5.工程集計'!$I170)))</f>
        <v/>
      </c>
      <c r="T170" s="105" t="str">
        <f>IF(OR($C170="",T$3="",'5.工程集計'!$I170=0),"",IF(T$4="均一配賦",T$3/'5.工程集計'!$C$4/'5.工程集計'!$I170,IF(T$4="減価償却費",T$3*'5.工程集計'!$E170/'5.工程集計'!$I170)))</f>
        <v/>
      </c>
      <c r="U170" s="105" t="str">
        <f>IF(OR($C170="",U$3="",'5.工程集計'!$I170=0),"",IF(U$4="均一配賦",U$3/'5.工程集計'!$C$4/'5.工程集計'!$I170,IF(U$4="減価償却費",U$3*'5.工程集計'!$E170/'5.工程集計'!$I170)))</f>
        <v/>
      </c>
      <c r="V170" s="105" t="str">
        <f>IF(OR($C170="",V$3="",'5.工程集計'!$I170=0),"",IF(V$4="均一配賦",V$3/'5.工程集計'!$C$4/'5.工程集計'!$I170,IF(V$4="減価償却費",V$3*'5.工程集計'!$E170/'5.工程集計'!$I170)))</f>
        <v/>
      </c>
      <c r="W170" s="105" t="str">
        <f>IF(OR($C170="",W$3="",'5.工程集計'!$I170=0),"",IF(W$4="均一配賦",W$3/'5.工程集計'!$C$4/'5.工程集計'!$I170,IF(W$4="減価償却費",W$3*'5.工程集計'!$E170/'5.工程集計'!$I170)))</f>
        <v/>
      </c>
      <c r="X170" s="105" t="str">
        <f>IF(OR($C170="",X$3="",'5.工程集計'!$I170=0),"",IF(X$4="均一配賦",X$3/'5.工程集計'!$C$4/'5.工程集計'!$I170,IF(X$4="減価償却費",X$3*'5.工程集計'!$E170/'5.工程集計'!$I170)))</f>
        <v/>
      </c>
      <c r="Y170" s="105" t="str">
        <f>IF(OR($C170="",Y$3="",'5.工程集計'!$I170=0),"",IF(Y$4="均一配賦",Y$3/'5.工程集計'!$C$4/'5.工程集計'!$I170,IF(Y$4="減価償却費",Y$3*'5.工程集計'!$E170/'5.工程集計'!$I170)))</f>
        <v/>
      </c>
      <c r="Z170" s="105" t="str">
        <f>IF(OR($C170="",Z$3="",'5.工程集計'!$I170=0),"",IF(Z$4="均一配賦",Z$3/'5.工程集計'!$C$4/'5.工程集計'!$I170,IF(Z$4="減価償却費",Z$3*'5.工程集計'!$E170/'5.工程集計'!$I170)))</f>
        <v/>
      </c>
      <c r="AA170" s="105" t="str">
        <f>IF(OR($C170="",AA$3="",'5.工程集計'!$I170=0),"",IF(AA$4="均一配賦",AA$3/'5.工程集計'!$C$4/'5.工程集計'!$I170,IF(AA$4="減価償却費",AA$3*'5.工程集計'!$E170/'5.工程集計'!$I170)))</f>
        <v/>
      </c>
    </row>
    <row r="171" spans="2:27" ht="21.75" customHeight="1">
      <c r="B171" s="14" t="str">
        <f>IF('3.工程情報'!B171="","",'3.工程情報'!B171)</f>
        <v/>
      </c>
      <c r="C171" s="14" t="str">
        <f>IF('3.工程情報'!C171="","",'3.工程情報'!C171)</f>
        <v/>
      </c>
      <c r="D171" s="193" t="str">
        <f t="shared" si="5"/>
        <v/>
      </c>
      <c r="E171" s="193" t="str">
        <f t="shared" si="6"/>
        <v/>
      </c>
      <c r="F171" s="105" t="str">
        <f>IF($C171="","",'3.工程情報'!$H171/'5.工程集計'!$H171)</f>
        <v/>
      </c>
      <c r="G171" s="105" t="str">
        <f>IF(OR($C171="",G$3="",'5.工程集計'!$H171=0),"",IF(G$4="均一配賦",G$3/'5.工程集計'!$C$4/'5.工程集計'!$H171,IF(G$4="減価償却費",G$3*'5.工程集計'!$E171/'5.工程集計'!$H171)))</f>
        <v/>
      </c>
      <c r="H171" s="105" t="str">
        <f>IF($C171="","",'5.工程集計'!D171/'5.工程集計'!I171)</f>
        <v/>
      </c>
      <c r="I171" s="105" t="str">
        <f>IF(OR($C171="",I$3="",'5.工程集計'!$I171=0),"",IF(I$4="均一配賦",I$3/'5.工程集計'!$C$4/'5.工程集計'!$I171,IF(I$4="減価償却費",I$3*'5.工程集計'!$E171/'5.工程集計'!$I171)))</f>
        <v/>
      </c>
      <c r="J171" s="106" t="str">
        <f>IF($C171="","",$J$3*'5.工程集計'!G171/'5.工程集計'!I171)</f>
        <v/>
      </c>
      <c r="K171" s="105" t="str">
        <f>IF($C171="","",'3.工程情報'!I171/'5.工程集計'!I171)</f>
        <v/>
      </c>
      <c r="L171" s="105" t="str">
        <f>IF($C171="","",'3.工程情報'!J171/'5.工程集計'!I171)</f>
        <v/>
      </c>
      <c r="M171" s="105" t="str">
        <f>IF($C171="","",'3.工程情報'!K171/'5.工程集計'!I171)</f>
        <v/>
      </c>
      <c r="N171" s="105" t="str">
        <f>IF($C171="","",'3.工程情報'!L171/'5.工程集計'!I171)</f>
        <v/>
      </c>
      <c r="O171" s="105" t="str">
        <f>IF($C171="","",'3.工程情報'!M171/'5.工程集計'!I171)</f>
        <v/>
      </c>
      <c r="P171" s="105" t="str">
        <f>IF(OR($C171="",P$3="",'5.工程集計'!$I171=0),"",IF(P$4="均一配賦",P$3/'5.工程集計'!$C$4/'5.工程集計'!$I171,IF(P$4="減価償却費",P$3*'5.工程集計'!$E171/'5.工程集計'!$I171)))</f>
        <v/>
      </c>
      <c r="Q171" s="105" t="str">
        <f>IF(OR($C171="",Q$3="",'5.工程集計'!$I171=0),"",IF(Q$4="均一配賦",Q$3/'5.工程集計'!$C$4/'5.工程集計'!$I171,IF(Q$4="減価償却費",Q$3*'5.工程集計'!$E171/'5.工程集計'!$I171)))</f>
        <v/>
      </c>
      <c r="R171" s="105" t="str">
        <f>IF(OR($C171="",R$3="",'5.工程集計'!$I171=0),"",IF(R$4="均一配賦",R$3/'5.工程集計'!$C$4/'5.工程集計'!$I171,IF(R$4="減価償却費",R$3*'5.工程集計'!$E171/'5.工程集計'!$I171)))</f>
        <v/>
      </c>
      <c r="S171" s="105" t="str">
        <f>IF(OR($C171="",S$3="",'5.工程集計'!$I171=0),"",IF(S$4="均一配賦",S$3/'5.工程集計'!$C$4/'5.工程集計'!$I171,IF(S$4="減価償却費",S$3*'5.工程集計'!$E171/'5.工程集計'!$I171)))</f>
        <v/>
      </c>
      <c r="T171" s="105" t="str">
        <f>IF(OR($C171="",T$3="",'5.工程集計'!$I171=0),"",IF(T$4="均一配賦",T$3/'5.工程集計'!$C$4/'5.工程集計'!$I171,IF(T$4="減価償却費",T$3*'5.工程集計'!$E171/'5.工程集計'!$I171)))</f>
        <v/>
      </c>
      <c r="U171" s="105" t="str">
        <f>IF(OR($C171="",U$3="",'5.工程集計'!$I171=0),"",IF(U$4="均一配賦",U$3/'5.工程集計'!$C$4/'5.工程集計'!$I171,IF(U$4="減価償却費",U$3*'5.工程集計'!$E171/'5.工程集計'!$I171)))</f>
        <v/>
      </c>
      <c r="V171" s="105" t="str">
        <f>IF(OR($C171="",V$3="",'5.工程集計'!$I171=0),"",IF(V$4="均一配賦",V$3/'5.工程集計'!$C$4/'5.工程集計'!$I171,IF(V$4="減価償却費",V$3*'5.工程集計'!$E171/'5.工程集計'!$I171)))</f>
        <v/>
      </c>
      <c r="W171" s="105" t="str">
        <f>IF(OR($C171="",W$3="",'5.工程集計'!$I171=0),"",IF(W$4="均一配賦",W$3/'5.工程集計'!$C$4/'5.工程集計'!$I171,IF(W$4="減価償却費",W$3*'5.工程集計'!$E171/'5.工程集計'!$I171)))</f>
        <v/>
      </c>
      <c r="X171" s="105" t="str">
        <f>IF(OR($C171="",X$3="",'5.工程集計'!$I171=0),"",IF(X$4="均一配賦",X$3/'5.工程集計'!$C$4/'5.工程集計'!$I171,IF(X$4="減価償却費",X$3*'5.工程集計'!$E171/'5.工程集計'!$I171)))</f>
        <v/>
      </c>
      <c r="Y171" s="105" t="str">
        <f>IF(OR($C171="",Y$3="",'5.工程集計'!$I171=0),"",IF(Y$4="均一配賦",Y$3/'5.工程集計'!$C$4/'5.工程集計'!$I171,IF(Y$4="減価償却費",Y$3*'5.工程集計'!$E171/'5.工程集計'!$I171)))</f>
        <v/>
      </c>
      <c r="Z171" s="105" t="str">
        <f>IF(OR($C171="",Z$3="",'5.工程集計'!$I171=0),"",IF(Z$4="均一配賦",Z$3/'5.工程集計'!$C$4/'5.工程集計'!$I171,IF(Z$4="減価償却費",Z$3*'5.工程集計'!$E171/'5.工程集計'!$I171)))</f>
        <v/>
      </c>
      <c r="AA171" s="105" t="str">
        <f>IF(OR($C171="",AA$3="",'5.工程集計'!$I171=0),"",IF(AA$4="均一配賦",AA$3/'5.工程集計'!$C$4/'5.工程集計'!$I171,IF(AA$4="減価償却費",AA$3*'5.工程集計'!$E171/'5.工程集計'!$I171)))</f>
        <v/>
      </c>
    </row>
    <row r="172" spans="2:27" ht="21.75" customHeight="1">
      <c r="B172" s="14" t="str">
        <f>IF('3.工程情報'!B172="","",'3.工程情報'!B172)</f>
        <v/>
      </c>
      <c r="C172" s="14" t="str">
        <f>IF('3.工程情報'!C172="","",'3.工程情報'!C172)</f>
        <v/>
      </c>
      <c r="D172" s="193" t="str">
        <f t="shared" si="5"/>
        <v/>
      </c>
      <c r="E172" s="193" t="str">
        <f t="shared" si="6"/>
        <v/>
      </c>
      <c r="F172" s="105" t="str">
        <f>IF($C172="","",'3.工程情報'!$H172/'5.工程集計'!$H172)</f>
        <v/>
      </c>
      <c r="G172" s="105" t="str">
        <f>IF(OR($C172="",G$3="",'5.工程集計'!$H172=0),"",IF(G$4="均一配賦",G$3/'5.工程集計'!$C$4/'5.工程集計'!$H172,IF(G$4="減価償却費",G$3*'5.工程集計'!$E172/'5.工程集計'!$H172)))</f>
        <v/>
      </c>
      <c r="H172" s="105" t="str">
        <f>IF($C172="","",'5.工程集計'!D172/'5.工程集計'!I172)</f>
        <v/>
      </c>
      <c r="I172" s="105" t="str">
        <f>IF(OR($C172="",I$3="",'5.工程集計'!$I172=0),"",IF(I$4="均一配賦",I$3/'5.工程集計'!$C$4/'5.工程集計'!$I172,IF(I$4="減価償却費",I$3*'5.工程集計'!$E172/'5.工程集計'!$I172)))</f>
        <v/>
      </c>
      <c r="J172" s="106" t="str">
        <f>IF($C172="","",$J$3*'5.工程集計'!G172/'5.工程集計'!I172)</f>
        <v/>
      </c>
      <c r="K172" s="105" t="str">
        <f>IF($C172="","",'3.工程情報'!I172/'5.工程集計'!I172)</f>
        <v/>
      </c>
      <c r="L172" s="105" t="str">
        <f>IF($C172="","",'3.工程情報'!J172/'5.工程集計'!I172)</f>
        <v/>
      </c>
      <c r="M172" s="105" t="str">
        <f>IF($C172="","",'3.工程情報'!K172/'5.工程集計'!I172)</f>
        <v/>
      </c>
      <c r="N172" s="105" t="str">
        <f>IF($C172="","",'3.工程情報'!L172/'5.工程集計'!I172)</f>
        <v/>
      </c>
      <c r="O172" s="105" t="str">
        <f>IF($C172="","",'3.工程情報'!M172/'5.工程集計'!I172)</f>
        <v/>
      </c>
      <c r="P172" s="105" t="str">
        <f>IF(OR($C172="",P$3="",'5.工程集計'!$I172=0),"",IF(P$4="均一配賦",P$3/'5.工程集計'!$C$4/'5.工程集計'!$I172,IF(P$4="減価償却費",P$3*'5.工程集計'!$E172/'5.工程集計'!$I172)))</f>
        <v/>
      </c>
      <c r="Q172" s="105" t="str">
        <f>IF(OR($C172="",Q$3="",'5.工程集計'!$I172=0),"",IF(Q$4="均一配賦",Q$3/'5.工程集計'!$C$4/'5.工程集計'!$I172,IF(Q$4="減価償却費",Q$3*'5.工程集計'!$E172/'5.工程集計'!$I172)))</f>
        <v/>
      </c>
      <c r="R172" s="105" t="str">
        <f>IF(OR($C172="",R$3="",'5.工程集計'!$I172=0),"",IF(R$4="均一配賦",R$3/'5.工程集計'!$C$4/'5.工程集計'!$I172,IF(R$4="減価償却費",R$3*'5.工程集計'!$E172/'5.工程集計'!$I172)))</f>
        <v/>
      </c>
      <c r="S172" s="105" t="str">
        <f>IF(OR($C172="",S$3="",'5.工程集計'!$I172=0),"",IF(S$4="均一配賦",S$3/'5.工程集計'!$C$4/'5.工程集計'!$I172,IF(S$4="減価償却費",S$3*'5.工程集計'!$E172/'5.工程集計'!$I172)))</f>
        <v/>
      </c>
      <c r="T172" s="105" t="str">
        <f>IF(OR($C172="",T$3="",'5.工程集計'!$I172=0),"",IF(T$4="均一配賦",T$3/'5.工程集計'!$C$4/'5.工程集計'!$I172,IF(T$4="減価償却費",T$3*'5.工程集計'!$E172/'5.工程集計'!$I172)))</f>
        <v/>
      </c>
      <c r="U172" s="105" t="str">
        <f>IF(OR($C172="",U$3="",'5.工程集計'!$I172=0),"",IF(U$4="均一配賦",U$3/'5.工程集計'!$C$4/'5.工程集計'!$I172,IF(U$4="減価償却費",U$3*'5.工程集計'!$E172/'5.工程集計'!$I172)))</f>
        <v/>
      </c>
      <c r="V172" s="105" t="str">
        <f>IF(OR($C172="",V$3="",'5.工程集計'!$I172=0),"",IF(V$4="均一配賦",V$3/'5.工程集計'!$C$4/'5.工程集計'!$I172,IF(V$4="減価償却費",V$3*'5.工程集計'!$E172/'5.工程集計'!$I172)))</f>
        <v/>
      </c>
      <c r="W172" s="105" t="str">
        <f>IF(OR($C172="",W$3="",'5.工程集計'!$I172=0),"",IF(W$4="均一配賦",W$3/'5.工程集計'!$C$4/'5.工程集計'!$I172,IF(W$4="減価償却費",W$3*'5.工程集計'!$E172/'5.工程集計'!$I172)))</f>
        <v/>
      </c>
      <c r="X172" s="105" t="str">
        <f>IF(OR($C172="",X$3="",'5.工程集計'!$I172=0),"",IF(X$4="均一配賦",X$3/'5.工程集計'!$C$4/'5.工程集計'!$I172,IF(X$4="減価償却費",X$3*'5.工程集計'!$E172/'5.工程集計'!$I172)))</f>
        <v/>
      </c>
      <c r="Y172" s="105" t="str">
        <f>IF(OR($C172="",Y$3="",'5.工程集計'!$I172=0),"",IF(Y$4="均一配賦",Y$3/'5.工程集計'!$C$4/'5.工程集計'!$I172,IF(Y$4="減価償却費",Y$3*'5.工程集計'!$E172/'5.工程集計'!$I172)))</f>
        <v/>
      </c>
      <c r="Z172" s="105" t="str">
        <f>IF(OR($C172="",Z$3="",'5.工程集計'!$I172=0),"",IF(Z$4="均一配賦",Z$3/'5.工程集計'!$C$4/'5.工程集計'!$I172,IF(Z$4="減価償却費",Z$3*'5.工程集計'!$E172/'5.工程集計'!$I172)))</f>
        <v/>
      </c>
      <c r="AA172" s="105" t="str">
        <f>IF(OR($C172="",AA$3="",'5.工程集計'!$I172=0),"",IF(AA$4="均一配賦",AA$3/'5.工程集計'!$C$4/'5.工程集計'!$I172,IF(AA$4="減価償却費",AA$3*'5.工程集計'!$E172/'5.工程集計'!$I172)))</f>
        <v/>
      </c>
    </row>
    <row r="173" spans="2:27" ht="21.75" customHeight="1">
      <c r="B173" s="14" t="str">
        <f>IF('3.工程情報'!B173="","",'3.工程情報'!B173)</f>
        <v/>
      </c>
      <c r="C173" s="14" t="str">
        <f>IF('3.工程情報'!C173="","",'3.工程情報'!C173)</f>
        <v/>
      </c>
      <c r="D173" s="193" t="str">
        <f t="shared" si="5"/>
        <v/>
      </c>
      <c r="E173" s="193" t="str">
        <f t="shared" si="6"/>
        <v/>
      </c>
      <c r="F173" s="105" t="str">
        <f>IF($C173="","",'3.工程情報'!$H173/'5.工程集計'!$H173)</f>
        <v/>
      </c>
      <c r="G173" s="105" t="str">
        <f>IF(OR($C173="",G$3="",'5.工程集計'!$H173=0),"",IF(G$4="均一配賦",G$3/'5.工程集計'!$C$4/'5.工程集計'!$H173,IF(G$4="減価償却費",G$3*'5.工程集計'!$E173/'5.工程集計'!$H173)))</f>
        <v/>
      </c>
      <c r="H173" s="105" t="str">
        <f>IF($C173="","",'5.工程集計'!D173/'5.工程集計'!I173)</f>
        <v/>
      </c>
      <c r="I173" s="105" t="str">
        <f>IF(OR($C173="",I$3="",'5.工程集計'!$I173=0),"",IF(I$4="均一配賦",I$3/'5.工程集計'!$C$4/'5.工程集計'!$I173,IF(I$4="減価償却費",I$3*'5.工程集計'!$E173/'5.工程集計'!$I173)))</f>
        <v/>
      </c>
      <c r="J173" s="106" t="str">
        <f>IF($C173="","",$J$3*'5.工程集計'!G173/'5.工程集計'!I173)</f>
        <v/>
      </c>
      <c r="K173" s="105" t="str">
        <f>IF($C173="","",'3.工程情報'!I173/'5.工程集計'!I173)</f>
        <v/>
      </c>
      <c r="L173" s="105" t="str">
        <f>IF($C173="","",'3.工程情報'!J173/'5.工程集計'!I173)</f>
        <v/>
      </c>
      <c r="M173" s="105" t="str">
        <f>IF($C173="","",'3.工程情報'!K173/'5.工程集計'!I173)</f>
        <v/>
      </c>
      <c r="N173" s="105" t="str">
        <f>IF($C173="","",'3.工程情報'!L173/'5.工程集計'!I173)</f>
        <v/>
      </c>
      <c r="O173" s="105" t="str">
        <f>IF($C173="","",'3.工程情報'!M173/'5.工程集計'!I173)</f>
        <v/>
      </c>
      <c r="P173" s="105" t="str">
        <f>IF(OR($C173="",P$3="",'5.工程集計'!$I173=0),"",IF(P$4="均一配賦",P$3/'5.工程集計'!$C$4/'5.工程集計'!$I173,IF(P$4="減価償却費",P$3*'5.工程集計'!$E173/'5.工程集計'!$I173)))</f>
        <v/>
      </c>
      <c r="Q173" s="105" t="str">
        <f>IF(OR($C173="",Q$3="",'5.工程集計'!$I173=0),"",IF(Q$4="均一配賦",Q$3/'5.工程集計'!$C$4/'5.工程集計'!$I173,IF(Q$4="減価償却費",Q$3*'5.工程集計'!$E173/'5.工程集計'!$I173)))</f>
        <v/>
      </c>
      <c r="R173" s="105" t="str">
        <f>IF(OR($C173="",R$3="",'5.工程集計'!$I173=0),"",IF(R$4="均一配賦",R$3/'5.工程集計'!$C$4/'5.工程集計'!$I173,IF(R$4="減価償却費",R$3*'5.工程集計'!$E173/'5.工程集計'!$I173)))</f>
        <v/>
      </c>
      <c r="S173" s="105" t="str">
        <f>IF(OR($C173="",S$3="",'5.工程集計'!$I173=0),"",IF(S$4="均一配賦",S$3/'5.工程集計'!$C$4/'5.工程集計'!$I173,IF(S$4="減価償却費",S$3*'5.工程集計'!$E173/'5.工程集計'!$I173)))</f>
        <v/>
      </c>
      <c r="T173" s="105" t="str">
        <f>IF(OR($C173="",T$3="",'5.工程集計'!$I173=0),"",IF(T$4="均一配賦",T$3/'5.工程集計'!$C$4/'5.工程集計'!$I173,IF(T$4="減価償却費",T$3*'5.工程集計'!$E173/'5.工程集計'!$I173)))</f>
        <v/>
      </c>
      <c r="U173" s="105" t="str">
        <f>IF(OR($C173="",U$3="",'5.工程集計'!$I173=0),"",IF(U$4="均一配賦",U$3/'5.工程集計'!$C$4/'5.工程集計'!$I173,IF(U$4="減価償却費",U$3*'5.工程集計'!$E173/'5.工程集計'!$I173)))</f>
        <v/>
      </c>
      <c r="V173" s="105" t="str">
        <f>IF(OR($C173="",V$3="",'5.工程集計'!$I173=0),"",IF(V$4="均一配賦",V$3/'5.工程集計'!$C$4/'5.工程集計'!$I173,IF(V$4="減価償却費",V$3*'5.工程集計'!$E173/'5.工程集計'!$I173)))</f>
        <v/>
      </c>
      <c r="W173" s="105" t="str">
        <f>IF(OR($C173="",W$3="",'5.工程集計'!$I173=0),"",IF(W$4="均一配賦",W$3/'5.工程集計'!$C$4/'5.工程集計'!$I173,IF(W$4="減価償却費",W$3*'5.工程集計'!$E173/'5.工程集計'!$I173)))</f>
        <v/>
      </c>
      <c r="X173" s="105" t="str">
        <f>IF(OR($C173="",X$3="",'5.工程集計'!$I173=0),"",IF(X$4="均一配賦",X$3/'5.工程集計'!$C$4/'5.工程集計'!$I173,IF(X$4="減価償却費",X$3*'5.工程集計'!$E173/'5.工程集計'!$I173)))</f>
        <v/>
      </c>
      <c r="Y173" s="105" t="str">
        <f>IF(OR($C173="",Y$3="",'5.工程集計'!$I173=0),"",IF(Y$4="均一配賦",Y$3/'5.工程集計'!$C$4/'5.工程集計'!$I173,IF(Y$4="減価償却費",Y$3*'5.工程集計'!$E173/'5.工程集計'!$I173)))</f>
        <v/>
      </c>
      <c r="Z173" s="105" t="str">
        <f>IF(OR($C173="",Z$3="",'5.工程集計'!$I173=0),"",IF(Z$4="均一配賦",Z$3/'5.工程集計'!$C$4/'5.工程集計'!$I173,IF(Z$4="減価償却費",Z$3*'5.工程集計'!$E173/'5.工程集計'!$I173)))</f>
        <v/>
      </c>
      <c r="AA173" s="105" t="str">
        <f>IF(OR($C173="",AA$3="",'5.工程集計'!$I173=0),"",IF(AA$4="均一配賦",AA$3/'5.工程集計'!$C$4/'5.工程集計'!$I173,IF(AA$4="減価償却費",AA$3*'5.工程集計'!$E173/'5.工程集計'!$I173)))</f>
        <v/>
      </c>
    </row>
    <row r="174" spans="2:27" ht="21.75" customHeight="1">
      <c r="B174" s="14" t="str">
        <f>IF('3.工程情報'!B174="","",'3.工程情報'!B174)</f>
        <v/>
      </c>
      <c r="C174" s="14" t="str">
        <f>IF('3.工程情報'!C174="","",'3.工程情報'!C174)</f>
        <v/>
      </c>
      <c r="D174" s="193" t="str">
        <f t="shared" si="5"/>
        <v/>
      </c>
      <c r="E174" s="193" t="str">
        <f t="shared" si="6"/>
        <v/>
      </c>
      <c r="F174" s="105" t="str">
        <f>IF($C174="","",'3.工程情報'!$H174/'5.工程集計'!$H174)</f>
        <v/>
      </c>
      <c r="G174" s="105" t="str">
        <f>IF(OR($C174="",G$3="",'5.工程集計'!$H174=0),"",IF(G$4="均一配賦",G$3/'5.工程集計'!$C$4/'5.工程集計'!$H174,IF(G$4="減価償却費",G$3*'5.工程集計'!$E174/'5.工程集計'!$H174)))</f>
        <v/>
      </c>
      <c r="H174" s="105" t="str">
        <f>IF($C174="","",'5.工程集計'!D174/'5.工程集計'!I174)</f>
        <v/>
      </c>
      <c r="I174" s="105" t="str">
        <f>IF(OR($C174="",I$3="",'5.工程集計'!$I174=0),"",IF(I$4="均一配賦",I$3/'5.工程集計'!$C$4/'5.工程集計'!$I174,IF(I$4="減価償却費",I$3*'5.工程集計'!$E174/'5.工程集計'!$I174)))</f>
        <v/>
      </c>
      <c r="J174" s="106" t="str">
        <f>IF($C174="","",$J$3*'5.工程集計'!G174/'5.工程集計'!I174)</f>
        <v/>
      </c>
      <c r="K174" s="105" t="str">
        <f>IF($C174="","",'3.工程情報'!I174/'5.工程集計'!I174)</f>
        <v/>
      </c>
      <c r="L174" s="105" t="str">
        <f>IF($C174="","",'3.工程情報'!J174/'5.工程集計'!I174)</f>
        <v/>
      </c>
      <c r="M174" s="105" t="str">
        <f>IF($C174="","",'3.工程情報'!K174/'5.工程集計'!I174)</f>
        <v/>
      </c>
      <c r="N174" s="105" t="str">
        <f>IF($C174="","",'3.工程情報'!L174/'5.工程集計'!I174)</f>
        <v/>
      </c>
      <c r="O174" s="105" t="str">
        <f>IF($C174="","",'3.工程情報'!M174/'5.工程集計'!I174)</f>
        <v/>
      </c>
      <c r="P174" s="105" t="str">
        <f>IF(OR($C174="",P$3="",'5.工程集計'!$I174=0),"",IF(P$4="均一配賦",P$3/'5.工程集計'!$C$4/'5.工程集計'!$I174,IF(P$4="減価償却費",P$3*'5.工程集計'!$E174/'5.工程集計'!$I174)))</f>
        <v/>
      </c>
      <c r="Q174" s="105" t="str">
        <f>IF(OR($C174="",Q$3="",'5.工程集計'!$I174=0),"",IF(Q$4="均一配賦",Q$3/'5.工程集計'!$C$4/'5.工程集計'!$I174,IF(Q$4="減価償却費",Q$3*'5.工程集計'!$E174/'5.工程集計'!$I174)))</f>
        <v/>
      </c>
      <c r="R174" s="105" t="str">
        <f>IF(OR($C174="",R$3="",'5.工程集計'!$I174=0),"",IF(R$4="均一配賦",R$3/'5.工程集計'!$C$4/'5.工程集計'!$I174,IF(R$4="減価償却費",R$3*'5.工程集計'!$E174/'5.工程集計'!$I174)))</f>
        <v/>
      </c>
      <c r="S174" s="105" t="str">
        <f>IF(OR($C174="",S$3="",'5.工程集計'!$I174=0),"",IF(S$4="均一配賦",S$3/'5.工程集計'!$C$4/'5.工程集計'!$I174,IF(S$4="減価償却費",S$3*'5.工程集計'!$E174/'5.工程集計'!$I174)))</f>
        <v/>
      </c>
      <c r="T174" s="105" t="str">
        <f>IF(OR($C174="",T$3="",'5.工程集計'!$I174=0),"",IF(T$4="均一配賦",T$3/'5.工程集計'!$C$4/'5.工程集計'!$I174,IF(T$4="減価償却費",T$3*'5.工程集計'!$E174/'5.工程集計'!$I174)))</f>
        <v/>
      </c>
      <c r="U174" s="105" t="str">
        <f>IF(OR($C174="",U$3="",'5.工程集計'!$I174=0),"",IF(U$4="均一配賦",U$3/'5.工程集計'!$C$4/'5.工程集計'!$I174,IF(U$4="減価償却費",U$3*'5.工程集計'!$E174/'5.工程集計'!$I174)))</f>
        <v/>
      </c>
      <c r="V174" s="105" t="str">
        <f>IF(OR($C174="",V$3="",'5.工程集計'!$I174=0),"",IF(V$4="均一配賦",V$3/'5.工程集計'!$C$4/'5.工程集計'!$I174,IF(V$4="減価償却費",V$3*'5.工程集計'!$E174/'5.工程集計'!$I174)))</f>
        <v/>
      </c>
      <c r="W174" s="105" t="str">
        <f>IF(OR($C174="",W$3="",'5.工程集計'!$I174=0),"",IF(W$4="均一配賦",W$3/'5.工程集計'!$C$4/'5.工程集計'!$I174,IF(W$4="減価償却費",W$3*'5.工程集計'!$E174/'5.工程集計'!$I174)))</f>
        <v/>
      </c>
      <c r="X174" s="105" t="str">
        <f>IF(OR($C174="",X$3="",'5.工程集計'!$I174=0),"",IF(X$4="均一配賦",X$3/'5.工程集計'!$C$4/'5.工程集計'!$I174,IF(X$4="減価償却費",X$3*'5.工程集計'!$E174/'5.工程集計'!$I174)))</f>
        <v/>
      </c>
      <c r="Y174" s="105" t="str">
        <f>IF(OR($C174="",Y$3="",'5.工程集計'!$I174=0),"",IF(Y$4="均一配賦",Y$3/'5.工程集計'!$C$4/'5.工程集計'!$I174,IF(Y$4="減価償却費",Y$3*'5.工程集計'!$E174/'5.工程集計'!$I174)))</f>
        <v/>
      </c>
      <c r="Z174" s="105" t="str">
        <f>IF(OR($C174="",Z$3="",'5.工程集計'!$I174=0),"",IF(Z$4="均一配賦",Z$3/'5.工程集計'!$C$4/'5.工程集計'!$I174,IF(Z$4="減価償却費",Z$3*'5.工程集計'!$E174/'5.工程集計'!$I174)))</f>
        <v/>
      </c>
      <c r="AA174" s="105" t="str">
        <f>IF(OR($C174="",AA$3="",'5.工程集計'!$I174=0),"",IF(AA$4="均一配賦",AA$3/'5.工程集計'!$C$4/'5.工程集計'!$I174,IF(AA$4="減価償却費",AA$3*'5.工程集計'!$E174/'5.工程集計'!$I174)))</f>
        <v/>
      </c>
    </row>
    <row r="175" spans="2:27" ht="21.75" customHeight="1">
      <c r="B175" s="14" t="str">
        <f>IF('3.工程情報'!B175="","",'3.工程情報'!B175)</f>
        <v/>
      </c>
      <c r="C175" s="14" t="str">
        <f>IF('3.工程情報'!C175="","",'3.工程情報'!C175)</f>
        <v/>
      </c>
      <c r="D175" s="193" t="str">
        <f t="shared" si="5"/>
        <v/>
      </c>
      <c r="E175" s="193" t="str">
        <f t="shared" si="6"/>
        <v/>
      </c>
      <c r="F175" s="105" t="str">
        <f>IF($C175="","",'3.工程情報'!$H175/'5.工程集計'!$H175)</f>
        <v/>
      </c>
      <c r="G175" s="105" t="str">
        <f>IF(OR($C175="",G$3="",'5.工程集計'!$H175=0),"",IF(G$4="均一配賦",G$3/'5.工程集計'!$C$4/'5.工程集計'!$H175,IF(G$4="減価償却費",G$3*'5.工程集計'!$E175/'5.工程集計'!$H175)))</f>
        <v/>
      </c>
      <c r="H175" s="105" t="str">
        <f>IF($C175="","",'5.工程集計'!D175/'5.工程集計'!I175)</f>
        <v/>
      </c>
      <c r="I175" s="105" t="str">
        <f>IF(OR($C175="",I$3="",'5.工程集計'!$I175=0),"",IF(I$4="均一配賦",I$3/'5.工程集計'!$C$4/'5.工程集計'!$I175,IF(I$4="減価償却費",I$3*'5.工程集計'!$E175/'5.工程集計'!$I175)))</f>
        <v/>
      </c>
      <c r="J175" s="106" t="str">
        <f>IF($C175="","",$J$3*'5.工程集計'!G175/'5.工程集計'!I175)</f>
        <v/>
      </c>
      <c r="K175" s="105" t="str">
        <f>IF($C175="","",'3.工程情報'!I175/'5.工程集計'!I175)</f>
        <v/>
      </c>
      <c r="L175" s="105" t="str">
        <f>IF($C175="","",'3.工程情報'!J175/'5.工程集計'!I175)</f>
        <v/>
      </c>
      <c r="M175" s="105" t="str">
        <f>IF($C175="","",'3.工程情報'!K175/'5.工程集計'!I175)</f>
        <v/>
      </c>
      <c r="N175" s="105" t="str">
        <f>IF($C175="","",'3.工程情報'!L175/'5.工程集計'!I175)</f>
        <v/>
      </c>
      <c r="O175" s="105" t="str">
        <f>IF($C175="","",'3.工程情報'!M175/'5.工程集計'!I175)</f>
        <v/>
      </c>
      <c r="P175" s="105" t="str">
        <f>IF(OR($C175="",P$3="",'5.工程集計'!$I175=0),"",IF(P$4="均一配賦",P$3/'5.工程集計'!$C$4/'5.工程集計'!$I175,IF(P$4="減価償却費",P$3*'5.工程集計'!$E175/'5.工程集計'!$I175)))</f>
        <v/>
      </c>
      <c r="Q175" s="105" t="str">
        <f>IF(OR($C175="",Q$3="",'5.工程集計'!$I175=0),"",IF(Q$4="均一配賦",Q$3/'5.工程集計'!$C$4/'5.工程集計'!$I175,IF(Q$4="減価償却費",Q$3*'5.工程集計'!$E175/'5.工程集計'!$I175)))</f>
        <v/>
      </c>
      <c r="R175" s="105" t="str">
        <f>IF(OR($C175="",R$3="",'5.工程集計'!$I175=0),"",IF(R$4="均一配賦",R$3/'5.工程集計'!$C$4/'5.工程集計'!$I175,IF(R$4="減価償却費",R$3*'5.工程集計'!$E175/'5.工程集計'!$I175)))</f>
        <v/>
      </c>
      <c r="S175" s="105" t="str">
        <f>IF(OR($C175="",S$3="",'5.工程集計'!$I175=0),"",IF(S$4="均一配賦",S$3/'5.工程集計'!$C$4/'5.工程集計'!$I175,IF(S$4="減価償却費",S$3*'5.工程集計'!$E175/'5.工程集計'!$I175)))</f>
        <v/>
      </c>
      <c r="T175" s="105" t="str">
        <f>IF(OR($C175="",T$3="",'5.工程集計'!$I175=0),"",IF(T$4="均一配賦",T$3/'5.工程集計'!$C$4/'5.工程集計'!$I175,IF(T$4="減価償却費",T$3*'5.工程集計'!$E175/'5.工程集計'!$I175)))</f>
        <v/>
      </c>
      <c r="U175" s="105" t="str">
        <f>IF(OR($C175="",U$3="",'5.工程集計'!$I175=0),"",IF(U$4="均一配賦",U$3/'5.工程集計'!$C$4/'5.工程集計'!$I175,IF(U$4="減価償却費",U$3*'5.工程集計'!$E175/'5.工程集計'!$I175)))</f>
        <v/>
      </c>
      <c r="V175" s="105" t="str">
        <f>IF(OR($C175="",V$3="",'5.工程集計'!$I175=0),"",IF(V$4="均一配賦",V$3/'5.工程集計'!$C$4/'5.工程集計'!$I175,IF(V$4="減価償却費",V$3*'5.工程集計'!$E175/'5.工程集計'!$I175)))</f>
        <v/>
      </c>
      <c r="W175" s="105" t="str">
        <f>IF(OR($C175="",W$3="",'5.工程集計'!$I175=0),"",IF(W$4="均一配賦",W$3/'5.工程集計'!$C$4/'5.工程集計'!$I175,IF(W$4="減価償却費",W$3*'5.工程集計'!$E175/'5.工程集計'!$I175)))</f>
        <v/>
      </c>
      <c r="X175" s="105" t="str">
        <f>IF(OR($C175="",X$3="",'5.工程集計'!$I175=0),"",IF(X$4="均一配賦",X$3/'5.工程集計'!$C$4/'5.工程集計'!$I175,IF(X$4="減価償却費",X$3*'5.工程集計'!$E175/'5.工程集計'!$I175)))</f>
        <v/>
      </c>
      <c r="Y175" s="105" t="str">
        <f>IF(OR($C175="",Y$3="",'5.工程集計'!$I175=0),"",IF(Y$4="均一配賦",Y$3/'5.工程集計'!$C$4/'5.工程集計'!$I175,IF(Y$4="減価償却費",Y$3*'5.工程集計'!$E175/'5.工程集計'!$I175)))</f>
        <v/>
      </c>
      <c r="Z175" s="105" t="str">
        <f>IF(OR($C175="",Z$3="",'5.工程集計'!$I175=0),"",IF(Z$4="均一配賦",Z$3/'5.工程集計'!$C$4/'5.工程集計'!$I175,IF(Z$4="減価償却費",Z$3*'5.工程集計'!$E175/'5.工程集計'!$I175)))</f>
        <v/>
      </c>
      <c r="AA175" s="105" t="str">
        <f>IF(OR($C175="",AA$3="",'5.工程集計'!$I175=0),"",IF(AA$4="均一配賦",AA$3/'5.工程集計'!$C$4/'5.工程集計'!$I175,IF(AA$4="減価償却費",AA$3*'5.工程集計'!$E175/'5.工程集計'!$I175)))</f>
        <v/>
      </c>
    </row>
    <row r="176" spans="2:27" ht="21.75" customHeight="1">
      <c r="B176" s="14" t="str">
        <f>IF('3.工程情報'!B176="","",'3.工程情報'!B176)</f>
        <v/>
      </c>
      <c r="C176" s="14" t="str">
        <f>IF('3.工程情報'!C176="","",'3.工程情報'!C176)</f>
        <v/>
      </c>
      <c r="D176" s="193" t="str">
        <f t="shared" si="5"/>
        <v/>
      </c>
      <c r="E176" s="193" t="str">
        <f t="shared" si="6"/>
        <v/>
      </c>
      <c r="F176" s="105" t="str">
        <f>IF($C176="","",'3.工程情報'!$H176/'5.工程集計'!$H176)</f>
        <v/>
      </c>
      <c r="G176" s="105" t="str">
        <f>IF(OR($C176="",G$3="",'5.工程集計'!$H176=0),"",IF(G$4="均一配賦",G$3/'5.工程集計'!$C$4/'5.工程集計'!$H176,IF(G$4="減価償却費",G$3*'5.工程集計'!$E176/'5.工程集計'!$H176)))</f>
        <v/>
      </c>
      <c r="H176" s="105" t="str">
        <f>IF($C176="","",'5.工程集計'!D176/'5.工程集計'!I176)</f>
        <v/>
      </c>
      <c r="I176" s="105" t="str">
        <f>IF(OR($C176="",I$3="",'5.工程集計'!$I176=0),"",IF(I$4="均一配賦",I$3/'5.工程集計'!$C$4/'5.工程集計'!$I176,IF(I$4="減価償却費",I$3*'5.工程集計'!$E176/'5.工程集計'!$I176)))</f>
        <v/>
      </c>
      <c r="J176" s="106" t="str">
        <f>IF($C176="","",$J$3*'5.工程集計'!G176/'5.工程集計'!I176)</f>
        <v/>
      </c>
      <c r="K176" s="105" t="str">
        <f>IF($C176="","",'3.工程情報'!I176/'5.工程集計'!I176)</f>
        <v/>
      </c>
      <c r="L176" s="105" t="str">
        <f>IF($C176="","",'3.工程情報'!J176/'5.工程集計'!I176)</f>
        <v/>
      </c>
      <c r="M176" s="105" t="str">
        <f>IF($C176="","",'3.工程情報'!K176/'5.工程集計'!I176)</f>
        <v/>
      </c>
      <c r="N176" s="105" t="str">
        <f>IF($C176="","",'3.工程情報'!L176/'5.工程集計'!I176)</f>
        <v/>
      </c>
      <c r="O176" s="105" t="str">
        <f>IF($C176="","",'3.工程情報'!M176/'5.工程集計'!I176)</f>
        <v/>
      </c>
      <c r="P176" s="105" t="str">
        <f>IF(OR($C176="",P$3="",'5.工程集計'!$I176=0),"",IF(P$4="均一配賦",P$3/'5.工程集計'!$C$4/'5.工程集計'!$I176,IF(P$4="減価償却費",P$3*'5.工程集計'!$E176/'5.工程集計'!$I176)))</f>
        <v/>
      </c>
      <c r="Q176" s="105" t="str">
        <f>IF(OR($C176="",Q$3="",'5.工程集計'!$I176=0),"",IF(Q$4="均一配賦",Q$3/'5.工程集計'!$C$4/'5.工程集計'!$I176,IF(Q$4="減価償却費",Q$3*'5.工程集計'!$E176/'5.工程集計'!$I176)))</f>
        <v/>
      </c>
      <c r="R176" s="105" t="str">
        <f>IF(OR($C176="",R$3="",'5.工程集計'!$I176=0),"",IF(R$4="均一配賦",R$3/'5.工程集計'!$C$4/'5.工程集計'!$I176,IF(R$4="減価償却費",R$3*'5.工程集計'!$E176/'5.工程集計'!$I176)))</f>
        <v/>
      </c>
      <c r="S176" s="105" t="str">
        <f>IF(OR($C176="",S$3="",'5.工程集計'!$I176=0),"",IF(S$4="均一配賦",S$3/'5.工程集計'!$C$4/'5.工程集計'!$I176,IF(S$4="減価償却費",S$3*'5.工程集計'!$E176/'5.工程集計'!$I176)))</f>
        <v/>
      </c>
      <c r="T176" s="105" t="str">
        <f>IF(OR($C176="",T$3="",'5.工程集計'!$I176=0),"",IF(T$4="均一配賦",T$3/'5.工程集計'!$C$4/'5.工程集計'!$I176,IF(T$4="減価償却費",T$3*'5.工程集計'!$E176/'5.工程集計'!$I176)))</f>
        <v/>
      </c>
      <c r="U176" s="105" t="str">
        <f>IF(OR($C176="",U$3="",'5.工程集計'!$I176=0),"",IF(U$4="均一配賦",U$3/'5.工程集計'!$C$4/'5.工程集計'!$I176,IF(U$4="減価償却費",U$3*'5.工程集計'!$E176/'5.工程集計'!$I176)))</f>
        <v/>
      </c>
      <c r="V176" s="105" t="str">
        <f>IF(OR($C176="",V$3="",'5.工程集計'!$I176=0),"",IF(V$4="均一配賦",V$3/'5.工程集計'!$C$4/'5.工程集計'!$I176,IF(V$4="減価償却費",V$3*'5.工程集計'!$E176/'5.工程集計'!$I176)))</f>
        <v/>
      </c>
      <c r="W176" s="105" t="str">
        <f>IF(OR($C176="",W$3="",'5.工程集計'!$I176=0),"",IF(W$4="均一配賦",W$3/'5.工程集計'!$C$4/'5.工程集計'!$I176,IF(W$4="減価償却費",W$3*'5.工程集計'!$E176/'5.工程集計'!$I176)))</f>
        <v/>
      </c>
      <c r="X176" s="105" t="str">
        <f>IF(OR($C176="",X$3="",'5.工程集計'!$I176=0),"",IF(X$4="均一配賦",X$3/'5.工程集計'!$C$4/'5.工程集計'!$I176,IF(X$4="減価償却費",X$3*'5.工程集計'!$E176/'5.工程集計'!$I176)))</f>
        <v/>
      </c>
      <c r="Y176" s="105" t="str">
        <f>IF(OR($C176="",Y$3="",'5.工程集計'!$I176=0),"",IF(Y$4="均一配賦",Y$3/'5.工程集計'!$C$4/'5.工程集計'!$I176,IF(Y$4="減価償却費",Y$3*'5.工程集計'!$E176/'5.工程集計'!$I176)))</f>
        <v/>
      </c>
      <c r="Z176" s="105" t="str">
        <f>IF(OR($C176="",Z$3="",'5.工程集計'!$I176=0),"",IF(Z$4="均一配賦",Z$3/'5.工程集計'!$C$4/'5.工程集計'!$I176,IF(Z$4="減価償却費",Z$3*'5.工程集計'!$E176/'5.工程集計'!$I176)))</f>
        <v/>
      </c>
      <c r="AA176" s="105" t="str">
        <f>IF(OR($C176="",AA$3="",'5.工程集計'!$I176=0),"",IF(AA$4="均一配賦",AA$3/'5.工程集計'!$C$4/'5.工程集計'!$I176,IF(AA$4="減価償却費",AA$3*'5.工程集計'!$E176/'5.工程集計'!$I176)))</f>
        <v/>
      </c>
    </row>
    <row r="177" spans="2:27" ht="21.75" customHeight="1">
      <c r="B177" s="14" t="str">
        <f>IF('3.工程情報'!B177="","",'3.工程情報'!B177)</f>
        <v/>
      </c>
      <c r="C177" s="14" t="str">
        <f>IF('3.工程情報'!C177="","",'3.工程情報'!C177)</f>
        <v/>
      </c>
      <c r="D177" s="193" t="str">
        <f t="shared" si="5"/>
        <v/>
      </c>
      <c r="E177" s="193" t="str">
        <f t="shared" si="6"/>
        <v/>
      </c>
      <c r="F177" s="105" t="str">
        <f>IF($C177="","",'3.工程情報'!$H177/'5.工程集計'!$H177)</f>
        <v/>
      </c>
      <c r="G177" s="105" t="str">
        <f>IF(OR($C177="",G$3="",'5.工程集計'!$H177=0),"",IF(G$4="均一配賦",G$3/'5.工程集計'!$C$4/'5.工程集計'!$H177,IF(G$4="減価償却費",G$3*'5.工程集計'!$E177/'5.工程集計'!$H177)))</f>
        <v/>
      </c>
      <c r="H177" s="105" t="str">
        <f>IF($C177="","",'5.工程集計'!D177/'5.工程集計'!I177)</f>
        <v/>
      </c>
      <c r="I177" s="105" t="str">
        <f>IF(OR($C177="",I$3="",'5.工程集計'!$I177=0),"",IF(I$4="均一配賦",I$3/'5.工程集計'!$C$4/'5.工程集計'!$I177,IF(I$4="減価償却費",I$3*'5.工程集計'!$E177/'5.工程集計'!$I177)))</f>
        <v/>
      </c>
      <c r="J177" s="106" t="str">
        <f>IF($C177="","",$J$3*'5.工程集計'!G177/'5.工程集計'!I177)</f>
        <v/>
      </c>
      <c r="K177" s="105" t="str">
        <f>IF($C177="","",'3.工程情報'!I177/'5.工程集計'!I177)</f>
        <v/>
      </c>
      <c r="L177" s="105" t="str">
        <f>IF($C177="","",'3.工程情報'!J177/'5.工程集計'!I177)</f>
        <v/>
      </c>
      <c r="M177" s="105" t="str">
        <f>IF($C177="","",'3.工程情報'!K177/'5.工程集計'!I177)</f>
        <v/>
      </c>
      <c r="N177" s="105" t="str">
        <f>IF($C177="","",'3.工程情報'!L177/'5.工程集計'!I177)</f>
        <v/>
      </c>
      <c r="O177" s="105" t="str">
        <f>IF($C177="","",'3.工程情報'!M177/'5.工程集計'!I177)</f>
        <v/>
      </c>
      <c r="P177" s="105" t="str">
        <f>IF(OR($C177="",P$3="",'5.工程集計'!$I177=0),"",IF(P$4="均一配賦",P$3/'5.工程集計'!$C$4/'5.工程集計'!$I177,IF(P$4="減価償却費",P$3*'5.工程集計'!$E177/'5.工程集計'!$I177)))</f>
        <v/>
      </c>
      <c r="Q177" s="105" t="str">
        <f>IF(OR($C177="",Q$3="",'5.工程集計'!$I177=0),"",IF(Q$4="均一配賦",Q$3/'5.工程集計'!$C$4/'5.工程集計'!$I177,IF(Q$4="減価償却費",Q$3*'5.工程集計'!$E177/'5.工程集計'!$I177)))</f>
        <v/>
      </c>
      <c r="R177" s="105" t="str">
        <f>IF(OR($C177="",R$3="",'5.工程集計'!$I177=0),"",IF(R$4="均一配賦",R$3/'5.工程集計'!$C$4/'5.工程集計'!$I177,IF(R$4="減価償却費",R$3*'5.工程集計'!$E177/'5.工程集計'!$I177)))</f>
        <v/>
      </c>
      <c r="S177" s="105" t="str">
        <f>IF(OR($C177="",S$3="",'5.工程集計'!$I177=0),"",IF(S$4="均一配賦",S$3/'5.工程集計'!$C$4/'5.工程集計'!$I177,IF(S$4="減価償却費",S$3*'5.工程集計'!$E177/'5.工程集計'!$I177)))</f>
        <v/>
      </c>
      <c r="T177" s="105" t="str">
        <f>IF(OR($C177="",T$3="",'5.工程集計'!$I177=0),"",IF(T$4="均一配賦",T$3/'5.工程集計'!$C$4/'5.工程集計'!$I177,IF(T$4="減価償却費",T$3*'5.工程集計'!$E177/'5.工程集計'!$I177)))</f>
        <v/>
      </c>
      <c r="U177" s="105" t="str">
        <f>IF(OR($C177="",U$3="",'5.工程集計'!$I177=0),"",IF(U$4="均一配賦",U$3/'5.工程集計'!$C$4/'5.工程集計'!$I177,IF(U$4="減価償却費",U$3*'5.工程集計'!$E177/'5.工程集計'!$I177)))</f>
        <v/>
      </c>
      <c r="V177" s="105" t="str">
        <f>IF(OR($C177="",V$3="",'5.工程集計'!$I177=0),"",IF(V$4="均一配賦",V$3/'5.工程集計'!$C$4/'5.工程集計'!$I177,IF(V$4="減価償却費",V$3*'5.工程集計'!$E177/'5.工程集計'!$I177)))</f>
        <v/>
      </c>
      <c r="W177" s="105" t="str">
        <f>IF(OR($C177="",W$3="",'5.工程集計'!$I177=0),"",IF(W$4="均一配賦",W$3/'5.工程集計'!$C$4/'5.工程集計'!$I177,IF(W$4="減価償却費",W$3*'5.工程集計'!$E177/'5.工程集計'!$I177)))</f>
        <v/>
      </c>
      <c r="X177" s="105" t="str">
        <f>IF(OR($C177="",X$3="",'5.工程集計'!$I177=0),"",IF(X$4="均一配賦",X$3/'5.工程集計'!$C$4/'5.工程集計'!$I177,IF(X$4="減価償却費",X$3*'5.工程集計'!$E177/'5.工程集計'!$I177)))</f>
        <v/>
      </c>
      <c r="Y177" s="105" t="str">
        <f>IF(OR($C177="",Y$3="",'5.工程集計'!$I177=0),"",IF(Y$4="均一配賦",Y$3/'5.工程集計'!$C$4/'5.工程集計'!$I177,IF(Y$4="減価償却費",Y$3*'5.工程集計'!$E177/'5.工程集計'!$I177)))</f>
        <v/>
      </c>
      <c r="Z177" s="105" t="str">
        <f>IF(OR($C177="",Z$3="",'5.工程集計'!$I177=0),"",IF(Z$4="均一配賦",Z$3/'5.工程集計'!$C$4/'5.工程集計'!$I177,IF(Z$4="減価償却費",Z$3*'5.工程集計'!$E177/'5.工程集計'!$I177)))</f>
        <v/>
      </c>
      <c r="AA177" s="105" t="str">
        <f>IF(OR($C177="",AA$3="",'5.工程集計'!$I177=0),"",IF(AA$4="均一配賦",AA$3/'5.工程集計'!$C$4/'5.工程集計'!$I177,IF(AA$4="減価償却費",AA$3*'5.工程集計'!$E177/'5.工程集計'!$I177)))</f>
        <v/>
      </c>
    </row>
    <row r="178" spans="2:27" ht="21.75" customHeight="1">
      <c r="B178" s="14" t="str">
        <f>IF('3.工程情報'!B178="","",'3.工程情報'!B178)</f>
        <v/>
      </c>
      <c r="C178" s="14" t="str">
        <f>IF('3.工程情報'!C178="","",'3.工程情報'!C178)</f>
        <v/>
      </c>
      <c r="D178" s="193" t="str">
        <f t="shared" si="5"/>
        <v/>
      </c>
      <c r="E178" s="193" t="str">
        <f t="shared" si="6"/>
        <v/>
      </c>
      <c r="F178" s="105" t="str">
        <f>IF($C178="","",'3.工程情報'!$H178/'5.工程集計'!$H178)</f>
        <v/>
      </c>
      <c r="G178" s="105" t="str">
        <f>IF(OR($C178="",G$3="",'5.工程集計'!$H178=0),"",IF(G$4="均一配賦",G$3/'5.工程集計'!$C$4/'5.工程集計'!$H178,IF(G$4="減価償却費",G$3*'5.工程集計'!$E178/'5.工程集計'!$H178)))</f>
        <v/>
      </c>
      <c r="H178" s="105" t="str">
        <f>IF($C178="","",'5.工程集計'!D178/'5.工程集計'!I178)</f>
        <v/>
      </c>
      <c r="I178" s="105" t="str">
        <f>IF(OR($C178="",I$3="",'5.工程集計'!$I178=0),"",IF(I$4="均一配賦",I$3/'5.工程集計'!$C$4/'5.工程集計'!$I178,IF(I$4="減価償却費",I$3*'5.工程集計'!$E178/'5.工程集計'!$I178)))</f>
        <v/>
      </c>
      <c r="J178" s="106" t="str">
        <f>IF($C178="","",$J$3*'5.工程集計'!G178/'5.工程集計'!I178)</f>
        <v/>
      </c>
      <c r="K178" s="105" t="str">
        <f>IF($C178="","",'3.工程情報'!I178/'5.工程集計'!I178)</f>
        <v/>
      </c>
      <c r="L178" s="105" t="str">
        <f>IF($C178="","",'3.工程情報'!J178/'5.工程集計'!I178)</f>
        <v/>
      </c>
      <c r="M178" s="105" t="str">
        <f>IF($C178="","",'3.工程情報'!K178/'5.工程集計'!I178)</f>
        <v/>
      </c>
      <c r="N178" s="105" t="str">
        <f>IF($C178="","",'3.工程情報'!L178/'5.工程集計'!I178)</f>
        <v/>
      </c>
      <c r="O178" s="105" t="str">
        <f>IF($C178="","",'3.工程情報'!M178/'5.工程集計'!I178)</f>
        <v/>
      </c>
      <c r="P178" s="105" t="str">
        <f>IF(OR($C178="",P$3="",'5.工程集計'!$I178=0),"",IF(P$4="均一配賦",P$3/'5.工程集計'!$C$4/'5.工程集計'!$I178,IF(P$4="減価償却費",P$3*'5.工程集計'!$E178/'5.工程集計'!$I178)))</f>
        <v/>
      </c>
      <c r="Q178" s="105" t="str">
        <f>IF(OR($C178="",Q$3="",'5.工程集計'!$I178=0),"",IF(Q$4="均一配賦",Q$3/'5.工程集計'!$C$4/'5.工程集計'!$I178,IF(Q$4="減価償却費",Q$3*'5.工程集計'!$E178/'5.工程集計'!$I178)))</f>
        <v/>
      </c>
      <c r="R178" s="105" t="str">
        <f>IF(OR($C178="",R$3="",'5.工程集計'!$I178=0),"",IF(R$4="均一配賦",R$3/'5.工程集計'!$C$4/'5.工程集計'!$I178,IF(R$4="減価償却費",R$3*'5.工程集計'!$E178/'5.工程集計'!$I178)))</f>
        <v/>
      </c>
      <c r="S178" s="105" t="str">
        <f>IF(OR($C178="",S$3="",'5.工程集計'!$I178=0),"",IF(S$4="均一配賦",S$3/'5.工程集計'!$C$4/'5.工程集計'!$I178,IF(S$4="減価償却費",S$3*'5.工程集計'!$E178/'5.工程集計'!$I178)))</f>
        <v/>
      </c>
      <c r="T178" s="105" t="str">
        <f>IF(OR($C178="",T$3="",'5.工程集計'!$I178=0),"",IF(T$4="均一配賦",T$3/'5.工程集計'!$C$4/'5.工程集計'!$I178,IF(T$4="減価償却費",T$3*'5.工程集計'!$E178/'5.工程集計'!$I178)))</f>
        <v/>
      </c>
      <c r="U178" s="105" t="str">
        <f>IF(OR($C178="",U$3="",'5.工程集計'!$I178=0),"",IF(U$4="均一配賦",U$3/'5.工程集計'!$C$4/'5.工程集計'!$I178,IF(U$4="減価償却費",U$3*'5.工程集計'!$E178/'5.工程集計'!$I178)))</f>
        <v/>
      </c>
      <c r="V178" s="105" t="str">
        <f>IF(OR($C178="",V$3="",'5.工程集計'!$I178=0),"",IF(V$4="均一配賦",V$3/'5.工程集計'!$C$4/'5.工程集計'!$I178,IF(V$4="減価償却費",V$3*'5.工程集計'!$E178/'5.工程集計'!$I178)))</f>
        <v/>
      </c>
      <c r="W178" s="105" t="str">
        <f>IF(OR($C178="",W$3="",'5.工程集計'!$I178=0),"",IF(W$4="均一配賦",W$3/'5.工程集計'!$C$4/'5.工程集計'!$I178,IF(W$4="減価償却費",W$3*'5.工程集計'!$E178/'5.工程集計'!$I178)))</f>
        <v/>
      </c>
      <c r="X178" s="105" t="str">
        <f>IF(OR($C178="",X$3="",'5.工程集計'!$I178=0),"",IF(X$4="均一配賦",X$3/'5.工程集計'!$C$4/'5.工程集計'!$I178,IF(X$4="減価償却費",X$3*'5.工程集計'!$E178/'5.工程集計'!$I178)))</f>
        <v/>
      </c>
      <c r="Y178" s="105" t="str">
        <f>IF(OR($C178="",Y$3="",'5.工程集計'!$I178=0),"",IF(Y$4="均一配賦",Y$3/'5.工程集計'!$C$4/'5.工程集計'!$I178,IF(Y$4="減価償却費",Y$3*'5.工程集計'!$E178/'5.工程集計'!$I178)))</f>
        <v/>
      </c>
      <c r="Z178" s="105" t="str">
        <f>IF(OR($C178="",Z$3="",'5.工程集計'!$I178=0),"",IF(Z$4="均一配賦",Z$3/'5.工程集計'!$C$4/'5.工程集計'!$I178,IF(Z$4="減価償却費",Z$3*'5.工程集計'!$E178/'5.工程集計'!$I178)))</f>
        <v/>
      </c>
      <c r="AA178" s="105" t="str">
        <f>IF(OR($C178="",AA$3="",'5.工程集計'!$I178=0),"",IF(AA$4="均一配賦",AA$3/'5.工程集計'!$C$4/'5.工程集計'!$I178,IF(AA$4="減価償却費",AA$3*'5.工程集計'!$E178/'5.工程集計'!$I178)))</f>
        <v/>
      </c>
    </row>
    <row r="179" spans="2:27" ht="21.75" customHeight="1">
      <c r="B179" s="14" t="str">
        <f>IF('3.工程情報'!B179="","",'3.工程情報'!B179)</f>
        <v/>
      </c>
      <c r="C179" s="14" t="str">
        <f>IF('3.工程情報'!C179="","",'3.工程情報'!C179)</f>
        <v/>
      </c>
      <c r="D179" s="193" t="str">
        <f t="shared" si="5"/>
        <v/>
      </c>
      <c r="E179" s="193" t="str">
        <f t="shared" si="6"/>
        <v/>
      </c>
      <c r="F179" s="105" t="str">
        <f>IF($C179="","",'3.工程情報'!$H179/'5.工程集計'!$H179)</f>
        <v/>
      </c>
      <c r="G179" s="105" t="str">
        <f>IF(OR($C179="",G$3="",'5.工程集計'!$H179=0),"",IF(G$4="均一配賦",G$3/'5.工程集計'!$C$4/'5.工程集計'!$H179,IF(G$4="減価償却費",G$3*'5.工程集計'!$E179/'5.工程集計'!$H179)))</f>
        <v/>
      </c>
      <c r="H179" s="105" t="str">
        <f>IF($C179="","",'5.工程集計'!D179/'5.工程集計'!I179)</f>
        <v/>
      </c>
      <c r="I179" s="105" t="str">
        <f>IF(OR($C179="",I$3="",'5.工程集計'!$I179=0),"",IF(I$4="均一配賦",I$3/'5.工程集計'!$C$4/'5.工程集計'!$I179,IF(I$4="減価償却費",I$3*'5.工程集計'!$E179/'5.工程集計'!$I179)))</f>
        <v/>
      </c>
      <c r="J179" s="106" t="str">
        <f>IF($C179="","",$J$3*'5.工程集計'!G179/'5.工程集計'!I179)</f>
        <v/>
      </c>
      <c r="K179" s="105" t="str">
        <f>IF($C179="","",'3.工程情報'!I179/'5.工程集計'!I179)</f>
        <v/>
      </c>
      <c r="L179" s="105" t="str">
        <f>IF($C179="","",'3.工程情報'!J179/'5.工程集計'!I179)</f>
        <v/>
      </c>
      <c r="M179" s="105" t="str">
        <f>IF($C179="","",'3.工程情報'!K179/'5.工程集計'!I179)</f>
        <v/>
      </c>
      <c r="N179" s="105" t="str">
        <f>IF($C179="","",'3.工程情報'!L179/'5.工程集計'!I179)</f>
        <v/>
      </c>
      <c r="O179" s="105" t="str">
        <f>IF($C179="","",'3.工程情報'!M179/'5.工程集計'!I179)</f>
        <v/>
      </c>
      <c r="P179" s="105" t="str">
        <f>IF(OR($C179="",P$3="",'5.工程集計'!$I179=0),"",IF(P$4="均一配賦",P$3/'5.工程集計'!$C$4/'5.工程集計'!$I179,IF(P$4="減価償却費",P$3*'5.工程集計'!$E179/'5.工程集計'!$I179)))</f>
        <v/>
      </c>
      <c r="Q179" s="105" t="str">
        <f>IF(OR($C179="",Q$3="",'5.工程集計'!$I179=0),"",IF(Q$4="均一配賦",Q$3/'5.工程集計'!$C$4/'5.工程集計'!$I179,IF(Q$4="減価償却費",Q$3*'5.工程集計'!$E179/'5.工程集計'!$I179)))</f>
        <v/>
      </c>
      <c r="R179" s="105" t="str">
        <f>IF(OR($C179="",R$3="",'5.工程集計'!$I179=0),"",IF(R$4="均一配賦",R$3/'5.工程集計'!$C$4/'5.工程集計'!$I179,IF(R$4="減価償却費",R$3*'5.工程集計'!$E179/'5.工程集計'!$I179)))</f>
        <v/>
      </c>
      <c r="S179" s="105" t="str">
        <f>IF(OR($C179="",S$3="",'5.工程集計'!$I179=0),"",IF(S$4="均一配賦",S$3/'5.工程集計'!$C$4/'5.工程集計'!$I179,IF(S$4="減価償却費",S$3*'5.工程集計'!$E179/'5.工程集計'!$I179)))</f>
        <v/>
      </c>
      <c r="T179" s="105" t="str">
        <f>IF(OR($C179="",T$3="",'5.工程集計'!$I179=0),"",IF(T$4="均一配賦",T$3/'5.工程集計'!$C$4/'5.工程集計'!$I179,IF(T$4="減価償却費",T$3*'5.工程集計'!$E179/'5.工程集計'!$I179)))</f>
        <v/>
      </c>
      <c r="U179" s="105" t="str">
        <f>IF(OR($C179="",U$3="",'5.工程集計'!$I179=0),"",IF(U$4="均一配賦",U$3/'5.工程集計'!$C$4/'5.工程集計'!$I179,IF(U$4="減価償却費",U$3*'5.工程集計'!$E179/'5.工程集計'!$I179)))</f>
        <v/>
      </c>
      <c r="V179" s="105" t="str">
        <f>IF(OR($C179="",V$3="",'5.工程集計'!$I179=0),"",IF(V$4="均一配賦",V$3/'5.工程集計'!$C$4/'5.工程集計'!$I179,IF(V$4="減価償却費",V$3*'5.工程集計'!$E179/'5.工程集計'!$I179)))</f>
        <v/>
      </c>
      <c r="W179" s="105" t="str">
        <f>IF(OR($C179="",W$3="",'5.工程集計'!$I179=0),"",IF(W$4="均一配賦",W$3/'5.工程集計'!$C$4/'5.工程集計'!$I179,IF(W$4="減価償却費",W$3*'5.工程集計'!$E179/'5.工程集計'!$I179)))</f>
        <v/>
      </c>
      <c r="X179" s="105" t="str">
        <f>IF(OR($C179="",X$3="",'5.工程集計'!$I179=0),"",IF(X$4="均一配賦",X$3/'5.工程集計'!$C$4/'5.工程集計'!$I179,IF(X$4="減価償却費",X$3*'5.工程集計'!$E179/'5.工程集計'!$I179)))</f>
        <v/>
      </c>
      <c r="Y179" s="105" t="str">
        <f>IF(OR($C179="",Y$3="",'5.工程集計'!$I179=0),"",IF(Y$4="均一配賦",Y$3/'5.工程集計'!$C$4/'5.工程集計'!$I179,IF(Y$4="減価償却費",Y$3*'5.工程集計'!$E179/'5.工程集計'!$I179)))</f>
        <v/>
      </c>
      <c r="Z179" s="105" t="str">
        <f>IF(OR($C179="",Z$3="",'5.工程集計'!$I179=0),"",IF(Z$4="均一配賦",Z$3/'5.工程集計'!$C$4/'5.工程集計'!$I179,IF(Z$4="減価償却費",Z$3*'5.工程集計'!$E179/'5.工程集計'!$I179)))</f>
        <v/>
      </c>
      <c r="AA179" s="105" t="str">
        <f>IF(OR($C179="",AA$3="",'5.工程集計'!$I179=0),"",IF(AA$4="均一配賦",AA$3/'5.工程集計'!$C$4/'5.工程集計'!$I179,IF(AA$4="減価償却費",AA$3*'5.工程集計'!$E179/'5.工程集計'!$I179)))</f>
        <v/>
      </c>
    </row>
    <row r="180" spans="2:27" ht="21.75" customHeight="1">
      <c r="B180" s="14" t="str">
        <f>IF('3.工程情報'!B180="","",'3.工程情報'!B180)</f>
        <v/>
      </c>
      <c r="C180" s="14" t="str">
        <f>IF('3.工程情報'!C180="","",'3.工程情報'!C180)</f>
        <v/>
      </c>
      <c r="D180" s="193" t="str">
        <f t="shared" si="5"/>
        <v/>
      </c>
      <c r="E180" s="193" t="str">
        <f t="shared" si="6"/>
        <v/>
      </c>
      <c r="F180" s="105" t="str">
        <f>IF($C180="","",'3.工程情報'!$H180/'5.工程集計'!$H180)</f>
        <v/>
      </c>
      <c r="G180" s="105" t="str">
        <f>IF(OR($C180="",G$3="",'5.工程集計'!$H180=0),"",IF(G$4="均一配賦",G$3/'5.工程集計'!$C$4/'5.工程集計'!$H180,IF(G$4="減価償却費",G$3*'5.工程集計'!$E180/'5.工程集計'!$H180)))</f>
        <v/>
      </c>
      <c r="H180" s="105" t="str">
        <f>IF($C180="","",'5.工程集計'!D180/'5.工程集計'!I180)</f>
        <v/>
      </c>
      <c r="I180" s="105" t="str">
        <f>IF(OR($C180="",I$3="",'5.工程集計'!$I180=0),"",IF(I$4="均一配賦",I$3/'5.工程集計'!$C$4/'5.工程集計'!$I180,IF(I$4="減価償却費",I$3*'5.工程集計'!$E180/'5.工程集計'!$I180)))</f>
        <v/>
      </c>
      <c r="J180" s="106" t="str">
        <f>IF($C180="","",$J$3*'5.工程集計'!G180/'5.工程集計'!I180)</f>
        <v/>
      </c>
      <c r="K180" s="105" t="str">
        <f>IF($C180="","",'3.工程情報'!I180/'5.工程集計'!I180)</f>
        <v/>
      </c>
      <c r="L180" s="105" t="str">
        <f>IF($C180="","",'3.工程情報'!J180/'5.工程集計'!I180)</f>
        <v/>
      </c>
      <c r="M180" s="105" t="str">
        <f>IF($C180="","",'3.工程情報'!K180/'5.工程集計'!I180)</f>
        <v/>
      </c>
      <c r="N180" s="105" t="str">
        <f>IF($C180="","",'3.工程情報'!L180/'5.工程集計'!I180)</f>
        <v/>
      </c>
      <c r="O180" s="105" t="str">
        <f>IF($C180="","",'3.工程情報'!M180/'5.工程集計'!I180)</f>
        <v/>
      </c>
      <c r="P180" s="105" t="str">
        <f>IF(OR($C180="",P$3="",'5.工程集計'!$I180=0),"",IF(P$4="均一配賦",P$3/'5.工程集計'!$C$4/'5.工程集計'!$I180,IF(P$4="減価償却費",P$3*'5.工程集計'!$E180/'5.工程集計'!$I180)))</f>
        <v/>
      </c>
      <c r="Q180" s="105" t="str">
        <f>IF(OR($C180="",Q$3="",'5.工程集計'!$I180=0),"",IF(Q$4="均一配賦",Q$3/'5.工程集計'!$C$4/'5.工程集計'!$I180,IF(Q$4="減価償却費",Q$3*'5.工程集計'!$E180/'5.工程集計'!$I180)))</f>
        <v/>
      </c>
      <c r="R180" s="105" t="str">
        <f>IF(OR($C180="",R$3="",'5.工程集計'!$I180=0),"",IF(R$4="均一配賦",R$3/'5.工程集計'!$C$4/'5.工程集計'!$I180,IF(R$4="減価償却費",R$3*'5.工程集計'!$E180/'5.工程集計'!$I180)))</f>
        <v/>
      </c>
      <c r="S180" s="105" t="str">
        <f>IF(OR($C180="",S$3="",'5.工程集計'!$I180=0),"",IF(S$4="均一配賦",S$3/'5.工程集計'!$C$4/'5.工程集計'!$I180,IF(S$4="減価償却費",S$3*'5.工程集計'!$E180/'5.工程集計'!$I180)))</f>
        <v/>
      </c>
      <c r="T180" s="105" t="str">
        <f>IF(OR($C180="",T$3="",'5.工程集計'!$I180=0),"",IF(T$4="均一配賦",T$3/'5.工程集計'!$C$4/'5.工程集計'!$I180,IF(T$4="減価償却費",T$3*'5.工程集計'!$E180/'5.工程集計'!$I180)))</f>
        <v/>
      </c>
      <c r="U180" s="105" t="str">
        <f>IF(OR($C180="",U$3="",'5.工程集計'!$I180=0),"",IF(U$4="均一配賦",U$3/'5.工程集計'!$C$4/'5.工程集計'!$I180,IF(U$4="減価償却費",U$3*'5.工程集計'!$E180/'5.工程集計'!$I180)))</f>
        <v/>
      </c>
      <c r="V180" s="105" t="str">
        <f>IF(OR($C180="",V$3="",'5.工程集計'!$I180=0),"",IF(V$4="均一配賦",V$3/'5.工程集計'!$C$4/'5.工程集計'!$I180,IF(V$4="減価償却費",V$3*'5.工程集計'!$E180/'5.工程集計'!$I180)))</f>
        <v/>
      </c>
      <c r="W180" s="105" t="str">
        <f>IF(OR($C180="",W$3="",'5.工程集計'!$I180=0),"",IF(W$4="均一配賦",W$3/'5.工程集計'!$C$4/'5.工程集計'!$I180,IF(W$4="減価償却費",W$3*'5.工程集計'!$E180/'5.工程集計'!$I180)))</f>
        <v/>
      </c>
      <c r="X180" s="105" t="str">
        <f>IF(OR($C180="",X$3="",'5.工程集計'!$I180=0),"",IF(X$4="均一配賦",X$3/'5.工程集計'!$C$4/'5.工程集計'!$I180,IF(X$4="減価償却費",X$3*'5.工程集計'!$E180/'5.工程集計'!$I180)))</f>
        <v/>
      </c>
      <c r="Y180" s="105" t="str">
        <f>IF(OR($C180="",Y$3="",'5.工程集計'!$I180=0),"",IF(Y$4="均一配賦",Y$3/'5.工程集計'!$C$4/'5.工程集計'!$I180,IF(Y$4="減価償却費",Y$3*'5.工程集計'!$E180/'5.工程集計'!$I180)))</f>
        <v/>
      </c>
      <c r="Z180" s="105" t="str">
        <f>IF(OR($C180="",Z$3="",'5.工程集計'!$I180=0),"",IF(Z$4="均一配賦",Z$3/'5.工程集計'!$C$4/'5.工程集計'!$I180,IF(Z$4="減価償却費",Z$3*'5.工程集計'!$E180/'5.工程集計'!$I180)))</f>
        <v/>
      </c>
      <c r="AA180" s="105" t="str">
        <f>IF(OR($C180="",AA$3="",'5.工程集計'!$I180=0),"",IF(AA$4="均一配賦",AA$3/'5.工程集計'!$C$4/'5.工程集計'!$I180,IF(AA$4="減価償却費",AA$3*'5.工程集計'!$E180/'5.工程集計'!$I180)))</f>
        <v/>
      </c>
    </row>
    <row r="181" spans="2:27" ht="21.75" customHeight="1">
      <c r="B181" s="14" t="str">
        <f>IF('3.工程情報'!B181="","",'3.工程情報'!B181)</f>
        <v/>
      </c>
      <c r="C181" s="14" t="str">
        <f>IF('3.工程情報'!C181="","",'3.工程情報'!C181)</f>
        <v/>
      </c>
      <c r="D181" s="193" t="str">
        <f t="shared" si="5"/>
        <v/>
      </c>
      <c r="E181" s="193" t="str">
        <f t="shared" si="6"/>
        <v/>
      </c>
      <c r="F181" s="105" t="str">
        <f>IF($C181="","",'3.工程情報'!$H181/'5.工程集計'!$H181)</f>
        <v/>
      </c>
      <c r="G181" s="105" t="str">
        <f>IF(OR($C181="",G$3="",'5.工程集計'!$H181=0),"",IF(G$4="均一配賦",G$3/'5.工程集計'!$C$4/'5.工程集計'!$H181,IF(G$4="減価償却費",G$3*'5.工程集計'!$E181/'5.工程集計'!$H181)))</f>
        <v/>
      </c>
      <c r="H181" s="105" t="str">
        <f>IF($C181="","",'5.工程集計'!D181/'5.工程集計'!I181)</f>
        <v/>
      </c>
      <c r="I181" s="105" t="str">
        <f>IF(OR($C181="",I$3="",'5.工程集計'!$I181=0),"",IF(I$4="均一配賦",I$3/'5.工程集計'!$C$4/'5.工程集計'!$I181,IF(I$4="減価償却費",I$3*'5.工程集計'!$E181/'5.工程集計'!$I181)))</f>
        <v/>
      </c>
      <c r="J181" s="106" t="str">
        <f>IF($C181="","",$J$3*'5.工程集計'!G181/'5.工程集計'!I181)</f>
        <v/>
      </c>
      <c r="K181" s="105" t="str">
        <f>IF($C181="","",'3.工程情報'!I181/'5.工程集計'!I181)</f>
        <v/>
      </c>
      <c r="L181" s="105" t="str">
        <f>IF($C181="","",'3.工程情報'!J181/'5.工程集計'!I181)</f>
        <v/>
      </c>
      <c r="M181" s="105" t="str">
        <f>IF($C181="","",'3.工程情報'!K181/'5.工程集計'!I181)</f>
        <v/>
      </c>
      <c r="N181" s="105" t="str">
        <f>IF($C181="","",'3.工程情報'!L181/'5.工程集計'!I181)</f>
        <v/>
      </c>
      <c r="O181" s="105" t="str">
        <f>IF($C181="","",'3.工程情報'!M181/'5.工程集計'!I181)</f>
        <v/>
      </c>
      <c r="P181" s="105" t="str">
        <f>IF(OR($C181="",P$3="",'5.工程集計'!$I181=0),"",IF(P$4="均一配賦",P$3/'5.工程集計'!$C$4/'5.工程集計'!$I181,IF(P$4="減価償却費",P$3*'5.工程集計'!$E181/'5.工程集計'!$I181)))</f>
        <v/>
      </c>
      <c r="Q181" s="105" t="str">
        <f>IF(OR($C181="",Q$3="",'5.工程集計'!$I181=0),"",IF(Q$4="均一配賦",Q$3/'5.工程集計'!$C$4/'5.工程集計'!$I181,IF(Q$4="減価償却費",Q$3*'5.工程集計'!$E181/'5.工程集計'!$I181)))</f>
        <v/>
      </c>
      <c r="R181" s="105" t="str">
        <f>IF(OR($C181="",R$3="",'5.工程集計'!$I181=0),"",IF(R$4="均一配賦",R$3/'5.工程集計'!$C$4/'5.工程集計'!$I181,IF(R$4="減価償却費",R$3*'5.工程集計'!$E181/'5.工程集計'!$I181)))</f>
        <v/>
      </c>
      <c r="S181" s="105" t="str">
        <f>IF(OR($C181="",S$3="",'5.工程集計'!$I181=0),"",IF(S$4="均一配賦",S$3/'5.工程集計'!$C$4/'5.工程集計'!$I181,IF(S$4="減価償却費",S$3*'5.工程集計'!$E181/'5.工程集計'!$I181)))</f>
        <v/>
      </c>
      <c r="T181" s="105" t="str">
        <f>IF(OR($C181="",T$3="",'5.工程集計'!$I181=0),"",IF(T$4="均一配賦",T$3/'5.工程集計'!$C$4/'5.工程集計'!$I181,IF(T$4="減価償却費",T$3*'5.工程集計'!$E181/'5.工程集計'!$I181)))</f>
        <v/>
      </c>
      <c r="U181" s="105" t="str">
        <f>IF(OR($C181="",U$3="",'5.工程集計'!$I181=0),"",IF(U$4="均一配賦",U$3/'5.工程集計'!$C$4/'5.工程集計'!$I181,IF(U$4="減価償却費",U$3*'5.工程集計'!$E181/'5.工程集計'!$I181)))</f>
        <v/>
      </c>
      <c r="V181" s="105" t="str">
        <f>IF(OR($C181="",V$3="",'5.工程集計'!$I181=0),"",IF(V$4="均一配賦",V$3/'5.工程集計'!$C$4/'5.工程集計'!$I181,IF(V$4="減価償却費",V$3*'5.工程集計'!$E181/'5.工程集計'!$I181)))</f>
        <v/>
      </c>
      <c r="W181" s="105" t="str">
        <f>IF(OR($C181="",W$3="",'5.工程集計'!$I181=0),"",IF(W$4="均一配賦",W$3/'5.工程集計'!$C$4/'5.工程集計'!$I181,IF(W$4="減価償却費",W$3*'5.工程集計'!$E181/'5.工程集計'!$I181)))</f>
        <v/>
      </c>
      <c r="X181" s="105" t="str">
        <f>IF(OR($C181="",X$3="",'5.工程集計'!$I181=0),"",IF(X$4="均一配賦",X$3/'5.工程集計'!$C$4/'5.工程集計'!$I181,IF(X$4="減価償却費",X$3*'5.工程集計'!$E181/'5.工程集計'!$I181)))</f>
        <v/>
      </c>
      <c r="Y181" s="105" t="str">
        <f>IF(OR($C181="",Y$3="",'5.工程集計'!$I181=0),"",IF(Y$4="均一配賦",Y$3/'5.工程集計'!$C$4/'5.工程集計'!$I181,IF(Y$4="減価償却費",Y$3*'5.工程集計'!$E181/'5.工程集計'!$I181)))</f>
        <v/>
      </c>
      <c r="Z181" s="105" t="str">
        <f>IF(OR($C181="",Z$3="",'5.工程集計'!$I181=0),"",IF(Z$4="均一配賦",Z$3/'5.工程集計'!$C$4/'5.工程集計'!$I181,IF(Z$4="減価償却費",Z$3*'5.工程集計'!$E181/'5.工程集計'!$I181)))</f>
        <v/>
      </c>
      <c r="AA181" s="105" t="str">
        <f>IF(OR($C181="",AA$3="",'5.工程集計'!$I181=0),"",IF(AA$4="均一配賦",AA$3/'5.工程集計'!$C$4/'5.工程集計'!$I181,IF(AA$4="減価償却費",AA$3*'5.工程集計'!$E181/'5.工程集計'!$I181)))</f>
        <v/>
      </c>
    </row>
    <row r="182" spans="2:27" ht="21.75" customHeight="1">
      <c r="B182" s="14" t="str">
        <f>IF('3.工程情報'!B182="","",'3.工程情報'!B182)</f>
        <v/>
      </c>
      <c r="C182" s="14" t="str">
        <f>IF('3.工程情報'!C182="","",'3.工程情報'!C182)</f>
        <v/>
      </c>
      <c r="D182" s="193" t="str">
        <f t="shared" si="5"/>
        <v/>
      </c>
      <c r="E182" s="193" t="str">
        <f t="shared" si="6"/>
        <v/>
      </c>
      <c r="F182" s="105" t="str">
        <f>IF($C182="","",'3.工程情報'!$H182/'5.工程集計'!$H182)</f>
        <v/>
      </c>
      <c r="G182" s="105" t="str">
        <f>IF(OR($C182="",G$3="",'5.工程集計'!$H182=0),"",IF(G$4="均一配賦",G$3/'5.工程集計'!$C$4/'5.工程集計'!$H182,IF(G$4="減価償却費",G$3*'5.工程集計'!$E182/'5.工程集計'!$H182)))</f>
        <v/>
      </c>
      <c r="H182" s="105" t="str">
        <f>IF($C182="","",'5.工程集計'!D182/'5.工程集計'!I182)</f>
        <v/>
      </c>
      <c r="I182" s="105" t="str">
        <f>IF(OR($C182="",I$3="",'5.工程集計'!$I182=0),"",IF(I$4="均一配賦",I$3/'5.工程集計'!$C$4/'5.工程集計'!$I182,IF(I$4="減価償却費",I$3*'5.工程集計'!$E182/'5.工程集計'!$I182)))</f>
        <v/>
      </c>
      <c r="J182" s="106" t="str">
        <f>IF($C182="","",$J$3*'5.工程集計'!G182/'5.工程集計'!I182)</f>
        <v/>
      </c>
      <c r="K182" s="105" t="str">
        <f>IF($C182="","",'3.工程情報'!I182/'5.工程集計'!I182)</f>
        <v/>
      </c>
      <c r="L182" s="105" t="str">
        <f>IF($C182="","",'3.工程情報'!J182/'5.工程集計'!I182)</f>
        <v/>
      </c>
      <c r="M182" s="105" t="str">
        <f>IF($C182="","",'3.工程情報'!K182/'5.工程集計'!I182)</f>
        <v/>
      </c>
      <c r="N182" s="105" t="str">
        <f>IF($C182="","",'3.工程情報'!L182/'5.工程集計'!I182)</f>
        <v/>
      </c>
      <c r="O182" s="105" t="str">
        <f>IF($C182="","",'3.工程情報'!M182/'5.工程集計'!I182)</f>
        <v/>
      </c>
      <c r="P182" s="105" t="str">
        <f>IF(OR($C182="",P$3="",'5.工程集計'!$I182=0),"",IF(P$4="均一配賦",P$3/'5.工程集計'!$C$4/'5.工程集計'!$I182,IF(P$4="減価償却費",P$3*'5.工程集計'!$E182/'5.工程集計'!$I182)))</f>
        <v/>
      </c>
      <c r="Q182" s="105" t="str">
        <f>IF(OR($C182="",Q$3="",'5.工程集計'!$I182=0),"",IF(Q$4="均一配賦",Q$3/'5.工程集計'!$C$4/'5.工程集計'!$I182,IF(Q$4="減価償却費",Q$3*'5.工程集計'!$E182/'5.工程集計'!$I182)))</f>
        <v/>
      </c>
      <c r="R182" s="105" t="str">
        <f>IF(OR($C182="",R$3="",'5.工程集計'!$I182=0),"",IF(R$4="均一配賦",R$3/'5.工程集計'!$C$4/'5.工程集計'!$I182,IF(R$4="減価償却費",R$3*'5.工程集計'!$E182/'5.工程集計'!$I182)))</f>
        <v/>
      </c>
      <c r="S182" s="105" t="str">
        <f>IF(OR($C182="",S$3="",'5.工程集計'!$I182=0),"",IF(S$4="均一配賦",S$3/'5.工程集計'!$C$4/'5.工程集計'!$I182,IF(S$4="減価償却費",S$3*'5.工程集計'!$E182/'5.工程集計'!$I182)))</f>
        <v/>
      </c>
      <c r="T182" s="105" t="str">
        <f>IF(OR($C182="",T$3="",'5.工程集計'!$I182=0),"",IF(T$4="均一配賦",T$3/'5.工程集計'!$C$4/'5.工程集計'!$I182,IF(T$4="減価償却費",T$3*'5.工程集計'!$E182/'5.工程集計'!$I182)))</f>
        <v/>
      </c>
      <c r="U182" s="105" t="str">
        <f>IF(OR($C182="",U$3="",'5.工程集計'!$I182=0),"",IF(U$4="均一配賦",U$3/'5.工程集計'!$C$4/'5.工程集計'!$I182,IF(U$4="減価償却費",U$3*'5.工程集計'!$E182/'5.工程集計'!$I182)))</f>
        <v/>
      </c>
      <c r="V182" s="105" t="str">
        <f>IF(OR($C182="",V$3="",'5.工程集計'!$I182=0),"",IF(V$4="均一配賦",V$3/'5.工程集計'!$C$4/'5.工程集計'!$I182,IF(V$4="減価償却費",V$3*'5.工程集計'!$E182/'5.工程集計'!$I182)))</f>
        <v/>
      </c>
      <c r="W182" s="105" t="str">
        <f>IF(OR($C182="",W$3="",'5.工程集計'!$I182=0),"",IF(W$4="均一配賦",W$3/'5.工程集計'!$C$4/'5.工程集計'!$I182,IF(W$4="減価償却費",W$3*'5.工程集計'!$E182/'5.工程集計'!$I182)))</f>
        <v/>
      </c>
      <c r="X182" s="105" t="str">
        <f>IF(OR($C182="",X$3="",'5.工程集計'!$I182=0),"",IF(X$4="均一配賦",X$3/'5.工程集計'!$C$4/'5.工程集計'!$I182,IF(X$4="減価償却費",X$3*'5.工程集計'!$E182/'5.工程集計'!$I182)))</f>
        <v/>
      </c>
      <c r="Y182" s="105" t="str">
        <f>IF(OR($C182="",Y$3="",'5.工程集計'!$I182=0),"",IF(Y$4="均一配賦",Y$3/'5.工程集計'!$C$4/'5.工程集計'!$I182,IF(Y$4="減価償却費",Y$3*'5.工程集計'!$E182/'5.工程集計'!$I182)))</f>
        <v/>
      </c>
      <c r="Z182" s="105" t="str">
        <f>IF(OR($C182="",Z$3="",'5.工程集計'!$I182=0),"",IF(Z$4="均一配賦",Z$3/'5.工程集計'!$C$4/'5.工程集計'!$I182,IF(Z$4="減価償却費",Z$3*'5.工程集計'!$E182/'5.工程集計'!$I182)))</f>
        <v/>
      </c>
      <c r="AA182" s="105" t="str">
        <f>IF(OR($C182="",AA$3="",'5.工程集計'!$I182=0),"",IF(AA$4="均一配賦",AA$3/'5.工程集計'!$C$4/'5.工程集計'!$I182,IF(AA$4="減価償却費",AA$3*'5.工程集計'!$E182/'5.工程集計'!$I182)))</f>
        <v/>
      </c>
    </row>
    <row r="183" spans="2:27" ht="21.75" customHeight="1">
      <c r="B183" s="14" t="str">
        <f>IF('3.工程情報'!B183="","",'3.工程情報'!B183)</f>
        <v/>
      </c>
      <c r="C183" s="14" t="str">
        <f>IF('3.工程情報'!C183="","",'3.工程情報'!C183)</f>
        <v/>
      </c>
      <c r="D183" s="193" t="str">
        <f t="shared" si="5"/>
        <v/>
      </c>
      <c r="E183" s="193" t="str">
        <f t="shared" si="6"/>
        <v/>
      </c>
      <c r="F183" s="105" t="str">
        <f>IF($C183="","",'3.工程情報'!$H183/'5.工程集計'!$H183)</f>
        <v/>
      </c>
      <c r="G183" s="105" t="str">
        <f>IF(OR($C183="",G$3="",'5.工程集計'!$H183=0),"",IF(G$4="均一配賦",G$3/'5.工程集計'!$C$4/'5.工程集計'!$H183,IF(G$4="減価償却費",G$3*'5.工程集計'!$E183/'5.工程集計'!$H183)))</f>
        <v/>
      </c>
      <c r="H183" s="105" t="str">
        <f>IF($C183="","",'5.工程集計'!D183/'5.工程集計'!I183)</f>
        <v/>
      </c>
      <c r="I183" s="105" t="str">
        <f>IF(OR($C183="",I$3="",'5.工程集計'!$I183=0),"",IF(I$4="均一配賦",I$3/'5.工程集計'!$C$4/'5.工程集計'!$I183,IF(I$4="減価償却費",I$3*'5.工程集計'!$E183/'5.工程集計'!$I183)))</f>
        <v/>
      </c>
      <c r="J183" s="106" t="str">
        <f>IF($C183="","",$J$3*'5.工程集計'!G183/'5.工程集計'!I183)</f>
        <v/>
      </c>
      <c r="K183" s="105" t="str">
        <f>IF($C183="","",'3.工程情報'!I183/'5.工程集計'!I183)</f>
        <v/>
      </c>
      <c r="L183" s="105" t="str">
        <f>IF($C183="","",'3.工程情報'!J183/'5.工程集計'!I183)</f>
        <v/>
      </c>
      <c r="M183" s="105" t="str">
        <f>IF($C183="","",'3.工程情報'!K183/'5.工程集計'!I183)</f>
        <v/>
      </c>
      <c r="N183" s="105" t="str">
        <f>IF($C183="","",'3.工程情報'!L183/'5.工程集計'!I183)</f>
        <v/>
      </c>
      <c r="O183" s="105" t="str">
        <f>IF($C183="","",'3.工程情報'!M183/'5.工程集計'!I183)</f>
        <v/>
      </c>
      <c r="P183" s="105" t="str">
        <f>IF(OR($C183="",P$3="",'5.工程集計'!$I183=0),"",IF(P$4="均一配賦",P$3/'5.工程集計'!$C$4/'5.工程集計'!$I183,IF(P$4="減価償却費",P$3*'5.工程集計'!$E183/'5.工程集計'!$I183)))</f>
        <v/>
      </c>
      <c r="Q183" s="105" t="str">
        <f>IF(OR($C183="",Q$3="",'5.工程集計'!$I183=0),"",IF(Q$4="均一配賦",Q$3/'5.工程集計'!$C$4/'5.工程集計'!$I183,IF(Q$4="減価償却費",Q$3*'5.工程集計'!$E183/'5.工程集計'!$I183)))</f>
        <v/>
      </c>
      <c r="R183" s="105" t="str">
        <f>IF(OR($C183="",R$3="",'5.工程集計'!$I183=0),"",IF(R$4="均一配賦",R$3/'5.工程集計'!$C$4/'5.工程集計'!$I183,IF(R$4="減価償却費",R$3*'5.工程集計'!$E183/'5.工程集計'!$I183)))</f>
        <v/>
      </c>
      <c r="S183" s="105" t="str">
        <f>IF(OR($C183="",S$3="",'5.工程集計'!$I183=0),"",IF(S$4="均一配賦",S$3/'5.工程集計'!$C$4/'5.工程集計'!$I183,IF(S$4="減価償却費",S$3*'5.工程集計'!$E183/'5.工程集計'!$I183)))</f>
        <v/>
      </c>
      <c r="T183" s="105" t="str">
        <f>IF(OR($C183="",T$3="",'5.工程集計'!$I183=0),"",IF(T$4="均一配賦",T$3/'5.工程集計'!$C$4/'5.工程集計'!$I183,IF(T$4="減価償却費",T$3*'5.工程集計'!$E183/'5.工程集計'!$I183)))</f>
        <v/>
      </c>
      <c r="U183" s="105" t="str">
        <f>IF(OR($C183="",U$3="",'5.工程集計'!$I183=0),"",IF(U$4="均一配賦",U$3/'5.工程集計'!$C$4/'5.工程集計'!$I183,IF(U$4="減価償却費",U$3*'5.工程集計'!$E183/'5.工程集計'!$I183)))</f>
        <v/>
      </c>
      <c r="V183" s="105" t="str">
        <f>IF(OR($C183="",V$3="",'5.工程集計'!$I183=0),"",IF(V$4="均一配賦",V$3/'5.工程集計'!$C$4/'5.工程集計'!$I183,IF(V$4="減価償却費",V$3*'5.工程集計'!$E183/'5.工程集計'!$I183)))</f>
        <v/>
      </c>
      <c r="W183" s="105" t="str">
        <f>IF(OR($C183="",W$3="",'5.工程集計'!$I183=0),"",IF(W$4="均一配賦",W$3/'5.工程集計'!$C$4/'5.工程集計'!$I183,IF(W$4="減価償却費",W$3*'5.工程集計'!$E183/'5.工程集計'!$I183)))</f>
        <v/>
      </c>
      <c r="X183" s="105" t="str">
        <f>IF(OR($C183="",X$3="",'5.工程集計'!$I183=0),"",IF(X$4="均一配賦",X$3/'5.工程集計'!$C$4/'5.工程集計'!$I183,IF(X$4="減価償却費",X$3*'5.工程集計'!$E183/'5.工程集計'!$I183)))</f>
        <v/>
      </c>
      <c r="Y183" s="105" t="str">
        <f>IF(OR($C183="",Y$3="",'5.工程集計'!$I183=0),"",IF(Y$4="均一配賦",Y$3/'5.工程集計'!$C$4/'5.工程集計'!$I183,IF(Y$4="減価償却費",Y$3*'5.工程集計'!$E183/'5.工程集計'!$I183)))</f>
        <v/>
      </c>
      <c r="Z183" s="105" t="str">
        <f>IF(OR($C183="",Z$3="",'5.工程集計'!$I183=0),"",IF(Z$4="均一配賦",Z$3/'5.工程集計'!$C$4/'5.工程集計'!$I183,IF(Z$4="減価償却費",Z$3*'5.工程集計'!$E183/'5.工程集計'!$I183)))</f>
        <v/>
      </c>
      <c r="AA183" s="105" t="str">
        <f>IF(OR($C183="",AA$3="",'5.工程集計'!$I183=0),"",IF(AA$4="均一配賦",AA$3/'5.工程集計'!$C$4/'5.工程集計'!$I183,IF(AA$4="減価償却費",AA$3*'5.工程集計'!$E183/'5.工程集計'!$I183)))</f>
        <v/>
      </c>
    </row>
    <row r="184" spans="2:27" ht="21.75" customHeight="1">
      <c r="B184" s="14" t="str">
        <f>IF('3.工程情報'!B184="","",'3.工程情報'!B184)</f>
        <v/>
      </c>
      <c r="C184" s="14" t="str">
        <f>IF('3.工程情報'!C184="","",'3.工程情報'!C184)</f>
        <v/>
      </c>
      <c r="D184" s="193" t="str">
        <f t="shared" si="5"/>
        <v/>
      </c>
      <c r="E184" s="193" t="str">
        <f t="shared" si="6"/>
        <v/>
      </c>
      <c r="F184" s="105" t="str">
        <f>IF($C184="","",'3.工程情報'!$H184/'5.工程集計'!$H184)</f>
        <v/>
      </c>
      <c r="G184" s="105" t="str">
        <f>IF(OR($C184="",G$3="",'5.工程集計'!$H184=0),"",IF(G$4="均一配賦",G$3/'5.工程集計'!$C$4/'5.工程集計'!$H184,IF(G$4="減価償却費",G$3*'5.工程集計'!$E184/'5.工程集計'!$H184)))</f>
        <v/>
      </c>
      <c r="H184" s="105" t="str">
        <f>IF($C184="","",'5.工程集計'!D184/'5.工程集計'!I184)</f>
        <v/>
      </c>
      <c r="I184" s="105" t="str">
        <f>IF(OR($C184="",I$3="",'5.工程集計'!$I184=0),"",IF(I$4="均一配賦",I$3/'5.工程集計'!$C$4/'5.工程集計'!$I184,IF(I$4="減価償却費",I$3*'5.工程集計'!$E184/'5.工程集計'!$I184)))</f>
        <v/>
      </c>
      <c r="J184" s="106" t="str">
        <f>IF($C184="","",$J$3*'5.工程集計'!G184/'5.工程集計'!I184)</f>
        <v/>
      </c>
      <c r="K184" s="105" t="str">
        <f>IF($C184="","",'3.工程情報'!I184/'5.工程集計'!I184)</f>
        <v/>
      </c>
      <c r="L184" s="105" t="str">
        <f>IF($C184="","",'3.工程情報'!J184/'5.工程集計'!I184)</f>
        <v/>
      </c>
      <c r="M184" s="105" t="str">
        <f>IF($C184="","",'3.工程情報'!K184/'5.工程集計'!I184)</f>
        <v/>
      </c>
      <c r="N184" s="105" t="str">
        <f>IF($C184="","",'3.工程情報'!L184/'5.工程集計'!I184)</f>
        <v/>
      </c>
      <c r="O184" s="105" t="str">
        <f>IF($C184="","",'3.工程情報'!M184/'5.工程集計'!I184)</f>
        <v/>
      </c>
      <c r="P184" s="105" t="str">
        <f>IF(OR($C184="",P$3="",'5.工程集計'!$I184=0),"",IF(P$4="均一配賦",P$3/'5.工程集計'!$C$4/'5.工程集計'!$I184,IF(P$4="減価償却費",P$3*'5.工程集計'!$E184/'5.工程集計'!$I184)))</f>
        <v/>
      </c>
      <c r="Q184" s="105" t="str">
        <f>IF(OR($C184="",Q$3="",'5.工程集計'!$I184=0),"",IF(Q$4="均一配賦",Q$3/'5.工程集計'!$C$4/'5.工程集計'!$I184,IF(Q$4="減価償却費",Q$3*'5.工程集計'!$E184/'5.工程集計'!$I184)))</f>
        <v/>
      </c>
      <c r="R184" s="105" t="str">
        <f>IF(OR($C184="",R$3="",'5.工程集計'!$I184=0),"",IF(R$4="均一配賦",R$3/'5.工程集計'!$C$4/'5.工程集計'!$I184,IF(R$4="減価償却費",R$3*'5.工程集計'!$E184/'5.工程集計'!$I184)))</f>
        <v/>
      </c>
      <c r="S184" s="105" t="str">
        <f>IF(OR($C184="",S$3="",'5.工程集計'!$I184=0),"",IF(S$4="均一配賦",S$3/'5.工程集計'!$C$4/'5.工程集計'!$I184,IF(S$4="減価償却費",S$3*'5.工程集計'!$E184/'5.工程集計'!$I184)))</f>
        <v/>
      </c>
      <c r="T184" s="105" t="str">
        <f>IF(OR($C184="",T$3="",'5.工程集計'!$I184=0),"",IF(T$4="均一配賦",T$3/'5.工程集計'!$C$4/'5.工程集計'!$I184,IF(T$4="減価償却費",T$3*'5.工程集計'!$E184/'5.工程集計'!$I184)))</f>
        <v/>
      </c>
      <c r="U184" s="105" t="str">
        <f>IF(OR($C184="",U$3="",'5.工程集計'!$I184=0),"",IF(U$4="均一配賦",U$3/'5.工程集計'!$C$4/'5.工程集計'!$I184,IF(U$4="減価償却費",U$3*'5.工程集計'!$E184/'5.工程集計'!$I184)))</f>
        <v/>
      </c>
      <c r="V184" s="105" t="str">
        <f>IF(OR($C184="",V$3="",'5.工程集計'!$I184=0),"",IF(V$4="均一配賦",V$3/'5.工程集計'!$C$4/'5.工程集計'!$I184,IF(V$4="減価償却費",V$3*'5.工程集計'!$E184/'5.工程集計'!$I184)))</f>
        <v/>
      </c>
      <c r="W184" s="105" t="str">
        <f>IF(OR($C184="",W$3="",'5.工程集計'!$I184=0),"",IF(W$4="均一配賦",W$3/'5.工程集計'!$C$4/'5.工程集計'!$I184,IF(W$4="減価償却費",W$3*'5.工程集計'!$E184/'5.工程集計'!$I184)))</f>
        <v/>
      </c>
      <c r="X184" s="105" t="str">
        <f>IF(OR($C184="",X$3="",'5.工程集計'!$I184=0),"",IF(X$4="均一配賦",X$3/'5.工程集計'!$C$4/'5.工程集計'!$I184,IF(X$4="減価償却費",X$3*'5.工程集計'!$E184/'5.工程集計'!$I184)))</f>
        <v/>
      </c>
      <c r="Y184" s="105" t="str">
        <f>IF(OR($C184="",Y$3="",'5.工程集計'!$I184=0),"",IF(Y$4="均一配賦",Y$3/'5.工程集計'!$C$4/'5.工程集計'!$I184,IF(Y$4="減価償却費",Y$3*'5.工程集計'!$E184/'5.工程集計'!$I184)))</f>
        <v/>
      </c>
      <c r="Z184" s="105" t="str">
        <f>IF(OR($C184="",Z$3="",'5.工程集計'!$I184=0),"",IF(Z$4="均一配賦",Z$3/'5.工程集計'!$C$4/'5.工程集計'!$I184,IF(Z$4="減価償却費",Z$3*'5.工程集計'!$E184/'5.工程集計'!$I184)))</f>
        <v/>
      </c>
      <c r="AA184" s="105" t="str">
        <f>IF(OR($C184="",AA$3="",'5.工程集計'!$I184=0),"",IF(AA$4="均一配賦",AA$3/'5.工程集計'!$C$4/'5.工程集計'!$I184,IF(AA$4="減価償却費",AA$3*'5.工程集計'!$E184/'5.工程集計'!$I184)))</f>
        <v/>
      </c>
    </row>
    <row r="185" spans="2:27" ht="21.75" customHeight="1">
      <c r="B185" s="14" t="str">
        <f>IF('3.工程情報'!B185="","",'3.工程情報'!B185)</f>
        <v/>
      </c>
      <c r="C185" s="14" t="str">
        <f>IF('3.工程情報'!C185="","",'3.工程情報'!C185)</f>
        <v/>
      </c>
      <c r="D185" s="193" t="str">
        <f t="shared" si="5"/>
        <v/>
      </c>
      <c r="E185" s="193" t="str">
        <f t="shared" si="6"/>
        <v/>
      </c>
      <c r="F185" s="105" t="str">
        <f>IF($C185="","",'3.工程情報'!$H185/'5.工程集計'!$H185)</f>
        <v/>
      </c>
      <c r="G185" s="105" t="str">
        <f>IF(OR($C185="",G$3="",'5.工程集計'!$H185=0),"",IF(G$4="均一配賦",G$3/'5.工程集計'!$C$4/'5.工程集計'!$H185,IF(G$4="減価償却費",G$3*'5.工程集計'!$E185/'5.工程集計'!$H185)))</f>
        <v/>
      </c>
      <c r="H185" s="105" t="str">
        <f>IF($C185="","",'5.工程集計'!D185/'5.工程集計'!I185)</f>
        <v/>
      </c>
      <c r="I185" s="105" t="str">
        <f>IF(OR($C185="",I$3="",'5.工程集計'!$I185=0),"",IF(I$4="均一配賦",I$3/'5.工程集計'!$C$4/'5.工程集計'!$I185,IF(I$4="減価償却費",I$3*'5.工程集計'!$E185/'5.工程集計'!$I185)))</f>
        <v/>
      </c>
      <c r="J185" s="106" t="str">
        <f>IF($C185="","",$J$3*'5.工程集計'!G185/'5.工程集計'!I185)</f>
        <v/>
      </c>
      <c r="K185" s="105" t="str">
        <f>IF($C185="","",'3.工程情報'!I185/'5.工程集計'!I185)</f>
        <v/>
      </c>
      <c r="L185" s="105" t="str">
        <f>IF($C185="","",'3.工程情報'!J185/'5.工程集計'!I185)</f>
        <v/>
      </c>
      <c r="M185" s="105" t="str">
        <f>IF($C185="","",'3.工程情報'!K185/'5.工程集計'!I185)</f>
        <v/>
      </c>
      <c r="N185" s="105" t="str">
        <f>IF($C185="","",'3.工程情報'!L185/'5.工程集計'!I185)</f>
        <v/>
      </c>
      <c r="O185" s="105" t="str">
        <f>IF($C185="","",'3.工程情報'!M185/'5.工程集計'!I185)</f>
        <v/>
      </c>
      <c r="P185" s="105" t="str">
        <f>IF(OR($C185="",P$3="",'5.工程集計'!$I185=0),"",IF(P$4="均一配賦",P$3/'5.工程集計'!$C$4/'5.工程集計'!$I185,IF(P$4="減価償却費",P$3*'5.工程集計'!$E185/'5.工程集計'!$I185)))</f>
        <v/>
      </c>
      <c r="Q185" s="105" t="str">
        <f>IF(OR($C185="",Q$3="",'5.工程集計'!$I185=0),"",IF(Q$4="均一配賦",Q$3/'5.工程集計'!$C$4/'5.工程集計'!$I185,IF(Q$4="減価償却費",Q$3*'5.工程集計'!$E185/'5.工程集計'!$I185)))</f>
        <v/>
      </c>
      <c r="R185" s="105" t="str">
        <f>IF(OR($C185="",R$3="",'5.工程集計'!$I185=0),"",IF(R$4="均一配賦",R$3/'5.工程集計'!$C$4/'5.工程集計'!$I185,IF(R$4="減価償却費",R$3*'5.工程集計'!$E185/'5.工程集計'!$I185)))</f>
        <v/>
      </c>
      <c r="S185" s="105" t="str">
        <f>IF(OR($C185="",S$3="",'5.工程集計'!$I185=0),"",IF(S$4="均一配賦",S$3/'5.工程集計'!$C$4/'5.工程集計'!$I185,IF(S$4="減価償却費",S$3*'5.工程集計'!$E185/'5.工程集計'!$I185)))</f>
        <v/>
      </c>
      <c r="T185" s="105" t="str">
        <f>IF(OR($C185="",T$3="",'5.工程集計'!$I185=0),"",IF(T$4="均一配賦",T$3/'5.工程集計'!$C$4/'5.工程集計'!$I185,IF(T$4="減価償却費",T$3*'5.工程集計'!$E185/'5.工程集計'!$I185)))</f>
        <v/>
      </c>
      <c r="U185" s="105" t="str">
        <f>IF(OR($C185="",U$3="",'5.工程集計'!$I185=0),"",IF(U$4="均一配賦",U$3/'5.工程集計'!$C$4/'5.工程集計'!$I185,IF(U$4="減価償却費",U$3*'5.工程集計'!$E185/'5.工程集計'!$I185)))</f>
        <v/>
      </c>
      <c r="V185" s="105" t="str">
        <f>IF(OR($C185="",V$3="",'5.工程集計'!$I185=0),"",IF(V$4="均一配賦",V$3/'5.工程集計'!$C$4/'5.工程集計'!$I185,IF(V$4="減価償却費",V$3*'5.工程集計'!$E185/'5.工程集計'!$I185)))</f>
        <v/>
      </c>
      <c r="W185" s="105" t="str">
        <f>IF(OR($C185="",W$3="",'5.工程集計'!$I185=0),"",IF(W$4="均一配賦",W$3/'5.工程集計'!$C$4/'5.工程集計'!$I185,IF(W$4="減価償却費",W$3*'5.工程集計'!$E185/'5.工程集計'!$I185)))</f>
        <v/>
      </c>
      <c r="X185" s="105" t="str">
        <f>IF(OR($C185="",X$3="",'5.工程集計'!$I185=0),"",IF(X$4="均一配賦",X$3/'5.工程集計'!$C$4/'5.工程集計'!$I185,IF(X$4="減価償却費",X$3*'5.工程集計'!$E185/'5.工程集計'!$I185)))</f>
        <v/>
      </c>
      <c r="Y185" s="105" t="str">
        <f>IF(OR($C185="",Y$3="",'5.工程集計'!$I185=0),"",IF(Y$4="均一配賦",Y$3/'5.工程集計'!$C$4/'5.工程集計'!$I185,IF(Y$4="減価償却費",Y$3*'5.工程集計'!$E185/'5.工程集計'!$I185)))</f>
        <v/>
      </c>
      <c r="Z185" s="105" t="str">
        <f>IF(OR($C185="",Z$3="",'5.工程集計'!$I185=0),"",IF(Z$4="均一配賦",Z$3/'5.工程集計'!$C$4/'5.工程集計'!$I185,IF(Z$4="減価償却費",Z$3*'5.工程集計'!$E185/'5.工程集計'!$I185)))</f>
        <v/>
      </c>
      <c r="AA185" s="105" t="str">
        <f>IF(OR($C185="",AA$3="",'5.工程集計'!$I185=0),"",IF(AA$4="均一配賦",AA$3/'5.工程集計'!$C$4/'5.工程集計'!$I185,IF(AA$4="減価償却費",AA$3*'5.工程集計'!$E185/'5.工程集計'!$I185)))</f>
        <v/>
      </c>
    </row>
    <row r="186" spans="2:27" ht="21.75" customHeight="1">
      <c r="B186" s="14" t="str">
        <f>IF('3.工程情報'!B186="","",'3.工程情報'!B186)</f>
        <v/>
      </c>
      <c r="C186" s="14" t="str">
        <f>IF('3.工程情報'!C186="","",'3.工程情報'!C186)</f>
        <v/>
      </c>
      <c r="D186" s="193" t="str">
        <f t="shared" si="5"/>
        <v/>
      </c>
      <c r="E186" s="193" t="str">
        <f t="shared" si="6"/>
        <v/>
      </c>
      <c r="F186" s="105" t="str">
        <f>IF($C186="","",'3.工程情報'!$H186/'5.工程集計'!$H186)</f>
        <v/>
      </c>
      <c r="G186" s="105" t="str">
        <f>IF(OR($C186="",G$3="",'5.工程集計'!$H186=0),"",IF(G$4="均一配賦",G$3/'5.工程集計'!$C$4/'5.工程集計'!$H186,IF(G$4="減価償却費",G$3*'5.工程集計'!$E186/'5.工程集計'!$H186)))</f>
        <v/>
      </c>
      <c r="H186" s="105" t="str">
        <f>IF($C186="","",'5.工程集計'!D186/'5.工程集計'!I186)</f>
        <v/>
      </c>
      <c r="I186" s="105" t="str">
        <f>IF(OR($C186="",I$3="",'5.工程集計'!$I186=0),"",IF(I$4="均一配賦",I$3/'5.工程集計'!$C$4/'5.工程集計'!$I186,IF(I$4="減価償却費",I$3*'5.工程集計'!$E186/'5.工程集計'!$I186)))</f>
        <v/>
      </c>
      <c r="J186" s="106" t="str">
        <f>IF($C186="","",$J$3*'5.工程集計'!G186/'5.工程集計'!I186)</f>
        <v/>
      </c>
      <c r="K186" s="105" t="str">
        <f>IF($C186="","",'3.工程情報'!I186/'5.工程集計'!I186)</f>
        <v/>
      </c>
      <c r="L186" s="105" t="str">
        <f>IF($C186="","",'3.工程情報'!J186/'5.工程集計'!I186)</f>
        <v/>
      </c>
      <c r="M186" s="105" t="str">
        <f>IF($C186="","",'3.工程情報'!K186/'5.工程集計'!I186)</f>
        <v/>
      </c>
      <c r="N186" s="105" t="str">
        <f>IF($C186="","",'3.工程情報'!L186/'5.工程集計'!I186)</f>
        <v/>
      </c>
      <c r="O186" s="105" t="str">
        <f>IF($C186="","",'3.工程情報'!M186/'5.工程集計'!I186)</f>
        <v/>
      </c>
      <c r="P186" s="105" t="str">
        <f>IF(OR($C186="",P$3="",'5.工程集計'!$I186=0),"",IF(P$4="均一配賦",P$3/'5.工程集計'!$C$4/'5.工程集計'!$I186,IF(P$4="減価償却費",P$3*'5.工程集計'!$E186/'5.工程集計'!$I186)))</f>
        <v/>
      </c>
      <c r="Q186" s="105" t="str">
        <f>IF(OR($C186="",Q$3="",'5.工程集計'!$I186=0),"",IF(Q$4="均一配賦",Q$3/'5.工程集計'!$C$4/'5.工程集計'!$I186,IF(Q$4="減価償却費",Q$3*'5.工程集計'!$E186/'5.工程集計'!$I186)))</f>
        <v/>
      </c>
      <c r="R186" s="105" t="str">
        <f>IF(OR($C186="",R$3="",'5.工程集計'!$I186=0),"",IF(R$4="均一配賦",R$3/'5.工程集計'!$C$4/'5.工程集計'!$I186,IF(R$4="減価償却費",R$3*'5.工程集計'!$E186/'5.工程集計'!$I186)))</f>
        <v/>
      </c>
      <c r="S186" s="105" t="str">
        <f>IF(OR($C186="",S$3="",'5.工程集計'!$I186=0),"",IF(S$4="均一配賦",S$3/'5.工程集計'!$C$4/'5.工程集計'!$I186,IF(S$4="減価償却費",S$3*'5.工程集計'!$E186/'5.工程集計'!$I186)))</f>
        <v/>
      </c>
      <c r="T186" s="105" t="str">
        <f>IF(OR($C186="",T$3="",'5.工程集計'!$I186=0),"",IF(T$4="均一配賦",T$3/'5.工程集計'!$C$4/'5.工程集計'!$I186,IF(T$4="減価償却費",T$3*'5.工程集計'!$E186/'5.工程集計'!$I186)))</f>
        <v/>
      </c>
      <c r="U186" s="105" t="str">
        <f>IF(OR($C186="",U$3="",'5.工程集計'!$I186=0),"",IF(U$4="均一配賦",U$3/'5.工程集計'!$C$4/'5.工程集計'!$I186,IF(U$4="減価償却費",U$3*'5.工程集計'!$E186/'5.工程集計'!$I186)))</f>
        <v/>
      </c>
      <c r="V186" s="105" t="str">
        <f>IF(OR($C186="",V$3="",'5.工程集計'!$I186=0),"",IF(V$4="均一配賦",V$3/'5.工程集計'!$C$4/'5.工程集計'!$I186,IF(V$4="減価償却費",V$3*'5.工程集計'!$E186/'5.工程集計'!$I186)))</f>
        <v/>
      </c>
      <c r="W186" s="105" t="str">
        <f>IF(OR($C186="",W$3="",'5.工程集計'!$I186=0),"",IF(W$4="均一配賦",W$3/'5.工程集計'!$C$4/'5.工程集計'!$I186,IF(W$4="減価償却費",W$3*'5.工程集計'!$E186/'5.工程集計'!$I186)))</f>
        <v/>
      </c>
      <c r="X186" s="105" t="str">
        <f>IF(OR($C186="",X$3="",'5.工程集計'!$I186=0),"",IF(X$4="均一配賦",X$3/'5.工程集計'!$C$4/'5.工程集計'!$I186,IF(X$4="減価償却費",X$3*'5.工程集計'!$E186/'5.工程集計'!$I186)))</f>
        <v/>
      </c>
      <c r="Y186" s="105" t="str">
        <f>IF(OR($C186="",Y$3="",'5.工程集計'!$I186=0),"",IF(Y$4="均一配賦",Y$3/'5.工程集計'!$C$4/'5.工程集計'!$I186,IF(Y$4="減価償却費",Y$3*'5.工程集計'!$E186/'5.工程集計'!$I186)))</f>
        <v/>
      </c>
      <c r="Z186" s="105" t="str">
        <f>IF(OR($C186="",Z$3="",'5.工程集計'!$I186=0),"",IF(Z$4="均一配賦",Z$3/'5.工程集計'!$C$4/'5.工程集計'!$I186,IF(Z$4="減価償却費",Z$3*'5.工程集計'!$E186/'5.工程集計'!$I186)))</f>
        <v/>
      </c>
      <c r="AA186" s="105" t="str">
        <f>IF(OR($C186="",AA$3="",'5.工程集計'!$I186=0),"",IF(AA$4="均一配賦",AA$3/'5.工程集計'!$C$4/'5.工程集計'!$I186,IF(AA$4="減価償却費",AA$3*'5.工程集計'!$E186/'5.工程集計'!$I186)))</f>
        <v/>
      </c>
    </row>
    <row r="187" spans="2:27" ht="21.75" customHeight="1">
      <c r="B187" s="14" t="str">
        <f>IF('3.工程情報'!B187="","",'3.工程情報'!B187)</f>
        <v/>
      </c>
      <c r="C187" s="14" t="str">
        <f>IF('3.工程情報'!C187="","",'3.工程情報'!C187)</f>
        <v/>
      </c>
      <c r="D187" s="193" t="str">
        <f t="shared" si="5"/>
        <v/>
      </c>
      <c r="E187" s="193" t="str">
        <f t="shared" si="6"/>
        <v/>
      </c>
      <c r="F187" s="105" t="str">
        <f>IF($C187="","",'3.工程情報'!$H187/'5.工程集計'!$H187)</f>
        <v/>
      </c>
      <c r="G187" s="105" t="str">
        <f>IF(OR($C187="",G$3="",'5.工程集計'!$H187=0),"",IF(G$4="均一配賦",G$3/'5.工程集計'!$C$4/'5.工程集計'!$H187,IF(G$4="減価償却費",G$3*'5.工程集計'!$E187/'5.工程集計'!$H187)))</f>
        <v/>
      </c>
      <c r="H187" s="105" t="str">
        <f>IF($C187="","",'5.工程集計'!D187/'5.工程集計'!I187)</f>
        <v/>
      </c>
      <c r="I187" s="105" t="str">
        <f>IF(OR($C187="",I$3="",'5.工程集計'!$I187=0),"",IF(I$4="均一配賦",I$3/'5.工程集計'!$C$4/'5.工程集計'!$I187,IF(I$4="減価償却費",I$3*'5.工程集計'!$E187/'5.工程集計'!$I187)))</f>
        <v/>
      </c>
      <c r="J187" s="106" t="str">
        <f>IF($C187="","",$J$3*'5.工程集計'!G187/'5.工程集計'!I187)</f>
        <v/>
      </c>
      <c r="K187" s="105" t="str">
        <f>IF($C187="","",'3.工程情報'!I187/'5.工程集計'!I187)</f>
        <v/>
      </c>
      <c r="L187" s="105" t="str">
        <f>IF($C187="","",'3.工程情報'!J187/'5.工程集計'!I187)</f>
        <v/>
      </c>
      <c r="M187" s="105" t="str">
        <f>IF($C187="","",'3.工程情報'!K187/'5.工程集計'!I187)</f>
        <v/>
      </c>
      <c r="N187" s="105" t="str">
        <f>IF($C187="","",'3.工程情報'!L187/'5.工程集計'!I187)</f>
        <v/>
      </c>
      <c r="O187" s="105" t="str">
        <f>IF($C187="","",'3.工程情報'!M187/'5.工程集計'!I187)</f>
        <v/>
      </c>
      <c r="P187" s="105" t="str">
        <f>IF(OR($C187="",P$3="",'5.工程集計'!$I187=0),"",IF(P$4="均一配賦",P$3/'5.工程集計'!$C$4/'5.工程集計'!$I187,IF(P$4="減価償却費",P$3*'5.工程集計'!$E187/'5.工程集計'!$I187)))</f>
        <v/>
      </c>
      <c r="Q187" s="105" t="str">
        <f>IF(OR($C187="",Q$3="",'5.工程集計'!$I187=0),"",IF(Q$4="均一配賦",Q$3/'5.工程集計'!$C$4/'5.工程集計'!$I187,IF(Q$4="減価償却費",Q$3*'5.工程集計'!$E187/'5.工程集計'!$I187)))</f>
        <v/>
      </c>
      <c r="R187" s="105" t="str">
        <f>IF(OR($C187="",R$3="",'5.工程集計'!$I187=0),"",IF(R$4="均一配賦",R$3/'5.工程集計'!$C$4/'5.工程集計'!$I187,IF(R$4="減価償却費",R$3*'5.工程集計'!$E187/'5.工程集計'!$I187)))</f>
        <v/>
      </c>
      <c r="S187" s="105" t="str">
        <f>IF(OR($C187="",S$3="",'5.工程集計'!$I187=0),"",IF(S$4="均一配賦",S$3/'5.工程集計'!$C$4/'5.工程集計'!$I187,IF(S$4="減価償却費",S$3*'5.工程集計'!$E187/'5.工程集計'!$I187)))</f>
        <v/>
      </c>
      <c r="T187" s="105" t="str">
        <f>IF(OR($C187="",T$3="",'5.工程集計'!$I187=0),"",IF(T$4="均一配賦",T$3/'5.工程集計'!$C$4/'5.工程集計'!$I187,IF(T$4="減価償却費",T$3*'5.工程集計'!$E187/'5.工程集計'!$I187)))</f>
        <v/>
      </c>
      <c r="U187" s="105" t="str">
        <f>IF(OR($C187="",U$3="",'5.工程集計'!$I187=0),"",IF(U$4="均一配賦",U$3/'5.工程集計'!$C$4/'5.工程集計'!$I187,IF(U$4="減価償却費",U$3*'5.工程集計'!$E187/'5.工程集計'!$I187)))</f>
        <v/>
      </c>
      <c r="V187" s="105" t="str">
        <f>IF(OR($C187="",V$3="",'5.工程集計'!$I187=0),"",IF(V$4="均一配賦",V$3/'5.工程集計'!$C$4/'5.工程集計'!$I187,IF(V$4="減価償却費",V$3*'5.工程集計'!$E187/'5.工程集計'!$I187)))</f>
        <v/>
      </c>
      <c r="W187" s="105" t="str">
        <f>IF(OR($C187="",W$3="",'5.工程集計'!$I187=0),"",IF(W$4="均一配賦",W$3/'5.工程集計'!$C$4/'5.工程集計'!$I187,IF(W$4="減価償却費",W$3*'5.工程集計'!$E187/'5.工程集計'!$I187)))</f>
        <v/>
      </c>
      <c r="X187" s="105" t="str">
        <f>IF(OR($C187="",X$3="",'5.工程集計'!$I187=0),"",IF(X$4="均一配賦",X$3/'5.工程集計'!$C$4/'5.工程集計'!$I187,IF(X$4="減価償却費",X$3*'5.工程集計'!$E187/'5.工程集計'!$I187)))</f>
        <v/>
      </c>
      <c r="Y187" s="105" t="str">
        <f>IF(OR($C187="",Y$3="",'5.工程集計'!$I187=0),"",IF(Y$4="均一配賦",Y$3/'5.工程集計'!$C$4/'5.工程集計'!$I187,IF(Y$4="減価償却費",Y$3*'5.工程集計'!$E187/'5.工程集計'!$I187)))</f>
        <v/>
      </c>
      <c r="Z187" s="105" t="str">
        <f>IF(OR($C187="",Z$3="",'5.工程集計'!$I187=0),"",IF(Z$4="均一配賦",Z$3/'5.工程集計'!$C$4/'5.工程集計'!$I187,IF(Z$4="減価償却費",Z$3*'5.工程集計'!$E187/'5.工程集計'!$I187)))</f>
        <v/>
      </c>
      <c r="AA187" s="105" t="str">
        <f>IF(OR($C187="",AA$3="",'5.工程集計'!$I187=0),"",IF(AA$4="均一配賦",AA$3/'5.工程集計'!$C$4/'5.工程集計'!$I187,IF(AA$4="減価償却費",AA$3*'5.工程集計'!$E187/'5.工程集計'!$I187)))</f>
        <v/>
      </c>
    </row>
    <row r="188" spans="2:27" ht="21.75" customHeight="1">
      <c r="B188" s="14" t="str">
        <f>IF('3.工程情報'!B188="","",'3.工程情報'!B188)</f>
        <v/>
      </c>
      <c r="C188" s="14" t="str">
        <f>IF('3.工程情報'!C188="","",'3.工程情報'!C188)</f>
        <v/>
      </c>
      <c r="D188" s="193" t="str">
        <f t="shared" si="5"/>
        <v/>
      </c>
      <c r="E188" s="193" t="str">
        <f t="shared" si="6"/>
        <v/>
      </c>
      <c r="F188" s="105" t="str">
        <f>IF($C188="","",'3.工程情報'!$H188/'5.工程集計'!$H188)</f>
        <v/>
      </c>
      <c r="G188" s="105" t="str">
        <f>IF(OR($C188="",G$3="",'5.工程集計'!$H188=0),"",IF(G$4="均一配賦",G$3/'5.工程集計'!$C$4/'5.工程集計'!$H188,IF(G$4="減価償却費",G$3*'5.工程集計'!$E188/'5.工程集計'!$H188)))</f>
        <v/>
      </c>
      <c r="H188" s="105" t="str">
        <f>IF($C188="","",'5.工程集計'!D188/'5.工程集計'!I188)</f>
        <v/>
      </c>
      <c r="I188" s="105" t="str">
        <f>IF(OR($C188="",I$3="",'5.工程集計'!$I188=0),"",IF(I$4="均一配賦",I$3/'5.工程集計'!$C$4/'5.工程集計'!$I188,IF(I$4="減価償却費",I$3*'5.工程集計'!$E188/'5.工程集計'!$I188)))</f>
        <v/>
      </c>
      <c r="J188" s="106" t="str">
        <f>IF($C188="","",$J$3*'5.工程集計'!G188/'5.工程集計'!I188)</f>
        <v/>
      </c>
      <c r="K188" s="105" t="str">
        <f>IF($C188="","",'3.工程情報'!I188/'5.工程集計'!I188)</f>
        <v/>
      </c>
      <c r="L188" s="105" t="str">
        <f>IF($C188="","",'3.工程情報'!J188/'5.工程集計'!I188)</f>
        <v/>
      </c>
      <c r="M188" s="105" t="str">
        <f>IF($C188="","",'3.工程情報'!K188/'5.工程集計'!I188)</f>
        <v/>
      </c>
      <c r="N188" s="105" t="str">
        <f>IF($C188="","",'3.工程情報'!L188/'5.工程集計'!I188)</f>
        <v/>
      </c>
      <c r="O188" s="105" t="str">
        <f>IF($C188="","",'3.工程情報'!M188/'5.工程集計'!I188)</f>
        <v/>
      </c>
      <c r="P188" s="105" t="str">
        <f>IF(OR($C188="",P$3="",'5.工程集計'!$I188=0),"",IF(P$4="均一配賦",P$3/'5.工程集計'!$C$4/'5.工程集計'!$I188,IF(P$4="減価償却費",P$3*'5.工程集計'!$E188/'5.工程集計'!$I188)))</f>
        <v/>
      </c>
      <c r="Q188" s="105" t="str">
        <f>IF(OR($C188="",Q$3="",'5.工程集計'!$I188=0),"",IF(Q$4="均一配賦",Q$3/'5.工程集計'!$C$4/'5.工程集計'!$I188,IF(Q$4="減価償却費",Q$3*'5.工程集計'!$E188/'5.工程集計'!$I188)))</f>
        <v/>
      </c>
      <c r="R188" s="105" t="str">
        <f>IF(OR($C188="",R$3="",'5.工程集計'!$I188=0),"",IF(R$4="均一配賦",R$3/'5.工程集計'!$C$4/'5.工程集計'!$I188,IF(R$4="減価償却費",R$3*'5.工程集計'!$E188/'5.工程集計'!$I188)))</f>
        <v/>
      </c>
      <c r="S188" s="105" t="str">
        <f>IF(OR($C188="",S$3="",'5.工程集計'!$I188=0),"",IF(S$4="均一配賦",S$3/'5.工程集計'!$C$4/'5.工程集計'!$I188,IF(S$4="減価償却費",S$3*'5.工程集計'!$E188/'5.工程集計'!$I188)))</f>
        <v/>
      </c>
      <c r="T188" s="105" t="str">
        <f>IF(OR($C188="",T$3="",'5.工程集計'!$I188=0),"",IF(T$4="均一配賦",T$3/'5.工程集計'!$C$4/'5.工程集計'!$I188,IF(T$4="減価償却費",T$3*'5.工程集計'!$E188/'5.工程集計'!$I188)))</f>
        <v/>
      </c>
      <c r="U188" s="105" t="str">
        <f>IF(OR($C188="",U$3="",'5.工程集計'!$I188=0),"",IF(U$4="均一配賦",U$3/'5.工程集計'!$C$4/'5.工程集計'!$I188,IF(U$4="減価償却費",U$3*'5.工程集計'!$E188/'5.工程集計'!$I188)))</f>
        <v/>
      </c>
      <c r="V188" s="105" t="str">
        <f>IF(OR($C188="",V$3="",'5.工程集計'!$I188=0),"",IF(V$4="均一配賦",V$3/'5.工程集計'!$C$4/'5.工程集計'!$I188,IF(V$4="減価償却費",V$3*'5.工程集計'!$E188/'5.工程集計'!$I188)))</f>
        <v/>
      </c>
      <c r="W188" s="105" t="str">
        <f>IF(OR($C188="",W$3="",'5.工程集計'!$I188=0),"",IF(W$4="均一配賦",W$3/'5.工程集計'!$C$4/'5.工程集計'!$I188,IF(W$4="減価償却費",W$3*'5.工程集計'!$E188/'5.工程集計'!$I188)))</f>
        <v/>
      </c>
      <c r="X188" s="105" t="str">
        <f>IF(OR($C188="",X$3="",'5.工程集計'!$I188=0),"",IF(X$4="均一配賦",X$3/'5.工程集計'!$C$4/'5.工程集計'!$I188,IF(X$4="減価償却費",X$3*'5.工程集計'!$E188/'5.工程集計'!$I188)))</f>
        <v/>
      </c>
      <c r="Y188" s="105" t="str">
        <f>IF(OR($C188="",Y$3="",'5.工程集計'!$I188=0),"",IF(Y$4="均一配賦",Y$3/'5.工程集計'!$C$4/'5.工程集計'!$I188,IF(Y$4="減価償却費",Y$3*'5.工程集計'!$E188/'5.工程集計'!$I188)))</f>
        <v/>
      </c>
      <c r="Z188" s="105" t="str">
        <f>IF(OR($C188="",Z$3="",'5.工程集計'!$I188=0),"",IF(Z$4="均一配賦",Z$3/'5.工程集計'!$C$4/'5.工程集計'!$I188,IF(Z$4="減価償却費",Z$3*'5.工程集計'!$E188/'5.工程集計'!$I188)))</f>
        <v/>
      </c>
      <c r="AA188" s="105" t="str">
        <f>IF(OR($C188="",AA$3="",'5.工程集計'!$I188=0),"",IF(AA$4="均一配賦",AA$3/'5.工程集計'!$C$4/'5.工程集計'!$I188,IF(AA$4="減価償却費",AA$3*'5.工程集計'!$E188/'5.工程集計'!$I188)))</f>
        <v/>
      </c>
    </row>
    <row r="189" spans="2:27" ht="21.75" customHeight="1">
      <c r="B189" s="14" t="str">
        <f>IF('3.工程情報'!B189="","",'3.工程情報'!B189)</f>
        <v/>
      </c>
      <c r="C189" s="14" t="str">
        <f>IF('3.工程情報'!C189="","",'3.工程情報'!C189)</f>
        <v/>
      </c>
      <c r="D189" s="193" t="str">
        <f t="shared" si="5"/>
        <v/>
      </c>
      <c r="E189" s="193" t="str">
        <f t="shared" si="6"/>
        <v/>
      </c>
      <c r="F189" s="105" t="str">
        <f>IF($C189="","",'3.工程情報'!$H189/'5.工程集計'!$H189)</f>
        <v/>
      </c>
      <c r="G189" s="105" t="str">
        <f>IF(OR($C189="",G$3="",'5.工程集計'!$H189=0),"",IF(G$4="均一配賦",G$3/'5.工程集計'!$C$4/'5.工程集計'!$H189,IF(G$4="減価償却費",G$3*'5.工程集計'!$E189/'5.工程集計'!$H189)))</f>
        <v/>
      </c>
      <c r="H189" s="105" t="str">
        <f>IF($C189="","",'5.工程集計'!D189/'5.工程集計'!I189)</f>
        <v/>
      </c>
      <c r="I189" s="105" t="str">
        <f>IF(OR($C189="",I$3="",'5.工程集計'!$I189=0),"",IF(I$4="均一配賦",I$3/'5.工程集計'!$C$4/'5.工程集計'!$I189,IF(I$4="減価償却費",I$3*'5.工程集計'!$E189/'5.工程集計'!$I189)))</f>
        <v/>
      </c>
      <c r="J189" s="106" t="str">
        <f>IF($C189="","",$J$3*'5.工程集計'!G189/'5.工程集計'!I189)</f>
        <v/>
      </c>
      <c r="K189" s="105" t="str">
        <f>IF($C189="","",'3.工程情報'!I189/'5.工程集計'!I189)</f>
        <v/>
      </c>
      <c r="L189" s="105" t="str">
        <f>IF($C189="","",'3.工程情報'!J189/'5.工程集計'!I189)</f>
        <v/>
      </c>
      <c r="M189" s="105" t="str">
        <f>IF($C189="","",'3.工程情報'!K189/'5.工程集計'!I189)</f>
        <v/>
      </c>
      <c r="N189" s="105" t="str">
        <f>IF($C189="","",'3.工程情報'!L189/'5.工程集計'!I189)</f>
        <v/>
      </c>
      <c r="O189" s="105" t="str">
        <f>IF($C189="","",'3.工程情報'!M189/'5.工程集計'!I189)</f>
        <v/>
      </c>
      <c r="P189" s="105" t="str">
        <f>IF(OR($C189="",P$3="",'5.工程集計'!$I189=0),"",IF(P$4="均一配賦",P$3/'5.工程集計'!$C$4/'5.工程集計'!$I189,IF(P$4="減価償却費",P$3*'5.工程集計'!$E189/'5.工程集計'!$I189)))</f>
        <v/>
      </c>
      <c r="Q189" s="105" t="str">
        <f>IF(OR($C189="",Q$3="",'5.工程集計'!$I189=0),"",IF(Q$4="均一配賦",Q$3/'5.工程集計'!$C$4/'5.工程集計'!$I189,IF(Q$4="減価償却費",Q$3*'5.工程集計'!$E189/'5.工程集計'!$I189)))</f>
        <v/>
      </c>
      <c r="R189" s="105" t="str">
        <f>IF(OR($C189="",R$3="",'5.工程集計'!$I189=0),"",IF(R$4="均一配賦",R$3/'5.工程集計'!$C$4/'5.工程集計'!$I189,IF(R$4="減価償却費",R$3*'5.工程集計'!$E189/'5.工程集計'!$I189)))</f>
        <v/>
      </c>
      <c r="S189" s="105" t="str">
        <f>IF(OR($C189="",S$3="",'5.工程集計'!$I189=0),"",IF(S$4="均一配賦",S$3/'5.工程集計'!$C$4/'5.工程集計'!$I189,IF(S$4="減価償却費",S$3*'5.工程集計'!$E189/'5.工程集計'!$I189)))</f>
        <v/>
      </c>
      <c r="T189" s="105" t="str">
        <f>IF(OR($C189="",T$3="",'5.工程集計'!$I189=0),"",IF(T$4="均一配賦",T$3/'5.工程集計'!$C$4/'5.工程集計'!$I189,IF(T$4="減価償却費",T$3*'5.工程集計'!$E189/'5.工程集計'!$I189)))</f>
        <v/>
      </c>
      <c r="U189" s="105" t="str">
        <f>IF(OR($C189="",U$3="",'5.工程集計'!$I189=0),"",IF(U$4="均一配賦",U$3/'5.工程集計'!$C$4/'5.工程集計'!$I189,IF(U$4="減価償却費",U$3*'5.工程集計'!$E189/'5.工程集計'!$I189)))</f>
        <v/>
      </c>
      <c r="V189" s="105" t="str">
        <f>IF(OR($C189="",V$3="",'5.工程集計'!$I189=0),"",IF(V$4="均一配賦",V$3/'5.工程集計'!$C$4/'5.工程集計'!$I189,IF(V$4="減価償却費",V$3*'5.工程集計'!$E189/'5.工程集計'!$I189)))</f>
        <v/>
      </c>
      <c r="W189" s="105" t="str">
        <f>IF(OR($C189="",W$3="",'5.工程集計'!$I189=0),"",IF(W$4="均一配賦",W$3/'5.工程集計'!$C$4/'5.工程集計'!$I189,IF(W$4="減価償却費",W$3*'5.工程集計'!$E189/'5.工程集計'!$I189)))</f>
        <v/>
      </c>
      <c r="X189" s="105" t="str">
        <f>IF(OR($C189="",X$3="",'5.工程集計'!$I189=0),"",IF(X$4="均一配賦",X$3/'5.工程集計'!$C$4/'5.工程集計'!$I189,IF(X$4="減価償却費",X$3*'5.工程集計'!$E189/'5.工程集計'!$I189)))</f>
        <v/>
      </c>
      <c r="Y189" s="105" t="str">
        <f>IF(OR($C189="",Y$3="",'5.工程集計'!$I189=0),"",IF(Y$4="均一配賦",Y$3/'5.工程集計'!$C$4/'5.工程集計'!$I189,IF(Y$4="減価償却費",Y$3*'5.工程集計'!$E189/'5.工程集計'!$I189)))</f>
        <v/>
      </c>
      <c r="Z189" s="105" t="str">
        <f>IF(OR($C189="",Z$3="",'5.工程集計'!$I189=0),"",IF(Z$4="均一配賦",Z$3/'5.工程集計'!$C$4/'5.工程集計'!$I189,IF(Z$4="減価償却費",Z$3*'5.工程集計'!$E189/'5.工程集計'!$I189)))</f>
        <v/>
      </c>
      <c r="AA189" s="105" t="str">
        <f>IF(OR($C189="",AA$3="",'5.工程集計'!$I189=0),"",IF(AA$4="均一配賦",AA$3/'5.工程集計'!$C$4/'5.工程集計'!$I189,IF(AA$4="減価償却費",AA$3*'5.工程集計'!$E189/'5.工程集計'!$I189)))</f>
        <v/>
      </c>
    </row>
    <row r="190" spans="2:27" ht="21.75" customHeight="1">
      <c r="B190" s="14" t="str">
        <f>IF('3.工程情報'!B190="","",'3.工程情報'!B190)</f>
        <v/>
      </c>
      <c r="C190" s="14" t="str">
        <f>IF('3.工程情報'!C190="","",'3.工程情報'!C190)</f>
        <v/>
      </c>
      <c r="D190" s="193" t="str">
        <f t="shared" si="5"/>
        <v/>
      </c>
      <c r="E190" s="193" t="str">
        <f t="shared" si="6"/>
        <v/>
      </c>
      <c r="F190" s="105" t="str">
        <f>IF($C190="","",'3.工程情報'!$H190/'5.工程集計'!$H190)</f>
        <v/>
      </c>
      <c r="G190" s="105" t="str">
        <f>IF(OR($C190="",G$3="",'5.工程集計'!$H190=0),"",IF(G$4="均一配賦",G$3/'5.工程集計'!$C$4/'5.工程集計'!$H190,IF(G$4="減価償却費",G$3*'5.工程集計'!$E190/'5.工程集計'!$H190)))</f>
        <v/>
      </c>
      <c r="H190" s="105" t="str">
        <f>IF($C190="","",'5.工程集計'!D190/'5.工程集計'!I190)</f>
        <v/>
      </c>
      <c r="I190" s="105" t="str">
        <f>IF(OR($C190="",I$3="",'5.工程集計'!$I190=0),"",IF(I$4="均一配賦",I$3/'5.工程集計'!$C$4/'5.工程集計'!$I190,IF(I$4="減価償却費",I$3*'5.工程集計'!$E190/'5.工程集計'!$I190)))</f>
        <v/>
      </c>
      <c r="J190" s="106" t="str">
        <f>IF($C190="","",$J$3*'5.工程集計'!G190/'5.工程集計'!I190)</f>
        <v/>
      </c>
      <c r="K190" s="105" t="str">
        <f>IF($C190="","",'3.工程情報'!I190/'5.工程集計'!I190)</f>
        <v/>
      </c>
      <c r="L190" s="105" t="str">
        <f>IF($C190="","",'3.工程情報'!J190/'5.工程集計'!I190)</f>
        <v/>
      </c>
      <c r="M190" s="105" t="str">
        <f>IF($C190="","",'3.工程情報'!K190/'5.工程集計'!I190)</f>
        <v/>
      </c>
      <c r="N190" s="105" t="str">
        <f>IF($C190="","",'3.工程情報'!L190/'5.工程集計'!I190)</f>
        <v/>
      </c>
      <c r="O190" s="105" t="str">
        <f>IF($C190="","",'3.工程情報'!M190/'5.工程集計'!I190)</f>
        <v/>
      </c>
      <c r="P190" s="105" t="str">
        <f>IF(OR($C190="",P$3="",'5.工程集計'!$I190=0),"",IF(P$4="均一配賦",P$3/'5.工程集計'!$C$4/'5.工程集計'!$I190,IF(P$4="減価償却費",P$3*'5.工程集計'!$E190/'5.工程集計'!$I190)))</f>
        <v/>
      </c>
      <c r="Q190" s="105" t="str">
        <f>IF(OR($C190="",Q$3="",'5.工程集計'!$I190=0),"",IF(Q$4="均一配賦",Q$3/'5.工程集計'!$C$4/'5.工程集計'!$I190,IF(Q$4="減価償却費",Q$3*'5.工程集計'!$E190/'5.工程集計'!$I190)))</f>
        <v/>
      </c>
      <c r="R190" s="105" t="str">
        <f>IF(OR($C190="",R$3="",'5.工程集計'!$I190=0),"",IF(R$4="均一配賦",R$3/'5.工程集計'!$C$4/'5.工程集計'!$I190,IF(R$4="減価償却費",R$3*'5.工程集計'!$E190/'5.工程集計'!$I190)))</f>
        <v/>
      </c>
      <c r="S190" s="105" t="str">
        <f>IF(OR($C190="",S$3="",'5.工程集計'!$I190=0),"",IF(S$4="均一配賦",S$3/'5.工程集計'!$C$4/'5.工程集計'!$I190,IF(S$4="減価償却費",S$3*'5.工程集計'!$E190/'5.工程集計'!$I190)))</f>
        <v/>
      </c>
      <c r="T190" s="105" t="str">
        <f>IF(OR($C190="",T$3="",'5.工程集計'!$I190=0),"",IF(T$4="均一配賦",T$3/'5.工程集計'!$C$4/'5.工程集計'!$I190,IF(T$4="減価償却費",T$3*'5.工程集計'!$E190/'5.工程集計'!$I190)))</f>
        <v/>
      </c>
      <c r="U190" s="105" t="str">
        <f>IF(OR($C190="",U$3="",'5.工程集計'!$I190=0),"",IF(U$4="均一配賦",U$3/'5.工程集計'!$C$4/'5.工程集計'!$I190,IF(U$4="減価償却費",U$3*'5.工程集計'!$E190/'5.工程集計'!$I190)))</f>
        <v/>
      </c>
      <c r="V190" s="105" t="str">
        <f>IF(OR($C190="",V$3="",'5.工程集計'!$I190=0),"",IF(V$4="均一配賦",V$3/'5.工程集計'!$C$4/'5.工程集計'!$I190,IF(V$4="減価償却費",V$3*'5.工程集計'!$E190/'5.工程集計'!$I190)))</f>
        <v/>
      </c>
      <c r="W190" s="105" t="str">
        <f>IF(OR($C190="",W$3="",'5.工程集計'!$I190=0),"",IF(W$4="均一配賦",W$3/'5.工程集計'!$C$4/'5.工程集計'!$I190,IF(W$4="減価償却費",W$3*'5.工程集計'!$E190/'5.工程集計'!$I190)))</f>
        <v/>
      </c>
      <c r="X190" s="105" t="str">
        <f>IF(OR($C190="",X$3="",'5.工程集計'!$I190=0),"",IF(X$4="均一配賦",X$3/'5.工程集計'!$C$4/'5.工程集計'!$I190,IF(X$4="減価償却費",X$3*'5.工程集計'!$E190/'5.工程集計'!$I190)))</f>
        <v/>
      </c>
      <c r="Y190" s="105" t="str">
        <f>IF(OR($C190="",Y$3="",'5.工程集計'!$I190=0),"",IF(Y$4="均一配賦",Y$3/'5.工程集計'!$C$4/'5.工程集計'!$I190,IF(Y$4="減価償却費",Y$3*'5.工程集計'!$E190/'5.工程集計'!$I190)))</f>
        <v/>
      </c>
      <c r="Z190" s="105" t="str">
        <f>IF(OR($C190="",Z$3="",'5.工程集計'!$I190=0),"",IF(Z$4="均一配賦",Z$3/'5.工程集計'!$C$4/'5.工程集計'!$I190,IF(Z$4="減価償却費",Z$3*'5.工程集計'!$E190/'5.工程集計'!$I190)))</f>
        <v/>
      </c>
      <c r="AA190" s="105" t="str">
        <f>IF(OR($C190="",AA$3="",'5.工程集計'!$I190=0),"",IF(AA$4="均一配賦",AA$3/'5.工程集計'!$C$4/'5.工程集計'!$I190,IF(AA$4="減価償却費",AA$3*'5.工程集計'!$E190/'5.工程集計'!$I190)))</f>
        <v/>
      </c>
    </row>
    <row r="191" spans="2:27" ht="21.75" customHeight="1">
      <c r="B191" s="14" t="str">
        <f>IF('3.工程情報'!B191="","",'3.工程情報'!B191)</f>
        <v/>
      </c>
      <c r="C191" s="14" t="str">
        <f>IF('3.工程情報'!C191="","",'3.工程情報'!C191)</f>
        <v/>
      </c>
      <c r="D191" s="193" t="str">
        <f t="shared" si="5"/>
        <v/>
      </c>
      <c r="E191" s="193" t="str">
        <f t="shared" si="6"/>
        <v/>
      </c>
      <c r="F191" s="105" t="str">
        <f>IF($C191="","",'3.工程情報'!$H191/'5.工程集計'!$H191)</f>
        <v/>
      </c>
      <c r="G191" s="105" t="str">
        <f>IF(OR($C191="",G$3="",'5.工程集計'!$H191=0),"",IF(G$4="均一配賦",G$3/'5.工程集計'!$C$4/'5.工程集計'!$H191,IF(G$4="減価償却費",G$3*'5.工程集計'!$E191/'5.工程集計'!$H191)))</f>
        <v/>
      </c>
      <c r="H191" s="105" t="str">
        <f>IF($C191="","",'5.工程集計'!D191/'5.工程集計'!I191)</f>
        <v/>
      </c>
      <c r="I191" s="105" t="str">
        <f>IF(OR($C191="",I$3="",'5.工程集計'!$I191=0),"",IF(I$4="均一配賦",I$3/'5.工程集計'!$C$4/'5.工程集計'!$I191,IF(I$4="減価償却費",I$3*'5.工程集計'!$E191/'5.工程集計'!$I191)))</f>
        <v/>
      </c>
      <c r="J191" s="106" t="str">
        <f>IF($C191="","",$J$3*'5.工程集計'!G191/'5.工程集計'!I191)</f>
        <v/>
      </c>
      <c r="K191" s="105" t="str">
        <f>IF($C191="","",'3.工程情報'!I191/'5.工程集計'!I191)</f>
        <v/>
      </c>
      <c r="L191" s="105" t="str">
        <f>IF($C191="","",'3.工程情報'!J191/'5.工程集計'!I191)</f>
        <v/>
      </c>
      <c r="M191" s="105" t="str">
        <f>IF($C191="","",'3.工程情報'!K191/'5.工程集計'!I191)</f>
        <v/>
      </c>
      <c r="N191" s="105" t="str">
        <f>IF($C191="","",'3.工程情報'!L191/'5.工程集計'!I191)</f>
        <v/>
      </c>
      <c r="O191" s="105" t="str">
        <f>IF($C191="","",'3.工程情報'!M191/'5.工程集計'!I191)</f>
        <v/>
      </c>
      <c r="P191" s="105" t="str">
        <f>IF(OR($C191="",P$3="",'5.工程集計'!$I191=0),"",IF(P$4="均一配賦",P$3/'5.工程集計'!$C$4/'5.工程集計'!$I191,IF(P$4="減価償却費",P$3*'5.工程集計'!$E191/'5.工程集計'!$I191)))</f>
        <v/>
      </c>
      <c r="Q191" s="105" t="str">
        <f>IF(OR($C191="",Q$3="",'5.工程集計'!$I191=0),"",IF(Q$4="均一配賦",Q$3/'5.工程集計'!$C$4/'5.工程集計'!$I191,IF(Q$4="減価償却費",Q$3*'5.工程集計'!$E191/'5.工程集計'!$I191)))</f>
        <v/>
      </c>
      <c r="R191" s="105" t="str">
        <f>IF(OR($C191="",R$3="",'5.工程集計'!$I191=0),"",IF(R$4="均一配賦",R$3/'5.工程集計'!$C$4/'5.工程集計'!$I191,IF(R$4="減価償却費",R$3*'5.工程集計'!$E191/'5.工程集計'!$I191)))</f>
        <v/>
      </c>
      <c r="S191" s="105" t="str">
        <f>IF(OR($C191="",S$3="",'5.工程集計'!$I191=0),"",IF(S$4="均一配賦",S$3/'5.工程集計'!$C$4/'5.工程集計'!$I191,IF(S$4="減価償却費",S$3*'5.工程集計'!$E191/'5.工程集計'!$I191)))</f>
        <v/>
      </c>
      <c r="T191" s="105" t="str">
        <f>IF(OR($C191="",T$3="",'5.工程集計'!$I191=0),"",IF(T$4="均一配賦",T$3/'5.工程集計'!$C$4/'5.工程集計'!$I191,IF(T$4="減価償却費",T$3*'5.工程集計'!$E191/'5.工程集計'!$I191)))</f>
        <v/>
      </c>
      <c r="U191" s="105" t="str">
        <f>IF(OR($C191="",U$3="",'5.工程集計'!$I191=0),"",IF(U$4="均一配賦",U$3/'5.工程集計'!$C$4/'5.工程集計'!$I191,IF(U$4="減価償却費",U$3*'5.工程集計'!$E191/'5.工程集計'!$I191)))</f>
        <v/>
      </c>
      <c r="V191" s="105" t="str">
        <f>IF(OR($C191="",V$3="",'5.工程集計'!$I191=0),"",IF(V$4="均一配賦",V$3/'5.工程集計'!$C$4/'5.工程集計'!$I191,IF(V$4="減価償却費",V$3*'5.工程集計'!$E191/'5.工程集計'!$I191)))</f>
        <v/>
      </c>
      <c r="W191" s="105" t="str">
        <f>IF(OR($C191="",W$3="",'5.工程集計'!$I191=0),"",IF(W$4="均一配賦",W$3/'5.工程集計'!$C$4/'5.工程集計'!$I191,IF(W$4="減価償却費",W$3*'5.工程集計'!$E191/'5.工程集計'!$I191)))</f>
        <v/>
      </c>
      <c r="X191" s="105" t="str">
        <f>IF(OR($C191="",X$3="",'5.工程集計'!$I191=0),"",IF(X$4="均一配賦",X$3/'5.工程集計'!$C$4/'5.工程集計'!$I191,IF(X$4="減価償却費",X$3*'5.工程集計'!$E191/'5.工程集計'!$I191)))</f>
        <v/>
      </c>
      <c r="Y191" s="105" t="str">
        <f>IF(OR($C191="",Y$3="",'5.工程集計'!$I191=0),"",IF(Y$4="均一配賦",Y$3/'5.工程集計'!$C$4/'5.工程集計'!$I191,IF(Y$4="減価償却費",Y$3*'5.工程集計'!$E191/'5.工程集計'!$I191)))</f>
        <v/>
      </c>
      <c r="Z191" s="105" t="str">
        <f>IF(OR($C191="",Z$3="",'5.工程集計'!$I191=0),"",IF(Z$4="均一配賦",Z$3/'5.工程集計'!$C$4/'5.工程集計'!$I191,IF(Z$4="減価償却費",Z$3*'5.工程集計'!$E191/'5.工程集計'!$I191)))</f>
        <v/>
      </c>
      <c r="AA191" s="105" t="str">
        <f>IF(OR($C191="",AA$3="",'5.工程集計'!$I191=0),"",IF(AA$4="均一配賦",AA$3/'5.工程集計'!$C$4/'5.工程集計'!$I191,IF(AA$4="減価償却費",AA$3*'5.工程集計'!$E191/'5.工程集計'!$I191)))</f>
        <v/>
      </c>
    </row>
    <row r="192" spans="2:27" ht="21.75" customHeight="1">
      <c r="B192" s="14" t="str">
        <f>IF('3.工程情報'!B192="","",'3.工程情報'!B192)</f>
        <v/>
      </c>
      <c r="C192" s="14" t="str">
        <f>IF('3.工程情報'!C192="","",'3.工程情報'!C192)</f>
        <v/>
      </c>
      <c r="D192" s="193" t="str">
        <f t="shared" si="5"/>
        <v/>
      </c>
      <c r="E192" s="193" t="str">
        <f t="shared" si="6"/>
        <v/>
      </c>
      <c r="F192" s="105" t="str">
        <f>IF($C192="","",'3.工程情報'!$H192/'5.工程集計'!$H192)</f>
        <v/>
      </c>
      <c r="G192" s="105" t="str">
        <f>IF(OR($C192="",G$3="",'5.工程集計'!$H192=0),"",IF(G$4="均一配賦",G$3/'5.工程集計'!$C$4/'5.工程集計'!$H192,IF(G$4="減価償却費",G$3*'5.工程集計'!$E192/'5.工程集計'!$H192)))</f>
        <v/>
      </c>
      <c r="H192" s="105" t="str">
        <f>IF($C192="","",'5.工程集計'!D192/'5.工程集計'!I192)</f>
        <v/>
      </c>
      <c r="I192" s="105" t="str">
        <f>IF(OR($C192="",I$3="",'5.工程集計'!$I192=0),"",IF(I$4="均一配賦",I$3/'5.工程集計'!$C$4/'5.工程集計'!$I192,IF(I$4="減価償却費",I$3*'5.工程集計'!$E192/'5.工程集計'!$I192)))</f>
        <v/>
      </c>
      <c r="J192" s="106" t="str">
        <f>IF($C192="","",$J$3*'5.工程集計'!G192/'5.工程集計'!I192)</f>
        <v/>
      </c>
      <c r="K192" s="105" t="str">
        <f>IF($C192="","",'3.工程情報'!I192/'5.工程集計'!I192)</f>
        <v/>
      </c>
      <c r="L192" s="105" t="str">
        <f>IF($C192="","",'3.工程情報'!J192/'5.工程集計'!I192)</f>
        <v/>
      </c>
      <c r="M192" s="105" t="str">
        <f>IF($C192="","",'3.工程情報'!K192/'5.工程集計'!I192)</f>
        <v/>
      </c>
      <c r="N192" s="105" t="str">
        <f>IF($C192="","",'3.工程情報'!L192/'5.工程集計'!I192)</f>
        <v/>
      </c>
      <c r="O192" s="105" t="str">
        <f>IF($C192="","",'3.工程情報'!M192/'5.工程集計'!I192)</f>
        <v/>
      </c>
      <c r="P192" s="105" t="str">
        <f>IF(OR($C192="",P$3="",'5.工程集計'!$I192=0),"",IF(P$4="均一配賦",P$3/'5.工程集計'!$C$4/'5.工程集計'!$I192,IF(P$4="減価償却費",P$3*'5.工程集計'!$E192/'5.工程集計'!$I192)))</f>
        <v/>
      </c>
      <c r="Q192" s="105" t="str">
        <f>IF(OR($C192="",Q$3="",'5.工程集計'!$I192=0),"",IF(Q$4="均一配賦",Q$3/'5.工程集計'!$C$4/'5.工程集計'!$I192,IF(Q$4="減価償却費",Q$3*'5.工程集計'!$E192/'5.工程集計'!$I192)))</f>
        <v/>
      </c>
      <c r="R192" s="105" t="str">
        <f>IF(OR($C192="",R$3="",'5.工程集計'!$I192=0),"",IF(R$4="均一配賦",R$3/'5.工程集計'!$C$4/'5.工程集計'!$I192,IF(R$4="減価償却費",R$3*'5.工程集計'!$E192/'5.工程集計'!$I192)))</f>
        <v/>
      </c>
      <c r="S192" s="105" t="str">
        <f>IF(OR($C192="",S$3="",'5.工程集計'!$I192=0),"",IF(S$4="均一配賦",S$3/'5.工程集計'!$C$4/'5.工程集計'!$I192,IF(S$4="減価償却費",S$3*'5.工程集計'!$E192/'5.工程集計'!$I192)))</f>
        <v/>
      </c>
      <c r="T192" s="105" t="str">
        <f>IF(OR($C192="",T$3="",'5.工程集計'!$I192=0),"",IF(T$4="均一配賦",T$3/'5.工程集計'!$C$4/'5.工程集計'!$I192,IF(T$4="減価償却費",T$3*'5.工程集計'!$E192/'5.工程集計'!$I192)))</f>
        <v/>
      </c>
      <c r="U192" s="105" t="str">
        <f>IF(OR($C192="",U$3="",'5.工程集計'!$I192=0),"",IF(U$4="均一配賦",U$3/'5.工程集計'!$C$4/'5.工程集計'!$I192,IF(U$4="減価償却費",U$3*'5.工程集計'!$E192/'5.工程集計'!$I192)))</f>
        <v/>
      </c>
      <c r="V192" s="105" t="str">
        <f>IF(OR($C192="",V$3="",'5.工程集計'!$I192=0),"",IF(V$4="均一配賦",V$3/'5.工程集計'!$C$4/'5.工程集計'!$I192,IF(V$4="減価償却費",V$3*'5.工程集計'!$E192/'5.工程集計'!$I192)))</f>
        <v/>
      </c>
      <c r="W192" s="105" t="str">
        <f>IF(OR($C192="",W$3="",'5.工程集計'!$I192=0),"",IF(W$4="均一配賦",W$3/'5.工程集計'!$C$4/'5.工程集計'!$I192,IF(W$4="減価償却費",W$3*'5.工程集計'!$E192/'5.工程集計'!$I192)))</f>
        <v/>
      </c>
      <c r="X192" s="105" t="str">
        <f>IF(OR($C192="",X$3="",'5.工程集計'!$I192=0),"",IF(X$4="均一配賦",X$3/'5.工程集計'!$C$4/'5.工程集計'!$I192,IF(X$4="減価償却費",X$3*'5.工程集計'!$E192/'5.工程集計'!$I192)))</f>
        <v/>
      </c>
      <c r="Y192" s="105" t="str">
        <f>IF(OR($C192="",Y$3="",'5.工程集計'!$I192=0),"",IF(Y$4="均一配賦",Y$3/'5.工程集計'!$C$4/'5.工程集計'!$I192,IF(Y$4="減価償却費",Y$3*'5.工程集計'!$E192/'5.工程集計'!$I192)))</f>
        <v/>
      </c>
      <c r="Z192" s="105" t="str">
        <f>IF(OR($C192="",Z$3="",'5.工程集計'!$I192=0),"",IF(Z$4="均一配賦",Z$3/'5.工程集計'!$C$4/'5.工程集計'!$I192,IF(Z$4="減価償却費",Z$3*'5.工程集計'!$E192/'5.工程集計'!$I192)))</f>
        <v/>
      </c>
      <c r="AA192" s="105" t="str">
        <f>IF(OR($C192="",AA$3="",'5.工程集計'!$I192=0),"",IF(AA$4="均一配賦",AA$3/'5.工程集計'!$C$4/'5.工程集計'!$I192,IF(AA$4="減価償却費",AA$3*'5.工程集計'!$E192/'5.工程集計'!$I192)))</f>
        <v/>
      </c>
    </row>
    <row r="193" spans="2:27" ht="21.75" customHeight="1">
      <c r="B193" s="14" t="str">
        <f>IF('3.工程情報'!B193="","",'3.工程情報'!B193)</f>
        <v/>
      </c>
      <c r="C193" s="14" t="str">
        <f>IF('3.工程情報'!C193="","",'3.工程情報'!C193)</f>
        <v/>
      </c>
      <c r="D193" s="193" t="str">
        <f t="shared" si="5"/>
        <v/>
      </c>
      <c r="E193" s="193" t="str">
        <f t="shared" si="6"/>
        <v/>
      </c>
      <c r="F193" s="105" t="str">
        <f>IF($C193="","",'3.工程情報'!$H193/'5.工程集計'!$H193)</f>
        <v/>
      </c>
      <c r="G193" s="105" t="str">
        <f>IF(OR($C193="",G$3="",'5.工程集計'!$H193=0),"",IF(G$4="均一配賦",G$3/'5.工程集計'!$C$4/'5.工程集計'!$H193,IF(G$4="減価償却費",G$3*'5.工程集計'!$E193/'5.工程集計'!$H193)))</f>
        <v/>
      </c>
      <c r="H193" s="105" t="str">
        <f>IF($C193="","",'5.工程集計'!D193/'5.工程集計'!I193)</f>
        <v/>
      </c>
      <c r="I193" s="105" t="str">
        <f>IF(OR($C193="",I$3="",'5.工程集計'!$I193=0),"",IF(I$4="均一配賦",I$3/'5.工程集計'!$C$4/'5.工程集計'!$I193,IF(I$4="減価償却費",I$3*'5.工程集計'!$E193/'5.工程集計'!$I193)))</f>
        <v/>
      </c>
      <c r="J193" s="106" t="str">
        <f>IF($C193="","",$J$3*'5.工程集計'!G193/'5.工程集計'!I193)</f>
        <v/>
      </c>
      <c r="K193" s="105" t="str">
        <f>IF($C193="","",'3.工程情報'!I193/'5.工程集計'!I193)</f>
        <v/>
      </c>
      <c r="L193" s="105" t="str">
        <f>IF($C193="","",'3.工程情報'!J193/'5.工程集計'!I193)</f>
        <v/>
      </c>
      <c r="M193" s="105" t="str">
        <f>IF($C193="","",'3.工程情報'!K193/'5.工程集計'!I193)</f>
        <v/>
      </c>
      <c r="N193" s="105" t="str">
        <f>IF($C193="","",'3.工程情報'!L193/'5.工程集計'!I193)</f>
        <v/>
      </c>
      <c r="O193" s="105" t="str">
        <f>IF($C193="","",'3.工程情報'!M193/'5.工程集計'!I193)</f>
        <v/>
      </c>
      <c r="P193" s="105" t="str">
        <f>IF(OR($C193="",P$3="",'5.工程集計'!$I193=0),"",IF(P$4="均一配賦",P$3/'5.工程集計'!$C$4/'5.工程集計'!$I193,IF(P$4="減価償却費",P$3*'5.工程集計'!$E193/'5.工程集計'!$I193)))</f>
        <v/>
      </c>
      <c r="Q193" s="105" t="str">
        <f>IF(OR($C193="",Q$3="",'5.工程集計'!$I193=0),"",IF(Q$4="均一配賦",Q$3/'5.工程集計'!$C$4/'5.工程集計'!$I193,IF(Q$4="減価償却費",Q$3*'5.工程集計'!$E193/'5.工程集計'!$I193)))</f>
        <v/>
      </c>
      <c r="R193" s="105" t="str">
        <f>IF(OR($C193="",R$3="",'5.工程集計'!$I193=0),"",IF(R$4="均一配賦",R$3/'5.工程集計'!$C$4/'5.工程集計'!$I193,IF(R$4="減価償却費",R$3*'5.工程集計'!$E193/'5.工程集計'!$I193)))</f>
        <v/>
      </c>
      <c r="S193" s="105" t="str">
        <f>IF(OR($C193="",S$3="",'5.工程集計'!$I193=0),"",IF(S$4="均一配賦",S$3/'5.工程集計'!$C$4/'5.工程集計'!$I193,IF(S$4="減価償却費",S$3*'5.工程集計'!$E193/'5.工程集計'!$I193)))</f>
        <v/>
      </c>
      <c r="T193" s="105" t="str">
        <f>IF(OR($C193="",T$3="",'5.工程集計'!$I193=0),"",IF(T$4="均一配賦",T$3/'5.工程集計'!$C$4/'5.工程集計'!$I193,IF(T$4="減価償却費",T$3*'5.工程集計'!$E193/'5.工程集計'!$I193)))</f>
        <v/>
      </c>
      <c r="U193" s="105" t="str">
        <f>IF(OR($C193="",U$3="",'5.工程集計'!$I193=0),"",IF(U$4="均一配賦",U$3/'5.工程集計'!$C$4/'5.工程集計'!$I193,IF(U$4="減価償却費",U$3*'5.工程集計'!$E193/'5.工程集計'!$I193)))</f>
        <v/>
      </c>
      <c r="V193" s="105" t="str">
        <f>IF(OR($C193="",V$3="",'5.工程集計'!$I193=0),"",IF(V$4="均一配賦",V$3/'5.工程集計'!$C$4/'5.工程集計'!$I193,IF(V$4="減価償却費",V$3*'5.工程集計'!$E193/'5.工程集計'!$I193)))</f>
        <v/>
      </c>
      <c r="W193" s="105" t="str">
        <f>IF(OR($C193="",W$3="",'5.工程集計'!$I193=0),"",IF(W$4="均一配賦",W$3/'5.工程集計'!$C$4/'5.工程集計'!$I193,IF(W$4="減価償却費",W$3*'5.工程集計'!$E193/'5.工程集計'!$I193)))</f>
        <v/>
      </c>
      <c r="X193" s="105" t="str">
        <f>IF(OR($C193="",X$3="",'5.工程集計'!$I193=0),"",IF(X$4="均一配賦",X$3/'5.工程集計'!$C$4/'5.工程集計'!$I193,IF(X$4="減価償却費",X$3*'5.工程集計'!$E193/'5.工程集計'!$I193)))</f>
        <v/>
      </c>
      <c r="Y193" s="105" t="str">
        <f>IF(OR($C193="",Y$3="",'5.工程集計'!$I193=0),"",IF(Y$4="均一配賦",Y$3/'5.工程集計'!$C$4/'5.工程集計'!$I193,IF(Y$4="減価償却費",Y$3*'5.工程集計'!$E193/'5.工程集計'!$I193)))</f>
        <v/>
      </c>
      <c r="Z193" s="105" t="str">
        <f>IF(OR($C193="",Z$3="",'5.工程集計'!$I193=0),"",IF(Z$4="均一配賦",Z$3/'5.工程集計'!$C$4/'5.工程集計'!$I193,IF(Z$4="減価償却費",Z$3*'5.工程集計'!$E193/'5.工程集計'!$I193)))</f>
        <v/>
      </c>
      <c r="AA193" s="105" t="str">
        <f>IF(OR($C193="",AA$3="",'5.工程集計'!$I193=0),"",IF(AA$4="均一配賦",AA$3/'5.工程集計'!$C$4/'5.工程集計'!$I193,IF(AA$4="減価償却費",AA$3*'5.工程集計'!$E193/'5.工程集計'!$I193)))</f>
        <v/>
      </c>
    </row>
    <row r="194" spans="2:27" ht="21.75" customHeight="1">
      <c r="B194" s="14" t="str">
        <f>IF('3.工程情報'!B194="","",'3.工程情報'!B194)</f>
        <v/>
      </c>
      <c r="C194" s="14" t="str">
        <f>IF('3.工程情報'!C194="","",'3.工程情報'!C194)</f>
        <v/>
      </c>
      <c r="D194" s="193" t="str">
        <f t="shared" si="5"/>
        <v/>
      </c>
      <c r="E194" s="193" t="str">
        <f t="shared" si="6"/>
        <v/>
      </c>
      <c r="F194" s="105" t="str">
        <f>IF($C194="","",'3.工程情報'!$H194/'5.工程集計'!$H194)</f>
        <v/>
      </c>
      <c r="G194" s="105" t="str">
        <f>IF(OR($C194="",G$3="",'5.工程集計'!$H194=0),"",IF(G$4="均一配賦",G$3/'5.工程集計'!$C$4/'5.工程集計'!$H194,IF(G$4="減価償却費",G$3*'5.工程集計'!$E194/'5.工程集計'!$H194)))</f>
        <v/>
      </c>
      <c r="H194" s="105" t="str">
        <f>IF($C194="","",'5.工程集計'!D194/'5.工程集計'!I194)</f>
        <v/>
      </c>
      <c r="I194" s="105" t="str">
        <f>IF(OR($C194="",I$3="",'5.工程集計'!$I194=0),"",IF(I$4="均一配賦",I$3/'5.工程集計'!$C$4/'5.工程集計'!$I194,IF(I$4="減価償却費",I$3*'5.工程集計'!$E194/'5.工程集計'!$I194)))</f>
        <v/>
      </c>
      <c r="J194" s="106" t="str">
        <f>IF($C194="","",$J$3*'5.工程集計'!G194/'5.工程集計'!I194)</f>
        <v/>
      </c>
      <c r="K194" s="105" t="str">
        <f>IF($C194="","",'3.工程情報'!I194/'5.工程集計'!I194)</f>
        <v/>
      </c>
      <c r="L194" s="105" t="str">
        <f>IF($C194="","",'3.工程情報'!J194/'5.工程集計'!I194)</f>
        <v/>
      </c>
      <c r="M194" s="105" t="str">
        <f>IF($C194="","",'3.工程情報'!K194/'5.工程集計'!I194)</f>
        <v/>
      </c>
      <c r="N194" s="105" t="str">
        <f>IF($C194="","",'3.工程情報'!L194/'5.工程集計'!I194)</f>
        <v/>
      </c>
      <c r="O194" s="105" t="str">
        <f>IF($C194="","",'3.工程情報'!M194/'5.工程集計'!I194)</f>
        <v/>
      </c>
      <c r="P194" s="105" t="str">
        <f>IF(OR($C194="",P$3="",'5.工程集計'!$I194=0),"",IF(P$4="均一配賦",P$3/'5.工程集計'!$C$4/'5.工程集計'!$I194,IF(P$4="減価償却費",P$3*'5.工程集計'!$E194/'5.工程集計'!$I194)))</f>
        <v/>
      </c>
      <c r="Q194" s="105" t="str">
        <f>IF(OR($C194="",Q$3="",'5.工程集計'!$I194=0),"",IF(Q$4="均一配賦",Q$3/'5.工程集計'!$C$4/'5.工程集計'!$I194,IF(Q$4="減価償却費",Q$3*'5.工程集計'!$E194/'5.工程集計'!$I194)))</f>
        <v/>
      </c>
      <c r="R194" s="105" t="str">
        <f>IF(OR($C194="",R$3="",'5.工程集計'!$I194=0),"",IF(R$4="均一配賦",R$3/'5.工程集計'!$C$4/'5.工程集計'!$I194,IF(R$4="減価償却費",R$3*'5.工程集計'!$E194/'5.工程集計'!$I194)))</f>
        <v/>
      </c>
      <c r="S194" s="105" t="str">
        <f>IF(OR($C194="",S$3="",'5.工程集計'!$I194=0),"",IF(S$4="均一配賦",S$3/'5.工程集計'!$C$4/'5.工程集計'!$I194,IF(S$4="減価償却費",S$3*'5.工程集計'!$E194/'5.工程集計'!$I194)))</f>
        <v/>
      </c>
      <c r="T194" s="105" t="str">
        <f>IF(OR($C194="",T$3="",'5.工程集計'!$I194=0),"",IF(T$4="均一配賦",T$3/'5.工程集計'!$C$4/'5.工程集計'!$I194,IF(T$4="減価償却費",T$3*'5.工程集計'!$E194/'5.工程集計'!$I194)))</f>
        <v/>
      </c>
      <c r="U194" s="105" t="str">
        <f>IF(OR($C194="",U$3="",'5.工程集計'!$I194=0),"",IF(U$4="均一配賦",U$3/'5.工程集計'!$C$4/'5.工程集計'!$I194,IF(U$4="減価償却費",U$3*'5.工程集計'!$E194/'5.工程集計'!$I194)))</f>
        <v/>
      </c>
      <c r="V194" s="105" t="str">
        <f>IF(OR($C194="",V$3="",'5.工程集計'!$I194=0),"",IF(V$4="均一配賦",V$3/'5.工程集計'!$C$4/'5.工程集計'!$I194,IF(V$4="減価償却費",V$3*'5.工程集計'!$E194/'5.工程集計'!$I194)))</f>
        <v/>
      </c>
      <c r="W194" s="105" t="str">
        <f>IF(OR($C194="",W$3="",'5.工程集計'!$I194=0),"",IF(W$4="均一配賦",W$3/'5.工程集計'!$C$4/'5.工程集計'!$I194,IF(W$4="減価償却費",W$3*'5.工程集計'!$E194/'5.工程集計'!$I194)))</f>
        <v/>
      </c>
      <c r="X194" s="105" t="str">
        <f>IF(OR($C194="",X$3="",'5.工程集計'!$I194=0),"",IF(X$4="均一配賦",X$3/'5.工程集計'!$C$4/'5.工程集計'!$I194,IF(X$4="減価償却費",X$3*'5.工程集計'!$E194/'5.工程集計'!$I194)))</f>
        <v/>
      </c>
      <c r="Y194" s="105" t="str">
        <f>IF(OR($C194="",Y$3="",'5.工程集計'!$I194=0),"",IF(Y$4="均一配賦",Y$3/'5.工程集計'!$C$4/'5.工程集計'!$I194,IF(Y$4="減価償却費",Y$3*'5.工程集計'!$E194/'5.工程集計'!$I194)))</f>
        <v/>
      </c>
      <c r="Z194" s="105" t="str">
        <f>IF(OR($C194="",Z$3="",'5.工程集計'!$I194=0),"",IF(Z$4="均一配賦",Z$3/'5.工程集計'!$C$4/'5.工程集計'!$I194,IF(Z$4="減価償却費",Z$3*'5.工程集計'!$E194/'5.工程集計'!$I194)))</f>
        <v/>
      </c>
      <c r="AA194" s="105" t="str">
        <f>IF(OR($C194="",AA$3="",'5.工程集計'!$I194=0),"",IF(AA$4="均一配賦",AA$3/'5.工程集計'!$C$4/'5.工程集計'!$I194,IF(AA$4="減価償却費",AA$3*'5.工程集計'!$E194/'5.工程集計'!$I194)))</f>
        <v/>
      </c>
    </row>
    <row r="195" spans="2:27" ht="21.75" customHeight="1">
      <c r="B195" s="14" t="str">
        <f>IF('3.工程情報'!B195="","",'3.工程情報'!B195)</f>
        <v/>
      </c>
      <c r="C195" s="14" t="str">
        <f>IF('3.工程情報'!C195="","",'3.工程情報'!C195)</f>
        <v/>
      </c>
      <c r="D195" s="193" t="str">
        <f t="shared" si="5"/>
        <v/>
      </c>
      <c r="E195" s="193" t="str">
        <f t="shared" si="6"/>
        <v/>
      </c>
      <c r="F195" s="105" t="str">
        <f>IF($C195="","",'3.工程情報'!$H195/'5.工程集計'!$H195)</f>
        <v/>
      </c>
      <c r="G195" s="105" t="str">
        <f>IF(OR($C195="",G$3="",'5.工程集計'!$H195=0),"",IF(G$4="均一配賦",G$3/'5.工程集計'!$C$4/'5.工程集計'!$H195,IF(G$4="減価償却費",G$3*'5.工程集計'!$E195/'5.工程集計'!$H195)))</f>
        <v/>
      </c>
      <c r="H195" s="105" t="str">
        <f>IF($C195="","",'5.工程集計'!D195/'5.工程集計'!I195)</f>
        <v/>
      </c>
      <c r="I195" s="105" t="str">
        <f>IF(OR($C195="",I$3="",'5.工程集計'!$I195=0),"",IF(I$4="均一配賦",I$3/'5.工程集計'!$C$4/'5.工程集計'!$I195,IF(I$4="減価償却費",I$3*'5.工程集計'!$E195/'5.工程集計'!$I195)))</f>
        <v/>
      </c>
      <c r="J195" s="106" t="str">
        <f>IF($C195="","",$J$3*'5.工程集計'!G195/'5.工程集計'!I195)</f>
        <v/>
      </c>
      <c r="K195" s="105" t="str">
        <f>IF($C195="","",'3.工程情報'!I195/'5.工程集計'!I195)</f>
        <v/>
      </c>
      <c r="L195" s="105" t="str">
        <f>IF($C195="","",'3.工程情報'!J195/'5.工程集計'!I195)</f>
        <v/>
      </c>
      <c r="M195" s="105" t="str">
        <f>IF($C195="","",'3.工程情報'!K195/'5.工程集計'!I195)</f>
        <v/>
      </c>
      <c r="N195" s="105" t="str">
        <f>IF($C195="","",'3.工程情報'!L195/'5.工程集計'!I195)</f>
        <v/>
      </c>
      <c r="O195" s="105" t="str">
        <f>IF($C195="","",'3.工程情報'!M195/'5.工程集計'!I195)</f>
        <v/>
      </c>
      <c r="P195" s="105" t="str">
        <f>IF(OR($C195="",P$3="",'5.工程集計'!$I195=0),"",IF(P$4="均一配賦",P$3/'5.工程集計'!$C$4/'5.工程集計'!$I195,IF(P$4="減価償却費",P$3*'5.工程集計'!$E195/'5.工程集計'!$I195)))</f>
        <v/>
      </c>
      <c r="Q195" s="105" t="str">
        <f>IF(OR($C195="",Q$3="",'5.工程集計'!$I195=0),"",IF(Q$4="均一配賦",Q$3/'5.工程集計'!$C$4/'5.工程集計'!$I195,IF(Q$4="減価償却費",Q$3*'5.工程集計'!$E195/'5.工程集計'!$I195)))</f>
        <v/>
      </c>
      <c r="R195" s="105" t="str">
        <f>IF(OR($C195="",R$3="",'5.工程集計'!$I195=0),"",IF(R$4="均一配賦",R$3/'5.工程集計'!$C$4/'5.工程集計'!$I195,IF(R$4="減価償却費",R$3*'5.工程集計'!$E195/'5.工程集計'!$I195)))</f>
        <v/>
      </c>
      <c r="S195" s="105" t="str">
        <f>IF(OR($C195="",S$3="",'5.工程集計'!$I195=0),"",IF(S$4="均一配賦",S$3/'5.工程集計'!$C$4/'5.工程集計'!$I195,IF(S$4="減価償却費",S$3*'5.工程集計'!$E195/'5.工程集計'!$I195)))</f>
        <v/>
      </c>
      <c r="T195" s="105" t="str">
        <f>IF(OR($C195="",T$3="",'5.工程集計'!$I195=0),"",IF(T$4="均一配賦",T$3/'5.工程集計'!$C$4/'5.工程集計'!$I195,IF(T$4="減価償却費",T$3*'5.工程集計'!$E195/'5.工程集計'!$I195)))</f>
        <v/>
      </c>
      <c r="U195" s="105" t="str">
        <f>IF(OR($C195="",U$3="",'5.工程集計'!$I195=0),"",IF(U$4="均一配賦",U$3/'5.工程集計'!$C$4/'5.工程集計'!$I195,IF(U$4="減価償却費",U$3*'5.工程集計'!$E195/'5.工程集計'!$I195)))</f>
        <v/>
      </c>
      <c r="V195" s="105" t="str">
        <f>IF(OR($C195="",V$3="",'5.工程集計'!$I195=0),"",IF(V$4="均一配賦",V$3/'5.工程集計'!$C$4/'5.工程集計'!$I195,IF(V$4="減価償却費",V$3*'5.工程集計'!$E195/'5.工程集計'!$I195)))</f>
        <v/>
      </c>
      <c r="W195" s="105" t="str">
        <f>IF(OR($C195="",W$3="",'5.工程集計'!$I195=0),"",IF(W$4="均一配賦",W$3/'5.工程集計'!$C$4/'5.工程集計'!$I195,IF(W$4="減価償却費",W$3*'5.工程集計'!$E195/'5.工程集計'!$I195)))</f>
        <v/>
      </c>
      <c r="X195" s="105" t="str">
        <f>IF(OR($C195="",X$3="",'5.工程集計'!$I195=0),"",IF(X$4="均一配賦",X$3/'5.工程集計'!$C$4/'5.工程集計'!$I195,IF(X$4="減価償却費",X$3*'5.工程集計'!$E195/'5.工程集計'!$I195)))</f>
        <v/>
      </c>
      <c r="Y195" s="105" t="str">
        <f>IF(OR($C195="",Y$3="",'5.工程集計'!$I195=0),"",IF(Y$4="均一配賦",Y$3/'5.工程集計'!$C$4/'5.工程集計'!$I195,IF(Y$4="減価償却費",Y$3*'5.工程集計'!$E195/'5.工程集計'!$I195)))</f>
        <v/>
      </c>
      <c r="Z195" s="105" t="str">
        <f>IF(OR($C195="",Z$3="",'5.工程集計'!$I195=0),"",IF(Z$4="均一配賦",Z$3/'5.工程集計'!$C$4/'5.工程集計'!$I195,IF(Z$4="減価償却費",Z$3*'5.工程集計'!$E195/'5.工程集計'!$I195)))</f>
        <v/>
      </c>
      <c r="AA195" s="105" t="str">
        <f>IF(OR($C195="",AA$3="",'5.工程集計'!$I195=0),"",IF(AA$4="均一配賦",AA$3/'5.工程集計'!$C$4/'5.工程集計'!$I195,IF(AA$4="減価償却費",AA$3*'5.工程集計'!$E195/'5.工程集計'!$I195)))</f>
        <v/>
      </c>
    </row>
    <row r="196" spans="2:27" ht="21.75" customHeight="1">
      <c r="B196" s="14" t="str">
        <f>IF('3.工程情報'!B196="","",'3.工程情報'!B196)</f>
        <v/>
      </c>
      <c r="C196" s="14" t="str">
        <f>IF('3.工程情報'!C196="","",'3.工程情報'!C196)</f>
        <v/>
      </c>
      <c r="D196" s="193" t="str">
        <f t="shared" si="5"/>
        <v/>
      </c>
      <c r="E196" s="193" t="str">
        <f t="shared" si="6"/>
        <v/>
      </c>
      <c r="F196" s="105" t="str">
        <f>IF($C196="","",'3.工程情報'!$H196/'5.工程集計'!$H196)</f>
        <v/>
      </c>
      <c r="G196" s="105" t="str">
        <f>IF(OR($C196="",G$3="",'5.工程集計'!$H196=0),"",IF(G$4="均一配賦",G$3/'5.工程集計'!$C$4/'5.工程集計'!$H196,IF(G$4="減価償却費",G$3*'5.工程集計'!$E196/'5.工程集計'!$H196)))</f>
        <v/>
      </c>
      <c r="H196" s="105" t="str">
        <f>IF($C196="","",'5.工程集計'!D196/'5.工程集計'!I196)</f>
        <v/>
      </c>
      <c r="I196" s="105" t="str">
        <f>IF(OR($C196="",I$3="",'5.工程集計'!$I196=0),"",IF(I$4="均一配賦",I$3/'5.工程集計'!$C$4/'5.工程集計'!$I196,IF(I$4="減価償却費",I$3*'5.工程集計'!$E196/'5.工程集計'!$I196)))</f>
        <v/>
      </c>
      <c r="J196" s="106" t="str">
        <f>IF($C196="","",$J$3*'5.工程集計'!G196/'5.工程集計'!I196)</f>
        <v/>
      </c>
      <c r="K196" s="105" t="str">
        <f>IF($C196="","",'3.工程情報'!I196/'5.工程集計'!I196)</f>
        <v/>
      </c>
      <c r="L196" s="105" t="str">
        <f>IF($C196="","",'3.工程情報'!J196/'5.工程集計'!I196)</f>
        <v/>
      </c>
      <c r="M196" s="105" t="str">
        <f>IF($C196="","",'3.工程情報'!K196/'5.工程集計'!I196)</f>
        <v/>
      </c>
      <c r="N196" s="105" t="str">
        <f>IF($C196="","",'3.工程情報'!L196/'5.工程集計'!I196)</f>
        <v/>
      </c>
      <c r="O196" s="105" t="str">
        <f>IF($C196="","",'3.工程情報'!M196/'5.工程集計'!I196)</f>
        <v/>
      </c>
      <c r="P196" s="105" t="str">
        <f>IF(OR($C196="",P$3="",'5.工程集計'!$I196=0),"",IF(P$4="均一配賦",P$3/'5.工程集計'!$C$4/'5.工程集計'!$I196,IF(P$4="減価償却費",P$3*'5.工程集計'!$E196/'5.工程集計'!$I196)))</f>
        <v/>
      </c>
      <c r="Q196" s="105" t="str">
        <f>IF(OR($C196="",Q$3="",'5.工程集計'!$I196=0),"",IF(Q$4="均一配賦",Q$3/'5.工程集計'!$C$4/'5.工程集計'!$I196,IF(Q$4="減価償却費",Q$3*'5.工程集計'!$E196/'5.工程集計'!$I196)))</f>
        <v/>
      </c>
      <c r="R196" s="105" t="str">
        <f>IF(OR($C196="",R$3="",'5.工程集計'!$I196=0),"",IF(R$4="均一配賦",R$3/'5.工程集計'!$C$4/'5.工程集計'!$I196,IF(R$4="減価償却費",R$3*'5.工程集計'!$E196/'5.工程集計'!$I196)))</f>
        <v/>
      </c>
      <c r="S196" s="105" t="str">
        <f>IF(OR($C196="",S$3="",'5.工程集計'!$I196=0),"",IF(S$4="均一配賦",S$3/'5.工程集計'!$C$4/'5.工程集計'!$I196,IF(S$4="減価償却費",S$3*'5.工程集計'!$E196/'5.工程集計'!$I196)))</f>
        <v/>
      </c>
      <c r="T196" s="105" t="str">
        <f>IF(OR($C196="",T$3="",'5.工程集計'!$I196=0),"",IF(T$4="均一配賦",T$3/'5.工程集計'!$C$4/'5.工程集計'!$I196,IF(T$4="減価償却費",T$3*'5.工程集計'!$E196/'5.工程集計'!$I196)))</f>
        <v/>
      </c>
      <c r="U196" s="105" t="str">
        <f>IF(OR($C196="",U$3="",'5.工程集計'!$I196=0),"",IF(U$4="均一配賦",U$3/'5.工程集計'!$C$4/'5.工程集計'!$I196,IF(U$4="減価償却費",U$3*'5.工程集計'!$E196/'5.工程集計'!$I196)))</f>
        <v/>
      </c>
      <c r="V196" s="105" t="str">
        <f>IF(OR($C196="",V$3="",'5.工程集計'!$I196=0),"",IF(V$4="均一配賦",V$3/'5.工程集計'!$C$4/'5.工程集計'!$I196,IF(V$4="減価償却費",V$3*'5.工程集計'!$E196/'5.工程集計'!$I196)))</f>
        <v/>
      </c>
      <c r="W196" s="105" t="str">
        <f>IF(OR($C196="",W$3="",'5.工程集計'!$I196=0),"",IF(W$4="均一配賦",W$3/'5.工程集計'!$C$4/'5.工程集計'!$I196,IF(W$4="減価償却費",W$3*'5.工程集計'!$E196/'5.工程集計'!$I196)))</f>
        <v/>
      </c>
      <c r="X196" s="105" t="str">
        <f>IF(OR($C196="",X$3="",'5.工程集計'!$I196=0),"",IF(X$4="均一配賦",X$3/'5.工程集計'!$C$4/'5.工程集計'!$I196,IF(X$4="減価償却費",X$3*'5.工程集計'!$E196/'5.工程集計'!$I196)))</f>
        <v/>
      </c>
      <c r="Y196" s="105" t="str">
        <f>IF(OR($C196="",Y$3="",'5.工程集計'!$I196=0),"",IF(Y$4="均一配賦",Y$3/'5.工程集計'!$C$4/'5.工程集計'!$I196,IF(Y$4="減価償却費",Y$3*'5.工程集計'!$E196/'5.工程集計'!$I196)))</f>
        <v/>
      </c>
      <c r="Z196" s="105" t="str">
        <f>IF(OR($C196="",Z$3="",'5.工程集計'!$I196=0),"",IF(Z$4="均一配賦",Z$3/'5.工程集計'!$C$4/'5.工程集計'!$I196,IF(Z$4="減価償却費",Z$3*'5.工程集計'!$E196/'5.工程集計'!$I196)))</f>
        <v/>
      </c>
      <c r="AA196" s="105" t="str">
        <f>IF(OR($C196="",AA$3="",'5.工程集計'!$I196=0),"",IF(AA$4="均一配賦",AA$3/'5.工程集計'!$C$4/'5.工程集計'!$I196,IF(AA$4="減価償却費",AA$3*'5.工程集計'!$E196/'5.工程集計'!$I196)))</f>
        <v/>
      </c>
    </row>
    <row r="197" spans="2:27" ht="21.75" customHeight="1">
      <c r="B197" s="14" t="str">
        <f>IF('3.工程情報'!B197="","",'3.工程情報'!B197)</f>
        <v/>
      </c>
      <c r="C197" s="14" t="str">
        <f>IF('3.工程情報'!C197="","",'3.工程情報'!C197)</f>
        <v/>
      </c>
      <c r="D197" s="193" t="str">
        <f t="shared" si="5"/>
        <v/>
      </c>
      <c r="E197" s="193" t="str">
        <f t="shared" si="6"/>
        <v/>
      </c>
      <c r="F197" s="105" t="str">
        <f>IF($C197="","",'3.工程情報'!$H197/'5.工程集計'!$H197)</f>
        <v/>
      </c>
      <c r="G197" s="105" t="str">
        <f>IF(OR($C197="",G$3="",'5.工程集計'!$H197=0),"",IF(G$4="均一配賦",G$3/'5.工程集計'!$C$4/'5.工程集計'!$H197,IF(G$4="減価償却費",G$3*'5.工程集計'!$E197/'5.工程集計'!$H197)))</f>
        <v/>
      </c>
      <c r="H197" s="105" t="str">
        <f>IF($C197="","",'5.工程集計'!D197/'5.工程集計'!I197)</f>
        <v/>
      </c>
      <c r="I197" s="105" t="str">
        <f>IF(OR($C197="",I$3="",'5.工程集計'!$I197=0),"",IF(I$4="均一配賦",I$3/'5.工程集計'!$C$4/'5.工程集計'!$I197,IF(I$4="減価償却費",I$3*'5.工程集計'!$E197/'5.工程集計'!$I197)))</f>
        <v/>
      </c>
      <c r="J197" s="106" t="str">
        <f>IF($C197="","",$J$3*'5.工程集計'!G197/'5.工程集計'!I197)</f>
        <v/>
      </c>
      <c r="K197" s="105" t="str">
        <f>IF($C197="","",'3.工程情報'!I197/'5.工程集計'!I197)</f>
        <v/>
      </c>
      <c r="L197" s="105" t="str">
        <f>IF($C197="","",'3.工程情報'!J197/'5.工程集計'!I197)</f>
        <v/>
      </c>
      <c r="M197" s="105" t="str">
        <f>IF($C197="","",'3.工程情報'!K197/'5.工程集計'!I197)</f>
        <v/>
      </c>
      <c r="N197" s="105" t="str">
        <f>IF($C197="","",'3.工程情報'!L197/'5.工程集計'!I197)</f>
        <v/>
      </c>
      <c r="O197" s="105" t="str">
        <f>IF($C197="","",'3.工程情報'!M197/'5.工程集計'!I197)</f>
        <v/>
      </c>
      <c r="P197" s="105" t="str">
        <f>IF(OR($C197="",P$3="",'5.工程集計'!$I197=0),"",IF(P$4="均一配賦",P$3/'5.工程集計'!$C$4/'5.工程集計'!$I197,IF(P$4="減価償却費",P$3*'5.工程集計'!$E197/'5.工程集計'!$I197)))</f>
        <v/>
      </c>
      <c r="Q197" s="105" t="str">
        <f>IF(OR($C197="",Q$3="",'5.工程集計'!$I197=0),"",IF(Q$4="均一配賦",Q$3/'5.工程集計'!$C$4/'5.工程集計'!$I197,IF(Q$4="減価償却費",Q$3*'5.工程集計'!$E197/'5.工程集計'!$I197)))</f>
        <v/>
      </c>
      <c r="R197" s="105" t="str">
        <f>IF(OR($C197="",R$3="",'5.工程集計'!$I197=0),"",IF(R$4="均一配賦",R$3/'5.工程集計'!$C$4/'5.工程集計'!$I197,IF(R$4="減価償却費",R$3*'5.工程集計'!$E197/'5.工程集計'!$I197)))</f>
        <v/>
      </c>
      <c r="S197" s="105" t="str">
        <f>IF(OR($C197="",S$3="",'5.工程集計'!$I197=0),"",IF(S$4="均一配賦",S$3/'5.工程集計'!$C$4/'5.工程集計'!$I197,IF(S$4="減価償却費",S$3*'5.工程集計'!$E197/'5.工程集計'!$I197)))</f>
        <v/>
      </c>
      <c r="T197" s="105" t="str">
        <f>IF(OR($C197="",T$3="",'5.工程集計'!$I197=0),"",IF(T$4="均一配賦",T$3/'5.工程集計'!$C$4/'5.工程集計'!$I197,IF(T$4="減価償却費",T$3*'5.工程集計'!$E197/'5.工程集計'!$I197)))</f>
        <v/>
      </c>
      <c r="U197" s="105" t="str">
        <f>IF(OR($C197="",U$3="",'5.工程集計'!$I197=0),"",IF(U$4="均一配賦",U$3/'5.工程集計'!$C$4/'5.工程集計'!$I197,IF(U$4="減価償却費",U$3*'5.工程集計'!$E197/'5.工程集計'!$I197)))</f>
        <v/>
      </c>
      <c r="V197" s="105" t="str">
        <f>IF(OR($C197="",V$3="",'5.工程集計'!$I197=0),"",IF(V$4="均一配賦",V$3/'5.工程集計'!$C$4/'5.工程集計'!$I197,IF(V$4="減価償却費",V$3*'5.工程集計'!$E197/'5.工程集計'!$I197)))</f>
        <v/>
      </c>
      <c r="W197" s="105" t="str">
        <f>IF(OR($C197="",W$3="",'5.工程集計'!$I197=0),"",IF(W$4="均一配賦",W$3/'5.工程集計'!$C$4/'5.工程集計'!$I197,IF(W$4="減価償却費",W$3*'5.工程集計'!$E197/'5.工程集計'!$I197)))</f>
        <v/>
      </c>
      <c r="X197" s="105" t="str">
        <f>IF(OR($C197="",X$3="",'5.工程集計'!$I197=0),"",IF(X$4="均一配賦",X$3/'5.工程集計'!$C$4/'5.工程集計'!$I197,IF(X$4="減価償却費",X$3*'5.工程集計'!$E197/'5.工程集計'!$I197)))</f>
        <v/>
      </c>
      <c r="Y197" s="105" t="str">
        <f>IF(OR($C197="",Y$3="",'5.工程集計'!$I197=0),"",IF(Y$4="均一配賦",Y$3/'5.工程集計'!$C$4/'5.工程集計'!$I197,IF(Y$4="減価償却費",Y$3*'5.工程集計'!$E197/'5.工程集計'!$I197)))</f>
        <v/>
      </c>
      <c r="Z197" s="105" t="str">
        <f>IF(OR($C197="",Z$3="",'5.工程集計'!$I197=0),"",IF(Z$4="均一配賦",Z$3/'5.工程集計'!$C$4/'5.工程集計'!$I197,IF(Z$4="減価償却費",Z$3*'5.工程集計'!$E197/'5.工程集計'!$I197)))</f>
        <v/>
      </c>
      <c r="AA197" s="105" t="str">
        <f>IF(OR($C197="",AA$3="",'5.工程集計'!$I197=0),"",IF(AA$4="均一配賦",AA$3/'5.工程集計'!$C$4/'5.工程集計'!$I197,IF(AA$4="減価償却費",AA$3*'5.工程集計'!$E197/'5.工程集計'!$I197)))</f>
        <v/>
      </c>
    </row>
    <row r="198" spans="2:27" ht="21.75" customHeight="1">
      <c r="B198" s="14" t="str">
        <f>IF('3.工程情報'!B198="","",'3.工程情報'!B198)</f>
        <v/>
      </c>
      <c r="C198" s="14" t="str">
        <f>IF('3.工程情報'!C198="","",'3.工程情報'!C198)</f>
        <v/>
      </c>
      <c r="D198" s="193" t="str">
        <f t="shared" si="5"/>
        <v/>
      </c>
      <c r="E198" s="193" t="str">
        <f t="shared" si="6"/>
        <v/>
      </c>
      <c r="F198" s="105" t="str">
        <f>IF($C198="","",'3.工程情報'!$H198/'5.工程集計'!$H198)</f>
        <v/>
      </c>
      <c r="G198" s="105" t="str">
        <f>IF(OR($C198="",G$3="",'5.工程集計'!$H198=0),"",IF(G$4="均一配賦",G$3/'5.工程集計'!$C$4/'5.工程集計'!$H198,IF(G$4="減価償却費",G$3*'5.工程集計'!$E198/'5.工程集計'!$H198)))</f>
        <v/>
      </c>
      <c r="H198" s="105" t="str">
        <f>IF($C198="","",'5.工程集計'!D198/'5.工程集計'!I198)</f>
        <v/>
      </c>
      <c r="I198" s="105" t="str">
        <f>IF(OR($C198="",I$3="",'5.工程集計'!$I198=0),"",IF(I$4="均一配賦",I$3/'5.工程集計'!$C$4/'5.工程集計'!$I198,IF(I$4="減価償却費",I$3*'5.工程集計'!$E198/'5.工程集計'!$I198)))</f>
        <v/>
      </c>
      <c r="J198" s="106" t="str">
        <f>IF($C198="","",$J$3*'5.工程集計'!G198/'5.工程集計'!I198)</f>
        <v/>
      </c>
      <c r="K198" s="105" t="str">
        <f>IF($C198="","",'3.工程情報'!I198/'5.工程集計'!I198)</f>
        <v/>
      </c>
      <c r="L198" s="105" t="str">
        <f>IF($C198="","",'3.工程情報'!J198/'5.工程集計'!I198)</f>
        <v/>
      </c>
      <c r="M198" s="105" t="str">
        <f>IF($C198="","",'3.工程情報'!K198/'5.工程集計'!I198)</f>
        <v/>
      </c>
      <c r="N198" s="105" t="str">
        <f>IF($C198="","",'3.工程情報'!L198/'5.工程集計'!I198)</f>
        <v/>
      </c>
      <c r="O198" s="105" t="str">
        <f>IF($C198="","",'3.工程情報'!M198/'5.工程集計'!I198)</f>
        <v/>
      </c>
      <c r="P198" s="105" t="str">
        <f>IF(OR($C198="",P$3="",'5.工程集計'!$I198=0),"",IF(P$4="均一配賦",P$3/'5.工程集計'!$C$4/'5.工程集計'!$I198,IF(P$4="減価償却費",P$3*'5.工程集計'!$E198/'5.工程集計'!$I198)))</f>
        <v/>
      </c>
      <c r="Q198" s="105" t="str">
        <f>IF(OR($C198="",Q$3="",'5.工程集計'!$I198=0),"",IF(Q$4="均一配賦",Q$3/'5.工程集計'!$C$4/'5.工程集計'!$I198,IF(Q$4="減価償却費",Q$3*'5.工程集計'!$E198/'5.工程集計'!$I198)))</f>
        <v/>
      </c>
      <c r="R198" s="105" t="str">
        <f>IF(OR($C198="",R$3="",'5.工程集計'!$I198=0),"",IF(R$4="均一配賦",R$3/'5.工程集計'!$C$4/'5.工程集計'!$I198,IF(R$4="減価償却費",R$3*'5.工程集計'!$E198/'5.工程集計'!$I198)))</f>
        <v/>
      </c>
      <c r="S198" s="105" t="str">
        <f>IF(OR($C198="",S$3="",'5.工程集計'!$I198=0),"",IF(S$4="均一配賦",S$3/'5.工程集計'!$C$4/'5.工程集計'!$I198,IF(S$4="減価償却費",S$3*'5.工程集計'!$E198/'5.工程集計'!$I198)))</f>
        <v/>
      </c>
      <c r="T198" s="105" t="str">
        <f>IF(OR($C198="",T$3="",'5.工程集計'!$I198=0),"",IF(T$4="均一配賦",T$3/'5.工程集計'!$C$4/'5.工程集計'!$I198,IF(T$4="減価償却費",T$3*'5.工程集計'!$E198/'5.工程集計'!$I198)))</f>
        <v/>
      </c>
      <c r="U198" s="105" t="str">
        <f>IF(OR($C198="",U$3="",'5.工程集計'!$I198=0),"",IF(U$4="均一配賦",U$3/'5.工程集計'!$C$4/'5.工程集計'!$I198,IF(U$4="減価償却費",U$3*'5.工程集計'!$E198/'5.工程集計'!$I198)))</f>
        <v/>
      </c>
      <c r="V198" s="105" t="str">
        <f>IF(OR($C198="",V$3="",'5.工程集計'!$I198=0),"",IF(V$4="均一配賦",V$3/'5.工程集計'!$C$4/'5.工程集計'!$I198,IF(V$4="減価償却費",V$3*'5.工程集計'!$E198/'5.工程集計'!$I198)))</f>
        <v/>
      </c>
      <c r="W198" s="105" t="str">
        <f>IF(OR($C198="",W$3="",'5.工程集計'!$I198=0),"",IF(W$4="均一配賦",W$3/'5.工程集計'!$C$4/'5.工程集計'!$I198,IF(W$4="減価償却費",W$3*'5.工程集計'!$E198/'5.工程集計'!$I198)))</f>
        <v/>
      </c>
      <c r="X198" s="105" t="str">
        <f>IF(OR($C198="",X$3="",'5.工程集計'!$I198=0),"",IF(X$4="均一配賦",X$3/'5.工程集計'!$C$4/'5.工程集計'!$I198,IF(X$4="減価償却費",X$3*'5.工程集計'!$E198/'5.工程集計'!$I198)))</f>
        <v/>
      </c>
      <c r="Y198" s="105" t="str">
        <f>IF(OR($C198="",Y$3="",'5.工程集計'!$I198=0),"",IF(Y$4="均一配賦",Y$3/'5.工程集計'!$C$4/'5.工程集計'!$I198,IF(Y$4="減価償却費",Y$3*'5.工程集計'!$E198/'5.工程集計'!$I198)))</f>
        <v/>
      </c>
      <c r="Z198" s="105" t="str">
        <f>IF(OR($C198="",Z$3="",'5.工程集計'!$I198=0),"",IF(Z$4="均一配賦",Z$3/'5.工程集計'!$C$4/'5.工程集計'!$I198,IF(Z$4="減価償却費",Z$3*'5.工程集計'!$E198/'5.工程集計'!$I198)))</f>
        <v/>
      </c>
      <c r="AA198" s="105" t="str">
        <f>IF(OR($C198="",AA$3="",'5.工程集計'!$I198=0),"",IF(AA$4="均一配賦",AA$3/'5.工程集計'!$C$4/'5.工程集計'!$I198,IF(AA$4="減価償却費",AA$3*'5.工程集計'!$E198/'5.工程集計'!$I198)))</f>
        <v/>
      </c>
    </row>
    <row r="199" spans="2:27" ht="21.75" customHeight="1">
      <c r="B199" s="14" t="str">
        <f>IF('3.工程情報'!B199="","",'3.工程情報'!B199)</f>
        <v/>
      </c>
      <c r="C199" s="14" t="str">
        <f>IF('3.工程情報'!C199="","",'3.工程情報'!C199)</f>
        <v/>
      </c>
      <c r="D199" s="193" t="str">
        <f t="shared" ref="D199:D262" si="7">IF(C199="","",F199+G199)</f>
        <v/>
      </c>
      <c r="E199" s="193" t="str">
        <f t="shared" ref="E199:E262" si="8">IF(C199="","",SUM(H199:AA199))</f>
        <v/>
      </c>
      <c r="F199" s="105" t="str">
        <f>IF($C199="","",'3.工程情報'!$H199/'5.工程集計'!$H199)</f>
        <v/>
      </c>
      <c r="G199" s="105" t="str">
        <f>IF(OR($C199="",G$3="",'5.工程集計'!$H199=0),"",IF(G$4="均一配賦",G$3/'5.工程集計'!$C$4/'5.工程集計'!$H199,IF(G$4="減価償却費",G$3*'5.工程集計'!$E199/'5.工程集計'!$H199)))</f>
        <v/>
      </c>
      <c r="H199" s="105" t="str">
        <f>IF($C199="","",'5.工程集計'!D199/'5.工程集計'!I199)</f>
        <v/>
      </c>
      <c r="I199" s="105" t="str">
        <f>IF(OR($C199="",I$3="",'5.工程集計'!$I199=0),"",IF(I$4="均一配賦",I$3/'5.工程集計'!$C$4/'5.工程集計'!$I199,IF(I$4="減価償却費",I$3*'5.工程集計'!$E199/'5.工程集計'!$I199)))</f>
        <v/>
      </c>
      <c r="J199" s="106" t="str">
        <f>IF($C199="","",$J$3*'5.工程集計'!G199/'5.工程集計'!I199)</f>
        <v/>
      </c>
      <c r="K199" s="105" t="str">
        <f>IF($C199="","",'3.工程情報'!I199/'5.工程集計'!I199)</f>
        <v/>
      </c>
      <c r="L199" s="105" t="str">
        <f>IF($C199="","",'3.工程情報'!J199/'5.工程集計'!I199)</f>
        <v/>
      </c>
      <c r="M199" s="105" t="str">
        <f>IF($C199="","",'3.工程情報'!K199/'5.工程集計'!I199)</f>
        <v/>
      </c>
      <c r="N199" s="105" t="str">
        <f>IF($C199="","",'3.工程情報'!L199/'5.工程集計'!I199)</f>
        <v/>
      </c>
      <c r="O199" s="105" t="str">
        <f>IF($C199="","",'3.工程情報'!M199/'5.工程集計'!I199)</f>
        <v/>
      </c>
      <c r="P199" s="105" t="str">
        <f>IF(OR($C199="",P$3="",'5.工程集計'!$I199=0),"",IF(P$4="均一配賦",P$3/'5.工程集計'!$C$4/'5.工程集計'!$I199,IF(P$4="減価償却費",P$3*'5.工程集計'!$E199/'5.工程集計'!$I199)))</f>
        <v/>
      </c>
      <c r="Q199" s="105" t="str">
        <f>IF(OR($C199="",Q$3="",'5.工程集計'!$I199=0),"",IF(Q$4="均一配賦",Q$3/'5.工程集計'!$C$4/'5.工程集計'!$I199,IF(Q$4="減価償却費",Q$3*'5.工程集計'!$E199/'5.工程集計'!$I199)))</f>
        <v/>
      </c>
      <c r="R199" s="105" t="str">
        <f>IF(OR($C199="",R$3="",'5.工程集計'!$I199=0),"",IF(R$4="均一配賦",R$3/'5.工程集計'!$C$4/'5.工程集計'!$I199,IF(R$4="減価償却費",R$3*'5.工程集計'!$E199/'5.工程集計'!$I199)))</f>
        <v/>
      </c>
      <c r="S199" s="105" t="str">
        <f>IF(OR($C199="",S$3="",'5.工程集計'!$I199=0),"",IF(S$4="均一配賦",S$3/'5.工程集計'!$C$4/'5.工程集計'!$I199,IF(S$4="減価償却費",S$3*'5.工程集計'!$E199/'5.工程集計'!$I199)))</f>
        <v/>
      </c>
      <c r="T199" s="105" t="str">
        <f>IF(OR($C199="",T$3="",'5.工程集計'!$I199=0),"",IF(T$4="均一配賦",T$3/'5.工程集計'!$C$4/'5.工程集計'!$I199,IF(T$4="減価償却費",T$3*'5.工程集計'!$E199/'5.工程集計'!$I199)))</f>
        <v/>
      </c>
      <c r="U199" s="105" t="str">
        <f>IF(OR($C199="",U$3="",'5.工程集計'!$I199=0),"",IF(U$4="均一配賦",U$3/'5.工程集計'!$C$4/'5.工程集計'!$I199,IF(U$4="減価償却費",U$3*'5.工程集計'!$E199/'5.工程集計'!$I199)))</f>
        <v/>
      </c>
      <c r="V199" s="105" t="str">
        <f>IF(OR($C199="",V$3="",'5.工程集計'!$I199=0),"",IF(V$4="均一配賦",V$3/'5.工程集計'!$C$4/'5.工程集計'!$I199,IF(V$4="減価償却費",V$3*'5.工程集計'!$E199/'5.工程集計'!$I199)))</f>
        <v/>
      </c>
      <c r="W199" s="105" t="str">
        <f>IF(OR($C199="",W$3="",'5.工程集計'!$I199=0),"",IF(W$4="均一配賦",W$3/'5.工程集計'!$C$4/'5.工程集計'!$I199,IF(W$4="減価償却費",W$3*'5.工程集計'!$E199/'5.工程集計'!$I199)))</f>
        <v/>
      </c>
      <c r="X199" s="105" t="str">
        <f>IF(OR($C199="",X$3="",'5.工程集計'!$I199=0),"",IF(X$4="均一配賦",X$3/'5.工程集計'!$C$4/'5.工程集計'!$I199,IF(X$4="減価償却費",X$3*'5.工程集計'!$E199/'5.工程集計'!$I199)))</f>
        <v/>
      </c>
      <c r="Y199" s="105" t="str">
        <f>IF(OR($C199="",Y$3="",'5.工程集計'!$I199=0),"",IF(Y$4="均一配賦",Y$3/'5.工程集計'!$C$4/'5.工程集計'!$I199,IF(Y$4="減価償却費",Y$3*'5.工程集計'!$E199/'5.工程集計'!$I199)))</f>
        <v/>
      </c>
      <c r="Z199" s="105" t="str">
        <f>IF(OR($C199="",Z$3="",'5.工程集計'!$I199=0),"",IF(Z$4="均一配賦",Z$3/'5.工程集計'!$C$4/'5.工程集計'!$I199,IF(Z$4="減価償却費",Z$3*'5.工程集計'!$E199/'5.工程集計'!$I199)))</f>
        <v/>
      </c>
      <c r="AA199" s="105" t="str">
        <f>IF(OR($C199="",AA$3="",'5.工程集計'!$I199=0),"",IF(AA$4="均一配賦",AA$3/'5.工程集計'!$C$4/'5.工程集計'!$I199,IF(AA$4="減価償却費",AA$3*'5.工程集計'!$E199/'5.工程集計'!$I199)))</f>
        <v/>
      </c>
    </row>
    <row r="200" spans="2:27" ht="21.75" customHeight="1">
      <c r="B200" s="14" t="str">
        <f>IF('3.工程情報'!B200="","",'3.工程情報'!B200)</f>
        <v/>
      </c>
      <c r="C200" s="14" t="str">
        <f>IF('3.工程情報'!C200="","",'3.工程情報'!C200)</f>
        <v/>
      </c>
      <c r="D200" s="193" t="str">
        <f t="shared" si="7"/>
        <v/>
      </c>
      <c r="E200" s="193" t="str">
        <f t="shared" si="8"/>
        <v/>
      </c>
      <c r="F200" s="105" t="str">
        <f>IF($C200="","",'3.工程情報'!$H200/'5.工程集計'!$H200)</f>
        <v/>
      </c>
      <c r="G200" s="105" t="str">
        <f>IF(OR($C200="",G$3="",'5.工程集計'!$H200=0),"",IF(G$4="均一配賦",G$3/'5.工程集計'!$C$4/'5.工程集計'!$H200,IF(G$4="減価償却費",G$3*'5.工程集計'!$E200/'5.工程集計'!$H200)))</f>
        <v/>
      </c>
      <c r="H200" s="105" t="str">
        <f>IF($C200="","",'5.工程集計'!D200/'5.工程集計'!I200)</f>
        <v/>
      </c>
      <c r="I200" s="105" t="str">
        <f>IF(OR($C200="",I$3="",'5.工程集計'!$I200=0),"",IF(I$4="均一配賦",I$3/'5.工程集計'!$C$4/'5.工程集計'!$I200,IF(I$4="減価償却費",I$3*'5.工程集計'!$E200/'5.工程集計'!$I200)))</f>
        <v/>
      </c>
      <c r="J200" s="106" t="str">
        <f>IF($C200="","",$J$3*'5.工程集計'!G200/'5.工程集計'!I200)</f>
        <v/>
      </c>
      <c r="K200" s="105" t="str">
        <f>IF($C200="","",'3.工程情報'!I200/'5.工程集計'!I200)</f>
        <v/>
      </c>
      <c r="L200" s="105" t="str">
        <f>IF($C200="","",'3.工程情報'!J200/'5.工程集計'!I200)</f>
        <v/>
      </c>
      <c r="M200" s="105" t="str">
        <f>IF($C200="","",'3.工程情報'!K200/'5.工程集計'!I200)</f>
        <v/>
      </c>
      <c r="N200" s="105" t="str">
        <f>IF($C200="","",'3.工程情報'!L200/'5.工程集計'!I200)</f>
        <v/>
      </c>
      <c r="O200" s="105" t="str">
        <f>IF($C200="","",'3.工程情報'!M200/'5.工程集計'!I200)</f>
        <v/>
      </c>
      <c r="P200" s="105" t="str">
        <f>IF(OR($C200="",P$3="",'5.工程集計'!$I200=0),"",IF(P$4="均一配賦",P$3/'5.工程集計'!$C$4/'5.工程集計'!$I200,IF(P$4="減価償却費",P$3*'5.工程集計'!$E200/'5.工程集計'!$I200)))</f>
        <v/>
      </c>
      <c r="Q200" s="105" t="str">
        <f>IF(OR($C200="",Q$3="",'5.工程集計'!$I200=0),"",IF(Q$4="均一配賦",Q$3/'5.工程集計'!$C$4/'5.工程集計'!$I200,IF(Q$4="減価償却費",Q$3*'5.工程集計'!$E200/'5.工程集計'!$I200)))</f>
        <v/>
      </c>
      <c r="R200" s="105" t="str">
        <f>IF(OR($C200="",R$3="",'5.工程集計'!$I200=0),"",IF(R$4="均一配賦",R$3/'5.工程集計'!$C$4/'5.工程集計'!$I200,IF(R$4="減価償却費",R$3*'5.工程集計'!$E200/'5.工程集計'!$I200)))</f>
        <v/>
      </c>
      <c r="S200" s="105" t="str">
        <f>IF(OR($C200="",S$3="",'5.工程集計'!$I200=0),"",IF(S$4="均一配賦",S$3/'5.工程集計'!$C$4/'5.工程集計'!$I200,IF(S$4="減価償却費",S$3*'5.工程集計'!$E200/'5.工程集計'!$I200)))</f>
        <v/>
      </c>
      <c r="T200" s="105" t="str">
        <f>IF(OR($C200="",T$3="",'5.工程集計'!$I200=0),"",IF(T$4="均一配賦",T$3/'5.工程集計'!$C$4/'5.工程集計'!$I200,IF(T$4="減価償却費",T$3*'5.工程集計'!$E200/'5.工程集計'!$I200)))</f>
        <v/>
      </c>
      <c r="U200" s="105" t="str">
        <f>IF(OR($C200="",U$3="",'5.工程集計'!$I200=0),"",IF(U$4="均一配賦",U$3/'5.工程集計'!$C$4/'5.工程集計'!$I200,IF(U$4="減価償却費",U$3*'5.工程集計'!$E200/'5.工程集計'!$I200)))</f>
        <v/>
      </c>
      <c r="V200" s="105" t="str">
        <f>IF(OR($C200="",V$3="",'5.工程集計'!$I200=0),"",IF(V$4="均一配賦",V$3/'5.工程集計'!$C$4/'5.工程集計'!$I200,IF(V$4="減価償却費",V$3*'5.工程集計'!$E200/'5.工程集計'!$I200)))</f>
        <v/>
      </c>
      <c r="W200" s="105" t="str">
        <f>IF(OR($C200="",W$3="",'5.工程集計'!$I200=0),"",IF(W$4="均一配賦",W$3/'5.工程集計'!$C$4/'5.工程集計'!$I200,IF(W$4="減価償却費",W$3*'5.工程集計'!$E200/'5.工程集計'!$I200)))</f>
        <v/>
      </c>
      <c r="X200" s="105" t="str">
        <f>IF(OR($C200="",X$3="",'5.工程集計'!$I200=0),"",IF(X$4="均一配賦",X$3/'5.工程集計'!$C$4/'5.工程集計'!$I200,IF(X$4="減価償却費",X$3*'5.工程集計'!$E200/'5.工程集計'!$I200)))</f>
        <v/>
      </c>
      <c r="Y200" s="105" t="str">
        <f>IF(OR($C200="",Y$3="",'5.工程集計'!$I200=0),"",IF(Y$4="均一配賦",Y$3/'5.工程集計'!$C$4/'5.工程集計'!$I200,IF(Y$4="減価償却費",Y$3*'5.工程集計'!$E200/'5.工程集計'!$I200)))</f>
        <v/>
      </c>
      <c r="Z200" s="105" t="str">
        <f>IF(OR($C200="",Z$3="",'5.工程集計'!$I200=0),"",IF(Z$4="均一配賦",Z$3/'5.工程集計'!$C$4/'5.工程集計'!$I200,IF(Z$4="減価償却費",Z$3*'5.工程集計'!$E200/'5.工程集計'!$I200)))</f>
        <v/>
      </c>
      <c r="AA200" s="105" t="str">
        <f>IF(OR($C200="",AA$3="",'5.工程集計'!$I200=0),"",IF(AA$4="均一配賦",AA$3/'5.工程集計'!$C$4/'5.工程集計'!$I200,IF(AA$4="減価償却費",AA$3*'5.工程集計'!$E200/'5.工程集計'!$I200)))</f>
        <v/>
      </c>
    </row>
    <row r="201" spans="2:27" ht="21.75" customHeight="1">
      <c r="B201" s="14" t="str">
        <f>IF('3.工程情報'!B201="","",'3.工程情報'!B201)</f>
        <v/>
      </c>
      <c r="C201" s="14" t="str">
        <f>IF('3.工程情報'!C201="","",'3.工程情報'!C201)</f>
        <v/>
      </c>
      <c r="D201" s="193" t="str">
        <f t="shared" si="7"/>
        <v/>
      </c>
      <c r="E201" s="193" t="str">
        <f t="shared" si="8"/>
        <v/>
      </c>
      <c r="F201" s="105" t="str">
        <f>IF($C201="","",'3.工程情報'!$H201/'5.工程集計'!$H201)</f>
        <v/>
      </c>
      <c r="G201" s="105" t="str">
        <f>IF(OR($C201="",G$3="",'5.工程集計'!$H201=0),"",IF(G$4="均一配賦",G$3/'5.工程集計'!$C$4/'5.工程集計'!$H201,IF(G$4="減価償却費",G$3*'5.工程集計'!$E201/'5.工程集計'!$H201)))</f>
        <v/>
      </c>
      <c r="H201" s="105" t="str">
        <f>IF($C201="","",'5.工程集計'!D201/'5.工程集計'!I201)</f>
        <v/>
      </c>
      <c r="I201" s="105" t="str">
        <f>IF(OR($C201="",I$3="",'5.工程集計'!$I201=0),"",IF(I$4="均一配賦",I$3/'5.工程集計'!$C$4/'5.工程集計'!$I201,IF(I$4="減価償却費",I$3*'5.工程集計'!$E201/'5.工程集計'!$I201)))</f>
        <v/>
      </c>
      <c r="J201" s="106" t="str">
        <f>IF($C201="","",$J$3*'5.工程集計'!G201/'5.工程集計'!I201)</f>
        <v/>
      </c>
      <c r="K201" s="105" t="str">
        <f>IF($C201="","",'3.工程情報'!I201/'5.工程集計'!I201)</f>
        <v/>
      </c>
      <c r="L201" s="105" t="str">
        <f>IF($C201="","",'3.工程情報'!J201/'5.工程集計'!I201)</f>
        <v/>
      </c>
      <c r="M201" s="105" t="str">
        <f>IF($C201="","",'3.工程情報'!K201/'5.工程集計'!I201)</f>
        <v/>
      </c>
      <c r="N201" s="105" t="str">
        <f>IF($C201="","",'3.工程情報'!L201/'5.工程集計'!I201)</f>
        <v/>
      </c>
      <c r="O201" s="105" t="str">
        <f>IF($C201="","",'3.工程情報'!M201/'5.工程集計'!I201)</f>
        <v/>
      </c>
      <c r="P201" s="105" t="str">
        <f>IF(OR($C201="",P$3="",'5.工程集計'!$I201=0),"",IF(P$4="均一配賦",P$3/'5.工程集計'!$C$4/'5.工程集計'!$I201,IF(P$4="減価償却費",P$3*'5.工程集計'!$E201/'5.工程集計'!$I201)))</f>
        <v/>
      </c>
      <c r="Q201" s="105" t="str">
        <f>IF(OR($C201="",Q$3="",'5.工程集計'!$I201=0),"",IF(Q$4="均一配賦",Q$3/'5.工程集計'!$C$4/'5.工程集計'!$I201,IF(Q$4="減価償却費",Q$3*'5.工程集計'!$E201/'5.工程集計'!$I201)))</f>
        <v/>
      </c>
      <c r="R201" s="105" t="str">
        <f>IF(OR($C201="",R$3="",'5.工程集計'!$I201=0),"",IF(R$4="均一配賦",R$3/'5.工程集計'!$C$4/'5.工程集計'!$I201,IF(R$4="減価償却費",R$3*'5.工程集計'!$E201/'5.工程集計'!$I201)))</f>
        <v/>
      </c>
      <c r="S201" s="105" t="str">
        <f>IF(OR($C201="",S$3="",'5.工程集計'!$I201=0),"",IF(S$4="均一配賦",S$3/'5.工程集計'!$C$4/'5.工程集計'!$I201,IF(S$4="減価償却費",S$3*'5.工程集計'!$E201/'5.工程集計'!$I201)))</f>
        <v/>
      </c>
      <c r="T201" s="105" t="str">
        <f>IF(OR($C201="",T$3="",'5.工程集計'!$I201=0),"",IF(T$4="均一配賦",T$3/'5.工程集計'!$C$4/'5.工程集計'!$I201,IF(T$4="減価償却費",T$3*'5.工程集計'!$E201/'5.工程集計'!$I201)))</f>
        <v/>
      </c>
      <c r="U201" s="105" t="str">
        <f>IF(OR($C201="",U$3="",'5.工程集計'!$I201=0),"",IF(U$4="均一配賦",U$3/'5.工程集計'!$C$4/'5.工程集計'!$I201,IF(U$4="減価償却費",U$3*'5.工程集計'!$E201/'5.工程集計'!$I201)))</f>
        <v/>
      </c>
      <c r="V201" s="105" t="str">
        <f>IF(OR($C201="",V$3="",'5.工程集計'!$I201=0),"",IF(V$4="均一配賦",V$3/'5.工程集計'!$C$4/'5.工程集計'!$I201,IF(V$4="減価償却費",V$3*'5.工程集計'!$E201/'5.工程集計'!$I201)))</f>
        <v/>
      </c>
      <c r="W201" s="105" t="str">
        <f>IF(OR($C201="",W$3="",'5.工程集計'!$I201=0),"",IF(W$4="均一配賦",W$3/'5.工程集計'!$C$4/'5.工程集計'!$I201,IF(W$4="減価償却費",W$3*'5.工程集計'!$E201/'5.工程集計'!$I201)))</f>
        <v/>
      </c>
      <c r="X201" s="105" t="str">
        <f>IF(OR($C201="",X$3="",'5.工程集計'!$I201=0),"",IF(X$4="均一配賦",X$3/'5.工程集計'!$C$4/'5.工程集計'!$I201,IF(X$4="減価償却費",X$3*'5.工程集計'!$E201/'5.工程集計'!$I201)))</f>
        <v/>
      </c>
      <c r="Y201" s="105" t="str">
        <f>IF(OR($C201="",Y$3="",'5.工程集計'!$I201=0),"",IF(Y$4="均一配賦",Y$3/'5.工程集計'!$C$4/'5.工程集計'!$I201,IF(Y$4="減価償却費",Y$3*'5.工程集計'!$E201/'5.工程集計'!$I201)))</f>
        <v/>
      </c>
      <c r="Z201" s="105" t="str">
        <f>IF(OR($C201="",Z$3="",'5.工程集計'!$I201=0),"",IF(Z$4="均一配賦",Z$3/'5.工程集計'!$C$4/'5.工程集計'!$I201,IF(Z$4="減価償却費",Z$3*'5.工程集計'!$E201/'5.工程集計'!$I201)))</f>
        <v/>
      </c>
      <c r="AA201" s="105" t="str">
        <f>IF(OR($C201="",AA$3="",'5.工程集計'!$I201=0),"",IF(AA$4="均一配賦",AA$3/'5.工程集計'!$C$4/'5.工程集計'!$I201,IF(AA$4="減価償却費",AA$3*'5.工程集計'!$E201/'5.工程集計'!$I201)))</f>
        <v/>
      </c>
    </row>
    <row r="202" spans="2:27" ht="21.75" customHeight="1">
      <c r="B202" s="14" t="str">
        <f>IF('3.工程情報'!B202="","",'3.工程情報'!B202)</f>
        <v/>
      </c>
      <c r="C202" s="14" t="str">
        <f>IF('3.工程情報'!C202="","",'3.工程情報'!C202)</f>
        <v/>
      </c>
      <c r="D202" s="193" t="str">
        <f t="shared" si="7"/>
        <v/>
      </c>
      <c r="E202" s="193" t="str">
        <f t="shared" si="8"/>
        <v/>
      </c>
      <c r="F202" s="105" t="str">
        <f>IF($C202="","",'3.工程情報'!$H202/'5.工程集計'!$H202)</f>
        <v/>
      </c>
      <c r="G202" s="105" t="str">
        <f>IF(OR($C202="",G$3="",'5.工程集計'!$H202=0),"",IF(G$4="均一配賦",G$3/'5.工程集計'!$C$4/'5.工程集計'!$H202,IF(G$4="減価償却費",G$3*'5.工程集計'!$E202/'5.工程集計'!$H202)))</f>
        <v/>
      </c>
      <c r="H202" s="105" t="str">
        <f>IF($C202="","",'5.工程集計'!D202/'5.工程集計'!I202)</f>
        <v/>
      </c>
      <c r="I202" s="105" t="str">
        <f>IF(OR($C202="",I$3="",'5.工程集計'!$I202=0),"",IF(I$4="均一配賦",I$3/'5.工程集計'!$C$4/'5.工程集計'!$I202,IF(I$4="減価償却費",I$3*'5.工程集計'!$E202/'5.工程集計'!$I202)))</f>
        <v/>
      </c>
      <c r="J202" s="106" t="str">
        <f>IF($C202="","",$J$3*'5.工程集計'!G202/'5.工程集計'!I202)</f>
        <v/>
      </c>
      <c r="K202" s="105" t="str">
        <f>IF($C202="","",'3.工程情報'!I202/'5.工程集計'!I202)</f>
        <v/>
      </c>
      <c r="L202" s="105" t="str">
        <f>IF($C202="","",'3.工程情報'!J202/'5.工程集計'!I202)</f>
        <v/>
      </c>
      <c r="M202" s="105" t="str">
        <f>IF($C202="","",'3.工程情報'!K202/'5.工程集計'!I202)</f>
        <v/>
      </c>
      <c r="N202" s="105" t="str">
        <f>IF($C202="","",'3.工程情報'!L202/'5.工程集計'!I202)</f>
        <v/>
      </c>
      <c r="O202" s="105" t="str">
        <f>IF($C202="","",'3.工程情報'!M202/'5.工程集計'!I202)</f>
        <v/>
      </c>
      <c r="P202" s="105" t="str">
        <f>IF(OR($C202="",P$3="",'5.工程集計'!$I202=0),"",IF(P$4="均一配賦",P$3/'5.工程集計'!$C$4/'5.工程集計'!$I202,IF(P$4="減価償却費",P$3*'5.工程集計'!$E202/'5.工程集計'!$I202)))</f>
        <v/>
      </c>
      <c r="Q202" s="105" t="str">
        <f>IF(OR($C202="",Q$3="",'5.工程集計'!$I202=0),"",IF(Q$4="均一配賦",Q$3/'5.工程集計'!$C$4/'5.工程集計'!$I202,IF(Q$4="減価償却費",Q$3*'5.工程集計'!$E202/'5.工程集計'!$I202)))</f>
        <v/>
      </c>
      <c r="R202" s="105" t="str">
        <f>IF(OR($C202="",R$3="",'5.工程集計'!$I202=0),"",IF(R$4="均一配賦",R$3/'5.工程集計'!$C$4/'5.工程集計'!$I202,IF(R$4="減価償却費",R$3*'5.工程集計'!$E202/'5.工程集計'!$I202)))</f>
        <v/>
      </c>
      <c r="S202" s="105" t="str">
        <f>IF(OR($C202="",S$3="",'5.工程集計'!$I202=0),"",IF(S$4="均一配賦",S$3/'5.工程集計'!$C$4/'5.工程集計'!$I202,IF(S$4="減価償却費",S$3*'5.工程集計'!$E202/'5.工程集計'!$I202)))</f>
        <v/>
      </c>
      <c r="T202" s="105" t="str">
        <f>IF(OR($C202="",T$3="",'5.工程集計'!$I202=0),"",IF(T$4="均一配賦",T$3/'5.工程集計'!$C$4/'5.工程集計'!$I202,IF(T$4="減価償却費",T$3*'5.工程集計'!$E202/'5.工程集計'!$I202)))</f>
        <v/>
      </c>
      <c r="U202" s="105" t="str">
        <f>IF(OR($C202="",U$3="",'5.工程集計'!$I202=0),"",IF(U$4="均一配賦",U$3/'5.工程集計'!$C$4/'5.工程集計'!$I202,IF(U$4="減価償却費",U$3*'5.工程集計'!$E202/'5.工程集計'!$I202)))</f>
        <v/>
      </c>
      <c r="V202" s="105" t="str">
        <f>IF(OR($C202="",V$3="",'5.工程集計'!$I202=0),"",IF(V$4="均一配賦",V$3/'5.工程集計'!$C$4/'5.工程集計'!$I202,IF(V$4="減価償却費",V$3*'5.工程集計'!$E202/'5.工程集計'!$I202)))</f>
        <v/>
      </c>
      <c r="W202" s="105" t="str">
        <f>IF(OR($C202="",W$3="",'5.工程集計'!$I202=0),"",IF(W$4="均一配賦",W$3/'5.工程集計'!$C$4/'5.工程集計'!$I202,IF(W$4="減価償却費",W$3*'5.工程集計'!$E202/'5.工程集計'!$I202)))</f>
        <v/>
      </c>
      <c r="X202" s="105" t="str">
        <f>IF(OR($C202="",X$3="",'5.工程集計'!$I202=0),"",IF(X$4="均一配賦",X$3/'5.工程集計'!$C$4/'5.工程集計'!$I202,IF(X$4="減価償却費",X$3*'5.工程集計'!$E202/'5.工程集計'!$I202)))</f>
        <v/>
      </c>
      <c r="Y202" s="105" t="str">
        <f>IF(OR($C202="",Y$3="",'5.工程集計'!$I202=0),"",IF(Y$4="均一配賦",Y$3/'5.工程集計'!$C$4/'5.工程集計'!$I202,IF(Y$4="減価償却費",Y$3*'5.工程集計'!$E202/'5.工程集計'!$I202)))</f>
        <v/>
      </c>
      <c r="Z202" s="105" t="str">
        <f>IF(OR($C202="",Z$3="",'5.工程集計'!$I202=0),"",IF(Z$4="均一配賦",Z$3/'5.工程集計'!$C$4/'5.工程集計'!$I202,IF(Z$4="減価償却費",Z$3*'5.工程集計'!$E202/'5.工程集計'!$I202)))</f>
        <v/>
      </c>
      <c r="AA202" s="105" t="str">
        <f>IF(OR($C202="",AA$3="",'5.工程集計'!$I202=0),"",IF(AA$4="均一配賦",AA$3/'5.工程集計'!$C$4/'5.工程集計'!$I202,IF(AA$4="減価償却費",AA$3*'5.工程集計'!$E202/'5.工程集計'!$I202)))</f>
        <v/>
      </c>
    </row>
    <row r="203" spans="2:27" ht="21.75" customHeight="1">
      <c r="B203" s="14" t="str">
        <f>IF('3.工程情報'!B203="","",'3.工程情報'!B203)</f>
        <v/>
      </c>
      <c r="C203" s="14" t="str">
        <f>IF('3.工程情報'!C203="","",'3.工程情報'!C203)</f>
        <v/>
      </c>
      <c r="D203" s="193" t="str">
        <f t="shared" si="7"/>
        <v/>
      </c>
      <c r="E203" s="193" t="str">
        <f t="shared" si="8"/>
        <v/>
      </c>
      <c r="F203" s="105" t="str">
        <f>IF($C203="","",'3.工程情報'!$H203/'5.工程集計'!$H203)</f>
        <v/>
      </c>
      <c r="G203" s="105" t="str">
        <f>IF(OR($C203="",G$3="",'5.工程集計'!$H203=0),"",IF(G$4="均一配賦",G$3/'5.工程集計'!$C$4/'5.工程集計'!$H203,IF(G$4="減価償却費",G$3*'5.工程集計'!$E203/'5.工程集計'!$H203)))</f>
        <v/>
      </c>
      <c r="H203" s="105" t="str">
        <f>IF($C203="","",'5.工程集計'!D203/'5.工程集計'!I203)</f>
        <v/>
      </c>
      <c r="I203" s="105" t="str">
        <f>IF(OR($C203="",I$3="",'5.工程集計'!$I203=0),"",IF(I$4="均一配賦",I$3/'5.工程集計'!$C$4/'5.工程集計'!$I203,IF(I$4="減価償却費",I$3*'5.工程集計'!$E203/'5.工程集計'!$I203)))</f>
        <v/>
      </c>
      <c r="J203" s="106" t="str">
        <f>IF($C203="","",$J$3*'5.工程集計'!G203/'5.工程集計'!I203)</f>
        <v/>
      </c>
      <c r="K203" s="105" t="str">
        <f>IF($C203="","",'3.工程情報'!I203/'5.工程集計'!I203)</f>
        <v/>
      </c>
      <c r="L203" s="105" t="str">
        <f>IF($C203="","",'3.工程情報'!J203/'5.工程集計'!I203)</f>
        <v/>
      </c>
      <c r="M203" s="105" t="str">
        <f>IF($C203="","",'3.工程情報'!K203/'5.工程集計'!I203)</f>
        <v/>
      </c>
      <c r="N203" s="105" t="str">
        <f>IF($C203="","",'3.工程情報'!L203/'5.工程集計'!I203)</f>
        <v/>
      </c>
      <c r="O203" s="105" t="str">
        <f>IF($C203="","",'3.工程情報'!M203/'5.工程集計'!I203)</f>
        <v/>
      </c>
      <c r="P203" s="105" t="str">
        <f>IF(OR($C203="",P$3="",'5.工程集計'!$I203=0),"",IF(P$4="均一配賦",P$3/'5.工程集計'!$C$4/'5.工程集計'!$I203,IF(P$4="減価償却費",P$3*'5.工程集計'!$E203/'5.工程集計'!$I203)))</f>
        <v/>
      </c>
      <c r="Q203" s="105" t="str">
        <f>IF(OR($C203="",Q$3="",'5.工程集計'!$I203=0),"",IF(Q$4="均一配賦",Q$3/'5.工程集計'!$C$4/'5.工程集計'!$I203,IF(Q$4="減価償却費",Q$3*'5.工程集計'!$E203/'5.工程集計'!$I203)))</f>
        <v/>
      </c>
      <c r="R203" s="105" t="str">
        <f>IF(OR($C203="",R$3="",'5.工程集計'!$I203=0),"",IF(R$4="均一配賦",R$3/'5.工程集計'!$C$4/'5.工程集計'!$I203,IF(R$4="減価償却費",R$3*'5.工程集計'!$E203/'5.工程集計'!$I203)))</f>
        <v/>
      </c>
      <c r="S203" s="105" t="str">
        <f>IF(OR($C203="",S$3="",'5.工程集計'!$I203=0),"",IF(S$4="均一配賦",S$3/'5.工程集計'!$C$4/'5.工程集計'!$I203,IF(S$4="減価償却費",S$3*'5.工程集計'!$E203/'5.工程集計'!$I203)))</f>
        <v/>
      </c>
      <c r="T203" s="105" t="str">
        <f>IF(OR($C203="",T$3="",'5.工程集計'!$I203=0),"",IF(T$4="均一配賦",T$3/'5.工程集計'!$C$4/'5.工程集計'!$I203,IF(T$4="減価償却費",T$3*'5.工程集計'!$E203/'5.工程集計'!$I203)))</f>
        <v/>
      </c>
      <c r="U203" s="105" t="str">
        <f>IF(OR($C203="",U$3="",'5.工程集計'!$I203=0),"",IF(U$4="均一配賦",U$3/'5.工程集計'!$C$4/'5.工程集計'!$I203,IF(U$4="減価償却費",U$3*'5.工程集計'!$E203/'5.工程集計'!$I203)))</f>
        <v/>
      </c>
      <c r="V203" s="105" t="str">
        <f>IF(OR($C203="",V$3="",'5.工程集計'!$I203=0),"",IF(V$4="均一配賦",V$3/'5.工程集計'!$C$4/'5.工程集計'!$I203,IF(V$4="減価償却費",V$3*'5.工程集計'!$E203/'5.工程集計'!$I203)))</f>
        <v/>
      </c>
      <c r="W203" s="105" t="str">
        <f>IF(OR($C203="",W$3="",'5.工程集計'!$I203=0),"",IF(W$4="均一配賦",W$3/'5.工程集計'!$C$4/'5.工程集計'!$I203,IF(W$4="減価償却費",W$3*'5.工程集計'!$E203/'5.工程集計'!$I203)))</f>
        <v/>
      </c>
      <c r="X203" s="105" t="str">
        <f>IF(OR($C203="",X$3="",'5.工程集計'!$I203=0),"",IF(X$4="均一配賦",X$3/'5.工程集計'!$C$4/'5.工程集計'!$I203,IF(X$4="減価償却費",X$3*'5.工程集計'!$E203/'5.工程集計'!$I203)))</f>
        <v/>
      </c>
      <c r="Y203" s="105" t="str">
        <f>IF(OR($C203="",Y$3="",'5.工程集計'!$I203=0),"",IF(Y$4="均一配賦",Y$3/'5.工程集計'!$C$4/'5.工程集計'!$I203,IF(Y$4="減価償却費",Y$3*'5.工程集計'!$E203/'5.工程集計'!$I203)))</f>
        <v/>
      </c>
      <c r="Z203" s="105" t="str">
        <f>IF(OR($C203="",Z$3="",'5.工程集計'!$I203=0),"",IF(Z$4="均一配賦",Z$3/'5.工程集計'!$C$4/'5.工程集計'!$I203,IF(Z$4="減価償却費",Z$3*'5.工程集計'!$E203/'5.工程集計'!$I203)))</f>
        <v/>
      </c>
      <c r="AA203" s="105" t="str">
        <f>IF(OR($C203="",AA$3="",'5.工程集計'!$I203=0),"",IF(AA$4="均一配賦",AA$3/'5.工程集計'!$C$4/'5.工程集計'!$I203,IF(AA$4="減価償却費",AA$3*'5.工程集計'!$E203/'5.工程集計'!$I203)))</f>
        <v/>
      </c>
    </row>
    <row r="204" spans="2:27" ht="21.75" customHeight="1">
      <c r="B204" s="14" t="str">
        <f>IF('3.工程情報'!B204="","",'3.工程情報'!B204)</f>
        <v/>
      </c>
      <c r="C204" s="14" t="str">
        <f>IF('3.工程情報'!C204="","",'3.工程情報'!C204)</f>
        <v/>
      </c>
      <c r="D204" s="193" t="str">
        <f t="shared" si="7"/>
        <v/>
      </c>
      <c r="E204" s="193" t="str">
        <f t="shared" si="8"/>
        <v/>
      </c>
      <c r="F204" s="105" t="str">
        <f>IF($C204="","",'3.工程情報'!$H204/'5.工程集計'!$H204)</f>
        <v/>
      </c>
      <c r="G204" s="105" t="str">
        <f>IF(OR($C204="",G$3="",'5.工程集計'!$H204=0),"",IF(G$4="均一配賦",G$3/'5.工程集計'!$C$4/'5.工程集計'!$H204,IF(G$4="減価償却費",G$3*'5.工程集計'!$E204/'5.工程集計'!$H204)))</f>
        <v/>
      </c>
      <c r="H204" s="105" t="str">
        <f>IF($C204="","",'5.工程集計'!D204/'5.工程集計'!I204)</f>
        <v/>
      </c>
      <c r="I204" s="105" t="str">
        <f>IF(OR($C204="",I$3="",'5.工程集計'!$I204=0),"",IF(I$4="均一配賦",I$3/'5.工程集計'!$C$4/'5.工程集計'!$I204,IF(I$4="減価償却費",I$3*'5.工程集計'!$E204/'5.工程集計'!$I204)))</f>
        <v/>
      </c>
      <c r="J204" s="106" t="str">
        <f>IF($C204="","",$J$3*'5.工程集計'!G204/'5.工程集計'!I204)</f>
        <v/>
      </c>
      <c r="K204" s="105" t="str">
        <f>IF($C204="","",'3.工程情報'!I204/'5.工程集計'!I204)</f>
        <v/>
      </c>
      <c r="L204" s="105" t="str">
        <f>IF($C204="","",'3.工程情報'!J204/'5.工程集計'!I204)</f>
        <v/>
      </c>
      <c r="M204" s="105" t="str">
        <f>IF($C204="","",'3.工程情報'!K204/'5.工程集計'!I204)</f>
        <v/>
      </c>
      <c r="N204" s="105" t="str">
        <f>IF($C204="","",'3.工程情報'!L204/'5.工程集計'!I204)</f>
        <v/>
      </c>
      <c r="O204" s="105" t="str">
        <f>IF($C204="","",'3.工程情報'!M204/'5.工程集計'!I204)</f>
        <v/>
      </c>
      <c r="P204" s="105" t="str">
        <f>IF(OR($C204="",P$3="",'5.工程集計'!$I204=0),"",IF(P$4="均一配賦",P$3/'5.工程集計'!$C$4/'5.工程集計'!$I204,IF(P$4="減価償却費",P$3*'5.工程集計'!$E204/'5.工程集計'!$I204)))</f>
        <v/>
      </c>
      <c r="Q204" s="105" t="str">
        <f>IF(OR($C204="",Q$3="",'5.工程集計'!$I204=0),"",IF(Q$4="均一配賦",Q$3/'5.工程集計'!$C$4/'5.工程集計'!$I204,IF(Q$4="減価償却費",Q$3*'5.工程集計'!$E204/'5.工程集計'!$I204)))</f>
        <v/>
      </c>
      <c r="R204" s="105" t="str">
        <f>IF(OR($C204="",R$3="",'5.工程集計'!$I204=0),"",IF(R$4="均一配賦",R$3/'5.工程集計'!$C$4/'5.工程集計'!$I204,IF(R$4="減価償却費",R$3*'5.工程集計'!$E204/'5.工程集計'!$I204)))</f>
        <v/>
      </c>
      <c r="S204" s="105" t="str">
        <f>IF(OR($C204="",S$3="",'5.工程集計'!$I204=0),"",IF(S$4="均一配賦",S$3/'5.工程集計'!$C$4/'5.工程集計'!$I204,IF(S$4="減価償却費",S$3*'5.工程集計'!$E204/'5.工程集計'!$I204)))</f>
        <v/>
      </c>
      <c r="T204" s="105" t="str">
        <f>IF(OR($C204="",T$3="",'5.工程集計'!$I204=0),"",IF(T$4="均一配賦",T$3/'5.工程集計'!$C$4/'5.工程集計'!$I204,IF(T$4="減価償却費",T$3*'5.工程集計'!$E204/'5.工程集計'!$I204)))</f>
        <v/>
      </c>
      <c r="U204" s="105" t="str">
        <f>IF(OR($C204="",U$3="",'5.工程集計'!$I204=0),"",IF(U$4="均一配賦",U$3/'5.工程集計'!$C$4/'5.工程集計'!$I204,IF(U$4="減価償却費",U$3*'5.工程集計'!$E204/'5.工程集計'!$I204)))</f>
        <v/>
      </c>
      <c r="V204" s="105" t="str">
        <f>IF(OR($C204="",V$3="",'5.工程集計'!$I204=0),"",IF(V$4="均一配賦",V$3/'5.工程集計'!$C$4/'5.工程集計'!$I204,IF(V$4="減価償却費",V$3*'5.工程集計'!$E204/'5.工程集計'!$I204)))</f>
        <v/>
      </c>
      <c r="W204" s="105" t="str">
        <f>IF(OR($C204="",W$3="",'5.工程集計'!$I204=0),"",IF(W$4="均一配賦",W$3/'5.工程集計'!$C$4/'5.工程集計'!$I204,IF(W$4="減価償却費",W$3*'5.工程集計'!$E204/'5.工程集計'!$I204)))</f>
        <v/>
      </c>
      <c r="X204" s="105" t="str">
        <f>IF(OR($C204="",X$3="",'5.工程集計'!$I204=0),"",IF(X$4="均一配賦",X$3/'5.工程集計'!$C$4/'5.工程集計'!$I204,IF(X$4="減価償却費",X$3*'5.工程集計'!$E204/'5.工程集計'!$I204)))</f>
        <v/>
      </c>
      <c r="Y204" s="105" t="str">
        <f>IF(OR($C204="",Y$3="",'5.工程集計'!$I204=0),"",IF(Y$4="均一配賦",Y$3/'5.工程集計'!$C$4/'5.工程集計'!$I204,IF(Y$4="減価償却費",Y$3*'5.工程集計'!$E204/'5.工程集計'!$I204)))</f>
        <v/>
      </c>
      <c r="Z204" s="105" t="str">
        <f>IF(OR($C204="",Z$3="",'5.工程集計'!$I204=0),"",IF(Z$4="均一配賦",Z$3/'5.工程集計'!$C$4/'5.工程集計'!$I204,IF(Z$4="減価償却費",Z$3*'5.工程集計'!$E204/'5.工程集計'!$I204)))</f>
        <v/>
      </c>
      <c r="AA204" s="105" t="str">
        <f>IF(OR($C204="",AA$3="",'5.工程集計'!$I204=0),"",IF(AA$4="均一配賦",AA$3/'5.工程集計'!$C$4/'5.工程集計'!$I204,IF(AA$4="減価償却費",AA$3*'5.工程集計'!$E204/'5.工程集計'!$I204)))</f>
        <v/>
      </c>
    </row>
    <row r="205" spans="2:27" ht="21.75" customHeight="1">
      <c r="B205" s="14" t="str">
        <f>IF('3.工程情報'!B205="","",'3.工程情報'!B205)</f>
        <v/>
      </c>
      <c r="C205" s="14" t="str">
        <f>IF('3.工程情報'!C205="","",'3.工程情報'!C205)</f>
        <v/>
      </c>
      <c r="D205" s="193" t="str">
        <f t="shared" si="7"/>
        <v/>
      </c>
      <c r="E205" s="193" t="str">
        <f t="shared" si="8"/>
        <v/>
      </c>
      <c r="F205" s="105" t="str">
        <f>IF($C205="","",'3.工程情報'!$H205/'5.工程集計'!$H205)</f>
        <v/>
      </c>
      <c r="G205" s="105" t="str">
        <f>IF(OR($C205="",G$3="",'5.工程集計'!$H205=0),"",IF(G$4="均一配賦",G$3/'5.工程集計'!$C$4/'5.工程集計'!$H205,IF(G$4="減価償却費",G$3*'5.工程集計'!$E205/'5.工程集計'!$H205)))</f>
        <v/>
      </c>
      <c r="H205" s="105" t="str">
        <f>IF($C205="","",'5.工程集計'!D205/'5.工程集計'!I205)</f>
        <v/>
      </c>
      <c r="I205" s="105" t="str">
        <f>IF(OR($C205="",I$3="",'5.工程集計'!$I205=0),"",IF(I$4="均一配賦",I$3/'5.工程集計'!$C$4/'5.工程集計'!$I205,IF(I$4="減価償却費",I$3*'5.工程集計'!$E205/'5.工程集計'!$I205)))</f>
        <v/>
      </c>
      <c r="J205" s="106" t="str">
        <f>IF($C205="","",$J$3*'5.工程集計'!G205/'5.工程集計'!I205)</f>
        <v/>
      </c>
      <c r="K205" s="105" t="str">
        <f>IF($C205="","",'3.工程情報'!I205/'5.工程集計'!I205)</f>
        <v/>
      </c>
      <c r="L205" s="105" t="str">
        <f>IF($C205="","",'3.工程情報'!J205/'5.工程集計'!I205)</f>
        <v/>
      </c>
      <c r="M205" s="105" t="str">
        <f>IF($C205="","",'3.工程情報'!K205/'5.工程集計'!I205)</f>
        <v/>
      </c>
      <c r="N205" s="105" t="str">
        <f>IF($C205="","",'3.工程情報'!L205/'5.工程集計'!I205)</f>
        <v/>
      </c>
      <c r="O205" s="105" t="str">
        <f>IF($C205="","",'3.工程情報'!M205/'5.工程集計'!I205)</f>
        <v/>
      </c>
      <c r="P205" s="105" t="str">
        <f>IF(OR($C205="",P$3="",'5.工程集計'!$I205=0),"",IF(P$4="均一配賦",P$3/'5.工程集計'!$C$4/'5.工程集計'!$I205,IF(P$4="減価償却費",P$3*'5.工程集計'!$E205/'5.工程集計'!$I205)))</f>
        <v/>
      </c>
      <c r="Q205" s="105" t="str">
        <f>IF(OR($C205="",Q$3="",'5.工程集計'!$I205=0),"",IF(Q$4="均一配賦",Q$3/'5.工程集計'!$C$4/'5.工程集計'!$I205,IF(Q$4="減価償却費",Q$3*'5.工程集計'!$E205/'5.工程集計'!$I205)))</f>
        <v/>
      </c>
      <c r="R205" s="105" t="str">
        <f>IF(OR($C205="",R$3="",'5.工程集計'!$I205=0),"",IF(R$4="均一配賦",R$3/'5.工程集計'!$C$4/'5.工程集計'!$I205,IF(R$4="減価償却費",R$3*'5.工程集計'!$E205/'5.工程集計'!$I205)))</f>
        <v/>
      </c>
      <c r="S205" s="105" t="str">
        <f>IF(OR($C205="",S$3="",'5.工程集計'!$I205=0),"",IF(S$4="均一配賦",S$3/'5.工程集計'!$C$4/'5.工程集計'!$I205,IF(S$4="減価償却費",S$3*'5.工程集計'!$E205/'5.工程集計'!$I205)))</f>
        <v/>
      </c>
      <c r="T205" s="105" t="str">
        <f>IF(OR($C205="",T$3="",'5.工程集計'!$I205=0),"",IF(T$4="均一配賦",T$3/'5.工程集計'!$C$4/'5.工程集計'!$I205,IF(T$4="減価償却費",T$3*'5.工程集計'!$E205/'5.工程集計'!$I205)))</f>
        <v/>
      </c>
      <c r="U205" s="105" t="str">
        <f>IF(OR($C205="",U$3="",'5.工程集計'!$I205=0),"",IF(U$4="均一配賦",U$3/'5.工程集計'!$C$4/'5.工程集計'!$I205,IF(U$4="減価償却費",U$3*'5.工程集計'!$E205/'5.工程集計'!$I205)))</f>
        <v/>
      </c>
      <c r="V205" s="105" t="str">
        <f>IF(OR($C205="",V$3="",'5.工程集計'!$I205=0),"",IF(V$4="均一配賦",V$3/'5.工程集計'!$C$4/'5.工程集計'!$I205,IF(V$4="減価償却費",V$3*'5.工程集計'!$E205/'5.工程集計'!$I205)))</f>
        <v/>
      </c>
      <c r="W205" s="105" t="str">
        <f>IF(OR($C205="",W$3="",'5.工程集計'!$I205=0),"",IF(W$4="均一配賦",W$3/'5.工程集計'!$C$4/'5.工程集計'!$I205,IF(W$4="減価償却費",W$3*'5.工程集計'!$E205/'5.工程集計'!$I205)))</f>
        <v/>
      </c>
      <c r="X205" s="105" t="str">
        <f>IF(OR($C205="",X$3="",'5.工程集計'!$I205=0),"",IF(X$4="均一配賦",X$3/'5.工程集計'!$C$4/'5.工程集計'!$I205,IF(X$4="減価償却費",X$3*'5.工程集計'!$E205/'5.工程集計'!$I205)))</f>
        <v/>
      </c>
      <c r="Y205" s="105" t="str">
        <f>IF(OR($C205="",Y$3="",'5.工程集計'!$I205=0),"",IF(Y$4="均一配賦",Y$3/'5.工程集計'!$C$4/'5.工程集計'!$I205,IF(Y$4="減価償却費",Y$3*'5.工程集計'!$E205/'5.工程集計'!$I205)))</f>
        <v/>
      </c>
      <c r="Z205" s="105" t="str">
        <f>IF(OR($C205="",Z$3="",'5.工程集計'!$I205=0),"",IF(Z$4="均一配賦",Z$3/'5.工程集計'!$C$4/'5.工程集計'!$I205,IF(Z$4="減価償却費",Z$3*'5.工程集計'!$E205/'5.工程集計'!$I205)))</f>
        <v/>
      </c>
      <c r="AA205" s="105" t="str">
        <f>IF(OR($C205="",AA$3="",'5.工程集計'!$I205=0),"",IF(AA$4="均一配賦",AA$3/'5.工程集計'!$C$4/'5.工程集計'!$I205,IF(AA$4="減価償却費",AA$3*'5.工程集計'!$E205/'5.工程集計'!$I205)))</f>
        <v/>
      </c>
    </row>
    <row r="206" spans="2:27" ht="21.75" customHeight="1">
      <c r="B206" s="14" t="str">
        <f>IF('3.工程情報'!B206="","",'3.工程情報'!B206)</f>
        <v/>
      </c>
      <c r="C206" s="14" t="str">
        <f>IF('3.工程情報'!C206="","",'3.工程情報'!C206)</f>
        <v/>
      </c>
      <c r="D206" s="193" t="str">
        <f t="shared" si="7"/>
        <v/>
      </c>
      <c r="E206" s="193" t="str">
        <f t="shared" si="8"/>
        <v/>
      </c>
      <c r="F206" s="105" t="str">
        <f>IF($C206="","",'3.工程情報'!$H206/'5.工程集計'!$H206)</f>
        <v/>
      </c>
      <c r="G206" s="105" t="str">
        <f>IF(OR($C206="",G$3="",'5.工程集計'!$H206=0),"",IF(G$4="均一配賦",G$3/'5.工程集計'!$C$4/'5.工程集計'!$H206,IF(G$4="減価償却費",G$3*'5.工程集計'!$E206/'5.工程集計'!$H206)))</f>
        <v/>
      </c>
      <c r="H206" s="105" t="str">
        <f>IF($C206="","",'5.工程集計'!D206/'5.工程集計'!I206)</f>
        <v/>
      </c>
      <c r="I206" s="105" t="str">
        <f>IF(OR($C206="",I$3="",'5.工程集計'!$I206=0),"",IF(I$4="均一配賦",I$3/'5.工程集計'!$C$4/'5.工程集計'!$I206,IF(I$4="減価償却費",I$3*'5.工程集計'!$E206/'5.工程集計'!$I206)))</f>
        <v/>
      </c>
      <c r="J206" s="106" t="str">
        <f>IF($C206="","",$J$3*'5.工程集計'!G206/'5.工程集計'!I206)</f>
        <v/>
      </c>
      <c r="K206" s="105" t="str">
        <f>IF($C206="","",'3.工程情報'!I206/'5.工程集計'!I206)</f>
        <v/>
      </c>
      <c r="L206" s="105" t="str">
        <f>IF($C206="","",'3.工程情報'!J206/'5.工程集計'!I206)</f>
        <v/>
      </c>
      <c r="M206" s="105" t="str">
        <f>IF($C206="","",'3.工程情報'!K206/'5.工程集計'!I206)</f>
        <v/>
      </c>
      <c r="N206" s="105" t="str">
        <f>IF($C206="","",'3.工程情報'!L206/'5.工程集計'!I206)</f>
        <v/>
      </c>
      <c r="O206" s="105" t="str">
        <f>IF($C206="","",'3.工程情報'!M206/'5.工程集計'!I206)</f>
        <v/>
      </c>
      <c r="P206" s="105" t="str">
        <f>IF(OR($C206="",P$3="",'5.工程集計'!$I206=0),"",IF(P$4="均一配賦",P$3/'5.工程集計'!$C$4/'5.工程集計'!$I206,IF(P$4="減価償却費",P$3*'5.工程集計'!$E206/'5.工程集計'!$I206)))</f>
        <v/>
      </c>
      <c r="Q206" s="105" t="str">
        <f>IF(OR($C206="",Q$3="",'5.工程集計'!$I206=0),"",IF(Q$4="均一配賦",Q$3/'5.工程集計'!$C$4/'5.工程集計'!$I206,IF(Q$4="減価償却費",Q$3*'5.工程集計'!$E206/'5.工程集計'!$I206)))</f>
        <v/>
      </c>
      <c r="R206" s="105" t="str">
        <f>IF(OR($C206="",R$3="",'5.工程集計'!$I206=0),"",IF(R$4="均一配賦",R$3/'5.工程集計'!$C$4/'5.工程集計'!$I206,IF(R$4="減価償却費",R$3*'5.工程集計'!$E206/'5.工程集計'!$I206)))</f>
        <v/>
      </c>
      <c r="S206" s="105" t="str">
        <f>IF(OR($C206="",S$3="",'5.工程集計'!$I206=0),"",IF(S$4="均一配賦",S$3/'5.工程集計'!$C$4/'5.工程集計'!$I206,IF(S$4="減価償却費",S$3*'5.工程集計'!$E206/'5.工程集計'!$I206)))</f>
        <v/>
      </c>
      <c r="T206" s="105" t="str">
        <f>IF(OR($C206="",T$3="",'5.工程集計'!$I206=0),"",IF(T$4="均一配賦",T$3/'5.工程集計'!$C$4/'5.工程集計'!$I206,IF(T$4="減価償却費",T$3*'5.工程集計'!$E206/'5.工程集計'!$I206)))</f>
        <v/>
      </c>
      <c r="U206" s="105" t="str">
        <f>IF(OR($C206="",U$3="",'5.工程集計'!$I206=0),"",IF(U$4="均一配賦",U$3/'5.工程集計'!$C$4/'5.工程集計'!$I206,IF(U$4="減価償却費",U$3*'5.工程集計'!$E206/'5.工程集計'!$I206)))</f>
        <v/>
      </c>
      <c r="V206" s="105" t="str">
        <f>IF(OR($C206="",V$3="",'5.工程集計'!$I206=0),"",IF(V$4="均一配賦",V$3/'5.工程集計'!$C$4/'5.工程集計'!$I206,IF(V$4="減価償却費",V$3*'5.工程集計'!$E206/'5.工程集計'!$I206)))</f>
        <v/>
      </c>
      <c r="W206" s="105" t="str">
        <f>IF(OR($C206="",W$3="",'5.工程集計'!$I206=0),"",IF(W$4="均一配賦",W$3/'5.工程集計'!$C$4/'5.工程集計'!$I206,IF(W$4="減価償却費",W$3*'5.工程集計'!$E206/'5.工程集計'!$I206)))</f>
        <v/>
      </c>
      <c r="X206" s="105" t="str">
        <f>IF(OR($C206="",X$3="",'5.工程集計'!$I206=0),"",IF(X$4="均一配賦",X$3/'5.工程集計'!$C$4/'5.工程集計'!$I206,IF(X$4="減価償却費",X$3*'5.工程集計'!$E206/'5.工程集計'!$I206)))</f>
        <v/>
      </c>
      <c r="Y206" s="105" t="str">
        <f>IF(OR($C206="",Y$3="",'5.工程集計'!$I206=0),"",IF(Y$4="均一配賦",Y$3/'5.工程集計'!$C$4/'5.工程集計'!$I206,IF(Y$4="減価償却費",Y$3*'5.工程集計'!$E206/'5.工程集計'!$I206)))</f>
        <v/>
      </c>
      <c r="Z206" s="105" t="str">
        <f>IF(OR($C206="",Z$3="",'5.工程集計'!$I206=0),"",IF(Z$4="均一配賦",Z$3/'5.工程集計'!$C$4/'5.工程集計'!$I206,IF(Z$4="減価償却費",Z$3*'5.工程集計'!$E206/'5.工程集計'!$I206)))</f>
        <v/>
      </c>
      <c r="AA206" s="105" t="str">
        <f>IF(OR($C206="",AA$3="",'5.工程集計'!$I206=0),"",IF(AA$4="均一配賦",AA$3/'5.工程集計'!$C$4/'5.工程集計'!$I206,IF(AA$4="減価償却費",AA$3*'5.工程集計'!$E206/'5.工程集計'!$I206)))</f>
        <v/>
      </c>
    </row>
    <row r="207" spans="2:27" ht="21.75" customHeight="1">
      <c r="B207" s="14" t="str">
        <f>IF('3.工程情報'!B207="","",'3.工程情報'!B207)</f>
        <v/>
      </c>
      <c r="C207" s="14" t="str">
        <f>IF('3.工程情報'!C207="","",'3.工程情報'!C207)</f>
        <v/>
      </c>
      <c r="D207" s="193" t="str">
        <f t="shared" si="7"/>
        <v/>
      </c>
      <c r="E207" s="193" t="str">
        <f t="shared" si="8"/>
        <v/>
      </c>
      <c r="F207" s="105" t="str">
        <f>IF($C207="","",'3.工程情報'!$H207/'5.工程集計'!$H207)</f>
        <v/>
      </c>
      <c r="G207" s="105" t="str">
        <f>IF(OR($C207="",G$3="",'5.工程集計'!$H207=0),"",IF(G$4="均一配賦",G$3/'5.工程集計'!$C$4/'5.工程集計'!$H207,IF(G$4="減価償却費",G$3*'5.工程集計'!$E207/'5.工程集計'!$H207)))</f>
        <v/>
      </c>
      <c r="H207" s="105" t="str">
        <f>IF($C207="","",'5.工程集計'!D207/'5.工程集計'!I207)</f>
        <v/>
      </c>
      <c r="I207" s="105" t="str">
        <f>IF(OR($C207="",I$3="",'5.工程集計'!$I207=0),"",IF(I$4="均一配賦",I$3/'5.工程集計'!$C$4/'5.工程集計'!$I207,IF(I$4="減価償却費",I$3*'5.工程集計'!$E207/'5.工程集計'!$I207)))</f>
        <v/>
      </c>
      <c r="J207" s="106" t="str">
        <f>IF($C207="","",$J$3*'5.工程集計'!G207/'5.工程集計'!I207)</f>
        <v/>
      </c>
      <c r="K207" s="105" t="str">
        <f>IF($C207="","",'3.工程情報'!I207/'5.工程集計'!I207)</f>
        <v/>
      </c>
      <c r="L207" s="105" t="str">
        <f>IF($C207="","",'3.工程情報'!J207/'5.工程集計'!I207)</f>
        <v/>
      </c>
      <c r="M207" s="105" t="str">
        <f>IF($C207="","",'3.工程情報'!K207/'5.工程集計'!I207)</f>
        <v/>
      </c>
      <c r="N207" s="105" t="str">
        <f>IF($C207="","",'3.工程情報'!L207/'5.工程集計'!I207)</f>
        <v/>
      </c>
      <c r="O207" s="105" t="str">
        <f>IF($C207="","",'3.工程情報'!M207/'5.工程集計'!I207)</f>
        <v/>
      </c>
      <c r="P207" s="105" t="str">
        <f>IF(OR($C207="",P$3="",'5.工程集計'!$I207=0),"",IF(P$4="均一配賦",P$3/'5.工程集計'!$C$4/'5.工程集計'!$I207,IF(P$4="減価償却費",P$3*'5.工程集計'!$E207/'5.工程集計'!$I207)))</f>
        <v/>
      </c>
      <c r="Q207" s="105" t="str">
        <f>IF(OR($C207="",Q$3="",'5.工程集計'!$I207=0),"",IF(Q$4="均一配賦",Q$3/'5.工程集計'!$C$4/'5.工程集計'!$I207,IF(Q$4="減価償却費",Q$3*'5.工程集計'!$E207/'5.工程集計'!$I207)))</f>
        <v/>
      </c>
      <c r="R207" s="105" t="str">
        <f>IF(OR($C207="",R$3="",'5.工程集計'!$I207=0),"",IF(R$4="均一配賦",R$3/'5.工程集計'!$C$4/'5.工程集計'!$I207,IF(R$4="減価償却費",R$3*'5.工程集計'!$E207/'5.工程集計'!$I207)))</f>
        <v/>
      </c>
      <c r="S207" s="105" t="str">
        <f>IF(OR($C207="",S$3="",'5.工程集計'!$I207=0),"",IF(S$4="均一配賦",S$3/'5.工程集計'!$C$4/'5.工程集計'!$I207,IF(S$4="減価償却費",S$3*'5.工程集計'!$E207/'5.工程集計'!$I207)))</f>
        <v/>
      </c>
      <c r="T207" s="105" t="str">
        <f>IF(OR($C207="",T$3="",'5.工程集計'!$I207=0),"",IF(T$4="均一配賦",T$3/'5.工程集計'!$C$4/'5.工程集計'!$I207,IF(T$4="減価償却費",T$3*'5.工程集計'!$E207/'5.工程集計'!$I207)))</f>
        <v/>
      </c>
      <c r="U207" s="105" t="str">
        <f>IF(OR($C207="",U$3="",'5.工程集計'!$I207=0),"",IF(U$4="均一配賦",U$3/'5.工程集計'!$C$4/'5.工程集計'!$I207,IF(U$4="減価償却費",U$3*'5.工程集計'!$E207/'5.工程集計'!$I207)))</f>
        <v/>
      </c>
      <c r="V207" s="105" t="str">
        <f>IF(OR($C207="",V$3="",'5.工程集計'!$I207=0),"",IF(V$4="均一配賦",V$3/'5.工程集計'!$C$4/'5.工程集計'!$I207,IF(V$4="減価償却費",V$3*'5.工程集計'!$E207/'5.工程集計'!$I207)))</f>
        <v/>
      </c>
      <c r="W207" s="105" t="str">
        <f>IF(OR($C207="",W$3="",'5.工程集計'!$I207=0),"",IF(W$4="均一配賦",W$3/'5.工程集計'!$C$4/'5.工程集計'!$I207,IF(W$4="減価償却費",W$3*'5.工程集計'!$E207/'5.工程集計'!$I207)))</f>
        <v/>
      </c>
      <c r="X207" s="105" t="str">
        <f>IF(OR($C207="",X$3="",'5.工程集計'!$I207=0),"",IF(X$4="均一配賦",X$3/'5.工程集計'!$C$4/'5.工程集計'!$I207,IF(X$4="減価償却費",X$3*'5.工程集計'!$E207/'5.工程集計'!$I207)))</f>
        <v/>
      </c>
      <c r="Y207" s="105" t="str">
        <f>IF(OR($C207="",Y$3="",'5.工程集計'!$I207=0),"",IF(Y$4="均一配賦",Y$3/'5.工程集計'!$C$4/'5.工程集計'!$I207,IF(Y$4="減価償却費",Y$3*'5.工程集計'!$E207/'5.工程集計'!$I207)))</f>
        <v/>
      </c>
      <c r="Z207" s="105" t="str">
        <f>IF(OR($C207="",Z$3="",'5.工程集計'!$I207=0),"",IF(Z$4="均一配賦",Z$3/'5.工程集計'!$C$4/'5.工程集計'!$I207,IF(Z$4="減価償却費",Z$3*'5.工程集計'!$E207/'5.工程集計'!$I207)))</f>
        <v/>
      </c>
      <c r="AA207" s="105" t="str">
        <f>IF(OR($C207="",AA$3="",'5.工程集計'!$I207=0),"",IF(AA$4="均一配賦",AA$3/'5.工程集計'!$C$4/'5.工程集計'!$I207,IF(AA$4="減価償却費",AA$3*'5.工程集計'!$E207/'5.工程集計'!$I207)))</f>
        <v/>
      </c>
    </row>
    <row r="208" spans="2:27" ht="21.75" customHeight="1">
      <c r="B208" s="14" t="str">
        <f>IF('3.工程情報'!B208="","",'3.工程情報'!B208)</f>
        <v/>
      </c>
      <c r="C208" s="14" t="str">
        <f>IF('3.工程情報'!C208="","",'3.工程情報'!C208)</f>
        <v/>
      </c>
      <c r="D208" s="193" t="str">
        <f t="shared" si="7"/>
        <v/>
      </c>
      <c r="E208" s="193" t="str">
        <f t="shared" si="8"/>
        <v/>
      </c>
      <c r="F208" s="105" t="str">
        <f>IF($C208="","",'3.工程情報'!$H208/'5.工程集計'!$H208)</f>
        <v/>
      </c>
      <c r="G208" s="105" t="str">
        <f>IF(OR($C208="",G$3="",'5.工程集計'!$H208=0),"",IF(G$4="均一配賦",G$3/'5.工程集計'!$C$4/'5.工程集計'!$H208,IF(G$4="減価償却費",G$3*'5.工程集計'!$E208/'5.工程集計'!$H208)))</f>
        <v/>
      </c>
      <c r="H208" s="105" t="str">
        <f>IF($C208="","",'5.工程集計'!D208/'5.工程集計'!I208)</f>
        <v/>
      </c>
      <c r="I208" s="105" t="str">
        <f>IF(OR($C208="",I$3="",'5.工程集計'!$I208=0),"",IF(I$4="均一配賦",I$3/'5.工程集計'!$C$4/'5.工程集計'!$I208,IF(I$4="減価償却費",I$3*'5.工程集計'!$E208/'5.工程集計'!$I208)))</f>
        <v/>
      </c>
      <c r="J208" s="106" t="str">
        <f>IF($C208="","",$J$3*'5.工程集計'!G208/'5.工程集計'!I208)</f>
        <v/>
      </c>
      <c r="K208" s="105" t="str">
        <f>IF($C208="","",'3.工程情報'!I208/'5.工程集計'!I208)</f>
        <v/>
      </c>
      <c r="L208" s="105" t="str">
        <f>IF($C208="","",'3.工程情報'!J208/'5.工程集計'!I208)</f>
        <v/>
      </c>
      <c r="M208" s="105" t="str">
        <f>IF($C208="","",'3.工程情報'!K208/'5.工程集計'!I208)</f>
        <v/>
      </c>
      <c r="N208" s="105" t="str">
        <f>IF($C208="","",'3.工程情報'!L208/'5.工程集計'!I208)</f>
        <v/>
      </c>
      <c r="O208" s="105" t="str">
        <f>IF($C208="","",'3.工程情報'!M208/'5.工程集計'!I208)</f>
        <v/>
      </c>
      <c r="P208" s="105" t="str">
        <f>IF(OR($C208="",P$3="",'5.工程集計'!$I208=0),"",IF(P$4="均一配賦",P$3/'5.工程集計'!$C$4/'5.工程集計'!$I208,IF(P$4="減価償却費",P$3*'5.工程集計'!$E208/'5.工程集計'!$I208)))</f>
        <v/>
      </c>
      <c r="Q208" s="105" t="str">
        <f>IF(OR($C208="",Q$3="",'5.工程集計'!$I208=0),"",IF(Q$4="均一配賦",Q$3/'5.工程集計'!$C$4/'5.工程集計'!$I208,IF(Q$4="減価償却費",Q$3*'5.工程集計'!$E208/'5.工程集計'!$I208)))</f>
        <v/>
      </c>
      <c r="R208" s="105" t="str">
        <f>IF(OR($C208="",R$3="",'5.工程集計'!$I208=0),"",IF(R$4="均一配賦",R$3/'5.工程集計'!$C$4/'5.工程集計'!$I208,IF(R$4="減価償却費",R$3*'5.工程集計'!$E208/'5.工程集計'!$I208)))</f>
        <v/>
      </c>
      <c r="S208" s="105" t="str">
        <f>IF(OR($C208="",S$3="",'5.工程集計'!$I208=0),"",IF(S$4="均一配賦",S$3/'5.工程集計'!$C$4/'5.工程集計'!$I208,IF(S$4="減価償却費",S$3*'5.工程集計'!$E208/'5.工程集計'!$I208)))</f>
        <v/>
      </c>
      <c r="T208" s="105" t="str">
        <f>IF(OR($C208="",T$3="",'5.工程集計'!$I208=0),"",IF(T$4="均一配賦",T$3/'5.工程集計'!$C$4/'5.工程集計'!$I208,IF(T$4="減価償却費",T$3*'5.工程集計'!$E208/'5.工程集計'!$I208)))</f>
        <v/>
      </c>
      <c r="U208" s="105" t="str">
        <f>IF(OR($C208="",U$3="",'5.工程集計'!$I208=0),"",IF(U$4="均一配賦",U$3/'5.工程集計'!$C$4/'5.工程集計'!$I208,IF(U$4="減価償却費",U$3*'5.工程集計'!$E208/'5.工程集計'!$I208)))</f>
        <v/>
      </c>
      <c r="V208" s="105" t="str">
        <f>IF(OR($C208="",V$3="",'5.工程集計'!$I208=0),"",IF(V$4="均一配賦",V$3/'5.工程集計'!$C$4/'5.工程集計'!$I208,IF(V$4="減価償却費",V$3*'5.工程集計'!$E208/'5.工程集計'!$I208)))</f>
        <v/>
      </c>
      <c r="W208" s="105" t="str">
        <f>IF(OR($C208="",W$3="",'5.工程集計'!$I208=0),"",IF(W$4="均一配賦",W$3/'5.工程集計'!$C$4/'5.工程集計'!$I208,IF(W$4="減価償却費",W$3*'5.工程集計'!$E208/'5.工程集計'!$I208)))</f>
        <v/>
      </c>
      <c r="X208" s="105" t="str">
        <f>IF(OR($C208="",X$3="",'5.工程集計'!$I208=0),"",IF(X$4="均一配賦",X$3/'5.工程集計'!$C$4/'5.工程集計'!$I208,IF(X$4="減価償却費",X$3*'5.工程集計'!$E208/'5.工程集計'!$I208)))</f>
        <v/>
      </c>
      <c r="Y208" s="105" t="str">
        <f>IF(OR($C208="",Y$3="",'5.工程集計'!$I208=0),"",IF(Y$4="均一配賦",Y$3/'5.工程集計'!$C$4/'5.工程集計'!$I208,IF(Y$4="減価償却費",Y$3*'5.工程集計'!$E208/'5.工程集計'!$I208)))</f>
        <v/>
      </c>
      <c r="Z208" s="105" t="str">
        <f>IF(OR($C208="",Z$3="",'5.工程集計'!$I208=0),"",IF(Z$4="均一配賦",Z$3/'5.工程集計'!$C$4/'5.工程集計'!$I208,IF(Z$4="減価償却費",Z$3*'5.工程集計'!$E208/'5.工程集計'!$I208)))</f>
        <v/>
      </c>
      <c r="AA208" s="105" t="str">
        <f>IF(OR($C208="",AA$3="",'5.工程集計'!$I208=0),"",IF(AA$4="均一配賦",AA$3/'5.工程集計'!$C$4/'5.工程集計'!$I208,IF(AA$4="減価償却費",AA$3*'5.工程集計'!$E208/'5.工程集計'!$I208)))</f>
        <v/>
      </c>
    </row>
    <row r="209" spans="2:27" ht="21.75" customHeight="1">
      <c r="B209" s="14" t="str">
        <f>IF('3.工程情報'!B209="","",'3.工程情報'!B209)</f>
        <v/>
      </c>
      <c r="C209" s="14" t="str">
        <f>IF('3.工程情報'!C209="","",'3.工程情報'!C209)</f>
        <v/>
      </c>
      <c r="D209" s="193" t="str">
        <f t="shared" si="7"/>
        <v/>
      </c>
      <c r="E209" s="193" t="str">
        <f t="shared" si="8"/>
        <v/>
      </c>
      <c r="F209" s="105" t="str">
        <f>IF($C209="","",'3.工程情報'!$H209/'5.工程集計'!$H209)</f>
        <v/>
      </c>
      <c r="G209" s="105" t="str">
        <f>IF(OR($C209="",G$3="",'5.工程集計'!$H209=0),"",IF(G$4="均一配賦",G$3/'5.工程集計'!$C$4/'5.工程集計'!$H209,IF(G$4="減価償却費",G$3*'5.工程集計'!$E209/'5.工程集計'!$H209)))</f>
        <v/>
      </c>
      <c r="H209" s="105" t="str">
        <f>IF($C209="","",'5.工程集計'!D209/'5.工程集計'!I209)</f>
        <v/>
      </c>
      <c r="I209" s="105" t="str">
        <f>IF(OR($C209="",I$3="",'5.工程集計'!$I209=0),"",IF(I$4="均一配賦",I$3/'5.工程集計'!$C$4/'5.工程集計'!$I209,IF(I$4="減価償却費",I$3*'5.工程集計'!$E209/'5.工程集計'!$I209)))</f>
        <v/>
      </c>
      <c r="J209" s="106" t="str">
        <f>IF($C209="","",$J$3*'5.工程集計'!G209/'5.工程集計'!I209)</f>
        <v/>
      </c>
      <c r="K209" s="105" t="str">
        <f>IF($C209="","",'3.工程情報'!I209/'5.工程集計'!I209)</f>
        <v/>
      </c>
      <c r="L209" s="105" t="str">
        <f>IF($C209="","",'3.工程情報'!J209/'5.工程集計'!I209)</f>
        <v/>
      </c>
      <c r="M209" s="105" t="str">
        <f>IF($C209="","",'3.工程情報'!K209/'5.工程集計'!I209)</f>
        <v/>
      </c>
      <c r="N209" s="105" t="str">
        <f>IF($C209="","",'3.工程情報'!L209/'5.工程集計'!I209)</f>
        <v/>
      </c>
      <c r="O209" s="105" t="str">
        <f>IF($C209="","",'3.工程情報'!M209/'5.工程集計'!I209)</f>
        <v/>
      </c>
      <c r="P209" s="105" t="str">
        <f>IF(OR($C209="",P$3="",'5.工程集計'!$I209=0),"",IF(P$4="均一配賦",P$3/'5.工程集計'!$C$4/'5.工程集計'!$I209,IF(P$4="減価償却費",P$3*'5.工程集計'!$E209/'5.工程集計'!$I209)))</f>
        <v/>
      </c>
      <c r="Q209" s="105" t="str">
        <f>IF(OR($C209="",Q$3="",'5.工程集計'!$I209=0),"",IF(Q$4="均一配賦",Q$3/'5.工程集計'!$C$4/'5.工程集計'!$I209,IF(Q$4="減価償却費",Q$3*'5.工程集計'!$E209/'5.工程集計'!$I209)))</f>
        <v/>
      </c>
      <c r="R209" s="105" t="str">
        <f>IF(OR($C209="",R$3="",'5.工程集計'!$I209=0),"",IF(R$4="均一配賦",R$3/'5.工程集計'!$C$4/'5.工程集計'!$I209,IF(R$4="減価償却費",R$3*'5.工程集計'!$E209/'5.工程集計'!$I209)))</f>
        <v/>
      </c>
      <c r="S209" s="105" t="str">
        <f>IF(OR($C209="",S$3="",'5.工程集計'!$I209=0),"",IF(S$4="均一配賦",S$3/'5.工程集計'!$C$4/'5.工程集計'!$I209,IF(S$4="減価償却費",S$3*'5.工程集計'!$E209/'5.工程集計'!$I209)))</f>
        <v/>
      </c>
      <c r="T209" s="105" t="str">
        <f>IF(OR($C209="",T$3="",'5.工程集計'!$I209=0),"",IF(T$4="均一配賦",T$3/'5.工程集計'!$C$4/'5.工程集計'!$I209,IF(T$4="減価償却費",T$3*'5.工程集計'!$E209/'5.工程集計'!$I209)))</f>
        <v/>
      </c>
      <c r="U209" s="105" t="str">
        <f>IF(OR($C209="",U$3="",'5.工程集計'!$I209=0),"",IF(U$4="均一配賦",U$3/'5.工程集計'!$C$4/'5.工程集計'!$I209,IF(U$4="減価償却費",U$3*'5.工程集計'!$E209/'5.工程集計'!$I209)))</f>
        <v/>
      </c>
      <c r="V209" s="105" t="str">
        <f>IF(OR($C209="",V$3="",'5.工程集計'!$I209=0),"",IF(V$4="均一配賦",V$3/'5.工程集計'!$C$4/'5.工程集計'!$I209,IF(V$4="減価償却費",V$3*'5.工程集計'!$E209/'5.工程集計'!$I209)))</f>
        <v/>
      </c>
      <c r="W209" s="105" t="str">
        <f>IF(OR($C209="",W$3="",'5.工程集計'!$I209=0),"",IF(W$4="均一配賦",W$3/'5.工程集計'!$C$4/'5.工程集計'!$I209,IF(W$4="減価償却費",W$3*'5.工程集計'!$E209/'5.工程集計'!$I209)))</f>
        <v/>
      </c>
      <c r="X209" s="105" t="str">
        <f>IF(OR($C209="",X$3="",'5.工程集計'!$I209=0),"",IF(X$4="均一配賦",X$3/'5.工程集計'!$C$4/'5.工程集計'!$I209,IF(X$4="減価償却費",X$3*'5.工程集計'!$E209/'5.工程集計'!$I209)))</f>
        <v/>
      </c>
      <c r="Y209" s="105" t="str">
        <f>IF(OR($C209="",Y$3="",'5.工程集計'!$I209=0),"",IF(Y$4="均一配賦",Y$3/'5.工程集計'!$C$4/'5.工程集計'!$I209,IF(Y$4="減価償却費",Y$3*'5.工程集計'!$E209/'5.工程集計'!$I209)))</f>
        <v/>
      </c>
      <c r="Z209" s="105" t="str">
        <f>IF(OR($C209="",Z$3="",'5.工程集計'!$I209=0),"",IF(Z$4="均一配賦",Z$3/'5.工程集計'!$C$4/'5.工程集計'!$I209,IF(Z$4="減価償却費",Z$3*'5.工程集計'!$E209/'5.工程集計'!$I209)))</f>
        <v/>
      </c>
      <c r="AA209" s="105" t="str">
        <f>IF(OR($C209="",AA$3="",'5.工程集計'!$I209=0),"",IF(AA$4="均一配賦",AA$3/'5.工程集計'!$C$4/'5.工程集計'!$I209,IF(AA$4="減価償却費",AA$3*'5.工程集計'!$E209/'5.工程集計'!$I209)))</f>
        <v/>
      </c>
    </row>
    <row r="210" spans="2:27" ht="21.75" customHeight="1">
      <c r="B210" s="14" t="str">
        <f>IF('3.工程情報'!B210="","",'3.工程情報'!B210)</f>
        <v/>
      </c>
      <c r="C210" s="14" t="str">
        <f>IF('3.工程情報'!C210="","",'3.工程情報'!C210)</f>
        <v/>
      </c>
      <c r="D210" s="193" t="str">
        <f t="shared" si="7"/>
        <v/>
      </c>
      <c r="E210" s="193" t="str">
        <f t="shared" si="8"/>
        <v/>
      </c>
      <c r="F210" s="105" t="str">
        <f>IF($C210="","",'3.工程情報'!$H210/'5.工程集計'!$H210)</f>
        <v/>
      </c>
      <c r="G210" s="105" t="str">
        <f>IF(OR($C210="",G$3="",'5.工程集計'!$H210=0),"",IF(G$4="均一配賦",G$3/'5.工程集計'!$C$4/'5.工程集計'!$H210,IF(G$4="減価償却費",G$3*'5.工程集計'!$E210/'5.工程集計'!$H210)))</f>
        <v/>
      </c>
      <c r="H210" s="105" t="str">
        <f>IF($C210="","",'5.工程集計'!D210/'5.工程集計'!I210)</f>
        <v/>
      </c>
      <c r="I210" s="105" t="str">
        <f>IF(OR($C210="",I$3="",'5.工程集計'!$I210=0),"",IF(I$4="均一配賦",I$3/'5.工程集計'!$C$4/'5.工程集計'!$I210,IF(I$4="減価償却費",I$3*'5.工程集計'!$E210/'5.工程集計'!$I210)))</f>
        <v/>
      </c>
      <c r="J210" s="106" t="str">
        <f>IF($C210="","",$J$3*'5.工程集計'!G210/'5.工程集計'!I210)</f>
        <v/>
      </c>
      <c r="K210" s="105" t="str">
        <f>IF($C210="","",'3.工程情報'!I210/'5.工程集計'!I210)</f>
        <v/>
      </c>
      <c r="L210" s="105" t="str">
        <f>IF($C210="","",'3.工程情報'!J210/'5.工程集計'!I210)</f>
        <v/>
      </c>
      <c r="M210" s="105" t="str">
        <f>IF($C210="","",'3.工程情報'!K210/'5.工程集計'!I210)</f>
        <v/>
      </c>
      <c r="N210" s="105" t="str">
        <f>IF($C210="","",'3.工程情報'!L210/'5.工程集計'!I210)</f>
        <v/>
      </c>
      <c r="O210" s="105" t="str">
        <f>IF($C210="","",'3.工程情報'!M210/'5.工程集計'!I210)</f>
        <v/>
      </c>
      <c r="P210" s="105" t="str">
        <f>IF(OR($C210="",P$3="",'5.工程集計'!$I210=0),"",IF(P$4="均一配賦",P$3/'5.工程集計'!$C$4/'5.工程集計'!$I210,IF(P$4="減価償却費",P$3*'5.工程集計'!$E210/'5.工程集計'!$I210)))</f>
        <v/>
      </c>
      <c r="Q210" s="105" t="str">
        <f>IF(OR($C210="",Q$3="",'5.工程集計'!$I210=0),"",IF(Q$4="均一配賦",Q$3/'5.工程集計'!$C$4/'5.工程集計'!$I210,IF(Q$4="減価償却費",Q$3*'5.工程集計'!$E210/'5.工程集計'!$I210)))</f>
        <v/>
      </c>
      <c r="R210" s="105" t="str">
        <f>IF(OR($C210="",R$3="",'5.工程集計'!$I210=0),"",IF(R$4="均一配賦",R$3/'5.工程集計'!$C$4/'5.工程集計'!$I210,IF(R$4="減価償却費",R$3*'5.工程集計'!$E210/'5.工程集計'!$I210)))</f>
        <v/>
      </c>
      <c r="S210" s="105" t="str">
        <f>IF(OR($C210="",S$3="",'5.工程集計'!$I210=0),"",IF(S$4="均一配賦",S$3/'5.工程集計'!$C$4/'5.工程集計'!$I210,IF(S$4="減価償却費",S$3*'5.工程集計'!$E210/'5.工程集計'!$I210)))</f>
        <v/>
      </c>
      <c r="T210" s="105" t="str">
        <f>IF(OR($C210="",T$3="",'5.工程集計'!$I210=0),"",IF(T$4="均一配賦",T$3/'5.工程集計'!$C$4/'5.工程集計'!$I210,IF(T$4="減価償却費",T$3*'5.工程集計'!$E210/'5.工程集計'!$I210)))</f>
        <v/>
      </c>
      <c r="U210" s="105" t="str">
        <f>IF(OR($C210="",U$3="",'5.工程集計'!$I210=0),"",IF(U$4="均一配賦",U$3/'5.工程集計'!$C$4/'5.工程集計'!$I210,IF(U$4="減価償却費",U$3*'5.工程集計'!$E210/'5.工程集計'!$I210)))</f>
        <v/>
      </c>
      <c r="V210" s="105" t="str">
        <f>IF(OR($C210="",V$3="",'5.工程集計'!$I210=0),"",IF(V$4="均一配賦",V$3/'5.工程集計'!$C$4/'5.工程集計'!$I210,IF(V$4="減価償却費",V$3*'5.工程集計'!$E210/'5.工程集計'!$I210)))</f>
        <v/>
      </c>
      <c r="W210" s="105" t="str">
        <f>IF(OR($C210="",W$3="",'5.工程集計'!$I210=0),"",IF(W$4="均一配賦",W$3/'5.工程集計'!$C$4/'5.工程集計'!$I210,IF(W$4="減価償却費",W$3*'5.工程集計'!$E210/'5.工程集計'!$I210)))</f>
        <v/>
      </c>
      <c r="X210" s="105" t="str">
        <f>IF(OR($C210="",X$3="",'5.工程集計'!$I210=0),"",IF(X$4="均一配賦",X$3/'5.工程集計'!$C$4/'5.工程集計'!$I210,IF(X$4="減価償却費",X$3*'5.工程集計'!$E210/'5.工程集計'!$I210)))</f>
        <v/>
      </c>
      <c r="Y210" s="105" t="str">
        <f>IF(OR($C210="",Y$3="",'5.工程集計'!$I210=0),"",IF(Y$4="均一配賦",Y$3/'5.工程集計'!$C$4/'5.工程集計'!$I210,IF(Y$4="減価償却費",Y$3*'5.工程集計'!$E210/'5.工程集計'!$I210)))</f>
        <v/>
      </c>
      <c r="Z210" s="105" t="str">
        <f>IF(OR($C210="",Z$3="",'5.工程集計'!$I210=0),"",IF(Z$4="均一配賦",Z$3/'5.工程集計'!$C$4/'5.工程集計'!$I210,IF(Z$4="減価償却費",Z$3*'5.工程集計'!$E210/'5.工程集計'!$I210)))</f>
        <v/>
      </c>
      <c r="AA210" s="105" t="str">
        <f>IF(OR($C210="",AA$3="",'5.工程集計'!$I210=0),"",IF(AA$4="均一配賦",AA$3/'5.工程集計'!$C$4/'5.工程集計'!$I210,IF(AA$4="減価償却費",AA$3*'5.工程集計'!$E210/'5.工程集計'!$I210)))</f>
        <v/>
      </c>
    </row>
    <row r="211" spans="2:27" ht="21.75" customHeight="1">
      <c r="B211" s="14" t="str">
        <f>IF('3.工程情報'!B211="","",'3.工程情報'!B211)</f>
        <v/>
      </c>
      <c r="C211" s="14" t="str">
        <f>IF('3.工程情報'!C211="","",'3.工程情報'!C211)</f>
        <v/>
      </c>
      <c r="D211" s="193" t="str">
        <f t="shared" si="7"/>
        <v/>
      </c>
      <c r="E211" s="193" t="str">
        <f t="shared" si="8"/>
        <v/>
      </c>
      <c r="F211" s="105" t="str">
        <f>IF($C211="","",'3.工程情報'!$H211/'5.工程集計'!$H211)</f>
        <v/>
      </c>
      <c r="G211" s="105" t="str">
        <f>IF(OR($C211="",G$3="",'5.工程集計'!$H211=0),"",IF(G$4="均一配賦",G$3/'5.工程集計'!$C$4/'5.工程集計'!$H211,IF(G$4="減価償却費",G$3*'5.工程集計'!$E211/'5.工程集計'!$H211)))</f>
        <v/>
      </c>
      <c r="H211" s="105" t="str">
        <f>IF($C211="","",'5.工程集計'!D211/'5.工程集計'!I211)</f>
        <v/>
      </c>
      <c r="I211" s="105" t="str">
        <f>IF(OR($C211="",I$3="",'5.工程集計'!$I211=0),"",IF(I$4="均一配賦",I$3/'5.工程集計'!$C$4/'5.工程集計'!$I211,IF(I$4="減価償却費",I$3*'5.工程集計'!$E211/'5.工程集計'!$I211)))</f>
        <v/>
      </c>
      <c r="J211" s="106" t="str">
        <f>IF($C211="","",$J$3*'5.工程集計'!G211/'5.工程集計'!I211)</f>
        <v/>
      </c>
      <c r="K211" s="105" t="str">
        <f>IF($C211="","",'3.工程情報'!I211/'5.工程集計'!I211)</f>
        <v/>
      </c>
      <c r="L211" s="105" t="str">
        <f>IF($C211="","",'3.工程情報'!J211/'5.工程集計'!I211)</f>
        <v/>
      </c>
      <c r="M211" s="105" t="str">
        <f>IF($C211="","",'3.工程情報'!K211/'5.工程集計'!I211)</f>
        <v/>
      </c>
      <c r="N211" s="105" t="str">
        <f>IF($C211="","",'3.工程情報'!L211/'5.工程集計'!I211)</f>
        <v/>
      </c>
      <c r="O211" s="105" t="str">
        <f>IF($C211="","",'3.工程情報'!M211/'5.工程集計'!I211)</f>
        <v/>
      </c>
      <c r="P211" s="105" t="str">
        <f>IF(OR($C211="",P$3="",'5.工程集計'!$I211=0),"",IF(P$4="均一配賦",P$3/'5.工程集計'!$C$4/'5.工程集計'!$I211,IF(P$4="減価償却費",P$3*'5.工程集計'!$E211/'5.工程集計'!$I211)))</f>
        <v/>
      </c>
      <c r="Q211" s="105" t="str">
        <f>IF(OR($C211="",Q$3="",'5.工程集計'!$I211=0),"",IF(Q$4="均一配賦",Q$3/'5.工程集計'!$C$4/'5.工程集計'!$I211,IF(Q$4="減価償却費",Q$3*'5.工程集計'!$E211/'5.工程集計'!$I211)))</f>
        <v/>
      </c>
      <c r="R211" s="105" t="str">
        <f>IF(OR($C211="",R$3="",'5.工程集計'!$I211=0),"",IF(R$4="均一配賦",R$3/'5.工程集計'!$C$4/'5.工程集計'!$I211,IF(R$4="減価償却費",R$3*'5.工程集計'!$E211/'5.工程集計'!$I211)))</f>
        <v/>
      </c>
      <c r="S211" s="105" t="str">
        <f>IF(OR($C211="",S$3="",'5.工程集計'!$I211=0),"",IF(S$4="均一配賦",S$3/'5.工程集計'!$C$4/'5.工程集計'!$I211,IF(S$4="減価償却費",S$3*'5.工程集計'!$E211/'5.工程集計'!$I211)))</f>
        <v/>
      </c>
      <c r="T211" s="105" t="str">
        <f>IF(OR($C211="",T$3="",'5.工程集計'!$I211=0),"",IF(T$4="均一配賦",T$3/'5.工程集計'!$C$4/'5.工程集計'!$I211,IF(T$4="減価償却費",T$3*'5.工程集計'!$E211/'5.工程集計'!$I211)))</f>
        <v/>
      </c>
      <c r="U211" s="105" t="str">
        <f>IF(OR($C211="",U$3="",'5.工程集計'!$I211=0),"",IF(U$4="均一配賦",U$3/'5.工程集計'!$C$4/'5.工程集計'!$I211,IF(U$4="減価償却費",U$3*'5.工程集計'!$E211/'5.工程集計'!$I211)))</f>
        <v/>
      </c>
      <c r="V211" s="105" t="str">
        <f>IF(OR($C211="",V$3="",'5.工程集計'!$I211=0),"",IF(V$4="均一配賦",V$3/'5.工程集計'!$C$4/'5.工程集計'!$I211,IF(V$4="減価償却費",V$3*'5.工程集計'!$E211/'5.工程集計'!$I211)))</f>
        <v/>
      </c>
      <c r="W211" s="105" t="str">
        <f>IF(OR($C211="",W$3="",'5.工程集計'!$I211=0),"",IF(W$4="均一配賦",W$3/'5.工程集計'!$C$4/'5.工程集計'!$I211,IF(W$4="減価償却費",W$3*'5.工程集計'!$E211/'5.工程集計'!$I211)))</f>
        <v/>
      </c>
      <c r="X211" s="105" t="str">
        <f>IF(OR($C211="",X$3="",'5.工程集計'!$I211=0),"",IF(X$4="均一配賦",X$3/'5.工程集計'!$C$4/'5.工程集計'!$I211,IF(X$4="減価償却費",X$3*'5.工程集計'!$E211/'5.工程集計'!$I211)))</f>
        <v/>
      </c>
      <c r="Y211" s="105" t="str">
        <f>IF(OR($C211="",Y$3="",'5.工程集計'!$I211=0),"",IF(Y$4="均一配賦",Y$3/'5.工程集計'!$C$4/'5.工程集計'!$I211,IF(Y$4="減価償却費",Y$3*'5.工程集計'!$E211/'5.工程集計'!$I211)))</f>
        <v/>
      </c>
      <c r="Z211" s="105" t="str">
        <f>IF(OR($C211="",Z$3="",'5.工程集計'!$I211=0),"",IF(Z$4="均一配賦",Z$3/'5.工程集計'!$C$4/'5.工程集計'!$I211,IF(Z$4="減価償却費",Z$3*'5.工程集計'!$E211/'5.工程集計'!$I211)))</f>
        <v/>
      </c>
      <c r="AA211" s="105" t="str">
        <f>IF(OR($C211="",AA$3="",'5.工程集計'!$I211=0),"",IF(AA$4="均一配賦",AA$3/'5.工程集計'!$C$4/'5.工程集計'!$I211,IF(AA$4="減価償却費",AA$3*'5.工程集計'!$E211/'5.工程集計'!$I211)))</f>
        <v/>
      </c>
    </row>
    <row r="212" spans="2:27" ht="21.75" customHeight="1">
      <c r="B212" s="14" t="str">
        <f>IF('3.工程情報'!B212="","",'3.工程情報'!B212)</f>
        <v/>
      </c>
      <c r="C212" s="14" t="str">
        <f>IF('3.工程情報'!C212="","",'3.工程情報'!C212)</f>
        <v/>
      </c>
      <c r="D212" s="193" t="str">
        <f t="shared" si="7"/>
        <v/>
      </c>
      <c r="E212" s="193" t="str">
        <f t="shared" si="8"/>
        <v/>
      </c>
      <c r="F212" s="105" t="str">
        <f>IF($C212="","",'3.工程情報'!$H212/'5.工程集計'!$H212)</f>
        <v/>
      </c>
      <c r="G212" s="105" t="str">
        <f>IF(OR($C212="",G$3="",'5.工程集計'!$H212=0),"",IF(G$4="均一配賦",G$3/'5.工程集計'!$C$4/'5.工程集計'!$H212,IF(G$4="減価償却費",G$3*'5.工程集計'!$E212/'5.工程集計'!$H212)))</f>
        <v/>
      </c>
      <c r="H212" s="105" t="str">
        <f>IF($C212="","",'5.工程集計'!D212/'5.工程集計'!I212)</f>
        <v/>
      </c>
      <c r="I212" s="105" t="str">
        <f>IF(OR($C212="",I$3="",'5.工程集計'!$I212=0),"",IF(I$4="均一配賦",I$3/'5.工程集計'!$C$4/'5.工程集計'!$I212,IF(I$4="減価償却費",I$3*'5.工程集計'!$E212/'5.工程集計'!$I212)))</f>
        <v/>
      </c>
      <c r="J212" s="106" t="str">
        <f>IF($C212="","",$J$3*'5.工程集計'!G212/'5.工程集計'!I212)</f>
        <v/>
      </c>
      <c r="K212" s="105" t="str">
        <f>IF($C212="","",'3.工程情報'!I212/'5.工程集計'!I212)</f>
        <v/>
      </c>
      <c r="L212" s="105" t="str">
        <f>IF($C212="","",'3.工程情報'!J212/'5.工程集計'!I212)</f>
        <v/>
      </c>
      <c r="M212" s="105" t="str">
        <f>IF($C212="","",'3.工程情報'!K212/'5.工程集計'!I212)</f>
        <v/>
      </c>
      <c r="N212" s="105" t="str">
        <f>IF($C212="","",'3.工程情報'!L212/'5.工程集計'!I212)</f>
        <v/>
      </c>
      <c r="O212" s="105" t="str">
        <f>IF($C212="","",'3.工程情報'!M212/'5.工程集計'!I212)</f>
        <v/>
      </c>
      <c r="P212" s="105" t="str">
        <f>IF(OR($C212="",P$3="",'5.工程集計'!$I212=0),"",IF(P$4="均一配賦",P$3/'5.工程集計'!$C$4/'5.工程集計'!$I212,IF(P$4="減価償却費",P$3*'5.工程集計'!$E212/'5.工程集計'!$I212)))</f>
        <v/>
      </c>
      <c r="Q212" s="105" t="str">
        <f>IF(OR($C212="",Q$3="",'5.工程集計'!$I212=0),"",IF(Q$4="均一配賦",Q$3/'5.工程集計'!$C$4/'5.工程集計'!$I212,IF(Q$4="減価償却費",Q$3*'5.工程集計'!$E212/'5.工程集計'!$I212)))</f>
        <v/>
      </c>
      <c r="R212" s="105" t="str">
        <f>IF(OR($C212="",R$3="",'5.工程集計'!$I212=0),"",IF(R$4="均一配賦",R$3/'5.工程集計'!$C$4/'5.工程集計'!$I212,IF(R$4="減価償却費",R$3*'5.工程集計'!$E212/'5.工程集計'!$I212)))</f>
        <v/>
      </c>
      <c r="S212" s="105" t="str">
        <f>IF(OR($C212="",S$3="",'5.工程集計'!$I212=0),"",IF(S$4="均一配賦",S$3/'5.工程集計'!$C$4/'5.工程集計'!$I212,IF(S$4="減価償却費",S$3*'5.工程集計'!$E212/'5.工程集計'!$I212)))</f>
        <v/>
      </c>
      <c r="T212" s="105" t="str">
        <f>IF(OR($C212="",T$3="",'5.工程集計'!$I212=0),"",IF(T$4="均一配賦",T$3/'5.工程集計'!$C$4/'5.工程集計'!$I212,IF(T$4="減価償却費",T$3*'5.工程集計'!$E212/'5.工程集計'!$I212)))</f>
        <v/>
      </c>
      <c r="U212" s="105" t="str">
        <f>IF(OR($C212="",U$3="",'5.工程集計'!$I212=0),"",IF(U$4="均一配賦",U$3/'5.工程集計'!$C$4/'5.工程集計'!$I212,IF(U$4="減価償却費",U$3*'5.工程集計'!$E212/'5.工程集計'!$I212)))</f>
        <v/>
      </c>
      <c r="V212" s="105" t="str">
        <f>IF(OR($C212="",V$3="",'5.工程集計'!$I212=0),"",IF(V$4="均一配賦",V$3/'5.工程集計'!$C$4/'5.工程集計'!$I212,IF(V$4="減価償却費",V$3*'5.工程集計'!$E212/'5.工程集計'!$I212)))</f>
        <v/>
      </c>
      <c r="W212" s="105" t="str">
        <f>IF(OR($C212="",W$3="",'5.工程集計'!$I212=0),"",IF(W$4="均一配賦",W$3/'5.工程集計'!$C$4/'5.工程集計'!$I212,IF(W$4="減価償却費",W$3*'5.工程集計'!$E212/'5.工程集計'!$I212)))</f>
        <v/>
      </c>
      <c r="X212" s="105" t="str">
        <f>IF(OR($C212="",X$3="",'5.工程集計'!$I212=0),"",IF(X$4="均一配賦",X$3/'5.工程集計'!$C$4/'5.工程集計'!$I212,IF(X$4="減価償却費",X$3*'5.工程集計'!$E212/'5.工程集計'!$I212)))</f>
        <v/>
      </c>
      <c r="Y212" s="105" t="str">
        <f>IF(OR($C212="",Y$3="",'5.工程集計'!$I212=0),"",IF(Y$4="均一配賦",Y$3/'5.工程集計'!$C$4/'5.工程集計'!$I212,IF(Y$4="減価償却費",Y$3*'5.工程集計'!$E212/'5.工程集計'!$I212)))</f>
        <v/>
      </c>
      <c r="Z212" s="105" t="str">
        <f>IF(OR($C212="",Z$3="",'5.工程集計'!$I212=0),"",IF(Z$4="均一配賦",Z$3/'5.工程集計'!$C$4/'5.工程集計'!$I212,IF(Z$4="減価償却費",Z$3*'5.工程集計'!$E212/'5.工程集計'!$I212)))</f>
        <v/>
      </c>
      <c r="AA212" s="105" t="str">
        <f>IF(OR($C212="",AA$3="",'5.工程集計'!$I212=0),"",IF(AA$4="均一配賦",AA$3/'5.工程集計'!$C$4/'5.工程集計'!$I212,IF(AA$4="減価償却費",AA$3*'5.工程集計'!$E212/'5.工程集計'!$I212)))</f>
        <v/>
      </c>
    </row>
    <row r="213" spans="2:27" ht="21.75" customHeight="1">
      <c r="B213" s="14" t="str">
        <f>IF('3.工程情報'!B213="","",'3.工程情報'!B213)</f>
        <v/>
      </c>
      <c r="C213" s="14" t="str">
        <f>IF('3.工程情報'!C213="","",'3.工程情報'!C213)</f>
        <v/>
      </c>
      <c r="D213" s="193" t="str">
        <f t="shared" si="7"/>
        <v/>
      </c>
      <c r="E213" s="193" t="str">
        <f t="shared" si="8"/>
        <v/>
      </c>
      <c r="F213" s="105" t="str">
        <f>IF($C213="","",'3.工程情報'!$H213/'5.工程集計'!$H213)</f>
        <v/>
      </c>
      <c r="G213" s="105" t="str">
        <f>IF(OR($C213="",G$3="",'5.工程集計'!$H213=0),"",IF(G$4="均一配賦",G$3/'5.工程集計'!$C$4/'5.工程集計'!$H213,IF(G$4="減価償却費",G$3*'5.工程集計'!$E213/'5.工程集計'!$H213)))</f>
        <v/>
      </c>
      <c r="H213" s="105" t="str">
        <f>IF($C213="","",'5.工程集計'!D213/'5.工程集計'!I213)</f>
        <v/>
      </c>
      <c r="I213" s="105" t="str">
        <f>IF(OR($C213="",I$3="",'5.工程集計'!$I213=0),"",IF(I$4="均一配賦",I$3/'5.工程集計'!$C$4/'5.工程集計'!$I213,IF(I$4="減価償却費",I$3*'5.工程集計'!$E213/'5.工程集計'!$I213)))</f>
        <v/>
      </c>
      <c r="J213" s="106" t="str">
        <f>IF($C213="","",$J$3*'5.工程集計'!G213/'5.工程集計'!I213)</f>
        <v/>
      </c>
      <c r="K213" s="105" t="str">
        <f>IF($C213="","",'3.工程情報'!I213/'5.工程集計'!I213)</f>
        <v/>
      </c>
      <c r="L213" s="105" t="str">
        <f>IF($C213="","",'3.工程情報'!J213/'5.工程集計'!I213)</f>
        <v/>
      </c>
      <c r="M213" s="105" t="str">
        <f>IF($C213="","",'3.工程情報'!K213/'5.工程集計'!I213)</f>
        <v/>
      </c>
      <c r="N213" s="105" t="str">
        <f>IF($C213="","",'3.工程情報'!L213/'5.工程集計'!I213)</f>
        <v/>
      </c>
      <c r="O213" s="105" t="str">
        <f>IF($C213="","",'3.工程情報'!M213/'5.工程集計'!I213)</f>
        <v/>
      </c>
      <c r="P213" s="105" t="str">
        <f>IF(OR($C213="",P$3="",'5.工程集計'!$I213=0),"",IF(P$4="均一配賦",P$3/'5.工程集計'!$C$4/'5.工程集計'!$I213,IF(P$4="減価償却費",P$3*'5.工程集計'!$E213/'5.工程集計'!$I213)))</f>
        <v/>
      </c>
      <c r="Q213" s="105" t="str">
        <f>IF(OR($C213="",Q$3="",'5.工程集計'!$I213=0),"",IF(Q$4="均一配賦",Q$3/'5.工程集計'!$C$4/'5.工程集計'!$I213,IF(Q$4="減価償却費",Q$3*'5.工程集計'!$E213/'5.工程集計'!$I213)))</f>
        <v/>
      </c>
      <c r="R213" s="105" t="str">
        <f>IF(OR($C213="",R$3="",'5.工程集計'!$I213=0),"",IF(R$4="均一配賦",R$3/'5.工程集計'!$C$4/'5.工程集計'!$I213,IF(R$4="減価償却費",R$3*'5.工程集計'!$E213/'5.工程集計'!$I213)))</f>
        <v/>
      </c>
      <c r="S213" s="105" t="str">
        <f>IF(OR($C213="",S$3="",'5.工程集計'!$I213=0),"",IF(S$4="均一配賦",S$3/'5.工程集計'!$C$4/'5.工程集計'!$I213,IF(S$4="減価償却費",S$3*'5.工程集計'!$E213/'5.工程集計'!$I213)))</f>
        <v/>
      </c>
      <c r="T213" s="105" t="str">
        <f>IF(OR($C213="",T$3="",'5.工程集計'!$I213=0),"",IF(T$4="均一配賦",T$3/'5.工程集計'!$C$4/'5.工程集計'!$I213,IF(T$4="減価償却費",T$3*'5.工程集計'!$E213/'5.工程集計'!$I213)))</f>
        <v/>
      </c>
      <c r="U213" s="105" t="str">
        <f>IF(OR($C213="",U$3="",'5.工程集計'!$I213=0),"",IF(U$4="均一配賦",U$3/'5.工程集計'!$C$4/'5.工程集計'!$I213,IF(U$4="減価償却費",U$3*'5.工程集計'!$E213/'5.工程集計'!$I213)))</f>
        <v/>
      </c>
      <c r="V213" s="105" t="str">
        <f>IF(OR($C213="",V$3="",'5.工程集計'!$I213=0),"",IF(V$4="均一配賦",V$3/'5.工程集計'!$C$4/'5.工程集計'!$I213,IF(V$4="減価償却費",V$3*'5.工程集計'!$E213/'5.工程集計'!$I213)))</f>
        <v/>
      </c>
      <c r="W213" s="105" t="str">
        <f>IF(OR($C213="",W$3="",'5.工程集計'!$I213=0),"",IF(W$4="均一配賦",W$3/'5.工程集計'!$C$4/'5.工程集計'!$I213,IF(W$4="減価償却費",W$3*'5.工程集計'!$E213/'5.工程集計'!$I213)))</f>
        <v/>
      </c>
      <c r="X213" s="105" t="str">
        <f>IF(OR($C213="",X$3="",'5.工程集計'!$I213=0),"",IF(X$4="均一配賦",X$3/'5.工程集計'!$C$4/'5.工程集計'!$I213,IF(X$4="減価償却費",X$3*'5.工程集計'!$E213/'5.工程集計'!$I213)))</f>
        <v/>
      </c>
      <c r="Y213" s="105" t="str">
        <f>IF(OR($C213="",Y$3="",'5.工程集計'!$I213=0),"",IF(Y$4="均一配賦",Y$3/'5.工程集計'!$C$4/'5.工程集計'!$I213,IF(Y$4="減価償却費",Y$3*'5.工程集計'!$E213/'5.工程集計'!$I213)))</f>
        <v/>
      </c>
      <c r="Z213" s="105" t="str">
        <f>IF(OR($C213="",Z$3="",'5.工程集計'!$I213=0),"",IF(Z$4="均一配賦",Z$3/'5.工程集計'!$C$4/'5.工程集計'!$I213,IF(Z$4="減価償却費",Z$3*'5.工程集計'!$E213/'5.工程集計'!$I213)))</f>
        <v/>
      </c>
      <c r="AA213" s="105" t="str">
        <f>IF(OR($C213="",AA$3="",'5.工程集計'!$I213=0),"",IF(AA$4="均一配賦",AA$3/'5.工程集計'!$C$4/'5.工程集計'!$I213,IF(AA$4="減価償却費",AA$3*'5.工程集計'!$E213/'5.工程集計'!$I213)))</f>
        <v/>
      </c>
    </row>
    <row r="214" spans="2:27" ht="21.75" customHeight="1">
      <c r="B214" s="14" t="str">
        <f>IF('3.工程情報'!B214="","",'3.工程情報'!B214)</f>
        <v/>
      </c>
      <c r="C214" s="14" t="str">
        <f>IF('3.工程情報'!C214="","",'3.工程情報'!C214)</f>
        <v/>
      </c>
      <c r="D214" s="193" t="str">
        <f t="shared" si="7"/>
        <v/>
      </c>
      <c r="E214" s="193" t="str">
        <f t="shared" si="8"/>
        <v/>
      </c>
      <c r="F214" s="105" t="str">
        <f>IF($C214="","",'3.工程情報'!$H214/'5.工程集計'!$H214)</f>
        <v/>
      </c>
      <c r="G214" s="105" t="str">
        <f>IF(OR($C214="",G$3="",'5.工程集計'!$H214=0),"",IF(G$4="均一配賦",G$3/'5.工程集計'!$C$4/'5.工程集計'!$H214,IF(G$4="減価償却費",G$3*'5.工程集計'!$E214/'5.工程集計'!$H214)))</f>
        <v/>
      </c>
      <c r="H214" s="105" t="str">
        <f>IF($C214="","",'5.工程集計'!D214/'5.工程集計'!I214)</f>
        <v/>
      </c>
      <c r="I214" s="105" t="str">
        <f>IF(OR($C214="",I$3="",'5.工程集計'!$I214=0),"",IF(I$4="均一配賦",I$3/'5.工程集計'!$C$4/'5.工程集計'!$I214,IF(I$4="減価償却費",I$3*'5.工程集計'!$E214/'5.工程集計'!$I214)))</f>
        <v/>
      </c>
      <c r="J214" s="106" t="str">
        <f>IF($C214="","",$J$3*'5.工程集計'!G214/'5.工程集計'!I214)</f>
        <v/>
      </c>
      <c r="K214" s="105" t="str">
        <f>IF($C214="","",'3.工程情報'!I214/'5.工程集計'!I214)</f>
        <v/>
      </c>
      <c r="L214" s="105" t="str">
        <f>IF($C214="","",'3.工程情報'!J214/'5.工程集計'!I214)</f>
        <v/>
      </c>
      <c r="M214" s="105" t="str">
        <f>IF($C214="","",'3.工程情報'!K214/'5.工程集計'!I214)</f>
        <v/>
      </c>
      <c r="N214" s="105" t="str">
        <f>IF($C214="","",'3.工程情報'!L214/'5.工程集計'!I214)</f>
        <v/>
      </c>
      <c r="O214" s="105" t="str">
        <f>IF($C214="","",'3.工程情報'!M214/'5.工程集計'!I214)</f>
        <v/>
      </c>
      <c r="P214" s="105" t="str">
        <f>IF(OR($C214="",P$3="",'5.工程集計'!$I214=0),"",IF(P$4="均一配賦",P$3/'5.工程集計'!$C$4/'5.工程集計'!$I214,IF(P$4="減価償却費",P$3*'5.工程集計'!$E214/'5.工程集計'!$I214)))</f>
        <v/>
      </c>
      <c r="Q214" s="105" t="str">
        <f>IF(OR($C214="",Q$3="",'5.工程集計'!$I214=0),"",IF(Q$4="均一配賦",Q$3/'5.工程集計'!$C$4/'5.工程集計'!$I214,IF(Q$4="減価償却費",Q$3*'5.工程集計'!$E214/'5.工程集計'!$I214)))</f>
        <v/>
      </c>
      <c r="R214" s="105" t="str">
        <f>IF(OR($C214="",R$3="",'5.工程集計'!$I214=0),"",IF(R$4="均一配賦",R$3/'5.工程集計'!$C$4/'5.工程集計'!$I214,IF(R$4="減価償却費",R$3*'5.工程集計'!$E214/'5.工程集計'!$I214)))</f>
        <v/>
      </c>
      <c r="S214" s="105" t="str">
        <f>IF(OR($C214="",S$3="",'5.工程集計'!$I214=0),"",IF(S$4="均一配賦",S$3/'5.工程集計'!$C$4/'5.工程集計'!$I214,IF(S$4="減価償却費",S$3*'5.工程集計'!$E214/'5.工程集計'!$I214)))</f>
        <v/>
      </c>
      <c r="T214" s="105" t="str">
        <f>IF(OR($C214="",T$3="",'5.工程集計'!$I214=0),"",IF(T$4="均一配賦",T$3/'5.工程集計'!$C$4/'5.工程集計'!$I214,IF(T$4="減価償却費",T$3*'5.工程集計'!$E214/'5.工程集計'!$I214)))</f>
        <v/>
      </c>
      <c r="U214" s="105" t="str">
        <f>IF(OR($C214="",U$3="",'5.工程集計'!$I214=0),"",IF(U$4="均一配賦",U$3/'5.工程集計'!$C$4/'5.工程集計'!$I214,IF(U$4="減価償却費",U$3*'5.工程集計'!$E214/'5.工程集計'!$I214)))</f>
        <v/>
      </c>
      <c r="V214" s="105" t="str">
        <f>IF(OR($C214="",V$3="",'5.工程集計'!$I214=0),"",IF(V$4="均一配賦",V$3/'5.工程集計'!$C$4/'5.工程集計'!$I214,IF(V$4="減価償却費",V$3*'5.工程集計'!$E214/'5.工程集計'!$I214)))</f>
        <v/>
      </c>
      <c r="W214" s="105" t="str">
        <f>IF(OR($C214="",W$3="",'5.工程集計'!$I214=0),"",IF(W$4="均一配賦",W$3/'5.工程集計'!$C$4/'5.工程集計'!$I214,IF(W$4="減価償却費",W$3*'5.工程集計'!$E214/'5.工程集計'!$I214)))</f>
        <v/>
      </c>
      <c r="X214" s="105" t="str">
        <f>IF(OR($C214="",X$3="",'5.工程集計'!$I214=0),"",IF(X$4="均一配賦",X$3/'5.工程集計'!$C$4/'5.工程集計'!$I214,IF(X$4="減価償却費",X$3*'5.工程集計'!$E214/'5.工程集計'!$I214)))</f>
        <v/>
      </c>
      <c r="Y214" s="105" t="str">
        <f>IF(OR($C214="",Y$3="",'5.工程集計'!$I214=0),"",IF(Y$4="均一配賦",Y$3/'5.工程集計'!$C$4/'5.工程集計'!$I214,IF(Y$4="減価償却費",Y$3*'5.工程集計'!$E214/'5.工程集計'!$I214)))</f>
        <v/>
      </c>
      <c r="Z214" s="105" t="str">
        <f>IF(OR($C214="",Z$3="",'5.工程集計'!$I214=0),"",IF(Z$4="均一配賦",Z$3/'5.工程集計'!$C$4/'5.工程集計'!$I214,IF(Z$4="減価償却費",Z$3*'5.工程集計'!$E214/'5.工程集計'!$I214)))</f>
        <v/>
      </c>
      <c r="AA214" s="105" t="str">
        <f>IF(OR($C214="",AA$3="",'5.工程集計'!$I214=0),"",IF(AA$4="均一配賦",AA$3/'5.工程集計'!$C$4/'5.工程集計'!$I214,IF(AA$4="減価償却費",AA$3*'5.工程集計'!$E214/'5.工程集計'!$I214)))</f>
        <v/>
      </c>
    </row>
    <row r="215" spans="2:27" ht="21.75" customHeight="1">
      <c r="B215" s="14" t="str">
        <f>IF('3.工程情報'!B215="","",'3.工程情報'!B215)</f>
        <v/>
      </c>
      <c r="C215" s="14" t="str">
        <f>IF('3.工程情報'!C215="","",'3.工程情報'!C215)</f>
        <v/>
      </c>
      <c r="D215" s="193" t="str">
        <f t="shared" si="7"/>
        <v/>
      </c>
      <c r="E215" s="193" t="str">
        <f t="shared" si="8"/>
        <v/>
      </c>
      <c r="F215" s="105" t="str">
        <f>IF($C215="","",'3.工程情報'!$H215/'5.工程集計'!$H215)</f>
        <v/>
      </c>
      <c r="G215" s="105" t="str">
        <f>IF(OR($C215="",G$3="",'5.工程集計'!$H215=0),"",IF(G$4="均一配賦",G$3/'5.工程集計'!$C$4/'5.工程集計'!$H215,IF(G$4="減価償却費",G$3*'5.工程集計'!$E215/'5.工程集計'!$H215)))</f>
        <v/>
      </c>
      <c r="H215" s="105" t="str">
        <f>IF($C215="","",'5.工程集計'!D215/'5.工程集計'!I215)</f>
        <v/>
      </c>
      <c r="I215" s="105" t="str">
        <f>IF(OR($C215="",I$3="",'5.工程集計'!$I215=0),"",IF(I$4="均一配賦",I$3/'5.工程集計'!$C$4/'5.工程集計'!$I215,IF(I$4="減価償却費",I$3*'5.工程集計'!$E215/'5.工程集計'!$I215)))</f>
        <v/>
      </c>
      <c r="J215" s="106" t="str">
        <f>IF($C215="","",$J$3*'5.工程集計'!G215/'5.工程集計'!I215)</f>
        <v/>
      </c>
      <c r="K215" s="105" t="str">
        <f>IF($C215="","",'3.工程情報'!I215/'5.工程集計'!I215)</f>
        <v/>
      </c>
      <c r="L215" s="105" t="str">
        <f>IF($C215="","",'3.工程情報'!J215/'5.工程集計'!I215)</f>
        <v/>
      </c>
      <c r="M215" s="105" t="str">
        <f>IF($C215="","",'3.工程情報'!K215/'5.工程集計'!I215)</f>
        <v/>
      </c>
      <c r="N215" s="105" t="str">
        <f>IF($C215="","",'3.工程情報'!L215/'5.工程集計'!I215)</f>
        <v/>
      </c>
      <c r="O215" s="105" t="str">
        <f>IF($C215="","",'3.工程情報'!M215/'5.工程集計'!I215)</f>
        <v/>
      </c>
      <c r="P215" s="105" t="str">
        <f>IF(OR($C215="",P$3="",'5.工程集計'!$I215=0),"",IF(P$4="均一配賦",P$3/'5.工程集計'!$C$4/'5.工程集計'!$I215,IF(P$4="減価償却費",P$3*'5.工程集計'!$E215/'5.工程集計'!$I215)))</f>
        <v/>
      </c>
      <c r="Q215" s="105" t="str">
        <f>IF(OR($C215="",Q$3="",'5.工程集計'!$I215=0),"",IF(Q$4="均一配賦",Q$3/'5.工程集計'!$C$4/'5.工程集計'!$I215,IF(Q$4="減価償却費",Q$3*'5.工程集計'!$E215/'5.工程集計'!$I215)))</f>
        <v/>
      </c>
      <c r="R215" s="105" t="str">
        <f>IF(OR($C215="",R$3="",'5.工程集計'!$I215=0),"",IF(R$4="均一配賦",R$3/'5.工程集計'!$C$4/'5.工程集計'!$I215,IF(R$4="減価償却費",R$3*'5.工程集計'!$E215/'5.工程集計'!$I215)))</f>
        <v/>
      </c>
      <c r="S215" s="105" t="str">
        <f>IF(OR($C215="",S$3="",'5.工程集計'!$I215=0),"",IF(S$4="均一配賦",S$3/'5.工程集計'!$C$4/'5.工程集計'!$I215,IF(S$4="減価償却費",S$3*'5.工程集計'!$E215/'5.工程集計'!$I215)))</f>
        <v/>
      </c>
      <c r="T215" s="105" t="str">
        <f>IF(OR($C215="",T$3="",'5.工程集計'!$I215=0),"",IF(T$4="均一配賦",T$3/'5.工程集計'!$C$4/'5.工程集計'!$I215,IF(T$4="減価償却費",T$3*'5.工程集計'!$E215/'5.工程集計'!$I215)))</f>
        <v/>
      </c>
      <c r="U215" s="105" t="str">
        <f>IF(OR($C215="",U$3="",'5.工程集計'!$I215=0),"",IF(U$4="均一配賦",U$3/'5.工程集計'!$C$4/'5.工程集計'!$I215,IF(U$4="減価償却費",U$3*'5.工程集計'!$E215/'5.工程集計'!$I215)))</f>
        <v/>
      </c>
      <c r="V215" s="105" t="str">
        <f>IF(OR($C215="",V$3="",'5.工程集計'!$I215=0),"",IF(V$4="均一配賦",V$3/'5.工程集計'!$C$4/'5.工程集計'!$I215,IF(V$4="減価償却費",V$3*'5.工程集計'!$E215/'5.工程集計'!$I215)))</f>
        <v/>
      </c>
      <c r="W215" s="105" t="str">
        <f>IF(OR($C215="",W$3="",'5.工程集計'!$I215=0),"",IF(W$4="均一配賦",W$3/'5.工程集計'!$C$4/'5.工程集計'!$I215,IF(W$4="減価償却費",W$3*'5.工程集計'!$E215/'5.工程集計'!$I215)))</f>
        <v/>
      </c>
      <c r="X215" s="105" t="str">
        <f>IF(OR($C215="",X$3="",'5.工程集計'!$I215=0),"",IF(X$4="均一配賦",X$3/'5.工程集計'!$C$4/'5.工程集計'!$I215,IF(X$4="減価償却費",X$3*'5.工程集計'!$E215/'5.工程集計'!$I215)))</f>
        <v/>
      </c>
      <c r="Y215" s="105" t="str">
        <f>IF(OR($C215="",Y$3="",'5.工程集計'!$I215=0),"",IF(Y$4="均一配賦",Y$3/'5.工程集計'!$C$4/'5.工程集計'!$I215,IF(Y$4="減価償却費",Y$3*'5.工程集計'!$E215/'5.工程集計'!$I215)))</f>
        <v/>
      </c>
      <c r="Z215" s="105" t="str">
        <f>IF(OR($C215="",Z$3="",'5.工程集計'!$I215=0),"",IF(Z$4="均一配賦",Z$3/'5.工程集計'!$C$4/'5.工程集計'!$I215,IF(Z$4="減価償却費",Z$3*'5.工程集計'!$E215/'5.工程集計'!$I215)))</f>
        <v/>
      </c>
      <c r="AA215" s="105" t="str">
        <f>IF(OR($C215="",AA$3="",'5.工程集計'!$I215=0),"",IF(AA$4="均一配賦",AA$3/'5.工程集計'!$C$4/'5.工程集計'!$I215,IF(AA$4="減価償却費",AA$3*'5.工程集計'!$E215/'5.工程集計'!$I215)))</f>
        <v/>
      </c>
    </row>
    <row r="216" spans="2:27" ht="21.75" customHeight="1">
      <c r="B216" s="14" t="str">
        <f>IF('3.工程情報'!B216="","",'3.工程情報'!B216)</f>
        <v/>
      </c>
      <c r="C216" s="14" t="str">
        <f>IF('3.工程情報'!C216="","",'3.工程情報'!C216)</f>
        <v/>
      </c>
      <c r="D216" s="193" t="str">
        <f t="shared" si="7"/>
        <v/>
      </c>
      <c r="E216" s="193" t="str">
        <f t="shared" si="8"/>
        <v/>
      </c>
      <c r="F216" s="105" t="str">
        <f>IF($C216="","",'3.工程情報'!$H216/'5.工程集計'!$H216)</f>
        <v/>
      </c>
      <c r="G216" s="105" t="str">
        <f>IF(OR($C216="",G$3="",'5.工程集計'!$H216=0),"",IF(G$4="均一配賦",G$3/'5.工程集計'!$C$4/'5.工程集計'!$H216,IF(G$4="減価償却費",G$3*'5.工程集計'!$E216/'5.工程集計'!$H216)))</f>
        <v/>
      </c>
      <c r="H216" s="105" t="str">
        <f>IF($C216="","",'5.工程集計'!D216/'5.工程集計'!I216)</f>
        <v/>
      </c>
      <c r="I216" s="105" t="str">
        <f>IF(OR($C216="",I$3="",'5.工程集計'!$I216=0),"",IF(I$4="均一配賦",I$3/'5.工程集計'!$C$4/'5.工程集計'!$I216,IF(I$4="減価償却費",I$3*'5.工程集計'!$E216/'5.工程集計'!$I216)))</f>
        <v/>
      </c>
      <c r="J216" s="106" t="str">
        <f>IF($C216="","",$J$3*'5.工程集計'!G216/'5.工程集計'!I216)</f>
        <v/>
      </c>
      <c r="K216" s="105" t="str">
        <f>IF($C216="","",'3.工程情報'!I216/'5.工程集計'!I216)</f>
        <v/>
      </c>
      <c r="L216" s="105" t="str">
        <f>IF($C216="","",'3.工程情報'!J216/'5.工程集計'!I216)</f>
        <v/>
      </c>
      <c r="M216" s="105" t="str">
        <f>IF($C216="","",'3.工程情報'!K216/'5.工程集計'!I216)</f>
        <v/>
      </c>
      <c r="N216" s="105" t="str">
        <f>IF($C216="","",'3.工程情報'!L216/'5.工程集計'!I216)</f>
        <v/>
      </c>
      <c r="O216" s="105" t="str">
        <f>IF($C216="","",'3.工程情報'!M216/'5.工程集計'!I216)</f>
        <v/>
      </c>
      <c r="P216" s="105" t="str">
        <f>IF(OR($C216="",P$3="",'5.工程集計'!$I216=0),"",IF(P$4="均一配賦",P$3/'5.工程集計'!$C$4/'5.工程集計'!$I216,IF(P$4="減価償却費",P$3*'5.工程集計'!$E216/'5.工程集計'!$I216)))</f>
        <v/>
      </c>
      <c r="Q216" s="105" t="str">
        <f>IF(OR($C216="",Q$3="",'5.工程集計'!$I216=0),"",IF(Q$4="均一配賦",Q$3/'5.工程集計'!$C$4/'5.工程集計'!$I216,IF(Q$4="減価償却費",Q$3*'5.工程集計'!$E216/'5.工程集計'!$I216)))</f>
        <v/>
      </c>
      <c r="R216" s="105" t="str">
        <f>IF(OR($C216="",R$3="",'5.工程集計'!$I216=0),"",IF(R$4="均一配賦",R$3/'5.工程集計'!$C$4/'5.工程集計'!$I216,IF(R$4="減価償却費",R$3*'5.工程集計'!$E216/'5.工程集計'!$I216)))</f>
        <v/>
      </c>
      <c r="S216" s="105" t="str">
        <f>IF(OR($C216="",S$3="",'5.工程集計'!$I216=0),"",IF(S$4="均一配賦",S$3/'5.工程集計'!$C$4/'5.工程集計'!$I216,IF(S$4="減価償却費",S$3*'5.工程集計'!$E216/'5.工程集計'!$I216)))</f>
        <v/>
      </c>
      <c r="T216" s="105" t="str">
        <f>IF(OR($C216="",T$3="",'5.工程集計'!$I216=0),"",IF(T$4="均一配賦",T$3/'5.工程集計'!$C$4/'5.工程集計'!$I216,IF(T$4="減価償却費",T$3*'5.工程集計'!$E216/'5.工程集計'!$I216)))</f>
        <v/>
      </c>
      <c r="U216" s="105" t="str">
        <f>IF(OR($C216="",U$3="",'5.工程集計'!$I216=0),"",IF(U$4="均一配賦",U$3/'5.工程集計'!$C$4/'5.工程集計'!$I216,IF(U$4="減価償却費",U$3*'5.工程集計'!$E216/'5.工程集計'!$I216)))</f>
        <v/>
      </c>
      <c r="V216" s="105" t="str">
        <f>IF(OR($C216="",V$3="",'5.工程集計'!$I216=0),"",IF(V$4="均一配賦",V$3/'5.工程集計'!$C$4/'5.工程集計'!$I216,IF(V$4="減価償却費",V$3*'5.工程集計'!$E216/'5.工程集計'!$I216)))</f>
        <v/>
      </c>
      <c r="W216" s="105" t="str">
        <f>IF(OR($C216="",W$3="",'5.工程集計'!$I216=0),"",IF(W$4="均一配賦",W$3/'5.工程集計'!$C$4/'5.工程集計'!$I216,IF(W$4="減価償却費",W$3*'5.工程集計'!$E216/'5.工程集計'!$I216)))</f>
        <v/>
      </c>
      <c r="X216" s="105" t="str">
        <f>IF(OR($C216="",X$3="",'5.工程集計'!$I216=0),"",IF(X$4="均一配賦",X$3/'5.工程集計'!$C$4/'5.工程集計'!$I216,IF(X$4="減価償却費",X$3*'5.工程集計'!$E216/'5.工程集計'!$I216)))</f>
        <v/>
      </c>
      <c r="Y216" s="105" t="str">
        <f>IF(OR($C216="",Y$3="",'5.工程集計'!$I216=0),"",IF(Y$4="均一配賦",Y$3/'5.工程集計'!$C$4/'5.工程集計'!$I216,IF(Y$4="減価償却費",Y$3*'5.工程集計'!$E216/'5.工程集計'!$I216)))</f>
        <v/>
      </c>
      <c r="Z216" s="105" t="str">
        <f>IF(OR($C216="",Z$3="",'5.工程集計'!$I216=0),"",IF(Z$4="均一配賦",Z$3/'5.工程集計'!$C$4/'5.工程集計'!$I216,IF(Z$4="減価償却費",Z$3*'5.工程集計'!$E216/'5.工程集計'!$I216)))</f>
        <v/>
      </c>
      <c r="AA216" s="105" t="str">
        <f>IF(OR($C216="",AA$3="",'5.工程集計'!$I216=0),"",IF(AA$4="均一配賦",AA$3/'5.工程集計'!$C$4/'5.工程集計'!$I216,IF(AA$4="減価償却費",AA$3*'5.工程集計'!$E216/'5.工程集計'!$I216)))</f>
        <v/>
      </c>
    </row>
    <row r="217" spans="2:27" ht="21.75" customHeight="1">
      <c r="B217" s="14" t="str">
        <f>IF('3.工程情報'!B217="","",'3.工程情報'!B217)</f>
        <v/>
      </c>
      <c r="C217" s="14" t="str">
        <f>IF('3.工程情報'!C217="","",'3.工程情報'!C217)</f>
        <v/>
      </c>
      <c r="D217" s="193" t="str">
        <f t="shared" si="7"/>
        <v/>
      </c>
      <c r="E217" s="193" t="str">
        <f t="shared" si="8"/>
        <v/>
      </c>
      <c r="F217" s="105" t="str">
        <f>IF($C217="","",'3.工程情報'!$H217/'5.工程集計'!$H217)</f>
        <v/>
      </c>
      <c r="G217" s="105" t="str">
        <f>IF(OR($C217="",G$3="",'5.工程集計'!$H217=0),"",IF(G$4="均一配賦",G$3/'5.工程集計'!$C$4/'5.工程集計'!$H217,IF(G$4="減価償却費",G$3*'5.工程集計'!$E217/'5.工程集計'!$H217)))</f>
        <v/>
      </c>
      <c r="H217" s="105" t="str">
        <f>IF($C217="","",'5.工程集計'!D217/'5.工程集計'!I217)</f>
        <v/>
      </c>
      <c r="I217" s="105" t="str">
        <f>IF(OR($C217="",I$3="",'5.工程集計'!$I217=0),"",IF(I$4="均一配賦",I$3/'5.工程集計'!$C$4/'5.工程集計'!$I217,IF(I$4="減価償却費",I$3*'5.工程集計'!$E217/'5.工程集計'!$I217)))</f>
        <v/>
      </c>
      <c r="J217" s="106" t="str">
        <f>IF($C217="","",$J$3*'5.工程集計'!G217/'5.工程集計'!I217)</f>
        <v/>
      </c>
      <c r="K217" s="105" t="str">
        <f>IF($C217="","",'3.工程情報'!I217/'5.工程集計'!I217)</f>
        <v/>
      </c>
      <c r="L217" s="105" t="str">
        <f>IF($C217="","",'3.工程情報'!J217/'5.工程集計'!I217)</f>
        <v/>
      </c>
      <c r="M217" s="105" t="str">
        <f>IF($C217="","",'3.工程情報'!K217/'5.工程集計'!I217)</f>
        <v/>
      </c>
      <c r="N217" s="105" t="str">
        <f>IF($C217="","",'3.工程情報'!L217/'5.工程集計'!I217)</f>
        <v/>
      </c>
      <c r="O217" s="105" t="str">
        <f>IF($C217="","",'3.工程情報'!M217/'5.工程集計'!I217)</f>
        <v/>
      </c>
      <c r="P217" s="105" t="str">
        <f>IF(OR($C217="",P$3="",'5.工程集計'!$I217=0),"",IF(P$4="均一配賦",P$3/'5.工程集計'!$C$4/'5.工程集計'!$I217,IF(P$4="減価償却費",P$3*'5.工程集計'!$E217/'5.工程集計'!$I217)))</f>
        <v/>
      </c>
      <c r="Q217" s="105" t="str">
        <f>IF(OR($C217="",Q$3="",'5.工程集計'!$I217=0),"",IF(Q$4="均一配賦",Q$3/'5.工程集計'!$C$4/'5.工程集計'!$I217,IF(Q$4="減価償却費",Q$3*'5.工程集計'!$E217/'5.工程集計'!$I217)))</f>
        <v/>
      </c>
      <c r="R217" s="105" t="str">
        <f>IF(OR($C217="",R$3="",'5.工程集計'!$I217=0),"",IF(R$4="均一配賦",R$3/'5.工程集計'!$C$4/'5.工程集計'!$I217,IF(R$4="減価償却費",R$3*'5.工程集計'!$E217/'5.工程集計'!$I217)))</f>
        <v/>
      </c>
      <c r="S217" s="105" t="str">
        <f>IF(OR($C217="",S$3="",'5.工程集計'!$I217=0),"",IF(S$4="均一配賦",S$3/'5.工程集計'!$C$4/'5.工程集計'!$I217,IF(S$4="減価償却費",S$3*'5.工程集計'!$E217/'5.工程集計'!$I217)))</f>
        <v/>
      </c>
      <c r="T217" s="105" t="str">
        <f>IF(OR($C217="",T$3="",'5.工程集計'!$I217=0),"",IF(T$4="均一配賦",T$3/'5.工程集計'!$C$4/'5.工程集計'!$I217,IF(T$4="減価償却費",T$3*'5.工程集計'!$E217/'5.工程集計'!$I217)))</f>
        <v/>
      </c>
      <c r="U217" s="105" t="str">
        <f>IF(OR($C217="",U$3="",'5.工程集計'!$I217=0),"",IF(U$4="均一配賦",U$3/'5.工程集計'!$C$4/'5.工程集計'!$I217,IF(U$4="減価償却費",U$3*'5.工程集計'!$E217/'5.工程集計'!$I217)))</f>
        <v/>
      </c>
      <c r="V217" s="105" t="str">
        <f>IF(OR($C217="",V$3="",'5.工程集計'!$I217=0),"",IF(V$4="均一配賦",V$3/'5.工程集計'!$C$4/'5.工程集計'!$I217,IF(V$4="減価償却費",V$3*'5.工程集計'!$E217/'5.工程集計'!$I217)))</f>
        <v/>
      </c>
      <c r="W217" s="105" t="str">
        <f>IF(OR($C217="",W$3="",'5.工程集計'!$I217=0),"",IF(W$4="均一配賦",W$3/'5.工程集計'!$C$4/'5.工程集計'!$I217,IF(W$4="減価償却費",W$3*'5.工程集計'!$E217/'5.工程集計'!$I217)))</f>
        <v/>
      </c>
      <c r="X217" s="105" t="str">
        <f>IF(OR($C217="",X$3="",'5.工程集計'!$I217=0),"",IF(X$4="均一配賦",X$3/'5.工程集計'!$C$4/'5.工程集計'!$I217,IF(X$4="減価償却費",X$3*'5.工程集計'!$E217/'5.工程集計'!$I217)))</f>
        <v/>
      </c>
      <c r="Y217" s="105" t="str">
        <f>IF(OR($C217="",Y$3="",'5.工程集計'!$I217=0),"",IF(Y$4="均一配賦",Y$3/'5.工程集計'!$C$4/'5.工程集計'!$I217,IF(Y$4="減価償却費",Y$3*'5.工程集計'!$E217/'5.工程集計'!$I217)))</f>
        <v/>
      </c>
      <c r="Z217" s="105" t="str">
        <f>IF(OR($C217="",Z$3="",'5.工程集計'!$I217=0),"",IF(Z$4="均一配賦",Z$3/'5.工程集計'!$C$4/'5.工程集計'!$I217,IF(Z$4="減価償却費",Z$3*'5.工程集計'!$E217/'5.工程集計'!$I217)))</f>
        <v/>
      </c>
      <c r="AA217" s="105" t="str">
        <f>IF(OR($C217="",AA$3="",'5.工程集計'!$I217=0),"",IF(AA$4="均一配賦",AA$3/'5.工程集計'!$C$4/'5.工程集計'!$I217,IF(AA$4="減価償却費",AA$3*'5.工程集計'!$E217/'5.工程集計'!$I217)))</f>
        <v/>
      </c>
    </row>
    <row r="218" spans="2:27" ht="21.75" customHeight="1">
      <c r="B218" s="14" t="str">
        <f>IF('3.工程情報'!B218="","",'3.工程情報'!B218)</f>
        <v/>
      </c>
      <c r="C218" s="14" t="str">
        <f>IF('3.工程情報'!C218="","",'3.工程情報'!C218)</f>
        <v/>
      </c>
      <c r="D218" s="193" t="str">
        <f t="shared" si="7"/>
        <v/>
      </c>
      <c r="E218" s="193" t="str">
        <f t="shared" si="8"/>
        <v/>
      </c>
      <c r="F218" s="105" t="str">
        <f>IF($C218="","",'3.工程情報'!$H218/'5.工程集計'!$H218)</f>
        <v/>
      </c>
      <c r="G218" s="105" t="str">
        <f>IF(OR($C218="",G$3="",'5.工程集計'!$H218=0),"",IF(G$4="均一配賦",G$3/'5.工程集計'!$C$4/'5.工程集計'!$H218,IF(G$4="減価償却費",G$3*'5.工程集計'!$E218/'5.工程集計'!$H218)))</f>
        <v/>
      </c>
      <c r="H218" s="105" t="str">
        <f>IF($C218="","",'5.工程集計'!D218/'5.工程集計'!I218)</f>
        <v/>
      </c>
      <c r="I218" s="105" t="str">
        <f>IF(OR($C218="",I$3="",'5.工程集計'!$I218=0),"",IF(I$4="均一配賦",I$3/'5.工程集計'!$C$4/'5.工程集計'!$I218,IF(I$4="減価償却費",I$3*'5.工程集計'!$E218/'5.工程集計'!$I218)))</f>
        <v/>
      </c>
      <c r="J218" s="106" t="str">
        <f>IF($C218="","",$J$3*'5.工程集計'!G218/'5.工程集計'!I218)</f>
        <v/>
      </c>
      <c r="K218" s="105" t="str">
        <f>IF($C218="","",'3.工程情報'!I218/'5.工程集計'!I218)</f>
        <v/>
      </c>
      <c r="L218" s="105" t="str">
        <f>IF($C218="","",'3.工程情報'!J218/'5.工程集計'!I218)</f>
        <v/>
      </c>
      <c r="M218" s="105" t="str">
        <f>IF($C218="","",'3.工程情報'!K218/'5.工程集計'!I218)</f>
        <v/>
      </c>
      <c r="N218" s="105" t="str">
        <f>IF($C218="","",'3.工程情報'!L218/'5.工程集計'!I218)</f>
        <v/>
      </c>
      <c r="O218" s="105" t="str">
        <f>IF($C218="","",'3.工程情報'!M218/'5.工程集計'!I218)</f>
        <v/>
      </c>
      <c r="P218" s="105" t="str">
        <f>IF(OR($C218="",P$3="",'5.工程集計'!$I218=0),"",IF(P$4="均一配賦",P$3/'5.工程集計'!$C$4/'5.工程集計'!$I218,IF(P$4="減価償却費",P$3*'5.工程集計'!$E218/'5.工程集計'!$I218)))</f>
        <v/>
      </c>
      <c r="Q218" s="105" t="str">
        <f>IF(OR($C218="",Q$3="",'5.工程集計'!$I218=0),"",IF(Q$4="均一配賦",Q$3/'5.工程集計'!$C$4/'5.工程集計'!$I218,IF(Q$4="減価償却費",Q$3*'5.工程集計'!$E218/'5.工程集計'!$I218)))</f>
        <v/>
      </c>
      <c r="R218" s="105" t="str">
        <f>IF(OR($C218="",R$3="",'5.工程集計'!$I218=0),"",IF(R$4="均一配賦",R$3/'5.工程集計'!$C$4/'5.工程集計'!$I218,IF(R$4="減価償却費",R$3*'5.工程集計'!$E218/'5.工程集計'!$I218)))</f>
        <v/>
      </c>
      <c r="S218" s="105" t="str">
        <f>IF(OR($C218="",S$3="",'5.工程集計'!$I218=0),"",IF(S$4="均一配賦",S$3/'5.工程集計'!$C$4/'5.工程集計'!$I218,IF(S$4="減価償却費",S$3*'5.工程集計'!$E218/'5.工程集計'!$I218)))</f>
        <v/>
      </c>
      <c r="T218" s="105" t="str">
        <f>IF(OR($C218="",T$3="",'5.工程集計'!$I218=0),"",IF(T$4="均一配賦",T$3/'5.工程集計'!$C$4/'5.工程集計'!$I218,IF(T$4="減価償却費",T$3*'5.工程集計'!$E218/'5.工程集計'!$I218)))</f>
        <v/>
      </c>
      <c r="U218" s="105" t="str">
        <f>IF(OR($C218="",U$3="",'5.工程集計'!$I218=0),"",IF(U$4="均一配賦",U$3/'5.工程集計'!$C$4/'5.工程集計'!$I218,IF(U$4="減価償却費",U$3*'5.工程集計'!$E218/'5.工程集計'!$I218)))</f>
        <v/>
      </c>
      <c r="V218" s="105" t="str">
        <f>IF(OR($C218="",V$3="",'5.工程集計'!$I218=0),"",IF(V$4="均一配賦",V$3/'5.工程集計'!$C$4/'5.工程集計'!$I218,IF(V$4="減価償却費",V$3*'5.工程集計'!$E218/'5.工程集計'!$I218)))</f>
        <v/>
      </c>
      <c r="W218" s="105" t="str">
        <f>IF(OR($C218="",W$3="",'5.工程集計'!$I218=0),"",IF(W$4="均一配賦",W$3/'5.工程集計'!$C$4/'5.工程集計'!$I218,IF(W$4="減価償却費",W$3*'5.工程集計'!$E218/'5.工程集計'!$I218)))</f>
        <v/>
      </c>
      <c r="X218" s="105" t="str">
        <f>IF(OR($C218="",X$3="",'5.工程集計'!$I218=0),"",IF(X$4="均一配賦",X$3/'5.工程集計'!$C$4/'5.工程集計'!$I218,IF(X$4="減価償却費",X$3*'5.工程集計'!$E218/'5.工程集計'!$I218)))</f>
        <v/>
      </c>
      <c r="Y218" s="105" t="str">
        <f>IF(OR($C218="",Y$3="",'5.工程集計'!$I218=0),"",IF(Y$4="均一配賦",Y$3/'5.工程集計'!$C$4/'5.工程集計'!$I218,IF(Y$4="減価償却費",Y$3*'5.工程集計'!$E218/'5.工程集計'!$I218)))</f>
        <v/>
      </c>
      <c r="Z218" s="105" t="str">
        <f>IF(OR($C218="",Z$3="",'5.工程集計'!$I218=0),"",IF(Z$4="均一配賦",Z$3/'5.工程集計'!$C$4/'5.工程集計'!$I218,IF(Z$4="減価償却費",Z$3*'5.工程集計'!$E218/'5.工程集計'!$I218)))</f>
        <v/>
      </c>
      <c r="AA218" s="105" t="str">
        <f>IF(OR($C218="",AA$3="",'5.工程集計'!$I218=0),"",IF(AA$4="均一配賦",AA$3/'5.工程集計'!$C$4/'5.工程集計'!$I218,IF(AA$4="減価償却費",AA$3*'5.工程集計'!$E218/'5.工程集計'!$I218)))</f>
        <v/>
      </c>
    </row>
    <row r="219" spans="2:27" ht="21.75" customHeight="1">
      <c r="B219" s="14" t="str">
        <f>IF('3.工程情報'!B219="","",'3.工程情報'!B219)</f>
        <v/>
      </c>
      <c r="C219" s="14" t="str">
        <f>IF('3.工程情報'!C219="","",'3.工程情報'!C219)</f>
        <v/>
      </c>
      <c r="D219" s="193" t="str">
        <f t="shared" si="7"/>
        <v/>
      </c>
      <c r="E219" s="193" t="str">
        <f t="shared" si="8"/>
        <v/>
      </c>
      <c r="F219" s="105" t="str">
        <f>IF($C219="","",'3.工程情報'!$H219/'5.工程集計'!$H219)</f>
        <v/>
      </c>
      <c r="G219" s="105" t="str">
        <f>IF(OR($C219="",G$3="",'5.工程集計'!$H219=0),"",IF(G$4="均一配賦",G$3/'5.工程集計'!$C$4/'5.工程集計'!$H219,IF(G$4="減価償却費",G$3*'5.工程集計'!$E219/'5.工程集計'!$H219)))</f>
        <v/>
      </c>
      <c r="H219" s="105" t="str">
        <f>IF($C219="","",'5.工程集計'!D219/'5.工程集計'!I219)</f>
        <v/>
      </c>
      <c r="I219" s="105" t="str">
        <f>IF(OR($C219="",I$3="",'5.工程集計'!$I219=0),"",IF(I$4="均一配賦",I$3/'5.工程集計'!$C$4/'5.工程集計'!$I219,IF(I$4="減価償却費",I$3*'5.工程集計'!$E219/'5.工程集計'!$I219)))</f>
        <v/>
      </c>
      <c r="J219" s="106" t="str">
        <f>IF($C219="","",$J$3*'5.工程集計'!G219/'5.工程集計'!I219)</f>
        <v/>
      </c>
      <c r="K219" s="105" t="str">
        <f>IF($C219="","",'3.工程情報'!I219/'5.工程集計'!I219)</f>
        <v/>
      </c>
      <c r="L219" s="105" t="str">
        <f>IF($C219="","",'3.工程情報'!J219/'5.工程集計'!I219)</f>
        <v/>
      </c>
      <c r="M219" s="105" t="str">
        <f>IF($C219="","",'3.工程情報'!K219/'5.工程集計'!I219)</f>
        <v/>
      </c>
      <c r="N219" s="105" t="str">
        <f>IF($C219="","",'3.工程情報'!L219/'5.工程集計'!I219)</f>
        <v/>
      </c>
      <c r="O219" s="105" t="str">
        <f>IF($C219="","",'3.工程情報'!M219/'5.工程集計'!I219)</f>
        <v/>
      </c>
      <c r="P219" s="105" t="str">
        <f>IF(OR($C219="",P$3="",'5.工程集計'!$I219=0),"",IF(P$4="均一配賦",P$3/'5.工程集計'!$C$4/'5.工程集計'!$I219,IF(P$4="減価償却費",P$3*'5.工程集計'!$E219/'5.工程集計'!$I219)))</f>
        <v/>
      </c>
      <c r="Q219" s="105" t="str">
        <f>IF(OR($C219="",Q$3="",'5.工程集計'!$I219=0),"",IF(Q$4="均一配賦",Q$3/'5.工程集計'!$C$4/'5.工程集計'!$I219,IF(Q$4="減価償却費",Q$3*'5.工程集計'!$E219/'5.工程集計'!$I219)))</f>
        <v/>
      </c>
      <c r="R219" s="105" t="str">
        <f>IF(OR($C219="",R$3="",'5.工程集計'!$I219=0),"",IF(R$4="均一配賦",R$3/'5.工程集計'!$C$4/'5.工程集計'!$I219,IF(R$4="減価償却費",R$3*'5.工程集計'!$E219/'5.工程集計'!$I219)))</f>
        <v/>
      </c>
      <c r="S219" s="105" t="str">
        <f>IF(OR($C219="",S$3="",'5.工程集計'!$I219=0),"",IF(S$4="均一配賦",S$3/'5.工程集計'!$C$4/'5.工程集計'!$I219,IF(S$4="減価償却費",S$3*'5.工程集計'!$E219/'5.工程集計'!$I219)))</f>
        <v/>
      </c>
      <c r="T219" s="105" t="str">
        <f>IF(OR($C219="",T$3="",'5.工程集計'!$I219=0),"",IF(T$4="均一配賦",T$3/'5.工程集計'!$C$4/'5.工程集計'!$I219,IF(T$4="減価償却費",T$3*'5.工程集計'!$E219/'5.工程集計'!$I219)))</f>
        <v/>
      </c>
      <c r="U219" s="105" t="str">
        <f>IF(OR($C219="",U$3="",'5.工程集計'!$I219=0),"",IF(U$4="均一配賦",U$3/'5.工程集計'!$C$4/'5.工程集計'!$I219,IF(U$4="減価償却費",U$3*'5.工程集計'!$E219/'5.工程集計'!$I219)))</f>
        <v/>
      </c>
      <c r="V219" s="105" t="str">
        <f>IF(OR($C219="",V$3="",'5.工程集計'!$I219=0),"",IF(V$4="均一配賦",V$3/'5.工程集計'!$C$4/'5.工程集計'!$I219,IF(V$4="減価償却費",V$3*'5.工程集計'!$E219/'5.工程集計'!$I219)))</f>
        <v/>
      </c>
      <c r="W219" s="105" t="str">
        <f>IF(OR($C219="",W$3="",'5.工程集計'!$I219=0),"",IF(W$4="均一配賦",W$3/'5.工程集計'!$C$4/'5.工程集計'!$I219,IF(W$4="減価償却費",W$3*'5.工程集計'!$E219/'5.工程集計'!$I219)))</f>
        <v/>
      </c>
      <c r="X219" s="105" t="str">
        <f>IF(OR($C219="",X$3="",'5.工程集計'!$I219=0),"",IF(X$4="均一配賦",X$3/'5.工程集計'!$C$4/'5.工程集計'!$I219,IF(X$4="減価償却費",X$3*'5.工程集計'!$E219/'5.工程集計'!$I219)))</f>
        <v/>
      </c>
      <c r="Y219" s="105" t="str">
        <f>IF(OR($C219="",Y$3="",'5.工程集計'!$I219=0),"",IF(Y$4="均一配賦",Y$3/'5.工程集計'!$C$4/'5.工程集計'!$I219,IF(Y$4="減価償却費",Y$3*'5.工程集計'!$E219/'5.工程集計'!$I219)))</f>
        <v/>
      </c>
      <c r="Z219" s="105" t="str">
        <f>IF(OR($C219="",Z$3="",'5.工程集計'!$I219=0),"",IF(Z$4="均一配賦",Z$3/'5.工程集計'!$C$4/'5.工程集計'!$I219,IF(Z$4="減価償却費",Z$3*'5.工程集計'!$E219/'5.工程集計'!$I219)))</f>
        <v/>
      </c>
      <c r="AA219" s="105" t="str">
        <f>IF(OR($C219="",AA$3="",'5.工程集計'!$I219=0),"",IF(AA$4="均一配賦",AA$3/'5.工程集計'!$C$4/'5.工程集計'!$I219,IF(AA$4="減価償却費",AA$3*'5.工程集計'!$E219/'5.工程集計'!$I219)))</f>
        <v/>
      </c>
    </row>
    <row r="220" spans="2:27" ht="21.75" customHeight="1">
      <c r="B220" s="14" t="str">
        <f>IF('3.工程情報'!B220="","",'3.工程情報'!B220)</f>
        <v/>
      </c>
      <c r="C220" s="14" t="str">
        <f>IF('3.工程情報'!C220="","",'3.工程情報'!C220)</f>
        <v/>
      </c>
      <c r="D220" s="193" t="str">
        <f t="shared" si="7"/>
        <v/>
      </c>
      <c r="E220" s="193" t="str">
        <f t="shared" si="8"/>
        <v/>
      </c>
      <c r="F220" s="105" t="str">
        <f>IF($C220="","",'3.工程情報'!$H220/'5.工程集計'!$H220)</f>
        <v/>
      </c>
      <c r="G220" s="105" t="str">
        <f>IF(OR($C220="",G$3="",'5.工程集計'!$H220=0),"",IF(G$4="均一配賦",G$3/'5.工程集計'!$C$4/'5.工程集計'!$H220,IF(G$4="減価償却費",G$3*'5.工程集計'!$E220/'5.工程集計'!$H220)))</f>
        <v/>
      </c>
      <c r="H220" s="105" t="str">
        <f>IF($C220="","",'5.工程集計'!D220/'5.工程集計'!I220)</f>
        <v/>
      </c>
      <c r="I220" s="105" t="str">
        <f>IF(OR($C220="",I$3="",'5.工程集計'!$I220=0),"",IF(I$4="均一配賦",I$3/'5.工程集計'!$C$4/'5.工程集計'!$I220,IF(I$4="減価償却費",I$3*'5.工程集計'!$E220/'5.工程集計'!$I220)))</f>
        <v/>
      </c>
      <c r="J220" s="106" t="str">
        <f>IF($C220="","",$J$3*'5.工程集計'!G220/'5.工程集計'!I220)</f>
        <v/>
      </c>
      <c r="K220" s="105" t="str">
        <f>IF($C220="","",'3.工程情報'!I220/'5.工程集計'!I220)</f>
        <v/>
      </c>
      <c r="L220" s="105" t="str">
        <f>IF($C220="","",'3.工程情報'!J220/'5.工程集計'!I220)</f>
        <v/>
      </c>
      <c r="M220" s="105" t="str">
        <f>IF($C220="","",'3.工程情報'!K220/'5.工程集計'!I220)</f>
        <v/>
      </c>
      <c r="N220" s="105" t="str">
        <f>IF($C220="","",'3.工程情報'!L220/'5.工程集計'!I220)</f>
        <v/>
      </c>
      <c r="O220" s="105" t="str">
        <f>IF($C220="","",'3.工程情報'!M220/'5.工程集計'!I220)</f>
        <v/>
      </c>
      <c r="P220" s="105" t="str">
        <f>IF(OR($C220="",P$3="",'5.工程集計'!$I220=0),"",IF(P$4="均一配賦",P$3/'5.工程集計'!$C$4/'5.工程集計'!$I220,IF(P$4="減価償却費",P$3*'5.工程集計'!$E220/'5.工程集計'!$I220)))</f>
        <v/>
      </c>
      <c r="Q220" s="105" t="str">
        <f>IF(OR($C220="",Q$3="",'5.工程集計'!$I220=0),"",IF(Q$4="均一配賦",Q$3/'5.工程集計'!$C$4/'5.工程集計'!$I220,IF(Q$4="減価償却費",Q$3*'5.工程集計'!$E220/'5.工程集計'!$I220)))</f>
        <v/>
      </c>
      <c r="R220" s="105" t="str">
        <f>IF(OR($C220="",R$3="",'5.工程集計'!$I220=0),"",IF(R$4="均一配賦",R$3/'5.工程集計'!$C$4/'5.工程集計'!$I220,IF(R$4="減価償却費",R$3*'5.工程集計'!$E220/'5.工程集計'!$I220)))</f>
        <v/>
      </c>
      <c r="S220" s="105" t="str">
        <f>IF(OR($C220="",S$3="",'5.工程集計'!$I220=0),"",IF(S$4="均一配賦",S$3/'5.工程集計'!$C$4/'5.工程集計'!$I220,IF(S$4="減価償却費",S$3*'5.工程集計'!$E220/'5.工程集計'!$I220)))</f>
        <v/>
      </c>
      <c r="T220" s="105" t="str">
        <f>IF(OR($C220="",T$3="",'5.工程集計'!$I220=0),"",IF(T$4="均一配賦",T$3/'5.工程集計'!$C$4/'5.工程集計'!$I220,IF(T$4="減価償却費",T$3*'5.工程集計'!$E220/'5.工程集計'!$I220)))</f>
        <v/>
      </c>
      <c r="U220" s="105" t="str">
        <f>IF(OR($C220="",U$3="",'5.工程集計'!$I220=0),"",IF(U$4="均一配賦",U$3/'5.工程集計'!$C$4/'5.工程集計'!$I220,IF(U$4="減価償却費",U$3*'5.工程集計'!$E220/'5.工程集計'!$I220)))</f>
        <v/>
      </c>
      <c r="V220" s="105" t="str">
        <f>IF(OR($C220="",V$3="",'5.工程集計'!$I220=0),"",IF(V$4="均一配賦",V$3/'5.工程集計'!$C$4/'5.工程集計'!$I220,IF(V$4="減価償却費",V$3*'5.工程集計'!$E220/'5.工程集計'!$I220)))</f>
        <v/>
      </c>
      <c r="W220" s="105" t="str">
        <f>IF(OR($C220="",W$3="",'5.工程集計'!$I220=0),"",IF(W$4="均一配賦",W$3/'5.工程集計'!$C$4/'5.工程集計'!$I220,IF(W$4="減価償却費",W$3*'5.工程集計'!$E220/'5.工程集計'!$I220)))</f>
        <v/>
      </c>
      <c r="X220" s="105" t="str">
        <f>IF(OR($C220="",X$3="",'5.工程集計'!$I220=0),"",IF(X$4="均一配賦",X$3/'5.工程集計'!$C$4/'5.工程集計'!$I220,IF(X$4="減価償却費",X$3*'5.工程集計'!$E220/'5.工程集計'!$I220)))</f>
        <v/>
      </c>
      <c r="Y220" s="105" t="str">
        <f>IF(OR($C220="",Y$3="",'5.工程集計'!$I220=0),"",IF(Y$4="均一配賦",Y$3/'5.工程集計'!$C$4/'5.工程集計'!$I220,IF(Y$4="減価償却費",Y$3*'5.工程集計'!$E220/'5.工程集計'!$I220)))</f>
        <v/>
      </c>
      <c r="Z220" s="105" t="str">
        <f>IF(OR($C220="",Z$3="",'5.工程集計'!$I220=0),"",IF(Z$4="均一配賦",Z$3/'5.工程集計'!$C$4/'5.工程集計'!$I220,IF(Z$4="減価償却費",Z$3*'5.工程集計'!$E220/'5.工程集計'!$I220)))</f>
        <v/>
      </c>
      <c r="AA220" s="105" t="str">
        <f>IF(OR($C220="",AA$3="",'5.工程集計'!$I220=0),"",IF(AA$4="均一配賦",AA$3/'5.工程集計'!$C$4/'5.工程集計'!$I220,IF(AA$4="減価償却費",AA$3*'5.工程集計'!$E220/'5.工程集計'!$I220)))</f>
        <v/>
      </c>
    </row>
    <row r="221" spans="2:27" ht="21.75" customHeight="1">
      <c r="B221" s="14" t="str">
        <f>IF('3.工程情報'!B221="","",'3.工程情報'!B221)</f>
        <v/>
      </c>
      <c r="C221" s="14" t="str">
        <f>IF('3.工程情報'!C221="","",'3.工程情報'!C221)</f>
        <v/>
      </c>
      <c r="D221" s="193" t="str">
        <f t="shared" si="7"/>
        <v/>
      </c>
      <c r="E221" s="193" t="str">
        <f t="shared" si="8"/>
        <v/>
      </c>
      <c r="F221" s="105" t="str">
        <f>IF($C221="","",'3.工程情報'!$H221/'5.工程集計'!$H221)</f>
        <v/>
      </c>
      <c r="G221" s="105" t="str">
        <f>IF(OR($C221="",G$3="",'5.工程集計'!$H221=0),"",IF(G$4="均一配賦",G$3/'5.工程集計'!$C$4/'5.工程集計'!$H221,IF(G$4="減価償却費",G$3*'5.工程集計'!$E221/'5.工程集計'!$H221)))</f>
        <v/>
      </c>
      <c r="H221" s="105" t="str">
        <f>IF($C221="","",'5.工程集計'!D221/'5.工程集計'!I221)</f>
        <v/>
      </c>
      <c r="I221" s="105" t="str">
        <f>IF(OR($C221="",I$3="",'5.工程集計'!$I221=0),"",IF(I$4="均一配賦",I$3/'5.工程集計'!$C$4/'5.工程集計'!$I221,IF(I$4="減価償却費",I$3*'5.工程集計'!$E221/'5.工程集計'!$I221)))</f>
        <v/>
      </c>
      <c r="J221" s="106" t="str">
        <f>IF($C221="","",$J$3*'5.工程集計'!G221/'5.工程集計'!I221)</f>
        <v/>
      </c>
      <c r="K221" s="105" t="str">
        <f>IF($C221="","",'3.工程情報'!I221/'5.工程集計'!I221)</f>
        <v/>
      </c>
      <c r="L221" s="105" t="str">
        <f>IF($C221="","",'3.工程情報'!J221/'5.工程集計'!I221)</f>
        <v/>
      </c>
      <c r="M221" s="105" t="str">
        <f>IF($C221="","",'3.工程情報'!K221/'5.工程集計'!I221)</f>
        <v/>
      </c>
      <c r="N221" s="105" t="str">
        <f>IF($C221="","",'3.工程情報'!L221/'5.工程集計'!I221)</f>
        <v/>
      </c>
      <c r="O221" s="105" t="str">
        <f>IF($C221="","",'3.工程情報'!M221/'5.工程集計'!I221)</f>
        <v/>
      </c>
      <c r="P221" s="105" t="str">
        <f>IF(OR($C221="",P$3="",'5.工程集計'!$I221=0),"",IF(P$4="均一配賦",P$3/'5.工程集計'!$C$4/'5.工程集計'!$I221,IF(P$4="減価償却費",P$3*'5.工程集計'!$E221/'5.工程集計'!$I221)))</f>
        <v/>
      </c>
      <c r="Q221" s="105" t="str">
        <f>IF(OR($C221="",Q$3="",'5.工程集計'!$I221=0),"",IF(Q$4="均一配賦",Q$3/'5.工程集計'!$C$4/'5.工程集計'!$I221,IF(Q$4="減価償却費",Q$3*'5.工程集計'!$E221/'5.工程集計'!$I221)))</f>
        <v/>
      </c>
      <c r="R221" s="105" t="str">
        <f>IF(OR($C221="",R$3="",'5.工程集計'!$I221=0),"",IF(R$4="均一配賦",R$3/'5.工程集計'!$C$4/'5.工程集計'!$I221,IF(R$4="減価償却費",R$3*'5.工程集計'!$E221/'5.工程集計'!$I221)))</f>
        <v/>
      </c>
      <c r="S221" s="105" t="str">
        <f>IF(OR($C221="",S$3="",'5.工程集計'!$I221=0),"",IF(S$4="均一配賦",S$3/'5.工程集計'!$C$4/'5.工程集計'!$I221,IF(S$4="減価償却費",S$3*'5.工程集計'!$E221/'5.工程集計'!$I221)))</f>
        <v/>
      </c>
      <c r="T221" s="105" t="str">
        <f>IF(OR($C221="",T$3="",'5.工程集計'!$I221=0),"",IF(T$4="均一配賦",T$3/'5.工程集計'!$C$4/'5.工程集計'!$I221,IF(T$4="減価償却費",T$3*'5.工程集計'!$E221/'5.工程集計'!$I221)))</f>
        <v/>
      </c>
      <c r="U221" s="105" t="str">
        <f>IF(OR($C221="",U$3="",'5.工程集計'!$I221=0),"",IF(U$4="均一配賦",U$3/'5.工程集計'!$C$4/'5.工程集計'!$I221,IF(U$4="減価償却費",U$3*'5.工程集計'!$E221/'5.工程集計'!$I221)))</f>
        <v/>
      </c>
      <c r="V221" s="105" t="str">
        <f>IF(OR($C221="",V$3="",'5.工程集計'!$I221=0),"",IF(V$4="均一配賦",V$3/'5.工程集計'!$C$4/'5.工程集計'!$I221,IF(V$4="減価償却費",V$3*'5.工程集計'!$E221/'5.工程集計'!$I221)))</f>
        <v/>
      </c>
      <c r="W221" s="105" t="str">
        <f>IF(OR($C221="",W$3="",'5.工程集計'!$I221=0),"",IF(W$4="均一配賦",W$3/'5.工程集計'!$C$4/'5.工程集計'!$I221,IF(W$4="減価償却費",W$3*'5.工程集計'!$E221/'5.工程集計'!$I221)))</f>
        <v/>
      </c>
      <c r="X221" s="105" t="str">
        <f>IF(OR($C221="",X$3="",'5.工程集計'!$I221=0),"",IF(X$4="均一配賦",X$3/'5.工程集計'!$C$4/'5.工程集計'!$I221,IF(X$4="減価償却費",X$3*'5.工程集計'!$E221/'5.工程集計'!$I221)))</f>
        <v/>
      </c>
      <c r="Y221" s="105" t="str">
        <f>IF(OR($C221="",Y$3="",'5.工程集計'!$I221=0),"",IF(Y$4="均一配賦",Y$3/'5.工程集計'!$C$4/'5.工程集計'!$I221,IF(Y$4="減価償却費",Y$3*'5.工程集計'!$E221/'5.工程集計'!$I221)))</f>
        <v/>
      </c>
      <c r="Z221" s="105" t="str">
        <f>IF(OR($C221="",Z$3="",'5.工程集計'!$I221=0),"",IF(Z$4="均一配賦",Z$3/'5.工程集計'!$C$4/'5.工程集計'!$I221,IF(Z$4="減価償却費",Z$3*'5.工程集計'!$E221/'5.工程集計'!$I221)))</f>
        <v/>
      </c>
      <c r="AA221" s="105" t="str">
        <f>IF(OR($C221="",AA$3="",'5.工程集計'!$I221=0),"",IF(AA$4="均一配賦",AA$3/'5.工程集計'!$C$4/'5.工程集計'!$I221,IF(AA$4="減価償却費",AA$3*'5.工程集計'!$E221/'5.工程集計'!$I221)))</f>
        <v/>
      </c>
    </row>
    <row r="222" spans="2:27" ht="21.75" customHeight="1">
      <c r="B222" s="14" t="str">
        <f>IF('3.工程情報'!B222="","",'3.工程情報'!B222)</f>
        <v/>
      </c>
      <c r="C222" s="14" t="str">
        <f>IF('3.工程情報'!C222="","",'3.工程情報'!C222)</f>
        <v/>
      </c>
      <c r="D222" s="193" t="str">
        <f t="shared" si="7"/>
        <v/>
      </c>
      <c r="E222" s="193" t="str">
        <f t="shared" si="8"/>
        <v/>
      </c>
      <c r="F222" s="105" t="str">
        <f>IF($C222="","",'3.工程情報'!$H222/'5.工程集計'!$H222)</f>
        <v/>
      </c>
      <c r="G222" s="105" t="str">
        <f>IF(OR($C222="",G$3="",'5.工程集計'!$H222=0),"",IF(G$4="均一配賦",G$3/'5.工程集計'!$C$4/'5.工程集計'!$H222,IF(G$4="減価償却費",G$3*'5.工程集計'!$E222/'5.工程集計'!$H222)))</f>
        <v/>
      </c>
      <c r="H222" s="105" t="str">
        <f>IF($C222="","",'5.工程集計'!D222/'5.工程集計'!I222)</f>
        <v/>
      </c>
      <c r="I222" s="105" t="str">
        <f>IF(OR($C222="",I$3="",'5.工程集計'!$I222=0),"",IF(I$4="均一配賦",I$3/'5.工程集計'!$C$4/'5.工程集計'!$I222,IF(I$4="減価償却費",I$3*'5.工程集計'!$E222/'5.工程集計'!$I222)))</f>
        <v/>
      </c>
      <c r="J222" s="106" t="str">
        <f>IF($C222="","",$J$3*'5.工程集計'!G222/'5.工程集計'!I222)</f>
        <v/>
      </c>
      <c r="K222" s="105" t="str">
        <f>IF($C222="","",'3.工程情報'!I222/'5.工程集計'!I222)</f>
        <v/>
      </c>
      <c r="L222" s="105" t="str">
        <f>IF($C222="","",'3.工程情報'!J222/'5.工程集計'!I222)</f>
        <v/>
      </c>
      <c r="M222" s="105" t="str">
        <f>IF($C222="","",'3.工程情報'!K222/'5.工程集計'!I222)</f>
        <v/>
      </c>
      <c r="N222" s="105" t="str">
        <f>IF($C222="","",'3.工程情報'!L222/'5.工程集計'!I222)</f>
        <v/>
      </c>
      <c r="O222" s="105" t="str">
        <f>IF($C222="","",'3.工程情報'!M222/'5.工程集計'!I222)</f>
        <v/>
      </c>
      <c r="P222" s="105" t="str">
        <f>IF(OR($C222="",P$3="",'5.工程集計'!$I222=0),"",IF(P$4="均一配賦",P$3/'5.工程集計'!$C$4/'5.工程集計'!$I222,IF(P$4="減価償却費",P$3*'5.工程集計'!$E222/'5.工程集計'!$I222)))</f>
        <v/>
      </c>
      <c r="Q222" s="105" t="str">
        <f>IF(OR($C222="",Q$3="",'5.工程集計'!$I222=0),"",IF(Q$4="均一配賦",Q$3/'5.工程集計'!$C$4/'5.工程集計'!$I222,IF(Q$4="減価償却費",Q$3*'5.工程集計'!$E222/'5.工程集計'!$I222)))</f>
        <v/>
      </c>
      <c r="R222" s="105" t="str">
        <f>IF(OR($C222="",R$3="",'5.工程集計'!$I222=0),"",IF(R$4="均一配賦",R$3/'5.工程集計'!$C$4/'5.工程集計'!$I222,IF(R$4="減価償却費",R$3*'5.工程集計'!$E222/'5.工程集計'!$I222)))</f>
        <v/>
      </c>
      <c r="S222" s="105" t="str">
        <f>IF(OR($C222="",S$3="",'5.工程集計'!$I222=0),"",IF(S$4="均一配賦",S$3/'5.工程集計'!$C$4/'5.工程集計'!$I222,IF(S$4="減価償却費",S$3*'5.工程集計'!$E222/'5.工程集計'!$I222)))</f>
        <v/>
      </c>
      <c r="T222" s="105" t="str">
        <f>IF(OR($C222="",T$3="",'5.工程集計'!$I222=0),"",IF(T$4="均一配賦",T$3/'5.工程集計'!$C$4/'5.工程集計'!$I222,IF(T$4="減価償却費",T$3*'5.工程集計'!$E222/'5.工程集計'!$I222)))</f>
        <v/>
      </c>
      <c r="U222" s="105" t="str">
        <f>IF(OR($C222="",U$3="",'5.工程集計'!$I222=0),"",IF(U$4="均一配賦",U$3/'5.工程集計'!$C$4/'5.工程集計'!$I222,IF(U$4="減価償却費",U$3*'5.工程集計'!$E222/'5.工程集計'!$I222)))</f>
        <v/>
      </c>
      <c r="V222" s="105" t="str">
        <f>IF(OR($C222="",V$3="",'5.工程集計'!$I222=0),"",IF(V$4="均一配賦",V$3/'5.工程集計'!$C$4/'5.工程集計'!$I222,IF(V$4="減価償却費",V$3*'5.工程集計'!$E222/'5.工程集計'!$I222)))</f>
        <v/>
      </c>
      <c r="W222" s="105" t="str">
        <f>IF(OR($C222="",W$3="",'5.工程集計'!$I222=0),"",IF(W$4="均一配賦",W$3/'5.工程集計'!$C$4/'5.工程集計'!$I222,IF(W$4="減価償却費",W$3*'5.工程集計'!$E222/'5.工程集計'!$I222)))</f>
        <v/>
      </c>
      <c r="X222" s="105" t="str">
        <f>IF(OR($C222="",X$3="",'5.工程集計'!$I222=0),"",IF(X$4="均一配賦",X$3/'5.工程集計'!$C$4/'5.工程集計'!$I222,IF(X$4="減価償却費",X$3*'5.工程集計'!$E222/'5.工程集計'!$I222)))</f>
        <v/>
      </c>
      <c r="Y222" s="105" t="str">
        <f>IF(OR($C222="",Y$3="",'5.工程集計'!$I222=0),"",IF(Y$4="均一配賦",Y$3/'5.工程集計'!$C$4/'5.工程集計'!$I222,IF(Y$4="減価償却費",Y$3*'5.工程集計'!$E222/'5.工程集計'!$I222)))</f>
        <v/>
      </c>
      <c r="Z222" s="105" t="str">
        <f>IF(OR($C222="",Z$3="",'5.工程集計'!$I222=0),"",IF(Z$4="均一配賦",Z$3/'5.工程集計'!$C$4/'5.工程集計'!$I222,IF(Z$4="減価償却費",Z$3*'5.工程集計'!$E222/'5.工程集計'!$I222)))</f>
        <v/>
      </c>
      <c r="AA222" s="105" t="str">
        <f>IF(OR($C222="",AA$3="",'5.工程集計'!$I222=0),"",IF(AA$4="均一配賦",AA$3/'5.工程集計'!$C$4/'5.工程集計'!$I222,IF(AA$4="減価償却費",AA$3*'5.工程集計'!$E222/'5.工程集計'!$I222)))</f>
        <v/>
      </c>
    </row>
    <row r="223" spans="2:27" ht="21.75" customHeight="1">
      <c r="B223" s="14" t="str">
        <f>IF('3.工程情報'!B223="","",'3.工程情報'!B223)</f>
        <v/>
      </c>
      <c r="C223" s="14" t="str">
        <f>IF('3.工程情報'!C223="","",'3.工程情報'!C223)</f>
        <v/>
      </c>
      <c r="D223" s="193" t="str">
        <f t="shared" si="7"/>
        <v/>
      </c>
      <c r="E223" s="193" t="str">
        <f t="shared" si="8"/>
        <v/>
      </c>
      <c r="F223" s="105" t="str">
        <f>IF($C223="","",'3.工程情報'!$H223/'5.工程集計'!$H223)</f>
        <v/>
      </c>
      <c r="G223" s="105" t="str">
        <f>IF(OR($C223="",G$3="",'5.工程集計'!$H223=0),"",IF(G$4="均一配賦",G$3/'5.工程集計'!$C$4/'5.工程集計'!$H223,IF(G$4="減価償却費",G$3*'5.工程集計'!$E223/'5.工程集計'!$H223)))</f>
        <v/>
      </c>
      <c r="H223" s="105" t="str">
        <f>IF($C223="","",'5.工程集計'!D223/'5.工程集計'!I223)</f>
        <v/>
      </c>
      <c r="I223" s="105" t="str">
        <f>IF(OR($C223="",I$3="",'5.工程集計'!$I223=0),"",IF(I$4="均一配賦",I$3/'5.工程集計'!$C$4/'5.工程集計'!$I223,IF(I$4="減価償却費",I$3*'5.工程集計'!$E223/'5.工程集計'!$I223)))</f>
        <v/>
      </c>
      <c r="J223" s="106" t="str">
        <f>IF($C223="","",$J$3*'5.工程集計'!G223/'5.工程集計'!I223)</f>
        <v/>
      </c>
      <c r="K223" s="105" t="str">
        <f>IF($C223="","",'3.工程情報'!I223/'5.工程集計'!I223)</f>
        <v/>
      </c>
      <c r="L223" s="105" t="str">
        <f>IF($C223="","",'3.工程情報'!J223/'5.工程集計'!I223)</f>
        <v/>
      </c>
      <c r="M223" s="105" t="str">
        <f>IF($C223="","",'3.工程情報'!K223/'5.工程集計'!I223)</f>
        <v/>
      </c>
      <c r="N223" s="105" t="str">
        <f>IF($C223="","",'3.工程情報'!L223/'5.工程集計'!I223)</f>
        <v/>
      </c>
      <c r="O223" s="105" t="str">
        <f>IF($C223="","",'3.工程情報'!M223/'5.工程集計'!I223)</f>
        <v/>
      </c>
      <c r="P223" s="105" t="str">
        <f>IF(OR($C223="",P$3="",'5.工程集計'!$I223=0),"",IF(P$4="均一配賦",P$3/'5.工程集計'!$C$4/'5.工程集計'!$I223,IF(P$4="減価償却費",P$3*'5.工程集計'!$E223/'5.工程集計'!$I223)))</f>
        <v/>
      </c>
      <c r="Q223" s="105" t="str">
        <f>IF(OR($C223="",Q$3="",'5.工程集計'!$I223=0),"",IF(Q$4="均一配賦",Q$3/'5.工程集計'!$C$4/'5.工程集計'!$I223,IF(Q$4="減価償却費",Q$3*'5.工程集計'!$E223/'5.工程集計'!$I223)))</f>
        <v/>
      </c>
      <c r="R223" s="105" t="str">
        <f>IF(OR($C223="",R$3="",'5.工程集計'!$I223=0),"",IF(R$4="均一配賦",R$3/'5.工程集計'!$C$4/'5.工程集計'!$I223,IF(R$4="減価償却費",R$3*'5.工程集計'!$E223/'5.工程集計'!$I223)))</f>
        <v/>
      </c>
      <c r="S223" s="105" t="str">
        <f>IF(OR($C223="",S$3="",'5.工程集計'!$I223=0),"",IF(S$4="均一配賦",S$3/'5.工程集計'!$C$4/'5.工程集計'!$I223,IF(S$4="減価償却費",S$3*'5.工程集計'!$E223/'5.工程集計'!$I223)))</f>
        <v/>
      </c>
      <c r="T223" s="105" t="str">
        <f>IF(OR($C223="",T$3="",'5.工程集計'!$I223=0),"",IF(T$4="均一配賦",T$3/'5.工程集計'!$C$4/'5.工程集計'!$I223,IF(T$4="減価償却費",T$3*'5.工程集計'!$E223/'5.工程集計'!$I223)))</f>
        <v/>
      </c>
      <c r="U223" s="105" t="str">
        <f>IF(OR($C223="",U$3="",'5.工程集計'!$I223=0),"",IF(U$4="均一配賦",U$3/'5.工程集計'!$C$4/'5.工程集計'!$I223,IF(U$4="減価償却費",U$3*'5.工程集計'!$E223/'5.工程集計'!$I223)))</f>
        <v/>
      </c>
      <c r="V223" s="105" t="str">
        <f>IF(OR($C223="",V$3="",'5.工程集計'!$I223=0),"",IF(V$4="均一配賦",V$3/'5.工程集計'!$C$4/'5.工程集計'!$I223,IF(V$4="減価償却費",V$3*'5.工程集計'!$E223/'5.工程集計'!$I223)))</f>
        <v/>
      </c>
      <c r="W223" s="105" t="str">
        <f>IF(OR($C223="",W$3="",'5.工程集計'!$I223=0),"",IF(W$4="均一配賦",W$3/'5.工程集計'!$C$4/'5.工程集計'!$I223,IF(W$4="減価償却費",W$3*'5.工程集計'!$E223/'5.工程集計'!$I223)))</f>
        <v/>
      </c>
      <c r="X223" s="105" t="str">
        <f>IF(OR($C223="",X$3="",'5.工程集計'!$I223=0),"",IF(X$4="均一配賦",X$3/'5.工程集計'!$C$4/'5.工程集計'!$I223,IF(X$4="減価償却費",X$3*'5.工程集計'!$E223/'5.工程集計'!$I223)))</f>
        <v/>
      </c>
      <c r="Y223" s="105" t="str">
        <f>IF(OR($C223="",Y$3="",'5.工程集計'!$I223=0),"",IF(Y$4="均一配賦",Y$3/'5.工程集計'!$C$4/'5.工程集計'!$I223,IF(Y$4="減価償却費",Y$3*'5.工程集計'!$E223/'5.工程集計'!$I223)))</f>
        <v/>
      </c>
      <c r="Z223" s="105" t="str">
        <f>IF(OR($C223="",Z$3="",'5.工程集計'!$I223=0),"",IF(Z$4="均一配賦",Z$3/'5.工程集計'!$C$4/'5.工程集計'!$I223,IF(Z$4="減価償却費",Z$3*'5.工程集計'!$E223/'5.工程集計'!$I223)))</f>
        <v/>
      </c>
      <c r="AA223" s="105" t="str">
        <f>IF(OR($C223="",AA$3="",'5.工程集計'!$I223=0),"",IF(AA$4="均一配賦",AA$3/'5.工程集計'!$C$4/'5.工程集計'!$I223,IF(AA$4="減価償却費",AA$3*'5.工程集計'!$E223/'5.工程集計'!$I223)))</f>
        <v/>
      </c>
    </row>
    <row r="224" spans="2:27" ht="21.75" customHeight="1">
      <c r="B224" s="14" t="str">
        <f>IF('3.工程情報'!B224="","",'3.工程情報'!B224)</f>
        <v/>
      </c>
      <c r="C224" s="14" t="str">
        <f>IF('3.工程情報'!C224="","",'3.工程情報'!C224)</f>
        <v/>
      </c>
      <c r="D224" s="193" t="str">
        <f t="shared" si="7"/>
        <v/>
      </c>
      <c r="E224" s="193" t="str">
        <f t="shared" si="8"/>
        <v/>
      </c>
      <c r="F224" s="105" t="str">
        <f>IF($C224="","",'3.工程情報'!$H224/'5.工程集計'!$H224)</f>
        <v/>
      </c>
      <c r="G224" s="105" t="str">
        <f>IF(OR($C224="",G$3="",'5.工程集計'!$H224=0),"",IF(G$4="均一配賦",G$3/'5.工程集計'!$C$4/'5.工程集計'!$H224,IF(G$4="減価償却費",G$3*'5.工程集計'!$E224/'5.工程集計'!$H224)))</f>
        <v/>
      </c>
      <c r="H224" s="105" t="str">
        <f>IF($C224="","",'5.工程集計'!D224/'5.工程集計'!I224)</f>
        <v/>
      </c>
      <c r="I224" s="105" t="str">
        <f>IF(OR($C224="",I$3="",'5.工程集計'!$I224=0),"",IF(I$4="均一配賦",I$3/'5.工程集計'!$C$4/'5.工程集計'!$I224,IF(I$4="減価償却費",I$3*'5.工程集計'!$E224/'5.工程集計'!$I224)))</f>
        <v/>
      </c>
      <c r="J224" s="106" t="str">
        <f>IF($C224="","",$J$3*'5.工程集計'!G224/'5.工程集計'!I224)</f>
        <v/>
      </c>
      <c r="K224" s="105" t="str">
        <f>IF($C224="","",'3.工程情報'!I224/'5.工程集計'!I224)</f>
        <v/>
      </c>
      <c r="L224" s="105" t="str">
        <f>IF($C224="","",'3.工程情報'!J224/'5.工程集計'!I224)</f>
        <v/>
      </c>
      <c r="M224" s="105" t="str">
        <f>IF($C224="","",'3.工程情報'!K224/'5.工程集計'!I224)</f>
        <v/>
      </c>
      <c r="N224" s="105" t="str">
        <f>IF($C224="","",'3.工程情報'!L224/'5.工程集計'!I224)</f>
        <v/>
      </c>
      <c r="O224" s="105" t="str">
        <f>IF($C224="","",'3.工程情報'!M224/'5.工程集計'!I224)</f>
        <v/>
      </c>
      <c r="P224" s="105" t="str">
        <f>IF(OR($C224="",P$3="",'5.工程集計'!$I224=0),"",IF(P$4="均一配賦",P$3/'5.工程集計'!$C$4/'5.工程集計'!$I224,IF(P$4="減価償却費",P$3*'5.工程集計'!$E224/'5.工程集計'!$I224)))</f>
        <v/>
      </c>
      <c r="Q224" s="105" t="str">
        <f>IF(OR($C224="",Q$3="",'5.工程集計'!$I224=0),"",IF(Q$4="均一配賦",Q$3/'5.工程集計'!$C$4/'5.工程集計'!$I224,IF(Q$4="減価償却費",Q$3*'5.工程集計'!$E224/'5.工程集計'!$I224)))</f>
        <v/>
      </c>
      <c r="R224" s="105" t="str">
        <f>IF(OR($C224="",R$3="",'5.工程集計'!$I224=0),"",IF(R$4="均一配賦",R$3/'5.工程集計'!$C$4/'5.工程集計'!$I224,IF(R$4="減価償却費",R$3*'5.工程集計'!$E224/'5.工程集計'!$I224)))</f>
        <v/>
      </c>
      <c r="S224" s="105" t="str">
        <f>IF(OR($C224="",S$3="",'5.工程集計'!$I224=0),"",IF(S$4="均一配賦",S$3/'5.工程集計'!$C$4/'5.工程集計'!$I224,IF(S$4="減価償却費",S$3*'5.工程集計'!$E224/'5.工程集計'!$I224)))</f>
        <v/>
      </c>
      <c r="T224" s="105" t="str">
        <f>IF(OR($C224="",T$3="",'5.工程集計'!$I224=0),"",IF(T$4="均一配賦",T$3/'5.工程集計'!$C$4/'5.工程集計'!$I224,IF(T$4="減価償却費",T$3*'5.工程集計'!$E224/'5.工程集計'!$I224)))</f>
        <v/>
      </c>
      <c r="U224" s="105" t="str">
        <f>IF(OR($C224="",U$3="",'5.工程集計'!$I224=0),"",IF(U$4="均一配賦",U$3/'5.工程集計'!$C$4/'5.工程集計'!$I224,IF(U$4="減価償却費",U$3*'5.工程集計'!$E224/'5.工程集計'!$I224)))</f>
        <v/>
      </c>
      <c r="V224" s="105" t="str">
        <f>IF(OR($C224="",V$3="",'5.工程集計'!$I224=0),"",IF(V$4="均一配賦",V$3/'5.工程集計'!$C$4/'5.工程集計'!$I224,IF(V$4="減価償却費",V$3*'5.工程集計'!$E224/'5.工程集計'!$I224)))</f>
        <v/>
      </c>
      <c r="W224" s="105" t="str">
        <f>IF(OR($C224="",W$3="",'5.工程集計'!$I224=0),"",IF(W$4="均一配賦",W$3/'5.工程集計'!$C$4/'5.工程集計'!$I224,IF(W$4="減価償却費",W$3*'5.工程集計'!$E224/'5.工程集計'!$I224)))</f>
        <v/>
      </c>
      <c r="X224" s="105" t="str">
        <f>IF(OR($C224="",X$3="",'5.工程集計'!$I224=0),"",IF(X$4="均一配賦",X$3/'5.工程集計'!$C$4/'5.工程集計'!$I224,IF(X$4="減価償却費",X$3*'5.工程集計'!$E224/'5.工程集計'!$I224)))</f>
        <v/>
      </c>
      <c r="Y224" s="105" t="str">
        <f>IF(OR($C224="",Y$3="",'5.工程集計'!$I224=0),"",IF(Y$4="均一配賦",Y$3/'5.工程集計'!$C$4/'5.工程集計'!$I224,IF(Y$4="減価償却費",Y$3*'5.工程集計'!$E224/'5.工程集計'!$I224)))</f>
        <v/>
      </c>
      <c r="Z224" s="105" t="str">
        <f>IF(OR($C224="",Z$3="",'5.工程集計'!$I224=0),"",IF(Z$4="均一配賦",Z$3/'5.工程集計'!$C$4/'5.工程集計'!$I224,IF(Z$4="減価償却費",Z$3*'5.工程集計'!$E224/'5.工程集計'!$I224)))</f>
        <v/>
      </c>
      <c r="AA224" s="105" t="str">
        <f>IF(OR($C224="",AA$3="",'5.工程集計'!$I224=0),"",IF(AA$4="均一配賦",AA$3/'5.工程集計'!$C$4/'5.工程集計'!$I224,IF(AA$4="減価償却費",AA$3*'5.工程集計'!$E224/'5.工程集計'!$I224)))</f>
        <v/>
      </c>
    </row>
    <row r="225" spans="2:27" ht="21.75" customHeight="1">
      <c r="B225" s="14" t="str">
        <f>IF('3.工程情報'!B225="","",'3.工程情報'!B225)</f>
        <v/>
      </c>
      <c r="C225" s="14" t="str">
        <f>IF('3.工程情報'!C225="","",'3.工程情報'!C225)</f>
        <v/>
      </c>
      <c r="D225" s="193" t="str">
        <f t="shared" si="7"/>
        <v/>
      </c>
      <c r="E225" s="193" t="str">
        <f t="shared" si="8"/>
        <v/>
      </c>
      <c r="F225" s="105" t="str">
        <f>IF($C225="","",'3.工程情報'!$H225/'5.工程集計'!$H225)</f>
        <v/>
      </c>
      <c r="G225" s="105" t="str">
        <f>IF(OR($C225="",G$3="",'5.工程集計'!$H225=0),"",IF(G$4="均一配賦",G$3/'5.工程集計'!$C$4/'5.工程集計'!$H225,IF(G$4="減価償却費",G$3*'5.工程集計'!$E225/'5.工程集計'!$H225)))</f>
        <v/>
      </c>
      <c r="H225" s="105" t="str">
        <f>IF($C225="","",'5.工程集計'!D225/'5.工程集計'!I225)</f>
        <v/>
      </c>
      <c r="I225" s="105" t="str">
        <f>IF(OR($C225="",I$3="",'5.工程集計'!$I225=0),"",IF(I$4="均一配賦",I$3/'5.工程集計'!$C$4/'5.工程集計'!$I225,IF(I$4="減価償却費",I$3*'5.工程集計'!$E225/'5.工程集計'!$I225)))</f>
        <v/>
      </c>
      <c r="J225" s="106" t="str">
        <f>IF($C225="","",$J$3*'5.工程集計'!G225/'5.工程集計'!I225)</f>
        <v/>
      </c>
      <c r="K225" s="105" t="str">
        <f>IF($C225="","",'3.工程情報'!I225/'5.工程集計'!I225)</f>
        <v/>
      </c>
      <c r="L225" s="105" t="str">
        <f>IF($C225="","",'3.工程情報'!J225/'5.工程集計'!I225)</f>
        <v/>
      </c>
      <c r="M225" s="105" t="str">
        <f>IF($C225="","",'3.工程情報'!K225/'5.工程集計'!I225)</f>
        <v/>
      </c>
      <c r="N225" s="105" t="str">
        <f>IF($C225="","",'3.工程情報'!L225/'5.工程集計'!I225)</f>
        <v/>
      </c>
      <c r="O225" s="105" t="str">
        <f>IF($C225="","",'3.工程情報'!M225/'5.工程集計'!I225)</f>
        <v/>
      </c>
      <c r="P225" s="105" t="str">
        <f>IF(OR($C225="",P$3="",'5.工程集計'!$I225=0),"",IF(P$4="均一配賦",P$3/'5.工程集計'!$C$4/'5.工程集計'!$I225,IF(P$4="減価償却費",P$3*'5.工程集計'!$E225/'5.工程集計'!$I225)))</f>
        <v/>
      </c>
      <c r="Q225" s="105" t="str">
        <f>IF(OR($C225="",Q$3="",'5.工程集計'!$I225=0),"",IF(Q$4="均一配賦",Q$3/'5.工程集計'!$C$4/'5.工程集計'!$I225,IF(Q$4="減価償却費",Q$3*'5.工程集計'!$E225/'5.工程集計'!$I225)))</f>
        <v/>
      </c>
      <c r="R225" s="105" t="str">
        <f>IF(OR($C225="",R$3="",'5.工程集計'!$I225=0),"",IF(R$4="均一配賦",R$3/'5.工程集計'!$C$4/'5.工程集計'!$I225,IF(R$4="減価償却費",R$3*'5.工程集計'!$E225/'5.工程集計'!$I225)))</f>
        <v/>
      </c>
      <c r="S225" s="105" t="str">
        <f>IF(OR($C225="",S$3="",'5.工程集計'!$I225=0),"",IF(S$4="均一配賦",S$3/'5.工程集計'!$C$4/'5.工程集計'!$I225,IF(S$4="減価償却費",S$3*'5.工程集計'!$E225/'5.工程集計'!$I225)))</f>
        <v/>
      </c>
      <c r="T225" s="105" t="str">
        <f>IF(OR($C225="",T$3="",'5.工程集計'!$I225=0),"",IF(T$4="均一配賦",T$3/'5.工程集計'!$C$4/'5.工程集計'!$I225,IF(T$4="減価償却費",T$3*'5.工程集計'!$E225/'5.工程集計'!$I225)))</f>
        <v/>
      </c>
      <c r="U225" s="105" t="str">
        <f>IF(OR($C225="",U$3="",'5.工程集計'!$I225=0),"",IF(U$4="均一配賦",U$3/'5.工程集計'!$C$4/'5.工程集計'!$I225,IF(U$4="減価償却費",U$3*'5.工程集計'!$E225/'5.工程集計'!$I225)))</f>
        <v/>
      </c>
      <c r="V225" s="105" t="str">
        <f>IF(OR($C225="",V$3="",'5.工程集計'!$I225=0),"",IF(V$4="均一配賦",V$3/'5.工程集計'!$C$4/'5.工程集計'!$I225,IF(V$4="減価償却費",V$3*'5.工程集計'!$E225/'5.工程集計'!$I225)))</f>
        <v/>
      </c>
      <c r="W225" s="105" t="str">
        <f>IF(OR($C225="",W$3="",'5.工程集計'!$I225=0),"",IF(W$4="均一配賦",W$3/'5.工程集計'!$C$4/'5.工程集計'!$I225,IF(W$4="減価償却費",W$3*'5.工程集計'!$E225/'5.工程集計'!$I225)))</f>
        <v/>
      </c>
      <c r="X225" s="105" t="str">
        <f>IF(OR($C225="",X$3="",'5.工程集計'!$I225=0),"",IF(X$4="均一配賦",X$3/'5.工程集計'!$C$4/'5.工程集計'!$I225,IF(X$4="減価償却費",X$3*'5.工程集計'!$E225/'5.工程集計'!$I225)))</f>
        <v/>
      </c>
      <c r="Y225" s="105" t="str">
        <f>IF(OR($C225="",Y$3="",'5.工程集計'!$I225=0),"",IF(Y$4="均一配賦",Y$3/'5.工程集計'!$C$4/'5.工程集計'!$I225,IF(Y$4="減価償却費",Y$3*'5.工程集計'!$E225/'5.工程集計'!$I225)))</f>
        <v/>
      </c>
      <c r="Z225" s="105" t="str">
        <f>IF(OR($C225="",Z$3="",'5.工程集計'!$I225=0),"",IF(Z$4="均一配賦",Z$3/'5.工程集計'!$C$4/'5.工程集計'!$I225,IF(Z$4="減価償却費",Z$3*'5.工程集計'!$E225/'5.工程集計'!$I225)))</f>
        <v/>
      </c>
      <c r="AA225" s="105" t="str">
        <f>IF(OR($C225="",AA$3="",'5.工程集計'!$I225=0),"",IF(AA$4="均一配賦",AA$3/'5.工程集計'!$C$4/'5.工程集計'!$I225,IF(AA$4="減価償却費",AA$3*'5.工程集計'!$E225/'5.工程集計'!$I225)))</f>
        <v/>
      </c>
    </row>
    <row r="226" spans="2:27" ht="21.75" customHeight="1">
      <c r="B226" s="14" t="str">
        <f>IF('3.工程情報'!B226="","",'3.工程情報'!B226)</f>
        <v/>
      </c>
      <c r="C226" s="14" t="str">
        <f>IF('3.工程情報'!C226="","",'3.工程情報'!C226)</f>
        <v/>
      </c>
      <c r="D226" s="193" t="str">
        <f t="shared" si="7"/>
        <v/>
      </c>
      <c r="E226" s="193" t="str">
        <f t="shared" si="8"/>
        <v/>
      </c>
      <c r="F226" s="105" t="str">
        <f>IF($C226="","",'3.工程情報'!$H226/'5.工程集計'!$H226)</f>
        <v/>
      </c>
      <c r="G226" s="105" t="str">
        <f>IF(OR($C226="",G$3="",'5.工程集計'!$H226=0),"",IF(G$4="均一配賦",G$3/'5.工程集計'!$C$4/'5.工程集計'!$H226,IF(G$4="減価償却費",G$3*'5.工程集計'!$E226/'5.工程集計'!$H226)))</f>
        <v/>
      </c>
      <c r="H226" s="105" t="str">
        <f>IF($C226="","",'5.工程集計'!D226/'5.工程集計'!I226)</f>
        <v/>
      </c>
      <c r="I226" s="105" t="str">
        <f>IF(OR($C226="",I$3="",'5.工程集計'!$I226=0),"",IF(I$4="均一配賦",I$3/'5.工程集計'!$C$4/'5.工程集計'!$I226,IF(I$4="減価償却費",I$3*'5.工程集計'!$E226/'5.工程集計'!$I226)))</f>
        <v/>
      </c>
      <c r="J226" s="106" t="str">
        <f>IF($C226="","",$J$3*'5.工程集計'!G226/'5.工程集計'!I226)</f>
        <v/>
      </c>
      <c r="K226" s="105" t="str">
        <f>IF($C226="","",'3.工程情報'!I226/'5.工程集計'!I226)</f>
        <v/>
      </c>
      <c r="L226" s="105" t="str">
        <f>IF($C226="","",'3.工程情報'!J226/'5.工程集計'!I226)</f>
        <v/>
      </c>
      <c r="M226" s="105" t="str">
        <f>IF($C226="","",'3.工程情報'!K226/'5.工程集計'!I226)</f>
        <v/>
      </c>
      <c r="N226" s="105" t="str">
        <f>IF($C226="","",'3.工程情報'!L226/'5.工程集計'!I226)</f>
        <v/>
      </c>
      <c r="O226" s="105" t="str">
        <f>IF($C226="","",'3.工程情報'!M226/'5.工程集計'!I226)</f>
        <v/>
      </c>
      <c r="P226" s="105" t="str">
        <f>IF(OR($C226="",P$3="",'5.工程集計'!$I226=0),"",IF(P$4="均一配賦",P$3/'5.工程集計'!$C$4/'5.工程集計'!$I226,IF(P$4="減価償却費",P$3*'5.工程集計'!$E226/'5.工程集計'!$I226)))</f>
        <v/>
      </c>
      <c r="Q226" s="105" t="str">
        <f>IF(OR($C226="",Q$3="",'5.工程集計'!$I226=0),"",IF(Q$4="均一配賦",Q$3/'5.工程集計'!$C$4/'5.工程集計'!$I226,IF(Q$4="減価償却費",Q$3*'5.工程集計'!$E226/'5.工程集計'!$I226)))</f>
        <v/>
      </c>
      <c r="R226" s="105" t="str">
        <f>IF(OR($C226="",R$3="",'5.工程集計'!$I226=0),"",IF(R$4="均一配賦",R$3/'5.工程集計'!$C$4/'5.工程集計'!$I226,IF(R$4="減価償却費",R$3*'5.工程集計'!$E226/'5.工程集計'!$I226)))</f>
        <v/>
      </c>
      <c r="S226" s="105" t="str">
        <f>IF(OR($C226="",S$3="",'5.工程集計'!$I226=0),"",IF(S$4="均一配賦",S$3/'5.工程集計'!$C$4/'5.工程集計'!$I226,IF(S$4="減価償却費",S$3*'5.工程集計'!$E226/'5.工程集計'!$I226)))</f>
        <v/>
      </c>
      <c r="T226" s="105" t="str">
        <f>IF(OR($C226="",T$3="",'5.工程集計'!$I226=0),"",IF(T$4="均一配賦",T$3/'5.工程集計'!$C$4/'5.工程集計'!$I226,IF(T$4="減価償却費",T$3*'5.工程集計'!$E226/'5.工程集計'!$I226)))</f>
        <v/>
      </c>
      <c r="U226" s="105" t="str">
        <f>IF(OR($C226="",U$3="",'5.工程集計'!$I226=0),"",IF(U$4="均一配賦",U$3/'5.工程集計'!$C$4/'5.工程集計'!$I226,IF(U$4="減価償却費",U$3*'5.工程集計'!$E226/'5.工程集計'!$I226)))</f>
        <v/>
      </c>
      <c r="V226" s="105" t="str">
        <f>IF(OR($C226="",V$3="",'5.工程集計'!$I226=0),"",IF(V$4="均一配賦",V$3/'5.工程集計'!$C$4/'5.工程集計'!$I226,IF(V$4="減価償却費",V$3*'5.工程集計'!$E226/'5.工程集計'!$I226)))</f>
        <v/>
      </c>
      <c r="W226" s="105" t="str">
        <f>IF(OR($C226="",W$3="",'5.工程集計'!$I226=0),"",IF(W$4="均一配賦",W$3/'5.工程集計'!$C$4/'5.工程集計'!$I226,IF(W$4="減価償却費",W$3*'5.工程集計'!$E226/'5.工程集計'!$I226)))</f>
        <v/>
      </c>
      <c r="X226" s="105" t="str">
        <f>IF(OR($C226="",X$3="",'5.工程集計'!$I226=0),"",IF(X$4="均一配賦",X$3/'5.工程集計'!$C$4/'5.工程集計'!$I226,IF(X$4="減価償却費",X$3*'5.工程集計'!$E226/'5.工程集計'!$I226)))</f>
        <v/>
      </c>
      <c r="Y226" s="105" t="str">
        <f>IF(OR($C226="",Y$3="",'5.工程集計'!$I226=0),"",IF(Y$4="均一配賦",Y$3/'5.工程集計'!$C$4/'5.工程集計'!$I226,IF(Y$4="減価償却費",Y$3*'5.工程集計'!$E226/'5.工程集計'!$I226)))</f>
        <v/>
      </c>
      <c r="Z226" s="105" t="str">
        <f>IF(OR($C226="",Z$3="",'5.工程集計'!$I226=0),"",IF(Z$4="均一配賦",Z$3/'5.工程集計'!$C$4/'5.工程集計'!$I226,IF(Z$4="減価償却費",Z$3*'5.工程集計'!$E226/'5.工程集計'!$I226)))</f>
        <v/>
      </c>
      <c r="AA226" s="105" t="str">
        <f>IF(OR($C226="",AA$3="",'5.工程集計'!$I226=0),"",IF(AA$4="均一配賦",AA$3/'5.工程集計'!$C$4/'5.工程集計'!$I226,IF(AA$4="減価償却費",AA$3*'5.工程集計'!$E226/'5.工程集計'!$I226)))</f>
        <v/>
      </c>
    </row>
    <row r="227" spans="2:27" ht="21.75" customHeight="1">
      <c r="B227" s="14" t="str">
        <f>IF('3.工程情報'!B227="","",'3.工程情報'!B227)</f>
        <v/>
      </c>
      <c r="C227" s="14" t="str">
        <f>IF('3.工程情報'!C227="","",'3.工程情報'!C227)</f>
        <v/>
      </c>
      <c r="D227" s="193" t="str">
        <f t="shared" si="7"/>
        <v/>
      </c>
      <c r="E227" s="193" t="str">
        <f t="shared" si="8"/>
        <v/>
      </c>
      <c r="F227" s="105" t="str">
        <f>IF($C227="","",'3.工程情報'!$H227/'5.工程集計'!$H227)</f>
        <v/>
      </c>
      <c r="G227" s="105" t="str">
        <f>IF(OR($C227="",G$3="",'5.工程集計'!$H227=0),"",IF(G$4="均一配賦",G$3/'5.工程集計'!$C$4/'5.工程集計'!$H227,IF(G$4="減価償却費",G$3*'5.工程集計'!$E227/'5.工程集計'!$H227)))</f>
        <v/>
      </c>
      <c r="H227" s="105" t="str">
        <f>IF($C227="","",'5.工程集計'!D227/'5.工程集計'!I227)</f>
        <v/>
      </c>
      <c r="I227" s="105" t="str">
        <f>IF(OR($C227="",I$3="",'5.工程集計'!$I227=0),"",IF(I$4="均一配賦",I$3/'5.工程集計'!$C$4/'5.工程集計'!$I227,IF(I$4="減価償却費",I$3*'5.工程集計'!$E227/'5.工程集計'!$I227)))</f>
        <v/>
      </c>
      <c r="J227" s="106" t="str">
        <f>IF($C227="","",$J$3*'5.工程集計'!G227/'5.工程集計'!I227)</f>
        <v/>
      </c>
      <c r="K227" s="105" t="str">
        <f>IF($C227="","",'3.工程情報'!I227/'5.工程集計'!I227)</f>
        <v/>
      </c>
      <c r="L227" s="105" t="str">
        <f>IF($C227="","",'3.工程情報'!J227/'5.工程集計'!I227)</f>
        <v/>
      </c>
      <c r="M227" s="105" t="str">
        <f>IF($C227="","",'3.工程情報'!K227/'5.工程集計'!I227)</f>
        <v/>
      </c>
      <c r="N227" s="105" t="str">
        <f>IF($C227="","",'3.工程情報'!L227/'5.工程集計'!I227)</f>
        <v/>
      </c>
      <c r="O227" s="105" t="str">
        <f>IF($C227="","",'3.工程情報'!M227/'5.工程集計'!I227)</f>
        <v/>
      </c>
      <c r="P227" s="105" t="str">
        <f>IF(OR($C227="",P$3="",'5.工程集計'!$I227=0),"",IF(P$4="均一配賦",P$3/'5.工程集計'!$C$4/'5.工程集計'!$I227,IF(P$4="減価償却費",P$3*'5.工程集計'!$E227/'5.工程集計'!$I227)))</f>
        <v/>
      </c>
      <c r="Q227" s="105" t="str">
        <f>IF(OR($C227="",Q$3="",'5.工程集計'!$I227=0),"",IF(Q$4="均一配賦",Q$3/'5.工程集計'!$C$4/'5.工程集計'!$I227,IF(Q$4="減価償却費",Q$3*'5.工程集計'!$E227/'5.工程集計'!$I227)))</f>
        <v/>
      </c>
      <c r="R227" s="105" t="str">
        <f>IF(OR($C227="",R$3="",'5.工程集計'!$I227=0),"",IF(R$4="均一配賦",R$3/'5.工程集計'!$C$4/'5.工程集計'!$I227,IF(R$4="減価償却費",R$3*'5.工程集計'!$E227/'5.工程集計'!$I227)))</f>
        <v/>
      </c>
      <c r="S227" s="105" t="str">
        <f>IF(OR($C227="",S$3="",'5.工程集計'!$I227=0),"",IF(S$4="均一配賦",S$3/'5.工程集計'!$C$4/'5.工程集計'!$I227,IF(S$4="減価償却費",S$3*'5.工程集計'!$E227/'5.工程集計'!$I227)))</f>
        <v/>
      </c>
      <c r="T227" s="105" t="str">
        <f>IF(OR($C227="",T$3="",'5.工程集計'!$I227=0),"",IF(T$4="均一配賦",T$3/'5.工程集計'!$C$4/'5.工程集計'!$I227,IF(T$4="減価償却費",T$3*'5.工程集計'!$E227/'5.工程集計'!$I227)))</f>
        <v/>
      </c>
      <c r="U227" s="105" t="str">
        <f>IF(OR($C227="",U$3="",'5.工程集計'!$I227=0),"",IF(U$4="均一配賦",U$3/'5.工程集計'!$C$4/'5.工程集計'!$I227,IF(U$4="減価償却費",U$3*'5.工程集計'!$E227/'5.工程集計'!$I227)))</f>
        <v/>
      </c>
      <c r="V227" s="105" t="str">
        <f>IF(OR($C227="",V$3="",'5.工程集計'!$I227=0),"",IF(V$4="均一配賦",V$3/'5.工程集計'!$C$4/'5.工程集計'!$I227,IF(V$4="減価償却費",V$3*'5.工程集計'!$E227/'5.工程集計'!$I227)))</f>
        <v/>
      </c>
      <c r="W227" s="105" t="str">
        <f>IF(OR($C227="",W$3="",'5.工程集計'!$I227=0),"",IF(W$4="均一配賦",W$3/'5.工程集計'!$C$4/'5.工程集計'!$I227,IF(W$4="減価償却費",W$3*'5.工程集計'!$E227/'5.工程集計'!$I227)))</f>
        <v/>
      </c>
      <c r="X227" s="105" t="str">
        <f>IF(OR($C227="",X$3="",'5.工程集計'!$I227=0),"",IF(X$4="均一配賦",X$3/'5.工程集計'!$C$4/'5.工程集計'!$I227,IF(X$4="減価償却費",X$3*'5.工程集計'!$E227/'5.工程集計'!$I227)))</f>
        <v/>
      </c>
      <c r="Y227" s="105" t="str">
        <f>IF(OR($C227="",Y$3="",'5.工程集計'!$I227=0),"",IF(Y$4="均一配賦",Y$3/'5.工程集計'!$C$4/'5.工程集計'!$I227,IF(Y$4="減価償却費",Y$3*'5.工程集計'!$E227/'5.工程集計'!$I227)))</f>
        <v/>
      </c>
      <c r="Z227" s="105" t="str">
        <f>IF(OR($C227="",Z$3="",'5.工程集計'!$I227=0),"",IF(Z$4="均一配賦",Z$3/'5.工程集計'!$C$4/'5.工程集計'!$I227,IF(Z$4="減価償却費",Z$3*'5.工程集計'!$E227/'5.工程集計'!$I227)))</f>
        <v/>
      </c>
      <c r="AA227" s="105" t="str">
        <f>IF(OR($C227="",AA$3="",'5.工程集計'!$I227=0),"",IF(AA$4="均一配賦",AA$3/'5.工程集計'!$C$4/'5.工程集計'!$I227,IF(AA$4="減価償却費",AA$3*'5.工程集計'!$E227/'5.工程集計'!$I227)))</f>
        <v/>
      </c>
    </row>
    <row r="228" spans="2:27" ht="21.75" customHeight="1">
      <c r="B228" s="14" t="str">
        <f>IF('3.工程情報'!B228="","",'3.工程情報'!B228)</f>
        <v/>
      </c>
      <c r="C228" s="14" t="str">
        <f>IF('3.工程情報'!C228="","",'3.工程情報'!C228)</f>
        <v/>
      </c>
      <c r="D228" s="193" t="str">
        <f t="shared" si="7"/>
        <v/>
      </c>
      <c r="E228" s="193" t="str">
        <f t="shared" si="8"/>
        <v/>
      </c>
      <c r="F228" s="105" t="str">
        <f>IF($C228="","",'3.工程情報'!$H228/'5.工程集計'!$H228)</f>
        <v/>
      </c>
      <c r="G228" s="105" t="str">
        <f>IF(OR($C228="",G$3="",'5.工程集計'!$H228=0),"",IF(G$4="均一配賦",G$3/'5.工程集計'!$C$4/'5.工程集計'!$H228,IF(G$4="減価償却費",G$3*'5.工程集計'!$E228/'5.工程集計'!$H228)))</f>
        <v/>
      </c>
      <c r="H228" s="105" t="str">
        <f>IF($C228="","",'5.工程集計'!D228/'5.工程集計'!I228)</f>
        <v/>
      </c>
      <c r="I228" s="105" t="str">
        <f>IF(OR($C228="",I$3="",'5.工程集計'!$I228=0),"",IF(I$4="均一配賦",I$3/'5.工程集計'!$C$4/'5.工程集計'!$I228,IF(I$4="減価償却費",I$3*'5.工程集計'!$E228/'5.工程集計'!$I228)))</f>
        <v/>
      </c>
      <c r="J228" s="106" t="str">
        <f>IF($C228="","",$J$3*'5.工程集計'!G228/'5.工程集計'!I228)</f>
        <v/>
      </c>
      <c r="K228" s="105" t="str">
        <f>IF($C228="","",'3.工程情報'!I228/'5.工程集計'!I228)</f>
        <v/>
      </c>
      <c r="L228" s="105" t="str">
        <f>IF($C228="","",'3.工程情報'!J228/'5.工程集計'!I228)</f>
        <v/>
      </c>
      <c r="M228" s="105" t="str">
        <f>IF($C228="","",'3.工程情報'!K228/'5.工程集計'!I228)</f>
        <v/>
      </c>
      <c r="N228" s="105" t="str">
        <f>IF($C228="","",'3.工程情報'!L228/'5.工程集計'!I228)</f>
        <v/>
      </c>
      <c r="O228" s="105" t="str">
        <f>IF($C228="","",'3.工程情報'!M228/'5.工程集計'!I228)</f>
        <v/>
      </c>
      <c r="P228" s="105" t="str">
        <f>IF(OR($C228="",P$3="",'5.工程集計'!$I228=0),"",IF(P$4="均一配賦",P$3/'5.工程集計'!$C$4/'5.工程集計'!$I228,IF(P$4="減価償却費",P$3*'5.工程集計'!$E228/'5.工程集計'!$I228)))</f>
        <v/>
      </c>
      <c r="Q228" s="105" t="str">
        <f>IF(OR($C228="",Q$3="",'5.工程集計'!$I228=0),"",IF(Q$4="均一配賦",Q$3/'5.工程集計'!$C$4/'5.工程集計'!$I228,IF(Q$4="減価償却費",Q$3*'5.工程集計'!$E228/'5.工程集計'!$I228)))</f>
        <v/>
      </c>
      <c r="R228" s="105" t="str">
        <f>IF(OR($C228="",R$3="",'5.工程集計'!$I228=0),"",IF(R$4="均一配賦",R$3/'5.工程集計'!$C$4/'5.工程集計'!$I228,IF(R$4="減価償却費",R$3*'5.工程集計'!$E228/'5.工程集計'!$I228)))</f>
        <v/>
      </c>
      <c r="S228" s="105" t="str">
        <f>IF(OR($C228="",S$3="",'5.工程集計'!$I228=0),"",IF(S$4="均一配賦",S$3/'5.工程集計'!$C$4/'5.工程集計'!$I228,IF(S$4="減価償却費",S$3*'5.工程集計'!$E228/'5.工程集計'!$I228)))</f>
        <v/>
      </c>
      <c r="T228" s="105" t="str">
        <f>IF(OR($C228="",T$3="",'5.工程集計'!$I228=0),"",IF(T$4="均一配賦",T$3/'5.工程集計'!$C$4/'5.工程集計'!$I228,IF(T$4="減価償却費",T$3*'5.工程集計'!$E228/'5.工程集計'!$I228)))</f>
        <v/>
      </c>
      <c r="U228" s="105" t="str">
        <f>IF(OR($C228="",U$3="",'5.工程集計'!$I228=0),"",IF(U$4="均一配賦",U$3/'5.工程集計'!$C$4/'5.工程集計'!$I228,IF(U$4="減価償却費",U$3*'5.工程集計'!$E228/'5.工程集計'!$I228)))</f>
        <v/>
      </c>
      <c r="V228" s="105" t="str">
        <f>IF(OR($C228="",V$3="",'5.工程集計'!$I228=0),"",IF(V$4="均一配賦",V$3/'5.工程集計'!$C$4/'5.工程集計'!$I228,IF(V$4="減価償却費",V$3*'5.工程集計'!$E228/'5.工程集計'!$I228)))</f>
        <v/>
      </c>
      <c r="W228" s="105" t="str">
        <f>IF(OR($C228="",W$3="",'5.工程集計'!$I228=0),"",IF(W$4="均一配賦",W$3/'5.工程集計'!$C$4/'5.工程集計'!$I228,IF(W$4="減価償却費",W$3*'5.工程集計'!$E228/'5.工程集計'!$I228)))</f>
        <v/>
      </c>
      <c r="X228" s="105" t="str">
        <f>IF(OR($C228="",X$3="",'5.工程集計'!$I228=0),"",IF(X$4="均一配賦",X$3/'5.工程集計'!$C$4/'5.工程集計'!$I228,IF(X$4="減価償却費",X$3*'5.工程集計'!$E228/'5.工程集計'!$I228)))</f>
        <v/>
      </c>
      <c r="Y228" s="105" t="str">
        <f>IF(OR($C228="",Y$3="",'5.工程集計'!$I228=0),"",IF(Y$4="均一配賦",Y$3/'5.工程集計'!$C$4/'5.工程集計'!$I228,IF(Y$4="減価償却費",Y$3*'5.工程集計'!$E228/'5.工程集計'!$I228)))</f>
        <v/>
      </c>
      <c r="Z228" s="105" t="str">
        <f>IF(OR($C228="",Z$3="",'5.工程集計'!$I228=0),"",IF(Z$4="均一配賦",Z$3/'5.工程集計'!$C$4/'5.工程集計'!$I228,IF(Z$4="減価償却費",Z$3*'5.工程集計'!$E228/'5.工程集計'!$I228)))</f>
        <v/>
      </c>
      <c r="AA228" s="105" t="str">
        <f>IF(OR($C228="",AA$3="",'5.工程集計'!$I228=0),"",IF(AA$4="均一配賦",AA$3/'5.工程集計'!$C$4/'5.工程集計'!$I228,IF(AA$4="減価償却費",AA$3*'5.工程集計'!$E228/'5.工程集計'!$I228)))</f>
        <v/>
      </c>
    </row>
    <row r="229" spans="2:27" ht="21.75" customHeight="1">
      <c r="B229" s="14" t="str">
        <f>IF('3.工程情報'!B229="","",'3.工程情報'!B229)</f>
        <v/>
      </c>
      <c r="C229" s="14" t="str">
        <f>IF('3.工程情報'!C229="","",'3.工程情報'!C229)</f>
        <v/>
      </c>
      <c r="D229" s="193" t="str">
        <f t="shared" si="7"/>
        <v/>
      </c>
      <c r="E229" s="193" t="str">
        <f t="shared" si="8"/>
        <v/>
      </c>
      <c r="F229" s="105" t="str">
        <f>IF($C229="","",'3.工程情報'!$H229/'5.工程集計'!$H229)</f>
        <v/>
      </c>
      <c r="G229" s="105" t="str">
        <f>IF(OR($C229="",G$3="",'5.工程集計'!$H229=0),"",IF(G$4="均一配賦",G$3/'5.工程集計'!$C$4/'5.工程集計'!$H229,IF(G$4="減価償却費",G$3*'5.工程集計'!$E229/'5.工程集計'!$H229)))</f>
        <v/>
      </c>
      <c r="H229" s="105" t="str">
        <f>IF($C229="","",'5.工程集計'!D229/'5.工程集計'!I229)</f>
        <v/>
      </c>
      <c r="I229" s="105" t="str">
        <f>IF(OR($C229="",I$3="",'5.工程集計'!$I229=0),"",IF(I$4="均一配賦",I$3/'5.工程集計'!$C$4/'5.工程集計'!$I229,IF(I$4="減価償却費",I$3*'5.工程集計'!$E229/'5.工程集計'!$I229)))</f>
        <v/>
      </c>
      <c r="J229" s="106" t="str">
        <f>IF($C229="","",$J$3*'5.工程集計'!G229/'5.工程集計'!I229)</f>
        <v/>
      </c>
      <c r="K229" s="105" t="str">
        <f>IF($C229="","",'3.工程情報'!I229/'5.工程集計'!I229)</f>
        <v/>
      </c>
      <c r="L229" s="105" t="str">
        <f>IF($C229="","",'3.工程情報'!J229/'5.工程集計'!I229)</f>
        <v/>
      </c>
      <c r="M229" s="105" t="str">
        <f>IF($C229="","",'3.工程情報'!K229/'5.工程集計'!I229)</f>
        <v/>
      </c>
      <c r="N229" s="105" t="str">
        <f>IF($C229="","",'3.工程情報'!L229/'5.工程集計'!I229)</f>
        <v/>
      </c>
      <c r="O229" s="105" t="str">
        <f>IF($C229="","",'3.工程情報'!M229/'5.工程集計'!I229)</f>
        <v/>
      </c>
      <c r="P229" s="105" t="str">
        <f>IF(OR($C229="",P$3="",'5.工程集計'!$I229=0),"",IF(P$4="均一配賦",P$3/'5.工程集計'!$C$4/'5.工程集計'!$I229,IF(P$4="減価償却費",P$3*'5.工程集計'!$E229/'5.工程集計'!$I229)))</f>
        <v/>
      </c>
      <c r="Q229" s="105" t="str">
        <f>IF(OR($C229="",Q$3="",'5.工程集計'!$I229=0),"",IF(Q$4="均一配賦",Q$3/'5.工程集計'!$C$4/'5.工程集計'!$I229,IF(Q$4="減価償却費",Q$3*'5.工程集計'!$E229/'5.工程集計'!$I229)))</f>
        <v/>
      </c>
      <c r="R229" s="105" t="str">
        <f>IF(OR($C229="",R$3="",'5.工程集計'!$I229=0),"",IF(R$4="均一配賦",R$3/'5.工程集計'!$C$4/'5.工程集計'!$I229,IF(R$4="減価償却費",R$3*'5.工程集計'!$E229/'5.工程集計'!$I229)))</f>
        <v/>
      </c>
      <c r="S229" s="105" t="str">
        <f>IF(OR($C229="",S$3="",'5.工程集計'!$I229=0),"",IF(S$4="均一配賦",S$3/'5.工程集計'!$C$4/'5.工程集計'!$I229,IF(S$4="減価償却費",S$3*'5.工程集計'!$E229/'5.工程集計'!$I229)))</f>
        <v/>
      </c>
      <c r="T229" s="105" t="str">
        <f>IF(OR($C229="",T$3="",'5.工程集計'!$I229=0),"",IF(T$4="均一配賦",T$3/'5.工程集計'!$C$4/'5.工程集計'!$I229,IF(T$4="減価償却費",T$3*'5.工程集計'!$E229/'5.工程集計'!$I229)))</f>
        <v/>
      </c>
      <c r="U229" s="105" t="str">
        <f>IF(OR($C229="",U$3="",'5.工程集計'!$I229=0),"",IF(U$4="均一配賦",U$3/'5.工程集計'!$C$4/'5.工程集計'!$I229,IF(U$4="減価償却費",U$3*'5.工程集計'!$E229/'5.工程集計'!$I229)))</f>
        <v/>
      </c>
      <c r="V229" s="105" t="str">
        <f>IF(OR($C229="",V$3="",'5.工程集計'!$I229=0),"",IF(V$4="均一配賦",V$3/'5.工程集計'!$C$4/'5.工程集計'!$I229,IF(V$4="減価償却費",V$3*'5.工程集計'!$E229/'5.工程集計'!$I229)))</f>
        <v/>
      </c>
      <c r="W229" s="105" t="str">
        <f>IF(OR($C229="",W$3="",'5.工程集計'!$I229=0),"",IF(W$4="均一配賦",W$3/'5.工程集計'!$C$4/'5.工程集計'!$I229,IF(W$4="減価償却費",W$3*'5.工程集計'!$E229/'5.工程集計'!$I229)))</f>
        <v/>
      </c>
      <c r="X229" s="105" t="str">
        <f>IF(OR($C229="",X$3="",'5.工程集計'!$I229=0),"",IF(X$4="均一配賦",X$3/'5.工程集計'!$C$4/'5.工程集計'!$I229,IF(X$4="減価償却費",X$3*'5.工程集計'!$E229/'5.工程集計'!$I229)))</f>
        <v/>
      </c>
      <c r="Y229" s="105" t="str">
        <f>IF(OR($C229="",Y$3="",'5.工程集計'!$I229=0),"",IF(Y$4="均一配賦",Y$3/'5.工程集計'!$C$4/'5.工程集計'!$I229,IF(Y$4="減価償却費",Y$3*'5.工程集計'!$E229/'5.工程集計'!$I229)))</f>
        <v/>
      </c>
      <c r="Z229" s="105" t="str">
        <f>IF(OR($C229="",Z$3="",'5.工程集計'!$I229=0),"",IF(Z$4="均一配賦",Z$3/'5.工程集計'!$C$4/'5.工程集計'!$I229,IF(Z$4="減価償却費",Z$3*'5.工程集計'!$E229/'5.工程集計'!$I229)))</f>
        <v/>
      </c>
      <c r="AA229" s="105" t="str">
        <f>IF(OR($C229="",AA$3="",'5.工程集計'!$I229=0),"",IF(AA$4="均一配賦",AA$3/'5.工程集計'!$C$4/'5.工程集計'!$I229,IF(AA$4="減価償却費",AA$3*'5.工程集計'!$E229/'5.工程集計'!$I229)))</f>
        <v/>
      </c>
    </row>
    <row r="230" spans="2:27" ht="21.75" customHeight="1">
      <c r="B230" s="14" t="str">
        <f>IF('3.工程情報'!B230="","",'3.工程情報'!B230)</f>
        <v/>
      </c>
      <c r="C230" s="14" t="str">
        <f>IF('3.工程情報'!C230="","",'3.工程情報'!C230)</f>
        <v/>
      </c>
      <c r="D230" s="193" t="str">
        <f t="shared" si="7"/>
        <v/>
      </c>
      <c r="E230" s="193" t="str">
        <f t="shared" si="8"/>
        <v/>
      </c>
      <c r="F230" s="105" t="str">
        <f>IF($C230="","",'3.工程情報'!$H230/'5.工程集計'!$H230)</f>
        <v/>
      </c>
      <c r="G230" s="105" t="str">
        <f>IF(OR($C230="",G$3="",'5.工程集計'!$H230=0),"",IF(G$4="均一配賦",G$3/'5.工程集計'!$C$4/'5.工程集計'!$H230,IF(G$4="減価償却費",G$3*'5.工程集計'!$E230/'5.工程集計'!$H230)))</f>
        <v/>
      </c>
      <c r="H230" s="105" t="str">
        <f>IF($C230="","",'5.工程集計'!D230/'5.工程集計'!I230)</f>
        <v/>
      </c>
      <c r="I230" s="105" t="str">
        <f>IF(OR($C230="",I$3="",'5.工程集計'!$I230=0),"",IF(I$4="均一配賦",I$3/'5.工程集計'!$C$4/'5.工程集計'!$I230,IF(I$4="減価償却費",I$3*'5.工程集計'!$E230/'5.工程集計'!$I230)))</f>
        <v/>
      </c>
      <c r="J230" s="106" t="str">
        <f>IF($C230="","",$J$3*'5.工程集計'!G230/'5.工程集計'!I230)</f>
        <v/>
      </c>
      <c r="K230" s="105" t="str">
        <f>IF($C230="","",'3.工程情報'!I230/'5.工程集計'!I230)</f>
        <v/>
      </c>
      <c r="L230" s="105" t="str">
        <f>IF($C230="","",'3.工程情報'!J230/'5.工程集計'!I230)</f>
        <v/>
      </c>
      <c r="M230" s="105" t="str">
        <f>IF($C230="","",'3.工程情報'!K230/'5.工程集計'!I230)</f>
        <v/>
      </c>
      <c r="N230" s="105" t="str">
        <f>IF($C230="","",'3.工程情報'!L230/'5.工程集計'!I230)</f>
        <v/>
      </c>
      <c r="O230" s="105" t="str">
        <f>IF($C230="","",'3.工程情報'!M230/'5.工程集計'!I230)</f>
        <v/>
      </c>
      <c r="P230" s="105" t="str">
        <f>IF(OR($C230="",P$3="",'5.工程集計'!$I230=0),"",IF(P$4="均一配賦",P$3/'5.工程集計'!$C$4/'5.工程集計'!$I230,IF(P$4="減価償却費",P$3*'5.工程集計'!$E230/'5.工程集計'!$I230)))</f>
        <v/>
      </c>
      <c r="Q230" s="105" t="str">
        <f>IF(OR($C230="",Q$3="",'5.工程集計'!$I230=0),"",IF(Q$4="均一配賦",Q$3/'5.工程集計'!$C$4/'5.工程集計'!$I230,IF(Q$4="減価償却費",Q$3*'5.工程集計'!$E230/'5.工程集計'!$I230)))</f>
        <v/>
      </c>
      <c r="R230" s="105" t="str">
        <f>IF(OR($C230="",R$3="",'5.工程集計'!$I230=0),"",IF(R$4="均一配賦",R$3/'5.工程集計'!$C$4/'5.工程集計'!$I230,IF(R$4="減価償却費",R$3*'5.工程集計'!$E230/'5.工程集計'!$I230)))</f>
        <v/>
      </c>
      <c r="S230" s="105" t="str">
        <f>IF(OR($C230="",S$3="",'5.工程集計'!$I230=0),"",IF(S$4="均一配賦",S$3/'5.工程集計'!$C$4/'5.工程集計'!$I230,IF(S$4="減価償却費",S$3*'5.工程集計'!$E230/'5.工程集計'!$I230)))</f>
        <v/>
      </c>
      <c r="T230" s="105" t="str">
        <f>IF(OR($C230="",T$3="",'5.工程集計'!$I230=0),"",IF(T$4="均一配賦",T$3/'5.工程集計'!$C$4/'5.工程集計'!$I230,IF(T$4="減価償却費",T$3*'5.工程集計'!$E230/'5.工程集計'!$I230)))</f>
        <v/>
      </c>
      <c r="U230" s="105" t="str">
        <f>IF(OR($C230="",U$3="",'5.工程集計'!$I230=0),"",IF(U$4="均一配賦",U$3/'5.工程集計'!$C$4/'5.工程集計'!$I230,IF(U$4="減価償却費",U$3*'5.工程集計'!$E230/'5.工程集計'!$I230)))</f>
        <v/>
      </c>
      <c r="V230" s="105" t="str">
        <f>IF(OR($C230="",V$3="",'5.工程集計'!$I230=0),"",IF(V$4="均一配賦",V$3/'5.工程集計'!$C$4/'5.工程集計'!$I230,IF(V$4="減価償却費",V$3*'5.工程集計'!$E230/'5.工程集計'!$I230)))</f>
        <v/>
      </c>
      <c r="W230" s="105" t="str">
        <f>IF(OR($C230="",W$3="",'5.工程集計'!$I230=0),"",IF(W$4="均一配賦",W$3/'5.工程集計'!$C$4/'5.工程集計'!$I230,IF(W$4="減価償却費",W$3*'5.工程集計'!$E230/'5.工程集計'!$I230)))</f>
        <v/>
      </c>
      <c r="X230" s="105" t="str">
        <f>IF(OR($C230="",X$3="",'5.工程集計'!$I230=0),"",IF(X$4="均一配賦",X$3/'5.工程集計'!$C$4/'5.工程集計'!$I230,IF(X$4="減価償却費",X$3*'5.工程集計'!$E230/'5.工程集計'!$I230)))</f>
        <v/>
      </c>
      <c r="Y230" s="105" t="str">
        <f>IF(OR($C230="",Y$3="",'5.工程集計'!$I230=0),"",IF(Y$4="均一配賦",Y$3/'5.工程集計'!$C$4/'5.工程集計'!$I230,IF(Y$4="減価償却費",Y$3*'5.工程集計'!$E230/'5.工程集計'!$I230)))</f>
        <v/>
      </c>
      <c r="Z230" s="105" t="str">
        <f>IF(OR($C230="",Z$3="",'5.工程集計'!$I230=0),"",IF(Z$4="均一配賦",Z$3/'5.工程集計'!$C$4/'5.工程集計'!$I230,IF(Z$4="減価償却費",Z$3*'5.工程集計'!$E230/'5.工程集計'!$I230)))</f>
        <v/>
      </c>
      <c r="AA230" s="105" t="str">
        <f>IF(OR($C230="",AA$3="",'5.工程集計'!$I230=0),"",IF(AA$4="均一配賦",AA$3/'5.工程集計'!$C$4/'5.工程集計'!$I230,IF(AA$4="減価償却費",AA$3*'5.工程集計'!$E230/'5.工程集計'!$I230)))</f>
        <v/>
      </c>
    </row>
    <row r="231" spans="2:27" ht="21.75" customHeight="1">
      <c r="B231" s="14" t="str">
        <f>IF('3.工程情報'!B231="","",'3.工程情報'!B231)</f>
        <v/>
      </c>
      <c r="C231" s="14" t="str">
        <f>IF('3.工程情報'!C231="","",'3.工程情報'!C231)</f>
        <v/>
      </c>
      <c r="D231" s="193" t="str">
        <f t="shared" si="7"/>
        <v/>
      </c>
      <c r="E231" s="193" t="str">
        <f t="shared" si="8"/>
        <v/>
      </c>
      <c r="F231" s="105" t="str">
        <f>IF($C231="","",'3.工程情報'!$H231/'5.工程集計'!$H231)</f>
        <v/>
      </c>
      <c r="G231" s="105" t="str">
        <f>IF(OR($C231="",G$3="",'5.工程集計'!$H231=0),"",IF(G$4="均一配賦",G$3/'5.工程集計'!$C$4/'5.工程集計'!$H231,IF(G$4="減価償却費",G$3*'5.工程集計'!$E231/'5.工程集計'!$H231)))</f>
        <v/>
      </c>
      <c r="H231" s="105" t="str">
        <f>IF($C231="","",'5.工程集計'!D231/'5.工程集計'!I231)</f>
        <v/>
      </c>
      <c r="I231" s="105" t="str">
        <f>IF(OR($C231="",I$3="",'5.工程集計'!$I231=0),"",IF(I$4="均一配賦",I$3/'5.工程集計'!$C$4/'5.工程集計'!$I231,IF(I$4="減価償却費",I$3*'5.工程集計'!$E231/'5.工程集計'!$I231)))</f>
        <v/>
      </c>
      <c r="J231" s="106" t="str">
        <f>IF($C231="","",$J$3*'5.工程集計'!G231/'5.工程集計'!I231)</f>
        <v/>
      </c>
      <c r="K231" s="105" t="str">
        <f>IF($C231="","",'3.工程情報'!I231/'5.工程集計'!I231)</f>
        <v/>
      </c>
      <c r="L231" s="105" t="str">
        <f>IF($C231="","",'3.工程情報'!J231/'5.工程集計'!I231)</f>
        <v/>
      </c>
      <c r="M231" s="105" t="str">
        <f>IF($C231="","",'3.工程情報'!K231/'5.工程集計'!I231)</f>
        <v/>
      </c>
      <c r="N231" s="105" t="str">
        <f>IF($C231="","",'3.工程情報'!L231/'5.工程集計'!I231)</f>
        <v/>
      </c>
      <c r="O231" s="105" t="str">
        <f>IF($C231="","",'3.工程情報'!M231/'5.工程集計'!I231)</f>
        <v/>
      </c>
      <c r="P231" s="105" t="str">
        <f>IF(OR($C231="",P$3="",'5.工程集計'!$I231=0),"",IF(P$4="均一配賦",P$3/'5.工程集計'!$C$4/'5.工程集計'!$I231,IF(P$4="減価償却費",P$3*'5.工程集計'!$E231/'5.工程集計'!$I231)))</f>
        <v/>
      </c>
      <c r="Q231" s="105" t="str">
        <f>IF(OR($C231="",Q$3="",'5.工程集計'!$I231=0),"",IF(Q$4="均一配賦",Q$3/'5.工程集計'!$C$4/'5.工程集計'!$I231,IF(Q$4="減価償却費",Q$3*'5.工程集計'!$E231/'5.工程集計'!$I231)))</f>
        <v/>
      </c>
      <c r="R231" s="105" t="str">
        <f>IF(OR($C231="",R$3="",'5.工程集計'!$I231=0),"",IF(R$4="均一配賦",R$3/'5.工程集計'!$C$4/'5.工程集計'!$I231,IF(R$4="減価償却費",R$3*'5.工程集計'!$E231/'5.工程集計'!$I231)))</f>
        <v/>
      </c>
      <c r="S231" s="105" t="str">
        <f>IF(OR($C231="",S$3="",'5.工程集計'!$I231=0),"",IF(S$4="均一配賦",S$3/'5.工程集計'!$C$4/'5.工程集計'!$I231,IF(S$4="減価償却費",S$3*'5.工程集計'!$E231/'5.工程集計'!$I231)))</f>
        <v/>
      </c>
      <c r="T231" s="105" t="str">
        <f>IF(OR($C231="",T$3="",'5.工程集計'!$I231=0),"",IF(T$4="均一配賦",T$3/'5.工程集計'!$C$4/'5.工程集計'!$I231,IF(T$4="減価償却費",T$3*'5.工程集計'!$E231/'5.工程集計'!$I231)))</f>
        <v/>
      </c>
      <c r="U231" s="105" t="str">
        <f>IF(OR($C231="",U$3="",'5.工程集計'!$I231=0),"",IF(U$4="均一配賦",U$3/'5.工程集計'!$C$4/'5.工程集計'!$I231,IF(U$4="減価償却費",U$3*'5.工程集計'!$E231/'5.工程集計'!$I231)))</f>
        <v/>
      </c>
      <c r="V231" s="105" t="str">
        <f>IF(OR($C231="",V$3="",'5.工程集計'!$I231=0),"",IF(V$4="均一配賦",V$3/'5.工程集計'!$C$4/'5.工程集計'!$I231,IF(V$4="減価償却費",V$3*'5.工程集計'!$E231/'5.工程集計'!$I231)))</f>
        <v/>
      </c>
      <c r="W231" s="105" t="str">
        <f>IF(OR($C231="",W$3="",'5.工程集計'!$I231=0),"",IF(W$4="均一配賦",W$3/'5.工程集計'!$C$4/'5.工程集計'!$I231,IF(W$4="減価償却費",W$3*'5.工程集計'!$E231/'5.工程集計'!$I231)))</f>
        <v/>
      </c>
      <c r="X231" s="105" t="str">
        <f>IF(OR($C231="",X$3="",'5.工程集計'!$I231=0),"",IF(X$4="均一配賦",X$3/'5.工程集計'!$C$4/'5.工程集計'!$I231,IF(X$4="減価償却費",X$3*'5.工程集計'!$E231/'5.工程集計'!$I231)))</f>
        <v/>
      </c>
      <c r="Y231" s="105" t="str">
        <f>IF(OR($C231="",Y$3="",'5.工程集計'!$I231=0),"",IF(Y$4="均一配賦",Y$3/'5.工程集計'!$C$4/'5.工程集計'!$I231,IF(Y$4="減価償却費",Y$3*'5.工程集計'!$E231/'5.工程集計'!$I231)))</f>
        <v/>
      </c>
      <c r="Z231" s="105" t="str">
        <f>IF(OR($C231="",Z$3="",'5.工程集計'!$I231=0),"",IF(Z$4="均一配賦",Z$3/'5.工程集計'!$C$4/'5.工程集計'!$I231,IF(Z$4="減価償却費",Z$3*'5.工程集計'!$E231/'5.工程集計'!$I231)))</f>
        <v/>
      </c>
      <c r="AA231" s="105" t="str">
        <f>IF(OR($C231="",AA$3="",'5.工程集計'!$I231=0),"",IF(AA$4="均一配賦",AA$3/'5.工程集計'!$C$4/'5.工程集計'!$I231,IF(AA$4="減価償却費",AA$3*'5.工程集計'!$E231/'5.工程集計'!$I231)))</f>
        <v/>
      </c>
    </row>
    <row r="232" spans="2:27" ht="21.75" customHeight="1">
      <c r="B232" s="14" t="str">
        <f>IF('3.工程情報'!B232="","",'3.工程情報'!B232)</f>
        <v/>
      </c>
      <c r="C232" s="14" t="str">
        <f>IF('3.工程情報'!C232="","",'3.工程情報'!C232)</f>
        <v/>
      </c>
      <c r="D232" s="193" t="str">
        <f t="shared" si="7"/>
        <v/>
      </c>
      <c r="E232" s="193" t="str">
        <f t="shared" si="8"/>
        <v/>
      </c>
      <c r="F232" s="105" t="str">
        <f>IF($C232="","",'3.工程情報'!$H232/'5.工程集計'!$H232)</f>
        <v/>
      </c>
      <c r="G232" s="105" t="str">
        <f>IF(OR($C232="",G$3="",'5.工程集計'!$H232=0),"",IF(G$4="均一配賦",G$3/'5.工程集計'!$C$4/'5.工程集計'!$H232,IF(G$4="減価償却費",G$3*'5.工程集計'!$E232/'5.工程集計'!$H232)))</f>
        <v/>
      </c>
      <c r="H232" s="105" t="str">
        <f>IF($C232="","",'5.工程集計'!D232/'5.工程集計'!I232)</f>
        <v/>
      </c>
      <c r="I232" s="105" t="str">
        <f>IF(OR($C232="",I$3="",'5.工程集計'!$I232=0),"",IF(I$4="均一配賦",I$3/'5.工程集計'!$C$4/'5.工程集計'!$I232,IF(I$4="減価償却費",I$3*'5.工程集計'!$E232/'5.工程集計'!$I232)))</f>
        <v/>
      </c>
      <c r="J232" s="106" t="str">
        <f>IF($C232="","",$J$3*'5.工程集計'!G232/'5.工程集計'!I232)</f>
        <v/>
      </c>
      <c r="K232" s="105" t="str">
        <f>IF($C232="","",'3.工程情報'!I232/'5.工程集計'!I232)</f>
        <v/>
      </c>
      <c r="L232" s="105" t="str">
        <f>IF($C232="","",'3.工程情報'!J232/'5.工程集計'!I232)</f>
        <v/>
      </c>
      <c r="M232" s="105" t="str">
        <f>IF($C232="","",'3.工程情報'!K232/'5.工程集計'!I232)</f>
        <v/>
      </c>
      <c r="N232" s="105" t="str">
        <f>IF($C232="","",'3.工程情報'!L232/'5.工程集計'!I232)</f>
        <v/>
      </c>
      <c r="O232" s="105" t="str">
        <f>IF($C232="","",'3.工程情報'!M232/'5.工程集計'!I232)</f>
        <v/>
      </c>
      <c r="P232" s="105" t="str">
        <f>IF(OR($C232="",P$3="",'5.工程集計'!$I232=0),"",IF(P$4="均一配賦",P$3/'5.工程集計'!$C$4/'5.工程集計'!$I232,IF(P$4="減価償却費",P$3*'5.工程集計'!$E232/'5.工程集計'!$I232)))</f>
        <v/>
      </c>
      <c r="Q232" s="105" t="str">
        <f>IF(OR($C232="",Q$3="",'5.工程集計'!$I232=0),"",IF(Q$4="均一配賦",Q$3/'5.工程集計'!$C$4/'5.工程集計'!$I232,IF(Q$4="減価償却費",Q$3*'5.工程集計'!$E232/'5.工程集計'!$I232)))</f>
        <v/>
      </c>
      <c r="R232" s="105" t="str">
        <f>IF(OR($C232="",R$3="",'5.工程集計'!$I232=0),"",IF(R$4="均一配賦",R$3/'5.工程集計'!$C$4/'5.工程集計'!$I232,IF(R$4="減価償却費",R$3*'5.工程集計'!$E232/'5.工程集計'!$I232)))</f>
        <v/>
      </c>
      <c r="S232" s="105" t="str">
        <f>IF(OR($C232="",S$3="",'5.工程集計'!$I232=0),"",IF(S$4="均一配賦",S$3/'5.工程集計'!$C$4/'5.工程集計'!$I232,IF(S$4="減価償却費",S$3*'5.工程集計'!$E232/'5.工程集計'!$I232)))</f>
        <v/>
      </c>
      <c r="T232" s="105" t="str">
        <f>IF(OR($C232="",T$3="",'5.工程集計'!$I232=0),"",IF(T$4="均一配賦",T$3/'5.工程集計'!$C$4/'5.工程集計'!$I232,IF(T$4="減価償却費",T$3*'5.工程集計'!$E232/'5.工程集計'!$I232)))</f>
        <v/>
      </c>
      <c r="U232" s="105" t="str">
        <f>IF(OR($C232="",U$3="",'5.工程集計'!$I232=0),"",IF(U$4="均一配賦",U$3/'5.工程集計'!$C$4/'5.工程集計'!$I232,IF(U$4="減価償却費",U$3*'5.工程集計'!$E232/'5.工程集計'!$I232)))</f>
        <v/>
      </c>
      <c r="V232" s="105" t="str">
        <f>IF(OR($C232="",V$3="",'5.工程集計'!$I232=0),"",IF(V$4="均一配賦",V$3/'5.工程集計'!$C$4/'5.工程集計'!$I232,IF(V$4="減価償却費",V$3*'5.工程集計'!$E232/'5.工程集計'!$I232)))</f>
        <v/>
      </c>
      <c r="W232" s="105" t="str">
        <f>IF(OR($C232="",W$3="",'5.工程集計'!$I232=0),"",IF(W$4="均一配賦",W$3/'5.工程集計'!$C$4/'5.工程集計'!$I232,IF(W$4="減価償却費",W$3*'5.工程集計'!$E232/'5.工程集計'!$I232)))</f>
        <v/>
      </c>
      <c r="X232" s="105" t="str">
        <f>IF(OR($C232="",X$3="",'5.工程集計'!$I232=0),"",IF(X$4="均一配賦",X$3/'5.工程集計'!$C$4/'5.工程集計'!$I232,IF(X$4="減価償却費",X$3*'5.工程集計'!$E232/'5.工程集計'!$I232)))</f>
        <v/>
      </c>
      <c r="Y232" s="105" t="str">
        <f>IF(OR($C232="",Y$3="",'5.工程集計'!$I232=0),"",IF(Y$4="均一配賦",Y$3/'5.工程集計'!$C$4/'5.工程集計'!$I232,IF(Y$4="減価償却費",Y$3*'5.工程集計'!$E232/'5.工程集計'!$I232)))</f>
        <v/>
      </c>
      <c r="Z232" s="105" t="str">
        <f>IF(OR($C232="",Z$3="",'5.工程集計'!$I232=0),"",IF(Z$4="均一配賦",Z$3/'5.工程集計'!$C$4/'5.工程集計'!$I232,IF(Z$4="減価償却費",Z$3*'5.工程集計'!$E232/'5.工程集計'!$I232)))</f>
        <v/>
      </c>
      <c r="AA232" s="105" t="str">
        <f>IF(OR($C232="",AA$3="",'5.工程集計'!$I232=0),"",IF(AA$4="均一配賦",AA$3/'5.工程集計'!$C$4/'5.工程集計'!$I232,IF(AA$4="減価償却費",AA$3*'5.工程集計'!$E232/'5.工程集計'!$I232)))</f>
        <v/>
      </c>
    </row>
    <row r="233" spans="2:27" ht="21.75" customHeight="1">
      <c r="B233" s="14" t="str">
        <f>IF('3.工程情報'!B233="","",'3.工程情報'!B233)</f>
        <v/>
      </c>
      <c r="C233" s="14" t="str">
        <f>IF('3.工程情報'!C233="","",'3.工程情報'!C233)</f>
        <v/>
      </c>
      <c r="D233" s="193" t="str">
        <f t="shared" si="7"/>
        <v/>
      </c>
      <c r="E233" s="193" t="str">
        <f t="shared" si="8"/>
        <v/>
      </c>
      <c r="F233" s="105" t="str">
        <f>IF($C233="","",'3.工程情報'!$H233/'5.工程集計'!$H233)</f>
        <v/>
      </c>
      <c r="G233" s="105" t="str">
        <f>IF(OR($C233="",G$3="",'5.工程集計'!$H233=0),"",IF(G$4="均一配賦",G$3/'5.工程集計'!$C$4/'5.工程集計'!$H233,IF(G$4="減価償却費",G$3*'5.工程集計'!$E233/'5.工程集計'!$H233)))</f>
        <v/>
      </c>
      <c r="H233" s="105" t="str">
        <f>IF($C233="","",'5.工程集計'!D233/'5.工程集計'!I233)</f>
        <v/>
      </c>
      <c r="I233" s="105" t="str">
        <f>IF(OR($C233="",I$3="",'5.工程集計'!$I233=0),"",IF(I$4="均一配賦",I$3/'5.工程集計'!$C$4/'5.工程集計'!$I233,IF(I$4="減価償却費",I$3*'5.工程集計'!$E233/'5.工程集計'!$I233)))</f>
        <v/>
      </c>
      <c r="J233" s="106" t="str">
        <f>IF($C233="","",$J$3*'5.工程集計'!G233/'5.工程集計'!I233)</f>
        <v/>
      </c>
      <c r="K233" s="105" t="str">
        <f>IF($C233="","",'3.工程情報'!I233/'5.工程集計'!I233)</f>
        <v/>
      </c>
      <c r="L233" s="105" t="str">
        <f>IF($C233="","",'3.工程情報'!J233/'5.工程集計'!I233)</f>
        <v/>
      </c>
      <c r="M233" s="105" t="str">
        <f>IF($C233="","",'3.工程情報'!K233/'5.工程集計'!I233)</f>
        <v/>
      </c>
      <c r="N233" s="105" t="str">
        <f>IF($C233="","",'3.工程情報'!L233/'5.工程集計'!I233)</f>
        <v/>
      </c>
      <c r="O233" s="105" t="str">
        <f>IF($C233="","",'3.工程情報'!M233/'5.工程集計'!I233)</f>
        <v/>
      </c>
      <c r="P233" s="105" t="str">
        <f>IF(OR($C233="",P$3="",'5.工程集計'!$I233=0),"",IF(P$4="均一配賦",P$3/'5.工程集計'!$C$4/'5.工程集計'!$I233,IF(P$4="減価償却費",P$3*'5.工程集計'!$E233/'5.工程集計'!$I233)))</f>
        <v/>
      </c>
      <c r="Q233" s="105" t="str">
        <f>IF(OR($C233="",Q$3="",'5.工程集計'!$I233=0),"",IF(Q$4="均一配賦",Q$3/'5.工程集計'!$C$4/'5.工程集計'!$I233,IF(Q$4="減価償却費",Q$3*'5.工程集計'!$E233/'5.工程集計'!$I233)))</f>
        <v/>
      </c>
      <c r="R233" s="105" t="str">
        <f>IF(OR($C233="",R$3="",'5.工程集計'!$I233=0),"",IF(R$4="均一配賦",R$3/'5.工程集計'!$C$4/'5.工程集計'!$I233,IF(R$4="減価償却費",R$3*'5.工程集計'!$E233/'5.工程集計'!$I233)))</f>
        <v/>
      </c>
      <c r="S233" s="105" t="str">
        <f>IF(OR($C233="",S$3="",'5.工程集計'!$I233=0),"",IF(S$4="均一配賦",S$3/'5.工程集計'!$C$4/'5.工程集計'!$I233,IF(S$4="減価償却費",S$3*'5.工程集計'!$E233/'5.工程集計'!$I233)))</f>
        <v/>
      </c>
      <c r="T233" s="105" t="str">
        <f>IF(OR($C233="",T$3="",'5.工程集計'!$I233=0),"",IF(T$4="均一配賦",T$3/'5.工程集計'!$C$4/'5.工程集計'!$I233,IF(T$4="減価償却費",T$3*'5.工程集計'!$E233/'5.工程集計'!$I233)))</f>
        <v/>
      </c>
      <c r="U233" s="105" t="str">
        <f>IF(OR($C233="",U$3="",'5.工程集計'!$I233=0),"",IF(U$4="均一配賦",U$3/'5.工程集計'!$C$4/'5.工程集計'!$I233,IF(U$4="減価償却費",U$3*'5.工程集計'!$E233/'5.工程集計'!$I233)))</f>
        <v/>
      </c>
      <c r="V233" s="105" t="str">
        <f>IF(OR($C233="",V$3="",'5.工程集計'!$I233=0),"",IF(V$4="均一配賦",V$3/'5.工程集計'!$C$4/'5.工程集計'!$I233,IF(V$4="減価償却費",V$3*'5.工程集計'!$E233/'5.工程集計'!$I233)))</f>
        <v/>
      </c>
      <c r="W233" s="105" t="str">
        <f>IF(OR($C233="",W$3="",'5.工程集計'!$I233=0),"",IF(W$4="均一配賦",W$3/'5.工程集計'!$C$4/'5.工程集計'!$I233,IF(W$4="減価償却費",W$3*'5.工程集計'!$E233/'5.工程集計'!$I233)))</f>
        <v/>
      </c>
      <c r="X233" s="105" t="str">
        <f>IF(OR($C233="",X$3="",'5.工程集計'!$I233=0),"",IF(X$4="均一配賦",X$3/'5.工程集計'!$C$4/'5.工程集計'!$I233,IF(X$4="減価償却費",X$3*'5.工程集計'!$E233/'5.工程集計'!$I233)))</f>
        <v/>
      </c>
      <c r="Y233" s="105" t="str">
        <f>IF(OR($C233="",Y$3="",'5.工程集計'!$I233=0),"",IF(Y$4="均一配賦",Y$3/'5.工程集計'!$C$4/'5.工程集計'!$I233,IF(Y$4="減価償却費",Y$3*'5.工程集計'!$E233/'5.工程集計'!$I233)))</f>
        <v/>
      </c>
      <c r="Z233" s="105" t="str">
        <f>IF(OR($C233="",Z$3="",'5.工程集計'!$I233=0),"",IF(Z$4="均一配賦",Z$3/'5.工程集計'!$C$4/'5.工程集計'!$I233,IF(Z$4="減価償却費",Z$3*'5.工程集計'!$E233/'5.工程集計'!$I233)))</f>
        <v/>
      </c>
      <c r="AA233" s="105" t="str">
        <f>IF(OR($C233="",AA$3="",'5.工程集計'!$I233=0),"",IF(AA$4="均一配賦",AA$3/'5.工程集計'!$C$4/'5.工程集計'!$I233,IF(AA$4="減価償却費",AA$3*'5.工程集計'!$E233/'5.工程集計'!$I233)))</f>
        <v/>
      </c>
    </row>
    <row r="234" spans="2:27" ht="21.75" customHeight="1">
      <c r="B234" s="14" t="str">
        <f>IF('3.工程情報'!B234="","",'3.工程情報'!B234)</f>
        <v/>
      </c>
      <c r="C234" s="14" t="str">
        <f>IF('3.工程情報'!C234="","",'3.工程情報'!C234)</f>
        <v/>
      </c>
      <c r="D234" s="193" t="str">
        <f t="shared" si="7"/>
        <v/>
      </c>
      <c r="E234" s="193" t="str">
        <f t="shared" si="8"/>
        <v/>
      </c>
      <c r="F234" s="105" t="str">
        <f>IF($C234="","",'3.工程情報'!$H234/'5.工程集計'!$H234)</f>
        <v/>
      </c>
      <c r="G234" s="105" t="str">
        <f>IF(OR($C234="",G$3="",'5.工程集計'!$H234=0),"",IF(G$4="均一配賦",G$3/'5.工程集計'!$C$4/'5.工程集計'!$H234,IF(G$4="減価償却費",G$3*'5.工程集計'!$E234/'5.工程集計'!$H234)))</f>
        <v/>
      </c>
      <c r="H234" s="105" t="str">
        <f>IF($C234="","",'5.工程集計'!D234/'5.工程集計'!I234)</f>
        <v/>
      </c>
      <c r="I234" s="105" t="str">
        <f>IF(OR($C234="",I$3="",'5.工程集計'!$I234=0),"",IF(I$4="均一配賦",I$3/'5.工程集計'!$C$4/'5.工程集計'!$I234,IF(I$4="減価償却費",I$3*'5.工程集計'!$E234/'5.工程集計'!$I234)))</f>
        <v/>
      </c>
      <c r="J234" s="106" t="str">
        <f>IF($C234="","",$J$3*'5.工程集計'!G234/'5.工程集計'!I234)</f>
        <v/>
      </c>
      <c r="K234" s="105" t="str">
        <f>IF($C234="","",'3.工程情報'!I234/'5.工程集計'!I234)</f>
        <v/>
      </c>
      <c r="L234" s="105" t="str">
        <f>IF($C234="","",'3.工程情報'!J234/'5.工程集計'!I234)</f>
        <v/>
      </c>
      <c r="M234" s="105" t="str">
        <f>IF($C234="","",'3.工程情報'!K234/'5.工程集計'!I234)</f>
        <v/>
      </c>
      <c r="N234" s="105" t="str">
        <f>IF($C234="","",'3.工程情報'!L234/'5.工程集計'!I234)</f>
        <v/>
      </c>
      <c r="O234" s="105" t="str">
        <f>IF($C234="","",'3.工程情報'!M234/'5.工程集計'!I234)</f>
        <v/>
      </c>
      <c r="P234" s="105" t="str">
        <f>IF(OR($C234="",P$3="",'5.工程集計'!$I234=0),"",IF(P$4="均一配賦",P$3/'5.工程集計'!$C$4/'5.工程集計'!$I234,IF(P$4="減価償却費",P$3*'5.工程集計'!$E234/'5.工程集計'!$I234)))</f>
        <v/>
      </c>
      <c r="Q234" s="105" t="str">
        <f>IF(OR($C234="",Q$3="",'5.工程集計'!$I234=0),"",IF(Q$4="均一配賦",Q$3/'5.工程集計'!$C$4/'5.工程集計'!$I234,IF(Q$4="減価償却費",Q$3*'5.工程集計'!$E234/'5.工程集計'!$I234)))</f>
        <v/>
      </c>
      <c r="R234" s="105" t="str">
        <f>IF(OR($C234="",R$3="",'5.工程集計'!$I234=0),"",IF(R$4="均一配賦",R$3/'5.工程集計'!$C$4/'5.工程集計'!$I234,IF(R$4="減価償却費",R$3*'5.工程集計'!$E234/'5.工程集計'!$I234)))</f>
        <v/>
      </c>
      <c r="S234" s="105" t="str">
        <f>IF(OR($C234="",S$3="",'5.工程集計'!$I234=0),"",IF(S$4="均一配賦",S$3/'5.工程集計'!$C$4/'5.工程集計'!$I234,IF(S$4="減価償却費",S$3*'5.工程集計'!$E234/'5.工程集計'!$I234)))</f>
        <v/>
      </c>
      <c r="T234" s="105" t="str">
        <f>IF(OR($C234="",T$3="",'5.工程集計'!$I234=0),"",IF(T$4="均一配賦",T$3/'5.工程集計'!$C$4/'5.工程集計'!$I234,IF(T$4="減価償却費",T$3*'5.工程集計'!$E234/'5.工程集計'!$I234)))</f>
        <v/>
      </c>
      <c r="U234" s="105" t="str">
        <f>IF(OR($C234="",U$3="",'5.工程集計'!$I234=0),"",IF(U$4="均一配賦",U$3/'5.工程集計'!$C$4/'5.工程集計'!$I234,IF(U$4="減価償却費",U$3*'5.工程集計'!$E234/'5.工程集計'!$I234)))</f>
        <v/>
      </c>
      <c r="V234" s="105" t="str">
        <f>IF(OR($C234="",V$3="",'5.工程集計'!$I234=0),"",IF(V$4="均一配賦",V$3/'5.工程集計'!$C$4/'5.工程集計'!$I234,IF(V$4="減価償却費",V$3*'5.工程集計'!$E234/'5.工程集計'!$I234)))</f>
        <v/>
      </c>
      <c r="W234" s="105" t="str">
        <f>IF(OR($C234="",W$3="",'5.工程集計'!$I234=0),"",IF(W$4="均一配賦",W$3/'5.工程集計'!$C$4/'5.工程集計'!$I234,IF(W$4="減価償却費",W$3*'5.工程集計'!$E234/'5.工程集計'!$I234)))</f>
        <v/>
      </c>
      <c r="X234" s="105" t="str">
        <f>IF(OR($C234="",X$3="",'5.工程集計'!$I234=0),"",IF(X$4="均一配賦",X$3/'5.工程集計'!$C$4/'5.工程集計'!$I234,IF(X$4="減価償却費",X$3*'5.工程集計'!$E234/'5.工程集計'!$I234)))</f>
        <v/>
      </c>
      <c r="Y234" s="105" t="str">
        <f>IF(OR($C234="",Y$3="",'5.工程集計'!$I234=0),"",IF(Y$4="均一配賦",Y$3/'5.工程集計'!$C$4/'5.工程集計'!$I234,IF(Y$4="減価償却費",Y$3*'5.工程集計'!$E234/'5.工程集計'!$I234)))</f>
        <v/>
      </c>
      <c r="Z234" s="105" t="str">
        <f>IF(OR($C234="",Z$3="",'5.工程集計'!$I234=0),"",IF(Z$4="均一配賦",Z$3/'5.工程集計'!$C$4/'5.工程集計'!$I234,IF(Z$4="減価償却費",Z$3*'5.工程集計'!$E234/'5.工程集計'!$I234)))</f>
        <v/>
      </c>
      <c r="AA234" s="105" t="str">
        <f>IF(OR($C234="",AA$3="",'5.工程集計'!$I234=0),"",IF(AA$4="均一配賦",AA$3/'5.工程集計'!$C$4/'5.工程集計'!$I234,IF(AA$4="減価償却費",AA$3*'5.工程集計'!$E234/'5.工程集計'!$I234)))</f>
        <v/>
      </c>
    </row>
    <row r="235" spans="2:27" ht="21.75" customHeight="1">
      <c r="B235" s="14" t="str">
        <f>IF('3.工程情報'!B235="","",'3.工程情報'!B235)</f>
        <v/>
      </c>
      <c r="C235" s="14" t="str">
        <f>IF('3.工程情報'!C235="","",'3.工程情報'!C235)</f>
        <v/>
      </c>
      <c r="D235" s="193" t="str">
        <f t="shared" si="7"/>
        <v/>
      </c>
      <c r="E235" s="193" t="str">
        <f t="shared" si="8"/>
        <v/>
      </c>
      <c r="F235" s="105" t="str">
        <f>IF($C235="","",'3.工程情報'!$H235/'5.工程集計'!$H235)</f>
        <v/>
      </c>
      <c r="G235" s="105" t="str">
        <f>IF(OR($C235="",G$3="",'5.工程集計'!$H235=0),"",IF(G$4="均一配賦",G$3/'5.工程集計'!$C$4/'5.工程集計'!$H235,IF(G$4="減価償却費",G$3*'5.工程集計'!$E235/'5.工程集計'!$H235)))</f>
        <v/>
      </c>
      <c r="H235" s="105" t="str">
        <f>IF($C235="","",'5.工程集計'!D235/'5.工程集計'!I235)</f>
        <v/>
      </c>
      <c r="I235" s="105" t="str">
        <f>IF(OR($C235="",I$3="",'5.工程集計'!$I235=0),"",IF(I$4="均一配賦",I$3/'5.工程集計'!$C$4/'5.工程集計'!$I235,IF(I$4="減価償却費",I$3*'5.工程集計'!$E235/'5.工程集計'!$I235)))</f>
        <v/>
      </c>
      <c r="J235" s="106" t="str">
        <f>IF($C235="","",$J$3*'5.工程集計'!G235/'5.工程集計'!I235)</f>
        <v/>
      </c>
      <c r="K235" s="105" t="str">
        <f>IF($C235="","",'3.工程情報'!I235/'5.工程集計'!I235)</f>
        <v/>
      </c>
      <c r="L235" s="105" t="str">
        <f>IF($C235="","",'3.工程情報'!J235/'5.工程集計'!I235)</f>
        <v/>
      </c>
      <c r="M235" s="105" t="str">
        <f>IF($C235="","",'3.工程情報'!K235/'5.工程集計'!I235)</f>
        <v/>
      </c>
      <c r="N235" s="105" t="str">
        <f>IF($C235="","",'3.工程情報'!L235/'5.工程集計'!I235)</f>
        <v/>
      </c>
      <c r="O235" s="105" t="str">
        <f>IF($C235="","",'3.工程情報'!M235/'5.工程集計'!I235)</f>
        <v/>
      </c>
      <c r="P235" s="105" t="str">
        <f>IF(OR($C235="",P$3="",'5.工程集計'!$I235=0),"",IF(P$4="均一配賦",P$3/'5.工程集計'!$C$4/'5.工程集計'!$I235,IF(P$4="減価償却費",P$3*'5.工程集計'!$E235/'5.工程集計'!$I235)))</f>
        <v/>
      </c>
      <c r="Q235" s="105" t="str">
        <f>IF(OR($C235="",Q$3="",'5.工程集計'!$I235=0),"",IF(Q$4="均一配賦",Q$3/'5.工程集計'!$C$4/'5.工程集計'!$I235,IF(Q$4="減価償却費",Q$3*'5.工程集計'!$E235/'5.工程集計'!$I235)))</f>
        <v/>
      </c>
      <c r="R235" s="105" t="str">
        <f>IF(OR($C235="",R$3="",'5.工程集計'!$I235=0),"",IF(R$4="均一配賦",R$3/'5.工程集計'!$C$4/'5.工程集計'!$I235,IF(R$4="減価償却費",R$3*'5.工程集計'!$E235/'5.工程集計'!$I235)))</f>
        <v/>
      </c>
      <c r="S235" s="105" t="str">
        <f>IF(OR($C235="",S$3="",'5.工程集計'!$I235=0),"",IF(S$4="均一配賦",S$3/'5.工程集計'!$C$4/'5.工程集計'!$I235,IF(S$4="減価償却費",S$3*'5.工程集計'!$E235/'5.工程集計'!$I235)))</f>
        <v/>
      </c>
      <c r="T235" s="105" t="str">
        <f>IF(OR($C235="",T$3="",'5.工程集計'!$I235=0),"",IF(T$4="均一配賦",T$3/'5.工程集計'!$C$4/'5.工程集計'!$I235,IF(T$4="減価償却費",T$3*'5.工程集計'!$E235/'5.工程集計'!$I235)))</f>
        <v/>
      </c>
      <c r="U235" s="105" t="str">
        <f>IF(OR($C235="",U$3="",'5.工程集計'!$I235=0),"",IF(U$4="均一配賦",U$3/'5.工程集計'!$C$4/'5.工程集計'!$I235,IF(U$4="減価償却費",U$3*'5.工程集計'!$E235/'5.工程集計'!$I235)))</f>
        <v/>
      </c>
      <c r="V235" s="105" t="str">
        <f>IF(OR($C235="",V$3="",'5.工程集計'!$I235=0),"",IF(V$4="均一配賦",V$3/'5.工程集計'!$C$4/'5.工程集計'!$I235,IF(V$4="減価償却費",V$3*'5.工程集計'!$E235/'5.工程集計'!$I235)))</f>
        <v/>
      </c>
      <c r="W235" s="105" t="str">
        <f>IF(OR($C235="",W$3="",'5.工程集計'!$I235=0),"",IF(W$4="均一配賦",W$3/'5.工程集計'!$C$4/'5.工程集計'!$I235,IF(W$4="減価償却費",W$3*'5.工程集計'!$E235/'5.工程集計'!$I235)))</f>
        <v/>
      </c>
      <c r="X235" s="105" t="str">
        <f>IF(OR($C235="",X$3="",'5.工程集計'!$I235=0),"",IF(X$4="均一配賦",X$3/'5.工程集計'!$C$4/'5.工程集計'!$I235,IF(X$4="減価償却費",X$3*'5.工程集計'!$E235/'5.工程集計'!$I235)))</f>
        <v/>
      </c>
      <c r="Y235" s="105" t="str">
        <f>IF(OR($C235="",Y$3="",'5.工程集計'!$I235=0),"",IF(Y$4="均一配賦",Y$3/'5.工程集計'!$C$4/'5.工程集計'!$I235,IF(Y$4="減価償却費",Y$3*'5.工程集計'!$E235/'5.工程集計'!$I235)))</f>
        <v/>
      </c>
      <c r="Z235" s="105" t="str">
        <f>IF(OR($C235="",Z$3="",'5.工程集計'!$I235=0),"",IF(Z$4="均一配賦",Z$3/'5.工程集計'!$C$4/'5.工程集計'!$I235,IF(Z$4="減価償却費",Z$3*'5.工程集計'!$E235/'5.工程集計'!$I235)))</f>
        <v/>
      </c>
      <c r="AA235" s="105" t="str">
        <f>IF(OR($C235="",AA$3="",'5.工程集計'!$I235=0),"",IF(AA$4="均一配賦",AA$3/'5.工程集計'!$C$4/'5.工程集計'!$I235,IF(AA$4="減価償却費",AA$3*'5.工程集計'!$E235/'5.工程集計'!$I235)))</f>
        <v/>
      </c>
    </row>
    <row r="236" spans="2:27" ht="21.75" customHeight="1">
      <c r="B236" s="14" t="str">
        <f>IF('3.工程情報'!B236="","",'3.工程情報'!B236)</f>
        <v/>
      </c>
      <c r="C236" s="14" t="str">
        <f>IF('3.工程情報'!C236="","",'3.工程情報'!C236)</f>
        <v/>
      </c>
      <c r="D236" s="193" t="str">
        <f t="shared" si="7"/>
        <v/>
      </c>
      <c r="E236" s="193" t="str">
        <f t="shared" si="8"/>
        <v/>
      </c>
      <c r="F236" s="105" t="str">
        <f>IF($C236="","",'3.工程情報'!$H236/'5.工程集計'!$H236)</f>
        <v/>
      </c>
      <c r="G236" s="105" t="str">
        <f>IF(OR($C236="",G$3="",'5.工程集計'!$H236=0),"",IF(G$4="均一配賦",G$3/'5.工程集計'!$C$4/'5.工程集計'!$H236,IF(G$4="減価償却費",G$3*'5.工程集計'!$E236/'5.工程集計'!$H236)))</f>
        <v/>
      </c>
      <c r="H236" s="105" t="str">
        <f>IF($C236="","",'5.工程集計'!D236/'5.工程集計'!I236)</f>
        <v/>
      </c>
      <c r="I236" s="105" t="str">
        <f>IF(OR($C236="",I$3="",'5.工程集計'!$I236=0),"",IF(I$4="均一配賦",I$3/'5.工程集計'!$C$4/'5.工程集計'!$I236,IF(I$4="減価償却費",I$3*'5.工程集計'!$E236/'5.工程集計'!$I236)))</f>
        <v/>
      </c>
      <c r="J236" s="106" t="str">
        <f>IF($C236="","",$J$3*'5.工程集計'!G236/'5.工程集計'!I236)</f>
        <v/>
      </c>
      <c r="K236" s="105" t="str">
        <f>IF($C236="","",'3.工程情報'!I236/'5.工程集計'!I236)</f>
        <v/>
      </c>
      <c r="L236" s="105" t="str">
        <f>IF($C236="","",'3.工程情報'!J236/'5.工程集計'!I236)</f>
        <v/>
      </c>
      <c r="M236" s="105" t="str">
        <f>IF($C236="","",'3.工程情報'!K236/'5.工程集計'!I236)</f>
        <v/>
      </c>
      <c r="N236" s="105" t="str">
        <f>IF($C236="","",'3.工程情報'!L236/'5.工程集計'!I236)</f>
        <v/>
      </c>
      <c r="O236" s="105" t="str">
        <f>IF($C236="","",'3.工程情報'!M236/'5.工程集計'!I236)</f>
        <v/>
      </c>
      <c r="P236" s="105" t="str">
        <f>IF(OR($C236="",P$3="",'5.工程集計'!$I236=0),"",IF(P$4="均一配賦",P$3/'5.工程集計'!$C$4/'5.工程集計'!$I236,IF(P$4="減価償却費",P$3*'5.工程集計'!$E236/'5.工程集計'!$I236)))</f>
        <v/>
      </c>
      <c r="Q236" s="105" t="str">
        <f>IF(OR($C236="",Q$3="",'5.工程集計'!$I236=0),"",IF(Q$4="均一配賦",Q$3/'5.工程集計'!$C$4/'5.工程集計'!$I236,IF(Q$4="減価償却費",Q$3*'5.工程集計'!$E236/'5.工程集計'!$I236)))</f>
        <v/>
      </c>
      <c r="R236" s="105" t="str">
        <f>IF(OR($C236="",R$3="",'5.工程集計'!$I236=0),"",IF(R$4="均一配賦",R$3/'5.工程集計'!$C$4/'5.工程集計'!$I236,IF(R$4="減価償却費",R$3*'5.工程集計'!$E236/'5.工程集計'!$I236)))</f>
        <v/>
      </c>
      <c r="S236" s="105" t="str">
        <f>IF(OR($C236="",S$3="",'5.工程集計'!$I236=0),"",IF(S$4="均一配賦",S$3/'5.工程集計'!$C$4/'5.工程集計'!$I236,IF(S$4="減価償却費",S$3*'5.工程集計'!$E236/'5.工程集計'!$I236)))</f>
        <v/>
      </c>
      <c r="T236" s="105" t="str">
        <f>IF(OR($C236="",T$3="",'5.工程集計'!$I236=0),"",IF(T$4="均一配賦",T$3/'5.工程集計'!$C$4/'5.工程集計'!$I236,IF(T$4="減価償却費",T$3*'5.工程集計'!$E236/'5.工程集計'!$I236)))</f>
        <v/>
      </c>
      <c r="U236" s="105" t="str">
        <f>IF(OR($C236="",U$3="",'5.工程集計'!$I236=0),"",IF(U$4="均一配賦",U$3/'5.工程集計'!$C$4/'5.工程集計'!$I236,IF(U$4="減価償却費",U$3*'5.工程集計'!$E236/'5.工程集計'!$I236)))</f>
        <v/>
      </c>
      <c r="V236" s="105" t="str">
        <f>IF(OR($C236="",V$3="",'5.工程集計'!$I236=0),"",IF(V$4="均一配賦",V$3/'5.工程集計'!$C$4/'5.工程集計'!$I236,IF(V$4="減価償却費",V$3*'5.工程集計'!$E236/'5.工程集計'!$I236)))</f>
        <v/>
      </c>
      <c r="W236" s="105" t="str">
        <f>IF(OR($C236="",W$3="",'5.工程集計'!$I236=0),"",IF(W$4="均一配賦",W$3/'5.工程集計'!$C$4/'5.工程集計'!$I236,IF(W$4="減価償却費",W$3*'5.工程集計'!$E236/'5.工程集計'!$I236)))</f>
        <v/>
      </c>
      <c r="X236" s="105" t="str">
        <f>IF(OR($C236="",X$3="",'5.工程集計'!$I236=0),"",IF(X$4="均一配賦",X$3/'5.工程集計'!$C$4/'5.工程集計'!$I236,IF(X$4="減価償却費",X$3*'5.工程集計'!$E236/'5.工程集計'!$I236)))</f>
        <v/>
      </c>
      <c r="Y236" s="105" t="str">
        <f>IF(OR($C236="",Y$3="",'5.工程集計'!$I236=0),"",IF(Y$4="均一配賦",Y$3/'5.工程集計'!$C$4/'5.工程集計'!$I236,IF(Y$4="減価償却費",Y$3*'5.工程集計'!$E236/'5.工程集計'!$I236)))</f>
        <v/>
      </c>
      <c r="Z236" s="105" t="str">
        <f>IF(OR($C236="",Z$3="",'5.工程集計'!$I236=0),"",IF(Z$4="均一配賦",Z$3/'5.工程集計'!$C$4/'5.工程集計'!$I236,IF(Z$4="減価償却費",Z$3*'5.工程集計'!$E236/'5.工程集計'!$I236)))</f>
        <v/>
      </c>
      <c r="AA236" s="105" t="str">
        <f>IF(OR($C236="",AA$3="",'5.工程集計'!$I236=0),"",IF(AA$4="均一配賦",AA$3/'5.工程集計'!$C$4/'5.工程集計'!$I236,IF(AA$4="減価償却費",AA$3*'5.工程集計'!$E236/'5.工程集計'!$I236)))</f>
        <v/>
      </c>
    </row>
    <row r="237" spans="2:27" ht="21.75" customHeight="1">
      <c r="B237" s="14" t="str">
        <f>IF('3.工程情報'!B237="","",'3.工程情報'!B237)</f>
        <v/>
      </c>
      <c r="C237" s="14" t="str">
        <f>IF('3.工程情報'!C237="","",'3.工程情報'!C237)</f>
        <v/>
      </c>
      <c r="D237" s="193" t="str">
        <f t="shared" si="7"/>
        <v/>
      </c>
      <c r="E237" s="193" t="str">
        <f t="shared" si="8"/>
        <v/>
      </c>
      <c r="F237" s="105" t="str">
        <f>IF($C237="","",'3.工程情報'!$H237/'5.工程集計'!$H237)</f>
        <v/>
      </c>
      <c r="G237" s="105" t="str">
        <f>IF(OR($C237="",G$3="",'5.工程集計'!$H237=0),"",IF(G$4="均一配賦",G$3/'5.工程集計'!$C$4/'5.工程集計'!$H237,IF(G$4="減価償却費",G$3*'5.工程集計'!$E237/'5.工程集計'!$H237)))</f>
        <v/>
      </c>
      <c r="H237" s="105" t="str">
        <f>IF($C237="","",'5.工程集計'!D237/'5.工程集計'!I237)</f>
        <v/>
      </c>
      <c r="I237" s="105" t="str">
        <f>IF(OR($C237="",I$3="",'5.工程集計'!$I237=0),"",IF(I$4="均一配賦",I$3/'5.工程集計'!$C$4/'5.工程集計'!$I237,IF(I$4="減価償却費",I$3*'5.工程集計'!$E237/'5.工程集計'!$I237)))</f>
        <v/>
      </c>
      <c r="J237" s="106" t="str">
        <f>IF($C237="","",$J$3*'5.工程集計'!G237/'5.工程集計'!I237)</f>
        <v/>
      </c>
      <c r="K237" s="105" t="str">
        <f>IF($C237="","",'3.工程情報'!I237/'5.工程集計'!I237)</f>
        <v/>
      </c>
      <c r="L237" s="105" t="str">
        <f>IF($C237="","",'3.工程情報'!J237/'5.工程集計'!I237)</f>
        <v/>
      </c>
      <c r="M237" s="105" t="str">
        <f>IF($C237="","",'3.工程情報'!K237/'5.工程集計'!I237)</f>
        <v/>
      </c>
      <c r="N237" s="105" t="str">
        <f>IF($C237="","",'3.工程情報'!L237/'5.工程集計'!I237)</f>
        <v/>
      </c>
      <c r="O237" s="105" t="str">
        <f>IF($C237="","",'3.工程情報'!M237/'5.工程集計'!I237)</f>
        <v/>
      </c>
      <c r="P237" s="105" t="str">
        <f>IF(OR($C237="",P$3="",'5.工程集計'!$I237=0),"",IF(P$4="均一配賦",P$3/'5.工程集計'!$C$4/'5.工程集計'!$I237,IF(P$4="減価償却費",P$3*'5.工程集計'!$E237/'5.工程集計'!$I237)))</f>
        <v/>
      </c>
      <c r="Q237" s="105" t="str">
        <f>IF(OR($C237="",Q$3="",'5.工程集計'!$I237=0),"",IF(Q$4="均一配賦",Q$3/'5.工程集計'!$C$4/'5.工程集計'!$I237,IF(Q$4="減価償却費",Q$3*'5.工程集計'!$E237/'5.工程集計'!$I237)))</f>
        <v/>
      </c>
      <c r="R237" s="105" t="str">
        <f>IF(OR($C237="",R$3="",'5.工程集計'!$I237=0),"",IF(R$4="均一配賦",R$3/'5.工程集計'!$C$4/'5.工程集計'!$I237,IF(R$4="減価償却費",R$3*'5.工程集計'!$E237/'5.工程集計'!$I237)))</f>
        <v/>
      </c>
      <c r="S237" s="105" t="str">
        <f>IF(OR($C237="",S$3="",'5.工程集計'!$I237=0),"",IF(S$4="均一配賦",S$3/'5.工程集計'!$C$4/'5.工程集計'!$I237,IF(S$4="減価償却費",S$3*'5.工程集計'!$E237/'5.工程集計'!$I237)))</f>
        <v/>
      </c>
      <c r="T237" s="105" t="str">
        <f>IF(OR($C237="",T$3="",'5.工程集計'!$I237=0),"",IF(T$4="均一配賦",T$3/'5.工程集計'!$C$4/'5.工程集計'!$I237,IF(T$4="減価償却費",T$3*'5.工程集計'!$E237/'5.工程集計'!$I237)))</f>
        <v/>
      </c>
      <c r="U237" s="105" t="str">
        <f>IF(OR($C237="",U$3="",'5.工程集計'!$I237=0),"",IF(U$4="均一配賦",U$3/'5.工程集計'!$C$4/'5.工程集計'!$I237,IF(U$4="減価償却費",U$3*'5.工程集計'!$E237/'5.工程集計'!$I237)))</f>
        <v/>
      </c>
      <c r="V237" s="105" t="str">
        <f>IF(OR($C237="",V$3="",'5.工程集計'!$I237=0),"",IF(V$4="均一配賦",V$3/'5.工程集計'!$C$4/'5.工程集計'!$I237,IF(V$4="減価償却費",V$3*'5.工程集計'!$E237/'5.工程集計'!$I237)))</f>
        <v/>
      </c>
      <c r="W237" s="105" t="str">
        <f>IF(OR($C237="",W$3="",'5.工程集計'!$I237=0),"",IF(W$4="均一配賦",W$3/'5.工程集計'!$C$4/'5.工程集計'!$I237,IF(W$4="減価償却費",W$3*'5.工程集計'!$E237/'5.工程集計'!$I237)))</f>
        <v/>
      </c>
      <c r="X237" s="105" t="str">
        <f>IF(OR($C237="",X$3="",'5.工程集計'!$I237=0),"",IF(X$4="均一配賦",X$3/'5.工程集計'!$C$4/'5.工程集計'!$I237,IF(X$4="減価償却費",X$3*'5.工程集計'!$E237/'5.工程集計'!$I237)))</f>
        <v/>
      </c>
      <c r="Y237" s="105" t="str">
        <f>IF(OR($C237="",Y$3="",'5.工程集計'!$I237=0),"",IF(Y$4="均一配賦",Y$3/'5.工程集計'!$C$4/'5.工程集計'!$I237,IF(Y$4="減価償却費",Y$3*'5.工程集計'!$E237/'5.工程集計'!$I237)))</f>
        <v/>
      </c>
      <c r="Z237" s="105" t="str">
        <f>IF(OR($C237="",Z$3="",'5.工程集計'!$I237=0),"",IF(Z$4="均一配賦",Z$3/'5.工程集計'!$C$4/'5.工程集計'!$I237,IF(Z$4="減価償却費",Z$3*'5.工程集計'!$E237/'5.工程集計'!$I237)))</f>
        <v/>
      </c>
      <c r="AA237" s="105" t="str">
        <f>IF(OR($C237="",AA$3="",'5.工程集計'!$I237=0),"",IF(AA$4="均一配賦",AA$3/'5.工程集計'!$C$4/'5.工程集計'!$I237,IF(AA$4="減価償却費",AA$3*'5.工程集計'!$E237/'5.工程集計'!$I237)))</f>
        <v/>
      </c>
    </row>
    <row r="238" spans="2:27" ht="21.75" customHeight="1">
      <c r="B238" s="14" t="str">
        <f>IF('3.工程情報'!B238="","",'3.工程情報'!B238)</f>
        <v/>
      </c>
      <c r="C238" s="14" t="str">
        <f>IF('3.工程情報'!C238="","",'3.工程情報'!C238)</f>
        <v/>
      </c>
      <c r="D238" s="193" t="str">
        <f t="shared" si="7"/>
        <v/>
      </c>
      <c r="E238" s="193" t="str">
        <f t="shared" si="8"/>
        <v/>
      </c>
      <c r="F238" s="105" t="str">
        <f>IF($C238="","",'3.工程情報'!$H238/'5.工程集計'!$H238)</f>
        <v/>
      </c>
      <c r="G238" s="105" t="str">
        <f>IF(OR($C238="",G$3="",'5.工程集計'!$H238=0),"",IF(G$4="均一配賦",G$3/'5.工程集計'!$C$4/'5.工程集計'!$H238,IF(G$4="減価償却費",G$3*'5.工程集計'!$E238/'5.工程集計'!$H238)))</f>
        <v/>
      </c>
      <c r="H238" s="105" t="str">
        <f>IF($C238="","",'5.工程集計'!D238/'5.工程集計'!I238)</f>
        <v/>
      </c>
      <c r="I238" s="105" t="str">
        <f>IF(OR($C238="",I$3="",'5.工程集計'!$I238=0),"",IF(I$4="均一配賦",I$3/'5.工程集計'!$C$4/'5.工程集計'!$I238,IF(I$4="減価償却費",I$3*'5.工程集計'!$E238/'5.工程集計'!$I238)))</f>
        <v/>
      </c>
      <c r="J238" s="106" t="str">
        <f>IF($C238="","",$J$3*'5.工程集計'!G238/'5.工程集計'!I238)</f>
        <v/>
      </c>
      <c r="K238" s="105" t="str">
        <f>IF($C238="","",'3.工程情報'!I238/'5.工程集計'!I238)</f>
        <v/>
      </c>
      <c r="L238" s="105" t="str">
        <f>IF($C238="","",'3.工程情報'!J238/'5.工程集計'!I238)</f>
        <v/>
      </c>
      <c r="M238" s="105" t="str">
        <f>IF($C238="","",'3.工程情報'!K238/'5.工程集計'!I238)</f>
        <v/>
      </c>
      <c r="N238" s="105" t="str">
        <f>IF($C238="","",'3.工程情報'!L238/'5.工程集計'!I238)</f>
        <v/>
      </c>
      <c r="O238" s="105" t="str">
        <f>IF($C238="","",'3.工程情報'!M238/'5.工程集計'!I238)</f>
        <v/>
      </c>
      <c r="P238" s="105" t="str">
        <f>IF(OR($C238="",P$3="",'5.工程集計'!$I238=0),"",IF(P$4="均一配賦",P$3/'5.工程集計'!$C$4/'5.工程集計'!$I238,IF(P$4="減価償却費",P$3*'5.工程集計'!$E238/'5.工程集計'!$I238)))</f>
        <v/>
      </c>
      <c r="Q238" s="105" t="str">
        <f>IF(OR($C238="",Q$3="",'5.工程集計'!$I238=0),"",IF(Q$4="均一配賦",Q$3/'5.工程集計'!$C$4/'5.工程集計'!$I238,IF(Q$4="減価償却費",Q$3*'5.工程集計'!$E238/'5.工程集計'!$I238)))</f>
        <v/>
      </c>
      <c r="R238" s="105" t="str">
        <f>IF(OR($C238="",R$3="",'5.工程集計'!$I238=0),"",IF(R$4="均一配賦",R$3/'5.工程集計'!$C$4/'5.工程集計'!$I238,IF(R$4="減価償却費",R$3*'5.工程集計'!$E238/'5.工程集計'!$I238)))</f>
        <v/>
      </c>
      <c r="S238" s="105" t="str">
        <f>IF(OR($C238="",S$3="",'5.工程集計'!$I238=0),"",IF(S$4="均一配賦",S$3/'5.工程集計'!$C$4/'5.工程集計'!$I238,IF(S$4="減価償却費",S$3*'5.工程集計'!$E238/'5.工程集計'!$I238)))</f>
        <v/>
      </c>
      <c r="T238" s="105" t="str">
        <f>IF(OR($C238="",T$3="",'5.工程集計'!$I238=0),"",IF(T$4="均一配賦",T$3/'5.工程集計'!$C$4/'5.工程集計'!$I238,IF(T$4="減価償却費",T$3*'5.工程集計'!$E238/'5.工程集計'!$I238)))</f>
        <v/>
      </c>
      <c r="U238" s="105" t="str">
        <f>IF(OR($C238="",U$3="",'5.工程集計'!$I238=0),"",IF(U$4="均一配賦",U$3/'5.工程集計'!$C$4/'5.工程集計'!$I238,IF(U$4="減価償却費",U$3*'5.工程集計'!$E238/'5.工程集計'!$I238)))</f>
        <v/>
      </c>
      <c r="V238" s="105" t="str">
        <f>IF(OR($C238="",V$3="",'5.工程集計'!$I238=0),"",IF(V$4="均一配賦",V$3/'5.工程集計'!$C$4/'5.工程集計'!$I238,IF(V$4="減価償却費",V$3*'5.工程集計'!$E238/'5.工程集計'!$I238)))</f>
        <v/>
      </c>
      <c r="W238" s="105" t="str">
        <f>IF(OR($C238="",W$3="",'5.工程集計'!$I238=0),"",IF(W$4="均一配賦",W$3/'5.工程集計'!$C$4/'5.工程集計'!$I238,IF(W$4="減価償却費",W$3*'5.工程集計'!$E238/'5.工程集計'!$I238)))</f>
        <v/>
      </c>
      <c r="X238" s="105" t="str">
        <f>IF(OR($C238="",X$3="",'5.工程集計'!$I238=0),"",IF(X$4="均一配賦",X$3/'5.工程集計'!$C$4/'5.工程集計'!$I238,IF(X$4="減価償却費",X$3*'5.工程集計'!$E238/'5.工程集計'!$I238)))</f>
        <v/>
      </c>
      <c r="Y238" s="105" t="str">
        <f>IF(OR($C238="",Y$3="",'5.工程集計'!$I238=0),"",IF(Y$4="均一配賦",Y$3/'5.工程集計'!$C$4/'5.工程集計'!$I238,IF(Y$4="減価償却費",Y$3*'5.工程集計'!$E238/'5.工程集計'!$I238)))</f>
        <v/>
      </c>
      <c r="Z238" s="105" t="str">
        <f>IF(OR($C238="",Z$3="",'5.工程集計'!$I238=0),"",IF(Z$4="均一配賦",Z$3/'5.工程集計'!$C$4/'5.工程集計'!$I238,IF(Z$4="減価償却費",Z$3*'5.工程集計'!$E238/'5.工程集計'!$I238)))</f>
        <v/>
      </c>
      <c r="AA238" s="105" t="str">
        <f>IF(OR($C238="",AA$3="",'5.工程集計'!$I238=0),"",IF(AA$4="均一配賦",AA$3/'5.工程集計'!$C$4/'5.工程集計'!$I238,IF(AA$4="減価償却費",AA$3*'5.工程集計'!$E238/'5.工程集計'!$I238)))</f>
        <v/>
      </c>
    </row>
    <row r="239" spans="2:27" ht="21.75" customHeight="1">
      <c r="B239" s="14" t="str">
        <f>IF('3.工程情報'!B239="","",'3.工程情報'!B239)</f>
        <v/>
      </c>
      <c r="C239" s="14" t="str">
        <f>IF('3.工程情報'!C239="","",'3.工程情報'!C239)</f>
        <v/>
      </c>
      <c r="D239" s="193" t="str">
        <f t="shared" si="7"/>
        <v/>
      </c>
      <c r="E239" s="193" t="str">
        <f t="shared" si="8"/>
        <v/>
      </c>
      <c r="F239" s="105" t="str">
        <f>IF($C239="","",'3.工程情報'!$H239/'5.工程集計'!$H239)</f>
        <v/>
      </c>
      <c r="G239" s="105" t="str">
        <f>IF(OR($C239="",G$3="",'5.工程集計'!$H239=0),"",IF(G$4="均一配賦",G$3/'5.工程集計'!$C$4/'5.工程集計'!$H239,IF(G$4="減価償却費",G$3*'5.工程集計'!$E239/'5.工程集計'!$H239)))</f>
        <v/>
      </c>
      <c r="H239" s="105" t="str">
        <f>IF($C239="","",'5.工程集計'!D239/'5.工程集計'!I239)</f>
        <v/>
      </c>
      <c r="I239" s="105" t="str">
        <f>IF(OR($C239="",I$3="",'5.工程集計'!$I239=0),"",IF(I$4="均一配賦",I$3/'5.工程集計'!$C$4/'5.工程集計'!$I239,IF(I$4="減価償却費",I$3*'5.工程集計'!$E239/'5.工程集計'!$I239)))</f>
        <v/>
      </c>
      <c r="J239" s="106" t="str">
        <f>IF($C239="","",$J$3*'5.工程集計'!G239/'5.工程集計'!I239)</f>
        <v/>
      </c>
      <c r="K239" s="105" t="str">
        <f>IF($C239="","",'3.工程情報'!I239/'5.工程集計'!I239)</f>
        <v/>
      </c>
      <c r="L239" s="105" t="str">
        <f>IF($C239="","",'3.工程情報'!J239/'5.工程集計'!I239)</f>
        <v/>
      </c>
      <c r="M239" s="105" t="str">
        <f>IF($C239="","",'3.工程情報'!K239/'5.工程集計'!I239)</f>
        <v/>
      </c>
      <c r="N239" s="105" t="str">
        <f>IF($C239="","",'3.工程情報'!L239/'5.工程集計'!I239)</f>
        <v/>
      </c>
      <c r="O239" s="105" t="str">
        <f>IF($C239="","",'3.工程情報'!M239/'5.工程集計'!I239)</f>
        <v/>
      </c>
      <c r="P239" s="105" t="str">
        <f>IF(OR($C239="",P$3="",'5.工程集計'!$I239=0),"",IF(P$4="均一配賦",P$3/'5.工程集計'!$C$4/'5.工程集計'!$I239,IF(P$4="減価償却費",P$3*'5.工程集計'!$E239/'5.工程集計'!$I239)))</f>
        <v/>
      </c>
      <c r="Q239" s="105" t="str">
        <f>IF(OR($C239="",Q$3="",'5.工程集計'!$I239=0),"",IF(Q$4="均一配賦",Q$3/'5.工程集計'!$C$4/'5.工程集計'!$I239,IF(Q$4="減価償却費",Q$3*'5.工程集計'!$E239/'5.工程集計'!$I239)))</f>
        <v/>
      </c>
      <c r="R239" s="105" t="str">
        <f>IF(OR($C239="",R$3="",'5.工程集計'!$I239=0),"",IF(R$4="均一配賦",R$3/'5.工程集計'!$C$4/'5.工程集計'!$I239,IF(R$4="減価償却費",R$3*'5.工程集計'!$E239/'5.工程集計'!$I239)))</f>
        <v/>
      </c>
      <c r="S239" s="105" t="str">
        <f>IF(OR($C239="",S$3="",'5.工程集計'!$I239=0),"",IF(S$4="均一配賦",S$3/'5.工程集計'!$C$4/'5.工程集計'!$I239,IF(S$4="減価償却費",S$3*'5.工程集計'!$E239/'5.工程集計'!$I239)))</f>
        <v/>
      </c>
      <c r="T239" s="105" t="str">
        <f>IF(OR($C239="",T$3="",'5.工程集計'!$I239=0),"",IF(T$4="均一配賦",T$3/'5.工程集計'!$C$4/'5.工程集計'!$I239,IF(T$4="減価償却費",T$3*'5.工程集計'!$E239/'5.工程集計'!$I239)))</f>
        <v/>
      </c>
      <c r="U239" s="105" t="str">
        <f>IF(OR($C239="",U$3="",'5.工程集計'!$I239=0),"",IF(U$4="均一配賦",U$3/'5.工程集計'!$C$4/'5.工程集計'!$I239,IF(U$4="減価償却費",U$3*'5.工程集計'!$E239/'5.工程集計'!$I239)))</f>
        <v/>
      </c>
      <c r="V239" s="105" t="str">
        <f>IF(OR($C239="",V$3="",'5.工程集計'!$I239=0),"",IF(V$4="均一配賦",V$3/'5.工程集計'!$C$4/'5.工程集計'!$I239,IF(V$4="減価償却費",V$3*'5.工程集計'!$E239/'5.工程集計'!$I239)))</f>
        <v/>
      </c>
      <c r="W239" s="105" t="str">
        <f>IF(OR($C239="",W$3="",'5.工程集計'!$I239=0),"",IF(W$4="均一配賦",W$3/'5.工程集計'!$C$4/'5.工程集計'!$I239,IF(W$4="減価償却費",W$3*'5.工程集計'!$E239/'5.工程集計'!$I239)))</f>
        <v/>
      </c>
      <c r="X239" s="105" t="str">
        <f>IF(OR($C239="",X$3="",'5.工程集計'!$I239=0),"",IF(X$4="均一配賦",X$3/'5.工程集計'!$C$4/'5.工程集計'!$I239,IF(X$4="減価償却費",X$3*'5.工程集計'!$E239/'5.工程集計'!$I239)))</f>
        <v/>
      </c>
      <c r="Y239" s="105" t="str">
        <f>IF(OR($C239="",Y$3="",'5.工程集計'!$I239=0),"",IF(Y$4="均一配賦",Y$3/'5.工程集計'!$C$4/'5.工程集計'!$I239,IF(Y$4="減価償却費",Y$3*'5.工程集計'!$E239/'5.工程集計'!$I239)))</f>
        <v/>
      </c>
      <c r="Z239" s="105" t="str">
        <f>IF(OR($C239="",Z$3="",'5.工程集計'!$I239=0),"",IF(Z$4="均一配賦",Z$3/'5.工程集計'!$C$4/'5.工程集計'!$I239,IF(Z$4="減価償却費",Z$3*'5.工程集計'!$E239/'5.工程集計'!$I239)))</f>
        <v/>
      </c>
      <c r="AA239" s="105" t="str">
        <f>IF(OR($C239="",AA$3="",'5.工程集計'!$I239=0),"",IF(AA$4="均一配賦",AA$3/'5.工程集計'!$C$4/'5.工程集計'!$I239,IF(AA$4="減価償却費",AA$3*'5.工程集計'!$E239/'5.工程集計'!$I239)))</f>
        <v/>
      </c>
    </row>
    <row r="240" spans="2:27" ht="21.75" customHeight="1">
      <c r="B240" s="14" t="str">
        <f>IF('3.工程情報'!B240="","",'3.工程情報'!B240)</f>
        <v/>
      </c>
      <c r="C240" s="14" t="str">
        <f>IF('3.工程情報'!C240="","",'3.工程情報'!C240)</f>
        <v/>
      </c>
      <c r="D240" s="193" t="str">
        <f t="shared" si="7"/>
        <v/>
      </c>
      <c r="E240" s="193" t="str">
        <f t="shared" si="8"/>
        <v/>
      </c>
      <c r="F240" s="105" t="str">
        <f>IF($C240="","",'3.工程情報'!$H240/'5.工程集計'!$H240)</f>
        <v/>
      </c>
      <c r="G240" s="105" t="str">
        <f>IF(OR($C240="",G$3="",'5.工程集計'!$H240=0),"",IF(G$4="均一配賦",G$3/'5.工程集計'!$C$4/'5.工程集計'!$H240,IF(G$4="減価償却費",G$3*'5.工程集計'!$E240/'5.工程集計'!$H240)))</f>
        <v/>
      </c>
      <c r="H240" s="105" t="str">
        <f>IF($C240="","",'5.工程集計'!D240/'5.工程集計'!I240)</f>
        <v/>
      </c>
      <c r="I240" s="105" t="str">
        <f>IF(OR($C240="",I$3="",'5.工程集計'!$I240=0),"",IF(I$4="均一配賦",I$3/'5.工程集計'!$C$4/'5.工程集計'!$I240,IF(I$4="減価償却費",I$3*'5.工程集計'!$E240/'5.工程集計'!$I240)))</f>
        <v/>
      </c>
      <c r="J240" s="106" t="str">
        <f>IF($C240="","",$J$3*'5.工程集計'!G240/'5.工程集計'!I240)</f>
        <v/>
      </c>
      <c r="K240" s="105" t="str">
        <f>IF($C240="","",'3.工程情報'!I240/'5.工程集計'!I240)</f>
        <v/>
      </c>
      <c r="L240" s="105" t="str">
        <f>IF($C240="","",'3.工程情報'!J240/'5.工程集計'!I240)</f>
        <v/>
      </c>
      <c r="M240" s="105" t="str">
        <f>IF($C240="","",'3.工程情報'!K240/'5.工程集計'!I240)</f>
        <v/>
      </c>
      <c r="N240" s="105" t="str">
        <f>IF($C240="","",'3.工程情報'!L240/'5.工程集計'!I240)</f>
        <v/>
      </c>
      <c r="O240" s="105" t="str">
        <f>IF($C240="","",'3.工程情報'!M240/'5.工程集計'!I240)</f>
        <v/>
      </c>
      <c r="P240" s="105" t="str">
        <f>IF(OR($C240="",P$3="",'5.工程集計'!$I240=0),"",IF(P$4="均一配賦",P$3/'5.工程集計'!$C$4/'5.工程集計'!$I240,IF(P$4="減価償却費",P$3*'5.工程集計'!$E240/'5.工程集計'!$I240)))</f>
        <v/>
      </c>
      <c r="Q240" s="105" t="str">
        <f>IF(OR($C240="",Q$3="",'5.工程集計'!$I240=0),"",IF(Q$4="均一配賦",Q$3/'5.工程集計'!$C$4/'5.工程集計'!$I240,IF(Q$4="減価償却費",Q$3*'5.工程集計'!$E240/'5.工程集計'!$I240)))</f>
        <v/>
      </c>
      <c r="R240" s="105" t="str">
        <f>IF(OR($C240="",R$3="",'5.工程集計'!$I240=0),"",IF(R$4="均一配賦",R$3/'5.工程集計'!$C$4/'5.工程集計'!$I240,IF(R$4="減価償却費",R$3*'5.工程集計'!$E240/'5.工程集計'!$I240)))</f>
        <v/>
      </c>
      <c r="S240" s="105" t="str">
        <f>IF(OR($C240="",S$3="",'5.工程集計'!$I240=0),"",IF(S$4="均一配賦",S$3/'5.工程集計'!$C$4/'5.工程集計'!$I240,IF(S$4="減価償却費",S$3*'5.工程集計'!$E240/'5.工程集計'!$I240)))</f>
        <v/>
      </c>
      <c r="T240" s="105" t="str">
        <f>IF(OR($C240="",T$3="",'5.工程集計'!$I240=0),"",IF(T$4="均一配賦",T$3/'5.工程集計'!$C$4/'5.工程集計'!$I240,IF(T$4="減価償却費",T$3*'5.工程集計'!$E240/'5.工程集計'!$I240)))</f>
        <v/>
      </c>
      <c r="U240" s="105" t="str">
        <f>IF(OR($C240="",U$3="",'5.工程集計'!$I240=0),"",IF(U$4="均一配賦",U$3/'5.工程集計'!$C$4/'5.工程集計'!$I240,IF(U$4="減価償却費",U$3*'5.工程集計'!$E240/'5.工程集計'!$I240)))</f>
        <v/>
      </c>
      <c r="V240" s="105" t="str">
        <f>IF(OR($C240="",V$3="",'5.工程集計'!$I240=0),"",IF(V$4="均一配賦",V$3/'5.工程集計'!$C$4/'5.工程集計'!$I240,IF(V$4="減価償却費",V$3*'5.工程集計'!$E240/'5.工程集計'!$I240)))</f>
        <v/>
      </c>
      <c r="W240" s="105" t="str">
        <f>IF(OR($C240="",W$3="",'5.工程集計'!$I240=0),"",IF(W$4="均一配賦",W$3/'5.工程集計'!$C$4/'5.工程集計'!$I240,IF(W$4="減価償却費",W$3*'5.工程集計'!$E240/'5.工程集計'!$I240)))</f>
        <v/>
      </c>
      <c r="X240" s="105" t="str">
        <f>IF(OR($C240="",X$3="",'5.工程集計'!$I240=0),"",IF(X$4="均一配賦",X$3/'5.工程集計'!$C$4/'5.工程集計'!$I240,IF(X$4="減価償却費",X$3*'5.工程集計'!$E240/'5.工程集計'!$I240)))</f>
        <v/>
      </c>
      <c r="Y240" s="105" t="str">
        <f>IF(OR($C240="",Y$3="",'5.工程集計'!$I240=0),"",IF(Y$4="均一配賦",Y$3/'5.工程集計'!$C$4/'5.工程集計'!$I240,IF(Y$4="減価償却費",Y$3*'5.工程集計'!$E240/'5.工程集計'!$I240)))</f>
        <v/>
      </c>
      <c r="Z240" s="105" t="str">
        <f>IF(OR($C240="",Z$3="",'5.工程集計'!$I240=0),"",IF(Z$4="均一配賦",Z$3/'5.工程集計'!$C$4/'5.工程集計'!$I240,IF(Z$4="減価償却費",Z$3*'5.工程集計'!$E240/'5.工程集計'!$I240)))</f>
        <v/>
      </c>
      <c r="AA240" s="105" t="str">
        <f>IF(OR($C240="",AA$3="",'5.工程集計'!$I240=0),"",IF(AA$4="均一配賦",AA$3/'5.工程集計'!$C$4/'5.工程集計'!$I240,IF(AA$4="減価償却費",AA$3*'5.工程集計'!$E240/'5.工程集計'!$I240)))</f>
        <v/>
      </c>
    </row>
    <row r="241" spans="2:27" ht="21.75" customHeight="1">
      <c r="B241" s="14" t="str">
        <f>IF('3.工程情報'!B241="","",'3.工程情報'!B241)</f>
        <v/>
      </c>
      <c r="C241" s="14" t="str">
        <f>IF('3.工程情報'!C241="","",'3.工程情報'!C241)</f>
        <v/>
      </c>
      <c r="D241" s="193" t="str">
        <f t="shared" si="7"/>
        <v/>
      </c>
      <c r="E241" s="193" t="str">
        <f t="shared" si="8"/>
        <v/>
      </c>
      <c r="F241" s="105" t="str">
        <f>IF($C241="","",'3.工程情報'!$H241/'5.工程集計'!$H241)</f>
        <v/>
      </c>
      <c r="G241" s="105" t="str">
        <f>IF(OR($C241="",G$3="",'5.工程集計'!$H241=0),"",IF(G$4="均一配賦",G$3/'5.工程集計'!$C$4/'5.工程集計'!$H241,IF(G$4="減価償却費",G$3*'5.工程集計'!$E241/'5.工程集計'!$H241)))</f>
        <v/>
      </c>
      <c r="H241" s="105" t="str">
        <f>IF($C241="","",'5.工程集計'!D241/'5.工程集計'!I241)</f>
        <v/>
      </c>
      <c r="I241" s="105" t="str">
        <f>IF(OR($C241="",I$3="",'5.工程集計'!$I241=0),"",IF(I$4="均一配賦",I$3/'5.工程集計'!$C$4/'5.工程集計'!$I241,IF(I$4="減価償却費",I$3*'5.工程集計'!$E241/'5.工程集計'!$I241)))</f>
        <v/>
      </c>
      <c r="J241" s="106" t="str">
        <f>IF($C241="","",$J$3*'5.工程集計'!G241/'5.工程集計'!I241)</f>
        <v/>
      </c>
      <c r="K241" s="105" t="str">
        <f>IF($C241="","",'3.工程情報'!I241/'5.工程集計'!I241)</f>
        <v/>
      </c>
      <c r="L241" s="105" t="str">
        <f>IF($C241="","",'3.工程情報'!J241/'5.工程集計'!I241)</f>
        <v/>
      </c>
      <c r="M241" s="105" t="str">
        <f>IF($C241="","",'3.工程情報'!K241/'5.工程集計'!I241)</f>
        <v/>
      </c>
      <c r="N241" s="105" t="str">
        <f>IF($C241="","",'3.工程情報'!L241/'5.工程集計'!I241)</f>
        <v/>
      </c>
      <c r="O241" s="105" t="str">
        <f>IF($C241="","",'3.工程情報'!M241/'5.工程集計'!I241)</f>
        <v/>
      </c>
      <c r="P241" s="105" t="str">
        <f>IF(OR($C241="",P$3="",'5.工程集計'!$I241=0),"",IF(P$4="均一配賦",P$3/'5.工程集計'!$C$4/'5.工程集計'!$I241,IF(P$4="減価償却費",P$3*'5.工程集計'!$E241/'5.工程集計'!$I241)))</f>
        <v/>
      </c>
      <c r="Q241" s="105" t="str">
        <f>IF(OR($C241="",Q$3="",'5.工程集計'!$I241=0),"",IF(Q$4="均一配賦",Q$3/'5.工程集計'!$C$4/'5.工程集計'!$I241,IF(Q$4="減価償却費",Q$3*'5.工程集計'!$E241/'5.工程集計'!$I241)))</f>
        <v/>
      </c>
      <c r="R241" s="105" t="str">
        <f>IF(OR($C241="",R$3="",'5.工程集計'!$I241=0),"",IF(R$4="均一配賦",R$3/'5.工程集計'!$C$4/'5.工程集計'!$I241,IF(R$4="減価償却費",R$3*'5.工程集計'!$E241/'5.工程集計'!$I241)))</f>
        <v/>
      </c>
      <c r="S241" s="105" t="str">
        <f>IF(OR($C241="",S$3="",'5.工程集計'!$I241=0),"",IF(S$4="均一配賦",S$3/'5.工程集計'!$C$4/'5.工程集計'!$I241,IF(S$4="減価償却費",S$3*'5.工程集計'!$E241/'5.工程集計'!$I241)))</f>
        <v/>
      </c>
      <c r="T241" s="105" t="str">
        <f>IF(OR($C241="",T$3="",'5.工程集計'!$I241=0),"",IF(T$4="均一配賦",T$3/'5.工程集計'!$C$4/'5.工程集計'!$I241,IF(T$4="減価償却費",T$3*'5.工程集計'!$E241/'5.工程集計'!$I241)))</f>
        <v/>
      </c>
      <c r="U241" s="105" t="str">
        <f>IF(OR($C241="",U$3="",'5.工程集計'!$I241=0),"",IF(U$4="均一配賦",U$3/'5.工程集計'!$C$4/'5.工程集計'!$I241,IF(U$4="減価償却費",U$3*'5.工程集計'!$E241/'5.工程集計'!$I241)))</f>
        <v/>
      </c>
      <c r="V241" s="105" t="str">
        <f>IF(OR($C241="",V$3="",'5.工程集計'!$I241=0),"",IF(V$4="均一配賦",V$3/'5.工程集計'!$C$4/'5.工程集計'!$I241,IF(V$4="減価償却費",V$3*'5.工程集計'!$E241/'5.工程集計'!$I241)))</f>
        <v/>
      </c>
      <c r="W241" s="105" t="str">
        <f>IF(OR($C241="",W$3="",'5.工程集計'!$I241=0),"",IF(W$4="均一配賦",W$3/'5.工程集計'!$C$4/'5.工程集計'!$I241,IF(W$4="減価償却費",W$3*'5.工程集計'!$E241/'5.工程集計'!$I241)))</f>
        <v/>
      </c>
      <c r="X241" s="105" t="str">
        <f>IF(OR($C241="",X$3="",'5.工程集計'!$I241=0),"",IF(X$4="均一配賦",X$3/'5.工程集計'!$C$4/'5.工程集計'!$I241,IF(X$4="減価償却費",X$3*'5.工程集計'!$E241/'5.工程集計'!$I241)))</f>
        <v/>
      </c>
      <c r="Y241" s="105" t="str">
        <f>IF(OR($C241="",Y$3="",'5.工程集計'!$I241=0),"",IF(Y$4="均一配賦",Y$3/'5.工程集計'!$C$4/'5.工程集計'!$I241,IF(Y$4="減価償却費",Y$3*'5.工程集計'!$E241/'5.工程集計'!$I241)))</f>
        <v/>
      </c>
      <c r="Z241" s="105" t="str">
        <f>IF(OR($C241="",Z$3="",'5.工程集計'!$I241=0),"",IF(Z$4="均一配賦",Z$3/'5.工程集計'!$C$4/'5.工程集計'!$I241,IF(Z$4="減価償却費",Z$3*'5.工程集計'!$E241/'5.工程集計'!$I241)))</f>
        <v/>
      </c>
      <c r="AA241" s="105" t="str">
        <f>IF(OR($C241="",AA$3="",'5.工程集計'!$I241=0),"",IF(AA$4="均一配賦",AA$3/'5.工程集計'!$C$4/'5.工程集計'!$I241,IF(AA$4="減価償却費",AA$3*'5.工程集計'!$E241/'5.工程集計'!$I241)))</f>
        <v/>
      </c>
    </row>
    <row r="242" spans="2:27" ht="21.75" customHeight="1">
      <c r="B242" s="14" t="str">
        <f>IF('3.工程情報'!B242="","",'3.工程情報'!B242)</f>
        <v/>
      </c>
      <c r="C242" s="14" t="str">
        <f>IF('3.工程情報'!C242="","",'3.工程情報'!C242)</f>
        <v/>
      </c>
      <c r="D242" s="193" t="str">
        <f t="shared" si="7"/>
        <v/>
      </c>
      <c r="E242" s="193" t="str">
        <f t="shared" si="8"/>
        <v/>
      </c>
      <c r="F242" s="105" t="str">
        <f>IF($C242="","",'3.工程情報'!$H242/'5.工程集計'!$H242)</f>
        <v/>
      </c>
      <c r="G242" s="105" t="str">
        <f>IF(OR($C242="",G$3="",'5.工程集計'!$H242=0),"",IF(G$4="均一配賦",G$3/'5.工程集計'!$C$4/'5.工程集計'!$H242,IF(G$4="減価償却費",G$3*'5.工程集計'!$E242/'5.工程集計'!$H242)))</f>
        <v/>
      </c>
      <c r="H242" s="105" t="str">
        <f>IF($C242="","",'5.工程集計'!D242/'5.工程集計'!I242)</f>
        <v/>
      </c>
      <c r="I242" s="105" t="str">
        <f>IF(OR($C242="",I$3="",'5.工程集計'!$I242=0),"",IF(I$4="均一配賦",I$3/'5.工程集計'!$C$4/'5.工程集計'!$I242,IF(I$4="減価償却費",I$3*'5.工程集計'!$E242/'5.工程集計'!$I242)))</f>
        <v/>
      </c>
      <c r="J242" s="106" t="str">
        <f>IF($C242="","",$J$3*'5.工程集計'!G242/'5.工程集計'!I242)</f>
        <v/>
      </c>
      <c r="K242" s="105" t="str">
        <f>IF($C242="","",'3.工程情報'!I242/'5.工程集計'!I242)</f>
        <v/>
      </c>
      <c r="L242" s="105" t="str">
        <f>IF($C242="","",'3.工程情報'!J242/'5.工程集計'!I242)</f>
        <v/>
      </c>
      <c r="M242" s="105" t="str">
        <f>IF($C242="","",'3.工程情報'!K242/'5.工程集計'!I242)</f>
        <v/>
      </c>
      <c r="N242" s="105" t="str">
        <f>IF($C242="","",'3.工程情報'!L242/'5.工程集計'!I242)</f>
        <v/>
      </c>
      <c r="O242" s="105" t="str">
        <f>IF($C242="","",'3.工程情報'!M242/'5.工程集計'!I242)</f>
        <v/>
      </c>
      <c r="P242" s="105" t="str">
        <f>IF(OR($C242="",P$3="",'5.工程集計'!$I242=0),"",IF(P$4="均一配賦",P$3/'5.工程集計'!$C$4/'5.工程集計'!$I242,IF(P$4="減価償却費",P$3*'5.工程集計'!$E242/'5.工程集計'!$I242)))</f>
        <v/>
      </c>
      <c r="Q242" s="105" t="str">
        <f>IF(OR($C242="",Q$3="",'5.工程集計'!$I242=0),"",IF(Q$4="均一配賦",Q$3/'5.工程集計'!$C$4/'5.工程集計'!$I242,IF(Q$4="減価償却費",Q$3*'5.工程集計'!$E242/'5.工程集計'!$I242)))</f>
        <v/>
      </c>
      <c r="R242" s="105" t="str">
        <f>IF(OR($C242="",R$3="",'5.工程集計'!$I242=0),"",IF(R$4="均一配賦",R$3/'5.工程集計'!$C$4/'5.工程集計'!$I242,IF(R$4="減価償却費",R$3*'5.工程集計'!$E242/'5.工程集計'!$I242)))</f>
        <v/>
      </c>
      <c r="S242" s="105" t="str">
        <f>IF(OR($C242="",S$3="",'5.工程集計'!$I242=0),"",IF(S$4="均一配賦",S$3/'5.工程集計'!$C$4/'5.工程集計'!$I242,IF(S$4="減価償却費",S$3*'5.工程集計'!$E242/'5.工程集計'!$I242)))</f>
        <v/>
      </c>
      <c r="T242" s="105" t="str">
        <f>IF(OR($C242="",T$3="",'5.工程集計'!$I242=0),"",IF(T$4="均一配賦",T$3/'5.工程集計'!$C$4/'5.工程集計'!$I242,IF(T$4="減価償却費",T$3*'5.工程集計'!$E242/'5.工程集計'!$I242)))</f>
        <v/>
      </c>
      <c r="U242" s="105" t="str">
        <f>IF(OR($C242="",U$3="",'5.工程集計'!$I242=0),"",IF(U$4="均一配賦",U$3/'5.工程集計'!$C$4/'5.工程集計'!$I242,IF(U$4="減価償却費",U$3*'5.工程集計'!$E242/'5.工程集計'!$I242)))</f>
        <v/>
      </c>
      <c r="V242" s="105" t="str">
        <f>IF(OR($C242="",V$3="",'5.工程集計'!$I242=0),"",IF(V$4="均一配賦",V$3/'5.工程集計'!$C$4/'5.工程集計'!$I242,IF(V$4="減価償却費",V$3*'5.工程集計'!$E242/'5.工程集計'!$I242)))</f>
        <v/>
      </c>
      <c r="W242" s="105" t="str">
        <f>IF(OR($C242="",W$3="",'5.工程集計'!$I242=0),"",IF(W$4="均一配賦",W$3/'5.工程集計'!$C$4/'5.工程集計'!$I242,IF(W$4="減価償却費",W$3*'5.工程集計'!$E242/'5.工程集計'!$I242)))</f>
        <v/>
      </c>
      <c r="X242" s="105" t="str">
        <f>IF(OR($C242="",X$3="",'5.工程集計'!$I242=0),"",IF(X$4="均一配賦",X$3/'5.工程集計'!$C$4/'5.工程集計'!$I242,IF(X$4="減価償却費",X$3*'5.工程集計'!$E242/'5.工程集計'!$I242)))</f>
        <v/>
      </c>
      <c r="Y242" s="105" t="str">
        <f>IF(OR($C242="",Y$3="",'5.工程集計'!$I242=0),"",IF(Y$4="均一配賦",Y$3/'5.工程集計'!$C$4/'5.工程集計'!$I242,IF(Y$4="減価償却費",Y$3*'5.工程集計'!$E242/'5.工程集計'!$I242)))</f>
        <v/>
      </c>
      <c r="Z242" s="105" t="str">
        <f>IF(OR($C242="",Z$3="",'5.工程集計'!$I242=0),"",IF(Z$4="均一配賦",Z$3/'5.工程集計'!$C$4/'5.工程集計'!$I242,IF(Z$4="減価償却費",Z$3*'5.工程集計'!$E242/'5.工程集計'!$I242)))</f>
        <v/>
      </c>
      <c r="AA242" s="105" t="str">
        <f>IF(OR($C242="",AA$3="",'5.工程集計'!$I242=0),"",IF(AA$4="均一配賦",AA$3/'5.工程集計'!$C$4/'5.工程集計'!$I242,IF(AA$4="減価償却費",AA$3*'5.工程集計'!$E242/'5.工程集計'!$I242)))</f>
        <v/>
      </c>
    </row>
    <row r="243" spans="2:27" ht="21.75" customHeight="1">
      <c r="B243" s="14" t="str">
        <f>IF('3.工程情報'!B243="","",'3.工程情報'!B243)</f>
        <v/>
      </c>
      <c r="C243" s="14" t="str">
        <f>IF('3.工程情報'!C243="","",'3.工程情報'!C243)</f>
        <v/>
      </c>
      <c r="D243" s="193" t="str">
        <f t="shared" si="7"/>
        <v/>
      </c>
      <c r="E243" s="193" t="str">
        <f t="shared" si="8"/>
        <v/>
      </c>
      <c r="F243" s="105" t="str">
        <f>IF($C243="","",'3.工程情報'!$H243/'5.工程集計'!$H243)</f>
        <v/>
      </c>
      <c r="G243" s="105" t="str">
        <f>IF(OR($C243="",G$3="",'5.工程集計'!$H243=0),"",IF(G$4="均一配賦",G$3/'5.工程集計'!$C$4/'5.工程集計'!$H243,IF(G$4="減価償却費",G$3*'5.工程集計'!$E243/'5.工程集計'!$H243)))</f>
        <v/>
      </c>
      <c r="H243" s="105" t="str">
        <f>IF($C243="","",'5.工程集計'!D243/'5.工程集計'!I243)</f>
        <v/>
      </c>
      <c r="I243" s="105" t="str">
        <f>IF(OR($C243="",I$3="",'5.工程集計'!$I243=0),"",IF(I$4="均一配賦",I$3/'5.工程集計'!$C$4/'5.工程集計'!$I243,IF(I$4="減価償却費",I$3*'5.工程集計'!$E243/'5.工程集計'!$I243)))</f>
        <v/>
      </c>
      <c r="J243" s="106" t="str">
        <f>IF($C243="","",$J$3*'5.工程集計'!G243/'5.工程集計'!I243)</f>
        <v/>
      </c>
      <c r="K243" s="105" t="str">
        <f>IF($C243="","",'3.工程情報'!I243/'5.工程集計'!I243)</f>
        <v/>
      </c>
      <c r="L243" s="105" t="str">
        <f>IF($C243="","",'3.工程情報'!J243/'5.工程集計'!I243)</f>
        <v/>
      </c>
      <c r="M243" s="105" t="str">
        <f>IF($C243="","",'3.工程情報'!K243/'5.工程集計'!I243)</f>
        <v/>
      </c>
      <c r="N243" s="105" t="str">
        <f>IF($C243="","",'3.工程情報'!L243/'5.工程集計'!I243)</f>
        <v/>
      </c>
      <c r="O243" s="105" t="str">
        <f>IF($C243="","",'3.工程情報'!M243/'5.工程集計'!I243)</f>
        <v/>
      </c>
      <c r="P243" s="105" t="str">
        <f>IF(OR($C243="",P$3="",'5.工程集計'!$I243=0),"",IF(P$4="均一配賦",P$3/'5.工程集計'!$C$4/'5.工程集計'!$I243,IF(P$4="減価償却費",P$3*'5.工程集計'!$E243/'5.工程集計'!$I243)))</f>
        <v/>
      </c>
      <c r="Q243" s="105" t="str">
        <f>IF(OR($C243="",Q$3="",'5.工程集計'!$I243=0),"",IF(Q$4="均一配賦",Q$3/'5.工程集計'!$C$4/'5.工程集計'!$I243,IF(Q$4="減価償却費",Q$3*'5.工程集計'!$E243/'5.工程集計'!$I243)))</f>
        <v/>
      </c>
      <c r="R243" s="105" t="str">
        <f>IF(OR($C243="",R$3="",'5.工程集計'!$I243=0),"",IF(R$4="均一配賦",R$3/'5.工程集計'!$C$4/'5.工程集計'!$I243,IF(R$4="減価償却費",R$3*'5.工程集計'!$E243/'5.工程集計'!$I243)))</f>
        <v/>
      </c>
      <c r="S243" s="105" t="str">
        <f>IF(OR($C243="",S$3="",'5.工程集計'!$I243=0),"",IF(S$4="均一配賦",S$3/'5.工程集計'!$C$4/'5.工程集計'!$I243,IF(S$4="減価償却費",S$3*'5.工程集計'!$E243/'5.工程集計'!$I243)))</f>
        <v/>
      </c>
      <c r="T243" s="105" t="str">
        <f>IF(OR($C243="",T$3="",'5.工程集計'!$I243=0),"",IF(T$4="均一配賦",T$3/'5.工程集計'!$C$4/'5.工程集計'!$I243,IF(T$4="減価償却費",T$3*'5.工程集計'!$E243/'5.工程集計'!$I243)))</f>
        <v/>
      </c>
      <c r="U243" s="105" t="str">
        <f>IF(OR($C243="",U$3="",'5.工程集計'!$I243=0),"",IF(U$4="均一配賦",U$3/'5.工程集計'!$C$4/'5.工程集計'!$I243,IF(U$4="減価償却費",U$3*'5.工程集計'!$E243/'5.工程集計'!$I243)))</f>
        <v/>
      </c>
      <c r="V243" s="105" t="str">
        <f>IF(OR($C243="",V$3="",'5.工程集計'!$I243=0),"",IF(V$4="均一配賦",V$3/'5.工程集計'!$C$4/'5.工程集計'!$I243,IF(V$4="減価償却費",V$3*'5.工程集計'!$E243/'5.工程集計'!$I243)))</f>
        <v/>
      </c>
      <c r="W243" s="105" t="str">
        <f>IF(OR($C243="",W$3="",'5.工程集計'!$I243=0),"",IF(W$4="均一配賦",W$3/'5.工程集計'!$C$4/'5.工程集計'!$I243,IF(W$4="減価償却費",W$3*'5.工程集計'!$E243/'5.工程集計'!$I243)))</f>
        <v/>
      </c>
      <c r="X243" s="105" t="str">
        <f>IF(OR($C243="",X$3="",'5.工程集計'!$I243=0),"",IF(X$4="均一配賦",X$3/'5.工程集計'!$C$4/'5.工程集計'!$I243,IF(X$4="減価償却費",X$3*'5.工程集計'!$E243/'5.工程集計'!$I243)))</f>
        <v/>
      </c>
      <c r="Y243" s="105" t="str">
        <f>IF(OR($C243="",Y$3="",'5.工程集計'!$I243=0),"",IF(Y$4="均一配賦",Y$3/'5.工程集計'!$C$4/'5.工程集計'!$I243,IF(Y$4="減価償却費",Y$3*'5.工程集計'!$E243/'5.工程集計'!$I243)))</f>
        <v/>
      </c>
      <c r="Z243" s="105" t="str">
        <f>IF(OR($C243="",Z$3="",'5.工程集計'!$I243=0),"",IF(Z$4="均一配賦",Z$3/'5.工程集計'!$C$4/'5.工程集計'!$I243,IF(Z$4="減価償却費",Z$3*'5.工程集計'!$E243/'5.工程集計'!$I243)))</f>
        <v/>
      </c>
      <c r="AA243" s="105" t="str">
        <f>IF(OR($C243="",AA$3="",'5.工程集計'!$I243=0),"",IF(AA$4="均一配賦",AA$3/'5.工程集計'!$C$4/'5.工程集計'!$I243,IF(AA$4="減価償却費",AA$3*'5.工程集計'!$E243/'5.工程集計'!$I243)))</f>
        <v/>
      </c>
    </row>
    <row r="244" spans="2:27" ht="21.75" customHeight="1">
      <c r="B244" s="14" t="str">
        <f>IF('3.工程情報'!B244="","",'3.工程情報'!B244)</f>
        <v/>
      </c>
      <c r="C244" s="14" t="str">
        <f>IF('3.工程情報'!C244="","",'3.工程情報'!C244)</f>
        <v/>
      </c>
      <c r="D244" s="193" t="str">
        <f t="shared" si="7"/>
        <v/>
      </c>
      <c r="E244" s="193" t="str">
        <f t="shared" si="8"/>
        <v/>
      </c>
      <c r="F244" s="105" t="str">
        <f>IF($C244="","",'3.工程情報'!$H244/'5.工程集計'!$H244)</f>
        <v/>
      </c>
      <c r="G244" s="105" t="str">
        <f>IF(OR($C244="",G$3="",'5.工程集計'!$H244=0),"",IF(G$4="均一配賦",G$3/'5.工程集計'!$C$4/'5.工程集計'!$H244,IF(G$4="減価償却費",G$3*'5.工程集計'!$E244/'5.工程集計'!$H244)))</f>
        <v/>
      </c>
      <c r="H244" s="105" t="str">
        <f>IF($C244="","",'5.工程集計'!D244/'5.工程集計'!I244)</f>
        <v/>
      </c>
      <c r="I244" s="105" t="str">
        <f>IF(OR($C244="",I$3="",'5.工程集計'!$I244=0),"",IF(I$4="均一配賦",I$3/'5.工程集計'!$C$4/'5.工程集計'!$I244,IF(I$4="減価償却費",I$3*'5.工程集計'!$E244/'5.工程集計'!$I244)))</f>
        <v/>
      </c>
      <c r="J244" s="106" t="str">
        <f>IF($C244="","",$J$3*'5.工程集計'!G244/'5.工程集計'!I244)</f>
        <v/>
      </c>
      <c r="K244" s="105" t="str">
        <f>IF($C244="","",'3.工程情報'!I244/'5.工程集計'!I244)</f>
        <v/>
      </c>
      <c r="L244" s="105" t="str">
        <f>IF($C244="","",'3.工程情報'!J244/'5.工程集計'!I244)</f>
        <v/>
      </c>
      <c r="M244" s="105" t="str">
        <f>IF($C244="","",'3.工程情報'!K244/'5.工程集計'!I244)</f>
        <v/>
      </c>
      <c r="N244" s="105" t="str">
        <f>IF($C244="","",'3.工程情報'!L244/'5.工程集計'!I244)</f>
        <v/>
      </c>
      <c r="O244" s="105" t="str">
        <f>IF($C244="","",'3.工程情報'!M244/'5.工程集計'!I244)</f>
        <v/>
      </c>
      <c r="P244" s="105" t="str">
        <f>IF(OR($C244="",P$3="",'5.工程集計'!$I244=0),"",IF(P$4="均一配賦",P$3/'5.工程集計'!$C$4/'5.工程集計'!$I244,IF(P$4="減価償却費",P$3*'5.工程集計'!$E244/'5.工程集計'!$I244)))</f>
        <v/>
      </c>
      <c r="Q244" s="105" t="str">
        <f>IF(OR($C244="",Q$3="",'5.工程集計'!$I244=0),"",IF(Q$4="均一配賦",Q$3/'5.工程集計'!$C$4/'5.工程集計'!$I244,IF(Q$4="減価償却費",Q$3*'5.工程集計'!$E244/'5.工程集計'!$I244)))</f>
        <v/>
      </c>
      <c r="R244" s="105" t="str">
        <f>IF(OR($C244="",R$3="",'5.工程集計'!$I244=0),"",IF(R$4="均一配賦",R$3/'5.工程集計'!$C$4/'5.工程集計'!$I244,IF(R$4="減価償却費",R$3*'5.工程集計'!$E244/'5.工程集計'!$I244)))</f>
        <v/>
      </c>
      <c r="S244" s="105" t="str">
        <f>IF(OR($C244="",S$3="",'5.工程集計'!$I244=0),"",IF(S$4="均一配賦",S$3/'5.工程集計'!$C$4/'5.工程集計'!$I244,IF(S$4="減価償却費",S$3*'5.工程集計'!$E244/'5.工程集計'!$I244)))</f>
        <v/>
      </c>
      <c r="T244" s="105" t="str">
        <f>IF(OR($C244="",T$3="",'5.工程集計'!$I244=0),"",IF(T$4="均一配賦",T$3/'5.工程集計'!$C$4/'5.工程集計'!$I244,IF(T$4="減価償却費",T$3*'5.工程集計'!$E244/'5.工程集計'!$I244)))</f>
        <v/>
      </c>
      <c r="U244" s="105" t="str">
        <f>IF(OR($C244="",U$3="",'5.工程集計'!$I244=0),"",IF(U$4="均一配賦",U$3/'5.工程集計'!$C$4/'5.工程集計'!$I244,IF(U$4="減価償却費",U$3*'5.工程集計'!$E244/'5.工程集計'!$I244)))</f>
        <v/>
      </c>
      <c r="V244" s="105" t="str">
        <f>IF(OR($C244="",V$3="",'5.工程集計'!$I244=0),"",IF(V$4="均一配賦",V$3/'5.工程集計'!$C$4/'5.工程集計'!$I244,IF(V$4="減価償却費",V$3*'5.工程集計'!$E244/'5.工程集計'!$I244)))</f>
        <v/>
      </c>
      <c r="W244" s="105" t="str">
        <f>IF(OR($C244="",W$3="",'5.工程集計'!$I244=0),"",IF(W$4="均一配賦",W$3/'5.工程集計'!$C$4/'5.工程集計'!$I244,IF(W$4="減価償却費",W$3*'5.工程集計'!$E244/'5.工程集計'!$I244)))</f>
        <v/>
      </c>
      <c r="X244" s="105" t="str">
        <f>IF(OR($C244="",X$3="",'5.工程集計'!$I244=0),"",IF(X$4="均一配賦",X$3/'5.工程集計'!$C$4/'5.工程集計'!$I244,IF(X$4="減価償却費",X$3*'5.工程集計'!$E244/'5.工程集計'!$I244)))</f>
        <v/>
      </c>
      <c r="Y244" s="105" t="str">
        <f>IF(OR($C244="",Y$3="",'5.工程集計'!$I244=0),"",IF(Y$4="均一配賦",Y$3/'5.工程集計'!$C$4/'5.工程集計'!$I244,IF(Y$4="減価償却費",Y$3*'5.工程集計'!$E244/'5.工程集計'!$I244)))</f>
        <v/>
      </c>
      <c r="Z244" s="105" t="str">
        <f>IF(OR($C244="",Z$3="",'5.工程集計'!$I244=0),"",IF(Z$4="均一配賦",Z$3/'5.工程集計'!$C$4/'5.工程集計'!$I244,IF(Z$4="減価償却費",Z$3*'5.工程集計'!$E244/'5.工程集計'!$I244)))</f>
        <v/>
      </c>
      <c r="AA244" s="105" t="str">
        <f>IF(OR($C244="",AA$3="",'5.工程集計'!$I244=0),"",IF(AA$4="均一配賦",AA$3/'5.工程集計'!$C$4/'5.工程集計'!$I244,IF(AA$4="減価償却費",AA$3*'5.工程集計'!$E244/'5.工程集計'!$I244)))</f>
        <v/>
      </c>
    </row>
    <row r="245" spans="2:27" ht="21.75" customHeight="1">
      <c r="B245" s="14" t="str">
        <f>IF('3.工程情報'!B245="","",'3.工程情報'!B245)</f>
        <v/>
      </c>
      <c r="C245" s="14" t="str">
        <f>IF('3.工程情報'!C245="","",'3.工程情報'!C245)</f>
        <v/>
      </c>
      <c r="D245" s="193" t="str">
        <f t="shared" si="7"/>
        <v/>
      </c>
      <c r="E245" s="193" t="str">
        <f t="shared" si="8"/>
        <v/>
      </c>
      <c r="F245" s="105" t="str">
        <f>IF($C245="","",'3.工程情報'!$H245/'5.工程集計'!$H245)</f>
        <v/>
      </c>
      <c r="G245" s="105" t="str">
        <f>IF(OR($C245="",G$3="",'5.工程集計'!$H245=0),"",IF(G$4="均一配賦",G$3/'5.工程集計'!$C$4/'5.工程集計'!$H245,IF(G$4="減価償却費",G$3*'5.工程集計'!$E245/'5.工程集計'!$H245)))</f>
        <v/>
      </c>
      <c r="H245" s="105" t="str">
        <f>IF($C245="","",'5.工程集計'!D245/'5.工程集計'!I245)</f>
        <v/>
      </c>
      <c r="I245" s="105" t="str">
        <f>IF(OR($C245="",I$3="",'5.工程集計'!$I245=0),"",IF(I$4="均一配賦",I$3/'5.工程集計'!$C$4/'5.工程集計'!$I245,IF(I$4="減価償却費",I$3*'5.工程集計'!$E245/'5.工程集計'!$I245)))</f>
        <v/>
      </c>
      <c r="J245" s="106" t="str">
        <f>IF($C245="","",$J$3*'5.工程集計'!G245/'5.工程集計'!I245)</f>
        <v/>
      </c>
      <c r="K245" s="105" t="str">
        <f>IF($C245="","",'3.工程情報'!I245/'5.工程集計'!I245)</f>
        <v/>
      </c>
      <c r="L245" s="105" t="str">
        <f>IF($C245="","",'3.工程情報'!J245/'5.工程集計'!I245)</f>
        <v/>
      </c>
      <c r="M245" s="105" t="str">
        <f>IF($C245="","",'3.工程情報'!K245/'5.工程集計'!I245)</f>
        <v/>
      </c>
      <c r="N245" s="105" t="str">
        <f>IF($C245="","",'3.工程情報'!L245/'5.工程集計'!I245)</f>
        <v/>
      </c>
      <c r="O245" s="105" t="str">
        <f>IF($C245="","",'3.工程情報'!M245/'5.工程集計'!I245)</f>
        <v/>
      </c>
      <c r="P245" s="105" t="str">
        <f>IF(OR($C245="",P$3="",'5.工程集計'!$I245=0),"",IF(P$4="均一配賦",P$3/'5.工程集計'!$C$4/'5.工程集計'!$I245,IF(P$4="減価償却費",P$3*'5.工程集計'!$E245/'5.工程集計'!$I245)))</f>
        <v/>
      </c>
      <c r="Q245" s="105" t="str">
        <f>IF(OR($C245="",Q$3="",'5.工程集計'!$I245=0),"",IF(Q$4="均一配賦",Q$3/'5.工程集計'!$C$4/'5.工程集計'!$I245,IF(Q$4="減価償却費",Q$3*'5.工程集計'!$E245/'5.工程集計'!$I245)))</f>
        <v/>
      </c>
      <c r="R245" s="105" t="str">
        <f>IF(OR($C245="",R$3="",'5.工程集計'!$I245=0),"",IF(R$4="均一配賦",R$3/'5.工程集計'!$C$4/'5.工程集計'!$I245,IF(R$4="減価償却費",R$3*'5.工程集計'!$E245/'5.工程集計'!$I245)))</f>
        <v/>
      </c>
      <c r="S245" s="105" t="str">
        <f>IF(OR($C245="",S$3="",'5.工程集計'!$I245=0),"",IF(S$4="均一配賦",S$3/'5.工程集計'!$C$4/'5.工程集計'!$I245,IF(S$4="減価償却費",S$3*'5.工程集計'!$E245/'5.工程集計'!$I245)))</f>
        <v/>
      </c>
      <c r="T245" s="105" t="str">
        <f>IF(OR($C245="",T$3="",'5.工程集計'!$I245=0),"",IF(T$4="均一配賦",T$3/'5.工程集計'!$C$4/'5.工程集計'!$I245,IF(T$4="減価償却費",T$3*'5.工程集計'!$E245/'5.工程集計'!$I245)))</f>
        <v/>
      </c>
      <c r="U245" s="105" t="str">
        <f>IF(OR($C245="",U$3="",'5.工程集計'!$I245=0),"",IF(U$4="均一配賦",U$3/'5.工程集計'!$C$4/'5.工程集計'!$I245,IF(U$4="減価償却費",U$3*'5.工程集計'!$E245/'5.工程集計'!$I245)))</f>
        <v/>
      </c>
      <c r="V245" s="105" t="str">
        <f>IF(OR($C245="",V$3="",'5.工程集計'!$I245=0),"",IF(V$4="均一配賦",V$3/'5.工程集計'!$C$4/'5.工程集計'!$I245,IF(V$4="減価償却費",V$3*'5.工程集計'!$E245/'5.工程集計'!$I245)))</f>
        <v/>
      </c>
      <c r="W245" s="105" t="str">
        <f>IF(OR($C245="",W$3="",'5.工程集計'!$I245=0),"",IF(W$4="均一配賦",W$3/'5.工程集計'!$C$4/'5.工程集計'!$I245,IF(W$4="減価償却費",W$3*'5.工程集計'!$E245/'5.工程集計'!$I245)))</f>
        <v/>
      </c>
      <c r="X245" s="105" t="str">
        <f>IF(OR($C245="",X$3="",'5.工程集計'!$I245=0),"",IF(X$4="均一配賦",X$3/'5.工程集計'!$C$4/'5.工程集計'!$I245,IF(X$4="減価償却費",X$3*'5.工程集計'!$E245/'5.工程集計'!$I245)))</f>
        <v/>
      </c>
      <c r="Y245" s="105" t="str">
        <f>IF(OR($C245="",Y$3="",'5.工程集計'!$I245=0),"",IF(Y$4="均一配賦",Y$3/'5.工程集計'!$C$4/'5.工程集計'!$I245,IF(Y$4="減価償却費",Y$3*'5.工程集計'!$E245/'5.工程集計'!$I245)))</f>
        <v/>
      </c>
      <c r="Z245" s="105" t="str">
        <f>IF(OR($C245="",Z$3="",'5.工程集計'!$I245=0),"",IF(Z$4="均一配賦",Z$3/'5.工程集計'!$C$4/'5.工程集計'!$I245,IF(Z$4="減価償却費",Z$3*'5.工程集計'!$E245/'5.工程集計'!$I245)))</f>
        <v/>
      </c>
      <c r="AA245" s="105" t="str">
        <f>IF(OR($C245="",AA$3="",'5.工程集計'!$I245=0),"",IF(AA$4="均一配賦",AA$3/'5.工程集計'!$C$4/'5.工程集計'!$I245,IF(AA$4="減価償却費",AA$3*'5.工程集計'!$E245/'5.工程集計'!$I245)))</f>
        <v/>
      </c>
    </row>
    <row r="246" spans="2:27" ht="21.75" customHeight="1">
      <c r="B246" s="14" t="str">
        <f>IF('3.工程情報'!B246="","",'3.工程情報'!B246)</f>
        <v/>
      </c>
      <c r="C246" s="14" t="str">
        <f>IF('3.工程情報'!C246="","",'3.工程情報'!C246)</f>
        <v/>
      </c>
      <c r="D246" s="193" t="str">
        <f t="shared" si="7"/>
        <v/>
      </c>
      <c r="E246" s="193" t="str">
        <f t="shared" si="8"/>
        <v/>
      </c>
      <c r="F246" s="105" t="str">
        <f>IF($C246="","",'3.工程情報'!$H246/'5.工程集計'!$H246)</f>
        <v/>
      </c>
      <c r="G246" s="105" t="str">
        <f>IF(OR($C246="",G$3="",'5.工程集計'!$H246=0),"",IF(G$4="均一配賦",G$3/'5.工程集計'!$C$4/'5.工程集計'!$H246,IF(G$4="減価償却費",G$3*'5.工程集計'!$E246/'5.工程集計'!$H246)))</f>
        <v/>
      </c>
      <c r="H246" s="105" t="str">
        <f>IF($C246="","",'5.工程集計'!D246/'5.工程集計'!I246)</f>
        <v/>
      </c>
      <c r="I246" s="105" t="str">
        <f>IF(OR($C246="",I$3="",'5.工程集計'!$I246=0),"",IF(I$4="均一配賦",I$3/'5.工程集計'!$C$4/'5.工程集計'!$I246,IF(I$4="減価償却費",I$3*'5.工程集計'!$E246/'5.工程集計'!$I246)))</f>
        <v/>
      </c>
      <c r="J246" s="106" t="str">
        <f>IF($C246="","",$J$3*'5.工程集計'!G246/'5.工程集計'!I246)</f>
        <v/>
      </c>
      <c r="K246" s="105" t="str">
        <f>IF($C246="","",'3.工程情報'!I246/'5.工程集計'!I246)</f>
        <v/>
      </c>
      <c r="L246" s="105" t="str">
        <f>IF($C246="","",'3.工程情報'!J246/'5.工程集計'!I246)</f>
        <v/>
      </c>
      <c r="M246" s="105" t="str">
        <f>IF($C246="","",'3.工程情報'!K246/'5.工程集計'!I246)</f>
        <v/>
      </c>
      <c r="N246" s="105" t="str">
        <f>IF($C246="","",'3.工程情報'!L246/'5.工程集計'!I246)</f>
        <v/>
      </c>
      <c r="O246" s="105" t="str">
        <f>IF($C246="","",'3.工程情報'!M246/'5.工程集計'!I246)</f>
        <v/>
      </c>
      <c r="P246" s="105" t="str">
        <f>IF(OR($C246="",P$3="",'5.工程集計'!$I246=0),"",IF(P$4="均一配賦",P$3/'5.工程集計'!$C$4/'5.工程集計'!$I246,IF(P$4="減価償却費",P$3*'5.工程集計'!$E246/'5.工程集計'!$I246)))</f>
        <v/>
      </c>
      <c r="Q246" s="105" t="str">
        <f>IF(OR($C246="",Q$3="",'5.工程集計'!$I246=0),"",IF(Q$4="均一配賦",Q$3/'5.工程集計'!$C$4/'5.工程集計'!$I246,IF(Q$4="減価償却費",Q$3*'5.工程集計'!$E246/'5.工程集計'!$I246)))</f>
        <v/>
      </c>
      <c r="R246" s="105" t="str">
        <f>IF(OR($C246="",R$3="",'5.工程集計'!$I246=0),"",IF(R$4="均一配賦",R$3/'5.工程集計'!$C$4/'5.工程集計'!$I246,IF(R$4="減価償却費",R$3*'5.工程集計'!$E246/'5.工程集計'!$I246)))</f>
        <v/>
      </c>
      <c r="S246" s="105" t="str">
        <f>IF(OR($C246="",S$3="",'5.工程集計'!$I246=0),"",IF(S$4="均一配賦",S$3/'5.工程集計'!$C$4/'5.工程集計'!$I246,IF(S$4="減価償却費",S$3*'5.工程集計'!$E246/'5.工程集計'!$I246)))</f>
        <v/>
      </c>
      <c r="T246" s="105" t="str">
        <f>IF(OR($C246="",T$3="",'5.工程集計'!$I246=0),"",IF(T$4="均一配賦",T$3/'5.工程集計'!$C$4/'5.工程集計'!$I246,IF(T$4="減価償却費",T$3*'5.工程集計'!$E246/'5.工程集計'!$I246)))</f>
        <v/>
      </c>
      <c r="U246" s="105" t="str">
        <f>IF(OR($C246="",U$3="",'5.工程集計'!$I246=0),"",IF(U$4="均一配賦",U$3/'5.工程集計'!$C$4/'5.工程集計'!$I246,IF(U$4="減価償却費",U$3*'5.工程集計'!$E246/'5.工程集計'!$I246)))</f>
        <v/>
      </c>
      <c r="V246" s="105" t="str">
        <f>IF(OR($C246="",V$3="",'5.工程集計'!$I246=0),"",IF(V$4="均一配賦",V$3/'5.工程集計'!$C$4/'5.工程集計'!$I246,IF(V$4="減価償却費",V$3*'5.工程集計'!$E246/'5.工程集計'!$I246)))</f>
        <v/>
      </c>
      <c r="W246" s="105" t="str">
        <f>IF(OR($C246="",W$3="",'5.工程集計'!$I246=0),"",IF(W$4="均一配賦",W$3/'5.工程集計'!$C$4/'5.工程集計'!$I246,IF(W$4="減価償却費",W$3*'5.工程集計'!$E246/'5.工程集計'!$I246)))</f>
        <v/>
      </c>
      <c r="X246" s="105" t="str">
        <f>IF(OR($C246="",X$3="",'5.工程集計'!$I246=0),"",IF(X$4="均一配賦",X$3/'5.工程集計'!$C$4/'5.工程集計'!$I246,IF(X$4="減価償却費",X$3*'5.工程集計'!$E246/'5.工程集計'!$I246)))</f>
        <v/>
      </c>
      <c r="Y246" s="105" t="str">
        <f>IF(OR($C246="",Y$3="",'5.工程集計'!$I246=0),"",IF(Y$4="均一配賦",Y$3/'5.工程集計'!$C$4/'5.工程集計'!$I246,IF(Y$4="減価償却費",Y$3*'5.工程集計'!$E246/'5.工程集計'!$I246)))</f>
        <v/>
      </c>
      <c r="Z246" s="105" t="str">
        <f>IF(OR($C246="",Z$3="",'5.工程集計'!$I246=0),"",IF(Z$4="均一配賦",Z$3/'5.工程集計'!$C$4/'5.工程集計'!$I246,IF(Z$4="減価償却費",Z$3*'5.工程集計'!$E246/'5.工程集計'!$I246)))</f>
        <v/>
      </c>
      <c r="AA246" s="105" t="str">
        <f>IF(OR($C246="",AA$3="",'5.工程集計'!$I246=0),"",IF(AA$4="均一配賦",AA$3/'5.工程集計'!$C$4/'5.工程集計'!$I246,IF(AA$4="減価償却費",AA$3*'5.工程集計'!$E246/'5.工程集計'!$I246)))</f>
        <v/>
      </c>
    </row>
    <row r="247" spans="2:27" ht="21.75" customHeight="1">
      <c r="B247" s="14" t="str">
        <f>IF('3.工程情報'!B247="","",'3.工程情報'!B247)</f>
        <v/>
      </c>
      <c r="C247" s="14" t="str">
        <f>IF('3.工程情報'!C247="","",'3.工程情報'!C247)</f>
        <v/>
      </c>
      <c r="D247" s="193" t="str">
        <f t="shared" si="7"/>
        <v/>
      </c>
      <c r="E247" s="193" t="str">
        <f t="shared" si="8"/>
        <v/>
      </c>
      <c r="F247" s="105" t="str">
        <f>IF($C247="","",'3.工程情報'!$H247/'5.工程集計'!$H247)</f>
        <v/>
      </c>
      <c r="G247" s="105" t="str">
        <f>IF(OR($C247="",G$3="",'5.工程集計'!$H247=0),"",IF(G$4="均一配賦",G$3/'5.工程集計'!$C$4/'5.工程集計'!$H247,IF(G$4="減価償却費",G$3*'5.工程集計'!$E247/'5.工程集計'!$H247)))</f>
        <v/>
      </c>
      <c r="H247" s="105" t="str">
        <f>IF($C247="","",'5.工程集計'!D247/'5.工程集計'!I247)</f>
        <v/>
      </c>
      <c r="I247" s="105" t="str">
        <f>IF(OR($C247="",I$3="",'5.工程集計'!$I247=0),"",IF(I$4="均一配賦",I$3/'5.工程集計'!$C$4/'5.工程集計'!$I247,IF(I$4="減価償却費",I$3*'5.工程集計'!$E247/'5.工程集計'!$I247)))</f>
        <v/>
      </c>
      <c r="J247" s="106" t="str">
        <f>IF($C247="","",$J$3*'5.工程集計'!G247/'5.工程集計'!I247)</f>
        <v/>
      </c>
      <c r="K247" s="105" t="str">
        <f>IF($C247="","",'3.工程情報'!I247/'5.工程集計'!I247)</f>
        <v/>
      </c>
      <c r="L247" s="105" t="str">
        <f>IF($C247="","",'3.工程情報'!J247/'5.工程集計'!I247)</f>
        <v/>
      </c>
      <c r="M247" s="105" t="str">
        <f>IF($C247="","",'3.工程情報'!K247/'5.工程集計'!I247)</f>
        <v/>
      </c>
      <c r="N247" s="105" t="str">
        <f>IF($C247="","",'3.工程情報'!L247/'5.工程集計'!I247)</f>
        <v/>
      </c>
      <c r="O247" s="105" t="str">
        <f>IF($C247="","",'3.工程情報'!M247/'5.工程集計'!I247)</f>
        <v/>
      </c>
      <c r="P247" s="105" t="str">
        <f>IF(OR($C247="",P$3="",'5.工程集計'!$I247=0),"",IF(P$4="均一配賦",P$3/'5.工程集計'!$C$4/'5.工程集計'!$I247,IF(P$4="減価償却費",P$3*'5.工程集計'!$E247/'5.工程集計'!$I247)))</f>
        <v/>
      </c>
      <c r="Q247" s="105" t="str">
        <f>IF(OR($C247="",Q$3="",'5.工程集計'!$I247=0),"",IF(Q$4="均一配賦",Q$3/'5.工程集計'!$C$4/'5.工程集計'!$I247,IF(Q$4="減価償却費",Q$3*'5.工程集計'!$E247/'5.工程集計'!$I247)))</f>
        <v/>
      </c>
      <c r="R247" s="105" t="str">
        <f>IF(OR($C247="",R$3="",'5.工程集計'!$I247=0),"",IF(R$4="均一配賦",R$3/'5.工程集計'!$C$4/'5.工程集計'!$I247,IF(R$4="減価償却費",R$3*'5.工程集計'!$E247/'5.工程集計'!$I247)))</f>
        <v/>
      </c>
      <c r="S247" s="105" t="str">
        <f>IF(OR($C247="",S$3="",'5.工程集計'!$I247=0),"",IF(S$4="均一配賦",S$3/'5.工程集計'!$C$4/'5.工程集計'!$I247,IF(S$4="減価償却費",S$3*'5.工程集計'!$E247/'5.工程集計'!$I247)))</f>
        <v/>
      </c>
      <c r="T247" s="105" t="str">
        <f>IF(OR($C247="",T$3="",'5.工程集計'!$I247=0),"",IF(T$4="均一配賦",T$3/'5.工程集計'!$C$4/'5.工程集計'!$I247,IF(T$4="減価償却費",T$3*'5.工程集計'!$E247/'5.工程集計'!$I247)))</f>
        <v/>
      </c>
      <c r="U247" s="105" t="str">
        <f>IF(OR($C247="",U$3="",'5.工程集計'!$I247=0),"",IF(U$4="均一配賦",U$3/'5.工程集計'!$C$4/'5.工程集計'!$I247,IF(U$4="減価償却費",U$3*'5.工程集計'!$E247/'5.工程集計'!$I247)))</f>
        <v/>
      </c>
      <c r="V247" s="105" t="str">
        <f>IF(OR($C247="",V$3="",'5.工程集計'!$I247=0),"",IF(V$4="均一配賦",V$3/'5.工程集計'!$C$4/'5.工程集計'!$I247,IF(V$4="減価償却費",V$3*'5.工程集計'!$E247/'5.工程集計'!$I247)))</f>
        <v/>
      </c>
      <c r="W247" s="105" t="str">
        <f>IF(OR($C247="",W$3="",'5.工程集計'!$I247=0),"",IF(W$4="均一配賦",W$3/'5.工程集計'!$C$4/'5.工程集計'!$I247,IF(W$4="減価償却費",W$3*'5.工程集計'!$E247/'5.工程集計'!$I247)))</f>
        <v/>
      </c>
      <c r="X247" s="105" t="str">
        <f>IF(OR($C247="",X$3="",'5.工程集計'!$I247=0),"",IF(X$4="均一配賦",X$3/'5.工程集計'!$C$4/'5.工程集計'!$I247,IF(X$4="減価償却費",X$3*'5.工程集計'!$E247/'5.工程集計'!$I247)))</f>
        <v/>
      </c>
      <c r="Y247" s="105" t="str">
        <f>IF(OR($C247="",Y$3="",'5.工程集計'!$I247=0),"",IF(Y$4="均一配賦",Y$3/'5.工程集計'!$C$4/'5.工程集計'!$I247,IF(Y$4="減価償却費",Y$3*'5.工程集計'!$E247/'5.工程集計'!$I247)))</f>
        <v/>
      </c>
      <c r="Z247" s="105" t="str">
        <f>IF(OR($C247="",Z$3="",'5.工程集計'!$I247=0),"",IF(Z$4="均一配賦",Z$3/'5.工程集計'!$C$4/'5.工程集計'!$I247,IF(Z$4="減価償却費",Z$3*'5.工程集計'!$E247/'5.工程集計'!$I247)))</f>
        <v/>
      </c>
      <c r="AA247" s="105" t="str">
        <f>IF(OR($C247="",AA$3="",'5.工程集計'!$I247=0),"",IF(AA$4="均一配賦",AA$3/'5.工程集計'!$C$4/'5.工程集計'!$I247,IF(AA$4="減価償却費",AA$3*'5.工程集計'!$E247/'5.工程集計'!$I247)))</f>
        <v/>
      </c>
    </row>
    <row r="248" spans="2:27" ht="21.75" customHeight="1">
      <c r="B248" s="14" t="str">
        <f>IF('3.工程情報'!B248="","",'3.工程情報'!B248)</f>
        <v/>
      </c>
      <c r="C248" s="14" t="str">
        <f>IF('3.工程情報'!C248="","",'3.工程情報'!C248)</f>
        <v/>
      </c>
      <c r="D248" s="193" t="str">
        <f t="shared" si="7"/>
        <v/>
      </c>
      <c r="E248" s="193" t="str">
        <f t="shared" si="8"/>
        <v/>
      </c>
      <c r="F248" s="105" t="str">
        <f>IF($C248="","",'3.工程情報'!$H248/'5.工程集計'!$H248)</f>
        <v/>
      </c>
      <c r="G248" s="105" t="str">
        <f>IF(OR($C248="",G$3="",'5.工程集計'!$H248=0),"",IF(G$4="均一配賦",G$3/'5.工程集計'!$C$4/'5.工程集計'!$H248,IF(G$4="減価償却費",G$3*'5.工程集計'!$E248/'5.工程集計'!$H248)))</f>
        <v/>
      </c>
      <c r="H248" s="105" t="str">
        <f>IF($C248="","",'5.工程集計'!D248/'5.工程集計'!I248)</f>
        <v/>
      </c>
      <c r="I248" s="105" t="str">
        <f>IF(OR($C248="",I$3="",'5.工程集計'!$I248=0),"",IF(I$4="均一配賦",I$3/'5.工程集計'!$C$4/'5.工程集計'!$I248,IF(I$4="減価償却費",I$3*'5.工程集計'!$E248/'5.工程集計'!$I248)))</f>
        <v/>
      </c>
      <c r="J248" s="106" t="str">
        <f>IF($C248="","",$J$3*'5.工程集計'!G248/'5.工程集計'!I248)</f>
        <v/>
      </c>
      <c r="K248" s="105" t="str">
        <f>IF($C248="","",'3.工程情報'!I248/'5.工程集計'!I248)</f>
        <v/>
      </c>
      <c r="L248" s="105" t="str">
        <f>IF($C248="","",'3.工程情報'!J248/'5.工程集計'!I248)</f>
        <v/>
      </c>
      <c r="M248" s="105" t="str">
        <f>IF($C248="","",'3.工程情報'!K248/'5.工程集計'!I248)</f>
        <v/>
      </c>
      <c r="N248" s="105" t="str">
        <f>IF($C248="","",'3.工程情報'!L248/'5.工程集計'!I248)</f>
        <v/>
      </c>
      <c r="O248" s="105" t="str">
        <f>IF($C248="","",'3.工程情報'!M248/'5.工程集計'!I248)</f>
        <v/>
      </c>
      <c r="P248" s="105" t="str">
        <f>IF(OR($C248="",P$3="",'5.工程集計'!$I248=0),"",IF(P$4="均一配賦",P$3/'5.工程集計'!$C$4/'5.工程集計'!$I248,IF(P$4="減価償却費",P$3*'5.工程集計'!$E248/'5.工程集計'!$I248)))</f>
        <v/>
      </c>
      <c r="Q248" s="105" t="str">
        <f>IF(OR($C248="",Q$3="",'5.工程集計'!$I248=0),"",IF(Q$4="均一配賦",Q$3/'5.工程集計'!$C$4/'5.工程集計'!$I248,IF(Q$4="減価償却費",Q$3*'5.工程集計'!$E248/'5.工程集計'!$I248)))</f>
        <v/>
      </c>
      <c r="R248" s="105" t="str">
        <f>IF(OR($C248="",R$3="",'5.工程集計'!$I248=0),"",IF(R$4="均一配賦",R$3/'5.工程集計'!$C$4/'5.工程集計'!$I248,IF(R$4="減価償却費",R$3*'5.工程集計'!$E248/'5.工程集計'!$I248)))</f>
        <v/>
      </c>
      <c r="S248" s="105" t="str">
        <f>IF(OR($C248="",S$3="",'5.工程集計'!$I248=0),"",IF(S$4="均一配賦",S$3/'5.工程集計'!$C$4/'5.工程集計'!$I248,IF(S$4="減価償却費",S$3*'5.工程集計'!$E248/'5.工程集計'!$I248)))</f>
        <v/>
      </c>
      <c r="T248" s="105" t="str">
        <f>IF(OR($C248="",T$3="",'5.工程集計'!$I248=0),"",IF(T$4="均一配賦",T$3/'5.工程集計'!$C$4/'5.工程集計'!$I248,IF(T$4="減価償却費",T$3*'5.工程集計'!$E248/'5.工程集計'!$I248)))</f>
        <v/>
      </c>
      <c r="U248" s="105" t="str">
        <f>IF(OR($C248="",U$3="",'5.工程集計'!$I248=0),"",IF(U$4="均一配賦",U$3/'5.工程集計'!$C$4/'5.工程集計'!$I248,IF(U$4="減価償却費",U$3*'5.工程集計'!$E248/'5.工程集計'!$I248)))</f>
        <v/>
      </c>
      <c r="V248" s="105" t="str">
        <f>IF(OR($C248="",V$3="",'5.工程集計'!$I248=0),"",IF(V$4="均一配賦",V$3/'5.工程集計'!$C$4/'5.工程集計'!$I248,IF(V$4="減価償却費",V$3*'5.工程集計'!$E248/'5.工程集計'!$I248)))</f>
        <v/>
      </c>
      <c r="W248" s="105" t="str">
        <f>IF(OR($C248="",W$3="",'5.工程集計'!$I248=0),"",IF(W$4="均一配賦",W$3/'5.工程集計'!$C$4/'5.工程集計'!$I248,IF(W$4="減価償却費",W$3*'5.工程集計'!$E248/'5.工程集計'!$I248)))</f>
        <v/>
      </c>
      <c r="X248" s="105" t="str">
        <f>IF(OR($C248="",X$3="",'5.工程集計'!$I248=0),"",IF(X$4="均一配賦",X$3/'5.工程集計'!$C$4/'5.工程集計'!$I248,IF(X$4="減価償却費",X$3*'5.工程集計'!$E248/'5.工程集計'!$I248)))</f>
        <v/>
      </c>
      <c r="Y248" s="105" t="str">
        <f>IF(OR($C248="",Y$3="",'5.工程集計'!$I248=0),"",IF(Y$4="均一配賦",Y$3/'5.工程集計'!$C$4/'5.工程集計'!$I248,IF(Y$4="減価償却費",Y$3*'5.工程集計'!$E248/'5.工程集計'!$I248)))</f>
        <v/>
      </c>
      <c r="Z248" s="105" t="str">
        <f>IF(OR($C248="",Z$3="",'5.工程集計'!$I248=0),"",IF(Z$4="均一配賦",Z$3/'5.工程集計'!$C$4/'5.工程集計'!$I248,IF(Z$4="減価償却費",Z$3*'5.工程集計'!$E248/'5.工程集計'!$I248)))</f>
        <v/>
      </c>
      <c r="AA248" s="105" t="str">
        <f>IF(OR($C248="",AA$3="",'5.工程集計'!$I248=0),"",IF(AA$4="均一配賦",AA$3/'5.工程集計'!$C$4/'5.工程集計'!$I248,IF(AA$4="減価償却費",AA$3*'5.工程集計'!$E248/'5.工程集計'!$I248)))</f>
        <v/>
      </c>
    </row>
    <row r="249" spans="2:27" ht="21.75" customHeight="1">
      <c r="B249" s="14" t="str">
        <f>IF('3.工程情報'!B249="","",'3.工程情報'!B249)</f>
        <v/>
      </c>
      <c r="C249" s="14" t="str">
        <f>IF('3.工程情報'!C249="","",'3.工程情報'!C249)</f>
        <v/>
      </c>
      <c r="D249" s="193" t="str">
        <f t="shared" si="7"/>
        <v/>
      </c>
      <c r="E249" s="193" t="str">
        <f t="shared" si="8"/>
        <v/>
      </c>
      <c r="F249" s="105" t="str">
        <f>IF($C249="","",'3.工程情報'!$H249/'5.工程集計'!$H249)</f>
        <v/>
      </c>
      <c r="G249" s="105" t="str">
        <f>IF(OR($C249="",G$3="",'5.工程集計'!$H249=0),"",IF(G$4="均一配賦",G$3/'5.工程集計'!$C$4/'5.工程集計'!$H249,IF(G$4="減価償却費",G$3*'5.工程集計'!$E249/'5.工程集計'!$H249)))</f>
        <v/>
      </c>
      <c r="H249" s="105" t="str">
        <f>IF($C249="","",'5.工程集計'!D249/'5.工程集計'!I249)</f>
        <v/>
      </c>
      <c r="I249" s="105" t="str">
        <f>IF(OR($C249="",I$3="",'5.工程集計'!$I249=0),"",IF(I$4="均一配賦",I$3/'5.工程集計'!$C$4/'5.工程集計'!$I249,IF(I$4="減価償却費",I$3*'5.工程集計'!$E249/'5.工程集計'!$I249)))</f>
        <v/>
      </c>
      <c r="J249" s="106" t="str">
        <f>IF($C249="","",$J$3*'5.工程集計'!G249/'5.工程集計'!I249)</f>
        <v/>
      </c>
      <c r="K249" s="105" t="str">
        <f>IF($C249="","",'3.工程情報'!I249/'5.工程集計'!I249)</f>
        <v/>
      </c>
      <c r="L249" s="105" t="str">
        <f>IF($C249="","",'3.工程情報'!J249/'5.工程集計'!I249)</f>
        <v/>
      </c>
      <c r="M249" s="105" t="str">
        <f>IF($C249="","",'3.工程情報'!K249/'5.工程集計'!I249)</f>
        <v/>
      </c>
      <c r="N249" s="105" t="str">
        <f>IF($C249="","",'3.工程情報'!L249/'5.工程集計'!I249)</f>
        <v/>
      </c>
      <c r="O249" s="105" t="str">
        <f>IF($C249="","",'3.工程情報'!M249/'5.工程集計'!I249)</f>
        <v/>
      </c>
      <c r="P249" s="105" t="str">
        <f>IF(OR($C249="",P$3="",'5.工程集計'!$I249=0),"",IF(P$4="均一配賦",P$3/'5.工程集計'!$C$4/'5.工程集計'!$I249,IF(P$4="減価償却費",P$3*'5.工程集計'!$E249/'5.工程集計'!$I249)))</f>
        <v/>
      </c>
      <c r="Q249" s="105" t="str">
        <f>IF(OR($C249="",Q$3="",'5.工程集計'!$I249=0),"",IF(Q$4="均一配賦",Q$3/'5.工程集計'!$C$4/'5.工程集計'!$I249,IF(Q$4="減価償却費",Q$3*'5.工程集計'!$E249/'5.工程集計'!$I249)))</f>
        <v/>
      </c>
      <c r="R249" s="105" t="str">
        <f>IF(OR($C249="",R$3="",'5.工程集計'!$I249=0),"",IF(R$4="均一配賦",R$3/'5.工程集計'!$C$4/'5.工程集計'!$I249,IF(R$4="減価償却費",R$3*'5.工程集計'!$E249/'5.工程集計'!$I249)))</f>
        <v/>
      </c>
      <c r="S249" s="105" t="str">
        <f>IF(OR($C249="",S$3="",'5.工程集計'!$I249=0),"",IF(S$4="均一配賦",S$3/'5.工程集計'!$C$4/'5.工程集計'!$I249,IF(S$4="減価償却費",S$3*'5.工程集計'!$E249/'5.工程集計'!$I249)))</f>
        <v/>
      </c>
      <c r="T249" s="105" t="str">
        <f>IF(OR($C249="",T$3="",'5.工程集計'!$I249=0),"",IF(T$4="均一配賦",T$3/'5.工程集計'!$C$4/'5.工程集計'!$I249,IF(T$4="減価償却費",T$3*'5.工程集計'!$E249/'5.工程集計'!$I249)))</f>
        <v/>
      </c>
      <c r="U249" s="105" t="str">
        <f>IF(OR($C249="",U$3="",'5.工程集計'!$I249=0),"",IF(U$4="均一配賦",U$3/'5.工程集計'!$C$4/'5.工程集計'!$I249,IF(U$4="減価償却費",U$3*'5.工程集計'!$E249/'5.工程集計'!$I249)))</f>
        <v/>
      </c>
      <c r="V249" s="105" t="str">
        <f>IF(OR($C249="",V$3="",'5.工程集計'!$I249=0),"",IF(V$4="均一配賦",V$3/'5.工程集計'!$C$4/'5.工程集計'!$I249,IF(V$4="減価償却費",V$3*'5.工程集計'!$E249/'5.工程集計'!$I249)))</f>
        <v/>
      </c>
      <c r="W249" s="105" t="str">
        <f>IF(OR($C249="",W$3="",'5.工程集計'!$I249=0),"",IF(W$4="均一配賦",W$3/'5.工程集計'!$C$4/'5.工程集計'!$I249,IF(W$4="減価償却費",W$3*'5.工程集計'!$E249/'5.工程集計'!$I249)))</f>
        <v/>
      </c>
      <c r="X249" s="105" t="str">
        <f>IF(OR($C249="",X$3="",'5.工程集計'!$I249=0),"",IF(X$4="均一配賦",X$3/'5.工程集計'!$C$4/'5.工程集計'!$I249,IF(X$4="減価償却費",X$3*'5.工程集計'!$E249/'5.工程集計'!$I249)))</f>
        <v/>
      </c>
      <c r="Y249" s="105" t="str">
        <f>IF(OR($C249="",Y$3="",'5.工程集計'!$I249=0),"",IF(Y$4="均一配賦",Y$3/'5.工程集計'!$C$4/'5.工程集計'!$I249,IF(Y$4="減価償却費",Y$3*'5.工程集計'!$E249/'5.工程集計'!$I249)))</f>
        <v/>
      </c>
      <c r="Z249" s="105" t="str">
        <f>IF(OR($C249="",Z$3="",'5.工程集計'!$I249=0),"",IF(Z$4="均一配賦",Z$3/'5.工程集計'!$C$4/'5.工程集計'!$I249,IF(Z$4="減価償却費",Z$3*'5.工程集計'!$E249/'5.工程集計'!$I249)))</f>
        <v/>
      </c>
      <c r="AA249" s="105" t="str">
        <f>IF(OR($C249="",AA$3="",'5.工程集計'!$I249=0),"",IF(AA$4="均一配賦",AA$3/'5.工程集計'!$C$4/'5.工程集計'!$I249,IF(AA$4="減価償却費",AA$3*'5.工程集計'!$E249/'5.工程集計'!$I249)))</f>
        <v/>
      </c>
    </row>
    <row r="250" spans="2:27" ht="21.75" customHeight="1">
      <c r="B250" s="14" t="str">
        <f>IF('3.工程情報'!B250="","",'3.工程情報'!B250)</f>
        <v/>
      </c>
      <c r="C250" s="14" t="str">
        <f>IF('3.工程情報'!C250="","",'3.工程情報'!C250)</f>
        <v/>
      </c>
      <c r="D250" s="193" t="str">
        <f t="shared" si="7"/>
        <v/>
      </c>
      <c r="E250" s="193" t="str">
        <f t="shared" si="8"/>
        <v/>
      </c>
      <c r="F250" s="105" t="str">
        <f>IF($C250="","",'3.工程情報'!$H250/'5.工程集計'!$H250)</f>
        <v/>
      </c>
      <c r="G250" s="105" t="str">
        <f>IF(OR($C250="",G$3="",'5.工程集計'!$H250=0),"",IF(G$4="均一配賦",G$3/'5.工程集計'!$C$4/'5.工程集計'!$H250,IF(G$4="減価償却費",G$3*'5.工程集計'!$E250/'5.工程集計'!$H250)))</f>
        <v/>
      </c>
      <c r="H250" s="105" t="str">
        <f>IF($C250="","",'5.工程集計'!D250/'5.工程集計'!I250)</f>
        <v/>
      </c>
      <c r="I250" s="105" t="str">
        <f>IF(OR($C250="",I$3="",'5.工程集計'!$I250=0),"",IF(I$4="均一配賦",I$3/'5.工程集計'!$C$4/'5.工程集計'!$I250,IF(I$4="減価償却費",I$3*'5.工程集計'!$E250/'5.工程集計'!$I250)))</f>
        <v/>
      </c>
      <c r="J250" s="106" t="str">
        <f>IF($C250="","",$J$3*'5.工程集計'!G250/'5.工程集計'!I250)</f>
        <v/>
      </c>
      <c r="K250" s="105" t="str">
        <f>IF($C250="","",'3.工程情報'!I250/'5.工程集計'!I250)</f>
        <v/>
      </c>
      <c r="L250" s="105" t="str">
        <f>IF($C250="","",'3.工程情報'!J250/'5.工程集計'!I250)</f>
        <v/>
      </c>
      <c r="M250" s="105" t="str">
        <f>IF($C250="","",'3.工程情報'!K250/'5.工程集計'!I250)</f>
        <v/>
      </c>
      <c r="N250" s="105" t="str">
        <f>IF($C250="","",'3.工程情報'!L250/'5.工程集計'!I250)</f>
        <v/>
      </c>
      <c r="O250" s="105" t="str">
        <f>IF($C250="","",'3.工程情報'!M250/'5.工程集計'!I250)</f>
        <v/>
      </c>
      <c r="P250" s="105" t="str">
        <f>IF(OR($C250="",P$3="",'5.工程集計'!$I250=0),"",IF(P$4="均一配賦",P$3/'5.工程集計'!$C$4/'5.工程集計'!$I250,IF(P$4="減価償却費",P$3*'5.工程集計'!$E250/'5.工程集計'!$I250)))</f>
        <v/>
      </c>
      <c r="Q250" s="105" t="str">
        <f>IF(OR($C250="",Q$3="",'5.工程集計'!$I250=0),"",IF(Q$4="均一配賦",Q$3/'5.工程集計'!$C$4/'5.工程集計'!$I250,IF(Q$4="減価償却費",Q$3*'5.工程集計'!$E250/'5.工程集計'!$I250)))</f>
        <v/>
      </c>
      <c r="R250" s="105" t="str">
        <f>IF(OR($C250="",R$3="",'5.工程集計'!$I250=0),"",IF(R$4="均一配賦",R$3/'5.工程集計'!$C$4/'5.工程集計'!$I250,IF(R$4="減価償却費",R$3*'5.工程集計'!$E250/'5.工程集計'!$I250)))</f>
        <v/>
      </c>
      <c r="S250" s="105" t="str">
        <f>IF(OR($C250="",S$3="",'5.工程集計'!$I250=0),"",IF(S$4="均一配賦",S$3/'5.工程集計'!$C$4/'5.工程集計'!$I250,IF(S$4="減価償却費",S$3*'5.工程集計'!$E250/'5.工程集計'!$I250)))</f>
        <v/>
      </c>
      <c r="T250" s="105" t="str">
        <f>IF(OR($C250="",T$3="",'5.工程集計'!$I250=0),"",IF(T$4="均一配賦",T$3/'5.工程集計'!$C$4/'5.工程集計'!$I250,IF(T$4="減価償却費",T$3*'5.工程集計'!$E250/'5.工程集計'!$I250)))</f>
        <v/>
      </c>
      <c r="U250" s="105" t="str">
        <f>IF(OR($C250="",U$3="",'5.工程集計'!$I250=0),"",IF(U$4="均一配賦",U$3/'5.工程集計'!$C$4/'5.工程集計'!$I250,IF(U$4="減価償却費",U$3*'5.工程集計'!$E250/'5.工程集計'!$I250)))</f>
        <v/>
      </c>
      <c r="V250" s="105" t="str">
        <f>IF(OR($C250="",V$3="",'5.工程集計'!$I250=0),"",IF(V$4="均一配賦",V$3/'5.工程集計'!$C$4/'5.工程集計'!$I250,IF(V$4="減価償却費",V$3*'5.工程集計'!$E250/'5.工程集計'!$I250)))</f>
        <v/>
      </c>
      <c r="W250" s="105" t="str">
        <f>IF(OR($C250="",W$3="",'5.工程集計'!$I250=0),"",IF(W$4="均一配賦",W$3/'5.工程集計'!$C$4/'5.工程集計'!$I250,IF(W$4="減価償却費",W$3*'5.工程集計'!$E250/'5.工程集計'!$I250)))</f>
        <v/>
      </c>
      <c r="X250" s="105" t="str">
        <f>IF(OR($C250="",X$3="",'5.工程集計'!$I250=0),"",IF(X$4="均一配賦",X$3/'5.工程集計'!$C$4/'5.工程集計'!$I250,IF(X$4="減価償却費",X$3*'5.工程集計'!$E250/'5.工程集計'!$I250)))</f>
        <v/>
      </c>
      <c r="Y250" s="105" t="str">
        <f>IF(OR($C250="",Y$3="",'5.工程集計'!$I250=0),"",IF(Y$4="均一配賦",Y$3/'5.工程集計'!$C$4/'5.工程集計'!$I250,IF(Y$4="減価償却費",Y$3*'5.工程集計'!$E250/'5.工程集計'!$I250)))</f>
        <v/>
      </c>
      <c r="Z250" s="105" t="str">
        <f>IF(OR($C250="",Z$3="",'5.工程集計'!$I250=0),"",IF(Z$4="均一配賦",Z$3/'5.工程集計'!$C$4/'5.工程集計'!$I250,IF(Z$4="減価償却費",Z$3*'5.工程集計'!$E250/'5.工程集計'!$I250)))</f>
        <v/>
      </c>
      <c r="AA250" s="105" t="str">
        <f>IF(OR($C250="",AA$3="",'5.工程集計'!$I250=0),"",IF(AA$4="均一配賦",AA$3/'5.工程集計'!$C$4/'5.工程集計'!$I250,IF(AA$4="減価償却費",AA$3*'5.工程集計'!$E250/'5.工程集計'!$I250)))</f>
        <v/>
      </c>
    </row>
    <row r="251" spans="2:27" ht="21.75" customHeight="1">
      <c r="B251" s="14" t="str">
        <f>IF('3.工程情報'!B251="","",'3.工程情報'!B251)</f>
        <v/>
      </c>
      <c r="C251" s="14" t="str">
        <f>IF('3.工程情報'!C251="","",'3.工程情報'!C251)</f>
        <v/>
      </c>
      <c r="D251" s="193" t="str">
        <f t="shared" si="7"/>
        <v/>
      </c>
      <c r="E251" s="193" t="str">
        <f t="shared" si="8"/>
        <v/>
      </c>
      <c r="F251" s="105" t="str">
        <f>IF($C251="","",'3.工程情報'!$H251/'5.工程集計'!$H251)</f>
        <v/>
      </c>
      <c r="G251" s="105" t="str">
        <f>IF(OR($C251="",G$3="",'5.工程集計'!$H251=0),"",IF(G$4="均一配賦",G$3/'5.工程集計'!$C$4/'5.工程集計'!$H251,IF(G$4="減価償却費",G$3*'5.工程集計'!$E251/'5.工程集計'!$H251)))</f>
        <v/>
      </c>
      <c r="H251" s="105" t="str">
        <f>IF($C251="","",'5.工程集計'!D251/'5.工程集計'!I251)</f>
        <v/>
      </c>
      <c r="I251" s="105" t="str">
        <f>IF(OR($C251="",I$3="",'5.工程集計'!$I251=0),"",IF(I$4="均一配賦",I$3/'5.工程集計'!$C$4/'5.工程集計'!$I251,IF(I$4="減価償却費",I$3*'5.工程集計'!$E251/'5.工程集計'!$I251)))</f>
        <v/>
      </c>
      <c r="J251" s="106" t="str">
        <f>IF($C251="","",$J$3*'5.工程集計'!G251/'5.工程集計'!I251)</f>
        <v/>
      </c>
      <c r="K251" s="105" t="str">
        <f>IF($C251="","",'3.工程情報'!I251/'5.工程集計'!I251)</f>
        <v/>
      </c>
      <c r="L251" s="105" t="str">
        <f>IF($C251="","",'3.工程情報'!J251/'5.工程集計'!I251)</f>
        <v/>
      </c>
      <c r="M251" s="105" t="str">
        <f>IF($C251="","",'3.工程情報'!K251/'5.工程集計'!I251)</f>
        <v/>
      </c>
      <c r="N251" s="105" t="str">
        <f>IF($C251="","",'3.工程情報'!L251/'5.工程集計'!I251)</f>
        <v/>
      </c>
      <c r="O251" s="105" t="str">
        <f>IF($C251="","",'3.工程情報'!M251/'5.工程集計'!I251)</f>
        <v/>
      </c>
      <c r="P251" s="105" t="str">
        <f>IF(OR($C251="",P$3="",'5.工程集計'!$I251=0),"",IF(P$4="均一配賦",P$3/'5.工程集計'!$C$4/'5.工程集計'!$I251,IF(P$4="減価償却費",P$3*'5.工程集計'!$E251/'5.工程集計'!$I251)))</f>
        <v/>
      </c>
      <c r="Q251" s="105" t="str">
        <f>IF(OR($C251="",Q$3="",'5.工程集計'!$I251=0),"",IF(Q$4="均一配賦",Q$3/'5.工程集計'!$C$4/'5.工程集計'!$I251,IF(Q$4="減価償却費",Q$3*'5.工程集計'!$E251/'5.工程集計'!$I251)))</f>
        <v/>
      </c>
      <c r="R251" s="105" t="str">
        <f>IF(OR($C251="",R$3="",'5.工程集計'!$I251=0),"",IF(R$4="均一配賦",R$3/'5.工程集計'!$C$4/'5.工程集計'!$I251,IF(R$4="減価償却費",R$3*'5.工程集計'!$E251/'5.工程集計'!$I251)))</f>
        <v/>
      </c>
      <c r="S251" s="105" t="str">
        <f>IF(OR($C251="",S$3="",'5.工程集計'!$I251=0),"",IF(S$4="均一配賦",S$3/'5.工程集計'!$C$4/'5.工程集計'!$I251,IF(S$4="減価償却費",S$3*'5.工程集計'!$E251/'5.工程集計'!$I251)))</f>
        <v/>
      </c>
      <c r="T251" s="105" t="str">
        <f>IF(OR($C251="",T$3="",'5.工程集計'!$I251=0),"",IF(T$4="均一配賦",T$3/'5.工程集計'!$C$4/'5.工程集計'!$I251,IF(T$4="減価償却費",T$3*'5.工程集計'!$E251/'5.工程集計'!$I251)))</f>
        <v/>
      </c>
      <c r="U251" s="105" t="str">
        <f>IF(OR($C251="",U$3="",'5.工程集計'!$I251=0),"",IF(U$4="均一配賦",U$3/'5.工程集計'!$C$4/'5.工程集計'!$I251,IF(U$4="減価償却費",U$3*'5.工程集計'!$E251/'5.工程集計'!$I251)))</f>
        <v/>
      </c>
      <c r="V251" s="105" t="str">
        <f>IF(OR($C251="",V$3="",'5.工程集計'!$I251=0),"",IF(V$4="均一配賦",V$3/'5.工程集計'!$C$4/'5.工程集計'!$I251,IF(V$4="減価償却費",V$3*'5.工程集計'!$E251/'5.工程集計'!$I251)))</f>
        <v/>
      </c>
      <c r="W251" s="105" t="str">
        <f>IF(OR($C251="",W$3="",'5.工程集計'!$I251=0),"",IF(W$4="均一配賦",W$3/'5.工程集計'!$C$4/'5.工程集計'!$I251,IF(W$4="減価償却費",W$3*'5.工程集計'!$E251/'5.工程集計'!$I251)))</f>
        <v/>
      </c>
      <c r="X251" s="105" t="str">
        <f>IF(OR($C251="",X$3="",'5.工程集計'!$I251=0),"",IF(X$4="均一配賦",X$3/'5.工程集計'!$C$4/'5.工程集計'!$I251,IF(X$4="減価償却費",X$3*'5.工程集計'!$E251/'5.工程集計'!$I251)))</f>
        <v/>
      </c>
      <c r="Y251" s="105" t="str">
        <f>IF(OR($C251="",Y$3="",'5.工程集計'!$I251=0),"",IF(Y$4="均一配賦",Y$3/'5.工程集計'!$C$4/'5.工程集計'!$I251,IF(Y$4="減価償却費",Y$3*'5.工程集計'!$E251/'5.工程集計'!$I251)))</f>
        <v/>
      </c>
      <c r="Z251" s="105" t="str">
        <f>IF(OR($C251="",Z$3="",'5.工程集計'!$I251=0),"",IF(Z$4="均一配賦",Z$3/'5.工程集計'!$C$4/'5.工程集計'!$I251,IF(Z$4="減価償却費",Z$3*'5.工程集計'!$E251/'5.工程集計'!$I251)))</f>
        <v/>
      </c>
      <c r="AA251" s="105" t="str">
        <f>IF(OR($C251="",AA$3="",'5.工程集計'!$I251=0),"",IF(AA$4="均一配賦",AA$3/'5.工程集計'!$C$4/'5.工程集計'!$I251,IF(AA$4="減価償却費",AA$3*'5.工程集計'!$E251/'5.工程集計'!$I251)))</f>
        <v/>
      </c>
    </row>
    <row r="252" spans="2:27" ht="21.75" customHeight="1">
      <c r="B252" s="14" t="str">
        <f>IF('3.工程情報'!B252="","",'3.工程情報'!B252)</f>
        <v/>
      </c>
      <c r="C252" s="14" t="str">
        <f>IF('3.工程情報'!C252="","",'3.工程情報'!C252)</f>
        <v/>
      </c>
      <c r="D252" s="193" t="str">
        <f t="shared" si="7"/>
        <v/>
      </c>
      <c r="E252" s="193" t="str">
        <f t="shared" si="8"/>
        <v/>
      </c>
      <c r="F252" s="105" t="str">
        <f>IF($C252="","",'3.工程情報'!$H252/'5.工程集計'!$H252)</f>
        <v/>
      </c>
      <c r="G252" s="105" t="str">
        <f>IF(OR($C252="",G$3="",'5.工程集計'!$H252=0),"",IF(G$4="均一配賦",G$3/'5.工程集計'!$C$4/'5.工程集計'!$H252,IF(G$4="減価償却費",G$3*'5.工程集計'!$E252/'5.工程集計'!$H252)))</f>
        <v/>
      </c>
      <c r="H252" s="105" t="str">
        <f>IF($C252="","",'5.工程集計'!D252/'5.工程集計'!I252)</f>
        <v/>
      </c>
      <c r="I252" s="105" t="str">
        <f>IF(OR($C252="",I$3="",'5.工程集計'!$I252=0),"",IF(I$4="均一配賦",I$3/'5.工程集計'!$C$4/'5.工程集計'!$I252,IF(I$4="減価償却費",I$3*'5.工程集計'!$E252/'5.工程集計'!$I252)))</f>
        <v/>
      </c>
      <c r="J252" s="106" t="str">
        <f>IF($C252="","",$J$3*'5.工程集計'!G252/'5.工程集計'!I252)</f>
        <v/>
      </c>
      <c r="K252" s="105" t="str">
        <f>IF($C252="","",'3.工程情報'!I252/'5.工程集計'!I252)</f>
        <v/>
      </c>
      <c r="L252" s="105" t="str">
        <f>IF($C252="","",'3.工程情報'!J252/'5.工程集計'!I252)</f>
        <v/>
      </c>
      <c r="M252" s="105" t="str">
        <f>IF($C252="","",'3.工程情報'!K252/'5.工程集計'!I252)</f>
        <v/>
      </c>
      <c r="N252" s="105" t="str">
        <f>IF($C252="","",'3.工程情報'!L252/'5.工程集計'!I252)</f>
        <v/>
      </c>
      <c r="O252" s="105" t="str">
        <f>IF($C252="","",'3.工程情報'!M252/'5.工程集計'!I252)</f>
        <v/>
      </c>
      <c r="P252" s="105" t="str">
        <f>IF(OR($C252="",P$3="",'5.工程集計'!$I252=0),"",IF(P$4="均一配賦",P$3/'5.工程集計'!$C$4/'5.工程集計'!$I252,IF(P$4="減価償却費",P$3*'5.工程集計'!$E252/'5.工程集計'!$I252)))</f>
        <v/>
      </c>
      <c r="Q252" s="105" t="str">
        <f>IF(OR($C252="",Q$3="",'5.工程集計'!$I252=0),"",IF(Q$4="均一配賦",Q$3/'5.工程集計'!$C$4/'5.工程集計'!$I252,IF(Q$4="減価償却費",Q$3*'5.工程集計'!$E252/'5.工程集計'!$I252)))</f>
        <v/>
      </c>
      <c r="R252" s="105" t="str">
        <f>IF(OR($C252="",R$3="",'5.工程集計'!$I252=0),"",IF(R$4="均一配賦",R$3/'5.工程集計'!$C$4/'5.工程集計'!$I252,IF(R$4="減価償却費",R$3*'5.工程集計'!$E252/'5.工程集計'!$I252)))</f>
        <v/>
      </c>
      <c r="S252" s="105" t="str">
        <f>IF(OR($C252="",S$3="",'5.工程集計'!$I252=0),"",IF(S$4="均一配賦",S$3/'5.工程集計'!$C$4/'5.工程集計'!$I252,IF(S$4="減価償却費",S$3*'5.工程集計'!$E252/'5.工程集計'!$I252)))</f>
        <v/>
      </c>
      <c r="T252" s="105" t="str">
        <f>IF(OR($C252="",T$3="",'5.工程集計'!$I252=0),"",IF(T$4="均一配賦",T$3/'5.工程集計'!$C$4/'5.工程集計'!$I252,IF(T$4="減価償却費",T$3*'5.工程集計'!$E252/'5.工程集計'!$I252)))</f>
        <v/>
      </c>
      <c r="U252" s="105" t="str">
        <f>IF(OR($C252="",U$3="",'5.工程集計'!$I252=0),"",IF(U$4="均一配賦",U$3/'5.工程集計'!$C$4/'5.工程集計'!$I252,IF(U$4="減価償却費",U$3*'5.工程集計'!$E252/'5.工程集計'!$I252)))</f>
        <v/>
      </c>
      <c r="V252" s="105" t="str">
        <f>IF(OR($C252="",V$3="",'5.工程集計'!$I252=0),"",IF(V$4="均一配賦",V$3/'5.工程集計'!$C$4/'5.工程集計'!$I252,IF(V$4="減価償却費",V$3*'5.工程集計'!$E252/'5.工程集計'!$I252)))</f>
        <v/>
      </c>
      <c r="W252" s="105" t="str">
        <f>IF(OR($C252="",W$3="",'5.工程集計'!$I252=0),"",IF(W$4="均一配賦",W$3/'5.工程集計'!$C$4/'5.工程集計'!$I252,IF(W$4="減価償却費",W$3*'5.工程集計'!$E252/'5.工程集計'!$I252)))</f>
        <v/>
      </c>
      <c r="X252" s="105" t="str">
        <f>IF(OR($C252="",X$3="",'5.工程集計'!$I252=0),"",IF(X$4="均一配賦",X$3/'5.工程集計'!$C$4/'5.工程集計'!$I252,IF(X$4="減価償却費",X$3*'5.工程集計'!$E252/'5.工程集計'!$I252)))</f>
        <v/>
      </c>
      <c r="Y252" s="105" t="str">
        <f>IF(OR($C252="",Y$3="",'5.工程集計'!$I252=0),"",IF(Y$4="均一配賦",Y$3/'5.工程集計'!$C$4/'5.工程集計'!$I252,IF(Y$4="減価償却費",Y$3*'5.工程集計'!$E252/'5.工程集計'!$I252)))</f>
        <v/>
      </c>
      <c r="Z252" s="105" t="str">
        <f>IF(OR($C252="",Z$3="",'5.工程集計'!$I252=0),"",IF(Z$4="均一配賦",Z$3/'5.工程集計'!$C$4/'5.工程集計'!$I252,IF(Z$4="減価償却費",Z$3*'5.工程集計'!$E252/'5.工程集計'!$I252)))</f>
        <v/>
      </c>
      <c r="AA252" s="105" t="str">
        <f>IF(OR($C252="",AA$3="",'5.工程集計'!$I252=0),"",IF(AA$4="均一配賦",AA$3/'5.工程集計'!$C$4/'5.工程集計'!$I252,IF(AA$4="減価償却費",AA$3*'5.工程集計'!$E252/'5.工程集計'!$I252)))</f>
        <v/>
      </c>
    </row>
    <row r="253" spans="2:27" ht="21.75" customHeight="1">
      <c r="B253" s="14" t="str">
        <f>IF('3.工程情報'!B253="","",'3.工程情報'!B253)</f>
        <v/>
      </c>
      <c r="C253" s="14" t="str">
        <f>IF('3.工程情報'!C253="","",'3.工程情報'!C253)</f>
        <v/>
      </c>
      <c r="D253" s="193" t="str">
        <f t="shared" si="7"/>
        <v/>
      </c>
      <c r="E253" s="193" t="str">
        <f t="shared" si="8"/>
        <v/>
      </c>
      <c r="F253" s="105" t="str">
        <f>IF($C253="","",'3.工程情報'!$H253/'5.工程集計'!$H253)</f>
        <v/>
      </c>
      <c r="G253" s="105" t="str">
        <f>IF(OR($C253="",G$3="",'5.工程集計'!$H253=0),"",IF(G$4="均一配賦",G$3/'5.工程集計'!$C$4/'5.工程集計'!$H253,IF(G$4="減価償却費",G$3*'5.工程集計'!$E253/'5.工程集計'!$H253)))</f>
        <v/>
      </c>
      <c r="H253" s="105" t="str">
        <f>IF($C253="","",'5.工程集計'!D253/'5.工程集計'!I253)</f>
        <v/>
      </c>
      <c r="I253" s="105" t="str">
        <f>IF(OR($C253="",I$3="",'5.工程集計'!$I253=0),"",IF(I$4="均一配賦",I$3/'5.工程集計'!$C$4/'5.工程集計'!$I253,IF(I$4="減価償却費",I$3*'5.工程集計'!$E253/'5.工程集計'!$I253)))</f>
        <v/>
      </c>
      <c r="J253" s="106" t="str">
        <f>IF($C253="","",$J$3*'5.工程集計'!G253/'5.工程集計'!I253)</f>
        <v/>
      </c>
      <c r="K253" s="105" t="str">
        <f>IF($C253="","",'3.工程情報'!I253/'5.工程集計'!I253)</f>
        <v/>
      </c>
      <c r="L253" s="105" t="str">
        <f>IF($C253="","",'3.工程情報'!J253/'5.工程集計'!I253)</f>
        <v/>
      </c>
      <c r="M253" s="105" t="str">
        <f>IF($C253="","",'3.工程情報'!K253/'5.工程集計'!I253)</f>
        <v/>
      </c>
      <c r="N253" s="105" t="str">
        <f>IF($C253="","",'3.工程情報'!L253/'5.工程集計'!I253)</f>
        <v/>
      </c>
      <c r="O253" s="105" t="str">
        <f>IF($C253="","",'3.工程情報'!M253/'5.工程集計'!I253)</f>
        <v/>
      </c>
      <c r="P253" s="105" t="str">
        <f>IF(OR($C253="",P$3="",'5.工程集計'!$I253=0),"",IF(P$4="均一配賦",P$3/'5.工程集計'!$C$4/'5.工程集計'!$I253,IF(P$4="減価償却費",P$3*'5.工程集計'!$E253/'5.工程集計'!$I253)))</f>
        <v/>
      </c>
      <c r="Q253" s="105" t="str">
        <f>IF(OR($C253="",Q$3="",'5.工程集計'!$I253=0),"",IF(Q$4="均一配賦",Q$3/'5.工程集計'!$C$4/'5.工程集計'!$I253,IF(Q$4="減価償却費",Q$3*'5.工程集計'!$E253/'5.工程集計'!$I253)))</f>
        <v/>
      </c>
      <c r="R253" s="105" t="str">
        <f>IF(OR($C253="",R$3="",'5.工程集計'!$I253=0),"",IF(R$4="均一配賦",R$3/'5.工程集計'!$C$4/'5.工程集計'!$I253,IF(R$4="減価償却費",R$3*'5.工程集計'!$E253/'5.工程集計'!$I253)))</f>
        <v/>
      </c>
      <c r="S253" s="105" t="str">
        <f>IF(OR($C253="",S$3="",'5.工程集計'!$I253=0),"",IF(S$4="均一配賦",S$3/'5.工程集計'!$C$4/'5.工程集計'!$I253,IF(S$4="減価償却費",S$3*'5.工程集計'!$E253/'5.工程集計'!$I253)))</f>
        <v/>
      </c>
      <c r="T253" s="105" t="str">
        <f>IF(OR($C253="",T$3="",'5.工程集計'!$I253=0),"",IF(T$4="均一配賦",T$3/'5.工程集計'!$C$4/'5.工程集計'!$I253,IF(T$4="減価償却費",T$3*'5.工程集計'!$E253/'5.工程集計'!$I253)))</f>
        <v/>
      </c>
      <c r="U253" s="105" t="str">
        <f>IF(OR($C253="",U$3="",'5.工程集計'!$I253=0),"",IF(U$4="均一配賦",U$3/'5.工程集計'!$C$4/'5.工程集計'!$I253,IF(U$4="減価償却費",U$3*'5.工程集計'!$E253/'5.工程集計'!$I253)))</f>
        <v/>
      </c>
      <c r="V253" s="105" t="str">
        <f>IF(OR($C253="",V$3="",'5.工程集計'!$I253=0),"",IF(V$4="均一配賦",V$3/'5.工程集計'!$C$4/'5.工程集計'!$I253,IF(V$4="減価償却費",V$3*'5.工程集計'!$E253/'5.工程集計'!$I253)))</f>
        <v/>
      </c>
      <c r="W253" s="105" t="str">
        <f>IF(OR($C253="",W$3="",'5.工程集計'!$I253=0),"",IF(W$4="均一配賦",W$3/'5.工程集計'!$C$4/'5.工程集計'!$I253,IF(W$4="減価償却費",W$3*'5.工程集計'!$E253/'5.工程集計'!$I253)))</f>
        <v/>
      </c>
      <c r="X253" s="105" t="str">
        <f>IF(OR($C253="",X$3="",'5.工程集計'!$I253=0),"",IF(X$4="均一配賦",X$3/'5.工程集計'!$C$4/'5.工程集計'!$I253,IF(X$4="減価償却費",X$3*'5.工程集計'!$E253/'5.工程集計'!$I253)))</f>
        <v/>
      </c>
      <c r="Y253" s="105" t="str">
        <f>IF(OR($C253="",Y$3="",'5.工程集計'!$I253=0),"",IF(Y$4="均一配賦",Y$3/'5.工程集計'!$C$4/'5.工程集計'!$I253,IF(Y$4="減価償却費",Y$3*'5.工程集計'!$E253/'5.工程集計'!$I253)))</f>
        <v/>
      </c>
      <c r="Z253" s="105" t="str">
        <f>IF(OR($C253="",Z$3="",'5.工程集計'!$I253=0),"",IF(Z$4="均一配賦",Z$3/'5.工程集計'!$C$4/'5.工程集計'!$I253,IF(Z$4="減価償却費",Z$3*'5.工程集計'!$E253/'5.工程集計'!$I253)))</f>
        <v/>
      </c>
      <c r="AA253" s="105" t="str">
        <f>IF(OR($C253="",AA$3="",'5.工程集計'!$I253=0),"",IF(AA$4="均一配賦",AA$3/'5.工程集計'!$C$4/'5.工程集計'!$I253,IF(AA$4="減価償却費",AA$3*'5.工程集計'!$E253/'5.工程集計'!$I253)))</f>
        <v/>
      </c>
    </row>
    <row r="254" spans="2:27" ht="21.75" customHeight="1">
      <c r="B254" s="14" t="str">
        <f>IF('3.工程情報'!B254="","",'3.工程情報'!B254)</f>
        <v/>
      </c>
      <c r="C254" s="14" t="str">
        <f>IF('3.工程情報'!C254="","",'3.工程情報'!C254)</f>
        <v/>
      </c>
      <c r="D254" s="193" t="str">
        <f t="shared" si="7"/>
        <v/>
      </c>
      <c r="E254" s="193" t="str">
        <f t="shared" si="8"/>
        <v/>
      </c>
      <c r="F254" s="105" t="str">
        <f>IF($C254="","",'3.工程情報'!$H254/'5.工程集計'!$H254)</f>
        <v/>
      </c>
      <c r="G254" s="105" t="str">
        <f>IF(OR($C254="",G$3="",'5.工程集計'!$H254=0),"",IF(G$4="均一配賦",G$3/'5.工程集計'!$C$4/'5.工程集計'!$H254,IF(G$4="減価償却費",G$3*'5.工程集計'!$E254/'5.工程集計'!$H254)))</f>
        <v/>
      </c>
      <c r="H254" s="105" t="str">
        <f>IF($C254="","",'5.工程集計'!D254/'5.工程集計'!I254)</f>
        <v/>
      </c>
      <c r="I254" s="105" t="str">
        <f>IF(OR($C254="",I$3="",'5.工程集計'!$I254=0),"",IF(I$4="均一配賦",I$3/'5.工程集計'!$C$4/'5.工程集計'!$I254,IF(I$4="減価償却費",I$3*'5.工程集計'!$E254/'5.工程集計'!$I254)))</f>
        <v/>
      </c>
      <c r="J254" s="106" t="str">
        <f>IF($C254="","",$J$3*'5.工程集計'!G254/'5.工程集計'!I254)</f>
        <v/>
      </c>
      <c r="K254" s="105" t="str">
        <f>IF($C254="","",'3.工程情報'!I254/'5.工程集計'!I254)</f>
        <v/>
      </c>
      <c r="L254" s="105" t="str">
        <f>IF($C254="","",'3.工程情報'!J254/'5.工程集計'!I254)</f>
        <v/>
      </c>
      <c r="M254" s="105" t="str">
        <f>IF($C254="","",'3.工程情報'!K254/'5.工程集計'!I254)</f>
        <v/>
      </c>
      <c r="N254" s="105" t="str">
        <f>IF($C254="","",'3.工程情報'!L254/'5.工程集計'!I254)</f>
        <v/>
      </c>
      <c r="O254" s="105" t="str">
        <f>IF($C254="","",'3.工程情報'!M254/'5.工程集計'!I254)</f>
        <v/>
      </c>
      <c r="P254" s="105" t="str">
        <f>IF(OR($C254="",P$3="",'5.工程集計'!$I254=0),"",IF(P$4="均一配賦",P$3/'5.工程集計'!$C$4/'5.工程集計'!$I254,IF(P$4="減価償却費",P$3*'5.工程集計'!$E254/'5.工程集計'!$I254)))</f>
        <v/>
      </c>
      <c r="Q254" s="105" t="str">
        <f>IF(OR($C254="",Q$3="",'5.工程集計'!$I254=0),"",IF(Q$4="均一配賦",Q$3/'5.工程集計'!$C$4/'5.工程集計'!$I254,IF(Q$4="減価償却費",Q$3*'5.工程集計'!$E254/'5.工程集計'!$I254)))</f>
        <v/>
      </c>
      <c r="R254" s="105" t="str">
        <f>IF(OR($C254="",R$3="",'5.工程集計'!$I254=0),"",IF(R$4="均一配賦",R$3/'5.工程集計'!$C$4/'5.工程集計'!$I254,IF(R$4="減価償却費",R$3*'5.工程集計'!$E254/'5.工程集計'!$I254)))</f>
        <v/>
      </c>
      <c r="S254" s="105" t="str">
        <f>IF(OR($C254="",S$3="",'5.工程集計'!$I254=0),"",IF(S$4="均一配賦",S$3/'5.工程集計'!$C$4/'5.工程集計'!$I254,IF(S$4="減価償却費",S$3*'5.工程集計'!$E254/'5.工程集計'!$I254)))</f>
        <v/>
      </c>
      <c r="T254" s="105" t="str">
        <f>IF(OR($C254="",T$3="",'5.工程集計'!$I254=0),"",IF(T$4="均一配賦",T$3/'5.工程集計'!$C$4/'5.工程集計'!$I254,IF(T$4="減価償却費",T$3*'5.工程集計'!$E254/'5.工程集計'!$I254)))</f>
        <v/>
      </c>
      <c r="U254" s="105" t="str">
        <f>IF(OR($C254="",U$3="",'5.工程集計'!$I254=0),"",IF(U$4="均一配賦",U$3/'5.工程集計'!$C$4/'5.工程集計'!$I254,IF(U$4="減価償却費",U$3*'5.工程集計'!$E254/'5.工程集計'!$I254)))</f>
        <v/>
      </c>
      <c r="V254" s="105" t="str">
        <f>IF(OR($C254="",V$3="",'5.工程集計'!$I254=0),"",IF(V$4="均一配賦",V$3/'5.工程集計'!$C$4/'5.工程集計'!$I254,IF(V$4="減価償却費",V$3*'5.工程集計'!$E254/'5.工程集計'!$I254)))</f>
        <v/>
      </c>
      <c r="W254" s="105" t="str">
        <f>IF(OR($C254="",W$3="",'5.工程集計'!$I254=0),"",IF(W$4="均一配賦",W$3/'5.工程集計'!$C$4/'5.工程集計'!$I254,IF(W$4="減価償却費",W$3*'5.工程集計'!$E254/'5.工程集計'!$I254)))</f>
        <v/>
      </c>
      <c r="X254" s="105" t="str">
        <f>IF(OR($C254="",X$3="",'5.工程集計'!$I254=0),"",IF(X$4="均一配賦",X$3/'5.工程集計'!$C$4/'5.工程集計'!$I254,IF(X$4="減価償却費",X$3*'5.工程集計'!$E254/'5.工程集計'!$I254)))</f>
        <v/>
      </c>
      <c r="Y254" s="105" t="str">
        <f>IF(OR($C254="",Y$3="",'5.工程集計'!$I254=0),"",IF(Y$4="均一配賦",Y$3/'5.工程集計'!$C$4/'5.工程集計'!$I254,IF(Y$4="減価償却費",Y$3*'5.工程集計'!$E254/'5.工程集計'!$I254)))</f>
        <v/>
      </c>
      <c r="Z254" s="105" t="str">
        <f>IF(OR($C254="",Z$3="",'5.工程集計'!$I254=0),"",IF(Z$4="均一配賦",Z$3/'5.工程集計'!$C$4/'5.工程集計'!$I254,IF(Z$4="減価償却費",Z$3*'5.工程集計'!$E254/'5.工程集計'!$I254)))</f>
        <v/>
      </c>
      <c r="AA254" s="105" t="str">
        <f>IF(OR($C254="",AA$3="",'5.工程集計'!$I254=0),"",IF(AA$4="均一配賦",AA$3/'5.工程集計'!$C$4/'5.工程集計'!$I254,IF(AA$4="減価償却費",AA$3*'5.工程集計'!$E254/'5.工程集計'!$I254)))</f>
        <v/>
      </c>
    </row>
    <row r="255" spans="2:27" ht="21.75" customHeight="1">
      <c r="B255" s="14" t="str">
        <f>IF('3.工程情報'!B255="","",'3.工程情報'!B255)</f>
        <v/>
      </c>
      <c r="C255" s="14" t="str">
        <f>IF('3.工程情報'!C255="","",'3.工程情報'!C255)</f>
        <v/>
      </c>
      <c r="D255" s="193" t="str">
        <f t="shared" si="7"/>
        <v/>
      </c>
      <c r="E255" s="193" t="str">
        <f t="shared" si="8"/>
        <v/>
      </c>
      <c r="F255" s="105" t="str">
        <f>IF($C255="","",'3.工程情報'!$H255/'5.工程集計'!$H255)</f>
        <v/>
      </c>
      <c r="G255" s="105" t="str">
        <f>IF(OR($C255="",G$3="",'5.工程集計'!$H255=0),"",IF(G$4="均一配賦",G$3/'5.工程集計'!$C$4/'5.工程集計'!$H255,IF(G$4="減価償却費",G$3*'5.工程集計'!$E255/'5.工程集計'!$H255)))</f>
        <v/>
      </c>
      <c r="H255" s="105" t="str">
        <f>IF($C255="","",'5.工程集計'!D255/'5.工程集計'!I255)</f>
        <v/>
      </c>
      <c r="I255" s="105" t="str">
        <f>IF(OR($C255="",I$3="",'5.工程集計'!$I255=0),"",IF(I$4="均一配賦",I$3/'5.工程集計'!$C$4/'5.工程集計'!$I255,IF(I$4="減価償却費",I$3*'5.工程集計'!$E255/'5.工程集計'!$I255)))</f>
        <v/>
      </c>
      <c r="J255" s="106" t="str">
        <f>IF($C255="","",$J$3*'5.工程集計'!G255/'5.工程集計'!I255)</f>
        <v/>
      </c>
      <c r="K255" s="105" t="str">
        <f>IF($C255="","",'3.工程情報'!I255/'5.工程集計'!I255)</f>
        <v/>
      </c>
      <c r="L255" s="105" t="str">
        <f>IF($C255="","",'3.工程情報'!J255/'5.工程集計'!I255)</f>
        <v/>
      </c>
      <c r="M255" s="105" t="str">
        <f>IF($C255="","",'3.工程情報'!K255/'5.工程集計'!I255)</f>
        <v/>
      </c>
      <c r="N255" s="105" t="str">
        <f>IF($C255="","",'3.工程情報'!L255/'5.工程集計'!I255)</f>
        <v/>
      </c>
      <c r="O255" s="105" t="str">
        <f>IF($C255="","",'3.工程情報'!M255/'5.工程集計'!I255)</f>
        <v/>
      </c>
      <c r="P255" s="105" t="str">
        <f>IF(OR($C255="",P$3="",'5.工程集計'!$I255=0),"",IF(P$4="均一配賦",P$3/'5.工程集計'!$C$4/'5.工程集計'!$I255,IF(P$4="減価償却費",P$3*'5.工程集計'!$E255/'5.工程集計'!$I255)))</f>
        <v/>
      </c>
      <c r="Q255" s="105" t="str">
        <f>IF(OR($C255="",Q$3="",'5.工程集計'!$I255=0),"",IF(Q$4="均一配賦",Q$3/'5.工程集計'!$C$4/'5.工程集計'!$I255,IF(Q$4="減価償却費",Q$3*'5.工程集計'!$E255/'5.工程集計'!$I255)))</f>
        <v/>
      </c>
      <c r="R255" s="105" t="str">
        <f>IF(OR($C255="",R$3="",'5.工程集計'!$I255=0),"",IF(R$4="均一配賦",R$3/'5.工程集計'!$C$4/'5.工程集計'!$I255,IF(R$4="減価償却費",R$3*'5.工程集計'!$E255/'5.工程集計'!$I255)))</f>
        <v/>
      </c>
      <c r="S255" s="105" t="str">
        <f>IF(OR($C255="",S$3="",'5.工程集計'!$I255=0),"",IF(S$4="均一配賦",S$3/'5.工程集計'!$C$4/'5.工程集計'!$I255,IF(S$4="減価償却費",S$3*'5.工程集計'!$E255/'5.工程集計'!$I255)))</f>
        <v/>
      </c>
      <c r="T255" s="105" t="str">
        <f>IF(OR($C255="",T$3="",'5.工程集計'!$I255=0),"",IF(T$4="均一配賦",T$3/'5.工程集計'!$C$4/'5.工程集計'!$I255,IF(T$4="減価償却費",T$3*'5.工程集計'!$E255/'5.工程集計'!$I255)))</f>
        <v/>
      </c>
      <c r="U255" s="105" t="str">
        <f>IF(OR($C255="",U$3="",'5.工程集計'!$I255=0),"",IF(U$4="均一配賦",U$3/'5.工程集計'!$C$4/'5.工程集計'!$I255,IF(U$4="減価償却費",U$3*'5.工程集計'!$E255/'5.工程集計'!$I255)))</f>
        <v/>
      </c>
      <c r="V255" s="105" t="str">
        <f>IF(OR($C255="",V$3="",'5.工程集計'!$I255=0),"",IF(V$4="均一配賦",V$3/'5.工程集計'!$C$4/'5.工程集計'!$I255,IF(V$4="減価償却費",V$3*'5.工程集計'!$E255/'5.工程集計'!$I255)))</f>
        <v/>
      </c>
      <c r="W255" s="105" t="str">
        <f>IF(OR($C255="",W$3="",'5.工程集計'!$I255=0),"",IF(W$4="均一配賦",W$3/'5.工程集計'!$C$4/'5.工程集計'!$I255,IF(W$4="減価償却費",W$3*'5.工程集計'!$E255/'5.工程集計'!$I255)))</f>
        <v/>
      </c>
      <c r="X255" s="105" t="str">
        <f>IF(OR($C255="",X$3="",'5.工程集計'!$I255=0),"",IF(X$4="均一配賦",X$3/'5.工程集計'!$C$4/'5.工程集計'!$I255,IF(X$4="減価償却費",X$3*'5.工程集計'!$E255/'5.工程集計'!$I255)))</f>
        <v/>
      </c>
      <c r="Y255" s="105" t="str">
        <f>IF(OR($C255="",Y$3="",'5.工程集計'!$I255=0),"",IF(Y$4="均一配賦",Y$3/'5.工程集計'!$C$4/'5.工程集計'!$I255,IF(Y$4="減価償却費",Y$3*'5.工程集計'!$E255/'5.工程集計'!$I255)))</f>
        <v/>
      </c>
      <c r="Z255" s="105" t="str">
        <f>IF(OR($C255="",Z$3="",'5.工程集計'!$I255=0),"",IF(Z$4="均一配賦",Z$3/'5.工程集計'!$C$4/'5.工程集計'!$I255,IF(Z$4="減価償却費",Z$3*'5.工程集計'!$E255/'5.工程集計'!$I255)))</f>
        <v/>
      </c>
      <c r="AA255" s="105" t="str">
        <f>IF(OR($C255="",AA$3="",'5.工程集計'!$I255=0),"",IF(AA$4="均一配賦",AA$3/'5.工程集計'!$C$4/'5.工程集計'!$I255,IF(AA$4="減価償却費",AA$3*'5.工程集計'!$E255/'5.工程集計'!$I255)))</f>
        <v/>
      </c>
    </row>
    <row r="256" spans="2:27" ht="21.75" customHeight="1">
      <c r="B256" s="14" t="str">
        <f>IF('3.工程情報'!B256="","",'3.工程情報'!B256)</f>
        <v/>
      </c>
      <c r="C256" s="14" t="str">
        <f>IF('3.工程情報'!C256="","",'3.工程情報'!C256)</f>
        <v/>
      </c>
      <c r="D256" s="193" t="str">
        <f t="shared" si="7"/>
        <v/>
      </c>
      <c r="E256" s="193" t="str">
        <f t="shared" si="8"/>
        <v/>
      </c>
      <c r="F256" s="105" t="str">
        <f>IF($C256="","",'3.工程情報'!$H256/'5.工程集計'!$H256)</f>
        <v/>
      </c>
      <c r="G256" s="105" t="str">
        <f>IF(OR($C256="",G$3="",'5.工程集計'!$H256=0),"",IF(G$4="均一配賦",G$3/'5.工程集計'!$C$4/'5.工程集計'!$H256,IF(G$4="減価償却費",G$3*'5.工程集計'!$E256/'5.工程集計'!$H256)))</f>
        <v/>
      </c>
      <c r="H256" s="105" t="str">
        <f>IF($C256="","",'5.工程集計'!D256/'5.工程集計'!I256)</f>
        <v/>
      </c>
      <c r="I256" s="105" t="str">
        <f>IF(OR($C256="",I$3="",'5.工程集計'!$I256=0),"",IF(I$4="均一配賦",I$3/'5.工程集計'!$C$4/'5.工程集計'!$I256,IF(I$4="減価償却費",I$3*'5.工程集計'!$E256/'5.工程集計'!$I256)))</f>
        <v/>
      </c>
      <c r="J256" s="106" t="str">
        <f>IF($C256="","",$J$3*'5.工程集計'!G256/'5.工程集計'!I256)</f>
        <v/>
      </c>
      <c r="K256" s="105" t="str">
        <f>IF($C256="","",'3.工程情報'!I256/'5.工程集計'!I256)</f>
        <v/>
      </c>
      <c r="L256" s="105" t="str">
        <f>IF($C256="","",'3.工程情報'!J256/'5.工程集計'!I256)</f>
        <v/>
      </c>
      <c r="M256" s="105" t="str">
        <f>IF($C256="","",'3.工程情報'!K256/'5.工程集計'!I256)</f>
        <v/>
      </c>
      <c r="N256" s="105" t="str">
        <f>IF($C256="","",'3.工程情報'!L256/'5.工程集計'!I256)</f>
        <v/>
      </c>
      <c r="O256" s="105" t="str">
        <f>IF($C256="","",'3.工程情報'!M256/'5.工程集計'!I256)</f>
        <v/>
      </c>
      <c r="P256" s="105" t="str">
        <f>IF(OR($C256="",P$3="",'5.工程集計'!$I256=0),"",IF(P$4="均一配賦",P$3/'5.工程集計'!$C$4/'5.工程集計'!$I256,IF(P$4="減価償却費",P$3*'5.工程集計'!$E256/'5.工程集計'!$I256)))</f>
        <v/>
      </c>
      <c r="Q256" s="105" t="str">
        <f>IF(OR($C256="",Q$3="",'5.工程集計'!$I256=0),"",IF(Q$4="均一配賦",Q$3/'5.工程集計'!$C$4/'5.工程集計'!$I256,IF(Q$4="減価償却費",Q$3*'5.工程集計'!$E256/'5.工程集計'!$I256)))</f>
        <v/>
      </c>
      <c r="R256" s="105" t="str">
        <f>IF(OR($C256="",R$3="",'5.工程集計'!$I256=0),"",IF(R$4="均一配賦",R$3/'5.工程集計'!$C$4/'5.工程集計'!$I256,IF(R$4="減価償却費",R$3*'5.工程集計'!$E256/'5.工程集計'!$I256)))</f>
        <v/>
      </c>
      <c r="S256" s="105" t="str">
        <f>IF(OR($C256="",S$3="",'5.工程集計'!$I256=0),"",IF(S$4="均一配賦",S$3/'5.工程集計'!$C$4/'5.工程集計'!$I256,IF(S$4="減価償却費",S$3*'5.工程集計'!$E256/'5.工程集計'!$I256)))</f>
        <v/>
      </c>
      <c r="T256" s="105" t="str">
        <f>IF(OR($C256="",T$3="",'5.工程集計'!$I256=0),"",IF(T$4="均一配賦",T$3/'5.工程集計'!$C$4/'5.工程集計'!$I256,IF(T$4="減価償却費",T$3*'5.工程集計'!$E256/'5.工程集計'!$I256)))</f>
        <v/>
      </c>
      <c r="U256" s="105" t="str">
        <f>IF(OR($C256="",U$3="",'5.工程集計'!$I256=0),"",IF(U$4="均一配賦",U$3/'5.工程集計'!$C$4/'5.工程集計'!$I256,IF(U$4="減価償却費",U$3*'5.工程集計'!$E256/'5.工程集計'!$I256)))</f>
        <v/>
      </c>
      <c r="V256" s="105" t="str">
        <f>IF(OR($C256="",V$3="",'5.工程集計'!$I256=0),"",IF(V$4="均一配賦",V$3/'5.工程集計'!$C$4/'5.工程集計'!$I256,IF(V$4="減価償却費",V$3*'5.工程集計'!$E256/'5.工程集計'!$I256)))</f>
        <v/>
      </c>
      <c r="W256" s="105" t="str">
        <f>IF(OR($C256="",W$3="",'5.工程集計'!$I256=0),"",IF(W$4="均一配賦",W$3/'5.工程集計'!$C$4/'5.工程集計'!$I256,IF(W$4="減価償却費",W$3*'5.工程集計'!$E256/'5.工程集計'!$I256)))</f>
        <v/>
      </c>
      <c r="X256" s="105" t="str">
        <f>IF(OR($C256="",X$3="",'5.工程集計'!$I256=0),"",IF(X$4="均一配賦",X$3/'5.工程集計'!$C$4/'5.工程集計'!$I256,IF(X$4="減価償却費",X$3*'5.工程集計'!$E256/'5.工程集計'!$I256)))</f>
        <v/>
      </c>
      <c r="Y256" s="105" t="str">
        <f>IF(OR($C256="",Y$3="",'5.工程集計'!$I256=0),"",IF(Y$4="均一配賦",Y$3/'5.工程集計'!$C$4/'5.工程集計'!$I256,IF(Y$4="減価償却費",Y$3*'5.工程集計'!$E256/'5.工程集計'!$I256)))</f>
        <v/>
      </c>
      <c r="Z256" s="105" t="str">
        <f>IF(OR($C256="",Z$3="",'5.工程集計'!$I256=0),"",IF(Z$4="均一配賦",Z$3/'5.工程集計'!$C$4/'5.工程集計'!$I256,IF(Z$4="減価償却費",Z$3*'5.工程集計'!$E256/'5.工程集計'!$I256)))</f>
        <v/>
      </c>
      <c r="AA256" s="105" t="str">
        <f>IF(OR($C256="",AA$3="",'5.工程集計'!$I256=0),"",IF(AA$4="均一配賦",AA$3/'5.工程集計'!$C$4/'5.工程集計'!$I256,IF(AA$4="減価償却費",AA$3*'5.工程集計'!$E256/'5.工程集計'!$I256)))</f>
        <v/>
      </c>
    </row>
    <row r="257" spans="2:27" ht="21.75" customHeight="1">
      <c r="B257" s="14" t="str">
        <f>IF('3.工程情報'!B257="","",'3.工程情報'!B257)</f>
        <v/>
      </c>
      <c r="C257" s="14" t="str">
        <f>IF('3.工程情報'!C257="","",'3.工程情報'!C257)</f>
        <v/>
      </c>
      <c r="D257" s="193" t="str">
        <f t="shared" si="7"/>
        <v/>
      </c>
      <c r="E257" s="193" t="str">
        <f t="shared" si="8"/>
        <v/>
      </c>
      <c r="F257" s="105" t="str">
        <f>IF($C257="","",'3.工程情報'!$H257/'5.工程集計'!$H257)</f>
        <v/>
      </c>
      <c r="G257" s="105" t="str">
        <f>IF(OR($C257="",G$3="",'5.工程集計'!$H257=0),"",IF(G$4="均一配賦",G$3/'5.工程集計'!$C$4/'5.工程集計'!$H257,IF(G$4="減価償却費",G$3*'5.工程集計'!$E257/'5.工程集計'!$H257)))</f>
        <v/>
      </c>
      <c r="H257" s="105" t="str">
        <f>IF($C257="","",'5.工程集計'!D257/'5.工程集計'!I257)</f>
        <v/>
      </c>
      <c r="I257" s="105" t="str">
        <f>IF(OR($C257="",I$3="",'5.工程集計'!$I257=0),"",IF(I$4="均一配賦",I$3/'5.工程集計'!$C$4/'5.工程集計'!$I257,IF(I$4="減価償却費",I$3*'5.工程集計'!$E257/'5.工程集計'!$I257)))</f>
        <v/>
      </c>
      <c r="J257" s="106" t="str">
        <f>IF($C257="","",$J$3*'5.工程集計'!G257/'5.工程集計'!I257)</f>
        <v/>
      </c>
      <c r="K257" s="105" t="str">
        <f>IF($C257="","",'3.工程情報'!I257/'5.工程集計'!I257)</f>
        <v/>
      </c>
      <c r="L257" s="105" t="str">
        <f>IF($C257="","",'3.工程情報'!J257/'5.工程集計'!I257)</f>
        <v/>
      </c>
      <c r="M257" s="105" t="str">
        <f>IF($C257="","",'3.工程情報'!K257/'5.工程集計'!I257)</f>
        <v/>
      </c>
      <c r="N257" s="105" t="str">
        <f>IF($C257="","",'3.工程情報'!L257/'5.工程集計'!I257)</f>
        <v/>
      </c>
      <c r="O257" s="105" t="str">
        <f>IF($C257="","",'3.工程情報'!M257/'5.工程集計'!I257)</f>
        <v/>
      </c>
      <c r="P257" s="105" t="str">
        <f>IF(OR($C257="",P$3="",'5.工程集計'!$I257=0),"",IF(P$4="均一配賦",P$3/'5.工程集計'!$C$4/'5.工程集計'!$I257,IF(P$4="減価償却費",P$3*'5.工程集計'!$E257/'5.工程集計'!$I257)))</f>
        <v/>
      </c>
      <c r="Q257" s="105" t="str">
        <f>IF(OR($C257="",Q$3="",'5.工程集計'!$I257=0),"",IF(Q$4="均一配賦",Q$3/'5.工程集計'!$C$4/'5.工程集計'!$I257,IF(Q$4="減価償却費",Q$3*'5.工程集計'!$E257/'5.工程集計'!$I257)))</f>
        <v/>
      </c>
      <c r="R257" s="105" t="str">
        <f>IF(OR($C257="",R$3="",'5.工程集計'!$I257=0),"",IF(R$4="均一配賦",R$3/'5.工程集計'!$C$4/'5.工程集計'!$I257,IF(R$4="減価償却費",R$3*'5.工程集計'!$E257/'5.工程集計'!$I257)))</f>
        <v/>
      </c>
      <c r="S257" s="105" t="str">
        <f>IF(OR($C257="",S$3="",'5.工程集計'!$I257=0),"",IF(S$4="均一配賦",S$3/'5.工程集計'!$C$4/'5.工程集計'!$I257,IF(S$4="減価償却費",S$3*'5.工程集計'!$E257/'5.工程集計'!$I257)))</f>
        <v/>
      </c>
      <c r="T257" s="105" t="str">
        <f>IF(OR($C257="",T$3="",'5.工程集計'!$I257=0),"",IF(T$4="均一配賦",T$3/'5.工程集計'!$C$4/'5.工程集計'!$I257,IF(T$4="減価償却費",T$3*'5.工程集計'!$E257/'5.工程集計'!$I257)))</f>
        <v/>
      </c>
      <c r="U257" s="105" t="str">
        <f>IF(OR($C257="",U$3="",'5.工程集計'!$I257=0),"",IF(U$4="均一配賦",U$3/'5.工程集計'!$C$4/'5.工程集計'!$I257,IF(U$4="減価償却費",U$3*'5.工程集計'!$E257/'5.工程集計'!$I257)))</f>
        <v/>
      </c>
      <c r="V257" s="105" t="str">
        <f>IF(OR($C257="",V$3="",'5.工程集計'!$I257=0),"",IF(V$4="均一配賦",V$3/'5.工程集計'!$C$4/'5.工程集計'!$I257,IF(V$4="減価償却費",V$3*'5.工程集計'!$E257/'5.工程集計'!$I257)))</f>
        <v/>
      </c>
      <c r="W257" s="105" t="str">
        <f>IF(OR($C257="",W$3="",'5.工程集計'!$I257=0),"",IF(W$4="均一配賦",W$3/'5.工程集計'!$C$4/'5.工程集計'!$I257,IF(W$4="減価償却費",W$3*'5.工程集計'!$E257/'5.工程集計'!$I257)))</f>
        <v/>
      </c>
      <c r="X257" s="105" t="str">
        <f>IF(OR($C257="",X$3="",'5.工程集計'!$I257=0),"",IF(X$4="均一配賦",X$3/'5.工程集計'!$C$4/'5.工程集計'!$I257,IF(X$4="減価償却費",X$3*'5.工程集計'!$E257/'5.工程集計'!$I257)))</f>
        <v/>
      </c>
      <c r="Y257" s="105" t="str">
        <f>IF(OR($C257="",Y$3="",'5.工程集計'!$I257=0),"",IF(Y$4="均一配賦",Y$3/'5.工程集計'!$C$4/'5.工程集計'!$I257,IF(Y$4="減価償却費",Y$3*'5.工程集計'!$E257/'5.工程集計'!$I257)))</f>
        <v/>
      </c>
      <c r="Z257" s="105" t="str">
        <f>IF(OR($C257="",Z$3="",'5.工程集計'!$I257=0),"",IF(Z$4="均一配賦",Z$3/'5.工程集計'!$C$4/'5.工程集計'!$I257,IF(Z$4="減価償却費",Z$3*'5.工程集計'!$E257/'5.工程集計'!$I257)))</f>
        <v/>
      </c>
      <c r="AA257" s="105" t="str">
        <f>IF(OR($C257="",AA$3="",'5.工程集計'!$I257=0),"",IF(AA$4="均一配賦",AA$3/'5.工程集計'!$C$4/'5.工程集計'!$I257,IF(AA$4="減価償却費",AA$3*'5.工程集計'!$E257/'5.工程集計'!$I257)))</f>
        <v/>
      </c>
    </row>
    <row r="258" spans="2:27" ht="21.75" customHeight="1">
      <c r="B258" s="14" t="str">
        <f>IF('3.工程情報'!B258="","",'3.工程情報'!B258)</f>
        <v/>
      </c>
      <c r="C258" s="14" t="str">
        <f>IF('3.工程情報'!C258="","",'3.工程情報'!C258)</f>
        <v/>
      </c>
      <c r="D258" s="193" t="str">
        <f t="shared" si="7"/>
        <v/>
      </c>
      <c r="E258" s="193" t="str">
        <f t="shared" si="8"/>
        <v/>
      </c>
      <c r="F258" s="105" t="str">
        <f>IF($C258="","",'3.工程情報'!$H258/'5.工程集計'!$H258)</f>
        <v/>
      </c>
      <c r="G258" s="105" t="str">
        <f>IF(OR($C258="",G$3="",'5.工程集計'!$H258=0),"",IF(G$4="均一配賦",G$3/'5.工程集計'!$C$4/'5.工程集計'!$H258,IF(G$4="減価償却費",G$3*'5.工程集計'!$E258/'5.工程集計'!$H258)))</f>
        <v/>
      </c>
      <c r="H258" s="105" t="str">
        <f>IF($C258="","",'5.工程集計'!D258/'5.工程集計'!I258)</f>
        <v/>
      </c>
      <c r="I258" s="105" t="str">
        <f>IF(OR($C258="",I$3="",'5.工程集計'!$I258=0),"",IF(I$4="均一配賦",I$3/'5.工程集計'!$C$4/'5.工程集計'!$I258,IF(I$4="減価償却費",I$3*'5.工程集計'!$E258/'5.工程集計'!$I258)))</f>
        <v/>
      </c>
      <c r="J258" s="106" t="str">
        <f>IF($C258="","",$J$3*'5.工程集計'!G258/'5.工程集計'!I258)</f>
        <v/>
      </c>
      <c r="K258" s="105" t="str">
        <f>IF($C258="","",'3.工程情報'!I258/'5.工程集計'!I258)</f>
        <v/>
      </c>
      <c r="L258" s="105" t="str">
        <f>IF($C258="","",'3.工程情報'!J258/'5.工程集計'!I258)</f>
        <v/>
      </c>
      <c r="M258" s="105" t="str">
        <f>IF($C258="","",'3.工程情報'!K258/'5.工程集計'!I258)</f>
        <v/>
      </c>
      <c r="N258" s="105" t="str">
        <f>IF($C258="","",'3.工程情報'!L258/'5.工程集計'!I258)</f>
        <v/>
      </c>
      <c r="O258" s="105" t="str">
        <f>IF($C258="","",'3.工程情報'!M258/'5.工程集計'!I258)</f>
        <v/>
      </c>
      <c r="P258" s="105" t="str">
        <f>IF(OR($C258="",P$3="",'5.工程集計'!$I258=0),"",IF(P$4="均一配賦",P$3/'5.工程集計'!$C$4/'5.工程集計'!$I258,IF(P$4="減価償却費",P$3*'5.工程集計'!$E258/'5.工程集計'!$I258)))</f>
        <v/>
      </c>
      <c r="Q258" s="105" t="str">
        <f>IF(OR($C258="",Q$3="",'5.工程集計'!$I258=0),"",IF(Q$4="均一配賦",Q$3/'5.工程集計'!$C$4/'5.工程集計'!$I258,IF(Q$4="減価償却費",Q$3*'5.工程集計'!$E258/'5.工程集計'!$I258)))</f>
        <v/>
      </c>
      <c r="R258" s="105" t="str">
        <f>IF(OR($C258="",R$3="",'5.工程集計'!$I258=0),"",IF(R$4="均一配賦",R$3/'5.工程集計'!$C$4/'5.工程集計'!$I258,IF(R$4="減価償却費",R$3*'5.工程集計'!$E258/'5.工程集計'!$I258)))</f>
        <v/>
      </c>
      <c r="S258" s="105" t="str">
        <f>IF(OR($C258="",S$3="",'5.工程集計'!$I258=0),"",IF(S$4="均一配賦",S$3/'5.工程集計'!$C$4/'5.工程集計'!$I258,IF(S$4="減価償却費",S$3*'5.工程集計'!$E258/'5.工程集計'!$I258)))</f>
        <v/>
      </c>
      <c r="T258" s="105" t="str">
        <f>IF(OR($C258="",T$3="",'5.工程集計'!$I258=0),"",IF(T$4="均一配賦",T$3/'5.工程集計'!$C$4/'5.工程集計'!$I258,IF(T$4="減価償却費",T$3*'5.工程集計'!$E258/'5.工程集計'!$I258)))</f>
        <v/>
      </c>
      <c r="U258" s="105" t="str">
        <f>IF(OR($C258="",U$3="",'5.工程集計'!$I258=0),"",IF(U$4="均一配賦",U$3/'5.工程集計'!$C$4/'5.工程集計'!$I258,IF(U$4="減価償却費",U$3*'5.工程集計'!$E258/'5.工程集計'!$I258)))</f>
        <v/>
      </c>
      <c r="V258" s="105" t="str">
        <f>IF(OR($C258="",V$3="",'5.工程集計'!$I258=0),"",IF(V$4="均一配賦",V$3/'5.工程集計'!$C$4/'5.工程集計'!$I258,IF(V$4="減価償却費",V$3*'5.工程集計'!$E258/'5.工程集計'!$I258)))</f>
        <v/>
      </c>
      <c r="W258" s="105" t="str">
        <f>IF(OR($C258="",W$3="",'5.工程集計'!$I258=0),"",IF(W$4="均一配賦",W$3/'5.工程集計'!$C$4/'5.工程集計'!$I258,IF(W$4="減価償却費",W$3*'5.工程集計'!$E258/'5.工程集計'!$I258)))</f>
        <v/>
      </c>
      <c r="X258" s="105" t="str">
        <f>IF(OR($C258="",X$3="",'5.工程集計'!$I258=0),"",IF(X$4="均一配賦",X$3/'5.工程集計'!$C$4/'5.工程集計'!$I258,IF(X$4="減価償却費",X$3*'5.工程集計'!$E258/'5.工程集計'!$I258)))</f>
        <v/>
      </c>
      <c r="Y258" s="105" t="str">
        <f>IF(OR($C258="",Y$3="",'5.工程集計'!$I258=0),"",IF(Y$4="均一配賦",Y$3/'5.工程集計'!$C$4/'5.工程集計'!$I258,IF(Y$4="減価償却費",Y$3*'5.工程集計'!$E258/'5.工程集計'!$I258)))</f>
        <v/>
      </c>
      <c r="Z258" s="105" t="str">
        <f>IF(OR($C258="",Z$3="",'5.工程集計'!$I258=0),"",IF(Z$4="均一配賦",Z$3/'5.工程集計'!$C$4/'5.工程集計'!$I258,IF(Z$4="減価償却費",Z$3*'5.工程集計'!$E258/'5.工程集計'!$I258)))</f>
        <v/>
      </c>
      <c r="AA258" s="105" t="str">
        <f>IF(OR($C258="",AA$3="",'5.工程集計'!$I258=0),"",IF(AA$4="均一配賦",AA$3/'5.工程集計'!$C$4/'5.工程集計'!$I258,IF(AA$4="減価償却費",AA$3*'5.工程集計'!$E258/'5.工程集計'!$I258)))</f>
        <v/>
      </c>
    </row>
    <row r="259" spans="2:27" ht="21.75" customHeight="1">
      <c r="B259" s="14" t="str">
        <f>IF('3.工程情報'!B259="","",'3.工程情報'!B259)</f>
        <v/>
      </c>
      <c r="C259" s="14" t="str">
        <f>IF('3.工程情報'!C259="","",'3.工程情報'!C259)</f>
        <v/>
      </c>
      <c r="D259" s="193" t="str">
        <f t="shared" si="7"/>
        <v/>
      </c>
      <c r="E259" s="193" t="str">
        <f t="shared" si="8"/>
        <v/>
      </c>
      <c r="F259" s="105" t="str">
        <f>IF($C259="","",'3.工程情報'!$H259/'5.工程集計'!$H259)</f>
        <v/>
      </c>
      <c r="G259" s="105" t="str">
        <f>IF(OR($C259="",G$3="",'5.工程集計'!$H259=0),"",IF(G$4="均一配賦",G$3/'5.工程集計'!$C$4/'5.工程集計'!$H259,IF(G$4="減価償却費",G$3*'5.工程集計'!$E259/'5.工程集計'!$H259)))</f>
        <v/>
      </c>
      <c r="H259" s="105" t="str">
        <f>IF($C259="","",'5.工程集計'!D259/'5.工程集計'!I259)</f>
        <v/>
      </c>
      <c r="I259" s="105" t="str">
        <f>IF(OR($C259="",I$3="",'5.工程集計'!$I259=0),"",IF(I$4="均一配賦",I$3/'5.工程集計'!$C$4/'5.工程集計'!$I259,IF(I$4="減価償却費",I$3*'5.工程集計'!$E259/'5.工程集計'!$I259)))</f>
        <v/>
      </c>
      <c r="J259" s="106" t="str">
        <f>IF($C259="","",$J$3*'5.工程集計'!G259/'5.工程集計'!I259)</f>
        <v/>
      </c>
      <c r="K259" s="105" t="str">
        <f>IF($C259="","",'3.工程情報'!I259/'5.工程集計'!I259)</f>
        <v/>
      </c>
      <c r="L259" s="105" t="str">
        <f>IF($C259="","",'3.工程情報'!J259/'5.工程集計'!I259)</f>
        <v/>
      </c>
      <c r="M259" s="105" t="str">
        <f>IF($C259="","",'3.工程情報'!K259/'5.工程集計'!I259)</f>
        <v/>
      </c>
      <c r="N259" s="105" t="str">
        <f>IF($C259="","",'3.工程情報'!L259/'5.工程集計'!I259)</f>
        <v/>
      </c>
      <c r="O259" s="105" t="str">
        <f>IF($C259="","",'3.工程情報'!M259/'5.工程集計'!I259)</f>
        <v/>
      </c>
      <c r="P259" s="105" t="str">
        <f>IF(OR($C259="",P$3="",'5.工程集計'!$I259=0),"",IF(P$4="均一配賦",P$3/'5.工程集計'!$C$4/'5.工程集計'!$I259,IF(P$4="減価償却費",P$3*'5.工程集計'!$E259/'5.工程集計'!$I259)))</f>
        <v/>
      </c>
      <c r="Q259" s="105" t="str">
        <f>IF(OR($C259="",Q$3="",'5.工程集計'!$I259=0),"",IF(Q$4="均一配賦",Q$3/'5.工程集計'!$C$4/'5.工程集計'!$I259,IF(Q$4="減価償却費",Q$3*'5.工程集計'!$E259/'5.工程集計'!$I259)))</f>
        <v/>
      </c>
      <c r="R259" s="105" t="str">
        <f>IF(OR($C259="",R$3="",'5.工程集計'!$I259=0),"",IF(R$4="均一配賦",R$3/'5.工程集計'!$C$4/'5.工程集計'!$I259,IF(R$4="減価償却費",R$3*'5.工程集計'!$E259/'5.工程集計'!$I259)))</f>
        <v/>
      </c>
      <c r="S259" s="105" t="str">
        <f>IF(OR($C259="",S$3="",'5.工程集計'!$I259=0),"",IF(S$4="均一配賦",S$3/'5.工程集計'!$C$4/'5.工程集計'!$I259,IF(S$4="減価償却費",S$3*'5.工程集計'!$E259/'5.工程集計'!$I259)))</f>
        <v/>
      </c>
      <c r="T259" s="105" t="str">
        <f>IF(OR($C259="",T$3="",'5.工程集計'!$I259=0),"",IF(T$4="均一配賦",T$3/'5.工程集計'!$C$4/'5.工程集計'!$I259,IF(T$4="減価償却費",T$3*'5.工程集計'!$E259/'5.工程集計'!$I259)))</f>
        <v/>
      </c>
      <c r="U259" s="105" t="str">
        <f>IF(OR($C259="",U$3="",'5.工程集計'!$I259=0),"",IF(U$4="均一配賦",U$3/'5.工程集計'!$C$4/'5.工程集計'!$I259,IF(U$4="減価償却費",U$3*'5.工程集計'!$E259/'5.工程集計'!$I259)))</f>
        <v/>
      </c>
      <c r="V259" s="105" t="str">
        <f>IF(OR($C259="",V$3="",'5.工程集計'!$I259=0),"",IF(V$4="均一配賦",V$3/'5.工程集計'!$C$4/'5.工程集計'!$I259,IF(V$4="減価償却費",V$3*'5.工程集計'!$E259/'5.工程集計'!$I259)))</f>
        <v/>
      </c>
      <c r="W259" s="105" t="str">
        <f>IF(OR($C259="",W$3="",'5.工程集計'!$I259=0),"",IF(W$4="均一配賦",W$3/'5.工程集計'!$C$4/'5.工程集計'!$I259,IF(W$4="減価償却費",W$3*'5.工程集計'!$E259/'5.工程集計'!$I259)))</f>
        <v/>
      </c>
      <c r="X259" s="105" t="str">
        <f>IF(OR($C259="",X$3="",'5.工程集計'!$I259=0),"",IF(X$4="均一配賦",X$3/'5.工程集計'!$C$4/'5.工程集計'!$I259,IF(X$4="減価償却費",X$3*'5.工程集計'!$E259/'5.工程集計'!$I259)))</f>
        <v/>
      </c>
      <c r="Y259" s="105" t="str">
        <f>IF(OR($C259="",Y$3="",'5.工程集計'!$I259=0),"",IF(Y$4="均一配賦",Y$3/'5.工程集計'!$C$4/'5.工程集計'!$I259,IF(Y$4="減価償却費",Y$3*'5.工程集計'!$E259/'5.工程集計'!$I259)))</f>
        <v/>
      </c>
      <c r="Z259" s="105" t="str">
        <f>IF(OR($C259="",Z$3="",'5.工程集計'!$I259=0),"",IF(Z$4="均一配賦",Z$3/'5.工程集計'!$C$4/'5.工程集計'!$I259,IF(Z$4="減価償却費",Z$3*'5.工程集計'!$E259/'5.工程集計'!$I259)))</f>
        <v/>
      </c>
      <c r="AA259" s="105" t="str">
        <f>IF(OR($C259="",AA$3="",'5.工程集計'!$I259=0),"",IF(AA$4="均一配賦",AA$3/'5.工程集計'!$C$4/'5.工程集計'!$I259,IF(AA$4="減価償却費",AA$3*'5.工程集計'!$E259/'5.工程集計'!$I259)))</f>
        <v/>
      </c>
    </row>
    <row r="260" spans="2:27" ht="21.75" customHeight="1">
      <c r="B260" s="14" t="str">
        <f>IF('3.工程情報'!B260="","",'3.工程情報'!B260)</f>
        <v/>
      </c>
      <c r="C260" s="14" t="str">
        <f>IF('3.工程情報'!C260="","",'3.工程情報'!C260)</f>
        <v/>
      </c>
      <c r="D260" s="193" t="str">
        <f t="shared" si="7"/>
        <v/>
      </c>
      <c r="E260" s="193" t="str">
        <f t="shared" si="8"/>
        <v/>
      </c>
      <c r="F260" s="105" t="str">
        <f>IF($C260="","",'3.工程情報'!$H260/'5.工程集計'!$H260)</f>
        <v/>
      </c>
      <c r="G260" s="105" t="str">
        <f>IF(OR($C260="",G$3="",'5.工程集計'!$H260=0),"",IF(G$4="均一配賦",G$3/'5.工程集計'!$C$4/'5.工程集計'!$H260,IF(G$4="減価償却費",G$3*'5.工程集計'!$E260/'5.工程集計'!$H260)))</f>
        <v/>
      </c>
      <c r="H260" s="105" t="str">
        <f>IF($C260="","",'5.工程集計'!D260/'5.工程集計'!I260)</f>
        <v/>
      </c>
      <c r="I260" s="105" t="str">
        <f>IF(OR($C260="",I$3="",'5.工程集計'!$I260=0),"",IF(I$4="均一配賦",I$3/'5.工程集計'!$C$4/'5.工程集計'!$I260,IF(I$4="減価償却費",I$3*'5.工程集計'!$E260/'5.工程集計'!$I260)))</f>
        <v/>
      </c>
      <c r="J260" s="106" t="str">
        <f>IF($C260="","",$J$3*'5.工程集計'!G260/'5.工程集計'!I260)</f>
        <v/>
      </c>
      <c r="K260" s="105" t="str">
        <f>IF($C260="","",'3.工程情報'!I260/'5.工程集計'!I260)</f>
        <v/>
      </c>
      <c r="L260" s="105" t="str">
        <f>IF($C260="","",'3.工程情報'!J260/'5.工程集計'!I260)</f>
        <v/>
      </c>
      <c r="M260" s="105" t="str">
        <f>IF($C260="","",'3.工程情報'!K260/'5.工程集計'!I260)</f>
        <v/>
      </c>
      <c r="N260" s="105" t="str">
        <f>IF($C260="","",'3.工程情報'!L260/'5.工程集計'!I260)</f>
        <v/>
      </c>
      <c r="O260" s="105" t="str">
        <f>IF($C260="","",'3.工程情報'!M260/'5.工程集計'!I260)</f>
        <v/>
      </c>
      <c r="P260" s="105" t="str">
        <f>IF(OR($C260="",P$3="",'5.工程集計'!$I260=0),"",IF(P$4="均一配賦",P$3/'5.工程集計'!$C$4/'5.工程集計'!$I260,IF(P$4="減価償却費",P$3*'5.工程集計'!$E260/'5.工程集計'!$I260)))</f>
        <v/>
      </c>
      <c r="Q260" s="105" t="str">
        <f>IF(OR($C260="",Q$3="",'5.工程集計'!$I260=0),"",IF(Q$4="均一配賦",Q$3/'5.工程集計'!$C$4/'5.工程集計'!$I260,IF(Q$4="減価償却費",Q$3*'5.工程集計'!$E260/'5.工程集計'!$I260)))</f>
        <v/>
      </c>
      <c r="R260" s="105" t="str">
        <f>IF(OR($C260="",R$3="",'5.工程集計'!$I260=0),"",IF(R$4="均一配賦",R$3/'5.工程集計'!$C$4/'5.工程集計'!$I260,IF(R$4="減価償却費",R$3*'5.工程集計'!$E260/'5.工程集計'!$I260)))</f>
        <v/>
      </c>
      <c r="S260" s="105" t="str">
        <f>IF(OR($C260="",S$3="",'5.工程集計'!$I260=0),"",IF(S$4="均一配賦",S$3/'5.工程集計'!$C$4/'5.工程集計'!$I260,IF(S$4="減価償却費",S$3*'5.工程集計'!$E260/'5.工程集計'!$I260)))</f>
        <v/>
      </c>
      <c r="T260" s="105" t="str">
        <f>IF(OR($C260="",T$3="",'5.工程集計'!$I260=0),"",IF(T$4="均一配賦",T$3/'5.工程集計'!$C$4/'5.工程集計'!$I260,IF(T$4="減価償却費",T$3*'5.工程集計'!$E260/'5.工程集計'!$I260)))</f>
        <v/>
      </c>
      <c r="U260" s="105" t="str">
        <f>IF(OR($C260="",U$3="",'5.工程集計'!$I260=0),"",IF(U$4="均一配賦",U$3/'5.工程集計'!$C$4/'5.工程集計'!$I260,IF(U$4="減価償却費",U$3*'5.工程集計'!$E260/'5.工程集計'!$I260)))</f>
        <v/>
      </c>
      <c r="V260" s="105" t="str">
        <f>IF(OR($C260="",V$3="",'5.工程集計'!$I260=0),"",IF(V$4="均一配賦",V$3/'5.工程集計'!$C$4/'5.工程集計'!$I260,IF(V$4="減価償却費",V$3*'5.工程集計'!$E260/'5.工程集計'!$I260)))</f>
        <v/>
      </c>
      <c r="W260" s="105" t="str">
        <f>IF(OR($C260="",W$3="",'5.工程集計'!$I260=0),"",IF(W$4="均一配賦",W$3/'5.工程集計'!$C$4/'5.工程集計'!$I260,IF(W$4="減価償却費",W$3*'5.工程集計'!$E260/'5.工程集計'!$I260)))</f>
        <v/>
      </c>
      <c r="X260" s="105" t="str">
        <f>IF(OR($C260="",X$3="",'5.工程集計'!$I260=0),"",IF(X$4="均一配賦",X$3/'5.工程集計'!$C$4/'5.工程集計'!$I260,IF(X$4="減価償却費",X$3*'5.工程集計'!$E260/'5.工程集計'!$I260)))</f>
        <v/>
      </c>
      <c r="Y260" s="105" t="str">
        <f>IF(OR($C260="",Y$3="",'5.工程集計'!$I260=0),"",IF(Y$4="均一配賦",Y$3/'5.工程集計'!$C$4/'5.工程集計'!$I260,IF(Y$4="減価償却費",Y$3*'5.工程集計'!$E260/'5.工程集計'!$I260)))</f>
        <v/>
      </c>
      <c r="Z260" s="105" t="str">
        <f>IF(OR($C260="",Z$3="",'5.工程集計'!$I260=0),"",IF(Z$4="均一配賦",Z$3/'5.工程集計'!$C$4/'5.工程集計'!$I260,IF(Z$4="減価償却費",Z$3*'5.工程集計'!$E260/'5.工程集計'!$I260)))</f>
        <v/>
      </c>
      <c r="AA260" s="105" t="str">
        <f>IF(OR($C260="",AA$3="",'5.工程集計'!$I260=0),"",IF(AA$4="均一配賦",AA$3/'5.工程集計'!$C$4/'5.工程集計'!$I260,IF(AA$4="減価償却費",AA$3*'5.工程集計'!$E260/'5.工程集計'!$I260)))</f>
        <v/>
      </c>
    </row>
    <row r="261" spans="2:27" ht="21.75" customHeight="1">
      <c r="B261" s="14" t="str">
        <f>IF('3.工程情報'!B261="","",'3.工程情報'!B261)</f>
        <v/>
      </c>
      <c r="C261" s="14" t="str">
        <f>IF('3.工程情報'!C261="","",'3.工程情報'!C261)</f>
        <v/>
      </c>
      <c r="D261" s="193" t="str">
        <f t="shared" si="7"/>
        <v/>
      </c>
      <c r="E261" s="193" t="str">
        <f t="shared" si="8"/>
        <v/>
      </c>
      <c r="F261" s="105" t="str">
        <f>IF($C261="","",'3.工程情報'!$H261/'5.工程集計'!$H261)</f>
        <v/>
      </c>
      <c r="G261" s="105" t="str">
        <f>IF(OR($C261="",G$3="",'5.工程集計'!$H261=0),"",IF(G$4="均一配賦",G$3/'5.工程集計'!$C$4/'5.工程集計'!$H261,IF(G$4="減価償却費",G$3*'5.工程集計'!$E261/'5.工程集計'!$H261)))</f>
        <v/>
      </c>
      <c r="H261" s="105" t="str">
        <f>IF($C261="","",'5.工程集計'!D261/'5.工程集計'!I261)</f>
        <v/>
      </c>
      <c r="I261" s="105" t="str">
        <f>IF(OR($C261="",I$3="",'5.工程集計'!$I261=0),"",IF(I$4="均一配賦",I$3/'5.工程集計'!$C$4/'5.工程集計'!$I261,IF(I$4="減価償却費",I$3*'5.工程集計'!$E261/'5.工程集計'!$I261)))</f>
        <v/>
      </c>
      <c r="J261" s="106" t="str">
        <f>IF($C261="","",$J$3*'5.工程集計'!G261/'5.工程集計'!I261)</f>
        <v/>
      </c>
      <c r="K261" s="105" t="str">
        <f>IF($C261="","",'3.工程情報'!I261/'5.工程集計'!I261)</f>
        <v/>
      </c>
      <c r="L261" s="105" t="str">
        <f>IF($C261="","",'3.工程情報'!J261/'5.工程集計'!I261)</f>
        <v/>
      </c>
      <c r="M261" s="105" t="str">
        <f>IF($C261="","",'3.工程情報'!K261/'5.工程集計'!I261)</f>
        <v/>
      </c>
      <c r="N261" s="105" t="str">
        <f>IF($C261="","",'3.工程情報'!L261/'5.工程集計'!I261)</f>
        <v/>
      </c>
      <c r="O261" s="105" t="str">
        <f>IF($C261="","",'3.工程情報'!M261/'5.工程集計'!I261)</f>
        <v/>
      </c>
      <c r="P261" s="105" t="str">
        <f>IF(OR($C261="",P$3="",'5.工程集計'!$I261=0),"",IF(P$4="均一配賦",P$3/'5.工程集計'!$C$4/'5.工程集計'!$I261,IF(P$4="減価償却費",P$3*'5.工程集計'!$E261/'5.工程集計'!$I261)))</f>
        <v/>
      </c>
      <c r="Q261" s="105" t="str">
        <f>IF(OR($C261="",Q$3="",'5.工程集計'!$I261=0),"",IF(Q$4="均一配賦",Q$3/'5.工程集計'!$C$4/'5.工程集計'!$I261,IF(Q$4="減価償却費",Q$3*'5.工程集計'!$E261/'5.工程集計'!$I261)))</f>
        <v/>
      </c>
      <c r="R261" s="105" t="str">
        <f>IF(OR($C261="",R$3="",'5.工程集計'!$I261=0),"",IF(R$4="均一配賦",R$3/'5.工程集計'!$C$4/'5.工程集計'!$I261,IF(R$4="減価償却費",R$3*'5.工程集計'!$E261/'5.工程集計'!$I261)))</f>
        <v/>
      </c>
      <c r="S261" s="105" t="str">
        <f>IF(OR($C261="",S$3="",'5.工程集計'!$I261=0),"",IF(S$4="均一配賦",S$3/'5.工程集計'!$C$4/'5.工程集計'!$I261,IF(S$4="減価償却費",S$3*'5.工程集計'!$E261/'5.工程集計'!$I261)))</f>
        <v/>
      </c>
      <c r="T261" s="105" t="str">
        <f>IF(OR($C261="",T$3="",'5.工程集計'!$I261=0),"",IF(T$4="均一配賦",T$3/'5.工程集計'!$C$4/'5.工程集計'!$I261,IF(T$4="減価償却費",T$3*'5.工程集計'!$E261/'5.工程集計'!$I261)))</f>
        <v/>
      </c>
      <c r="U261" s="105" t="str">
        <f>IF(OR($C261="",U$3="",'5.工程集計'!$I261=0),"",IF(U$4="均一配賦",U$3/'5.工程集計'!$C$4/'5.工程集計'!$I261,IF(U$4="減価償却費",U$3*'5.工程集計'!$E261/'5.工程集計'!$I261)))</f>
        <v/>
      </c>
      <c r="V261" s="105" t="str">
        <f>IF(OR($C261="",V$3="",'5.工程集計'!$I261=0),"",IF(V$4="均一配賦",V$3/'5.工程集計'!$C$4/'5.工程集計'!$I261,IF(V$4="減価償却費",V$3*'5.工程集計'!$E261/'5.工程集計'!$I261)))</f>
        <v/>
      </c>
      <c r="W261" s="105" t="str">
        <f>IF(OR($C261="",W$3="",'5.工程集計'!$I261=0),"",IF(W$4="均一配賦",W$3/'5.工程集計'!$C$4/'5.工程集計'!$I261,IF(W$4="減価償却費",W$3*'5.工程集計'!$E261/'5.工程集計'!$I261)))</f>
        <v/>
      </c>
      <c r="X261" s="105" t="str">
        <f>IF(OR($C261="",X$3="",'5.工程集計'!$I261=0),"",IF(X$4="均一配賦",X$3/'5.工程集計'!$C$4/'5.工程集計'!$I261,IF(X$4="減価償却費",X$3*'5.工程集計'!$E261/'5.工程集計'!$I261)))</f>
        <v/>
      </c>
      <c r="Y261" s="105" t="str">
        <f>IF(OR($C261="",Y$3="",'5.工程集計'!$I261=0),"",IF(Y$4="均一配賦",Y$3/'5.工程集計'!$C$4/'5.工程集計'!$I261,IF(Y$4="減価償却費",Y$3*'5.工程集計'!$E261/'5.工程集計'!$I261)))</f>
        <v/>
      </c>
      <c r="Z261" s="105" t="str">
        <f>IF(OR($C261="",Z$3="",'5.工程集計'!$I261=0),"",IF(Z$4="均一配賦",Z$3/'5.工程集計'!$C$4/'5.工程集計'!$I261,IF(Z$4="減価償却費",Z$3*'5.工程集計'!$E261/'5.工程集計'!$I261)))</f>
        <v/>
      </c>
      <c r="AA261" s="105" t="str">
        <f>IF(OR($C261="",AA$3="",'5.工程集計'!$I261=0),"",IF(AA$4="均一配賦",AA$3/'5.工程集計'!$C$4/'5.工程集計'!$I261,IF(AA$4="減価償却費",AA$3*'5.工程集計'!$E261/'5.工程集計'!$I261)))</f>
        <v/>
      </c>
    </row>
    <row r="262" spans="2:27" ht="21.75" customHeight="1">
      <c r="B262" s="14" t="str">
        <f>IF('3.工程情報'!B262="","",'3.工程情報'!B262)</f>
        <v/>
      </c>
      <c r="C262" s="14" t="str">
        <f>IF('3.工程情報'!C262="","",'3.工程情報'!C262)</f>
        <v/>
      </c>
      <c r="D262" s="193" t="str">
        <f t="shared" si="7"/>
        <v/>
      </c>
      <c r="E262" s="193" t="str">
        <f t="shared" si="8"/>
        <v/>
      </c>
      <c r="F262" s="105" t="str">
        <f>IF($C262="","",'3.工程情報'!$H262/'5.工程集計'!$H262)</f>
        <v/>
      </c>
      <c r="G262" s="105" t="str">
        <f>IF(OR($C262="",G$3="",'5.工程集計'!$H262=0),"",IF(G$4="均一配賦",G$3/'5.工程集計'!$C$4/'5.工程集計'!$H262,IF(G$4="減価償却費",G$3*'5.工程集計'!$E262/'5.工程集計'!$H262)))</f>
        <v/>
      </c>
      <c r="H262" s="105" t="str">
        <f>IF($C262="","",'5.工程集計'!D262/'5.工程集計'!I262)</f>
        <v/>
      </c>
      <c r="I262" s="105" t="str">
        <f>IF(OR($C262="",I$3="",'5.工程集計'!$I262=0),"",IF(I$4="均一配賦",I$3/'5.工程集計'!$C$4/'5.工程集計'!$I262,IF(I$4="減価償却費",I$3*'5.工程集計'!$E262/'5.工程集計'!$I262)))</f>
        <v/>
      </c>
      <c r="J262" s="106" t="str">
        <f>IF($C262="","",$J$3*'5.工程集計'!G262/'5.工程集計'!I262)</f>
        <v/>
      </c>
      <c r="K262" s="105" t="str">
        <f>IF($C262="","",'3.工程情報'!I262/'5.工程集計'!I262)</f>
        <v/>
      </c>
      <c r="L262" s="105" t="str">
        <f>IF($C262="","",'3.工程情報'!J262/'5.工程集計'!I262)</f>
        <v/>
      </c>
      <c r="M262" s="105" t="str">
        <f>IF($C262="","",'3.工程情報'!K262/'5.工程集計'!I262)</f>
        <v/>
      </c>
      <c r="N262" s="105" t="str">
        <f>IF($C262="","",'3.工程情報'!L262/'5.工程集計'!I262)</f>
        <v/>
      </c>
      <c r="O262" s="105" t="str">
        <f>IF($C262="","",'3.工程情報'!M262/'5.工程集計'!I262)</f>
        <v/>
      </c>
      <c r="P262" s="105" t="str">
        <f>IF(OR($C262="",P$3="",'5.工程集計'!$I262=0),"",IF(P$4="均一配賦",P$3/'5.工程集計'!$C$4/'5.工程集計'!$I262,IF(P$4="減価償却費",P$3*'5.工程集計'!$E262/'5.工程集計'!$I262)))</f>
        <v/>
      </c>
      <c r="Q262" s="105" t="str">
        <f>IF(OR($C262="",Q$3="",'5.工程集計'!$I262=0),"",IF(Q$4="均一配賦",Q$3/'5.工程集計'!$C$4/'5.工程集計'!$I262,IF(Q$4="減価償却費",Q$3*'5.工程集計'!$E262/'5.工程集計'!$I262)))</f>
        <v/>
      </c>
      <c r="R262" s="105" t="str">
        <f>IF(OR($C262="",R$3="",'5.工程集計'!$I262=0),"",IF(R$4="均一配賦",R$3/'5.工程集計'!$C$4/'5.工程集計'!$I262,IF(R$4="減価償却費",R$3*'5.工程集計'!$E262/'5.工程集計'!$I262)))</f>
        <v/>
      </c>
      <c r="S262" s="105" t="str">
        <f>IF(OR($C262="",S$3="",'5.工程集計'!$I262=0),"",IF(S$4="均一配賦",S$3/'5.工程集計'!$C$4/'5.工程集計'!$I262,IF(S$4="減価償却費",S$3*'5.工程集計'!$E262/'5.工程集計'!$I262)))</f>
        <v/>
      </c>
      <c r="T262" s="105" t="str">
        <f>IF(OR($C262="",T$3="",'5.工程集計'!$I262=0),"",IF(T$4="均一配賦",T$3/'5.工程集計'!$C$4/'5.工程集計'!$I262,IF(T$4="減価償却費",T$3*'5.工程集計'!$E262/'5.工程集計'!$I262)))</f>
        <v/>
      </c>
      <c r="U262" s="105" t="str">
        <f>IF(OR($C262="",U$3="",'5.工程集計'!$I262=0),"",IF(U$4="均一配賦",U$3/'5.工程集計'!$C$4/'5.工程集計'!$I262,IF(U$4="減価償却費",U$3*'5.工程集計'!$E262/'5.工程集計'!$I262)))</f>
        <v/>
      </c>
      <c r="V262" s="105" t="str">
        <f>IF(OR($C262="",V$3="",'5.工程集計'!$I262=0),"",IF(V$4="均一配賦",V$3/'5.工程集計'!$C$4/'5.工程集計'!$I262,IF(V$4="減価償却費",V$3*'5.工程集計'!$E262/'5.工程集計'!$I262)))</f>
        <v/>
      </c>
      <c r="W262" s="105" t="str">
        <f>IF(OR($C262="",W$3="",'5.工程集計'!$I262=0),"",IF(W$4="均一配賦",W$3/'5.工程集計'!$C$4/'5.工程集計'!$I262,IF(W$4="減価償却費",W$3*'5.工程集計'!$E262/'5.工程集計'!$I262)))</f>
        <v/>
      </c>
      <c r="X262" s="105" t="str">
        <f>IF(OR($C262="",X$3="",'5.工程集計'!$I262=0),"",IF(X$4="均一配賦",X$3/'5.工程集計'!$C$4/'5.工程集計'!$I262,IF(X$4="減価償却費",X$3*'5.工程集計'!$E262/'5.工程集計'!$I262)))</f>
        <v/>
      </c>
      <c r="Y262" s="105" t="str">
        <f>IF(OR($C262="",Y$3="",'5.工程集計'!$I262=0),"",IF(Y$4="均一配賦",Y$3/'5.工程集計'!$C$4/'5.工程集計'!$I262,IF(Y$4="減価償却費",Y$3*'5.工程集計'!$E262/'5.工程集計'!$I262)))</f>
        <v/>
      </c>
      <c r="Z262" s="105" t="str">
        <f>IF(OR($C262="",Z$3="",'5.工程集計'!$I262=0),"",IF(Z$4="均一配賦",Z$3/'5.工程集計'!$C$4/'5.工程集計'!$I262,IF(Z$4="減価償却費",Z$3*'5.工程集計'!$E262/'5.工程集計'!$I262)))</f>
        <v/>
      </c>
      <c r="AA262" s="105" t="str">
        <f>IF(OR($C262="",AA$3="",'5.工程集計'!$I262=0),"",IF(AA$4="均一配賦",AA$3/'5.工程集計'!$C$4/'5.工程集計'!$I262,IF(AA$4="減価償却費",AA$3*'5.工程集計'!$E262/'5.工程集計'!$I262)))</f>
        <v/>
      </c>
    </row>
    <row r="263" spans="2:27" ht="21.75" customHeight="1">
      <c r="B263" s="14" t="str">
        <f>IF('3.工程情報'!B263="","",'3.工程情報'!B263)</f>
        <v/>
      </c>
      <c r="C263" s="14" t="str">
        <f>IF('3.工程情報'!C263="","",'3.工程情報'!C263)</f>
        <v/>
      </c>
      <c r="D263" s="193" t="str">
        <f t="shared" ref="D263:D326" si="9">IF(C263="","",F263+G263)</f>
        <v/>
      </c>
      <c r="E263" s="193" t="str">
        <f t="shared" ref="E263:E326" si="10">IF(C263="","",SUM(H263:AA263))</f>
        <v/>
      </c>
      <c r="F263" s="105" t="str">
        <f>IF($C263="","",'3.工程情報'!$H263/'5.工程集計'!$H263)</f>
        <v/>
      </c>
      <c r="G263" s="105" t="str">
        <f>IF(OR($C263="",G$3="",'5.工程集計'!$H263=0),"",IF(G$4="均一配賦",G$3/'5.工程集計'!$C$4/'5.工程集計'!$H263,IF(G$4="減価償却費",G$3*'5.工程集計'!$E263/'5.工程集計'!$H263)))</f>
        <v/>
      </c>
      <c r="H263" s="105" t="str">
        <f>IF($C263="","",'5.工程集計'!D263/'5.工程集計'!I263)</f>
        <v/>
      </c>
      <c r="I263" s="105" t="str">
        <f>IF(OR($C263="",I$3="",'5.工程集計'!$I263=0),"",IF(I$4="均一配賦",I$3/'5.工程集計'!$C$4/'5.工程集計'!$I263,IF(I$4="減価償却費",I$3*'5.工程集計'!$E263/'5.工程集計'!$I263)))</f>
        <v/>
      </c>
      <c r="J263" s="106" t="str">
        <f>IF($C263="","",$J$3*'5.工程集計'!G263/'5.工程集計'!I263)</f>
        <v/>
      </c>
      <c r="K263" s="105" t="str">
        <f>IF($C263="","",'3.工程情報'!I263/'5.工程集計'!I263)</f>
        <v/>
      </c>
      <c r="L263" s="105" t="str">
        <f>IF($C263="","",'3.工程情報'!J263/'5.工程集計'!I263)</f>
        <v/>
      </c>
      <c r="M263" s="105" t="str">
        <f>IF($C263="","",'3.工程情報'!K263/'5.工程集計'!I263)</f>
        <v/>
      </c>
      <c r="N263" s="105" t="str">
        <f>IF($C263="","",'3.工程情報'!L263/'5.工程集計'!I263)</f>
        <v/>
      </c>
      <c r="O263" s="105" t="str">
        <f>IF($C263="","",'3.工程情報'!M263/'5.工程集計'!I263)</f>
        <v/>
      </c>
      <c r="P263" s="105" t="str">
        <f>IF(OR($C263="",P$3="",'5.工程集計'!$I263=0),"",IF(P$4="均一配賦",P$3/'5.工程集計'!$C$4/'5.工程集計'!$I263,IF(P$4="減価償却費",P$3*'5.工程集計'!$E263/'5.工程集計'!$I263)))</f>
        <v/>
      </c>
      <c r="Q263" s="105" t="str">
        <f>IF(OR($C263="",Q$3="",'5.工程集計'!$I263=0),"",IF(Q$4="均一配賦",Q$3/'5.工程集計'!$C$4/'5.工程集計'!$I263,IF(Q$4="減価償却費",Q$3*'5.工程集計'!$E263/'5.工程集計'!$I263)))</f>
        <v/>
      </c>
      <c r="R263" s="105" t="str">
        <f>IF(OR($C263="",R$3="",'5.工程集計'!$I263=0),"",IF(R$4="均一配賦",R$3/'5.工程集計'!$C$4/'5.工程集計'!$I263,IF(R$4="減価償却費",R$3*'5.工程集計'!$E263/'5.工程集計'!$I263)))</f>
        <v/>
      </c>
      <c r="S263" s="105" t="str">
        <f>IF(OR($C263="",S$3="",'5.工程集計'!$I263=0),"",IF(S$4="均一配賦",S$3/'5.工程集計'!$C$4/'5.工程集計'!$I263,IF(S$4="減価償却費",S$3*'5.工程集計'!$E263/'5.工程集計'!$I263)))</f>
        <v/>
      </c>
      <c r="T263" s="105" t="str">
        <f>IF(OR($C263="",T$3="",'5.工程集計'!$I263=0),"",IF(T$4="均一配賦",T$3/'5.工程集計'!$C$4/'5.工程集計'!$I263,IF(T$4="減価償却費",T$3*'5.工程集計'!$E263/'5.工程集計'!$I263)))</f>
        <v/>
      </c>
      <c r="U263" s="105" t="str">
        <f>IF(OR($C263="",U$3="",'5.工程集計'!$I263=0),"",IF(U$4="均一配賦",U$3/'5.工程集計'!$C$4/'5.工程集計'!$I263,IF(U$4="減価償却費",U$3*'5.工程集計'!$E263/'5.工程集計'!$I263)))</f>
        <v/>
      </c>
      <c r="V263" s="105" t="str">
        <f>IF(OR($C263="",V$3="",'5.工程集計'!$I263=0),"",IF(V$4="均一配賦",V$3/'5.工程集計'!$C$4/'5.工程集計'!$I263,IF(V$4="減価償却費",V$3*'5.工程集計'!$E263/'5.工程集計'!$I263)))</f>
        <v/>
      </c>
      <c r="W263" s="105" t="str">
        <f>IF(OR($C263="",W$3="",'5.工程集計'!$I263=0),"",IF(W$4="均一配賦",W$3/'5.工程集計'!$C$4/'5.工程集計'!$I263,IF(W$4="減価償却費",W$3*'5.工程集計'!$E263/'5.工程集計'!$I263)))</f>
        <v/>
      </c>
      <c r="X263" s="105" t="str">
        <f>IF(OR($C263="",X$3="",'5.工程集計'!$I263=0),"",IF(X$4="均一配賦",X$3/'5.工程集計'!$C$4/'5.工程集計'!$I263,IF(X$4="減価償却費",X$3*'5.工程集計'!$E263/'5.工程集計'!$I263)))</f>
        <v/>
      </c>
      <c r="Y263" s="105" t="str">
        <f>IF(OR($C263="",Y$3="",'5.工程集計'!$I263=0),"",IF(Y$4="均一配賦",Y$3/'5.工程集計'!$C$4/'5.工程集計'!$I263,IF(Y$4="減価償却費",Y$3*'5.工程集計'!$E263/'5.工程集計'!$I263)))</f>
        <v/>
      </c>
      <c r="Z263" s="105" t="str">
        <f>IF(OR($C263="",Z$3="",'5.工程集計'!$I263=0),"",IF(Z$4="均一配賦",Z$3/'5.工程集計'!$C$4/'5.工程集計'!$I263,IF(Z$4="減価償却費",Z$3*'5.工程集計'!$E263/'5.工程集計'!$I263)))</f>
        <v/>
      </c>
      <c r="AA263" s="105" t="str">
        <f>IF(OR($C263="",AA$3="",'5.工程集計'!$I263=0),"",IF(AA$4="均一配賦",AA$3/'5.工程集計'!$C$4/'5.工程集計'!$I263,IF(AA$4="減価償却費",AA$3*'5.工程集計'!$E263/'5.工程集計'!$I263)))</f>
        <v/>
      </c>
    </row>
    <row r="264" spans="2:27" ht="21.75" customHeight="1">
      <c r="B264" s="14" t="str">
        <f>IF('3.工程情報'!B264="","",'3.工程情報'!B264)</f>
        <v/>
      </c>
      <c r="C264" s="14" t="str">
        <f>IF('3.工程情報'!C264="","",'3.工程情報'!C264)</f>
        <v/>
      </c>
      <c r="D264" s="193" t="str">
        <f t="shared" si="9"/>
        <v/>
      </c>
      <c r="E264" s="193" t="str">
        <f t="shared" si="10"/>
        <v/>
      </c>
      <c r="F264" s="105" t="str">
        <f>IF($C264="","",'3.工程情報'!$H264/'5.工程集計'!$H264)</f>
        <v/>
      </c>
      <c r="G264" s="105" t="str">
        <f>IF(OR($C264="",G$3="",'5.工程集計'!$H264=0),"",IF(G$4="均一配賦",G$3/'5.工程集計'!$C$4/'5.工程集計'!$H264,IF(G$4="減価償却費",G$3*'5.工程集計'!$E264/'5.工程集計'!$H264)))</f>
        <v/>
      </c>
      <c r="H264" s="105" t="str">
        <f>IF($C264="","",'5.工程集計'!D264/'5.工程集計'!I264)</f>
        <v/>
      </c>
      <c r="I264" s="105" t="str">
        <f>IF(OR($C264="",I$3="",'5.工程集計'!$I264=0),"",IF(I$4="均一配賦",I$3/'5.工程集計'!$C$4/'5.工程集計'!$I264,IF(I$4="減価償却費",I$3*'5.工程集計'!$E264/'5.工程集計'!$I264)))</f>
        <v/>
      </c>
      <c r="J264" s="106" t="str">
        <f>IF($C264="","",$J$3*'5.工程集計'!G264/'5.工程集計'!I264)</f>
        <v/>
      </c>
      <c r="K264" s="105" t="str">
        <f>IF($C264="","",'3.工程情報'!I264/'5.工程集計'!I264)</f>
        <v/>
      </c>
      <c r="L264" s="105" t="str">
        <f>IF($C264="","",'3.工程情報'!J264/'5.工程集計'!I264)</f>
        <v/>
      </c>
      <c r="M264" s="105" t="str">
        <f>IF($C264="","",'3.工程情報'!K264/'5.工程集計'!I264)</f>
        <v/>
      </c>
      <c r="N264" s="105" t="str">
        <f>IF($C264="","",'3.工程情報'!L264/'5.工程集計'!I264)</f>
        <v/>
      </c>
      <c r="O264" s="105" t="str">
        <f>IF($C264="","",'3.工程情報'!M264/'5.工程集計'!I264)</f>
        <v/>
      </c>
      <c r="P264" s="105" t="str">
        <f>IF(OR($C264="",P$3="",'5.工程集計'!$I264=0),"",IF(P$4="均一配賦",P$3/'5.工程集計'!$C$4/'5.工程集計'!$I264,IF(P$4="減価償却費",P$3*'5.工程集計'!$E264/'5.工程集計'!$I264)))</f>
        <v/>
      </c>
      <c r="Q264" s="105" t="str">
        <f>IF(OR($C264="",Q$3="",'5.工程集計'!$I264=0),"",IF(Q$4="均一配賦",Q$3/'5.工程集計'!$C$4/'5.工程集計'!$I264,IF(Q$4="減価償却費",Q$3*'5.工程集計'!$E264/'5.工程集計'!$I264)))</f>
        <v/>
      </c>
      <c r="R264" s="105" t="str">
        <f>IF(OR($C264="",R$3="",'5.工程集計'!$I264=0),"",IF(R$4="均一配賦",R$3/'5.工程集計'!$C$4/'5.工程集計'!$I264,IF(R$4="減価償却費",R$3*'5.工程集計'!$E264/'5.工程集計'!$I264)))</f>
        <v/>
      </c>
      <c r="S264" s="105" t="str">
        <f>IF(OR($C264="",S$3="",'5.工程集計'!$I264=0),"",IF(S$4="均一配賦",S$3/'5.工程集計'!$C$4/'5.工程集計'!$I264,IF(S$4="減価償却費",S$3*'5.工程集計'!$E264/'5.工程集計'!$I264)))</f>
        <v/>
      </c>
      <c r="T264" s="105" t="str">
        <f>IF(OR($C264="",T$3="",'5.工程集計'!$I264=0),"",IF(T$4="均一配賦",T$3/'5.工程集計'!$C$4/'5.工程集計'!$I264,IF(T$4="減価償却費",T$3*'5.工程集計'!$E264/'5.工程集計'!$I264)))</f>
        <v/>
      </c>
      <c r="U264" s="105" t="str">
        <f>IF(OR($C264="",U$3="",'5.工程集計'!$I264=0),"",IF(U$4="均一配賦",U$3/'5.工程集計'!$C$4/'5.工程集計'!$I264,IF(U$4="減価償却費",U$3*'5.工程集計'!$E264/'5.工程集計'!$I264)))</f>
        <v/>
      </c>
      <c r="V264" s="105" t="str">
        <f>IF(OR($C264="",V$3="",'5.工程集計'!$I264=0),"",IF(V$4="均一配賦",V$3/'5.工程集計'!$C$4/'5.工程集計'!$I264,IF(V$4="減価償却費",V$3*'5.工程集計'!$E264/'5.工程集計'!$I264)))</f>
        <v/>
      </c>
      <c r="W264" s="105" t="str">
        <f>IF(OR($C264="",W$3="",'5.工程集計'!$I264=0),"",IF(W$4="均一配賦",W$3/'5.工程集計'!$C$4/'5.工程集計'!$I264,IF(W$4="減価償却費",W$3*'5.工程集計'!$E264/'5.工程集計'!$I264)))</f>
        <v/>
      </c>
      <c r="X264" s="105" t="str">
        <f>IF(OR($C264="",X$3="",'5.工程集計'!$I264=0),"",IF(X$4="均一配賦",X$3/'5.工程集計'!$C$4/'5.工程集計'!$I264,IF(X$4="減価償却費",X$3*'5.工程集計'!$E264/'5.工程集計'!$I264)))</f>
        <v/>
      </c>
      <c r="Y264" s="105" t="str">
        <f>IF(OR($C264="",Y$3="",'5.工程集計'!$I264=0),"",IF(Y$4="均一配賦",Y$3/'5.工程集計'!$C$4/'5.工程集計'!$I264,IF(Y$4="減価償却費",Y$3*'5.工程集計'!$E264/'5.工程集計'!$I264)))</f>
        <v/>
      </c>
      <c r="Z264" s="105" t="str">
        <f>IF(OR($C264="",Z$3="",'5.工程集計'!$I264=0),"",IF(Z$4="均一配賦",Z$3/'5.工程集計'!$C$4/'5.工程集計'!$I264,IF(Z$4="減価償却費",Z$3*'5.工程集計'!$E264/'5.工程集計'!$I264)))</f>
        <v/>
      </c>
      <c r="AA264" s="105" t="str">
        <f>IF(OR($C264="",AA$3="",'5.工程集計'!$I264=0),"",IF(AA$4="均一配賦",AA$3/'5.工程集計'!$C$4/'5.工程集計'!$I264,IF(AA$4="減価償却費",AA$3*'5.工程集計'!$E264/'5.工程集計'!$I264)))</f>
        <v/>
      </c>
    </row>
    <row r="265" spans="2:27" ht="21.75" customHeight="1">
      <c r="B265" s="14" t="str">
        <f>IF('3.工程情報'!B265="","",'3.工程情報'!B265)</f>
        <v/>
      </c>
      <c r="C265" s="14" t="str">
        <f>IF('3.工程情報'!C265="","",'3.工程情報'!C265)</f>
        <v/>
      </c>
      <c r="D265" s="193" t="str">
        <f t="shared" si="9"/>
        <v/>
      </c>
      <c r="E265" s="193" t="str">
        <f t="shared" si="10"/>
        <v/>
      </c>
      <c r="F265" s="105" t="str">
        <f>IF($C265="","",'3.工程情報'!$H265/'5.工程集計'!$H265)</f>
        <v/>
      </c>
      <c r="G265" s="105" t="str">
        <f>IF(OR($C265="",G$3="",'5.工程集計'!$H265=0),"",IF(G$4="均一配賦",G$3/'5.工程集計'!$C$4/'5.工程集計'!$H265,IF(G$4="減価償却費",G$3*'5.工程集計'!$E265/'5.工程集計'!$H265)))</f>
        <v/>
      </c>
      <c r="H265" s="105" t="str">
        <f>IF($C265="","",'5.工程集計'!D265/'5.工程集計'!I265)</f>
        <v/>
      </c>
      <c r="I265" s="105" t="str">
        <f>IF(OR($C265="",I$3="",'5.工程集計'!$I265=0),"",IF(I$4="均一配賦",I$3/'5.工程集計'!$C$4/'5.工程集計'!$I265,IF(I$4="減価償却費",I$3*'5.工程集計'!$E265/'5.工程集計'!$I265)))</f>
        <v/>
      </c>
      <c r="J265" s="106" t="str">
        <f>IF($C265="","",$J$3*'5.工程集計'!G265/'5.工程集計'!I265)</f>
        <v/>
      </c>
      <c r="K265" s="105" t="str">
        <f>IF($C265="","",'3.工程情報'!I265/'5.工程集計'!I265)</f>
        <v/>
      </c>
      <c r="L265" s="105" t="str">
        <f>IF($C265="","",'3.工程情報'!J265/'5.工程集計'!I265)</f>
        <v/>
      </c>
      <c r="M265" s="105" t="str">
        <f>IF($C265="","",'3.工程情報'!K265/'5.工程集計'!I265)</f>
        <v/>
      </c>
      <c r="N265" s="105" t="str">
        <f>IF($C265="","",'3.工程情報'!L265/'5.工程集計'!I265)</f>
        <v/>
      </c>
      <c r="O265" s="105" t="str">
        <f>IF($C265="","",'3.工程情報'!M265/'5.工程集計'!I265)</f>
        <v/>
      </c>
      <c r="P265" s="105" t="str">
        <f>IF(OR($C265="",P$3="",'5.工程集計'!$I265=0),"",IF(P$4="均一配賦",P$3/'5.工程集計'!$C$4/'5.工程集計'!$I265,IF(P$4="減価償却費",P$3*'5.工程集計'!$E265/'5.工程集計'!$I265)))</f>
        <v/>
      </c>
      <c r="Q265" s="105" t="str">
        <f>IF(OR($C265="",Q$3="",'5.工程集計'!$I265=0),"",IF(Q$4="均一配賦",Q$3/'5.工程集計'!$C$4/'5.工程集計'!$I265,IF(Q$4="減価償却費",Q$3*'5.工程集計'!$E265/'5.工程集計'!$I265)))</f>
        <v/>
      </c>
      <c r="R265" s="105" t="str">
        <f>IF(OR($C265="",R$3="",'5.工程集計'!$I265=0),"",IF(R$4="均一配賦",R$3/'5.工程集計'!$C$4/'5.工程集計'!$I265,IF(R$4="減価償却費",R$3*'5.工程集計'!$E265/'5.工程集計'!$I265)))</f>
        <v/>
      </c>
      <c r="S265" s="105" t="str">
        <f>IF(OR($C265="",S$3="",'5.工程集計'!$I265=0),"",IF(S$4="均一配賦",S$3/'5.工程集計'!$C$4/'5.工程集計'!$I265,IF(S$4="減価償却費",S$3*'5.工程集計'!$E265/'5.工程集計'!$I265)))</f>
        <v/>
      </c>
      <c r="T265" s="105" t="str">
        <f>IF(OR($C265="",T$3="",'5.工程集計'!$I265=0),"",IF(T$4="均一配賦",T$3/'5.工程集計'!$C$4/'5.工程集計'!$I265,IF(T$4="減価償却費",T$3*'5.工程集計'!$E265/'5.工程集計'!$I265)))</f>
        <v/>
      </c>
      <c r="U265" s="105" t="str">
        <f>IF(OR($C265="",U$3="",'5.工程集計'!$I265=0),"",IF(U$4="均一配賦",U$3/'5.工程集計'!$C$4/'5.工程集計'!$I265,IF(U$4="減価償却費",U$3*'5.工程集計'!$E265/'5.工程集計'!$I265)))</f>
        <v/>
      </c>
      <c r="V265" s="105" t="str">
        <f>IF(OR($C265="",V$3="",'5.工程集計'!$I265=0),"",IF(V$4="均一配賦",V$3/'5.工程集計'!$C$4/'5.工程集計'!$I265,IF(V$4="減価償却費",V$3*'5.工程集計'!$E265/'5.工程集計'!$I265)))</f>
        <v/>
      </c>
      <c r="W265" s="105" t="str">
        <f>IF(OR($C265="",W$3="",'5.工程集計'!$I265=0),"",IF(W$4="均一配賦",W$3/'5.工程集計'!$C$4/'5.工程集計'!$I265,IF(W$4="減価償却費",W$3*'5.工程集計'!$E265/'5.工程集計'!$I265)))</f>
        <v/>
      </c>
      <c r="X265" s="105" t="str">
        <f>IF(OR($C265="",X$3="",'5.工程集計'!$I265=0),"",IF(X$4="均一配賦",X$3/'5.工程集計'!$C$4/'5.工程集計'!$I265,IF(X$4="減価償却費",X$3*'5.工程集計'!$E265/'5.工程集計'!$I265)))</f>
        <v/>
      </c>
      <c r="Y265" s="105" t="str">
        <f>IF(OR($C265="",Y$3="",'5.工程集計'!$I265=0),"",IF(Y$4="均一配賦",Y$3/'5.工程集計'!$C$4/'5.工程集計'!$I265,IF(Y$4="減価償却費",Y$3*'5.工程集計'!$E265/'5.工程集計'!$I265)))</f>
        <v/>
      </c>
      <c r="Z265" s="105" t="str">
        <f>IF(OR($C265="",Z$3="",'5.工程集計'!$I265=0),"",IF(Z$4="均一配賦",Z$3/'5.工程集計'!$C$4/'5.工程集計'!$I265,IF(Z$4="減価償却費",Z$3*'5.工程集計'!$E265/'5.工程集計'!$I265)))</f>
        <v/>
      </c>
      <c r="AA265" s="105" t="str">
        <f>IF(OR($C265="",AA$3="",'5.工程集計'!$I265=0),"",IF(AA$4="均一配賦",AA$3/'5.工程集計'!$C$4/'5.工程集計'!$I265,IF(AA$4="減価償却費",AA$3*'5.工程集計'!$E265/'5.工程集計'!$I265)))</f>
        <v/>
      </c>
    </row>
    <row r="266" spans="2:27" ht="21.75" customHeight="1">
      <c r="B266" s="14" t="str">
        <f>IF('3.工程情報'!B266="","",'3.工程情報'!B266)</f>
        <v/>
      </c>
      <c r="C266" s="14" t="str">
        <f>IF('3.工程情報'!C266="","",'3.工程情報'!C266)</f>
        <v/>
      </c>
      <c r="D266" s="193" t="str">
        <f t="shared" si="9"/>
        <v/>
      </c>
      <c r="E266" s="193" t="str">
        <f t="shared" si="10"/>
        <v/>
      </c>
      <c r="F266" s="105" t="str">
        <f>IF($C266="","",'3.工程情報'!$H266/'5.工程集計'!$H266)</f>
        <v/>
      </c>
      <c r="G266" s="105" t="str">
        <f>IF(OR($C266="",G$3="",'5.工程集計'!$H266=0),"",IF(G$4="均一配賦",G$3/'5.工程集計'!$C$4/'5.工程集計'!$H266,IF(G$4="減価償却費",G$3*'5.工程集計'!$E266/'5.工程集計'!$H266)))</f>
        <v/>
      </c>
      <c r="H266" s="105" t="str">
        <f>IF($C266="","",'5.工程集計'!D266/'5.工程集計'!I266)</f>
        <v/>
      </c>
      <c r="I266" s="105" t="str">
        <f>IF(OR($C266="",I$3="",'5.工程集計'!$I266=0),"",IF(I$4="均一配賦",I$3/'5.工程集計'!$C$4/'5.工程集計'!$I266,IF(I$4="減価償却費",I$3*'5.工程集計'!$E266/'5.工程集計'!$I266)))</f>
        <v/>
      </c>
      <c r="J266" s="106" t="str">
        <f>IF($C266="","",$J$3*'5.工程集計'!G266/'5.工程集計'!I266)</f>
        <v/>
      </c>
      <c r="K266" s="105" t="str">
        <f>IF($C266="","",'3.工程情報'!I266/'5.工程集計'!I266)</f>
        <v/>
      </c>
      <c r="L266" s="105" t="str">
        <f>IF($C266="","",'3.工程情報'!J266/'5.工程集計'!I266)</f>
        <v/>
      </c>
      <c r="M266" s="105" t="str">
        <f>IF($C266="","",'3.工程情報'!K266/'5.工程集計'!I266)</f>
        <v/>
      </c>
      <c r="N266" s="105" t="str">
        <f>IF($C266="","",'3.工程情報'!L266/'5.工程集計'!I266)</f>
        <v/>
      </c>
      <c r="O266" s="105" t="str">
        <f>IF($C266="","",'3.工程情報'!M266/'5.工程集計'!I266)</f>
        <v/>
      </c>
      <c r="P266" s="105" t="str">
        <f>IF(OR($C266="",P$3="",'5.工程集計'!$I266=0),"",IF(P$4="均一配賦",P$3/'5.工程集計'!$C$4/'5.工程集計'!$I266,IF(P$4="減価償却費",P$3*'5.工程集計'!$E266/'5.工程集計'!$I266)))</f>
        <v/>
      </c>
      <c r="Q266" s="105" t="str">
        <f>IF(OR($C266="",Q$3="",'5.工程集計'!$I266=0),"",IF(Q$4="均一配賦",Q$3/'5.工程集計'!$C$4/'5.工程集計'!$I266,IF(Q$4="減価償却費",Q$3*'5.工程集計'!$E266/'5.工程集計'!$I266)))</f>
        <v/>
      </c>
      <c r="R266" s="105" t="str">
        <f>IF(OR($C266="",R$3="",'5.工程集計'!$I266=0),"",IF(R$4="均一配賦",R$3/'5.工程集計'!$C$4/'5.工程集計'!$I266,IF(R$4="減価償却費",R$3*'5.工程集計'!$E266/'5.工程集計'!$I266)))</f>
        <v/>
      </c>
      <c r="S266" s="105" t="str">
        <f>IF(OR($C266="",S$3="",'5.工程集計'!$I266=0),"",IF(S$4="均一配賦",S$3/'5.工程集計'!$C$4/'5.工程集計'!$I266,IF(S$4="減価償却費",S$3*'5.工程集計'!$E266/'5.工程集計'!$I266)))</f>
        <v/>
      </c>
      <c r="T266" s="105" t="str">
        <f>IF(OR($C266="",T$3="",'5.工程集計'!$I266=0),"",IF(T$4="均一配賦",T$3/'5.工程集計'!$C$4/'5.工程集計'!$I266,IF(T$4="減価償却費",T$3*'5.工程集計'!$E266/'5.工程集計'!$I266)))</f>
        <v/>
      </c>
      <c r="U266" s="105" t="str">
        <f>IF(OR($C266="",U$3="",'5.工程集計'!$I266=0),"",IF(U$4="均一配賦",U$3/'5.工程集計'!$C$4/'5.工程集計'!$I266,IF(U$4="減価償却費",U$3*'5.工程集計'!$E266/'5.工程集計'!$I266)))</f>
        <v/>
      </c>
      <c r="V266" s="105" t="str">
        <f>IF(OR($C266="",V$3="",'5.工程集計'!$I266=0),"",IF(V$4="均一配賦",V$3/'5.工程集計'!$C$4/'5.工程集計'!$I266,IF(V$4="減価償却費",V$3*'5.工程集計'!$E266/'5.工程集計'!$I266)))</f>
        <v/>
      </c>
      <c r="W266" s="105" t="str">
        <f>IF(OR($C266="",W$3="",'5.工程集計'!$I266=0),"",IF(W$4="均一配賦",W$3/'5.工程集計'!$C$4/'5.工程集計'!$I266,IF(W$4="減価償却費",W$3*'5.工程集計'!$E266/'5.工程集計'!$I266)))</f>
        <v/>
      </c>
      <c r="X266" s="105" t="str">
        <f>IF(OR($C266="",X$3="",'5.工程集計'!$I266=0),"",IF(X$4="均一配賦",X$3/'5.工程集計'!$C$4/'5.工程集計'!$I266,IF(X$4="減価償却費",X$3*'5.工程集計'!$E266/'5.工程集計'!$I266)))</f>
        <v/>
      </c>
      <c r="Y266" s="105" t="str">
        <f>IF(OR($C266="",Y$3="",'5.工程集計'!$I266=0),"",IF(Y$4="均一配賦",Y$3/'5.工程集計'!$C$4/'5.工程集計'!$I266,IF(Y$4="減価償却費",Y$3*'5.工程集計'!$E266/'5.工程集計'!$I266)))</f>
        <v/>
      </c>
      <c r="Z266" s="105" t="str">
        <f>IF(OR($C266="",Z$3="",'5.工程集計'!$I266=0),"",IF(Z$4="均一配賦",Z$3/'5.工程集計'!$C$4/'5.工程集計'!$I266,IF(Z$4="減価償却費",Z$3*'5.工程集計'!$E266/'5.工程集計'!$I266)))</f>
        <v/>
      </c>
      <c r="AA266" s="105" t="str">
        <f>IF(OR($C266="",AA$3="",'5.工程集計'!$I266=0),"",IF(AA$4="均一配賦",AA$3/'5.工程集計'!$C$4/'5.工程集計'!$I266,IF(AA$4="減価償却費",AA$3*'5.工程集計'!$E266/'5.工程集計'!$I266)))</f>
        <v/>
      </c>
    </row>
    <row r="267" spans="2:27" ht="21.75" customHeight="1">
      <c r="B267" s="14" t="str">
        <f>IF('3.工程情報'!B267="","",'3.工程情報'!B267)</f>
        <v/>
      </c>
      <c r="C267" s="14" t="str">
        <f>IF('3.工程情報'!C267="","",'3.工程情報'!C267)</f>
        <v/>
      </c>
      <c r="D267" s="193" t="str">
        <f t="shared" si="9"/>
        <v/>
      </c>
      <c r="E267" s="193" t="str">
        <f t="shared" si="10"/>
        <v/>
      </c>
      <c r="F267" s="105" t="str">
        <f>IF($C267="","",'3.工程情報'!$H267/'5.工程集計'!$H267)</f>
        <v/>
      </c>
      <c r="G267" s="105" t="str">
        <f>IF(OR($C267="",G$3="",'5.工程集計'!$H267=0),"",IF(G$4="均一配賦",G$3/'5.工程集計'!$C$4/'5.工程集計'!$H267,IF(G$4="減価償却費",G$3*'5.工程集計'!$E267/'5.工程集計'!$H267)))</f>
        <v/>
      </c>
      <c r="H267" s="105" t="str">
        <f>IF($C267="","",'5.工程集計'!D267/'5.工程集計'!I267)</f>
        <v/>
      </c>
      <c r="I267" s="105" t="str">
        <f>IF(OR($C267="",I$3="",'5.工程集計'!$I267=0),"",IF(I$4="均一配賦",I$3/'5.工程集計'!$C$4/'5.工程集計'!$I267,IF(I$4="減価償却費",I$3*'5.工程集計'!$E267/'5.工程集計'!$I267)))</f>
        <v/>
      </c>
      <c r="J267" s="106" t="str">
        <f>IF($C267="","",$J$3*'5.工程集計'!G267/'5.工程集計'!I267)</f>
        <v/>
      </c>
      <c r="K267" s="105" t="str">
        <f>IF($C267="","",'3.工程情報'!I267/'5.工程集計'!I267)</f>
        <v/>
      </c>
      <c r="L267" s="105" t="str">
        <f>IF($C267="","",'3.工程情報'!J267/'5.工程集計'!I267)</f>
        <v/>
      </c>
      <c r="M267" s="105" t="str">
        <f>IF($C267="","",'3.工程情報'!K267/'5.工程集計'!I267)</f>
        <v/>
      </c>
      <c r="N267" s="105" t="str">
        <f>IF($C267="","",'3.工程情報'!L267/'5.工程集計'!I267)</f>
        <v/>
      </c>
      <c r="O267" s="105" t="str">
        <f>IF($C267="","",'3.工程情報'!M267/'5.工程集計'!I267)</f>
        <v/>
      </c>
      <c r="P267" s="105" t="str">
        <f>IF(OR($C267="",P$3="",'5.工程集計'!$I267=0),"",IF(P$4="均一配賦",P$3/'5.工程集計'!$C$4/'5.工程集計'!$I267,IF(P$4="減価償却費",P$3*'5.工程集計'!$E267/'5.工程集計'!$I267)))</f>
        <v/>
      </c>
      <c r="Q267" s="105" t="str">
        <f>IF(OR($C267="",Q$3="",'5.工程集計'!$I267=0),"",IF(Q$4="均一配賦",Q$3/'5.工程集計'!$C$4/'5.工程集計'!$I267,IF(Q$4="減価償却費",Q$3*'5.工程集計'!$E267/'5.工程集計'!$I267)))</f>
        <v/>
      </c>
      <c r="R267" s="105" t="str">
        <f>IF(OR($C267="",R$3="",'5.工程集計'!$I267=0),"",IF(R$4="均一配賦",R$3/'5.工程集計'!$C$4/'5.工程集計'!$I267,IF(R$4="減価償却費",R$3*'5.工程集計'!$E267/'5.工程集計'!$I267)))</f>
        <v/>
      </c>
      <c r="S267" s="105" t="str">
        <f>IF(OR($C267="",S$3="",'5.工程集計'!$I267=0),"",IF(S$4="均一配賦",S$3/'5.工程集計'!$C$4/'5.工程集計'!$I267,IF(S$4="減価償却費",S$3*'5.工程集計'!$E267/'5.工程集計'!$I267)))</f>
        <v/>
      </c>
      <c r="T267" s="105" t="str">
        <f>IF(OR($C267="",T$3="",'5.工程集計'!$I267=0),"",IF(T$4="均一配賦",T$3/'5.工程集計'!$C$4/'5.工程集計'!$I267,IF(T$4="減価償却費",T$3*'5.工程集計'!$E267/'5.工程集計'!$I267)))</f>
        <v/>
      </c>
      <c r="U267" s="105" t="str">
        <f>IF(OR($C267="",U$3="",'5.工程集計'!$I267=0),"",IF(U$4="均一配賦",U$3/'5.工程集計'!$C$4/'5.工程集計'!$I267,IF(U$4="減価償却費",U$3*'5.工程集計'!$E267/'5.工程集計'!$I267)))</f>
        <v/>
      </c>
      <c r="V267" s="105" t="str">
        <f>IF(OR($C267="",V$3="",'5.工程集計'!$I267=0),"",IF(V$4="均一配賦",V$3/'5.工程集計'!$C$4/'5.工程集計'!$I267,IF(V$4="減価償却費",V$3*'5.工程集計'!$E267/'5.工程集計'!$I267)))</f>
        <v/>
      </c>
      <c r="W267" s="105" t="str">
        <f>IF(OR($C267="",W$3="",'5.工程集計'!$I267=0),"",IF(W$4="均一配賦",W$3/'5.工程集計'!$C$4/'5.工程集計'!$I267,IF(W$4="減価償却費",W$3*'5.工程集計'!$E267/'5.工程集計'!$I267)))</f>
        <v/>
      </c>
      <c r="X267" s="105" t="str">
        <f>IF(OR($C267="",X$3="",'5.工程集計'!$I267=0),"",IF(X$4="均一配賦",X$3/'5.工程集計'!$C$4/'5.工程集計'!$I267,IF(X$4="減価償却費",X$3*'5.工程集計'!$E267/'5.工程集計'!$I267)))</f>
        <v/>
      </c>
      <c r="Y267" s="105" t="str">
        <f>IF(OR($C267="",Y$3="",'5.工程集計'!$I267=0),"",IF(Y$4="均一配賦",Y$3/'5.工程集計'!$C$4/'5.工程集計'!$I267,IF(Y$4="減価償却費",Y$3*'5.工程集計'!$E267/'5.工程集計'!$I267)))</f>
        <v/>
      </c>
      <c r="Z267" s="105" t="str">
        <f>IF(OR($C267="",Z$3="",'5.工程集計'!$I267=0),"",IF(Z$4="均一配賦",Z$3/'5.工程集計'!$C$4/'5.工程集計'!$I267,IF(Z$4="減価償却費",Z$3*'5.工程集計'!$E267/'5.工程集計'!$I267)))</f>
        <v/>
      </c>
      <c r="AA267" s="105" t="str">
        <f>IF(OR($C267="",AA$3="",'5.工程集計'!$I267=0),"",IF(AA$4="均一配賦",AA$3/'5.工程集計'!$C$4/'5.工程集計'!$I267,IF(AA$4="減価償却費",AA$3*'5.工程集計'!$E267/'5.工程集計'!$I267)))</f>
        <v/>
      </c>
    </row>
    <row r="268" spans="2:27" ht="21.75" customHeight="1">
      <c r="B268" s="14" t="str">
        <f>IF('3.工程情報'!B268="","",'3.工程情報'!B268)</f>
        <v/>
      </c>
      <c r="C268" s="14" t="str">
        <f>IF('3.工程情報'!C268="","",'3.工程情報'!C268)</f>
        <v/>
      </c>
      <c r="D268" s="193" t="str">
        <f t="shared" si="9"/>
        <v/>
      </c>
      <c r="E268" s="193" t="str">
        <f t="shared" si="10"/>
        <v/>
      </c>
      <c r="F268" s="105" t="str">
        <f>IF($C268="","",'3.工程情報'!$H268/'5.工程集計'!$H268)</f>
        <v/>
      </c>
      <c r="G268" s="105" t="str">
        <f>IF(OR($C268="",G$3="",'5.工程集計'!$H268=0),"",IF(G$4="均一配賦",G$3/'5.工程集計'!$C$4/'5.工程集計'!$H268,IF(G$4="減価償却費",G$3*'5.工程集計'!$E268/'5.工程集計'!$H268)))</f>
        <v/>
      </c>
      <c r="H268" s="105" t="str">
        <f>IF($C268="","",'5.工程集計'!D268/'5.工程集計'!I268)</f>
        <v/>
      </c>
      <c r="I268" s="105" t="str">
        <f>IF(OR($C268="",I$3="",'5.工程集計'!$I268=0),"",IF(I$4="均一配賦",I$3/'5.工程集計'!$C$4/'5.工程集計'!$I268,IF(I$4="減価償却費",I$3*'5.工程集計'!$E268/'5.工程集計'!$I268)))</f>
        <v/>
      </c>
      <c r="J268" s="106" t="str">
        <f>IF($C268="","",$J$3*'5.工程集計'!G268/'5.工程集計'!I268)</f>
        <v/>
      </c>
      <c r="K268" s="105" t="str">
        <f>IF($C268="","",'3.工程情報'!I268/'5.工程集計'!I268)</f>
        <v/>
      </c>
      <c r="L268" s="105" t="str">
        <f>IF($C268="","",'3.工程情報'!J268/'5.工程集計'!I268)</f>
        <v/>
      </c>
      <c r="M268" s="105" t="str">
        <f>IF($C268="","",'3.工程情報'!K268/'5.工程集計'!I268)</f>
        <v/>
      </c>
      <c r="N268" s="105" t="str">
        <f>IF($C268="","",'3.工程情報'!L268/'5.工程集計'!I268)</f>
        <v/>
      </c>
      <c r="O268" s="105" t="str">
        <f>IF($C268="","",'3.工程情報'!M268/'5.工程集計'!I268)</f>
        <v/>
      </c>
      <c r="P268" s="105" t="str">
        <f>IF(OR($C268="",P$3="",'5.工程集計'!$I268=0),"",IF(P$4="均一配賦",P$3/'5.工程集計'!$C$4/'5.工程集計'!$I268,IF(P$4="減価償却費",P$3*'5.工程集計'!$E268/'5.工程集計'!$I268)))</f>
        <v/>
      </c>
      <c r="Q268" s="105" t="str">
        <f>IF(OR($C268="",Q$3="",'5.工程集計'!$I268=0),"",IF(Q$4="均一配賦",Q$3/'5.工程集計'!$C$4/'5.工程集計'!$I268,IF(Q$4="減価償却費",Q$3*'5.工程集計'!$E268/'5.工程集計'!$I268)))</f>
        <v/>
      </c>
      <c r="R268" s="105" t="str">
        <f>IF(OR($C268="",R$3="",'5.工程集計'!$I268=0),"",IF(R$4="均一配賦",R$3/'5.工程集計'!$C$4/'5.工程集計'!$I268,IF(R$4="減価償却費",R$3*'5.工程集計'!$E268/'5.工程集計'!$I268)))</f>
        <v/>
      </c>
      <c r="S268" s="105" t="str">
        <f>IF(OR($C268="",S$3="",'5.工程集計'!$I268=0),"",IF(S$4="均一配賦",S$3/'5.工程集計'!$C$4/'5.工程集計'!$I268,IF(S$4="減価償却費",S$3*'5.工程集計'!$E268/'5.工程集計'!$I268)))</f>
        <v/>
      </c>
      <c r="T268" s="105" t="str">
        <f>IF(OR($C268="",T$3="",'5.工程集計'!$I268=0),"",IF(T$4="均一配賦",T$3/'5.工程集計'!$C$4/'5.工程集計'!$I268,IF(T$4="減価償却費",T$3*'5.工程集計'!$E268/'5.工程集計'!$I268)))</f>
        <v/>
      </c>
      <c r="U268" s="105" t="str">
        <f>IF(OR($C268="",U$3="",'5.工程集計'!$I268=0),"",IF(U$4="均一配賦",U$3/'5.工程集計'!$C$4/'5.工程集計'!$I268,IF(U$4="減価償却費",U$3*'5.工程集計'!$E268/'5.工程集計'!$I268)))</f>
        <v/>
      </c>
      <c r="V268" s="105" t="str">
        <f>IF(OR($C268="",V$3="",'5.工程集計'!$I268=0),"",IF(V$4="均一配賦",V$3/'5.工程集計'!$C$4/'5.工程集計'!$I268,IF(V$4="減価償却費",V$3*'5.工程集計'!$E268/'5.工程集計'!$I268)))</f>
        <v/>
      </c>
      <c r="W268" s="105" t="str">
        <f>IF(OR($C268="",W$3="",'5.工程集計'!$I268=0),"",IF(W$4="均一配賦",W$3/'5.工程集計'!$C$4/'5.工程集計'!$I268,IF(W$4="減価償却費",W$3*'5.工程集計'!$E268/'5.工程集計'!$I268)))</f>
        <v/>
      </c>
      <c r="X268" s="105" t="str">
        <f>IF(OR($C268="",X$3="",'5.工程集計'!$I268=0),"",IF(X$4="均一配賦",X$3/'5.工程集計'!$C$4/'5.工程集計'!$I268,IF(X$4="減価償却費",X$3*'5.工程集計'!$E268/'5.工程集計'!$I268)))</f>
        <v/>
      </c>
      <c r="Y268" s="105" t="str">
        <f>IF(OR($C268="",Y$3="",'5.工程集計'!$I268=0),"",IF(Y$4="均一配賦",Y$3/'5.工程集計'!$C$4/'5.工程集計'!$I268,IF(Y$4="減価償却費",Y$3*'5.工程集計'!$E268/'5.工程集計'!$I268)))</f>
        <v/>
      </c>
      <c r="Z268" s="105" t="str">
        <f>IF(OR($C268="",Z$3="",'5.工程集計'!$I268=0),"",IF(Z$4="均一配賦",Z$3/'5.工程集計'!$C$4/'5.工程集計'!$I268,IF(Z$4="減価償却費",Z$3*'5.工程集計'!$E268/'5.工程集計'!$I268)))</f>
        <v/>
      </c>
      <c r="AA268" s="105" t="str">
        <f>IF(OR($C268="",AA$3="",'5.工程集計'!$I268=0),"",IF(AA$4="均一配賦",AA$3/'5.工程集計'!$C$4/'5.工程集計'!$I268,IF(AA$4="減価償却費",AA$3*'5.工程集計'!$E268/'5.工程集計'!$I268)))</f>
        <v/>
      </c>
    </row>
    <row r="269" spans="2:27" ht="21.75" customHeight="1">
      <c r="B269" s="14" t="str">
        <f>IF('3.工程情報'!B269="","",'3.工程情報'!B269)</f>
        <v/>
      </c>
      <c r="C269" s="14" t="str">
        <f>IF('3.工程情報'!C269="","",'3.工程情報'!C269)</f>
        <v/>
      </c>
      <c r="D269" s="193" t="str">
        <f t="shared" si="9"/>
        <v/>
      </c>
      <c r="E269" s="193" t="str">
        <f t="shared" si="10"/>
        <v/>
      </c>
      <c r="F269" s="105" t="str">
        <f>IF($C269="","",'3.工程情報'!$H269/'5.工程集計'!$H269)</f>
        <v/>
      </c>
      <c r="G269" s="105" t="str">
        <f>IF(OR($C269="",G$3="",'5.工程集計'!$H269=0),"",IF(G$4="均一配賦",G$3/'5.工程集計'!$C$4/'5.工程集計'!$H269,IF(G$4="減価償却費",G$3*'5.工程集計'!$E269/'5.工程集計'!$H269)))</f>
        <v/>
      </c>
      <c r="H269" s="105" t="str">
        <f>IF($C269="","",'5.工程集計'!D269/'5.工程集計'!I269)</f>
        <v/>
      </c>
      <c r="I269" s="105" t="str">
        <f>IF(OR($C269="",I$3="",'5.工程集計'!$I269=0),"",IF(I$4="均一配賦",I$3/'5.工程集計'!$C$4/'5.工程集計'!$I269,IF(I$4="減価償却費",I$3*'5.工程集計'!$E269/'5.工程集計'!$I269)))</f>
        <v/>
      </c>
      <c r="J269" s="106" t="str">
        <f>IF($C269="","",$J$3*'5.工程集計'!G269/'5.工程集計'!I269)</f>
        <v/>
      </c>
      <c r="K269" s="105" t="str">
        <f>IF($C269="","",'3.工程情報'!I269/'5.工程集計'!I269)</f>
        <v/>
      </c>
      <c r="L269" s="105" t="str">
        <f>IF($C269="","",'3.工程情報'!J269/'5.工程集計'!I269)</f>
        <v/>
      </c>
      <c r="M269" s="105" t="str">
        <f>IF($C269="","",'3.工程情報'!K269/'5.工程集計'!I269)</f>
        <v/>
      </c>
      <c r="N269" s="105" t="str">
        <f>IF($C269="","",'3.工程情報'!L269/'5.工程集計'!I269)</f>
        <v/>
      </c>
      <c r="O269" s="105" t="str">
        <f>IF($C269="","",'3.工程情報'!M269/'5.工程集計'!I269)</f>
        <v/>
      </c>
      <c r="P269" s="105" t="str">
        <f>IF(OR($C269="",P$3="",'5.工程集計'!$I269=0),"",IF(P$4="均一配賦",P$3/'5.工程集計'!$C$4/'5.工程集計'!$I269,IF(P$4="減価償却費",P$3*'5.工程集計'!$E269/'5.工程集計'!$I269)))</f>
        <v/>
      </c>
      <c r="Q269" s="105" t="str">
        <f>IF(OR($C269="",Q$3="",'5.工程集計'!$I269=0),"",IF(Q$4="均一配賦",Q$3/'5.工程集計'!$C$4/'5.工程集計'!$I269,IF(Q$4="減価償却費",Q$3*'5.工程集計'!$E269/'5.工程集計'!$I269)))</f>
        <v/>
      </c>
      <c r="R269" s="105" t="str">
        <f>IF(OR($C269="",R$3="",'5.工程集計'!$I269=0),"",IF(R$4="均一配賦",R$3/'5.工程集計'!$C$4/'5.工程集計'!$I269,IF(R$4="減価償却費",R$3*'5.工程集計'!$E269/'5.工程集計'!$I269)))</f>
        <v/>
      </c>
      <c r="S269" s="105" t="str">
        <f>IF(OR($C269="",S$3="",'5.工程集計'!$I269=0),"",IF(S$4="均一配賦",S$3/'5.工程集計'!$C$4/'5.工程集計'!$I269,IF(S$4="減価償却費",S$3*'5.工程集計'!$E269/'5.工程集計'!$I269)))</f>
        <v/>
      </c>
      <c r="T269" s="105" t="str">
        <f>IF(OR($C269="",T$3="",'5.工程集計'!$I269=0),"",IF(T$4="均一配賦",T$3/'5.工程集計'!$C$4/'5.工程集計'!$I269,IF(T$4="減価償却費",T$3*'5.工程集計'!$E269/'5.工程集計'!$I269)))</f>
        <v/>
      </c>
      <c r="U269" s="105" t="str">
        <f>IF(OR($C269="",U$3="",'5.工程集計'!$I269=0),"",IF(U$4="均一配賦",U$3/'5.工程集計'!$C$4/'5.工程集計'!$I269,IF(U$4="減価償却費",U$3*'5.工程集計'!$E269/'5.工程集計'!$I269)))</f>
        <v/>
      </c>
      <c r="V269" s="105" t="str">
        <f>IF(OR($C269="",V$3="",'5.工程集計'!$I269=0),"",IF(V$4="均一配賦",V$3/'5.工程集計'!$C$4/'5.工程集計'!$I269,IF(V$4="減価償却費",V$3*'5.工程集計'!$E269/'5.工程集計'!$I269)))</f>
        <v/>
      </c>
      <c r="W269" s="105" t="str">
        <f>IF(OR($C269="",W$3="",'5.工程集計'!$I269=0),"",IF(W$4="均一配賦",W$3/'5.工程集計'!$C$4/'5.工程集計'!$I269,IF(W$4="減価償却費",W$3*'5.工程集計'!$E269/'5.工程集計'!$I269)))</f>
        <v/>
      </c>
      <c r="X269" s="105" t="str">
        <f>IF(OR($C269="",X$3="",'5.工程集計'!$I269=0),"",IF(X$4="均一配賦",X$3/'5.工程集計'!$C$4/'5.工程集計'!$I269,IF(X$4="減価償却費",X$3*'5.工程集計'!$E269/'5.工程集計'!$I269)))</f>
        <v/>
      </c>
      <c r="Y269" s="105" t="str">
        <f>IF(OR($C269="",Y$3="",'5.工程集計'!$I269=0),"",IF(Y$4="均一配賦",Y$3/'5.工程集計'!$C$4/'5.工程集計'!$I269,IF(Y$4="減価償却費",Y$3*'5.工程集計'!$E269/'5.工程集計'!$I269)))</f>
        <v/>
      </c>
      <c r="Z269" s="105" t="str">
        <f>IF(OR($C269="",Z$3="",'5.工程集計'!$I269=0),"",IF(Z$4="均一配賦",Z$3/'5.工程集計'!$C$4/'5.工程集計'!$I269,IF(Z$4="減価償却費",Z$3*'5.工程集計'!$E269/'5.工程集計'!$I269)))</f>
        <v/>
      </c>
      <c r="AA269" s="105" t="str">
        <f>IF(OR($C269="",AA$3="",'5.工程集計'!$I269=0),"",IF(AA$4="均一配賦",AA$3/'5.工程集計'!$C$4/'5.工程集計'!$I269,IF(AA$4="減価償却費",AA$3*'5.工程集計'!$E269/'5.工程集計'!$I269)))</f>
        <v/>
      </c>
    </row>
    <row r="270" spans="2:27" ht="21.75" customHeight="1">
      <c r="B270" s="14" t="str">
        <f>IF('3.工程情報'!B270="","",'3.工程情報'!B270)</f>
        <v/>
      </c>
      <c r="C270" s="14" t="str">
        <f>IF('3.工程情報'!C270="","",'3.工程情報'!C270)</f>
        <v/>
      </c>
      <c r="D270" s="193" t="str">
        <f t="shared" si="9"/>
        <v/>
      </c>
      <c r="E270" s="193" t="str">
        <f t="shared" si="10"/>
        <v/>
      </c>
      <c r="F270" s="105" t="str">
        <f>IF($C270="","",'3.工程情報'!$H270/'5.工程集計'!$H270)</f>
        <v/>
      </c>
      <c r="G270" s="105" t="str">
        <f>IF(OR($C270="",G$3="",'5.工程集計'!$H270=0),"",IF(G$4="均一配賦",G$3/'5.工程集計'!$C$4/'5.工程集計'!$H270,IF(G$4="減価償却費",G$3*'5.工程集計'!$E270/'5.工程集計'!$H270)))</f>
        <v/>
      </c>
      <c r="H270" s="105" t="str">
        <f>IF($C270="","",'5.工程集計'!D270/'5.工程集計'!I270)</f>
        <v/>
      </c>
      <c r="I270" s="105" t="str">
        <f>IF(OR($C270="",I$3="",'5.工程集計'!$I270=0),"",IF(I$4="均一配賦",I$3/'5.工程集計'!$C$4/'5.工程集計'!$I270,IF(I$4="減価償却費",I$3*'5.工程集計'!$E270/'5.工程集計'!$I270)))</f>
        <v/>
      </c>
      <c r="J270" s="106" t="str">
        <f>IF($C270="","",$J$3*'5.工程集計'!G270/'5.工程集計'!I270)</f>
        <v/>
      </c>
      <c r="K270" s="105" t="str">
        <f>IF($C270="","",'3.工程情報'!I270/'5.工程集計'!I270)</f>
        <v/>
      </c>
      <c r="L270" s="105" t="str">
        <f>IF($C270="","",'3.工程情報'!J270/'5.工程集計'!I270)</f>
        <v/>
      </c>
      <c r="M270" s="105" t="str">
        <f>IF($C270="","",'3.工程情報'!K270/'5.工程集計'!I270)</f>
        <v/>
      </c>
      <c r="N270" s="105" t="str">
        <f>IF($C270="","",'3.工程情報'!L270/'5.工程集計'!I270)</f>
        <v/>
      </c>
      <c r="O270" s="105" t="str">
        <f>IF($C270="","",'3.工程情報'!M270/'5.工程集計'!I270)</f>
        <v/>
      </c>
      <c r="P270" s="105" t="str">
        <f>IF(OR($C270="",P$3="",'5.工程集計'!$I270=0),"",IF(P$4="均一配賦",P$3/'5.工程集計'!$C$4/'5.工程集計'!$I270,IF(P$4="減価償却費",P$3*'5.工程集計'!$E270/'5.工程集計'!$I270)))</f>
        <v/>
      </c>
      <c r="Q270" s="105" t="str">
        <f>IF(OR($C270="",Q$3="",'5.工程集計'!$I270=0),"",IF(Q$4="均一配賦",Q$3/'5.工程集計'!$C$4/'5.工程集計'!$I270,IF(Q$4="減価償却費",Q$3*'5.工程集計'!$E270/'5.工程集計'!$I270)))</f>
        <v/>
      </c>
      <c r="R270" s="105" t="str">
        <f>IF(OR($C270="",R$3="",'5.工程集計'!$I270=0),"",IF(R$4="均一配賦",R$3/'5.工程集計'!$C$4/'5.工程集計'!$I270,IF(R$4="減価償却費",R$3*'5.工程集計'!$E270/'5.工程集計'!$I270)))</f>
        <v/>
      </c>
      <c r="S270" s="105" t="str">
        <f>IF(OR($C270="",S$3="",'5.工程集計'!$I270=0),"",IF(S$4="均一配賦",S$3/'5.工程集計'!$C$4/'5.工程集計'!$I270,IF(S$4="減価償却費",S$3*'5.工程集計'!$E270/'5.工程集計'!$I270)))</f>
        <v/>
      </c>
      <c r="T270" s="105" t="str">
        <f>IF(OR($C270="",T$3="",'5.工程集計'!$I270=0),"",IF(T$4="均一配賦",T$3/'5.工程集計'!$C$4/'5.工程集計'!$I270,IF(T$4="減価償却費",T$3*'5.工程集計'!$E270/'5.工程集計'!$I270)))</f>
        <v/>
      </c>
      <c r="U270" s="105" t="str">
        <f>IF(OR($C270="",U$3="",'5.工程集計'!$I270=0),"",IF(U$4="均一配賦",U$3/'5.工程集計'!$C$4/'5.工程集計'!$I270,IF(U$4="減価償却費",U$3*'5.工程集計'!$E270/'5.工程集計'!$I270)))</f>
        <v/>
      </c>
      <c r="V270" s="105" t="str">
        <f>IF(OR($C270="",V$3="",'5.工程集計'!$I270=0),"",IF(V$4="均一配賦",V$3/'5.工程集計'!$C$4/'5.工程集計'!$I270,IF(V$4="減価償却費",V$3*'5.工程集計'!$E270/'5.工程集計'!$I270)))</f>
        <v/>
      </c>
      <c r="W270" s="105" t="str">
        <f>IF(OR($C270="",W$3="",'5.工程集計'!$I270=0),"",IF(W$4="均一配賦",W$3/'5.工程集計'!$C$4/'5.工程集計'!$I270,IF(W$4="減価償却費",W$3*'5.工程集計'!$E270/'5.工程集計'!$I270)))</f>
        <v/>
      </c>
      <c r="X270" s="105" t="str">
        <f>IF(OR($C270="",X$3="",'5.工程集計'!$I270=0),"",IF(X$4="均一配賦",X$3/'5.工程集計'!$C$4/'5.工程集計'!$I270,IF(X$4="減価償却費",X$3*'5.工程集計'!$E270/'5.工程集計'!$I270)))</f>
        <v/>
      </c>
      <c r="Y270" s="105" t="str">
        <f>IF(OR($C270="",Y$3="",'5.工程集計'!$I270=0),"",IF(Y$4="均一配賦",Y$3/'5.工程集計'!$C$4/'5.工程集計'!$I270,IF(Y$4="減価償却費",Y$3*'5.工程集計'!$E270/'5.工程集計'!$I270)))</f>
        <v/>
      </c>
      <c r="Z270" s="105" t="str">
        <f>IF(OR($C270="",Z$3="",'5.工程集計'!$I270=0),"",IF(Z$4="均一配賦",Z$3/'5.工程集計'!$C$4/'5.工程集計'!$I270,IF(Z$4="減価償却費",Z$3*'5.工程集計'!$E270/'5.工程集計'!$I270)))</f>
        <v/>
      </c>
      <c r="AA270" s="105" t="str">
        <f>IF(OR($C270="",AA$3="",'5.工程集計'!$I270=0),"",IF(AA$4="均一配賦",AA$3/'5.工程集計'!$C$4/'5.工程集計'!$I270,IF(AA$4="減価償却費",AA$3*'5.工程集計'!$E270/'5.工程集計'!$I270)))</f>
        <v/>
      </c>
    </row>
    <row r="271" spans="2:27" ht="21.75" customHeight="1">
      <c r="B271" s="14" t="str">
        <f>IF('3.工程情報'!B271="","",'3.工程情報'!B271)</f>
        <v/>
      </c>
      <c r="C271" s="14" t="str">
        <f>IF('3.工程情報'!C271="","",'3.工程情報'!C271)</f>
        <v/>
      </c>
      <c r="D271" s="193" t="str">
        <f t="shared" si="9"/>
        <v/>
      </c>
      <c r="E271" s="193" t="str">
        <f t="shared" si="10"/>
        <v/>
      </c>
      <c r="F271" s="105" t="str">
        <f>IF($C271="","",'3.工程情報'!$H271/'5.工程集計'!$H271)</f>
        <v/>
      </c>
      <c r="G271" s="105" t="str">
        <f>IF(OR($C271="",G$3="",'5.工程集計'!$H271=0),"",IF(G$4="均一配賦",G$3/'5.工程集計'!$C$4/'5.工程集計'!$H271,IF(G$4="減価償却費",G$3*'5.工程集計'!$E271/'5.工程集計'!$H271)))</f>
        <v/>
      </c>
      <c r="H271" s="105" t="str">
        <f>IF($C271="","",'5.工程集計'!D271/'5.工程集計'!I271)</f>
        <v/>
      </c>
      <c r="I271" s="105" t="str">
        <f>IF(OR($C271="",I$3="",'5.工程集計'!$I271=0),"",IF(I$4="均一配賦",I$3/'5.工程集計'!$C$4/'5.工程集計'!$I271,IF(I$4="減価償却費",I$3*'5.工程集計'!$E271/'5.工程集計'!$I271)))</f>
        <v/>
      </c>
      <c r="J271" s="106" t="str">
        <f>IF($C271="","",$J$3*'5.工程集計'!G271/'5.工程集計'!I271)</f>
        <v/>
      </c>
      <c r="K271" s="105" t="str">
        <f>IF($C271="","",'3.工程情報'!I271/'5.工程集計'!I271)</f>
        <v/>
      </c>
      <c r="L271" s="105" t="str">
        <f>IF($C271="","",'3.工程情報'!J271/'5.工程集計'!I271)</f>
        <v/>
      </c>
      <c r="M271" s="105" t="str">
        <f>IF($C271="","",'3.工程情報'!K271/'5.工程集計'!I271)</f>
        <v/>
      </c>
      <c r="N271" s="105" t="str">
        <f>IF($C271="","",'3.工程情報'!L271/'5.工程集計'!I271)</f>
        <v/>
      </c>
      <c r="O271" s="105" t="str">
        <f>IF($C271="","",'3.工程情報'!M271/'5.工程集計'!I271)</f>
        <v/>
      </c>
      <c r="P271" s="105" t="str">
        <f>IF(OR($C271="",P$3="",'5.工程集計'!$I271=0),"",IF(P$4="均一配賦",P$3/'5.工程集計'!$C$4/'5.工程集計'!$I271,IF(P$4="減価償却費",P$3*'5.工程集計'!$E271/'5.工程集計'!$I271)))</f>
        <v/>
      </c>
      <c r="Q271" s="105" t="str">
        <f>IF(OR($C271="",Q$3="",'5.工程集計'!$I271=0),"",IF(Q$4="均一配賦",Q$3/'5.工程集計'!$C$4/'5.工程集計'!$I271,IF(Q$4="減価償却費",Q$3*'5.工程集計'!$E271/'5.工程集計'!$I271)))</f>
        <v/>
      </c>
      <c r="R271" s="105" t="str">
        <f>IF(OR($C271="",R$3="",'5.工程集計'!$I271=0),"",IF(R$4="均一配賦",R$3/'5.工程集計'!$C$4/'5.工程集計'!$I271,IF(R$4="減価償却費",R$3*'5.工程集計'!$E271/'5.工程集計'!$I271)))</f>
        <v/>
      </c>
      <c r="S271" s="105" t="str">
        <f>IF(OR($C271="",S$3="",'5.工程集計'!$I271=0),"",IF(S$4="均一配賦",S$3/'5.工程集計'!$C$4/'5.工程集計'!$I271,IF(S$4="減価償却費",S$3*'5.工程集計'!$E271/'5.工程集計'!$I271)))</f>
        <v/>
      </c>
      <c r="T271" s="105" t="str">
        <f>IF(OR($C271="",T$3="",'5.工程集計'!$I271=0),"",IF(T$4="均一配賦",T$3/'5.工程集計'!$C$4/'5.工程集計'!$I271,IF(T$4="減価償却費",T$3*'5.工程集計'!$E271/'5.工程集計'!$I271)))</f>
        <v/>
      </c>
      <c r="U271" s="105" t="str">
        <f>IF(OR($C271="",U$3="",'5.工程集計'!$I271=0),"",IF(U$4="均一配賦",U$3/'5.工程集計'!$C$4/'5.工程集計'!$I271,IF(U$4="減価償却費",U$3*'5.工程集計'!$E271/'5.工程集計'!$I271)))</f>
        <v/>
      </c>
      <c r="V271" s="105" t="str">
        <f>IF(OR($C271="",V$3="",'5.工程集計'!$I271=0),"",IF(V$4="均一配賦",V$3/'5.工程集計'!$C$4/'5.工程集計'!$I271,IF(V$4="減価償却費",V$3*'5.工程集計'!$E271/'5.工程集計'!$I271)))</f>
        <v/>
      </c>
      <c r="W271" s="105" t="str">
        <f>IF(OR($C271="",W$3="",'5.工程集計'!$I271=0),"",IF(W$4="均一配賦",W$3/'5.工程集計'!$C$4/'5.工程集計'!$I271,IF(W$4="減価償却費",W$3*'5.工程集計'!$E271/'5.工程集計'!$I271)))</f>
        <v/>
      </c>
      <c r="X271" s="105" t="str">
        <f>IF(OR($C271="",X$3="",'5.工程集計'!$I271=0),"",IF(X$4="均一配賦",X$3/'5.工程集計'!$C$4/'5.工程集計'!$I271,IF(X$4="減価償却費",X$3*'5.工程集計'!$E271/'5.工程集計'!$I271)))</f>
        <v/>
      </c>
      <c r="Y271" s="105" t="str">
        <f>IF(OR($C271="",Y$3="",'5.工程集計'!$I271=0),"",IF(Y$4="均一配賦",Y$3/'5.工程集計'!$C$4/'5.工程集計'!$I271,IF(Y$4="減価償却費",Y$3*'5.工程集計'!$E271/'5.工程集計'!$I271)))</f>
        <v/>
      </c>
      <c r="Z271" s="105" t="str">
        <f>IF(OR($C271="",Z$3="",'5.工程集計'!$I271=0),"",IF(Z$4="均一配賦",Z$3/'5.工程集計'!$C$4/'5.工程集計'!$I271,IF(Z$4="減価償却費",Z$3*'5.工程集計'!$E271/'5.工程集計'!$I271)))</f>
        <v/>
      </c>
      <c r="AA271" s="105" t="str">
        <f>IF(OR($C271="",AA$3="",'5.工程集計'!$I271=0),"",IF(AA$4="均一配賦",AA$3/'5.工程集計'!$C$4/'5.工程集計'!$I271,IF(AA$4="減価償却費",AA$3*'5.工程集計'!$E271/'5.工程集計'!$I271)))</f>
        <v/>
      </c>
    </row>
    <row r="272" spans="2:27" ht="21.75" customHeight="1">
      <c r="B272" s="14" t="str">
        <f>IF('3.工程情報'!B272="","",'3.工程情報'!B272)</f>
        <v/>
      </c>
      <c r="C272" s="14" t="str">
        <f>IF('3.工程情報'!C272="","",'3.工程情報'!C272)</f>
        <v/>
      </c>
      <c r="D272" s="193" t="str">
        <f t="shared" si="9"/>
        <v/>
      </c>
      <c r="E272" s="193" t="str">
        <f t="shared" si="10"/>
        <v/>
      </c>
      <c r="F272" s="105" t="str">
        <f>IF($C272="","",'3.工程情報'!$H272/'5.工程集計'!$H272)</f>
        <v/>
      </c>
      <c r="G272" s="105" t="str">
        <f>IF(OR($C272="",G$3="",'5.工程集計'!$H272=0),"",IF(G$4="均一配賦",G$3/'5.工程集計'!$C$4/'5.工程集計'!$H272,IF(G$4="減価償却費",G$3*'5.工程集計'!$E272/'5.工程集計'!$H272)))</f>
        <v/>
      </c>
      <c r="H272" s="105" t="str">
        <f>IF($C272="","",'5.工程集計'!D272/'5.工程集計'!I272)</f>
        <v/>
      </c>
      <c r="I272" s="105" t="str">
        <f>IF(OR($C272="",I$3="",'5.工程集計'!$I272=0),"",IF(I$4="均一配賦",I$3/'5.工程集計'!$C$4/'5.工程集計'!$I272,IF(I$4="減価償却費",I$3*'5.工程集計'!$E272/'5.工程集計'!$I272)))</f>
        <v/>
      </c>
      <c r="J272" s="106" t="str">
        <f>IF($C272="","",$J$3*'5.工程集計'!G272/'5.工程集計'!I272)</f>
        <v/>
      </c>
      <c r="K272" s="105" t="str">
        <f>IF($C272="","",'3.工程情報'!I272/'5.工程集計'!I272)</f>
        <v/>
      </c>
      <c r="L272" s="105" t="str">
        <f>IF($C272="","",'3.工程情報'!J272/'5.工程集計'!I272)</f>
        <v/>
      </c>
      <c r="M272" s="105" t="str">
        <f>IF($C272="","",'3.工程情報'!K272/'5.工程集計'!I272)</f>
        <v/>
      </c>
      <c r="N272" s="105" t="str">
        <f>IF($C272="","",'3.工程情報'!L272/'5.工程集計'!I272)</f>
        <v/>
      </c>
      <c r="O272" s="105" t="str">
        <f>IF($C272="","",'3.工程情報'!M272/'5.工程集計'!I272)</f>
        <v/>
      </c>
      <c r="P272" s="105" t="str">
        <f>IF(OR($C272="",P$3="",'5.工程集計'!$I272=0),"",IF(P$4="均一配賦",P$3/'5.工程集計'!$C$4/'5.工程集計'!$I272,IF(P$4="減価償却費",P$3*'5.工程集計'!$E272/'5.工程集計'!$I272)))</f>
        <v/>
      </c>
      <c r="Q272" s="105" t="str">
        <f>IF(OR($C272="",Q$3="",'5.工程集計'!$I272=0),"",IF(Q$4="均一配賦",Q$3/'5.工程集計'!$C$4/'5.工程集計'!$I272,IF(Q$4="減価償却費",Q$3*'5.工程集計'!$E272/'5.工程集計'!$I272)))</f>
        <v/>
      </c>
      <c r="R272" s="105" t="str">
        <f>IF(OR($C272="",R$3="",'5.工程集計'!$I272=0),"",IF(R$4="均一配賦",R$3/'5.工程集計'!$C$4/'5.工程集計'!$I272,IF(R$4="減価償却費",R$3*'5.工程集計'!$E272/'5.工程集計'!$I272)))</f>
        <v/>
      </c>
      <c r="S272" s="105" t="str">
        <f>IF(OR($C272="",S$3="",'5.工程集計'!$I272=0),"",IF(S$4="均一配賦",S$3/'5.工程集計'!$C$4/'5.工程集計'!$I272,IF(S$4="減価償却費",S$3*'5.工程集計'!$E272/'5.工程集計'!$I272)))</f>
        <v/>
      </c>
      <c r="T272" s="105" t="str">
        <f>IF(OR($C272="",T$3="",'5.工程集計'!$I272=0),"",IF(T$4="均一配賦",T$3/'5.工程集計'!$C$4/'5.工程集計'!$I272,IF(T$4="減価償却費",T$3*'5.工程集計'!$E272/'5.工程集計'!$I272)))</f>
        <v/>
      </c>
      <c r="U272" s="105" t="str">
        <f>IF(OR($C272="",U$3="",'5.工程集計'!$I272=0),"",IF(U$4="均一配賦",U$3/'5.工程集計'!$C$4/'5.工程集計'!$I272,IF(U$4="減価償却費",U$3*'5.工程集計'!$E272/'5.工程集計'!$I272)))</f>
        <v/>
      </c>
      <c r="V272" s="105" t="str">
        <f>IF(OR($C272="",V$3="",'5.工程集計'!$I272=0),"",IF(V$4="均一配賦",V$3/'5.工程集計'!$C$4/'5.工程集計'!$I272,IF(V$4="減価償却費",V$3*'5.工程集計'!$E272/'5.工程集計'!$I272)))</f>
        <v/>
      </c>
      <c r="W272" s="105" t="str">
        <f>IF(OR($C272="",W$3="",'5.工程集計'!$I272=0),"",IF(W$4="均一配賦",W$3/'5.工程集計'!$C$4/'5.工程集計'!$I272,IF(W$4="減価償却費",W$3*'5.工程集計'!$E272/'5.工程集計'!$I272)))</f>
        <v/>
      </c>
      <c r="X272" s="105" t="str">
        <f>IF(OR($C272="",X$3="",'5.工程集計'!$I272=0),"",IF(X$4="均一配賦",X$3/'5.工程集計'!$C$4/'5.工程集計'!$I272,IF(X$4="減価償却費",X$3*'5.工程集計'!$E272/'5.工程集計'!$I272)))</f>
        <v/>
      </c>
      <c r="Y272" s="105" t="str">
        <f>IF(OR($C272="",Y$3="",'5.工程集計'!$I272=0),"",IF(Y$4="均一配賦",Y$3/'5.工程集計'!$C$4/'5.工程集計'!$I272,IF(Y$4="減価償却費",Y$3*'5.工程集計'!$E272/'5.工程集計'!$I272)))</f>
        <v/>
      </c>
      <c r="Z272" s="105" t="str">
        <f>IF(OR($C272="",Z$3="",'5.工程集計'!$I272=0),"",IF(Z$4="均一配賦",Z$3/'5.工程集計'!$C$4/'5.工程集計'!$I272,IF(Z$4="減価償却費",Z$3*'5.工程集計'!$E272/'5.工程集計'!$I272)))</f>
        <v/>
      </c>
      <c r="AA272" s="105" t="str">
        <f>IF(OR($C272="",AA$3="",'5.工程集計'!$I272=0),"",IF(AA$4="均一配賦",AA$3/'5.工程集計'!$C$4/'5.工程集計'!$I272,IF(AA$4="減価償却費",AA$3*'5.工程集計'!$E272/'5.工程集計'!$I272)))</f>
        <v/>
      </c>
    </row>
    <row r="273" spans="2:27" ht="21.75" customHeight="1">
      <c r="B273" s="14" t="str">
        <f>IF('3.工程情報'!B273="","",'3.工程情報'!B273)</f>
        <v/>
      </c>
      <c r="C273" s="14" t="str">
        <f>IF('3.工程情報'!C273="","",'3.工程情報'!C273)</f>
        <v/>
      </c>
      <c r="D273" s="193" t="str">
        <f t="shared" si="9"/>
        <v/>
      </c>
      <c r="E273" s="193" t="str">
        <f t="shared" si="10"/>
        <v/>
      </c>
      <c r="F273" s="105" t="str">
        <f>IF($C273="","",'3.工程情報'!$H273/'5.工程集計'!$H273)</f>
        <v/>
      </c>
      <c r="G273" s="105" t="str">
        <f>IF(OR($C273="",G$3="",'5.工程集計'!$H273=0),"",IF(G$4="均一配賦",G$3/'5.工程集計'!$C$4/'5.工程集計'!$H273,IF(G$4="減価償却費",G$3*'5.工程集計'!$E273/'5.工程集計'!$H273)))</f>
        <v/>
      </c>
      <c r="H273" s="105" t="str">
        <f>IF($C273="","",'5.工程集計'!D273/'5.工程集計'!I273)</f>
        <v/>
      </c>
      <c r="I273" s="105" t="str">
        <f>IF(OR($C273="",I$3="",'5.工程集計'!$I273=0),"",IF(I$4="均一配賦",I$3/'5.工程集計'!$C$4/'5.工程集計'!$I273,IF(I$4="減価償却費",I$3*'5.工程集計'!$E273/'5.工程集計'!$I273)))</f>
        <v/>
      </c>
      <c r="J273" s="106" t="str">
        <f>IF($C273="","",$J$3*'5.工程集計'!G273/'5.工程集計'!I273)</f>
        <v/>
      </c>
      <c r="K273" s="105" t="str">
        <f>IF($C273="","",'3.工程情報'!I273/'5.工程集計'!I273)</f>
        <v/>
      </c>
      <c r="L273" s="105" t="str">
        <f>IF($C273="","",'3.工程情報'!J273/'5.工程集計'!I273)</f>
        <v/>
      </c>
      <c r="M273" s="105" t="str">
        <f>IF($C273="","",'3.工程情報'!K273/'5.工程集計'!I273)</f>
        <v/>
      </c>
      <c r="N273" s="105" t="str">
        <f>IF($C273="","",'3.工程情報'!L273/'5.工程集計'!I273)</f>
        <v/>
      </c>
      <c r="O273" s="105" t="str">
        <f>IF($C273="","",'3.工程情報'!M273/'5.工程集計'!I273)</f>
        <v/>
      </c>
      <c r="P273" s="105" t="str">
        <f>IF(OR($C273="",P$3="",'5.工程集計'!$I273=0),"",IF(P$4="均一配賦",P$3/'5.工程集計'!$C$4/'5.工程集計'!$I273,IF(P$4="減価償却費",P$3*'5.工程集計'!$E273/'5.工程集計'!$I273)))</f>
        <v/>
      </c>
      <c r="Q273" s="105" t="str">
        <f>IF(OR($C273="",Q$3="",'5.工程集計'!$I273=0),"",IF(Q$4="均一配賦",Q$3/'5.工程集計'!$C$4/'5.工程集計'!$I273,IF(Q$4="減価償却費",Q$3*'5.工程集計'!$E273/'5.工程集計'!$I273)))</f>
        <v/>
      </c>
      <c r="R273" s="105" t="str">
        <f>IF(OR($C273="",R$3="",'5.工程集計'!$I273=0),"",IF(R$4="均一配賦",R$3/'5.工程集計'!$C$4/'5.工程集計'!$I273,IF(R$4="減価償却費",R$3*'5.工程集計'!$E273/'5.工程集計'!$I273)))</f>
        <v/>
      </c>
      <c r="S273" s="105" t="str">
        <f>IF(OR($C273="",S$3="",'5.工程集計'!$I273=0),"",IF(S$4="均一配賦",S$3/'5.工程集計'!$C$4/'5.工程集計'!$I273,IF(S$4="減価償却費",S$3*'5.工程集計'!$E273/'5.工程集計'!$I273)))</f>
        <v/>
      </c>
      <c r="T273" s="105" t="str">
        <f>IF(OR($C273="",T$3="",'5.工程集計'!$I273=0),"",IF(T$4="均一配賦",T$3/'5.工程集計'!$C$4/'5.工程集計'!$I273,IF(T$4="減価償却費",T$3*'5.工程集計'!$E273/'5.工程集計'!$I273)))</f>
        <v/>
      </c>
      <c r="U273" s="105" t="str">
        <f>IF(OR($C273="",U$3="",'5.工程集計'!$I273=0),"",IF(U$4="均一配賦",U$3/'5.工程集計'!$C$4/'5.工程集計'!$I273,IF(U$4="減価償却費",U$3*'5.工程集計'!$E273/'5.工程集計'!$I273)))</f>
        <v/>
      </c>
      <c r="V273" s="105" t="str">
        <f>IF(OR($C273="",V$3="",'5.工程集計'!$I273=0),"",IF(V$4="均一配賦",V$3/'5.工程集計'!$C$4/'5.工程集計'!$I273,IF(V$4="減価償却費",V$3*'5.工程集計'!$E273/'5.工程集計'!$I273)))</f>
        <v/>
      </c>
      <c r="W273" s="105" t="str">
        <f>IF(OR($C273="",W$3="",'5.工程集計'!$I273=0),"",IF(W$4="均一配賦",W$3/'5.工程集計'!$C$4/'5.工程集計'!$I273,IF(W$4="減価償却費",W$3*'5.工程集計'!$E273/'5.工程集計'!$I273)))</f>
        <v/>
      </c>
      <c r="X273" s="105" t="str">
        <f>IF(OR($C273="",X$3="",'5.工程集計'!$I273=0),"",IF(X$4="均一配賦",X$3/'5.工程集計'!$C$4/'5.工程集計'!$I273,IF(X$4="減価償却費",X$3*'5.工程集計'!$E273/'5.工程集計'!$I273)))</f>
        <v/>
      </c>
      <c r="Y273" s="105" t="str">
        <f>IF(OR($C273="",Y$3="",'5.工程集計'!$I273=0),"",IF(Y$4="均一配賦",Y$3/'5.工程集計'!$C$4/'5.工程集計'!$I273,IF(Y$4="減価償却費",Y$3*'5.工程集計'!$E273/'5.工程集計'!$I273)))</f>
        <v/>
      </c>
      <c r="Z273" s="105" t="str">
        <f>IF(OR($C273="",Z$3="",'5.工程集計'!$I273=0),"",IF(Z$4="均一配賦",Z$3/'5.工程集計'!$C$4/'5.工程集計'!$I273,IF(Z$4="減価償却費",Z$3*'5.工程集計'!$E273/'5.工程集計'!$I273)))</f>
        <v/>
      </c>
      <c r="AA273" s="105" t="str">
        <f>IF(OR($C273="",AA$3="",'5.工程集計'!$I273=0),"",IF(AA$4="均一配賦",AA$3/'5.工程集計'!$C$4/'5.工程集計'!$I273,IF(AA$4="減価償却費",AA$3*'5.工程集計'!$E273/'5.工程集計'!$I273)))</f>
        <v/>
      </c>
    </row>
    <row r="274" spans="2:27" ht="21.75" customHeight="1">
      <c r="B274" s="14" t="str">
        <f>IF('3.工程情報'!B274="","",'3.工程情報'!B274)</f>
        <v/>
      </c>
      <c r="C274" s="14" t="str">
        <f>IF('3.工程情報'!C274="","",'3.工程情報'!C274)</f>
        <v/>
      </c>
      <c r="D274" s="193" t="str">
        <f t="shared" si="9"/>
        <v/>
      </c>
      <c r="E274" s="193" t="str">
        <f t="shared" si="10"/>
        <v/>
      </c>
      <c r="F274" s="105" t="str">
        <f>IF($C274="","",'3.工程情報'!$H274/'5.工程集計'!$H274)</f>
        <v/>
      </c>
      <c r="G274" s="105" t="str">
        <f>IF(OR($C274="",G$3="",'5.工程集計'!$H274=0),"",IF(G$4="均一配賦",G$3/'5.工程集計'!$C$4/'5.工程集計'!$H274,IF(G$4="減価償却費",G$3*'5.工程集計'!$E274/'5.工程集計'!$H274)))</f>
        <v/>
      </c>
      <c r="H274" s="105" t="str">
        <f>IF($C274="","",'5.工程集計'!D274/'5.工程集計'!I274)</f>
        <v/>
      </c>
      <c r="I274" s="105" t="str">
        <f>IF(OR($C274="",I$3="",'5.工程集計'!$I274=0),"",IF(I$4="均一配賦",I$3/'5.工程集計'!$C$4/'5.工程集計'!$I274,IF(I$4="減価償却費",I$3*'5.工程集計'!$E274/'5.工程集計'!$I274)))</f>
        <v/>
      </c>
      <c r="J274" s="106" t="str">
        <f>IF($C274="","",$J$3*'5.工程集計'!G274/'5.工程集計'!I274)</f>
        <v/>
      </c>
      <c r="K274" s="105" t="str">
        <f>IF($C274="","",'3.工程情報'!I274/'5.工程集計'!I274)</f>
        <v/>
      </c>
      <c r="L274" s="105" t="str">
        <f>IF($C274="","",'3.工程情報'!J274/'5.工程集計'!I274)</f>
        <v/>
      </c>
      <c r="M274" s="105" t="str">
        <f>IF($C274="","",'3.工程情報'!K274/'5.工程集計'!I274)</f>
        <v/>
      </c>
      <c r="N274" s="105" t="str">
        <f>IF($C274="","",'3.工程情報'!L274/'5.工程集計'!I274)</f>
        <v/>
      </c>
      <c r="O274" s="105" t="str">
        <f>IF($C274="","",'3.工程情報'!M274/'5.工程集計'!I274)</f>
        <v/>
      </c>
      <c r="P274" s="105" t="str">
        <f>IF(OR($C274="",P$3="",'5.工程集計'!$I274=0),"",IF(P$4="均一配賦",P$3/'5.工程集計'!$C$4/'5.工程集計'!$I274,IF(P$4="減価償却費",P$3*'5.工程集計'!$E274/'5.工程集計'!$I274)))</f>
        <v/>
      </c>
      <c r="Q274" s="105" t="str">
        <f>IF(OR($C274="",Q$3="",'5.工程集計'!$I274=0),"",IF(Q$4="均一配賦",Q$3/'5.工程集計'!$C$4/'5.工程集計'!$I274,IF(Q$4="減価償却費",Q$3*'5.工程集計'!$E274/'5.工程集計'!$I274)))</f>
        <v/>
      </c>
      <c r="R274" s="105" t="str">
        <f>IF(OR($C274="",R$3="",'5.工程集計'!$I274=0),"",IF(R$4="均一配賦",R$3/'5.工程集計'!$C$4/'5.工程集計'!$I274,IF(R$4="減価償却費",R$3*'5.工程集計'!$E274/'5.工程集計'!$I274)))</f>
        <v/>
      </c>
      <c r="S274" s="105" t="str">
        <f>IF(OR($C274="",S$3="",'5.工程集計'!$I274=0),"",IF(S$4="均一配賦",S$3/'5.工程集計'!$C$4/'5.工程集計'!$I274,IF(S$4="減価償却費",S$3*'5.工程集計'!$E274/'5.工程集計'!$I274)))</f>
        <v/>
      </c>
      <c r="T274" s="105" t="str">
        <f>IF(OR($C274="",T$3="",'5.工程集計'!$I274=0),"",IF(T$4="均一配賦",T$3/'5.工程集計'!$C$4/'5.工程集計'!$I274,IF(T$4="減価償却費",T$3*'5.工程集計'!$E274/'5.工程集計'!$I274)))</f>
        <v/>
      </c>
      <c r="U274" s="105" t="str">
        <f>IF(OR($C274="",U$3="",'5.工程集計'!$I274=0),"",IF(U$4="均一配賦",U$3/'5.工程集計'!$C$4/'5.工程集計'!$I274,IF(U$4="減価償却費",U$3*'5.工程集計'!$E274/'5.工程集計'!$I274)))</f>
        <v/>
      </c>
      <c r="V274" s="105" t="str">
        <f>IF(OR($C274="",V$3="",'5.工程集計'!$I274=0),"",IF(V$4="均一配賦",V$3/'5.工程集計'!$C$4/'5.工程集計'!$I274,IF(V$4="減価償却費",V$3*'5.工程集計'!$E274/'5.工程集計'!$I274)))</f>
        <v/>
      </c>
      <c r="W274" s="105" t="str">
        <f>IF(OR($C274="",W$3="",'5.工程集計'!$I274=0),"",IF(W$4="均一配賦",W$3/'5.工程集計'!$C$4/'5.工程集計'!$I274,IF(W$4="減価償却費",W$3*'5.工程集計'!$E274/'5.工程集計'!$I274)))</f>
        <v/>
      </c>
      <c r="X274" s="105" t="str">
        <f>IF(OR($C274="",X$3="",'5.工程集計'!$I274=0),"",IF(X$4="均一配賦",X$3/'5.工程集計'!$C$4/'5.工程集計'!$I274,IF(X$4="減価償却費",X$3*'5.工程集計'!$E274/'5.工程集計'!$I274)))</f>
        <v/>
      </c>
      <c r="Y274" s="105" t="str">
        <f>IF(OR($C274="",Y$3="",'5.工程集計'!$I274=0),"",IF(Y$4="均一配賦",Y$3/'5.工程集計'!$C$4/'5.工程集計'!$I274,IF(Y$4="減価償却費",Y$3*'5.工程集計'!$E274/'5.工程集計'!$I274)))</f>
        <v/>
      </c>
      <c r="Z274" s="105" t="str">
        <f>IF(OR($C274="",Z$3="",'5.工程集計'!$I274=0),"",IF(Z$4="均一配賦",Z$3/'5.工程集計'!$C$4/'5.工程集計'!$I274,IF(Z$4="減価償却費",Z$3*'5.工程集計'!$E274/'5.工程集計'!$I274)))</f>
        <v/>
      </c>
      <c r="AA274" s="105" t="str">
        <f>IF(OR($C274="",AA$3="",'5.工程集計'!$I274=0),"",IF(AA$4="均一配賦",AA$3/'5.工程集計'!$C$4/'5.工程集計'!$I274,IF(AA$4="減価償却費",AA$3*'5.工程集計'!$E274/'5.工程集計'!$I274)))</f>
        <v/>
      </c>
    </row>
    <row r="275" spans="2:27" ht="21.75" customHeight="1">
      <c r="B275" s="14" t="str">
        <f>IF('3.工程情報'!B275="","",'3.工程情報'!B275)</f>
        <v/>
      </c>
      <c r="C275" s="14" t="str">
        <f>IF('3.工程情報'!C275="","",'3.工程情報'!C275)</f>
        <v/>
      </c>
      <c r="D275" s="193" t="str">
        <f t="shared" si="9"/>
        <v/>
      </c>
      <c r="E275" s="193" t="str">
        <f t="shared" si="10"/>
        <v/>
      </c>
      <c r="F275" s="105" t="str">
        <f>IF($C275="","",'3.工程情報'!$H275/'5.工程集計'!$H275)</f>
        <v/>
      </c>
      <c r="G275" s="105" t="str">
        <f>IF(OR($C275="",G$3="",'5.工程集計'!$H275=0),"",IF(G$4="均一配賦",G$3/'5.工程集計'!$C$4/'5.工程集計'!$H275,IF(G$4="減価償却費",G$3*'5.工程集計'!$E275/'5.工程集計'!$H275)))</f>
        <v/>
      </c>
      <c r="H275" s="105" t="str">
        <f>IF($C275="","",'5.工程集計'!D275/'5.工程集計'!I275)</f>
        <v/>
      </c>
      <c r="I275" s="105" t="str">
        <f>IF(OR($C275="",I$3="",'5.工程集計'!$I275=0),"",IF(I$4="均一配賦",I$3/'5.工程集計'!$C$4/'5.工程集計'!$I275,IF(I$4="減価償却費",I$3*'5.工程集計'!$E275/'5.工程集計'!$I275)))</f>
        <v/>
      </c>
      <c r="J275" s="106" t="str">
        <f>IF($C275="","",$J$3*'5.工程集計'!G275/'5.工程集計'!I275)</f>
        <v/>
      </c>
      <c r="K275" s="105" t="str">
        <f>IF($C275="","",'3.工程情報'!I275/'5.工程集計'!I275)</f>
        <v/>
      </c>
      <c r="L275" s="105" t="str">
        <f>IF($C275="","",'3.工程情報'!J275/'5.工程集計'!I275)</f>
        <v/>
      </c>
      <c r="M275" s="105" t="str">
        <f>IF($C275="","",'3.工程情報'!K275/'5.工程集計'!I275)</f>
        <v/>
      </c>
      <c r="N275" s="105" t="str">
        <f>IF($C275="","",'3.工程情報'!L275/'5.工程集計'!I275)</f>
        <v/>
      </c>
      <c r="O275" s="105" t="str">
        <f>IF($C275="","",'3.工程情報'!M275/'5.工程集計'!I275)</f>
        <v/>
      </c>
      <c r="P275" s="105" t="str">
        <f>IF(OR($C275="",P$3="",'5.工程集計'!$I275=0),"",IF(P$4="均一配賦",P$3/'5.工程集計'!$C$4/'5.工程集計'!$I275,IF(P$4="減価償却費",P$3*'5.工程集計'!$E275/'5.工程集計'!$I275)))</f>
        <v/>
      </c>
      <c r="Q275" s="105" t="str">
        <f>IF(OR($C275="",Q$3="",'5.工程集計'!$I275=0),"",IF(Q$4="均一配賦",Q$3/'5.工程集計'!$C$4/'5.工程集計'!$I275,IF(Q$4="減価償却費",Q$3*'5.工程集計'!$E275/'5.工程集計'!$I275)))</f>
        <v/>
      </c>
      <c r="R275" s="105" t="str">
        <f>IF(OR($C275="",R$3="",'5.工程集計'!$I275=0),"",IF(R$4="均一配賦",R$3/'5.工程集計'!$C$4/'5.工程集計'!$I275,IF(R$4="減価償却費",R$3*'5.工程集計'!$E275/'5.工程集計'!$I275)))</f>
        <v/>
      </c>
      <c r="S275" s="105" t="str">
        <f>IF(OR($C275="",S$3="",'5.工程集計'!$I275=0),"",IF(S$4="均一配賦",S$3/'5.工程集計'!$C$4/'5.工程集計'!$I275,IF(S$4="減価償却費",S$3*'5.工程集計'!$E275/'5.工程集計'!$I275)))</f>
        <v/>
      </c>
      <c r="T275" s="105" t="str">
        <f>IF(OR($C275="",T$3="",'5.工程集計'!$I275=0),"",IF(T$4="均一配賦",T$3/'5.工程集計'!$C$4/'5.工程集計'!$I275,IF(T$4="減価償却費",T$3*'5.工程集計'!$E275/'5.工程集計'!$I275)))</f>
        <v/>
      </c>
      <c r="U275" s="105" t="str">
        <f>IF(OR($C275="",U$3="",'5.工程集計'!$I275=0),"",IF(U$4="均一配賦",U$3/'5.工程集計'!$C$4/'5.工程集計'!$I275,IF(U$4="減価償却費",U$3*'5.工程集計'!$E275/'5.工程集計'!$I275)))</f>
        <v/>
      </c>
      <c r="V275" s="105" t="str">
        <f>IF(OR($C275="",V$3="",'5.工程集計'!$I275=0),"",IF(V$4="均一配賦",V$3/'5.工程集計'!$C$4/'5.工程集計'!$I275,IF(V$4="減価償却費",V$3*'5.工程集計'!$E275/'5.工程集計'!$I275)))</f>
        <v/>
      </c>
      <c r="W275" s="105" t="str">
        <f>IF(OR($C275="",W$3="",'5.工程集計'!$I275=0),"",IF(W$4="均一配賦",W$3/'5.工程集計'!$C$4/'5.工程集計'!$I275,IF(W$4="減価償却費",W$3*'5.工程集計'!$E275/'5.工程集計'!$I275)))</f>
        <v/>
      </c>
      <c r="X275" s="105" t="str">
        <f>IF(OR($C275="",X$3="",'5.工程集計'!$I275=0),"",IF(X$4="均一配賦",X$3/'5.工程集計'!$C$4/'5.工程集計'!$I275,IF(X$4="減価償却費",X$3*'5.工程集計'!$E275/'5.工程集計'!$I275)))</f>
        <v/>
      </c>
      <c r="Y275" s="105" t="str">
        <f>IF(OR($C275="",Y$3="",'5.工程集計'!$I275=0),"",IF(Y$4="均一配賦",Y$3/'5.工程集計'!$C$4/'5.工程集計'!$I275,IF(Y$4="減価償却費",Y$3*'5.工程集計'!$E275/'5.工程集計'!$I275)))</f>
        <v/>
      </c>
      <c r="Z275" s="105" t="str">
        <f>IF(OR($C275="",Z$3="",'5.工程集計'!$I275=0),"",IF(Z$4="均一配賦",Z$3/'5.工程集計'!$C$4/'5.工程集計'!$I275,IF(Z$4="減価償却費",Z$3*'5.工程集計'!$E275/'5.工程集計'!$I275)))</f>
        <v/>
      </c>
      <c r="AA275" s="105" t="str">
        <f>IF(OR($C275="",AA$3="",'5.工程集計'!$I275=0),"",IF(AA$4="均一配賦",AA$3/'5.工程集計'!$C$4/'5.工程集計'!$I275,IF(AA$4="減価償却費",AA$3*'5.工程集計'!$E275/'5.工程集計'!$I275)))</f>
        <v/>
      </c>
    </row>
    <row r="276" spans="2:27" ht="21.75" customHeight="1">
      <c r="B276" s="14" t="str">
        <f>IF('3.工程情報'!B276="","",'3.工程情報'!B276)</f>
        <v/>
      </c>
      <c r="C276" s="14" t="str">
        <f>IF('3.工程情報'!C276="","",'3.工程情報'!C276)</f>
        <v/>
      </c>
      <c r="D276" s="193" t="str">
        <f t="shared" si="9"/>
        <v/>
      </c>
      <c r="E276" s="193" t="str">
        <f t="shared" si="10"/>
        <v/>
      </c>
      <c r="F276" s="105" t="str">
        <f>IF($C276="","",'3.工程情報'!$H276/'5.工程集計'!$H276)</f>
        <v/>
      </c>
      <c r="G276" s="105" t="str">
        <f>IF(OR($C276="",G$3="",'5.工程集計'!$H276=0),"",IF(G$4="均一配賦",G$3/'5.工程集計'!$C$4/'5.工程集計'!$H276,IF(G$4="減価償却費",G$3*'5.工程集計'!$E276/'5.工程集計'!$H276)))</f>
        <v/>
      </c>
      <c r="H276" s="105" t="str">
        <f>IF($C276="","",'5.工程集計'!D276/'5.工程集計'!I276)</f>
        <v/>
      </c>
      <c r="I276" s="105" t="str">
        <f>IF(OR($C276="",I$3="",'5.工程集計'!$I276=0),"",IF(I$4="均一配賦",I$3/'5.工程集計'!$C$4/'5.工程集計'!$I276,IF(I$4="減価償却費",I$3*'5.工程集計'!$E276/'5.工程集計'!$I276)))</f>
        <v/>
      </c>
      <c r="J276" s="106" t="str">
        <f>IF($C276="","",$J$3*'5.工程集計'!G276/'5.工程集計'!I276)</f>
        <v/>
      </c>
      <c r="K276" s="105" t="str">
        <f>IF($C276="","",'3.工程情報'!I276/'5.工程集計'!I276)</f>
        <v/>
      </c>
      <c r="L276" s="105" t="str">
        <f>IF($C276="","",'3.工程情報'!J276/'5.工程集計'!I276)</f>
        <v/>
      </c>
      <c r="M276" s="105" t="str">
        <f>IF($C276="","",'3.工程情報'!K276/'5.工程集計'!I276)</f>
        <v/>
      </c>
      <c r="N276" s="105" t="str">
        <f>IF($C276="","",'3.工程情報'!L276/'5.工程集計'!I276)</f>
        <v/>
      </c>
      <c r="O276" s="105" t="str">
        <f>IF($C276="","",'3.工程情報'!M276/'5.工程集計'!I276)</f>
        <v/>
      </c>
      <c r="P276" s="105" t="str">
        <f>IF(OR($C276="",P$3="",'5.工程集計'!$I276=0),"",IF(P$4="均一配賦",P$3/'5.工程集計'!$C$4/'5.工程集計'!$I276,IF(P$4="減価償却費",P$3*'5.工程集計'!$E276/'5.工程集計'!$I276)))</f>
        <v/>
      </c>
      <c r="Q276" s="105" t="str">
        <f>IF(OR($C276="",Q$3="",'5.工程集計'!$I276=0),"",IF(Q$4="均一配賦",Q$3/'5.工程集計'!$C$4/'5.工程集計'!$I276,IF(Q$4="減価償却費",Q$3*'5.工程集計'!$E276/'5.工程集計'!$I276)))</f>
        <v/>
      </c>
      <c r="R276" s="105" t="str">
        <f>IF(OR($C276="",R$3="",'5.工程集計'!$I276=0),"",IF(R$4="均一配賦",R$3/'5.工程集計'!$C$4/'5.工程集計'!$I276,IF(R$4="減価償却費",R$3*'5.工程集計'!$E276/'5.工程集計'!$I276)))</f>
        <v/>
      </c>
      <c r="S276" s="105" t="str">
        <f>IF(OR($C276="",S$3="",'5.工程集計'!$I276=0),"",IF(S$4="均一配賦",S$3/'5.工程集計'!$C$4/'5.工程集計'!$I276,IF(S$4="減価償却費",S$3*'5.工程集計'!$E276/'5.工程集計'!$I276)))</f>
        <v/>
      </c>
      <c r="T276" s="105" t="str">
        <f>IF(OR($C276="",T$3="",'5.工程集計'!$I276=0),"",IF(T$4="均一配賦",T$3/'5.工程集計'!$C$4/'5.工程集計'!$I276,IF(T$4="減価償却費",T$3*'5.工程集計'!$E276/'5.工程集計'!$I276)))</f>
        <v/>
      </c>
      <c r="U276" s="105" t="str">
        <f>IF(OR($C276="",U$3="",'5.工程集計'!$I276=0),"",IF(U$4="均一配賦",U$3/'5.工程集計'!$C$4/'5.工程集計'!$I276,IF(U$4="減価償却費",U$3*'5.工程集計'!$E276/'5.工程集計'!$I276)))</f>
        <v/>
      </c>
      <c r="V276" s="105" t="str">
        <f>IF(OR($C276="",V$3="",'5.工程集計'!$I276=0),"",IF(V$4="均一配賦",V$3/'5.工程集計'!$C$4/'5.工程集計'!$I276,IF(V$4="減価償却費",V$3*'5.工程集計'!$E276/'5.工程集計'!$I276)))</f>
        <v/>
      </c>
      <c r="W276" s="105" t="str">
        <f>IF(OR($C276="",W$3="",'5.工程集計'!$I276=0),"",IF(W$4="均一配賦",W$3/'5.工程集計'!$C$4/'5.工程集計'!$I276,IF(W$4="減価償却費",W$3*'5.工程集計'!$E276/'5.工程集計'!$I276)))</f>
        <v/>
      </c>
      <c r="X276" s="105" t="str">
        <f>IF(OR($C276="",X$3="",'5.工程集計'!$I276=0),"",IF(X$4="均一配賦",X$3/'5.工程集計'!$C$4/'5.工程集計'!$I276,IF(X$4="減価償却費",X$3*'5.工程集計'!$E276/'5.工程集計'!$I276)))</f>
        <v/>
      </c>
      <c r="Y276" s="105" t="str">
        <f>IF(OR($C276="",Y$3="",'5.工程集計'!$I276=0),"",IF(Y$4="均一配賦",Y$3/'5.工程集計'!$C$4/'5.工程集計'!$I276,IF(Y$4="減価償却費",Y$3*'5.工程集計'!$E276/'5.工程集計'!$I276)))</f>
        <v/>
      </c>
      <c r="Z276" s="105" t="str">
        <f>IF(OR($C276="",Z$3="",'5.工程集計'!$I276=0),"",IF(Z$4="均一配賦",Z$3/'5.工程集計'!$C$4/'5.工程集計'!$I276,IF(Z$4="減価償却費",Z$3*'5.工程集計'!$E276/'5.工程集計'!$I276)))</f>
        <v/>
      </c>
      <c r="AA276" s="105" t="str">
        <f>IF(OR($C276="",AA$3="",'5.工程集計'!$I276=0),"",IF(AA$4="均一配賦",AA$3/'5.工程集計'!$C$4/'5.工程集計'!$I276,IF(AA$4="減価償却費",AA$3*'5.工程集計'!$E276/'5.工程集計'!$I276)))</f>
        <v/>
      </c>
    </row>
    <row r="277" spans="2:27" ht="21.75" customHeight="1">
      <c r="B277" s="14" t="str">
        <f>IF('3.工程情報'!B277="","",'3.工程情報'!B277)</f>
        <v/>
      </c>
      <c r="C277" s="14" t="str">
        <f>IF('3.工程情報'!C277="","",'3.工程情報'!C277)</f>
        <v/>
      </c>
      <c r="D277" s="193" t="str">
        <f t="shared" si="9"/>
        <v/>
      </c>
      <c r="E277" s="193" t="str">
        <f t="shared" si="10"/>
        <v/>
      </c>
      <c r="F277" s="105" t="str">
        <f>IF($C277="","",'3.工程情報'!$H277/'5.工程集計'!$H277)</f>
        <v/>
      </c>
      <c r="G277" s="105" t="str">
        <f>IF(OR($C277="",G$3="",'5.工程集計'!$H277=0),"",IF(G$4="均一配賦",G$3/'5.工程集計'!$C$4/'5.工程集計'!$H277,IF(G$4="減価償却費",G$3*'5.工程集計'!$E277/'5.工程集計'!$H277)))</f>
        <v/>
      </c>
      <c r="H277" s="105" t="str">
        <f>IF($C277="","",'5.工程集計'!D277/'5.工程集計'!I277)</f>
        <v/>
      </c>
      <c r="I277" s="105" t="str">
        <f>IF(OR($C277="",I$3="",'5.工程集計'!$I277=0),"",IF(I$4="均一配賦",I$3/'5.工程集計'!$C$4/'5.工程集計'!$I277,IF(I$4="減価償却費",I$3*'5.工程集計'!$E277/'5.工程集計'!$I277)))</f>
        <v/>
      </c>
      <c r="J277" s="106" t="str">
        <f>IF($C277="","",$J$3*'5.工程集計'!G277/'5.工程集計'!I277)</f>
        <v/>
      </c>
      <c r="K277" s="105" t="str">
        <f>IF($C277="","",'3.工程情報'!I277/'5.工程集計'!I277)</f>
        <v/>
      </c>
      <c r="L277" s="105" t="str">
        <f>IF($C277="","",'3.工程情報'!J277/'5.工程集計'!I277)</f>
        <v/>
      </c>
      <c r="M277" s="105" t="str">
        <f>IF($C277="","",'3.工程情報'!K277/'5.工程集計'!I277)</f>
        <v/>
      </c>
      <c r="N277" s="105" t="str">
        <f>IF($C277="","",'3.工程情報'!L277/'5.工程集計'!I277)</f>
        <v/>
      </c>
      <c r="O277" s="105" t="str">
        <f>IF($C277="","",'3.工程情報'!M277/'5.工程集計'!I277)</f>
        <v/>
      </c>
      <c r="P277" s="105" t="str">
        <f>IF(OR($C277="",P$3="",'5.工程集計'!$I277=0),"",IF(P$4="均一配賦",P$3/'5.工程集計'!$C$4/'5.工程集計'!$I277,IF(P$4="減価償却費",P$3*'5.工程集計'!$E277/'5.工程集計'!$I277)))</f>
        <v/>
      </c>
      <c r="Q277" s="105" t="str">
        <f>IF(OR($C277="",Q$3="",'5.工程集計'!$I277=0),"",IF(Q$4="均一配賦",Q$3/'5.工程集計'!$C$4/'5.工程集計'!$I277,IF(Q$4="減価償却費",Q$3*'5.工程集計'!$E277/'5.工程集計'!$I277)))</f>
        <v/>
      </c>
      <c r="R277" s="105" t="str">
        <f>IF(OR($C277="",R$3="",'5.工程集計'!$I277=0),"",IF(R$4="均一配賦",R$3/'5.工程集計'!$C$4/'5.工程集計'!$I277,IF(R$4="減価償却費",R$3*'5.工程集計'!$E277/'5.工程集計'!$I277)))</f>
        <v/>
      </c>
      <c r="S277" s="105" t="str">
        <f>IF(OR($C277="",S$3="",'5.工程集計'!$I277=0),"",IF(S$4="均一配賦",S$3/'5.工程集計'!$C$4/'5.工程集計'!$I277,IF(S$4="減価償却費",S$3*'5.工程集計'!$E277/'5.工程集計'!$I277)))</f>
        <v/>
      </c>
      <c r="T277" s="105" t="str">
        <f>IF(OR($C277="",T$3="",'5.工程集計'!$I277=0),"",IF(T$4="均一配賦",T$3/'5.工程集計'!$C$4/'5.工程集計'!$I277,IF(T$4="減価償却費",T$3*'5.工程集計'!$E277/'5.工程集計'!$I277)))</f>
        <v/>
      </c>
      <c r="U277" s="105" t="str">
        <f>IF(OR($C277="",U$3="",'5.工程集計'!$I277=0),"",IF(U$4="均一配賦",U$3/'5.工程集計'!$C$4/'5.工程集計'!$I277,IF(U$4="減価償却費",U$3*'5.工程集計'!$E277/'5.工程集計'!$I277)))</f>
        <v/>
      </c>
      <c r="V277" s="105" t="str">
        <f>IF(OR($C277="",V$3="",'5.工程集計'!$I277=0),"",IF(V$4="均一配賦",V$3/'5.工程集計'!$C$4/'5.工程集計'!$I277,IF(V$4="減価償却費",V$3*'5.工程集計'!$E277/'5.工程集計'!$I277)))</f>
        <v/>
      </c>
      <c r="W277" s="105" t="str">
        <f>IF(OR($C277="",W$3="",'5.工程集計'!$I277=0),"",IF(W$4="均一配賦",W$3/'5.工程集計'!$C$4/'5.工程集計'!$I277,IF(W$4="減価償却費",W$3*'5.工程集計'!$E277/'5.工程集計'!$I277)))</f>
        <v/>
      </c>
      <c r="X277" s="105" t="str">
        <f>IF(OR($C277="",X$3="",'5.工程集計'!$I277=0),"",IF(X$4="均一配賦",X$3/'5.工程集計'!$C$4/'5.工程集計'!$I277,IF(X$4="減価償却費",X$3*'5.工程集計'!$E277/'5.工程集計'!$I277)))</f>
        <v/>
      </c>
      <c r="Y277" s="105" t="str">
        <f>IF(OR($C277="",Y$3="",'5.工程集計'!$I277=0),"",IF(Y$4="均一配賦",Y$3/'5.工程集計'!$C$4/'5.工程集計'!$I277,IF(Y$4="減価償却費",Y$3*'5.工程集計'!$E277/'5.工程集計'!$I277)))</f>
        <v/>
      </c>
      <c r="Z277" s="105" t="str">
        <f>IF(OR($C277="",Z$3="",'5.工程集計'!$I277=0),"",IF(Z$4="均一配賦",Z$3/'5.工程集計'!$C$4/'5.工程集計'!$I277,IF(Z$4="減価償却費",Z$3*'5.工程集計'!$E277/'5.工程集計'!$I277)))</f>
        <v/>
      </c>
      <c r="AA277" s="105" t="str">
        <f>IF(OR($C277="",AA$3="",'5.工程集計'!$I277=0),"",IF(AA$4="均一配賦",AA$3/'5.工程集計'!$C$4/'5.工程集計'!$I277,IF(AA$4="減価償却費",AA$3*'5.工程集計'!$E277/'5.工程集計'!$I277)))</f>
        <v/>
      </c>
    </row>
    <row r="278" spans="2:27" ht="21.75" customHeight="1">
      <c r="B278" s="14" t="str">
        <f>IF('3.工程情報'!B278="","",'3.工程情報'!B278)</f>
        <v/>
      </c>
      <c r="C278" s="14" t="str">
        <f>IF('3.工程情報'!C278="","",'3.工程情報'!C278)</f>
        <v/>
      </c>
      <c r="D278" s="193" t="str">
        <f t="shared" si="9"/>
        <v/>
      </c>
      <c r="E278" s="193" t="str">
        <f t="shared" si="10"/>
        <v/>
      </c>
      <c r="F278" s="105" t="str">
        <f>IF($C278="","",'3.工程情報'!$H278/'5.工程集計'!$H278)</f>
        <v/>
      </c>
      <c r="G278" s="105" t="str">
        <f>IF(OR($C278="",G$3="",'5.工程集計'!$H278=0),"",IF(G$4="均一配賦",G$3/'5.工程集計'!$C$4/'5.工程集計'!$H278,IF(G$4="減価償却費",G$3*'5.工程集計'!$E278/'5.工程集計'!$H278)))</f>
        <v/>
      </c>
      <c r="H278" s="105" t="str">
        <f>IF($C278="","",'5.工程集計'!D278/'5.工程集計'!I278)</f>
        <v/>
      </c>
      <c r="I278" s="105" t="str">
        <f>IF(OR($C278="",I$3="",'5.工程集計'!$I278=0),"",IF(I$4="均一配賦",I$3/'5.工程集計'!$C$4/'5.工程集計'!$I278,IF(I$4="減価償却費",I$3*'5.工程集計'!$E278/'5.工程集計'!$I278)))</f>
        <v/>
      </c>
      <c r="J278" s="106" t="str">
        <f>IF($C278="","",$J$3*'5.工程集計'!G278/'5.工程集計'!I278)</f>
        <v/>
      </c>
      <c r="K278" s="105" t="str">
        <f>IF($C278="","",'3.工程情報'!I278/'5.工程集計'!I278)</f>
        <v/>
      </c>
      <c r="L278" s="105" t="str">
        <f>IF($C278="","",'3.工程情報'!J278/'5.工程集計'!I278)</f>
        <v/>
      </c>
      <c r="M278" s="105" t="str">
        <f>IF($C278="","",'3.工程情報'!K278/'5.工程集計'!I278)</f>
        <v/>
      </c>
      <c r="N278" s="105" t="str">
        <f>IF($C278="","",'3.工程情報'!L278/'5.工程集計'!I278)</f>
        <v/>
      </c>
      <c r="O278" s="105" t="str">
        <f>IF($C278="","",'3.工程情報'!M278/'5.工程集計'!I278)</f>
        <v/>
      </c>
      <c r="P278" s="105" t="str">
        <f>IF(OR($C278="",P$3="",'5.工程集計'!$I278=0),"",IF(P$4="均一配賦",P$3/'5.工程集計'!$C$4/'5.工程集計'!$I278,IF(P$4="減価償却費",P$3*'5.工程集計'!$E278/'5.工程集計'!$I278)))</f>
        <v/>
      </c>
      <c r="Q278" s="105" t="str">
        <f>IF(OR($C278="",Q$3="",'5.工程集計'!$I278=0),"",IF(Q$4="均一配賦",Q$3/'5.工程集計'!$C$4/'5.工程集計'!$I278,IF(Q$4="減価償却費",Q$3*'5.工程集計'!$E278/'5.工程集計'!$I278)))</f>
        <v/>
      </c>
      <c r="R278" s="105" t="str">
        <f>IF(OR($C278="",R$3="",'5.工程集計'!$I278=0),"",IF(R$4="均一配賦",R$3/'5.工程集計'!$C$4/'5.工程集計'!$I278,IF(R$4="減価償却費",R$3*'5.工程集計'!$E278/'5.工程集計'!$I278)))</f>
        <v/>
      </c>
      <c r="S278" s="105" t="str">
        <f>IF(OR($C278="",S$3="",'5.工程集計'!$I278=0),"",IF(S$4="均一配賦",S$3/'5.工程集計'!$C$4/'5.工程集計'!$I278,IF(S$4="減価償却費",S$3*'5.工程集計'!$E278/'5.工程集計'!$I278)))</f>
        <v/>
      </c>
      <c r="T278" s="105" t="str">
        <f>IF(OR($C278="",T$3="",'5.工程集計'!$I278=0),"",IF(T$4="均一配賦",T$3/'5.工程集計'!$C$4/'5.工程集計'!$I278,IF(T$4="減価償却費",T$3*'5.工程集計'!$E278/'5.工程集計'!$I278)))</f>
        <v/>
      </c>
      <c r="U278" s="105" t="str">
        <f>IF(OR($C278="",U$3="",'5.工程集計'!$I278=0),"",IF(U$4="均一配賦",U$3/'5.工程集計'!$C$4/'5.工程集計'!$I278,IF(U$4="減価償却費",U$3*'5.工程集計'!$E278/'5.工程集計'!$I278)))</f>
        <v/>
      </c>
      <c r="V278" s="105" t="str">
        <f>IF(OR($C278="",V$3="",'5.工程集計'!$I278=0),"",IF(V$4="均一配賦",V$3/'5.工程集計'!$C$4/'5.工程集計'!$I278,IF(V$4="減価償却費",V$3*'5.工程集計'!$E278/'5.工程集計'!$I278)))</f>
        <v/>
      </c>
      <c r="W278" s="105" t="str">
        <f>IF(OR($C278="",W$3="",'5.工程集計'!$I278=0),"",IF(W$4="均一配賦",W$3/'5.工程集計'!$C$4/'5.工程集計'!$I278,IF(W$4="減価償却費",W$3*'5.工程集計'!$E278/'5.工程集計'!$I278)))</f>
        <v/>
      </c>
      <c r="X278" s="105" t="str">
        <f>IF(OR($C278="",X$3="",'5.工程集計'!$I278=0),"",IF(X$4="均一配賦",X$3/'5.工程集計'!$C$4/'5.工程集計'!$I278,IF(X$4="減価償却費",X$3*'5.工程集計'!$E278/'5.工程集計'!$I278)))</f>
        <v/>
      </c>
      <c r="Y278" s="105" t="str">
        <f>IF(OR($C278="",Y$3="",'5.工程集計'!$I278=0),"",IF(Y$4="均一配賦",Y$3/'5.工程集計'!$C$4/'5.工程集計'!$I278,IF(Y$4="減価償却費",Y$3*'5.工程集計'!$E278/'5.工程集計'!$I278)))</f>
        <v/>
      </c>
      <c r="Z278" s="105" t="str">
        <f>IF(OR($C278="",Z$3="",'5.工程集計'!$I278=0),"",IF(Z$4="均一配賦",Z$3/'5.工程集計'!$C$4/'5.工程集計'!$I278,IF(Z$4="減価償却費",Z$3*'5.工程集計'!$E278/'5.工程集計'!$I278)))</f>
        <v/>
      </c>
      <c r="AA278" s="105" t="str">
        <f>IF(OR($C278="",AA$3="",'5.工程集計'!$I278=0),"",IF(AA$4="均一配賦",AA$3/'5.工程集計'!$C$4/'5.工程集計'!$I278,IF(AA$4="減価償却費",AA$3*'5.工程集計'!$E278/'5.工程集計'!$I278)))</f>
        <v/>
      </c>
    </row>
    <row r="279" spans="2:27" ht="21.75" customHeight="1">
      <c r="B279" s="14" t="str">
        <f>IF('3.工程情報'!B279="","",'3.工程情報'!B279)</f>
        <v/>
      </c>
      <c r="C279" s="14" t="str">
        <f>IF('3.工程情報'!C279="","",'3.工程情報'!C279)</f>
        <v/>
      </c>
      <c r="D279" s="193" t="str">
        <f t="shared" si="9"/>
        <v/>
      </c>
      <c r="E279" s="193" t="str">
        <f t="shared" si="10"/>
        <v/>
      </c>
      <c r="F279" s="105" t="str">
        <f>IF($C279="","",'3.工程情報'!$H279/'5.工程集計'!$H279)</f>
        <v/>
      </c>
      <c r="G279" s="105" t="str">
        <f>IF(OR($C279="",G$3="",'5.工程集計'!$H279=0),"",IF(G$4="均一配賦",G$3/'5.工程集計'!$C$4/'5.工程集計'!$H279,IF(G$4="減価償却費",G$3*'5.工程集計'!$E279/'5.工程集計'!$H279)))</f>
        <v/>
      </c>
      <c r="H279" s="105" t="str">
        <f>IF($C279="","",'5.工程集計'!D279/'5.工程集計'!I279)</f>
        <v/>
      </c>
      <c r="I279" s="105" t="str">
        <f>IF(OR($C279="",I$3="",'5.工程集計'!$I279=0),"",IF(I$4="均一配賦",I$3/'5.工程集計'!$C$4/'5.工程集計'!$I279,IF(I$4="減価償却費",I$3*'5.工程集計'!$E279/'5.工程集計'!$I279)))</f>
        <v/>
      </c>
      <c r="J279" s="106" t="str">
        <f>IF($C279="","",$J$3*'5.工程集計'!G279/'5.工程集計'!I279)</f>
        <v/>
      </c>
      <c r="K279" s="105" t="str">
        <f>IF($C279="","",'3.工程情報'!I279/'5.工程集計'!I279)</f>
        <v/>
      </c>
      <c r="L279" s="105" t="str">
        <f>IF($C279="","",'3.工程情報'!J279/'5.工程集計'!I279)</f>
        <v/>
      </c>
      <c r="M279" s="105" t="str">
        <f>IF($C279="","",'3.工程情報'!K279/'5.工程集計'!I279)</f>
        <v/>
      </c>
      <c r="N279" s="105" t="str">
        <f>IF($C279="","",'3.工程情報'!L279/'5.工程集計'!I279)</f>
        <v/>
      </c>
      <c r="O279" s="105" t="str">
        <f>IF($C279="","",'3.工程情報'!M279/'5.工程集計'!I279)</f>
        <v/>
      </c>
      <c r="P279" s="105" t="str">
        <f>IF(OR($C279="",P$3="",'5.工程集計'!$I279=0),"",IF(P$4="均一配賦",P$3/'5.工程集計'!$C$4/'5.工程集計'!$I279,IF(P$4="減価償却費",P$3*'5.工程集計'!$E279/'5.工程集計'!$I279)))</f>
        <v/>
      </c>
      <c r="Q279" s="105" t="str">
        <f>IF(OR($C279="",Q$3="",'5.工程集計'!$I279=0),"",IF(Q$4="均一配賦",Q$3/'5.工程集計'!$C$4/'5.工程集計'!$I279,IF(Q$4="減価償却費",Q$3*'5.工程集計'!$E279/'5.工程集計'!$I279)))</f>
        <v/>
      </c>
      <c r="R279" s="105" t="str">
        <f>IF(OR($C279="",R$3="",'5.工程集計'!$I279=0),"",IF(R$4="均一配賦",R$3/'5.工程集計'!$C$4/'5.工程集計'!$I279,IF(R$4="減価償却費",R$3*'5.工程集計'!$E279/'5.工程集計'!$I279)))</f>
        <v/>
      </c>
      <c r="S279" s="105" t="str">
        <f>IF(OR($C279="",S$3="",'5.工程集計'!$I279=0),"",IF(S$4="均一配賦",S$3/'5.工程集計'!$C$4/'5.工程集計'!$I279,IF(S$4="減価償却費",S$3*'5.工程集計'!$E279/'5.工程集計'!$I279)))</f>
        <v/>
      </c>
      <c r="T279" s="105" t="str">
        <f>IF(OR($C279="",T$3="",'5.工程集計'!$I279=0),"",IF(T$4="均一配賦",T$3/'5.工程集計'!$C$4/'5.工程集計'!$I279,IF(T$4="減価償却費",T$3*'5.工程集計'!$E279/'5.工程集計'!$I279)))</f>
        <v/>
      </c>
      <c r="U279" s="105" t="str">
        <f>IF(OR($C279="",U$3="",'5.工程集計'!$I279=0),"",IF(U$4="均一配賦",U$3/'5.工程集計'!$C$4/'5.工程集計'!$I279,IF(U$4="減価償却費",U$3*'5.工程集計'!$E279/'5.工程集計'!$I279)))</f>
        <v/>
      </c>
      <c r="V279" s="105" t="str">
        <f>IF(OR($C279="",V$3="",'5.工程集計'!$I279=0),"",IF(V$4="均一配賦",V$3/'5.工程集計'!$C$4/'5.工程集計'!$I279,IF(V$4="減価償却費",V$3*'5.工程集計'!$E279/'5.工程集計'!$I279)))</f>
        <v/>
      </c>
      <c r="W279" s="105" t="str">
        <f>IF(OR($C279="",W$3="",'5.工程集計'!$I279=0),"",IF(W$4="均一配賦",W$3/'5.工程集計'!$C$4/'5.工程集計'!$I279,IF(W$4="減価償却費",W$3*'5.工程集計'!$E279/'5.工程集計'!$I279)))</f>
        <v/>
      </c>
      <c r="X279" s="105" t="str">
        <f>IF(OR($C279="",X$3="",'5.工程集計'!$I279=0),"",IF(X$4="均一配賦",X$3/'5.工程集計'!$C$4/'5.工程集計'!$I279,IF(X$4="減価償却費",X$3*'5.工程集計'!$E279/'5.工程集計'!$I279)))</f>
        <v/>
      </c>
      <c r="Y279" s="105" t="str">
        <f>IF(OR($C279="",Y$3="",'5.工程集計'!$I279=0),"",IF(Y$4="均一配賦",Y$3/'5.工程集計'!$C$4/'5.工程集計'!$I279,IF(Y$4="減価償却費",Y$3*'5.工程集計'!$E279/'5.工程集計'!$I279)))</f>
        <v/>
      </c>
      <c r="Z279" s="105" t="str">
        <f>IF(OR($C279="",Z$3="",'5.工程集計'!$I279=0),"",IF(Z$4="均一配賦",Z$3/'5.工程集計'!$C$4/'5.工程集計'!$I279,IF(Z$4="減価償却費",Z$3*'5.工程集計'!$E279/'5.工程集計'!$I279)))</f>
        <v/>
      </c>
      <c r="AA279" s="105" t="str">
        <f>IF(OR($C279="",AA$3="",'5.工程集計'!$I279=0),"",IF(AA$4="均一配賦",AA$3/'5.工程集計'!$C$4/'5.工程集計'!$I279,IF(AA$4="減価償却費",AA$3*'5.工程集計'!$E279/'5.工程集計'!$I279)))</f>
        <v/>
      </c>
    </row>
    <row r="280" spans="2:27" ht="21.75" customHeight="1">
      <c r="B280" s="14" t="str">
        <f>IF('3.工程情報'!B280="","",'3.工程情報'!B280)</f>
        <v/>
      </c>
      <c r="C280" s="14" t="str">
        <f>IF('3.工程情報'!C280="","",'3.工程情報'!C280)</f>
        <v/>
      </c>
      <c r="D280" s="193" t="str">
        <f t="shared" si="9"/>
        <v/>
      </c>
      <c r="E280" s="193" t="str">
        <f t="shared" si="10"/>
        <v/>
      </c>
      <c r="F280" s="105" t="str">
        <f>IF($C280="","",'3.工程情報'!$H280/'5.工程集計'!$H280)</f>
        <v/>
      </c>
      <c r="G280" s="105" t="str">
        <f>IF(OR($C280="",G$3="",'5.工程集計'!$H280=0),"",IF(G$4="均一配賦",G$3/'5.工程集計'!$C$4/'5.工程集計'!$H280,IF(G$4="減価償却費",G$3*'5.工程集計'!$E280/'5.工程集計'!$H280)))</f>
        <v/>
      </c>
      <c r="H280" s="105" t="str">
        <f>IF($C280="","",'5.工程集計'!D280/'5.工程集計'!I280)</f>
        <v/>
      </c>
      <c r="I280" s="105" t="str">
        <f>IF(OR($C280="",I$3="",'5.工程集計'!$I280=0),"",IF(I$4="均一配賦",I$3/'5.工程集計'!$C$4/'5.工程集計'!$I280,IF(I$4="減価償却費",I$3*'5.工程集計'!$E280/'5.工程集計'!$I280)))</f>
        <v/>
      </c>
      <c r="J280" s="106" t="str">
        <f>IF($C280="","",$J$3*'5.工程集計'!G280/'5.工程集計'!I280)</f>
        <v/>
      </c>
      <c r="K280" s="105" t="str">
        <f>IF($C280="","",'3.工程情報'!I280/'5.工程集計'!I280)</f>
        <v/>
      </c>
      <c r="L280" s="105" t="str">
        <f>IF($C280="","",'3.工程情報'!J280/'5.工程集計'!I280)</f>
        <v/>
      </c>
      <c r="M280" s="105" t="str">
        <f>IF($C280="","",'3.工程情報'!K280/'5.工程集計'!I280)</f>
        <v/>
      </c>
      <c r="N280" s="105" t="str">
        <f>IF($C280="","",'3.工程情報'!L280/'5.工程集計'!I280)</f>
        <v/>
      </c>
      <c r="O280" s="105" t="str">
        <f>IF($C280="","",'3.工程情報'!M280/'5.工程集計'!I280)</f>
        <v/>
      </c>
      <c r="P280" s="105" t="str">
        <f>IF(OR($C280="",P$3="",'5.工程集計'!$I280=0),"",IF(P$4="均一配賦",P$3/'5.工程集計'!$C$4/'5.工程集計'!$I280,IF(P$4="減価償却費",P$3*'5.工程集計'!$E280/'5.工程集計'!$I280)))</f>
        <v/>
      </c>
      <c r="Q280" s="105" t="str">
        <f>IF(OR($C280="",Q$3="",'5.工程集計'!$I280=0),"",IF(Q$4="均一配賦",Q$3/'5.工程集計'!$C$4/'5.工程集計'!$I280,IF(Q$4="減価償却費",Q$3*'5.工程集計'!$E280/'5.工程集計'!$I280)))</f>
        <v/>
      </c>
      <c r="R280" s="105" t="str">
        <f>IF(OR($C280="",R$3="",'5.工程集計'!$I280=0),"",IF(R$4="均一配賦",R$3/'5.工程集計'!$C$4/'5.工程集計'!$I280,IF(R$4="減価償却費",R$3*'5.工程集計'!$E280/'5.工程集計'!$I280)))</f>
        <v/>
      </c>
      <c r="S280" s="105" t="str">
        <f>IF(OR($C280="",S$3="",'5.工程集計'!$I280=0),"",IF(S$4="均一配賦",S$3/'5.工程集計'!$C$4/'5.工程集計'!$I280,IF(S$4="減価償却費",S$3*'5.工程集計'!$E280/'5.工程集計'!$I280)))</f>
        <v/>
      </c>
      <c r="T280" s="105" t="str">
        <f>IF(OR($C280="",T$3="",'5.工程集計'!$I280=0),"",IF(T$4="均一配賦",T$3/'5.工程集計'!$C$4/'5.工程集計'!$I280,IF(T$4="減価償却費",T$3*'5.工程集計'!$E280/'5.工程集計'!$I280)))</f>
        <v/>
      </c>
      <c r="U280" s="105" t="str">
        <f>IF(OR($C280="",U$3="",'5.工程集計'!$I280=0),"",IF(U$4="均一配賦",U$3/'5.工程集計'!$C$4/'5.工程集計'!$I280,IF(U$4="減価償却費",U$3*'5.工程集計'!$E280/'5.工程集計'!$I280)))</f>
        <v/>
      </c>
      <c r="V280" s="105" t="str">
        <f>IF(OR($C280="",V$3="",'5.工程集計'!$I280=0),"",IF(V$4="均一配賦",V$3/'5.工程集計'!$C$4/'5.工程集計'!$I280,IF(V$4="減価償却費",V$3*'5.工程集計'!$E280/'5.工程集計'!$I280)))</f>
        <v/>
      </c>
      <c r="W280" s="105" t="str">
        <f>IF(OR($C280="",W$3="",'5.工程集計'!$I280=0),"",IF(W$4="均一配賦",W$3/'5.工程集計'!$C$4/'5.工程集計'!$I280,IF(W$4="減価償却費",W$3*'5.工程集計'!$E280/'5.工程集計'!$I280)))</f>
        <v/>
      </c>
      <c r="X280" s="105" t="str">
        <f>IF(OR($C280="",X$3="",'5.工程集計'!$I280=0),"",IF(X$4="均一配賦",X$3/'5.工程集計'!$C$4/'5.工程集計'!$I280,IF(X$4="減価償却費",X$3*'5.工程集計'!$E280/'5.工程集計'!$I280)))</f>
        <v/>
      </c>
      <c r="Y280" s="105" t="str">
        <f>IF(OR($C280="",Y$3="",'5.工程集計'!$I280=0),"",IF(Y$4="均一配賦",Y$3/'5.工程集計'!$C$4/'5.工程集計'!$I280,IF(Y$4="減価償却費",Y$3*'5.工程集計'!$E280/'5.工程集計'!$I280)))</f>
        <v/>
      </c>
      <c r="Z280" s="105" t="str">
        <f>IF(OR($C280="",Z$3="",'5.工程集計'!$I280=0),"",IF(Z$4="均一配賦",Z$3/'5.工程集計'!$C$4/'5.工程集計'!$I280,IF(Z$4="減価償却費",Z$3*'5.工程集計'!$E280/'5.工程集計'!$I280)))</f>
        <v/>
      </c>
      <c r="AA280" s="105" t="str">
        <f>IF(OR($C280="",AA$3="",'5.工程集計'!$I280=0),"",IF(AA$4="均一配賦",AA$3/'5.工程集計'!$C$4/'5.工程集計'!$I280,IF(AA$4="減価償却費",AA$3*'5.工程集計'!$E280/'5.工程集計'!$I280)))</f>
        <v/>
      </c>
    </row>
    <row r="281" spans="2:27" ht="21.75" customHeight="1">
      <c r="B281" s="14" t="str">
        <f>IF('3.工程情報'!B281="","",'3.工程情報'!B281)</f>
        <v/>
      </c>
      <c r="C281" s="14" t="str">
        <f>IF('3.工程情報'!C281="","",'3.工程情報'!C281)</f>
        <v/>
      </c>
      <c r="D281" s="193" t="str">
        <f t="shared" si="9"/>
        <v/>
      </c>
      <c r="E281" s="193" t="str">
        <f t="shared" si="10"/>
        <v/>
      </c>
      <c r="F281" s="105" t="str">
        <f>IF($C281="","",'3.工程情報'!$H281/'5.工程集計'!$H281)</f>
        <v/>
      </c>
      <c r="G281" s="105" t="str">
        <f>IF(OR($C281="",G$3="",'5.工程集計'!$H281=0),"",IF(G$4="均一配賦",G$3/'5.工程集計'!$C$4/'5.工程集計'!$H281,IF(G$4="減価償却費",G$3*'5.工程集計'!$E281/'5.工程集計'!$H281)))</f>
        <v/>
      </c>
      <c r="H281" s="105" t="str">
        <f>IF($C281="","",'5.工程集計'!D281/'5.工程集計'!I281)</f>
        <v/>
      </c>
      <c r="I281" s="105" t="str">
        <f>IF(OR($C281="",I$3="",'5.工程集計'!$I281=0),"",IF(I$4="均一配賦",I$3/'5.工程集計'!$C$4/'5.工程集計'!$I281,IF(I$4="減価償却費",I$3*'5.工程集計'!$E281/'5.工程集計'!$I281)))</f>
        <v/>
      </c>
      <c r="J281" s="106" t="str">
        <f>IF($C281="","",$J$3*'5.工程集計'!G281/'5.工程集計'!I281)</f>
        <v/>
      </c>
      <c r="K281" s="105" t="str">
        <f>IF($C281="","",'3.工程情報'!I281/'5.工程集計'!I281)</f>
        <v/>
      </c>
      <c r="L281" s="105" t="str">
        <f>IF($C281="","",'3.工程情報'!J281/'5.工程集計'!I281)</f>
        <v/>
      </c>
      <c r="M281" s="105" t="str">
        <f>IF($C281="","",'3.工程情報'!K281/'5.工程集計'!I281)</f>
        <v/>
      </c>
      <c r="N281" s="105" t="str">
        <f>IF($C281="","",'3.工程情報'!L281/'5.工程集計'!I281)</f>
        <v/>
      </c>
      <c r="O281" s="105" t="str">
        <f>IF($C281="","",'3.工程情報'!M281/'5.工程集計'!I281)</f>
        <v/>
      </c>
      <c r="P281" s="105" t="str">
        <f>IF(OR($C281="",P$3="",'5.工程集計'!$I281=0),"",IF(P$4="均一配賦",P$3/'5.工程集計'!$C$4/'5.工程集計'!$I281,IF(P$4="減価償却費",P$3*'5.工程集計'!$E281/'5.工程集計'!$I281)))</f>
        <v/>
      </c>
      <c r="Q281" s="105" t="str">
        <f>IF(OR($C281="",Q$3="",'5.工程集計'!$I281=0),"",IF(Q$4="均一配賦",Q$3/'5.工程集計'!$C$4/'5.工程集計'!$I281,IF(Q$4="減価償却費",Q$3*'5.工程集計'!$E281/'5.工程集計'!$I281)))</f>
        <v/>
      </c>
      <c r="R281" s="105" t="str">
        <f>IF(OR($C281="",R$3="",'5.工程集計'!$I281=0),"",IF(R$4="均一配賦",R$3/'5.工程集計'!$C$4/'5.工程集計'!$I281,IF(R$4="減価償却費",R$3*'5.工程集計'!$E281/'5.工程集計'!$I281)))</f>
        <v/>
      </c>
      <c r="S281" s="105" t="str">
        <f>IF(OR($C281="",S$3="",'5.工程集計'!$I281=0),"",IF(S$4="均一配賦",S$3/'5.工程集計'!$C$4/'5.工程集計'!$I281,IF(S$4="減価償却費",S$3*'5.工程集計'!$E281/'5.工程集計'!$I281)))</f>
        <v/>
      </c>
      <c r="T281" s="105" t="str">
        <f>IF(OR($C281="",T$3="",'5.工程集計'!$I281=0),"",IF(T$4="均一配賦",T$3/'5.工程集計'!$C$4/'5.工程集計'!$I281,IF(T$4="減価償却費",T$3*'5.工程集計'!$E281/'5.工程集計'!$I281)))</f>
        <v/>
      </c>
      <c r="U281" s="105" t="str">
        <f>IF(OR($C281="",U$3="",'5.工程集計'!$I281=0),"",IF(U$4="均一配賦",U$3/'5.工程集計'!$C$4/'5.工程集計'!$I281,IF(U$4="減価償却費",U$3*'5.工程集計'!$E281/'5.工程集計'!$I281)))</f>
        <v/>
      </c>
      <c r="V281" s="105" t="str">
        <f>IF(OR($C281="",V$3="",'5.工程集計'!$I281=0),"",IF(V$4="均一配賦",V$3/'5.工程集計'!$C$4/'5.工程集計'!$I281,IF(V$4="減価償却費",V$3*'5.工程集計'!$E281/'5.工程集計'!$I281)))</f>
        <v/>
      </c>
      <c r="W281" s="105" t="str">
        <f>IF(OR($C281="",W$3="",'5.工程集計'!$I281=0),"",IF(W$4="均一配賦",W$3/'5.工程集計'!$C$4/'5.工程集計'!$I281,IF(W$4="減価償却費",W$3*'5.工程集計'!$E281/'5.工程集計'!$I281)))</f>
        <v/>
      </c>
      <c r="X281" s="105" t="str">
        <f>IF(OR($C281="",X$3="",'5.工程集計'!$I281=0),"",IF(X$4="均一配賦",X$3/'5.工程集計'!$C$4/'5.工程集計'!$I281,IF(X$4="減価償却費",X$3*'5.工程集計'!$E281/'5.工程集計'!$I281)))</f>
        <v/>
      </c>
      <c r="Y281" s="105" t="str">
        <f>IF(OR($C281="",Y$3="",'5.工程集計'!$I281=0),"",IF(Y$4="均一配賦",Y$3/'5.工程集計'!$C$4/'5.工程集計'!$I281,IF(Y$4="減価償却費",Y$3*'5.工程集計'!$E281/'5.工程集計'!$I281)))</f>
        <v/>
      </c>
      <c r="Z281" s="105" t="str">
        <f>IF(OR($C281="",Z$3="",'5.工程集計'!$I281=0),"",IF(Z$4="均一配賦",Z$3/'5.工程集計'!$C$4/'5.工程集計'!$I281,IF(Z$4="減価償却費",Z$3*'5.工程集計'!$E281/'5.工程集計'!$I281)))</f>
        <v/>
      </c>
      <c r="AA281" s="105" t="str">
        <f>IF(OR($C281="",AA$3="",'5.工程集計'!$I281=0),"",IF(AA$4="均一配賦",AA$3/'5.工程集計'!$C$4/'5.工程集計'!$I281,IF(AA$4="減価償却費",AA$3*'5.工程集計'!$E281/'5.工程集計'!$I281)))</f>
        <v/>
      </c>
    </row>
    <row r="282" spans="2:27" ht="21.75" customHeight="1">
      <c r="B282" s="14" t="str">
        <f>IF('3.工程情報'!B282="","",'3.工程情報'!B282)</f>
        <v/>
      </c>
      <c r="C282" s="14" t="str">
        <f>IF('3.工程情報'!C282="","",'3.工程情報'!C282)</f>
        <v/>
      </c>
      <c r="D282" s="193" t="str">
        <f t="shared" si="9"/>
        <v/>
      </c>
      <c r="E282" s="193" t="str">
        <f t="shared" si="10"/>
        <v/>
      </c>
      <c r="F282" s="105" t="str">
        <f>IF($C282="","",'3.工程情報'!$H282/'5.工程集計'!$H282)</f>
        <v/>
      </c>
      <c r="G282" s="105" t="str">
        <f>IF(OR($C282="",G$3="",'5.工程集計'!$H282=0),"",IF(G$4="均一配賦",G$3/'5.工程集計'!$C$4/'5.工程集計'!$H282,IF(G$4="減価償却費",G$3*'5.工程集計'!$E282/'5.工程集計'!$H282)))</f>
        <v/>
      </c>
      <c r="H282" s="105" t="str">
        <f>IF($C282="","",'5.工程集計'!D282/'5.工程集計'!I282)</f>
        <v/>
      </c>
      <c r="I282" s="105" t="str">
        <f>IF(OR($C282="",I$3="",'5.工程集計'!$I282=0),"",IF(I$4="均一配賦",I$3/'5.工程集計'!$C$4/'5.工程集計'!$I282,IF(I$4="減価償却費",I$3*'5.工程集計'!$E282/'5.工程集計'!$I282)))</f>
        <v/>
      </c>
      <c r="J282" s="106" t="str">
        <f>IF($C282="","",$J$3*'5.工程集計'!G282/'5.工程集計'!I282)</f>
        <v/>
      </c>
      <c r="K282" s="105" t="str">
        <f>IF($C282="","",'3.工程情報'!I282/'5.工程集計'!I282)</f>
        <v/>
      </c>
      <c r="L282" s="105" t="str">
        <f>IF($C282="","",'3.工程情報'!J282/'5.工程集計'!I282)</f>
        <v/>
      </c>
      <c r="M282" s="105" t="str">
        <f>IF($C282="","",'3.工程情報'!K282/'5.工程集計'!I282)</f>
        <v/>
      </c>
      <c r="N282" s="105" t="str">
        <f>IF($C282="","",'3.工程情報'!L282/'5.工程集計'!I282)</f>
        <v/>
      </c>
      <c r="O282" s="105" t="str">
        <f>IF($C282="","",'3.工程情報'!M282/'5.工程集計'!I282)</f>
        <v/>
      </c>
      <c r="P282" s="105" t="str">
        <f>IF(OR($C282="",P$3="",'5.工程集計'!$I282=0),"",IF(P$4="均一配賦",P$3/'5.工程集計'!$C$4/'5.工程集計'!$I282,IF(P$4="減価償却費",P$3*'5.工程集計'!$E282/'5.工程集計'!$I282)))</f>
        <v/>
      </c>
      <c r="Q282" s="105" t="str">
        <f>IF(OR($C282="",Q$3="",'5.工程集計'!$I282=0),"",IF(Q$4="均一配賦",Q$3/'5.工程集計'!$C$4/'5.工程集計'!$I282,IF(Q$4="減価償却費",Q$3*'5.工程集計'!$E282/'5.工程集計'!$I282)))</f>
        <v/>
      </c>
      <c r="R282" s="105" t="str">
        <f>IF(OR($C282="",R$3="",'5.工程集計'!$I282=0),"",IF(R$4="均一配賦",R$3/'5.工程集計'!$C$4/'5.工程集計'!$I282,IF(R$4="減価償却費",R$3*'5.工程集計'!$E282/'5.工程集計'!$I282)))</f>
        <v/>
      </c>
      <c r="S282" s="105" t="str">
        <f>IF(OR($C282="",S$3="",'5.工程集計'!$I282=0),"",IF(S$4="均一配賦",S$3/'5.工程集計'!$C$4/'5.工程集計'!$I282,IF(S$4="減価償却費",S$3*'5.工程集計'!$E282/'5.工程集計'!$I282)))</f>
        <v/>
      </c>
      <c r="T282" s="105" t="str">
        <f>IF(OR($C282="",T$3="",'5.工程集計'!$I282=0),"",IF(T$4="均一配賦",T$3/'5.工程集計'!$C$4/'5.工程集計'!$I282,IF(T$4="減価償却費",T$3*'5.工程集計'!$E282/'5.工程集計'!$I282)))</f>
        <v/>
      </c>
      <c r="U282" s="105" t="str">
        <f>IF(OR($C282="",U$3="",'5.工程集計'!$I282=0),"",IF(U$4="均一配賦",U$3/'5.工程集計'!$C$4/'5.工程集計'!$I282,IF(U$4="減価償却費",U$3*'5.工程集計'!$E282/'5.工程集計'!$I282)))</f>
        <v/>
      </c>
      <c r="V282" s="105" t="str">
        <f>IF(OR($C282="",V$3="",'5.工程集計'!$I282=0),"",IF(V$4="均一配賦",V$3/'5.工程集計'!$C$4/'5.工程集計'!$I282,IF(V$4="減価償却費",V$3*'5.工程集計'!$E282/'5.工程集計'!$I282)))</f>
        <v/>
      </c>
      <c r="W282" s="105" t="str">
        <f>IF(OR($C282="",W$3="",'5.工程集計'!$I282=0),"",IF(W$4="均一配賦",W$3/'5.工程集計'!$C$4/'5.工程集計'!$I282,IF(W$4="減価償却費",W$3*'5.工程集計'!$E282/'5.工程集計'!$I282)))</f>
        <v/>
      </c>
      <c r="X282" s="105" t="str">
        <f>IF(OR($C282="",X$3="",'5.工程集計'!$I282=0),"",IF(X$4="均一配賦",X$3/'5.工程集計'!$C$4/'5.工程集計'!$I282,IF(X$4="減価償却費",X$3*'5.工程集計'!$E282/'5.工程集計'!$I282)))</f>
        <v/>
      </c>
      <c r="Y282" s="105" t="str">
        <f>IF(OR($C282="",Y$3="",'5.工程集計'!$I282=0),"",IF(Y$4="均一配賦",Y$3/'5.工程集計'!$C$4/'5.工程集計'!$I282,IF(Y$4="減価償却費",Y$3*'5.工程集計'!$E282/'5.工程集計'!$I282)))</f>
        <v/>
      </c>
      <c r="Z282" s="105" t="str">
        <f>IF(OR($C282="",Z$3="",'5.工程集計'!$I282=0),"",IF(Z$4="均一配賦",Z$3/'5.工程集計'!$C$4/'5.工程集計'!$I282,IF(Z$4="減価償却費",Z$3*'5.工程集計'!$E282/'5.工程集計'!$I282)))</f>
        <v/>
      </c>
      <c r="AA282" s="105" t="str">
        <f>IF(OR($C282="",AA$3="",'5.工程集計'!$I282=0),"",IF(AA$4="均一配賦",AA$3/'5.工程集計'!$C$4/'5.工程集計'!$I282,IF(AA$4="減価償却費",AA$3*'5.工程集計'!$E282/'5.工程集計'!$I282)))</f>
        <v/>
      </c>
    </row>
    <row r="283" spans="2:27" ht="21.75" customHeight="1">
      <c r="B283" s="14" t="str">
        <f>IF('3.工程情報'!B283="","",'3.工程情報'!B283)</f>
        <v/>
      </c>
      <c r="C283" s="14" t="str">
        <f>IF('3.工程情報'!C283="","",'3.工程情報'!C283)</f>
        <v/>
      </c>
      <c r="D283" s="193" t="str">
        <f t="shared" si="9"/>
        <v/>
      </c>
      <c r="E283" s="193" t="str">
        <f t="shared" si="10"/>
        <v/>
      </c>
      <c r="F283" s="105" t="str">
        <f>IF($C283="","",'3.工程情報'!$H283/'5.工程集計'!$H283)</f>
        <v/>
      </c>
      <c r="G283" s="105" t="str">
        <f>IF(OR($C283="",G$3="",'5.工程集計'!$H283=0),"",IF(G$4="均一配賦",G$3/'5.工程集計'!$C$4/'5.工程集計'!$H283,IF(G$4="減価償却費",G$3*'5.工程集計'!$E283/'5.工程集計'!$H283)))</f>
        <v/>
      </c>
      <c r="H283" s="105" t="str">
        <f>IF($C283="","",'5.工程集計'!D283/'5.工程集計'!I283)</f>
        <v/>
      </c>
      <c r="I283" s="105" t="str">
        <f>IF(OR($C283="",I$3="",'5.工程集計'!$I283=0),"",IF(I$4="均一配賦",I$3/'5.工程集計'!$C$4/'5.工程集計'!$I283,IF(I$4="減価償却費",I$3*'5.工程集計'!$E283/'5.工程集計'!$I283)))</f>
        <v/>
      </c>
      <c r="J283" s="106" t="str">
        <f>IF($C283="","",$J$3*'5.工程集計'!G283/'5.工程集計'!I283)</f>
        <v/>
      </c>
      <c r="K283" s="105" t="str">
        <f>IF($C283="","",'3.工程情報'!I283/'5.工程集計'!I283)</f>
        <v/>
      </c>
      <c r="L283" s="105" t="str">
        <f>IF($C283="","",'3.工程情報'!J283/'5.工程集計'!I283)</f>
        <v/>
      </c>
      <c r="M283" s="105" t="str">
        <f>IF($C283="","",'3.工程情報'!K283/'5.工程集計'!I283)</f>
        <v/>
      </c>
      <c r="N283" s="105" t="str">
        <f>IF($C283="","",'3.工程情報'!L283/'5.工程集計'!I283)</f>
        <v/>
      </c>
      <c r="O283" s="105" t="str">
        <f>IF($C283="","",'3.工程情報'!M283/'5.工程集計'!I283)</f>
        <v/>
      </c>
      <c r="P283" s="105" t="str">
        <f>IF(OR($C283="",P$3="",'5.工程集計'!$I283=0),"",IF(P$4="均一配賦",P$3/'5.工程集計'!$C$4/'5.工程集計'!$I283,IF(P$4="減価償却費",P$3*'5.工程集計'!$E283/'5.工程集計'!$I283)))</f>
        <v/>
      </c>
      <c r="Q283" s="105" t="str">
        <f>IF(OR($C283="",Q$3="",'5.工程集計'!$I283=0),"",IF(Q$4="均一配賦",Q$3/'5.工程集計'!$C$4/'5.工程集計'!$I283,IF(Q$4="減価償却費",Q$3*'5.工程集計'!$E283/'5.工程集計'!$I283)))</f>
        <v/>
      </c>
      <c r="R283" s="105" t="str">
        <f>IF(OR($C283="",R$3="",'5.工程集計'!$I283=0),"",IF(R$4="均一配賦",R$3/'5.工程集計'!$C$4/'5.工程集計'!$I283,IF(R$4="減価償却費",R$3*'5.工程集計'!$E283/'5.工程集計'!$I283)))</f>
        <v/>
      </c>
      <c r="S283" s="105" t="str">
        <f>IF(OR($C283="",S$3="",'5.工程集計'!$I283=0),"",IF(S$4="均一配賦",S$3/'5.工程集計'!$C$4/'5.工程集計'!$I283,IF(S$4="減価償却費",S$3*'5.工程集計'!$E283/'5.工程集計'!$I283)))</f>
        <v/>
      </c>
      <c r="T283" s="105" t="str">
        <f>IF(OR($C283="",T$3="",'5.工程集計'!$I283=0),"",IF(T$4="均一配賦",T$3/'5.工程集計'!$C$4/'5.工程集計'!$I283,IF(T$4="減価償却費",T$3*'5.工程集計'!$E283/'5.工程集計'!$I283)))</f>
        <v/>
      </c>
      <c r="U283" s="105" t="str">
        <f>IF(OR($C283="",U$3="",'5.工程集計'!$I283=0),"",IF(U$4="均一配賦",U$3/'5.工程集計'!$C$4/'5.工程集計'!$I283,IF(U$4="減価償却費",U$3*'5.工程集計'!$E283/'5.工程集計'!$I283)))</f>
        <v/>
      </c>
      <c r="V283" s="105" t="str">
        <f>IF(OR($C283="",V$3="",'5.工程集計'!$I283=0),"",IF(V$4="均一配賦",V$3/'5.工程集計'!$C$4/'5.工程集計'!$I283,IF(V$4="減価償却費",V$3*'5.工程集計'!$E283/'5.工程集計'!$I283)))</f>
        <v/>
      </c>
      <c r="W283" s="105" t="str">
        <f>IF(OR($C283="",W$3="",'5.工程集計'!$I283=0),"",IF(W$4="均一配賦",W$3/'5.工程集計'!$C$4/'5.工程集計'!$I283,IF(W$4="減価償却費",W$3*'5.工程集計'!$E283/'5.工程集計'!$I283)))</f>
        <v/>
      </c>
      <c r="X283" s="105" t="str">
        <f>IF(OR($C283="",X$3="",'5.工程集計'!$I283=0),"",IF(X$4="均一配賦",X$3/'5.工程集計'!$C$4/'5.工程集計'!$I283,IF(X$4="減価償却費",X$3*'5.工程集計'!$E283/'5.工程集計'!$I283)))</f>
        <v/>
      </c>
      <c r="Y283" s="105" t="str">
        <f>IF(OR($C283="",Y$3="",'5.工程集計'!$I283=0),"",IF(Y$4="均一配賦",Y$3/'5.工程集計'!$C$4/'5.工程集計'!$I283,IF(Y$4="減価償却費",Y$3*'5.工程集計'!$E283/'5.工程集計'!$I283)))</f>
        <v/>
      </c>
      <c r="Z283" s="105" t="str">
        <f>IF(OR($C283="",Z$3="",'5.工程集計'!$I283=0),"",IF(Z$4="均一配賦",Z$3/'5.工程集計'!$C$4/'5.工程集計'!$I283,IF(Z$4="減価償却費",Z$3*'5.工程集計'!$E283/'5.工程集計'!$I283)))</f>
        <v/>
      </c>
      <c r="AA283" s="105" t="str">
        <f>IF(OR($C283="",AA$3="",'5.工程集計'!$I283=0),"",IF(AA$4="均一配賦",AA$3/'5.工程集計'!$C$4/'5.工程集計'!$I283,IF(AA$4="減価償却費",AA$3*'5.工程集計'!$E283/'5.工程集計'!$I283)))</f>
        <v/>
      </c>
    </row>
    <row r="284" spans="2:27" ht="21.75" customHeight="1">
      <c r="B284" s="14" t="str">
        <f>IF('3.工程情報'!B284="","",'3.工程情報'!B284)</f>
        <v/>
      </c>
      <c r="C284" s="14" t="str">
        <f>IF('3.工程情報'!C284="","",'3.工程情報'!C284)</f>
        <v/>
      </c>
      <c r="D284" s="193" t="str">
        <f t="shared" si="9"/>
        <v/>
      </c>
      <c r="E284" s="193" t="str">
        <f t="shared" si="10"/>
        <v/>
      </c>
      <c r="F284" s="105" t="str">
        <f>IF($C284="","",'3.工程情報'!$H284/'5.工程集計'!$H284)</f>
        <v/>
      </c>
      <c r="G284" s="105" t="str">
        <f>IF(OR($C284="",G$3="",'5.工程集計'!$H284=0),"",IF(G$4="均一配賦",G$3/'5.工程集計'!$C$4/'5.工程集計'!$H284,IF(G$4="減価償却費",G$3*'5.工程集計'!$E284/'5.工程集計'!$H284)))</f>
        <v/>
      </c>
      <c r="H284" s="105" t="str">
        <f>IF($C284="","",'5.工程集計'!D284/'5.工程集計'!I284)</f>
        <v/>
      </c>
      <c r="I284" s="105" t="str">
        <f>IF(OR($C284="",I$3="",'5.工程集計'!$I284=0),"",IF(I$4="均一配賦",I$3/'5.工程集計'!$C$4/'5.工程集計'!$I284,IF(I$4="減価償却費",I$3*'5.工程集計'!$E284/'5.工程集計'!$I284)))</f>
        <v/>
      </c>
      <c r="J284" s="106" t="str">
        <f>IF($C284="","",$J$3*'5.工程集計'!G284/'5.工程集計'!I284)</f>
        <v/>
      </c>
      <c r="K284" s="105" t="str">
        <f>IF($C284="","",'3.工程情報'!I284/'5.工程集計'!I284)</f>
        <v/>
      </c>
      <c r="L284" s="105" t="str">
        <f>IF($C284="","",'3.工程情報'!J284/'5.工程集計'!I284)</f>
        <v/>
      </c>
      <c r="M284" s="105" t="str">
        <f>IF($C284="","",'3.工程情報'!K284/'5.工程集計'!I284)</f>
        <v/>
      </c>
      <c r="N284" s="105" t="str">
        <f>IF($C284="","",'3.工程情報'!L284/'5.工程集計'!I284)</f>
        <v/>
      </c>
      <c r="O284" s="105" t="str">
        <f>IF($C284="","",'3.工程情報'!M284/'5.工程集計'!I284)</f>
        <v/>
      </c>
      <c r="P284" s="105" t="str">
        <f>IF(OR($C284="",P$3="",'5.工程集計'!$I284=0),"",IF(P$4="均一配賦",P$3/'5.工程集計'!$C$4/'5.工程集計'!$I284,IF(P$4="減価償却費",P$3*'5.工程集計'!$E284/'5.工程集計'!$I284)))</f>
        <v/>
      </c>
      <c r="Q284" s="105" t="str">
        <f>IF(OR($C284="",Q$3="",'5.工程集計'!$I284=0),"",IF(Q$4="均一配賦",Q$3/'5.工程集計'!$C$4/'5.工程集計'!$I284,IF(Q$4="減価償却費",Q$3*'5.工程集計'!$E284/'5.工程集計'!$I284)))</f>
        <v/>
      </c>
      <c r="R284" s="105" t="str">
        <f>IF(OR($C284="",R$3="",'5.工程集計'!$I284=0),"",IF(R$4="均一配賦",R$3/'5.工程集計'!$C$4/'5.工程集計'!$I284,IF(R$4="減価償却費",R$3*'5.工程集計'!$E284/'5.工程集計'!$I284)))</f>
        <v/>
      </c>
      <c r="S284" s="105" t="str">
        <f>IF(OR($C284="",S$3="",'5.工程集計'!$I284=0),"",IF(S$4="均一配賦",S$3/'5.工程集計'!$C$4/'5.工程集計'!$I284,IF(S$4="減価償却費",S$3*'5.工程集計'!$E284/'5.工程集計'!$I284)))</f>
        <v/>
      </c>
      <c r="T284" s="105" t="str">
        <f>IF(OR($C284="",T$3="",'5.工程集計'!$I284=0),"",IF(T$4="均一配賦",T$3/'5.工程集計'!$C$4/'5.工程集計'!$I284,IF(T$4="減価償却費",T$3*'5.工程集計'!$E284/'5.工程集計'!$I284)))</f>
        <v/>
      </c>
      <c r="U284" s="105" t="str">
        <f>IF(OR($C284="",U$3="",'5.工程集計'!$I284=0),"",IF(U$4="均一配賦",U$3/'5.工程集計'!$C$4/'5.工程集計'!$I284,IF(U$4="減価償却費",U$3*'5.工程集計'!$E284/'5.工程集計'!$I284)))</f>
        <v/>
      </c>
      <c r="V284" s="105" t="str">
        <f>IF(OR($C284="",V$3="",'5.工程集計'!$I284=0),"",IF(V$4="均一配賦",V$3/'5.工程集計'!$C$4/'5.工程集計'!$I284,IF(V$4="減価償却費",V$3*'5.工程集計'!$E284/'5.工程集計'!$I284)))</f>
        <v/>
      </c>
      <c r="W284" s="105" t="str">
        <f>IF(OR($C284="",W$3="",'5.工程集計'!$I284=0),"",IF(W$4="均一配賦",W$3/'5.工程集計'!$C$4/'5.工程集計'!$I284,IF(W$4="減価償却費",W$3*'5.工程集計'!$E284/'5.工程集計'!$I284)))</f>
        <v/>
      </c>
      <c r="X284" s="105" t="str">
        <f>IF(OR($C284="",X$3="",'5.工程集計'!$I284=0),"",IF(X$4="均一配賦",X$3/'5.工程集計'!$C$4/'5.工程集計'!$I284,IF(X$4="減価償却費",X$3*'5.工程集計'!$E284/'5.工程集計'!$I284)))</f>
        <v/>
      </c>
      <c r="Y284" s="105" t="str">
        <f>IF(OR($C284="",Y$3="",'5.工程集計'!$I284=0),"",IF(Y$4="均一配賦",Y$3/'5.工程集計'!$C$4/'5.工程集計'!$I284,IF(Y$4="減価償却費",Y$3*'5.工程集計'!$E284/'5.工程集計'!$I284)))</f>
        <v/>
      </c>
      <c r="Z284" s="105" t="str">
        <f>IF(OR($C284="",Z$3="",'5.工程集計'!$I284=0),"",IF(Z$4="均一配賦",Z$3/'5.工程集計'!$C$4/'5.工程集計'!$I284,IF(Z$4="減価償却費",Z$3*'5.工程集計'!$E284/'5.工程集計'!$I284)))</f>
        <v/>
      </c>
      <c r="AA284" s="105" t="str">
        <f>IF(OR($C284="",AA$3="",'5.工程集計'!$I284=0),"",IF(AA$4="均一配賦",AA$3/'5.工程集計'!$C$4/'5.工程集計'!$I284,IF(AA$4="減価償却費",AA$3*'5.工程集計'!$E284/'5.工程集計'!$I284)))</f>
        <v/>
      </c>
    </row>
    <row r="285" spans="2:27" ht="21.75" customHeight="1">
      <c r="B285" s="14" t="str">
        <f>IF('3.工程情報'!B285="","",'3.工程情報'!B285)</f>
        <v/>
      </c>
      <c r="C285" s="14" t="str">
        <f>IF('3.工程情報'!C285="","",'3.工程情報'!C285)</f>
        <v/>
      </c>
      <c r="D285" s="193" t="str">
        <f t="shared" si="9"/>
        <v/>
      </c>
      <c r="E285" s="193" t="str">
        <f t="shared" si="10"/>
        <v/>
      </c>
      <c r="F285" s="105" t="str">
        <f>IF($C285="","",'3.工程情報'!$H285/'5.工程集計'!$H285)</f>
        <v/>
      </c>
      <c r="G285" s="105" t="str">
        <f>IF(OR($C285="",G$3="",'5.工程集計'!$H285=0),"",IF(G$4="均一配賦",G$3/'5.工程集計'!$C$4/'5.工程集計'!$H285,IF(G$4="減価償却費",G$3*'5.工程集計'!$E285/'5.工程集計'!$H285)))</f>
        <v/>
      </c>
      <c r="H285" s="105" t="str">
        <f>IF($C285="","",'5.工程集計'!D285/'5.工程集計'!I285)</f>
        <v/>
      </c>
      <c r="I285" s="105" t="str">
        <f>IF(OR($C285="",I$3="",'5.工程集計'!$I285=0),"",IF(I$4="均一配賦",I$3/'5.工程集計'!$C$4/'5.工程集計'!$I285,IF(I$4="減価償却費",I$3*'5.工程集計'!$E285/'5.工程集計'!$I285)))</f>
        <v/>
      </c>
      <c r="J285" s="106" t="str">
        <f>IF($C285="","",$J$3*'5.工程集計'!G285/'5.工程集計'!I285)</f>
        <v/>
      </c>
      <c r="K285" s="105" t="str">
        <f>IF($C285="","",'3.工程情報'!I285/'5.工程集計'!I285)</f>
        <v/>
      </c>
      <c r="L285" s="105" t="str">
        <f>IF($C285="","",'3.工程情報'!J285/'5.工程集計'!I285)</f>
        <v/>
      </c>
      <c r="M285" s="105" t="str">
        <f>IF($C285="","",'3.工程情報'!K285/'5.工程集計'!I285)</f>
        <v/>
      </c>
      <c r="N285" s="105" t="str">
        <f>IF($C285="","",'3.工程情報'!L285/'5.工程集計'!I285)</f>
        <v/>
      </c>
      <c r="O285" s="105" t="str">
        <f>IF($C285="","",'3.工程情報'!M285/'5.工程集計'!I285)</f>
        <v/>
      </c>
      <c r="P285" s="105" t="str">
        <f>IF(OR($C285="",P$3="",'5.工程集計'!$I285=0),"",IF(P$4="均一配賦",P$3/'5.工程集計'!$C$4/'5.工程集計'!$I285,IF(P$4="減価償却費",P$3*'5.工程集計'!$E285/'5.工程集計'!$I285)))</f>
        <v/>
      </c>
      <c r="Q285" s="105" t="str">
        <f>IF(OR($C285="",Q$3="",'5.工程集計'!$I285=0),"",IF(Q$4="均一配賦",Q$3/'5.工程集計'!$C$4/'5.工程集計'!$I285,IF(Q$4="減価償却費",Q$3*'5.工程集計'!$E285/'5.工程集計'!$I285)))</f>
        <v/>
      </c>
      <c r="R285" s="105" t="str">
        <f>IF(OR($C285="",R$3="",'5.工程集計'!$I285=0),"",IF(R$4="均一配賦",R$3/'5.工程集計'!$C$4/'5.工程集計'!$I285,IF(R$4="減価償却費",R$3*'5.工程集計'!$E285/'5.工程集計'!$I285)))</f>
        <v/>
      </c>
      <c r="S285" s="105" t="str">
        <f>IF(OR($C285="",S$3="",'5.工程集計'!$I285=0),"",IF(S$4="均一配賦",S$3/'5.工程集計'!$C$4/'5.工程集計'!$I285,IF(S$4="減価償却費",S$3*'5.工程集計'!$E285/'5.工程集計'!$I285)))</f>
        <v/>
      </c>
      <c r="T285" s="105" t="str">
        <f>IF(OR($C285="",T$3="",'5.工程集計'!$I285=0),"",IF(T$4="均一配賦",T$3/'5.工程集計'!$C$4/'5.工程集計'!$I285,IF(T$4="減価償却費",T$3*'5.工程集計'!$E285/'5.工程集計'!$I285)))</f>
        <v/>
      </c>
      <c r="U285" s="105" t="str">
        <f>IF(OR($C285="",U$3="",'5.工程集計'!$I285=0),"",IF(U$4="均一配賦",U$3/'5.工程集計'!$C$4/'5.工程集計'!$I285,IF(U$4="減価償却費",U$3*'5.工程集計'!$E285/'5.工程集計'!$I285)))</f>
        <v/>
      </c>
      <c r="V285" s="105" t="str">
        <f>IF(OR($C285="",V$3="",'5.工程集計'!$I285=0),"",IF(V$4="均一配賦",V$3/'5.工程集計'!$C$4/'5.工程集計'!$I285,IF(V$4="減価償却費",V$3*'5.工程集計'!$E285/'5.工程集計'!$I285)))</f>
        <v/>
      </c>
      <c r="W285" s="105" t="str">
        <f>IF(OR($C285="",W$3="",'5.工程集計'!$I285=0),"",IF(W$4="均一配賦",W$3/'5.工程集計'!$C$4/'5.工程集計'!$I285,IF(W$4="減価償却費",W$3*'5.工程集計'!$E285/'5.工程集計'!$I285)))</f>
        <v/>
      </c>
      <c r="X285" s="105" t="str">
        <f>IF(OR($C285="",X$3="",'5.工程集計'!$I285=0),"",IF(X$4="均一配賦",X$3/'5.工程集計'!$C$4/'5.工程集計'!$I285,IF(X$4="減価償却費",X$3*'5.工程集計'!$E285/'5.工程集計'!$I285)))</f>
        <v/>
      </c>
      <c r="Y285" s="105" t="str">
        <f>IF(OR($C285="",Y$3="",'5.工程集計'!$I285=0),"",IF(Y$4="均一配賦",Y$3/'5.工程集計'!$C$4/'5.工程集計'!$I285,IF(Y$4="減価償却費",Y$3*'5.工程集計'!$E285/'5.工程集計'!$I285)))</f>
        <v/>
      </c>
      <c r="Z285" s="105" t="str">
        <f>IF(OR($C285="",Z$3="",'5.工程集計'!$I285=0),"",IF(Z$4="均一配賦",Z$3/'5.工程集計'!$C$4/'5.工程集計'!$I285,IF(Z$4="減価償却費",Z$3*'5.工程集計'!$E285/'5.工程集計'!$I285)))</f>
        <v/>
      </c>
      <c r="AA285" s="105" t="str">
        <f>IF(OR($C285="",AA$3="",'5.工程集計'!$I285=0),"",IF(AA$4="均一配賦",AA$3/'5.工程集計'!$C$4/'5.工程集計'!$I285,IF(AA$4="減価償却費",AA$3*'5.工程集計'!$E285/'5.工程集計'!$I285)))</f>
        <v/>
      </c>
    </row>
    <row r="286" spans="2:27" ht="21.75" customHeight="1">
      <c r="B286" s="14" t="str">
        <f>IF('3.工程情報'!B286="","",'3.工程情報'!B286)</f>
        <v/>
      </c>
      <c r="C286" s="14" t="str">
        <f>IF('3.工程情報'!C286="","",'3.工程情報'!C286)</f>
        <v/>
      </c>
      <c r="D286" s="193" t="str">
        <f t="shared" si="9"/>
        <v/>
      </c>
      <c r="E286" s="193" t="str">
        <f t="shared" si="10"/>
        <v/>
      </c>
      <c r="F286" s="105" t="str">
        <f>IF($C286="","",'3.工程情報'!$H286/'5.工程集計'!$H286)</f>
        <v/>
      </c>
      <c r="G286" s="105" t="str">
        <f>IF(OR($C286="",G$3="",'5.工程集計'!$H286=0),"",IF(G$4="均一配賦",G$3/'5.工程集計'!$C$4/'5.工程集計'!$H286,IF(G$4="減価償却費",G$3*'5.工程集計'!$E286/'5.工程集計'!$H286)))</f>
        <v/>
      </c>
      <c r="H286" s="105" t="str">
        <f>IF($C286="","",'5.工程集計'!D286/'5.工程集計'!I286)</f>
        <v/>
      </c>
      <c r="I286" s="105" t="str">
        <f>IF(OR($C286="",I$3="",'5.工程集計'!$I286=0),"",IF(I$4="均一配賦",I$3/'5.工程集計'!$C$4/'5.工程集計'!$I286,IF(I$4="減価償却費",I$3*'5.工程集計'!$E286/'5.工程集計'!$I286)))</f>
        <v/>
      </c>
      <c r="J286" s="106" t="str">
        <f>IF($C286="","",$J$3*'5.工程集計'!G286/'5.工程集計'!I286)</f>
        <v/>
      </c>
      <c r="K286" s="105" t="str">
        <f>IF($C286="","",'3.工程情報'!I286/'5.工程集計'!I286)</f>
        <v/>
      </c>
      <c r="L286" s="105" t="str">
        <f>IF($C286="","",'3.工程情報'!J286/'5.工程集計'!I286)</f>
        <v/>
      </c>
      <c r="M286" s="105" t="str">
        <f>IF($C286="","",'3.工程情報'!K286/'5.工程集計'!I286)</f>
        <v/>
      </c>
      <c r="N286" s="105" t="str">
        <f>IF($C286="","",'3.工程情報'!L286/'5.工程集計'!I286)</f>
        <v/>
      </c>
      <c r="O286" s="105" t="str">
        <f>IF($C286="","",'3.工程情報'!M286/'5.工程集計'!I286)</f>
        <v/>
      </c>
      <c r="P286" s="105" t="str">
        <f>IF(OR($C286="",P$3="",'5.工程集計'!$I286=0),"",IF(P$4="均一配賦",P$3/'5.工程集計'!$C$4/'5.工程集計'!$I286,IF(P$4="減価償却費",P$3*'5.工程集計'!$E286/'5.工程集計'!$I286)))</f>
        <v/>
      </c>
      <c r="Q286" s="105" t="str">
        <f>IF(OR($C286="",Q$3="",'5.工程集計'!$I286=0),"",IF(Q$4="均一配賦",Q$3/'5.工程集計'!$C$4/'5.工程集計'!$I286,IF(Q$4="減価償却費",Q$3*'5.工程集計'!$E286/'5.工程集計'!$I286)))</f>
        <v/>
      </c>
      <c r="R286" s="105" t="str">
        <f>IF(OR($C286="",R$3="",'5.工程集計'!$I286=0),"",IF(R$4="均一配賦",R$3/'5.工程集計'!$C$4/'5.工程集計'!$I286,IF(R$4="減価償却費",R$3*'5.工程集計'!$E286/'5.工程集計'!$I286)))</f>
        <v/>
      </c>
      <c r="S286" s="105" t="str">
        <f>IF(OR($C286="",S$3="",'5.工程集計'!$I286=0),"",IF(S$4="均一配賦",S$3/'5.工程集計'!$C$4/'5.工程集計'!$I286,IF(S$4="減価償却費",S$3*'5.工程集計'!$E286/'5.工程集計'!$I286)))</f>
        <v/>
      </c>
      <c r="T286" s="105" t="str">
        <f>IF(OR($C286="",T$3="",'5.工程集計'!$I286=0),"",IF(T$4="均一配賦",T$3/'5.工程集計'!$C$4/'5.工程集計'!$I286,IF(T$4="減価償却費",T$3*'5.工程集計'!$E286/'5.工程集計'!$I286)))</f>
        <v/>
      </c>
      <c r="U286" s="105" t="str">
        <f>IF(OR($C286="",U$3="",'5.工程集計'!$I286=0),"",IF(U$4="均一配賦",U$3/'5.工程集計'!$C$4/'5.工程集計'!$I286,IF(U$4="減価償却費",U$3*'5.工程集計'!$E286/'5.工程集計'!$I286)))</f>
        <v/>
      </c>
      <c r="V286" s="105" t="str">
        <f>IF(OR($C286="",V$3="",'5.工程集計'!$I286=0),"",IF(V$4="均一配賦",V$3/'5.工程集計'!$C$4/'5.工程集計'!$I286,IF(V$4="減価償却費",V$3*'5.工程集計'!$E286/'5.工程集計'!$I286)))</f>
        <v/>
      </c>
      <c r="W286" s="105" t="str">
        <f>IF(OR($C286="",W$3="",'5.工程集計'!$I286=0),"",IF(W$4="均一配賦",W$3/'5.工程集計'!$C$4/'5.工程集計'!$I286,IF(W$4="減価償却費",W$3*'5.工程集計'!$E286/'5.工程集計'!$I286)))</f>
        <v/>
      </c>
      <c r="X286" s="105" t="str">
        <f>IF(OR($C286="",X$3="",'5.工程集計'!$I286=0),"",IF(X$4="均一配賦",X$3/'5.工程集計'!$C$4/'5.工程集計'!$I286,IF(X$4="減価償却費",X$3*'5.工程集計'!$E286/'5.工程集計'!$I286)))</f>
        <v/>
      </c>
      <c r="Y286" s="105" t="str">
        <f>IF(OR($C286="",Y$3="",'5.工程集計'!$I286=0),"",IF(Y$4="均一配賦",Y$3/'5.工程集計'!$C$4/'5.工程集計'!$I286,IF(Y$4="減価償却費",Y$3*'5.工程集計'!$E286/'5.工程集計'!$I286)))</f>
        <v/>
      </c>
      <c r="Z286" s="105" t="str">
        <f>IF(OR($C286="",Z$3="",'5.工程集計'!$I286=0),"",IF(Z$4="均一配賦",Z$3/'5.工程集計'!$C$4/'5.工程集計'!$I286,IF(Z$4="減価償却費",Z$3*'5.工程集計'!$E286/'5.工程集計'!$I286)))</f>
        <v/>
      </c>
      <c r="AA286" s="105" t="str">
        <f>IF(OR($C286="",AA$3="",'5.工程集計'!$I286=0),"",IF(AA$4="均一配賦",AA$3/'5.工程集計'!$C$4/'5.工程集計'!$I286,IF(AA$4="減価償却費",AA$3*'5.工程集計'!$E286/'5.工程集計'!$I286)))</f>
        <v/>
      </c>
    </row>
    <row r="287" spans="2:27" ht="21.75" customHeight="1">
      <c r="B287" s="14" t="str">
        <f>IF('3.工程情報'!B287="","",'3.工程情報'!B287)</f>
        <v/>
      </c>
      <c r="C287" s="14" t="str">
        <f>IF('3.工程情報'!C287="","",'3.工程情報'!C287)</f>
        <v/>
      </c>
      <c r="D287" s="193" t="str">
        <f t="shared" si="9"/>
        <v/>
      </c>
      <c r="E287" s="193" t="str">
        <f t="shared" si="10"/>
        <v/>
      </c>
      <c r="F287" s="105" t="str">
        <f>IF($C287="","",'3.工程情報'!$H287/'5.工程集計'!$H287)</f>
        <v/>
      </c>
      <c r="G287" s="105" t="str">
        <f>IF(OR($C287="",G$3="",'5.工程集計'!$H287=0),"",IF(G$4="均一配賦",G$3/'5.工程集計'!$C$4/'5.工程集計'!$H287,IF(G$4="減価償却費",G$3*'5.工程集計'!$E287/'5.工程集計'!$H287)))</f>
        <v/>
      </c>
      <c r="H287" s="105" t="str">
        <f>IF($C287="","",'5.工程集計'!D287/'5.工程集計'!I287)</f>
        <v/>
      </c>
      <c r="I287" s="105" t="str">
        <f>IF(OR($C287="",I$3="",'5.工程集計'!$I287=0),"",IF(I$4="均一配賦",I$3/'5.工程集計'!$C$4/'5.工程集計'!$I287,IF(I$4="減価償却費",I$3*'5.工程集計'!$E287/'5.工程集計'!$I287)))</f>
        <v/>
      </c>
      <c r="J287" s="106" t="str">
        <f>IF($C287="","",$J$3*'5.工程集計'!G287/'5.工程集計'!I287)</f>
        <v/>
      </c>
      <c r="K287" s="105" t="str">
        <f>IF($C287="","",'3.工程情報'!I287/'5.工程集計'!I287)</f>
        <v/>
      </c>
      <c r="L287" s="105" t="str">
        <f>IF($C287="","",'3.工程情報'!J287/'5.工程集計'!I287)</f>
        <v/>
      </c>
      <c r="M287" s="105" t="str">
        <f>IF($C287="","",'3.工程情報'!K287/'5.工程集計'!I287)</f>
        <v/>
      </c>
      <c r="N287" s="105" t="str">
        <f>IF($C287="","",'3.工程情報'!L287/'5.工程集計'!I287)</f>
        <v/>
      </c>
      <c r="O287" s="105" t="str">
        <f>IF($C287="","",'3.工程情報'!M287/'5.工程集計'!I287)</f>
        <v/>
      </c>
      <c r="P287" s="105" t="str">
        <f>IF(OR($C287="",P$3="",'5.工程集計'!$I287=0),"",IF(P$4="均一配賦",P$3/'5.工程集計'!$C$4/'5.工程集計'!$I287,IF(P$4="減価償却費",P$3*'5.工程集計'!$E287/'5.工程集計'!$I287)))</f>
        <v/>
      </c>
      <c r="Q287" s="105" t="str">
        <f>IF(OR($C287="",Q$3="",'5.工程集計'!$I287=0),"",IF(Q$4="均一配賦",Q$3/'5.工程集計'!$C$4/'5.工程集計'!$I287,IF(Q$4="減価償却費",Q$3*'5.工程集計'!$E287/'5.工程集計'!$I287)))</f>
        <v/>
      </c>
      <c r="R287" s="105" t="str">
        <f>IF(OR($C287="",R$3="",'5.工程集計'!$I287=0),"",IF(R$4="均一配賦",R$3/'5.工程集計'!$C$4/'5.工程集計'!$I287,IF(R$4="減価償却費",R$3*'5.工程集計'!$E287/'5.工程集計'!$I287)))</f>
        <v/>
      </c>
      <c r="S287" s="105" t="str">
        <f>IF(OR($C287="",S$3="",'5.工程集計'!$I287=0),"",IF(S$4="均一配賦",S$3/'5.工程集計'!$C$4/'5.工程集計'!$I287,IF(S$4="減価償却費",S$3*'5.工程集計'!$E287/'5.工程集計'!$I287)))</f>
        <v/>
      </c>
      <c r="T287" s="105" t="str">
        <f>IF(OR($C287="",T$3="",'5.工程集計'!$I287=0),"",IF(T$4="均一配賦",T$3/'5.工程集計'!$C$4/'5.工程集計'!$I287,IF(T$4="減価償却費",T$3*'5.工程集計'!$E287/'5.工程集計'!$I287)))</f>
        <v/>
      </c>
      <c r="U287" s="105" t="str">
        <f>IF(OR($C287="",U$3="",'5.工程集計'!$I287=0),"",IF(U$4="均一配賦",U$3/'5.工程集計'!$C$4/'5.工程集計'!$I287,IF(U$4="減価償却費",U$3*'5.工程集計'!$E287/'5.工程集計'!$I287)))</f>
        <v/>
      </c>
      <c r="V287" s="105" t="str">
        <f>IF(OR($C287="",V$3="",'5.工程集計'!$I287=0),"",IF(V$4="均一配賦",V$3/'5.工程集計'!$C$4/'5.工程集計'!$I287,IF(V$4="減価償却費",V$3*'5.工程集計'!$E287/'5.工程集計'!$I287)))</f>
        <v/>
      </c>
      <c r="W287" s="105" t="str">
        <f>IF(OR($C287="",W$3="",'5.工程集計'!$I287=0),"",IF(W$4="均一配賦",W$3/'5.工程集計'!$C$4/'5.工程集計'!$I287,IF(W$4="減価償却費",W$3*'5.工程集計'!$E287/'5.工程集計'!$I287)))</f>
        <v/>
      </c>
      <c r="X287" s="105" t="str">
        <f>IF(OR($C287="",X$3="",'5.工程集計'!$I287=0),"",IF(X$4="均一配賦",X$3/'5.工程集計'!$C$4/'5.工程集計'!$I287,IF(X$4="減価償却費",X$3*'5.工程集計'!$E287/'5.工程集計'!$I287)))</f>
        <v/>
      </c>
      <c r="Y287" s="105" t="str">
        <f>IF(OR($C287="",Y$3="",'5.工程集計'!$I287=0),"",IF(Y$4="均一配賦",Y$3/'5.工程集計'!$C$4/'5.工程集計'!$I287,IF(Y$4="減価償却費",Y$3*'5.工程集計'!$E287/'5.工程集計'!$I287)))</f>
        <v/>
      </c>
      <c r="Z287" s="105" t="str">
        <f>IF(OR($C287="",Z$3="",'5.工程集計'!$I287=0),"",IF(Z$4="均一配賦",Z$3/'5.工程集計'!$C$4/'5.工程集計'!$I287,IF(Z$4="減価償却費",Z$3*'5.工程集計'!$E287/'5.工程集計'!$I287)))</f>
        <v/>
      </c>
      <c r="AA287" s="105" t="str">
        <f>IF(OR($C287="",AA$3="",'5.工程集計'!$I287=0),"",IF(AA$4="均一配賦",AA$3/'5.工程集計'!$C$4/'5.工程集計'!$I287,IF(AA$4="減価償却費",AA$3*'5.工程集計'!$E287/'5.工程集計'!$I287)))</f>
        <v/>
      </c>
    </row>
    <row r="288" spans="2:27" ht="21.75" customHeight="1">
      <c r="B288" s="14" t="str">
        <f>IF('3.工程情報'!B288="","",'3.工程情報'!B288)</f>
        <v/>
      </c>
      <c r="C288" s="14" t="str">
        <f>IF('3.工程情報'!C288="","",'3.工程情報'!C288)</f>
        <v/>
      </c>
      <c r="D288" s="193" t="str">
        <f t="shared" si="9"/>
        <v/>
      </c>
      <c r="E288" s="193" t="str">
        <f t="shared" si="10"/>
        <v/>
      </c>
      <c r="F288" s="105" t="str">
        <f>IF($C288="","",'3.工程情報'!$H288/'5.工程集計'!$H288)</f>
        <v/>
      </c>
      <c r="G288" s="105" t="str">
        <f>IF(OR($C288="",G$3="",'5.工程集計'!$H288=0),"",IF(G$4="均一配賦",G$3/'5.工程集計'!$C$4/'5.工程集計'!$H288,IF(G$4="減価償却費",G$3*'5.工程集計'!$E288/'5.工程集計'!$H288)))</f>
        <v/>
      </c>
      <c r="H288" s="105" t="str">
        <f>IF($C288="","",'5.工程集計'!D288/'5.工程集計'!I288)</f>
        <v/>
      </c>
      <c r="I288" s="105" t="str">
        <f>IF(OR($C288="",I$3="",'5.工程集計'!$I288=0),"",IF(I$4="均一配賦",I$3/'5.工程集計'!$C$4/'5.工程集計'!$I288,IF(I$4="減価償却費",I$3*'5.工程集計'!$E288/'5.工程集計'!$I288)))</f>
        <v/>
      </c>
      <c r="J288" s="106" t="str">
        <f>IF($C288="","",$J$3*'5.工程集計'!G288/'5.工程集計'!I288)</f>
        <v/>
      </c>
      <c r="K288" s="105" t="str">
        <f>IF($C288="","",'3.工程情報'!I288/'5.工程集計'!I288)</f>
        <v/>
      </c>
      <c r="L288" s="105" t="str">
        <f>IF($C288="","",'3.工程情報'!J288/'5.工程集計'!I288)</f>
        <v/>
      </c>
      <c r="M288" s="105" t="str">
        <f>IF($C288="","",'3.工程情報'!K288/'5.工程集計'!I288)</f>
        <v/>
      </c>
      <c r="N288" s="105" t="str">
        <f>IF($C288="","",'3.工程情報'!L288/'5.工程集計'!I288)</f>
        <v/>
      </c>
      <c r="O288" s="105" t="str">
        <f>IF($C288="","",'3.工程情報'!M288/'5.工程集計'!I288)</f>
        <v/>
      </c>
      <c r="P288" s="105" t="str">
        <f>IF(OR($C288="",P$3="",'5.工程集計'!$I288=0),"",IF(P$4="均一配賦",P$3/'5.工程集計'!$C$4/'5.工程集計'!$I288,IF(P$4="減価償却費",P$3*'5.工程集計'!$E288/'5.工程集計'!$I288)))</f>
        <v/>
      </c>
      <c r="Q288" s="105" t="str">
        <f>IF(OR($C288="",Q$3="",'5.工程集計'!$I288=0),"",IF(Q$4="均一配賦",Q$3/'5.工程集計'!$C$4/'5.工程集計'!$I288,IF(Q$4="減価償却費",Q$3*'5.工程集計'!$E288/'5.工程集計'!$I288)))</f>
        <v/>
      </c>
      <c r="R288" s="105" t="str">
        <f>IF(OR($C288="",R$3="",'5.工程集計'!$I288=0),"",IF(R$4="均一配賦",R$3/'5.工程集計'!$C$4/'5.工程集計'!$I288,IF(R$4="減価償却費",R$3*'5.工程集計'!$E288/'5.工程集計'!$I288)))</f>
        <v/>
      </c>
      <c r="S288" s="105" t="str">
        <f>IF(OR($C288="",S$3="",'5.工程集計'!$I288=0),"",IF(S$4="均一配賦",S$3/'5.工程集計'!$C$4/'5.工程集計'!$I288,IF(S$4="減価償却費",S$3*'5.工程集計'!$E288/'5.工程集計'!$I288)))</f>
        <v/>
      </c>
      <c r="T288" s="105" t="str">
        <f>IF(OR($C288="",T$3="",'5.工程集計'!$I288=0),"",IF(T$4="均一配賦",T$3/'5.工程集計'!$C$4/'5.工程集計'!$I288,IF(T$4="減価償却費",T$3*'5.工程集計'!$E288/'5.工程集計'!$I288)))</f>
        <v/>
      </c>
      <c r="U288" s="105" t="str">
        <f>IF(OR($C288="",U$3="",'5.工程集計'!$I288=0),"",IF(U$4="均一配賦",U$3/'5.工程集計'!$C$4/'5.工程集計'!$I288,IF(U$4="減価償却費",U$3*'5.工程集計'!$E288/'5.工程集計'!$I288)))</f>
        <v/>
      </c>
      <c r="V288" s="105" t="str">
        <f>IF(OR($C288="",V$3="",'5.工程集計'!$I288=0),"",IF(V$4="均一配賦",V$3/'5.工程集計'!$C$4/'5.工程集計'!$I288,IF(V$4="減価償却費",V$3*'5.工程集計'!$E288/'5.工程集計'!$I288)))</f>
        <v/>
      </c>
      <c r="W288" s="105" t="str">
        <f>IF(OR($C288="",W$3="",'5.工程集計'!$I288=0),"",IF(W$4="均一配賦",W$3/'5.工程集計'!$C$4/'5.工程集計'!$I288,IF(W$4="減価償却費",W$3*'5.工程集計'!$E288/'5.工程集計'!$I288)))</f>
        <v/>
      </c>
      <c r="X288" s="105" t="str">
        <f>IF(OR($C288="",X$3="",'5.工程集計'!$I288=0),"",IF(X$4="均一配賦",X$3/'5.工程集計'!$C$4/'5.工程集計'!$I288,IF(X$4="減価償却費",X$3*'5.工程集計'!$E288/'5.工程集計'!$I288)))</f>
        <v/>
      </c>
      <c r="Y288" s="105" t="str">
        <f>IF(OR($C288="",Y$3="",'5.工程集計'!$I288=0),"",IF(Y$4="均一配賦",Y$3/'5.工程集計'!$C$4/'5.工程集計'!$I288,IF(Y$4="減価償却費",Y$3*'5.工程集計'!$E288/'5.工程集計'!$I288)))</f>
        <v/>
      </c>
      <c r="Z288" s="105" t="str">
        <f>IF(OR($C288="",Z$3="",'5.工程集計'!$I288=0),"",IF(Z$4="均一配賦",Z$3/'5.工程集計'!$C$4/'5.工程集計'!$I288,IF(Z$4="減価償却費",Z$3*'5.工程集計'!$E288/'5.工程集計'!$I288)))</f>
        <v/>
      </c>
      <c r="AA288" s="105" t="str">
        <f>IF(OR($C288="",AA$3="",'5.工程集計'!$I288=0),"",IF(AA$4="均一配賦",AA$3/'5.工程集計'!$C$4/'5.工程集計'!$I288,IF(AA$4="減価償却費",AA$3*'5.工程集計'!$E288/'5.工程集計'!$I288)))</f>
        <v/>
      </c>
    </row>
    <row r="289" spans="2:27" ht="21.75" customHeight="1">
      <c r="B289" s="14" t="str">
        <f>IF('3.工程情報'!B289="","",'3.工程情報'!B289)</f>
        <v/>
      </c>
      <c r="C289" s="14" t="str">
        <f>IF('3.工程情報'!C289="","",'3.工程情報'!C289)</f>
        <v/>
      </c>
      <c r="D289" s="193" t="str">
        <f t="shared" si="9"/>
        <v/>
      </c>
      <c r="E289" s="193" t="str">
        <f t="shared" si="10"/>
        <v/>
      </c>
      <c r="F289" s="105" t="str">
        <f>IF($C289="","",'3.工程情報'!$H289/'5.工程集計'!$H289)</f>
        <v/>
      </c>
      <c r="G289" s="105" t="str">
        <f>IF(OR($C289="",G$3="",'5.工程集計'!$H289=0),"",IF(G$4="均一配賦",G$3/'5.工程集計'!$C$4/'5.工程集計'!$H289,IF(G$4="減価償却費",G$3*'5.工程集計'!$E289/'5.工程集計'!$H289)))</f>
        <v/>
      </c>
      <c r="H289" s="105" t="str">
        <f>IF($C289="","",'5.工程集計'!D289/'5.工程集計'!I289)</f>
        <v/>
      </c>
      <c r="I289" s="105" t="str">
        <f>IF(OR($C289="",I$3="",'5.工程集計'!$I289=0),"",IF(I$4="均一配賦",I$3/'5.工程集計'!$C$4/'5.工程集計'!$I289,IF(I$4="減価償却費",I$3*'5.工程集計'!$E289/'5.工程集計'!$I289)))</f>
        <v/>
      </c>
      <c r="J289" s="106" t="str">
        <f>IF($C289="","",$J$3*'5.工程集計'!G289/'5.工程集計'!I289)</f>
        <v/>
      </c>
      <c r="K289" s="105" t="str">
        <f>IF($C289="","",'3.工程情報'!I289/'5.工程集計'!I289)</f>
        <v/>
      </c>
      <c r="L289" s="105" t="str">
        <f>IF($C289="","",'3.工程情報'!J289/'5.工程集計'!I289)</f>
        <v/>
      </c>
      <c r="M289" s="105" t="str">
        <f>IF($C289="","",'3.工程情報'!K289/'5.工程集計'!I289)</f>
        <v/>
      </c>
      <c r="N289" s="105" t="str">
        <f>IF($C289="","",'3.工程情報'!L289/'5.工程集計'!I289)</f>
        <v/>
      </c>
      <c r="O289" s="105" t="str">
        <f>IF($C289="","",'3.工程情報'!M289/'5.工程集計'!I289)</f>
        <v/>
      </c>
      <c r="P289" s="105" t="str">
        <f>IF(OR($C289="",P$3="",'5.工程集計'!$I289=0),"",IF(P$4="均一配賦",P$3/'5.工程集計'!$C$4/'5.工程集計'!$I289,IF(P$4="減価償却費",P$3*'5.工程集計'!$E289/'5.工程集計'!$I289)))</f>
        <v/>
      </c>
      <c r="Q289" s="105" t="str">
        <f>IF(OR($C289="",Q$3="",'5.工程集計'!$I289=0),"",IF(Q$4="均一配賦",Q$3/'5.工程集計'!$C$4/'5.工程集計'!$I289,IF(Q$4="減価償却費",Q$3*'5.工程集計'!$E289/'5.工程集計'!$I289)))</f>
        <v/>
      </c>
      <c r="R289" s="105" t="str">
        <f>IF(OR($C289="",R$3="",'5.工程集計'!$I289=0),"",IF(R$4="均一配賦",R$3/'5.工程集計'!$C$4/'5.工程集計'!$I289,IF(R$4="減価償却費",R$3*'5.工程集計'!$E289/'5.工程集計'!$I289)))</f>
        <v/>
      </c>
      <c r="S289" s="105" t="str">
        <f>IF(OR($C289="",S$3="",'5.工程集計'!$I289=0),"",IF(S$4="均一配賦",S$3/'5.工程集計'!$C$4/'5.工程集計'!$I289,IF(S$4="減価償却費",S$3*'5.工程集計'!$E289/'5.工程集計'!$I289)))</f>
        <v/>
      </c>
      <c r="T289" s="105" t="str">
        <f>IF(OR($C289="",T$3="",'5.工程集計'!$I289=0),"",IF(T$4="均一配賦",T$3/'5.工程集計'!$C$4/'5.工程集計'!$I289,IF(T$4="減価償却費",T$3*'5.工程集計'!$E289/'5.工程集計'!$I289)))</f>
        <v/>
      </c>
      <c r="U289" s="105" t="str">
        <f>IF(OR($C289="",U$3="",'5.工程集計'!$I289=0),"",IF(U$4="均一配賦",U$3/'5.工程集計'!$C$4/'5.工程集計'!$I289,IF(U$4="減価償却費",U$3*'5.工程集計'!$E289/'5.工程集計'!$I289)))</f>
        <v/>
      </c>
      <c r="V289" s="105" t="str">
        <f>IF(OR($C289="",V$3="",'5.工程集計'!$I289=0),"",IF(V$4="均一配賦",V$3/'5.工程集計'!$C$4/'5.工程集計'!$I289,IF(V$4="減価償却費",V$3*'5.工程集計'!$E289/'5.工程集計'!$I289)))</f>
        <v/>
      </c>
      <c r="W289" s="105" t="str">
        <f>IF(OR($C289="",W$3="",'5.工程集計'!$I289=0),"",IF(W$4="均一配賦",W$3/'5.工程集計'!$C$4/'5.工程集計'!$I289,IF(W$4="減価償却費",W$3*'5.工程集計'!$E289/'5.工程集計'!$I289)))</f>
        <v/>
      </c>
      <c r="X289" s="105" t="str">
        <f>IF(OR($C289="",X$3="",'5.工程集計'!$I289=0),"",IF(X$4="均一配賦",X$3/'5.工程集計'!$C$4/'5.工程集計'!$I289,IF(X$4="減価償却費",X$3*'5.工程集計'!$E289/'5.工程集計'!$I289)))</f>
        <v/>
      </c>
      <c r="Y289" s="105" t="str">
        <f>IF(OR($C289="",Y$3="",'5.工程集計'!$I289=0),"",IF(Y$4="均一配賦",Y$3/'5.工程集計'!$C$4/'5.工程集計'!$I289,IF(Y$4="減価償却費",Y$3*'5.工程集計'!$E289/'5.工程集計'!$I289)))</f>
        <v/>
      </c>
      <c r="Z289" s="105" t="str">
        <f>IF(OR($C289="",Z$3="",'5.工程集計'!$I289=0),"",IF(Z$4="均一配賦",Z$3/'5.工程集計'!$C$4/'5.工程集計'!$I289,IF(Z$4="減価償却費",Z$3*'5.工程集計'!$E289/'5.工程集計'!$I289)))</f>
        <v/>
      </c>
      <c r="AA289" s="105" t="str">
        <f>IF(OR($C289="",AA$3="",'5.工程集計'!$I289=0),"",IF(AA$4="均一配賦",AA$3/'5.工程集計'!$C$4/'5.工程集計'!$I289,IF(AA$4="減価償却費",AA$3*'5.工程集計'!$E289/'5.工程集計'!$I289)))</f>
        <v/>
      </c>
    </row>
    <row r="290" spans="2:27" ht="21.75" customHeight="1">
      <c r="B290" s="14" t="str">
        <f>IF('3.工程情報'!B290="","",'3.工程情報'!B290)</f>
        <v/>
      </c>
      <c r="C290" s="14" t="str">
        <f>IF('3.工程情報'!C290="","",'3.工程情報'!C290)</f>
        <v/>
      </c>
      <c r="D290" s="193" t="str">
        <f t="shared" si="9"/>
        <v/>
      </c>
      <c r="E290" s="193" t="str">
        <f t="shared" si="10"/>
        <v/>
      </c>
      <c r="F290" s="105" t="str">
        <f>IF($C290="","",'3.工程情報'!$H290/'5.工程集計'!$H290)</f>
        <v/>
      </c>
      <c r="G290" s="105" t="str">
        <f>IF(OR($C290="",G$3="",'5.工程集計'!$H290=0),"",IF(G$4="均一配賦",G$3/'5.工程集計'!$C$4/'5.工程集計'!$H290,IF(G$4="減価償却費",G$3*'5.工程集計'!$E290/'5.工程集計'!$H290)))</f>
        <v/>
      </c>
      <c r="H290" s="105" t="str">
        <f>IF($C290="","",'5.工程集計'!D290/'5.工程集計'!I290)</f>
        <v/>
      </c>
      <c r="I290" s="105" t="str">
        <f>IF(OR($C290="",I$3="",'5.工程集計'!$I290=0),"",IF(I$4="均一配賦",I$3/'5.工程集計'!$C$4/'5.工程集計'!$I290,IF(I$4="減価償却費",I$3*'5.工程集計'!$E290/'5.工程集計'!$I290)))</f>
        <v/>
      </c>
      <c r="J290" s="106" t="str">
        <f>IF($C290="","",$J$3*'5.工程集計'!G290/'5.工程集計'!I290)</f>
        <v/>
      </c>
      <c r="K290" s="105" t="str">
        <f>IF($C290="","",'3.工程情報'!I290/'5.工程集計'!I290)</f>
        <v/>
      </c>
      <c r="L290" s="105" t="str">
        <f>IF($C290="","",'3.工程情報'!J290/'5.工程集計'!I290)</f>
        <v/>
      </c>
      <c r="M290" s="105" t="str">
        <f>IF($C290="","",'3.工程情報'!K290/'5.工程集計'!I290)</f>
        <v/>
      </c>
      <c r="N290" s="105" t="str">
        <f>IF($C290="","",'3.工程情報'!L290/'5.工程集計'!I290)</f>
        <v/>
      </c>
      <c r="O290" s="105" t="str">
        <f>IF($C290="","",'3.工程情報'!M290/'5.工程集計'!I290)</f>
        <v/>
      </c>
      <c r="P290" s="105" t="str">
        <f>IF(OR($C290="",P$3="",'5.工程集計'!$I290=0),"",IF(P$4="均一配賦",P$3/'5.工程集計'!$C$4/'5.工程集計'!$I290,IF(P$4="減価償却費",P$3*'5.工程集計'!$E290/'5.工程集計'!$I290)))</f>
        <v/>
      </c>
      <c r="Q290" s="105" t="str">
        <f>IF(OR($C290="",Q$3="",'5.工程集計'!$I290=0),"",IF(Q$4="均一配賦",Q$3/'5.工程集計'!$C$4/'5.工程集計'!$I290,IF(Q$4="減価償却費",Q$3*'5.工程集計'!$E290/'5.工程集計'!$I290)))</f>
        <v/>
      </c>
      <c r="R290" s="105" t="str">
        <f>IF(OR($C290="",R$3="",'5.工程集計'!$I290=0),"",IF(R$4="均一配賦",R$3/'5.工程集計'!$C$4/'5.工程集計'!$I290,IF(R$4="減価償却費",R$3*'5.工程集計'!$E290/'5.工程集計'!$I290)))</f>
        <v/>
      </c>
      <c r="S290" s="105" t="str">
        <f>IF(OR($C290="",S$3="",'5.工程集計'!$I290=0),"",IF(S$4="均一配賦",S$3/'5.工程集計'!$C$4/'5.工程集計'!$I290,IF(S$4="減価償却費",S$3*'5.工程集計'!$E290/'5.工程集計'!$I290)))</f>
        <v/>
      </c>
      <c r="T290" s="105" t="str">
        <f>IF(OR($C290="",T$3="",'5.工程集計'!$I290=0),"",IF(T$4="均一配賦",T$3/'5.工程集計'!$C$4/'5.工程集計'!$I290,IF(T$4="減価償却費",T$3*'5.工程集計'!$E290/'5.工程集計'!$I290)))</f>
        <v/>
      </c>
      <c r="U290" s="105" t="str">
        <f>IF(OR($C290="",U$3="",'5.工程集計'!$I290=0),"",IF(U$4="均一配賦",U$3/'5.工程集計'!$C$4/'5.工程集計'!$I290,IF(U$4="減価償却費",U$3*'5.工程集計'!$E290/'5.工程集計'!$I290)))</f>
        <v/>
      </c>
      <c r="V290" s="105" t="str">
        <f>IF(OR($C290="",V$3="",'5.工程集計'!$I290=0),"",IF(V$4="均一配賦",V$3/'5.工程集計'!$C$4/'5.工程集計'!$I290,IF(V$4="減価償却費",V$3*'5.工程集計'!$E290/'5.工程集計'!$I290)))</f>
        <v/>
      </c>
      <c r="W290" s="105" t="str">
        <f>IF(OR($C290="",W$3="",'5.工程集計'!$I290=0),"",IF(W$4="均一配賦",W$3/'5.工程集計'!$C$4/'5.工程集計'!$I290,IF(W$4="減価償却費",W$3*'5.工程集計'!$E290/'5.工程集計'!$I290)))</f>
        <v/>
      </c>
      <c r="X290" s="105" t="str">
        <f>IF(OR($C290="",X$3="",'5.工程集計'!$I290=0),"",IF(X$4="均一配賦",X$3/'5.工程集計'!$C$4/'5.工程集計'!$I290,IF(X$4="減価償却費",X$3*'5.工程集計'!$E290/'5.工程集計'!$I290)))</f>
        <v/>
      </c>
      <c r="Y290" s="105" t="str">
        <f>IF(OR($C290="",Y$3="",'5.工程集計'!$I290=0),"",IF(Y$4="均一配賦",Y$3/'5.工程集計'!$C$4/'5.工程集計'!$I290,IF(Y$4="減価償却費",Y$3*'5.工程集計'!$E290/'5.工程集計'!$I290)))</f>
        <v/>
      </c>
      <c r="Z290" s="105" t="str">
        <f>IF(OR($C290="",Z$3="",'5.工程集計'!$I290=0),"",IF(Z$4="均一配賦",Z$3/'5.工程集計'!$C$4/'5.工程集計'!$I290,IF(Z$4="減価償却費",Z$3*'5.工程集計'!$E290/'5.工程集計'!$I290)))</f>
        <v/>
      </c>
      <c r="AA290" s="105" t="str">
        <f>IF(OR($C290="",AA$3="",'5.工程集計'!$I290=0),"",IF(AA$4="均一配賦",AA$3/'5.工程集計'!$C$4/'5.工程集計'!$I290,IF(AA$4="減価償却費",AA$3*'5.工程集計'!$E290/'5.工程集計'!$I290)))</f>
        <v/>
      </c>
    </row>
    <row r="291" spans="2:27" ht="21.75" customHeight="1">
      <c r="B291" s="14" t="str">
        <f>IF('3.工程情報'!B291="","",'3.工程情報'!B291)</f>
        <v/>
      </c>
      <c r="C291" s="14" t="str">
        <f>IF('3.工程情報'!C291="","",'3.工程情報'!C291)</f>
        <v/>
      </c>
      <c r="D291" s="193" t="str">
        <f t="shared" si="9"/>
        <v/>
      </c>
      <c r="E291" s="193" t="str">
        <f t="shared" si="10"/>
        <v/>
      </c>
      <c r="F291" s="105" t="str">
        <f>IF($C291="","",'3.工程情報'!$H291/'5.工程集計'!$H291)</f>
        <v/>
      </c>
      <c r="G291" s="105" t="str">
        <f>IF(OR($C291="",G$3="",'5.工程集計'!$H291=0),"",IF(G$4="均一配賦",G$3/'5.工程集計'!$C$4/'5.工程集計'!$H291,IF(G$4="減価償却費",G$3*'5.工程集計'!$E291/'5.工程集計'!$H291)))</f>
        <v/>
      </c>
      <c r="H291" s="105" t="str">
        <f>IF($C291="","",'5.工程集計'!D291/'5.工程集計'!I291)</f>
        <v/>
      </c>
      <c r="I291" s="105" t="str">
        <f>IF(OR($C291="",I$3="",'5.工程集計'!$I291=0),"",IF(I$4="均一配賦",I$3/'5.工程集計'!$C$4/'5.工程集計'!$I291,IF(I$4="減価償却費",I$3*'5.工程集計'!$E291/'5.工程集計'!$I291)))</f>
        <v/>
      </c>
      <c r="J291" s="106" t="str">
        <f>IF($C291="","",$J$3*'5.工程集計'!G291/'5.工程集計'!I291)</f>
        <v/>
      </c>
      <c r="K291" s="105" t="str">
        <f>IF($C291="","",'3.工程情報'!I291/'5.工程集計'!I291)</f>
        <v/>
      </c>
      <c r="L291" s="105" t="str">
        <f>IF($C291="","",'3.工程情報'!J291/'5.工程集計'!I291)</f>
        <v/>
      </c>
      <c r="M291" s="105" t="str">
        <f>IF($C291="","",'3.工程情報'!K291/'5.工程集計'!I291)</f>
        <v/>
      </c>
      <c r="N291" s="105" t="str">
        <f>IF($C291="","",'3.工程情報'!L291/'5.工程集計'!I291)</f>
        <v/>
      </c>
      <c r="O291" s="105" t="str">
        <f>IF($C291="","",'3.工程情報'!M291/'5.工程集計'!I291)</f>
        <v/>
      </c>
      <c r="P291" s="105" t="str">
        <f>IF(OR($C291="",P$3="",'5.工程集計'!$I291=0),"",IF(P$4="均一配賦",P$3/'5.工程集計'!$C$4/'5.工程集計'!$I291,IF(P$4="減価償却費",P$3*'5.工程集計'!$E291/'5.工程集計'!$I291)))</f>
        <v/>
      </c>
      <c r="Q291" s="105" t="str">
        <f>IF(OR($C291="",Q$3="",'5.工程集計'!$I291=0),"",IF(Q$4="均一配賦",Q$3/'5.工程集計'!$C$4/'5.工程集計'!$I291,IF(Q$4="減価償却費",Q$3*'5.工程集計'!$E291/'5.工程集計'!$I291)))</f>
        <v/>
      </c>
      <c r="R291" s="105" t="str">
        <f>IF(OR($C291="",R$3="",'5.工程集計'!$I291=0),"",IF(R$4="均一配賦",R$3/'5.工程集計'!$C$4/'5.工程集計'!$I291,IF(R$4="減価償却費",R$3*'5.工程集計'!$E291/'5.工程集計'!$I291)))</f>
        <v/>
      </c>
      <c r="S291" s="105" t="str">
        <f>IF(OR($C291="",S$3="",'5.工程集計'!$I291=0),"",IF(S$4="均一配賦",S$3/'5.工程集計'!$C$4/'5.工程集計'!$I291,IF(S$4="減価償却費",S$3*'5.工程集計'!$E291/'5.工程集計'!$I291)))</f>
        <v/>
      </c>
      <c r="T291" s="105" t="str">
        <f>IF(OR($C291="",T$3="",'5.工程集計'!$I291=0),"",IF(T$4="均一配賦",T$3/'5.工程集計'!$C$4/'5.工程集計'!$I291,IF(T$4="減価償却費",T$3*'5.工程集計'!$E291/'5.工程集計'!$I291)))</f>
        <v/>
      </c>
      <c r="U291" s="105" t="str">
        <f>IF(OR($C291="",U$3="",'5.工程集計'!$I291=0),"",IF(U$4="均一配賦",U$3/'5.工程集計'!$C$4/'5.工程集計'!$I291,IF(U$4="減価償却費",U$3*'5.工程集計'!$E291/'5.工程集計'!$I291)))</f>
        <v/>
      </c>
      <c r="V291" s="105" t="str">
        <f>IF(OR($C291="",V$3="",'5.工程集計'!$I291=0),"",IF(V$4="均一配賦",V$3/'5.工程集計'!$C$4/'5.工程集計'!$I291,IF(V$4="減価償却費",V$3*'5.工程集計'!$E291/'5.工程集計'!$I291)))</f>
        <v/>
      </c>
      <c r="W291" s="105" t="str">
        <f>IF(OR($C291="",W$3="",'5.工程集計'!$I291=0),"",IF(W$4="均一配賦",W$3/'5.工程集計'!$C$4/'5.工程集計'!$I291,IF(W$4="減価償却費",W$3*'5.工程集計'!$E291/'5.工程集計'!$I291)))</f>
        <v/>
      </c>
      <c r="X291" s="105" t="str">
        <f>IF(OR($C291="",X$3="",'5.工程集計'!$I291=0),"",IF(X$4="均一配賦",X$3/'5.工程集計'!$C$4/'5.工程集計'!$I291,IF(X$4="減価償却費",X$3*'5.工程集計'!$E291/'5.工程集計'!$I291)))</f>
        <v/>
      </c>
      <c r="Y291" s="105" t="str">
        <f>IF(OR($C291="",Y$3="",'5.工程集計'!$I291=0),"",IF(Y$4="均一配賦",Y$3/'5.工程集計'!$C$4/'5.工程集計'!$I291,IF(Y$4="減価償却費",Y$3*'5.工程集計'!$E291/'5.工程集計'!$I291)))</f>
        <v/>
      </c>
      <c r="Z291" s="105" t="str">
        <f>IF(OR($C291="",Z$3="",'5.工程集計'!$I291=0),"",IF(Z$4="均一配賦",Z$3/'5.工程集計'!$C$4/'5.工程集計'!$I291,IF(Z$4="減価償却費",Z$3*'5.工程集計'!$E291/'5.工程集計'!$I291)))</f>
        <v/>
      </c>
      <c r="AA291" s="105" t="str">
        <f>IF(OR($C291="",AA$3="",'5.工程集計'!$I291=0),"",IF(AA$4="均一配賦",AA$3/'5.工程集計'!$C$4/'5.工程集計'!$I291,IF(AA$4="減価償却費",AA$3*'5.工程集計'!$E291/'5.工程集計'!$I291)))</f>
        <v/>
      </c>
    </row>
    <row r="292" spans="2:27" ht="21.75" customHeight="1">
      <c r="B292" s="14" t="str">
        <f>IF('3.工程情報'!B292="","",'3.工程情報'!B292)</f>
        <v/>
      </c>
      <c r="C292" s="14" t="str">
        <f>IF('3.工程情報'!C292="","",'3.工程情報'!C292)</f>
        <v/>
      </c>
      <c r="D292" s="193" t="str">
        <f t="shared" si="9"/>
        <v/>
      </c>
      <c r="E292" s="193" t="str">
        <f t="shared" si="10"/>
        <v/>
      </c>
      <c r="F292" s="105" t="str">
        <f>IF($C292="","",'3.工程情報'!$H292/'5.工程集計'!$H292)</f>
        <v/>
      </c>
      <c r="G292" s="105" t="str">
        <f>IF(OR($C292="",G$3="",'5.工程集計'!$H292=0),"",IF(G$4="均一配賦",G$3/'5.工程集計'!$C$4/'5.工程集計'!$H292,IF(G$4="減価償却費",G$3*'5.工程集計'!$E292/'5.工程集計'!$H292)))</f>
        <v/>
      </c>
      <c r="H292" s="105" t="str">
        <f>IF($C292="","",'5.工程集計'!D292/'5.工程集計'!I292)</f>
        <v/>
      </c>
      <c r="I292" s="105" t="str">
        <f>IF(OR($C292="",I$3="",'5.工程集計'!$I292=0),"",IF(I$4="均一配賦",I$3/'5.工程集計'!$C$4/'5.工程集計'!$I292,IF(I$4="減価償却費",I$3*'5.工程集計'!$E292/'5.工程集計'!$I292)))</f>
        <v/>
      </c>
      <c r="J292" s="106" t="str">
        <f>IF($C292="","",$J$3*'5.工程集計'!G292/'5.工程集計'!I292)</f>
        <v/>
      </c>
      <c r="K292" s="105" t="str">
        <f>IF($C292="","",'3.工程情報'!I292/'5.工程集計'!I292)</f>
        <v/>
      </c>
      <c r="L292" s="105" t="str">
        <f>IF($C292="","",'3.工程情報'!J292/'5.工程集計'!I292)</f>
        <v/>
      </c>
      <c r="M292" s="105" t="str">
        <f>IF($C292="","",'3.工程情報'!K292/'5.工程集計'!I292)</f>
        <v/>
      </c>
      <c r="N292" s="105" t="str">
        <f>IF($C292="","",'3.工程情報'!L292/'5.工程集計'!I292)</f>
        <v/>
      </c>
      <c r="O292" s="105" t="str">
        <f>IF($C292="","",'3.工程情報'!M292/'5.工程集計'!I292)</f>
        <v/>
      </c>
      <c r="P292" s="105" t="str">
        <f>IF(OR($C292="",P$3="",'5.工程集計'!$I292=0),"",IF(P$4="均一配賦",P$3/'5.工程集計'!$C$4/'5.工程集計'!$I292,IF(P$4="減価償却費",P$3*'5.工程集計'!$E292/'5.工程集計'!$I292)))</f>
        <v/>
      </c>
      <c r="Q292" s="105" t="str">
        <f>IF(OR($C292="",Q$3="",'5.工程集計'!$I292=0),"",IF(Q$4="均一配賦",Q$3/'5.工程集計'!$C$4/'5.工程集計'!$I292,IF(Q$4="減価償却費",Q$3*'5.工程集計'!$E292/'5.工程集計'!$I292)))</f>
        <v/>
      </c>
      <c r="R292" s="105" t="str">
        <f>IF(OR($C292="",R$3="",'5.工程集計'!$I292=0),"",IF(R$4="均一配賦",R$3/'5.工程集計'!$C$4/'5.工程集計'!$I292,IF(R$4="減価償却費",R$3*'5.工程集計'!$E292/'5.工程集計'!$I292)))</f>
        <v/>
      </c>
      <c r="S292" s="105" t="str">
        <f>IF(OR($C292="",S$3="",'5.工程集計'!$I292=0),"",IF(S$4="均一配賦",S$3/'5.工程集計'!$C$4/'5.工程集計'!$I292,IF(S$4="減価償却費",S$3*'5.工程集計'!$E292/'5.工程集計'!$I292)))</f>
        <v/>
      </c>
      <c r="T292" s="105" t="str">
        <f>IF(OR($C292="",T$3="",'5.工程集計'!$I292=0),"",IF(T$4="均一配賦",T$3/'5.工程集計'!$C$4/'5.工程集計'!$I292,IF(T$4="減価償却費",T$3*'5.工程集計'!$E292/'5.工程集計'!$I292)))</f>
        <v/>
      </c>
      <c r="U292" s="105" t="str">
        <f>IF(OR($C292="",U$3="",'5.工程集計'!$I292=0),"",IF(U$4="均一配賦",U$3/'5.工程集計'!$C$4/'5.工程集計'!$I292,IF(U$4="減価償却費",U$3*'5.工程集計'!$E292/'5.工程集計'!$I292)))</f>
        <v/>
      </c>
      <c r="V292" s="105" t="str">
        <f>IF(OR($C292="",V$3="",'5.工程集計'!$I292=0),"",IF(V$4="均一配賦",V$3/'5.工程集計'!$C$4/'5.工程集計'!$I292,IF(V$4="減価償却費",V$3*'5.工程集計'!$E292/'5.工程集計'!$I292)))</f>
        <v/>
      </c>
      <c r="W292" s="105" t="str">
        <f>IF(OR($C292="",W$3="",'5.工程集計'!$I292=0),"",IF(W$4="均一配賦",W$3/'5.工程集計'!$C$4/'5.工程集計'!$I292,IF(W$4="減価償却費",W$3*'5.工程集計'!$E292/'5.工程集計'!$I292)))</f>
        <v/>
      </c>
      <c r="X292" s="105" t="str">
        <f>IF(OR($C292="",X$3="",'5.工程集計'!$I292=0),"",IF(X$4="均一配賦",X$3/'5.工程集計'!$C$4/'5.工程集計'!$I292,IF(X$4="減価償却費",X$3*'5.工程集計'!$E292/'5.工程集計'!$I292)))</f>
        <v/>
      </c>
      <c r="Y292" s="105" t="str">
        <f>IF(OR($C292="",Y$3="",'5.工程集計'!$I292=0),"",IF(Y$4="均一配賦",Y$3/'5.工程集計'!$C$4/'5.工程集計'!$I292,IF(Y$4="減価償却費",Y$3*'5.工程集計'!$E292/'5.工程集計'!$I292)))</f>
        <v/>
      </c>
      <c r="Z292" s="105" t="str">
        <f>IF(OR($C292="",Z$3="",'5.工程集計'!$I292=0),"",IF(Z$4="均一配賦",Z$3/'5.工程集計'!$C$4/'5.工程集計'!$I292,IF(Z$4="減価償却費",Z$3*'5.工程集計'!$E292/'5.工程集計'!$I292)))</f>
        <v/>
      </c>
      <c r="AA292" s="105" t="str">
        <f>IF(OR($C292="",AA$3="",'5.工程集計'!$I292=0),"",IF(AA$4="均一配賦",AA$3/'5.工程集計'!$C$4/'5.工程集計'!$I292,IF(AA$4="減価償却費",AA$3*'5.工程集計'!$E292/'5.工程集計'!$I292)))</f>
        <v/>
      </c>
    </row>
    <row r="293" spans="2:27" ht="21.75" customHeight="1">
      <c r="B293" s="14" t="str">
        <f>IF('3.工程情報'!B293="","",'3.工程情報'!B293)</f>
        <v/>
      </c>
      <c r="C293" s="14" t="str">
        <f>IF('3.工程情報'!C293="","",'3.工程情報'!C293)</f>
        <v/>
      </c>
      <c r="D293" s="193" t="str">
        <f t="shared" si="9"/>
        <v/>
      </c>
      <c r="E293" s="193" t="str">
        <f t="shared" si="10"/>
        <v/>
      </c>
      <c r="F293" s="105" t="str">
        <f>IF($C293="","",'3.工程情報'!$H293/'5.工程集計'!$H293)</f>
        <v/>
      </c>
      <c r="G293" s="105" t="str">
        <f>IF(OR($C293="",G$3="",'5.工程集計'!$H293=0),"",IF(G$4="均一配賦",G$3/'5.工程集計'!$C$4/'5.工程集計'!$H293,IF(G$4="減価償却費",G$3*'5.工程集計'!$E293/'5.工程集計'!$H293)))</f>
        <v/>
      </c>
      <c r="H293" s="105" t="str">
        <f>IF($C293="","",'5.工程集計'!D293/'5.工程集計'!I293)</f>
        <v/>
      </c>
      <c r="I293" s="105" t="str">
        <f>IF(OR($C293="",I$3="",'5.工程集計'!$I293=0),"",IF(I$4="均一配賦",I$3/'5.工程集計'!$C$4/'5.工程集計'!$I293,IF(I$4="減価償却費",I$3*'5.工程集計'!$E293/'5.工程集計'!$I293)))</f>
        <v/>
      </c>
      <c r="J293" s="106" t="str">
        <f>IF($C293="","",$J$3*'5.工程集計'!G293/'5.工程集計'!I293)</f>
        <v/>
      </c>
      <c r="K293" s="105" t="str">
        <f>IF($C293="","",'3.工程情報'!I293/'5.工程集計'!I293)</f>
        <v/>
      </c>
      <c r="L293" s="105" t="str">
        <f>IF($C293="","",'3.工程情報'!J293/'5.工程集計'!I293)</f>
        <v/>
      </c>
      <c r="M293" s="105" t="str">
        <f>IF($C293="","",'3.工程情報'!K293/'5.工程集計'!I293)</f>
        <v/>
      </c>
      <c r="N293" s="105" t="str">
        <f>IF($C293="","",'3.工程情報'!L293/'5.工程集計'!I293)</f>
        <v/>
      </c>
      <c r="O293" s="105" t="str">
        <f>IF($C293="","",'3.工程情報'!M293/'5.工程集計'!I293)</f>
        <v/>
      </c>
      <c r="P293" s="105" t="str">
        <f>IF(OR($C293="",P$3="",'5.工程集計'!$I293=0),"",IF(P$4="均一配賦",P$3/'5.工程集計'!$C$4/'5.工程集計'!$I293,IF(P$4="減価償却費",P$3*'5.工程集計'!$E293/'5.工程集計'!$I293)))</f>
        <v/>
      </c>
      <c r="Q293" s="105" t="str">
        <f>IF(OR($C293="",Q$3="",'5.工程集計'!$I293=0),"",IF(Q$4="均一配賦",Q$3/'5.工程集計'!$C$4/'5.工程集計'!$I293,IF(Q$4="減価償却費",Q$3*'5.工程集計'!$E293/'5.工程集計'!$I293)))</f>
        <v/>
      </c>
      <c r="R293" s="105" t="str">
        <f>IF(OR($C293="",R$3="",'5.工程集計'!$I293=0),"",IF(R$4="均一配賦",R$3/'5.工程集計'!$C$4/'5.工程集計'!$I293,IF(R$4="減価償却費",R$3*'5.工程集計'!$E293/'5.工程集計'!$I293)))</f>
        <v/>
      </c>
      <c r="S293" s="105" t="str">
        <f>IF(OR($C293="",S$3="",'5.工程集計'!$I293=0),"",IF(S$4="均一配賦",S$3/'5.工程集計'!$C$4/'5.工程集計'!$I293,IF(S$4="減価償却費",S$3*'5.工程集計'!$E293/'5.工程集計'!$I293)))</f>
        <v/>
      </c>
      <c r="T293" s="105" t="str">
        <f>IF(OR($C293="",T$3="",'5.工程集計'!$I293=0),"",IF(T$4="均一配賦",T$3/'5.工程集計'!$C$4/'5.工程集計'!$I293,IF(T$4="減価償却費",T$3*'5.工程集計'!$E293/'5.工程集計'!$I293)))</f>
        <v/>
      </c>
      <c r="U293" s="105" t="str">
        <f>IF(OR($C293="",U$3="",'5.工程集計'!$I293=0),"",IF(U$4="均一配賦",U$3/'5.工程集計'!$C$4/'5.工程集計'!$I293,IF(U$4="減価償却費",U$3*'5.工程集計'!$E293/'5.工程集計'!$I293)))</f>
        <v/>
      </c>
      <c r="V293" s="105" t="str">
        <f>IF(OR($C293="",V$3="",'5.工程集計'!$I293=0),"",IF(V$4="均一配賦",V$3/'5.工程集計'!$C$4/'5.工程集計'!$I293,IF(V$4="減価償却費",V$3*'5.工程集計'!$E293/'5.工程集計'!$I293)))</f>
        <v/>
      </c>
      <c r="W293" s="105" t="str">
        <f>IF(OR($C293="",W$3="",'5.工程集計'!$I293=0),"",IF(W$4="均一配賦",W$3/'5.工程集計'!$C$4/'5.工程集計'!$I293,IF(W$4="減価償却費",W$3*'5.工程集計'!$E293/'5.工程集計'!$I293)))</f>
        <v/>
      </c>
      <c r="X293" s="105" t="str">
        <f>IF(OR($C293="",X$3="",'5.工程集計'!$I293=0),"",IF(X$4="均一配賦",X$3/'5.工程集計'!$C$4/'5.工程集計'!$I293,IF(X$4="減価償却費",X$3*'5.工程集計'!$E293/'5.工程集計'!$I293)))</f>
        <v/>
      </c>
      <c r="Y293" s="105" t="str">
        <f>IF(OR($C293="",Y$3="",'5.工程集計'!$I293=0),"",IF(Y$4="均一配賦",Y$3/'5.工程集計'!$C$4/'5.工程集計'!$I293,IF(Y$4="減価償却費",Y$3*'5.工程集計'!$E293/'5.工程集計'!$I293)))</f>
        <v/>
      </c>
      <c r="Z293" s="105" t="str">
        <f>IF(OR($C293="",Z$3="",'5.工程集計'!$I293=0),"",IF(Z$4="均一配賦",Z$3/'5.工程集計'!$C$4/'5.工程集計'!$I293,IF(Z$4="減価償却費",Z$3*'5.工程集計'!$E293/'5.工程集計'!$I293)))</f>
        <v/>
      </c>
      <c r="AA293" s="105" t="str">
        <f>IF(OR($C293="",AA$3="",'5.工程集計'!$I293=0),"",IF(AA$4="均一配賦",AA$3/'5.工程集計'!$C$4/'5.工程集計'!$I293,IF(AA$4="減価償却費",AA$3*'5.工程集計'!$E293/'5.工程集計'!$I293)))</f>
        <v/>
      </c>
    </row>
    <row r="294" spans="2:27" ht="21.75" customHeight="1">
      <c r="B294" s="14" t="str">
        <f>IF('3.工程情報'!B294="","",'3.工程情報'!B294)</f>
        <v/>
      </c>
      <c r="C294" s="14" t="str">
        <f>IF('3.工程情報'!C294="","",'3.工程情報'!C294)</f>
        <v/>
      </c>
      <c r="D294" s="193" t="str">
        <f t="shared" si="9"/>
        <v/>
      </c>
      <c r="E294" s="193" t="str">
        <f t="shared" si="10"/>
        <v/>
      </c>
      <c r="F294" s="105" t="str">
        <f>IF($C294="","",'3.工程情報'!$H294/'5.工程集計'!$H294)</f>
        <v/>
      </c>
      <c r="G294" s="105" t="str">
        <f>IF(OR($C294="",G$3="",'5.工程集計'!$H294=0),"",IF(G$4="均一配賦",G$3/'5.工程集計'!$C$4/'5.工程集計'!$H294,IF(G$4="減価償却費",G$3*'5.工程集計'!$E294/'5.工程集計'!$H294)))</f>
        <v/>
      </c>
      <c r="H294" s="105" t="str">
        <f>IF($C294="","",'5.工程集計'!D294/'5.工程集計'!I294)</f>
        <v/>
      </c>
      <c r="I294" s="105" t="str">
        <f>IF(OR($C294="",I$3="",'5.工程集計'!$I294=0),"",IF(I$4="均一配賦",I$3/'5.工程集計'!$C$4/'5.工程集計'!$I294,IF(I$4="減価償却費",I$3*'5.工程集計'!$E294/'5.工程集計'!$I294)))</f>
        <v/>
      </c>
      <c r="J294" s="106" t="str">
        <f>IF($C294="","",$J$3*'5.工程集計'!G294/'5.工程集計'!I294)</f>
        <v/>
      </c>
      <c r="K294" s="105" t="str">
        <f>IF($C294="","",'3.工程情報'!I294/'5.工程集計'!I294)</f>
        <v/>
      </c>
      <c r="L294" s="105" t="str">
        <f>IF($C294="","",'3.工程情報'!J294/'5.工程集計'!I294)</f>
        <v/>
      </c>
      <c r="M294" s="105" t="str">
        <f>IF($C294="","",'3.工程情報'!K294/'5.工程集計'!I294)</f>
        <v/>
      </c>
      <c r="N294" s="105" t="str">
        <f>IF($C294="","",'3.工程情報'!L294/'5.工程集計'!I294)</f>
        <v/>
      </c>
      <c r="O294" s="105" t="str">
        <f>IF($C294="","",'3.工程情報'!M294/'5.工程集計'!I294)</f>
        <v/>
      </c>
      <c r="P294" s="105" t="str">
        <f>IF(OR($C294="",P$3="",'5.工程集計'!$I294=0),"",IF(P$4="均一配賦",P$3/'5.工程集計'!$C$4/'5.工程集計'!$I294,IF(P$4="減価償却費",P$3*'5.工程集計'!$E294/'5.工程集計'!$I294)))</f>
        <v/>
      </c>
      <c r="Q294" s="105" t="str">
        <f>IF(OR($C294="",Q$3="",'5.工程集計'!$I294=0),"",IF(Q$4="均一配賦",Q$3/'5.工程集計'!$C$4/'5.工程集計'!$I294,IF(Q$4="減価償却費",Q$3*'5.工程集計'!$E294/'5.工程集計'!$I294)))</f>
        <v/>
      </c>
      <c r="R294" s="105" t="str">
        <f>IF(OR($C294="",R$3="",'5.工程集計'!$I294=0),"",IF(R$4="均一配賦",R$3/'5.工程集計'!$C$4/'5.工程集計'!$I294,IF(R$4="減価償却費",R$3*'5.工程集計'!$E294/'5.工程集計'!$I294)))</f>
        <v/>
      </c>
      <c r="S294" s="105" t="str">
        <f>IF(OR($C294="",S$3="",'5.工程集計'!$I294=0),"",IF(S$4="均一配賦",S$3/'5.工程集計'!$C$4/'5.工程集計'!$I294,IF(S$4="減価償却費",S$3*'5.工程集計'!$E294/'5.工程集計'!$I294)))</f>
        <v/>
      </c>
      <c r="T294" s="105" t="str">
        <f>IF(OR($C294="",T$3="",'5.工程集計'!$I294=0),"",IF(T$4="均一配賦",T$3/'5.工程集計'!$C$4/'5.工程集計'!$I294,IF(T$4="減価償却費",T$3*'5.工程集計'!$E294/'5.工程集計'!$I294)))</f>
        <v/>
      </c>
      <c r="U294" s="105" t="str">
        <f>IF(OR($C294="",U$3="",'5.工程集計'!$I294=0),"",IF(U$4="均一配賦",U$3/'5.工程集計'!$C$4/'5.工程集計'!$I294,IF(U$4="減価償却費",U$3*'5.工程集計'!$E294/'5.工程集計'!$I294)))</f>
        <v/>
      </c>
      <c r="V294" s="105" t="str">
        <f>IF(OR($C294="",V$3="",'5.工程集計'!$I294=0),"",IF(V$4="均一配賦",V$3/'5.工程集計'!$C$4/'5.工程集計'!$I294,IF(V$4="減価償却費",V$3*'5.工程集計'!$E294/'5.工程集計'!$I294)))</f>
        <v/>
      </c>
      <c r="W294" s="105" t="str">
        <f>IF(OR($C294="",W$3="",'5.工程集計'!$I294=0),"",IF(W$4="均一配賦",W$3/'5.工程集計'!$C$4/'5.工程集計'!$I294,IF(W$4="減価償却費",W$3*'5.工程集計'!$E294/'5.工程集計'!$I294)))</f>
        <v/>
      </c>
      <c r="X294" s="105" t="str">
        <f>IF(OR($C294="",X$3="",'5.工程集計'!$I294=0),"",IF(X$4="均一配賦",X$3/'5.工程集計'!$C$4/'5.工程集計'!$I294,IF(X$4="減価償却費",X$3*'5.工程集計'!$E294/'5.工程集計'!$I294)))</f>
        <v/>
      </c>
      <c r="Y294" s="105" t="str">
        <f>IF(OR($C294="",Y$3="",'5.工程集計'!$I294=0),"",IF(Y$4="均一配賦",Y$3/'5.工程集計'!$C$4/'5.工程集計'!$I294,IF(Y$4="減価償却費",Y$3*'5.工程集計'!$E294/'5.工程集計'!$I294)))</f>
        <v/>
      </c>
      <c r="Z294" s="105" t="str">
        <f>IF(OR($C294="",Z$3="",'5.工程集計'!$I294=0),"",IF(Z$4="均一配賦",Z$3/'5.工程集計'!$C$4/'5.工程集計'!$I294,IF(Z$4="減価償却費",Z$3*'5.工程集計'!$E294/'5.工程集計'!$I294)))</f>
        <v/>
      </c>
      <c r="AA294" s="105" t="str">
        <f>IF(OR($C294="",AA$3="",'5.工程集計'!$I294=0),"",IF(AA$4="均一配賦",AA$3/'5.工程集計'!$C$4/'5.工程集計'!$I294,IF(AA$4="減価償却費",AA$3*'5.工程集計'!$E294/'5.工程集計'!$I294)))</f>
        <v/>
      </c>
    </row>
    <row r="295" spans="2:27" ht="21.75" customHeight="1">
      <c r="B295" s="14" t="str">
        <f>IF('3.工程情報'!B295="","",'3.工程情報'!B295)</f>
        <v/>
      </c>
      <c r="C295" s="14" t="str">
        <f>IF('3.工程情報'!C295="","",'3.工程情報'!C295)</f>
        <v/>
      </c>
      <c r="D295" s="193" t="str">
        <f t="shared" si="9"/>
        <v/>
      </c>
      <c r="E295" s="193" t="str">
        <f t="shared" si="10"/>
        <v/>
      </c>
      <c r="F295" s="105" t="str">
        <f>IF($C295="","",'3.工程情報'!$H295/'5.工程集計'!$H295)</f>
        <v/>
      </c>
      <c r="G295" s="105" t="str">
        <f>IF(OR($C295="",G$3="",'5.工程集計'!$H295=0),"",IF(G$4="均一配賦",G$3/'5.工程集計'!$C$4/'5.工程集計'!$H295,IF(G$4="減価償却費",G$3*'5.工程集計'!$E295/'5.工程集計'!$H295)))</f>
        <v/>
      </c>
      <c r="H295" s="105" t="str">
        <f>IF($C295="","",'5.工程集計'!D295/'5.工程集計'!I295)</f>
        <v/>
      </c>
      <c r="I295" s="105" t="str">
        <f>IF(OR($C295="",I$3="",'5.工程集計'!$I295=0),"",IF(I$4="均一配賦",I$3/'5.工程集計'!$C$4/'5.工程集計'!$I295,IF(I$4="減価償却費",I$3*'5.工程集計'!$E295/'5.工程集計'!$I295)))</f>
        <v/>
      </c>
      <c r="J295" s="106" t="str">
        <f>IF($C295="","",$J$3*'5.工程集計'!G295/'5.工程集計'!I295)</f>
        <v/>
      </c>
      <c r="K295" s="105" t="str">
        <f>IF($C295="","",'3.工程情報'!I295/'5.工程集計'!I295)</f>
        <v/>
      </c>
      <c r="L295" s="105" t="str">
        <f>IF($C295="","",'3.工程情報'!J295/'5.工程集計'!I295)</f>
        <v/>
      </c>
      <c r="M295" s="105" t="str">
        <f>IF($C295="","",'3.工程情報'!K295/'5.工程集計'!I295)</f>
        <v/>
      </c>
      <c r="N295" s="105" t="str">
        <f>IF($C295="","",'3.工程情報'!L295/'5.工程集計'!I295)</f>
        <v/>
      </c>
      <c r="O295" s="105" t="str">
        <f>IF($C295="","",'3.工程情報'!M295/'5.工程集計'!I295)</f>
        <v/>
      </c>
      <c r="P295" s="105" t="str">
        <f>IF(OR($C295="",P$3="",'5.工程集計'!$I295=0),"",IF(P$4="均一配賦",P$3/'5.工程集計'!$C$4/'5.工程集計'!$I295,IF(P$4="減価償却費",P$3*'5.工程集計'!$E295/'5.工程集計'!$I295)))</f>
        <v/>
      </c>
      <c r="Q295" s="105" t="str">
        <f>IF(OR($C295="",Q$3="",'5.工程集計'!$I295=0),"",IF(Q$4="均一配賦",Q$3/'5.工程集計'!$C$4/'5.工程集計'!$I295,IF(Q$4="減価償却費",Q$3*'5.工程集計'!$E295/'5.工程集計'!$I295)))</f>
        <v/>
      </c>
      <c r="R295" s="105" t="str">
        <f>IF(OR($C295="",R$3="",'5.工程集計'!$I295=0),"",IF(R$4="均一配賦",R$3/'5.工程集計'!$C$4/'5.工程集計'!$I295,IF(R$4="減価償却費",R$3*'5.工程集計'!$E295/'5.工程集計'!$I295)))</f>
        <v/>
      </c>
      <c r="S295" s="105" t="str">
        <f>IF(OR($C295="",S$3="",'5.工程集計'!$I295=0),"",IF(S$4="均一配賦",S$3/'5.工程集計'!$C$4/'5.工程集計'!$I295,IF(S$4="減価償却費",S$3*'5.工程集計'!$E295/'5.工程集計'!$I295)))</f>
        <v/>
      </c>
      <c r="T295" s="105" t="str">
        <f>IF(OR($C295="",T$3="",'5.工程集計'!$I295=0),"",IF(T$4="均一配賦",T$3/'5.工程集計'!$C$4/'5.工程集計'!$I295,IF(T$4="減価償却費",T$3*'5.工程集計'!$E295/'5.工程集計'!$I295)))</f>
        <v/>
      </c>
      <c r="U295" s="105" t="str">
        <f>IF(OR($C295="",U$3="",'5.工程集計'!$I295=0),"",IF(U$4="均一配賦",U$3/'5.工程集計'!$C$4/'5.工程集計'!$I295,IF(U$4="減価償却費",U$3*'5.工程集計'!$E295/'5.工程集計'!$I295)))</f>
        <v/>
      </c>
      <c r="V295" s="105" t="str">
        <f>IF(OR($C295="",V$3="",'5.工程集計'!$I295=0),"",IF(V$4="均一配賦",V$3/'5.工程集計'!$C$4/'5.工程集計'!$I295,IF(V$4="減価償却費",V$3*'5.工程集計'!$E295/'5.工程集計'!$I295)))</f>
        <v/>
      </c>
      <c r="W295" s="105" t="str">
        <f>IF(OR($C295="",W$3="",'5.工程集計'!$I295=0),"",IF(W$4="均一配賦",W$3/'5.工程集計'!$C$4/'5.工程集計'!$I295,IF(W$4="減価償却費",W$3*'5.工程集計'!$E295/'5.工程集計'!$I295)))</f>
        <v/>
      </c>
      <c r="X295" s="105" t="str">
        <f>IF(OR($C295="",X$3="",'5.工程集計'!$I295=0),"",IF(X$4="均一配賦",X$3/'5.工程集計'!$C$4/'5.工程集計'!$I295,IF(X$4="減価償却費",X$3*'5.工程集計'!$E295/'5.工程集計'!$I295)))</f>
        <v/>
      </c>
      <c r="Y295" s="105" t="str">
        <f>IF(OR($C295="",Y$3="",'5.工程集計'!$I295=0),"",IF(Y$4="均一配賦",Y$3/'5.工程集計'!$C$4/'5.工程集計'!$I295,IF(Y$4="減価償却費",Y$3*'5.工程集計'!$E295/'5.工程集計'!$I295)))</f>
        <v/>
      </c>
      <c r="Z295" s="105" t="str">
        <f>IF(OR($C295="",Z$3="",'5.工程集計'!$I295=0),"",IF(Z$4="均一配賦",Z$3/'5.工程集計'!$C$4/'5.工程集計'!$I295,IF(Z$4="減価償却費",Z$3*'5.工程集計'!$E295/'5.工程集計'!$I295)))</f>
        <v/>
      </c>
      <c r="AA295" s="105" t="str">
        <f>IF(OR($C295="",AA$3="",'5.工程集計'!$I295=0),"",IF(AA$4="均一配賦",AA$3/'5.工程集計'!$C$4/'5.工程集計'!$I295,IF(AA$4="減価償却費",AA$3*'5.工程集計'!$E295/'5.工程集計'!$I295)))</f>
        <v/>
      </c>
    </row>
    <row r="296" spans="2:27" ht="21.75" customHeight="1">
      <c r="B296" s="14" t="str">
        <f>IF('3.工程情報'!B296="","",'3.工程情報'!B296)</f>
        <v/>
      </c>
      <c r="C296" s="14" t="str">
        <f>IF('3.工程情報'!C296="","",'3.工程情報'!C296)</f>
        <v/>
      </c>
      <c r="D296" s="193" t="str">
        <f t="shared" si="9"/>
        <v/>
      </c>
      <c r="E296" s="193" t="str">
        <f t="shared" si="10"/>
        <v/>
      </c>
      <c r="F296" s="105" t="str">
        <f>IF($C296="","",'3.工程情報'!$H296/'5.工程集計'!$H296)</f>
        <v/>
      </c>
      <c r="G296" s="105" t="str">
        <f>IF(OR($C296="",G$3="",'5.工程集計'!$H296=0),"",IF(G$4="均一配賦",G$3/'5.工程集計'!$C$4/'5.工程集計'!$H296,IF(G$4="減価償却費",G$3*'5.工程集計'!$E296/'5.工程集計'!$H296)))</f>
        <v/>
      </c>
      <c r="H296" s="105" t="str">
        <f>IF($C296="","",'5.工程集計'!D296/'5.工程集計'!I296)</f>
        <v/>
      </c>
      <c r="I296" s="105" t="str">
        <f>IF(OR($C296="",I$3="",'5.工程集計'!$I296=0),"",IF(I$4="均一配賦",I$3/'5.工程集計'!$C$4/'5.工程集計'!$I296,IF(I$4="減価償却費",I$3*'5.工程集計'!$E296/'5.工程集計'!$I296)))</f>
        <v/>
      </c>
      <c r="J296" s="106" t="str">
        <f>IF($C296="","",$J$3*'5.工程集計'!G296/'5.工程集計'!I296)</f>
        <v/>
      </c>
      <c r="K296" s="105" t="str">
        <f>IF($C296="","",'3.工程情報'!I296/'5.工程集計'!I296)</f>
        <v/>
      </c>
      <c r="L296" s="105" t="str">
        <f>IF($C296="","",'3.工程情報'!J296/'5.工程集計'!I296)</f>
        <v/>
      </c>
      <c r="M296" s="105" t="str">
        <f>IF($C296="","",'3.工程情報'!K296/'5.工程集計'!I296)</f>
        <v/>
      </c>
      <c r="N296" s="105" t="str">
        <f>IF($C296="","",'3.工程情報'!L296/'5.工程集計'!I296)</f>
        <v/>
      </c>
      <c r="O296" s="105" t="str">
        <f>IF($C296="","",'3.工程情報'!M296/'5.工程集計'!I296)</f>
        <v/>
      </c>
      <c r="P296" s="105" t="str">
        <f>IF(OR($C296="",P$3="",'5.工程集計'!$I296=0),"",IF(P$4="均一配賦",P$3/'5.工程集計'!$C$4/'5.工程集計'!$I296,IF(P$4="減価償却費",P$3*'5.工程集計'!$E296/'5.工程集計'!$I296)))</f>
        <v/>
      </c>
      <c r="Q296" s="105" t="str">
        <f>IF(OR($C296="",Q$3="",'5.工程集計'!$I296=0),"",IF(Q$4="均一配賦",Q$3/'5.工程集計'!$C$4/'5.工程集計'!$I296,IF(Q$4="減価償却費",Q$3*'5.工程集計'!$E296/'5.工程集計'!$I296)))</f>
        <v/>
      </c>
      <c r="R296" s="105" t="str">
        <f>IF(OR($C296="",R$3="",'5.工程集計'!$I296=0),"",IF(R$4="均一配賦",R$3/'5.工程集計'!$C$4/'5.工程集計'!$I296,IF(R$4="減価償却費",R$3*'5.工程集計'!$E296/'5.工程集計'!$I296)))</f>
        <v/>
      </c>
      <c r="S296" s="105" t="str">
        <f>IF(OR($C296="",S$3="",'5.工程集計'!$I296=0),"",IF(S$4="均一配賦",S$3/'5.工程集計'!$C$4/'5.工程集計'!$I296,IF(S$4="減価償却費",S$3*'5.工程集計'!$E296/'5.工程集計'!$I296)))</f>
        <v/>
      </c>
      <c r="T296" s="105" t="str">
        <f>IF(OR($C296="",T$3="",'5.工程集計'!$I296=0),"",IF(T$4="均一配賦",T$3/'5.工程集計'!$C$4/'5.工程集計'!$I296,IF(T$4="減価償却費",T$3*'5.工程集計'!$E296/'5.工程集計'!$I296)))</f>
        <v/>
      </c>
      <c r="U296" s="105" t="str">
        <f>IF(OR($C296="",U$3="",'5.工程集計'!$I296=0),"",IF(U$4="均一配賦",U$3/'5.工程集計'!$C$4/'5.工程集計'!$I296,IF(U$4="減価償却費",U$3*'5.工程集計'!$E296/'5.工程集計'!$I296)))</f>
        <v/>
      </c>
      <c r="V296" s="105" t="str">
        <f>IF(OR($C296="",V$3="",'5.工程集計'!$I296=0),"",IF(V$4="均一配賦",V$3/'5.工程集計'!$C$4/'5.工程集計'!$I296,IF(V$4="減価償却費",V$3*'5.工程集計'!$E296/'5.工程集計'!$I296)))</f>
        <v/>
      </c>
      <c r="W296" s="105" t="str">
        <f>IF(OR($C296="",W$3="",'5.工程集計'!$I296=0),"",IF(W$4="均一配賦",W$3/'5.工程集計'!$C$4/'5.工程集計'!$I296,IF(W$4="減価償却費",W$3*'5.工程集計'!$E296/'5.工程集計'!$I296)))</f>
        <v/>
      </c>
      <c r="X296" s="105" t="str">
        <f>IF(OR($C296="",X$3="",'5.工程集計'!$I296=0),"",IF(X$4="均一配賦",X$3/'5.工程集計'!$C$4/'5.工程集計'!$I296,IF(X$4="減価償却費",X$3*'5.工程集計'!$E296/'5.工程集計'!$I296)))</f>
        <v/>
      </c>
      <c r="Y296" s="105" t="str">
        <f>IF(OR($C296="",Y$3="",'5.工程集計'!$I296=0),"",IF(Y$4="均一配賦",Y$3/'5.工程集計'!$C$4/'5.工程集計'!$I296,IF(Y$4="減価償却費",Y$3*'5.工程集計'!$E296/'5.工程集計'!$I296)))</f>
        <v/>
      </c>
      <c r="Z296" s="105" t="str">
        <f>IF(OR($C296="",Z$3="",'5.工程集計'!$I296=0),"",IF(Z$4="均一配賦",Z$3/'5.工程集計'!$C$4/'5.工程集計'!$I296,IF(Z$4="減価償却費",Z$3*'5.工程集計'!$E296/'5.工程集計'!$I296)))</f>
        <v/>
      </c>
      <c r="AA296" s="105" t="str">
        <f>IF(OR($C296="",AA$3="",'5.工程集計'!$I296=0),"",IF(AA$4="均一配賦",AA$3/'5.工程集計'!$C$4/'5.工程集計'!$I296,IF(AA$4="減価償却費",AA$3*'5.工程集計'!$E296/'5.工程集計'!$I296)))</f>
        <v/>
      </c>
    </row>
    <row r="297" spans="2:27" ht="21.75" customHeight="1">
      <c r="B297" s="14" t="str">
        <f>IF('3.工程情報'!B297="","",'3.工程情報'!B297)</f>
        <v/>
      </c>
      <c r="C297" s="14" t="str">
        <f>IF('3.工程情報'!C297="","",'3.工程情報'!C297)</f>
        <v/>
      </c>
      <c r="D297" s="193" t="str">
        <f t="shared" si="9"/>
        <v/>
      </c>
      <c r="E297" s="193" t="str">
        <f t="shared" si="10"/>
        <v/>
      </c>
      <c r="F297" s="105" t="str">
        <f>IF($C297="","",'3.工程情報'!$H297/'5.工程集計'!$H297)</f>
        <v/>
      </c>
      <c r="G297" s="105" t="str">
        <f>IF(OR($C297="",G$3="",'5.工程集計'!$H297=0),"",IF(G$4="均一配賦",G$3/'5.工程集計'!$C$4/'5.工程集計'!$H297,IF(G$4="減価償却費",G$3*'5.工程集計'!$E297/'5.工程集計'!$H297)))</f>
        <v/>
      </c>
      <c r="H297" s="105" t="str">
        <f>IF($C297="","",'5.工程集計'!D297/'5.工程集計'!I297)</f>
        <v/>
      </c>
      <c r="I297" s="105" t="str">
        <f>IF(OR($C297="",I$3="",'5.工程集計'!$I297=0),"",IF(I$4="均一配賦",I$3/'5.工程集計'!$C$4/'5.工程集計'!$I297,IF(I$4="減価償却費",I$3*'5.工程集計'!$E297/'5.工程集計'!$I297)))</f>
        <v/>
      </c>
      <c r="J297" s="106" t="str">
        <f>IF($C297="","",$J$3*'5.工程集計'!G297/'5.工程集計'!I297)</f>
        <v/>
      </c>
      <c r="K297" s="105" t="str">
        <f>IF($C297="","",'3.工程情報'!I297/'5.工程集計'!I297)</f>
        <v/>
      </c>
      <c r="L297" s="105" t="str">
        <f>IF($C297="","",'3.工程情報'!J297/'5.工程集計'!I297)</f>
        <v/>
      </c>
      <c r="M297" s="105" t="str">
        <f>IF($C297="","",'3.工程情報'!K297/'5.工程集計'!I297)</f>
        <v/>
      </c>
      <c r="N297" s="105" t="str">
        <f>IF($C297="","",'3.工程情報'!L297/'5.工程集計'!I297)</f>
        <v/>
      </c>
      <c r="O297" s="105" t="str">
        <f>IF($C297="","",'3.工程情報'!M297/'5.工程集計'!I297)</f>
        <v/>
      </c>
      <c r="P297" s="105" t="str">
        <f>IF(OR($C297="",P$3="",'5.工程集計'!$I297=0),"",IF(P$4="均一配賦",P$3/'5.工程集計'!$C$4/'5.工程集計'!$I297,IF(P$4="減価償却費",P$3*'5.工程集計'!$E297/'5.工程集計'!$I297)))</f>
        <v/>
      </c>
      <c r="Q297" s="105" t="str">
        <f>IF(OR($C297="",Q$3="",'5.工程集計'!$I297=0),"",IF(Q$4="均一配賦",Q$3/'5.工程集計'!$C$4/'5.工程集計'!$I297,IF(Q$4="減価償却費",Q$3*'5.工程集計'!$E297/'5.工程集計'!$I297)))</f>
        <v/>
      </c>
      <c r="R297" s="105" t="str">
        <f>IF(OR($C297="",R$3="",'5.工程集計'!$I297=0),"",IF(R$4="均一配賦",R$3/'5.工程集計'!$C$4/'5.工程集計'!$I297,IF(R$4="減価償却費",R$3*'5.工程集計'!$E297/'5.工程集計'!$I297)))</f>
        <v/>
      </c>
      <c r="S297" s="105" t="str">
        <f>IF(OR($C297="",S$3="",'5.工程集計'!$I297=0),"",IF(S$4="均一配賦",S$3/'5.工程集計'!$C$4/'5.工程集計'!$I297,IF(S$4="減価償却費",S$3*'5.工程集計'!$E297/'5.工程集計'!$I297)))</f>
        <v/>
      </c>
      <c r="T297" s="105" t="str">
        <f>IF(OR($C297="",T$3="",'5.工程集計'!$I297=0),"",IF(T$4="均一配賦",T$3/'5.工程集計'!$C$4/'5.工程集計'!$I297,IF(T$4="減価償却費",T$3*'5.工程集計'!$E297/'5.工程集計'!$I297)))</f>
        <v/>
      </c>
      <c r="U297" s="105" t="str">
        <f>IF(OR($C297="",U$3="",'5.工程集計'!$I297=0),"",IF(U$4="均一配賦",U$3/'5.工程集計'!$C$4/'5.工程集計'!$I297,IF(U$4="減価償却費",U$3*'5.工程集計'!$E297/'5.工程集計'!$I297)))</f>
        <v/>
      </c>
      <c r="V297" s="105" t="str">
        <f>IF(OR($C297="",V$3="",'5.工程集計'!$I297=0),"",IF(V$4="均一配賦",V$3/'5.工程集計'!$C$4/'5.工程集計'!$I297,IF(V$4="減価償却費",V$3*'5.工程集計'!$E297/'5.工程集計'!$I297)))</f>
        <v/>
      </c>
      <c r="W297" s="105" t="str">
        <f>IF(OR($C297="",W$3="",'5.工程集計'!$I297=0),"",IF(W$4="均一配賦",W$3/'5.工程集計'!$C$4/'5.工程集計'!$I297,IF(W$4="減価償却費",W$3*'5.工程集計'!$E297/'5.工程集計'!$I297)))</f>
        <v/>
      </c>
      <c r="X297" s="105" t="str">
        <f>IF(OR($C297="",X$3="",'5.工程集計'!$I297=0),"",IF(X$4="均一配賦",X$3/'5.工程集計'!$C$4/'5.工程集計'!$I297,IF(X$4="減価償却費",X$3*'5.工程集計'!$E297/'5.工程集計'!$I297)))</f>
        <v/>
      </c>
      <c r="Y297" s="105" t="str">
        <f>IF(OR($C297="",Y$3="",'5.工程集計'!$I297=0),"",IF(Y$4="均一配賦",Y$3/'5.工程集計'!$C$4/'5.工程集計'!$I297,IF(Y$4="減価償却費",Y$3*'5.工程集計'!$E297/'5.工程集計'!$I297)))</f>
        <v/>
      </c>
      <c r="Z297" s="105" t="str">
        <f>IF(OR($C297="",Z$3="",'5.工程集計'!$I297=0),"",IF(Z$4="均一配賦",Z$3/'5.工程集計'!$C$4/'5.工程集計'!$I297,IF(Z$4="減価償却費",Z$3*'5.工程集計'!$E297/'5.工程集計'!$I297)))</f>
        <v/>
      </c>
      <c r="AA297" s="105" t="str">
        <f>IF(OR($C297="",AA$3="",'5.工程集計'!$I297=0),"",IF(AA$4="均一配賦",AA$3/'5.工程集計'!$C$4/'5.工程集計'!$I297,IF(AA$4="減価償却費",AA$3*'5.工程集計'!$E297/'5.工程集計'!$I297)))</f>
        <v/>
      </c>
    </row>
    <row r="298" spans="2:27" ht="21.75" customHeight="1">
      <c r="B298" s="14" t="str">
        <f>IF('3.工程情報'!B298="","",'3.工程情報'!B298)</f>
        <v/>
      </c>
      <c r="C298" s="14" t="str">
        <f>IF('3.工程情報'!C298="","",'3.工程情報'!C298)</f>
        <v/>
      </c>
      <c r="D298" s="193" t="str">
        <f t="shared" si="9"/>
        <v/>
      </c>
      <c r="E298" s="193" t="str">
        <f t="shared" si="10"/>
        <v/>
      </c>
      <c r="F298" s="105" t="str">
        <f>IF($C298="","",'3.工程情報'!$H298/'5.工程集計'!$H298)</f>
        <v/>
      </c>
      <c r="G298" s="105" t="str">
        <f>IF(OR($C298="",G$3="",'5.工程集計'!$H298=0),"",IF(G$4="均一配賦",G$3/'5.工程集計'!$C$4/'5.工程集計'!$H298,IF(G$4="減価償却費",G$3*'5.工程集計'!$E298/'5.工程集計'!$H298)))</f>
        <v/>
      </c>
      <c r="H298" s="105" t="str">
        <f>IF($C298="","",'5.工程集計'!D298/'5.工程集計'!I298)</f>
        <v/>
      </c>
      <c r="I298" s="105" t="str">
        <f>IF(OR($C298="",I$3="",'5.工程集計'!$I298=0),"",IF(I$4="均一配賦",I$3/'5.工程集計'!$C$4/'5.工程集計'!$I298,IF(I$4="減価償却費",I$3*'5.工程集計'!$E298/'5.工程集計'!$I298)))</f>
        <v/>
      </c>
      <c r="J298" s="106" t="str">
        <f>IF($C298="","",$J$3*'5.工程集計'!G298/'5.工程集計'!I298)</f>
        <v/>
      </c>
      <c r="K298" s="105" t="str">
        <f>IF($C298="","",'3.工程情報'!I298/'5.工程集計'!I298)</f>
        <v/>
      </c>
      <c r="L298" s="105" t="str">
        <f>IF($C298="","",'3.工程情報'!J298/'5.工程集計'!I298)</f>
        <v/>
      </c>
      <c r="M298" s="105" t="str">
        <f>IF($C298="","",'3.工程情報'!K298/'5.工程集計'!I298)</f>
        <v/>
      </c>
      <c r="N298" s="105" t="str">
        <f>IF($C298="","",'3.工程情報'!L298/'5.工程集計'!I298)</f>
        <v/>
      </c>
      <c r="O298" s="105" t="str">
        <f>IF($C298="","",'3.工程情報'!M298/'5.工程集計'!I298)</f>
        <v/>
      </c>
      <c r="P298" s="105" t="str">
        <f>IF(OR($C298="",P$3="",'5.工程集計'!$I298=0),"",IF(P$4="均一配賦",P$3/'5.工程集計'!$C$4/'5.工程集計'!$I298,IF(P$4="減価償却費",P$3*'5.工程集計'!$E298/'5.工程集計'!$I298)))</f>
        <v/>
      </c>
      <c r="Q298" s="105" t="str">
        <f>IF(OR($C298="",Q$3="",'5.工程集計'!$I298=0),"",IF(Q$4="均一配賦",Q$3/'5.工程集計'!$C$4/'5.工程集計'!$I298,IF(Q$4="減価償却費",Q$3*'5.工程集計'!$E298/'5.工程集計'!$I298)))</f>
        <v/>
      </c>
      <c r="R298" s="105" t="str">
        <f>IF(OR($C298="",R$3="",'5.工程集計'!$I298=0),"",IF(R$4="均一配賦",R$3/'5.工程集計'!$C$4/'5.工程集計'!$I298,IF(R$4="減価償却費",R$3*'5.工程集計'!$E298/'5.工程集計'!$I298)))</f>
        <v/>
      </c>
      <c r="S298" s="105" t="str">
        <f>IF(OR($C298="",S$3="",'5.工程集計'!$I298=0),"",IF(S$4="均一配賦",S$3/'5.工程集計'!$C$4/'5.工程集計'!$I298,IF(S$4="減価償却費",S$3*'5.工程集計'!$E298/'5.工程集計'!$I298)))</f>
        <v/>
      </c>
      <c r="T298" s="105" t="str">
        <f>IF(OR($C298="",T$3="",'5.工程集計'!$I298=0),"",IF(T$4="均一配賦",T$3/'5.工程集計'!$C$4/'5.工程集計'!$I298,IF(T$4="減価償却費",T$3*'5.工程集計'!$E298/'5.工程集計'!$I298)))</f>
        <v/>
      </c>
      <c r="U298" s="105" t="str">
        <f>IF(OR($C298="",U$3="",'5.工程集計'!$I298=0),"",IF(U$4="均一配賦",U$3/'5.工程集計'!$C$4/'5.工程集計'!$I298,IF(U$4="減価償却費",U$3*'5.工程集計'!$E298/'5.工程集計'!$I298)))</f>
        <v/>
      </c>
      <c r="V298" s="105" t="str">
        <f>IF(OR($C298="",V$3="",'5.工程集計'!$I298=0),"",IF(V$4="均一配賦",V$3/'5.工程集計'!$C$4/'5.工程集計'!$I298,IF(V$4="減価償却費",V$3*'5.工程集計'!$E298/'5.工程集計'!$I298)))</f>
        <v/>
      </c>
      <c r="W298" s="105" t="str">
        <f>IF(OR($C298="",W$3="",'5.工程集計'!$I298=0),"",IF(W$4="均一配賦",W$3/'5.工程集計'!$C$4/'5.工程集計'!$I298,IF(W$4="減価償却費",W$3*'5.工程集計'!$E298/'5.工程集計'!$I298)))</f>
        <v/>
      </c>
      <c r="X298" s="105" t="str">
        <f>IF(OR($C298="",X$3="",'5.工程集計'!$I298=0),"",IF(X$4="均一配賦",X$3/'5.工程集計'!$C$4/'5.工程集計'!$I298,IF(X$4="減価償却費",X$3*'5.工程集計'!$E298/'5.工程集計'!$I298)))</f>
        <v/>
      </c>
      <c r="Y298" s="105" t="str">
        <f>IF(OR($C298="",Y$3="",'5.工程集計'!$I298=0),"",IF(Y$4="均一配賦",Y$3/'5.工程集計'!$C$4/'5.工程集計'!$I298,IF(Y$4="減価償却費",Y$3*'5.工程集計'!$E298/'5.工程集計'!$I298)))</f>
        <v/>
      </c>
      <c r="Z298" s="105" t="str">
        <f>IF(OR($C298="",Z$3="",'5.工程集計'!$I298=0),"",IF(Z$4="均一配賦",Z$3/'5.工程集計'!$C$4/'5.工程集計'!$I298,IF(Z$4="減価償却費",Z$3*'5.工程集計'!$E298/'5.工程集計'!$I298)))</f>
        <v/>
      </c>
      <c r="AA298" s="105" t="str">
        <f>IF(OR($C298="",AA$3="",'5.工程集計'!$I298=0),"",IF(AA$4="均一配賦",AA$3/'5.工程集計'!$C$4/'5.工程集計'!$I298,IF(AA$4="減価償却費",AA$3*'5.工程集計'!$E298/'5.工程集計'!$I298)))</f>
        <v/>
      </c>
    </row>
    <row r="299" spans="2:27" ht="21.75" customHeight="1">
      <c r="B299" s="14" t="str">
        <f>IF('3.工程情報'!B299="","",'3.工程情報'!B299)</f>
        <v/>
      </c>
      <c r="C299" s="14" t="str">
        <f>IF('3.工程情報'!C299="","",'3.工程情報'!C299)</f>
        <v/>
      </c>
      <c r="D299" s="193" t="str">
        <f t="shared" si="9"/>
        <v/>
      </c>
      <c r="E299" s="193" t="str">
        <f t="shared" si="10"/>
        <v/>
      </c>
      <c r="F299" s="105" t="str">
        <f>IF($C299="","",'3.工程情報'!$H299/'5.工程集計'!$H299)</f>
        <v/>
      </c>
      <c r="G299" s="105" t="str">
        <f>IF(OR($C299="",G$3="",'5.工程集計'!$H299=0),"",IF(G$4="均一配賦",G$3/'5.工程集計'!$C$4/'5.工程集計'!$H299,IF(G$4="減価償却費",G$3*'5.工程集計'!$E299/'5.工程集計'!$H299)))</f>
        <v/>
      </c>
      <c r="H299" s="105" t="str">
        <f>IF($C299="","",'5.工程集計'!D299/'5.工程集計'!I299)</f>
        <v/>
      </c>
      <c r="I299" s="105" t="str">
        <f>IF(OR($C299="",I$3="",'5.工程集計'!$I299=0),"",IF(I$4="均一配賦",I$3/'5.工程集計'!$C$4/'5.工程集計'!$I299,IF(I$4="減価償却費",I$3*'5.工程集計'!$E299/'5.工程集計'!$I299)))</f>
        <v/>
      </c>
      <c r="J299" s="106" t="str">
        <f>IF($C299="","",$J$3*'5.工程集計'!G299/'5.工程集計'!I299)</f>
        <v/>
      </c>
      <c r="K299" s="105" t="str">
        <f>IF($C299="","",'3.工程情報'!I299/'5.工程集計'!I299)</f>
        <v/>
      </c>
      <c r="L299" s="105" t="str">
        <f>IF($C299="","",'3.工程情報'!J299/'5.工程集計'!I299)</f>
        <v/>
      </c>
      <c r="M299" s="105" t="str">
        <f>IF($C299="","",'3.工程情報'!K299/'5.工程集計'!I299)</f>
        <v/>
      </c>
      <c r="N299" s="105" t="str">
        <f>IF($C299="","",'3.工程情報'!L299/'5.工程集計'!I299)</f>
        <v/>
      </c>
      <c r="O299" s="105" t="str">
        <f>IF($C299="","",'3.工程情報'!M299/'5.工程集計'!I299)</f>
        <v/>
      </c>
      <c r="P299" s="105" t="str">
        <f>IF(OR($C299="",P$3="",'5.工程集計'!$I299=0),"",IF(P$4="均一配賦",P$3/'5.工程集計'!$C$4/'5.工程集計'!$I299,IF(P$4="減価償却費",P$3*'5.工程集計'!$E299/'5.工程集計'!$I299)))</f>
        <v/>
      </c>
      <c r="Q299" s="105" t="str">
        <f>IF(OR($C299="",Q$3="",'5.工程集計'!$I299=0),"",IF(Q$4="均一配賦",Q$3/'5.工程集計'!$C$4/'5.工程集計'!$I299,IF(Q$4="減価償却費",Q$3*'5.工程集計'!$E299/'5.工程集計'!$I299)))</f>
        <v/>
      </c>
      <c r="R299" s="105" t="str">
        <f>IF(OR($C299="",R$3="",'5.工程集計'!$I299=0),"",IF(R$4="均一配賦",R$3/'5.工程集計'!$C$4/'5.工程集計'!$I299,IF(R$4="減価償却費",R$3*'5.工程集計'!$E299/'5.工程集計'!$I299)))</f>
        <v/>
      </c>
      <c r="S299" s="105" t="str">
        <f>IF(OR($C299="",S$3="",'5.工程集計'!$I299=0),"",IF(S$4="均一配賦",S$3/'5.工程集計'!$C$4/'5.工程集計'!$I299,IF(S$4="減価償却費",S$3*'5.工程集計'!$E299/'5.工程集計'!$I299)))</f>
        <v/>
      </c>
      <c r="T299" s="105" t="str">
        <f>IF(OR($C299="",T$3="",'5.工程集計'!$I299=0),"",IF(T$4="均一配賦",T$3/'5.工程集計'!$C$4/'5.工程集計'!$I299,IF(T$4="減価償却費",T$3*'5.工程集計'!$E299/'5.工程集計'!$I299)))</f>
        <v/>
      </c>
      <c r="U299" s="105" t="str">
        <f>IF(OR($C299="",U$3="",'5.工程集計'!$I299=0),"",IF(U$4="均一配賦",U$3/'5.工程集計'!$C$4/'5.工程集計'!$I299,IF(U$4="減価償却費",U$3*'5.工程集計'!$E299/'5.工程集計'!$I299)))</f>
        <v/>
      </c>
      <c r="V299" s="105" t="str">
        <f>IF(OR($C299="",V$3="",'5.工程集計'!$I299=0),"",IF(V$4="均一配賦",V$3/'5.工程集計'!$C$4/'5.工程集計'!$I299,IF(V$4="減価償却費",V$3*'5.工程集計'!$E299/'5.工程集計'!$I299)))</f>
        <v/>
      </c>
      <c r="W299" s="105" t="str">
        <f>IF(OR($C299="",W$3="",'5.工程集計'!$I299=0),"",IF(W$4="均一配賦",W$3/'5.工程集計'!$C$4/'5.工程集計'!$I299,IF(W$4="減価償却費",W$3*'5.工程集計'!$E299/'5.工程集計'!$I299)))</f>
        <v/>
      </c>
      <c r="X299" s="105" t="str">
        <f>IF(OR($C299="",X$3="",'5.工程集計'!$I299=0),"",IF(X$4="均一配賦",X$3/'5.工程集計'!$C$4/'5.工程集計'!$I299,IF(X$4="減価償却費",X$3*'5.工程集計'!$E299/'5.工程集計'!$I299)))</f>
        <v/>
      </c>
      <c r="Y299" s="105" t="str">
        <f>IF(OR($C299="",Y$3="",'5.工程集計'!$I299=0),"",IF(Y$4="均一配賦",Y$3/'5.工程集計'!$C$4/'5.工程集計'!$I299,IF(Y$4="減価償却費",Y$3*'5.工程集計'!$E299/'5.工程集計'!$I299)))</f>
        <v/>
      </c>
      <c r="Z299" s="105" t="str">
        <f>IF(OR($C299="",Z$3="",'5.工程集計'!$I299=0),"",IF(Z$4="均一配賦",Z$3/'5.工程集計'!$C$4/'5.工程集計'!$I299,IF(Z$4="減価償却費",Z$3*'5.工程集計'!$E299/'5.工程集計'!$I299)))</f>
        <v/>
      </c>
      <c r="AA299" s="105" t="str">
        <f>IF(OR($C299="",AA$3="",'5.工程集計'!$I299=0),"",IF(AA$4="均一配賦",AA$3/'5.工程集計'!$C$4/'5.工程集計'!$I299,IF(AA$4="減価償却費",AA$3*'5.工程集計'!$E299/'5.工程集計'!$I299)))</f>
        <v/>
      </c>
    </row>
    <row r="300" spans="2:27" ht="21.75" customHeight="1">
      <c r="B300" s="14" t="str">
        <f>IF('3.工程情報'!B300="","",'3.工程情報'!B300)</f>
        <v/>
      </c>
      <c r="C300" s="14" t="str">
        <f>IF('3.工程情報'!C300="","",'3.工程情報'!C300)</f>
        <v/>
      </c>
      <c r="D300" s="193" t="str">
        <f t="shared" si="9"/>
        <v/>
      </c>
      <c r="E300" s="193" t="str">
        <f t="shared" si="10"/>
        <v/>
      </c>
      <c r="F300" s="105" t="str">
        <f>IF($C300="","",'3.工程情報'!$H300/'5.工程集計'!$H300)</f>
        <v/>
      </c>
      <c r="G300" s="105" t="str">
        <f>IF(OR($C300="",G$3="",'5.工程集計'!$H300=0),"",IF(G$4="均一配賦",G$3/'5.工程集計'!$C$4/'5.工程集計'!$H300,IF(G$4="減価償却費",G$3*'5.工程集計'!$E300/'5.工程集計'!$H300)))</f>
        <v/>
      </c>
      <c r="H300" s="105" t="str">
        <f>IF($C300="","",'5.工程集計'!D300/'5.工程集計'!I300)</f>
        <v/>
      </c>
      <c r="I300" s="105" t="str">
        <f>IF(OR($C300="",I$3="",'5.工程集計'!$I300=0),"",IF(I$4="均一配賦",I$3/'5.工程集計'!$C$4/'5.工程集計'!$I300,IF(I$4="減価償却費",I$3*'5.工程集計'!$E300/'5.工程集計'!$I300)))</f>
        <v/>
      </c>
      <c r="J300" s="106" t="str">
        <f>IF($C300="","",$J$3*'5.工程集計'!G300/'5.工程集計'!I300)</f>
        <v/>
      </c>
      <c r="K300" s="105" t="str">
        <f>IF($C300="","",'3.工程情報'!I300/'5.工程集計'!I300)</f>
        <v/>
      </c>
      <c r="L300" s="105" t="str">
        <f>IF($C300="","",'3.工程情報'!J300/'5.工程集計'!I300)</f>
        <v/>
      </c>
      <c r="M300" s="105" t="str">
        <f>IF($C300="","",'3.工程情報'!K300/'5.工程集計'!I300)</f>
        <v/>
      </c>
      <c r="N300" s="105" t="str">
        <f>IF($C300="","",'3.工程情報'!L300/'5.工程集計'!I300)</f>
        <v/>
      </c>
      <c r="O300" s="105" t="str">
        <f>IF($C300="","",'3.工程情報'!M300/'5.工程集計'!I300)</f>
        <v/>
      </c>
      <c r="P300" s="105" t="str">
        <f>IF(OR($C300="",P$3="",'5.工程集計'!$I300=0),"",IF(P$4="均一配賦",P$3/'5.工程集計'!$C$4/'5.工程集計'!$I300,IF(P$4="減価償却費",P$3*'5.工程集計'!$E300/'5.工程集計'!$I300)))</f>
        <v/>
      </c>
      <c r="Q300" s="105" t="str">
        <f>IF(OR($C300="",Q$3="",'5.工程集計'!$I300=0),"",IF(Q$4="均一配賦",Q$3/'5.工程集計'!$C$4/'5.工程集計'!$I300,IF(Q$4="減価償却費",Q$3*'5.工程集計'!$E300/'5.工程集計'!$I300)))</f>
        <v/>
      </c>
      <c r="R300" s="105" t="str">
        <f>IF(OR($C300="",R$3="",'5.工程集計'!$I300=0),"",IF(R$4="均一配賦",R$3/'5.工程集計'!$C$4/'5.工程集計'!$I300,IF(R$4="減価償却費",R$3*'5.工程集計'!$E300/'5.工程集計'!$I300)))</f>
        <v/>
      </c>
      <c r="S300" s="105" t="str">
        <f>IF(OR($C300="",S$3="",'5.工程集計'!$I300=0),"",IF(S$4="均一配賦",S$3/'5.工程集計'!$C$4/'5.工程集計'!$I300,IF(S$4="減価償却費",S$3*'5.工程集計'!$E300/'5.工程集計'!$I300)))</f>
        <v/>
      </c>
      <c r="T300" s="105" t="str">
        <f>IF(OR($C300="",T$3="",'5.工程集計'!$I300=0),"",IF(T$4="均一配賦",T$3/'5.工程集計'!$C$4/'5.工程集計'!$I300,IF(T$4="減価償却費",T$3*'5.工程集計'!$E300/'5.工程集計'!$I300)))</f>
        <v/>
      </c>
      <c r="U300" s="105" t="str">
        <f>IF(OR($C300="",U$3="",'5.工程集計'!$I300=0),"",IF(U$4="均一配賦",U$3/'5.工程集計'!$C$4/'5.工程集計'!$I300,IF(U$4="減価償却費",U$3*'5.工程集計'!$E300/'5.工程集計'!$I300)))</f>
        <v/>
      </c>
      <c r="V300" s="105" t="str">
        <f>IF(OR($C300="",V$3="",'5.工程集計'!$I300=0),"",IF(V$4="均一配賦",V$3/'5.工程集計'!$C$4/'5.工程集計'!$I300,IF(V$4="減価償却費",V$3*'5.工程集計'!$E300/'5.工程集計'!$I300)))</f>
        <v/>
      </c>
      <c r="W300" s="105" t="str">
        <f>IF(OR($C300="",W$3="",'5.工程集計'!$I300=0),"",IF(W$4="均一配賦",W$3/'5.工程集計'!$C$4/'5.工程集計'!$I300,IF(W$4="減価償却費",W$3*'5.工程集計'!$E300/'5.工程集計'!$I300)))</f>
        <v/>
      </c>
      <c r="X300" s="105" t="str">
        <f>IF(OR($C300="",X$3="",'5.工程集計'!$I300=0),"",IF(X$4="均一配賦",X$3/'5.工程集計'!$C$4/'5.工程集計'!$I300,IF(X$4="減価償却費",X$3*'5.工程集計'!$E300/'5.工程集計'!$I300)))</f>
        <v/>
      </c>
      <c r="Y300" s="105" t="str">
        <f>IF(OR($C300="",Y$3="",'5.工程集計'!$I300=0),"",IF(Y$4="均一配賦",Y$3/'5.工程集計'!$C$4/'5.工程集計'!$I300,IF(Y$4="減価償却費",Y$3*'5.工程集計'!$E300/'5.工程集計'!$I300)))</f>
        <v/>
      </c>
      <c r="Z300" s="105" t="str">
        <f>IF(OR($C300="",Z$3="",'5.工程集計'!$I300=0),"",IF(Z$4="均一配賦",Z$3/'5.工程集計'!$C$4/'5.工程集計'!$I300,IF(Z$4="減価償却費",Z$3*'5.工程集計'!$E300/'5.工程集計'!$I300)))</f>
        <v/>
      </c>
      <c r="AA300" s="105" t="str">
        <f>IF(OR($C300="",AA$3="",'5.工程集計'!$I300=0),"",IF(AA$4="均一配賦",AA$3/'5.工程集計'!$C$4/'5.工程集計'!$I300,IF(AA$4="減価償却費",AA$3*'5.工程集計'!$E300/'5.工程集計'!$I300)))</f>
        <v/>
      </c>
    </row>
    <row r="301" spans="2:27" ht="21.75" customHeight="1">
      <c r="B301" s="14" t="str">
        <f>IF('3.工程情報'!B301="","",'3.工程情報'!B301)</f>
        <v/>
      </c>
      <c r="C301" s="14" t="str">
        <f>IF('3.工程情報'!C301="","",'3.工程情報'!C301)</f>
        <v/>
      </c>
      <c r="D301" s="193" t="str">
        <f t="shared" si="9"/>
        <v/>
      </c>
      <c r="E301" s="193" t="str">
        <f t="shared" si="10"/>
        <v/>
      </c>
      <c r="F301" s="105" t="str">
        <f>IF($C301="","",'3.工程情報'!$H301/'5.工程集計'!$H301)</f>
        <v/>
      </c>
      <c r="G301" s="105" t="str">
        <f>IF(OR($C301="",G$3="",'5.工程集計'!$H301=0),"",IF(G$4="均一配賦",G$3/'5.工程集計'!$C$4/'5.工程集計'!$H301,IF(G$4="減価償却費",G$3*'5.工程集計'!$E301/'5.工程集計'!$H301)))</f>
        <v/>
      </c>
      <c r="H301" s="105" t="str">
        <f>IF($C301="","",'5.工程集計'!D301/'5.工程集計'!I301)</f>
        <v/>
      </c>
      <c r="I301" s="105" t="str">
        <f>IF(OR($C301="",I$3="",'5.工程集計'!$I301=0),"",IF(I$4="均一配賦",I$3/'5.工程集計'!$C$4/'5.工程集計'!$I301,IF(I$4="減価償却費",I$3*'5.工程集計'!$E301/'5.工程集計'!$I301)))</f>
        <v/>
      </c>
      <c r="J301" s="106" t="str">
        <f>IF($C301="","",$J$3*'5.工程集計'!G301/'5.工程集計'!I301)</f>
        <v/>
      </c>
      <c r="K301" s="105" t="str">
        <f>IF($C301="","",'3.工程情報'!I301/'5.工程集計'!I301)</f>
        <v/>
      </c>
      <c r="L301" s="105" t="str">
        <f>IF($C301="","",'3.工程情報'!J301/'5.工程集計'!I301)</f>
        <v/>
      </c>
      <c r="M301" s="105" t="str">
        <f>IF($C301="","",'3.工程情報'!K301/'5.工程集計'!I301)</f>
        <v/>
      </c>
      <c r="N301" s="105" t="str">
        <f>IF($C301="","",'3.工程情報'!L301/'5.工程集計'!I301)</f>
        <v/>
      </c>
      <c r="O301" s="105" t="str">
        <f>IF($C301="","",'3.工程情報'!M301/'5.工程集計'!I301)</f>
        <v/>
      </c>
      <c r="P301" s="105" t="str">
        <f>IF(OR($C301="",P$3="",'5.工程集計'!$I301=0),"",IF(P$4="均一配賦",P$3/'5.工程集計'!$C$4/'5.工程集計'!$I301,IF(P$4="減価償却費",P$3*'5.工程集計'!$E301/'5.工程集計'!$I301)))</f>
        <v/>
      </c>
      <c r="Q301" s="105" t="str">
        <f>IF(OR($C301="",Q$3="",'5.工程集計'!$I301=0),"",IF(Q$4="均一配賦",Q$3/'5.工程集計'!$C$4/'5.工程集計'!$I301,IF(Q$4="減価償却費",Q$3*'5.工程集計'!$E301/'5.工程集計'!$I301)))</f>
        <v/>
      </c>
      <c r="R301" s="105" t="str">
        <f>IF(OR($C301="",R$3="",'5.工程集計'!$I301=0),"",IF(R$4="均一配賦",R$3/'5.工程集計'!$C$4/'5.工程集計'!$I301,IF(R$4="減価償却費",R$3*'5.工程集計'!$E301/'5.工程集計'!$I301)))</f>
        <v/>
      </c>
      <c r="S301" s="105" t="str">
        <f>IF(OR($C301="",S$3="",'5.工程集計'!$I301=0),"",IF(S$4="均一配賦",S$3/'5.工程集計'!$C$4/'5.工程集計'!$I301,IF(S$4="減価償却費",S$3*'5.工程集計'!$E301/'5.工程集計'!$I301)))</f>
        <v/>
      </c>
      <c r="T301" s="105" t="str">
        <f>IF(OR($C301="",T$3="",'5.工程集計'!$I301=0),"",IF(T$4="均一配賦",T$3/'5.工程集計'!$C$4/'5.工程集計'!$I301,IF(T$4="減価償却費",T$3*'5.工程集計'!$E301/'5.工程集計'!$I301)))</f>
        <v/>
      </c>
      <c r="U301" s="105" t="str">
        <f>IF(OR($C301="",U$3="",'5.工程集計'!$I301=0),"",IF(U$4="均一配賦",U$3/'5.工程集計'!$C$4/'5.工程集計'!$I301,IF(U$4="減価償却費",U$3*'5.工程集計'!$E301/'5.工程集計'!$I301)))</f>
        <v/>
      </c>
      <c r="V301" s="105" t="str">
        <f>IF(OR($C301="",V$3="",'5.工程集計'!$I301=0),"",IF(V$4="均一配賦",V$3/'5.工程集計'!$C$4/'5.工程集計'!$I301,IF(V$4="減価償却費",V$3*'5.工程集計'!$E301/'5.工程集計'!$I301)))</f>
        <v/>
      </c>
      <c r="W301" s="105" t="str">
        <f>IF(OR($C301="",W$3="",'5.工程集計'!$I301=0),"",IF(W$4="均一配賦",W$3/'5.工程集計'!$C$4/'5.工程集計'!$I301,IF(W$4="減価償却費",W$3*'5.工程集計'!$E301/'5.工程集計'!$I301)))</f>
        <v/>
      </c>
      <c r="X301" s="105" t="str">
        <f>IF(OR($C301="",X$3="",'5.工程集計'!$I301=0),"",IF(X$4="均一配賦",X$3/'5.工程集計'!$C$4/'5.工程集計'!$I301,IF(X$4="減価償却費",X$3*'5.工程集計'!$E301/'5.工程集計'!$I301)))</f>
        <v/>
      </c>
      <c r="Y301" s="105" t="str">
        <f>IF(OR($C301="",Y$3="",'5.工程集計'!$I301=0),"",IF(Y$4="均一配賦",Y$3/'5.工程集計'!$C$4/'5.工程集計'!$I301,IF(Y$4="減価償却費",Y$3*'5.工程集計'!$E301/'5.工程集計'!$I301)))</f>
        <v/>
      </c>
      <c r="Z301" s="105" t="str">
        <f>IF(OR($C301="",Z$3="",'5.工程集計'!$I301=0),"",IF(Z$4="均一配賦",Z$3/'5.工程集計'!$C$4/'5.工程集計'!$I301,IF(Z$4="減価償却費",Z$3*'5.工程集計'!$E301/'5.工程集計'!$I301)))</f>
        <v/>
      </c>
      <c r="AA301" s="105" t="str">
        <f>IF(OR($C301="",AA$3="",'5.工程集計'!$I301=0),"",IF(AA$4="均一配賦",AA$3/'5.工程集計'!$C$4/'5.工程集計'!$I301,IF(AA$4="減価償却費",AA$3*'5.工程集計'!$E301/'5.工程集計'!$I301)))</f>
        <v/>
      </c>
    </row>
    <row r="302" spans="2:27" ht="21.75" customHeight="1">
      <c r="B302" s="14" t="str">
        <f>IF('3.工程情報'!B302="","",'3.工程情報'!B302)</f>
        <v/>
      </c>
      <c r="C302" s="14" t="str">
        <f>IF('3.工程情報'!C302="","",'3.工程情報'!C302)</f>
        <v/>
      </c>
      <c r="D302" s="193" t="str">
        <f t="shared" si="9"/>
        <v/>
      </c>
      <c r="E302" s="193" t="str">
        <f t="shared" si="10"/>
        <v/>
      </c>
      <c r="F302" s="105" t="str">
        <f>IF($C302="","",'3.工程情報'!$H302/'5.工程集計'!$H302)</f>
        <v/>
      </c>
      <c r="G302" s="105" t="str">
        <f>IF(OR($C302="",G$3="",'5.工程集計'!$H302=0),"",IF(G$4="均一配賦",G$3/'5.工程集計'!$C$4/'5.工程集計'!$H302,IF(G$4="減価償却費",G$3*'5.工程集計'!$E302/'5.工程集計'!$H302)))</f>
        <v/>
      </c>
      <c r="H302" s="105" t="str">
        <f>IF($C302="","",'5.工程集計'!D302/'5.工程集計'!I302)</f>
        <v/>
      </c>
      <c r="I302" s="105" t="str">
        <f>IF(OR($C302="",I$3="",'5.工程集計'!$I302=0),"",IF(I$4="均一配賦",I$3/'5.工程集計'!$C$4/'5.工程集計'!$I302,IF(I$4="減価償却費",I$3*'5.工程集計'!$E302/'5.工程集計'!$I302)))</f>
        <v/>
      </c>
      <c r="J302" s="106" t="str">
        <f>IF($C302="","",$J$3*'5.工程集計'!G302/'5.工程集計'!I302)</f>
        <v/>
      </c>
      <c r="K302" s="105" t="str">
        <f>IF($C302="","",'3.工程情報'!I302/'5.工程集計'!I302)</f>
        <v/>
      </c>
      <c r="L302" s="105" t="str">
        <f>IF($C302="","",'3.工程情報'!J302/'5.工程集計'!I302)</f>
        <v/>
      </c>
      <c r="M302" s="105" t="str">
        <f>IF($C302="","",'3.工程情報'!K302/'5.工程集計'!I302)</f>
        <v/>
      </c>
      <c r="N302" s="105" t="str">
        <f>IF($C302="","",'3.工程情報'!L302/'5.工程集計'!I302)</f>
        <v/>
      </c>
      <c r="O302" s="105" t="str">
        <f>IF($C302="","",'3.工程情報'!M302/'5.工程集計'!I302)</f>
        <v/>
      </c>
      <c r="P302" s="105" t="str">
        <f>IF(OR($C302="",P$3="",'5.工程集計'!$I302=0),"",IF(P$4="均一配賦",P$3/'5.工程集計'!$C$4/'5.工程集計'!$I302,IF(P$4="減価償却費",P$3*'5.工程集計'!$E302/'5.工程集計'!$I302)))</f>
        <v/>
      </c>
      <c r="Q302" s="105" t="str">
        <f>IF(OR($C302="",Q$3="",'5.工程集計'!$I302=0),"",IF(Q$4="均一配賦",Q$3/'5.工程集計'!$C$4/'5.工程集計'!$I302,IF(Q$4="減価償却費",Q$3*'5.工程集計'!$E302/'5.工程集計'!$I302)))</f>
        <v/>
      </c>
      <c r="R302" s="105" t="str">
        <f>IF(OR($C302="",R$3="",'5.工程集計'!$I302=0),"",IF(R$4="均一配賦",R$3/'5.工程集計'!$C$4/'5.工程集計'!$I302,IF(R$4="減価償却費",R$3*'5.工程集計'!$E302/'5.工程集計'!$I302)))</f>
        <v/>
      </c>
      <c r="S302" s="105" t="str">
        <f>IF(OR($C302="",S$3="",'5.工程集計'!$I302=0),"",IF(S$4="均一配賦",S$3/'5.工程集計'!$C$4/'5.工程集計'!$I302,IF(S$4="減価償却費",S$3*'5.工程集計'!$E302/'5.工程集計'!$I302)))</f>
        <v/>
      </c>
      <c r="T302" s="105" t="str">
        <f>IF(OR($C302="",T$3="",'5.工程集計'!$I302=0),"",IF(T$4="均一配賦",T$3/'5.工程集計'!$C$4/'5.工程集計'!$I302,IF(T$4="減価償却費",T$3*'5.工程集計'!$E302/'5.工程集計'!$I302)))</f>
        <v/>
      </c>
      <c r="U302" s="105" t="str">
        <f>IF(OR($C302="",U$3="",'5.工程集計'!$I302=0),"",IF(U$4="均一配賦",U$3/'5.工程集計'!$C$4/'5.工程集計'!$I302,IF(U$4="減価償却費",U$3*'5.工程集計'!$E302/'5.工程集計'!$I302)))</f>
        <v/>
      </c>
      <c r="V302" s="105" t="str">
        <f>IF(OR($C302="",V$3="",'5.工程集計'!$I302=0),"",IF(V$4="均一配賦",V$3/'5.工程集計'!$C$4/'5.工程集計'!$I302,IF(V$4="減価償却費",V$3*'5.工程集計'!$E302/'5.工程集計'!$I302)))</f>
        <v/>
      </c>
      <c r="W302" s="105" t="str">
        <f>IF(OR($C302="",W$3="",'5.工程集計'!$I302=0),"",IF(W$4="均一配賦",W$3/'5.工程集計'!$C$4/'5.工程集計'!$I302,IF(W$4="減価償却費",W$3*'5.工程集計'!$E302/'5.工程集計'!$I302)))</f>
        <v/>
      </c>
      <c r="X302" s="105" t="str">
        <f>IF(OR($C302="",X$3="",'5.工程集計'!$I302=0),"",IF(X$4="均一配賦",X$3/'5.工程集計'!$C$4/'5.工程集計'!$I302,IF(X$4="減価償却費",X$3*'5.工程集計'!$E302/'5.工程集計'!$I302)))</f>
        <v/>
      </c>
      <c r="Y302" s="105" t="str">
        <f>IF(OR($C302="",Y$3="",'5.工程集計'!$I302=0),"",IF(Y$4="均一配賦",Y$3/'5.工程集計'!$C$4/'5.工程集計'!$I302,IF(Y$4="減価償却費",Y$3*'5.工程集計'!$E302/'5.工程集計'!$I302)))</f>
        <v/>
      </c>
      <c r="Z302" s="105" t="str">
        <f>IF(OR($C302="",Z$3="",'5.工程集計'!$I302=0),"",IF(Z$4="均一配賦",Z$3/'5.工程集計'!$C$4/'5.工程集計'!$I302,IF(Z$4="減価償却費",Z$3*'5.工程集計'!$E302/'5.工程集計'!$I302)))</f>
        <v/>
      </c>
      <c r="AA302" s="105" t="str">
        <f>IF(OR($C302="",AA$3="",'5.工程集計'!$I302=0),"",IF(AA$4="均一配賦",AA$3/'5.工程集計'!$C$4/'5.工程集計'!$I302,IF(AA$4="減価償却費",AA$3*'5.工程集計'!$E302/'5.工程集計'!$I302)))</f>
        <v/>
      </c>
    </row>
    <row r="303" spans="2:27" ht="21.75" customHeight="1">
      <c r="B303" s="14" t="str">
        <f>IF('3.工程情報'!B303="","",'3.工程情報'!B303)</f>
        <v/>
      </c>
      <c r="C303" s="14" t="str">
        <f>IF('3.工程情報'!C303="","",'3.工程情報'!C303)</f>
        <v/>
      </c>
      <c r="D303" s="193" t="str">
        <f t="shared" si="9"/>
        <v/>
      </c>
      <c r="E303" s="193" t="str">
        <f t="shared" si="10"/>
        <v/>
      </c>
      <c r="F303" s="105" t="str">
        <f>IF($C303="","",'3.工程情報'!$H303/'5.工程集計'!$H303)</f>
        <v/>
      </c>
      <c r="G303" s="105" t="str">
        <f>IF(OR($C303="",G$3="",'5.工程集計'!$H303=0),"",IF(G$4="均一配賦",G$3/'5.工程集計'!$C$4/'5.工程集計'!$H303,IF(G$4="減価償却費",G$3*'5.工程集計'!$E303/'5.工程集計'!$H303)))</f>
        <v/>
      </c>
      <c r="H303" s="105" t="str">
        <f>IF($C303="","",'5.工程集計'!D303/'5.工程集計'!I303)</f>
        <v/>
      </c>
      <c r="I303" s="105" t="str">
        <f>IF(OR($C303="",I$3="",'5.工程集計'!$I303=0),"",IF(I$4="均一配賦",I$3/'5.工程集計'!$C$4/'5.工程集計'!$I303,IF(I$4="減価償却費",I$3*'5.工程集計'!$E303/'5.工程集計'!$I303)))</f>
        <v/>
      </c>
      <c r="J303" s="106" t="str">
        <f>IF($C303="","",$J$3*'5.工程集計'!G303/'5.工程集計'!I303)</f>
        <v/>
      </c>
      <c r="K303" s="105" t="str">
        <f>IF($C303="","",'3.工程情報'!I303/'5.工程集計'!I303)</f>
        <v/>
      </c>
      <c r="L303" s="105" t="str">
        <f>IF($C303="","",'3.工程情報'!J303/'5.工程集計'!I303)</f>
        <v/>
      </c>
      <c r="M303" s="105" t="str">
        <f>IF($C303="","",'3.工程情報'!K303/'5.工程集計'!I303)</f>
        <v/>
      </c>
      <c r="N303" s="105" t="str">
        <f>IF($C303="","",'3.工程情報'!L303/'5.工程集計'!I303)</f>
        <v/>
      </c>
      <c r="O303" s="105" t="str">
        <f>IF($C303="","",'3.工程情報'!M303/'5.工程集計'!I303)</f>
        <v/>
      </c>
      <c r="P303" s="105" t="str">
        <f>IF(OR($C303="",P$3="",'5.工程集計'!$I303=0),"",IF(P$4="均一配賦",P$3/'5.工程集計'!$C$4/'5.工程集計'!$I303,IF(P$4="減価償却費",P$3*'5.工程集計'!$E303/'5.工程集計'!$I303)))</f>
        <v/>
      </c>
      <c r="Q303" s="105" t="str">
        <f>IF(OR($C303="",Q$3="",'5.工程集計'!$I303=0),"",IF(Q$4="均一配賦",Q$3/'5.工程集計'!$C$4/'5.工程集計'!$I303,IF(Q$4="減価償却費",Q$3*'5.工程集計'!$E303/'5.工程集計'!$I303)))</f>
        <v/>
      </c>
      <c r="R303" s="105" t="str">
        <f>IF(OR($C303="",R$3="",'5.工程集計'!$I303=0),"",IF(R$4="均一配賦",R$3/'5.工程集計'!$C$4/'5.工程集計'!$I303,IF(R$4="減価償却費",R$3*'5.工程集計'!$E303/'5.工程集計'!$I303)))</f>
        <v/>
      </c>
      <c r="S303" s="105" t="str">
        <f>IF(OR($C303="",S$3="",'5.工程集計'!$I303=0),"",IF(S$4="均一配賦",S$3/'5.工程集計'!$C$4/'5.工程集計'!$I303,IF(S$4="減価償却費",S$3*'5.工程集計'!$E303/'5.工程集計'!$I303)))</f>
        <v/>
      </c>
      <c r="T303" s="105" t="str">
        <f>IF(OR($C303="",T$3="",'5.工程集計'!$I303=0),"",IF(T$4="均一配賦",T$3/'5.工程集計'!$C$4/'5.工程集計'!$I303,IF(T$4="減価償却費",T$3*'5.工程集計'!$E303/'5.工程集計'!$I303)))</f>
        <v/>
      </c>
      <c r="U303" s="105" t="str">
        <f>IF(OR($C303="",U$3="",'5.工程集計'!$I303=0),"",IF(U$4="均一配賦",U$3/'5.工程集計'!$C$4/'5.工程集計'!$I303,IF(U$4="減価償却費",U$3*'5.工程集計'!$E303/'5.工程集計'!$I303)))</f>
        <v/>
      </c>
      <c r="V303" s="105" t="str">
        <f>IF(OR($C303="",V$3="",'5.工程集計'!$I303=0),"",IF(V$4="均一配賦",V$3/'5.工程集計'!$C$4/'5.工程集計'!$I303,IF(V$4="減価償却費",V$3*'5.工程集計'!$E303/'5.工程集計'!$I303)))</f>
        <v/>
      </c>
      <c r="W303" s="105" t="str">
        <f>IF(OR($C303="",W$3="",'5.工程集計'!$I303=0),"",IF(W$4="均一配賦",W$3/'5.工程集計'!$C$4/'5.工程集計'!$I303,IF(W$4="減価償却費",W$3*'5.工程集計'!$E303/'5.工程集計'!$I303)))</f>
        <v/>
      </c>
      <c r="X303" s="105" t="str">
        <f>IF(OR($C303="",X$3="",'5.工程集計'!$I303=0),"",IF(X$4="均一配賦",X$3/'5.工程集計'!$C$4/'5.工程集計'!$I303,IF(X$4="減価償却費",X$3*'5.工程集計'!$E303/'5.工程集計'!$I303)))</f>
        <v/>
      </c>
      <c r="Y303" s="105" t="str">
        <f>IF(OR($C303="",Y$3="",'5.工程集計'!$I303=0),"",IF(Y$4="均一配賦",Y$3/'5.工程集計'!$C$4/'5.工程集計'!$I303,IF(Y$4="減価償却費",Y$3*'5.工程集計'!$E303/'5.工程集計'!$I303)))</f>
        <v/>
      </c>
      <c r="Z303" s="105" t="str">
        <f>IF(OR($C303="",Z$3="",'5.工程集計'!$I303=0),"",IF(Z$4="均一配賦",Z$3/'5.工程集計'!$C$4/'5.工程集計'!$I303,IF(Z$4="減価償却費",Z$3*'5.工程集計'!$E303/'5.工程集計'!$I303)))</f>
        <v/>
      </c>
      <c r="AA303" s="105" t="str">
        <f>IF(OR($C303="",AA$3="",'5.工程集計'!$I303=0),"",IF(AA$4="均一配賦",AA$3/'5.工程集計'!$C$4/'5.工程集計'!$I303,IF(AA$4="減価償却費",AA$3*'5.工程集計'!$E303/'5.工程集計'!$I303)))</f>
        <v/>
      </c>
    </row>
    <row r="304" spans="2:27" ht="21.75" customHeight="1">
      <c r="B304" s="14" t="str">
        <f>IF('3.工程情報'!B304="","",'3.工程情報'!B304)</f>
        <v/>
      </c>
      <c r="C304" s="14" t="str">
        <f>IF('3.工程情報'!C304="","",'3.工程情報'!C304)</f>
        <v/>
      </c>
      <c r="D304" s="193" t="str">
        <f t="shared" si="9"/>
        <v/>
      </c>
      <c r="E304" s="193" t="str">
        <f t="shared" si="10"/>
        <v/>
      </c>
      <c r="F304" s="105" t="str">
        <f>IF($C304="","",'3.工程情報'!$H304/'5.工程集計'!$H304)</f>
        <v/>
      </c>
      <c r="G304" s="105" t="str">
        <f>IF(OR($C304="",G$3="",'5.工程集計'!$H304=0),"",IF(G$4="均一配賦",G$3/'5.工程集計'!$C$4/'5.工程集計'!$H304,IF(G$4="減価償却費",G$3*'5.工程集計'!$E304/'5.工程集計'!$H304)))</f>
        <v/>
      </c>
      <c r="H304" s="105" t="str">
        <f>IF($C304="","",'5.工程集計'!D304/'5.工程集計'!I304)</f>
        <v/>
      </c>
      <c r="I304" s="105" t="str">
        <f>IF(OR($C304="",I$3="",'5.工程集計'!$I304=0),"",IF(I$4="均一配賦",I$3/'5.工程集計'!$C$4/'5.工程集計'!$I304,IF(I$4="減価償却費",I$3*'5.工程集計'!$E304/'5.工程集計'!$I304)))</f>
        <v/>
      </c>
      <c r="J304" s="106" t="str">
        <f>IF($C304="","",$J$3*'5.工程集計'!G304/'5.工程集計'!I304)</f>
        <v/>
      </c>
      <c r="K304" s="105" t="str">
        <f>IF($C304="","",'3.工程情報'!I304/'5.工程集計'!I304)</f>
        <v/>
      </c>
      <c r="L304" s="105" t="str">
        <f>IF($C304="","",'3.工程情報'!J304/'5.工程集計'!I304)</f>
        <v/>
      </c>
      <c r="M304" s="105" t="str">
        <f>IF($C304="","",'3.工程情報'!K304/'5.工程集計'!I304)</f>
        <v/>
      </c>
      <c r="N304" s="105" t="str">
        <f>IF($C304="","",'3.工程情報'!L304/'5.工程集計'!I304)</f>
        <v/>
      </c>
      <c r="O304" s="105" t="str">
        <f>IF($C304="","",'3.工程情報'!M304/'5.工程集計'!I304)</f>
        <v/>
      </c>
      <c r="P304" s="105" t="str">
        <f>IF(OR($C304="",P$3="",'5.工程集計'!$I304=0),"",IF(P$4="均一配賦",P$3/'5.工程集計'!$C$4/'5.工程集計'!$I304,IF(P$4="減価償却費",P$3*'5.工程集計'!$E304/'5.工程集計'!$I304)))</f>
        <v/>
      </c>
      <c r="Q304" s="105" t="str">
        <f>IF(OR($C304="",Q$3="",'5.工程集計'!$I304=0),"",IF(Q$4="均一配賦",Q$3/'5.工程集計'!$C$4/'5.工程集計'!$I304,IF(Q$4="減価償却費",Q$3*'5.工程集計'!$E304/'5.工程集計'!$I304)))</f>
        <v/>
      </c>
      <c r="R304" s="105" t="str">
        <f>IF(OR($C304="",R$3="",'5.工程集計'!$I304=0),"",IF(R$4="均一配賦",R$3/'5.工程集計'!$C$4/'5.工程集計'!$I304,IF(R$4="減価償却費",R$3*'5.工程集計'!$E304/'5.工程集計'!$I304)))</f>
        <v/>
      </c>
      <c r="S304" s="105" t="str">
        <f>IF(OR($C304="",S$3="",'5.工程集計'!$I304=0),"",IF(S$4="均一配賦",S$3/'5.工程集計'!$C$4/'5.工程集計'!$I304,IF(S$4="減価償却費",S$3*'5.工程集計'!$E304/'5.工程集計'!$I304)))</f>
        <v/>
      </c>
      <c r="T304" s="105" t="str">
        <f>IF(OR($C304="",T$3="",'5.工程集計'!$I304=0),"",IF(T$4="均一配賦",T$3/'5.工程集計'!$C$4/'5.工程集計'!$I304,IF(T$4="減価償却費",T$3*'5.工程集計'!$E304/'5.工程集計'!$I304)))</f>
        <v/>
      </c>
      <c r="U304" s="105" t="str">
        <f>IF(OR($C304="",U$3="",'5.工程集計'!$I304=0),"",IF(U$4="均一配賦",U$3/'5.工程集計'!$C$4/'5.工程集計'!$I304,IF(U$4="減価償却費",U$3*'5.工程集計'!$E304/'5.工程集計'!$I304)))</f>
        <v/>
      </c>
      <c r="V304" s="105" t="str">
        <f>IF(OR($C304="",V$3="",'5.工程集計'!$I304=0),"",IF(V$4="均一配賦",V$3/'5.工程集計'!$C$4/'5.工程集計'!$I304,IF(V$4="減価償却費",V$3*'5.工程集計'!$E304/'5.工程集計'!$I304)))</f>
        <v/>
      </c>
      <c r="W304" s="105" t="str">
        <f>IF(OR($C304="",W$3="",'5.工程集計'!$I304=0),"",IF(W$4="均一配賦",W$3/'5.工程集計'!$C$4/'5.工程集計'!$I304,IF(W$4="減価償却費",W$3*'5.工程集計'!$E304/'5.工程集計'!$I304)))</f>
        <v/>
      </c>
      <c r="X304" s="105" t="str">
        <f>IF(OR($C304="",X$3="",'5.工程集計'!$I304=0),"",IF(X$4="均一配賦",X$3/'5.工程集計'!$C$4/'5.工程集計'!$I304,IF(X$4="減価償却費",X$3*'5.工程集計'!$E304/'5.工程集計'!$I304)))</f>
        <v/>
      </c>
      <c r="Y304" s="105" t="str">
        <f>IF(OR($C304="",Y$3="",'5.工程集計'!$I304=0),"",IF(Y$4="均一配賦",Y$3/'5.工程集計'!$C$4/'5.工程集計'!$I304,IF(Y$4="減価償却費",Y$3*'5.工程集計'!$E304/'5.工程集計'!$I304)))</f>
        <v/>
      </c>
      <c r="Z304" s="105" t="str">
        <f>IF(OR($C304="",Z$3="",'5.工程集計'!$I304=0),"",IF(Z$4="均一配賦",Z$3/'5.工程集計'!$C$4/'5.工程集計'!$I304,IF(Z$4="減価償却費",Z$3*'5.工程集計'!$E304/'5.工程集計'!$I304)))</f>
        <v/>
      </c>
      <c r="AA304" s="105" t="str">
        <f>IF(OR($C304="",AA$3="",'5.工程集計'!$I304=0),"",IF(AA$4="均一配賦",AA$3/'5.工程集計'!$C$4/'5.工程集計'!$I304,IF(AA$4="減価償却費",AA$3*'5.工程集計'!$E304/'5.工程集計'!$I304)))</f>
        <v/>
      </c>
    </row>
    <row r="305" spans="2:27" ht="21.75" customHeight="1">
      <c r="B305" s="14" t="str">
        <f>IF('3.工程情報'!B305="","",'3.工程情報'!B305)</f>
        <v/>
      </c>
      <c r="C305" s="14" t="str">
        <f>IF('3.工程情報'!C305="","",'3.工程情報'!C305)</f>
        <v/>
      </c>
      <c r="D305" s="193" t="str">
        <f t="shared" si="9"/>
        <v/>
      </c>
      <c r="E305" s="193" t="str">
        <f t="shared" si="10"/>
        <v/>
      </c>
      <c r="F305" s="105" t="str">
        <f>IF($C305="","",'3.工程情報'!$H305/'5.工程集計'!$H305)</f>
        <v/>
      </c>
      <c r="G305" s="105" t="str">
        <f>IF(OR($C305="",G$3="",'5.工程集計'!$H305=0),"",IF(G$4="均一配賦",G$3/'5.工程集計'!$C$4/'5.工程集計'!$H305,IF(G$4="減価償却費",G$3*'5.工程集計'!$E305/'5.工程集計'!$H305)))</f>
        <v/>
      </c>
      <c r="H305" s="105" t="str">
        <f>IF($C305="","",'5.工程集計'!D305/'5.工程集計'!I305)</f>
        <v/>
      </c>
      <c r="I305" s="105" t="str">
        <f>IF(OR($C305="",I$3="",'5.工程集計'!$I305=0),"",IF(I$4="均一配賦",I$3/'5.工程集計'!$C$4/'5.工程集計'!$I305,IF(I$4="減価償却費",I$3*'5.工程集計'!$E305/'5.工程集計'!$I305)))</f>
        <v/>
      </c>
      <c r="J305" s="106" t="str">
        <f>IF($C305="","",$J$3*'5.工程集計'!G305/'5.工程集計'!I305)</f>
        <v/>
      </c>
      <c r="K305" s="105" t="str">
        <f>IF($C305="","",'3.工程情報'!I305/'5.工程集計'!I305)</f>
        <v/>
      </c>
      <c r="L305" s="105" t="str">
        <f>IF($C305="","",'3.工程情報'!J305/'5.工程集計'!I305)</f>
        <v/>
      </c>
      <c r="M305" s="105" t="str">
        <f>IF($C305="","",'3.工程情報'!K305/'5.工程集計'!I305)</f>
        <v/>
      </c>
      <c r="N305" s="105" t="str">
        <f>IF($C305="","",'3.工程情報'!L305/'5.工程集計'!I305)</f>
        <v/>
      </c>
      <c r="O305" s="105" t="str">
        <f>IF($C305="","",'3.工程情報'!M305/'5.工程集計'!I305)</f>
        <v/>
      </c>
      <c r="P305" s="105" t="str">
        <f>IF(OR($C305="",P$3="",'5.工程集計'!$I305=0),"",IF(P$4="均一配賦",P$3/'5.工程集計'!$C$4/'5.工程集計'!$I305,IF(P$4="減価償却費",P$3*'5.工程集計'!$E305/'5.工程集計'!$I305)))</f>
        <v/>
      </c>
      <c r="Q305" s="105" t="str">
        <f>IF(OR($C305="",Q$3="",'5.工程集計'!$I305=0),"",IF(Q$4="均一配賦",Q$3/'5.工程集計'!$C$4/'5.工程集計'!$I305,IF(Q$4="減価償却費",Q$3*'5.工程集計'!$E305/'5.工程集計'!$I305)))</f>
        <v/>
      </c>
      <c r="R305" s="105" t="str">
        <f>IF(OR($C305="",R$3="",'5.工程集計'!$I305=0),"",IF(R$4="均一配賦",R$3/'5.工程集計'!$C$4/'5.工程集計'!$I305,IF(R$4="減価償却費",R$3*'5.工程集計'!$E305/'5.工程集計'!$I305)))</f>
        <v/>
      </c>
      <c r="S305" s="105" t="str">
        <f>IF(OR($C305="",S$3="",'5.工程集計'!$I305=0),"",IF(S$4="均一配賦",S$3/'5.工程集計'!$C$4/'5.工程集計'!$I305,IF(S$4="減価償却費",S$3*'5.工程集計'!$E305/'5.工程集計'!$I305)))</f>
        <v/>
      </c>
      <c r="T305" s="105" t="str">
        <f>IF(OR($C305="",T$3="",'5.工程集計'!$I305=0),"",IF(T$4="均一配賦",T$3/'5.工程集計'!$C$4/'5.工程集計'!$I305,IF(T$4="減価償却費",T$3*'5.工程集計'!$E305/'5.工程集計'!$I305)))</f>
        <v/>
      </c>
      <c r="U305" s="105" t="str">
        <f>IF(OR($C305="",U$3="",'5.工程集計'!$I305=0),"",IF(U$4="均一配賦",U$3/'5.工程集計'!$C$4/'5.工程集計'!$I305,IF(U$4="減価償却費",U$3*'5.工程集計'!$E305/'5.工程集計'!$I305)))</f>
        <v/>
      </c>
      <c r="V305" s="105" t="str">
        <f>IF(OR($C305="",V$3="",'5.工程集計'!$I305=0),"",IF(V$4="均一配賦",V$3/'5.工程集計'!$C$4/'5.工程集計'!$I305,IF(V$4="減価償却費",V$3*'5.工程集計'!$E305/'5.工程集計'!$I305)))</f>
        <v/>
      </c>
      <c r="W305" s="105" t="str">
        <f>IF(OR($C305="",W$3="",'5.工程集計'!$I305=0),"",IF(W$4="均一配賦",W$3/'5.工程集計'!$C$4/'5.工程集計'!$I305,IF(W$4="減価償却費",W$3*'5.工程集計'!$E305/'5.工程集計'!$I305)))</f>
        <v/>
      </c>
      <c r="X305" s="105" t="str">
        <f>IF(OR($C305="",X$3="",'5.工程集計'!$I305=0),"",IF(X$4="均一配賦",X$3/'5.工程集計'!$C$4/'5.工程集計'!$I305,IF(X$4="減価償却費",X$3*'5.工程集計'!$E305/'5.工程集計'!$I305)))</f>
        <v/>
      </c>
      <c r="Y305" s="105" t="str">
        <f>IF(OR($C305="",Y$3="",'5.工程集計'!$I305=0),"",IF(Y$4="均一配賦",Y$3/'5.工程集計'!$C$4/'5.工程集計'!$I305,IF(Y$4="減価償却費",Y$3*'5.工程集計'!$E305/'5.工程集計'!$I305)))</f>
        <v/>
      </c>
      <c r="Z305" s="105" t="str">
        <f>IF(OR($C305="",Z$3="",'5.工程集計'!$I305=0),"",IF(Z$4="均一配賦",Z$3/'5.工程集計'!$C$4/'5.工程集計'!$I305,IF(Z$4="減価償却費",Z$3*'5.工程集計'!$E305/'5.工程集計'!$I305)))</f>
        <v/>
      </c>
      <c r="AA305" s="105" t="str">
        <f>IF(OR($C305="",AA$3="",'5.工程集計'!$I305=0),"",IF(AA$4="均一配賦",AA$3/'5.工程集計'!$C$4/'5.工程集計'!$I305,IF(AA$4="減価償却費",AA$3*'5.工程集計'!$E305/'5.工程集計'!$I305)))</f>
        <v/>
      </c>
    </row>
    <row r="306" spans="2:27" ht="21.75" customHeight="1">
      <c r="B306" s="14" t="str">
        <f>IF('3.工程情報'!B306="","",'3.工程情報'!B306)</f>
        <v/>
      </c>
      <c r="C306" s="14" t="str">
        <f>IF('3.工程情報'!C306="","",'3.工程情報'!C306)</f>
        <v/>
      </c>
      <c r="D306" s="193" t="str">
        <f t="shared" si="9"/>
        <v/>
      </c>
      <c r="E306" s="193" t="str">
        <f t="shared" si="10"/>
        <v/>
      </c>
      <c r="F306" s="105" t="str">
        <f>IF($C306="","",'3.工程情報'!$H306/'5.工程集計'!$H306)</f>
        <v/>
      </c>
      <c r="G306" s="105" t="str">
        <f>IF(OR($C306="",G$3="",'5.工程集計'!$H306=0),"",IF(G$4="均一配賦",G$3/'5.工程集計'!$C$4/'5.工程集計'!$H306,IF(G$4="減価償却費",G$3*'5.工程集計'!$E306/'5.工程集計'!$H306)))</f>
        <v/>
      </c>
      <c r="H306" s="105" t="str">
        <f>IF($C306="","",'5.工程集計'!D306/'5.工程集計'!I306)</f>
        <v/>
      </c>
      <c r="I306" s="105" t="str">
        <f>IF(OR($C306="",I$3="",'5.工程集計'!$I306=0),"",IF(I$4="均一配賦",I$3/'5.工程集計'!$C$4/'5.工程集計'!$I306,IF(I$4="減価償却費",I$3*'5.工程集計'!$E306/'5.工程集計'!$I306)))</f>
        <v/>
      </c>
      <c r="J306" s="106" t="str">
        <f>IF($C306="","",$J$3*'5.工程集計'!G306/'5.工程集計'!I306)</f>
        <v/>
      </c>
      <c r="K306" s="105" t="str">
        <f>IF($C306="","",'3.工程情報'!I306/'5.工程集計'!I306)</f>
        <v/>
      </c>
      <c r="L306" s="105" t="str">
        <f>IF($C306="","",'3.工程情報'!J306/'5.工程集計'!I306)</f>
        <v/>
      </c>
      <c r="M306" s="105" t="str">
        <f>IF($C306="","",'3.工程情報'!K306/'5.工程集計'!I306)</f>
        <v/>
      </c>
      <c r="N306" s="105" t="str">
        <f>IF($C306="","",'3.工程情報'!L306/'5.工程集計'!I306)</f>
        <v/>
      </c>
      <c r="O306" s="105" t="str">
        <f>IF($C306="","",'3.工程情報'!M306/'5.工程集計'!I306)</f>
        <v/>
      </c>
      <c r="P306" s="105" t="str">
        <f>IF(OR($C306="",P$3="",'5.工程集計'!$I306=0),"",IF(P$4="均一配賦",P$3/'5.工程集計'!$C$4/'5.工程集計'!$I306,IF(P$4="減価償却費",P$3*'5.工程集計'!$E306/'5.工程集計'!$I306)))</f>
        <v/>
      </c>
      <c r="Q306" s="105" t="str">
        <f>IF(OR($C306="",Q$3="",'5.工程集計'!$I306=0),"",IF(Q$4="均一配賦",Q$3/'5.工程集計'!$C$4/'5.工程集計'!$I306,IF(Q$4="減価償却費",Q$3*'5.工程集計'!$E306/'5.工程集計'!$I306)))</f>
        <v/>
      </c>
      <c r="R306" s="105" t="str">
        <f>IF(OR($C306="",R$3="",'5.工程集計'!$I306=0),"",IF(R$4="均一配賦",R$3/'5.工程集計'!$C$4/'5.工程集計'!$I306,IF(R$4="減価償却費",R$3*'5.工程集計'!$E306/'5.工程集計'!$I306)))</f>
        <v/>
      </c>
      <c r="S306" s="105" t="str">
        <f>IF(OR($C306="",S$3="",'5.工程集計'!$I306=0),"",IF(S$4="均一配賦",S$3/'5.工程集計'!$C$4/'5.工程集計'!$I306,IF(S$4="減価償却費",S$3*'5.工程集計'!$E306/'5.工程集計'!$I306)))</f>
        <v/>
      </c>
      <c r="T306" s="105" t="str">
        <f>IF(OR($C306="",T$3="",'5.工程集計'!$I306=0),"",IF(T$4="均一配賦",T$3/'5.工程集計'!$C$4/'5.工程集計'!$I306,IF(T$4="減価償却費",T$3*'5.工程集計'!$E306/'5.工程集計'!$I306)))</f>
        <v/>
      </c>
      <c r="U306" s="105" t="str">
        <f>IF(OR($C306="",U$3="",'5.工程集計'!$I306=0),"",IF(U$4="均一配賦",U$3/'5.工程集計'!$C$4/'5.工程集計'!$I306,IF(U$4="減価償却費",U$3*'5.工程集計'!$E306/'5.工程集計'!$I306)))</f>
        <v/>
      </c>
      <c r="V306" s="105" t="str">
        <f>IF(OR($C306="",V$3="",'5.工程集計'!$I306=0),"",IF(V$4="均一配賦",V$3/'5.工程集計'!$C$4/'5.工程集計'!$I306,IF(V$4="減価償却費",V$3*'5.工程集計'!$E306/'5.工程集計'!$I306)))</f>
        <v/>
      </c>
      <c r="W306" s="105" t="str">
        <f>IF(OR($C306="",W$3="",'5.工程集計'!$I306=0),"",IF(W$4="均一配賦",W$3/'5.工程集計'!$C$4/'5.工程集計'!$I306,IF(W$4="減価償却費",W$3*'5.工程集計'!$E306/'5.工程集計'!$I306)))</f>
        <v/>
      </c>
      <c r="X306" s="105" t="str">
        <f>IF(OR($C306="",X$3="",'5.工程集計'!$I306=0),"",IF(X$4="均一配賦",X$3/'5.工程集計'!$C$4/'5.工程集計'!$I306,IF(X$4="減価償却費",X$3*'5.工程集計'!$E306/'5.工程集計'!$I306)))</f>
        <v/>
      </c>
      <c r="Y306" s="105" t="str">
        <f>IF(OR($C306="",Y$3="",'5.工程集計'!$I306=0),"",IF(Y$4="均一配賦",Y$3/'5.工程集計'!$C$4/'5.工程集計'!$I306,IF(Y$4="減価償却費",Y$3*'5.工程集計'!$E306/'5.工程集計'!$I306)))</f>
        <v/>
      </c>
      <c r="Z306" s="105" t="str">
        <f>IF(OR($C306="",Z$3="",'5.工程集計'!$I306=0),"",IF(Z$4="均一配賦",Z$3/'5.工程集計'!$C$4/'5.工程集計'!$I306,IF(Z$4="減価償却費",Z$3*'5.工程集計'!$E306/'5.工程集計'!$I306)))</f>
        <v/>
      </c>
      <c r="AA306" s="105" t="str">
        <f>IF(OR($C306="",AA$3="",'5.工程集計'!$I306=0),"",IF(AA$4="均一配賦",AA$3/'5.工程集計'!$C$4/'5.工程集計'!$I306,IF(AA$4="減価償却費",AA$3*'5.工程集計'!$E306/'5.工程集計'!$I306)))</f>
        <v/>
      </c>
    </row>
    <row r="307" spans="2:27" ht="21.75" customHeight="1">
      <c r="B307" s="14" t="str">
        <f>IF('3.工程情報'!B307="","",'3.工程情報'!B307)</f>
        <v/>
      </c>
      <c r="C307" s="14" t="str">
        <f>IF('3.工程情報'!C307="","",'3.工程情報'!C307)</f>
        <v/>
      </c>
      <c r="D307" s="193" t="str">
        <f t="shared" si="9"/>
        <v/>
      </c>
      <c r="E307" s="193" t="str">
        <f t="shared" si="10"/>
        <v/>
      </c>
      <c r="F307" s="105" t="str">
        <f>IF($C307="","",'3.工程情報'!$H307/'5.工程集計'!$H307)</f>
        <v/>
      </c>
      <c r="G307" s="105" t="str">
        <f>IF(OR($C307="",G$3="",'5.工程集計'!$H307=0),"",IF(G$4="均一配賦",G$3/'5.工程集計'!$C$4/'5.工程集計'!$H307,IF(G$4="減価償却費",G$3*'5.工程集計'!$E307/'5.工程集計'!$H307)))</f>
        <v/>
      </c>
      <c r="H307" s="105" t="str">
        <f>IF($C307="","",'5.工程集計'!D307/'5.工程集計'!I307)</f>
        <v/>
      </c>
      <c r="I307" s="105" t="str">
        <f>IF(OR($C307="",I$3="",'5.工程集計'!$I307=0),"",IF(I$4="均一配賦",I$3/'5.工程集計'!$C$4/'5.工程集計'!$I307,IF(I$4="減価償却費",I$3*'5.工程集計'!$E307/'5.工程集計'!$I307)))</f>
        <v/>
      </c>
      <c r="J307" s="106" t="str">
        <f>IF($C307="","",$J$3*'5.工程集計'!G307/'5.工程集計'!I307)</f>
        <v/>
      </c>
      <c r="K307" s="105" t="str">
        <f>IF($C307="","",'3.工程情報'!I307/'5.工程集計'!I307)</f>
        <v/>
      </c>
      <c r="L307" s="105" t="str">
        <f>IF($C307="","",'3.工程情報'!J307/'5.工程集計'!I307)</f>
        <v/>
      </c>
      <c r="M307" s="105" t="str">
        <f>IF($C307="","",'3.工程情報'!K307/'5.工程集計'!I307)</f>
        <v/>
      </c>
      <c r="N307" s="105" t="str">
        <f>IF($C307="","",'3.工程情報'!L307/'5.工程集計'!I307)</f>
        <v/>
      </c>
      <c r="O307" s="105" t="str">
        <f>IF($C307="","",'3.工程情報'!M307/'5.工程集計'!I307)</f>
        <v/>
      </c>
      <c r="P307" s="105" t="str">
        <f>IF(OR($C307="",P$3="",'5.工程集計'!$I307=0),"",IF(P$4="均一配賦",P$3/'5.工程集計'!$C$4/'5.工程集計'!$I307,IF(P$4="減価償却費",P$3*'5.工程集計'!$E307/'5.工程集計'!$I307)))</f>
        <v/>
      </c>
      <c r="Q307" s="105" t="str">
        <f>IF(OR($C307="",Q$3="",'5.工程集計'!$I307=0),"",IF(Q$4="均一配賦",Q$3/'5.工程集計'!$C$4/'5.工程集計'!$I307,IF(Q$4="減価償却費",Q$3*'5.工程集計'!$E307/'5.工程集計'!$I307)))</f>
        <v/>
      </c>
      <c r="R307" s="105" t="str">
        <f>IF(OR($C307="",R$3="",'5.工程集計'!$I307=0),"",IF(R$4="均一配賦",R$3/'5.工程集計'!$C$4/'5.工程集計'!$I307,IF(R$4="減価償却費",R$3*'5.工程集計'!$E307/'5.工程集計'!$I307)))</f>
        <v/>
      </c>
      <c r="S307" s="105" t="str">
        <f>IF(OR($C307="",S$3="",'5.工程集計'!$I307=0),"",IF(S$4="均一配賦",S$3/'5.工程集計'!$C$4/'5.工程集計'!$I307,IF(S$4="減価償却費",S$3*'5.工程集計'!$E307/'5.工程集計'!$I307)))</f>
        <v/>
      </c>
      <c r="T307" s="105" t="str">
        <f>IF(OR($C307="",T$3="",'5.工程集計'!$I307=0),"",IF(T$4="均一配賦",T$3/'5.工程集計'!$C$4/'5.工程集計'!$I307,IF(T$4="減価償却費",T$3*'5.工程集計'!$E307/'5.工程集計'!$I307)))</f>
        <v/>
      </c>
      <c r="U307" s="105" t="str">
        <f>IF(OR($C307="",U$3="",'5.工程集計'!$I307=0),"",IF(U$4="均一配賦",U$3/'5.工程集計'!$C$4/'5.工程集計'!$I307,IF(U$4="減価償却費",U$3*'5.工程集計'!$E307/'5.工程集計'!$I307)))</f>
        <v/>
      </c>
      <c r="V307" s="105" t="str">
        <f>IF(OR($C307="",V$3="",'5.工程集計'!$I307=0),"",IF(V$4="均一配賦",V$3/'5.工程集計'!$C$4/'5.工程集計'!$I307,IF(V$4="減価償却費",V$3*'5.工程集計'!$E307/'5.工程集計'!$I307)))</f>
        <v/>
      </c>
      <c r="W307" s="105" t="str">
        <f>IF(OR($C307="",W$3="",'5.工程集計'!$I307=0),"",IF(W$4="均一配賦",W$3/'5.工程集計'!$C$4/'5.工程集計'!$I307,IF(W$4="減価償却費",W$3*'5.工程集計'!$E307/'5.工程集計'!$I307)))</f>
        <v/>
      </c>
      <c r="X307" s="105" t="str">
        <f>IF(OR($C307="",X$3="",'5.工程集計'!$I307=0),"",IF(X$4="均一配賦",X$3/'5.工程集計'!$C$4/'5.工程集計'!$I307,IF(X$4="減価償却費",X$3*'5.工程集計'!$E307/'5.工程集計'!$I307)))</f>
        <v/>
      </c>
      <c r="Y307" s="105" t="str">
        <f>IF(OR($C307="",Y$3="",'5.工程集計'!$I307=0),"",IF(Y$4="均一配賦",Y$3/'5.工程集計'!$C$4/'5.工程集計'!$I307,IF(Y$4="減価償却費",Y$3*'5.工程集計'!$E307/'5.工程集計'!$I307)))</f>
        <v/>
      </c>
      <c r="Z307" s="105" t="str">
        <f>IF(OR($C307="",Z$3="",'5.工程集計'!$I307=0),"",IF(Z$4="均一配賦",Z$3/'5.工程集計'!$C$4/'5.工程集計'!$I307,IF(Z$4="減価償却費",Z$3*'5.工程集計'!$E307/'5.工程集計'!$I307)))</f>
        <v/>
      </c>
      <c r="AA307" s="105" t="str">
        <f>IF(OR($C307="",AA$3="",'5.工程集計'!$I307=0),"",IF(AA$4="均一配賦",AA$3/'5.工程集計'!$C$4/'5.工程集計'!$I307,IF(AA$4="減価償却費",AA$3*'5.工程集計'!$E307/'5.工程集計'!$I307)))</f>
        <v/>
      </c>
    </row>
    <row r="308" spans="2:27" ht="21.75" customHeight="1">
      <c r="B308" s="14" t="str">
        <f>IF('3.工程情報'!B308="","",'3.工程情報'!B308)</f>
        <v/>
      </c>
      <c r="C308" s="14" t="str">
        <f>IF('3.工程情報'!C308="","",'3.工程情報'!C308)</f>
        <v/>
      </c>
      <c r="D308" s="193" t="str">
        <f t="shared" si="9"/>
        <v/>
      </c>
      <c r="E308" s="193" t="str">
        <f t="shared" si="10"/>
        <v/>
      </c>
      <c r="F308" s="105" t="str">
        <f>IF($C308="","",'3.工程情報'!$H308/'5.工程集計'!$H308)</f>
        <v/>
      </c>
      <c r="G308" s="105" t="str">
        <f>IF(OR($C308="",G$3="",'5.工程集計'!$H308=0),"",IF(G$4="均一配賦",G$3/'5.工程集計'!$C$4/'5.工程集計'!$H308,IF(G$4="減価償却費",G$3*'5.工程集計'!$E308/'5.工程集計'!$H308)))</f>
        <v/>
      </c>
      <c r="H308" s="105" t="str">
        <f>IF($C308="","",'5.工程集計'!D308/'5.工程集計'!I308)</f>
        <v/>
      </c>
      <c r="I308" s="105" t="str">
        <f>IF(OR($C308="",I$3="",'5.工程集計'!$I308=0),"",IF(I$4="均一配賦",I$3/'5.工程集計'!$C$4/'5.工程集計'!$I308,IF(I$4="減価償却費",I$3*'5.工程集計'!$E308/'5.工程集計'!$I308)))</f>
        <v/>
      </c>
      <c r="J308" s="106" t="str">
        <f>IF($C308="","",$J$3*'5.工程集計'!G308/'5.工程集計'!I308)</f>
        <v/>
      </c>
      <c r="K308" s="105" t="str">
        <f>IF($C308="","",'3.工程情報'!I308/'5.工程集計'!I308)</f>
        <v/>
      </c>
      <c r="L308" s="105" t="str">
        <f>IF($C308="","",'3.工程情報'!J308/'5.工程集計'!I308)</f>
        <v/>
      </c>
      <c r="M308" s="105" t="str">
        <f>IF($C308="","",'3.工程情報'!K308/'5.工程集計'!I308)</f>
        <v/>
      </c>
      <c r="N308" s="105" t="str">
        <f>IF($C308="","",'3.工程情報'!L308/'5.工程集計'!I308)</f>
        <v/>
      </c>
      <c r="O308" s="105" t="str">
        <f>IF($C308="","",'3.工程情報'!M308/'5.工程集計'!I308)</f>
        <v/>
      </c>
      <c r="P308" s="105" t="str">
        <f>IF(OR($C308="",P$3="",'5.工程集計'!$I308=0),"",IF(P$4="均一配賦",P$3/'5.工程集計'!$C$4/'5.工程集計'!$I308,IF(P$4="減価償却費",P$3*'5.工程集計'!$E308/'5.工程集計'!$I308)))</f>
        <v/>
      </c>
      <c r="Q308" s="105" t="str">
        <f>IF(OR($C308="",Q$3="",'5.工程集計'!$I308=0),"",IF(Q$4="均一配賦",Q$3/'5.工程集計'!$C$4/'5.工程集計'!$I308,IF(Q$4="減価償却費",Q$3*'5.工程集計'!$E308/'5.工程集計'!$I308)))</f>
        <v/>
      </c>
      <c r="R308" s="105" t="str">
        <f>IF(OR($C308="",R$3="",'5.工程集計'!$I308=0),"",IF(R$4="均一配賦",R$3/'5.工程集計'!$C$4/'5.工程集計'!$I308,IF(R$4="減価償却費",R$3*'5.工程集計'!$E308/'5.工程集計'!$I308)))</f>
        <v/>
      </c>
      <c r="S308" s="105" t="str">
        <f>IF(OR($C308="",S$3="",'5.工程集計'!$I308=0),"",IF(S$4="均一配賦",S$3/'5.工程集計'!$C$4/'5.工程集計'!$I308,IF(S$4="減価償却費",S$3*'5.工程集計'!$E308/'5.工程集計'!$I308)))</f>
        <v/>
      </c>
      <c r="T308" s="105" t="str">
        <f>IF(OR($C308="",T$3="",'5.工程集計'!$I308=0),"",IF(T$4="均一配賦",T$3/'5.工程集計'!$C$4/'5.工程集計'!$I308,IF(T$4="減価償却費",T$3*'5.工程集計'!$E308/'5.工程集計'!$I308)))</f>
        <v/>
      </c>
      <c r="U308" s="105" t="str">
        <f>IF(OR($C308="",U$3="",'5.工程集計'!$I308=0),"",IF(U$4="均一配賦",U$3/'5.工程集計'!$C$4/'5.工程集計'!$I308,IF(U$4="減価償却費",U$3*'5.工程集計'!$E308/'5.工程集計'!$I308)))</f>
        <v/>
      </c>
      <c r="V308" s="105" t="str">
        <f>IF(OR($C308="",V$3="",'5.工程集計'!$I308=0),"",IF(V$4="均一配賦",V$3/'5.工程集計'!$C$4/'5.工程集計'!$I308,IF(V$4="減価償却費",V$3*'5.工程集計'!$E308/'5.工程集計'!$I308)))</f>
        <v/>
      </c>
      <c r="W308" s="105" t="str">
        <f>IF(OR($C308="",W$3="",'5.工程集計'!$I308=0),"",IF(W$4="均一配賦",W$3/'5.工程集計'!$C$4/'5.工程集計'!$I308,IF(W$4="減価償却費",W$3*'5.工程集計'!$E308/'5.工程集計'!$I308)))</f>
        <v/>
      </c>
      <c r="X308" s="105" t="str">
        <f>IF(OR($C308="",X$3="",'5.工程集計'!$I308=0),"",IF(X$4="均一配賦",X$3/'5.工程集計'!$C$4/'5.工程集計'!$I308,IF(X$4="減価償却費",X$3*'5.工程集計'!$E308/'5.工程集計'!$I308)))</f>
        <v/>
      </c>
      <c r="Y308" s="105" t="str">
        <f>IF(OR($C308="",Y$3="",'5.工程集計'!$I308=0),"",IF(Y$4="均一配賦",Y$3/'5.工程集計'!$C$4/'5.工程集計'!$I308,IF(Y$4="減価償却費",Y$3*'5.工程集計'!$E308/'5.工程集計'!$I308)))</f>
        <v/>
      </c>
      <c r="Z308" s="105" t="str">
        <f>IF(OR($C308="",Z$3="",'5.工程集計'!$I308=0),"",IF(Z$4="均一配賦",Z$3/'5.工程集計'!$C$4/'5.工程集計'!$I308,IF(Z$4="減価償却費",Z$3*'5.工程集計'!$E308/'5.工程集計'!$I308)))</f>
        <v/>
      </c>
      <c r="AA308" s="105" t="str">
        <f>IF(OR($C308="",AA$3="",'5.工程集計'!$I308=0),"",IF(AA$4="均一配賦",AA$3/'5.工程集計'!$C$4/'5.工程集計'!$I308,IF(AA$4="減価償却費",AA$3*'5.工程集計'!$E308/'5.工程集計'!$I308)))</f>
        <v/>
      </c>
    </row>
    <row r="309" spans="2:27" ht="21.75" customHeight="1">
      <c r="B309" s="14" t="str">
        <f>IF('3.工程情報'!B309="","",'3.工程情報'!B309)</f>
        <v/>
      </c>
      <c r="C309" s="14" t="str">
        <f>IF('3.工程情報'!C309="","",'3.工程情報'!C309)</f>
        <v/>
      </c>
      <c r="D309" s="193" t="str">
        <f t="shared" si="9"/>
        <v/>
      </c>
      <c r="E309" s="193" t="str">
        <f t="shared" si="10"/>
        <v/>
      </c>
      <c r="F309" s="105" t="str">
        <f>IF($C309="","",'3.工程情報'!$H309/'5.工程集計'!$H309)</f>
        <v/>
      </c>
      <c r="G309" s="105" t="str">
        <f>IF(OR($C309="",G$3="",'5.工程集計'!$H309=0),"",IF(G$4="均一配賦",G$3/'5.工程集計'!$C$4/'5.工程集計'!$H309,IF(G$4="減価償却費",G$3*'5.工程集計'!$E309/'5.工程集計'!$H309)))</f>
        <v/>
      </c>
      <c r="H309" s="105" t="str">
        <f>IF($C309="","",'5.工程集計'!D309/'5.工程集計'!I309)</f>
        <v/>
      </c>
      <c r="I309" s="105" t="str">
        <f>IF(OR($C309="",I$3="",'5.工程集計'!$I309=0),"",IF(I$4="均一配賦",I$3/'5.工程集計'!$C$4/'5.工程集計'!$I309,IF(I$4="減価償却費",I$3*'5.工程集計'!$E309/'5.工程集計'!$I309)))</f>
        <v/>
      </c>
      <c r="J309" s="106" t="str">
        <f>IF($C309="","",$J$3*'5.工程集計'!G309/'5.工程集計'!I309)</f>
        <v/>
      </c>
      <c r="K309" s="105" t="str">
        <f>IF($C309="","",'3.工程情報'!I309/'5.工程集計'!I309)</f>
        <v/>
      </c>
      <c r="L309" s="105" t="str">
        <f>IF($C309="","",'3.工程情報'!J309/'5.工程集計'!I309)</f>
        <v/>
      </c>
      <c r="M309" s="105" t="str">
        <f>IF($C309="","",'3.工程情報'!K309/'5.工程集計'!I309)</f>
        <v/>
      </c>
      <c r="N309" s="105" t="str">
        <f>IF($C309="","",'3.工程情報'!L309/'5.工程集計'!I309)</f>
        <v/>
      </c>
      <c r="O309" s="105" t="str">
        <f>IF($C309="","",'3.工程情報'!M309/'5.工程集計'!I309)</f>
        <v/>
      </c>
      <c r="P309" s="105" t="str">
        <f>IF(OR($C309="",P$3="",'5.工程集計'!$I309=0),"",IF(P$4="均一配賦",P$3/'5.工程集計'!$C$4/'5.工程集計'!$I309,IF(P$4="減価償却費",P$3*'5.工程集計'!$E309/'5.工程集計'!$I309)))</f>
        <v/>
      </c>
      <c r="Q309" s="105" t="str">
        <f>IF(OR($C309="",Q$3="",'5.工程集計'!$I309=0),"",IF(Q$4="均一配賦",Q$3/'5.工程集計'!$C$4/'5.工程集計'!$I309,IF(Q$4="減価償却費",Q$3*'5.工程集計'!$E309/'5.工程集計'!$I309)))</f>
        <v/>
      </c>
      <c r="R309" s="105" t="str">
        <f>IF(OR($C309="",R$3="",'5.工程集計'!$I309=0),"",IF(R$4="均一配賦",R$3/'5.工程集計'!$C$4/'5.工程集計'!$I309,IF(R$4="減価償却費",R$3*'5.工程集計'!$E309/'5.工程集計'!$I309)))</f>
        <v/>
      </c>
      <c r="S309" s="105" t="str">
        <f>IF(OR($C309="",S$3="",'5.工程集計'!$I309=0),"",IF(S$4="均一配賦",S$3/'5.工程集計'!$C$4/'5.工程集計'!$I309,IF(S$4="減価償却費",S$3*'5.工程集計'!$E309/'5.工程集計'!$I309)))</f>
        <v/>
      </c>
      <c r="T309" s="105" t="str">
        <f>IF(OR($C309="",T$3="",'5.工程集計'!$I309=0),"",IF(T$4="均一配賦",T$3/'5.工程集計'!$C$4/'5.工程集計'!$I309,IF(T$4="減価償却費",T$3*'5.工程集計'!$E309/'5.工程集計'!$I309)))</f>
        <v/>
      </c>
      <c r="U309" s="105" t="str">
        <f>IF(OR($C309="",U$3="",'5.工程集計'!$I309=0),"",IF(U$4="均一配賦",U$3/'5.工程集計'!$C$4/'5.工程集計'!$I309,IF(U$4="減価償却費",U$3*'5.工程集計'!$E309/'5.工程集計'!$I309)))</f>
        <v/>
      </c>
      <c r="V309" s="105" t="str">
        <f>IF(OR($C309="",V$3="",'5.工程集計'!$I309=0),"",IF(V$4="均一配賦",V$3/'5.工程集計'!$C$4/'5.工程集計'!$I309,IF(V$4="減価償却費",V$3*'5.工程集計'!$E309/'5.工程集計'!$I309)))</f>
        <v/>
      </c>
      <c r="W309" s="105" t="str">
        <f>IF(OR($C309="",W$3="",'5.工程集計'!$I309=0),"",IF(W$4="均一配賦",W$3/'5.工程集計'!$C$4/'5.工程集計'!$I309,IF(W$4="減価償却費",W$3*'5.工程集計'!$E309/'5.工程集計'!$I309)))</f>
        <v/>
      </c>
      <c r="X309" s="105" t="str">
        <f>IF(OR($C309="",X$3="",'5.工程集計'!$I309=0),"",IF(X$4="均一配賦",X$3/'5.工程集計'!$C$4/'5.工程集計'!$I309,IF(X$4="減価償却費",X$3*'5.工程集計'!$E309/'5.工程集計'!$I309)))</f>
        <v/>
      </c>
      <c r="Y309" s="105" t="str">
        <f>IF(OR($C309="",Y$3="",'5.工程集計'!$I309=0),"",IF(Y$4="均一配賦",Y$3/'5.工程集計'!$C$4/'5.工程集計'!$I309,IF(Y$4="減価償却費",Y$3*'5.工程集計'!$E309/'5.工程集計'!$I309)))</f>
        <v/>
      </c>
      <c r="Z309" s="105" t="str">
        <f>IF(OR($C309="",Z$3="",'5.工程集計'!$I309=0),"",IF(Z$4="均一配賦",Z$3/'5.工程集計'!$C$4/'5.工程集計'!$I309,IF(Z$4="減価償却費",Z$3*'5.工程集計'!$E309/'5.工程集計'!$I309)))</f>
        <v/>
      </c>
      <c r="AA309" s="105" t="str">
        <f>IF(OR($C309="",AA$3="",'5.工程集計'!$I309=0),"",IF(AA$4="均一配賦",AA$3/'5.工程集計'!$C$4/'5.工程集計'!$I309,IF(AA$4="減価償却費",AA$3*'5.工程集計'!$E309/'5.工程集計'!$I309)))</f>
        <v/>
      </c>
    </row>
    <row r="310" spans="2:27" ht="21.75" customHeight="1">
      <c r="B310" s="14" t="str">
        <f>IF('3.工程情報'!B310="","",'3.工程情報'!B310)</f>
        <v/>
      </c>
      <c r="C310" s="14" t="str">
        <f>IF('3.工程情報'!C310="","",'3.工程情報'!C310)</f>
        <v/>
      </c>
      <c r="D310" s="193" t="str">
        <f t="shared" si="9"/>
        <v/>
      </c>
      <c r="E310" s="193" t="str">
        <f t="shared" si="10"/>
        <v/>
      </c>
      <c r="F310" s="105" t="str">
        <f>IF($C310="","",'3.工程情報'!$H310/'5.工程集計'!$H310)</f>
        <v/>
      </c>
      <c r="G310" s="105" t="str">
        <f>IF(OR($C310="",G$3="",'5.工程集計'!$H310=0),"",IF(G$4="均一配賦",G$3/'5.工程集計'!$C$4/'5.工程集計'!$H310,IF(G$4="減価償却費",G$3*'5.工程集計'!$E310/'5.工程集計'!$H310)))</f>
        <v/>
      </c>
      <c r="H310" s="105" t="str">
        <f>IF($C310="","",'5.工程集計'!D310/'5.工程集計'!I310)</f>
        <v/>
      </c>
      <c r="I310" s="105" t="str">
        <f>IF(OR($C310="",I$3="",'5.工程集計'!$I310=0),"",IF(I$4="均一配賦",I$3/'5.工程集計'!$C$4/'5.工程集計'!$I310,IF(I$4="減価償却費",I$3*'5.工程集計'!$E310/'5.工程集計'!$I310)))</f>
        <v/>
      </c>
      <c r="J310" s="106" t="str">
        <f>IF($C310="","",$J$3*'5.工程集計'!G310/'5.工程集計'!I310)</f>
        <v/>
      </c>
      <c r="K310" s="105" t="str">
        <f>IF($C310="","",'3.工程情報'!I310/'5.工程集計'!I310)</f>
        <v/>
      </c>
      <c r="L310" s="105" t="str">
        <f>IF($C310="","",'3.工程情報'!J310/'5.工程集計'!I310)</f>
        <v/>
      </c>
      <c r="M310" s="105" t="str">
        <f>IF($C310="","",'3.工程情報'!K310/'5.工程集計'!I310)</f>
        <v/>
      </c>
      <c r="N310" s="105" t="str">
        <f>IF($C310="","",'3.工程情報'!L310/'5.工程集計'!I310)</f>
        <v/>
      </c>
      <c r="O310" s="105" t="str">
        <f>IF($C310="","",'3.工程情報'!M310/'5.工程集計'!I310)</f>
        <v/>
      </c>
      <c r="P310" s="105" t="str">
        <f>IF(OR($C310="",P$3="",'5.工程集計'!$I310=0),"",IF(P$4="均一配賦",P$3/'5.工程集計'!$C$4/'5.工程集計'!$I310,IF(P$4="減価償却費",P$3*'5.工程集計'!$E310/'5.工程集計'!$I310)))</f>
        <v/>
      </c>
      <c r="Q310" s="105" t="str">
        <f>IF(OR($C310="",Q$3="",'5.工程集計'!$I310=0),"",IF(Q$4="均一配賦",Q$3/'5.工程集計'!$C$4/'5.工程集計'!$I310,IF(Q$4="減価償却費",Q$3*'5.工程集計'!$E310/'5.工程集計'!$I310)))</f>
        <v/>
      </c>
      <c r="R310" s="105" t="str">
        <f>IF(OR($C310="",R$3="",'5.工程集計'!$I310=0),"",IF(R$4="均一配賦",R$3/'5.工程集計'!$C$4/'5.工程集計'!$I310,IF(R$4="減価償却費",R$3*'5.工程集計'!$E310/'5.工程集計'!$I310)))</f>
        <v/>
      </c>
      <c r="S310" s="105" t="str">
        <f>IF(OR($C310="",S$3="",'5.工程集計'!$I310=0),"",IF(S$4="均一配賦",S$3/'5.工程集計'!$C$4/'5.工程集計'!$I310,IF(S$4="減価償却費",S$3*'5.工程集計'!$E310/'5.工程集計'!$I310)))</f>
        <v/>
      </c>
      <c r="T310" s="105" t="str">
        <f>IF(OR($C310="",T$3="",'5.工程集計'!$I310=0),"",IF(T$4="均一配賦",T$3/'5.工程集計'!$C$4/'5.工程集計'!$I310,IF(T$4="減価償却費",T$3*'5.工程集計'!$E310/'5.工程集計'!$I310)))</f>
        <v/>
      </c>
      <c r="U310" s="105" t="str">
        <f>IF(OR($C310="",U$3="",'5.工程集計'!$I310=0),"",IF(U$4="均一配賦",U$3/'5.工程集計'!$C$4/'5.工程集計'!$I310,IF(U$4="減価償却費",U$3*'5.工程集計'!$E310/'5.工程集計'!$I310)))</f>
        <v/>
      </c>
      <c r="V310" s="105" t="str">
        <f>IF(OR($C310="",V$3="",'5.工程集計'!$I310=0),"",IF(V$4="均一配賦",V$3/'5.工程集計'!$C$4/'5.工程集計'!$I310,IF(V$4="減価償却費",V$3*'5.工程集計'!$E310/'5.工程集計'!$I310)))</f>
        <v/>
      </c>
      <c r="W310" s="105" t="str">
        <f>IF(OR($C310="",W$3="",'5.工程集計'!$I310=0),"",IF(W$4="均一配賦",W$3/'5.工程集計'!$C$4/'5.工程集計'!$I310,IF(W$4="減価償却費",W$3*'5.工程集計'!$E310/'5.工程集計'!$I310)))</f>
        <v/>
      </c>
      <c r="X310" s="105" t="str">
        <f>IF(OR($C310="",X$3="",'5.工程集計'!$I310=0),"",IF(X$4="均一配賦",X$3/'5.工程集計'!$C$4/'5.工程集計'!$I310,IF(X$4="減価償却費",X$3*'5.工程集計'!$E310/'5.工程集計'!$I310)))</f>
        <v/>
      </c>
      <c r="Y310" s="105" t="str">
        <f>IF(OR($C310="",Y$3="",'5.工程集計'!$I310=0),"",IF(Y$4="均一配賦",Y$3/'5.工程集計'!$C$4/'5.工程集計'!$I310,IF(Y$4="減価償却費",Y$3*'5.工程集計'!$E310/'5.工程集計'!$I310)))</f>
        <v/>
      </c>
      <c r="Z310" s="105" t="str">
        <f>IF(OR($C310="",Z$3="",'5.工程集計'!$I310=0),"",IF(Z$4="均一配賦",Z$3/'5.工程集計'!$C$4/'5.工程集計'!$I310,IF(Z$4="減価償却費",Z$3*'5.工程集計'!$E310/'5.工程集計'!$I310)))</f>
        <v/>
      </c>
      <c r="AA310" s="105" t="str">
        <f>IF(OR($C310="",AA$3="",'5.工程集計'!$I310=0),"",IF(AA$4="均一配賦",AA$3/'5.工程集計'!$C$4/'5.工程集計'!$I310,IF(AA$4="減価償却費",AA$3*'5.工程集計'!$E310/'5.工程集計'!$I310)))</f>
        <v/>
      </c>
    </row>
    <row r="311" spans="2:27" ht="21.75" customHeight="1">
      <c r="B311" s="14" t="str">
        <f>IF('3.工程情報'!B311="","",'3.工程情報'!B311)</f>
        <v/>
      </c>
      <c r="C311" s="14" t="str">
        <f>IF('3.工程情報'!C311="","",'3.工程情報'!C311)</f>
        <v/>
      </c>
      <c r="D311" s="193" t="str">
        <f t="shared" si="9"/>
        <v/>
      </c>
      <c r="E311" s="193" t="str">
        <f t="shared" si="10"/>
        <v/>
      </c>
      <c r="F311" s="105" t="str">
        <f>IF($C311="","",'3.工程情報'!$H311/'5.工程集計'!$H311)</f>
        <v/>
      </c>
      <c r="G311" s="105" t="str">
        <f>IF(OR($C311="",G$3="",'5.工程集計'!$H311=0),"",IF(G$4="均一配賦",G$3/'5.工程集計'!$C$4/'5.工程集計'!$H311,IF(G$4="減価償却費",G$3*'5.工程集計'!$E311/'5.工程集計'!$H311)))</f>
        <v/>
      </c>
      <c r="H311" s="105" t="str">
        <f>IF($C311="","",'5.工程集計'!D311/'5.工程集計'!I311)</f>
        <v/>
      </c>
      <c r="I311" s="105" t="str">
        <f>IF(OR($C311="",I$3="",'5.工程集計'!$I311=0),"",IF(I$4="均一配賦",I$3/'5.工程集計'!$C$4/'5.工程集計'!$I311,IF(I$4="減価償却費",I$3*'5.工程集計'!$E311/'5.工程集計'!$I311)))</f>
        <v/>
      </c>
      <c r="J311" s="106" t="str">
        <f>IF($C311="","",$J$3*'5.工程集計'!G311/'5.工程集計'!I311)</f>
        <v/>
      </c>
      <c r="K311" s="105" t="str">
        <f>IF($C311="","",'3.工程情報'!I311/'5.工程集計'!I311)</f>
        <v/>
      </c>
      <c r="L311" s="105" t="str">
        <f>IF($C311="","",'3.工程情報'!J311/'5.工程集計'!I311)</f>
        <v/>
      </c>
      <c r="M311" s="105" t="str">
        <f>IF($C311="","",'3.工程情報'!K311/'5.工程集計'!I311)</f>
        <v/>
      </c>
      <c r="N311" s="105" t="str">
        <f>IF($C311="","",'3.工程情報'!L311/'5.工程集計'!I311)</f>
        <v/>
      </c>
      <c r="O311" s="105" t="str">
        <f>IF($C311="","",'3.工程情報'!M311/'5.工程集計'!I311)</f>
        <v/>
      </c>
      <c r="P311" s="105" t="str">
        <f>IF(OR($C311="",P$3="",'5.工程集計'!$I311=0),"",IF(P$4="均一配賦",P$3/'5.工程集計'!$C$4/'5.工程集計'!$I311,IF(P$4="減価償却費",P$3*'5.工程集計'!$E311/'5.工程集計'!$I311)))</f>
        <v/>
      </c>
      <c r="Q311" s="105" t="str">
        <f>IF(OR($C311="",Q$3="",'5.工程集計'!$I311=0),"",IF(Q$4="均一配賦",Q$3/'5.工程集計'!$C$4/'5.工程集計'!$I311,IF(Q$4="減価償却費",Q$3*'5.工程集計'!$E311/'5.工程集計'!$I311)))</f>
        <v/>
      </c>
      <c r="R311" s="105" t="str">
        <f>IF(OR($C311="",R$3="",'5.工程集計'!$I311=0),"",IF(R$4="均一配賦",R$3/'5.工程集計'!$C$4/'5.工程集計'!$I311,IF(R$4="減価償却費",R$3*'5.工程集計'!$E311/'5.工程集計'!$I311)))</f>
        <v/>
      </c>
      <c r="S311" s="105" t="str">
        <f>IF(OR($C311="",S$3="",'5.工程集計'!$I311=0),"",IF(S$4="均一配賦",S$3/'5.工程集計'!$C$4/'5.工程集計'!$I311,IF(S$4="減価償却費",S$3*'5.工程集計'!$E311/'5.工程集計'!$I311)))</f>
        <v/>
      </c>
      <c r="T311" s="105" t="str">
        <f>IF(OR($C311="",T$3="",'5.工程集計'!$I311=0),"",IF(T$4="均一配賦",T$3/'5.工程集計'!$C$4/'5.工程集計'!$I311,IF(T$4="減価償却費",T$3*'5.工程集計'!$E311/'5.工程集計'!$I311)))</f>
        <v/>
      </c>
      <c r="U311" s="105" t="str">
        <f>IF(OR($C311="",U$3="",'5.工程集計'!$I311=0),"",IF(U$4="均一配賦",U$3/'5.工程集計'!$C$4/'5.工程集計'!$I311,IF(U$4="減価償却費",U$3*'5.工程集計'!$E311/'5.工程集計'!$I311)))</f>
        <v/>
      </c>
      <c r="V311" s="105" t="str">
        <f>IF(OR($C311="",V$3="",'5.工程集計'!$I311=0),"",IF(V$4="均一配賦",V$3/'5.工程集計'!$C$4/'5.工程集計'!$I311,IF(V$4="減価償却費",V$3*'5.工程集計'!$E311/'5.工程集計'!$I311)))</f>
        <v/>
      </c>
      <c r="W311" s="105" t="str">
        <f>IF(OR($C311="",W$3="",'5.工程集計'!$I311=0),"",IF(W$4="均一配賦",W$3/'5.工程集計'!$C$4/'5.工程集計'!$I311,IF(W$4="減価償却費",W$3*'5.工程集計'!$E311/'5.工程集計'!$I311)))</f>
        <v/>
      </c>
      <c r="X311" s="105" t="str">
        <f>IF(OR($C311="",X$3="",'5.工程集計'!$I311=0),"",IF(X$4="均一配賦",X$3/'5.工程集計'!$C$4/'5.工程集計'!$I311,IF(X$4="減価償却費",X$3*'5.工程集計'!$E311/'5.工程集計'!$I311)))</f>
        <v/>
      </c>
      <c r="Y311" s="105" t="str">
        <f>IF(OR($C311="",Y$3="",'5.工程集計'!$I311=0),"",IF(Y$4="均一配賦",Y$3/'5.工程集計'!$C$4/'5.工程集計'!$I311,IF(Y$4="減価償却費",Y$3*'5.工程集計'!$E311/'5.工程集計'!$I311)))</f>
        <v/>
      </c>
      <c r="Z311" s="105" t="str">
        <f>IF(OR($C311="",Z$3="",'5.工程集計'!$I311=0),"",IF(Z$4="均一配賦",Z$3/'5.工程集計'!$C$4/'5.工程集計'!$I311,IF(Z$4="減価償却費",Z$3*'5.工程集計'!$E311/'5.工程集計'!$I311)))</f>
        <v/>
      </c>
      <c r="AA311" s="105" t="str">
        <f>IF(OR($C311="",AA$3="",'5.工程集計'!$I311=0),"",IF(AA$4="均一配賦",AA$3/'5.工程集計'!$C$4/'5.工程集計'!$I311,IF(AA$4="減価償却費",AA$3*'5.工程集計'!$E311/'5.工程集計'!$I311)))</f>
        <v/>
      </c>
    </row>
    <row r="312" spans="2:27" ht="21.75" customHeight="1">
      <c r="B312" s="14" t="str">
        <f>IF('3.工程情報'!B312="","",'3.工程情報'!B312)</f>
        <v/>
      </c>
      <c r="C312" s="14" t="str">
        <f>IF('3.工程情報'!C312="","",'3.工程情報'!C312)</f>
        <v/>
      </c>
      <c r="D312" s="193" t="str">
        <f t="shared" si="9"/>
        <v/>
      </c>
      <c r="E312" s="193" t="str">
        <f t="shared" si="10"/>
        <v/>
      </c>
      <c r="F312" s="105" t="str">
        <f>IF($C312="","",'3.工程情報'!$H312/'5.工程集計'!$H312)</f>
        <v/>
      </c>
      <c r="G312" s="105" t="str">
        <f>IF(OR($C312="",G$3="",'5.工程集計'!$H312=0),"",IF(G$4="均一配賦",G$3/'5.工程集計'!$C$4/'5.工程集計'!$H312,IF(G$4="減価償却費",G$3*'5.工程集計'!$E312/'5.工程集計'!$H312)))</f>
        <v/>
      </c>
      <c r="H312" s="105" t="str">
        <f>IF($C312="","",'5.工程集計'!D312/'5.工程集計'!I312)</f>
        <v/>
      </c>
      <c r="I312" s="105" t="str">
        <f>IF(OR($C312="",I$3="",'5.工程集計'!$I312=0),"",IF(I$4="均一配賦",I$3/'5.工程集計'!$C$4/'5.工程集計'!$I312,IF(I$4="減価償却費",I$3*'5.工程集計'!$E312/'5.工程集計'!$I312)))</f>
        <v/>
      </c>
      <c r="J312" s="106" t="str">
        <f>IF($C312="","",$J$3*'5.工程集計'!G312/'5.工程集計'!I312)</f>
        <v/>
      </c>
      <c r="K312" s="105" t="str">
        <f>IF($C312="","",'3.工程情報'!I312/'5.工程集計'!I312)</f>
        <v/>
      </c>
      <c r="L312" s="105" t="str">
        <f>IF($C312="","",'3.工程情報'!J312/'5.工程集計'!I312)</f>
        <v/>
      </c>
      <c r="M312" s="105" t="str">
        <f>IF($C312="","",'3.工程情報'!K312/'5.工程集計'!I312)</f>
        <v/>
      </c>
      <c r="N312" s="105" t="str">
        <f>IF($C312="","",'3.工程情報'!L312/'5.工程集計'!I312)</f>
        <v/>
      </c>
      <c r="O312" s="105" t="str">
        <f>IF($C312="","",'3.工程情報'!M312/'5.工程集計'!I312)</f>
        <v/>
      </c>
      <c r="P312" s="105" t="str">
        <f>IF(OR($C312="",P$3="",'5.工程集計'!$I312=0),"",IF(P$4="均一配賦",P$3/'5.工程集計'!$C$4/'5.工程集計'!$I312,IF(P$4="減価償却費",P$3*'5.工程集計'!$E312/'5.工程集計'!$I312)))</f>
        <v/>
      </c>
      <c r="Q312" s="105" t="str">
        <f>IF(OR($C312="",Q$3="",'5.工程集計'!$I312=0),"",IF(Q$4="均一配賦",Q$3/'5.工程集計'!$C$4/'5.工程集計'!$I312,IF(Q$4="減価償却費",Q$3*'5.工程集計'!$E312/'5.工程集計'!$I312)))</f>
        <v/>
      </c>
      <c r="R312" s="105" t="str">
        <f>IF(OR($C312="",R$3="",'5.工程集計'!$I312=0),"",IF(R$4="均一配賦",R$3/'5.工程集計'!$C$4/'5.工程集計'!$I312,IF(R$4="減価償却費",R$3*'5.工程集計'!$E312/'5.工程集計'!$I312)))</f>
        <v/>
      </c>
      <c r="S312" s="105" t="str">
        <f>IF(OR($C312="",S$3="",'5.工程集計'!$I312=0),"",IF(S$4="均一配賦",S$3/'5.工程集計'!$C$4/'5.工程集計'!$I312,IF(S$4="減価償却費",S$3*'5.工程集計'!$E312/'5.工程集計'!$I312)))</f>
        <v/>
      </c>
      <c r="T312" s="105" t="str">
        <f>IF(OR($C312="",T$3="",'5.工程集計'!$I312=0),"",IF(T$4="均一配賦",T$3/'5.工程集計'!$C$4/'5.工程集計'!$I312,IF(T$4="減価償却費",T$3*'5.工程集計'!$E312/'5.工程集計'!$I312)))</f>
        <v/>
      </c>
      <c r="U312" s="105" t="str">
        <f>IF(OR($C312="",U$3="",'5.工程集計'!$I312=0),"",IF(U$4="均一配賦",U$3/'5.工程集計'!$C$4/'5.工程集計'!$I312,IF(U$4="減価償却費",U$3*'5.工程集計'!$E312/'5.工程集計'!$I312)))</f>
        <v/>
      </c>
      <c r="V312" s="105" t="str">
        <f>IF(OR($C312="",V$3="",'5.工程集計'!$I312=0),"",IF(V$4="均一配賦",V$3/'5.工程集計'!$C$4/'5.工程集計'!$I312,IF(V$4="減価償却費",V$3*'5.工程集計'!$E312/'5.工程集計'!$I312)))</f>
        <v/>
      </c>
      <c r="W312" s="105" t="str">
        <f>IF(OR($C312="",W$3="",'5.工程集計'!$I312=0),"",IF(W$4="均一配賦",W$3/'5.工程集計'!$C$4/'5.工程集計'!$I312,IF(W$4="減価償却費",W$3*'5.工程集計'!$E312/'5.工程集計'!$I312)))</f>
        <v/>
      </c>
      <c r="X312" s="105" t="str">
        <f>IF(OR($C312="",X$3="",'5.工程集計'!$I312=0),"",IF(X$4="均一配賦",X$3/'5.工程集計'!$C$4/'5.工程集計'!$I312,IF(X$4="減価償却費",X$3*'5.工程集計'!$E312/'5.工程集計'!$I312)))</f>
        <v/>
      </c>
      <c r="Y312" s="105" t="str">
        <f>IF(OR($C312="",Y$3="",'5.工程集計'!$I312=0),"",IF(Y$4="均一配賦",Y$3/'5.工程集計'!$C$4/'5.工程集計'!$I312,IF(Y$4="減価償却費",Y$3*'5.工程集計'!$E312/'5.工程集計'!$I312)))</f>
        <v/>
      </c>
      <c r="Z312" s="105" t="str">
        <f>IF(OR($C312="",Z$3="",'5.工程集計'!$I312=0),"",IF(Z$4="均一配賦",Z$3/'5.工程集計'!$C$4/'5.工程集計'!$I312,IF(Z$4="減価償却費",Z$3*'5.工程集計'!$E312/'5.工程集計'!$I312)))</f>
        <v/>
      </c>
      <c r="AA312" s="105" t="str">
        <f>IF(OR($C312="",AA$3="",'5.工程集計'!$I312=0),"",IF(AA$4="均一配賦",AA$3/'5.工程集計'!$C$4/'5.工程集計'!$I312,IF(AA$4="減価償却費",AA$3*'5.工程集計'!$E312/'5.工程集計'!$I312)))</f>
        <v/>
      </c>
    </row>
    <row r="313" spans="2:27" ht="21.75" customHeight="1">
      <c r="B313" s="14" t="str">
        <f>IF('3.工程情報'!B313="","",'3.工程情報'!B313)</f>
        <v/>
      </c>
      <c r="C313" s="14" t="str">
        <f>IF('3.工程情報'!C313="","",'3.工程情報'!C313)</f>
        <v/>
      </c>
      <c r="D313" s="193" t="str">
        <f t="shared" si="9"/>
        <v/>
      </c>
      <c r="E313" s="193" t="str">
        <f t="shared" si="10"/>
        <v/>
      </c>
      <c r="F313" s="105" t="str">
        <f>IF($C313="","",'3.工程情報'!$H313/'5.工程集計'!$H313)</f>
        <v/>
      </c>
      <c r="G313" s="105" t="str">
        <f>IF(OR($C313="",G$3="",'5.工程集計'!$H313=0),"",IF(G$4="均一配賦",G$3/'5.工程集計'!$C$4/'5.工程集計'!$H313,IF(G$4="減価償却費",G$3*'5.工程集計'!$E313/'5.工程集計'!$H313)))</f>
        <v/>
      </c>
      <c r="H313" s="105" t="str">
        <f>IF($C313="","",'5.工程集計'!D313/'5.工程集計'!I313)</f>
        <v/>
      </c>
      <c r="I313" s="105" t="str">
        <f>IF(OR($C313="",I$3="",'5.工程集計'!$I313=0),"",IF(I$4="均一配賦",I$3/'5.工程集計'!$C$4/'5.工程集計'!$I313,IF(I$4="減価償却費",I$3*'5.工程集計'!$E313/'5.工程集計'!$I313)))</f>
        <v/>
      </c>
      <c r="J313" s="106" t="str">
        <f>IF($C313="","",$J$3*'5.工程集計'!G313/'5.工程集計'!I313)</f>
        <v/>
      </c>
      <c r="K313" s="105" t="str">
        <f>IF($C313="","",'3.工程情報'!I313/'5.工程集計'!I313)</f>
        <v/>
      </c>
      <c r="L313" s="105" t="str">
        <f>IF($C313="","",'3.工程情報'!J313/'5.工程集計'!I313)</f>
        <v/>
      </c>
      <c r="M313" s="105" t="str">
        <f>IF($C313="","",'3.工程情報'!K313/'5.工程集計'!I313)</f>
        <v/>
      </c>
      <c r="N313" s="105" t="str">
        <f>IF($C313="","",'3.工程情報'!L313/'5.工程集計'!I313)</f>
        <v/>
      </c>
      <c r="O313" s="105" t="str">
        <f>IF($C313="","",'3.工程情報'!M313/'5.工程集計'!I313)</f>
        <v/>
      </c>
      <c r="P313" s="105" t="str">
        <f>IF(OR($C313="",P$3="",'5.工程集計'!$I313=0),"",IF(P$4="均一配賦",P$3/'5.工程集計'!$C$4/'5.工程集計'!$I313,IF(P$4="減価償却費",P$3*'5.工程集計'!$E313/'5.工程集計'!$I313)))</f>
        <v/>
      </c>
      <c r="Q313" s="105" t="str">
        <f>IF(OR($C313="",Q$3="",'5.工程集計'!$I313=0),"",IF(Q$4="均一配賦",Q$3/'5.工程集計'!$C$4/'5.工程集計'!$I313,IF(Q$4="減価償却費",Q$3*'5.工程集計'!$E313/'5.工程集計'!$I313)))</f>
        <v/>
      </c>
      <c r="R313" s="105" t="str">
        <f>IF(OR($C313="",R$3="",'5.工程集計'!$I313=0),"",IF(R$4="均一配賦",R$3/'5.工程集計'!$C$4/'5.工程集計'!$I313,IF(R$4="減価償却費",R$3*'5.工程集計'!$E313/'5.工程集計'!$I313)))</f>
        <v/>
      </c>
      <c r="S313" s="105" t="str">
        <f>IF(OR($C313="",S$3="",'5.工程集計'!$I313=0),"",IF(S$4="均一配賦",S$3/'5.工程集計'!$C$4/'5.工程集計'!$I313,IF(S$4="減価償却費",S$3*'5.工程集計'!$E313/'5.工程集計'!$I313)))</f>
        <v/>
      </c>
      <c r="T313" s="105" t="str">
        <f>IF(OR($C313="",T$3="",'5.工程集計'!$I313=0),"",IF(T$4="均一配賦",T$3/'5.工程集計'!$C$4/'5.工程集計'!$I313,IF(T$4="減価償却費",T$3*'5.工程集計'!$E313/'5.工程集計'!$I313)))</f>
        <v/>
      </c>
      <c r="U313" s="105" t="str">
        <f>IF(OR($C313="",U$3="",'5.工程集計'!$I313=0),"",IF(U$4="均一配賦",U$3/'5.工程集計'!$C$4/'5.工程集計'!$I313,IF(U$4="減価償却費",U$3*'5.工程集計'!$E313/'5.工程集計'!$I313)))</f>
        <v/>
      </c>
      <c r="V313" s="105" t="str">
        <f>IF(OR($C313="",V$3="",'5.工程集計'!$I313=0),"",IF(V$4="均一配賦",V$3/'5.工程集計'!$C$4/'5.工程集計'!$I313,IF(V$4="減価償却費",V$3*'5.工程集計'!$E313/'5.工程集計'!$I313)))</f>
        <v/>
      </c>
      <c r="W313" s="105" t="str">
        <f>IF(OR($C313="",W$3="",'5.工程集計'!$I313=0),"",IF(W$4="均一配賦",W$3/'5.工程集計'!$C$4/'5.工程集計'!$I313,IF(W$4="減価償却費",W$3*'5.工程集計'!$E313/'5.工程集計'!$I313)))</f>
        <v/>
      </c>
      <c r="X313" s="105" t="str">
        <f>IF(OR($C313="",X$3="",'5.工程集計'!$I313=0),"",IF(X$4="均一配賦",X$3/'5.工程集計'!$C$4/'5.工程集計'!$I313,IF(X$4="減価償却費",X$3*'5.工程集計'!$E313/'5.工程集計'!$I313)))</f>
        <v/>
      </c>
      <c r="Y313" s="105" t="str">
        <f>IF(OR($C313="",Y$3="",'5.工程集計'!$I313=0),"",IF(Y$4="均一配賦",Y$3/'5.工程集計'!$C$4/'5.工程集計'!$I313,IF(Y$4="減価償却費",Y$3*'5.工程集計'!$E313/'5.工程集計'!$I313)))</f>
        <v/>
      </c>
      <c r="Z313" s="105" t="str">
        <f>IF(OR($C313="",Z$3="",'5.工程集計'!$I313=0),"",IF(Z$4="均一配賦",Z$3/'5.工程集計'!$C$4/'5.工程集計'!$I313,IF(Z$4="減価償却費",Z$3*'5.工程集計'!$E313/'5.工程集計'!$I313)))</f>
        <v/>
      </c>
      <c r="AA313" s="105" t="str">
        <f>IF(OR($C313="",AA$3="",'5.工程集計'!$I313=0),"",IF(AA$4="均一配賦",AA$3/'5.工程集計'!$C$4/'5.工程集計'!$I313,IF(AA$4="減価償却費",AA$3*'5.工程集計'!$E313/'5.工程集計'!$I313)))</f>
        <v/>
      </c>
    </row>
    <row r="314" spans="2:27" ht="21.75" customHeight="1">
      <c r="B314" s="14" t="str">
        <f>IF('3.工程情報'!B314="","",'3.工程情報'!B314)</f>
        <v/>
      </c>
      <c r="C314" s="14" t="str">
        <f>IF('3.工程情報'!C314="","",'3.工程情報'!C314)</f>
        <v/>
      </c>
      <c r="D314" s="193" t="str">
        <f t="shared" si="9"/>
        <v/>
      </c>
      <c r="E314" s="193" t="str">
        <f t="shared" si="10"/>
        <v/>
      </c>
      <c r="F314" s="105" t="str">
        <f>IF($C314="","",'3.工程情報'!$H314/'5.工程集計'!$H314)</f>
        <v/>
      </c>
      <c r="G314" s="105" t="str">
        <f>IF(OR($C314="",G$3="",'5.工程集計'!$H314=0),"",IF(G$4="均一配賦",G$3/'5.工程集計'!$C$4/'5.工程集計'!$H314,IF(G$4="減価償却費",G$3*'5.工程集計'!$E314/'5.工程集計'!$H314)))</f>
        <v/>
      </c>
      <c r="H314" s="105" t="str">
        <f>IF($C314="","",'5.工程集計'!D314/'5.工程集計'!I314)</f>
        <v/>
      </c>
      <c r="I314" s="105" t="str">
        <f>IF(OR($C314="",I$3="",'5.工程集計'!$I314=0),"",IF(I$4="均一配賦",I$3/'5.工程集計'!$C$4/'5.工程集計'!$I314,IF(I$4="減価償却費",I$3*'5.工程集計'!$E314/'5.工程集計'!$I314)))</f>
        <v/>
      </c>
      <c r="J314" s="106" t="str">
        <f>IF($C314="","",$J$3*'5.工程集計'!G314/'5.工程集計'!I314)</f>
        <v/>
      </c>
      <c r="K314" s="105" t="str">
        <f>IF($C314="","",'3.工程情報'!I314/'5.工程集計'!I314)</f>
        <v/>
      </c>
      <c r="L314" s="105" t="str">
        <f>IF($C314="","",'3.工程情報'!J314/'5.工程集計'!I314)</f>
        <v/>
      </c>
      <c r="M314" s="105" t="str">
        <f>IF($C314="","",'3.工程情報'!K314/'5.工程集計'!I314)</f>
        <v/>
      </c>
      <c r="N314" s="105" t="str">
        <f>IF($C314="","",'3.工程情報'!L314/'5.工程集計'!I314)</f>
        <v/>
      </c>
      <c r="O314" s="105" t="str">
        <f>IF($C314="","",'3.工程情報'!M314/'5.工程集計'!I314)</f>
        <v/>
      </c>
      <c r="P314" s="105" t="str">
        <f>IF(OR($C314="",P$3="",'5.工程集計'!$I314=0),"",IF(P$4="均一配賦",P$3/'5.工程集計'!$C$4/'5.工程集計'!$I314,IF(P$4="減価償却費",P$3*'5.工程集計'!$E314/'5.工程集計'!$I314)))</f>
        <v/>
      </c>
      <c r="Q314" s="105" t="str">
        <f>IF(OR($C314="",Q$3="",'5.工程集計'!$I314=0),"",IF(Q$4="均一配賦",Q$3/'5.工程集計'!$C$4/'5.工程集計'!$I314,IF(Q$4="減価償却費",Q$3*'5.工程集計'!$E314/'5.工程集計'!$I314)))</f>
        <v/>
      </c>
      <c r="R314" s="105" t="str">
        <f>IF(OR($C314="",R$3="",'5.工程集計'!$I314=0),"",IF(R$4="均一配賦",R$3/'5.工程集計'!$C$4/'5.工程集計'!$I314,IF(R$4="減価償却費",R$3*'5.工程集計'!$E314/'5.工程集計'!$I314)))</f>
        <v/>
      </c>
      <c r="S314" s="105" t="str">
        <f>IF(OR($C314="",S$3="",'5.工程集計'!$I314=0),"",IF(S$4="均一配賦",S$3/'5.工程集計'!$C$4/'5.工程集計'!$I314,IF(S$4="減価償却費",S$3*'5.工程集計'!$E314/'5.工程集計'!$I314)))</f>
        <v/>
      </c>
      <c r="T314" s="105" t="str">
        <f>IF(OR($C314="",T$3="",'5.工程集計'!$I314=0),"",IF(T$4="均一配賦",T$3/'5.工程集計'!$C$4/'5.工程集計'!$I314,IF(T$4="減価償却費",T$3*'5.工程集計'!$E314/'5.工程集計'!$I314)))</f>
        <v/>
      </c>
      <c r="U314" s="105" t="str">
        <f>IF(OR($C314="",U$3="",'5.工程集計'!$I314=0),"",IF(U$4="均一配賦",U$3/'5.工程集計'!$C$4/'5.工程集計'!$I314,IF(U$4="減価償却費",U$3*'5.工程集計'!$E314/'5.工程集計'!$I314)))</f>
        <v/>
      </c>
      <c r="V314" s="105" t="str">
        <f>IF(OR($C314="",V$3="",'5.工程集計'!$I314=0),"",IF(V$4="均一配賦",V$3/'5.工程集計'!$C$4/'5.工程集計'!$I314,IF(V$4="減価償却費",V$3*'5.工程集計'!$E314/'5.工程集計'!$I314)))</f>
        <v/>
      </c>
      <c r="W314" s="105" t="str">
        <f>IF(OR($C314="",W$3="",'5.工程集計'!$I314=0),"",IF(W$4="均一配賦",W$3/'5.工程集計'!$C$4/'5.工程集計'!$I314,IF(W$4="減価償却費",W$3*'5.工程集計'!$E314/'5.工程集計'!$I314)))</f>
        <v/>
      </c>
      <c r="X314" s="105" t="str">
        <f>IF(OR($C314="",X$3="",'5.工程集計'!$I314=0),"",IF(X$4="均一配賦",X$3/'5.工程集計'!$C$4/'5.工程集計'!$I314,IF(X$4="減価償却費",X$3*'5.工程集計'!$E314/'5.工程集計'!$I314)))</f>
        <v/>
      </c>
      <c r="Y314" s="105" t="str">
        <f>IF(OR($C314="",Y$3="",'5.工程集計'!$I314=0),"",IF(Y$4="均一配賦",Y$3/'5.工程集計'!$C$4/'5.工程集計'!$I314,IF(Y$4="減価償却費",Y$3*'5.工程集計'!$E314/'5.工程集計'!$I314)))</f>
        <v/>
      </c>
      <c r="Z314" s="105" t="str">
        <f>IF(OR($C314="",Z$3="",'5.工程集計'!$I314=0),"",IF(Z$4="均一配賦",Z$3/'5.工程集計'!$C$4/'5.工程集計'!$I314,IF(Z$4="減価償却費",Z$3*'5.工程集計'!$E314/'5.工程集計'!$I314)))</f>
        <v/>
      </c>
      <c r="AA314" s="105" t="str">
        <f>IF(OR($C314="",AA$3="",'5.工程集計'!$I314=0),"",IF(AA$4="均一配賦",AA$3/'5.工程集計'!$C$4/'5.工程集計'!$I314,IF(AA$4="減価償却費",AA$3*'5.工程集計'!$E314/'5.工程集計'!$I314)))</f>
        <v/>
      </c>
    </row>
    <row r="315" spans="2:27" ht="21.75" customHeight="1">
      <c r="B315" s="14" t="str">
        <f>IF('3.工程情報'!B315="","",'3.工程情報'!B315)</f>
        <v/>
      </c>
      <c r="C315" s="14" t="str">
        <f>IF('3.工程情報'!C315="","",'3.工程情報'!C315)</f>
        <v/>
      </c>
      <c r="D315" s="193" t="str">
        <f t="shared" si="9"/>
        <v/>
      </c>
      <c r="E315" s="193" t="str">
        <f t="shared" si="10"/>
        <v/>
      </c>
      <c r="F315" s="105" t="str">
        <f>IF($C315="","",'3.工程情報'!$H315/'5.工程集計'!$H315)</f>
        <v/>
      </c>
      <c r="G315" s="105" t="str">
        <f>IF(OR($C315="",G$3="",'5.工程集計'!$H315=0),"",IF(G$4="均一配賦",G$3/'5.工程集計'!$C$4/'5.工程集計'!$H315,IF(G$4="減価償却費",G$3*'5.工程集計'!$E315/'5.工程集計'!$H315)))</f>
        <v/>
      </c>
      <c r="H315" s="105" t="str">
        <f>IF($C315="","",'5.工程集計'!D315/'5.工程集計'!I315)</f>
        <v/>
      </c>
      <c r="I315" s="105" t="str">
        <f>IF(OR($C315="",I$3="",'5.工程集計'!$I315=0),"",IF(I$4="均一配賦",I$3/'5.工程集計'!$C$4/'5.工程集計'!$I315,IF(I$4="減価償却費",I$3*'5.工程集計'!$E315/'5.工程集計'!$I315)))</f>
        <v/>
      </c>
      <c r="J315" s="106" t="str">
        <f>IF($C315="","",$J$3*'5.工程集計'!G315/'5.工程集計'!I315)</f>
        <v/>
      </c>
      <c r="K315" s="105" t="str">
        <f>IF($C315="","",'3.工程情報'!I315/'5.工程集計'!I315)</f>
        <v/>
      </c>
      <c r="L315" s="105" t="str">
        <f>IF($C315="","",'3.工程情報'!J315/'5.工程集計'!I315)</f>
        <v/>
      </c>
      <c r="M315" s="105" t="str">
        <f>IF($C315="","",'3.工程情報'!K315/'5.工程集計'!I315)</f>
        <v/>
      </c>
      <c r="N315" s="105" t="str">
        <f>IF($C315="","",'3.工程情報'!L315/'5.工程集計'!I315)</f>
        <v/>
      </c>
      <c r="O315" s="105" t="str">
        <f>IF($C315="","",'3.工程情報'!M315/'5.工程集計'!I315)</f>
        <v/>
      </c>
      <c r="P315" s="105" t="str">
        <f>IF(OR($C315="",P$3="",'5.工程集計'!$I315=0),"",IF(P$4="均一配賦",P$3/'5.工程集計'!$C$4/'5.工程集計'!$I315,IF(P$4="減価償却費",P$3*'5.工程集計'!$E315/'5.工程集計'!$I315)))</f>
        <v/>
      </c>
      <c r="Q315" s="105" t="str">
        <f>IF(OR($C315="",Q$3="",'5.工程集計'!$I315=0),"",IF(Q$4="均一配賦",Q$3/'5.工程集計'!$C$4/'5.工程集計'!$I315,IF(Q$4="減価償却費",Q$3*'5.工程集計'!$E315/'5.工程集計'!$I315)))</f>
        <v/>
      </c>
      <c r="R315" s="105" t="str">
        <f>IF(OR($C315="",R$3="",'5.工程集計'!$I315=0),"",IF(R$4="均一配賦",R$3/'5.工程集計'!$C$4/'5.工程集計'!$I315,IF(R$4="減価償却費",R$3*'5.工程集計'!$E315/'5.工程集計'!$I315)))</f>
        <v/>
      </c>
      <c r="S315" s="105" t="str">
        <f>IF(OR($C315="",S$3="",'5.工程集計'!$I315=0),"",IF(S$4="均一配賦",S$3/'5.工程集計'!$C$4/'5.工程集計'!$I315,IF(S$4="減価償却費",S$3*'5.工程集計'!$E315/'5.工程集計'!$I315)))</f>
        <v/>
      </c>
      <c r="T315" s="105" t="str">
        <f>IF(OR($C315="",T$3="",'5.工程集計'!$I315=0),"",IF(T$4="均一配賦",T$3/'5.工程集計'!$C$4/'5.工程集計'!$I315,IF(T$4="減価償却費",T$3*'5.工程集計'!$E315/'5.工程集計'!$I315)))</f>
        <v/>
      </c>
      <c r="U315" s="105" t="str">
        <f>IF(OR($C315="",U$3="",'5.工程集計'!$I315=0),"",IF(U$4="均一配賦",U$3/'5.工程集計'!$C$4/'5.工程集計'!$I315,IF(U$4="減価償却費",U$3*'5.工程集計'!$E315/'5.工程集計'!$I315)))</f>
        <v/>
      </c>
      <c r="V315" s="105" t="str">
        <f>IF(OR($C315="",V$3="",'5.工程集計'!$I315=0),"",IF(V$4="均一配賦",V$3/'5.工程集計'!$C$4/'5.工程集計'!$I315,IF(V$4="減価償却費",V$3*'5.工程集計'!$E315/'5.工程集計'!$I315)))</f>
        <v/>
      </c>
      <c r="W315" s="105" t="str">
        <f>IF(OR($C315="",W$3="",'5.工程集計'!$I315=0),"",IF(W$4="均一配賦",W$3/'5.工程集計'!$C$4/'5.工程集計'!$I315,IF(W$4="減価償却費",W$3*'5.工程集計'!$E315/'5.工程集計'!$I315)))</f>
        <v/>
      </c>
      <c r="X315" s="105" t="str">
        <f>IF(OR($C315="",X$3="",'5.工程集計'!$I315=0),"",IF(X$4="均一配賦",X$3/'5.工程集計'!$C$4/'5.工程集計'!$I315,IF(X$4="減価償却費",X$3*'5.工程集計'!$E315/'5.工程集計'!$I315)))</f>
        <v/>
      </c>
      <c r="Y315" s="105" t="str">
        <f>IF(OR($C315="",Y$3="",'5.工程集計'!$I315=0),"",IF(Y$4="均一配賦",Y$3/'5.工程集計'!$C$4/'5.工程集計'!$I315,IF(Y$4="減価償却費",Y$3*'5.工程集計'!$E315/'5.工程集計'!$I315)))</f>
        <v/>
      </c>
      <c r="Z315" s="105" t="str">
        <f>IF(OR($C315="",Z$3="",'5.工程集計'!$I315=0),"",IF(Z$4="均一配賦",Z$3/'5.工程集計'!$C$4/'5.工程集計'!$I315,IF(Z$4="減価償却費",Z$3*'5.工程集計'!$E315/'5.工程集計'!$I315)))</f>
        <v/>
      </c>
      <c r="AA315" s="105" t="str">
        <f>IF(OR($C315="",AA$3="",'5.工程集計'!$I315=0),"",IF(AA$4="均一配賦",AA$3/'5.工程集計'!$C$4/'5.工程集計'!$I315,IF(AA$4="減価償却費",AA$3*'5.工程集計'!$E315/'5.工程集計'!$I315)))</f>
        <v/>
      </c>
    </row>
    <row r="316" spans="2:27" ht="21.75" customHeight="1">
      <c r="B316" s="14" t="str">
        <f>IF('3.工程情報'!B316="","",'3.工程情報'!B316)</f>
        <v/>
      </c>
      <c r="C316" s="14" t="str">
        <f>IF('3.工程情報'!C316="","",'3.工程情報'!C316)</f>
        <v/>
      </c>
      <c r="D316" s="193" t="str">
        <f t="shared" si="9"/>
        <v/>
      </c>
      <c r="E316" s="193" t="str">
        <f t="shared" si="10"/>
        <v/>
      </c>
      <c r="F316" s="105" t="str">
        <f>IF($C316="","",'3.工程情報'!$H316/'5.工程集計'!$H316)</f>
        <v/>
      </c>
      <c r="G316" s="105" t="str">
        <f>IF(OR($C316="",G$3="",'5.工程集計'!$H316=0),"",IF(G$4="均一配賦",G$3/'5.工程集計'!$C$4/'5.工程集計'!$H316,IF(G$4="減価償却費",G$3*'5.工程集計'!$E316/'5.工程集計'!$H316)))</f>
        <v/>
      </c>
      <c r="H316" s="105" t="str">
        <f>IF($C316="","",'5.工程集計'!D316/'5.工程集計'!I316)</f>
        <v/>
      </c>
      <c r="I316" s="105" t="str">
        <f>IF(OR($C316="",I$3="",'5.工程集計'!$I316=0),"",IF(I$4="均一配賦",I$3/'5.工程集計'!$C$4/'5.工程集計'!$I316,IF(I$4="減価償却費",I$3*'5.工程集計'!$E316/'5.工程集計'!$I316)))</f>
        <v/>
      </c>
      <c r="J316" s="106" t="str">
        <f>IF($C316="","",$J$3*'5.工程集計'!G316/'5.工程集計'!I316)</f>
        <v/>
      </c>
      <c r="K316" s="105" t="str">
        <f>IF($C316="","",'3.工程情報'!I316/'5.工程集計'!I316)</f>
        <v/>
      </c>
      <c r="L316" s="105" t="str">
        <f>IF($C316="","",'3.工程情報'!J316/'5.工程集計'!I316)</f>
        <v/>
      </c>
      <c r="M316" s="105" t="str">
        <f>IF($C316="","",'3.工程情報'!K316/'5.工程集計'!I316)</f>
        <v/>
      </c>
      <c r="N316" s="105" t="str">
        <f>IF($C316="","",'3.工程情報'!L316/'5.工程集計'!I316)</f>
        <v/>
      </c>
      <c r="O316" s="105" t="str">
        <f>IF($C316="","",'3.工程情報'!M316/'5.工程集計'!I316)</f>
        <v/>
      </c>
      <c r="P316" s="105" t="str">
        <f>IF(OR($C316="",P$3="",'5.工程集計'!$I316=0),"",IF(P$4="均一配賦",P$3/'5.工程集計'!$C$4/'5.工程集計'!$I316,IF(P$4="減価償却費",P$3*'5.工程集計'!$E316/'5.工程集計'!$I316)))</f>
        <v/>
      </c>
      <c r="Q316" s="105" t="str">
        <f>IF(OR($C316="",Q$3="",'5.工程集計'!$I316=0),"",IF(Q$4="均一配賦",Q$3/'5.工程集計'!$C$4/'5.工程集計'!$I316,IF(Q$4="減価償却費",Q$3*'5.工程集計'!$E316/'5.工程集計'!$I316)))</f>
        <v/>
      </c>
      <c r="R316" s="105" t="str">
        <f>IF(OR($C316="",R$3="",'5.工程集計'!$I316=0),"",IF(R$4="均一配賦",R$3/'5.工程集計'!$C$4/'5.工程集計'!$I316,IF(R$4="減価償却費",R$3*'5.工程集計'!$E316/'5.工程集計'!$I316)))</f>
        <v/>
      </c>
      <c r="S316" s="105" t="str">
        <f>IF(OR($C316="",S$3="",'5.工程集計'!$I316=0),"",IF(S$4="均一配賦",S$3/'5.工程集計'!$C$4/'5.工程集計'!$I316,IF(S$4="減価償却費",S$3*'5.工程集計'!$E316/'5.工程集計'!$I316)))</f>
        <v/>
      </c>
      <c r="T316" s="105" t="str">
        <f>IF(OR($C316="",T$3="",'5.工程集計'!$I316=0),"",IF(T$4="均一配賦",T$3/'5.工程集計'!$C$4/'5.工程集計'!$I316,IF(T$4="減価償却費",T$3*'5.工程集計'!$E316/'5.工程集計'!$I316)))</f>
        <v/>
      </c>
      <c r="U316" s="105" t="str">
        <f>IF(OR($C316="",U$3="",'5.工程集計'!$I316=0),"",IF(U$4="均一配賦",U$3/'5.工程集計'!$C$4/'5.工程集計'!$I316,IF(U$4="減価償却費",U$3*'5.工程集計'!$E316/'5.工程集計'!$I316)))</f>
        <v/>
      </c>
      <c r="V316" s="105" t="str">
        <f>IF(OR($C316="",V$3="",'5.工程集計'!$I316=0),"",IF(V$4="均一配賦",V$3/'5.工程集計'!$C$4/'5.工程集計'!$I316,IF(V$4="減価償却費",V$3*'5.工程集計'!$E316/'5.工程集計'!$I316)))</f>
        <v/>
      </c>
      <c r="W316" s="105" t="str">
        <f>IF(OR($C316="",W$3="",'5.工程集計'!$I316=0),"",IF(W$4="均一配賦",W$3/'5.工程集計'!$C$4/'5.工程集計'!$I316,IF(W$4="減価償却費",W$3*'5.工程集計'!$E316/'5.工程集計'!$I316)))</f>
        <v/>
      </c>
      <c r="X316" s="105" t="str">
        <f>IF(OR($C316="",X$3="",'5.工程集計'!$I316=0),"",IF(X$4="均一配賦",X$3/'5.工程集計'!$C$4/'5.工程集計'!$I316,IF(X$4="減価償却費",X$3*'5.工程集計'!$E316/'5.工程集計'!$I316)))</f>
        <v/>
      </c>
      <c r="Y316" s="105" t="str">
        <f>IF(OR($C316="",Y$3="",'5.工程集計'!$I316=0),"",IF(Y$4="均一配賦",Y$3/'5.工程集計'!$C$4/'5.工程集計'!$I316,IF(Y$4="減価償却費",Y$3*'5.工程集計'!$E316/'5.工程集計'!$I316)))</f>
        <v/>
      </c>
      <c r="Z316" s="105" t="str">
        <f>IF(OR($C316="",Z$3="",'5.工程集計'!$I316=0),"",IF(Z$4="均一配賦",Z$3/'5.工程集計'!$C$4/'5.工程集計'!$I316,IF(Z$4="減価償却費",Z$3*'5.工程集計'!$E316/'5.工程集計'!$I316)))</f>
        <v/>
      </c>
      <c r="AA316" s="105" t="str">
        <f>IF(OR($C316="",AA$3="",'5.工程集計'!$I316=0),"",IF(AA$4="均一配賦",AA$3/'5.工程集計'!$C$4/'5.工程集計'!$I316,IF(AA$4="減価償却費",AA$3*'5.工程集計'!$E316/'5.工程集計'!$I316)))</f>
        <v/>
      </c>
    </row>
    <row r="317" spans="2:27" ht="21.75" customHeight="1">
      <c r="B317" s="14" t="str">
        <f>IF('3.工程情報'!B317="","",'3.工程情報'!B317)</f>
        <v/>
      </c>
      <c r="C317" s="14" t="str">
        <f>IF('3.工程情報'!C317="","",'3.工程情報'!C317)</f>
        <v/>
      </c>
      <c r="D317" s="193" t="str">
        <f t="shared" si="9"/>
        <v/>
      </c>
      <c r="E317" s="193" t="str">
        <f t="shared" si="10"/>
        <v/>
      </c>
      <c r="F317" s="105" t="str">
        <f>IF($C317="","",'3.工程情報'!$H317/'5.工程集計'!$H317)</f>
        <v/>
      </c>
      <c r="G317" s="105" t="str">
        <f>IF(OR($C317="",G$3="",'5.工程集計'!$H317=0),"",IF(G$4="均一配賦",G$3/'5.工程集計'!$C$4/'5.工程集計'!$H317,IF(G$4="減価償却費",G$3*'5.工程集計'!$E317/'5.工程集計'!$H317)))</f>
        <v/>
      </c>
      <c r="H317" s="105" t="str">
        <f>IF($C317="","",'5.工程集計'!D317/'5.工程集計'!I317)</f>
        <v/>
      </c>
      <c r="I317" s="105" t="str">
        <f>IF(OR($C317="",I$3="",'5.工程集計'!$I317=0),"",IF(I$4="均一配賦",I$3/'5.工程集計'!$C$4/'5.工程集計'!$I317,IF(I$4="減価償却費",I$3*'5.工程集計'!$E317/'5.工程集計'!$I317)))</f>
        <v/>
      </c>
      <c r="J317" s="106" t="str">
        <f>IF($C317="","",$J$3*'5.工程集計'!G317/'5.工程集計'!I317)</f>
        <v/>
      </c>
      <c r="K317" s="105" t="str">
        <f>IF($C317="","",'3.工程情報'!I317/'5.工程集計'!I317)</f>
        <v/>
      </c>
      <c r="L317" s="105" t="str">
        <f>IF($C317="","",'3.工程情報'!J317/'5.工程集計'!I317)</f>
        <v/>
      </c>
      <c r="M317" s="105" t="str">
        <f>IF($C317="","",'3.工程情報'!K317/'5.工程集計'!I317)</f>
        <v/>
      </c>
      <c r="N317" s="105" t="str">
        <f>IF($C317="","",'3.工程情報'!L317/'5.工程集計'!I317)</f>
        <v/>
      </c>
      <c r="O317" s="105" t="str">
        <f>IF($C317="","",'3.工程情報'!M317/'5.工程集計'!I317)</f>
        <v/>
      </c>
      <c r="P317" s="105" t="str">
        <f>IF(OR($C317="",P$3="",'5.工程集計'!$I317=0),"",IF(P$4="均一配賦",P$3/'5.工程集計'!$C$4/'5.工程集計'!$I317,IF(P$4="減価償却費",P$3*'5.工程集計'!$E317/'5.工程集計'!$I317)))</f>
        <v/>
      </c>
      <c r="Q317" s="105" t="str">
        <f>IF(OR($C317="",Q$3="",'5.工程集計'!$I317=0),"",IF(Q$4="均一配賦",Q$3/'5.工程集計'!$C$4/'5.工程集計'!$I317,IF(Q$4="減価償却費",Q$3*'5.工程集計'!$E317/'5.工程集計'!$I317)))</f>
        <v/>
      </c>
      <c r="R317" s="105" t="str">
        <f>IF(OR($C317="",R$3="",'5.工程集計'!$I317=0),"",IF(R$4="均一配賦",R$3/'5.工程集計'!$C$4/'5.工程集計'!$I317,IF(R$4="減価償却費",R$3*'5.工程集計'!$E317/'5.工程集計'!$I317)))</f>
        <v/>
      </c>
      <c r="S317" s="105" t="str">
        <f>IF(OR($C317="",S$3="",'5.工程集計'!$I317=0),"",IF(S$4="均一配賦",S$3/'5.工程集計'!$C$4/'5.工程集計'!$I317,IF(S$4="減価償却費",S$3*'5.工程集計'!$E317/'5.工程集計'!$I317)))</f>
        <v/>
      </c>
      <c r="T317" s="105" t="str">
        <f>IF(OR($C317="",T$3="",'5.工程集計'!$I317=0),"",IF(T$4="均一配賦",T$3/'5.工程集計'!$C$4/'5.工程集計'!$I317,IF(T$4="減価償却費",T$3*'5.工程集計'!$E317/'5.工程集計'!$I317)))</f>
        <v/>
      </c>
      <c r="U317" s="105" t="str">
        <f>IF(OR($C317="",U$3="",'5.工程集計'!$I317=0),"",IF(U$4="均一配賦",U$3/'5.工程集計'!$C$4/'5.工程集計'!$I317,IF(U$4="減価償却費",U$3*'5.工程集計'!$E317/'5.工程集計'!$I317)))</f>
        <v/>
      </c>
      <c r="V317" s="105" t="str">
        <f>IF(OR($C317="",V$3="",'5.工程集計'!$I317=0),"",IF(V$4="均一配賦",V$3/'5.工程集計'!$C$4/'5.工程集計'!$I317,IF(V$4="減価償却費",V$3*'5.工程集計'!$E317/'5.工程集計'!$I317)))</f>
        <v/>
      </c>
      <c r="W317" s="105" t="str">
        <f>IF(OR($C317="",W$3="",'5.工程集計'!$I317=0),"",IF(W$4="均一配賦",W$3/'5.工程集計'!$C$4/'5.工程集計'!$I317,IF(W$4="減価償却費",W$3*'5.工程集計'!$E317/'5.工程集計'!$I317)))</f>
        <v/>
      </c>
      <c r="X317" s="105" t="str">
        <f>IF(OR($C317="",X$3="",'5.工程集計'!$I317=0),"",IF(X$4="均一配賦",X$3/'5.工程集計'!$C$4/'5.工程集計'!$I317,IF(X$4="減価償却費",X$3*'5.工程集計'!$E317/'5.工程集計'!$I317)))</f>
        <v/>
      </c>
      <c r="Y317" s="105" t="str">
        <f>IF(OR($C317="",Y$3="",'5.工程集計'!$I317=0),"",IF(Y$4="均一配賦",Y$3/'5.工程集計'!$C$4/'5.工程集計'!$I317,IF(Y$4="減価償却費",Y$3*'5.工程集計'!$E317/'5.工程集計'!$I317)))</f>
        <v/>
      </c>
      <c r="Z317" s="105" t="str">
        <f>IF(OR($C317="",Z$3="",'5.工程集計'!$I317=0),"",IF(Z$4="均一配賦",Z$3/'5.工程集計'!$C$4/'5.工程集計'!$I317,IF(Z$4="減価償却費",Z$3*'5.工程集計'!$E317/'5.工程集計'!$I317)))</f>
        <v/>
      </c>
      <c r="AA317" s="105" t="str">
        <f>IF(OR($C317="",AA$3="",'5.工程集計'!$I317=0),"",IF(AA$4="均一配賦",AA$3/'5.工程集計'!$C$4/'5.工程集計'!$I317,IF(AA$4="減価償却費",AA$3*'5.工程集計'!$E317/'5.工程集計'!$I317)))</f>
        <v/>
      </c>
    </row>
    <row r="318" spans="2:27" ht="21.75" customHeight="1">
      <c r="B318" s="14" t="str">
        <f>IF('3.工程情報'!B318="","",'3.工程情報'!B318)</f>
        <v/>
      </c>
      <c r="C318" s="14" t="str">
        <f>IF('3.工程情報'!C318="","",'3.工程情報'!C318)</f>
        <v/>
      </c>
      <c r="D318" s="193" t="str">
        <f t="shared" si="9"/>
        <v/>
      </c>
      <c r="E318" s="193" t="str">
        <f t="shared" si="10"/>
        <v/>
      </c>
      <c r="F318" s="105" t="str">
        <f>IF($C318="","",'3.工程情報'!$H318/'5.工程集計'!$H318)</f>
        <v/>
      </c>
      <c r="G318" s="105" t="str">
        <f>IF(OR($C318="",G$3="",'5.工程集計'!$H318=0),"",IF(G$4="均一配賦",G$3/'5.工程集計'!$C$4/'5.工程集計'!$H318,IF(G$4="減価償却費",G$3*'5.工程集計'!$E318/'5.工程集計'!$H318)))</f>
        <v/>
      </c>
      <c r="H318" s="105" t="str">
        <f>IF($C318="","",'5.工程集計'!D318/'5.工程集計'!I318)</f>
        <v/>
      </c>
      <c r="I318" s="105" t="str">
        <f>IF(OR($C318="",I$3="",'5.工程集計'!$I318=0),"",IF(I$4="均一配賦",I$3/'5.工程集計'!$C$4/'5.工程集計'!$I318,IF(I$4="減価償却費",I$3*'5.工程集計'!$E318/'5.工程集計'!$I318)))</f>
        <v/>
      </c>
      <c r="J318" s="106" t="str">
        <f>IF($C318="","",$J$3*'5.工程集計'!G318/'5.工程集計'!I318)</f>
        <v/>
      </c>
      <c r="K318" s="105" t="str">
        <f>IF($C318="","",'3.工程情報'!I318/'5.工程集計'!I318)</f>
        <v/>
      </c>
      <c r="L318" s="105" t="str">
        <f>IF($C318="","",'3.工程情報'!J318/'5.工程集計'!I318)</f>
        <v/>
      </c>
      <c r="M318" s="105" t="str">
        <f>IF($C318="","",'3.工程情報'!K318/'5.工程集計'!I318)</f>
        <v/>
      </c>
      <c r="N318" s="105" t="str">
        <f>IF($C318="","",'3.工程情報'!L318/'5.工程集計'!I318)</f>
        <v/>
      </c>
      <c r="O318" s="105" t="str">
        <f>IF($C318="","",'3.工程情報'!M318/'5.工程集計'!I318)</f>
        <v/>
      </c>
      <c r="P318" s="105" t="str">
        <f>IF(OR($C318="",P$3="",'5.工程集計'!$I318=0),"",IF(P$4="均一配賦",P$3/'5.工程集計'!$C$4/'5.工程集計'!$I318,IF(P$4="減価償却費",P$3*'5.工程集計'!$E318/'5.工程集計'!$I318)))</f>
        <v/>
      </c>
      <c r="Q318" s="105" t="str">
        <f>IF(OR($C318="",Q$3="",'5.工程集計'!$I318=0),"",IF(Q$4="均一配賦",Q$3/'5.工程集計'!$C$4/'5.工程集計'!$I318,IF(Q$4="減価償却費",Q$3*'5.工程集計'!$E318/'5.工程集計'!$I318)))</f>
        <v/>
      </c>
      <c r="R318" s="105" t="str">
        <f>IF(OR($C318="",R$3="",'5.工程集計'!$I318=0),"",IF(R$4="均一配賦",R$3/'5.工程集計'!$C$4/'5.工程集計'!$I318,IF(R$4="減価償却費",R$3*'5.工程集計'!$E318/'5.工程集計'!$I318)))</f>
        <v/>
      </c>
      <c r="S318" s="105" t="str">
        <f>IF(OR($C318="",S$3="",'5.工程集計'!$I318=0),"",IF(S$4="均一配賦",S$3/'5.工程集計'!$C$4/'5.工程集計'!$I318,IF(S$4="減価償却費",S$3*'5.工程集計'!$E318/'5.工程集計'!$I318)))</f>
        <v/>
      </c>
      <c r="T318" s="105" t="str">
        <f>IF(OR($C318="",T$3="",'5.工程集計'!$I318=0),"",IF(T$4="均一配賦",T$3/'5.工程集計'!$C$4/'5.工程集計'!$I318,IF(T$4="減価償却費",T$3*'5.工程集計'!$E318/'5.工程集計'!$I318)))</f>
        <v/>
      </c>
      <c r="U318" s="105" t="str">
        <f>IF(OR($C318="",U$3="",'5.工程集計'!$I318=0),"",IF(U$4="均一配賦",U$3/'5.工程集計'!$C$4/'5.工程集計'!$I318,IF(U$4="減価償却費",U$3*'5.工程集計'!$E318/'5.工程集計'!$I318)))</f>
        <v/>
      </c>
      <c r="V318" s="105" t="str">
        <f>IF(OR($C318="",V$3="",'5.工程集計'!$I318=0),"",IF(V$4="均一配賦",V$3/'5.工程集計'!$C$4/'5.工程集計'!$I318,IF(V$4="減価償却費",V$3*'5.工程集計'!$E318/'5.工程集計'!$I318)))</f>
        <v/>
      </c>
      <c r="W318" s="105" t="str">
        <f>IF(OR($C318="",W$3="",'5.工程集計'!$I318=0),"",IF(W$4="均一配賦",W$3/'5.工程集計'!$C$4/'5.工程集計'!$I318,IF(W$4="減価償却費",W$3*'5.工程集計'!$E318/'5.工程集計'!$I318)))</f>
        <v/>
      </c>
      <c r="X318" s="105" t="str">
        <f>IF(OR($C318="",X$3="",'5.工程集計'!$I318=0),"",IF(X$4="均一配賦",X$3/'5.工程集計'!$C$4/'5.工程集計'!$I318,IF(X$4="減価償却費",X$3*'5.工程集計'!$E318/'5.工程集計'!$I318)))</f>
        <v/>
      </c>
      <c r="Y318" s="105" t="str">
        <f>IF(OR($C318="",Y$3="",'5.工程集計'!$I318=0),"",IF(Y$4="均一配賦",Y$3/'5.工程集計'!$C$4/'5.工程集計'!$I318,IF(Y$4="減価償却費",Y$3*'5.工程集計'!$E318/'5.工程集計'!$I318)))</f>
        <v/>
      </c>
      <c r="Z318" s="105" t="str">
        <f>IF(OR($C318="",Z$3="",'5.工程集計'!$I318=0),"",IF(Z$4="均一配賦",Z$3/'5.工程集計'!$C$4/'5.工程集計'!$I318,IF(Z$4="減価償却費",Z$3*'5.工程集計'!$E318/'5.工程集計'!$I318)))</f>
        <v/>
      </c>
      <c r="AA318" s="105" t="str">
        <f>IF(OR($C318="",AA$3="",'5.工程集計'!$I318=0),"",IF(AA$4="均一配賦",AA$3/'5.工程集計'!$C$4/'5.工程集計'!$I318,IF(AA$4="減価償却費",AA$3*'5.工程集計'!$E318/'5.工程集計'!$I318)))</f>
        <v/>
      </c>
    </row>
    <row r="319" spans="2:27" ht="21.75" customHeight="1">
      <c r="B319" s="14" t="str">
        <f>IF('3.工程情報'!B319="","",'3.工程情報'!B319)</f>
        <v/>
      </c>
      <c r="C319" s="14" t="str">
        <f>IF('3.工程情報'!C319="","",'3.工程情報'!C319)</f>
        <v/>
      </c>
      <c r="D319" s="193" t="str">
        <f t="shared" si="9"/>
        <v/>
      </c>
      <c r="E319" s="193" t="str">
        <f t="shared" si="10"/>
        <v/>
      </c>
      <c r="F319" s="105" t="str">
        <f>IF($C319="","",'3.工程情報'!$H319/'5.工程集計'!$H319)</f>
        <v/>
      </c>
      <c r="G319" s="105" t="str">
        <f>IF(OR($C319="",G$3="",'5.工程集計'!$H319=0),"",IF(G$4="均一配賦",G$3/'5.工程集計'!$C$4/'5.工程集計'!$H319,IF(G$4="減価償却費",G$3*'5.工程集計'!$E319/'5.工程集計'!$H319)))</f>
        <v/>
      </c>
      <c r="H319" s="105" t="str">
        <f>IF($C319="","",'5.工程集計'!D319/'5.工程集計'!I319)</f>
        <v/>
      </c>
      <c r="I319" s="105" t="str">
        <f>IF(OR($C319="",I$3="",'5.工程集計'!$I319=0),"",IF(I$4="均一配賦",I$3/'5.工程集計'!$C$4/'5.工程集計'!$I319,IF(I$4="減価償却費",I$3*'5.工程集計'!$E319/'5.工程集計'!$I319)))</f>
        <v/>
      </c>
      <c r="J319" s="106" t="str">
        <f>IF($C319="","",$J$3*'5.工程集計'!G319/'5.工程集計'!I319)</f>
        <v/>
      </c>
      <c r="K319" s="105" t="str">
        <f>IF($C319="","",'3.工程情報'!I319/'5.工程集計'!I319)</f>
        <v/>
      </c>
      <c r="L319" s="105" t="str">
        <f>IF($C319="","",'3.工程情報'!J319/'5.工程集計'!I319)</f>
        <v/>
      </c>
      <c r="M319" s="105" t="str">
        <f>IF($C319="","",'3.工程情報'!K319/'5.工程集計'!I319)</f>
        <v/>
      </c>
      <c r="N319" s="105" t="str">
        <f>IF($C319="","",'3.工程情報'!L319/'5.工程集計'!I319)</f>
        <v/>
      </c>
      <c r="O319" s="105" t="str">
        <f>IF($C319="","",'3.工程情報'!M319/'5.工程集計'!I319)</f>
        <v/>
      </c>
      <c r="P319" s="105" t="str">
        <f>IF(OR($C319="",P$3="",'5.工程集計'!$I319=0),"",IF(P$4="均一配賦",P$3/'5.工程集計'!$C$4/'5.工程集計'!$I319,IF(P$4="減価償却費",P$3*'5.工程集計'!$E319/'5.工程集計'!$I319)))</f>
        <v/>
      </c>
      <c r="Q319" s="105" t="str">
        <f>IF(OR($C319="",Q$3="",'5.工程集計'!$I319=0),"",IF(Q$4="均一配賦",Q$3/'5.工程集計'!$C$4/'5.工程集計'!$I319,IF(Q$4="減価償却費",Q$3*'5.工程集計'!$E319/'5.工程集計'!$I319)))</f>
        <v/>
      </c>
      <c r="R319" s="105" t="str">
        <f>IF(OR($C319="",R$3="",'5.工程集計'!$I319=0),"",IF(R$4="均一配賦",R$3/'5.工程集計'!$C$4/'5.工程集計'!$I319,IF(R$4="減価償却費",R$3*'5.工程集計'!$E319/'5.工程集計'!$I319)))</f>
        <v/>
      </c>
      <c r="S319" s="105" t="str">
        <f>IF(OR($C319="",S$3="",'5.工程集計'!$I319=0),"",IF(S$4="均一配賦",S$3/'5.工程集計'!$C$4/'5.工程集計'!$I319,IF(S$4="減価償却費",S$3*'5.工程集計'!$E319/'5.工程集計'!$I319)))</f>
        <v/>
      </c>
      <c r="T319" s="105" t="str">
        <f>IF(OR($C319="",T$3="",'5.工程集計'!$I319=0),"",IF(T$4="均一配賦",T$3/'5.工程集計'!$C$4/'5.工程集計'!$I319,IF(T$4="減価償却費",T$3*'5.工程集計'!$E319/'5.工程集計'!$I319)))</f>
        <v/>
      </c>
      <c r="U319" s="105" t="str">
        <f>IF(OR($C319="",U$3="",'5.工程集計'!$I319=0),"",IF(U$4="均一配賦",U$3/'5.工程集計'!$C$4/'5.工程集計'!$I319,IF(U$4="減価償却費",U$3*'5.工程集計'!$E319/'5.工程集計'!$I319)))</f>
        <v/>
      </c>
      <c r="V319" s="105" t="str">
        <f>IF(OR($C319="",V$3="",'5.工程集計'!$I319=0),"",IF(V$4="均一配賦",V$3/'5.工程集計'!$C$4/'5.工程集計'!$I319,IF(V$4="減価償却費",V$3*'5.工程集計'!$E319/'5.工程集計'!$I319)))</f>
        <v/>
      </c>
      <c r="W319" s="105" t="str">
        <f>IF(OR($C319="",W$3="",'5.工程集計'!$I319=0),"",IF(W$4="均一配賦",W$3/'5.工程集計'!$C$4/'5.工程集計'!$I319,IF(W$4="減価償却費",W$3*'5.工程集計'!$E319/'5.工程集計'!$I319)))</f>
        <v/>
      </c>
      <c r="X319" s="105" t="str">
        <f>IF(OR($C319="",X$3="",'5.工程集計'!$I319=0),"",IF(X$4="均一配賦",X$3/'5.工程集計'!$C$4/'5.工程集計'!$I319,IF(X$4="減価償却費",X$3*'5.工程集計'!$E319/'5.工程集計'!$I319)))</f>
        <v/>
      </c>
      <c r="Y319" s="105" t="str">
        <f>IF(OR($C319="",Y$3="",'5.工程集計'!$I319=0),"",IF(Y$4="均一配賦",Y$3/'5.工程集計'!$C$4/'5.工程集計'!$I319,IF(Y$4="減価償却費",Y$3*'5.工程集計'!$E319/'5.工程集計'!$I319)))</f>
        <v/>
      </c>
      <c r="Z319" s="105" t="str">
        <f>IF(OR($C319="",Z$3="",'5.工程集計'!$I319=0),"",IF(Z$4="均一配賦",Z$3/'5.工程集計'!$C$4/'5.工程集計'!$I319,IF(Z$4="減価償却費",Z$3*'5.工程集計'!$E319/'5.工程集計'!$I319)))</f>
        <v/>
      </c>
      <c r="AA319" s="105" t="str">
        <f>IF(OR($C319="",AA$3="",'5.工程集計'!$I319=0),"",IF(AA$4="均一配賦",AA$3/'5.工程集計'!$C$4/'5.工程集計'!$I319,IF(AA$4="減価償却費",AA$3*'5.工程集計'!$E319/'5.工程集計'!$I319)))</f>
        <v/>
      </c>
    </row>
    <row r="320" spans="2:27" ht="21.75" customHeight="1">
      <c r="B320" s="14" t="str">
        <f>IF('3.工程情報'!B320="","",'3.工程情報'!B320)</f>
        <v/>
      </c>
      <c r="C320" s="14" t="str">
        <f>IF('3.工程情報'!C320="","",'3.工程情報'!C320)</f>
        <v/>
      </c>
      <c r="D320" s="193" t="str">
        <f t="shared" si="9"/>
        <v/>
      </c>
      <c r="E320" s="193" t="str">
        <f t="shared" si="10"/>
        <v/>
      </c>
      <c r="F320" s="105" t="str">
        <f>IF($C320="","",'3.工程情報'!$H320/'5.工程集計'!$H320)</f>
        <v/>
      </c>
      <c r="G320" s="105" t="str">
        <f>IF(OR($C320="",G$3="",'5.工程集計'!$H320=0),"",IF(G$4="均一配賦",G$3/'5.工程集計'!$C$4/'5.工程集計'!$H320,IF(G$4="減価償却費",G$3*'5.工程集計'!$E320/'5.工程集計'!$H320)))</f>
        <v/>
      </c>
      <c r="H320" s="105" t="str">
        <f>IF($C320="","",'5.工程集計'!D320/'5.工程集計'!I320)</f>
        <v/>
      </c>
      <c r="I320" s="105" t="str">
        <f>IF(OR($C320="",I$3="",'5.工程集計'!$I320=0),"",IF(I$4="均一配賦",I$3/'5.工程集計'!$C$4/'5.工程集計'!$I320,IF(I$4="減価償却費",I$3*'5.工程集計'!$E320/'5.工程集計'!$I320)))</f>
        <v/>
      </c>
      <c r="J320" s="106" t="str">
        <f>IF($C320="","",$J$3*'5.工程集計'!G320/'5.工程集計'!I320)</f>
        <v/>
      </c>
      <c r="K320" s="105" t="str">
        <f>IF($C320="","",'3.工程情報'!I320/'5.工程集計'!I320)</f>
        <v/>
      </c>
      <c r="L320" s="105" t="str">
        <f>IF($C320="","",'3.工程情報'!J320/'5.工程集計'!I320)</f>
        <v/>
      </c>
      <c r="M320" s="105" t="str">
        <f>IF($C320="","",'3.工程情報'!K320/'5.工程集計'!I320)</f>
        <v/>
      </c>
      <c r="N320" s="105" t="str">
        <f>IF($C320="","",'3.工程情報'!L320/'5.工程集計'!I320)</f>
        <v/>
      </c>
      <c r="O320" s="105" t="str">
        <f>IF($C320="","",'3.工程情報'!M320/'5.工程集計'!I320)</f>
        <v/>
      </c>
      <c r="P320" s="105" t="str">
        <f>IF(OR($C320="",P$3="",'5.工程集計'!$I320=0),"",IF(P$4="均一配賦",P$3/'5.工程集計'!$C$4/'5.工程集計'!$I320,IF(P$4="減価償却費",P$3*'5.工程集計'!$E320/'5.工程集計'!$I320)))</f>
        <v/>
      </c>
      <c r="Q320" s="105" t="str">
        <f>IF(OR($C320="",Q$3="",'5.工程集計'!$I320=0),"",IF(Q$4="均一配賦",Q$3/'5.工程集計'!$C$4/'5.工程集計'!$I320,IF(Q$4="減価償却費",Q$3*'5.工程集計'!$E320/'5.工程集計'!$I320)))</f>
        <v/>
      </c>
      <c r="R320" s="105" t="str">
        <f>IF(OR($C320="",R$3="",'5.工程集計'!$I320=0),"",IF(R$4="均一配賦",R$3/'5.工程集計'!$C$4/'5.工程集計'!$I320,IF(R$4="減価償却費",R$3*'5.工程集計'!$E320/'5.工程集計'!$I320)))</f>
        <v/>
      </c>
      <c r="S320" s="105" t="str">
        <f>IF(OR($C320="",S$3="",'5.工程集計'!$I320=0),"",IF(S$4="均一配賦",S$3/'5.工程集計'!$C$4/'5.工程集計'!$I320,IF(S$4="減価償却費",S$3*'5.工程集計'!$E320/'5.工程集計'!$I320)))</f>
        <v/>
      </c>
      <c r="T320" s="105" t="str">
        <f>IF(OR($C320="",T$3="",'5.工程集計'!$I320=0),"",IF(T$4="均一配賦",T$3/'5.工程集計'!$C$4/'5.工程集計'!$I320,IF(T$4="減価償却費",T$3*'5.工程集計'!$E320/'5.工程集計'!$I320)))</f>
        <v/>
      </c>
      <c r="U320" s="105" t="str">
        <f>IF(OR($C320="",U$3="",'5.工程集計'!$I320=0),"",IF(U$4="均一配賦",U$3/'5.工程集計'!$C$4/'5.工程集計'!$I320,IF(U$4="減価償却費",U$3*'5.工程集計'!$E320/'5.工程集計'!$I320)))</f>
        <v/>
      </c>
      <c r="V320" s="105" t="str">
        <f>IF(OR($C320="",V$3="",'5.工程集計'!$I320=0),"",IF(V$4="均一配賦",V$3/'5.工程集計'!$C$4/'5.工程集計'!$I320,IF(V$4="減価償却費",V$3*'5.工程集計'!$E320/'5.工程集計'!$I320)))</f>
        <v/>
      </c>
      <c r="W320" s="105" t="str">
        <f>IF(OR($C320="",W$3="",'5.工程集計'!$I320=0),"",IF(W$4="均一配賦",W$3/'5.工程集計'!$C$4/'5.工程集計'!$I320,IF(W$4="減価償却費",W$3*'5.工程集計'!$E320/'5.工程集計'!$I320)))</f>
        <v/>
      </c>
      <c r="X320" s="105" t="str">
        <f>IF(OR($C320="",X$3="",'5.工程集計'!$I320=0),"",IF(X$4="均一配賦",X$3/'5.工程集計'!$C$4/'5.工程集計'!$I320,IF(X$4="減価償却費",X$3*'5.工程集計'!$E320/'5.工程集計'!$I320)))</f>
        <v/>
      </c>
      <c r="Y320" s="105" t="str">
        <f>IF(OR($C320="",Y$3="",'5.工程集計'!$I320=0),"",IF(Y$4="均一配賦",Y$3/'5.工程集計'!$C$4/'5.工程集計'!$I320,IF(Y$4="減価償却費",Y$3*'5.工程集計'!$E320/'5.工程集計'!$I320)))</f>
        <v/>
      </c>
      <c r="Z320" s="105" t="str">
        <f>IF(OR($C320="",Z$3="",'5.工程集計'!$I320=0),"",IF(Z$4="均一配賦",Z$3/'5.工程集計'!$C$4/'5.工程集計'!$I320,IF(Z$4="減価償却費",Z$3*'5.工程集計'!$E320/'5.工程集計'!$I320)))</f>
        <v/>
      </c>
      <c r="AA320" s="105" t="str">
        <f>IF(OR($C320="",AA$3="",'5.工程集計'!$I320=0),"",IF(AA$4="均一配賦",AA$3/'5.工程集計'!$C$4/'5.工程集計'!$I320,IF(AA$4="減価償却費",AA$3*'5.工程集計'!$E320/'5.工程集計'!$I320)))</f>
        <v/>
      </c>
    </row>
    <row r="321" spans="2:27" ht="21.75" customHeight="1">
      <c r="B321" s="14" t="str">
        <f>IF('3.工程情報'!B321="","",'3.工程情報'!B321)</f>
        <v/>
      </c>
      <c r="C321" s="14" t="str">
        <f>IF('3.工程情報'!C321="","",'3.工程情報'!C321)</f>
        <v/>
      </c>
      <c r="D321" s="193" t="str">
        <f t="shared" si="9"/>
        <v/>
      </c>
      <c r="E321" s="193" t="str">
        <f t="shared" si="10"/>
        <v/>
      </c>
      <c r="F321" s="105" t="str">
        <f>IF($C321="","",'3.工程情報'!$H321/'5.工程集計'!$H321)</f>
        <v/>
      </c>
      <c r="G321" s="105" t="str">
        <f>IF(OR($C321="",G$3="",'5.工程集計'!$H321=0),"",IF(G$4="均一配賦",G$3/'5.工程集計'!$C$4/'5.工程集計'!$H321,IF(G$4="減価償却費",G$3*'5.工程集計'!$E321/'5.工程集計'!$H321)))</f>
        <v/>
      </c>
      <c r="H321" s="105" t="str">
        <f>IF($C321="","",'5.工程集計'!D321/'5.工程集計'!I321)</f>
        <v/>
      </c>
      <c r="I321" s="105" t="str">
        <f>IF(OR($C321="",I$3="",'5.工程集計'!$I321=0),"",IF(I$4="均一配賦",I$3/'5.工程集計'!$C$4/'5.工程集計'!$I321,IF(I$4="減価償却費",I$3*'5.工程集計'!$E321/'5.工程集計'!$I321)))</f>
        <v/>
      </c>
      <c r="J321" s="106" t="str">
        <f>IF($C321="","",$J$3*'5.工程集計'!G321/'5.工程集計'!I321)</f>
        <v/>
      </c>
      <c r="K321" s="105" t="str">
        <f>IF($C321="","",'3.工程情報'!I321/'5.工程集計'!I321)</f>
        <v/>
      </c>
      <c r="L321" s="105" t="str">
        <f>IF($C321="","",'3.工程情報'!J321/'5.工程集計'!I321)</f>
        <v/>
      </c>
      <c r="M321" s="105" t="str">
        <f>IF($C321="","",'3.工程情報'!K321/'5.工程集計'!I321)</f>
        <v/>
      </c>
      <c r="N321" s="105" t="str">
        <f>IF($C321="","",'3.工程情報'!L321/'5.工程集計'!I321)</f>
        <v/>
      </c>
      <c r="O321" s="105" t="str">
        <f>IF($C321="","",'3.工程情報'!M321/'5.工程集計'!I321)</f>
        <v/>
      </c>
      <c r="P321" s="105" t="str">
        <f>IF(OR($C321="",P$3="",'5.工程集計'!$I321=0),"",IF(P$4="均一配賦",P$3/'5.工程集計'!$C$4/'5.工程集計'!$I321,IF(P$4="減価償却費",P$3*'5.工程集計'!$E321/'5.工程集計'!$I321)))</f>
        <v/>
      </c>
      <c r="Q321" s="105" t="str">
        <f>IF(OR($C321="",Q$3="",'5.工程集計'!$I321=0),"",IF(Q$4="均一配賦",Q$3/'5.工程集計'!$C$4/'5.工程集計'!$I321,IF(Q$4="減価償却費",Q$3*'5.工程集計'!$E321/'5.工程集計'!$I321)))</f>
        <v/>
      </c>
      <c r="R321" s="105" t="str">
        <f>IF(OR($C321="",R$3="",'5.工程集計'!$I321=0),"",IF(R$4="均一配賦",R$3/'5.工程集計'!$C$4/'5.工程集計'!$I321,IF(R$4="減価償却費",R$3*'5.工程集計'!$E321/'5.工程集計'!$I321)))</f>
        <v/>
      </c>
      <c r="S321" s="105" t="str">
        <f>IF(OR($C321="",S$3="",'5.工程集計'!$I321=0),"",IF(S$4="均一配賦",S$3/'5.工程集計'!$C$4/'5.工程集計'!$I321,IF(S$4="減価償却費",S$3*'5.工程集計'!$E321/'5.工程集計'!$I321)))</f>
        <v/>
      </c>
      <c r="T321" s="105" t="str">
        <f>IF(OR($C321="",T$3="",'5.工程集計'!$I321=0),"",IF(T$4="均一配賦",T$3/'5.工程集計'!$C$4/'5.工程集計'!$I321,IF(T$4="減価償却費",T$3*'5.工程集計'!$E321/'5.工程集計'!$I321)))</f>
        <v/>
      </c>
      <c r="U321" s="105" t="str">
        <f>IF(OR($C321="",U$3="",'5.工程集計'!$I321=0),"",IF(U$4="均一配賦",U$3/'5.工程集計'!$C$4/'5.工程集計'!$I321,IF(U$4="減価償却費",U$3*'5.工程集計'!$E321/'5.工程集計'!$I321)))</f>
        <v/>
      </c>
      <c r="V321" s="105" t="str">
        <f>IF(OR($C321="",V$3="",'5.工程集計'!$I321=0),"",IF(V$4="均一配賦",V$3/'5.工程集計'!$C$4/'5.工程集計'!$I321,IF(V$4="減価償却費",V$3*'5.工程集計'!$E321/'5.工程集計'!$I321)))</f>
        <v/>
      </c>
      <c r="W321" s="105" t="str">
        <f>IF(OR($C321="",W$3="",'5.工程集計'!$I321=0),"",IF(W$4="均一配賦",W$3/'5.工程集計'!$C$4/'5.工程集計'!$I321,IF(W$4="減価償却費",W$3*'5.工程集計'!$E321/'5.工程集計'!$I321)))</f>
        <v/>
      </c>
      <c r="X321" s="105" t="str">
        <f>IF(OR($C321="",X$3="",'5.工程集計'!$I321=0),"",IF(X$4="均一配賦",X$3/'5.工程集計'!$C$4/'5.工程集計'!$I321,IF(X$4="減価償却費",X$3*'5.工程集計'!$E321/'5.工程集計'!$I321)))</f>
        <v/>
      </c>
      <c r="Y321" s="105" t="str">
        <f>IF(OR($C321="",Y$3="",'5.工程集計'!$I321=0),"",IF(Y$4="均一配賦",Y$3/'5.工程集計'!$C$4/'5.工程集計'!$I321,IF(Y$4="減価償却費",Y$3*'5.工程集計'!$E321/'5.工程集計'!$I321)))</f>
        <v/>
      </c>
      <c r="Z321" s="105" t="str">
        <f>IF(OR($C321="",Z$3="",'5.工程集計'!$I321=0),"",IF(Z$4="均一配賦",Z$3/'5.工程集計'!$C$4/'5.工程集計'!$I321,IF(Z$4="減価償却費",Z$3*'5.工程集計'!$E321/'5.工程集計'!$I321)))</f>
        <v/>
      </c>
      <c r="AA321" s="105" t="str">
        <f>IF(OR($C321="",AA$3="",'5.工程集計'!$I321=0),"",IF(AA$4="均一配賦",AA$3/'5.工程集計'!$C$4/'5.工程集計'!$I321,IF(AA$4="減価償却費",AA$3*'5.工程集計'!$E321/'5.工程集計'!$I321)))</f>
        <v/>
      </c>
    </row>
    <row r="322" spans="2:27" ht="21.75" customHeight="1">
      <c r="B322" s="14" t="str">
        <f>IF('3.工程情報'!B322="","",'3.工程情報'!B322)</f>
        <v/>
      </c>
      <c r="C322" s="14" t="str">
        <f>IF('3.工程情報'!C322="","",'3.工程情報'!C322)</f>
        <v/>
      </c>
      <c r="D322" s="193" t="str">
        <f t="shared" si="9"/>
        <v/>
      </c>
      <c r="E322" s="193" t="str">
        <f t="shared" si="10"/>
        <v/>
      </c>
      <c r="F322" s="105" t="str">
        <f>IF($C322="","",'3.工程情報'!$H322/'5.工程集計'!$H322)</f>
        <v/>
      </c>
      <c r="G322" s="105" t="str">
        <f>IF(OR($C322="",G$3="",'5.工程集計'!$H322=0),"",IF(G$4="均一配賦",G$3/'5.工程集計'!$C$4/'5.工程集計'!$H322,IF(G$4="減価償却費",G$3*'5.工程集計'!$E322/'5.工程集計'!$H322)))</f>
        <v/>
      </c>
      <c r="H322" s="105" t="str">
        <f>IF($C322="","",'5.工程集計'!D322/'5.工程集計'!I322)</f>
        <v/>
      </c>
      <c r="I322" s="105" t="str">
        <f>IF(OR($C322="",I$3="",'5.工程集計'!$I322=0),"",IF(I$4="均一配賦",I$3/'5.工程集計'!$C$4/'5.工程集計'!$I322,IF(I$4="減価償却費",I$3*'5.工程集計'!$E322/'5.工程集計'!$I322)))</f>
        <v/>
      </c>
      <c r="J322" s="106" t="str">
        <f>IF($C322="","",$J$3*'5.工程集計'!G322/'5.工程集計'!I322)</f>
        <v/>
      </c>
      <c r="K322" s="105" t="str">
        <f>IF($C322="","",'3.工程情報'!I322/'5.工程集計'!I322)</f>
        <v/>
      </c>
      <c r="L322" s="105" t="str">
        <f>IF($C322="","",'3.工程情報'!J322/'5.工程集計'!I322)</f>
        <v/>
      </c>
      <c r="M322" s="105" t="str">
        <f>IF($C322="","",'3.工程情報'!K322/'5.工程集計'!I322)</f>
        <v/>
      </c>
      <c r="N322" s="105" t="str">
        <f>IF($C322="","",'3.工程情報'!L322/'5.工程集計'!I322)</f>
        <v/>
      </c>
      <c r="O322" s="105" t="str">
        <f>IF($C322="","",'3.工程情報'!M322/'5.工程集計'!I322)</f>
        <v/>
      </c>
      <c r="P322" s="105" t="str">
        <f>IF(OR($C322="",P$3="",'5.工程集計'!$I322=0),"",IF(P$4="均一配賦",P$3/'5.工程集計'!$C$4/'5.工程集計'!$I322,IF(P$4="減価償却費",P$3*'5.工程集計'!$E322/'5.工程集計'!$I322)))</f>
        <v/>
      </c>
      <c r="Q322" s="105" t="str">
        <f>IF(OR($C322="",Q$3="",'5.工程集計'!$I322=0),"",IF(Q$4="均一配賦",Q$3/'5.工程集計'!$C$4/'5.工程集計'!$I322,IF(Q$4="減価償却費",Q$3*'5.工程集計'!$E322/'5.工程集計'!$I322)))</f>
        <v/>
      </c>
      <c r="R322" s="105" t="str">
        <f>IF(OR($C322="",R$3="",'5.工程集計'!$I322=0),"",IF(R$4="均一配賦",R$3/'5.工程集計'!$C$4/'5.工程集計'!$I322,IF(R$4="減価償却費",R$3*'5.工程集計'!$E322/'5.工程集計'!$I322)))</f>
        <v/>
      </c>
      <c r="S322" s="105" t="str">
        <f>IF(OR($C322="",S$3="",'5.工程集計'!$I322=0),"",IF(S$4="均一配賦",S$3/'5.工程集計'!$C$4/'5.工程集計'!$I322,IF(S$4="減価償却費",S$3*'5.工程集計'!$E322/'5.工程集計'!$I322)))</f>
        <v/>
      </c>
      <c r="T322" s="105" t="str">
        <f>IF(OR($C322="",T$3="",'5.工程集計'!$I322=0),"",IF(T$4="均一配賦",T$3/'5.工程集計'!$C$4/'5.工程集計'!$I322,IF(T$4="減価償却費",T$3*'5.工程集計'!$E322/'5.工程集計'!$I322)))</f>
        <v/>
      </c>
      <c r="U322" s="105" t="str">
        <f>IF(OR($C322="",U$3="",'5.工程集計'!$I322=0),"",IF(U$4="均一配賦",U$3/'5.工程集計'!$C$4/'5.工程集計'!$I322,IF(U$4="減価償却費",U$3*'5.工程集計'!$E322/'5.工程集計'!$I322)))</f>
        <v/>
      </c>
      <c r="V322" s="105" t="str">
        <f>IF(OR($C322="",V$3="",'5.工程集計'!$I322=0),"",IF(V$4="均一配賦",V$3/'5.工程集計'!$C$4/'5.工程集計'!$I322,IF(V$4="減価償却費",V$3*'5.工程集計'!$E322/'5.工程集計'!$I322)))</f>
        <v/>
      </c>
      <c r="W322" s="105" t="str">
        <f>IF(OR($C322="",W$3="",'5.工程集計'!$I322=0),"",IF(W$4="均一配賦",W$3/'5.工程集計'!$C$4/'5.工程集計'!$I322,IF(W$4="減価償却費",W$3*'5.工程集計'!$E322/'5.工程集計'!$I322)))</f>
        <v/>
      </c>
      <c r="X322" s="105" t="str">
        <f>IF(OR($C322="",X$3="",'5.工程集計'!$I322=0),"",IF(X$4="均一配賦",X$3/'5.工程集計'!$C$4/'5.工程集計'!$I322,IF(X$4="減価償却費",X$3*'5.工程集計'!$E322/'5.工程集計'!$I322)))</f>
        <v/>
      </c>
      <c r="Y322" s="105" t="str">
        <f>IF(OR($C322="",Y$3="",'5.工程集計'!$I322=0),"",IF(Y$4="均一配賦",Y$3/'5.工程集計'!$C$4/'5.工程集計'!$I322,IF(Y$4="減価償却費",Y$3*'5.工程集計'!$E322/'5.工程集計'!$I322)))</f>
        <v/>
      </c>
      <c r="Z322" s="105" t="str">
        <f>IF(OR($C322="",Z$3="",'5.工程集計'!$I322=0),"",IF(Z$4="均一配賦",Z$3/'5.工程集計'!$C$4/'5.工程集計'!$I322,IF(Z$4="減価償却費",Z$3*'5.工程集計'!$E322/'5.工程集計'!$I322)))</f>
        <v/>
      </c>
      <c r="AA322" s="105" t="str">
        <f>IF(OR($C322="",AA$3="",'5.工程集計'!$I322=0),"",IF(AA$4="均一配賦",AA$3/'5.工程集計'!$C$4/'5.工程集計'!$I322,IF(AA$4="減価償却費",AA$3*'5.工程集計'!$E322/'5.工程集計'!$I322)))</f>
        <v/>
      </c>
    </row>
    <row r="323" spans="2:27" ht="21.75" customHeight="1">
      <c r="B323" s="14" t="str">
        <f>IF('3.工程情報'!B323="","",'3.工程情報'!B323)</f>
        <v/>
      </c>
      <c r="C323" s="14" t="str">
        <f>IF('3.工程情報'!C323="","",'3.工程情報'!C323)</f>
        <v/>
      </c>
      <c r="D323" s="193" t="str">
        <f t="shared" si="9"/>
        <v/>
      </c>
      <c r="E323" s="193" t="str">
        <f t="shared" si="10"/>
        <v/>
      </c>
      <c r="F323" s="105" t="str">
        <f>IF($C323="","",'3.工程情報'!$H323/'5.工程集計'!$H323)</f>
        <v/>
      </c>
      <c r="G323" s="105" t="str">
        <f>IF(OR($C323="",G$3="",'5.工程集計'!$H323=0),"",IF(G$4="均一配賦",G$3/'5.工程集計'!$C$4/'5.工程集計'!$H323,IF(G$4="減価償却費",G$3*'5.工程集計'!$E323/'5.工程集計'!$H323)))</f>
        <v/>
      </c>
      <c r="H323" s="105" t="str">
        <f>IF($C323="","",'5.工程集計'!D323/'5.工程集計'!I323)</f>
        <v/>
      </c>
      <c r="I323" s="105" t="str">
        <f>IF(OR($C323="",I$3="",'5.工程集計'!$I323=0),"",IF(I$4="均一配賦",I$3/'5.工程集計'!$C$4/'5.工程集計'!$I323,IF(I$4="減価償却費",I$3*'5.工程集計'!$E323/'5.工程集計'!$I323)))</f>
        <v/>
      </c>
      <c r="J323" s="106" t="str">
        <f>IF($C323="","",$J$3*'5.工程集計'!G323/'5.工程集計'!I323)</f>
        <v/>
      </c>
      <c r="K323" s="105" t="str">
        <f>IF($C323="","",'3.工程情報'!I323/'5.工程集計'!I323)</f>
        <v/>
      </c>
      <c r="L323" s="105" t="str">
        <f>IF($C323="","",'3.工程情報'!J323/'5.工程集計'!I323)</f>
        <v/>
      </c>
      <c r="M323" s="105" t="str">
        <f>IF($C323="","",'3.工程情報'!K323/'5.工程集計'!I323)</f>
        <v/>
      </c>
      <c r="N323" s="105" t="str">
        <f>IF($C323="","",'3.工程情報'!L323/'5.工程集計'!I323)</f>
        <v/>
      </c>
      <c r="O323" s="105" t="str">
        <f>IF($C323="","",'3.工程情報'!M323/'5.工程集計'!I323)</f>
        <v/>
      </c>
      <c r="P323" s="105" t="str">
        <f>IF(OR($C323="",P$3="",'5.工程集計'!$I323=0),"",IF(P$4="均一配賦",P$3/'5.工程集計'!$C$4/'5.工程集計'!$I323,IF(P$4="減価償却費",P$3*'5.工程集計'!$E323/'5.工程集計'!$I323)))</f>
        <v/>
      </c>
      <c r="Q323" s="105" t="str">
        <f>IF(OR($C323="",Q$3="",'5.工程集計'!$I323=0),"",IF(Q$4="均一配賦",Q$3/'5.工程集計'!$C$4/'5.工程集計'!$I323,IF(Q$4="減価償却費",Q$3*'5.工程集計'!$E323/'5.工程集計'!$I323)))</f>
        <v/>
      </c>
      <c r="R323" s="105" t="str">
        <f>IF(OR($C323="",R$3="",'5.工程集計'!$I323=0),"",IF(R$4="均一配賦",R$3/'5.工程集計'!$C$4/'5.工程集計'!$I323,IF(R$4="減価償却費",R$3*'5.工程集計'!$E323/'5.工程集計'!$I323)))</f>
        <v/>
      </c>
      <c r="S323" s="105" t="str">
        <f>IF(OR($C323="",S$3="",'5.工程集計'!$I323=0),"",IF(S$4="均一配賦",S$3/'5.工程集計'!$C$4/'5.工程集計'!$I323,IF(S$4="減価償却費",S$3*'5.工程集計'!$E323/'5.工程集計'!$I323)))</f>
        <v/>
      </c>
      <c r="T323" s="105" t="str">
        <f>IF(OR($C323="",T$3="",'5.工程集計'!$I323=0),"",IF(T$4="均一配賦",T$3/'5.工程集計'!$C$4/'5.工程集計'!$I323,IF(T$4="減価償却費",T$3*'5.工程集計'!$E323/'5.工程集計'!$I323)))</f>
        <v/>
      </c>
      <c r="U323" s="105" t="str">
        <f>IF(OR($C323="",U$3="",'5.工程集計'!$I323=0),"",IF(U$4="均一配賦",U$3/'5.工程集計'!$C$4/'5.工程集計'!$I323,IF(U$4="減価償却費",U$3*'5.工程集計'!$E323/'5.工程集計'!$I323)))</f>
        <v/>
      </c>
      <c r="V323" s="105" t="str">
        <f>IF(OR($C323="",V$3="",'5.工程集計'!$I323=0),"",IF(V$4="均一配賦",V$3/'5.工程集計'!$C$4/'5.工程集計'!$I323,IF(V$4="減価償却費",V$3*'5.工程集計'!$E323/'5.工程集計'!$I323)))</f>
        <v/>
      </c>
      <c r="W323" s="105" t="str">
        <f>IF(OR($C323="",W$3="",'5.工程集計'!$I323=0),"",IF(W$4="均一配賦",W$3/'5.工程集計'!$C$4/'5.工程集計'!$I323,IF(W$4="減価償却費",W$3*'5.工程集計'!$E323/'5.工程集計'!$I323)))</f>
        <v/>
      </c>
      <c r="X323" s="105" t="str">
        <f>IF(OR($C323="",X$3="",'5.工程集計'!$I323=0),"",IF(X$4="均一配賦",X$3/'5.工程集計'!$C$4/'5.工程集計'!$I323,IF(X$4="減価償却費",X$3*'5.工程集計'!$E323/'5.工程集計'!$I323)))</f>
        <v/>
      </c>
      <c r="Y323" s="105" t="str">
        <f>IF(OR($C323="",Y$3="",'5.工程集計'!$I323=0),"",IF(Y$4="均一配賦",Y$3/'5.工程集計'!$C$4/'5.工程集計'!$I323,IF(Y$4="減価償却費",Y$3*'5.工程集計'!$E323/'5.工程集計'!$I323)))</f>
        <v/>
      </c>
      <c r="Z323" s="105" t="str">
        <f>IF(OR($C323="",Z$3="",'5.工程集計'!$I323=0),"",IF(Z$4="均一配賦",Z$3/'5.工程集計'!$C$4/'5.工程集計'!$I323,IF(Z$4="減価償却費",Z$3*'5.工程集計'!$E323/'5.工程集計'!$I323)))</f>
        <v/>
      </c>
      <c r="AA323" s="105" t="str">
        <f>IF(OR($C323="",AA$3="",'5.工程集計'!$I323=0),"",IF(AA$4="均一配賦",AA$3/'5.工程集計'!$C$4/'5.工程集計'!$I323,IF(AA$4="減価償却費",AA$3*'5.工程集計'!$E323/'5.工程集計'!$I323)))</f>
        <v/>
      </c>
    </row>
    <row r="324" spans="2:27" ht="21.75" customHeight="1">
      <c r="B324" s="14" t="str">
        <f>IF('3.工程情報'!B324="","",'3.工程情報'!B324)</f>
        <v/>
      </c>
      <c r="C324" s="14" t="str">
        <f>IF('3.工程情報'!C324="","",'3.工程情報'!C324)</f>
        <v/>
      </c>
      <c r="D324" s="193" t="str">
        <f t="shared" si="9"/>
        <v/>
      </c>
      <c r="E324" s="193" t="str">
        <f t="shared" si="10"/>
        <v/>
      </c>
      <c r="F324" s="105" t="str">
        <f>IF($C324="","",'3.工程情報'!$H324/'5.工程集計'!$H324)</f>
        <v/>
      </c>
      <c r="G324" s="105" t="str">
        <f>IF(OR($C324="",G$3="",'5.工程集計'!$H324=0),"",IF(G$4="均一配賦",G$3/'5.工程集計'!$C$4/'5.工程集計'!$H324,IF(G$4="減価償却費",G$3*'5.工程集計'!$E324/'5.工程集計'!$H324)))</f>
        <v/>
      </c>
      <c r="H324" s="105" t="str">
        <f>IF($C324="","",'5.工程集計'!D324/'5.工程集計'!I324)</f>
        <v/>
      </c>
      <c r="I324" s="105" t="str">
        <f>IF(OR($C324="",I$3="",'5.工程集計'!$I324=0),"",IF(I$4="均一配賦",I$3/'5.工程集計'!$C$4/'5.工程集計'!$I324,IF(I$4="減価償却費",I$3*'5.工程集計'!$E324/'5.工程集計'!$I324)))</f>
        <v/>
      </c>
      <c r="J324" s="106" t="str">
        <f>IF($C324="","",$J$3*'5.工程集計'!G324/'5.工程集計'!I324)</f>
        <v/>
      </c>
      <c r="K324" s="105" t="str">
        <f>IF($C324="","",'3.工程情報'!I324/'5.工程集計'!I324)</f>
        <v/>
      </c>
      <c r="L324" s="105" t="str">
        <f>IF($C324="","",'3.工程情報'!J324/'5.工程集計'!I324)</f>
        <v/>
      </c>
      <c r="M324" s="105" t="str">
        <f>IF($C324="","",'3.工程情報'!K324/'5.工程集計'!I324)</f>
        <v/>
      </c>
      <c r="N324" s="105" t="str">
        <f>IF($C324="","",'3.工程情報'!L324/'5.工程集計'!I324)</f>
        <v/>
      </c>
      <c r="O324" s="105" t="str">
        <f>IF($C324="","",'3.工程情報'!M324/'5.工程集計'!I324)</f>
        <v/>
      </c>
      <c r="P324" s="105" t="str">
        <f>IF(OR($C324="",P$3="",'5.工程集計'!$I324=0),"",IF(P$4="均一配賦",P$3/'5.工程集計'!$C$4/'5.工程集計'!$I324,IF(P$4="減価償却費",P$3*'5.工程集計'!$E324/'5.工程集計'!$I324)))</f>
        <v/>
      </c>
      <c r="Q324" s="105" t="str">
        <f>IF(OR($C324="",Q$3="",'5.工程集計'!$I324=0),"",IF(Q$4="均一配賦",Q$3/'5.工程集計'!$C$4/'5.工程集計'!$I324,IF(Q$4="減価償却費",Q$3*'5.工程集計'!$E324/'5.工程集計'!$I324)))</f>
        <v/>
      </c>
      <c r="R324" s="105" t="str">
        <f>IF(OR($C324="",R$3="",'5.工程集計'!$I324=0),"",IF(R$4="均一配賦",R$3/'5.工程集計'!$C$4/'5.工程集計'!$I324,IF(R$4="減価償却費",R$3*'5.工程集計'!$E324/'5.工程集計'!$I324)))</f>
        <v/>
      </c>
      <c r="S324" s="105" t="str">
        <f>IF(OR($C324="",S$3="",'5.工程集計'!$I324=0),"",IF(S$4="均一配賦",S$3/'5.工程集計'!$C$4/'5.工程集計'!$I324,IF(S$4="減価償却費",S$3*'5.工程集計'!$E324/'5.工程集計'!$I324)))</f>
        <v/>
      </c>
      <c r="T324" s="105" t="str">
        <f>IF(OR($C324="",T$3="",'5.工程集計'!$I324=0),"",IF(T$4="均一配賦",T$3/'5.工程集計'!$C$4/'5.工程集計'!$I324,IF(T$4="減価償却費",T$3*'5.工程集計'!$E324/'5.工程集計'!$I324)))</f>
        <v/>
      </c>
      <c r="U324" s="105" t="str">
        <f>IF(OR($C324="",U$3="",'5.工程集計'!$I324=0),"",IF(U$4="均一配賦",U$3/'5.工程集計'!$C$4/'5.工程集計'!$I324,IF(U$4="減価償却費",U$3*'5.工程集計'!$E324/'5.工程集計'!$I324)))</f>
        <v/>
      </c>
      <c r="V324" s="105" t="str">
        <f>IF(OR($C324="",V$3="",'5.工程集計'!$I324=0),"",IF(V$4="均一配賦",V$3/'5.工程集計'!$C$4/'5.工程集計'!$I324,IF(V$4="減価償却費",V$3*'5.工程集計'!$E324/'5.工程集計'!$I324)))</f>
        <v/>
      </c>
      <c r="W324" s="105" t="str">
        <f>IF(OR($C324="",W$3="",'5.工程集計'!$I324=0),"",IF(W$4="均一配賦",W$3/'5.工程集計'!$C$4/'5.工程集計'!$I324,IF(W$4="減価償却費",W$3*'5.工程集計'!$E324/'5.工程集計'!$I324)))</f>
        <v/>
      </c>
      <c r="X324" s="105" t="str">
        <f>IF(OR($C324="",X$3="",'5.工程集計'!$I324=0),"",IF(X$4="均一配賦",X$3/'5.工程集計'!$C$4/'5.工程集計'!$I324,IF(X$4="減価償却費",X$3*'5.工程集計'!$E324/'5.工程集計'!$I324)))</f>
        <v/>
      </c>
      <c r="Y324" s="105" t="str">
        <f>IF(OR($C324="",Y$3="",'5.工程集計'!$I324=0),"",IF(Y$4="均一配賦",Y$3/'5.工程集計'!$C$4/'5.工程集計'!$I324,IF(Y$4="減価償却費",Y$3*'5.工程集計'!$E324/'5.工程集計'!$I324)))</f>
        <v/>
      </c>
      <c r="Z324" s="105" t="str">
        <f>IF(OR($C324="",Z$3="",'5.工程集計'!$I324=0),"",IF(Z$4="均一配賦",Z$3/'5.工程集計'!$C$4/'5.工程集計'!$I324,IF(Z$4="減価償却費",Z$3*'5.工程集計'!$E324/'5.工程集計'!$I324)))</f>
        <v/>
      </c>
      <c r="AA324" s="105" t="str">
        <f>IF(OR($C324="",AA$3="",'5.工程集計'!$I324=0),"",IF(AA$4="均一配賦",AA$3/'5.工程集計'!$C$4/'5.工程集計'!$I324,IF(AA$4="減価償却費",AA$3*'5.工程集計'!$E324/'5.工程集計'!$I324)))</f>
        <v/>
      </c>
    </row>
    <row r="325" spans="2:27" ht="21.75" customHeight="1">
      <c r="B325" s="14" t="str">
        <f>IF('3.工程情報'!B325="","",'3.工程情報'!B325)</f>
        <v/>
      </c>
      <c r="C325" s="14" t="str">
        <f>IF('3.工程情報'!C325="","",'3.工程情報'!C325)</f>
        <v/>
      </c>
      <c r="D325" s="193" t="str">
        <f t="shared" si="9"/>
        <v/>
      </c>
      <c r="E325" s="193" t="str">
        <f t="shared" si="10"/>
        <v/>
      </c>
      <c r="F325" s="105" t="str">
        <f>IF($C325="","",'3.工程情報'!$H325/'5.工程集計'!$H325)</f>
        <v/>
      </c>
      <c r="G325" s="105" t="str">
        <f>IF(OR($C325="",G$3="",'5.工程集計'!$H325=0),"",IF(G$4="均一配賦",G$3/'5.工程集計'!$C$4/'5.工程集計'!$H325,IF(G$4="減価償却費",G$3*'5.工程集計'!$E325/'5.工程集計'!$H325)))</f>
        <v/>
      </c>
      <c r="H325" s="105" t="str">
        <f>IF($C325="","",'5.工程集計'!D325/'5.工程集計'!I325)</f>
        <v/>
      </c>
      <c r="I325" s="105" t="str">
        <f>IF(OR($C325="",I$3="",'5.工程集計'!$I325=0),"",IF(I$4="均一配賦",I$3/'5.工程集計'!$C$4/'5.工程集計'!$I325,IF(I$4="減価償却費",I$3*'5.工程集計'!$E325/'5.工程集計'!$I325)))</f>
        <v/>
      </c>
      <c r="J325" s="106" t="str">
        <f>IF($C325="","",$J$3*'5.工程集計'!G325/'5.工程集計'!I325)</f>
        <v/>
      </c>
      <c r="K325" s="105" t="str">
        <f>IF($C325="","",'3.工程情報'!I325/'5.工程集計'!I325)</f>
        <v/>
      </c>
      <c r="L325" s="105" t="str">
        <f>IF($C325="","",'3.工程情報'!J325/'5.工程集計'!I325)</f>
        <v/>
      </c>
      <c r="M325" s="105" t="str">
        <f>IF($C325="","",'3.工程情報'!K325/'5.工程集計'!I325)</f>
        <v/>
      </c>
      <c r="N325" s="105" t="str">
        <f>IF($C325="","",'3.工程情報'!L325/'5.工程集計'!I325)</f>
        <v/>
      </c>
      <c r="O325" s="105" t="str">
        <f>IF($C325="","",'3.工程情報'!M325/'5.工程集計'!I325)</f>
        <v/>
      </c>
      <c r="P325" s="105" t="str">
        <f>IF(OR($C325="",P$3="",'5.工程集計'!$I325=0),"",IF(P$4="均一配賦",P$3/'5.工程集計'!$C$4/'5.工程集計'!$I325,IF(P$4="減価償却費",P$3*'5.工程集計'!$E325/'5.工程集計'!$I325)))</f>
        <v/>
      </c>
      <c r="Q325" s="105" t="str">
        <f>IF(OR($C325="",Q$3="",'5.工程集計'!$I325=0),"",IF(Q$4="均一配賦",Q$3/'5.工程集計'!$C$4/'5.工程集計'!$I325,IF(Q$4="減価償却費",Q$3*'5.工程集計'!$E325/'5.工程集計'!$I325)))</f>
        <v/>
      </c>
      <c r="R325" s="105" t="str">
        <f>IF(OR($C325="",R$3="",'5.工程集計'!$I325=0),"",IF(R$4="均一配賦",R$3/'5.工程集計'!$C$4/'5.工程集計'!$I325,IF(R$4="減価償却費",R$3*'5.工程集計'!$E325/'5.工程集計'!$I325)))</f>
        <v/>
      </c>
      <c r="S325" s="105" t="str">
        <f>IF(OR($C325="",S$3="",'5.工程集計'!$I325=0),"",IF(S$4="均一配賦",S$3/'5.工程集計'!$C$4/'5.工程集計'!$I325,IF(S$4="減価償却費",S$3*'5.工程集計'!$E325/'5.工程集計'!$I325)))</f>
        <v/>
      </c>
      <c r="T325" s="105" t="str">
        <f>IF(OR($C325="",T$3="",'5.工程集計'!$I325=0),"",IF(T$4="均一配賦",T$3/'5.工程集計'!$C$4/'5.工程集計'!$I325,IF(T$4="減価償却費",T$3*'5.工程集計'!$E325/'5.工程集計'!$I325)))</f>
        <v/>
      </c>
      <c r="U325" s="105" t="str">
        <f>IF(OR($C325="",U$3="",'5.工程集計'!$I325=0),"",IF(U$4="均一配賦",U$3/'5.工程集計'!$C$4/'5.工程集計'!$I325,IF(U$4="減価償却費",U$3*'5.工程集計'!$E325/'5.工程集計'!$I325)))</f>
        <v/>
      </c>
      <c r="V325" s="105" t="str">
        <f>IF(OR($C325="",V$3="",'5.工程集計'!$I325=0),"",IF(V$4="均一配賦",V$3/'5.工程集計'!$C$4/'5.工程集計'!$I325,IF(V$4="減価償却費",V$3*'5.工程集計'!$E325/'5.工程集計'!$I325)))</f>
        <v/>
      </c>
      <c r="W325" s="105" t="str">
        <f>IF(OR($C325="",W$3="",'5.工程集計'!$I325=0),"",IF(W$4="均一配賦",W$3/'5.工程集計'!$C$4/'5.工程集計'!$I325,IF(W$4="減価償却費",W$3*'5.工程集計'!$E325/'5.工程集計'!$I325)))</f>
        <v/>
      </c>
      <c r="X325" s="105" t="str">
        <f>IF(OR($C325="",X$3="",'5.工程集計'!$I325=0),"",IF(X$4="均一配賦",X$3/'5.工程集計'!$C$4/'5.工程集計'!$I325,IF(X$4="減価償却費",X$3*'5.工程集計'!$E325/'5.工程集計'!$I325)))</f>
        <v/>
      </c>
      <c r="Y325" s="105" t="str">
        <f>IF(OR($C325="",Y$3="",'5.工程集計'!$I325=0),"",IF(Y$4="均一配賦",Y$3/'5.工程集計'!$C$4/'5.工程集計'!$I325,IF(Y$4="減価償却費",Y$3*'5.工程集計'!$E325/'5.工程集計'!$I325)))</f>
        <v/>
      </c>
      <c r="Z325" s="105" t="str">
        <f>IF(OR($C325="",Z$3="",'5.工程集計'!$I325=0),"",IF(Z$4="均一配賦",Z$3/'5.工程集計'!$C$4/'5.工程集計'!$I325,IF(Z$4="減価償却費",Z$3*'5.工程集計'!$E325/'5.工程集計'!$I325)))</f>
        <v/>
      </c>
      <c r="AA325" s="105" t="str">
        <f>IF(OR($C325="",AA$3="",'5.工程集計'!$I325=0),"",IF(AA$4="均一配賦",AA$3/'5.工程集計'!$C$4/'5.工程集計'!$I325,IF(AA$4="減価償却費",AA$3*'5.工程集計'!$E325/'5.工程集計'!$I325)))</f>
        <v/>
      </c>
    </row>
    <row r="326" spans="2:27" ht="21.75" customHeight="1">
      <c r="B326" s="14" t="str">
        <f>IF('3.工程情報'!B326="","",'3.工程情報'!B326)</f>
        <v/>
      </c>
      <c r="C326" s="14" t="str">
        <f>IF('3.工程情報'!C326="","",'3.工程情報'!C326)</f>
        <v/>
      </c>
      <c r="D326" s="193" t="str">
        <f t="shared" si="9"/>
        <v/>
      </c>
      <c r="E326" s="193" t="str">
        <f t="shared" si="10"/>
        <v/>
      </c>
      <c r="F326" s="105" t="str">
        <f>IF($C326="","",'3.工程情報'!$H326/'5.工程集計'!$H326)</f>
        <v/>
      </c>
      <c r="G326" s="105" t="str">
        <f>IF(OR($C326="",G$3="",'5.工程集計'!$H326=0),"",IF(G$4="均一配賦",G$3/'5.工程集計'!$C$4/'5.工程集計'!$H326,IF(G$4="減価償却費",G$3*'5.工程集計'!$E326/'5.工程集計'!$H326)))</f>
        <v/>
      </c>
      <c r="H326" s="105" t="str">
        <f>IF($C326="","",'5.工程集計'!D326/'5.工程集計'!I326)</f>
        <v/>
      </c>
      <c r="I326" s="105" t="str">
        <f>IF(OR($C326="",I$3="",'5.工程集計'!$I326=0),"",IF(I$4="均一配賦",I$3/'5.工程集計'!$C$4/'5.工程集計'!$I326,IF(I$4="減価償却費",I$3*'5.工程集計'!$E326/'5.工程集計'!$I326)))</f>
        <v/>
      </c>
      <c r="J326" s="106" t="str">
        <f>IF($C326="","",$J$3*'5.工程集計'!G326/'5.工程集計'!I326)</f>
        <v/>
      </c>
      <c r="K326" s="105" t="str">
        <f>IF($C326="","",'3.工程情報'!I326/'5.工程集計'!I326)</f>
        <v/>
      </c>
      <c r="L326" s="105" t="str">
        <f>IF($C326="","",'3.工程情報'!J326/'5.工程集計'!I326)</f>
        <v/>
      </c>
      <c r="M326" s="105" t="str">
        <f>IF($C326="","",'3.工程情報'!K326/'5.工程集計'!I326)</f>
        <v/>
      </c>
      <c r="N326" s="105" t="str">
        <f>IF($C326="","",'3.工程情報'!L326/'5.工程集計'!I326)</f>
        <v/>
      </c>
      <c r="O326" s="105" t="str">
        <f>IF($C326="","",'3.工程情報'!M326/'5.工程集計'!I326)</f>
        <v/>
      </c>
      <c r="P326" s="105" t="str">
        <f>IF(OR($C326="",P$3="",'5.工程集計'!$I326=0),"",IF(P$4="均一配賦",P$3/'5.工程集計'!$C$4/'5.工程集計'!$I326,IF(P$4="減価償却費",P$3*'5.工程集計'!$E326/'5.工程集計'!$I326)))</f>
        <v/>
      </c>
      <c r="Q326" s="105" t="str">
        <f>IF(OR($C326="",Q$3="",'5.工程集計'!$I326=0),"",IF(Q$4="均一配賦",Q$3/'5.工程集計'!$C$4/'5.工程集計'!$I326,IF(Q$4="減価償却費",Q$3*'5.工程集計'!$E326/'5.工程集計'!$I326)))</f>
        <v/>
      </c>
      <c r="R326" s="105" t="str">
        <f>IF(OR($C326="",R$3="",'5.工程集計'!$I326=0),"",IF(R$4="均一配賦",R$3/'5.工程集計'!$C$4/'5.工程集計'!$I326,IF(R$4="減価償却費",R$3*'5.工程集計'!$E326/'5.工程集計'!$I326)))</f>
        <v/>
      </c>
      <c r="S326" s="105" t="str">
        <f>IF(OR($C326="",S$3="",'5.工程集計'!$I326=0),"",IF(S$4="均一配賦",S$3/'5.工程集計'!$C$4/'5.工程集計'!$I326,IF(S$4="減価償却費",S$3*'5.工程集計'!$E326/'5.工程集計'!$I326)))</f>
        <v/>
      </c>
      <c r="T326" s="105" t="str">
        <f>IF(OR($C326="",T$3="",'5.工程集計'!$I326=0),"",IF(T$4="均一配賦",T$3/'5.工程集計'!$C$4/'5.工程集計'!$I326,IF(T$4="減価償却費",T$3*'5.工程集計'!$E326/'5.工程集計'!$I326)))</f>
        <v/>
      </c>
      <c r="U326" s="105" t="str">
        <f>IF(OR($C326="",U$3="",'5.工程集計'!$I326=0),"",IF(U$4="均一配賦",U$3/'5.工程集計'!$C$4/'5.工程集計'!$I326,IF(U$4="減価償却費",U$3*'5.工程集計'!$E326/'5.工程集計'!$I326)))</f>
        <v/>
      </c>
      <c r="V326" s="105" t="str">
        <f>IF(OR($C326="",V$3="",'5.工程集計'!$I326=0),"",IF(V$4="均一配賦",V$3/'5.工程集計'!$C$4/'5.工程集計'!$I326,IF(V$4="減価償却費",V$3*'5.工程集計'!$E326/'5.工程集計'!$I326)))</f>
        <v/>
      </c>
      <c r="W326" s="105" t="str">
        <f>IF(OR($C326="",W$3="",'5.工程集計'!$I326=0),"",IF(W$4="均一配賦",W$3/'5.工程集計'!$C$4/'5.工程集計'!$I326,IF(W$4="減価償却費",W$3*'5.工程集計'!$E326/'5.工程集計'!$I326)))</f>
        <v/>
      </c>
      <c r="X326" s="105" t="str">
        <f>IF(OR($C326="",X$3="",'5.工程集計'!$I326=0),"",IF(X$4="均一配賦",X$3/'5.工程集計'!$C$4/'5.工程集計'!$I326,IF(X$4="減価償却費",X$3*'5.工程集計'!$E326/'5.工程集計'!$I326)))</f>
        <v/>
      </c>
      <c r="Y326" s="105" t="str">
        <f>IF(OR($C326="",Y$3="",'5.工程集計'!$I326=0),"",IF(Y$4="均一配賦",Y$3/'5.工程集計'!$C$4/'5.工程集計'!$I326,IF(Y$4="減価償却費",Y$3*'5.工程集計'!$E326/'5.工程集計'!$I326)))</f>
        <v/>
      </c>
      <c r="Z326" s="105" t="str">
        <f>IF(OR($C326="",Z$3="",'5.工程集計'!$I326=0),"",IF(Z$4="均一配賦",Z$3/'5.工程集計'!$C$4/'5.工程集計'!$I326,IF(Z$4="減価償却費",Z$3*'5.工程集計'!$E326/'5.工程集計'!$I326)))</f>
        <v/>
      </c>
      <c r="AA326" s="105" t="str">
        <f>IF(OR($C326="",AA$3="",'5.工程集計'!$I326=0),"",IF(AA$4="均一配賦",AA$3/'5.工程集計'!$C$4/'5.工程集計'!$I326,IF(AA$4="減価償却費",AA$3*'5.工程集計'!$E326/'5.工程集計'!$I326)))</f>
        <v/>
      </c>
    </row>
    <row r="327" spans="2:27" ht="21.75" customHeight="1">
      <c r="B327" s="14" t="str">
        <f>IF('3.工程情報'!B327="","",'3.工程情報'!B327)</f>
        <v/>
      </c>
      <c r="C327" s="14" t="str">
        <f>IF('3.工程情報'!C327="","",'3.工程情報'!C327)</f>
        <v/>
      </c>
      <c r="D327" s="193" t="str">
        <f t="shared" ref="D327:D390" si="11">IF(C327="","",F327+G327)</f>
        <v/>
      </c>
      <c r="E327" s="193" t="str">
        <f t="shared" ref="E327:E390" si="12">IF(C327="","",SUM(H327:AA327))</f>
        <v/>
      </c>
      <c r="F327" s="105" t="str">
        <f>IF($C327="","",'3.工程情報'!$H327/'5.工程集計'!$H327)</f>
        <v/>
      </c>
      <c r="G327" s="105" t="str">
        <f>IF(OR($C327="",G$3="",'5.工程集計'!$H327=0),"",IF(G$4="均一配賦",G$3/'5.工程集計'!$C$4/'5.工程集計'!$H327,IF(G$4="減価償却費",G$3*'5.工程集計'!$E327/'5.工程集計'!$H327)))</f>
        <v/>
      </c>
      <c r="H327" s="105" t="str">
        <f>IF($C327="","",'5.工程集計'!D327/'5.工程集計'!I327)</f>
        <v/>
      </c>
      <c r="I327" s="105" t="str">
        <f>IF(OR($C327="",I$3="",'5.工程集計'!$I327=0),"",IF(I$4="均一配賦",I$3/'5.工程集計'!$C$4/'5.工程集計'!$I327,IF(I$4="減価償却費",I$3*'5.工程集計'!$E327/'5.工程集計'!$I327)))</f>
        <v/>
      </c>
      <c r="J327" s="106" t="str">
        <f>IF($C327="","",$J$3*'5.工程集計'!G327/'5.工程集計'!I327)</f>
        <v/>
      </c>
      <c r="K327" s="105" t="str">
        <f>IF($C327="","",'3.工程情報'!I327/'5.工程集計'!I327)</f>
        <v/>
      </c>
      <c r="L327" s="105" t="str">
        <f>IF($C327="","",'3.工程情報'!J327/'5.工程集計'!I327)</f>
        <v/>
      </c>
      <c r="M327" s="105" t="str">
        <f>IF($C327="","",'3.工程情報'!K327/'5.工程集計'!I327)</f>
        <v/>
      </c>
      <c r="N327" s="105" t="str">
        <f>IF($C327="","",'3.工程情報'!L327/'5.工程集計'!I327)</f>
        <v/>
      </c>
      <c r="O327" s="105" t="str">
        <f>IF($C327="","",'3.工程情報'!M327/'5.工程集計'!I327)</f>
        <v/>
      </c>
      <c r="P327" s="105" t="str">
        <f>IF(OR($C327="",P$3="",'5.工程集計'!$I327=0),"",IF(P$4="均一配賦",P$3/'5.工程集計'!$C$4/'5.工程集計'!$I327,IF(P$4="減価償却費",P$3*'5.工程集計'!$E327/'5.工程集計'!$I327)))</f>
        <v/>
      </c>
      <c r="Q327" s="105" t="str">
        <f>IF(OR($C327="",Q$3="",'5.工程集計'!$I327=0),"",IF(Q$4="均一配賦",Q$3/'5.工程集計'!$C$4/'5.工程集計'!$I327,IF(Q$4="減価償却費",Q$3*'5.工程集計'!$E327/'5.工程集計'!$I327)))</f>
        <v/>
      </c>
      <c r="R327" s="105" t="str">
        <f>IF(OR($C327="",R$3="",'5.工程集計'!$I327=0),"",IF(R$4="均一配賦",R$3/'5.工程集計'!$C$4/'5.工程集計'!$I327,IF(R$4="減価償却費",R$3*'5.工程集計'!$E327/'5.工程集計'!$I327)))</f>
        <v/>
      </c>
      <c r="S327" s="105" t="str">
        <f>IF(OR($C327="",S$3="",'5.工程集計'!$I327=0),"",IF(S$4="均一配賦",S$3/'5.工程集計'!$C$4/'5.工程集計'!$I327,IF(S$4="減価償却費",S$3*'5.工程集計'!$E327/'5.工程集計'!$I327)))</f>
        <v/>
      </c>
      <c r="T327" s="105" t="str">
        <f>IF(OR($C327="",T$3="",'5.工程集計'!$I327=0),"",IF(T$4="均一配賦",T$3/'5.工程集計'!$C$4/'5.工程集計'!$I327,IF(T$4="減価償却費",T$3*'5.工程集計'!$E327/'5.工程集計'!$I327)))</f>
        <v/>
      </c>
      <c r="U327" s="105" t="str">
        <f>IF(OR($C327="",U$3="",'5.工程集計'!$I327=0),"",IF(U$4="均一配賦",U$3/'5.工程集計'!$C$4/'5.工程集計'!$I327,IF(U$4="減価償却費",U$3*'5.工程集計'!$E327/'5.工程集計'!$I327)))</f>
        <v/>
      </c>
      <c r="V327" s="105" t="str">
        <f>IF(OR($C327="",V$3="",'5.工程集計'!$I327=0),"",IF(V$4="均一配賦",V$3/'5.工程集計'!$C$4/'5.工程集計'!$I327,IF(V$4="減価償却費",V$3*'5.工程集計'!$E327/'5.工程集計'!$I327)))</f>
        <v/>
      </c>
      <c r="W327" s="105" t="str">
        <f>IF(OR($C327="",W$3="",'5.工程集計'!$I327=0),"",IF(W$4="均一配賦",W$3/'5.工程集計'!$C$4/'5.工程集計'!$I327,IF(W$4="減価償却費",W$3*'5.工程集計'!$E327/'5.工程集計'!$I327)))</f>
        <v/>
      </c>
      <c r="X327" s="105" t="str">
        <f>IF(OR($C327="",X$3="",'5.工程集計'!$I327=0),"",IF(X$4="均一配賦",X$3/'5.工程集計'!$C$4/'5.工程集計'!$I327,IF(X$4="減価償却費",X$3*'5.工程集計'!$E327/'5.工程集計'!$I327)))</f>
        <v/>
      </c>
      <c r="Y327" s="105" t="str">
        <f>IF(OR($C327="",Y$3="",'5.工程集計'!$I327=0),"",IF(Y$4="均一配賦",Y$3/'5.工程集計'!$C$4/'5.工程集計'!$I327,IF(Y$4="減価償却費",Y$3*'5.工程集計'!$E327/'5.工程集計'!$I327)))</f>
        <v/>
      </c>
      <c r="Z327" s="105" t="str">
        <f>IF(OR($C327="",Z$3="",'5.工程集計'!$I327=0),"",IF(Z$4="均一配賦",Z$3/'5.工程集計'!$C$4/'5.工程集計'!$I327,IF(Z$4="減価償却費",Z$3*'5.工程集計'!$E327/'5.工程集計'!$I327)))</f>
        <v/>
      </c>
      <c r="AA327" s="105" t="str">
        <f>IF(OR($C327="",AA$3="",'5.工程集計'!$I327=0),"",IF(AA$4="均一配賦",AA$3/'5.工程集計'!$C$4/'5.工程集計'!$I327,IF(AA$4="減価償却費",AA$3*'5.工程集計'!$E327/'5.工程集計'!$I327)))</f>
        <v/>
      </c>
    </row>
    <row r="328" spans="2:27" ht="21.75" customHeight="1">
      <c r="B328" s="14" t="str">
        <f>IF('3.工程情報'!B328="","",'3.工程情報'!B328)</f>
        <v/>
      </c>
      <c r="C328" s="14" t="str">
        <f>IF('3.工程情報'!C328="","",'3.工程情報'!C328)</f>
        <v/>
      </c>
      <c r="D328" s="193" t="str">
        <f t="shared" si="11"/>
        <v/>
      </c>
      <c r="E328" s="193" t="str">
        <f t="shared" si="12"/>
        <v/>
      </c>
      <c r="F328" s="105" t="str">
        <f>IF($C328="","",'3.工程情報'!$H328/'5.工程集計'!$H328)</f>
        <v/>
      </c>
      <c r="G328" s="105" t="str">
        <f>IF(OR($C328="",G$3="",'5.工程集計'!$H328=0),"",IF(G$4="均一配賦",G$3/'5.工程集計'!$C$4/'5.工程集計'!$H328,IF(G$4="減価償却費",G$3*'5.工程集計'!$E328/'5.工程集計'!$H328)))</f>
        <v/>
      </c>
      <c r="H328" s="105" t="str">
        <f>IF($C328="","",'5.工程集計'!D328/'5.工程集計'!I328)</f>
        <v/>
      </c>
      <c r="I328" s="105" t="str">
        <f>IF(OR($C328="",I$3="",'5.工程集計'!$I328=0),"",IF(I$4="均一配賦",I$3/'5.工程集計'!$C$4/'5.工程集計'!$I328,IF(I$4="減価償却費",I$3*'5.工程集計'!$E328/'5.工程集計'!$I328)))</f>
        <v/>
      </c>
      <c r="J328" s="106" t="str">
        <f>IF($C328="","",$J$3*'5.工程集計'!G328/'5.工程集計'!I328)</f>
        <v/>
      </c>
      <c r="K328" s="105" t="str">
        <f>IF($C328="","",'3.工程情報'!I328/'5.工程集計'!I328)</f>
        <v/>
      </c>
      <c r="L328" s="105" t="str">
        <f>IF($C328="","",'3.工程情報'!J328/'5.工程集計'!I328)</f>
        <v/>
      </c>
      <c r="M328" s="105" t="str">
        <f>IF($C328="","",'3.工程情報'!K328/'5.工程集計'!I328)</f>
        <v/>
      </c>
      <c r="N328" s="105" t="str">
        <f>IF($C328="","",'3.工程情報'!L328/'5.工程集計'!I328)</f>
        <v/>
      </c>
      <c r="O328" s="105" t="str">
        <f>IF($C328="","",'3.工程情報'!M328/'5.工程集計'!I328)</f>
        <v/>
      </c>
      <c r="P328" s="105" t="str">
        <f>IF(OR($C328="",P$3="",'5.工程集計'!$I328=0),"",IF(P$4="均一配賦",P$3/'5.工程集計'!$C$4/'5.工程集計'!$I328,IF(P$4="減価償却費",P$3*'5.工程集計'!$E328/'5.工程集計'!$I328)))</f>
        <v/>
      </c>
      <c r="Q328" s="105" t="str">
        <f>IF(OR($C328="",Q$3="",'5.工程集計'!$I328=0),"",IF(Q$4="均一配賦",Q$3/'5.工程集計'!$C$4/'5.工程集計'!$I328,IF(Q$4="減価償却費",Q$3*'5.工程集計'!$E328/'5.工程集計'!$I328)))</f>
        <v/>
      </c>
      <c r="R328" s="105" t="str">
        <f>IF(OR($C328="",R$3="",'5.工程集計'!$I328=0),"",IF(R$4="均一配賦",R$3/'5.工程集計'!$C$4/'5.工程集計'!$I328,IF(R$4="減価償却費",R$3*'5.工程集計'!$E328/'5.工程集計'!$I328)))</f>
        <v/>
      </c>
      <c r="S328" s="105" t="str">
        <f>IF(OR($C328="",S$3="",'5.工程集計'!$I328=0),"",IF(S$4="均一配賦",S$3/'5.工程集計'!$C$4/'5.工程集計'!$I328,IF(S$4="減価償却費",S$3*'5.工程集計'!$E328/'5.工程集計'!$I328)))</f>
        <v/>
      </c>
      <c r="T328" s="105" t="str">
        <f>IF(OR($C328="",T$3="",'5.工程集計'!$I328=0),"",IF(T$4="均一配賦",T$3/'5.工程集計'!$C$4/'5.工程集計'!$I328,IF(T$4="減価償却費",T$3*'5.工程集計'!$E328/'5.工程集計'!$I328)))</f>
        <v/>
      </c>
      <c r="U328" s="105" t="str">
        <f>IF(OR($C328="",U$3="",'5.工程集計'!$I328=0),"",IF(U$4="均一配賦",U$3/'5.工程集計'!$C$4/'5.工程集計'!$I328,IF(U$4="減価償却費",U$3*'5.工程集計'!$E328/'5.工程集計'!$I328)))</f>
        <v/>
      </c>
      <c r="V328" s="105" t="str">
        <f>IF(OR($C328="",V$3="",'5.工程集計'!$I328=0),"",IF(V$4="均一配賦",V$3/'5.工程集計'!$C$4/'5.工程集計'!$I328,IF(V$4="減価償却費",V$3*'5.工程集計'!$E328/'5.工程集計'!$I328)))</f>
        <v/>
      </c>
      <c r="W328" s="105" t="str">
        <f>IF(OR($C328="",W$3="",'5.工程集計'!$I328=0),"",IF(W$4="均一配賦",W$3/'5.工程集計'!$C$4/'5.工程集計'!$I328,IF(W$4="減価償却費",W$3*'5.工程集計'!$E328/'5.工程集計'!$I328)))</f>
        <v/>
      </c>
      <c r="X328" s="105" t="str">
        <f>IF(OR($C328="",X$3="",'5.工程集計'!$I328=0),"",IF(X$4="均一配賦",X$3/'5.工程集計'!$C$4/'5.工程集計'!$I328,IF(X$4="減価償却費",X$3*'5.工程集計'!$E328/'5.工程集計'!$I328)))</f>
        <v/>
      </c>
      <c r="Y328" s="105" t="str">
        <f>IF(OR($C328="",Y$3="",'5.工程集計'!$I328=0),"",IF(Y$4="均一配賦",Y$3/'5.工程集計'!$C$4/'5.工程集計'!$I328,IF(Y$4="減価償却費",Y$3*'5.工程集計'!$E328/'5.工程集計'!$I328)))</f>
        <v/>
      </c>
      <c r="Z328" s="105" t="str">
        <f>IF(OR($C328="",Z$3="",'5.工程集計'!$I328=0),"",IF(Z$4="均一配賦",Z$3/'5.工程集計'!$C$4/'5.工程集計'!$I328,IF(Z$4="減価償却費",Z$3*'5.工程集計'!$E328/'5.工程集計'!$I328)))</f>
        <v/>
      </c>
      <c r="AA328" s="105" t="str">
        <f>IF(OR($C328="",AA$3="",'5.工程集計'!$I328=0),"",IF(AA$4="均一配賦",AA$3/'5.工程集計'!$C$4/'5.工程集計'!$I328,IF(AA$4="減価償却費",AA$3*'5.工程集計'!$E328/'5.工程集計'!$I328)))</f>
        <v/>
      </c>
    </row>
    <row r="329" spans="2:27" ht="21.75" customHeight="1">
      <c r="B329" s="14" t="str">
        <f>IF('3.工程情報'!B329="","",'3.工程情報'!B329)</f>
        <v/>
      </c>
      <c r="C329" s="14" t="str">
        <f>IF('3.工程情報'!C329="","",'3.工程情報'!C329)</f>
        <v/>
      </c>
      <c r="D329" s="193" t="str">
        <f t="shared" si="11"/>
        <v/>
      </c>
      <c r="E329" s="193" t="str">
        <f t="shared" si="12"/>
        <v/>
      </c>
      <c r="F329" s="105" t="str">
        <f>IF($C329="","",'3.工程情報'!$H329/'5.工程集計'!$H329)</f>
        <v/>
      </c>
      <c r="G329" s="105" t="str">
        <f>IF(OR($C329="",G$3="",'5.工程集計'!$H329=0),"",IF(G$4="均一配賦",G$3/'5.工程集計'!$C$4/'5.工程集計'!$H329,IF(G$4="減価償却費",G$3*'5.工程集計'!$E329/'5.工程集計'!$H329)))</f>
        <v/>
      </c>
      <c r="H329" s="105" t="str">
        <f>IF($C329="","",'5.工程集計'!D329/'5.工程集計'!I329)</f>
        <v/>
      </c>
      <c r="I329" s="105" t="str">
        <f>IF(OR($C329="",I$3="",'5.工程集計'!$I329=0),"",IF(I$4="均一配賦",I$3/'5.工程集計'!$C$4/'5.工程集計'!$I329,IF(I$4="減価償却費",I$3*'5.工程集計'!$E329/'5.工程集計'!$I329)))</f>
        <v/>
      </c>
      <c r="J329" s="106" t="str">
        <f>IF($C329="","",$J$3*'5.工程集計'!G329/'5.工程集計'!I329)</f>
        <v/>
      </c>
      <c r="K329" s="105" t="str">
        <f>IF($C329="","",'3.工程情報'!I329/'5.工程集計'!I329)</f>
        <v/>
      </c>
      <c r="L329" s="105" t="str">
        <f>IF($C329="","",'3.工程情報'!J329/'5.工程集計'!I329)</f>
        <v/>
      </c>
      <c r="M329" s="105" t="str">
        <f>IF($C329="","",'3.工程情報'!K329/'5.工程集計'!I329)</f>
        <v/>
      </c>
      <c r="N329" s="105" t="str">
        <f>IF($C329="","",'3.工程情報'!L329/'5.工程集計'!I329)</f>
        <v/>
      </c>
      <c r="O329" s="105" t="str">
        <f>IF($C329="","",'3.工程情報'!M329/'5.工程集計'!I329)</f>
        <v/>
      </c>
      <c r="P329" s="105" t="str">
        <f>IF(OR($C329="",P$3="",'5.工程集計'!$I329=0),"",IF(P$4="均一配賦",P$3/'5.工程集計'!$C$4/'5.工程集計'!$I329,IF(P$4="減価償却費",P$3*'5.工程集計'!$E329/'5.工程集計'!$I329)))</f>
        <v/>
      </c>
      <c r="Q329" s="105" t="str">
        <f>IF(OR($C329="",Q$3="",'5.工程集計'!$I329=0),"",IF(Q$4="均一配賦",Q$3/'5.工程集計'!$C$4/'5.工程集計'!$I329,IF(Q$4="減価償却費",Q$3*'5.工程集計'!$E329/'5.工程集計'!$I329)))</f>
        <v/>
      </c>
      <c r="R329" s="105" t="str">
        <f>IF(OR($C329="",R$3="",'5.工程集計'!$I329=0),"",IF(R$4="均一配賦",R$3/'5.工程集計'!$C$4/'5.工程集計'!$I329,IF(R$4="減価償却費",R$3*'5.工程集計'!$E329/'5.工程集計'!$I329)))</f>
        <v/>
      </c>
      <c r="S329" s="105" t="str">
        <f>IF(OR($C329="",S$3="",'5.工程集計'!$I329=0),"",IF(S$4="均一配賦",S$3/'5.工程集計'!$C$4/'5.工程集計'!$I329,IF(S$4="減価償却費",S$3*'5.工程集計'!$E329/'5.工程集計'!$I329)))</f>
        <v/>
      </c>
      <c r="T329" s="105" t="str">
        <f>IF(OR($C329="",T$3="",'5.工程集計'!$I329=0),"",IF(T$4="均一配賦",T$3/'5.工程集計'!$C$4/'5.工程集計'!$I329,IF(T$4="減価償却費",T$3*'5.工程集計'!$E329/'5.工程集計'!$I329)))</f>
        <v/>
      </c>
      <c r="U329" s="105" t="str">
        <f>IF(OR($C329="",U$3="",'5.工程集計'!$I329=0),"",IF(U$4="均一配賦",U$3/'5.工程集計'!$C$4/'5.工程集計'!$I329,IF(U$4="減価償却費",U$3*'5.工程集計'!$E329/'5.工程集計'!$I329)))</f>
        <v/>
      </c>
      <c r="V329" s="105" t="str">
        <f>IF(OR($C329="",V$3="",'5.工程集計'!$I329=0),"",IF(V$4="均一配賦",V$3/'5.工程集計'!$C$4/'5.工程集計'!$I329,IF(V$4="減価償却費",V$3*'5.工程集計'!$E329/'5.工程集計'!$I329)))</f>
        <v/>
      </c>
      <c r="W329" s="105" t="str">
        <f>IF(OR($C329="",W$3="",'5.工程集計'!$I329=0),"",IF(W$4="均一配賦",W$3/'5.工程集計'!$C$4/'5.工程集計'!$I329,IF(W$4="減価償却費",W$3*'5.工程集計'!$E329/'5.工程集計'!$I329)))</f>
        <v/>
      </c>
      <c r="X329" s="105" t="str">
        <f>IF(OR($C329="",X$3="",'5.工程集計'!$I329=0),"",IF(X$4="均一配賦",X$3/'5.工程集計'!$C$4/'5.工程集計'!$I329,IF(X$4="減価償却費",X$3*'5.工程集計'!$E329/'5.工程集計'!$I329)))</f>
        <v/>
      </c>
      <c r="Y329" s="105" t="str">
        <f>IF(OR($C329="",Y$3="",'5.工程集計'!$I329=0),"",IF(Y$4="均一配賦",Y$3/'5.工程集計'!$C$4/'5.工程集計'!$I329,IF(Y$4="減価償却費",Y$3*'5.工程集計'!$E329/'5.工程集計'!$I329)))</f>
        <v/>
      </c>
      <c r="Z329" s="105" t="str">
        <f>IF(OR($C329="",Z$3="",'5.工程集計'!$I329=0),"",IF(Z$4="均一配賦",Z$3/'5.工程集計'!$C$4/'5.工程集計'!$I329,IF(Z$4="減価償却費",Z$3*'5.工程集計'!$E329/'5.工程集計'!$I329)))</f>
        <v/>
      </c>
      <c r="AA329" s="105" t="str">
        <f>IF(OR($C329="",AA$3="",'5.工程集計'!$I329=0),"",IF(AA$4="均一配賦",AA$3/'5.工程集計'!$C$4/'5.工程集計'!$I329,IF(AA$4="減価償却費",AA$3*'5.工程集計'!$E329/'5.工程集計'!$I329)))</f>
        <v/>
      </c>
    </row>
    <row r="330" spans="2:27" ht="21.75" customHeight="1">
      <c r="B330" s="14" t="str">
        <f>IF('3.工程情報'!B330="","",'3.工程情報'!B330)</f>
        <v/>
      </c>
      <c r="C330" s="14" t="str">
        <f>IF('3.工程情報'!C330="","",'3.工程情報'!C330)</f>
        <v/>
      </c>
      <c r="D330" s="193" t="str">
        <f t="shared" si="11"/>
        <v/>
      </c>
      <c r="E330" s="193" t="str">
        <f t="shared" si="12"/>
        <v/>
      </c>
      <c r="F330" s="105" t="str">
        <f>IF($C330="","",'3.工程情報'!$H330/'5.工程集計'!$H330)</f>
        <v/>
      </c>
      <c r="G330" s="105" t="str">
        <f>IF(OR($C330="",G$3="",'5.工程集計'!$H330=0),"",IF(G$4="均一配賦",G$3/'5.工程集計'!$C$4/'5.工程集計'!$H330,IF(G$4="減価償却費",G$3*'5.工程集計'!$E330/'5.工程集計'!$H330)))</f>
        <v/>
      </c>
      <c r="H330" s="105" t="str">
        <f>IF($C330="","",'5.工程集計'!D330/'5.工程集計'!I330)</f>
        <v/>
      </c>
      <c r="I330" s="105" t="str">
        <f>IF(OR($C330="",I$3="",'5.工程集計'!$I330=0),"",IF(I$4="均一配賦",I$3/'5.工程集計'!$C$4/'5.工程集計'!$I330,IF(I$4="減価償却費",I$3*'5.工程集計'!$E330/'5.工程集計'!$I330)))</f>
        <v/>
      </c>
      <c r="J330" s="106" t="str">
        <f>IF($C330="","",$J$3*'5.工程集計'!G330/'5.工程集計'!I330)</f>
        <v/>
      </c>
      <c r="K330" s="105" t="str">
        <f>IF($C330="","",'3.工程情報'!I330/'5.工程集計'!I330)</f>
        <v/>
      </c>
      <c r="L330" s="105" t="str">
        <f>IF($C330="","",'3.工程情報'!J330/'5.工程集計'!I330)</f>
        <v/>
      </c>
      <c r="M330" s="105" t="str">
        <f>IF($C330="","",'3.工程情報'!K330/'5.工程集計'!I330)</f>
        <v/>
      </c>
      <c r="N330" s="105" t="str">
        <f>IF($C330="","",'3.工程情報'!L330/'5.工程集計'!I330)</f>
        <v/>
      </c>
      <c r="O330" s="105" t="str">
        <f>IF($C330="","",'3.工程情報'!M330/'5.工程集計'!I330)</f>
        <v/>
      </c>
      <c r="P330" s="105" t="str">
        <f>IF(OR($C330="",P$3="",'5.工程集計'!$I330=0),"",IF(P$4="均一配賦",P$3/'5.工程集計'!$C$4/'5.工程集計'!$I330,IF(P$4="減価償却費",P$3*'5.工程集計'!$E330/'5.工程集計'!$I330)))</f>
        <v/>
      </c>
      <c r="Q330" s="105" t="str">
        <f>IF(OR($C330="",Q$3="",'5.工程集計'!$I330=0),"",IF(Q$4="均一配賦",Q$3/'5.工程集計'!$C$4/'5.工程集計'!$I330,IF(Q$4="減価償却費",Q$3*'5.工程集計'!$E330/'5.工程集計'!$I330)))</f>
        <v/>
      </c>
      <c r="R330" s="105" t="str">
        <f>IF(OR($C330="",R$3="",'5.工程集計'!$I330=0),"",IF(R$4="均一配賦",R$3/'5.工程集計'!$C$4/'5.工程集計'!$I330,IF(R$4="減価償却費",R$3*'5.工程集計'!$E330/'5.工程集計'!$I330)))</f>
        <v/>
      </c>
      <c r="S330" s="105" t="str">
        <f>IF(OR($C330="",S$3="",'5.工程集計'!$I330=0),"",IF(S$4="均一配賦",S$3/'5.工程集計'!$C$4/'5.工程集計'!$I330,IF(S$4="減価償却費",S$3*'5.工程集計'!$E330/'5.工程集計'!$I330)))</f>
        <v/>
      </c>
      <c r="T330" s="105" t="str">
        <f>IF(OR($C330="",T$3="",'5.工程集計'!$I330=0),"",IF(T$4="均一配賦",T$3/'5.工程集計'!$C$4/'5.工程集計'!$I330,IF(T$4="減価償却費",T$3*'5.工程集計'!$E330/'5.工程集計'!$I330)))</f>
        <v/>
      </c>
      <c r="U330" s="105" t="str">
        <f>IF(OR($C330="",U$3="",'5.工程集計'!$I330=0),"",IF(U$4="均一配賦",U$3/'5.工程集計'!$C$4/'5.工程集計'!$I330,IF(U$4="減価償却費",U$3*'5.工程集計'!$E330/'5.工程集計'!$I330)))</f>
        <v/>
      </c>
      <c r="V330" s="105" t="str">
        <f>IF(OR($C330="",V$3="",'5.工程集計'!$I330=0),"",IF(V$4="均一配賦",V$3/'5.工程集計'!$C$4/'5.工程集計'!$I330,IF(V$4="減価償却費",V$3*'5.工程集計'!$E330/'5.工程集計'!$I330)))</f>
        <v/>
      </c>
      <c r="W330" s="105" t="str">
        <f>IF(OR($C330="",W$3="",'5.工程集計'!$I330=0),"",IF(W$4="均一配賦",W$3/'5.工程集計'!$C$4/'5.工程集計'!$I330,IF(W$4="減価償却費",W$3*'5.工程集計'!$E330/'5.工程集計'!$I330)))</f>
        <v/>
      </c>
      <c r="X330" s="105" t="str">
        <f>IF(OR($C330="",X$3="",'5.工程集計'!$I330=0),"",IF(X$4="均一配賦",X$3/'5.工程集計'!$C$4/'5.工程集計'!$I330,IF(X$4="減価償却費",X$3*'5.工程集計'!$E330/'5.工程集計'!$I330)))</f>
        <v/>
      </c>
      <c r="Y330" s="105" t="str">
        <f>IF(OR($C330="",Y$3="",'5.工程集計'!$I330=0),"",IF(Y$4="均一配賦",Y$3/'5.工程集計'!$C$4/'5.工程集計'!$I330,IF(Y$4="減価償却費",Y$3*'5.工程集計'!$E330/'5.工程集計'!$I330)))</f>
        <v/>
      </c>
      <c r="Z330" s="105" t="str">
        <f>IF(OR($C330="",Z$3="",'5.工程集計'!$I330=0),"",IF(Z$4="均一配賦",Z$3/'5.工程集計'!$C$4/'5.工程集計'!$I330,IF(Z$4="減価償却費",Z$3*'5.工程集計'!$E330/'5.工程集計'!$I330)))</f>
        <v/>
      </c>
      <c r="AA330" s="105" t="str">
        <f>IF(OR($C330="",AA$3="",'5.工程集計'!$I330=0),"",IF(AA$4="均一配賦",AA$3/'5.工程集計'!$C$4/'5.工程集計'!$I330,IF(AA$4="減価償却費",AA$3*'5.工程集計'!$E330/'5.工程集計'!$I330)))</f>
        <v/>
      </c>
    </row>
    <row r="331" spans="2:27" ht="21.75" customHeight="1">
      <c r="B331" s="14" t="str">
        <f>IF('3.工程情報'!B331="","",'3.工程情報'!B331)</f>
        <v/>
      </c>
      <c r="C331" s="14" t="str">
        <f>IF('3.工程情報'!C331="","",'3.工程情報'!C331)</f>
        <v/>
      </c>
      <c r="D331" s="193" t="str">
        <f t="shared" si="11"/>
        <v/>
      </c>
      <c r="E331" s="193" t="str">
        <f t="shared" si="12"/>
        <v/>
      </c>
      <c r="F331" s="105" t="str">
        <f>IF($C331="","",'3.工程情報'!$H331/'5.工程集計'!$H331)</f>
        <v/>
      </c>
      <c r="G331" s="105" t="str">
        <f>IF(OR($C331="",G$3="",'5.工程集計'!$H331=0),"",IF(G$4="均一配賦",G$3/'5.工程集計'!$C$4/'5.工程集計'!$H331,IF(G$4="減価償却費",G$3*'5.工程集計'!$E331/'5.工程集計'!$H331)))</f>
        <v/>
      </c>
      <c r="H331" s="105" t="str">
        <f>IF($C331="","",'5.工程集計'!D331/'5.工程集計'!I331)</f>
        <v/>
      </c>
      <c r="I331" s="105" t="str">
        <f>IF(OR($C331="",I$3="",'5.工程集計'!$I331=0),"",IF(I$4="均一配賦",I$3/'5.工程集計'!$C$4/'5.工程集計'!$I331,IF(I$4="減価償却費",I$3*'5.工程集計'!$E331/'5.工程集計'!$I331)))</f>
        <v/>
      </c>
      <c r="J331" s="106" t="str">
        <f>IF($C331="","",$J$3*'5.工程集計'!G331/'5.工程集計'!I331)</f>
        <v/>
      </c>
      <c r="K331" s="105" t="str">
        <f>IF($C331="","",'3.工程情報'!I331/'5.工程集計'!I331)</f>
        <v/>
      </c>
      <c r="L331" s="105" t="str">
        <f>IF($C331="","",'3.工程情報'!J331/'5.工程集計'!I331)</f>
        <v/>
      </c>
      <c r="M331" s="105" t="str">
        <f>IF($C331="","",'3.工程情報'!K331/'5.工程集計'!I331)</f>
        <v/>
      </c>
      <c r="N331" s="105" t="str">
        <f>IF($C331="","",'3.工程情報'!L331/'5.工程集計'!I331)</f>
        <v/>
      </c>
      <c r="O331" s="105" t="str">
        <f>IF($C331="","",'3.工程情報'!M331/'5.工程集計'!I331)</f>
        <v/>
      </c>
      <c r="P331" s="105" t="str">
        <f>IF(OR($C331="",P$3="",'5.工程集計'!$I331=0),"",IF(P$4="均一配賦",P$3/'5.工程集計'!$C$4/'5.工程集計'!$I331,IF(P$4="減価償却費",P$3*'5.工程集計'!$E331/'5.工程集計'!$I331)))</f>
        <v/>
      </c>
      <c r="Q331" s="105" t="str">
        <f>IF(OR($C331="",Q$3="",'5.工程集計'!$I331=0),"",IF(Q$4="均一配賦",Q$3/'5.工程集計'!$C$4/'5.工程集計'!$I331,IF(Q$4="減価償却費",Q$3*'5.工程集計'!$E331/'5.工程集計'!$I331)))</f>
        <v/>
      </c>
      <c r="R331" s="105" t="str">
        <f>IF(OR($C331="",R$3="",'5.工程集計'!$I331=0),"",IF(R$4="均一配賦",R$3/'5.工程集計'!$C$4/'5.工程集計'!$I331,IF(R$4="減価償却費",R$3*'5.工程集計'!$E331/'5.工程集計'!$I331)))</f>
        <v/>
      </c>
      <c r="S331" s="105" t="str">
        <f>IF(OR($C331="",S$3="",'5.工程集計'!$I331=0),"",IF(S$4="均一配賦",S$3/'5.工程集計'!$C$4/'5.工程集計'!$I331,IF(S$4="減価償却費",S$3*'5.工程集計'!$E331/'5.工程集計'!$I331)))</f>
        <v/>
      </c>
      <c r="T331" s="105" t="str">
        <f>IF(OR($C331="",T$3="",'5.工程集計'!$I331=0),"",IF(T$4="均一配賦",T$3/'5.工程集計'!$C$4/'5.工程集計'!$I331,IF(T$4="減価償却費",T$3*'5.工程集計'!$E331/'5.工程集計'!$I331)))</f>
        <v/>
      </c>
      <c r="U331" s="105" t="str">
        <f>IF(OR($C331="",U$3="",'5.工程集計'!$I331=0),"",IF(U$4="均一配賦",U$3/'5.工程集計'!$C$4/'5.工程集計'!$I331,IF(U$4="減価償却費",U$3*'5.工程集計'!$E331/'5.工程集計'!$I331)))</f>
        <v/>
      </c>
      <c r="V331" s="105" t="str">
        <f>IF(OR($C331="",V$3="",'5.工程集計'!$I331=0),"",IF(V$4="均一配賦",V$3/'5.工程集計'!$C$4/'5.工程集計'!$I331,IF(V$4="減価償却費",V$3*'5.工程集計'!$E331/'5.工程集計'!$I331)))</f>
        <v/>
      </c>
      <c r="W331" s="105" t="str">
        <f>IF(OR($C331="",W$3="",'5.工程集計'!$I331=0),"",IF(W$4="均一配賦",W$3/'5.工程集計'!$C$4/'5.工程集計'!$I331,IF(W$4="減価償却費",W$3*'5.工程集計'!$E331/'5.工程集計'!$I331)))</f>
        <v/>
      </c>
      <c r="X331" s="105" t="str">
        <f>IF(OR($C331="",X$3="",'5.工程集計'!$I331=0),"",IF(X$4="均一配賦",X$3/'5.工程集計'!$C$4/'5.工程集計'!$I331,IF(X$4="減価償却費",X$3*'5.工程集計'!$E331/'5.工程集計'!$I331)))</f>
        <v/>
      </c>
      <c r="Y331" s="105" t="str">
        <f>IF(OR($C331="",Y$3="",'5.工程集計'!$I331=0),"",IF(Y$4="均一配賦",Y$3/'5.工程集計'!$C$4/'5.工程集計'!$I331,IF(Y$4="減価償却費",Y$3*'5.工程集計'!$E331/'5.工程集計'!$I331)))</f>
        <v/>
      </c>
      <c r="Z331" s="105" t="str">
        <f>IF(OR($C331="",Z$3="",'5.工程集計'!$I331=0),"",IF(Z$4="均一配賦",Z$3/'5.工程集計'!$C$4/'5.工程集計'!$I331,IF(Z$4="減価償却費",Z$3*'5.工程集計'!$E331/'5.工程集計'!$I331)))</f>
        <v/>
      </c>
      <c r="AA331" s="105" t="str">
        <f>IF(OR($C331="",AA$3="",'5.工程集計'!$I331=0),"",IF(AA$4="均一配賦",AA$3/'5.工程集計'!$C$4/'5.工程集計'!$I331,IF(AA$4="減価償却費",AA$3*'5.工程集計'!$E331/'5.工程集計'!$I331)))</f>
        <v/>
      </c>
    </row>
    <row r="332" spans="2:27" ht="21.75" customHeight="1">
      <c r="B332" s="14" t="str">
        <f>IF('3.工程情報'!B332="","",'3.工程情報'!B332)</f>
        <v/>
      </c>
      <c r="C332" s="14" t="str">
        <f>IF('3.工程情報'!C332="","",'3.工程情報'!C332)</f>
        <v/>
      </c>
      <c r="D332" s="193" t="str">
        <f t="shared" si="11"/>
        <v/>
      </c>
      <c r="E332" s="193" t="str">
        <f t="shared" si="12"/>
        <v/>
      </c>
      <c r="F332" s="105" t="str">
        <f>IF($C332="","",'3.工程情報'!$H332/'5.工程集計'!$H332)</f>
        <v/>
      </c>
      <c r="G332" s="105" t="str">
        <f>IF(OR($C332="",G$3="",'5.工程集計'!$H332=0),"",IF(G$4="均一配賦",G$3/'5.工程集計'!$C$4/'5.工程集計'!$H332,IF(G$4="減価償却費",G$3*'5.工程集計'!$E332/'5.工程集計'!$H332)))</f>
        <v/>
      </c>
      <c r="H332" s="105" t="str">
        <f>IF($C332="","",'5.工程集計'!D332/'5.工程集計'!I332)</f>
        <v/>
      </c>
      <c r="I332" s="105" t="str">
        <f>IF(OR($C332="",I$3="",'5.工程集計'!$I332=0),"",IF(I$4="均一配賦",I$3/'5.工程集計'!$C$4/'5.工程集計'!$I332,IF(I$4="減価償却費",I$3*'5.工程集計'!$E332/'5.工程集計'!$I332)))</f>
        <v/>
      </c>
      <c r="J332" s="106" t="str">
        <f>IF($C332="","",$J$3*'5.工程集計'!G332/'5.工程集計'!I332)</f>
        <v/>
      </c>
      <c r="K332" s="105" t="str">
        <f>IF($C332="","",'3.工程情報'!I332/'5.工程集計'!I332)</f>
        <v/>
      </c>
      <c r="L332" s="105" t="str">
        <f>IF($C332="","",'3.工程情報'!J332/'5.工程集計'!I332)</f>
        <v/>
      </c>
      <c r="M332" s="105" t="str">
        <f>IF($C332="","",'3.工程情報'!K332/'5.工程集計'!I332)</f>
        <v/>
      </c>
      <c r="N332" s="105" t="str">
        <f>IF($C332="","",'3.工程情報'!L332/'5.工程集計'!I332)</f>
        <v/>
      </c>
      <c r="O332" s="105" t="str">
        <f>IF($C332="","",'3.工程情報'!M332/'5.工程集計'!I332)</f>
        <v/>
      </c>
      <c r="P332" s="105" t="str">
        <f>IF(OR($C332="",P$3="",'5.工程集計'!$I332=0),"",IF(P$4="均一配賦",P$3/'5.工程集計'!$C$4/'5.工程集計'!$I332,IF(P$4="減価償却費",P$3*'5.工程集計'!$E332/'5.工程集計'!$I332)))</f>
        <v/>
      </c>
      <c r="Q332" s="105" t="str">
        <f>IF(OR($C332="",Q$3="",'5.工程集計'!$I332=0),"",IF(Q$4="均一配賦",Q$3/'5.工程集計'!$C$4/'5.工程集計'!$I332,IF(Q$4="減価償却費",Q$3*'5.工程集計'!$E332/'5.工程集計'!$I332)))</f>
        <v/>
      </c>
      <c r="R332" s="105" t="str">
        <f>IF(OR($C332="",R$3="",'5.工程集計'!$I332=0),"",IF(R$4="均一配賦",R$3/'5.工程集計'!$C$4/'5.工程集計'!$I332,IF(R$4="減価償却費",R$3*'5.工程集計'!$E332/'5.工程集計'!$I332)))</f>
        <v/>
      </c>
      <c r="S332" s="105" t="str">
        <f>IF(OR($C332="",S$3="",'5.工程集計'!$I332=0),"",IF(S$4="均一配賦",S$3/'5.工程集計'!$C$4/'5.工程集計'!$I332,IF(S$4="減価償却費",S$3*'5.工程集計'!$E332/'5.工程集計'!$I332)))</f>
        <v/>
      </c>
      <c r="T332" s="105" t="str">
        <f>IF(OR($C332="",T$3="",'5.工程集計'!$I332=0),"",IF(T$4="均一配賦",T$3/'5.工程集計'!$C$4/'5.工程集計'!$I332,IF(T$4="減価償却費",T$3*'5.工程集計'!$E332/'5.工程集計'!$I332)))</f>
        <v/>
      </c>
      <c r="U332" s="105" t="str">
        <f>IF(OR($C332="",U$3="",'5.工程集計'!$I332=0),"",IF(U$4="均一配賦",U$3/'5.工程集計'!$C$4/'5.工程集計'!$I332,IF(U$4="減価償却費",U$3*'5.工程集計'!$E332/'5.工程集計'!$I332)))</f>
        <v/>
      </c>
      <c r="V332" s="105" t="str">
        <f>IF(OR($C332="",V$3="",'5.工程集計'!$I332=0),"",IF(V$4="均一配賦",V$3/'5.工程集計'!$C$4/'5.工程集計'!$I332,IF(V$4="減価償却費",V$3*'5.工程集計'!$E332/'5.工程集計'!$I332)))</f>
        <v/>
      </c>
      <c r="W332" s="105" t="str">
        <f>IF(OR($C332="",W$3="",'5.工程集計'!$I332=0),"",IF(W$4="均一配賦",W$3/'5.工程集計'!$C$4/'5.工程集計'!$I332,IF(W$4="減価償却費",W$3*'5.工程集計'!$E332/'5.工程集計'!$I332)))</f>
        <v/>
      </c>
      <c r="X332" s="105" t="str">
        <f>IF(OR($C332="",X$3="",'5.工程集計'!$I332=0),"",IF(X$4="均一配賦",X$3/'5.工程集計'!$C$4/'5.工程集計'!$I332,IF(X$4="減価償却費",X$3*'5.工程集計'!$E332/'5.工程集計'!$I332)))</f>
        <v/>
      </c>
      <c r="Y332" s="105" t="str">
        <f>IF(OR($C332="",Y$3="",'5.工程集計'!$I332=0),"",IF(Y$4="均一配賦",Y$3/'5.工程集計'!$C$4/'5.工程集計'!$I332,IF(Y$4="減価償却費",Y$3*'5.工程集計'!$E332/'5.工程集計'!$I332)))</f>
        <v/>
      </c>
      <c r="Z332" s="105" t="str">
        <f>IF(OR($C332="",Z$3="",'5.工程集計'!$I332=0),"",IF(Z$4="均一配賦",Z$3/'5.工程集計'!$C$4/'5.工程集計'!$I332,IF(Z$4="減価償却費",Z$3*'5.工程集計'!$E332/'5.工程集計'!$I332)))</f>
        <v/>
      </c>
      <c r="AA332" s="105" t="str">
        <f>IF(OR($C332="",AA$3="",'5.工程集計'!$I332=0),"",IF(AA$4="均一配賦",AA$3/'5.工程集計'!$C$4/'5.工程集計'!$I332,IF(AA$4="減価償却費",AA$3*'5.工程集計'!$E332/'5.工程集計'!$I332)))</f>
        <v/>
      </c>
    </row>
    <row r="333" spans="2:27" ht="21.75" customHeight="1">
      <c r="B333" s="14" t="str">
        <f>IF('3.工程情報'!B333="","",'3.工程情報'!B333)</f>
        <v/>
      </c>
      <c r="C333" s="14" t="str">
        <f>IF('3.工程情報'!C333="","",'3.工程情報'!C333)</f>
        <v/>
      </c>
      <c r="D333" s="193" t="str">
        <f t="shared" si="11"/>
        <v/>
      </c>
      <c r="E333" s="193" t="str">
        <f t="shared" si="12"/>
        <v/>
      </c>
      <c r="F333" s="105" t="str">
        <f>IF($C333="","",'3.工程情報'!$H333/'5.工程集計'!$H333)</f>
        <v/>
      </c>
      <c r="G333" s="105" t="str">
        <f>IF(OR($C333="",G$3="",'5.工程集計'!$H333=0),"",IF(G$4="均一配賦",G$3/'5.工程集計'!$C$4/'5.工程集計'!$H333,IF(G$4="減価償却費",G$3*'5.工程集計'!$E333/'5.工程集計'!$H333)))</f>
        <v/>
      </c>
      <c r="H333" s="105" t="str">
        <f>IF($C333="","",'5.工程集計'!D333/'5.工程集計'!I333)</f>
        <v/>
      </c>
      <c r="I333" s="105" t="str">
        <f>IF(OR($C333="",I$3="",'5.工程集計'!$I333=0),"",IF(I$4="均一配賦",I$3/'5.工程集計'!$C$4/'5.工程集計'!$I333,IF(I$4="減価償却費",I$3*'5.工程集計'!$E333/'5.工程集計'!$I333)))</f>
        <v/>
      </c>
      <c r="J333" s="106" t="str">
        <f>IF($C333="","",$J$3*'5.工程集計'!G333/'5.工程集計'!I333)</f>
        <v/>
      </c>
      <c r="K333" s="105" t="str">
        <f>IF($C333="","",'3.工程情報'!I333/'5.工程集計'!I333)</f>
        <v/>
      </c>
      <c r="L333" s="105" t="str">
        <f>IF($C333="","",'3.工程情報'!J333/'5.工程集計'!I333)</f>
        <v/>
      </c>
      <c r="M333" s="105" t="str">
        <f>IF($C333="","",'3.工程情報'!K333/'5.工程集計'!I333)</f>
        <v/>
      </c>
      <c r="N333" s="105" t="str">
        <f>IF($C333="","",'3.工程情報'!L333/'5.工程集計'!I333)</f>
        <v/>
      </c>
      <c r="O333" s="105" t="str">
        <f>IF($C333="","",'3.工程情報'!M333/'5.工程集計'!I333)</f>
        <v/>
      </c>
      <c r="P333" s="105" t="str">
        <f>IF(OR($C333="",P$3="",'5.工程集計'!$I333=0),"",IF(P$4="均一配賦",P$3/'5.工程集計'!$C$4/'5.工程集計'!$I333,IF(P$4="減価償却費",P$3*'5.工程集計'!$E333/'5.工程集計'!$I333)))</f>
        <v/>
      </c>
      <c r="Q333" s="105" t="str">
        <f>IF(OR($C333="",Q$3="",'5.工程集計'!$I333=0),"",IF(Q$4="均一配賦",Q$3/'5.工程集計'!$C$4/'5.工程集計'!$I333,IF(Q$4="減価償却費",Q$3*'5.工程集計'!$E333/'5.工程集計'!$I333)))</f>
        <v/>
      </c>
      <c r="R333" s="105" t="str">
        <f>IF(OR($C333="",R$3="",'5.工程集計'!$I333=0),"",IF(R$4="均一配賦",R$3/'5.工程集計'!$C$4/'5.工程集計'!$I333,IF(R$4="減価償却費",R$3*'5.工程集計'!$E333/'5.工程集計'!$I333)))</f>
        <v/>
      </c>
      <c r="S333" s="105" t="str">
        <f>IF(OR($C333="",S$3="",'5.工程集計'!$I333=0),"",IF(S$4="均一配賦",S$3/'5.工程集計'!$C$4/'5.工程集計'!$I333,IF(S$4="減価償却費",S$3*'5.工程集計'!$E333/'5.工程集計'!$I333)))</f>
        <v/>
      </c>
      <c r="T333" s="105" t="str">
        <f>IF(OR($C333="",T$3="",'5.工程集計'!$I333=0),"",IF(T$4="均一配賦",T$3/'5.工程集計'!$C$4/'5.工程集計'!$I333,IF(T$4="減価償却費",T$3*'5.工程集計'!$E333/'5.工程集計'!$I333)))</f>
        <v/>
      </c>
      <c r="U333" s="105" t="str">
        <f>IF(OR($C333="",U$3="",'5.工程集計'!$I333=0),"",IF(U$4="均一配賦",U$3/'5.工程集計'!$C$4/'5.工程集計'!$I333,IF(U$4="減価償却費",U$3*'5.工程集計'!$E333/'5.工程集計'!$I333)))</f>
        <v/>
      </c>
      <c r="V333" s="105" t="str">
        <f>IF(OR($C333="",V$3="",'5.工程集計'!$I333=0),"",IF(V$4="均一配賦",V$3/'5.工程集計'!$C$4/'5.工程集計'!$I333,IF(V$4="減価償却費",V$3*'5.工程集計'!$E333/'5.工程集計'!$I333)))</f>
        <v/>
      </c>
      <c r="W333" s="105" t="str">
        <f>IF(OR($C333="",W$3="",'5.工程集計'!$I333=0),"",IF(W$4="均一配賦",W$3/'5.工程集計'!$C$4/'5.工程集計'!$I333,IF(W$4="減価償却費",W$3*'5.工程集計'!$E333/'5.工程集計'!$I333)))</f>
        <v/>
      </c>
      <c r="X333" s="105" t="str">
        <f>IF(OR($C333="",X$3="",'5.工程集計'!$I333=0),"",IF(X$4="均一配賦",X$3/'5.工程集計'!$C$4/'5.工程集計'!$I333,IF(X$4="減価償却費",X$3*'5.工程集計'!$E333/'5.工程集計'!$I333)))</f>
        <v/>
      </c>
      <c r="Y333" s="105" t="str">
        <f>IF(OR($C333="",Y$3="",'5.工程集計'!$I333=0),"",IF(Y$4="均一配賦",Y$3/'5.工程集計'!$C$4/'5.工程集計'!$I333,IF(Y$4="減価償却費",Y$3*'5.工程集計'!$E333/'5.工程集計'!$I333)))</f>
        <v/>
      </c>
      <c r="Z333" s="105" t="str">
        <f>IF(OR($C333="",Z$3="",'5.工程集計'!$I333=0),"",IF(Z$4="均一配賦",Z$3/'5.工程集計'!$C$4/'5.工程集計'!$I333,IF(Z$4="減価償却費",Z$3*'5.工程集計'!$E333/'5.工程集計'!$I333)))</f>
        <v/>
      </c>
      <c r="AA333" s="105" t="str">
        <f>IF(OR($C333="",AA$3="",'5.工程集計'!$I333=0),"",IF(AA$4="均一配賦",AA$3/'5.工程集計'!$C$4/'5.工程集計'!$I333,IF(AA$4="減価償却費",AA$3*'5.工程集計'!$E333/'5.工程集計'!$I333)))</f>
        <v/>
      </c>
    </row>
    <row r="334" spans="2:27" ht="21.75" customHeight="1">
      <c r="B334" s="14" t="str">
        <f>IF('3.工程情報'!B334="","",'3.工程情報'!B334)</f>
        <v/>
      </c>
      <c r="C334" s="14" t="str">
        <f>IF('3.工程情報'!C334="","",'3.工程情報'!C334)</f>
        <v/>
      </c>
      <c r="D334" s="193" t="str">
        <f t="shared" si="11"/>
        <v/>
      </c>
      <c r="E334" s="193" t="str">
        <f t="shared" si="12"/>
        <v/>
      </c>
      <c r="F334" s="105" t="str">
        <f>IF($C334="","",'3.工程情報'!$H334/'5.工程集計'!$H334)</f>
        <v/>
      </c>
      <c r="G334" s="105" t="str">
        <f>IF(OR($C334="",G$3="",'5.工程集計'!$H334=0),"",IF(G$4="均一配賦",G$3/'5.工程集計'!$C$4/'5.工程集計'!$H334,IF(G$4="減価償却費",G$3*'5.工程集計'!$E334/'5.工程集計'!$H334)))</f>
        <v/>
      </c>
      <c r="H334" s="105" t="str">
        <f>IF($C334="","",'5.工程集計'!D334/'5.工程集計'!I334)</f>
        <v/>
      </c>
      <c r="I334" s="105" t="str">
        <f>IF(OR($C334="",I$3="",'5.工程集計'!$I334=0),"",IF(I$4="均一配賦",I$3/'5.工程集計'!$C$4/'5.工程集計'!$I334,IF(I$4="減価償却費",I$3*'5.工程集計'!$E334/'5.工程集計'!$I334)))</f>
        <v/>
      </c>
      <c r="J334" s="106" t="str">
        <f>IF($C334="","",$J$3*'5.工程集計'!G334/'5.工程集計'!I334)</f>
        <v/>
      </c>
      <c r="K334" s="105" t="str">
        <f>IF($C334="","",'3.工程情報'!I334/'5.工程集計'!I334)</f>
        <v/>
      </c>
      <c r="L334" s="105" t="str">
        <f>IF($C334="","",'3.工程情報'!J334/'5.工程集計'!I334)</f>
        <v/>
      </c>
      <c r="M334" s="105" t="str">
        <f>IF($C334="","",'3.工程情報'!K334/'5.工程集計'!I334)</f>
        <v/>
      </c>
      <c r="N334" s="105" t="str">
        <f>IF($C334="","",'3.工程情報'!L334/'5.工程集計'!I334)</f>
        <v/>
      </c>
      <c r="O334" s="105" t="str">
        <f>IF($C334="","",'3.工程情報'!M334/'5.工程集計'!I334)</f>
        <v/>
      </c>
      <c r="P334" s="105" t="str">
        <f>IF(OR($C334="",P$3="",'5.工程集計'!$I334=0),"",IF(P$4="均一配賦",P$3/'5.工程集計'!$C$4/'5.工程集計'!$I334,IF(P$4="減価償却費",P$3*'5.工程集計'!$E334/'5.工程集計'!$I334)))</f>
        <v/>
      </c>
      <c r="Q334" s="105" t="str">
        <f>IF(OR($C334="",Q$3="",'5.工程集計'!$I334=0),"",IF(Q$4="均一配賦",Q$3/'5.工程集計'!$C$4/'5.工程集計'!$I334,IF(Q$4="減価償却費",Q$3*'5.工程集計'!$E334/'5.工程集計'!$I334)))</f>
        <v/>
      </c>
      <c r="R334" s="105" t="str">
        <f>IF(OR($C334="",R$3="",'5.工程集計'!$I334=0),"",IF(R$4="均一配賦",R$3/'5.工程集計'!$C$4/'5.工程集計'!$I334,IF(R$4="減価償却費",R$3*'5.工程集計'!$E334/'5.工程集計'!$I334)))</f>
        <v/>
      </c>
      <c r="S334" s="105" t="str">
        <f>IF(OR($C334="",S$3="",'5.工程集計'!$I334=0),"",IF(S$4="均一配賦",S$3/'5.工程集計'!$C$4/'5.工程集計'!$I334,IF(S$4="減価償却費",S$3*'5.工程集計'!$E334/'5.工程集計'!$I334)))</f>
        <v/>
      </c>
      <c r="T334" s="105" t="str">
        <f>IF(OR($C334="",T$3="",'5.工程集計'!$I334=0),"",IF(T$4="均一配賦",T$3/'5.工程集計'!$C$4/'5.工程集計'!$I334,IF(T$4="減価償却費",T$3*'5.工程集計'!$E334/'5.工程集計'!$I334)))</f>
        <v/>
      </c>
      <c r="U334" s="105" t="str">
        <f>IF(OR($C334="",U$3="",'5.工程集計'!$I334=0),"",IF(U$4="均一配賦",U$3/'5.工程集計'!$C$4/'5.工程集計'!$I334,IF(U$4="減価償却費",U$3*'5.工程集計'!$E334/'5.工程集計'!$I334)))</f>
        <v/>
      </c>
      <c r="V334" s="105" t="str">
        <f>IF(OR($C334="",V$3="",'5.工程集計'!$I334=0),"",IF(V$4="均一配賦",V$3/'5.工程集計'!$C$4/'5.工程集計'!$I334,IF(V$4="減価償却費",V$3*'5.工程集計'!$E334/'5.工程集計'!$I334)))</f>
        <v/>
      </c>
      <c r="W334" s="105" t="str">
        <f>IF(OR($C334="",W$3="",'5.工程集計'!$I334=0),"",IF(W$4="均一配賦",W$3/'5.工程集計'!$C$4/'5.工程集計'!$I334,IF(W$4="減価償却費",W$3*'5.工程集計'!$E334/'5.工程集計'!$I334)))</f>
        <v/>
      </c>
      <c r="X334" s="105" t="str">
        <f>IF(OR($C334="",X$3="",'5.工程集計'!$I334=0),"",IF(X$4="均一配賦",X$3/'5.工程集計'!$C$4/'5.工程集計'!$I334,IF(X$4="減価償却費",X$3*'5.工程集計'!$E334/'5.工程集計'!$I334)))</f>
        <v/>
      </c>
      <c r="Y334" s="105" t="str">
        <f>IF(OR($C334="",Y$3="",'5.工程集計'!$I334=0),"",IF(Y$4="均一配賦",Y$3/'5.工程集計'!$C$4/'5.工程集計'!$I334,IF(Y$4="減価償却費",Y$3*'5.工程集計'!$E334/'5.工程集計'!$I334)))</f>
        <v/>
      </c>
      <c r="Z334" s="105" t="str">
        <f>IF(OR($C334="",Z$3="",'5.工程集計'!$I334=0),"",IF(Z$4="均一配賦",Z$3/'5.工程集計'!$C$4/'5.工程集計'!$I334,IF(Z$4="減価償却費",Z$3*'5.工程集計'!$E334/'5.工程集計'!$I334)))</f>
        <v/>
      </c>
      <c r="AA334" s="105" t="str">
        <f>IF(OR($C334="",AA$3="",'5.工程集計'!$I334=0),"",IF(AA$4="均一配賦",AA$3/'5.工程集計'!$C$4/'5.工程集計'!$I334,IF(AA$4="減価償却費",AA$3*'5.工程集計'!$E334/'5.工程集計'!$I334)))</f>
        <v/>
      </c>
    </row>
    <row r="335" spans="2:27" ht="21.75" customHeight="1">
      <c r="B335" s="14" t="str">
        <f>IF('3.工程情報'!B335="","",'3.工程情報'!B335)</f>
        <v/>
      </c>
      <c r="C335" s="14" t="str">
        <f>IF('3.工程情報'!C335="","",'3.工程情報'!C335)</f>
        <v/>
      </c>
      <c r="D335" s="193" t="str">
        <f t="shared" si="11"/>
        <v/>
      </c>
      <c r="E335" s="193" t="str">
        <f t="shared" si="12"/>
        <v/>
      </c>
      <c r="F335" s="105" t="str">
        <f>IF($C335="","",'3.工程情報'!$H335/'5.工程集計'!$H335)</f>
        <v/>
      </c>
      <c r="G335" s="105" t="str">
        <f>IF(OR($C335="",G$3="",'5.工程集計'!$H335=0),"",IF(G$4="均一配賦",G$3/'5.工程集計'!$C$4/'5.工程集計'!$H335,IF(G$4="減価償却費",G$3*'5.工程集計'!$E335/'5.工程集計'!$H335)))</f>
        <v/>
      </c>
      <c r="H335" s="105" t="str">
        <f>IF($C335="","",'5.工程集計'!D335/'5.工程集計'!I335)</f>
        <v/>
      </c>
      <c r="I335" s="105" t="str">
        <f>IF(OR($C335="",I$3="",'5.工程集計'!$I335=0),"",IF(I$4="均一配賦",I$3/'5.工程集計'!$C$4/'5.工程集計'!$I335,IF(I$4="減価償却費",I$3*'5.工程集計'!$E335/'5.工程集計'!$I335)))</f>
        <v/>
      </c>
      <c r="J335" s="106" t="str">
        <f>IF($C335="","",$J$3*'5.工程集計'!G335/'5.工程集計'!I335)</f>
        <v/>
      </c>
      <c r="K335" s="105" t="str">
        <f>IF($C335="","",'3.工程情報'!I335/'5.工程集計'!I335)</f>
        <v/>
      </c>
      <c r="L335" s="105" t="str">
        <f>IF($C335="","",'3.工程情報'!J335/'5.工程集計'!I335)</f>
        <v/>
      </c>
      <c r="M335" s="105" t="str">
        <f>IF($C335="","",'3.工程情報'!K335/'5.工程集計'!I335)</f>
        <v/>
      </c>
      <c r="N335" s="105" t="str">
        <f>IF($C335="","",'3.工程情報'!L335/'5.工程集計'!I335)</f>
        <v/>
      </c>
      <c r="O335" s="105" t="str">
        <f>IF($C335="","",'3.工程情報'!M335/'5.工程集計'!I335)</f>
        <v/>
      </c>
      <c r="P335" s="105" t="str">
        <f>IF(OR($C335="",P$3="",'5.工程集計'!$I335=0),"",IF(P$4="均一配賦",P$3/'5.工程集計'!$C$4/'5.工程集計'!$I335,IF(P$4="減価償却費",P$3*'5.工程集計'!$E335/'5.工程集計'!$I335)))</f>
        <v/>
      </c>
      <c r="Q335" s="105" t="str">
        <f>IF(OR($C335="",Q$3="",'5.工程集計'!$I335=0),"",IF(Q$4="均一配賦",Q$3/'5.工程集計'!$C$4/'5.工程集計'!$I335,IF(Q$4="減価償却費",Q$3*'5.工程集計'!$E335/'5.工程集計'!$I335)))</f>
        <v/>
      </c>
      <c r="R335" s="105" t="str">
        <f>IF(OR($C335="",R$3="",'5.工程集計'!$I335=0),"",IF(R$4="均一配賦",R$3/'5.工程集計'!$C$4/'5.工程集計'!$I335,IF(R$4="減価償却費",R$3*'5.工程集計'!$E335/'5.工程集計'!$I335)))</f>
        <v/>
      </c>
      <c r="S335" s="105" t="str">
        <f>IF(OR($C335="",S$3="",'5.工程集計'!$I335=0),"",IF(S$4="均一配賦",S$3/'5.工程集計'!$C$4/'5.工程集計'!$I335,IF(S$4="減価償却費",S$3*'5.工程集計'!$E335/'5.工程集計'!$I335)))</f>
        <v/>
      </c>
      <c r="T335" s="105" t="str">
        <f>IF(OR($C335="",T$3="",'5.工程集計'!$I335=0),"",IF(T$4="均一配賦",T$3/'5.工程集計'!$C$4/'5.工程集計'!$I335,IF(T$4="減価償却費",T$3*'5.工程集計'!$E335/'5.工程集計'!$I335)))</f>
        <v/>
      </c>
      <c r="U335" s="105" t="str">
        <f>IF(OR($C335="",U$3="",'5.工程集計'!$I335=0),"",IF(U$4="均一配賦",U$3/'5.工程集計'!$C$4/'5.工程集計'!$I335,IF(U$4="減価償却費",U$3*'5.工程集計'!$E335/'5.工程集計'!$I335)))</f>
        <v/>
      </c>
      <c r="V335" s="105" t="str">
        <f>IF(OR($C335="",V$3="",'5.工程集計'!$I335=0),"",IF(V$4="均一配賦",V$3/'5.工程集計'!$C$4/'5.工程集計'!$I335,IF(V$4="減価償却費",V$3*'5.工程集計'!$E335/'5.工程集計'!$I335)))</f>
        <v/>
      </c>
      <c r="W335" s="105" t="str">
        <f>IF(OR($C335="",W$3="",'5.工程集計'!$I335=0),"",IF(W$4="均一配賦",W$3/'5.工程集計'!$C$4/'5.工程集計'!$I335,IF(W$4="減価償却費",W$3*'5.工程集計'!$E335/'5.工程集計'!$I335)))</f>
        <v/>
      </c>
      <c r="X335" s="105" t="str">
        <f>IF(OR($C335="",X$3="",'5.工程集計'!$I335=0),"",IF(X$4="均一配賦",X$3/'5.工程集計'!$C$4/'5.工程集計'!$I335,IF(X$4="減価償却費",X$3*'5.工程集計'!$E335/'5.工程集計'!$I335)))</f>
        <v/>
      </c>
      <c r="Y335" s="105" t="str">
        <f>IF(OR($C335="",Y$3="",'5.工程集計'!$I335=0),"",IF(Y$4="均一配賦",Y$3/'5.工程集計'!$C$4/'5.工程集計'!$I335,IF(Y$4="減価償却費",Y$3*'5.工程集計'!$E335/'5.工程集計'!$I335)))</f>
        <v/>
      </c>
      <c r="Z335" s="105" t="str">
        <f>IF(OR($C335="",Z$3="",'5.工程集計'!$I335=0),"",IF(Z$4="均一配賦",Z$3/'5.工程集計'!$C$4/'5.工程集計'!$I335,IF(Z$4="減価償却費",Z$3*'5.工程集計'!$E335/'5.工程集計'!$I335)))</f>
        <v/>
      </c>
      <c r="AA335" s="105" t="str">
        <f>IF(OR($C335="",AA$3="",'5.工程集計'!$I335=0),"",IF(AA$4="均一配賦",AA$3/'5.工程集計'!$C$4/'5.工程集計'!$I335,IF(AA$4="減価償却費",AA$3*'5.工程集計'!$E335/'5.工程集計'!$I335)))</f>
        <v/>
      </c>
    </row>
    <row r="336" spans="2:27" ht="21.75" customHeight="1">
      <c r="B336" s="14" t="str">
        <f>IF('3.工程情報'!B336="","",'3.工程情報'!B336)</f>
        <v/>
      </c>
      <c r="C336" s="14" t="str">
        <f>IF('3.工程情報'!C336="","",'3.工程情報'!C336)</f>
        <v/>
      </c>
      <c r="D336" s="193" t="str">
        <f t="shared" si="11"/>
        <v/>
      </c>
      <c r="E336" s="193" t="str">
        <f t="shared" si="12"/>
        <v/>
      </c>
      <c r="F336" s="105" t="str">
        <f>IF($C336="","",'3.工程情報'!$H336/'5.工程集計'!$H336)</f>
        <v/>
      </c>
      <c r="G336" s="105" t="str">
        <f>IF(OR($C336="",G$3="",'5.工程集計'!$H336=0),"",IF(G$4="均一配賦",G$3/'5.工程集計'!$C$4/'5.工程集計'!$H336,IF(G$4="減価償却費",G$3*'5.工程集計'!$E336/'5.工程集計'!$H336)))</f>
        <v/>
      </c>
      <c r="H336" s="105" t="str">
        <f>IF($C336="","",'5.工程集計'!D336/'5.工程集計'!I336)</f>
        <v/>
      </c>
      <c r="I336" s="105" t="str">
        <f>IF(OR($C336="",I$3="",'5.工程集計'!$I336=0),"",IF(I$4="均一配賦",I$3/'5.工程集計'!$C$4/'5.工程集計'!$I336,IF(I$4="減価償却費",I$3*'5.工程集計'!$E336/'5.工程集計'!$I336)))</f>
        <v/>
      </c>
      <c r="J336" s="106" t="str">
        <f>IF($C336="","",$J$3*'5.工程集計'!G336/'5.工程集計'!I336)</f>
        <v/>
      </c>
      <c r="K336" s="105" t="str">
        <f>IF($C336="","",'3.工程情報'!I336/'5.工程集計'!I336)</f>
        <v/>
      </c>
      <c r="L336" s="105" t="str">
        <f>IF($C336="","",'3.工程情報'!J336/'5.工程集計'!I336)</f>
        <v/>
      </c>
      <c r="M336" s="105" t="str">
        <f>IF($C336="","",'3.工程情報'!K336/'5.工程集計'!I336)</f>
        <v/>
      </c>
      <c r="N336" s="105" t="str">
        <f>IF($C336="","",'3.工程情報'!L336/'5.工程集計'!I336)</f>
        <v/>
      </c>
      <c r="O336" s="105" t="str">
        <f>IF($C336="","",'3.工程情報'!M336/'5.工程集計'!I336)</f>
        <v/>
      </c>
      <c r="P336" s="105" t="str">
        <f>IF(OR($C336="",P$3="",'5.工程集計'!$I336=0),"",IF(P$4="均一配賦",P$3/'5.工程集計'!$C$4/'5.工程集計'!$I336,IF(P$4="減価償却費",P$3*'5.工程集計'!$E336/'5.工程集計'!$I336)))</f>
        <v/>
      </c>
      <c r="Q336" s="105" t="str">
        <f>IF(OR($C336="",Q$3="",'5.工程集計'!$I336=0),"",IF(Q$4="均一配賦",Q$3/'5.工程集計'!$C$4/'5.工程集計'!$I336,IF(Q$4="減価償却費",Q$3*'5.工程集計'!$E336/'5.工程集計'!$I336)))</f>
        <v/>
      </c>
      <c r="R336" s="105" t="str">
        <f>IF(OR($C336="",R$3="",'5.工程集計'!$I336=0),"",IF(R$4="均一配賦",R$3/'5.工程集計'!$C$4/'5.工程集計'!$I336,IF(R$4="減価償却費",R$3*'5.工程集計'!$E336/'5.工程集計'!$I336)))</f>
        <v/>
      </c>
      <c r="S336" s="105" t="str">
        <f>IF(OR($C336="",S$3="",'5.工程集計'!$I336=0),"",IF(S$4="均一配賦",S$3/'5.工程集計'!$C$4/'5.工程集計'!$I336,IF(S$4="減価償却費",S$3*'5.工程集計'!$E336/'5.工程集計'!$I336)))</f>
        <v/>
      </c>
      <c r="T336" s="105" t="str">
        <f>IF(OR($C336="",T$3="",'5.工程集計'!$I336=0),"",IF(T$4="均一配賦",T$3/'5.工程集計'!$C$4/'5.工程集計'!$I336,IF(T$4="減価償却費",T$3*'5.工程集計'!$E336/'5.工程集計'!$I336)))</f>
        <v/>
      </c>
      <c r="U336" s="105" t="str">
        <f>IF(OR($C336="",U$3="",'5.工程集計'!$I336=0),"",IF(U$4="均一配賦",U$3/'5.工程集計'!$C$4/'5.工程集計'!$I336,IF(U$4="減価償却費",U$3*'5.工程集計'!$E336/'5.工程集計'!$I336)))</f>
        <v/>
      </c>
      <c r="V336" s="105" t="str">
        <f>IF(OR($C336="",V$3="",'5.工程集計'!$I336=0),"",IF(V$4="均一配賦",V$3/'5.工程集計'!$C$4/'5.工程集計'!$I336,IF(V$4="減価償却費",V$3*'5.工程集計'!$E336/'5.工程集計'!$I336)))</f>
        <v/>
      </c>
      <c r="W336" s="105" t="str">
        <f>IF(OR($C336="",W$3="",'5.工程集計'!$I336=0),"",IF(W$4="均一配賦",W$3/'5.工程集計'!$C$4/'5.工程集計'!$I336,IF(W$4="減価償却費",W$3*'5.工程集計'!$E336/'5.工程集計'!$I336)))</f>
        <v/>
      </c>
      <c r="X336" s="105" t="str">
        <f>IF(OR($C336="",X$3="",'5.工程集計'!$I336=0),"",IF(X$4="均一配賦",X$3/'5.工程集計'!$C$4/'5.工程集計'!$I336,IF(X$4="減価償却費",X$3*'5.工程集計'!$E336/'5.工程集計'!$I336)))</f>
        <v/>
      </c>
      <c r="Y336" s="105" t="str">
        <f>IF(OR($C336="",Y$3="",'5.工程集計'!$I336=0),"",IF(Y$4="均一配賦",Y$3/'5.工程集計'!$C$4/'5.工程集計'!$I336,IF(Y$4="減価償却費",Y$3*'5.工程集計'!$E336/'5.工程集計'!$I336)))</f>
        <v/>
      </c>
      <c r="Z336" s="105" t="str">
        <f>IF(OR($C336="",Z$3="",'5.工程集計'!$I336=0),"",IF(Z$4="均一配賦",Z$3/'5.工程集計'!$C$4/'5.工程集計'!$I336,IF(Z$4="減価償却費",Z$3*'5.工程集計'!$E336/'5.工程集計'!$I336)))</f>
        <v/>
      </c>
      <c r="AA336" s="105" t="str">
        <f>IF(OR($C336="",AA$3="",'5.工程集計'!$I336=0),"",IF(AA$4="均一配賦",AA$3/'5.工程集計'!$C$4/'5.工程集計'!$I336,IF(AA$4="減価償却費",AA$3*'5.工程集計'!$E336/'5.工程集計'!$I336)))</f>
        <v/>
      </c>
    </row>
    <row r="337" spans="2:27" ht="21.75" customHeight="1">
      <c r="B337" s="14" t="str">
        <f>IF('3.工程情報'!B337="","",'3.工程情報'!B337)</f>
        <v/>
      </c>
      <c r="C337" s="14" t="str">
        <f>IF('3.工程情報'!C337="","",'3.工程情報'!C337)</f>
        <v/>
      </c>
      <c r="D337" s="193" t="str">
        <f t="shared" si="11"/>
        <v/>
      </c>
      <c r="E337" s="193" t="str">
        <f t="shared" si="12"/>
        <v/>
      </c>
      <c r="F337" s="105" t="str">
        <f>IF($C337="","",'3.工程情報'!$H337/'5.工程集計'!$H337)</f>
        <v/>
      </c>
      <c r="G337" s="105" t="str">
        <f>IF(OR($C337="",G$3="",'5.工程集計'!$H337=0),"",IF(G$4="均一配賦",G$3/'5.工程集計'!$C$4/'5.工程集計'!$H337,IF(G$4="減価償却費",G$3*'5.工程集計'!$E337/'5.工程集計'!$H337)))</f>
        <v/>
      </c>
      <c r="H337" s="105" t="str">
        <f>IF($C337="","",'5.工程集計'!D337/'5.工程集計'!I337)</f>
        <v/>
      </c>
      <c r="I337" s="105" t="str">
        <f>IF(OR($C337="",I$3="",'5.工程集計'!$I337=0),"",IF(I$4="均一配賦",I$3/'5.工程集計'!$C$4/'5.工程集計'!$I337,IF(I$4="減価償却費",I$3*'5.工程集計'!$E337/'5.工程集計'!$I337)))</f>
        <v/>
      </c>
      <c r="J337" s="106" t="str">
        <f>IF($C337="","",$J$3*'5.工程集計'!G337/'5.工程集計'!I337)</f>
        <v/>
      </c>
      <c r="K337" s="105" t="str">
        <f>IF($C337="","",'3.工程情報'!I337/'5.工程集計'!I337)</f>
        <v/>
      </c>
      <c r="L337" s="105" t="str">
        <f>IF($C337="","",'3.工程情報'!J337/'5.工程集計'!I337)</f>
        <v/>
      </c>
      <c r="M337" s="105" t="str">
        <f>IF($C337="","",'3.工程情報'!K337/'5.工程集計'!I337)</f>
        <v/>
      </c>
      <c r="N337" s="105" t="str">
        <f>IF($C337="","",'3.工程情報'!L337/'5.工程集計'!I337)</f>
        <v/>
      </c>
      <c r="O337" s="105" t="str">
        <f>IF($C337="","",'3.工程情報'!M337/'5.工程集計'!I337)</f>
        <v/>
      </c>
      <c r="P337" s="105" t="str">
        <f>IF(OR($C337="",P$3="",'5.工程集計'!$I337=0),"",IF(P$4="均一配賦",P$3/'5.工程集計'!$C$4/'5.工程集計'!$I337,IF(P$4="減価償却費",P$3*'5.工程集計'!$E337/'5.工程集計'!$I337)))</f>
        <v/>
      </c>
      <c r="Q337" s="105" t="str">
        <f>IF(OR($C337="",Q$3="",'5.工程集計'!$I337=0),"",IF(Q$4="均一配賦",Q$3/'5.工程集計'!$C$4/'5.工程集計'!$I337,IF(Q$4="減価償却費",Q$3*'5.工程集計'!$E337/'5.工程集計'!$I337)))</f>
        <v/>
      </c>
      <c r="R337" s="105" t="str">
        <f>IF(OR($C337="",R$3="",'5.工程集計'!$I337=0),"",IF(R$4="均一配賦",R$3/'5.工程集計'!$C$4/'5.工程集計'!$I337,IF(R$4="減価償却費",R$3*'5.工程集計'!$E337/'5.工程集計'!$I337)))</f>
        <v/>
      </c>
      <c r="S337" s="105" t="str">
        <f>IF(OR($C337="",S$3="",'5.工程集計'!$I337=0),"",IF(S$4="均一配賦",S$3/'5.工程集計'!$C$4/'5.工程集計'!$I337,IF(S$4="減価償却費",S$3*'5.工程集計'!$E337/'5.工程集計'!$I337)))</f>
        <v/>
      </c>
      <c r="T337" s="105" t="str">
        <f>IF(OR($C337="",T$3="",'5.工程集計'!$I337=0),"",IF(T$4="均一配賦",T$3/'5.工程集計'!$C$4/'5.工程集計'!$I337,IF(T$4="減価償却費",T$3*'5.工程集計'!$E337/'5.工程集計'!$I337)))</f>
        <v/>
      </c>
      <c r="U337" s="105" t="str">
        <f>IF(OR($C337="",U$3="",'5.工程集計'!$I337=0),"",IF(U$4="均一配賦",U$3/'5.工程集計'!$C$4/'5.工程集計'!$I337,IF(U$4="減価償却費",U$3*'5.工程集計'!$E337/'5.工程集計'!$I337)))</f>
        <v/>
      </c>
      <c r="V337" s="105" t="str">
        <f>IF(OR($C337="",V$3="",'5.工程集計'!$I337=0),"",IF(V$4="均一配賦",V$3/'5.工程集計'!$C$4/'5.工程集計'!$I337,IF(V$4="減価償却費",V$3*'5.工程集計'!$E337/'5.工程集計'!$I337)))</f>
        <v/>
      </c>
      <c r="W337" s="105" t="str">
        <f>IF(OR($C337="",W$3="",'5.工程集計'!$I337=0),"",IF(W$4="均一配賦",W$3/'5.工程集計'!$C$4/'5.工程集計'!$I337,IF(W$4="減価償却費",W$3*'5.工程集計'!$E337/'5.工程集計'!$I337)))</f>
        <v/>
      </c>
      <c r="X337" s="105" t="str">
        <f>IF(OR($C337="",X$3="",'5.工程集計'!$I337=0),"",IF(X$4="均一配賦",X$3/'5.工程集計'!$C$4/'5.工程集計'!$I337,IF(X$4="減価償却費",X$3*'5.工程集計'!$E337/'5.工程集計'!$I337)))</f>
        <v/>
      </c>
      <c r="Y337" s="105" t="str">
        <f>IF(OR($C337="",Y$3="",'5.工程集計'!$I337=0),"",IF(Y$4="均一配賦",Y$3/'5.工程集計'!$C$4/'5.工程集計'!$I337,IF(Y$4="減価償却費",Y$3*'5.工程集計'!$E337/'5.工程集計'!$I337)))</f>
        <v/>
      </c>
      <c r="Z337" s="105" t="str">
        <f>IF(OR($C337="",Z$3="",'5.工程集計'!$I337=0),"",IF(Z$4="均一配賦",Z$3/'5.工程集計'!$C$4/'5.工程集計'!$I337,IF(Z$4="減価償却費",Z$3*'5.工程集計'!$E337/'5.工程集計'!$I337)))</f>
        <v/>
      </c>
      <c r="AA337" s="105" t="str">
        <f>IF(OR($C337="",AA$3="",'5.工程集計'!$I337=0),"",IF(AA$4="均一配賦",AA$3/'5.工程集計'!$C$4/'5.工程集計'!$I337,IF(AA$4="減価償却費",AA$3*'5.工程集計'!$E337/'5.工程集計'!$I337)))</f>
        <v/>
      </c>
    </row>
    <row r="338" spans="2:27" ht="21.75" customHeight="1">
      <c r="B338" s="14" t="str">
        <f>IF('3.工程情報'!B338="","",'3.工程情報'!B338)</f>
        <v/>
      </c>
      <c r="C338" s="14" t="str">
        <f>IF('3.工程情報'!C338="","",'3.工程情報'!C338)</f>
        <v/>
      </c>
      <c r="D338" s="193" t="str">
        <f t="shared" si="11"/>
        <v/>
      </c>
      <c r="E338" s="193" t="str">
        <f t="shared" si="12"/>
        <v/>
      </c>
      <c r="F338" s="105" t="str">
        <f>IF($C338="","",'3.工程情報'!$H338/'5.工程集計'!$H338)</f>
        <v/>
      </c>
      <c r="G338" s="105" t="str">
        <f>IF(OR($C338="",G$3="",'5.工程集計'!$H338=0),"",IF(G$4="均一配賦",G$3/'5.工程集計'!$C$4/'5.工程集計'!$H338,IF(G$4="減価償却費",G$3*'5.工程集計'!$E338/'5.工程集計'!$H338)))</f>
        <v/>
      </c>
      <c r="H338" s="105" t="str">
        <f>IF($C338="","",'5.工程集計'!D338/'5.工程集計'!I338)</f>
        <v/>
      </c>
      <c r="I338" s="105" t="str">
        <f>IF(OR($C338="",I$3="",'5.工程集計'!$I338=0),"",IF(I$4="均一配賦",I$3/'5.工程集計'!$C$4/'5.工程集計'!$I338,IF(I$4="減価償却費",I$3*'5.工程集計'!$E338/'5.工程集計'!$I338)))</f>
        <v/>
      </c>
      <c r="J338" s="106" t="str">
        <f>IF($C338="","",$J$3*'5.工程集計'!G338/'5.工程集計'!I338)</f>
        <v/>
      </c>
      <c r="K338" s="105" t="str">
        <f>IF($C338="","",'3.工程情報'!I338/'5.工程集計'!I338)</f>
        <v/>
      </c>
      <c r="L338" s="105" t="str">
        <f>IF($C338="","",'3.工程情報'!J338/'5.工程集計'!I338)</f>
        <v/>
      </c>
      <c r="M338" s="105" t="str">
        <f>IF($C338="","",'3.工程情報'!K338/'5.工程集計'!I338)</f>
        <v/>
      </c>
      <c r="N338" s="105" t="str">
        <f>IF($C338="","",'3.工程情報'!L338/'5.工程集計'!I338)</f>
        <v/>
      </c>
      <c r="O338" s="105" t="str">
        <f>IF($C338="","",'3.工程情報'!M338/'5.工程集計'!I338)</f>
        <v/>
      </c>
      <c r="P338" s="105" t="str">
        <f>IF(OR($C338="",P$3="",'5.工程集計'!$I338=0),"",IF(P$4="均一配賦",P$3/'5.工程集計'!$C$4/'5.工程集計'!$I338,IF(P$4="減価償却費",P$3*'5.工程集計'!$E338/'5.工程集計'!$I338)))</f>
        <v/>
      </c>
      <c r="Q338" s="105" t="str">
        <f>IF(OR($C338="",Q$3="",'5.工程集計'!$I338=0),"",IF(Q$4="均一配賦",Q$3/'5.工程集計'!$C$4/'5.工程集計'!$I338,IF(Q$4="減価償却費",Q$3*'5.工程集計'!$E338/'5.工程集計'!$I338)))</f>
        <v/>
      </c>
      <c r="R338" s="105" t="str">
        <f>IF(OR($C338="",R$3="",'5.工程集計'!$I338=0),"",IF(R$4="均一配賦",R$3/'5.工程集計'!$C$4/'5.工程集計'!$I338,IF(R$4="減価償却費",R$3*'5.工程集計'!$E338/'5.工程集計'!$I338)))</f>
        <v/>
      </c>
      <c r="S338" s="105" t="str">
        <f>IF(OR($C338="",S$3="",'5.工程集計'!$I338=0),"",IF(S$4="均一配賦",S$3/'5.工程集計'!$C$4/'5.工程集計'!$I338,IF(S$4="減価償却費",S$3*'5.工程集計'!$E338/'5.工程集計'!$I338)))</f>
        <v/>
      </c>
      <c r="T338" s="105" t="str">
        <f>IF(OR($C338="",T$3="",'5.工程集計'!$I338=0),"",IF(T$4="均一配賦",T$3/'5.工程集計'!$C$4/'5.工程集計'!$I338,IF(T$4="減価償却費",T$3*'5.工程集計'!$E338/'5.工程集計'!$I338)))</f>
        <v/>
      </c>
      <c r="U338" s="105" t="str">
        <f>IF(OR($C338="",U$3="",'5.工程集計'!$I338=0),"",IF(U$4="均一配賦",U$3/'5.工程集計'!$C$4/'5.工程集計'!$I338,IF(U$4="減価償却費",U$3*'5.工程集計'!$E338/'5.工程集計'!$I338)))</f>
        <v/>
      </c>
      <c r="V338" s="105" t="str">
        <f>IF(OR($C338="",V$3="",'5.工程集計'!$I338=0),"",IF(V$4="均一配賦",V$3/'5.工程集計'!$C$4/'5.工程集計'!$I338,IF(V$4="減価償却費",V$3*'5.工程集計'!$E338/'5.工程集計'!$I338)))</f>
        <v/>
      </c>
      <c r="W338" s="105" t="str">
        <f>IF(OR($C338="",W$3="",'5.工程集計'!$I338=0),"",IF(W$4="均一配賦",W$3/'5.工程集計'!$C$4/'5.工程集計'!$I338,IF(W$4="減価償却費",W$3*'5.工程集計'!$E338/'5.工程集計'!$I338)))</f>
        <v/>
      </c>
      <c r="X338" s="105" t="str">
        <f>IF(OR($C338="",X$3="",'5.工程集計'!$I338=0),"",IF(X$4="均一配賦",X$3/'5.工程集計'!$C$4/'5.工程集計'!$I338,IF(X$4="減価償却費",X$3*'5.工程集計'!$E338/'5.工程集計'!$I338)))</f>
        <v/>
      </c>
      <c r="Y338" s="105" t="str">
        <f>IF(OR($C338="",Y$3="",'5.工程集計'!$I338=0),"",IF(Y$4="均一配賦",Y$3/'5.工程集計'!$C$4/'5.工程集計'!$I338,IF(Y$4="減価償却費",Y$3*'5.工程集計'!$E338/'5.工程集計'!$I338)))</f>
        <v/>
      </c>
      <c r="Z338" s="105" t="str">
        <f>IF(OR($C338="",Z$3="",'5.工程集計'!$I338=0),"",IF(Z$4="均一配賦",Z$3/'5.工程集計'!$C$4/'5.工程集計'!$I338,IF(Z$4="減価償却費",Z$3*'5.工程集計'!$E338/'5.工程集計'!$I338)))</f>
        <v/>
      </c>
      <c r="AA338" s="105" t="str">
        <f>IF(OR($C338="",AA$3="",'5.工程集計'!$I338=0),"",IF(AA$4="均一配賦",AA$3/'5.工程集計'!$C$4/'5.工程集計'!$I338,IF(AA$4="減価償却費",AA$3*'5.工程集計'!$E338/'5.工程集計'!$I338)))</f>
        <v/>
      </c>
    </row>
    <row r="339" spans="2:27" ht="21.75" customHeight="1">
      <c r="B339" s="14" t="str">
        <f>IF('3.工程情報'!B339="","",'3.工程情報'!B339)</f>
        <v/>
      </c>
      <c r="C339" s="14" t="str">
        <f>IF('3.工程情報'!C339="","",'3.工程情報'!C339)</f>
        <v/>
      </c>
      <c r="D339" s="193" t="str">
        <f t="shared" si="11"/>
        <v/>
      </c>
      <c r="E339" s="193" t="str">
        <f t="shared" si="12"/>
        <v/>
      </c>
      <c r="F339" s="105" t="str">
        <f>IF($C339="","",'3.工程情報'!$H339/'5.工程集計'!$H339)</f>
        <v/>
      </c>
      <c r="G339" s="105" t="str">
        <f>IF(OR($C339="",G$3="",'5.工程集計'!$H339=0),"",IF(G$4="均一配賦",G$3/'5.工程集計'!$C$4/'5.工程集計'!$H339,IF(G$4="減価償却費",G$3*'5.工程集計'!$E339/'5.工程集計'!$H339)))</f>
        <v/>
      </c>
      <c r="H339" s="105" t="str">
        <f>IF($C339="","",'5.工程集計'!D339/'5.工程集計'!I339)</f>
        <v/>
      </c>
      <c r="I339" s="105" t="str">
        <f>IF(OR($C339="",I$3="",'5.工程集計'!$I339=0),"",IF(I$4="均一配賦",I$3/'5.工程集計'!$C$4/'5.工程集計'!$I339,IF(I$4="減価償却費",I$3*'5.工程集計'!$E339/'5.工程集計'!$I339)))</f>
        <v/>
      </c>
      <c r="J339" s="106" t="str">
        <f>IF($C339="","",$J$3*'5.工程集計'!G339/'5.工程集計'!I339)</f>
        <v/>
      </c>
      <c r="K339" s="105" t="str">
        <f>IF($C339="","",'3.工程情報'!I339/'5.工程集計'!I339)</f>
        <v/>
      </c>
      <c r="L339" s="105" t="str">
        <f>IF($C339="","",'3.工程情報'!J339/'5.工程集計'!I339)</f>
        <v/>
      </c>
      <c r="M339" s="105" t="str">
        <f>IF($C339="","",'3.工程情報'!K339/'5.工程集計'!I339)</f>
        <v/>
      </c>
      <c r="N339" s="105" t="str">
        <f>IF($C339="","",'3.工程情報'!L339/'5.工程集計'!I339)</f>
        <v/>
      </c>
      <c r="O339" s="105" t="str">
        <f>IF($C339="","",'3.工程情報'!M339/'5.工程集計'!I339)</f>
        <v/>
      </c>
      <c r="P339" s="105" t="str">
        <f>IF(OR($C339="",P$3="",'5.工程集計'!$I339=0),"",IF(P$4="均一配賦",P$3/'5.工程集計'!$C$4/'5.工程集計'!$I339,IF(P$4="減価償却費",P$3*'5.工程集計'!$E339/'5.工程集計'!$I339)))</f>
        <v/>
      </c>
      <c r="Q339" s="105" t="str">
        <f>IF(OR($C339="",Q$3="",'5.工程集計'!$I339=0),"",IF(Q$4="均一配賦",Q$3/'5.工程集計'!$C$4/'5.工程集計'!$I339,IF(Q$4="減価償却費",Q$3*'5.工程集計'!$E339/'5.工程集計'!$I339)))</f>
        <v/>
      </c>
      <c r="R339" s="105" t="str">
        <f>IF(OR($C339="",R$3="",'5.工程集計'!$I339=0),"",IF(R$4="均一配賦",R$3/'5.工程集計'!$C$4/'5.工程集計'!$I339,IF(R$4="減価償却費",R$3*'5.工程集計'!$E339/'5.工程集計'!$I339)))</f>
        <v/>
      </c>
      <c r="S339" s="105" t="str">
        <f>IF(OR($C339="",S$3="",'5.工程集計'!$I339=0),"",IF(S$4="均一配賦",S$3/'5.工程集計'!$C$4/'5.工程集計'!$I339,IF(S$4="減価償却費",S$3*'5.工程集計'!$E339/'5.工程集計'!$I339)))</f>
        <v/>
      </c>
      <c r="T339" s="105" t="str">
        <f>IF(OR($C339="",T$3="",'5.工程集計'!$I339=0),"",IF(T$4="均一配賦",T$3/'5.工程集計'!$C$4/'5.工程集計'!$I339,IF(T$4="減価償却費",T$3*'5.工程集計'!$E339/'5.工程集計'!$I339)))</f>
        <v/>
      </c>
      <c r="U339" s="105" t="str">
        <f>IF(OR($C339="",U$3="",'5.工程集計'!$I339=0),"",IF(U$4="均一配賦",U$3/'5.工程集計'!$C$4/'5.工程集計'!$I339,IF(U$4="減価償却費",U$3*'5.工程集計'!$E339/'5.工程集計'!$I339)))</f>
        <v/>
      </c>
      <c r="V339" s="105" t="str">
        <f>IF(OR($C339="",V$3="",'5.工程集計'!$I339=0),"",IF(V$4="均一配賦",V$3/'5.工程集計'!$C$4/'5.工程集計'!$I339,IF(V$4="減価償却費",V$3*'5.工程集計'!$E339/'5.工程集計'!$I339)))</f>
        <v/>
      </c>
      <c r="W339" s="105" t="str">
        <f>IF(OR($C339="",W$3="",'5.工程集計'!$I339=0),"",IF(W$4="均一配賦",W$3/'5.工程集計'!$C$4/'5.工程集計'!$I339,IF(W$4="減価償却費",W$3*'5.工程集計'!$E339/'5.工程集計'!$I339)))</f>
        <v/>
      </c>
      <c r="X339" s="105" t="str">
        <f>IF(OR($C339="",X$3="",'5.工程集計'!$I339=0),"",IF(X$4="均一配賦",X$3/'5.工程集計'!$C$4/'5.工程集計'!$I339,IF(X$4="減価償却費",X$3*'5.工程集計'!$E339/'5.工程集計'!$I339)))</f>
        <v/>
      </c>
      <c r="Y339" s="105" t="str">
        <f>IF(OR($C339="",Y$3="",'5.工程集計'!$I339=0),"",IF(Y$4="均一配賦",Y$3/'5.工程集計'!$C$4/'5.工程集計'!$I339,IF(Y$4="減価償却費",Y$3*'5.工程集計'!$E339/'5.工程集計'!$I339)))</f>
        <v/>
      </c>
      <c r="Z339" s="105" t="str">
        <f>IF(OR($C339="",Z$3="",'5.工程集計'!$I339=0),"",IF(Z$4="均一配賦",Z$3/'5.工程集計'!$C$4/'5.工程集計'!$I339,IF(Z$4="減価償却費",Z$3*'5.工程集計'!$E339/'5.工程集計'!$I339)))</f>
        <v/>
      </c>
      <c r="AA339" s="105" t="str">
        <f>IF(OR($C339="",AA$3="",'5.工程集計'!$I339=0),"",IF(AA$4="均一配賦",AA$3/'5.工程集計'!$C$4/'5.工程集計'!$I339,IF(AA$4="減価償却費",AA$3*'5.工程集計'!$E339/'5.工程集計'!$I339)))</f>
        <v/>
      </c>
    </row>
    <row r="340" spans="2:27" ht="21.75" customHeight="1">
      <c r="B340" s="14" t="str">
        <f>IF('3.工程情報'!B340="","",'3.工程情報'!B340)</f>
        <v/>
      </c>
      <c r="C340" s="14" t="str">
        <f>IF('3.工程情報'!C340="","",'3.工程情報'!C340)</f>
        <v/>
      </c>
      <c r="D340" s="193" t="str">
        <f t="shared" si="11"/>
        <v/>
      </c>
      <c r="E340" s="193" t="str">
        <f t="shared" si="12"/>
        <v/>
      </c>
      <c r="F340" s="105" t="str">
        <f>IF($C340="","",'3.工程情報'!$H340/'5.工程集計'!$H340)</f>
        <v/>
      </c>
      <c r="G340" s="105" t="str">
        <f>IF(OR($C340="",G$3="",'5.工程集計'!$H340=0),"",IF(G$4="均一配賦",G$3/'5.工程集計'!$C$4/'5.工程集計'!$H340,IF(G$4="減価償却費",G$3*'5.工程集計'!$E340/'5.工程集計'!$H340)))</f>
        <v/>
      </c>
      <c r="H340" s="105" t="str">
        <f>IF($C340="","",'5.工程集計'!D340/'5.工程集計'!I340)</f>
        <v/>
      </c>
      <c r="I340" s="105" t="str">
        <f>IF(OR($C340="",I$3="",'5.工程集計'!$I340=0),"",IF(I$4="均一配賦",I$3/'5.工程集計'!$C$4/'5.工程集計'!$I340,IF(I$4="減価償却費",I$3*'5.工程集計'!$E340/'5.工程集計'!$I340)))</f>
        <v/>
      </c>
      <c r="J340" s="106" t="str">
        <f>IF($C340="","",$J$3*'5.工程集計'!G340/'5.工程集計'!I340)</f>
        <v/>
      </c>
      <c r="K340" s="105" t="str">
        <f>IF($C340="","",'3.工程情報'!I340/'5.工程集計'!I340)</f>
        <v/>
      </c>
      <c r="L340" s="105" t="str">
        <f>IF($C340="","",'3.工程情報'!J340/'5.工程集計'!I340)</f>
        <v/>
      </c>
      <c r="M340" s="105" t="str">
        <f>IF($C340="","",'3.工程情報'!K340/'5.工程集計'!I340)</f>
        <v/>
      </c>
      <c r="N340" s="105" t="str">
        <f>IF($C340="","",'3.工程情報'!L340/'5.工程集計'!I340)</f>
        <v/>
      </c>
      <c r="O340" s="105" t="str">
        <f>IF($C340="","",'3.工程情報'!M340/'5.工程集計'!I340)</f>
        <v/>
      </c>
      <c r="P340" s="105" t="str">
        <f>IF(OR($C340="",P$3="",'5.工程集計'!$I340=0),"",IF(P$4="均一配賦",P$3/'5.工程集計'!$C$4/'5.工程集計'!$I340,IF(P$4="減価償却費",P$3*'5.工程集計'!$E340/'5.工程集計'!$I340)))</f>
        <v/>
      </c>
      <c r="Q340" s="105" t="str">
        <f>IF(OR($C340="",Q$3="",'5.工程集計'!$I340=0),"",IF(Q$4="均一配賦",Q$3/'5.工程集計'!$C$4/'5.工程集計'!$I340,IF(Q$4="減価償却費",Q$3*'5.工程集計'!$E340/'5.工程集計'!$I340)))</f>
        <v/>
      </c>
      <c r="R340" s="105" t="str">
        <f>IF(OR($C340="",R$3="",'5.工程集計'!$I340=0),"",IF(R$4="均一配賦",R$3/'5.工程集計'!$C$4/'5.工程集計'!$I340,IF(R$4="減価償却費",R$3*'5.工程集計'!$E340/'5.工程集計'!$I340)))</f>
        <v/>
      </c>
      <c r="S340" s="105" t="str">
        <f>IF(OR($C340="",S$3="",'5.工程集計'!$I340=0),"",IF(S$4="均一配賦",S$3/'5.工程集計'!$C$4/'5.工程集計'!$I340,IF(S$4="減価償却費",S$3*'5.工程集計'!$E340/'5.工程集計'!$I340)))</f>
        <v/>
      </c>
      <c r="T340" s="105" t="str">
        <f>IF(OR($C340="",T$3="",'5.工程集計'!$I340=0),"",IF(T$4="均一配賦",T$3/'5.工程集計'!$C$4/'5.工程集計'!$I340,IF(T$4="減価償却費",T$3*'5.工程集計'!$E340/'5.工程集計'!$I340)))</f>
        <v/>
      </c>
      <c r="U340" s="105" t="str">
        <f>IF(OR($C340="",U$3="",'5.工程集計'!$I340=0),"",IF(U$4="均一配賦",U$3/'5.工程集計'!$C$4/'5.工程集計'!$I340,IF(U$4="減価償却費",U$3*'5.工程集計'!$E340/'5.工程集計'!$I340)))</f>
        <v/>
      </c>
      <c r="V340" s="105" t="str">
        <f>IF(OR($C340="",V$3="",'5.工程集計'!$I340=0),"",IF(V$4="均一配賦",V$3/'5.工程集計'!$C$4/'5.工程集計'!$I340,IF(V$4="減価償却費",V$3*'5.工程集計'!$E340/'5.工程集計'!$I340)))</f>
        <v/>
      </c>
      <c r="W340" s="105" t="str">
        <f>IF(OR($C340="",W$3="",'5.工程集計'!$I340=0),"",IF(W$4="均一配賦",W$3/'5.工程集計'!$C$4/'5.工程集計'!$I340,IF(W$4="減価償却費",W$3*'5.工程集計'!$E340/'5.工程集計'!$I340)))</f>
        <v/>
      </c>
      <c r="X340" s="105" t="str">
        <f>IF(OR($C340="",X$3="",'5.工程集計'!$I340=0),"",IF(X$4="均一配賦",X$3/'5.工程集計'!$C$4/'5.工程集計'!$I340,IF(X$4="減価償却費",X$3*'5.工程集計'!$E340/'5.工程集計'!$I340)))</f>
        <v/>
      </c>
      <c r="Y340" s="105" t="str">
        <f>IF(OR($C340="",Y$3="",'5.工程集計'!$I340=0),"",IF(Y$4="均一配賦",Y$3/'5.工程集計'!$C$4/'5.工程集計'!$I340,IF(Y$4="減価償却費",Y$3*'5.工程集計'!$E340/'5.工程集計'!$I340)))</f>
        <v/>
      </c>
      <c r="Z340" s="105" t="str">
        <f>IF(OR($C340="",Z$3="",'5.工程集計'!$I340=0),"",IF(Z$4="均一配賦",Z$3/'5.工程集計'!$C$4/'5.工程集計'!$I340,IF(Z$4="減価償却費",Z$3*'5.工程集計'!$E340/'5.工程集計'!$I340)))</f>
        <v/>
      </c>
      <c r="AA340" s="105" t="str">
        <f>IF(OR($C340="",AA$3="",'5.工程集計'!$I340=0),"",IF(AA$4="均一配賦",AA$3/'5.工程集計'!$C$4/'5.工程集計'!$I340,IF(AA$4="減価償却費",AA$3*'5.工程集計'!$E340/'5.工程集計'!$I340)))</f>
        <v/>
      </c>
    </row>
    <row r="341" spans="2:27" ht="21.75" customHeight="1">
      <c r="B341" s="14" t="str">
        <f>IF('3.工程情報'!B341="","",'3.工程情報'!B341)</f>
        <v/>
      </c>
      <c r="C341" s="14" t="str">
        <f>IF('3.工程情報'!C341="","",'3.工程情報'!C341)</f>
        <v/>
      </c>
      <c r="D341" s="193" t="str">
        <f t="shared" si="11"/>
        <v/>
      </c>
      <c r="E341" s="193" t="str">
        <f t="shared" si="12"/>
        <v/>
      </c>
      <c r="F341" s="105" t="str">
        <f>IF($C341="","",'3.工程情報'!$H341/'5.工程集計'!$H341)</f>
        <v/>
      </c>
      <c r="G341" s="105" t="str">
        <f>IF(OR($C341="",G$3="",'5.工程集計'!$H341=0),"",IF(G$4="均一配賦",G$3/'5.工程集計'!$C$4/'5.工程集計'!$H341,IF(G$4="減価償却費",G$3*'5.工程集計'!$E341/'5.工程集計'!$H341)))</f>
        <v/>
      </c>
      <c r="H341" s="105" t="str">
        <f>IF($C341="","",'5.工程集計'!D341/'5.工程集計'!I341)</f>
        <v/>
      </c>
      <c r="I341" s="105" t="str">
        <f>IF(OR($C341="",I$3="",'5.工程集計'!$I341=0),"",IF(I$4="均一配賦",I$3/'5.工程集計'!$C$4/'5.工程集計'!$I341,IF(I$4="減価償却費",I$3*'5.工程集計'!$E341/'5.工程集計'!$I341)))</f>
        <v/>
      </c>
      <c r="J341" s="106" t="str">
        <f>IF($C341="","",$J$3*'5.工程集計'!G341/'5.工程集計'!I341)</f>
        <v/>
      </c>
      <c r="K341" s="105" t="str">
        <f>IF($C341="","",'3.工程情報'!I341/'5.工程集計'!I341)</f>
        <v/>
      </c>
      <c r="L341" s="105" t="str">
        <f>IF($C341="","",'3.工程情報'!J341/'5.工程集計'!I341)</f>
        <v/>
      </c>
      <c r="M341" s="105" t="str">
        <f>IF($C341="","",'3.工程情報'!K341/'5.工程集計'!I341)</f>
        <v/>
      </c>
      <c r="N341" s="105" t="str">
        <f>IF($C341="","",'3.工程情報'!L341/'5.工程集計'!I341)</f>
        <v/>
      </c>
      <c r="O341" s="105" t="str">
        <f>IF($C341="","",'3.工程情報'!M341/'5.工程集計'!I341)</f>
        <v/>
      </c>
      <c r="P341" s="105" t="str">
        <f>IF(OR($C341="",P$3="",'5.工程集計'!$I341=0),"",IF(P$4="均一配賦",P$3/'5.工程集計'!$C$4/'5.工程集計'!$I341,IF(P$4="減価償却費",P$3*'5.工程集計'!$E341/'5.工程集計'!$I341)))</f>
        <v/>
      </c>
      <c r="Q341" s="105" t="str">
        <f>IF(OR($C341="",Q$3="",'5.工程集計'!$I341=0),"",IF(Q$4="均一配賦",Q$3/'5.工程集計'!$C$4/'5.工程集計'!$I341,IF(Q$4="減価償却費",Q$3*'5.工程集計'!$E341/'5.工程集計'!$I341)))</f>
        <v/>
      </c>
      <c r="R341" s="105" t="str">
        <f>IF(OR($C341="",R$3="",'5.工程集計'!$I341=0),"",IF(R$4="均一配賦",R$3/'5.工程集計'!$C$4/'5.工程集計'!$I341,IF(R$4="減価償却費",R$3*'5.工程集計'!$E341/'5.工程集計'!$I341)))</f>
        <v/>
      </c>
      <c r="S341" s="105" t="str">
        <f>IF(OR($C341="",S$3="",'5.工程集計'!$I341=0),"",IF(S$4="均一配賦",S$3/'5.工程集計'!$C$4/'5.工程集計'!$I341,IF(S$4="減価償却費",S$3*'5.工程集計'!$E341/'5.工程集計'!$I341)))</f>
        <v/>
      </c>
      <c r="T341" s="105" t="str">
        <f>IF(OR($C341="",T$3="",'5.工程集計'!$I341=0),"",IF(T$4="均一配賦",T$3/'5.工程集計'!$C$4/'5.工程集計'!$I341,IF(T$4="減価償却費",T$3*'5.工程集計'!$E341/'5.工程集計'!$I341)))</f>
        <v/>
      </c>
      <c r="U341" s="105" t="str">
        <f>IF(OR($C341="",U$3="",'5.工程集計'!$I341=0),"",IF(U$4="均一配賦",U$3/'5.工程集計'!$C$4/'5.工程集計'!$I341,IF(U$4="減価償却費",U$3*'5.工程集計'!$E341/'5.工程集計'!$I341)))</f>
        <v/>
      </c>
      <c r="V341" s="105" t="str">
        <f>IF(OR($C341="",V$3="",'5.工程集計'!$I341=0),"",IF(V$4="均一配賦",V$3/'5.工程集計'!$C$4/'5.工程集計'!$I341,IF(V$4="減価償却費",V$3*'5.工程集計'!$E341/'5.工程集計'!$I341)))</f>
        <v/>
      </c>
      <c r="W341" s="105" t="str">
        <f>IF(OR($C341="",W$3="",'5.工程集計'!$I341=0),"",IF(W$4="均一配賦",W$3/'5.工程集計'!$C$4/'5.工程集計'!$I341,IF(W$4="減価償却費",W$3*'5.工程集計'!$E341/'5.工程集計'!$I341)))</f>
        <v/>
      </c>
      <c r="X341" s="105" t="str">
        <f>IF(OR($C341="",X$3="",'5.工程集計'!$I341=0),"",IF(X$4="均一配賦",X$3/'5.工程集計'!$C$4/'5.工程集計'!$I341,IF(X$4="減価償却費",X$3*'5.工程集計'!$E341/'5.工程集計'!$I341)))</f>
        <v/>
      </c>
      <c r="Y341" s="105" t="str">
        <f>IF(OR($C341="",Y$3="",'5.工程集計'!$I341=0),"",IF(Y$4="均一配賦",Y$3/'5.工程集計'!$C$4/'5.工程集計'!$I341,IF(Y$4="減価償却費",Y$3*'5.工程集計'!$E341/'5.工程集計'!$I341)))</f>
        <v/>
      </c>
      <c r="Z341" s="105" t="str">
        <f>IF(OR($C341="",Z$3="",'5.工程集計'!$I341=0),"",IF(Z$4="均一配賦",Z$3/'5.工程集計'!$C$4/'5.工程集計'!$I341,IF(Z$4="減価償却費",Z$3*'5.工程集計'!$E341/'5.工程集計'!$I341)))</f>
        <v/>
      </c>
      <c r="AA341" s="105" t="str">
        <f>IF(OR($C341="",AA$3="",'5.工程集計'!$I341=0),"",IF(AA$4="均一配賦",AA$3/'5.工程集計'!$C$4/'5.工程集計'!$I341,IF(AA$4="減価償却費",AA$3*'5.工程集計'!$E341/'5.工程集計'!$I341)))</f>
        <v/>
      </c>
    </row>
    <row r="342" spans="2:27" ht="21.75" customHeight="1">
      <c r="B342" s="14" t="str">
        <f>IF('3.工程情報'!B342="","",'3.工程情報'!B342)</f>
        <v/>
      </c>
      <c r="C342" s="14" t="str">
        <f>IF('3.工程情報'!C342="","",'3.工程情報'!C342)</f>
        <v/>
      </c>
      <c r="D342" s="193" t="str">
        <f t="shared" si="11"/>
        <v/>
      </c>
      <c r="E342" s="193" t="str">
        <f t="shared" si="12"/>
        <v/>
      </c>
      <c r="F342" s="105" t="str">
        <f>IF($C342="","",'3.工程情報'!$H342/'5.工程集計'!$H342)</f>
        <v/>
      </c>
      <c r="G342" s="105" t="str">
        <f>IF(OR($C342="",G$3="",'5.工程集計'!$H342=0),"",IF(G$4="均一配賦",G$3/'5.工程集計'!$C$4/'5.工程集計'!$H342,IF(G$4="減価償却費",G$3*'5.工程集計'!$E342/'5.工程集計'!$H342)))</f>
        <v/>
      </c>
      <c r="H342" s="105" t="str">
        <f>IF($C342="","",'5.工程集計'!D342/'5.工程集計'!I342)</f>
        <v/>
      </c>
      <c r="I342" s="105" t="str">
        <f>IF(OR($C342="",I$3="",'5.工程集計'!$I342=0),"",IF(I$4="均一配賦",I$3/'5.工程集計'!$C$4/'5.工程集計'!$I342,IF(I$4="減価償却費",I$3*'5.工程集計'!$E342/'5.工程集計'!$I342)))</f>
        <v/>
      </c>
      <c r="J342" s="106" t="str">
        <f>IF($C342="","",$J$3*'5.工程集計'!G342/'5.工程集計'!I342)</f>
        <v/>
      </c>
      <c r="K342" s="105" t="str">
        <f>IF($C342="","",'3.工程情報'!I342/'5.工程集計'!I342)</f>
        <v/>
      </c>
      <c r="L342" s="105" t="str">
        <f>IF($C342="","",'3.工程情報'!J342/'5.工程集計'!I342)</f>
        <v/>
      </c>
      <c r="M342" s="105" t="str">
        <f>IF($C342="","",'3.工程情報'!K342/'5.工程集計'!I342)</f>
        <v/>
      </c>
      <c r="N342" s="105" t="str">
        <f>IF($C342="","",'3.工程情報'!L342/'5.工程集計'!I342)</f>
        <v/>
      </c>
      <c r="O342" s="105" t="str">
        <f>IF($C342="","",'3.工程情報'!M342/'5.工程集計'!I342)</f>
        <v/>
      </c>
      <c r="P342" s="105" t="str">
        <f>IF(OR($C342="",P$3="",'5.工程集計'!$I342=0),"",IF(P$4="均一配賦",P$3/'5.工程集計'!$C$4/'5.工程集計'!$I342,IF(P$4="減価償却費",P$3*'5.工程集計'!$E342/'5.工程集計'!$I342)))</f>
        <v/>
      </c>
      <c r="Q342" s="105" t="str">
        <f>IF(OR($C342="",Q$3="",'5.工程集計'!$I342=0),"",IF(Q$4="均一配賦",Q$3/'5.工程集計'!$C$4/'5.工程集計'!$I342,IF(Q$4="減価償却費",Q$3*'5.工程集計'!$E342/'5.工程集計'!$I342)))</f>
        <v/>
      </c>
      <c r="R342" s="105" t="str">
        <f>IF(OR($C342="",R$3="",'5.工程集計'!$I342=0),"",IF(R$4="均一配賦",R$3/'5.工程集計'!$C$4/'5.工程集計'!$I342,IF(R$4="減価償却費",R$3*'5.工程集計'!$E342/'5.工程集計'!$I342)))</f>
        <v/>
      </c>
      <c r="S342" s="105" t="str">
        <f>IF(OR($C342="",S$3="",'5.工程集計'!$I342=0),"",IF(S$4="均一配賦",S$3/'5.工程集計'!$C$4/'5.工程集計'!$I342,IF(S$4="減価償却費",S$3*'5.工程集計'!$E342/'5.工程集計'!$I342)))</f>
        <v/>
      </c>
      <c r="T342" s="105" t="str">
        <f>IF(OR($C342="",T$3="",'5.工程集計'!$I342=0),"",IF(T$4="均一配賦",T$3/'5.工程集計'!$C$4/'5.工程集計'!$I342,IF(T$4="減価償却費",T$3*'5.工程集計'!$E342/'5.工程集計'!$I342)))</f>
        <v/>
      </c>
      <c r="U342" s="105" t="str">
        <f>IF(OR($C342="",U$3="",'5.工程集計'!$I342=0),"",IF(U$4="均一配賦",U$3/'5.工程集計'!$C$4/'5.工程集計'!$I342,IF(U$4="減価償却費",U$3*'5.工程集計'!$E342/'5.工程集計'!$I342)))</f>
        <v/>
      </c>
      <c r="V342" s="105" t="str">
        <f>IF(OR($C342="",V$3="",'5.工程集計'!$I342=0),"",IF(V$4="均一配賦",V$3/'5.工程集計'!$C$4/'5.工程集計'!$I342,IF(V$4="減価償却費",V$3*'5.工程集計'!$E342/'5.工程集計'!$I342)))</f>
        <v/>
      </c>
      <c r="W342" s="105" t="str">
        <f>IF(OR($C342="",W$3="",'5.工程集計'!$I342=0),"",IF(W$4="均一配賦",W$3/'5.工程集計'!$C$4/'5.工程集計'!$I342,IF(W$4="減価償却費",W$3*'5.工程集計'!$E342/'5.工程集計'!$I342)))</f>
        <v/>
      </c>
      <c r="X342" s="105" t="str">
        <f>IF(OR($C342="",X$3="",'5.工程集計'!$I342=0),"",IF(X$4="均一配賦",X$3/'5.工程集計'!$C$4/'5.工程集計'!$I342,IF(X$4="減価償却費",X$3*'5.工程集計'!$E342/'5.工程集計'!$I342)))</f>
        <v/>
      </c>
      <c r="Y342" s="105" t="str">
        <f>IF(OR($C342="",Y$3="",'5.工程集計'!$I342=0),"",IF(Y$4="均一配賦",Y$3/'5.工程集計'!$C$4/'5.工程集計'!$I342,IF(Y$4="減価償却費",Y$3*'5.工程集計'!$E342/'5.工程集計'!$I342)))</f>
        <v/>
      </c>
      <c r="Z342" s="105" t="str">
        <f>IF(OR($C342="",Z$3="",'5.工程集計'!$I342=0),"",IF(Z$4="均一配賦",Z$3/'5.工程集計'!$C$4/'5.工程集計'!$I342,IF(Z$4="減価償却費",Z$3*'5.工程集計'!$E342/'5.工程集計'!$I342)))</f>
        <v/>
      </c>
      <c r="AA342" s="105" t="str">
        <f>IF(OR($C342="",AA$3="",'5.工程集計'!$I342=0),"",IF(AA$4="均一配賦",AA$3/'5.工程集計'!$C$4/'5.工程集計'!$I342,IF(AA$4="減価償却費",AA$3*'5.工程集計'!$E342/'5.工程集計'!$I342)))</f>
        <v/>
      </c>
    </row>
    <row r="343" spans="2:27" ht="21.75" customHeight="1">
      <c r="B343" s="14" t="str">
        <f>IF('3.工程情報'!B343="","",'3.工程情報'!B343)</f>
        <v/>
      </c>
      <c r="C343" s="14" t="str">
        <f>IF('3.工程情報'!C343="","",'3.工程情報'!C343)</f>
        <v/>
      </c>
      <c r="D343" s="193" t="str">
        <f t="shared" si="11"/>
        <v/>
      </c>
      <c r="E343" s="193" t="str">
        <f t="shared" si="12"/>
        <v/>
      </c>
      <c r="F343" s="105" t="str">
        <f>IF($C343="","",'3.工程情報'!$H343/'5.工程集計'!$H343)</f>
        <v/>
      </c>
      <c r="G343" s="105" t="str">
        <f>IF(OR($C343="",G$3="",'5.工程集計'!$H343=0),"",IF(G$4="均一配賦",G$3/'5.工程集計'!$C$4/'5.工程集計'!$H343,IF(G$4="減価償却費",G$3*'5.工程集計'!$E343/'5.工程集計'!$H343)))</f>
        <v/>
      </c>
      <c r="H343" s="105" t="str">
        <f>IF($C343="","",'5.工程集計'!D343/'5.工程集計'!I343)</f>
        <v/>
      </c>
      <c r="I343" s="105" t="str">
        <f>IF(OR($C343="",I$3="",'5.工程集計'!$I343=0),"",IF(I$4="均一配賦",I$3/'5.工程集計'!$C$4/'5.工程集計'!$I343,IF(I$4="減価償却費",I$3*'5.工程集計'!$E343/'5.工程集計'!$I343)))</f>
        <v/>
      </c>
      <c r="J343" s="106" t="str">
        <f>IF($C343="","",$J$3*'5.工程集計'!G343/'5.工程集計'!I343)</f>
        <v/>
      </c>
      <c r="K343" s="105" t="str">
        <f>IF($C343="","",'3.工程情報'!I343/'5.工程集計'!I343)</f>
        <v/>
      </c>
      <c r="L343" s="105" t="str">
        <f>IF($C343="","",'3.工程情報'!J343/'5.工程集計'!I343)</f>
        <v/>
      </c>
      <c r="M343" s="105" t="str">
        <f>IF($C343="","",'3.工程情報'!K343/'5.工程集計'!I343)</f>
        <v/>
      </c>
      <c r="N343" s="105" t="str">
        <f>IF($C343="","",'3.工程情報'!L343/'5.工程集計'!I343)</f>
        <v/>
      </c>
      <c r="O343" s="105" t="str">
        <f>IF($C343="","",'3.工程情報'!M343/'5.工程集計'!I343)</f>
        <v/>
      </c>
      <c r="P343" s="105" t="str">
        <f>IF(OR($C343="",P$3="",'5.工程集計'!$I343=0),"",IF(P$4="均一配賦",P$3/'5.工程集計'!$C$4/'5.工程集計'!$I343,IF(P$4="減価償却費",P$3*'5.工程集計'!$E343/'5.工程集計'!$I343)))</f>
        <v/>
      </c>
      <c r="Q343" s="105" t="str">
        <f>IF(OR($C343="",Q$3="",'5.工程集計'!$I343=0),"",IF(Q$4="均一配賦",Q$3/'5.工程集計'!$C$4/'5.工程集計'!$I343,IF(Q$4="減価償却費",Q$3*'5.工程集計'!$E343/'5.工程集計'!$I343)))</f>
        <v/>
      </c>
      <c r="R343" s="105" t="str">
        <f>IF(OR($C343="",R$3="",'5.工程集計'!$I343=0),"",IF(R$4="均一配賦",R$3/'5.工程集計'!$C$4/'5.工程集計'!$I343,IF(R$4="減価償却費",R$3*'5.工程集計'!$E343/'5.工程集計'!$I343)))</f>
        <v/>
      </c>
      <c r="S343" s="105" t="str">
        <f>IF(OR($C343="",S$3="",'5.工程集計'!$I343=0),"",IF(S$4="均一配賦",S$3/'5.工程集計'!$C$4/'5.工程集計'!$I343,IF(S$4="減価償却費",S$3*'5.工程集計'!$E343/'5.工程集計'!$I343)))</f>
        <v/>
      </c>
      <c r="T343" s="105" t="str">
        <f>IF(OR($C343="",T$3="",'5.工程集計'!$I343=0),"",IF(T$4="均一配賦",T$3/'5.工程集計'!$C$4/'5.工程集計'!$I343,IF(T$4="減価償却費",T$3*'5.工程集計'!$E343/'5.工程集計'!$I343)))</f>
        <v/>
      </c>
      <c r="U343" s="105" t="str">
        <f>IF(OR($C343="",U$3="",'5.工程集計'!$I343=0),"",IF(U$4="均一配賦",U$3/'5.工程集計'!$C$4/'5.工程集計'!$I343,IF(U$4="減価償却費",U$3*'5.工程集計'!$E343/'5.工程集計'!$I343)))</f>
        <v/>
      </c>
      <c r="V343" s="105" t="str">
        <f>IF(OR($C343="",V$3="",'5.工程集計'!$I343=0),"",IF(V$4="均一配賦",V$3/'5.工程集計'!$C$4/'5.工程集計'!$I343,IF(V$4="減価償却費",V$3*'5.工程集計'!$E343/'5.工程集計'!$I343)))</f>
        <v/>
      </c>
      <c r="W343" s="105" t="str">
        <f>IF(OR($C343="",W$3="",'5.工程集計'!$I343=0),"",IF(W$4="均一配賦",W$3/'5.工程集計'!$C$4/'5.工程集計'!$I343,IF(W$4="減価償却費",W$3*'5.工程集計'!$E343/'5.工程集計'!$I343)))</f>
        <v/>
      </c>
      <c r="X343" s="105" t="str">
        <f>IF(OR($C343="",X$3="",'5.工程集計'!$I343=0),"",IF(X$4="均一配賦",X$3/'5.工程集計'!$C$4/'5.工程集計'!$I343,IF(X$4="減価償却費",X$3*'5.工程集計'!$E343/'5.工程集計'!$I343)))</f>
        <v/>
      </c>
      <c r="Y343" s="105" t="str">
        <f>IF(OR($C343="",Y$3="",'5.工程集計'!$I343=0),"",IF(Y$4="均一配賦",Y$3/'5.工程集計'!$C$4/'5.工程集計'!$I343,IF(Y$4="減価償却費",Y$3*'5.工程集計'!$E343/'5.工程集計'!$I343)))</f>
        <v/>
      </c>
      <c r="Z343" s="105" t="str">
        <f>IF(OR($C343="",Z$3="",'5.工程集計'!$I343=0),"",IF(Z$4="均一配賦",Z$3/'5.工程集計'!$C$4/'5.工程集計'!$I343,IF(Z$4="減価償却費",Z$3*'5.工程集計'!$E343/'5.工程集計'!$I343)))</f>
        <v/>
      </c>
      <c r="AA343" s="105" t="str">
        <f>IF(OR($C343="",AA$3="",'5.工程集計'!$I343=0),"",IF(AA$4="均一配賦",AA$3/'5.工程集計'!$C$4/'5.工程集計'!$I343,IF(AA$4="減価償却費",AA$3*'5.工程集計'!$E343/'5.工程集計'!$I343)))</f>
        <v/>
      </c>
    </row>
    <row r="344" spans="2:27" ht="21.75" customHeight="1">
      <c r="B344" s="14" t="str">
        <f>IF('3.工程情報'!B344="","",'3.工程情報'!B344)</f>
        <v/>
      </c>
      <c r="C344" s="14" t="str">
        <f>IF('3.工程情報'!C344="","",'3.工程情報'!C344)</f>
        <v/>
      </c>
      <c r="D344" s="193" t="str">
        <f t="shared" si="11"/>
        <v/>
      </c>
      <c r="E344" s="193" t="str">
        <f t="shared" si="12"/>
        <v/>
      </c>
      <c r="F344" s="105" t="str">
        <f>IF($C344="","",'3.工程情報'!$H344/'5.工程集計'!$H344)</f>
        <v/>
      </c>
      <c r="G344" s="105" t="str">
        <f>IF(OR($C344="",G$3="",'5.工程集計'!$H344=0),"",IF(G$4="均一配賦",G$3/'5.工程集計'!$C$4/'5.工程集計'!$H344,IF(G$4="減価償却費",G$3*'5.工程集計'!$E344/'5.工程集計'!$H344)))</f>
        <v/>
      </c>
      <c r="H344" s="105" t="str">
        <f>IF($C344="","",'5.工程集計'!D344/'5.工程集計'!I344)</f>
        <v/>
      </c>
      <c r="I344" s="105" t="str">
        <f>IF(OR($C344="",I$3="",'5.工程集計'!$I344=0),"",IF(I$4="均一配賦",I$3/'5.工程集計'!$C$4/'5.工程集計'!$I344,IF(I$4="減価償却費",I$3*'5.工程集計'!$E344/'5.工程集計'!$I344)))</f>
        <v/>
      </c>
      <c r="J344" s="106" t="str">
        <f>IF($C344="","",$J$3*'5.工程集計'!G344/'5.工程集計'!I344)</f>
        <v/>
      </c>
      <c r="K344" s="105" t="str">
        <f>IF($C344="","",'3.工程情報'!I344/'5.工程集計'!I344)</f>
        <v/>
      </c>
      <c r="L344" s="105" t="str">
        <f>IF($C344="","",'3.工程情報'!J344/'5.工程集計'!I344)</f>
        <v/>
      </c>
      <c r="M344" s="105" t="str">
        <f>IF($C344="","",'3.工程情報'!K344/'5.工程集計'!I344)</f>
        <v/>
      </c>
      <c r="N344" s="105" t="str">
        <f>IF($C344="","",'3.工程情報'!L344/'5.工程集計'!I344)</f>
        <v/>
      </c>
      <c r="O344" s="105" t="str">
        <f>IF($C344="","",'3.工程情報'!M344/'5.工程集計'!I344)</f>
        <v/>
      </c>
      <c r="P344" s="105" t="str">
        <f>IF(OR($C344="",P$3="",'5.工程集計'!$I344=0),"",IF(P$4="均一配賦",P$3/'5.工程集計'!$C$4/'5.工程集計'!$I344,IF(P$4="減価償却費",P$3*'5.工程集計'!$E344/'5.工程集計'!$I344)))</f>
        <v/>
      </c>
      <c r="Q344" s="105" t="str">
        <f>IF(OR($C344="",Q$3="",'5.工程集計'!$I344=0),"",IF(Q$4="均一配賦",Q$3/'5.工程集計'!$C$4/'5.工程集計'!$I344,IF(Q$4="減価償却費",Q$3*'5.工程集計'!$E344/'5.工程集計'!$I344)))</f>
        <v/>
      </c>
      <c r="R344" s="105" t="str">
        <f>IF(OR($C344="",R$3="",'5.工程集計'!$I344=0),"",IF(R$4="均一配賦",R$3/'5.工程集計'!$C$4/'5.工程集計'!$I344,IF(R$4="減価償却費",R$3*'5.工程集計'!$E344/'5.工程集計'!$I344)))</f>
        <v/>
      </c>
      <c r="S344" s="105" t="str">
        <f>IF(OR($C344="",S$3="",'5.工程集計'!$I344=0),"",IF(S$4="均一配賦",S$3/'5.工程集計'!$C$4/'5.工程集計'!$I344,IF(S$4="減価償却費",S$3*'5.工程集計'!$E344/'5.工程集計'!$I344)))</f>
        <v/>
      </c>
      <c r="T344" s="105" t="str">
        <f>IF(OR($C344="",T$3="",'5.工程集計'!$I344=0),"",IF(T$4="均一配賦",T$3/'5.工程集計'!$C$4/'5.工程集計'!$I344,IF(T$4="減価償却費",T$3*'5.工程集計'!$E344/'5.工程集計'!$I344)))</f>
        <v/>
      </c>
      <c r="U344" s="105" t="str">
        <f>IF(OR($C344="",U$3="",'5.工程集計'!$I344=0),"",IF(U$4="均一配賦",U$3/'5.工程集計'!$C$4/'5.工程集計'!$I344,IF(U$4="減価償却費",U$3*'5.工程集計'!$E344/'5.工程集計'!$I344)))</f>
        <v/>
      </c>
      <c r="V344" s="105" t="str">
        <f>IF(OR($C344="",V$3="",'5.工程集計'!$I344=0),"",IF(V$4="均一配賦",V$3/'5.工程集計'!$C$4/'5.工程集計'!$I344,IF(V$4="減価償却費",V$3*'5.工程集計'!$E344/'5.工程集計'!$I344)))</f>
        <v/>
      </c>
      <c r="W344" s="105" t="str">
        <f>IF(OR($C344="",W$3="",'5.工程集計'!$I344=0),"",IF(W$4="均一配賦",W$3/'5.工程集計'!$C$4/'5.工程集計'!$I344,IF(W$4="減価償却費",W$3*'5.工程集計'!$E344/'5.工程集計'!$I344)))</f>
        <v/>
      </c>
      <c r="X344" s="105" t="str">
        <f>IF(OR($C344="",X$3="",'5.工程集計'!$I344=0),"",IF(X$4="均一配賦",X$3/'5.工程集計'!$C$4/'5.工程集計'!$I344,IF(X$4="減価償却費",X$3*'5.工程集計'!$E344/'5.工程集計'!$I344)))</f>
        <v/>
      </c>
      <c r="Y344" s="105" t="str">
        <f>IF(OR($C344="",Y$3="",'5.工程集計'!$I344=0),"",IF(Y$4="均一配賦",Y$3/'5.工程集計'!$C$4/'5.工程集計'!$I344,IF(Y$4="減価償却費",Y$3*'5.工程集計'!$E344/'5.工程集計'!$I344)))</f>
        <v/>
      </c>
      <c r="Z344" s="105" t="str">
        <f>IF(OR($C344="",Z$3="",'5.工程集計'!$I344=0),"",IF(Z$4="均一配賦",Z$3/'5.工程集計'!$C$4/'5.工程集計'!$I344,IF(Z$4="減価償却費",Z$3*'5.工程集計'!$E344/'5.工程集計'!$I344)))</f>
        <v/>
      </c>
      <c r="AA344" s="105" t="str">
        <f>IF(OR($C344="",AA$3="",'5.工程集計'!$I344=0),"",IF(AA$4="均一配賦",AA$3/'5.工程集計'!$C$4/'5.工程集計'!$I344,IF(AA$4="減価償却費",AA$3*'5.工程集計'!$E344/'5.工程集計'!$I344)))</f>
        <v/>
      </c>
    </row>
    <row r="345" spans="2:27" ht="21.75" customHeight="1">
      <c r="B345" s="14" t="str">
        <f>IF('3.工程情報'!B345="","",'3.工程情報'!B345)</f>
        <v/>
      </c>
      <c r="C345" s="14" t="str">
        <f>IF('3.工程情報'!C345="","",'3.工程情報'!C345)</f>
        <v/>
      </c>
      <c r="D345" s="193" t="str">
        <f t="shared" si="11"/>
        <v/>
      </c>
      <c r="E345" s="193" t="str">
        <f t="shared" si="12"/>
        <v/>
      </c>
      <c r="F345" s="105" t="str">
        <f>IF($C345="","",'3.工程情報'!$H345/'5.工程集計'!$H345)</f>
        <v/>
      </c>
      <c r="G345" s="105" t="str">
        <f>IF(OR($C345="",G$3="",'5.工程集計'!$H345=0),"",IF(G$4="均一配賦",G$3/'5.工程集計'!$C$4/'5.工程集計'!$H345,IF(G$4="減価償却費",G$3*'5.工程集計'!$E345/'5.工程集計'!$H345)))</f>
        <v/>
      </c>
      <c r="H345" s="105" t="str">
        <f>IF($C345="","",'5.工程集計'!D345/'5.工程集計'!I345)</f>
        <v/>
      </c>
      <c r="I345" s="105" t="str">
        <f>IF(OR($C345="",I$3="",'5.工程集計'!$I345=0),"",IF(I$4="均一配賦",I$3/'5.工程集計'!$C$4/'5.工程集計'!$I345,IF(I$4="減価償却費",I$3*'5.工程集計'!$E345/'5.工程集計'!$I345)))</f>
        <v/>
      </c>
      <c r="J345" s="106" t="str">
        <f>IF($C345="","",$J$3*'5.工程集計'!G345/'5.工程集計'!I345)</f>
        <v/>
      </c>
      <c r="K345" s="105" t="str">
        <f>IF($C345="","",'3.工程情報'!I345/'5.工程集計'!I345)</f>
        <v/>
      </c>
      <c r="L345" s="105" t="str">
        <f>IF($C345="","",'3.工程情報'!J345/'5.工程集計'!I345)</f>
        <v/>
      </c>
      <c r="M345" s="105" t="str">
        <f>IF($C345="","",'3.工程情報'!K345/'5.工程集計'!I345)</f>
        <v/>
      </c>
      <c r="N345" s="105" t="str">
        <f>IF($C345="","",'3.工程情報'!L345/'5.工程集計'!I345)</f>
        <v/>
      </c>
      <c r="O345" s="105" t="str">
        <f>IF($C345="","",'3.工程情報'!M345/'5.工程集計'!I345)</f>
        <v/>
      </c>
      <c r="P345" s="105" t="str">
        <f>IF(OR($C345="",P$3="",'5.工程集計'!$I345=0),"",IF(P$4="均一配賦",P$3/'5.工程集計'!$C$4/'5.工程集計'!$I345,IF(P$4="減価償却費",P$3*'5.工程集計'!$E345/'5.工程集計'!$I345)))</f>
        <v/>
      </c>
      <c r="Q345" s="105" t="str">
        <f>IF(OR($C345="",Q$3="",'5.工程集計'!$I345=0),"",IF(Q$4="均一配賦",Q$3/'5.工程集計'!$C$4/'5.工程集計'!$I345,IF(Q$4="減価償却費",Q$3*'5.工程集計'!$E345/'5.工程集計'!$I345)))</f>
        <v/>
      </c>
      <c r="R345" s="105" t="str">
        <f>IF(OR($C345="",R$3="",'5.工程集計'!$I345=0),"",IF(R$4="均一配賦",R$3/'5.工程集計'!$C$4/'5.工程集計'!$I345,IF(R$4="減価償却費",R$3*'5.工程集計'!$E345/'5.工程集計'!$I345)))</f>
        <v/>
      </c>
      <c r="S345" s="105" t="str">
        <f>IF(OR($C345="",S$3="",'5.工程集計'!$I345=0),"",IF(S$4="均一配賦",S$3/'5.工程集計'!$C$4/'5.工程集計'!$I345,IF(S$4="減価償却費",S$3*'5.工程集計'!$E345/'5.工程集計'!$I345)))</f>
        <v/>
      </c>
      <c r="T345" s="105" t="str">
        <f>IF(OR($C345="",T$3="",'5.工程集計'!$I345=0),"",IF(T$4="均一配賦",T$3/'5.工程集計'!$C$4/'5.工程集計'!$I345,IF(T$4="減価償却費",T$3*'5.工程集計'!$E345/'5.工程集計'!$I345)))</f>
        <v/>
      </c>
      <c r="U345" s="105" t="str">
        <f>IF(OR($C345="",U$3="",'5.工程集計'!$I345=0),"",IF(U$4="均一配賦",U$3/'5.工程集計'!$C$4/'5.工程集計'!$I345,IF(U$4="減価償却費",U$3*'5.工程集計'!$E345/'5.工程集計'!$I345)))</f>
        <v/>
      </c>
      <c r="V345" s="105" t="str">
        <f>IF(OR($C345="",V$3="",'5.工程集計'!$I345=0),"",IF(V$4="均一配賦",V$3/'5.工程集計'!$C$4/'5.工程集計'!$I345,IF(V$4="減価償却費",V$3*'5.工程集計'!$E345/'5.工程集計'!$I345)))</f>
        <v/>
      </c>
      <c r="W345" s="105" t="str">
        <f>IF(OR($C345="",W$3="",'5.工程集計'!$I345=0),"",IF(W$4="均一配賦",W$3/'5.工程集計'!$C$4/'5.工程集計'!$I345,IF(W$4="減価償却費",W$3*'5.工程集計'!$E345/'5.工程集計'!$I345)))</f>
        <v/>
      </c>
      <c r="X345" s="105" t="str">
        <f>IF(OR($C345="",X$3="",'5.工程集計'!$I345=0),"",IF(X$4="均一配賦",X$3/'5.工程集計'!$C$4/'5.工程集計'!$I345,IF(X$4="減価償却費",X$3*'5.工程集計'!$E345/'5.工程集計'!$I345)))</f>
        <v/>
      </c>
      <c r="Y345" s="105" t="str">
        <f>IF(OR($C345="",Y$3="",'5.工程集計'!$I345=0),"",IF(Y$4="均一配賦",Y$3/'5.工程集計'!$C$4/'5.工程集計'!$I345,IF(Y$4="減価償却費",Y$3*'5.工程集計'!$E345/'5.工程集計'!$I345)))</f>
        <v/>
      </c>
      <c r="Z345" s="105" t="str">
        <f>IF(OR($C345="",Z$3="",'5.工程集計'!$I345=0),"",IF(Z$4="均一配賦",Z$3/'5.工程集計'!$C$4/'5.工程集計'!$I345,IF(Z$4="減価償却費",Z$3*'5.工程集計'!$E345/'5.工程集計'!$I345)))</f>
        <v/>
      </c>
      <c r="AA345" s="105" t="str">
        <f>IF(OR($C345="",AA$3="",'5.工程集計'!$I345=0),"",IF(AA$4="均一配賦",AA$3/'5.工程集計'!$C$4/'5.工程集計'!$I345,IF(AA$4="減価償却費",AA$3*'5.工程集計'!$E345/'5.工程集計'!$I345)))</f>
        <v/>
      </c>
    </row>
    <row r="346" spans="2:27" ht="21.75" customHeight="1">
      <c r="B346" s="14" t="str">
        <f>IF('3.工程情報'!B346="","",'3.工程情報'!B346)</f>
        <v/>
      </c>
      <c r="C346" s="14" t="str">
        <f>IF('3.工程情報'!C346="","",'3.工程情報'!C346)</f>
        <v/>
      </c>
      <c r="D346" s="193" t="str">
        <f t="shared" si="11"/>
        <v/>
      </c>
      <c r="E346" s="193" t="str">
        <f t="shared" si="12"/>
        <v/>
      </c>
      <c r="F346" s="105" t="str">
        <f>IF($C346="","",'3.工程情報'!$H346/'5.工程集計'!$H346)</f>
        <v/>
      </c>
      <c r="G346" s="105" t="str">
        <f>IF(OR($C346="",G$3="",'5.工程集計'!$H346=0),"",IF(G$4="均一配賦",G$3/'5.工程集計'!$C$4/'5.工程集計'!$H346,IF(G$4="減価償却費",G$3*'5.工程集計'!$E346/'5.工程集計'!$H346)))</f>
        <v/>
      </c>
      <c r="H346" s="105" t="str">
        <f>IF($C346="","",'5.工程集計'!D346/'5.工程集計'!I346)</f>
        <v/>
      </c>
      <c r="I346" s="105" t="str">
        <f>IF(OR($C346="",I$3="",'5.工程集計'!$I346=0),"",IF(I$4="均一配賦",I$3/'5.工程集計'!$C$4/'5.工程集計'!$I346,IF(I$4="減価償却費",I$3*'5.工程集計'!$E346/'5.工程集計'!$I346)))</f>
        <v/>
      </c>
      <c r="J346" s="106" t="str">
        <f>IF($C346="","",$J$3*'5.工程集計'!G346/'5.工程集計'!I346)</f>
        <v/>
      </c>
      <c r="K346" s="105" t="str">
        <f>IF($C346="","",'3.工程情報'!I346/'5.工程集計'!I346)</f>
        <v/>
      </c>
      <c r="L346" s="105" t="str">
        <f>IF($C346="","",'3.工程情報'!J346/'5.工程集計'!I346)</f>
        <v/>
      </c>
      <c r="M346" s="105" t="str">
        <f>IF($C346="","",'3.工程情報'!K346/'5.工程集計'!I346)</f>
        <v/>
      </c>
      <c r="N346" s="105" t="str">
        <f>IF($C346="","",'3.工程情報'!L346/'5.工程集計'!I346)</f>
        <v/>
      </c>
      <c r="O346" s="105" t="str">
        <f>IF($C346="","",'3.工程情報'!M346/'5.工程集計'!I346)</f>
        <v/>
      </c>
      <c r="P346" s="105" t="str">
        <f>IF(OR($C346="",P$3="",'5.工程集計'!$I346=0),"",IF(P$4="均一配賦",P$3/'5.工程集計'!$C$4/'5.工程集計'!$I346,IF(P$4="減価償却費",P$3*'5.工程集計'!$E346/'5.工程集計'!$I346)))</f>
        <v/>
      </c>
      <c r="Q346" s="105" t="str">
        <f>IF(OR($C346="",Q$3="",'5.工程集計'!$I346=0),"",IF(Q$4="均一配賦",Q$3/'5.工程集計'!$C$4/'5.工程集計'!$I346,IF(Q$4="減価償却費",Q$3*'5.工程集計'!$E346/'5.工程集計'!$I346)))</f>
        <v/>
      </c>
      <c r="R346" s="105" t="str">
        <f>IF(OR($C346="",R$3="",'5.工程集計'!$I346=0),"",IF(R$4="均一配賦",R$3/'5.工程集計'!$C$4/'5.工程集計'!$I346,IF(R$4="減価償却費",R$3*'5.工程集計'!$E346/'5.工程集計'!$I346)))</f>
        <v/>
      </c>
      <c r="S346" s="105" t="str">
        <f>IF(OR($C346="",S$3="",'5.工程集計'!$I346=0),"",IF(S$4="均一配賦",S$3/'5.工程集計'!$C$4/'5.工程集計'!$I346,IF(S$4="減価償却費",S$3*'5.工程集計'!$E346/'5.工程集計'!$I346)))</f>
        <v/>
      </c>
      <c r="T346" s="105" t="str">
        <f>IF(OR($C346="",T$3="",'5.工程集計'!$I346=0),"",IF(T$4="均一配賦",T$3/'5.工程集計'!$C$4/'5.工程集計'!$I346,IF(T$4="減価償却費",T$3*'5.工程集計'!$E346/'5.工程集計'!$I346)))</f>
        <v/>
      </c>
      <c r="U346" s="105" t="str">
        <f>IF(OR($C346="",U$3="",'5.工程集計'!$I346=0),"",IF(U$4="均一配賦",U$3/'5.工程集計'!$C$4/'5.工程集計'!$I346,IF(U$4="減価償却費",U$3*'5.工程集計'!$E346/'5.工程集計'!$I346)))</f>
        <v/>
      </c>
      <c r="V346" s="105" t="str">
        <f>IF(OR($C346="",V$3="",'5.工程集計'!$I346=0),"",IF(V$4="均一配賦",V$3/'5.工程集計'!$C$4/'5.工程集計'!$I346,IF(V$4="減価償却費",V$3*'5.工程集計'!$E346/'5.工程集計'!$I346)))</f>
        <v/>
      </c>
      <c r="W346" s="105" t="str">
        <f>IF(OR($C346="",W$3="",'5.工程集計'!$I346=0),"",IF(W$4="均一配賦",W$3/'5.工程集計'!$C$4/'5.工程集計'!$I346,IF(W$4="減価償却費",W$3*'5.工程集計'!$E346/'5.工程集計'!$I346)))</f>
        <v/>
      </c>
      <c r="X346" s="105" t="str">
        <f>IF(OR($C346="",X$3="",'5.工程集計'!$I346=0),"",IF(X$4="均一配賦",X$3/'5.工程集計'!$C$4/'5.工程集計'!$I346,IF(X$4="減価償却費",X$3*'5.工程集計'!$E346/'5.工程集計'!$I346)))</f>
        <v/>
      </c>
      <c r="Y346" s="105" t="str">
        <f>IF(OR($C346="",Y$3="",'5.工程集計'!$I346=0),"",IF(Y$4="均一配賦",Y$3/'5.工程集計'!$C$4/'5.工程集計'!$I346,IF(Y$4="減価償却費",Y$3*'5.工程集計'!$E346/'5.工程集計'!$I346)))</f>
        <v/>
      </c>
      <c r="Z346" s="105" t="str">
        <f>IF(OR($C346="",Z$3="",'5.工程集計'!$I346=0),"",IF(Z$4="均一配賦",Z$3/'5.工程集計'!$C$4/'5.工程集計'!$I346,IF(Z$4="減価償却費",Z$3*'5.工程集計'!$E346/'5.工程集計'!$I346)))</f>
        <v/>
      </c>
      <c r="AA346" s="105" t="str">
        <f>IF(OR($C346="",AA$3="",'5.工程集計'!$I346=0),"",IF(AA$4="均一配賦",AA$3/'5.工程集計'!$C$4/'5.工程集計'!$I346,IF(AA$4="減価償却費",AA$3*'5.工程集計'!$E346/'5.工程集計'!$I346)))</f>
        <v/>
      </c>
    </row>
    <row r="347" spans="2:27" ht="21.75" customHeight="1">
      <c r="B347" s="14" t="str">
        <f>IF('3.工程情報'!B347="","",'3.工程情報'!B347)</f>
        <v/>
      </c>
      <c r="C347" s="14" t="str">
        <f>IF('3.工程情報'!C347="","",'3.工程情報'!C347)</f>
        <v/>
      </c>
      <c r="D347" s="193" t="str">
        <f t="shared" si="11"/>
        <v/>
      </c>
      <c r="E347" s="193" t="str">
        <f t="shared" si="12"/>
        <v/>
      </c>
      <c r="F347" s="105" t="str">
        <f>IF($C347="","",'3.工程情報'!$H347/'5.工程集計'!$H347)</f>
        <v/>
      </c>
      <c r="G347" s="105" t="str">
        <f>IF(OR($C347="",G$3="",'5.工程集計'!$H347=0),"",IF(G$4="均一配賦",G$3/'5.工程集計'!$C$4/'5.工程集計'!$H347,IF(G$4="減価償却費",G$3*'5.工程集計'!$E347/'5.工程集計'!$H347)))</f>
        <v/>
      </c>
      <c r="H347" s="105" t="str">
        <f>IF($C347="","",'5.工程集計'!D347/'5.工程集計'!I347)</f>
        <v/>
      </c>
      <c r="I347" s="105" t="str">
        <f>IF(OR($C347="",I$3="",'5.工程集計'!$I347=0),"",IF(I$4="均一配賦",I$3/'5.工程集計'!$C$4/'5.工程集計'!$I347,IF(I$4="減価償却費",I$3*'5.工程集計'!$E347/'5.工程集計'!$I347)))</f>
        <v/>
      </c>
      <c r="J347" s="106" t="str">
        <f>IF($C347="","",$J$3*'5.工程集計'!G347/'5.工程集計'!I347)</f>
        <v/>
      </c>
      <c r="K347" s="105" t="str">
        <f>IF($C347="","",'3.工程情報'!I347/'5.工程集計'!I347)</f>
        <v/>
      </c>
      <c r="L347" s="105" t="str">
        <f>IF($C347="","",'3.工程情報'!J347/'5.工程集計'!I347)</f>
        <v/>
      </c>
      <c r="M347" s="105" t="str">
        <f>IF($C347="","",'3.工程情報'!K347/'5.工程集計'!I347)</f>
        <v/>
      </c>
      <c r="N347" s="105" t="str">
        <f>IF($C347="","",'3.工程情報'!L347/'5.工程集計'!I347)</f>
        <v/>
      </c>
      <c r="O347" s="105" t="str">
        <f>IF($C347="","",'3.工程情報'!M347/'5.工程集計'!I347)</f>
        <v/>
      </c>
      <c r="P347" s="105" t="str">
        <f>IF(OR($C347="",P$3="",'5.工程集計'!$I347=0),"",IF(P$4="均一配賦",P$3/'5.工程集計'!$C$4/'5.工程集計'!$I347,IF(P$4="減価償却費",P$3*'5.工程集計'!$E347/'5.工程集計'!$I347)))</f>
        <v/>
      </c>
      <c r="Q347" s="105" t="str">
        <f>IF(OR($C347="",Q$3="",'5.工程集計'!$I347=0),"",IF(Q$4="均一配賦",Q$3/'5.工程集計'!$C$4/'5.工程集計'!$I347,IF(Q$4="減価償却費",Q$3*'5.工程集計'!$E347/'5.工程集計'!$I347)))</f>
        <v/>
      </c>
      <c r="R347" s="105" t="str">
        <f>IF(OR($C347="",R$3="",'5.工程集計'!$I347=0),"",IF(R$4="均一配賦",R$3/'5.工程集計'!$C$4/'5.工程集計'!$I347,IF(R$4="減価償却費",R$3*'5.工程集計'!$E347/'5.工程集計'!$I347)))</f>
        <v/>
      </c>
      <c r="S347" s="105" t="str">
        <f>IF(OR($C347="",S$3="",'5.工程集計'!$I347=0),"",IF(S$4="均一配賦",S$3/'5.工程集計'!$C$4/'5.工程集計'!$I347,IF(S$4="減価償却費",S$3*'5.工程集計'!$E347/'5.工程集計'!$I347)))</f>
        <v/>
      </c>
      <c r="T347" s="105" t="str">
        <f>IF(OR($C347="",T$3="",'5.工程集計'!$I347=0),"",IF(T$4="均一配賦",T$3/'5.工程集計'!$C$4/'5.工程集計'!$I347,IF(T$4="減価償却費",T$3*'5.工程集計'!$E347/'5.工程集計'!$I347)))</f>
        <v/>
      </c>
      <c r="U347" s="105" t="str">
        <f>IF(OR($C347="",U$3="",'5.工程集計'!$I347=0),"",IF(U$4="均一配賦",U$3/'5.工程集計'!$C$4/'5.工程集計'!$I347,IF(U$4="減価償却費",U$3*'5.工程集計'!$E347/'5.工程集計'!$I347)))</f>
        <v/>
      </c>
      <c r="V347" s="105" t="str">
        <f>IF(OR($C347="",V$3="",'5.工程集計'!$I347=0),"",IF(V$4="均一配賦",V$3/'5.工程集計'!$C$4/'5.工程集計'!$I347,IF(V$4="減価償却費",V$3*'5.工程集計'!$E347/'5.工程集計'!$I347)))</f>
        <v/>
      </c>
      <c r="W347" s="105" t="str">
        <f>IF(OR($C347="",W$3="",'5.工程集計'!$I347=0),"",IF(W$4="均一配賦",W$3/'5.工程集計'!$C$4/'5.工程集計'!$I347,IF(W$4="減価償却費",W$3*'5.工程集計'!$E347/'5.工程集計'!$I347)))</f>
        <v/>
      </c>
      <c r="X347" s="105" t="str">
        <f>IF(OR($C347="",X$3="",'5.工程集計'!$I347=0),"",IF(X$4="均一配賦",X$3/'5.工程集計'!$C$4/'5.工程集計'!$I347,IF(X$4="減価償却費",X$3*'5.工程集計'!$E347/'5.工程集計'!$I347)))</f>
        <v/>
      </c>
      <c r="Y347" s="105" t="str">
        <f>IF(OR($C347="",Y$3="",'5.工程集計'!$I347=0),"",IF(Y$4="均一配賦",Y$3/'5.工程集計'!$C$4/'5.工程集計'!$I347,IF(Y$4="減価償却費",Y$3*'5.工程集計'!$E347/'5.工程集計'!$I347)))</f>
        <v/>
      </c>
      <c r="Z347" s="105" t="str">
        <f>IF(OR($C347="",Z$3="",'5.工程集計'!$I347=0),"",IF(Z$4="均一配賦",Z$3/'5.工程集計'!$C$4/'5.工程集計'!$I347,IF(Z$4="減価償却費",Z$3*'5.工程集計'!$E347/'5.工程集計'!$I347)))</f>
        <v/>
      </c>
      <c r="AA347" s="105" t="str">
        <f>IF(OR($C347="",AA$3="",'5.工程集計'!$I347=0),"",IF(AA$4="均一配賦",AA$3/'5.工程集計'!$C$4/'5.工程集計'!$I347,IF(AA$4="減価償却費",AA$3*'5.工程集計'!$E347/'5.工程集計'!$I347)))</f>
        <v/>
      </c>
    </row>
    <row r="348" spans="2:27" ht="21.75" customHeight="1">
      <c r="B348" s="14" t="str">
        <f>IF('3.工程情報'!B348="","",'3.工程情報'!B348)</f>
        <v/>
      </c>
      <c r="C348" s="14" t="str">
        <f>IF('3.工程情報'!C348="","",'3.工程情報'!C348)</f>
        <v/>
      </c>
      <c r="D348" s="193" t="str">
        <f t="shared" si="11"/>
        <v/>
      </c>
      <c r="E348" s="193" t="str">
        <f t="shared" si="12"/>
        <v/>
      </c>
      <c r="F348" s="105" t="str">
        <f>IF($C348="","",'3.工程情報'!$H348/'5.工程集計'!$H348)</f>
        <v/>
      </c>
      <c r="G348" s="105" t="str">
        <f>IF(OR($C348="",G$3="",'5.工程集計'!$H348=0),"",IF(G$4="均一配賦",G$3/'5.工程集計'!$C$4/'5.工程集計'!$H348,IF(G$4="減価償却費",G$3*'5.工程集計'!$E348/'5.工程集計'!$H348)))</f>
        <v/>
      </c>
      <c r="H348" s="105" t="str">
        <f>IF($C348="","",'5.工程集計'!D348/'5.工程集計'!I348)</f>
        <v/>
      </c>
      <c r="I348" s="105" t="str">
        <f>IF(OR($C348="",I$3="",'5.工程集計'!$I348=0),"",IF(I$4="均一配賦",I$3/'5.工程集計'!$C$4/'5.工程集計'!$I348,IF(I$4="減価償却費",I$3*'5.工程集計'!$E348/'5.工程集計'!$I348)))</f>
        <v/>
      </c>
      <c r="J348" s="106" t="str">
        <f>IF($C348="","",$J$3*'5.工程集計'!G348/'5.工程集計'!I348)</f>
        <v/>
      </c>
      <c r="K348" s="105" t="str">
        <f>IF($C348="","",'3.工程情報'!I348/'5.工程集計'!I348)</f>
        <v/>
      </c>
      <c r="L348" s="105" t="str">
        <f>IF($C348="","",'3.工程情報'!J348/'5.工程集計'!I348)</f>
        <v/>
      </c>
      <c r="M348" s="105" t="str">
        <f>IF($C348="","",'3.工程情報'!K348/'5.工程集計'!I348)</f>
        <v/>
      </c>
      <c r="N348" s="105" t="str">
        <f>IF($C348="","",'3.工程情報'!L348/'5.工程集計'!I348)</f>
        <v/>
      </c>
      <c r="O348" s="105" t="str">
        <f>IF($C348="","",'3.工程情報'!M348/'5.工程集計'!I348)</f>
        <v/>
      </c>
      <c r="P348" s="105" t="str">
        <f>IF(OR($C348="",P$3="",'5.工程集計'!$I348=0),"",IF(P$4="均一配賦",P$3/'5.工程集計'!$C$4/'5.工程集計'!$I348,IF(P$4="減価償却費",P$3*'5.工程集計'!$E348/'5.工程集計'!$I348)))</f>
        <v/>
      </c>
      <c r="Q348" s="105" t="str">
        <f>IF(OR($C348="",Q$3="",'5.工程集計'!$I348=0),"",IF(Q$4="均一配賦",Q$3/'5.工程集計'!$C$4/'5.工程集計'!$I348,IF(Q$4="減価償却費",Q$3*'5.工程集計'!$E348/'5.工程集計'!$I348)))</f>
        <v/>
      </c>
      <c r="R348" s="105" t="str">
        <f>IF(OR($C348="",R$3="",'5.工程集計'!$I348=0),"",IF(R$4="均一配賦",R$3/'5.工程集計'!$C$4/'5.工程集計'!$I348,IF(R$4="減価償却費",R$3*'5.工程集計'!$E348/'5.工程集計'!$I348)))</f>
        <v/>
      </c>
      <c r="S348" s="105" t="str">
        <f>IF(OR($C348="",S$3="",'5.工程集計'!$I348=0),"",IF(S$4="均一配賦",S$3/'5.工程集計'!$C$4/'5.工程集計'!$I348,IF(S$4="減価償却費",S$3*'5.工程集計'!$E348/'5.工程集計'!$I348)))</f>
        <v/>
      </c>
      <c r="T348" s="105" t="str">
        <f>IF(OR($C348="",T$3="",'5.工程集計'!$I348=0),"",IF(T$4="均一配賦",T$3/'5.工程集計'!$C$4/'5.工程集計'!$I348,IF(T$4="減価償却費",T$3*'5.工程集計'!$E348/'5.工程集計'!$I348)))</f>
        <v/>
      </c>
      <c r="U348" s="105" t="str">
        <f>IF(OR($C348="",U$3="",'5.工程集計'!$I348=0),"",IF(U$4="均一配賦",U$3/'5.工程集計'!$C$4/'5.工程集計'!$I348,IF(U$4="減価償却費",U$3*'5.工程集計'!$E348/'5.工程集計'!$I348)))</f>
        <v/>
      </c>
      <c r="V348" s="105" t="str">
        <f>IF(OR($C348="",V$3="",'5.工程集計'!$I348=0),"",IF(V$4="均一配賦",V$3/'5.工程集計'!$C$4/'5.工程集計'!$I348,IF(V$4="減価償却費",V$3*'5.工程集計'!$E348/'5.工程集計'!$I348)))</f>
        <v/>
      </c>
      <c r="W348" s="105" t="str">
        <f>IF(OR($C348="",W$3="",'5.工程集計'!$I348=0),"",IF(W$4="均一配賦",W$3/'5.工程集計'!$C$4/'5.工程集計'!$I348,IF(W$4="減価償却費",W$3*'5.工程集計'!$E348/'5.工程集計'!$I348)))</f>
        <v/>
      </c>
      <c r="X348" s="105" t="str">
        <f>IF(OR($C348="",X$3="",'5.工程集計'!$I348=0),"",IF(X$4="均一配賦",X$3/'5.工程集計'!$C$4/'5.工程集計'!$I348,IF(X$4="減価償却費",X$3*'5.工程集計'!$E348/'5.工程集計'!$I348)))</f>
        <v/>
      </c>
      <c r="Y348" s="105" t="str">
        <f>IF(OR($C348="",Y$3="",'5.工程集計'!$I348=0),"",IF(Y$4="均一配賦",Y$3/'5.工程集計'!$C$4/'5.工程集計'!$I348,IF(Y$4="減価償却費",Y$3*'5.工程集計'!$E348/'5.工程集計'!$I348)))</f>
        <v/>
      </c>
      <c r="Z348" s="105" t="str">
        <f>IF(OR($C348="",Z$3="",'5.工程集計'!$I348=0),"",IF(Z$4="均一配賦",Z$3/'5.工程集計'!$C$4/'5.工程集計'!$I348,IF(Z$4="減価償却費",Z$3*'5.工程集計'!$E348/'5.工程集計'!$I348)))</f>
        <v/>
      </c>
      <c r="AA348" s="105" t="str">
        <f>IF(OR($C348="",AA$3="",'5.工程集計'!$I348=0),"",IF(AA$4="均一配賦",AA$3/'5.工程集計'!$C$4/'5.工程集計'!$I348,IF(AA$4="減価償却費",AA$3*'5.工程集計'!$E348/'5.工程集計'!$I348)))</f>
        <v/>
      </c>
    </row>
    <row r="349" spans="2:27" ht="21.75" customHeight="1">
      <c r="B349" s="14" t="str">
        <f>IF('3.工程情報'!B349="","",'3.工程情報'!B349)</f>
        <v/>
      </c>
      <c r="C349" s="14" t="str">
        <f>IF('3.工程情報'!C349="","",'3.工程情報'!C349)</f>
        <v/>
      </c>
      <c r="D349" s="193" t="str">
        <f t="shared" si="11"/>
        <v/>
      </c>
      <c r="E349" s="193" t="str">
        <f t="shared" si="12"/>
        <v/>
      </c>
      <c r="F349" s="105" t="str">
        <f>IF($C349="","",'3.工程情報'!$H349/'5.工程集計'!$H349)</f>
        <v/>
      </c>
      <c r="G349" s="105" t="str">
        <f>IF(OR($C349="",G$3="",'5.工程集計'!$H349=0),"",IF(G$4="均一配賦",G$3/'5.工程集計'!$C$4/'5.工程集計'!$H349,IF(G$4="減価償却費",G$3*'5.工程集計'!$E349/'5.工程集計'!$H349)))</f>
        <v/>
      </c>
      <c r="H349" s="105" t="str">
        <f>IF($C349="","",'5.工程集計'!D349/'5.工程集計'!I349)</f>
        <v/>
      </c>
      <c r="I349" s="105" t="str">
        <f>IF(OR($C349="",I$3="",'5.工程集計'!$I349=0),"",IF(I$4="均一配賦",I$3/'5.工程集計'!$C$4/'5.工程集計'!$I349,IF(I$4="減価償却費",I$3*'5.工程集計'!$E349/'5.工程集計'!$I349)))</f>
        <v/>
      </c>
      <c r="J349" s="106" t="str">
        <f>IF($C349="","",$J$3*'5.工程集計'!G349/'5.工程集計'!I349)</f>
        <v/>
      </c>
      <c r="K349" s="105" t="str">
        <f>IF($C349="","",'3.工程情報'!I349/'5.工程集計'!I349)</f>
        <v/>
      </c>
      <c r="L349" s="105" t="str">
        <f>IF($C349="","",'3.工程情報'!J349/'5.工程集計'!I349)</f>
        <v/>
      </c>
      <c r="M349" s="105" t="str">
        <f>IF($C349="","",'3.工程情報'!K349/'5.工程集計'!I349)</f>
        <v/>
      </c>
      <c r="N349" s="105" t="str">
        <f>IF($C349="","",'3.工程情報'!L349/'5.工程集計'!I349)</f>
        <v/>
      </c>
      <c r="O349" s="105" t="str">
        <f>IF($C349="","",'3.工程情報'!M349/'5.工程集計'!I349)</f>
        <v/>
      </c>
      <c r="P349" s="105" t="str">
        <f>IF(OR($C349="",P$3="",'5.工程集計'!$I349=0),"",IF(P$4="均一配賦",P$3/'5.工程集計'!$C$4/'5.工程集計'!$I349,IF(P$4="減価償却費",P$3*'5.工程集計'!$E349/'5.工程集計'!$I349)))</f>
        <v/>
      </c>
      <c r="Q349" s="105" t="str">
        <f>IF(OR($C349="",Q$3="",'5.工程集計'!$I349=0),"",IF(Q$4="均一配賦",Q$3/'5.工程集計'!$C$4/'5.工程集計'!$I349,IF(Q$4="減価償却費",Q$3*'5.工程集計'!$E349/'5.工程集計'!$I349)))</f>
        <v/>
      </c>
      <c r="R349" s="105" t="str">
        <f>IF(OR($C349="",R$3="",'5.工程集計'!$I349=0),"",IF(R$4="均一配賦",R$3/'5.工程集計'!$C$4/'5.工程集計'!$I349,IF(R$4="減価償却費",R$3*'5.工程集計'!$E349/'5.工程集計'!$I349)))</f>
        <v/>
      </c>
      <c r="S349" s="105" t="str">
        <f>IF(OR($C349="",S$3="",'5.工程集計'!$I349=0),"",IF(S$4="均一配賦",S$3/'5.工程集計'!$C$4/'5.工程集計'!$I349,IF(S$4="減価償却費",S$3*'5.工程集計'!$E349/'5.工程集計'!$I349)))</f>
        <v/>
      </c>
      <c r="T349" s="105" t="str">
        <f>IF(OR($C349="",T$3="",'5.工程集計'!$I349=0),"",IF(T$4="均一配賦",T$3/'5.工程集計'!$C$4/'5.工程集計'!$I349,IF(T$4="減価償却費",T$3*'5.工程集計'!$E349/'5.工程集計'!$I349)))</f>
        <v/>
      </c>
      <c r="U349" s="105" t="str">
        <f>IF(OR($C349="",U$3="",'5.工程集計'!$I349=0),"",IF(U$4="均一配賦",U$3/'5.工程集計'!$C$4/'5.工程集計'!$I349,IF(U$4="減価償却費",U$3*'5.工程集計'!$E349/'5.工程集計'!$I349)))</f>
        <v/>
      </c>
      <c r="V349" s="105" t="str">
        <f>IF(OR($C349="",V$3="",'5.工程集計'!$I349=0),"",IF(V$4="均一配賦",V$3/'5.工程集計'!$C$4/'5.工程集計'!$I349,IF(V$4="減価償却費",V$3*'5.工程集計'!$E349/'5.工程集計'!$I349)))</f>
        <v/>
      </c>
      <c r="W349" s="105" t="str">
        <f>IF(OR($C349="",W$3="",'5.工程集計'!$I349=0),"",IF(W$4="均一配賦",W$3/'5.工程集計'!$C$4/'5.工程集計'!$I349,IF(W$4="減価償却費",W$3*'5.工程集計'!$E349/'5.工程集計'!$I349)))</f>
        <v/>
      </c>
      <c r="X349" s="105" t="str">
        <f>IF(OR($C349="",X$3="",'5.工程集計'!$I349=0),"",IF(X$4="均一配賦",X$3/'5.工程集計'!$C$4/'5.工程集計'!$I349,IF(X$4="減価償却費",X$3*'5.工程集計'!$E349/'5.工程集計'!$I349)))</f>
        <v/>
      </c>
      <c r="Y349" s="105" t="str">
        <f>IF(OR($C349="",Y$3="",'5.工程集計'!$I349=0),"",IF(Y$4="均一配賦",Y$3/'5.工程集計'!$C$4/'5.工程集計'!$I349,IF(Y$4="減価償却費",Y$3*'5.工程集計'!$E349/'5.工程集計'!$I349)))</f>
        <v/>
      </c>
      <c r="Z349" s="105" t="str">
        <f>IF(OR($C349="",Z$3="",'5.工程集計'!$I349=0),"",IF(Z$4="均一配賦",Z$3/'5.工程集計'!$C$4/'5.工程集計'!$I349,IF(Z$4="減価償却費",Z$3*'5.工程集計'!$E349/'5.工程集計'!$I349)))</f>
        <v/>
      </c>
      <c r="AA349" s="105" t="str">
        <f>IF(OR($C349="",AA$3="",'5.工程集計'!$I349=0),"",IF(AA$4="均一配賦",AA$3/'5.工程集計'!$C$4/'5.工程集計'!$I349,IF(AA$4="減価償却費",AA$3*'5.工程集計'!$E349/'5.工程集計'!$I349)))</f>
        <v/>
      </c>
    </row>
    <row r="350" spans="2:27" ht="21.75" customHeight="1">
      <c r="B350" s="14" t="str">
        <f>IF('3.工程情報'!B350="","",'3.工程情報'!B350)</f>
        <v/>
      </c>
      <c r="C350" s="14" t="str">
        <f>IF('3.工程情報'!C350="","",'3.工程情報'!C350)</f>
        <v/>
      </c>
      <c r="D350" s="193" t="str">
        <f t="shared" si="11"/>
        <v/>
      </c>
      <c r="E350" s="193" t="str">
        <f t="shared" si="12"/>
        <v/>
      </c>
      <c r="F350" s="105" t="str">
        <f>IF($C350="","",'3.工程情報'!$H350/'5.工程集計'!$H350)</f>
        <v/>
      </c>
      <c r="G350" s="105" t="str">
        <f>IF(OR($C350="",G$3="",'5.工程集計'!$H350=0),"",IF(G$4="均一配賦",G$3/'5.工程集計'!$C$4/'5.工程集計'!$H350,IF(G$4="減価償却費",G$3*'5.工程集計'!$E350/'5.工程集計'!$H350)))</f>
        <v/>
      </c>
      <c r="H350" s="105" t="str">
        <f>IF($C350="","",'5.工程集計'!D350/'5.工程集計'!I350)</f>
        <v/>
      </c>
      <c r="I350" s="105" t="str">
        <f>IF(OR($C350="",I$3="",'5.工程集計'!$I350=0),"",IF(I$4="均一配賦",I$3/'5.工程集計'!$C$4/'5.工程集計'!$I350,IF(I$4="減価償却費",I$3*'5.工程集計'!$E350/'5.工程集計'!$I350)))</f>
        <v/>
      </c>
      <c r="J350" s="106" t="str">
        <f>IF($C350="","",$J$3*'5.工程集計'!G350/'5.工程集計'!I350)</f>
        <v/>
      </c>
      <c r="K350" s="105" t="str">
        <f>IF($C350="","",'3.工程情報'!I350/'5.工程集計'!I350)</f>
        <v/>
      </c>
      <c r="L350" s="105" t="str">
        <f>IF($C350="","",'3.工程情報'!J350/'5.工程集計'!I350)</f>
        <v/>
      </c>
      <c r="M350" s="105" t="str">
        <f>IF($C350="","",'3.工程情報'!K350/'5.工程集計'!I350)</f>
        <v/>
      </c>
      <c r="N350" s="105" t="str">
        <f>IF($C350="","",'3.工程情報'!L350/'5.工程集計'!I350)</f>
        <v/>
      </c>
      <c r="O350" s="105" t="str">
        <f>IF($C350="","",'3.工程情報'!M350/'5.工程集計'!I350)</f>
        <v/>
      </c>
      <c r="P350" s="105" t="str">
        <f>IF(OR($C350="",P$3="",'5.工程集計'!$I350=0),"",IF(P$4="均一配賦",P$3/'5.工程集計'!$C$4/'5.工程集計'!$I350,IF(P$4="減価償却費",P$3*'5.工程集計'!$E350/'5.工程集計'!$I350)))</f>
        <v/>
      </c>
      <c r="Q350" s="105" t="str">
        <f>IF(OR($C350="",Q$3="",'5.工程集計'!$I350=0),"",IF(Q$4="均一配賦",Q$3/'5.工程集計'!$C$4/'5.工程集計'!$I350,IF(Q$4="減価償却費",Q$3*'5.工程集計'!$E350/'5.工程集計'!$I350)))</f>
        <v/>
      </c>
      <c r="R350" s="105" t="str">
        <f>IF(OR($C350="",R$3="",'5.工程集計'!$I350=0),"",IF(R$4="均一配賦",R$3/'5.工程集計'!$C$4/'5.工程集計'!$I350,IF(R$4="減価償却費",R$3*'5.工程集計'!$E350/'5.工程集計'!$I350)))</f>
        <v/>
      </c>
      <c r="S350" s="105" t="str">
        <f>IF(OR($C350="",S$3="",'5.工程集計'!$I350=0),"",IF(S$4="均一配賦",S$3/'5.工程集計'!$C$4/'5.工程集計'!$I350,IF(S$4="減価償却費",S$3*'5.工程集計'!$E350/'5.工程集計'!$I350)))</f>
        <v/>
      </c>
      <c r="T350" s="105" t="str">
        <f>IF(OR($C350="",T$3="",'5.工程集計'!$I350=0),"",IF(T$4="均一配賦",T$3/'5.工程集計'!$C$4/'5.工程集計'!$I350,IF(T$4="減価償却費",T$3*'5.工程集計'!$E350/'5.工程集計'!$I350)))</f>
        <v/>
      </c>
      <c r="U350" s="105" t="str">
        <f>IF(OR($C350="",U$3="",'5.工程集計'!$I350=0),"",IF(U$4="均一配賦",U$3/'5.工程集計'!$C$4/'5.工程集計'!$I350,IF(U$4="減価償却費",U$3*'5.工程集計'!$E350/'5.工程集計'!$I350)))</f>
        <v/>
      </c>
      <c r="V350" s="105" t="str">
        <f>IF(OR($C350="",V$3="",'5.工程集計'!$I350=0),"",IF(V$4="均一配賦",V$3/'5.工程集計'!$C$4/'5.工程集計'!$I350,IF(V$4="減価償却費",V$3*'5.工程集計'!$E350/'5.工程集計'!$I350)))</f>
        <v/>
      </c>
      <c r="W350" s="105" t="str">
        <f>IF(OR($C350="",W$3="",'5.工程集計'!$I350=0),"",IF(W$4="均一配賦",W$3/'5.工程集計'!$C$4/'5.工程集計'!$I350,IF(W$4="減価償却費",W$3*'5.工程集計'!$E350/'5.工程集計'!$I350)))</f>
        <v/>
      </c>
      <c r="X350" s="105" t="str">
        <f>IF(OR($C350="",X$3="",'5.工程集計'!$I350=0),"",IF(X$4="均一配賦",X$3/'5.工程集計'!$C$4/'5.工程集計'!$I350,IF(X$4="減価償却費",X$3*'5.工程集計'!$E350/'5.工程集計'!$I350)))</f>
        <v/>
      </c>
      <c r="Y350" s="105" t="str">
        <f>IF(OR($C350="",Y$3="",'5.工程集計'!$I350=0),"",IF(Y$4="均一配賦",Y$3/'5.工程集計'!$C$4/'5.工程集計'!$I350,IF(Y$4="減価償却費",Y$3*'5.工程集計'!$E350/'5.工程集計'!$I350)))</f>
        <v/>
      </c>
      <c r="Z350" s="105" t="str">
        <f>IF(OR($C350="",Z$3="",'5.工程集計'!$I350=0),"",IF(Z$4="均一配賦",Z$3/'5.工程集計'!$C$4/'5.工程集計'!$I350,IF(Z$4="減価償却費",Z$3*'5.工程集計'!$E350/'5.工程集計'!$I350)))</f>
        <v/>
      </c>
      <c r="AA350" s="105" t="str">
        <f>IF(OR($C350="",AA$3="",'5.工程集計'!$I350=0),"",IF(AA$4="均一配賦",AA$3/'5.工程集計'!$C$4/'5.工程集計'!$I350,IF(AA$4="減価償却費",AA$3*'5.工程集計'!$E350/'5.工程集計'!$I350)))</f>
        <v/>
      </c>
    </row>
    <row r="351" spans="2:27" ht="21.75" customHeight="1">
      <c r="B351" s="14" t="str">
        <f>IF('3.工程情報'!B351="","",'3.工程情報'!B351)</f>
        <v/>
      </c>
      <c r="C351" s="14" t="str">
        <f>IF('3.工程情報'!C351="","",'3.工程情報'!C351)</f>
        <v/>
      </c>
      <c r="D351" s="193" t="str">
        <f t="shared" si="11"/>
        <v/>
      </c>
      <c r="E351" s="193" t="str">
        <f t="shared" si="12"/>
        <v/>
      </c>
      <c r="F351" s="105" t="str">
        <f>IF($C351="","",'3.工程情報'!$H351/'5.工程集計'!$H351)</f>
        <v/>
      </c>
      <c r="G351" s="105" t="str">
        <f>IF(OR($C351="",G$3="",'5.工程集計'!$H351=0),"",IF(G$4="均一配賦",G$3/'5.工程集計'!$C$4/'5.工程集計'!$H351,IF(G$4="減価償却費",G$3*'5.工程集計'!$E351/'5.工程集計'!$H351)))</f>
        <v/>
      </c>
      <c r="H351" s="105" t="str">
        <f>IF($C351="","",'5.工程集計'!D351/'5.工程集計'!I351)</f>
        <v/>
      </c>
      <c r="I351" s="105" t="str">
        <f>IF(OR($C351="",I$3="",'5.工程集計'!$I351=0),"",IF(I$4="均一配賦",I$3/'5.工程集計'!$C$4/'5.工程集計'!$I351,IF(I$4="減価償却費",I$3*'5.工程集計'!$E351/'5.工程集計'!$I351)))</f>
        <v/>
      </c>
      <c r="J351" s="106" t="str">
        <f>IF($C351="","",$J$3*'5.工程集計'!G351/'5.工程集計'!I351)</f>
        <v/>
      </c>
      <c r="K351" s="105" t="str">
        <f>IF($C351="","",'3.工程情報'!I351/'5.工程集計'!I351)</f>
        <v/>
      </c>
      <c r="L351" s="105" t="str">
        <f>IF($C351="","",'3.工程情報'!J351/'5.工程集計'!I351)</f>
        <v/>
      </c>
      <c r="M351" s="105" t="str">
        <f>IF($C351="","",'3.工程情報'!K351/'5.工程集計'!I351)</f>
        <v/>
      </c>
      <c r="N351" s="105" t="str">
        <f>IF($C351="","",'3.工程情報'!L351/'5.工程集計'!I351)</f>
        <v/>
      </c>
      <c r="O351" s="105" t="str">
        <f>IF($C351="","",'3.工程情報'!M351/'5.工程集計'!I351)</f>
        <v/>
      </c>
      <c r="P351" s="105" t="str">
        <f>IF(OR($C351="",P$3="",'5.工程集計'!$I351=0),"",IF(P$4="均一配賦",P$3/'5.工程集計'!$C$4/'5.工程集計'!$I351,IF(P$4="減価償却費",P$3*'5.工程集計'!$E351/'5.工程集計'!$I351)))</f>
        <v/>
      </c>
      <c r="Q351" s="105" t="str">
        <f>IF(OR($C351="",Q$3="",'5.工程集計'!$I351=0),"",IF(Q$4="均一配賦",Q$3/'5.工程集計'!$C$4/'5.工程集計'!$I351,IF(Q$4="減価償却費",Q$3*'5.工程集計'!$E351/'5.工程集計'!$I351)))</f>
        <v/>
      </c>
      <c r="R351" s="105" t="str">
        <f>IF(OR($C351="",R$3="",'5.工程集計'!$I351=0),"",IF(R$4="均一配賦",R$3/'5.工程集計'!$C$4/'5.工程集計'!$I351,IF(R$4="減価償却費",R$3*'5.工程集計'!$E351/'5.工程集計'!$I351)))</f>
        <v/>
      </c>
      <c r="S351" s="105" t="str">
        <f>IF(OR($C351="",S$3="",'5.工程集計'!$I351=0),"",IF(S$4="均一配賦",S$3/'5.工程集計'!$C$4/'5.工程集計'!$I351,IF(S$4="減価償却費",S$3*'5.工程集計'!$E351/'5.工程集計'!$I351)))</f>
        <v/>
      </c>
      <c r="T351" s="105" t="str">
        <f>IF(OR($C351="",T$3="",'5.工程集計'!$I351=0),"",IF(T$4="均一配賦",T$3/'5.工程集計'!$C$4/'5.工程集計'!$I351,IF(T$4="減価償却費",T$3*'5.工程集計'!$E351/'5.工程集計'!$I351)))</f>
        <v/>
      </c>
      <c r="U351" s="105" t="str">
        <f>IF(OR($C351="",U$3="",'5.工程集計'!$I351=0),"",IF(U$4="均一配賦",U$3/'5.工程集計'!$C$4/'5.工程集計'!$I351,IF(U$4="減価償却費",U$3*'5.工程集計'!$E351/'5.工程集計'!$I351)))</f>
        <v/>
      </c>
      <c r="V351" s="105" t="str">
        <f>IF(OR($C351="",V$3="",'5.工程集計'!$I351=0),"",IF(V$4="均一配賦",V$3/'5.工程集計'!$C$4/'5.工程集計'!$I351,IF(V$4="減価償却費",V$3*'5.工程集計'!$E351/'5.工程集計'!$I351)))</f>
        <v/>
      </c>
      <c r="W351" s="105" t="str">
        <f>IF(OR($C351="",W$3="",'5.工程集計'!$I351=0),"",IF(W$4="均一配賦",W$3/'5.工程集計'!$C$4/'5.工程集計'!$I351,IF(W$4="減価償却費",W$3*'5.工程集計'!$E351/'5.工程集計'!$I351)))</f>
        <v/>
      </c>
      <c r="X351" s="105" t="str">
        <f>IF(OR($C351="",X$3="",'5.工程集計'!$I351=0),"",IF(X$4="均一配賦",X$3/'5.工程集計'!$C$4/'5.工程集計'!$I351,IF(X$4="減価償却費",X$3*'5.工程集計'!$E351/'5.工程集計'!$I351)))</f>
        <v/>
      </c>
      <c r="Y351" s="105" t="str">
        <f>IF(OR($C351="",Y$3="",'5.工程集計'!$I351=0),"",IF(Y$4="均一配賦",Y$3/'5.工程集計'!$C$4/'5.工程集計'!$I351,IF(Y$4="減価償却費",Y$3*'5.工程集計'!$E351/'5.工程集計'!$I351)))</f>
        <v/>
      </c>
      <c r="Z351" s="105" t="str">
        <f>IF(OR($C351="",Z$3="",'5.工程集計'!$I351=0),"",IF(Z$4="均一配賦",Z$3/'5.工程集計'!$C$4/'5.工程集計'!$I351,IF(Z$4="減価償却費",Z$3*'5.工程集計'!$E351/'5.工程集計'!$I351)))</f>
        <v/>
      </c>
      <c r="AA351" s="105" t="str">
        <f>IF(OR($C351="",AA$3="",'5.工程集計'!$I351=0),"",IF(AA$4="均一配賦",AA$3/'5.工程集計'!$C$4/'5.工程集計'!$I351,IF(AA$4="減価償却費",AA$3*'5.工程集計'!$E351/'5.工程集計'!$I351)))</f>
        <v/>
      </c>
    </row>
    <row r="352" spans="2:27" ht="21.75" customHeight="1">
      <c r="B352" s="14" t="str">
        <f>IF('3.工程情報'!B352="","",'3.工程情報'!B352)</f>
        <v/>
      </c>
      <c r="C352" s="14" t="str">
        <f>IF('3.工程情報'!C352="","",'3.工程情報'!C352)</f>
        <v/>
      </c>
      <c r="D352" s="193" t="str">
        <f t="shared" si="11"/>
        <v/>
      </c>
      <c r="E352" s="193" t="str">
        <f t="shared" si="12"/>
        <v/>
      </c>
      <c r="F352" s="105" t="str">
        <f>IF($C352="","",'3.工程情報'!$H352/'5.工程集計'!$H352)</f>
        <v/>
      </c>
      <c r="G352" s="105" t="str">
        <f>IF(OR($C352="",G$3="",'5.工程集計'!$H352=0),"",IF(G$4="均一配賦",G$3/'5.工程集計'!$C$4/'5.工程集計'!$H352,IF(G$4="減価償却費",G$3*'5.工程集計'!$E352/'5.工程集計'!$H352)))</f>
        <v/>
      </c>
      <c r="H352" s="105" t="str">
        <f>IF($C352="","",'5.工程集計'!D352/'5.工程集計'!I352)</f>
        <v/>
      </c>
      <c r="I352" s="105" t="str">
        <f>IF(OR($C352="",I$3="",'5.工程集計'!$I352=0),"",IF(I$4="均一配賦",I$3/'5.工程集計'!$C$4/'5.工程集計'!$I352,IF(I$4="減価償却費",I$3*'5.工程集計'!$E352/'5.工程集計'!$I352)))</f>
        <v/>
      </c>
      <c r="J352" s="106" t="str">
        <f>IF($C352="","",$J$3*'5.工程集計'!G352/'5.工程集計'!I352)</f>
        <v/>
      </c>
      <c r="K352" s="105" t="str">
        <f>IF($C352="","",'3.工程情報'!I352/'5.工程集計'!I352)</f>
        <v/>
      </c>
      <c r="L352" s="105" t="str">
        <f>IF($C352="","",'3.工程情報'!J352/'5.工程集計'!I352)</f>
        <v/>
      </c>
      <c r="M352" s="105" t="str">
        <f>IF($C352="","",'3.工程情報'!K352/'5.工程集計'!I352)</f>
        <v/>
      </c>
      <c r="N352" s="105" t="str">
        <f>IF($C352="","",'3.工程情報'!L352/'5.工程集計'!I352)</f>
        <v/>
      </c>
      <c r="O352" s="105" t="str">
        <f>IF($C352="","",'3.工程情報'!M352/'5.工程集計'!I352)</f>
        <v/>
      </c>
      <c r="P352" s="105" t="str">
        <f>IF(OR($C352="",P$3="",'5.工程集計'!$I352=0),"",IF(P$4="均一配賦",P$3/'5.工程集計'!$C$4/'5.工程集計'!$I352,IF(P$4="減価償却費",P$3*'5.工程集計'!$E352/'5.工程集計'!$I352)))</f>
        <v/>
      </c>
      <c r="Q352" s="105" t="str">
        <f>IF(OR($C352="",Q$3="",'5.工程集計'!$I352=0),"",IF(Q$4="均一配賦",Q$3/'5.工程集計'!$C$4/'5.工程集計'!$I352,IF(Q$4="減価償却費",Q$3*'5.工程集計'!$E352/'5.工程集計'!$I352)))</f>
        <v/>
      </c>
      <c r="R352" s="105" t="str">
        <f>IF(OR($C352="",R$3="",'5.工程集計'!$I352=0),"",IF(R$4="均一配賦",R$3/'5.工程集計'!$C$4/'5.工程集計'!$I352,IF(R$4="減価償却費",R$3*'5.工程集計'!$E352/'5.工程集計'!$I352)))</f>
        <v/>
      </c>
      <c r="S352" s="105" t="str">
        <f>IF(OR($C352="",S$3="",'5.工程集計'!$I352=0),"",IF(S$4="均一配賦",S$3/'5.工程集計'!$C$4/'5.工程集計'!$I352,IF(S$4="減価償却費",S$3*'5.工程集計'!$E352/'5.工程集計'!$I352)))</f>
        <v/>
      </c>
      <c r="T352" s="105" t="str">
        <f>IF(OR($C352="",T$3="",'5.工程集計'!$I352=0),"",IF(T$4="均一配賦",T$3/'5.工程集計'!$C$4/'5.工程集計'!$I352,IF(T$4="減価償却費",T$3*'5.工程集計'!$E352/'5.工程集計'!$I352)))</f>
        <v/>
      </c>
      <c r="U352" s="105" t="str">
        <f>IF(OR($C352="",U$3="",'5.工程集計'!$I352=0),"",IF(U$4="均一配賦",U$3/'5.工程集計'!$C$4/'5.工程集計'!$I352,IF(U$4="減価償却費",U$3*'5.工程集計'!$E352/'5.工程集計'!$I352)))</f>
        <v/>
      </c>
      <c r="V352" s="105" t="str">
        <f>IF(OR($C352="",V$3="",'5.工程集計'!$I352=0),"",IF(V$4="均一配賦",V$3/'5.工程集計'!$C$4/'5.工程集計'!$I352,IF(V$4="減価償却費",V$3*'5.工程集計'!$E352/'5.工程集計'!$I352)))</f>
        <v/>
      </c>
      <c r="W352" s="105" t="str">
        <f>IF(OR($C352="",W$3="",'5.工程集計'!$I352=0),"",IF(W$4="均一配賦",W$3/'5.工程集計'!$C$4/'5.工程集計'!$I352,IF(W$4="減価償却費",W$3*'5.工程集計'!$E352/'5.工程集計'!$I352)))</f>
        <v/>
      </c>
      <c r="X352" s="105" t="str">
        <f>IF(OR($C352="",X$3="",'5.工程集計'!$I352=0),"",IF(X$4="均一配賦",X$3/'5.工程集計'!$C$4/'5.工程集計'!$I352,IF(X$4="減価償却費",X$3*'5.工程集計'!$E352/'5.工程集計'!$I352)))</f>
        <v/>
      </c>
      <c r="Y352" s="105" t="str">
        <f>IF(OR($C352="",Y$3="",'5.工程集計'!$I352=0),"",IF(Y$4="均一配賦",Y$3/'5.工程集計'!$C$4/'5.工程集計'!$I352,IF(Y$4="減価償却費",Y$3*'5.工程集計'!$E352/'5.工程集計'!$I352)))</f>
        <v/>
      </c>
      <c r="Z352" s="105" t="str">
        <f>IF(OR($C352="",Z$3="",'5.工程集計'!$I352=0),"",IF(Z$4="均一配賦",Z$3/'5.工程集計'!$C$4/'5.工程集計'!$I352,IF(Z$4="減価償却費",Z$3*'5.工程集計'!$E352/'5.工程集計'!$I352)))</f>
        <v/>
      </c>
      <c r="AA352" s="105" t="str">
        <f>IF(OR($C352="",AA$3="",'5.工程集計'!$I352=0),"",IF(AA$4="均一配賦",AA$3/'5.工程集計'!$C$4/'5.工程集計'!$I352,IF(AA$4="減価償却費",AA$3*'5.工程集計'!$E352/'5.工程集計'!$I352)))</f>
        <v/>
      </c>
    </row>
    <row r="353" spans="2:27" ht="21.75" customHeight="1">
      <c r="B353" s="14" t="str">
        <f>IF('3.工程情報'!B353="","",'3.工程情報'!B353)</f>
        <v/>
      </c>
      <c r="C353" s="14" t="str">
        <f>IF('3.工程情報'!C353="","",'3.工程情報'!C353)</f>
        <v/>
      </c>
      <c r="D353" s="193" t="str">
        <f t="shared" si="11"/>
        <v/>
      </c>
      <c r="E353" s="193" t="str">
        <f t="shared" si="12"/>
        <v/>
      </c>
      <c r="F353" s="105" t="str">
        <f>IF($C353="","",'3.工程情報'!$H353/'5.工程集計'!$H353)</f>
        <v/>
      </c>
      <c r="G353" s="105" t="str">
        <f>IF(OR($C353="",G$3="",'5.工程集計'!$H353=0),"",IF(G$4="均一配賦",G$3/'5.工程集計'!$C$4/'5.工程集計'!$H353,IF(G$4="減価償却費",G$3*'5.工程集計'!$E353/'5.工程集計'!$H353)))</f>
        <v/>
      </c>
      <c r="H353" s="105" t="str">
        <f>IF($C353="","",'5.工程集計'!D353/'5.工程集計'!I353)</f>
        <v/>
      </c>
      <c r="I353" s="105" t="str">
        <f>IF(OR($C353="",I$3="",'5.工程集計'!$I353=0),"",IF(I$4="均一配賦",I$3/'5.工程集計'!$C$4/'5.工程集計'!$I353,IF(I$4="減価償却費",I$3*'5.工程集計'!$E353/'5.工程集計'!$I353)))</f>
        <v/>
      </c>
      <c r="J353" s="106" t="str">
        <f>IF($C353="","",$J$3*'5.工程集計'!G353/'5.工程集計'!I353)</f>
        <v/>
      </c>
      <c r="K353" s="105" t="str">
        <f>IF($C353="","",'3.工程情報'!I353/'5.工程集計'!I353)</f>
        <v/>
      </c>
      <c r="L353" s="105" t="str">
        <f>IF($C353="","",'3.工程情報'!J353/'5.工程集計'!I353)</f>
        <v/>
      </c>
      <c r="M353" s="105" t="str">
        <f>IF($C353="","",'3.工程情報'!K353/'5.工程集計'!I353)</f>
        <v/>
      </c>
      <c r="N353" s="105" t="str">
        <f>IF($C353="","",'3.工程情報'!L353/'5.工程集計'!I353)</f>
        <v/>
      </c>
      <c r="O353" s="105" t="str">
        <f>IF($C353="","",'3.工程情報'!M353/'5.工程集計'!I353)</f>
        <v/>
      </c>
      <c r="P353" s="105" t="str">
        <f>IF(OR($C353="",P$3="",'5.工程集計'!$I353=0),"",IF(P$4="均一配賦",P$3/'5.工程集計'!$C$4/'5.工程集計'!$I353,IF(P$4="減価償却費",P$3*'5.工程集計'!$E353/'5.工程集計'!$I353)))</f>
        <v/>
      </c>
      <c r="Q353" s="105" t="str">
        <f>IF(OR($C353="",Q$3="",'5.工程集計'!$I353=0),"",IF(Q$4="均一配賦",Q$3/'5.工程集計'!$C$4/'5.工程集計'!$I353,IF(Q$4="減価償却費",Q$3*'5.工程集計'!$E353/'5.工程集計'!$I353)))</f>
        <v/>
      </c>
      <c r="R353" s="105" t="str">
        <f>IF(OR($C353="",R$3="",'5.工程集計'!$I353=0),"",IF(R$4="均一配賦",R$3/'5.工程集計'!$C$4/'5.工程集計'!$I353,IF(R$4="減価償却費",R$3*'5.工程集計'!$E353/'5.工程集計'!$I353)))</f>
        <v/>
      </c>
      <c r="S353" s="105" t="str">
        <f>IF(OR($C353="",S$3="",'5.工程集計'!$I353=0),"",IF(S$4="均一配賦",S$3/'5.工程集計'!$C$4/'5.工程集計'!$I353,IF(S$4="減価償却費",S$3*'5.工程集計'!$E353/'5.工程集計'!$I353)))</f>
        <v/>
      </c>
      <c r="T353" s="105" t="str">
        <f>IF(OR($C353="",T$3="",'5.工程集計'!$I353=0),"",IF(T$4="均一配賦",T$3/'5.工程集計'!$C$4/'5.工程集計'!$I353,IF(T$4="減価償却費",T$3*'5.工程集計'!$E353/'5.工程集計'!$I353)))</f>
        <v/>
      </c>
      <c r="U353" s="105" t="str">
        <f>IF(OR($C353="",U$3="",'5.工程集計'!$I353=0),"",IF(U$4="均一配賦",U$3/'5.工程集計'!$C$4/'5.工程集計'!$I353,IF(U$4="減価償却費",U$3*'5.工程集計'!$E353/'5.工程集計'!$I353)))</f>
        <v/>
      </c>
      <c r="V353" s="105" t="str">
        <f>IF(OR($C353="",V$3="",'5.工程集計'!$I353=0),"",IF(V$4="均一配賦",V$3/'5.工程集計'!$C$4/'5.工程集計'!$I353,IF(V$4="減価償却費",V$3*'5.工程集計'!$E353/'5.工程集計'!$I353)))</f>
        <v/>
      </c>
      <c r="W353" s="105" t="str">
        <f>IF(OR($C353="",W$3="",'5.工程集計'!$I353=0),"",IF(W$4="均一配賦",W$3/'5.工程集計'!$C$4/'5.工程集計'!$I353,IF(W$4="減価償却費",W$3*'5.工程集計'!$E353/'5.工程集計'!$I353)))</f>
        <v/>
      </c>
      <c r="X353" s="105" t="str">
        <f>IF(OR($C353="",X$3="",'5.工程集計'!$I353=0),"",IF(X$4="均一配賦",X$3/'5.工程集計'!$C$4/'5.工程集計'!$I353,IF(X$4="減価償却費",X$3*'5.工程集計'!$E353/'5.工程集計'!$I353)))</f>
        <v/>
      </c>
      <c r="Y353" s="105" t="str">
        <f>IF(OR($C353="",Y$3="",'5.工程集計'!$I353=0),"",IF(Y$4="均一配賦",Y$3/'5.工程集計'!$C$4/'5.工程集計'!$I353,IF(Y$4="減価償却費",Y$3*'5.工程集計'!$E353/'5.工程集計'!$I353)))</f>
        <v/>
      </c>
      <c r="Z353" s="105" t="str">
        <f>IF(OR($C353="",Z$3="",'5.工程集計'!$I353=0),"",IF(Z$4="均一配賦",Z$3/'5.工程集計'!$C$4/'5.工程集計'!$I353,IF(Z$4="減価償却費",Z$3*'5.工程集計'!$E353/'5.工程集計'!$I353)))</f>
        <v/>
      </c>
      <c r="AA353" s="105" t="str">
        <f>IF(OR($C353="",AA$3="",'5.工程集計'!$I353=0),"",IF(AA$4="均一配賦",AA$3/'5.工程集計'!$C$4/'5.工程集計'!$I353,IF(AA$4="減価償却費",AA$3*'5.工程集計'!$E353/'5.工程集計'!$I353)))</f>
        <v/>
      </c>
    </row>
    <row r="354" spans="2:27" ht="21.75" customHeight="1">
      <c r="B354" s="14" t="str">
        <f>IF('3.工程情報'!B354="","",'3.工程情報'!B354)</f>
        <v/>
      </c>
      <c r="C354" s="14" t="str">
        <f>IF('3.工程情報'!C354="","",'3.工程情報'!C354)</f>
        <v/>
      </c>
      <c r="D354" s="193" t="str">
        <f t="shared" si="11"/>
        <v/>
      </c>
      <c r="E354" s="193" t="str">
        <f t="shared" si="12"/>
        <v/>
      </c>
      <c r="F354" s="105" t="str">
        <f>IF($C354="","",'3.工程情報'!$H354/'5.工程集計'!$H354)</f>
        <v/>
      </c>
      <c r="G354" s="105" t="str">
        <f>IF(OR($C354="",G$3="",'5.工程集計'!$H354=0),"",IF(G$4="均一配賦",G$3/'5.工程集計'!$C$4/'5.工程集計'!$H354,IF(G$4="減価償却費",G$3*'5.工程集計'!$E354/'5.工程集計'!$H354)))</f>
        <v/>
      </c>
      <c r="H354" s="105" t="str">
        <f>IF($C354="","",'5.工程集計'!D354/'5.工程集計'!I354)</f>
        <v/>
      </c>
      <c r="I354" s="105" t="str">
        <f>IF(OR($C354="",I$3="",'5.工程集計'!$I354=0),"",IF(I$4="均一配賦",I$3/'5.工程集計'!$C$4/'5.工程集計'!$I354,IF(I$4="減価償却費",I$3*'5.工程集計'!$E354/'5.工程集計'!$I354)))</f>
        <v/>
      </c>
      <c r="J354" s="106" t="str">
        <f>IF($C354="","",$J$3*'5.工程集計'!G354/'5.工程集計'!I354)</f>
        <v/>
      </c>
      <c r="K354" s="105" t="str">
        <f>IF($C354="","",'3.工程情報'!I354/'5.工程集計'!I354)</f>
        <v/>
      </c>
      <c r="L354" s="105" t="str">
        <f>IF($C354="","",'3.工程情報'!J354/'5.工程集計'!I354)</f>
        <v/>
      </c>
      <c r="M354" s="105" t="str">
        <f>IF($C354="","",'3.工程情報'!K354/'5.工程集計'!I354)</f>
        <v/>
      </c>
      <c r="N354" s="105" t="str">
        <f>IF($C354="","",'3.工程情報'!L354/'5.工程集計'!I354)</f>
        <v/>
      </c>
      <c r="O354" s="105" t="str">
        <f>IF($C354="","",'3.工程情報'!M354/'5.工程集計'!I354)</f>
        <v/>
      </c>
      <c r="P354" s="105" t="str">
        <f>IF(OR($C354="",P$3="",'5.工程集計'!$I354=0),"",IF(P$4="均一配賦",P$3/'5.工程集計'!$C$4/'5.工程集計'!$I354,IF(P$4="減価償却費",P$3*'5.工程集計'!$E354/'5.工程集計'!$I354)))</f>
        <v/>
      </c>
      <c r="Q354" s="105" t="str">
        <f>IF(OR($C354="",Q$3="",'5.工程集計'!$I354=0),"",IF(Q$4="均一配賦",Q$3/'5.工程集計'!$C$4/'5.工程集計'!$I354,IF(Q$4="減価償却費",Q$3*'5.工程集計'!$E354/'5.工程集計'!$I354)))</f>
        <v/>
      </c>
      <c r="R354" s="105" t="str">
        <f>IF(OR($C354="",R$3="",'5.工程集計'!$I354=0),"",IF(R$4="均一配賦",R$3/'5.工程集計'!$C$4/'5.工程集計'!$I354,IF(R$4="減価償却費",R$3*'5.工程集計'!$E354/'5.工程集計'!$I354)))</f>
        <v/>
      </c>
      <c r="S354" s="105" t="str">
        <f>IF(OR($C354="",S$3="",'5.工程集計'!$I354=0),"",IF(S$4="均一配賦",S$3/'5.工程集計'!$C$4/'5.工程集計'!$I354,IF(S$4="減価償却費",S$3*'5.工程集計'!$E354/'5.工程集計'!$I354)))</f>
        <v/>
      </c>
      <c r="T354" s="105" t="str">
        <f>IF(OR($C354="",T$3="",'5.工程集計'!$I354=0),"",IF(T$4="均一配賦",T$3/'5.工程集計'!$C$4/'5.工程集計'!$I354,IF(T$4="減価償却費",T$3*'5.工程集計'!$E354/'5.工程集計'!$I354)))</f>
        <v/>
      </c>
      <c r="U354" s="105" t="str">
        <f>IF(OR($C354="",U$3="",'5.工程集計'!$I354=0),"",IF(U$4="均一配賦",U$3/'5.工程集計'!$C$4/'5.工程集計'!$I354,IF(U$4="減価償却費",U$3*'5.工程集計'!$E354/'5.工程集計'!$I354)))</f>
        <v/>
      </c>
      <c r="V354" s="105" t="str">
        <f>IF(OR($C354="",V$3="",'5.工程集計'!$I354=0),"",IF(V$4="均一配賦",V$3/'5.工程集計'!$C$4/'5.工程集計'!$I354,IF(V$4="減価償却費",V$3*'5.工程集計'!$E354/'5.工程集計'!$I354)))</f>
        <v/>
      </c>
      <c r="W354" s="105" t="str">
        <f>IF(OR($C354="",W$3="",'5.工程集計'!$I354=0),"",IF(W$4="均一配賦",W$3/'5.工程集計'!$C$4/'5.工程集計'!$I354,IF(W$4="減価償却費",W$3*'5.工程集計'!$E354/'5.工程集計'!$I354)))</f>
        <v/>
      </c>
      <c r="X354" s="105" t="str">
        <f>IF(OR($C354="",X$3="",'5.工程集計'!$I354=0),"",IF(X$4="均一配賦",X$3/'5.工程集計'!$C$4/'5.工程集計'!$I354,IF(X$4="減価償却費",X$3*'5.工程集計'!$E354/'5.工程集計'!$I354)))</f>
        <v/>
      </c>
      <c r="Y354" s="105" t="str">
        <f>IF(OR($C354="",Y$3="",'5.工程集計'!$I354=0),"",IF(Y$4="均一配賦",Y$3/'5.工程集計'!$C$4/'5.工程集計'!$I354,IF(Y$4="減価償却費",Y$3*'5.工程集計'!$E354/'5.工程集計'!$I354)))</f>
        <v/>
      </c>
      <c r="Z354" s="105" t="str">
        <f>IF(OR($C354="",Z$3="",'5.工程集計'!$I354=0),"",IF(Z$4="均一配賦",Z$3/'5.工程集計'!$C$4/'5.工程集計'!$I354,IF(Z$4="減価償却費",Z$3*'5.工程集計'!$E354/'5.工程集計'!$I354)))</f>
        <v/>
      </c>
      <c r="AA354" s="105" t="str">
        <f>IF(OR($C354="",AA$3="",'5.工程集計'!$I354=0),"",IF(AA$4="均一配賦",AA$3/'5.工程集計'!$C$4/'5.工程集計'!$I354,IF(AA$4="減価償却費",AA$3*'5.工程集計'!$E354/'5.工程集計'!$I354)))</f>
        <v/>
      </c>
    </row>
    <row r="355" spans="2:27" ht="21.75" customHeight="1">
      <c r="B355" s="14" t="str">
        <f>IF('3.工程情報'!B355="","",'3.工程情報'!B355)</f>
        <v/>
      </c>
      <c r="C355" s="14" t="str">
        <f>IF('3.工程情報'!C355="","",'3.工程情報'!C355)</f>
        <v/>
      </c>
      <c r="D355" s="193" t="str">
        <f t="shared" si="11"/>
        <v/>
      </c>
      <c r="E355" s="193" t="str">
        <f t="shared" si="12"/>
        <v/>
      </c>
      <c r="F355" s="105" t="str">
        <f>IF($C355="","",'3.工程情報'!$H355/'5.工程集計'!$H355)</f>
        <v/>
      </c>
      <c r="G355" s="105" t="str">
        <f>IF(OR($C355="",G$3="",'5.工程集計'!$H355=0),"",IF(G$4="均一配賦",G$3/'5.工程集計'!$C$4/'5.工程集計'!$H355,IF(G$4="減価償却費",G$3*'5.工程集計'!$E355/'5.工程集計'!$H355)))</f>
        <v/>
      </c>
      <c r="H355" s="105" t="str">
        <f>IF($C355="","",'5.工程集計'!D355/'5.工程集計'!I355)</f>
        <v/>
      </c>
      <c r="I355" s="105" t="str">
        <f>IF(OR($C355="",I$3="",'5.工程集計'!$I355=0),"",IF(I$4="均一配賦",I$3/'5.工程集計'!$C$4/'5.工程集計'!$I355,IF(I$4="減価償却費",I$3*'5.工程集計'!$E355/'5.工程集計'!$I355)))</f>
        <v/>
      </c>
      <c r="J355" s="106" t="str">
        <f>IF($C355="","",$J$3*'5.工程集計'!G355/'5.工程集計'!I355)</f>
        <v/>
      </c>
      <c r="K355" s="105" t="str">
        <f>IF($C355="","",'3.工程情報'!I355/'5.工程集計'!I355)</f>
        <v/>
      </c>
      <c r="L355" s="105" t="str">
        <f>IF($C355="","",'3.工程情報'!J355/'5.工程集計'!I355)</f>
        <v/>
      </c>
      <c r="M355" s="105" t="str">
        <f>IF($C355="","",'3.工程情報'!K355/'5.工程集計'!I355)</f>
        <v/>
      </c>
      <c r="N355" s="105" t="str">
        <f>IF($C355="","",'3.工程情報'!L355/'5.工程集計'!I355)</f>
        <v/>
      </c>
      <c r="O355" s="105" t="str">
        <f>IF($C355="","",'3.工程情報'!M355/'5.工程集計'!I355)</f>
        <v/>
      </c>
      <c r="P355" s="105" t="str">
        <f>IF(OR($C355="",P$3="",'5.工程集計'!$I355=0),"",IF(P$4="均一配賦",P$3/'5.工程集計'!$C$4/'5.工程集計'!$I355,IF(P$4="減価償却費",P$3*'5.工程集計'!$E355/'5.工程集計'!$I355)))</f>
        <v/>
      </c>
      <c r="Q355" s="105" t="str">
        <f>IF(OR($C355="",Q$3="",'5.工程集計'!$I355=0),"",IF(Q$4="均一配賦",Q$3/'5.工程集計'!$C$4/'5.工程集計'!$I355,IF(Q$4="減価償却費",Q$3*'5.工程集計'!$E355/'5.工程集計'!$I355)))</f>
        <v/>
      </c>
      <c r="R355" s="105" t="str">
        <f>IF(OR($C355="",R$3="",'5.工程集計'!$I355=0),"",IF(R$4="均一配賦",R$3/'5.工程集計'!$C$4/'5.工程集計'!$I355,IF(R$4="減価償却費",R$3*'5.工程集計'!$E355/'5.工程集計'!$I355)))</f>
        <v/>
      </c>
      <c r="S355" s="105" t="str">
        <f>IF(OR($C355="",S$3="",'5.工程集計'!$I355=0),"",IF(S$4="均一配賦",S$3/'5.工程集計'!$C$4/'5.工程集計'!$I355,IF(S$4="減価償却費",S$3*'5.工程集計'!$E355/'5.工程集計'!$I355)))</f>
        <v/>
      </c>
      <c r="T355" s="105" t="str">
        <f>IF(OR($C355="",T$3="",'5.工程集計'!$I355=0),"",IF(T$4="均一配賦",T$3/'5.工程集計'!$C$4/'5.工程集計'!$I355,IF(T$4="減価償却費",T$3*'5.工程集計'!$E355/'5.工程集計'!$I355)))</f>
        <v/>
      </c>
      <c r="U355" s="105" t="str">
        <f>IF(OR($C355="",U$3="",'5.工程集計'!$I355=0),"",IF(U$4="均一配賦",U$3/'5.工程集計'!$C$4/'5.工程集計'!$I355,IF(U$4="減価償却費",U$3*'5.工程集計'!$E355/'5.工程集計'!$I355)))</f>
        <v/>
      </c>
      <c r="V355" s="105" t="str">
        <f>IF(OR($C355="",V$3="",'5.工程集計'!$I355=0),"",IF(V$4="均一配賦",V$3/'5.工程集計'!$C$4/'5.工程集計'!$I355,IF(V$4="減価償却費",V$3*'5.工程集計'!$E355/'5.工程集計'!$I355)))</f>
        <v/>
      </c>
      <c r="W355" s="105" t="str">
        <f>IF(OR($C355="",W$3="",'5.工程集計'!$I355=0),"",IF(W$4="均一配賦",W$3/'5.工程集計'!$C$4/'5.工程集計'!$I355,IF(W$4="減価償却費",W$3*'5.工程集計'!$E355/'5.工程集計'!$I355)))</f>
        <v/>
      </c>
      <c r="X355" s="105" t="str">
        <f>IF(OR($C355="",X$3="",'5.工程集計'!$I355=0),"",IF(X$4="均一配賦",X$3/'5.工程集計'!$C$4/'5.工程集計'!$I355,IF(X$4="減価償却費",X$3*'5.工程集計'!$E355/'5.工程集計'!$I355)))</f>
        <v/>
      </c>
      <c r="Y355" s="105" t="str">
        <f>IF(OR($C355="",Y$3="",'5.工程集計'!$I355=0),"",IF(Y$4="均一配賦",Y$3/'5.工程集計'!$C$4/'5.工程集計'!$I355,IF(Y$4="減価償却費",Y$3*'5.工程集計'!$E355/'5.工程集計'!$I355)))</f>
        <v/>
      </c>
      <c r="Z355" s="105" t="str">
        <f>IF(OR($C355="",Z$3="",'5.工程集計'!$I355=0),"",IF(Z$4="均一配賦",Z$3/'5.工程集計'!$C$4/'5.工程集計'!$I355,IF(Z$4="減価償却費",Z$3*'5.工程集計'!$E355/'5.工程集計'!$I355)))</f>
        <v/>
      </c>
      <c r="AA355" s="105" t="str">
        <f>IF(OR($C355="",AA$3="",'5.工程集計'!$I355=0),"",IF(AA$4="均一配賦",AA$3/'5.工程集計'!$C$4/'5.工程集計'!$I355,IF(AA$4="減価償却費",AA$3*'5.工程集計'!$E355/'5.工程集計'!$I355)))</f>
        <v/>
      </c>
    </row>
    <row r="356" spans="2:27" ht="21.75" customHeight="1">
      <c r="B356" s="14" t="str">
        <f>IF('3.工程情報'!B356="","",'3.工程情報'!B356)</f>
        <v/>
      </c>
      <c r="C356" s="14" t="str">
        <f>IF('3.工程情報'!C356="","",'3.工程情報'!C356)</f>
        <v/>
      </c>
      <c r="D356" s="193" t="str">
        <f t="shared" si="11"/>
        <v/>
      </c>
      <c r="E356" s="193" t="str">
        <f t="shared" si="12"/>
        <v/>
      </c>
      <c r="F356" s="105" t="str">
        <f>IF($C356="","",'3.工程情報'!$H356/'5.工程集計'!$H356)</f>
        <v/>
      </c>
      <c r="G356" s="105" t="str">
        <f>IF(OR($C356="",G$3="",'5.工程集計'!$H356=0),"",IF(G$4="均一配賦",G$3/'5.工程集計'!$C$4/'5.工程集計'!$H356,IF(G$4="減価償却費",G$3*'5.工程集計'!$E356/'5.工程集計'!$H356)))</f>
        <v/>
      </c>
      <c r="H356" s="105" t="str">
        <f>IF($C356="","",'5.工程集計'!D356/'5.工程集計'!I356)</f>
        <v/>
      </c>
      <c r="I356" s="105" t="str">
        <f>IF(OR($C356="",I$3="",'5.工程集計'!$I356=0),"",IF(I$4="均一配賦",I$3/'5.工程集計'!$C$4/'5.工程集計'!$I356,IF(I$4="減価償却費",I$3*'5.工程集計'!$E356/'5.工程集計'!$I356)))</f>
        <v/>
      </c>
      <c r="J356" s="106" t="str">
        <f>IF($C356="","",$J$3*'5.工程集計'!G356/'5.工程集計'!I356)</f>
        <v/>
      </c>
      <c r="K356" s="105" t="str">
        <f>IF($C356="","",'3.工程情報'!I356/'5.工程集計'!I356)</f>
        <v/>
      </c>
      <c r="L356" s="105" t="str">
        <f>IF($C356="","",'3.工程情報'!J356/'5.工程集計'!I356)</f>
        <v/>
      </c>
      <c r="M356" s="105" t="str">
        <f>IF($C356="","",'3.工程情報'!K356/'5.工程集計'!I356)</f>
        <v/>
      </c>
      <c r="N356" s="105" t="str">
        <f>IF($C356="","",'3.工程情報'!L356/'5.工程集計'!I356)</f>
        <v/>
      </c>
      <c r="O356" s="105" t="str">
        <f>IF($C356="","",'3.工程情報'!M356/'5.工程集計'!I356)</f>
        <v/>
      </c>
      <c r="P356" s="105" t="str">
        <f>IF(OR($C356="",P$3="",'5.工程集計'!$I356=0),"",IF(P$4="均一配賦",P$3/'5.工程集計'!$C$4/'5.工程集計'!$I356,IF(P$4="減価償却費",P$3*'5.工程集計'!$E356/'5.工程集計'!$I356)))</f>
        <v/>
      </c>
      <c r="Q356" s="105" t="str">
        <f>IF(OR($C356="",Q$3="",'5.工程集計'!$I356=0),"",IF(Q$4="均一配賦",Q$3/'5.工程集計'!$C$4/'5.工程集計'!$I356,IF(Q$4="減価償却費",Q$3*'5.工程集計'!$E356/'5.工程集計'!$I356)))</f>
        <v/>
      </c>
      <c r="R356" s="105" t="str">
        <f>IF(OR($C356="",R$3="",'5.工程集計'!$I356=0),"",IF(R$4="均一配賦",R$3/'5.工程集計'!$C$4/'5.工程集計'!$I356,IF(R$4="減価償却費",R$3*'5.工程集計'!$E356/'5.工程集計'!$I356)))</f>
        <v/>
      </c>
      <c r="S356" s="105" t="str">
        <f>IF(OR($C356="",S$3="",'5.工程集計'!$I356=0),"",IF(S$4="均一配賦",S$3/'5.工程集計'!$C$4/'5.工程集計'!$I356,IF(S$4="減価償却費",S$3*'5.工程集計'!$E356/'5.工程集計'!$I356)))</f>
        <v/>
      </c>
      <c r="T356" s="105" t="str">
        <f>IF(OR($C356="",T$3="",'5.工程集計'!$I356=0),"",IF(T$4="均一配賦",T$3/'5.工程集計'!$C$4/'5.工程集計'!$I356,IF(T$4="減価償却費",T$3*'5.工程集計'!$E356/'5.工程集計'!$I356)))</f>
        <v/>
      </c>
      <c r="U356" s="105" t="str">
        <f>IF(OR($C356="",U$3="",'5.工程集計'!$I356=0),"",IF(U$4="均一配賦",U$3/'5.工程集計'!$C$4/'5.工程集計'!$I356,IF(U$4="減価償却費",U$3*'5.工程集計'!$E356/'5.工程集計'!$I356)))</f>
        <v/>
      </c>
      <c r="V356" s="105" t="str">
        <f>IF(OR($C356="",V$3="",'5.工程集計'!$I356=0),"",IF(V$4="均一配賦",V$3/'5.工程集計'!$C$4/'5.工程集計'!$I356,IF(V$4="減価償却費",V$3*'5.工程集計'!$E356/'5.工程集計'!$I356)))</f>
        <v/>
      </c>
      <c r="W356" s="105" t="str">
        <f>IF(OR($C356="",W$3="",'5.工程集計'!$I356=0),"",IF(W$4="均一配賦",W$3/'5.工程集計'!$C$4/'5.工程集計'!$I356,IF(W$4="減価償却費",W$3*'5.工程集計'!$E356/'5.工程集計'!$I356)))</f>
        <v/>
      </c>
      <c r="X356" s="105" t="str">
        <f>IF(OR($C356="",X$3="",'5.工程集計'!$I356=0),"",IF(X$4="均一配賦",X$3/'5.工程集計'!$C$4/'5.工程集計'!$I356,IF(X$4="減価償却費",X$3*'5.工程集計'!$E356/'5.工程集計'!$I356)))</f>
        <v/>
      </c>
      <c r="Y356" s="105" t="str">
        <f>IF(OR($C356="",Y$3="",'5.工程集計'!$I356=0),"",IF(Y$4="均一配賦",Y$3/'5.工程集計'!$C$4/'5.工程集計'!$I356,IF(Y$4="減価償却費",Y$3*'5.工程集計'!$E356/'5.工程集計'!$I356)))</f>
        <v/>
      </c>
      <c r="Z356" s="105" t="str">
        <f>IF(OR($C356="",Z$3="",'5.工程集計'!$I356=0),"",IF(Z$4="均一配賦",Z$3/'5.工程集計'!$C$4/'5.工程集計'!$I356,IF(Z$4="減価償却費",Z$3*'5.工程集計'!$E356/'5.工程集計'!$I356)))</f>
        <v/>
      </c>
      <c r="AA356" s="105" t="str">
        <f>IF(OR($C356="",AA$3="",'5.工程集計'!$I356=0),"",IF(AA$4="均一配賦",AA$3/'5.工程集計'!$C$4/'5.工程集計'!$I356,IF(AA$4="減価償却費",AA$3*'5.工程集計'!$E356/'5.工程集計'!$I356)))</f>
        <v/>
      </c>
    </row>
    <row r="357" spans="2:27" ht="21.75" customHeight="1">
      <c r="B357" s="14" t="str">
        <f>IF('3.工程情報'!B357="","",'3.工程情報'!B357)</f>
        <v/>
      </c>
      <c r="C357" s="14" t="str">
        <f>IF('3.工程情報'!C357="","",'3.工程情報'!C357)</f>
        <v/>
      </c>
      <c r="D357" s="193" t="str">
        <f t="shared" si="11"/>
        <v/>
      </c>
      <c r="E357" s="193" t="str">
        <f t="shared" si="12"/>
        <v/>
      </c>
      <c r="F357" s="105" t="str">
        <f>IF($C357="","",'3.工程情報'!$H357/'5.工程集計'!$H357)</f>
        <v/>
      </c>
      <c r="G357" s="105" t="str">
        <f>IF(OR($C357="",G$3="",'5.工程集計'!$H357=0),"",IF(G$4="均一配賦",G$3/'5.工程集計'!$C$4/'5.工程集計'!$H357,IF(G$4="減価償却費",G$3*'5.工程集計'!$E357/'5.工程集計'!$H357)))</f>
        <v/>
      </c>
      <c r="H357" s="105" t="str">
        <f>IF($C357="","",'5.工程集計'!D357/'5.工程集計'!I357)</f>
        <v/>
      </c>
      <c r="I357" s="105" t="str">
        <f>IF(OR($C357="",I$3="",'5.工程集計'!$I357=0),"",IF(I$4="均一配賦",I$3/'5.工程集計'!$C$4/'5.工程集計'!$I357,IF(I$4="減価償却費",I$3*'5.工程集計'!$E357/'5.工程集計'!$I357)))</f>
        <v/>
      </c>
      <c r="J357" s="106" t="str">
        <f>IF($C357="","",$J$3*'5.工程集計'!G357/'5.工程集計'!I357)</f>
        <v/>
      </c>
      <c r="K357" s="105" t="str">
        <f>IF($C357="","",'3.工程情報'!I357/'5.工程集計'!I357)</f>
        <v/>
      </c>
      <c r="L357" s="105" t="str">
        <f>IF($C357="","",'3.工程情報'!J357/'5.工程集計'!I357)</f>
        <v/>
      </c>
      <c r="M357" s="105" t="str">
        <f>IF($C357="","",'3.工程情報'!K357/'5.工程集計'!I357)</f>
        <v/>
      </c>
      <c r="N357" s="105" t="str">
        <f>IF($C357="","",'3.工程情報'!L357/'5.工程集計'!I357)</f>
        <v/>
      </c>
      <c r="O357" s="105" t="str">
        <f>IF($C357="","",'3.工程情報'!M357/'5.工程集計'!I357)</f>
        <v/>
      </c>
      <c r="P357" s="105" t="str">
        <f>IF(OR($C357="",P$3="",'5.工程集計'!$I357=0),"",IF(P$4="均一配賦",P$3/'5.工程集計'!$C$4/'5.工程集計'!$I357,IF(P$4="減価償却費",P$3*'5.工程集計'!$E357/'5.工程集計'!$I357)))</f>
        <v/>
      </c>
      <c r="Q357" s="105" t="str">
        <f>IF(OR($C357="",Q$3="",'5.工程集計'!$I357=0),"",IF(Q$4="均一配賦",Q$3/'5.工程集計'!$C$4/'5.工程集計'!$I357,IF(Q$4="減価償却費",Q$3*'5.工程集計'!$E357/'5.工程集計'!$I357)))</f>
        <v/>
      </c>
      <c r="R357" s="105" t="str">
        <f>IF(OR($C357="",R$3="",'5.工程集計'!$I357=0),"",IF(R$4="均一配賦",R$3/'5.工程集計'!$C$4/'5.工程集計'!$I357,IF(R$4="減価償却費",R$3*'5.工程集計'!$E357/'5.工程集計'!$I357)))</f>
        <v/>
      </c>
      <c r="S357" s="105" t="str">
        <f>IF(OR($C357="",S$3="",'5.工程集計'!$I357=0),"",IF(S$4="均一配賦",S$3/'5.工程集計'!$C$4/'5.工程集計'!$I357,IF(S$4="減価償却費",S$3*'5.工程集計'!$E357/'5.工程集計'!$I357)))</f>
        <v/>
      </c>
      <c r="T357" s="105" t="str">
        <f>IF(OR($C357="",T$3="",'5.工程集計'!$I357=0),"",IF(T$4="均一配賦",T$3/'5.工程集計'!$C$4/'5.工程集計'!$I357,IF(T$4="減価償却費",T$3*'5.工程集計'!$E357/'5.工程集計'!$I357)))</f>
        <v/>
      </c>
      <c r="U357" s="105" t="str">
        <f>IF(OR($C357="",U$3="",'5.工程集計'!$I357=0),"",IF(U$4="均一配賦",U$3/'5.工程集計'!$C$4/'5.工程集計'!$I357,IF(U$4="減価償却費",U$3*'5.工程集計'!$E357/'5.工程集計'!$I357)))</f>
        <v/>
      </c>
      <c r="V357" s="105" t="str">
        <f>IF(OR($C357="",V$3="",'5.工程集計'!$I357=0),"",IF(V$4="均一配賦",V$3/'5.工程集計'!$C$4/'5.工程集計'!$I357,IF(V$4="減価償却費",V$3*'5.工程集計'!$E357/'5.工程集計'!$I357)))</f>
        <v/>
      </c>
      <c r="W357" s="105" t="str">
        <f>IF(OR($C357="",W$3="",'5.工程集計'!$I357=0),"",IF(W$4="均一配賦",W$3/'5.工程集計'!$C$4/'5.工程集計'!$I357,IF(W$4="減価償却費",W$3*'5.工程集計'!$E357/'5.工程集計'!$I357)))</f>
        <v/>
      </c>
      <c r="X357" s="105" t="str">
        <f>IF(OR($C357="",X$3="",'5.工程集計'!$I357=0),"",IF(X$4="均一配賦",X$3/'5.工程集計'!$C$4/'5.工程集計'!$I357,IF(X$4="減価償却費",X$3*'5.工程集計'!$E357/'5.工程集計'!$I357)))</f>
        <v/>
      </c>
      <c r="Y357" s="105" t="str">
        <f>IF(OR($C357="",Y$3="",'5.工程集計'!$I357=0),"",IF(Y$4="均一配賦",Y$3/'5.工程集計'!$C$4/'5.工程集計'!$I357,IF(Y$4="減価償却費",Y$3*'5.工程集計'!$E357/'5.工程集計'!$I357)))</f>
        <v/>
      </c>
      <c r="Z357" s="105" t="str">
        <f>IF(OR($C357="",Z$3="",'5.工程集計'!$I357=0),"",IF(Z$4="均一配賦",Z$3/'5.工程集計'!$C$4/'5.工程集計'!$I357,IF(Z$4="減価償却費",Z$3*'5.工程集計'!$E357/'5.工程集計'!$I357)))</f>
        <v/>
      </c>
      <c r="AA357" s="105" t="str">
        <f>IF(OR($C357="",AA$3="",'5.工程集計'!$I357=0),"",IF(AA$4="均一配賦",AA$3/'5.工程集計'!$C$4/'5.工程集計'!$I357,IF(AA$4="減価償却費",AA$3*'5.工程集計'!$E357/'5.工程集計'!$I357)))</f>
        <v/>
      </c>
    </row>
    <row r="358" spans="2:27" ht="21.75" customHeight="1">
      <c r="B358" s="14" t="str">
        <f>IF('3.工程情報'!B358="","",'3.工程情報'!B358)</f>
        <v/>
      </c>
      <c r="C358" s="14" t="str">
        <f>IF('3.工程情報'!C358="","",'3.工程情報'!C358)</f>
        <v/>
      </c>
      <c r="D358" s="193" t="str">
        <f t="shared" si="11"/>
        <v/>
      </c>
      <c r="E358" s="193" t="str">
        <f t="shared" si="12"/>
        <v/>
      </c>
      <c r="F358" s="105" t="str">
        <f>IF($C358="","",'3.工程情報'!$H358/'5.工程集計'!$H358)</f>
        <v/>
      </c>
      <c r="G358" s="105" t="str">
        <f>IF(OR($C358="",G$3="",'5.工程集計'!$H358=0),"",IF(G$4="均一配賦",G$3/'5.工程集計'!$C$4/'5.工程集計'!$H358,IF(G$4="減価償却費",G$3*'5.工程集計'!$E358/'5.工程集計'!$H358)))</f>
        <v/>
      </c>
      <c r="H358" s="105" t="str">
        <f>IF($C358="","",'5.工程集計'!D358/'5.工程集計'!I358)</f>
        <v/>
      </c>
      <c r="I358" s="105" t="str">
        <f>IF(OR($C358="",I$3="",'5.工程集計'!$I358=0),"",IF(I$4="均一配賦",I$3/'5.工程集計'!$C$4/'5.工程集計'!$I358,IF(I$4="減価償却費",I$3*'5.工程集計'!$E358/'5.工程集計'!$I358)))</f>
        <v/>
      </c>
      <c r="J358" s="106" t="str">
        <f>IF($C358="","",$J$3*'5.工程集計'!G358/'5.工程集計'!I358)</f>
        <v/>
      </c>
      <c r="K358" s="105" t="str">
        <f>IF($C358="","",'3.工程情報'!I358/'5.工程集計'!I358)</f>
        <v/>
      </c>
      <c r="L358" s="105" t="str">
        <f>IF($C358="","",'3.工程情報'!J358/'5.工程集計'!I358)</f>
        <v/>
      </c>
      <c r="M358" s="105" t="str">
        <f>IF($C358="","",'3.工程情報'!K358/'5.工程集計'!I358)</f>
        <v/>
      </c>
      <c r="N358" s="105" t="str">
        <f>IF($C358="","",'3.工程情報'!L358/'5.工程集計'!I358)</f>
        <v/>
      </c>
      <c r="O358" s="105" t="str">
        <f>IF($C358="","",'3.工程情報'!M358/'5.工程集計'!I358)</f>
        <v/>
      </c>
      <c r="P358" s="105" t="str">
        <f>IF(OR($C358="",P$3="",'5.工程集計'!$I358=0),"",IF(P$4="均一配賦",P$3/'5.工程集計'!$C$4/'5.工程集計'!$I358,IF(P$4="減価償却費",P$3*'5.工程集計'!$E358/'5.工程集計'!$I358)))</f>
        <v/>
      </c>
      <c r="Q358" s="105" t="str">
        <f>IF(OR($C358="",Q$3="",'5.工程集計'!$I358=0),"",IF(Q$4="均一配賦",Q$3/'5.工程集計'!$C$4/'5.工程集計'!$I358,IF(Q$4="減価償却費",Q$3*'5.工程集計'!$E358/'5.工程集計'!$I358)))</f>
        <v/>
      </c>
      <c r="R358" s="105" t="str">
        <f>IF(OR($C358="",R$3="",'5.工程集計'!$I358=0),"",IF(R$4="均一配賦",R$3/'5.工程集計'!$C$4/'5.工程集計'!$I358,IF(R$4="減価償却費",R$3*'5.工程集計'!$E358/'5.工程集計'!$I358)))</f>
        <v/>
      </c>
      <c r="S358" s="105" t="str">
        <f>IF(OR($C358="",S$3="",'5.工程集計'!$I358=0),"",IF(S$4="均一配賦",S$3/'5.工程集計'!$C$4/'5.工程集計'!$I358,IF(S$4="減価償却費",S$3*'5.工程集計'!$E358/'5.工程集計'!$I358)))</f>
        <v/>
      </c>
      <c r="T358" s="105" t="str">
        <f>IF(OR($C358="",T$3="",'5.工程集計'!$I358=0),"",IF(T$4="均一配賦",T$3/'5.工程集計'!$C$4/'5.工程集計'!$I358,IF(T$4="減価償却費",T$3*'5.工程集計'!$E358/'5.工程集計'!$I358)))</f>
        <v/>
      </c>
      <c r="U358" s="105" t="str">
        <f>IF(OR($C358="",U$3="",'5.工程集計'!$I358=0),"",IF(U$4="均一配賦",U$3/'5.工程集計'!$C$4/'5.工程集計'!$I358,IF(U$4="減価償却費",U$3*'5.工程集計'!$E358/'5.工程集計'!$I358)))</f>
        <v/>
      </c>
      <c r="V358" s="105" t="str">
        <f>IF(OR($C358="",V$3="",'5.工程集計'!$I358=0),"",IF(V$4="均一配賦",V$3/'5.工程集計'!$C$4/'5.工程集計'!$I358,IF(V$4="減価償却費",V$3*'5.工程集計'!$E358/'5.工程集計'!$I358)))</f>
        <v/>
      </c>
      <c r="W358" s="105" t="str">
        <f>IF(OR($C358="",W$3="",'5.工程集計'!$I358=0),"",IF(W$4="均一配賦",W$3/'5.工程集計'!$C$4/'5.工程集計'!$I358,IF(W$4="減価償却費",W$3*'5.工程集計'!$E358/'5.工程集計'!$I358)))</f>
        <v/>
      </c>
      <c r="X358" s="105" t="str">
        <f>IF(OR($C358="",X$3="",'5.工程集計'!$I358=0),"",IF(X$4="均一配賦",X$3/'5.工程集計'!$C$4/'5.工程集計'!$I358,IF(X$4="減価償却費",X$3*'5.工程集計'!$E358/'5.工程集計'!$I358)))</f>
        <v/>
      </c>
      <c r="Y358" s="105" t="str">
        <f>IF(OR($C358="",Y$3="",'5.工程集計'!$I358=0),"",IF(Y$4="均一配賦",Y$3/'5.工程集計'!$C$4/'5.工程集計'!$I358,IF(Y$4="減価償却費",Y$3*'5.工程集計'!$E358/'5.工程集計'!$I358)))</f>
        <v/>
      </c>
      <c r="Z358" s="105" t="str">
        <f>IF(OR($C358="",Z$3="",'5.工程集計'!$I358=0),"",IF(Z$4="均一配賦",Z$3/'5.工程集計'!$C$4/'5.工程集計'!$I358,IF(Z$4="減価償却費",Z$3*'5.工程集計'!$E358/'5.工程集計'!$I358)))</f>
        <v/>
      </c>
      <c r="AA358" s="105" t="str">
        <f>IF(OR($C358="",AA$3="",'5.工程集計'!$I358=0),"",IF(AA$4="均一配賦",AA$3/'5.工程集計'!$C$4/'5.工程集計'!$I358,IF(AA$4="減価償却費",AA$3*'5.工程集計'!$E358/'5.工程集計'!$I358)))</f>
        <v/>
      </c>
    </row>
    <row r="359" spans="2:27" ht="21.75" customHeight="1">
      <c r="B359" s="14" t="str">
        <f>IF('3.工程情報'!B359="","",'3.工程情報'!B359)</f>
        <v/>
      </c>
      <c r="C359" s="14" t="str">
        <f>IF('3.工程情報'!C359="","",'3.工程情報'!C359)</f>
        <v/>
      </c>
      <c r="D359" s="193" t="str">
        <f t="shared" si="11"/>
        <v/>
      </c>
      <c r="E359" s="193" t="str">
        <f t="shared" si="12"/>
        <v/>
      </c>
      <c r="F359" s="105" t="str">
        <f>IF($C359="","",'3.工程情報'!$H359/'5.工程集計'!$H359)</f>
        <v/>
      </c>
      <c r="G359" s="105" t="str">
        <f>IF(OR($C359="",G$3="",'5.工程集計'!$H359=0),"",IF(G$4="均一配賦",G$3/'5.工程集計'!$C$4/'5.工程集計'!$H359,IF(G$4="減価償却費",G$3*'5.工程集計'!$E359/'5.工程集計'!$H359)))</f>
        <v/>
      </c>
      <c r="H359" s="105" t="str">
        <f>IF($C359="","",'5.工程集計'!D359/'5.工程集計'!I359)</f>
        <v/>
      </c>
      <c r="I359" s="105" t="str">
        <f>IF(OR($C359="",I$3="",'5.工程集計'!$I359=0),"",IF(I$4="均一配賦",I$3/'5.工程集計'!$C$4/'5.工程集計'!$I359,IF(I$4="減価償却費",I$3*'5.工程集計'!$E359/'5.工程集計'!$I359)))</f>
        <v/>
      </c>
      <c r="J359" s="106" t="str">
        <f>IF($C359="","",$J$3*'5.工程集計'!G359/'5.工程集計'!I359)</f>
        <v/>
      </c>
      <c r="K359" s="105" t="str">
        <f>IF($C359="","",'3.工程情報'!I359/'5.工程集計'!I359)</f>
        <v/>
      </c>
      <c r="L359" s="105" t="str">
        <f>IF($C359="","",'3.工程情報'!J359/'5.工程集計'!I359)</f>
        <v/>
      </c>
      <c r="M359" s="105" t="str">
        <f>IF($C359="","",'3.工程情報'!K359/'5.工程集計'!I359)</f>
        <v/>
      </c>
      <c r="N359" s="105" t="str">
        <f>IF($C359="","",'3.工程情報'!L359/'5.工程集計'!I359)</f>
        <v/>
      </c>
      <c r="O359" s="105" t="str">
        <f>IF($C359="","",'3.工程情報'!M359/'5.工程集計'!I359)</f>
        <v/>
      </c>
      <c r="P359" s="105" t="str">
        <f>IF(OR($C359="",P$3="",'5.工程集計'!$I359=0),"",IF(P$4="均一配賦",P$3/'5.工程集計'!$C$4/'5.工程集計'!$I359,IF(P$4="減価償却費",P$3*'5.工程集計'!$E359/'5.工程集計'!$I359)))</f>
        <v/>
      </c>
      <c r="Q359" s="105" t="str">
        <f>IF(OR($C359="",Q$3="",'5.工程集計'!$I359=0),"",IF(Q$4="均一配賦",Q$3/'5.工程集計'!$C$4/'5.工程集計'!$I359,IF(Q$4="減価償却費",Q$3*'5.工程集計'!$E359/'5.工程集計'!$I359)))</f>
        <v/>
      </c>
      <c r="R359" s="105" t="str">
        <f>IF(OR($C359="",R$3="",'5.工程集計'!$I359=0),"",IF(R$4="均一配賦",R$3/'5.工程集計'!$C$4/'5.工程集計'!$I359,IF(R$4="減価償却費",R$3*'5.工程集計'!$E359/'5.工程集計'!$I359)))</f>
        <v/>
      </c>
      <c r="S359" s="105" t="str">
        <f>IF(OR($C359="",S$3="",'5.工程集計'!$I359=0),"",IF(S$4="均一配賦",S$3/'5.工程集計'!$C$4/'5.工程集計'!$I359,IF(S$4="減価償却費",S$3*'5.工程集計'!$E359/'5.工程集計'!$I359)))</f>
        <v/>
      </c>
      <c r="T359" s="105" t="str">
        <f>IF(OR($C359="",T$3="",'5.工程集計'!$I359=0),"",IF(T$4="均一配賦",T$3/'5.工程集計'!$C$4/'5.工程集計'!$I359,IF(T$4="減価償却費",T$3*'5.工程集計'!$E359/'5.工程集計'!$I359)))</f>
        <v/>
      </c>
      <c r="U359" s="105" t="str">
        <f>IF(OR($C359="",U$3="",'5.工程集計'!$I359=0),"",IF(U$4="均一配賦",U$3/'5.工程集計'!$C$4/'5.工程集計'!$I359,IF(U$4="減価償却費",U$3*'5.工程集計'!$E359/'5.工程集計'!$I359)))</f>
        <v/>
      </c>
      <c r="V359" s="105" t="str">
        <f>IF(OR($C359="",V$3="",'5.工程集計'!$I359=0),"",IF(V$4="均一配賦",V$3/'5.工程集計'!$C$4/'5.工程集計'!$I359,IF(V$4="減価償却費",V$3*'5.工程集計'!$E359/'5.工程集計'!$I359)))</f>
        <v/>
      </c>
      <c r="W359" s="105" t="str">
        <f>IF(OR($C359="",W$3="",'5.工程集計'!$I359=0),"",IF(W$4="均一配賦",W$3/'5.工程集計'!$C$4/'5.工程集計'!$I359,IF(W$4="減価償却費",W$3*'5.工程集計'!$E359/'5.工程集計'!$I359)))</f>
        <v/>
      </c>
      <c r="X359" s="105" t="str">
        <f>IF(OR($C359="",X$3="",'5.工程集計'!$I359=0),"",IF(X$4="均一配賦",X$3/'5.工程集計'!$C$4/'5.工程集計'!$I359,IF(X$4="減価償却費",X$3*'5.工程集計'!$E359/'5.工程集計'!$I359)))</f>
        <v/>
      </c>
      <c r="Y359" s="105" t="str">
        <f>IF(OR($C359="",Y$3="",'5.工程集計'!$I359=0),"",IF(Y$4="均一配賦",Y$3/'5.工程集計'!$C$4/'5.工程集計'!$I359,IF(Y$4="減価償却費",Y$3*'5.工程集計'!$E359/'5.工程集計'!$I359)))</f>
        <v/>
      </c>
      <c r="Z359" s="105" t="str">
        <f>IF(OR($C359="",Z$3="",'5.工程集計'!$I359=0),"",IF(Z$4="均一配賦",Z$3/'5.工程集計'!$C$4/'5.工程集計'!$I359,IF(Z$4="減価償却費",Z$3*'5.工程集計'!$E359/'5.工程集計'!$I359)))</f>
        <v/>
      </c>
      <c r="AA359" s="105" t="str">
        <f>IF(OR($C359="",AA$3="",'5.工程集計'!$I359=0),"",IF(AA$4="均一配賦",AA$3/'5.工程集計'!$C$4/'5.工程集計'!$I359,IF(AA$4="減価償却費",AA$3*'5.工程集計'!$E359/'5.工程集計'!$I359)))</f>
        <v/>
      </c>
    </row>
    <row r="360" spans="2:27" ht="21.75" customHeight="1">
      <c r="B360" s="14" t="str">
        <f>IF('3.工程情報'!B360="","",'3.工程情報'!B360)</f>
        <v/>
      </c>
      <c r="C360" s="14" t="str">
        <f>IF('3.工程情報'!C360="","",'3.工程情報'!C360)</f>
        <v/>
      </c>
      <c r="D360" s="193" t="str">
        <f t="shared" si="11"/>
        <v/>
      </c>
      <c r="E360" s="193" t="str">
        <f t="shared" si="12"/>
        <v/>
      </c>
      <c r="F360" s="105" t="str">
        <f>IF($C360="","",'3.工程情報'!$H360/'5.工程集計'!$H360)</f>
        <v/>
      </c>
      <c r="G360" s="105" t="str">
        <f>IF(OR($C360="",G$3="",'5.工程集計'!$H360=0),"",IF(G$4="均一配賦",G$3/'5.工程集計'!$C$4/'5.工程集計'!$H360,IF(G$4="減価償却費",G$3*'5.工程集計'!$E360/'5.工程集計'!$H360)))</f>
        <v/>
      </c>
      <c r="H360" s="105" t="str">
        <f>IF($C360="","",'5.工程集計'!D360/'5.工程集計'!I360)</f>
        <v/>
      </c>
      <c r="I360" s="105" t="str">
        <f>IF(OR($C360="",I$3="",'5.工程集計'!$I360=0),"",IF(I$4="均一配賦",I$3/'5.工程集計'!$C$4/'5.工程集計'!$I360,IF(I$4="減価償却費",I$3*'5.工程集計'!$E360/'5.工程集計'!$I360)))</f>
        <v/>
      </c>
      <c r="J360" s="106" t="str">
        <f>IF($C360="","",$J$3*'5.工程集計'!G360/'5.工程集計'!I360)</f>
        <v/>
      </c>
      <c r="K360" s="105" t="str">
        <f>IF($C360="","",'3.工程情報'!I360/'5.工程集計'!I360)</f>
        <v/>
      </c>
      <c r="L360" s="105" t="str">
        <f>IF($C360="","",'3.工程情報'!J360/'5.工程集計'!I360)</f>
        <v/>
      </c>
      <c r="M360" s="105" t="str">
        <f>IF($C360="","",'3.工程情報'!K360/'5.工程集計'!I360)</f>
        <v/>
      </c>
      <c r="N360" s="105" t="str">
        <f>IF($C360="","",'3.工程情報'!L360/'5.工程集計'!I360)</f>
        <v/>
      </c>
      <c r="O360" s="105" t="str">
        <f>IF($C360="","",'3.工程情報'!M360/'5.工程集計'!I360)</f>
        <v/>
      </c>
      <c r="P360" s="105" t="str">
        <f>IF(OR($C360="",P$3="",'5.工程集計'!$I360=0),"",IF(P$4="均一配賦",P$3/'5.工程集計'!$C$4/'5.工程集計'!$I360,IF(P$4="減価償却費",P$3*'5.工程集計'!$E360/'5.工程集計'!$I360)))</f>
        <v/>
      </c>
      <c r="Q360" s="105" t="str">
        <f>IF(OR($C360="",Q$3="",'5.工程集計'!$I360=0),"",IF(Q$4="均一配賦",Q$3/'5.工程集計'!$C$4/'5.工程集計'!$I360,IF(Q$4="減価償却費",Q$3*'5.工程集計'!$E360/'5.工程集計'!$I360)))</f>
        <v/>
      </c>
      <c r="R360" s="105" t="str">
        <f>IF(OR($C360="",R$3="",'5.工程集計'!$I360=0),"",IF(R$4="均一配賦",R$3/'5.工程集計'!$C$4/'5.工程集計'!$I360,IF(R$4="減価償却費",R$3*'5.工程集計'!$E360/'5.工程集計'!$I360)))</f>
        <v/>
      </c>
      <c r="S360" s="105" t="str">
        <f>IF(OR($C360="",S$3="",'5.工程集計'!$I360=0),"",IF(S$4="均一配賦",S$3/'5.工程集計'!$C$4/'5.工程集計'!$I360,IF(S$4="減価償却費",S$3*'5.工程集計'!$E360/'5.工程集計'!$I360)))</f>
        <v/>
      </c>
      <c r="T360" s="105" t="str">
        <f>IF(OR($C360="",T$3="",'5.工程集計'!$I360=0),"",IF(T$4="均一配賦",T$3/'5.工程集計'!$C$4/'5.工程集計'!$I360,IF(T$4="減価償却費",T$3*'5.工程集計'!$E360/'5.工程集計'!$I360)))</f>
        <v/>
      </c>
      <c r="U360" s="105" t="str">
        <f>IF(OR($C360="",U$3="",'5.工程集計'!$I360=0),"",IF(U$4="均一配賦",U$3/'5.工程集計'!$C$4/'5.工程集計'!$I360,IF(U$4="減価償却費",U$3*'5.工程集計'!$E360/'5.工程集計'!$I360)))</f>
        <v/>
      </c>
      <c r="V360" s="105" t="str">
        <f>IF(OR($C360="",V$3="",'5.工程集計'!$I360=0),"",IF(V$4="均一配賦",V$3/'5.工程集計'!$C$4/'5.工程集計'!$I360,IF(V$4="減価償却費",V$3*'5.工程集計'!$E360/'5.工程集計'!$I360)))</f>
        <v/>
      </c>
      <c r="W360" s="105" t="str">
        <f>IF(OR($C360="",W$3="",'5.工程集計'!$I360=0),"",IF(W$4="均一配賦",W$3/'5.工程集計'!$C$4/'5.工程集計'!$I360,IF(W$4="減価償却費",W$3*'5.工程集計'!$E360/'5.工程集計'!$I360)))</f>
        <v/>
      </c>
      <c r="X360" s="105" t="str">
        <f>IF(OR($C360="",X$3="",'5.工程集計'!$I360=0),"",IF(X$4="均一配賦",X$3/'5.工程集計'!$C$4/'5.工程集計'!$I360,IF(X$4="減価償却費",X$3*'5.工程集計'!$E360/'5.工程集計'!$I360)))</f>
        <v/>
      </c>
      <c r="Y360" s="105" t="str">
        <f>IF(OR($C360="",Y$3="",'5.工程集計'!$I360=0),"",IF(Y$4="均一配賦",Y$3/'5.工程集計'!$C$4/'5.工程集計'!$I360,IF(Y$4="減価償却費",Y$3*'5.工程集計'!$E360/'5.工程集計'!$I360)))</f>
        <v/>
      </c>
      <c r="Z360" s="105" t="str">
        <f>IF(OR($C360="",Z$3="",'5.工程集計'!$I360=0),"",IF(Z$4="均一配賦",Z$3/'5.工程集計'!$C$4/'5.工程集計'!$I360,IF(Z$4="減価償却費",Z$3*'5.工程集計'!$E360/'5.工程集計'!$I360)))</f>
        <v/>
      </c>
      <c r="AA360" s="105" t="str">
        <f>IF(OR($C360="",AA$3="",'5.工程集計'!$I360=0),"",IF(AA$4="均一配賦",AA$3/'5.工程集計'!$C$4/'5.工程集計'!$I360,IF(AA$4="減価償却費",AA$3*'5.工程集計'!$E360/'5.工程集計'!$I360)))</f>
        <v/>
      </c>
    </row>
    <row r="361" spans="2:27" ht="21.75" customHeight="1">
      <c r="B361" s="14" t="str">
        <f>IF('3.工程情報'!B361="","",'3.工程情報'!B361)</f>
        <v/>
      </c>
      <c r="C361" s="14" t="str">
        <f>IF('3.工程情報'!C361="","",'3.工程情報'!C361)</f>
        <v/>
      </c>
      <c r="D361" s="193" t="str">
        <f t="shared" si="11"/>
        <v/>
      </c>
      <c r="E361" s="193" t="str">
        <f t="shared" si="12"/>
        <v/>
      </c>
      <c r="F361" s="105" t="str">
        <f>IF($C361="","",'3.工程情報'!$H361/'5.工程集計'!$H361)</f>
        <v/>
      </c>
      <c r="G361" s="105" t="str">
        <f>IF(OR($C361="",G$3="",'5.工程集計'!$H361=0),"",IF(G$4="均一配賦",G$3/'5.工程集計'!$C$4/'5.工程集計'!$H361,IF(G$4="減価償却費",G$3*'5.工程集計'!$E361/'5.工程集計'!$H361)))</f>
        <v/>
      </c>
      <c r="H361" s="105" t="str">
        <f>IF($C361="","",'5.工程集計'!D361/'5.工程集計'!I361)</f>
        <v/>
      </c>
      <c r="I361" s="105" t="str">
        <f>IF(OR($C361="",I$3="",'5.工程集計'!$I361=0),"",IF(I$4="均一配賦",I$3/'5.工程集計'!$C$4/'5.工程集計'!$I361,IF(I$4="減価償却費",I$3*'5.工程集計'!$E361/'5.工程集計'!$I361)))</f>
        <v/>
      </c>
      <c r="J361" s="106" t="str">
        <f>IF($C361="","",$J$3*'5.工程集計'!G361/'5.工程集計'!I361)</f>
        <v/>
      </c>
      <c r="K361" s="105" t="str">
        <f>IF($C361="","",'3.工程情報'!I361/'5.工程集計'!I361)</f>
        <v/>
      </c>
      <c r="L361" s="105" t="str">
        <f>IF($C361="","",'3.工程情報'!J361/'5.工程集計'!I361)</f>
        <v/>
      </c>
      <c r="M361" s="105" t="str">
        <f>IF($C361="","",'3.工程情報'!K361/'5.工程集計'!I361)</f>
        <v/>
      </c>
      <c r="N361" s="105" t="str">
        <f>IF($C361="","",'3.工程情報'!L361/'5.工程集計'!I361)</f>
        <v/>
      </c>
      <c r="O361" s="105" t="str">
        <f>IF($C361="","",'3.工程情報'!M361/'5.工程集計'!I361)</f>
        <v/>
      </c>
      <c r="P361" s="105" t="str">
        <f>IF(OR($C361="",P$3="",'5.工程集計'!$I361=0),"",IF(P$4="均一配賦",P$3/'5.工程集計'!$C$4/'5.工程集計'!$I361,IF(P$4="減価償却費",P$3*'5.工程集計'!$E361/'5.工程集計'!$I361)))</f>
        <v/>
      </c>
      <c r="Q361" s="105" t="str">
        <f>IF(OR($C361="",Q$3="",'5.工程集計'!$I361=0),"",IF(Q$4="均一配賦",Q$3/'5.工程集計'!$C$4/'5.工程集計'!$I361,IF(Q$4="減価償却費",Q$3*'5.工程集計'!$E361/'5.工程集計'!$I361)))</f>
        <v/>
      </c>
      <c r="R361" s="105" t="str">
        <f>IF(OR($C361="",R$3="",'5.工程集計'!$I361=0),"",IF(R$4="均一配賦",R$3/'5.工程集計'!$C$4/'5.工程集計'!$I361,IF(R$4="減価償却費",R$3*'5.工程集計'!$E361/'5.工程集計'!$I361)))</f>
        <v/>
      </c>
      <c r="S361" s="105" t="str">
        <f>IF(OR($C361="",S$3="",'5.工程集計'!$I361=0),"",IF(S$4="均一配賦",S$3/'5.工程集計'!$C$4/'5.工程集計'!$I361,IF(S$4="減価償却費",S$3*'5.工程集計'!$E361/'5.工程集計'!$I361)))</f>
        <v/>
      </c>
      <c r="T361" s="105" t="str">
        <f>IF(OR($C361="",T$3="",'5.工程集計'!$I361=0),"",IF(T$4="均一配賦",T$3/'5.工程集計'!$C$4/'5.工程集計'!$I361,IF(T$4="減価償却費",T$3*'5.工程集計'!$E361/'5.工程集計'!$I361)))</f>
        <v/>
      </c>
      <c r="U361" s="105" t="str">
        <f>IF(OR($C361="",U$3="",'5.工程集計'!$I361=0),"",IF(U$4="均一配賦",U$3/'5.工程集計'!$C$4/'5.工程集計'!$I361,IF(U$4="減価償却費",U$3*'5.工程集計'!$E361/'5.工程集計'!$I361)))</f>
        <v/>
      </c>
      <c r="V361" s="105" t="str">
        <f>IF(OR($C361="",V$3="",'5.工程集計'!$I361=0),"",IF(V$4="均一配賦",V$3/'5.工程集計'!$C$4/'5.工程集計'!$I361,IF(V$4="減価償却費",V$3*'5.工程集計'!$E361/'5.工程集計'!$I361)))</f>
        <v/>
      </c>
      <c r="W361" s="105" t="str">
        <f>IF(OR($C361="",W$3="",'5.工程集計'!$I361=0),"",IF(W$4="均一配賦",W$3/'5.工程集計'!$C$4/'5.工程集計'!$I361,IF(W$4="減価償却費",W$3*'5.工程集計'!$E361/'5.工程集計'!$I361)))</f>
        <v/>
      </c>
      <c r="X361" s="105" t="str">
        <f>IF(OR($C361="",X$3="",'5.工程集計'!$I361=0),"",IF(X$4="均一配賦",X$3/'5.工程集計'!$C$4/'5.工程集計'!$I361,IF(X$4="減価償却費",X$3*'5.工程集計'!$E361/'5.工程集計'!$I361)))</f>
        <v/>
      </c>
      <c r="Y361" s="105" t="str">
        <f>IF(OR($C361="",Y$3="",'5.工程集計'!$I361=0),"",IF(Y$4="均一配賦",Y$3/'5.工程集計'!$C$4/'5.工程集計'!$I361,IF(Y$4="減価償却費",Y$3*'5.工程集計'!$E361/'5.工程集計'!$I361)))</f>
        <v/>
      </c>
      <c r="Z361" s="105" t="str">
        <f>IF(OR($C361="",Z$3="",'5.工程集計'!$I361=0),"",IF(Z$4="均一配賦",Z$3/'5.工程集計'!$C$4/'5.工程集計'!$I361,IF(Z$4="減価償却費",Z$3*'5.工程集計'!$E361/'5.工程集計'!$I361)))</f>
        <v/>
      </c>
      <c r="AA361" s="105" t="str">
        <f>IF(OR($C361="",AA$3="",'5.工程集計'!$I361=0),"",IF(AA$4="均一配賦",AA$3/'5.工程集計'!$C$4/'5.工程集計'!$I361,IF(AA$4="減価償却費",AA$3*'5.工程集計'!$E361/'5.工程集計'!$I361)))</f>
        <v/>
      </c>
    </row>
    <row r="362" spans="2:27" ht="21.75" customHeight="1">
      <c r="B362" s="14" t="str">
        <f>IF('3.工程情報'!B362="","",'3.工程情報'!B362)</f>
        <v/>
      </c>
      <c r="C362" s="14" t="str">
        <f>IF('3.工程情報'!C362="","",'3.工程情報'!C362)</f>
        <v/>
      </c>
      <c r="D362" s="193" t="str">
        <f t="shared" si="11"/>
        <v/>
      </c>
      <c r="E362" s="193" t="str">
        <f t="shared" si="12"/>
        <v/>
      </c>
      <c r="F362" s="105" t="str">
        <f>IF($C362="","",'3.工程情報'!$H362/'5.工程集計'!$H362)</f>
        <v/>
      </c>
      <c r="G362" s="105" t="str">
        <f>IF(OR($C362="",G$3="",'5.工程集計'!$H362=0),"",IF(G$4="均一配賦",G$3/'5.工程集計'!$C$4/'5.工程集計'!$H362,IF(G$4="減価償却費",G$3*'5.工程集計'!$E362/'5.工程集計'!$H362)))</f>
        <v/>
      </c>
      <c r="H362" s="105" t="str">
        <f>IF($C362="","",'5.工程集計'!D362/'5.工程集計'!I362)</f>
        <v/>
      </c>
      <c r="I362" s="105" t="str">
        <f>IF(OR($C362="",I$3="",'5.工程集計'!$I362=0),"",IF(I$4="均一配賦",I$3/'5.工程集計'!$C$4/'5.工程集計'!$I362,IF(I$4="減価償却費",I$3*'5.工程集計'!$E362/'5.工程集計'!$I362)))</f>
        <v/>
      </c>
      <c r="J362" s="106" t="str">
        <f>IF($C362="","",$J$3*'5.工程集計'!G362/'5.工程集計'!I362)</f>
        <v/>
      </c>
      <c r="K362" s="105" t="str">
        <f>IF($C362="","",'3.工程情報'!I362/'5.工程集計'!I362)</f>
        <v/>
      </c>
      <c r="L362" s="105" t="str">
        <f>IF($C362="","",'3.工程情報'!J362/'5.工程集計'!I362)</f>
        <v/>
      </c>
      <c r="M362" s="105" t="str">
        <f>IF($C362="","",'3.工程情報'!K362/'5.工程集計'!I362)</f>
        <v/>
      </c>
      <c r="N362" s="105" t="str">
        <f>IF($C362="","",'3.工程情報'!L362/'5.工程集計'!I362)</f>
        <v/>
      </c>
      <c r="O362" s="105" t="str">
        <f>IF($C362="","",'3.工程情報'!M362/'5.工程集計'!I362)</f>
        <v/>
      </c>
      <c r="P362" s="105" t="str">
        <f>IF(OR($C362="",P$3="",'5.工程集計'!$I362=0),"",IF(P$4="均一配賦",P$3/'5.工程集計'!$C$4/'5.工程集計'!$I362,IF(P$4="減価償却費",P$3*'5.工程集計'!$E362/'5.工程集計'!$I362)))</f>
        <v/>
      </c>
      <c r="Q362" s="105" t="str">
        <f>IF(OR($C362="",Q$3="",'5.工程集計'!$I362=0),"",IF(Q$4="均一配賦",Q$3/'5.工程集計'!$C$4/'5.工程集計'!$I362,IF(Q$4="減価償却費",Q$3*'5.工程集計'!$E362/'5.工程集計'!$I362)))</f>
        <v/>
      </c>
      <c r="R362" s="105" t="str">
        <f>IF(OR($C362="",R$3="",'5.工程集計'!$I362=0),"",IF(R$4="均一配賦",R$3/'5.工程集計'!$C$4/'5.工程集計'!$I362,IF(R$4="減価償却費",R$3*'5.工程集計'!$E362/'5.工程集計'!$I362)))</f>
        <v/>
      </c>
      <c r="S362" s="105" t="str">
        <f>IF(OR($C362="",S$3="",'5.工程集計'!$I362=0),"",IF(S$4="均一配賦",S$3/'5.工程集計'!$C$4/'5.工程集計'!$I362,IF(S$4="減価償却費",S$3*'5.工程集計'!$E362/'5.工程集計'!$I362)))</f>
        <v/>
      </c>
      <c r="T362" s="105" t="str">
        <f>IF(OR($C362="",T$3="",'5.工程集計'!$I362=0),"",IF(T$4="均一配賦",T$3/'5.工程集計'!$C$4/'5.工程集計'!$I362,IF(T$4="減価償却費",T$3*'5.工程集計'!$E362/'5.工程集計'!$I362)))</f>
        <v/>
      </c>
      <c r="U362" s="105" t="str">
        <f>IF(OR($C362="",U$3="",'5.工程集計'!$I362=0),"",IF(U$4="均一配賦",U$3/'5.工程集計'!$C$4/'5.工程集計'!$I362,IF(U$4="減価償却費",U$3*'5.工程集計'!$E362/'5.工程集計'!$I362)))</f>
        <v/>
      </c>
      <c r="V362" s="105" t="str">
        <f>IF(OR($C362="",V$3="",'5.工程集計'!$I362=0),"",IF(V$4="均一配賦",V$3/'5.工程集計'!$C$4/'5.工程集計'!$I362,IF(V$4="減価償却費",V$3*'5.工程集計'!$E362/'5.工程集計'!$I362)))</f>
        <v/>
      </c>
      <c r="W362" s="105" t="str">
        <f>IF(OR($C362="",W$3="",'5.工程集計'!$I362=0),"",IF(W$4="均一配賦",W$3/'5.工程集計'!$C$4/'5.工程集計'!$I362,IF(W$4="減価償却費",W$3*'5.工程集計'!$E362/'5.工程集計'!$I362)))</f>
        <v/>
      </c>
      <c r="X362" s="105" t="str">
        <f>IF(OR($C362="",X$3="",'5.工程集計'!$I362=0),"",IF(X$4="均一配賦",X$3/'5.工程集計'!$C$4/'5.工程集計'!$I362,IF(X$4="減価償却費",X$3*'5.工程集計'!$E362/'5.工程集計'!$I362)))</f>
        <v/>
      </c>
      <c r="Y362" s="105" t="str">
        <f>IF(OR($C362="",Y$3="",'5.工程集計'!$I362=0),"",IF(Y$4="均一配賦",Y$3/'5.工程集計'!$C$4/'5.工程集計'!$I362,IF(Y$4="減価償却費",Y$3*'5.工程集計'!$E362/'5.工程集計'!$I362)))</f>
        <v/>
      </c>
      <c r="Z362" s="105" t="str">
        <f>IF(OR($C362="",Z$3="",'5.工程集計'!$I362=0),"",IF(Z$4="均一配賦",Z$3/'5.工程集計'!$C$4/'5.工程集計'!$I362,IF(Z$4="減価償却費",Z$3*'5.工程集計'!$E362/'5.工程集計'!$I362)))</f>
        <v/>
      </c>
      <c r="AA362" s="105" t="str">
        <f>IF(OR($C362="",AA$3="",'5.工程集計'!$I362=0),"",IF(AA$4="均一配賦",AA$3/'5.工程集計'!$C$4/'5.工程集計'!$I362,IF(AA$4="減価償却費",AA$3*'5.工程集計'!$E362/'5.工程集計'!$I362)))</f>
        <v/>
      </c>
    </row>
    <row r="363" spans="2:27" ht="21.75" customHeight="1">
      <c r="B363" s="14" t="str">
        <f>IF('3.工程情報'!B363="","",'3.工程情報'!B363)</f>
        <v/>
      </c>
      <c r="C363" s="14" t="str">
        <f>IF('3.工程情報'!C363="","",'3.工程情報'!C363)</f>
        <v/>
      </c>
      <c r="D363" s="193" t="str">
        <f t="shared" si="11"/>
        <v/>
      </c>
      <c r="E363" s="193" t="str">
        <f t="shared" si="12"/>
        <v/>
      </c>
      <c r="F363" s="105" t="str">
        <f>IF($C363="","",'3.工程情報'!$H363/'5.工程集計'!$H363)</f>
        <v/>
      </c>
      <c r="G363" s="105" t="str">
        <f>IF(OR($C363="",G$3="",'5.工程集計'!$H363=0),"",IF(G$4="均一配賦",G$3/'5.工程集計'!$C$4/'5.工程集計'!$H363,IF(G$4="減価償却費",G$3*'5.工程集計'!$E363/'5.工程集計'!$H363)))</f>
        <v/>
      </c>
      <c r="H363" s="105" t="str">
        <f>IF($C363="","",'5.工程集計'!D363/'5.工程集計'!I363)</f>
        <v/>
      </c>
      <c r="I363" s="105" t="str">
        <f>IF(OR($C363="",I$3="",'5.工程集計'!$I363=0),"",IF(I$4="均一配賦",I$3/'5.工程集計'!$C$4/'5.工程集計'!$I363,IF(I$4="減価償却費",I$3*'5.工程集計'!$E363/'5.工程集計'!$I363)))</f>
        <v/>
      </c>
      <c r="J363" s="106" t="str">
        <f>IF($C363="","",$J$3*'5.工程集計'!G363/'5.工程集計'!I363)</f>
        <v/>
      </c>
      <c r="K363" s="105" t="str">
        <f>IF($C363="","",'3.工程情報'!I363/'5.工程集計'!I363)</f>
        <v/>
      </c>
      <c r="L363" s="105" t="str">
        <f>IF($C363="","",'3.工程情報'!J363/'5.工程集計'!I363)</f>
        <v/>
      </c>
      <c r="M363" s="105" t="str">
        <f>IF($C363="","",'3.工程情報'!K363/'5.工程集計'!I363)</f>
        <v/>
      </c>
      <c r="N363" s="105" t="str">
        <f>IF($C363="","",'3.工程情報'!L363/'5.工程集計'!I363)</f>
        <v/>
      </c>
      <c r="O363" s="105" t="str">
        <f>IF($C363="","",'3.工程情報'!M363/'5.工程集計'!I363)</f>
        <v/>
      </c>
      <c r="P363" s="105" t="str">
        <f>IF(OR($C363="",P$3="",'5.工程集計'!$I363=0),"",IF(P$4="均一配賦",P$3/'5.工程集計'!$C$4/'5.工程集計'!$I363,IF(P$4="減価償却費",P$3*'5.工程集計'!$E363/'5.工程集計'!$I363)))</f>
        <v/>
      </c>
      <c r="Q363" s="105" t="str">
        <f>IF(OR($C363="",Q$3="",'5.工程集計'!$I363=0),"",IF(Q$4="均一配賦",Q$3/'5.工程集計'!$C$4/'5.工程集計'!$I363,IF(Q$4="減価償却費",Q$3*'5.工程集計'!$E363/'5.工程集計'!$I363)))</f>
        <v/>
      </c>
      <c r="R363" s="105" t="str">
        <f>IF(OR($C363="",R$3="",'5.工程集計'!$I363=0),"",IF(R$4="均一配賦",R$3/'5.工程集計'!$C$4/'5.工程集計'!$I363,IF(R$4="減価償却費",R$3*'5.工程集計'!$E363/'5.工程集計'!$I363)))</f>
        <v/>
      </c>
      <c r="S363" s="105" t="str">
        <f>IF(OR($C363="",S$3="",'5.工程集計'!$I363=0),"",IF(S$4="均一配賦",S$3/'5.工程集計'!$C$4/'5.工程集計'!$I363,IF(S$4="減価償却費",S$3*'5.工程集計'!$E363/'5.工程集計'!$I363)))</f>
        <v/>
      </c>
      <c r="T363" s="105" t="str">
        <f>IF(OR($C363="",T$3="",'5.工程集計'!$I363=0),"",IF(T$4="均一配賦",T$3/'5.工程集計'!$C$4/'5.工程集計'!$I363,IF(T$4="減価償却費",T$3*'5.工程集計'!$E363/'5.工程集計'!$I363)))</f>
        <v/>
      </c>
      <c r="U363" s="105" t="str">
        <f>IF(OR($C363="",U$3="",'5.工程集計'!$I363=0),"",IF(U$4="均一配賦",U$3/'5.工程集計'!$C$4/'5.工程集計'!$I363,IF(U$4="減価償却費",U$3*'5.工程集計'!$E363/'5.工程集計'!$I363)))</f>
        <v/>
      </c>
      <c r="V363" s="105" t="str">
        <f>IF(OR($C363="",V$3="",'5.工程集計'!$I363=0),"",IF(V$4="均一配賦",V$3/'5.工程集計'!$C$4/'5.工程集計'!$I363,IF(V$4="減価償却費",V$3*'5.工程集計'!$E363/'5.工程集計'!$I363)))</f>
        <v/>
      </c>
      <c r="W363" s="105" t="str">
        <f>IF(OR($C363="",W$3="",'5.工程集計'!$I363=0),"",IF(W$4="均一配賦",W$3/'5.工程集計'!$C$4/'5.工程集計'!$I363,IF(W$4="減価償却費",W$3*'5.工程集計'!$E363/'5.工程集計'!$I363)))</f>
        <v/>
      </c>
      <c r="X363" s="105" t="str">
        <f>IF(OR($C363="",X$3="",'5.工程集計'!$I363=0),"",IF(X$4="均一配賦",X$3/'5.工程集計'!$C$4/'5.工程集計'!$I363,IF(X$4="減価償却費",X$3*'5.工程集計'!$E363/'5.工程集計'!$I363)))</f>
        <v/>
      </c>
      <c r="Y363" s="105" t="str">
        <f>IF(OR($C363="",Y$3="",'5.工程集計'!$I363=0),"",IF(Y$4="均一配賦",Y$3/'5.工程集計'!$C$4/'5.工程集計'!$I363,IF(Y$4="減価償却費",Y$3*'5.工程集計'!$E363/'5.工程集計'!$I363)))</f>
        <v/>
      </c>
      <c r="Z363" s="105" t="str">
        <f>IF(OR($C363="",Z$3="",'5.工程集計'!$I363=0),"",IF(Z$4="均一配賦",Z$3/'5.工程集計'!$C$4/'5.工程集計'!$I363,IF(Z$4="減価償却費",Z$3*'5.工程集計'!$E363/'5.工程集計'!$I363)))</f>
        <v/>
      </c>
      <c r="AA363" s="105" t="str">
        <f>IF(OR($C363="",AA$3="",'5.工程集計'!$I363=0),"",IF(AA$4="均一配賦",AA$3/'5.工程集計'!$C$4/'5.工程集計'!$I363,IF(AA$4="減価償却費",AA$3*'5.工程集計'!$E363/'5.工程集計'!$I363)))</f>
        <v/>
      </c>
    </row>
    <row r="364" spans="2:27" ht="21.75" customHeight="1">
      <c r="B364" s="14" t="str">
        <f>IF('3.工程情報'!B364="","",'3.工程情報'!B364)</f>
        <v/>
      </c>
      <c r="C364" s="14" t="str">
        <f>IF('3.工程情報'!C364="","",'3.工程情報'!C364)</f>
        <v/>
      </c>
      <c r="D364" s="193" t="str">
        <f t="shared" si="11"/>
        <v/>
      </c>
      <c r="E364" s="193" t="str">
        <f t="shared" si="12"/>
        <v/>
      </c>
      <c r="F364" s="105" t="str">
        <f>IF($C364="","",'3.工程情報'!$H364/'5.工程集計'!$H364)</f>
        <v/>
      </c>
      <c r="G364" s="105" t="str">
        <f>IF(OR($C364="",G$3="",'5.工程集計'!$H364=0),"",IF(G$4="均一配賦",G$3/'5.工程集計'!$C$4/'5.工程集計'!$H364,IF(G$4="減価償却費",G$3*'5.工程集計'!$E364/'5.工程集計'!$H364)))</f>
        <v/>
      </c>
      <c r="H364" s="105" t="str">
        <f>IF($C364="","",'5.工程集計'!D364/'5.工程集計'!I364)</f>
        <v/>
      </c>
      <c r="I364" s="105" t="str">
        <f>IF(OR($C364="",I$3="",'5.工程集計'!$I364=0),"",IF(I$4="均一配賦",I$3/'5.工程集計'!$C$4/'5.工程集計'!$I364,IF(I$4="減価償却費",I$3*'5.工程集計'!$E364/'5.工程集計'!$I364)))</f>
        <v/>
      </c>
      <c r="J364" s="106" t="str">
        <f>IF($C364="","",$J$3*'5.工程集計'!G364/'5.工程集計'!I364)</f>
        <v/>
      </c>
      <c r="K364" s="105" t="str">
        <f>IF($C364="","",'3.工程情報'!I364/'5.工程集計'!I364)</f>
        <v/>
      </c>
      <c r="L364" s="105" t="str">
        <f>IF($C364="","",'3.工程情報'!J364/'5.工程集計'!I364)</f>
        <v/>
      </c>
      <c r="M364" s="105" t="str">
        <f>IF($C364="","",'3.工程情報'!K364/'5.工程集計'!I364)</f>
        <v/>
      </c>
      <c r="N364" s="105" t="str">
        <f>IF($C364="","",'3.工程情報'!L364/'5.工程集計'!I364)</f>
        <v/>
      </c>
      <c r="O364" s="105" t="str">
        <f>IF($C364="","",'3.工程情報'!M364/'5.工程集計'!I364)</f>
        <v/>
      </c>
      <c r="P364" s="105" t="str">
        <f>IF(OR($C364="",P$3="",'5.工程集計'!$I364=0),"",IF(P$4="均一配賦",P$3/'5.工程集計'!$C$4/'5.工程集計'!$I364,IF(P$4="減価償却費",P$3*'5.工程集計'!$E364/'5.工程集計'!$I364)))</f>
        <v/>
      </c>
      <c r="Q364" s="105" t="str">
        <f>IF(OR($C364="",Q$3="",'5.工程集計'!$I364=0),"",IF(Q$4="均一配賦",Q$3/'5.工程集計'!$C$4/'5.工程集計'!$I364,IF(Q$4="減価償却費",Q$3*'5.工程集計'!$E364/'5.工程集計'!$I364)))</f>
        <v/>
      </c>
      <c r="R364" s="105" t="str">
        <f>IF(OR($C364="",R$3="",'5.工程集計'!$I364=0),"",IF(R$4="均一配賦",R$3/'5.工程集計'!$C$4/'5.工程集計'!$I364,IF(R$4="減価償却費",R$3*'5.工程集計'!$E364/'5.工程集計'!$I364)))</f>
        <v/>
      </c>
      <c r="S364" s="105" t="str">
        <f>IF(OR($C364="",S$3="",'5.工程集計'!$I364=0),"",IF(S$4="均一配賦",S$3/'5.工程集計'!$C$4/'5.工程集計'!$I364,IF(S$4="減価償却費",S$3*'5.工程集計'!$E364/'5.工程集計'!$I364)))</f>
        <v/>
      </c>
      <c r="T364" s="105" t="str">
        <f>IF(OR($C364="",T$3="",'5.工程集計'!$I364=0),"",IF(T$4="均一配賦",T$3/'5.工程集計'!$C$4/'5.工程集計'!$I364,IF(T$4="減価償却費",T$3*'5.工程集計'!$E364/'5.工程集計'!$I364)))</f>
        <v/>
      </c>
      <c r="U364" s="105" t="str">
        <f>IF(OR($C364="",U$3="",'5.工程集計'!$I364=0),"",IF(U$4="均一配賦",U$3/'5.工程集計'!$C$4/'5.工程集計'!$I364,IF(U$4="減価償却費",U$3*'5.工程集計'!$E364/'5.工程集計'!$I364)))</f>
        <v/>
      </c>
      <c r="V364" s="105" t="str">
        <f>IF(OR($C364="",V$3="",'5.工程集計'!$I364=0),"",IF(V$4="均一配賦",V$3/'5.工程集計'!$C$4/'5.工程集計'!$I364,IF(V$4="減価償却費",V$3*'5.工程集計'!$E364/'5.工程集計'!$I364)))</f>
        <v/>
      </c>
      <c r="W364" s="105" t="str">
        <f>IF(OR($C364="",W$3="",'5.工程集計'!$I364=0),"",IF(W$4="均一配賦",W$3/'5.工程集計'!$C$4/'5.工程集計'!$I364,IF(W$4="減価償却費",W$3*'5.工程集計'!$E364/'5.工程集計'!$I364)))</f>
        <v/>
      </c>
      <c r="X364" s="105" t="str">
        <f>IF(OR($C364="",X$3="",'5.工程集計'!$I364=0),"",IF(X$4="均一配賦",X$3/'5.工程集計'!$C$4/'5.工程集計'!$I364,IF(X$4="減価償却費",X$3*'5.工程集計'!$E364/'5.工程集計'!$I364)))</f>
        <v/>
      </c>
      <c r="Y364" s="105" t="str">
        <f>IF(OR($C364="",Y$3="",'5.工程集計'!$I364=0),"",IF(Y$4="均一配賦",Y$3/'5.工程集計'!$C$4/'5.工程集計'!$I364,IF(Y$4="減価償却費",Y$3*'5.工程集計'!$E364/'5.工程集計'!$I364)))</f>
        <v/>
      </c>
      <c r="Z364" s="105" t="str">
        <f>IF(OR($C364="",Z$3="",'5.工程集計'!$I364=0),"",IF(Z$4="均一配賦",Z$3/'5.工程集計'!$C$4/'5.工程集計'!$I364,IF(Z$4="減価償却費",Z$3*'5.工程集計'!$E364/'5.工程集計'!$I364)))</f>
        <v/>
      </c>
      <c r="AA364" s="105" t="str">
        <f>IF(OR($C364="",AA$3="",'5.工程集計'!$I364=0),"",IF(AA$4="均一配賦",AA$3/'5.工程集計'!$C$4/'5.工程集計'!$I364,IF(AA$4="減価償却費",AA$3*'5.工程集計'!$E364/'5.工程集計'!$I364)))</f>
        <v/>
      </c>
    </row>
    <row r="365" spans="2:27" ht="21.75" customHeight="1">
      <c r="B365" s="14" t="str">
        <f>IF('3.工程情報'!B365="","",'3.工程情報'!B365)</f>
        <v/>
      </c>
      <c r="C365" s="14" t="str">
        <f>IF('3.工程情報'!C365="","",'3.工程情報'!C365)</f>
        <v/>
      </c>
      <c r="D365" s="193" t="str">
        <f t="shared" si="11"/>
        <v/>
      </c>
      <c r="E365" s="193" t="str">
        <f t="shared" si="12"/>
        <v/>
      </c>
      <c r="F365" s="105" t="str">
        <f>IF($C365="","",'3.工程情報'!$H365/'5.工程集計'!$H365)</f>
        <v/>
      </c>
      <c r="G365" s="105" t="str">
        <f>IF(OR($C365="",G$3="",'5.工程集計'!$H365=0),"",IF(G$4="均一配賦",G$3/'5.工程集計'!$C$4/'5.工程集計'!$H365,IF(G$4="減価償却費",G$3*'5.工程集計'!$E365/'5.工程集計'!$H365)))</f>
        <v/>
      </c>
      <c r="H365" s="105" t="str">
        <f>IF($C365="","",'5.工程集計'!D365/'5.工程集計'!I365)</f>
        <v/>
      </c>
      <c r="I365" s="105" t="str">
        <f>IF(OR($C365="",I$3="",'5.工程集計'!$I365=0),"",IF(I$4="均一配賦",I$3/'5.工程集計'!$C$4/'5.工程集計'!$I365,IF(I$4="減価償却費",I$3*'5.工程集計'!$E365/'5.工程集計'!$I365)))</f>
        <v/>
      </c>
      <c r="J365" s="106" t="str">
        <f>IF($C365="","",$J$3*'5.工程集計'!G365/'5.工程集計'!I365)</f>
        <v/>
      </c>
      <c r="K365" s="105" t="str">
        <f>IF($C365="","",'3.工程情報'!I365/'5.工程集計'!I365)</f>
        <v/>
      </c>
      <c r="L365" s="105" t="str">
        <f>IF($C365="","",'3.工程情報'!J365/'5.工程集計'!I365)</f>
        <v/>
      </c>
      <c r="M365" s="105" t="str">
        <f>IF($C365="","",'3.工程情報'!K365/'5.工程集計'!I365)</f>
        <v/>
      </c>
      <c r="N365" s="105" t="str">
        <f>IF($C365="","",'3.工程情報'!L365/'5.工程集計'!I365)</f>
        <v/>
      </c>
      <c r="O365" s="105" t="str">
        <f>IF($C365="","",'3.工程情報'!M365/'5.工程集計'!I365)</f>
        <v/>
      </c>
      <c r="P365" s="105" t="str">
        <f>IF(OR($C365="",P$3="",'5.工程集計'!$I365=0),"",IF(P$4="均一配賦",P$3/'5.工程集計'!$C$4/'5.工程集計'!$I365,IF(P$4="減価償却費",P$3*'5.工程集計'!$E365/'5.工程集計'!$I365)))</f>
        <v/>
      </c>
      <c r="Q365" s="105" t="str">
        <f>IF(OR($C365="",Q$3="",'5.工程集計'!$I365=0),"",IF(Q$4="均一配賦",Q$3/'5.工程集計'!$C$4/'5.工程集計'!$I365,IF(Q$4="減価償却費",Q$3*'5.工程集計'!$E365/'5.工程集計'!$I365)))</f>
        <v/>
      </c>
      <c r="R365" s="105" t="str">
        <f>IF(OR($C365="",R$3="",'5.工程集計'!$I365=0),"",IF(R$4="均一配賦",R$3/'5.工程集計'!$C$4/'5.工程集計'!$I365,IF(R$4="減価償却費",R$3*'5.工程集計'!$E365/'5.工程集計'!$I365)))</f>
        <v/>
      </c>
      <c r="S365" s="105" t="str">
        <f>IF(OR($C365="",S$3="",'5.工程集計'!$I365=0),"",IF(S$4="均一配賦",S$3/'5.工程集計'!$C$4/'5.工程集計'!$I365,IF(S$4="減価償却費",S$3*'5.工程集計'!$E365/'5.工程集計'!$I365)))</f>
        <v/>
      </c>
      <c r="T365" s="105" t="str">
        <f>IF(OR($C365="",T$3="",'5.工程集計'!$I365=0),"",IF(T$4="均一配賦",T$3/'5.工程集計'!$C$4/'5.工程集計'!$I365,IF(T$4="減価償却費",T$3*'5.工程集計'!$E365/'5.工程集計'!$I365)))</f>
        <v/>
      </c>
      <c r="U365" s="105" t="str">
        <f>IF(OR($C365="",U$3="",'5.工程集計'!$I365=0),"",IF(U$4="均一配賦",U$3/'5.工程集計'!$C$4/'5.工程集計'!$I365,IF(U$4="減価償却費",U$3*'5.工程集計'!$E365/'5.工程集計'!$I365)))</f>
        <v/>
      </c>
      <c r="V365" s="105" t="str">
        <f>IF(OR($C365="",V$3="",'5.工程集計'!$I365=0),"",IF(V$4="均一配賦",V$3/'5.工程集計'!$C$4/'5.工程集計'!$I365,IF(V$4="減価償却費",V$3*'5.工程集計'!$E365/'5.工程集計'!$I365)))</f>
        <v/>
      </c>
      <c r="W365" s="105" t="str">
        <f>IF(OR($C365="",W$3="",'5.工程集計'!$I365=0),"",IF(W$4="均一配賦",W$3/'5.工程集計'!$C$4/'5.工程集計'!$I365,IF(W$4="減価償却費",W$3*'5.工程集計'!$E365/'5.工程集計'!$I365)))</f>
        <v/>
      </c>
      <c r="X365" s="105" t="str">
        <f>IF(OR($C365="",X$3="",'5.工程集計'!$I365=0),"",IF(X$4="均一配賦",X$3/'5.工程集計'!$C$4/'5.工程集計'!$I365,IF(X$4="減価償却費",X$3*'5.工程集計'!$E365/'5.工程集計'!$I365)))</f>
        <v/>
      </c>
      <c r="Y365" s="105" t="str">
        <f>IF(OR($C365="",Y$3="",'5.工程集計'!$I365=0),"",IF(Y$4="均一配賦",Y$3/'5.工程集計'!$C$4/'5.工程集計'!$I365,IF(Y$4="減価償却費",Y$3*'5.工程集計'!$E365/'5.工程集計'!$I365)))</f>
        <v/>
      </c>
      <c r="Z365" s="105" t="str">
        <f>IF(OR($C365="",Z$3="",'5.工程集計'!$I365=0),"",IF(Z$4="均一配賦",Z$3/'5.工程集計'!$C$4/'5.工程集計'!$I365,IF(Z$4="減価償却費",Z$3*'5.工程集計'!$E365/'5.工程集計'!$I365)))</f>
        <v/>
      </c>
      <c r="AA365" s="105" t="str">
        <f>IF(OR($C365="",AA$3="",'5.工程集計'!$I365=0),"",IF(AA$4="均一配賦",AA$3/'5.工程集計'!$C$4/'5.工程集計'!$I365,IF(AA$4="減価償却費",AA$3*'5.工程集計'!$E365/'5.工程集計'!$I365)))</f>
        <v/>
      </c>
    </row>
    <row r="366" spans="2:27" ht="21.75" customHeight="1">
      <c r="B366" s="14" t="str">
        <f>IF('3.工程情報'!B366="","",'3.工程情報'!B366)</f>
        <v/>
      </c>
      <c r="C366" s="14" t="str">
        <f>IF('3.工程情報'!C366="","",'3.工程情報'!C366)</f>
        <v/>
      </c>
      <c r="D366" s="193" t="str">
        <f t="shared" si="11"/>
        <v/>
      </c>
      <c r="E366" s="193" t="str">
        <f t="shared" si="12"/>
        <v/>
      </c>
      <c r="F366" s="105" t="str">
        <f>IF($C366="","",'3.工程情報'!$H366/'5.工程集計'!$H366)</f>
        <v/>
      </c>
      <c r="G366" s="105" t="str">
        <f>IF(OR($C366="",G$3="",'5.工程集計'!$H366=0),"",IF(G$4="均一配賦",G$3/'5.工程集計'!$C$4/'5.工程集計'!$H366,IF(G$4="減価償却費",G$3*'5.工程集計'!$E366/'5.工程集計'!$H366)))</f>
        <v/>
      </c>
      <c r="H366" s="105" t="str">
        <f>IF($C366="","",'5.工程集計'!D366/'5.工程集計'!I366)</f>
        <v/>
      </c>
      <c r="I366" s="105" t="str">
        <f>IF(OR($C366="",I$3="",'5.工程集計'!$I366=0),"",IF(I$4="均一配賦",I$3/'5.工程集計'!$C$4/'5.工程集計'!$I366,IF(I$4="減価償却費",I$3*'5.工程集計'!$E366/'5.工程集計'!$I366)))</f>
        <v/>
      </c>
      <c r="J366" s="106" t="str">
        <f>IF($C366="","",$J$3*'5.工程集計'!G366/'5.工程集計'!I366)</f>
        <v/>
      </c>
      <c r="K366" s="105" t="str">
        <f>IF($C366="","",'3.工程情報'!I366/'5.工程集計'!I366)</f>
        <v/>
      </c>
      <c r="L366" s="105" t="str">
        <f>IF($C366="","",'3.工程情報'!J366/'5.工程集計'!I366)</f>
        <v/>
      </c>
      <c r="M366" s="105" t="str">
        <f>IF($C366="","",'3.工程情報'!K366/'5.工程集計'!I366)</f>
        <v/>
      </c>
      <c r="N366" s="105" t="str">
        <f>IF($C366="","",'3.工程情報'!L366/'5.工程集計'!I366)</f>
        <v/>
      </c>
      <c r="O366" s="105" t="str">
        <f>IF($C366="","",'3.工程情報'!M366/'5.工程集計'!I366)</f>
        <v/>
      </c>
      <c r="P366" s="105" t="str">
        <f>IF(OR($C366="",P$3="",'5.工程集計'!$I366=0),"",IF(P$4="均一配賦",P$3/'5.工程集計'!$C$4/'5.工程集計'!$I366,IF(P$4="減価償却費",P$3*'5.工程集計'!$E366/'5.工程集計'!$I366)))</f>
        <v/>
      </c>
      <c r="Q366" s="105" t="str">
        <f>IF(OR($C366="",Q$3="",'5.工程集計'!$I366=0),"",IF(Q$4="均一配賦",Q$3/'5.工程集計'!$C$4/'5.工程集計'!$I366,IF(Q$4="減価償却費",Q$3*'5.工程集計'!$E366/'5.工程集計'!$I366)))</f>
        <v/>
      </c>
      <c r="R366" s="105" t="str">
        <f>IF(OR($C366="",R$3="",'5.工程集計'!$I366=0),"",IF(R$4="均一配賦",R$3/'5.工程集計'!$C$4/'5.工程集計'!$I366,IF(R$4="減価償却費",R$3*'5.工程集計'!$E366/'5.工程集計'!$I366)))</f>
        <v/>
      </c>
      <c r="S366" s="105" t="str">
        <f>IF(OR($C366="",S$3="",'5.工程集計'!$I366=0),"",IF(S$4="均一配賦",S$3/'5.工程集計'!$C$4/'5.工程集計'!$I366,IF(S$4="減価償却費",S$3*'5.工程集計'!$E366/'5.工程集計'!$I366)))</f>
        <v/>
      </c>
      <c r="T366" s="105" t="str">
        <f>IF(OR($C366="",T$3="",'5.工程集計'!$I366=0),"",IF(T$4="均一配賦",T$3/'5.工程集計'!$C$4/'5.工程集計'!$I366,IF(T$4="減価償却費",T$3*'5.工程集計'!$E366/'5.工程集計'!$I366)))</f>
        <v/>
      </c>
      <c r="U366" s="105" t="str">
        <f>IF(OR($C366="",U$3="",'5.工程集計'!$I366=0),"",IF(U$4="均一配賦",U$3/'5.工程集計'!$C$4/'5.工程集計'!$I366,IF(U$4="減価償却費",U$3*'5.工程集計'!$E366/'5.工程集計'!$I366)))</f>
        <v/>
      </c>
      <c r="V366" s="105" t="str">
        <f>IF(OR($C366="",V$3="",'5.工程集計'!$I366=0),"",IF(V$4="均一配賦",V$3/'5.工程集計'!$C$4/'5.工程集計'!$I366,IF(V$4="減価償却費",V$3*'5.工程集計'!$E366/'5.工程集計'!$I366)))</f>
        <v/>
      </c>
      <c r="W366" s="105" t="str">
        <f>IF(OR($C366="",W$3="",'5.工程集計'!$I366=0),"",IF(W$4="均一配賦",W$3/'5.工程集計'!$C$4/'5.工程集計'!$I366,IF(W$4="減価償却費",W$3*'5.工程集計'!$E366/'5.工程集計'!$I366)))</f>
        <v/>
      </c>
      <c r="X366" s="105" t="str">
        <f>IF(OR($C366="",X$3="",'5.工程集計'!$I366=0),"",IF(X$4="均一配賦",X$3/'5.工程集計'!$C$4/'5.工程集計'!$I366,IF(X$4="減価償却費",X$3*'5.工程集計'!$E366/'5.工程集計'!$I366)))</f>
        <v/>
      </c>
      <c r="Y366" s="105" t="str">
        <f>IF(OR($C366="",Y$3="",'5.工程集計'!$I366=0),"",IF(Y$4="均一配賦",Y$3/'5.工程集計'!$C$4/'5.工程集計'!$I366,IF(Y$4="減価償却費",Y$3*'5.工程集計'!$E366/'5.工程集計'!$I366)))</f>
        <v/>
      </c>
      <c r="Z366" s="105" t="str">
        <f>IF(OR($C366="",Z$3="",'5.工程集計'!$I366=0),"",IF(Z$4="均一配賦",Z$3/'5.工程集計'!$C$4/'5.工程集計'!$I366,IF(Z$4="減価償却費",Z$3*'5.工程集計'!$E366/'5.工程集計'!$I366)))</f>
        <v/>
      </c>
      <c r="AA366" s="105" t="str">
        <f>IF(OR($C366="",AA$3="",'5.工程集計'!$I366=0),"",IF(AA$4="均一配賦",AA$3/'5.工程集計'!$C$4/'5.工程集計'!$I366,IF(AA$4="減価償却費",AA$3*'5.工程集計'!$E366/'5.工程集計'!$I366)))</f>
        <v/>
      </c>
    </row>
    <row r="367" spans="2:27" ht="21.75" customHeight="1">
      <c r="B367" s="14" t="str">
        <f>IF('3.工程情報'!B367="","",'3.工程情報'!B367)</f>
        <v/>
      </c>
      <c r="C367" s="14" t="str">
        <f>IF('3.工程情報'!C367="","",'3.工程情報'!C367)</f>
        <v/>
      </c>
      <c r="D367" s="193" t="str">
        <f t="shared" si="11"/>
        <v/>
      </c>
      <c r="E367" s="193" t="str">
        <f t="shared" si="12"/>
        <v/>
      </c>
      <c r="F367" s="105" t="str">
        <f>IF($C367="","",'3.工程情報'!$H367/'5.工程集計'!$H367)</f>
        <v/>
      </c>
      <c r="G367" s="105" t="str">
        <f>IF(OR($C367="",G$3="",'5.工程集計'!$H367=0),"",IF(G$4="均一配賦",G$3/'5.工程集計'!$C$4/'5.工程集計'!$H367,IF(G$4="減価償却費",G$3*'5.工程集計'!$E367/'5.工程集計'!$H367)))</f>
        <v/>
      </c>
      <c r="H367" s="105" t="str">
        <f>IF($C367="","",'5.工程集計'!D367/'5.工程集計'!I367)</f>
        <v/>
      </c>
      <c r="I367" s="105" t="str">
        <f>IF(OR($C367="",I$3="",'5.工程集計'!$I367=0),"",IF(I$4="均一配賦",I$3/'5.工程集計'!$C$4/'5.工程集計'!$I367,IF(I$4="減価償却費",I$3*'5.工程集計'!$E367/'5.工程集計'!$I367)))</f>
        <v/>
      </c>
      <c r="J367" s="106" t="str">
        <f>IF($C367="","",$J$3*'5.工程集計'!G367/'5.工程集計'!I367)</f>
        <v/>
      </c>
      <c r="K367" s="105" t="str">
        <f>IF($C367="","",'3.工程情報'!I367/'5.工程集計'!I367)</f>
        <v/>
      </c>
      <c r="L367" s="105" t="str">
        <f>IF($C367="","",'3.工程情報'!J367/'5.工程集計'!I367)</f>
        <v/>
      </c>
      <c r="M367" s="105" t="str">
        <f>IF($C367="","",'3.工程情報'!K367/'5.工程集計'!I367)</f>
        <v/>
      </c>
      <c r="N367" s="105" t="str">
        <f>IF($C367="","",'3.工程情報'!L367/'5.工程集計'!I367)</f>
        <v/>
      </c>
      <c r="O367" s="105" t="str">
        <f>IF($C367="","",'3.工程情報'!M367/'5.工程集計'!I367)</f>
        <v/>
      </c>
      <c r="P367" s="105" t="str">
        <f>IF(OR($C367="",P$3="",'5.工程集計'!$I367=0),"",IF(P$4="均一配賦",P$3/'5.工程集計'!$C$4/'5.工程集計'!$I367,IF(P$4="減価償却費",P$3*'5.工程集計'!$E367/'5.工程集計'!$I367)))</f>
        <v/>
      </c>
      <c r="Q367" s="105" t="str">
        <f>IF(OR($C367="",Q$3="",'5.工程集計'!$I367=0),"",IF(Q$4="均一配賦",Q$3/'5.工程集計'!$C$4/'5.工程集計'!$I367,IF(Q$4="減価償却費",Q$3*'5.工程集計'!$E367/'5.工程集計'!$I367)))</f>
        <v/>
      </c>
      <c r="R367" s="105" t="str">
        <f>IF(OR($C367="",R$3="",'5.工程集計'!$I367=0),"",IF(R$4="均一配賦",R$3/'5.工程集計'!$C$4/'5.工程集計'!$I367,IF(R$4="減価償却費",R$3*'5.工程集計'!$E367/'5.工程集計'!$I367)))</f>
        <v/>
      </c>
      <c r="S367" s="105" t="str">
        <f>IF(OR($C367="",S$3="",'5.工程集計'!$I367=0),"",IF(S$4="均一配賦",S$3/'5.工程集計'!$C$4/'5.工程集計'!$I367,IF(S$4="減価償却費",S$3*'5.工程集計'!$E367/'5.工程集計'!$I367)))</f>
        <v/>
      </c>
      <c r="T367" s="105" t="str">
        <f>IF(OR($C367="",T$3="",'5.工程集計'!$I367=0),"",IF(T$4="均一配賦",T$3/'5.工程集計'!$C$4/'5.工程集計'!$I367,IF(T$4="減価償却費",T$3*'5.工程集計'!$E367/'5.工程集計'!$I367)))</f>
        <v/>
      </c>
      <c r="U367" s="105" t="str">
        <f>IF(OR($C367="",U$3="",'5.工程集計'!$I367=0),"",IF(U$4="均一配賦",U$3/'5.工程集計'!$C$4/'5.工程集計'!$I367,IF(U$4="減価償却費",U$3*'5.工程集計'!$E367/'5.工程集計'!$I367)))</f>
        <v/>
      </c>
      <c r="V367" s="105" t="str">
        <f>IF(OR($C367="",V$3="",'5.工程集計'!$I367=0),"",IF(V$4="均一配賦",V$3/'5.工程集計'!$C$4/'5.工程集計'!$I367,IF(V$4="減価償却費",V$3*'5.工程集計'!$E367/'5.工程集計'!$I367)))</f>
        <v/>
      </c>
      <c r="W367" s="105" t="str">
        <f>IF(OR($C367="",W$3="",'5.工程集計'!$I367=0),"",IF(W$4="均一配賦",W$3/'5.工程集計'!$C$4/'5.工程集計'!$I367,IF(W$4="減価償却費",W$3*'5.工程集計'!$E367/'5.工程集計'!$I367)))</f>
        <v/>
      </c>
      <c r="X367" s="105" t="str">
        <f>IF(OR($C367="",X$3="",'5.工程集計'!$I367=0),"",IF(X$4="均一配賦",X$3/'5.工程集計'!$C$4/'5.工程集計'!$I367,IF(X$4="減価償却費",X$3*'5.工程集計'!$E367/'5.工程集計'!$I367)))</f>
        <v/>
      </c>
      <c r="Y367" s="105" t="str">
        <f>IF(OR($C367="",Y$3="",'5.工程集計'!$I367=0),"",IF(Y$4="均一配賦",Y$3/'5.工程集計'!$C$4/'5.工程集計'!$I367,IF(Y$4="減価償却費",Y$3*'5.工程集計'!$E367/'5.工程集計'!$I367)))</f>
        <v/>
      </c>
      <c r="Z367" s="105" t="str">
        <f>IF(OR($C367="",Z$3="",'5.工程集計'!$I367=0),"",IF(Z$4="均一配賦",Z$3/'5.工程集計'!$C$4/'5.工程集計'!$I367,IF(Z$4="減価償却費",Z$3*'5.工程集計'!$E367/'5.工程集計'!$I367)))</f>
        <v/>
      </c>
      <c r="AA367" s="105" t="str">
        <f>IF(OR($C367="",AA$3="",'5.工程集計'!$I367=0),"",IF(AA$4="均一配賦",AA$3/'5.工程集計'!$C$4/'5.工程集計'!$I367,IF(AA$4="減価償却費",AA$3*'5.工程集計'!$E367/'5.工程集計'!$I367)))</f>
        <v/>
      </c>
    </row>
    <row r="368" spans="2:27" ht="21.75" customHeight="1">
      <c r="B368" s="14" t="str">
        <f>IF('3.工程情報'!B368="","",'3.工程情報'!B368)</f>
        <v/>
      </c>
      <c r="C368" s="14" t="str">
        <f>IF('3.工程情報'!C368="","",'3.工程情報'!C368)</f>
        <v/>
      </c>
      <c r="D368" s="193" t="str">
        <f t="shared" si="11"/>
        <v/>
      </c>
      <c r="E368" s="193" t="str">
        <f t="shared" si="12"/>
        <v/>
      </c>
      <c r="F368" s="105" t="str">
        <f>IF($C368="","",'3.工程情報'!$H368/'5.工程集計'!$H368)</f>
        <v/>
      </c>
      <c r="G368" s="105" t="str">
        <f>IF(OR($C368="",G$3="",'5.工程集計'!$H368=0),"",IF(G$4="均一配賦",G$3/'5.工程集計'!$C$4/'5.工程集計'!$H368,IF(G$4="減価償却費",G$3*'5.工程集計'!$E368/'5.工程集計'!$H368)))</f>
        <v/>
      </c>
      <c r="H368" s="105" t="str">
        <f>IF($C368="","",'5.工程集計'!D368/'5.工程集計'!I368)</f>
        <v/>
      </c>
      <c r="I368" s="105" t="str">
        <f>IF(OR($C368="",I$3="",'5.工程集計'!$I368=0),"",IF(I$4="均一配賦",I$3/'5.工程集計'!$C$4/'5.工程集計'!$I368,IF(I$4="減価償却費",I$3*'5.工程集計'!$E368/'5.工程集計'!$I368)))</f>
        <v/>
      </c>
      <c r="J368" s="106" t="str">
        <f>IF($C368="","",$J$3*'5.工程集計'!G368/'5.工程集計'!I368)</f>
        <v/>
      </c>
      <c r="K368" s="105" t="str">
        <f>IF($C368="","",'3.工程情報'!I368/'5.工程集計'!I368)</f>
        <v/>
      </c>
      <c r="L368" s="105" t="str">
        <f>IF($C368="","",'3.工程情報'!J368/'5.工程集計'!I368)</f>
        <v/>
      </c>
      <c r="M368" s="105" t="str">
        <f>IF($C368="","",'3.工程情報'!K368/'5.工程集計'!I368)</f>
        <v/>
      </c>
      <c r="N368" s="105" t="str">
        <f>IF($C368="","",'3.工程情報'!L368/'5.工程集計'!I368)</f>
        <v/>
      </c>
      <c r="O368" s="105" t="str">
        <f>IF($C368="","",'3.工程情報'!M368/'5.工程集計'!I368)</f>
        <v/>
      </c>
      <c r="P368" s="105" t="str">
        <f>IF(OR($C368="",P$3="",'5.工程集計'!$I368=0),"",IF(P$4="均一配賦",P$3/'5.工程集計'!$C$4/'5.工程集計'!$I368,IF(P$4="減価償却費",P$3*'5.工程集計'!$E368/'5.工程集計'!$I368)))</f>
        <v/>
      </c>
      <c r="Q368" s="105" t="str">
        <f>IF(OR($C368="",Q$3="",'5.工程集計'!$I368=0),"",IF(Q$4="均一配賦",Q$3/'5.工程集計'!$C$4/'5.工程集計'!$I368,IF(Q$4="減価償却費",Q$3*'5.工程集計'!$E368/'5.工程集計'!$I368)))</f>
        <v/>
      </c>
      <c r="R368" s="105" t="str">
        <f>IF(OR($C368="",R$3="",'5.工程集計'!$I368=0),"",IF(R$4="均一配賦",R$3/'5.工程集計'!$C$4/'5.工程集計'!$I368,IF(R$4="減価償却費",R$3*'5.工程集計'!$E368/'5.工程集計'!$I368)))</f>
        <v/>
      </c>
      <c r="S368" s="105" t="str">
        <f>IF(OR($C368="",S$3="",'5.工程集計'!$I368=0),"",IF(S$4="均一配賦",S$3/'5.工程集計'!$C$4/'5.工程集計'!$I368,IF(S$4="減価償却費",S$3*'5.工程集計'!$E368/'5.工程集計'!$I368)))</f>
        <v/>
      </c>
      <c r="T368" s="105" t="str">
        <f>IF(OR($C368="",T$3="",'5.工程集計'!$I368=0),"",IF(T$4="均一配賦",T$3/'5.工程集計'!$C$4/'5.工程集計'!$I368,IF(T$4="減価償却費",T$3*'5.工程集計'!$E368/'5.工程集計'!$I368)))</f>
        <v/>
      </c>
      <c r="U368" s="105" t="str">
        <f>IF(OR($C368="",U$3="",'5.工程集計'!$I368=0),"",IF(U$4="均一配賦",U$3/'5.工程集計'!$C$4/'5.工程集計'!$I368,IF(U$4="減価償却費",U$3*'5.工程集計'!$E368/'5.工程集計'!$I368)))</f>
        <v/>
      </c>
      <c r="V368" s="105" t="str">
        <f>IF(OR($C368="",V$3="",'5.工程集計'!$I368=0),"",IF(V$4="均一配賦",V$3/'5.工程集計'!$C$4/'5.工程集計'!$I368,IF(V$4="減価償却費",V$3*'5.工程集計'!$E368/'5.工程集計'!$I368)))</f>
        <v/>
      </c>
      <c r="W368" s="105" t="str">
        <f>IF(OR($C368="",W$3="",'5.工程集計'!$I368=0),"",IF(W$4="均一配賦",W$3/'5.工程集計'!$C$4/'5.工程集計'!$I368,IF(W$4="減価償却費",W$3*'5.工程集計'!$E368/'5.工程集計'!$I368)))</f>
        <v/>
      </c>
      <c r="X368" s="105" t="str">
        <f>IF(OR($C368="",X$3="",'5.工程集計'!$I368=0),"",IF(X$4="均一配賦",X$3/'5.工程集計'!$C$4/'5.工程集計'!$I368,IF(X$4="減価償却費",X$3*'5.工程集計'!$E368/'5.工程集計'!$I368)))</f>
        <v/>
      </c>
      <c r="Y368" s="105" t="str">
        <f>IF(OR($C368="",Y$3="",'5.工程集計'!$I368=0),"",IF(Y$4="均一配賦",Y$3/'5.工程集計'!$C$4/'5.工程集計'!$I368,IF(Y$4="減価償却費",Y$3*'5.工程集計'!$E368/'5.工程集計'!$I368)))</f>
        <v/>
      </c>
      <c r="Z368" s="105" t="str">
        <f>IF(OR($C368="",Z$3="",'5.工程集計'!$I368=0),"",IF(Z$4="均一配賦",Z$3/'5.工程集計'!$C$4/'5.工程集計'!$I368,IF(Z$4="減価償却費",Z$3*'5.工程集計'!$E368/'5.工程集計'!$I368)))</f>
        <v/>
      </c>
      <c r="AA368" s="105" t="str">
        <f>IF(OR($C368="",AA$3="",'5.工程集計'!$I368=0),"",IF(AA$4="均一配賦",AA$3/'5.工程集計'!$C$4/'5.工程集計'!$I368,IF(AA$4="減価償却費",AA$3*'5.工程集計'!$E368/'5.工程集計'!$I368)))</f>
        <v/>
      </c>
    </row>
    <row r="369" spans="2:27" ht="21.75" customHeight="1">
      <c r="B369" s="14" t="str">
        <f>IF('3.工程情報'!B369="","",'3.工程情報'!B369)</f>
        <v/>
      </c>
      <c r="C369" s="14" t="str">
        <f>IF('3.工程情報'!C369="","",'3.工程情報'!C369)</f>
        <v/>
      </c>
      <c r="D369" s="193" t="str">
        <f t="shared" si="11"/>
        <v/>
      </c>
      <c r="E369" s="193" t="str">
        <f t="shared" si="12"/>
        <v/>
      </c>
      <c r="F369" s="105" t="str">
        <f>IF($C369="","",'3.工程情報'!$H369/'5.工程集計'!$H369)</f>
        <v/>
      </c>
      <c r="G369" s="105" t="str">
        <f>IF(OR($C369="",G$3="",'5.工程集計'!$H369=0),"",IF(G$4="均一配賦",G$3/'5.工程集計'!$C$4/'5.工程集計'!$H369,IF(G$4="減価償却費",G$3*'5.工程集計'!$E369/'5.工程集計'!$H369)))</f>
        <v/>
      </c>
      <c r="H369" s="105" t="str">
        <f>IF($C369="","",'5.工程集計'!D369/'5.工程集計'!I369)</f>
        <v/>
      </c>
      <c r="I369" s="105" t="str">
        <f>IF(OR($C369="",I$3="",'5.工程集計'!$I369=0),"",IF(I$4="均一配賦",I$3/'5.工程集計'!$C$4/'5.工程集計'!$I369,IF(I$4="減価償却費",I$3*'5.工程集計'!$E369/'5.工程集計'!$I369)))</f>
        <v/>
      </c>
      <c r="J369" s="106" t="str">
        <f>IF($C369="","",$J$3*'5.工程集計'!G369/'5.工程集計'!I369)</f>
        <v/>
      </c>
      <c r="K369" s="105" t="str">
        <f>IF($C369="","",'3.工程情報'!I369/'5.工程集計'!I369)</f>
        <v/>
      </c>
      <c r="L369" s="105" t="str">
        <f>IF($C369="","",'3.工程情報'!J369/'5.工程集計'!I369)</f>
        <v/>
      </c>
      <c r="M369" s="105" t="str">
        <f>IF($C369="","",'3.工程情報'!K369/'5.工程集計'!I369)</f>
        <v/>
      </c>
      <c r="N369" s="105" t="str">
        <f>IF($C369="","",'3.工程情報'!L369/'5.工程集計'!I369)</f>
        <v/>
      </c>
      <c r="O369" s="105" t="str">
        <f>IF($C369="","",'3.工程情報'!M369/'5.工程集計'!I369)</f>
        <v/>
      </c>
      <c r="P369" s="105" t="str">
        <f>IF(OR($C369="",P$3="",'5.工程集計'!$I369=0),"",IF(P$4="均一配賦",P$3/'5.工程集計'!$C$4/'5.工程集計'!$I369,IF(P$4="減価償却費",P$3*'5.工程集計'!$E369/'5.工程集計'!$I369)))</f>
        <v/>
      </c>
      <c r="Q369" s="105" t="str">
        <f>IF(OR($C369="",Q$3="",'5.工程集計'!$I369=0),"",IF(Q$4="均一配賦",Q$3/'5.工程集計'!$C$4/'5.工程集計'!$I369,IF(Q$4="減価償却費",Q$3*'5.工程集計'!$E369/'5.工程集計'!$I369)))</f>
        <v/>
      </c>
      <c r="R369" s="105" t="str">
        <f>IF(OR($C369="",R$3="",'5.工程集計'!$I369=0),"",IF(R$4="均一配賦",R$3/'5.工程集計'!$C$4/'5.工程集計'!$I369,IF(R$4="減価償却費",R$3*'5.工程集計'!$E369/'5.工程集計'!$I369)))</f>
        <v/>
      </c>
      <c r="S369" s="105" t="str">
        <f>IF(OR($C369="",S$3="",'5.工程集計'!$I369=0),"",IF(S$4="均一配賦",S$3/'5.工程集計'!$C$4/'5.工程集計'!$I369,IF(S$4="減価償却費",S$3*'5.工程集計'!$E369/'5.工程集計'!$I369)))</f>
        <v/>
      </c>
      <c r="T369" s="105" t="str">
        <f>IF(OR($C369="",T$3="",'5.工程集計'!$I369=0),"",IF(T$4="均一配賦",T$3/'5.工程集計'!$C$4/'5.工程集計'!$I369,IF(T$4="減価償却費",T$3*'5.工程集計'!$E369/'5.工程集計'!$I369)))</f>
        <v/>
      </c>
      <c r="U369" s="105" t="str">
        <f>IF(OR($C369="",U$3="",'5.工程集計'!$I369=0),"",IF(U$4="均一配賦",U$3/'5.工程集計'!$C$4/'5.工程集計'!$I369,IF(U$4="減価償却費",U$3*'5.工程集計'!$E369/'5.工程集計'!$I369)))</f>
        <v/>
      </c>
      <c r="V369" s="105" t="str">
        <f>IF(OR($C369="",V$3="",'5.工程集計'!$I369=0),"",IF(V$4="均一配賦",V$3/'5.工程集計'!$C$4/'5.工程集計'!$I369,IF(V$4="減価償却費",V$3*'5.工程集計'!$E369/'5.工程集計'!$I369)))</f>
        <v/>
      </c>
      <c r="W369" s="105" t="str">
        <f>IF(OR($C369="",W$3="",'5.工程集計'!$I369=0),"",IF(W$4="均一配賦",W$3/'5.工程集計'!$C$4/'5.工程集計'!$I369,IF(W$4="減価償却費",W$3*'5.工程集計'!$E369/'5.工程集計'!$I369)))</f>
        <v/>
      </c>
      <c r="X369" s="105" t="str">
        <f>IF(OR($C369="",X$3="",'5.工程集計'!$I369=0),"",IF(X$4="均一配賦",X$3/'5.工程集計'!$C$4/'5.工程集計'!$I369,IF(X$4="減価償却費",X$3*'5.工程集計'!$E369/'5.工程集計'!$I369)))</f>
        <v/>
      </c>
      <c r="Y369" s="105" t="str">
        <f>IF(OR($C369="",Y$3="",'5.工程集計'!$I369=0),"",IF(Y$4="均一配賦",Y$3/'5.工程集計'!$C$4/'5.工程集計'!$I369,IF(Y$4="減価償却費",Y$3*'5.工程集計'!$E369/'5.工程集計'!$I369)))</f>
        <v/>
      </c>
      <c r="Z369" s="105" t="str">
        <f>IF(OR($C369="",Z$3="",'5.工程集計'!$I369=0),"",IF(Z$4="均一配賦",Z$3/'5.工程集計'!$C$4/'5.工程集計'!$I369,IF(Z$4="減価償却費",Z$3*'5.工程集計'!$E369/'5.工程集計'!$I369)))</f>
        <v/>
      </c>
      <c r="AA369" s="105" t="str">
        <f>IF(OR($C369="",AA$3="",'5.工程集計'!$I369=0),"",IF(AA$4="均一配賦",AA$3/'5.工程集計'!$C$4/'5.工程集計'!$I369,IF(AA$4="減価償却費",AA$3*'5.工程集計'!$E369/'5.工程集計'!$I369)))</f>
        <v/>
      </c>
    </row>
    <row r="370" spans="2:27" ht="21.75" customHeight="1">
      <c r="B370" s="14" t="str">
        <f>IF('3.工程情報'!B370="","",'3.工程情報'!B370)</f>
        <v/>
      </c>
      <c r="C370" s="14" t="str">
        <f>IF('3.工程情報'!C370="","",'3.工程情報'!C370)</f>
        <v/>
      </c>
      <c r="D370" s="193" t="str">
        <f t="shared" si="11"/>
        <v/>
      </c>
      <c r="E370" s="193" t="str">
        <f t="shared" si="12"/>
        <v/>
      </c>
      <c r="F370" s="105" t="str">
        <f>IF($C370="","",'3.工程情報'!$H370/'5.工程集計'!$H370)</f>
        <v/>
      </c>
      <c r="G370" s="105" t="str">
        <f>IF(OR($C370="",G$3="",'5.工程集計'!$H370=0),"",IF(G$4="均一配賦",G$3/'5.工程集計'!$C$4/'5.工程集計'!$H370,IF(G$4="減価償却費",G$3*'5.工程集計'!$E370/'5.工程集計'!$H370)))</f>
        <v/>
      </c>
      <c r="H370" s="105" t="str">
        <f>IF($C370="","",'5.工程集計'!D370/'5.工程集計'!I370)</f>
        <v/>
      </c>
      <c r="I370" s="105" t="str">
        <f>IF(OR($C370="",I$3="",'5.工程集計'!$I370=0),"",IF(I$4="均一配賦",I$3/'5.工程集計'!$C$4/'5.工程集計'!$I370,IF(I$4="減価償却費",I$3*'5.工程集計'!$E370/'5.工程集計'!$I370)))</f>
        <v/>
      </c>
      <c r="J370" s="106" t="str">
        <f>IF($C370="","",$J$3*'5.工程集計'!G370/'5.工程集計'!I370)</f>
        <v/>
      </c>
      <c r="K370" s="105" t="str">
        <f>IF($C370="","",'3.工程情報'!I370/'5.工程集計'!I370)</f>
        <v/>
      </c>
      <c r="L370" s="105" t="str">
        <f>IF($C370="","",'3.工程情報'!J370/'5.工程集計'!I370)</f>
        <v/>
      </c>
      <c r="M370" s="105" t="str">
        <f>IF($C370="","",'3.工程情報'!K370/'5.工程集計'!I370)</f>
        <v/>
      </c>
      <c r="N370" s="105" t="str">
        <f>IF($C370="","",'3.工程情報'!L370/'5.工程集計'!I370)</f>
        <v/>
      </c>
      <c r="O370" s="105" t="str">
        <f>IF($C370="","",'3.工程情報'!M370/'5.工程集計'!I370)</f>
        <v/>
      </c>
      <c r="P370" s="105" t="str">
        <f>IF(OR($C370="",P$3="",'5.工程集計'!$I370=0),"",IF(P$4="均一配賦",P$3/'5.工程集計'!$C$4/'5.工程集計'!$I370,IF(P$4="減価償却費",P$3*'5.工程集計'!$E370/'5.工程集計'!$I370)))</f>
        <v/>
      </c>
      <c r="Q370" s="105" t="str">
        <f>IF(OR($C370="",Q$3="",'5.工程集計'!$I370=0),"",IF(Q$4="均一配賦",Q$3/'5.工程集計'!$C$4/'5.工程集計'!$I370,IF(Q$4="減価償却費",Q$3*'5.工程集計'!$E370/'5.工程集計'!$I370)))</f>
        <v/>
      </c>
      <c r="R370" s="105" t="str">
        <f>IF(OR($C370="",R$3="",'5.工程集計'!$I370=0),"",IF(R$4="均一配賦",R$3/'5.工程集計'!$C$4/'5.工程集計'!$I370,IF(R$4="減価償却費",R$3*'5.工程集計'!$E370/'5.工程集計'!$I370)))</f>
        <v/>
      </c>
      <c r="S370" s="105" t="str">
        <f>IF(OR($C370="",S$3="",'5.工程集計'!$I370=0),"",IF(S$4="均一配賦",S$3/'5.工程集計'!$C$4/'5.工程集計'!$I370,IF(S$4="減価償却費",S$3*'5.工程集計'!$E370/'5.工程集計'!$I370)))</f>
        <v/>
      </c>
      <c r="T370" s="105" t="str">
        <f>IF(OR($C370="",T$3="",'5.工程集計'!$I370=0),"",IF(T$4="均一配賦",T$3/'5.工程集計'!$C$4/'5.工程集計'!$I370,IF(T$4="減価償却費",T$3*'5.工程集計'!$E370/'5.工程集計'!$I370)))</f>
        <v/>
      </c>
      <c r="U370" s="105" t="str">
        <f>IF(OR($C370="",U$3="",'5.工程集計'!$I370=0),"",IF(U$4="均一配賦",U$3/'5.工程集計'!$C$4/'5.工程集計'!$I370,IF(U$4="減価償却費",U$3*'5.工程集計'!$E370/'5.工程集計'!$I370)))</f>
        <v/>
      </c>
      <c r="V370" s="105" t="str">
        <f>IF(OR($C370="",V$3="",'5.工程集計'!$I370=0),"",IF(V$4="均一配賦",V$3/'5.工程集計'!$C$4/'5.工程集計'!$I370,IF(V$4="減価償却費",V$3*'5.工程集計'!$E370/'5.工程集計'!$I370)))</f>
        <v/>
      </c>
      <c r="W370" s="105" t="str">
        <f>IF(OR($C370="",W$3="",'5.工程集計'!$I370=0),"",IF(W$4="均一配賦",W$3/'5.工程集計'!$C$4/'5.工程集計'!$I370,IF(W$4="減価償却費",W$3*'5.工程集計'!$E370/'5.工程集計'!$I370)))</f>
        <v/>
      </c>
      <c r="X370" s="105" t="str">
        <f>IF(OR($C370="",X$3="",'5.工程集計'!$I370=0),"",IF(X$4="均一配賦",X$3/'5.工程集計'!$C$4/'5.工程集計'!$I370,IF(X$4="減価償却費",X$3*'5.工程集計'!$E370/'5.工程集計'!$I370)))</f>
        <v/>
      </c>
      <c r="Y370" s="105" t="str">
        <f>IF(OR($C370="",Y$3="",'5.工程集計'!$I370=0),"",IF(Y$4="均一配賦",Y$3/'5.工程集計'!$C$4/'5.工程集計'!$I370,IF(Y$4="減価償却費",Y$3*'5.工程集計'!$E370/'5.工程集計'!$I370)))</f>
        <v/>
      </c>
      <c r="Z370" s="105" t="str">
        <f>IF(OR($C370="",Z$3="",'5.工程集計'!$I370=0),"",IF(Z$4="均一配賦",Z$3/'5.工程集計'!$C$4/'5.工程集計'!$I370,IF(Z$4="減価償却費",Z$3*'5.工程集計'!$E370/'5.工程集計'!$I370)))</f>
        <v/>
      </c>
      <c r="AA370" s="105" t="str">
        <f>IF(OR($C370="",AA$3="",'5.工程集計'!$I370=0),"",IF(AA$4="均一配賦",AA$3/'5.工程集計'!$C$4/'5.工程集計'!$I370,IF(AA$4="減価償却費",AA$3*'5.工程集計'!$E370/'5.工程集計'!$I370)))</f>
        <v/>
      </c>
    </row>
    <row r="371" spans="2:27" ht="21.75" customHeight="1">
      <c r="B371" s="14" t="str">
        <f>IF('3.工程情報'!B371="","",'3.工程情報'!B371)</f>
        <v/>
      </c>
      <c r="C371" s="14" t="str">
        <f>IF('3.工程情報'!C371="","",'3.工程情報'!C371)</f>
        <v/>
      </c>
      <c r="D371" s="193" t="str">
        <f t="shared" si="11"/>
        <v/>
      </c>
      <c r="E371" s="193" t="str">
        <f t="shared" si="12"/>
        <v/>
      </c>
      <c r="F371" s="105" t="str">
        <f>IF($C371="","",'3.工程情報'!$H371/'5.工程集計'!$H371)</f>
        <v/>
      </c>
      <c r="G371" s="105" t="str">
        <f>IF(OR($C371="",G$3="",'5.工程集計'!$H371=0),"",IF(G$4="均一配賦",G$3/'5.工程集計'!$C$4/'5.工程集計'!$H371,IF(G$4="減価償却費",G$3*'5.工程集計'!$E371/'5.工程集計'!$H371)))</f>
        <v/>
      </c>
      <c r="H371" s="105" t="str">
        <f>IF($C371="","",'5.工程集計'!D371/'5.工程集計'!I371)</f>
        <v/>
      </c>
      <c r="I371" s="105" t="str">
        <f>IF(OR($C371="",I$3="",'5.工程集計'!$I371=0),"",IF(I$4="均一配賦",I$3/'5.工程集計'!$C$4/'5.工程集計'!$I371,IF(I$4="減価償却費",I$3*'5.工程集計'!$E371/'5.工程集計'!$I371)))</f>
        <v/>
      </c>
      <c r="J371" s="106" t="str">
        <f>IF($C371="","",$J$3*'5.工程集計'!G371/'5.工程集計'!I371)</f>
        <v/>
      </c>
      <c r="K371" s="105" t="str">
        <f>IF($C371="","",'3.工程情報'!I371/'5.工程集計'!I371)</f>
        <v/>
      </c>
      <c r="L371" s="105" t="str">
        <f>IF($C371="","",'3.工程情報'!J371/'5.工程集計'!I371)</f>
        <v/>
      </c>
      <c r="M371" s="105" t="str">
        <f>IF($C371="","",'3.工程情報'!K371/'5.工程集計'!I371)</f>
        <v/>
      </c>
      <c r="N371" s="105" t="str">
        <f>IF($C371="","",'3.工程情報'!L371/'5.工程集計'!I371)</f>
        <v/>
      </c>
      <c r="O371" s="105" t="str">
        <f>IF($C371="","",'3.工程情報'!M371/'5.工程集計'!I371)</f>
        <v/>
      </c>
      <c r="P371" s="105" t="str">
        <f>IF(OR($C371="",P$3="",'5.工程集計'!$I371=0),"",IF(P$4="均一配賦",P$3/'5.工程集計'!$C$4/'5.工程集計'!$I371,IF(P$4="減価償却費",P$3*'5.工程集計'!$E371/'5.工程集計'!$I371)))</f>
        <v/>
      </c>
      <c r="Q371" s="105" t="str">
        <f>IF(OR($C371="",Q$3="",'5.工程集計'!$I371=0),"",IF(Q$4="均一配賦",Q$3/'5.工程集計'!$C$4/'5.工程集計'!$I371,IF(Q$4="減価償却費",Q$3*'5.工程集計'!$E371/'5.工程集計'!$I371)))</f>
        <v/>
      </c>
      <c r="R371" s="105" t="str">
        <f>IF(OR($C371="",R$3="",'5.工程集計'!$I371=0),"",IF(R$4="均一配賦",R$3/'5.工程集計'!$C$4/'5.工程集計'!$I371,IF(R$4="減価償却費",R$3*'5.工程集計'!$E371/'5.工程集計'!$I371)))</f>
        <v/>
      </c>
      <c r="S371" s="105" t="str">
        <f>IF(OR($C371="",S$3="",'5.工程集計'!$I371=0),"",IF(S$4="均一配賦",S$3/'5.工程集計'!$C$4/'5.工程集計'!$I371,IF(S$4="減価償却費",S$3*'5.工程集計'!$E371/'5.工程集計'!$I371)))</f>
        <v/>
      </c>
      <c r="T371" s="105" t="str">
        <f>IF(OR($C371="",T$3="",'5.工程集計'!$I371=0),"",IF(T$4="均一配賦",T$3/'5.工程集計'!$C$4/'5.工程集計'!$I371,IF(T$4="減価償却費",T$3*'5.工程集計'!$E371/'5.工程集計'!$I371)))</f>
        <v/>
      </c>
      <c r="U371" s="105" t="str">
        <f>IF(OR($C371="",U$3="",'5.工程集計'!$I371=0),"",IF(U$4="均一配賦",U$3/'5.工程集計'!$C$4/'5.工程集計'!$I371,IF(U$4="減価償却費",U$3*'5.工程集計'!$E371/'5.工程集計'!$I371)))</f>
        <v/>
      </c>
      <c r="V371" s="105" t="str">
        <f>IF(OR($C371="",V$3="",'5.工程集計'!$I371=0),"",IF(V$4="均一配賦",V$3/'5.工程集計'!$C$4/'5.工程集計'!$I371,IF(V$4="減価償却費",V$3*'5.工程集計'!$E371/'5.工程集計'!$I371)))</f>
        <v/>
      </c>
      <c r="W371" s="105" t="str">
        <f>IF(OR($C371="",W$3="",'5.工程集計'!$I371=0),"",IF(W$4="均一配賦",W$3/'5.工程集計'!$C$4/'5.工程集計'!$I371,IF(W$4="減価償却費",W$3*'5.工程集計'!$E371/'5.工程集計'!$I371)))</f>
        <v/>
      </c>
      <c r="X371" s="105" t="str">
        <f>IF(OR($C371="",X$3="",'5.工程集計'!$I371=0),"",IF(X$4="均一配賦",X$3/'5.工程集計'!$C$4/'5.工程集計'!$I371,IF(X$4="減価償却費",X$3*'5.工程集計'!$E371/'5.工程集計'!$I371)))</f>
        <v/>
      </c>
      <c r="Y371" s="105" t="str">
        <f>IF(OR($C371="",Y$3="",'5.工程集計'!$I371=0),"",IF(Y$4="均一配賦",Y$3/'5.工程集計'!$C$4/'5.工程集計'!$I371,IF(Y$4="減価償却費",Y$3*'5.工程集計'!$E371/'5.工程集計'!$I371)))</f>
        <v/>
      </c>
      <c r="Z371" s="105" t="str">
        <f>IF(OR($C371="",Z$3="",'5.工程集計'!$I371=0),"",IF(Z$4="均一配賦",Z$3/'5.工程集計'!$C$4/'5.工程集計'!$I371,IF(Z$4="減価償却費",Z$3*'5.工程集計'!$E371/'5.工程集計'!$I371)))</f>
        <v/>
      </c>
      <c r="AA371" s="105" t="str">
        <f>IF(OR($C371="",AA$3="",'5.工程集計'!$I371=0),"",IF(AA$4="均一配賦",AA$3/'5.工程集計'!$C$4/'5.工程集計'!$I371,IF(AA$4="減価償却費",AA$3*'5.工程集計'!$E371/'5.工程集計'!$I371)))</f>
        <v/>
      </c>
    </row>
    <row r="372" spans="2:27" ht="21.75" customHeight="1">
      <c r="B372" s="14" t="str">
        <f>IF('3.工程情報'!B372="","",'3.工程情報'!B372)</f>
        <v/>
      </c>
      <c r="C372" s="14" t="str">
        <f>IF('3.工程情報'!C372="","",'3.工程情報'!C372)</f>
        <v/>
      </c>
      <c r="D372" s="193" t="str">
        <f t="shared" si="11"/>
        <v/>
      </c>
      <c r="E372" s="193" t="str">
        <f t="shared" si="12"/>
        <v/>
      </c>
      <c r="F372" s="105" t="str">
        <f>IF($C372="","",'3.工程情報'!$H372/'5.工程集計'!$H372)</f>
        <v/>
      </c>
      <c r="G372" s="105" t="str">
        <f>IF(OR($C372="",G$3="",'5.工程集計'!$H372=0),"",IF(G$4="均一配賦",G$3/'5.工程集計'!$C$4/'5.工程集計'!$H372,IF(G$4="減価償却費",G$3*'5.工程集計'!$E372/'5.工程集計'!$H372)))</f>
        <v/>
      </c>
      <c r="H372" s="105" t="str">
        <f>IF($C372="","",'5.工程集計'!D372/'5.工程集計'!I372)</f>
        <v/>
      </c>
      <c r="I372" s="105" t="str">
        <f>IF(OR($C372="",I$3="",'5.工程集計'!$I372=0),"",IF(I$4="均一配賦",I$3/'5.工程集計'!$C$4/'5.工程集計'!$I372,IF(I$4="減価償却費",I$3*'5.工程集計'!$E372/'5.工程集計'!$I372)))</f>
        <v/>
      </c>
      <c r="J372" s="106" t="str">
        <f>IF($C372="","",$J$3*'5.工程集計'!G372/'5.工程集計'!I372)</f>
        <v/>
      </c>
      <c r="K372" s="105" t="str">
        <f>IF($C372="","",'3.工程情報'!I372/'5.工程集計'!I372)</f>
        <v/>
      </c>
      <c r="L372" s="105" t="str">
        <f>IF($C372="","",'3.工程情報'!J372/'5.工程集計'!I372)</f>
        <v/>
      </c>
      <c r="M372" s="105" t="str">
        <f>IF($C372="","",'3.工程情報'!K372/'5.工程集計'!I372)</f>
        <v/>
      </c>
      <c r="N372" s="105" t="str">
        <f>IF($C372="","",'3.工程情報'!L372/'5.工程集計'!I372)</f>
        <v/>
      </c>
      <c r="O372" s="105" t="str">
        <f>IF($C372="","",'3.工程情報'!M372/'5.工程集計'!I372)</f>
        <v/>
      </c>
      <c r="P372" s="105" t="str">
        <f>IF(OR($C372="",P$3="",'5.工程集計'!$I372=0),"",IF(P$4="均一配賦",P$3/'5.工程集計'!$C$4/'5.工程集計'!$I372,IF(P$4="減価償却費",P$3*'5.工程集計'!$E372/'5.工程集計'!$I372)))</f>
        <v/>
      </c>
      <c r="Q372" s="105" t="str">
        <f>IF(OR($C372="",Q$3="",'5.工程集計'!$I372=0),"",IF(Q$4="均一配賦",Q$3/'5.工程集計'!$C$4/'5.工程集計'!$I372,IF(Q$4="減価償却費",Q$3*'5.工程集計'!$E372/'5.工程集計'!$I372)))</f>
        <v/>
      </c>
      <c r="R372" s="105" t="str">
        <f>IF(OR($C372="",R$3="",'5.工程集計'!$I372=0),"",IF(R$4="均一配賦",R$3/'5.工程集計'!$C$4/'5.工程集計'!$I372,IF(R$4="減価償却費",R$3*'5.工程集計'!$E372/'5.工程集計'!$I372)))</f>
        <v/>
      </c>
      <c r="S372" s="105" t="str">
        <f>IF(OR($C372="",S$3="",'5.工程集計'!$I372=0),"",IF(S$4="均一配賦",S$3/'5.工程集計'!$C$4/'5.工程集計'!$I372,IF(S$4="減価償却費",S$3*'5.工程集計'!$E372/'5.工程集計'!$I372)))</f>
        <v/>
      </c>
      <c r="T372" s="105" t="str">
        <f>IF(OR($C372="",T$3="",'5.工程集計'!$I372=0),"",IF(T$4="均一配賦",T$3/'5.工程集計'!$C$4/'5.工程集計'!$I372,IF(T$4="減価償却費",T$3*'5.工程集計'!$E372/'5.工程集計'!$I372)))</f>
        <v/>
      </c>
      <c r="U372" s="105" t="str">
        <f>IF(OR($C372="",U$3="",'5.工程集計'!$I372=0),"",IF(U$4="均一配賦",U$3/'5.工程集計'!$C$4/'5.工程集計'!$I372,IF(U$4="減価償却費",U$3*'5.工程集計'!$E372/'5.工程集計'!$I372)))</f>
        <v/>
      </c>
      <c r="V372" s="105" t="str">
        <f>IF(OR($C372="",V$3="",'5.工程集計'!$I372=0),"",IF(V$4="均一配賦",V$3/'5.工程集計'!$C$4/'5.工程集計'!$I372,IF(V$4="減価償却費",V$3*'5.工程集計'!$E372/'5.工程集計'!$I372)))</f>
        <v/>
      </c>
      <c r="W372" s="105" t="str">
        <f>IF(OR($C372="",W$3="",'5.工程集計'!$I372=0),"",IF(W$4="均一配賦",W$3/'5.工程集計'!$C$4/'5.工程集計'!$I372,IF(W$4="減価償却費",W$3*'5.工程集計'!$E372/'5.工程集計'!$I372)))</f>
        <v/>
      </c>
      <c r="X372" s="105" t="str">
        <f>IF(OR($C372="",X$3="",'5.工程集計'!$I372=0),"",IF(X$4="均一配賦",X$3/'5.工程集計'!$C$4/'5.工程集計'!$I372,IF(X$4="減価償却費",X$3*'5.工程集計'!$E372/'5.工程集計'!$I372)))</f>
        <v/>
      </c>
      <c r="Y372" s="105" t="str">
        <f>IF(OR($C372="",Y$3="",'5.工程集計'!$I372=0),"",IF(Y$4="均一配賦",Y$3/'5.工程集計'!$C$4/'5.工程集計'!$I372,IF(Y$4="減価償却費",Y$3*'5.工程集計'!$E372/'5.工程集計'!$I372)))</f>
        <v/>
      </c>
      <c r="Z372" s="105" t="str">
        <f>IF(OR($C372="",Z$3="",'5.工程集計'!$I372=0),"",IF(Z$4="均一配賦",Z$3/'5.工程集計'!$C$4/'5.工程集計'!$I372,IF(Z$4="減価償却費",Z$3*'5.工程集計'!$E372/'5.工程集計'!$I372)))</f>
        <v/>
      </c>
      <c r="AA372" s="105" t="str">
        <f>IF(OR($C372="",AA$3="",'5.工程集計'!$I372=0),"",IF(AA$4="均一配賦",AA$3/'5.工程集計'!$C$4/'5.工程集計'!$I372,IF(AA$4="減価償却費",AA$3*'5.工程集計'!$E372/'5.工程集計'!$I372)))</f>
        <v/>
      </c>
    </row>
    <row r="373" spans="2:27" ht="21.75" customHeight="1">
      <c r="B373" s="14" t="str">
        <f>IF('3.工程情報'!B373="","",'3.工程情報'!B373)</f>
        <v/>
      </c>
      <c r="C373" s="14" t="str">
        <f>IF('3.工程情報'!C373="","",'3.工程情報'!C373)</f>
        <v/>
      </c>
      <c r="D373" s="193" t="str">
        <f t="shared" si="11"/>
        <v/>
      </c>
      <c r="E373" s="193" t="str">
        <f t="shared" si="12"/>
        <v/>
      </c>
      <c r="F373" s="105" t="str">
        <f>IF($C373="","",'3.工程情報'!$H373/'5.工程集計'!$H373)</f>
        <v/>
      </c>
      <c r="G373" s="105" t="str">
        <f>IF(OR($C373="",G$3="",'5.工程集計'!$H373=0),"",IF(G$4="均一配賦",G$3/'5.工程集計'!$C$4/'5.工程集計'!$H373,IF(G$4="減価償却費",G$3*'5.工程集計'!$E373/'5.工程集計'!$H373)))</f>
        <v/>
      </c>
      <c r="H373" s="105" t="str">
        <f>IF($C373="","",'5.工程集計'!D373/'5.工程集計'!I373)</f>
        <v/>
      </c>
      <c r="I373" s="105" t="str">
        <f>IF(OR($C373="",I$3="",'5.工程集計'!$I373=0),"",IF(I$4="均一配賦",I$3/'5.工程集計'!$C$4/'5.工程集計'!$I373,IF(I$4="減価償却費",I$3*'5.工程集計'!$E373/'5.工程集計'!$I373)))</f>
        <v/>
      </c>
      <c r="J373" s="106" t="str">
        <f>IF($C373="","",$J$3*'5.工程集計'!G373/'5.工程集計'!I373)</f>
        <v/>
      </c>
      <c r="K373" s="105" t="str">
        <f>IF($C373="","",'3.工程情報'!I373/'5.工程集計'!I373)</f>
        <v/>
      </c>
      <c r="L373" s="105" t="str">
        <f>IF($C373="","",'3.工程情報'!J373/'5.工程集計'!I373)</f>
        <v/>
      </c>
      <c r="M373" s="105" t="str">
        <f>IF($C373="","",'3.工程情報'!K373/'5.工程集計'!I373)</f>
        <v/>
      </c>
      <c r="N373" s="105" t="str">
        <f>IF($C373="","",'3.工程情報'!L373/'5.工程集計'!I373)</f>
        <v/>
      </c>
      <c r="O373" s="105" t="str">
        <f>IF($C373="","",'3.工程情報'!M373/'5.工程集計'!I373)</f>
        <v/>
      </c>
      <c r="P373" s="105" t="str">
        <f>IF(OR($C373="",P$3="",'5.工程集計'!$I373=0),"",IF(P$4="均一配賦",P$3/'5.工程集計'!$C$4/'5.工程集計'!$I373,IF(P$4="減価償却費",P$3*'5.工程集計'!$E373/'5.工程集計'!$I373)))</f>
        <v/>
      </c>
      <c r="Q373" s="105" t="str">
        <f>IF(OR($C373="",Q$3="",'5.工程集計'!$I373=0),"",IF(Q$4="均一配賦",Q$3/'5.工程集計'!$C$4/'5.工程集計'!$I373,IF(Q$4="減価償却費",Q$3*'5.工程集計'!$E373/'5.工程集計'!$I373)))</f>
        <v/>
      </c>
      <c r="R373" s="105" t="str">
        <f>IF(OR($C373="",R$3="",'5.工程集計'!$I373=0),"",IF(R$4="均一配賦",R$3/'5.工程集計'!$C$4/'5.工程集計'!$I373,IF(R$4="減価償却費",R$3*'5.工程集計'!$E373/'5.工程集計'!$I373)))</f>
        <v/>
      </c>
      <c r="S373" s="105" t="str">
        <f>IF(OR($C373="",S$3="",'5.工程集計'!$I373=0),"",IF(S$4="均一配賦",S$3/'5.工程集計'!$C$4/'5.工程集計'!$I373,IF(S$4="減価償却費",S$3*'5.工程集計'!$E373/'5.工程集計'!$I373)))</f>
        <v/>
      </c>
      <c r="T373" s="105" t="str">
        <f>IF(OR($C373="",T$3="",'5.工程集計'!$I373=0),"",IF(T$4="均一配賦",T$3/'5.工程集計'!$C$4/'5.工程集計'!$I373,IF(T$4="減価償却費",T$3*'5.工程集計'!$E373/'5.工程集計'!$I373)))</f>
        <v/>
      </c>
      <c r="U373" s="105" t="str">
        <f>IF(OR($C373="",U$3="",'5.工程集計'!$I373=0),"",IF(U$4="均一配賦",U$3/'5.工程集計'!$C$4/'5.工程集計'!$I373,IF(U$4="減価償却費",U$3*'5.工程集計'!$E373/'5.工程集計'!$I373)))</f>
        <v/>
      </c>
      <c r="V373" s="105" t="str">
        <f>IF(OR($C373="",V$3="",'5.工程集計'!$I373=0),"",IF(V$4="均一配賦",V$3/'5.工程集計'!$C$4/'5.工程集計'!$I373,IF(V$4="減価償却費",V$3*'5.工程集計'!$E373/'5.工程集計'!$I373)))</f>
        <v/>
      </c>
      <c r="W373" s="105" t="str">
        <f>IF(OR($C373="",W$3="",'5.工程集計'!$I373=0),"",IF(W$4="均一配賦",W$3/'5.工程集計'!$C$4/'5.工程集計'!$I373,IF(W$4="減価償却費",W$3*'5.工程集計'!$E373/'5.工程集計'!$I373)))</f>
        <v/>
      </c>
      <c r="X373" s="105" t="str">
        <f>IF(OR($C373="",X$3="",'5.工程集計'!$I373=0),"",IF(X$4="均一配賦",X$3/'5.工程集計'!$C$4/'5.工程集計'!$I373,IF(X$4="減価償却費",X$3*'5.工程集計'!$E373/'5.工程集計'!$I373)))</f>
        <v/>
      </c>
      <c r="Y373" s="105" t="str">
        <f>IF(OR($C373="",Y$3="",'5.工程集計'!$I373=0),"",IF(Y$4="均一配賦",Y$3/'5.工程集計'!$C$4/'5.工程集計'!$I373,IF(Y$4="減価償却費",Y$3*'5.工程集計'!$E373/'5.工程集計'!$I373)))</f>
        <v/>
      </c>
      <c r="Z373" s="105" t="str">
        <f>IF(OR($C373="",Z$3="",'5.工程集計'!$I373=0),"",IF(Z$4="均一配賦",Z$3/'5.工程集計'!$C$4/'5.工程集計'!$I373,IF(Z$4="減価償却費",Z$3*'5.工程集計'!$E373/'5.工程集計'!$I373)))</f>
        <v/>
      </c>
      <c r="AA373" s="105" t="str">
        <f>IF(OR($C373="",AA$3="",'5.工程集計'!$I373=0),"",IF(AA$4="均一配賦",AA$3/'5.工程集計'!$C$4/'5.工程集計'!$I373,IF(AA$4="減価償却費",AA$3*'5.工程集計'!$E373/'5.工程集計'!$I373)))</f>
        <v/>
      </c>
    </row>
    <row r="374" spans="2:27" ht="21.75" customHeight="1">
      <c r="B374" s="14" t="str">
        <f>IF('3.工程情報'!B374="","",'3.工程情報'!B374)</f>
        <v/>
      </c>
      <c r="C374" s="14" t="str">
        <f>IF('3.工程情報'!C374="","",'3.工程情報'!C374)</f>
        <v/>
      </c>
      <c r="D374" s="193" t="str">
        <f t="shared" si="11"/>
        <v/>
      </c>
      <c r="E374" s="193" t="str">
        <f t="shared" si="12"/>
        <v/>
      </c>
      <c r="F374" s="105" t="str">
        <f>IF($C374="","",'3.工程情報'!$H374/'5.工程集計'!$H374)</f>
        <v/>
      </c>
      <c r="G374" s="105" t="str">
        <f>IF(OR($C374="",G$3="",'5.工程集計'!$H374=0),"",IF(G$4="均一配賦",G$3/'5.工程集計'!$C$4/'5.工程集計'!$H374,IF(G$4="減価償却費",G$3*'5.工程集計'!$E374/'5.工程集計'!$H374)))</f>
        <v/>
      </c>
      <c r="H374" s="105" t="str">
        <f>IF($C374="","",'5.工程集計'!D374/'5.工程集計'!I374)</f>
        <v/>
      </c>
      <c r="I374" s="105" t="str">
        <f>IF(OR($C374="",I$3="",'5.工程集計'!$I374=0),"",IF(I$4="均一配賦",I$3/'5.工程集計'!$C$4/'5.工程集計'!$I374,IF(I$4="減価償却費",I$3*'5.工程集計'!$E374/'5.工程集計'!$I374)))</f>
        <v/>
      </c>
      <c r="J374" s="106" t="str">
        <f>IF($C374="","",$J$3*'5.工程集計'!G374/'5.工程集計'!I374)</f>
        <v/>
      </c>
      <c r="K374" s="105" t="str">
        <f>IF($C374="","",'3.工程情報'!I374/'5.工程集計'!I374)</f>
        <v/>
      </c>
      <c r="L374" s="105" t="str">
        <f>IF($C374="","",'3.工程情報'!J374/'5.工程集計'!I374)</f>
        <v/>
      </c>
      <c r="M374" s="105" t="str">
        <f>IF($C374="","",'3.工程情報'!K374/'5.工程集計'!I374)</f>
        <v/>
      </c>
      <c r="N374" s="105" t="str">
        <f>IF($C374="","",'3.工程情報'!L374/'5.工程集計'!I374)</f>
        <v/>
      </c>
      <c r="O374" s="105" t="str">
        <f>IF($C374="","",'3.工程情報'!M374/'5.工程集計'!I374)</f>
        <v/>
      </c>
      <c r="P374" s="105" t="str">
        <f>IF(OR($C374="",P$3="",'5.工程集計'!$I374=0),"",IF(P$4="均一配賦",P$3/'5.工程集計'!$C$4/'5.工程集計'!$I374,IF(P$4="減価償却費",P$3*'5.工程集計'!$E374/'5.工程集計'!$I374)))</f>
        <v/>
      </c>
      <c r="Q374" s="105" t="str">
        <f>IF(OR($C374="",Q$3="",'5.工程集計'!$I374=0),"",IF(Q$4="均一配賦",Q$3/'5.工程集計'!$C$4/'5.工程集計'!$I374,IF(Q$4="減価償却費",Q$3*'5.工程集計'!$E374/'5.工程集計'!$I374)))</f>
        <v/>
      </c>
      <c r="R374" s="105" t="str">
        <f>IF(OR($C374="",R$3="",'5.工程集計'!$I374=0),"",IF(R$4="均一配賦",R$3/'5.工程集計'!$C$4/'5.工程集計'!$I374,IF(R$4="減価償却費",R$3*'5.工程集計'!$E374/'5.工程集計'!$I374)))</f>
        <v/>
      </c>
      <c r="S374" s="105" t="str">
        <f>IF(OR($C374="",S$3="",'5.工程集計'!$I374=0),"",IF(S$4="均一配賦",S$3/'5.工程集計'!$C$4/'5.工程集計'!$I374,IF(S$4="減価償却費",S$3*'5.工程集計'!$E374/'5.工程集計'!$I374)))</f>
        <v/>
      </c>
      <c r="T374" s="105" t="str">
        <f>IF(OR($C374="",T$3="",'5.工程集計'!$I374=0),"",IF(T$4="均一配賦",T$3/'5.工程集計'!$C$4/'5.工程集計'!$I374,IF(T$4="減価償却費",T$3*'5.工程集計'!$E374/'5.工程集計'!$I374)))</f>
        <v/>
      </c>
      <c r="U374" s="105" t="str">
        <f>IF(OR($C374="",U$3="",'5.工程集計'!$I374=0),"",IF(U$4="均一配賦",U$3/'5.工程集計'!$C$4/'5.工程集計'!$I374,IF(U$4="減価償却費",U$3*'5.工程集計'!$E374/'5.工程集計'!$I374)))</f>
        <v/>
      </c>
      <c r="V374" s="105" t="str">
        <f>IF(OR($C374="",V$3="",'5.工程集計'!$I374=0),"",IF(V$4="均一配賦",V$3/'5.工程集計'!$C$4/'5.工程集計'!$I374,IF(V$4="減価償却費",V$3*'5.工程集計'!$E374/'5.工程集計'!$I374)))</f>
        <v/>
      </c>
      <c r="W374" s="105" t="str">
        <f>IF(OR($C374="",W$3="",'5.工程集計'!$I374=0),"",IF(W$4="均一配賦",W$3/'5.工程集計'!$C$4/'5.工程集計'!$I374,IF(W$4="減価償却費",W$3*'5.工程集計'!$E374/'5.工程集計'!$I374)))</f>
        <v/>
      </c>
      <c r="X374" s="105" t="str">
        <f>IF(OR($C374="",X$3="",'5.工程集計'!$I374=0),"",IF(X$4="均一配賦",X$3/'5.工程集計'!$C$4/'5.工程集計'!$I374,IF(X$4="減価償却費",X$3*'5.工程集計'!$E374/'5.工程集計'!$I374)))</f>
        <v/>
      </c>
      <c r="Y374" s="105" t="str">
        <f>IF(OR($C374="",Y$3="",'5.工程集計'!$I374=0),"",IF(Y$4="均一配賦",Y$3/'5.工程集計'!$C$4/'5.工程集計'!$I374,IF(Y$4="減価償却費",Y$3*'5.工程集計'!$E374/'5.工程集計'!$I374)))</f>
        <v/>
      </c>
      <c r="Z374" s="105" t="str">
        <f>IF(OR($C374="",Z$3="",'5.工程集計'!$I374=0),"",IF(Z$4="均一配賦",Z$3/'5.工程集計'!$C$4/'5.工程集計'!$I374,IF(Z$4="減価償却費",Z$3*'5.工程集計'!$E374/'5.工程集計'!$I374)))</f>
        <v/>
      </c>
      <c r="AA374" s="105" t="str">
        <f>IF(OR($C374="",AA$3="",'5.工程集計'!$I374=0),"",IF(AA$4="均一配賦",AA$3/'5.工程集計'!$C$4/'5.工程集計'!$I374,IF(AA$4="減価償却費",AA$3*'5.工程集計'!$E374/'5.工程集計'!$I374)))</f>
        <v/>
      </c>
    </row>
    <row r="375" spans="2:27" ht="21.75" customHeight="1">
      <c r="B375" s="14" t="str">
        <f>IF('3.工程情報'!B375="","",'3.工程情報'!B375)</f>
        <v/>
      </c>
      <c r="C375" s="14" t="str">
        <f>IF('3.工程情報'!C375="","",'3.工程情報'!C375)</f>
        <v/>
      </c>
      <c r="D375" s="193" t="str">
        <f t="shared" si="11"/>
        <v/>
      </c>
      <c r="E375" s="193" t="str">
        <f t="shared" si="12"/>
        <v/>
      </c>
      <c r="F375" s="105" t="str">
        <f>IF($C375="","",'3.工程情報'!$H375/'5.工程集計'!$H375)</f>
        <v/>
      </c>
      <c r="G375" s="105" t="str">
        <f>IF(OR($C375="",G$3="",'5.工程集計'!$H375=0),"",IF(G$4="均一配賦",G$3/'5.工程集計'!$C$4/'5.工程集計'!$H375,IF(G$4="減価償却費",G$3*'5.工程集計'!$E375/'5.工程集計'!$H375)))</f>
        <v/>
      </c>
      <c r="H375" s="105" t="str">
        <f>IF($C375="","",'5.工程集計'!D375/'5.工程集計'!I375)</f>
        <v/>
      </c>
      <c r="I375" s="105" t="str">
        <f>IF(OR($C375="",I$3="",'5.工程集計'!$I375=0),"",IF(I$4="均一配賦",I$3/'5.工程集計'!$C$4/'5.工程集計'!$I375,IF(I$4="減価償却費",I$3*'5.工程集計'!$E375/'5.工程集計'!$I375)))</f>
        <v/>
      </c>
      <c r="J375" s="106" t="str">
        <f>IF($C375="","",$J$3*'5.工程集計'!G375/'5.工程集計'!I375)</f>
        <v/>
      </c>
      <c r="K375" s="105" t="str">
        <f>IF($C375="","",'3.工程情報'!I375/'5.工程集計'!I375)</f>
        <v/>
      </c>
      <c r="L375" s="105" t="str">
        <f>IF($C375="","",'3.工程情報'!J375/'5.工程集計'!I375)</f>
        <v/>
      </c>
      <c r="M375" s="105" t="str">
        <f>IF($C375="","",'3.工程情報'!K375/'5.工程集計'!I375)</f>
        <v/>
      </c>
      <c r="N375" s="105" t="str">
        <f>IF($C375="","",'3.工程情報'!L375/'5.工程集計'!I375)</f>
        <v/>
      </c>
      <c r="O375" s="105" t="str">
        <f>IF($C375="","",'3.工程情報'!M375/'5.工程集計'!I375)</f>
        <v/>
      </c>
      <c r="P375" s="105" t="str">
        <f>IF(OR($C375="",P$3="",'5.工程集計'!$I375=0),"",IF(P$4="均一配賦",P$3/'5.工程集計'!$C$4/'5.工程集計'!$I375,IF(P$4="減価償却費",P$3*'5.工程集計'!$E375/'5.工程集計'!$I375)))</f>
        <v/>
      </c>
      <c r="Q375" s="105" t="str">
        <f>IF(OR($C375="",Q$3="",'5.工程集計'!$I375=0),"",IF(Q$4="均一配賦",Q$3/'5.工程集計'!$C$4/'5.工程集計'!$I375,IF(Q$4="減価償却費",Q$3*'5.工程集計'!$E375/'5.工程集計'!$I375)))</f>
        <v/>
      </c>
      <c r="R375" s="105" t="str">
        <f>IF(OR($C375="",R$3="",'5.工程集計'!$I375=0),"",IF(R$4="均一配賦",R$3/'5.工程集計'!$C$4/'5.工程集計'!$I375,IF(R$4="減価償却費",R$3*'5.工程集計'!$E375/'5.工程集計'!$I375)))</f>
        <v/>
      </c>
      <c r="S375" s="105" t="str">
        <f>IF(OR($C375="",S$3="",'5.工程集計'!$I375=0),"",IF(S$4="均一配賦",S$3/'5.工程集計'!$C$4/'5.工程集計'!$I375,IF(S$4="減価償却費",S$3*'5.工程集計'!$E375/'5.工程集計'!$I375)))</f>
        <v/>
      </c>
      <c r="T375" s="105" t="str">
        <f>IF(OR($C375="",T$3="",'5.工程集計'!$I375=0),"",IF(T$4="均一配賦",T$3/'5.工程集計'!$C$4/'5.工程集計'!$I375,IF(T$4="減価償却費",T$3*'5.工程集計'!$E375/'5.工程集計'!$I375)))</f>
        <v/>
      </c>
      <c r="U375" s="105" t="str">
        <f>IF(OR($C375="",U$3="",'5.工程集計'!$I375=0),"",IF(U$4="均一配賦",U$3/'5.工程集計'!$C$4/'5.工程集計'!$I375,IF(U$4="減価償却費",U$3*'5.工程集計'!$E375/'5.工程集計'!$I375)))</f>
        <v/>
      </c>
      <c r="V375" s="105" t="str">
        <f>IF(OR($C375="",V$3="",'5.工程集計'!$I375=0),"",IF(V$4="均一配賦",V$3/'5.工程集計'!$C$4/'5.工程集計'!$I375,IF(V$4="減価償却費",V$3*'5.工程集計'!$E375/'5.工程集計'!$I375)))</f>
        <v/>
      </c>
      <c r="W375" s="105" t="str">
        <f>IF(OR($C375="",W$3="",'5.工程集計'!$I375=0),"",IF(W$4="均一配賦",W$3/'5.工程集計'!$C$4/'5.工程集計'!$I375,IF(W$4="減価償却費",W$3*'5.工程集計'!$E375/'5.工程集計'!$I375)))</f>
        <v/>
      </c>
      <c r="X375" s="105" t="str">
        <f>IF(OR($C375="",X$3="",'5.工程集計'!$I375=0),"",IF(X$4="均一配賦",X$3/'5.工程集計'!$C$4/'5.工程集計'!$I375,IF(X$4="減価償却費",X$3*'5.工程集計'!$E375/'5.工程集計'!$I375)))</f>
        <v/>
      </c>
      <c r="Y375" s="105" t="str">
        <f>IF(OR($C375="",Y$3="",'5.工程集計'!$I375=0),"",IF(Y$4="均一配賦",Y$3/'5.工程集計'!$C$4/'5.工程集計'!$I375,IF(Y$4="減価償却費",Y$3*'5.工程集計'!$E375/'5.工程集計'!$I375)))</f>
        <v/>
      </c>
      <c r="Z375" s="105" t="str">
        <f>IF(OR($C375="",Z$3="",'5.工程集計'!$I375=0),"",IF(Z$4="均一配賦",Z$3/'5.工程集計'!$C$4/'5.工程集計'!$I375,IF(Z$4="減価償却費",Z$3*'5.工程集計'!$E375/'5.工程集計'!$I375)))</f>
        <v/>
      </c>
      <c r="AA375" s="105" t="str">
        <f>IF(OR($C375="",AA$3="",'5.工程集計'!$I375=0),"",IF(AA$4="均一配賦",AA$3/'5.工程集計'!$C$4/'5.工程集計'!$I375,IF(AA$4="減価償却費",AA$3*'5.工程集計'!$E375/'5.工程集計'!$I375)))</f>
        <v/>
      </c>
    </row>
    <row r="376" spans="2:27" ht="21.75" customHeight="1">
      <c r="B376" s="14" t="str">
        <f>IF('3.工程情報'!B376="","",'3.工程情報'!B376)</f>
        <v/>
      </c>
      <c r="C376" s="14" t="str">
        <f>IF('3.工程情報'!C376="","",'3.工程情報'!C376)</f>
        <v/>
      </c>
      <c r="D376" s="193" t="str">
        <f t="shared" si="11"/>
        <v/>
      </c>
      <c r="E376" s="193" t="str">
        <f t="shared" si="12"/>
        <v/>
      </c>
      <c r="F376" s="105" t="str">
        <f>IF($C376="","",'3.工程情報'!$H376/'5.工程集計'!$H376)</f>
        <v/>
      </c>
      <c r="G376" s="105" t="str">
        <f>IF(OR($C376="",G$3="",'5.工程集計'!$H376=0),"",IF(G$4="均一配賦",G$3/'5.工程集計'!$C$4/'5.工程集計'!$H376,IF(G$4="減価償却費",G$3*'5.工程集計'!$E376/'5.工程集計'!$H376)))</f>
        <v/>
      </c>
      <c r="H376" s="105" t="str">
        <f>IF($C376="","",'5.工程集計'!D376/'5.工程集計'!I376)</f>
        <v/>
      </c>
      <c r="I376" s="105" t="str">
        <f>IF(OR($C376="",I$3="",'5.工程集計'!$I376=0),"",IF(I$4="均一配賦",I$3/'5.工程集計'!$C$4/'5.工程集計'!$I376,IF(I$4="減価償却費",I$3*'5.工程集計'!$E376/'5.工程集計'!$I376)))</f>
        <v/>
      </c>
      <c r="J376" s="106" t="str">
        <f>IF($C376="","",$J$3*'5.工程集計'!G376/'5.工程集計'!I376)</f>
        <v/>
      </c>
      <c r="K376" s="105" t="str">
        <f>IF($C376="","",'3.工程情報'!I376/'5.工程集計'!I376)</f>
        <v/>
      </c>
      <c r="L376" s="105" t="str">
        <f>IF($C376="","",'3.工程情報'!J376/'5.工程集計'!I376)</f>
        <v/>
      </c>
      <c r="M376" s="105" t="str">
        <f>IF($C376="","",'3.工程情報'!K376/'5.工程集計'!I376)</f>
        <v/>
      </c>
      <c r="N376" s="105" t="str">
        <f>IF($C376="","",'3.工程情報'!L376/'5.工程集計'!I376)</f>
        <v/>
      </c>
      <c r="O376" s="105" t="str">
        <f>IF($C376="","",'3.工程情報'!M376/'5.工程集計'!I376)</f>
        <v/>
      </c>
      <c r="P376" s="105" t="str">
        <f>IF(OR($C376="",P$3="",'5.工程集計'!$I376=0),"",IF(P$4="均一配賦",P$3/'5.工程集計'!$C$4/'5.工程集計'!$I376,IF(P$4="減価償却費",P$3*'5.工程集計'!$E376/'5.工程集計'!$I376)))</f>
        <v/>
      </c>
      <c r="Q376" s="105" t="str">
        <f>IF(OR($C376="",Q$3="",'5.工程集計'!$I376=0),"",IF(Q$4="均一配賦",Q$3/'5.工程集計'!$C$4/'5.工程集計'!$I376,IF(Q$4="減価償却費",Q$3*'5.工程集計'!$E376/'5.工程集計'!$I376)))</f>
        <v/>
      </c>
      <c r="R376" s="105" t="str">
        <f>IF(OR($C376="",R$3="",'5.工程集計'!$I376=0),"",IF(R$4="均一配賦",R$3/'5.工程集計'!$C$4/'5.工程集計'!$I376,IF(R$4="減価償却費",R$3*'5.工程集計'!$E376/'5.工程集計'!$I376)))</f>
        <v/>
      </c>
      <c r="S376" s="105" t="str">
        <f>IF(OR($C376="",S$3="",'5.工程集計'!$I376=0),"",IF(S$4="均一配賦",S$3/'5.工程集計'!$C$4/'5.工程集計'!$I376,IF(S$4="減価償却費",S$3*'5.工程集計'!$E376/'5.工程集計'!$I376)))</f>
        <v/>
      </c>
      <c r="T376" s="105" t="str">
        <f>IF(OR($C376="",T$3="",'5.工程集計'!$I376=0),"",IF(T$4="均一配賦",T$3/'5.工程集計'!$C$4/'5.工程集計'!$I376,IF(T$4="減価償却費",T$3*'5.工程集計'!$E376/'5.工程集計'!$I376)))</f>
        <v/>
      </c>
      <c r="U376" s="105" t="str">
        <f>IF(OR($C376="",U$3="",'5.工程集計'!$I376=0),"",IF(U$4="均一配賦",U$3/'5.工程集計'!$C$4/'5.工程集計'!$I376,IF(U$4="減価償却費",U$3*'5.工程集計'!$E376/'5.工程集計'!$I376)))</f>
        <v/>
      </c>
      <c r="V376" s="105" t="str">
        <f>IF(OR($C376="",V$3="",'5.工程集計'!$I376=0),"",IF(V$4="均一配賦",V$3/'5.工程集計'!$C$4/'5.工程集計'!$I376,IF(V$4="減価償却費",V$3*'5.工程集計'!$E376/'5.工程集計'!$I376)))</f>
        <v/>
      </c>
      <c r="W376" s="105" t="str">
        <f>IF(OR($C376="",W$3="",'5.工程集計'!$I376=0),"",IF(W$4="均一配賦",W$3/'5.工程集計'!$C$4/'5.工程集計'!$I376,IF(W$4="減価償却費",W$3*'5.工程集計'!$E376/'5.工程集計'!$I376)))</f>
        <v/>
      </c>
      <c r="X376" s="105" t="str">
        <f>IF(OR($C376="",X$3="",'5.工程集計'!$I376=0),"",IF(X$4="均一配賦",X$3/'5.工程集計'!$C$4/'5.工程集計'!$I376,IF(X$4="減価償却費",X$3*'5.工程集計'!$E376/'5.工程集計'!$I376)))</f>
        <v/>
      </c>
      <c r="Y376" s="105" t="str">
        <f>IF(OR($C376="",Y$3="",'5.工程集計'!$I376=0),"",IF(Y$4="均一配賦",Y$3/'5.工程集計'!$C$4/'5.工程集計'!$I376,IF(Y$4="減価償却費",Y$3*'5.工程集計'!$E376/'5.工程集計'!$I376)))</f>
        <v/>
      </c>
      <c r="Z376" s="105" t="str">
        <f>IF(OR($C376="",Z$3="",'5.工程集計'!$I376=0),"",IF(Z$4="均一配賦",Z$3/'5.工程集計'!$C$4/'5.工程集計'!$I376,IF(Z$4="減価償却費",Z$3*'5.工程集計'!$E376/'5.工程集計'!$I376)))</f>
        <v/>
      </c>
      <c r="AA376" s="105" t="str">
        <f>IF(OR($C376="",AA$3="",'5.工程集計'!$I376=0),"",IF(AA$4="均一配賦",AA$3/'5.工程集計'!$C$4/'5.工程集計'!$I376,IF(AA$4="減価償却費",AA$3*'5.工程集計'!$E376/'5.工程集計'!$I376)))</f>
        <v/>
      </c>
    </row>
    <row r="377" spans="2:27" ht="21.75" customHeight="1">
      <c r="B377" s="14" t="str">
        <f>IF('3.工程情報'!B377="","",'3.工程情報'!B377)</f>
        <v/>
      </c>
      <c r="C377" s="14" t="str">
        <f>IF('3.工程情報'!C377="","",'3.工程情報'!C377)</f>
        <v/>
      </c>
      <c r="D377" s="193" t="str">
        <f t="shared" si="11"/>
        <v/>
      </c>
      <c r="E377" s="193" t="str">
        <f t="shared" si="12"/>
        <v/>
      </c>
      <c r="F377" s="105" t="str">
        <f>IF($C377="","",'3.工程情報'!$H377/'5.工程集計'!$H377)</f>
        <v/>
      </c>
      <c r="G377" s="105" t="str">
        <f>IF(OR($C377="",G$3="",'5.工程集計'!$H377=0),"",IF(G$4="均一配賦",G$3/'5.工程集計'!$C$4/'5.工程集計'!$H377,IF(G$4="減価償却費",G$3*'5.工程集計'!$E377/'5.工程集計'!$H377)))</f>
        <v/>
      </c>
      <c r="H377" s="105" t="str">
        <f>IF($C377="","",'5.工程集計'!D377/'5.工程集計'!I377)</f>
        <v/>
      </c>
      <c r="I377" s="105" t="str">
        <f>IF(OR($C377="",I$3="",'5.工程集計'!$I377=0),"",IF(I$4="均一配賦",I$3/'5.工程集計'!$C$4/'5.工程集計'!$I377,IF(I$4="減価償却費",I$3*'5.工程集計'!$E377/'5.工程集計'!$I377)))</f>
        <v/>
      </c>
      <c r="J377" s="106" t="str">
        <f>IF($C377="","",$J$3*'5.工程集計'!G377/'5.工程集計'!I377)</f>
        <v/>
      </c>
      <c r="K377" s="105" t="str">
        <f>IF($C377="","",'3.工程情報'!I377/'5.工程集計'!I377)</f>
        <v/>
      </c>
      <c r="L377" s="105" t="str">
        <f>IF($C377="","",'3.工程情報'!J377/'5.工程集計'!I377)</f>
        <v/>
      </c>
      <c r="M377" s="105" t="str">
        <f>IF($C377="","",'3.工程情報'!K377/'5.工程集計'!I377)</f>
        <v/>
      </c>
      <c r="N377" s="105" t="str">
        <f>IF($C377="","",'3.工程情報'!L377/'5.工程集計'!I377)</f>
        <v/>
      </c>
      <c r="O377" s="105" t="str">
        <f>IF($C377="","",'3.工程情報'!M377/'5.工程集計'!I377)</f>
        <v/>
      </c>
      <c r="P377" s="105" t="str">
        <f>IF(OR($C377="",P$3="",'5.工程集計'!$I377=0),"",IF(P$4="均一配賦",P$3/'5.工程集計'!$C$4/'5.工程集計'!$I377,IF(P$4="減価償却費",P$3*'5.工程集計'!$E377/'5.工程集計'!$I377)))</f>
        <v/>
      </c>
      <c r="Q377" s="105" t="str">
        <f>IF(OR($C377="",Q$3="",'5.工程集計'!$I377=0),"",IF(Q$4="均一配賦",Q$3/'5.工程集計'!$C$4/'5.工程集計'!$I377,IF(Q$4="減価償却費",Q$3*'5.工程集計'!$E377/'5.工程集計'!$I377)))</f>
        <v/>
      </c>
      <c r="R377" s="105" t="str">
        <f>IF(OR($C377="",R$3="",'5.工程集計'!$I377=0),"",IF(R$4="均一配賦",R$3/'5.工程集計'!$C$4/'5.工程集計'!$I377,IF(R$4="減価償却費",R$3*'5.工程集計'!$E377/'5.工程集計'!$I377)))</f>
        <v/>
      </c>
      <c r="S377" s="105" t="str">
        <f>IF(OR($C377="",S$3="",'5.工程集計'!$I377=0),"",IF(S$4="均一配賦",S$3/'5.工程集計'!$C$4/'5.工程集計'!$I377,IF(S$4="減価償却費",S$3*'5.工程集計'!$E377/'5.工程集計'!$I377)))</f>
        <v/>
      </c>
      <c r="T377" s="105" t="str">
        <f>IF(OR($C377="",T$3="",'5.工程集計'!$I377=0),"",IF(T$4="均一配賦",T$3/'5.工程集計'!$C$4/'5.工程集計'!$I377,IF(T$4="減価償却費",T$3*'5.工程集計'!$E377/'5.工程集計'!$I377)))</f>
        <v/>
      </c>
      <c r="U377" s="105" t="str">
        <f>IF(OR($C377="",U$3="",'5.工程集計'!$I377=0),"",IF(U$4="均一配賦",U$3/'5.工程集計'!$C$4/'5.工程集計'!$I377,IF(U$4="減価償却費",U$3*'5.工程集計'!$E377/'5.工程集計'!$I377)))</f>
        <v/>
      </c>
      <c r="V377" s="105" t="str">
        <f>IF(OR($C377="",V$3="",'5.工程集計'!$I377=0),"",IF(V$4="均一配賦",V$3/'5.工程集計'!$C$4/'5.工程集計'!$I377,IF(V$4="減価償却費",V$3*'5.工程集計'!$E377/'5.工程集計'!$I377)))</f>
        <v/>
      </c>
      <c r="W377" s="105" t="str">
        <f>IF(OR($C377="",W$3="",'5.工程集計'!$I377=0),"",IF(W$4="均一配賦",W$3/'5.工程集計'!$C$4/'5.工程集計'!$I377,IF(W$4="減価償却費",W$3*'5.工程集計'!$E377/'5.工程集計'!$I377)))</f>
        <v/>
      </c>
      <c r="X377" s="105" t="str">
        <f>IF(OR($C377="",X$3="",'5.工程集計'!$I377=0),"",IF(X$4="均一配賦",X$3/'5.工程集計'!$C$4/'5.工程集計'!$I377,IF(X$4="減価償却費",X$3*'5.工程集計'!$E377/'5.工程集計'!$I377)))</f>
        <v/>
      </c>
      <c r="Y377" s="105" t="str">
        <f>IF(OR($C377="",Y$3="",'5.工程集計'!$I377=0),"",IF(Y$4="均一配賦",Y$3/'5.工程集計'!$C$4/'5.工程集計'!$I377,IF(Y$4="減価償却費",Y$3*'5.工程集計'!$E377/'5.工程集計'!$I377)))</f>
        <v/>
      </c>
      <c r="Z377" s="105" t="str">
        <f>IF(OR($C377="",Z$3="",'5.工程集計'!$I377=0),"",IF(Z$4="均一配賦",Z$3/'5.工程集計'!$C$4/'5.工程集計'!$I377,IF(Z$4="減価償却費",Z$3*'5.工程集計'!$E377/'5.工程集計'!$I377)))</f>
        <v/>
      </c>
      <c r="AA377" s="105" t="str">
        <f>IF(OR($C377="",AA$3="",'5.工程集計'!$I377=0),"",IF(AA$4="均一配賦",AA$3/'5.工程集計'!$C$4/'5.工程集計'!$I377,IF(AA$4="減価償却費",AA$3*'5.工程集計'!$E377/'5.工程集計'!$I377)))</f>
        <v/>
      </c>
    </row>
    <row r="378" spans="2:27" ht="21.75" customHeight="1">
      <c r="B378" s="14" t="str">
        <f>IF('3.工程情報'!B378="","",'3.工程情報'!B378)</f>
        <v/>
      </c>
      <c r="C378" s="14" t="str">
        <f>IF('3.工程情報'!C378="","",'3.工程情報'!C378)</f>
        <v/>
      </c>
      <c r="D378" s="193" t="str">
        <f t="shared" si="11"/>
        <v/>
      </c>
      <c r="E378" s="193" t="str">
        <f t="shared" si="12"/>
        <v/>
      </c>
      <c r="F378" s="105" t="str">
        <f>IF($C378="","",'3.工程情報'!$H378/'5.工程集計'!$H378)</f>
        <v/>
      </c>
      <c r="G378" s="105" t="str">
        <f>IF(OR($C378="",G$3="",'5.工程集計'!$H378=0),"",IF(G$4="均一配賦",G$3/'5.工程集計'!$C$4/'5.工程集計'!$H378,IF(G$4="減価償却費",G$3*'5.工程集計'!$E378/'5.工程集計'!$H378)))</f>
        <v/>
      </c>
      <c r="H378" s="105" t="str">
        <f>IF($C378="","",'5.工程集計'!D378/'5.工程集計'!I378)</f>
        <v/>
      </c>
      <c r="I378" s="105" t="str">
        <f>IF(OR($C378="",I$3="",'5.工程集計'!$I378=0),"",IF(I$4="均一配賦",I$3/'5.工程集計'!$C$4/'5.工程集計'!$I378,IF(I$4="減価償却費",I$3*'5.工程集計'!$E378/'5.工程集計'!$I378)))</f>
        <v/>
      </c>
      <c r="J378" s="106" t="str">
        <f>IF($C378="","",$J$3*'5.工程集計'!G378/'5.工程集計'!I378)</f>
        <v/>
      </c>
      <c r="K378" s="105" t="str">
        <f>IF($C378="","",'3.工程情報'!I378/'5.工程集計'!I378)</f>
        <v/>
      </c>
      <c r="L378" s="105" t="str">
        <f>IF($C378="","",'3.工程情報'!J378/'5.工程集計'!I378)</f>
        <v/>
      </c>
      <c r="M378" s="105" t="str">
        <f>IF($C378="","",'3.工程情報'!K378/'5.工程集計'!I378)</f>
        <v/>
      </c>
      <c r="N378" s="105" t="str">
        <f>IF($C378="","",'3.工程情報'!L378/'5.工程集計'!I378)</f>
        <v/>
      </c>
      <c r="O378" s="105" t="str">
        <f>IF($C378="","",'3.工程情報'!M378/'5.工程集計'!I378)</f>
        <v/>
      </c>
      <c r="P378" s="105" t="str">
        <f>IF(OR($C378="",P$3="",'5.工程集計'!$I378=0),"",IF(P$4="均一配賦",P$3/'5.工程集計'!$C$4/'5.工程集計'!$I378,IF(P$4="減価償却費",P$3*'5.工程集計'!$E378/'5.工程集計'!$I378)))</f>
        <v/>
      </c>
      <c r="Q378" s="105" t="str">
        <f>IF(OR($C378="",Q$3="",'5.工程集計'!$I378=0),"",IF(Q$4="均一配賦",Q$3/'5.工程集計'!$C$4/'5.工程集計'!$I378,IF(Q$4="減価償却費",Q$3*'5.工程集計'!$E378/'5.工程集計'!$I378)))</f>
        <v/>
      </c>
      <c r="R378" s="105" t="str">
        <f>IF(OR($C378="",R$3="",'5.工程集計'!$I378=0),"",IF(R$4="均一配賦",R$3/'5.工程集計'!$C$4/'5.工程集計'!$I378,IF(R$4="減価償却費",R$3*'5.工程集計'!$E378/'5.工程集計'!$I378)))</f>
        <v/>
      </c>
      <c r="S378" s="105" t="str">
        <f>IF(OR($C378="",S$3="",'5.工程集計'!$I378=0),"",IF(S$4="均一配賦",S$3/'5.工程集計'!$C$4/'5.工程集計'!$I378,IF(S$4="減価償却費",S$3*'5.工程集計'!$E378/'5.工程集計'!$I378)))</f>
        <v/>
      </c>
      <c r="T378" s="105" t="str">
        <f>IF(OR($C378="",T$3="",'5.工程集計'!$I378=0),"",IF(T$4="均一配賦",T$3/'5.工程集計'!$C$4/'5.工程集計'!$I378,IF(T$4="減価償却費",T$3*'5.工程集計'!$E378/'5.工程集計'!$I378)))</f>
        <v/>
      </c>
      <c r="U378" s="105" t="str">
        <f>IF(OR($C378="",U$3="",'5.工程集計'!$I378=0),"",IF(U$4="均一配賦",U$3/'5.工程集計'!$C$4/'5.工程集計'!$I378,IF(U$4="減価償却費",U$3*'5.工程集計'!$E378/'5.工程集計'!$I378)))</f>
        <v/>
      </c>
      <c r="V378" s="105" t="str">
        <f>IF(OR($C378="",V$3="",'5.工程集計'!$I378=0),"",IF(V$4="均一配賦",V$3/'5.工程集計'!$C$4/'5.工程集計'!$I378,IF(V$4="減価償却費",V$3*'5.工程集計'!$E378/'5.工程集計'!$I378)))</f>
        <v/>
      </c>
      <c r="W378" s="105" t="str">
        <f>IF(OR($C378="",W$3="",'5.工程集計'!$I378=0),"",IF(W$4="均一配賦",W$3/'5.工程集計'!$C$4/'5.工程集計'!$I378,IF(W$4="減価償却費",W$3*'5.工程集計'!$E378/'5.工程集計'!$I378)))</f>
        <v/>
      </c>
      <c r="X378" s="105" t="str">
        <f>IF(OR($C378="",X$3="",'5.工程集計'!$I378=0),"",IF(X$4="均一配賦",X$3/'5.工程集計'!$C$4/'5.工程集計'!$I378,IF(X$4="減価償却費",X$3*'5.工程集計'!$E378/'5.工程集計'!$I378)))</f>
        <v/>
      </c>
      <c r="Y378" s="105" t="str">
        <f>IF(OR($C378="",Y$3="",'5.工程集計'!$I378=0),"",IF(Y$4="均一配賦",Y$3/'5.工程集計'!$C$4/'5.工程集計'!$I378,IF(Y$4="減価償却費",Y$3*'5.工程集計'!$E378/'5.工程集計'!$I378)))</f>
        <v/>
      </c>
      <c r="Z378" s="105" t="str">
        <f>IF(OR($C378="",Z$3="",'5.工程集計'!$I378=0),"",IF(Z$4="均一配賦",Z$3/'5.工程集計'!$C$4/'5.工程集計'!$I378,IF(Z$4="減価償却費",Z$3*'5.工程集計'!$E378/'5.工程集計'!$I378)))</f>
        <v/>
      </c>
      <c r="AA378" s="105" t="str">
        <f>IF(OR($C378="",AA$3="",'5.工程集計'!$I378=0),"",IF(AA$4="均一配賦",AA$3/'5.工程集計'!$C$4/'5.工程集計'!$I378,IF(AA$4="減価償却費",AA$3*'5.工程集計'!$E378/'5.工程集計'!$I378)))</f>
        <v/>
      </c>
    </row>
    <row r="379" spans="2:27" ht="21.75" customHeight="1">
      <c r="B379" s="14" t="str">
        <f>IF('3.工程情報'!B379="","",'3.工程情報'!B379)</f>
        <v/>
      </c>
      <c r="C379" s="14" t="str">
        <f>IF('3.工程情報'!C379="","",'3.工程情報'!C379)</f>
        <v/>
      </c>
      <c r="D379" s="193" t="str">
        <f t="shared" si="11"/>
        <v/>
      </c>
      <c r="E379" s="193" t="str">
        <f t="shared" si="12"/>
        <v/>
      </c>
      <c r="F379" s="105" t="str">
        <f>IF($C379="","",'3.工程情報'!$H379/'5.工程集計'!$H379)</f>
        <v/>
      </c>
      <c r="G379" s="105" t="str">
        <f>IF(OR($C379="",G$3="",'5.工程集計'!$H379=0),"",IF(G$4="均一配賦",G$3/'5.工程集計'!$C$4/'5.工程集計'!$H379,IF(G$4="減価償却費",G$3*'5.工程集計'!$E379/'5.工程集計'!$H379)))</f>
        <v/>
      </c>
      <c r="H379" s="105" t="str">
        <f>IF($C379="","",'5.工程集計'!D379/'5.工程集計'!I379)</f>
        <v/>
      </c>
      <c r="I379" s="105" t="str">
        <f>IF(OR($C379="",I$3="",'5.工程集計'!$I379=0),"",IF(I$4="均一配賦",I$3/'5.工程集計'!$C$4/'5.工程集計'!$I379,IF(I$4="減価償却費",I$3*'5.工程集計'!$E379/'5.工程集計'!$I379)))</f>
        <v/>
      </c>
      <c r="J379" s="106" t="str">
        <f>IF($C379="","",$J$3*'5.工程集計'!G379/'5.工程集計'!I379)</f>
        <v/>
      </c>
      <c r="K379" s="105" t="str">
        <f>IF($C379="","",'3.工程情報'!I379/'5.工程集計'!I379)</f>
        <v/>
      </c>
      <c r="L379" s="105" t="str">
        <f>IF($C379="","",'3.工程情報'!J379/'5.工程集計'!I379)</f>
        <v/>
      </c>
      <c r="M379" s="105" t="str">
        <f>IF($C379="","",'3.工程情報'!K379/'5.工程集計'!I379)</f>
        <v/>
      </c>
      <c r="N379" s="105" t="str">
        <f>IF($C379="","",'3.工程情報'!L379/'5.工程集計'!I379)</f>
        <v/>
      </c>
      <c r="O379" s="105" t="str">
        <f>IF($C379="","",'3.工程情報'!M379/'5.工程集計'!I379)</f>
        <v/>
      </c>
      <c r="P379" s="105" t="str">
        <f>IF(OR($C379="",P$3="",'5.工程集計'!$I379=0),"",IF(P$4="均一配賦",P$3/'5.工程集計'!$C$4/'5.工程集計'!$I379,IF(P$4="減価償却費",P$3*'5.工程集計'!$E379/'5.工程集計'!$I379)))</f>
        <v/>
      </c>
      <c r="Q379" s="105" t="str">
        <f>IF(OR($C379="",Q$3="",'5.工程集計'!$I379=0),"",IF(Q$4="均一配賦",Q$3/'5.工程集計'!$C$4/'5.工程集計'!$I379,IF(Q$4="減価償却費",Q$3*'5.工程集計'!$E379/'5.工程集計'!$I379)))</f>
        <v/>
      </c>
      <c r="R379" s="105" t="str">
        <f>IF(OR($C379="",R$3="",'5.工程集計'!$I379=0),"",IF(R$4="均一配賦",R$3/'5.工程集計'!$C$4/'5.工程集計'!$I379,IF(R$4="減価償却費",R$3*'5.工程集計'!$E379/'5.工程集計'!$I379)))</f>
        <v/>
      </c>
      <c r="S379" s="105" t="str">
        <f>IF(OR($C379="",S$3="",'5.工程集計'!$I379=0),"",IF(S$4="均一配賦",S$3/'5.工程集計'!$C$4/'5.工程集計'!$I379,IF(S$4="減価償却費",S$3*'5.工程集計'!$E379/'5.工程集計'!$I379)))</f>
        <v/>
      </c>
      <c r="T379" s="105" t="str">
        <f>IF(OR($C379="",T$3="",'5.工程集計'!$I379=0),"",IF(T$4="均一配賦",T$3/'5.工程集計'!$C$4/'5.工程集計'!$I379,IF(T$4="減価償却費",T$3*'5.工程集計'!$E379/'5.工程集計'!$I379)))</f>
        <v/>
      </c>
      <c r="U379" s="105" t="str">
        <f>IF(OR($C379="",U$3="",'5.工程集計'!$I379=0),"",IF(U$4="均一配賦",U$3/'5.工程集計'!$C$4/'5.工程集計'!$I379,IF(U$4="減価償却費",U$3*'5.工程集計'!$E379/'5.工程集計'!$I379)))</f>
        <v/>
      </c>
      <c r="V379" s="105" t="str">
        <f>IF(OR($C379="",V$3="",'5.工程集計'!$I379=0),"",IF(V$4="均一配賦",V$3/'5.工程集計'!$C$4/'5.工程集計'!$I379,IF(V$4="減価償却費",V$3*'5.工程集計'!$E379/'5.工程集計'!$I379)))</f>
        <v/>
      </c>
      <c r="W379" s="105" t="str">
        <f>IF(OR($C379="",W$3="",'5.工程集計'!$I379=0),"",IF(W$4="均一配賦",W$3/'5.工程集計'!$C$4/'5.工程集計'!$I379,IF(W$4="減価償却費",W$3*'5.工程集計'!$E379/'5.工程集計'!$I379)))</f>
        <v/>
      </c>
      <c r="X379" s="105" t="str">
        <f>IF(OR($C379="",X$3="",'5.工程集計'!$I379=0),"",IF(X$4="均一配賦",X$3/'5.工程集計'!$C$4/'5.工程集計'!$I379,IF(X$4="減価償却費",X$3*'5.工程集計'!$E379/'5.工程集計'!$I379)))</f>
        <v/>
      </c>
      <c r="Y379" s="105" t="str">
        <f>IF(OR($C379="",Y$3="",'5.工程集計'!$I379=0),"",IF(Y$4="均一配賦",Y$3/'5.工程集計'!$C$4/'5.工程集計'!$I379,IF(Y$4="減価償却費",Y$3*'5.工程集計'!$E379/'5.工程集計'!$I379)))</f>
        <v/>
      </c>
      <c r="Z379" s="105" t="str">
        <f>IF(OR($C379="",Z$3="",'5.工程集計'!$I379=0),"",IF(Z$4="均一配賦",Z$3/'5.工程集計'!$C$4/'5.工程集計'!$I379,IF(Z$4="減価償却費",Z$3*'5.工程集計'!$E379/'5.工程集計'!$I379)))</f>
        <v/>
      </c>
      <c r="AA379" s="105" t="str">
        <f>IF(OR($C379="",AA$3="",'5.工程集計'!$I379=0),"",IF(AA$4="均一配賦",AA$3/'5.工程集計'!$C$4/'5.工程集計'!$I379,IF(AA$4="減価償却費",AA$3*'5.工程集計'!$E379/'5.工程集計'!$I379)))</f>
        <v/>
      </c>
    </row>
    <row r="380" spans="2:27" ht="21.75" customHeight="1">
      <c r="B380" s="14" t="str">
        <f>IF('3.工程情報'!B380="","",'3.工程情報'!B380)</f>
        <v/>
      </c>
      <c r="C380" s="14" t="str">
        <f>IF('3.工程情報'!C380="","",'3.工程情報'!C380)</f>
        <v/>
      </c>
      <c r="D380" s="193" t="str">
        <f t="shared" si="11"/>
        <v/>
      </c>
      <c r="E380" s="193" t="str">
        <f t="shared" si="12"/>
        <v/>
      </c>
      <c r="F380" s="105" t="str">
        <f>IF($C380="","",'3.工程情報'!$H380/'5.工程集計'!$H380)</f>
        <v/>
      </c>
      <c r="G380" s="105" t="str">
        <f>IF(OR($C380="",G$3="",'5.工程集計'!$H380=0),"",IF(G$4="均一配賦",G$3/'5.工程集計'!$C$4/'5.工程集計'!$H380,IF(G$4="減価償却費",G$3*'5.工程集計'!$E380/'5.工程集計'!$H380)))</f>
        <v/>
      </c>
      <c r="H380" s="105" t="str">
        <f>IF($C380="","",'5.工程集計'!D380/'5.工程集計'!I380)</f>
        <v/>
      </c>
      <c r="I380" s="105" t="str">
        <f>IF(OR($C380="",I$3="",'5.工程集計'!$I380=0),"",IF(I$4="均一配賦",I$3/'5.工程集計'!$C$4/'5.工程集計'!$I380,IF(I$4="減価償却費",I$3*'5.工程集計'!$E380/'5.工程集計'!$I380)))</f>
        <v/>
      </c>
      <c r="J380" s="106" t="str">
        <f>IF($C380="","",$J$3*'5.工程集計'!G380/'5.工程集計'!I380)</f>
        <v/>
      </c>
      <c r="K380" s="105" t="str">
        <f>IF($C380="","",'3.工程情報'!I380/'5.工程集計'!I380)</f>
        <v/>
      </c>
      <c r="L380" s="105" t="str">
        <f>IF($C380="","",'3.工程情報'!J380/'5.工程集計'!I380)</f>
        <v/>
      </c>
      <c r="M380" s="105" t="str">
        <f>IF($C380="","",'3.工程情報'!K380/'5.工程集計'!I380)</f>
        <v/>
      </c>
      <c r="N380" s="105" t="str">
        <f>IF($C380="","",'3.工程情報'!L380/'5.工程集計'!I380)</f>
        <v/>
      </c>
      <c r="O380" s="105" t="str">
        <f>IF($C380="","",'3.工程情報'!M380/'5.工程集計'!I380)</f>
        <v/>
      </c>
      <c r="P380" s="105" t="str">
        <f>IF(OR($C380="",P$3="",'5.工程集計'!$I380=0),"",IF(P$4="均一配賦",P$3/'5.工程集計'!$C$4/'5.工程集計'!$I380,IF(P$4="減価償却費",P$3*'5.工程集計'!$E380/'5.工程集計'!$I380)))</f>
        <v/>
      </c>
      <c r="Q380" s="105" t="str">
        <f>IF(OR($C380="",Q$3="",'5.工程集計'!$I380=0),"",IF(Q$4="均一配賦",Q$3/'5.工程集計'!$C$4/'5.工程集計'!$I380,IF(Q$4="減価償却費",Q$3*'5.工程集計'!$E380/'5.工程集計'!$I380)))</f>
        <v/>
      </c>
      <c r="R380" s="105" t="str">
        <f>IF(OR($C380="",R$3="",'5.工程集計'!$I380=0),"",IF(R$4="均一配賦",R$3/'5.工程集計'!$C$4/'5.工程集計'!$I380,IF(R$4="減価償却費",R$3*'5.工程集計'!$E380/'5.工程集計'!$I380)))</f>
        <v/>
      </c>
      <c r="S380" s="105" t="str">
        <f>IF(OR($C380="",S$3="",'5.工程集計'!$I380=0),"",IF(S$4="均一配賦",S$3/'5.工程集計'!$C$4/'5.工程集計'!$I380,IF(S$4="減価償却費",S$3*'5.工程集計'!$E380/'5.工程集計'!$I380)))</f>
        <v/>
      </c>
      <c r="T380" s="105" t="str">
        <f>IF(OR($C380="",T$3="",'5.工程集計'!$I380=0),"",IF(T$4="均一配賦",T$3/'5.工程集計'!$C$4/'5.工程集計'!$I380,IF(T$4="減価償却費",T$3*'5.工程集計'!$E380/'5.工程集計'!$I380)))</f>
        <v/>
      </c>
      <c r="U380" s="105" t="str">
        <f>IF(OR($C380="",U$3="",'5.工程集計'!$I380=0),"",IF(U$4="均一配賦",U$3/'5.工程集計'!$C$4/'5.工程集計'!$I380,IF(U$4="減価償却費",U$3*'5.工程集計'!$E380/'5.工程集計'!$I380)))</f>
        <v/>
      </c>
      <c r="V380" s="105" t="str">
        <f>IF(OR($C380="",V$3="",'5.工程集計'!$I380=0),"",IF(V$4="均一配賦",V$3/'5.工程集計'!$C$4/'5.工程集計'!$I380,IF(V$4="減価償却費",V$3*'5.工程集計'!$E380/'5.工程集計'!$I380)))</f>
        <v/>
      </c>
      <c r="W380" s="105" t="str">
        <f>IF(OR($C380="",W$3="",'5.工程集計'!$I380=0),"",IF(W$4="均一配賦",W$3/'5.工程集計'!$C$4/'5.工程集計'!$I380,IF(W$4="減価償却費",W$3*'5.工程集計'!$E380/'5.工程集計'!$I380)))</f>
        <v/>
      </c>
      <c r="X380" s="105" t="str">
        <f>IF(OR($C380="",X$3="",'5.工程集計'!$I380=0),"",IF(X$4="均一配賦",X$3/'5.工程集計'!$C$4/'5.工程集計'!$I380,IF(X$4="減価償却費",X$3*'5.工程集計'!$E380/'5.工程集計'!$I380)))</f>
        <v/>
      </c>
      <c r="Y380" s="105" t="str">
        <f>IF(OR($C380="",Y$3="",'5.工程集計'!$I380=0),"",IF(Y$4="均一配賦",Y$3/'5.工程集計'!$C$4/'5.工程集計'!$I380,IF(Y$4="減価償却費",Y$3*'5.工程集計'!$E380/'5.工程集計'!$I380)))</f>
        <v/>
      </c>
      <c r="Z380" s="105" t="str">
        <f>IF(OR($C380="",Z$3="",'5.工程集計'!$I380=0),"",IF(Z$4="均一配賦",Z$3/'5.工程集計'!$C$4/'5.工程集計'!$I380,IF(Z$4="減価償却費",Z$3*'5.工程集計'!$E380/'5.工程集計'!$I380)))</f>
        <v/>
      </c>
      <c r="AA380" s="105" t="str">
        <f>IF(OR($C380="",AA$3="",'5.工程集計'!$I380=0),"",IF(AA$4="均一配賦",AA$3/'5.工程集計'!$C$4/'5.工程集計'!$I380,IF(AA$4="減価償却費",AA$3*'5.工程集計'!$E380/'5.工程集計'!$I380)))</f>
        <v/>
      </c>
    </row>
    <row r="381" spans="2:27" ht="21.75" customHeight="1">
      <c r="B381" s="14" t="str">
        <f>IF('3.工程情報'!B381="","",'3.工程情報'!B381)</f>
        <v/>
      </c>
      <c r="C381" s="14" t="str">
        <f>IF('3.工程情報'!C381="","",'3.工程情報'!C381)</f>
        <v/>
      </c>
      <c r="D381" s="193" t="str">
        <f t="shared" si="11"/>
        <v/>
      </c>
      <c r="E381" s="193" t="str">
        <f t="shared" si="12"/>
        <v/>
      </c>
      <c r="F381" s="105" t="str">
        <f>IF($C381="","",'3.工程情報'!$H381/'5.工程集計'!$H381)</f>
        <v/>
      </c>
      <c r="G381" s="105" t="str">
        <f>IF(OR($C381="",G$3="",'5.工程集計'!$H381=0),"",IF(G$4="均一配賦",G$3/'5.工程集計'!$C$4/'5.工程集計'!$H381,IF(G$4="減価償却費",G$3*'5.工程集計'!$E381/'5.工程集計'!$H381)))</f>
        <v/>
      </c>
      <c r="H381" s="105" t="str">
        <f>IF($C381="","",'5.工程集計'!D381/'5.工程集計'!I381)</f>
        <v/>
      </c>
      <c r="I381" s="105" t="str">
        <f>IF(OR($C381="",I$3="",'5.工程集計'!$I381=0),"",IF(I$4="均一配賦",I$3/'5.工程集計'!$C$4/'5.工程集計'!$I381,IF(I$4="減価償却費",I$3*'5.工程集計'!$E381/'5.工程集計'!$I381)))</f>
        <v/>
      </c>
      <c r="J381" s="106" t="str">
        <f>IF($C381="","",$J$3*'5.工程集計'!G381/'5.工程集計'!I381)</f>
        <v/>
      </c>
      <c r="K381" s="105" t="str">
        <f>IF($C381="","",'3.工程情報'!I381/'5.工程集計'!I381)</f>
        <v/>
      </c>
      <c r="L381" s="105" t="str">
        <f>IF($C381="","",'3.工程情報'!J381/'5.工程集計'!I381)</f>
        <v/>
      </c>
      <c r="M381" s="105" t="str">
        <f>IF($C381="","",'3.工程情報'!K381/'5.工程集計'!I381)</f>
        <v/>
      </c>
      <c r="N381" s="105" t="str">
        <f>IF($C381="","",'3.工程情報'!L381/'5.工程集計'!I381)</f>
        <v/>
      </c>
      <c r="O381" s="105" t="str">
        <f>IF($C381="","",'3.工程情報'!M381/'5.工程集計'!I381)</f>
        <v/>
      </c>
      <c r="P381" s="105" t="str">
        <f>IF(OR($C381="",P$3="",'5.工程集計'!$I381=0),"",IF(P$4="均一配賦",P$3/'5.工程集計'!$C$4/'5.工程集計'!$I381,IF(P$4="減価償却費",P$3*'5.工程集計'!$E381/'5.工程集計'!$I381)))</f>
        <v/>
      </c>
      <c r="Q381" s="105" t="str">
        <f>IF(OR($C381="",Q$3="",'5.工程集計'!$I381=0),"",IF(Q$4="均一配賦",Q$3/'5.工程集計'!$C$4/'5.工程集計'!$I381,IF(Q$4="減価償却費",Q$3*'5.工程集計'!$E381/'5.工程集計'!$I381)))</f>
        <v/>
      </c>
      <c r="R381" s="105" t="str">
        <f>IF(OR($C381="",R$3="",'5.工程集計'!$I381=0),"",IF(R$4="均一配賦",R$3/'5.工程集計'!$C$4/'5.工程集計'!$I381,IF(R$4="減価償却費",R$3*'5.工程集計'!$E381/'5.工程集計'!$I381)))</f>
        <v/>
      </c>
      <c r="S381" s="105" t="str">
        <f>IF(OR($C381="",S$3="",'5.工程集計'!$I381=0),"",IF(S$4="均一配賦",S$3/'5.工程集計'!$C$4/'5.工程集計'!$I381,IF(S$4="減価償却費",S$3*'5.工程集計'!$E381/'5.工程集計'!$I381)))</f>
        <v/>
      </c>
      <c r="T381" s="105" t="str">
        <f>IF(OR($C381="",T$3="",'5.工程集計'!$I381=0),"",IF(T$4="均一配賦",T$3/'5.工程集計'!$C$4/'5.工程集計'!$I381,IF(T$4="減価償却費",T$3*'5.工程集計'!$E381/'5.工程集計'!$I381)))</f>
        <v/>
      </c>
      <c r="U381" s="105" t="str">
        <f>IF(OR($C381="",U$3="",'5.工程集計'!$I381=0),"",IF(U$4="均一配賦",U$3/'5.工程集計'!$C$4/'5.工程集計'!$I381,IF(U$4="減価償却費",U$3*'5.工程集計'!$E381/'5.工程集計'!$I381)))</f>
        <v/>
      </c>
      <c r="V381" s="105" t="str">
        <f>IF(OR($C381="",V$3="",'5.工程集計'!$I381=0),"",IF(V$4="均一配賦",V$3/'5.工程集計'!$C$4/'5.工程集計'!$I381,IF(V$4="減価償却費",V$3*'5.工程集計'!$E381/'5.工程集計'!$I381)))</f>
        <v/>
      </c>
      <c r="W381" s="105" t="str">
        <f>IF(OR($C381="",W$3="",'5.工程集計'!$I381=0),"",IF(W$4="均一配賦",W$3/'5.工程集計'!$C$4/'5.工程集計'!$I381,IF(W$4="減価償却費",W$3*'5.工程集計'!$E381/'5.工程集計'!$I381)))</f>
        <v/>
      </c>
      <c r="X381" s="105" t="str">
        <f>IF(OR($C381="",X$3="",'5.工程集計'!$I381=0),"",IF(X$4="均一配賦",X$3/'5.工程集計'!$C$4/'5.工程集計'!$I381,IF(X$4="減価償却費",X$3*'5.工程集計'!$E381/'5.工程集計'!$I381)))</f>
        <v/>
      </c>
      <c r="Y381" s="105" t="str">
        <f>IF(OR($C381="",Y$3="",'5.工程集計'!$I381=0),"",IF(Y$4="均一配賦",Y$3/'5.工程集計'!$C$4/'5.工程集計'!$I381,IF(Y$4="減価償却費",Y$3*'5.工程集計'!$E381/'5.工程集計'!$I381)))</f>
        <v/>
      </c>
      <c r="Z381" s="105" t="str">
        <f>IF(OR($C381="",Z$3="",'5.工程集計'!$I381=0),"",IF(Z$4="均一配賦",Z$3/'5.工程集計'!$C$4/'5.工程集計'!$I381,IF(Z$4="減価償却費",Z$3*'5.工程集計'!$E381/'5.工程集計'!$I381)))</f>
        <v/>
      </c>
      <c r="AA381" s="105" t="str">
        <f>IF(OR($C381="",AA$3="",'5.工程集計'!$I381=0),"",IF(AA$4="均一配賦",AA$3/'5.工程集計'!$C$4/'5.工程集計'!$I381,IF(AA$4="減価償却費",AA$3*'5.工程集計'!$E381/'5.工程集計'!$I381)))</f>
        <v/>
      </c>
    </row>
    <row r="382" spans="2:27" ht="21.75" customHeight="1">
      <c r="B382" s="14" t="str">
        <f>IF('3.工程情報'!B382="","",'3.工程情報'!B382)</f>
        <v/>
      </c>
      <c r="C382" s="14" t="str">
        <f>IF('3.工程情報'!C382="","",'3.工程情報'!C382)</f>
        <v/>
      </c>
      <c r="D382" s="193" t="str">
        <f t="shared" si="11"/>
        <v/>
      </c>
      <c r="E382" s="193" t="str">
        <f t="shared" si="12"/>
        <v/>
      </c>
      <c r="F382" s="105" t="str">
        <f>IF($C382="","",'3.工程情報'!$H382/'5.工程集計'!$H382)</f>
        <v/>
      </c>
      <c r="G382" s="105" t="str">
        <f>IF(OR($C382="",G$3="",'5.工程集計'!$H382=0),"",IF(G$4="均一配賦",G$3/'5.工程集計'!$C$4/'5.工程集計'!$H382,IF(G$4="減価償却費",G$3*'5.工程集計'!$E382/'5.工程集計'!$H382)))</f>
        <v/>
      </c>
      <c r="H382" s="105" t="str">
        <f>IF($C382="","",'5.工程集計'!D382/'5.工程集計'!I382)</f>
        <v/>
      </c>
      <c r="I382" s="105" t="str">
        <f>IF(OR($C382="",I$3="",'5.工程集計'!$I382=0),"",IF(I$4="均一配賦",I$3/'5.工程集計'!$C$4/'5.工程集計'!$I382,IF(I$4="減価償却費",I$3*'5.工程集計'!$E382/'5.工程集計'!$I382)))</f>
        <v/>
      </c>
      <c r="J382" s="106" t="str">
        <f>IF($C382="","",$J$3*'5.工程集計'!G382/'5.工程集計'!I382)</f>
        <v/>
      </c>
      <c r="K382" s="105" t="str">
        <f>IF($C382="","",'3.工程情報'!I382/'5.工程集計'!I382)</f>
        <v/>
      </c>
      <c r="L382" s="105" t="str">
        <f>IF($C382="","",'3.工程情報'!J382/'5.工程集計'!I382)</f>
        <v/>
      </c>
      <c r="M382" s="105" t="str">
        <f>IF($C382="","",'3.工程情報'!K382/'5.工程集計'!I382)</f>
        <v/>
      </c>
      <c r="N382" s="105" t="str">
        <f>IF($C382="","",'3.工程情報'!L382/'5.工程集計'!I382)</f>
        <v/>
      </c>
      <c r="O382" s="105" t="str">
        <f>IF($C382="","",'3.工程情報'!M382/'5.工程集計'!I382)</f>
        <v/>
      </c>
      <c r="P382" s="105" t="str">
        <f>IF(OR($C382="",P$3="",'5.工程集計'!$I382=0),"",IF(P$4="均一配賦",P$3/'5.工程集計'!$C$4/'5.工程集計'!$I382,IF(P$4="減価償却費",P$3*'5.工程集計'!$E382/'5.工程集計'!$I382)))</f>
        <v/>
      </c>
      <c r="Q382" s="105" t="str">
        <f>IF(OR($C382="",Q$3="",'5.工程集計'!$I382=0),"",IF(Q$4="均一配賦",Q$3/'5.工程集計'!$C$4/'5.工程集計'!$I382,IF(Q$4="減価償却費",Q$3*'5.工程集計'!$E382/'5.工程集計'!$I382)))</f>
        <v/>
      </c>
      <c r="R382" s="105" t="str">
        <f>IF(OR($C382="",R$3="",'5.工程集計'!$I382=0),"",IF(R$4="均一配賦",R$3/'5.工程集計'!$C$4/'5.工程集計'!$I382,IF(R$4="減価償却費",R$3*'5.工程集計'!$E382/'5.工程集計'!$I382)))</f>
        <v/>
      </c>
      <c r="S382" s="105" t="str">
        <f>IF(OR($C382="",S$3="",'5.工程集計'!$I382=0),"",IF(S$4="均一配賦",S$3/'5.工程集計'!$C$4/'5.工程集計'!$I382,IF(S$4="減価償却費",S$3*'5.工程集計'!$E382/'5.工程集計'!$I382)))</f>
        <v/>
      </c>
      <c r="T382" s="105" t="str">
        <f>IF(OR($C382="",T$3="",'5.工程集計'!$I382=0),"",IF(T$4="均一配賦",T$3/'5.工程集計'!$C$4/'5.工程集計'!$I382,IF(T$4="減価償却費",T$3*'5.工程集計'!$E382/'5.工程集計'!$I382)))</f>
        <v/>
      </c>
      <c r="U382" s="105" t="str">
        <f>IF(OR($C382="",U$3="",'5.工程集計'!$I382=0),"",IF(U$4="均一配賦",U$3/'5.工程集計'!$C$4/'5.工程集計'!$I382,IF(U$4="減価償却費",U$3*'5.工程集計'!$E382/'5.工程集計'!$I382)))</f>
        <v/>
      </c>
      <c r="V382" s="105" t="str">
        <f>IF(OR($C382="",V$3="",'5.工程集計'!$I382=0),"",IF(V$4="均一配賦",V$3/'5.工程集計'!$C$4/'5.工程集計'!$I382,IF(V$4="減価償却費",V$3*'5.工程集計'!$E382/'5.工程集計'!$I382)))</f>
        <v/>
      </c>
      <c r="W382" s="105" t="str">
        <f>IF(OR($C382="",W$3="",'5.工程集計'!$I382=0),"",IF(W$4="均一配賦",W$3/'5.工程集計'!$C$4/'5.工程集計'!$I382,IF(W$4="減価償却費",W$3*'5.工程集計'!$E382/'5.工程集計'!$I382)))</f>
        <v/>
      </c>
      <c r="X382" s="105" t="str">
        <f>IF(OR($C382="",X$3="",'5.工程集計'!$I382=0),"",IF(X$4="均一配賦",X$3/'5.工程集計'!$C$4/'5.工程集計'!$I382,IF(X$4="減価償却費",X$3*'5.工程集計'!$E382/'5.工程集計'!$I382)))</f>
        <v/>
      </c>
      <c r="Y382" s="105" t="str">
        <f>IF(OR($C382="",Y$3="",'5.工程集計'!$I382=0),"",IF(Y$4="均一配賦",Y$3/'5.工程集計'!$C$4/'5.工程集計'!$I382,IF(Y$4="減価償却費",Y$3*'5.工程集計'!$E382/'5.工程集計'!$I382)))</f>
        <v/>
      </c>
      <c r="Z382" s="105" t="str">
        <f>IF(OR($C382="",Z$3="",'5.工程集計'!$I382=0),"",IF(Z$4="均一配賦",Z$3/'5.工程集計'!$C$4/'5.工程集計'!$I382,IF(Z$4="減価償却費",Z$3*'5.工程集計'!$E382/'5.工程集計'!$I382)))</f>
        <v/>
      </c>
      <c r="AA382" s="105" t="str">
        <f>IF(OR($C382="",AA$3="",'5.工程集計'!$I382=0),"",IF(AA$4="均一配賦",AA$3/'5.工程集計'!$C$4/'5.工程集計'!$I382,IF(AA$4="減価償却費",AA$3*'5.工程集計'!$E382/'5.工程集計'!$I382)))</f>
        <v/>
      </c>
    </row>
    <row r="383" spans="2:27" ht="21.75" customHeight="1">
      <c r="B383" s="14" t="str">
        <f>IF('3.工程情報'!B383="","",'3.工程情報'!B383)</f>
        <v/>
      </c>
      <c r="C383" s="14" t="str">
        <f>IF('3.工程情報'!C383="","",'3.工程情報'!C383)</f>
        <v/>
      </c>
      <c r="D383" s="193" t="str">
        <f t="shared" si="11"/>
        <v/>
      </c>
      <c r="E383" s="193" t="str">
        <f t="shared" si="12"/>
        <v/>
      </c>
      <c r="F383" s="105" t="str">
        <f>IF($C383="","",'3.工程情報'!$H383/'5.工程集計'!$H383)</f>
        <v/>
      </c>
      <c r="G383" s="105" t="str">
        <f>IF(OR($C383="",G$3="",'5.工程集計'!$H383=0),"",IF(G$4="均一配賦",G$3/'5.工程集計'!$C$4/'5.工程集計'!$H383,IF(G$4="減価償却費",G$3*'5.工程集計'!$E383/'5.工程集計'!$H383)))</f>
        <v/>
      </c>
      <c r="H383" s="105" t="str">
        <f>IF($C383="","",'5.工程集計'!D383/'5.工程集計'!I383)</f>
        <v/>
      </c>
      <c r="I383" s="105" t="str">
        <f>IF(OR($C383="",I$3="",'5.工程集計'!$I383=0),"",IF(I$4="均一配賦",I$3/'5.工程集計'!$C$4/'5.工程集計'!$I383,IF(I$4="減価償却費",I$3*'5.工程集計'!$E383/'5.工程集計'!$I383)))</f>
        <v/>
      </c>
      <c r="J383" s="106" t="str">
        <f>IF($C383="","",$J$3*'5.工程集計'!G383/'5.工程集計'!I383)</f>
        <v/>
      </c>
      <c r="K383" s="105" t="str">
        <f>IF($C383="","",'3.工程情報'!I383/'5.工程集計'!I383)</f>
        <v/>
      </c>
      <c r="L383" s="105" t="str">
        <f>IF($C383="","",'3.工程情報'!J383/'5.工程集計'!I383)</f>
        <v/>
      </c>
      <c r="M383" s="105" t="str">
        <f>IF($C383="","",'3.工程情報'!K383/'5.工程集計'!I383)</f>
        <v/>
      </c>
      <c r="N383" s="105" t="str">
        <f>IF($C383="","",'3.工程情報'!L383/'5.工程集計'!I383)</f>
        <v/>
      </c>
      <c r="O383" s="105" t="str">
        <f>IF($C383="","",'3.工程情報'!M383/'5.工程集計'!I383)</f>
        <v/>
      </c>
      <c r="P383" s="105" t="str">
        <f>IF(OR($C383="",P$3="",'5.工程集計'!$I383=0),"",IF(P$4="均一配賦",P$3/'5.工程集計'!$C$4/'5.工程集計'!$I383,IF(P$4="減価償却費",P$3*'5.工程集計'!$E383/'5.工程集計'!$I383)))</f>
        <v/>
      </c>
      <c r="Q383" s="105" t="str">
        <f>IF(OR($C383="",Q$3="",'5.工程集計'!$I383=0),"",IF(Q$4="均一配賦",Q$3/'5.工程集計'!$C$4/'5.工程集計'!$I383,IF(Q$4="減価償却費",Q$3*'5.工程集計'!$E383/'5.工程集計'!$I383)))</f>
        <v/>
      </c>
      <c r="R383" s="105" t="str">
        <f>IF(OR($C383="",R$3="",'5.工程集計'!$I383=0),"",IF(R$4="均一配賦",R$3/'5.工程集計'!$C$4/'5.工程集計'!$I383,IF(R$4="減価償却費",R$3*'5.工程集計'!$E383/'5.工程集計'!$I383)))</f>
        <v/>
      </c>
      <c r="S383" s="105" t="str">
        <f>IF(OR($C383="",S$3="",'5.工程集計'!$I383=0),"",IF(S$4="均一配賦",S$3/'5.工程集計'!$C$4/'5.工程集計'!$I383,IF(S$4="減価償却費",S$3*'5.工程集計'!$E383/'5.工程集計'!$I383)))</f>
        <v/>
      </c>
      <c r="T383" s="105" t="str">
        <f>IF(OR($C383="",T$3="",'5.工程集計'!$I383=0),"",IF(T$4="均一配賦",T$3/'5.工程集計'!$C$4/'5.工程集計'!$I383,IF(T$4="減価償却費",T$3*'5.工程集計'!$E383/'5.工程集計'!$I383)))</f>
        <v/>
      </c>
      <c r="U383" s="105" t="str">
        <f>IF(OR($C383="",U$3="",'5.工程集計'!$I383=0),"",IF(U$4="均一配賦",U$3/'5.工程集計'!$C$4/'5.工程集計'!$I383,IF(U$4="減価償却費",U$3*'5.工程集計'!$E383/'5.工程集計'!$I383)))</f>
        <v/>
      </c>
      <c r="V383" s="105" t="str">
        <f>IF(OR($C383="",V$3="",'5.工程集計'!$I383=0),"",IF(V$4="均一配賦",V$3/'5.工程集計'!$C$4/'5.工程集計'!$I383,IF(V$4="減価償却費",V$3*'5.工程集計'!$E383/'5.工程集計'!$I383)))</f>
        <v/>
      </c>
      <c r="W383" s="105" t="str">
        <f>IF(OR($C383="",W$3="",'5.工程集計'!$I383=0),"",IF(W$4="均一配賦",W$3/'5.工程集計'!$C$4/'5.工程集計'!$I383,IF(W$4="減価償却費",W$3*'5.工程集計'!$E383/'5.工程集計'!$I383)))</f>
        <v/>
      </c>
      <c r="X383" s="105" t="str">
        <f>IF(OR($C383="",X$3="",'5.工程集計'!$I383=0),"",IF(X$4="均一配賦",X$3/'5.工程集計'!$C$4/'5.工程集計'!$I383,IF(X$4="減価償却費",X$3*'5.工程集計'!$E383/'5.工程集計'!$I383)))</f>
        <v/>
      </c>
      <c r="Y383" s="105" t="str">
        <f>IF(OR($C383="",Y$3="",'5.工程集計'!$I383=0),"",IF(Y$4="均一配賦",Y$3/'5.工程集計'!$C$4/'5.工程集計'!$I383,IF(Y$4="減価償却費",Y$3*'5.工程集計'!$E383/'5.工程集計'!$I383)))</f>
        <v/>
      </c>
      <c r="Z383" s="105" t="str">
        <f>IF(OR($C383="",Z$3="",'5.工程集計'!$I383=0),"",IF(Z$4="均一配賦",Z$3/'5.工程集計'!$C$4/'5.工程集計'!$I383,IF(Z$4="減価償却費",Z$3*'5.工程集計'!$E383/'5.工程集計'!$I383)))</f>
        <v/>
      </c>
      <c r="AA383" s="105" t="str">
        <f>IF(OR($C383="",AA$3="",'5.工程集計'!$I383=0),"",IF(AA$4="均一配賦",AA$3/'5.工程集計'!$C$4/'5.工程集計'!$I383,IF(AA$4="減価償却費",AA$3*'5.工程集計'!$E383/'5.工程集計'!$I383)))</f>
        <v/>
      </c>
    </row>
    <row r="384" spans="2:27" ht="21.75" customHeight="1">
      <c r="B384" s="14" t="str">
        <f>IF('3.工程情報'!B384="","",'3.工程情報'!B384)</f>
        <v/>
      </c>
      <c r="C384" s="14" t="str">
        <f>IF('3.工程情報'!C384="","",'3.工程情報'!C384)</f>
        <v/>
      </c>
      <c r="D384" s="193" t="str">
        <f t="shared" si="11"/>
        <v/>
      </c>
      <c r="E384" s="193" t="str">
        <f t="shared" si="12"/>
        <v/>
      </c>
      <c r="F384" s="105" t="str">
        <f>IF($C384="","",'3.工程情報'!$H384/'5.工程集計'!$H384)</f>
        <v/>
      </c>
      <c r="G384" s="105" t="str">
        <f>IF(OR($C384="",G$3="",'5.工程集計'!$H384=0),"",IF(G$4="均一配賦",G$3/'5.工程集計'!$C$4/'5.工程集計'!$H384,IF(G$4="減価償却費",G$3*'5.工程集計'!$E384/'5.工程集計'!$H384)))</f>
        <v/>
      </c>
      <c r="H384" s="105" t="str">
        <f>IF($C384="","",'5.工程集計'!D384/'5.工程集計'!I384)</f>
        <v/>
      </c>
      <c r="I384" s="105" t="str">
        <f>IF(OR($C384="",I$3="",'5.工程集計'!$I384=0),"",IF(I$4="均一配賦",I$3/'5.工程集計'!$C$4/'5.工程集計'!$I384,IF(I$4="減価償却費",I$3*'5.工程集計'!$E384/'5.工程集計'!$I384)))</f>
        <v/>
      </c>
      <c r="J384" s="106" t="str">
        <f>IF($C384="","",$J$3*'5.工程集計'!G384/'5.工程集計'!I384)</f>
        <v/>
      </c>
      <c r="K384" s="105" t="str">
        <f>IF($C384="","",'3.工程情報'!I384/'5.工程集計'!I384)</f>
        <v/>
      </c>
      <c r="L384" s="105" t="str">
        <f>IF($C384="","",'3.工程情報'!J384/'5.工程集計'!I384)</f>
        <v/>
      </c>
      <c r="M384" s="105" t="str">
        <f>IF($C384="","",'3.工程情報'!K384/'5.工程集計'!I384)</f>
        <v/>
      </c>
      <c r="N384" s="105" t="str">
        <f>IF($C384="","",'3.工程情報'!L384/'5.工程集計'!I384)</f>
        <v/>
      </c>
      <c r="O384" s="105" t="str">
        <f>IF($C384="","",'3.工程情報'!M384/'5.工程集計'!I384)</f>
        <v/>
      </c>
      <c r="P384" s="105" t="str">
        <f>IF(OR($C384="",P$3="",'5.工程集計'!$I384=0),"",IF(P$4="均一配賦",P$3/'5.工程集計'!$C$4/'5.工程集計'!$I384,IF(P$4="減価償却費",P$3*'5.工程集計'!$E384/'5.工程集計'!$I384)))</f>
        <v/>
      </c>
      <c r="Q384" s="105" t="str">
        <f>IF(OR($C384="",Q$3="",'5.工程集計'!$I384=0),"",IF(Q$4="均一配賦",Q$3/'5.工程集計'!$C$4/'5.工程集計'!$I384,IF(Q$4="減価償却費",Q$3*'5.工程集計'!$E384/'5.工程集計'!$I384)))</f>
        <v/>
      </c>
      <c r="R384" s="105" t="str">
        <f>IF(OR($C384="",R$3="",'5.工程集計'!$I384=0),"",IF(R$4="均一配賦",R$3/'5.工程集計'!$C$4/'5.工程集計'!$I384,IF(R$4="減価償却費",R$3*'5.工程集計'!$E384/'5.工程集計'!$I384)))</f>
        <v/>
      </c>
      <c r="S384" s="105" t="str">
        <f>IF(OR($C384="",S$3="",'5.工程集計'!$I384=0),"",IF(S$4="均一配賦",S$3/'5.工程集計'!$C$4/'5.工程集計'!$I384,IF(S$4="減価償却費",S$3*'5.工程集計'!$E384/'5.工程集計'!$I384)))</f>
        <v/>
      </c>
      <c r="T384" s="105" t="str">
        <f>IF(OR($C384="",T$3="",'5.工程集計'!$I384=0),"",IF(T$4="均一配賦",T$3/'5.工程集計'!$C$4/'5.工程集計'!$I384,IF(T$4="減価償却費",T$3*'5.工程集計'!$E384/'5.工程集計'!$I384)))</f>
        <v/>
      </c>
      <c r="U384" s="105" t="str">
        <f>IF(OR($C384="",U$3="",'5.工程集計'!$I384=0),"",IF(U$4="均一配賦",U$3/'5.工程集計'!$C$4/'5.工程集計'!$I384,IF(U$4="減価償却費",U$3*'5.工程集計'!$E384/'5.工程集計'!$I384)))</f>
        <v/>
      </c>
      <c r="V384" s="105" t="str">
        <f>IF(OR($C384="",V$3="",'5.工程集計'!$I384=0),"",IF(V$4="均一配賦",V$3/'5.工程集計'!$C$4/'5.工程集計'!$I384,IF(V$4="減価償却費",V$3*'5.工程集計'!$E384/'5.工程集計'!$I384)))</f>
        <v/>
      </c>
      <c r="W384" s="105" t="str">
        <f>IF(OR($C384="",W$3="",'5.工程集計'!$I384=0),"",IF(W$4="均一配賦",W$3/'5.工程集計'!$C$4/'5.工程集計'!$I384,IF(W$4="減価償却費",W$3*'5.工程集計'!$E384/'5.工程集計'!$I384)))</f>
        <v/>
      </c>
      <c r="X384" s="105" t="str">
        <f>IF(OR($C384="",X$3="",'5.工程集計'!$I384=0),"",IF(X$4="均一配賦",X$3/'5.工程集計'!$C$4/'5.工程集計'!$I384,IF(X$4="減価償却費",X$3*'5.工程集計'!$E384/'5.工程集計'!$I384)))</f>
        <v/>
      </c>
      <c r="Y384" s="105" t="str">
        <f>IF(OR($C384="",Y$3="",'5.工程集計'!$I384=0),"",IF(Y$4="均一配賦",Y$3/'5.工程集計'!$C$4/'5.工程集計'!$I384,IF(Y$4="減価償却費",Y$3*'5.工程集計'!$E384/'5.工程集計'!$I384)))</f>
        <v/>
      </c>
      <c r="Z384" s="105" t="str">
        <f>IF(OR($C384="",Z$3="",'5.工程集計'!$I384=0),"",IF(Z$4="均一配賦",Z$3/'5.工程集計'!$C$4/'5.工程集計'!$I384,IF(Z$4="減価償却費",Z$3*'5.工程集計'!$E384/'5.工程集計'!$I384)))</f>
        <v/>
      </c>
      <c r="AA384" s="105" t="str">
        <f>IF(OR($C384="",AA$3="",'5.工程集計'!$I384=0),"",IF(AA$4="均一配賦",AA$3/'5.工程集計'!$C$4/'5.工程集計'!$I384,IF(AA$4="減価償却費",AA$3*'5.工程集計'!$E384/'5.工程集計'!$I384)))</f>
        <v/>
      </c>
    </row>
    <row r="385" spans="2:27" ht="21.75" customHeight="1">
      <c r="B385" s="14" t="str">
        <f>IF('3.工程情報'!B385="","",'3.工程情報'!B385)</f>
        <v/>
      </c>
      <c r="C385" s="14" t="str">
        <f>IF('3.工程情報'!C385="","",'3.工程情報'!C385)</f>
        <v/>
      </c>
      <c r="D385" s="193" t="str">
        <f t="shared" si="11"/>
        <v/>
      </c>
      <c r="E385" s="193" t="str">
        <f t="shared" si="12"/>
        <v/>
      </c>
      <c r="F385" s="105" t="str">
        <f>IF($C385="","",'3.工程情報'!$H385/'5.工程集計'!$H385)</f>
        <v/>
      </c>
      <c r="G385" s="105" t="str">
        <f>IF(OR($C385="",G$3="",'5.工程集計'!$H385=0),"",IF(G$4="均一配賦",G$3/'5.工程集計'!$C$4/'5.工程集計'!$H385,IF(G$4="減価償却費",G$3*'5.工程集計'!$E385/'5.工程集計'!$H385)))</f>
        <v/>
      </c>
      <c r="H385" s="105" t="str">
        <f>IF($C385="","",'5.工程集計'!D385/'5.工程集計'!I385)</f>
        <v/>
      </c>
      <c r="I385" s="105" t="str">
        <f>IF(OR($C385="",I$3="",'5.工程集計'!$I385=0),"",IF(I$4="均一配賦",I$3/'5.工程集計'!$C$4/'5.工程集計'!$I385,IF(I$4="減価償却費",I$3*'5.工程集計'!$E385/'5.工程集計'!$I385)))</f>
        <v/>
      </c>
      <c r="J385" s="106" t="str">
        <f>IF($C385="","",$J$3*'5.工程集計'!G385/'5.工程集計'!I385)</f>
        <v/>
      </c>
      <c r="K385" s="105" t="str">
        <f>IF($C385="","",'3.工程情報'!I385/'5.工程集計'!I385)</f>
        <v/>
      </c>
      <c r="L385" s="105" t="str">
        <f>IF($C385="","",'3.工程情報'!J385/'5.工程集計'!I385)</f>
        <v/>
      </c>
      <c r="M385" s="105" t="str">
        <f>IF($C385="","",'3.工程情報'!K385/'5.工程集計'!I385)</f>
        <v/>
      </c>
      <c r="N385" s="105" t="str">
        <f>IF($C385="","",'3.工程情報'!L385/'5.工程集計'!I385)</f>
        <v/>
      </c>
      <c r="O385" s="105" t="str">
        <f>IF($C385="","",'3.工程情報'!M385/'5.工程集計'!I385)</f>
        <v/>
      </c>
      <c r="P385" s="105" t="str">
        <f>IF(OR($C385="",P$3="",'5.工程集計'!$I385=0),"",IF(P$4="均一配賦",P$3/'5.工程集計'!$C$4/'5.工程集計'!$I385,IF(P$4="減価償却費",P$3*'5.工程集計'!$E385/'5.工程集計'!$I385)))</f>
        <v/>
      </c>
      <c r="Q385" s="105" t="str">
        <f>IF(OR($C385="",Q$3="",'5.工程集計'!$I385=0),"",IF(Q$4="均一配賦",Q$3/'5.工程集計'!$C$4/'5.工程集計'!$I385,IF(Q$4="減価償却費",Q$3*'5.工程集計'!$E385/'5.工程集計'!$I385)))</f>
        <v/>
      </c>
      <c r="R385" s="105" t="str">
        <f>IF(OR($C385="",R$3="",'5.工程集計'!$I385=0),"",IF(R$4="均一配賦",R$3/'5.工程集計'!$C$4/'5.工程集計'!$I385,IF(R$4="減価償却費",R$3*'5.工程集計'!$E385/'5.工程集計'!$I385)))</f>
        <v/>
      </c>
      <c r="S385" s="105" t="str">
        <f>IF(OR($C385="",S$3="",'5.工程集計'!$I385=0),"",IF(S$4="均一配賦",S$3/'5.工程集計'!$C$4/'5.工程集計'!$I385,IF(S$4="減価償却費",S$3*'5.工程集計'!$E385/'5.工程集計'!$I385)))</f>
        <v/>
      </c>
      <c r="T385" s="105" t="str">
        <f>IF(OR($C385="",T$3="",'5.工程集計'!$I385=0),"",IF(T$4="均一配賦",T$3/'5.工程集計'!$C$4/'5.工程集計'!$I385,IF(T$4="減価償却費",T$3*'5.工程集計'!$E385/'5.工程集計'!$I385)))</f>
        <v/>
      </c>
      <c r="U385" s="105" t="str">
        <f>IF(OR($C385="",U$3="",'5.工程集計'!$I385=0),"",IF(U$4="均一配賦",U$3/'5.工程集計'!$C$4/'5.工程集計'!$I385,IF(U$4="減価償却費",U$3*'5.工程集計'!$E385/'5.工程集計'!$I385)))</f>
        <v/>
      </c>
      <c r="V385" s="105" t="str">
        <f>IF(OR($C385="",V$3="",'5.工程集計'!$I385=0),"",IF(V$4="均一配賦",V$3/'5.工程集計'!$C$4/'5.工程集計'!$I385,IF(V$4="減価償却費",V$3*'5.工程集計'!$E385/'5.工程集計'!$I385)))</f>
        <v/>
      </c>
      <c r="W385" s="105" t="str">
        <f>IF(OR($C385="",W$3="",'5.工程集計'!$I385=0),"",IF(W$4="均一配賦",W$3/'5.工程集計'!$C$4/'5.工程集計'!$I385,IF(W$4="減価償却費",W$3*'5.工程集計'!$E385/'5.工程集計'!$I385)))</f>
        <v/>
      </c>
      <c r="X385" s="105" t="str">
        <f>IF(OR($C385="",X$3="",'5.工程集計'!$I385=0),"",IF(X$4="均一配賦",X$3/'5.工程集計'!$C$4/'5.工程集計'!$I385,IF(X$4="減価償却費",X$3*'5.工程集計'!$E385/'5.工程集計'!$I385)))</f>
        <v/>
      </c>
      <c r="Y385" s="105" t="str">
        <f>IF(OR($C385="",Y$3="",'5.工程集計'!$I385=0),"",IF(Y$4="均一配賦",Y$3/'5.工程集計'!$C$4/'5.工程集計'!$I385,IF(Y$4="減価償却費",Y$3*'5.工程集計'!$E385/'5.工程集計'!$I385)))</f>
        <v/>
      </c>
      <c r="Z385" s="105" t="str">
        <f>IF(OR($C385="",Z$3="",'5.工程集計'!$I385=0),"",IF(Z$4="均一配賦",Z$3/'5.工程集計'!$C$4/'5.工程集計'!$I385,IF(Z$4="減価償却費",Z$3*'5.工程集計'!$E385/'5.工程集計'!$I385)))</f>
        <v/>
      </c>
      <c r="AA385" s="105" t="str">
        <f>IF(OR($C385="",AA$3="",'5.工程集計'!$I385=0),"",IF(AA$4="均一配賦",AA$3/'5.工程集計'!$C$4/'5.工程集計'!$I385,IF(AA$4="減価償却費",AA$3*'5.工程集計'!$E385/'5.工程集計'!$I385)))</f>
        <v/>
      </c>
    </row>
    <row r="386" spans="2:27" ht="21.75" customHeight="1">
      <c r="B386" s="14" t="str">
        <f>IF('3.工程情報'!B386="","",'3.工程情報'!B386)</f>
        <v/>
      </c>
      <c r="C386" s="14" t="str">
        <f>IF('3.工程情報'!C386="","",'3.工程情報'!C386)</f>
        <v/>
      </c>
      <c r="D386" s="193" t="str">
        <f t="shared" si="11"/>
        <v/>
      </c>
      <c r="E386" s="193" t="str">
        <f t="shared" si="12"/>
        <v/>
      </c>
      <c r="F386" s="105" t="str">
        <f>IF($C386="","",'3.工程情報'!$H386/'5.工程集計'!$H386)</f>
        <v/>
      </c>
      <c r="G386" s="105" t="str">
        <f>IF(OR($C386="",G$3="",'5.工程集計'!$H386=0),"",IF(G$4="均一配賦",G$3/'5.工程集計'!$C$4/'5.工程集計'!$H386,IF(G$4="減価償却費",G$3*'5.工程集計'!$E386/'5.工程集計'!$H386)))</f>
        <v/>
      </c>
      <c r="H386" s="105" t="str">
        <f>IF($C386="","",'5.工程集計'!D386/'5.工程集計'!I386)</f>
        <v/>
      </c>
      <c r="I386" s="105" t="str">
        <f>IF(OR($C386="",I$3="",'5.工程集計'!$I386=0),"",IF(I$4="均一配賦",I$3/'5.工程集計'!$C$4/'5.工程集計'!$I386,IF(I$4="減価償却費",I$3*'5.工程集計'!$E386/'5.工程集計'!$I386)))</f>
        <v/>
      </c>
      <c r="J386" s="106" t="str">
        <f>IF($C386="","",$J$3*'5.工程集計'!G386/'5.工程集計'!I386)</f>
        <v/>
      </c>
      <c r="K386" s="105" t="str">
        <f>IF($C386="","",'3.工程情報'!I386/'5.工程集計'!I386)</f>
        <v/>
      </c>
      <c r="L386" s="105" t="str">
        <f>IF($C386="","",'3.工程情報'!J386/'5.工程集計'!I386)</f>
        <v/>
      </c>
      <c r="M386" s="105" t="str">
        <f>IF($C386="","",'3.工程情報'!K386/'5.工程集計'!I386)</f>
        <v/>
      </c>
      <c r="N386" s="105" t="str">
        <f>IF($C386="","",'3.工程情報'!L386/'5.工程集計'!I386)</f>
        <v/>
      </c>
      <c r="O386" s="105" t="str">
        <f>IF($C386="","",'3.工程情報'!M386/'5.工程集計'!I386)</f>
        <v/>
      </c>
      <c r="P386" s="105" t="str">
        <f>IF(OR($C386="",P$3="",'5.工程集計'!$I386=0),"",IF(P$4="均一配賦",P$3/'5.工程集計'!$C$4/'5.工程集計'!$I386,IF(P$4="減価償却費",P$3*'5.工程集計'!$E386/'5.工程集計'!$I386)))</f>
        <v/>
      </c>
      <c r="Q386" s="105" t="str">
        <f>IF(OR($C386="",Q$3="",'5.工程集計'!$I386=0),"",IF(Q$4="均一配賦",Q$3/'5.工程集計'!$C$4/'5.工程集計'!$I386,IF(Q$4="減価償却費",Q$3*'5.工程集計'!$E386/'5.工程集計'!$I386)))</f>
        <v/>
      </c>
      <c r="R386" s="105" t="str">
        <f>IF(OR($C386="",R$3="",'5.工程集計'!$I386=0),"",IF(R$4="均一配賦",R$3/'5.工程集計'!$C$4/'5.工程集計'!$I386,IF(R$4="減価償却費",R$3*'5.工程集計'!$E386/'5.工程集計'!$I386)))</f>
        <v/>
      </c>
      <c r="S386" s="105" t="str">
        <f>IF(OR($C386="",S$3="",'5.工程集計'!$I386=0),"",IF(S$4="均一配賦",S$3/'5.工程集計'!$C$4/'5.工程集計'!$I386,IF(S$4="減価償却費",S$3*'5.工程集計'!$E386/'5.工程集計'!$I386)))</f>
        <v/>
      </c>
      <c r="T386" s="105" t="str">
        <f>IF(OR($C386="",T$3="",'5.工程集計'!$I386=0),"",IF(T$4="均一配賦",T$3/'5.工程集計'!$C$4/'5.工程集計'!$I386,IF(T$4="減価償却費",T$3*'5.工程集計'!$E386/'5.工程集計'!$I386)))</f>
        <v/>
      </c>
      <c r="U386" s="105" t="str">
        <f>IF(OR($C386="",U$3="",'5.工程集計'!$I386=0),"",IF(U$4="均一配賦",U$3/'5.工程集計'!$C$4/'5.工程集計'!$I386,IF(U$4="減価償却費",U$3*'5.工程集計'!$E386/'5.工程集計'!$I386)))</f>
        <v/>
      </c>
      <c r="V386" s="105" t="str">
        <f>IF(OR($C386="",V$3="",'5.工程集計'!$I386=0),"",IF(V$4="均一配賦",V$3/'5.工程集計'!$C$4/'5.工程集計'!$I386,IF(V$4="減価償却費",V$3*'5.工程集計'!$E386/'5.工程集計'!$I386)))</f>
        <v/>
      </c>
      <c r="W386" s="105" t="str">
        <f>IF(OR($C386="",W$3="",'5.工程集計'!$I386=0),"",IF(W$4="均一配賦",W$3/'5.工程集計'!$C$4/'5.工程集計'!$I386,IF(W$4="減価償却費",W$3*'5.工程集計'!$E386/'5.工程集計'!$I386)))</f>
        <v/>
      </c>
      <c r="X386" s="105" t="str">
        <f>IF(OR($C386="",X$3="",'5.工程集計'!$I386=0),"",IF(X$4="均一配賦",X$3/'5.工程集計'!$C$4/'5.工程集計'!$I386,IF(X$4="減価償却費",X$3*'5.工程集計'!$E386/'5.工程集計'!$I386)))</f>
        <v/>
      </c>
      <c r="Y386" s="105" t="str">
        <f>IF(OR($C386="",Y$3="",'5.工程集計'!$I386=0),"",IF(Y$4="均一配賦",Y$3/'5.工程集計'!$C$4/'5.工程集計'!$I386,IF(Y$4="減価償却費",Y$3*'5.工程集計'!$E386/'5.工程集計'!$I386)))</f>
        <v/>
      </c>
      <c r="Z386" s="105" t="str">
        <f>IF(OR($C386="",Z$3="",'5.工程集計'!$I386=0),"",IF(Z$4="均一配賦",Z$3/'5.工程集計'!$C$4/'5.工程集計'!$I386,IF(Z$4="減価償却費",Z$3*'5.工程集計'!$E386/'5.工程集計'!$I386)))</f>
        <v/>
      </c>
      <c r="AA386" s="105" t="str">
        <f>IF(OR($C386="",AA$3="",'5.工程集計'!$I386=0),"",IF(AA$4="均一配賦",AA$3/'5.工程集計'!$C$4/'5.工程集計'!$I386,IF(AA$4="減価償却費",AA$3*'5.工程集計'!$E386/'5.工程集計'!$I386)))</f>
        <v/>
      </c>
    </row>
    <row r="387" spans="2:27" ht="21.75" customHeight="1">
      <c r="B387" s="14" t="str">
        <f>IF('3.工程情報'!B387="","",'3.工程情報'!B387)</f>
        <v/>
      </c>
      <c r="C387" s="14" t="str">
        <f>IF('3.工程情報'!C387="","",'3.工程情報'!C387)</f>
        <v/>
      </c>
      <c r="D387" s="193" t="str">
        <f t="shared" si="11"/>
        <v/>
      </c>
      <c r="E387" s="193" t="str">
        <f t="shared" si="12"/>
        <v/>
      </c>
      <c r="F387" s="105" t="str">
        <f>IF($C387="","",'3.工程情報'!$H387/'5.工程集計'!$H387)</f>
        <v/>
      </c>
      <c r="G387" s="105" t="str">
        <f>IF(OR($C387="",G$3="",'5.工程集計'!$H387=0),"",IF(G$4="均一配賦",G$3/'5.工程集計'!$C$4/'5.工程集計'!$H387,IF(G$4="減価償却費",G$3*'5.工程集計'!$E387/'5.工程集計'!$H387)))</f>
        <v/>
      </c>
      <c r="H387" s="105" t="str">
        <f>IF($C387="","",'5.工程集計'!D387/'5.工程集計'!I387)</f>
        <v/>
      </c>
      <c r="I387" s="105" t="str">
        <f>IF(OR($C387="",I$3="",'5.工程集計'!$I387=0),"",IF(I$4="均一配賦",I$3/'5.工程集計'!$C$4/'5.工程集計'!$I387,IF(I$4="減価償却費",I$3*'5.工程集計'!$E387/'5.工程集計'!$I387)))</f>
        <v/>
      </c>
      <c r="J387" s="106" t="str">
        <f>IF($C387="","",$J$3*'5.工程集計'!G387/'5.工程集計'!I387)</f>
        <v/>
      </c>
      <c r="K387" s="105" t="str">
        <f>IF($C387="","",'3.工程情報'!I387/'5.工程集計'!I387)</f>
        <v/>
      </c>
      <c r="L387" s="105" t="str">
        <f>IF($C387="","",'3.工程情報'!J387/'5.工程集計'!I387)</f>
        <v/>
      </c>
      <c r="M387" s="105" t="str">
        <f>IF($C387="","",'3.工程情報'!K387/'5.工程集計'!I387)</f>
        <v/>
      </c>
      <c r="N387" s="105" t="str">
        <f>IF($C387="","",'3.工程情報'!L387/'5.工程集計'!I387)</f>
        <v/>
      </c>
      <c r="O387" s="105" t="str">
        <f>IF($C387="","",'3.工程情報'!M387/'5.工程集計'!I387)</f>
        <v/>
      </c>
      <c r="P387" s="105" t="str">
        <f>IF(OR($C387="",P$3="",'5.工程集計'!$I387=0),"",IF(P$4="均一配賦",P$3/'5.工程集計'!$C$4/'5.工程集計'!$I387,IF(P$4="減価償却費",P$3*'5.工程集計'!$E387/'5.工程集計'!$I387)))</f>
        <v/>
      </c>
      <c r="Q387" s="105" t="str">
        <f>IF(OR($C387="",Q$3="",'5.工程集計'!$I387=0),"",IF(Q$4="均一配賦",Q$3/'5.工程集計'!$C$4/'5.工程集計'!$I387,IF(Q$4="減価償却費",Q$3*'5.工程集計'!$E387/'5.工程集計'!$I387)))</f>
        <v/>
      </c>
      <c r="R387" s="105" t="str">
        <f>IF(OR($C387="",R$3="",'5.工程集計'!$I387=0),"",IF(R$4="均一配賦",R$3/'5.工程集計'!$C$4/'5.工程集計'!$I387,IF(R$4="減価償却費",R$3*'5.工程集計'!$E387/'5.工程集計'!$I387)))</f>
        <v/>
      </c>
      <c r="S387" s="105" t="str">
        <f>IF(OR($C387="",S$3="",'5.工程集計'!$I387=0),"",IF(S$4="均一配賦",S$3/'5.工程集計'!$C$4/'5.工程集計'!$I387,IF(S$4="減価償却費",S$3*'5.工程集計'!$E387/'5.工程集計'!$I387)))</f>
        <v/>
      </c>
      <c r="T387" s="105" t="str">
        <f>IF(OR($C387="",T$3="",'5.工程集計'!$I387=0),"",IF(T$4="均一配賦",T$3/'5.工程集計'!$C$4/'5.工程集計'!$I387,IF(T$4="減価償却費",T$3*'5.工程集計'!$E387/'5.工程集計'!$I387)))</f>
        <v/>
      </c>
      <c r="U387" s="105" t="str">
        <f>IF(OR($C387="",U$3="",'5.工程集計'!$I387=0),"",IF(U$4="均一配賦",U$3/'5.工程集計'!$C$4/'5.工程集計'!$I387,IF(U$4="減価償却費",U$3*'5.工程集計'!$E387/'5.工程集計'!$I387)))</f>
        <v/>
      </c>
      <c r="V387" s="105" t="str">
        <f>IF(OR($C387="",V$3="",'5.工程集計'!$I387=0),"",IF(V$4="均一配賦",V$3/'5.工程集計'!$C$4/'5.工程集計'!$I387,IF(V$4="減価償却費",V$3*'5.工程集計'!$E387/'5.工程集計'!$I387)))</f>
        <v/>
      </c>
      <c r="W387" s="105" t="str">
        <f>IF(OR($C387="",W$3="",'5.工程集計'!$I387=0),"",IF(W$4="均一配賦",W$3/'5.工程集計'!$C$4/'5.工程集計'!$I387,IF(W$4="減価償却費",W$3*'5.工程集計'!$E387/'5.工程集計'!$I387)))</f>
        <v/>
      </c>
      <c r="X387" s="105" t="str">
        <f>IF(OR($C387="",X$3="",'5.工程集計'!$I387=0),"",IF(X$4="均一配賦",X$3/'5.工程集計'!$C$4/'5.工程集計'!$I387,IF(X$4="減価償却費",X$3*'5.工程集計'!$E387/'5.工程集計'!$I387)))</f>
        <v/>
      </c>
      <c r="Y387" s="105" t="str">
        <f>IF(OR($C387="",Y$3="",'5.工程集計'!$I387=0),"",IF(Y$4="均一配賦",Y$3/'5.工程集計'!$C$4/'5.工程集計'!$I387,IF(Y$4="減価償却費",Y$3*'5.工程集計'!$E387/'5.工程集計'!$I387)))</f>
        <v/>
      </c>
      <c r="Z387" s="105" t="str">
        <f>IF(OR($C387="",Z$3="",'5.工程集計'!$I387=0),"",IF(Z$4="均一配賦",Z$3/'5.工程集計'!$C$4/'5.工程集計'!$I387,IF(Z$4="減価償却費",Z$3*'5.工程集計'!$E387/'5.工程集計'!$I387)))</f>
        <v/>
      </c>
      <c r="AA387" s="105" t="str">
        <f>IF(OR($C387="",AA$3="",'5.工程集計'!$I387=0),"",IF(AA$4="均一配賦",AA$3/'5.工程集計'!$C$4/'5.工程集計'!$I387,IF(AA$4="減価償却費",AA$3*'5.工程集計'!$E387/'5.工程集計'!$I387)))</f>
        <v/>
      </c>
    </row>
    <row r="388" spans="2:27" ht="21.75" customHeight="1">
      <c r="B388" s="14" t="str">
        <f>IF('3.工程情報'!B388="","",'3.工程情報'!B388)</f>
        <v/>
      </c>
      <c r="C388" s="14" t="str">
        <f>IF('3.工程情報'!C388="","",'3.工程情報'!C388)</f>
        <v/>
      </c>
      <c r="D388" s="193" t="str">
        <f t="shared" si="11"/>
        <v/>
      </c>
      <c r="E388" s="193" t="str">
        <f t="shared" si="12"/>
        <v/>
      </c>
      <c r="F388" s="105" t="str">
        <f>IF($C388="","",'3.工程情報'!$H388/'5.工程集計'!$H388)</f>
        <v/>
      </c>
      <c r="G388" s="105" t="str">
        <f>IF(OR($C388="",G$3="",'5.工程集計'!$H388=0),"",IF(G$4="均一配賦",G$3/'5.工程集計'!$C$4/'5.工程集計'!$H388,IF(G$4="減価償却費",G$3*'5.工程集計'!$E388/'5.工程集計'!$H388)))</f>
        <v/>
      </c>
      <c r="H388" s="105" t="str">
        <f>IF($C388="","",'5.工程集計'!D388/'5.工程集計'!I388)</f>
        <v/>
      </c>
      <c r="I388" s="105" t="str">
        <f>IF(OR($C388="",I$3="",'5.工程集計'!$I388=0),"",IF(I$4="均一配賦",I$3/'5.工程集計'!$C$4/'5.工程集計'!$I388,IF(I$4="減価償却費",I$3*'5.工程集計'!$E388/'5.工程集計'!$I388)))</f>
        <v/>
      </c>
      <c r="J388" s="106" t="str">
        <f>IF($C388="","",$J$3*'5.工程集計'!G388/'5.工程集計'!I388)</f>
        <v/>
      </c>
      <c r="K388" s="105" t="str">
        <f>IF($C388="","",'3.工程情報'!I388/'5.工程集計'!I388)</f>
        <v/>
      </c>
      <c r="L388" s="105" t="str">
        <f>IF($C388="","",'3.工程情報'!J388/'5.工程集計'!I388)</f>
        <v/>
      </c>
      <c r="M388" s="105" t="str">
        <f>IF($C388="","",'3.工程情報'!K388/'5.工程集計'!I388)</f>
        <v/>
      </c>
      <c r="N388" s="105" t="str">
        <f>IF($C388="","",'3.工程情報'!L388/'5.工程集計'!I388)</f>
        <v/>
      </c>
      <c r="O388" s="105" t="str">
        <f>IF($C388="","",'3.工程情報'!M388/'5.工程集計'!I388)</f>
        <v/>
      </c>
      <c r="P388" s="105" t="str">
        <f>IF(OR($C388="",P$3="",'5.工程集計'!$I388=0),"",IF(P$4="均一配賦",P$3/'5.工程集計'!$C$4/'5.工程集計'!$I388,IF(P$4="減価償却費",P$3*'5.工程集計'!$E388/'5.工程集計'!$I388)))</f>
        <v/>
      </c>
      <c r="Q388" s="105" t="str">
        <f>IF(OR($C388="",Q$3="",'5.工程集計'!$I388=0),"",IF(Q$4="均一配賦",Q$3/'5.工程集計'!$C$4/'5.工程集計'!$I388,IF(Q$4="減価償却費",Q$3*'5.工程集計'!$E388/'5.工程集計'!$I388)))</f>
        <v/>
      </c>
      <c r="R388" s="105" t="str">
        <f>IF(OR($C388="",R$3="",'5.工程集計'!$I388=0),"",IF(R$4="均一配賦",R$3/'5.工程集計'!$C$4/'5.工程集計'!$I388,IF(R$4="減価償却費",R$3*'5.工程集計'!$E388/'5.工程集計'!$I388)))</f>
        <v/>
      </c>
      <c r="S388" s="105" t="str">
        <f>IF(OR($C388="",S$3="",'5.工程集計'!$I388=0),"",IF(S$4="均一配賦",S$3/'5.工程集計'!$C$4/'5.工程集計'!$I388,IF(S$4="減価償却費",S$3*'5.工程集計'!$E388/'5.工程集計'!$I388)))</f>
        <v/>
      </c>
      <c r="T388" s="105" t="str">
        <f>IF(OR($C388="",T$3="",'5.工程集計'!$I388=0),"",IF(T$4="均一配賦",T$3/'5.工程集計'!$C$4/'5.工程集計'!$I388,IF(T$4="減価償却費",T$3*'5.工程集計'!$E388/'5.工程集計'!$I388)))</f>
        <v/>
      </c>
      <c r="U388" s="105" t="str">
        <f>IF(OR($C388="",U$3="",'5.工程集計'!$I388=0),"",IF(U$4="均一配賦",U$3/'5.工程集計'!$C$4/'5.工程集計'!$I388,IF(U$4="減価償却費",U$3*'5.工程集計'!$E388/'5.工程集計'!$I388)))</f>
        <v/>
      </c>
      <c r="V388" s="105" t="str">
        <f>IF(OR($C388="",V$3="",'5.工程集計'!$I388=0),"",IF(V$4="均一配賦",V$3/'5.工程集計'!$C$4/'5.工程集計'!$I388,IF(V$4="減価償却費",V$3*'5.工程集計'!$E388/'5.工程集計'!$I388)))</f>
        <v/>
      </c>
      <c r="W388" s="105" t="str">
        <f>IF(OR($C388="",W$3="",'5.工程集計'!$I388=0),"",IF(W$4="均一配賦",W$3/'5.工程集計'!$C$4/'5.工程集計'!$I388,IF(W$4="減価償却費",W$3*'5.工程集計'!$E388/'5.工程集計'!$I388)))</f>
        <v/>
      </c>
      <c r="X388" s="105" t="str">
        <f>IF(OR($C388="",X$3="",'5.工程集計'!$I388=0),"",IF(X$4="均一配賦",X$3/'5.工程集計'!$C$4/'5.工程集計'!$I388,IF(X$4="減価償却費",X$3*'5.工程集計'!$E388/'5.工程集計'!$I388)))</f>
        <v/>
      </c>
      <c r="Y388" s="105" t="str">
        <f>IF(OR($C388="",Y$3="",'5.工程集計'!$I388=0),"",IF(Y$4="均一配賦",Y$3/'5.工程集計'!$C$4/'5.工程集計'!$I388,IF(Y$4="減価償却費",Y$3*'5.工程集計'!$E388/'5.工程集計'!$I388)))</f>
        <v/>
      </c>
      <c r="Z388" s="105" t="str">
        <f>IF(OR($C388="",Z$3="",'5.工程集計'!$I388=0),"",IF(Z$4="均一配賦",Z$3/'5.工程集計'!$C$4/'5.工程集計'!$I388,IF(Z$4="減価償却費",Z$3*'5.工程集計'!$E388/'5.工程集計'!$I388)))</f>
        <v/>
      </c>
      <c r="AA388" s="105" t="str">
        <f>IF(OR($C388="",AA$3="",'5.工程集計'!$I388=0),"",IF(AA$4="均一配賦",AA$3/'5.工程集計'!$C$4/'5.工程集計'!$I388,IF(AA$4="減価償却費",AA$3*'5.工程集計'!$E388/'5.工程集計'!$I388)))</f>
        <v/>
      </c>
    </row>
    <row r="389" spans="2:27" ht="21.75" customHeight="1">
      <c r="B389" s="14" t="str">
        <f>IF('3.工程情報'!B389="","",'3.工程情報'!B389)</f>
        <v/>
      </c>
      <c r="C389" s="14" t="str">
        <f>IF('3.工程情報'!C389="","",'3.工程情報'!C389)</f>
        <v/>
      </c>
      <c r="D389" s="193" t="str">
        <f t="shared" si="11"/>
        <v/>
      </c>
      <c r="E389" s="193" t="str">
        <f t="shared" si="12"/>
        <v/>
      </c>
      <c r="F389" s="105" t="str">
        <f>IF($C389="","",'3.工程情報'!$H389/'5.工程集計'!$H389)</f>
        <v/>
      </c>
      <c r="G389" s="105" t="str">
        <f>IF(OR($C389="",G$3="",'5.工程集計'!$H389=0),"",IF(G$4="均一配賦",G$3/'5.工程集計'!$C$4/'5.工程集計'!$H389,IF(G$4="減価償却費",G$3*'5.工程集計'!$E389/'5.工程集計'!$H389)))</f>
        <v/>
      </c>
      <c r="H389" s="105" t="str">
        <f>IF($C389="","",'5.工程集計'!D389/'5.工程集計'!I389)</f>
        <v/>
      </c>
      <c r="I389" s="105" t="str">
        <f>IF(OR($C389="",I$3="",'5.工程集計'!$I389=0),"",IF(I$4="均一配賦",I$3/'5.工程集計'!$C$4/'5.工程集計'!$I389,IF(I$4="減価償却費",I$3*'5.工程集計'!$E389/'5.工程集計'!$I389)))</f>
        <v/>
      </c>
      <c r="J389" s="106" t="str">
        <f>IF($C389="","",$J$3*'5.工程集計'!G389/'5.工程集計'!I389)</f>
        <v/>
      </c>
      <c r="K389" s="105" t="str">
        <f>IF($C389="","",'3.工程情報'!I389/'5.工程集計'!I389)</f>
        <v/>
      </c>
      <c r="L389" s="105" t="str">
        <f>IF($C389="","",'3.工程情報'!J389/'5.工程集計'!I389)</f>
        <v/>
      </c>
      <c r="M389" s="105" t="str">
        <f>IF($C389="","",'3.工程情報'!K389/'5.工程集計'!I389)</f>
        <v/>
      </c>
      <c r="N389" s="105" t="str">
        <f>IF($C389="","",'3.工程情報'!L389/'5.工程集計'!I389)</f>
        <v/>
      </c>
      <c r="O389" s="105" t="str">
        <f>IF($C389="","",'3.工程情報'!M389/'5.工程集計'!I389)</f>
        <v/>
      </c>
      <c r="P389" s="105" t="str">
        <f>IF(OR($C389="",P$3="",'5.工程集計'!$I389=0),"",IF(P$4="均一配賦",P$3/'5.工程集計'!$C$4/'5.工程集計'!$I389,IF(P$4="減価償却費",P$3*'5.工程集計'!$E389/'5.工程集計'!$I389)))</f>
        <v/>
      </c>
      <c r="Q389" s="105" t="str">
        <f>IF(OR($C389="",Q$3="",'5.工程集計'!$I389=0),"",IF(Q$4="均一配賦",Q$3/'5.工程集計'!$C$4/'5.工程集計'!$I389,IF(Q$4="減価償却費",Q$3*'5.工程集計'!$E389/'5.工程集計'!$I389)))</f>
        <v/>
      </c>
      <c r="R389" s="105" t="str">
        <f>IF(OR($C389="",R$3="",'5.工程集計'!$I389=0),"",IF(R$4="均一配賦",R$3/'5.工程集計'!$C$4/'5.工程集計'!$I389,IF(R$4="減価償却費",R$3*'5.工程集計'!$E389/'5.工程集計'!$I389)))</f>
        <v/>
      </c>
      <c r="S389" s="105" t="str">
        <f>IF(OR($C389="",S$3="",'5.工程集計'!$I389=0),"",IF(S$4="均一配賦",S$3/'5.工程集計'!$C$4/'5.工程集計'!$I389,IF(S$4="減価償却費",S$3*'5.工程集計'!$E389/'5.工程集計'!$I389)))</f>
        <v/>
      </c>
      <c r="T389" s="105" t="str">
        <f>IF(OR($C389="",T$3="",'5.工程集計'!$I389=0),"",IF(T$4="均一配賦",T$3/'5.工程集計'!$C$4/'5.工程集計'!$I389,IF(T$4="減価償却費",T$3*'5.工程集計'!$E389/'5.工程集計'!$I389)))</f>
        <v/>
      </c>
      <c r="U389" s="105" t="str">
        <f>IF(OR($C389="",U$3="",'5.工程集計'!$I389=0),"",IF(U$4="均一配賦",U$3/'5.工程集計'!$C$4/'5.工程集計'!$I389,IF(U$4="減価償却費",U$3*'5.工程集計'!$E389/'5.工程集計'!$I389)))</f>
        <v/>
      </c>
      <c r="V389" s="105" t="str">
        <f>IF(OR($C389="",V$3="",'5.工程集計'!$I389=0),"",IF(V$4="均一配賦",V$3/'5.工程集計'!$C$4/'5.工程集計'!$I389,IF(V$4="減価償却費",V$3*'5.工程集計'!$E389/'5.工程集計'!$I389)))</f>
        <v/>
      </c>
      <c r="W389" s="105" t="str">
        <f>IF(OR($C389="",W$3="",'5.工程集計'!$I389=0),"",IF(W$4="均一配賦",W$3/'5.工程集計'!$C$4/'5.工程集計'!$I389,IF(W$4="減価償却費",W$3*'5.工程集計'!$E389/'5.工程集計'!$I389)))</f>
        <v/>
      </c>
      <c r="X389" s="105" t="str">
        <f>IF(OR($C389="",X$3="",'5.工程集計'!$I389=0),"",IF(X$4="均一配賦",X$3/'5.工程集計'!$C$4/'5.工程集計'!$I389,IF(X$4="減価償却費",X$3*'5.工程集計'!$E389/'5.工程集計'!$I389)))</f>
        <v/>
      </c>
      <c r="Y389" s="105" t="str">
        <f>IF(OR($C389="",Y$3="",'5.工程集計'!$I389=0),"",IF(Y$4="均一配賦",Y$3/'5.工程集計'!$C$4/'5.工程集計'!$I389,IF(Y$4="減価償却費",Y$3*'5.工程集計'!$E389/'5.工程集計'!$I389)))</f>
        <v/>
      </c>
      <c r="Z389" s="105" t="str">
        <f>IF(OR($C389="",Z$3="",'5.工程集計'!$I389=0),"",IF(Z$4="均一配賦",Z$3/'5.工程集計'!$C$4/'5.工程集計'!$I389,IF(Z$4="減価償却費",Z$3*'5.工程集計'!$E389/'5.工程集計'!$I389)))</f>
        <v/>
      </c>
      <c r="AA389" s="105" t="str">
        <f>IF(OR($C389="",AA$3="",'5.工程集計'!$I389=0),"",IF(AA$4="均一配賦",AA$3/'5.工程集計'!$C$4/'5.工程集計'!$I389,IF(AA$4="減価償却費",AA$3*'5.工程集計'!$E389/'5.工程集計'!$I389)))</f>
        <v/>
      </c>
    </row>
    <row r="390" spans="2:27" ht="21.75" customHeight="1">
      <c r="B390" s="14" t="str">
        <f>IF('3.工程情報'!B390="","",'3.工程情報'!B390)</f>
        <v/>
      </c>
      <c r="C390" s="14" t="str">
        <f>IF('3.工程情報'!C390="","",'3.工程情報'!C390)</f>
        <v/>
      </c>
      <c r="D390" s="193" t="str">
        <f t="shared" si="11"/>
        <v/>
      </c>
      <c r="E390" s="193" t="str">
        <f t="shared" si="12"/>
        <v/>
      </c>
      <c r="F390" s="105" t="str">
        <f>IF($C390="","",'3.工程情報'!$H390/'5.工程集計'!$H390)</f>
        <v/>
      </c>
      <c r="G390" s="105" t="str">
        <f>IF(OR($C390="",G$3="",'5.工程集計'!$H390=0),"",IF(G$4="均一配賦",G$3/'5.工程集計'!$C$4/'5.工程集計'!$H390,IF(G$4="減価償却費",G$3*'5.工程集計'!$E390/'5.工程集計'!$H390)))</f>
        <v/>
      </c>
      <c r="H390" s="105" t="str">
        <f>IF($C390="","",'5.工程集計'!D390/'5.工程集計'!I390)</f>
        <v/>
      </c>
      <c r="I390" s="105" t="str">
        <f>IF(OR($C390="",I$3="",'5.工程集計'!$I390=0),"",IF(I$4="均一配賦",I$3/'5.工程集計'!$C$4/'5.工程集計'!$I390,IF(I$4="減価償却費",I$3*'5.工程集計'!$E390/'5.工程集計'!$I390)))</f>
        <v/>
      </c>
      <c r="J390" s="106" t="str">
        <f>IF($C390="","",$J$3*'5.工程集計'!G390/'5.工程集計'!I390)</f>
        <v/>
      </c>
      <c r="K390" s="105" t="str">
        <f>IF($C390="","",'3.工程情報'!I390/'5.工程集計'!I390)</f>
        <v/>
      </c>
      <c r="L390" s="105" t="str">
        <f>IF($C390="","",'3.工程情報'!J390/'5.工程集計'!I390)</f>
        <v/>
      </c>
      <c r="M390" s="105" t="str">
        <f>IF($C390="","",'3.工程情報'!K390/'5.工程集計'!I390)</f>
        <v/>
      </c>
      <c r="N390" s="105" t="str">
        <f>IF($C390="","",'3.工程情報'!L390/'5.工程集計'!I390)</f>
        <v/>
      </c>
      <c r="O390" s="105" t="str">
        <f>IF($C390="","",'3.工程情報'!M390/'5.工程集計'!I390)</f>
        <v/>
      </c>
      <c r="P390" s="105" t="str">
        <f>IF(OR($C390="",P$3="",'5.工程集計'!$I390=0),"",IF(P$4="均一配賦",P$3/'5.工程集計'!$C$4/'5.工程集計'!$I390,IF(P$4="減価償却費",P$3*'5.工程集計'!$E390/'5.工程集計'!$I390)))</f>
        <v/>
      </c>
      <c r="Q390" s="105" t="str">
        <f>IF(OR($C390="",Q$3="",'5.工程集計'!$I390=0),"",IF(Q$4="均一配賦",Q$3/'5.工程集計'!$C$4/'5.工程集計'!$I390,IF(Q$4="減価償却費",Q$3*'5.工程集計'!$E390/'5.工程集計'!$I390)))</f>
        <v/>
      </c>
      <c r="R390" s="105" t="str">
        <f>IF(OR($C390="",R$3="",'5.工程集計'!$I390=0),"",IF(R$4="均一配賦",R$3/'5.工程集計'!$C$4/'5.工程集計'!$I390,IF(R$4="減価償却費",R$3*'5.工程集計'!$E390/'5.工程集計'!$I390)))</f>
        <v/>
      </c>
      <c r="S390" s="105" t="str">
        <f>IF(OR($C390="",S$3="",'5.工程集計'!$I390=0),"",IF(S$4="均一配賦",S$3/'5.工程集計'!$C$4/'5.工程集計'!$I390,IF(S$4="減価償却費",S$3*'5.工程集計'!$E390/'5.工程集計'!$I390)))</f>
        <v/>
      </c>
      <c r="T390" s="105" t="str">
        <f>IF(OR($C390="",T$3="",'5.工程集計'!$I390=0),"",IF(T$4="均一配賦",T$3/'5.工程集計'!$C$4/'5.工程集計'!$I390,IF(T$4="減価償却費",T$3*'5.工程集計'!$E390/'5.工程集計'!$I390)))</f>
        <v/>
      </c>
      <c r="U390" s="105" t="str">
        <f>IF(OR($C390="",U$3="",'5.工程集計'!$I390=0),"",IF(U$4="均一配賦",U$3/'5.工程集計'!$C$4/'5.工程集計'!$I390,IF(U$4="減価償却費",U$3*'5.工程集計'!$E390/'5.工程集計'!$I390)))</f>
        <v/>
      </c>
      <c r="V390" s="105" t="str">
        <f>IF(OR($C390="",V$3="",'5.工程集計'!$I390=0),"",IF(V$4="均一配賦",V$3/'5.工程集計'!$C$4/'5.工程集計'!$I390,IF(V$4="減価償却費",V$3*'5.工程集計'!$E390/'5.工程集計'!$I390)))</f>
        <v/>
      </c>
      <c r="W390" s="105" t="str">
        <f>IF(OR($C390="",W$3="",'5.工程集計'!$I390=0),"",IF(W$4="均一配賦",W$3/'5.工程集計'!$C$4/'5.工程集計'!$I390,IF(W$4="減価償却費",W$3*'5.工程集計'!$E390/'5.工程集計'!$I390)))</f>
        <v/>
      </c>
      <c r="X390" s="105" t="str">
        <f>IF(OR($C390="",X$3="",'5.工程集計'!$I390=0),"",IF(X$4="均一配賦",X$3/'5.工程集計'!$C$4/'5.工程集計'!$I390,IF(X$4="減価償却費",X$3*'5.工程集計'!$E390/'5.工程集計'!$I390)))</f>
        <v/>
      </c>
      <c r="Y390" s="105" t="str">
        <f>IF(OR($C390="",Y$3="",'5.工程集計'!$I390=0),"",IF(Y$4="均一配賦",Y$3/'5.工程集計'!$C$4/'5.工程集計'!$I390,IF(Y$4="減価償却費",Y$3*'5.工程集計'!$E390/'5.工程集計'!$I390)))</f>
        <v/>
      </c>
      <c r="Z390" s="105" t="str">
        <f>IF(OR($C390="",Z$3="",'5.工程集計'!$I390=0),"",IF(Z$4="均一配賦",Z$3/'5.工程集計'!$C$4/'5.工程集計'!$I390,IF(Z$4="減価償却費",Z$3*'5.工程集計'!$E390/'5.工程集計'!$I390)))</f>
        <v/>
      </c>
      <c r="AA390" s="105" t="str">
        <f>IF(OR($C390="",AA$3="",'5.工程集計'!$I390=0),"",IF(AA$4="均一配賦",AA$3/'5.工程集計'!$C$4/'5.工程集計'!$I390,IF(AA$4="減価償却費",AA$3*'5.工程集計'!$E390/'5.工程集計'!$I390)))</f>
        <v/>
      </c>
    </row>
    <row r="391" spans="2:27" ht="21.75" customHeight="1">
      <c r="B391" s="14" t="str">
        <f>IF('3.工程情報'!B391="","",'3.工程情報'!B391)</f>
        <v/>
      </c>
      <c r="C391" s="14" t="str">
        <f>IF('3.工程情報'!C391="","",'3.工程情報'!C391)</f>
        <v/>
      </c>
      <c r="D391" s="193" t="str">
        <f t="shared" ref="D391:D454" si="13">IF(C391="","",F391+G391)</f>
        <v/>
      </c>
      <c r="E391" s="193" t="str">
        <f t="shared" ref="E391:E454" si="14">IF(C391="","",SUM(H391:AA391))</f>
        <v/>
      </c>
      <c r="F391" s="105" t="str">
        <f>IF($C391="","",'3.工程情報'!$H391/'5.工程集計'!$H391)</f>
        <v/>
      </c>
      <c r="G391" s="105" t="str">
        <f>IF(OR($C391="",G$3="",'5.工程集計'!$H391=0),"",IF(G$4="均一配賦",G$3/'5.工程集計'!$C$4/'5.工程集計'!$H391,IF(G$4="減価償却費",G$3*'5.工程集計'!$E391/'5.工程集計'!$H391)))</f>
        <v/>
      </c>
      <c r="H391" s="105" t="str">
        <f>IF($C391="","",'5.工程集計'!D391/'5.工程集計'!I391)</f>
        <v/>
      </c>
      <c r="I391" s="105" t="str">
        <f>IF(OR($C391="",I$3="",'5.工程集計'!$I391=0),"",IF(I$4="均一配賦",I$3/'5.工程集計'!$C$4/'5.工程集計'!$I391,IF(I$4="減価償却費",I$3*'5.工程集計'!$E391/'5.工程集計'!$I391)))</f>
        <v/>
      </c>
      <c r="J391" s="106" t="str">
        <f>IF($C391="","",$J$3*'5.工程集計'!G391/'5.工程集計'!I391)</f>
        <v/>
      </c>
      <c r="K391" s="105" t="str">
        <f>IF($C391="","",'3.工程情報'!I391/'5.工程集計'!I391)</f>
        <v/>
      </c>
      <c r="L391" s="105" t="str">
        <f>IF($C391="","",'3.工程情報'!J391/'5.工程集計'!I391)</f>
        <v/>
      </c>
      <c r="M391" s="105" t="str">
        <f>IF($C391="","",'3.工程情報'!K391/'5.工程集計'!I391)</f>
        <v/>
      </c>
      <c r="N391" s="105" t="str">
        <f>IF($C391="","",'3.工程情報'!L391/'5.工程集計'!I391)</f>
        <v/>
      </c>
      <c r="O391" s="105" t="str">
        <f>IF($C391="","",'3.工程情報'!M391/'5.工程集計'!I391)</f>
        <v/>
      </c>
      <c r="P391" s="105" t="str">
        <f>IF(OR($C391="",P$3="",'5.工程集計'!$I391=0),"",IF(P$4="均一配賦",P$3/'5.工程集計'!$C$4/'5.工程集計'!$I391,IF(P$4="減価償却費",P$3*'5.工程集計'!$E391/'5.工程集計'!$I391)))</f>
        <v/>
      </c>
      <c r="Q391" s="105" t="str">
        <f>IF(OR($C391="",Q$3="",'5.工程集計'!$I391=0),"",IF(Q$4="均一配賦",Q$3/'5.工程集計'!$C$4/'5.工程集計'!$I391,IF(Q$4="減価償却費",Q$3*'5.工程集計'!$E391/'5.工程集計'!$I391)))</f>
        <v/>
      </c>
      <c r="R391" s="105" t="str">
        <f>IF(OR($C391="",R$3="",'5.工程集計'!$I391=0),"",IF(R$4="均一配賦",R$3/'5.工程集計'!$C$4/'5.工程集計'!$I391,IF(R$4="減価償却費",R$3*'5.工程集計'!$E391/'5.工程集計'!$I391)))</f>
        <v/>
      </c>
      <c r="S391" s="105" t="str">
        <f>IF(OR($C391="",S$3="",'5.工程集計'!$I391=0),"",IF(S$4="均一配賦",S$3/'5.工程集計'!$C$4/'5.工程集計'!$I391,IF(S$4="減価償却費",S$3*'5.工程集計'!$E391/'5.工程集計'!$I391)))</f>
        <v/>
      </c>
      <c r="T391" s="105" t="str">
        <f>IF(OR($C391="",T$3="",'5.工程集計'!$I391=0),"",IF(T$4="均一配賦",T$3/'5.工程集計'!$C$4/'5.工程集計'!$I391,IF(T$4="減価償却費",T$3*'5.工程集計'!$E391/'5.工程集計'!$I391)))</f>
        <v/>
      </c>
      <c r="U391" s="105" t="str">
        <f>IF(OR($C391="",U$3="",'5.工程集計'!$I391=0),"",IF(U$4="均一配賦",U$3/'5.工程集計'!$C$4/'5.工程集計'!$I391,IF(U$4="減価償却費",U$3*'5.工程集計'!$E391/'5.工程集計'!$I391)))</f>
        <v/>
      </c>
      <c r="V391" s="105" t="str">
        <f>IF(OR($C391="",V$3="",'5.工程集計'!$I391=0),"",IF(V$4="均一配賦",V$3/'5.工程集計'!$C$4/'5.工程集計'!$I391,IF(V$4="減価償却費",V$3*'5.工程集計'!$E391/'5.工程集計'!$I391)))</f>
        <v/>
      </c>
      <c r="W391" s="105" t="str">
        <f>IF(OR($C391="",W$3="",'5.工程集計'!$I391=0),"",IF(W$4="均一配賦",W$3/'5.工程集計'!$C$4/'5.工程集計'!$I391,IF(W$4="減価償却費",W$3*'5.工程集計'!$E391/'5.工程集計'!$I391)))</f>
        <v/>
      </c>
      <c r="X391" s="105" t="str">
        <f>IF(OR($C391="",X$3="",'5.工程集計'!$I391=0),"",IF(X$4="均一配賦",X$3/'5.工程集計'!$C$4/'5.工程集計'!$I391,IF(X$4="減価償却費",X$3*'5.工程集計'!$E391/'5.工程集計'!$I391)))</f>
        <v/>
      </c>
      <c r="Y391" s="105" t="str">
        <f>IF(OR($C391="",Y$3="",'5.工程集計'!$I391=0),"",IF(Y$4="均一配賦",Y$3/'5.工程集計'!$C$4/'5.工程集計'!$I391,IF(Y$4="減価償却費",Y$3*'5.工程集計'!$E391/'5.工程集計'!$I391)))</f>
        <v/>
      </c>
      <c r="Z391" s="105" t="str">
        <f>IF(OR($C391="",Z$3="",'5.工程集計'!$I391=0),"",IF(Z$4="均一配賦",Z$3/'5.工程集計'!$C$4/'5.工程集計'!$I391,IF(Z$4="減価償却費",Z$3*'5.工程集計'!$E391/'5.工程集計'!$I391)))</f>
        <v/>
      </c>
      <c r="AA391" s="105" t="str">
        <f>IF(OR($C391="",AA$3="",'5.工程集計'!$I391=0),"",IF(AA$4="均一配賦",AA$3/'5.工程集計'!$C$4/'5.工程集計'!$I391,IF(AA$4="減価償却費",AA$3*'5.工程集計'!$E391/'5.工程集計'!$I391)))</f>
        <v/>
      </c>
    </row>
    <row r="392" spans="2:27" ht="21.75" customHeight="1">
      <c r="B392" s="14" t="str">
        <f>IF('3.工程情報'!B392="","",'3.工程情報'!B392)</f>
        <v/>
      </c>
      <c r="C392" s="14" t="str">
        <f>IF('3.工程情報'!C392="","",'3.工程情報'!C392)</f>
        <v/>
      </c>
      <c r="D392" s="193" t="str">
        <f t="shared" si="13"/>
        <v/>
      </c>
      <c r="E392" s="193" t="str">
        <f t="shared" si="14"/>
        <v/>
      </c>
      <c r="F392" s="105" t="str">
        <f>IF($C392="","",'3.工程情報'!$H392/'5.工程集計'!$H392)</f>
        <v/>
      </c>
      <c r="G392" s="105" t="str">
        <f>IF(OR($C392="",G$3="",'5.工程集計'!$H392=0),"",IF(G$4="均一配賦",G$3/'5.工程集計'!$C$4/'5.工程集計'!$H392,IF(G$4="減価償却費",G$3*'5.工程集計'!$E392/'5.工程集計'!$H392)))</f>
        <v/>
      </c>
      <c r="H392" s="105" t="str">
        <f>IF($C392="","",'5.工程集計'!D392/'5.工程集計'!I392)</f>
        <v/>
      </c>
      <c r="I392" s="105" t="str">
        <f>IF(OR($C392="",I$3="",'5.工程集計'!$I392=0),"",IF(I$4="均一配賦",I$3/'5.工程集計'!$C$4/'5.工程集計'!$I392,IF(I$4="減価償却費",I$3*'5.工程集計'!$E392/'5.工程集計'!$I392)))</f>
        <v/>
      </c>
      <c r="J392" s="106" t="str">
        <f>IF($C392="","",$J$3*'5.工程集計'!G392/'5.工程集計'!I392)</f>
        <v/>
      </c>
      <c r="K392" s="105" t="str">
        <f>IF($C392="","",'3.工程情報'!I392/'5.工程集計'!I392)</f>
        <v/>
      </c>
      <c r="L392" s="105" t="str">
        <f>IF($C392="","",'3.工程情報'!J392/'5.工程集計'!I392)</f>
        <v/>
      </c>
      <c r="M392" s="105" t="str">
        <f>IF($C392="","",'3.工程情報'!K392/'5.工程集計'!I392)</f>
        <v/>
      </c>
      <c r="N392" s="105" t="str">
        <f>IF($C392="","",'3.工程情報'!L392/'5.工程集計'!I392)</f>
        <v/>
      </c>
      <c r="O392" s="105" t="str">
        <f>IF($C392="","",'3.工程情報'!M392/'5.工程集計'!I392)</f>
        <v/>
      </c>
      <c r="P392" s="105" t="str">
        <f>IF(OR($C392="",P$3="",'5.工程集計'!$I392=0),"",IF(P$4="均一配賦",P$3/'5.工程集計'!$C$4/'5.工程集計'!$I392,IF(P$4="減価償却費",P$3*'5.工程集計'!$E392/'5.工程集計'!$I392)))</f>
        <v/>
      </c>
      <c r="Q392" s="105" t="str">
        <f>IF(OR($C392="",Q$3="",'5.工程集計'!$I392=0),"",IF(Q$4="均一配賦",Q$3/'5.工程集計'!$C$4/'5.工程集計'!$I392,IF(Q$4="減価償却費",Q$3*'5.工程集計'!$E392/'5.工程集計'!$I392)))</f>
        <v/>
      </c>
      <c r="R392" s="105" t="str">
        <f>IF(OR($C392="",R$3="",'5.工程集計'!$I392=0),"",IF(R$4="均一配賦",R$3/'5.工程集計'!$C$4/'5.工程集計'!$I392,IF(R$4="減価償却費",R$3*'5.工程集計'!$E392/'5.工程集計'!$I392)))</f>
        <v/>
      </c>
      <c r="S392" s="105" t="str">
        <f>IF(OR($C392="",S$3="",'5.工程集計'!$I392=0),"",IF(S$4="均一配賦",S$3/'5.工程集計'!$C$4/'5.工程集計'!$I392,IF(S$4="減価償却費",S$3*'5.工程集計'!$E392/'5.工程集計'!$I392)))</f>
        <v/>
      </c>
      <c r="T392" s="105" t="str">
        <f>IF(OR($C392="",T$3="",'5.工程集計'!$I392=0),"",IF(T$4="均一配賦",T$3/'5.工程集計'!$C$4/'5.工程集計'!$I392,IF(T$4="減価償却費",T$3*'5.工程集計'!$E392/'5.工程集計'!$I392)))</f>
        <v/>
      </c>
      <c r="U392" s="105" t="str">
        <f>IF(OR($C392="",U$3="",'5.工程集計'!$I392=0),"",IF(U$4="均一配賦",U$3/'5.工程集計'!$C$4/'5.工程集計'!$I392,IF(U$4="減価償却費",U$3*'5.工程集計'!$E392/'5.工程集計'!$I392)))</f>
        <v/>
      </c>
      <c r="V392" s="105" t="str">
        <f>IF(OR($C392="",V$3="",'5.工程集計'!$I392=0),"",IF(V$4="均一配賦",V$3/'5.工程集計'!$C$4/'5.工程集計'!$I392,IF(V$4="減価償却費",V$3*'5.工程集計'!$E392/'5.工程集計'!$I392)))</f>
        <v/>
      </c>
      <c r="W392" s="105" t="str">
        <f>IF(OR($C392="",W$3="",'5.工程集計'!$I392=0),"",IF(W$4="均一配賦",W$3/'5.工程集計'!$C$4/'5.工程集計'!$I392,IF(W$4="減価償却費",W$3*'5.工程集計'!$E392/'5.工程集計'!$I392)))</f>
        <v/>
      </c>
      <c r="X392" s="105" t="str">
        <f>IF(OR($C392="",X$3="",'5.工程集計'!$I392=0),"",IF(X$4="均一配賦",X$3/'5.工程集計'!$C$4/'5.工程集計'!$I392,IF(X$4="減価償却費",X$3*'5.工程集計'!$E392/'5.工程集計'!$I392)))</f>
        <v/>
      </c>
      <c r="Y392" s="105" t="str">
        <f>IF(OR($C392="",Y$3="",'5.工程集計'!$I392=0),"",IF(Y$4="均一配賦",Y$3/'5.工程集計'!$C$4/'5.工程集計'!$I392,IF(Y$4="減価償却費",Y$3*'5.工程集計'!$E392/'5.工程集計'!$I392)))</f>
        <v/>
      </c>
      <c r="Z392" s="105" t="str">
        <f>IF(OR($C392="",Z$3="",'5.工程集計'!$I392=0),"",IF(Z$4="均一配賦",Z$3/'5.工程集計'!$C$4/'5.工程集計'!$I392,IF(Z$4="減価償却費",Z$3*'5.工程集計'!$E392/'5.工程集計'!$I392)))</f>
        <v/>
      </c>
      <c r="AA392" s="105" t="str">
        <f>IF(OR($C392="",AA$3="",'5.工程集計'!$I392=0),"",IF(AA$4="均一配賦",AA$3/'5.工程集計'!$C$4/'5.工程集計'!$I392,IF(AA$4="減価償却費",AA$3*'5.工程集計'!$E392/'5.工程集計'!$I392)))</f>
        <v/>
      </c>
    </row>
    <row r="393" spans="2:27" ht="21.75" customHeight="1">
      <c r="B393" s="14" t="str">
        <f>IF('3.工程情報'!B393="","",'3.工程情報'!B393)</f>
        <v/>
      </c>
      <c r="C393" s="14" t="str">
        <f>IF('3.工程情報'!C393="","",'3.工程情報'!C393)</f>
        <v/>
      </c>
      <c r="D393" s="193" t="str">
        <f t="shared" si="13"/>
        <v/>
      </c>
      <c r="E393" s="193" t="str">
        <f t="shared" si="14"/>
        <v/>
      </c>
      <c r="F393" s="105" t="str">
        <f>IF($C393="","",'3.工程情報'!$H393/'5.工程集計'!$H393)</f>
        <v/>
      </c>
      <c r="G393" s="105" t="str">
        <f>IF(OR($C393="",G$3="",'5.工程集計'!$H393=0),"",IF(G$4="均一配賦",G$3/'5.工程集計'!$C$4/'5.工程集計'!$H393,IF(G$4="減価償却費",G$3*'5.工程集計'!$E393/'5.工程集計'!$H393)))</f>
        <v/>
      </c>
      <c r="H393" s="105" t="str">
        <f>IF($C393="","",'5.工程集計'!D393/'5.工程集計'!I393)</f>
        <v/>
      </c>
      <c r="I393" s="105" t="str">
        <f>IF(OR($C393="",I$3="",'5.工程集計'!$I393=0),"",IF(I$4="均一配賦",I$3/'5.工程集計'!$C$4/'5.工程集計'!$I393,IF(I$4="減価償却費",I$3*'5.工程集計'!$E393/'5.工程集計'!$I393)))</f>
        <v/>
      </c>
      <c r="J393" s="106" t="str">
        <f>IF($C393="","",$J$3*'5.工程集計'!G393/'5.工程集計'!I393)</f>
        <v/>
      </c>
      <c r="K393" s="105" t="str">
        <f>IF($C393="","",'3.工程情報'!I393/'5.工程集計'!I393)</f>
        <v/>
      </c>
      <c r="L393" s="105" t="str">
        <f>IF($C393="","",'3.工程情報'!J393/'5.工程集計'!I393)</f>
        <v/>
      </c>
      <c r="M393" s="105" t="str">
        <f>IF($C393="","",'3.工程情報'!K393/'5.工程集計'!I393)</f>
        <v/>
      </c>
      <c r="N393" s="105" t="str">
        <f>IF($C393="","",'3.工程情報'!L393/'5.工程集計'!I393)</f>
        <v/>
      </c>
      <c r="O393" s="105" t="str">
        <f>IF($C393="","",'3.工程情報'!M393/'5.工程集計'!I393)</f>
        <v/>
      </c>
      <c r="P393" s="105" t="str">
        <f>IF(OR($C393="",P$3="",'5.工程集計'!$I393=0),"",IF(P$4="均一配賦",P$3/'5.工程集計'!$C$4/'5.工程集計'!$I393,IF(P$4="減価償却費",P$3*'5.工程集計'!$E393/'5.工程集計'!$I393)))</f>
        <v/>
      </c>
      <c r="Q393" s="105" t="str">
        <f>IF(OR($C393="",Q$3="",'5.工程集計'!$I393=0),"",IF(Q$4="均一配賦",Q$3/'5.工程集計'!$C$4/'5.工程集計'!$I393,IF(Q$4="減価償却費",Q$3*'5.工程集計'!$E393/'5.工程集計'!$I393)))</f>
        <v/>
      </c>
      <c r="R393" s="105" t="str">
        <f>IF(OR($C393="",R$3="",'5.工程集計'!$I393=0),"",IF(R$4="均一配賦",R$3/'5.工程集計'!$C$4/'5.工程集計'!$I393,IF(R$4="減価償却費",R$3*'5.工程集計'!$E393/'5.工程集計'!$I393)))</f>
        <v/>
      </c>
      <c r="S393" s="105" t="str">
        <f>IF(OR($C393="",S$3="",'5.工程集計'!$I393=0),"",IF(S$4="均一配賦",S$3/'5.工程集計'!$C$4/'5.工程集計'!$I393,IF(S$4="減価償却費",S$3*'5.工程集計'!$E393/'5.工程集計'!$I393)))</f>
        <v/>
      </c>
      <c r="T393" s="105" t="str">
        <f>IF(OR($C393="",T$3="",'5.工程集計'!$I393=0),"",IF(T$4="均一配賦",T$3/'5.工程集計'!$C$4/'5.工程集計'!$I393,IF(T$4="減価償却費",T$3*'5.工程集計'!$E393/'5.工程集計'!$I393)))</f>
        <v/>
      </c>
      <c r="U393" s="105" t="str">
        <f>IF(OR($C393="",U$3="",'5.工程集計'!$I393=0),"",IF(U$4="均一配賦",U$3/'5.工程集計'!$C$4/'5.工程集計'!$I393,IF(U$4="減価償却費",U$3*'5.工程集計'!$E393/'5.工程集計'!$I393)))</f>
        <v/>
      </c>
      <c r="V393" s="105" t="str">
        <f>IF(OR($C393="",V$3="",'5.工程集計'!$I393=0),"",IF(V$4="均一配賦",V$3/'5.工程集計'!$C$4/'5.工程集計'!$I393,IF(V$4="減価償却費",V$3*'5.工程集計'!$E393/'5.工程集計'!$I393)))</f>
        <v/>
      </c>
      <c r="W393" s="105" t="str">
        <f>IF(OR($C393="",W$3="",'5.工程集計'!$I393=0),"",IF(W$4="均一配賦",W$3/'5.工程集計'!$C$4/'5.工程集計'!$I393,IF(W$4="減価償却費",W$3*'5.工程集計'!$E393/'5.工程集計'!$I393)))</f>
        <v/>
      </c>
      <c r="X393" s="105" t="str">
        <f>IF(OR($C393="",X$3="",'5.工程集計'!$I393=0),"",IF(X$4="均一配賦",X$3/'5.工程集計'!$C$4/'5.工程集計'!$I393,IF(X$4="減価償却費",X$3*'5.工程集計'!$E393/'5.工程集計'!$I393)))</f>
        <v/>
      </c>
      <c r="Y393" s="105" t="str">
        <f>IF(OR($C393="",Y$3="",'5.工程集計'!$I393=0),"",IF(Y$4="均一配賦",Y$3/'5.工程集計'!$C$4/'5.工程集計'!$I393,IF(Y$4="減価償却費",Y$3*'5.工程集計'!$E393/'5.工程集計'!$I393)))</f>
        <v/>
      </c>
      <c r="Z393" s="105" t="str">
        <f>IF(OR($C393="",Z$3="",'5.工程集計'!$I393=0),"",IF(Z$4="均一配賦",Z$3/'5.工程集計'!$C$4/'5.工程集計'!$I393,IF(Z$4="減価償却費",Z$3*'5.工程集計'!$E393/'5.工程集計'!$I393)))</f>
        <v/>
      </c>
      <c r="AA393" s="105" t="str">
        <f>IF(OR($C393="",AA$3="",'5.工程集計'!$I393=0),"",IF(AA$4="均一配賦",AA$3/'5.工程集計'!$C$4/'5.工程集計'!$I393,IF(AA$4="減価償却費",AA$3*'5.工程集計'!$E393/'5.工程集計'!$I393)))</f>
        <v/>
      </c>
    </row>
    <row r="394" spans="2:27" ht="21.75" customHeight="1">
      <c r="B394" s="14" t="str">
        <f>IF('3.工程情報'!B394="","",'3.工程情報'!B394)</f>
        <v/>
      </c>
      <c r="C394" s="14" t="str">
        <f>IF('3.工程情報'!C394="","",'3.工程情報'!C394)</f>
        <v/>
      </c>
      <c r="D394" s="193" t="str">
        <f t="shared" si="13"/>
        <v/>
      </c>
      <c r="E394" s="193" t="str">
        <f t="shared" si="14"/>
        <v/>
      </c>
      <c r="F394" s="105" t="str">
        <f>IF($C394="","",'3.工程情報'!$H394/'5.工程集計'!$H394)</f>
        <v/>
      </c>
      <c r="G394" s="105" t="str">
        <f>IF(OR($C394="",G$3="",'5.工程集計'!$H394=0),"",IF(G$4="均一配賦",G$3/'5.工程集計'!$C$4/'5.工程集計'!$H394,IF(G$4="減価償却費",G$3*'5.工程集計'!$E394/'5.工程集計'!$H394)))</f>
        <v/>
      </c>
      <c r="H394" s="105" t="str">
        <f>IF($C394="","",'5.工程集計'!D394/'5.工程集計'!I394)</f>
        <v/>
      </c>
      <c r="I394" s="105" t="str">
        <f>IF(OR($C394="",I$3="",'5.工程集計'!$I394=0),"",IF(I$4="均一配賦",I$3/'5.工程集計'!$C$4/'5.工程集計'!$I394,IF(I$4="減価償却費",I$3*'5.工程集計'!$E394/'5.工程集計'!$I394)))</f>
        <v/>
      </c>
      <c r="J394" s="106" t="str">
        <f>IF($C394="","",$J$3*'5.工程集計'!G394/'5.工程集計'!I394)</f>
        <v/>
      </c>
      <c r="K394" s="105" t="str">
        <f>IF($C394="","",'3.工程情報'!I394/'5.工程集計'!I394)</f>
        <v/>
      </c>
      <c r="L394" s="105" t="str">
        <f>IF($C394="","",'3.工程情報'!J394/'5.工程集計'!I394)</f>
        <v/>
      </c>
      <c r="M394" s="105" t="str">
        <f>IF($C394="","",'3.工程情報'!K394/'5.工程集計'!I394)</f>
        <v/>
      </c>
      <c r="N394" s="105" t="str">
        <f>IF($C394="","",'3.工程情報'!L394/'5.工程集計'!I394)</f>
        <v/>
      </c>
      <c r="O394" s="105" t="str">
        <f>IF($C394="","",'3.工程情報'!M394/'5.工程集計'!I394)</f>
        <v/>
      </c>
      <c r="P394" s="105" t="str">
        <f>IF(OR($C394="",P$3="",'5.工程集計'!$I394=0),"",IF(P$4="均一配賦",P$3/'5.工程集計'!$C$4/'5.工程集計'!$I394,IF(P$4="減価償却費",P$3*'5.工程集計'!$E394/'5.工程集計'!$I394)))</f>
        <v/>
      </c>
      <c r="Q394" s="105" t="str">
        <f>IF(OR($C394="",Q$3="",'5.工程集計'!$I394=0),"",IF(Q$4="均一配賦",Q$3/'5.工程集計'!$C$4/'5.工程集計'!$I394,IF(Q$4="減価償却費",Q$3*'5.工程集計'!$E394/'5.工程集計'!$I394)))</f>
        <v/>
      </c>
      <c r="R394" s="105" t="str">
        <f>IF(OR($C394="",R$3="",'5.工程集計'!$I394=0),"",IF(R$4="均一配賦",R$3/'5.工程集計'!$C$4/'5.工程集計'!$I394,IF(R$4="減価償却費",R$3*'5.工程集計'!$E394/'5.工程集計'!$I394)))</f>
        <v/>
      </c>
      <c r="S394" s="105" t="str">
        <f>IF(OR($C394="",S$3="",'5.工程集計'!$I394=0),"",IF(S$4="均一配賦",S$3/'5.工程集計'!$C$4/'5.工程集計'!$I394,IF(S$4="減価償却費",S$3*'5.工程集計'!$E394/'5.工程集計'!$I394)))</f>
        <v/>
      </c>
      <c r="T394" s="105" t="str">
        <f>IF(OR($C394="",T$3="",'5.工程集計'!$I394=0),"",IF(T$4="均一配賦",T$3/'5.工程集計'!$C$4/'5.工程集計'!$I394,IF(T$4="減価償却費",T$3*'5.工程集計'!$E394/'5.工程集計'!$I394)))</f>
        <v/>
      </c>
      <c r="U394" s="105" t="str">
        <f>IF(OR($C394="",U$3="",'5.工程集計'!$I394=0),"",IF(U$4="均一配賦",U$3/'5.工程集計'!$C$4/'5.工程集計'!$I394,IF(U$4="減価償却費",U$3*'5.工程集計'!$E394/'5.工程集計'!$I394)))</f>
        <v/>
      </c>
      <c r="V394" s="105" t="str">
        <f>IF(OR($C394="",V$3="",'5.工程集計'!$I394=0),"",IF(V$4="均一配賦",V$3/'5.工程集計'!$C$4/'5.工程集計'!$I394,IF(V$4="減価償却費",V$3*'5.工程集計'!$E394/'5.工程集計'!$I394)))</f>
        <v/>
      </c>
      <c r="W394" s="105" t="str">
        <f>IF(OR($C394="",W$3="",'5.工程集計'!$I394=0),"",IF(W$4="均一配賦",W$3/'5.工程集計'!$C$4/'5.工程集計'!$I394,IF(W$4="減価償却費",W$3*'5.工程集計'!$E394/'5.工程集計'!$I394)))</f>
        <v/>
      </c>
      <c r="X394" s="105" t="str">
        <f>IF(OR($C394="",X$3="",'5.工程集計'!$I394=0),"",IF(X$4="均一配賦",X$3/'5.工程集計'!$C$4/'5.工程集計'!$I394,IF(X$4="減価償却費",X$3*'5.工程集計'!$E394/'5.工程集計'!$I394)))</f>
        <v/>
      </c>
      <c r="Y394" s="105" t="str">
        <f>IF(OR($C394="",Y$3="",'5.工程集計'!$I394=0),"",IF(Y$4="均一配賦",Y$3/'5.工程集計'!$C$4/'5.工程集計'!$I394,IF(Y$4="減価償却費",Y$3*'5.工程集計'!$E394/'5.工程集計'!$I394)))</f>
        <v/>
      </c>
      <c r="Z394" s="105" t="str">
        <f>IF(OR($C394="",Z$3="",'5.工程集計'!$I394=0),"",IF(Z$4="均一配賦",Z$3/'5.工程集計'!$C$4/'5.工程集計'!$I394,IF(Z$4="減価償却費",Z$3*'5.工程集計'!$E394/'5.工程集計'!$I394)))</f>
        <v/>
      </c>
      <c r="AA394" s="105" t="str">
        <f>IF(OR($C394="",AA$3="",'5.工程集計'!$I394=0),"",IF(AA$4="均一配賦",AA$3/'5.工程集計'!$C$4/'5.工程集計'!$I394,IF(AA$4="減価償却費",AA$3*'5.工程集計'!$E394/'5.工程集計'!$I394)))</f>
        <v/>
      </c>
    </row>
    <row r="395" spans="2:27" ht="21.75" customHeight="1">
      <c r="B395" s="14" t="str">
        <f>IF('3.工程情報'!B395="","",'3.工程情報'!B395)</f>
        <v/>
      </c>
      <c r="C395" s="14" t="str">
        <f>IF('3.工程情報'!C395="","",'3.工程情報'!C395)</f>
        <v/>
      </c>
      <c r="D395" s="193" t="str">
        <f t="shared" si="13"/>
        <v/>
      </c>
      <c r="E395" s="193" t="str">
        <f t="shared" si="14"/>
        <v/>
      </c>
      <c r="F395" s="105" t="str">
        <f>IF($C395="","",'3.工程情報'!$H395/'5.工程集計'!$H395)</f>
        <v/>
      </c>
      <c r="G395" s="105" t="str">
        <f>IF(OR($C395="",G$3="",'5.工程集計'!$H395=0),"",IF(G$4="均一配賦",G$3/'5.工程集計'!$C$4/'5.工程集計'!$H395,IF(G$4="減価償却費",G$3*'5.工程集計'!$E395/'5.工程集計'!$H395)))</f>
        <v/>
      </c>
      <c r="H395" s="105" t="str">
        <f>IF($C395="","",'5.工程集計'!D395/'5.工程集計'!I395)</f>
        <v/>
      </c>
      <c r="I395" s="105" t="str">
        <f>IF(OR($C395="",I$3="",'5.工程集計'!$I395=0),"",IF(I$4="均一配賦",I$3/'5.工程集計'!$C$4/'5.工程集計'!$I395,IF(I$4="減価償却費",I$3*'5.工程集計'!$E395/'5.工程集計'!$I395)))</f>
        <v/>
      </c>
      <c r="J395" s="106" t="str">
        <f>IF($C395="","",$J$3*'5.工程集計'!G395/'5.工程集計'!I395)</f>
        <v/>
      </c>
      <c r="K395" s="105" t="str">
        <f>IF($C395="","",'3.工程情報'!I395/'5.工程集計'!I395)</f>
        <v/>
      </c>
      <c r="L395" s="105" t="str">
        <f>IF($C395="","",'3.工程情報'!J395/'5.工程集計'!I395)</f>
        <v/>
      </c>
      <c r="M395" s="105" t="str">
        <f>IF($C395="","",'3.工程情報'!K395/'5.工程集計'!I395)</f>
        <v/>
      </c>
      <c r="N395" s="105" t="str">
        <f>IF($C395="","",'3.工程情報'!L395/'5.工程集計'!I395)</f>
        <v/>
      </c>
      <c r="O395" s="105" t="str">
        <f>IF($C395="","",'3.工程情報'!M395/'5.工程集計'!I395)</f>
        <v/>
      </c>
      <c r="P395" s="105" t="str">
        <f>IF(OR($C395="",P$3="",'5.工程集計'!$I395=0),"",IF(P$4="均一配賦",P$3/'5.工程集計'!$C$4/'5.工程集計'!$I395,IF(P$4="減価償却費",P$3*'5.工程集計'!$E395/'5.工程集計'!$I395)))</f>
        <v/>
      </c>
      <c r="Q395" s="105" t="str">
        <f>IF(OR($C395="",Q$3="",'5.工程集計'!$I395=0),"",IF(Q$4="均一配賦",Q$3/'5.工程集計'!$C$4/'5.工程集計'!$I395,IF(Q$4="減価償却費",Q$3*'5.工程集計'!$E395/'5.工程集計'!$I395)))</f>
        <v/>
      </c>
      <c r="R395" s="105" t="str">
        <f>IF(OR($C395="",R$3="",'5.工程集計'!$I395=0),"",IF(R$4="均一配賦",R$3/'5.工程集計'!$C$4/'5.工程集計'!$I395,IF(R$4="減価償却費",R$3*'5.工程集計'!$E395/'5.工程集計'!$I395)))</f>
        <v/>
      </c>
      <c r="S395" s="105" t="str">
        <f>IF(OR($C395="",S$3="",'5.工程集計'!$I395=0),"",IF(S$4="均一配賦",S$3/'5.工程集計'!$C$4/'5.工程集計'!$I395,IF(S$4="減価償却費",S$3*'5.工程集計'!$E395/'5.工程集計'!$I395)))</f>
        <v/>
      </c>
      <c r="T395" s="105" t="str">
        <f>IF(OR($C395="",T$3="",'5.工程集計'!$I395=0),"",IF(T$4="均一配賦",T$3/'5.工程集計'!$C$4/'5.工程集計'!$I395,IF(T$4="減価償却費",T$3*'5.工程集計'!$E395/'5.工程集計'!$I395)))</f>
        <v/>
      </c>
      <c r="U395" s="105" t="str">
        <f>IF(OR($C395="",U$3="",'5.工程集計'!$I395=0),"",IF(U$4="均一配賦",U$3/'5.工程集計'!$C$4/'5.工程集計'!$I395,IF(U$4="減価償却費",U$3*'5.工程集計'!$E395/'5.工程集計'!$I395)))</f>
        <v/>
      </c>
      <c r="V395" s="105" t="str">
        <f>IF(OR($C395="",V$3="",'5.工程集計'!$I395=0),"",IF(V$4="均一配賦",V$3/'5.工程集計'!$C$4/'5.工程集計'!$I395,IF(V$4="減価償却費",V$3*'5.工程集計'!$E395/'5.工程集計'!$I395)))</f>
        <v/>
      </c>
      <c r="W395" s="105" t="str">
        <f>IF(OR($C395="",W$3="",'5.工程集計'!$I395=0),"",IF(W$4="均一配賦",W$3/'5.工程集計'!$C$4/'5.工程集計'!$I395,IF(W$4="減価償却費",W$3*'5.工程集計'!$E395/'5.工程集計'!$I395)))</f>
        <v/>
      </c>
      <c r="X395" s="105" t="str">
        <f>IF(OR($C395="",X$3="",'5.工程集計'!$I395=0),"",IF(X$4="均一配賦",X$3/'5.工程集計'!$C$4/'5.工程集計'!$I395,IF(X$4="減価償却費",X$3*'5.工程集計'!$E395/'5.工程集計'!$I395)))</f>
        <v/>
      </c>
      <c r="Y395" s="105" t="str">
        <f>IF(OR($C395="",Y$3="",'5.工程集計'!$I395=0),"",IF(Y$4="均一配賦",Y$3/'5.工程集計'!$C$4/'5.工程集計'!$I395,IF(Y$4="減価償却費",Y$3*'5.工程集計'!$E395/'5.工程集計'!$I395)))</f>
        <v/>
      </c>
      <c r="Z395" s="105" t="str">
        <f>IF(OR($C395="",Z$3="",'5.工程集計'!$I395=0),"",IF(Z$4="均一配賦",Z$3/'5.工程集計'!$C$4/'5.工程集計'!$I395,IF(Z$4="減価償却費",Z$3*'5.工程集計'!$E395/'5.工程集計'!$I395)))</f>
        <v/>
      </c>
      <c r="AA395" s="105" t="str">
        <f>IF(OR($C395="",AA$3="",'5.工程集計'!$I395=0),"",IF(AA$4="均一配賦",AA$3/'5.工程集計'!$C$4/'5.工程集計'!$I395,IF(AA$4="減価償却費",AA$3*'5.工程集計'!$E395/'5.工程集計'!$I395)))</f>
        <v/>
      </c>
    </row>
    <row r="396" spans="2:27" ht="21.75" customHeight="1">
      <c r="B396" s="14" t="str">
        <f>IF('3.工程情報'!B396="","",'3.工程情報'!B396)</f>
        <v/>
      </c>
      <c r="C396" s="14" t="str">
        <f>IF('3.工程情報'!C396="","",'3.工程情報'!C396)</f>
        <v/>
      </c>
      <c r="D396" s="193" t="str">
        <f t="shared" si="13"/>
        <v/>
      </c>
      <c r="E396" s="193" t="str">
        <f t="shared" si="14"/>
        <v/>
      </c>
      <c r="F396" s="105" t="str">
        <f>IF($C396="","",'3.工程情報'!$H396/'5.工程集計'!$H396)</f>
        <v/>
      </c>
      <c r="G396" s="105" t="str">
        <f>IF(OR($C396="",G$3="",'5.工程集計'!$H396=0),"",IF(G$4="均一配賦",G$3/'5.工程集計'!$C$4/'5.工程集計'!$H396,IF(G$4="減価償却費",G$3*'5.工程集計'!$E396/'5.工程集計'!$H396)))</f>
        <v/>
      </c>
      <c r="H396" s="105" t="str">
        <f>IF($C396="","",'5.工程集計'!D396/'5.工程集計'!I396)</f>
        <v/>
      </c>
      <c r="I396" s="105" t="str">
        <f>IF(OR($C396="",I$3="",'5.工程集計'!$I396=0),"",IF(I$4="均一配賦",I$3/'5.工程集計'!$C$4/'5.工程集計'!$I396,IF(I$4="減価償却費",I$3*'5.工程集計'!$E396/'5.工程集計'!$I396)))</f>
        <v/>
      </c>
      <c r="J396" s="106" t="str">
        <f>IF($C396="","",$J$3*'5.工程集計'!G396/'5.工程集計'!I396)</f>
        <v/>
      </c>
      <c r="K396" s="105" t="str">
        <f>IF($C396="","",'3.工程情報'!I396/'5.工程集計'!I396)</f>
        <v/>
      </c>
      <c r="L396" s="105" t="str">
        <f>IF($C396="","",'3.工程情報'!J396/'5.工程集計'!I396)</f>
        <v/>
      </c>
      <c r="M396" s="105" t="str">
        <f>IF($C396="","",'3.工程情報'!K396/'5.工程集計'!I396)</f>
        <v/>
      </c>
      <c r="N396" s="105" t="str">
        <f>IF($C396="","",'3.工程情報'!L396/'5.工程集計'!I396)</f>
        <v/>
      </c>
      <c r="O396" s="105" t="str">
        <f>IF($C396="","",'3.工程情報'!M396/'5.工程集計'!I396)</f>
        <v/>
      </c>
      <c r="P396" s="105" t="str">
        <f>IF(OR($C396="",P$3="",'5.工程集計'!$I396=0),"",IF(P$4="均一配賦",P$3/'5.工程集計'!$C$4/'5.工程集計'!$I396,IF(P$4="減価償却費",P$3*'5.工程集計'!$E396/'5.工程集計'!$I396)))</f>
        <v/>
      </c>
      <c r="Q396" s="105" t="str">
        <f>IF(OR($C396="",Q$3="",'5.工程集計'!$I396=0),"",IF(Q$4="均一配賦",Q$3/'5.工程集計'!$C$4/'5.工程集計'!$I396,IF(Q$4="減価償却費",Q$3*'5.工程集計'!$E396/'5.工程集計'!$I396)))</f>
        <v/>
      </c>
      <c r="R396" s="105" t="str">
        <f>IF(OR($C396="",R$3="",'5.工程集計'!$I396=0),"",IF(R$4="均一配賦",R$3/'5.工程集計'!$C$4/'5.工程集計'!$I396,IF(R$4="減価償却費",R$3*'5.工程集計'!$E396/'5.工程集計'!$I396)))</f>
        <v/>
      </c>
      <c r="S396" s="105" t="str">
        <f>IF(OR($C396="",S$3="",'5.工程集計'!$I396=0),"",IF(S$4="均一配賦",S$3/'5.工程集計'!$C$4/'5.工程集計'!$I396,IF(S$4="減価償却費",S$3*'5.工程集計'!$E396/'5.工程集計'!$I396)))</f>
        <v/>
      </c>
      <c r="T396" s="105" t="str">
        <f>IF(OR($C396="",T$3="",'5.工程集計'!$I396=0),"",IF(T$4="均一配賦",T$3/'5.工程集計'!$C$4/'5.工程集計'!$I396,IF(T$4="減価償却費",T$3*'5.工程集計'!$E396/'5.工程集計'!$I396)))</f>
        <v/>
      </c>
      <c r="U396" s="105" t="str">
        <f>IF(OR($C396="",U$3="",'5.工程集計'!$I396=0),"",IF(U$4="均一配賦",U$3/'5.工程集計'!$C$4/'5.工程集計'!$I396,IF(U$4="減価償却費",U$3*'5.工程集計'!$E396/'5.工程集計'!$I396)))</f>
        <v/>
      </c>
      <c r="V396" s="105" t="str">
        <f>IF(OR($C396="",V$3="",'5.工程集計'!$I396=0),"",IF(V$4="均一配賦",V$3/'5.工程集計'!$C$4/'5.工程集計'!$I396,IF(V$4="減価償却費",V$3*'5.工程集計'!$E396/'5.工程集計'!$I396)))</f>
        <v/>
      </c>
      <c r="W396" s="105" t="str">
        <f>IF(OR($C396="",W$3="",'5.工程集計'!$I396=0),"",IF(W$4="均一配賦",W$3/'5.工程集計'!$C$4/'5.工程集計'!$I396,IF(W$4="減価償却費",W$3*'5.工程集計'!$E396/'5.工程集計'!$I396)))</f>
        <v/>
      </c>
      <c r="X396" s="105" t="str">
        <f>IF(OR($C396="",X$3="",'5.工程集計'!$I396=0),"",IF(X$4="均一配賦",X$3/'5.工程集計'!$C$4/'5.工程集計'!$I396,IF(X$4="減価償却費",X$3*'5.工程集計'!$E396/'5.工程集計'!$I396)))</f>
        <v/>
      </c>
      <c r="Y396" s="105" t="str">
        <f>IF(OR($C396="",Y$3="",'5.工程集計'!$I396=0),"",IF(Y$4="均一配賦",Y$3/'5.工程集計'!$C$4/'5.工程集計'!$I396,IF(Y$4="減価償却費",Y$3*'5.工程集計'!$E396/'5.工程集計'!$I396)))</f>
        <v/>
      </c>
      <c r="Z396" s="105" t="str">
        <f>IF(OR($C396="",Z$3="",'5.工程集計'!$I396=0),"",IF(Z$4="均一配賦",Z$3/'5.工程集計'!$C$4/'5.工程集計'!$I396,IF(Z$4="減価償却費",Z$3*'5.工程集計'!$E396/'5.工程集計'!$I396)))</f>
        <v/>
      </c>
      <c r="AA396" s="105" t="str">
        <f>IF(OR($C396="",AA$3="",'5.工程集計'!$I396=0),"",IF(AA$4="均一配賦",AA$3/'5.工程集計'!$C$4/'5.工程集計'!$I396,IF(AA$4="減価償却費",AA$3*'5.工程集計'!$E396/'5.工程集計'!$I396)))</f>
        <v/>
      </c>
    </row>
    <row r="397" spans="2:27" ht="21.75" customHeight="1">
      <c r="B397" s="14" t="str">
        <f>IF('3.工程情報'!B397="","",'3.工程情報'!B397)</f>
        <v/>
      </c>
      <c r="C397" s="14" t="str">
        <f>IF('3.工程情報'!C397="","",'3.工程情報'!C397)</f>
        <v/>
      </c>
      <c r="D397" s="193" t="str">
        <f t="shared" si="13"/>
        <v/>
      </c>
      <c r="E397" s="193" t="str">
        <f t="shared" si="14"/>
        <v/>
      </c>
      <c r="F397" s="105" t="str">
        <f>IF($C397="","",'3.工程情報'!$H397/'5.工程集計'!$H397)</f>
        <v/>
      </c>
      <c r="G397" s="105" t="str">
        <f>IF(OR($C397="",G$3="",'5.工程集計'!$H397=0),"",IF(G$4="均一配賦",G$3/'5.工程集計'!$C$4/'5.工程集計'!$H397,IF(G$4="減価償却費",G$3*'5.工程集計'!$E397/'5.工程集計'!$H397)))</f>
        <v/>
      </c>
      <c r="H397" s="105" t="str">
        <f>IF($C397="","",'5.工程集計'!D397/'5.工程集計'!I397)</f>
        <v/>
      </c>
      <c r="I397" s="105" t="str">
        <f>IF(OR($C397="",I$3="",'5.工程集計'!$I397=0),"",IF(I$4="均一配賦",I$3/'5.工程集計'!$C$4/'5.工程集計'!$I397,IF(I$4="減価償却費",I$3*'5.工程集計'!$E397/'5.工程集計'!$I397)))</f>
        <v/>
      </c>
      <c r="J397" s="106" t="str">
        <f>IF($C397="","",$J$3*'5.工程集計'!G397/'5.工程集計'!I397)</f>
        <v/>
      </c>
      <c r="K397" s="105" t="str">
        <f>IF($C397="","",'3.工程情報'!I397/'5.工程集計'!I397)</f>
        <v/>
      </c>
      <c r="L397" s="105" t="str">
        <f>IF($C397="","",'3.工程情報'!J397/'5.工程集計'!I397)</f>
        <v/>
      </c>
      <c r="M397" s="105" t="str">
        <f>IF($C397="","",'3.工程情報'!K397/'5.工程集計'!I397)</f>
        <v/>
      </c>
      <c r="N397" s="105" t="str">
        <f>IF($C397="","",'3.工程情報'!L397/'5.工程集計'!I397)</f>
        <v/>
      </c>
      <c r="O397" s="105" t="str">
        <f>IF($C397="","",'3.工程情報'!M397/'5.工程集計'!I397)</f>
        <v/>
      </c>
      <c r="P397" s="105" t="str">
        <f>IF(OR($C397="",P$3="",'5.工程集計'!$I397=0),"",IF(P$4="均一配賦",P$3/'5.工程集計'!$C$4/'5.工程集計'!$I397,IF(P$4="減価償却費",P$3*'5.工程集計'!$E397/'5.工程集計'!$I397)))</f>
        <v/>
      </c>
      <c r="Q397" s="105" t="str">
        <f>IF(OR($C397="",Q$3="",'5.工程集計'!$I397=0),"",IF(Q$4="均一配賦",Q$3/'5.工程集計'!$C$4/'5.工程集計'!$I397,IF(Q$4="減価償却費",Q$3*'5.工程集計'!$E397/'5.工程集計'!$I397)))</f>
        <v/>
      </c>
      <c r="R397" s="105" t="str">
        <f>IF(OR($C397="",R$3="",'5.工程集計'!$I397=0),"",IF(R$4="均一配賦",R$3/'5.工程集計'!$C$4/'5.工程集計'!$I397,IF(R$4="減価償却費",R$3*'5.工程集計'!$E397/'5.工程集計'!$I397)))</f>
        <v/>
      </c>
      <c r="S397" s="105" t="str">
        <f>IF(OR($C397="",S$3="",'5.工程集計'!$I397=0),"",IF(S$4="均一配賦",S$3/'5.工程集計'!$C$4/'5.工程集計'!$I397,IF(S$4="減価償却費",S$3*'5.工程集計'!$E397/'5.工程集計'!$I397)))</f>
        <v/>
      </c>
      <c r="T397" s="105" t="str">
        <f>IF(OR($C397="",T$3="",'5.工程集計'!$I397=0),"",IF(T$4="均一配賦",T$3/'5.工程集計'!$C$4/'5.工程集計'!$I397,IF(T$4="減価償却費",T$3*'5.工程集計'!$E397/'5.工程集計'!$I397)))</f>
        <v/>
      </c>
      <c r="U397" s="105" t="str">
        <f>IF(OR($C397="",U$3="",'5.工程集計'!$I397=0),"",IF(U$4="均一配賦",U$3/'5.工程集計'!$C$4/'5.工程集計'!$I397,IF(U$4="減価償却費",U$3*'5.工程集計'!$E397/'5.工程集計'!$I397)))</f>
        <v/>
      </c>
      <c r="V397" s="105" t="str">
        <f>IF(OR($C397="",V$3="",'5.工程集計'!$I397=0),"",IF(V$4="均一配賦",V$3/'5.工程集計'!$C$4/'5.工程集計'!$I397,IF(V$4="減価償却費",V$3*'5.工程集計'!$E397/'5.工程集計'!$I397)))</f>
        <v/>
      </c>
      <c r="W397" s="105" t="str">
        <f>IF(OR($C397="",W$3="",'5.工程集計'!$I397=0),"",IF(W$4="均一配賦",W$3/'5.工程集計'!$C$4/'5.工程集計'!$I397,IF(W$4="減価償却費",W$3*'5.工程集計'!$E397/'5.工程集計'!$I397)))</f>
        <v/>
      </c>
      <c r="X397" s="105" t="str">
        <f>IF(OR($C397="",X$3="",'5.工程集計'!$I397=0),"",IF(X$4="均一配賦",X$3/'5.工程集計'!$C$4/'5.工程集計'!$I397,IF(X$4="減価償却費",X$3*'5.工程集計'!$E397/'5.工程集計'!$I397)))</f>
        <v/>
      </c>
      <c r="Y397" s="105" t="str">
        <f>IF(OR($C397="",Y$3="",'5.工程集計'!$I397=0),"",IF(Y$4="均一配賦",Y$3/'5.工程集計'!$C$4/'5.工程集計'!$I397,IF(Y$4="減価償却費",Y$3*'5.工程集計'!$E397/'5.工程集計'!$I397)))</f>
        <v/>
      </c>
      <c r="Z397" s="105" t="str">
        <f>IF(OR($C397="",Z$3="",'5.工程集計'!$I397=0),"",IF(Z$4="均一配賦",Z$3/'5.工程集計'!$C$4/'5.工程集計'!$I397,IF(Z$4="減価償却費",Z$3*'5.工程集計'!$E397/'5.工程集計'!$I397)))</f>
        <v/>
      </c>
      <c r="AA397" s="105" t="str">
        <f>IF(OR($C397="",AA$3="",'5.工程集計'!$I397=0),"",IF(AA$4="均一配賦",AA$3/'5.工程集計'!$C$4/'5.工程集計'!$I397,IF(AA$4="減価償却費",AA$3*'5.工程集計'!$E397/'5.工程集計'!$I397)))</f>
        <v/>
      </c>
    </row>
    <row r="398" spans="2:27" ht="21.75" customHeight="1">
      <c r="B398" s="14" t="str">
        <f>IF('3.工程情報'!B398="","",'3.工程情報'!B398)</f>
        <v/>
      </c>
      <c r="C398" s="14" t="str">
        <f>IF('3.工程情報'!C398="","",'3.工程情報'!C398)</f>
        <v/>
      </c>
      <c r="D398" s="193" t="str">
        <f t="shared" si="13"/>
        <v/>
      </c>
      <c r="E398" s="193" t="str">
        <f t="shared" si="14"/>
        <v/>
      </c>
      <c r="F398" s="105" t="str">
        <f>IF($C398="","",'3.工程情報'!$H398/'5.工程集計'!$H398)</f>
        <v/>
      </c>
      <c r="G398" s="105" t="str">
        <f>IF(OR($C398="",G$3="",'5.工程集計'!$H398=0),"",IF(G$4="均一配賦",G$3/'5.工程集計'!$C$4/'5.工程集計'!$H398,IF(G$4="減価償却費",G$3*'5.工程集計'!$E398/'5.工程集計'!$H398)))</f>
        <v/>
      </c>
      <c r="H398" s="105" t="str">
        <f>IF($C398="","",'5.工程集計'!D398/'5.工程集計'!I398)</f>
        <v/>
      </c>
      <c r="I398" s="105" t="str">
        <f>IF(OR($C398="",I$3="",'5.工程集計'!$I398=0),"",IF(I$4="均一配賦",I$3/'5.工程集計'!$C$4/'5.工程集計'!$I398,IF(I$4="減価償却費",I$3*'5.工程集計'!$E398/'5.工程集計'!$I398)))</f>
        <v/>
      </c>
      <c r="J398" s="106" t="str">
        <f>IF($C398="","",$J$3*'5.工程集計'!G398/'5.工程集計'!I398)</f>
        <v/>
      </c>
      <c r="K398" s="105" t="str">
        <f>IF($C398="","",'3.工程情報'!I398/'5.工程集計'!I398)</f>
        <v/>
      </c>
      <c r="L398" s="105" t="str">
        <f>IF($C398="","",'3.工程情報'!J398/'5.工程集計'!I398)</f>
        <v/>
      </c>
      <c r="M398" s="105" t="str">
        <f>IF($C398="","",'3.工程情報'!K398/'5.工程集計'!I398)</f>
        <v/>
      </c>
      <c r="N398" s="105" t="str">
        <f>IF($C398="","",'3.工程情報'!L398/'5.工程集計'!I398)</f>
        <v/>
      </c>
      <c r="O398" s="105" t="str">
        <f>IF($C398="","",'3.工程情報'!M398/'5.工程集計'!I398)</f>
        <v/>
      </c>
      <c r="P398" s="105" t="str">
        <f>IF(OR($C398="",P$3="",'5.工程集計'!$I398=0),"",IF(P$4="均一配賦",P$3/'5.工程集計'!$C$4/'5.工程集計'!$I398,IF(P$4="減価償却費",P$3*'5.工程集計'!$E398/'5.工程集計'!$I398)))</f>
        <v/>
      </c>
      <c r="Q398" s="105" t="str">
        <f>IF(OR($C398="",Q$3="",'5.工程集計'!$I398=0),"",IF(Q$4="均一配賦",Q$3/'5.工程集計'!$C$4/'5.工程集計'!$I398,IF(Q$4="減価償却費",Q$3*'5.工程集計'!$E398/'5.工程集計'!$I398)))</f>
        <v/>
      </c>
      <c r="R398" s="105" t="str">
        <f>IF(OR($C398="",R$3="",'5.工程集計'!$I398=0),"",IF(R$4="均一配賦",R$3/'5.工程集計'!$C$4/'5.工程集計'!$I398,IF(R$4="減価償却費",R$3*'5.工程集計'!$E398/'5.工程集計'!$I398)))</f>
        <v/>
      </c>
      <c r="S398" s="105" t="str">
        <f>IF(OR($C398="",S$3="",'5.工程集計'!$I398=0),"",IF(S$4="均一配賦",S$3/'5.工程集計'!$C$4/'5.工程集計'!$I398,IF(S$4="減価償却費",S$3*'5.工程集計'!$E398/'5.工程集計'!$I398)))</f>
        <v/>
      </c>
      <c r="T398" s="105" t="str">
        <f>IF(OR($C398="",T$3="",'5.工程集計'!$I398=0),"",IF(T$4="均一配賦",T$3/'5.工程集計'!$C$4/'5.工程集計'!$I398,IF(T$4="減価償却費",T$3*'5.工程集計'!$E398/'5.工程集計'!$I398)))</f>
        <v/>
      </c>
      <c r="U398" s="105" t="str">
        <f>IF(OR($C398="",U$3="",'5.工程集計'!$I398=0),"",IF(U$4="均一配賦",U$3/'5.工程集計'!$C$4/'5.工程集計'!$I398,IF(U$4="減価償却費",U$3*'5.工程集計'!$E398/'5.工程集計'!$I398)))</f>
        <v/>
      </c>
      <c r="V398" s="105" t="str">
        <f>IF(OR($C398="",V$3="",'5.工程集計'!$I398=0),"",IF(V$4="均一配賦",V$3/'5.工程集計'!$C$4/'5.工程集計'!$I398,IF(V$4="減価償却費",V$3*'5.工程集計'!$E398/'5.工程集計'!$I398)))</f>
        <v/>
      </c>
      <c r="W398" s="105" t="str">
        <f>IF(OR($C398="",W$3="",'5.工程集計'!$I398=0),"",IF(W$4="均一配賦",W$3/'5.工程集計'!$C$4/'5.工程集計'!$I398,IF(W$4="減価償却費",W$3*'5.工程集計'!$E398/'5.工程集計'!$I398)))</f>
        <v/>
      </c>
      <c r="X398" s="105" t="str">
        <f>IF(OR($C398="",X$3="",'5.工程集計'!$I398=0),"",IF(X$4="均一配賦",X$3/'5.工程集計'!$C$4/'5.工程集計'!$I398,IF(X$4="減価償却費",X$3*'5.工程集計'!$E398/'5.工程集計'!$I398)))</f>
        <v/>
      </c>
      <c r="Y398" s="105" t="str">
        <f>IF(OR($C398="",Y$3="",'5.工程集計'!$I398=0),"",IF(Y$4="均一配賦",Y$3/'5.工程集計'!$C$4/'5.工程集計'!$I398,IF(Y$4="減価償却費",Y$3*'5.工程集計'!$E398/'5.工程集計'!$I398)))</f>
        <v/>
      </c>
      <c r="Z398" s="105" t="str">
        <f>IF(OR($C398="",Z$3="",'5.工程集計'!$I398=0),"",IF(Z$4="均一配賦",Z$3/'5.工程集計'!$C$4/'5.工程集計'!$I398,IF(Z$4="減価償却費",Z$3*'5.工程集計'!$E398/'5.工程集計'!$I398)))</f>
        <v/>
      </c>
      <c r="AA398" s="105" t="str">
        <f>IF(OR($C398="",AA$3="",'5.工程集計'!$I398=0),"",IF(AA$4="均一配賦",AA$3/'5.工程集計'!$C$4/'5.工程集計'!$I398,IF(AA$4="減価償却費",AA$3*'5.工程集計'!$E398/'5.工程集計'!$I398)))</f>
        <v/>
      </c>
    </row>
    <row r="399" spans="2:27" ht="21.75" customHeight="1">
      <c r="B399" s="14" t="str">
        <f>IF('3.工程情報'!B399="","",'3.工程情報'!B399)</f>
        <v/>
      </c>
      <c r="C399" s="14" t="str">
        <f>IF('3.工程情報'!C399="","",'3.工程情報'!C399)</f>
        <v/>
      </c>
      <c r="D399" s="193" t="str">
        <f t="shared" si="13"/>
        <v/>
      </c>
      <c r="E399" s="193" t="str">
        <f t="shared" si="14"/>
        <v/>
      </c>
      <c r="F399" s="105" t="str">
        <f>IF($C399="","",'3.工程情報'!$H399/'5.工程集計'!$H399)</f>
        <v/>
      </c>
      <c r="G399" s="105" t="str">
        <f>IF(OR($C399="",G$3="",'5.工程集計'!$H399=0),"",IF(G$4="均一配賦",G$3/'5.工程集計'!$C$4/'5.工程集計'!$H399,IF(G$4="減価償却費",G$3*'5.工程集計'!$E399/'5.工程集計'!$H399)))</f>
        <v/>
      </c>
      <c r="H399" s="105" t="str">
        <f>IF($C399="","",'5.工程集計'!D399/'5.工程集計'!I399)</f>
        <v/>
      </c>
      <c r="I399" s="105" t="str">
        <f>IF(OR($C399="",I$3="",'5.工程集計'!$I399=0),"",IF(I$4="均一配賦",I$3/'5.工程集計'!$C$4/'5.工程集計'!$I399,IF(I$4="減価償却費",I$3*'5.工程集計'!$E399/'5.工程集計'!$I399)))</f>
        <v/>
      </c>
      <c r="J399" s="106" t="str">
        <f>IF($C399="","",$J$3*'5.工程集計'!G399/'5.工程集計'!I399)</f>
        <v/>
      </c>
      <c r="K399" s="105" t="str">
        <f>IF($C399="","",'3.工程情報'!I399/'5.工程集計'!I399)</f>
        <v/>
      </c>
      <c r="L399" s="105" t="str">
        <f>IF($C399="","",'3.工程情報'!J399/'5.工程集計'!I399)</f>
        <v/>
      </c>
      <c r="M399" s="105" t="str">
        <f>IF($C399="","",'3.工程情報'!K399/'5.工程集計'!I399)</f>
        <v/>
      </c>
      <c r="N399" s="105" t="str">
        <f>IF($C399="","",'3.工程情報'!L399/'5.工程集計'!I399)</f>
        <v/>
      </c>
      <c r="O399" s="105" t="str">
        <f>IF($C399="","",'3.工程情報'!M399/'5.工程集計'!I399)</f>
        <v/>
      </c>
      <c r="P399" s="105" t="str">
        <f>IF(OR($C399="",P$3="",'5.工程集計'!$I399=0),"",IF(P$4="均一配賦",P$3/'5.工程集計'!$C$4/'5.工程集計'!$I399,IF(P$4="減価償却費",P$3*'5.工程集計'!$E399/'5.工程集計'!$I399)))</f>
        <v/>
      </c>
      <c r="Q399" s="105" t="str">
        <f>IF(OR($C399="",Q$3="",'5.工程集計'!$I399=0),"",IF(Q$4="均一配賦",Q$3/'5.工程集計'!$C$4/'5.工程集計'!$I399,IF(Q$4="減価償却費",Q$3*'5.工程集計'!$E399/'5.工程集計'!$I399)))</f>
        <v/>
      </c>
      <c r="R399" s="105" t="str">
        <f>IF(OR($C399="",R$3="",'5.工程集計'!$I399=0),"",IF(R$4="均一配賦",R$3/'5.工程集計'!$C$4/'5.工程集計'!$I399,IF(R$4="減価償却費",R$3*'5.工程集計'!$E399/'5.工程集計'!$I399)))</f>
        <v/>
      </c>
      <c r="S399" s="105" t="str">
        <f>IF(OR($C399="",S$3="",'5.工程集計'!$I399=0),"",IF(S$4="均一配賦",S$3/'5.工程集計'!$C$4/'5.工程集計'!$I399,IF(S$4="減価償却費",S$3*'5.工程集計'!$E399/'5.工程集計'!$I399)))</f>
        <v/>
      </c>
      <c r="T399" s="105" t="str">
        <f>IF(OR($C399="",T$3="",'5.工程集計'!$I399=0),"",IF(T$4="均一配賦",T$3/'5.工程集計'!$C$4/'5.工程集計'!$I399,IF(T$4="減価償却費",T$3*'5.工程集計'!$E399/'5.工程集計'!$I399)))</f>
        <v/>
      </c>
      <c r="U399" s="105" t="str">
        <f>IF(OR($C399="",U$3="",'5.工程集計'!$I399=0),"",IF(U$4="均一配賦",U$3/'5.工程集計'!$C$4/'5.工程集計'!$I399,IF(U$4="減価償却費",U$3*'5.工程集計'!$E399/'5.工程集計'!$I399)))</f>
        <v/>
      </c>
      <c r="V399" s="105" t="str">
        <f>IF(OR($C399="",V$3="",'5.工程集計'!$I399=0),"",IF(V$4="均一配賦",V$3/'5.工程集計'!$C$4/'5.工程集計'!$I399,IF(V$4="減価償却費",V$3*'5.工程集計'!$E399/'5.工程集計'!$I399)))</f>
        <v/>
      </c>
      <c r="W399" s="105" t="str">
        <f>IF(OR($C399="",W$3="",'5.工程集計'!$I399=0),"",IF(W$4="均一配賦",W$3/'5.工程集計'!$C$4/'5.工程集計'!$I399,IF(W$4="減価償却費",W$3*'5.工程集計'!$E399/'5.工程集計'!$I399)))</f>
        <v/>
      </c>
      <c r="X399" s="105" t="str">
        <f>IF(OR($C399="",X$3="",'5.工程集計'!$I399=0),"",IF(X$4="均一配賦",X$3/'5.工程集計'!$C$4/'5.工程集計'!$I399,IF(X$4="減価償却費",X$3*'5.工程集計'!$E399/'5.工程集計'!$I399)))</f>
        <v/>
      </c>
      <c r="Y399" s="105" t="str">
        <f>IF(OR($C399="",Y$3="",'5.工程集計'!$I399=0),"",IF(Y$4="均一配賦",Y$3/'5.工程集計'!$C$4/'5.工程集計'!$I399,IF(Y$4="減価償却費",Y$3*'5.工程集計'!$E399/'5.工程集計'!$I399)))</f>
        <v/>
      </c>
      <c r="Z399" s="105" t="str">
        <f>IF(OR($C399="",Z$3="",'5.工程集計'!$I399=0),"",IF(Z$4="均一配賦",Z$3/'5.工程集計'!$C$4/'5.工程集計'!$I399,IF(Z$4="減価償却費",Z$3*'5.工程集計'!$E399/'5.工程集計'!$I399)))</f>
        <v/>
      </c>
      <c r="AA399" s="105" t="str">
        <f>IF(OR($C399="",AA$3="",'5.工程集計'!$I399=0),"",IF(AA$4="均一配賦",AA$3/'5.工程集計'!$C$4/'5.工程集計'!$I399,IF(AA$4="減価償却費",AA$3*'5.工程集計'!$E399/'5.工程集計'!$I399)))</f>
        <v/>
      </c>
    </row>
    <row r="400" spans="2:27" ht="21.75" customHeight="1">
      <c r="B400" s="14" t="str">
        <f>IF('3.工程情報'!B400="","",'3.工程情報'!B400)</f>
        <v/>
      </c>
      <c r="C400" s="14" t="str">
        <f>IF('3.工程情報'!C400="","",'3.工程情報'!C400)</f>
        <v/>
      </c>
      <c r="D400" s="193" t="str">
        <f t="shared" si="13"/>
        <v/>
      </c>
      <c r="E400" s="193" t="str">
        <f t="shared" si="14"/>
        <v/>
      </c>
      <c r="F400" s="105" t="str">
        <f>IF($C400="","",'3.工程情報'!$H400/'5.工程集計'!$H400)</f>
        <v/>
      </c>
      <c r="G400" s="105" t="str">
        <f>IF(OR($C400="",G$3="",'5.工程集計'!$H400=0),"",IF(G$4="均一配賦",G$3/'5.工程集計'!$C$4/'5.工程集計'!$H400,IF(G$4="減価償却費",G$3*'5.工程集計'!$E400/'5.工程集計'!$H400)))</f>
        <v/>
      </c>
      <c r="H400" s="105" t="str">
        <f>IF($C400="","",'5.工程集計'!D400/'5.工程集計'!I400)</f>
        <v/>
      </c>
      <c r="I400" s="105" t="str">
        <f>IF(OR($C400="",I$3="",'5.工程集計'!$I400=0),"",IF(I$4="均一配賦",I$3/'5.工程集計'!$C$4/'5.工程集計'!$I400,IF(I$4="減価償却費",I$3*'5.工程集計'!$E400/'5.工程集計'!$I400)))</f>
        <v/>
      </c>
      <c r="J400" s="106" t="str">
        <f>IF($C400="","",$J$3*'5.工程集計'!G400/'5.工程集計'!I400)</f>
        <v/>
      </c>
      <c r="K400" s="105" t="str">
        <f>IF($C400="","",'3.工程情報'!I400/'5.工程集計'!I400)</f>
        <v/>
      </c>
      <c r="L400" s="105" t="str">
        <f>IF($C400="","",'3.工程情報'!J400/'5.工程集計'!I400)</f>
        <v/>
      </c>
      <c r="M400" s="105" t="str">
        <f>IF($C400="","",'3.工程情報'!K400/'5.工程集計'!I400)</f>
        <v/>
      </c>
      <c r="N400" s="105" t="str">
        <f>IF($C400="","",'3.工程情報'!L400/'5.工程集計'!I400)</f>
        <v/>
      </c>
      <c r="O400" s="105" t="str">
        <f>IF($C400="","",'3.工程情報'!M400/'5.工程集計'!I400)</f>
        <v/>
      </c>
      <c r="P400" s="105" t="str">
        <f>IF(OR($C400="",P$3="",'5.工程集計'!$I400=0),"",IF(P$4="均一配賦",P$3/'5.工程集計'!$C$4/'5.工程集計'!$I400,IF(P$4="減価償却費",P$3*'5.工程集計'!$E400/'5.工程集計'!$I400)))</f>
        <v/>
      </c>
      <c r="Q400" s="105" t="str">
        <f>IF(OR($C400="",Q$3="",'5.工程集計'!$I400=0),"",IF(Q$4="均一配賦",Q$3/'5.工程集計'!$C$4/'5.工程集計'!$I400,IF(Q$4="減価償却費",Q$3*'5.工程集計'!$E400/'5.工程集計'!$I400)))</f>
        <v/>
      </c>
      <c r="R400" s="105" t="str">
        <f>IF(OR($C400="",R$3="",'5.工程集計'!$I400=0),"",IF(R$4="均一配賦",R$3/'5.工程集計'!$C$4/'5.工程集計'!$I400,IF(R$4="減価償却費",R$3*'5.工程集計'!$E400/'5.工程集計'!$I400)))</f>
        <v/>
      </c>
      <c r="S400" s="105" t="str">
        <f>IF(OR($C400="",S$3="",'5.工程集計'!$I400=0),"",IF(S$4="均一配賦",S$3/'5.工程集計'!$C$4/'5.工程集計'!$I400,IF(S$4="減価償却費",S$3*'5.工程集計'!$E400/'5.工程集計'!$I400)))</f>
        <v/>
      </c>
      <c r="T400" s="105" t="str">
        <f>IF(OR($C400="",T$3="",'5.工程集計'!$I400=0),"",IF(T$4="均一配賦",T$3/'5.工程集計'!$C$4/'5.工程集計'!$I400,IF(T$4="減価償却費",T$3*'5.工程集計'!$E400/'5.工程集計'!$I400)))</f>
        <v/>
      </c>
      <c r="U400" s="105" t="str">
        <f>IF(OR($C400="",U$3="",'5.工程集計'!$I400=0),"",IF(U$4="均一配賦",U$3/'5.工程集計'!$C$4/'5.工程集計'!$I400,IF(U$4="減価償却費",U$3*'5.工程集計'!$E400/'5.工程集計'!$I400)))</f>
        <v/>
      </c>
      <c r="V400" s="105" t="str">
        <f>IF(OR($C400="",V$3="",'5.工程集計'!$I400=0),"",IF(V$4="均一配賦",V$3/'5.工程集計'!$C$4/'5.工程集計'!$I400,IF(V$4="減価償却費",V$3*'5.工程集計'!$E400/'5.工程集計'!$I400)))</f>
        <v/>
      </c>
      <c r="W400" s="105" t="str">
        <f>IF(OR($C400="",W$3="",'5.工程集計'!$I400=0),"",IF(W$4="均一配賦",W$3/'5.工程集計'!$C$4/'5.工程集計'!$I400,IF(W$4="減価償却費",W$3*'5.工程集計'!$E400/'5.工程集計'!$I400)))</f>
        <v/>
      </c>
      <c r="X400" s="105" t="str">
        <f>IF(OR($C400="",X$3="",'5.工程集計'!$I400=0),"",IF(X$4="均一配賦",X$3/'5.工程集計'!$C$4/'5.工程集計'!$I400,IF(X$4="減価償却費",X$3*'5.工程集計'!$E400/'5.工程集計'!$I400)))</f>
        <v/>
      </c>
      <c r="Y400" s="105" t="str">
        <f>IF(OR($C400="",Y$3="",'5.工程集計'!$I400=0),"",IF(Y$4="均一配賦",Y$3/'5.工程集計'!$C$4/'5.工程集計'!$I400,IF(Y$4="減価償却費",Y$3*'5.工程集計'!$E400/'5.工程集計'!$I400)))</f>
        <v/>
      </c>
      <c r="Z400" s="105" t="str">
        <f>IF(OR($C400="",Z$3="",'5.工程集計'!$I400=0),"",IF(Z$4="均一配賦",Z$3/'5.工程集計'!$C$4/'5.工程集計'!$I400,IF(Z$4="減価償却費",Z$3*'5.工程集計'!$E400/'5.工程集計'!$I400)))</f>
        <v/>
      </c>
      <c r="AA400" s="105" t="str">
        <f>IF(OR($C400="",AA$3="",'5.工程集計'!$I400=0),"",IF(AA$4="均一配賦",AA$3/'5.工程集計'!$C$4/'5.工程集計'!$I400,IF(AA$4="減価償却費",AA$3*'5.工程集計'!$E400/'5.工程集計'!$I400)))</f>
        <v/>
      </c>
    </row>
    <row r="401" spans="2:27" ht="21.75" customHeight="1">
      <c r="B401" s="14" t="str">
        <f>IF('3.工程情報'!B401="","",'3.工程情報'!B401)</f>
        <v/>
      </c>
      <c r="C401" s="14" t="str">
        <f>IF('3.工程情報'!C401="","",'3.工程情報'!C401)</f>
        <v/>
      </c>
      <c r="D401" s="193" t="str">
        <f t="shared" si="13"/>
        <v/>
      </c>
      <c r="E401" s="193" t="str">
        <f t="shared" si="14"/>
        <v/>
      </c>
      <c r="F401" s="105" t="str">
        <f>IF($C401="","",'3.工程情報'!$H401/'5.工程集計'!$H401)</f>
        <v/>
      </c>
      <c r="G401" s="105" t="str">
        <f>IF(OR($C401="",G$3="",'5.工程集計'!$H401=0),"",IF(G$4="均一配賦",G$3/'5.工程集計'!$C$4/'5.工程集計'!$H401,IF(G$4="減価償却費",G$3*'5.工程集計'!$E401/'5.工程集計'!$H401)))</f>
        <v/>
      </c>
      <c r="H401" s="105" t="str">
        <f>IF($C401="","",'5.工程集計'!D401/'5.工程集計'!I401)</f>
        <v/>
      </c>
      <c r="I401" s="105" t="str">
        <f>IF(OR($C401="",I$3="",'5.工程集計'!$I401=0),"",IF(I$4="均一配賦",I$3/'5.工程集計'!$C$4/'5.工程集計'!$I401,IF(I$4="減価償却費",I$3*'5.工程集計'!$E401/'5.工程集計'!$I401)))</f>
        <v/>
      </c>
      <c r="J401" s="106" t="str">
        <f>IF($C401="","",$J$3*'5.工程集計'!G401/'5.工程集計'!I401)</f>
        <v/>
      </c>
      <c r="K401" s="105" t="str">
        <f>IF($C401="","",'3.工程情報'!I401/'5.工程集計'!I401)</f>
        <v/>
      </c>
      <c r="L401" s="105" t="str">
        <f>IF($C401="","",'3.工程情報'!J401/'5.工程集計'!I401)</f>
        <v/>
      </c>
      <c r="M401" s="105" t="str">
        <f>IF($C401="","",'3.工程情報'!K401/'5.工程集計'!I401)</f>
        <v/>
      </c>
      <c r="N401" s="105" t="str">
        <f>IF($C401="","",'3.工程情報'!L401/'5.工程集計'!I401)</f>
        <v/>
      </c>
      <c r="O401" s="105" t="str">
        <f>IF($C401="","",'3.工程情報'!M401/'5.工程集計'!I401)</f>
        <v/>
      </c>
      <c r="P401" s="105" t="str">
        <f>IF(OR($C401="",P$3="",'5.工程集計'!$I401=0),"",IF(P$4="均一配賦",P$3/'5.工程集計'!$C$4/'5.工程集計'!$I401,IF(P$4="減価償却費",P$3*'5.工程集計'!$E401/'5.工程集計'!$I401)))</f>
        <v/>
      </c>
      <c r="Q401" s="105" t="str">
        <f>IF(OR($C401="",Q$3="",'5.工程集計'!$I401=0),"",IF(Q$4="均一配賦",Q$3/'5.工程集計'!$C$4/'5.工程集計'!$I401,IF(Q$4="減価償却費",Q$3*'5.工程集計'!$E401/'5.工程集計'!$I401)))</f>
        <v/>
      </c>
      <c r="R401" s="105" t="str">
        <f>IF(OR($C401="",R$3="",'5.工程集計'!$I401=0),"",IF(R$4="均一配賦",R$3/'5.工程集計'!$C$4/'5.工程集計'!$I401,IF(R$4="減価償却費",R$3*'5.工程集計'!$E401/'5.工程集計'!$I401)))</f>
        <v/>
      </c>
      <c r="S401" s="105" t="str">
        <f>IF(OR($C401="",S$3="",'5.工程集計'!$I401=0),"",IF(S$4="均一配賦",S$3/'5.工程集計'!$C$4/'5.工程集計'!$I401,IF(S$4="減価償却費",S$3*'5.工程集計'!$E401/'5.工程集計'!$I401)))</f>
        <v/>
      </c>
      <c r="T401" s="105" t="str">
        <f>IF(OR($C401="",T$3="",'5.工程集計'!$I401=0),"",IF(T$4="均一配賦",T$3/'5.工程集計'!$C$4/'5.工程集計'!$I401,IF(T$4="減価償却費",T$3*'5.工程集計'!$E401/'5.工程集計'!$I401)))</f>
        <v/>
      </c>
      <c r="U401" s="105" t="str">
        <f>IF(OR($C401="",U$3="",'5.工程集計'!$I401=0),"",IF(U$4="均一配賦",U$3/'5.工程集計'!$C$4/'5.工程集計'!$I401,IF(U$4="減価償却費",U$3*'5.工程集計'!$E401/'5.工程集計'!$I401)))</f>
        <v/>
      </c>
      <c r="V401" s="105" t="str">
        <f>IF(OR($C401="",V$3="",'5.工程集計'!$I401=0),"",IF(V$4="均一配賦",V$3/'5.工程集計'!$C$4/'5.工程集計'!$I401,IF(V$4="減価償却費",V$3*'5.工程集計'!$E401/'5.工程集計'!$I401)))</f>
        <v/>
      </c>
      <c r="W401" s="105" t="str">
        <f>IF(OR($C401="",W$3="",'5.工程集計'!$I401=0),"",IF(W$4="均一配賦",W$3/'5.工程集計'!$C$4/'5.工程集計'!$I401,IF(W$4="減価償却費",W$3*'5.工程集計'!$E401/'5.工程集計'!$I401)))</f>
        <v/>
      </c>
      <c r="X401" s="105" t="str">
        <f>IF(OR($C401="",X$3="",'5.工程集計'!$I401=0),"",IF(X$4="均一配賦",X$3/'5.工程集計'!$C$4/'5.工程集計'!$I401,IF(X$4="減価償却費",X$3*'5.工程集計'!$E401/'5.工程集計'!$I401)))</f>
        <v/>
      </c>
      <c r="Y401" s="105" t="str">
        <f>IF(OR($C401="",Y$3="",'5.工程集計'!$I401=0),"",IF(Y$4="均一配賦",Y$3/'5.工程集計'!$C$4/'5.工程集計'!$I401,IF(Y$4="減価償却費",Y$3*'5.工程集計'!$E401/'5.工程集計'!$I401)))</f>
        <v/>
      </c>
      <c r="Z401" s="105" t="str">
        <f>IF(OR($C401="",Z$3="",'5.工程集計'!$I401=0),"",IF(Z$4="均一配賦",Z$3/'5.工程集計'!$C$4/'5.工程集計'!$I401,IF(Z$4="減価償却費",Z$3*'5.工程集計'!$E401/'5.工程集計'!$I401)))</f>
        <v/>
      </c>
      <c r="AA401" s="105" t="str">
        <f>IF(OR($C401="",AA$3="",'5.工程集計'!$I401=0),"",IF(AA$4="均一配賦",AA$3/'5.工程集計'!$C$4/'5.工程集計'!$I401,IF(AA$4="減価償却費",AA$3*'5.工程集計'!$E401/'5.工程集計'!$I401)))</f>
        <v/>
      </c>
    </row>
    <row r="402" spans="2:27" ht="21.75" customHeight="1">
      <c r="B402" s="14" t="str">
        <f>IF('3.工程情報'!B402="","",'3.工程情報'!B402)</f>
        <v/>
      </c>
      <c r="C402" s="14" t="str">
        <f>IF('3.工程情報'!C402="","",'3.工程情報'!C402)</f>
        <v/>
      </c>
      <c r="D402" s="193" t="str">
        <f t="shared" si="13"/>
        <v/>
      </c>
      <c r="E402" s="193" t="str">
        <f t="shared" si="14"/>
        <v/>
      </c>
      <c r="F402" s="105" t="str">
        <f>IF($C402="","",'3.工程情報'!$H402/'5.工程集計'!$H402)</f>
        <v/>
      </c>
      <c r="G402" s="105" t="str">
        <f>IF(OR($C402="",G$3="",'5.工程集計'!$H402=0),"",IF(G$4="均一配賦",G$3/'5.工程集計'!$C$4/'5.工程集計'!$H402,IF(G$4="減価償却費",G$3*'5.工程集計'!$E402/'5.工程集計'!$H402)))</f>
        <v/>
      </c>
      <c r="H402" s="105" t="str">
        <f>IF($C402="","",'5.工程集計'!D402/'5.工程集計'!I402)</f>
        <v/>
      </c>
      <c r="I402" s="105" t="str">
        <f>IF(OR($C402="",I$3="",'5.工程集計'!$I402=0),"",IF(I$4="均一配賦",I$3/'5.工程集計'!$C$4/'5.工程集計'!$I402,IF(I$4="減価償却費",I$3*'5.工程集計'!$E402/'5.工程集計'!$I402)))</f>
        <v/>
      </c>
      <c r="J402" s="106" t="str">
        <f>IF($C402="","",$J$3*'5.工程集計'!G402/'5.工程集計'!I402)</f>
        <v/>
      </c>
      <c r="K402" s="105" t="str">
        <f>IF($C402="","",'3.工程情報'!I402/'5.工程集計'!I402)</f>
        <v/>
      </c>
      <c r="L402" s="105" t="str">
        <f>IF($C402="","",'3.工程情報'!J402/'5.工程集計'!I402)</f>
        <v/>
      </c>
      <c r="M402" s="105" t="str">
        <f>IF($C402="","",'3.工程情報'!K402/'5.工程集計'!I402)</f>
        <v/>
      </c>
      <c r="N402" s="105" t="str">
        <f>IF($C402="","",'3.工程情報'!L402/'5.工程集計'!I402)</f>
        <v/>
      </c>
      <c r="O402" s="105" t="str">
        <f>IF($C402="","",'3.工程情報'!M402/'5.工程集計'!I402)</f>
        <v/>
      </c>
      <c r="P402" s="105" t="str">
        <f>IF(OR($C402="",P$3="",'5.工程集計'!$I402=0),"",IF(P$4="均一配賦",P$3/'5.工程集計'!$C$4/'5.工程集計'!$I402,IF(P$4="減価償却費",P$3*'5.工程集計'!$E402/'5.工程集計'!$I402)))</f>
        <v/>
      </c>
      <c r="Q402" s="105" t="str">
        <f>IF(OR($C402="",Q$3="",'5.工程集計'!$I402=0),"",IF(Q$4="均一配賦",Q$3/'5.工程集計'!$C$4/'5.工程集計'!$I402,IF(Q$4="減価償却費",Q$3*'5.工程集計'!$E402/'5.工程集計'!$I402)))</f>
        <v/>
      </c>
      <c r="R402" s="105" t="str">
        <f>IF(OR($C402="",R$3="",'5.工程集計'!$I402=0),"",IF(R$4="均一配賦",R$3/'5.工程集計'!$C$4/'5.工程集計'!$I402,IF(R$4="減価償却費",R$3*'5.工程集計'!$E402/'5.工程集計'!$I402)))</f>
        <v/>
      </c>
      <c r="S402" s="105" t="str">
        <f>IF(OR($C402="",S$3="",'5.工程集計'!$I402=0),"",IF(S$4="均一配賦",S$3/'5.工程集計'!$C$4/'5.工程集計'!$I402,IF(S$4="減価償却費",S$3*'5.工程集計'!$E402/'5.工程集計'!$I402)))</f>
        <v/>
      </c>
      <c r="T402" s="105" t="str">
        <f>IF(OR($C402="",T$3="",'5.工程集計'!$I402=0),"",IF(T$4="均一配賦",T$3/'5.工程集計'!$C$4/'5.工程集計'!$I402,IF(T$4="減価償却費",T$3*'5.工程集計'!$E402/'5.工程集計'!$I402)))</f>
        <v/>
      </c>
      <c r="U402" s="105" t="str">
        <f>IF(OR($C402="",U$3="",'5.工程集計'!$I402=0),"",IF(U$4="均一配賦",U$3/'5.工程集計'!$C$4/'5.工程集計'!$I402,IF(U$4="減価償却費",U$3*'5.工程集計'!$E402/'5.工程集計'!$I402)))</f>
        <v/>
      </c>
      <c r="V402" s="105" t="str">
        <f>IF(OR($C402="",V$3="",'5.工程集計'!$I402=0),"",IF(V$4="均一配賦",V$3/'5.工程集計'!$C$4/'5.工程集計'!$I402,IF(V$4="減価償却費",V$3*'5.工程集計'!$E402/'5.工程集計'!$I402)))</f>
        <v/>
      </c>
      <c r="W402" s="105" t="str">
        <f>IF(OR($C402="",W$3="",'5.工程集計'!$I402=0),"",IF(W$4="均一配賦",W$3/'5.工程集計'!$C$4/'5.工程集計'!$I402,IF(W$4="減価償却費",W$3*'5.工程集計'!$E402/'5.工程集計'!$I402)))</f>
        <v/>
      </c>
      <c r="X402" s="105" t="str">
        <f>IF(OR($C402="",X$3="",'5.工程集計'!$I402=0),"",IF(X$4="均一配賦",X$3/'5.工程集計'!$C$4/'5.工程集計'!$I402,IF(X$4="減価償却費",X$3*'5.工程集計'!$E402/'5.工程集計'!$I402)))</f>
        <v/>
      </c>
      <c r="Y402" s="105" t="str">
        <f>IF(OR($C402="",Y$3="",'5.工程集計'!$I402=0),"",IF(Y$4="均一配賦",Y$3/'5.工程集計'!$C$4/'5.工程集計'!$I402,IF(Y$4="減価償却費",Y$3*'5.工程集計'!$E402/'5.工程集計'!$I402)))</f>
        <v/>
      </c>
      <c r="Z402" s="105" t="str">
        <f>IF(OR($C402="",Z$3="",'5.工程集計'!$I402=0),"",IF(Z$4="均一配賦",Z$3/'5.工程集計'!$C$4/'5.工程集計'!$I402,IF(Z$4="減価償却費",Z$3*'5.工程集計'!$E402/'5.工程集計'!$I402)))</f>
        <v/>
      </c>
      <c r="AA402" s="105" t="str">
        <f>IF(OR($C402="",AA$3="",'5.工程集計'!$I402=0),"",IF(AA$4="均一配賦",AA$3/'5.工程集計'!$C$4/'5.工程集計'!$I402,IF(AA$4="減価償却費",AA$3*'5.工程集計'!$E402/'5.工程集計'!$I402)))</f>
        <v/>
      </c>
    </row>
    <row r="403" spans="2:27" ht="21.75" customHeight="1">
      <c r="B403" s="14" t="str">
        <f>IF('3.工程情報'!B403="","",'3.工程情報'!B403)</f>
        <v/>
      </c>
      <c r="C403" s="14" t="str">
        <f>IF('3.工程情報'!C403="","",'3.工程情報'!C403)</f>
        <v/>
      </c>
      <c r="D403" s="193" t="str">
        <f t="shared" si="13"/>
        <v/>
      </c>
      <c r="E403" s="193" t="str">
        <f t="shared" si="14"/>
        <v/>
      </c>
      <c r="F403" s="105" t="str">
        <f>IF($C403="","",'3.工程情報'!$H403/'5.工程集計'!$H403)</f>
        <v/>
      </c>
      <c r="G403" s="105" t="str">
        <f>IF(OR($C403="",G$3="",'5.工程集計'!$H403=0),"",IF(G$4="均一配賦",G$3/'5.工程集計'!$C$4/'5.工程集計'!$H403,IF(G$4="減価償却費",G$3*'5.工程集計'!$E403/'5.工程集計'!$H403)))</f>
        <v/>
      </c>
      <c r="H403" s="105" t="str">
        <f>IF($C403="","",'5.工程集計'!D403/'5.工程集計'!I403)</f>
        <v/>
      </c>
      <c r="I403" s="105" t="str">
        <f>IF(OR($C403="",I$3="",'5.工程集計'!$I403=0),"",IF(I$4="均一配賦",I$3/'5.工程集計'!$C$4/'5.工程集計'!$I403,IF(I$4="減価償却費",I$3*'5.工程集計'!$E403/'5.工程集計'!$I403)))</f>
        <v/>
      </c>
      <c r="J403" s="106" t="str">
        <f>IF($C403="","",$J$3*'5.工程集計'!G403/'5.工程集計'!I403)</f>
        <v/>
      </c>
      <c r="K403" s="105" t="str">
        <f>IF($C403="","",'3.工程情報'!I403/'5.工程集計'!I403)</f>
        <v/>
      </c>
      <c r="L403" s="105" t="str">
        <f>IF($C403="","",'3.工程情報'!J403/'5.工程集計'!I403)</f>
        <v/>
      </c>
      <c r="M403" s="105" t="str">
        <f>IF($C403="","",'3.工程情報'!K403/'5.工程集計'!I403)</f>
        <v/>
      </c>
      <c r="N403" s="105" t="str">
        <f>IF($C403="","",'3.工程情報'!L403/'5.工程集計'!I403)</f>
        <v/>
      </c>
      <c r="O403" s="105" t="str">
        <f>IF($C403="","",'3.工程情報'!M403/'5.工程集計'!I403)</f>
        <v/>
      </c>
      <c r="P403" s="105" t="str">
        <f>IF(OR($C403="",P$3="",'5.工程集計'!$I403=0),"",IF(P$4="均一配賦",P$3/'5.工程集計'!$C$4/'5.工程集計'!$I403,IF(P$4="減価償却費",P$3*'5.工程集計'!$E403/'5.工程集計'!$I403)))</f>
        <v/>
      </c>
      <c r="Q403" s="105" t="str">
        <f>IF(OR($C403="",Q$3="",'5.工程集計'!$I403=0),"",IF(Q$4="均一配賦",Q$3/'5.工程集計'!$C$4/'5.工程集計'!$I403,IF(Q$4="減価償却費",Q$3*'5.工程集計'!$E403/'5.工程集計'!$I403)))</f>
        <v/>
      </c>
      <c r="R403" s="105" t="str">
        <f>IF(OR($C403="",R$3="",'5.工程集計'!$I403=0),"",IF(R$4="均一配賦",R$3/'5.工程集計'!$C$4/'5.工程集計'!$I403,IF(R$4="減価償却費",R$3*'5.工程集計'!$E403/'5.工程集計'!$I403)))</f>
        <v/>
      </c>
      <c r="S403" s="105" t="str">
        <f>IF(OR($C403="",S$3="",'5.工程集計'!$I403=0),"",IF(S$4="均一配賦",S$3/'5.工程集計'!$C$4/'5.工程集計'!$I403,IF(S$4="減価償却費",S$3*'5.工程集計'!$E403/'5.工程集計'!$I403)))</f>
        <v/>
      </c>
      <c r="T403" s="105" t="str">
        <f>IF(OR($C403="",T$3="",'5.工程集計'!$I403=0),"",IF(T$4="均一配賦",T$3/'5.工程集計'!$C$4/'5.工程集計'!$I403,IF(T$4="減価償却費",T$3*'5.工程集計'!$E403/'5.工程集計'!$I403)))</f>
        <v/>
      </c>
      <c r="U403" s="105" t="str">
        <f>IF(OR($C403="",U$3="",'5.工程集計'!$I403=0),"",IF(U$4="均一配賦",U$3/'5.工程集計'!$C$4/'5.工程集計'!$I403,IF(U$4="減価償却費",U$3*'5.工程集計'!$E403/'5.工程集計'!$I403)))</f>
        <v/>
      </c>
      <c r="V403" s="105" t="str">
        <f>IF(OR($C403="",V$3="",'5.工程集計'!$I403=0),"",IF(V$4="均一配賦",V$3/'5.工程集計'!$C$4/'5.工程集計'!$I403,IF(V$4="減価償却費",V$3*'5.工程集計'!$E403/'5.工程集計'!$I403)))</f>
        <v/>
      </c>
      <c r="W403" s="105" t="str">
        <f>IF(OR($C403="",W$3="",'5.工程集計'!$I403=0),"",IF(W$4="均一配賦",W$3/'5.工程集計'!$C$4/'5.工程集計'!$I403,IF(W$4="減価償却費",W$3*'5.工程集計'!$E403/'5.工程集計'!$I403)))</f>
        <v/>
      </c>
      <c r="X403" s="105" t="str">
        <f>IF(OR($C403="",X$3="",'5.工程集計'!$I403=0),"",IF(X$4="均一配賦",X$3/'5.工程集計'!$C$4/'5.工程集計'!$I403,IF(X$4="減価償却費",X$3*'5.工程集計'!$E403/'5.工程集計'!$I403)))</f>
        <v/>
      </c>
      <c r="Y403" s="105" t="str">
        <f>IF(OR($C403="",Y$3="",'5.工程集計'!$I403=0),"",IF(Y$4="均一配賦",Y$3/'5.工程集計'!$C$4/'5.工程集計'!$I403,IF(Y$4="減価償却費",Y$3*'5.工程集計'!$E403/'5.工程集計'!$I403)))</f>
        <v/>
      </c>
      <c r="Z403" s="105" t="str">
        <f>IF(OR($C403="",Z$3="",'5.工程集計'!$I403=0),"",IF(Z$4="均一配賦",Z$3/'5.工程集計'!$C$4/'5.工程集計'!$I403,IF(Z$4="減価償却費",Z$3*'5.工程集計'!$E403/'5.工程集計'!$I403)))</f>
        <v/>
      </c>
      <c r="AA403" s="105" t="str">
        <f>IF(OR($C403="",AA$3="",'5.工程集計'!$I403=0),"",IF(AA$4="均一配賦",AA$3/'5.工程集計'!$C$4/'5.工程集計'!$I403,IF(AA$4="減価償却費",AA$3*'5.工程集計'!$E403/'5.工程集計'!$I403)))</f>
        <v/>
      </c>
    </row>
    <row r="404" spans="2:27" ht="21.75" customHeight="1">
      <c r="B404" s="14" t="str">
        <f>IF('3.工程情報'!B404="","",'3.工程情報'!B404)</f>
        <v/>
      </c>
      <c r="C404" s="14" t="str">
        <f>IF('3.工程情報'!C404="","",'3.工程情報'!C404)</f>
        <v/>
      </c>
      <c r="D404" s="193" t="str">
        <f t="shared" si="13"/>
        <v/>
      </c>
      <c r="E404" s="193" t="str">
        <f t="shared" si="14"/>
        <v/>
      </c>
      <c r="F404" s="105" t="str">
        <f>IF($C404="","",'3.工程情報'!$H404/'5.工程集計'!$H404)</f>
        <v/>
      </c>
      <c r="G404" s="105" t="str">
        <f>IF(OR($C404="",G$3="",'5.工程集計'!$H404=0),"",IF(G$4="均一配賦",G$3/'5.工程集計'!$C$4/'5.工程集計'!$H404,IF(G$4="減価償却費",G$3*'5.工程集計'!$E404/'5.工程集計'!$H404)))</f>
        <v/>
      </c>
      <c r="H404" s="105" t="str">
        <f>IF($C404="","",'5.工程集計'!D404/'5.工程集計'!I404)</f>
        <v/>
      </c>
      <c r="I404" s="105" t="str">
        <f>IF(OR($C404="",I$3="",'5.工程集計'!$I404=0),"",IF(I$4="均一配賦",I$3/'5.工程集計'!$C$4/'5.工程集計'!$I404,IF(I$4="減価償却費",I$3*'5.工程集計'!$E404/'5.工程集計'!$I404)))</f>
        <v/>
      </c>
      <c r="J404" s="106" t="str">
        <f>IF($C404="","",$J$3*'5.工程集計'!G404/'5.工程集計'!I404)</f>
        <v/>
      </c>
      <c r="K404" s="105" t="str">
        <f>IF($C404="","",'3.工程情報'!I404/'5.工程集計'!I404)</f>
        <v/>
      </c>
      <c r="L404" s="105" t="str">
        <f>IF($C404="","",'3.工程情報'!J404/'5.工程集計'!I404)</f>
        <v/>
      </c>
      <c r="M404" s="105" t="str">
        <f>IF($C404="","",'3.工程情報'!K404/'5.工程集計'!I404)</f>
        <v/>
      </c>
      <c r="N404" s="105" t="str">
        <f>IF($C404="","",'3.工程情報'!L404/'5.工程集計'!I404)</f>
        <v/>
      </c>
      <c r="O404" s="105" t="str">
        <f>IF($C404="","",'3.工程情報'!M404/'5.工程集計'!I404)</f>
        <v/>
      </c>
      <c r="P404" s="105" t="str">
        <f>IF(OR($C404="",P$3="",'5.工程集計'!$I404=0),"",IF(P$4="均一配賦",P$3/'5.工程集計'!$C$4/'5.工程集計'!$I404,IF(P$4="減価償却費",P$3*'5.工程集計'!$E404/'5.工程集計'!$I404)))</f>
        <v/>
      </c>
      <c r="Q404" s="105" t="str">
        <f>IF(OR($C404="",Q$3="",'5.工程集計'!$I404=0),"",IF(Q$4="均一配賦",Q$3/'5.工程集計'!$C$4/'5.工程集計'!$I404,IF(Q$4="減価償却費",Q$3*'5.工程集計'!$E404/'5.工程集計'!$I404)))</f>
        <v/>
      </c>
      <c r="R404" s="105" t="str">
        <f>IF(OR($C404="",R$3="",'5.工程集計'!$I404=0),"",IF(R$4="均一配賦",R$3/'5.工程集計'!$C$4/'5.工程集計'!$I404,IF(R$4="減価償却費",R$3*'5.工程集計'!$E404/'5.工程集計'!$I404)))</f>
        <v/>
      </c>
      <c r="S404" s="105" t="str">
        <f>IF(OR($C404="",S$3="",'5.工程集計'!$I404=0),"",IF(S$4="均一配賦",S$3/'5.工程集計'!$C$4/'5.工程集計'!$I404,IF(S$4="減価償却費",S$3*'5.工程集計'!$E404/'5.工程集計'!$I404)))</f>
        <v/>
      </c>
      <c r="T404" s="105" t="str">
        <f>IF(OR($C404="",T$3="",'5.工程集計'!$I404=0),"",IF(T$4="均一配賦",T$3/'5.工程集計'!$C$4/'5.工程集計'!$I404,IF(T$4="減価償却費",T$3*'5.工程集計'!$E404/'5.工程集計'!$I404)))</f>
        <v/>
      </c>
      <c r="U404" s="105" t="str">
        <f>IF(OR($C404="",U$3="",'5.工程集計'!$I404=0),"",IF(U$4="均一配賦",U$3/'5.工程集計'!$C$4/'5.工程集計'!$I404,IF(U$4="減価償却費",U$3*'5.工程集計'!$E404/'5.工程集計'!$I404)))</f>
        <v/>
      </c>
      <c r="V404" s="105" t="str">
        <f>IF(OR($C404="",V$3="",'5.工程集計'!$I404=0),"",IF(V$4="均一配賦",V$3/'5.工程集計'!$C$4/'5.工程集計'!$I404,IF(V$4="減価償却費",V$3*'5.工程集計'!$E404/'5.工程集計'!$I404)))</f>
        <v/>
      </c>
      <c r="W404" s="105" t="str">
        <f>IF(OR($C404="",W$3="",'5.工程集計'!$I404=0),"",IF(W$4="均一配賦",W$3/'5.工程集計'!$C$4/'5.工程集計'!$I404,IF(W$4="減価償却費",W$3*'5.工程集計'!$E404/'5.工程集計'!$I404)))</f>
        <v/>
      </c>
      <c r="X404" s="105" t="str">
        <f>IF(OR($C404="",X$3="",'5.工程集計'!$I404=0),"",IF(X$4="均一配賦",X$3/'5.工程集計'!$C$4/'5.工程集計'!$I404,IF(X$4="減価償却費",X$3*'5.工程集計'!$E404/'5.工程集計'!$I404)))</f>
        <v/>
      </c>
      <c r="Y404" s="105" t="str">
        <f>IF(OR($C404="",Y$3="",'5.工程集計'!$I404=0),"",IF(Y$4="均一配賦",Y$3/'5.工程集計'!$C$4/'5.工程集計'!$I404,IF(Y$4="減価償却費",Y$3*'5.工程集計'!$E404/'5.工程集計'!$I404)))</f>
        <v/>
      </c>
      <c r="Z404" s="105" t="str">
        <f>IF(OR($C404="",Z$3="",'5.工程集計'!$I404=0),"",IF(Z$4="均一配賦",Z$3/'5.工程集計'!$C$4/'5.工程集計'!$I404,IF(Z$4="減価償却費",Z$3*'5.工程集計'!$E404/'5.工程集計'!$I404)))</f>
        <v/>
      </c>
      <c r="AA404" s="105" t="str">
        <f>IF(OR($C404="",AA$3="",'5.工程集計'!$I404=0),"",IF(AA$4="均一配賦",AA$3/'5.工程集計'!$C$4/'5.工程集計'!$I404,IF(AA$4="減価償却費",AA$3*'5.工程集計'!$E404/'5.工程集計'!$I404)))</f>
        <v/>
      </c>
    </row>
    <row r="405" spans="2:27" ht="21.75" customHeight="1">
      <c r="B405" s="14" t="str">
        <f>IF('3.工程情報'!B405="","",'3.工程情報'!B405)</f>
        <v/>
      </c>
      <c r="C405" s="14" t="str">
        <f>IF('3.工程情報'!C405="","",'3.工程情報'!C405)</f>
        <v/>
      </c>
      <c r="D405" s="193" t="str">
        <f t="shared" si="13"/>
        <v/>
      </c>
      <c r="E405" s="193" t="str">
        <f t="shared" si="14"/>
        <v/>
      </c>
      <c r="F405" s="105" t="str">
        <f>IF($C405="","",'3.工程情報'!$H405/'5.工程集計'!$H405)</f>
        <v/>
      </c>
      <c r="G405" s="105" t="str">
        <f>IF(OR($C405="",G$3="",'5.工程集計'!$H405=0),"",IF(G$4="均一配賦",G$3/'5.工程集計'!$C$4/'5.工程集計'!$H405,IF(G$4="減価償却費",G$3*'5.工程集計'!$E405/'5.工程集計'!$H405)))</f>
        <v/>
      </c>
      <c r="H405" s="105" t="str">
        <f>IF($C405="","",'5.工程集計'!D405/'5.工程集計'!I405)</f>
        <v/>
      </c>
      <c r="I405" s="105" t="str">
        <f>IF(OR($C405="",I$3="",'5.工程集計'!$I405=0),"",IF(I$4="均一配賦",I$3/'5.工程集計'!$C$4/'5.工程集計'!$I405,IF(I$4="減価償却費",I$3*'5.工程集計'!$E405/'5.工程集計'!$I405)))</f>
        <v/>
      </c>
      <c r="J405" s="106" t="str">
        <f>IF($C405="","",$J$3*'5.工程集計'!G405/'5.工程集計'!I405)</f>
        <v/>
      </c>
      <c r="K405" s="105" t="str">
        <f>IF($C405="","",'3.工程情報'!I405/'5.工程集計'!I405)</f>
        <v/>
      </c>
      <c r="L405" s="105" t="str">
        <f>IF($C405="","",'3.工程情報'!J405/'5.工程集計'!I405)</f>
        <v/>
      </c>
      <c r="M405" s="105" t="str">
        <f>IF($C405="","",'3.工程情報'!K405/'5.工程集計'!I405)</f>
        <v/>
      </c>
      <c r="N405" s="105" t="str">
        <f>IF($C405="","",'3.工程情報'!L405/'5.工程集計'!I405)</f>
        <v/>
      </c>
      <c r="O405" s="105" t="str">
        <f>IF($C405="","",'3.工程情報'!M405/'5.工程集計'!I405)</f>
        <v/>
      </c>
      <c r="P405" s="105" t="str">
        <f>IF(OR($C405="",P$3="",'5.工程集計'!$I405=0),"",IF(P$4="均一配賦",P$3/'5.工程集計'!$C$4/'5.工程集計'!$I405,IF(P$4="減価償却費",P$3*'5.工程集計'!$E405/'5.工程集計'!$I405)))</f>
        <v/>
      </c>
      <c r="Q405" s="105" t="str">
        <f>IF(OR($C405="",Q$3="",'5.工程集計'!$I405=0),"",IF(Q$4="均一配賦",Q$3/'5.工程集計'!$C$4/'5.工程集計'!$I405,IF(Q$4="減価償却費",Q$3*'5.工程集計'!$E405/'5.工程集計'!$I405)))</f>
        <v/>
      </c>
      <c r="R405" s="105" t="str">
        <f>IF(OR($C405="",R$3="",'5.工程集計'!$I405=0),"",IF(R$4="均一配賦",R$3/'5.工程集計'!$C$4/'5.工程集計'!$I405,IF(R$4="減価償却費",R$3*'5.工程集計'!$E405/'5.工程集計'!$I405)))</f>
        <v/>
      </c>
      <c r="S405" s="105" t="str">
        <f>IF(OR($C405="",S$3="",'5.工程集計'!$I405=0),"",IF(S$4="均一配賦",S$3/'5.工程集計'!$C$4/'5.工程集計'!$I405,IF(S$4="減価償却費",S$3*'5.工程集計'!$E405/'5.工程集計'!$I405)))</f>
        <v/>
      </c>
      <c r="T405" s="105" t="str">
        <f>IF(OR($C405="",T$3="",'5.工程集計'!$I405=0),"",IF(T$4="均一配賦",T$3/'5.工程集計'!$C$4/'5.工程集計'!$I405,IF(T$4="減価償却費",T$3*'5.工程集計'!$E405/'5.工程集計'!$I405)))</f>
        <v/>
      </c>
      <c r="U405" s="105" t="str">
        <f>IF(OR($C405="",U$3="",'5.工程集計'!$I405=0),"",IF(U$4="均一配賦",U$3/'5.工程集計'!$C$4/'5.工程集計'!$I405,IF(U$4="減価償却費",U$3*'5.工程集計'!$E405/'5.工程集計'!$I405)))</f>
        <v/>
      </c>
      <c r="V405" s="105" t="str">
        <f>IF(OR($C405="",V$3="",'5.工程集計'!$I405=0),"",IF(V$4="均一配賦",V$3/'5.工程集計'!$C$4/'5.工程集計'!$I405,IF(V$4="減価償却費",V$3*'5.工程集計'!$E405/'5.工程集計'!$I405)))</f>
        <v/>
      </c>
      <c r="W405" s="105" t="str">
        <f>IF(OR($C405="",W$3="",'5.工程集計'!$I405=0),"",IF(W$4="均一配賦",W$3/'5.工程集計'!$C$4/'5.工程集計'!$I405,IF(W$4="減価償却費",W$3*'5.工程集計'!$E405/'5.工程集計'!$I405)))</f>
        <v/>
      </c>
      <c r="X405" s="105" t="str">
        <f>IF(OR($C405="",X$3="",'5.工程集計'!$I405=0),"",IF(X$4="均一配賦",X$3/'5.工程集計'!$C$4/'5.工程集計'!$I405,IF(X$4="減価償却費",X$3*'5.工程集計'!$E405/'5.工程集計'!$I405)))</f>
        <v/>
      </c>
      <c r="Y405" s="105" t="str">
        <f>IF(OR($C405="",Y$3="",'5.工程集計'!$I405=0),"",IF(Y$4="均一配賦",Y$3/'5.工程集計'!$C$4/'5.工程集計'!$I405,IF(Y$4="減価償却費",Y$3*'5.工程集計'!$E405/'5.工程集計'!$I405)))</f>
        <v/>
      </c>
      <c r="Z405" s="105" t="str">
        <f>IF(OR($C405="",Z$3="",'5.工程集計'!$I405=0),"",IF(Z$4="均一配賦",Z$3/'5.工程集計'!$C$4/'5.工程集計'!$I405,IF(Z$4="減価償却費",Z$3*'5.工程集計'!$E405/'5.工程集計'!$I405)))</f>
        <v/>
      </c>
      <c r="AA405" s="105" t="str">
        <f>IF(OR($C405="",AA$3="",'5.工程集計'!$I405=0),"",IF(AA$4="均一配賦",AA$3/'5.工程集計'!$C$4/'5.工程集計'!$I405,IF(AA$4="減価償却費",AA$3*'5.工程集計'!$E405/'5.工程集計'!$I405)))</f>
        <v/>
      </c>
    </row>
    <row r="406" spans="2:27" ht="21.75" customHeight="1">
      <c r="B406" s="14" t="str">
        <f>IF('3.工程情報'!B406="","",'3.工程情報'!B406)</f>
        <v/>
      </c>
      <c r="C406" s="14" t="str">
        <f>IF('3.工程情報'!C406="","",'3.工程情報'!C406)</f>
        <v/>
      </c>
      <c r="D406" s="193" t="str">
        <f t="shared" si="13"/>
        <v/>
      </c>
      <c r="E406" s="193" t="str">
        <f t="shared" si="14"/>
        <v/>
      </c>
      <c r="F406" s="105" t="str">
        <f>IF($C406="","",'3.工程情報'!$H406/'5.工程集計'!$H406)</f>
        <v/>
      </c>
      <c r="G406" s="105" t="str">
        <f>IF(OR($C406="",G$3="",'5.工程集計'!$H406=0),"",IF(G$4="均一配賦",G$3/'5.工程集計'!$C$4/'5.工程集計'!$H406,IF(G$4="減価償却費",G$3*'5.工程集計'!$E406/'5.工程集計'!$H406)))</f>
        <v/>
      </c>
      <c r="H406" s="105" t="str">
        <f>IF($C406="","",'5.工程集計'!D406/'5.工程集計'!I406)</f>
        <v/>
      </c>
      <c r="I406" s="105" t="str">
        <f>IF(OR($C406="",I$3="",'5.工程集計'!$I406=0),"",IF(I$4="均一配賦",I$3/'5.工程集計'!$C$4/'5.工程集計'!$I406,IF(I$4="減価償却費",I$3*'5.工程集計'!$E406/'5.工程集計'!$I406)))</f>
        <v/>
      </c>
      <c r="J406" s="106" t="str">
        <f>IF($C406="","",$J$3*'5.工程集計'!G406/'5.工程集計'!I406)</f>
        <v/>
      </c>
      <c r="K406" s="105" t="str">
        <f>IF($C406="","",'3.工程情報'!I406/'5.工程集計'!I406)</f>
        <v/>
      </c>
      <c r="L406" s="105" t="str">
        <f>IF($C406="","",'3.工程情報'!J406/'5.工程集計'!I406)</f>
        <v/>
      </c>
      <c r="M406" s="105" t="str">
        <f>IF($C406="","",'3.工程情報'!K406/'5.工程集計'!I406)</f>
        <v/>
      </c>
      <c r="N406" s="105" t="str">
        <f>IF($C406="","",'3.工程情報'!L406/'5.工程集計'!I406)</f>
        <v/>
      </c>
      <c r="O406" s="105" t="str">
        <f>IF($C406="","",'3.工程情報'!M406/'5.工程集計'!I406)</f>
        <v/>
      </c>
      <c r="P406" s="105" t="str">
        <f>IF(OR($C406="",P$3="",'5.工程集計'!$I406=0),"",IF(P$4="均一配賦",P$3/'5.工程集計'!$C$4/'5.工程集計'!$I406,IF(P$4="減価償却費",P$3*'5.工程集計'!$E406/'5.工程集計'!$I406)))</f>
        <v/>
      </c>
      <c r="Q406" s="105" t="str">
        <f>IF(OR($C406="",Q$3="",'5.工程集計'!$I406=0),"",IF(Q$4="均一配賦",Q$3/'5.工程集計'!$C$4/'5.工程集計'!$I406,IF(Q$4="減価償却費",Q$3*'5.工程集計'!$E406/'5.工程集計'!$I406)))</f>
        <v/>
      </c>
      <c r="R406" s="105" t="str">
        <f>IF(OR($C406="",R$3="",'5.工程集計'!$I406=0),"",IF(R$4="均一配賦",R$3/'5.工程集計'!$C$4/'5.工程集計'!$I406,IF(R$4="減価償却費",R$3*'5.工程集計'!$E406/'5.工程集計'!$I406)))</f>
        <v/>
      </c>
      <c r="S406" s="105" t="str">
        <f>IF(OR($C406="",S$3="",'5.工程集計'!$I406=0),"",IF(S$4="均一配賦",S$3/'5.工程集計'!$C$4/'5.工程集計'!$I406,IF(S$4="減価償却費",S$3*'5.工程集計'!$E406/'5.工程集計'!$I406)))</f>
        <v/>
      </c>
      <c r="T406" s="105" t="str">
        <f>IF(OR($C406="",T$3="",'5.工程集計'!$I406=0),"",IF(T$4="均一配賦",T$3/'5.工程集計'!$C$4/'5.工程集計'!$I406,IF(T$4="減価償却費",T$3*'5.工程集計'!$E406/'5.工程集計'!$I406)))</f>
        <v/>
      </c>
      <c r="U406" s="105" t="str">
        <f>IF(OR($C406="",U$3="",'5.工程集計'!$I406=0),"",IF(U$4="均一配賦",U$3/'5.工程集計'!$C$4/'5.工程集計'!$I406,IF(U$4="減価償却費",U$3*'5.工程集計'!$E406/'5.工程集計'!$I406)))</f>
        <v/>
      </c>
      <c r="V406" s="105" t="str">
        <f>IF(OR($C406="",V$3="",'5.工程集計'!$I406=0),"",IF(V$4="均一配賦",V$3/'5.工程集計'!$C$4/'5.工程集計'!$I406,IF(V$4="減価償却費",V$3*'5.工程集計'!$E406/'5.工程集計'!$I406)))</f>
        <v/>
      </c>
      <c r="W406" s="105" t="str">
        <f>IF(OR($C406="",W$3="",'5.工程集計'!$I406=0),"",IF(W$4="均一配賦",W$3/'5.工程集計'!$C$4/'5.工程集計'!$I406,IF(W$4="減価償却費",W$3*'5.工程集計'!$E406/'5.工程集計'!$I406)))</f>
        <v/>
      </c>
      <c r="X406" s="105" t="str">
        <f>IF(OR($C406="",X$3="",'5.工程集計'!$I406=0),"",IF(X$4="均一配賦",X$3/'5.工程集計'!$C$4/'5.工程集計'!$I406,IF(X$4="減価償却費",X$3*'5.工程集計'!$E406/'5.工程集計'!$I406)))</f>
        <v/>
      </c>
      <c r="Y406" s="105" t="str">
        <f>IF(OR($C406="",Y$3="",'5.工程集計'!$I406=0),"",IF(Y$4="均一配賦",Y$3/'5.工程集計'!$C$4/'5.工程集計'!$I406,IF(Y$4="減価償却費",Y$3*'5.工程集計'!$E406/'5.工程集計'!$I406)))</f>
        <v/>
      </c>
      <c r="Z406" s="105" t="str">
        <f>IF(OR($C406="",Z$3="",'5.工程集計'!$I406=0),"",IF(Z$4="均一配賦",Z$3/'5.工程集計'!$C$4/'5.工程集計'!$I406,IF(Z$4="減価償却費",Z$3*'5.工程集計'!$E406/'5.工程集計'!$I406)))</f>
        <v/>
      </c>
      <c r="AA406" s="105" t="str">
        <f>IF(OR($C406="",AA$3="",'5.工程集計'!$I406=0),"",IF(AA$4="均一配賦",AA$3/'5.工程集計'!$C$4/'5.工程集計'!$I406,IF(AA$4="減価償却費",AA$3*'5.工程集計'!$E406/'5.工程集計'!$I406)))</f>
        <v/>
      </c>
    </row>
    <row r="407" spans="2:27" ht="21.75" customHeight="1">
      <c r="B407" s="14" t="str">
        <f>IF('3.工程情報'!B407="","",'3.工程情報'!B407)</f>
        <v/>
      </c>
      <c r="C407" s="14" t="str">
        <f>IF('3.工程情報'!C407="","",'3.工程情報'!C407)</f>
        <v/>
      </c>
      <c r="D407" s="193" t="str">
        <f t="shared" si="13"/>
        <v/>
      </c>
      <c r="E407" s="193" t="str">
        <f t="shared" si="14"/>
        <v/>
      </c>
      <c r="F407" s="105" t="str">
        <f>IF($C407="","",'3.工程情報'!$H407/'5.工程集計'!$H407)</f>
        <v/>
      </c>
      <c r="G407" s="105" t="str">
        <f>IF(OR($C407="",G$3="",'5.工程集計'!$H407=0),"",IF(G$4="均一配賦",G$3/'5.工程集計'!$C$4/'5.工程集計'!$H407,IF(G$4="減価償却費",G$3*'5.工程集計'!$E407/'5.工程集計'!$H407)))</f>
        <v/>
      </c>
      <c r="H407" s="105" t="str">
        <f>IF($C407="","",'5.工程集計'!D407/'5.工程集計'!I407)</f>
        <v/>
      </c>
      <c r="I407" s="105" t="str">
        <f>IF(OR($C407="",I$3="",'5.工程集計'!$I407=0),"",IF(I$4="均一配賦",I$3/'5.工程集計'!$C$4/'5.工程集計'!$I407,IF(I$4="減価償却費",I$3*'5.工程集計'!$E407/'5.工程集計'!$I407)))</f>
        <v/>
      </c>
      <c r="J407" s="106" t="str">
        <f>IF($C407="","",$J$3*'5.工程集計'!G407/'5.工程集計'!I407)</f>
        <v/>
      </c>
      <c r="K407" s="105" t="str">
        <f>IF($C407="","",'3.工程情報'!I407/'5.工程集計'!I407)</f>
        <v/>
      </c>
      <c r="L407" s="105" t="str">
        <f>IF($C407="","",'3.工程情報'!J407/'5.工程集計'!I407)</f>
        <v/>
      </c>
      <c r="M407" s="105" t="str">
        <f>IF($C407="","",'3.工程情報'!K407/'5.工程集計'!I407)</f>
        <v/>
      </c>
      <c r="N407" s="105" t="str">
        <f>IF($C407="","",'3.工程情報'!L407/'5.工程集計'!I407)</f>
        <v/>
      </c>
      <c r="O407" s="105" t="str">
        <f>IF($C407="","",'3.工程情報'!M407/'5.工程集計'!I407)</f>
        <v/>
      </c>
      <c r="P407" s="105" t="str">
        <f>IF(OR($C407="",P$3="",'5.工程集計'!$I407=0),"",IF(P$4="均一配賦",P$3/'5.工程集計'!$C$4/'5.工程集計'!$I407,IF(P$4="減価償却費",P$3*'5.工程集計'!$E407/'5.工程集計'!$I407)))</f>
        <v/>
      </c>
      <c r="Q407" s="105" t="str">
        <f>IF(OR($C407="",Q$3="",'5.工程集計'!$I407=0),"",IF(Q$4="均一配賦",Q$3/'5.工程集計'!$C$4/'5.工程集計'!$I407,IF(Q$4="減価償却費",Q$3*'5.工程集計'!$E407/'5.工程集計'!$I407)))</f>
        <v/>
      </c>
      <c r="R407" s="105" t="str">
        <f>IF(OR($C407="",R$3="",'5.工程集計'!$I407=0),"",IF(R$4="均一配賦",R$3/'5.工程集計'!$C$4/'5.工程集計'!$I407,IF(R$4="減価償却費",R$3*'5.工程集計'!$E407/'5.工程集計'!$I407)))</f>
        <v/>
      </c>
      <c r="S407" s="105" t="str">
        <f>IF(OR($C407="",S$3="",'5.工程集計'!$I407=0),"",IF(S$4="均一配賦",S$3/'5.工程集計'!$C$4/'5.工程集計'!$I407,IF(S$4="減価償却費",S$3*'5.工程集計'!$E407/'5.工程集計'!$I407)))</f>
        <v/>
      </c>
      <c r="T407" s="105" t="str">
        <f>IF(OR($C407="",T$3="",'5.工程集計'!$I407=0),"",IF(T$4="均一配賦",T$3/'5.工程集計'!$C$4/'5.工程集計'!$I407,IF(T$4="減価償却費",T$3*'5.工程集計'!$E407/'5.工程集計'!$I407)))</f>
        <v/>
      </c>
      <c r="U407" s="105" t="str">
        <f>IF(OR($C407="",U$3="",'5.工程集計'!$I407=0),"",IF(U$4="均一配賦",U$3/'5.工程集計'!$C$4/'5.工程集計'!$I407,IF(U$4="減価償却費",U$3*'5.工程集計'!$E407/'5.工程集計'!$I407)))</f>
        <v/>
      </c>
      <c r="V407" s="105" t="str">
        <f>IF(OR($C407="",V$3="",'5.工程集計'!$I407=0),"",IF(V$4="均一配賦",V$3/'5.工程集計'!$C$4/'5.工程集計'!$I407,IF(V$4="減価償却費",V$3*'5.工程集計'!$E407/'5.工程集計'!$I407)))</f>
        <v/>
      </c>
      <c r="W407" s="105" t="str">
        <f>IF(OR($C407="",W$3="",'5.工程集計'!$I407=0),"",IF(W$4="均一配賦",W$3/'5.工程集計'!$C$4/'5.工程集計'!$I407,IF(W$4="減価償却費",W$3*'5.工程集計'!$E407/'5.工程集計'!$I407)))</f>
        <v/>
      </c>
      <c r="X407" s="105" t="str">
        <f>IF(OR($C407="",X$3="",'5.工程集計'!$I407=0),"",IF(X$4="均一配賦",X$3/'5.工程集計'!$C$4/'5.工程集計'!$I407,IF(X$4="減価償却費",X$3*'5.工程集計'!$E407/'5.工程集計'!$I407)))</f>
        <v/>
      </c>
      <c r="Y407" s="105" t="str">
        <f>IF(OR($C407="",Y$3="",'5.工程集計'!$I407=0),"",IF(Y$4="均一配賦",Y$3/'5.工程集計'!$C$4/'5.工程集計'!$I407,IF(Y$4="減価償却費",Y$3*'5.工程集計'!$E407/'5.工程集計'!$I407)))</f>
        <v/>
      </c>
      <c r="Z407" s="105" t="str">
        <f>IF(OR($C407="",Z$3="",'5.工程集計'!$I407=0),"",IF(Z$4="均一配賦",Z$3/'5.工程集計'!$C$4/'5.工程集計'!$I407,IF(Z$4="減価償却費",Z$3*'5.工程集計'!$E407/'5.工程集計'!$I407)))</f>
        <v/>
      </c>
      <c r="AA407" s="105" t="str">
        <f>IF(OR($C407="",AA$3="",'5.工程集計'!$I407=0),"",IF(AA$4="均一配賦",AA$3/'5.工程集計'!$C$4/'5.工程集計'!$I407,IF(AA$4="減価償却費",AA$3*'5.工程集計'!$E407/'5.工程集計'!$I407)))</f>
        <v/>
      </c>
    </row>
    <row r="408" spans="2:27" ht="21.75" customHeight="1">
      <c r="B408" s="14" t="str">
        <f>IF('3.工程情報'!B408="","",'3.工程情報'!B408)</f>
        <v/>
      </c>
      <c r="C408" s="14" t="str">
        <f>IF('3.工程情報'!C408="","",'3.工程情報'!C408)</f>
        <v/>
      </c>
      <c r="D408" s="193" t="str">
        <f t="shared" si="13"/>
        <v/>
      </c>
      <c r="E408" s="193" t="str">
        <f t="shared" si="14"/>
        <v/>
      </c>
      <c r="F408" s="105" t="str">
        <f>IF($C408="","",'3.工程情報'!$H408/'5.工程集計'!$H408)</f>
        <v/>
      </c>
      <c r="G408" s="105" t="str">
        <f>IF(OR($C408="",G$3="",'5.工程集計'!$H408=0),"",IF(G$4="均一配賦",G$3/'5.工程集計'!$C$4/'5.工程集計'!$H408,IF(G$4="減価償却費",G$3*'5.工程集計'!$E408/'5.工程集計'!$H408)))</f>
        <v/>
      </c>
      <c r="H408" s="105" t="str">
        <f>IF($C408="","",'5.工程集計'!D408/'5.工程集計'!I408)</f>
        <v/>
      </c>
      <c r="I408" s="105" t="str">
        <f>IF(OR($C408="",I$3="",'5.工程集計'!$I408=0),"",IF(I$4="均一配賦",I$3/'5.工程集計'!$C$4/'5.工程集計'!$I408,IF(I$4="減価償却費",I$3*'5.工程集計'!$E408/'5.工程集計'!$I408)))</f>
        <v/>
      </c>
      <c r="J408" s="106" t="str">
        <f>IF($C408="","",$J$3*'5.工程集計'!G408/'5.工程集計'!I408)</f>
        <v/>
      </c>
      <c r="K408" s="105" t="str">
        <f>IF($C408="","",'3.工程情報'!I408/'5.工程集計'!I408)</f>
        <v/>
      </c>
      <c r="L408" s="105" t="str">
        <f>IF($C408="","",'3.工程情報'!J408/'5.工程集計'!I408)</f>
        <v/>
      </c>
      <c r="M408" s="105" t="str">
        <f>IF($C408="","",'3.工程情報'!K408/'5.工程集計'!I408)</f>
        <v/>
      </c>
      <c r="N408" s="105" t="str">
        <f>IF($C408="","",'3.工程情報'!L408/'5.工程集計'!I408)</f>
        <v/>
      </c>
      <c r="O408" s="105" t="str">
        <f>IF($C408="","",'3.工程情報'!M408/'5.工程集計'!I408)</f>
        <v/>
      </c>
      <c r="P408" s="105" t="str">
        <f>IF(OR($C408="",P$3="",'5.工程集計'!$I408=0),"",IF(P$4="均一配賦",P$3/'5.工程集計'!$C$4/'5.工程集計'!$I408,IF(P$4="減価償却費",P$3*'5.工程集計'!$E408/'5.工程集計'!$I408)))</f>
        <v/>
      </c>
      <c r="Q408" s="105" t="str">
        <f>IF(OR($C408="",Q$3="",'5.工程集計'!$I408=0),"",IF(Q$4="均一配賦",Q$3/'5.工程集計'!$C$4/'5.工程集計'!$I408,IF(Q$4="減価償却費",Q$3*'5.工程集計'!$E408/'5.工程集計'!$I408)))</f>
        <v/>
      </c>
      <c r="R408" s="105" t="str">
        <f>IF(OR($C408="",R$3="",'5.工程集計'!$I408=0),"",IF(R$4="均一配賦",R$3/'5.工程集計'!$C$4/'5.工程集計'!$I408,IF(R$4="減価償却費",R$3*'5.工程集計'!$E408/'5.工程集計'!$I408)))</f>
        <v/>
      </c>
      <c r="S408" s="105" t="str">
        <f>IF(OR($C408="",S$3="",'5.工程集計'!$I408=0),"",IF(S$4="均一配賦",S$3/'5.工程集計'!$C$4/'5.工程集計'!$I408,IF(S$4="減価償却費",S$3*'5.工程集計'!$E408/'5.工程集計'!$I408)))</f>
        <v/>
      </c>
      <c r="T408" s="105" t="str">
        <f>IF(OR($C408="",T$3="",'5.工程集計'!$I408=0),"",IF(T$4="均一配賦",T$3/'5.工程集計'!$C$4/'5.工程集計'!$I408,IF(T$4="減価償却費",T$3*'5.工程集計'!$E408/'5.工程集計'!$I408)))</f>
        <v/>
      </c>
      <c r="U408" s="105" t="str">
        <f>IF(OR($C408="",U$3="",'5.工程集計'!$I408=0),"",IF(U$4="均一配賦",U$3/'5.工程集計'!$C$4/'5.工程集計'!$I408,IF(U$4="減価償却費",U$3*'5.工程集計'!$E408/'5.工程集計'!$I408)))</f>
        <v/>
      </c>
      <c r="V408" s="105" t="str">
        <f>IF(OR($C408="",V$3="",'5.工程集計'!$I408=0),"",IF(V$4="均一配賦",V$3/'5.工程集計'!$C$4/'5.工程集計'!$I408,IF(V$4="減価償却費",V$3*'5.工程集計'!$E408/'5.工程集計'!$I408)))</f>
        <v/>
      </c>
      <c r="W408" s="105" t="str">
        <f>IF(OR($C408="",W$3="",'5.工程集計'!$I408=0),"",IF(W$4="均一配賦",W$3/'5.工程集計'!$C$4/'5.工程集計'!$I408,IF(W$4="減価償却費",W$3*'5.工程集計'!$E408/'5.工程集計'!$I408)))</f>
        <v/>
      </c>
      <c r="X408" s="105" t="str">
        <f>IF(OR($C408="",X$3="",'5.工程集計'!$I408=0),"",IF(X$4="均一配賦",X$3/'5.工程集計'!$C$4/'5.工程集計'!$I408,IF(X$4="減価償却費",X$3*'5.工程集計'!$E408/'5.工程集計'!$I408)))</f>
        <v/>
      </c>
      <c r="Y408" s="105" t="str">
        <f>IF(OR($C408="",Y$3="",'5.工程集計'!$I408=0),"",IF(Y$4="均一配賦",Y$3/'5.工程集計'!$C$4/'5.工程集計'!$I408,IF(Y$4="減価償却費",Y$3*'5.工程集計'!$E408/'5.工程集計'!$I408)))</f>
        <v/>
      </c>
      <c r="Z408" s="105" t="str">
        <f>IF(OR($C408="",Z$3="",'5.工程集計'!$I408=0),"",IF(Z$4="均一配賦",Z$3/'5.工程集計'!$C$4/'5.工程集計'!$I408,IF(Z$4="減価償却費",Z$3*'5.工程集計'!$E408/'5.工程集計'!$I408)))</f>
        <v/>
      </c>
      <c r="AA408" s="105" t="str">
        <f>IF(OR($C408="",AA$3="",'5.工程集計'!$I408=0),"",IF(AA$4="均一配賦",AA$3/'5.工程集計'!$C$4/'5.工程集計'!$I408,IF(AA$4="減価償却費",AA$3*'5.工程集計'!$E408/'5.工程集計'!$I408)))</f>
        <v/>
      </c>
    </row>
    <row r="409" spans="2:27" ht="21.75" customHeight="1">
      <c r="B409" s="14" t="str">
        <f>IF('3.工程情報'!B409="","",'3.工程情報'!B409)</f>
        <v/>
      </c>
      <c r="C409" s="14" t="str">
        <f>IF('3.工程情報'!C409="","",'3.工程情報'!C409)</f>
        <v/>
      </c>
      <c r="D409" s="193" t="str">
        <f t="shared" si="13"/>
        <v/>
      </c>
      <c r="E409" s="193" t="str">
        <f t="shared" si="14"/>
        <v/>
      </c>
      <c r="F409" s="105" t="str">
        <f>IF($C409="","",'3.工程情報'!$H409/'5.工程集計'!$H409)</f>
        <v/>
      </c>
      <c r="G409" s="105" t="str">
        <f>IF(OR($C409="",G$3="",'5.工程集計'!$H409=0),"",IF(G$4="均一配賦",G$3/'5.工程集計'!$C$4/'5.工程集計'!$H409,IF(G$4="減価償却費",G$3*'5.工程集計'!$E409/'5.工程集計'!$H409)))</f>
        <v/>
      </c>
      <c r="H409" s="105" t="str">
        <f>IF($C409="","",'5.工程集計'!D409/'5.工程集計'!I409)</f>
        <v/>
      </c>
      <c r="I409" s="105" t="str">
        <f>IF(OR($C409="",I$3="",'5.工程集計'!$I409=0),"",IF(I$4="均一配賦",I$3/'5.工程集計'!$C$4/'5.工程集計'!$I409,IF(I$4="減価償却費",I$3*'5.工程集計'!$E409/'5.工程集計'!$I409)))</f>
        <v/>
      </c>
      <c r="J409" s="106" t="str">
        <f>IF($C409="","",$J$3*'5.工程集計'!G409/'5.工程集計'!I409)</f>
        <v/>
      </c>
      <c r="K409" s="105" t="str">
        <f>IF($C409="","",'3.工程情報'!I409/'5.工程集計'!I409)</f>
        <v/>
      </c>
      <c r="L409" s="105" t="str">
        <f>IF($C409="","",'3.工程情報'!J409/'5.工程集計'!I409)</f>
        <v/>
      </c>
      <c r="M409" s="105" t="str">
        <f>IF($C409="","",'3.工程情報'!K409/'5.工程集計'!I409)</f>
        <v/>
      </c>
      <c r="N409" s="105" t="str">
        <f>IF($C409="","",'3.工程情報'!L409/'5.工程集計'!I409)</f>
        <v/>
      </c>
      <c r="O409" s="105" t="str">
        <f>IF($C409="","",'3.工程情報'!M409/'5.工程集計'!I409)</f>
        <v/>
      </c>
      <c r="P409" s="105" t="str">
        <f>IF(OR($C409="",P$3="",'5.工程集計'!$I409=0),"",IF(P$4="均一配賦",P$3/'5.工程集計'!$C$4/'5.工程集計'!$I409,IF(P$4="減価償却費",P$3*'5.工程集計'!$E409/'5.工程集計'!$I409)))</f>
        <v/>
      </c>
      <c r="Q409" s="105" t="str">
        <f>IF(OR($C409="",Q$3="",'5.工程集計'!$I409=0),"",IF(Q$4="均一配賦",Q$3/'5.工程集計'!$C$4/'5.工程集計'!$I409,IF(Q$4="減価償却費",Q$3*'5.工程集計'!$E409/'5.工程集計'!$I409)))</f>
        <v/>
      </c>
      <c r="R409" s="105" t="str">
        <f>IF(OR($C409="",R$3="",'5.工程集計'!$I409=0),"",IF(R$4="均一配賦",R$3/'5.工程集計'!$C$4/'5.工程集計'!$I409,IF(R$4="減価償却費",R$3*'5.工程集計'!$E409/'5.工程集計'!$I409)))</f>
        <v/>
      </c>
      <c r="S409" s="105" t="str">
        <f>IF(OR($C409="",S$3="",'5.工程集計'!$I409=0),"",IF(S$4="均一配賦",S$3/'5.工程集計'!$C$4/'5.工程集計'!$I409,IF(S$4="減価償却費",S$3*'5.工程集計'!$E409/'5.工程集計'!$I409)))</f>
        <v/>
      </c>
      <c r="T409" s="105" t="str">
        <f>IF(OR($C409="",T$3="",'5.工程集計'!$I409=0),"",IF(T$4="均一配賦",T$3/'5.工程集計'!$C$4/'5.工程集計'!$I409,IF(T$4="減価償却費",T$3*'5.工程集計'!$E409/'5.工程集計'!$I409)))</f>
        <v/>
      </c>
      <c r="U409" s="105" t="str">
        <f>IF(OR($C409="",U$3="",'5.工程集計'!$I409=0),"",IF(U$4="均一配賦",U$3/'5.工程集計'!$C$4/'5.工程集計'!$I409,IF(U$4="減価償却費",U$3*'5.工程集計'!$E409/'5.工程集計'!$I409)))</f>
        <v/>
      </c>
      <c r="V409" s="105" t="str">
        <f>IF(OR($C409="",V$3="",'5.工程集計'!$I409=0),"",IF(V$4="均一配賦",V$3/'5.工程集計'!$C$4/'5.工程集計'!$I409,IF(V$4="減価償却費",V$3*'5.工程集計'!$E409/'5.工程集計'!$I409)))</f>
        <v/>
      </c>
      <c r="W409" s="105" t="str">
        <f>IF(OR($C409="",W$3="",'5.工程集計'!$I409=0),"",IF(W$4="均一配賦",W$3/'5.工程集計'!$C$4/'5.工程集計'!$I409,IF(W$4="減価償却費",W$3*'5.工程集計'!$E409/'5.工程集計'!$I409)))</f>
        <v/>
      </c>
      <c r="X409" s="105" t="str">
        <f>IF(OR($C409="",X$3="",'5.工程集計'!$I409=0),"",IF(X$4="均一配賦",X$3/'5.工程集計'!$C$4/'5.工程集計'!$I409,IF(X$4="減価償却費",X$3*'5.工程集計'!$E409/'5.工程集計'!$I409)))</f>
        <v/>
      </c>
      <c r="Y409" s="105" t="str">
        <f>IF(OR($C409="",Y$3="",'5.工程集計'!$I409=0),"",IF(Y$4="均一配賦",Y$3/'5.工程集計'!$C$4/'5.工程集計'!$I409,IF(Y$4="減価償却費",Y$3*'5.工程集計'!$E409/'5.工程集計'!$I409)))</f>
        <v/>
      </c>
      <c r="Z409" s="105" t="str">
        <f>IF(OR($C409="",Z$3="",'5.工程集計'!$I409=0),"",IF(Z$4="均一配賦",Z$3/'5.工程集計'!$C$4/'5.工程集計'!$I409,IF(Z$4="減価償却費",Z$3*'5.工程集計'!$E409/'5.工程集計'!$I409)))</f>
        <v/>
      </c>
      <c r="AA409" s="105" t="str">
        <f>IF(OR($C409="",AA$3="",'5.工程集計'!$I409=0),"",IF(AA$4="均一配賦",AA$3/'5.工程集計'!$C$4/'5.工程集計'!$I409,IF(AA$4="減価償却費",AA$3*'5.工程集計'!$E409/'5.工程集計'!$I409)))</f>
        <v/>
      </c>
    </row>
    <row r="410" spans="2:27" ht="21.75" customHeight="1">
      <c r="B410" s="14" t="str">
        <f>IF('3.工程情報'!B410="","",'3.工程情報'!B410)</f>
        <v/>
      </c>
      <c r="C410" s="14" t="str">
        <f>IF('3.工程情報'!C410="","",'3.工程情報'!C410)</f>
        <v/>
      </c>
      <c r="D410" s="193" t="str">
        <f t="shared" si="13"/>
        <v/>
      </c>
      <c r="E410" s="193" t="str">
        <f t="shared" si="14"/>
        <v/>
      </c>
      <c r="F410" s="105" t="str">
        <f>IF($C410="","",'3.工程情報'!$H410/'5.工程集計'!$H410)</f>
        <v/>
      </c>
      <c r="G410" s="105" t="str">
        <f>IF(OR($C410="",G$3="",'5.工程集計'!$H410=0),"",IF(G$4="均一配賦",G$3/'5.工程集計'!$C$4/'5.工程集計'!$H410,IF(G$4="減価償却費",G$3*'5.工程集計'!$E410/'5.工程集計'!$H410)))</f>
        <v/>
      </c>
      <c r="H410" s="105" t="str">
        <f>IF($C410="","",'5.工程集計'!D410/'5.工程集計'!I410)</f>
        <v/>
      </c>
      <c r="I410" s="105" t="str">
        <f>IF(OR($C410="",I$3="",'5.工程集計'!$I410=0),"",IF(I$4="均一配賦",I$3/'5.工程集計'!$C$4/'5.工程集計'!$I410,IF(I$4="減価償却費",I$3*'5.工程集計'!$E410/'5.工程集計'!$I410)))</f>
        <v/>
      </c>
      <c r="J410" s="106" t="str">
        <f>IF($C410="","",$J$3*'5.工程集計'!G410/'5.工程集計'!I410)</f>
        <v/>
      </c>
      <c r="K410" s="105" t="str">
        <f>IF($C410="","",'3.工程情報'!I410/'5.工程集計'!I410)</f>
        <v/>
      </c>
      <c r="L410" s="105" t="str">
        <f>IF($C410="","",'3.工程情報'!J410/'5.工程集計'!I410)</f>
        <v/>
      </c>
      <c r="M410" s="105" t="str">
        <f>IF($C410="","",'3.工程情報'!K410/'5.工程集計'!I410)</f>
        <v/>
      </c>
      <c r="N410" s="105" t="str">
        <f>IF($C410="","",'3.工程情報'!L410/'5.工程集計'!I410)</f>
        <v/>
      </c>
      <c r="O410" s="105" t="str">
        <f>IF($C410="","",'3.工程情報'!M410/'5.工程集計'!I410)</f>
        <v/>
      </c>
      <c r="P410" s="105" t="str">
        <f>IF(OR($C410="",P$3="",'5.工程集計'!$I410=0),"",IF(P$4="均一配賦",P$3/'5.工程集計'!$C$4/'5.工程集計'!$I410,IF(P$4="減価償却費",P$3*'5.工程集計'!$E410/'5.工程集計'!$I410)))</f>
        <v/>
      </c>
      <c r="Q410" s="105" t="str">
        <f>IF(OR($C410="",Q$3="",'5.工程集計'!$I410=0),"",IF(Q$4="均一配賦",Q$3/'5.工程集計'!$C$4/'5.工程集計'!$I410,IF(Q$4="減価償却費",Q$3*'5.工程集計'!$E410/'5.工程集計'!$I410)))</f>
        <v/>
      </c>
      <c r="R410" s="105" t="str">
        <f>IF(OR($C410="",R$3="",'5.工程集計'!$I410=0),"",IF(R$4="均一配賦",R$3/'5.工程集計'!$C$4/'5.工程集計'!$I410,IF(R$4="減価償却費",R$3*'5.工程集計'!$E410/'5.工程集計'!$I410)))</f>
        <v/>
      </c>
      <c r="S410" s="105" t="str">
        <f>IF(OR($C410="",S$3="",'5.工程集計'!$I410=0),"",IF(S$4="均一配賦",S$3/'5.工程集計'!$C$4/'5.工程集計'!$I410,IF(S$4="減価償却費",S$3*'5.工程集計'!$E410/'5.工程集計'!$I410)))</f>
        <v/>
      </c>
      <c r="T410" s="105" t="str">
        <f>IF(OR($C410="",T$3="",'5.工程集計'!$I410=0),"",IF(T$4="均一配賦",T$3/'5.工程集計'!$C$4/'5.工程集計'!$I410,IF(T$4="減価償却費",T$3*'5.工程集計'!$E410/'5.工程集計'!$I410)))</f>
        <v/>
      </c>
      <c r="U410" s="105" t="str">
        <f>IF(OR($C410="",U$3="",'5.工程集計'!$I410=0),"",IF(U$4="均一配賦",U$3/'5.工程集計'!$C$4/'5.工程集計'!$I410,IF(U$4="減価償却費",U$3*'5.工程集計'!$E410/'5.工程集計'!$I410)))</f>
        <v/>
      </c>
      <c r="V410" s="105" t="str">
        <f>IF(OR($C410="",V$3="",'5.工程集計'!$I410=0),"",IF(V$4="均一配賦",V$3/'5.工程集計'!$C$4/'5.工程集計'!$I410,IF(V$4="減価償却費",V$3*'5.工程集計'!$E410/'5.工程集計'!$I410)))</f>
        <v/>
      </c>
      <c r="W410" s="105" t="str">
        <f>IF(OR($C410="",W$3="",'5.工程集計'!$I410=0),"",IF(W$4="均一配賦",W$3/'5.工程集計'!$C$4/'5.工程集計'!$I410,IF(W$4="減価償却費",W$3*'5.工程集計'!$E410/'5.工程集計'!$I410)))</f>
        <v/>
      </c>
      <c r="X410" s="105" t="str">
        <f>IF(OR($C410="",X$3="",'5.工程集計'!$I410=0),"",IF(X$4="均一配賦",X$3/'5.工程集計'!$C$4/'5.工程集計'!$I410,IF(X$4="減価償却費",X$3*'5.工程集計'!$E410/'5.工程集計'!$I410)))</f>
        <v/>
      </c>
      <c r="Y410" s="105" t="str">
        <f>IF(OR($C410="",Y$3="",'5.工程集計'!$I410=0),"",IF(Y$4="均一配賦",Y$3/'5.工程集計'!$C$4/'5.工程集計'!$I410,IF(Y$4="減価償却費",Y$3*'5.工程集計'!$E410/'5.工程集計'!$I410)))</f>
        <v/>
      </c>
      <c r="Z410" s="105" t="str">
        <f>IF(OR($C410="",Z$3="",'5.工程集計'!$I410=0),"",IF(Z$4="均一配賦",Z$3/'5.工程集計'!$C$4/'5.工程集計'!$I410,IF(Z$4="減価償却費",Z$3*'5.工程集計'!$E410/'5.工程集計'!$I410)))</f>
        <v/>
      </c>
      <c r="AA410" s="105" t="str">
        <f>IF(OR($C410="",AA$3="",'5.工程集計'!$I410=0),"",IF(AA$4="均一配賦",AA$3/'5.工程集計'!$C$4/'5.工程集計'!$I410,IF(AA$4="減価償却費",AA$3*'5.工程集計'!$E410/'5.工程集計'!$I410)))</f>
        <v/>
      </c>
    </row>
    <row r="411" spans="2:27" ht="21.75" customHeight="1">
      <c r="B411" s="14" t="str">
        <f>IF('3.工程情報'!B411="","",'3.工程情報'!B411)</f>
        <v/>
      </c>
      <c r="C411" s="14" t="str">
        <f>IF('3.工程情報'!C411="","",'3.工程情報'!C411)</f>
        <v/>
      </c>
      <c r="D411" s="193" t="str">
        <f t="shared" si="13"/>
        <v/>
      </c>
      <c r="E411" s="193" t="str">
        <f t="shared" si="14"/>
        <v/>
      </c>
      <c r="F411" s="105" t="str">
        <f>IF($C411="","",'3.工程情報'!$H411/'5.工程集計'!$H411)</f>
        <v/>
      </c>
      <c r="G411" s="105" t="str">
        <f>IF(OR($C411="",G$3="",'5.工程集計'!$H411=0),"",IF(G$4="均一配賦",G$3/'5.工程集計'!$C$4/'5.工程集計'!$H411,IF(G$4="減価償却費",G$3*'5.工程集計'!$E411/'5.工程集計'!$H411)))</f>
        <v/>
      </c>
      <c r="H411" s="105" t="str">
        <f>IF($C411="","",'5.工程集計'!D411/'5.工程集計'!I411)</f>
        <v/>
      </c>
      <c r="I411" s="105" t="str">
        <f>IF(OR($C411="",I$3="",'5.工程集計'!$I411=0),"",IF(I$4="均一配賦",I$3/'5.工程集計'!$C$4/'5.工程集計'!$I411,IF(I$4="減価償却費",I$3*'5.工程集計'!$E411/'5.工程集計'!$I411)))</f>
        <v/>
      </c>
      <c r="J411" s="106" t="str">
        <f>IF($C411="","",$J$3*'5.工程集計'!G411/'5.工程集計'!I411)</f>
        <v/>
      </c>
      <c r="K411" s="105" t="str">
        <f>IF($C411="","",'3.工程情報'!I411/'5.工程集計'!I411)</f>
        <v/>
      </c>
      <c r="L411" s="105" t="str">
        <f>IF($C411="","",'3.工程情報'!J411/'5.工程集計'!I411)</f>
        <v/>
      </c>
      <c r="M411" s="105" t="str">
        <f>IF($C411="","",'3.工程情報'!K411/'5.工程集計'!I411)</f>
        <v/>
      </c>
      <c r="N411" s="105" t="str">
        <f>IF($C411="","",'3.工程情報'!L411/'5.工程集計'!I411)</f>
        <v/>
      </c>
      <c r="O411" s="105" t="str">
        <f>IF($C411="","",'3.工程情報'!M411/'5.工程集計'!I411)</f>
        <v/>
      </c>
      <c r="P411" s="105" t="str">
        <f>IF(OR($C411="",P$3="",'5.工程集計'!$I411=0),"",IF(P$4="均一配賦",P$3/'5.工程集計'!$C$4/'5.工程集計'!$I411,IF(P$4="減価償却費",P$3*'5.工程集計'!$E411/'5.工程集計'!$I411)))</f>
        <v/>
      </c>
      <c r="Q411" s="105" t="str">
        <f>IF(OR($C411="",Q$3="",'5.工程集計'!$I411=0),"",IF(Q$4="均一配賦",Q$3/'5.工程集計'!$C$4/'5.工程集計'!$I411,IF(Q$4="減価償却費",Q$3*'5.工程集計'!$E411/'5.工程集計'!$I411)))</f>
        <v/>
      </c>
      <c r="R411" s="105" t="str">
        <f>IF(OR($C411="",R$3="",'5.工程集計'!$I411=0),"",IF(R$4="均一配賦",R$3/'5.工程集計'!$C$4/'5.工程集計'!$I411,IF(R$4="減価償却費",R$3*'5.工程集計'!$E411/'5.工程集計'!$I411)))</f>
        <v/>
      </c>
      <c r="S411" s="105" t="str">
        <f>IF(OR($C411="",S$3="",'5.工程集計'!$I411=0),"",IF(S$4="均一配賦",S$3/'5.工程集計'!$C$4/'5.工程集計'!$I411,IF(S$4="減価償却費",S$3*'5.工程集計'!$E411/'5.工程集計'!$I411)))</f>
        <v/>
      </c>
      <c r="T411" s="105" t="str">
        <f>IF(OR($C411="",T$3="",'5.工程集計'!$I411=0),"",IF(T$4="均一配賦",T$3/'5.工程集計'!$C$4/'5.工程集計'!$I411,IF(T$4="減価償却費",T$3*'5.工程集計'!$E411/'5.工程集計'!$I411)))</f>
        <v/>
      </c>
      <c r="U411" s="105" t="str">
        <f>IF(OR($C411="",U$3="",'5.工程集計'!$I411=0),"",IF(U$4="均一配賦",U$3/'5.工程集計'!$C$4/'5.工程集計'!$I411,IF(U$4="減価償却費",U$3*'5.工程集計'!$E411/'5.工程集計'!$I411)))</f>
        <v/>
      </c>
      <c r="V411" s="105" t="str">
        <f>IF(OR($C411="",V$3="",'5.工程集計'!$I411=0),"",IF(V$4="均一配賦",V$3/'5.工程集計'!$C$4/'5.工程集計'!$I411,IF(V$4="減価償却費",V$3*'5.工程集計'!$E411/'5.工程集計'!$I411)))</f>
        <v/>
      </c>
      <c r="W411" s="105" t="str">
        <f>IF(OR($C411="",W$3="",'5.工程集計'!$I411=0),"",IF(W$4="均一配賦",W$3/'5.工程集計'!$C$4/'5.工程集計'!$I411,IF(W$4="減価償却費",W$3*'5.工程集計'!$E411/'5.工程集計'!$I411)))</f>
        <v/>
      </c>
      <c r="X411" s="105" t="str">
        <f>IF(OR($C411="",X$3="",'5.工程集計'!$I411=0),"",IF(X$4="均一配賦",X$3/'5.工程集計'!$C$4/'5.工程集計'!$I411,IF(X$4="減価償却費",X$3*'5.工程集計'!$E411/'5.工程集計'!$I411)))</f>
        <v/>
      </c>
      <c r="Y411" s="105" t="str">
        <f>IF(OR($C411="",Y$3="",'5.工程集計'!$I411=0),"",IF(Y$4="均一配賦",Y$3/'5.工程集計'!$C$4/'5.工程集計'!$I411,IF(Y$4="減価償却費",Y$3*'5.工程集計'!$E411/'5.工程集計'!$I411)))</f>
        <v/>
      </c>
      <c r="Z411" s="105" t="str">
        <f>IF(OR($C411="",Z$3="",'5.工程集計'!$I411=0),"",IF(Z$4="均一配賦",Z$3/'5.工程集計'!$C$4/'5.工程集計'!$I411,IF(Z$4="減価償却費",Z$3*'5.工程集計'!$E411/'5.工程集計'!$I411)))</f>
        <v/>
      </c>
      <c r="AA411" s="105" t="str">
        <f>IF(OR($C411="",AA$3="",'5.工程集計'!$I411=0),"",IF(AA$4="均一配賦",AA$3/'5.工程集計'!$C$4/'5.工程集計'!$I411,IF(AA$4="減価償却費",AA$3*'5.工程集計'!$E411/'5.工程集計'!$I411)))</f>
        <v/>
      </c>
    </row>
    <row r="412" spans="2:27" ht="21.75" customHeight="1">
      <c r="B412" s="14" t="str">
        <f>IF('3.工程情報'!B412="","",'3.工程情報'!B412)</f>
        <v/>
      </c>
      <c r="C412" s="14" t="str">
        <f>IF('3.工程情報'!C412="","",'3.工程情報'!C412)</f>
        <v/>
      </c>
      <c r="D412" s="193" t="str">
        <f t="shared" si="13"/>
        <v/>
      </c>
      <c r="E412" s="193" t="str">
        <f t="shared" si="14"/>
        <v/>
      </c>
      <c r="F412" s="105" t="str">
        <f>IF($C412="","",'3.工程情報'!$H412/'5.工程集計'!$H412)</f>
        <v/>
      </c>
      <c r="G412" s="105" t="str">
        <f>IF(OR($C412="",G$3="",'5.工程集計'!$H412=0),"",IF(G$4="均一配賦",G$3/'5.工程集計'!$C$4/'5.工程集計'!$H412,IF(G$4="減価償却費",G$3*'5.工程集計'!$E412/'5.工程集計'!$H412)))</f>
        <v/>
      </c>
      <c r="H412" s="105" t="str">
        <f>IF($C412="","",'5.工程集計'!D412/'5.工程集計'!I412)</f>
        <v/>
      </c>
      <c r="I412" s="105" t="str">
        <f>IF(OR($C412="",I$3="",'5.工程集計'!$I412=0),"",IF(I$4="均一配賦",I$3/'5.工程集計'!$C$4/'5.工程集計'!$I412,IF(I$4="減価償却費",I$3*'5.工程集計'!$E412/'5.工程集計'!$I412)))</f>
        <v/>
      </c>
      <c r="J412" s="106" t="str">
        <f>IF($C412="","",$J$3*'5.工程集計'!G412/'5.工程集計'!I412)</f>
        <v/>
      </c>
      <c r="K412" s="105" t="str">
        <f>IF($C412="","",'3.工程情報'!I412/'5.工程集計'!I412)</f>
        <v/>
      </c>
      <c r="L412" s="105" t="str">
        <f>IF($C412="","",'3.工程情報'!J412/'5.工程集計'!I412)</f>
        <v/>
      </c>
      <c r="M412" s="105" t="str">
        <f>IF($C412="","",'3.工程情報'!K412/'5.工程集計'!I412)</f>
        <v/>
      </c>
      <c r="N412" s="105" t="str">
        <f>IF($C412="","",'3.工程情報'!L412/'5.工程集計'!I412)</f>
        <v/>
      </c>
      <c r="O412" s="105" t="str">
        <f>IF($C412="","",'3.工程情報'!M412/'5.工程集計'!I412)</f>
        <v/>
      </c>
      <c r="P412" s="105" t="str">
        <f>IF(OR($C412="",P$3="",'5.工程集計'!$I412=0),"",IF(P$4="均一配賦",P$3/'5.工程集計'!$C$4/'5.工程集計'!$I412,IF(P$4="減価償却費",P$3*'5.工程集計'!$E412/'5.工程集計'!$I412)))</f>
        <v/>
      </c>
      <c r="Q412" s="105" t="str">
        <f>IF(OR($C412="",Q$3="",'5.工程集計'!$I412=0),"",IF(Q$4="均一配賦",Q$3/'5.工程集計'!$C$4/'5.工程集計'!$I412,IF(Q$4="減価償却費",Q$3*'5.工程集計'!$E412/'5.工程集計'!$I412)))</f>
        <v/>
      </c>
      <c r="R412" s="105" t="str">
        <f>IF(OR($C412="",R$3="",'5.工程集計'!$I412=0),"",IF(R$4="均一配賦",R$3/'5.工程集計'!$C$4/'5.工程集計'!$I412,IF(R$4="減価償却費",R$3*'5.工程集計'!$E412/'5.工程集計'!$I412)))</f>
        <v/>
      </c>
      <c r="S412" s="105" t="str">
        <f>IF(OR($C412="",S$3="",'5.工程集計'!$I412=0),"",IF(S$4="均一配賦",S$3/'5.工程集計'!$C$4/'5.工程集計'!$I412,IF(S$4="減価償却費",S$3*'5.工程集計'!$E412/'5.工程集計'!$I412)))</f>
        <v/>
      </c>
      <c r="T412" s="105" t="str">
        <f>IF(OR($C412="",T$3="",'5.工程集計'!$I412=0),"",IF(T$4="均一配賦",T$3/'5.工程集計'!$C$4/'5.工程集計'!$I412,IF(T$4="減価償却費",T$3*'5.工程集計'!$E412/'5.工程集計'!$I412)))</f>
        <v/>
      </c>
      <c r="U412" s="105" t="str">
        <f>IF(OR($C412="",U$3="",'5.工程集計'!$I412=0),"",IF(U$4="均一配賦",U$3/'5.工程集計'!$C$4/'5.工程集計'!$I412,IF(U$4="減価償却費",U$3*'5.工程集計'!$E412/'5.工程集計'!$I412)))</f>
        <v/>
      </c>
      <c r="V412" s="105" t="str">
        <f>IF(OR($C412="",V$3="",'5.工程集計'!$I412=0),"",IF(V$4="均一配賦",V$3/'5.工程集計'!$C$4/'5.工程集計'!$I412,IF(V$4="減価償却費",V$3*'5.工程集計'!$E412/'5.工程集計'!$I412)))</f>
        <v/>
      </c>
      <c r="W412" s="105" t="str">
        <f>IF(OR($C412="",W$3="",'5.工程集計'!$I412=0),"",IF(W$4="均一配賦",W$3/'5.工程集計'!$C$4/'5.工程集計'!$I412,IF(W$4="減価償却費",W$3*'5.工程集計'!$E412/'5.工程集計'!$I412)))</f>
        <v/>
      </c>
      <c r="X412" s="105" t="str">
        <f>IF(OR($C412="",X$3="",'5.工程集計'!$I412=0),"",IF(X$4="均一配賦",X$3/'5.工程集計'!$C$4/'5.工程集計'!$I412,IF(X$4="減価償却費",X$3*'5.工程集計'!$E412/'5.工程集計'!$I412)))</f>
        <v/>
      </c>
      <c r="Y412" s="105" t="str">
        <f>IF(OR($C412="",Y$3="",'5.工程集計'!$I412=0),"",IF(Y$4="均一配賦",Y$3/'5.工程集計'!$C$4/'5.工程集計'!$I412,IF(Y$4="減価償却費",Y$3*'5.工程集計'!$E412/'5.工程集計'!$I412)))</f>
        <v/>
      </c>
      <c r="Z412" s="105" t="str">
        <f>IF(OR($C412="",Z$3="",'5.工程集計'!$I412=0),"",IF(Z$4="均一配賦",Z$3/'5.工程集計'!$C$4/'5.工程集計'!$I412,IF(Z$4="減価償却費",Z$3*'5.工程集計'!$E412/'5.工程集計'!$I412)))</f>
        <v/>
      </c>
      <c r="AA412" s="105" t="str">
        <f>IF(OR($C412="",AA$3="",'5.工程集計'!$I412=0),"",IF(AA$4="均一配賦",AA$3/'5.工程集計'!$C$4/'5.工程集計'!$I412,IF(AA$4="減価償却費",AA$3*'5.工程集計'!$E412/'5.工程集計'!$I412)))</f>
        <v/>
      </c>
    </row>
    <row r="413" spans="2:27" ht="21.75" customHeight="1">
      <c r="B413" s="14" t="str">
        <f>IF('3.工程情報'!B413="","",'3.工程情報'!B413)</f>
        <v/>
      </c>
      <c r="C413" s="14" t="str">
        <f>IF('3.工程情報'!C413="","",'3.工程情報'!C413)</f>
        <v/>
      </c>
      <c r="D413" s="193" t="str">
        <f t="shared" si="13"/>
        <v/>
      </c>
      <c r="E413" s="193" t="str">
        <f t="shared" si="14"/>
        <v/>
      </c>
      <c r="F413" s="105" t="str">
        <f>IF($C413="","",'3.工程情報'!$H413/'5.工程集計'!$H413)</f>
        <v/>
      </c>
      <c r="G413" s="105" t="str">
        <f>IF(OR($C413="",G$3="",'5.工程集計'!$H413=0),"",IF(G$4="均一配賦",G$3/'5.工程集計'!$C$4/'5.工程集計'!$H413,IF(G$4="減価償却費",G$3*'5.工程集計'!$E413/'5.工程集計'!$H413)))</f>
        <v/>
      </c>
      <c r="H413" s="105" t="str">
        <f>IF($C413="","",'5.工程集計'!D413/'5.工程集計'!I413)</f>
        <v/>
      </c>
      <c r="I413" s="105" t="str">
        <f>IF(OR($C413="",I$3="",'5.工程集計'!$I413=0),"",IF(I$4="均一配賦",I$3/'5.工程集計'!$C$4/'5.工程集計'!$I413,IF(I$4="減価償却費",I$3*'5.工程集計'!$E413/'5.工程集計'!$I413)))</f>
        <v/>
      </c>
      <c r="J413" s="106" t="str">
        <f>IF($C413="","",$J$3*'5.工程集計'!G413/'5.工程集計'!I413)</f>
        <v/>
      </c>
      <c r="K413" s="105" t="str">
        <f>IF($C413="","",'3.工程情報'!I413/'5.工程集計'!I413)</f>
        <v/>
      </c>
      <c r="L413" s="105" t="str">
        <f>IF($C413="","",'3.工程情報'!J413/'5.工程集計'!I413)</f>
        <v/>
      </c>
      <c r="M413" s="105" t="str">
        <f>IF($C413="","",'3.工程情報'!K413/'5.工程集計'!I413)</f>
        <v/>
      </c>
      <c r="N413" s="105" t="str">
        <f>IF($C413="","",'3.工程情報'!L413/'5.工程集計'!I413)</f>
        <v/>
      </c>
      <c r="O413" s="105" t="str">
        <f>IF($C413="","",'3.工程情報'!M413/'5.工程集計'!I413)</f>
        <v/>
      </c>
      <c r="P413" s="105" t="str">
        <f>IF(OR($C413="",P$3="",'5.工程集計'!$I413=0),"",IF(P$4="均一配賦",P$3/'5.工程集計'!$C$4/'5.工程集計'!$I413,IF(P$4="減価償却費",P$3*'5.工程集計'!$E413/'5.工程集計'!$I413)))</f>
        <v/>
      </c>
      <c r="Q413" s="105" t="str">
        <f>IF(OR($C413="",Q$3="",'5.工程集計'!$I413=0),"",IF(Q$4="均一配賦",Q$3/'5.工程集計'!$C$4/'5.工程集計'!$I413,IF(Q$4="減価償却費",Q$3*'5.工程集計'!$E413/'5.工程集計'!$I413)))</f>
        <v/>
      </c>
      <c r="R413" s="105" t="str">
        <f>IF(OR($C413="",R$3="",'5.工程集計'!$I413=0),"",IF(R$4="均一配賦",R$3/'5.工程集計'!$C$4/'5.工程集計'!$I413,IF(R$4="減価償却費",R$3*'5.工程集計'!$E413/'5.工程集計'!$I413)))</f>
        <v/>
      </c>
      <c r="S413" s="105" t="str">
        <f>IF(OR($C413="",S$3="",'5.工程集計'!$I413=0),"",IF(S$4="均一配賦",S$3/'5.工程集計'!$C$4/'5.工程集計'!$I413,IF(S$4="減価償却費",S$3*'5.工程集計'!$E413/'5.工程集計'!$I413)))</f>
        <v/>
      </c>
      <c r="T413" s="105" t="str">
        <f>IF(OR($C413="",T$3="",'5.工程集計'!$I413=0),"",IF(T$4="均一配賦",T$3/'5.工程集計'!$C$4/'5.工程集計'!$I413,IF(T$4="減価償却費",T$3*'5.工程集計'!$E413/'5.工程集計'!$I413)))</f>
        <v/>
      </c>
      <c r="U413" s="105" t="str">
        <f>IF(OR($C413="",U$3="",'5.工程集計'!$I413=0),"",IF(U$4="均一配賦",U$3/'5.工程集計'!$C$4/'5.工程集計'!$I413,IF(U$4="減価償却費",U$3*'5.工程集計'!$E413/'5.工程集計'!$I413)))</f>
        <v/>
      </c>
      <c r="V413" s="105" t="str">
        <f>IF(OR($C413="",V$3="",'5.工程集計'!$I413=0),"",IF(V$4="均一配賦",V$3/'5.工程集計'!$C$4/'5.工程集計'!$I413,IF(V$4="減価償却費",V$3*'5.工程集計'!$E413/'5.工程集計'!$I413)))</f>
        <v/>
      </c>
      <c r="W413" s="105" t="str">
        <f>IF(OR($C413="",W$3="",'5.工程集計'!$I413=0),"",IF(W$4="均一配賦",W$3/'5.工程集計'!$C$4/'5.工程集計'!$I413,IF(W$4="減価償却費",W$3*'5.工程集計'!$E413/'5.工程集計'!$I413)))</f>
        <v/>
      </c>
      <c r="X413" s="105" t="str">
        <f>IF(OR($C413="",X$3="",'5.工程集計'!$I413=0),"",IF(X$4="均一配賦",X$3/'5.工程集計'!$C$4/'5.工程集計'!$I413,IF(X$4="減価償却費",X$3*'5.工程集計'!$E413/'5.工程集計'!$I413)))</f>
        <v/>
      </c>
      <c r="Y413" s="105" t="str">
        <f>IF(OR($C413="",Y$3="",'5.工程集計'!$I413=0),"",IF(Y$4="均一配賦",Y$3/'5.工程集計'!$C$4/'5.工程集計'!$I413,IF(Y$4="減価償却費",Y$3*'5.工程集計'!$E413/'5.工程集計'!$I413)))</f>
        <v/>
      </c>
      <c r="Z413" s="105" t="str">
        <f>IF(OR($C413="",Z$3="",'5.工程集計'!$I413=0),"",IF(Z$4="均一配賦",Z$3/'5.工程集計'!$C$4/'5.工程集計'!$I413,IF(Z$4="減価償却費",Z$3*'5.工程集計'!$E413/'5.工程集計'!$I413)))</f>
        <v/>
      </c>
      <c r="AA413" s="105" t="str">
        <f>IF(OR($C413="",AA$3="",'5.工程集計'!$I413=0),"",IF(AA$4="均一配賦",AA$3/'5.工程集計'!$C$4/'5.工程集計'!$I413,IF(AA$4="減価償却費",AA$3*'5.工程集計'!$E413/'5.工程集計'!$I413)))</f>
        <v/>
      </c>
    </row>
    <row r="414" spans="2:27" ht="21.75" customHeight="1">
      <c r="B414" s="14" t="str">
        <f>IF('3.工程情報'!B414="","",'3.工程情報'!B414)</f>
        <v/>
      </c>
      <c r="C414" s="14" t="str">
        <f>IF('3.工程情報'!C414="","",'3.工程情報'!C414)</f>
        <v/>
      </c>
      <c r="D414" s="193" t="str">
        <f t="shared" si="13"/>
        <v/>
      </c>
      <c r="E414" s="193" t="str">
        <f t="shared" si="14"/>
        <v/>
      </c>
      <c r="F414" s="105" t="str">
        <f>IF($C414="","",'3.工程情報'!$H414/'5.工程集計'!$H414)</f>
        <v/>
      </c>
      <c r="G414" s="105" t="str">
        <f>IF(OR($C414="",G$3="",'5.工程集計'!$H414=0),"",IF(G$4="均一配賦",G$3/'5.工程集計'!$C$4/'5.工程集計'!$H414,IF(G$4="減価償却費",G$3*'5.工程集計'!$E414/'5.工程集計'!$H414)))</f>
        <v/>
      </c>
      <c r="H414" s="105" t="str">
        <f>IF($C414="","",'5.工程集計'!D414/'5.工程集計'!I414)</f>
        <v/>
      </c>
      <c r="I414" s="105" t="str">
        <f>IF(OR($C414="",I$3="",'5.工程集計'!$I414=0),"",IF(I$4="均一配賦",I$3/'5.工程集計'!$C$4/'5.工程集計'!$I414,IF(I$4="減価償却費",I$3*'5.工程集計'!$E414/'5.工程集計'!$I414)))</f>
        <v/>
      </c>
      <c r="J414" s="106" t="str">
        <f>IF($C414="","",$J$3*'5.工程集計'!G414/'5.工程集計'!I414)</f>
        <v/>
      </c>
      <c r="K414" s="105" t="str">
        <f>IF($C414="","",'3.工程情報'!I414/'5.工程集計'!I414)</f>
        <v/>
      </c>
      <c r="L414" s="105" t="str">
        <f>IF($C414="","",'3.工程情報'!J414/'5.工程集計'!I414)</f>
        <v/>
      </c>
      <c r="M414" s="105" t="str">
        <f>IF($C414="","",'3.工程情報'!K414/'5.工程集計'!I414)</f>
        <v/>
      </c>
      <c r="N414" s="105" t="str">
        <f>IF($C414="","",'3.工程情報'!L414/'5.工程集計'!I414)</f>
        <v/>
      </c>
      <c r="O414" s="105" t="str">
        <f>IF($C414="","",'3.工程情報'!M414/'5.工程集計'!I414)</f>
        <v/>
      </c>
      <c r="P414" s="105" t="str">
        <f>IF(OR($C414="",P$3="",'5.工程集計'!$I414=0),"",IF(P$4="均一配賦",P$3/'5.工程集計'!$C$4/'5.工程集計'!$I414,IF(P$4="減価償却費",P$3*'5.工程集計'!$E414/'5.工程集計'!$I414)))</f>
        <v/>
      </c>
      <c r="Q414" s="105" t="str">
        <f>IF(OR($C414="",Q$3="",'5.工程集計'!$I414=0),"",IF(Q$4="均一配賦",Q$3/'5.工程集計'!$C$4/'5.工程集計'!$I414,IF(Q$4="減価償却費",Q$3*'5.工程集計'!$E414/'5.工程集計'!$I414)))</f>
        <v/>
      </c>
      <c r="R414" s="105" t="str">
        <f>IF(OR($C414="",R$3="",'5.工程集計'!$I414=0),"",IF(R$4="均一配賦",R$3/'5.工程集計'!$C$4/'5.工程集計'!$I414,IF(R$4="減価償却費",R$3*'5.工程集計'!$E414/'5.工程集計'!$I414)))</f>
        <v/>
      </c>
      <c r="S414" s="105" t="str">
        <f>IF(OR($C414="",S$3="",'5.工程集計'!$I414=0),"",IF(S$4="均一配賦",S$3/'5.工程集計'!$C$4/'5.工程集計'!$I414,IF(S$4="減価償却費",S$3*'5.工程集計'!$E414/'5.工程集計'!$I414)))</f>
        <v/>
      </c>
      <c r="T414" s="105" t="str">
        <f>IF(OR($C414="",T$3="",'5.工程集計'!$I414=0),"",IF(T$4="均一配賦",T$3/'5.工程集計'!$C$4/'5.工程集計'!$I414,IF(T$4="減価償却費",T$3*'5.工程集計'!$E414/'5.工程集計'!$I414)))</f>
        <v/>
      </c>
      <c r="U414" s="105" t="str">
        <f>IF(OR($C414="",U$3="",'5.工程集計'!$I414=0),"",IF(U$4="均一配賦",U$3/'5.工程集計'!$C$4/'5.工程集計'!$I414,IF(U$4="減価償却費",U$3*'5.工程集計'!$E414/'5.工程集計'!$I414)))</f>
        <v/>
      </c>
      <c r="V414" s="105" t="str">
        <f>IF(OR($C414="",V$3="",'5.工程集計'!$I414=0),"",IF(V$4="均一配賦",V$3/'5.工程集計'!$C$4/'5.工程集計'!$I414,IF(V$4="減価償却費",V$3*'5.工程集計'!$E414/'5.工程集計'!$I414)))</f>
        <v/>
      </c>
      <c r="W414" s="105" t="str">
        <f>IF(OR($C414="",W$3="",'5.工程集計'!$I414=0),"",IF(W$4="均一配賦",W$3/'5.工程集計'!$C$4/'5.工程集計'!$I414,IF(W$4="減価償却費",W$3*'5.工程集計'!$E414/'5.工程集計'!$I414)))</f>
        <v/>
      </c>
      <c r="X414" s="105" t="str">
        <f>IF(OR($C414="",X$3="",'5.工程集計'!$I414=0),"",IF(X$4="均一配賦",X$3/'5.工程集計'!$C$4/'5.工程集計'!$I414,IF(X$4="減価償却費",X$3*'5.工程集計'!$E414/'5.工程集計'!$I414)))</f>
        <v/>
      </c>
      <c r="Y414" s="105" t="str">
        <f>IF(OR($C414="",Y$3="",'5.工程集計'!$I414=0),"",IF(Y$4="均一配賦",Y$3/'5.工程集計'!$C$4/'5.工程集計'!$I414,IF(Y$4="減価償却費",Y$3*'5.工程集計'!$E414/'5.工程集計'!$I414)))</f>
        <v/>
      </c>
      <c r="Z414" s="105" t="str">
        <f>IF(OR($C414="",Z$3="",'5.工程集計'!$I414=0),"",IF(Z$4="均一配賦",Z$3/'5.工程集計'!$C$4/'5.工程集計'!$I414,IF(Z$4="減価償却費",Z$3*'5.工程集計'!$E414/'5.工程集計'!$I414)))</f>
        <v/>
      </c>
      <c r="AA414" s="105" t="str">
        <f>IF(OR($C414="",AA$3="",'5.工程集計'!$I414=0),"",IF(AA$4="均一配賦",AA$3/'5.工程集計'!$C$4/'5.工程集計'!$I414,IF(AA$4="減価償却費",AA$3*'5.工程集計'!$E414/'5.工程集計'!$I414)))</f>
        <v/>
      </c>
    </row>
    <row r="415" spans="2:27" ht="21.75" customHeight="1">
      <c r="B415" s="14" t="str">
        <f>IF('3.工程情報'!B415="","",'3.工程情報'!B415)</f>
        <v/>
      </c>
      <c r="C415" s="14" t="str">
        <f>IF('3.工程情報'!C415="","",'3.工程情報'!C415)</f>
        <v/>
      </c>
      <c r="D415" s="193" t="str">
        <f t="shared" si="13"/>
        <v/>
      </c>
      <c r="E415" s="193" t="str">
        <f t="shared" si="14"/>
        <v/>
      </c>
      <c r="F415" s="105" t="str">
        <f>IF($C415="","",'3.工程情報'!$H415/'5.工程集計'!$H415)</f>
        <v/>
      </c>
      <c r="G415" s="105" t="str">
        <f>IF(OR($C415="",G$3="",'5.工程集計'!$H415=0),"",IF(G$4="均一配賦",G$3/'5.工程集計'!$C$4/'5.工程集計'!$H415,IF(G$4="減価償却費",G$3*'5.工程集計'!$E415/'5.工程集計'!$H415)))</f>
        <v/>
      </c>
      <c r="H415" s="105" t="str">
        <f>IF($C415="","",'5.工程集計'!D415/'5.工程集計'!I415)</f>
        <v/>
      </c>
      <c r="I415" s="105" t="str">
        <f>IF(OR($C415="",I$3="",'5.工程集計'!$I415=0),"",IF(I$4="均一配賦",I$3/'5.工程集計'!$C$4/'5.工程集計'!$I415,IF(I$4="減価償却費",I$3*'5.工程集計'!$E415/'5.工程集計'!$I415)))</f>
        <v/>
      </c>
      <c r="J415" s="106" t="str">
        <f>IF($C415="","",$J$3*'5.工程集計'!G415/'5.工程集計'!I415)</f>
        <v/>
      </c>
      <c r="K415" s="105" t="str">
        <f>IF($C415="","",'3.工程情報'!I415/'5.工程集計'!I415)</f>
        <v/>
      </c>
      <c r="L415" s="105" t="str">
        <f>IF($C415="","",'3.工程情報'!J415/'5.工程集計'!I415)</f>
        <v/>
      </c>
      <c r="M415" s="105" t="str">
        <f>IF($C415="","",'3.工程情報'!K415/'5.工程集計'!I415)</f>
        <v/>
      </c>
      <c r="N415" s="105" t="str">
        <f>IF($C415="","",'3.工程情報'!L415/'5.工程集計'!I415)</f>
        <v/>
      </c>
      <c r="O415" s="105" t="str">
        <f>IF($C415="","",'3.工程情報'!M415/'5.工程集計'!I415)</f>
        <v/>
      </c>
      <c r="P415" s="105" t="str">
        <f>IF(OR($C415="",P$3="",'5.工程集計'!$I415=0),"",IF(P$4="均一配賦",P$3/'5.工程集計'!$C$4/'5.工程集計'!$I415,IF(P$4="減価償却費",P$3*'5.工程集計'!$E415/'5.工程集計'!$I415)))</f>
        <v/>
      </c>
      <c r="Q415" s="105" t="str">
        <f>IF(OR($C415="",Q$3="",'5.工程集計'!$I415=0),"",IF(Q$4="均一配賦",Q$3/'5.工程集計'!$C$4/'5.工程集計'!$I415,IF(Q$4="減価償却費",Q$3*'5.工程集計'!$E415/'5.工程集計'!$I415)))</f>
        <v/>
      </c>
      <c r="R415" s="105" t="str">
        <f>IF(OR($C415="",R$3="",'5.工程集計'!$I415=0),"",IF(R$4="均一配賦",R$3/'5.工程集計'!$C$4/'5.工程集計'!$I415,IF(R$4="減価償却費",R$3*'5.工程集計'!$E415/'5.工程集計'!$I415)))</f>
        <v/>
      </c>
      <c r="S415" s="105" t="str">
        <f>IF(OR($C415="",S$3="",'5.工程集計'!$I415=0),"",IF(S$4="均一配賦",S$3/'5.工程集計'!$C$4/'5.工程集計'!$I415,IF(S$4="減価償却費",S$3*'5.工程集計'!$E415/'5.工程集計'!$I415)))</f>
        <v/>
      </c>
      <c r="T415" s="105" t="str">
        <f>IF(OR($C415="",T$3="",'5.工程集計'!$I415=0),"",IF(T$4="均一配賦",T$3/'5.工程集計'!$C$4/'5.工程集計'!$I415,IF(T$4="減価償却費",T$3*'5.工程集計'!$E415/'5.工程集計'!$I415)))</f>
        <v/>
      </c>
      <c r="U415" s="105" t="str">
        <f>IF(OR($C415="",U$3="",'5.工程集計'!$I415=0),"",IF(U$4="均一配賦",U$3/'5.工程集計'!$C$4/'5.工程集計'!$I415,IF(U$4="減価償却費",U$3*'5.工程集計'!$E415/'5.工程集計'!$I415)))</f>
        <v/>
      </c>
      <c r="V415" s="105" t="str">
        <f>IF(OR($C415="",V$3="",'5.工程集計'!$I415=0),"",IF(V$4="均一配賦",V$3/'5.工程集計'!$C$4/'5.工程集計'!$I415,IF(V$4="減価償却費",V$3*'5.工程集計'!$E415/'5.工程集計'!$I415)))</f>
        <v/>
      </c>
      <c r="W415" s="105" t="str">
        <f>IF(OR($C415="",W$3="",'5.工程集計'!$I415=0),"",IF(W$4="均一配賦",W$3/'5.工程集計'!$C$4/'5.工程集計'!$I415,IF(W$4="減価償却費",W$3*'5.工程集計'!$E415/'5.工程集計'!$I415)))</f>
        <v/>
      </c>
      <c r="X415" s="105" t="str">
        <f>IF(OR($C415="",X$3="",'5.工程集計'!$I415=0),"",IF(X$4="均一配賦",X$3/'5.工程集計'!$C$4/'5.工程集計'!$I415,IF(X$4="減価償却費",X$3*'5.工程集計'!$E415/'5.工程集計'!$I415)))</f>
        <v/>
      </c>
      <c r="Y415" s="105" t="str">
        <f>IF(OR($C415="",Y$3="",'5.工程集計'!$I415=0),"",IF(Y$4="均一配賦",Y$3/'5.工程集計'!$C$4/'5.工程集計'!$I415,IF(Y$4="減価償却費",Y$3*'5.工程集計'!$E415/'5.工程集計'!$I415)))</f>
        <v/>
      </c>
      <c r="Z415" s="105" t="str">
        <f>IF(OR($C415="",Z$3="",'5.工程集計'!$I415=0),"",IF(Z$4="均一配賦",Z$3/'5.工程集計'!$C$4/'5.工程集計'!$I415,IF(Z$4="減価償却費",Z$3*'5.工程集計'!$E415/'5.工程集計'!$I415)))</f>
        <v/>
      </c>
      <c r="AA415" s="105" t="str">
        <f>IF(OR($C415="",AA$3="",'5.工程集計'!$I415=0),"",IF(AA$4="均一配賦",AA$3/'5.工程集計'!$C$4/'5.工程集計'!$I415,IF(AA$4="減価償却費",AA$3*'5.工程集計'!$E415/'5.工程集計'!$I415)))</f>
        <v/>
      </c>
    </row>
    <row r="416" spans="2:27" ht="21.75" customHeight="1">
      <c r="B416" s="14" t="str">
        <f>IF('3.工程情報'!B416="","",'3.工程情報'!B416)</f>
        <v/>
      </c>
      <c r="C416" s="14" t="str">
        <f>IF('3.工程情報'!C416="","",'3.工程情報'!C416)</f>
        <v/>
      </c>
      <c r="D416" s="193" t="str">
        <f t="shared" si="13"/>
        <v/>
      </c>
      <c r="E416" s="193" t="str">
        <f t="shared" si="14"/>
        <v/>
      </c>
      <c r="F416" s="105" t="str">
        <f>IF($C416="","",'3.工程情報'!$H416/'5.工程集計'!$H416)</f>
        <v/>
      </c>
      <c r="G416" s="105" t="str">
        <f>IF(OR($C416="",G$3="",'5.工程集計'!$H416=0),"",IF(G$4="均一配賦",G$3/'5.工程集計'!$C$4/'5.工程集計'!$H416,IF(G$4="減価償却費",G$3*'5.工程集計'!$E416/'5.工程集計'!$H416)))</f>
        <v/>
      </c>
      <c r="H416" s="105" t="str">
        <f>IF($C416="","",'5.工程集計'!D416/'5.工程集計'!I416)</f>
        <v/>
      </c>
      <c r="I416" s="105" t="str">
        <f>IF(OR($C416="",I$3="",'5.工程集計'!$I416=0),"",IF(I$4="均一配賦",I$3/'5.工程集計'!$C$4/'5.工程集計'!$I416,IF(I$4="減価償却費",I$3*'5.工程集計'!$E416/'5.工程集計'!$I416)))</f>
        <v/>
      </c>
      <c r="J416" s="106" t="str">
        <f>IF($C416="","",$J$3*'5.工程集計'!G416/'5.工程集計'!I416)</f>
        <v/>
      </c>
      <c r="K416" s="105" t="str">
        <f>IF($C416="","",'3.工程情報'!I416/'5.工程集計'!I416)</f>
        <v/>
      </c>
      <c r="L416" s="105" t="str">
        <f>IF($C416="","",'3.工程情報'!J416/'5.工程集計'!I416)</f>
        <v/>
      </c>
      <c r="M416" s="105" t="str">
        <f>IF($C416="","",'3.工程情報'!K416/'5.工程集計'!I416)</f>
        <v/>
      </c>
      <c r="N416" s="105" t="str">
        <f>IF($C416="","",'3.工程情報'!L416/'5.工程集計'!I416)</f>
        <v/>
      </c>
      <c r="O416" s="105" t="str">
        <f>IF($C416="","",'3.工程情報'!M416/'5.工程集計'!I416)</f>
        <v/>
      </c>
      <c r="P416" s="105" t="str">
        <f>IF(OR($C416="",P$3="",'5.工程集計'!$I416=0),"",IF(P$4="均一配賦",P$3/'5.工程集計'!$C$4/'5.工程集計'!$I416,IF(P$4="減価償却費",P$3*'5.工程集計'!$E416/'5.工程集計'!$I416)))</f>
        <v/>
      </c>
      <c r="Q416" s="105" t="str">
        <f>IF(OR($C416="",Q$3="",'5.工程集計'!$I416=0),"",IF(Q$4="均一配賦",Q$3/'5.工程集計'!$C$4/'5.工程集計'!$I416,IF(Q$4="減価償却費",Q$3*'5.工程集計'!$E416/'5.工程集計'!$I416)))</f>
        <v/>
      </c>
      <c r="R416" s="105" t="str">
        <f>IF(OR($C416="",R$3="",'5.工程集計'!$I416=0),"",IF(R$4="均一配賦",R$3/'5.工程集計'!$C$4/'5.工程集計'!$I416,IF(R$4="減価償却費",R$3*'5.工程集計'!$E416/'5.工程集計'!$I416)))</f>
        <v/>
      </c>
      <c r="S416" s="105" t="str">
        <f>IF(OR($C416="",S$3="",'5.工程集計'!$I416=0),"",IF(S$4="均一配賦",S$3/'5.工程集計'!$C$4/'5.工程集計'!$I416,IF(S$4="減価償却費",S$3*'5.工程集計'!$E416/'5.工程集計'!$I416)))</f>
        <v/>
      </c>
      <c r="T416" s="105" t="str">
        <f>IF(OR($C416="",T$3="",'5.工程集計'!$I416=0),"",IF(T$4="均一配賦",T$3/'5.工程集計'!$C$4/'5.工程集計'!$I416,IF(T$4="減価償却費",T$3*'5.工程集計'!$E416/'5.工程集計'!$I416)))</f>
        <v/>
      </c>
      <c r="U416" s="105" t="str">
        <f>IF(OR($C416="",U$3="",'5.工程集計'!$I416=0),"",IF(U$4="均一配賦",U$3/'5.工程集計'!$C$4/'5.工程集計'!$I416,IF(U$4="減価償却費",U$3*'5.工程集計'!$E416/'5.工程集計'!$I416)))</f>
        <v/>
      </c>
      <c r="V416" s="105" t="str">
        <f>IF(OR($C416="",V$3="",'5.工程集計'!$I416=0),"",IF(V$4="均一配賦",V$3/'5.工程集計'!$C$4/'5.工程集計'!$I416,IF(V$4="減価償却費",V$3*'5.工程集計'!$E416/'5.工程集計'!$I416)))</f>
        <v/>
      </c>
      <c r="W416" s="105" t="str">
        <f>IF(OR($C416="",W$3="",'5.工程集計'!$I416=0),"",IF(W$4="均一配賦",W$3/'5.工程集計'!$C$4/'5.工程集計'!$I416,IF(W$4="減価償却費",W$3*'5.工程集計'!$E416/'5.工程集計'!$I416)))</f>
        <v/>
      </c>
      <c r="X416" s="105" t="str">
        <f>IF(OR($C416="",X$3="",'5.工程集計'!$I416=0),"",IF(X$4="均一配賦",X$3/'5.工程集計'!$C$4/'5.工程集計'!$I416,IF(X$4="減価償却費",X$3*'5.工程集計'!$E416/'5.工程集計'!$I416)))</f>
        <v/>
      </c>
      <c r="Y416" s="105" t="str">
        <f>IF(OR($C416="",Y$3="",'5.工程集計'!$I416=0),"",IF(Y$4="均一配賦",Y$3/'5.工程集計'!$C$4/'5.工程集計'!$I416,IF(Y$4="減価償却費",Y$3*'5.工程集計'!$E416/'5.工程集計'!$I416)))</f>
        <v/>
      </c>
      <c r="Z416" s="105" t="str">
        <f>IF(OR($C416="",Z$3="",'5.工程集計'!$I416=0),"",IF(Z$4="均一配賦",Z$3/'5.工程集計'!$C$4/'5.工程集計'!$I416,IF(Z$4="減価償却費",Z$3*'5.工程集計'!$E416/'5.工程集計'!$I416)))</f>
        <v/>
      </c>
      <c r="AA416" s="105" t="str">
        <f>IF(OR($C416="",AA$3="",'5.工程集計'!$I416=0),"",IF(AA$4="均一配賦",AA$3/'5.工程集計'!$C$4/'5.工程集計'!$I416,IF(AA$4="減価償却費",AA$3*'5.工程集計'!$E416/'5.工程集計'!$I416)))</f>
        <v/>
      </c>
    </row>
    <row r="417" spans="2:27" ht="21.75" customHeight="1">
      <c r="B417" s="14" t="str">
        <f>IF('3.工程情報'!B417="","",'3.工程情報'!B417)</f>
        <v/>
      </c>
      <c r="C417" s="14" t="str">
        <f>IF('3.工程情報'!C417="","",'3.工程情報'!C417)</f>
        <v/>
      </c>
      <c r="D417" s="193" t="str">
        <f t="shared" si="13"/>
        <v/>
      </c>
      <c r="E417" s="193" t="str">
        <f t="shared" si="14"/>
        <v/>
      </c>
      <c r="F417" s="105" t="str">
        <f>IF($C417="","",'3.工程情報'!$H417/'5.工程集計'!$H417)</f>
        <v/>
      </c>
      <c r="G417" s="105" t="str">
        <f>IF(OR($C417="",G$3="",'5.工程集計'!$H417=0),"",IF(G$4="均一配賦",G$3/'5.工程集計'!$C$4/'5.工程集計'!$H417,IF(G$4="減価償却費",G$3*'5.工程集計'!$E417/'5.工程集計'!$H417)))</f>
        <v/>
      </c>
      <c r="H417" s="105" t="str">
        <f>IF($C417="","",'5.工程集計'!D417/'5.工程集計'!I417)</f>
        <v/>
      </c>
      <c r="I417" s="105" t="str">
        <f>IF(OR($C417="",I$3="",'5.工程集計'!$I417=0),"",IF(I$4="均一配賦",I$3/'5.工程集計'!$C$4/'5.工程集計'!$I417,IF(I$4="減価償却費",I$3*'5.工程集計'!$E417/'5.工程集計'!$I417)))</f>
        <v/>
      </c>
      <c r="J417" s="106" t="str">
        <f>IF($C417="","",$J$3*'5.工程集計'!G417/'5.工程集計'!I417)</f>
        <v/>
      </c>
      <c r="K417" s="105" t="str">
        <f>IF($C417="","",'3.工程情報'!I417/'5.工程集計'!I417)</f>
        <v/>
      </c>
      <c r="L417" s="105" t="str">
        <f>IF($C417="","",'3.工程情報'!J417/'5.工程集計'!I417)</f>
        <v/>
      </c>
      <c r="M417" s="105" t="str">
        <f>IF($C417="","",'3.工程情報'!K417/'5.工程集計'!I417)</f>
        <v/>
      </c>
      <c r="N417" s="105" t="str">
        <f>IF($C417="","",'3.工程情報'!L417/'5.工程集計'!I417)</f>
        <v/>
      </c>
      <c r="O417" s="105" t="str">
        <f>IF($C417="","",'3.工程情報'!M417/'5.工程集計'!I417)</f>
        <v/>
      </c>
      <c r="P417" s="105" t="str">
        <f>IF(OR($C417="",P$3="",'5.工程集計'!$I417=0),"",IF(P$4="均一配賦",P$3/'5.工程集計'!$C$4/'5.工程集計'!$I417,IF(P$4="減価償却費",P$3*'5.工程集計'!$E417/'5.工程集計'!$I417)))</f>
        <v/>
      </c>
      <c r="Q417" s="105" t="str">
        <f>IF(OR($C417="",Q$3="",'5.工程集計'!$I417=0),"",IF(Q$4="均一配賦",Q$3/'5.工程集計'!$C$4/'5.工程集計'!$I417,IF(Q$4="減価償却費",Q$3*'5.工程集計'!$E417/'5.工程集計'!$I417)))</f>
        <v/>
      </c>
      <c r="R417" s="105" t="str">
        <f>IF(OR($C417="",R$3="",'5.工程集計'!$I417=0),"",IF(R$4="均一配賦",R$3/'5.工程集計'!$C$4/'5.工程集計'!$I417,IF(R$4="減価償却費",R$3*'5.工程集計'!$E417/'5.工程集計'!$I417)))</f>
        <v/>
      </c>
      <c r="S417" s="105" t="str">
        <f>IF(OR($C417="",S$3="",'5.工程集計'!$I417=0),"",IF(S$4="均一配賦",S$3/'5.工程集計'!$C$4/'5.工程集計'!$I417,IF(S$4="減価償却費",S$3*'5.工程集計'!$E417/'5.工程集計'!$I417)))</f>
        <v/>
      </c>
      <c r="T417" s="105" t="str">
        <f>IF(OR($C417="",T$3="",'5.工程集計'!$I417=0),"",IF(T$4="均一配賦",T$3/'5.工程集計'!$C$4/'5.工程集計'!$I417,IF(T$4="減価償却費",T$3*'5.工程集計'!$E417/'5.工程集計'!$I417)))</f>
        <v/>
      </c>
      <c r="U417" s="105" t="str">
        <f>IF(OR($C417="",U$3="",'5.工程集計'!$I417=0),"",IF(U$4="均一配賦",U$3/'5.工程集計'!$C$4/'5.工程集計'!$I417,IF(U$4="減価償却費",U$3*'5.工程集計'!$E417/'5.工程集計'!$I417)))</f>
        <v/>
      </c>
      <c r="V417" s="105" t="str">
        <f>IF(OR($C417="",V$3="",'5.工程集計'!$I417=0),"",IF(V$4="均一配賦",V$3/'5.工程集計'!$C$4/'5.工程集計'!$I417,IF(V$4="減価償却費",V$3*'5.工程集計'!$E417/'5.工程集計'!$I417)))</f>
        <v/>
      </c>
      <c r="W417" s="105" t="str">
        <f>IF(OR($C417="",W$3="",'5.工程集計'!$I417=0),"",IF(W$4="均一配賦",W$3/'5.工程集計'!$C$4/'5.工程集計'!$I417,IF(W$4="減価償却費",W$3*'5.工程集計'!$E417/'5.工程集計'!$I417)))</f>
        <v/>
      </c>
      <c r="X417" s="105" t="str">
        <f>IF(OR($C417="",X$3="",'5.工程集計'!$I417=0),"",IF(X$4="均一配賦",X$3/'5.工程集計'!$C$4/'5.工程集計'!$I417,IF(X$4="減価償却費",X$3*'5.工程集計'!$E417/'5.工程集計'!$I417)))</f>
        <v/>
      </c>
      <c r="Y417" s="105" t="str">
        <f>IF(OR($C417="",Y$3="",'5.工程集計'!$I417=0),"",IF(Y$4="均一配賦",Y$3/'5.工程集計'!$C$4/'5.工程集計'!$I417,IF(Y$4="減価償却費",Y$3*'5.工程集計'!$E417/'5.工程集計'!$I417)))</f>
        <v/>
      </c>
      <c r="Z417" s="105" t="str">
        <f>IF(OR($C417="",Z$3="",'5.工程集計'!$I417=0),"",IF(Z$4="均一配賦",Z$3/'5.工程集計'!$C$4/'5.工程集計'!$I417,IF(Z$4="減価償却費",Z$3*'5.工程集計'!$E417/'5.工程集計'!$I417)))</f>
        <v/>
      </c>
      <c r="AA417" s="105" t="str">
        <f>IF(OR($C417="",AA$3="",'5.工程集計'!$I417=0),"",IF(AA$4="均一配賦",AA$3/'5.工程集計'!$C$4/'5.工程集計'!$I417,IF(AA$4="減価償却費",AA$3*'5.工程集計'!$E417/'5.工程集計'!$I417)))</f>
        <v/>
      </c>
    </row>
    <row r="418" spans="2:27" ht="21.75" customHeight="1">
      <c r="B418" s="14" t="str">
        <f>IF('3.工程情報'!B418="","",'3.工程情報'!B418)</f>
        <v/>
      </c>
      <c r="C418" s="14" t="str">
        <f>IF('3.工程情報'!C418="","",'3.工程情報'!C418)</f>
        <v/>
      </c>
      <c r="D418" s="193" t="str">
        <f t="shared" si="13"/>
        <v/>
      </c>
      <c r="E418" s="193" t="str">
        <f t="shared" si="14"/>
        <v/>
      </c>
      <c r="F418" s="105" t="str">
        <f>IF($C418="","",'3.工程情報'!$H418/'5.工程集計'!$H418)</f>
        <v/>
      </c>
      <c r="G418" s="105" t="str">
        <f>IF(OR($C418="",G$3="",'5.工程集計'!$H418=0),"",IF(G$4="均一配賦",G$3/'5.工程集計'!$C$4/'5.工程集計'!$H418,IF(G$4="減価償却費",G$3*'5.工程集計'!$E418/'5.工程集計'!$H418)))</f>
        <v/>
      </c>
      <c r="H418" s="105" t="str">
        <f>IF($C418="","",'5.工程集計'!D418/'5.工程集計'!I418)</f>
        <v/>
      </c>
      <c r="I418" s="105" t="str">
        <f>IF(OR($C418="",I$3="",'5.工程集計'!$I418=0),"",IF(I$4="均一配賦",I$3/'5.工程集計'!$C$4/'5.工程集計'!$I418,IF(I$4="減価償却費",I$3*'5.工程集計'!$E418/'5.工程集計'!$I418)))</f>
        <v/>
      </c>
      <c r="J418" s="106" t="str">
        <f>IF($C418="","",$J$3*'5.工程集計'!G418/'5.工程集計'!I418)</f>
        <v/>
      </c>
      <c r="K418" s="105" t="str">
        <f>IF($C418="","",'3.工程情報'!I418/'5.工程集計'!I418)</f>
        <v/>
      </c>
      <c r="L418" s="105" t="str">
        <f>IF($C418="","",'3.工程情報'!J418/'5.工程集計'!I418)</f>
        <v/>
      </c>
      <c r="M418" s="105" t="str">
        <f>IF($C418="","",'3.工程情報'!K418/'5.工程集計'!I418)</f>
        <v/>
      </c>
      <c r="N418" s="105" t="str">
        <f>IF($C418="","",'3.工程情報'!L418/'5.工程集計'!I418)</f>
        <v/>
      </c>
      <c r="O418" s="105" t="str">
        <f>IF($C418="","",'3.工程情報'!M418/'5.工程集計'!I418)</f>
        <v/>
      </c>
      <c r="P418" s="105" t="str">
        <f>IF(OR($C418="",P$3="",'5.工程集計'!$I418=0),"",IF(P$4="均一配賦",P$3/'5.工程集計'!$C$4/'5.工程集計'!$I418,IF(P$4="減価償却費",P$3*'5.工程集計'!$E418/'5.工程集計'!$I418)))</f>
        <v/>
      </c>
      <c r="Q418" s="105" t="str">
        <f>IF(OR($C418="",Q$3="",'5.工程集計'!$I418=0),"",IF(Q$4="均一配賦",Q$3/'5.工程集計'!$C$4/'5.工程集計'!$I418,IF(Q$4="減価償却費",Q$3*'5.工程集計'!$E418/'5.工程集計'!$I418)))</f>
        <v/>
      </c>
      <c r="R418" s="105" t="str">
        <f>IF(OR($C418="",R$3="",'5.工程集計'!$I418=0),"",IF(R$4="均一配賦",R$3/'5.工程集計'!$C$4/'5.工程集計'!$I418,IF(R$4="減価償却費",R$3*'5.工程集計'!$E418/'5.工程集計'!$I418)))</f>
        <v/>
      </c>
      <c r="S418" s="105" t="str">
        <f>IF(OR($C418="",S$3="",'5.工程集計'!$I418=0),"",IF(S$4="均一配賦",S$3/'5.工程集計'!$C$4/'5.工程集計'!$I418,IF(S$4="減価償却費",S$3*'5.工程集計'!$E418/'5.工程集計'!$I418)))</f>
        <v/>
      </c>
      <c r="T418" s="105" t="str">
        <f>IF(OR($C418="",T$3="",'5.工程集計'!$I418=0),"",IF(T$4="均一配賦",T$3/'5.工程集計'!$C$4/'5.工程集計'!$I418,IF(T$4="減価償却費",T$3*'5.工程集計'!$E418/'5.工程集計'!$I418)))</f>
        <v/>
      </c>
      <c r="U418" s="105" t="str">
        <f>IF(OR($C418="",U$3="",'5.工程集計'!$I418=0),"",IF(U$4="均一配賦",U$3/'5.工程集計'!$C$4/'5.工程集計'!$I418,IF(U$4="減価償却費",U$3*'5.工程集計'!$E418/'5.工程集計'!$I418)))</f>
        <v/>
      </c>
      <c r="V418" s="105" t="str">
        <f>IF(OR($C418="",V$3="",'5.工程集計'!$I418=0),"",IF(V$4="均一配賦",V$3/'5.工程集計'!$C$4/'5.工程集計'!$I418,IF(V$4="減価償却費",V$3*'5.工程集計'!$E418/'5.工程集計'!$I418)))</f>
        <v/>
      </c>
      <c r="W418" s="105" t="str">
        <f>IF(OR($C418="",W$3="",'5.工程集計'!$I418=0),"",IF(W$4="均一配賦",W$3/'5.工程集計'!$C$4/'5.工程集計'!$I418,IF(W$4="減価償却費",W$3*'5.工程集計'!$E418/'5.工程集計'!$I418)))</f>
        <v/>
      </c>
      <c r="X418" s="105" t="str">
        <f>IF(OR($C418="",X$3="",'5.工程集計'!$I418=0),"",IF(X$4="均一配賦",X$3/'5.工程集計'!$C$4/'5.工程集計'!$I418,IF(X$4="減価償却費",X$3*'5.工程集計'!$E418/'5.工程集計'!$I418)))</f>
        <v/>
      </c>
      <c r="Y418" s="105" t="str">
        <f>IF(OR($C418="",Y$3="",'5.工程集計'!$I418=0),"",IF(Y$4="均一配賦",Y$3/'5.工程集計'!$C$4/'5.工程集計'!$I418,IF(Y$4="減価償却費",Y$3*'5.工程集計'!$E418/'5.工程集計'!$I418)))</f>
        <v/>
      </c>
      <c r="Z418" s="105" t="str">
        <f>IF(OR($C418="",Z$3="",'5.工程集計'!$I418=0),"",IF(Z$4="均一配賦",Z$3/'5.工程集計'!$C$4/'5.工程集計'!$I418,IF(Z$4="減価償却費",Z$3*'5.工程集計'!$E418/'5.工程集計'!$I418)))</f>
        <v/>
      </c>
      <c r="AA418" s="105" t="str">
        <f>IF(OR($C418="",AA$3="",'5.工程集計'!$I418=0),"",IF(AA$4="均一配賦",AA$3/'5.工程集計'!$C$4/'5.工程集計'!$I418,IF(AA$4="減価償却費",AA$3*'5.工程集計'!$E418/'5.工程集計'!$I418)))</f>
        <v/>
      </c>
    </row>
    <row r="419" spans="2:27" ht="21.75" customHeight="1">
      <c r="B419" s="14" t="str">
        <f>IF('3.工程情報'!B419="","",'3.工程情報'!B419)</f>
        <v/>
      </c>
      <c r="C419" s="14" t="str">
        <f>IF('3.工程情報'!C419="","",'3.工程情報'!C419)</f>
        <v/>
      </c>
      <c r="D419" s="193" t="str">
        <f t="shared" si="13"/>
        <v/>
      </c>
      <c r="E419" s="193" t="str">
        <f t="shared" si="14"/>
        <v/>
      </c>
      <c r="F419" s="105" t="str">
        <f>IF($C419="","",'3.工程情報'!$H419/'5.工程集計'!$H419)</f>
        <v/>
      </c>
      <c r="G419" s="105" t="str">
        <f>IF(OR($C419="",G$3="",'5.工程集計'!$H419=0),"",IF(G$4="均一配賦",G$3/'5.工程集計'!$C$4/'5.工程集計'!$H419,IF(G$4="減価償却費",G$3*'5.工程集計'!$E419/'5.工程集計'!$H419)))</f>
        <v/>
      </c>
      <c r="H419" s="105" t="str">
        <f>IF($C419="","",'5.工程集計'!D419/'5.工程集計'!I419)</f>
        <v/>
      </c>
      <c r="I419" s="105" t="str">
        <f>IF(OR($C419="",I$3="",'5.工程集計'!$I419=0),"",IF(I$4="均一配賦",I$3/'5.工程集計'!$C$4/'5.工程集計'!$I419,IF(I$4="減価償却費",I$3*'5.工程集計'!$E419/'5.工程集計'!$I419)))</f>
        <v/>
      </c>
      <c r="J419" s="106" t="str">
        <f>IF($C419="","",$J$3*'5.工程集計'!G419/'5.工程集計'!I419)</f>
        <v/>
      </c>
      <c r="K419" s="105" t="str">
        <f>IF($C419="","",'3.工程情報'!I419/'5.工程集計'!I419)</f>
        <v/>
      </c>
      <c r="L419" s="105" t="str">
        <f>IF($C419="","",'3.工程情報'!J419/'5.工程集計'!I419)</f>
        <v/>
      </c>
      <c r="M419" s="105" t="str">
        <f>IF($C419="","",'3.工程情報'!K419/'5.工程集計'!I419)</f>
        <v/>
      </c>
      <c r="N419" s="105" t="str">
        <f>IF($C419="","",'3.工程情報'!L419/'5.工程集計'!I419)</f>
        <v/>
      </c>
      <c r="O419" s="105" t="str">
        <f>IF($C419="","",'3.工程情報'!M419/'5.工程集計'!I419)</f>
        <v/>
      </c>
      <c r="P419" s="105" t="str">
        <f>IF(OR($C419="",P$3="",'5.工程集計'!$I419=0),"",IF(P$4="均一配賦",P$3/'5.工程集計'!$C$4/'5.工程集計'!$I419,IF(P$4="減価償却費",P$3*'5.工程集計'!$E419/'5.工程集計'!$I419)))</f>
        <v/>
      </c>
      <c r="Q419" s="105" t="str">
        <f>IF(OR($C419="",Q$3="",'5.工程集計'!$I419=0),"",IF(Q$4="均一配賦",Q$3/'5.工程集計'!$C$4/'5.工程集計'!$I419,IF(Q$4="減価償却費",Q$3*'5.工程集計'!$E419/'5.工程集計'!$I419)))</f>
        <v/>
      </c>
      <c r="R419" s="105" t="str">
        <f>IF(OR($C419="",R$3="",'5.工程集計'!$I419=0),"",IF(R$4="均一配賦",R$3/'5.工程集計'!$C$4/'5.工程集計'!$I419,IF(R$4="減価償却費",R$3*'5.工程集計'!$E419/'5.工程集計'!$I419)))</f>
        <v/>
      </c>
      <c r="S419" s="105" t="str">
        <f>IF(OR($C419="",S$3="",'5.工程集計'!$I419=0),"",IF(S$4="均一配賦",S$3/'5.工程集計'!$C$4/'5.工程集計'!$I419,IF(S$4="減価償却費",S$3*'5.工程集計'!$E419/'5.工程集計'!$I419)))</f>
        <v/>
      </c>
      <c r="T419" s="105" t="str">
        <f>IF(OR($C419="",T$3="",'5.工程集計'!$I419=0),"",IF(T$4="均一配賦",T$3/'5.工程集計'!$C$4/'5.工程集計'!$I419,IF(T$4="減価償却費",T$3*'5.工程集計'!$E419/'5.工程集計'!$I419)))</f>
        <v/>
      </c>
      <c r="U419" s="105" t="str">
        <f>IF(OR($C419="",U$3="",'5.工程集計'!$I419=0),"",IF(U$4="均一配賦",U$3/'5.工程集計'!$C$4/'5.工程集計'!$I419,IF(U$4="減価償却費",U$3*'5.工程集計'!$E419/'5.工程集計'!$I419)))</f>
        <v/>
      </c>
      <c r="V419" s="105" t="str">
        <f>IF(OR($C419="",V$3="",'5.工程集計'!$I419=0),"",IF(V$4="均一配賦",V$3/'5.工程集計'!$C$4/'5.工程集計'!$I419,IF(V$4="減価償却費",V$3*'5.工程集計'!$E419/'5.工程集計'!$I419)))</f>
        <v/>
      </c>
      <c r="W419" s="105" t="str">
        <f>IF(OR($C419="",W$3="",'5.工程集計'!$I419=0),"",IF(W$4="均一配賦",W$3/'5.工程集計'!$C$4/'5.工程集計'!$I419,IF(W$4="減価償却費",W$3*'5.工程集計'!$E419/'5.工程集計'!$I419)))</f>
        <v/>
      </c>
      <c r="X419" s="105" t="str">
        <f>IF(OR($C419="",X$3="",'5.工程集計'!$I419=0),"",IF(X$4="均一配賦",X$3/'5.工程集計'!$C$4/'5.工程集計'!$I419,IF(X$4="減価償却費",X$3*'5.工程集計'!$E419/'5.工程集計'!$I419)))</f>
        <v/>
      </c>
      <c r="Y419" s="105" t="str">
        <f>IF(OR($C419="",Y$3="",'5.工程集計'!$I419=0),"",IF(Y$4="均一配賦",Y$3/'5.工程集計'!$C$4/'5.工程集計'!$I419,IF(Y$4="減価償却費",Y$3*'5.工程集計'!$E419/'5.工程集計'!$I419)))</f>
        <v/>
      </c>
      <c r="Z419" s="105" t="str">
        <f>IF(OR($C419="",Z$3="",'5.工程集計'!$I419=0),"",IF(Z$4="均一配賦",Z$3/'5.工程集計'!$C$4/'5.工程集計'!$I419,IF(Z$4="減価償却費",Z$3*'5.工程集計'!$E419/'5.工程集計'!$I419)))</f>
        <v/>
      </c>
      <c r="AA419" s="105" t="str">
        <f>IF(OR($C419="",AA$3="",'5.工程集計'!$I419=0),"",IF(AA$4="均一配賦",AA$3/'5.工程集計'!$C$4/'5.工程集計'!$I419,IF(AA$4="減価償却費",AA$3*'5.工程集計'!$E419/'5.工程集計'!$I419)))</f>
        <v/>
      </c>
    </row>
    <row r="420" spans="2:27" ht="21.75" customHeight="1">
      <c r="B420" s="14" t="str">
        <f>IF('3.工程情報'!B420="","",'3.工程情報'!B420)</f>
        <v/>
      </c>
      <c r="C420" s="14" t="str">
        <f>IF('3.工程情報'!C420="","",'3.工程情報'!C420)</f>
        <v/>
      </c>
      <c r="D420" s="193" t="str">
        <f t="shared" si="13"/>
        <v/>
      </c>
      <c r="E420" s="193" t="str">
        <f t="shared" si="14"/>
        <v/>
      </c>
      <c r="F420" s="105" t="str">
        <f>IF($C420="","",'3.工程情報'!$H420/'5.工程集計'!$H420)</f>
        <v/>
      </c>
      <c r="G420" s="105" t="str">
        <f>IF(OR($C420="",G$3="",'5.工程集計'!$H420=0),"",IF(G$4="均一配賦",G$3/'5.工程集計'!$C$4/'5.工程集計'!$H420,IF(G$4="減価償却費",G$3*'5.工程集計'!$E420/'5.工程集計'!$H420)))</f>
        <v/>
      </c>
      <c r="H420" s="105" t="str">
        <f>IF($C420="","",'5.工程集計'!D420/'5.工程集計'!I420)</f>
        <v/>
      </c>
      <c r="I420" s="105" t="str">
        <f>IF(OR($C420="",I$3="",'5.工程集計'!$I420=0),"",IF(I$4="均一配賦",I$3/'5.工程集計'!$C$4/'5.工程集計'!$I420,IF(I$4="減価償却費",I$3*'5.工程集計'!$E420/'5.工程集計'!$I420)))</f>
        <v/>
      </c>
      <c r="J420" s="106" t="str">
        <f>IF($C420="","",$J$3*'5.工程集計'!G420/'5.工程集計'!I420)</f>
        <v/>
      </c>
      <c r="K420" s="105" t="str">
        <f>IF($C420="","",'3.工程情報'!I420/'5.工程集計'!I420)</f>
        <v/>
      </c>
      <c r="L420" s="105" t="str">
        <f>IF($C420="","",'3.工程情報'!J420/'5.工程集計'!I420)</f>
        <v/>
      </c>
      <c r="M420" s="105" t="str">
        <f>IF($C420="","",'3.工程情報'!K420/'5.工程集計'!I420)</f>
        <v/>
      </c>
      <c r="N420" s="105" t="str">
        <f>IF($C420="","",'3.工程情報'!L420/'5.工程集計'!I420)</f>
        <v/>
      </c>
      <c r="O420" s="105" t="str">
        <f>IF($C420="","",'3.工程情報'!M420/'5.工程集計'!I420)</f>
        <v/>
      </c>
      <c r="P420" s="105" t="str">
        <f>IF(OR($C420="",P$3="",'5.工程集計'!$I420=0),"",IF(P$4="均一配賦",P$3/'5.工程集計'!$C$4/'5.工程集計'!$I420,IF(P$4="減価償却費",P$3*'5.工程集計'!$E420/'5.工程集計'!$I420)))</f>
        <v/>
      </c>
      <c r="Q420" s="105" t="str">
        <f>IF(OR($C420="",Q$3="",'5.工程集計'!$I420=0),"",IF(Q$4="均一配賦",Q$3/'5.工程集計'!$C$4/'5.工程集計'!$I420,IF(Q$4="減価償却費",Q$3*'5.工程集計'!$E420/'5.工程集計'!$I420)))</f>
        <v/>
      </c>
      <c r="R420" s="105" t="str">
        <f>IF(OR($C420="",R$3="",'5.工程集計'!$I420=0),"",IF(R$4="均一配賦",R$3/'5.工程集計'!$C$4/'5.工程集計'!$I420,IF(R$4="減価償却費",R$3*'5.工程集計'!$E420/'5.工程集計'!$I420)))</f>
        <v/>
      </c>
      <c r="S420" s="105" t="str">
        <f>IF(OR($C420="",S$3="",'5.工程集計'!$I420=0),"",IF(S$4="均一配賦",S$3/'5.工程集計'!$C$4/'5.工程集計'!$I420,IF(S$4="減価償却費",S$3*'5.工程集計'!$E420/'5.工程集計'!$I420)))</f>
        <v/>
      </c>
      <c r="T420" s="105" t="str">
        <f>IF(OR($C420="",T$3="",'5.工程集計'!$I420=0),"",IF(T$4="均一配賦",T$3/'5.工程集計'!$C$4/'5.工程集計'!$I420,IF(T$4="減価償却費",T$3*'5.工程集計'!$E420/'5.工程集計'!$I420)))</f>
        <v/>
      </c>
      <c r="U420" s="105" t="str">
        <f>IF(OR($C420="",U$3="",'5.工程集計'!$I420=0),"",IF(U$4="均一配賦",U$3/'5.工程集計'!$C$4/'5.工程集計'!$I420,IF(U$4="減価償却費",U$3*'5.工程集計'!$E420/'5.工程集計'!$I420)))</f>
        <v/>
      </c>
      <c r="V420" s="105" t="str">
        <f>IF(OR($C420="",V$3="",'5.工程集計'!$I420=0),"",IF(V$4="均一配賦",V$3/'5.工程集計'!$C$4/'5.工程集計'!$I420,IF(V$4="減価償却費",V$3*'5.工程集計'!$E420/'5.工程集計'!$I420)))</f>
        <v/>
      </c>
      <c r="W420" s="105" t="str">
        <f>IF(OR($C420="",W$3="",'5.工程集計'!$I420=0),"",IF(W$4="均一配賦",W$3/'5.工程集計'!$C$4/'5.工程集計'!$I420,IF(W$4="減価償却費",W$3*'5.工程集計'!$E420/'5.工程集計'!$I420)))</f>
        <v/>
      </c>
      <c r="X420" s="105" t="str">
        <f>IF(OR($C420="",X$3="",'5.工程集計'!$I420=0),"",IF(X$4="均一配賦",X$3/'5.工程集計'!$C$4/'5.工程集計'!$I420,IF(X$4="減価償却費",X$3*'5.工程集計'!$E420/'5.工程集計'!$I420)))</f>
        <v/>
      </c>
      <c r="Y420" s="105" t="str">
        <f>IF(OR($C420="",Y$3="",'5.工程集計'!$I420=0),"",IF(Y$4="均一配賦",Y$3/'5.工程集計'!$C$4/'5.工程集計'!$I420,IF(Y$4="減価償却費",Y$3*'5.工程集計'!$E420/'5.工程集計'!$I420)))</f>
        <v/>
      </c>
      <c r="Z420" s="105" t="str">
        <f>IF(OR($C420="",Z$3="",'5.工程集計'!$I420=0),"",IF(Z$4="均一配賦",Z$3/'5.工程集計'!$C$4/'5.工程集計'!$I420,IF(Z$4="減価償却費",Z$3*'5.工程集計'!$E420/'5.工程集計'!$I420)))</f>
        <v/>
      </c>
      <c r="AA420" s="105" t="str">
        <f>IF(OR($C420="",AA$3="",'5.工程集計'!$I420=0),"",IF(AA$4="均一配賦",AA$3/'5.工程集計'!$C$4/'5.工程集計'!$I420,IF(AA$4="減価償却費",AA$3*'5.工程集計'!$E420/'5.工程集計'!$I420)))</f>
        <v/>
      </c>
    </row>
    <row r="421" spans="2:27" ht="21.75" customHeight="1">
      <c r="B421" s="14" t="str">
        <f>IF('3.工程情報'!B421="","",'3.工程情報'!B421)</f>
        <v/>
      </c>
      <c r="C421" s="14" t="str">
        <f>IF('3.工程情報'!C421="","",'3.工程情報'!C421)</f>
        <v/>
      </c>
      <c r="D421" s="193" t="str">
        <f t="shared" si="13"/>
        <v/>
      </c>
      <c r="E421" s="193" t="str">
        <f t="shared" si="14"/>
        <v/>
      </c>
      <c r="F421" s="105" t="str">
        <f>IF($C421="","",'3.工程情報'!$H421/'5.工程集計'!$H421)</f>
        <v/>
      </c>
      <c r="G421" s="105" t="str">
        <f>IF(OR($C421="",G$3="",'5.工程集計'!$H421=0),"",IF(G$4="均一配賦",G$3/'5.工程集計'!$C$4/'5.工程集計'!$H421,IF(G$4="減価償却費",G$3*'5.工程集計'!$E421/'5.工程集計'!$H421)))</f>
        <v/>
      </c>
      <c r="H421" s="105" t="str">
        <f>IF($C421="","",'5.工程集計'!D421/'5.工程集計'!I421)</f>
        <v/>
      </c>
      <c r="I421" s="105" t="str">
        <f>IF(OR($C421="",I$3="",'5.工程集計'!$I421=0),"",IF(I$4="均一配賦",I$3/'5.工程集計'!$C$4/'5.工程集計'!$I421,IF(I$4="減価償却費",I$3*'5.工程集計'!$E421/'5.工程集計'!$I421)))</f>
        <v/>
      </c>
      <c r="J421" s="106" t="str">
        <f>IF($C421="","",$J$3*'5.工程集計'!G421/'5.工程集計'!I421)</f>
        <v/>
      </c>
      <c r="K421" s="105" t="str">
        <f>IF($C421="","",'3.工程情報'!I421/'5.工程集計'!I421)</f>
        <v/>
      </c>
      <c r="L421" s="105" t="str">
        <f>IF($C421="","",'3.工程情報'!J421/'5.工程集計'!I421)</f>
        <v/>
      </c>
      <c r="M421" s="105" t="str">
        <f>IF($C421="","",'3.工程情報'!K421/'5.工程集計'!I421)</f>
        <v/>
      </c>
      <c r="N421" s="105" t="str">
        <f>IF($C421="","",'3.工程情報'!L421/'5.工程集計'!I421)</f>
        <v/>
      </c>
      <c r="O421" s="105" t="str">
        <f>IF($C421="","",'3.工程情報'!M421/'5.工程集計'!I421)</f>
        <v/>
      </c>
      <c r="P421" s="105" t="str">
        <f>IF(OR($C421="",P$3="",'5.工程集計'!$I421=0),"",IF(P$4="均一配賦",P$3/'5.工程集計'!$C$4/'5.工程集計'!$I421,IF(P$4="減価償却費",P$3*'5.工程集計'!$E421/'5.工程集計'!$I421)))</f>
        <v/>
      </c>
      <c r="Q421" s="105" t="str">
        <f>IF(OR($C421="",Q$3="",'5.工程集計'!$I421=0),"",IF(Q$4="均一配賦",Q$3/'5.工程集計'!$C$4/'5.工程集計'!$I421,IF(Q$4="減価償却費",Q$3*'5.工程集計'!$E421/'5.工程集計'!$I421)))</f>
        <v/>
      </c>
      <c r="R421" s="105" t="str">
        <f>IF(OR($C421="",R$3="",'5.工程集計'!$I421=0),"",IF(R$4="均一配賦",R$3/'5.工程集計'!$C$4/'5.工程集計'!$I421,IF(R$4="減価償却費",R$3*'5.工程集計'!$E421/'5.工程集計'!$I421)))</f>
        <v/>
      </c>
      <c r="S421" s="105" t="str">
        <f>IF(OR($C421="",S$3="",'5.工程集計'!$I421=0),"",IF(S$4="均一配賦",S$3/'5.工程集計'!$C$4/'5.工程集計'!$I421,IF(S$4="減価償却費",S$3*'5.工程集計'!$E421/'5.工程集計'!$I421)))</f>
        <v/>
      </c>
      <c r="T421" s="105" t="str">
        <f>IF(OR($C421="",T$3="",'5.工程集計'!$I421=0),"",IF(T$4="均一配賦",T$3/'5.工程集計'!$C$4/'5.工程集計'!$I421,IF(T$4="減価償却費",T$3*'5.工程集計'!$E421/'5.工程集計'!$I421)))</f>
        <v/>
      </c>
      <c r="U421" s="105" t="str">
        <f>IF(OR($C421="",U$3="",'5.工程集計'!$I421=0),"",IF(U$4="均一配賦",U$3/'5.工程集計'!$C$4/'5.工程集計'!$I421,IF(U$4="減価償却費",U$3*'5.工程集計'!$E421/'5.工程集計'!$I421)))</f>
        <v/>
      </c>
      <c r="V421" s="105" t="str">
        <f>IF(OR($C421="",V$3="",'5.工程集計'!$I421=0),"",IF(V$4="均一配賦",V$3/'5.工程集計'!$C$4/'5.工程集計'!$I421,IF(V$4="減価償却費",V$3*'5.工程集計'!$E421/'5.工程集計'!$I421)))</f>
        <v/>
      </c>
      <c r="W421" s="105" t="str">
        <f>IF(OR($C421="",W$3="",'5.工程集計'!$I421=0),"",IF(W$4="均一配賦",W$3/'5.工程集計'!$C$4/'5.工程集計'!$I421,IF(W$4="減価償却費",W$3*'5.工程集計'!$E421/'5.工程集計'!$I421)))</f>
        <v/>
      </c>
      <c r="X421" s="105" t="str">
        <f>IF(OR($C421="",X$3="",'5.工程集計'!$I421=0),"",IF(X$4="均一配賦",X$3/'5.工程集計'!$C$4/'5.工程集計'!$I421,IF(X$4="減価償却費",X$3*'5.工程集計'!$E421/'5.工程集計'!$I421)))</f>
        <v/>
      </c>
      <c r="Y421" s="105" t="str">
        <f>IF(OR($C421="",Y$3="",'5.工程集計'!$I421=0),"",IF(Y$4="均一配賦",Y$3/'5.工程集計'!$C$4/'5.工程集計'!$I421,IF(Y$4="減価償却費",Y$3*'5.工程集計'!$E421/'5.工程集計'!$I421)))</f>
        <v/>
      </c>
      <c r="Z421" s="105" t="str">
        <f>IF(OR($C421="",Z$3="",'5.工程集計'!$I421=0),"",IF(Z$4="均一配賦",Z$3/'5.工程集計'!$C$4/'5.工程集計'!$I421,IF(Z$4="減価償却費",Z$3*'5.工程集計'!$E421/'5.工程集計'!$I421)))</f>
        <v/>
      </c>
      <c r="AA421" s="105" t="str">
        <f>IF(OR($C421="",AA$3="",'5.工程集計'!$I421=0),"",IF(AA$4="均一配賦",AA$3/'5.工程集計'!$C$4/'5.工程集計'!$I421,IF(AA$4="減価償却費",AA$3*'5.工程集計'!$E421/'5.工程集計'!$I421)))</f>
        <v/>
      </c>
    </row>
    <row r="422" spans="2:27" ht="21.75" customHeight="1">
      <c r="B422" s="14" t="str">
        <f>IF('3.工程情報'!B422="","",'3.工程情報'!B422)</f>
        <v/>
      </c>
      <c r="C422" s="14" t="str">
        <f>IF('3.工程情報'!C422="","",'3.工程情報'!C422)</f>
        <v/>
      </c>
      <c r="D422" s="193" t="str">
        <f t="shared" si="13"/>
        <v/>
      </c>
      <c r="E422" s="193" t="str">
        <f t="shared" si="14"/>
        <v/>
      </c>
      <c r="F422" s="105" t="str">
        <f>IF($C422="","",'3.工程情報'!$H422/'5.工程集計'!$H422)</f>
        <v/>
      </c>
      <c r="G422" s="105" t="str">
        <f>IF(OR($C422="",G$3="",'5.工程集計'!$H422=0),"",IF(G$4="均一配賦",G$3/'5.工程集計'!$C$4/'5.工程集計'!$H422,IF(G$4="減価償却費",G$3*'5.工程集計'!$E422/'5.工程集計'!$H422)))</f>
        <v/>
      </c>
      <c r="H422" s="105" t="str">
        <f>IF($C422="","",'5.工程集計'!D422/'5.工程集計'!I422)</f>
        <v/>
      </c>
      <c r="I422" s="105" t="str">
        <f>IF(OR($C422="",I$3="",'5.工程集計'!$I422=0),"",IF(I$4="均一配賦",I$3/'5.工程集計'!$C$4/'5.工程集計'!$I422,IF(I$4="減価償却費",I$3*'5.工程集計'!$E422/'5.工程集計'!$I422)))</f>
        <v/>
      </c>
      <c r="J422" s="106" t="str">
        <f>IF($C422="","",$J$3*'5.工程集計'!G422/'5.工程集計'!I422)</f>
        <v/>
      </c>
      <c r="K422" s="105" t="str">
        <f>IF($C422="","",'3.工程情報'!I422/'5.工程集計'!I422)</f>
        <v/>
      </c>
      <c r="L422" s="105" t="str">
        <f>IF($C422="","",'3.工程情報'!J422/'5.工程集計'!I422)</f>
        <v/>
      </c>
      <c r="M422" s="105" t="str">
        <f>IF($C422="","",'3.工程情報'!K422/'5.工程集計'!I422)</f>
        <v/>
      </c>
      <c r="N422" s="105" t="str">
        <f>IF($C422="","",'3.工程情報'!L422/'5.工程集計'!I422)</f>
        <v/>
      </c>
      <c r="O422" s="105" t="str">
        <f>IF($C422="","",'3.工程情報'!M422/'5.工程集計'!I422)</f>
        <v/>
      </c>
      <c r="P422" s="105" t="str">
        <f>IF(OR($C422="",P$3="",'5.工程集計'!$I422=0),"",IF(P$4="均一配賦",P$3/'5.工程集計'!$C$4/'5.工程集計'!$I422,IF(P$4="減価償却費",P$3*'5.工程集計'!$E422/'5.工程集計'!$I422)))</f>
        <v/>
      </c>
      <c r="Q422" s="105" t="str">
        <f>IF(OR($C422="",Q$3="",'5.工程集計'!$I422=0),"",IF(Q$4="均一配賦",Q$3/'5.工程集計'!$C$4/'5.工程集計'!$I422,IF(Q$4="減価償却費",Q$3*'5.工程集計'!$E422/'5.工程集計'!$I422)))</f>
        <v/>
      </c>
      <c r="R422" s="105" t="str">
        <f>IF(OR($C422="",R$3="",'5.工程集計'!$I422=0),"",IF(R$4="均一配賦",R$3/'5.工程集計'!$C$4/'5.工程集計'!$I422,IF(R$4="減価償却費",R$3*'5.工程集計'!$E422/'5.工程集計'!$I422)))</f>
        <v/>
      </c>
      <c r="S422" s="105" t="str">
        <f>IF(OR($C422="",S$3="",'5.工程集計'!$I422=0),"",IF(S$4="均一配賦",S$3/'5.工程集計'!$C$4/'5.工程集計'!$I422,IF(S$4="減価償却費",S$3*'5.工程集計'!$E422/'5.工程集計'!$I422)))</f>
        <v/>
      </c>
      <c r="T422" s="105" t="str">
        <f>IF(OR($C422="",T$3="",'5.工程集計'!$I422=0),"",IF(T$4="均一配賦",T$3/'5.工程集計'!$C$4/'5.工程集計'!$I422,IF(T$4="減価償却費",T$3*'5.工程集計'!$E422/'5.工程集計'!$I422)))</f>
        <v/>
      </c>
      <c r="U422" s="105" t="str">
        <f>IF(OR($C422="",U$3="",'5.工程集計'!$I422=0),"",IF(U$4="均一配賦",U$3/'5.工程集計'!$C$4/'5.工程集計'!$I422,IF(U$4="減価償却費",U$3*'5.工程集計'!$E422/'5.工程集計'!$I422)))</f>
        <v/>
      </c>
      <c r="V422" s="105" t="str">
        <f>IF(OR($C422="",V$3="",'5.工程集計'!$I422=0),"",IF(V$4="均一配賦",V$3/'5.工程集計'!$C$4/'5.工程集計'!$I422,IF(V$4="減価償却費",V$3*'5.工程集計'!$E422/'5.工程集計'!$I422)))</f>
        <v/>
      </c>
      <c r="W422" s="105" t="str">
        <f>IF(OR($C422="",W$3="",'5.工程集計'!$I422=0),"",IF(W$4="均一配賦",W$3/'5.工程集計'!$C$4/'5.工程集計'!$I422,IF(W$4="減価償却費",W$3*'5.工程集計'!$E422/'5.工程集計'!$I422)))</f>
        <v/>
      </c>
      <c r="X422" s="105" t="str">
        <f>IF(OR($C422="",X$3="",'5.工程集計'!$I422=0),"",IF(X$4="均一配賦",X$3/'5.工程集計'!$C$4/'5.工程集計'!$I422,IF(X$4="減価償却費",X$3*'5.工程集計'!$E422/'5.工程集計'!$I422)))</f>
        <v/>
      </c>
      <c r="Y422" s="105" t="str">
        <f>IF(OR($C422="",Y$3="",'5.工程集計'!$I422=0),"",IF(Y$4="均一配賦",Y$3/'5.工程集計'!$C$4/'5.工程集計'!$I422,IF(Y$4="減価償却費",Y$3*'5.工程集計'!$E422/'5.工程集計'!$I422)))</f>
        <v/>
      </c>
      <c r="Z422" s="105" t="str">
        <f>IF(OR($C422="",Z$3="",'5.工程集計'!$I422=0),"",IF(Z$4="均一配賦",Z$3/'5.工程集計'!$C$4/'5.工程集計'!$I422,IF(Z$4="減価償却費",Z$3*'5.工程集計'!$E422/'5.工程集計'!$I422)))</f>
        <v/>
      </c>
      <c r="AA422" s="105" t="str">
        <f>IF(OR($C422="",AA$3="",'5.工程集計'!$I422=0),"",IF(AA$4="均一配賦",AA$3/'5.工程集計'!$C$4/'5.工程集計'!$I422,IF(AA$4="減価償却費",AA$3*'5.工程集計'!$E422/'5.工程集計'!$I422)))</f>
        <v/>
      </c>
    </row>
    <row r="423" spans="2:27" ht="21.75" customHeight="1">
      <c r="B423" s="14" t="str">
        <f>IF('3.工程情報'!B423="","",'3.工程情報'!B423)</f>
        <v/>
      </c>
      <c r="C423" s="14" t="str">
        <f>IF('3.工程情報'!C423="","",'3.工程情報'!C423)</f>
        <v/>
      </c>
      <c r="D423" s="193" t="str">
        <f t="shared" si="13"/>
        <v/>
      </c>
      <c r="E423" s="193" t="str">
        <f t="shared" si="14"/>
        <v/>
      </c>
      <c r="F423" s="105" t="str">
        <f>IF($C423="","",'3.工程情報'!$H423/'5.工程集計'!$H423)</f>
        <v/>
      </c>
      <c r="G423" s="105" t="str">
        <f>IF(OR($C423="",G$3="",'5.工程集計'!$H423=0),"",IF(G$4="均一配賦",G$3/'5.工程集計'!$C$4/'5.工程集計'!$H423,IF(G$4="減価償却費",G$3*'5.工程集計'!$E423/'5.工程集計'!$H423)))</f>
        <v/>
      </c>
      <c r="H423" s="105" t="str">
        <f>IF($C423="","",'5.工程集計'!D423/'5.工程集計'!I423)</f>
        <v/>
      </c>
      <c r="I423" s="105" t="str">
        <f>IF(OR($C423="",I$3="",'5.工程集計'!$I423=0),"",IF(I$4="均一配賦",I$3/'5.工程集計'!$C$4/'5.工程集計'!$I423,IF(I$4="減価償却費",I$3*'5.工程集計'!$E423/'5.工程集計'!$I423)))</f>
        <v/>
      </c>
      <c r="J423" s="106" t="str">
        <f>IF($C423="","",$J$3*'5.工程集計'!G423/'5.工程集計'!I423)</f>
        <v/>
      </c>
      <c r="K423" s="105" t="str">
        <f>IF($C423="","",'3.工程情報'!I423/'5.工程集計'!I423)</f>
        <v/>
      </c>
      <c r="L423" s="105" t="str">
        <f>IF($C423="","",'3.工程情報'!J423/'5.工程集計'!I423)</f>
        <v/>
      </c>
      <c r="M423" s="105" t="str">
        <f>IF($C423="","",'3.工程情報'!K423/'5.工程集計'!I423)</f>
        <v/>
      </c>
      <c r="N423" s="105" t="str">
        <f>IF($C423="","",'3.工程情報'!L423/'5.工程集計'!I423)</f>
        <v/>
      </c>
      <c r="O423" s="105" t="str">
        <f>IF($C423="","",'3.工程情報'!M423/'5.工程集計'!I423)</f>
        <v/>
      </c>
      <c r="P423" s="105" t="str">
        <f>IF(OR($C423="",P$3="",'5.工程集計'!$I423=0),"",IF(P$4="均一配賦",P$3/'5.工程集計'!$C$4/'5.工程集計'!$I423,IF(P$4="減価償却費",P$3*'5.工程集計'!$E423/'5.工程集計'!$I423)))</f>
        <v/>
      </c>
      <c r="Q423" s="105" t="str">
        <f>IF(OR($C423="",Q$3="",'5.工程集計'!$I423=0),"",IF(Q$4="均一配賦",Q$3/'5.工程集計'!$C$4/'5.工程集計'!$I423,IF(Q$4="減価償却費",Q$3*'5.工程集計'!$E423/'5.工程集計'!$I423)))</f>
        <v/>
      </c>
      <c r="R423" s="105" t="str">
        <f>IF(OR($C423="",R$3="",'5.工程集計'!$I423=0),"",IF(R$4="均一配賦",R$3/'5.工程集計'!$C$4/'5.工程集計'!$I423,IF(R$4="減価償却費",R$3*'5.工程集計'!$E423/'5.工程集計'!$I423)))</f>
        <v/>
      </c>
      <c r="S423" s="105" t="str">
        <f>IF(OR($C423="",S$3="",'5.工程集計'!$I423=0),"",IF(S$4="均一配賦",S$3/'5.工程集計'!$C$4/'5.工程集計'!$I423,IF(S$4="減価償却費",S$3*'5.工程集計'!$E423/'5.工程集計'!$I423)))</f>
        <v/>
      </c>
      <c r="T423" s="105" t="str">
        <f>IF(OR($C423="",T$3="",'5.工程集計'!$I423=0),"",IF(T$4="均一配賦",T$3/'5.工程集計'!$C$4/'5.工程集計'!$I423,IF(T$4="減価償却費",T$3*'5.工程集計'!$E423/'5.工程集計'!$I423)))</f>
        <v/>
      </c>
      <c r="U423" s="105" t="str">
        <f>IF(OR($C423="",U$3="",'5.工程集計'!$I423=0),"",IF(U$4="均一配賦",U$3/'5.工程集計'!$C$4/'5.工程集計'!$I423,IF(U$4="減価償却費",U$3*'5.工程集計'!$E423/'5.工程集計'!$I423)))</f>
        <v/>
      </c>
      <c r="V423" s="105" t="str">
        <f>IF(OR($C423="",V$3="",'5.工程集計'!$I423=0),"",IF(V$4="均一配賦",V$3/'5.工程集計'!$C$4/'5.工程集計'!$I423,IF(V$4="減価償却費",V$3*'5.工程集計'!$E423/'5.工程集計'!$I423)))</f>
        <v/>
      </c>
      <c r="W423" s="105" t="str">
        <f>IF(OR($C423="",W$3="",'5.工程集計'!$I423=0),"",IF(W$4="均一配賦",W$3/'5.工程集計'!$C$4/'5.工程集計'!$I423,IF(W$4="減価償却費",W$3*'5.工程集計'!$E423/'5.工程集計'!$I423)))</f>
        <v/>
      </c>
      <c r="X423" s="105" t="str">
        <f>IF(OR($C423="",X$3="",'5.工程集計'!$I423=0),"",IF(X$4="均一配賦",X$3/'5.工程集計'!$C$4/'5.工程集計'!$I423,IF(X$4="減価償却費",X$3*'5.工程集計'!$E423/'5.工程集計'!$I423)))</f>
        <v/>
      </c>
      <c r="Y423" s="105" t="str">
        <f>IF(OR($C423="",Y$3="",'5.工程集計'!$I423=0),"",IF(Y$4="均一配賦",Y$3/'5.工程集計'!$C$4/'5.工程集計'!$I423,IF(Y$4="減価償却費",Y$3*'5.工程集計'!$E423/'5.工程集計'!$I423)))</f>
        <v/>
      </c>
      <c r="Z423" s="105" t="str">
        <f>IF(OR($C423="",Z$3="",'5.工程集計'!$I423=0),"",IF(Z$4="均一配賦",Z$3/'5.工程集計'!$C$4/'5.工程集計'!$I423,IF(Z$4="減価償却費",Z$3*'5.工程集計'!$E423/'5.工程集計'!$I423)))</f>
        <v/>
      </c>
      <c r="AA423" s="105" t="str">
        <f>IF(OR($C423="",AA$3="",'5.工程集計'!$I423=0),"",IF(AA$4="均一配賦",AA$3/'5.工程集計'!$C$4/'5.工程集計'!$I423,IF(AA$4="減価償却費",AA$3*'5.工程集計'!$E423/'5.工程集計'!$I423)))</f>
        <v/>
      </c>
    </row>
    <row r="424" spans="2:27" ht="21.75" customHeight="1">
      <c r="B424" s="14" t="str">
        <f>IF('3.工程情報'!B424="","",'3.工程情報'!B424)</f>
        <v/>
      </c>
      <c r="C424" s="14" t="str">
        <f>IF('3.工程情報'!C424="","",'3.工程情報'!C424)</f>
        <v/>
      </c>
      <c r="D424" s="193" t="str">
        <f t="shared" si="13"/>
        <v/>
      </c>
      <c r="E424" s="193" t="str">
        <f t="shared" si="14"/>
        <v/>
      </c>
      <c r="F424" s="105" t="str">
        <f>IF($C424="","",'3.工程情報'!$H424/'5.工程集計'!$H424)</f>
        <v/>
      </c>
      <c r="G424" s="105" t="str">
        <f>IF(OR($C424="",G$3="",'5.工程集計'!$H424=0),"",IF(G$4="均一配賦",G$3/'5.工程集計'!$C$4/'5.工程集計'!$H424,IF(G$4="減価償却費",G$3*'5.工程集計'!$E424/'5.工程集計'!$H424)))</f>
        <v/>
      </c>
      <c r="H424" s="105" t="str">
        <f>IF($C424="","",'5.工程集計'!D424/'5.工程集計'!I424)</f>
        <v/>
      </c>
      <c r="I424" s="105" t="str">
        <f>IF(OR($C424="",I$3="",'5.工程集計'!$I424=0),"",IF(I$4="均一配賦",I$3/'5.工程集計'!$C$4/'5.工程集計'!$I424,IF(I$4="減価償却費",I$3*'5.工程集計'!$E424/'5.工程集計'!$I424)))</f>
        <v/>
      </c>
      <c r="J424" s="106" t="str">
        <f>IF($C424="","",$J$3*'5.工程集計'!G424/'5.工程集計'!I424)</f>
        <v/>
      </c>
      <c r="K424" s="105" t="str">
        <f>IF($C424="","",'3.工程情報'!I424/'5.工程集計'!I424)</f>
        <v/>
      </c>
      <c r="L424" s="105" t="str">
        <f>IF($C424="","",'3.工程情報'!J424/'5.工程集計'!I424)</f>
        <v/>
      </c>
      <c r="M424" s="105" t="str">
        <f>IF($C424="","",'3.工程情報'!K424/'5.工程集計'!I424)</f>
        <v/>
      </c>
      <c r="N424" s="105" t="str">
        <f>IF($C424="","",'3.工程情報'!L424/'5.工程集計'!I424)</f>
        <v/>
      </c>
      <c r="O424" s="105" t="str">
        <f>IF($C424="","",'3.工程情報'!M424/'5.工程集計'!I424)</f>
        <v/>
      </c>
      <c r="P424" s="105" t="str">
        <f>IF(OR($C424="",P$3="",'5.工程集計'!$I424=0),"",IF(P$4="均一配賦",P$3/'5.工程集計'!$C$4/'5.工程集計'!$I424,IF(P$4="減価償却費",P$3*'5.工程集計'!$E424/'5.工程集計'!$I424)))</f>
        <v/>
      </c>
      <c r="Q424" s="105" t="str">
        <f>IF(OR($C424="",Q$3="",'5.工程集計'!$I424=0),"",IF(Q$4="均一配賦",Q$3/'5.工程集計'!$C$4/'5.工程集計'!$I424,IF(Q$4="減価償却費",Q$3*'5.工程集計'!$E424/'5.工程集計'!$I424)))</f>
        <v/>
      </c>
      <c r="R424" s="105" t="str">
        <f>IF(OR($C424="",R$3="",'5.工程集計'!$I424=0),"",IF(R$4="均一配賦",R$3/'5.工程集計'!$C$4/'5.工程集計'!$I424,IF(R$4="減価償却費",R$3*'5.工程集計'!$E424/'5.工程集計'!$I424)))</f>
        <v/>
      </c>
      <c r="S424" s="105" t="str">
        <f>IF(OR($C424="",S$3="",'5.工程集計'!$I424=0),"",IF(S$4="均一配賦",S$3/'5.工程集計'!$C$4/'5.工程集計'!$I424,IF(S$4="減価償却費",S$3*'5.工程集計'!$E424/'5.工程集計'!$I424)))</f>
        <v/>
      </c>
      <c r="T424" s="105" t="str">
        <f>IF(OR($C424="",T$3="",'5.工程集計'!$I424=0),"",IF(T$4="均一配賦",T$3/'5.工程集計'!$C$4/'5.工程集計'!$I424,IF(T$4="減価償却費",T$3*'5.工程集計'!$E424/'5.工程集計'!$I424)))</f>
        <v/>
      </c>
      <c r="U424" s="105" t="str">
        <f>IF(OR($C424="",U$3="",'5.工程集計'!$I424=0),"",IF(U$4="均一配賦",U$3/'5.工程集計'!$C$4/'5.工程集計'!$I424,IF(U$4="減価償却費",U$3*'5.工程集計'!$E424/'5.工程集計'!$I424)))</f>
        <v/>
      </c>
      <c r="V424" s="105" t="str">
        <f>IF(OR($C424="",V$3="",'5.工程集計'!$I424=0),"",IF(V$4="均一配賦",V$3/'5.工程集計'!$C$4/'5.工程集計'!$I424,IF(V$4="減価償却費",V$3*'5.工程集計'!$E424/'5.工程集計'!$I424)))</f>
        <v/>
      </c>
      <c r="W424" s="105" t="str">
        <f>IF(OR($C424="",W$3="",'5.工程集計'!$I424=0),"",IF(W$4="均一配賦",W$3/'5.工程集計'!$C$4/'5.工程集計'!$I424,IF(W$4="減価償却費",W$3*'5.工程集計'!$E424/'5.工程集計'!$I424)))</f>
        <v/>
      </c>
      <c r="X424" s="105" t="str">
        <f>IF(OR($C424="",X$3="",'5.工程集計'!$I424=0),"",IF(X$4="均一配賦",X$3/'5.工程集計'!$C$4/'5.工程集計'!$I424,IF(X$4="減価償却費",X$3*'5.工程集計'!$E424/'5.工程集計'!$I424)))</f>
        <v/>
      </c>
      <c r="Y424" s="105" t="str">
        <f>IF(OR($C424="",Y$3="",'5.工程集計'!$I424=0),"",IF(Y$4="均一配賦",Y$3/'5.工程集計'!$C$4/'5.工程集計'!$I424,IF(Y$4="減価償却費",Y$3*'5.工程集計'!$E424/'5.工程集計'!$I424)))</f>
        <v/>
      </c>
      <c r="Z424" s="105" t="str">
        <f>IF(OR($C424="",Z$3="",'5.工程集計'!$I424=0),"",IF(Z$4="均一配賦",Z$3/'5.工程集計'!$C$4/'5.工程集計'!$I424,IF(Z$4="減価償却費",Z$3*'5.工程集計'!$E424/'5.工程集計'!$I424)))</f>
        <v/>
      </c>
      <c r="AA424" s="105" t="str">
        <f>IF(OR($C424="",AA$3="",'5.工程集計'!$I424=0),"",IF(AA$4="均一配賦",AA$3/'5.工程集計'!$C$4/'5.工程集計'!$I424,IF(AA$4="減価償却費",AA$3*'5.工程集計'!$E424/'5.工程集計'!$I424)))</f>
        <v/>
      </c>
    </row>
    <row r="425" spans="2:27" ht="21.75" customHeight="1">
      <c r="B425" s="14" t="str">
        <f>IF('3.工程情報'!B425="","",'3.工程情報'!B425)</f>
        <v/>
      </c>
      <c r="C425" s="14" t="str">
        <f>IF('3.工程情報'!C425="","",'3.工程情報'!C425)</f>
        <v/>
      </c>
      <c r="D425" s="193" t="str">
        <f t="shared" si="13"/>
        <v/>
      </c>
      <c r="E425" s="193" t="str">
        <f t="shared" si="14"/>
        <v/>
      </c>
      <c r="F425" s="105" t="str">
        <f>IF($C425="","",'3.工程情報'!$H425/'5.工程集計'!$H425)</f>
        <v/>
      </c>
      <c r="G425" s="105" t="str">
        <f>IF(OR($C425="",G$3="",'5.工程集計'!$H425=0),"",IF(G$4="均一配賦",G$3/'5.工程集計'!$C$4/'5.工程集計'!$H425,IF(G$4="減価償却費",G$3*'5.工程集計'!$E425/'5.工程集計'!$H425)))</f>
        <v/>
      </c>
      <c r="H425" s="105" t="str">
        <f>IF($C425="","",'5.工程集計'!D425/'5.工程集計'!I425)</f>
        <v/>
      </c>
      <c r="I425" s="105" t="str">
        <f>IF(OR($C425="",I$3="",'5.工程集計'!$I425=0),"",IF(I$4="均一配賦",I$3/'5.工程集計'!$C$4/'5.工程集計'!$I425,IF(I$4="減価償却費",I$3*'5.工程集計'!$E425/'5.工程集計'!$I425)))</f>
        <v/>
      </c>
      <c r="J425" s="106" t="str">
        <f>IF($C425="","",$J$3*'5.工程集計'!G425/'5.工程集計'!I425)</f>
        <v/>
      </c>
      <c r="K425" s="105" t="str">
        <f>IF($C425="","",'3.工程情報'!I425/'5.工程集計'!I425)</f>
        <v/>
      </c>
      <c r="L425" s="105" t="str">
        <f>IF($C425="","",'3.工程情報'!J425/'5.工程集計'!I425)</f>
        <v/>
      </c>
      <c r="M425" s="105" t="str">
        <f>IF($C425="","",'3.工程情報'!K425/'5.工程集計'!I425)</f>
        <v/>
      </c>
      <c r="N425" s="105" t="str">
        <f>IF($C425="","",'3.工程情報'!L425/'5.工程集計'!I425)</f>
        <v/>
      </c>
      <c r="O425" s="105" t="str">
        <f>IF($C425="","",'3.工程情報'!M425/'5.工程集計'!I425)</f>
        <v/>
      </c>
      <c r="P425" s="105" t="str">
        <f>IF(OR($C425="",P$3="",'5.工程集計'!$I425=0),"",IF(P$4="均一配賦",P$3/'5.工程集計'!$C$4/'5.工程集計'!$I425,IF(P$4="減価償却費",P$3*'5.工程集計'!$E425/'5.工程集計'!$I425)))</f>
        <v/>
      </c>
      <c r="Q425" s="105" t="str">
        <f>IF(OR($C425="",Q$3="",'5.工程集計'!$I425=0),"",IF(Q$4="均一配賦",Q$3/'5.工程集計'!$C$4/'5.工程集計'!$I425,IF(Q$4="減価償却費",Q$3*'5.工程集計'!$E425/'5.工程集計'!$I425)))</f>
        <v/>
      </c>
      <c r="R425" s="105" t="str">
        <f>IF(OR($C425="",R$3="",'5.工程集計'!$I425=0),"",IF(R$4="均一配賦",R$3/'5.工程集計'!$C$4/'5.工程集計'!$I425,IF(R$4="減価償却費",R$3*'5.工程集計'!$E425/'5.工程集計'!$I425)))</f>
        <v/>
      </c>
      <c r="S425" s="105" t="str">
        <f>IF(OR($C425="",S$3="",'5.工程集計'!$I425=0),"",IF(S$4="均一配賦",S$3/'5.工程集計'!$C$4/'5.工程集計'!$I425,IF(S$4="減価償却費",S$3*'5.工程集計'!$E425/'5.工程集計'!$I425)))</f>
        <v/>
      </c>
      <c r="T425" s="105" t="str">
        <f>IF(OR($C425="",T$3="",'5.工程集計'!$I425=0),"",IF(T$4="均一配賦",T$3/'5.工程集計'!$C$4/'5.工程集計'!$I425,IF(T$4="減価償却費",T$3*'5.工程集計'!$E425/'5.工程集計'!$I425)))</f>
        <v/>
      </c>
      <c r="U425" s="105" t="str">
        <f>IF(OR($C425="",U$3="",'5.工程集計'!$I425=0),"",IF(U$4="均一配賦",U$3/'5.工程集計'!$C$4/'5.工程集計'!$I425,IF(U$4="減価償却費",U$3*'5.工程集計'!$E425/'5.工程集計'!$I425)))</f>
        <v/>
      </c>
      <c r="V425" s="105" t="str">
        <f>IF(OR($C425="",V$3="",'5.工程集計'!$I425=0),"",IF(V$4="均一配賦",V$3/'5.工程集計'!$C$4/'5.工程集計'!$I425,IF(V$4="減価償却費",V$3*'5.工程集計'!$E425/'5.工程集計'!$I425)))</f>
        <v/>
      </c>
      <c r="W425" s="105" t="str">
        <f>IF(OR($C425="",W$3="",'5.工程集計'!$I425=0),"",IF(W$4="均一配賦",W$3/'5.工程集計'!$C$4/'5.工程集計'!$I425,IF(W$4="減価償却費",W$3*'5.工程集計'!$E425/'5.工程集計'!$I425)))</f>
        <v/>
      </c>
      <c r="X425" s="105" t="str">
        <f>IF(OR($C425="",X$3="",'5.工程集計'!$I425=0),"",IF(X$4="均一配賦",X$3/'5.工程集計'!$C$4/'5.工程集計'!$I425,IF(X$4="減価償却費",X$3*'5.工程集計'!$E425/'5.工程集計'!$I425)))</f>
        <v/>
      </c>
      <c r="Y425" s="105" t="str">
        <f>IF(OR($C425="",Y$3="",'5.工程集計'!$I425=0),"",IF(Y$4="均一配賦",Y$3/'5.工程集計'!$C$4/'5.工程集計'!$I425,IF(Y$4="減価償却費",Y$3*'5.工程集計'!$E425/'5.工程集計'!$I425)))</f>
        <v/>
      </c>
      <c r="Z425" s="105" t="str">
        <f>IF(OR($C425="",Z$3="",'5.工程集計'!$I425=0),"",IF(Z$4="均一配賦",Z$3/'5.工程集計'!$C$4/'5.工程集計'!$I425,IF(Z$4="減価償却費",Z$3*'5.工程集計'!$E425/'5.工程集計'!$I425)))</f>
        <v/>
      </c>
      <c r="AA425" s="105" t="str">
        <f>IF(OR($C425="",AA$3="",'5.工程集計'!$I425=0),"",IF(AA$4="均一配賦",AA$3/'5.工程集計'!$C$4/'5.工程集計'!$I425,IF(AA$4="減価償却費",AA$3*'5.工程集計'!$E425/'5.工程集計'!$I425)))</f>
        <v/>
      </c>
    </row>
    <row r="426" spans="2:27" ht="21.75" customHeight="1">
      <c r="B426" s="14" t="str">
        <f>IF('3.工程情報'!B426="","",'3.工程情報'!B426)</f>
        <v/>
      </c>
      <c r="C426" s="14" t="str">
        <f>IF('3.工程情報'!C426="","",'3.工程情報'!C426)</f>
        <v/>
      </c>
      <c r="D426" s="193" t="str">
        <f t="shared" si="13"/>
        <v/>
      </c>
      <c r="E426" s="193" t="str">
        <f t="shared" si="14"/>
        <v/>
      </c>
      <c r="F426" s="105" t="str">
        <f>IF($C426="","",'3.工程情報'!$H426/'5.工程集計'!$H426)</f>
        <v/>
      </c>
      <c r="G426" s="105" t="str">
        <f>IF(OR($C426="",G$3="",'5.工程集計'!$H426=0),"",IF(G$4="均一配賦",G$3/'5.工程集計'!$C$4/'5.工程集計'!$H426,IF(G$4="減価償却費",G$3*'5.工程集計'!$E426/'5.工程集計'!$H426)))</f>
        <v/>
      </c>
      <c r="H426" s="105" t="str">
        <f>IF($C426="","",'5.工程集計'!D426/'5.工程集計'!I426)</f>
        <v/>
      </c>
      <c r="I426" s="105" t="str">
        <f>IF(OR($C426="",I$3="",'5.工程集計'!$I426=0),"",IF(I$4="均一配賦",I$3/'5.工程集計'!$C$4/'5.工程集計'!$I426,IF(I$4="減価償却費",I$3*'5.工程集計'!$E426/'5.工程集計'!$I426)))</f>
        <v/>
      </c>
      <c r="J426" s="106" t="str">
        <f>IF($C426="","",$J$3*'5.工程集計'!G426/'5.工程集計'!I426)</f>
        <v/>
      </c>
      <c r="K426" s="105" t="str">
        <f>IF($C426="","",'3.工程情報'!I426/'5.工程集計'!I426)</f>
        <v/>
      </c>
      <c r="L426" s="105" t="str">
        <f>IF($C426="","",'3.工程情報'!J426/'5.工程集計'!I426)</f>
        <v/>
      </c>
      <c r="M426" s="105" t="str">
        <f>IF($C426="","",'3.工程情報'!K426/'5.工程集計'!I426)</f>
        <v/>
      </c>
      <c r="N426" s="105" t="str">
        <f>IF($C426="","",'3.工程情報'!L426/'5.工程集計'!I426)</f>
        <v/>
      </c>
      <c r="O426" s="105" t="str">
        <f>IF($C426="","",'3.工程情報'!M426/'5.工程集計'!I426)</f>
        <v/>
      </c>
      <c r="P426" s="105" t="str">
        <f>IF(OR($C426="",P$3="",'5.工程集計'!$I426=0),"",IF(P$4="均一配賦",P$3/'5.工程集計'!$C$4/'5.工程集計'!$I426,IF(P$4="減価償却費",P$3*'5.工程集計'!$E426/'5.工程集計'!$I426)))</f>
        <v/>
      </c>
      <c r="Q426" s="105" t="str">
        <f>IF(OR($C426="",Q$3="",'5.工程集計'!$I426=0),"",IF(Q$4="均一配賦",Q$3/'5.工程集計'!$C$4/'5.工程集計'!$I426,IF(Q$4="減価償却費",Q$3*'5.工程集計'!$E426/'5.工程集計'!$I426)))</f>
        <v/>
      </c>
      <c r="R426" s="105" t="str">
        <f>IF(OR($C426="",R$3="",'5.工程集計'!$I426=0),"",IF(R$4="均一配賦",R$3/'5.工程集計'!$C$4/'5.工程集計'!$I426,IF(R$4="減価償却費",R$3*'5.工程集計'!$E426/'5.工程集計'!$I426)))</f>
        <v/>
      </c>
      <c r="S426" s="105" t="str">
        <f>IF(OR($C426="",S$3="",'5.工程集計'!$I426=0),"",IF(S$4="均一配賦",S$3/'5.工程集計'!$C$4/'5.工程集計'!$I426,IF(S$4="減価償却費",S$3*'5.工程集計'!$E426/'5.工程集計'!$I426)))</f>
        <v/>
      </c>
      <c r="T426" s="105" t="str">
        <f>IF(OR($C426="",T$3="",'5.工程集計'!$I426=0),"",IF(T$4="均一配賦",T$3/'5.工程集計'!$C$4/'5.工程集計'!$I426,IF(T$4="減価償却費",T$3*'5.工程集計'!$E426/'5.工程集計'!$I426)))</f>
        <v/>
      </c>
      <c r="U426" s="105" t="str">
        <f>IF(OR($C426="",U$3="",'5.工程集計'!$I426=0),"",IF(U$4="均一配賦",U$3/'5.工程集計'!$C$4/'5.工程集計'!$I426,IF(U$4="減価償却費",U$3*'5.工程集計'!$E426/'5.工程集計'!$I426)))</f>
        <v/>
      </c>
      <c r="V426" s="105" t="str">
        <f>IF(OR($C426="",V$3="",'5.工程集計'!$I426=0),"",IF(V$4="均一配賦",V$3/'5.工程集計'!$C$4/'5.工程集計'!$I426,IF(V$4="減価償却費",V$3*'5.工程集計'!$E426/'5.工程集計'!$I426)))</f>
        <v/>
      </c>
      <c r="W426" s="105" t="str">
        <f>IF(OR($C426="",W$3="",'5.工程集計'!$I426=0),"",IF(W$4="均一配賦",W$3/'5.工程集計'!$C$4/'5.工程集計'!$I426,IF(W$4="減価償却費",W$3*'5.工程集計'!$E426/'5.工程集計'!$I426)))</f>
        <v/>
      </c>
      <c r="X426" s="105" t="str">
        <f>IF(OR($C426="",X$3="",'5.工程集計'!$I426=0),"",IF(X$4="均一配賦",X$3/'5.工程集計'!$C$4/'5.工程集計'!$I426,IF(X$4="減価償却費",X$3*'5.工程集計'!$E426/'5.工程集計'!$I426)))</f>
        <v/>
      </c>
      <c r="Y426" s="105" t="str">
        <f>IF(OR($C426="",Y$3="",'5.工程集計'!$I426=0),"",IF(Y$4="均一配賦",Y$3/'5.工程集計'!$C$4/'5.工程集計'!$I426,IF(Y$4="減価償却費",Y$3*'5.工程集計'!$E426/'5.工程集計'!$I426)))</f>
        <v/>
      </c>
      <c r="Z426" s="105" t="str">
        <f>IF(OR($C426="",Z$3="",'5.工程集計'!$I426=0),"",IF(Z$4="均一配賦",Z$3/'5.工程集計'!$C$4/'5.工程集計'!$I426,IF(Z$4="減価償却費",Z$3*'5.工程集計'!$E426/'5.工程集計'!$I426)))</f>
        <v/>
      </c>
      <c r="AA426" s="105" t="str">
        <f>IF(OR($C426="",AA$3="",'5.工程集計'!$I426=0),"",IF(AA$4="均一配賦",AA$3/'5.工程集計'!$C$4/'5.工程集計'!$I426,IF(AA$4="減価償却費",AA$3*'5.工程集計'!$E426/'5.工程集計'!$I426)))</f>
        <v/>
      </c>
    </row>
    <row r="427" spans="2:27" ht="21.75" customHeight="1">
      <c r="B427" s="14" t="str">
        <f>IF('3.工程情報'!B427="","",'3.工程情報'!B427)</f>
        <v/>
      </c>
      <c r="C427" s="14" t="str">
        <f>IF('3.工程情報'!C427="","",'3.工程情報'!C427)</f>
        <v/>
      </c>
      <c r="D427" s="193" t="str">
        <f t="shared" si="13"/>
        <v/>
      </c>
      <c r="E427" s="193" t="str">
        <f t="shared" si="14"/>
        <v/>
      </c>
      <c r="F427" s="105" t="str">
        <f>IF($C427="","",'3.工程情報'!$H427/'5.工程集計'!$H427)</f>
        <v/>
      </c>
      <c r="G427" s="105" t="str">
        <f>IF(OR($C427="",G$3="",'5.工程集計'!$H427=0),"",IF(G$4="均一配賦",G$3/'5.工程集計'!$C$4/'5.工程集計'!$H427,IF(G$4="減価償却費",G$3*'5.工程集計'!$E427/'5.工程集計'!$H427)))</f>
        <v/>
      </c>
      <c r="H427" s="105" t="str">
        <f>IF($C427="","",'5.工程集計'!D427/'5.工程集計'!I427)</f>
        <v/>
      </c>
      <c r="I427" s="105" t="str">
        <f>IF(OR($C427="",I$3="",'5.工程集計'!$I427=0),"",IF(I$4="均一配賦",I$3/'5.工程集計'!$C$4/'5.工程集計'!$I427,IF(I$4="減価償却費",I$3*'5.工程集計'!$E427/'5.工程集計'!$I427)))</f>
        <v/>
      </c>
      <c r="J427" s="106" t="str">
        <f>IF($C427="","",$J$3*'5.工程集計'!G427/'5.工程集計'!I427)</f>
        <v/>
      </c>
      <c r="K427" s="105" t="str">
        <f>IF($C427="","",'3.工程情報'!I427/'5.工程集計'!I427)</f>
        <v/>
      </c>
      <c r="L427" s="105" t="str">
        <f>IF($C427="","",'3.工程情報'!J427/'5.工程集計'!I427)</f>
        <v/>
      </c>
      <c r="M427" s="105" t="str">
        <f>IF($C427="","",'3.工程情報'!K427/'5.工程集計'!I427)</f>
        <v/>
      </c>
      <c r="N427" s="105" t="str">
        <f>IF($C427="","",'3.工程情報'!L427/'5.工程集計'!I427)</f>
        <v/>
      </c>
      <c r="O427" s="105" t="str">
        <f>IF($C427="","",'3.工程情報'!M427/'5.工程集計'!I427)</f>
        <v/>
      </c>
      <c r="P427" s="105" t="str">
        <f>IF(OR($C427="",P$3="",'5.工程集計'!$I427=0),"",IF(P$4="均一配賦",P$3/'5.工程集計'!$C$4/'5.工程集計'!$I427,IF(P$4="減価償却費",P$3*'5.工程集計'!$E427/'5.工程集計'!$I427)))</f>
        <v/>
      </c>
      <c r="Q427" s="105" t="str">
        <f>IF(OR($C427="",Q$3="",'5.工程集計'!$I427=0),"",IF(Q$4="均一配賦",Q$3/'5.工程集計'!$C$4/'5.工程集計'!$I427,IF(Q$4="減価償却費",Q$3*'5.工程集計'!$E427/'5.工程集計'!$I427)))</f>
        <v/>
      </c>
      <c r="R427" s="105" t="str">
        <f>IF(OR($C427="",R$3="",'5.工程集計'!$I427=0),"",IF(R$4="均一配賦",R$3/'5.工程集計'!$C$4/'5.工程集計'!$I427,IF(R$4="減価償却費",R$3*'5.工程集計'!$E427/'5.工程集計'!$I427)))</f>
        <v/>
      </c>
      <c r="S427" s="105" t="str">
        <f>IF(OR($C427="",S$3="",'5.工程集計'!$I427=0),"",IF(S$4="均一配賦",S$3/'5.工程集計'!$C$4/'5.工程集計'!$I427,IF(S$4="減価償却費",S$3*'5.工程集計'!$E427/'5.工程集計'!$I427)))</f>
        <v/>
      </c>
      <c r="T427" s="105" t="str">
        <f>IF(OR($C427="",T$3="",'5.工程集計'!$I427=0),"",IF(T$4="均一配賦",T$3/'5.工程集計'!$C$4/'5.工程集計'!$I427,IF(T$4="減価償却費",T$3*'5.工程集計'!$E427/'5.工程集計'!$I427)))</f>
        <v/>
      </c>
      <c r="U427" s="105" t="str">
        <f>IF(OR($C427="",U$3="",'5.工程集計'!$I427=0),"",IF(U$4="均一配賦",U$3/'5.工程集計'!$C$4/'5.工程集計'!$I427,IF(U$4="減価償却費",U$3*'5.工程集計'!$E427/'5.工程集計'!$I427)))</f>
        <v/>
      </c>
      <c r="V427" s="105" t="str">
        <f>IF(OR($C427="",V$3="",'5.工程集計'!$I427=0),"",IF(V$4="均一配賦",V$3/'5.工程集計'!$C$4/'5.工程集計'!$I427,IF(V$4="減価償却費",V$3*'5.工程集計'!$E427/'5.工程集計'!$I427)))</f>
        <v/>
      </c>
      <c r="W427" s="105" t="str">
        <f>IF(OR($C427="",W$3="",'5.工程集計'!$I427=0),"",IF(W$4="均一配賦",W$3/'5.工程集計'!$C$4/'5.工程集計'!$I427,IF(W$4="減価償却費",W$3*'5.工程集計'!$E427/'5.工程集計'!$I427)))</f>
        <v/>
      </c>
      <c r="X427" s="105" t="str">
        <f>IF(OR($C427="",X$3="",'5.工程集計'!$I427=0),"",IF(X$4="均一配賦",X$3/'5.工程集計'!$C$4/'5.工程集計'!$I427,IF(X$4="減価償却費",X$3*'5.工程集計'!$E427/'5.工程集計'!$I427)))</f>
        <v/>
      </c>
      <c r="Y427" s="105" t="str">
        <f>IF(OR($C427="",Y$3="",'5.工程集計'!$I427=0),"",IF(Y$4="均一配賦",Y$3/'5.工程集計'!$C$4/'5.工程集計'!$I427,IF(Y$4="減価償却費",Y$3*'5.工程集計'!$E427/'5.工程集計'!$I427)))</f>
        <v/>
      </c>
      <c r="Z427" s="105" t="str">
        <f>IF(OR($C427="",Z$3="",'5.工程集計'!$I427=0),"",IF(Z$4="均一配賦",Z$3/'5.工程集計'!$C$4/'5.工程集計'!$I427,IF(Z$4="減価償却費",Z$3*'5.工程集計'!$E427/'5.工程集計'!$I427)))</f>
        <v/>
      </c>
      <c r="AA427" s="105" t="str">
        <f>IF(OR($C427="",AA$3="",'5.工程集計'!$I427=0),"",IF(AA$4="均一配賦",AA$3/'5.工程集計'!$C$4/'5.工程集計'!$I427,IF(AA$4="減価償却費",AA$3*'5.工程集計'!$E427/'5.工程集計'!$I427)))</f>
        <v/>
      </c>
    </row>
    <row r="428" spans="2:27" ht="21.75" customHeight="1">
      <c r="B428" s="14" t="str">
        <f>IF('3.工程情報'!B428="","",'3.工程情報'!B428)</f>
        <v/>
      </c>
      <c r="C428" s="14" t="str">
        <f>IF('3.工程情報'!C428="","",'3.工程情報'!C428)</f>
        <v/>
      </c>
      <c r="D428" s="193" t="str">
        <f t="shared" si="13"/>
        <v/>
      </c>
      <c r="E428" s="193" t="str">
        <f t="shared" si="14"/>
        <v/>
      </c>
      <c r="F428" s="105" t="str">
        <f>IF($C428="","",'3.工程情報'!$H428/'5.工程集計'!$H428)</f>
        <v/>
      </c>
      <c r="G428" s="105" t="str">
        <f>IF(OR($C428="",G$3="",'5.工程集計'!$H428=0),"",IF(G$4="均一配賦",G$3/'5.工程集計'!$C$4/'5.工程集計'!$H428,IF(G$4="減価償却費",G$3*'5.工程集計'!$E428/'5.工程集計'!$H428)))</f>
        <v/>
      </c>
      <c r="H428" s="105" t="str">
        <f>IF($C428="","",'5.工程集計'!D428/'5.工程集計'!I428)</f>
        <v/>
      </c>
      <c r="I428" s="105" t="str">
        <f>IF(OR($C428="",I$3="",'5.工程集計'!$I428=0),"",IF(I$4="均一配賦",I$3/'5.工程集計'!$C$4/'5.工程集計'!$I428,IF(I$4="減価償却費",I$3*'5.工程集計'!$E428/'5.工程集計'!$I428)))</f>
        <v/>
      </c>
      <c r="J428" s="106" t="str">
        <f>IF($C428="","",$J$3*'5.工程集計'!G428/'5.工程集計'!I428)</f>
        <v/>
      </c>
      <c r="K428" s="105" t="str">
        <f>IF($C428="","",'3.工程情報'!I428/'5.工程集計'!I428)</f>
        <v/>
      </c>
      <c r="L428" s="105" t="str">
        <f>IF($C428="","",'3.工程情報'!J428/'5.工程集計'!I428)</f>
        <v/>
      </c>
      <c r="M428" s="105" t="str">
        <f>IF($C428="","",'3.工程情報'!K428/'5.工程集計'!I428)</f>
        <v/>
      </c>
      <c r="N428" s="105" t="str">
        <f>IF($C428="","",'3.工程情報'!L428/'5.工程集計'!I428)</f>
        <v/>
      </c>
      <c r="O428" s="105" t="str">
        <f>IF($C428="","",'3.工程情報'!M428/'5.工程集計'!I428)</f>
        <v/>
      </c>
      <c r="P428" s="105" t="str">
        <f>IF(OR($C428="",P$3="",'5.工程集計'!$I428=0),"",IF(P$4="均一配賦",P$3/'5.工程集計'!$C$4/'5.工程集計'!$I428,IF(P$4="減価償却費",P$3*'5.工程集計'!$E428/'5.工程集計'!$I428)))</f>
        <v/>
      </c>
      <c r="Q428" s="105" t="str">
        <f>IF(OR($C428="",Q$3="",'5.工程集計'!$I428=0),"",IF(Q$4="均一配賦",Q$3/'5.工程集計'!$C$4/'5.工程集計'!$I428,IF(Q$4="減価償却費",Q$3*'5.工程集計'!$E428/'5.工程集計'!$I428)))</f>
        <v/>
      </c>
      <c r="R428" s="105" t="str">
        <f>IF(OR($C428="",R$3="",'5.工程集計'!$I428=0),"",IF(R$4="均一配賦",R$3/'5.工程集計'!$C$4/'5.工程集計'!$I428,IF(R$4="減価償却費",R$3*'5.工程集計'!$E428/'5.工程集計'!$I428)))</f>
        <v/>
      </c>
      <c r="S428" s="105" t="str">
        <f>IF(OR($C428="",S$3="",'5.工程集計'!$I428=0),"",IF(S$4="均一配賦",S$3/'5.工程集計'!$C$4/'5.工程集計'!$I428,IF(S$4="減価償却費",S$3*'5.工程集計'!$E428/'5.工程集計'!$I428)))</f>
        <v/>
      </c>
      <c r="T428" s="105" t="str">
        <f>IF(OR($C428="",T$3="",'5.工程集計'!$I428=0),"",IF(T$4="均一配賦",T$3/'5.工程集計'!$C$4/'5.工程集計'!$I428,IF(T$4="減価償却費",T$3*'5.工程集計'!$E428/'5.工程集計'!$I428)))</f>
        <v/>
      </c>
      <c r="U428" s="105" t="str">
        <f>IF(OR($C428="",U$3="",'5.工程集計'!$I428=0),"",IF(U$4="均一配賦",U$3/'5.工程集計'!$C$4/'5.工程集計'!$I428,IF(U$4="減価償却費",U$3*'5.工程集計'!$E428/'5.工程集計'!$I428)))</f>
        <v/>
      </c>
      <c r="V428" s="105" t="str">
        <f>IF(OR($C428="",V$3="",'5.工程集計'!$I428=0),"",IF(V$4="均一配賦",V$3/'5.工程集計'!$C$4/'5.工程集計'!$I428,IF(V$4="減価償却費",V$3*'5.工程集計'!$E428/'5.工程集計'!$I428)))</f>
        <v/>
      </c>
      <c r="W428" s="105" t="str">
        <f>IF(OR($C428="",W$3="",'5.工程集計'!$I428=0),"",IF(W$4="均一配賦",W$3/'5.工程集計'!$C$4/'5.工程集計'!$I428,IF(W$4="減価償却費",W$3*'5.工程集計'!$E428/'5.工程集計'!$I428)))</f>
        <v/>
      </c>
      <c r="X428" s="105" t="str">
        <f>IF(OR($C428="",X$3="",'5.工程集計'!$I428=0),"",IF(X$4="均一配賦",X$3/'5.工程集計'!$C$4/'5.工程集計'!$I428,IF(X$4="減価償却費",X$3*'5.工程集計'!$E428/'5.工程集計'!$I428)))</f>
        <v/>
      </c>
      <c r="Y428" s="105" t="str">
        <f>IF(OR($C428="",Y$3="",'5.工程集計'!$I428=0),"",IF(Y$4="均一配賦",Y$3/'5.工程集計'!$C$4/'5.工程集計'!$I428,IF(Y$4="減価償却費",Y$3*'5.工程集計'!$E428/'5.工程集計'!$I428)))</f>
        <v/>
      </c>
      <c r="Z428" s="105" t="str">
        <f>IF(OR($C428="",Z$3="",'5.工程集計'!$I428=0),"",IF(Z$4="均一配賦",Z$3/'5.工程集計'!$C$4/'5.工程集計'!$I428,IF(Z$4="減価償却費",Z$3*'5.工程集計'!$E428/'5.工程集計'!$I428)))</f>
        <v/>
      </c>
      <c r="AA428" s="105" t="str">
        <f>IF(OR($C428="",AA$3="",'5.工程集計'!$I428=0),"",IF(AA$4="均一配賦",AA$3/'5.工程集計'!$C$4/'5.工程集計'!$I428,IF(AA$4="減価償却費",AA$3*'5.工程集計'!$E428/'5.工程集計'!$I428)))</f>
        <v/>
      </c>
    </row>
    <row r="429" spans="2:27" ht="21.75" customHeight="1">
      <c r="B429" s="14" t="str">
        <f>IF('3.工程情報'!B429="","",'3.工程情報'!B429)</f>
        <v/>
      </c>
      <c r="C429" s="14" t="str">
        <f>IF('3.工程情報'!C429="","",'3.工程情報'!C429)</f>
        <v/>
      </c>
      <c r="D429" s="193" t="str">
        <f t="shared" si="13"/>
        <v/>
      </c>
      <c r="E429" s="193" t="str">
        <f t="shared" si="14"/>
        <v/>
      </c>
      <c r="F429" s="105" t="str">
        <f>IF($C429="","",'3.工程情報'!$H429/'5.工程集計'!$H429)</f>
        <v/>
      </c>
      <c r="G429" s="105" t="str">
        <f>IF(OR($C429="",G$3="",'5.工程集計'!$H429=0),"",IF(G$4="均一配賦",G$3/'5.工程集計'!$C$4/'5.工程集計'!$H429,IF(G$4="減価償却費",G$3*'5.工程集計'!$E429/'5.工程集計'!$H429)))</f>
        <v/>
      </c>
      <c r="H429" s="105" t="str">
        <f>IF($C429="","",'5.工程集計'!D429/'5.工程集計'!I429)</f>
        <v/>
      </c>
      <c r="I429" s="105" t="str">
        <f>IF(OR($C429="",I$3="",'5.工程集計'!$I429=0),"",IF(I$4="均一配賦",I$3/'5.工程集計'!$C$4/'5.工程集計'!$I429,IF(I$4="減価償却費",I$3*'5.工程集計'!$E429/'5.工程集計'!$I429)))</f>
        <v/>
      </c>
      <c r="J429" s="106" t="str">
        <f>IF($C429="","",$J$3*'5.工程集計'!G429/'5.工程集計'!I429)</f>
        <v/>
      </c>
      <c r="K429" s="105" t="str">
        <f>IF($C429="","",'3.工程情報'!I429/'5.工程集計'!I429)</f>
        <v/>
      </c>
      <c r="L429" s="105" t="str">
        <f>IF($C429="","",'3.工程情報'!J429/'5.工程集計'!I429)</f>
        <v/>
      </c>
      <c r="M429" s="105" t="str">
        <f>IF($C429="","",'3.工程情報'!K429/'5.工程集計'!I429)</f>
        <v/>
      </c>
      <c r="N429" s="105" t="str">
        <f>IF($C429="","",'3.工程情報'!L429/'5.工程集計'!I429)</f>
        <v/>
      </c>
      <c r="O429" s="105" t="str">
        <f>IF($C429="","",'3.工程情報'!M429/'5.工程集計'!I429)</f>
        <v/>
      </c>
      <c r="P429" s="105" t="str">
        <f>IF(OR($C429="",P$3="",'5.工程集計'!$I429=0),"",IF(P$4="均一配賦",P$3/'5.工程集計'!$C$4/'5.工程集計'!$I429,IF(P$4="減価償却費",P$3*'5.工程集計'!$E429/'5.工程集計'!$I429)))</f>
        <v/>
      </c>
      <c r="Q429" s="105" t="str">
        <f>IF(OR($C429="",Q$3="",'5.工程集計'!$I429=0),"",IF(Q$4="均一配賦",Q$3/'5.工程集計'!$C$4/'5.工程集計'!$I429,IF(Q$4="減価償却費",Q$3*'5.工程集計'!$E429/'5.工程集計'!$I429)))</f>
        <v/>
      </c>
      <c r="R429" s="105" t="str">
        <f>IF(OR($C429="",R$3="",'5.工程集計'!$I429=0),"",IF(R$4="均一配賦",R$3/'5.工程集計'!$C$4/'5.工程集計'!$I429,IF(R$4="減価償却費",R$3*'5.工程集計'!$E429/'5.工程集計'!$I429)))</f>
        <v/>
      </c>
      <c r="S429" s="105" t="str">
        <f>IF(OR($C429="",S$3="",'5.工程集計'!$I429=0),"",IF(S$4="均一配賦",S$3/'5.工程集計'!$C$4/'5.工程集計'!$I429,IF(S$4="減価償却費",S$3*'5.工程集計'!$E429/'5.工程集計'!$I429)))</f>
        <v/>
      </c>
      <c r="T429" s="105" t="str">
        <f>IF(OR($C429="",T$3="",'5.工程集計'!$I429=0),"",IF(T$4="均一配賦",T$3/'5.工程集計'!$C$4/'5.工程集計'!$I429,IF(T$4="減価償却費",T$3*'5.工程集計'!$E429/'5.工程集計'!$I429)))</f>
        <v/>
      </c>
      <c r="U429" s="105" t="str">
        <f>IF(OR($C429="",U$3="",'5.工程集計'!$I429=0),"",IF(U$4="均一配賦",U$3/'5.工程集計'!$C$4/'5.工程集計'!$I429,IF(U$4="減価償却費",U$3*'5.工程集計'!$E429/'5.工程集計'!$I429)))</f>
        <v/>
      </c>
      <c r="V429" s="105" t="str">
        <f>IF(OR($C429="",V$3="",'5.工程集計'!$I429=0),"",IF(V$4="均一配賦",V$3/'5.工程集計'!$C$4/'5.工程集計'!$I429,IF(V$4="減価償却費",V$3*'5.工程集計'!$E429/'5.工程集計'!$I429)))</f>
        <v/>
      </c>
      <c r="W429" s="105" t="str">
        <f>IF(OR($C429="",W$3="",'5.工程集計'!$I429=0),"",IF(W$4="均一配賦",W$3/'5.工程集計'!$C$4/'5.工程集計'!$I429,IF(W$4="減価償却費",W$3*'5.工程集計'!$E429/'5.工程集計'!$I429)))</f>
        <v/>
      </c>
      <c r="X429" s="105" t="str">
        <f>IF(OR($C429="",X$3="",'5.工程集計'!$I429=0),"",IF(X$4="均一配賦",X$3/'5.工程集計'!$C$4/'5.工程集計'!$I429,IF(X$4="減価償却費",X$3*'5.工程集計'!$E429/'5.工程集計'!$I429)))</f>
        <v/>
      </c>
      <c r="Y429" s="105" t="str">
        <f>IF(OR($C429="",Y$3="",'5.工程集計'!$I429=0),"",IF(Y$4="均一配賦",Y$3/'5.工程集計'!$C$4/'5.工程集計'!$I429,IF(Y$4="減価償却費",Y$3*'5.工程集計'!$E429/'5.工程集計'!$I429)))</f>
        <v/>
      </c>
      <c r="Z429" s="105" t="str">
        <f>IF(OR($C429="",Z$3="",'5.工程集計'!$I429=0),"",IF(Z$4="均一配賦",Z$3/'5.工程集計'!$C$4/'5.工程集計'!$I429,IF(Z$4="減価償却費",Z$3*'5.工程集計'!$E429/'5.工程集計'!$I429)))</f>
        <v/>
      </c>
      <c r="AA429" s="105" t="str">
        <f>IF(OR($C429="",AA$3="",'5.工程集計'!$I429=0),"",IF(AA$4="均一配賦",AA$3/'5.工程集計'!$C$4/'5.工程集計'!$I429,IF(AA$4="減価償却費",AA$3*'5.工程集計'!$E429/'5.工程集計'!$I429)))</f>
        <v/>
      </c>
    </row>
    <row r="430" spans="2:27" ht="21.75" customHeight="1">
      <c r="B430" s="14" t="str">
        <f>IF('3.工程情報'!B430="","",'3.工程情報'!B430)</f>
        <v/>
      </c>
      <c r="C430" s="14" t="str">
        <f>IF('3.工程情報'!C430="","",'3.工程情報'!C430)</f>
        <v/>
      </c>
      <c r="D430" s="193" t="str">
        <f t="shared" si="13"/>
        <v/>
      </c>
      <c r="E430" s="193" t="str">
        <f t="shared" si="14"/>
        <v/>
      </c>
      <c r="F430" s="105" t="str">
        <f>IF($C430="","",'3.工程情報'!$H430/'5.工程集計'!$H430)</f>
        <v/>
      </c>
      <c r="G430" s="105" t="str">
        <f>IF(OR($C430="",G$3="",'5.工程集計'!$H430=0),"",IF(G$4="均一配賦",G$3/'5.工程集計'!$C$4/'5.工程集計'!$H430,IF(G$4="減価償却費",G$3*'5.工程集計'!$E430/'5.工程集計'!$H430)))</f>
        <v/>
      </c>
      <c r="H430" s="105" t="str">
        <f>IF($C430="","",'5.工程集計'!D430/'5.工程集計'!I430)</f>
        <v/>
      </c>
      <c r="I430" s="105" t="str">
        <f>IF(OR($C430="",I$3="",'5.工程集計'!$I430=0),"",IF(I$4="均一配賦",I$3/'5.工程集計'!$C$4/'5.工程集計'!$I430,IF(I$4="減価償却費",I$3*'5.工程集計'!$E430/'5.工程集計'!$I430)))</f>
        <v/>
      </c>
      <c r="J430" s="106" t="str">
        <f>IF($C430="","",$J$3*'5.工程集計'!G430/'5.工程集計'!I430)</f>
        <v/>
      </c>
      <c r="K430" s="105" t="str">
        <f>IF($C430="","",'3.工程情報'!I430/'5.工程集計'!I430)</f>
        <v/>
      </c>
      <c r="L430" s="105" t="str">
        <f>IF($C430="","",'3.工程情報'!J430/'5.工程集計'!I430)</f>
        <v/>
      </c>
      <c r="M430" s="105" t="str">
        <f>IF($C430="","",'3.工程情報'!K430/'5.工程集計'!I430)</f>
        <v/>
      </c>
      <c r="N430" s="105" t="str">
        <f>IF($C430="","",'3.工程情報'!L430/'5.工程集計'!I430)</f>
        <v/>
      </c>
      <c r="O430" s="105" t="str">
        <f>IF($C430="","",'3.工程情報'!M430/'5.工程集計'!I430)</f>
        <v/>
      </c>
      <c r="P430" s="105" t="str">
        <f>IF(OR($C430="",P$3="",'5.工程集計'!$I430=0),"",IF(P$4="均一配賦",P$3/'5.工程集計'!$C$4/'5.工程集計'!$I430,IF(P$4="減価償却費",P$3*'5.工程集計'!$E430/'5.工程集計'!$I430)))</f>
        <v/>
      </c>
      <c r="Q430" s="105" t="str">
        <f>IF(OR($C430="",Q$3="",'5.工程集計'!$I430=0),"",IF(Q$4="均一配賦",Q$3/'5.工程集計'!$C$4/'5.工程集計'!$I430,IF(Q$4="減価償却費",Q$3*'5.工程集計'!$E430/'5.工程集計'!$I430)))</f>
        <v/>
      </c>
      <c r="R430" s="105" t="str">
        <f>IF(OR($C430="",R$3="",'5.工程集計'!$I430=0),"",IF(R$4="均一配賦",R$3/'5.工程集計'!$C$4/'5.工程集計'!$I430,IF(R$4="減価償却費",R$3*'5.工程集計'!$E430/'5.工程集計'!$I430)))</f>
        <v/>
      </c>
      <c r="S430" s="105" t="str">
        <f>IF(OR($C430="",S$3="",'5.工程集計'!$I430=0),"",IF(S$4="均一配賦",S$3/'5.工程集計'!$C$4/'5.工程集計'!$I430,IF(S$4="減価償却費",S$3*'5.工程集計'!$E430/'5.工程集計'!$I430)))</f>
        <v/>
      </c>
      <c r="T430" s="105" t="str">
        <f>IF(OR($C430="",T$3="",'5.工程集計'!$I430=0),"",IF(T$4="均一配賦",T$3/'5.工程集計'!$C$4/'5.工程集計'!$I430,IF(T$4="減価償却費",T$3*'5.工程集計'!$E430/'5.工程集計'!$I430)))</f>
        <v/>
      </c>
      <c r="U430" s="105" t="str">
        <f>IF(OR($C430="",U$3="",'5.工程集計'!$I430=0),"",IF(U$4="均一配賦",U$3/'5.工程集計'!$C$4/'5.工程集計'!$I430,IF(U$4="減価償却費",U$3*'5.工程集計'!$E430/'5.工程集計'!$I430)))</f>
        <v/>
      </c>
      <c r="V430" s="105" t="str">
        <f>IF(OR($C430="",V$3="",'5.工程集計'!$I430=0),"",IF(V$4="均一配賦",V$3/'5.工程集計'!$C$4/'5.工程集計'!$I430,IF(V$4="減価償却費",V$3*'5.工程集計'!$E430/'5.工程集計'!$I430)))</f>
        <v/>
      </c>
      <c r="W430" s="105" t="str">
        <f>IF(OR($C430="",W$3="",'5.工程集計'!$I430=0),"",IF(W$4="均一配賦",W$3/'5.工程集計'!$C$4/'5.工程集計'!$I430,IF(W$4="減価償却費",W$3*'5.工程集計'!$E430/'5.工程集計'!$I430)))</f>
        <v/>
      </c>
      <c r="X430" s="105" t="str">
        <f>IF(OR($C430="",X$3="",'5.工程集計'!$I430=0),"",IF(X$4="均一配賦",X$3/'5.工程集計'!$C$4/'5.工程集計'!$I430,IF(X$4="減価償却費",X$3*'5.工程集計'!$E430/'5.工程集計'!$I430)))</f>
        <v/>
      </c>
      <c r="Y430" s="105" t="str">
        <f>IF(OR($C430="",Y$3="",'5.工程集計'!$I430=0),"",IF(Y$4="均一配賦",Y$3/'5.工程集計'!$C$4/'5.工程集計'!$I430,IF(Y$4="減価償却費",Y$3*'5.工程集計'!$E430/'5.工程集計'!$I430)))</f>
        <v/>
      </c>
      <c r="Z430" s="105" t="str">
        <f>IF(OR($C430="",Z$3="",'5.工程集計'!$I430=0),"",IF(Z$4="均一配賦",Z$3/'5.工程集計'!$C$4/'5.工程集計'!$I430,IF(Z$4="減価償却費",Z$3*'5.工程集計'!$E430/'5.工程集計'!$I430)))</f>
        <v/>
      </c>
      <c r="AA430" s="105" t="str">
        <f>IF(OR($C430="",AA$3="",'5.工程集計'!$I430=0),"",IF(AA$4="均一配賦",AA$3/'5.工程集計'!$C$4/'5.工程集計'!$I430,IF(AA$4="減価償却費",AA$3*'5.工程集計'!$E430/'5.工程集計'!$I430)))</f>
        <v/>
      </c>
    </row>
    <row r="431" spans="2:27" ht="21.75" customHeight="1">
      <c r="B431" s="14" t="str">
        <f>IF('3.工程情報'!B431="","",'3.工程情報'!B431)</f>
        <v/>
      </c>
      <c r="C431" s="14" t="str">
        <f>IF('3.工程情報'!C431="","",'3.工程情報'!C431)</f>
        <v/>
      </c>
      <c r="D431" s="193" t="str">
        <f t="shared" si="13"/>
        <v/>
      </c>
      <c r="E431" s="193" t="str">
        <f t="shared" si="14"/>
        <v/>
      </c>
      <c r="F431" s="105" t="str">
        <f>IF($C431="","",'3.工程情報'!$H431/'5.工程集計'!$H431)</f>
        <v/>
      </c>
      <c r="G431" s="105" t="str">
        <f>IF(OR($C431="",G$3="",'5.工程集計'!$H431=0),"",IF(G$4="均一配賦",G$3/'5.工程集計'!$C$4/'5.工程集計'!$H431,IF(G$4="減価償却費",G$3*'5.工程集計'!$E431/'5.工程集計'!$H431)))</f>
        <v/>
      </c>
      <c r="H431" s="105" t="str">
        <f>IF($C431="","",'5.工程集計'!D431/'5.工程集計'!I431)</f>
        <v/>
      </c>
      <c r="I431" s="105" t="str">
        <f>IF(OR($C431="",I$3="",'5.工程集計'!$I431=0),"",IF(I$4="均一配賦",I$3/'5.工程集計'!$C$4/'5.工程集計'!$I431,IF(I$4="減価償却費",I$3*'5.工程集計'!$E431/'5.工程集計'!$I431)))</f>
        <v/>
      </c>
      <c r="J431" s="106" t="str">
        <f>IF($C431="","",$J$3*'5.工程集計'!G431/'5.工程集計'!I431)</f>
        <v/>
      </c>
      <c r="K431" s="105" t="str">
        <f>IF($C431="","",'3.工程情報'!I431/'5.工程集計'!I431)</f>
        <v/>
      </c>
      <c r="L431" s="105" t="str">
        <f>IF($C431="","",'3.工程情報'!J431/'5.工程集計'!I431)</f>
        <v/>
      </c>
      <c r="M431" s="105" t="str">
        <f>IF($C431="","",'3.工程情報'!K431/'5.工程集計'!I431)</f>
        <v/>
      </c>
      <c r="N431" s="105" t="str">
        <f>IF($C431="","",'3.工程情報'!L431/'5.工程集計'!I431)</f>
        <v/>
      </c>
      <c r="O431" s="105" t="str">
        <f>IF($C431="","",'3.工程情報'!M431/'5.工程集計'!I431)</f>
        <v/>
      </c>
      <c r="P431" s="105" t="str">
        <f>IF(OR($C431="",P$3="",'5.工程集計'!$I431=0),"",IF(P$4="均一配賦",P$3/'5.工程集計'!$C$4/'5.工程集計'!$I431,IF(P$4="減価償却費",P$3*'5.工程集計'!$E431/'5.工程集計'!$I431)))</f>
        <v/>
      </c>
      <c r="Q431" s="105" t="str">
        <f>IF(OR($C431="",Q$3="",'5.工程集計'!$I431=0),"",IF(Q$4="均一配賦",Q$3/'5.工程集計'!$C$4/'5.工程集計'!$I431,IF(Q$4="減価償却費",Q$3*'5.工程集計'!$E431/'5.工程集計'!$I431)))</f>
        <v/>
      </c>
      <c r="R431" s="105" t="str">
        <f>IF(OR($C431="",R$3="",'5.工程集計'!$I431=0),"",IF(R$4="均一配賦",R$3/'5.工程集計'!$C$4/'5.工程集計'!$I431,IF(R$4="減価償却費",R$3*'5.工程集計'!$E431/'5.工程集計'!$I431)))</f>
        <v/>
      </c>
      <c r="S431" s="105" t="str">
        <f>IF(OR($C431="",S$3="",'5.工程集計'!$I431=0),"",IF(S$4="均一配賦",S$3/'5.工程集計'!$C$4/'5.工程集計'!$I431,IF(S$4="減価償却費",S$3*'5.工程集計'!$E431/'5.工程集計'!$I431)))</f>
        <v/>
      </c>
      <c r="T431" s="105" t="str">
        <f>IF(OR($C431="",T$3="",'5.工程集計'!$I431=0),"",IF(T$4="均一配賦",T$3/'5.工程集計'!$C$4/'5.工程集計'!$I431,IF(T$4="減価償却費",T$3*'5.工程集計'!$E431/'5.工程集計'!$I431)))</f>
        <v/>
      </c>
      <c r="U431" s="105" t="str">
        <f>IF(OR($C431="",U$3="",'5.工程集計'!$I431=0),"",IF(U$4="均一配賦",U$3/'5.工程集計'!$C$4/'5.工程集計'!$I431,IF(U$4="減価償却費",U$3*'5.工程集計'!$E431/'5.工程集計'!$I431)))</f>
        <v/>
      </c>
      <c r="V431" s="105" t="str">
        <f>IF(OR($C431="",V$3="",'5.工程集計'!$I431=0),"",IF(V$4="均一配賦",V$3/'5.工程集計'!$C$4/'5.工程集計'!$I431,IF(V$4="減価償却費",V$3*'5.工程集計'!$E431/'5.工程集計'!$I431)))</f>
        <v/>
      </c>
      <c r="W431" s="105" t="str">
        <f>IF(OR($C431="",W$3="",'5.工程集計'!$I431=0),"",IF(W$4="均一配賦",W$3/'5.工程集計'!$C$4/'5.工程集計'!$I431,IF(W$4="減価償却費",W$3*'5.工程集計'!$E431/'5.工程集計'!$I431)))</f>
        <v/>
      </c>
      <c r="X431" s="105" t="str">
        <f>IF(OR($C431="",X$3="",'5.工程集計'!$I431=0),"",IF(X$4="均一配賦",X$3/'5.工程集計'!$C$4/'5.工程集計'!$I431,IF(X$4="減価償却費",X$3*'5.工程集計'!$E431/'5.工程集計'!$I431)))</f>
        <v/>
      </c>
      <c r="Y431" s="105" t="str">
        <f>IF(OR($C431="",Y$3="",'5.工程集計'!$I431=0),"",IF(Y$4="均一配賦",Y$3/'5.工程集計'!$C$4/'5.工程集計'!$I431,IF(Y$4="減価償却費",Y$3*'5.工程集計'!$E431/'5.工程集計'!$I431)))</f>
        <v/>
      </c>
      <c r="Z431" s="105" t="str">
        <f>IF(OR($C431="",Z$3="",'5.工程集計'!$I431=0),"",IF(Z$4="均一配賦",Z$3/'5.工程集計'!$C$4/'5.工程集計'!$I431,IF(Z$4="減価償却費",Z$3*'5.工程集計'!$E431/'5.工程集計'!$I431)))</f>
        <v/>
      </c>
      <c r="AA431" s="105" t="str">
        <f>IF(OR($C431="",AA$3="",'5.工程集計'!$I431=0),"",IF(AA$4="均一配賦",AA$3/'5.工程集計'!$C$4/'5.工程集計'!$I431,IF(AA$4="減価償却費",AA$3*'5.工程集計'!$E431/'5.工程集計'!$I431)))</f>
        <v/>
      </c>
    </row>
    <row r="432" spans="2:27" ht="21.75" customHeight="1">
      <c r="B432" s="14" t="str">
        <f>IF('3.工程情報'!B432="","",'3.工程情報'!B432)</f>
        <v/>
      </c>
      <c r="C432" s="14" t="str">
        <f>IF('3.工程情報'!C432="","",'3.工程情報'!C432)</f>
        <v/>
      </c>
      <c r="D432" s="193" t="str">
        <f t="shared" si="13"/>
        <v/>
      </c>
      <c r="E432" s="193" t="str">
        <f t="shared" si="14"/>
        <v/>
      </c>
      <c r="F432" s="105" t="str">
        <f>IF($C432="","",'3.工程情報'!$H432/'5.工程集計'!$H432)</f>
        <v/>
      </c>
      <c r="G432" s="105" t="str">
        <f>IF(OR($C432="",G$3="",'5.工程集計'!$H432=0),"",IF(G$4="均一配賦",G$3/'5.工程集計'!$C$4/'5.工程集計'!$H432,IF(G$4="減価償却費",G$3*'5.工程集計'!$E432/'5.工程集計'!$H432)))</f>
        <v/>
      </c>
      <c r="H432" s="105" t="str">
        <f>IF($C432="","",'5.工程集計'!D432/'5.工程集計'!I432)</f>
        <v/>
      </c>
      <c r="I432" s="105" t="str">
        <f>IF(OR($C432="",I$3="",'5.工程集計'!$I432=0),"",IF(I$4="均一配賦",I$3/'5.工程集計'!$C$4/'5.工程集計'!$I432,IF(I$4="減価償却費",I$3*'5.工程集計'!$E432/'5.工程集計'!$I432)))</f>
        <v/>
      </c>
      <c r="J432" s="106" t="str">
        <f>IF($C432="","",$J$3*'5.工程集計'!G432/'5.工程集計'!I432)</f>
        <v/>
      </c>
      <c r="K432" s="105" t="str">
        <f>IF($C432="","",'3.工程情報'!I432/'5.工程集計'!I432)</f>
        <v/>
      </c>
      <c r="L432" s="105" t="str">
        <f>IF($C432="","",'3.工程情報'!J432/'5.工程集計'!I432)</f>
        <v/>
      </c>
      <c r="M432" s="105" t="str">
        <f>IF($C432="","",'3.工程情報'!K432/'5.工程集計'!I432)</f>
        <v/>
      </c>
      <c r="N432" s="105" t="str">
        <f>IF($C432="","",'3.工程情報'!L432/'5.工程集計'!I432)</f>
        <v/>
      </c>
      <c r="O432" s="105" t="str">
        <f>IF($C432="","",'3.工程情報'!M432/'5.工程集計'!I432)</f>
        <v/>
      </c>
      <c r="P432" s="105" t="str">
        <f>IF(OR($C432="",P$3="",'5.工程集計'!$I432=0),"",IF(P$4="均一配賦",P$3/'5.工程集計'!$C$4/'5.工程集計'!$I432,IF(P$4="減価償却費",P$3*'5.工程集計'!$E432/'5.工程集計'!$I432)))</f>
        <v/>
      </c>
      <c r="Q432" s="105" t="str">
        <f>IF(OR($C432="",Q$3="",'5.工程集計'!$I432=0),"",IF(Q$4="均一配賦",Q$3/'5.工程集計'!$C$4/'5.工程集計'!$I432,IF(Q$4="減価償却費",Q$3*'5.工程集計'!$E432/'5.工程集計'!$I432)))</f>
        <v/>
      </c>
      <c r="R432" s="105" t="str">
        <f>IF(OR($C432="",R$3="",'5.工程集計'!$I432=0),"",IF(R$4="均一配賦",R$3/'5.工程集計'!$C$4/'5.工程集計'!$I432,IF(R$4="減価償却費",R$3*'5.工程集計'!$E432/'5.工程集計'!$I432)))</f>
        <v/>
      </c>
      <c r="S432" s="105" t="str">
        <f>IF(OR($C432="",S$3="",'5.工程集計'!$I432=0),"",IF(S$4="均一配賦",S$3/'5.工程集計'!$C$4/'5.工程集計'!$I432,IF(S$4="減価償却費",S$3*'5.工程集計'!$E432/'5.工程集計'!$I432)))</f>
        <v/>
      </c>
      <c r="T432" s="105" t="str">
        <f>IF(OR($C432="",T$3="",'5.工程集計'!$I432=0),"",IF(T$4="均一配賦",T$3/'5.工程集計'!$C$4/'5.工程集計'!$I432,IF(T$4="減価償却費",T$3*'5.工程集計'!$E432/'5.工程集計'!$I432)))</f>
        <v/>
      </c>
      <c r="U432" s="105" t="str">
        <f>IF(OR($C432="",U$3="",'5.工程集計'!$I432=0),"",IF(U$4="均一配賦",U$3/'5.工程集計'!$C$4/'5.工程集計'!$I432,IF(U$4="減価償却費",U$3*'5.工程集計'!$E432/'5.工程集計'!$I432)))</f>
        <v/>
      </c>
      <c r="V432" s="105" t="str">
        <f>IF(OR($C432="",V$3="",'5.工程集計'!$I432=0),"",IF(V$4="均一配賦",V$3/'5.工程集計'!$C$4/'5.工程集計'!$I432,IF(V$4="減価償却費",V$3*'5.工程集計'!$E432/'5.工程集計'!$I432)))</f>
        <v/>
      </c>
      <c r="W432" s="105" t="str">
        <f>IF(OR($C432="",W$3="",'5.工程集計'!$I432=0),"",IF(W$4="均一配賦",W$3/'5.工程集計'!$C$4/'5.工程集計'!$I432,IF(W$4="減価償却費",W$3*'5.工程集計'!$E432/'5.工程集計'!$I432)))</f>
        <v/>
      </c>
      <c r="X432" s="105" t="str">
        <f>IF(OR($C432="",X$3="",'5.工程集計'!$I432=0),"",IF(X$4="均一配賦",X$3/'5.工程集計'!$C$4/'5.工程集計'!$I432,IF(X$4="減価償却費",X$3*'5.工程集計'!$E432/'5.工程集計'!$I432)))</f>
        <v/>
      </c>
      <c r="Y432" s="105" t="str">
        <f>IF(OR($C432="",Y$3="",'5.工程集計'!$I432=0),"",IF(Y$4="均一配賦",Y$3/'5.工程集計'!$C$4/'5.工程集計'!$I432,IF(Y$4="減価償却費",Y$3*'5.工程集計'!$E432/'5.工程集計'!$I432)))</f>
        <v/>
      </c>
      <c r="Z432" s="105" t="str">
        <f>IF(OR($C432="",Z$3="",'5.工程集計'!$I432=0),"",IF(Z$4="均一配賦",Z$3/'5.工程集計'!$C$4/'5.工程集計'!$I432,IF(Z$4="減価償却費",Z$3*'5.工程集計'!$E432/'5.工程集計'!$I432)))</f>
        <v/>
      </c>
      <c r="AA432" s="105" t="str">
        <f>IF(OR($C432="",AA$3="",'5.工程集計'!$I432=0),"",IF(AA$4="均一配賦",AA$3/'5.工程集計'!$C$4/'5.工程集計'!$I432,IF(AA$4="減価償却費",AA$3*'5.工程集計'!$E432/'5.工程集計'!$I432)))</f>
        <v/>
      </c>
    </row>
    <row r="433" spans="2:27" ht="21.75" customHeight="1">
      <c r="B433" s="14" t="str">
        <f>IF('3.工程情報'!B433="","",'3.工程情報'!B433)</f>
        <v/>
      </c>
      <c r="C433" s="14" t="str">
        <f>IF('3.工程情報'!C433="","",'3.工程情報'!C433)</f>
        <v/>
      </c>
      <c r="D433" s="193" t="str">
        <f t="shared" si="13"/>
        <v/>
      </c>
      <c r="E433" s="193" t="str">
        <f t="shared" si="14"/>
        <v/>
      </c>
      <c r="F433" s="105" t="str">
        <f>IF($C433="","",'3.工程情報'!$H433/'5.工程集計'!$H433)</f>
        <v/>
      </c>
      <c r="G433" s="105" t="str">
        <f>IF(OR($C433="",G$3="",'5.工程集計'!$H433=0),"",IF(G$4="均一配賦",G$3/'5.工程集計'!$C$4/'5.工程集計'!$H433,IF(G$4="減価償却費",G$3*'5.工程集計'!$E433/'5.工程集計'!$H433)))</f>
        <v/>
      </c>
      <c r="H433" s="105" t="str">
        <f>IF($C433="","",'5.工程集計'!D433/'5.工程集計'!I433)</f>
        <v/>
      </c>
      <c r="I433" s="105" t="str">
        <f>IF(OR($C433="",I$3="",'5.工程集計'!$I433=0),"",IF(I$4="均一配賦",I$3/'5.工程集計'!$C$4/'5.工程集計'!$I433,IF(I$4="減価償却費",I$3*'5.工程集計'!$E433/'5.工程集計'!$I433)))</f>
        <v/>
      </c>
      <c r="J433" s="106" t="str">
        <f>IF($C433="","",$J$3*'5.工程集計'!G433/'5.工程集計'!I433)</f>
        <v/>
      </c>
      <c r="K433" s="105" t="str">
        <f>IF($C433="","",'3.工程情報'!I433/'5.工程集計'!I433)</f>
        <v/>
      </c>
      <c r="L433" s="105" t="str">
        <f>IF($C433="","",'3.工程情報'!J433/'5.工程集計'!I433)</f>
        <v/>
      </c>
      <c r="M433" s="105" t="str">
        <f>IF($C433="","",'3.工程情報'!K433/'5.工程集計'!I433)</f>
        <v/>
      </c>
      <c r="N433" s="105" t="str">
        <f>IF($C433="","",'3.工程情報'!L433/'5.工程集計'!I433)</f>
        <v/>
      </c>
      <c r="O433" s="105" t="str">
        <f>IF($C433="","",'3.工程情報'!M433/'5.工程集計'!I433)</f>
        <v/>
      </c>
      <c r="P433" s="105" t="str">
        <f>IF(OR($C433="",P$3="",'5.工程集計'!$I433=0),"",IF(P$4="均一配賦",P$3/'5.工程集計'!$C$4/'5.工程集計'!$I433,IF(P$4="減価償却費",P$3*'5.工程集計'!$E433/'5.工程集計'!$I433)))</f>
        <v/>
      </c>
      <c r="Q433" s="105" t="str">
        <f>IF(OR($C433="",Q$3="",'5.工程集計'!$I433=0),"",IF(Q$4="均一配賦",Q$3/'5.工程集計'!$C$4/'5.工程集計'!$I433,IF(Q$4="減価償却費",Q$3*'5.工程集計'!$E433/'5.工程集計'!$I433)))</f>
        <v/>
      </c>
      <c r="R433" s="105" t="str">
        <f>IF(OR($C433="",R$3="",'5.工程集計'!$I433=0),"",IF(R$4="均一配賦",R$3/'5.工程集計'!$C$4/'5.工程集計'!$I433,IF(R$4="減価償却費",R$3*'5.工程集計'!$E433/'5.工程集計'!$I433)))</f>
        <v/>
      </c>
      <c r="S433" s="105" t="str">
        <f>IF(OR($C433="",S$3="",'5.工程集計'!$I433=0),"",IF(S$4="均一配賦",S$3/'5.工程集計'!$C$4/'5.工程集計'!$I433,IF(S$4="減価償却費",S$3*'5.工程集計'!$E433/'5.工程集計'!$I433)))</f>
        <v/>
      </c>
      <c r="T433" s="105" t="str">
        <f>IF(OR($C433="",T$3="",'5.工程集計'!$I433=0),"",IF(T$4="均一配賦",T$3/'5.工程集計'!$C$4/'5.工程集計'!$I433,IF(T$4="減価償却費",T$3*'5.工程集計'!$E433/'5.工程集計'!$I433)))</f>
        <v/>
      </c>
      <c r="U433" s="105" t="str">
        <f>IF(OR($C433="",U$3="",'5.工程集計'!$I433=0),"",IF(U$4="均一配賦",U$3/'5.工程集計'!$C$4/'5.工程集計'!$I433,IF(U$4="減価償却費",U$3*'5.工程集計'!$E433/'5.工程集計'!$I433)))</f>
        <v/>
      </c>
      <c r="V433" s="105" t="str">
        <f>IF(OR($C433="",V$3="",'5.工程集計'!$I433=0),"",IF(V$4="均一配賦",V$3/'5.工程集計'!$C$4/'5.工程集計'!$I433,IF(V$4="減価償却費",V$3*'5.工程集計'!$E433/'5.工程集計'!$I433)))</f>
        <v/>
      </c>
      <c r="W433" s="105" t="str">
        <f>IF(OR($C433="",W$3="",'5.工程集計'!$I433=0),"",IF(W$4="均一配賦",W$3/'5.工程集計'!$C$4/'5.工程集計'!$I433,IF(W$4="減価償却費",W$3*'5.工程集計'!$E433/'5.工程集計'!$I433)))</f>
        <v/>
      </c>
      <c r="X433" s="105" t="str">
        <f>IF(OR($C433="",X$3="",'5.工程集計'!$I433=0),"",IF(X$4="均一配賦",X$3/'5.工程集計'!$C$4/'5.工程集計'!$I433,IF(X$4="減価償却費",X$3*'5.工程集計'!$E433/'5.工程集計'!$I433)))</f>
        <v/>
      </c>
      <c r="Y433" s="105" t="str">
        <f>IF(OR($C433="",Y$3="",'5.工程集計'!$I433=0),"",IF(Y$4="均一配賦",Y$3/'5.工程集計'!$C$4/'5.工程集計'!$I433,IF(Y$4="減価償却費",Y$3*'5.工程集計'!$E433/'5.工程集計'!$I433)))</f>
        <v/>
      </c>
      <c r="Z433" s="105" t="str">
        <f>IF(OR($C433="",Z$3="",'5.工程集計'!$I433=0),"",IF(Z$4="均一配賦",Z$3/'5.工程集計'!$C$4/'5.工程集計'!$I433,IF(Z$4="減価償却費",Z$3*'5.工程集計'!$E433/'5.工程集計'!$I433)))</f>
        <v/>
      </c>
      <c r="AA433" s="105" t="str">
        <f>IF(OR($C433="",AA$3="",'5.工程集計'!$I433=0),"",IF(AA$4="均一配賦",AA$3/'5.工程集計'!$C$4/'5.工程集計'!$I433,IF(AA$4="減価償却費",AA$3*'5.工程集計'!$E433/'5.工程集計'!$I433)))</f>
        <v/>
      </c>
    </row>
    <row r="434" spans="2:27" ht="21.75" customHeight="1">
      <c r="B434" s="14" t="str">
        <f>IF('3.工程情報'!B434="","",'3.工程情報'!B434)</f>
        <v/>
      </c>
      <c r="C434" s="14" t="str">
        <f>IF('3.工程情報'!C434="","",'3.工程情報'!C434)</f>
        <v/>
      </c>
      <c r="D434" s="193" t="str">
        <f t="shared" si="13"/>
        <v/>
      </c>
      <c r="E434" s="193" t="str">
        <f t="shared" si="14"/>
        <v/>
      </c>
      <c r="F434" s="105" t="str">
        <f>IF($C434="","",'3.工程情報'!$H434/'5.工程集計'!$H434)</f>
        <v/>
      </c>
      <c r="G434" s="105" t="str">
        <f>IF(OR($C434="",G$3="",'5.工程集計'!$H434=0),"",IF(G$4="均一配賦",G$3/'5.工程集計'!$C$4/'5.工程集計'!$H434,IF(G$4="減価償却費",G$3*'5.工程集計'!$E434/'5.工程集計'!$H434)))</f>
        <v/>
      </c>
      <c r="H434" s="105" t="str">
        <f>IF($C434="","",'5.工程集計'!D434/'5.工程集計'!I434)</f>
        <v/>
      </c>
      <c r="I434" s="105" t="str">
        <f>IF(OR($C434="",I$3="",'5.工程集計'!$I434=0),"",IF(I$4="均一配賦",I$3/'5.工程集計'!$C$4/'5.工程集計'!$I434,IF(I$4="減価償却費",I$3*'5.工程集計'!$E434/'5.工程集計'!$I434)))</f>
        <v/>
      </c>
      <c r="J434" s="106" t="str">
        <f>IF($C434="","",$J$3*'5.工程集計'!G434/'5.工程集計'!I434)</f>
        <v/>
      </c>
      <c r="K434" s="105" t="str">
        <f>IF($C434="","",'3.工程情報'!I434/'5.工程集計'!I434)</f>
        <v/>
      </c>
      <c r="L434" s="105" t="str">
        <f>IF($C434="","",'3.工程情報'!J434/'5.工程集計'!I434)</f>
        <v/>
      </c>
      <c r="M434" s="105" t="str">
        <f>IF($C434="","",'3.工程情報'!K434/'5.工程集計'!I434)</f>
        <v/>
      </c>
      <c r="N434" s="105" t="str">
        <f>IF($C434="","",'3.工程情報'!L434/'5.工程集計'!I434)</f>
        <v/>
      </c>
      <c r="O434" s="105" t="str">
        <f>IF($C434="","",'3.工程情報'!M434/'5.工程集計'!I434)</f>
        <v/>
      </c>
      <c r="P434" s="105" t="str">
        <f>IF(OR($C434="",P$3="",'5.工程集計'!$I434=0),"",IF(P$4="均一配賦",P$3/'5.工程集計'!$C$4/'5.工程集計'!$I434,IF(P$4="減価償却費",P$3*'5.工程集計'!$E434/'5.工程集計'!$I434)))</f>
        <v/>
      </c>
      <c r="Q434" s="105" t="str">
        <f>IF(OR($C434="",Q$3="",'5.工程集計'!$I434=0),"",IF(Q$4="均一配賦",Q$3/'5.工程集計'!$C$4/'5.工程集計'!$I434,IF(Q$4="減価償却費",Q$3*'5.工程集計'!$E434/'5.工程集計'!$I434)))</f>
        <v/>
      </c>
      <c r="R434" s="105" t="str">
        <f>IF(OR($C434="",R$3="",'5.工程集計'!$I434=0),"",IF(R$4="均一配賦",R$3/'5.工程集計'!$C$4/'5.工程集計'!$I434,IF(R$4="減価償却費",R$3*'5.工程集計'!$E434/'5.工程集計'!$I434)))</f>
        <v/>
      </c>
      <c r="S434" s="105" t="str">
        <f>IF(OR($C434="",S$3="",'5.工程集計'!$I434=0),"",IF(S$4="均一配賦",S$3/'5.工程集計'!$C$4/'5.工程集計'!$I434,IF(S$4="減価償却費",S$3*'5.工程集計'!$E434/'5.工程集計'!$I434)))</f>
        <v/>
      </c>
      <c r="T434" s="105" t="str">
        <f>IF(OR($C434="",T$3="",'5.工程集計'!$I434=0),"",IF(T$4="均一配賦",T$3/'5.工程集計'!$C$4/'5.工程集計'!$I434,IF(T$4="減価償却費",T$3*'5.工程集計'!$E434/'5.工程集計'!$I434)))</f>
        <v/>
      </c>
      <c r="U434" s="105" t="str">
        <f>IF(OR($C434="",U$3="",'5.工程集計'!$I434=0),"",IF(U$4="均一配賦",U$3/'5.工程集計'!$C$4/'5.工程集計'!$I434,IF(U$4="減価償却費",U$3*'5.工程集計'!$E434/'5.工程集計'!$I434)))</f>
        <v/>
      </c>
      <c r="V434" s="105" t="str">
        <f>IF(OR($C434="",V$3="",'5.工程集計'!$I434=0),"",IF(V$4="均一配賦",V$3/'5.工程集計'!$C$4/'5.工程集計'!$I434,IF(V$4="減価償却費",V$3*'5.工程集計'!$E434/'5.工程集計'!$I434)))</f>
        <v/>
      </c>
      <c r="W434" s="105" t="str">
        <f>IF(OR($C434="",W$3="",'5.工程集計'!$I434=0),"",IF(W$4="均一配賦",W$3/'5.工程集計'!$C$4/'5.工程集計'!$I434,IF(W$4="減価償却費",W$3*'5.工程集計'!$E434/'5.工程集計'!$I434)))</f>
        <v/>
      </c>
      <c r="X434" s="105" t="str">
        <f>IF(OR($C434="",X$3="",'5.工程集計'!$I434=0),"",IF(X$4="均一配賦",X$3/'5.工程集計'!$C$4/'5.工程集計'!$I434,IF(X$4="減価償却費",X$3*'5.工程集計'!$E434/'5.工程集計'!$I434)))</f>
        <v/>
      </c>
      <c r="Y434" s="105" t="str">
        <f>IF(OR($C434="",Y$3="",'5.工程集計'!$I434=0),"",IF(Y$4="均一配賦",Y$3/'5.工程集計'!$C$4/'5.工程集計'!$I434,IF(Y$4="減価償却費",Y$3*'5.工程集計'!$E434/'5.工程集計'!$I434)))</f>
        <v/>
      </c>
      <c r="Z434" s="105" t="str">
        <f>IF(OR($C434="",Z$3="",'5.工程集計'!$I434=0),"",IF(Z$4="均一配賦",Z$3/'5.工程集計'!$C$4/'5.工程集計'!$I434,IF(Z$4="減価償却費",Z$3*'5.工程集計'!$E434/'5.工程集計'!$I434)))</f>
        <v/>
      </c>
      <c r="AA434" s="105" t="str">
        <f>IF(OR($C434="",AA$3="",'5.工程集計'!$I434=0),"",IF(AA$4="均一配賦",AA$3/'5.工程集計'!$C$4/'5.工程集計'!$I434,IF(AA$4="減価償却費",AA$3*'5.工程集計'!$E434/'5.工程集計'!$I434)))</f>
        <v/>
      </c>
    </row>
    <row r="435" spans="2:27" ht="21.75" customHeight="1">
      <c r="B435" s="14" t="str">
        <f>IF('3.工程情報'!B435="","",'3.工程情報'!B435)</f>
        <v/>
      </c>
      <c r="C435" s="14" t="str">
        <f>IF('3.工程情報'!C435="","",'3.工程情報'!C435)</f>
        <v/>
      </c>
      <c r="D435" s="193" t="str">
        <f t="shared" si="13"/>
        <v/>
      </c>
      <c r="E435" s="193" t="str">
        <f t="shared" si="14"/>
        <v/>
      </c>
      <c r="F435" s="105" t="str">
        <f>IF($C435="","",'3.工程情報'!$H435/'5.工程集計'!$H435)</f>
        <v/>
      </c>
      <c r="G435" s="105" t="str">
        <f>IF(OR($C435="",G$3="",'5.工程集計'!$H435=0),"",IF(G$4="均一配賦",G$3/'5.工程集計'!$C$4/'5.工程集計'!$H435,IF(G$4="減価償却費",G$3*'5.工程集計'!$E435/'5.工程集計'!$H435)))</f>
        <v/>
      </c>
      <c r="H435" s="105" t="str">
        <f>IF($C435="","",'5.工程集計'!D435/'5.工程集計'!I435)</f>
        <v/>
      </c>
      <c r="I435" s="105" t="str">
        <f>IF(OR($C435="",I$3="",'5.工程集計'!$I435=0),"",IF(I$4="均一配賦",I$3/'5.工程集計'!$C$4/'5.工程集計'!$I435,IF(I$4="減価償却費",I$3*'5.工程集計'!$E435/'5.工程集計'!$I435)))</f>
        <v/>
      </c>
      <c r="J435" s="106" t="str">
        <f>IF($C435="","",$J$3*'5.工程集計'!G435/'5.工程集計'!I435)</f>
        <v/>
      </c>
      <c r="K435" s="105" t="str">
        <f>IF($C435="","",'3.工程情報'!I435/'5.工程集計'!I435)</f>
        <v/>
      </c>
      <c r="L435" s="105" t="str">
        <f>IF($C435="","",'3.工程情報'!J435/'5.工程集計'!I435)</f>
        <v/>
      </c>
      <c r="M435" s="105" t="str">
        <f>IF($C435="","",'3.工程情報'!K435/'5.工程集計'!I435)</f>
        <v/>
      </c>
      <c r="N435" s="105" t="str">
        <f>IF($C435="","",'3.工程情報'!L435/'5.工程集計'!I435)</f>
        <v/>
      </c>
      <c r="O435" s="105" t="str">
        <f>IF($C435="","",'3.工程情報'!M435/'5.工程集計'!I435)</f>
        <v/>
      </c>
      <c r="P435" s="105" t="str">
        <f>IF(OR($C435="",P$3="",'5.工程集計'!$I435=0),"",IF(P$4="均一配賦",P$3/'5.工程集計'!$C$4/'5.工程集計'!$I435,IF(P$4="減価償却費",P$3*'5.工程集計'!$E435/'5.工程集計'!$I435)))</f>
        <v/>
      </c>
      <c r="Q435" s="105" t="str">
        <f>IF(OR($C435="",Q$3="",'5.工程集計'!$I435=0),"",IF(Q$4="均一配賦",Q$3/'5.工程集計'!$C$4/'5.工程集計'!$I435,IF(Q$4="減価償却費",Q$3*'5.工程集計'!$E435/'5.工程集計'!$I435)))</f>
        <v/>
      </c>
      <c r="R435" s="105" t="str">
        <f>IF(OR($C435="",R$3="",'5.工程集計'!$I435=0),"",IF(R$4="均一配賦",R$3/'5.工程集計'!$C$4/'5.工程集計'!$I435,IF(R$4="減価償却費",R$3*'5.工程集計'!$E435/'5.工程集計'!$I435)))</f>
        <v/>
      </c>
      <c r="S435" s="105" t="str">
        <f>IF(OR($C435="",S$3="",'5.工程集計'!$I435=0),"",IF(S$4="均一配賦",S$3/'5.工程集計'!$C$4/'5.工程集計'!$I435,IF(S$4="減価償却費",S$3*'5.工程集計'!$E435/'5.工程集計'!$I435)))</f>
        <v/>
      </c>
      <c r="T435" s="105" t="str">
        <f>IF(OR($C435="",T$3="",'5.工程集計'!$I435=0),"",IF(T$4="均一配賦",T$3/'5.工程集計'!$C$4/'5.工程集計'!$I435,IF(T$4="減価償却費",T$3*'5.工程集計'!$E435/'5.工程集計'!$I435)))</f>
        <v/>
      </c>
      <c r="U435" s="105" t="str">
        <f>IF(OR($C435="",U$3="",'5.工程集計'!$I435=0),"",IF(U$4="均一配賦",U$3/'5.工程集計'!$C$4/'5.工程集計'!$I435,IF(U$4="減価償却費",U$3*'5.工程集計'!$E435/'5.工程集計'!$I435)))</f>
        <v/>
      </c>
      <c r="V435" s="105" t="str">
        <f>IF(OR($C435="",V$3="",'5.工程集計'!$I435=0),"",IF(V$4="均一配賦",V$3/'5.工程集計'!$C$4/'5.工程集計'!$I435,IF(V$4="減価償却費",V$3*'5.工程集計'!$E435/'5.工程集計'!$I435)))</f>
        <v/>
      </c>
      <c r="W435" s="105" t="str">
        <f>IF(OR($C435="",W$3="",'5.工程集計'!$I435=0),"",IF(W$4="均一配賦",W$3/'5.工程集計'!$C$4/'5.工程集計'!$I435,IF(W$4="減価償却費",W$3*'5.工程集計'!$E435/'5.工程集計'!$I435)))</f>
        <v/>
      </c>
      <c r="X435" s="105" t="str">
        <f>IF(OR($C435="",X$3="",'5.工程集計'!$I435=0),"",IF(X$4="均一配賦",X$3/'5.工程集計'!$C$4/'5.工程集計'!$I435,IF(X$4="減価償却費",X$3*'5.工程集計'!$E435/'5.工程集計'!$I435)))</f>
        <v/>
      </c>
      <c r="Y435" s="105" t="str">
        <f>IF(OR($C435="",Y$3="",'5.工程集計'!$I435=0),"",IF(Y$4="均一配賦",Y$3/'5.工程集計'!$C$4/'5.工程集計'!$I435,IF(Y$4="減価償却費",Y$3*'5.工程集計'!$E435/'5.工程集計'!$I435)))</f>
        <v/>
      </c>
      <c r="Z435" s="105" t="str">
        <f>IF(OR($C435="",Z$3="",'5.工程集計'!$I435=0),"",IF(Z$4="均一配賦",Z$3/'5.工程集計'!$C$4/'5.工程集計'!$I435,IF(Z$4="減価償却費",Z$3*'5.工程集計'!$E435/'5.工程集計'!$I435)))</f>
        <v/>
      </c>
      <c r="AA435" s="105" t="str">
        <f>IF(OR($C435="",AA$3="",'5.工程集計'!$I435=0),"",IF(AA$4="均一配賦",AA$3/'5.工程集計'!$C$4/'5.工程集計'!$I435,IF(AA$4="減価償却費",AA$3*'5.工程集計'!$E435/'5.工程集計'!$I435)))</f>
        <v/>
      </c>
    </row>
    <row r="436" spans="2:27" ht="21.75" customHeight="1">
      <c r="B436" s="14" t="str">
        <f>IF('3.工程情報'!B436="","",'3.工程情報'!B436)</f>
        <v/>
      </c>
      <c r="C436" s="14" t="str">
        <f>IF('3.工程情報'!C436="","",'3.工程情報'!C436)</f>
        <v/>
      </c>
      <c r="D436" s="193" t="str">
        <f t="shared" si="13"/>
        <v/>
      </c>
      <c r="E436" s="193" t="str">
        <f t="shared" si="14"/>
        <v/>
      </c>
      <c r="F436" s="105" t="str">
        <f>IF($C436="","",'3.工程情報'!$H436/'5.工程集計'!$H436)</f>
        <v/>
      </c>
      <c r="G436" s="105" t="str">
        <f>IF(OR($C436="",G$3="",'5.工程集計'!$H436=0),"",IF(G$4="均一配賦",G$3/'5.工程集計'!$C$4/'5.工程集計'!$H436,IF(G$4="減価償却費",G$3*'5.工程集計'!$E436/'5.工程集計'!$H436)))</f>
        <v/>
      </c>
      <c r="H436" s="105" t="str">
        <f>IF($C436="","",'5.工程集計'!D436/'5.工程集計'!I436)</f>
        <v/>
      </c>
      <c r="I436" s="105" t="str">
        <f>IF(OR($C436="",I$3="",'5.工程集計'!$I436=0),"",IF(I$4="均一配賦",I$3/'5.工程集計'!$C$4/'5.工程集計'!$I436,IF(I$4="減価償却費",I$3*'5.工程集計'!$E436/'5.工程集計'!$I436)))</f>
        <v/>
      </c>
      <c r="J436" s="106" t="str">
        <f>IF($C436="","",$J$3*'5.工程集計'!G436/'5.工程集計'!I436)</f>
        <v/>
      </c>
      <c r="K436" s="105" t="str">
        <f>IF($C436="","",'3.工程情報'!I436/'5.工程集計'!I436)</f>
        <v/>
      </c>
      <c r="L436" s="105" t="str">
        <f>IF($C436="","",'3.工程情報'!J436/'5.工程集計'!I436)</f>
        <v/>
      </c>
      <c r="M436" s="105" t="str">
        <f>IF($C436="","",'3.工程情報'!K436/'5.工程集計'!I436)</f>
        <v/>
      </c>
      <c r="N436" s="105" t="str">
        <f>IF($C436="","",'3.工程情報'!L436/'5.工程集計'!I436)</f>
        <v/>
      </c>
      <c r="O436" s="105" t="str">
        <f>IF($C436="","",'3.工程情報'!M436/'5.工程集計'!I436)</f>
        <v/>
      </c>
      <c r="P436" s="105" t="str">
        <f>IF(OR($C436="",P$3="",'5.工程集計'!$I436=0),"",IF(P$4="均一配賦",P$3/'5.工程集計'!$C$4/'5.工程集計'!$I436,IF(P$4="減価償却費",P$3*'5.工程集計'!$E436/'5.工程集計'!$I436)))</f>
        <v/>
      </c>
      <c r="Q436" s="105" t="str">
        <f>IF(OR($C436="",Q$3="",'5.工程集計'!$I436=0),"",IF(Q$4="均一配賦",Q$3/'5.工程集計'!$C$4/'5.工程集計'!$I436,IF(Q$4="減価償却費",Q$3*'5.工程集計'!$E436/'5.工程集計'!$I436)))</f>
        <v/>
      </c>
      <c r="R436" s="105" t="str">
        <f>IF(OR($C436="",R$3="",'5.工程集計'!$I436=0),"",IF(R$4="均一配賦",R$3/'5.工程集計'!$C$4/'5.工程集計'!$I436,IF(R$4="減価償却費",R$3*'5.工程集計'!$E436/'5.工程集計'!$I436)))</f>
        <v/>
      </c>
      <c r="S436" s="105" t="str">
        <f>IF(OR($C436="",S$3="",'5.工程集計'!$I436=0),"",IF(S$4="均一配賦",S$3/'5.工程集計'!$C$4/'5.工程集計'!$I436,IF(S$4="減価償却費",S$3*'5.工程集計'!$E436/'5.工程集計'!$I436)))</f>
        <v/>
      </c>
      <c r="T436" s="105" t="str">
        <f>IF(OR($C436="",T$3="",'5.工程集計'!$I436=0),"",IF(T$4="均一配賦",T$3/'5.工程集計'!$C$4/'5.工程集計'!$I436,IF(T$4="減価償却費",T$3*'5.工程集計'!$E436/'5.工程集計'!$I436)))</f>
        <v/>
      </c>
      <c r="U436" s="105" t="str">
        <f>IF(OR($C436="",U$3="",'5.工程集計'!$I436=0),"",IF(U$4="均一配賦",U$3/'5.工程集計'!$C$4/'5.工程集計'!$I436,IF(U$4="減価償却費",U$3*'5.工程集計'!$E436/'5.工程集計'!$I436)))</f>
        <v/>
      </c>
      <c r="V436" s="105" t="str">
        <f>IF(OR($C436="",V$3="",'5.工程集計'!$I436=0),"",IF(V$4="均一配賦",V$3/'5.工程集計'!$C$4/'5.工程集計'!$I436,IF(V$4="減価償却費",V$3*'5.工程集計'!$E436/'5.工程集計'!$I436)))</f>
        <v/>
      </c>
      <c r="W436" s="105" t="str">
        <f>IF(OR($C436="",W$3="",'5.工程集計'!$I436=0),"",IF(W$4="均一配賦",W$3/'5.工程集計'!$C$4/'5.工程集計'!$I436,IF(W$4="減価償却費",W$3*'5.工程集計'!$E436/'5.工程集計'!$I436)))</f>
        <v/>
      </c>
      <c r="X436" s="105" t="str">
        <f>IF(OR($C436="",X$3="",'5.工程集計'!$I436=0),"",IF(X$4="均一配賦",X$3/'5.工程集計'!$C$4/'5.工程集計'!$I436,IF(X$4="減価償却費",X$3*'5.工程集計'!$E436/'5.工程集計'!$I436)))</f>
        <v/>
      </c>
      <c r="Y436" s="105" t="str">
        <f>IF(OR($C436="",Y$3="",'5.工程集計'!$I436=0),"",IF(Y$4="均一配賦",Y$3/'5.工程集計'!$C$4/'5.工程集計'!$I436,IF(Y$4="減価償却費",Y$3*'5.工程集計'!$E436/'5.工程集計'!$I436)))</f>
        <v/>
      </c>
      <c r="Z436" s="105" t="str">
        <f>IF(OR($C436="",Z$3="",'5.工程集計'!$I436=0),"",IF(Z$4="均一配賦",Z$3/'5.工程集計'!$C$4/'5.工程集計'!$I436,IF(Z$4="減価償却費",Z$3*'5.工程集計'!$E436/'5.工程集計'!$I436)))</f>
        <v/>
      </c>
      <c r="AA436" s="105" t="str">
        <f>IF(OR($C436="",AA$3="",'5.工程集計'!$I436=0),"",IF(AA$4="均一配賦",AA$3/'5.工程集計'!$C$4/'5.工程集計'!$I436,IF(AA$4="減価償却費",AA$3*'5.工程集計'!$E436/'5.工程集計'!$I436)))</f>
        <v/>
      </c>
    </row>
    <row r="437" spans="2:27" ht="21.75" customHeight="1">
      <c r="B437" s="14" t="str">
        <f>IF('3.工程情報'!B437="","",'3.工程情報'!B437)</f>
        <v/>
      </c>
      <c r="C437" s="14" t="str">
        <f>IF('3.工程情報'!C437="","",'3.工程情報'!C437)</f>
        <v/>
      </c>
      <c r="D437" s="193" t="str">
        <f t="shared" si="13"/>
        <v/>
      </c>
      <c r="E437" s="193" t="str">
        <f t="shared" si="14"/>
        <v/>
      </c>
      <c r="F437" s="105" t="str">
        <f>IF($C437="","",'3.工程情報'!$H437/'5.工程集計'!$H437)</f>
        <v/>
      </c>
      <c r="G437" s="105" t="str">
        <f>IF(OR($C437="",G$3="",'5.工程集計'!$H437=0),"",IF(G$4="均一配賦",G$3/'5.工程集計'!$C$4/'5.工程集計'!$H437,IF(G$4="減価償却費",G$3*'5.工程集計'!$E437/'5.工程集計'!$H437)))</f>
        <v/>
      </c>
      <c r="H437" s="105" t="str">
        <f>IF($C437="","",'5.工程集計'!D437/'5.工程集計'!I437)</f>
        <v/>
      </c>
      <c r="I437" s="105" t="str">
        <f>IF(OR($C437="",I$3="",'5.工程集計'!$I437=0),"",IF(I$4="均一配賦",I$3/'5.工程集計'!$C$4/'5.工程集計'!$I437,IF(I$4="減価償却費",I$3*'5.工程集計'!$E437/'5.工程集計'!$I437)))</f>
        <v/>
      </c>
      <c r="J437" s="106" t="str">
        <f>IF($C437="","",$J$3*'5.工程集計'!G437/'5.工程集計'!I437)</f>
        <v/>
      </c>
      <c r="K437" s="105" t="str">
        <f>IF($C437="","",'3.工程情報'!I437/'5.工程集計'!I437)</f>
        <v/>
      </c>
      <c r="L437" s="105" t="str">
        <f>IF($C437="","",'3.工程情報'!J437/'5.工程集計'!I437)</f>
        <v/>
      </c>
      <c r="M437" s="105" t="str">
        <f>IF($C437="","",'3.工程情報'!K437/'5.工程集計'!I437)</f>
        <v/>
      </c>
      <c r="N437" s="105" t="str">
        <f>IF($C437="","",'3.工程情報'!L437/'5.工程集計'!I437)</f>
        <v/>
      </c>
      <c r="O437" s="105" t="str">
        <f>IF($C437="","",'3.工程情報'!M437/'5.工程集計'!I437)</f>
        <v/>
      </c>
      <c r="P437" s="105" t="str">
        <f>IF(OR($C437="",P$3="",'5.工程集計'!$I437=0),"",IF(P$4="均一配賦",P$3/'5.工程集計'!$C$4/'5.工程集計'!$I437,IF(P$4="減価償却費",P$3*'5.工程集計'!$E437/'5.工程集計'!$I437)))</f>
        <v/>
      </c>
      <c r="Q437" s="105" t="str">
        <f>IF(OR($C437="",Q$3="",'5.工程集計'!$I437=0),"",IF(Q$4="均一配賦",Q$3/'5.工程集計'!$C$4/'5.工程集計'!$I437,IF(Q$4="減価償却費",Q$3*'5.工程集計'!$E437/'5.工程集計'!$I437)))</f>
        <v/>
      </c>
      <c r="R437" s="105" t="str">
        <f>IF(OR($C437="",R$3="",'5.工程集計'!$I437=0),"",IF(R$4="均一配賦",R$3/'5.工程集計'!$C$4/'5.工程集計'!$I437,IF(R$4="減価償却費",R$3*'5.工程集計'!$E437/'5.工程集計'!$I437)))</f>
        <v/>
      </c>
      <c r="S437" s="105" t="str">
        <f>IF(OR($C437="",S$3="",'5.工程集計'!$I437=0),"",IF(S$4="均一配賦",S$3/'5.工程集計'!$C$4/'5.工程集計'!$I437,IF(S$4="減価償却費",S$3*'5.工程集計'!$E437/'5.工程集計'!$I437)))</f>
        <v/>
      </c>
      <c r="T437" s="105" t="str">
        <f>IF(OR($C437="",T$3="",'5.工程集計'!$I437=0),"",IF(T$4="均一配賦",T$3/'5.工程集計'!$C$4/'5.工程集計'!$I437,IF(T$4="減価償却費",T$3*'5.工程集計'!$E437/'5.工程集計'!$I437)))</f>
        <v/>
      </c>
      <c r="U437" s="105" t="str">
        <f>IF(OR($C437="",U$3="",'5.工程集計'!$I437=0),"",IF(U$4="均一配賦",U$3/'5.工程集計'!$C$4/'5.工程集計'!$I437,IF(U$4="減価償却費",U$3*'5.工程集計'!$E437/'5.工程集計'!$I437)))</f>
        <v/>
      </c>
      <c r="V437" s="105" t="str">
        <f>IF(OR($C437="",V$3="",'5.工程集計'!$I437=0),"",IF(V$4="均一配賦",V$3/'5.工程集計'!$C$4/'5.工程集計'!$I437,IF(V$4="減価償却費",V$3*'5.工程集計'!$E437/'5.工程集計'!$I437)))</f>
        <v/>
      </c>
      <c r="W437" s="105" t="str">
        <f>IF(OR($C437="",W$3="",'5.工程集計'!$I437=0),"",IF(W$4="均一配賦",W$3/'5.工程集計'!$C$4/'5.工程集計'!$I437,IF(W$4="減価償却費",W$3*'5.工程集計'!$E437/'5.工程集計'!$I437)))</f>
        <v/>
      </c>
      <c r="X437" s="105" t="str">
        <f>IF(OR($C437="",X$3="",'5.工程集計'!$I437=0),"",IF(X$4="均一配賦",X$3/'5.工程集計'!$C$4/'5.工程集計'!$I437,IF(X$4="減価償却費",X$3*'5.工程集計'!$E437/'5.工程集計'!$I437)))</f>
        <v/>
      </c>
      <c r="Y437" s="105" t="str">
        <f>IF(OR($C437="",Y$3="",'5.工程集計'!$I437=0),"",IF(Y$4="均一配賦",Y$3/'5.工程集計'!$C$4/'5.工程集計'!$I437,IF(Y$4="減価償却費",Y$3*'5.工程集計'!$E437/'5.工程集計'!$I437)))</f>
        <v/>
      </c>
      <c r="Z437" s="105" t="str">
        <f>IF(OR($C437="",Z$3="",'5.工程集計'!$I437=0),"",IF(Z$4="均一配賦",Z$3/'5.工程集計'!$C$4/'5.工程集計'!$I437,IF(Z$4="減価償却費",Z$3*'5.工程集計'!$E437/'5.工程集計'!$I437)))</f>
        <v/>
      </c>
      <c r="AA437" s="105" t="str">
        <f>IF(OR($C437="",AA$3="",'5.工程集計'!$I437=0),"",IF(AA$4="均一配賦",AA$3/'5.工程集計'!$C$4/'5.工程集計'!$I437,IF(AA$4="減価償却費",AA$3*'5.工程集計'!$E437/'5.工程集計'!$I437)))</f>
        <v/>
      </c>
    </row>
    <row r="438" spans="2:27" ht="21.75" customHeight="1">
      <c r="B438" s="14" t="str">
        <f>IF('3.工程情報'!B438="","",'3.工程情報'!B438)</f>
        <v/>
      </c>
      <c r="C438" s="14" t="str">
        <f>IF('3.工程情報'!C438="","",'3.工程情報'!C438)</f>
        <v/>
      </c>
      <c r="D438" s="193" t="str">
        <f t="shared" si="13"/>
        <v/>
      </c>
      <c r="E438" s="193" t="str">
        <f t="shared" si="14"/>
        <v/>
      </c>
      <c r="F438" s="105" t="str">
        <f>IF($C438="","",'3.工程情報'!$H438/'5.工程集計'!$H438)</f>
        <v/>
      </c>
      <c r="G438" s="105" t="str">
        <f>IF(OR($C438="",G$3="",'5.工程集計'!$H438=0),"",IF(G$4="均一配賦",G$3/'5.工程集計'!$C$4/'5.工程集計'!$H438,IF(G$4="減価償却費",G$3*'5.工程集計'!$E438/'5.工程集計'!$H438)))</f>
        <v/>
      </c>
      <c r="H438" s="105" t="str">
        <f>IF($C438="","",'5.工程集計'!D438/'5.工程集計'!I438)</f>
        <v/>
      </c>
      <c r="I438" s="105" t="str">
        <f>IF(OR($C438="",I$3="",'5.工程集計'!$I438=0),"",IF(I$4="均一配賦",I$3/'5.工程集計'!$C$4/'5.工程集計'!$I438,IF(I$4="減価償却費",I$3*'5.工程集計'!$E438/'5.工程集計'!$I438)))</f>
        <v/>
      </c>
      <c r="J438" s="106" t="str">
        <f>IF($C438="","",$J$3*'5.工程集計'!G438/'5.工程集計'!I438)</f>
        <v/>
      </c>
      <c r="K438" s="105" t="str">
        <f>IF($C438="","",'3.工程情報'!I438/'5.工程集計'!I438)</f>
        <v/>
      </c>
      <c r="L438" s="105" t="str">
        <f>IF($C438="","",'3.工程情報'!J438/'5.工程集計'!I438)</f>
        <v/>
      </c>
      <c r="M438" s="105" t="str">
        <f>IF($C438="","",'3.工程情報'!K438/'5.工程集計'!I438)</f>
        <v/>
      </c>
      <c r="N438" s="105" t="str">
        <f>IF($C438="","",'3.工程情報'!L438/'5.工程集計'!I438)</f>
        <v/>
      </c>
      <c r="O438" s="105" t="str">
        <f>IF($C438="","",'3.工程情報'!M438/'5.工程集計'!I438)</f>
        <v/>
      </c>
      <c r="P438" s="105" t="str">
        <f>IF(OR($C438="",P$3="",'5.工程集計'!$I438=0),"",IF(P$4="均一配賦",P$3/'5.工程集計'!$C$4/'5.工程集計'!$I438,IF(P$4="減価償却費",P$3*'5.工程集計'!$E438/'5.工程集計'!$I438)))</f>
        <v/>
      </c>
      <c r="Q438" s="105" t="str">
        <f>IF(OR($C438="",Q$3="",'5.工程集計'!$I438=0),"",IF(Q$4="均一配賦",Q$3/'5.工程集計'!$C$4/'5.工程集計'!$I438,IF(Q$4="減価償却費",Q$3*'5.工程集計'!$E438/'5.工程集計'!$I438)))</f>
        <v/>
      </c>
      <c r="R438" s="105" t="str">
        <f>IF(OR($C438="",R$3="",'5.工程集計'!$I438=0),"",IF(R$4="均一配賦",R$3/'5.工程集計'!$C$4/'5.工程集計'!$I438,IF(R$4="減価償却費",R$3*'5.工程集計'!$E438/'5.工程集計'!$I438)))</f>
        <v/>
      </c>
      <c r="S438" s="105" t="str">
        <f>IF(OR($C438="",S$3="",'5.工程集計'!$I438=0),"",IF(S$4="均一配賦",S$3/'5.工程集計'!$C$4/'5.工程集計'!$I438,IF(S$4="減価償却費",S$3*'5.工程集計'!$E438/'5.工程集計'!$I438)))</f>
        <v/>
      </c>
      <c r="T438" s="105" t="str">
        <f>IF(OR($C438="",T$3="",'5.工程集計'!$I438=0),"",IF(T$4="均一配賦",T$3/'5.工程集計'!$C$4/'5.工程集計'!$I438,IF(T$4="減価償却費",T$3*'5.工程集計'!$E438/'5.工程集計'!$I438)))</f>
        <v/>
      </c>
      <c r="U438" s="105" t="str">
        <f>IF(OR($C438="",U$3="",'5.工程集計'!$I438=0),"",IF(U$4="均一配賦",U$3/'5.工程集計'!$C$4/'5.工程集計'!$I438,IF(U$4="減価償却費",U$3*'5.工程集計'!$E438/'5.工程集計'!$I438)))</f>
        <v/>
      </c>
      <c r="V438" s="105" t="str">
        <f>IF(OR($C438="",V$3="",'5.工程集計'!$I438=0),"",IF(V$4="均一配賦",V$3/'5.工程集計'!$C$4/'5.工程集計'!$I438,IF(V$4="減価償却費",V$3*'5.工程集計'!$E438/'5.工程集計'!$I438)))</f>
        <v/>
      </c>
      <c r="W438" s="105" t="str">
        <f>IF(OR($C438="",W$3="",'5.工程集計'!$I438=0),"",IF(W$4="均一配賦",W$3/'5.工程集計'!$C$4/'5.工程集計'!$I438,IF(W$4="減価償却費",W$3*'5.工程集計'!$E438/'5.工程集計'!$I438)))</f>
        <v/>
      </c>
      <c r="X438" s="105" t="str">
        <f>IF(OR($C438="",X$3="",'5.工程集計'!$I438=0),"",IF(X$4="均一配賦",X$3/'5.工程集計'!$C$4/'5.工程集計'!$I438,IF(X$4="減価償却費",X$3*'5.工程集計'!$E438/'5.工程集計'!$I438)))</f>
        <v/>
      </c>
      <c r="Y438" s="105" t="str">
        <f>IF(OR($C438="",Y$3="",'5.工程集計'!$I438=0),"",IF(Y$4="均一配賦",Y$3/'5.工程集計'!$C$4/'5.工程集計'!$I438,IF(Y$4="減価償却費",Y$3*'5.工程集計'!$E438/'5.工程集計'!$I438)))</f>
        <v/>
      </c>
      <c r="Z438" s="105" t="str">
        <f>IF(OR($C438="",Z$3="",'5.工程集計'!$I438=0),"",IF(Z$4="均一配賦",Z$3/'5.工程集計'!$C$4/'5.工程集計'!$I438,IF(Z$4="減価償却費",Z$3*'5.工程集計'!$E438/'5.工程集計'!$I438)))</f>
        <v/>
      </c>
      <c r="AA438" s="105" t="str">
        <f>IF(OR($C438="",AA$3="",'5.工程集計'!$I438=0),"",IF(AA$4="均一配賦",AA$3/'5.工程集計'!$C$4/'5.工程集計'!$I438,IF(AA$4="減価償却費",AA$3*'5.工程集計'!$E438/'5.工程集計'!$I438)))</f>
        <v/>
      </c>
    </row>
    <row r="439" spans="2:27" ht="21.75" customHeight="1">
      <c r="B439" s="14" t="str">
        <f>IF('3.工程情報'!B439="","",'3.工程情報'!B439)</f>
        <v/>
      </c>
      <c r="C439" s="14" t="str">
        <f>IF('3.工程情報'!C439="","",'3.工程情報'!C439)</f>
        <v/>
      </c>
      <c r="D439" s="193" t="str">
        <f t="shared" si="13"/>
        <v/>
      </c>
      <c r="E439" s="193" t="str">
        <f t="shared" si="14"/>
        <v/>
      </c>
      <c r="F439" s="105" t="str">
        <f>IF($C439="","",'3.工程情報'!$H439/'5.工程集計'!$H439)</f>
        <v/>
      </c>
      <c r="G439" s="105" t="str">
        <f>IF(OR($C439="",G$3="",'5.工程集計'!$H439=0),"",IF(G$4="均一配賦",G$3/'5.工程集計'!$C$4/'5.工程集計'!$H439,IF(G$4="減価償却費",G$3*'5.工程集計'!$E439/'5.工程集計'!$H439)))</f>
        <v/>
      </c>
      <c r="H439" s="105" t="str">
        <f>IF($C439="","",'5.工程集計'!D439/'5.工程集計'!I439)</f>
        <v/>
      </c>
      <c r="I439" s="105" t="str">
        <f>IF(OR($C439="",I$3="",'5.工程集計'!$I439=0),"",IF(I$4="均一配賦",I$3/'5.工程集計'!$C$4/'5.工程集計'!$I439,IF(I$4="減価償却費",I$3*'5.工程集計'!$E439/'5.工程集計'!$I439)))</f>
        <v/>
      </c>
      <c r="J439" s="106" t="str">
        <f>IF($C439="","",$J$3*'5.工程集計'!G439/'5.工程集計'!I439)</f>
        <v/>
      </c>
      <c r="K439" s="105" t="str">
        <f>IF($C439="","",'3.工程情報'!I439/'5.工程集計'!I439)</f>
        <v/>
      </c>
      <c r="L439" s="105" t="str">
        <f>IF($C439="","",'3.工程情報'!J439/'5.工程集計'!I439)</f>
        <v/>
      </c>
      <c r="M439" s="105" t="str">
        <f>IF($C439="","",'3.工程情報'!K439/'5.工程集計'!I439)</f>
        <v/>
      </c>
      <c r="N439" s="105" t="str">
        <f>IF($C439="","",'3.工程情報'!L439/'5.工程集計'!I439)</f>
        <v/>
      </c>
      <c r="O439" s="105" t="str">
        <f>IF($C439="","",'3.工程情報'!M439/'5.工程集計'!I439)</f>
        <v/>
      </c>
      <c r="P439" s="105" t="str">
        <f>IF(OR($C439="",P$3="",'5.工程集計'!$I439=0),"",IF(P$4="均一配賦",P$3/'5.工程集計'!$C$4/'5.工程集計'!$I439,IF(P$4="減価償却費",P$3*'5.工程集計'!$E439/'5.工程集計'!$I439)))</f>
        <v/>
      </c>
      <c r="Q439" s="105" t="str">
        <f>IF(OR($C439="",Q$3="",'5.工程集計'!$I439=0),"",IF(Q$4="均一配賦",Q$3/'5.工程集計'!$C$4/'5.工程集計'!$I439,IF(Q$4="減価償却費",Q$3*'5.工程集計'!$E439/'5.工程集計'!$I439)))</f>
        <v/>
      </c>
      <c r="R439" s="105" t="str">
        <f>IF(OR($C439="",R$3="",'5.工程集計'!$I439=0),"",IF(R$4="均一配賦",R$3/'5.工程集計'!$C$4/'5.工程集計'!$I439,IF(R$4="減価償却費",R$3*'5.工程集計'!$E439/'5.工程集計'!$I439)))</f>
        <v/>
      </c>
      <c r="S439" s="105" t="str">
        <f>IF(OR($C439="",S$3="",'5.工程集計'!$I439=0),"",IF(S$4="均一配賦",S$3/'5.工程集計'!$C$4/'5.工程集計'!$I439,IF(S$4="減価償却費",S$3*'5.工程集計'!$E439/'5.工程集計'!$I439)))</f>
        <v/>
      </c>
      <c r="T439" s="105" t="str">
        <f>IF(OR($C439="",T$3="",'5.工程集計'!$I439=0),"",IF(T$4="均一配賦",T$3/'5.工程集計'!$C$4/'5.工程集計'!$I439,IF(T$4="減価償却費",T$3*'5.工程集計'!$E439/'5.工程集計'!$I439)))</f>
        <v/>
      </c>
      <c r="U439" s="105" t="str">
        <f>IF(OR($C439="",U$3="",'5.工程集計'!$I439=0),"",IF(U$4="均一配賦",U$3/'5.工程集計'!$C$4/'5.工程集計'!$I439,IF(U$4="減価償却費",U$3*'5.工程集計'!$E439/'5.工程集計'!$I439)))</f>
        <v/>
      </c>
      <c r="V439" s="105" t="str">
        <f>IF(OR($C439="",V$3="",'5.工程集計'!$I439=0),"",IF(V$4="均一配賦",V$3/'5.工程集計'!$C$4/'5.工程集計'!$I439,IF(V$4="減価償却費",V$3*'5.工程集計'!$E439/'5.工程集計'!$I439)))</f>
        <v/>
      </c>
      <c r="W439" s="105" t="str">
        <f>IF(OR($C439="",W$3="",'5.工程集計'!$I439=0),"",IF(W$4="均一配賦",W$3/'5.工程集計'!$C$4/'5.工程集計'!$I439,IF(W$4="減価償却費",W$3*'5.工程集計'!$E439/'5.工程集計'!$I439)))</f>
        <v/>
      </c>
      <c r="X439" s="105" t="str">
        <f>IF(OR($C439="",X$3="",'5.工程集計'!$I439=0),"",IF(X$4="均一配賦",X$3/'5.工程集計'!$C$4/'5.工程集計'!$I439,IF(X$4="減価償却費",X$3*'5.工程集計'!$E439/'5.工程集計'!$I439)))</f>
        <v/>
      </c>
      <c r="Y439" s="105" t="str">
        <f>IF(OR($C439="",Y$3="",'5.工程集計'!$I439=0),"",IF(Y$4="均一配賦",Y$3/'5.工程集計'!$C$4/'5.工程集計'!$I439,IF(Y$4="減価償却費",Y$3*'5.工程集計'!$E439/'5.工程集計'!$I439)))</f>
        <v/>
      </c>
      <c r="Z439" s="105" t="str">
        <f>IF(OR($C439="",Z$3="",'5.工程集計'!$I439=0),"",IF(Z$4="均一配賦",Z$3/'5.工程集計'!$C$4/'5.工程集計'!$I439,IF(Z$4="減価償却費",Z$3*'5.工程集計'!$E439/'5.工程集計'!$I439)))</f>
        <v/>
      </c>
      <c r="AA439" s="105" t="str">
        <f>IF(OR($C439="",AA$3="",'5.工程集計'!$I439=0),"",IF(AA$4="均一配賦",AA$3/'5.工程集計'!$C$4/'5.工程集計'!$I439,IF(AA$4="減価償却費",AA$3*'5.工程集計'!$E439/'5.工程集計'!$I439)))</f>
        <v/>
      </c>
    </row>
    <row r="440" spans="2:27" ht="21.75" customHeight="1">
      <c r="B440" s="14" t="str">
        <f>IF('3.工程情報'!B440="","",'3.工程情報'!B440)</f>
        <v/>
      </c>
      <c r="C440" s="14" t="str">
        <f>IF('3.工程情報'!C440="","",'3.工程情報'!C440)</f>
        <v/>
      </c>
      <c r="D440" s="193" t="str">
        <f t="shared" si="13"/>
        <v/>
      </c>
      <c r="E440" s="193" t="str">
        <f t="shared" si="14"/>
        <v/>
      </c>
      <c r="F440" s="105" t="str">
        <f>IF($C440="","",'3.工程情報'!$H440/'5.工程集計'!$H440)</f>
        <v/>
      </c>
      <c r="G440" s="105" t="str">
        <f>IF(OR($C440="",G$3="",'5.工程集計'!$H440=0),"",IF(G$4="均一配賦",G$3/'5.工程集計'!$C$4/'5.工程集計'!$H440,IF(G$4="減価償却費",G$3*'5.工程集計'!$E440/'5.工程集計'!$H440)))</f>
        <v/>
      </c>
      <c r="H440" s="105" t="str">
        <f>IF($C440="","",'5.工程集計'!D440/'5.工程集計'!I440)</f>
        <v/>
      </c>
      <c r="I440" s="105" t="str">
        <f>IF(OR($C440="",I$3="",'5.工程集計'!$I440=0),"",IF(I$4="均一配賦",I$3/'5.工程集計'!$C$4/'5.工程集計'!$I440,IF(I$4="減価償却費",I$3*'5.工程集計'!$E440/'5.工程集計'!$I440)))</f>
        <v/>
      </c>
      <c r="J440" s="106" t="str">
        <f>IF($C440="","",$J$3*'5.工程集計'!G440/'5.工程集計'!I440)</f>
        <v/>
      </c>
      <c r="K440" s="105" t="str">
        <f>IF($C440="","",'3.工程情報'!I440/'5.工程集計'!I440)</f>
        <v/>
      </c>
      <c r="L440" s="105" t="str">
        <f>IF($C440="","",'3.工程情報'!J440/'5.工程集計'!I440)</f>
        <v/>
      </c>
      <c r="M440" s="105" t="str">
        <f>IF($C440="","",'3.工程情報'!K440/'5.工程集計'!I440)</f>
        <v/>
      </c>
      <c r="N440" s="105" t="str">
        <f>IF($C440="","",'3.工程情報'!L440/'5.工程集計'!I440)</f>
        <v/>
      </c>
      <c r="O440" s="105" t="str">
        <f>IF($C440="","",'3.工程情報'!M440/'5.工程集計'!I440)</f>
        <v/>
      </c>
      <c r="P440" s="105" t="str">
        <f>IF(OR($C440="",P$3="",'5.工程集計'!$I440=0),"",IF(P$4="均一配賦",P$3/'5.工程集計'!$C$4/'5.工程集計'!$I440,IF(P$4="減価償却費",P$3*'5.工程集計'!$E440/'5.工程集計'!$I440)))</f>
        <v/>
      </c>
      <c r="Q440" s="105" t="str">
        <f>IF(OR($C440="",Q$3="",'5.工程集計'!$I440=0),"",IF(Q$4="均一配賦",Q$3/'5.工程集計'!$C$4/'5.工程集計'!$I440,IF(Q$4="減価償却費",Q$3*'5.工程集計'!$E440/'5.工程集計'!$I440)))</f>
        <v/>
      </c>
      <c r="R440" s="105" t="str">
        <f>IF(OR($C440="",R$3="",'5.工程集計'!$I440=0),"",IF(R$4="均一配賦",R$3/'5.工程集計'!$C$4/'5.工程集計'!$I440,IF(R$4="減価償却費",R$3*'5.工程集計'!$E440/'5.工程集計'!$I440)))</f>
        <v/>
      </c>
      <c r="S440" s="105" t="str">
        <f>IF(OR($C440="",S$3="",'5.工程集計'!$I440=0),"",IF(S$4="均一配賦",S$3/'5.工程集計'!$C$4/'5.工程集計'!$I440,IF(S$4="減価償却費",S$3*'5.工程集計'!$E440/'5.工程集計'!$I440)))</f>
        <v/>
      </c>
      <c r="T440" s="105" t="str">
        <f>IF(OR($C440="",T$3="",'5.工程集計'!$I440=0),"",IF(T$4="均一配賦",T$3/'5.工程集計'!$C$4/'5.工程集計'!$I440,IF(T$4="減価償却費",T$3*'5.工程集計'!$E440/'5.工程集計'!$I440)))</f>
        <v/>
      </c>
      <c r="U440" s="105" t="str">
        <f>IF(OR($C440="",U$3="",'5.工程集計'!$I440=0),"",IF(U$4="均一配賦",U$3/'5.工程集計'!$C$4/'5.工程集計'!$I440,IF(U$4="減価償却費",U$3*'5.工程集計'!$E440/'5.工程集計'!$I440)))</f>
        <v/>
      </c>
      <c r="V440" s="105" t="str">
        <f>IF(OR($C440="",V$3="",'5.工程集計'!$I440=0),"",IF(V$4="均一配賦",V$3/'5.工程集計'!$C$4/'5.工程集計'!$I440,IF(V$4="減価償却費",V$3*'5.工程集計'!$E440/'5.工程集計'!$I440)))</f>
        <v/>
      </c>
      <c r="W440" s="105" t="str">
        <f>IF(OR($C440="",W$3="",'5.工程集計'!$I440=0),"",IF(W$4="均一配賦",W$3/'5.工程集計'!$C$4/'5.工程集計'!$I440,IF(W$4="減価償却費",W$3*'5.工程集計'!$E440/'5.工程集計'!$I440)))</f>
        <v/>
      </c>
      <c r="X440" s="105" t="str">
        <f>IF(OR($C440="",X$3="",'5.工程集計'!$I440=0),"",IF(X$4="均一配賦",X$3/'5.工程集計'!$C$4/'5.工程集計'!$I440,IF(X$4="減価償却費",X$3*'5.工程集計'!$E440/'5.工程集計'!$I440)))</f>
        <v/>
      </c>
      <c r="Y440" s="105" t="str">
        <f>IF(OR($C440="",Y$3="",'5.工程集計'!$I440=0),"",IF(Y$4="均一配賦",Y$3/'5.工程集計'!$C$4/'5.工程集計'!$I440,IF(Y$4="減価償却費",Y$3*'5.工程集計'!$E440/'5.工程集計'!$I440)))</f>
        <v/>
      </c>
      <c r="Z440" s="105" t="str">
        <f>IF(OR($C440="",Z$3="",'5.工程集計'!$I440=0),"",IF(Z$4="均一配賦",Z$3/'5.工程集計'!$C$4/'5.工程集計'!$I440,IF(Z$4="減価償却費",Z$3*'5.工程集計'!$E440/'5.工程集計'!$I440)))</f>
        <v/>
      </c>
      <c r="AA440" s="105" t="str">
        <f>IF(OR($C440="",AA$3="",'5.工程集計'!$I440=0),"",IF(AA$4="均一配賦",AA$3/'5.工程集計'!$C$4/'5.工程集計'!$I440,IF(AA$4="減価償却費",AA$3*'5.工程集計'!$E440/'5.工程集計'!$I440)))</f>
        <v/>
      </c>
    </row>
    <row r="441" spans="2:27" ht="21.75" customHeight="1">
      <c r="B441" s="14" t="str">
        <f>IF('3.工程情報'!B441="","",'3.工程情報'!B441)</f>
        <v/>
      </c>
      <c r="C441" s="14" t="str">
        <f>IF('3.工程情報'!C441="","",'3.工程情報'!C441)</f>
        <v/>
      </c>
      <c r="D441" s="193" t="str">
        <f t="shared" si="13"/>
        <v/>
      </c>
      <c r="E441" s="193" t="str">
        <f t="shared" si="14"/>
        <v/>
      </c>
      <c r="F441" s="105" t="str">
        <f>IF($C441="","",'3.工程情報'!$H441/'5.工程集計'!$H441)</f>
        <v/>
      </c>
      <c r="G441" s="105" t="str">
        <f>IF(OR($C441="",G$3="",'5.工程集計'!$H441=0),"",IF(G$4="均一配賦",G$3/'5.工程集計'!$C$4/'5.工程集計'!$H441,IF(G$4="減価償却費",G$3*'5.工程集計'!$E441/'5.工程集計'!$H441)))</f>
        <v/>
      </c>
      <c r="H441" s="105" t="str">
        <f>IF($C441="","",'5.工程集計'!D441/'5.工程集計'!I441)</f>
        <v/>
      </c>
      <c r="I441" s="105" t="str">
        <f>IF(OR($C441="",I$3="",'5.工程集計'!$I441=0),"",IF(I$4="均一配賦",I$3/'5.工程集計'!$C$4/'5.工程集計'!$I441,IF(I$4="減価償却費",I$3*'5.工程集計'!$E441/'5.工程集計'!$I441)))</f>
        <v/>
      </c>
      <c r="J441" s="106" t="str">
        <f>IF($C441="","",$J$3*'5.工程集計'!G441/'5.工程集計'!I441)</f>
        <v/>
      </c>
      <c r="K441" s="105" t="str">
        <f>IF($C441="","",'3.工程情報'!I441/'5.工程集計'!I441)</f>
        <v/>
      </c>
      <c r="L441" s="105" t="str">
        <f>IF($C441="","",'3.工程情報'!J441/'5.工程集計'!I441)</f>
        <v/>
      </c>
      <c r="M441" s="105" t="str">
        <f>IF($C441="","",'3.工程情報'!K441/'5.工程集計'!I441)</f>
        <v/>
      </c>
      <c r="N441" s="105" t="str">
        <f>IF($C441="","",'3.工程情報'!L441/'5.工程集計'!I441)</f>
        <v/>
      </c>
      <c r="O441" s="105" t="str">
        <f>IF($C441="","",'3.工程情報'!M441/'5.工程集計'!I441)</f>
        <v/>
      </c>
      <c r="P441" s="105" t="str">
        <f>IF(OR($C441="",P$3="",'5.工程集計'!$I441=0),"",IF(P$4="均一配賦",P$3/'5.工程集計'!$C$4/'5.工程集計'!$I441,IF(P$4="減価償却費",P$3*'5.工程集計'!$E441/'5.工程集計'!$I441)))</f>
        <v/>
      </c>
      <c r="Q441" s="105" t="str">
        <f>IF(OR($C441="",Q$3="",'5.工程集計'!$I441=0),"",IF(Q$4="均一配賦",Q$3/'5.工程集計'!$C$4/'5.工程集計'!$I441,IF(Q$4="減価償却費",Q$3*'5.工程集計'!$E441/'5.工程集計'!$I441)))</f>
        <v/>
      </c>
      <c r="R441" s="105" t="str">
        <f>IF(OR($C441="",R$3="",'5.工程集計'!$I441=0),"",IF(R$4="均一配賦",R$3/'5.工程集計'!$C$4/'5.工程集計'!$I441,IF(R$4="減価償却費",R$3*'5.工程集計'!$E441/'5.工程集計'!$I441)))</f>
        <v/>
      </c>
      <c r="S441" s="105" t="str">
        <f>IF(OR($C441="",S$3="",'5.工程集計'!$I441=0),"",IF(S$4="均一配賦",S$3/'5.工程集計'!$C$4/'5.工程集計'!$I441,IF(S$4="減価償却費",S$3*'5.工程集計'!$E441/'5.工程集計'!$I441)))</f>
        <v/>
      </c>
      <c r="T441" s="105" t="str">
        <f>IF(OR($C441="",T$3="",'5.工程集計'!$I441=0),"",IF(T$4="均一配賦",T$3/'5.工程集計'!$C$4/'5.工程集計'!$I441,IF(T$4="減価償却費",T$3*'5.工程集計'!$E441/'5.工程集計'!$I441)))</f>
        <v/>
      </c>
      <c r="U441" s="105" t="str">
        <f>IF(OR($C441="",U$3="",'5.工程集計'!$I441=0),"",IF(U$4="均一配賦",U$3/'5.工程集計'!$C$4/'5.工程集計'!$I441,IF(U$4="減価償却費",U$3*'5.工程集計'!$E441/'5.工程集計'!$I441)))</f>
        <v/>
      </c>
      <c r="V441" s="105" t="str">
        <f>IF(OR($C441="",V$3="",'5.工程集計'!$I441=0),"",IF(V$4="均一配賦",V$3/'5.工程集計'!$C$4/'5.工程集計'!$I441,IF(V$4="減価償却費",V$3*'5.工程集計'!$E441/'5.工程集計'!$I441)))</f>
        <v/>
      </c>
      <c r="W441" s="105" t="str">
        <f>IF(OR($C441="",W$3="",'5.工程集計'!$I441=0),"",IF(W$4="均一配賦",W$3/'5.工程集計'!$C$4/'5.工程集計'!$I441,IF(W$4="減価償却費",W$3*'5.工程集計'!$E441/'5.工程集計'!$I441)))</f>
        <v/>
      </c>
      <c r="X441" s="105" t="str">
        <f>IF(OR($C441="",X$3="",'5.工程集計'!$I441=0),"",IF(X$4="均一配賦",X$3/'5.工程集計'!$C$4/'5.工程集計'!$I441,IF(X$4="減価償却費",X$3*'5.工程集計'!$E441/'5.工程集計'!$I441)))</f>
        <v/>
      </c>
      <c r="Y441" s="105" t="str">
        <f>IF(OR($C441="",Y$3="",'5.工程集計'!$I441=0),"",IF(Y$4="均一配賦",Y$3/'5.工程集計'!$C$4/'5.工程集計'!$I441,IF(Y$4="減価償却費",Y$3*'5.工程集計'!$E441/'5.工程集計'!$I441)))</f>
        <v/>
      </c>
      <c r="Z441" s="105" t="str">
        <f>IF(OR($C441="",Z$3="",'5.工程集計'!$I441=0),"",IF(Z$4="均一配賦",Z$3/'5.工程集計'!$C$4/'5.工程集計'!$I441,IF(Z$4="減価償却費",Z$3*'5.工程集計'!$E441/'5.工程集計'!$I441)))</f>
        <v/>
      </c>
      <c r="AA441" s="105" t="str">
        <f>IF(OR($C441="",AA$3="",'5.工程集計'!$I441=0),"",IF(AA$4="均一配賦",AA$3/'5.工程集計'!$C$4/'5.工程集計'!$I441,IF(AA$4="減価償却費",AA$3*'5.工程集計'!$E441/'5.工程集計'!$I441)))</f>
        <v/>
      </c>
    </row>
    <row r="442" spans="2:27" ht="21.75" customHeight="1">
      <c r="B442" s="14" t="str">
        <f>IF('3.工程情報'!B442="","",'3.工程情報'!B442)</f>
        <v/>
      </c>
      <c r="C442" s="14" t="str">
        <f>IF('3.工程情報'!C442="","",'3.工程情報'!C442)</f>
        <v/>
      </c>
      <c r="D442" s="193" t="str">
        <f t="shared" si="13"/>
        <v/>
      </c>
      <c r="E442" s="193" t="str">
        <f t="shared" si="14"/>
        <v/>
      </c>
      <c r="F442" s="105" t="str">
        <f>IF($C442="","",'3.工程情報'!$H442/'5.工程集計'!$H442)</f>
        <v/>
      </c>
      <c r="G442" s="105" t="str">
        <f>IF(OR($C442="",G$3="",'5.工程集計'!$H442=0),"",IF(G$4="均一配賦",G$3/'5.工程集計'!$C$4/'5.工程集計'!$H442,IF(G$4="減価償却費",G$3*'5.工程集計'!$E442/'5.工程集計'!$H442)))</f>
        <v/>
      </c>
      <c r="H442" s="105" t="str">
        <f>IF($C442="","",'5.工程集計'!D442/'5.工程集計'!I442)</f>
        <v/>
      </c>
      <c r="I442" s="105" t="str">
        <f>IF(OR($C442="",I$3="",'5.工程集計'!$I442=0),"",IF(I$4="均一配賦",I$3/'5.工程集計'!$C$4/'5.工程集計'!$I442,IF(I$4="減価償却費",I$3*'5.工程集計'!$E442/'5.工程集計'!$I442)))</f>
        <v/>
      </c>
      <c r="J442" s="106" t="str">
        <f>IF($C442="","",$J$3*'5.工程集計'!G442/'5.工程集計'!I442)</f>
        <v/>
      </c>
      <c r="K442" s="105" t="str">
        <f>IF($C442="","",'3.工程情報'!I442/'5.工程集計'!I442)</f>
        <v/>
      </c>
      <c r="L442" s="105" t="str">
        <f>IF($C442="","",'3.工程情報'!J442/'5.工程集計'!I442)</f>
        <v/>
      </c>
      <c r="M442" s="105" t="str">
        <f>IF($C442="","",'3.工程情報'!K442/'5.工程集計'!I442)</f>
        <v/>
      </c>
      <c r="N442" s="105" t="str">
        <f>IF($C442="","",'3.工程情報'!L442/'5.工程集計'!I442)</f>
        <v/>
      </c>
      <c r="O442" s="105" t="str">
        <f>IF($C442="","",'3.工程情報'!M442/'5.工程集計'!I442)</f>
        <v/>
      </c>
      <c r="P442" s="105" t="str">
        <f>IF(OR($C442="",P$3="",'5.工程集計'!$I442=0),"",IF(P$4="均一配賦",P$3/'5.工程集計'!$C$4/'5.工程集計'!$I442,IF(P$4="減価償却費",P$3*'5.工程集計'!$E442/'5.工程集計'!$I442)))</f>
        <v/>
      </c>
      <c r="Q442" s="105" t="str">
        <f>IF(OR($C442="",Q$3="",'5.工程集計'!$I442=0),"",IF(Q$4="均一配賦",Q$3/'5.工程集計'!$C$4/'5.工程集計'!$I442,IF(Q$4="減価償却費",Q$3*'5.工程集計'!$E442/'5.工程集計'!$I442)))</f>
        <v/>
      </c>
      <c r="R442" s="105" t="str">
        <f>IF(OR($C442="",R$3="",'5.工程集計'!$I442=0),"",IF(R$4="均一配賦",R$3/'5.工程集計'!$C$4/'5.工程集計'!$I442,IF(R$4="減価償却費",R$3*'5.工程集計'!$E442/'5.工程集計'!$I442)))</f>
        <v/>
      </c>
      <c r="S442" s="105" t="str">
        <f>IF(OR($C442="",S$3="",'5.工程集計'!$I442=0),"",IF(S$4="均一配賦",S$3/'5.工程集計'!$C$4/'5.工程集計'!$I442,IF(S$4="減価償却費",S$3*'5.工程集計'!$E442/'5.工程集計'!$I442)))</f>
        <v/>
      </c>
      <c r="T442" s="105" t="str">
        <f>IF(OR($C442="",T$3="",'5.工程集計'!$I442=0),"",IF(T$4="均一配賦",T$3/'5.工程集計'!$C$4/'5.工程集計'!$I442,IF(T$4="減価償却費",T$3*'5.工程集計'!$E442/'5.工程集計'!$I442)))</f>
        <v/>
      </c>
      <c r="U442" s="105" t="str">
        <f>IF(OR($C442="",U$3="",'5.工程集計'!$I442=0),"",IF(U$4="均一配賦",U$3/'5.工程集計'!$C$4/'5.工程集計'!$I442,IF(U$4="減価償却費",U$3*'5.工程集計'!$E442/'5.工程集計'!$I442)))</f>
        <v/>
      </c>
      <c r="V442" s="105" t="str">
        <f>IF(OR($C442="",V$3="",'5.工程集計'!$I442=0),"",IF(V$4="均一配賦",V$3/'5.工程集計'!$C$4/'5.工程集計'!$I442,IF(V$4="減価償却費",V$3*'5.工程集計'!$E442/'5.工程集計'!$I442)))</f>
        <v/>
      </c>
      <c r="W442" s="105" t="str">
        <f>IF(OR($C442="",W$3="",'5.工程集計'!$I442=0),"",IF(W$4="均一配賦",W$3/'5.工程集計'!$C$4/'5.工程集計'!$I442,IF(W$4="減価償却費",W$3*'5.工程集計'!$E442/'5.工程集計'!$I442)))</f>
        <v/>
      </c>
      <c r="X442" s="105" t="str">
        <f>IF(OR($C442="",X$3="",'5.工程集計'!$I442=0),"",IF(X$4="均一配賦",X$3/'5.工程集計'!$C$4/'5.工程集計'!$I442,IF(X$4="減価償却費",X$3*'5.工程集計'!$E442/'5.工程集計'!$I442)))</f>
        <v/>
      </c>
      <c r="Y442" s="105" t="str">
        <f>IF(OR($C442="",Y$3="",'5.工程集計'!$I442=0),"",IF(Y$4="均一配賦",Y$3/'5.工程集計'!$C$4/'5.工程集計'!$I442,IF(Y$4="減価償却費",Y$3*'5.工程集計'!$E442/'5.工程集計'!$I442)))</f>
        <v/>
      </c>
      <c r="Z442" s="105" t="str">
        <f>IF(OR($C442="",Z$3="",'5.工程集計'!$I442=0),"",IF(Z$4="均一配賦",Z$3/'5.工程集計'!$C$4/'5.工程集計'!$I442,IF(Z$4="減価償却費",Z$3*'5.工程集計'!$E442/'5.工程集計'!$I442)))</f>
        <v/>
      </c>
      <c r="AA442" s="105" t="str">
        <f>IF(OR($C442="",AA$3="",'5.工程集計'!$I442=0),"",IF(AA$4="均一配賦",AA$3/'5.工程集計'!$C$4/'5.工程集計'!$I442,IF(AA$4="減価償却費",AA$3*'5.工程集計'!$E442/'5.工程集計'!$I442)))</f>
        <v/>
      </c>
    </row>
    <row r="443" spans="2:27" ht="21.75" customHeight="1">
      <c r="B443" s="14" t="str">
        <f>IF('3.工程情報'!B443="","",'3.工程情報'!B443)</f>
        <v/>
      </c>
      <c r="C443" s="14" t="str">
        <f>IF('3.工程情報'!C443="","",'3.工程情報'!C443)</f>
        <v/>
      </c>
      <c r="D443" s="193" t="str">
        <f t="shared" si="13"/>
        <v/>
      </c>
      <c r="E443" s="193" t="str">
        <f t="shared" si="14"/>
        <v/>
      </c>
      <c r="F443" s="105" t="str">
        <f>IF($C443="","",'3.工程情報'!$H443/'5.工程集計'!$H443)</f>
        <v/>
      </c>
      <c r="G443" s="105" t="str">
        <f>IF(OR($C443="",G$3="",'5.工程集計'!$H443=0),"",IF(G$4="均一配賦",G$3/'5.工程集計'!$C$4/'5.工程集計'!$H443,IF(G$4="減価償却費",G$3*'5.工程集計'!$E443/'5.工程集計'!$H443)))</f>
        <v/>
      </c>
      <c r="H443" s="105" t="str">
        <f>IF($C443="","",'5.工程集計'!D443/'5.工程集計'!I443)</f>
        <v/>
      </c>
      <c r="I443" s="105" t="str">
        <f>IF(OR($C443="",I$3="",'5.工程集計'!$I443=0),"",IF(I$4="均一配賦",I$3/'5.工程集計'!$C$4/'5.工程集計'!$I443,IF(I$4="減価償却費",I$3*'5.工程集計'!$E443/'5.工程集計'!$I443)))</f>
        <v/>
      </c>
      <c r="J443" s="106" t="str">
        <f>IF($C443="","",$J$3*'5.工程集計'!G443/'5.工程集計'!I443)</f>
        <v/>
      </c>
      <c r="K443" s="105" t="str">
        <f>IF($C443="","",'3.工程情報'!I443/'5.工程集計'!I443)</f>
        <v/>
      </c>
      <c r="L443" s="105" t="str">
        <f>IF($C443="","",'3.工程情報'!J443/'5.工程集計'!I443)</f>
        <v/>
      </c>
      <c r="M443" s="105" t="str">
        <f>IF($C443="","",'3.工程情報'!K443/'5.工程集計'!I443)</f>
        <v/>
      </c>
      <c r="N443" s="105" t="str">
        <f>IF($C443="","",'3.工程情報'!L443/'5.工程集計'!I443)</f>
        <v/>
      </c>
      <c r="O443" s="105" t="str">
        <f>IF($C443="","",'3.工程情報'!M443/'5.工程集計'!I443)</f>
        <v/>
      </c>
      <c r="P443" s="105" t="str">
        <f>IF(OR($C443="",P$3="",'5.工程集計'!$I443=0),"",IF(P$4="均一配賦",P$3/'5.工程集計'!$C$4/'5.工程集計'!$I443,IF(P$4="減価償却費",P$3*'5.工程集計'!$E443/'5.工程集計'!$I443)))</f>
        <v/>
      </c>
      <c r="Q443" s="105" t="str">
        <f>IF(OR($C443="",Q$3="",'5.工程集計'!$I443=0),"",IF(Q$4="均一配賦",Q$3/'5.工程集計'!$C$4/'5.工程集計'!$I443,IF(Q$4="減価償却費",Q$3*'5.工程集計'!$E443/'5.工程集計'!$I443)))</f>
        <v/>
      </c>
      <c r="R443" s="105" t="str">
        <f>IF(OR($C443="",R$3="",'5.工程集計'!$I443=0),"",IF(R$4="均一配賦",R$3/'5.工程集計'!$C$4/'5.工程集計'!$I443,IF(R$4="減価償却費",R$3*'5.工程集計'!$E443/'5.工程集計'!$I443)))</f>
        <v/>
      </c>
      <c r="S443" s="105" t="str">
        <f>IF(OR($C443="",S$3="",'5.工程集計'!$I443=0),"",IF(S$4="均一配賦",S$3/'5.工程集計'!$C$4/'5.工程集計'!$I443,IF(S$4="減価償却費",S$3*'5.工程集計'!$E443/'5.工程集計'!$I443)))</f>
        <v/>
      </c>
      <c r="T443" s="105" t="str">
        <f>IF(OR($C443="",T$3="",'5.工程集計'!$I443=0),"",IF(T$4="均一配賦",T$3/'5.工程集計'!$C$4/'5.工程集計'!$I443,IF(T$4="減価償却費",T$3*'5.工程集計'!$E443/'5.工程集計'!$I443)))</f>
        <v/>
      </c>
      <c r="U443" s="105" t="str">
        <f>IF(OR($C443="",U$3="",'5.工程集計'!$I443=0),"",IF(U$4="均一配賦",U$3/'5.工程集計'!$C$4/'5.工程集計'!$I443,IF(U$4="減価償却費",U$3*'5.工程集計'!$E443/'5.工程集計'!$I443)))</f>
        <v/>
      </c>
      <c r="V443" s="105" t="str">
        <f>IF(OR($C443="",V$3="",'5.工程集計'!$I443=0),"",IF(V$4="均一配賦",V$3/'5.工程集計'!$C$4/'5.工程集計'!$I443,IF(V$4="減価償却費",V$3*'5.工程集計'!$E443/'5.工程集計'!$I443)))</f>
        <v/>
      </c>
      <c r="W443" s="105" t="str">
        <f>IF(OR($C443="",W$3="",'5.工程集計'!$I443=0),"",IF(W$4="均一配賦",W$3/'5.工程集計'!$C$4/'5.工程集計'!$I443,IF(W$4="減価償却費",W$3*'5.工程集計'!$E443/'5.工程集計'!$I443)))</f>
        <v/>
      </c>
      <c r="X443" s="105" t="str">
        <f>IF(OR($C443="",X$3="",'5.工程集計'!$I443=0),"",IF(X$4="均一配賦",X$3/'5.工程集計'!$C$4/'5.工程集計'!$I443,IF(X$4="減価償却費",X$3*'5.工程集計'!$E443/'5.工程集計'!$I443)))</f>
        <v/>
      </c>
      <c r="Y443" s="105" t="str">
        <f>IF(OR($C443="",Y$3="",'5.工程集計'!$I443=0),"",IF(Y$4="均一配賦",Y$3/'5.工程集計'!$C$4/'5.工程集計'!$I443,IF(Y$4="減価償却費",Y$3*'5.工程集計'!$E443/'5.工程集計'!$I443)))</f>
        <v/>
      </c>
      <c r="Z443" s="105" t="str">
        <f>IF(OR($C443="",Z$3="",'5.工程集計'!$I443=0),"",IF(Z$4="均一配賦",Z$3/'5.工程集計'!$C$4/'5.工程集計'!$I443,IF(Z$4="減価償却費",Z$3*'5.工程集計'!$E443/'5.工程集計'!$I443)))</f>
        <v/>
      </c>
      <c r="AA443" s="105" t="str">
        <f>IF(OR($C443="",AA$3="",'5.工程集計'!$I443=0),"",IF(AA$4="均一配賦",AA$3/'5.工程集計'!$C$4/'5.工程集計'!$I443,IF(AA$4="減価償却費",AA$3*'5.工程集計'!$E443/'5.工程集計'!$I443)))</f>
        <v/>
      </c>
    </row>
    <row r="444" spans="2:27" ht="21.75" customHeight="1">
      <c r="B444" s="14" t="str">
        <f>IF('3.工程情報'!B444="","",'3.工程情報'!B444)</f>
        <v/>
      </c>
      <c r="C444" s="14" t="str">
        <f>IF('3.工程情報'!C444="","",'3.工程情報'!C444)</f>
        <v/>
      </c>
      <c r="D444" s="193" t="str">
        <f t="shared" si="13"/>
        <v/>
      </c>
      <c r="E444" s="193" t="str">
        <f t="shared" si="14"/>
        <v/>
      </c>
      <c r="F444" s="105" t="str">
        <f>IF($C444="","",'3.工程情報'!$H444/'5.工程集計'!$H444)</f>
        <v/>
      </c>
      <c r="G444" s="105" t="str">
        <f>IF(OR($C444="",G$3="",'5.工程集計'!$H444=0),"",IF(G$4="均一配賦",G$3/'5.工程集計'!$C$4/'5.工程集計'!$H444,IF(G$4="減価償却費",G$3*'5.工程集計'!$E444/'5.工程集計'!$H444)))</f>
        <v/>
      </c>
      <c r="H444" s="105" t="str">
        <f>IF($C444="","",'5.工程集計'!D444/'5.工程集計'!I444)</f>
        <v/>
      </c>
      <c r="I444" s="105" t="str">
        <f>IF(OR($C444="",I$3="",'5.工程集計'!$I444=0),"",IF(I$4="均一配賦",I$3/'5.工程集計'!$C$4/'5.工程集計'!$I444,IF(I$4="減価償却費",I$3*'5.工程集計'!$E444/'5.工程集計'!$I444)))</f>
        <v/>
      </c>
      <c r="J444" s="106" t="str">
        <f>IF($C444="","",$J$3*'5.工程集計'!G444/'5.工程集計'!I444)</f>
        <v/>
      </c>
      <c r="K444" s="105" t="str">
        <f>IF($C444="","",'3.工程情報'!I444/'5.工程集計'!I444)</f>
        <v/>
      </c>
      <c r="L444" s="105" t="str">
        <f>IF($C444="","",'3.工程情報'!J444/'5.工程集計'!I444)</f>
        <v/>
      </c>
      <c r="M444" s="105" t="str">
        <f>IF($C444="","",'3.工程情報'!K444/'5.工程集計'!I444)</f>
        <v/>
      </c>
      <c r="N444" s="105" t="str">
        <f>IF($C444="","",'3.工程情報'!L444/'5.工程集計'!I444)</f>
        <v/>
      </c>
      <c r="O444" s="105" t="str">
        <f>IF($C444="","",'3.工程情報'!M444/'5.工程集計'!I444)</f>
        <v/>
      </c>
      <c r="P444" s="105" t="str">
        <f>IF(OR($C444="",P$3="",'5.工程集計'!$I444=0),"",IF(P$4="均一配賦",P$3/'5.工程集計'!$C$4/'5.工程集計'!$I444,IF(P$4="減価償却費",P$3*'5.工程集計'!$E444/'5.工程集計'!$I444)))</f>
        <v/>
      </c>
      <c r="Q444" s="105" t="str">
        <f>IF(OR($C444="",Q$3="",'5.工程集計'!$I444=0),"",IF(Q$4="均一配賦",Q$3/'5.工程集計'!$C$4/'5.工程集計'!$I444,IF(Q$4="減価償却費",Q$3*'5.工程集計'!$E444/'5.工程集計'!$I444)))</f>
        <v/>
      </c>
      <c r="R444" s="105" t="str">
        <f>IF(OR($C444="",R$3="",'5.工程集計'!$I444=0),"",IF(R$4="均一配賦",R$3/'5.工程集計'!$C$4/'5.工程集計'!$I444,IF(R$4="減価償却費",R$3*'5.工程集計'!$E444/'5.工程集計'!$I444)))</f>
        <v/>
      </c>
      <c r="S444" s="105" t="str">
        <f>IF(OR($C444="",S$3="",'5.工程集計'!$I444=0),"",IF(S$4="均一配賦",S$3/'5.工程集計'!$C$4/'5.工程集計'!$I444,IF(S$4="減価償却費",S$3*'5.工程集計'!$E444/'5.工程集計'!$I444)))</f>
        <v/>
      </c>
      <c r="T444" s="105" t="str">
        <f>IF(OR($C444="",T$3="",'5.工程集計'!$I444=0),"",IF(T$4="均一配賦",T$3/'5.工程集計'!$C$4/'5.工程集計'!$I444,IF(T$4="減価償却費",T$3*'5.工程集計'!$E444/'5.工程集計'!$I444)))</f>
        <v/>
      </c>
      <c r="U444" s="105" t="str">
        <f>IF(OR($C444="",U$3="",'5.工程集計'!$I444=0),"",IF(U$4="均一配賦",U$3/'5.工程集計'!$C$4/'5.工程集計'!$I444,IF(U$4="減価償却費",U$3*'5.工程集計'!$E444/'5.工程集計'!$I444)))</f>
        <v/>
      </c>
      <c r="V444" s="105" t="str">
        <f>IF(OR($C444="",V$3="",'5.工程集計'!$I444=0),"",IF(V$4="均一配賦",V$3/'5.工程集計'!$C$4/'5.工程集計'!$I444,IF(V$4="減価償却費",V$3*'5.工程集計'!$E444/'5.工程集計'!$I444)))</f>
        <v/>
      </c>
      <c r="W444" s="105" t="str">
        <f>IF(OR($C444="",W$3="",'5.工程集計'!$I444=0),"",IF(W$4="均一配賦",W$3/'5.工程集計'!$C$4/'5.工程集計'!$I444,IF(W$4="減価償却費",W$3*'5.工程集計'!$E444/'5.工程集計'!$I444)))</f>
        <v/>
      </c>
      <c r="X444" s="105" t="str">
        <f>IF(OR($C444="",X$3="",'5.工程集計'!$I444=0),"",IF(X$4="均一配賦",X$3/'5.工程集計'!$C$4/'5.工程集計'!$I444,IF(X$4="減価償却費",X$3*'5.工程集計'!$E444/'5.工程集計'!$I444)))</f>
        <v/>
      </c>
      <c r="Y444" s="105" t="str">
        <f>IF(OR($C444="",Y$3="",'5.工程集計'!$I444=0),"",IF(Y$4="均一配賦",Y$3/'5.工程集計'!$C$4/'5.工程集計'!$I444,IF(Y$4="減価償却費",Y$3*'5.工程集計'!$E444/'5.工程集計'!$I444)))</f>
        <v/>
      </c>
      <c r="Z444" s="105" t="str">
        <f>IF(OR($C444="",Z$3="",'5.工程集計'!$I444=0),"",IF(Z$4="均一配賦",Z$3/'5.工程集計'!$C$4/'5.工程集計'!$I444,IF(Z$4="減価償却費",Z$3*'5.工程集計'!$E444/'5.工程集計'!$I444)))</f>
        <v/>
      </c>
      <c r="AA444" s="105" t="str">
        <f>IF(OR($C444="",AA$3="",'5.工程集計'!$I444=0),"",IF(AA$4="均一配賦",AA$3/'5.工程集計'!$C$4/'5.工程集計'!$I444,IF(AA$4="減価償却費",AA$3*'5.工程集計'!$E444/'5.工程集計'!$I444)))</f>
        <v/>
      </c>
    </row>
    <row r="445" spans="2:27" ht="21.75" customHeight="1">
      <c r="B445" s="14" t="str">
        <f>IF('3.工程情報'!B445="","",'3.工程情報'!B445)</f>
        <v/>
      </c>
      <c r="C445" s="14" t="str">
        <f>IF('3.工程情報'!C445="","",'3.工程情報'!C445)</f>
        <v/>
      </c>
      <c r="D445" s="193" t="str">
        <f t="shared" si="13"/>
        <v/>
      </c>
      <c r="E445" s="193" t="str">
        <f t="shared" si="14"/>
        <v/>
      </c>
      <c r="F445" s="105" t="str">
        <f>IF($C445="","",'3.工程情報'!$H445/'5.工程集計'!$H445)</f>
        <v/>
      </c>
      <c r="G445" s="105" t="str">
        <f>IF(OR($C445="",G$3="",'5.工程集計'!$H445=0),"",IF(G$4="均一配賦",G$3/'5.工程集計'!$C$4/'5.工程集計'!$H445,IF(G$4="減価償却費",G$3*'5.工程集計'!$E445/'5.工程集計'!$H445)))</f>
        <v/>
      </c>
      <c r="H445" s="105" t="str">
        <f>IF($C445="","",'5.工程集計'!D445/'5.工程集計'!I445)</f>
        <v/>
      </c>
      <c r="I445" s="105" t="str">
        <f>IF(OR($C445="",I$3="",'5.工程集計'!$I445=0),"",IF(I$4="均一配賦",I$3/'5.工程集計'!$C$4/'5.工程集計'!$I445,IF(I$4="減価償却費",I$3*'5.工程集計'!$E445/'5.工程集計'!$I445)))</f>
        <v/>
      </c>
      <c r="J445" s="106" t="str">
        <f>IF($C445="","",$J$3*'5.工程集計'!G445/'5.工程集計'!I445)</f>
        <v/>
      </c>
      <c r="K445" s="105" t="str">
        <f>IF($C445="","",'3.工程情報'!I445/'5.工程集計'!I445)</f>
        <v/>
      </c>
      <c r="L445" s="105" t="str">
        <f>IF($C445="","",'3.工程情報'!J445/'5.工程集計'!I445)</f>
        <v/>
      </c>
      <c r="M445" s="105" t="str">
        <f>IF($C445="","",'3.工程情報'!K445/'5.工程集計'!I445)</f>
        <v/>
      </c>
      <c r="N445" s="105" t="str">
        <f>IF($C445="","",'3.工程情報'!L445/'5.工程集計'!I445)</f>
        <v/>
      </c>
      <c r="O445" s="105" t="str">
        <f>IF($C445="","",'3.工程情報'!M445/'5.工程集計'!I445)</f>
        <v/>
      </c>
      <c r="P445" s="105" t="str">
        <f>IF(OR($C445="",P$3="",'5.工程集計'!$I445=0),"",IF(P$4="均一配賦",P$3/'5.工程集計'!$C$4/'5.工程集計'!$I445,IF(P$4="減価償却費",P$3*'5.工程集計'!$E445/'5.工程集計'!$I445)))</f>
        <v/>
      </c>
      <c r="Q445" s="105" t="str">
        <f>IF(OR($C445="",Q$3="",'5.工程集計'!$I445=0),"",IF(Q$4="均一配賦",Q$3/'5.工程集計'!$C$4/'5.工程集計'!$I445,IF(Q$4="減価償却費",Q$3*'5.工程集計'!$E445/'5.工程集計'!$I445)))</f>
        <v/>
      </c>
      <c r="R445" s="105" t="str">
        <f>IF(OR($C445="",R$3="",'5.工程集計'!$I445=0),"",IF(R$4="均一配賦",R$3/'5.工程集計'!$C$4/'5.工程集計'!$I445,IF(R$4="減価償却費",R$3*'5.工程集計'!$E445/'5.工程集計'!$I445)))</f>
        <v/>
      </c>
      <c r="S445" s="105" t="str">
        <f>IF(OR($C445="",S$3="",'5.工程集計'!$I445=0),"",IF(S$4="均一配賦",S$3/'5.工程集計'!$C$4/'5.工程集計'!$I445,IF(S$4="減価償却費",S$3*'5.工程集計'!$E445/'5.工程集計'!$I445)))</f>
        <v/>
      </c>
      <c r="T445" s="105" t="str">
        <f>IF(OR($C445="",T$3="",'5.工程集計'!$I445=0),"",IF(T$4="均一配賦",T$3/'5.工程集計'!$C$4/'5.工程集計'!$I445,IF(T$4="減価償却費",T$3*'5.工程集計'!$E445/'5.工程集計'!$I445)))</f>
        <v/>
      </c>
      <c r="U445" s="105" t="str">
        <f>IF(OR($C445="",U$3="",'5.工程集計'!$I445=0),"",IF(U$4="均一配賦",U$3/'5.工程集計'!$C$4/'5.工程集計'!$I445,IF(U$4="減価償却費",U$3*'5.工程集計'!$E445/'5.工程集計'!$I445)))</f>
        <v/>
      </c>
      <c r="V445" s="105" t="str">
        <f>IF(OR($C445="",V$3="",'5.工程集計'!$I445=0),"",IF(V$4="均一配賦",V$3/'5.工程集計'!$C$4/'5.工程集計'!$I445,IF(V$4="減価償却費",V$3*'5.工程集計'!$E445/'5.工程集計'!$I445)))</f>
        <v/>
      </c>
      <c r="W445" s="105" t="str">
        <f>IF(OR($C445="",W$3="",'5.工程集計'!$I445=0),"",IF(W$4="均一配賦",W$3/'5.工程集計'!$C$4/'5.工程集計'!$I445,IF(W$4="減価償却費",W$3*'5.工程集計'!$E445/'5.工程集計'!$I445)))</f>
        <v/>
      </c>
      <c r="X445" s="105" t="str">
        <f>IF(OR($C445="",X$3="",'5.工程集計'!$I445=0),"",IF(X$4="均一配賦",X$3/'5.工程集計'!$C$4/'5.工程集計'!$I445,IF(X$4="減価償却費",X$3*'5.工程集計'!$E445/'5.工程集計'!$I445)))</f>
        <v/>
      </c>
      <c r="Y445" s="105" t="str">
        <f>IF(OR($C445="",Y$3="",'5.工程集計'!$I445=0),"",IF(Y$4="均一配賦",Y$3/'5.工程集計'!$C$4/'5.工程集計'!$I445,IF(Y$4="減価償却費",Y$3*'5.工程集計'!$E445/'5.工程集計'!$I445)))</f>
        <v/>
      </c>
      <c r="Z445" s="105" t="str">
        <f>IF(OR($C445="",Z$3="",'5.工程集計'!$I445=0),"",IF(Z$4="均一配賦",Z$3/'5.工程集計'!$C$4/'5.工程集計'!$I445,IF(Z$4="減価償却費",Z$3*'5.工程集計'!$E445/'5.工程集計'!$I445)))</f>
        <v/>
      </c>
      <c r="AA445" s="105" t="str">
        <f>IF(OR($C445="",AA$3="",'5.工程集計'!$I445=0),"",IF(AA$4="均一配賦",AA$3/'5.工程集計'!$C$4/'5.工程集計'!$I445,IF(AA$4="減価償却費",AA$3*'5.工程集計'!$E445/'5.工程集計'!$I445)))</f>
        <v/>
      </c>
    </row>
    <row r="446" spans="2:27" ht="21.75" customHeight="1">
      <c r="B446" s="14" t="str">
        <f>IF('3.工程情報'!B446="","",'3.工程情報'!B446)</f>
        <v/>
      </c>
      <c r="C446" s="14" t="str">
        <f>IF('3.工程情報'!C446="","",'3.工程情報'!C446)</f>
        <v/>
      </c>
      <c r="D446" s="193" t="str">
        <f t="shared" si="13"/>
        <v/>
      </c>
      <c r="E446" s="193" t="str">
        <f t="shared" si="14"/>
        <v/>
      </c>
      <c r="F446" s="105" t="str">
        <f>IF($C446="","",'3.工程情報'!$H446/'5.工程集計'!$H446)</f>
        <v/>
      </c>
      <c r="G446" s="105" t="str">
        <f>IF(OR($C446="",G$3="",'5.工程集計'!$H446=0),"",IF(G$4="均一配賦",G$3/'5.工程集計'!$C$4/'5.工程集計'!$H446,IF(G$4="減価償却費",G$3*'5.工程集計'!$E446/'5.工程集計'!$H446)))</f>
        <v/>
      </c>
      <c r="H446" s="105" t="str">
        <f>IF($C446="","",'5.工程集計'!D446/'5.工程集計'!I446)</f>
        <v/>
      </c>
      <c r="I446" s="105" t="str">
        <f>IF(OR($C446="",I$3="",'5.工程集計'!$I446=0),"",IF(I$4="均一配賦",I$3/'5.工程集計'!$C$4/'5.工程集計'!$I446,IF(I$4="減価償却費",I$3*'5.工程集計'!$E446/'5.工程集計'!$I446)))</f>
        <v/>
      </c>
      <c r="J446" s="106" t="str">
        <f>IF($C446="","",$J$3*'5.工程集計'!G446/'5.工程集計'!I446)</f>
        <v/>
      </c>
      <c r="K446" s="105" t="str">
        <f>IF($C446="","",'3.工程情報'!I446/'5.工程集計'!I446)</f>
        <v/>
      </c>
      <c r="L446" s="105" t="str">
        <f>IF($C446="","",'3.工程情報'!J446/'5.工程集計'!I446)</f>
        <v/>
      </c>
      <c r="M446" s="105" t="str">
        <f>IF($C446="","",'3.工程情報'!K446/'5.工程集計'!I446)</f>
        <v/>
      </c>
      <c r="N446" s="105" t="str">
        <f>IF($C446="","",'3.工程情報'!L446/'5.工程集計'!I446)</f>
        <v/>
      </c>
      <c r="O446" s="105" t="str">
        <f>IF($C446="","",'3.工程情報'!M446/'5.工程集計'!I446)</f>
        <v/>
      </c>
      <c r="P446" s="105" t="str">
        <f>IF(OR($C446="",P$3="",'5.工程集計'!$I446=0),"",IF(P$4="均一配賦",P$3/'5.工程集計'!$C$4/'5.工程集計'!$I446,IF(P$4="減価償却費",P$3*'5.工程集計'!$E446/'5.工程集計'!$I446)))</f>
        <v/>
      </c>
      <c r="Q446" s="105" t="str">
        <f>IF(OR($C446="",Q$3="",'5.工程集計'!$I446=0),"",IF(Q$4="均一配賦",Q$3/'5.工程集計'!$C$4/'5.工程集計'!$I446,IF(Q$4="減価償却費",Q$3*'5.工程集計'!$E446/'5.工程集計'!$I446)))</f>
        <v/>
      </c>
      <c r="R446" s="105" t="str">
        <f>IF(OR($C446="",R$3="",'5.工程集計'!$I446=0),"",IF(R$4="均一配賦",R$3/'5.工程集計'!$C$4/'5.工程集計'!$I446,IF(R$4="減価償却費",R$3*'5.工程集計'!$E446/'5.工程集計'!$I446)))</f>
        <v/>
      </c>
      <c r="S446" s="105" t="str">
        <f>IF(OR($C446="",S$3="",'5.工程集計'!$I446=0),"",IF(S$4="均一配賦",S$3/'5.工程集計'!$C$4/'5.工程集計'!$I446,IF(S$4="減価償却費",S$3*'5.工程集計'!$E446/'5.工程集計'!$I446)))</f>
        <v/>
      </c>
      <c r="T446" s="105" t="str">
        <f>IF(OR($C446="",T$3="",'5.工程集計'!$I446=0),"",IF(T$4="均一配賦",T$3/'5.工程集計'!$C$4/'5.工程集計'!$I446,IF(T$4="減価償却費",T$3*'5.工程集計'!$E446/'5.工程集計'!$I446)))</f>
        <v/>
      </c>
      <c r="U446" s="105" t="str">
        <f>IF(OR($C446="",U$3="",'5.工程集計'!$I446=0),"",IF(U$4="均一配賦",U$3/'5.工程集計'!$C$4/'5.工程集計'!$I446,IF(U$4="減価償却費",U$3*'5.工程集計'!$E446/'5.工程集計'!$I446)))</f>
        <v/>
      </c>
      <c r="V446" s="105" t="str">
        <f>IF(OR($C446="",V$3="",'5.工程集計'!$I446=0),"",IF(V$4="均一配賦",V$3/'5.工程集計'!$C$4/'5.工程集計'!$I446,IF(V$4="減価償却費",V$3*'5.工程集計'!$E446/'5.工程集計'!$I446)))</f>
        <v/>
      </c>
      <c r="W446" s="105" t="str">
        <f>IF(OR($C446="",W$3="",'5.工程集計'!$I446=0),"",IF(W$4="均一配賦",W$3/'5.工程集計'!$C$4/'5.工程集計'!$I446,IF(W$4="減価償却費",W$3*'5.工程集計'!$E446/'5.工程集計'!$I446)))</f>
        <v/>
      </c>
      <c r="X446" s="105" t="str">
        <f>IF(OR($C446="",X$3="",'5.工程集計'!$I446=0),"",IF(X$4="均一配賦",X$3/'5.工程集計'!$C$4/'5.工程集計'!$I446,IF(X$4="減価償却費",X$3*'5.工程集計'!$E446/'5.工程集計'!$I446)))</f>
        <v/>
      </c>
      <c r="Y446" s="105" t="str">
        <f>IF(OR($C446="",Y$3="",'5.工程集計'!$I446=0),"",IF(Y$4="均一配賦",Y$3/'5.工程集計'!$C$4/'5.工程集計'!$I446,IF(Y$4="減価償却費",Y$3*'5.工程集計'!$E446/'5.工程集計'!$I446)))</f>
        <v/>
      </c>
      <c r="Z446" s="105" t="str">
        <f>IF(OR($C446="",Z$3="",'5.工程集計'!$I446=0),"",IF(Z$4="均一配賦",Z$3/'5.工程集計'!$C$4/'5.工程集計'!$I446,IF(Z$4="減価償却費",Z$3*'5.工程集計'!$E446/'5.工程集計'!$I446)))</f>
        <v/>
      </c>
      <c r="AA446" s="105" t="str">
        <f>IF(OR($C446="",AA$3="",'5.工程集計'!$I446=0),"",IF(AA$4="均一配賦",AA$3/'5.工程集計'!$C$4/'5.工程集計'!$I446,IF(AA$4="減価償却費",AA$3*'5.工程集計'!$E446/'5.工程集計'!$I446)))</f>
        <v/>
      </c>
    </row>
    <row r="447" spans="2:27" ht="21.75" customHeight="1">
      <c r="B447" s="14" t="str">
        <f>IF('3.工程情報'!B447="","",'3.工程情報'!B447)</f>
        <v/>
      </c>
      <c r="C447" s="14" t="str">
        <f>IF('3.工程情報'!C447="","",'3.工程情報'!C447)</f>
        <v/>
      </c>
      <c r="D447" s="193" t="str">
        <f t="shared" si="13"/>
        <v/>
      </c>
      <c r="E447" s="193" t="str">
        <f t="shared" si="14"/>
        <v/>
      </c>
      <c r="F447" s="105" t="str">
        <f>IF($C447="","",'3.工程情報'!$H447/'5.工程集計'!$H447)</f>
        <v/>
      </c>
      <c r="G447" s="105" t="str">
        <f>IF(OR($C447="",G$3="",'5.工程集計'!$H447=0),"",IF(G$4="均一配賦",G$3/'5.工程集計'!$C$4/'5.工程集計'!$H447,IF(G$4="減価償却費",G$3*'5.工程集計'!$E447/'5.工程集計'!$H447)))</f>
        <v/>
      </c>
      <c r="H447" s="105" t="str">
        <f>IF($C447="","",'5.工程集計'!D447/'5.工程集計'!I447)</f>
        <v/>
      </c>
      <c r="I447" s="105" t="str">
        <f>IF(OR($C447="",I$3="",'5.工程集計'!$I447=0),"",IF(I$4="均一配賦",I$3/'5.工程集計'!$C$4/'5.工程集計'!$I447,IF(I$4="減価償却費",I$3*'5.工程集計'!$E447/'5.工程集計'!$I447)))</f>
        <v/>
      </c>
      <c r="J447" s="106" t="str">
        <f>IF($C447="","",$J$3*'5.工程集計'!G447/'5.工程集計'!I447)</f>
        <v/>
      </c>
      <c r="K447" s="105" t="str">
        <f>IF($C447="","",'3.工程情報'!I447/'5.工程集計'!I447)</f>
        <v/>
      </c>
      <c r="L447" s="105" t="str">
        <f>IF($C447="","",'3.工程情報'!J447/'5.工程集計'!I447)</f>
        <v/>
      </c>
      <c r="M447" s="105" t="str">
        <f>IF($C447="","",'3.工程情報'!K447/'5.工程集計'!I447)</f>
        <v/>
      </c>
      <c r="N447" s="105" t="str">
        <f>IF($C447="","",'3.工程情報'!L447/'5.工程集計'!I447)</f>
        <v/>
      </c>
      <c r="O447" s="105" t="str">
        <f>IF($C447="","",'3.工程情報'!M447/'5.工程集計'!I447)</f>
        <v/>
      </c>
      <c r="P447" s="105" t="str">
        <f>IF(OR($C447="",P$3="",'5.工程集計'!$I447=0),"",IF(P$4="均一配賦",P$3/'5.工程集計'!$C$4/'5.工程集計'!$I447,IF(P$4="減価償却費",P$3*'5.工程集計'!$E447/'5.工程集計'!$I447)))</f>
        <v/>
      </c>
      <c r="Q447" s="105" t="str">
        <f>IF(OR($C447="",Q$3="",'5.工程集計'!$I447=0),"",IF(Q$4="均一配賦",Q$3/'5.工程集計'!$C$4/'5.工程集計'!$I447,IF(Q$4="減価償却費",Q$3*'5.工程集計'!$E447/'5.工程集計'!$I447)))</f>
        <v/>
      </c>
      <c r="R447" s="105" t="str">
        <f>IF(OR($C447="",R$3="",'5.工程集計'!$I447=0),"",IF(R$4="均一配賦",R$3/'5.工程集計'!$C$4/'5.工程集計'!$I447,IF(R$4="減価償却費",R$3*'5.工程集計'!$E447/'5.工程集計'!$I447)))</f>
        <v/>
      </c>
      <c r="S447" s="105" t="str">
        <f>IF(OR($C447="",S$3="",'5.工程集計'!$I447=0),"",IF(S$4="均一配賦",S$3/'5.工程集計'!$C$4/'5.工程集計'!$I447,IF(S$4="減価償却費",S$3*'5.工程集計'!$E447/'5.工程集計'!$I447)))</f>
        <v/>
      </c>
      <c r="T447" s="105" t="str">
        <f>IF(OR($C447="",T$3="",'5.工程集計'!$I447=0),"",IF(T$4="均一配賦",T$3/'5.工程集計'!$C$4/'5.工程集計'!$I447,IF(T$4="減価償却費",T$3*'5.工程集計'!$E447/'5.工程集計'!$I447)))</f>
        <v/>
      </c>
      <c r="U447" s="105" t="str">
        <f>IF(OR($C447="",U$3="",'5.工程集計'!$I447=0),"",IF(U$4="均一配賦",U$3/'5.工程集計'!$C$4/'5.工程集計'!$I447,IF(U$4="減価償却費",U$3*'5.工程集計'!$E447/'5.工程集計'!$I447)))</f>
        <v/>
      </c>
      <c r="V447" s="105" t="str">
        <f>IF(OR($C447="",V$3="",'5.工程集計'!$I447=0),"",IF(V$4="均一配賦",V$3/'5.工程集計'!$C$4/'5.工程集計'!$I447,IF(V$4="減価償却費",V$3*'5.工程集計'!$E447/'5.工程集計'!$I447)))</f>
        <v/>
      </c>
      <c r="W447" s="105" t="str">
        <f>IF(OR($C447="",W$3="",'5.工程集計'!$I447=0),"",IF(W$4="均一配賦",W$3/'5.工程集計'!$C$4/'5.工程集計'!$I447,IF(W$4="減価償却費",W$3*'5.工程集計'!$E447/'5.工程集計'!$I447)))</f>
        <v/>
      </c>
      <c r="X447" s="105" t="str">
        <f>IF(OR($C447="",X$3="",'5.工程集計'!$I447=0),"",IF(X$4="均一配賦",X$3/'5.工程集計'!$C$4/'5.工程集計'!$I447,IF(X$4="減価償却費",X$3*'5.工程集計'!$E447/'5.工程集計'!$I447)))</f>
        <v/>
      </c>
      <c r="Y447" s="105" t="str">
        <f>IF(OR($C447="",Y$3="",'5.工程集計'!$I447=0),"",IF(Y$4="均一配賦",Y$3/'5.工程集計'!$C$4/'5.工程集計'!$I447,IF(Y$4="減価償却費",Y$3*'5.工程集計'!$E447/'5.工程集計'!$I447)))</f>
        <v/>
      </c>
      <c r="Z447" s="105" t="str">
        <f>IF(OR($C447="",Z$3="",'5.工程集計'!$I447=0),"",IF(Z$4="均一配賦",Z$3/'5.工程集計'!$C$4/'5.工程集計'!$I447,IF(Z$4="減価償却費",Z$3*'5.工程集計'!$E447/'5.工程集計'!$I447)))</f>
        <v/>
      </c>
      <c r="AA447" s="105" t="str">
        <f>IF(OR($C447="",AA$3="",'5.工程集計'!$I447=0),"",IF(AA$4="均一配賦",AA$3/'5.工程集計'!$C$4/'5.工程集計'!$I447,IF(AA$4="減価償却費",AA$3*'5.工程集計'!$E447/'5.工程集計'!$I447)))</f>
        <v/>
      </c>
    </row>
    <row r="448" spans="2:27" ht="21.75" customHeight="1">
      <c r="B448" s="14" t="str">
        <f>IF('3.工程情報'!B448="","",'3.工程情報'!B448)</f>
        <v/>
      </c>
      <c r="C448" s="14" t="str">
        <f>IF('3.工程情報'!C448="","",'3.工程情報'!C448)</f>
        <v/>
      </c>
      <c r="D448" s="193" t="str">
        <f t="shared" si="13"/>
        <v/>
      </c>
      <c r="E448" s="193" t="str">
        <f t="shared" si="14"/>
        <v/>
      </c>
      <c r="F448" s="105" t="str">
        <f>IF($C448="","",'3.工程情報'!$H448/'5.工程集計'!$H448)</f>
        <v/>
      </c>
      <c r="G448" s="105" t="str">
        <f>IF(OR($C448="",G$3="",'5.工程集計'!$H448=0),"",IF(G$4="均一配賦",G$3/'5.工程集計'!$C$4/'5.工程集計'!$H448,IF(G$4="減価償却費",G$3*'5.工程集計'!$E448/'5.工程集計'!$H448)))</f>
        <v/>
      </c>
      <c r="H448" s="105" t="str">
        <f>IF($C448="","",'5.工程集計'!D448/'5.工程集計'!I448)</f>
        <v/>
      </c>
      <c r="I448" s="105" t="str">
        <f>IF(OR($C448="",I$3="",'5.工程集計'!$I448=0),"",IF(I$4="均一配賦",I$3/'5.工程集計'!$C$4/'5.工程集計'!$I448,IF(I$4="減価償却費",I$3*'5.工程集計'!$E448/'5.工程集計'!$I448)))</f>
        <v/>
      </c>
      <c r="J448" s="106" t="str">
        <f>IF($C448="","",$J$3*'5.工程集計'!G448/'5.工程集計'!I448)</f>
        <v/>
      </c>
      <c r="K448" s="105" t="str">
        <f>IF($C448="","",'3.工程情報'!I448/'5.工程集計'!I448)</f>
        <v/>
      </c>
      <c r="L448" s="105" t="str">
        <f>IF($C448="","",'3.工程情報'!J448/'5.工程集計'!I448)</f>
        <v/>
      </c>
      <c r="M448" s="105" t="str">
        <f>IF($C448="","",'3.工程情報'!K448/'5.工程集計'!I448)</f>
        <v/>
      </c>
      <c r="N448" s="105" t="str">
        <f>IF($C448="","",'3.工程情報'!L448/'5.工程集計'!I448)</f>
        <v/>
      </c>
      <c r="O448" s="105" t="str">
        <f>IF($C448="","",'3.工程情報'!M448/'5.工程集計'!I448)</f>
        <v/>
      </c>
      <c r="P448" s="105" t="str">
        <f>IF(OR($C448="",P$3="",'5.工程集計'!$I448=0),"",IF(P$4="均一配賦",P$3/'5.工程集計'!$C$4/'5.工程集計'!$I448,IF(P$4="減価償却費",P$3*'5.工程集計'!$E448/'5.工程集計'!$I448)))</f>
        <v/>
      </c>
      <c r="Q448" s="105" t="str">
        <f>IF(OR($C448="",Q$3="",'5.工程集計'!$I448=0),"",IF(Q$4="均一配賦",Q$3/'5.工程集計'!$C$4/'5.工程集計'!$I448,IF(Q$4="減価償却費",Q$3*'5.工程集計'!$E448/'5.工程集計'!$I448)))</f>
        <v/>
      </c>
      <c r="R448" s="105" t="str">
        <f>IF(OR($C448="",R$3="",'5.工程集計'!$I448=0),"",IF(R$4="均一配賦",R$3/'5.工程集計'!$C$4/'5.工程集計'!$I448,IF(R$4="減価償却費",R$3*'5.工程集計'!$E448/'5.工程集計'!$I448)))</f>
        <v/>
      </c>
      <c r="S448" s="105" t="str">
        <f>IF(OR($C448="",S$3="",'5.工程集計'!$I448=0),"",IF(S$4="均一配賦",S$3/'5.工程集計'!$C$4/'5.工程集計'!$I448,IF(S$4="減価償却費",S$3*'5.工程集計'!$E448/'5.工程集計'!$I448)))</f>
        <v/>
      </c>
      <c r="T448" s="105" t="str">
        <f>IF(OR($C448="",T$3="",'5.工程集計'!$I448=0),"",IF(T$4="均一配賦",T$3/'5.工程集計'!$C$4/'5.工程集計'!$I448,IF(T$4="減価償却費",T$3*'5.工程集計'!$E448/'5.工程集計'!$I448)))</f>
        <v/>
      </c>
      <c r="U448" s="105" t="str">
        <f>IF(OR($C448="",U$3="",'5.工程集計'!$I448=0),"",IF(U$4="均一配賦",U$3/'5.工程集計'!$C$4/'5.工程集計'!$I448,IF(U$4="減価償却費",U$3*'5.工程集計'!$E448/'5.工程集計'!$I448)))</f>
        <v/>
      </c>
      <c r="V448" s="105" t="str">
        <f>IF(OR($C448="",V$3="",'5.工程集計'!$I448=0),"",IF(V$4="均一配賦",V$3/'5.工程集計'!$C$4/'5.工程集計'!$I448,IF(V$4="減価償却費",V$3*'5.工程集計'!$E448/'5.工程集計'!$I448)))</f>
        <v/>
      </c>
      <c r="W448" s="105" t="str">
        <f>IF(OR($C448="",W$3="",'5.工程集計'!$I448=0),"",IF(W$4="均一配賦",W$3/'5.工程集計'!$C$4/'5.工程集計'!$I448,IF(W$4="減価償却費",W$3*'5.工程集計'!$E448/'5.工程集計'!$I448)))</f>
        <v/>
      </c>
      <c r="X448" s="105" t="str">
        <f>IF(OR($C448="",X$3="",'5.工程集計'!$I448=0),"",IF(X$4="均一配賦",X$3/'5.工程集計'!$C$4/'5.工程集計'!$I448,IF(X$4="減価償却費",X$3*'5.工程集計'!$E448/'5.工程集計'!$I448)))</f>
        <v/>
      </c>
      <c r="Y448" s="105" t="str">
        <f>IF(OR($C448="",Y$3="",'5.工程集計'!$I448=0),"",IF(Y$4="均一配賦",Y$3/'5.工程集計'!$C$4/'5.工程集計'!$I448,IF(Y$4="減価償却費",Y$3*'5.工程集計'!$E448/'5.工程集計'!$I448)))</f>
        <v/>
      </c>
      <c r="Z448" s="105" t="str">
        <f>IF(OR($C448="",Z$3="",'5.工程集計'!$I448=0),"",IF(Z$4="均一配賦",Z$3/'5.工程集計'!$C$4/'5.工程集計'!$I448,IF(Z$4="減価償却費",Z$3*'5.工程集計'!$E448/'5.工程集計'!$I448)))</f>
        <v/>
      </c>
      <c r="AA448" s="105" t="str">
        <f>IF(OR($C448="",AA$3="",'5.工程集計'!$I448=0),"",IF(AA$4="均一配賦",AA$3/'5.工程集計'!$C$4/'5.工程集計'!$I448,IF(AA$4="減価償却費",AA$3*'5.工程集計'!$E448/'5.工程集計'!$I448)))</f>
        <v/>
      </c>
    </row>
    <row r="449" spans="2:27" ht="21.75" customHeight="1">
      <c r="B449" s="14" t="str">
        <f>IF('3.工程情報'!B449="","",'3.工程情報'!B449)</f>
        <v/>
      </c>
      <c r="C449" s="14" t="str">
        <f>IF('3.工程情報'!C449="","",'3.工程情報'!C449)</f>
        <v/>
      </c>
      <c r="D449" s="193" t="str">
        <f t="shared" si="13"/>
        <v/>
      </c>
      <c r="E449" s="193" t="str">
        <f t="shared" si="14"/>
        <v/>
      </c>
      <c r="F449" s="105" t="str">
        <f>IF($C449="","",'3.工程情報'!$H449/'5.工程集計'!$H449)</f>
        <v/>
      </c>
      <c r="G449" s="105" t="str">
        <f>IF(OR($C449="",G$3="",'5.工程集計'!$H449=0),"",IF(G$4="均一配賦",G$3/'5.工程集計'!$C$4/'5.工程集計'!$H449,IF(G$4="減価償却費",G$3*'5.工程集計'!$E449/'5.工程集計'!$H449)))</f>
        <v/>
      </c>
      <c r="H449" s="105" t="str">
        <f>IF($C449="","",'5.工程集計'!D449/'5.工程集計'!I449)</f>
        <v/>
      </c>
      <c r="I449" s="105" t="str">
        <f>IF(OR($C449="",I$3="",'5.工程集計'!$I449=0),"",IF(I$4="均一配賦",I$3/'5.工程集計'!$C$4/'5.工程集計'!$I449,IF(I$4="減価償却費",I$3*'5.工程集計'!$E449/'5.工程集計'!$I449)))</f>
        <v/>
      </c>
      <c r="J449" s="106" t="str">
        <f>IF($C449="","",$J$3*'5.工程集計'!G449/'5.工程集計'!I449)</f>
        <v/>
      </c>
      <c r="K449" s="105" t="str">
        <f>IF($C449="","",'3.工程情報'!I449/'5.工程集計'!I449)</f>
        <v/>
      </c>
      <c r="L449" s="105" t="str">
        <f>IF($C449="","",'3.工程情報'!J449/'5.工程集計'!I449)</f>
        <v/>
      </c>
      <c r="M449" s="105" t="str">
        <f>IF($C449="","",'3.工程情報'!K449/'5.工程集計'!I449)</f>
        <v/>
      </c>
      <c r="N449" s="105" t="str">
        <f>IF($C449="","",'3.工程情報'!L449/'5.工程集計'!I449)</f>
        <v/>
      </c>
      <c r="O449" s="105" t="str">
        <f>IF($C449="","",'3.工程情報'!M449/'5.工程集計'!I449)</f>
        <v/>
      </c>
      <c r="P449" s="105" t="str">
        <f>IF(OR($C449="",P$3="",'5.工程集計'!$I449=0),"",IF(P$4="均一配賦",P$3/'5.工程集計'!$C$4/'5.工程集計'!$I449,IF(P$4="減価償却費",P$3*'5.工程集計'!$E449/'5.工程集計'!$I449)))</f>
        <v/>
      </c>
      <c r="Q449" s="105" t="str">
        <f>IF(OR($C449="",Q$3="",'5.工程集計'!$I449=0),"",IF(Q$4="均一配賦",Q$3/'5.工程集計'!$C$4/'5.工程集計'!$I449,IF(Q$4="減価償却費",Q$3*'5.工程集計'!$E449/'5.工程集計'!$I449)))</f>
        <v/>
      </c>
      <c r="R449" s="105" t="str">
        <f>IF(OR($C449="",R$3="",'5.工程集計'!$I449=0),"",IF(R$4="均一配賦",R$3/'5.工程集計'!$C$4/'5.工程集計'!$I449,IF(R$4="減価償却費",R$3*'5.工程集計'!$E449/'5.工程集計'!$I449)))</f>
        <v/>
      </c>
      <c r="S449" s="105" t="str">
        <f>IF(OR($C449="",S$3="",'5.工程集計'!$I449=0),"",IF(S$4="均一配賦",S$3/'5.工程集計'!$C$4/'5.工程集計'!$I449,IF(S$4="減価償却費",S$3*'5.工程集計'!$E449/'5.工程集計'!$I449)))</f>
        <v/>
      </c>
      <c r="T449" s="105" t="str">
        <f>IF(OR($C449="",T$3="",'5.工程集計'!$I449=0),"",IF(T$4="均一配賦",T$3/'5.工程集計'!$C$4/'5.工程集計'!$I449,IF(T$4="減価償却費",T$3*'5.工程集計'!$E449/'5.工程集計'!$I449)))</f>
        <v/>
      </c>
      <c r="U449" s="105" t="str">
        <f>IF(OR($C449="",U$3="",'5.工程集計'!$I449=0),"",IF(U$4="均一配賦",U$3/'5.工程集計'!$C$4/'5.工程集計'!$I449,IF(U$4="減価償却費",U$3*'5.工程集計'!$E449/'5.工程集計'!$I449)))</f>
        <v/>
      </c>
      <c r="V449" s="105" t="str">
        <f>IF(OR($C449="",V$3="",'5.工程集計'!$I449=0),"",IF(V$4="均一配賦",V$3/'5.工程集計'!$C$4/'5.工程集計'!$I449,IF(V$4="減価償却費",V$3*'5.工程集計'!$E449/'5.工程集計'!$I449)))</f>
        <v/>
      </c>
      <c r="W449" s="105" t="str">
        <f>IF(OR($C449="",W$3="",'5.工程集計'!$I449=0),"",IF(W$4="均一配賦",W$3/'5.工程集計'!$C$4/'5.工程集計'!$I449,IF(W$4="減価償却費",W$3*'5.工程集計'!$E449/'5.工程集計'!$I449)))</f>
        <v/>
      </c>
      <c r="X449" s="105" t="str">
        <f>IF(OR($C449="",X$3="",'5.工程集計'!$I449=0),"",IF(X$4="均一配賦",X$3/'5.工程集計'!$C$4/'5.工程集計'!$I449,IF(X$4="減価償却費",X$3*'5.工程集計'!$E449/'5.工程集計'!$I449)))</f>
        <v/>
      </c>
      <c r="Y449" s="105" t="str">
        <f>IF(OR($C449="",Y$3="",'5.工程集計'!$I449=0),"",IF(Y$4="均一配賦",Y$3/'5.工程集計'!$C$4/'5.工程集計'!$I449,IF(Y$4="減価償却費",Y$3*'5.工程集計'!$E449/'5.工程集計'!$I449)))</f>
        <v/>
      </c>
      <c r="Z449" s="105" t="str">
        <f>IF(OR($C449="",Z$3="",'5.工程集計'!$I449=0),"",IF(Z$4="均一配賦",Z$3/'5.工程集計'!$C$4/'5.工程集計'!$I449,IF(Z$4="減価償却費",Z$3*'5.工程集計'!$E449/'5.工程集計'!$I449)))</f>
        <v/>
      </c>
      <c r="AA449" s="105" t="str">
        <f>IF(OR($C449="",AA$3="",'5.工程集計'!$I449=0),"",IF(AA$4="均一配賦",AA$3/'5.工程集計'!$C$4/'5.工程集計'!$I449,IF(AA$4="減価償却費",AA$3*'5.工程集計'!$E449/'5.工程集計'!$I449)))</f>
        <v/>
      </c>
    </row>
    <row r="450" spans="2:27" ht="21.75" customHeight="1">
      <c r="B450" s="14" t="str">
        <f>IF('3.工程情報'!B450="","",'3.工程情報'!B450)</f>
        <v/>
      </c>
      <c r="C450" s="14" t="str">
        <f>IF('3.工程情報'!C450="","",'3.工程情報'!C450)</f>
        <v/>
      </c>
      <c r="D450" s="193" t="str">
        <f t="shared" si="13"/>
        <v/>
      </c>
      <c r="E450" s="193" t="str">
        <f t="shared" si="14"/>
        <v/>
      </c>
      <c r="F450" s="105" t="str">
        <f>IF($C450="","",'3.工程情報'!$H450/'5.工程集計'!$H450)</f>
        <v/>
      </c>
      <c r="G450" s="105" t="str">
        <f>IF(OR($C450="",G$3="",'5.工程集計'!$H450=0),"",IF(G$4="均一配賦",G$3/'5.工程集計'!$C$4/'5.工程集計'!$H450,IF(G$4="減価償却費",G$3*'5.工程集計'!$E450/'5.工程集計'!$H450)))</f>
        <v/>
      </c>
      <c r="H450" s="105" t="str">
        <f>IF($C450="","",'5.工程集計'!D450/'5.工程集計'!I450)</f>
        <v/>
      </c>
      <c r="I450" s="105" t="str">
        <f>IF(OR($C450="",I$3="",'5.工程集計'!$I450=0),"",IF(I$4="均一配賦",I$3/'5.工程集計'!$C$4/'5.工程集計'!$I450,IF(I$4="減価償却費",I$3*'5.工程集計'!$E450/'5.工程集計'!$I450)))</f>
        <v/>
      </c>
      <c r="J450" s="106" t="str">
        <f>IF($C450="","",$J$3*'5.工程集計'!G450/'5.工程集計'!I450)</f>
        <v/>
      </c>
      <c r="K450" s="105" t="str">
        <f>IF($C450="","",'3.工程情報'!I450/'5.工程集計'!I450)</f>
        <v/>
      </c>
      <c r="L450" s="105" t="str">
        <f>IF($C450="","",'3.工程情報'!J450/'5.工程集計'!I450)</f>
        <v/>
      </c>
      <c r="M450" s="105" t="str">
        <f>IF($C450="","",'3.工程情報'!K450/'5.工程集計'!I450)</f>
        <v/>
      </c>
      <c r="N450" s="105" t="str">
        <f>IF($C450="","",'3.工程情報'!L450/'5.工程集計'!I450)</f>
        <v/>
      </c>
      <c r="O450" s="105" t="str">
        <f>IF($C450="","",'3.工程情報'!M450/'5.工程集計'!I450)</f>
        <v/>
      </c>
      <c r="P450" s="105" t="str">
        <f>IF(OR($C450="",P$3="",'5.工程集計'!$I450=0),"",IF(P$4="均一配賦",P$3/'5.工程集計'!$C$4/'5.工程集計'!$I450,IF(P$4="減価償却費",P$3*'5.工程集計'!$E450/'5.工程集計'!$I450)))</f>
        <v/>
      </c>
      <c r="Q450" s="105" t="str">
        <f>IF(OR($C450="",Q$3="",'5.工程集計'!$I450=0),"",IF(Q$4="均一配賦",Q$3/'5.工程集計'!$C$4/'5.工程集計'!$I450,IF(Q$4="減価償却費",Q$3*'5.工程集計'!$E450/'5.工程集計'!$I450)))</f>
        <v/>
      </c>
      <c r="R450" s="105" t="str">
        <f>IF(OR($C450="",R$3="",'5.工程集計'!$I450=0),"",IF(R$4="均一配賦",R$3/'5.工程集計'!$C$4/'5.工程集計'!$I450,IF(R$4="減価償却費",R$3*'5.工程集計'!$E450/'5.工程集計'!$I450)))</f>
        <v/>
      </c>
      <c r="S450" s="105" t="str">
        <f>IF(OR($C450="",S$3="",'5.工程集計'!$I450=0),"",IF(S$4="均一配賦",S$3/'5.工程集計'!$C$4/'5.工程集計'!$I450,IF(S$4="減価償却費",S$3*'5.工程集計'!$E450/'5.工程集計'!$I450)))</f>
        <v/>
      </c>
      <c r="T450" s="105" t="str">
        <f>IF(OR($C450="",T$3="",'5.工程集計'!$I450=0),"",IF(T$4="均一配賦",T$3/'5.工程集計'!$C$4/'5.工程集計'!$I450,IF(T$4="減価償却費",T$3*'5.工程集計'!$E450/'5.工程集計'!$I450)))</f>
        <v/>
      </c>
      <c r="U450" s="105" t="str">
        <f>IF(OR($C450="",U$3="",'5.工程集計'!$I450=0),"",IF(U$4="均一配賦",U$3/'5.工程集計'!$C$4/'5.工程集計'!$I450,IF(U$4="減価償却費",U$3*'5.工程集計'!$E450/'5.工程集計'!$I450)))</f>
        <v/>
      </c>
      <c r="V450" s="105" t="str">
        <f>IF(OR($C450="",V$3="",'5.工程集計'!$I450=0),"",IF(V$4="均一配賦",V$3/'5.工程集計'!$C$4/'5.工程集計'!$I450,IF(V$4="減価償却費",V$3*'5.工程集計'!$E450/'5.工程集計'!$I450)))</f>
        <v/>
      </c>
      <c r="W450" s="105" t="str">
        <f>IF(OR($C450="",W$3="",'5.工程集計'!$I450=0),"",IF(W$4="均一配賦",W$3/'5.工程集計'!$C$4/'5.工程集計'!$I450,IF(W$4="減価償却費",W$3*'5.工程集計'!$E450/'5.工程集計'!$I450)))</f>
        <v/>
      </c>
      <c r="X450" s="105" t="str">
        <f>IF(OR($C450="",X$3="",'5.工程集計'!$I450=0),"",IF(X$4="均一配賦",X$3/'5.工程集計'!$C$4/'5.工程集計'!$I450,IF(X$4="減価償却費",X$3*'5.工程集計'!$E450/'5.工程集計'!$I450)))</f>
        <v/>
      </c>
      <c r="Y450" s="105" t="str">
        <f>IF(OR($C450="",Y$3="",'5.工程集計'!$I450=0),"",IF(Y$4="均一配賦",Y$3/'5.工程集計'!$C$4/'5.工程集計'!$I450,IF(Y$4="減価償却費",Y$3*'5.工程集計'!$E450/'5.工程集計'!$I450)))</f>
        <v/>
      </c>
      <c r="Z450" s="105" t="str">
        <f>IF(OR($C450="",Z$3="",'5.工程集計'!$I450=0),"",IF(Z$4="均一配賦",Z$3/'5.工程集計'!$C$4/'5.工程集計'!$I450,IF(Z$4="減価償却費",Z$3*'5.工程集計'!$E450/'5.工程集計'!$I450)))</f>
        <v/>
      </c>
      <c r="AA450" s="105" t="str">
        <f>IF(OR($C450="",AA$3="",'5.工程集計'!$I450=0),"",IF(AA$4="均一配賦",AA$3/'5.工程集計'!$C$4/'5.工程集計'!$I450,IF(AA$4="減価償却費",AA$3*'5.工程集計'!$E450/'5.工程集計'!$I450)))</f>
        <v/>
      </c>
    </row>
    <row r="451" spans="2:27" ht="21.75" customHeight="1">
      <c r="B451" s="14" t="str">
        <f>IF('3.工程情報'!B451="","",'3.工程情報'!B451)</f>
        <v/>
      </c>
      <c r="C451" s="14" t="str">
        <f>IF('3.工程情報'!C451="","",'3.工程情報'!C451)</f>
        <v/>
      </c>
      <c r="D451" s="193" t="str">
        <f t="shared" si="13"/>
        <v/>
      </c>
      <c r="E451" s="193" t="str">
        <f t="shared" si="14"/>
        <v/>
      </c>
      <c r="F451" s="105" t="str">
        <f>IF($C451="","",'3.工程情報'!$H451/'5.工程集計'!$H451)</f>
        <v/>
      </c>
      <c r="G451" s="105" t="str">
        <f>IF(OR($C451="",G$3="",'5.工程集計'!$H451=0),"",IF(G$4="均一配賦",G$3/'5.工程集計'!$C$4/'5.工程集計'!$H451,IF(G$4="減価償却費",G$3*'5.工程集計'!$E451/'5.工程集計'!$H451)))</f>
        <v/>
      </c>
      <c r="H451" s="105" t="str">
        <f>IF($C451="","",'5.工程集計'!D451/'5.工程集計'!I451)</f>
        <v/>
      </c>
      <c r="I451" s="105" t="str">
        <f>IF(OR($C451="",I$3="",'5.工程集計'!$I451=0),"",IF(I$4="均一配賦",I$3/'5.工程集計'!$C$4/'5.工程集計'!$I451,IF(I$4="減価償却費",I$3*'5.工程集計'!$E451/'5.工程集計'!$I451)))</f>
        <v/>
      </c>
      <c r="J451" s="106" t="str">
        <f>IF($C451="","",$J$3*'5.工程集計'!G451/'5.工程集計'!I451)</f>
        <v/>
      </c>
      <c r="K451" s="105" t="str">
        <f>IF($C451="","",'3.工程情報'!I451/'5.工程集計'!I451)</f>
        <v/>
      </c>
      <c r="L451" s="105" t="str">
        <f>IF($C451="","",'3.工程情報'!J451/'5.工程集計'!I451)</f>
        <v/>
      </c>
      <c r="M451" s="105" t="str">
        <f>IF($C451="","",'3.工程情報'!K451/'5.工程集計'!I451)</f>
        <v/>
      </c>
      <c r="N451" s="105" t="str">
        <f>IF($C451="","",'3.工程情報'!L451/'5.工程集計'!I451)</f>
        <v/>
      </c>
      <c r="O451" s="105" t="str">
        <f>IF($C451="","",'3.工程情報'!M451/'5.工程集計'!I451)</f>
        <v/>
      </c>
      <c r="P451" s="105" t="str">
        <f>IF(OR($C451="",P$3="",'5.工程集計'!$I451=0),"",IF(P$4="均一配賦",P$3/'5.工程集計'!$C$4/'5.工程集計'!$I451,IF(P$4="減価償却費",P$3*'5.工程集計'!$E451/'5.工程集計'!$I451)))</f>
        <v/>
      </c>
      <c r="Q451" s="105" t="str">
        <f>IF(OR($C451="",Q$3="",'5.工程集計'!$I451=0),"",IF(Q$4="均一配賦",Q$3/'5.工程集計'!$C$4/'5.工程集計'!$I451,IF(Q$4="減価償却費",Q$3*'5.工程集計'!$E451/'5.工程集計'!$I451)))</f>
        <v/>
      </c>
      <c r="R451" s="105" t="str">
        <f>IF(OR($C451="",R$3="",'5.工程集計'!$I451=0),"",IF(R$4="均一配賦",R$3/'5.工程集計'!$C$4/'5.工程集計'!$I451,IF(R$4="減価償却費",R$3*'5.工程集計'!$E451/'5.工程集計'!$I451)))</f>
        <v/>
      </c>
      <c r="S451" s="105" t="str">
        <f>IF(OR($C451="",S$3="",'5.工程集計'!$I451=0),"",IF(S$4="均一配賦",S$3/'5.工程集計'!$C$4/'5.工程集計'!$I451,IF(S$4="減価償却費",S$3*'5.工程集計'!$E451/'5.工程集計'!$I451)))</f>
        <v/>
      </c>
      <c r="T451" s="105" t="str">
        <f>IF(OR($C451="",T$3="",'5.工程集計'!$I451=0),"",IF(T$4="均一配賦",T$3/'5.工程集計'!$C$4/'5.工程集計'!$I451,IF(T$4="減価償却費",T$3*'5.工程集計'!$E451/'5.工程集計'!$I451)))</f>
        <v/>
      </c>
      <c r="U451" s="105" t="str">
        <f>IF(OR($C451="",U$3="",'5.工程集計'!$I451=0),"",IF(U$4="均一配賦",U$3/'5.工程集計'!$C$4/'5.工程集計'!$I451,IF(U$4="減価償却費",U$3*'5.工程集計'!$E451/'5.工程集計'!$I451)))</f>
        <v/>
      </c>
      <c r="V451" s="105" t="str">
        <f>IF(OR($C451="",V$3="",'5.工程集計'!$I451=0),"",IF(V$4="均一配賦",V$3/'5.工程集計'!$C$4/'5.工程集計'!$I451,IF(V$4="減価償却費",V$3*'5.工程集計'!$E451/'5.工程集計'!$I451)))</f>
        <v/>
      </c>
      <c r="W451" s="105" t="str">
        <f>IF(OR($C451="",W$3="",'5.工程集計'!$I451=0),"",IF(W$4="均一配賦",W$3/'5.工程集計'!$C$4/'5.工程集計'!$I451,IF(W$4="減価償却費",W$3*'5.工程集計'!$E451/'5.工程集計'!$I451)))</f>
        <v/>
      </c>
      <c r="X451" s="105" t="str">
        <f>IF(OR($C451="",X$3="",'5.工程集計'!$I451=0),"",IF(X$4="均一配賦",X$3/'5.工程集計'!$C$4/'5.工程集計'!$I451,IF(X$4="減価償却費",X$3*'5.工程集計'!$E451/'5.工程集計'!$I451)))</f>
        <v/>
      </c>
      <c r="Y451" s="105" t="str">
        <f>IF(OR($C451="",Y$3="",'5.工程集計'!$I451=0),"",IF(Y$4="均一配賦",Y$3/'5.工程集計'!$C$4/'5.工程集計'!$I451,IF(Y$4="減価償却費",Y$3*'5.工程集計'!$E451/'5.工程集計'!$I451)))</f>
        <v/>
      </c>
      <c r="Z451" s="105" t="str">
        <f>IF(OR($C451="",Z$3="",'5.工程集計'!$I451=0),"",IF(Z$4="均一配賦",Z$3/'5.工程集計'!$C$4/'5.工程集計'!$I451,IF(Z$4="減価償却費",Z$3*'5.工程集計'!$E451/'5.工程集計'!$I451)))</f>
        <v/>
      </c>
      <c r="AA451" s="105" t="str">
        <f>IF(OR($C451="",AA$3="",'5.工程集計'!$I451=0),"",IF(AA$4="均一配賦",AA$3/'5.工程集計'!$C$4/'5.工程集計'!$I451,IF(AA$4="減価償却費",AA$3*'5.工程集計'!$E451/'5.工程集計'!$I451)))</f>
        <v/>
      </c>
    </row>
    <row r="452" spans="2:27" ht="21.75" customHeight="1">
      <c r="B452" s="14" t="str">
        <f>IF('3.工程情報'!B452="","",'3.工程情報'!B452)</f>
        <v/>
      </c>
      <c r="C452" s="14" t="str">
        <f>IF('3.工程情報'!C452="","",'3.工程情報'!C452)</f>
        <v/>
      </c>
      <c r="D452" s="193" t="str">
        <f t="shared" si="13"/>
        <v/>
      </c>
      <c r="E452" s="193" t="str">
        <f t="shared" si="14"/>
        <v/>
      </c>
      <c r="F452" s="105" t="str">
        <f>IF($C452="","",'3.工程情報'!$H452/'5.工程集計'!$H452)</f>
        <v/>
      </c>
      <c r="G452" s="105" t="str">
        <f>IF(OR($C452="",G$3="",'5.工程集計'!$H452=0),"",IF(G$4="均一配賦",G$3/'5.工程集計'!$C$4/'5.工程集計'!$H452,IF(G$4="減価償却費",G$3*'5.工程集計'!$E452/'5.工程集計'!$H452)))</f>
        <v/>
      </c>
      <c r="H452" s="105" t="str">
        <f>IF($C452="","",'5.工程集計'!D452/'5.工程集計'!I452)</f>
        <v/>
      </c>
      <c r="I452" s="105" t="str">
        <f>IF(OR($C452="",I$3="",'5.工程集計'!$I452=0),"",IF(I$4="均一配賦",I$3/'5.工程集計'!$C$4/'5.工程集計'!$I452,IF(I$4="減価償却費",I$3*'5.工程集計'!$E452/'5.工程集計'!$I452)))</f>
        <v/>
      </c>
      <c r="J452" s="106" t="str">
        <f>IF($C452="","",$J$3*'5.工程集計'!G452/'5.工程集計'!I452)</f>
        <v/>
      </c>
      <c r="K452" s="105" t="str">
        <f>IF($C452="","",'3.工程情報'!I452/'5.工程集計'!I452)</f>
        <v/>
      </c>
      <c r="L452" s="105" t="str">
        <f>IF($C452="","",'3.工程情報'!J452/'5.工程集計'!I452)</f>
        <v/>
      </c>
      <c r="M452" s="105" t="str">
        <f>IF($C452="","",'3.工程情報'!K452/'5.工程集計'!I452)</f>
        <v/>
      </c>
      <c r="N452" s="105" t="str">
        <f>IF($C452="","",'3.工程情報'!L452/'5.工程集計'!I452)</f>
        <v/>
      </c>
      <c r="O452" s="105" t="str">
        <f>IF($C452="","",'3.工程情報'!M452/'5.工程集計'!I452)</f>
        <v/>
      </c>
      <c r="P452" s="105" t="str">
        <f>IF(OR($C452="",P$3="",'5.工程集計'!$I452=0),"",IF(P$4="均一配賦",P$3/'5.工程集計'!$C$4/'5.工程集計'!$I452,IF(P$4="減価償却費",P$3*'5.工程集計'!$E452/'5.工程集計'!$I452)))</f>
        <v/>
      </c>
      <c r="Q452" s="105" t="str">
        <f>IF(OR($C452="",Q$3="",'5.工程集計'!$I452=0),"",IF(Q$4="均一配賦",Q$3/'5.工程集計'!$C$4/'5.工程集計'!$I452,IF(Q$4="減価償却費",Q$3*'5.工程集計'!$E452/'5.工程集計'!$I452)))</f>
        <v/>
      </c>
      <c r="R452" s="105" t="str">
        <f>IF(OR($C452="",R$3="",'5.工程集計'!$I452=0),"",IF(R$4="均一配賦",R$3/'5.工程集計'!$C$4/'5.工程集計'!$I452,IF(R$4="減価償却費",R$3*'5.工程集計'!$E452/'5.工程集計'!$I452)))</f>
        <v/>
      </c>
      <c r="S452" s="105" t="str">
        <f>IF(OR($C452="",S$3="",'5.工程集計'!$I452=0),"",IF(S$4="均一配賦",S$3/'5.工程集計'!$C$4/'5.工程集計'!$I452,IF(S$4="減価償却費",S$3*'5.工程集計'!$E452/'5.工程集計'!$I452)))</f>
        <v/>
      </c>
      <c r="T452" s="105" t="str">
        <f>IF(OR($C452="",T$3="",'5.工程集計'!$I452=0),"",IF(T$4="均一配賦",T$3/'5.工程集計'!$C$4/'5.工程集計'!$I452,IF(T$4="減価償却費",T$3*'5.工程集計'!$E452/'5.工程集計'!$I452)))</f>
        <v/>
      </c>
      <c r="U452" s="105" t="str">
        <f>IF(OR($C452="",U$3="",'5.工程集計'!$I452=0),"",IF(U$4="均一配賦",U$3/'5.工程集計'!$C$4/'5.工程集計'!$I452,IF(U$4="減価償却費",U$3*'5.工程集計'!$E452/'5.工程集計'!$I452)))</f>
        <v/>
      </c>
      <c r="V452" s="105" t="str">
        <f>IF(OR($C452="",V$3="",'5.工程集計'!$I452=0),"",IF(V$4="均一配賦",V$3/'5.工程集計'!$C$4/'5.工程集計'!$I452,IF(V$4="減価償却費",V$3*'5.工程集計'!$E452/'5.工程集計'!$I452)))</f>
        <v/>
      </c>
      <c r="W452" s="105" t="str">
        <f>IF(OR($C452="",W$3="",'5.工程集計'!$I452=0),"",IF(W$4="均一配賦",W$3/'5.工程集計'!$C$4/'5.工程集計'!$I452,IF(W$4="減価償却費",W$3*'5.工程集計'!$E452/'5.工程集計'!$I452)))</f>
        <v/>
      </c>
      <c r="X452" s="105" t="str">
        <f>IF(OR($C452="",X$3="",'5.工程集計'!$I452=0),"",IF(X$4="均一配賦",X$3/'5.工程集計'!$C$4/'5.工程集計'!$I452,IF(X$4="減価償却費",X$3*'5.工程集計'!$E452/'5.工程集計'!$I452)))</f>
        <v/>
      </c>
      <c r="Y452" s="105" t="str">
        <f>IF(OR($C452="",Y$3="",'5.工程集計'!$I452=0),"",IF(Y$4="均一配賦",Y$3/'5.工程集計'!$C$4/'5.工程集計'!$I452,IF(Y$4="減価償却費",Y$3*'5.工程集計'!$E452/'5.工程集計'!$I452)))</f>
        <v/>
      </c>
      <c r="Z452" s="105" t="str">
        <f>IF(OR($C452="",Z$3="",'5.工程集計'!$I452=0),"",IF(Z$4="均一配賦",Z$3/'5.工程集計'!$C$4/'5.工程集計'!$I452,IF(Z$4="減価償却費",Z$3*'5.工程集計'!$E452/'5.工程集計'!$I452)))</f>
        <v/>
      </c>
      <c r="AA452" s="105" t="str">
        <f>IF(OR($C452="",AA$3="",'5.工程集計'!$I452=0),"",IF(AA$4="均一配賦",AA$3/'5.工程集計'!$C$4/'5.工程集計'!$I452,IF(AA$4="減価償却費",AA$3*'5.工程集計'!$E452/'5.工程集計'!$I452)))</f>
        <v/>
      </c>
    </row>
    <row r="453" spans="2:27" ht="21.75" customHeight="1">
      <c r="B453" s="14" t="str">
        <f>IF('3.工程情報'!B453="","",'3.工程情報'!B453)</f>
        <v/>
      </c>
      <c r="C453" s="14" t="str">
        <f>IF('3.工程情報'!C453="","",'3.工程情報'!C453)</f>
        <v/>
      </c>
      <c r="D453" s="193" t="str">
        <f t="shared" si="13"/>
        <v/>
      </c>
      <c r="E453" s="193" t="str">
        <f t="shared" si="14"/>
        <v/>
      </c>
      <c r="F453" s="105" t="str">
        <f>IF($C453="","",'3.工程情報'!$H453/'5.工程集計'!$H453)</f>
        <v/>
      </c>
      <c r="G453" s="105" t="str">
        <f>IF(OR($C453="",G$3="",'5.工程集計'!$H453=0),"",IF(G$4="均一配賦",G$3/'5.工程集計'!$C$4/'5.工程集計'!$H453,IF(G$4="減価償却費",G$3*'5.工程集計'!$E453/'5.工程集計'!$H453)))</f>
        <v/>
      </c>
      <c r="H453" s="105" t="str">
        <f>IF($C453="","",'5.工程集計'!D453/'5.工程集計'!I453)</f>
        <v/>
      </c>
      <c r="I453" s="105" t="str">
        <f>IF(OR($C453="",I$3="",'5.工程集計'!$I453=0),"",IF(I$4="均一配賦",I$3/'5.工程集計'!$C$4/'5.工程集計'!$I453,IF(I$4="減価償却費",I$3*'5.工程集計'!$E453/'5.工程集計'!$I453)))</f>
        <v/>
      </c>
      <c r="J453" s="106" t="str">
        <f>IF($C453="","",$J$3*'5.工程集計'!G453/'5.工程集計'!I453)</f>
        <v/>
      </c>
      <c r="K453" s="105" t="str">
        <f>IF($C453="","",'3.工程情報'!I453/'5.工程集計'!I453)</f>
        <v/>
      </c>
      <c r="L453" s="105" t="str">
        <f>IF($C453="","",'3.工程情報'!J453/'5.工程集計'!I453)</f>
        <v/>
      </c>
      <c r="M453" s="105" t="str">
        <f>IF($C453="","",'3.工程情報'!K453/'5.工程集計'!I453)</f>
        <v/>
      </c>
      <c r="N453" s="105" t="str">
        <f>IF($C453="","",'3.工程情報'!L453/'5.工程集計'!I453)</f>
        <v/>
      </c>
      <c r="O453" s="105" t="str">
        <f>IF($C453="","",'3.工程情報'!M453/'5.工程集計'!I453)</f>
        <v/>
      </c>
      <c r="P453" s="105" t="str">
        <f>IF(OR($C453="",P$3="",'5.工程集計'!$I453=0),"",IF(P$4="均一配賦",P$3/'5.工程集計'!$C$4/'5.工程集計'!$I453,IF(P$4="減価償却費",P$3*'5.工程集計'!$E453/'5.工程集計'!$I453)))</f>
        <v/>
      </c>
      <c r="Q453" s="105" t="str">
        <f>IF(OR($C453="",Q$3="",'5.工程集計'!$I453=0),"",IF(Q$4="均一配賦",Q$3/'5.工程集計'!$C$4/'5.工程集計'!$I453,IF(Q$4="減価償却費",Q$3*'5.工程集計'!$E453/'5.工程集計'!$I453)))</f>
        <v/>
      </c>
      <c r="R453" s="105" t="str">
        <f>IF(OR($C453="",R$3="",'5.工程集計'!$I453=0),"",IF(R$4="均一配賦",R$3/'5.工程集計'!$C$4/'5.工程集計'!$I453,IF(R$4="減価償却費",R$3*'5.工程集計'!$E453/'5.工程集計'!$I453)))</f>
        <v/>
      </c>
      <c r="S453" s="105" t="str">
        <f>IF(OR($C453="",S$3="",'5.工程集計'!$I453=0),"",IF(S$4="均一配賦",S$3/'5.工程集計'!$C$4/'5.工程集計'!$I453,IF(S$4="減価償却費",S$3*'5.工程集計'!$E453/'5.工程集計'!$I453)))</f>
        <v/>
      </c>
      <c r="T453" s="105" t="str">
        <f>IF(OR($C453="",T$3="",'5.工程集計'!$I453=0),"",IF(T$4="均一配賦",T$3/'5.工程集計'!$C$4/'5.工程集計'!$I453,IF(T$4="減価償却費",T$3*'5.工程集計'!$E453/'5.工程集計'!$I453)))</f>
        <v/>
      </c>
      <c r="U453" s="105" t="str">
        <f>IF(OR($C453="",U$3="",'5.工程集計'!$I453=0),"",IF(U$4="均一配賦",U$3/'5.工程集計'!$C$4/'5.工程集計'!$I453,IF(U$4="減価償却費",U$3*'5.工程集計'!$E453/'5.工程集計'!$I453)))</f>
        <v/>
      </c>
      <c r="V453" s="105" t="str">
        <f>IF(OR($C453="",V$3="",'5.工程集計'!$I453=0),"",IF(V$4="均一配賦",V$3/'5.工程集計'!$C$4/'5.工程集計'!$I453,IF(V$4="減価償却費",V$3*'5.工程集計'!$E453/'5.工程集計'!$I453)))</f>
        <v/>
      </c>
      <c r="W453" s="105" t="str">
        <f>IF(OR($C453="",W$3="",'5.工程集計'!$I453=0),"",IF(W$4="均一配賦",W$3/'5.工程集計'!$C$4/'5.工程集計'!$I453,IF(W$4="減価償却費",W$3*'5.工程集計'!$E453/'5.工程集計'!$I453)))</f>
        <v/>
      </c>
      <c r="X453" s="105" t="str">
        <f>IF(OR($C453="",X$3="",'5.工程集計'!$I453=0),"",IF(X$4="均一配賦",X$3/'5.工程集計'!$C$4/'5.工程集計'!$I453,IF(X$4="減価償却費",X$3*'5.工程集計'!$E453/'5.工程集計'!$I453)))</f>
        <v/>
      </c>
      <c r="Y453" s="105" t="str">
        <f>IF(OR($C453="",Y$3="",'5.工程集計'!$I453=0),"",IF(Y$4="均一配賦",Y$3/'5.工程集計'!$C$4/'5.工程集計'!$I453,IF(Y$4="減価償却費",Y$3*'5.工程集計'!$E453/'5.工程集計'!$I453)))</f>
        <v/>
      </c>
      <c r="Z453" s="105" t="str">
        <f>IF(OR($C453="",Z$3="",'5.工程集計'!$I453=0),"",IF(Z$4="均一配賦",Z$3/'5.工程集計'!$C$4/'5.工程集計'!$I453,IF(Z$4="減価償却費",Z$3*'5.工程集計'!$E453/'5.工程集計'!$I453)))</f>
        <v/>
      </c>
      <c r="AA453" s="105" t="str">
        <f>IF(OR($C453="",AA$3="",'5.工程集計'!$I453=0),"",IF(AA$4="均一配賦",AA$3/'5.工程集計'!$C$4/'5.工程集計'!$I453,IF(AA$4="減価償却費",AA$3*'5.工程集計'!$E453/'5.工程集計'!$I453)))</f>
        <v/>
      </c>
    </row>
    <row r="454" spans="2:27" ht="21.75" customHeight="1">
      <c r="B454" s="14" t="str">
        <f>IF('3.工程情報'!B454="","",'3.工程情報'!B454)</f>
        <v/>
      </c>
      <c r="C454" s="14" t="str">
        <f>IF('3.工程情報'!C454="","",'3.工程情報'!C454)</f>
        <v/>
      </c>
      <c r="D454" s="193" t="str">
        <f t="shared" si="13"/>
        <v/>
      </c>
      <c r="E454" s="193" t="str">
        <f t="shared" si="14"/>
        <v/>
      </c>
      <c r="F454" s="105" t="str">
        <f>IF($C454="","",'3.工程情報'!$H454/'5.工程集計'!$H454)</f>
        <v/>
      </c>
      <c r="G454" s="105" t="str">
        <f>IF(OR($C454="",G$3="",'5.工程集計'!$H454=0),"",IF(G$4="均一配賦",G$3/'5.工程集計'!$C$4/'5.工程集計'!$H454,IF(G$4="減価償却費",G$3*'5.工程集計'!$E454/'5.工程集計'!$H454)))</f>
        <v/>
      </c>
      <c r="H454" s="105" t="str">
        <f>IF($C454="","",'5.工程集計'!D454/'5.工程集計'!I454)</f>
        <v/>
      </c>
      <c r="I454" s="105" t="str">
        <f>IF(OR($C454="",I$3="",'5.工程集計'!$I454=0),"",IF(I$4="均一配賦",I$3/'5.工程集計'!$C$4/'5.工程集計'!$I454,IF(I$4="減価償却費",I$3*'5.工程集計'!$E454/'5.工程集計'!$I454)))</f>
        <v/>
      </c>
      <c r="J454" s="106" t="str">
        <f>IF($C454="","",$J$3*'5.工程集計'!G454/'5.工程集計'!I454)</f>
        <v/>
      </c>
      <c r="K454" s="105" t="str">
        <f>IF($C454="","",'3.工程情報'!I454/'5.工程集計'!I454)</f>
        <v/>
      </c>
      <c r="L454" s="105" t="str">
        <f>IF($C454="","",'3.工程情報'!J454/'5.工程集計'!I454)</f>
        <v/>
      </c>
      <c r="M454" s="105" t="str">
        <f>IF($C454="","",'3.工程情報'!K454/'5.工程集計'!I454)</f>
        <v/>
      </c>
      <c r="N454" s="105" t="str">
        <f>IF($C454="","",'3.工程情報'!L454/'5.工程集計'!I454)</f>
        <v/>
      </c>
      <c r="O454" s="105" t="str">
        <f>IF($C454="","",'3.工程情報'!M454/'5.工程集計'!I454)</f>
        <v/>
      </c>
      <c r="P454" s="105" t="str">
        <f>IF(OR($C454="",P$3="",'5.工程集計'!$I454=0),"",IF(P$4="均一配賦",P$3/'5.工程集計'!$C$4/'5.工程集計'!$I454,IF(P$4="減価償却費",P$3*'5.工程集計'!$E454/'5.工程集計'!$I454)))</f>
        <v/>
      </c>
      <c r="Q454" s="105" t="str">
        <f>IF(OR($C454="",Q$3="",'5.工程集計'!$I454=0),"",IF(Q$4="均一配賦",Q$3/'5.工程集計'!$C$4/'5.工程集計'!$I454,IF(Q$4="減価償却費",Q$3*'5.工程集計'!$E454/'5.工程集計'!$I454)))</f>
        <v/>
      </c>
      <c r="R454" s="105" t="str">
        <f>IF(OR($C454="",R$3="",'5.工程集計'!$I454=0),"",IF(R$4="均一配賦",R$3/'5.工程集計'!$C$4/'5.工程集計'!$I454,IF(R$4="減価償却費",R$3*'5.工程集計'!$E454/'5.工程集計'!$I454)))</f>
        <v/>
      </c>
      <c r="S454" s="105" t="str">
        <f>IF(OR($C454="",S$3="",'5.工程集計'!$I454=0),"",IF(S$4="均一配賦",S$3/'5.工程集計'!$C$4/'5.工程集計'!$I454,IF(S$4="減価償却費",S$3*'5.工程集計'!$E454/'5.工程集計'!$I454)))</f>
        <v/>
      </c>
      <c r="T454" s="105" t="str">
        <f>IF(OR($C454="",T$3="",'5.工程集計'!$I454=0),"",IF(T$4="均一配賦",T$3/'5.工程集計'!$C$4/'5.工程集計'!$I454,IF(T$4="減価償却費",T$3*'5.工程集計'!$E454/'5.工程集計'!$I454)))</f>
        <v/>
      </c>
      <c r="U454" s="105" t="str">
        <f>IF(OR($C454="",U$3="",'5.工程集計'!$I454=0),"",IF(U$4="均一配賦",U$3/'5.工程集計'!$C$4/'5.工程集計'!$I454,IF(U$4="減価償却費",U$3*'5.工程集計'!$E454/'5.工程集計'!$I454)))</f>
        <v/>
      </c>
      <c r="V454" s="105" t="str">
        <f>IF(OR($C454="",V$3="",'5.工程集計'!$I454=0),"",IF(V$4="均一配賦",V$3/'5.工程集計'!$C$4/'5.工程集計'!$I454,IF(V$4="減価償却費",V$3*'5.工程集計'!$E454/'5.工程集計'!$I454)))</f>
        <v/>
      </c>
      <c r="W454" s="105" t="str">
        <f>IF(OR($C454="",W$3="",'5.工程集計'!$I454=0),"",IF(W$4="均一配賦",W$3/'5.工程集計'!$C$4/'5.工程集計'!$I454,IF(W$4="減価償却費",W$3*'5.工程集計'!$E454/'5.工程集計'!$I454)))</f>
        <v/>
      </c>
      <c r="X454" s="105" t="str">
        <f>IF(OR($C454="",X$3="",'5.工程集計'!$I454=0),"",IF(X$4="均一配賦",X$3/'5.工程集計'!$C$4/'5.工程集計'!$I454,IF(X$4="減価償却費",X$3*'5.工程集計'!$E454/'5.工程集計'!$I454)))</f>
        <v/>
      </c>
      <c r="Y454" s="105" t="str">
        <f>IF(OR($C454="",Y$3="",'5.工程集計'!$I454=0),"",IF(Y$4="均一配賦",Y$3/'5.工程集計'!$C$4/'5.工程集計'!$I454,IF(Y$4="減価償却費",Y$3*'5.工程集計'!$E454/'5.工程集計'!$I454)))</f>
        <v/>
      </c>
      <c r="Z454" s="105" t="str">
        <f>IF(OR($C454="",Z$3="",'5.工程集計'!$I454=0),"",IF(Z$4="均一配賦",Z$3/'5.工程集計'!$C$4/'5.工程集計'!$I454,IF(Z$4="減価償却費",Z$3*'5.工程集計'!$E454/'5.工程集計'!$I454)))</f>
        <v/>
      </c>
      <c r="AA454" s="105" t="str">
        <f>IF(OR($C454="",AA$3="",'5.工程集計'!$I454=0),"",IF(AA$4="均一配賦",AA$3/'5.工程集計'!$C$4/'5.工程集計'!$I454,IF(AA$4="減価償却費",AA$3*'5.工程集計'!$E454/'5.工程集計'!$I454)))</f>
        <v/>
      </c>
    </row>
    <row r="455" spans="2:27" ht="21.75" customHeight="1">
      <c r="B455" s="14" t="str">
        <f>IF('3.工程情報'!B455="","",'3.工程情報'!B455)</f>
        <v/>
      </c>
      <c r="C455" s="14" t="str">
        <f>IF('3.工程情報'!C455="","",'3.工程情報'!C455)</f>
        <v/>
      </c>
      <c r="D455" s="193" t="str">
        <f t="shared" ref="D455:D501" si="15">IF(C455="","",F455+G455)</f>
        <v/>
      </c>
      <c r="E455" s="193" t="str">
        <f t="shared" ref="E455:E501" si="16">IF(C455="","",SUM(H455:AA455))</f>
        <v/>
      </c>
      <c r="F455" s="105" t="str">
        <f>IF($C455="","",'3.工程情報'!$H455/'5.工程集計'!$H455)</f>
        <v/>
      </c>
      <c r="G455" s="105" t="str">
        <f>IF(OR($C455="",G$3="",'5.工程集計'!$H455=0),"",IF(G$4="均一配賦",G$3/'5.工程集計'!$C$4/'5.工程集計'!$H455,IF(G$4="減価償却費",G$3*'5.工程集計'!$E455/'5.工程集計'!$H455)))</f>
        <v/>
      </c>
      <c r="H455" s="105" t="str">
        <f>IF($C455="","",'5.工程集計'!D455/'5.工程集計'!I455)</f>
        <v/>
      </c>
      <c r="I455" s="105" t="str">
        <f>IF(OR($C455="",I$3="",'5.工程集計'!$I455=0),"",IF(I$4="均一配賦",I$3/'5.工程集計'!$C$4/'5.工程集計'!$I455,IF(I$4="減価償却費",I$3*'5.工程集計'!$E455/'5.工程集計'!$I455)))</f>
        <v/>
      </c>
      <c r="J455" s="106" t="str">
        <f>IF($C455="","",$J$3*'5.工程集計'!G455/'5.工程集計'!I455)</f>
        <v/>
      </c>
      <c r="K455" s="105" t="str">
        <f>IF($C455="","",'3.工程情報'!I455/'5.工程集計'!I455)</f>
        <v/>
      </c>
      <c r="L455" s="105" t="str">
        <f>IF($C455="","",'3.工程情報'!J455/'5.工程集計'!I455)</f>
        <v/>
      </c>
      <c r="M455" s="105" t="str">
        <f>IF($C455="","",'3.工程情報'!K455/'5.工程集計'!I455)</f>
        <v/>
      </c>
      <c r="N455" s="105" t="str">
        <f>IF($C455="","",'3.工程情報'!L455/'5.工程集計'!I455)</f>
        <v/>
      </c>
      <c r="O455" s="105" t="str">
        <f>IF($C455="","",'3.工程情報'!M455/'5.工程集計'!I455)</f>
        <v/>
      </c>
      <c r="P455" s="105" t="str">
        <f>IF(OR($C455="",P$3="",'5.工程集計'!$I455=0),"",IF(P$4="均一配賦",P$3/'5.工程集計'!$C$4/'5.工程集計'!$I455,IF(P$4="減価償却費",P$3*'5.工程集計'!$E455/'5.工程集計'!$I455)))</f>
        <v/>
      </c>
      <c r="Q455" s="105" t="str">
        <f>IF(OR($C455="",Q$3="",'5.工程集計'!$I455=0),"",IF(Q$4="均一配賦",Q$3/'5.工程集計'!$C$4/'5.工程集計'!$I455,IF(Q$4="減価償却費",Q$3*'5.工程集計'!$E455/'5.工程集計'!$I455)))</f>
        <v/>
      </c>
      <c r="R455" s="105" t="str">
        <f>IF(OR($C455="",R$3="",'5.工程集計'!$I455=0),"",IF(R$4="均一配賦",R$3/'5.工程集計'!$C$4/'5.工程集計'!$I455,IF(R$4="減価償却費",R$3*'5.工程集計'!$E455/'5.工程集計'!$I455)))</f>
        <v/>
      </c>
      <c r="S455" s="105" t="str">
        <f>IF(OR($C455="",S$3="",'5.工程集計'!$I455=0),"",IF(S$4="均一配賦",S$3/'5.工程集計'!$C$4/'5.工程集計'!$I455,IF(S$4="減価償却費",S$3*'5.工程集計'!$E455/'5.工程集計'!$I455)))</f>
        <v/>
      </c>
      <c r="T455" s="105" t="str">
        <f>IF(OR($C455="",T$3="",'5.工程集計'!$I455=0),"",IF(T$4="均一配賦",T$3/'5.工程集計'!$C$4/'5.工程集計'!$I455,IF(T$4="減価償却費",T$3*'5.工程集計'!$E455/'5.工程集計'!$I455)))</f>
        <v/>
      </c>
      <c r="U455" s="105" t="str">
        <f>IF(OR($C455="",U$3="",'5.工程集計'!$I455=0),"",IF(U$4="均一配賦",U$3/'5.工程集計'!$C$4/'5.工程集計'!$I455,IF(U$4="減価償却費",U$3*'5.工程集計'!$E455/'5.工程集計'!$I455)))</f>
        <v/>
      </c>
      <c r="V455" s="105" t="str">
        <f>IF(OR($C455="",V$3="",'5.工程集計'!$I455=0),"",IF(V$4="均一配賦",V$3/'5.工程集計'!$C$4/'5.工程集計'!$I455,IF(V$4="減価償却費",V$3*'5.工程集計'!$E455/'5.工程集計'!$I455)))</f>
        <v/>
      </c>
      <c r="W455" s="105" t="str">
        <f>IF(OR($C455="",W$3="",'5.工程集計'!$I455=0),"",IF(W$4="均一配賦",W$3/'5.工程集計'!$C$4/'5.工程集計'!$I455,IF(W$4="減価償却費",W$3*'5.工程集計'!$E455/'5.工程集計'!$I455)))</f>
        <v/>
      </c>
      <c r="X455" s="105" t="str">
        <f>IF(OR($C455="",X$3="",'5.工程集計'!$I455=0),"",IF(X$4="均一配賦",X$3/'5.工程集計'!$C$4/'5.工程集計'!$I455,IF(X$4="減価償却費",X$3*'5.工程集計'!$E455/'5.工程集計'!$I455)))</f>
        <v/>
      </c>
      <c r="Y455" s="105" t="str">
        <f>IF(OR($C455="",Y$3="",'5.工程集計'!$I455=0),"",IF(Y$4="均一配賦",Y$3/'5.工程集計'!$C$4/'5.工程集計'!$I455,IF(Y$4="減価償却費",Y$3*'5.工程集計'!$E455/'5.工程集計'!$I455)))</f>
        <v/>
      </c>
      <c r="Z455" s="105" t="str">
        <f>IF(OR($C455="",Z$3="",'5.工程集計'!$I455=0),"",IF(Z$4="均一配賦",Z$3/'5.工程集計'!$C$4/'5.工程集計'!$I455,IF(Z$4="減価償却費",Z$3*'5.工程集計'!$E455/'5.工程集計'!$I455)))</f>
        <v/>
      </c>
      <c r="AA455" s="105" t="str">
        <f>IF(OR($C455="",AA$3="",'5.工程集計'!$I455=0),"",IF(AA$4="均一配賦",AA$3/'5.工程集計'!$C$4/'5.工程集計'!$I455,IF(AA$4="減価償却費",AA$3*'5.工程集計'!$E455/'5.工程集計'!$I455)))</f>
        <v/>
      </c>
    </row>
    <row r="456" spans="2:27" ht="21.75" customHeight="1">
      <c r="B456" s="14" t="str">
        <f>IF('3.工程情報'!B456="","",'3.工程情報'!B456)</f>
        <v/>
      </c>
      <c r="C456" s="14" t="str">
        <f>IF('3.工程情報'!C456="","",'3.工程情報'!C456)</f>
        <v/>
      </c>
      <c r="D456" s="193" t="str">
        <f t="shared" si="15"/>
        <v/>
      </c>
      <c r="E456" s="193" t="str">
        <f t="shared" si="16"/>
        <v/>
      </c>
      <c r="F456" s="105" t="str">
        <f>IF($C456="","",'3.工程情報'!$H456/'5.工程集計'!$H456)</f>
        <v/>
      </c>
      <c r="G456" s="105" t="str">
        <f>IF(OR($C456="",G$3="",'5.工程集計'!$H456=0),"",IF(G$4="均一配賦",G$3/'5.工程集計'!$C$4/'5.工程集計'!$H456,IF(G$4="減価償却費",G$3*'5.工程集計'!$E456/'5.工程集計'!$H456)))</f>
        <v/>
      </c>
      <c r="H456" s="105" t="str">
        <f>IF($C456="","",'5.工程集計'!D456/'5.工程集計'!I456)</f>
        <v/>
      </c>
      <c r="I456" s="105" t="str">
        <f>IF(OR($C456="",I$3="",'5.工程集計'!$I456=0),"",IF(I$4="均一配賦",I$3/'5.工程集計'!$C$4/'5.工程集計'!$I456,IF(I$4="減価償却費",I$3*'5.工程集計'!$E456/'5.工程集計'!$I456)))</f>
        <v/>
      </c>
      <c r="J456" s="106" t="str">
        <f>IF($C456="","",$J$3*'5.工程集計'!G456/'5.工程集計'!I456)</f>
        <v/>
      </c>
      <c r="K456" s="105" t="str">
        <f>IF($C456="","",'3.工程情報'!I456/'5.工程集計'!I456)</f>
        <v/>
      </c>
      <c r="L456" s="105" t="str">
        <f>IF($C456="","",'3.工程情報'!J456/'5.工程集計'!I456)</f>
        <v/>
      </c>
      <c r="M456" s="105" t="str">
        <f>IF($C456="","",'3.工程情報'!K456/'5.工程集計'!I456)</f>
        <v/>
      </c>
      <c r="N456" s="105" t="str">
        <f>IF($C456="","",'3.工程情報'!L456/'5.工程集計'!I456)</f>
        <v/>
      </c>
      <c r="O456" s="105" t="str">
        <f>IF($C456="","",'3.工程情報'!M456/'5.工程集計'!I456)</f>
        <v/>
      </c>
      <c r="P456" s="105" t="str">
        <f>IF(OR($C456="",P$3="",'5.工程集計'!$I456=0),"",IF(P$4="均一配賦",P$3/'5.工程集計'!$C$4/'5.工程集計'!$I456,IF(P$4="減価償却費",P$3*'5.工程集計'!$E456/'5.工程集計'!$I456)))</f>
        <v/>
      </c>
      <c r="Q456" s="105" t="str">
        <f>IF(OR($C456="",Q$3="",'5.工程集計'!$I456=0),"",IF(Q$4="均一配賦",Q$3/'5.工程集計'!$C$4/'5.工程集計'!$I456,IF(Q$4="減価償却費",Q$3*'5.工程集計'!$E456/'5.工程集計'!$I456)))</f>
        <v/>
      </c>
      <c r="R456" s="105" t="str">
        <f>IF(OR($C456="",R$3="",'5.工程集計'!$I456=0),"",IF(R$4="均一配賦",R$3/'5.工程集計'!$C$4/'5.工程集計'!$I456,IF(R$4="減価償却費",R$3*'5.工程集計'!$E456/'5.工程集計'!$I456)))</f>
        <v/>
      </c>
      <c r="S456" s="105" t="str">
        <f>IF(OR($C456="",S$3="",'5.工程集計'!$I456=0),"",IF(S$4="均一配賦",S$3/'5.工程集計'!$C$4/'5.工程集計'!$I456,IF(S$4="減価償却費",S$3*'5.工程集計'!$E456/'5.工程集計'!$I456)))</f>
        <v/>
      </c>
      <c r="T456" s="105" t="str">
        <f>IF(OR($C456="",T$3="",'5.工程集計'!$I456=0),"",IF(T$4="均一配賦",T$3/'5.工程集計'!$C$4/'5.工程集計'!$I456,IF(T$4="減価償却費",T$3*'5.工程集計'!$E456/'5.工程集計'!$I456)))</f>
        <v/>
      </c>
      <c r="U456" s="105" t="str">
        <f>IF(OR($C456="",U$3="",'5.工程集計'!$I456=0),"",IF(U$4="均一配賦",U$3/'5.工程集計'!$C$4/'5.工程集計'!$I456,IF(U$4="減価償却費",U$3*'5.工程集計'!$E456/'5.工程集計'!$I456)))</f>
        <v/>
      </c>
      <c r="V456" s="105" t="str">
        <f>IF(OR($C456="",V$3="",'5.工程集計'!$I456=0),"",IF(V$4="均一配賦",V$3/'5.工程集計'!$C$4/'5.工程集計'!$I456,IF(V$4="減価償却費",V$3*'5.工程集計'!$E456/'5.工程集計'!$I456)))</f>
        <v/>
      </c>
      <c r="W456" s="105" t="str">
        <f>IF(OR($C456="",W$3="",'5.工程集計'!$I456=0),"",IF(W$4="均一配賦",W$3/'5.工程集計'!$C$4/'5.工程集計'!$I456,IF(W$4="減価償却費",W$3*'5.工程集計'!$E456/'5.工程集計'!$I456)))</f>
        <v/>
      </c>
      <c r="X456" s="105" t="str">
        <f>IF(OR($C456="",X$3="",'5.工程集計'!$I456=0),"",IF(X$4="均一配賦",X$3/'5.工程集計'!$C$4/'5.工程集計'!$I456,IF(X$4="減価償却費",X$3*'5.工程集計'!$E456/'5.工程集計'!$I456)))</f>
        <v/>
      </c>
      <c r="Y456" s="105" t="str">
        <f>IF(OR($C456="",Y$3="",'5.工程集計'!$I456=0),"",IF(Y$4="均一配賦",Y$3/'5.工程集計'!$C$4/'5.工程集計'!$I456,IF(Y$4="減価償却費",Y$3*'5.工程集計'!$E456/'5.工程集計'!$I456)))</f>
        <v/>
      </c>
      <c r="Z456" s="105" t="str">
        <f>IF(OR($C456="",Z$3="",'5.工程集計'!$I456=0),"",IF(Z$4="均一配賦",Z$3/'5.工程集計'!$C$4/'5.工程集計'!$I456,IF(Z$4="減価償却費",Z$3*'5.工程集計'!$E456/'5.工程集計'!$I456)))</f>
        <v/>
      </c>
      <c r="AA456" s="105" t="str">
        <f>IF(OR($C456="",AA$3="",'5.工程集計'!$I456=0),"",IF(AA$4="均一配賦",AA$3/'5.工程集計'!$C$4/'5.工程集計'!$I456,IF(AA$4="減価償却費",AA$3*'5.工程集計'!$E456/'5.工程集計'!$I456)))</f>
        <v/>
      </c>
    </row>
    <row r="457" spans="2:27" ht="21.75" customHeight="1">
      <c r="B457" s="14" t="str">
        <f>IF('3.工程情報'!B457="","",'3.工程情報'!B457)</f>
        <v/>
      </c>
      <c r="C457" s="14" t="str">
        <f>IF('3.工程情報'!C457="","",'3.工程情報'!C457)</f>
        <v/>
      </c>
      <c r="D457" s="193" t="str">
        <f t="shared" si="15"/>
        <v/>
      </c>
      <c r="E457" s="193" t="str">
        <f t="shared" si="16"/>
        <v/>
      </c>
      <c r="F457" s="105" t="str">
        <f>IF($C457="","",'3.工程情報'!$H457/'5.工程集計'!$H457)</f>
        <v/>
      </c>
      <c r="G457" s="105" t="str">
        <f>IF(OR($C457="",G$3="",'5.工程集計'!$H457=0),"",IF(G$4="均一配賦",G$3/'5.工程集計'!$C$4/'5.工程集計'!$H457,IF(G$4="減価償却費",G$3*'5.工程集計'!$E457/'5.工程集計'!$H457)))</f>
        <v/>
      </c>
      <c r="H457" s="105" t="str">
        <f>IF($C457="","",'5.工程集計'!D457/'5.工程集計'!I457)</f>
        <v/>
      </c>
      <c r="I457" s="105" t="str">
        <f>IF(OR($C457="",I$3="",'5.工程集計'!$I457=0),"",IF(I$4="均一配賦",I$3/'5.工程集計'!$C$4/'5.工程集計'!$I457,IF(I$4="減価償却費",I$3*'5.工程集計'!$E457/'5.工程集計'!$I457)))</f>
        <v/>
      </c>
      <c r="J457" s="106" t="str">
        <f>IF($C457="","",$J$3*'5.工程集計'!G457/'5.工程集計'!I457)</f>
        <v/>
      </c>
      <c r="K457" s="105" t="str">
        <f>IF($C457="","",'3.工程情報'!I457/'5.工程集計'!I457)</f>
        <v/>
      </c>
      <c r="L457" s="105" t="str">
        <f>IF($C457="","",'3.工程情報'!J457/'5.工程集計'!I457)</f>
        <v/>
      </c>
      <c r="M457" s="105" t="str">
        <f>IF($C457="","",'3.工程情報'!K457/'5.工程集計'!I457)</f>
        <v/>
      </c>
      <c r="N457" s="105" t="str">
        <f>IF($C457="","",'3.工程情報'!L457/'5.工程集計'!I457)</f>
        <v/>
      </c>
      <c r="O457" s="105" t="str">
        <f>IF($C457="","",'3.工程情報'!M457/'5.工程集計'!I457)</f>
        <v/>
      </c>
      <c r="P457" s="105" t="str">
        <f>IF(OR($C457="",P$3="",'5.工程集計'!$I457=0),"",IF(P$4="均一配賦",P$3/'5.工程集計'!$C$4/'5.工程集計'!$I457,IF(P$4="減価償却費",P$3*'5.工程集計'!$E457/'5.工程集計'!$I457)))</f>
        <v/>
      </c>
      <c r="Q457" s="105" t="str">
        <f>IF(OR($C457="",Q$3="",'5.工程集計'!$I457=0),"",IF(Q$4="均一配賦",Q$3/'5.工程集計'!$C$4/'5.工程集計'!$I457,IF(Q$4="減価償却費",Q$3*'5.工程集計'!$E457/'5.工程集計'!$I457)))</f>
        <v/>
      </c>
      <c r="R457" s="105" t="str">
        <f>IF(OR($C457="",R$3="",'5.工程集計'!$I457=0),"",IF(R$4="均一配賦",R$3/'5.工程集計'!$C$4/'5.工程集計'!$I457,IF(R$4="減価償却費",R$3*'5.工程集計'!$E457/'5.工程集計'!$I457)))</f>
        <v/>
      </c>
      <c r="S457" s="105" t="str">
        <f>IF(OR($C457="",S$3="",'5.工程集計'!$I457=0),"",IF(S$4="均一配賦",S$3/'5.工程集計'!$C$4/'5.工程集計'!$I457,IF(S$4="減価償却費",S$3*'5.工程集計'!$E457/'5.工程集計'!$I457)))</f>
        <v/>
      </c>
      <c r="T457" s="105" t="str">
        <f>IF(OR($C457="",T$3="",'5.工程集計'!$I457=0),"",IF(T$4="均一配賦",T$3/'5.工程集計'!$C$4/'5.工程集計'!$I457,IF(T$4="減価償却費",T$3*'5.工程集計'!$E457/'5.工程集計'!$I457)))</f>
        <v/>
      </c>
      <c r="U457" s="105" t="str">
        <f>IF(OR($C457="",U$3="",'5.工程集計'!$I457=0),"",IF(U$4="均一配賦",U$3/'5.工程集計'!$C$4/'5.工程集計'!$I457,IF(U$4="減価償却費",U$3*'5.工程集計'!$E457/'5.工程集計'!$I457)))</f>
        <v/>
      </c>
      <c r="V457" s="105" t="str">
        <f>IF(OR($C457="",V$3="",'5.工程集計'!$I457=0),"",IF(V$4="均一配賦",V$3/'5.工程集計'!$C$4/'5.工程集計'!$I457,IF(V$4="減価償却費",V$3*'5.工程集計'!$E457/'5.工程集計'!$I457)))</f>
        <v/>
      </c>
      <c r="W457" s="105" t="str">
        <f>IF(OR($C457="",W$3="",'5.工程集計'!$I457=0),"",IF(W$4="均一配賦",W$3/'5.工程集計'!$C$4/'5.工程集計'!$I457,IF(W$4="減価償却費",W$3*'5.工程集計'!$E457/'5.工程集計'!$I457)))</f>
        <v/>
      </c>
      <c r="X457" s="105" t="str">
        <f>IF(OR($C457="",X$3="",'5.工程集計'!$I457=0),"",IF(X$4="均一配賦",X$3/'5.工程集計'!$C$4/'5.工程集計'!$I457,IF(X$4="減価償却費",X$3*'5.工程集計'!$E457/'5.工程集計'!$I457)))</f>
        <v/>
      </c>
      <c r="Y457" s="105" t="str">
        <f>IF(OR($C457="",Y$3="",'5.工程集計'!$I457=0),"",IF(Y$4="均一配賦",Y$3/'5.工程集計'!$C$4/'5.工程集計'!$I457,IF(Y$4="減価償却費",Y$3*'5.工程集計'!$E457/'5.工程集計'!$I457)))</f>
        <v/>
      </c>
      <c r="Z457" s="105" t="str">
        <f>IF(OR($C457="",Z$3="",'5.工程集計'!$I457=0),"",IF(Z$4="均一配賦",Z$3/'5.工程集計'!$C$4/'5.工程集計'!$I457,IF(Z$4="減価償却費",Z$3*'5.工程集計'!$E457/'5.工程集計'!$I457)))</f>
        <v/>
      </c>
      <c r="AA457" s="105" t="str">
        <f>IF(OR($C457="",AA$3="",'5.工程集計'!$I457=0),"",IF(AA$4="均一配賦",AA$3/'5.工程集計'!$C$4/'5.工程集計'!$I457,IF(AA$4="減価償却費",AA$3*'5.工程集計'!$E457/'5.工程集計'!$I457)))</f>
        <v/>
      </c>
    </row>
    <row r="458" spans="2:27" ht="21.75" customHeight="1">
      <c r="B458" s="14" t="str">
        <f>IF('3.工程情報'!B458="","",'3.工程情報'!B458)</f>
        <v/>
      </c>
      <c r="C458" s="14" t="str">
        <f>IF('3.工程情報'!C458="","",'3.工程情報'!C458)</f>
        <v/>
      </c>
      <c r="D458" s="193" t="str">
        <f t="shared" si="15"/>
        <v/>
      </c>
      <c r="E458" s="193" t="str">
        <f t="shared" si="16"/>
        <v/>
      </c>
      <c r="F458" s="105" t="str">
        <f>IF($C458="","",'3.工程情報'!$H458/'5.工程集計'!$H458)</f>
        <v/>
      </c>
      <c r="G458" s="105" t="str">
        <f>IF(OR($C458="",G$3="",'5.工程集計'!$H458=0),"",IF(G$4="均一配賦",G$3/'5.工程集計'!$C$4/'5.工程集計'!$H458,IF(G$4="減価償却費",G$3*'5.工程集計'!$E458/'5.工程集計'!$H458)))</f>
        <v/>
      </c>
      <c r="H458" s="105" t="str">
        <f>IF($C458="","",'5.工程集計'!D458/'5.工程集計'!I458)</f>
        <v/>
      </c>
      <c r="I458" s="105" t="str">
        <f>IF(OR($C458="",I$3="",'5.工程集計'!$I458=0),"",IF(I$4="均一配賦",I$3/'5.工程集計'!$C$4/'5.工程集計'!$I458,IF(I$4="減価償却費",I$3*'5.工程集計'!$E458/'5.工程集計'!$I458)))</f>
        <v/>
      </c>
      <c r="J458" s="106" t="str">
        <f>IF($C458="","",$J$3*'5.工程集計'!G458/'5.工程集計'!I458)</f>
        <v/>
      </c>
      <c r="K458" s="105" t="str">
        <f>IF($C458="","",'3.工程情報'!I458/'5.工程集計'!I458)</f>
        <v/>
      </c>
      <c r="L458" s="105" t="str">
        <f>IF($C458="","",'3.工程情報'!J458/'5.工程集計'!I458)</f>
        <v/>
      </c>
      <c r="M458" s="105" t="str">
        <f>IF($C458="","",'3.工程情報'!K458/'5.工程集計'!I458)</f>
        <v/>
      </c>
      <c r="N458" s="105" t="str">
        <f>IF($C458="","",'3.工程情報'!L458/'5.工程集計'!I458)</f>
        <v/>
      </c>
      <c r="O458" s="105" t="str">
        <f>IF($C458="","",'3.工程情報'!M458/'5.工程集計'!I458)</f>
        <v/>
      </c>
      <c r="P458" s="105" t="str">
        <f>IF(OR($C458="",P$3="",'5.工程集計'!$I458=0),"",IF(P$4="均一配賦",P$3/'5.工程集計'!$C$4/'5.工程集計'!$I458,IF(P$4="減価償却費",P$3*'5.工程集計'!$E458/'5.工程集計'!$I458)))</f>
        <v/>
      </c>
      <c r="Q458" s="105" t="str">
        <f>IF(OR($C458="",Q$3="",'5.工程集計'!$I458=0),"",IF(Q$4="均一配賦",Q$3/'5.工程集計'!$C$4/'5.工程集計'!$I458,IF(Q$4="減価償却費",Q$3*'5.工程集計'!$E458/'5.工程集計'!$I458)))</f>
        <v/>
      </c>
      <c r="R458" s="105" t="str">
        <f>IF(OR($C458="",R$3="",'5.工程集計'!$I458=0),"",IF(R$4="均一配賦",R$3/'5.工程集計'!$C$4/'5.工程集計'!$I458,IF(R$4="減価償却費",R$3*'5.工程集計'!$E458/'5.工程集計'!$I458)))</f>
        <v/>
      </c>
      <c r="S458" s="105" t="str">
        <f>IF(OR($C458="",S$3="",'5.工程集計'!$I458=0),"",IF(S$4="均一配賦",S$3/'5.工程集計'!$C$4/'5.工程集計'!$I458,IF(S$4="減価償却費",S$3*'5.工程集計'!$E458/'5.工程集計'!$I458)))</f>
        <v/>
      </c>
      <c r="T458" s="105" t="str">
        <f>IF(OR($C458="",T$3="",'5.工程集計'!$I458=0),"",IF(T$4="均一配賦",T$3/'5.工程集計'!$C$4/'5.工程集計'!$I458,IF(T$4="減価償却費",T$3*'5.工程集計'!$E458/'5.工程集計'!$I458)))</f>
        <v/>
      </c>
      <c r="U458" s="105" t="str">
        <f>IF(OR($C458="",U$3="",'5.工程集計'!$I458=0),"",IF(U$4="均一配賦",U$3/'5.工程集計'!$C$4/'5.工程集計'!$I458,IF(U$4="減価償却費",U$3*'5.工程集計'!$E458/'5.工程集計'!$I458)))</f>
        <v/>
      </c>
      <c r="V458" s="105" t="str">
        <f>IF(OR($C458="",V$3="",'5.工程集計'!$I458=0),"",IF(V$4="均一配賦",V$3/'5.工程集計'!$C$4/'5.工程集計'!$I458,IF(V$4="減価償却費",V$3*'5.工程集計'!$E458/'5.工程集計'!$I458)))</f>
        <v/>
      </c>
      <c r="W458" s="105" t="str">
        <f>IF(OR($C458="",W$3="",'5.工程集計'!$I458=0),"",IF(W$4="均一配賦",W$3/'5.工程集計'!$C$4/'5.工程集計'!$I458,IF(W$4="減価償却費",W$3*'5.工程集計'!$E458/'5.工程集計'!$I458)))</f>
        <v/>
      </c>
      <c r="X458" s="105" t="str">
        <f>IF(OR($C458="",X$3="",'5.工程集計'!$I458=0),"",IF(X$4="均一配賦",X$3/'5.工程集計'!$C$4/'5.工程集計'!$I458,IF(X$4="減価償却費",X$3*'5.工程集計'!$E458/'5.工程集計'!$I458)))</f>
        <v/>
      </c>
      <c r="Y458" s="105" t="str">
        <f>IF(OR($C458="",Y$3="",'5.工程集計'!$I458=0),"",IF(Y$4="均一配賦",Y$3/'5.工程集計'!$C$4/'5.工程集計'!$I458,IF(Y$4="減価償却費",Y$3*'5.工程集計'!$E458/'5.工程集計'!$I458)))</f>
        <v/>
      </c>
      <c r="Z458" s="105" t="str">
        <f>IF(OR($C458="",Z$3="",'5.工程集計'!$I458=0),"",IF(Z$4="均一配賦",Z$3/'5.工程集計'!$C$4/'5.工程集計'!$I458,IF(Z$4="減価償却費",Z$3*'5.工程集計'!$E458/'5.工程集計'!$I458)))</f>
        <v/>
      </c>
      <c r="AA458" s="105" t="str">
        <f>IF(OR($C458="",AA$3="",'5.工程集計'!$I458=0),"",IF(AA$4="均一配賦",AA$3/'5.工程集計'!$C$4/'5.工程集計'!$I458,IF(AA$4="減価償却費",AA$3*'5.工程集計'!$E458/'5.工程集計'!$I458)))</f>
        <v/>
      </c>
    </row>
    <row r="459" spans="2:27" ht="21.75" customHeight="1">
      <c r="B459" s="14" t="str">
        <f>IF('3.工程情報'!B459="","",'3.工程情報'!B459)</f>
        <v/>
      </c>
      <c r="C459" s="14" t="str">
        <f>IF('3.工程情報'!C459="","",'3.工程情報'!C459)</f>
        <v/>
      </c>
      <c r="D459" s="193" t="str">
        <f t="shared" si="15"/>
        <v/>
      </c>
      <c r="E459" s="193" t="str">
        <f t="shared" si="16"/>
        <v/>
      </c>
      <c r="F459" s="105" t="str">
        <f>IF($C459="","",'3.工程情報'!$H459/'5.工程集計'!$H459)</f>
        <v/>
      </c>
      <c r="G459" s="105" t="str">
        <f>IF(OR($C459="",G$3="",'5.工程集計'!$H459=0),"",IF(G$4="均一配賦",G$3/'5.工程集計'!$C$4/'5.工程集計'!$H459,IF(G$4="減価償却費",G$3*'5.工程集計'!$E459/'5.工程集計'!$H459)))</f>
        <v/>
      </c>
      <c r="H459" s="105" t="str">
        <f>IF($C459="","",'5.工程集計'!D459/'5.工程集計'!I459)</f>
        <v/>
      </c>
      <c r="I459" s="105" t="str">
        <f>IF(OR($C459="",I$3="",'5.工程集計'!$I459=0),"",IF(I$4="均一配賦",I$3/'5.工程集計'!$C$4/'5.工程集計'!$I459,IF(I$4="減価償却費",I$3*'5.工程集計'!$E459/'5.工程集計'!$I459)))</f>
        <v/>
      </c>
      <c r="J459" s="106" t="str">
        <f>IF($C459="","",$J$3*'5.工程集計'!G459/'5.工程集計'!I459)</f>
        <v/>
      </c>
      <c r="K459" s="105" t="str">
        <f>IF($C459="","",'3.工程情報'!I459/'5.工程集計'!I459)</f>
        <v/>
      </c>
      <c r="L459" s="105" t="str">
        <f>IF($C459="","",'3.工程情報'!J459/'5.工程集計'!I459)</f>
        <v/>
      </c>
      <c r="M459" s="105" t="str">
        <f>IF($C459="","",'3.工程情報'!K459/'5.工程集計'!I459)</f>
        <v/>
      </c>
      <c r="N459" s="105" t="str">
        <f>IF($C459="","",'3.工程情報'!L459/'5.工程集計'!I459)</f>
        <v/>
      </c>
      <c r="O459" s="105" t="str">
        <f>IF($C459="","",'3.工程情報'!M459/'5.工程集計'!I459)</f>
        <v/>
      </c>
      <c r="P459" s="105" t="str">
        <f>IF(OR($C459="",P$3="",'5.工程集計'!$I459=0),"",IF(P$4="均一配賦",P$3/'5.工程集計'!$C$4/'5.工程集計'!$I459,IF(P$4="減価償却費",P$3*'5.工程集計'!$E459/'5.工程集計'!$I459)))</f>
        <v/>
      </c>
      <c r="Q459" s="105" t="str">
        <f>IF(OR($C459="",Q$3="",'5.工程集計'!$I459=0),"",IF(Q$4="均一配賦",Q$3/'5.工程集計'!$C$4/'5.工程集計'!$I459,IF(Q$4="減価償却費",Q$3*'5.工程集計'!$E459/'5.工程集計'!$I459)))</f>
        <v/>
      </c>
      <c r="R459" s="105" t="str">
        <f>IF(OR($C459="",R$3="",'5.工程集計'!$I459=0),"",IF(R$4="均一配賦",R$3/'5.工程集計'!$C$4/'5.工程集計'!$I459,IF(R$4="減価償却費",R$3*'5.工程集計'!$E459/'5.工程集計'!$I459)))</f>
        <v/>
      </c>
      <c r="S459" s="105" t="str">
        <f>IF(OR($C459="",S$3="",'5.工程集計'!$I459=0),"",IF(S$4="均一配賦",S$3/'5.工程集計'!$C$4/'5.工程集計'!$I459,IF(S$4="減価償却費",S$3*'5.工程集計'!$E459/'5.工程集計'!$I459)))</f>
        <v/>
      </c>
      <c r="T459" s="105" t="str">
        <f>IF(OR($C459="",T$3="",'5.工程集計'!$I459=0),"",IF(T$4="均一配賦",T$3/'5.工程集計'!$C$4/'5.工程集計'!$I459,IF(T$4="減価償却費",T$3*'5.工程集計'!$E459/'5.工程集計'!$I459)))</f>
        <v/>
      </c>
      <c r="U459" s="105" t="str">
        <f>IF(OR($C459="",U$3="",'5.工程集計'!$I459=0),"",IF(U$4="均一配賦",U$3/'5.工程集計'!$C$4/'5.工程集計'!$I459,IF(U$4="減価償却費",U$3*'5.工程集計'!$E459/'5.工程集計'!$I459)))</f>
        <v/>
      </c>
      <c r="V459" s="105" t="str">
        <f>IF(OR($C459="",V$3="",'5.工程集計'!$I459=0),"",IF(V$4="均一配賦",V$3/'5.工程集計'!$C$4/'5.工程集計'!$I459,IF(V$4="減価償却費",V$3*'5.工程集計'!$E459/'5.工程集計'!$I459)))</f>
        <v/>
      </c>
      <c r="W459" s="105" t="str">
        <f>IF(OR($C459="",W$3="",'5.工程集計'!$I459=0),"",IF(W$4="均一配賦",W$3/'5.工程集計'!$C$4/'5.工程集計'!$I459,IF(W$4="減価償却費",W$3*'5.工程集計'!$E459/'5.工程集計'!$I459)))</f>
        <v/>
      </c>
      <c r="X459" s="105" t="str">
        <f>IF(OR($C459="",X$3="",'5.工程集計'!$I459=0),"",IF(X$4="均一配賦",X$3/'5.工程集計'!$C$4/'5.工程集計'!$I459,IF(X$4="減価償却費",X$3*'5.工程集計'!$E459/'5.工程集計'!$I459)))</f>
        <v/>
      </c>
      <c r="Y459" s="105" t="str">
        <f>IF(OR($C459="",Y$3="",'5.工程集計'!$I459=0),"",IF(Y$4="均一配賦",Y$3/'5.工程集計'!$C$4/'5.工程集計'!$I459,IF(Y$4="減価償却費",Y$3*'5.工程集計'!$E459/'5.工程集計'!$I459)))</f>
        <v/>
      </c>
      <c r="Z459" s="105" t="str">
        <f>IF(OR($C459="",Z$3="",'5.工程集計'!$I459=0),"",IF(Z$4="均一配賦",Z$3/'5.工程集計'!$C$4/'5.工程集計'!$I459,IF(Z$4="減価償却費",Z$3*'5.工程集計'!$E459/'5.工程集計'!$I459)))</f>
        <v/>
      </c>
      <c r="AA459" s="105" t="str">
        <f>IF(OR($C459="",AA$3="",'5.工程集計'!$I459=0),"",IF(AA$4="均一配賦",AA$3/'5.工程集計'!$C$4/'5.工程集計'!$I459,IF(AA$4="減価償却費",AA$3*'5.工程集計'!$E459/'5.工程集計'!$I459)))</f>
        <v/>
      </c>
    </row>
    <row r="460" spans="2:27" ht="21.75" customHeight="1">
      <c r="B460" s="14" t="str">
        <f>IF('3.工程情報'!B460="","",'3.工程情報'!B460)</f>
        <v/>
      </c>
      <c r="C460" s="14" t="str">
        <f>IF('3.工程情報'!C460="","",'3.工程情報'!C460)</f>
        <v/>
      </c>
      <c r="D460" s="193" t="str">
        <f t="shared" si="15"/>
        <v/>
      </c>
      <c r="E460" s="193" t="str">
        <f t="shared" si="16"/>
        <v/>
      </c>
      <c r="F460" s="105" t="str">
        <f>IF($C460="","",'3.工程情報'!$H460/'5.工程集計'!$H460)</f>
        <v/>
      </c>
      <c r="G460" s="105" t="str">
        <f>IF(OR($C460="",G$3="",'5.工程集計'!$H460=0),"",IF(G$4="均一配賦",G$3/'5.工程集計'!$C$4/'5.工程集計'!$H460,IF(G$4="減価償却費",G$3*'5.工程集計'!$E460/'5.工程集計'!$H460)))</f>
        <v/>
      </c>
      <c r="H460" s="105" t="str">
        <f>IF($C460="","",'5.工程集計'!D460/'5.工程集計'!I460)</f>
        <v/>
      </c>
      <c r="I460" s="105" t="str">
        <f>IF(OR($C460="",I$3="",'5.工程集計'!$I460=0),"",IF(I$4="均一配賦",I$3/'5.工程集計'!$C$4/'5.工程集計'!$I460,IF(I$4="減価償却費",I$3*'5.工程集計'!$E460/'5.工程集計'!$I460)))</f>
        <v/>
      </c>
      <c r="J460" s="106" t="str">
        <f>IF($C460="","",$J$3*'5.工程集計'!G460/'5.工程集計'!I460)</f>
        <v/>
      </c>
      <c r="K460" s="105" t="str">
        <f>IF($C460="","",'3.工程情報'!I460/'5.工程集計'!I460)</f>
        <v/>
      </c>
      <c r="L460" s="105" t="str">
        <f>IF($C460="","",'3.工程情報'!J460/'5.工程集計'!I460)</f>
        <v/>
      </c>
      <c r="M460" s="105" t="str">
        <f>IF($C460="","",'3.工程情報'!K460/'5.工程集計'!I460)</f>
        <v/>
      </c>
      <c r="N460" s="105" t="str">
        <f>IF($C460="","",'3.工程情報'!L460/'5.工程集計'!I460)</f>
        <v/>
      </c>
      <c r="O460" s="105" t="str">
        <f>IF($C460="","",'3.工程情報'!M460/'5.工程集計'!I460)</f>
        <v/>
      </c>
      <c r="P460" s="105" t="str">
        <f>IF(OR($C460="",P$3="",'5.工程集計'!$I460=0),"",IF(P$4="均一配賦",P$3/'5.工程集計'!$C$4/'5.工程集計'!$I460,IF(P$4="減価償却費",P$3*'5.工程集計'!$E460/'5.工程集計'!$I460)))</f>
        <v/>
      </c>
      <c r="Q460" s="105" t="str">
        <f>IF(OR($C460="",Q$3="",'5.工程集計'!$I460=0),"",IF(Q$4="均一配賦",Q$3/'5.工程集計'!$C$4/'5.工程集計'!$I460,IF(Q$4="減価償却費",Q$3*'5.工程集計'!$E460/'5.工程集計'!$I460)))</f>
        <v/>
      </c>
      <c r="R460" s="105" t="str">
        <f>IF(OR($C460="",R$3="",'5.工程集計'!$I460=0),"",IF(R$4="均一配賦",R$3/'5.工程集計'!$C$4/'5.工程集計'!$I460,IF(R$4="減価償却費",R$3*'5.工程集計'!$E460/'5.工程集計'!$I460)))</f>
        <v/>
      </c>
      <c r="S460" s="105" t="str">
        <f>IF(OR($C460="",S$3="",'5.工程集計'!$I460=0),"",IF(S$4="均一配賦",S$3/'5.工程集計'!$C$4/'5.工程集計'!$I460,IF(S$4="減価償却費",S$3*'5.工程集計'!$E460/'5.工程集計'!$I460)))</f>
        <v/>
      </c>
      <c r="T460" s="105" t="str">
        <f>IF(OR($C460="",T$3="",'5.工程集計'!$I460=0),"",IF(T$4="均一配賦",T$3/'5.工程集計'!$C$4/'5.工程集計'!$I460,IF(T$4="減価償却費",T$3*'5.工程集計'!$E460/'5.工程集計'!$I460)))</f>
        <v/>
      </c>
      <c r="U460" s="105" t="str">
        <f>IF(OR($C460="",U$3="",'5.工程集計'!$I460=0),"",IF(U$4="均一配賦",U$3/'5.工程集計'!$C$4/'5.工程集計'!$I460,IF(U$4="減価償却費",U$3*'5.工程集計'!$E460/'5.工程集計'!$I460)))</f>
        <v/>
      </c>
      <c r="V460" s="105" t="str">
        <f>IF(OR($C460="",V$3="",'5.工程集計'!$I460=0),"",IF(V$4="均一配賦",V$3/'5.工程集計'!$C$4/'5.工程集計'!$I460,IF(V$4="減価償却費",V$3*'5.工程集計'!$E460/'5.工程集計'!$I460)))</f>
        <v/>
      </c>
      <c r="W460" s="105" t="str">
        <f>IF(OR($C460="",W$3="",'5.工程集計'!$I460=0),"",IF(W$4="均一配賦",W$3/'5.工程集計'!$C$4/'5.工程集計'!$I460,IF(W$4="減価償却費",W$3*'5.工程集計'!$E460/'5.工程集計'!$I460)))</f>
        <v/>
      </c>
      <c r="X460" s="105" t="str">
        <f>IF(OR($C460="",X$3="",'5.工程集計'!$I460=0),"",IF(X$4="均一配賦",X$3/'5.工程集計'!$C$4/'5.工程集計'!$I460,IF(X$4="減価償却費",X$3*'5.工程集計'!$E460/'5.工程集計'!$I460)))</f>
        <v/>
      </c>
      <c r="Y460" s="105" t="str">
        <f>IF(OR($C460="",Y$3="",'5.工程集計'!$I460=0),"",IF(Y$4="均一配賦",Y$3/'5.工程集計'!$C$4/'5.工程集計'!$I460,IF(Y$4="減価償却費",Y$3*'5.工程集計'!$E460/'5.工程集計'!$I460)))</f>
        <v/>
      </c>
      <c r="Z460" s="105" t="str">
        <f>IF(OR($C460="",Z$3="",'5.工程集計'!$I460=0),"",IF(Z$4="均一配賦",Z$3/'5.工程集計'!$C$4/'5.工程集計'!$I460,IF(Z$4="減価償却費",Z$3*'5.工程集計'!$E460/'5.工程集計'!$I460)))</f>
        <v/>
      </c>
      <c r="AA460" s="105" t="str">
        <f>IF(OR($C460="",AA$3="",'5.工程集計'!$I460=0),"",IF(AA$4="均一配賦",AA$3/'5.工程集計'!$C$4/'5.工程集計'!$I460,IF(AA$4="減価償却費",AA$3*'5.工程集計'!$E460/'5.工程集計'!$I460)))</f>
        <v/>
      </c>
    </row>
    <row r="461" spans="2:27" ht="21.75" customHeight="1">
      <c r="B461" s="14" t="str">
        <f>IF('3.工程情報'!B461="","",'3.工程情報'!B461)</f>
        <v/>
      </c>
      <c r="C461" s="14" t="str">
        <f>IF('3.工程情報'!C461="","",'3.工程情報'!C461)</f>
        <v/>
      </c>
      <c r="D461" s="193" t="str">
        <f t="shared" si="15"/>
        <v/>
      </c>
      <c r="E461" s="193" t="str">
        <f t="shared" si="16"/>
        <v/>
      </c>
      <c r="F461" s="105" t="str">
        <f>IF($C461="","",'3.工程情報'!$H461/'5.工程集計'!$H461)</f>
        <v/>
      </c>
      <c r="G461" s="105" t="str">
        <f>IF(OR($C461="",G$3="",'5.工程集計'!$H461=0),"",IF(G$4="均一配賦",G$3/'5.工程集計'!$C$4/'5.工程集計'!$H461,IF(G$4="減価償却費",G$3*'5.工程集計'!$E461/'5.工程集計'!$H461)))</f>
        <v/>
      </c>
      <c r="H461" s="105" t="str">
        <f>IF($C461="","",'5.工程集計'!D461/'5.工程集計'!I461)</f>
        <v/>
      </c>
      <c r="I461" s="105" t="str">
        <f>IF(OR($C461="",I$3="",'5.工程集計'!$I461=0),"",IF(I$4="均一配賦",I$3/'5.工程集計'!$C$4/'5.工程集計'!$I461,IF(I$4="減価償却費",I$3*'5.工程集計'!$E461/'5.工程集計'!$I461)))</f>
        <v/>
      </c>
      <c r="J461" s="106" t="str">
        <f>IF($C461="","",$J$3*'5.工程集計'!G461/'5.工程集計'!I461)</f>
        <v/>
      </c>
      <c r="K461" s="105" t="str">
        <f>IF($C461="","",'3.工程情報'!I461/'5.工程集計'!I461)</f>
        <v/>
      </c>
      <c r="L461" s="105" t="str">
        <f>IF($C461="","",'3.工程情報'!J461/'5.工程集計'!I461)</f>
        <v/>
      </c>
      <c r="M461" s="105" t="str">
        <f>IF($C461="","",'3.工程情報'!K461/'5.工程集計'!I461)</f>
        <v/>
      </c>
      <c r="N461" s="105" t="str">
        <f>IF($C461="","",'3.工程情報'!L461/'5.工程集計'!I461)</f>
        <v/>
      </c>
      <c r="O461" s="105" t="str">
        <f>IF($C461="","",'3.工程情報'!M461/'5.工程集計'!I461)</f>
        <v/>
      </c>
      <c r="P461" s="105" t="str">
        <f>IF(OR($C461="",P$3="",'5.工程集計'!$I461=0),"",IF(P$4="均一配賦",P$3/'5.工程集計'!$C$4/'5.工程集計'!$I461,IF(P$4="減価償却費",P$3*'5.工程集計'!$E461/'5.工程集計'!$I461)))</f>
        <v/>
      </c>
      <c r="Q461" s="105" t="str">
        <f>IF(OR($C461="",Q$3="",'5.工程集計'!$I461=0),"",IF(Q$4="均一配賦",Q$3/'5.工程集計'!$C$4/'5.工程集計'!$I461,IF(Q$4="減価償却費",Q$3*'5.工程集計'!$E461/'5.工程集計'!$I461)))</f>
        <v/>
      </c>
      <c r="R461" s="105" t="str">
        <f>IF(OR($C461="",R$3="",'5.工程集計'!$I461=0),"",IF(R$4="均一配賦",R$3/'5.工程集計'!$C$4/'5.工程集計'!$I461,IF(R$4="減価償却費",R$3*'5.工程集計'!$E461/'5.工程集計'!$I461)))</f>
        <v/>
      </c>
      <c r="S461" s="105" t="str">
        <f>IF(OR($C461="",S$3="",'5.工程集計'!$I461=0),"",IF(S$4="均一配賦",S$3/'5.工程集計'!$C$4/'5.工程集計'!$I461,IF(S$4="減価償却費",S$3*'5.工程集計'!$E461/'5.工程集計'!$I461)))</f>
        <v/>
      </c>
      <c r="T461" s="105" t="str">
        <f>IF(OR($C461="",T$3="",'5.工程集計'!$I461=0),"",IF(T$4="均一配賦",T$3/'5.工程集計'!$C$4/'5.工程集計'!$I461,IF(T$4="減価償却費",T$3*'5.工程集計'!$E461/'5.工程集計'!$I461)))</f>
        <v/>
      </c>
      <c r="U461" s="105" t="str">
        <f>IF(OR($C461="",U$3="",'5.工程集計'!$I461=0),"",IF(U$4="均一配賦",U$3/'5.工程集計'!$C$4/'5.工程集計'!$I461,IF(U$4="減価償却費",U$3*'5.工程集計'!$E461/'5.工程集計'!$I461)))</f>
        <v/>
      </c>
      <c r="V461" s="105" t="str">
        <f>IF(OR($C461="",V$3="",'5.工程集計'!$I461=0),"",IF(V$4="均一配賦",V$3/'5.工程集計'!$C$4/'5.工程集計'!$I461,IF(V$4="減価償却費",V$3*'5.工程集計'!$E461/'5.工程集計'!$I461)))</f>
        <v/>
      </c>
      <c r="W461" s="105" t="str">
        <f>IF(OR($C461="",W$3="",'5.工程集計'!$I461=0),"",IF(W$4="均一配賦",W$3/'5.工程集計'!$C$4/'5.工程集計'!$I461,IF(W$4="減価償却費",W$3*'5.工程集計'!$E461/'5.工程集計'!$I461)))</f>
        <v/>
      </c>
      <c r="X461" s="105" t="str">
        <f>IF(OR($C461="",X$3="",'5.工程集計'!$I461=0),"",IF(X$4="均一配賦",X$3/'5.工程集計'!$C$4/'5.工程集計'!$I461,IF(X$4="減価償却費",X$3*'5.工程集計'!$E461/'5.工程集計'!$I461)))</f>
        <v/>
      </c>
      <c r="Y461" s="105" t="str">
        <f>IF(OR($C461="",Y$3="",'5.工程集計'!$I461=0),"",IF(Y$4="均一配賦",Y$3/'5.工程集計'!$C$4/'5.工程集計'!$I461,IF(Y$4="減価償却費",Y$3*'5.工程集計'!$E461/'5.工程集計'!$I461)))</f>
        <v/>
      </c>
      <c r="Z461" s="105" t="str">
        <f>IF(OR($C461="",Z$3="",'5.工程集計'!$I461=0),"",IF(Z$4="均一配賦",Z$3/'5.工程集計'!$C$4/'5.工程集計'!$I461,IF(Z$4="減価償却費",Z$3*'5.工程集計'!$E461/'5.工程集計'!$I461)))</f>
        <v/>
      </c>
      <c r="AA461" s="105" t="str">
        <f>IF(OR($C461="",AA$3="",'5.工程集計'!$I461=0),"",IF(AA$4="均一配賦",AA$3/'5.工程集計'!$C$4/'5.工程集計'!$I461,IF(AA$4="減価償却費",AA$3*'5.工程集計'!$E461/'5.工程集計'!$I461)))</f>
        <v/>
      </c>
    </row>
    <row r="462" spans="2:27" ht="21.75" customHeight="1">
      <c r="B462" s="14" t="str">
        <f>IF('3.工程情報'!B462="","",'3.工程情報'!B462)</f>
        <v/>
      </c>
      <c r="C462" s="14" t="str">
        <f>IF('3.工程情報'!C462="","",'3.工程情報'!C462)</f>
        <v/>
      </c>
      <c r="D462" s="193" t="str">
        <f t="shared" si="15"/>
        <v/>
      </c>
      <c r="E462" s="193" t="str">
        <f t="shared" si="16"/>
        <v/>
      </c>
      <c r="F462" s="105" t="str">
        <f>IF($C462="","",'3.工程情報'!$H462/'5.工程集計'!$H462)</f>
        <v/>
      </c>
      <c r="G462" s="105" t="str">
        <f>IF(OR($C462="",G$3="",'5.工程集計'!$H462=0),"",IF(G$4="均一配賦",G$3/'5.工程集計'!$C$4/'5.工程集計'!$H462,IF(G$4="減価償却費",G$3*'5.工程集計'!$E462/'5.工程集計'!$H462)))</f>
        <v/>
      </c>
      <c r="H462" s="105" t="str">
        <f>IF($C462="","",'5.工程集計'!D462/'5.工程集計'!I462)</f>
        <v/>
      </c>
      <c r="I462" s="105" t="str">
        <f>IF(OR($C462="",I$3="",'5.工程集計'!$I462=0),"",IF(I$4="均一配賦",I$3/'5.工程集計'!$C$4/'5.工程集計'!$I462,IF(I$4="減価償却費",I$3*'5.工程集計'!$E462/'5.工程集計'!$I462)))</f>
        <v/>
      </c>
      <c r="J462" s="106" t="str">
        <f>IF($C462="","",$J$3*'5.工程集計'!G462/'5.工程集計'!I462)</f>
        <v/>
      </c>
      <c r="K462" s="105" t="str">
        <f>IF($C462="","",'3.工程情報'!I462/'5.工程集計'!I462)</f>
        <v/>
      </c>
      <c r="L462" s="105" t="str">
        <f>IF($C462="","",'3.工程情報'!J462/'5.工程集計'!I462)</f>
        <v/>
      </c>
      <c r="M462" s="105" t="str">
        <f>IF($C462="","",'3.工程情報'!K462/'5.工程集計'!I462)</f>
        <v/>
      </c>
      <c r="N462" s="105" t="str">
        <f>IF($C462="","",'3.工程情報'!L462/'5.工程集計'!I462)</f>
        <v/>
      </c>
      <c r="O462" s="105" t="str">
        <f>IF($C462="","",'3.工程情報'!M462/'5.工程集計'!I462)</f>
        <v/>
      </c>
      <c r="P462" s="105" t="str">
        <f>IF(OR($C462="",P$3="",'5.工程集計'!$I462=0),"",IF(P$4="均一配賦",P$3/'5.工程集計'!$C$4/'5.工程集計'!$I462,IF(P$4="減価償却費",P$3*'5.工程集計'!$E462/'5.工程集計'!$I462)))</f>
        <v/>
      </c>
      <c r="Q462" s="105" t="str">
        <f>IF(OR($C462="",Q$3="",'5.工程集計'!$I462=0),"",IF(Q$4="均一配賦",Q$3/'5.工程集計'!$C$4/'5.工程集計'!$I462,IF(Q$4="減価償却費",Q$3*'5.工程集計'!$E462/'5.工程集計'!$I462)))</f>
        <v/>
      </c>
      <c r="R462" s="105" t="str">
        <f>IF(OR($C462="",R$3="",'5.工程集計'!$I462=0),"",IF(R$4="均一配賦",R$3/'5.工程集計'!$C$4/'5.工程集計'!$I462,IF(R$4="減価償却費",R$3*'5.工程集計'!$E462/'5.工程集計'!$I462)))</f>
        <v/>
      </c>
      <c r="S462" s="105" t="str">
        <f>IF(OR($C462="",S$3="",'5.工程集計'!$I462=0),"",IF(S$4="均一配賦",S$3/'5.工程集計'!$C$4/'5.工程集計'!$I462,IF(S$4="減価償却費",S$3*'5.工程集計'!$E462/'5.工程集計'!$I462)))</f>
        <v/>
      </c>
      <c r="T462" s="105" t="str">
        <f>IF(OR($C462="",T$3="",'5.工程集計'!$I462=0),"",IF(T$4="均一配賦",T$3/'5.工程集計'!$C$4/'5.工程集計'!$I462,IF(T$4="減価償却費",T$3*'5.工程集計'!$E462/'5.工程集計'!$I462)))</f>
        <v/>
      </c>
      <c r="U462" s="105" t="str">
        <f>IF(OR($C462="",U$3="",'5.工程集計'!$I462=0),"",IF(U$4="均一配賦",U$3/'5.工程集計'!$C$4/'5.工程集計'!$I462,IF(U$4="減価償却費",U$3*'5.工程集計'!$E462/'5.工程集計'!$I462)))</f>
        <v/>
      </c>
      <c r="V462" s="105" t="str">
        <f>IF(OR($C462="",V$3="",'5.工程集計'!$I462=0),"",IF(V$4="均一配賦",V$3/'5.工程集計'!$C$4/'5.工程集計'!$I462,IF(V$4="減価償却費",V$3*'5.工程集計'!$E462/'5.工程集計'!$I462)))</f>
        <v/>
      </c>
      <c r="W462" s="105" t="str">
        <f>IF(OR($C462="",W$3="",'5.工程集計'!$I462=0),"",IF(W$4="均一配賦",W$3/'5.工程集計'!$C$4/'5.工程集計'!$I462,IF(W$4="減価償却費",W$3*'5.工程集計'!$E462/'5.工程集計'!$I462)))</f>
        <v/>
      </c>
      <c r="X462" s="105" t="str">
        <f>IF(OR($C462="",X$3="",'5.工程集計'!$I462=0),"",IF(X$4="均一配賦",X$3/'5.工程集計'!$C$4/'5.工程集計'!$I462,IF(X$4="減価償却費",X$3*'5.工程集計'!$E462/'5.工程集計'!$I462)))</f>
        <v/>
      </c>
      <c r="Y462" s="105" t="str">
        <f>IF(OR($C462="",Y$3="",'5.工程集計'!$I462=0),"",IF(Y$4="均一配賦",Y$3/'5.工程集計'!$C$4/'5.工程集計'!$I462,IF(Y$4="減価償却費",Y$3*'5.工程集計'!$E462/'5.工程集計'!$I462)))</f>
        <v/>
      </c>
      <c r="Z462" s="105" t="str">
        <f>IF(OR($C462="",Z$3="",'5.工程集計'!$I462=0),"",IF(Z$4="均一配賦",Z$3/'5.工程集計'!$C$4/'5.工程集計'!$I462,IF(Z$4="減価償却費",Z$3*'5.工程集計'!$E462/'5.工程集計'!$I462)))</f>
        <v/>
      </c>
      <c r="AA462" s="105" t="str">
        <f>IF(OR($C462="",AA$3="",'5.工程集計'!$I462=0),"",IF(AA$4="均一配賦",AA$3/'5.工程集計'!$C$4/'5.工程集計'!$I462,IF(AA$4="減価償却費",AA$3*'5.工程集計'!$E462/'5.工程集計'!$I462)))</f>
        <v/>
      </c>
    </row>
    <row r="463" spans="2:27" ht="21.75" customHeight="1">
      <c r="B463" s="14" t="str">
        <f>IF('3.工程情報'!B463="","",'3.工程情報'!B463)</f>
        <v/>
      </c>
      <c r="C463" s="14" t="str">
        <f>IF('3.工程情報'!C463="","",'3.工程情報'!C463)</f>
        <v/>
      </c>
      <c r="D463" s="193" t="str">
        <f t="shared" si="15"/>
        <v/>
      </c>
      <c r="E463" s="193" t="str">
        <f t="shared" si="16"/>
        <v/>
      </c>
      <c r="F463" s="105" t="str">
        <f>IF($C463="","",'3.工程情報'!$H463/'5.工程集計'!$H463)</f>
        <v/>
      </c>
      <c r="G463" s="105" t="str">
        <f>IF(OR($C463="",G$3="",'5.工程集計'!$H463=0),"",IF(G$4="均一配賦",G$3/'5.工程集計'!$C$4/'5.工程集計'!$H463,IF(G$4="減価償却費",G$3*'5.工程集計'!$E463/'5.工程集計'!$H463)))</f>
        <v/>
      </c>
      <c r="H463" s="105" t="str">
        <f>IF($C463="","",'5.工程集計'!D463/'5.工程集計'!I463)</f>
        <v/>
      </c>
      <c r="I463" s="105" t="str">
        <f>IF(OR($C463="",I$3="",'5.工程集計'!$I463=0),"",IF(I$4="均一配賦",I$3/'5.工程集計'!$C$4/'5.工程集計'!$I463,IF(I$4="減価償却費",I$3*'5.工程集計'!$E463/'5.工程集計'!$I463)))</f>
        <v/>
      </c>
      <c r="J463" s="106" t="str">
        <f>IF($C463="","",$J$3*'5.工程集計'!G463/'5.工程集計'!I463)</f>
        <v/>
      </c>
      <c r="K463" s="105" t="str">
        <f>IF($C463="","",'3.工程情報'!I463/'5.工程集計'!I463)</f>
        <v/>
      </c>
      <c r="L463" s="105" t="str">
        <f>IF($C463="","",'3.工程情報'!J463/'5.工程集計'!I463)</f>
        <v/>
      </c>
      <c r="M463" s="105" t="str">
        <f>IF($C463="","",'3.工程情報'!K463/'5.工程集計'!I463)</f>
        <v/>
      </c>
      <c r="N463" s="105" t="str">
        <f>IF($C463="","",'3.工程情報'!L463/'5.工程集計'!I463)</f>
        <v/>
      </c>
      <c r="O463" s="105" t="str">
        <f>IF($C463="","",'3.工程情報'!M463/'5.工程集計'!I463)</f>
        <v/>
      </c>
      <c r="P463" s="105" t="str">
        <f>IF(OR($C463="",P$3="",'5.工程集計'!$I463=0),"",IF(P$4="均一配賦",P$3/'5.工程集計'!$C$4/'5.工程集計'!$I463,IF(P$4="減価償却費",P$3*'5.工程集計'!$E463/'5.工程集計'!$I463)))</f>
        <v/>
      </c>
      <c r="Q463" s="105" t="str">
        <f>IF(OR($C463="",Q$3="",'5.工程集計'!$I463=0),"",IF(Q$4="均一配賦",Q$3/'5.工程集計'!$C$4/'5.工程集計'!$I463,IF(Q$4="減価償却費",Q$3*'5.工程集計'!$E463/'5.工程集計'!$I463)))</f>
        <v/>
      </c>
      <c r="R463" s="105" t="str">
        <f>IF(OR($C463="",R$3="",'5.工程集計'!$I463=0),"",IF(R$4="均一配賦",R$3/'5.工程集計'!$C$4/'5.工程集計'!$I463,IF(R$4="減価償却費",R$3*'5.工程集計'!$E463/'5.工程集計'!$I463)))</f>
        <v/>
      </c>
      <c r="S463" s="105" t="str">
        <f>IF(OR($C463="",S$3="",'5.工程集計'!$I463=0),"",IF(S$4="均一配賦",S$3/'5.工程集計'!$C$4/'5.工程集計'!$I463,IF(S$4="減価償却費",S$3*'5.工程集計'!$E463/'5.工程集計'!$I463)))</f>
        <v/>
      </c>
      <c r="T463" s="105" t="str">
        <f>IF(OR($C463="",T$3="",'5.工程集計'!$I463=0),"",IF(T$4="均一配賦",T$3/'5.工程集計'!$C$4/'5.工程集計'!$I463,IF(T$4="減価償却費",T$3*'5.工程集計'!$E463/'5.工程集計'!$I463)))</f>
        <v/>
      </c>
      <c r="U463" s="105" t="str">
        <f>IF(OR($C463="",U$3="",'5.工程集計'!$I463=0),"",IF(U$4="均一配賦",U$3/'5.工程集計'!$C$4/'5.工程集計'!$I463,IF(U$4="減価償却費",U$3*'5.工程集計'!$E463/'5.工程集計'!$I463)))</f>
        <v/>
      </c>
      <c r="V463" s="105" t="str">
        <f>IF(OR($C463="",V$3="",'5.工程集計'!$I463=0),"",IF(V$4="均一配賦",V$3/'5.工程集計'!$C$4/'5.工程集計'!$I463,IF(V$4="減価償却費",V$3*'5.工程集計'!$E463/'5.工程集計'!$I463)))</f>
        <v/>
      </c>
      <c r="W463" s="105" t="str">
        <f>IF(OR($C463="",W$3="",'5.工程集計'!$I463=0),"",IF(W$4="均一配賦",W$3/'5.工程集計'!$C$4/'5.工程集計'!$I463,IF(W$4="減価償却費",W$3*'5.工程集計'!$E463/'5.工程集計'!$I463)))</f>
        <v/>
      </c>
      <c r="X463" s="105" t="str">
        <f>IF(OR($C463="",X$3="",'5.工程集計'!$I463=0),"",IF(X$4="均一配賦",X$3/'5.工程集計'!$C$4/'5.工程集計'!$I463,IF(X$4="減価償却費",X$3*'5.工程集計'!$E463/'5.工程集計'!$I463)))</f>
        <v/>
      </c>
      <c r="Y463" s="105" t="str">
        <f>IF(OR($C463="",Y$3="",'5.工程集計'!$I463=0),"",IF(Y$4="均一配賦",Y$3/'5.工程集計'!$C$4/'5.工程集計'!$I463,IF(Y$4="減価償却費",Y$3*'5.工程集計'!$E463/'5.工程集計'!$I463)))</f>
        <v/>
      </c>
      <c r="Z463" s="105" t="str">
        <f>IF(OR($C463="",Z$3="",'5.工程集計'!$I463=0),"",IF(Z$4="均一配賦",Z$3/'5.工程集計'!$C$4/'5.工程集計'!$I463,IF(Z$4="減価償却費",Z$3*'5.工程集計'!$E463/'5.工程集計'!$I463)))</f>
        <v/>
      </c>
      <c r="AA463" s="105" t="str">
        <f>IF(OR($C463="",AA$3="",'5.工程集計'!$I463=0),"",IF(AA$4="均一配賦",AA$3/'5.工程集計'!$C$4/'5.工程集計'!$I463,IF(AA$4="減価償却費",AA$3*'5.工程集計'!$E463/'5.工程集計'!$I463)))</f>
        <v/>
      </c>
    </row>
    <row r="464" spans="2:27" ht="21.75" customHeight="1">
      <c r="B464" s="14" t="str">
        <f>IF('3.工程情報'!B464="","",'3.工程情報'!B464)</f>
        <v/>
      </c>
      <c r="C464" s="14" t="str">
        <f>IF('3.工程情報'!C464="","",'3.工程情報'!C464)</f>
        <v/>
      </c>
      <c r="D464" s="193" t="str">
        <f t="shared" si="15"/>
        <v/>
      </c>
      <c r="E464" s="193" t="str">
        <f t="shared" si="16"/>
        <v/>
      </c>
      <c r="F464" s="105" t="str">
        <f>IF($C464="","",'3.工程情報'!$H464/'5.工程集計'!$H464)</f>
        <v/>
      </c>
      <c r="G464" s="105" t="str">
        <f>IF(OR($C464="",G$3="",'5.工程集計'!$H464=0),"",IF(G$4="均一配賦",G$3/'5.工程集計'!$C$4/'5.工程集計'!$H464,IF(G$4="減価償却費",G$3*'5.工程集計'!$E464/'5.工程集計'!$H464)))</f>
        <v/>
      </c>
      <c r="H464" s="105" t="str">
        <f>IF($C464="","",'5.工程集計'!D464/'5.工程集計'!I464)</f>
        <v/>
      </c>
      <c r="I464" s="105" t="str">
        <f>IF(OR($C464="",I$3="",'5.工程集計'!$I464=0),"",IF(I$4="均一配賦",I$3/'5.工程集計'!$C$4/'5.工程集計'!$I464,IF(I$4="減価償却費",I$3*'5.工程集計'!$E464/'5.工程集計'!$I464)))</f>
        <v/>
      </c>
      <c r="J464" s="106" t="str">
        <f>IF($C464="","",$J$3*'5.工程集計'!G464/'5.工程集計'!I464)</f>
        <v/>
      </c>
      <c r="K464" s="105" t="str">
        <f>IF($C464="","",'3.工程情報'!I464/'5.工程集計'!I464)</f>
        <v/>
      </c>
      <c r="L464" s="105" t="str">
        <f>IF($C464="","",'3.工程情報'!J464/'5.工程集計'!I464)</f>
        <v/>
      </c>
      <c r="M464" s="105" t="str">
        <f>IF($C464="","",'3.工程情報'!K464/'5.工程集計'!I464)</f>
        <v/>
      </c>
      <c r="N464" s="105" t="str">
        <f>IF($C464="","",'3.工程情報'!L464/'5.工程集計'!I464)</f>
        <v/>
      </c>
      <c r="O464" s="105" t="str">
        <f>IF($C464="","",'3.工程情報'!M464/'5.工程集計'!I464)</f>
        <v/>
      </c>
      <c r="P464" s="105" t="str">
        <f>IF(OR($C464="",P$3="",'5.工程集計'!$I464=0),"",IF(P$4="均一配賦",P$3/'5.工程集計'!$C$4/'5.工程集計'!$I464,IF(P$4="減価償却費",P$3*'5.工程集計'!$E464/'5.工程集計'!$I464)))</f>
        <v/>
      </c>
      <c r="Q464" s="105" t="str">
        <f>IF(OR($C464="",Q$3="",'5.工程集計'!$I464=0),"",IF(Q$4="均一配賦",Q$3/'5.工程集計'!$C$4/'5.工程集計'!$I464,IF(Q$4="減価償却費",Q$3*'5.工程集計'!$E464/'5.工程集計'!$I464)))</f>
        <v/>
      </c>
      <c r="R464" s="105" t="str">
        <f>IF(OR($C464="",R$3="",'5.工程集計'!$I464=0),"",IF(R$4="均一配賦",R$3/'5.工程集計'!$C$4/'5.工程集計'!$I464,IF(R$4="減価償却費",R$3*'5.工程集計'!$E464/'5.工程集計'!$I464)))</f>
        <v/>
      </c>
      <c r="S464" s="105" t="str">
        <f>IF(OR($C464="",S$3="",'5.工程集計'!$I464=0),"",IF(S$4="均一配賦",S$3/'5.工程集計'!$C$4/'5.工程集計'!$I464,IF(S$4="減価償却費",S$3*'5.工程集計'!$E464/'5.工程集計'!$I464)))</f>
        <v/>
      </c>
      <c r="T464" s="105" t="str">
        <f>IF(OR($C464="",T$3="",'5.工程集計'!$I464=0),"",IF(T$4="均一配賦",T$3/'5.工程集計'!$C$4/'5.工程集計'!$I464,IF(T$4="減価償却費",T$3*'5.工程集計'!$E464/'5.工程集計'!$I464)))</f>
        <v/>
      </c>
      <c r="U464" s="105" t="str">
        <f>IF(OR($C464="",U$3="",'5.工程集計'!$I464=0),"",IF(U$4="均一配賦",U$3/'5.工程集計'!$C$4/'5.工程集計'!$I464,IF(U$4="減価償却費",U$3*'5.工程集計'!$E464/'5.工程集計'!$I464)))</f>
        <v/>
      </c>
      <c r="V464" s="105" t="str">
        <f>IF(OR($C464="",V$3="",'5.工程集計'!$I464=0),"",IF(V$4="均一配賦",V$3/'5.工程集計'!$C$4/'5.工程集計'!$I464,IF(V$4="減価償却費",V$3*'5.工程集計'!$E464/'5.工程集計'!$I464)))</f>
        <v/>
      </c>
      <c r="W464" s="105" t="str">
        <f>IF(OR($C464="",W$3="",'5.工程集計'!$I464=0),"",IF(W$4="均一配賦",W$3/'5.工程集計'!$C$4/'5.工程集計'!$I464,IF(W$4="減価償却費",W$3*'5.工程集計'!$E464/'5.工程集計'!$I464)))</f>
        <v/>
      </c>
      <c r="X464" s="105" t="str">
        <f>IF(OR($C464="",X$3="",'5.工程集計'!$I464=0),"",IF(X$4="均一配賦",X$3/'5.工程集計'!$C$4/'5.工程集計'!$I464,IF(X$4="減価償却費",X$3*'5.工程集計'!$E464/'5.工程集計'!$I464)))</f>
        <v/>
      </c>
      <c r="Y464" s="105" t="str">
        <f>IF(OR($C464="",Y$3="",'5.工程集計'!$I464=0),"",IF(Y$4="均一配賦",Y$3/'5.工程集計'!$C$4/'5.工程集計'!$I464,IF(Y$4="減価償却費",Y$3*'5.工程集計'!$E464/'5.工程集計'!$I464)))</f>
        <v/>
      </c>
      <c r="Z464" s="105" t="str">
        <f>IF(OR($C464="",Z$3="",'5.工程集計'!$I464=0),"",IF(Z$4="均一配賦",Z$3/'5.工程集計'!$C$4/'5.工程集計'!$I464,IF(Z$4="減価償却費",Z$3*'5.工程集計'!$E464/'5.工程集計'!$I464)))</f>
        <v/>
      </c>
      <c r="AA464" s="105" t="str">
        <f>IF(OR($C464="",AA$3="",'5.工程集計'!$I464=0),"",IF(AA$4="均一配賦",AA$3/'5.工程集計'!$C$4/'5.工程集計'!$I464,IF(AA$4="減価償却費",AA$3*'5.工程集計'!$E464/'5.工程集計'!$I464)))</f>
        <v/>
      </c>
    </row>
    <row r="465" spans="2:27" ht="21.75" customHeight="1">
      <c r="B465" s="14" t="str">
        <f>IF('3.工程情報'!B465="","",'3.工程情報'!B465)</f>
        <v/>
      </c>
      <c r="C465" s="14" t="str">
        <f>IF('3.工程情報'!C465="","",'3.工程情報'!C465)</f>
        <v/>
      </c>
      <c r="D465" s="193" t="str">
        <f t="shared" si="15"/>
        <v/>
      </c>
      <c r="E465" s="193" t="str">
        <f t="shared" si="16"/>
        <v/>
      </c>
      <c r="F465" s="105" t="str">
        <f>IF($C465="","",'3.工程情報'!$H465/'5.工程集計'!$H465)</f>
        <v/>
      </c>
      <c r="G465" s="105" t="str">
        <f>IF(OR($C465="",G$3="",'5.工程集計'!$H465=0),"",IF(G$4="均一配賦",G$3/'5.工程集計'!$C$4/'5.工程集計'!$H465,IF(G$4="減価償却費",G$3*'5.工程集計'!$E465/'5.工程集計'!$H465)))</f>
        <v/>
      </c>
      <c r="H465" s="105" t="str">
        <f>IF($C465="","",'5.工程集計'!D465/'5.工程集計'!I465)</f>
        <v/>
      </c>
      <c r="I465" s="105" t="str">
        <f>IF(OR($C465="",I$3="",'5.工程集計'!$I465=0),"",IF(I$4="均一配賦",I$3/'5.工程集計'!$C$4/'5.工程集計'!$I465,IF(I$4="減価償却費",I$3*'5.工程集計'!$E465/'5.工程集計'!$I465)))</f>
        <v/>
      </c>
      <c r="J465" s="106" t="str">
        <f>IF($C465="","",$J$3*'5.工程集計'!G465/'5.工程集計'!I465)</f>
        <v/>
      </c>
      <c r="K465" s="105" t="str">
        <f>IF($C465="","",'3.工程情報'!I465/'5.工程集計'!I465)</f>
        <v/>
      </c>
      <c r="L465" s="105" t="str">
        <f>IF($C465="","",'3.工程情報'!J465/'5.工程集計'!I465)</f>
        <v/>
      </c>
      <c r="M465" s="105" t="str">
        <f>IF($C465="","",'3.工程情報'!K465/'5.工程集計'!I465)</f>
        <v/>
      </c>
      <c r="N465" s="105" t="str">
        <f>IF($C465="","",'3.工程情報'!L465/'5.工程集計'!I465)</f>
        <v/>
      </c>
      <c r="O465" s="105" t="str">
        <f>IF($C465="","",'3.工程情報'!M465/'5.工程集計'!I465)</f>
        <v/>
      </c>
      <c r="P465" s="105" t="str">
        <f>IF(OR($C465="",P$3="",'5.工程集計'!$I465=0),"",IF(P$4="均一配賦",P$3/'5.工程集計'!$C$4/'5.工程集計'!$I465,IF(P$4="減価償却費",P$3*'5.工程集計'!$E465/'5.工程集計'!$I465)))</f>
        <v/>
      </c>
      <c r="Q465" s="105" t="str">
        <f>IF(OR($C465="",Q$3="",'5.工程集計'!$I465=0),"",IF(Q$4="均一配賦",Q$3/'5.工程集計'!$C$4/'5.工程集計'!$I465,IF(Q$4="減価償却費",Q$3*'5.工程集計'!$E465/'5.工程集計'!$I465)))</f>
        <v/>
      </c>
      <c r="R465" s="105" t="str">
        <f>IF(OR($C465="",R$3="",'5.工程集計'!$I465=0),"",IF(R$4="均一配賦",R$3/'5.工程集計'!$C$4/'5.工程集計'!$I465,IF(R$4="減価償却費",R$3*'5.工程集計'!$E465/'5.工程集計'!$I465)))</f>
        <v/>
      </c>
      <c r="S465" s="105" t="str">
        <f>IF(OR($C465="",S$3="",'5.工程集計'!$I465=0),"",IF(S$4="均一配賦",S$3/'5.工程集計'!$C$4/'5.工程集計'!$I465,IF(S$4="減価償却費",S$3*'5.工程集計'!$E465/'5.工程集計'!$I465)))</f>
        <v/>
      </c>
      <c r="T465" s="105" t="str">
        <f>IF(OR($C465="",T$3="",'5.工程集計'!$I465=0),"",IF(T$4="均一配賦",T$3/'5.工程集計'!$C$4/'5.工程集計'!$I465,IF(T$4="減価償却費",T$3*'5.工程集計'!$E465/'5.工程集計'!$I465)))</f>
        <v/>
      </c>
      <c r="U465" s="105" t="str">
        <f>IF(OR($C465="",U$3="",'5.工程集計'!$I465=0),"",IF(U$4="均一配賦",U$3/'5.工程集計'!$C$4/'5.工程集計'!$I465,IF(U$4="減価償却費",U$3*'5.工程集計'!$E465/'5.工程集計'!$I465)))</f>
        <v/>
      </c>
      <c r="V465" s="105" t="str">
        <f>IF(OR($C465="",V$3="",'5.工程集計'!$I465=0),"",IF(V$4="均一配賦",V$3/'5.工程集計'!$C$4/'5.工程集計'!$I465,IF(V$4="減価償却費",V$3*'5.工程集計'!$E465/'5.工程集計'!$I465)))</f>
        <v/>
      </c>
      <c r="W465" s="105" t="str">
        <f>IF(OR($C465="",W$3="",'5.工程集計'!$I465=0),"",IF(W$4="均一配賦",W$3/'5.工程集計'!$C$4/'5.工程集計'!$I465,IF(W$4="減価償却費",W$3*'5.工程集計'!$E465/'5.工程集計'!$I465)))</f>
        <v/>
      </c>
      <c r="X465" s="105" t="str">
        <f>IF(OR($C465="",X$3="",'5.工程集計'!$I465=0),"",IF(X$4="均一配賦",X$3/'5.工程集計'!$C$4/'5.工程集計'!$I465,IF(X$4="減価償却費",X$3*'5.工程集計'!$E465/'5.工程集計'!$I465)))</f>
        <v/>
      </c>
      <c r="Y465" s="105" t="str">
        <f>IF(OR($C465="",Y$3="",'5.工程集計'!$I465=0),"",IF(Y$4="均一配賦",Y$3/'5.工程集計'!$C$4/'5.工程集計'!$I465,IF(Y$4="減価償却費",Y$3*'5.工程集計'!$E465/'5.工程集計'!$I465)))</f>
        <v/>
      </c>
      <c r="Z465" s="105" t="str">
        <f>IF(OR($C465="",Z$3="",'5.工程集計'!$I465=0),"",IF(Z$4="均一配賦",Z$3/'5.工程集計'!$C$4/'5.工程集計'!$I465,IF(Z$4="減価償却費",Z$3*'5.工程集計'!$E465/'5.工程集計'!$I465)))</f>
        <v/>
      </c>
      <c r="AA465" s="105" t="str">
        <f>IF(OR($C465="",AA$3="",'5.工程集計'!$I465=0),"",IF(AA$4="均一配賦",AA$3/'5.工程集計'!$C$4/'5.工程集計'!$I465,IF(AA$4="減価償却費",AA$3*'5.工程集計'!$E465/'5.工程集計'!$I465)))</f>
        <v/>
      </c>
    </row>
    <row r="466" spans="2:27" ht="21.75" customHeight="1">
      <c r="B466" s="14" t="str">
        <f>IF('3.工程情報'!B466="","",'3.工程情報'!B466)</f>
        <v/>
      </c>
      <c r="C466" s="14" t="str">
        <f>IF('3.工程情報'!C466="","",'3.工程情報'!C466)</f>
        <v/>
      </c>
      <c r="D466" s="193" t="str">
        <f t="shared" si="15"/>
        <v/>
      </c>
      <c r="E466" s="193" t="str">
        <f t="shared" si="16"/>
        <v/>
      </c>
      <c r="F466" s="105" t="str">
        <f>IF($C466="","",'3.工程情報'!$H466/'5.工程集計'!$H466)</f>
        <v/>
      </c>
      <c r="G466" s="105" t="str">
        <f>IF(OR($C466="",G$3="",'5.工程集計'!$H466=0),"",IF(G$4="均一配賦",G$3/'5.工程集計'!$C$4/'5.工程集計'!$H466,IF(G$4="減価償却費",G$3*'5.工程集計'!$E466/'5.工程集計'!$H466)))</f>
        <v/>
      </c>
      <c r="H466" s="105" t="str">
        <f>IF($C466="","",'5.工程集計'!D466/'5.工程集計'!I466)</f>
        <v/>
      </c>
      <c r="I466" s="105" t="str">
        <f>IF(OR($C466="",I$3="",'5.工程集計'!$I466=0),"",IF(I$4="均一配賦",I$3/'5.工程集計'!$C$4/'5.工程集計'!$I466,IF(I$4="減価償却費",I$3*'5.工程集計'!$E466/'5.工程集計'!$I466)))</f>
        <v/>
      </c>
      <c r="J466" s="106" t="str">
        <f>IF($C466="","",$J$3*'5.工程集計'!G466/'5.工程集計'!I466)</f>
        <v/>
      </c>
      <c r="K466" s="105" t="str">
        <f>IF($C466="","",'3.工程情報'!I466/'5.工程集計'!I466)</f>
        <v/>
      </c>
      <c r="L466" s="105" t="str">
        <f>IF($C466="","",'3.工程情報'!J466/'5.工程集計'!I466)</f>
        <v/>
      </c>
      <c r="M466" s="105" t="str">
        <f>IF($C466="","",'3.工程情報'!K466/'5.工程集計'!I466)</f>
        <v/>
      </c>
      <c r="N466" s="105" t="str">
        <f>IF($C466="","",'3.工程情報'!L466/'5.工程集計'!I466)</f>
        <v/>
      </c>
      <c r="O466" s="105" t="str">
        <f>IF($C466="","",'3.工程情報'!M466/'5.工程集計'!I466)</f>
        <v/>
      </c>
      <c r="P466" s="105" t="str">
        <f>IF(OR($C466="",P$3="",'5.工程集計'!$I466=0),"",IF(P$4="均一配賦",P$3/'5.工程集計'!$C$4/'5.工程集計'!$I466,IF(P$4="減価償却費",P$3*'5.工程集計'!$E466/'5.工程集計'!$I466)))</f>
        <v/>
      </c>
      <c r="Q466" s="105" t="str">
        <f>IF(OR($C466="",Q$3="",'5.工程集計'!$I466=0),"",IF(Q$4="均一配賦",Q$3/'5.工程集計'!$C$4/'5.工程集計'!$I466,IF(Q$4="減価償却費",Q$3*'5.工程集計'!$E466/'5.工程集計'!$I466)))</f>
        <v/>
      </c>
      <c r="R466" s="105" t="str">
        <f>IF(OR($C466="",R$3="",'5.工程集計'!$I466=0),"",IF(R$4="均一配賦",R$3/'5.工程集計'!$C$4/'5.工程集計'!$I466,IF(R$4="減価償却費",R$3*'5.工程集計'!$E466/'5.工程集計'!$I466)))</f>
        <v/>
      </c>
      <c r="S466" s="105" t="str">
        <f>IF(OR($C466="",S$3="",'5.工程集計'!$I466=0),"",IF(S$4="均一配賦",S$3/'5.工程集計'!$C$4/'5.工程集計'!$I466,IF(S$4="減価償却費",S$3*'5.工程集計'!$E466/'5.工程集計'!$I466)))</f>
        <v/>
      </c>
      <c r="T466" s="105" t="str">
        <f>IF(OR($C466="",T$3="",'5.工程集計'!$I466=0),"",IF(T$4="均一配賦",T$3/'5.工程集計'!$C$4/'5.工程集計'!$I466,IF(T$4="減価償却費",T$3*'5.工程集計'!$E466/'5.工程集計'!$I466)))</f>
        <v/>
      </c>
      <c r="U466" s="105" t="str">
        <f>IF(OR($C466="",U$3="",'5.工程集計'!$I466=0),"",IF(U$4="均一配賦",U$3/'5.工程集計'!$C$4/'5.工程集計'!$I466,IF(U$4="減価償却費",U$3*'5.工程集計'!$E466/'5.工程集計'!$I466)))</f>
        <v/>
      </c>
      <c r="V466" s="105" t="str">
        <f>IF(OR($C466="",V$3="",'5.工程集計'!$I466=0),"",IF(V$4="均一配賦",V$3/'5.工程集計'!$C$4/'5.工程集計'!$I466,IF(V$4="減価償却費",V$3*'5.工程集計'!$E466/'5.工程集計'!$I466)))</f>
        <v/>
      </c>
      <c r="W466" s="105" t="str">
        <f>IF(OR($C466="",W$3="",'5.工程集計'!$I466=0),"",IF(W$4="均一配賦",W$3/'5.工程集計'!$C$4/'5.工程集計'!$I466,IF(W$4="減価償却費",W$3*'5.工程集計'!$E466/'5.工程集計'!$I466)))</f>
        <v/>
      </c>
      <c r="X466" s="105" t="str">
        <f>IF(OR($C466="",X$3="",'5.工程集計'!$I466=0),"",IF(X$4="均一配賦",X$3/'5.工程集計'!$C$4/'5.工程集計'!$I466,IF(X$4="減価償却費",X$3*'5.工程集計'!$E466/'5.工程集計'!$I466)))</f>
        <v/>
      </c>
      <c r="Y466" s="105" t="str">
        <f>IF(OR($C466="",Y$3="",'5.工程集計'!$I466=0),"",IF(Y$4="均一配賦",Y$3/'5.工程集計'!$C$4/'5.工程集計'!$I466,IF(Y$4="減価償却費",Y$3*'5.工程集計'!$E466/'5.工程集計'!$I466)))</f>
        <v/>
      </c>
      <c r="Z466" s="105" t="str">
        <f>IF(OR($C466="",Z$3="",'5.工程集計'!$I466=0),"",IF(Z$4="均一配賦",Z$3/'5.工程集計'!$C$4/'5.工程集計'!$I466,IF(Z$4="減価償却費",Z$3*'5.工程集計'!$E466/'5.工程集計'!$I466)))</f>
        <v/>
      </c>
      <c r="AA466" s="105" t="str">
        <f>IF(OR($C466="",AA$3="",'5.工程集計'!$I466=0),"",IF(AA$4="均一配賦",AA$3/'5.工程集計'!$C$4/'5.工程集計'!$I466,IF(AA$4="減価償却費",AA$3*'5.工程集計'!$E466/'5.工程集計'!$I466)))</f>
        <v/>
      </c>
    </row>
    <row r="467" spans="2:27" ht="21.75" customHeight="1">
      <c r="B467" s="14" t="str">
        <f>IF('3.工程情報'!B467="","",'3.工程情報'!B467)</f>
        <v/>
      </c>
      <c r="C467" s="14" t="str">
        <f>IF('3.工程情報'!C467="","",'3.工程情報'!C467)</f>
        <v/>
      </c>
      <c r="D467" s="193" t="str">
        <f t="shared" si="15"/>
        <v/>
      </c>
      <c r="E467" s="193" t="str">
        <f t="shared" si="16"/>
        <v/>
      </c>
      <c r="F467" s="105" t="str">
        <f>IF($C467="","",'3.工程情報'!$H467/'5.工程集計'!$H467)</f>
        <v/>
      </c>
      <c r="G467" s="105" t="str">
        <f>IF(OR($C467="",G$3="",'5.工程集計'!$H467=0),"",IF(G$4="均一配賦",G$3/'5.工程集計'!$C$4/'5.工程集計'!$H467,IF(G$4="減価償却費",G$3*'5.工程集計'!$E467/'5.工程集計'!$H467)))</f>
        <v/>
      </c>
      <c r="H467" s="105" t="str">
        <f>IF($C467="","",'5.工程集計'!D467/'5.工程集計'!I467)</f>
        <v/>
      </c>
      <c r="I467" s="105" t="str">
        <f>IF(OR($C467="",I$3="",'5.工程集計'!$I467=0),"",IF(I$4="均一配賦",I$3/'5.工程集計'!$C$4/'5.工程集計'!$I467,IF(I$4="減価償却費",I$3*'5.工程集計'!$E467/'5.工程集計'!$I467)))</f>
        <v/>
      </c>
      <c r="J467" s="106" t="str">
        <f>IF($C467="","",$J$3*'5.工程集計'!G467/'5.工程集計'!I467)</f>
        <v/>
      </c>
      <c r="K467" s="105" t="str">
        <f>IF($C467="","",'3.工程情報'!I467/'5.工程集計'!I467)</f>
        <v/>
      </c>
      <c r="L467" s="105" t="str">
        <f>IF($C467="","",'3.工程情報'!J467/'5.工程集計'!I467)</f>
        <v/>
      </c>
      <c r="M467" s="105" t="str">
        <f>IF($C467="","",'3.工程情報'!K467/'5.工程集計'!I467)</f>
        <v/>
      </c>
      <c r="N467" s="105" t="str">
        <f>IF($C467="","",'3.工程情報'!L467/'5.工程集計'!I467)</f>
        <v/>
      </c>
      <c r="O467" s="105" t="str">
        <f>IF($C467="","",'3.工程情報'!M467/'5.工程集計'!I467)</f>
        <v/>
      </c>
      <c r="P467" s="105" t="str">
        <f>IF(OR($C467="",P$3="",'5.工程集計'!$I467=0),"",IF(P$4="均一配賦",P$3/'5.工程集計'!$C$4/'5.工程集計'!$I467,IF(P$4="減価償却費",P$3*'5.工程集計'!$E467/'5.工程集計'!$I467)))</f>
        <v/>
      </c>
      <c r="Q467" s="105" t="str">
        <f>IF(OR($C467="",Q$3="",'5.工程集計'!$I467=0),"",IF(Q$4="均一配賦",Q$3/'5.工程集計'!$C$4/'5.工程集計'!$I467,IF(Q$4="減価償却費",Q$3*'5.工程集計'!$E467/'5.工程集計'!$I467)))</f>
        <v/>
      </c>
      <c r="R467" s="105" t="str">
        <f>IF(OR($C467="",R$3="",'5.工程集計'!$I467=0),"",IF(R$4="均一配賦",R$3/'5.工程集計'!$C$4/'5.工程集計'!$I467,IF(R$4="減価償却費",R$3*'5.工程集計'!$E467/'5.工程集計'!$I467)))</f>
        <v/>
      </c>
      <c r="S467" s="105" t="str">
        <f>IF(OR($C467="",S$3="",'5.工程集計'!$I467=0),"",IF(S$4="均一配賦",S$3/'5.工程集計'!$C$4/'5.工程集計'!$I467,IF(S$4="減価償却費",S$3*'5.工程集計'!$E467/'5.工程集計'!$I467)))</f>
        <v/>
      </c>
      <c r="T467" s="105" t="str">
        <f>IF(OR($C467="",T$3="",'5.工程集計'!$I467=0),"",IF(T$4="均一配賦",T$3/'5.工程集計'!$C$4/'5.工程集計'!$I467,IF(T$4="減価償却費",T$3*'5.工程集計'!$E467/'5.工程集計'!$I467)))</f>
        <v/>
      </c>
      <c r="U467" s="105" t="str">
        <f>IF(OR($C467="",U$3="",'5.工程集計'!$I467=0),"",IF(U$4="均一配賦",U$3/'5.工程集計'!$C$4/'5.工程集計'!$I467,IF(U$4="減価償却費",U$3*'5.工程集計'!$E467/'5.工程集計'!$I467)))</f>
        <v/>
      </c>
      <c r="V467" s="105" t="str">
        <f>IF(OR($C467="",V$3="",'5.工程集計'!$I467=0),"",IF(V$4="均一配賦",V$3/'5.工程集計'!$C$4/'5.工程集計'!$I467,IF(V$4="減価償却費",V$3*'5.工程集計'!$E467/'5.工程集計'!$I467)))</f>
        <v/>
      </c>
      <c r="W467" s="105" t="str">
        <f>IF(OR($C467="",W$3="",'5.工程集計'!$I467=0),"",IF(W$4="均一配賦",W$3/'5.工程集計'!$C$4/'5.工程集計'!$I467,IF(W$4="減価償却費",W$3*'5.工程集計'!$E467/'5.工程集計'!$I467)))</f>
        <v/>
      </c>
      <c r="X467" s="105" t="str">
        <f>IF(OR($C467="",X$3="",'5.工程集計'!$I467=0),"",IF(X$4="均一配賦",X$3/'5.工程集計'!$C$4/'5.工程集計'!$I467,IF(X$4="減価償却費",X$3*'5.工程集計'!$E467/'5.工程集計'!$I467)))</f>
        <v/>
      </c>
      <c r="Y467" s="105" t="str">
        <f>IF(OR($C467="",Y$3="",'5.工程集計'!$I467=0),"",IF(Y$4="均一配賦",Y$3/'5.工程集計'!$C$4/'5.工程集計'!$I467,IF(Y$4="減価償却費",Y$3*'5.工程集計'!$E467/'5.工程集計'!$I467)))</f>
        <v/>
      </c>
      <c r="Z467" s="105" t="str">
        <f>IF(OR($C467="",Z$3="",'5.工程集計'!$I467=0),"",IF(Z$4="均一配賦",Z$3/'5.工程集計'!$C$4/'5.工程集計'!$I467,IF(Z$4="減価償却費",Z$3*'5.工程集計'!$E467/'5.工程集計'!$I467)))</f>
        <v/>
      </c>
      <c r="AA467" s="105" t="str">
        <f>IF(OR($C467="",AA$3="",'5.工程集計'!$I467=0),"",IF(AA$4="均一配賦",AA$3/'5.工程集計'!$C$4/'5.工程集計'!$I467,IF(AA$4="減価償却費",AA$3*'5.工程集計'!$E467/'5.工程集計'!$I467)))</f>
        <v/>
      </c>
    </row>
    <row r="468" spans="2:27" ht="21.75" customHeight="1">
      <c r="B468" s="14" t="str">
        <f>IF('3.工程情報'!B468="","",'3.工程情報'!B468)</f>
        <v/>
      </c>
      <c r="C468" s="14" t="str">
        <f>IF('3.工程情報'!C468="","",'3.工程情報'!C468)</f>
        <v/>
      </c>
      <c r="D468" s="193" t="str">
        <f t="shared" si="15"/>
        <v/>
      </c>
      <c r="E468" s="193" t="str">
        <f t="shared" si="16"/>
        <v/>
      </c>
      <c r="F468" s="105" t="str">
        <f>IF($C468="","",'3.工程情報'!$H468/'5.工程集計'!$H468)</f>
        <v/>
      </c>
      <c r="G468" s="105" t="str">
        <f>IF(OR($C468="",G$3="",'5.工程集計'!$H468=0),"",IF(G$4="均一配賦",G$3/'5.工程集計'!$C$4/'5.工程集計'!$H468,IF(G$4="減価償却費",G$3*'5.工程集計'!$E468/'5.工程集計'!$H468)))</f>
        <v/>
      </c>
      <c r="H468" s="105" t="str">
        <f>IF($C468="","",'5.工程集計'!D468/'5.工程集計'!I468)</f>
        <v/>
      </c>
      <c r="I468" s="105" t="str">
        <f>IF(OR($C468="",I$3="",'5.工程集計'!$I468=0),"",IF(I$4="均一配賦",I$3/'5.工程集計'!$C$4/'5.工程集計'!$I468,IF(I$4="減価償却費",I$3*'5.工程集計'!$E468/'5.工程集計'!$I468)))</f>
        <v/>
      </c>
      <c r="J468" s="106" t="str">
        <f>IF($C468="","",$J$3*'5.工程集計'!G468/'5.工程集計'!I468)</f>
        <v/>
      </c>
      <c r="K468" s="105" t="str">
        <f>IF($C468="","",'3.工程情報'!I468/'5.工程集計'!I468)</f>
        <v/>
      </c>
      <c r="L468" s="105" t="str">
        <f>IF($C468="","",'3.工程情報'!J468/'5.工程集計'!I468)</f>
        <v/>
      </c>
      <c r="M468" s="105" t="str">
        <f>IF($C468="","",'3.工程情報'!K468/'5.工程集計'!I468)</f>
        <v/>
      </c>
      <c r="N468" s="105" t="str">
        <f>IF($C468="","",'3.工程情報'!L468/'5.工程集計'!I468)</f>
        <v/>
      </c>
      <c r="O468" s="105" t="str">
        <f>IF($C468="","",'3.工程情報'!M468/'5.工程集計'!I468)</f>
        <v/>
      </c>
      <c r="P468" s="105" t="str">
        <f>IF(OR($C468="",P$3="",'5.工程集計'!$I468=0),"",IF(P$4="均一配賦",P$3/'5.工程集計'!$C$4/'5.工程集計'!$I468,IF(P$4="減価償却費",P$3*'5.工程集計'!$E468/'5.工程集計'!$I468)))</f>
        <v/>
      </c>
      <c r="Q468" s="105" t="str">
        <f>IF(OR($C468="",Q$3="",'5.工程集計'!$I468=0),"",IF(Q$4="均一配賦",Q$3/'5.工程集計'!$C$4/'5.工程集計'!$I468,IF(Q$4="減価償却費",Q$3*'5.工程集計'!$E468/'5.工程集計'!$I468)))</f>
        <v/>
      </c>
      <c r="R468" s="105" t="str">
        <f>IF(OR($C468="",R$3="",'5.工程集計'!$I468=0),"",IF(R$4="均一配賦",R$3/'5.工程集計'!$C$4/'5.工程集計'!$I468,IF(R$4="減価償却費",R$3*'5.工程集計'!$E468/'5.工程集計'!$I468)))</f>
        <v/>
      </c>
      <c r="S468" s="105" t="str">
        <f>IF(OR($C468="",S$3="",'5.工程集計'!$I468=0),"",IF(S$4="均一配賦",S$3/'5.工程集計'!$C$4/'5.工程集計'!$I468,IF(S$4="減価償却費",S$3*'5.工程集計'!$E468/'5.工程集計'!$I468)))</f>
        <v/>
      </c>
      <c r="T468" s="105" t="str">
        <f>IF(OR($C468="",T$3="",'5.工程集計'!$I468=0),"",IF(T$4="均一配賦",T$3/'5.工程集計'!$C$4/'5.工程集計'!$I468,IF(T$4="減価償却費",T$3*'5.工程集計'!$E468/'5.工程集計'!$I468)))</f>
        <v/>
      </c>
      <c r="U468" s="105" t="str">
        <f>IF(OR($C468="",U$3="",'5.工程集計'!$I468=0),"",IF(U$4="均一配賦",U$3/'5.工程集計'!$C$4/'5.工程集計'!$I468,IF(U$4="減価償却費",U$3*'5.工程集計'!$E468/'5.工程集計'!$I468)))</f>
        <v/>
      </c>
      <c r="V468" s="105" t="str">
        <f>IF(OR($C468="",V$3="",'5.工程集計'!$I468=0),"",IF(V$4="均一配賦",V$3/'5.工程集計'!$C$4/'5.工程集計'!$I468,IF(V$4="減価償却費",V$3*'5.工程集計'!$E468/'5.工程集計'!$I468)))</f>
        <v/>
      </c>
      <c r="W468" s="105" t="str">
        <f>IF(OR($C468="",W$3="",'5.工程集計'!$I468=0),"",IF(W$4="均一配賦",W$3/'5.工程集計'!$C$4/'5.工程集計'!$I468,IF(W$4="減価償却費",W$3*'5.工程集計'!$E468/'5.工程集計'!$I468)))</f>
        <v/>
      </c>
      <c r="X468" s="105" t="str">
        <f>IF(OR($C468="",X$3="",'5.工程集計'!$I468=0),"",IF(X$4="均一配賦",X$3/'5.工程集計'!$C$4/'5.工程集計'!$I468,IF(X$4="減価償却費",X$3*'5.工程集計'!$E468/'5.工程集計'!$I468)))</f>
        <v/>
      </c>
      <c r="Y468" s="105" t="str">
        <f>IF(OR($C468="",Y$3="",'5.工程集計'!$I468=0),"",IF(Y$4="均一配賦",Y$3/'5.工程集計'!$C$4/'5.工程集計'!$I468,IF(Y$4="減価償却費",Y$3*'5.工程集計'!$E468/'5.工程集計'!$I468)))</f>
        <v/>
      </c>
      <c r="Z468" s="105" t="str">
        <f>IF(OR($C468="",Z$3="",'5.工程集計'!$I468=0),"",IF(Z$4="均一配賦",Z$3/'5.工程集計'!$C$4/'5.工程集計'!$I468,IF(Z$4="減価償却費",Z$3*'5.工程集計'!$E468/'5.工程集計'!$I468)))</f>
        <v/>
      </c>
      <c r="AA468" s="105" t="str">
        <f>IF(OR($C468="",AA$3="",'5.工程集計'!$I468=0),"",IF(AA$4="均一配賦",AA$3/'5.工程集計'!$C$4/'5.工程集計'!$I468,IF(AA$4="減価償却費",AA$3*'5.工程集計'!$E468/'5.工程集計'!$I468)))</f>
        <v/>
      </c>
    </row>
    <row r="469" spans="2:27" ht="21.75" customHeight="1">
      <c r="B469" s="14" t="str">
        <f>IF('3.工程情報'!B469="","",'3.工程情報'!B469)</f>
        <v/>
      </c>
      <c r="C469" s="14" t="str">
        <f>IF('3.工程情報'!C469="","",'3.工程情報'!C469)</f>
        <v/>
      </c>
      <c r="D469" s="193" t="str">
        <f t="shared" si="15"/>
        <v/>
      </c>
      <c r="E469" s="193" t="str">
        <f t="shared" si="16"/>
        <v/>
      </c>
      <c r="F469" s="105" t="str">
        <f>IF($C469="","",'3.工程情報'!$H469/'5.工程集計'!$H469)</f>
        <v/>
      </c>
      <c r="G469" s="105" t="str">
        <f>IF(OR($C469="",G$3="",'5.工程集計'!$H469=0),"",IF(G$4="均一配賦",G$3/'5.工程集計'!$C$4/'5.工程集計'!$H469,IF(G$4="減価償却費",G$3*'5.工程集計'!$E469/'5.工程集計'!$H469)))</f>
        <v/>
      </c>
      <c r="H469" s="105" t="str">
        <f>IF($C469="","",'5.工程集計'!D469/'5.工程集計'!I469)</f>
        <v/>
      </c>
      <c r="I469" s="105" t="str">
        <f>IF(OR($C469="",I$3="",'5.工程集計'!$I469=0),"",IF(I$4="均一配賦",I$3/'5.工程集計'!$C$4/'5.工程集計'!$I469,IF(I$4="減価償却費",I$3*'5.工程集計'!$E469/'5.工程集計'!$I469)))</f>
        <v/>
      </c>
      <c r="J469" s="106" t="str">
        <f>IF($C469="","",$J$3*'5.工程集計'!G469/'5.工程集計'!I469)</f>
        <v/>
      </c>
      <c r="K469" s="105" t="str">
        <f>IF($C469="","",'3.工程情報'!I469/'5.工程集計'!I469)</f>
        <v/>
      </c>
      <c r="L469" s="105" t="str">
        <f>IF($C469="","",'3.工程情報'!J469/'5.工程集計'!I469)</f>
        <v/>
      </c>
      <c r="M469" s="105" t="str">
        <f>IF($C469="","",'3.工程情報'!K469/'5.工程集計'!I469)</f>
        <v/>
      </c>
      <c r="N469" s="105" t="str">
        <f>IF($C469="","",'3.工程情報'!L469/'5.工程集計'!I469)</f>
        <v/>
      </c>
      <c r="O469" s="105" t="str">
        <f>IF($C469="","",'3.工程情報'!M469/'5.工程集計'!I469)</f>
        <v/>
      </c>
      <c r="P469" s="105" t="str">
        <f>IF(OR($C469="",P$3="",'5.工程集計'!$I469=0),"",IF(P$4="均一配賦",P$3/'5.工程集計'!$C$4/'5.工程集計'!$I469,IF(P$4="減価償却費",P$3*'5.工程集計'!$E469/'5.工程集計'!$I469)))</f>
        <v/>
      </c>
      <c r="Q469" s="105" t="str">
        <f>IF(OR($C469="",Q$3="",'5.工程集計'!$I469=0),"",IF(Q$4="均一配賦",Q$3/'5.工程集計'!$C$4/'5.工程集計'!$I469,IF(Q$4="減価償却費",Q$3*'5.工程集計'!$E469/'5.工程集計'!$I469)))</f>
        <v/>
      </c>
      <c r="R469" s="105" t="str">
        <f>IF(OR($C469="",R$3="",'5.工程集計'!$I469=0),"",IF(R$4="均一配賦",R$3/'5.工程集計'!$C$4/'5.工程集計'!$I469,IF(R$4="減価償却費",R$3*'5.工程集計'!$E469/'5.工程集計'!$I469)))</f>
        <v/>
      </c>
      <c r="S469" s="105" t="str">
        <f>IF(OR($C469="",S$3="",'5.工程集計'!$I469=0),"",IF(S$4="均一配賦",S$3/'5.工程集計'!$C$4/'5.工程集計'!$I469,IF(S$4="減価償却費",S$3*'5.工程集計'!$E469/'5.工程集計'!$I469)))</f>
        <v/>
      </c>
      <c r="T469" s="105" t="str">
        <f>IF(OR($C469="",T$3="",'5.工程集計'!$I469=0),"",IF(T$4="均一配賦",T$3/'5.工程集計'!$C$4/'5.工程集計'!$I469,IF(T$4="減価償却費",T$3*'5.工程集計'!$E469/'5.工程集計'!$I469)))</f>
        <v/>
      </c>
      <c r="U469" s="105" t="str">
        <f>IF(OR($C469="",U$3="",'5.工程集計'!$I469=0),"",IF(U$4="均一配賦",U$3/'5.工程集計'!$C$4/'5.工程集計'!$I469,IF(U$4="減価償却費",U$3*'5.工程集計'!$E469/'5.工程集計'!$I469)))</f>
        <v/>
      </c>
      <c r="V469" s="105" t="str">
        <f>IF(OR($C469="",V$3="",'5.工程集計'!$I469=0),"",IF(V$4="均一配賦",V$3/'5.工程集計'!$C$4/'5.工程集計'!$I469,IF(V$4="減価償却費",V$3*'5.工程集計'!$E469/'5.工程集計'!$I469)))</f>
        <v/>
      </c>
      <c r="W469" s="105" t="str">
        <f>IF(OR($C469="",W$3="",'5.工程集計'!$I469=0),"",IF(W$4="均一配賦",W$3/'5.工程集計'!$C$4/'5.工程集計'!$I469,IF(W$4="減価償却費",W$3*'5.工程集計'!$E469/'5.工程集計'!$I469)))</f>
        <v/>
      </c>
      <c r="X469" s="105" t="str">
        <f>IF(OR($C469="",X$3="",'5.工程集計'!$I469=0),"",IF(X$4="均一配賦",X$3/'5.工程集計'!$C$4/'5.工程集計'!$I469,IF(X$4="減価償却費",X$3*'5.工程集計'!$E469/'5.工程集計'!$I469)))</f>
        <v/>
      </c>
      <c r="Y469" s="105" t="str">
        <f>IF(OR($C469="",Y$3="",'5.工程集計'!$I469=0),"",IF(Y$4="均一配賦",Y$3/'5.工程集計'!$C$4/'5.工程集計'!$I469,IF(Y$4="減価償却費",Y$3*'5.工程集計'!$E469/'5.工程集計'!$I469)))</f>
        <v/>
      </c>
      <c r="Z469" s="105" t="str">
        <f>IF(OR($C469="",Z$3="",'5.工程集計'!$I469=0),"",IF(Z$4="均一配賦",Z$3/'5.工程集計'!$C$4/'5.工程集計'!$I469,IF(Z$4="減価償却費",Z$3*'5.工程集計'!$E469/'5.工程集計'!$I469)))</f>
        <v/>
      </c>
      <c r="AA469" s="105" t="str">
        <f>IF(OR($C469="",AA$3="",'5.工程集計'!$I469=0),"",IF(AA$4="均一配賦",AA$3/'5.工程集計'!$C$4/'5.工程集計'!$I469,IF(AA$4="減価償却費",AA$3*'5.工程集計'!$E469/'5.工程集計'!$I469)))</f>
        <v/>
      </c>
    </row>
    <row r="470" spans="2:27" ht="21.75" customHeight="1">
      <c r="B470" s="14" t="str">
        <f>IF('3.工程情報'!B470="","",'3.工程情報'!B470)</f>
        <v/>
      </c>
      <c r="C470" s="14" t="str">
        <f>IF('3.工程情報'!C470="","",'3.工程情報'!C470)</f>
        <v/>
      </c>
      <c r="D470" s="193" t="str">
        <f t="shared" si="15"/>
        <v/>
      </c>
      <c r="E470" s="193" t="str">
        <f t="shared" si="16"/>
        <v/>
      </c>
      <c r="F470" s="105" t="str">
        <f>IF($C470="","",'3.工程情報'!$H470/'5.工程集計'!$H470)</f>
        <v/>
      </c>
      <c r="G470" s="105" t="str">
        <f>IF(OR($C470="",G$3="",'5.工程集計'!$H470=0),"",IF(G$4="均一配賦",G$3/'5.工程集計'!$C$4/'5.工程集計'!$H470,IF(G$4="減価償却費",G$3*'5.工程集計'!$E470/'5.工程集計'!$H470)))</f>
        <v/>
      </c>
      <c r="H470" s="105" t="str">
        <f>IF($C470="","",'5.工程集計'!D470/'5.工程集計'!I470)</f>
        <v/>
      </c>
      <c r="I470" s="105" t="str">
        <f>IF(OR($C470="",I$3="",'5.工程集計'!$I470=0),"",IF(I$4="均一配賦",I$3/'5.工程集計'!$C$4/'5.工程集計'!$I470,IF(I$4="減価償却費",I$3*'5.工程集計'!$E470/'5.工程集計'!$I470)))</f>
        <v/>
      </c>
      <c r="J470" s="106" t="str">
        <f>IF($C470="","",$J$3*'5.工程集計'!G470/'5.工程集計'!I470)</f>
        <v/>
      </c>
      <c r="K470" s="105" t="str">
        <f>IF($C470="","",'3.工程情報'!I470/'5.工程集計'!I470)</f>
        <v/>
      </c>
      <c r="L470" s="105" t="str">
        <f>IF($C470="","",'3.工程情報'!J470/'5.工程集計'!I470)</f>
        <v/>
      </c>
      <c r="M470" s="105" t="str">
        <f>IF($C470="","",'3.工程情報'!K470/'5.工程集計'!I470)</f>
        <v/>
      </c>
      <c r="N470" s="105" t="str">
        <f>IF($C470="","",'3.工程情報'!L470/'5.工程集計'!I470)</f>
        <v/>
      </c>
      <c r="O470" s="105" t="str">
        <f>IF($C470="","",'3.工程情報'!M470/'5.工程集計'!I470)</f>
        <v/>
      </c>
      <c r="P470" s="105" t="str">
        <f>IF(OR($C470="",P$3="",'5.工程集計'!$I470=0),"",IF(P$4="均一配賦",P$3/'5.工程集計'!$C$4/'5.工程集計'!$I470,IF(P$4="減価償却費",P$3*'5.工程集計'!$E470/'5.工程集計'!$I470)))</f>
        <v/>
      </c>
      <c r="Q470" s="105" t="str">
        <f>IF(OR($C470="",Q$3="",'5.工程集計'!$I470=0),"",IF(Q$4="均一配賦",Q$3/'5.工程集計'!$C$4/'5.工程集計'!$I470,IF(Q$4="減価償却費",Q$3*'5.工程集計'!$E470/'5.工程集計'!$I470)))</f>
        <v/>
      </c>
      <c r="R470" s="105" t="str">
        <f>IF(OR($C470="",R$3="",'5.工程集計'!$I470=0),"",IF(R$4="均一配賦",R$3/'5.工程集計'!$C$4/'5.工程集計'!$I470,IF(R$4="減価償却費",R$3*'5.工程集計'!$E470/'5.工程集計'!$I470)))</f>
        <v/>
      </c>
      <c r="S470" s="105" t="str">
        <f>IF(OR($C470="",S$3="",'5.工程集計'!$I470=0),"",IF(S$4="均一配賦",S$3/'5.工程集計'!$C$4/'5.工程集計'!$I470,IF(S$4="減価償却費",S$3*'5.工程集計'!$E470/'5.工程集計'!$I470)))</f>
        <v/>
      </c>
      <c r="T470" s="105" t="str">
        <f>IF(OR($C470="",T$3="",'5.工程集計'!$I470=0),"",IF(T$4="均一配賦",T$3/'5.工程集計'!$C$4/'5.工程集計'!$I470,IF(T$4="減価償却費",T$3*'5.工程集計'!$E470/'5.工程集計'!$I470)))</f>
        <v/>
      </c>
      <c r="U470" s="105" t="str">
        <f>IF(OR($C470="",U$3="",'5.工程集計'!$I470=0),"",IF(U$4="均一配賦",U$3/'5.工程集計'!$C$4/'5.工程集計'!$I470,IF(U$4="減価償却費",U$3*'5.工程集計'!$E470/'5.工程集計'!$I470)))</f>
        <v/>
      </c>
      <c r="V470" s="105" t="str">
        <f>IF(OR($C470="",V$3="",'5.工程集計'!$I470=0),"",IF(V$4="均一配賦",V$3/'5.工程集計'!$C$4/'5.工程集計'!$I470,IF(V$4="減価償却費",V$3*'5.工程集計'!$E470/'5.工程集計'!$I470)))</f>
        <v/>
      </c>
      <c r="W470" s="105" t="str">
        <f>IF(OR($C470="",W$3="",'5.工程集計'!$I470=0),"",IF(W$4="均一配賦",W$3/'5.工程集計'!$C$4/'5.工程集計'!$I470,IF(W$4="減価償却費",W$3*'5.工程集計'!$E470/'5.工程集計'!$I470)))</f>
        <v/>
      </c>
      <c r="X470" s="105" t="str">
        <f>IF(OR($C470="",X$3="",'5.工程集計'!$I470=0),"",IF(X$4="均一配賦",X$3/'5.工程集計'!$C$4/'5.工程集計'!$I470,IF(X$4="減価償却費",X$3*'5.工程集計'!$E470/'5.工程集計'!$I470)))</f>
        <v/>
      </c>
      <c r="Y470" s="105" t="str">
        <f>IF(OR($C470="",Y$3="",'5.工程集計'!$I470=0),"",IF(Y$4="均一配賦",Y$3/'5.工程集計'!$C$4/'5.工程集計'!$I470,IF(Y$4="減価償却費",Y$3*'5.工程集計'!$E470/'5.工程集計'!$I470)))</f>
        <v/>
      </c>
      <c r="Z470" s="105" t="str">
        <f>IF(OR($C470="",Z$3="",'5.工程集計'!$I470=0),"",IF(Z$4="均一配賦",Z$3/'5.工程集計'!$C$4/'5.工程集計'!$I470,IF(Z$4="減価償却費",Z$3*'5.工程集計'!$E470/'5.工程集計'!$I470)))</f>
        <v/>
      </c>
      <c r="AA470" s="105" t="str">
        <f>IF(OR($C470="",AA$3="",'5.工程集計'!$I470=0),"",IF(AA$4="均一配賦",AA$3/'5.工程集計'!$C$4/'5.工程集計'!$I470,IF(AA$4="減価償却費",AA$3*'5.工程集計'!$E470/'5.工程集計'!$I470)))</f>
        <v/>
      </c>
    </row>
    <row r="471" spans="2:27" ht="21.75" customHeight="1">
      <c r="B471" s="14" t="str">
        <f>IF('3.工程情報'!B471="","",'3.工程情報'!B471)</f>
        <v/>
      </c>
      <c r="C471" s="14" t="str">
        <f>IF('3.工程情報'!C471="","",'3.工程情報'!C471)</f>
        <v/>
      </c>
      <c r="D471" s="193" t="str">
        <f t="shared" si="15"/>
        <v/>
      </c>
      <c r="E471" s="193" t="str">
        <f t="shared" si="16"/>
        <v/>
      </c>
      <c r="F471" s="105" t="str">
        <f>IF($C471="","",'3.工程情報'!$H471/'5.工程集計'!$H471)</f>
        <v/>
      </c>
      <c r="G471" s="105" t="str">
        <f>IF(OR($C471="",G$3="",'5.工程集計'!$H471=0),"",IF(G$4="均一配賦",G$3/'5.工程集計'!$C$4/'5.工程集計'!$H471,IF(G$4="減価償却費",G$3*'5.工程集計'!$E471/'5.工程集計'!$H471)))</f>
        <v/>
      </c>
      <c r="H471" s="105" t="str">
        <f>IF($C471="","",'5.工程集計'!D471/'5.工程集計'!I471)</f>
        <v/>
      </c>
      <c r="I471" s="105" t="str">
        <f>IF(OR($C471="",I$3="",'5.工程集計'!$I471=0),"",IF(I$4="均一配賦",I$3/'5.工程集計'!$C$4/'5.工程集計'!$I471,IF(I$4="減価償却費",I$3*'5.工程集計'!$E471/'5.工程集計'!$I471)))</f>
        <v/>
      </c>
      <c r="J471" s="106" t="str">
        <f>IF($C471="","",$J$3*'5.工程集計'!G471/'5.工程集計'!I471)</f>
        <v/>
      </c>
      <c r="K471" s="105" t="str">
        <f>IF($C471="","",'3.工程情報'!I471/'5.工程集計'!I471)</f>
        <v/>
      </c>
      <c r="L471" s="105" t="str">
        <f>IF($C471="","",'3.工程情報'!J471/'5.工程集計'!I471)</f>
        <v/>
      </c>
      <c r="M471" s="105" t="str">
        <f>IF($C471="","",'3.工程情報'!K471/'5.工程集計'!I471)</f>
        <v/>
      </c>
      <c r="N471" s="105" t="str">
        <f>IF($C471="","",'3.工程情報'!L471/'5.工程集計'!I471)</f>
        <v/>
      </c>
      <c r="O471" s="105" t="str">
        <f>IF($C471="","",'3.工程情報'!M471/'5.工程集計'!I471)</f>
        <v/>
      </c>
      <c r="P471" s="105" t="str">
        <f>IF(OR($C471="",P$3="",'5.工程集計'!$I471=0),"",IF(P$4="均一配賦",P$3/'5.工程集計'!$C$4/'5.工程集計'!$I471,IF(P$4="減価償却費",P$3*'5.工程集計'!$E471/'5.工程集計'!$I471)))</f>
        <v/>
      </c>
      <c r="Q471" s="105" t="str">
        <f>IF(OR($C471="",Q$3="",'5.工程集計'!$I471=0),"",IF(Q$4="均一配賦",Q$3/'5.工程集計'!$C$4/'5.工程集計'!$I471,IF(Q$4="減価償却費",Q$3*'5.工程集計'!$E471/'5.工程集計'!$I471)))</f>
        <v/>
      </c>
      <c r="R471" s="105" t="str">
        <f>IF(OR($C471="",R$3="",'5.工程集計'!$I471=0),"",IF(R$4="均一配賦",R$3/'5.工程集計'!$C$4/'5.工程集計'!$I471,IF(R$4="減価償却費",R$3*'5.工程集計'!$E471/'5.工程集計'!$I471)))</f>
        <v/>
      </c>
      <c r="S471" s="105" t="str">
        <f>IF(OR($C471="",S$3="",'5.工程集計'!$I471=0),"",IF(S$4="均一配賦",S$3/'5.工程集計'!$C$4/'5.工程集計'!$I471,IF(S$4="減価償却費",S$3*'5.工程集計'!$E471/'5.工程集計'!$I471)))</f>
        <v/>
      </c>
      <c r="T471" s="105" t="str">
        <f>IF(OR($C471="",T$3="",'5.工程集計'!$I471=0),"",IF(T$4="均一配賦",T$3/'5.工程集計'!$C$4/'5.工程集計'!$I471,IF(T$4="減価償却費",T$3*'5.工程集計'!$E471/'5.工程集計'!$I471)))</f>
        <v/>
      </c>
      <c r="U471" s="105" t="str">
        <f>IF(OR($C471="",U$3="",'5.工程集計'!$I471=0),"",IF(U$4="均一配賦",U$3/'5.工程集計'!$C$4/'5.工程集計'!$I471,IF(U$4="減価償却費",U$3*'5.工程集計'!$E471/'5.工程集計'!$I471)))</f>
        <v/>
      </c>
      <c r="V471" s="105" t="str">
        <f>IF(OR($C471="",V$3="",'5.工程集計'!$I471=0),"",IF(V$4="均一配賦",V$3/'5.工程集計'!$C$4/'5.工程集計'!$I471,IF(V$4="減価償却費",V$3*'5.工程集計'!$E471/'5.工程集計'!$I471)))</f>
        <v/>
      </c>
      <c r="W471" s="105" t="str">
        <f>IF(OR($C471="",W$3="",'5.工程集計'!$I471=0),"",IF(W$4="均一配賦",W$3/'5.工程集計'!$C$4/'5.工程集計'!$I471,IF(W$4="減価償却費",W$3*'5.工程集計'!$E471/'5.工程集計'!$I471)))</f>
        <v/>
      </c>
      <c r="X471" s="105" t="str">
        <f>IF(OR($C471="",X$3="",'5.工程集計'!$I471=0),"",IF(X$4="均一配賦",X$3/'5.工程集計'!$C$4/'5.工程集計'!$I471,IF(X$4="減価償却費",X$3*'5.工程集計'!$E471/'5.工程集計'!$I471)))</f>
        <v/>
      </c>
      <c r="Y471" s="105" t="str">
        <f>IF(OR($C471="",Y$3="",'5.工程集計'!$I471=0),"",IF(Y$4="均一配賦",Y$3/'5.工程集計'!$C$4/'5.工程集計'!$I471,IF(Y$4="減価償却費",Y$3*'5.工程集計'!$E471/'5.工程集計'!$I471)))</f>
        <v/>
      </c>
      <c r="Z471" s="105" t="str">
        <f>IF(OR($C471="",Z$3="",'5.工程集計'!$I471=0),"",IF(Z$4="均一配賦",Z$3/'5.工程集計'!$C$4/'5.工程集計'!$I471,IF(Z$4="減価償却費",Z$3*'5.工程集計'!$E471/'5.工程集計'!$I471)))</f>
        <v/>
      </c>
      <c r="AA471" s="105" t="str">
        <f>IF(OR($C471="",AA$3="",'5.工程集計'!$I471=0),"",IF(AA$4="均一配賦",AA$3/'5.工程集計'!$C$4/'5.工程集計'!$I471,IF(AA$4="減価償却費",AA$3*'5.工程集計'!$E471/'5.工程集計'!$I471)))</f>
        <v/>
      </c>
    </row>
    <row r="472" spans="2:27" ht="21.75" customHeight="1">
      <c r="B472" s="14" t="str">
        <f>IF('3.工程情報'!B472="","",'3.工程情報'!B472)</f>
        <v/>
      </c>
      <c r="C472" s="14" t="str">
        <f>IF('3.工程情報'!C472="","",'3.工程情報'!C472)</f>
        <v/>
      </c>
      <c r="D472" s="193" t="str">
        <f t="shared" si="15"/>
        <v/>
      </c>
      <c r="E472" s="193" t="str">
        <f t="shared" si="16"/>
        <v/>
      </c>
      <c r="F472" s="105" t="str">
        <f>IF($C472="","",'3.工程情報'!$H472/'5.工程集計'!$H472)</f>
        <v/>
      </c>
      <c r="G472" s="105" t="str">
        <f>IF(OR($C472="",G$3="",'5.工程集計'!$H472=0),"",IF(G$4="均一配賦",G$3/'5.工程集計'!$C$4/'5.工程集計'!$H472,IF(G$4="減価償却費",G$3*'5.工程集計'!$E472/'5.工程集計'!$H472)))</f>
        <v/>
      </c>
      <c r="H472" s="105" t="str">
        <f>IF($C472="","",'5.工程集計'!D472/'5.工程集計'!I472)</f>
        <v/>
      </c>
      <c r="I472" s="105" t="str">
        <f>IF(OR($C472="",I$3="",'5.工程集計'!$I472=0),"",IF(I$4="均一配賦",I$3/'5.工程集計'!$C$4/'5.工程集計'!$I472,IF(I$4="減価償却費",I$3*'5.工程集計'!$E472/'5.工程集計'!$I472)))</f>
        <v/>
      </c>
      <c r="J472" s="106" t="str">
        <f>IF($C472="","",$J$3*'5.工程集計'!G472/'5.工程集計'!I472)</f>
        <v/>
      </c>
      <c r="K472" s="105" t="str">
        <f>IF($C472="","",'3.工程情報'!I472/'5.工程集計'!I472)</f>
        <v/>
      </c>
      <c r="L472" s="105" t="str">
        <f>IF($C472="","",'3.工程情報'!J472/'5.工程集計'!I472)</f>
        <v/>
      </c>
      <c r="M472" s="105" t="str">
        <f>IF($C472="","",'3.工程情報'!K472/'5.工程集計'!I472)</f>
        <v/>
      </c>
      <c r="N472" s="105" t="str">
        <f>IF($C472="","",'3.工程情報'!L472/'5.工程集計'!I472)</f>
        <v/>
      </c>
      <c r="O472" s="105" t="str">
        <f>IF($C472="","",'3.工程情報'!M472/'5.工程集計'!I472)</f>
        <v/>
      </c>
      <c r="P472" s="105" t="str">
        <f>IF(OR($C472="",P$3="",'5.工程集計'!$I472=0),"",IF(P$4="均一配賦",P$3/'5.工程集計'!$C$4/'5.工程集計'!$I472,IF(P$4="減価償却費",P$3*'5.工程集計'!$E472/'5.工程集計'!$I472)))</f>
        <v/>
      </c>
      <c r="Q472" s="105" t="str">
        <f>IF(OR($C472="",Q$3="",'5.工程集計'!$I472=0),"",IF(Q$4="均一配賦",Q$3/'5.工程集計'!$C$4/'5.工程集計'!$I472,IF(Q$4="減価償却費",Q$3*'5.工程集計'!$E472/'5.工程集計'!$I472)))</f>
        <v/>
      </c>
      <c r="R472" s="105" t="str">
        <f>IF(OR($C472="",R$3="",'5.工程集計'!$I472=0),"",IF(R$4="均一配賦",R$3/'5.工程集計'!$C$4/'5.工程集計'!$I472,IF(R$4="減価償却費",R$3*'5.工程集計'!$E472/'5.工程集計'!$I472)))</f>
        <v/>
      </c>
      <c r="S472" s="105" t="str">
        <f>IF(OR($C472="",S$3="",'5.工程集計'!$I472=0),"",IF(S$4="均一配賦",S$3/'5.工程集計'!$C$4/'5.工程集計'!$I472,IF(S$4="減価償却費",S$3*'5.工程集計'!$E472/'5.工程集計'!$I472)))</f>
        <v/>
      </c>
      <c r="T472" s="105" t="str">
        <f>IF(OR($C472="",T$3="",'5.工程集計'!$I472=0),"",IF(T$4="均一配賦",T$3/'5.工程集計'!$C$4/'5.工程集計'!$I472,IF(T$4="減価償却費",T$3*'5.工程集計'!$E472/'5.工程集計'!$I472)))</f>
        <v/>
      </c>
      <c r="U472" s="105" t="str">
        <f>IF(OR($C472="",U$3="",'5.工程集計'!$I472=0),"",IF(U$4="均一配賦",U$3/'5.工程集計'!$C$4/'5.工程集計'!$I472,IF(U$4="減価償却費",U$3*'5.工程集計'!$E472/'5.工程集計'!$I472)))</f>
        <v/>
      </c>
      <c r="V472" s="105" t="str">
        <f>IF(OR($C472="",V$3="",'5.工程集計'!$I472=0),"",IF(V$4="均一配賦",V$3/'5.工程集計'!$C$4/'5.工程集計'!$I472,IF(V$4="減価償却費",V$3*'5.工程集計'!$E472/'5.工程集計'!$I472)))</f>
        <v/>
      </c>
      <c r="W472" s="105" t="str">
        <f>IF(OR($C472="",W$3="",'5.工程集計'!$I472=0),"",IF(W$4="均一配賦",W$3/'5.工程集計'!$C$4/'5.工程集計'!$I472,IF(W$4="減価償却費",W$3*'5.工程集計'!$E472/'5.工程集計'!$I472)))</f>
        <v/>
      </c>
      <c r="X472" s="105" t="str">
        <f>IF(OR($C472="",X$3="",'5.工程集計'!$I472=0),"",IF(X$4="均一配賦",X$3/'5.工程集計'!$C$4/'5.工程集計'!$I472,IF(X$4="減価償却費",X$3*'5.工程集計'!$E472/'5.工程集計'!$I472)))</f>
        <v/>
      </c>
      <c r="Y472" s="105" t="str">
        <f>IF(OR($C472="",Y$3="",'5.工程集計'!$I472=0),"",IF(Y$4="均一配賦",Y$3/'5.工程集計'!$C$4/'5.工程集計'!$I472,IF(Y$4="減価償却費",Y$3*'5.工程集計'!$E472/'5.工程集計'!$I472)))</f>
        <v/>
      </c>
      <c r="Z472" s="105" t="str">
        <f>IF(OR($C472="",Z$3="",'5.工程集計'!$I472=0),"",IF(Z$4="均一配賦",Z$3/'5.工程集計'!$C$4/'5.工程集計'!$I472,IF(Z$4="減価償却費",Z$3*'5.工程集計'!$E472/'5.工程集計'!$I472)))</f>
        <v/>
      </c>
      <c r="AA472" s="105" t="str">
        <f>IF(OR($C472="",AA$3="",'5.工程集計'!$I472=0),"",IF(AA$4="均一配賦",AA$3/'5.工程集計'!$C$4/'5.工程集計'!$I472,IF(AA$4="減価償却費",AA$3*'5.工程集計'!$E472/'5.工程集計'!$I472)))</f>
        <v/>
      </c>
    </row>
    <row r="473" spans="2:27" ht="21.75" customHeight="1">
      <c r="B473" s="14" t="str">
        <f>IF('3.工程情報'!B473="","",'3.工程情報'!B473)</f>
        <v/>
      </c>
      <c r="C473" s="14" t="str">
        <f>IF('3.工程情報'!C473="","",'3.工程情報'!C473)</f>
        <v/>
      </c>
      <c r="D473" s="193" t="str">
        <f t="shared" si="15"/>
        <v/>
      </c>
      <c r="E473" s="193" t="str">
        <f t="shared" si="16"/>
        <v/>
      </c>
      <c r="F473" s="105" t="str">
        <f>IF($C473="","",'3.工程情報'!$H473/'5.工程集計'!$H473)</f>
        <v/>
      </c>
      <c r="G473" s="105" t="str">
        <f>IF(OR($C473="",G$3="",'5.工程集計'!$H473=0),"",IF(G$4="均一配賦",G$3/'5.工程集計'!$C$4/'5.工程集計'!$H473,IF(G$4="減価償却費",G$3*'5.工程集計'!$E473/'5.工程集計'!$H473)))</f>
        <v/>
      </c>
      <c r="H473" s="105" t="str">
        <f>IF($C473="","",'5.工程集計'!D473/'5.工程集計'!I473)</f>
        <v/>
      </c>
      <c r="I473" s="105" t="str">
        <f>IF(OR($C473="",I$3="",'5.工程集計'!$I473=0),"",IF(I$4="均一配賦",I$3/'5.工程集計'!$C$4/'5.工程集計'!$I473,IF(I$4="減価償却費",I$3*'5.工程集計'!$E473/'5.工程集計'!$I473)))</f>
        <v/>
      </c>
      <c r="J473" s="106" t="str">
        <f>IF($C473="","",$J$3*'5.工程集計'!G473/'5.工程集計'!I473)</f>
        <v/>
      </c>
      <c r="K473" s="105" t="str">
        <f>IF($C473="","",'3.工程情報'!I473/'5.工程集計'!I473)</f>
        <v/>
      </c>
      <c r="L473" s="105" t="str">
        <f>IF($C473="","",'3.工程情報'!J473/'5.工程集計'!I473)</f>
        <v/>
      </c>
      <c r="M473" s="105" t="str">
        <f>IF($C473="","",'3.工程情報'!K473/'5.工程集計'!I473)</f>
        <v/>
      </c>
      <c r="N473" s="105" t="str">
        <f>IF($C473="","",'3.工程情報'!L473/'5.工程集計'!I473)</f>
        <v/>
      </c>
      <c r="O473" s="105" t="str">
        <f>IF($C473="","",'3.工程情報'!M473/'5.工程集計'!I473)</f>
        <v/>
      </c>
      <c r="P473" s="105" t="str">
        <f>IF(OR($C473="",P$3="",'5.工程集計'!$I473=0),"",IF(P$4="均一配賦",P$3/'5.工程集計'!$C$4/'5.工程集計'!$I473,IF(P$4="減価償却費",P$3*'5.工程集計'!$E473/'5.工程集計'!$I473)))</f>
        <v/>
      </c>
      <c r="Q473" s="105" t="str">
        <f>IF(OR($C473="",Q$3="",'5.工程集計'!$I473=0),"",IF(Q$4="均一配賦",Q$3/'5.工程集計'!$C$4/'5.工程集計'!$I473,IF(Q$4="減価償却費",Q$3*'5.工程集計'!$E473/'5.工程集計'!$I473)))</f>
        <v/>
      </c>
      <c r="R473" s="105" t="str">
        <f>IF(OR($C473="",R$3="",'5.工程集計'!$I473=0),"",IF(R$4="均一配賦",R$3/'5.工程集計'!$C$4/'5.工程集計'!$I473,IF(R$4="減価償却費",R$3*'5.工程集計'!$E473/'5.工程集計'!$I473)))</f>
        <v/>
      </c>
      <c r="S473" s="105" t="str">
        <f>IF(OR($C473="",S$3="",'5.工程集計'!$I473=0),"",IF(S$4="均一配賦",S$3/'5.工程集計'!$C$4/'5.工程集計'!$I473,IF(S$4="減価償却費",S$3*'5.工程集計'!$E473/'5.工程集計'!$I473)))</f>
        <v/>
      </c>
      <c r="T473" s="105" t="str">
        <f>IF(OR($C473="",T$3="",'5.工程集計'!$I473=0),"",IF(T$4="均一配賦",T$3/'5.工程集計'!$C$4/'5.工程集計'!$I473,IF(T$4="減価償却費",T$3*'5.工程集計'!$E473/'5.工程集計'!$I473)))</f>
        <v/>
      </c>
      <c r="U473" s="105" t="str">
        <f>IF(OR($C473="",U$3="",'5.工程集計'!$I473=0),"",IF(U$4="均一配賦",U$3/'5.工程集計'!$C$4/'5.工程集計'!$I473,IF(U$4="減価償却費",U$3*'5.工程集計'!$E473/'5.工程集計'!$I473)))</f>
        <v/>
      </c>
      <c r="V473" s="105" t="str">
        <f>IF(OR($C473="",V$3="",'5.工程集計'!$I473=0),"",IF(V$4="均一配賦",V$3/'5.工程集計'!$C$4/'5.工程集計'!$I473,IF(V$4="減価償却費",V$3*'5.工程集計'!$E473/'5.工程集計'!$I473)))</f>
        <v/>
      </c>
      <c r="W473" s="105" t="str">
        <f>IF(OR($C473="",W$3="",'5.工程集計'!$I473=0),"",IF(W$4="均一配賦",W$3/'5.工程集計'!$C$4/'5.工程集計'!$I473,IF(W$4="減価償却費",W$3*'5.工程集計'!$E473/'5.工程集計'!$I473)))</f>
        <v/>
      </c>
      <c r="X473" s="105" t="str">
        <f>IF(OR($C473="",X$3="",'5.工程集計'!$I473=0),"",IF(X$4="均一配賦",X$3/'5.工程集計'!$C$4/'5.工程集計'!$I473,IF(X$4="減価償却費",X$3*'5.工程集計'!$E473/'5.工程集計'!$I473)))</f>
        <v/>
      </c>
      <c r="Y473" s="105" t="str">
        <f>IF(OR($C473="",Y$3="",'5.工程集計'!$I473=0),"",IF(Y$4="均一配賦",Y$3/'5.工程集計'!$C$4/'5.工程集計'!$I473,IF(Y$4="減価償却費",Y$3*'5.工程集計'!$E473/'5.工程集計'!$I473)))</f>
        <v/>
      </c>
      <c r="Z473" s="105" t="str">
        <f>IF(OR($C473="",Z$3="",'5.工程集計'!$I473=0),"",IF(Z$4="均一配賦",Z$3/'5.工程集計'!$C$4/'5.工程集計'!$I473,IF(Z$4="減価償却費",Z$3*'5.工程集計'!$E473/'5.工程集計'!$I473)))</f>
        <v/>
      </c>
      <c r="AA473" s="105" t="str">
        <f>IF(OR($C473="",AA$3="",'5.工程集計'!$I473=0),"",IF(AA$4="均一配賦",AA$3/'5.工程集計'!$C$4/'5.工程集計'!$I473,IF(AA$4="減価償却費",AA$3*'5.工程集計'!$E473/'5.工程集計'!$I473)))</f>
        <v/>
      </c>
    </row>
    <row r="474" spans="2:27" ht="21.75" customHeight="1">
      <c r="B474" s="14" t="str">
        <f>IF('3.工程情報'!B474="","",'3.工程情報'!B474)</f>
        <v/>
      </c>
      <c r="C474" s="14" t="str">
        <f>IF('3.工程情報'!C474="","",'3.工程情報'!C474)</f>
        <v/>
      </c>
      <c r="D474" s="193" t="str">
        <f t="shared" si="15"/>
        <v/>
      </c>
      <c r="E474" s="193" t="str">
        <f t="shared" si="16"/>
        <v/>
      </c>
      <c r="F474" s="105" t="str">
        <f>IF($C474="","",'3.工程情報'!$H474/'5.工程集計'!$H474)</f>
        <v/>
      </c>
      <c r="G474" s="105" t="str">
        <f>IF(OR($C474="",G$3="",'5.工程集計'!$H474=0),"",IF(G$4="均一配賦",G$3/'5.工程集計'!$C$4/'5.工程集計'!$H474,IF(G$4="減価償却費",G$3*'5.工程集計'!$E474/'5.工程集計'!$H474)))</f>
        <v/>
      </c>
      <c r="H474" s="105" t="str">
        <f>IF($C474="","",'5.工程集計'!D474/'5.工程集計'!I474)</f>
        <v/>
      </c>
      <c r="I474" s="105" t="str">
        <f>IF(OR($C474="",I$3="",'5.工程集計'!$I474=0),"",IF(I$4="均一配賦",I$3/'5.工程集計'!$C$4/'5.工程集計'!$I474,IF(I$4="減価償却費",I$3*'5.工程集計'!$E474/'5.工程集計'!$I474)))</f>
        <v/>
      </c>
      <c r="J474" s="106" t="str">
        <f>IF($C474="","",$J$3*'5.工程集計'!G474/'5.工程集計'!I474)</f>
        <v/>
      </c>
      <c r="K474" s="105" t="str">
        <f>IF($C474="","",'3.工程情報'!I474/'5.工程集計'!I474)</f>
        <v/>
      </c>
      <c r="L474" s="105" t="str">
        <f>IF($C474="","",'3.工程情報'!J474/'5.工程集計'!I474)</f>
        <v/>
      </c>
      <c r="M474" s="105" t="str">
        <f>IF($C474="","",'3.工程情報'!K474/'5.工程集計'!I474)</f>
        <v/>
      </c>
      <c r="N474" s="105" t="str">
        <f>IF($C474="","",'3.工程情報'!L474/'5.工程集計'!I474)</f>
        <v/>
      </c>
      <c r="O474" s="105" t="str">
        <f>IF($C474="","",'3.工程情報'!M474/'5.工程集計'!I474)</f>
        <v/>
      </c>
      <c r="P474" s="105" t="str">
        <f>IF(OR($C474="",P$3="",'5.工程集計'!$I474=0),"",IF(P$4="均一配賦",P$3/'5.工程集計'!$C$4/'5.工程集計'!$I474,IF(P$4="減価償却費",P$3*'5.工程集計'!$E474/'5.工程集計'!$I474)))</f>
        <v/>
      </c>
      <c r="Q474" s="105" t="str">
        <f>IF(OR($C474="",Q$3="",'5.工程集計'!$I474=0),"",IF(Q$4="均一配賦",Q$3/'5.工程集計'!$C$4/'5.工程集計'!$I474,IF(Q$4="減価償却費",Q$3*'5.工程集計'!$E474/'5.工程集計'!$I474)))</f>
        <v/>
      </c>
      <c r="R474" s="105" t="str">
        <f>IF(OR($C474="",R$3="",'5.工程集計'!$I474=0),"",IF(R$4="均一配賦",R$3/'5.工程集計'!$C$4/'5.工程集計'!$I474,IF(R$4="減価償却費",R$3*'5.工程集計'!$E474/'5.工程集計'!$I474)))</f>
        <v/>
      </c>
      <c r="S474" s="105" t="str">
        <f>IF(OR($C474="",S$3="",'5.工程集計'!$I474=0),"",IF(S$4="均一配賦",S$3/'5.工程集計'!$C$4/'5.工程集計'!$I474,IF(S$4="減価償却費",S$3*'5.工程集計'!$E474/'5.工程集計'!$I474)))</f>
        <v/>
      </c>
      <c r="T474" s="105" t="str">
        <f>IF(OR($C474="",T$3="",'5.工程集計'!$I474=0),"",IF(T$4="均一配賦",T$3/'5.工程集計'!$C$4/'5.工程集計'!$I474,IF(T$4="減価償却費",T$3*'5.工程集計'!$E474/'5.工程集計'!$I474)))</f>
        <v/>
      </c>
      <c r="U474" s="105" t="str">
        <f>IF(OR($C474="",U$3="",'5.工程集計'!$I474=0),"",IF(U$4="均一配賦",U$3/'5.工程集計'!$C$4/'5.工程集計'!$I474,IF(U$4="減価償却費",U$3*'5.工程集計'!$E474/'5.工程集計'!$I474)))</f>
        <v/>
      </c>
      <c r="V474" s="105" t="str">
        <f>IF(OR($C474="",V$3="",'5.工程集計'!$I474=0),"",IF(V$4="均一配賦",V$3/'5.工程集計'!$C$4/'5.工程集計'!$I474,IF(V$4="減価償却費",V$3*'5.工程集計'!$E474/'5.工程集計'!$I474)))</f>
        <v/>
      </c>
      <c r="W474" s="105" t="str">
        <f>IF(OR($C474="",W$3="",'5.工程集計'!$I474=0),"",IF(W$4="均一配賦",W$3/'5.工程集計'!$C$4/'5.工程集計'!$I474,IF(W$4="減価償却費",W$3*'5.工程集計'!$E474/'5.工程集計'!$I474)))</f>
        <v/>
      </c>
      <c r="X474" s="105" t="str">
        <f>IF(OR($C474="",X$3="",'5.工程集計'!$I474=0),"",IF(X$4="均一配賦",X$3/'5.工程集計'!$C$4/'5.工程集計'!$I474,IF(X$4="減価償却費",X$3*'5.工程集計'!$E474/'5.工程集計'!$I474)))</f>
        <v/>
      </c>
      <c r="Y474" s="105" t="str">
        <f>IF(OR($C474="",Y$3="",'5.工程集計'!$I474=0),"",IF(Y$4="均一配賦",Y$3/'5.工程集計'!$C$4/'5.工程集計'!$I474,IF(Y$4="減価償却費",Y$3*'5.工程集計'!$E474/'5.工程集計'!$I474)))</f>
        <v/>
      </c>
      <c r="Z474" s="105" t="str">
        <f>IF(OR($C474="",Z$3="",'5.工程集計'!$I474=0),"",IF(Z$4="均一配賦",Z$3/'5.工程集計'!$C$4/'5.工程集計'!$I474,IF(Z$4="減価償却費",Z$3*'5.工程集計'!$E474/'5.工程集計'!$I474)))</f>
        <v/>
      </c>
      <c r="AA474" s="105" t="str">
        <f>IF(OR($C474="",AA$3="",'5.工程集計'!$I474=0),"",IF(AA$4="均一配賦",AA$3/'5.工程集計'!$C$4/'5.工程集計'!$I474,IF(AA$4="減価償却費",AA$3*'5.工程集計'!$E474/'5.工程集計'!$I474)))</f>
        <v/>
      </c>
    </row>
    <row r="475" spans="2:27" ht="21.75" customHeight="1">
      <c r="B475" s="14" t="str">
        <f>IF('3.工程情報'!B475="","",'3.工程情報'!B475)</f>
        <v/>
      </c>
      <c r="C475" s="14" t="str">
        <f>IF('3.工程情報'!C475="","",'3.工程情報'!C475)</f>
        <v/>
      </c>
      <c r="D475" s="193" t="str">
        <f t="shared" si="15"/>
        <v/>
      </c>
      <c r="E475" s="193" t="str">
        <f t="shared" si="16"/>
        <v/>
      </c>
      <c r="F475" s="105" t="str">
        <f>IF($C475="","",'3.工程情報'!$H475/'5.工程集計'!$H475)</f>
        <v/>
      </c>
      <c r="G475" s="105" t="str">
        <f>IF(OR($C475="",G$3="",'5.工程集計'!$H475=0),"",IF(G$4="均一配賦",G$3/'5.工程集計'!$C$4/'5.工程集計'!$H475,IF(G$4="減価償却費",G$3*'5.工程集計'!$E475/'5.工程集計'!$H475)))</f>
        <v/>
      </c>
      <c r="H475" s="105" t="str">
        <f>IF($C475="","",'5.工程集計'!D475/'5.工程集計'!I475)</f>
        <v/>
      </c>
      <c r="I475" s="105" t="str">
        <f>IF(OR($C475="",I$3="",'5.工程集計'!$I475=0),"",IF(I$4="均一配賦",I$3/'5.工程集計'!$C$4/'5.工程集計'!$I475,IF(I$4="減価償却費",I$3*'5.工程集計'!$E475/'5.工程集計'!$I475)))</f>
        <v/>
      </c>
      <c r="J475" s="106" t="str">
        <f>IF($C475="","",$J$3*'5.工程集計'!G475/'5.工程集計'!I475)</f>
        <v/>
      </c>
      <c r="K475" s="105" t="str">
        <f>IF($C475="","",'3.工程情報'!I475/'5.工程集計'!I475)</f>
        <v/>
      </c>
      <c r="L475" s="105" t="str">
        <f>IF($C475="","",'3.工程情報'!J475/'5.工程集計'!I475)</f>
        <v/>
      </c>
      <c r="M475" s="105" t="str">
        <f>IF($C475="","",'3.工程情報'!K475/'5.工程集計'!I475)</f>
        <v/>
      </c>
      <c r="N475" s="105" t="str">
        <f>IF($C475="","",'3.工程情報'!L475/'5.工程集計'!I475)</f>
        <v/>
      </c>
      <c r="O475" s="105" t="str">
        <f>IF($C475="","",'3.工程情報'!M475/'5.工程集計'!I475)</f>
        <v/>
      </c>
      <c r="P475" s="105" t="str">
        <f>IF(OR($C475="",P$3="",'5.工程集計'!$I475=0),"",IF(P$4="均一配賦",P$3/'5.工程集計'!$C$4/'5.工程集計'!$I475,IF(P$4="減価償却費",P$3*'5.工程集計'!$E475/'5.工程集計'!$I475)))</f>
        <v/>
      </c>
      <c r="Q475" s="105" t="str">
        <f>IF(OR($C475="",Q$3="",'5.工程集計'!$I475=0),"",IF(Q$4="均一配賦",Q$3/'5.工程集計'!$C$4/'5.工程集計'!$I475,IF(Q$4="減価償却費",Q$3*'5.工程集計'!$E475/'5.工程集計'!$I475)))</f>
        <v/>
      </c>
      <c r="R475" s="105" t="str">
        <f>IF(OR($C475="",R$3="",'5.工程集計'!$I475=0),"",IF(R$4="均一配賦",R$3/'5.工程集計'!$C$4/'5.工程集計'!$I475,IF(R$4="減価償却費",R$3*'5.工程集計'!$E475/'5.工程集計'!$I475)))</f>
        <v/>
      </c>
      <c r="S475" s="105" t="str">
        <f>IF(OR($C475="",S$3="",'5.工程集計'!$I475=0),"",IF(S$4="均一配賦",S$3/'5.工程集計'!$C$4/'5.工程集計'!$I475,IF(S$4="減価償却費",S$3*'5.工程集計'!$E475/'5.工程集計'!$I475)))</f>
        <v/>
      </c>
      <c r="T475" s="105" t="str">
        <f>IF(OR($C475="",T$3="",'5.工程集計'!$I475=0),"",IF(T$4="均一配賦",T$3/'5.工程集計'!$C$4/'5.工程集計'!$I475,IF(T$4="減価償却費",T$3*'5.工程集計'!$E475/'5.工程集計'!$I475)))</f>
        <v/>
      </c>
      <c r="U475" s="105" t="str">
        <f>IF(OR($C475="",U$3="",'5.工程集計'!$I475=0),"",IF(U$4="均一配賦",U$3/'5.工程集計'!$C$4/'5.工程集計'!$I475,IF(U$4="減価償却費",U$3*'5.工程集計'!$E475/'5.工程集計'!$I475)))</f>
        <v/>
      </c>
      <c r="V475" s="105" t="str">
        <f>IF(OR($C475="",V$3="",'5.工程集計'!$I475=0),"",IF(V$4="均一配賦",V$3/'5.工程集計'!$C$4/'5.工程集計'!$I475,IF(V$4="減価償却費",V$3*'5.工程集計'!$E475/'5.工程集計'!$I475)))</f>
        <v/>
      </c>
      <c r="W475" s="105" t="str">
        <f>IF(OR($C475="",W$3="",'5.工程集計'!$I475=0),"",IF(W$4="均一配賦",W$3/'5.工程集計'!$C$4/'5.工程集計'!$I475,IF(W$4="減価償却費",W$3*'5.工程集計'!$E475/'5.工程集計'!$I475)))</f>
        <v/>
      </c>
      <c r="X475" s="105" t="str">
        <f>IF(OR($C475="",X$3="",'5.工程集計'!$I475=0),"",IF(X$4="均一配賦",X$3/'5.工程集計'!$C$4/'5.工程集計'!$I475,IF(X$4="減価償却費",X$3*'5.工程集計'!$E475/'5.工程集計'!$I475)))</f>
        <v/>
      </c>
      <c r="Y475" s="105" t="str">
        <f>IF(OR($C475="",Y$3="",'5.工程集計'!$I475=0),"",IF(Y$4="均一配賦",Y$3/'5.工程集計'!$C$4/'5.工程集計'!$I475,IF(Y$4="減価償却費",Y$3*'5.工程集計'!$E475/'5.工程集計'!$I475)))</f>
        <v/>
      </c>
      <c r="Z475" s="105" t="str">
        <f>IF(OR($C475="",Z$3="",'5.工程集計'!$I475=0),"",IF(Z$4="均一配賦",Z$3/'5.工程集計'!$C$4/'5.工程集計'!$I475,IF(Z$4="減価償却費",Z$3*'5.工程集計'!$E475/'5.工程集計'!$I475)))</f>
        <v/>
      </c>
      <c r="AA475" s="105" t="str">
        <f>IF(OR($C475="",AA$3="",'5.工程集計'!$I475=0),"",IF(AA$4="均一配賦",AA$3/'5.工程集計'!$C$4/'5.工程集計'!$I475,IF(AA$4="減価償却費",AA$3*'5.工程集計'!$E475/'5.工程集計'!$I475)))</f>
        <v/>
      </c>
    </row>
    <row r="476" spans="2:27" ht="21.75" customHeight="1">
      <c r="B476" s="14" t="str">
        <f>IF('3.工程情報'!B476="","",'3.工程情報'!B476)</f>
        <v/>
      </c>
      <c r="C476" s="14" t="str">
        <f>IF('3.工程情報'!C476="","",'3.工程情報'!C476)</f>
        <v/>
      </c>
      <c r="D476" s="193" t="str">
        <f t="shared" si="15"/>
        <v/>
      </c>
      <c r="E476" s="193" t="str">
        <f t="shared" si="16"/>
        <v/>
      </c>
      <c r="F476" s="105" t="str">
        <f>IF($C476="","",'3.工程情報'!$H476/'5.工程集計'!$H476)</f>
        <v/>
      </c>
      <c r="G476" s="105" t="str">
        <f>IF(OR($C476="",G$3="",'5.工程集計'!$H476=0),"",IF(G$4="均一配賦",G$3/'5.工程集計'!$C$4/'5.工程集計'!$H476,IF(G$4="減価償却費",G$3*'5.工程集計'!$E476/'5.工程集計'!$H476)))</f>
        <v/>
      </c>
      <c r="H476" s="105" t="str">
        <f>IF($C476="","",'5.工程集計'!D476/'5.工程集計'!I476)</f>
        <v/>
      </c>
      <c r="I476" s="105" t="str">
        <f>IF(OR($C476="",I$3="",'5.工程集計'!$I476=0),"",IF(I$4="均一配賦",I$3/'5.工程集計'!$C$4/'5.工程集計'!$I476,IF(I$4="減価償却費",I$3*'5.工程集計'!$E476/'5.工程集計'!$I476)))</f>
        <v/>
      </c>
      <c r="J476" s="106" t="str">
        <f>IF($C476="","",$J$3*'5.工程集計'!G476/'5.工程集計'!I476)</f>
        <v/>
      </c>
      <c r="K476" s="105" t="str">
        <f>IF($C476="","",'3.工程情報'!I476/'5.工程集計'!I476)</f>
        <v/>
      </c>
      <c r="L476" s="105" t="str">
        <f>IF($C476="","",'3.工程情報'!J476/'5.工程集計'!I476)</f>
        <v/>
      </c>
      <c r="M476" s="105" t="str">
        <f>IF($C476="","",'3.工程情報'!K476/'5.工程集計'!I476)</f>
        <v/>
      </c>
      <c r="N476" s="105" t="str">
        <f>IF($C476="","",'3.工程情報'!L476/'5.工程集計'!I476)</f>
        <v/>
      </c>
      <c r="O476" s="105" t="str">
        <f>IF($C476="","",'3.工程情報'!M476/'5.工程集計'!I476)</f>
        <v/>
      </c>
      <c r="P476" s="105" t="str">
        <f>IF(OR($C476="",P$3="",'5.工程集計'!$I476=0),"",IF(P$4="均一配賦",P$3/'5.工程集計'!$C$4/'5.工程集計'!$I476,IF(P$4="減価償却費",P$3*'5.工程集計'!$E476/'5.工程集計'!$I476)))</f>
        <v/>
      </c>
      <c r="Q476" s="105" t="str">
        <f>IF(OR($C476="",Q$3="",'5.工程集計'!$I476=0),"",IF(Q$4="均一配賦",Q$3/'5.工程集計'!$C$4/'5.工程集計'!$I476,IF(Q$4="減価償却費",Q$3*'5.工程集計'!$E476/'5.工程集計'!$I476)))</f>
        <v/>
      </c>
      <c r="R476" s="105" t="str">
        <f>IF(OR($C476="",R$3="",'5.工程集計'!$I476=0),"",IF(R$4="均一配賦",R$3/'5.工程集計'!$C$4/'5.工程集計'!$I476,IF(R$4="減価償却費",R$3*'5.工程集計'!$E476/'5.工程集計'!$I476)))</f>
        <v/>
      </c>
      <c r="S476" s="105" t="str">
        <f>IF(OR($C476="",S$3="",'5.工程集計'!$I476=0),"",IF(S$4="均一配賦",S$3/'5.工程集計'!$C$4/'5.工程集計'!$I476,IF(S$4="減価償却費",S$3*'5.工程集計'!$E476/'5.工程集計'!$I476)))</f>
        <v/>
      </c>
      <c r="T476" s="105" t="str">
        <f>IF(OR($C476="",T$3="",'5.工程集計'!$I476=0),"",IF(T$4="均一配賦",T$3/'5.工程集計'!$C$4/'5.工程集計'!$I476,IF(T$4="減価償却費",T$3*'5.工程集計'!$E476/'5.工程集計'!$I476)))</f>
        <v/>
      </c>
      <c r="U476" s="105" t="str">
        <f>IF(OR($C476="",U$3="",'5.工程集計'!$I476=0),"",IF(U$4="均一配賦",U$3/'5.工程集計'!$C$4/'5.工程集計'!$I476,IF(U$4="減価償却費",U$3*'5.工程集計'!$E476/'5.工程集計'!$I476)))</f>
        <v/>
      </c>
      <c r="V476" s="105" t="str">
        <f>IF(OR($C476="",V$3="",'5.工程集計'!$I476=0),"",IF(V$4="均一配賦",V$3/'5.工程集計'!$C$4/'5.工程集計'!$I476,IF(V$4="減価償却費",V$3*'5.工程集計'!$E476/'5.工程集計'!$I476)))</f>
        <v/>
      </c>
      <c r="W476" s="105" t="str">
        <f>IF(OR($C476="",W$3="",'5.工程集計'!$I476=0),"",IF(W$4="均一配賦",W$3/'5.工程集計'!$C$4/'5.工程集計'!$I476,IF(W$4="減価償却費",W$3*'5.工程集計'!$E476/'5.工程集計'!$I476)))</f>
        <v/>
      </c>
      <c r="X476" s="105" t="str">
        <f>IF(OR($C476="",X$3="",'5.工程集計'!$I476=0),"",IF(X$4="均一配賦",X$3/'5.工程集計'!$C$4/'5.工程集計'!$I476,IF(X$4="減価償却費",X$3*'5.工程集計'!$E476/'5.工程集計'!$I476)))</f>
        <v/>
      </c>
      <c r="Y476" s="105" t="str">
        <f>IF(OR($C476="",Y$3="",'5.工程集計'!$I476=0),"",IF(Y$4="均一配賦",Y$3/'5.工程集計'!$C$4/'5.工程集計'!$I476,IF(Y$4="減価償却費",Y$3*'5.工程集計'!$E476/'5.工程集計'!$I476)))</f>
        <v/>
      </c>
      <c r="Z476" s="105" t="str">
        <f>IF(OR($C476="",Z$3="",'5.工程集計'!$I476=0),"",IF(Z$4="均一配賦",Z$3/'5.工程集計'!$C$4/'5.工程集計'!$I476,IF(Z$4="減価償却費",Z$3*'5.工程集計'!$E476/'5.工程集計'!$I476)))</f>
        <v/>
      </c>
      <c r="AA476" s="105" t="str">
        <f>IF(OR($C476="",AA$3="",'5.工程集計'!$I476=0),"",IF(AA$4="均一配賦",AA$3/'5.工程集計'!$C$4/'5.工程集計'!$I476,IF(AA$4="減価償却費",AA$3*'5.工程集計'!$E476/'5.工程集計'!$I476)))</f>
        <v/>
      </c>
    </row>
    <row r="477" spans="2:27" ht="21.75" customHeight="1">
      <c r="B477" s="14" t="str">
        <f>IF('3.工程情報'!B477="","",'3.工程情報'!B477)</f>
        <v/>
      </c>
      <c r="C477" s="14" t="str">
        <f>IF('3.工程情報'!C477="","",'3.工程情報'!C477)</f>
        <v/>
      </c>
      <c r="D477" s="193" t="str">
        <f t="shared" si="15"/>
        <v/>
      </c>
      <c r="E477" s="193" t="str">
        <f t="shared" si="16"/>
        <v/>
      </c>
      <c r="F477" s="105" t="str">
        <f>IF($C477="","",'3.工程情報'!$H477/'5.工程集計'!$H477)</f>
        <v/>
      </c>
      <c r="G477" s="105" t="str">
        <f>IF(OR($C477="",G$3="",'5.工程集計'!$H477=0),"",IF(G$4="均一配賦",G$3/'5.工程集計'!$C$4/'5.工程集計'!$H477,IF(G$4="減価償却費",G$3*'5.工程集計'!$E477/'5.工程集計'!$H477)))</f>
        <v/>
      </c>
      <c r="H477" s="105" t="str">
        <f>IF($C477="","",'5.工程集計'!D477/'5.工程集計'!I477)</f>
        <v/>
      </c>
      <c r="I477" s="105" t="str">
        <f>IF(OR($C477="",I$3="",'5.工程集計'!$I477=0),"",IF(I$4="均一配賦",I$3/'5.工程集計'!$C$4/'5.工程集計'!$I477,IF(I$4="減価償却費",I$3*'5.工程集計'!$E477/'5.工程集計'!$I477)))</f>
        <v/>
      </c>
      <c r="J477" s="106" t="str">
        <f>IF($C477="","",$J$3*'5.工程集計'!G477/'5.工程集計'!I477)</f>
        <v/>
      </c>
      <c r="K477" s="105" t="str">
        <f>IF($C477="","",'3.工程情報'!I477/'5.工程集計'!I477)</f>
        <v/>
      </c>
      <c r="L477" s="105" t="str">
        <f>IF($C477="","",'3.工程情報'!J477/'5.工程集計'!I477)</f>
        <v/>
      </c>
      <c r="M477" s="105" t="str">
        <f>IF($C477="","",'3.工程情報'!K477/'5.工程集計'!I477)</f>
        <v/>
      </c>
      <c r="N477" s="105" t="str">
        <f>IF($C477="","",'3.工程情報'!L477/'5.工程集計'!I477)</f>
        <v/>
      </c>
      <c r="O477" s="105" t="str">
        <f>IF($C477="","",'3.工程情報'!M477/'5.工程集計'!I477)</f>
        <v/>
      </c>
      <c r="P477" s="105" t="str">
        <f>IF(OR($C477="",P$3="",'5.工程集計'!$I477=0),"",IF(P$4="均一配賦",P$3/'5.工程集計'!$C$4/'5.工程集計'!$I477,IF(P$4="減価償却費",P$3*'5.工程集計'!$E477/'5.工程集計'!$I477)))</f>
        <v/>
      </c>
      <c r="Q477" s="105" t="str">
        <f>IF(OR($C477="",Q$3="",'5.工程集計'!$I477=0),"",IF(Q$4="均一配賦",Q$3/'5.工程集計'!$C$4/'5.工程集計'!$I477,IF(Q$4="減価償却費",Q$3*'5.工程集計'!$E477/'5.工程集計'!$I477)))</f>
        <v/>
      </c>
      <c r="R477" s="105" t="str">
        <f>IF(OR($C477="",R$3="",'5.工程集計'!$I477=0),"",IF(R$4="均一配賦",R$3/'5.工程集計'!$C$4/'5.工程集計'!$I477,IF(R$4="減価償却費",R$3*'5.工程集計'!$E477/'5.工程集計'!$I477)))</f>
        <v/>
      </c>
      <c r="S477" s="105" t="str">
        <f>IF(OR($C477="",S$3="",'5.工程集計'!$I477=0),"",IF(S$4="均一配賦",S$3/'5.工程集計'!$C$4/'5.工程集計'!$I477,IF(S$4="減価償却費",S$3*'5.工程集計'!$E477/'5.工程集計'!$I477)))</f>
        <v/>
      </c>
      <c r="T477" s="105" t="str">
        <f>IF(OR($C477="",T$3="",'5.工程集計'!$I477=0),"",IF(T$4="均一配賦",T$3/'5.工程集計'!$C$4/'5.工程集計'!$I477,IF(T$4="減価償却費",T$3*'5.工程集計'!$E477/'5.工程集計'!$I477)))</f>
        <v/>
      </c>
      <c r="U477" s="105" t="str">
        <f>IF(OR($C477="",U$3="",'5.工程集計'!$I477=0),"",IF(U$4="均一配賦",U$3/'5.工程集計'!$C$4/'5.工程集計'!$I477,IF(U$4="減価償却費",U$3*'5.工程集計'!$E477/'5.工程集計'!$I477)))</f>
        <v/>
      </c>
      <c r="V477" s="105" t="str">
        <f>IF(OR($C477="",V$3="",'5.工程集計'!$I477=0),"",IF(V$4="均一配賦",V$3/'5.工程集計'!$C$4/'5.工程集計'!$I477,IF(V$4="減価償却費",V$3*'5.工程集計'!$E477/'5.工程集計'!$I477)))</f>
        <v/>
      </c>
      <c r="W477" s="105" t="str">
        <f>IF(OR($C477="",W$3="",'5.工程集計'!$I477=0),"",IF(W$4="均一配賦",W$3/'5.工程集計'!$C$4/'5.工程集計'!$I477,IF(W$4="減価償却費",W$3*'5.工程集計'!$E477/'5.工程集計'!$I477)))</f>
        <v/>
      </c>
      <c r="X477" s="105" t="str">
        <f>IF(OR($C477="",X$3="",'5.工程集計'!$I477=0),"",IF(X$4="均一配賦",X$3/'5.工程集計'!$C$4/'5.工程集計'!$I477,IF(X$4="減価償却費",X$3*'5.工程集計'!$E477/'5.工程集計'!$I477)))</f>
        <v/>
      </c>
      <c r="Y477" s="105" t="str">
        <f>IF(OR($C477="",Y$3="",'5.工程集計'!$I477=0),"",IF(Y$4="均一配賦",Y$3/'5.工程集計'!$C$4/'5.工程集計'!$I477,IF(Y$4="減価償却費",Y$3*'5.工程集計'!$E477/'5.工程集計'!$I477)))</f>
        <v/>
      </c>
      <c r="Z477" s="105" t="str">
        <f>IF(OR($C477="",Z$3="",'5.工程集計'!$I477=0),"",IF(Z$4="均一配賦",Z$3/'5.工程集計'!$C$4/'5.工程集計'!$I477,IF(Z$4="減価償却費",Z$3*'5.工程集計'!$E477/'5.工程集計'!$I477)))</f>
        <v/>
      </c>
      <c r="AA477" s="105" t="str">
        <f>IF(OR($C477="",AA$3="",'5.工程集計'!$I477=0),"",IF(AA$4="均一配賦",AA$3/'5.工程集計'!$C$4/'5.工程集計'!$I477,IF(AA$4="減価償却費",AA$3*'5.工程集計'!$E477/'5.工程集計'!$I477)))</f>
        <v/>
      </c>
    </row>
    <row r="478" spans="2:27" ht="21.75" customHeight="1">
      <c r="B478" s="14" t="str">
        <f>IF('3.工程情報'!B478="","",'3.工程情報'!B478)</f>
        <v/>
      </c>
      <c r="C478" s="14" t="str">
        <f>IF('3.工程情報'!C478="","",'3.工程情報'!C478)</f>
        <v/>
      </c>
      <c r="D478" s="193" t="str">
        <f t="shared" si="15"/>
        <v/>
      </c>
      <c r="E478" s="193" t="str">
        <f t="shared" si="16"/>
        <v/>
      </c>
      <c r="F478" s="105" t="str">
        <f>IF($C478="","",'3.工程情報'!$H478/'5.工程集計'!$H478)</f>
        <v/>
      </c>
      <c r="G478" s="105" t="str">
        <f>IF(OR($C478="",G$3="",'5.工程集計'!$H478=0),"",IF(G$4="均一配賦",G$3/'5.工程集計'!$C$4/'5.工程集計'!$H478,IF(G$4="減価償却費",G$3*'5.工程集計'!$E478/'5.工程集計'!$H478)))</f>
        <v/>
      </c>
      <c r="H478" s="105" t="str">
        <f>IF($C478="","",'5.工程集計'!D478/'5.工程集計'!I478)</f>
        <v/>
      </c>
      <c r="I478" s="105" t="str">
        <f>IF(OR($C478="",I$3="",'5.工程集計'!$I478=0),"",IF(I$4="均一配賦",I$3/'5.工程集計'!$C$4/'5.工程集計'!$I478,IF(I$4="減価償却費",I$3*'5.工程集計'!$E478/'5.工程集計'!$I478)))</f>
        <v/>
      </c>
      <c r="J478" s="106" t="str">
        <f>IF($C478="","",$J$3*'5.工程集計'!G478/'5.工程集計'!I478)</f>
        <v/>
      </c>
      <c r="K478" s="105" t="str">
        <f>IF($C478="","",'3.工程情報'!I478/'5.工程集計'!I478)</f>
        <v/>
      </c>
      <c r="L478" s="105" t="str">
        <f>IF($C478="","",'3.工程情報'!J478/'5.工程集計'!I478)</f>
        <v/>
      </c>
      <c r="M478" s="105" t="str">
        <f>IF($C478="","",'3.工程情報'!K478/'5.工程集計'!I478)</f>
        <v/>
      </c>
      <c r="N478" s="105" t="str">
        <f>IF($C478="","",'3.工程情報'!L478/'5.工程集計'!I478)</f>
        <v/>
      </c>
      <c r="O478" s="105" t="str">
        <f>IF($C478="","",'3.工程情報'!M478/'5.工程集計'!I478)</f>
        <v/>
      </c>
      <c r="P478" s="105" t="str">
        <f>IF(OR($C478="",P$3="",'5.工程集計'!$I478=0),"",IF(P$4="均一配賦",P$3/'5.工程集計'!$C$4/'5.工程集計'!$I478,IF(P$4="減価償却費",P$3*'5.工程集計'!$E478/'5.工程集計'!$I478)))</f>
        <v/>
      </c>
      <c r="Q478" s="105" t="str">
        <f>IF(OR($C478="",Q$3="",'5.工程集計'!$I478=0),"",IF(Q$4="均一配賦",Q$3/'5.工程集計'!$C$4/'5.工程集計'!$I478,IF(Q$4="減価償却費",Q$3*'5.工程集計'!$E478/'5.工程集計'!$I478)))</f>
        <v/>
      </c>
      <c r="R478" s="105" t="str">
        <f>IF(OR($C478="",R$3="",'5.工程集計'!$I478=0),"",IF(R$4="均一配賦",R$3/'5.工程集計'!$C$4/'5.工程集計'!$I478,IF(R$4="減価償却費",R$3*'5.工程集計'!$E478/'5.工程集計'!$I478)))</f>
        <v/>
      </c>
      <c r="S478" s="105" t="str">
        <f>IF(OR($C478="",S$3="",'5.工程集計'!$I478=0),"",IF(S$4="均一配賦",S$3/'5.工程集計'!$C$4/'5.工程集計'!$I478,IF(S$4="減価償却費",S$3*'5.工程集計'!$E478/'5.工程集計'!$I478)))</f>
        <v/>
      </c>
      <c r="T478" s="105" t="str">
        <f>IF(OR($C478="",T$3="",'5.工程集計'!$I478=0),"",IF(T$4="均一配賦",T$3/'5.工程集計'!$C$4/'5.工程集計'!$I478,IF(T$4="減価償却費",T$3*'5.工程集計'!$E478/'5.工程集計'!$I478)))</f>
        <v/>
      </c>
      <c r="U478" s="105" t="str">
        <f>IF(OR($C478="",U$3="",'5.工程集計'!$I478=0),"",IF(U$4="均一配賦",U$3/'5.工程集計'!$C$4/'5.工程集計'!$I478,IF(U$4="減価償却費",U$3*'5.工程集計'!$E478/'5.工程集計'!$I478)))</f>
        <v/>
      </c>
      <c r="V478" s="105" t="str">
        <f>IF(OR($C478="",V$3="",'5.工程集計'!$I478=0),"",IF(V$4="均一配賦",V$3/'5.工程集計'!$C$4/'5.工程集計'!$I478,IF(V$4="減価償却費",V$3*'5.工程集計'!$E478/'5.工程集計'!$I478)))</f>
        <v/>
      </c>
      <c r="W478" s="105" t="str">
        <f>IF(OR($C478="",W$3="",'5.工程集計'!$I478=0),"",IF(W$4="均一配賦",W$3/'5.工程集計'!$C$4/'5.工程集計'!$I478,IF(W$4="減価償却費",W$3*'5.工程集計'!$E478/'5.工程集計'!$I478)))</f>
        <v/>
      </c>
      <c r="X478" s="105" t="str">
        <f>IF(OR($C478="",X$3="",'5.工程集計'!$I478=0),"",IF(X$4="均一配賦",X$3/'5.工程集計'!$C$4/'5.工程集計'!$I478,IF(X$4="減価償却費",X$3*'5.工程集計'!$E478/'5.工程集計'!$I478)))</f>
        <v/>
      </c>
      <c r="Y478" s="105" t="str">
        <f>IF(OR($C478="",Y$3="",'5.工程集計'!$I478=0),"",IF(Y$4="均一配賦",Y$3/'5.工程集計'!$C$4/'5.工程集計'!$I478,IF(Y$4="減価償却費",Y$3*'5.工程集計'!$E478/'5.工程集計'!$I478)))</f>
        <v/>
      </c>
      <c r="Z478" s="105" t="str">
        <f>IF(OR($C478="",Z$3="",'5.工程集計'!$I478=0),"",IF(Z$4="均一配賦",Z$3/'5.工程集計'!$C$4/'5.工程集計'!$I478,IF(Z$4="減価償却費",Z$3*'5.工程集計'!$E478/'5.工程集計'!$I478)))</f>
        <v/>
      </c>
      <c r="AA478" s="105" t="str">
        <f>IF(OR($C478="",AA$3="",'5.工程集計'!$I478=0),"",IF(AA$4="均一配賦",AA$3/'5.工程集計'!$C$4/'5.工程集計'!$I478,IF(AA$4="減価償却費",AA$3*'5.工程集計'!$E478/'5.工程集計'!$I478)))</f>
        <v/>
      </c>
    </row>
    <row r="479" spans="2:27" ht="21.75" customHeight="1">
      <c r="B479" s="14" t="str">
        <f>IF('3.工程情報'!B479="","",'3.工程情報'!B479)</f>
        <v/>
      </c>
      <c r="C479" s="14" t="str">
        <f>IF('3.工程情報'!C479="","",'3.工程情報'!C479)</f>
        <v/>
      </c>
      <c r="D479" s="193" t="str">
        <f t="shared" si="15"/>
        <v/>
      </c>
      <c r="E479" s="193" t="str">
        <f t="shared" si="16"/>
        <v/>
      </c>
      <c r="F479" s="105" t="str">
        <f>IF($C479="","",'3.工程情報'!$H479/'5.工程集計'!$H479)</f>
        <v/>
      </c>
      <c r="G479" s="105" t="str">
        <f>IF(OR($C479="",G$3="",'5.工程集計'!$H479=0),"",IF(G$4="均一配賦",G$3/'5.工程集計'!$C$4/'5.工程集計'!$H479,IF(G$4="減価償却費",G$3*'5.工程集計'!$E479/'5.工程集計'!$H479)))</f>
        <v/>
      </c>
      <c r="H479" s="105" t="str">
        <f>IF($C479="","",'5.工程集計'!D479/'5.工程集計'!I479)</f>
        <v/>
      </c>
      <c r="I479" s="105" t="str">
        <f>IF(OR($C479="",I$3="",'5.工程集計'!$I479=0),"",IF(I$4="均一配賦",I$3/'5.工程集計'!$C$4/'5.工程集計'!$I479,IF(I$4="減価償却費",I$3*'5.工程集計'!$E479/'5.工程集計'!$I479)))</f>
        <v/>
      </c>
      <c r="J479" s="106" t="str">
        <f>IF($C479="","",$J$3*'5.工程集計'!G479/'5.工程集計'!I479)</f>
        <v/>
      </c>
      <c r="K479" s="105" t="str">
        <f>IF($C479="","",'3.工程情報'!I479/'5.工程集計'!I479)</f>
        <v/>
      </c>
      <c r="L479" s="105" t="str">
        <f>IF($C479="","",'3.工程情報'!J479/'5.工程集計'!I479)</f>
        <v/>
      </c>
      <c r="M479" s="105" t="str">
        <f>IF($C479="","",'3.工程情報'!K479/'5.工程集計'!I479)</f>
        <v/>
      </c>
      <c r="N479" s="105" t="str">
        <f>IF($C479="","",'3.工程情報'!L479/'5.工程集計'!I479)</f>
        <v/>
      </c>
      <c r="O479" s="105" t="str">
        <f>IF($C479="","",'3.工程情報'!M479/'5.工程集計'!I479)</f>
        <v/>
      </c>
      <c r="P479" s="105" t="str">
        <f>IF(OR($C479="",P$3="",'5.工程集計'!$I479=0),"",IF(P$4="均一配賦",P$3/'5.工程集計'!$C$4/'5.工程集計'!$I479,IF(P$4="減価償却費",P$3*'5.工程集計'!$E479/'5.工程集計'!$I479)))</f>
        <v/>
      </c>
      <c r="Q479" s="105" t="str">
        <f>IF(OR($C479="",Q$3="",'5.工程集計'!$I479=0),"",IF(Q$4="均一配賦",Q$3/'5.工程集計'!$C$4/'5.工程集計'!$I479,IF(Q$4="減価償却費",Q$3*'5.工程集計'!$E479/'5.工程集計'!$I479)))</f>
        <v/>
      </c>
      <c r="R479" s="105" t="str">
        <f>IF(OR($C479="",R$3="",'5.工程集計'!$I479=0),"",IF(R$4="均一配賦",R$3/'5.工程集計'!$C$4/'5.工程集計'!$I479,IF(R$4="減価償却費",R$3*'5.工程集計'!$E479/'5.工程集計'!$I479)))</f>
        <v/>
      </c>
      <c r="S479" s="105" t="str">
        <f>IF(OR($C479="",S$3="",'5.工程集計'!$I479=0),"",IF(S$4="均一配賦",S$3/'5.工程集計'!$C$4/'5.工程集計'!$I479,IF(S$4="減価償却費",S$3*'5.工程集計'!$E479/'5.工程集計'!$I479)))</f>
        <v/>
      </c>
      <c r="T479" s="105" t="str">
        <f>IF(OR($C479="",T$3="",'5.工程集計'!$I479=0),"",IF(T$4="均一配賦",T$3/'5.工程集計'!$C$4/'5.工程集計'!$I479,IF(T$4="減価償却費",T$3*'5.工程集計'!$E479/'5.工程集計'!$I479)))</f>
        <v/>
      </c>
      <c r="U479" s="105" t="str">
        <f>IF(OR($C479="",U$3="",'5.工程集計'!$I479=0),"",IF(U$4="均一配賦",U$3/'5.工程集計'!$C$4/'5.工程集計'!$I479,IF(U$4="減価償却費",U$3*'5.工程集計'!$E479/'5.工程集計'!$I479)))</f>
        <v/>
      </c>
      <c r="V479" s="105" t="str">
        <f>IF(OR($C479="",V$3="",'5.工程集計'!$I479=0),"",IF(V$4="均一配賦",V$3/'5.工程集計'!$C$4/'5.工程集計'!$I479,IF(V$4="減価償却費",V$3*'5.工程集計'!$E479/'5.工程集計'!$I479)))</f>
        <v/>
      </c>
      <c r="W479" s="105" t="str">
        <f>IF(OR($C479="",W$3="",'5.工程集計'!$I479=0),"",IF(W$4="均一配賦",W$3/'5.工程集計'!$C$4/'5.工程集計'!$I479,IF(W$4="減価償却費",W$3*'5.工程集計'!$E479/'5.工程集計'!$I479)))</f>
        <v/>
      </c>
      <c r="X479" s="105" t="str">
        <f>IF(OR($C479="",X$3="",'5.工程集計'!$I479=0),"",IF(X$4="均一配賦",X$3/'5.工程集計'!$C$4/'5.工程集計'!$I479,IF(X$4="減価償却費",X$3*'5.工程集計'!$E479/'5.工程集計'!$I479)))</f>
        <v/>
      </c>
      <c r="Y479" s="105" t="str">
        <f>IF(OR($C479="",Y$3="",'5.工程集計'!$I479=0),"",IF(Y$4="均一配賦",Y$3/'5.工程集計'!$C$4/'5.工程集計'!$I479,IF(Y$4="減価償却費",Y$3*'5.工程集計'!$E479/'5.工程集計'!$I479)))</f>
        <v/>
      </c>
      <c r="Z479" s="105" t="str">
        <f>IF(OR($C479="",Z$3="",'5.工程集計'!$I479=0),"",IF(Z$4="均一配賦",Z$3/'5.工程集計'!$C$4/'5.工程集計'!$I479,IF(Z$4="減価償却費",Z$3*'5.工程集計'!$E479/'5.工程集計'!$I479)))</f>
        <v/>
      </c>
      <c r="AA479" s="105" t="str">
        <f>IF(OR($C479="",AA$3="",'5.工程集計'!$I479=0),"",IF(AA$4="均一配賦",AA$3/'5.工程集計'!$C$4/'5.工程集計'!$I479,IF(AA$4="減価償却費",AA$3*'5.工程集計'!$E479/'5.工程集計'!$I479)))</f>
        <v/>
      </c>
    </row>
    <row r="480" spans="2:27" ht="21.75" customHeight="1">
      <c r="B480" s="14" t="str">
        <f>IF('3.工程情報'!B480="","",'3.工程情報'!B480)</f>
        <v/>
      </c>
      <c r="C480" s="14" t="str">
        <f>IF('3.工程情報'!C480="","",'3.工程情報'!C480)</f>
        <v/>
      </c>
      <c r="D480" s="193" t="str">
        <f t="shared" si="15"/>
        <v/>
      </c>
      <c r="E480" s="193" t="str">
        <f t="shared" si="16"/>
        <v/>
      </c>
      <c r="F480" s="105" t="str">
        <f>IF($C480="","",'3.工程情報'!$H480/'5.工程集計'!$H480)</f>
        <v/>
      </c>
      <c r="G480" s="105" t="str">
        <f>IF(OR($C480="",G$3="",'5.工程集計'!$H480=0),"",IF(G$4="均一配賦",G$3/'5.工程集計'!$C$4/'5.工程集計'!$H480,IF(G$4="減価償却費",G$3*'5.工程集計'!$E480/'5.工程集計'!$H480)))</f>
        <v/>
      </c>
      <c r="H480" s="105" t="str">
        <f>IF($C480="","",'5.工程集計'!D480/'5.工程集計'!I480)</f>
        <v/>
      </c>
      <c r="I480" s="105" t="str">
        <f>IF(OR($C480="",I$3="",'5.工程集計'!$I480=0),"",IF(I$4="均一配賦",I$3/'5.工程集計'!$C$4/'5.工程集計'!$I480,IF(I$4="減価償却費",I$3*'5.工程集計'!$E480/'5.工程集計'!$I480)))</f>
        <v/>
      </c>
      <c r="J480" s="106" t="str">
        <f>IF($C480="","",$J$3*'5.工程集計'!G480/'5.工程集計'!I480)</f>
        <v/>
      </c>
      <c r="K480" s="105" t="str">
        <f>IF($C480="","",'3.工程情報'!I480/'5.工程集計'!I480)</f>
        <v/>
      </c>
      <c r="L480" s="105" t="str">
        <f>IF($C480="","",'3.工程情報'!J480/'5.工程集計'!I480)</f>
        <v/>
      </c>
      <c r="M480" s="105" t="str">
        <f>IF($C480="","",'3.工程情報'!K480/'5.工程集計'!I480)</f>
        <v/>
      </c>
      <c r="N480" s="105" t="str">
        <f>IF($C480="","",'3.工程情報'!L480/'5.工程集計'!I480)</f>
        <v/>
      </c>
      <c r="O480" s="105" t="str">
        <f>IF($C480="","",'3.工程情報'!M480/'5.工程集計'!I480)</f>
        <v/>
      </c>
      <c r="P480" s="105" t="str">
        <f>IF(OR($C480="",P$3="",'5.工程集計'!$I480=0),"",IF(P$4="均一配賦",P$3/'5.工程集計'!$C$4/'5.工程集計'!$I480,IF(P$4="減価償却費",P$3*'5.工程集計'!$E480/'5.工程集計'!$I480)))</f>
        <v/>
      </c>
      <c r="Q480" s="105" t="str">
        <f>IF(OR($C480="",Q$3="",'5.工程集計'!$I480=0),"",IF(Q$4="均一配賦",Q$3/'5.工程集計'!$C$4/'5.工程集計'!$I480,IF(Q$4="減価償却費",Q$3*'5.工程集計'!$E480/'5.工程集計'!$I480)))</f>
        <v/>
      </c>
      <c r="R480" s="105" t="str">
        <f>IF(OR($C480="",R$3="",'5.工程集計'!$I480=0),"",IF(R$4="均一配賦",R$3/'5.工程集計'!$C$4/'5.工程集計'!$I480,IF(R$4="減価償却費",R$3*'5.工程集計'!$E480/'5.工程集計'!$I480)))</f>
        <v/>
      </c>
      <c r="S480" s="105" t="str">
        <f>IF(OR($C480="",S$3="",'5.工程集計'!$I480=0),"",IF(S$4="均一配賦",S$3/'5.工程集計'!$C$4/'5.工程集計'!$I480,IF(S$4="減価償却費",S$3*'5.工程集計'!$E480/'5.工程集計'!$I480)))</f>
        <v/>
      </c>
      <c r="T480" s="105" t="str">
        <f>IF(OR($C480="",T$3="",'5.工程集計'!$I480=0),"",IF(T$4="均一配賦",T$3/'5.工程集計'!$C$4/'5.工程集計'!$I480,IF(T$4="減価償却費",T$3*'5.工程集計'!$E480/'5.工程集計'!$I480)))</f>
        <v/>
      </c>
      <c r="U480" s="105" t="str">
        <f>IF(OR($C480="",U$3="",'5.工程集計'!$I480=0),"",IF(U$4="均一配賦",U$3/'5.工程集計'!$C$4/'5.工程集計'!$I480,IF(U$4="減価償却費",U$3*'5.工程集計'!$E480/'5.工程集計'!$I480)))</f>
        <v/>
      </c>
      <c r="V480" s="105" t="str">
        <f>IF(OR($C480="",V$3="",'5.工程集計'!$I480=0),"",IF(V$4="均一配賦",V$3/'5.工程集計'!$C$4/'5.工程集計'!$I480,IF(V$4="減価償却費",V$3*'5.工程集計'!$E480/'5.工程集計'!$I480)))</f>
        <v/>
      </c>
      <c r="W480" s="105" t="str">
        <f>IF(OR($C480="",W$3="",'5.工程集計'!$I480=0),"",IF(W$4="均一配賦",W$3/'5.工程集計'!$C$4/'5.工程集計'!$I480,IF(W$4="減価償却費",W$3*'5.工程集計'!$E480/'5.工程集計'!$I480)))</f>
        <v/>
      </c>
      <c r="X480" s="105" t="str">
        <f>IF(OR($C480="",X$3="",'5.工程集計'!$I480=0),"",IF(X$4="均一配賦",X$3/'5.工程集計'!$C$4/'5.工程集計'!$I480,IF(X$4="減価償却費",X$3*'5.工程集計'!$E480/'5.工程集計'!$I480)))</f>
        <v/>
      </c>
      <c r="Y480" s="105" t="str">
        <f>IF(OR($C480="",Y$3="",'5.工程集計'!$I480=0),"",IF(Y$4="均一配賦",Y$3/'5.工程集計'!$C$4/'5.工程集計'!$I480,IF(Y$4="減価償却費",Y$3*'5.工程集計'!$E480/'5.工程集計'!$I480)))</f>
        <v/>
      </c>
      <c r="Z480" s="105" t="str">
        <f>IF(OR($C480="",Z$3="",'5.工程集計'!$I480=0),"",IF(Z$4="均一配賦",Z$3/'5.工程集計'!$C$4/'5.工程集計'!$I480,IF(Z$4="減価償却費",Z$3*'5.工程集計'!$E480/'5.工程集計'!$I480)))</f>
        <v/>
      </c>
      <c r="AA480" s="105" t="str">
        <f>IF(OR($C480="",AA$3="",'5.工程集計'!$I480=0),"",IF(AA$4="均一配賦",AA$3/'5.工程集計'!$C$4/'5.工程集計'!$I480,IF(AA$4="減価償却費",AA$3*'5.工程集計'!$E480/'5.工程集計'!$I480)))</f>
        <v/>
      </c>
    </row>
    <row r="481" spans="2:27" ht="21.75" customHeight="1">
      <c r="B481" s="14" t="str">
        <f>IF('3.工程情報'!B481="","",'3.工程情報'!B481)</f>
        <v/>
      </c>
      <c r="C481" s="14" t="str">
        <f>IF('3.工程情報'!C481="","",'3.工程情報'!C481)</f>
        <v/>
      </c>
      <c r="D481" s="193" t="str">
        <f t="shared" si="15"/>
        <v/>
      </c>
      <c r="E481" s="193" t="str">
        <f t="shared" si="16"/>
        <v/>
      </c>
      <c r="F481" s="105" t="str">
        <f>IF($C481="","",'3.工程情報'!$H481/'5.工程集計'!$H481)</f>
        <v/>
      </c>
      <c r="G481" s="105" t="str">
        <f>IF(OR($C481="",G$3="",'5.工程集計'!$H481=0),"",IF(G$4="均一配賦",G$3/'5.工程集計'!$C$4/'5.工程集計'!$H481,IF(G$4="減価償却費",G$3*'5.工程集計'!$E481/'5.工程集計'!$H481)))</f>
        <v/>
      </c>
      <c r="H481" s="105" t="str">
        <f>IF($C481="","",'5.工程集計'!D481/'5.工程集計'!I481)</f>
        <v/>
      </c>
      <c r="I481" s="105" t="str">
        <f>IF(OR($C481="",I$3="",'5.工程集計'!$I481=0),"",IF(I$4="均一配賦",I$3/'5.工程集計'!$C$4/'5.工程集計'!$I481,IF(I$4="減価償却費",I$3*'5.工程集計'!$E481/'5.工程集計'!$I481)))</f>
        <v/>
      </c>
      <c r="J481" s="106" t="str">
        <f>IF($C481="","",$J$3*'5.工程集計'!G481/'5.工程集計'!I481)</f>
        <v/>
      </c>
      <c r="K481" s="105" t="str">
        <f>IF($C481="","",'3.工程情報'!I481/'5.工程集計'!I481)</f>
        <v/>
      </c>
      <c r="L481" s="105" t="str">
        <f>IF($C481="","",'3.工程情報'!J481/'5.工程集計'!I481)</f>
        <v/>
      </c>
      <c r="M481" s="105" t="str">
        <f>IF($C481="","",'3.工程情報'!K481/'5.工程集計'!I481)</f>
        <v/>
      </c>
      <c r="N481" s="105" t="str">
        <f>IF($C481="","",'3.工程情報'!L481/'5.工程集計'!I481)</f>
        <v/>
      </c>
      <c r="O481" s="105" t="str">
        <f>IF($C481="","",'3.工程情報'!M481/'5.工程集計'!I481)</f>
        <v/>
      </c>
      <c r="P481" s="105" t="str">
        <f>IF(OR($C481="",P$3="",'5.工程集計'!$I481=0),"",IF(P$4="均一配賦",P$3/'5.工程集計'!$C$4/'5.工程集計'!$I481,IF(P$4="減価償却費",P$3*'5.工程集計'!$E481/'5.工程集計'!$I481)))</f>
        <v/>
      </c>
      <c r="Q481" s="105" t="str">
        <f>IF(OR($C481="",Q$3="",'5.工程集計'!$I481=0),"",IF(Q$4="均一配賦",Q$3/'5.工程集計'!$C$4/'5.工程集計'!$I481,IF(Q$4="減価償却費",Q$3*'5.工程集計'!$E481/'5.工程集計'!$I481)))</f>
        <v/>
      </c>
      <c r="R481" s="105" t="str">
        <f>IF(OR($C481="",R$3="",'5.工程集計'!$I481=0),"",IF(R$4="均一配賦",R$3/'5.工程集計'!$C$4/'5.工程集計'!$I481,IF(R$4="減価償却費",R$3*'5.工程集計'!$E481/'5.工程集計'!$I481)))</f>
        <v/>
      </c>
      <c r="S481" s="105" t="str">
        <f>IF(OR($C481="",S$3="",'5.工程集計'!$I481=0),"",IF(S$4="均一配賦",S$3/'5.工程集計'!$C$4/'5.工程集計'!$I481,IF(S$4="減価償却費",S$3*'5.工程集計'!$E481/'5.工程集計'!$I481)))</f>
        <v/>
      </c>
      <c r="T481" s="105" t="str">
        <f>IF(OR($C481="",T$3="",'5.工程集計'!$I481=0),"",IF(T$4="均一配賦",T$3/'5.工程集計'!$C$4/'5.工程集計'!$I481,IF(T$4="減価償却費",T$3*'5.工程集計'!$E481/'5.工程集計'!$I481)))</f>
        <v/>
      </c>
      <c r="U481" s="105" t="str">
        <f>IF(OR($C481="",U$3="",'5.工程集計'!$I481=0),"",IF(U$4="均一配賦",U$3/'5.工程集計'!$C$4/'5.工程集計'!$I481,IF(U$4="減価償却費",U$3*'5.工程集計'!$E481/'5.工程集計'!$I481)))</f>
        <v/>
      </c>
      <c r="V481" s="105" t="str">
        <f>IF(OR($C481="",V$3="",'5.工程集計'!$I481=0),"",IF(V$4="均一配賦",V$3/'5.工程集計'!$C$4/'5.工程集計'!$I481,IF(V$4="減価償却費",V$3*'5.工程集計'!$E481/'5.工程集計'!$I481)))</f>
        <v/>
      </c>
      <c r="W481" s="105" t="str">
        <f>IF(OR($C481="",W$3="",'5.工程集計'!$I481=0),"",IF(W$4="均一配賦",W$3/'5.工程集計'!$C$4/'5.工程集計'!$I481,IF(W$4="減価償却費",W$3*'5.工程集計'!$E481/'5.工程集計'!$I481)))</f>
        <v/>
      </c>
      <c r="X481" s="105" t="str">
        <f>IF(OR($C481="",X$3="",'5.工程集計'!$I481=0),"",IF(X$4="均一配賦",X$3/'5.工程集計'!$C$4/'5.工程集計'!$I481,IF(X$4="減価償却費",X$3*'5.工程集計'!$E481/'5.工程集計'!$I481)))</f>
        <v/>
      </c>
      <c r="Y481" s="105" t="str">
        <f>IF(OR($C481="",Y$3="",'5.工程集計'!$I481=0),"",IF(Y$4="均一配賦",Y$3/'5.工程集計'!$C$4/'5.工程集計'!$I481,IF(Y$4="減価償却費",Y$3*'5.工程集計'!$E481/'5.工程集計'!$I481)))</f>
        <v/>
      </c>
      <c r="Z481" s="105" t="str">
        <f>IF(OR($C481="",Z$3="",'5.工程集計'!$I481=0),"",IF(Z$4="均一配賦",Z$3/'5.工程集計'!$C$4/'5.工程集計'!$I481,IF(Z$4="減価償却費",Z$3*'5.工程集計'!$E481/'5.工程集計'!$I481)))</f>
        <v/>
      </c>
      <c r="AA481" s="105" t="str">
        <f>IF(OR($C481="",AA$3="",'5.工程集計'!$I481=0),"",IF(AA$4="均一配賦",AA$3/'5.工程集計'!$C$4/'5.工程集計'!$I481,IF(AA$4="減価償却費",AA$3*'5.工程集計'!$E481/'5.工程集計'!$I481)))</f>
        <v/>
      </c>
    </row>
    <row r="482" spans="2:27" ht="21.75" customHeight="1">
      <c r="B482" s="14" t="str">
        <f>IF('3.工程情報'!B482="","",'3.工程情報'!B482)</f>
        <v/>
      </c>
      <c r="C482" s="14" t="str">
        <f>IF('3.工程情報'!C482="","",'3.工程情報'!C482)</f>
        <v/>
      </c>
      <c r="D482" s="193" t="str">
        <f t="shared" si="15"/>
        <v/>
      </c>
      <c r="E482" s="193" t="str">
        <f t="shared" si="16"/>
        <v/>
      </c>
      <c r="F482" s="105" t="str">
        <f>IF($C482="","",'3.工程情報'!$H482/'5.工程集計'!$H482)</f>
        <v/>
      </c>
      <c r="G482" s="105" t="str">
        <f>IF(OR($C482="",G$3="",'5.工程集計'!$H482=0),"",IF(G$4="均一配賦",G$3/'5.工程集計'!$C$4/'5.工程集計'!$H482,IF(G$4="減価償却費",G$3*'5.工程集計'!$E482/'5.工程集計'!$H482)))</f>
        <v/>
      </c>
      <c r="H482" s="105" t="str">
        <f>IF($C482="","",'5.工程集計'!D482/'5.工程集計'!I482)</f>
        <v/>
      </c>
      <c r="I482" s="105" t="str">
        <f>IF(OR($C482="",I$3="",'5.工程集計'!$I482=0),"",IF(I$4="均一配賦",I$3/'5.工程集計'!$C$4/'5.工程集計'!$I482,IF(I$4="減価償却費",I$3*'5.工程集計'!$E482/'5.工程集計'!$I482)))</f>
        <v/>
      </c>
      <c r="J482" s="106" t="str">
        <f>IF($C482="","",$J$3*'5.工程集計'!G482/'5.工程集計'!I482)</f>
        <v/>
      </c>
      <c r="K482" s="105" t="str">
        <f>IF($C482="","",'3.工程情報'!I482/'5.工程集計'!I482)</f>
        <v/>
      </c>
      <c r="L482" s="105" t="str">
        <f>IF($C482="","",'3.工程情報'!J482/'5.工程集計'!I482)</f>
        <v/>
      </c>
      <c r="M482" s="105" t="str">
        <f>IF($C482="","",'3.工程情報'!K482/'5.工程集計'!I482)</f>
        <v/>
      </c>
      <c r="N482" s="105" t="str">
        <f>IF($C482="","",'3.工程情報'!L482/'5.工程集計'!I482)</f>
        <v/>
      </c>
      <c r="O482" s="105" t="str">
        <f>IF($C482="","",'3.工程情報'!M482/'5.工程集計'!I482)</f>
        <v/>
      </c>
      <c r="P482" s="105" t="str">
        <f>IF(OR($C482="",P$3="",'5.工程集計'!$I482=0),"",IF(P$4="均一配賦",P$3/'5.工程集計'!$C$4/'5.工程集計'!$I482,IF(P$4="減価償却費",P$3*'5.工程集計'!$E482/'5.工程集計'!$I482)))</f>
        <v/>
      </c>
      <c r="Q482" s="105" t="str">
        <f>IF(OR($C482="",Q$3="",'5.工程集計'!$I482=0),"",IF(Q$4="均一配賦",Q$3/'5.工程集計'!$C$4/'5.工程集計'!$I482,IF(Q$4="減価償却費",Q$3*'5.工程集計'!$E482/'5.工程集計'!$I482)))</f>
        <v/>
      </c>
      <c r="R482" s="105" t="str">
        <f>IF(OR($C482="",R$3="",'5.工程集計'!$I482=0),"",IF(R$4="均一配賦",R$3/'5.工程集計'!$C$4/'5.工程集計'!$I482,IF(R$4="減価償却費",R$3*'5.工程集計'!$E482/'5.工程集計'!$I482)))</f>
        <v/>
      </c>
      <c r="S482" s="105" t="str">
        <f>IF(OR($C482="",S$3="",'5.工程集計'!$I482=0),"",IF(S$4="均一配賦",S$3/'5.工程集計'!$C$4/'5.工程集計'!$I482,IF(S$4="減価償却費",S$3*'5.工程集計'!$E482/'5.工程集計'!$I482)))</f>
        <v/>
      </c>
      <c r="T482" s="105" t="str">
        <f>IF(OR($C482="",T$3="",'5.工程集計'!$I482=0),"",IF(T$4="均一配賦",T$3/'5.工程集計'!$C$4/'5.工程集計'!$I482,IF(T$4="減価償却費",T$3*'5.工程集計'!$E482/'5.工程集計'!$I482)))</f>
        <v/>
      </c>
      <c r="U482" s="105" t="str">
        <f>IF(OR($C482="",U$3="",'5.工程集計'!$I482=0),"",IF(U$4="均一配賦",U$3/'5.工程集計'!$C$4/'5.工程集計'!$I482,IF(U$4="減価償却費",U$3*'5.工程集計'!$E482/'5.工程集計'!$I482)))</f>
        <v/>
      </c>
      <c r="V482" s="105" t="str">
        <f>IF(OR($C482="",V$3="",'5.工程集計'!$I482=0),"",IF(V$4="均一配賦",V$3/'5.工程集計'!$C$4/'5.工程集計'!$I482,IF(V$4="減価償却費",V$3*'5.工程集計'!$E482/'5.工程集計'!$I482)))</f>
        <v/>
      </c>
      <c r="W482" s="105" t="str">
        <f>IF(OR($C482="",W$3="",'5.工程集計'!$I482=0),"",IF(W$4="均一配賦",W$3/'5.工程集計'!$C$4/'5.工程集計'!$I482,IF(W$4="減価償却費",W$3*'5.工程集計'!$E482/'5.工程集計'!$I482)))</f>
        <v/>
      </c>
      <c r="X482" s="105" t="str">
        <f>IF(OR($C482="",X$3="",'5.工程集計'!$I482=0),"",IF(X$4="均一配賦",X$3/'5.工程集計'!$C$4/'5.工程集計'!$I482,IF(X$4="減価償却費",X$3*'5.工程集計'!$E482/'5.工程集計'!$I482)))</f>
        <v/>
      </c>
      <c r="Y482" s="105" t="str">
        <f>IF(OR($C482="",Y$3="",'5.工程集計'!$I482=0),"",IF(Y$4="均一配賦",Y$3/'5.工程集計'!$C$4/'5.工程集計'!$I482,IF(Y$4="減価償却費",Y$3*'5.工程集計'!$E482/'5.工程集計'!$I482)))</f>
        <v/>
      </c>
      <c r="Z482" s="105" t="str">
        <f>IF(OR($C482="",Z$3="",'5.工程集計'!$I482=0),"",IF(Z$4="均一配賦",Z$3/'5.工程集計'!$C$4/'5.工程集計'!$I482,IF(Z$4="減価償却費",Z$3*'5.工程集計'!$E482/'5.工程集計'!$I482)))</f>
        <v/>
      </c>
      <c r="AA482" s="105" t="str">
        <f>IF(OR($C482="",AA$3="",'5.工程集計'!$I482=0),"",IF(AA$4="均一配賦",AA$3/'5.工程集計'!$C$4/'5.工程集計'!$I482,IF(AA$4="減価償却費",AA$3*'5.工程集計'!$E482/'5.工程集計'!$I482)))</f>
        <v/>
      </c>
    </row>
    <row r="483" spans="2:27" ht="21.75" customHeight="1">
      <c r="B483" s="14" t="str">
        <f>IF('3.工程情報'!B483="","",'3.工程情報'!B483)</f>
        <v/>
      </c>
      <c r="C483" s="14" t="str">
        <f>IF('3.工程情報'!C483="","",'3.工程情報'!C483)</f>
        <v/>
      </c>
      <c r="D483" s="193" t="str">
        <f t="shared" si="15"/>
        <v/>
      </c>
      <c r="E483" s="193" t="str">
        <f t="shared" si="16"/>
        <v/>
      </c>
      <c r="F483" s="105" t="str">
        <f>IF($C483="","",'3.工程情報'!$H483/'5.工程集計'!$H483)</f>
        <v/>
      </c>
      <c r="G483" s="105" t="str">
        <f>IF(OR($C483="",G$3="",'5.工程集計'!$H483=0),"",IF(G$4="均一配賦",G$3/'5.工程集計'!$C$4/'5.工程集計'!$H483,IF(G$4="減価償却費",G$3*'5.工程集計'!$E483/'5.工程集計'!$H483)))</f>
        <v/>
      </c>
      <c r="H483" s="105" t="str">
        <f>IF($C483="","",'5.工程集計'!D483/'5.工程集計'!I483)</f>
        <v/>
      </c>
      <c r="I483" s="105" t="str">
        <f>IF(OR($C483="",I$3="",'5.工程集計'!$I483=0),"",IF(I$4="均一配賦",I$3/'5.工程集計'!$C$4/'5.工程集計'!$I483,IF(I$4="減価償却費",I$3*'5.工程集計'!$E483/'5.工程集計'!$I483)))</f>
        <v/>
      </c>
      <c r="J483" s="106" t="str">
        <f>IF($C483="","",$J$3*'5.工程集計'!G483/'5.工程集計'!I483)</f>
        <v/>
      </c>
      <c r="K483" s="105" t="str">
        <f>IF($C483="","",'3.工程情報'!I483/'5.工程集計'!I483)</f>
        <v/>
      </c>
      <c r="L483" s="105" t="str">
        <f>IF($C483="","",'3.工程情報'!J483/'5.工程集計'!I483)</f>
        <v/>
      </c>
      <c r="M483" s="105" t="str">
        <f>IF($C483="","",'3.工程情報'!K483/'5.工程集計'!I483)</f>
        <v/>
      </c>
      <c r="N483" s="105" t="str">
        <f>IF($C483="","",'3.工程情報'!L483/'5.工程集計'!I483)</f>
        <v/>
      </c>
      <c r="O483" s="105" t="str">
        <f>IF($C483="","",'3.工程情報'!M483/'5.工程集計'!I483)</f>
        <v/>
      </c>
      <c r="P483" s="105" t="str">
        <f>IF(OR($C483="",P$3="",'5.工程集計'!$I483=0),"",IF(P$4="均一配賦",P$3/'5.工程集計'!$C$4/'5.工程集計'!$I483,IF(P$4="減価償却費",P$3*'5.工程集計'!$E483/'5.工程集計'!$I483)))</f>
        <v/>
      </c>
      <c r="Q483" s="105" t="str">
        <f>IF(OR($C483="",Q$3="",'5.工程集計'!$I483=0),"",IF(Q$4="均一配賦",Q$3/'5.工程集計'!$C$4/'5.工程集計'!$I483,IF(Q$4="減価償却費",Q$3*'5.工程集計'!$E483/'5.工程集計'!$I483)))</f>
        <v/>
      </c>
      <c r="R483" s="105" t="str">
        <f>IF(OR($C483="",R$3="",'5.工程集計'!$I483=0),"",IF(R$4="均一配賦",R$3/'5.工程集計'!$C$4/'5.工程集計'!$I483,IF(R$4="減価償却費",R$3*'5.工程集計'!$E483/'5.工程集計'!$I483)))</f>
        <v/>
      </c>
      <c r="S483" s="105" t="str">
        <f>IF(OR($C483="",S$3="",'5.工程集計'!$I483=0),"",IF(S$4="均一配賦",S$3/'5.工程集計'!$C$4/'5.工程集計'!$I483,IF(S$4="減価償却費",S$3*'5.工程集計'!$E483/'5.工程集計'!$I483)))</f>
        <v/>
      </c>
      <c r="T483" s="105" t="str">
        <f>IF(OR($C483="",T$3="",'5.工程集計'!$I483=0),"",IF(T$4="均一配賦",T$3/'5.工程集計'!$C$4/'5.工程集計'!$I483,IF(T$4="減価償却費",T$3*'5.工程集計'!$E483/'5.工程集計'!$I483)))</f>
        <v/>
      </c>
      <c r="U483" s="105" t="str">
        <f>IF(OR($C483="",U$3="",'5.工程集計'!$I483=0),"",IF(U$4="均一配賦",U$3/'5.工程集計'!$C$4/'5.工程集計'!$I483,IF(U$4="減価償却費",U$3*'5.工程集計'!$E483/'5.工程集計'!$I483)))</f>
        <v/>
      </c>
      <c r="V483" s="105" t="str">
        <f>IF(OR($C483="",V$3="",'5.工程集計'!$I483=0),"",IF(V$4="均一配賦",V$3/'5.工程集計'!$C$4/'5.工程集計'!$I483,IF(V$4="減価償却費",V$3*'5.工程集計'!$E483/'5.工程集計'!$I483)))</f>
        <v/>
      </c>
      <c r="W483" s="105" t="str">
        <f>IF(OR($C483="",W$3="",'5.工程集計'!$I483=0),"",IF(W$4="均一配賦",W$3/'5.工程集計'!$C$4/'5.工程集計'!$I483,IF(W$4="減価償却費",W$3*'5.工程集計'!$E483/'5.工程集計'!$I483)))</f>
        <v/>
      </c>
      <c r="X483" s="105" t="str">
        <f>IF(OR($C483="",X$3="",'5.工程集計'!$I483=0),"",IF(X$4="均一配賦",X$3/'5.工程集計'!$C$4/'5.工程集計'!$I483,IF(X$4="減価償却費",X$3*'5.工程集計'!$E483/'5.工程集計'!$I483)))</f>
        <v/>
      </c>
      <c r="Y483" s="105" t="str">
        <f>IF(OR($C483="",Y$3="",'5.工程集計'!$I483=0),"",IF(Y$4="均一配賦",Y$3/'5.工程集計'!$C$4/'5.工程集計'!$I483,IF(Y$4="減価償却費",Y$3*'5.工程集計'!$E483/'5.工程集計'!$I483)))</f>
        <v/>
      </c>
      <c r="Z483" s="105" t="str">
        <f>IF(OR($C483="",Z$3="",'5.工程集計'!$I483=0),"",IF(Z$4="均一配賦",Z$3/'5.工程集計'!$C$4/'5.工程集計'!$I483,IF(Z$4="減価償却費",Z$3*'5.工程集計'!$E483/'5.工程集計'!$I483)))</f>
        <v/>
      </c>
      <c r="AA483" s="105" t="str">
        <f>IF(OR($C483="",AA$3="",'5.工程集計'!$I483=0),"",IF(AA$4="均一配賦",AA$3/'5.工程集計'!$C$4/'5.工程集計'!$I483,IF(AA$4="減価償却費",AA$3*'5.工程集計'!$E483/'5.工程集計'!$I483)))</f>
        <v/>
      </c>
    </row>
    <row r="484" spans="2:27" ht="21.75" customHeight="1">
      <c r="B484" s="14" t="str">
        <f>IF('3.工程情報'!B484="","",'3.工程情報'!B484)</f>
        <v/>
      </c>
      <c r="C484" s="14" t="str">
        <f>IF('3.工程情報'!C484="","",'3.工程情報'!C484)</f>
        <v/>
      </c>
      <c r="D484" s="193" t="str">
        <f t="shared" si="15"/>
        <v/>
      </c>
      <c r="E484" s="193" t="str">
        <f t="shared" si="16"/>
        <v/>
      </c>
      <c r="F484" s="105" t="str">
        <f>IF($C484="","",'3.工程情報'!$H484/'5.工程集計'!$H484)</f>
        <v/>
      </c>
      <c r="G484" s="105" t="str">
        <f>IF(OR($C484="",G$3="",'5.工程集計'!$H484=0),"",IF(G$4="均一配賦",G$3/'5.工程集計'!$C$4/'5.工程集計'!$H484,IF(G$4="減価償却費",G$3*'5.工程集計'!$E484/'5.工程集計'!$H484)))</f>
        <v/>
      </c>
      <c r="H484" s="105" t="str">
        <f>IF($C484="","",'5.工程集計'!D484/'5.工程集計'!I484)</f>
        <v/>
      </c>
      <c r="I484" s="105" t="str">
        <f>IF(OR($C484="",I$3="",'5.工程集計'!$I484=0),"",IF(I$4="均一配賦",I$3/'5.工程集計'!$C$4/'5.工程集計'!$I484,IF(I$4="減価償却費",I$3*'5.工程集計'!$E484/'5.工程集計'!$I484)))</f>
        <v/>
      </c>
      <c r="J484" s="106" t="str">
        <f>IF($C484="","",$J$3*'5.工程集計'!G484/'5.工程集計'!I484)</f>
        <v/>
      </c>
      <c r="K484" s="105" t="str">
        <f>IF($C484="","",'3.工程情報'!I484/'5.工程集計'!I484)</f>
        <v/>
      </c>
      <c r="L484" s="105" t="str">
        <f>IF($C484="","",'3.工程情報'!J484/'5.工程集計'!I484)</f>
        <v/>
      </c>
      <c r="M484" s="105" t="str">
        <f>IF($C484="","",'3.工程情報'!K484/'5.工程集計'!I484)</f>
        <v/>
      </c>
      <c r="N484" s="105" t="str">
        <f>IF($C484="","",'3.工程情報'!L484/'5.工程集計'!I484)</f>
        <v/>
      </c>
      <c r="O484" s="105" t="str">
        <f>IF($C484="","",'3.工程情報'!M484/'5.工程集計'!I484)</f>
        <v/>
      </c>
      <c r="P484" s="105" t="str">
        <f>IF(OR($C484="",P$3="",'5.工程集計'!$I484=0),"",IF(P$4="均一配賦",P$3/'5.工程集計'!$C$4/'5.工程集計'!$I484,IF(P$4="減価償却費",P$3*'5.工程集計'!$E484/'5.工程集計'!$I484)))</f>
        <v/>
      </c>
      <c r="Q484" s="105" t="str">
        <f>IF(OR($C484="",Q$3="",'5.工程集計'!$I484=0),"",IF(Q$4="均一配賦",Q$3/'5.工程集計'!$C$4/'5.工程集計'!$I484,IF(Q$4="減価償却費",Q$3*'5.工程集計'!$E484/'5.工程集計'!$I484)))</f>
        <v/>
      </c>
      <c r="R484" s="105" t="str">
        <f>IF(OR($C484="",R$3="",'5.工程集計'!$I484=0),"",IF(R$4="均一配賦",R$3/'5.工程集計'!$C$4/'5.工程集計'!$I484,IF(R$4="減価償却費",R$3*'5.工程集計'!$E484/'5.工程集計'!$I484)))</f>
        <v/>
      </c>
      <c r="S484" s="105" t="str">
        <f>IF(OR($C484="",S$3="",'5.工程集計'!$I484=0),"",IF(S$4="均一配賦",S$3/'5.工程集計'!$C$4/'5.工程集計'!$I484,IF(S$4="減価償却費",S$3*'5.工程集計'!$E484/'5.工程集計'!$I484)))</f>
        <v/>
      </c>
      <c r="T484" s="105" t="str">
        <f>IF(OR($C484="",T$3="",'5.工程集計'!$I484=0),"",IF(T$4="均一配賦",T$3/'5.工程集計'!$C$4/'5.工程集計'!$I484,IF(T$4="減価償却費",T$3*'5.工程集計'!$E484/'5.工程集計'!$I484)))</f>
        <v/>
      </c>
      <c r="U484" s="105" t="str">
        <f>IF(OR($C484="",U$3="",'5.工程集計'!$I484=0),"",IF(U$4="均一配賦",U$3/'5.工程集計'!$C$4/'5.工程集計'!$I484,IF(U$4="減価償却費",U$3*'5.工程集計'!$E484/'5.工程集計'!$I484)))</f>
        <v/>
      </c>
      <c r="V484" s="105" t="str">
        <f>IF(OR($C484="",V$3="",'5.工程集計'!$I484=0),"",IF(V$4="均一配賦",V$3/'5.工程集計'!$C$4/'5.工程集計'!$I484,IF(V$4="減価償却費",V$3*'5.工程集計'!$E484/'5.工程集計'!$I484)))</f>
        <v/>
      </c>
      <c r="W484" s="105" t="str">
        <f>IF(OR($C484="",W$3="",'5.工程集計'!$I484=0),"",IF(W$4="均一配賦",W$3/'5.工程集計'!$C$4/'5.工程集計'!$I484,IF(W$4="減価償却費",W$3*'5.工程集計'!$E484/'5.工程集計'!$I484)))</f>
        <v/>
      </c>
      <c r="X484" s="105" t="str">
        <f>IF(OR($C484="",X$3="",'5.工程集計'!$I484=0),"",IF(X$4="均一配賦",X$3/'5.工程集計'!$C$4/'5.工程集計'!$I484,IF(X$4="減価償却費",X$3*'5.工程集計'!$E484/'5.工程集計'!$I484)))</f>
        <v/>
      </c>
      <c r="Y484" s="105" t="str">
        <f>IF(OR($C484="",Y$3="",'5.工程集計'!$I484=0),"",IF(Y$4="均一配賦",Y$3/'5.工程集計'!$C$4/'5.工程集計'!$I484,IF(Y$4="減価償却費",Y$3*'5.工程集計'!$E484/'5.工程集計'!$I484)))</f>
        <v/>
      </c>
      <c r="Z484" s="105" t="str">
        <f>IF(OR($C484="",Z$3="",'5.工程集計'!$I484=0),"",IF(Z$4="均一配賦",Z$3/'5.工程集計'!$C$4/'5.工程集計'!$I484,IF(Z$4="減価償却費",Z$3*'5.工程集計'!$E484/'5.工程集計'!$I484)))</f>
        <v/>
      </c>
      <c r="AA484" s="105" t="str">
        <f>IF(OR($C484="",AA$3="",'5.工程集計'!$I484=0),"",IF(AA$4="均一配賦",AA$3/'5.工程集計'!$C$4/'5.工程集計'!$I484,IF(AA$4="減価償却費",AA$3*'5.工程集計'!$E484/'5.工程集計'!$I484)))</f>
        <v/>
      </c>
    </row>
    <row r="485" spans="2:27" ht="21.75" customHeight="1">
      <c r="B485" s="14" t="str">
        <f>IF('3.工程情報'!B485="","",'3.工程情報'!B485)</f>
        <v/>
      </c>
      <c r="C485" s="14" t="str">
        <f>IF('3.工程情報'!C485="","",'3.工程情報'!C485)</f>
        <v/>
      </c>
      <c r="D485" s="193" t="str">
        <f t="shared" si="15"/>
        <v/>
      </c>
      <c r="E485" s="193" t="str">
        <f t="shared" si="16"/>
        <v/>
      </c>
      <c r="F485" s="105" t="str">
        <f>IF($C485="","",'3.工程情報'!$H485/'5.工程集計'!$H485)</f>
        <v/>
      </c>
      <c r="G485" s="105" t="str">
        <f>IF(OR($C485="",G$3="",'5.工程集計'!$H485=0),"",IF(G$4="均一配賦",G$3/'5.工程集計'!$C$4/'5.工程集計'!$H485,IF(G$4="減価償却費",G$3*'5.工程集計'!$E485/'5.工程集計'!$H485)))</f>
        <v/>
      </c>
      <c r="H485" s="105" t="str">
        <f>IF($C485="","",'5.工程集計'!D485/'5.工程集計'!I485)</f>
        <v/>
      </c>
      <c r="I485" s="105" t="str">
        <f>IF(OR($C485="",I$3="",'5.工程集計'!$I485=0),"",IF(I$4="均一配賦",I$3/'5.工程集計'!$C$4/'5.工程集計'!$I485,IF(I$4="減価償却費",I$3*'5.工程集計'!$E485/'5.工程集計'!$I485)))</f>
        <v/>
      </c>
      <c r="J485" s="106" t="str">
        <f>IF($C485="","",$J$3*'5.工程集計'!G485/'5.工程集計'!I485)</f>
        <v/>
      </c>
      <c r="K485" s="105" t="str">
        <f>IF($C485="","",'3.工程情報'!I485/'5.工程集計'!I485)</f>
        <v/>
      </c>
      <c r="L485" s="105" t="str">
        <f>IF($C485="","",'3.工程情報'!J485/'5.工程集計'!I485)</f>
        <v/>
      </c>
      <c r="M485" s="105" t="str">
        <f>IF($C485="","",'3.工程情報'!K485/'5.工程集計'!I485)</f>
        <v/>
      </c>
      <c r="N485" s="105" t="str">
        <f>IF($C485="","",'3.工程情報'!L485/'5.工程集計'!I485)</f>
        <v/>
      </c>
      <c r="O485" s="105" t="str">
        <f>IF($C485="","",'3.工程情報'!M485/'5.工程集計'!I485)</f>
        <v/>
      </c>
      <c r="P485" s="105" t="str">
        <f>IF(OR($C485="",P$3="",'5.工程集計'!$I485=0),"",IF(P$4="均一配賦",P$3/'5.工程集計'!$C$4/'5.工程集計'!$I485,IF(P$4="減価償却費",P$3*'5.工程集計'!$E485/'5.工程集計'!$I485)))</f>
        <v/>
      </c>
      <c r="Q485" s="105" t="str">
        <f>IF(OR($C485="",Q$3="",'5.工程集計'!$I485=0),"",IF(Q$4="均一配賦",Q$3/'5.工程集計'!$C$4/'5.工程集計'!$I485,IF(Q$4="減価償却費",Q$3*'5.工程集計'!$E485/'5.工程集計'!$I485)))</f>
        <v/>
      </c>
      <c r="R485" s="105" t="str">
        <f>IF(OR($C485="",R$3="",'5.工程集計'!$I485=0),"",IF(R$4="均一配賦",R$3/'5.工程集計'!$C$4/'5.工程集計'!$I485,IF(R$4="減価償却費",R$3*'5.工程集計'!$E485/'5.工程集計'!$I485)))</f>
        <v/>
      </c>
      <c r="S485" s="105" t="str">
        <f>IF(OR($C485="",S$3="",'5.工程集計'!$I485=0),"",IF(S$4="均一配賦",S$3/'5.工程集計'!$C$4/'5.工程集計'!$I485,IF(S$4="減価償却費",S$3*'5.工程集計'!$E485/'5.工程集計'!$I485)))</f>
        <v/>
      </c>
      <c r="T485" s="105" t="str">
        <f>IF(OR($C485="",T$3="",'5.工程集計'!$I485=0),"",IF(T$4="均一配賦",T$3/'5.工程集計'!$C$4/'5.工程集計'!$I485,IF(T$4="減価償却費",T$3*'5.工程集計'!$E485/'5.工程集計'!$I485)))</f>
        <v/>
      </c>
      <c r="U485" s="105" t="str">
        <f>IF(OR($C485="",U$3="",'5.工程集計'!$I485=0),"",IF(U$4="均一配賦",U$3/'5.工程集計'!$C$4/'5.工程集計'!$I485,IF(U$4="減価償却費",U$3*'5.工程集計'!$E485/'5.工程集計'!$I485)))</f>
        <v/>
      </c>
      <c r="V485" s="105" t="str">
        <f>IF(OR($C485="",V$3="",'5.工程集計'!$I485=0),"",IF(V$4="均一配賦",V$3/'5.工程集計'!$C$4/'5.工程集計'!$I485,IF(V$4="減価償却費",V$3*'5.工程集計'!$E485/'5.工程集計'!$I485)))</f>
        <v/>
      </c>
      <c r="W485" s="105" t="str">
        <f>IF(OR($C485="",W$3="",'5.工程集計'!$I485=0),"",IF(W$4="均一配賦",W$3/'5.工程集計'!$C$4/'5.工程集計'!$I485,IF(W$4="減価償却費",W$3*'5.工程集計'!$E485/'5.工程集計'!$I485)))</f>
        <v/>
      </c>
      <c r="X485" s="105" t="str">
        <f>IF(OR($C485="",X$3="",'5.工程集計'!$I485=0),"",IF(X$4="均一配賦",X$3/'5.工程集計'!$C$4/'5.工程集計'!$I485,IF(X$4="減価償却費",X$3*'5.工程集計'!$E485/'5.工程集計'!$I485)))</f>
        <v/>
      </c>
      <c r="Y485" s="105" t="str">
        <f>IF(OR($C485="",Y$3="",'5.工程集計'!$I485=0),"",IF(Y$4="均一配賦",Y$3/'5.工程集計'!$C$4/'5.工程集計'!$I485,IF(Y$4="減価償却費",Y$3*'5.工程集計'!$E485/'5.工程集計'!$I485)))</f>
        <v/>
      </c>
      <c r="Z485" s="105" t="str">
        <f>IF(OR($C485="",Z$3="",'5.工程集計'!$I485=0),"",IF(Z$4="均一配賦",Z$3/'5.工程集計'!$C$4/'5.工程集計'!$I485,IF(Z$4="減価償却費",Z$3*'5.工程集計'!$E485/'5.工程集計'!$I485)))</f>
        <v/>
      </c>
      <c r="AA485" s="105" t="str">
        <f>IF(OR($C485="",AA$3="",'5.工程集計'!$I485=0),"",IF(AA$4="均一配賦",AA$3/'5.工程集計'!$C$4/'5.工程集計'!$I485,IF(AA$4="減価償却費",AA$3*'5.工程集計'!$E485/'5.工程集計'!$I485)))</f>
        <v/>
      </c>
    </row>
    <row r="486" spans="2:27" ht="21.75" customHeight="1">
      <c r="B486" s="14" t="str">
        <f>IF('3.工程情報'!B486="","",'3.工程情報'!B486)</f>
        <v/>
      </c>
      <c r="C486" s="14" t="str">
        <f>IF('3.工程情報'!C486="","",'3.工程情報'!C486)</f>
        <v/>
      </c>
      <c r="D486" s="193" t="str">
        <f t="shared" si="15"/>
        <v/>
      </c>
      <c r="E486" s="193" t="str">
        <f t="shared" si="16"/>
        <v/>
      </c>
      <c r="F486" s="105" t="str">
        <f>IF($C486="","",'3.工程情報'!$H486/'5.工程集計'!$H486)</f>
        <v/>
      </c>
      <c r="G486" s="105" t="str">
        <f>IF(OR($C486="",G$3="",'5.工程集計'!$H486=0),"",IF(G$4="均一配賦",G$3/'5.工程集計'!$C$4/'5.工程集計'!$H486,IF(G$4="減価償却費",G$3*'5.工程集計'!$E486/'5.工程集計'!$H486)))</f>
        <v/>
      </c>
      <c r="H486" s="105" t="str">
        <f>IF($C486="","",'5.工程集計'!D486/'5.工程集計'!I486)</f>
        <v/>
      </c>
      <c r="I486" s="105" t="str">
        <f>IF(OR($C486="",I$3="",'5.工程集計'!$I486=0),"",IF(I$4="均一配賦",I$3/'5.工程集計'!$C$4/'5.工程集計'!$I486,IF(I$4="減価償却費",I$3*'5.工程集計'!$E486/'5.工程集計'!$I486)))</f>
        <v/>
      </c>
      <c r="J486" s="106" t="str">
        <f>IF($C486="","",$J$3*'5.工程集計'!G486/'5.工程集計'!I486)</f>
        <v/>
      </c>
      <c r="K486" s="105" t="str">
        <f>IF($C486="","",'3.工程情報'!I486/'5.工程集計'!I486)</f>
        <v/>
      </c>
      <c r="L486" s="105" t="str">
        <f>IF($C486="","",'3.工程情報'!J486/'5.工程集計'!I486)</f>
        <v/>
      </c>
      <c r="M486" s="105" t="str">
        <f>IF($C486="","",'3.工程情報'!K486/'5.工程集計'!I486)</f>
        <v/>
      </c>
      <c r="N486" s="105" t="str">
        <f>IF($C486="","",'3.工程情報'!L486/'5.工程集計'!I486)</f>
        <v/>
      </c>
      <c r="O486" s="105" t="str">
        <f>IF($C486="","",'3.工程情報'!M486/'5.工程集計'!I486)</f>
        <v/>
      </c>
      <c r="P486" s="105" t="str">
        <f>IF(OR($C486="",P$3="",'5.工程集計'!$I486=0),"",IF(P$4="均一配賦",P$3/'5.工程集計'!$C$4/'5.工程集計'!$I486,IF(P$4="減価償却費",P$3*'5.工程集計'!$E486/'5.工程集計'!$I486)))</f>
        <v/>
      </c>
      <c r="Q486" s="105" t="str">
        <f>IF(OR($C486="",Q$3="",'5.工程集計'!$I486=0),"",IF(Q$4="均一配賦",Q$3/'5.工程集計'!$C$4/'5.工程集計'!$I486,IF(Q$4="減価償却費",Q$3*'5.工程集計'!$E486/'5.工程集計'!$I486)))</f>
        <v/>
      </c>
      <c r="R486" s="105" t="str">
        <f>IF(OR($C486="",R$3="",'5.工程集計'!$I486=0),"",IF(R$4="均一配賦",R$3/'5.工程集計'!$C$4/'5.工程集計'!$I486,IF(R$4="減価償却費",R$3*'5.工程集計'!$E486/'5.工程集計'!$I486)))</f>
        <v/>
      </c>
      <c r="S486" s="105" t="str">
        <f>IF(OR($C486="",S$3="",'5.工程集計'!$I486=0),"",IF(S$4="均一配賦",S$3/'5.工程集計'!$C$4/'5.工程集計'!$I486,IF(S$4="減価償却費",S$3*'5.工程集計'!$E486/'5.工程集計'!$I486)))</f>
        <v/>
      </c>
      <c r="T486" s="105" t="str">
        <f>IF(OR($C486="",T$3="",'5.工程集計'!$I486=0),"",IF(T$4="均一配賦",T$3/'5.工程集計'!$C$4/'5.工程集計'!$I486,IF(T$4="減価償却費",T$3*'5.工程集計'!$E486/'5.工程集計'!$I486)))</f>
        <v/>
      </c>
      <c r="U486" s="105" t="str">
        <f>IF(OR($C486="",U$3="",'5.工程集計'!$I486=0),"",IF(U$4="均一配賦",U$3/'5.工程集計'!$C$4/'5.工程集計'!$I486,IF(U$4="減価償却費",U$3*'5.工程集計'!$E486/'5.工程集計'!$I486)))</f>
        <v/>
      </c>
      <c r="V486" s="105" t="str">
        <f>IF(OR($C486="",V$3="",'5.工程集計'!$I486=0),"",IF(V$4="均一配賦",V$3/'5.工程集計'!$C$4/'5.工程集計'!$I486,IF(V$4="減価償却費",V$3*'5.工程集計'!$E486/'5.工程集計'!$I486)))</f>
        <v/>
      </c>
      <c r="W486" s="105" t="str">
        <f>IF(OR($C486="",W$3="",'5.工程集計'!$I486=0),"",IF(W$4="均一配賦",W$3/'5.工程集計'!$C$4/'5.工程集計'!$I486,IF(W$4="減価償却費",W$3*'5.工程集計'!$E486/'5.工程集計'!$I486)))</f>
        <v/>
      </c>
      <c r="X486" s="105" t="str">
        <f>IF(OR($C486="",X$3="",'5.工程集計'!$I486=0),"",IF(X$4="均一配賦",X$3/'5.工程集計'!$C$4/'5.工程集計'!$I486,IF(X$4="減価償却費",X$3*'5.工程集計'!$E486/'5.工程集計'!$I486)))</f>
        <v/>
      </c>
      <c r="Y486" s="105" t="str">
        <f>IF(OR($C486="",Y$3="",'5.工程集計'!$I486=0),"",IF(Y$4="均一配賦",Y$3/'5.工程集計'!$C$4/'5.工程集計'!$I486,IF(Y$4="減価償却費",Y$3*'5.工程集計'!$E486/'5.工程集計'!$I486)))</f>
        <v/>
      </c>
      <c r="Z486" s="105" t="str">
        <f>IF(OR($C486="",Z$3="",'5.工程集計'!$I486=0),"",IF(Z$4="均一配賦",Z$3/'5.工程集計'!$C$4/'5.工程集計'!$I486,IF(Z$4="減価償却費",Z$3*'5.工程集計'!$E486/'5.工程集計'!$I486)))</f>
        <v/>
      </c>
      <c r="AA486" s="105" t="str">
        <f>IF(OR($C486="",AA$3="",'5.工程集計'!$I486=0),"",IF(AA$4="均一配賦",AA$3/'5.工程集計'!$C$4/'5.工程集計'!$I486,IF(AA$4="減価償却費",AA$3*'5.工程集計'!$E486/'5.工程集計'!$I486)))</f>
        <v/>
      </c>
    </row>
    <row r="487" spans="2:27" ht="21.75" customHeight="1">
      <c r="B487" s="14" t="str">
        <f>IF('3.工程情報'!B487="","",'3.工程情報'!B487)</f>
        <v/>
      </c>
      <c r="C487" s="14" t="str">
        <f>IF('3.工程情報'!C487="","",'3.工程情報'!C487)</f>
        <v/>
      </c>
      <c r="D487" s="193" t="str">
        <f t="shared" si="15"/>
        <v/>
      </c>
      <c r="E487" s="193" t="str">
        <f t="shared" si="16"/>
        <v/>
      </c>
      <c r="F487" s="105" t="str">
        <f>IF($C487="","",'3.工程情報'!$H487/'5.工程集計'!$H487)</f>
        <v/>
      </c>
      <c r="G487" s="105" t="str">
        <f>IF(OR($C487="",G$3="",'5.工程集計'!$H487=0),"",IF(G$4="均一配賦",G$3/'5.工程集計'!$C$4/'5.工程集計'!$H487,IF(G$4="減価償却費",G$3*'5.工程集計'!$E487/'5.工程集計'!$H487)))</f>
        <v/>
      </c>
      <c r="H487" s="105" t="str">
        <f>IF($C487="","",'5.工程集計'!D487/'5.工程集計'!I487)</f>
        <v/>
      </c>
      <c r="I487" s="105" t="str">
        <f>IF(OR($C487="",I$3="",'5.工程集計'!$I487=0),"",IF(I$4="均一配賦",I$3/'5.工程集計'!$C$4/'5.工程集計'!$I487,IF(I$4="減価償却費",I$3*'5.工程集計'!$E487/'5.工程集計'!$I487)))</f>
        <v/>
      </c>
      <c r="J487" s="106" t="str">
        <f>IF($C487="","",$J$3*'5.工程集計'!G487/'5.工程集計'!I487)</f>
        <v/>
      </c>
      <c r="K487" s="105" t="str">
        <f>IF($C487="","",'3.工程情報'!I487/'5.工程集計'!I487)</f>
        <v/>
      </c>
      <c r="L487" s="105" t="str">
        <f>IF($C487="","",'3.工程情報'!J487/'5.工程集計'!I487)</f>
        <v/>
      </c>
      <c r="M487" s="105" t="str">
        <f>IF($C487="","",'3.工程情報'!K487/'5.工程集計'!I487)</f>
        <v/>
      </c>
      <c r="N487" s="105" t="str">
        <f>IF($C487="","",'3.工程情報'!L487/'5.工程集計'!I487)</f>
        <v/>
      </c>
      <c r="O487" s="105" t="str">
        <f>IF($C487="","",'3.工程情報'!M487/'5.工程集計'!I487)</f>
        <v/>
      </c>
      <c r="P487" s="105" t="str">
        <f>IF(OR($C487="",P$3="",'5.工程集計'!$I487=0),"",IF(P$4="均一配賦",P$3/'5.工程集計'!$C$4/'5.工程集計'!$I487,IF(P$4="減価償却費",P$3*'5.工程集計'!$E487/'5.工程集計'!$I487)))</f>
        <v/>
      </c>
      <c r="Q487" s="105" t="str">
        <f>IF(OR($C487="",Q$3="",'5.工程集計'!$I487=0),"",IF(Q$4="均一配賦",Q$3/'5.工程集計'!$C$4/'5.工程集計'!$I487,IF(Q$4="減価償却費",Q$3*'5.工程集計'!$E487/'5.工程集計'!$I487)))</f>
        <v/>
      </c>
      <c r="R487" s="105" t="str">
        <f>IF(OR($C487="",R$3="",'5.工程集計'!$I487=0),"",IF(R$4="均一配賦",R$3/'5.工程集計'!$C$4/'5.工程集計'!$I487,IF(R$4="減価償却費",R$3*'5.工程集計'!$E487/'5.工程集計'!$I487)))</f>
        <v/>
      </c>
      <c r="S487" s="105" t="str">
        <f>IF(OR($C487="",S$3="",'5.工程集計'!$I487=0),"",IF(S$4="均一配賦",S$3/'5.工程集計'!$C$4/'5.工程集計'!$I487,IF(S$4="減価償却費",S$3*'5.工程集計'!$E487/'5.工程集計'!$I487)))</f>
        <v/>
      </c>
      <c r="T487" s="105" t="str">
        <f>IF(OR($C487="",T$3="",'5.工程集計'!$I487=0),"",IF(T$4="均一配賦",T$3/'5.工程集計'!$C$4/'5.工程集計'!$I487,IF(T$4="減価償却費",T$3*'5.工程集計'!$E487/'5.工程集計'!$I487)))</f>
        <v/>
      </c>
      <c r="U487" s="105" t="str">
        <f>IF(OR($C487="",U$3="",'5.工程集計'!$I487=0),"",IF(U$4="均一配賦",U$3/'5.工程集計'!$C$4/'5.工程集計'!$I487,IF(U$4="減価償却費",U$3*'5.工程集計'!$E487/'5.工程集計'!$I487)))</f>
        <v/>
      </c>
      <c r="V487" s="105" t="str">
        <f>IF(OR($C487="",V$3="",'5.工程集計'!$I487=0),"",IF(V$4="均一配賦",V$3/'5.工程集計'!$C$4/'5.工程集計'!$I487,IF(V$4="減価償却費",V$3*'5.工程集計'!$E487/'5.工程集計'!$I487)))</f>
        <v/>
      </c>
      <c r="W487" s="105" t="str">
        <f>IF(OR($C487="",W$3="",'5.工程集計'!$I487=0),"",IF(W$4="均一配賦",W$3/'5.工程集計'!$C$4/'5.工程集計'!$I487,IF(W$4="減価償却費",W$3*'5.工程集計'!$E487/'5.工程集計'!$I487)))</f>
        <v/>
      </c>
      <c r="X487" s="105" t="str">
        <f>IF(OR($C487="",X$3="",'5.工程集計'!$I487=0),"",IF(X$4="均一配賦",X$3/'5.工程集計'!$C$4/'5.工程集計'!$I487,IF(X$4="減価償却費",X$3*'5.工程集計'!$E487/'5.工程集計'!$I487)))</f>
        <v/>
      </c>
      <c r="Y487" s="105" t="str">
        <f>IF(OR($C487="",Y$3="",'5.工程集計'!$I487=0),"",IF(Y$4="均一配賦",Y$3/'5.工程集計'!$C$4/'5.工程集計'!$I487,IF(Y$4="減価償却費",Y$3*'5.工程集計'!$E487/'5.工程集計'!$I487)))</f>
        <v/>
      </c>
      <c r="Z487" s="105" t="str">
        <f>IF(OR($C487="",Z$3="",'5.工程集計'!$I487=0),"",IF(Z$4="均一配賦",Z$3/'5.工程集計'!$C$4/'5.工程集計'!$I487,IF(Z$4="減価償却費",Z$3*'5.工程集計'!$E487/'5.工程集計'!$I487)))</f>
        <v/>
      </c>
      <c r="AA487" s="105" t="str">
        <f>IF(OR($C487="",AA$3="",'5.工程集計'!$I487=0),"",IF(AA$4="均一配賦",AA$3/'5.工程集計'!$C$4/'5.工程集計'!$I487,IF(AA$4="減価償却費",AA$3*'5.工程集計'!$E487/'5.工程集計'!$I487)))</f>
        <v/>
      </c>
    </row>
    <row r="488" spans="2:27" ht="21.75" customHeight="1">
      <c r="B488" s="14" t="str">
        <f>IF('3.工程情報'!B488="","",'3.工程情報'!B488)</f>
        <v/>
      </c>
      <c r="C488" s="14" t="str">
        <f>IF('3.工程情報'!C488="","",'3.工程情報'!C488)</f>
        <v/>
      </c>
      <c r="D488" s="193" t="str">
        <f t="shared" si="15"/>
        <v/>
      </c>
      <c r="E488" s="193" t="str">
        <f t="shared" si="16"/>
        <v/>
      </c>
      <c r="F488" s="105" t="str">
        <f>IF($C488="","",'3.工程情報'!$H488/'5.工程集計'!$H488)</f>
        <v/>
      </c>
      <c r="G488" s="105" t="str">
        <f>IF(OR($C488="",G$3="",'5.工程集計'!$H488=0),"",IF(G$4="均一配賦",G$3/'5.工程集計'!$C$4/'5.工程集計'!$H488,IF(G$4="減価償却費",G$3*'5.工程集計'!$E488/'5.工程集計'!$H488)))</f>
        <v/>
      </c>
      <c r="H488" s="105" t="str">
        <f>IF($C488="","",'5.工程集計'!D488/'5.工程集計'!I488)</f>
        <v/>
      </c>
      <c r="I488" s="105" t="str">
        <f>IF(OR($C488="",I$3="",'5.工程集計'!$I488=0),"",IF(I$4="均一配賦",I$3/'5.工程集計'!$C$4/'5.工程集計'!$I488,IF(I$4="減価償却費",I$3*'5.工程集計'!$E488/'5.工程集計'!$I488)))</f>
        <v/>
      </c>
      <c r="J488" s="106" t="str">
        <f>IF($C488="","",$J$3*'5.工程集計'!G488/'5.工程集計'!I488)</f>
        <v/>
      </c>
      <c r="K488" s="105" t="str">
        <f>IF($C488="","",'3.工程情報'!I488/'5.工程集計'!I488)</f>
        <v/>
      </c>
      <c r="L488" s="105" t="str">
        <f>IF($C488="","",'3.工程情報'!J488/'5.工程集計'!I488)</f>
        <v/>
      </c>
      <c r="M488" s="105" t="str">
        <f>IF($C488="","",'3.工程情報'!K488/'5.工程集計'!I488)</f>
        <v/>
      </c>
      <c r="N488" s="105" t="str">
        <f>IF($C488="","",'3.工程情報'!L488/'5.工程集計'!I488)</f>
        <v/>
      </c>
      <c r="O488" s="105" t="str">
        <f>IF($C488="","",'3.工程情報'!M488/'5.工程集計'!I488)</f>
        <v/>
      </c>
      <c r="P488" s="105" t="str">
        <f>IF(OR($C488="",P$3="",'5.工程集計'!$I488=0),"",IF(P$4="均一配賦",P$3/'5.工程集計'!$C$4/'5.工程集計'!$I488,IF(P$4="減価償却費",P$3*'5.工程集計'!$E488/'5.工程集計'!$I488)))</f>
        <v/>
      </c>
      <c r="Q488" s="105" t="str">
        <f>IF(OR($C488="",Q$3="",'5.工程集計'!$I488=0),"",IF(Q$4="均一配賦",Q$3/'5.工程集計'!$C$4/'5.工程集計'!$I488,IF(Q$4="減価償却費",Q$3*'5.工程集計'!$E488/'5.工程集計'!$I488)))</f>
        <v/>
      </c>
      <c r="R488" s="105" t="str">
        <f>IF(OR($C488="",R$3="",'5.工程集計'!$I488=0),"",IF(R$4="均一配賦",R$3/'5.工程集計'!$C$4/'5.工程集計'!$I488,IF(R$4="減価償却費",R$3*'5.工程集計'!$E488/'5.工程集計'!$I488)))</f>
        <v/>
      </c>
      <c r="S488" s="105" t="str">
        <f>IF(OR($C488="",S$3="",'5.工程集計'!$I488=0),"",IF(S$4="均一配賦",S$3/'5.工程集計'!$C$4/'5.工程集計'!$I488,IF(S$4="減価償却費",S$3*'5.工程集計'!$E488/'5.工程集計'!$I488)))</f>
        <v/>
      </c>
      <c r="T488" s="105" t="str">
        <f>IF(OR($C488="",T$3="",'5.工程集計'!$I488=0),"",IF(T$4="均一配賦",T$3/'5.工程集計'!$C$4/'5.工程集計'!$I488,IF(T$4="減価償却費",T$3*'5.工程集計'!$E488/'5.工程集計'!$I488)))</f>
        <v/>
      </c>
      <c r="U488" s="105" t="str">
        <f>IF(OR($C488="",U$3="",'5.工程集計'!$I488=0),"",IF(U$4="均一配賦",U$3/'5.工程集計'!$C$4/'5.工程集計'!$I488,IF(U$4="減価償却費",U$3*'5.工程集計'!$E488/'5.工程集計'!$I488)))</f>
        <v/>
      </c>
      <c r="V488" s="105" t="str">
        <f>IF(OR($C488="",V$3="",'5.工程集計'!$I488=0),"",IF(V$4="均一配賦",V$3/'5.工程集計'!$C$4/'5.工程集計'!$I488,IF(V$4="減価償却費",V$3*'5.工程集計'!$E488/'5.工程集計'!$I488)))</f>
        <v/>
      </c>
      <c r="W488" s="105" t="str">
        <f>IF(OR($C488="",W$3="",'5.工程集計'!$I488=0),"",IF(W$4="均一配賦",W$3/'5.工程集計'!$C$4/'5.工程集計'!$I488,IF(W$4="減価償却費",W$3*'5.工程集計'!$E488/'5.工程集計'!$I488)))</f>
        <v/>
      </c>
      <c r="X488" s="105" t="str">
        <f>IF(OR($C488="",X$3="",'5.工程集計'!$I488=0),"",IF(X$4="均一配賦",X$3/'5.工程集計'!$C$4/'5.工程集計'!$I488,IF(X$4="減価償却費",X$3*'5.工程集計'!$E488/'5.工程集計'!$I488)))</f>
        <v/>
      </c>
      <c r="Y488" s="105" t="str">
        <f>IF(OR($C488="",Y$3="",'5.工程集計'!$I488=0),"",IF(Y$4="均一配賦",Y$3/'5.工程集計'!$C$4/'5.工程集計'!$I488,IF(Y$4="減価償却費",Y$3*'5.工程集計'!$E488/'5.工程集計'!$I488)))</f>
        <v/>
      </c>
      <c r="Z488" s="105" t="str">
        <f>IF(OR($C488="",Z$3="",'5.工程集計'!$I488=0),"",IF(Z$4="均一配賦",Z$3/'5.工程集計'!$C$4/'5.工程集計'!$I488,IF(Z$4="減価償却費",Z$3*'5.工程集計'!$E488/'5.工程集計'!$I488)))</f>
        <v/>
      </c>
      <c r="AA488" s="105" t="str">
        <f>IF(OR($C488="",AA$3="",'5.工程集計'!$I488=0),"",IF(AA$4="均一配賦",AA$3/'5.工程集計'!$C$4/'5.工程集計'!$I488,IF(AA$4="減価償却費",AA$3*'5.工程集計'!$E488/'5.工程集計'!$I488)))</f>
        <v/>
      </c>
    </row>
    <row r="489" spans="2:27" ht="21.75" customHeight="1">
      <c r="B489" s="14" t="str">
        <f>IF('3.工程情報'!B489="","",'3.工程情報'!B489)</f>
        <v/>
      </c>
      <c r="C489" s="14" t="str">
        <f>IF('3.工程情報'!C489="","",'3.工程情報'!C489)</f>
        <v/>
      </c>
      <c r="D489" s="193" t="str">
        <f t="shared" si="15"/>
        <v/>
      </c>
      <c r="E489" s="193" t="str">
        <f t="shared" si="16"/>
        <v/>
      </c>
      <c r="F489" s="105" t="str">
        <f>IF($C489="","",'3.工程情報'!$H489/'5.工程集計'!$H489)</f>
        <v/>
      </c>
      <c r="G489" s="105" t="str">
        <f>IF(OR($C489="",G$3="",'5.工程集計'!$H489=0),"",IF(G$4="均一配賦",G$3/'5.工程集計'!$C$4/'5.工程集計'!$H489,IF(G$4="減価償却費",G$3*'5.工程集計'!$E489/'5.工程集計'!$H489)))</f>
        <v/>
      </c>
      <c r="H489" s="105" t="str">
        <f>IF($C489="","",'5.工程集計'!D489/'5.工程集計'!I489)</f>
        <v/>
      </c>
      <c r="I489" s="105" t="str">
        <f>IF(OR($C489="",I$3="",'5.工程集計'!$I489=0),"",IF(I$4="均一配賦",I$3/'5.工程集計'!$C$4/'5.工程集計'!$I489,IF(I$4="減価償却費",I$3*'5.工程集計'!$E489/'5.工程集計'!$I489)))</f>
        <v/>
      </c>
      <c r="J489" s="106" t="str">
        <f>IF($C489="","",$J$3*'5.工程集計'!G489/'5.工程集計'!I489)</f>
        <v/>
      </c>
      <c r="K489" s="105" t="str">
        <f>IF($C489="","",'3.工程情報'!I489/'5.工程集計'!I489)</f>
        <v/>
      </c>
      <c r="L489" s="105" t="str">
        <f>IF($C489="","",'3.工程情報'!J489/'5.工程集計'!I489)</f>
        <v/>
      </c>
      <c r="M489" s="105" t="str">
        <f>IF($C489="","",'3.工程情報'!K489/'5.工程集計'!I489)</f>
        <v/>
      </c>
      <c r="N489" s="105" t="str">
        <f>IF($C489="","",'3.工程情報'!L489/'5.工程集計'!I489)</f>
        <v/>
      </c>
      <c r="O489" s="105" t="str">
        <f>IF($C489="","",'3.工程情報'!M489/'5.工程集計'!I489)</f>
        <v/>
      </c>
      <c r="P489" s="105" t="str">
        <f>IF(OR($C489="",P$3="",'5.工程集計'!$I489=0),"",IF(P$4="均一配賦",P$3/'5.工程集計'!$C$4/'5.工程集計'!$I489,IF(P$4="減価償却費",P$3*'5.工程集計'!$E489/'5.工程集計'!$I489)))</f>
        <v/>
      </c>
      <c r="Q489" s="105" t="str">
        <f>IF(OR($C489="",Q$3="",'5.工程集計'!$I489=0),"",IF(Q$4="均一配賦",Q$3/'5.工程集計'!$C$4/'5.工程集計'!$I489,IF(Q$4="減価償却費",Q$3*'5.工程集計'!$E489/'5.工程集計'!$I489)))</f>
        <v/>
      </c>
      <c r="R489" s="105" t="str">
        <f>IF(OR($C489="",R$3="",'5.工程集計'!$I489=0),"",IF(R$4="均一配賦",R$3/'5.工程集計'!$C$4/'5.工程集計'!$I489,IF(R$4="減価償却費",R$3*'5.工程集計'!$E489/'5.工程集計'!$I489)))</f>
        <v/>
      </c>
      <c r="S489" s="105" t="str">
        <f>IF(OR($C489="",S$3="",'5.工程集計'!$I489=0),"",IF(S$4="均一配賦",S$3/'5.工程集計'!$C$4/'5.工程集計'!$I489,IF(S$4="減価償却費",S$3*'5.工程集計'!$E489/'5.工程集計'!$I489)))</f>
        <v/>
      </c>
      <c r="T489" s="105" t="str">
        <f>IF(OR($C489="",T$3="",'5.工程集計'!$I489=0),"",IF(T$4="均一配賦",T$3/'5.工程集計'!$C$4/'5.工程集計'!$I489,IF(T$4="減価償却費",T$3*'5.工程集計'!$E489/'5.工程集計'!$I489)))</f>
        <v/>
      </c>
      <c r="U489" s="105" t="str">
        <f>IF(OR($C489="",U$3="",'5.工程集計'!$I489=0),"",IF(U$4="均一配賦",U$3/'5.工程集計'!$C$4/'5.工程集計'!$I489,IF(U$4="減価償却費",U$3*'5.工程集計'!$E489/'5.工程集計'!$I489)))</f>
        <v/>
      </c>
      <c r="V489" s="105" t="str">
        <f>IF(OR($C489="",V$3="",'5.工程集計'!$I489=0),"",IF(V$4="均一配賦",V$3/'5.工程集計'!$C$4/'5.工程集計'!$I489,IF(V$4="減価償却費",V$3*'5.工程集計'!$E489/'5.工程集計'!$I489)))</f>
        <v/>
      </c>
      <c r="W489" s="105" t="str">
        <f>IF(OR($C489="",W$3="",'5.工程集計'!$I489=0),"",IF(W$4="均一配賦",W$3/'5.工程集計'!$C$4/'5.工程集計'!$I489,IF(W$4="減価償却費",W$3*'5.工程集計'!$E489/'5.工程集計'!$I489)))</f>
        <v/>
      </c>
      <c r="X489" s="105" t="str">
        <f>IF(OR($C489="",X$3="",'5.工程集計'!$I489=0),"",IF(X$4="均一配賦",X$3/'5.工程集計'!$C$4/'5.工程集計'!$I489,IF(X$4="減価償却費",X$3*'5.工程集計'!$E489/'5.工程集計'!$I489)))</f>
        <v/>
      </c>
      <c r="Y489" s="105" t="str">
        <f>IF(OR($C489="",Y$3="",'5.工程集計'!$I489=0),"",IF(Y$4="均一配賦",Y$3/'5.工程集計'!$C$4/'5.工程集計'!$I489,IF(Y$4="減価償却費",Y$3*'5.工程集計'!$E489/'5.工程集計'!$I489)))</f>
        <v/>
      </c>
      <c r="Z489" s="105" t="str">
        <f>IF(OR($C489="",Z$3="",'5.工程集計'!$I489=0),"",IF(Z$4="均一配賦",Z$3/'5.工程集計'!$C$4/'5.工程集計'!$I489,IF(Z$4="減価償却費",Z$3*'5.工程集計'!$E489/'5.工程集計'!$I489)))</f>
        <v/>
      </c>
      <c r="AA489" s="105" t="str">
        <f>IF(OR($C489="",AA$3="",'5.工程集計'!$I489=0),"",IF(AA$4="均一配賦",AA$3/'5.工程集計'!$C$4/'5.工程集計'!$I489,IF(AA$4="減価償却費",AA$3*'5.工程集計'!$E489/'5.工程集計'!$I489)))</f>
        <v/>
      </c>
    </row>
    <row r="490" spans="2:27" ht="21.75" customHeight="1">
      <c r="B490" s="14" t="str">
        <f>IF('3.工程情報'!B490="","",'3.工程情報'!B490)</f>
        <v/>
      </c>
      <c r="C490" s="14" t="str">
        <f>IF('3.工程情報'!C490="","",'3.工程情報'!C490)</f>
        <v/>
      </c>
      <c r="D490" s="193" t="str">
        <f t="shared" si="15"/>
        <v/>
      </c>
      <c r="E490" s="193" t="str">
        <f t="shared" si="16"/>
        <v/>
      </c>
      <c r="F490" s="105" t="str">
        <f>IF($C490="","",'3.工程情報'!$H490/'5.工程集計'!$H490)</f>
        <v/>
      </c>
      <c r="G490" s="105" t="str">
        <f>IF(OR($C490="",G$3="",'5.工程集計'!$H490=0),"",IF(G$4="均一配賦",G$3/'5.工程集計'!$C$4/'5.工程集計'!$H490,IF(G$4="減価償却費",G$3*'5.工程集計'!$E490/'5.工程集計'!$H490)))</f>
        <v/>
      </c>
      <c r="H490" s="105" t="str">
        <f>IF($C490="","",'5.工程集計'!D490/'5.工程集計'!I490)</f>
        <v/>
      </c>
      <c r="I490" s="105" t="str">
        <f>IF(OR($C490="",I$3="",'5.工程集計'!$I490=0),"",IF(I$4="均一配賦",I$3/'5.工程集計'!$C$4/'5.工程集計'!$I490,IF(I$4="減価償却費",I$3*'5.工程集計'!$E490/'5.工程集計'!$I490)))</f>
        <v/>
      </c>
      <c r="J490" s="106" t="str">
        <f>IF($C490="","",$J$3*'5.工程集計'!G490/'5.工程集計'!I490)</f>
        <v/>
      </c>
      <c r="K490" s="105" t="str">
        <f>IF($C490="","",'3.工程情報'!I490/'5.工程集計'!I490)</f>
        <v/>
      </c>
      <c r="L490" s="105" t="str">
        <f>IF($C490="","",'3.工程情報'!J490/'5.工程集計'!I490)</f>
        <v/>
      </c>
      <c r="M490" s="105" t="str">
        <f>IF($C490="","",'3.工程情報'!K490/'5.工程集計'!I490)</f>
        <v/>
      </c>
      <c r="N490" s="105" t="str">
        <f>IF($C490="","",'3.工程情報'!L490/'5.工程集計'!I490)</f>
        <v/>
      </c>
      <c r="O490" s="105" t="str">
        <f>IF($C490="","",'3.工程情報'!M490/'5.工程集計'!I490)</f>
        <v/>
      </c>
      <c r="P490" s="105" t="str">
        <f>IF(OR($C490="",P$3="",'5.工程集計'!$I490=0),"",IF(P$4="均一配賦",P$3/'5.工程集計'!$C$4/'5.工程集計'!$I490,IF(P$4="減価償却費",P$3*'5.工程集計'!$E490/'5.工程集計'!$I490)))</f>
        <v/>
      </c>
      <c r="Q490" s="105" t="str">
        <f>IF(OR($C490="",Q$3="",'5.工程集計'!$I490=0),"",IF(Q$4="均一配賦",Q$3/'5.工程集計'!$C$4/'5.工程集計'!$I490,IF(Q$4="減価償却費",Q$3*'5.工程集計'!$E490/'5.工程集計'!$I490)))</f>
        <v/>
      </c>
      <c r="R490" s="105" t="str">
        <f>IF(OR($C490="",R$3="",'5.工程集計'!$I490=0),"",IF(R$4="均一配賦",R$3/'5.工程集計'!$C$4/'5.工程集計'!$I490,IF(R$4="減価償却費",R$3*'5.工程集計'!$E490/'5.工程集計'!$I490)))</f>
        <v/>
      </c>
      <c r="S490" s="105" t="str">
        <f>IF(OR($C490="",S$3="",'5.工程集計'!$I490=0),"",IF(S$4="均一配賦",S$3/'5.工程集計'!$C$4/'5.工程集計'!$I490,IF(S$4="減価償却費",S$3*'5.工程集計'!$E490/'5.工程集計'!$I490)))</f>
        <v/>
      </c>
      <c r="T490" s="105" t="str">
        <f>IF(OR($C490="",T$3="",'5.工程集計'!$I490=0),"",IF(T$4="均一配賦",T$3/'5.工程集計'!$C$4/'5.工程集計'!$I490,IF(T$4="減価償却費",T$3*'5.工程集計'!$E490/'5.工程集計'!$I490)))</f>
        <v/>
      </c>
      <c r="U490" s="105" t="str">
        <f>IF(OR($C490="",U$3="",'5.工程集計'!$I490=0),"",IF(U$4="均一配賦",U$3/'5.工程集計'!$C$4/'5.工程集計'!$I490,IF(U$4="減価償却費",U$3*'5.工程集計'!$E490/'5.工程集計'!$I490)))</f>
        <v/>
      </c>
      <c r="V490" s="105" t="str">
        <f>IF(OR($C490="",V$3="",'5.工程集計'!$I490=0),"",IF(V$4="均一配賦",V$3/'5.工程集計'!$C$4/'5.工程集計'!$I490,IF(V$4="減価償却費",V$3*'5.工程集計'!$E490/'5.工程集計'!$I490)))</f>
        <v/>
      </c>
      <c r="W490" s="105" t="str">
        <f>IF(OR($C490="",W$3="",'5.工程集計'!$I490=0),"",IF(W$4="均一配賦",W$3/'5.工程集計'!$C$4/'5.工程集計'!$I490,IF(W$4="減価償却費",W$3*'5.工程集計'!$E490/'5.工程集計'!$I490)))</f>
        <v/>
      </c>
      <c r="X490" s="105" t="str">
        <f>IF(OR($C490="",X$3="",'5.工程集計'!$I490=0),"",IF(X$4="均一配賦",X$3/'5.工程集計'!$C$4/'5.工程集計'!$I490,IF(X$4="減価償却費",X$3*'5.工程集計'!$E490/'5.工程集計'!$I490)))</f>
        <v/>
      </c>
      <c r="Y490" s="105" t="str">
        <f>IF(OR($C490="",Y$3="",'5.工程集計'!$I490=0),"",IF(Y$4="均一配賦",Y$3/'5.工程集計'!$C$4/'5.工程集計'!$I490,IF(Y$4="減価償却費",Y$3*'5.工程集計'!$E490/'5.工程集計'!$I490)))</f>
        <v/>
      </c>
      <c r="Z490" s="105" t="str">
        <f>IF(OR($C490="",Z$3="",'5.工程集計'!$I490=0),"",IF(Z$4="均一配賦",Z$3/'5.工程集計'!$C$4/'5.工程集計'!$I490,IF(Z$4="減価償却費",Z$3*'5.工程集計'!$E490/'5.工程集計'!$I490)))</f>
        <v/>
      </c>
      <c r="AA490" s="105" t="str">
        <f>IF(OR($C490="",AA$3="",'5.工程集計'!$I490=0),"",IF(AA$4="均一配賦",AA$3/'5.工程集計'!$C$4/'5.工程集計'!$I490,IF(AA$4="減価償却費",AA$3*'5.工程集計'!$E490/'5.工程集計'!$I490)))</f>
        <v/>
      </c>
    </row>
    <row r="491" spans="2:27" ht="21.75" customHeight="1">
      <c r="B491" s="14" t="str">
        <f>IF('3.工程情報'!B491="","",'3.工程情報'!B491)</f>
        <v/>
      </c>
      <c r="C491" s="14" t="str">
        <f>IF('3.工程情報'!C491="","",'3.工程情報'!C491)</f>
        <v/>
      </c>
      <c r="D491" s="193" t="str">
        <f t="shared" si="15"/>
        <v/>
      </c>
      <c r="E491" s="193" t="str">
        <f t="shared" si="16"/>
        <v/>
      </c>
      <c r="F491" s="105" t="str">
        <f>IF($C491="","",'3.工程情報'!$H491/'5.工程集計'!$H491)</f>
        <v/>
      </c>
      <c r="G491" s="105" t="str">
        <f>IF(OR($C491="",G$3="",'5.工程集計'!$H491=0),"",IF(G$4="均一配賦",G$3/'5.工程集計'!$C$4/'5.工程集計'!$H491,IF(G$4="減価償却費",G$3*'5.工程集計'!$E491/'5.工程集計'!$H491)))</f>
        <v/>
      </c>
      <c r="H491" s="105" t="str">
        <f>IF($C491="","",'5.工程集計'!D491/'5.工程集計'!I491)</f>
        <v/>
      </c>
      <c r="I491" s="105" t="str">
        <f>IF(OR($C491="",I$3="",'5.工程集計'!$I491=0),"",IF(I$4="均一配賦",I$3/'5.工程集計'!$C$4/'5.工程集計'!$I491,IF(I$4="減価償却費",I$3*'5.工程集計'!$E491/'5.工程集計'!$I491)))</f>
        <v/>
      </c>
      <c r="J491" s="106" t="str">
        <f>IF($C491="","",$J$3*'5.工程集計'!G491/'5.工程集計'!I491)</f>
        <v/>
      </c>
      <c r="K491" s="105" t="str">
        <f>IF($C491="","",'3.工程情報'!I491/'5.工程集計'!I491)</f>
        <v/>
      </c>
      <c r="L491" s="105" t="str">
        <f>IF($C491="","",'3.工程情報'!J491/'5.工程集計'!I491)</f>
        <v/>
      </c>
      <c r="M491" s="105" t="str">
        <f>IF($C491="","",'3.工程情報'!K491/'5.工程集計'!I491)</f>
        <v/>
      </c>
      <c r="N491" s="105" t="str">
        <f>IF($C491="","",'3.工程情報'!L491/'5.工程集計'!I491)</f>
        <v/>
      </c>
      <c r="O491" s="105" t="str">
        <f>IF($C491="","",'3.工程情報'!M491/'5.工程集計'!I491)</f>
        <v/>
      </c>
      <c r="P491" s="105" t="str">
        <f>IF(OR($C491="",P$3="",'5.工程集計'!$I491=0),"",IF(P$4="均一配賦",P$3/'5.工程集計'!$C$4/'5.工程集計'!$I491,IF(P$4="減価償却費",P$3*'5.工程集計'!$E491/'5.工程集計'!$I491)))</f>
        <v/>
      </c>
      <c r="Q491" s="105" t="str">
        <f>IF(OR($C491="",Q$3="",'5.工程集計'!$I491=0),"",IF(Q$4="均一配賦",Q$3/'5.工程集計'!$C$4/'5.工程集計'!$I491,IF(Q$4="減価償却費",Q$3*'5.工程集計'!$E491/'5.工程集計'!$I491)))</f>
        <v/>
      </c>
      <c r="R491" s="105" t="str">
        <f>IF(OR($C491="",R$3="",'5.工程集計'!$I491=0),"",IF(R$4="均一配賦",R$3/'5.工程集計'!$C$4/'5.工程集計'!$I491,IF(R$4="減価償却費",R$3*'5.工程集計'!$E491/'5.工程集計'!$I491)))</f>
        <v/>
      </c>
      <c r="S491" s="105" t="str">
        <f>IF(OR($C491="",S$3="",'5.工程集計'!$I491=0),"",IF(S$4="均一配賦",S$3/'5.工程集計'!$C$4/'5.工程集計'!$I491,IF(S$4="減価償却費",S$3*'5.工程集計'!$E491/'5.工程集計'!$I491)))</f>
        <v/>
      </c>
      <c r="T491" s="105" t="str">
        <f>IF(OR($C491="",T$3="",'5.工程集計'!$I491=0),"",IF(T$4="均一配賦",T$3/'5.工程集計'!$C$4/'5.工程集計'!$I491,IF(T$4="減価償却費",T$3*'5.工程集計'!$E491/'5.工程集計'!$I491)))</f>
        <v/>
      </c>
      <c r="U491" s="105" t="str">
        <f>IF(OR($C491="",U$3="",'5.工程集計'!$I491=0),"",IF(U$4="均一配賦",U$3/'5.工程集計'!$C$4/'5.工程集計'!$I491,IF(U$4="減価償却費",U$3*'5.工程集計'!$E491/'5.工程集計'!$I491)))</f>
        <v/>
      </c>
      <c r="V491" s="105" t="str">
        <f>IF(OR($C491="",V$3="",'5.工程集計'!$I491=0),"",IF(V$4="均一配賦",V$3/'5.工程集計'!$C$4/'5.工程集計'!$I491,IF(V$4="減価償却費",V$3*'5.工程集計'!$E491/'5.工程集計'!$I491)))</f>
        <v/>
      </c>
      <c r="W491" s="105" t="str">
        <f>IF(OR($C491="",W$3="",'5.工程集計'!$I491=0),"",IF(W$4="均一配賦",W$3/'5.工程集計'!$C$4/'5.工程集計'!$I491,IF(W$4="減価償却費",W$3*'5.工程集計'!$E491/'5.工程集計'!$I491)))</f>
        <v/>
      </c>
      <c r="X491" s="105" t="str">
        <f>IF(OR($C491="",X$3="",'5.工程集計'!$I491=0),"",IF(X$4="均一配賦",X$3/'5.工程集計'!$C$4/'5.工程集計'!$I491,IF(X$4="減価償却費",X$3*'5.工程集計'!$E491/'5.工程集計'!$I491)))</f>
        <v/>
      </c>
      <c r="Y491" s="105" t="str">
        <f>IF(OR($C491="",Y$3="",'5.工程集計'!$I491=0),"",IF(Y$4="均一配賦",Y$3/'5.工程集計'!$C$4/'5.工程集計'!$I491,IF(Y$4="減価償却費",Y$3*'5.工程集計'!$E491/'5.工程集計'!$I491)))</f>
        <v/>
      </c>
      <c r="Z491" s="105" t="str">
        <f>IF(OR($C491="",Z$3="",'5.工程集計'!$I491=0),"",IF(Z$4="均一配賦",Z$3/'5.工程集計'!$C$4/'5.工程集計'!$I491,IF(Z$4="減価償却費",Z$3*'5.工程集計'!$E491/'5.工程集計'!$I491)))</f>
        <v/>
      </c>
      <c r="AA491" s="105" t="str">
        <f>IF(OR($C491="",AA$3="",'5.工程集計'!$I491=0),"",IF(AA$4="均一配賦",AA$3/'5.工程集計'!$C$4/'5.工程集計'!$I491,IF(AA$4="減価償却費",AA$3*'5.工程集計'!$E491/'5.工程集計'!$I491)))</f>
        <v/>
      </c>
    </row>
    <row r="492" spans="2:27" ht="21.75" customHeight="1">
      <c r="B492" s="14" t="str">
        <f>IF('3.工程情報'!B492="","",'3.工程情報'!B492)</f>
        <v/>
      </c>
      <c r="C492" s="14" t="str">
        <f>IF('3.工程情報'!C492="","",'3.工程情報'!C492)</f>
        <v/>
      </c>
      <c r="D492" s="193" t="str">
        <f t="shared" si="15"/>
        <v/>
      </c>
      <c r="E492" s="193" t="str">
        <f t="shared" si="16"/>
        <v/>
      </c>
      <c r="F492" s="105" t="str">
        <f>IF($C492="","",'3.工程情報'!$H492/'5.工程集計'!$H492)</f>
        <v/>
      </c>
      <c r="G492" s="105" t="str">
        <f>IF(OR($C492="",G$3="",'5.工程集計'!$H492=0),"",IF(G$4="均一配賦",G$3/'5.工程集計'!$C$4/'5.工程集計'!$H492,IF(G$4="減価償却費",G$3*'5.工程集計'!$E492/'5.工程集計'!$H492)))</f>
        <v/>
      </c>
      <c r="H492" s="105" t="str">
        <f>IF($C492="","",'5.工程集計'!D492/'5.工程集計'!I492)</f>
        <v/>
      </c>
      <c r="I492" s="105" t="str">
        <f>IF(OR($C492="",I$3="",'5.工程集計'!$I492=0),"",IF(I$4="均一配賦",I$3/'5.工程集計'!$C$4/'5.工程集計'!$I492,IF(I$4="減価償却費",I$3*'5.工程集計'!$E492/'5.工程集計'!$I492)))</f>
        <v/>
      </c>
      <c r="J492" s="106" t="str">
        <f>IF($C492="","",$J$3*'5.工程集計'!G492/'5.工程集計'!I492)</f>
        <v/>
      </c>
      <c r="K492" s="105" t="str">
        <f>IF($C492="","",'3.工程情報'!I492/'5.工程集計'!I492)</f>
        <v/>
      </c>
      <c r="L492" s="105" t="str">
        <f>IF($C492="","",'3.工程情報'!J492/'5.工程集計'!I492)</f>
        <v/>
      </c>
      <c r="M492" s="105" t="str">
        <f>IF($C492="","",'3.工程情報'!K492/'5.工程集計'!I492)</f>
        <v/>
      </c>
      <c r="N492" s="105" t="str">
        <f>IF($C492="","",'3.工程情報'!L492/'5.工程集計'!I492)</f>
        <v/>
      </c>
      <c r="O492" s="105" t="str">
        <f>IF($C492="","",'3.工程情報'!M492/'5.工程集計'!I492)</f>
        <v/>
      </c>
      <c r="P492" s="105" t="str">
        <f>IF(OR($C492="",P$3="",'5.工程集計'!$I492=0),"",IF(P$4="均一配賦",P$3/'5.工程集計'!$C$4/'5.工程集計'!$I492,IF(P$4="減価償却費",P$3*'5.工程集計'!$E492/'5.工程集計'!$I492)))</f>
        <v/>
      </c>
      <c r="Q492" s="105" t="str">
        <f>IF(OR($C492="",Q$3="",'5.工程集計'!$I492=0),"",IF(Q$4="均一配賦",Q$3/'5.工程集計'!$C$4/'5.工程集計'!$I492,IF(Q$4="減価償却費",Q$3*'5.工程集計'!$E492/'5.工程集計'!$I492)))</f>
        <v/>
      </c>
      <c r="R492" s="105" t="str">
        <f>IF(OR($C492="",R$3="",'5.工程集計'!$I492=0),"",IF(R$4="均一配賦",R$3/'5.工程集計'!$C$4/'5.工程集計'!$I492,IF(R$4="減価償却費",R$3*'5.工程集計'!$E492/'5.工程集計'!$I492)))</f>
        <v/>
      </c>
      <c r="S492" s="105" t="str">
        <f>IF(OR($C492="",S$3="",'5.工程集計'!$I492=0),"",IF(S$4="均一配賦",S$3/'5.工程集計'!$C$4/'5.工程集計'!$I492,IF(S$4="減価償却費",S$3*'5.工程集計'!$E492/'5.工程集計'!$I492)))</f>
        <v/>
      </c>
      <c r="T492" s="105" t="str">
        <f>IF(OR($C492="",T$3="",'5.工程集計'!$I492=0),"",IF(T$4="均一配賦",T$3/'5.工程集計'!$C$4/'5.工程集計'!$I492,IF(T$4="減価償却費",T$3*'5.工程集計'!$E492/'5.工程集計'!$I492)))</f>
        <v/>
      </c>
      <c r="U492" s="105" t="str">
        <f>IF(OR($C492="",U$3="",'5.工程集計'!$I492=0),"",IF(U$4="均一配賦",U$3/'5.工程集計'!$C$4/'5.工程集計'!$I492,IF(U$4="減価償却費",U$3*'5.工程集計'!$E492/'5.工程集計'!$I492)))</f>
        <v/>
      </c>
      <c r="V492" s="105" t="str">
        <f>IF(OR($C492="",V$3="",'5.工程集計'!$I492=0),"",IF(V$4="均一配賦",V$3/'5.工程集計'!$C$4/'5.工程集計'!$I492,IF(V$4="減価償却費",V$3*'5.工程集計'!$E492/'5.工程集計'!$I492)))</f>
        <v/>
      </c>
      <c r="W492" s="105" t="str">
        <f>IF(OR($C492="",W$3="",'5.工程集計'!$I492=0),"",IF(W$4="均一配賦",W$3/'5.工程集計'!$C$4/'5.工程集計'!$I492,IF(W$4="減価償却費",W$3*'5.工程集計'!$E492/'5.工程集計'!$I492)))</f>
        <v/>
      </c>
      <c r="X492" s="105" t="str">
        <f>IF(OR($C492="",X$3="",'5.工程集計'!$I492=0),"",IF(X$4="均一配賦",X$3/'5.工程集計'!$C$4/'5.工程集計'!$I492,IF(X$4="減価償却費",X$3*'5.工程集計'!$E492/'5.工程集計'!$I492)))</f>
        <v/>
      </c>
      <c r="Y492" s="105" t="str">
        <f>IF(OR($C492="",Y$3="",'5.工程集計'!$I492=0),"",IF(Y$4="均一配賦",Y$3/'5.工程集計'!$C$4/'5.工程集計'!$I492,IF(Y$4="減価償却費",Y$3*'5.工程集計'!$E492/'5.工程集計'!$I492)))</f>
        <v/>
      </c>
      <c r="Z492" s="105" t="str">
        <f>IF(OR($C492="",Z$3="",'5.工程集計'!$I492=0),"",IF(Z$4="均一配賦",Z$3/'5.工程集計'!$C$4/'5.工程集計'!$I492,IF(Z$4="減価償却費",Z$3*'5.工程集計'!$E492/'5.工程集計'!$I492)))</f>
        <v/>
      </c>
      <c r="AA492" s="105" t="str">
        <f>IF(OR($C492="",AA$3="",'5.工程集計'!$I492=0),"",IF(AA$4="均一配賦",AA$3/'5.工程集計'!$C$4/'5.工程集計'!$I492,IF(AA$4="減価償却費",AA$3*'5.工程集計'!$E492/'5.工程集計'!$I492)))</f>
        <v/>
      </c>
    </row>
    <row r="493" spans="2:27" ht="21.75" customHeight="1">
      <c r="B493" s="14" t="str">
        <f>IF('3.工程情報'!B493="","",'3.工程情報'!B493)</f>
        <v/>
      </c>
      <c r="C493" s="14" t="str">
        <f>IF('3.工程情報'!C493="","",'3.工程情報'!C493)</f>
        <v/>
      </c>
      <c r="D493" s="193" t="str">
        <f t="shared" si="15"/>
        <v/>
      </c>
      <c r="E493" s="193" t="str">
        <f t="shared" si="16"/>
        <v/>
      </c>
      <c r="F493" s="105" t="str">
        <f>IF($C493="","",'3.工程情報'!$H493/'5.工程集計'!$H493)</f>
        <v/>
      </c>
      <c r="G493" s="105" t="str">
        <f>IF(OR($C493="",G$3="",'5.工程集計'!$H493=0),"",IF(G$4="均一配賦",G$3/'5.工程集計'!$C$4/'5.工程集計'!$H493,IF(G$4="減価償却費",G$3*'5.工程集計'!$E493/'5.工程集計'!$H493)))</f>
        <v/>
      </c>
      <c r="H493" s="105" t="str">
        <f>IF($C493="","",'5.工程集計'!D493/'5.工程集計'!I493)</f>
        <v/>
      </c>
      <c r="I493" s="105" t="str">
        <f>IF(OR($C493="",I$3="",'5.工程集計'!$I493=0),"",IF(I$4="均一配賦",I$3/'5.工程集計'!$C$4/'5.工程集計'!$I493,IF(I$4="減価償却費",I$3*'5.工程集計'!$E493/'5.工程集計'!$I493)))</f>
        <v/>
      </c>
      <c r="J493" s="106" t="str">
        <f>IF($C493="","",$J$3*'5.工程集計'!G493/'5.工程集計'!I493)</f>
        <v/>
      </c>
      <c r="K493" s="105" t="str">
        <f>IF($C493="","",'3.工程情報'!I493/'5.工程集計'!I493)</f>
        <v/>
      </c>
      <c r="L493" s="105" t="str">
        <f>IF($C493="","",'3.工程情報'!J493/'5.工程集計'!I493)</f>
        <v/>
      </c>
      <c r="M493" s="105" t="str">
        <f>IF($C493="","",'3.工程情報'!K493/'5.工程集計'!I493)</f>
        <v/>
      </c>
      <c r="N493" s="105" t="str">
        <f>IF($C493="","",'3.工程情報'!L493/'5.工程集計'!I493)</f>
        <v/>
      </c>
      <c r="O493" s="105" t="str">
        <f>IF($C493="","",'3.工程情報'!M493/'5.工程集計'!I493)</f>
        <v/>
      </c>
      <c r="P493" s="105" t="str">
        <f>IF(OR($C493="",P$3="",'5.工程集計'!$I493=0),"",IF(P$4="均一配賦",P$3/'5.工程集計'!$C$4/'5.工程集計'!$I493,IF(P$4="減価償却費",P$3*'5.工程集計'!$E493/'5.工程集計'!$I493)))</f>
        <v/>
      </c>
      <c r="Q493" s="105" t="str">
        <f>IF(OR($C493="",Q$3="",'5.工程集計'!$I493=0),"",IF(Q$4="均一配賦",Q$3/'5.工程集計'!$C$4/'5.工程集計'!$I493,IF(Q$4="減価償却費",Q$3*'5.工程集計'!$E493/'5.工程集計'!$I493)))</f>
        <v/>
      </c>
      <c r="R493" s="105" t="str">
        <f>IF(OR($C493="",R$3="",'5.工程集計'!$I493=0),"",IF(R$4="均一配賦",R$3/'5.工程集計'!$C$4/'5.工程集計'!$I493,IF(R$4="減価償却費",R$3*'5.工程集計'!$E493/'5.工程集計'!$I493)))</f>
        <v/>
      </c>
      <c r="S493" s="105" t="str">
        <f>IF(OR($C493="",S$3="",'5.工程集計'!$I493=0),"",IF(S$4="均一配賦",S$3/'5.工程集計'!$C$4/'5.工程集計'!$I493,IF(S$4="減価償却費",S$3*'5.工程集計'!$E493/'5.工程集計'!$I493)))</f>
        <v/>
      </c>
      <c r="T493" s="105" t="str">
        <f>IF(OR($C493="",T$3="",'5.工程集計'!$I493=0),"",IF(T$4="均一配賦",T$3/'5.工程集計'!$C$4/'5.工程集計'!$I493,IF(T$4="減価償却費",T$3*'5.工程集計'!$E493/'5.工程集計'!$I493)))</f>
        <v/>
      </c>
      <c r="U493" s="105" t="str">
        <f>IF(OR($C493="",U$3="",'5.工程集計'!$I493=0),"",IF(U$4="均一配賦",U$3/'5.工程集計'!$C$4/'5.工程集計'!$I493,IF(U$4="減価償却費",U$3*'5.工程集計'!$E493/'5.工程集計'!$I493)))</f>
        <v/>
      </c>
      <c r="V493" s="105" t="str">
        <f>IF(OR($C493="",V$3="",'5.工程集計'!$I493=0),"",IF(V$4="均一配賦",V$3/'5.工程集計'!$C$4/'5.工程集計'!$I493,IF(V$4="減価償却費",V$3*'5.工程集計'!$E493/'5.工程集計'!$I493)))</f>
        <v/>
      </c>
      <c r="W493" s="105" t="str">
        <f>IF(OR($C493="",W$3="",'5.工程集計'!$I493=0),"",IF(W$4="均一配賦",W$3/'5.工程集計'!$C$4/'5.工程集計'!$I493,IF(W$4="減価償却費",W$3*'5.工程集計'!$E493/'5.工程集計'!$I493)))</f>
        <v/>
      </c>
      <c r="X493" s="105" t="str">
        <f>IF(OR($C493="",X$3="",'5.工程集計'!$I493=0),"",IF(X$4="均一配賦",X$3/'5.工程集計'!$C$4/'5.工程集計'!$I493,IF(X$4="減価償却費",X$3*'5.工程集計'!$E493/'5.工程集計'!$I493)))</f>
        <v/>
      </c>
      <c r="Y493" s="105" t="str">
        <f>IF(OR($C493="",Y$3="",'5.工程集計'!$I493=0),"",IF(Y$4="均一配賦",Y$3/'5.工程集計'!$C$4/'5.工程集計'!$I493,IF(Y$4="減価償却費",Y$3*'5.工程集計'!$E493/'5.工程集計'!$I493)))</f>
        <v/>
      </c>
      <c r="Z493" s="105" t="str">
        <f>IF(OR($C493="",Z$3="",'5.工程集計'!$I493=0),"",IF(Z$4="均一配賦",Z$3/'5.工程集計'!$C$4/'5.工程集計'!$I493,IF(Z$4="減価償却費",Z$3*'5.工程集計'!$E493/'5.工程集計'!$I493)))</f>
        <v/>
      </c>
      <c r="AA493" s="105" t="str">
        <f>IF(OR($C493="",AA$3="",'5.工程集計'!$I493=0),"",IF(AA$4="均一配賦",AA$3/'5.工程集計'!$C$4/'5.工程集計'!$I493,IF(AA$4="減価償却費",AA$3*'5.工程集計'!$E493/'5.工程集計'!$I493)))</f>
        <v/>
      </c>
    </row>
    <row r="494" spans="2:27" ht="21.75" customHeight="1">
      <c r="B494" s="14" t="str">
        <f>IF('3.工程情報'!B494="","",'3.工程情報'!B494)</f>
        <v/>
      </c>
      <c r="C494" s="14" t="str">
        <f>IF('3.工程情報'!C494="","",'3.工程情報'!C494)</f>
        <v/>
      </c>
      <c r="D494" s="193" t="str">
        <f t="shared" si="15"/>
        <v/>
      </c>
      <c r="E494" s="193" t="str">
        <f t="shared" si="16"/>
        <v/>
      </c>
      <c r="F494" s="105" t="str">
        <f>IF($C494="","",'3.工程情報'!$H494/'5.工程集計'!$H494)</f>
        <v/>
      </c>
      <c r="G494" s="105" t="str">
        <f>IF(OR($C494="",G$3="",'5.工程集計'!$H494=0),"",IF(G$4="均一配賦",G$3/'5.工程集計'!$C$4/'5.工程集計'!$H494,IF(G$4="減価償却費",G$3*'5.工程集計'!$E494/'5.工程集計'!$H494)))</f>
        <v/>
      </c>
      <c r="H494" s="105" t="str">
        <f>IF($C494="","",'5.工程集計'!D494/'5.工程集計'!I494)</f>
        <v/>
      </c>
      <c r="I494" s="105" t="str">
        <f>IF(OR($C494="",I$3="",'5.工程集計'!$I494=0),"",IF(I$4="均一配賦",I$3/'5.工程集計'!$C$4/'5.工程集計'!$I494,IF(I$4="減価償却費",I$3*'5.工程集計'!$E494/'5.工程集計'!$I494)))</f>
        <v/>
      </c>
      <c r="J494" s="106" t="str">
        <f>IF($C494="","",$J$3*'5.工程集計'!G494/'5.工程集計'!I494)</f>
        <v/>
      </c>
      <c r="K494" s="105" t="str">
        <f>IF($C494="","",'3.工程情報'!I494/'5.工程集計'!I494)</f>
        <v/>
      </c>
      <c r="L494" s="105" t="str">
        <f>IF($C494="","",'3.工程情報'!J494/'5.工程集計'!I494)</f>
        <v/>
      </c>
      <c r="M494" s="105" t="str">
        <f>IF($C494="","",'3.工程情報'!K494/'5.工程集計'!I494)</f>
        <v/>
      </c>
      <c r="N494" s="105" t="str">
        <f>IF($C494="","",'3.工程情報'!L494/'5.工程集計'!I494)</f>
        <v/>
      </c>
      <c r="O494" s="105" t="str">
        <f>IF($C494="","",'3.工程情報'!M494/'5.工程集計'!I494)</f>
        <v/>
      </c>
      <c r="P494" s="105" t="str">
        <f>IF(OR($C494="",P$3="",'5.工程集計'!$I494=0),"",IF(P$4="均一配賦",P$3/'5.工程集計'!$C$4/'5.工程集計'!$I494,IF(P$4="減価償却費",P$3*'5.工程集計'!$E494/'5.工程集計'!$I494)))</f>
        <v/>
      </c>
      <c r="Q494" s="105" t="str">
        <f>IF(OR($C494="",Q$3="",'5.工程集計'!$I494=0),"",IF(Q$4="均一配賦",Q$3/'5.工程集計'!$C$4/'5.工程集計'!$I494,IF(Q$4="減価償却費",Q$3*'5.工程集計'!$E494/'5.工程集計'!$I494)))</f>
        <v/>
      </c>
      <c r="R494" s="105" t="str">
        <f>IF(OR($C494="",R$3="",'5.工程集計'!$I494=0),"",IF(R$4="均一配賦",R$3/'5.工程集計'!$C$4/'5.工程集計'!$I494,IF(R$4="減価償却費",R$3*'5.工程集計'!$E494/'5.工程集計'!$I494)))</f>
        <v/>
      </c>
      <c r="S494" s="105" t="str">
        <f>IF(OR($C494="",S$3="",'5.工程集計'!$I494=0),"",IF(S$4="均一配賦",S$3/'5.工程集計'!$C$4/'5.工程集計'!$I494,IF(S$4="減価償却費",S$3*'5.工程集計'!$E494/'5.工程集計'!$I494)))</f>
        <v/>
      </c>
      <c r="T494" s="105" t="str">
        <f>IF(OR($C494="",T$3="",'5.工程集計'!$I494=0),"",IF(T$4="均一配賦",T$3/'5.工程集計'!$C$4/'5.工程集計'!$I494,IF(T$4="減価償却費",T$3*'5.工程集計'!$E494/'5.工程集計'!$I494)))</f>
        <v/>
      </c>
      <c r="U494" s="105" t="str">
        <f>IF(OR($C494="",U$3="",'5.工程集計'!$I494=0),"",IF(U$4="均一配賦",U$3/'5.工程集計'!$C$4/'5.工程集計'!$I494,IF(U$4="減価償却費",U$3*'5.工程集計'!$E494/'5.工程集計'!$I494)))</f>
        <v/>
      </c>
      <c r="V494" s="105" t="str">
        <f>IF(OR($C494="",V$3="",'5.工程集計'!$I494=0),"",IF(V$4="均一配賦",V$3/'5.工程集計'!$C$4/'5.工程集計'!$I494,IF(V$4="減価償却費",V$3*'5.工程集計'!$E494/'5.工程集計'!$I494)))</f>
        <v/>
      </c>
      <c r="W494" s="105" t="str">
        <f>IF(OR($C494="",W$3="",'5.工程集計'!$I494=0),"",IF(W$4="均一配賦",W$3/'5.工程集計'!$C$4/'5.工程集計'!$I494,IF(W$4="減価償却費",W$3*'5.工程集計'!$E494/'5.工程集計'!$I494)))</f>
        <v/>
      </c>
      <c r="X494" s="105" t="str">
        <f>IF(OR($C494="",X$3="",'5.工程集計'!$I494=0),"",IF(X$4="均一配賦",X$3/'5.工程集計'!$C$4/'5.工程集計'!$I494,IF(X$4="減価償却費",X$3*'5.工程集計'!$E494/'5.工程集計'!$I494)))</f>
        <v/>
      </c>
      <c r="Y494" s="105" t="str">
        <f>IF(OR($C494="",Y$3="",'5.工程集計'!$I494=0),"",IF(Y$4="均一配賦",Y$3/'5.工程集計'!$C$4/'5.工程集計'!$I494,IF(Y$4="減価償却費",Y$3*'5.工程集計'!$E494/'5.工程集計'!$I494)))</f>
        <v/>
      </c>
      <c r="Z494" s="105" t="str">
        <f>IF(OR($C494="",Z$3="",'5.工程集計'!$I494=0),"",IF(Z$4="均一配賦",Z$3/'5.工程集計'!$C$4/'5.工程集計'!$I494,IF(Z$4="減価償却費",Z$3*'5.工程集計'!$E494/'5.工程集計'!$I494)))</f>
        <v/>
      </c>
      <c r="AA494" s="105" t="str">
        <f>IF(OR($C494="",AA$3="",'5.工程集計'!$I494=0),"",IF(AA$4="均一配賦",AA$3/'5.工程集計'!$C$4/'5.工程集計'!$I494,IF(AA$4="減価償却費",AA$3*'5.工程集計'!$E494/'5.工程集計'!$I494)))</f>
        <v/>
      </c>
    </row>
    <row r="495" spans="2:27" ht="21.75" customHeight="1">
      <c r="B495" s="14" t="str">
        <f>IF('3.工程情報'!B495="","",'3.工程情報'!B495)</f>
        <v/>
      </c>
      <c r="C495" s="14" t="str">
        <f>IF('3.工程情報'!C495="","",'3.工程情報'!C495)</f>
        <v/>
      </c>
      <c r="D495" s="193" t="str">
        <f t="shared" si="15"/>
        <v/>
      </c>
      <c r="E495" s="193" t="str">
        <f t="shared" si="16"/>
        <v/>
      </c>
      <c r="F495" s="105" t="str">
        <f>IF($C495="","",'3.工程情報'!$H495/'5.工程集計'!$H495)</f>
        <v/>
      </c>
      <c r="G495" s="105" t="str">
        <f>IF(OR($C495="",G$3="",'5.工程集計'!$H495=0),"",IF(G$4="均一配賦",G$3/'5.工程集計'!$C$4/'5.工程集計'!$H495,IF(G$4="減価償却費",G$3*'5.工程集計'!$E495/'5.工程集計'!$H495)))</f>
        <v/>
      </c>
      <c r="H495" s="105" t="str">
        <f>IF($C495="","",'5.工程集計'!D495/'5.工程集計'!I495)</f>
        <v/>
      </c>
      <c r="I495" s="105" t="str">
        <f>IF(OR($C495="",I$3="",'5.工程集計'!$I495=0),"",IF(I$4="均一配賦",I$3/'5.工程集計'!$C$4/'5.工程集計'!$I495,IF(I$4="減価償却費",I$3*'5.工程集計'!$E495/'5.工程集計'!$I495)))</f>
        <v/>
      </c>
      <c r="J495" s="106" t="str">
        <f>IF($C495="","",$J$3*'5.工程集計'!G495/'5.工程集計'!I495)</f>
        <v/>
      </c>
      <c r="K495" s="105" t="str">
        <f>IF($C495="","",'3.工程情報'!I495/'5.工程集計'!I495)</f>
        <v/>
      </c>
      <c r="L495" s="105" t="str">
        <f>IF($C495="","",'3.工程情報'!J495/'5.工程集計'!I495)</f>
        <v/>
      </c>
      <c r="M495" s="105" t="str">
        <f>IF($C495="","",'3.工程情報'!K495/'5.工程集計'!I495)</f>
        <v/>
      </c>
      <c r="N495" s="105" t="str">
        <f>IF($C495="","",'3.工程情報'!L495/'5.工程集計'!I495)</f>
        <v/>
      </c>
      <c r="O495" s="105" t="str">
        <f>IF($C495="","",'3.工程情報'!M495/'5.工程集計'!I495)</f>
        <v/>
      </c>
      <c r="P495" s="105" t="str">
        <f>IF(OR($C495="",P$3="",'5.工程集計'!$I495=0),"",IF(P$4="均一配賦",P$3/'5.工程集計'!$C$4/'5.工程集計'!$I495,IF(P$4="減価償却費",P$3*'5.工程集計'!$E495/'5.工程集計'!$I495)))</f>
        <v/>
      </c>
      <c r="Q495" s="105" t="str">
        <f>IF(OR($C495="",Q$3="",'5.工程集計'!$I495=0),"",IF(Q$4="均一配賦",Q$3/'5.工程集計'!$C$4/'5.工程集計'!$I495,IF(Q$4="減価償却費",Q$3*'5.工程集計'!$E495/'5.工程集計'!$I495)))</f>
        <v/>
      </c>
      <c r="R495" s="105" t="str">
        <f>IF(OR($C495="",R$3="",'5.工程集計'!$I495=0),"",IF(R$4="均一配賦",R$3/'5.工程集計'!$C$4/'5.工程集計'!$I495,IF(R$4="減価償却費",R$3*'5.工程集計'!$E495/'5.工程集計'!$I495)))</f>
        <v/>
      </c>
      <c r="S495" s="105" t="str">
        <f>IF(OR($C495="",S$3="",'5.工程集計'!$I495=0),"",IF(S$4="均一配賦",S$3/'5.工程集計'!$C$4/'5.工程集計'!$I495,IF(S$4="減価償却費",S$3*'5.工程集計'!$E495/'5.工程集計'!$I495)))</f>
        <v/>
      </c>
      <c r="T495" s="105" t="str">
        <f>IF(OR($C495="",T$3="",'5.工程集計'!$I495=0),"",IF(T$4="均一配賦",T$3/'5.工程集計'!$C$4/'5.工程集計'!$I495,IF(T$4="減価償却費",T$3*'5.工程集計'!$E495/'5.工程集計'!$I495)))</f>
        <v/>
      </c>
      <c r="U495" s="105" t="str">
        <f>IF(OR($C495="",U$3="",'5.工程集計'!$I495=0),"",IF(U$4="均一配賦",U$3/'5.工程集計'!$C$4/'5.工程集計'!$I495,IF(U$4="減価償却費",U$3*'5.工程集計'!$E495/'5.工程集計'!$I495)))</f>
        <v/>
      </c>
      <c r="V495" s="105" t="str">
        <f>IF(OR($C495="",V$3="",'5.工程集計'!$I495=0),"",IF(V$4="均一配賦",V$3/'5.工程集計'!$C$4/'5.工程集計'!$I495,IF(V$4="減価償却費",V$3*'5.工程集計'!$E495/'5.工程集計'!$I495)))</f>
        <v/>
      </c>
      <c r="W495" s="105" t="str">
        <f>IF(OR($C495="",W$3="",'5.工程集計'!$I495=0),"",IF(W$4="均一配賦",W$3/'5.工程集計'!$C$4/'5.工程集計'!$I495,IF(W$4="減価償却費",W$3*'5.工程集計'!$E495/'5.工程集計'!$I495)))</f>
        <v/>
      </c>
      <c r="X495" s="105" t="str">
        <f>IF(OR($C495="",X$3="",'5.工程集計'!$I495=0),"",IF(X$4="均一配賦",X$3/'5.工程集計'!$C$4/'5.工程集計'!$I495,IF(X$4="減価償却費",X$3*'5.工程集計'!$E495/'5.工程集計'!$I495)))</f>
        <v/>
      </c>
      <c r="Y495" s="105" t="str">
        <f>IF(OR($C495="",Y$3="",'5.工程集計'!$I495=0),"",IF(Y$4="均一配賦",Y$3/'5.工程集計'!$C$4/'5.工程集計'!$I495,IF(Y$4="減価償却費",Y$3*'5.工程集計'!$E495/'5.工程集計'!$I495)))</f>
        <v/>
      </c>
      <c r="Z495" s="105" t="str">
        <f>IF(OR($C495="",Z$3="",'5.工程集計'!$I495=0),"",IF(Z$4="均一配賦",Z$3/'5.工程集計'!$C$4/'5.工程集計'!$I495,IF(Z$4="減価償却費",Z$3*'5.工程集計'!$E495/'5.工程集計'!$I495)))</f>
        <v/>
      </c>
      <c r="AA495" s="105" t="str">
        <f>IF(OR($C495="",AA$3="",'5.工程集計'!$I495=0),"",IF(AA$4="均一配賦",AA$3/'5.工程集計'!$C$4/'5.工程集計'!$I495,IF(AA$4="減価償却費",AA$3*'5.工程集計'!$E495/'5.工程集計'!$I495)))</f>
        <v/>
      </c>
    </row>
    <row r="496" spans="2:27" ht="21.75" customHeight="1">
      <c r="B496" s="14" t="str">
        <f>IF('3.工程情報'!B496="","",'3.工程情報'!B496)</f>
        <v/>
      </c>
      <c r="C496" s="14" t="str">
        <f>IF('3.工程情報'!C496="","",'3.工程情報'!C496)</f>
        <v/>
      </c>
      <c r="D496" s="193" t="str">
        <f t="shared" si="15"/>
        <v/>
      </c>
      <c r="E496" s="193" t="str">
        <f t="shared" si="16"/>
        <v/>
      </c>
      <c r="F496" s="105" t="str">
        <f>IF($C496="","",'3.工程情報'!$H496/'5.工程集計'!$H496)</f>
        <v/>
      </c>
      <c r="G496" s="105" t="str">
        <f>IF(OR($C496="",G$3="",'5.工程集計'!$H496=0),"",IF(G$4="均一配賦",G$3/'5.工程集計'!$C$4/'5.工程集計'!$H496,IF(G$4="減価償却費",G$3*'5.工程集計'!$E496/'5.工程集計'!$H496)))</f>
        <v/>
      </c>
      <c r="H496" s="105" t="str">
        <f>IF($C496="","",'5.工程集計'!D496/'5.工程集計'!I496)</f>
        <v/>
      </c>
      <c r="I496" s="105" t="str">
        <f>IF(OR($C496="",I$3="",'5.工程集計'!$I496=0),"",IF(I$4="均一配賦",I$3/'5.工程集計'!$C$4/'5.工程集計'!$I496,IF(I$4="減価償却費",I$3*'5.工程集計'!$E496/'5.工程集計'!$I496)))</f>
        <v/>
      </c>
      <c r="J496" s="106" t="str">
        <f>IF($C496="","",$J$3*'5.工程集計'!G496/'5.工程集計'!I496)</f>
        <v/>
      </c>
      <c r="K496" s="105" t="str">
        <f>IF($C496="","",'3.工程情報'!I496/'5.工程集計'!I496)</f>
        <v/>
      </c>
      <c r="L496" s="105" t="str">
        <f>IF($C496="","",'3.工程情報'!J496/'5.工程集計'!I496)</f>
        <v/>
      </c>
      <c r="M496" s="105" t="str">
        <f>IF($C496="","",'3.工程情報'!K496/'5.工程集計'!I496)</f>
        <v/>
      </c>
      <c r="N496" s="105" t="str">
        <f>IF($C496="","",'3.工程情報'!L496/'5.工程集計'!I496)</f>
        <v/>
      </c>
      <c r="O496" s="105" t="str">
        <f>IF($C496="","",'3.工程情報'!M496/'5.工程集計'!I496)</f>
        <v/>
      </c>
      <c r="P496" s="105" t="str">
        <f>IF(OR($C496="",P$3="",'5.工程集計'!$I496=0),"",IF(P$4="均一配賦",P$3/'5.工程集計'!$C$4/'5.工程集計'!$I496,IF(P$4="減価償却費",P$3*'5.工程集計'!$E496/'5.工程集計'!$I496)))</f>
        <v/>
      </c>
      <c r="Q496" s="105" t="str">
        <f>IF(OR($C496="",Q$3="",'5.工程集計'!$I496=0),"",IF(Q$4="均一配賦",Q$3/'5.工程集計'!$C$4/'5.工程集計'!$I496,IF(Q$4="減価償却費",Q$3*'5.工程集計'!$E496/'5.工程集計'!$I496)))</f>
        <v/>
      </c>
      <c r="R496" s="105" t="str">
        <f>IF(OR($C496="",R$3="",'5.工程集計'!$I496=0),"",IF(R$4="均一配賦",R$3/'5.工程集計'!$C$4/'5.工程集計'!$I496,IF(R$4="減価償却費",R$3*'5.工程集計'!$E496/'5.工程集計'!$I496)))</f>
        <v/>
      </c>
      <c r="S496" s="105" t="str">
        <f>IF(OR($C496="",S$3="",'5.工程集計'!$I496=0),"",IF(S$4="均一配賦",S$3/'5.工程集計'!$C$4/'5.工程集計'!$I496,IF(S$4="減価償却費",S$3*'5.工程集計'!$E496/'5.工程集計'!$I496)))</f>
        <v/>
      </c>
      <c r="T496" s="105" t="str">
        <f>IF(OR($C496="",T$3="",'5.工程集計'!$I496=0),"",IF(T$4="均一配賦",T$3/'5.工程集計'!$C$4/'5.工程集計'!$I496,IF(T$4="減価償却費",T$3*'5.工程集計'!$E496/'5.工程集計'!$I496)))</f>
        <v/>
      </c>
      <c r="U496" s="105" t="str">
        <f>IF(OR($C496="",U$3="",'5.工程集計'!$I496=0),"",IF(U$4="均一配賦",U$3/'5.工程集計'!$C$4/'5.工程集計'!$I496,IF(U$4="減価償却費",U$3*'5.工程集計'!$E496/'5.工程集計'!$I496)))</f>
        <v/>
      </c>
      <c r="V496" s="105" t="str">
        <f>IF(OR($C496="",V$3="",'5.工程集計'!$I496=0),"",IF(V$4="均一配賦",V$3/'5.工程集計'!$C$4/'5.工程集計'!$I496,IF(V$4="減価償却費",V$3*'5.工程集計'!$E496/'5.工程集計'!$I496)))</f>
        <v/>
      </c>
      <c r="W496" s="105" t="str">
        <f>IF(OR($C496="",W$3="",'5.工程集計'!$I496=0),"",IF(W$4="均一配賦",W$3/'5.工程集計'!$C$4/'5.工程集計'!$I496,IF(W$4="減価償却費",W$3*'5.工程集計'!$E496/'5.工程集計'!$I496)))</f>
        <v/>
      </c>
      <c r="X496" s="105" t="str">
        <f>IF(OR($C496="",X$3="",'5.工程集計'!$I496=0),"",IF(X$4="均一配賦",X$3/'5.工程集計'!$C$4/'5.工程集計'!$I496,IF(X$4="減価償却費",X$3*'5.工程集計'!$E496/'5.工程集計'!$I496)))</f>
        <v/>
      </c>
      <c r="Y496" s="105" t="str">
        <f>IF(OR($C496="",Y$3="",'5.工程集計'!$I496=0),"",IF(Y$4="均一配賦",Y$3/'5.工程集計'!$C$4/'5.工程集計'!$I496,IF(Y$4="減価償却費",Y$3*'5.工程集計'!$E496/'5.工程集計'!$I496)))</f>
        <v/>
      </c>
      <c r="Z496" s="105" t="str">
        <f>IF(OR($C496="",Z$3="",'5.工程集計'!$I496=0),"",IF(Z$4="均一配賦",Z$3/'5.工程集計'!$C$4/'5.工程集計'!$I496,IF(Z$4="減価償却費",Z$3*'5.工程集計'!$E496/'5.工程集計'!$I496)))</f>
        <v/>
      </c>
      <c r="AA496" s="105" t="str">
        <f>IF(OR($C496="",AA$3="",'5.工程集計'!$I496=0),"",IF(AA$4="均一配賦",AA$3/'5.工程集計'!$C$4/'5.工程集計'!$I496,IF(AA$4="減価償却費",AA$3*'5.工程集計'!$E496/'5.工程集計'!$I496)))</f>
        <v/>
      </c>
    </row>
    <row r="497" spans="2:27" ht="21.75" customHeight="1">
      <c r="B497" s="14" t="str">
        <f>IF('3.工程情報'!B497="","",'3.工程情報'!B497)</f>
        <v/>
      </c>
      <c r="C497" s="14" t="str">
        <f>IF('3.工程情報'!C497="","",'3.工程情報'!C497)</f>
        <v/>
      </c>
      <c r="D497" s="193" t="str">
        <f t="shared" si="15"/>
        <v/>
      </c>
      <c r="E497" s="193" t="str">
        <f t="shared" si="16"/>
        <v/>
      </c>
      <c r="F497" s="105" t="str">
        <f>IF($C497="","",'3.工程情報'!$H497/'5.工程集計'!$H497)</f>
        <v/>
      </c>
      <c r="G497" s="105" t="str">
        <f>IF(OR($C497="",G$3="",'5.工程集計'!$H497=0),"",IF(G$4="均一配賦",G$3/'5.工程集計'!$C$4/'5.工程集計'!$H497,IF(G$4="減価償却費",G$3*'5.工程集計'!$E497/'5.工程集計'!$H497)))</f>
        <v/>
      </c>
      <c r="H497" s="105" t="str">
        <f>IF($C497="","",'5.工程集計'!D497/'5.工程集計'!I497)</f>
        <v/>
      </c>
      <c r="I497" s="105" t="str">
        <f>IF(OR($C497="",I$3="",'5.工程集計'!$I497=0),"",IF(I$4="均一配賦",I$3/'5.工程集計'!$C$4/'5.工程集計'!$I497,IF(I$4="減価償却費",I$3*'5.工程集計'!$E497/'5.工程集計'!$I497)))</f>
        <v/>
      </c>
      <c r="J497" s="106" t="str">
        <f>IF($C497="","",$J$3*'5.工程集計'!G497/'5.工程集計'!I497)</f>
        <v/>
      </c>
      <c r="K497" s="105" t="str">
        <f>IF($C497="","",'3.工程情報'!I497/'5.工程集計'!I497)</f>
        <v/>
      </c>
      <c r="L497" s="105" t="str">
        <f>IF($C497="","",'3.工程情報'!J497/'5.工程集計'!I497)</f>
        <v/>
      </c>
      <c r="M497" s="105" t="str">
        <f>IF($C497="","",'3.工程情報'!K497/'5.工程集計'!I497)</f>
        <v/>
      </c>
      <c r="N497" s="105" t="str">
        <f>IF($C497="","",'3.工程情報'!L497/'5.工程集計'!I497)</f>
        <v/>
      </c>
      <c r="O497" s="105" t="str">
        <f>IF($C497="","",'3.工程情報'!M497/'5.工程集計'!I497)</f>
        <v/>
      </c>
      <c r="P497" s="105" t="str">
        <f>IF(OR($C497="",P$3="",'5.工程集計'!$I497=0),"",IF(P$4="均一配賦",P$3/'5.工程集計'!$C$4/'5.工程集計'!$I497,IF(P$4="減価償却費",P$3*'5.工程集計'!$E497/'5.工程集計'!$I497)))</f>
        <v/>
      </c>
      <c r="Q497" s="105" t="str">
        <f>IF(OR($C497="",Q$3="",'5.工程集計'!$I497=0),"",IF(Q$4="均一配賦",Q$3/'5.工程集計'!$C$4/'5.工程集計'!$I497,IF(Q$4="減価償却費",Q$3*'5.工程集計'!$E497/'5.工程集計'!$I497)))</f>
        <v/>
      </c>
      <c r="R497" s="105" t="str">
        <f>IF(OR($C497="",R$3="",'5.工程集計'!$I497=0),"",IF(R$4="均一配賦",R$3/'5.工程集計'!$C$4/'5.工程集計'!$I497,IF(R$4="減価償却費",R$3*'5.工程集計'!$E497/'5.工程集計'!$I497)))</f>
        <v/>
      </c>
      <c r="S497" s="105" t="str">
        <f>IF(OR($C497="",S$3="",'5.工程集計'!$I497=0),"",IF(S$4="均一配賦",S$3/'5.工程集計'!$C$4/'5.工程集計'!$I497,IF(S$4="減価償却費",S$3*'5.工程集計'!$E497/'5.工程集計'!$I497)))</f>
        <v/>
      </c>
      <c r="T497" s="105" t="str">
        <f>IF(OR($C497="",T$3="",'5.工程集計'!$I497=0),"",IF(T$4="均一配賦",T$3/'5.工程集計'!$C$4/'5.工程集計'!$I497,IF(T$4="減価償却費",T$3*'5.工程集計'!$E497/'5.工程集計'!$I497)))</f>
        <v/>
      </c>
      <c r="U497" s="105" t="str">
        <f>IF(OR($C497="",U$3="",'5.工程集計'!$I497=0),"",IF(U$4="均一配賦",U$3/'5.工程集計'!$C$4/'5.工程集計'!$I497,IF(U$4="減価償却費",U$3*'5.工程集計'!$E497/'5.工程集計'!$I497)))</f>
        <v/>
      </c>
      <c r="V497" s="105" t="str">
        <f>IF(OR($C497="",V$3="",'5.工程集計'!$I497=0),"",IF(V$4="均一配賦",V$3/'5.工程集計'!$C$4/'5.工程集計'!$I497,IF(V$4="減価償却費",V$3*'5.工程集計'!$E497/'5.工程集計'!$I497)))</f>
        <v/>
      </c>
      <c r="W497" s="105" t="str">
        <f>IF(OR($C497="",W$3="",'5.工程集計'!$I497=0),"",IF(W$4="均一配賦",W$3/'5.工程集計'!$C$4/'5.工程集計'!$I497,IF(W$4="減価償却費",W$3*'5.工程集計'!$E497/'5.工程集計'!$I497)))</f>
        <v/>
      </c>
      <c r="X497" s="105" t="str">
        <f>IF(OR($C497="",X$3="",'5.工程集計'!$I497=0),"",IF(X$4="均一配賦",X$3/'5.工程集計'!$C$4/'5.工程集計'!$I497,IF(X$4="減価償却費",X$3*'5.工程集計'!$E497/'5.工程集計'!$I497)))</f>
        <v/>
      </c>
      <c r="Y497" s="105" t="str">
        <f>IF(OR($C497="",Y$3="",'5.工程集計'!$I497=0),"",IF(Y$4="均一配賦",Y$3/'5.工程集計'!$C$4/'5.工程集計'!$I497,IF(Y$4="減価償却費",Y$3*'5.工程集計'!$E497/'5.工程集計'!$I497)))</f>
        <v/>
      </c>
      <c r="Z497" s="105" t="str">
        <f>IF(OR($C497="",Z$3="",'5.工程集計'!$I497=0),"",IF(Z$4="均一配賦",Z$3/'5.工程集計'!$C$4/'5.工程集計'!$I497,IF(Z$4="減価償却費",Z$3*'5.工程集計'!$E497/'5.工程集計'!$I497)))</f>
        <v/>
      </c>
      <c r="AA497" s="105" t="str">
        <f>IF(OR($C497="",AA$3="",'5.工程集計'!$I497=0),"",IF(AA$4="均一配賦",AA$3/'5.工程集計'!$C$4/'5.工程集計'!$I497,IF(AA$4="減価償却費",AA$3*'5.工程集計'!$E497/'5.工程集計'!$I497)))</f>
        <v/>
      </c>
    </row>
    <row r="498" spans="2:27" ht="21.75" customHeight="1">
      <c r="B498" s="14" t="str">
        <f>IF('3.工程情報'!B498="","",'3.工程情報'!B498)</f>
        <v/>
      </c>
      <c r="C498" s="14" t="str">
        <f>IF('3.工程情報'!C498="","",'3.工程情報'!C498)</f>
        <v/>
      </c>
      <c r="D498" s="193" t="str">
        <f t="shared" si="15"/>
        <v/>
      </c>
      <c r="E498" s="193" t="str">
        <f t="shared" si="16"/>
        <v/>
      </c>
      <c r="F498" s="105" t="str">
        <f>IF($C498="","",'3.工程情報'!$H498/'5.工程集計'!$H498)</f>
        <v/>
      </c>
      <c r="G498" s="105" t="str">
        <f>IF(OR($C498="",G$3="",'5.工程集計'!$H498=0),"",IF(G$4="均一配賦",G$3/'5.工程集計'!$C$4/'5.工程集計'!$H498,IF(G$4="減価償却費",G$3*'5.工程集計'!$E498/'5.工程集計'!$H498)))</f>
        <v/>
      </c>
      <c r="H498" s="105" t="str">
        <f>IF($C498="","",'5.工程集計'!D498/'5.工程集計'!I498)</f>
        <v/>
      </c>
      <c r="I498" s="105" t="str">
        <f>IF(OR($C498="",I$3="",'5.工程集計'!$I498=0),"",IF(I$4="均一配賦",I$3/'5.工程集計'!$C$4/'5.工程集計'!$I498,IF(I$4="減価償却費",I$3*'5.工程集計'!$E498/'5.工程集計'!$I498)))</f>
        <v/>
      </c>
      <c r="J498" s="106" t="str">
        <f>IF($C498="","",$J$3*'5.工程集計'!G498/'5.工程集計'!I498)</f>
        <v/>
      </c>
      <c r="K498" s="105" t="str">
        <f>IF($C498="","",'3.工程情報'!I498/'5.工程集計'!I498)</f>
        <v/>
      </c>
      <c r="L498" s="105" t="str">
        <f>IF($C498="","",'3.工程情報'!J498/'5.工程集計'!I498)</f>
        <v/>
      </c>
      <c r="M498" s="105" t="str">
        <f>IF($C498="","",'3.工程情報'!K498/'5.工程集計'!I498)</f>
        <v/>
      </c>
      <c r="N498" s="105" t="str">
        <f>IF($C498="","",'3.工程情報'!L498/'5.工程集計'!I498)</f>
        <v/>
      </c>
      <c r="O498" s="105" t="str">
        <f>IF($C498="","",'3.工程情報'!M498/'5.工程集計'!I498)</f>
        <v/>
      </c>
      <c r="P498" s="105" t="str">
        <f>IF(OR($C498="",P$3="",'5.工程集計'!$I498=0),"",IF(P$4="均一配賦",P$3/'5.工程集計'!$C$4/'5.工程集計'!$I498,IF(P$4="減価償却費",P$3*'5.工程集計'!$E498/'5.工程集計'!$I498)))</f>
        <v/>
      </c>
      <c r="Q498" s="105" t="str">
        <f>IF(OR($C498="",Q$3="",'5.工程集計'!$I498=0),"",IF(Q$4="均一配賦",Q$3/'5.工程集計'!$C$4/'5.工程集計'!$I498,IF(Q$4="減価償却費",Q$3*'5.工程集計'!$E498/'5.工程集計'!$I498)))</f>
        <v/>
      </c>
      <c r="R498" s="105" t="str">
        <f>IF(OR($C498="",R$3="",'5.工程集計'!$I498=0),"",IF(R$4="均一配賦",R$3/'5.工程集計'!$C$4/'5.工程集計'!$I498,IF(R$4="減価償却費",R$3*'5.工程集計'!$E498/'5.工程集計'!$I498)))</f>
        <v/>
      </c>
      <c r="S498" s="105" t="str">
        <f>IF(OR($C498="",S$3="",'5.工程集計'!$I498=0),"",IF(S$4="均一配賦",S$3/'5.工程集計'!$C$4/'5.工程集計'!$I498,IF(S$4="減価償却費",S$3*'5.工程集計'!$E498/'5.工程集計'!$I498)))</f>
        <v/>
      </c>
      <c r="T498" s="105" t="str">
        <f>IF(OR($C498="",T$3="",'5.工程集計'!$I498=0),"",IF(T$4="均一配賦",T$3/'5.工程集計'!$C$4/'5.工程集計'!$I498,IF(T$4="減価償却費",T$3*'5.工程集計'!$E498/'5.工程集計'!$I498)))</f>
        <v/>
      </c>
      <c r="U498" s="105" t="str">
        <f>IF(OR($C498="",U$3="",'5.工程集計'!$I498=0),"",IF(U$4="均一配賦",U$3/'5.工程集計'!$C$4/'5.工程集計'!$I498,IF(U$4="減価償却費",U$3*'5.工程集計'!$E498/'5.工程集計'!$I498)))</f>
        <v/>
      </c>
      <c r="V498" s="105" t="str">
        <f>IF(OR($C498="",V$3="",'5.工程集計'!$I498=0),"",IF(V$4="均一配賦",V$3/'5.工程集計'!$C$4/'5.工程集計'!$I498,IF(V$4="減価償却費",V$3*'5.工程集計'!$E498/'5.工程集計'!$I498)))</f>
        <v/>
      </c>
      <c r="W498" s="105" t="str">
        <f>IF(OR($C498="",W$3="",'5.工程集計'!$I498=0),"",IF(W$4="均一配賦",W$3/'5.工程集計'!$C$4/'5.工程集計'!$I498,IF(W$4="減価償却費",W$3*'5.工程集計'!$E498/'5.工程集計'!$I498)))</f>
        <v/>
      </c>
      <c r="X498" s="105" t="str">
        <f>IF(OR($C498="",X$3="",'5.工程集計'!$I498=0),"",IF(X$4="均一配賦",X$3/'5.工程集計'!$C$4/'5.工程集計'!$I498,IF(X$4="減価償却費",X$3*'5.工程集計'!$E498/'5.工程集計'!$I498)))</f>
        <v/>
      </c>
      <c r="Y498" s="105" t="str">
        <f>IF(OR($C498="",Y$3="",'5.工程集計'!$I498=0),"",IF(Y$4="均一配賦",Y$3/'5.工程集計'!$C$4/'5.工程集計'!$I498,IF(Y$4="減価償却費",Y$3*'5.工程集計'!$E498/'5.工程集計'!$I498)))</f>
        <v/>
      </c>
      <c r="Z498" s="105" t="str">
        <f>IF(OR($C498="",Z$3="",'5.工程集計'!$I498=0),"",IF(Z$4="均一配賦",Z$3/'5.工程集計'!$C$4/'5.工程集計'!$I498,IF(Z$4="減価償却費",Z$3*'5.工程集計'!$E498/'5.工程集計'!$I498)))</f>
        <v/>
      </c>
      <c r="AA498" s="105" t="str">
        <f>IF(OR($C498="",AA$3="",'5.工程集計'!$I498=0),"",IF(AA$4="均一配賦",AA$3/'5.工程集計'!$C$4/'5.工程集計'!$I498,IF(AA$4="減価償却費",AA$3*'5.工程集計'!$E498/'5.工程集計'!$I498)))</f>
        <v/>
      </c>
    </row>
    <row r="499" spans="2:27" ht="21.75" customHeight="1">
      <c r="B499" s="14" t="str">
        <f>IF('3.工程情報'!B499="","",'3.工程情報'!B499)</f>
        <v/>
      </c>
      <c r="C499" s="14" t="str">
        <f>IF('3.工程情報'!C499="","",'3.工程情報'!C499)</f>
        <v/>
      </c>
      <c r="D499" s="193" t="str">
        <f t="shared" si="15"/>
        <v/>
      </c>
      <c r="E499" s="193" t="str">
        <f t="shared" si="16"/>
        <v/>
      </c>
      <c r="F499" s="105" t="str">
        <f>IF($C499="","",'3.工程情報'!$H499/'5.工程集計'!$H499)</f>
        <v/>
      </c>
      <c r="G499" s="105" t="str">
        <f>IF(OR($C499="",G$3="",'5.工程集計'!$H499=0),"",IF(G$4="均一配賦",G$3/'5.工程集計'!$C$4/'5.工程集計'!$H499,IF(G$4="減価償却費",G$3*'5.工程集計'!$E499/'5.工程集計'!$H499)))</f>
        <v/>
      </c>
      <c r="H499" s="105" t="str">
        <f>IF($C499="","",'5.工程集計'!D499/'5.工程集計'!I499)</f>
        <v/>
      </c>
      <c r="I499" s="105" t="str">
        <f>IF(OR($C499="",I$3="",'5.工程集計'!$I499=0),"",IF(I$4="均一配賦",I$3/'5.工程集計'!$C$4/'5.工程集計'!$I499,IF(I$4="減価償却費",I$3*'5.工程集計'!$E499/'5.工程集計'!$I499)))</f>
        <v/>
      </c>
      <c r="J499" s="106" t="str">
        <f>IF($C499="","",$J$3*'5.工程集計'!G499/'5.工程集計'!I499)</f>
        <v/>
      </c>
      <c r="K499" s="105" t="str">
        <f>IF($C499="","",'3.工程情報'!I499/'5.工程集計'!I499)</f>
        <v/>
      </c>
      <c r="L499" s="105" t="str">
        <f>IF($C499="","",'3.工程情報'!J499/'5.工程集計'!I499)</f>
        <v/>
      </c>
      <c r="M499" s="105" t="str">
        <f>IF($C499="","",'3.工程情報'!K499/'5.工程集計'!I499)</f>
        <v/>
      </c>
      <c r="N499" s="105" t="str">
        <f>IF($C499="","",'3.工程情報'!L499/'5.工程集計'!I499)</f>
        <v/>
      </c>
      <c r="O499" s="105" t="str">
        <f>IF($C499="","",'3.工程情報'!M499/'5.工程集計'!I499)</f>
        <v/>
      </c>
      <c r="P499" s="105" t="str">
        <f>IF(OR($C499="",P$3="",'5.工程集計'!$I499=0),"",IF(P$4="均一配賦",P$3/'5.工程集計'!$C$4/'5.工程集計'!$I499,IF(P$4="減価償却費",P$3*'5.工程集計'!$E499/'5.工程集計'!$I499)))</f>
        <v/>
      </c>
      <c r="Q499" s="105" t="str">
        <f>IF(OR($C499="",Q$3="",'5.工程集計'!$I499=0),"",IF(Q$4="均一配賦",Q$3/'5.工程集計'!$C$4/'5.工程集計'!$I499,IF(Q$4="減価償却費",Q$3*'5.工程集計'!$E499/'5.工程集計'!$I499)))</f>
        <v/>
      </c>
      <c r="R499" s="105" t="str">
        <f>IF(OR($C499="",R$3="",'5.工程集計'!$I499=0),"",IF(R$4="均一配賦",R$3/'5.工程集計'!$C$4/'5.工程集計'!$I499,IF(R$4="減価償却費",R$3*'5.工程集計'!$E499/'5.工程集計'!$I499)))</f>
        <v/>
      </c>
      <c r="S499" s="105" t="str">
        <f>IF(OR($C499="",S$3="",'5.工程集計'!$I499=0),"",IF(S$4="均一配賦",S$3/'5.工程集計'!$C$4/'5.工程集計'!$I499,IF(S$4="減価償却費",S$3*'5.工程集計'!$E499/'5.工程集計'!$I499)))</f>
        <v/>
      </c>
      <c r="T499" s="105" t="str">
        <f>IF(OR($C499="",T$3="",'5.工程集計'!$I499=0),"",IF(T$4="均一配賦",T$3/'5.工程集計'!$C$4/'5.工程集計'!$I499,IF(T$4="減価償却費",T$3*'5.工程集計'!$E499/'5.工程集計'!$I499)))</f>
        <v/>
      </c>
      <c r="U499" s="105" t="str">
        <f>IF(OR($C499="",U$3="",'5.工程集計'!$I499=0),"",IF(U$4="均一配賦",U$3/'5.工程集計'!$C$4/'5.工程集計'!$I499,IF(U$4="減価償却費",U$3*'5.工程集計'!$E499/'5.工程集計'!$I499)))</f>
        <v/>
      </c>
      <c r="V499" s="105" t="str">
        <f>IF(OR($C499="",V$3="",'5.工程集計'!$I499=0),"",IF(V$4="均一配賦",V$3/'5.工程集計'!$C$4/'5.工程集計'!$I499,IF(V$4="減価償却費",V$3*'5.工程集計'!$E499/'5.工程集計'!$I499)))</f>
        <v/>
      </c>
      <c r="W499" s="105" t="str">
        <f>IF(OR($C499="",W$3="",'5.工程集計'!$I499=0),"",IF(W$4="均一配賦",W$3/'5.工程集計'!$C$4/'5.工程集計'!$I499,IF(W$4="減価償却費",W$3*'5.工程集計'!$E499/'5.工程集計'!$I499)))</f>
        <v/>
      </c>
      <c r="X499" s="105" t="str">
        <f>IF(OR($C499="",X$3="",'5.工程集計'!$I499=0),"",IF(X$4="均一配賦",X$3/'5.工程集計'!$C$4/'5.工程集計'!$I499,IF(X$4="減価償却費",X$3*'5.工程集計'!$E499/'5.工程集計'!$I499)))</f>
        <v/>
      </c>
      <c r="Y499" s="105" t="str">
        <f>IF(OR($C499="",Y$3="",'5.工程集計'!$I499=0),"",IF(Y$4="均一配賦",Y$3/'5.工程集計'!$C$4/'5.工程集計'!$I499,IF(Y$4="減価償却費",Y$3*'5.工程集計'!$E499/'5.工程集計'!$I499)))</f>
        <v/>
      </c>
      <c r="Z499" s="105" t="str">
        <f>IF(OR($C499="",Z$3="",'5.工程集計'!$I499=0),"",IF(Z$4="均一配賦",Z$3/'5.工程集計'!$C$4/'5.工程集計'!$I499,IF(Z$4="減価償却費",Z$3*'5.工程集計'!$E499/'5.工程集計'!$I499)))</f>
        <v/>
      </c>
      <c r="AA499" s="105" t="str">
        <f>IF(OR($C499="",AA$3="",'5.工程集計'!$I499=0),"",IF(AA$4="均一配賦",AA$3/'5.工程集計'!$C$4/'5.工程集計'!$I499,IF(AA$4="減価償却費",AA$3*'5.工程集計'!$E499/'5.工程集計'!$I499)))</f>
        <v/>
      </c>
    </row>
    <row r="500" spans="2:27" ht="21.75" customHeight="1">
      <c r="B500" s="14" t="str">
        <f>IF('3.工程情報'!B500="","",'3.工程情報'!B500)</f>
        <v/>
      </c>
      <c r="C500" s="14" t="str">
        <f>IF('3.工程情報'!C500="","",'3.工程情報'!C500)</f>
        <v/>
      </c>
      <c r="D500" s="193" t="str">
        <f t="shared" si="15"/>
        <v/>
      </c>
      <c r="E500" s="193" t="str">
        <f t="shared" si="16"/>
        <v/>
      </c>
      <c r="F500" s="105" t="str">
        <f>IF($C500="","",'3.工程情報'!$H500/'5.工程集計'!$H500)</f>
        <v/>
      </c>
      <c r="G500" s="105" t="str">
        <f>IF(OR($C500="",G$3="",'5.工程集計'!$H500=0),"",IF(G$4="均一配賦",G$3/'5.工程集計'!$C$4/'5.工程集計'!$H500,IF(G$4="減価償却費",G$3*'5.工程集計'!$E500/'5.工程集計'!$H500)))</f>
        <v/>
      </c>
      <c r="H500" s="105" t="str">
        <f>IF($C500="","",'5.工程集計'!D500/'5.工程集計'!I500)</f>
        <v/>
      </c>
      <c r="I500" s="105" t="str">
        <f>IF(OR($C500="",I$3="",'5.工程集計'!$I500=0),"",IF(I$4="均一配賦",I$3/'5.工程集計'!$C$4/'5.工程集計'!$I500,IF(I$4="減価償却費",I$3*'5.工程集計'!$E500/'5.工程集計'!$I500)))</f>
        <v/>
      </c>
      <c r="J500" s="106" t="str">
        <f>IF($C500="","",$J$3*'5.工程集計'!G500/'5.工程集計'!I500)</f>
        <v/>
      </c>
      <c r="K500" s="105" t="str">
        <f>IF($C500="","",'3.工程情報'!I500/'5.工程集計'!I500)</f>
        <v/>
      </c>
      <c r="L500" s="105" t="str">
        <f>IF($C500="","",'3.工程情報'!J500/'5.工程集計'!I500)</f>
        <v/>
      </c>
      <c r="M500" s="105" t="str">
        <f>IF($C500="","",'3.工程情報'!K500/'5.工程集計'!I500)</f>
        <v/>
      </c>
      <c r="N500" s="105" t="str">
        <f>IF($C500="","",'3.工程情報'!L500/'5.工程集計'!I500)</f>
        <v/>
      </c>
      <c r="O500" s="105" t="str">
        <f>IF($C500="","",'3.工程情報'!M500/'5.工程集計'!I500)</f>
        <v/>
      </c>
      <c r="P500" s="105" t="str">
        <f>IF(OR($C500="",P$3="",'5.工程集計'!$I500=0),"",IF(P$4="均一配賦",P$3/'5.工程集計'!$C$4/'5.工程集計'!$I500,IF(P$4="減価償却費",P$3*'5.工程集計'!$E500/'5.工程集計'!$I500)))</f>
        <v/>
      </c>
      <c r="Q500" s="105" t="str">
        <f>IF(OR($C500="",Q$3="",'5.工程集計'!$I500=0),"",IF(Q$4="均一配賦",Q$3/'5.工程集計'!$C$4/'5.工程集計'!$I500,IF(Q$4="減価償却費",Q$3*'5.工程集計'!$E500/'5.工程集計'!$I500)))</f>
        <v/>
      </c>
      <c r="R500" s="105" t="str">
        <f>IF(OR($C500="",R$3="",'5.工程集計'!$I500=0),"",IF(R$4="均一配賦",R$3/'5.工程集計'!$C$4/'5.工程集計'!$I500,IF(R$4="減価償却費",R$3*'5.工程集計'!$E500/'5.工程集計'!$I500)))</f>
        <v/>
      </c>
      <c r="S500" s="105" t="str">
        <f>IF(OR($C500="",S$3="",'5.工程集計'!$I500=0),"",IF(S$4="均一配賦",S$3/'5.工程集計'!$C$4/'5.工程集計'!$I500,IF(S$4="減価償却費",S$3*'5.工程集計'!$E500/'5.工程集計'!$I500)))</f>
        <v/>
      </c>
      <c r="T500" s="105" t="str">
        <f>IF(OR($C500="",T$3="",'5.工程集計'!$I500=0),"",IF(T$4="均一配賦",T$3/'5.工程集計'!$C$4/'5.工程集計'!$I500,IF(T$4="減価償却費",T$3*'5.工程集計'!$E500/'5.工程集計'!$I500)))</f>
        <v/>
      </c>
      <c r="U500" s="105" t="str">
        <f>IF(OR($C500="",U$3="",'5.工程集計'!$I500=0),"",IF(U$4="均一配賦",U$3/'5.工程集計'!$C$4/'5.工程集計'!$I500,IF(U$4="減価償却費",U$3*'5.工程集計'!$E500/'5.工程集計'!$I500)))</f>
        <v/>
      </c>
      <c r="V500" s="105" t="str">
        <f>IF(OR($C500="",V$3="",'5.工程集計'!$I500=0),"",IF(V$4="均一配賦",V$3/'5.工程集計'!$C$4/'5.工程集計'!$I500,IF(V$4="減価償却費",V$3*'5.工程集計'!$E500/'5.工程集計'!$I500)))</f>
        <v/>
      </c>
      <c r="W500" s="105" t="str">
        <f>IF(OR($C500="",W$3="",'5.工程集計'!$I500=0),"",IF(W$4="均一配賦",W$3/'5.工程集計'!$C$4/'5.工程集計'!$I500,IF(W$4="減価償却費",W$3*'5.工程集計'!$E500/'5.工程集計'!$I500)))</f>
        <v/>
      </c>
      <c r="X500" s="105" t="str">
        <f>IF(OR($C500="",X$3="",'5.工程集計'!$I500=0),"",IF(X$4="均一配賦",X$3/'5.工程集計'!$C$4/'5.工程集計'!$I500,IF(X$4="減価償却費",X$3*'5.工程集計'!$E500/'5.工程集計'!$I500)))</f>
        <v/>
      </c>
      <c r="Y500" s="105" t="str">
        <f>IF(OR($C500="",Y$3="",'5.工程集計'!$I500=0),"",IF(Y$4="均一配賦",Y$3/'5.工程集計'!$C$4/'5.工程集計'!$I500,IF(Y$4="減価償却費",Y$3*'5.工程集計'!$E500/'5.工程集計'!$I500)))</f>
        <v/>
      </c>
      <c r="Z500" s="105" t="str">
        <f>IF(OR($C500="",Z$3="",'5.工程集計'!$I500=0),"",IF(Z$4="均一配賦",Z$3/'5.工程集計'!$C$4/'5.工程集計'!$I500,IF(Z$4="減価償却費",Z$3*'5.工程集計'!$E500/'5.工程集計'!$I500)))</f>
        <v/>
      </c>
      <c r="AA500" s="105" t="str">
        <f>IF(OR($C500="",AA$3="",'5.工程集計'!$I500=0),"",IF(AA$4="均一配賦",AA$3/'5.工程集計'!$C$4/'5.工程集計'!$I500,IF(AA$4="減価償却費",AA$3*'5.工程集計'!$E500/'5.工程集計'!$I500)))</f>
        <v/>
      </c>
    </row>
    <row r="501" spans="2:27" ht="21.75" customHeight="1">
      <c r="B501" s="14" t="str">
        <f>IF('3.工程情報'!B501="","",'3.工程情報'!B501)</f>
        <v/>
      </c>
      <c r="C501" s="14" t="str">
        <f>IF('3.工程情報'!C501="","",'3.工程情報'!C501)</f>
        <v/>
      </c>
      <c r="D501" s="193" t="str">
        <f t="shared" si="15"/>
        <v/>
      </c>
      <c r="E501" s="193" t="str">
        <f t="shared" si="16"/>
        <v/>
      </c>
      <c r="F501" s="105" t="str">
        <f>IF($C501="","",'3.工程情報'!$H501/'5.工程集計'!$H501)</f>
        <v/>
      </c>
      <c r="G501" s="105" t="str">
        <f>IF(OR($C501="",G$3="",'5.工程集計'!$H501=0),"",IF(G$4="均一配賦",G$3/'5.工程集計'!$C$4/'5.工程集計'!$H501,IF(G$4="減価償却費",G$3*'5.工程集計'!$E501/'5.工程集計'!$H501)))</f>
        <v/>
      </c>
      <c r="H501" s="105" t="str">
        <f>IF($C501="","",'5.工程集計'!D501/'5.工程集計'!I501)</f>
        <v/>
      </c>
      <c r="I501" s="105" t="str">
        <f>IF(OR($C501="",I$3="",'5.工程集計'!$I501=0),"",IF(I$4="均一配賦",I$3/'5.工程集計'!$C$4/'5.工程集計'!$I501,IF(I$4="減価償却費",I$3*'5.工程集計'!$E501/'5.工程集計'!$I501)))</f>
        <v/>
      </c>
      <c r="J501" s="106" t="str">
        <f>IF($C501="","",$J$3*'5.工程集計'!G501/'5.工程集計'!I501)</f>
        <v/>
      </c>
      <c r="K501" s="105" t="str">
        <f>IF($C501="","",'3.工程情報'!I501/'5.工程集計'!I501)</f>
        <v/>
      </c>
      <c r="L501" s="105" t="str">
        <f>IF($C501="","",'3.工程情報'!J501/'5.工程集計'!I501)</f>
        <v/>
      </c>
      <c r="M501" s="105" t="str">
        <f>IF($C501="","",'3.工程情報'!K501/'5.工程集計'!I501)</f>
        <v/>
      </c>
      <c r="N501" s="105" t="str">
        <f>IF($C501="","",'3.工程情報'!L501/'5.工程集計'!I501)</f>
        <v/>
      </c>
      <c r="O501" s="105" t="str">
        <f>IF($C501="","",'3.工程情報'!M501/'5.工程集計'!I501)</f>
        <v/>
      </c>
      <c r="P501" s="105" t="str">
        <f>IF(OR($C501="",P$3="",'5.工程集計'!$I501=0),"",IF(P$4="均一配賦",P$3/'5.工程集計'!$C$4/'5.工程集計'!$I501,IF(P$4="減価償却費",P$3*'5.工程集計'!$E501/'5.工程集計'!$I501)))</f>
        <v/>
      </c>
      <c r="Q501" s="105" t="str">
        <f>IF(OR($C501="",Q$3="",'5.工程集計'!$I501=0),"",IF(Q$4="均一配賦",Q$3/'5.工程集計'!$C$4/'5.工程集計'!$I501,IF(Q$4="減価償却費",Q$3*'5.工程集計'!$E501/'5.工程集計'!$I501)))</f>
        <v/>
      </c>
      <c r="R501" s="105" t="str">
        <f>IF(OR($C501="",R$3="",'5.工程集計'!$I501=0),"",IF(R$4="均一配賦",R$3/'5.工程集計'!$C$4/'5.工程集計'!$I501,IF(R$4="減価償却費",R$3*'5.工程集計'!$E501/'5.工程集計'!$I501)))</f>
        <v/>
      </c>
      <c r="S501" s="105" t="str">
        <f>IF(OR($C501="",S$3="",'5.工程集計'!$I501=0),"",IF(S$4="均一配賦",S$3/'5.工程集計'!$C$4/'5.工程集計'!$I501,IF(S$4="減価償却費",S$3*'5.工程集計'!$E501/'5.工程集計'!$I501)))</f>
        <v/>
      </c>
      <c r="T501" s="105" t="str">
        <f>IF(OR($C501="",T$3="",'5.工程集計'!$I501=0),"",IF(T$4="均一配賦",T$3/'5.工程集計'!$C$4/'5.工程集計'!$I501,IF(T$4="減価償却費",T$3*'5.工程集計'!$E501/'5.工程集計'!$I501)))</f>
        <v/>
      </c>
      <c r="U501" s="105" t="str">
        <f>IF(OR($C501="",U$3="",'5.工程集計'!$I501=0),"",IF(U$4="均一配賦",U$3/'5.工程集計'!$C$4/'5.工程集計'!$I501,IF(U$4="減価償却費",U$3*'5.工程集計'!$E501/'5.工程集計'!$I501)))</f>
        <v/>
      </c>
      <c r="V501" s="105" t="str">
        <f>IF(OR($C501="",V$3="",'5.工程集計'!$I501=0),"",IF(V$4="均一配賦",V$3/'5.工程集計'!$C$4/'5.工程集計'!$I501,IF(V$4="減価償却費",V$3*'5.工程集計'!$E501/'5.工程集計'!$I501)))</f>
        <v/>
      </c>
      <c r="W501" s="105" t="str">
        <f>IF(OR($C501="",W$3="",'5.工程集計'!$I501=0),"",IF(W$4="均一配賦",W$3/'5.工程集計'!$C$4/'5.工程集計'!$I501,IF(W$4="減価償却費",W$3*'5.工程集計'!$E501/'5.工程集計'!$I501)))</f>
        <v/>
      </c>
      <c r="X501" s="105" t="str">
        <f>IF(OR($C501="",X$3="",'5.工程集計'!$I501=0),"",IF(X$4="均一配賦",X$3/'5.工程集計'!$C$4/'5.工程集計'!$I501,IF(X$4="減価償却費",X$3*'5.工程集計'!$E501/'5.工程集計'!$I501)))</f>
        <v/>
      </c>
      <c r="Y501" s="105" t="str">
        <f>IF(OR($C501="",Y$3="",'5.工程集計'!$I501=0),"",IF(Y$4="均一配賦",Y$3/'5.工程集計'!$C$4/'5.工程集計'!$I501,IF(Y$4="減価償却費",Y$3*'5.工程集計'!$E501/'5.工程集計'!$I501)))</f>
        <v/>
      </c>
      <c r="Z501" s="105" t="str">
        <f>IF(OR($C501="",Z$3="",'5.工程集計'!$I501=0),"",IF(Z$4="均一配賦",Z$3/'5.工程集計'!$C$4/'5.工程集計'!$I501,IF(Z$4="減価償却費",Z$3*'5.工程集計'!$E501/'5.工程集計'!$I501)))</f>
        <v/>
      </c>
      <c r="AA501" s="105" t="str">
        <f>IF(OR($C501="",AA$3="",'5.工程集計'!$I501=0),"",IF(AA$4="均一配賦",AA$3/'5.工程集計'!$C$4/'5.工程集計'!$I501,IF(AA$4="減価償却費",AA$3*'5.工程集計'!$E501/'5.工程集計'!$I501)))</f>
        <v/>
      </c>
    </row>
  </sheetData>
  <sheetProtection algorithmName="SHA-512" hashValue="yg10SFkU4AcWPmUBoeTSX7pMc/NoJo3tOoFM+84uSsiIiIN3ySQ4ckPaURqsKHi/NanWDISFh+o6zMIOjK+02Q==" saltValue="RhKFnufkT6K48DZuL500CQ==" spinCount="100000" sheet="1" objects="1" insertColumns="0" insertRows="0" deleteColumns="0" deleteRows="0" selectLockedCells="1"/>
  <phoneticPr fontId="6"/>
  <dataValidations count="1">
    <dataValidation type="list" allowBlank="1" showInputMessage="1" showErrorMessage="1" sqref="G4 I4 P4:AA4" xr:uid="{00000000-0002-0000-0700-000000000000}">
      <formula1>"均一配賦,減価償却費"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&amp;C&amp;"Meiryo UI,標準"&amp;P&amp;R&amp;"Meiryo UI,標準"(C) MG'sコンサルティング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K10001"/>
  <sheetViews>
    <sheetView showGridLines="0" zoomScaleNormal="100" workbookViewId="0">
      <pane ySplit="4" topLeftCell="A5" activePane="bottomLeft" state="frozen"/>
      <selection activeCell="J8" sqref="J8"/>
      <selection pane="bottomLeft" activeCell="N10" sqref="N10"/>
    </sheetView>
  </sheetViews>
  <sheetFormatPr defaultRowHeight="13.2"/>
  <cols>
    <col min="1" max="1" width="1.21875" customWidth="1"/>
    <col min="2" max="2" width="14" customWidth="1"/>
    <col min="3" max="3" width="13.88671875" customWidth="1"/>
    <col min="4" max="4" width="14.21875" customWidth="1"/>
    <col min="5" max="5" width="7.6640625" customWidth="1"/>
    <col min="6" max="6" width="14.33203125" hidden="1" customWidth="1"/>
    <col min="7" max="8" width="15.21875" bestFit="1" customWidth="1"/>
    <col min="9" max="10" width="14.109375" customWidth="1"/>
    <col min="11" max="11" width="15.77734375" customWidth="1"/>
    <col min="12" max="12" width="15" customWidth="1"/>
  </cols>
  <sheetData>
    <row r="1" spans="1:11" ht="26.25" customHeight="1">
      <c r="B1" s="7" t="s">
        <v>169</v>
      </c>
      <c r="C1" s="7"/>
      <c r="D1" s="7"/>
      <c r="E1" s="7"/>
      <c r="F1" s="7"/>
      <c r="G1" s="3" t="s">
        <v>30</v>
      </c>
      <c r="H1" s="5">
        <v>10000</v>
      </c>
      <c r="I1" s="7"/>
      <c r="J1" s="7"/>
      <c r="K1" s="7"/>
    </row>
    <row r="2" spans="1:11" ht="20.25" customHeight="1" thickBot="1">
      <c r="B2" s="7"/>
      <c r="C2" s="7"/>
      <c r="D2" s="7"/>
      <c r="E2" s="7"/>
      <c r="F2" s="7"/>
      <c r="G2" s="207"/>
      <c r="H2" s="207"/>
      <c r="I2" s="183"/>
      <c r="J2" s="184"/>
      <c r="K2" s="7"/>
    </row>
    <row r="3" spans="1:11" ht="21.75" customHeight="1" thickBot="1">
      <c r="B3" s="8" t="str">
        <f>IF('1.製造原価明細'!$C$3="","",'1.製造原価明細'!$C$3)</f>
        <v>2020年度</v>
      </c>
      <c r="G3" s="204" t="s">
        <v>180</v>
      </c>
      <c r="H3" s="205"/>
      <c r="I3" s="204" t="s">
        <v>42</v>
      </c>
      <c r="J3" s="206"/>
      <c r="K3" s="30" t="s">
        <v>170</v>
      </c>
    </row>
    <row r="4" spans="1:11" ht="30" customHeight="1" thickBot="1">
      <c r="B4" s="9" t="s">
        <v>51</v>
      </c>
      <c r="C4" s="11" t="s">
        <v>5</v>
      </c>
      <c r="D4" s="11" t="s">
        <v>6</v>
      </c>
      <c r="E4" s="95" t="s">
        <v>91</v>
      </c>
      <c r="F4" s="32" t="s">
        <v>87</v>
      </c>
      <c r="G4" s="32" t="str">
        <f>"設備の時間"&amp;CHAR(10)&amp;"（"&amp;'2.会社基本情報'!$C$4&amp;"／量単位）"</f>
        <v>設備の時間
（分／量単位）</v>
      </c>
      <c r="H4" s="32" t="str">
        <f>"人の時間"&amp;CHAR(10)&amp;"（"&amp;'2.会社基本情報'!$C$4&amp;"／量単位）"</f>
        <v>人の時間
（分／量単位）</v>
      </c>
      <c r="I4" s="2" t="str">
        <f>"設備費率"&amp;CHAR(10)&amp;"（円／"&amp;'2.会社基本情報'!$C$4&amp;"）"</f>
        <v>設備費率
（円／分）</v>
      </c>
      <c r="J4" s="2" t="str">
        <f>"労務費率"&amp;CHAR(10)&amp;"（円／"&amp;'2.会社基本情報'!$C$4&amp;"）"</f>
        <v>労務費率
（円／分）</v>
      </c>
      <c r="K4" s="31" t="s">
        <v>93</v>
      </c>
    </row>
    <row r="5" spans="1:11" ht="18" customHeight="1">
      <c r="A5" s="6"/>
      <c r="B5" s="15" t="str">
        <f>IF('6.標準時間'!$B5="","",'6.標準時間'!B5)</f>
        <v>AA-1</v>
      </c>
      <c r="C5" s="15" t="str">
        <f>IF('6.標準時間'!$C5="","",'6.標準時間'!C5)</f>
        <v>CAD-1</v>
      </c>
      <c r="D5" s="15" t="str">
        <f>IF('6.標準時間'!$C5="","",'6.標準時間'!E5)</f>
        <v>A001</v>
      </c>
      <c r="E5" s="171" t="str">
        <f>IF('6.標準時間'!$C5="","",'6.標準時間'!F5)</f>
        <v>個</v>
      </c>
      <c r="F5" s="15" t="str">
        <f>C5&amp;D5</f>
        <v>CAD-1A001</v>
      </c>
      <c r="G5" s="142">
        <f>IF('6.標準時間'!$C5="","",'6.標準時間'!$H$5)</f>
        <v>1500</v>
      </c>
      <c r="H5" s="143">
        <f>IF('6.標準時間'!$C5="","",'6.標準時間'!I5)</f>
        <v>1500</v>
      </c>
      <c r="I5" s="107">
        <f>IF(C5="","",VLOOKUP($C5,'7.工程別レート'!$C$6:$E$501,3,FALSE))</f>
        <v>102.75190614850574</v>
      </c>
      <c r="J5" s="108">
        <f>IF(C5="","",VLOOKUP($C5,'7.工程別レート'!$C$6:$E$501,2,FALSE))</f>
        <v>94.272001994515094</v>
      </c>
      <c r="K5" s="195">
        <f>IF(ISERROR((G5*I5)+(H5*J5)),"",(G5*I5)+(H5*J5))</f>
        <v>295535.86221453128</v>
      </c>
    </row>
    <row r="6" spans="1:11" ht="18" customHeight="1">
      <c r="A6" s="6"/>
      <c r="B6" s="16" t="str">
        <f>IF('6.標準時間'!$B6="","",'6.標準時間'!B6)</f>
        <v>AA-1</v>
      </c>
      <c r="C6" s="16" t="str">
        <f>IF('6.標準時間'!$C6="","",'6.標準時間'!C6)</f>
        <v>AA-101</v>
      </c>
      <c r="D6" s="16" t="str">
        <f>IF('6.標準時間'!$C6="","",'6.標準時間'!E6)</f>
        <v>A001</v>
      </c>
      <c r="E6" s="171" t="str">
        <f>IF('6.標準時間'!$C6="","",'6.標準時間'!F6)</f>
        <v>個</v>
      </c>
      <c r="F6" s="15" t="str">
        <f t="shared" ref="F6:F69" si="0">C6&amp;D6</f>
        <v>AA-101A001</v>
      </c>
      <c r="G6" s="142">
        <f>IF('6.標準時間'!$C6="","",'6.標準時間'!H6)</f>
        <v>2000</v>
      </c>
      <c r="H6" s="143">
        <f>IF('6.標準時間'!$C6="","",'6.標準時間'!I6)</f>
        <v>120</v>
      </c>
      <c r="I6" s="107">
        <f>IF(C6="","",VLOOKUP($C6,'7.工程別レート'!$C$6:$E$501,3,FALSE))</f>
        <v>101.77917827452008</v>
      </c>
      <c r="J6" s="108">
        <f>IF(C6="","",VLOOKUP($C6,'7.工程別レート'!$C$6:$E$501,2,FALSE))</f>
        <v>75.573423086512094</v>
      </c>
      <c r="K6" s="195">
        <f>IF(ISERROR((G6*I6)+(H6*J6)),"",(G6*I6)+(H6*J6))</f>
        <v>212627.1673194216</v>
      </c>
    </row>
    <row r="7" spans="1:11" ht="18" customHeight="1">
      <c r="A7" s="6"/>
      <c r="B7" s="16" t="str">
        <f>IF('6.標準時間'!$B7="","",'6.標準時間'!B7)</f>
        <v>AA-1</v>
      </c>
      <c r="C7" s="16" t="str">
        <f>IF('6.標準時間'!$C7="","",'6.標準時間'!C7)</f>
        <v>AA-102</v>
      </c>
      <c r="D7" s="16" t="str">
        <f>IF('6.標準時間'!$C7="","",'6.標準時間'!E7)</f>
        <v>A001</v>
      </c>
      <c r="E7" s="171" t="str">
        <f>IF('6.標準時間'!$C7="","",'6.標準時間'!F7)</f>
        <v>個</v>
      </c>
      <c r="F7" s="15" t="str">
        <f t="shared" si="0"/>
        <v>AA-102A001</v>
      </c>
      <c r="G7" s="142">
        <f>IF('6.標準時間'!$C7="","",'6.標準時間'!H7)</f>
        <v>2000</v>
      </c>
      <c r="H7" s="143">
        <f>IF('6.標準時間'!$C7="","",'6.標準時間'!I7)</f>
        <v>240</v>
      </c>
      <c r="I7" s="107">
        <f>IF(C7="","",VLOOKUP($C7,'7.工程別レート'!$C$6:$E$501,3,FALSE))</f>
        <v>127.38864029503988</v>
      </c>
      <c r="J7" s="108">
        <f>IF(C7="","",VLOOKUP($C7,'7.工程別レート'!$C$6:$E$501,2,FALSE))</f>
        <v>75.573423086512094</v>
      </c>
      <c r="K7" s="195">
        <f t="shared" ref="K7:K70" si="1">IF(ISERROR((G7*I7)+(H7*J7)),"",(G7*I7)+(H7*J7))</f>
        <v>272914.90213084267</v>
      </c>
    </row>
    <row r="8" spans="1:11" ht="18" customHeight="1">
      <c r="A8" s="6"/>
      <c r="B8" s="16" t="str">
        <f>IF('6.標準時間'!$B8="","",'6.標準時間'!B8)</f>
        <v>AA-1</v>
      </c>
      <c r="C8" s="16" t="str">
        <f>IF('6.標準時間'!$C8="","",'6.標準時間'!C8)</f>
        <v>AA-103</v>
      </c>
      <c r="D8" s="16" t="str">
        <f>IF('6.標準時間'!$C8="","",'6.標準時間'!E8)</f>
        <v>A001</v>
      </c>
      <c r="E8" s="171" t="str">
        <f>IF('6.標準時間'!$C8="","",'6.標準時間'!F8)</f>
        <v>個</v>
      </c>
      <c r="F8" s="15" t="str">
        <f t="shared" si="0"/>
        <v>AA-103A001</v>
      </c>
      <c r="G8" s="142">
        <f>IF('6.標準時間'!$C8="","",'6.標準時間'!H8)</f>
        <v>600</v>
      </c>
      <c r="H8" s="143">
        <f>IF('6.標準時間'!$C8="","",'6.標準時間'!I8)</f>
        <v>120</v>
      </c>
      <c r="I8" s="107">
        <f>IF(C8="","",VLOOKUP($C8,'7.工程別レート'!$C$6:$E$501,3,FALSE))</f>
        <v>105.12341681521271</v>
      </c>
      <c r="J8" s="108">
        <f>IF(C8="","",VLOOKUP($C8,'7.工程別レート'!$C$6:$E$501,2,FALSE))</f>
        <v>88.168993600930776</v>
      </c>
      <c r="K8" s="195">
        <f t="shared" si="1"/>
        <v>73654.329321239318</v>
      </c>
    </row>
    <row r="9" spans="1:11" ht="18" customHeight="1">
      <c r="A9" s="6"/>
      <c r="B9" s="16" t="str">
        <f>IF('6.標準時間'!$B9="","",'6.標準時間'!B9)</f>
        <v>AA-1</v>
      </c>
      <c r="C9" s="16" t="str">
        <f>IF('6.標準時間'!$C9="","",'6.標準時間'!C9)</f>
        <v>AA-104</v>
      </c>
      <c r="D9" s="16" t="str">
        <f>IF('6.標準時間'!$C9="","",'6.標準時間'!E9)</f>
        <v>A001</v>
      </c>
      <c r="E9" s="171" t="str">
        <f>IF('6.標準時間'!$C9="","",'6.標準時間'!F9)</f>
        <v>個</v>
      </c>
      <c r="F9" s="15" t="str">
        <f t="shared" si="0"/>
        <v>AA-104A001</v>
      </c>
      <c r="G9" s="142">
        <f>IF('6.標準時間'!$C9="","",'6.標準時間'!H9)</f>
        <v>240</v>
      </c>
      <c r="H9" s="143">
        <f>IF('6.標準時間'!$C9="","",'6.標準時間'!I9)</f>
        <v>60</v>
      </c>
      <c r="I9" s="107">
        <f>IF(C9="","",VLOOKUP($C9,'7.工程別レート'!$C$6:$E$501,3,FALSE))</f>
        <v>76.477554622371926</v>
      </c>
      <c r="J9" s="108">
        <f>IF(C9="","",VLOOKUP($C9,'7.工程別レート'!$C$6:$E$501,2,FALSE))</f>
        <v>88.168993600930776</v>
      </c>
      <c r="K9" s="195">
        <f t="shared" si="1"/>
        <v>23644.752725425111</v>
      </c>
    </row>
    <row r="10" spans="1:11" ht="18" customHeight="1">
      <c r="A10" s="6"/>
      <c r="B10" s="16" t="str">
        <f>IF('6.標準時間'!$B10="","",'6.標準時間'!B10)</f>
        <v>AA-1</v>
      </c>
      <c r="C10" s="16" t="str">
        <f>IF('6.標準時間'!$C10="","",'6.標準時間'!C10)</f>
        <v>AA-105</v>
      </c>
      <c r="D10" s="16" t="str">
        <f>IF('6.標準時間'!$C10="","",'6.標準時間'!E10)</f>
        <v>A001</v>
      </c>
      <c r="E10" s="171" t="str">
        <f>IF('6.標準時間'!$C10="","",'6.標準時間'!F10)</f>
        <v>個</v>
      </c>
      <c r="F10" s="15" t="str">
        <f t="shared" si="0"/>
        <v>AA-105A001</v>
      </c>
      <c r="G10" s="142">
        <f>IF('6.標準時間'!$C10="","",'6.標準時間'!H10)</f>
        <v>240</v>
      </c>
      <c r="H10" s="143">
        <f>IF('6.標準時間'!$C10="","",'6.標準時間'!I10)</f>
        <v>240</v>
      </c>
      <c r="I10" s="107">
        <f>IF(C10="","",VLOOKUP($C10,'7.工程別レート'!$C$6:$E$501,3,FALSE))</f>
        <v>6.1068535856971629</v>
      </c>
      <c r="J10" s="108">
        <f>IF(C10="","",VLOOKUP($C10,'7.工程別レート'!$C$6:$E$501,2,FALSE))</f>
        <v>88.168993600930776</v>
      </c>
      <c r="K10" s="195">
        <f t="shared" si="1"/>
        <v>22626.203324790706</v>
      </c>
    </row>
    <row r="11" spans="1:11" ht="18" customHeight="1">
      <c r="A11" s="6"/>
      <c r="B11" s="16" t="str">
        <f>IF('6.標準時間'!$B11="","",'6.標準時間'!B11)</f>
        <v>AA-1</v>
      </c>
      <c r="C11" s="16" t="str">
        <f>IF('6.標準時間'!$C11="","",'6.標準時間'!C11)</f>
        <v>AA-106</v>
      </c>
      <c r="D11" s="16" t="str">
        <f>IF('6.標準時間'!$C11="","",'6.標準時間'!E11)</f>
        <v>A001</v>
      </c>
      <c r="E11" s="171" t="str">
        <f>IF('6.標準時間'!$C11="","",'6.標準時間'!F11)</f>
        <v>個</v>
      </c>
      <c r="F11" s="15" t="str">
        <f t="shared" si="0"/>
        <v>AA-106A001</v>
      </c>
      <c r="G11" s="142">
        <f>IF('6.標準時間'!$C11="","",'6.標準時間'!H11)</f>
        <v>480</v>
      </c>
      <c r="H11" s="143">
        <f>IF('6.標準時間'!$C11="","",'6.標準時間'!I11)</f>
        <v>480</v>
      </c>
      <c r="I11" s="107">
        <f>IF(C11="","",VLOOKUP($C11,'7.工程別レート'!$C$6:$E$501,3,FALSE))</f>
        <v>5.6705534111770932</v>
      </c>
      <c r="J11" s="108">
        <f>IF(C11="","",VLOOKUP($C11,'7.工程別レート'!$C$6:$E$501,2,FALSE))</f>
        <v>88.168993600930776</v>
      </c>
      <c r="K11" s="195">
        <f t="shared" si="1"/>
        <v>45042.982565811777</v>
      </c>
    </row>
    <row r="12" spans="1:11" ht="18" customHeight="1">
      <c r="A12" s="6"/>
      <c r="B12" s="16" t="str">
        <f>IF('6.標準時間'!$B12="","",'6.標準時間'!B12)</f>
        <v>AA-1</v>
      </c>
      <c r="C12" s="16" t="str">
        <f>IF('6.標準時間'!$C12="","",'6.標準時間'!C12)</f>
        <v>AA-101-X</v>
      </c>
      <c r="D12" s="16" t="str">
        <f>IF('6.標準時間'!$C12="","",'6.標準時間'!E12)</f>
        <v>A001</v>
      </c>
      <c r="E12" s="171" t="str">
        <f>IF('6.標準時間'!$C12="","",'6.標準時間'!F12)</f>
        <v>個</v>
      </c>
      <c r="F12" s="15" t="str">
        <f t="shared" si="0"/>
        <v>AA-101-XA001</v>
      </c>
      <c r="G12" s="142">
        <f>IF('6.標準時間'!$C12="","",'6.標準時間'!H12)</f>
        <v>1600</v>
      </c>
      <c r="H12" s="142">
        <f>IF('6.標準時間'!$C12="","",'6.標準時間'!I12)</f>
        <v>120</v>
      </c>
      <c r="I12" s="107">
        <f>IF(C12="","",VLOOKUP($C12,'7.工程別レート'!$C$6:$E$501,3,FALSE))</f>
        <v>110.49311814409036</v>
      </c>
      <c r="J12" s="108">
        <f>IF(C12="","",VLOOKUP($C12,'7.工程別レート'!$C$6:$E$501,2,FALSE))</f>
        <v>75.573423086512094</v>
      </c>
      <c r="K12" s="195">
        <f t="shared" si="1"/>
        <v>185857.79980092603</v>
      </c>
    </row>
    <row r="13" spans="1:11" ht="18" customHeight="1">
      <c r="A13" s="6"/>
      <c r="B13" s="16" t="str">
        <f>IF('6.標準時間'!$B13="","",'6.標準時間'!B13)</f>
        <v/>
      </c>
      <c r="C13" s="16" t="str">
        <f>IF('6.標準時間'!$C13="","",'6.標準時間'!C13)</f>
        <v/>
      </c>
      <c r="D13" s="16" t="str">
        <f>IF('6.標準時間'!$C13="","",'6.標準時間'!E13)</f>
        <v/>
      </c>
      <c r="E13" s="171" t="str">
        <f>IF('6.標準時間'!$C13="","",'6.標準時間'!F13)</f>
        <v/>
      </c>
      <c r="F13" s="15" t="str">
        <f t="shared" si="0"/>
        <v/>
      </c>
      <c r="G13" s="142" t="str">
        <f>IF('6.標準時間'!$C13="","",'6.標準時間'!H13)</f>
        <v/>
      </c>
      <c r="H13" s="142" t="str">
        <f>IF('6.標準時間'!$C13="","",'6.標準時間'!I13)</f>
        <v/>
      </c>
      <c r="I13" s="107" t="str">
        <f>IF(C13="","",VLOOKUP($C13,'7.工程別レート'!$C$6:$E$501,3,FALSE))</f>
        <v/>
      </c>
      <c r="J13" s="108" t="str">
        <f>IF(C13="","",VLOOKUP($C13,'7.工程別レート'!$C$6:$E$501,2,FALSE))</f>
        <v/>
      </c>
      <c r="K13" s="195" t="str">
        <f t="shared" si="1"/>
        <v/>
      </c>
    </row>
    <row r="14" spans="1:11" ht="18" customHeight="1">
      <c r="B14" s="16" t="str">
        <f>IF('6.標準時間'!$B14="","",'6.標準時間'!B14)</f>
        <v/>
      </c>
      <c r="C14" s="16" t="str">
        <f>IF('6.標準時間'!$C14="","",'6.標準時間'!C14)</f>
        <v/>
      </c>
      <c r="D14" s="16" t="str">
        <f>IF('6.標準時間'!$C14="","",'6.標準時間'!E14)</f>
        <v/>
      </c>
      <c r="E14" s="171" t="str">
        <f>IF('6.標準時間'!$C14="","",'6.標準時間'!F14)</f>
        <v/>
      </c>
      <c r="F14" s="15" t="str">
        <f t="shared" si="0"/>
        <v/>
      </c>
      <c r="G14" s="142" t="str">
        <f>IF('6.標準時間'!$C14="","",'6.標準時間'!H14)</f>
        <v/>
      </c>
      <c r="H14" s="142" t="str">
        <f>IF('6.標準時間'!$C14="","",'6.標準時間'!I14)</f>
        <v/>
      </c>
      <c r="I14" s="107" t="str">
        <f>IF(C14="","",VLOOKUP($C14,'7.工程別レート'!$C$6:$E$501,3,FALSE))</f>
        <v/>
      </c>
      <c r="J14" s="108" t="str">
        <f>IF(C14="","",VLOOKUP($C14,'7.工程別レート'!$C$6:$E$501,2,FALSE))</f>
        <v/>
      </c>
      <c r="K14" s="195" t="str">
        <f t="shared" si="1"/>
        <v/>
      </c>
    </row>
    <row r="15" spans="1:11" ht="18" customHeight="1">
      <c r="B15" s="16" t="str">
        <f>IF('6.標準時間'!$B15="","",'6.標準時間'!B15)</f>
        <v/>
      </c>
      <c r="C15" s="16" t="str">
        <f>IF('6.標準時間'!$C15="","",'6.標準時間'!C15)</f>
        <v/>
      </c>
      <c r="D15" s="16" t="str">
        <f>IF('6.標準時間'!$C15="","",'6.標準時間'!E15)</f>
        <v/>
      </c>
      <c r="E15" s="171" t="str">
        <f>IF('6.標準時間'!$C15="","",'6.標準時間'!F15)</f>
        <v/>
      </c>
      <c r="F15" s="15" t="str">
        <f t="shared" si="0"/>
        <v/>
      </c>
      <c r="G15" s="142" t="str">
        <f>IF('6.標準時間'!$C15="","",'6.標準時間'!H15)</f>
        <v/>
      </c>
      <c r="H15" s="142" t="str">
        <f>IF('6.標準時間'!$C15="","",'6.標準時間'!I15)</f>
        <v/>
      </c>
      <c r="I15" s="107" t="str">
        <f>IF(C15="","",VLOOKUP($C15,'7.工程別レート'!$C$6:$E$501,3,FALSE))</f>
        <v/>
      </c>
      <c r="J15" s="108" t="str">
        <f>IF(C15="","",VLOOKUP($C15,'7.工程別レート'!$C$6:$E$501,2,FALSE))</f>
        <v/>
      </c>
      <c r="K15" s="195" t="str">
        <f t="shared" si="1"/>
        <v/>
      </c>
    </row>
    <row r="16" spans="1:11" ht="18" customHeight="1">
      <c r="B16" s="16" t="str">
        <f>IF('6.標準時間'!$B16="","",'6.標準時間'!B16)</f>
        <v/>
      </c>
      <c r="C16" s="16" t="str">
        <f>IF('6.標準時間'!$C16="","",'6.標準時間'!C16)</f>
        <v/>
      </c>
      <c r="D16" s="16" t="str">
        <f>IF('6.標準時間'!$C16="","",'6.標準時間'!E16)</f>
        <v/>
      </c>
      <c r="E16" s="171" t="str">
        <f>IF('6.標準時間'!$C16="","",'6.標準時間'!F16)</f>
        <v/>
      </c>
      <c r="F16" s="15" t="str">
        <f t="shared" si="0"/>
        <v/>
      </c>
      <c r="G16" s="142" t="str">
        <f>IF('6.標準時間'!$C16="","",'6.標準時間'!H16)</f>
        <v/>
      </c>
      <c r="H16" s="142" t="str">
        <f>IF('6.標準時間'!$C16="","",'6.標準時間'!I16)</f>
        <v/>
      </c>
      <c r="I16" s="107" t="str">
        <f>IF(C16="","",VLOOKUP($C16,'7.工程別レート'!$C$6:$E$501,3,FALSE))</f>
        <v/>
      </c>
      <c r="J16" s="108" t="str">
        <f>IF(C16="","",VLOOKUP($C16,'7.工程別レート'!$C$6:$E$501,2,FALSE))</f>
        <v/>
      </c>
      <c r="K16" s="195" t="str">
        <f t="shared" si="1"/>
        <v/>
      </c>
    </row>
    <row r="17" spans="2:11" ht="18" customHeight="1">
      <c r="B17" s="16" t="str">
        <f>IF('6.標準時間'!$B17="","",'6.標準時間'!B17)</f>
        <v/>
      </c>
      <c r="C17" s="16" t="str">
        <f>IF('6.標準時間'!$C17="","",'6.標準時間'!C17)</f>
        <v/>
      </c>
      <c r="D17" s="16" t="str">
        <f>IF('6.標準時間'!$C17="","",'6.標準時間'!E17)</f>
        <v/>
      </c>
      <c r="E17" s="171" t="str">
        <f>IF('6.標準時間'!$C17="","",'6.標準時間'!F17)</f>
        <v/>
      </c>
      <c r="F17" s="15" t="str">
        <f t="shared" si="0"/>
        <v/>
      </c>
      <c r="G17" s="142" t="str">
        <f>IF('6.標準時間'!$C17="","",'6.標準時間'!H17)</f>
        <v/>
      </c>
      <c r="H17" s="142" t="str">
        <f>IF('6.標準時間'!$C17="","",'6.標準時間'!I17)</f>
        <v/>
      </c>
      <c r="I17" s="107" t="str">
        <f>IF(C17="","",VLOOKUP($C17,'7.工程別レート'!$C$6:$E$501,3,FALSE))</f>
        <v/>
      </c>
      <c r="J17" s="108" t="str">
        <f>IF(C17="","",VLOOKUP($C17,'7.工程別レート'!$C$6:$E$501,2,FALSE))</f>
        <v/>
      </c>
      <c r="K17" s="195" t="str">
        <f t="shared" si="1"/>
        <v/>
      </c>
    </row>
    <row r="18" spans="2:11" ht="18" customHeight="1">
      <c r="B18" s="16" t="str">
        <f>IF('6.標準時間'!$B18="","",'6.標準時間'!B18)</f>
        <v/>
      </c>
      <c r="C18" s="16" t="str">
        <f>IF('6.標準時間'!$C18="","",'6.標準時間'!C18)</f>
        <v/>
      </c>
      <c r="D18" s="16" t="str">
        <f>IF('6.標準時間'!$C18="","",'6.標準時間'!E18)</f>
        <v/>
      </c>
      <c r="E18" s="171" t="str">
        <f>IF('6.標準時間'!$C18="","",'6.標準時間'!F18)</f>
        <v/>
      </c>
      <c r="F18" s="15" t="str">
        <f t="shared" si="0"/>
        <v/>
      </c>
      <c r="G18" s="142" t="str">
        <f>IF('6.標準時間'!$C18="","",'6.標準時間'!H18)</f>
        <v/>
      </c>
      <c r="H18" s="142" t="str">
        <f>IF('6.標準時間'!$C18="","",'6.標準時間'!I18)</f>
        <v/>
      </c>
      <c r="I18" s="107" t="str">
        <f>IF(C18="","",VLOOKUP($C18,'7.工程別レート'!$C$6:$E$501,3,FALSE))</f>
        <v/>
      </c>
      <c r="J18" s="108" t="str">
        <f>IF(C18="","",VLOOKUP($C18,'7.工程別レート'!$C$6:$E$501,2,FALSE))</f>
        <v/>
      </c>
      <c r="K18" s="195" t="str">
        <f t="shared" si="1"/>
        <v/>
      </c>
    </row>
    <row r="19" spans="2:11" ht="18" customHeight="1">
      <c r="B19" s="16" t="str">
        <f>IF('6.標準時間'!$B19="","",'6.標準時間'!B19)</f>
        <v/>
      </c>
      <c r="C19" s="16" t="str">
        <f>IF('6.標準時間'!$C19="","",'6.標準時間'!C19)</f>
        <v/>
      </c>
      <c r="D19" s="16" t="str">
        <f>IF('6.標準時間'!$C19="","",'6.標準時間'!E19)</f>
        <v/>
      </c>
      <c r="E19" s="171" t="str">
        <f>IF('6.標準時間'!$C19="","",'6.標準時間'!F19)</f>
        <v/>
      </c>
      <c r="F19" s="15" t="str">
        <f t="shared" si="0"/>
        <v/>
      </c>
      <c r="G19" s="142" t="str">
        <f>IF('6.標準時間'!$C19="","",'6.標準時間'!H19)</f>
        <v/>
      </c>
      <c r="H19" s="142" t="str">
        <f>IF('6.標準時間'!$C19="","",'6.標準時間'!I19)</f>
        <v/>
      </c>
      <c r="I19" s="107" t="str">
        <f>IF(C19="","",VLOOKUP($C19,'7.工程別レート'!$C$6:$E$501,3,FALSE))</f>
        <v/>
      </c>
      <c r="J19" s="108" t="str">
        <f>IF(C19="","",VLOOKUP($C19,'7.工程別レート'!$C$6:$E$501,2,FALSE))</f>
        <v/>
      </c>
      <c r="K19" s="195" t="str">
        <f t="shared" si="1"/>
        <v/>
      </c>
    </row>
    <row r="20" spans="2:11" ht="18" customHeight="1">
      <c r="B20" s="16" t="str">
        <f>IF('6.標準時間'!$B20="","",'6.標準時間'!B20)</f>
        <v/>
      </c>
      <c r="C20" s="16" t="str">
        <f>IF('6.標準時間'!$C20="","",'6.標準時間'!C20)</f>
        <v/>
      </c>
      <c r="D20" s="16" t="str">
        <f>IF('6.標準時間'!$C20="","",'6.標準時間'!E20)</f>
        <v/>
      </c>
      <c r="E20" s="171" t="str">
        <f>IF('6.標準時間'!$C20="","",'6.標準時間'!F20)</f>
        <v/>
      </c>
      <c r="F20" s="15" t="str">
        <f t="shared" si="0"/>
        <v/>
      </c>
      <c r="G20" s="142" t="str">
        <f>IF('6.標準時間'!$C20="","",'6.標準時間'!H20)</f>
        <v/>
      </c>
      <c r="H20" s="142" t="str">
        <f>IF('6.標準時間'!$C20="","",'6.標準時間'!I20)</f>
        <v/>
      </c>
      <c r="I20" s="107" t="str">
        <f>IF(C20="","",VLOOKUP($C20,'7.工程別レート'!$C$6:$E$501,3,FALSE))</f>
        <v/>
      </c>
      <c r="J20" s="108" t="str">
        <f>IF(C20="","",VLOOKUP($C20,'7.工程別レート'!$C$6:$E$501,2,FALSE))</f>
        <v/>
      </c>
      <c r="K20" s="195" t="str">
        <f t="shared" si="1"/>
        <v/>
      </c>
    </row>
    <row r="21" spans="2:11" ht="18" customHeight="1">
      <c r="B21" s="16" t="str">
        <f>IF('6.標準時間'!$B21="","",'6.標準時間'!B21)</f>
        <v/>
      </c>
      <c r="C21" s="16" t="str">
        <f>IF('6.標準時間'!$C21="","",'6.標準時間'!C21)</f>
        <v/>
      </c>
      <c r="D21" s="16" t="str">
        <f>IF('6.標準時間'!$C21="","",'6.標準時間'!E21)</f>
        <v/>
      </c>
      <c r="E21" s="171" t="str">
        <f>IF('6.標準時間'!$C21="","",'6.標準時間'!F21)</f>
        <v/>
      </c>
      <c r="F21" s="15" t="str">
        <f t="shared" si="0"/>
        <v/>
      </c>
      <c r="G21" s="142" t="str">
        <f>IF('6.標準時間'!$C21="","",'6.標準時間'!H21)</f>
        <v/>
      </c>
      <c r="H21" s="142" t="str">
        <f>IF('6.標準時間'!$C21="","",'6.標準時間'!I21)</f>
        <v/>
      </c>
      <c r="I21" s="107" t="str">
        <f>IF(C21="","",VLOOKUP($C21,'7.工程別レート'!$C$6:$E$501,3,FALSE))</f>
        <v/>
      </c>
      <c r="J21" s="108" t="str">
        <f>IF(C21="","",VLOOKUP($C21,'7.工程別レート'!$C$6:$E$501,2,FALSE))</f>
        <v/>
      </c>
      <c r="K21" s="195" t="str">
        <f t="shared" si="1"/>
        <v/>
      </c>
    </row>
    <row r="22" spans="2:11" ht="18" customHeight="1">
      <c r="B22" s="16" t="str">
        <f>IF('6.標準時間'!$B22="","",'6.標準時間'!B22)</f>
        <v/>
      </c>
      <c r="C22" s="16" t="str">
        <f>IF('6.標準時間'!$C22="","",'6.標準時間'!C22)</f>
        <v/>
      </c>
      <c r="D22" s="16" t="str">
        <f>IF('6.標準時間'!$C22="","",'6.標準時間'!E22)</f>
        <v/>
      </c>
      <c r="E22" s="171" t="str">
        <f>IF('6.標準時間'!$C22="","",'6.標準時間'!F22)</f>
        <v/>
      </c>
      <c r="F22" s="15" t="str">
        <f t="shared" si="0"/>
        <v/>
      </c>
      <c r="G22" s="142" t="str">
        <f>IF('6.標準時間'!$C22="","",'6.標準時間'!H22)</f>
        <v/>
      </c>
      <c r="H22" s="142" t="str">
        <f>IF('6.標準時間'!$C22="","",'6.標準時間'!I22)</f>
        <v/>
      </c>
      <c r="I22" s="107" t="str">
        <f>IF(C22="","",VLOOKUP($C22,'7.工程別レート'!$C$6:$E$501,3,FALSE))</f>
        <v/>
      </c>
      <c r="J22" s="108" t="str">
        <f>IF(C22="","",VLOOKUP($C22,'7.工程別レート'!$C$6:$E$501,2,FALSE))</f>
        <v/>
      </c>
      <c r="K22" s="195" t="str">
        <f t="shared" si="1"/>
        <v/>
      </c>
    </row>
    <row r="23" spans="2:11" ht="18" customHeight="1">
      <c r="B23" s="16" t="str">
        <f>IF('6.標準時間'!$B23="","",'6.標準時間'!B23)</f>
        <v/>
      </c>
      <c r="C23" s="16" t="str">
        <f>IF('6.標準時間'!$C23="","",'6.標準時間'!C23)</f>
        <v/>
      </c>
      <c r="D23" s="16" t="str">
        <f>IF('6.標準時間'!$C23="","",'6.標準時間'!E23)</f>
        <v/>
      </c>
      <c r="E23" s="171" t="str">
        <f>IF('6.標準時間'!$C23="","",'6.標準時間'!F23)</f>
        <v/>
      </c>
      <c r="F23" s="15" t="str">
        <f t="shared" si="0"/>
        <v/>
      </c>
      <c r="G23" s="142" t="str">
        <f>IF('6.標準時間'!$C23="","",'6.標準時間'!H23)</f>
        <v/>
      </c>
      <c r="H23" s="142" t="str">
        <f>IF('6.標準時間'!$C23="","",'6.標準時間'!I23)</f>
        <v/>
      </c>
      <c r="I23" s="107" t="str">
        <f>IF(C23="","",VLOOKUP($C23,'7.工程別レート'!$C$6:$E$501,3,FALSE))</f>
        <v/>
      </c>
      <c r="J23" s="108" t="str">
        <f>IF(C23="","",VLOOKUP($C23,'7.工程別レート'!$C$6:$E$501,2,FALSE))</f>
        <v/>
      </c>
      <c r="K23" s="195" t="str">
        <f t="shared" si="1"/>
        <v/>
      </c>
    </row>
    <row r="24" spans="2:11" ht="18" customHeight="1">
      <c r="B24" s="16" t="str">
        <f>IF('6.標準時間'!$B24="","",'6.標準時間'!B24)</f>
        <v/>
      </c>
      <c r="C24" s="16" t="str">
        <f>IF('6.標準時間'!$C24="","",'6.標準時間'!C24)</f>
        <v/>
      </c>
      <c r="D24" s="16" t="str">
        <f>IF('6.標準時間'!$C24="","",'6.標準時間'!E24)</f>
        <v/>
      </c>
      <c r="E24" s="171" t="str">
        <f>IF('6.標準時間'!$C24="","",'6.標準時間'!F24)</f>
        <v/>
      </c>
      <c r="F24" s="15" t="str">
        <f t="shared" si="0"/>
        <v/>
      </c>
      <c r="G24" s="142" t="str">
        <f>IF('6.標準時間'!$C24="","",'6.標準時間'!H24)</f>
        <v/>
      </c>
      <c r="H24" s="142" t="str">
        <f>IF('6.標準時間'!$C24="","",'6.標準時間'!I24)</f>
        <v/>
      </c>
      <c r="I24" s="107" t="str">
        <f>IF(C24="","",VLOOKUP($C24,'7.工程別レート'!$C$6:$E$501,3,FALSE))</f>
        <v/>
      </c>
      <c r="J24" s="108" t="str">
        <f>IF(C24="","",VLOOKUP($C24,'7.工程別レート'!$C$6:$E$501,2,FALSE))</f>
        <v/>
      </c>
      <c r="K24" s="195" t="str">
        <f t="shared" si="1"/>
        <v/>
      </c>
    </row>
    <row r="25" spans="2:11" ht="18" customHeight="1">
      <c r="B25" s="16" t="str">
        <f>IF('6.標準時間'!$B25="","",'6.標準時間'!B25)</f>
        <v/>
      </c>
      <c r="C25" s="16" t="str">
        <f>IF('6.標準時間'!$C25="","",'6.標準時間'!C25)</f>
        <v/>
      </c>
      <c r="D25" s="16" t="str">
        <f>IF('6.標準時間'!$C25="","",'6.標準時間'!E25)</f>
        <v/>
      </c>
      <c r="E25" s="171" t="str">
        <f>IF('6.標準時間'!$C25="","",'6.標準時間'!F25)</f>
        <v/>
      </c>
      <c r="F25" s="15" t="str">
        <f t="shared" si="0"/>
        <v/>
      </c>
      <c r="G25" s="142" t="str">
        <f>IF('6.標準時間'!$C25="","",'6.標準時間'!H25)</f>
        <v/>
      </c>
      <c r="H25" s="142" t="str">
        <f>IF('6.標準時間'!$C25="","",'6.標準時間'!I25)</f>
        <v/>
      </c>
      <c r="I25" s="107" t="str">
        <f>IF(C25="","",VLOOKUP($C25,'7.工程別レート'!$C$6:$E$501,3,FALSE))</f>
        <v/>
      </c>
      <c r="J25" s="108" t="str">
        <f>IF(C25="","",VLOOKUP($C25,'7.工程別レート'!$C$6:$E$501,2,FALSE))</f>
        <v/>
      </c>
      <c r="K25" s="195" t="str">
        <f t="shared" si="1"/>
        <v/>
      </c>
    </row>
    <row r="26" spans="2:11" ht="18" customHeight="1">
      <c r="B26" s="16" t="str">
        <f>IF('6.標準時間'!$B26="","",'6.標準時間'!B26)</f>
        <v/>
      </c>
      <c r="C26" s="16" t="str">
        <f>IF('6.標準時間'!$C26="","",'6.標準時間'!C26)</f>
        <v/>
      </c>
      <c r="D26" s="16" t="str">
        <f>IF('6.標準時間'!$C26="","",'6.標準時間'!E26)</f>
        <v/>
      </c>
      <c r="E26" s="171" t="str">
        <f>IF('6.標準時間'!$C26="","",'6.標準時間'!F26)</f>
        <v/>
      </c>
      <c r="F26" s="15" t="str">
        <f t="shared" si="0"/>
        <v/>
      </c>
      <c r="G26" s="142" t="str">
        <f>IF('6.標準時間'!$C26="","",'6.標準時間'!H26)</f>
        <v/>
      </c>
      <c r="H26" s="142" t="str">
        <f>IF('6.標準時間'!$C26="","",'6.標準時間'!I26)</f>
        <v/>
      </c>
      <c r="I26" s="107" t="str">
        <f>IF(C26="","",VLOOKUP($C26,'7.工程別レート'!$C$6:$E$501,3,FALSE))</f>
        <v/>
      </c>
      <c r="J26" s="108" t="str">
        <f>IF(C26="","",VLOOKUP($C26,'7.工程別レート'!$C$6:$E$501,2,FALSE))</f>
        <v/>
      </c>
      <c r="K26" s="195" t="str">
        <f t="shared" si="1"/>
        <v/>
      </c>
    </row>
    <row r="27" spans="2:11" ht="18" customHeight="1">
      <c r="B27" s="16" t="str">
        <f>IF('6.標準時間'!$B27="","",'6.標準時間'!B27)</f>
        <v/>
      </c>
      <c r="C27" s="16" t="str">
        <f>IF('6.標準時間'!$C27="","",'6.標準時間'!C27)</f>
        <v/>
      </c>
      <c r="D27" s="16" t="str">
        <f>IF('6.標準時間'!$C27="","",'6.標準時間'!E27)</f>
        <v/>
      </c>
      <c r="E27" s="171" t="str">
        <f>IF('6.標準時間'!$C27="","",'6.標準時間'!F27)</f>
        <v/>
      </c>
      <c r="F27" s="15" t="str">
        <f t="shared" si="0"/>
        <v/>
      </c>
      <c r="G27" s="142" t="str">
        <f>IF('6.標準時間'!$C27="","",'6.標準時間'!H27)</f>
        <v/>
      </c>
      <c r="H27" s="142" t="str">
        <f>IF('6.標準時間'!$C27="","",'6.標準時間'!I27)</f>
        <v/>
      </c>
      <c r="I27" s="107" t="str">
        <f>IF(C27="","",VLOOKUP($C27,'7.工程別レート'!$C$6:$E$501,3,FALSE))</f>
        <v/>
      </c>
      <c r="J27" s="108" t="str">
        <f>IF(C27="","",VLOOKUP($C27,'7.工程別レート'!$C$6:$E$501,2,FALSE))</f>
        <v/>
      </c>
      <c r="K27" s="195" t="str">
        <f t="shared" si="1"/>
        <v/>
      </c>
    </row>
    <row r="28" spans="2:11" ht="18" customHeight="1">
      <c r="B28" s="16" t="str">
        <f>IF('6.標準時間'!$B28="","",'6.標準時間'!B28)</f>
        <v/>
      </c>
      <c r="C28" s="16" t="str">
        <f>IF('6.標準時間'!$C28="","",'6.標準時間'!C28)</f>
        <v/>
      </c>
      <c r="D28" s="16" t="str">
        <f>IF('6.標準時間'!$C28="","",'6.標準時間'!E28)</f>
        <v/>
      </c>
      <c r="E28" s="171" t="str">
        <f>IF('6.標準時間'!$C28="","",'6.標準時間'!F28)</f>
        <v/>
      </c>
      <c r="F28" s="15" t="str">
        <f t="shared" si="0"/>
        <v/>
      </c>
      <c r="G28" s="142" t="str">
        <f>IF('6.標準時間'!$C28="","",'6.標準時間'!H28)</f>
        <v/>
      </c>
      <c r="H28" s="142" t="str">
        <f>IF('6.標準時間'!$C28="","",'6.標準時間'!I28)</f>
        <v/>
      </c>
      <c r="I28" s="107" t="str">
        <f>IF(C28="","",VLOOKUP($C28,'7.工程別レート'!$C$6:$E$501,3,FALSE))</f>
        <v/>
      </c>
      <c r="J28" s="108" t="str">
        <f>IF(C28="","",VLOOKUP($C28,'7.工程別レート'!$C$6:$E$501,2,FALSE))</f>
        <v/>
      </c>
      <c r="K28" s="195" t="str">
        <f t="shared" si="1"/>
        <v/>
      </c>
    </row>
    <row r="29" spans="2:11" ht="18" customHeight="1">
      <c r="B29" s="16" t="str">
        <f>IF('6.標準時間'!$B29="","",'6.標準時間'!B29)</f>
        <v/>
      </c>
      <c r="C29" s="16" t="str">
        <f>IF('6.標準時間'!$C29="","",'6.標準時間'!C29)</f>
        <v/>
      </c>
      <c r="D29" s="16" t="str">
        <f>IF('6.標準時間'!$C29="","",'6.標準時間'!E29)</f>
        <v/>
      </c>
      <c r="E29" s="171" t="str">
        <f>IF('6.標準時間'!$C29="","",'6.標準時間'!F29)</f>
        <v/>
      </c>
      <c r="F29" s="15" t="str">
        <f t="shared" si="0"/>
        <v/>
      </c>
      <c r="G29" s="142" t="str">
        <f>IF('6.標準時間'!$C29="","",'6.標準時間'!H29)</f>
        <v/>
      </c>
      <c r="H29" s="142" t="str">
        <f>IF('6.標準時間'!$C29="","",'6.標準時間'!I29)</f>
        <v/>
      </c>
      <c r="I29" s="107" t="str">
        <f>IF(C29="","",VLOOKUP($C29,'7.工程別レート'!$C$6:$E$501,3,FALSE))</f>
        <v/>
      </c>
      <c r="J29" s="108" t="str">
        <f>IF(C29="","",VLOOKUP($C29,'7.工程別レート'!$C$6:$E$501,2,FALSE))</f>
        <v/>
      </c>
      <c r="K29" s="195" t="str">
        <f t="shared" si="1"/>
        <v/>
      </c>
    </row>
    <row r="30" spans="2:11" ht="18" customHeight="1">
      <c r="B30" s="16" t="str">
        <f>IF('6.標準時間'!$B30="","",'6.標準時間'!B30)</f>
        <v/>
      </c>
      <c r="C30" s="16" t="str">
        <f>IF('6.標準時間'!$C30="","",'6.標準時間'!C30)</f>
        <v/>
      </c>
      <c r="D30" s="16" t="str">
        <f>IF('6.標準時間'!$C30="","",'6.標準時間'!E30)</f>
        <v/>
      </c>
      <c r="E30" s="171" t="str">
        <f>IF('6.標準時間'!$C30="","",'6.標準時間'!F30)</f>
        <v/>
      </c>
      <c r="F30" s="15" t="str">
        <f t="shared" si="0"/>
        <v/>
      </c>
      <c r="G30" s="142" t="str">
        <f>IF('6.標準時間'!$C30="","",'6.標準時間'!H30)</f>
        <v/>
      </c>
      <c r="H30" s="142" t="str">
        <f>IF('6.標準時間'!$C30="","",'6.標準時間'!I30)</f>
        <v/>
      </c>
      <c r="I30" s="107" t="str">
        <f>IF(C30="","",VLOOKUP($C30,'7.工程別レート'!$C$6:$E$501,3,FALSE))</f>
        <v/>
      </c>
      <c r="J30" s="108" t="str">
        <f>IF(C30="","",VLOOKUP($C30,'7.工程別レート'!$C$6:$E$501,2,FALSE))</f>
        <v/>
      </c>
      <c r="K30" s="195" t="str">
        <f t="shared" si="1"/>
        <v/>
      </c>
    </row>
    <row r="31" spans="2:11" ht="18" customHeight="1">
      <c r="B31" s="16" t="str">
        <f>IF('6.標準時間'!$B31="","",'6.標準時間'!B31)</f>
        <v/>
      </c>
      <c r="C31" s="16" t="str">
        <f>IF('6.標準時間'!$C31="","",'6.標準時間'!C31)</f>
        <v/>
      </c>
      <c r="D31" s="16" t="str">
        <f>IF('6.標準時間'!$C31="","",'6.標準時間'!E31)</f>
        <v/>
      </c>
      <c r="E31" s="171" t="str">
        <f>IF('6.標準時間'!$C31="","",'6.標準時間'!F31)</f>
        <v/>
      </c>
      <c r="F31" s="15" t="str">
        <f t="shared" si="0"/>
        <v/>
      </c>
      <c r="G31" s="142" t="str">
        <f>IF('6.標準時間'!$C31="","",'6.標準時間'!H31)</f>
        <v/>
      </c>
      <c r="H31" s="142" t="str">
        <f>IF('6.標準時間'!$C31="","",'6.標準時間'!I31)</f>
        <v/>
      </c>
      <c r="I31" s="107" t="str">
        <f>IF(C31="","",VLOOKUP($C31,'7.工程別レート'!$C$6:$E$501,3,FALSE))</f>
        <v/>
      </c>
      <c r="J31" s="108" t="str">
        <f>IF(C31="","",VLOOKUP($C31,'7.工程別レート'!$C$6:$E$501,2,FALSE))</f>
        <v/>
      </c>
      <c r="K31" s="195" t="str">
        <f t="shared" si="1"/>
        <v/>
      </c>
    </row>
    <row r="32" spans="2:11" ht="18" customHeight="1">
      <c r="B32" s="16" t="str">
        <f>IF('6.標準時間'!$B32="","",'6.標準時間'!B32)</f>
        <v/>
      </c>
      <c r="C32" s="16" t="str">
        <f>IF('6.標準時間'!$C32="","",'6.標準時間'!C32)</f>
        <v/>
      </c>
      <c r="D32" s="16" t="str">
        <f>IF('6.標準時間'!$C32="","",'6.標準時間'!E32)</f>
        <v/>
      </c>
      <c r="E32" s="171" t="str">
        <f>IF('6.標準時間'!$C32="","",'6.標準時間'!F32)</f>
        <v/>
      </c>
      <c r="F32" s="15" t="str">
        <f t="shared" si="0"/>
        <v/>
      </c>
      <c r="G32" s="142" t="str">
        <f>IF('6.標準時間'!$C32="","",'6.標準時間'!H32)</f>
        <v/>
      </c>
      <c r="H32" s="142" t="str">
        <f>IF('6.標準時間'!$C32="","",'6.標準時間'!I32)</f>
        <v/>
      </c>
      <c r="I32" s="107" t="str">
        <f>IF(C32="","",VLOOKUP($C32,'7.工程別レート'!$C$6:$E$501,3,FALSE))</f>
        <v/>
      </c>
      <c r="J32" s="108" t="str">
        <f>IF(C32="","",VLOOKUP($C32,'7.工程別レート'!$C$6:$E$501,2,FALSE))</f>
        <v/>
      </c>
      <c r="K32" s="195" t="str">
        <f t="shared" si="1"/>
        <v/>
      </c>
    </row>
    <row r="33" spans="2:11" ht="18" customHeight="1">
      <c r="B33" s="16" t="str">
        <f>IF('6.標準時間'!$B33="","",'6.標準時間'!B33)</f>
        <v/>
      </c>
      <c r="C33" s="16" t="str">
        <f>IF('6.標準時間'!$C33="","",'6.標準時間'!C33)</f>
        <v/>
      </c>
      <c r="D33" s="16" t="str">
        <f>IF('6.標準時間'!$C33="","",'6.標準時間'!E33)</f>
        <v/>
      </c>
      <c r="E33" s="171" t="str">
        <f>IF('6.標準時間'!$C33="","",'6.標準時間'!F33)</f>
        <v/>
      </c>
      <c r="F33" s="15" t="str">
        <f t="shared" si="0"/>
        <v/>
      </c>
      <c r="G33" s="142" t="str">
        <f>IF('6.標準時間'!$C33="","",'6.標準時間'!H33)</f>
        <v/>
      </c>
      <c r="H33" s="142" t="str">
        <f>IF('6.標準時間'!$C33="","",'6.標準時間'!I33)</f>
        <v/>
      </c>
      <c r="I33" s="107" t="str">
        <f>IF(C33="","",VLOOKUP($C33,'7.工程別レート'!$C$6:$E$501,3,FALSE))</f>
        <v/>
      </c>
      <c r="J33" s="108" t="str">
        <f>IF(C33="","",VLOOKUP($C33,'7.工程別レート'!$C$6:$E$501,2,FALSE))</f>
        <v/>
      </c>
      <c r="K33" s="195" t="str">
        <f t="shared" si="1"/>
        <v/>
      </c>
    </row>
    <row r="34" spans="2:11" ht="18" customHeight="1">
      <c r="B34" s="16" t="str">
        <f>IF('6.標準時間'!$B34="","",'6.標準時間'!B34)</f>
        <v/>
      </c>
      <c r="C34" s="16" t="str">
        <f>IF('6.標準時間'!$C34="","",'6.標準時間'!C34)</f>
        <v/>
      </c>
      <c r="D34" s="16" t="str">
        <f>IF('6.標準時間'!$C34="","",'6.標準時間'!E34)</f>
        <v/>
      </c>
      <c r="E34" s="171" t="str">
        <f>IF('6.標準時間'!$C34="","",'6.標準時間'!F34)</f>
        <v/>
      </c>
      <c r="F34" s="15" t="str">
        <f t="shared" si="0"/>
        <v/>
      </c>
      <c r="G34" s="142" t="str">
        <f>IF('6.標準時間'!$C34="","",'6.標準時間'!H34)</f>
        <v/>
      </c>
      <c r="H34" s="142" t="str">
        <f>IF('6.標準時間'!$C34="","",'6.標準時間'!I34)</f>
        <v/>
      </c>
      <c r="I34" s="107" t="str">
        <f>IF(C34="","",VLOOKUP($C34,'7.工程別レート'!$C$6:$E$501,3,FALSE))</f>
        <v/>
      </c>
      <c r="J34" s="108" t="str">
        <f>IF(C34="","",VLOOKUP($C34,'7.工程別レート'!$C$6:$E$501,2,FALSE))</f>
        <v/>
      </c>
      <c r="K34" s="195" t="str">
        <f t="shared" si="1"/>
        <v/>
      </c>
    </row>
    <row r="35" spans="2:11" ht="18" customHeight="1">
      <c r="B35" s="16" t="str">
        <f>IF('6.標準時間'!$B35="","",'6.標準時間'!B35)</f>
        <v/>
      </c>
      <c r="C35" s="16" t="str">
        <f>IF('6.標準時間'!$C35="","",'6.標準時間'!C35)</f>
        <v/>
      </c>
      <c r="D35" s="16" t="str">
        <f>IF('6.標準時間'!$C35="","",'6.標準時間'!E35)</f>
        <v/>
      </c>
      <c r="E35" s="171" t="str">
        <f>IF('6.標準時間'!$C35="","",'6.標準時間'!F35)</f>
        <v/>
      </c>
      <c r="F35" s="15" t="str">
        <f t="shared" si="0"/>
        <v/>
      </c>
      <c r="G35" s="142" t="str">
        <f>IF('6.標準時間'!$C35="","",'6.標準時間'!H35)</f>
        <v/>
      </c>
      <c r="H35" s="142" t="str">
        <f>IF('6.標準時間'!$C35="","",'6.標準時間'!I35)</f>
        <v/>
      </c>
      <c r="I35" s="107" t="str">
        <f>IF(C35="","",VLOOKUP($C35,'7.工程別レート'!$C$6:$E$501,3,FALSE))</f>
        <v/>
      </c>
      <c r="J35" s="108" t="str">
        <f>IF(C35="","",VLOOKUP($C35,'7.工程別レート'!$C$6:$E$501,2,FALSE))</f>
        <v/>
      </c>
      <c r="K35" s="195" t="str">
        <f t="shared" si="1"/>
        <v/>
      </c>
    </row>
    <row r="36" spans="2:11" ht="18" customHeight="1">
      <c r="B36" s="16" t="str">
        <f>IF('6.標準時間'!$B36="","",'6.標準時間'!B36)</f>
        <v/>
      </c>
      <c r="C36" s="16" t="str">
        <f>IF('6.標準時間'!$C36="","",'6.標準時間'!C36)</f>
        <v/>
      </c>
      <c r="D36" s="16" t="str">
        <f>IF('6.標準時間'!$C36="","",'6.標準時間'!E36)</f>
        <v/>
      </c>
      <c r="E36" s="171" t="str">
        <f>IF('6.標準時間'!$C36="","",'6.標準時間'!F36)</f>
        <v/>
      </c>
      <c r="F36" s="15" t="str">
        <f t="shared" si="0"/>
        <v/>
      </c>
      <c r="G36" s="142" t="str">
        <f>IF('6.標準時間'!$C36="","",'6.標準時間'!H36)</f>
        <v/>
      </c>
      <c r="H36" s="142" t="str">
        <f>IF('6.標準時間'!$C36="","",'6.標準時間'!I36)</f>
        <v/>
      </c>
      <c r="I36" s="107" t="str">
        <f>IF(C36="","",VLOOKUP($C36,'7.工程別レート'!$C$6:$E$501,3,FALSE))</f>
        <v/>
      </c>
      <c r="J36" s="108" t="str">
        <f>IF(C36="","",VLOOKUP($C36,'7.工程別レート'!$C$6:$E$501,2,FALSE))</f>
        <v/>
      </c>
      <c r="K36" s="195" t="str">
        <f t="shared" si="1"/>
        <v/>
      </c>
    </row>
    <row r="37" spans="2:11" ht="18" customHeight="1">
      <c r="B37" s="16" t="str">
        <f>IF('6.標準時間'!$B37="","",'6.標準時間'!B37)</f>
        <v/>
      </c>
      <c r="C37" s="16" t="str">
        <f>IF('6.標準時間'!$C37="","",'6.標準時間'!C37)</f>
        <v/>
      </c>
      <c r="D37" s="16" t="str">
        <f>IF('6.標準時間'!$C37="","",'6.標準時間'!E37)</f>
        <v/>
      </c>
      <c r="E37" s="171" t="str">
        <f>IF('6.標準時間'!$C37="","",'6.標準時間'!F37)</f>
        <v/>
      </c>
      <c r="F37" s="15" t="str">
        <f t="shared" si="0"/>
        <v/>
      </c>
      <c r="G37" s="142" t="str">
        <f>IF('6.標準時間'!$C37="","",'6.標準時間'!H37)</f>
        <v/>
      </c>
      <c r="H37" s="142" t="str">
        <f>IF('6.標準時間'!$C37="","",'6.標準時間'!I37)</f>
        <v/>
      </c>
      <c r="I37" s="107" t="str">
        <f>IF(C37="","",VLOOKUP($C37,'7.工程別レート'!$C$6:$E$501,3,FALSE))</f>
        <v/>
      </c>
      <c r="J37" s="108" t="str">
        <f>IF(C37="","",VLOOKUP($C37,'7.工程別レート'!$C$6:$E$501,2,FALSE))</f>
        <v/>
      </c>
      <c r="K37" s="195" t="str">
        <f t="shared" si="1"/>
        <v/>
      </c>
    </row>
    <row r="38" spans="2:11" ht="18" customHeight="1">
      <c r="B38" s="16" t="str">
        <f>IF('6.標準時間'!$B38="","",'6.標準時間'!B38)</f>
        <v/>
      </c>
      <c r="C38" s="16" t="str">
        <f>IF('6.標準時間'!$C38="","",'6.標準時間'!C38)</f>
        <v/>
      </c>
      <c r="D38" s="16" t="str">
        <f>IF('6.標準時間'!$C38="","",'6.標準時間'!E38)</f>
        <v/>
      </c>
      <c r="E38" s="171" t="str">
        <f>IF('6.標準時間'!$C38="","",'6.標準時間'!F38)</f>
        <v/>
      </c>
      <c r="F38" s="15" t="str">
        <f t="shared" si="0"/>
        <v/>
      </c>
      <c r="G38" s="142" t="str">
        <f>IF('6.標準時間'!$C38="","",'6.標準時間'!H38)</f>
        <v/>
      </c>
      <c r="H38" s="142" t="str">
        <f>IF('6.標準時間'!$C38="","",'6.標準時間'!I38)</f>
        <v/>
      </c>
      <c r="I38" s="107" t="str">
        <f>IF(C38="","",VLOOKUP($C38,'7.工程別レート'!$C$6:$E$501,3,FALSE))</f>
        <v/>
      </c>
      <c r="J38" s="108" t="str">
        <f>IF(C38="","",VLOOKUP($C38,'7.工程別レート'!$C$6:$E$501,2,FALSE))</f>
        <v/>
      </c>
      <c r="K38" s="195" t="str">
        <f t="shared" si="1"/>
        <v/>
      </c>
    </row>
    <row r="39" spans="2:11" ht="18" customHeight="1">
      <c r="B39" s="16" t="str">
        <f>IF('6.標準時間'!$B39="","",'6.標準時間'!B39)</f>
        <v/>
      </c>
      <c r="C39" s="16" t="str">
        <f>IF('6.標準時間'!$C39="","",'6.標準時間'!C39)</f>
        <v/>
      </c>
      <c r="D39" s="16" t="str">
        <f>IF('6.標準時間'!$C39="","",'6.標準時間'!E39)</f>
        <v/>
      </c>
      <c r="E39" s="171" t="str">
        <f>IF('6.標準時間'!$C39="","",'6.標準時間'!F39)</f>
        <v/>
      </c>
      <c r="F39" s="15" t="str">
        <f t="shared" si="0"/>
        <v/>
      </c>
      <c r="G39" s="142" t="str">
        <f>IF('6.標準時間'!$C39="","",'6.標準時間'!H39)</f>
        <v/>
      </c>
      <c r="H39" s="142" t="str">
        <f>IF('6.標準時間'!$C39="","",'6.標準時間'!I39)</f>
        <v/>
      </c>
      <c r="I39" s="107" t="str">
        <f>IF(C39="","",VLOOKUP($C39,'7.工程別レート'!$C$6:$E$501,3,FALSE))</f>
        <v/>
      </c>
      <c r="J39" s="108" t="str">
        <f>IF(C39="","",VLOOKUP($C39,'7.工程別レート'!$C$6:$E$501,2,FALSE))</f>
        <v/>
      </c>
      <c r="K39" s="195" t="str">
        <f t="shared" si="1"/>
        <v/>
      </c>
    </row>
    <row r="40" spans="2:11" ht="18" customHeight="1">
      <c r="B40" s="16" t="str">
        <f>IF('6.標準時間'!$B40="","",'6.標準時間'!B40)</f>
        <v/>
      </c>
      <c r="C40" s="16" t="str">
        <f>IF('6.標準時間'!$C40="","",'6.標準時間'!C40)</f>
        <v/>
      </c>
      <c r="D40" s="16" t="str">
        <f>IF('6.標準時間'!$C40="","",'6.標準時間'!E40)</f>
        <v/>
      </c>
      <c r="E40" s="171" t="str">
        <f>IF('6.標準時間'!$C40="","",'6.標準時間'!F40)</f>
        <v/>
      </c>
      <c r="F40" s="15" t="str">
        <f t="shared" si="0"/>
        <v/>
      </c>
      <c r="G40" s="142" t="str">
        <f>IF('6.標準時間'!$C40="","",'6.標準時間'!H40)</f>
        <v/>
      </c>
      <c r="H40" s="142" t="str">
        <f>IF('6.標準時間'!$C40="","",'6.標準時間'!I40)</f>
        <v/>
      </c>
      <c r="I40" s="107" t="str">
        <f>IF(C40="","",VLOOKUP($C40,'7.工程別レート'!$C$6:$E$501,3,FALSE))</f>
        <v/>
      </c>
      <c r="J40" s="108" t="str">
        <f>IF(C40="","",VLOOKUP($C40,'7.工程別レート'!$C$6:$E$501,2,FALSE))</f>
        <v/>
      </c>
      <c r="K40" s="195" t="str">
        <f t="shared" si="1"/>
        <v/>
      </c>
    </row>
    <row r="41" spans="2:11" ht="18" customHeight="1">
      <c r="B41" s="16" t="str">
        <f>IF('6.標準時間'!$B41="","",'6.標準時間'!B41)</f>
        <v/>
      </c>
      <c r="C41" s="16" t="str">
        <f>IF('6.標準時間'!$C41="","",'6.標準時間'!C41)</f>
        <v/>
      </c>
      <c r="D41" s="16" t="str">
        <f>IF('6.標準時間'!$C41="","",'6.標準時間'!E41)</f>
        <v/>
      </c>
      <c r="E41" s="171" t="str">
        <f>IF('6.標準時間'!$C41="","",'6.標準時間'!F41)</f>
        <v/>
      </c>
      <c r="F41" s="15" t="str">
        <f t="shared" si="0"/>
        <v/>
      </c>
      <c r="G41" s="142" t="str">
        <f>IF('6.標準時間'!$C41="","",'6.標準時間'!H41)</f>
        <v/>
      </c>
      <c r="H41" s="142" t="str">
        <f>IF('6.標準時間'!$C41="","",'6.標準時間'!I41)</f>
        <v/>
      </c>
      <c r="I41" s="107" t="str">
        <f>IF(C41="","",VLOOKUP($C41,'7.工程別レート'!$C$6:$E$501,3,FALSE))</f>
        <v/>
      </c>
      <c r="J41" s="108" t="str">
        <f>IF(C41="","",VLOOKUP($C41,'7.工程別レート'!$C$6:$E$501,2,FALSE))</f>
        <v/>
      </c>
      <c r="K41" s="195" t="str">
        <f t="shared" si="1"/>
        <v/>
      </c>
    </row>
    <row r="42" spans="2:11" ht="18" customHeight="1">
      <c r="B42" s="16" t="str">
        <f>IF('6.標準時間'!$B42="","",'6.標準時間'!B42)</f>
        <v/>
      </c>
      <c r="C42" s="16" t="str">
        <f>IF('6.標準時間'!$C42="","",'6.標準時間'!C42)</f>
        <v/>
      </c>
      <c r="D42" s="16" t="str">
        <f>IF('6.標準時間'!$C42="","",'6.標準時間'!E42)</f>
        <v/>
      </c>
      <c r="E42" s="171" t="str">
        <f>IF('6.標準時間'!$C42="","",'6.標準時間'!F42)</f>
        <v/>
      </c>
      <c r="F42" s="15" t="str">
        <f t="shared" si="0"/>
        <v/>
      </c>
      <c r="G42" s="142" t="str">
        <f>IF('6.標準時間'!$C42="","",'6.標準時間'!H42)</f>
        <v/>
      </c>
      <c r="H42" s="142" t="str">
        <f>IF('6.標準時間'!$C42="","",'6.標準時間'!I42)</f>
        <v/>
      </c>
      <c r="I42" s="107" t="str">
        <f>IF(C42="","",VLOOKUP($C42,'7.工程別レート'!$C$6:$E$501,3,FALSE))</f>
        <v/>
      </c>
      <c r="J42" s="108" t="str">
        <f>IF(C42="","",VLOOKUP($C42,'7.工程別レート'!$C$6:$E$501,2,FALSE))</f>
        <v/>
      </c>
      <c r="K42" s="195" t="str">
        <f t="shared" si="1"/>
        <v/>
      </c>
    </row>
    <row r="43" spans="2:11" ht="18" customHeight="1">
      <c r="B43" s="16" t="str">
        <f>IF('6.標準時間'!$B43="","",'6.標準時間'!B43)</f>
        <v/>
      </c>
      <c r="C43" s="16" t="str">
        <f>IF('6.標準時間'!$C43="","",'6.標準時間'!C43)</f>
        <v/>
      </c>
      <c r="D43" s="16" t="str">
        <f>IF('6.標準時間'!$C43="","",'6.標準時間'!E43)</f>
        <v/>
      </c>
      <c r="E43" s="171" t="str">
        <f>IF('6.標準時間'!$C43="","",'6.標準時間'!F43)</f>
        <v/>
      </c>
      <c r="F43" s="15" t="str">
        <f t="shared" si="0"/>
        <v/>
      </c>
      <c r="G43" s="142" t="str">
        <f>IF('6.標準時間'!$C43="","",'6.標準時間'!H43)</f>
        <v/>
      </c>
      <c r="H43" s="142" t="str">
        <f>IF('6.標準時間'!$C43="","",'6.標準時間'!I43)</f>
        <v/>
      </c>
      <c r="I43" s="107" t="str">
        <f>IF(C43="","",VLOOKUP($C43,'7.工程別レート'!$C$6:$E$501,3,FALSE))</f>
        <v/>
      </c>
      <c r="J43" s="108" t="str">
        <f>IF(C43="","",VLOOKUP($C43,'7.工程別レート'!$C$6:$E$501,2,FALSE))</f>
        <v/>
      </c>
      <c r="K43" s="195" t="str">
        <f t="shared" si="1"/>
        <v/>
      </c>
    </row>
    <row r="44" spans="2:11" ht="18" customHeight="1">
      <c r="B44" s="16" t="str">
        <f>IF('6.標準時間'!$B44="","",'6.標準時間'!B44)</f>
        <v/>
      </c>
      <c r="C44" s="16" t="str">
        <f>IF('6.標準時間'!$C44="","",'6.標準時間'!C44)</f>
        <v/>
      </c>
      <c r="D44" s="16" t="str">
        <f>IF('6.標準時間'!$C44="","",'6.標準時間'!E44)</f>
        <v/>
      </c>
      <c r="E44" s="171" t="str">
        <f>IF('6.標準時間'!$C44="","",'6.標準時間'!F44)</f>
        <v/>
      </c>
      <c r="F44" s="15" t="str">
        <f t="shared" si="0"/>
        <v/>
      </c>
      <c r="G44" s="142" t="str">
        <f>IF('6.標準時間'!$C44="","",'6.標準時間'!H44)</f>
        <v/>
      </c>
      <c r="H44" s="142" t="str">
        <f>IF('6.標準時間'!$C44="","",'6.標準時間'!I44)</f>
        <v/>
      </c>
      <c r="I44" s="107" t="str">
        <f>IF(C44="","",VLOOKUP($C44,'7.工程別レート'!$C$6:$E$501,3,FALSE))</f>
        <v/>
      </c>
      <c r="J44" s="108" t="str">
        <f>IF(C44="","",VLOOKUP($C44,'7.工程別レート'!$C$6:$E$501,2,FALSE))</f>
        <v/>
      </c>
      <c r="K44" s="195" t="str">
        <f t="shared" si="1"/>
        <v/>
      </c>
    </row>
    <row r="45" spans="2:11" ht="18" customHeight="1">
      <c r="B45" s="16" t="str">
        <f>IF('6.標準時間'!$B45="","",'6.標準時間'!B45)</f>
        <v/>
      </c>
      <c r="C45" s="16" t="str">
        <f>IF('6.標準時間'!$C45="","",'6.標準時間'!C45)</f>
        <v/>
      </c>
      <c r="D45" s="16" t="str">
        <f>IF('6.標準時間'!$C45="","",'6.標準時間'!E45)</f>
        <v/>
      </c>
      <c r="E45" s="171" t="str">
        <f>IF('6.標準時間'!$C45="","",'6.標準時間'!F45)</f>
        <v/>
      </c>
      <c r="F45" s="15" t="str">
        <f t="shared" si="0"/>
        <v/>
      </c>
      <c r="G45" s="142" t="str">
        <f>IF('6.標準時間'!$C45="","",'6.標準時間'!H45)</f>
        <v/>
      </c>
      <c r="H45" s="142" t="str">
        <f>IF('6.標準時間'!$C45="","",'6.標準時間'!I45)</f>
        <v/>
      </c>
      <c r="I45" s="107" t="str">
        <f>IF(C45="","",VLOOKUP($C45,'7.工程別レート'!$C$6:$E$501,3,FALSE))</f>
        <v/>
      </c>
      <c r="J45" s="108" t="str">
        <f>IF(C45="","",VLOOKUP($C45,'7.工程別レート'!$C$6:$E$501,2,FALSE))</f>
        <v/>
      </c>
      <c r="K45" s="195" t="str">
        <f t="shared" si="1"/>
        <v/>
      </c>
    </row>
    <row r="46" spans="2:11" ht="18" customHeight="1">
      <c r="B46" s="16" t="str">
        <f>IF('6.標準時間'!$B46="","",'6.標準時間'!B46)</f>
        <v/>
      </c>
      <c r="C46" s="16" t="str">
        <f>IF('6.標準時間'!$C46="","",'6.標準時間'!C46)</f>
        <v/>
      </c>
      <c r="D46" s="16" t="str">
        <f>IF('6.標準時間'!$C46="","",'6.標準時間'!E46)</f>
        <v/>
      </c>
      <c r="E46" s="171" t="str">
        <f>IF('6.標準時間'!$C46="","",'6.標準時間'!F46)</f>
        <v/>
      </c>
      <c r="F46" s="15" t="str">
        <f t="shared" si="0"/>
        <v/>
      </c>
      <c r="G46" s="142" t="str">
        <f>IF('6.標準時間'!$C46="","",'6.標準時間'!H46)</f>
        <v/>
      </c>
      <c r="H46" s="142" t="str">
        <f>IF('6.標準時間'!$C46="","",'6.標準時間'!I46)</f>
        <v/>
      </c>
      <c r="I46" s="107" t="str">
        <f>IF(C46="","",VLOOKUP($C46,'7.工程別レート'!$C$6:$E$501,3,FALSE))</f>
        <v/>
      </c>
      <c r="J46" s="108" t="str">
        <f>IF(C46="","",VLOOKUP($C46,'7.工程別レート'!$C$6:$E$501,2,FALSE))</f>
        <v/>
      </c>
      <c r="K46" s="195" t="str">
        <f t="shared" si="1"/>
        <v/>
      </c>
    </row>
    <row r="47" spans="2:11" ht="18" customHeight="1">
      <c r="B47" s="16" t="str">
        <f>IF('6.標準時間'!$B47="","",'6.標準時間'!B47)</f>
        <v/>
      </c>
      <c r="C47" s="16" t="str">
        <f>IF('6.標準時間'!$C47="","",'6.標準時間'!C47)</f>
        <v/>
      </c>
      <c r="D47" s="16" t="str">
        <f>IF('6.標準時間'!$C47="","",'6.標準時間'!E47)</f>
        <v/>
      </c>
      <c r="E47" s="171" t="str">
        <f>IF('6.標準時間'!$C47="","",'6.標準時間'!F47)</f>
        <v/>
      </c>
      <c r="F47" s="15" t="str">
        <f t="shared" si="0"/>
        <v/>
      </c>
      <c r="G47" s="142" t="str">
        <f>IF('6.標準時間'!$C47="","",'6.標準時間'!H47)</f>
        <v/>
      </c>
      <c r="H47" s="142" t="str">
        <f>IF('6.標準時間'!$C47="","",'6.標準時間'!I47)</f>
        <v/>
      </c>
      <c r="I47" s="107" t="str">
        <f>IF(C47="","",VLOOKUP($C47,'7.工程別レート'!$C$6:$E$501,3,FALSE))</f>
        <v/>
      </c>
      <c r="J47" s="108" t="str">
        <f>IF(C47="","",VLOOKUP($C47,'7.工程別レート'!$C$6:$E$501,2,FALSE))</f>
        <v/>
      </c>
      <c r="K47" s="195" t="str">
        <f t="shared" si="1"/>
        <v/>
      </c>
    </row>
    <row r="48" spans="2:11" ht="18" customHeight="1">
      <c r="B48" s="16" t="str">
        <f>IF('6.標準時間'!$B48="","",'6.標準時間'!B48)</f>
        <v/>
      </c>
      <c r="C48" s="16" t="str">
        <f>IF('6.標準時間'!$C48="","",'6.標準時間'!C48)</f>
        <v/>
      </c>
      <c r="D48" s="16" t="str">
        <f>IF('6.標準時間'!$C48="","",'6.標準時間'!E48)</f>
        <v/>
      </c>
      <c r="E48" s="171" t="str">
        <f>IF('6.標準時間'!$C48="","",'6.標準時間'!F48)</f>
        <v/>
      </c>
      <c r="F48" s="15" t="str">
        <f t="shared" si="0"/>
        <v/>
      </c>
      <c r="G48" s="142" t="str">
        <f>IF('6.標準時間'!$C48="","",'6.標準時間'!H48)</f>
        <v/>
      </c>
      <c r="H48" s="142" t="str">
        <f>IF('6.標準時間'!$C48="","",'6.標準時間'!I48)</f>
        <v/>
      </c>
      <c r="I48" s="107" t="str">
        <f>IF(C48="","",VLOOKUP($C48,'7.工程別レート'!$C$6:$E$501,3,FALSE))</f>
        <v/>
      </c>
      <c r="J48" s="108" t="str">
        <f>IF(C48="","",VLOOKUP($C48,'7.工程別レート'!$C$6:$E$501,2,FALSE))</f>
        <v/>
      </c>
      <c r="K48" s="195" t="str">
        <f t="shared" si="1"/>
        <v/>
      </c>
    </row>
    <row r="49" spans="2:11" ht="18" customHeight="1">
      <c r="B49" s="16" t="str">
        <f>IF('6.標準時間'!$B49="","",'6.標準時間'!B49)</f>
        <v/>
      </c>
      <c r="C49" s="16" t="str">
        <f>IF('6.標準時間'!$C49="","",'6.標準時間'!C49)</f>
        <v/>
      </c>
      <c r="D49" s="16" t="str">
        <f>IF('6.標準時間'!$C49="","",'6.標準時間'!E49)</f>
        <v/>
      </c>
      <c r="E49" s="171" t="str">
        <f>IF('6.標準時間'!$C49="","",'6.標準時間'!F49)</f>
        <v/>
      </c>
      <c r="F49" s="15" t="str">
        <f t="shared" si="0"/>
        <v/>
      </c>
      <c r="G49" s="142" t="str">
        <f>IF('6.標準時間'!$C49="","",'6.標準時間'!H49)</f>
        <v/>
      </c>
      <c r="H49" s="142" t="str">
        <f>IF('6.標準時間'!$C49="","",'6.標準時間'!I49)</f>
        <v/>
      </c>
      <c r="I49" s="107" t="str">
        <f>IF(C49="","",VLOOKUP($C49,'7.工程別レート'!$C$6:$E$501,3,FALSE))</f>
        <v/>
      </c>
      <c r="J49" s="108" t="str">
        <f>IF(C49="","",VLOOKUP($C49,'7.工程別レート'!$C$6:$E$501,2,FALSE))</f>
        <v/>
      </c>
      <c r="K49" s="195" t="str">
        <f t="shared" si="1"/>
        <v/>
      </c>
    </row>
    <row r="50" spans="2:11" ht="18" customHeight="1">
      <c r="B50" s="16" t="str">
        <f>IF('6.標準時間'!$B50="","",'6.標準時間'!B50)</f>
        <v/>
      </c>
      <c r="C50" s="16" t="str">
        <f>IF('6.標準時間'!$C50="","",'6.標準時間'!C50)</f>
        <v/>
      </c>
      <c r="D50" s="16" t="str">
        <f>IF('6.標準時間'!$C50="","",'6.標準時間'!E50)</f>
        <v/>
      </c>
      <c r="E50" s="171" t="str">
        <f>IF('6.標準時間'!$C50="","",'6.標準時間'!F50)</f>
        <v/>
      </c>
      <c r="F50" s="15" t="str">
        <f t="shared" si="0"/>
        <v/>
      </c>
      <c r="G50" s="142" t="str">
        <f>IF('6.標準時間'!$C50="","",'6.標準時間'!H50)</f>
        <v/>
      </c>
      <c r="H50" s="142" t="str">
        <f>IF('6.標準時間'!$C50="","",'6.標準時間'!I50)</f>
        <v/>
      </c>
      <c r="I50" s="107" t="str">
        <f>IF(C50="","",VLOOKUP($C50,'7.工程別レート'!$C$6:$E$501,3,FALSE))</f>
        <v/>
      </c>
      <c r="J50" s="108" t="str">
        <f>IF(C50="","",VLOOKUP($C50,'7.工程別レート'!$C$6:$E$501,2,FALSE))</f>
        <v/>
      </c>
      <c r="K50" s="195" t="str">
        <f t="shared" si="1"/>
        <v/>
      </c>
    </row>
    <row r="51" spans="2:11" ht="18" customHeight="1">
      <c r="B51" s="16" t="str">
        <f>IF('6.標準時間'!$B51="","",'6.標準時間'!B51)</f>
        <v/>
      </c>
      <c r="C51" s="16" t="str">
        <f>IF('6.標準時間'!$C51="","",'6.標準時間'!C51)</f>
        <v/>
      </c>
      <c r="D51" s="16" t="str">
        <f>IF('6.標準時間'!$C51="","",'6.標準時間'!E51)</f>
        <v/>
      </c>
      <c r="E51" s="171" t="str">
        <f>IF('6.標準時間'!$C51="","",'6.標準時間'!F51)</f>
        <v/>
      </c>
      <c r="F51" s="15" t="str">
        <f t="shared" si="0"/>
        <v/>
      </c>
      <c r="G51" s="142" t="str">
        <f>IF('6.標準時間'!$C51="","",'6.標準時間'!H51)</f>
        <v/>
      </c>
      <c r="H51" s="142" t="str">
        <f>IF('6.標準時間'!$C51="","",'6.標準時間'!I51)</f>
        <v/>
      </c>
      <c r="I51" s="107" t="str">
        <f>IF(C51="","",VLOOKUP($C51,'7.工程別レート'!$C$6:$E$501,3,FALSE))</f>
        <v/>
      </c>
      <c r="J51" s="108" t="str">
        <f>IF(C51="","",VLOOKUP($C51,'7.工程別レート'!$C$6:$E$501,2,FALSE))</f>
        <v/>
      </c>
      <c r="K51" s="195" t="str">
        <f t="shared" si="1"/>
        <v/>
      </c>
    </row>
    <row r="52" spans="2:11" ht="18" customHeight="1">
      <c r="B52" s="16" t="str">
        <f>IF('6.標準時間'!$B52="","",'6.標準時間'!B52)</f>
        <v/>
      </c>
      <c r="C52" s="16" t="str">
        <f>IF('6.標準時間'!$C52="","",'6.標準時間'!C52)</f>
        <v/>
      </c>
      <c r="D52" s="16" t="str">
        <f>IF('6.標準時間'!$C52="","",'6.標準時間'!E52)</f>
        <v/>
      </c>
      <c r="E52" s="171" t="str">
        <f>IF('6.標準時間'!$C52="","",'6.標準時間'!F52)</f>
        <v/>
      </c>
      <c r="F52" s="15" t="str">
        <f t="shared" si="0"/>
        <v/>
      </c>
      <c r="G52" s="142" t="str">
        <f>IF('6.標準時間'!$C52="","",'6.標準時間'!H52)</f>
        <v/>
      </c>
      <c r="H52" s="142" t="str">
        <f>IF('6.標準時間'!$C52="","",'6.標準時間'!I52)</f>
        <v/>
      </c>
      <c r="I52" s="107" t="str">
        <f>IF(C52="","",VLOOKUP($C52,'7.工程別レート'!$C$6:$E$501,3,FALSE))</f>
        <v/>
      </c>
      <c r="J52" s="108" t="str">
        <f>IF(C52="","",VLOOKUP($C52,'7.工程別レート'!$C$6:$E$501,2,FALSE))</f>
        <v/>
      </c>
      <c r="K52" s="195" t="str">
        <f t="shared" si="1"/>
        <v/>
      </c>
    </row>
    <row r="53" spans="2:11" ht="18" customHeight="1">
      <c r="B53" s="16" t="str">
        <f>IF('6.標準時間'!$B53="","",'6.標準時間'!B53)</f>
        <v/>
      </c>
      <c r="C53" s="16" t="str">
        <f>IF('6.標準時間'!$C53="","",'6.標準時間'!C53)</f>
        <v/>
      </c>
      <c r="D53" s="16" t="str">
        <f>IF('6.標準時間'!$C53="","",'6.標準時間'!E53)</f>
        <v/>
      </c>
      <c r="E53" s="171" t="str">
        <f>IF('6.標準時間'!$C53="","",'6.標準時間'!F53)</f>
        <v/>
      </c>
      <c r="F53" s="15" t="str">
        <f t="shared" si="0"/>
        <v/>
      </c>
      <c r="G53" s="142" t="str">
        <f>IF('6.標準時間'!$C53="","",'6.標準時間'!H53)</f>
        <v/>
      </c>
      <c r="H53" s="142" t="str">
        <f>IF('6.標準時間'!$C53="","",'6.標準時間'!I53)</f>
        <v/>
      </c>
      <c r="I53" s="107" t="str">
        <f>IF(C53="","",VLOOKUP($C53,'7.工程別レート'!$C$6:$E$501,3,FALSE))</f>
        <v/>
      </c>
      <c r="J53" s="108" t="str">
        <f>IF(C53="","",VLOOKUP($C53,'7.工程別レート'!$C$6:$E$501,2,FALSE))</f>
        <v/>
      </c>
      <c r="K53" s="195" t="str">
        <f t="shared" si="1"/>
        <v/>
      </c>
    </row>
    <row r="54" spans="2:11" ht="18" customHeight="1">
      <c r="B54" s="16" t="str">
        <f>IF('6.標準時間'!$B54="","",'6.標準時間'!B54)</f>
        <v/>
      </c>
      <c r="C54" s="16" t="str">
        <f>IF('6.標準時間'!$C54="","",'6.標準時間'!C54)</f>
        <v/>
      </c>
      <c r="D54" s="16" t="str">
        <f>IF('6.標準時間'!$C54="","",'6.標準時間'!E54)</f>
        <v/>
      </c>
      <c r="E54" s="171" t="str">
        <f>IF('6.標準時間'!$C54="","",'6.標準時間'!F54)</f>
        <v/>
      </c>
      <c r="F54" s="15" t="str">
        <f t="shared" si="0"/>
        <v/>
      </c>
      <c r="G54" s="142" t="str">
        <f>IF('6.標準時間'!$C54="","",'6.標準時間'!H54)</f>
        <v/>
      </c>
      <c r="H54" s="142" t="str">
        <f>IF('6.標準時間'!$C54="","",'6.標準時間'!I54)</f>
        <v/>
      </c>
      <c r="I54" s="107" t="str">
        <f>IF(C54="","",VLOOKUP($C54,'7.工程別レート'!$C$6:$E$501,3,FALSE))</f>
        <v/>
      </c>
      <c r="J54" s="108" t="str">
        <f>IF(C54="","",VLOOKUP($C54,'7.工程別レート'!$C$6:$E$501,2,FALSE))</f>
        <v/>
      </c>
      <c r="K54" s="195" t="str">
        <f t="shared" si="1"/>
        <v/>
      </c>
    </row>
    <row r="55" spans="2:11" ht="18" customHeight="1">
      <c r="B55" s="16" t="str">
        <f>IF('6.標準時間'!$B55="","",'6.標準時間'!B55)</f>
        <v/>
      </c>
      <c r="C55" s="16" t="str">
        <f>IF('6.標準時間'!$C55="","",'6.標準時間'!C55)</f>
        <v/>
      </c>
      <c r="D55" s="16" t="str">
        <f>IF('6.標準時間'!$C55="","",'6.標準時間'!E55)</f>
        <v/>
      </c>
      <c r="E55" s="171" t="str">
        <f>IF('6.標準時間'!$C55="","",'6.標準時間'!F55)</f>
        <v/>
      </c>
      <c r="F55" s="15" t="str">
        <f t="shared" si="0"/>
        <v/>
      </c>
      <c r="G55" s="142" t="str">
        <f>IF('6.標準時間'!$C55="","",'6.標準時間'!H55)</f>
        <v/>
      </c>
      <c r="H55" s="142" t="str">
        <f>IF('6.標準時間'!$C55="","",'6.標準時間'!I55)</f>
        <v/>
      </c>
      <c r="I55" s="107" t="str">
        <f>IF(C55="","",VLOOKUP($C55,'7.工程別レート'!$C$6:$E$501,3,FALSE))</f>
        <v/>
      </c>
      <c r="J55" s="108" t="str">
        <f>IF(C55="","",VLOOKUP($C55,'7.工程別レート'!$C$6:$E$501,2,FALSE))</f>
        <v/>
      </c>
      <c r="K55" s="195" t="str">
        <f t="shared" si="1"/>
        <v/>
      </c>
    </row>
    <row r="56" spans="2:11" ht="18" customHeight="1">
      <c r="B56" s="16" t="str">
        <f>IF('6.標準時間'!$B56="","",'6.標準時間'!B56)</f>
        <v/>
      </c>
      <c r="C56" s="16" t="str">
        <f>IF('6.標準時間'!$C56="","",'6.標準時間'!C56)</f>
        <v/>
      </c>
      <c r="D56" s="16" t="str">
        <f>IF('6.標準時間'!$C56="","",'6.標準時間'!E56)</f>
        <v/>
      </c>
      <c r="E56" s="171" t="str">
        <f>IF('6.標準時間'!$C56="","",'6.標準時間'!F56)</f>
        <v/>
      </c>
      <c r="F56" s="15" t="str">
        <f t="shared" si="0"/>
        <v/>
      </c>
      <c r="G56" s="142" t="str">
        <f>IF('6.標準時間'!$C56="","",'6.標準時間'!H56)</f>
        <v/>
      </c>
      <c r="H56" s="142" t="str">
        <f>IF('6.標準時間'!$C56="","",'6.標準時間'!I56)</f>
        <v/>
      </c>
      <c r="I56" s="107" t="str">
        <f>IF(C56="","",VLOOKUP($C56,'7.工程別レート'!$C$6:$E$501,3,FALSE))</f>
        <v/>
      </c>
      <c r="J56" s="108" t="str">
        <f>IF(C56="","",VLOOKUP($C56,'7.工程別レート'!$C$6:$E$501,2,FALSE))</f>
        <v/>
      </c>
      <c r="K56" s="195" t="str">
        <f t="shared" si="1"/>
        <v/>
      </c>
    </row>
    <row r="57" spans="2:11" ht="18" customHeight="1">
      <c r="B57" s="16" t="str">
        <f>IF('6.標準時間'!$B57="","",'6.標準時間'!B57)</f>
        <v/>
      </c>
      <c r="C57" s="16" t="str">
        <f>IF('6.標準時間'!$C57="","",'6.標準時間'!C57)</f>
        <v/>
      </c>
      <c r="D57" s="16" t="str">
        <f>IF('6.標準時間'!$C57="","",'6.標準時間'!E57)</f>
        <v/>
      </c>
      <c r="E57" s="171" t="str">
        <f>IF('6.標準時間'!$C57="","",'6.標準時間'!F57)</f>
        <v/>
      </c>
      <c r="F57" s="15" t="str">
        <f t="shared" si="0"/>
        <v/>
      </c>
      <c r="G57" s="142" t="str">
        <f>IF('6.標準時間'!$C57="","",'6.標準時間'!H57)</f>
        <v/>
      </c>
      <c r="H57" s="142" t="str">
        <f>IF('6.標準時間'!$C57="","",'6.標準時間'!I57)</f>
        <v/>
      </c>
      <c r="I57" s="107" t="str">
        <f>IF(C57="","",VLOOKUP($C57,'7.工程別レート'!$C$6:$E$501,3,FALSE))</f>
        <v/>
      </c>
      <c r="J57" s="108" t="str">
        <f>IF(C57="","",VLOOKUP($C57,'7.工程別レート'!$C$6:$E$501,2,FALSE))</f>
        <v/>
      </c>
      <c r="K57" s="195" t="str">
        <f t="shared" si="1"/>
        <v/>
      </c>
    </row>
    <row r="58" spans="2:11" ht="18" customHeight="1">
      <c r="B58" s="16" t="str">
        <f>IF('6.標準時間'!$B58="","",'6.標準時間'!B58)</f>
        <v/>
      </c>
      <c r="C58" s="16" t="str">
        <f>IF('6.標準時間'!$C58="","",'6.標準時間'!C58)</f>
        <v/>
      </c>
      <c r="D58" s="16" t="str">
        <f>IF('6.標準時間'!$C58="","",'6.標準時間'!E58)</f>
        <v/>
      </c>
      <c r="E58" s="171" t="str">
        <f>IF('6.標準時間'!$C58="","",'6.標準時間'!F58)</f>
        <v/>
      </c>
      <c r="F58" s="15" t="str">
        <f t="shared" si="0"/>
        <v/>
      </c>
      <c r="G58" s="142" t="str">
        <f>IF('6.標準時間'!$C58="","",'6.標準時間'!H58)</f>
        <v/>
      </c>
      <c r="H58" s="142" t="str">
        <f>IF('6.標準時間'!$C58="","",'6.標準時間'!I58)</f>
        <v/>
      </c>
      <c r="I58" s="107" t="str">
        <f>IF(C58="","",VLOOKUP($C58,'7.工程別レート'!$C$6:$E$501,3,FALSE))</f>
        <v/>
      </c>
      <c r="J58" s="108" t="str">
        <f>IF(C58="","",VLOOKUP($C58,'7.工程別レート'!$C$6:$E$501,2,FALSE))</f>
        <v/>
      </c>
      <c r="K58" s="195" t="str">
        <f t="shared" si="1"/>
        <v/>
      </c>
    </row>
    <row r="59" spans="2:11" ht="18" customHeight="1">
      <c r="B59" s="16" t="str">
        <f>IF('6.標準時間'!$B59="","",'6.標準時間'!B59)</f>
        <v/>
      </c>
      <c r="C59" s="16" t="str">
        <f>IF('6.標準時間'!$C59="","",'6.標準時間'!C59)</f>
        <v/>
      </c>
      <c r="D59" s="16" t="str">
        <f>IF('6.標準時間'!$C59="","",'6.標準時間'!E59)</f>
        <v/>
      </c>
      <c r="E59" s="171" t="str">
        <f>IF('6.標準時間'!$C59="","",'6.標準時間'!F59)</f>
        <v/>
      </c>
      <c r="F59" s="15" t="str">
        <f t="shared" si="0"/>
        <v/>
      </c>
      <c r="G59" s="142" t="str">
        <f>IF('6.標準時間'!$C59="","",'6.標準時間'!H59)</f>
        <v/>
      </c>
      <c r="H59" s="142" t="str">
        <f>IF('6.標準時間'!$C59="","",'6.標準時間'!I59)</f>
        <v/>
      </c>
      <c r="I59" s="107" t="str">
        <f>IF(C59="","",VLOOKUP($C59,'7.工程別レート'!$C$6:$E$501,3,FALSE))</f>
        <v/>
      </c>
      <c r="J59" s="108" t="str">
        <f>IF(C59="","",VLOOKUP($C59,'7.工程別レート'!$C$6:$E$501,2,FALSE))</f>
        <v/>
      </c>
      <c r="K59" s="195" t="str">
        <f t="shared" si="1"/>
        <v/>
      </c>
    </row>
    <row r="60" spans="2:11" ht="18" customHeight="1">
      <c r="B60" s="16" t="str">
        <f>IF('6.標準時間'!$B60="","",'6.標準時間'!B60)</f>
        <v/>
      </c>
      <c r="C60" s="16" t="str">
        <f>IF('6.標準時間'!$C60="","",'6.標準時間'!C60)</f>
        <v/>
      </c>
      <c r="D60" s="16" t="str">
        <f>IF('6.標準時間'!$C60="","",'6.標準時間'!E60)</f>
        <v/>
      </c>
      <c r="E60" s="171" t="str">
        <f>IF('6.標準時間'!$C60="","",'6.標準時間'!F60)</f>
        <v/>
      </c>
      <c r="F60" s="15" t="str">
        <f t="shared" si="0"/>
        <v/>
      </c>
      <c r="G60" s="142" t="str">
        <f>IF('6.標準時間'!$C60="","",'6.標準時間'!H60)</f>
        <v/>
      </c>
      <c r="H60" s="142" t="str">
        <f>IF('6.標準時間'!$C60="","",'6.標準時間'!I60)</f>
        <v/>
      </c>
      <c r="I60" s="107" t="str">
        <f>IF(C60="","",VLOOKUP($C60,'7.工程別レート'!$C$6:$E$501,3,FALSE))</f>
        <v/>
      </c>
      <c r="J60" s="108" t="str">
        <f>IF(C60="","",VLOOKUP($C60,'7.工程別レート'!$C$6:$E$501,2,FALSE))</f>
        <v/>
      </c>
      <c r="K60" s="195" t="str">
        <f t="shared" si="1"/>
        <v/>
      </c>
    </row>
    <row r="61" spans="2:11" ht="18" customHeight="1">
      <c r="B61" s="16" t="str">
        <f>IF('6.標準時間'!$B61="","",'6.標準時間'!B61)</f>
        <v/>
      </c>
      <c r="C61" s="16" t="str">
        <f>IF('6.標準時間'!$C61="","",'6.標準時間'!C61)</f>
        <v/>
      </c>
      <c r="D61" s="16" t="str">
        <f>IF('6.標準時間'!$C61="","",'6.標準時間'!E61)</f>
        <v/>
      </c>
      <c r="E61" s="171" t="str">
        <f>IF('6.標準時間'!$C61="","",'6.標準時間'!F61)</f>
        <v/>
      </c>
      <c r="F61" s="15" t="str">
        <f t="shared" si="0"/>
        <v/>
      </c>
      <c r="G61" s="142" t="str">
        <f>IF('6.標準時間'!$C61="","",'6.標準時間'!H61)</f>
        <v/>
      </c>
      <c r="H61" s="142" t="str">
        <f>IF('6.標準時間'!$C61="","",'6.標準時間'!I61)</f>
        <v/>
      </c>
      <c r="I61" s="107" t="str">
        <f>IF(C61="","",VLOOKUP($C61,'7.工程別レート'!$C$6:$E$501,3,FALSE))</f>
        <v/>
      </c>
      <c r="J61" s="108" t="str">
        <f>IF(C61="","",VLOOKUP($C61,'7.工程別レート'!$C$6:$E$501,2,FALSE))</f>
        <v/>
      </c>
      <c r="K61" s="195" t="str">
        <f t="shared" si="1"/>
        <v/>
      </c>
    </row>
    <row r="62" spans="2:11" ht="18" customHeight="1">
      <c r="B62" s="16" t="str">
        <f>IF('6.標準時間'!$B62="","",'6.標準時間'!B62)</f>
        <v/>
      </c>
      <c r="C62" s="16" t="str">
        <f>IF('6.標準時間'!$C62="","",'6.標準時間'!C62)</f>
        <v/>
      </c>
      <c r="D62" s="16" t="str">
        <f>IF('6.標準時間'!$C62="","",'6.標準時間'!E62)</f>
        <v/>
      </c>
      <c r="E62" s="171" t="str">
        <f>IF('6.標準時間'!$C62="","",'6.標準時間'!F62)</f>
        <v/>
      </c>
      <c r="F62" s="15" t="str">
        <f t="shared" si="0"/>
        <v/>
      </c>
      <c r="G62" s="142" t="str">
        <f>IF('6.標準時間'!$C62="","",'6.標準時間'!H62)</f>
        <v/>
      </c>
      <c r="H62" s="142" t="str">
        <f>IF('6.標準時間'!$C62="","",'6.標準時間'!I62)</f>
        <v/>
      </c>
      <c r="I62" s="107" t="str">
        <f>IF(C62="","",VLOOKUP($C62,'7.工程別レート'!$C$6:$E$501,3,FALSE))</f>
        <v/>
      </c>
      <c r="J62" s="108" t="str">
        <f>IF(C62="","",VLOOKUP($C62,'7.工程別レート'!$C$6:$E$501,2,FALSE))</f>
        <v/>
      </c>
      <c r="K62" s="195" t="str">
        <f t="shared" si="1"/>
        <v/>
      </c>
    </row>
    <row r="63" spans="2:11" ht="18" customHeight="1">
      <c r="B63" s="16" t="str">
        <f>IF('6.標準時間'!$B63="","",'6.標準時間'!B63)</f>
        <v/>
      </c>
      <c r="C63" s="16" t="str">
        <f>IF('6.標準時間'!$C63="","",'6.標準時間'!C63)</f>
        <v/>
      </c>
      <c r="D63" s="16" t="str">
        <f>IF('6.標準時間'!$C63="","",'6.標準時間'!E63)</f>
        <v/>
      </c>
      <c r="E63" s="171" t="str">
        <f>IF('6.標準時間'!$C63="","",'6.標準時間'!F63)</f>
        <v/>
      </c>
      <c r="F63" s="15" t="str">
        <f t="shared" si="0"/>
        <v/>
      </c>
      <c r="G63" s="142" t="str">
        <f>IF('6.標準時間'!$C63="","",'6.標準時間'!H63)</f>
        <v/>
      </c>
      <c r="H63" s="142" t="str">
        <f>IF('6.標準時間'!$C63="","",'6.標準時間'!I63)</f>
        <v/>
      </c>
      <c r="I63" s="107" t="str">
        <f>IF(C63="","",VLOOKUP($C63,'7.工程別レート'!$C$6:$E$501,3,FALSE))</f>
        <v/>
      </c>
      <c r="J63" s="108" t="str">
        <f>IF(C63="","",VLOOKUP($C63,'7.工程別レート'!$C$6:$E$501,2,FALSE))</f>
        <v/>
      </c>
      <c r="K63" s="195" t="str">
        <f t="shared" si="1"/>
        <v/>
      </c>
    </row>
    <row r="64" spans="2:11" ht="18" customHeight="1">
      <c r="B64" s="16" t="str">
        <f>IF('6.標準時間'!$B64="","",'6.標準時間'!B64)</f>
        <v/>
      </c>
      <c r="C64" s="16" t="str">
        <f>IF('6.標準時間'!$C64="","",'6.標準時間'!C64)</f>
        <v/>
      </c>
      <c r="D64" s="16" t="str">
        <f>IF('6.標準時間'!$C64="","",'6.標準時間'!E64)</f>
        <v/>
      </c>
      <c r="E64" s="171" t="str">
        <f>IF('6.標準時間'!$C64="","",'6.標準時間'!F64)</f>
        <v/>
      </c>
      <c r="F64" s="15" t="str">
        <f t="shared" si="0"/>
        <v/>
      </c>
      <c r="G64" s="142" t="str">
        <f>IF('6.標準時間'!$C64="","",'6.標準時間'!H64)</f>
        <v/>
      </c>
      <c r="H64" s="142" t="str">
        <f>IF('6.標準時間'!$C64="","",'6.標準時間'!I64)</f>
        <v/>
      </c>
      <c r="I64" s="107" t="str">
        <f>IF(C64="","",VLOOKUP($C64,'7.工程別レート'!$C$6:$E$501,3,FALSE))</f>
        <v/>
      </c>
      <c r="J64" s="108" t="str">
        <f>IF(C64="","",VLOOKUP($C64,'7.工程別レート'!$C$6:$E$501,2,FALSE))</f>
        <v/>
      </c>
      <c r="K64" s="195" t="str">
        <f t="shared" si="1"/>
        <v/>
      </c>
    </row>
    <row r="65" spans="2:11" ht="18" customHeight="1">
      <c r="B65" s="16" t="str">
        <f>IF('6.標準時間'!$B65="","",'6.標準時間'!B65)</f>
        <v/>
      </c>
      <c r="C65" s="16" t="str">
        <f>IF('6.標準時間'!$C65="","",'6.標準時間'!C65)</f>
        <v/>
      </c>
      <c r="D65" s="16" t="str">
        <f>IF('6.標準時間'!$C65="","",'6.標準時間'!E65)</f>
        <v/>
      </c>
      <c r="E65" s="171" t="str">
        <f>IF('6.標準時間'!$C65="","",'6.標準時間'!F65)</f>
        <v/>
      </c>
      <c r="F65" s="15" t="str">
        <f t="shared" si="0"/>
        <v/>
      </c>
      <c r="G65" s="142" t="str">
        <f>IF('6.標準時間'!$C65="","",'6.標準時間'!H65)</f>
        <v/>
      </c>
      <c r="H65" s="142" t="str">
        <f>IF('6.標準時間'!$C65="","",'6.標準時間'!I65)</f>
        <v/>
      </c>
      <c r="I65" s="107" t="str">
        <f>IF(C65="","",VLOOKUP($C65,'7.工程別レート'!$C$6:$E$501,3,FALSE))</f>
        <v/>
      </c>
      <c r="J65" s="108" t="str">
        <f>IF(C65="","",VLOOKUP($C65,'7.工程別レート'!$C$6:$E$501,2,FALSE))</f>
        <v/>
      </c>
      <c r="K65" s="195" t="str">
        <f t="shared" si="1"/>
        <v/>
      </c>
    </row>
    <row r="66" spans="2:11" ht="18" customHeight="1">
      <c r="B66" s="16" t="str">
        <f>IF('6.標準時間'!$B66="","",'6.標準時間'!B66)</f>
        <v/>
      </c>
      <c r="C66" s="16" t="str">
        <f>IF('6.標準時間'!$C66="","",'6.標準時間'!C66)</f>
        <v/>
      </c>
      <c r="D66" s="16" t="str">
        <f>IF('6.標準時間'!$C66="","",'6.標準時間'!E66)</f>
        <v/>
      </c>
      <c r="E66" s="171" t="str">
        <f>IF('6.標準時間'!$C66="","",'6.標準時間'!F66)</f>
        <v/>
      </c>
      <c r="F66" s="15" t="str">
        <f t="shared" si="0"/>
        <v/>
      </c>
      <c r="G66" s="142" t="str">
        <f>IF('6.標準時間'!$C66="","",'6.標準時間'!H66)</f>
        <v/>
      </c>
      <c r="H66" s="142" t="str">
        <f>IF('6.標準時間'!$C66="","",'6.標準時間'!I66)</f>
        <v/>
      </c>
      <c r="I66" s="107" t="str">
        <f>IF(C66="","",VLOOKUP($C66,'7.工程別レート'!$C$6:$E$501,3,FALSE))</f>
        <v/>
      </c>
      <c r="J66" s="108" t="str">
        <f>IF(C66="","",VLOOKUP($C66,'7.工程別レート'!$C$6:$E$501,2,FALSE))</f>
        <v/>
      </c>
      <c r="K66" s="195" t="str">
        <f t="shared" si="1"/>
        <v/>
      </c>
    </row>
    <row r="67" spans="2:11" ht="18" customHeight="1">
      <c r="B67" s="16" t="str">
        <f>IF('6.標準時間'!$B67="","",'6.標準時間'!B67)</f>
        <v/>
      </c>
      <c r="C67" s="16" t="str">
        <f>IF('6.標準時間'!$C67="","",'6.標準時間'!C67)</f>
        <v/>
      </c>
      <c r="D67" s="16" t="str">
        <f>IF('6.標準時間'!$C67="","",'6.標準時間'!E67)</f>
        <v/>
      </c>
      <c r="E67" s="171" t="str">
        <f>IF('6.標準時間'!$C67="","",'6.標準時間'!F67)</f>
        <v/>
      </c>
      <c r="F67" s="15" t="str">
        <f t="shared" si="0"/>
        <v/>
      </c>
      <c r="G67" s="142" t="str">
        <f>IF('6.標準時間'!$C67="","",'6.標準時間'!H67)</f>
        <v/>
      </c>
      <c r="H67" s="142" t="str">
        <f>IF('6.標準時間'!$C67="","",'6.標準時間'!I67)</f>
        <v/>
      </c>
      <c r="I67" s="107" t="str">
        <f>IF(C67="","",VLOOKUP($C67,'7.工程別レート'!$C$6:$E$501,3,FALSE))</f>
        <v/>
      </c>
      <c r="J67" s="108" t="str">
        <f>IF(C67="","",VLOOKUP($C67,'7.工程別レート'!$C$6:$E$501,2,FALSE))</f>
        <v/>
      </c>
      <c r="K67" s="195" t="str">
        <f t="shared" si="1"/>
        <v/>
      </c>
    </row>
    <row r="68" spans="2:11" ht="18" customHeight="1">
      <c r="B68" s="16" t="str">
        <f>IF('6.標準時間'!$B68="","",'6.標準時間'!B68)</f>
        <v/>
      </c>
      <c r="C68" s="16" t="str">
        <f>IF('6.標準時間'!$C68="","",'6.標準時間'!C68)</f>
        <v/>
      </c>
      <c r="D68" s="16" t="str">
        <f>IF('6.標準時間'!$C68="","",'6.標準時間'!E68)</f>
        <v/>
      </c>
      <c r="E68" s="171" t="str">
        <f>IF('6.標準時間'!$C68="","",'6.標準時間'!F68)</f>
        <v/>
      </c>
      <c r="F68" s="15" t="str">
        <f t="shared" si="0"/>
        <v/>
      </c>
      <c r="G68" s="142" t="str">
        <f>IF('6.標準時間'!$C68="","",'6.標準時間'!H68)</f>
        <v/>
      </c>
      <c r="H68" s="142" t="str">
        <f>IF('6.標準時間'!$C68="","",'6.標準時間'!I68)</f>
        <v/>
      </c>
      <c r="I68" s="107" t="str">
        <f>IF(C68="","",VLOOKUP($C68,'7.工程別レート'!$C$6:$E$501,3,FALSE))</f>
        <v/>
      </c>
      <c r="J68" s="108" t="str">
        <f>IF(C68="","",VLOOKUP($C68,'7.工程別レート'!$C$6:$E$501,2,FALSE))</f>
        <v/>
      </c>
      <c r="K68" s="195" t="str">
        <f t="shared" si="1"/>
        <v/>
      </c>
    </row>
    <row r="69" spans="2:11" ht="18" customHeight="1">
      <c r="B69" s="16" t="str">
        <f>IF('6.標準時間'!$B69="","",'6.標準時間'!B69)</f>
        <v/>
      </c>
      <c r="C69" s="16" t="str">
        <f>IF('6.標準時間'!$C69="","",'6.標準時間'!C69)</f>
        <v/>
      </c>
      <c r="D69" s="16" t="str">
        <f>IF('6.標準時間'!$C69="","",'6.標準時間'!E69)</f>
        <v/>
      </c>
      <c r="E69" s="171" t="str">
        <f>IF('6.標準時間'!$C69="","",'6.標準時間'!F69)</f>
        <v/>
      </c>
      <c r="F69" s="15" t="str">
        <f t="shared" si="0"/>
        <v/>
      </c>
      <c r="G69" s="142" t="str">
        <f>IF('6.標準時間'!$C69="","",'6.標準時間'!H69)</f>
        <v/>
      </c>
      <c r="H69" s="142" t="str">
        <f>IF('6.標準時間'!$C69="","",'6.標準時間'!I69)</f>
        <v/>
      </c>
      <c r="I69" s="107" t="str">
        <f>IF(C69="","",VLOOKUP($C69,'7.工程別レート'!$C$6:$E$501,3,FALSE))</f>
        <v/>
      </c>
      <c r="J69" s="108" t="str">
        <f>IF(C69="","",VLOOKUP($C69,'7.工程別レート'!$C$6:$E$501,2,FALSE))</f>
        <v/>
      </c>
      <c r="K69" s="195" t="str">
        <f t="shared" si="1"/>
        <v/>
      </c>
    </row>
    <row r="70" spans="2:11" ht="18" customHeight="1">
      <c r="B70" s="16" t="str">
        <f>IF('6.標準時間'!$B70="","",'6.標準時間'!B70)</f>
        <v/>
      </c>
      <c r="C70" s="16" t="str">
        <f>IF('6.標準時間'!$C70="","",'6.標準時間'!C70)</f>
        <v/>
      </c>
      <c r="D70" s="16" t="str">
        <f>IF('6.標準時間'!$C70="","",'6.標準時間'!E70)</f>
        <v/>
      </c>
      <c r="E70" s="171" t="str">
        <f>IF('6.標準時間'!$C70="","",'6.標準時間'!F70)</f>
        <v/>
      </c>
      <c r="F70" s="15" t="str">
        <f t="shared" ref="F70:F133" si="2">C70&amp;D70</f>
        <v/>
      </c>
      <c r="G70" s="142" t="str">
        <f>IF('6.標準時間'!$C70="","",'6.標準時間'!H70)</f>
        <v/>
      </c>
      <c r="H70" s="142" t="str">
        <f>IF('6.標準時間'!$C70="","",'6.標準時間'!I70)</f>
        <v/>
      </c>
      <c r="I70" s="107" t="str">
        <f>IF(C70="","",VLOOKUP($C70,'7.工程別レート'!$C$6:$E$501,3,FALSE))</f>
        <v/>
      </c>
      <c r="J70" s="108" t="str">
        <f>IF(C70="","",VLOOKUP($C70,'7.工程別レート'!$C$6:$E$501,2,FALSE))</f>
        <v/>
      </c>
      <c r="K70" s="195" t="str">
        <f t="shared" si="1"/>
        <v/>
      </c>
    </row>
    <row r="71" spans="2:11" ht="18" customHeight="1">
      <c r="B71" s="16" t="str">
        <f>IF('6.標準時間'!$B71="","",'6.標準時間'!B71)</f>
        <v/>
      </c>
      <c r="C71" s="16" t="str">
        <f>IF('6.標準時間'!$C71="","",'6.標準時間'!C71)</f>
        <v/>
      </c>
      <c r="D71" s="16" t="str">
        <f>IF('6.標準時間'!$C71="","",'6.標準時間'!E71)</f>
        <v/>
      </c>
      <c r="E71" s="171" t="str">
        <f>IF('6.標準時間'!$C71="","",'6.標準時間'!F71)</f>
        <v/>
      </c>
      <c r="F71" s="15" t="str">
        <f t="shared" si="2"/>
        <v/>
      </c>
      <c r="G71" s="142" t="str">
        <f>IF('6.標準時間'!$C71="","",'6.標準時間'!H71)</f>
        <v/>
      </c>
      <c r="H71" s="142" t="str">
        <f>IF('6.標準時間'!$C71="","",'6.標準時間'!I71)</f>
        <v/>
      </c>
      <c r="I71" s="107" t="str">
        <f>IF(C71="","",VLOOKUP($C71,'7.工程別レート'!$C$6:$E$501,3,FALSE))</f>
        <v/>
      </c>
      <c r="J71" s="108" t="str">
        <f>IF(C71="","",VLOOKUP($C71,'7.工程別レート'!$C$6:$E$501,2,FALSE))</f>
        <v/>
      </c>
      <c r="K71" s="195" t="str">
        <f t="shared" ref="K71:K134" si="3">IF(ISERROR((G71*I71)+(H71*J71)),"",(G71*I71)+(H71*J71))</f>
        <v/>
      </c>
    </row>
    <row r="72" spans="2:11" ht="18" customHeight="1">
      <c r="B72" s="16" t="str">
        <f>IF('6.標準時間'!$B72="","",'6.標準時間'!B72)</f>
        <v/>
      </c>
      <c r="C72" s="16" t="str">
        <f>IF('6.標準時間'!$C72="","",'6.標準時間'!C72)</f>
        <v/>
      </c>
      <c r="D72" s="16" t="str">
        <f>IF('6.標準時間'!$C72="","",'6.標準時間'!E72)</f>
        <v/>
      </c>
      <c r="E72" s="171" t="str">
        <f>IF('6.標準時間'!$C72="","",'6.標準時間'!F72)</f>
        <v/>
      </c>
      <c r="F72" s="15" t="str">
        <f t="shared" si="2"/>
        <v/>
      </c>
      <c r="G72" s="142" t="str">
        <f>IF('6.標準時間'!$C72="","",'6.標準時間'!H72)</f>
        <v/>
      </c>
      <c r="H72" s="142" t="str">
        <f>IF('6.標準時間'!$C72="","",'6.標準時間'!I72)</f>
        <v/>
      </c>
      <c r="I72" s="107" t="str">
        <f>IF(C72="","",VLOOKUP($C72,'7.工程別レート'!$C$6:$E$501,3,FALSE))</f>
        <v/>
      </c>
      <c r="J72" s="108" t="str">
        <f>IF(C72="","",VLOOKUP($C72,'7.工程別レート'!$C$6:$E$501,2,FALSE))</f>
        <v/>
      </c>
      <c r="K72" s="195" t="str">
        <f t="shared" si="3"/>
        <v/>
      </c>
    </row>
    <row r="73" spans="2:11" ht="18" customHeight="1">
      <c r="B73" s="16" t="str">
        <f>IF('6.標準時間'!$B73="","",'6.標準時間'!B73)</f>
        <v/>
      </c>
      <c r="C73" s="16" t="str">
        <f>IF('6.標準時間'!$C73="","",'6.標準時間'!C73)</f>
        <v/>
      </c>
      <c r="D73" s="16" t="str">
        <f>IF('6.標準時間'!$C73="","",'6.標準時間'!E73)</f>
        <v/>
      </c>
      <c r="E73" s="171" t="str">
        <f>IF('6.標準時間'!$C73="","",'6.標準時間'!F73)</f>
        <v/>
      </c>
      <c r="F73" s="15" t="str">
        <f t="shared" si="2"/>
        <v/>
      </c>
      <c r="G73" s="142" t="str">
        <f>IF('6.標準時間'!$C73="","",'6.標準時間'!H73)</f>
        <v/>
      </c>
      <c r="H73" s="142" t="str">
        <f>IF('6.標準時間'!$C73="","",'6.標準時間'!I73)</f>
        <v/>
      </c>
      <c r="I73" s="107" t="str">
        <f>IF(C73="","",VLOOKUP($C73,'7.工程別レート'!$C$6:$E$501,3,FALSE))</f>
        <v/>
      </c>
      <c r="J73" s="108" t="str">
        <f>IF(C73="","",VLOOKUP($C73,'7.工程別レート'!$C$6:$E$501,2,FALSE))</f>
        <v/>
      </c>
      <c r="K73" s="195" t="str">
        <f t="shared" si="3"/>
        <v/>
      </c>
    </row>
    <row r="74" spans="2:11" ht="18" customHeight="1">
      <c r="B74" s="16" t="str">
        <f>IF('6.標準時間'!$B74="","",'6.標準時間'!B74)</f>
        <v/>
      </c>
      <c r="C74" s="16" t="str">
        <f>IF('6.標準時間'!$C74="","",'6.標準時間'!C74)</f>
        <v/>
      </c>
      <c r="D74" s="16" t="str">
        <f>IF('6.標準時間'!$C74="","",'6.標準時間'!E74)</f>
        <v/>
      </c>
      <c r="E74" s="171" t="str">
        <f>IF('6.標準時間'!$C74="","",'6.標準時間'!F74)</f>
        <v/>
      </c>
      <c r="F74" s="15" t="str">
        <f t="shared" si="2"/>
        <v/>
      </c>
      <c r="G74" s="142" t="str">
        <f>IF('6.標準時間'!$C74="","",'6.標準時間'!H74)</f>
        <v/>
      </c>
      <c r="H74" s="142" t="str">
        <f>IF('6.標準時間'!$C74="","",'6.標準時間'!I74)</f>
        <v/>
      </c>
      <c r="I74" s="107" t="str">
        <f>IF(C74="","",VLOOKUP($C74,'7.工程別レート'!$C$6:$E$501,3,FALSE))</f>
        <v/>
      </c>
      <c r="J74" s="108" t="str">
        <f>IF(C74="","",VLOOKUP($C74,'7.工程別レート'!$C$6:$E$501,2,FALSE))</f>
        <v/>
      </c>
      <c r="K74" s="195" t="str">
        <f t="shared" si="3"/>
        <v/>
      </c>
    </row>
    <row r="75" spans="2:11" ht="18" customHeight="1">
      <c r="B75" s="16" t="str">
        <f>IF('6.標準時間'!$B75="","",'6.標準時間'!B75)</f>
        <v/>
      </c>
      <c r="C75" s="16" t="str">
        <f>IF('6.標準時間'!$C75="","",'6.標準時間'!C75)</f>
        <v/>
      </c>
      <c r="D75" s="16" t="str">
        <f>IF('6.標準時間'!$C75="","",'6.標準時間'!E75)</f>
        <v/>
      </c>
      <c r="E75" s="171" t="str">
        <f>IF('6.標準時間'!$C75="","",'6.標準時間'!F75)</f>
        <v/>
      </c>
      <c r="F75" s="15" t="str">
        <f t="shared" si="2"/>
        <v/>
      </c>
      <c r="G75" s="142" t="str">
        <f>IF('6.標準時間'!$C75="","",'6.標準時間'!H75)</f>
        <v/>
      </c>
      <c r="H75" s="142" t="str">
        <f>IF('6.標準時間'!$C75="","",'6.標準時間'!I75)</f>
        <v/>
      </c>
      <c r="I75" s="107" t="str">
        <f>IF(C75="","",VLOOKUP($C75,'7.工程別レート'!$C$6:$E$501,3,FALSE))</f>
        <v/>
      </c>
      <c r="J75" s="108" t="str">
        <f>IF(C75="","",VLOOKUP($C75,'7.工程別レート'!$C$6:$E$501,2,FALSE))</f>
        <v/>
      </c>
      <c r="K75" s="195" t="str">
        <f t="shared" si="3"/>
        <v/>
      </c>
    </row>
    <row r="76" spans="2:11" ht="18" customHeight="1">
      <c r="B76" s="16" t="str">
        <f>IF('6.標準時間'!$B76="","",'6.標準時間'!B76)</f>
        <v/>
      </c>
      <c r="C76" s="16" t="str">
        <f>IF('6.標準時間'!$C76="","",'6.標準時間'!C76)</f>
        <v/>
      </c>
      <c r="D76" s="16" t="str">
        <f>IF('6.標準時間'!$C76="","",'6.標準時間'!E76)</f>
        <v/>
      </c>
      <c r="E76" s="171" t="str">
        <f>IF('6.標準時間'!$C76="","",'6.標準時間'!F76)</f>
        <v/>
      </c>
      <c r="F76" s="15" t="str">
        <f t="shared" si="2"/>
        <v/>
      </c>
      <c r="G76" s="142" t="str">
        <f>IF('6.標準時間'!$C76="","",'6.標準時間'!H76)</f>
        <v/>
      </c>
      <c r="H76" s="142" t="str">
        <f>IF('6.標準時間'!$C76="","",'6.標準時間'!I76)</f>
        <v/>
      </c>
      <c r="I76" s="107" t="str">
        <f>IF(C76="","",VLOOKUP($C76,'7.工程別レート'!$C$6:$E$501,3,FALSE))</f>
        <v/>
      </c>
      <c r="J76" s="108" t="str">
        <f>IF(C76="","",VLOOKUP($C76,'7.工程別レート'!$C$6:$E$501,2,FALSE))</f>
        <v/>
      </c>
      <c r="K76" s="195" t="str">
        <f t="shared" si="3"/>
        <v/>
      </c>
    </row>
    <row r="77" spans="2:11" ht="18" customHeight="1">
      <c r="B77" s="16" t="str">
        <f>IF('6.標準時間'!$B77="","",'6.標準時間'!B77)</f>
        <v/>
      </c>
      <c r="C77" s="16" t="str">
        <f>IF('6.標準時間'!$C77="","",'6.標準時間'!C77)</f>
        <v/>
      </c>
      <c r="D77" s="16" t="str">
        <f>IF('6.標準時間'!$C77="","",'6.標準時間'!E77)</f>
        <v/>
      </c>
      <c r="E77" s="171" t="str">
        <f>IF('6.標準時間'!$C77="","",'6.標準時間'!F77)</f>
        <v/>
      </c>
      <c r="F77" s="15" t="str">
        <f t="shared" si="2"/>
        <v/>
      </c>
      <c r="G77" s="142" t="str">
        <f>IF('6.標準時間'!$C77="","",'6.標準時間'!H77)</f>
        <v/>
      </c>
      <c r="H77" s="142" t="str">
        <f>IF('6.標準時間'!$C77="","",'6.標準時間'!I77)</f>
        <v/>
      </c>
      <c r="I77" s="107" t="str">
        <f>IF(C77="","",VLOOKUP($C77,'7.工程別レート'!$C$6:$E$501,3,FALSE))</f>
        <v/>
      </c>
      <c r="J77" s="108" t="str">
        <f>IF(C77="","",VLOOKUP($C77,'7.工程別レート'!$C$6:$E$501,2,FALSE))</f>
        <v/>
      </c>
      <c r="K77" s="195" t="str">
        <f t="shared" si="3"/>
        <v/>
      </c>
    </row>
    <row r="78" spans="2:11" ht="18" customHeight="1">
      <c r="B78" s="16" t="str">
        <f>IF('6.標準時間'!$B78="","",'6.標準時間'!B78)</f>
        <v/>
      </c>
      <c r="C78" s="16" t="str">
        <f>IF('6.標準時間'!$C78="","",'6.標準時間'!C78)</f>
        <v/>
      </c>
      <c r="D78" s="16" t="str">
        <f>IF('6.標準時間'!$C78="","",'6.標準時間'!E78)</f>
        <v/>
      </c>
      <c r="E78" s="171" t="str">
        <f>IF('6.標準時間'!$C78="","",'6.標準時間'!F78)</f>
        <v/>
      </c>
      <c r="F78" s="15" t="str">
        <f t="shared" si="2"/>
        <v/>
      </c>
      <c r="G78" s="142" t="str">
        <f>IF('6.標準時間'!$C78="","",'6.標準時間'!H78)</f>
        <v/>
      </c>
      <c r="H78" s="142" t="str">
        <f>IF('6.標準時間'!$C78="","",'6.標準時間'!I78)</f>
        <v/>
      </c>
      <c r="I78" s="107" t="str">
        <f>IF(C78="","",VLOOKUP($C78,'7.工程別レート'!$C$6:$E$501,3,FALSE))</f>
        <v/>
      </c>
      <c r="J78" s="108" t="str">
        <f>IF(C78="","",VLOOKUP($C78,'7.工程別レート'!$C$6:$E$501,2,FALSE))</f>
        <v/>
      </c>
      <c r="K78" s="195" t="str">
        <f t="shared" si="3"/>
        <v/>
      </c>
    </row>
    <row r="79" spans="2:11" ht="18" customHeight="1">
      <c r="B79" s="16" t="str">
        <f>IF('6.標準時間'!$B79="","",'6.標準時間'!B79)</f>
        <v/>
      </c>
      <c r="C79" s="16" t="str">
        <f>IF('6.標準時間'!$C79="","",'6.標準時間'!C79)</f>
        <v/>
      </c>
      <c r="D79" s="16" t="str">
        <f>IF('6.標準時間'!$C79="","",'6.標準時間'!E79)</f>
        <v/>
      </c>
      <c r="E79" s="171" t="str">
        <f>IF('6.標準時間'!$C79="","",'6.標準時間'!F79)</f>
        <v/>
      </c>
      <c r="F79" s="15" t="str">
        <f t="shared" si="2"/>
        <v/>
      </c>
      <c r="G79" s="142" t="str">
        <f>IF('6.標準時間'!$C79="","",'6.標準時間'!H79)</f>
        <v/>
      </c>
      <c r="H79" s="142" t="str">
        <f>IF('6.標準時間'!$C79="","",'6.標準時間'!I79)</f>
        <v/>
      </c>
      <c r="I79" s="107" t="str">
        <f>IF(C79="","",VLOOKUP($C79,'7.工程別レート'!$C$6:$E$501,3,FALSE))</f>
        <v/>
      </c>
      <c r="J79" s="108" t="str">
        <f>IF(C79="","",VLOOKUP($C79,'7.工程別レート'!$C$6:$E$501,2,FALSE))</f>
        <v/>
      </c>
      <c r="K79" s="195" t="str">
        <f t="shared" si="3"/>
        <v/>
      </c>
    </row>
    <row r="80" spans="2:11" ht="18" customHeight="1">
      <c r="B80" s="16" t="str">
        <f>IF('6.標準時間'!$B80="","",'6.標準時間'!B80)</f>
        <v/>
      </c>
      <c r="C80" s="16" t="str">
        <f>IF('6.標準時間'!$C80="","",'6.標準時間'!C80)</f>
        <v/>
      </c>
      <c r="D80" s="16" t="str">
        <f>IF('6.標準時間'!$C80="","",'6.標準時間'!E80)</f>
        <v/>
      </c>
      <c r="E80" s="171" t="str">
        <f>IF('6.標準時間'!$C80="","",'6.標準時間'!F80)</f>
        <v/>
      </c>
      <c r="F80" s="15" t="str">
        <f t="shared" si="2"/>
        <v/>
      </c>
      <c r="G80" s="142" t="str">
        <f>IF('6.標準時間'!$C80="","",'6.標準時間'!H80)</f>
        <v/>
      </c>
      <c r="H80" s="142" t="str">
        <f>IF('6.標準時間'!$C80="","",'6.標準時間'!I80)</f>
        <v/>
      </c>
      <c r="I80" s="107" t="str">
        <f>IF(C80="","",VLOOKUP($C80,'7.工程別レート'!$C$6:$E$501,3,FALSE))</f>
        <v/>
      </c>
      <c r="J80" s="108" t="str">
        <f>IF(C80="","",VLOOKUP($C80,'7.工程別レート'!$C$6:$E$501,2,FALSE))</f>
        <v/>
      </c>
      <c r="K80" s="195" t="str">
        <f t="shared" si="3"/>
        <v/>
      </c>
    </row>
    <row r="81" spans="2:11" ht="18" customHeight="1">
      <c r="B81" s="16" t="str">
        <f>IF('6.標準時間'!$B81="","",'6.標準時間'!B81)</f>
        <v/>
      </c>
      <c r="C81" s="16" t="str">
        <f>IF('6.標準時間'!$C81="","",'6.標準時間'!C81)</f>
        <v/>
      </c>
      <c r="D81" s="16" t="str">
        <f>IF('6.標準時間'!$C81="","",'6.標準時間'!E81)</f>
        <v/>
      </c>
      <c r="E81" s="171" t="str">
        <f>IF('6.標準時間'!$C81="","",'6.標準時間'!F81)</f>
        <v/>
      </c>
      <c r="F81" s="15" t="str">
        <f t="shared" si="2"/>
        <v/>
      </c>
      <c r="G81" s="142" t="str">
        <f>IF('6.標準時間'!$C81="","",'6.標準時間'!H81)</f>
        <v/>
      </c>
      <c r="H81" s="142" t="str">
        <f>IF('6.標準時間'!$C81="","",'6.標準時間'!I81)</f>
        <v/>
      </c>
      <c r="I81" s="107" t="str">
        <f>IF(C81="","",VLOOKUP($C81,'7.工程別レート'!$C$6:$E$501,3,FALSE))</f>
        <v/>
      </c>
      <c r="J81" s="108" t="str">
        <f>IF(C81="","",VLOOKUP($C81,'7.工程別レート'!$C$6:$E$501,2,FALSE))</f>
        <v/>
      </c>
      <c r="K81" s="195" t="str">
        <f t="shared" si="3"/>
        <v/>
      </c>
    </row>
    <row r="82" spans="2:11" ht="18" customHeight="1">
      <c r="B82" s="16" t="str">
        <f>IF('6.標準時間'!$B82="","",'6.標準時間'!B82)</f>
        <v/>
      </c>
      <c r="C82" s="16" t="str">
        <f>IF('6.標準時間'!$C82="","",'6.標準時間'!C82)</f>
        <v/>
      </c>
      <c r="D82" s="16" t="str">
        <f>IF('6.標準時間'!$C82="","",'6.標準時間'!E82)</f>
        <v/>
      </c>
      <c r="E82" s="171" t="str">
        <f>IF('6.標準時間'!$C82="","",'6.標準時間'!F82)</f>
        <v/>
      </c>
      <c r="F82" s="15" t="str">
        <f t="shared" si="2"/>
        <v/>
      </c>
      <c r="G82" s="142" t="str">
        <f>IF('6.標準時間'!$C82="","",'6.標準時間'!H82)</f>
        <v/>
      </c>
      <c r="H82" s="142" t="str">
        <f>IF('6.標準時間'!$C82="","",'6.標準時間'!I82)</f>
        <v/>
      </c>
      <c r="I82" s="107" t="str">
        <f>IF(C82="","",VLOOKUP($C82,'7.工程別レート'!$C$6:$E$501,3,FALSE))</f>
        <v/>
      </c>
      <c r="J82" s="108" t="str">
        <f>IF(C82="","",VLOOKUP($C82,'7.工程別レート'!$C$6:$E$501,2,FALSE))</f>
        <v/>
      </c>
      <c r="K82" s="195" t="str">
        <f t="shared" si="3"/>
        <v/>
      </c>
    </row>
    <row r="83" spans="2:11" ht="18" customHeight="1">
      <c r="B83" s="16" t="str">
        <f>IF('6.標準時間'!$B83="","",'6.標準時間'!B83)</f>
        <v/>
      </c>
      <c r="C83" s="16" t="str">
        <f>IF('6.標準時間'!$C83="","",'6.標準時間'!C83)</f>
        <v/>
      </c>
      <c r="D83" s="16" t="str">
        <f>IF('6.標準時間'!$C83="","",'6.標準時間'!E83)</f>
        <v/>
      </c>
      <c r="E83" s="171" t="str">
        <f>IF('6.標準時間'!$C83="","",'6.標準時間'!F83)</f>
        <v/>
      </c>
      <c r="F83" s="15" t="str">
        <f t="shared" si="2"/>
        <v/>
      </c>
      <c r="G83" s="142" t="str">
        <f>IF('6.標準時間'!$C83="","",'6.標準時間'!H83)</f>
        <v/>
      </c>
      <c r="H83" s="142" t="str">
        <f>IF('6.標準時間'!$C83="","",'6.標準時間'!I83)</f>
        <v/>
      </c>
      <c r="I83" s="107" t="str">
        <f>IF(C83="","",VLOOKUP($C83,'7.工程別レート'!$C$6:$E$501,3,FALSE))</f>
        <v/>
      </c>
      <c r="J83" s="108" t="str">
        <f>IF(C83="","",VLOOKUP($C83,'7.工程別レート'!$C$6:$E$501,2,FALSE))</f>
        <v/>
      </c>
      <c r="K83" s="195" t="str">
        <f t="shared" si="3"/>
        <v/>
      </c>
    </row>
    <row r="84" spans="2:11" ht="18" customHeight="1">
      <c r="B84" s="16" t="str">
        <f>IF('6.標準時間'!$B84="","",'6.標準時間'!B84)</f>
        <v/>
      </c>
      <c r="C84" s="16" t="str">
        <f>IF('6.標準時間'!$C84="","",'6.標準時間'!C84)</f>
        <v/>
      </c>
      <c r="D84" s="16" t="str">
        <f>IF('6.標準時間'!$C84="","",'6.標準時間'!E84)</f>
        <v/>
      </c>
      <c r="E84" s="171" t="str">
        <f>IF('6.標準時間'!$C84="","",'6.標準時間'!F84)</f>
        <v/>
      </c>
      <c r="F84" s="15" t="str">
        <f t="shared" si="2"/>
        <v/>
      </c>
      <c r="G84" s="142" t="str">
        <f>IF('6.標準時間'!$C84="","",'6.標準時間'!H84)</f>
        <v/>
      </c>
      <c r="H84" s="142" t="str">
        <f>IF('6.標準時間'!$C84="","",'6.標準時間'!I84)</f>
        <v/>
      </c>
      <c r="I84" s="107" t="str">
        <f>IF(C84="","",VLOOKUP($C84,'7.工程別レート'!$C$6:$E$501,3,FALSE))</f>
        <v/>
      </c>
      <c r="J84" s="108" t="str">
        <f>IF(C84="","",VLOOKUP($C84,'7.工程別レート'!$C$6:$E$501,2,FALSE))</f>
        <v/>
      </c>
      <c r="K84" s="195" t="str">
        <f t="shared" si="3"/>
        <v/>
      </c>
    </row>
    <row r="85" spans="2:11" ht="18" customHeight="1">
      <c r="B85" s="16" t="str">
        <f>IF('6.標準時間'!$B85="","",'6.標準時間'!B85)</f>
        <v/>
      </c>
      <c r="C85" s="16" t="str">
        <f>IF('6.標準時間'!$C85="","",'6.標準時間'!C85)</f>
        <v/>
      </c>
      <c r="D85" s="16" t="str">
        <f>IF('6.標準時間'!$C85="","",'6.標準時間'!E85)</f>
        <v/>
      </c>
      <c r="E85" s="171" t="str">
        <f>IF('6.標準時間'!$C85="","",'6.標準時間'!F85)</f>
        <v/>
      </c>
      <c r="F85" s="15" t="str">
        <f t="shared" si="2"/>
        <v/>
      </c>
      <c r="G85" s="142" t="str">
        <f>IF('6.標準時間'!$C85="","",'6.標準時間'!H85)</f>
        <v/>
      </c>
      <c r="H85" s="142" t="str">
        <f>IF('6.標準時間'!$C85="","",'6.標準時間'!I85)</f>
        <v/>
      </c>
      <c r="I85" s="107" t="str">
        <f>IF(C85="","",VLOOKUP($C85,'7.工程別レート'!$C$6:$E$501,3,FALSE))</f>
        <v/>
      </c>
      <c r="J85" s="108" t="str">
        <f>IF(C85="","",VLOOKUP($C85,'7.工程別レート'!$C$6:$E$501,2,FALSE))</f>
        <v/>
      </c>
      <c r="K85" s="195" t="str">
        <f t="shared" si="3"/>
        <v/>
      </c>
    </row>
    <row r="86" spans="2:11" ht="18" customHeight="1">
      <c r="B86" s="16" t="str">
        <f>IF('6.標準時間'!$B86="","",'6.標準時間'!B86)</f>
        <v/>
      </c>
      <c r="C86" s="16" t="str">
        <f>IF('6.標準時間'!$C86="","",'6.標準時間'!C86)</f>
        <v/>
      </c>
      <c r="D86" s="16" t="str">
        <f>IF('6.標準時間'!$C86="","",'6.標準時間'!E86)</f>
        <v/>
      </c>
      <c r="E86" s="171" t="str">
        <f>IF('6.標準時間'!$C86="","",'6.標準時間'!F86)</f>
        <v/>
      </c>
      <c r="F86" s="15" t="str">
        <f t="shared" si="2"/>
        <v/>
      </c>
      <c r="G86" s="142" t="str">
        <f>IF('6.標準時間'!$C86="","",'6.標準時間'!H86)</f>
        <v/>
      </c>
      <c r="H86" s="142" t="str">
        <f>IF('6.標準時間'!$C86="","",'6.標準時間'!I86)</f>
        <v/>
      </c>
      <c r="I86" s="107" t="str">
        <f>IF(C86="","",VLOOKUP($C86,'7.工程別レート'!$C$6:$E$501,3,FALSE))</f>
        <v/>
      </c>
      <c r="J86" s="108" t="str">
        <f>IF(C86="","",VLOOKUP($C86,'7.工程別レート'!$C$6:$E$501,2,FALSE))</f>
        <v/>
      </c>
      <c r="K86" s="195" t="str">
        <f t="shared" si="3"/>
        <v/>
      </c>
    </row>
    <row r="87" spans="2:11" ht="18" customHeight="1">
      <c r="B87" s="16" t="str">
        <f>IF('6.標準時間'!$B87="","",'6.標準時間'!B87)</f>
        <v/>
      </c>
      <c r="C87" s="16" t="str">
        <f>IF('6.標準時間'!$C87="","",'6.標準時間'!C87)</f>
        <v/>
      </c>
      <c r="D87" s="16" t="str">
        <f>IF('6.標準時間'!$C87="","",'6.標準時間'!E87)</f>
        <v/>
      </c>
      <c r="E87" s="171" t="str">
        <f>IF('6.標準時間'!$C87="","",'6.標準時間'!F87)</f>
        <v/>
      </c>
      <c r="F87" s="15" t="str">
        <f t="shared" si="2"/>
        <v/>
      </c>
      <c r="G87" s="142" t="str">
        <f>IF('6.標準時間'!$C87="","",'6.標準時間'!H87)</f>
        <v/>
      </c>
      <c r="H87" s="142" t="str">
        <f>IF('6.標準時間'!$C87="","",'6.標準時間'!I87)</f>
        <v/>
      </c>
      <c r="I87" s="107" t="str">
        <f>IF(C87="","",VLOOKUP($C87,'7.工程別レート'!$C$6:$E$501,3,FALSE))</f>
        <v/>
      </c>
      <c r="J87" s="108" t="str">
        <f>IF(C87="","",VLOOKUP($C87,'7.工程別レート'!$C$6:$E$501,2,FALSE))</f>
        <v/>
      </c>
      <c r="K87" s="195" t="str">
        <f t="shared" si="3"/>
        <v/>
      </c>
    </row>
    <row r="88" spans="2:11" ht="18" customHeight="1">
      <c r="B88" s="16" t="str">
        <f>IF('6.標準時間'!$B88="","",'6.標準時間'!B88)</f>
        <v/>
      </c>
      <c r="C88" s="16" t="str">
        <f>IF('6.標準時間'!$C88="","",'6.標準時間'!C88)</f>
        <v/>
      </c>
      <c r="D88" s="16" t="str">
        <f>IF('6.標準時間'!$C88="","",'6.標準時間'!E88)</f>
        <v/>
      </c>
      <c r="E88" s="171" t="str">
        <f>IF('6.標準時間'!$C88="","",'6.標準時間'!F88)</f>
        <v/>
      </c>
      <c r="F88" s="15" t="str">
        <f t="shared" si="2"/>
        <v/>
      </c>
      <c r="G88" s="142" t="str">
        <f>IF('6.標準時間'!$C88="","",'6.標準時間'!H88)</f>
        <v/>
      </c>
      <c r="H88" s="142" t="str">
        <f>IF('6.標準時間'!$C88="","",'6.標準時間'!I88)</f>
        <v/>
      </c>
      <c r="I88" s="107" t="str">
        <f>IF(C88="","",VLOOKUP($C88,'7.工程別レート'!$C$6:$E$501,3,FALSE))</f>
        <v/>
      </c>
      <c r="J88" s="108" t="str">
        <f>IF(C88="","",VLOOKUP($C88,'7.工程別レート'!$C$6:$E$501,2,FALSE))</f>
        <v/>
      </c>
      <c r="K88" s="195" t="str">
        <f t="shared" si="3"/>
        <v/>
      </c>
    </row>
    <row r="89" spans="2:11" ht="18" customHeight="1">
      <c r="B89" s="16" t="str">
        <f>IF('6.標準時間'!$B89="","",'6.標準時間'!B89)</f>
        <v/>
      </c>
      <c r="C89" s="16" t="str">
        <f>IF('6.標準時間'!$C89="","",'6.標準時間'!C89)</f>
        <v/>
      </c>
      <c r="D89" s="16" t="str">
        <f>IF('6.標準時間'!$C89="","",'6.標準時間'!E89)</f>
        <v/>
      </c>
      <c r="E89" s="171" t="str">
        <f>IF('6.標準時間'!$C89="","",'6.標準時間'!F89)</f>
        <v/>
      </c>
      <c r="F89" s="15" t="str">
        <f t="shared" si="2"/>
        <v/>
      </c>
      <c r="G89" s="142" t="str">
        <f>IF('6.標準時間'!$C89="","",'6.標準時間'!H89)</f>
        <v/>
      </c>
      <c r="H89" s="142" t="str">
        <f>IF('6.標準時間'!$C89="","",'6.標準時間'!I89)</f>
        <v/>
      </c>
      <c r="I89" s="107" t="str">
        <f>IF(C89="","",VLOOKUP($C89,'7.工程別レート'!$C$6:$E$501,3,FALSE))</f>
        <v/>
      </c>
      <c r="J89" s="108" t="str">
        <f>IF(C89="","",VLOOKUP($C89,'7.工程別レート'!$C$6:$E$501,2,FALSE))</f>
        <v/>
      </c>
      <c r="K89" s="195" t="str">
        <f t="shared" si="3"/>
        <v/>
      </c>
    </row>
    <row r="90" spans="2:11" ht="18" customHeight="1">
      <c r="B90" s="16" t="str">
        <f>IF('6.標準時間'!$B90="","",'6.標準時間'!B90)</f>
        <v/>
      </c>
      <c r="C90" s="16" t="str">
        <f>IF('6.標準時間'!$C90="","",'6.標準時間'!C90)</f>
        <v/>
      </c>
      <c r="D90" s="16" t="str">
        <f>IF('6.標準時間'!$C90="","",'6.標準時間'!E90)</f>
        <v/>
      </c>
      <c r="E90" s="171" t="str">
        <f>IF('6.標準時間'!$C90="","",'6.標準時間'!F90)</f>
        <v/>
      </c>
      <c r="F90" s="15" t="str">
        <f t="shared" si="2"/>
        <v/>
      </c>
      <c r="G90" s="142" t="str">
        <f>IF('6.標準時間'!$C90="","",'6.標準時間'!H90)</f>
        <v/>
      </c>
      <c r="H90" s="142" t="str">
        <f>IF('6.標準時間'!$C90="","",'6.標準時間'!I90)</f>
        <v/>
      </c>
      <c r="I90" s="107" t="str">
        <f>IF(C90="","",VLOOKUP($C90,'7.工程別レート'!$C$6:$E$501,3,FALSE))</f>
        <v/>
      </c>
      <c r="J90" s="108" t="str">
        <f>IF(C90="","",VLOOKUP($C90,'7.工程別レート'!$C$6:$E$501,2,FALSE))</f>
        <v/>
      </c>
      <c r="K90" s="195" t="str">
        <f t="shared" si="3"/>
        <v/>
      </c>
    </row>
    <row r="91" spans="2:11" ht="18" customHeight="1">
      <c r="B91" s="16" t="str">
        <f>IF('6.標準時間'!$B91="","",'6.標準時間'!B91)</f>
        <v/>
      </c>
      <c r="C91" s="16" t="str">
        <f>IF('6.標準時間'!$C91="","",'6.標準時間'!C91)</f>
        <v/>
      </c>
      <c r="D91" s="16" t="str">
        <f>IF('6.標準時間'!$C91="","",'6.標準時間'!E91)</f>
        <v/>
      </c>
      <c r="E91" s="171" t="str">
        <f>IF('6.標準時間'!$C91="","",'6.標準時間'!F91)</f>
        <v/>
      </c>
      <c r="F91" s="15" t="str">
        <f t="shared" si="2"/>
        <v/>
      </c>
      <c r="G91" s="142" t="str">
        <f>IF('6.標準時間'!$C91="","",'6.標準時間'!H91)</f>
        <v/>
      </c>
      <c r="H91" s="142" t="str">
        <f>IF('6.標準時間'!$C91="","",'6.標準時間'!I91)</f>
        <v/>
      </c>
      <c r="I91" s="107" t="str">
        <f>IF(C91="","",VLOOKUP($C91,'7.工程別レート'!$C$6:$E$501,3,FALSE))</f>
        <v/>
      </c>
      <c r="J91" s="108" t="str">
        <f>IF(C91="","",VLOOKUP($C91,'7.工程別レート'!$C$6:$E$501,2,FALSE))</f>
        <v/>
      </c>
      <c r="K91" s="195" t="str">
        <f t="shared" si="3"/>
        <v/>
      </c>
    </row>
    <row r="92" spans="2:11" ht="18" customHeight="1">
      <c r="B92" s="16" t="str">
        <f>IF('6.標準時間'!$B92="","",'6.標準時間'!B92)</f>
        <v/>
      </c>
      <c r="C92" s="16" t="str">
        <f>IF('6.標準時間'!$C92="","",'6.標準時間'!C92)</f>
        <v/>
      </c>
      <c r="D92" s="16" t="str">
        <f>IF('6.標準時間'!$C92="","",'6.標準時間'!E92)</f>
        <v/>
      </c>
      <c r="E92" s="171" t="str">
        <f>IF('6.標準時間'!$C92="","",'6.標準時間'!F92)</f>
        <v/>
      </c>
      <c r="F92" s="15" t="str">
        <f t="shared" si="2"/>
        <v/>
      </c>
      <c r="G92" s="142" t="str">
        <f>IF('6.標準時間'!$C92="","",'6.標準時間'!H92)</f>
        <v/>
      </c>
      <c r="H92" s="142" t="str">
        <f>IF('6.標準時間'!$C92="","",'6.標準時間'!I92)</f>
        <v/>
      </c>
      <c r="I92" s="107" t="str">
        <f>IF(C92="","",VLOOKUP($C92,'7.工程別レート'!$C$6:$E$501,3,FALSE))</f>
        <v/>
      </c>
      <c r="J92" s="108" t="str">
        <f>IF(C92="","",VLOOKUP($C92,'7.工程別レート'!$C$6:$E$501,2,FALSE))</f>
        <v/>
      </c>
      <c r="K92" s="195" t="str">
        <f t="shared" si="3"/>
        <v/>
      </c>
    </row>
    <row r="93" spans="2:11" ht="18" customHeight="1">
      <c r="B93" s="16" t="str">
        <f>IF('6.標準時間'!$B93="","",'6.標準時間'!B93)</f>
        <v/>
      </c>
      <c r="C93" s="16" t="str">
        <f>IF('6.標準時間'!$C93="","",'6.標準時間'!C93)</f>
        <v/>
      </c>
      <c r="D93" s="16" t="str">
        <f>IF('6.標準時間'!$C93="","",'6.標準時間'!E93)</f>
        <v/>
      </c>
      <c r="E93" s="171" t="str">
        <f>IF('6.標準時間'!$C93="","",'6.標準時間'!F93)</f>
        <v/>
      </c>
      <c r="F93" s="15" t="str">
        <f t="shared" si="2"/>
        <v/>
      </c>
      <c r="G93" s="142" t="str">
        <f>IF('6.標準時間'!$C93="","",'6.標準時間'!H93)</f>
        <v/>
      </c>
      <c r="H93" s="142" t="str">
        <f>IF('6.標準時間'!$C93="","",'6.標準時間'!I93)</f>
        <v/>
      </c>
      <c r="I93" s="107" t="str">
        <f>IF(C93="","",VLOOKUP($C93,'7.工程別レート'!$C$6:$E$501,3,FALSE))</f>
        <v/>
      </c>
      <c r="J93" s="108" t="str">
        <f>IF(C93="","",VLOOKUP($C93,'7.工程別レート'!$C$6:$E$501,2,FALSE))</f>
        <v/>
      </c>
      <c r="K93" s="195" t="str">
        <f t="shared" si="3"/>
        <v/>
      </c>
    </row>
    <row r="94" spans="2:11" ht="18" customHeight="1">
      <c r="B94" s="16" t="str">
        <f>IF('6.標準時間'!$B94="","",'6.標準時間'!B94)</f>
        <v/>
      </c>
      <c r="C94" s="16" t="str">
        <f>IF('6.標準時間'!$C94="","",'6.標準時間'!C94)</f>
        <v/>
      </c>
      <c r="D94" s="16" t="str">
        <f>IF('6.標準時間'!$C94="","",'6.標準時間'!E94)</f>
        <v/>
      </c>
      <c r="E94" s="171" t="str">
        <f>IF('6.標準時間'!$C94="","",'6.標準時間'!F94)</f>
        <v/>
      </c>
      <c r="F94" s="15" t="str">
        <f t="shared" si="2"/>
        <v/>
      </c>
      <c r="G94" s="142" t="str">
        <f>IF('6.標準時間'!$C94="","",'6.標準時間'!H94)</f>
        <v/>
      </c>
      <c r="H94" s="142" t="str">
        <f>IF('6.標準時間'!$C94="","",'6.標準時間'!I94)</f>
        <v/>
      </c>
      <c r="I94" s="107" t="str">
        <f>IF(C94="","",VLOOKUP($C94,'7.工程別レート'!$C$6:$E$501,3,FALSE))</f>
        <v/>
      </c>
      <c r="J94" s="108" t="str">
        <f>IF(C94="","",VLOOKUP($C94,'7.工程別レート'!$C$6:$E$501,2,FALSE))</f>
        <v/>
      </c>
      <c r="K94" s="195" t="str">
        <f t="shared" si="3"/>
        <v/>
      </c>
    </row>
    <row r="95" spans="2:11" ht="18" customHeight="1">
      <c r="B95" s="16" t="str">
        <f>IF('6.標準時間'!$B95="","",'6.標準時間'!B95)</f>
        <v/>
      </c>
      <c r="C95" s="16" t="str">
        <f>IF('6.標準時間'!$C95="","",'6.標準時間'!C95)</f>
        <v/>
      </c>
      <c r="D95" s="16" t="str">
        <f>IF('6.標準時間'!$C95="","",'6.標準時間'!E95)</f>
        <v/>
      </c>
      <c r="E95" s="171" t="str">
        <f>IF('6.標準時間'!$C95="","",'6.標準時間'!F95)</f>
        <v/>
      </c>
      <c r="F95" s="15" t="str">
        <f t="shared" si="2"/>
        <v/>
      </c>
      <c r="G95" s="142" t="str">
        <f>IF('6.標準時間'!$C95="","",'6.標準時間'!H95)</f>
        <v/>
      </c>
      <c r="H95" s="142" t="str">
        <f>IF('6.標準時間'!$C95="","",'6.標準時間'!I95)</f>
        <v/>
      </c>
      <c r="I95" s="107" t="str">
        <f>IF(C95="","",VLOOKUP($C95,'7.工程別レート'!$C$6:$E$501,3,FALSE))</f>
        <v/>
      </c>
      <c r="J95" s="108" t="str">
        <f>IF(C95="","",VLOOKUP($C95,'7.工程別レート'!$C$6:$E$501,2,FALSE))</f>
        <v/>
      </c>
      <c r="K95" s="195" t="str">
        <f t="shared" si="3"/>
        <v/>
      </c>
    </row>
    <row r="96" spans="2:11" ht="18" customHeight="1">
      <c r="B96" s="16" t="str">
        <f>IF('6.標準時間'!$B96="","",'6.標準時間'!B96)</f>
        <v/>
      </c>
      <c r="C96" s="16" t="str">
        <f>IF('6.標準時間'!$C96="","",'6.標準時間'!C96)</f>
        <v/>
      </c>
      <c r="D96" s="16" t="str">
        <f>IF('6.標準時間'!$C96="","",'6.標準時間'!E96)</f>
        <v/>
      </c>
      <c r="E96" s="171" t="str">
        <f>IF('6.標準時間'!$C96="","",'6.標準時間'!F96)</f>
        <v/>
      </c>
      <c r="F96" s="15" t="str">
        <f t="shared" si="2"/>
        <v/>
      </c>
      <c r="G96" s="142" t="str">
        <f>IF('6.標準時間'!$C96="","",'6.標準時間'!H96)</f>
        <v/>
      </c>
      <c r="H96" s="142" t="str">
        <f>IF('6.標準時間'!$C96="","",'6.標準時間'!I96)</f>
        <v/>
      </c>
      <c r="I96" s="107" t="str">
        <f>IF(C96="","",VLOOKUP($C96,'7.工程別レート'!$C$6:$E$501,3,FALSE))</f>
        <v/>
      </c>
      <c r="J96" s="108" t="str">
        <f>IF(C96="","",VLOOKUP($C96,'7.工程別レート'!$C$6:$E$501,2,FALSE))</f>
        <v/>
      </c>
      <c r="K96" s="195" t="str">
        <f t="shared" si="3"/>
        <v/>
      </c>
    </row>
    <row r="97" spans="2:11" ht="18" customHeight="1">
      <c r="B97" s="16" t="str">
        <f>IF('6.標準時間'!$B97="","",'6.標準時間'!B97)</f>
        <v/>
      </c>
      <c r="C97" s="16" t="str">
        <f>IF('6.標準時間'!$C97="","",'6.標準時間'!C97)</f>
        <v/>
      </c>
      <c r="D97" s="16" t="str">
        <f>IF('6.標準時間'!$C97="","",'6.標準時間'!E97)</f>
        <v/>
      </c>
      <c r="E97" s="171" t="str">
        <f>IF('6.標準時間'!$C97="","",'6.標準時間'!F97)</f>
        <v/>
      </c>
      <c r="F97" s="15" t="str">
        <f t="shared" si="2"/>
        <v/>
      </c>
      <c r="G97" s="142" t="str">
        <f>IF('6.標準時間'!$C97="","",'6.標準時間'!H97)</f>
        <v/>
      </c>
      <c r="H97" s="142" t="str">
        <f>IF('6.標準時間'!$C97="","",'6.標準時間'!I97)</f>
        <v/>
      </c>
      <c r="I97" s="107" t="str">
        <f>IF(C97="","",VLOOKUP($C97,'7.工程別レート'!$C$6:$E$501,3,FALSE))</f>
        <v/>
      </c>
      <c r="J97" s="108" t="str">
        <f>IF(C97="","",VLOOKUP($C97,'7.工程別レート'!$C$6:$E$501,2,FALSE))</f>
        <v/>
      </c>
      <c r="K97" s="195" t="str">
        <f t="shared" si="3"/>
        <v/>
      </c>
    </row>
    <row r="98" spans="2:11" ht="18" customHeight="1">
      <c r="B98" s="16" t="str">
        <f>IF('6.標準時間'!$B98="","",'6.標準時間'!B98)</f>
        <v/>
      </c>
      <c r="C98" s="16" t="str">
        <f>IF('6.標準時間'!$C98="","",'6.標準時間'!C98)</f>
        <v/>
      </c>
      <c r="D98" s="16" t="str">
        <f>IF('6.標準時間'!$C98="","",'6.標準時間'!E98)</f>
        <v/>
      </c>
      <c r="E98" s="171" t="str">
        <f>IF('6.標準時間'!$C98="","",'6.標準時間'!F98)</f>
        <v/>
      </c>
      <c r="F98" s="15" t="str">
        <f t="shared" si="2"/>
        <v/>
      </c>
      <c r="G98" s="142" t="str">
        <f>IF('6.標準時間'!$C98="","",'6.標準時間'!H98)</f>
        <v/>
      </c>
      <c r="H98" s="142" t="str">
        <f>IF('6.標準時間'!$C98="","",'6.標準時間'!I98)</f>
        <v/>
      </c>
      <c r="I98" s="107" t="str">
        <f>IF(C98="","",VLOOKUP($C98,'7.工程別レート'!$C$6:$E$501,3,FALSE))</f>
        <v/>
      </c>
      <c r="J98" s="108" t="str">
        <f>IF(C98="","",VLOOKUP($C98,'7.工程別レート'!$C$6:$E$501,2,FALSE))</f>
        <v/>
      </c>
      <c r="K98" s="195" t="str">
        <f t="shared" si="3"/>
        <v/>
      </c>
    </row>
    <row r="99" spans="2:11" ht="18" customHeight="1">
      <c r="B99" s="16" t="str">
        <f>IF('6.標準時間'!$B99="","",'6.標準時間'!B99)</f>
        <v/>
      </c>
      <c r="C99" s="16" t="str">
        <f>IF('6.標準時間'!$C99="","",'6.標準時間'!C99)</f>
        <v/>
      </c>
      <c r="D99" s="16" t="str">
        <f>IF('6.標準時間'!$C99="","",'6.標準時間'!E99)</f>
        <v/>
      </c>
      <c r="E99" s="171" t="str">
        <f>IF('6.標準時間'!$C99="","",'6.標準時間'!F99)</f>
        <v/>
      </c>
      <c r="F99" s="15" t="str">
        <f t="shared" si="2"/>
        <v/>
      </c>
      <c r="G99" s="142" t="str">
        <f>IF('6.標準時間'!$C99="","",'6.標準時間'!H99)</f>
        <v/>
      </c>
      <c r="H99" s="142" t="str">
        <f>IF('6.標準時間'!$C99="","",'6.標準時間'!I99)</f>
        <v/>
      </c>
      <c r="I99" s="107" t="str">
        <f>IF(C99="","",VLOOKUP($C99,'7.工程別レート'!$C$6:$E$501,3,FALSE))</f>
        <v/>
      </c>
      <c r="J99" s="108" t="str">
        <f>IF(C99="","",VLOOKUP($C99,'7.工程別レート'!$C$6:$E$501,2,FALSE))</f>
        <v/>
      </c>
      <c r="K99" s="195" t="str">
        <f t="shared" si="3"/>
        <v/>
      </c>
    </row>
    <row r="100" spans="2:11" ht="18" customHeight="1">
      <c r="B100" s="16" t="str">
        <f>IF('6.標準時間'!$B100="","",'6.標準時間'!B100)</f>
        <v/>
      </c>
      <c r="C100" s="16" t="str">
        <f>IF('6.標準時間'!$C100="","",'6.標準時間'!C100)</f>
        <v/>
      </c>
      <c r="D100" s="16" t="str">
        <f>IF('6.標準時間'!$C100="","",'6.標準時間'!E100)</f>
        <v/>
      </c>
      <c r="E100" s="171" t="str">
        <f>IF('6.標準時間'!$C100="","",'6.標準時間'!F100)</f>
        <v/>
      </c>
      <c r="F100" s="15" t="str">
        <f t="shared" si="2"/>
        <v/>
      </c>
      <c r="G100" s="142" t="str">
        <f>IF('6.標準時間'!$C100="","",'6.標準時間'!H100)</f>
        <v/>
      </c>
      <c r="H100" s="142" t="str">
        <f>IF('6.標準時間'!$C100="","",'6.標準時間'!I100)</f>
        <v/>
      </c>
      <c r="I100" s="107" t="str">
        <f>IF(C100="","",VLOOKUP($C100,'7.工程別レート'!$C$6:$E$501,3,FALSE))</f>
        <v/>
      </c>
      <c r="J100" s="108" t="str">
        <f>IF(C100="","",VLOOKUP($C100,'7.工程別レート'!$C$6:$E$501,2,FALSE))</f>
        <v/>
      </c>
      <c r="K100" s="195" t="str">
        <f t="shared" si="3"/>
        <v/>
      </c>
    </row>
    <row r="101" spans="2:11" ht="18" customHeight="1">
      <c r="B101" s="16" t="str">
        <f>IF('6.標準時間'!$B101="","",'6.標準時間'!B101)</f>
        <v/>
      </c>
      <c r="C101" s="16" t="str">
        <f>IF('6.標準時間'!$C101="","",'6.標準時間'!C101)</f>
        <v/>
      </c>
      <c r="D101" s="16" t="str">
        <f>IF('6.標準時間'!$C101="","",'6.標準時間'!E101)</f>
        <v/>
      </c>
      <c r="E101" s="171" t="str">
        <f>IF('6.標準時間'!$C101="","",'6.標準時間'!F101)</f>
        <v/>
      </c>
      <c r="F101" s="15" t="str">
        <f t="shared" si="2"/>
        <v/>
      </c>
      <c r="G101" s="142" t="str">
        <f>IF('6.標準時間'!$C101="","",'6.標準時間'!H101)</f>
        <v/>
      </c>
      <c r="H101" s="142" t="str">
        <f>IF('6.標準時間'!$C101="","",'6.標準時間'!I101)</f>
        <v/>
      </c>
      <c r="I101" s="107" t="str">
        <f>IF(C101="","",VLOOKUP($C101,'7.工程別レート'!$C$6:$E$501,3,FALSE))</f>
        <v/>
      </c>
      <c r="J101" s="108" t="str">
        <f>IF(C101="","",VLOOKUP($C101,'7.工程別レート'!$C$6:$E$501,2,FALSE))</f>
        <v/>
      </c>
      <c r="K101" s="195" t="str">
        <f t="shared" si="3"/>
        <v/>
      </c>
    </row>
    <row r="102" spans="2:11" ht="18" customHeight="1">
      <c r="B102" s="16" t="str">
        <f>IF('6.標準時間'!$B102="","",'6.標準時間'!B102)</f>
        <v/>
      </c>
      <c r="C102" s="16" t="str">
        <f>IF('6.標準時間'!$C102="","",'6.標準時間'!C102)</f>
        <v/>
      </c>
      <c r="D102" s="16" t="str">
        <f>IF('6.標準時間'!$C102="","",'6.標準時間'!E102)</f>
        <v/>
      </c>
      <c r="E102" s="171" t="str">
        <f>IF('6.標準時間'!$C102="","",'6.標準時間'!F102)</f>
        <v/>
      </c>
      <c r="F102" s="15" t="str">
        <f t="shared" si="2"/>
        <v/>
      </c>
      <c r="G102" s="142" t="str">
        <f>IF('6.標準時間'!$C102="","",'6.標準時間'!H102)</f>
        <v/>
      </c>
      <c r="H102" s="142" t="str">
        <f>IF('6.標準時間'!$C102="","",'6.標準時間'!I102)</f>
        <v/>
      </c>
      <c r="I102" s="107" t="str">
        <f>IF(C102="","",VLOOKUP($C102,'7.工程別レート'!$C$6:$E$501,3,FALSE))</f>
        <v/>
      </c>
      <c r="J102" s="108" t="str">
        <f>IF(C102="","",VLOOKUP($C102,'7.工程別レート'!$C$6:$E$501,2,FALSE))</f>
        <v/>
      </c>
      <c r="K102" s="195" t="str">
        <f t="shared" si="3"/>
        <v/>
      </c>
    </row>
    <row r="103" spans="2:11" ht="18" customHeight="1">
      <c r="B103" s="16" t="str">
        <f>IF('6.標準時間'!$B103="","",'6.標準時間'!B103)</f>
        <v/>
      </c>
      <c r="C103" s="16" t="str">
        <f>IF('6.標準時間'!$C103="","",'6.標準時間'!C103)</f>
        <v/>
      </c>
      <c r="D103" s="16" t="str">
        <f>IF('6.標準時間'!$C103="","",'6.標準時間'!E103)</f>
        <v/>
      </c>
      <c r="E103" s="171" t="str">
        <f>IF('6.標準時間'!$C103="","",'6.標準時間'!F103)</f>
        <v/>
      </c>
      <c r="F103" s="15" t="str">
        <f t="shared" si="2"/>
        <v/>
      </c>
      <c r="G103" s="142" t="str">
        <f>IF('6.標準時間'!$C103="","",'6.標準時間'!H103)</f>
        <v/>
      </c>
      <c r="H103" s="142" t="str">
        <f>IF('6.標準時間'!$C103="","",'6.標準時間'!I103)</f>
        <v/>
      </c>
      <c r="I103" s="107" t="str">
        <f>IF(C103="","",VLOOKUP($C103,'7.工程別レート'!$C$6:$E$501,3,FALSE))</f>
        <v/>
      </c>
      <c r="J103" s="108" t="str">
        <f>IF(C103="","",VLOOKUP($C103,'7.工程別レート'!$C$6:$E$501,2,FALSE))</f>
        <v/>
      </c>
      <c r="K103" s="195" t="str">
        <f t="shared" si="3"/>
        <v/>
      </c>
    </row>
    <row r="104" spans="2:11" ht="18" customHeight="1">
      <c r="B104" s="16" t="str">
        <f>IF('6.標準時間'!$B104="","",'6.標準時間'!B104)</f>
        <v/>
      </c>
      <c r="C104" s="16" t="str">
        <f>IF('6.標準時間'!$C104="","",'6.標準時間'!C104)</f>
        <v/>
      </c>
      <c r="D104" s="16" t="str">
        <f>IF('6.標準時間'!$C104="","",'6.標準時間'!E104)</f>
        <v/>
      </c>
      <c r="E104" s="171" t="str">
        <f>IF('6.標準時間'!$C104="","",'6.標準時間'!F104)</f>
        <v/>
      </c>
      <c r="F104" s="15" t="str">
        <f t="shared" si="2"/>
        <v/>
      </c>
      <c r="G104" s="142" t="str">
        <f>IF('6.標準時間'!$C104="","",'6.標準時間'!H104)</f>
        <v/>
      </c>
      <c r="H104" s="142" t="str">
        <f>IF('6.標準時間'!$C104="","",'6.標準時間'!I104)</f>
        <v/>
      </c>
      <c r="I104" s="107" t="str">
        <f>IF(C104="","",VLOOKUP($C104,'7.工程別レート'!$C$6:$E$501,3,FALSE))</f>
        <v/>
      </c>
      <c r="J104" s="108" t="str">
        <f>IF(C104="","",VLOOKUP($C104,'7.工程別レート'!$C$6:$E$501,2,FALSE))</f>
        <v/>
      </c>
      <c r="K104" s="195" t="str">
        <f t="shared" si="3"/>
        <v/>
      </c>
    </row>
    <row r="105" spans="2:11" ht="18" customHeight="1">
      <c r="B105" s="16" t="str">
        <f>IF('6.標準時間'!$B105="","",'6.標準時間'!B105)</f>
        <v/>
      </c>
      <c r="C105" s="16" t="str">
        <f>IF('6.標準時間'!$C105="","",'6.標準時間'!C105)</f>
        <v/>
      </c>
      <c r="D105" s="16" t="str">
        <f>IF('6.標準時間'!$C105="","",'6.標準時間'!E105)</f>
        <v/>
      </c>
      <c r="E105" s="171" t="str">
        <f>IF('6.標準時間'!$C105="","",'6.標準時間'!F105)</f>
        <v/>
      </c>
      <c r="F105" s="15" t="str">
        <f t="shared" si="2"/>
        <v/>
      </c>
      <c r="G105" s="142" t="str">
        <f>IF('6.標準時間'!$C105="","",'6.標準時間'!H105)</f>
        <v/>
      </c>
      <c r="H105" s="142" t="str">
        <f>IF('6.標準時間'!$C105="","",'6.標準時間'!I105)</f>
        <v/>
      </c>
      <c r="I105" s="107" t="str">
        <f>IF(C105="","",VLOOKUP($C105,'7.工程別レート'!$C$6:$E$501,3,FALSE))</f>
        <v/>
      </c>
      <c r="J105" s="108" t="str">
        <f>IF(C105="","",VLOOKUP($C105,'7.工程別レート'!$C$6:$E$501,2,FALSE))</f>
        <v/>
      </c>
      <c r="K105" s="195" t="str">
        <f t="shared" si="3"/>
        <v/>
      </c>
    </row>
    <row r="106" spans="2:11" ht="18" customHeight="1">
      <c r="B106" s="16" t="str">
        <f>IF('6.標準時間'!$B106="","",'6.標準時間'!B106)</f>
        <v/>
      </c>
      <c r="C106" s="16" t="str">
        <f>IF('6.標準時間'!$C106="","",'6.標準時間'!C106)</f>
        <v/>
      </c>
      <c r="D106" s="16" t="str">
        <f>IF('6.標準時間'!$C106="","",'6.標準時間'!E106)</f>
        <v/>
      </c>
      <c r="E106" s="171" t="str">
        <f>IF('6.標準時間'!$C106="","",'6.標準時間'!F106)</f>
        <v/>
      </c>
      <c r="F106" s="15" t="str">
        <f t="shared" si="2"/>
        <v/>
      </c>
      <c r="G106" s="142" t="str">
        <f>IF('6.標準時間'!$C106="","",'6.標準時間'!H106)</f>
        <v/>
      </c>
      <c r="H106" s="142" t="str">
        <f>IF('6.標準時間'!$C106="","",'6.標準時間'!I106)</f>
        <v/>
      </c>
      <c r="I106" s="107" t="str">
        <f>IF(C106="","",VLOOKUP($C106,'7.工程別レート'!$C$6:$E$501,3,FALSE))</f>
        <v/>
      </c>
      <c r="J106" s="108" t="str">
        <f>IF(C106="","",VLOOKUP($C106,'7.工程別レート'!$C$6:$E$501,2,FALSE))</f>
        <v/>
      </c>
      <c r="K106" s="195" t="str">
        <f t="shared" si="3"/>
        <v/>
      </c>
    </row>
    <row r="107" spans="2:11" ht="18" customHeight="1">
      <c r="B107" s="16" t="str">
        <f>IF('6.標準時間'!$B107="","",'6.標準時間'!B107)</f>
        <v/>
      </c>
      <c r="C107" s="16" t="str">
        <f>IF('6.標準時間'!$C107="","",'6.標準時間'!C107)</f>
        <v/>
      </c>
      <c r="D107" s="16" t="str">
        <f>IF('6.標準時間'!$C107="","",'6.標準時間'!E107)</f>
        <v/>
      </c>
      <c r="E107" s="171" t="str">
        <f>IF('6.標準時間'!$C107="","",'6.標準時間'!F107)</f>
        <v/>
      </c>
      <c r="F107" s="15" t="str">
        <f t="shared" si="2"/>
        <v/>
      </c>
      <c r="G107" s="142" t="str">
        <f>IF('6.標準時間'!$C107="","",'6.標準時間'!H107)</f>
        <v/>
      </c>
      <c r="H107" s="142" t="str">
        <f>IF('6.標準時間'!$C107="","",'6.標準時間'!I107)</f>
        <v/>
      </c>
      <c r="I107" s="107" t="str">
        <f>IF(C107="","",VLOOKUP($C107,'7.工程別レート'!$C$6:$E$501,3,FALSE))</f>
        <v/>
      </c>
      <c r="J107" s="108" t="str">
        <f>IF(C107="","",VLOOKUP($C107,'7.工程別レート'!$C$6:$E$501,2,FALSE))</f>
        <v/>
      </c>
      <c r="K107" s="195" t="str">
        <f t="shared" si="3"/>
        <v/>
      </c>
    </row>
    <row r="108" spans="2:11" ht="18" customHeight="1">
      <c r="B108" s="16" t="str">
        <f>IF('6.標準時間'!$B108="","",'6.標準時間'!B108)</f>
        <v/>
      </c>
      <c r="C108" s="16" t="str">
        <f>IF('6.標準時間'!$C108="","",'6.標準時間'!C108)</f>
        <v/>
      </c>
      <c r="D108" s="16" t="str">
        <f>IF('6.標準時間'!$C108="","",'6.標準時間'!E108)</f>
        <v/>
      </c>
      <c r="E108" s="171" t="str">
        <f>IF('6.標準時間'!$C108="","",'6.標準時間'!F108)</f>
        <v/>
      </c>
      <c r="F108" s="15" t="str">
        <f t="shared" si="2"/>
        <v/>
      </c>
      <c r="G108" s="142" t="str">
        <f>IF('6.標準時間'!$C108="","",'6.標準時間'!H108)</f>
        <v/>
      </c>
      <c r="H108" s="142" t="str">
        <f>IF('6.標準時間'!$C108="","",'6.標準時間'!I108)</f>
        <v/>
      </c>
      <c r="I108" s="107" t="str">
        <f>IF(C108="","",VLOOKUP($C108,'7.工程別レート'!$C$6:$E$501,3,FALSE))</f>
        <v/>
      </c>
      <c r="J108" s="108" t="str">
        <f>IF(C108="","",VLOOKUP($C108,'7.工程別レート'!$C$6:$E$501,2,FALSE))</f>
        <v/>
      </c>
      <c r="K108" s="195" t="str">
        <f t="shared" si="3"/>
        <v/>
      </c>
    </row>
    <row r="109" spans="2:11" ht="18" customHeight="1">
      <c r="B109" s="16" t="str">
        <f>IF('6.標準時間'!$B109="","",'6.標準時間'!B109)</f>
        <v/>
      </c>
      <c r="C109" s="16" t="str">
        <f>IF('6.標準時間'!$C109="","",'6.標準時間'!C109)</f>
        <v/>
      </c>
      <c r="D109" s="16" t="str">
        <f>IF('6.標準時間'!$C109="","",'6.標準時間'!E109)</f>
        <v/>
      </c>
      <c r="E109" s="171" t="str">
        <f>IF('6.標準時間'!$C109="","",'6.標準時間'!F109)</f>
        <v/>
      </c>
      <c r="F109" s="15" t="str">
        <f t="shared" si="2"/>
        <v/>
      </c>
      <c r="G109" s="142" t="str">
        <f>IF('6.標準時間'!$C109="","",'6.標準時間'!H109)</f>
        <v/>
      </c>
      <c r="H109" s="142" t="str">
        <f>IF('6.標準時間'!$C109="","",'6.標準時間'!I109)</f>
        <v/>
      </c>
      <c r="I109" s="107" t="str">
        <f>IF(C109="","",VLOOKUP($C109,'7.工程別レート'!$C$6:$E$501,3,FALSE))</f>
        <v/>
      </c>
      <c r="J109" s="108" t="str">
        <f>IF(C109="","",VLOOKUP($C109,'7.工程別レート'!$C$6:$E$501,2,FALSE))</f>
        <v/>
      </c>
      <c r="K109" s="195" t="str">
        <f t="shared" si="3"/>
        <v/>
      </c>
    </row>
    <row r="110" spans="2:11" ht="18" customHeight="1">
      <c r="B110" s="16" t="str">
        <f>IF('6.標準時間'!$B110="","",'6.標準時間'!B110)</f>
        <v/>
      </c>
      <c r="C110" s="16" t="str">
        <f>IF('6.標準時間'!$C110="","",'6.標準時間'!C110)</f>
        <v/>
      </c>
      <c r="D110" s="16" t="str">
        <f>IF('6.標準時間'!$C110="","",'6.標準時間'!E110)</f>
        <v/>
      </c>
      <c r="E110" s="171" t="str">
        <f>IF('6.標準時間'!$C110="","",'6.標準時間'!F110)</f>
        <v/>
      </c>
      <c r="F110" s="15" t="str">
        <f t="shared" si="2"/>
        <v/>
      </c>
      <c r="G110" s="142" t="str">
        <f>IF('6.標準時間'!$C110="","",'6.標準時間'!H110)</f>
        <v/>
      </c>
      <c r="H110" s="142" t="str">
        <f>IF('6.標準時間'!$C110="","",'6.標準時間'!I110)</f>
        <v/>
      </c>
      <c r="I110" s="107" t="str">
        <f>IF(C110="","",VLOOKUP($C110,'7.工程別レート'!$C$6:$E$501,3,FALSE))</f>
        <v/>
      </c>
      <c r="J110" s="108" t="str">
        <f>IF(C110="","",VLOOKUP($C110,'7.工程別レート'!$C$6:$E$501,2,FALSE))</f>
        <v/>
      </c>
      <c r="K110" s="195" t="str">
        <f t="shared" si="3"/>
        <v/>
      </c>
    </row>
    <row r="111" spans="2:11" ht="18" customHeight="1">
      <c r="B111" s="16" t="str">
        <f>IF('6.標準時間'!$B111="","",'6.標準時間'!B111)</f>
        <v/>
      </c>
      <c r="C111" s="16" t="str">
        <f>IF('6.標準時間'!$C111="","",'6.標準時間'!C111)</f>
        <v/>
      </c>
      <c r="D111" s="16" t="str">
        <f>IF('6.標準時間'!$C111="","",'6.標準時間'!E111)</f>
        <v/>
      </c>
      <c r="E111" s="171" t="str">
        <f>IF('6.標準時間'!$C111="","",'6.標準時間'!F111)</f>
        <v/>
      </c>
      <c r="F111" s="15" t="str">
        <f t="shared" si="2"/>
        <v/>
      </c>
      <c r="G111" s="142" t="str">
        <f>IF('6.標準時間'!$C111="","",'6.標準時間'!H111)</f>
        <v/>
      </c>
      <c r="H111" s="142" t="str">
        <f>IF('6.標準時間'!$C111="","",'6.標準時間'!I111)</f>
        <v/>
      </c>
      <c r="I111" s="107" t="str">
        <f>IF(C111="","",VLOOKUP($C111,'7.工程別レート'!$C$6:$E$501,3,FALSE))</f>
        <v/>
      </c>
      <c r="J111" s="108" t="str">
        <f>IF(C111="","",VLOOKUP($C111,'7.工程別レート'!$C$6:$E$501,2,FALSE))</f>
        <v/>
      </c>
      <c r="K111" s="195" t="str">
        <f t="shared" si="3"/>
        <v/>
      </c>
    </row>
    <row r="112" spans="2:11" ht="18" customHeight="1">
      <c r="B112" s="16" t="str">
        <f>IF('6.標準時間'!$B112="","",'6.標準時間'!B112)</f>
        <v/>
      </c>
      <c r="C112" s="16" t="str">
        <f>IF('6.標準時間'!$C112="","",'6.標準時間'!C112)</f>
        <v/>
      </c>
      <c r="D112" s="16" t="str">
        <f>IF('6.標準時間'!$C112="","",'6.標準時間'!E112)</f>
        <v/>
      </c>
      <c r="E112" s="171" t="str">
        <f>IF('6.標準時間'!$C112="","",'6.標準時間'!F112)</f>
        <v/>
      </c>
      <c r="F112" s="15" t="str">
        <f t="shared" si="2"/>
        <v/>
      </c>
      <c r="G112" s="142" t="str">
        <f>IF('6.標準時間'!$C112="","",'6.標準時間'!H112)</f>
        <v/>
      </c>
      <c r="H112" s="142" t="str">
        <f>IF('6.標準時間'!$C112="","",'6.標準時間'!I112)</f>
        <v/>
      </c>
      <c r="I112" s="107" t="str">
        <f>IF(C112="","",VLOOKUP($C112,'7.工程別レート'!$C$6:$E$501,3,FALSE))</f>
        <v/>
      </c>
      <c r="J112" s="108" t="str">
        <f>IF(C112="","",VLOOKUP($C112,'7.工程別レート'!$C$6:$E$501,2,FALSE))</f>
        <v/>
      </c>
      <c r="K112" s="195" t="str">
        <f t="shared" si="3"/>
        <v/>
      </c>
    </row>
    <row r="113" spans="2:11" ht="18" customHeight="1">
      <c r="B113" s="16" t="str">
        <f>IF('6.標準時間'!$B113="","",'6.標準時間'!B113)</f>
        <v/>
      </c>
      <c r="C113" s="16" t="str">
        <f>IF('6.標準時間'!$C113="","",'6.標準時間'!C113)</f>
        <v/>
      </c>
      <c r="D113" s="16" t="str">
        <f>IF('6.標準時間'!$C113="","",'6.標準時間'!E113)</f>
        <v/>
      </c>
      <c r="E113" s="171" t="str">
        <f>IF('6.標準時間'!$C113="","",'6.標準時間'!F113)</f>
        <v/>
      </c>
      <c r="F113" s="15" t="str">
        <f t="shared" si="2"/>
        <v/>
      </c>
      <c r="G113" s="142" t="str">
        <f>IF('6.標準時間'!$C113="","",'6.標準時間'!H113)</f>
        <v/>
      </c>
      <c r="H113" s="142" t="str">
        <f>IF('6.標準時間'!$C113="","",'6.標準時間'!I113)</f>
        <v/>
      </c>
      <c r="I113" s="107" t="str">
        <f>IF(C113="","",VLOOKUP($C113,'7.工程別レート'!$C$6:$E$501,3,FALSE))</f>
        <v/>
      </c>
      <c r="J113" s="108" t="str">
        <f>IF(C113="","",VLOOKUP($C113,'7.工程別レート'!$C$6:$E$501,2,FALSE))</f>
        <v/>
      </c>
      <c r="K113" s="195" t="str">
        <f t="shared" si="3"/>
        <v/>
      </c>
    </row>
    <row r="114" spans="2:11" ht="18" customHeight="1">
      <c r="B114" s="16" t="str">
        <f>IF('6.標準時間'!$B114="","",'6.標準時間'!B114)</f>
        <v/>
      </c>
      <c r="C114" s="16" t="str">
        <f>IF('6.標準時間'!$C114="","",'6.標準時間'!C114)</f>
        <v/>
      </c>
      <c r="D114" s="16" t="str">
        <f>IF('6.標準時間'!$C114="","",'6.標準時間'!E114)</f>
        <v/>
      </c>
      <c r="E114" s="171" t="str">
        <f>IF('6.標準時間'!$C114="","",'6.標準時間'!F114)</f>
        <v/>
      </c>
      <c r="F114" s="15" t="str">
        <f t="shared" si="2"/>
        <v/>
      </c>
      <c r="G114" s="142" t="str">
        <f>IF('6.標準時間'!$C114="","",'6.標準時間'!H114)</f>
        <v/>
      </c>
      <c r="H114" s="142" t="str">
        <f>IF('6.標準時間'!$C114="","",'6.標準時間'!I114)</f>
        <v/>
      </c>
      <c r="I114" s="107" t="str">
        <f>IF(C114="","",VLOOKUP($C114,'7.工程別レート'!$C$6:$E$501,3,FALSE))</f>
        <v/>
      </c>
      <c r="J114" s="108" t="str">
        <f>IF(C114="","",VLOOKUP($C114,'7.工程別レート'!$C$6:$E$501,2,FALSE))</f>
        <v/>
      </c>
      <c r="K114" s="195" t="str">
        <f t="shared" si="3"/>
        <v/>
      </c>
    </row>
    <row r="115" spans="2:11" ht="18" customHeight="1">
      <c r="B115" s="16" t="str">
        <f>IF('6.標準時間'!$B115="","",'6.標準時間'!B115)</f>
        <v/>
      </c>
      <c r="C115" s="16" t="str">
        <f>IF('6.標準時間'!$C115="","",'6.標準時間'!C115)</f>
        <v/>
      </c>
      <c r="D115" s="16" t="str">
        <f>IF('6.標準時間'!$C115="","",'6.標準時間'!E115)</f>
        <v/>
      </c>
      <c r="E115" s="171" t="str">
        <f>IF('6.標準時間'!$C115="","",'6.標準時間'!F115)</f>
        <v/>
      </c>
      <c r="F115" s="15" t="str">
        <f t="shared" si="2"/>
        <v/>
      </c>
      <c r="G115" s="142" t="str">
        <f>IF('6.標準時間'!$C115="","",'6.標準時間'!H115)</f>
        <v/>
      </c>
      <c r="H115" s="142" t="str">
        <f>IF('6.標準時間'!$C115="","",'6.標準時間'!I115)</f>
        <v/>
      </c>
      <c r="I115" s="107" t="str">
        <f>IF(C115="","",VLOOKUP($C115,'7.工程別レート'!$C$6:$E$501,3,FALSE))</f>
        <v/>
      </c>
      <c r="J115" s="108" t="str">
        <f>IF(C115="","",VLOOKUP($C115,'7.工程別レート'!$C$6:$E$501,2,FALSE))</f>
        <v/>
      </c>
      <c r="K115" s="195" t="str">
        <f t="shared" si="3"/>
        <v/>
      </c>
    </row>
    <row r="116" spans="2:11" ht="18" customHeight="1">
      <c r="B116" s="16" t="str">
        <f>IF('6.標準時間'!$B116="","",'6.標準時間'!B116)</f>
        <v/>
      </c>
      <c r="C116" s="16" t="str">
        <f>IF('6.標準時間'!$C116="","",'6.標準時間'!C116)</f>
        <v/>
      </c>
      <c r="D116" s="16" t="str">
        <f>IF('6.標準時間'!$C116="","",'6.標準時間'!E116)</f>
        <v/>
      </c>
      <c r="E116" s="171" t="str">
        <f>IF('6.標準時間'!$C116="","",'6.標準時間'!F116)</f>
        <v/>
      </c>
      <c r="F116" s="15" t="str">
        <f t="shared" si="2"/>
        <v/>
      </c>
      <c r="G116" s="142" t="str">
        <f>IF('6.標準時間'!$C116="","",'6.標準時間'!H116)</f>
        <v/>
      </c>
      <c r="H116" s="142" t="str">
        <f>IF('6.標準時間'!$C116="","",'6.標準時間'!I116)</f>
        <v/>
      </c>
      <c r="I116" s="107" t="str">
        <f>IF(C116="","",VLOOKUP($C116,'7.工程別レート'!$C$6:$E$501,3,FALSE))</f>
        <v/>
      </c>
      <c r="J116" s="108" t="str">
        <f>IF(C116="","",VLOOKUP($C116,'7.工程別レート'!$C$6:$E$501,2,FALSE))</f>
        <v/>
      </c>
      <c r="K116" s="195" t="str">
        <f t="shared" si="3"/>
        <v/>
      </c>
    </row>
    <row r="117" spans="2:11" ht="18" customHeight="1">
      <c r="B117" s="16" t="str">
        <f>IF('6.標準時間'!$B117="","",'6.標準時間'!B117)</f>
        <v/>
      </c>
      <c r="C117" s="16" t="str">
        <f>IF('6.標準時間'!$C117="","",'6.標準時間'!C117)</f>
        <v/>
      </c>
      <c r="D117" s="16" t="str">
        <f>IF('6.標準時間'!$C117="","",'6.標準時間'!E117)</f>
        <v/>
      </c>
      <c r="E117" s="171" t="str">
        <f>IF('6.標準時間'!$C117="","",'6.標準時間'!F117)</f>
        <v/>
      </c>
      <c r="F117" s="15" t="str">
        <f t="shared" si="2"/>
        <v/>
      </c>
      <c r="G117" s="142" t="str">
        <f>IF('6.標準時間'!$C117="","",'6.標準時間'!H117)</f>
        <v/>
      </c>
      <c r="H117" s="142" t="str">
        <f>IF('6.標準時間'!$C117="","",'6.標準時間'!I117)</f>
        <v/>
      </c>
      <c r="I117" s="107" t="str">
        <f>IF(C117="","",VLOOKUP($C117,'7.工程別レート'!$C$6:$E$501,3,FALSE))</f>
        <v/>
      </c>
      <c r="J117" s="108" t="str">
        <f>IF(C117="","",VLOOKUP($C117,'7.工程別レート'!$C$6:$E$501,2,FALSE))</f>
        <v/>
      </c>
      <c r="K117" s="195" t="str">
        <f t="shared" si="3"/>
        <v/>
      </c>
    </row>
    <row r="118" spans="2:11" ht="18" customHeight="1">
      <c r="B118" s="16" t="str">
        <f>IF('6.標準時間'!$B118="","",'6.標準時間'!B118)</f>
        <v/>
      </c>
      <c r="C118" s="16" t="str">
        <f>IF('6.標準時間'!$C118="","",'6.標準時間'!C118)</f>
        <v/>
      </c>
      <c r="D118" s="16" t="str">
        <f>IF('6.標準時間'!$C118="","",'6.標準時間'!E118)</f>
        <v/>
      </c>
      <c r="E118" s="171" t="str">
        <f>IF('6.標準時間'!$C118="","",'6.標準時間'!F118)</f>
        <v/>
      </c>
      <c r="F118" s="15" t="str">
        <f t="shared" si="2"/>
        <v/>
      </c>
      <c r="G118" s="142" t="str">
        <f>IF('6.標準時間'!$C118="","",'6.標準時間'!H118)</f>
        <v/>
      </c>
      <c r="H118" s="142" t="str">
        <f>IF('6.標準時間'!$C118="","",'6.標準時間'!I118)</f>
        <v/>
      </c>
      <c r="I118" s="107" t="str">
        <f>IF(C118="","",VLOOKUP($C118,'7.工程別レート'!$C$6:$E$501,3,FALSE))</f>
        <v/>
      </c>
      <c r="J118" s="108" t="str">
        <f>IF(C118="","",VLOOKUP($C118,'7.工程別レート'!$C$6:$E$501,2,FALSE))</f>
        <v/>
      </c>
      <c r="K118" s="195" t="str">
        <f t="shared" si="3"/>
        <v/>
      </c>
    </row>
    <row r="119" spans="2:11" ht="18" customHeight="1">
      <c r="B119" s="16" t="str">
        <f>IF('6.標準時間'!$B119="","",'6.標準時間'!B119)</f>
        <v/>
      </c>
      <c r="C119" s="16" t="str">
        <f>IF('6.標準時間'!$C119="","",'6.標準時間'!C119)</f>
        <v/>
      </c>
      <c r="D119" s="16" t="str">
        <f>IF('6.標準時間'!$C119="","",'6.標準時間'!E119)</f>
        <v/>
      </c>
      <c r="E119" s="171" t="str">
        <f>IF('6.標準時間'!$C119="","",'6.標準時間'!F119)</f>
        <v/>
      </c>
      <c r="F119" s="15" t="str">
        <f t="shared" si="2"/>
        <v/>
      </c>
      <c r="G119" s="142" t="str">
        <f>IF('6.標準時間'!$C119="","",'6.標準時間'!H119)</f>
        <v/>
      </c>
      <c r="H119" s="142" t="str">
        <f>IF('6.標準時間'!$C119="","",'6.標準時間'!I119)</f>
        <v/>
      </c>
      <c r="I119" s="107" t="str">
        <f>IF(C119="","",VLOOKUP($C119,'7.工程別レート'!$C$6:$E$501,3,FALSE))</f>
        <v/>
      </c>
      <c r="J119" s="108" t="str">
        <f>IF(C119="","",VLOOKUP($C119,'7.工程別レート'!$C$6:$E$501,2,FALSE))</f>
        <v/>
      </c>
      <c r="K119" s="195" t="str">
        <f t="shared" si="3"/>
        <v/>
      </c>
    </row>
    <row r="120" spans="2:11" ht="18" customHeight="1">
      <c r="B120" s="16" t="str">
        <f>IF('6.標準時間'!$B120="","",'6.標準時間'!B120)</f>
        <v/>
      </c>
      <c r="C120" s="16" t="str">
        <f>IF('6.標準時間'!$C120="","",'6.標準時間'!C120)</f>
        <v/>
      </c>
      <c r="D120" s="16" t="str">
        <f>IF('6.標準時間'!$C120="","",'6.標準時間'!E120)</f>
        <v/>
      </c>
      <c r="E120" s="171" t="str">
        <f>IF('6.標準時間'!$C120="","",'6.標準時間'!F120)</f>
        <v/>
      </c>
      <c r="F120" s="15" t="str">
        <f t="shared" si="2"/>
        <v/>
      </c>
      <c r="G120" s="142" t="str">
        <f>IF('6.標準時間'!$C120="","",'6.標準時間'!H120)</f>
        <v/>
      </c>
      <c r="H120" s="142" t="str">
        <f>IF('6.標準時間'!$C120="","",'6.標準時間'!I120)</f>
        <v/>
      </c>
      <c r="I120" s="107" t="str">
        <f>IF(C120="","",VLOOKUP($C120,'7.工程別レート'!$C$6:$E$501,3,FALSE))</f>
        <v/>
      </c>
      <c r="J120" s="108" t="str">
        <f>IF(C120="","",VLOOKUP($C120,'7.工程別レート'!$C$6:$E$501,2,FALSE))</f>
        <v/>
      </c>
      <c r="K120" s="195" t="str">
        <f t="shared" si="3"/>
        <v/>
      </c>
    </row>
    <row r="121" spans="2:11" ht="18" customHeight="1">
      <c r="B121" s="16" t="str">
        <f>IF('6.標準時間'!$B121="","",'6.標準時間'!B121)</f>
        <v/>
      </c>
      <c r="C121" s="16" t="str">
        <f>IF('6.標準時間'!$C121="","",'6.標準時間'!C121)</f>
        <v/>
      </c>
      <c r="D121" s="16" t="str">
        <f>IF('6.標準時間'!$C121="","",'6.標準時間'!E121)</f>
        <v/>
      </c>
      <c r="E121" s="171" t="str">
        <f>IF('6.標準時間'!$C121="","",'6.標準時間'!F121)</f>
        <v/>
      </c>
      <c r="F121" s="15" t="str">
        <f t="shared" si="2"/>
        <v/>
      </c>
      <c r="G121" s="142" t="str">
        <f>IF('6.標準時間'!$C121="","",'6.標準時間'!H121)</f>
        <v/>
      </c>
      <c r="H121" s="142" t="str">
        <f>IF('6.標準時間'!$C121="","",'6.標準時間'!I121)</f>
        <v/>
      </c>
      <c r="I121" s="107" t="str">
        <f>IF(C121="","",VLOOKUP($C121,'7.工程別レート'!$C$6:$E$501,3,FALSE))</f>
        <v/>
      </c>
      <c r="J121" s="108" t="str">
        <f>IF(C121="","",VLOOKUP($C121,'7.工程別レート'!$C$6:$E$501,2,FALSE))</f>
        <v/>
      </c>
      <c r="K121" s="195" t="str">
        <f t="shared" si="3"/>
        <v/>
      </c>
    </row>
    <row r="122" spans="2:11" ht="18" customHeight="1">
      <c r="B122" s="16" t="str">
        <f>IF('6.標準時間'!$B122="","",'6.標準時間'!B122)</f>
        <v/>
      </c>
      <c r="C122" s="16" t="str">
        <f>IF('6.標準時間'!$C122="","",'6.標準時間'!C122)</f>
        <v/>
      </c>
      <c r="D122" s="16" t="str">
        <f>IF('6.標準時間'!$C122="","",'6.標準時間'!E122)</f>
        <v/>
      </c>
      <c r="E122" s="171" t="str">
        <f>IF('6.標準時間'!$C122="","",'6.標準時間'!F122)</f>
        <v/>
      </c>
      <c r="F122" s="15" t="str">
        <f t="shared" si="2"/>
        <v/>
      </c>
      <c r="G122" s="142" t="str">
        <f>IF('6.標準時間'!$C122="","",'6.標準時間'!H122)</f>
        <v/>
      </c>
      <c r="H122" s="142" t="str">
        <f>IF('6.標準時間'!$C122="","",'6.標準時間'!I122)</f>
        <v/>
      </c>
      <c r="I122" s="107" t="str">
        <f>IF(C122="","",VLOOKUP($C122,'7.工程別レート'!$C$6:$E$501,3,FALSE))</f>
        <v/>
      </c>
      <c r="J122" s="108" t="str">
        <f>IF(C122="","",VLOOKUP($C122,'7.工程別レート'!$C$6:$E$501,2,FALSE))</f>
        <v/>
      </c>
      <c r="K122" s="195" t="str">
        <f t="shared" si="3"/>
        <v/>
      </c>
    </row>
    <row r="123" spans="2:11" ht="18" customHeight="1">
      <c r="B123" s="16" t="str">
        <f>IF('6.標準時間'!$B123="","",'6.標準時間'!B123)</f>
        <v/>
      </c>
      <c r="C123" s="16" t="str">
        <f>IF('6.標準時間'!$C123="","",'6.標準時間'!C123)</f>
        <v/>
      </c>
      <c r="D123" s="16" t="str">
        <f>IF('6.標準時間'!$C123="","",'6.標準時間'!E123)</f>
        <v/>
      </c>
      <c r="E123" s="171" t="str">
        <f>IF('6.標準時間'!$C123="","",'6.標準時間'!F123)</f>
        <v/>
      </c>
      <c r="F123" s="15" t="str">
        <f t="shared" si="2"/>
        <v/>
      </c>
      <c r="G123" s="142" t="str">
        <f>IF('6.標準時間'!$C123="","",'6.標準時間'!H123)</f>
        <v/>
      </c>
      <c r="H123" s="142" t="str">
        <f>IF('6.標準時間'!$C123="","",'6.標準時間'!I123)</f>
        <v/>
      </c>
      <c r="I123" s="107" t="str">
        <f>IF(C123="","",VLOOKUP($C123,'7.工程別レート'!$C$6:$E$501,3,FALSE))</f>
        <v/>
      </c>
      <c r="J123" s="108" t="str">
        <f>IF(C123="","",VLOOKUP($C123,'7.工程別レート'!$C$6:$E$501,2,FALSE))</f>
        <v/>
      </c>
      <c r="K123" s="195" t="str">
        <f t="shared" si="3"/>
        <v/>
      </c>
    </row>
    <row r="124" spans="2:11" ht="18" customHeight="1">
      <c r="B124" s="16" t="str">
        <f>IF('6.標準時間'!$B124="","",'6.標準時間'!B124)</f>
        <v/>
      </c>
      <c r="C124" s="16" t="str">
        <f>IF('6.標準時間'!$C124="","",'6.標準時間'!C124)</f>
        <v/>
      </c>
      <c r="D124" s="16" t="str">
        <f>IF('6.標準時間'!$C124="","",'6.標準時間'!E124)</f>
        <v/>
      </c>
      <c r="E124" s="171" t="str">
        <f>IF('6.標準時間'!$C124="","",'6.標準時間'!F124)</f>
        <v/>
      </c>
      <c r="F124" s="15" t="str">
        <f t="shared" si="2"/>
        <v/>
      </c>
      <c r="G124" s="142" t="str">
        <f>IF('6.標準時間'!$C124="","",'6.標準時間'!H124)</f>
        <v/>
      </c>
      <c r="H124" s="142" t="str">
        <f>IF('6.標準時間'!$C124="","",'6.標準時間'!I124)</f>
        <v/>
      </c>
      <c r="I124" s="107" t="str">
        <f>IF(C124="","",VLOOKUP($C124,'7.工程別レート'!$C$6:$E$501,3,FALSE))</f>
        <v/>
      </c>
      <c r="J124" s="108" t="str">
        <f>IF(C124="","",VLOOKUP($C124,'7.工程別レート'!$C$6:$E$501,2,FALSE))</f>
        <v/>
      </c>
      <c r="K124" s="195" t="str">
        <f t="shared" si="3"/>
        <v/>
      </c>
    </row>
    <row r="125" spans="2:11" ht="18" customHeight="1">
      <c r="B125" s="16" t="str">
        <f>IF('6.標準時間'!$B125="","",'6.標準時間'!B125)</f>
        <v/>
      </c>
      <c r="C125" s="16" t="str">
        <f>IF('6.標準時間'!$C125="","",'6.標準時間'!C125)</f>
        <v/>
      </c>
      <c r="D125" s="16" t="str">
        <f>IF('6.標準時間'!$C125="","",'6.標準時間'!E125)</f>
        <v/>
      </c>
      <c r="E125" s="171" t="str">
        <f>IF('6.標準時間'!$C125="","",'6.標準時間'!F125)</f>
        <v/>
      </c>
      <c r="F125" s="15" t="str">
        <f t="shared" si="2"/>
        <v/>
      </c>
      <c r="G125" s="142" t="str">
        <f>IF('6.標準時間'!$C125="","",'6.標準時間'!H125)</f>
        <v/>
      </c>
      <c r="H125" s="142" t="str">
        <f>IF('6.標準時間'!$C125="","",'6.標準時間'!I125)</f>
        <v/>
      </c>
      <c r="I125" s="107" t="str">
        <f>IF(C125="","",VLOOKUP($C125,'7.工程別レート'!$C$6:$E$501,3,FALSE))</f>
        <v/>
      </c>
      <c r="J125" s="108" t="str">
        <f>IF(C125="","",VLOOKUP($C125,'7.工程別レート'!$C$6:$E$501,2,FALSE))</f>
        <v/>
      </c>
      <c r="K125" s="195" t="str">
        <f t="shared" si="3"/>
        <v/>
      </c>
    </row>
    <row r="126" spans="2:11" ht="18" customHeight="1">
      <c r="B126" s="16" t="str">
        <f>IF('6.標準時間'!$B126="","",'6.標準時間'!B126)</f>
        <v/>
      </c>
      <c r="C126" s="16" t="str">
        <f>IF('6.標準時間'!$C126="","",'6.標準時間'!C126)</f>
        <v/>
      </c>
      <c r="D126" s="16" t="str">
        <f>IF('6.標準時間'!$C126="","",'6.標準時間'!E126)</f>
        <v/>
      </c>
      <c r="E126" s="171" t="str">
        <f>IF('6.標準時間'!$C126="","",'6.標準時間'!F126)</f>
        <v/>
      </c>
      <c r="F126" s="15" t="str">
        <f t="shared" si="2"/>
        <v/>
      </c>
      <c r="G126" s="142" t="str">
        <f>IF('6.標準時間'!$C126="","",'6.標準時間'!H126)</f>
        <v/>
      </c>
      <c r="H126" s="142" t="str">
        <f>IF('6.標準時間'!$C126="","",'6.標準時間'!I126)</f>
        <v/>
      </c>
      <c r="I126" s="107" t="str">
        <f>IF(C126="","",VLOOKUP($C126,'7.工程別レート'!$C$6:$E$501,3,FALSE))</f>
        <v/>
      </c>
      <c r="J126" s="108" t="str">
        <f>IF(C126="","",VLOOKUP($C126,'7.工程別レート'!$C$6:$E$501,2,FALSE))</f>
        <v/>
      </c>
      <c r="K126" s="195" t="str">
        <f t="shared" si="3"/>
        <v/>
      </c>
    </row>
    <row r="127" spans="2:11" ht="18" customHeight="1">
      <c r="B127" s="16" t="str">
        <f>IF('6.標準時間'!$B127="","",'6.標準時間'!B127)</f>
        <v/>
      </c>
      <c r="C127" s="16" t="str">
        <f>IF('6.標準時間'!$C127="","",'6.標準時間'!C127)</f>
        <v/>
      </c>
      <c r="D127" s="16" t="str">
        <f>IF('6.標準時間'!$C127="","",'6.標準時間'!E127)</f>
        <v/>
      </c>
      <c r="E127" s="171" t="str">
        <f>IF('6.標準時間'!$C127="","",'6.標準時間'!F127)</f>
        <v/>
      </c>
      <c r="F127" s="15" t="str">
        <f t="shared" si="2"/>
        <v/>
      </c>
      <c r="G127" s="142" t="str">
        <f>IF('6.標準時間'!$C127="","",'6.標準時間'!H127)</f>
        <v/>
      </c>
      <c r="H127" s="142" t="str">
        <f>IF('6.標準時間'!$C127="","",'6.標準時間'!I127)</f>
        <v/>
      </c>
      <c r="I127" s="107" t="str">
        <f>IF(C127="","",VLOOKUP($C127,'7.工程別レート'!$C$6:$E$501,3,FALSE))</f>
        <v/>
      </c>
      <c r="J127" s="108" t="str">
        <f>IF(C127="","",VLOOKUP($C127,'7.工程別レート'!$C$6:$E$501,2,FALSE))</f>
        <v/>
      </c>
      <c r="K127" s="195" t="str">
        <f t="shared" si="3"/>
        <v/>
      </c>
    </row>
    <row r="128" spans="2:11" ht="18" customHeight="1">
      <c r="B128" s="16" t="str">
        <f>IF('6.標準時間'!$B128="","",'6.標準時間'!B128)</f>
        <v/>
      </c>
      <c r="C128" s="16" t="str">
        <f>IF('6.標準時間'!$C128="","",'6.標準時間'!C128)</f>
        <v/>
      </c>
      <c r="D128" s="16" t="str">
        <f>IF('6.標準時間'!$C128="","",'6.標準時間'!E128)</f>
        <v/>
      </c>
      <c r="E128" s="171" t="str">
        <f>IF('6.標準時間'!$C128="","",'6.標準時間'!F128)</f>
        <v/>
      </c>
      <c r="F128" s="15" t="str">
        <f t="shared" si="2"/>
        <v/>
      </c>
      <c r="G128" s="142" t="str">
        <f>IF('6.標準時間'!$C128="","",'6.標準時間'!H128)</f>
        <v/>
      </c>
      <c r="H128" s="142" t="str">
        <f>IF('6.標準時間'!$C128="","",'6.標準時間'!I128)</f>
        <v/>
      </c>
      <c r="I128" s="107" t="str">
        <f>IF(C128="","",VLOOKUP($C128,'7.工程別レート'!$C$6:$E$501,3,FALSE))</f>
        <v/>
      </c>
      <c r="J128" s="108" t="str">
        <f>IF(C128="","",VLOOKUP($C128,'7.工程別レート'!$C$6:$E$501,2,FALSE))</f>
        <v/>
      </c>
      <c r="K128" s="195" t="str">
        <f t="shared" si="3"/>
        <v/>
      </c>
    </row>
    <row r="129" spans="2:11" ht="18" customHeight="1">
      <c r="B129" s="16" t="str">
        <f>IF('6.標準時間'!$B129="","",'6.標準時間'!B129)</f>
        <v/>
      </c>
      <c r="C129" s="16" t="str">
        <f>IF('6.標準時間'!$C129="","",'6.標準時間'!C129)</f>
        <v/>
      </c>
      <c r="D129" s="16" t="str">
        <f>IF('6.標準時間'!$C129="","",'6.標準時間'!E129)</f>
        <v/>
      </c>
      <c r="E129" s="171" t="str">
        <f>IF('6.標準時間'!$C129="","",'6.標準時間'!F129)</f>
        <v/>
      </c>
      <c r="F129" s="15" t="str">
        <f t="shared" si="2"/>
        <v/>
      </c>
      <c r="G129" s="142" t="str">
        <f>IF('6.標準時間'!$C129="","",'6.標準時間'!H129)</f>
        <v/>
      </c>
      <c r="H129" s="142" t="str">
        <f>IF('6.標準時間'!$C129="","",'6.標準時間'!I129)</f>
        <v/>
      </c>
      <c r="I129" s="107" t="str">
        <f>IF(C129="","",VLOOKUP($C129,'7.工程別レート'!$C$6:$E$501,3,FALSE))</f>
        <v/>
      </c>
      <c r="J129" s="108" t="str">
        <f>IF(C129="","",VLOOKUP($C129,'7.工程別レート'!$C$6:$E$501,2,FALSE))</f>
        <v/>
      </c>
      <c r="K129" s="195" t="str">
        <f t="shared" si="3"/>
        <v/>
      </c>
    </row>
    <row r="130" spans="2:11" ht="18" customHeight="1">
      <c r="B130" s="16" t="str">
        <f>IF('6.標準時間'!$B130="","",'6.標準時間'!B130)</f>
        <v/>
      </c>
      <c r="C130" s="16" t="str">
        <f>IF('6.標準時間'!$C130="","",'6.標準時間'!C130)</f>
        <v/>
      </c>
      <c r="D130" s="16" t="str">
        <f>IF('6.標準時間'!$C130="","",'6.標準時間'!E130)</f>
        <v/>
      </c>
      <c r="E130" s="171" t="str">
        <f>IF('6.標準時間'!$C130="","",'6.標準時間'!F130)</f>
        <v/>
      </c>
      <c r="F130" s="15" t="str">
        <f t="shared" si="2"/>
        <v/>
      </c>
      <c r="G130" s="142" t="str">
        <f>IF('6.標準時間'!$C130="","",'6.標準時間'!H130)</f>
        <v/>
      </c>
      <c r="H130" s="142" t="str">
        <f>IF('6.標準時間'!$C130="","",'6.標準時間'!I130)</f>
        <v/>
      </c>
      <c r="I130" s="107" t="str">
        <f>IF(C130="","",VLOOKUP($C130,'7.工程別レート'!$C$6:$E$501,3,FALSE))</f>
        <v/>
      </c>
      <c r="J130" s="108" t="str">
        <f>IF(C130="","",VLOOKUP($C130,'7.工程別レート'!$C$6:$E$501,2,FALSE))</f>
        <v/>
      </c>
      <c r="K130" s="195" t="str">
        <f t="shared" si="3"/>
        <v/>
      </c>
    </row>
    <row r="131" spans="2:11" ht="18" customHeight="1">
      <c r="B131" s="16" t="str">
        <f>IF('6.標準時間'!$B131="","",'6.標準時間'!B131)</f>
        <v/>
      </c>
      <c r="C131" s="16" t="str">
        <f>IF('6.標準時間'!$C131="","",'6.標準時間'!C131)</f>
        <v/>
      </c>
      <c r="D131" s="16" t="str">
        <f>IF('6.標準時間'!$C131="","",'6.標準時間'!E131)</f>
        <v/>
      </c>
      <c r="E131" s="171" t="str">
        <f>IF('6.標準時間'!$C131="","",'6.標準時間'!F131)</f>
        <v/>
      </c>
      <c r="F131" s="15" t="str">
        <f t="shared" si="2"/>
        <v/>
      </c>
      <c r="G131" s="142" t="str">
        <f>IF('6.標準時間'!$C131="","",'6.標準時間'!H131)</f>
        <v/>
      </c>
      <c r="H131" s="142" t="str">
        <f>IF('6.標準時間'!$C131="","",'6.標準時間'!I131)</f>
        <v/>
      </c>
      <c r="I131" s="107" t="str">
        <f>IF(C131="","",VLOOKUP($C131,'7.工程別レート'!$C$6:$E$501,3,FALSE))</f>
        <v/>
      </c>
      <c r="J131" s="108" t="str">
        <f>IF(C131="","",VLOOKUP($C131,'7.工程別レート'!$C$6:$E$501,2,FALSE))</f>
        <v/>
      </c>
      <c r="K131" s="195" t="str">
        <f t="shared" si="3"/>
        <v/>
      </c>
    </row>
    <row r="132" spans="2:11" ht="18" customHeight="1">
      <c r="B132" s="16" t="str">
        <f>IF('6.標準時間'!$B132="","",'6.標準時間'!B132)</f>
        <v/>
      </c>
      <c r="C132" s="16" t="str">
        <f>IF('6.標準時間'!$C132="","",'6.標準時間'!C132)</f>
        <v/>
      </c>
      <c r="D132" s="16" t="str">
        <f>IF('6.標準時間'!$C132="","",'6.標準時間'!E132)</f>
        <v/>
      </c>
      <c r="E132" s="171" t="str">
        <f>IF('6.標準時間'!$C132="","",'6.標準時間'!F132)</f>
        <v/>
      </c>
      <c r="F132" s="15" t="str">
        <f t="shared" si="2"/>
        <v/>
      </c>
      <c r="G132" s="142" t="str">
        <f>IF('6.標準時間'!$C132="","",'6.標準時間'!H132)</f>
        <v/>
      </c>
      <c r="H132" s="142" t="str">
        <f>IF('6.標準時間'!$C132="","",'6.標準時間'!I132)</f>
        <v/>
      </c>
      <c r="I132" s="107" t="str">
        <f>IF(C132="","",VLOOKUP($C132,'7.工程別レート'!$C$6:$E$501,3,FALSE))</f>
        <v/>
      </c>
      <c r="J132" s="108" t="str">
        <f>IF(C132="","",VLOOKUP($C132,'7.工程別レート'!$C$6:$E$501,2,FALSE))</f>
        <v/>
      </c>
      <c r="K132" s="195" t="str">
        <f t="shared" si="3"/>
        <v/>
      </c>
    </row>
    <row r="133" spans="2:11" ht="18" customHeight="1">
      <c r="B133" s="16" t="str">
        <f>IF('6.標準時間'!$B133="","",'6.標準時間'!B133)</f>
        <v/>
      </c>
      <c r="C133" s="16" t="str">
        <f>IF('6.標準時間'!$C133="","",'6.標準時間'!C133)</f>
        <v/>
      </c>
      <c r="D133" s="16" t="str">
        <f>IF('6.標準時間'!$C133="","",'6.標準時間'!E133)</f>
        <v/>
      </c>
      <c r="E133" s="171" t="str">
        <f>IF('6.標準時間'!$C133="","",'6.標準時間'!F133)</f>
        <v/>
      </c>
      <c r="F133" s="15" t="str">
        <f t="shared" si="2"/>
        <v/>
      </c>
      <c r="G133" s="142" t="str">
        <f>IF('6.標準時間'!$C133="","",'6.標準時間'!H133)</f>
        <v/>
      </c>
      <c r="H133" s="142" t="str">
        <f>IF('6.標準時間'!$C133="","",'6.標準時間'!I133)</f>
        <v/>
      </c>
      <c r="I133" s="107" t="str">
        <f>IF(C133="","",VLOOKUP($C133,'7.工程別レート'!$C$6:$E$501,3,FALSE))</f>
        <v/>
      </c>
      <c r="J133" s="108" t="str">
        <f>IF(C133="","",VLOOKUP($C133,'7.工程別レート'!$C$6:$E$501,2,FALSE))</f>
        <v/>
      </c>
      <c r="K133" s="195" t="str">
        <f t="shared" si="3"/>
        <v/>
      </c>
    </row>
    <row r="134" spans="2:11" ht="18" customHeight="1">
      <c r="B134" s="16" t="str">
        <f>IF('6.標準時間'!$B134="","",'6.標準時間'!B134)</f>
        <v/>
      </c>
      <c r="C134" s="16" t="str">
        <f>IF('6.標準時間'!$C134="","",'6.標準時間'!C134)</f>
        <v/>
      </c>
      <c r="D134" s="16" t="str">
        <f>IF('6.標準時間'!$C134="","",'6.標準時間'!E134)</f>
        <v/>
      </c>
      <c r="E134" s="171" t="str">
        <f>IF('6.標準時間'!$C134="","",'6.標準時間'!F134)</f>
        <v/>
      </c>
      <c r="F134" s="15" t="str">
        <f t="shared" ref="F134:F197" si="4">C134&amp;D134</f>
        <v/>
      </c>
      <c r="G134" s="142" t="str">
        <f>IF('6.標準時間'!$C134="","",'6.標準時間'!H134)</f>
        <v/>
      </c>
      <c r="H134" s="142" t="str">
        <f>IF('6.標準時間'!$C134="","",'6.標準時間'!I134)</f>
        <v/>
      </c>
      <c r="I134" s="107" t="str">
        <f>IF(C134="","",VLOOKUP($C134,'7.工程別レート'!$C$6:$E$501,3,FALSE))</f>
        <v/>
      </c>
      <c r="J134" s="108" t="str">
        <f>IF(C134="","",VLOOKUP($C134,'7.工程別レート'!$C$6:$E$501,2,FALSE))</f>
        <v/>
      </c>
      <c r="K134" s="195" t="str">
        <f t="shared" si="3"/>
        <v/>
      </c>
    </row>
    <row r="135" spans="2:11" ht="18" customHeight="1">
      <c r="B135" s="16" t="str">
        <f>IF('6.標準時間'!$B135="","",'6.標準時間'!B135)</f>
        <v/>
      </c>
      <c r="C135" s="16" t="str">
        <f>IF('6.標準時間'!$C135="","",'6.標準時間'!C135)</f>
        <v/>
      </c>
      <c r="D135" s="16" t="str">
        <f>IF('6.標準時間'!$C135="","",'6.標準時間'!E135)</f>
        <v/>
      </c>
      <c r="E135" s="171" t="str">
        <f>IF('6.標準時間'!$C135="","",'6.標準時間'!F135)</f>
        <v/>
      </c>
      <c r="F135" s="15" t="str">
        <f t="shared" si="4"/>
        <v/>
      </c>
      <c r="G135" s="142" t="str">
        <f>IF('6.標準時間'!$C135="","",'6.標準時間'!H135)</f>
        <v/>
      </c>
      <c r="H135" s="142" t="str">
        <f>IF('6.標準時間'!$C135="","",'6.標準時間'!I135)</f>
        <v/>
      </c>
      <c r="I135" s="107" t="str">
        <f>IF(C135="","",VLOOKUP($C135,'7.工程別レート'!$C$6:$E$501,3,FALSE))</f>
        <v/>
      </c>
      <c r="J135" s="108" t="str">
        <f>IF(C135="","",VLOOKUP($C135,'7.工程別レート'!$C$6:$E$501,2,FALSE))</f>
        <v/>
      </c>
      <c r="K135" s="195" t="str">
        <f t="shared" ref="K135:K198" si="5">IF(ISERROR((G135*I135)+(H135*J135)),"",(G135*I135)+(H135*J135))</f>
        <v/>
      </c>
    </row>
    <row r="136" spans="2:11" ht="18" customHeight="1">
      <c r="B136" s="16" t="str">
        <f>IF('6.標準時間'!$B136="","",'6.標準時間'!B136)</f>
        <v/>
      </c>
      <c r="C136" s="16" t="str">
        <f>IF('6.標準時間'!$C136="","",'6.標準時間'!C136)</f>
        <v/>
      </c>
      <c r="D136" s="16" t="str">
        <f>IF('6.標準時間'!$C136="","",'6.標準時間'!E136)</f>
        <v/>
      </c>
      <c r="E136" s="171" t="str">
        <f>IF('6.標準時間'!$C136="","",'6.標準時間'!F136)</f>
        <v/>
      </c>
      <c r="F136" s="15" t="str">
        <f t="shared" si="4"/>
        <v/>
      </c>
      <c r="G136" s="142" t="str">
        <f>IF('6.標準時間'!$C136="","",'6.標準時間'!H136)</f>
        <v/>
      </c>
      <c r="H136" s="142" t="str">
        <f>IF('6.標準時間'!$C136="","",'6.標準時間'!I136)</f>
        <v/>
      </c>
      <c r="I136" s="107" t="str">
        <f>IF(C136="","",VLOOKUP($C136,'7.工程別レート'!$C$6:$E$501,3,FALSE))</f>
        <v/>
      </c>
      <c r="J136" s="108" t="str">
        <f>IF(C136="","",VLOOKUP($C136,'7.工程別レート'!$C$6:$E$501,2,FALSE))</f>
        <v/>
      </c>
      <c r="K136" s="195" t="str">
        <f t="shared" si="5"/>
        <v/>
      </c>
    </row>
    <row r="137" spans="2:11" ht="18" customHeight="1">
      <c r="B137" s="16" t="str">
        <f>IF('6.標準時間'!$B137="","",'6.標準時間'!B137)</f>
        <v/>
      </c>
      <c r="C137" s="16" t="str">
        <f>IF('6.標準時間'!$C137="","",'6.標準時間'!C137)</f>
        <v/>
      </c>
      <c r="D137" s="16" t="str">
        <f>IF('6.標準時間'!$C137="","",'6.標準時間'!E137)</f>
        <v/>
      </c>
      <c r="E137" s="171" t="str">
        <f>IF('6.標準時間'!$C137="","",'6.標準時間'!F137)</f>
        <v/>
      </c>
      <c r="F137" s="15" t="str">
        <f t="shared" si="4"/>
        <v/>
      </c>
      <c r="G137" s="142" t="str">
        <f>IF('6.標準時間'!$C137="","",'6.標準時間'!H137)</f>
        <v/>
      </c>
      <c r="H137" s="142" t="str">
        <f>IF('6.標準時間'!$C137="","",'6.標準時間'!I137)</f>
        <v/>
      </c>
      <c r="I137" s="107" t="str">
        <f>IF(C137="","",VLOOKUP($C137,'7.工程別レート'!$C$6:$E$501,3,FALSE))</f>
        <v/>
      </c>
      <c r="J137" s="108" t="str">
        <f>IF(C137="","",VLOOKUP($C137,'7.工程別レート'!$C$6:$E$501,2,FALSE))</f>
        <v/>
      </c>
      <c r="K137" s="195" t="str">
        <f t="shared" si="5"/>
        <v/>
      </c>
    </row>
    <row r="138" spans="2:11" ht="18" customHeight="1">
      <c r="B138" s="16" t="str">
        <f>IF('6.標準時間'!$B138="","",'6.標準時間'!B138)</f>
        <v/>
      </c>
      <c r="C138" s="16" t="str">
        <f>IF('6.標準時間'!$C138="","",'6.標準時間'!C138)</f>
        <v/>
      </c>
      <c r="D138" s="16" t="str">
        <f>IF('6.標準時間'!$C138="","",'6.標準時間'!E138)</f>
        <v/>
      </c>
      <c r="E138" s="171" t="str">
        <f>IF('6.標準時間'!$C138="","",'6.標準時間'!F138)</f>
        <v/>
      </c>
      <c r="F138" s="15" t="str">
        <f t="shared" si="4"/>
        <v/>
      </c>
      <c r="G138" s="142" t="str">
        <f>IF('6.標準時間'!$C138="","",'6.標準時間'!H138)</f>
        <v/>
      </c>
      <c r="H138" s="142" t="str">
        <f>IF('6.標準時間'!$C138="","",'6.標準時間'!I138)</f>
        <v/>
      </c>
      <c r="I138" s="107" t="str">
        <f>IF(C138="","",VLOOKUP($C138,'7.工程別レート'!$C$6:$E$501,3,FALSE))</f>
        <v/>
      </c>
      <c r="J138" s="108" t="str">
        <f>IF(C138="","",VLOOKUP($C138,'7.工程別レート'!$C$6:$E$501,2,FALSE))</f>
        <v/>
      </c>
      <c r="K138" s="195" t="str">
        <f t="shared" si="5"/>
        <v/>
      </c>
    </row>
    <row r="139" spans="2:11" ht="18" customHeight="1">
      <c r="B139" s="16" t="str">
        <f>IF('6.標準時間'!$B139="","",'6.標準時間'!B139)</f>
        <v/>
      </c>
      <c r="C139" s="16" t="str">
        <f>IF('6.標準時間'!$C139="","",'6.標準時間'!C139)</f>
        <v/>
      </c>
      <c r="D139" s="16" t="str">
        <f>IF('6.標準時間'!$C139="","",'6.標準時間'!E139)</f>
        <v/>
      </c>
      <c r="E139" s="171" t="str">
        <f>IF('6.標準時間'!$C139="","",'6.標準時間'!F139)</f>
        <v/>
      </c>
      <c r="F139" s="15" t="str">
        <f t="shared" si="4"/>
        <v/>
      </c>
      <c r="G139" s="142" t="str">
        <f>IF('6.標準時間'!$C139="","",'6.標準時間'!H139)</f>
        <v/>
      </c>
      <c r="H139" s="142" t="str">
        <f>IF('6.標準時間'!$C139="","",'6.標準時間'!I139)</f>
        <v/>
      </c>
      <c r="I139" s="107" t="str">
        <f>IF(C139="","",VLOOKUP($C139,'7.工程別レート'!$C$6:$E$501,3,FALSE))</f>
        <v/>
      </c>
      <c r="J139" s="108" t="str">
        <f>IF(C139="","",VLOOKUP($C139,'7.工程別レート'!$C$6:$E$501,2,FALSE))</f>
        <v/>
      </c>
      <c r="K139" s="195" t="str">
        <f t="shared" si="5"/>
        <v/>
      </c>
    </row>
    <row r="140" spans="2:11" ht="18" customHeight="1">
      <c r="B140" s="16" t="str">
        <f>IF('6.標準時間'!$B140="","",'6.標準時間'!B140)</f>
        <v/>
      </c>
      <c r="C140" s="16" t="str">
        <f>IF('6.標準時間'!$C140="","",'6.標準時間'!C140)</f>
        <v/>
      </c>
      <c r="D140" s="16" t="str">
        <f>IF('6.標準時間'!$C140="","",'6.標準時間'!E140)</f>
        <v/>
      </c>
      <c r="E140" s="171" t="str">
        <f>IF('6.標準時間'!$C140="","",'6.標準時間'!F140)</f>
        <v/>
      </c>
      <c r="F140" s="15" t="str">
        <f t="shared" si="4"/>
        <v/>
      </c>
      <c r="G140" s="142" t="str">
        <f>IF('6.標準時間'!$C140="","",'6.標準時間'!H140)</f>
        <v/>
      </c>
      <c r="H140" s="142" t="str">
        <f>IF('6.標準時間'!$C140="","",'6.標準時間'!I140)</f>
        <v/>
      </c>
      <c r="I140" s="107" t="str">
        <f>IF(C140="","",VLOOKUP($C140,'7.工程別レート'!$C$6:$E$501,3,FALSE))</f>
        <v/>
      </c>
      <c r="J140" s="108" t="str">
        <f>IF(C140="","",VLOOKUP($C140,'7.工程別レート'!$C$6:$E$501,2,FALSE))</f>
        <v/>
      </c>
      <c r="K140" s="195" t="str">
        <f t="shared" si="5"/>
        <v/>
      </c>
    </row>
    <row r="141" spans="2:11" ht="18" customHeight="1">
      <c r="B141" s="16" t="str">
        <f>IF('6.標準時間'!$B141="","",'6.標準時間'!B141)</f>
        <v/>
      </c>
      <c r="C141" s="16" t="str">
        <f>IF('6.標準時間'!$C141="","",'6.標準時間'!C141)</f>
        <v/>
      </c>
      <c r="D141" s="16" t="str">
        <f>IF('6.標準時間'!$C141="","",'6.標準時間'!E141)</f>
        <v/>
      </c>
      <c r="E141" s="171" t="str">
        <f>IF('6.標準時間'!$C141="","",'6.標準時間'!F141)</f>
        <v/>
      </c>
      <c r="F141" s="15" t="str">
        <f t="shared" si="4"/>
        <v/>
      </c>
      <c r="G141" s="142" t="str">
        <f>IF('6.標準時間'!$C141="","",'6.標準時間'!H141)</f>
        <v/>
      </c>
      <c r="H141" s="142" t="str">
        <f>IF('6.標準時間'!$C141="","",'6.標準時間'!I141)</f>
        <v/>
      </c>
      <c r="I141" s="107" t="str">
        <f>IF(C141="","",VLOOKUP($C141,'7.工程別レート'!$C$6:$E$501,3,FALSE))</f>
        <v/>
      </c>
      <c r="J141" s="108" t="str">
        <f>IF(C141="","",VLOOKUP($C141,'7.工程別レート'!$C$6:$E$501,2,FALSE))</f>
        <v/>
      </c>
      <c r="K141" s="195" t="str">
        <f t="shared" si="5"/>
        <v/>
      </c>
    </row>
    <row r="142" spans="2:11" ht="18" customHeight="1">
      <c r="B142" s="16" t="str">
        <f>IF('6.標準時間'!$B142="","",'6.標準時間'!B142)</f>
        <v/>
      </c>
      <c r="C142" s="16" t="str">
        <f>IF('6.標準時間'!$C142="","",'6.標準時間'!C142)</f>
        <v/>
      </c>
      <c r="D142" s="16" t="str">
        <f>IF('6.標準時間'!$C142="","",'6.標準時間'!E142)</f>
        <v/>
      </c>
      <c r="E142" s="171" t="str">
        <f>IF('6.標準時間'!$C142="","",'6.標準時間'!F142)</f>
        <v/>
      </c>
      <c r="F142" s="15" t="str">
        <f t="shared" si="4"/>
        <v/>
      </c>
      <c r="G142" s="142" t="str">
        <f>IF('6.標準時間'!$C142="","",'6.標準時間'!H142)</f>
        <v/>
      </c>
      <c r="H142" s="142" t="str">
        <f>IF('6.標準時間'!$C142="","",'6.標準時間'!I142)</f>
        <v/>
      </c>
      <c r="I142" s="107" t="str">
        <f>IF(C142="","",VLOOKUP($C142,'7.工程別レート'!$C$6:$E$501,3,FALSE))</f>
        <v/>
      </c>
      <c r="J142" s="108" t="str">
        <f>IF(C142="","",VLOOKUP($C142,'7.工程別レート'!$C$6:$E$501,2,FALSE))</f>
        <v/>
      </c>
      <c r="K142" s="195" t="str">
        <f t="shared" si="5"/>
        <v/>
      </c>
    </row>
    <row r="143" spans="2:11" ht="18" customHeight="1">
      <c r="B143" s="16" t="str">
        <f>IF('6.標準時間'!$B143="","",'6.標準時間'!B143)</f>
        <v/>
      </c>
      <c r="C143" s="16" t="str">
        <f>IF('6.標準時間'!$C143="","",'6.標準時間'!C143)</f>
        <v/>
      </c>
      <c r="D143" s="16" t="str">
        <f>IF('6.標準時間'!$C143="","",'6.標準時間'!E143)</f>
        <v/>
      </c>
      <c r="E143" s="171" t="str">
        <f>IF('6.標準時間'!$C143="","",'6.標準時間'!F143)</f>
        <v/>
      </c>
      <c r="F143" s="15" t="str">
        <f t="shared" si="4"/>
        <v/>
      </c>
      <c r="G143" s="142" t="str">
        <f>IF('6.標準時間'!$C143="","",'6.標準時間'!H143)</f>
        <v/>
      </c>
      <c r="H143" s="142" t="str">
        <f>IF('6.標準時間'!$C143="","",'6.標準時間'!I143)</f>
        <v/>
      </c>
      <c r="I143" s="107" t="str">
        <f>IF(C143="","",VLOOKUP($C143,'7.工程別レート'!$C$6:$E$501,3,FALSE))</f>
        <v/>
      </c>
      <c r="J143" s="108" t="str">
        <f>IF(C143="","",VLOOKUP($C143,'7.工程別レート'!$C$6:$E$501,2,FALSE))</f>
        <v/>
      </c>
      <c r="K143" s="195" t="str">
        <f t="shared" si="5"/>
        <v/>
      </c>
    </row>
    <row r="144" spans="2:11" ht="18" customHeight="1">
      <c r="B144" s="16" t="str">
        <f>IF('6.標準時間'!$B144="","",'6.標準時間'!B144)</f>
        <v/>
      </c>
      <c r="C144" s="16" t="str">
        <f>IF('6.標準時間'!$C144="","",'6.標準時間'!C144)</f>
        <v/>
      </c>
      <c r="D144" s="16" t="str">
        <f>IF('6.標準時間'!$C144="","",'6.標準時間'!E144)</f>
        <v/>
      </c>
      <c r="E144" s="171" t="str">
        <f>IF('6.標準時間'!$C144="","",'6.標準時間'!F144)</f>
        <v/>
      </c>
      <c r="F144" s="15" t="str">
        <f t="shared" si="4"/>
        <v/>
      </c>
      <c r="G144" s="142" t="str">
        <f>IF('6.標準時間'!$C144="","",'6.標準時間'!H144)</f>
        <v/>
      </c>
      <c r="H144" s="142" t="str">
        <f>IF('6.標準時間'!$C144="","",'6.標準時間'!I144)</f>
        <v/>
      </c>
      <c r="I144" s="107" t="str">
        <f>IF(C144="","",VLOOKUP($C144,'7.工程別レート'!$C$6:$E$501,3,FALSE))</f>
        <v/>
      </c>
      <c r="J144" s="108" t="str">
        <f>IF(C144="","",VLOOKUP($C144,'7.工程別レート'!$C$6:$E$501,2,FALSE))</f>
        <v/>
      </c>
      <c r="K144" s="195" t="str">
        <f t="shared" si="5"/>
        <v/>
      </c>
    </row>
    <row r="145" spans="2:11" ht="18" customHeight="1">
      <c r="B145" s="16" t="str">
        <f>IF('6.標準時間'!$B145="","",'6.標準時間'!B145)</f>
        <v/>
      </c>
      <c r="C145" s="16" t="str">
        <f>IF('6.標準時間'!$C145="","",'6.標準時間'!C145)</f>
        <v/>
      </c>
      <c r="D145" s="16" t="str">
        <f>IF('6.標準時間'!$C145="","",'6.標準時間'!E145)</f>
        <v/>
      </c>
      <c r="E145" s="171" t="str">
        <f>IF('6.標準時間'!$C145="","",'6.標準時間'!F145)</f>
        <v/>
      </c>
      <c r="F145" s="15" t="str">
        <f t="shared" si="4"/>
        <v/>
      </c>
      <c r="G145" s="142" t="str">
        <f>IF('6.標準時間'!$C145="","",'6.標準時間'!H145)</f>
        <v/>
      </c>
      <c r="H145" s="142" t="str">
        <f>IF('6.標準時間'!$C145="","",'6.標準時間'!I145)</f>
        <v/>
      </c>
      <c r="I145" s="107" t="str">
        <f>IF(C145="","",VLOOKUP($C145,'7.工程別レート'!$C$6:$E$501,3,FALSE))</f>
        <v/>
      </c>
      <c r="J145" s="108" t="str">
        <f>IF(C145="","",VLOOKUP($C145,'7.工程別レート'!$C$6:$E$501,2,FALSE))</f>
        <v/>
      </c>
      <c r="K145" s="195" t="str">
        <f t="shared" si="5"/>
        <v/>
      </c>
    </row>
    <row r="146" spans="2:11" ht="18" customHeight="1">
      <c r="B146" s="16" t="str">
        <f>IF('6.標準時間'!$B146="","",'6.標準時間'!B146)</f>
        <v/>
      </c>
      <c r="C146" s="16" t="str">
        <f>IF('6.標準時間'!$C146="","",'6.標準時間'!C146)</f>
        <v/>
      </c>
      <c r="D146" s="16" t="str">
        <f>IF('6.標準時間'!$C146="","",'6.標準時間'!E146)</f>
        <v/>
      </c>
      <c r="E146" s="171" t="str">
        <f>IF('6.標準時間'!$C146="","",'6.標準時間'!F146)</f>
        <v/>
      </c>
      <c r="F146" s="15" t="str">
        <f t="shared" si="4"/>
        <v/>
      </c>
      <c r="G146" s="142" t="str">
        <f>IF('6.標準時間'!$C146="","",'6.標準時間'!H146)</f>
        <v/>
      </c>
      <c r="H146" s="142" t="str">
        <f>IF('6.標準時間'!$C146="","",'6.標準時間'!I146)</f>
        <v/>
      </c>
      <c r="I146" s="107" t="str">
        <f>IF(C146="","",VLOOKUP($C146,'7.工程別レート'!$C$6:$E$501,3,FALSE))</f>
        <v/>
      </c>
      <c r="J146" s="108" t="str">
        <f>IF(C146="","",VLOOKUP($C146,'7.工程別レート'!$C$6:$E$501,2,FALSE))</f>
        <v/>
      </c>
      <c r="K146" s="195" t="str">
        <f t="shared" si="5"/>
        <v/>
      </c>
    </row>
    <row r="147" spans="2:11" ht="18" customHeight="1">
      <c r="B147" s="16" t="str">
        <f>IF('6.標準時間'!$B147="","",'6.標準時間'!B147)</f>
        <v/>
      </c>
      <c r="C147" s="16" t="str">
        <f>IF('6.標準時間'!$C147="","",'6.標準時間'!C147)</f>
        <v/>
      </c>
      <c r="D147" s="16" t="str">
        <f>IF('6.標準時間'!$C147="","",'6.標準時間'!E147)</f>
        <v/>
      </c>
      <c r="E147" s="171" t="str">
        <f>IF('6.標準時間'!$C147="","",'6.標準時間'!F147)</f>
        <v/>
      </c>
      <c r="F147" s="15" t="str">
        <f t="shared" si="4"/>
        <v/>
      </c>
      <c r="G147" s="142" t="str">
        <f>IF('6.標準時間'!$C147="","",'6.標準時間'!H147)</f>
        <v/>
      </c>
      <c r="H147" s="142" t="str">
        <f>IF('6.標準時間'!$C147="","",'6.標準時間'!I147)</f>
        <v/>
      </c>
      <c r="I147" s="107" t="str">
        <f>IF(C147="","",VLOOKUP($C147,'7.工程別レート'!$C$6:$E$501,3,FALSE))</f>
        <v/>
      </c>
      <c r="J147" s="108" t="str">
        <f>IF(C147="","",VLOOKUP($C147,'7.工程別レート'!$C$6:$E$501,2,FALSE))</f>
        <v/>
      </c>
      <c r="K147" s="195" t="str">
        <f t="shared" si="5"/>
        <v/>
      </c>
    </row>
    <row r="148" spans="2:11" ht="18" customHeight="1">
      <c r="B148" s="16" t="str">
        <f>IF('6.標準時間'!$B148="","",'6.標準時間'!B148)</f>
        <v/>
      </c>
      <c r="C148" s="16" t="str">
        <f>IF('6.標準時間'!$C148="","",'6.標準時間'!C148)</f>
        <v/>
      </c>
      <c r="D148" s="16" t="str">
        <f>IF('6.標準時間'!$C148="","",'6.標準時間'!E148)</f>
        <v/>
      </c>
      <c r="E148" s="171" t="str">
        <f>IF('6.標準時間'!$C148="","",'6.標準時間'!F148)</f>
        <v/>
      </c>
      <c r="F148" s="15" t="str">
        <f t="shared" si="4"/>
        <v/>
      </c>
      <c r="G148" s="142" t="str">
        <f>IF('6.標準時間'!$C148="","",'6.標準時間'!H148)</f>
        <v/>
      </c>
      <c r="H148" s="142" t="str">
        <f>IF('6.標準時間'!$C148="","",'6.標準時間'!I148)</f>
        <v/>
      </c>
      <c r="I148" s="107" t="str">
        <f>IF(C148="","",VLOOKUP($C148,'7.工程別レート'!$C$6:$E$501,3,FALSE))</f>
        <v/>
      </c>
      <c r="J148" s="108" t="str">
        <f>IF(C148="","",VLOOKUP($C148,'7.工程別レート'!$C$6:$E$501,2,FALSE))</f>
        <v/>
      </c>
      <c r="K148" s="195" t="str">
        <f t="shared" si="5"/>
        <v/>
      </c>
    </row>
    <row r="149" spans="2:11" ht="18" customHeight="1">
      <c r="B149" s="16" t="str">
        <f>IF('6.標準時間'!$B149="","",'6.標準時間'!B149)</f>
        <v/>
      </c>
      <c r="C149" s="16" t="str">
        <f>IF('6.標準時間'!$C149="","",'6.標準時間'!C149)</f>
        <v/>
      </c>
      <c r="D149" s="16" t="str">
        <f>IF('6.標準時間'!$C149="","",'6.標準時間'!E149)</f>
        <v/>
      </c>
      <c r="E149" s="171" t="str">
        <f>IF('6.標準時間'!$C149="","",'6.標準時間'!F149)</f>
        <v/>
      </c>
      <c r="F149" s="15" t="str">
        <f t="shared" si="4"/>
        <v/>
      </c>
      <c r="G149" s="142" t="str">
        <f>IF('6.標準時間'!$C149="","",'6.標準時間'!H149)</f>
        <v/>
      </c>
      <c r="H149" s="142" t="str">
        <f>IF('6.標準時間'!$C149="","",'6.標準時間'!I149)</f>
        <v/>
      </c>
      <c r="I149" s="107" t="str">
        <f>IF(C149="","",VLOOKUP($C149,'7.工程別レート'!$C$6:$E$501,3,FALSE))</f>
        <v/>
      </c>
      <c r="J149" s="108" t="str">
        <f>IF(C149="","",VLOOKUP($C149,'7.工程別レート'!$C$6:$E$501,2,FALSE))</f>
        <v/>
      </c>
      <c r="K149" s="195" t="str">
        <f t="shared" si="5"/>
        <v/>
      </c>
    </row>
    <row r="150" spans="2:11" ht="18" customHeight="1">
      <c r="B150" s="16" t="str">
        <f>IF('6.標準時間'!$B150="","",'6.標準時間'!B150)</f>
        <v/>
      </c>
      <c r="C150" s="16" t="str">
        <f>IF('6.標準時間'!$C150="","",'6.標準時間'!C150)</f>
        <v/>
      </c>
      <c r="D150" s="16" t="str">
        <f>IF('6.標準時間'!$C150="","",'6.標準時間'!E150)</f>
        <v/>
      </c>
      <c r="E150" s="171" t="str">
        <f>IF('6.標準時間'!$C150="","",'6.標準時間'!F150)</f>
        <v/>
      </c>
      <c r="F150" s="15" t="str">
        <f t="shared" si="4"/>
        <v/>
      </c>
      <c r="G150" s="142" t="str">
        <f>IF('6.標準時間'!$C150="","",'6.標準時間'!H150)</f>
        <v/>
      </c>
      <c r="H150" s="142" t="str">
        <f>IF('6.標準時間'!$C150="","",'6.標準時間'!I150)</f>
        <v/>
      </c>
      <c r="I150" s="107" t="str">
        <f>IF(C150="","",VLOOKUP($C150,'7.工程別レート'!$C$6:$E$501,3,FALSE))</f>
        <v/>
      </c>
      <c r="J150" s="108" t="str">
        <f>IF(C150="","",VLOOKUP($C150,'7.工程別レート'!$C$6:$E$501,2,FALSE))</f>
        <v/>
      </c>
      <c r="K150" s="195" t="str">
        <f t="shared" si="5"/>
        <v/>
      </c>
    </row>
    <row r="151" spans="2:11" ht="18" customHeight="1">
      <c r="B151" s="16" t="str">
        <f>IF('6.標準時間'!$B151="","",'6.標準時間'!B151)</f>
        <v/>
      </c>
      <c r="C151" s="16" t="str">
        <f>IF('6.標準時間'!$C151="","",'6.標準時間'!C151)</f>
        <v/>
      </c>
      <c r="D151" s="16" t="str">
        <f>IF('6.標準時間'!$C151="","",'6.標準時間'!E151)</f>
        <v/>
      </c>
      <c r="E151" s="171" t="str">
        <f>IF('6.標準時間'!$C151="","",'6.標準時間'!F151)</f>
        <v/>
      </c>
      <c r="F151" s="15" t="str">
        <f t="shared" si="4"/>
        <v/>
      </c>
      <c r="G151" s="142" t="str">
        <f>IF('6.標準時間'!$C151="","",'6.標準時間'!H151)</f>
        <v/>
      </c>
      <c r="H151" s="142" t="str">
        <f>IF('6.標準時間'!$C151="","",'6.標準時間'!I151)</f>
        <v/>
      </c>
      <c r="I151" s="107" t="str">
        <f>IF(C151="","",VLOOKUP($C151,'7.工程別レート'!$C$6:$E$501,3,FALSE))</f>
        <v/>
      </c>
      <c r="J151" s="108" t="str">
        <f>IF(C151="","",VLOOKUP($C151,'7.工程別レート'!$C$6:$E$501,2,FALSE))</f>
        <v/>
      </c>
      <c r="K151" s="195" t="str">
        <f t="shared" si="5"/>
        <v/>
      </c>
    </row>
    <row r="152" spans="2:11" ht="18" customHeight="1">
      <c r="B152" s="16" t="str">
        <f>IF('6.標準時間'!$B152="","",'6.標準時間'!B152)</f>
        <v/>
      </c>
      <c r="C152" s="16" t="str">
        <f>IF('6.標準時間'!$C152="","",'6.標準時間'!C152)</f>
        <v/>
      </c>
      <c r="D152" s="16" t="str">
        <f>IF('6.標準時間'!$C152="","",'6.標準時間'!E152)</f>
        <v/>
      </c>
      <c r="E152" s="171" t="str">
        <f>IF('6.標準時間'!$C152="","",'6.標準時間'!F152)</f>
        <v/>
      </c>
      <c r="F152" s="15" t="str">
        <f t="shared" si="4"/>
        <v/>
      </c>
      <c r="G152" s="142" t="str">
        <f>IF('6.標準時間'!$C152="","",'6.標準時間'!H152)</f>
        <v/>
      </c>
      <c r="H152" s="142" t="str">
        <f>IF('6.標準時間'!$C152="","",'6.標準時間'!I152)</f>
        <v/>
      </c>
      <c r="I152" s="107" t="str">
        <f>IF(C152="","",VLOOKUP($C152,'7.工程別レート'!$C$6:$E$501,3,FALSE))</f>
        <v/>
      </c>
      <c r="J152" s="108" t="str">
        <f>IF(C152="","",VLOOKUP($C152,'7.工程別レート'!$C$6:$E$501,2,FALSE))</f>
        <v/>
      </c>
      <c r="K152" s="195" t="str">
        <f t="shared" si="5"/>
        <v/>
      </c>
    </row>
    <row r="153" spans="2:11" ht="18" customHeight="1">
      <c r="B153" s="16" t="str">
        <f>IF('6.標準時間'!$B153="","",'6.標準時間'!B153)</f>
        <v/>
      </c>
      <c r="C153" s="16" t="str">
        <f>IF('6.標準時間'!$C153="","",'6.標準時間'!C153)</f>
        <v/>
      </c>
      <c r="D153" s="16" t="str">
        <f>IF('6.標準時間'!$C153="","",'6.標準時間'!E153)</f>
        <v/>
      </c>
      <c r="E153" s="171" t="str">
        <f>IF('6.標準時間'!$C153="","",'6.標準時間'!F153)</f>
        <v/>
      </c>
      <c r="F153" s="15" t="str">
        <f t="shared" si="4"/>
        <v/>
      </c>
      <c r="G153" s="142" t="str">
        <f>IF('6.標準時間'!$C153="","",'6.標準時間'!H153)</f>
        <v/>
      </c>
      <c r="H153" s="142" t="str">
        <f>IF('6.標準時間'!$C153="","",'6.標準時間'!I153)</f>
        <v/>
      </c>
      <c r="I153" s="107" t="str">
        <f>IF(C153="","",VLOOKUP($C153,'7.工程別レート'!$C$6:$E$501,3,FALSE))</f>
        <v/>
      </c>
      <c r="J153" s="108" t="str">
        <f>IF(C153="","",VLOOKUP($C153,'7.工程別レート'!$C$6:$E$501,2,FALSE))</f>
        <v/>
      </c>
      <c r="K153" s="195" t="str">
        <f t="shared" si="5"/>
        <v/>
      </c>
    </row>
    <row r="154" spans="2:11" ht="18" customHeight="1">
      <c r="B154" s="16" t="str">
        <f>IF('6.標準時間'!$B154="","",'6.標準時間'!B154)</f>
        <v/>
      </c>
      <c r="C154" s="16" t="str">
        <f>IF('6.標準時間'!$C154="","",'6.標準時間'!C154)</f>
        <v/>
      </c>
      <c r="D154" s="16" t="str">
        <f>IF('6.標準時間'!$C154="","",'6.標準時間'!E154)</f>
        <v/>
      </c>
      <c r="E154" s="171" t="str">
        <f>IF('6.標準時間'!$C154="","",'6.標準時間'!F154)</f>
        <v/>
      </c>
      <c r="F154" s="15" t="str">
        <f t="shared" si="4"/>
        <v/>
      </c>
      <c r="G154" s="142" t="str">
        <f>IF('6.標準時間'!$C154="","",'6.標準時間'!H154)</f>
        <v/>
      </c>
      <c r="H154" s="142" t="str">
        <f>IF('6.標準時間'!$C154="","",'6.標準時間'!I154)</f>
        <v/>
      </c>
      <c r="I154" s="107" t="str">
        <f>IF(C154="","",VLOOKUP($C154,'7.工程別レート'!$C$6:$E$501,3,FALSE))</f>
        <v/>
      </c>
      <c r="J154" s="108" t="str">
        <f>IF(C154="","",VLOOKUP($C154,'7.工程別レート'!$C$6:$E$501,2,FALSE))</f>
        <v/>
      </c>
      <c r="K154" s="195" t="str">
        <f t="shared" si="5"/>
        <v/>
      </c>
    </row>
    <row r="155" spans="2:11" ht="18" customHeight="1">
      <c r="B155" s="16" t="str">
        <f>IF('6.標準時間'!$B155="","",'6.標準時間'!B155)</f>
        <v/>
      </c>
      <c r="C155" s="16" t="str">
        <f>IF('6.標準時間'!$C155="","",'6.標準時間'!C155)</f>
        <v/>
      </c>
      <c r="D155" s="16" t="str">
        <f>IF('6.標準時間'!$C155="","",'6.標準時間'!E155)</f>
        <v/>
      </c>
      <c r="E155" s="171" t="str">
        <f>IF('6.標準時間'!$C155="","",'6.標準時間'!F155)</f>
        <v/>
      </c>
      <c r="F155" s="15" t="str">
        <f t="shared" si="4"/>
        <v/>
      </c>
      <c r="G155" s="142" t="str">
        <f>IF('6.標準時間'!$C155="","",'6.標準時間'!H155)</f>
        <v/>
      </c>
      <c r="H155" s="142" t="str">
        <f>IF('6.標準時間'!$C155="","",'6.標準時間'!I155)</f>
        <v/>
      </c>
      <c r="I155" s="107" t="str">
        <f>IF(C155="","",VLOOKUP($C155,'7.工程別レート'!$C$6:$E$501,3,FALSE))</f>
        <v/>
      </c>
      <c r="J155" s="108" t="str">
        <f>IF(C155="","",VLOOKUP($C155,'7.工程別レート'!$C$6:$E$501,2,FALSE))</f>
        <v/>
      </c>
      <c r="K155" s="195" t="str">
        <f t="shared" si="5"/>
        <v/>
      </c>
    </row>
    <row r="156" spans="2:11" ht="18" customHeight="1">
      <c r="B156" s="16" t="str">
        <f>IF('6.標準時間'!$B156="","",'6.標準時間'!B156)</f>
        <v/>
      </c>
      <c r="C156" s="16" t="str">
        <f>IF('6.標準時間'!$C156="","",'6.標準時間'!C156)</f>
        <v/>
      </c>
      <c r="D156" s="16" t="str">
        <f>IF('6.標準時間'!$C156="","",'6.標準時間'!E156)</f>
        <v/>
      </c>
      <c r="E156" s="171" t="str">
        <f>IF('6.標準時間'!$C156="","",'6.標準時間'!F156)</f>
        <v/>
      </c>
      <c r="F156" s="15" t="str">
        <f t="shared" si="4"/>
        <v/>
      </c>
      <c r="G156" s="142" t="str">
        <f>IF('6.標準時間'!$C156="","",'6.標準時間'!H156)</f>
        <v/>
      </c>
      <c r="H156" s="142" t="str">
        <f>IF('6.標準時間'!$C156="","",'6.標準時間'!I156)</f>
        <v/>
      </c>
      <c r="I156" s="107" t="str">
        <f>IF(C156="","",VLOOKUP($C156,'7.工程別レート'!$C$6:$E$501,3,FALSE))</f>
        <v/>
      </c>
      <c r="J156" s="108" t="str">
        <f>IF(C156="","",VLOOKUP($C156,'7.工程別レート'!$C$6:$E$501,2,FALSE))</f>
        <v/>
      </c>
      <c r="K156" s="195" t="str">
        <f t="shared" si="5"/>
        <v/>
      </c>
    </row>
    <row r="157" spans="2:11" ht="18" customHeight="1">
      <c r="B157" s="16" t="str">
        <f>IF('6.標準時間'!$B157="","",'6.標準時間'!B157)</f>
        <v/>
      </c>
      <c r="C157" s="16" t="str">
        <f>IF('6.標準時間'!$C157="","",'6.標準時間'!C157)</f>
        <v/>
      </c>
      <c r="D157" s="16" t="str">
        <f>IF('6.標準時間'!$C157="","",'6.標準時間'!E157)</f>
        <v/>
      </c>
      <c r="E157" s="171" t="str">
        <f>IF('6.標準時間'!$C157="","",'6.標準時間'!F157)</f>
        <v/>
      </c>
      <c r="F157" s="15" t="str">
        <f t="shared" si="4"/>
        <v/>
      </c>
      <c r="G157" s="142" t="str">
        <f>IF('6.標準時間'!$C157="","",'6.標準時間'!H157)</f>
        <v/>
      </c>
      <c r="H157" s="142" t="str">
        <f>IF('6.標準時間'!$C157="","",'6.標準時間'!I157)</f>
        <v/>
      </c>
      <c r="I157" s="107" t="str">
        <f>IF(C157="","",VLOOKUP($C157,'7.工程別レート'!$C$6:$E$501,3,FALSE))</f>
        <v/>
      </c>
      <c r="J157" s="108" t="str">
        <f>IF(C157="","",VLOOKUP($C157,'7.工程別レート'!$C$6:$E$501,2,FALSE))</f>
        <v/>
      </c>
      <c r="K157" s="195" t="str">
        <f t="shared" si="5"/>
        <v/>
      </c>
    </row>
    <row r="158" spans="2:11" ht="18" customHeight="1">
      <c r="B158" s="16" t="str">
        <f>IF('6.標準時間'!$B158="","",'6.標準時間'!B158)</f>
        <v/>
      </c>
      <c r="C158" s="16" t="str">
        <f>IF('6.標準時間'!$C158="","",'6.標準時間'!C158)</f>
        <v/>
      </c>
      <c r="D158" s="16" t="str">
        <f>IF('6.標準時間'!$C158="","",'6.標準時間'!E158)</f>
        <v/>
      </c>
      <c r="E158" s="171" t="str">
        <f>IF('6.標準時間'!$C158="","",'6.標準時間'!F158)</f>
        <v/>
      </c>
      <c r="F158" s="15" t="str">
        <f t="shared" si="4"/>
        <v/>
      </c>
      <c r="G158" s="142" t="str">
        <f>IF('6.標準時間'!$C158="","",'6.標準時間'!H158)</f>
        <v/>
      </c>
      <c r="H158" s="142" t="str">
        <f>IF('6.標準時間'!$C158="","",'6.標準時間'!I158)</f>
        <v/>
      </c>
      <c r="I158" s="107" t="str">
        <f>IF(C158="","",VLOOKUP($C158,'7.工程別レート'!$C$6:$E$501,3,FALSE))</f>
        <v/>
      </c>
      <c r="J158" s="108" t="str">
        <f>IF(C158="","",VLOOKUP($C158,'7.工程別レート'!$C$6:$E$501,2,FALSE))</f>
        <v/>
      </c>
      <c r="K158" s="195" t="str">
        <f t="shared" si="5"/>
        <v/>
      </c>
    </row>
    <row r="159" spans="2:11" ht="18" customHeight="1">
      <c r="B159" s="16" t="str">
        <f>IF('6.標準時間'!$B159="","",'6.標準時間'!B159)</f>
        <v/>
      </c>
      <c r="C159" s="16" t="str">
        <f>IF('6.標準時間'!$C159="","",'6.標準時間'!C159)</f>
        <v/>
      </c>
      <c r="D159" s="16" t="str">
        <f>IF('6.標準時間'!$C159="","",'6.標準時間'!E159)</f>
        <v/>
      </c>
      <c r="E159" s="171" t="str">
        <f>IF('6.標準時間'!$C159="","",'6.標準時間'!F159)</f>
        <v/>
      </c>
      <c r="F159" s="15" t="str">
        <f t="shared" si="4"/>
        <v/>
      </c>
      <c r="G159" s="142" t="str">
        <f>IF('6.標準時間'!$C159="","",'6.標準時間'!H159)</f>
        <v/>
      </c>
      <c r="H159" s="142" t="str">
        <f>IF('6.標準時間'!$C159="","",'6.標準時間'!I159)</f>
        <v/>
      </c>
      <c r="I159" s="107" t="str">
        <f>IF(C159="","",VLOOKUP($C159,'7.工程別レート'!$C$6:$E$501,3,FALSE))</f>
        <v/>
      </c>
      <c r="J159" s="108" t="str">
        <f>IF(C159="","",VLOOKUP($C159,'7.工程別レート'!$C$6:$E$501,2,FALSE))</f>
        <v/>
      </c>
      <c r="K159" s="195" t="str">
        <f t="shared" si="5"/>
        <v/>
      </c>
    </row>
    <row r="160" spans="2:11" ht="18" customHeight="1">
      <c r="B160" s="16" t="str">
        <f>IF('6.標準時間'!$B160="","",'6.標準時間'!B160)</f>
        <v/>
      </c>
      <c r="C160" s="16" t="str">
        <f>IF('6.標準時間'!$C160="","",'6.標準時間'!C160)</f>
        <v/>
      </c>
      <c r="D160" s="16" t="str">
        <f>IF('6.標準時間'!$C160="","",'6.標準時間'!E160)</f>
        <v/>
      </c>
      <c r="E160" s="171" t="str">
        <f>IF('6.標準時間'!$C160="","",'6.標準時間'!F160)</f>
        <v/>
      </c>
      <c r="F160" s="15" t="str">
        <f t="shared" si="4"/>
        <v/>
      </c>
      <c r="G160" s="142" t="str">
        <f>IF('6.標準時間'!$C160="","",'6.標準時間'!H160)</f>
        <v/>
      </c>
      <c r="H160" s="142" t="str">
        <f>IF('6.標準時間'!$C160="","",'6.標準時間'!I160)</f>
        <v/>
      </c>
      <c r="I160" s="107" t="str">
        <f>IF(C160="","",VLOOKUP($C160,'7.工程別レート'!$C$6:$E$501,3,FALSE))</f>
        <v/>
      </c>
      <c r="J160" s="108" t="str">
        <f>IF(C160="","",VLOOKUP($C160,'7.工程別レート'!$C$6:$E$501,2,FALSE))</f>
        <v/>
      </c>
      <c r="K160" s="195" t="str">
        <f t="shared" si="5"/>
        <v/>
      </c>
    </row>
    <row r="161" spans="2:11" ht="18" customHeight="1">
      <c r="B161" s="16" t="str">
        <f>IF('6.標準時間'!$B161="","",'6.標準時間'!B161)</f>
        <v/>
      </c>
      <c r="C161" s="16" t="str">
        <f>IF('6.標準時間'!$C161="","",'6.標準時間'!C161)</f>
        <v/>
      </c>
      <c r="D161" s="16" t="str">
        <f>IF('6.標準時間'!$C161="","",'6.標準時間'!E161)</f>
        <v/>
      </c>
      <c r="E161" s="171" t="str">
        <f>IF('6.標準時間'!$C161="","",'6.標準時間'!F161)</f>
        <v/>
      </c>
      <c r="F161" s="15" t="str">
        <f t="shared" si="4"/>
        <v/>
      </c>
      <c r="G161" s="142" t="str">
        <f>IF('6.標準時間'!$C161="","",'6.標準時間'!H161)</f>
        <v/>
      </c>
      <c r="H161" s="142" t="str">
        <f>IF('6.標準時間'!$C161="","",'6.標準時間'!I161)</f>
        <v/>
      </c>
      <c r="I161" s="107" t="str">
        <f>IF(C161="","",VLOOKUP($C161,'7.工程別レート'!$C$6:$E$501,3,FALSE))</f>
        <v/>
      </c>
      <c r="J161" s="108" t="str">
        <f>IF(C161="","",VLOOKUP($C161,'7.工程別レート'!$C$6:$E$501,2,FALSE))</f>
        <v/>
      </c>
      <c r="K161" s="195" t="str">
        <f t="shared" si="5"/>
        <v/>
      </c>
    </row>
    <row r="162" spans="2:11" ht="18" customHeight="1">
      <c r="B162" s="16" t="str">
        <f>IF('6.標準時間'!$B162="","",'6.標準時間'!B162)</f>
        <v/>
      </c>
      <c r="C162" s="16" t="str">
        <f>IF('6.標準時間'!$C162="","",'6.標準時間'!C162)</f>
        <v/>
      </c>
      <c r="D162" s="16" t="str">
        <f>IF('6.標準時間'!$C162="","",'6.標準時間'!E162)</f>
        <v/>
      </c>
      <c r="E162" s="171" t="str">
        <f>IF('6.標準時間'!$C162="","",'6.標準時間'!F162)</f>
        <v/>
      </c>
      <c r="F162" s="15" t="str">
        <f t="shared" si="4"/>
        <v/>
      </c>
      <c r="G162" s="142" t="str">
        <f>IF('6.標準時間'!$C162="","",'6.標準時間'!H162)</f>
        <v/>
      </c>
      <c r="H162" s="142" t="str">
        <f>IF('6.標準時間'!$C162="","",'6.標準時間'!I162)</f>
        <v/>
      </c>
      <c r="I162" s="107" t="str">
        <f>IF(C162="","",VLOOKUP($C162,'7.工程別レート'!$C$6:$E$501,3,FALSE))</f>
        <v/>
      </c>
      <c r="J162" s="108" t="str">
        <f>IF(C162="","",VLOOKUP($C162,'7.工程別レート'!$C$6:$E$501,2,FALSE))</f>
        <v/>
      </c>
      <c r="K162" s="195" t="str">
        <f t="shared" si="5"/>
        <v/>
      </c>
    </row>
    <row r="163" spans="2:11" ht="18" customHeight="1">
      <c r="B163" s="16" t="str">
        <f>IF('6.標準時間'!$B163="","",'6.標準時間'!B163)</f>
        <v/>
      </c>
      <c r="C163" s="16" t="str">
        <f>IF('6.標準時間'!$C163="","",'6.標準時間'!C163)</f>
        <v/>
      </c>
      <c r="D163" s="16" t="str">
        <f>IF('6.標準時間'!$C163="","",'6.標準時間'!E163)</f>
        <v/>
      </c>
      <c r="E163" s="171" t="str">
        <f>IF('6.標準時間'!$C163="","",'6.標準時間'!F163)</f>
        <v/>
      </c>
      <c r="F163" s="15" t="str">
        <f t="shared" si="4"/>
        <v/>
      </c>
      <c r="G163" s="142" t="str">
        <f>IF('6.標準時間'!$C163="","",'6.標準時間'!H163)</f>
        <v/>
      </c>
      <c r="H163" s="142" t="str">
        <f>IF('6.標準時間'!$C163="","",'6.標準時間'!I163)</f>
        <v/>
      </c>
      <c r="I163" s="107" t="str">
        <f>IF(C163="","",VLOOKUP($C163,'7.工程別レート'!$C$6:$E$501,3,FALSE))</f>
        <v/>
      </c>
      <c r="J163" s="108" t="str">
        <f>IF(C163="","",VLOOKUP($C163,'7.工程別レート'!$C$6:$E$501,2,FALSE))</f>
        <v/>
      </c>
      <c r="K163" s="195" t="str">
        <f t="shared" si="5"/>
        <v/>
      </c>
    </row>
    <row r="164" spans="2:11" ht="18" customHeight="1">
      <c r="B164" s="16" t="str">
        <f>IF('6.標準時間'!$B164="","",'6.標準時間'!B164)</f>
        <v/>
      </c>
      <c r="C164" s="16" t="str">
        <f>IF('6.標準時間'!$C164="","",'6.標準時間'!C164)</f>
        <v/>
      </c>
      <c r="D164" s="16" t="str">
        <f>IF('6.標準時間'!$C164="","",'6.標準時間'!E164)</f>
        <v/>
      </c>
      <c r="E164" s="171" t="str">
        <f>IF('6.標準時間'!$C164="","",'6.標準時間'!F164)</f>
        <v/>
      </c>
      <c r="F164" s="15" t="str">
        <f t="shared" si="4"/>
        <v/>
      </c>
      <c r="G164" s="142" t="str">
        <f>IF('6.標準時間'!$C164="","",'6.標準時間'!H164)</f>
        <v/>
      </c>
      <c r="H164" s="142" t="str">
        <f>IF('6.標準時間'!$C164="","",'6.標準時間'!I164)</f>
        <v/>
      </c>
      <c r="I164" s="107" t="str">
        <f>IF(C164="","",VLOOKUP($C164,'7.工程別レート'!$C$6:$E$501,3,FALSE))</f>
        <v/>
      </c>
      <c r="J164" s="108" t="str">
        <f>IF(C164="","",VLOOKUP($C164,'7.工程別レート'!$C$6:$E$501,2,FALSE))</f>
        <v/>
      </c>
      <c r="K164" s="195" t="str">
        <f t="shared" si="5"/>
        <v/>
      </c>
    </row>
    <row r="165" spans="2:11" ht="18" customHeight="1">
      <c r="B165" s="16" t="str">
        <f>IF('6.標準時間'!$B165="","",'6.標準時間'!B165)</f>
        <v/>
      </c>
      <c r="C165" s="16" t="str">
        <f>IF('6.標準時間'!$C165="","",'6.標準時間'!C165)</f>
        <v/>
      </c>
      <c r="D165" s="16" t="str">
        <f>IF('6.標準時間'!$C165="","",'6.標準時間'!E165)</f>
        <v/>
      </c>
      <c r="E165" s="171" t="str">
        <f>IF('6.標準時間'!$C165="","",'6.標準時間'!F165)</f>
        <v/>
      </c>
      <c r="F165" s="15" t="str">
        <f t="shared" si="4"/>
        <v/>
      </c>
      <c r="G165" s="142" t="str">
        <f>IF('6.標準時間'!$C165="","",'6.標準時間'!H165)</f>
        <v/>
      </c>
      <c r="H165" s="142" t="str">
        <f>IF('6.標準時間'!$C165="","",'6.標準時間'!I165)</f>
        <v/>
      </c>
      <c r="I165" s="107" t="str">
        <f>IF(C165="","",VLOOKUP($C165,'7.工程別レート'!$C$6:$E$501,3,FALSE))</f>
        <v/>
      </c>
      <c r="J165" s="108" t="str">
        <f>IF(C165="","",VLOOKUP($C165,'7.工程別レート'!$C$6:$E$501,2,FALSE))</f>
        <v/>
      </c>
      <c r="K165" s="195" t="str">
        <f t="shared" si="5"/>
        <v/>
      </c>
    </row>
    <row r="166" spans="2:11" ht="18" customHeight="1">
      <c r="B166" s="16" t="str">
        <f>IF('6.標準時間'!$B166="","",'6.標準時間'!B166)</f>
        <v/>
      </c>
      <c r="C166" s="16" t="str">
        <f>IF('6.標準時間'!$C166="","",'6.標準時間'!C166)</f>
        <v/>
      </c>
      <c r="D166" s="16" t="str">
        <f>IF('6.標準時間'!$C166="","",'6.標準時間'!E166)</f>
        <v/>
      </c>
      <c r="E166" s="171" t="str">
        <f>IF('6.標準時間'!$C166="","",'6.標準時間'!F166)</f>
        <v/>
      </c>
      <c r="F166" s="15" t="str">
        <f t="shared" si="4"/>
        <v/>
      </c>
      <c r="G166" s="142" t="str">
        <f>IF('6.標準時間'!$C166="","",'6.標準時間'!H166)</f>
        <v/>
      </c>
      <c r="H166" s="142" t="str">
        <f>IF('6.標準時間'!$C166="","",'6.標準時間'!I166)</f>
        <v/>
      </c>
      <c r="I166" s="107" t="str">
        <f>IF(C166="","",VLOOKUP($C166,'7.工程別レート'!$C$6:$E$501,3,FALSE))</f>
        <v/>
      </c>
      <c r="J166" s="108" t="str">
        <f>IF(C166="","",VLOOKUP($C166,'7.工程別レート'!$C$6:$E$501,2,FALSE))</f>
        <v/>
      </c>
      <c r="K166" s="195" t="str">
        <f t="shared" si="5"/>
        <v/>
      </c>
    </row>
    <row r="167" spans="2:11" ht="18" customHeight="1">
      <c r="B167" s="16" t="str">
        <f>IF('6.標準時間'!$B167="","",'6.標準時間'!B167)</f>
        <v/>
      </c>
      <c r="C167" s="16" t="str">
        <f>IF('6.標準時間'!$C167="","",'6.標準時間'!C167)</f>
        <v/>
      </c>
      <c r="D167" s="16" t="str">
        <f>IF('6.標準時間'!$C167="","",'6.標準時間'!E167)</f>
        <v/>
      </c>
      <c r="E167" s="171" t="str">
        <f>IF('6.標準時間'!$C167="","",'6.標準時間'!F167)</f>
        <v/>
      </c>
      <c r="F167" s="15" t="str">
        <f t="shared" si="4"/>
        <v/>
      </c>
      <c r="G167" s="142" t="str">
        <f>IF('6.標準時間'!$C167="","",'6.標準時間'!H167)</f>
        <v/>
      </c>
      <c r="H167" s="142" t="str">
        <f>IF('6.標準時間'!$C167="","",'6.標準時間'!I167)</f>
        <v/>
      </c>
      <c r="I167" s="107" t="str">
        <f>IF(C167="","",VLOOKUP($C167,'7.工程別レート'!$C$6:$E$501,3,FALSE))</f>
        <v/>
      </c>
      <c r="J167" s="108" t="str">
        <f>IF(C167="","",VLOOKUP($C167,'7.工程別レート'!$C$6:$E$501,2,FALSE))</f>
        <v/>
      </c>
      <c r="K167" s="195" t="str">
        <f t="shared" si="5"/>
        <v/>
      </c>
    </row>
    <row r="168" spans="2:11" ht="18" customHeight="1">
      <c r="B168" s="16" t="str">
        <f>IF('6.標準時間'!$B168="","",'6.標準時間'!B168)</f>
        <v/>
      </c>
      <c r="C168" s="16" t="str">
        <f>IF('6.標準時間'!$C168="","",'6.標準時間'!C168)</f>
        <v/>
      </c>
      <c r="D168" s="16" t="str">
        <f>IF('6.標準時間'!$C168="","",'6.標準時間'!E168)</f>
        <v/>
      </c>
      <c r="E168" s="171" t="str">
        <f>IF('6.標準時間'!$C168="","",'6.標準時間'!F168)</f>
        <v/>
      </c>
      <c r="F168" s="15" t="str">
        <f t="shared" si="4"/>
        <v/>
      </c>
      <c r="G168" s="142" t="str">
        <f>IF('6.標準時間'!$C168="","",'6.標準時間'!H168)</f>
        <v/>
      </c>
      <c r="H168" s="142" t="str">
        <f>IF('6.標準時間'!$C168="","",'6.標準時間'!I168)</f>
        <v/>
      </c>
      <c r="I168" s="107" t="str">
        <f>IF(C168="","",VLOOKUP($C168,'7.工程別レート'!$C$6:$E$501,3,FALSE))</f>
        <v/>
      </c>
      <c r="J168" s="108" t="str">
        <f>IF(C168="","",VLOOKUP($C168,'7.工程別レート'!$C$6:$E$501,2,FALSE))</f>
        <v/>
      </c>
      <c r="K168" s="195" t="str">
        <f t="shared" si="5"/>
        <v/>
      </c>
    </row>
    <row r="169" spans="2:11" ht="18" customHeight="1">
      <c r="B169" s="16" t="str">
        <f>IF('6.標準時間'!$B169="","",'6.標準時間'!B169)</f>
        <v/>
      </c>
      <c r="C169" s="16" t="str">
        <f>IF('6.標準時間'!$C169="","",'6.標準時間'!C169)</f>
        <v/>
      </c>
      <c r="D169" s="16" t="str">
        <f>IF('6.標準時間'!$C169="","",'6.標準時間'!E169)</f>
        <v/>
      </c>
      <c r="E169" s="171" t="str">
        <f>IF('6.標準時間'!$C169="","",'6.標準時間'!F169)</f>
        <v/>
      </c>
      <c r="F169" s="15" t="str">
        <f t="shared" si="4"/>
        <v/>
      </c>
      <c r="G169" s="142" t="str">
        <f>IF('6.標準時間'!$C169="","",'6.標準時間'!H169)</f>
        <v/>
      </c>
      <c r="H169" s="142" t="str">
        <f>IF('6.標準時間'!$C169="","",'6.標準時間'!I169)</f>
        <v/>
      </c>
      <c r="I169" s="107" t="str">
        <f>IF(C169="","",VLOOKUP($C169,'7.工程別レート'!$C$6:$E$501,3,FALSE))</f>
        <v/>
      </c>
      <c r="J169" s="108" t="str">
        <f>IF(C169="","",VLOOKUP($C169,'7.工程別レート'!$C$6:$E$501,2,FALSE))</f>
        <v/>
      </c>
      <c r="K169" s="195" t="str">
        <f t="shared" si="5"/>
        <v/>
      </c>
    </row>
    <row r="170" spans="2:11" ht="18" customHeight="1">
      <c r="B170" s="16" t="str">
        <f>IF('6.標準時間'!$B170="","",'6.標準時間'!B170)</f>
        <v/>
      </c>
      <c r="C170" s="16" t="str">
        <f>IF('6.標準時間'!$C170="","",'6.標準時間'!C170)</f>
        <v/>
      </c>
      <c r="D170" s="16" t="str">
        <f>IF('6.標準時間'!$C170="","",'6.標準時間'!E170)</f>
        <v/>
      </c>
      <c r="E170" s="171" t="str">
        <f>IF('6.標準時間'!$C170="","",'6.標準時間'!F170)</f>
        <v/>
      </c>
      <c r="F170" s="15" t="str">
        <f t="shared" si="4"/>
        <v/>
      </c>
      <c r="G170" s="142" t="str">
        <f>IF('6.標準時間'!$C170="","",'6.標準時間'!H170)</f>
        <v/>
      </c>
      <c r="H170" s="142" t="str">
        <f>IF('6.標準時間'!$C170="","",'6.標準時間'!I170)</f>
        <v/>
      </c>
      <c r="I170" s="107" t="str">
        <f>IF(C170="","",VLOOKUP($C170,'7.工程別レート'!$C$6:$E$501,3,FALSE))</f>
        <v/>
      </c>
      <c r="J170" s="108" t="str">
        <f>IF(C170="","",VLOOKUP($C170,'7.工程別レート'!$C$6:$E$501,2,FALSE))</f>
        <v/>
      </c>
      <c r="K170" s="195" t="str">
        <f t="shared" si="5"/>
        <v/>
      </c>
    </row>
    <row r="171" spans="2:11" ht="18" customHeight="1">
      <c r="B171" s="16" t="str">
        <f>IF('6.標準時間'!$B171="","",'6.標準時間'!B171)</f>
        <v/>
      </c>
      <c r="C171" s="16" t="str">
        <f>IF('6.標準時間'!$C171="","",'6.標準時間'!C171)</f>
        <v/>
      </c>
      <c r="D171" s="16" t="str">
        <f>IF('6.標準時間'!$C171="","",'6.標準時間'!E171)</f>
        <v/>
      </c>
      <c r="E171" s="171" t="str">
        <f>IF('6.標準時間'!$C171="","",'6.標準時間'!F171)</f>
        <v/>
      </c>
      <c r="F171" s="15" t="str">
        <f t="shared" si="4"/>
        <v/>
      </c>
      <c r="G171" s="142" t="str">
        <f>IF('6.標準時間'!$C171="","",'6.標準時間'!H171)</f>
        <v/>
      </c>
      <c r="H171" s="142" t="str">
        <f>IF('6.標準時間'!$C171="","",'6.標準時間'!I171)</f>
        <v/>
      </c>
      <c r="I171" s="107" t="str">
        <f>IF(C171="","",VLOOKUP($C171,'7.工程別レート'!$C$6:$E$501,3,FALSE))</f>
        <v/>
      </c>
      <c r="J171" s="108" t="str">
        <f>IF(C171="","",VLOOKUP($C171,'7.工程別レート'!$C$6:$E$501,2,FALSE))</f>
        <v/>
      </c>
      <c r="K171" s="195" t="str">
        <f t="shared" si="5"/>
        <v/>
      </c>
    </row>
    <row r="172" spans="2:11" ht="18" customHeight="1">
      <c r="B172" s="16" t="str">
        <f>IF('6.標準時間'!$B172="","",'6.標準時間'!B172)</f>
        <v/>
      </c>
      <c r="C172" s="16" t="str">
        <f>IF('6.標準時間'!$C172="","",'6.標準時間'!C172)</f>
        <v/>
      </c>
      <c r="D172" s="16" t="str">
        <f>IF('6.標準時間'!$C172="","",'6.標準時間'!E172)</f>
        <v/>
      </c>
      <c r="E172" s="171" t="str">
        <f>IF('6.標準時間'!$C172="","",'6.標準時間'!F172)</f>
        <v/>
      </c>
      <c r="F172" s="15" t="str">
        <f t="shared" si="4"/>
        <v/>
      </c>
      <c r="G172" s="142" t="str">
        <f>IF('6.標準時間'!$C172="","",'6.標準時間'!H172)</f>
        <v/>
      </c>
      <c r="H172" s="142" t="str">
        <f>IF('6.標準時間'!$C172="","",'6.標準時間'!I172)</f>
        <v/>
      </c>
      <c r="I172" s="107" t="str">
        <f>IF(C172="","",VLOOKUP($C172,'7.工程別レート'!$C$6:$E$501,3,FALSE))</f>
        <v/>
      </c>
      <c r="J172" s="108" t="str">
        <f>IF(C172="","",VLOOKUP($C172,'7.工程別レート'!$C$6:$E$501,2,FALSE))</f>
        <v/>
      </c>
      <c r="K172" s="195" t="str">
        <f t="shared" si="5"/>
        <v/>
      </c>
    </row>
    <row r="173" spans="2:11" ht="18" customHeight="1">
      <c r="B173" s="16" t="str">
        <f>IF('6.標準時間'!$B173="","",'6.標準時間'!B173)</f>
        <v/>
      </c>
      <c r="C173" s="16" t="str">
        <f>IF('6.標準時間'!$C173="","",'6.標準時間'!C173)</f>
        <v/>
      </c>
      <c r="D173" s="16" t="str">
        <f>IF('6.標準時間'!$C173="","",'6.標準時間'!E173)</f>
        <v/>
      </c>
      <c r="E173" s="171" t="str">
        <f>IF('6.標準時間'!$C173="","",'6.標準時間'!F173)</f>
        <v/>
      </c>
      <c r="F173" s="15" t="str">
        <f t="shared" si="4"/>
        <v/>
      </c>
      <c r="G173" s="142" t="str">
        <f>IF('6.標準時間'!$C173="","",'6.標準時間'!H173)</f>
        <v/>
      </c>
      <c r="H173" s="142" t="str">
        <f>IF('6.標準時間'!$C173="","",'6.標準時間'!I173)</f>
        <v/>
      </c>
      <c r="I173" s="107" t="str">
        <f>IF(C173="","",VLOOKUP($C173,'7.工程別レート'!$C$6:$E$501,3,FALSE))</f>
        <v/>
      </c>
      <c r="J173" s="108" t="str">
        <f>IF(C173="","",VLOOKUP($C173,'7.工程別レート'!$C$6:$E$501,2,FALSE))</f>
        <v/>
      </c>
      <c r="K173" s="195" t="str">
        <f t="shared" si="5"/>
        <v/>
      </c>
    </row>
    <row r="174" spans="2:11" ht="18" customHeight="1">
      <c r="B174" s="16" t="str">
        <f>IF('6.標準時間'!$B174="","",'6.標準時間'!B174)</f>
        <v/>
      </c>
      <c r="C174" s="16" t="str">
        <f>IF('6.標準時間'!$C174="","",'6.標準時間'!C174)</f>
        <v/>
      </c>
      <c r="D174" s="16" t="str">
        <f>IF('6.標準時間'!$C174="","",'6.標準時間'!E174)</f>
        <v/>
      </c>
      <c r="E174" s="171" t="str">
        <f>IF('6.標準時間'!$C174="","",'6.標準時間'!F174)</f>
        <v/>
      </c>
      <c r="F174" s="15" t="str">
        <f t="shared" si="4"/>
        <v/>
      </c>
      <c r="G174" s="142" t="str">
        <f>IF('6.標準時間'!$C174="","",'6.標準時間'!H174)</f>
        <v/>
      </c>
      <c r="H174" s="142" t="str">
        <f>IF('6.標準時間'!$C174="","",'6.標準時間'!I174)</f>
        <v/>
      </c>
      <c r="I174" s="107" t="str">
        <f>IF(C174="","",VLOOKUP($C174,'7.工程別レート'!$C$6:$E$501,3,FALSE))</f>
        <v/>
      </c>
      <c r="J174" s="108" t="str">
        <f>IF(C174="","",VLOOKUP($C174,'7.工程別レート'!$C$6:$E$501,2,FALSE))</f>
        <v/>
      </c>
      <c r="K174" s="195" t="str">
        <f t="shared" si="5"/>
        <v/>
      </c>
    </row>
    <row r="175" spans="2:11" ht="18" customHeight="1">
      <c r="B175" s="16" t="str">
        <f>IF('6.標準時間'!$B175="","",'6.標準時間'!B175)</f>
        <v/>
      </c>
      <c r="C175" s="16" t="str">
        <f>IF('6.標準時間'!$C175="","",'6.標準時間'!C175)</f>
        <v/>
      </c>
      <c r="D175" s="16" t="str">
        <f>IF('6.標準時間'!$C175="","",'6.標準時間'!E175)</f>
        <v/>
      </c>
      <c r="E175" s="171" t="str">
        <f>IF('6.標準時間'!$C175="","",'6.標準時間'!F175)</f>
        <v/>
      </c>
      <c r="F175" s="15" t="str">
        <f t="shared" si="4"/>
        <v/>
      </c>
      <c r="G175" s="142" t="str">
        <f>IF('6.標準時間'!$C175="","",'6.標準時間'!H175)</f>
        <v/>
      </c>
      <c r="H175" s="142" t="str">
        <f>IF('6.標準時間'!$C175="","",'6.標準時間'!I175)</f>
        <v/>
      </c>
      <c r="I175" s="107" t="str">
        <f>IF(C175="","",VLOOKUP($C175,'7.工程別レート'!$C$6:$E$501,3,FALSE))</f>
        <v/>
      </c>
      <c r="J175" s="108" t="str">
        <f>IF(C175="","",VLOOKUP($C175,'7.工程別レート'!$C$6:$E$501,2,FALSE))</f>
        <v/>
      </c>
      <c r="K175" s="195" t="str">
        <f t="shared" si="5"/>
        <v/>
      </c>
    </row>
    <row r="176" spans="2:11" ht="18" customHeight="1">
      <c r="B176" s="16" t="str">
        <f>IF('6.標準時間'!$B176="","",'6.標準時間'!B176)</f>
        <v/>
      </c>
      <c r="C176" s="16" t="str">
        <f>IF('6.標準時間'!$C176="","",'6.標準時間'!C176)</f>
        <v/>
      </c>
      <c r="D176" s="16" t="str">
        <f>IF('6.標準時間'!$C176="","",'6.標準時間'!E176)</f>
        <v/>
      </c>
      <c r="E176" s="171" t="str">
        <f>IF('6.標準時間'!$C176="","",'6.標準時間'!F176)</f>
        <v/>
      </c>
      <c r="F176" s="15" t="str">
        <f t="shared" si="4"/>
        <v/>
      </c>
      <c r="G176" s="142" t="str">
        <f>IF('6.標準時間'!$C176="","",'6.標準時間'!H176)</f>
        <v/>
      </c>
      <c r="H176" s="142" t="str">
        <f>IF('6.標準時間'!$C176="","",'6.標準時間'!I176)</f>
        <v/>
      </c>
      <c r="I176" s="107" t="str">
        <f>IF(C176="","",VLOOKUP($C176,'7.工程別レート'!$C$6:$E$501,3,FALSE))</f>
        <v/>
      </c>
      <c r="J176" s="108" t="str">
        <f>IF(C176="","",VLOOKUP($C176,'7.工程別レート'!$C$6:$E$501,2,FALSE))</f>
        <v/>
      </c>
      <c r="K176" s="195" t="str">
        <f t="shared" si="5"/>
        <v/>
      </c>
    </row>
    <row r="177" spans="2:11" ht="18" customHeight="1">
      <c r="B177" s="16" t="str">
        <f>IF('6.標準時間'!$B177="","",'6.標準時間'!B177)</f>
        <v/>
      </c>
      <c r="C177" s="16" t="str">
        <f>IF('6.標準時間'!$C177="","",'6.標準時間'!C177)</f>
        <v/>
      </c>
      <c r="D177" s="16" t="str">
        <f>IF('6.標準時間'!$C177="","",'6.標準時間'!E177)</f>
        <v/>
      </c>
      <c r="E177" s="171" t="str">
        <f>IF('6.標準時間'!$C177="","",'6.標準時間'!F177)</f>
        <v/>
      </c>
      <c r="F177" s="15" t="str">
        <f t="shared" si="4"/>
        <v/>
      </c>
      <c r="G177" s="142" t="str">
        <f>IF('6.標準時間'!$C177="","",'6.標準時間'!H177)</f>
        <v/>
      </c>
      <c r="H177" s="142" t="str">
        <f>IF('6.標準時間'!$C177="","",'6.標準時間'!I177)</f>
        <v/>
      </c>
      <c r="I177" s="107" t="str">
        <f>IF(C177="","",VLOOKUP($C177,'7.工程別レート'!$C$6:$E$501,3,FALSE))</f>
        <v/>
      </c>
      <c r="J177" s="108" t="str">
        <f>IF(C177="","",VLOOKUP($C177,'7.工程別レート'!$C$6:$E$501,2,FALSE))</f>
        <v/>
      </c>
      <c r="K177" s="195" t="str">
        <f t="shared" si="5"/>
        <v/>
      </c>
    </row>
    <row r="178" spans="2:11" ht="18" customHeight="1">
      <c r="B178" s="16" t="str">
        <f>IF('6.標準時間'!$B178="","",'6.標準時間'!B178)</f>
        <v/>
      </c>
      <c r="C178" s="16" t="str">
        <f>IF('6.標準時間'!$C178="","",'6.標準時間'!C178)</f>
        <v/>
      </c>
      <c r="D178" s="16" t="str">
        <f>IF('6.標準時間'!$C178="","",'6.標準時間'!E178)</f>
        <v/>
      </c>
      <c r="E178" s="171" t="str">
        <f>IF('6.標準時間'!$C178="","",'6.標準時間'!F178)</f>
        <v/>
      </c>
      <c r="F178" s="15" t="str">
        <f t="shared" si="4"/>
        <v/>
      </c>
      <c r="G178" s="142" t="str">
        <f>IF('6.標準時間'!$C178="","",'6.標準時間'!H178)</f>
        <v/>
      </c>
      <c r="H178" s="142" t="str">
        <f>IF('6.標準時間'!$C178="","",'6.標準時間'!I178)</f>
        <v/>
      </c>
      <c r="I178" s="107" t="str">
        <f>IF(C178="","",VLOOKUP($C178,'7.工程別レート'!$C$6:$E$501,3,FALSE))</f>
        <v/>
      </c>
      <c r="J178" s="108" t="str">
        <f>IF(C178="","",VLOOKUP($C178,'7.工程別レート'!$C$6:$E$501,2,FALSE))</f>
        <v/>
      </c>
      <c r="K178" s="195" t="str">
        <f t="shared" si="5"/>
        <v/>
      </c>
    </row>
    <row r="179" spans="2:11" ht="18" customHeight="1">
      <c r="B179" s="16" t="str">
        <f>IF('6.標準時間'!$B179="","",'6.標準時間'!B179)</f>
        <v/>
      </c>
      <c r="C179" s="16" t="str">
        <f>IF('6.標準時間'!$C179="","",'6.標準時間'!C179)</f>
        <v/>
      </c>
      <c r="D179" s="16" t="str">
        <f>IF('6.標準時間'!$C179="","",'6.標準時間'!E179)</f>
        <v/>
      </c>
      <c r="E179" s="171" t="str">
        <f>IF('6.標準時間'!$C179="","",'6.標準時間'!F179)</f>
        <v/>
      </c>
      <c r="F179" s="15" t="str">
        <f t="shared" si="4"/>
        <v/>
      </c>
      <c r="G179" s="142" t="str">
        <f>IF('6.標準時間'!$C179="","",'6.標準時間'!H179)</f>
        <v/>
      </c>
      <c r="H179" s="142" t="str">
        <f>IF('6.標準時間'!$C179="","",'6.標準時間'!I179)</f>
        <v/>
      </c>
      <c r="I179" s="107" t="str">
        <f>IF(C179="","",VLOOKUP($C179,'7.工程別レート'!$C$6:$E$501,3,FALSE))</f>
        <v/>
      </c>
      <c r="J179" s="108" t="str">
        <f>IF(C179="","",VLOOKUP($C179,'7.工程別レート'!$C$6:$E$501,2,FALSE))</f>
        <v/>
      </c>
      <c r="K179" s="195" t="str">
        <f t="shared" si="5"/>
        <v/>
      </c>
    </row>
    <row r="180" spans="2:11" ht="18" customHeight="1">
      <c r="B180" s="16" t="str">
        <f>IF('6.標準時間'!$B180="","",'6.標準時間'!B180)</f>
        <v/>
      </c>
      <c r="C180" s="16" t="str">
        <f>IF('6.標準時間'!$C180="","",'6.標準時間'!C180)</f>
        <v/>
      </c>
      <c r="D180" s="16" t="str">
        <f>IF('6.標準時間'!$C180="","",'6.標準時間'!E180)</f>
        <v/>
      </c>
      <c r="E180" s="171" t="str">
        <f>IF('6.標準時間'!$C180="","",'6.標準時間'!F180)</f>
        <v/>
      </c>
      <c r="F180" s="15" t="str">
        <f t="shared" si="4"/>
        <v/>
      </c>
      <c r="G180" s="142" t="str">
        <f>IF('6.標準時間'!$C180="","",'6.標準時間'!H180)</f>
        <v/>
      </c>
      <c r="H180" s="142" t="str">
        <f>IF('6.標準時間'!$C180="","",'6.標準時間'!I180)</f>
        <v/>
      </c>
      <c r="I180" s="107" t="str">
        <f>IF(C180="","",VLOOKUP($C180,'7.工程別レート'!$C$6:$E$501,3,FALSE))</f>
        <v/>
      </c>
      <c r="J180" s="108" t="str">
        <f>IF(C180="","",VLOOKUP($C180,'7.工程別レート'!$C$6:$E$501,2,FALSE))</f>
        <v/>
      </c>
      <c r="K180" s="195" t="str">
        <f t="shared" si="5"/>
        <v/>
      </c>
    </row>
    <row r="181" spans="2:11" ht="18" customHeight="1">
      <c r="B181" s="16" t="str">
        <f>IF('6.標準時間'!$B181="","",'6.標準時間'!B181)</f>
        <v/>
      </c>
      <c r="C181" s="16" t="str">
        <f>IF('6.標準時間'!$C181="","",'6.標準時間'!C181)</f>
        <v/>
      </c>
      <c r="D181" s="16" t="str">
        <f>IF('6.標準時間'!$C181="","",'6.標準時間'!E181)</f>
        <v/>
      </c>
      <c r="E181" s="171" t="str">
        <f>IF('6.標準時間'!$C181="","",'6.標準時間'!F181)</f>
        <v/>
      </c>
      <c r="F181" s="15" t="str">
        <f t="shared" si="4"/>
        <v/>
      </c>
      <c r="G181" s="142" t="str">
        <f>IF('6.標準時間'!$C181="","",'6.標準時間'!H181)</f>
        <v/>
      </c>
      <c r="H181" s="142" t="str">
        <f>IF('6.標準時間'!$C181="","",'6.標準時間'!I181)</f>
        <v/>
      </c>
      <c r="I181" s="107" t="str">
        <f>IF(C181="","",VLOOKUP($C181,'7.工程別レート'!$C$6:$E$501,3,FALSE))</f>
        <v/>
      </c>
      <c r="J181" s="108" t="str">
        <f>IF(C181="","",VLOOKUP($C181,'7.工程別レート'!$C$6:$E$501,2,FALSE))</f>
        <v/>
      </c>
      <c r="K181" s="195" t="str">
        <f t="shared" si="5"/>
        <v/>
      </c>
    </row>
    <row r="182" spans="2:11" ht="18" customHeight="1">
      <c r="B182" s="16" t="str">
        <f>IF('6.標準時間'!$B182="","",'6.標準時間'!B182)</f>
        <v/>
      </c>
      <c r="C182" s="16" t="str">
        <f>IF('6.標準時間'!$C182="","",'6.標準時間'!C182)</f>
        <v/>
      </c>
      <c r="D182" s="16" t="str">
        <f>IF('6.標準時間'!$C182="","",'6.標準時間'!E182)</f>
        <v/>
      </c>
      <c r="E182" s="171" t="str">
        <f>IF('6.標準時間'!$C182="","",'6.標準時間'!F182)</f>
        <v/>
      </c>
      <c r="F182" s="15" t="str">
        <f t="shared" si="4"/>
        <v/>
      </c>
      <c r="G182" s="142" t="str">
        <f>IF('6.標準時間'!$C182="","",'6.標準時間'!H182)</f>
        <v/>
      </c>
      <c r="H182" s="142" t="str">
        <f>IF('6.標準時間'!$C182="","",'6.標準時間'!I182)</f>
        <v/>
      </c>
      <c r="I182" s="107" t="str">
        <f>IF(C182="","",VLOOKUP($C182,'7.工程別レート'!$C$6:$E$501,3,FALSE))</f>
        <v/>
      </c>
      <c r="J182" s="108" t="str">
        <f>IF(C182="","",VLOOKUP($C182,'7.工程別レート'!$C$6:$E$501,2,FALSE))</f>
        <v/>
      </c>
      <c r="K182" s="195" t="str">
        <f t="shared" si="5"/>
        <v/>
      </c>
    </row>
    <row r="183" spans="2:11" ht="18" customHeight="1">
      <c r="B183" s="16" t="str">
        <f>IF('6.標準時間'!$B183="","",'6.標準時間'!B183)</f>
        <v/>
      </c>
      <c r="C183" s="16" t="str">
        <f>IF('6.標準時間'!$C183="","",'6.標準時間'!C183)</f>
        <v/>
      </c>
      <c r="D183" s="16" t="str">
        <f>IF('6.標準時間'!$C183="","",'6.標準時間'!E183)</f>
        <v/>
      </c>
      <c r="E183" s="171" t="str">
        <f>IF('6.標準時間'!$C183="","",'6.標準時間'!F183)</f>
        <v/>
      </c>
      <c r="F183" s="15" t="str">
        <f t="shared" si="4"/>
        <v/>
      </c>
      <c r="G183" s="142" t="str">
        <f>IF('6.標準時間'!$C183="","",'6.標準時間'!H183)</f>
        <v/>
      </c>
      <c r="H183" s="142" t="str">
        <f>IF('6.標準時間'!$C183="","",'6.標準時間'!I183)</f>
        <v/>
      </c>
      <c r="I183" s="107" t="str">
        <f>IF(C183="","",VLOOKUP($C183,'7.工程別レート'!$C$6:$E$501,3,FALSE))</f>
        <v/>
      </c>
      <c r="J183" s="108" t="str">
        <f>IF(C183="","",VLOOKUP($C183,'7.工程別レート'!$C$6:$E$501,2,FALSE))</f>
        <v/>
      </c>
      <c r="K183" s="195" t="str">
        <f t="shared" si="5"/>
        <v/>
      </c>
    </row>
    <row r="184" spans="2:11" ht="18" customHeight="1">
      <c r="B184" s="16" t="str">
        <f>IF('6.標準時間'!$B184="","",'6.標準時間'!B184)</f>
        <v/>
      </c>
      <c r="C184" s="16" t="str">
        <f>IF('6.標準時間'!$C184="","",'6.標準時間'!C184)</f>
        <v/>
      </c>
      <c r="D184" s="16" t="str">
        <f>IF('6.標準時間'!$C184="","",'6.標準時間'!E184)</f>
        <v/>
      </c>
      <c r="E184" s="171" t="str">
        <f>IF('6.標準時間'!$C184="","",'6.標準時間'!F184)</f>
        <v/>
      </c>
      <c r="F184" s="15" t="str">
        <f t="shared" si="4"/>
        <v/>
      </c>
      <c r="G184" s="142" t="str">
        <f>IF('6.標準時間'!$C184="","",'6.標準時間'!H184)</f>
        <v/>
      </c>
      <c r="H184" s="142" t="str">
        <f>IF('6.標準時間'!$C184="","",'6.標準時間'!I184)</f>
        <v/>
      </c>
      <c r="I184" s="107" t="str">
        <f>IF(C184="","",VLOOKUP($C184,'7.工程別レート'!$C$6:$E$501,3,FALSE))</f>
        <v/>
      </c>
      <c r="J184" s="108" t="str">
        <f>IF(C184="","",VLOOKUP($C184,'7.工程別レート'!$C$6:$E$501,2,FALSE))</f>
        <v/>
      </c>
      <c r="K184" s="195" t="str">
        <f t="shared" si="5"/>
        <v/>
      </c>
    </row>
    <row r="185" spans="2:11" ht="18" customHeight="1">
      <c r="B185" s="16" t="str">
        <f>IF('6.標準時間'!$B185="","",'6.標準時間'!B185)</f>
        <v/>
      </c>
      <c r="C185" s="16" t="str">
        <f>IF('6.標準時間'!$C185="","",'6.標準時間'!C185)</f>
        <v/>
      </c>
      <c r="D185" s="16" t="str">
        <f>IF('6.標準時間'!$C185="","",'6.標準時間'!E185)</f>
        <v/>
      </c>
      <c r="E185" s="171" t="str">
        <f>IF('6.標準時間'!$C185="","",'6.標準時間'!F185)</f>
        <v/>
      </c>
      <c r="F185" s="15" t="str">
        <f t="shared" si="4"/>
        <v/>
      </c>
      <c r="G185" s="142" t="str">
        <f>IF('6.標準時間'!$C185="","",'6.標準時間'!H185)</f>
        <v/>
      </c>
      <c r="H185" s="142" t="str">
        <f>IF('6.標準時間'!$C185="","",'6.標準時間'!I185)</f>
        <v/>
      </c>
      <c r="I185" s="107" t="str">
        <f>IF(C185="","",VLOOKUP($C185,'7.工程別レート'!$C$6:$E$501,3,FALSE))</f>
        <v/>
      </c>
      <c r="J185" s="108" t="str">
        <f>IF(C185="","",VLOOKUP($C185,'7.工程別レート'!$C$6:$E$501,2,FALSE))</f>
        <v/>
      </c>
      <c r="K185" s="195" t="str">
        <f t="shared" si="5"/>
        <v/>
      </c>
    </row>
    <row r="186" spans="2:11" ht="18" customHeight="1">
      <c r="B186" s="16" t="str">
        <f>IF('6.標準時間'!$B186="","",'6.標準時間'!B186)</f>
        <v/>
      </c>
      <c r="C186" s="16" t="str">
        <f>IF('6.標準時間'!$C186="","",'6.標準時間'!C186)</f>
        <v/>
      </c>
      <c r="D186" s="16" t="str">
        <f>IF('6.標準時間'!$C186="","",'6.標準時間'!E186)</f>
        <v/>
      </c>
      <c r="E186" s="171" t="str">
        <f>IF('6.標準時間'!$C186="","",'6.標準時間'!F186)</f>
        <v/>
      </c>
      <c r="F186" s="15" t="str">
        <f t="shared" si="4"/>
        <v/>
      </c>
      <c r="G186" s="142" t="str">
        <f>IF('6.標準時間'!$C186="","",'6.標準時間'!H186)</f>
        <v/>
      </c>
      <c r="H186" s="142" t="str">
        <f>IF('6.標準時間'!$C186="","",'6.標準時間'!I186)</f>
        <v/>
      </c>
      <c r="I186" s="107" t="str">
        <f>IF(C186="","",VLOOKUP($C186,'7.工程別レート'!$C$6:$E$501,3,FALSE))</f>
        <v/>
      </c>
      <c r="J186" s="108" t="str">
        <f>IF(C186="","",VLOOKUP($C186,'7.工程別レート'!$C$6:$E$501,2,FALSE))</f>
        <v/>
      </c>
      <c r="K186" s="195" t="str">
        <f t="shared" si="5"/>
        <v/>
      </c>
    </row>
    <row r="187" spans="2:11" ht="18" customHeight="1">
      <c r="B187" s="16" t="str">
        <f>IF('6.標準時間'!$B187="","",'6.標準時間'!B187)</f>
        <v/>
      </c>
      <c r="C187" s="16" t="str">
        <f>IF('6.標準時間'!$C187="","",'6.標準時間'!C187)</f>
        <v/>
      </c>
      <c r="D187" s="16" t="str">
        <f>IF('6.標準時間'!$C187="","",'6.標準時間'!E187)</f>
        <v/>
      </c>
      <c r="E187" s="171" t="str">
        <f>IF('6.標準時間'!$C187="","",'6.標準時間'!F187)</f>
        <v/>
      </c>
      <c r="F187" s="15" t="str">
        <f t="shared" si="4"/>
        <v/>
      </c>
      <c r="G187" s="142" t="str">
        <f>IF('6.標準時間'!$C187="","",'6.標準時間'!H187)</f>
        <v/>
      </c>
      <c r="H187" s="142" t="str">
        <f>IF('6.標準時間'!$C187="","",'6.標準時間'!I187)</f>
        <v/>
      </c>
      <c r="I187" s="107" t="str">
        <f>IF(C187="","",VLOOKUP($C187,'7.工程別レート'!$C$6:$E$501,3,FALSE))</f>
        <v/>
      </c>
      <c r="J187" s="108" t="str">
        <f>IF(C187="","",VLOOKUP($C187,'7.工程別レート'!$C$6:$E$501,2,FALSE))</f>
        <v/>
      </c>
      <c r="K187" s="195" t="str">
        <f t="shared" si="5"/>
        <v/>
      </c>
    </row>
    <row r="188" spans="2:11" ht="18" customHeight="1">
      <c r="B188" s="16" t="str">
        <f>IF('6.標準時間'!$B188="","",'6.標準時間'!B188)</f>
        <v/>
      </c>
      <c r="C188" s="16" t="str">
        <f>IF('6.標準時間'!$C188="","",'6.標準時間'!C188)</f>
        <v/>
      </c>
      <c r="D188" s="16" t="str">
        <f>IF('6.標準時間'!$C188="","",'6.標準時間'!E188)</f>
        <v/>
      </c>
      <c r="E188" s="171" t="str">
        <f>IF('6.標準時間'!$C188="","",'6.標準時間'!F188)</f>
        <v/>
      </c>
      <c r="F188" s="15" t="str">
        <f t="shared" si="4"/>
        <v/>
      </c>
      <c r="G188" s="142" t="str">
        <f>IF('6.標準時間'!$C188="","",'6.標準時間'!H188)</f>
        <v/>
      </c>
      <c r="H188" s="142" t="str">
        <f>IF('6.標準時間'!$C188="","",'6.標準時間'!I188)</f>
        <v/>
      </c>
      <c r="I188" s="107" t="str">
        <f>IF(C188="","",VLOOKUP($C188,'7.工程別レート'!$C$6:$E$501,3,FALSE))</f>
        <v/>
      </c>
      <c r="J188" s="108" t="str">
        <f>IF(C188="","",VLOOKUP($C188,'7.工程別レート'!$C$6:$E$501,2,FALSE))</f>
        <v/>
      </c>
      <c r="K188" s="195" t="str">
        <f t="shared" si="5"/>
        <v/>
      </c>
    </row>
    <row r="189" spans="2:11" ht="18" customHeight="1">
      <c r="B189" s="16" t="str">
        <f>IF('6.標準時間'!$B189="","",'6.標準時間'!B189)</f>
        <v/>
      </c>
      <c r="C189" s="16" t="str">
        <f>IF('6.標準時間'!$C189="","",'6.標準時間'!C189)</f>
        <v/>
      </c>
      <c r="D189" s="16" t="str">
        <f>IF('6.標準時間'!$C189="","",'6.標準時間'!E189)</f>
        <v/>
      </c>
      <c r="E189" s="171" t="str">
        <f>IF('6.標準時間'!$C189="","",'6.標準時間'!F189)</f>
        <v/>
      </c>
      <c r="F189" s="15" t="str">
        <f t="shared" si="4"/>
        <v/>
      </c>
      <c r="G189" s="142" t="str">
        <f>IF('6.標準時間'!$C189="","",'6.標準時間'!H189)</f>
        <v/>
      </c>
      <c r="H189" s="142" t="str">
        <f>IF('6.標準時間'!$C189="","",'6.標準時間'!I189)</f>
        <v/>
      </c>
      <c r="I189" s="107" t="str">
        <f>IF(C189="","",VLOOKUP($C189,'7.工程別レート'!$C$6:$E$501,3,FALSE))</f>
        <v/>
      </c>
      <c r="J189" s="108" t="str">
        <f>IF(C189="","",VLOOKUP($C189,'7.工程別レート'!$C$6:$E$501,2,FALSE))</f>
        <v/>
      </c>
      <c r="K189" s="195" t="str">
        <f t="shared" si="5"/>
        <v/>
      </c>
    </row>
    <row r="190" spans="2:11" ht="18" customHeight="1">
      <c r="B190" s="16" t="str">
        <f>IF('6.標準時間'!$B190="","",'6.標準時間'!B190)</f>
        <v/>
      </c>
      <c r="C190" s="16" t="str">
        <f>IF('6.標準時間'!$C190="","",'6.標準時間'!C190)</f>
        <v/>
      </c>
      <c r="D190" s="16" t="str">
        <f>IF('6.標準時間'!$C190="","",'6.標準時間'!E190)</f>
        <v/>
      </c>
      <c r="E190" s="171" t="str">
        <f>IF('6.標準時間'!$C190="","",'6.標準時間'!F190)</f>
        <v/>
      </c>
      <c r="F190" s="15" t="str">
        <f t="shared" si="4"/>
        <v/>
      </c>
      <c r="G190" s="142" t="str">
        <f>IF('6.標準時間'!$C190="","",'6.標準時間'!H190)</f>
        <v/>
      </c>
      <c r="H190" s="142" t="str">
        <f>IF('6.標準時間'!$C190="","",'6.標準時間'!I190)</f>
        <v/>
      </c>
      <c r="I190" s="107" t="str">
        <f>IF(C190="","",VLOOKUP($C190,'7.工程別レート'!$C$6:$E$501,3,FALSE))</f>
        <v/>
      </c>
      <c r="J190" s="108" t="str">
        <f>IF(C190="","",VLOOKUP($C190,'7.工程別レート'!$C$6:$E$501,2,FALSE))</f>
        <v/>
      </c>
      <c r="K190" s="195" t="str">
        <f t="shared" si="5"/>
        <v/>
      </c>
    </row>
    <row r="191" spans="2:11" ht="18" customHeight="1">
      <c r="B191" s="16" t="str">
        <f>IF('6.標準時間'!$B191="","",'6.標準時間'!B191)</f>
        <v/>
      </c>
      <c r="C191" s="16" t="str">
        <f>IF('6.標準時間'!$C191="","",'6.標準時間'!C191)</f>
        <v/>
      </c>
      <c r="D191" s="16" t="str">
        <f>IF('6.標準時間'!$C191="","",'6.標準時間'!E191)</f>
        <v/>
      </c>
      <c r="E191" s="171" t="str">
        <f>IF('6.標準時間'!$C191="","",'6.標準時間'!F191)</f>
        <v/>
      </c>
      <c r="F191" s="15" t="str">
        <f t="shared" si="4"/>
        <v/>
      </c>
      <c r="G191" s="142" t="str">
        <f>IF('6.標準時間'!$C191="","",'6.標準時間'!H191)</f>
        <v/>
      </c>
      <c r="H191" s="142" t="str">
        <f>IF('6.標準時間'!$C191="","",'6.標準時間'!I191)</f>
        <v/>
      </c>
      <c r="I191" s="107" t="str">
        <f>IF(C191="","",VLOOKUP($C191,'7.工程別レート'!$C$6:$E$501,3,FALSE))</f>
        <v/>
      </c>
      <c r="J191" s="108" t="str">
        <f>IF(C191="","",VLOOKUP($C191,'7.工程別レート'!$C$6:$E$501,2,FALSE))</f>
        <v/>
      </c>
      <c r="K191" s="195" t="str">
        <f t="shared" si="5"/>
        <v/>
      </c>
    </row>
    <row r="192" spans="2:11" ht="18" customHeight="1">
      <c r="B192" s="16" t="str">
        <f>IF('6.標準時間'!$B192="","",'6.標準時間'!B192)</f>
        <v/>
      </c>
      <c r="C192" s="16" t="str">
        <f>IF('6.標準時間'!$C192="","",'6.標準時間'!C192)</f>
        <v/>
      </c>
      <c r="D192" s="16" t="str">
        <f>IF('6.標準時間'!$C192="","",'6.標準時間'!E192)</f>
        <v/>
      </c>
      <c r="E192" s="171" t="str">
        <f>IF('6.標準時間'!$C192="","",'6.標準時間'!F192)</f>
        <v/>
      </c>
      <c r="F192" s="15" t="str">
        <f t="shared" si="4"/>
        <v/>
      </c>
      <c r="G192" s="142" t="str">
        <f>IF('6.標準時間'!$C192="","",'6.標準時間'!H192)</f>
        <v/>
      </c>
      <c r="H192" s="142" t="str">
        <f>IF('6.標準時間'!$C192="","",'6.標準時間'!I192)</f>
        <v/>
      </c>
      <c r="I192" s="107" t="str">
        <f>IF(C192="","",VLOOKUP($C192,'7.工程別レート'!$C$6:$E$501,3,FALSE))</f>
        <v/>
      </c>
      <c r="J192" s="108" t="str">
        <f>IF(C192="","",VLOOKUP($C192,'7.工程別レート'!$C$6:$E$501,2,FALSE))</f>
        <v/>
      </c>
      <c r="K192" s="195" t="str">
        <f t="shared" si="5"/>
        <v/>
      </c>
    </row>
    <row r="193" spans="2:11" ht="18" customHeight="1">
      <c r="B193" s="16" t="str">
        <f>IF('6.標準時間'!$B193="","",'6.標準時間'!B193)</f>
        <v/>
      </c>
      <c r="C193" s="16" t="str">
        <f>IF('6.標準時間'!$C193="","",'6.標準時間'!C193)</f>
        <v/>
      </c>
      <c r="D193" s="16" t="str">
        <f>IF('6.標準時間'!$C193="","",'6.標準時間'!E193)</f>
        <v/>
      </c>
      <c r="E193" s="171" t="str">
        <f>IF('6.標準時間'!$C193="","",'6.標準時間'!F193)</f>
        <v/>
      </c>
      <c r="F193" s="15" t="str">
        <f t="shared" si="4"/>
        <v/>
      </c>
      <c r="G193" s="142" t="str">
        <f>IF('6.標準時間'!$C193="","",'6.標準時間'!H193)</f>
        <v/>
      </c>
      <c r="H193" s="142" t="str">
        <f>IF('6.標準時間'!$C193="","",'6.標準時間'!I193)</f>
        <v/>
      </c>
      <c r="I193" s="107" t="str">
        <f>IF(C193="","",VLOOKUP($C193,'7.工程別レート'!$C$6:$E$501,3,FALSE))</f>
        <v/>
      </c>
      <c r="J193" s="108" t="str">
        <f>IF(C193="","",VLOOKUP($C193,'7.工程別レート'!$C$6:$E$501,2,FALSE))</f>
        <v/>
      </c>
      <c r="K193" s="195" t="str">
        <f t="shared" si="5"/>
        <v/>
      </c>
    </row>
    <row r="194" spans="2:11" ht="18" customHeight="1">
      <c r="B194" s="16" t="str">
        <f>IF('6.標準時間'!$B194="","",'6.標準時間'!B194)</f>
        <v/>
      </c>
      <c r="C194" s="16" t="str">
        <f>IF('6.標準時間'!$C194="","",'6.標準時間'!C194)</f>
        <v/>
      </c>
      <c r="D194" s="16" t="str">
        <f>IF('6.標準時間'!$C194="","",'6.標準時間'!E194)</f>
        <v/>
      </c>
      <c r="E194" s="171" t="str">
        <f>IF('6.標準時間'!$C194="","",'6.標準時間'!F194)</f>
        <v/>
      </c>
      <c r="F194" s="15" t="str">
        <f t="shared" si="4"/>
        <v/>
      </c>
      <c r="G194" s="142" t="str">
        <f>IF('6.標準時間'!$C194="","",'6.標準時間'!H194)</f>
        <v/>
      </c>
      <c r="H194" s="142" t="str">
        <f>IF('6.標準時間'!$C194="","",'6.標準時間'!I194)</f>
        <v/>
      </c>
      <c r="I194" s="107" t="str">
        <f>IF(C194="","",VLOOKUP($C194,'7.工程別レート'!$C$6:$E$501,3,FALSE))</f>
        <v/>
      </c>
      <c r="J194" s="108" t="str">
        <f>IF(C194="","",VLOOKUP($C194,'7.工程別レート'!$C$6:$E$501,2,FALSE))</f>
        <v/>
      </c>
      <c r="K194" s="195" t="str">
        <f t="shared" si="5"/>
        <v/>
      </c>
    </row>
    <row r="195" spans="2:11" ht="18" customHeight="1">
      <c r="B195" s="16" t="str">
        <f>IF('6.標準時間'!$B195="","",'6.標準時間'!B195)</f>
        <v/>
      </c>
      <c r="C195" s="16" t="str">
        <f>IF('6.標準時間'!$C195="","",'6.標準時間'!C195)</f>
        <v/>
      </c>
      <c r="D195" s="16" t="str">
        <f>IF('6.標準時間'!$C195="","",'6.標準時間'!E195)</f>
        <v/>
      </c>
      <c r="E195" s="171" t="str">
        <f>IF('6.標準時間'!$C195="","",'6.標準時間'!F195)</f>
        <v/>
      </c>
      <c r="F195" s="15" t="str">
        <f t="shared" si="4"/>
        <v/>
      </c>
      <c r="G195" s="142" t="str">
        <f>IF('6.標準時間'!$C195="","",'6.標準時間'!H195)</f>
        <v/>
      </c>
      <c r="H195" s="142" t="str">
        <f>IF('6.標準時間'!$C195="","",'6.標準時間'!I195)</f>
        <v/>
      </c>
      <c r="I195" s="107" t="str">
        <f>IF(C195="","",VLOOKUP($C195,'7.工程別レート'!$C$6:$E$501,3,FALSE))</f>
        <v/>
      </c>
      <c r="J195" s="108" t="str">
        <f>IF(C195="","",VLOOKUP($C195,'7.工程別レート'!$C$6:$E$501,2,FALSE))</f>
        <v/>
      </c>
      <c r="K195" s="195" t="str">
        <f t="shared" si="5"/>
        <v/>
      </c>
    </row>
    <row r="196" spans="2:11" ht="18" customHeight="1">
      <c r="B196" s="16" t="str">
        <f>IF('6.標準時間'!$B196="","",'6.標準時間'!B196)</f>
        <v/>
      </c>
      <c r="C196" s="16" t="str">
        <f>IF('6.標準時間'!$C196="","",'6.標準時間'!C196)</f>
        <v/>
      </c>
      <c r="D196" s="16" t="str">
        <f>IF('6.標準時間'!$C196="","",'6.標準時間'!E196)</f>
        <v/>
      </c>
      <c r="E196" s="171" t="str">
        <f>IF('6.標準時間'!$C196="","",'6.標準時間'!F196)</f>
        <v/>
      </c>
      <c r="F196" s="15" t="str">
        <f t="shared" si="4"/>
        <v/>
      </c>
      <c r="G196" s="142" t="str">
        <f>IF('6.標準時間'!$C196="","",'6.標準時間'!H196)</f>
        <v/>
      </c>
      <c r="H196" s="142" t="str">
        <f>IF('6.標準時間'!$C196="","",'6.標準時間'!I196)</f>
        <v/>
      </c>
      <c r="I196" s="107" t="str">
        <f>IF(C196="","",VLOOKUP($C196,'7.工程別レート'!$C$6:$E$501,3,FALSE))</f>
        <v/>
      </c>
      <c r="J196" s="108" t="str">
        <f>IF(C196="","",VLOOKUP($C196,'7.工程別レート'!$C$6:$E$501,2,FALSE))</f>
        <v/>
      </c>
      <c r="K196" s="195" t="str">
        <f t="shared" si="5"/>
        <v/>
      </c>
    </row>
    <row r="197" spans="2:11" ht="18" customHeight="1">
      <c r="B197" s="16" t="str">
        <f>IF('6.標準時間'!$B197="","",'6.標準時間'!B197)</f>
        <v/>
      </c>
      <c r="C197" s="16" t="str">
        <f>IF('6.標準時間'!$C197="","",'6.標準時間'!C197)</f>
        <v/>
      </c>
      <c r="D197" s="16" t="str">
        <f>IF('6.標準時間'!$C197="","",'6.標準時間'!E197)</f>
        <v/>
      </c>
      <c r="E197" s="171" t="str">
        <f>IF('6.標準時間'!$C197="","",'6.標準時間'!F197)</f>
        <v/>
      </c>
      <c r="F197" s="15" t="str">
        <f t="shared" si="4"/>
        <v/>
      </c>
      <c r="G197" s="142" t="str">
        <f>IF('6.標準時間'!$C197="","",'6.標準時間'!H197)</f>
        <v/>
      </c>
      <c r="H197" s="142" t="str">
        <f>IF('6.標準時間'!$C197="","",'6.標準時間'!I197)</f>
        <v/>
      </c>
      <c r="I197" s="107" t="str">
        <f>IF(C197="","",VLOOKUP($C197,'7.工程別レート'!$C$6:$E$501,3,FALSE))</f>
        <v/>
      </c>
      <c r="J197" s="108" t="str">
        <f>IF(C197="","",VLOOKUP($C197,'7.工程別レート'!$C$6:$E$501,2,FALSE))</f>
        <v/>
      </c>
      <c r="K197" s="195" t="str">
        <f t="shared" si="5"/>
        <v/>
      </c>
    </row>
    <row r="198" spans="2:11" ht="18" customHeight="1">
      <c r="B198" s="16" t="str">
        <f>IF('6.標準時間'!$B198="","",'6.標準時間'!B198)</f>
        <v/>
      </c>
      <c r="C198" s="16" t="str">
        <f>IF('6.標準時間'!$C198="","",'6.標準時間'!C198)</f>
        <v/>
      </c>
      <c r="D198" s="16" t="str">
        <f>IF('6.標準時間'!$C198="","",'6.標準時間'!E198)</f>
        <v/>
      </c>
      <c r="E198" s="171" t="str">
        <f>IF('6.標準時間'!$C198="","",'6.標準時間'!F198)</f>
        <v/>
      </c>
      <c r="F198" s="15" t="str">
        <f t="shared" ref="F198:F261" si="6">C198&amp;D198</f>
        <v/>
      </c>
      <c r="G198" s="142" t="str">
        <f>IF('6.標準時間'!$C198="","",'6.標準時間'!H198)</f>
        <v/>
      </c>
      <c r="H198" s="142" t="str">
        <f>IF('6.標準時間'!$C198="","",'6.標準時間'!I198)</f>
        <v/>
      </c>
      <c r="I198" s="107" t="str">
        <f>IF(C198="","",VLOOKUP($C198,'7.工程別レート'!$C$6:$E$501,3,FALSE))</f>
        <v/>
      </c>
      <c r="J198" s="108" t="str">
        <f>IF(C198="","",VLOOKUP($C198,'7.工程別レート'!$C$6:$E$501,2,FALSE))</f>
        <v/>
      </c>
      <c r="K198" s="195" t="str">
        <f t="shared" si="5"/>
        <v/>
      </c>
    </row>
    <row r="199" spans="2:11" ht="18" customHeight="1">
      <c r="B199" s="16" t="str">
        <f>IF('6.標準時間'!$B199="","",'6.標準時間'!B199)</f>
        <v/>
      </c>
      <c r="C199" s="16" t="str">
        <f>IF('6.標準時間'!$C199="","",'6.標準時間'!C199)</f>
        <v/>
      </c>
      <c r="D199" s="16" t="str">
        <f>IF('6.標準時間'!$C199="","",'6.標準時間'!E199)</f>
        <v/>
      </c>
      <c r="E199" s="171" t="str">
        <f>IF('6.標準時間'!$C199="","",'6.標準時間'!F199)</f>
        <v/>
      </c>
      <c r="F199" s="15" t="str">
        <f t="shared" si="6"/>
        <v/>
      </c>
      <c r="G199" s="142" t="str">
        <f>IF('6.標準時間'!$C199="","",'6.標準時間'!H199)</f>
        <v/>
      </c>
      <c r="H199" s="142" t="str">
        <f>IF('6.標準時間'!$C199="","",'6.標準時間'!I199)</f>
        <v/>
      </c>
      <c r="I199" s="107" t="str">
        <f>IF(C199="","",VLOOKUP($C199,'7.工程別レート'!$C$6:$E$501,3,FALSE))</f>
        <v/>
      </c>
      <c r="J199" s="108" t="str">
        <f>IF(C199="","",VLOOKUP($C199,'7.工程別レート'!$C$6:$E$501,2,FALSE))</f>
        <v/>
      </c>
      <c r="K199" s="195" t="str">
        <f t="shared" ref="K199:K262" si="7">IF(ISERROR((G199*I199)+(H199*J199)),"",(G199*I199)+(H199*J199))</f>
        <v/>
      </c>
    </row>
    <row r="200" spans="2:11" ht="18" customHeight="1">
      <c r="B200" s="16" t="str">
        <f>IF('6.標準時間'!$B200="","",'6.標準時間'!B200)</f>
        <v/>
      </c>
      <c r="C200" s="16" t="str">
        <f>IF('6.標準時間'!$C200="","",'6.標準時間'!C200)</f>
        <v/>
      </c>
      <c r="D200" s="16" t="str">
        <f>IF('6.標準時間'!$C200="","",'6.標準時間'!E200)</f>
        <v/>
      </c>
      <c r="E200" s="171" t="str">
        <f>IF('6.標準時間'!$C200="","",'6.標準時間'!F200)</f>
        <v/>
      </c>
      <c r="F200" s="15" t="str">
        <f t="shared" si="6"/>
        <v/>
      </c>
      <c r="G200" s="142" t="str">
        <f>IF('6.標準時間'!$C200="","",'6.標準時間'!H200)</f>
        <v/>
      </c>
      <c r="H200" s="142" t="str">
        <f>IF('6.標準時間'!$C200="","",'6.標準時間'!I200)</f>
        <v/>
      </c>
      <c r="I200" s="107" t="str">
        <f>IF(C200="","",VLOOKUP($C200,'7.工程別レート'!$C$6:$E$501,3,FALSE))</f>
        <v/>
      </c>
      <c r="J200" s="108" t="str">
        <f>IF(C200="","",VLOOKUP($C200,'7.工程別レート'!$C$6:$E$501,2,FALSE))</f>
        <v/>
      </c>
      <c r="K200" s="195" t="str">
        <f t="shared" si="7"/>
        <v/>
      </c>
    </row>
    <row r="201" spans="2:11" ht="18" customHeight="1">
      <c r="B201" s="16" t="str">
        <f>IF('6.標準時間'!$B201="","",'6.標準時間'!B201)</f>
        <v/>
      </c>
      <c r="C201" s="16" t="str">
        <f>IF('6.標準時間'!$C201="","",'6.標準時間'!C201)</f>
        <v/>
      </c>
      <c r="D201" s="16" t="str">
        <f>IF('6.標準時間'!$C201="","",'6.標準時間'!E201)</f>
        <v/>
      </c>
      <c r="E201" s="171" t="str">
        <f>IF('6.標準時間'!$C201="","",'6.標準時間'!F201)</f>
        <v/>
      </c>
      <c r="F201" s="15" t="str">
        <f t="shared" si="6"/>
        <v/>
      </c>
      <c r="G201" s="142" t="str">
        <f>IF('6.標準時間'!$C201="","",'6.標準時間'!H201)</f>
        <v/>
      </c>
      <c r="H201" s="142" t="str">
        <f>IF('6.標準時間'!$C201="","",'6.標準時間'!I201)</f>
        <v/>
      </c>
      <c r="I201" s="107" t="str">
        <f>IF(C201="","",VLOOKUP($C201,'7.工程別レート'!$C$6:$E$501,3,FALSE))</f>
        <v/>
      </c>
      <c r="J201" s="108" t="str">
        <f>IF(C201="","",VLOOKUP($C201,'7.工程別レート'!$C$6:$E$501,2,FALSE))</f>
        <v/>
      </c>
      <c r="K201" s="195" t="str">
        <f t="shared" si="7"/>
        <v/>
      </c>
    </row>
    <row r="202" spans="2:11" ht="18" customHeight="1">
      <c r="B202" s="16" t="str">
        <f>IF('6.標準時間'!$B202="","",'6.標準時間'!B202)</f>
        <v/>
      </c>
      <c r="C202" s="16" t="str">
        <f>IF('6.標準時間'!$C202="","",'6.標準時間'!C202)</f>
        <v/>
      </c>
      <c r="D202" s="16" t="str">
        <f>IF('6.標準時間'!$C202="","",'6.標準時間'!E202)</f>
        <v/>
      </c>
      <c r="E202" s="171" t="str">
        <f>IF('6.標準時間'!$C202="","",'6.標準時間'!F202)</f>
        <v/>
      </c>
      <c r="F202" s="15" t="str">
        <f t="shared" si="6"/>
        <v/>
      </c>
      <c r="G202" s="142" t="str">
        <f>IF('6.標準時間'!$C202="","",'6.標準時間'!H202)</f>
        <v/>
      </c>
      <c r="H202" s="142" t="str">
        <f>IF('6.標準時間'!$C202="","",'6.標準時間'!I202)</f>
        <v/>
      </c>
      <c r="I202" s="107" t="str">
        <f>IF(C202="","",VLOOKUP($C202,'7.工程別レート'!$C$6:$E$501,3,FALSE))</f>
        <v/>
      </c>
      <c r="J202" s="108" t="str">
        <f>IF(C202="","",VLOOKUP($C202,'7.工程別レート'!$C$6:$E$501,2,FALSE))</f>
        <v/>
      </c>
      <c r="K202" s="195" t="str">
        <f t="shared" si="7"/>
        <v/>
      </c>
    </row>
    <row r="203" spans="2:11" ht="18" customHeight="1">
      <c r="B203" s="16" t="str">
        <f>IF('6.標準時間'!$B203="","",'6.標準時間'!B203)</f>
        <v/>
      </c>
      <c r="C203" s="16" t="str">
        <f>IF('6.標準時間'!$C203="","",'6.標準時間'!C203)</f>
        <v/>
      </c>
      <c r="D203" s="16" t="str">
        <f>IF('6.標準時間'!$C203="","",'6.標準時間'!E203)</f>
        <v/>
      </c>
      <c r="E203" s="171" t="str">
        <f>IF('6.標準時間'!$C203="","",'6.標準時間'!F203)</f>
        <v/>
      </c>
      <c r="F203" s="15" t="str">
        <f t="shared" si="6"/>
        <v/>
      </c>
      <c r="G203" s="142" t="str">
        <f>IF('6.標準時間'!$C203="","",'6.標準時間'!H203)</f>
        <v/>
      </c>
      <c r="H203" s="142" t="str">
        <f>IF('6.標準時間'!$C203="","",'6.標準時間'!I203)</f>
        <v/>
      </c>
      <c r="I203" s="107" t="str">
        <f>IF(C203="","",VLOOKUP($C203,'7.工程別レート'!$C$6:$E$501,3,FALSE))</f>
        <v/>
      </c>
      <c r="J203" s="108" t="str">
        <f>IF(C203="","",VLOOKUP($C203,'7.工程別レート'!$C$6:$E$501,2,FALSE))</f>
        <v/>
      </c>
      <c r="K203" s="195" t="str">
        <f t="shared" si="7"/>
        <v/>
      </c>
    </row>
    <row r="204" spans="2:11" ht="18" customHeight="1">
      <c r="B204" s="16" t="str">
        <f>IF('6.標準時間'!$B204="","",'6.標準時間'!B204)</f>
        <v/>
      </c>
      <c r="C204" s="16" t="str">
        <f>IF('6.標準時間'!$C204="","",'6.標準時間'!C204)</f>
        <v/>
      </c>
      <c r="D204" s="16" t="str">
        <f>IF('6.標準時間'!$C204="","",'6.標準時間'!E204)</f>
        <v/>
      </c>
      <c r="E204" s="171" t="str">
        <f>IF('6.標準時間'!$C204="","",'6.標準時間'!F204)</f>
        <v/>
      </c>
      <c r="F204" s="15" t="str">
        <f t="shared" si="6"/>
        <v/>
      </c>
      <c r="G204" s="142" t="str">
        <f>IF('6.標準時間'!$C204="","",'6.標準時間'!H204)</f>
        <v/>
      </c>
      <c r="H204" s="142" t="str">
        <f>IF('6.標準時間'!$C204="","",'6.標準時間'!I204)</f>
        <v/>
      </c>
      <c r="I204" s="107" t="str">
        <f>IF(C204="","",VLOOKUP($C204,'7.工程別レート'!$C$6:$E$501,3,FALSE))</f>
        <v/>
      </c>
      <c r="J204" s="108" t="str">
        <f>IF(C204="","",VLOOKUP($C204,'7.工程別レート'!$C$6:$E$501,2,FALSE))</f>
        <v/>
      </c>
      <c r="K204" s="195" t="str">
        <f t="shared" si="7"/>
        <v/>
      </c>
    </row>
    <row r="205" spans="2:11" ht="18" customHeight="1">
      <c r="B205" s="16" t="str">
        <f>IF('6.標準時間'!$B205="","",'6.標準時間'!B205)</f>
        <v/>
      </c>
      <c r="C205" s="16" t="str">
        <f>IF('6.標準時間'!$C205="","",'6.標準時間'!C205)</f>
        <v/>
      </c>
      <c r="D205" s="16" t="str">
        <f>IF('6.標準時間'!$C205="","",'6.標準時間'!E205)</f>
        <v/>
      </c>
      <c r="E205" s="171" t="str">
        <f>IF('6.標準時間'!$C205="","",'6.標準時間'!F205)</f>
        <v/>
      </c>
      <c r="F205" s="15" t="str">
        <f t="shared" si="6"/>
        <v/>
      </c>
      <c r="G205" s="142" t="str">
        <f>IF('6.標準時間'!$C205="","",'6.標準時間'!H205)</f>
        <v/>
      </c>
      <c r="H205" s="142" t="str">
        <f>IF('6.標準時間'!$C205="","",'6.標準時間'!I205)</f>
        <v/>
      </c>
      <c r="I205" s="107" t="str">
        <f>IF(C205="","",VLOOKUP($C205,'7.工程別レート'!$C$6:$E$501,3,FALSE))</f>
        <v/>
      </c>
      <c r="J205" s="108" t="str">
        <f>IF(C205="","",VLOOKUP($C205,'7.工程別レート'!$C$6:$E$501,2,FALSE))</f>
        <v/>
      </c>
      <c r="K205" s="195" t="str">
        <f t="shared" si="7"/>
        <v/>
      </c>
    </row>
    <row r="206" spans="2:11" ht="18" customHeight="1">
      <c r="B206" s="16" t="str">
        <f>IF('6.標準時間'!$B206="","",'6.標準時間'!B206)</f>
        <v/>
      </c>
      <c r="C206" s="16" t="str">
        <f>IF('6.標準時間'!$C206="","",'6.標準時間'!C206)</f>
        <v/>
      </c>
      <c r="D206" s="16" t="str">
        <f>IF('6.標準時間'!$C206="","",'6.標準時間'!E206)</f>
        <v/>
      </c>
      <c r="E206" s="171" t="str">
        <f>IF('6.標準時間'!$C206="","",'6.標準時間'!F206)</f>
        <v/>
      </c>
      <c r="F206" s="15" t="str">
        <f t="shared" si="6"/>
        <v/>
      </c>
      <c r="G206" s="142" t="str">
        <f>IF('6.標準時間'!$C206="","",'6.標準時間'!H206)</f>
        <v/>
      </c>
      <c r="H206" s="142" t="str">
        <f>IF('6.標準時間'!$C206="","",'6.標準時間'!I206)</f>
        <v/>
      </c>
      <c r="I206" s="107" t="str">
        <f>IF(C206="","",VLOOKUP($C206,'7.工程別レート'!$C$6:$E$501,3,FALSE))</f>
        <v/>
      </c>
      <c r="J206" s="108" t="str">
        <f>IF(C206="","",VLOOKUP($C206,'7.工程別レート'!$C$6:$E$501,2,FALSE))</f>
        <v/>
      </c>
      <c r="K206" s="195" t="str">
        <f t="shared" si="7"/>
        <v/>
      </c>
    </row>
    <row r="207" spans="2:11" ht="18" customHeight="1">
      <c r="B207" s="16" t="str">
        <f>IF('6.標準時間'!$B207="","",'6.標準時間'!B207)</f>
        <v/>
      </c>
      <c r="C207" s="16" t="str">
        <f>IF('6.標準時間'!$C207="","",'6.標準時間'!C207)</f>
        <v/>
      </c>
      <c r="D207" s="16" t="str">
        <f>IF('6.標準時間'!$C207="","",'6.標準時間'!E207)</f>
        <v/>
      </c>
      <c r="E207" s="171" t="str">
        <f>IF('6.標準時間'!$C207="","",'6.標準時間'!F207)</f>
        <v/>
      </c>
      <c r="F207" s="15" t="str">
        <f t="shared" si="6"/>
        <v/>
      </c>
      <c r="G207" s="142" t="str">
        <f>IF('6.標準時間'!$C207="","",'6.標準時間'!H207)</f>
        <v/>
      </c>
      <c r="H207" s="142" t="str">
        <f>IF('6.標準時間'!$C207="","",'6.標準時間'!I207)</f>
        <v/>
      </c>
      <c r="I207" s="107" t="str">
        <f>IF(C207="","",VLOOKUP($C207,'7.工程別レート'!$C$6:$E$501,3,FALSE))</f>
        <v/>
      </c>
      <c r="J207" s="108" t="str">
        <f>IF(C207="","",VLOOKUP($C207,'7.工程別レート'!$C$6:$E$501,2,FALSE))</f>
        <v/>
      </c>
      <c r="K207" s="195" t="str">
        <f t="shared" si="7"/>
        <v/>
      </c>
    </row>
    <row r="208" spans="2:11" ht="18" customHeight="1">
      <c r="B208" s="16" t="str">
        <f>IF('6.標準時間'!$B208="","",'6.標準時間'!B208)</f>
        <v/>
      </c>
      <c r="C208" s="16" t="str">
        <f>IF('6.標準時間'!$C208="","",'6.標準時間'!C208)</f>
        <v/>
      </c>
      <c r="D208" s="16" t="str">
        <f>IF('6.標準時間'!$C208="","",'6.標準時間'!E208)</f>
        <v/>
      </c>
      <c r="E208" s="171" t="str">
        <f>IF('6.標準時間'!$C208="","",'6.標準時間'!F208)</f>
        <v/>
      </c>
      <c r="F208" s="15" t="str">
        <f t="shared" si="6"/>
        <v/>
      </c>
      <c r="G208" s="142" t="str">
        <f>IF('6.標準時間'!$C208="","",'6.標準時間'!H208)</f>
        <v/>
      </c>
      <c r="H208" s="142" t="str">
        <f>IF('6.標準時間'!$C208="","",'6.標準時間'!I208)</f>
        <v/>
      </c>
      <c r="I208" s="107" t="str">
        <f>IF(C208="","",VLOOKUP($C208,'7.工程別レート'!$C$6:$E$501,3,FALSE))</f>
        <v/>
      </c>
      <c r="J208" s="108" t="str">
        <f>IF(C208="","",VLOOKUP($C208,'7.工程別レート'!$C$6:$E$501,2,FALSE))</f>
        <v/>
      </c>
      <c r="K208" s="195" t="str">
        <f t="shared" si="7"/>
        <v/>
      </c>
    </row>
    <row r="209" spans="2:11" ht="18" customHeight="1">
      <c r="B209" s="16" t="str">
        <f>IF('6.標準時間'!$B209="","",'6.標準時間'!B209)</f>
        <v/>
      </c>
      <c r="C209" s="16" t="str">
        <f>IF('6.標準時間'!$C209="","",'6.標準時間'!C209)</f>
        <v/>
      </c>
      <c r="D209" s="16" t="str">
        <f>IF('6.標準時間'!$C209="","",'6.標準時間'!E209)</f>
        <v/>
      </c>
      <c r="E209" s="171" t="str">
        <f>IF('6.標準時間'!$C209="","",'6.標準時間'!F209)</f>
        <v/>
      </c>
      <c r="F209" s="15" t="str">
        <f t="shared" si="6"/>
        <v/>
      </c>
      <c r="G209" s="142" t="str">
        <f>IF('6.標準時間'!$C209="","",'6.標準時間'!H209)</f>
        <v/>
      </c>
      <c r="H209" s="142" t="str">
        <f>IF('6.標準時間'!$C209="","",'6.標準時間'!I209)</f>
        <v/>
      </c>
      <c r="I209" s="107" t="str">
        <f>IF(C209="","",VLOOKUP($C209,'7.工程別レート'!$C$6:$E$501,3,FALSE))</f>
        <v/>
      </c>
      <c r="J209" s="108" t="str">
        <f>IF(C209="","",VLOOKUP($C209,'7.工程別レート'!$C$6:$E$501,2,FALSE))</f>
        <v/>
      </c>
      <c r="K209" s="195" t="str">
        <f t="shared" si="7"/>
        <v/>
      </c>
    </row>
    <row r="210" spans="2:11" ht="18" customHeight="1">
      <c r="B210" s="16" t="str">
        <f>IF('6.標準時間'!$B210="","",'6.標準時間'!B210)</f>
        <v/>
      </c>
      <c r="C210" s="16" t="str">
        <f>IF('6.標準時間'!$C210="","",'6.標準時間'!C210)</f>
        <v/>
      </c>
      <c r="D210" s="16" t="str">
        <f>IF('6.標準時間'!$C210="","",'6.標準時間'!E210)</f>
        <v/>
      </c>
      <c r="E210" s="171" t="str">
        <f>IF('6.標準時間'!$C210="","",'6.標準時間'!F210)</f>
        <v/>
      </c>
      <c r="F210" s="15" t="str">
        <f t="shared" si="6"/>
        <v/>
      </c>
      <c r="G210" s="142" t="str">
        <f>IF('6.標準時間'!$C210="","",'6.標準時間'!H210)</f>
        <v/>
      </c>
      <c r="H210" s="142" t="str">
        <f>IF('6.標準時間'!$C210="","",'6.標準時間'!I210)</f>
        <v/>
      </c>
      <c r="I210" s="107" t="str">
        <f>IF(C210="","",VLOOKUP($C210,'7.工程別レート'!$C$6:$E$501,3,FALSE))</f>
        <v/>
      </c>
      <c r="J210" s="108" t="str">
        <f>IF(C210="","",VLOOKUP($C210,'7.工程別レート'!$C$6:$E$501,2,FALSE))</f>
        <v/>
      </c>
      <c r="K210" s="195" t="str">
        <f t="shared" si="7"/>
        <v/>
      </c>
    </row>
    <row r="211" spans="2:11" ht="18" customHeight="1">
      <c r="B211" s="16" t="str">
        <f>IF('6.標準時間'!$B211="","",'6.標準時間'!B211)</f>
        <v/>
      </c>
      <c r="C211" s="16" t="str">
        <f>IF('6.標準時間'!$C211="","",'6.標準時間'!C211)</f>
        <v/>
      </c>
      <c r="D211" s="16" t="str">
        <f>IF('6.標準時間'!$C211="","",'6.標準時間'!E211)</f>
        <v/>
      </c>
      <c r="E211" s="171" t="str">
        <f>IF('6.標準時間'!$C211="","",'6.標準時間'!F211)</f>
        <v/>
      </c>
      <c r="F211" s="15" t="str">
        <f t="shared" si="6"/>
        <v/>
      </c>
      <c r="G211" s="142" t="str">
        <f>IF('6.標準時間'!$C211="","",'6.標準時間'!H211)</f>
        <v/>
      </c>
      <c r="H211" s="142" t="str">
        <f>IF('6.標準時間'!$C211="","",'6.標準時間'!I211)</f>
        <v/>
      </c>
      <c r="I211" s="107" t="str">
        <f>IF(C211="","",VLOOKUP($C211,'7.工程別レート'!$C$6:$E$501,3,FALSE))</f>
        <v/>
      </c>
      <c r="J211" s="108" t="str">
        <f>IF(C211="","",VLOOKUP($C211,'7.工程別レート'!$C$6:$E$501,2,FALSE))</f>
        <v/>
      </c>
      <c r="K211" s="195" t="str">
        <f t="shared" si="7"/>
        <v/>
      </c>
    </row>
    <row r="212" spans="2:11" ht="18" customHeight="1">
      <c r="B212" s="16" t="str">
        <f>IF('6.標準時間'!$B212="","",'6.標準時間'!B212)</f>
        <v/>
      </c>
      <c r="C212" s="16" t="str">
        <f>IF('6.標準時間'!$C212="","",'6.標準時間'!C212)</f>
        <v/>
      </c>
      <c r="D212" s="16" t="str">
        <f>IF('6.標準時間'!$C212="","",'6.標準時間'!E212)</f>
        <v/>
      </c>
      <c r="E212" s="171" t="str">
        <f>IF('6.標準時間'!$C212="","",'6.標準時間'!F212)</f>
        <v/>
      </c>
      <c r="F212" s="15" t="str">
        <f t="shared" si="6"/>
        <v/>
      </c>
      <c r="G212" s="142" t="str">
        <f>IF('6.標準時間'!$C212="","",'6.標準時間'!H212)</f>
        <v/>
      </c>
      <c r="H212" s="142" t="str">
        <f>IF('6.標準時間'!$C212="","",'6.標準時間'!I212)</f>
        <v/>
      </c>
      <c r="I212" s="107" t="str">
        <f>IF(C212="","",VLOOKUP($C212,'7.工程別レート'!$C$6:$E$501,3,FALSE))</f>
        <v/>
      </c>
      <c r="J212" s="108" t="str">
        <f>IF(C212="","",VLOOKUP($C212,'7.工程別レート'!$C$6:$E$501,2,FALSE))</f>
        <v/>
      </c>
      <c r="K212" s="195" t="str">
        <f t="shared" si="7"/>
        <v/>
      </c>
    </row>
    <row r="213" spans="2:11" ht="18" customHeight="1">
      <c r="B213" s="16" t="str">
        <f>IF('6.標準時間'!$B213="","",'6.標準時間'!B213)</f>
        <v/>
      </c>
      <c r="C213" s="16" t="str">
        <f>IF('6.標準時間'!$C213="","",'6.標準時間'!C213)</f>
        <v/>
      </c>
      <c r="D213" s="16" t="str">
        <f>IF('6.標準時間'!$C213="","",'6.標準時間'!E213)</f>
        <v/>
      </c>
      <c r="E213" s="171" t="str">
        <f>IF('6.標準時間'!$C213="","",'6.標準時間'!F213)</f>
        <v/>
      </c>
      <c r="F213" s="15" t="str">
        <f t="shared" si="6"/>
        <v/>
      </c>
      <c r="G213" s="142" t="str">
        <f>IF('6.標準時間'!$C213="","",'6.標準時間'!H213)</f>
        <v/>
      </c>
      <c r="H213" s="142" t="str">
        <f>IF('6.標準時間'!$C213="","",'6.標準時間'!I213)</f>
        <v/>
      </c>
      <c r="I213" s="107" t="str">
        <f>IF(C213="","",VLOOKUP($C213,'7.工程別レート'!$C$6:$E$501,3,FALSE))</f>
        <v/>
      </c>
      <c r="J213" s="108" t="str">
        <f>IF(C213="","",VLOOKUP($C213,'7.工程別レート'!$C$6:$E$501,2,FALSE))</f>
        <v/>
      </c>
      <c r="K213" s="195" t="str">
        <f t="shared" si="7"/>
        <v/>
      </c>
    </row>
    <row r="214" spans="2:11" ht="18" customHeight="1">
      <c r="B214" s="16" t="str">
        <f>IF('6.標準時間'!$B214="","",'6.標準時間'!B214)</f>
        <v/>
      </c>
      <c r="C214" s="16" t="str">
        <f>IF('6.標準時間'!$C214="","",'6.標準時間'!C214)</f>
        <v/>
      </c>
      <c r="D214" s="16" t="str">
        <f>IF('6.標準時間'!$C214="","",'6.標準時間'!E214)</f>
        <v/>
      </c>
      <c r="E214" s="171" t="str">
        <f>IF('6.標準時間'!$C214="","",'6.標準時間'!F214)</f>
        <v/>
      </c>
      <c r="F214" s="15" t="str">
        <f t="shared" si="6"/>
        <v/>
      </c>
      <c r="G214" s="142" t="str">
        <f>IF('6.標準時間'!$C214="","",'6.標準時間'!H214)</f>
        <v/>
      </c>
      <c r="H214" s="142" t="str">
        <f>IF('6.標準時間'!$C214="","",'6.標準時間'!I214)</f>
        <v/>
      </c>
      <c r="I214" s="107" t="str">
        <f>IF(C214="","",VLOOKUP($C214,'7.工程別レート'!$C$6:$E$501,3,FALSE))</f>
        <v/>
      </c>
      <c r="J214" s="108" t="str">
        <f>IF(C214="","",VLOOKUP($C214,'7.工程別レート'!$C$6:$E$501,2,FALSE))</f>
        <v/>
      </c>
      <c r="K214" s="195" t="str">
        <f t="shared" si="7"/>
        <v/>
      </c>
    </row>
    <row r="215" spans="2:11" ht="18" customHeight="1">
      <c r="B215" s="16" t="str">
        <f>IF('6.標準時間'!$B215="","",'6.標準時間'!B215)</f>
        <v/>
      </c>
      <c r="C215" s="16" t="str">
        <f>IF('6.標準時間'!$C215="","",'6.標準時間'!C215)</f>
        <v/>
      </c>
      <c r="D215" s="16" t="str">
        <f>IF('6.標準時間'!$C215="","",'6.標準時間'!E215)</f>
        <v/>
      </c>
      <c r="E215" s="171" t="str">
        <f>IF('6.標準時間'!$C215="","",'6.標準時間'!F215)</f>
        <v/>
      </c>
      <c r="F215" s="15" t="str">
        <f t="shared" si="6"/>
        <v/>
      </c>
      <c r="G215" s="142" t="str">
        <f>IF('6.標準時間'!$C215="","",'6.標準時間'!H215)</f>
        <v/>
      </c>
      <c r="H215" s="142" t="str">
        <f>IF('6.標準時間'!$C215="","",'6.標準時間'!I215)</f>
        <v/>
      </c>
      <c r="I215" s="107" t="str">
        <f>IF(C215="","",VLOOKUP($C215,'7.工程別レート'!$C$6:$E$501,3,FALSE))</f>
        <v/>
      </c>
      <c r="J215" s="108" t="str">
        <f>IF(C215="","",VLOOKUP($C215,'7.工程別レート'!$C$6:$E$501,2,FALSE))</f>
        <v/>
      </c>
      <c r="K215" s="195" t="str">
        <f t="shared" si="7"/>
        <v/>
      </c>
    </row>
    <row r="216" spans="2:11" ht="18" customHeight="1">
      <c r="B216" s="16" t="str">
        <f>IF('6.標準時間'!$B216="","",'6.標準時間'!B216)</f>
        <v/>
      </c>
      <c r="C216" s="16" t="str">
        <f>IF('6.標準時間'!$C216="","",'6.標準時間'!C216)</f>
        <v/>
      </c>
      <c r="D216" s="16" t="str">
        <f>IF('6.標準時間'!$C216="","",'6.標準時間'!E216)</f>
        <v/>
      </c>
      <c r="E216" s="171" t="str">
        <f>IF('6.標準時間'!$C216="","",'6.標準時間'!F216)</f>
        <v/>
      </c>
      <c r="F216" s="15" t="str">
        <f t="shared" si="6"/>
        <v/>
      </c>
      <c r="G216" s="142" t="str">
        <f>IF('6.標準時間'!$C216="","",'6.標準時間'!H216)</f>
        <v/>
      </c>
      <c r="H216" s="142" t="str">
        <f>IF('6.標準時間'!$C216="","",'6.標準時間'!I216)</f>
        <v/>
      </c>
      <c r="I216" s="107" t="str">
        <f>IF(C216="","",VLOOKUP($C216,'7.工程別レート'!$C$6:$E$501,3,FALSE))</f>
        <v/>
      </c>
      <c r="J216" s="108" t="str">
        <f>IF(C216="","",VLOOKUP($C216,'7.工程別レート'!$C$6:$E$501,2,FALSE))</f>
        <v/>
      </c>
      <c r="K216" s="195" t="str">
        <f t="shared" si="7"/>
        <v/>
      </c>
    </row>
    <row r="217" spans="2:11" ht="18" customHeight="1">
      <c r="B217" s="16" t="str">
        <f>IF('6.標準時間'!$B217="","",'6.標準時間'!B217)</f>
        <v/>
      </c>
      <c r="C217" s="16" t="str">
        <f>IF('6.標準時間'!$C217="","",'6.標準時間'!C217)</f>
        <v/>
      </c>
      <c r="D217" s="16" t="str">
        <f>IF('6.標準時間'!$C217="","",'6.標準時間'!E217)</f>
        <v/>
      </c>
      <c r="E217" s="171" t="str">
        <f>IF('6.標準時間'!$C217="","",'6.標準時間'!F217)</f>
        <v/>
      </c>
      <c r="F217" s="15" t="str">
        <f t="shared" si="6"/>
        <v/>
      </c>
      <c r="G217" s="142" t="str">
        <f>IF('6.標準時間'!$C217="","",'6.標準時間'!H217)</f>
        <v/>
      </c>
      <c r="H217" s="142" t="str">
        <f>IF('6.標準時間'!$C217="","",'6.標準時間'!I217)</f>
        <v/>
      </c>
      <c r="I217" s="107" t="str">
        <f>IF(C217="","",VLOOKUP($C217,'7.工程別レート'!$C$6:$E$501,3,FALSE))</f>
        <v/>
      </c>
      <c r="J217" s="108" t="str">
        <f>IF(C217="","",VLOOKUP($C217,'7.工程別レート'!$C$6:$E$501,2,FALSE))</f>
        <v/>
      </c>
      <c r="K217" s="195" t="str">
        <f t="shared" si="7"/>
        <v/>
      </c>
    </row>
    <row r="218" spans="2:11" ht="18" customHeight="1">
      <c r="B218" s="16" t="str">
        <f>IF('6.標準時間'!$B218="","",'6.標準時間'!B218)</f>
        <v/>
      </c>
      <c r="C218" s="16" t="str">
        <f>IF('6.標準時間'!$C218="","",'6.標準時間'!C218)</f>
        <v/>
      </c>
      <c r="D218" s="16" t="str">
        <f>IF('6.標準時間'!$C218="","",'6.標準時間'!E218)</f>
        <v/>
      </c>
      <c r="E218" s="171" t="str">
        <f>IF('6.標準時間'!$C218="","",'6.標準時間'!F218)</f>
        <v/>
      </c>
      <c r="F218" s="15" t="str">
        <f t="shared" si="6"/>
        <v/>
      </c>
      <c r="G218" s="142" t="str">
        <f>IF('6.標準時間'!$C218="","",'6.標準時間'!H218)</f>
        <v/>
      </c>
      <c r="H218" s="142" t="str">
        <f>IF('6.標準時間'!$C218="","",'6.標準時間'!I218)</f>
        <v/>
      </c>
      <c r="I218" s="107" t="str">
        <f>IF(C218="","",VLOOKUP($C218,'7.工程別レート'!$C$6:$E$501,3,FALSE))</f>
        <v/>
      </c>
      <c r="J218" s="108" t="str">
        <f>IF(C218="","",VLOOKUP($C218,'7.工程別レート'!$C$6:$E$501,2,FALSE))</f>
        <v/>
      </c>
      <c r="K218" s="195" t="str">
        <f t="shared" si="7"/>
        <v/>
      </c>
    </row>
    <row r="219" spans="2:11" ht="18" customHeight="1">
      <c r="B219" s="16" t="str">
        <f>IF('6.標準時間'!$B219="","",'6.標準時間'!B219)</f>
        <v/>
      </c>
      <c r="C219" s="16" t="str">
        <f>IF('6.標準時間'!$C219="","",'6.標準時間'!C219)</f>
        <v/>
      </c>
      <c r="D219" s="16" t="str">
        <f>IF('6.標準時間'!$C219="","",'6.標準時間'!E219)</f>
        <v/>
      </c>
      <c r="E219" s="171" t="str">
        <f>IF('6.標準時間'!$C219="","",'6.標準時間'!F219)</f>
        <v/>
      </c>
      <c r="F219" s="15" t="str">
        <f t="shared" si="6"/>
        <v/>
      </c>
      <c r="G219" s="142" t="str">
        <f>IF('6.標準時間'!$C219="","",'6.標準時間'!H219)</f>
        <v/>
      </c>
      <c r="H219" s="142" t="str">
        <f>IF('6.標準時間'!$C219="","",'6.標準時間'!I219)</f>
        <v/>
      </c>
      <c r="I219" s="107" t="str">
        <f>IF(C219="","",VLOOKUP($C219,'7.工程別レート'!$C$6:$E$501,3,FALSE))</f>
        <v/>
      </c>
      <c r="J219" s="108" t="str">
        <f>IF(C219="","",VLOOKUP($C219,'7.工程別レート'!$C$6:$E$501,2,FALSE))</f>
        <v/>
      </c>
      <c r="K219" s="195" t="str">
        <f t="shared" si="7"/>
        <v/>
      </c>
    </row>
    <row r="220" spans="2:11" ht="18" customHeight="1">
      <c r="B220" s="16" t="str">
        <f>IF('6.標準時間'!$B220="","",'6.標準時間'!B220)</f>
        <v/>
      </c>
      <c r="C220" s="16" t="str">
        <f>IF('6.標準時間'!$C220="","",'6.標準時間'!C220)</f>
        <v/>
      </c>
      <c r="D220" s="16" t="str">
        <f>IF('6.標準時間'!$C220="","",'6.標準時間'!E220)</f>
        <v/>
      </c>
      <c r="E220" s="171" t="str">
        <f>IF('6.標準時間'!$C220="","",'6.標準時間'!F220)</f>
        <v/>
      </c>
      <c r="F220" s="15" t="str">
        <f t="shared" si="6"/>
        <v/>
      </c>
      <c r="G220" s="142" t="str">
        <f>IF('6.標準時間'!$C220="","",'6.標準時間'!H220)</f>
        <v/>
      </c>
      <c r="H220" s="142" t="str">
        <f>IF('6.標準時間'!$C220="","",'6.標準時間'!I220)</f>
        <v/>
      </c>
      <c r="I220" s="107" t="str">
        <f>IF(C220="","",VLOOKUP($C220,'7.工程別レート'!$C$6:$E$501,3,FALSE))</f>
        <v/>
      </c>
      <c r="J220" s="108" t="str">
        <f>IF(C220="","",VLOOKUP($C220,'7.工程別レート'!$C$6:$E$501,2,FALSE))</f>
        <v/>
      </c>
      <c r="K220" s="195" t="str">
        <f t="shared" si="7"/>
        <v/>
      </c>
    </row>
    <row r="221" spans="2:11" ht="18" customHeight="1">
      <c r="B221" s="16" t="str">
        <f>IF('6.標準時間'!$B221="","",'6.標準時間'!B221)</f>
        <v/>
      </c>
      <c r="C221" s="16" t="str">
        <f>IF('6.標準時間'!$C221="","",'6.標準時間'!C221)</f>
        <v/>
      </c>
      <c r="D221" s="16" t="str">
        <f>IF('6.標準時間'!$C221="","",'6.標準時間'!E221)</f>
        <v/>
      </c>
      <c r="E221" s="171" t="str">
        <f>IF('6.標準時間'!$C221="","",'6.標準時間'!F221)</f>
        <v/>
      </c>
      <c r="F221" s="15" t="str">
        <f t="shared" si="6"/>
        <v/>
      </c>
      <c r="G221" s="142" t="str">
        <f>IF('6.標準時間'!$C221="","",'6.標準時間'!H221)</f>
        <v/>
      </c>
      <c r="H221" s="142" t="str">
        <f>IF('6.標準時間'!$C221="","",'6.標準時間'!I221)</f>
        <v/>
      </c>
      <c r="I221" s="107" t="str">
        <f>IF(C221="","",VLOOKUP($C221,'7.工程別レート'!$C$6:$E$501,3,FALSE))</f>
        <v/>
      </c>
      <c r="J221" s="108" t="str">
        <f>IF(C221="","",VLOOKUP($C221,'7.工程別レート'!$C$6:$E$501,2,FALSE))</f>
        <v/>
      </c>
      <c r="K221" s="195" t="str">
        <f t="shared" si="7"/>
        <v/>
      </c>
    </row>
    <row r="222" spans="2:11" ht="18" customHeight="1">
      <c r="B222" s="16" t="str">
        <f>IF('6.標準時間'!$B222="","",'6.標準時間'!B222)</f>
        <v/>
      </c>
      <c r="C222" s="16" t="str">
        <f>IF('6.標準時間'!$C222="","",'6.標準時間'!C222)</f>
        <v/>
      </c>
      <c r="D222" s="16" t="str">
        <f>IF('6.標準時間'!$C222="","",'6.標準時間'!E222)</f>
        <v/>
      </c>
      <c r="E222" s="171" t="str">
        <f>IF('6.標準時間'!$C222="","",'6.標準時間'!F222)</f>
        <v/>
      </c>
      <c r="F222" s="15" t="str">
        <f t="shared" si="6"/>
        <v/>
      </c>
      <c r="G222" s="142" t="str">
        <f>IF('6.標準時間'!$C222="","",'6.標準時間'!H222)</f>
        <v/>
      </c>
      <c r="H222" s="142" t="str">
        <f>IF('6.標準時間'!$C222="","",'6.標準時間'!I222)</f>
        <v/>
      </c>
      <c r="I222" s="107" t="str">
        <f>IF(C222="","",VLOOKUP($C222,'7.工程別レート'!$C$6:$E$501,3,FALSE))</f>
        <v/>
      </c>
      <c r="J222" s="108" t="str">
        <f>IF(C222="","",VLOOKUP($C222,'7.工程別レート'!$C$6:$E$501,2,FALSE))</f>
        <v/>
      </c>
      <c r="K222" s="195" t="str">
        <f t="shared" si="7"/>
        <v/>
      </c>
    </row>
    <row r="223" spans="2:11" ht="18" customHeight="1">
      <c r="B223" s="16" t="str">
        <f>IF('6.標準時間'!$B223="","",'6.標準時間'!B223)</f>
        <v/>
      </c>
      <c r="C223" s="16" t="str">
        <f>IF('6.標準時間'!$C223="","",'6.標準時間'!C223)</f>
        <v/>
      </c>
      <c r="D223" s="16" t="str">
        <f>IF('6.標準時間'!$C223="","",'6.標準時間'!E223)</f>
        <v/>
      </c>
      <c r="E223" s="171" t="str">
        <f>IF('6.標準時間'!$C223="","",'6.標準時間'!F223)</f>
        <v/>
      </c>
      <c r="F223" s="15" t="str">
        <f t="shared" si="6"/>
        <v/>
      </c>
      <c r="G223" s="142" t="str">
        <f>IF('6.標準時間'!$C223="","",'6.標準時間'!H223)</f>
        <v/>
      </c>
      <c r="H223" s="142" t="str">
        <f>IF('6.標準時間'!$C223="","",'6.標準時間'!I223)</f>
        <v/>
      </c>
      <c r="I223" s="107" t="str">
        <f>IF(C223="","",VLOOKUP($C223,'7.工程別レート'!$C$6:$E$501,3,FALSE))</f>
        <v/>
      </c>
      <c r="J223" s="108" t="str">
        <f>IF(C223="","",VLOOKUP($C223,'7.工程別レート'!$C$6:$E$501,2,FALSE))</f>
        <v/>
      </c>
      <c r="K223" s="195" t="str">
        <f t="shared" si="7"/>
        <v/>
      </c>
    </row>
    <row r="224" spans="2:11" ht="18" customHeight="1">
      <c r="B224" s="16" t="str">
        <f>IF('6.標準時間'!$B224="","",'6.標準時間'!B224)</f>
        <v/>
      </c>
      <c r="C224" s="16" t="str">
        <f>IF('6.標準時間'!$C224="","",'6.標準時間'!C224)</f>
        <v/>
      </c>
      <c r="D224" s="16" t="str">
        <f>IF('6.標準時間'!$C224="","",'6.標準時間'!E224)</f>
        <v/>
      </c>
      <c r="E224" s="171" t="str">
        <f>IF('6.標準時間'!$C224="","",'6.標準時間'!F224)</f>
        <v/>
      </c>
      <c r="F224" s="15" t="str">
        <f t="shared" si="6"/>
        <v/>
      </c>
      <c r="G224" s="142" t="str">
        <f>IF('6.標準時間'!$C224="","",'6.標準時間'!H224)</f>
        <v/>
      </c>
      <c r="H224" s="142" t="str">
        <f>IF('6.標準時間'!$C224="","",'6.標準時間'!I224)</f>
        <v/>
      </c>
      <c r="I224" s="107" t="str">
        <f>IF(C224="","",VLOOKUP($C224,'7.工程別レート'!$C$6:$E$501,3,FALSE))</f>
        <v/>
      </c>
      <c r="J224" s="108" t="str">
        <f>IF(C224="","",VLOOKUP($C224,'7.工程別レート'!$C$6:$E$501,2,FALSE))</f>
        <v/>
      </c>
      <c r="K224" s="195" t="str">
        <f t="shared" si="7"/>
        <v/>
      </c>
    </row>
    <row r="225" spans="2:11" ht="18" customHeight="1">
      <c r="B225" s="16" t="str">
        <f>IF('6.標準時間'!$B225="","",'6.標準時間'!B225)</f>
        <v/>
      </c>
      <c r="C225" s="16" t="str">
        <f>IF('6.標準時間'!$C225="","",'6.標準時間'!C225)</f>
        <v/>
      </c>
      <c r="D225" s="16" t="str">
        <f>IF('6.標準時間'!$C225="","",'6.標準時間'!E225)</f>
        <v/>
      </c>
      <c r="E225" s="171" t="str">
        <f>IF('6.標準時間'!$C225="","",'6.標準時間'!F225)</f>
        <v/>
      </c>
      <c r="F225" s="15" t="str">
        <f t="shared" si="6"/>
        <v/>
      </c>
      <c r="G225" s="142" t="str">
        <f>IF('6.標準時間'!$C225="","",'6.標準時間'!H225)</f>
        <v/>
      </c>
      <c r="H225" s="142" t="str">
        <f>IF('6.標準時間'!$C225="","",'6.標準時間'!I225)</f>
        <v/>
      </c>
      <c r="I225" s="107" t="str">
        <f>IF(C225="","",VLOOKUP($C225,'7.工程別レート'!$C$6:$E$501,3,FALSE))</f>
        <v/>
      </c>
      <c r="J225" s="108" t="str">
        <f>IF(C225="","",VLOOKUP($C225,'7.工程別レート'!$C$6:$E$501,2,FALSE))</f>
        <v/>
      </c>
      <c r="K225" s="195" t="str">
        <f t="shared" si="7"/>
        <v/>
      </c>
    </row>
    <row r="226" spans="2:11" ht="18" customHeight="1">
      <c r="B226" s="16" t="str">
        <f>IF('6.標準時間'!$B226="","",'6.標準時間'!B226)</f>
        <v/>
      </c>
      <c r="C226" s="16" t="str">
        <f>IF('6.標準時間'!$C226="","",'6.標準時間'!C226)</f>
        <v/>
      </c>
      <c r="D226" s="16" t="str">
        <f>IF('6.標準時間'!$C226="","",'6.標準時間'!E226)</f>
        <v/>
      </c>
      <c r="E226" s="171" t="str">
        <f>IF('6.標準時間'!$C226="","",'6.標準時間'!F226)</f>
        <v/>
      </c>
      <c r="F226" s="15" t="str">
        <f t="shared" si="6"/>
        <v/>
      </c>
      <c r="G226" s="142" t="str">
        <f>IF('6.標準時間'!$C226="","",'6.標準時間'!H226)</f>
        <v/>
      </c>
      <c r="H226" s="142" t="str">
        <f>IF('6.標準時間'!$C226="","",'6.標準時間'!I226)</f>
        <v/>
      </c>
      <c r="I226" s="107" t="str">
        <f>IF(C226="","",VLOOKUP($C226,'7.工程別レート'!$C$6:$E$501,3,FALSE))</f>
        <v/>
      </c>
      <c r="J226" s="108" t="str">
        <f>IF(C226="","",VLOOKUP($C226,'7.工程別レート'!$C$6:$E$501,2,FALSE))</f>
        <v/>
      </c>
      <c r="K226" s="195" t="str">
        <f t="shared" si="7"/>
        <v/>
      </c>
    </row>
    <row r="227" spans="2:11" ht="18" customHeight="1">
      <c r="B227" s="16" t="str">
        <f>IF('6.標準時間'!$B227="","",'6.標準時間'!B227)</f>
        <v/>
      </c>
      <c r="C227" s="16" t="str">
        <f>IF('6.標準時間'!$C227="","",'6.標準時間'!C227)</f>
        <v/>
      </c>
      <c r="D227" s="16" t="str">
        <f>IF('6.標準時間'!$C227="","",'6.標準時間'!E227)</f>
        <v/>
      </c>
      <c r="E227" s="171" t="str">
        <f>IF('6.標準時間'!$C227="","",'6.標準時間'!F227)</f>
        <v/>
      </c>
      <c r="F227" s="15" t="str">
        <f t="shared" si="6"/>
        <v/>
      </c>
      <c r="G227" s="142" t="str">
        <f>IF('6.標準時間'!$C227="","",'6.標準時間'!H227)</f>
        <v/>
      </c>
      <c r="H227" s="142" t="str">
        <f>IF('6.標準時間'!$C227="","",'6.標準時間'!I227)</f>
        <v/>
      </c>
      <c r="I227" s="107" t="str">
        <f>IF(C227="","",VLOOKUP($C227,'7.工程別レート'!$C$6:$E$501,3,FALSE))</f>
        <v/>
      </c>
      <c r="J227" s="108" t="str">
        <f>IF(C227="","",VLOOKUP($C227,'7.工程別レート'!$C$6:$E$501,2,FALSE))</f>
        <v/>
      </c>
      <c r="K227" s="195" t="str">
        <f t="shared" si="7"/>
        <v/>
      </c>
    </row>
    <row r="228" spans="2:11" ht="18" customHeight="1">
      <c r="B228" s="16" t="str">
        <f>IF('6.標準時間'!$B228="","",'6.標準時間'!B228)</f>
        <v/>
      </c>
      <c r="C228" s="16" t="str">
        <f>IF('6.標準時間'!$C228="","",'6.標準時間'!C228)</f>
        <v/>
      </c>
      <c r="D228" s="16" t="str">
        <f>IF('6.標準時間'!$C228="","",'6.標準時間'!E228)</f>
        <v/>
      </c>
      <c r="E228" s="171" t="str">
        <f>IF('6.標準時間'!$C228="","",'6.標準時間'!F228)</f>
        <v/>
      </c>
      <c r="F228" s="15" t="str">
        <f t="shared" si="6"/>
        <v/>
      </c>
      <c r="G228" s="142" t="str">
        <f>IF('6.標準時間'!$C228="","",'6.標準時間'!H228)</f>
        <v/>
      </c>
      <c r="H228" s="142" t="str">
        <f>IF('6.標準時間'!$C228="","",'6.標準時間'!I228)</f>
        <v/>
      </c>
      <c r="I228" s="107" t="str">
        <f>IF(C228="","",VLOOKUP($C228,'7.工程別レート'!$C$6:$E$501,3,FALSE))</f>
        <v/>
      </c>
      <c r="J228" s="108" t="str">
        <f>IF(C228="","",VLOOKUP($C228,'7.工程別レート'!$C$6:$E$501,2,FALSE))</f>
        <v/>
      </c>
      <c r="K228" s="195" t="str">
        <f t="shared" si="7"/>
        <v/>
      </c>
    </row>
    <row r="229" spans="2:11" ht="18" customHeight="1">
      <c r="B229" s="16" t="str">
        <f>IF('6.標準時間'!$B229="","",'6.標準時間'!B229)</f>
        <v/>
      </c>
      <c r="C229" s="16" t="str">
        <f>IF('6.標準時間'!$C229="","",'6.標準時間'!C229)</f>
        <v/>
      </c>
      <c r="D229" s="16" t="str">
        <f>IF('6.標準時間'!$C229="","",'6.標準時間'!E229)</f>
        <v/>
      </c>
      <c r="E229" s="171" t="str">
        <f>IF('6.標準時間'!$C229="","",'6.標準時間'!F229)</f>
        <v/>
      </c>
      <c r="F229" s="15" t="str">
        <f t="shared" si="6"/>
        <v/>
      </c>
      <c r="G229" s="142" t="str">
        <f>IF('6.標準時間'!$C229="","",'6.標準時間'!H229)</f>
        <v/>
      </c>
      <c r="H229" s="142" t="str">
        <f>IF('6.標準時間'!$C229="","",'6.標準時間'!I229)</f>
        <v/>
      </c>
      <c r="I229" s="107" t="str">
        <f>IF(C229="","",VLOOKUP($C229,'7.工程別レート'!$C$6:$E$501,3,FALSE))</f>
        <v/>
      </c>
      <c r="J229" s="108" t="str">
        <f>IF(C229="","",VLOOKUP($C229,'7.工程別レート'!$C$6:$E$501,2,FALSE))</f>
        <v/>
      </c>
      <c r="K229" s="195" t="str">
        <f t="shared" si="7"/>
        <v/>
      </c>
    </row>
    <row r="230" spans="2:11" ht="18" customHeight="1">
      <c r="B230" s="16" t="str">
        <f>IF('6.標準時間'!$B230="","",'6.標準時間'!B230)</f>
        <v/>
      </c>
      <c r="C230" s="16" t="str">
        <f>IF('6.標準時間'!$C230="","",'6.標準時間'!C230)</f>
        <v/>
      </c>
      <c r="D230" s="16" t="str">
        <f>IF('6.標準時間'!$C230="","",'6.標準時間'!E230)</f>
        <v/>
      </c>
      <c r="E230" s="171" t="str">
        <f>IF('6.標準時間'!$C230="","",'6.標準時間'!F230)</f>
        <v/>
      </c>
      <c r="F230" s="15" t="str">
        <f t="shared" si="6"/>
        <v/>
      </c>
      <c r="G230" s="142" t="str">
        <f>IF('6.標準時間'!$C230="","",'6.標準時間'!H230)</f>
        <v/>
      </c>
      <c r="H230" s="142" t="str">
        <f>IF('6.標準時間'!$C230="","",'6.標準時間'!I230)</f>
        <v/>
      </c>
      <c r="I230" s="107" t="str">
        <f>IF(C230="","",VLOOKUP($C230,'7.工程別レート'!$C$6:$E$501,3,FALSE))</f>
        <v/>
      </c>
      <c r="J230" s="108" t="str">
        <f>IF(C230="","",VLOOKUP($C230,'7.工程別レート'!$C$6:$E$501,2,FALSE))</f>
        <v/>
      </c>
      <c r="K230" s="195" t="str">
        <f t="shared" si="7"/>
        <v/>
      </c>
    </row>
    <row r="231" spans="2:11" ht="18" customHeight="1">
      <c r="B231" s="16" t="str">
        <f>IF('6.標準時間'!$B231="","",'6.標準時間'!B231)</f>
        <v/>
      </c>
      <c r="C231" s="16" t="str">
        <f>IF('6.標準時間'!$C231="","",'6.標準時間'!C231)</f>
        <v/>
      </c>
      <c r="D231" s="16" t="str">
        <f>IF('6.標準時間'!$C231="","",'6.標準時間'!E231)</f>
        <v/>
      </c>
      <c r="E231" s="171" t="str">
        <f>IF('6.標準時間'!$C231="","",'6.標準時間'!F231)</f>
        <v/>
      </c>
      <c r="F231" s="15" t="str">
        <f t="shared" si="6"/>
        <v/>
      </c>
      <c r="G231" s="142" t="str">
        <f>IF('6.標準時間'!$C231="","",'6.標準時間'!H231)</f>
        <v/>
      </c>
      <c r="H231" s="142" t="str">
        <f>IF('6.標準時間'!$C231="","",'6.標準時間'!I231)</f>
        <v/>
      </c>
      <c r="I231" s="107" t="str">
        <f>IF(C231="","",VLOOKUP($C231,'7.工程別レート'!$C$6:$E$501,3,FALSE))</f>
        <v/>
      </c>
      <c r="J231" s="108" t="str">
        <f>IF(C231="","",VLOOKUP($C231,'7.工程別レート'!$C$6:$E$501,2,FALSE))</f>
        <v/>
      </c>
      <c r="K231" s="195" t="str">
        <f t="shared" si="7"/>
        <v/>
      </c>
    </row>
    <row r="232" spans="2:11" ht="18" customHeight="1">
      <c r="B232" s="16" t="str">
        <f>IF('6.標準時間'!$B232="","",'6.標準時間'!B232)</f>
        <v/>
      </c>
      <c r="C232" s="16" t="str">
        <f>IF('6.標準時間'!$C232="","",'6.標準時間'!C232)</f>
        <v/>
      </c>
      <c r="D232" s="16" t="str">
        <f>IF('6.標準時間'!$C232="","",'6.標準時間'!E232)</f>
        <v/>
      </c>
      <c r="E232" s="171" t="str">
        <f>IF('6.標準時間'!$C232="","",'6.標準時間'!F232)</f>
        <v/>
      </c>
      <c r="F232" s="15" t="str">
        <f t="shared" si="6"/>
        <v/>
      </c>
      <c r="G232" s="142" t="str">
        <f>IF('6.標準時間'!$C232="","",'6.標準時間'!H232)</f>
        <v/>
      </c>
      <c r="H232" s="142" t="str">
        <f>IF('6.標準時間'!$C232="","",'6.標準時間'!I232)</f>
        <v/>
      </c>
      <c r="I232" s="107" t="str">
        <f>IF(C232="","",VLOOKUP($C232,'7.工程別レート'!$C$6:$E$501,3,FALSE))</f>
        <v/>
      </c>
      <c r="J232" s="108" t="str">
        <f>IF(C232="","",VLOOKUP($C232,'7.工程別レート'!$C$6:$E$501,2,FALSE))</f>
        <v/>
      </c>
      <c r="K232" s="195" t="str">
        <f t="shared" si="7"/>
        <v/>
      </c>
    </row>
    <row r="233" spans="2:11" ht="18" customHeight="1">
      <c r="B233" s="16" t="str">
        <f>IF('6.標準時間'!$B233="","",'6.標準時間'!B233)</f>
        <v/>
      </c>
      <c r="C233" s="16" t="str">
        <f>IF('6.標準時間'!$C233="","",'6.標準時間'!C233)</f>
        <v/>
      </c>
      <c r="D233" s="16" t="str">
        <f>IF('6.標準時間'!$C233="","",'6.標準時間'!E233)</f>
        <v/>
      </c>
      <c r="E233" s="171" t="str">
        <f>IF('6.標準時間'!$C233="","",'6.標準時間'!F233)</f>
        <v/>
      </c>
      <c r="F233" s="15" t="str">
        <f t="shared" si="6"/>
        <v/>
      </c>
      <c r="G233" s="142" t="str">
        <f>IF('6.標準時間'!$C233="","",'6.標準時間'!H233)</f>
        <v/>
      </c>
      <c r="H233" s="142" t="str">
        <f>IF('6.標準時間'!$C233="","",'6.標準時間'!I233)</f>
        <v/>
      </c>
      <c r="I233" s="107" t="str">
        <f>IF(C233="","",VLOOKUP($C233,'7.工程別レート'!$C$6:$E$501,3,FALSE))</f>
        <v/>
      </c>
      <c r="J233" s="108" t="str">
        <f>IF(C233="","",VLOOKUP($C233,'7.工程別レート'!$C$6:$E$501,2,FALSE))</f>
        <v/>
      </c>
      <c r="K233" s="195" t="str">
        <f t="shared" si="7"/>
        <v/>
      </c>
    </row>
    <row r="234" spans="2:11" ht="18" customHeight="1">
      <c r="B234" s="16" t="str">
        <f>IF('6.標準時間'!$B234="","",'6.標準時間'!B234)</f>
        <v/>
      </c>
      <c r="C234" s="16" t="str">
        <f>IF('6.標準時間'!$C234="","",'6.標準時間'!C234)</f>
        <v/>
      </c>
      <c r="D234" s="16" t="str">
        <f>IF('6.標準時間'!$C234="","",'6.標準時間'!E234)</f>
        <v/>
      </c>
      <c r="E234" s="171" t="str">
        <f>IF('6.標準時間'!$C234="","",'6.標準時間'!F234)</f>
        <v/>
      </c>
      <c r="F234" s="15" t="str">
        <f t="shared" si="6"/>
        <v/>
      </c>
      <c r="G234" s="142" t="str">
        <f>IF('6.標準時間'!$C234="","",'6.標準時間'!H234)</f>
        <v/>
      </c>
      <c r="H234" s="142" t="str">
        <f>IF('6.標準時間'!$C234="","",'6.標準時間'!I234)</f>
        <v/>
      </c>
      <c r="I234" s="107" t="str">
        <f>IF(C234="","",VLOOKUP($C234,'7.工程別レート'!$C$6:$E$501,3,FALSE))</f>
        <v/>
      </c>
      <c r="J234" s="108" t="str">
        <f>IF(C234="","",VLOOKUP($C234,'7.工程別レート'!$C$6:$E$501,2,FALSE))</f>
        <v/>
      </c>
      <c r="K234" s="195" t="str">
        <f t="shared" si="7"/>
        <v/>
      </c>
    </row>
    <row r="235" spans="2:11" ht="18" customHeight="1">
      <c r="B235" s="16" t="str">
        <f>IF('6.標準時間'!$B235="","",'6.標準時間'!B235)</f>
        <v/>
      </c>
      <c r="C235" s="16" t="str">
        <f>IF('6.標準時間'!$C235="","",'6.標準時間'!C235)</f>
        <v/>
      </c>
      <c r="D235" s="16" t="str">
        <f>IF('6.標準時間'!$C235="","",'6.標準時間'!E235)</f>
        <v/>
      </c>
      <c r="E235" s="171" t="str">
        <f>IF('6.標準時間'!$C235="","",'6.標準時間'!F235)</f>
        <v/>
      </c>
      <c r="F235" s="15" t="str">
        <f t="shared" si="6"/>
        <v/>
      </c>
      <c r="G235" s="142" t="str">
        <f>IF('6.標準時間'!$C235="","",'6.標準時間'!H235)</f>
        <v/>
      </c>
      <c r="H235" s="142" t="str">
        <f>IF('6.標準時間'!$C235="","",'6.標準時間'!I235)</f>
        <v/>
      </c>
      <c r="I235" s="107" t="str">
        <f>IF(C235="","",VLOOKUP($C235,'7.工程別レート'!$C$6:$E$501,3,FALSE))</f>
        <v/>
      </c>
      <c r="J235" s="108" t="str">
        <f>IF(C235="","",VLOOKUP($C235,'7.工程別レート'!$C$6:$E$501,2,FALSE))</f>
        <v/>
      </c>
      <c r="K235" s="195" t="str">
        <f t="shared" si="7"/>
        <v/>
      </c>
    </row>
    <row r="236" spans="2:11" ht="18" customHeight="1">
      <c r="B236" s="16" t="str">
        <f>IF('6.標準時間'!$B236="","",'6.標準時間'!B236)</f>
        <v/>
      </c>
      <c r="C236" s="16" t="str">
        <f>IF('6.標準時間'!$C236="","",'6.標準時間'!C236)</f>
        <v/>
      </c>
      <c r="D236" s="16" t="str">
        <f>IF('6.標準時間'!$C236="","",'6.標準時間'!E236)</f>
        <v/>
      </c>
      <c r="E236" s="171" t="str">
        <f>IF('6.標準時間'!$C236="","",'6.標準時間'!F236)</f>
        <v/>
      </c>
      <c r="F236" s="15" t="str">
        <f t="shared" si="6"/>
        <v/>
      </c>
      <c r="G236" s="142" t="str">
        <f>IF('6.標準時間'!$C236="","",'6.標準時間'!H236)</f>
        <v/>
      </c>
      <c r="H236" s="142" t="str">
        <f>IF('6.標準時間'!$C236="","",'6.標準時間'!I236)</f>
        <v/>
      </c>
      <c r="I236" s="107" t="str">
        <f>IF(C236="","",VLOOKUP($C236,'7.工程別レート'!$C$6:$E$501,3,FALSE))</f>
        <v/>
      </c>
      <c r="J236" s="108" t="str">
        <f>IF(C236="","",VLOOKUP($C236,'7.工程別レート'!$C$6:$E$501,2,FALSE))</f>
        <v/>
      </c>
      <c r="K236" s="195" t="str">
        <f t="shared" si="7"/>
        <v/>
      </c>
    </row>
    <row r="237" spans="2:11" ht="18" customHeight="1">
      <c r="B237" s="16" t="str">
        <f>IF('6.標準時間'!$B237="","",'6.標準時間'!B237)</f>
        <v/>
      </c>
      <c r="C237" s="16" t="str">
        <f>IF('6.標準時間'!$C237="","",'6.標準時間'!C237)</f>
        <v/>
      </c>
      <c r="D237" s="16" t="str">
        <f>IF('6.標準時間'!$C237="","",'6.標準時間'!E237)</f>
        <v/>
      </c>
      <c r="E237" s="171" t="str">
        <f>IF('6.標準時間'!$C237="","",'6.標準時間'!F237)</f>
        <v/>
      </c>
      <c r="F237" s="15" t="str">
        <f t="shared" si="6"/>
        <v/>
      </c>
      <c r="G237" s="142" t="str">
        <f>IF('6.標準時間'!$C237="","",'6.標準時間'!H237)</f>
        <v/>
      </c>
      <c r="H237" s="142" t="str">
        <f>IF('6.標準時間'!$C237="","",'6.標準時間'!I237)</f>
        <v/>
      </c>
      <c r="I237" s="107" t="str">
        <f>IF(C237="","",VLOOKUP($C237,'7.工程別レート'!$C$6:$E$501,3,FALSE))</f>
        <v/>
      </c>
      <c r="J237" s="108" t="str">
        <f>IF(C237="","",VLOOKUP($C237,'7.工程別レート'!$C$6:$E$501,2,FALSE))</f>
        <v/>
      </c>
      <c r="K237" s="195" t="str">
        <f t="shared" si="7"/>
        <v/>
      </c>
    </row>
    <row r="238" spans="2:11" ht="18" customHeight="1">
      <c r="B238" s="16" t="str">
        <f>IF('6.標準時間'!$B238="","",'6.標準時間'!B238)</f>
        <v/>
      </c>
      <c r="C238" s="16" t="str">
        <f>IF('6.標準時間'!$C238="","",'6.標準時間'!C238)</f>
        <v/>
      </c>
      <c r="D238" s="16" t="str">
        <f>IF('6.標準時間'!$C238="","",'6.標準時間'!E238)</f>
        <v/>
      </c>
      <c r="E238" s="171" t="str">
        <f>IF('6.標準時間'!$C238="","",'6.標準時間'!F238)</f>
        <v/>
      </c>
      <c r="F238" s="15" t="str">
        <f t="shared" si="6"/>
        <v/>
      </c>
      <c r="G238" s="142" t="str">
        <f>IF('6.標準時間'!$C238="","",'6.標準時間'!H238)</f>
        <v/>
      </c>
      <c r="H238" s="142" t="str">
        <f>IF('6.標準時間'!$C238="","",'6.標準時間'!I238)</f>
        <v/>
      </c>
      <c r="I238" s="107" t="str">
        <f>IF(C238="","",VLOOKUP($C238,'7.工程別レート'!$C$6:$E$501,3,FALSE))</f>
        <v/>
      </c>
      <c r="J238" s="108" t="str">
        <f>IF(C238="","",VLOOKUP($C238,'7.工程別レート'!$C$6:$E$501,2,FALSE))</f>
        <v/>
      </c>
      <c r="K238" s="195" t="str">
        <f t="shared" si="7"/>
        <v/>
      </c>
    </row>
    <row r="239" spans="2:11" ht="18" customHeight="1">
      <c r="B239" s="16" t="str">
        <f>IF('6.標準時間'!$B239="","",'6.標準時間'!B239)</f>
        <v/>
      </c>
      <c r="C239" s="16" t="str">
        <f>IF('6.標準時間'!$C239="","",'6.標準時間'!C239)</f>
        <v/>
      </c>
      <c r="D239" s="16" t="str">
        <f>IF('6.標準時間'!$C239="","",'6.標準時間'!E239)</f>
        <v/>
      </c>
      <c r="E239" s="171" t="str">
        <f>IF('6.標準時間'!$C239="","",'6.標準時間'!F239)</f>
        <v/>
      </c>
      <c r="F239" s="15" t="str">
        <f t="shared" si="6"/>
        <v/>
      </c>
      <c r="G239" s="142" t="str">
        <f>IF('6.標準時間'!$C239="","",'6.標準時間'!H239)</f>
        <v/>
      </c>
      <c r="H239" s="142" t="str">
        <f>IF('6.標準時間'!$C239="","",'6.標準時間'!I239)</f>
        <v/>
      </c>
      <c r="I239" s="107" t="str">
        <f>IF(C239="","",VLOOKUP($C239,'7.工程別レート'!$C$6:$E$501,3,FALSE))</f>
        <v/>
      </c>
      <c r="J239" s="108" t="str">
        <f>IF(C239="","",VLOOKUP($C239,'7.工程別レート'!$C$6:$E$501,2,FALSE))</f>
        <v/>
      </c>
      <c r="K239" s="195" t="str">
        <f t="shared" si="7"/>
        <v/>
      </c>
    </row>
    <row r="240" spans="2:11" ht="18" customHeight="1">
      <c r="B240" s="16" t="str">
        <f>IF('6.標準時間'!$B240="","",'6.標準時間'!B240)</f>
        <v/>
      </c>
      <c r="C240" s="16" t="str">
        <f>IF('6.標準時間'!$C240="","",'6.標準時間'!C240)</f>
        <v/>
      </c>
      <c r="D240" s="16" t="str">
        <f>IF('6.標準時間'!$C240="","",'6.標準時間'!E240)</f>
        <v/>
      </c>
      <c r="E240" s="171" t="str">
        <f>IF('6.標準時間'!$C240="","",'6.標準時間'!F240)</f>
        <v/>
      </c>
      <c r="F240" s="15" t="str">
        <f t="shared" si="6"/>
        <v/>
      </c>
      <c r="G240" s="142" t="str">
        <f>IF('6.標準時間'!$C240="","",'6.標準時間'!H240)</f>
        <v/>
      </c>
      <c r="H240" s="142" t="str">
        <f>IF('6.標準時間'!$C240="","",'6.標準時間'!I240)</f>
        <v/>
      </c>
      <c r="I240" s="107" t="str">
        <f>IF(C240="","",VLOOKUP($C240,'7.工程別レート'!$C$6:$E$501,3,FALSE))</f>
        <v/>
      </c>
      <c r="J240" s="108" t="str">
        <f>IF(C240="","",VLOOKUP($C240,'7.工程別レート'!$C$6:$E$501,2,FALSE))</f>
        <v/>
      </c>
      <c r="K240" s="195" t="str">
        <f t="shared" si="7"/>
        <v/>
      </c>
    </row>
    <row r="241" spans="2:11" ht="18" customHeight="1">
      <c r="B241" s="16" t="str">
        <f>IF('6.標準時間'!$B241="","",'6.標準時間'!B241)</f>
        <v/>
      </c>
      <c r="C241" s="16" t="str">
        <f>IF('6.標準時間'!$C241="","",'6.標準時間'!C241)</f>
        <v/>
      </c>
      <c r="D241" s="16" t="str">
        <f>IF('6.標準時間'!$C241="","",'6.標準時間'!E241)</f>
        <v/>
      </c>
      <c r="E241" s="171" t="str">
        <f>IF('6.標準時間'!$C241="","",'6.標準時間'!F241)</f>
        <v/>
      </c>
      <c r="F241" s="15" t="str">
        <f t="shared" si="6"/>
        <v/>
      </c>
      <c r="G241" s="142" t="str">
        <f>IF('6.標準時間'!$C241="","",'6.標準時間'!H241)</f>
        <v/>
      </c>
      <c r="H241" s="142" t="str">
        <f>IF('6.標準時間'!$C241="","",'6.標準時間'!I241)</f>
        <v/>
      </c>
      <c r="I241" s="107" t="str">
        <f>IF(C241="","",VLOOKUP($C241,'7.工程別レート'!$C$6:$E$501,3,FALSE))</f>
        <v/>
      </c>
      <c r="J241" s="108" t="str">
        <f>IF(C241="","",VLOOKUP($C241,'7.工程別レート'!$C$6:$E$501,2,FALSE))</f>
        <v/>
      </c>
      <c r="K241" s="195" t="str">
        <f t="shared" si="7"/>
        <v/>
      </c>
    </row>
    <row r="242" spans="2:11" ht="18" customHeight="1">
      <c r="B242" s="16" t="str">
        <f>IF('6.標準時間'!$B242="","",'6.標準時間'!B242)</f>
        <v/>
      </c>
      <c r="C242" s="16" t="str">
        <f>IF('6.標準時間'!$C242="","",'6.標準時間'!C242)</f>
        <v/>
      </c>
      <c r="D242" s="16" t="str">
        <f>IF('6.標準時間'!$C242="","",'6.標準時間'!E242)</f>
        <v/>
      </c>
      <c r="E242" s="171" t="str">
        <f>IF('6.標準時間'!$C242="","",'6.標準時間'!F242)</f>
        <v/>
      </c>
      <c r="F242" s="15" t="str">
        <f t="shared" si="6"/>
        <v/>
      </c>
      <c r="G242" s="142" t="str">
        <f>IF('6.標準時間'!$C242="","",'6.標準時間'!H242)</f>
        <v/>
      </c>
      <c r="H242" s="142" t="str">
        <f>IF('6.標準時間'!$C242="","",'6.標準時間'!I242)</f>
        <v/>
      </c>
      <c r="I242" s="107" t="str">
        <f>IF(C242="","",VLOOKUP($C242,'7.工程別レート'!$C$6:$E$501,3,FALSE))</f>
        <v/>
      </c>
      <c r="J242" s="108" t="str">
        <f>IF(C242="","",VLOOKUP($C242,'7.工程別レート'!$C$6:$E$501,2,FALSE))</f>
        <v/>
      </c>
      <c r="K242" s="195" t="str">
        <f t="shared" si="7"/>
        <v/>
      </c>
    </row>
    <row r="243" spans="2:11" ht="18" customHeight="1">
      <c r="B243" s="16" t="str">
        <f>IF('6.標準時間'!$B243="","",'6.標準時間'!B243)</f>
        <v/>
      </c>
      <c r="C243" s="16" t="str">
        <f>IF('6.標準時間'!$C243="","",'6.標準時間'!C243)</f>
        <v/>
      </c>
      <c r="D243" s="16" t="str">
        <f>IF('6.標準時間'!$C243="","",'6.標準時間'!E243)</f>
        <v/>
      </c>
      <c r="E243" s="171" t="str">
        <f>IF('6.標準時間'!$C243="","",'6.標準時間'!F243)</f>
        <v/>
      </c>
      <c r="F243" s="15" t="str">
        <f t="shared" si="6"/>
        <v/>
      </c>
      <c r="G243" s="142" t="str">
        <f>IF('6.標準時間'!$C243="","",'6.標準時間'!H243)</f>
        <v/>
      </c>
      <c r="H243" s="142" t="str">
        <f>IF('6.標準時間'!$C243="","",'6.標準時間'!I243)</f>
        <v/>
      </c>
      <c r="I243" s="107" t="str">
        <f>IF(C243="","",VLOOKUP($C243,'7.工程別レート'!$C$6:$E$501,3,FALSE))</f>
        <v/>
      </c>
      <c r="J243" s="108" t="str">
        <f>IF(C243="","",VLOOKUP($C243,'7.工程別レート'!$C$6:$E$501,2,FALSE))</f>
        <v/>
      </c>
      <c r="K243" s="195" t="str">
        <f t="shared" si="7"/>
        <v/>
      </c>
    </row>
    <row r="244" spans="2:11" ht="18" customHeight="1">
      <c r="B244" s="16" t="str">
        <f>IF('6.標準時間'!$B244="","",'6.標準時間'!B244)</f>
        <v/>
      </c>
      <c r="C244" s="16" t="str">
        <f>IF('6.標準時間'!$C244="","",'6.標準時間'!C244)</f>
        <v/>
      </c>
      <c r="D244" s="16" t="str">
        <f>IF('6.標準時間'!$C244="","",'6.標準時間'!E244)</f>
        <v/>
      </c>
      <c r="E244" s="171" t="str">
        <f>IF('6.標準時間'!$C244="","",'6.標準時間'!F244)</f>
        <v/>
      </c>
      <c r="F244" s="15" t="str">
        <f t="shared" si="6"/>
        <v/>
      </c>
      <c r="G244" s="142" t="str">
        <f>IF('6.標準時間'!$C244="","",'6.標準時間'!H244)</f>
        <v/>
      </c>
      <c r="H244" s="142" t="str">
        <f>IF('6.標準時間'!$C244="","",'6.標準時間'!I244)</f>
        <v/>
      </c>
      <c r="I244" s="107" t="str">
        <f>IF(C244="","",VLOOKUP($C244,'7.工程別レート'!$C$6:$E$501,3,FALSE))</f>
        <v/>
      </c>
      <c r="J244" s="108" t="str">
        <f>IF(C244="","",VLOOKUP($C244,'7.工程別レート'!$C$6:$E$501,2,FALSE))</f>
        <v/>
      </c>
      <c r="K244" s="195" t="str">
        <f t="shared" si="7"/>
        <v/>
      </c>
    </row>
    <row r="245" spans="2:11" ht="18" customHeight="1">
      <c r="B245" s="16" t="str">
        <f>IF('6.標準時間'!$B245="","",'6.標準時間'!B245)</f>
        <v/>
      </c>
      <c r="C245" s="16" t="str">
        <f>IF('6.標準時間'!$C245="","",'6.標準時間'!C245)</f>
        <v/>
      </c>
      <c r="D245" s="16" t="str">
        <f>IF('6.標準時間'!$C245="","",'6.標準時間'!E245)</f>
        <v/>
      </c>
      <c r="E245" s="171" t="str">
        <f>IF('6.標準時間'!$C245="","",'6.標準時間'!F245)</f>
        <v/>
      </c>
      <c r="F245" s="15" t="str">
        <f t="shared" si="6"/>
        <v/>
      </c>
      <c r="G245" s="142" t="str">
        <f>IF('6.標準時間'!$C245="","",'6.標準時間'!H245)</f>
        <v/>
      </c>
      <c r="H245" s="142" t="str">
        <f>IF('6.標準時間'!$C245="","",'6.標準時間'!I245)</f>
        <v/>
      </c>
      <c r="I245" s="107" t="str">
        <f>IF(C245="","",VLOOKUP($C245,'7.工程別レート'!$C$6:$E$501,3,FALSE))</f>
        <v/>
      </c>
      <c r="J245" s="108" t="str">
        <f>IF(C245="","",VLOOKUP($C245,'7.工程別レート'!$C$6:$E$501,2,FALSE))</f>
        <v/>
      </c>
      <c r="K245" s="195" t="str">
        <f t="shared" si="7"/>
        <v/>
      </c>
    </row>
    <row r="246" spans="2:11" ht="18" customHeight="1">
      <c r="B246" s="16" t="str">
        <f>IF('6.標準時間'!$B246="","",'6.標準時間'!B246)</f>
        <v/>
      </c>
      <c r="C246" s="16" t="str">
        <f>IF('6.標準時間'!$C246="","",'6.標準時間'!C246)</f>
        <v/>
      </c>
      <c r="D246" s="16" t="str">
        <f>IF('6.標準時間'!$C246="","",'6.標準時間'!E246)</f>
        <v/>
      </c>
      <c r="E246" s="171" t="str">
        <f>IF('6.標準時間'!$C246="","",'6.標準時間'!F246)</f>
        <v/>
      </c>
      <c r="F246" s="15" t="str">
        <f t="shared" si="6"/>
        <v/>
      </c>
      <c r="G246" s="142" t="str">
        <f>IF('6.標準時間'!$C246="","",'6.標準時間'!H246)</f>
        <v/>
      </c>
      <c r="H246" s="142" t="str">
        <f>IF('6.標準時間'!$C246="","",'6.標準時間'!I246)</f>
        <v/>
      </c>
      <c r="I246" s="107" t="str">
        <f>IF(C246="","",VLOOKUP($C246,'7.工程別レート'!$C$6:$E$501,3,FALSE))</f>
        <v/>
      </c>
      <c r="J246" s="108" t="str">
        <f>IF(C246="","",VLOOKUP($C246,'7.工程別レート'!$C$6:$E$501,2,FALSE))</f>
        <v/>
      </c>
      <c r="K246" s="195" t="str">
        <f t="shared" si="7"/>
        <v/>
      </c>
    </row>
    <row r="247" spans="2:11" ht="18" customHeight="1">
      <c r="B247" s="16" t="str">
        <f>IF('6.標準時間'!$B247="","",'6.標準時間'!B247)</f>
        <v/>
      </c>
      <c r="C247" s="16" t="str">
        <f>IF('6.標準時間'!$C247="","",'6.標準時間'!C247)</f>
        <v/>
      </c>
      <c r="D247" s="16" t="str">
        <f>IF('6.標準時間'!$C247="","",'6.標準時間'!E247)</f>
        <v/>
      </c>
      <c r="E247" s="171" t="str">
        <f>IF('6.標準時間'!$C247="","",'6.標準時間'!F247)</f>
        <v/>
      </c>
      <c r="F247" s="15" t="str">
        <f t="shared" si="6"/>
        <v/>
      </c>
      <c r="G247" s="142" t="str">
        <f>IF('6.標準時間'!$C247="","",'6.標準時間'!H247)</f>
        <v/>
      </c>
      <c r="H247" s="142" t="str">
        <f>IF('6.標準時間'!$C247="","",'6.標準時間'!I247)</f>
        <v/>
      </c>
      <c r="I247" s="107" t="str">
        <f>IF(C247="","",VLOOKUP($C247,'7.工程別レート'!$C$6:$E$501,3,FALSE))</f>
        <v/>
      </c>
      <c r="J247" s="108" t="str">
        <f>IF(C247="","",VLOOKUP($C247,'7.工程別レート'!$C$6:$E$501,2,FALSE))</f>
        <v/>
      </c>
      <c r="K247" s="195" t="str">
        <f t="shared" si="7"/>
        <v/>
      </c>
    </row>
    <row r="248" spans="2:11" ht="18" customHeight="1">
      <c r="B248" s="16" t="str">
        <f>IF('6.標準時間'!$B248="","",'6.標準時間'!B248)</f>
        <v/>
      </c>
      <c r="C248" s="16" t="str">
        <f>IF('6.標準時間'!$C248="","",'6.標準時間'!C248)</f>
        <v/>
      </c>
      <c r="D248" s="16" t="str">
        <f>IF('6.標準時間'!$C248="","",'6.標準時間'!E248)</f>
        <v/>
      </c>
      <c r="E248" s="171" t="str">
        <f>IF('6.標準時間'!$C248="","",'6.標準時間'!F248)</f>
        <v/>
      </c>
      <c r="F248" s="15" t="str">
        <f t="shared" si="6"/>
        <v/>
      </c>
      <c r="G248" s="142" t="str">
        <f>IF('6.標準時間'!$C248="","",'6.標準時間'!H248)</f>
        <v/>
      </c>
      <c r="H248" s="142" t="str">
        <f>IF('6.標準時間'!$C248="","",'6.標準時間'!I248)</f>
        <v/>
      </c>
      <c r="I248" s="107" t="str">
        <f>IF(C248="","",VLOOKUP($C248,'7.工程別レート'!$C$6:$E$501,3,FALSE))</f>
        <v/>
      </c>
      <c r="J248" s="108" t="str">
        <f>IF(C248="","",VLOOKUP($C248,'7.工程別レート'!$C$6:$E$501,2,FALSE))</f>
        <v/>
      </c>
      <c r="K248" s="195" t="str">
        <f t="shared" si="7"/>
        <v/>
      </c>
    </row>
    <row r="249" spans="2:11" ht="18" customHeight="1">
      <c r="B249" s="16" t="str">
        <f>IF('6.標準時間'!$B249="","",'6.標準時間'!B249)</f>
        <v/>
      </c>
      <c r="C249" s="16" t="str">
        <f>IF('6.標準時間'!$C249="","",'6.標準時間'!C249)</f>
        <v/>
      </c>
      <c r="D249" s="16" t="str">
        <f>IF('6.標準時間'!$C249="","",'6.標準時間'!E249)</f>
        <v/>
      </c>
      <c r="E249" s="171" t="str">
        <f>IF('6.標準時間'!$C249="","",'6.標準時間'!F249)</f>
        <v/>
      </c>
      <c r="F249" s="15" t="str">
        <f t="shared" si="6"/>
        <v/>
      </c>
      <c r="G249" s="142" t="str">
        <f>IF('6.標準時間'!$C249="","",'6.標準時間'!H249)</f>
        <v/>
      </c>
      <c r="H249" s="142" t="str">
        <f>IF('6.標準時間'!$C249="","",'6.標準時間'!I249)</f>
        <v/>
      </c>
      <c r="I249" s="107" t="str">
        <f>IF(C249="","",VLOOKUP($C249,'7.工程別レート'!$C$6:$E$501,3,FALSE))</f>
        <v/>
      </c>
      <c r="J249" s="108" t="str">
        <f>IF(C249="","",VLOOKUP($C249,'7.工程別レート'!$C$6:$E$501,2,FALSE))</f>
        <v/>
      </c>
      <c r="K249" s="195" t="str">
        <f t="shared" si="7"/>
        <v/>
      </c>
    </row>
    <row r="250" spans="2:11" ht="18" customHeight="1">
      <c r="B250" s="16" t="str">
        <f>IF('6.標準時間'!$B250="","",'6.標準時間'!B250)</f>
        <v/>
      </c>
      <c r="C250" s="16" t="str">
        <f>IF('6.標準時間'!$C250="","",'6.標準時間'!C250)</f>
        <v/>
      </c>
      <c r="D250" s="16" t="str">
        <f>IF('6.標準時間'!$C250="","",'6.標準時間'!E250)</f>
        <v/>
      </c>
      <c r="E250" s="171" t="str">
        <f>IF('6.標準時間'!$C250="","",'6.標準時間'!F250)</f>
        <v/>
      </c>
      <c r="F250" s="15" t="str">
        <f t="shared" si="6"/>
        <v/>
      </c>
      <c r="G250" s="142" t="str">
        <f>IF('6.標準時間'!$C250="","",'6.標準時間'!H250)</f>
        <v/>
      </c>
      <c r="H250" s="142" t="str">
        <f>IF('6.標準時間'!$C250="","",'6.標準時間'!I250)</f>
        <v/>
      </c>
      <c r="I250" s="107" t="str">
        <f>IF(C250="","",VLOOKUP($C250,'7.工程別レート'!$C$6:$E$501,3,FALSE))</f>
        <v/>
      </c>
      <c r="J250" s="108" t="str">
        <f>IF(C250="","",VLOOKUP($C250,'7.工程別レート'!$C$6:$E$501,2,FALSE))</f>
        <v/>
      </c>
      <c r="K250" s="195" t="str">
        <f t="shared" si="7"/>
        <v/>
      </c>
    </row>
    <row r="251" spans="2:11" ht="18" customHeight="1">
      <c r="B251" s="16" t="str">
        <f>IF('6.標準時間'!$B251="","",'6.標準時間'!B251)</f>
        <v/>
      </c>
      <c r="C251" s="16" t="str">
        <f>IF('6.標準時間'!$C251="","",'6.標準時間'!C251)</f>
        <v/>
      </c>
      <c r="D251" s="16" t="str">
        <f>IF('6.標準時間'!$C251="","",'6.標準時間'!E251)</f>
        <v/>
      </c>
      <c r="E251" s="171" t="str">
        <f>IF('6.標準時間'!$C251="","",'6.標準時間'!F251)</f>
        <v/>
      </c>
      <c r="F251" s="15" t="str">
        <f t="shared" si="6"/>
        <v/>
      </c>
      <c r="G251" s="142" t="str">
        <f>IF('6.標準時間'!$C251="","",'6.標準時間'!H251)</f>
        <v/>
      </c>
      <c r="H251" s="142" t="str">
        <f>IF('6.標準時間'!$C251="","",'6.標準時間'!I251)</f>
        <v/>
      </c>
      <c r="I251" s="107" t="str">
        <f>IF(C251="","",VLOOKUP($C251,'7.工程別レート'!$C$6:$E$501,3,FALSE))</f>
        <v/>
      </c>
      <c r="J251" s="108" t="str">
        <f>IF(C251="","",VLOOKUP($C251,'7.工程別レート'!$C$6:$E$501,2,FALSE))</f>
        <v/>
      </c>
      <c r="K251" s="195" t="str">
        <f t="shared" si="7"/>
        <v/>
      </c>
    </row>
    <row r="252" spans="2:11" ht="18" customHeight="1">
      <c r="B252" s="16" t="str">
        <f>IF('6.標準時間'!$B252="","",'6.標準時間'!B252)</f>
        <v/>
      </c>
      <c r="C252" s="16" t="str">
        <f>IF('6.標準時間'!$C252="","",'6.標準時間'!C252)</f>
        <v/>
      </c>
      <c r="D252" s="16" t="str">
        <f>IF('6.標準時間'!$C252="","",'6.標準時間'!E252)</f>
        <v/>
      </c>
      <c r="E252" s="171" t="str">
        <f>IF('6.標準時間'!$C252="","",'6.標準時間'!F252)</f>
        <v/>
      </c>
      <c r="F252" s="15" t="str">
        <f t="shared" si="6"/>
        <v/>
      </c>
      <c r="G252" s="142" t="str">
        <f>IF('6.標準時間'!$C252="","",'6.標準時間'!H252)</f>
        <v/>
      </c>
      <c r="H252" s="142" t="str">
        <f>IF('6.標準時間'!$C252="","",'6.標準時間'!I252)</f>
        <v/>
      </c>
      <c r="I252" s="107" t="str">
        <f>IF(C252="","",VLOOKUP($C252,'7.工程別レート'!$C$6:$E$501,3,FALSE))</f>
        <v/>
      </c>
      <c r="J252" s="108" t="str">
        <f>IF(C252="","",VLOOKUP($C252,'7.工程別レート'!$C$6:$E$501,2,FALSE))</f>
        <v/>
      </c>
      <c r="K252" s="195" t="str">
        <f t="shared" si="7"/>
        <v/>
      </c>
    </row>
    <row r="253" spans="2:11" ht="18" customHeight="1">
      <c r="B253" s="16" t="str">
        <f>IF('6.標準時間'!$B253="","",'6.標準時間'!B253)</f>
        <v/>
      </c>
      <c r="C253" s="16" t="str">
        <f>IF('6.標準時間'!$C253="","",'6.標準時間'!C253)</f>
        <v/>
      </c>
      <c r="D253" s="16" t="str">
        <f>IF('6.標準時間'!$C253="","",'6.標準時間'!E253)</f>
        <v/>
      </c>
      <c r="E253" s="171" t="str">
        <f>IF('6.標準時間'!$C253="","",'6.標準時間'!F253)</f>
        <v/>
      </c>
      <c r="F253" s="15" t="str">
        <f t="shared" si="6"/>
        <v/>
      </c>
      <c r="G253" s="142" t="str">
        <f>IF('6.標準時間'!$C253="","",'6.標準時間'!H253)</f>
        <v/>
      </c>
      <c r="H253" s="142" t="str">
        <f>IF('6.標準時間'!$C253="","",'6.標準時間'!I253)</f>
        <v/>
      </c>
      <c r="I253" s="107" t="str">
        <f>IF(C253="","",VLOOKUP($C253,'7.工程別レート'!$C$6:$E$501,3,FALSE))</f>
        <v/>
      </c>
      <c r="J253" s="108" t="str">
        <f>IF(C253="","",VLOOKUP($C253,'7.工程別レート'!$C$6:$E$501,2,FALSE))</f>
        <v/>
      </c>
      <c r="K253" s="195" t="str">
        <f t="shared" si="7"/>
        <v/>
      </c>
    </row>
    <row r="254" spans="2:11" ht="18" customHeight="1">
      <c r="B254" s="16" t="str">
        <f>IF('6.標準時間'!$B254="","",'6.標準時間'!B254)</f>
        <v/>
      </c>
      <c r="C254" s="16" t="str">
        <f>IF('6.標準時間'!$C254="","",'6.標準時間'!C254)</f>
        <v/>
      </c>
      <c r="D254" s="16" t="str">
        <f>IF('6.標準時間'!$C254="","",'6.標準時間'!E254)</f>
        <v/>
      </c>
      <c r="E254" s="171" t="str">
        <f>IF('6.標準時間'!$C254="","",'6.標準時間'!F254)</f>
        <v/>
      </c>
      <c r="F254" s="15" t="str">
        <f t="shared" si="6"/>
        <v/>
      </c>
      <c r="G254" s="142" t="str">
        <f>IF('6.標準時間'!$C254="","",'6.標準時間'!H254)</f>
        <v/>
      </c>
      <c r="H254" s="142" t="str">
        <f>IF('6.標準時間'!$C254="","",'6.標準時間'!I254)</f>
        <v/>
      </c>
      <c r="I254" s="107" t="str">
        <f>IF(C254="","",VLOOKUP($C254,'7.工程別レート'!$C$6:$E$501,3,FALSE))</f>
        <v/>
      </c>
      <c r="J254" s="108" t="str">
        <f>IF(C254="","",VLOOKUP($C254,'7.工程別レート'!$C$6:$E$501,2,FALSE))</f>
        <v/>
      </c>
      <c r="K254" s="195" t="str">
        <f t="shared" si="7"/>
        <v/>
      </c>
    </row>
    <row r="255" spans="2:11" ht="18" customHeight="1">
      <c r="B255" s="16" t="str">
        <f>IF('6.標準時間'!$B255="","",'6.標準時間'!B255)</f>
        <v/>
      </c>
      <c r="C255" s="16" t="str">
        <f>IF('6.標準時間'!$C255="","",'6.標準時間'!C255)</f>
        <v/>
      </c>
      <c r="D255" s="16" t="str">
        <f>IF('6.標準時間'!$C255="","",'6.標準時間'!E255)</f>
        <v/>
      </c>
      <c r="E255" s="171" t="str">
        <f>IF('6.標準時間'!$C255="","",'6.標準時間'!F255)</f>
        <v/>
      </c>
      <c r="F255" s="15" t="str">
        <f t="shared" si="6"/>
        <v/>
      </c>
      <c r="G255" s="142" t="str">
        <f>IF('6.標準時間'!$C255="","",'6.標準時間'!H255)</f>
        <v/>
      </c>
      <c r="H255" s="142" t="str">
        <f>IF('6.標準時間'!$C255="","",'6.標準時間'!I255)</f>
        <v/>
      </c>
      <c r="I255" s="107" t="str">
        <f>IF(C255="","",VLOOKUP($C255,'7.工程別レート'!$C$6:$E$501,3,FALSE))</f>
        <v/>
      </c>
      <c r="J255" s="108" t="str">
        <f>IF(C255="","",VLOOKUP($C255,'7.工程別レート'!$C$6:$E$501,2,FALSE))</f>
        <v/>
      </c>
      <c r="K255" s="195" t="str">
        <f t="shared" si="7"/>
        <v/>
      </c>
    </row>
    <row r="256" spans="2:11" ht="18" customHeight="1">
      <c r="B256" s="16" t="str">
        <f>IF('6.標準時間'!$B256="","",'6.標準時間'!B256)</f>
        <v/>
      </c>
      <c r="C256" s="16" t="str">
        <f>IF('6.標準時間'!$C256="","",'6.標準時間'!C256)</f>
        <v/>
      </c>
      <c r="D256" s="16" t="str">
        <f>IF('6.標準時間'!$C256="","",'6.標準時間'!E256)</f>
        <v/>
      </c>
      <c r="E256" s="171" t="str">
        <f>IF('6.標準時間'!$C256="","",'6.標準時間'!F256)</f>
        <v/>
      </c>
      <c r="F256" s="15" t="str">
        <f t="shared" si="6"/>
        <v/>
      </c>
      <c r="G256" s="142" t="str">
        <f>IF('6.標準時間'!$C256="","",'6.標準時間'!H256)</f>
        <v/>
      </c>
      <c r="H256" s="142" t="str">
        <f>IF('6.標準時間'!$C256="","",'6.標準時間'!I256)</f>
        <v/>
      </c>
      <c r="I256" s="107" t="str">
        <f>IF(C256="","",VLOOKUP($C256,'7.工程別レート'!$C$6:$E$501,3,FALSE))</f>
        <v/>
      </c>
      <c r="J256" s="108" t="str">
        <f>IF(C256="","",VLOOKUP($C256,'7.工程別レート'!$C$6:$E$501,2,FALSE))</f>
        <v/>
      </c>
      <c r="K256" s="195" t="str">
        <f t="shared" si="7"/>
        <v/>
      </c>
    </row>
    <row r="257" spans="2:11" ht="18" customHeight="1">
      <c r="B257" s="16" t="str">
        <f>IF('6.標準時間'!$B257="","",'6.標準時間'!B257)</f>
        <v/>
      </c>
      <c r="C257" s="16" t="str">
        <f>IF('6.標準時間'!$C257="","",'6.標準時間'!C257)</f>
        <v/>
      </c>
      <c r="D257" s="16" t="str">
        <f>IF('6.標準時間'!$C257="","",'6.標準時間'!E257)</f>
        <v/>
      </c>
      <c r="E257" s="171" t="str">
        <f>IF('6.標準時間'!$C257="","",'6.標準時間'!F257)</f>
        <v/>
      </c>
      <c r="F257" s="15" t="str">
        <f t="shared" si="6"/>
        <v/>
      </c>
      <c r="G257" s="142" t="str">
        <f>IF('6.標準時間'!$C257="","",'6.標準時間'!H257)</f>
        <v/>
      </c>
      <c r="H257" s="142" t="str">
        <f>IF('6.標準時間'!$C257="","",'6.標準時間'!I257)</f>
        <v/>
      </c>
      <c r="I257" s="107" t="str">
        <f>IF(C257="","",VLOOKUP($C257,'7.工程別レート'!$C$6:$E$501,3,FALSE))</f>
        <v/>
      </c>
      <c r="J257" s="108" t="str">
        <f>IF(C257="","",VLOOKUP($C257,'7.工程別レート'!$C$6:$E$501,2,FALSE))</f>
        <v/>
      </c>
      <c r="K257" s="195" t="str">
        <f t="shared" si="7"/>
        <v/>
      </c>
    </row>
    <row r="258" spans="2:11" ht="18" customHeight="1">
      <c r="B258" s="16" t="str">
        <f>IF('6.標準時間'!$B258="","",'6.標準時間'!B258)</f>
        <v/>
      </c>
      <c r="C258" s="16" t="str">
        <f>IF('6.標準時間'!$C258="","",'6.標準時間'!C258)</f>
        <v/>
      </c>
      <c r="D258" s="16" t="str">
        <f>IF('6.標準時間'!$C258="","",'6.標準時間'!E258)</f>
        <v/>
      </c>
      <c r="E258" s="171" t="str">
        <f>IF('6.標準時間'!$C258="","",'6.標準時間'!F258)</f>
        <v/>
      </c>
      <c r="F258" s="15" t="str">
        <f t="shared" si="6"/>
        <v/>
      </c>
      <c r="G258" s="142" t="str">
        <f>IF('6.標準時間'!$C258="","",'6.標準時間'!H258)</f>
        <v/>
      </c>
      <c r="H258" s="142" t="str">
        <f>IF('6.標準時間'!$C258="","",'6.標準時間'!I258)</f>
        <v/>
      </c>
      <c r="I258" s="107" t="str">
        <f>IF(C258="","",VLOOKUP($C258,'7.工程別レート'!$C$6:$E$501,3,FALSE))</f>
        <v/>
      </c>
      <c r="J258" s="108" t="str">
        <f>IF(C258="","",VLOOKUP($C258,'7.工程別レート'!$C$6:$E$501,2,FALSE))</f>
        <v/>
      </c>
      <c r="K258" s="195" t="str">
        <f t="shared" si="7"/>
        <v/>
      </c>
    </row>
    <row r="259" spans="2:11" ht="18" customHeight="1">
      <c r="B259" s="16" t="str">
        <f>IF('6.標準時間'!$B259="","",'6.標準時間'!B259)</f>
        <v/>
      </c>
      <c r="C259" s="16" t="str">
        <f>IF('6.標準時間'!$C259="","",'6.標準時間'!C259)</f>
        <v/>
      </c>
      <c r="D259" s="16" t="str">
        <f>IF('6.標準時間'!$C259="","",'6.標準時間'!E259)</f>
        <v/>
      </c>
      <c r="E259" s="171" t="str">
        <f>IF('6.標準時間'!$C259="","",'6.標準時間'!F259)</f>
        <v/>
      </c>
      <c r="F259" s="15" t="str">
        <f t="shared" si="6"/>
        <v/>
      </c>
      <c r="G259" s="142" t="str">
        <f>IF('6.標準時間'!$C259="","",'6.標準時間'!H259)</f>
        <v/>
      </c>
      <c r="H259" s="142" t="str">
        <f>IF('6.標準時間'!$C259="","",'6.標準時間'!I259)</f>
        <v/>
      </c>
      <c r="I259" s="107" t="str">
        <f>IF(C259="","",VLOOKUP($C259,'7.工程別レート'!$C$6:$E$501,3,FALSE))</f>
        <v/>
      </c>
      <c r="J259" s="108" t="str">
        <f>IF(C259="","",VLOOKUP($C259,'7.工程別レート'!$C$6:$E$501,2,FALSE))</f>
        <v/>
      </c>
      <c r="K259" s="195" t="str">
        <f t="shared" si="7"/>
        <v/>
      </c>
    </row>
    <row r="260" spans="2:11" ht="18" customHeight="1">
      <c r="B260" s="16" t="str">
        <f>IF('6.標準時間'!$B260="","",'6.標準時間'!B260)</f>
        <v/>
      </c>
      <c r="C260" s="16" t="str">
        <f>IF('6.標準時間'!$C260="","",'6.標準時間'!C260)</f>
        <v/>
      </c>
      <c r="D260" s="16" t="str">
        <f>IF('6.標準時間'!$C260="","",'6.標準時間'!E260)</f>
        <v/>
      </c>
      <c r="E260" s="171" t="str">
        <f>IF('6.標準時間'!$C260="","",'6.標準時間'!F260)</f>
        <v/>
      </c>
      <c r="F260" s="15" t="str">
        <f t="shared" si="6"/>
        <v/>
      </c>
      <c r="G260" s="142" t="str">
        <f>IF('6.標準時間'!$C260="","",'6.標準時間'!H260)</f>
        <v/>
      </c>
      <c r="H260" s="142" t="str">
        <f>IF('6.標準時間'!$C260="","",'6.標準時間'!I260)</f>
        <v/>
      </c>
      <c r="I260" s="107" t="str">
        <f>IF(C260="","",VLOOKUP($C260,'7.工程別レート'!$C$6:$E$501,3,FALSE))</f>
        <v/>
      </c>
      <c r="J260" s="108" t="str">
        <f>IF(C260="","",VLOOKUP($C260,'7.工程別レート'!$C$6:$E$501,2,FALSE))</f>
        <v/>
      </c>
      <c r="K260" s="195" t="str">
        <f t="shared" si="7"/>
        <v/>
      </c>
    </row>
    <row r="261" spans="2:11" ht="18" customHeight="1">
      <c r="B261" s="16" t="str">
        <f>IF('6.標準時間'!$B261="","",'6.標準時間'!B261)</f>
        <v/>
      </c>
      <c r="C261" s="16" t="str">
        <f>IF('6.標準時間'!$C261="","",'6.標準時間'!C261)</f>
        <v/>
      </c>
      <c r="D261" s="16" t="str">
        <f>IF('6.標準時間'!$C261="","",'6.標準時間'!E261)</f>
        <v/>
      </c>
      <c r="E261" s="171" t="str">
        <f>IF('6.標準時間'!$C261="","",'6.標準時間'!F261)</f>
        <v/>
      </c>
      <c r="F261" s="15" t="str">
        <f t="shared" si="6"/>
        <v/>
      </c>
      <c r="G261" s="142" t="str">
        <f>IF('6.標準時間'!$C261="","",'6.標準時間'!H261)</f>
        <v/>
      </c>
      <c r="H261" s="142" t="str">
        <f>IF('6.標準時間'!$C261="","",'6.標準時間'!I261)</f>
        <v/>
      </c>
      <c r="I261" s="107" t="str">
        <f>IF(C261="","",VLOOKUP($C261,'7.工程別レート'!$C$6:$E$501,3,FALSE))</f>
        <v/>
      </c>
      <c r="J261" s="108" t="str">
        <f>IF(C261="","",VLOOKUP($C261,'7.工程別レート'!$C$6:$E$501,2,FALSE))</f>
        <v/>
      </c>
      <c r="K261" s="195" t="str">
        <f t="shared" si="7"/>
        <v/>
      </c>
    </row>
    <row r="262" spans="2:11" ht="18" customHeight="1">
      <c r="B262" s="16" t="str">
        <f>IF('6.標準時間'!$B262="","",'6.標準時間'!B262)</f>
        <v/>
      </c>
      <c r="C262" s="16" t="str">
        <f>IF('6.標準時間'!$C262="","",'6.標準時間'!C262)</f>
        <v/>
      </c>
      <c r="D262" s="16" t="str">
        <f>IF('6.標準時間'!$C262="","",'6.標準時間'!E262)</f>
        <v/>
      </c>
      <c r="E262" s="171" t="str">
        <f>IF('6.標準時間'!$C262="","",'6.標準時間'!F262)</f>
        <v/>
      </c>
      <c r="F262" s="15" t="str">
        <f t="shared" ref="F262:F325" si="8">C262&amp;D262</f>
        <v/>
      </c>
      <c r="G262" s="142" t="str">
        <f>IF('6.標準時間'!$C262="","",'6.標準時間'!H262)</f>
        <v/>
      </c>
      <c r="H262" s="142" t="str">
        <f>IF('6.標準時間'!$C262="","",'6.標準時間'!I262)</f>
        <v/>
      </c>
      <c r="I262" s="107" t="str">
        <f>IF(C262="","",VLOOKUP($C262,'7.工程別レート'!$C$6:$E$501,3,FALSE))</f>
        <v/>
      </c>
      <c r="J262" s="108" t="str">
        <f>IF(C262="","",VLOOKUP($C262,'7.工程別レート'!$C$6:$E$501,2,FALSE))</f>
        <v/>
      </c>
      <c r="K262" s="195" t="str">
        <f t="shared" si="7"/>
        <v/>
      </c>
    </row>
    <row r="263" spans="2:11" ht="18" customHeight="1">
      <c r="B263" s="16" t="str">
        <f>IF('6.標準時間'!$B263="","",'6.標準時間'!B263)</f>
        <v/>
      </c>
      <c r="C263" s="16" t="str">
        <f>IF('6.標準時間'!$C263="","",'6.標準時間'!C263)</f>
        <v/>
      </c>
      <c r="D263" s="16" t="str">
        <f>IF('6.標準時間'!$C263="","",'6.標準時間'!E263)</f>
        <v/>
      </c>
      <c r="E263" s="171" t="str">
        <f>IF('6.標準時間'!$C263="","",'6.標準時間'!F263)</f>
        <v/>
      </c>
      <c r="F263" s="15" t="str">
        <f t="shared" si="8"/>
        <v/>
      </c>
      <c r="G263" s="142" t="str">
        <f>IF('6.標準時間'!$C263="","",'6.標準時間'!H263)</f>
        <v/>
      </c>
      <c r="H263" s="142" t="str">
        <f>IF('6.標準時間'!$C263="","",'6.標準時間'!I263)</f>
        <v/>
      </c>
      <c r="I263" s="107" t="str">
        <f>IF(C263="","",VLOOKUP($C263,'7.工程別レート'!$C$6:$E$501,3,FALSE))</f>
        <v/>
      </c>
      <c r="J263" s="108" t="str">
        <f>IF(C263="","",VLOOKUP($C263,'7.工程別レート'!$C$6:$E$501,2,FALSE))</f>
        <v/>
      </c>
      <c r="K263" s="195" t="str">
        <f t="shared" ref="K263:K326" si="9">IF(ISERROR((G263*I263)+(H263*J263)),"",(G263*I263)+(H263*J263))</f>
        <v/>
      </c>
    </row>
    <row r="264" spans="2:11" ht="18" customHeight="1">
      <c r="B264" s="16" t="str">
        <f>IF('6.標準時間'!$B264="","",'6.標準時間'!B264)</f>
        <v/>
      </c>
      <c r="C264" s="16" t="str">
        <f>IF('6.標準時間'!$C264="","",'6.標準時間'!C264)</f>
        <v/>
      </c>
      <c r="D264" s="16" t="str">
        <f>IF('6.標準時間'!$C264="","",'6.標準時間'!E264)</f>
        <v/>
      </c>
      <c r="E264" s="171" t="str">
        <f>IF('6.標準時間'!$C264="","",'6.標準時間'!F264)</f>
        <v/>
      </c>
      <c r="F264" s="15" t="str">
        <f t="shared" si="8"/>
        <v/>
      </c>
      <c r="G264" s="142" t="str">
        <f>IF('6.標準時間'!$C264="","",'6.標準時間'!H264)</f>
        <v/>
      </c>
      <c r="H264" s="142" t="str">
        <f>IF('6.標準時間'!$C264="","",'6.標準時間'!I264)</f>
        <v/>
      </c>
      <c r="I264" s="107" t="str">
        <f>IF(C264="","",VLOOKUP($C264,'7.工程別レート'!$C$6:$E$501,3,FALSE))</f>
        <v/>
      </c>
      <c r="J264" s="108" t="str">
        <f>IF(C264="","",VLOOKUP($C264,'7.工程別レート'!$C$6:$E$501,2,FALSE))</f>
        <v/>
      </c>
      <c r="K264" s="195" t="str">
        <f t="shared" si="9"/>
        <v/>
      </c>
    </row>
    <row r="265" spans="2:11" ht="18" customHeight="1">
      <c r="B265" s="16" t="str">
        <f>IF('6.標準時間'!$B265="","",'6.標準時間'!B265)</f>
        <v/>
      </c>
      <c r="C265" s="16" t="str">
        <f>IF('6.標準時間'!$C265="","",'6.標準時間'!C265)</f>
        <v/>
      </c>
      <c r="D265" s="16" t="str">
        <f>IF('6.標準時間'!$C265="","",'6.標準時間'!E265)</f>
        <v/>
      </c>
      <c r="E265" s="171" t="str">
        <f>IF('6.標準時間'!$C265="","",'6.標準時間'!F265)</f>
        <v/>
      </c>
      <c r="F265" s="15" t="str">
        <f t="shared" si="8"/>
        <v/>
      </c>
      <c r="G265" s="142" t="str">
        <f>IF('6.標準時間'!$C265="","",'6.標準時間'!H265)</f>
        <v/>
      </c>
      <c r="H265" s="142" t="str">
        <f>IF('6.標準時間'!$C265="","",'6.標準時間'!I265)</f>
        <v/>
      </c>
      <c r="I265" s="107" t="str">
        <f>IF(C265="","",VLOOKUP($C265,'7.工程別レート'!$C$6:$E$501,3,FALSE))</f>
        <v/>
      </c>
      <c r="J265" s="108" t="str">
        <f>IF(C265="","",VLOOKUP($C265,'7.工程別レート'!$C$6:$E$501,2,FALSE))</f>
        <v/>
      </c>
      <c r="K265" s="195" t="str">
        <f t="shared" si="9"/>
        <v/>
      </c>
    </row>
    <row r="266" spans="2:11" ht="18" customHeight="1">
      <c r="B266" s="16" t="str">
        <f>IF('6.標準時間'!$B266="","",'6.標準時間'!B266)</f>
        <v/>
      </c>
      <c r="C266" s="16" t="str">
        <f>IF('6.標準時間'!$C266="","",'6.標準時間'!C266)</f>
        <v/>
      </c>
      <c r="D266" s="16" t="str">
        <f>IF('6.標準時間'!$C266="","",'6.標準時間'!E266)</f>
        <v/>
      </c>
      <c r="E266" s="171" t="str">
        <f>IF('6.標準時間'!$C266="","",'6.標準時間'!F266)</f>
        <v/>
      </c>
      <c r="F266" s="15" t="str">
        <f t="shared" si="8"/>
        <v/>
      </c>
      <c r="G266" s="142" t="str">
        <f>IF('6.標準時間'!$C266="","",'6.標準時間'!H266)</f>
        <v/>
      </c>
      <c r="H266" s="142" t="str">
        <f>IF('6.標準時間'!$C266="","",'6.標準時間'!I266)</f>
        <v/>
      </c>
      <c r="I266" s="107" t="str">
        <f>IF(C266="","",VLOOKUP($C266,'7.工程別レート'!$C$6:$E$501,3,FALSE))</f>
        <v/>
      </c>
      <c r="J266" s="108" t="str">
        <f>IF(C266="","",VLOOKUP($C266,'7.工程別レート'!$C$6:$E$501,2,FALSE))</f>
        <v/>
      </c>
      <c r="K266" s="195" t="str">
        <f t="shared" si="9"/>
        <v/>
      </c>
    </row>
    <row r="267" spans="2:11" ht="18" customHeight="1">
      <c r="B267" s="16" t="str">
        <f>IF('6.標準時間'!$B267="","",'6.標準時間'!B267)</f>
        <v/>
      </c>
      <c r="C267" s="16" t="str">
        <f>IF('6.標準時間'!$C267="","",'6.標準時間'!C267)</f>
        <v/>
      </c>
      <c r="D267" s="16" t="str">
        <f>IF('6.標準時間'!$C267="","",'6.標準時間'!E267)</f>
        <v/>
      </c>
      <c r="E267" s="171" t="str">
        <f>IF('6.標準時間'!$C267="","",'6.標準時間'!F267)</f>
        <v/>
      </c>
      <c r="F267" s="15" t="str">
        <f t="shared" si="8"/>
        <v/>
      </c>
      <c r="G267" s="142" t="str">
        <f>IF('6.標準時間'!$C267="","",'6.標準時間'!H267)</f>
        <v/>
      </c>
      <c r="H267" s="142" t="str">
        <f>IF('6.標準時間'!$C267="","",'6.標準時間'!I267)</f>
        <v/>
      </c>
      <c r="I267" s="107" t="str">
        <f>IF(C267="","",VLOOKUP($C267,'7.工程別レート'!$C$6:$E$501,3,FALSE))</f>
        <v/>
      </c>
      <c r="J267" s="108" t="str">
        <f>IF(C267="","",VLOOKUP($C267,'7.工程別レート'!$C$6:$E$501,2,FALSE))</f>
        <v/>
      </c>
      <c r="K267" s="195" t="str">
        <f t="shared" si="9"/>
        <v/>
      </c>
    </row>
    <row r="268" spans="2:11" ht="18" customHeight="1">
      <c r="B268" s="16" t="str">
        <f>IF('6.標準時間'!$B268="","",'6.標準時間'!B268)</f>
        <v/>
      </c>
      <c r="C268" s="16" t="str">
        <f>IF('6.標準時間'!$C268="","",'6.標準時間'!C268)</f>
        <v/>
      </c>
      <c r="D268" s="16" t="str">
        <f>IF('6.標準時間'!$C268="","",'6.標準時間'!E268)</f>
        <v/>
      </c>
      <c r="E268" s="171" t="str">
        <f>IF('6.標準時間'!$C268="","",'6.標準時間'!F268)</f>
        <v/>
      </c>
      <c r="F268" s="15" t="str">
        <f t="shared" si="8"/>
        <v/>
      </c>
      <c r="G268" s="142" t="str">
        <f>IF('6.標準時間'!$C268="","",'6.標準時間'!H268)</f>
        <v/>
      </c>
      <c r="H268" s="142" t="str">
        <f>IF('6.標準時間'!$C268="","",'6.標準時間'!I268)</f>
        <v/>
      </c>
      <c r="I268" s="107" t="str">
        <f>IF(C268="","",VLOOKUP($C268,'7.工程別レート'!$C$6:$E$501,3,FALSE))</f>
        <v/>
      </c>
      <c r="J268" s="108" t="str">
        <f>IF(C268="","",VLOOKUP($C268,'7.工程別レート'!$C$6:$E$501,2,FALSE))</f>
        <v/>
      </c>
      <c r="K268" s="195" t="str">
        <f t="shared" si="9"/>
        <v/>
      </c>
    </row>
    <row r="269" spans="2:11" ht="18" customHeight="1">
      <c r="B269" s="16" t="str">
        <f>IF('6.標準時間'!$B269="","",'6.標準時間'!B269)</f>
        <v/>
      </c>
      <c r="C269" s="16" t="str">
        <f>IF('6.標準時間'!$C269="","",'6.標準時間'!C269)</f>
        <v/>
      </c>
      <c r="D269" s="16" t="str">
        <f>IF('6.標準時間'!$C269="","",'6.標準時間'!E269)</f>
        <v/>
      </c>
      <c r="E269" s="171" t="str">
        <f>IF('6.標準時間'!$C269="","",'6.標準時間'!F269)</f>
        <v/>
      </c>
      <c r="F269" s="15" t="str">
        <f t="shared" si="8"/>
        <v/>
      </c>
      <c r="G269" s="142" t="str">
        <f>IF('6.標準時間'!$C269="","",'6.標準時間'!H269)</f>
        <v/>
      </c>
      <c r="H269" s="142" t="str">
        <f>IF('6.標準時間'!$C269="","",'6.標準時間'!I269)</f>
        <v/>
      </c>
      <c r="I269" s="107" t="str">
        <f>IF(C269="","",VLOOKUP($C269,'7.工程別レート'!$C$6:$E$501,3,FALSE))</f>
        <v/>
      </c>
      <c r="J269" s="108" t="str">
        <f>IF(C269="","",VLOOKUP($C269,'7.工程別レート'!$C$6:$E$501,2,FALSE))</f>
        <v/>
      </c>
      <c r="K269" s="195" t="str">
        <f t="shared" si="9"/>
        <v/>
      </c>
    </row>
    <row r="270" spans="2:11" ht="18" customHeight="1">
      <c r="B270" s="16" t="str">
        <f>IF('6.標準時間'!$B270="","",'6.標準時間'!B270)</f>
        <v/>
      </c>
      <c r="C270" s="16" t="str">
        <f>IF('6.標準時間'!$C270="","",'6.標準時間'!C270)</f>
        <v/>
      </c>
      <c r="D270" s="16" t="str">
        <f>IF('6.標準時間'!$C270="","",'6.標準時間'!E270)</f>
        <v/>
      </c>
      <c r="E270" s="171" t="str">
        <f>IF('6.標準時間'!$C270="","",'6.標準時間'!F270)</f>
        <v/>
      </c>
      <c r="F270" s="15" t="str">
        <f t="shared" si="8"/>
        <v/>
      </c>
      <c r="G270" s="142" t="str">
        <f>IF('6.標準時間'!$C270="","",'6.標準時間'!H270)</f>
        <v/>
      </c>
      <c r="H270" s="142" t="str">
        <f>IF('6.標準時間'!$C270="","",'6.標準時間'!I270)</f>
        <v/>
      </c>
      <c r="I270" s="107" t="str">
        <f>IF(C270="","",VLOOKUP($C270,'7.工程別レート'!$C$6:$E$501,3,FALSE))</f>
        <v/>
      </c>
      <c r="J270" s="108" t="str">
        <f>IF(C270="","",VLOOKUP($C270,'7.工程別レート'!$C$6:$E$501,2,FALSE))</f>
        <v/>
      </c>
      <c r="K270" s="195" t="str">
        <f t="shared" si="9"/>
        <v/>
      </c>
    </row>
    <row r="271" spans="2:11" ht="18" customHeight="1">
      <c r="B271" s="16" t="str">
        <f>IF('6.標準時間'!$B271="","",'6.標準時間'!B271)</f>
        <v/>
      </c>
      <c r="C271" s="16" t="str">
        <f>IF('6.標準時間'!$C271="","",'6.標準時間'!C271)</f>
        <v/>
      </c>
      <c r="D271" s="16" t="str">
        <f>IF('6.標準時間'!$C271="","",'6.標準時間'!E271)</f>
        <v/>
      </c>
      <c r="E271" s="171" t="str">
        <f>IF('6.標準時間'!$C271="","",'6.標準時間'!F271)</f>
        <v/>
      </c>
      <c r="F271" s="15" t="str">
        <f t="shared" si="8"/>
        <v/>
      </c>
      <c r="G271" s="142" t="str">
        <f>IF('6.標準時間'!$C271="","",'6.標準時間'!H271)</f>
        <v/>
      </c>
      <c r="H271" s="142" t="str">
        <f>IF('6.標準時間'!$C271="","",'6.標準時間'!I271)</f>
        <v/>
      </c>
      <c r="I271" s="107" t="str">
        <f>IF(C271="","",VLOOKUP($C271,'7.工程別レート'!$C$6:$E$501,3,FALSE))</f>
        <v/>
      </c>
      <c r="J271" s="108" t="str">
        <f>IF(C271="","",VLOOKUP($C271,'7.工程別レート'!$C$6:$E$501,2,FALSE))</f>
        <v/>
      </c>
      <c r="K271" s="195" t="str">
        <f t="shared" si="9"/>
        <v/>
      </c>
    </row>
    <row r="272" spans="2:11" ht="18" customHeight="1">
      <c r="B272" s="16" t="str">
        <f>IF('6.標準時間'!$B272="","",'6.標準時間'!B272)</f>
        <v/>
      </c>
      <c r="C272" s="16" t="str">
        <f>IF('6.標準時間'!$C272="","",'6.標準時間'!C272)</f>
        <v/>
      </c>
      <c r="D272" s="16" t="str">
        <f>IF('6.標準時間'!$C272="","",'6.標準時間'!E272)</f>
        <v/>
      </c>
      <c r="E272" s="171" t="str">
        <f>IF('6.標準時間'!$C272="","",'6.標準時間'!F272)</f>
        <v/>
      </c>
      <c r="F272" s="15" t="str">
        <f t="shared" si="8"/>
        <v/>
      </c>
      <c r="G272" s="142" t="str">
        <f>IF('6.標準時間'!$C272="","",'6.標準時間'!H272)</f>
        <v/>
      </c>
      <c r="H272" s="142" t="str">
        <f>IF('6.標準時間'!$C272="","",'6.標準時間'!I272)</f>
        <v/>
      </c>
      <c r="I272" s="107" t="str">
        <f>IF(C272="","",VLOOKUP($C272,'7.工程別レート'!$C$6:$E$501,3,FALSE))</f>
        <v/>
      </c>
      <c r="J272" s="108" t="str">
        <f>IF(C272="","",VLOOKUP($C272,'7.工程別レート'!$C$6:$E$501,2,FALSE))</f>
        <v/>
      </c>
      <c r="K272" s="195" t="str">
        <f t="shared" si="9"/>
        <v/>
      </c>
    </row>
    <row r="273" spans="2:11" ht="18" customHeight="1">
      <c r="B273" s="16" t="str">
        <f>IF('6.標準時間'!$B273="","",'6.標準時間'!B273)</f>
        <v/>
      </c>
      <c r="C273" s="16" t="str">
        <f>IF('6.標準時間'!$C273="","",'6.標準時間'!C273)</f>
        <v/>
      </c>
      <c r="D273" s="16" t="str">
        <f>IF('6.標準時間'!$C273="","",'6.標準時間'!E273)</f>
        <v/>
      </c>
      <c r="E273" s="171" t="str">
        <f>IF('6.標準時間'!$C273="","",'6.標準時間'!F273)</f>
        <v/>
      </c>
      <c r="F273" s="15" t="str">
        <f t="shared" si="8"/>
        <v/>
      </c>
      <c r="G273" s="142" t="str">
        <f>IF('6.標準時間'!$C273="","",'6.標準時間'!H273)</f>
        <v/>
      </c>
      <c r="H273" s="142" t="str">
        <f>IF('6.標準時間'!$C273="","",'6.標準時間'!I273)</f>
        <v/>
      </c>
      <c r="I273" s="107" t="str">
        <f>IF(C273="","",VLOOKUP($C273,'7.工程別レート'!$C$6:$E$501,3,FALSE))</f>
        <v/>
      </c>
      <c r="J273" s="108" t="str">
        <f>IF(C273="","",VLOOKUP($C273,'7.工程別レート'!$C$6:$E$501,2,FALSE))</f>
        <v/>
      </c>
      <c r="K273" s="195" t="str">
        <f t="shared" si="9"/>
        <v/>
      </c>
    </row>
    <row r="274" spans="2:11" ht="18" customHeight="1">
      <c r="B274" s="16" t="str">
        <f>IF('6.標準時間'!$B274="","",'6.標準時間'!B274)</f>
        <v/>
      </c>
      <c r="C274" s="16" t="str">
        <f>IF('6.標準時間'!$C274="","",'6.標準時間'!C274)</f>
        <v/>
      </c>
      <c r="D274" s="16" t="str">
        <f>IF('6.標準時間'!$C274="","",'6.標準時間'!E274)</f>
        <v/>
      </c>
      <c r="E274" s="171" t="str">
        <f>IF('6.標準時間'!$C274="","",'6.標準時間'!F274)</f>
        <v/>
      </c>
      <c r="F274" s="15" t="str">
        <f t="shared" si="8"/>
        <v/>
      </c>
      <c r="G274" s="142" t="str">
        <f>IF('6.標準時間'!$C274="","",'6.標準時間'!H274)</f>
        <v/>
      </c>
      <c r="H274" s="142" t="str">
        <f>IF('6.標準時間'!$C274="","",'6.標準時間'!I274)</f>
        <v/>
      </c>
      <c r="I274" s="107" t="str">
        <f>IF(C274="","",VLOOKUP($C274,'7.工程別レート'!$C$6:$E$501,3,FALSE))</f>
        <v/>
      </c>
      <c r="J274" s="108" t="str">
        <f>IF(C274="","",VLOOKUP($C274,'7.工程別レート'!$C$6:$E$501,2,FALSE))</f>
        <v/>
      </c>
      <c r="K274" s="195" t="str">
        <f t="shared" si="9"/>
        <v/>
      </c>
    </row>
    <row r="275" spans="2:11" ht="18" customHeight="1">
      <c r="B275" s="16" t="str">
        <f>IF('6.標準時間'!$B275="","",'6.標準時間'!B275)</f>
        <v/>
      </c>
      <c r="C275" s="16" t="str">
        <f>IF('6.標準時間'!$C275="","",'6.標準時間'!C275)</f>
        <v/>
      </c>
      <c r="D275" s="16" t="str">
        <f>IF('6.標準時間'!$C275="","",'6.標準時間'!E275)</f>
        <v/>
      </c>
      <c r="E275" s="171" t="str">
        <f>IF('6.標準時間'!$C275="","",'6.標準時間'!F275)</f>
        <v/>
      </c>
      <c r="F275" s="15" t="str">
        <f t="shared" si="8"/>
        <v/>
      </c>
      <c r="G275" s="142" t="str">
        <f>IF('6.標準時間'!$C275="","",'6.標準時間'!H275)</f>
        <v/>
      </c>
      <c r="H275" s="142" t="str">
        <f>IF('6.標準時間'!$C275="","",'6.標準時間'!I275)</f>
        <v/>
      </c>
      <c r="I275" s="107" t="str">
        <f>IF(C275="","",VLOOKUP($C275,'7.工程別レート'!$C$6:$E$501,3,FALSE))</f>
        <v/>
      </c>
      <c r="J275" s="108" t="str">
        <f>IF(C275="","",VLOOKUP($C275,'7.工程別レート'!$C$6:$E$501,2,FALSE))</f>
        <v/>
      </c>
      <c r="K275" s="195" t="str">
        <f t="shared" si="9"/>
        <v/>
      </c>
    </row>
    <row r="276" spans="2:11" ht="18" customHeight="1">
      <c r="B276" s="16" t="str">
        <f>IF('6.標準時間'!$B276="","",'6.標準時間'!B276)</f>
        <v/>
      </c>
      <c r="C276" s="16" t="str">
        <f>IF('6.標準時間'!$C276="","",'6.標準時間'!C276)</f>
        <v/>
      </c>
      <c r="D276" s="16" t="str">
        <f>IF('6.標準時間'!$C276="","",'6.標準時間'!E276)</f>
        <v/>
      </c>
      <c r="E276" s="171" t="str">
        <f>IF('6.標準時間'!$C276="","",'6.標準時間'!F276)</f>
        <v/>
      </c>
      <c r="F276" s="15" t="str">
        <f t="shared" si="8"/>
        <v/>
      </c>
      <c r="G276" s="142" t="str">
        <f>IF('6.標準時間'!$C276="","",'6.標準時間'!H276)</f>
        <v/>
      </c>
      <c r="H276" s="142" t="str">
        <f>IF('6.標準時間'!$C276="","",'6.標準時間'!I276)</f>
        <v/>
      </c>
      <c r="I276" s="107" t="str">
        <f>IF(C276="","",VLOOKUP($C276,'7.工程別レート'!$C$6:$E$501,3,FALSE))</f>
        <v/>
      </c>
      <c r="J276" s="108" t="str">
        <f>IF(C276="","",VLOOKUP($C276,'7.工程別レート'!$C$6:$E$501,2,FALSE))</f>
        <v/>
      </c>
      <c r="K276" s="195" t="str">
        <f t="shared" si="9"/>
        <v/>
      </c>
    </row>
    <row r="277" spans="2:11" ht="18" customHeight="1">
      <c r="B277" s="16" t="str">
        <f>IF('6.標準時間'!$B277="","",'6.標準時間'!B277)</f>
        <v/>
      </c>
      <c r="C277" s="16" t="str">
        <f>IF('6.標準時間'!$C277="","",'6.標準時間'!C277)</f>
        <v/>
      </c>
      <c r="D277" s="16" t="str">
        <f>IF('6.標準時間'!$C277="","",'6.標準時間'!E277)</f>
        <v/>
      </c>
      <c r="E277" s="171" t="str">
        <f>IF('6.標準時間'!$C277="","",'6.標準時間'!F277)</f>
        <v/>
      </c>
      <c r="F277" s="15" t="str">
        <f t="shared" si="8"/>
        <v/>
      </c>
      <c r="G277" s="142" t="str">
        <f>IF('6.標準時間'!$C277="","",'6.標準時間'!H277)</f>
        <v/>
      </c>
      <c r="H277" s="142" t="str">
        <f>IF('6.標準時間'!$C277="","",'6.標準時間'!I277)</f>
        <v/>
      </c>
      <c r="I277" s="107" t="str">
        <f>IF(C277="","",VLOOKUP($C277,'7.工程別レート'!$C$6:$E$501,3,FALSE))</f>
        <v/>
      </c>
      <c r="J277" s="108" t="str">
        <f>IF(C277="","",VLOOKUP($C277,'7.工程別レート'!$C$6:$E$501,2,FALSE))</f>
        <v/>
      </c>
      <c r="K277" s="195" t="str">
        <f t="shared" si="9"/>
        <v/>
      </c>
    </row>
    <row r="278" spans="2:11" ht="18" customHeight="1">
      <c r="B278" s="16" t="str">
        <f>IF('6.標準時間'!$B278="","",'6.標準時間'!B278)</f>
        <v/>
      </c>
      <c r="C278" s="16" t="str">
        <f>IF('6.標準時間'!$C278="","",'6.標準時間'!C278)</f>
        <v/>
      </c>
      <c r="D278" s="16" t="str">
        <f>IF('6.標準時間'!$C278="","",'6.標準時間'!E278)</f>
        <v/>
      </c>
      <c r="E278" s="171" t="str">
        <f>IF('6.標準時間'!$C278="","",'6.標準時間'!F278)</f>
        <v/>
      </c>
      <c r="F278" s="15" t="str">
        <f t="shared" si="8"/>
        <v/>
      </c>
      <c r="G278" s="142" t="str">
        <f>IF('6.標準時間'!$C278="","",'6.標準時間'!H278)</f>
        <v/>
      </c>
      <c r="H278" s="142" t="str">
        <f>IF('6.標準時間'!$C278="","",'6.標準時間'!I278)</f>
        <v/>
      </c>
      <c r="I278" s="107" t="str">
        <f>IF(C278="","",VLOOKUP($C278,'7.工程別レート'!$C$6:$E$501,3,FALSE))</f>
        <v/>
      </c>
      <c r="J278" s="108" t="str">
        <f>IF(C278="","",VLOOKUP($C278,'7.工程別レート'!$C$6:$E$501,2,FALSE))</f>
        <v/>
      </c>
      <c r="K278" s="195" t="str">
        <f t="shared" si="9"/>
        <v/>
      </c>
    </row>
    <row r="279" spans="2:11" ht="18" customHeight="1">
      <c r="B279" s="16" t="str">
        <f>IF('6.標準時間'!$B279="","",'6.標準時間'!B279)</f>
        <v/>
      </c>
      <c r="C279" s="16" t="str">
        <f>IF('6.標準時間'!$C279="","",'6.標準時間'!C279)</f>
        <v/>
      </c>
      <c r="D279" s="16" t="str">
        <f>IF('6.標準時間'!$C279="","",'6.標準時間'!E279)</f>
        <v/>
      </c>
      <c r="E279" s="171" t="str">
        <f>IF('6.標準時間'!$C279="","",'6.標準時間'!F279)</f>
        <v/>
      </c>
      <c r="F279" s="15" t="str">
        <f t="shared" si="8"/>
        <v/>
      </c>
      <c r="G279" s="142" t="str">
        <f>IF('6.標準時間'!$C279="","",'6.標準時間'!H279)</f>
        <v/>
      </c>
      <c r="H279" s="142" t="str">
        <f>IF('6.標準時間'!$C279="","",'6.標準時間'!I279)</f>
        <v/>
      </c>
      <c r="I279" s="107" t="str">
        <f>IF(C279="","",VLOOKUP($C279,'7.工程別レート'!$C$6:$E$501,3,FALSE))</f>
        <v/>
      </c>
      <c r="J279" s="108" t="str">
        <f>IF(C279="","",VLOOKUP($C279,'7.工程別レート'!$C$6:$E$501,2,FALSE))</f>
        <v/>
      </c>
      <c r="K279" s="195" t="str">
        <f t="shared" si="9"/>
        <v/>
      </c>
    </row>
    <row r="280" spans="2:11" ht="18" customHeight="1">
      <c r="B280" s="16" t="str">
        <f>IF('6.標準時間'!$B280="","",'6.標準時間'!B280)</f>
        <v/>
      </c>
      <c r="C280" s="16" t="str">
        <f>IF('6.標準時間'!$C280="","",'6.標準時間'!C280)</f>
        <v/>
      </c>
      <c r="D280" s="16" t="str">
        <f>IF('6.標準時間'!$C280="","",'6.標準時間'!E280)</f>
        <v/>
      </c>
      <c r="E280" s="171" t="str">
        <f>IF('6.標準時間'!$C280="","",'6.標準時間'!F280)</f>
        <v/>
      </c>
      <c r="F280" s="15" t="str">
        <f t="shared" si="8"/>
        <v/>
      </c>
      <c r="G280" s="142" t="str">
        <f>IF('6.標準時間'!$C280="","",'6.標準時間'!H280)</f>
        <v/>
      </c>
      <c r="H280" s="142" t="str">
        <f>IF('6.標準時間'!$C280="","",'6.標準時間'!I280)</f>
        <v/>
      </c>
      <c r="I280" s="107" t="str">
        <f>IF(C280="","",VLOOKUP($C280,'7.工程別レート'!$C$6:$E$501,3,FALSE))</f>
        <v/>
      </c>
      <c r="J280" s="108" t="str">
        <f>IF(C280="","",VLOOKUP($C280,'7.工程別レート'!$C$6:$E$501,2,FALSE))</f>
        <v/>
      </c>
      <c r="K280" s="195" t="str">
        <f t="shared" si="9"/>
        <v/>
      </c>
    </row>
    <row r="281" spans="2:11" ht="18" customHeight="1">
      <c r="B281" s="16" t="str">
        <f>IF('6.標準時間'!$B281="","",'6.標準時間'!B281)</f>
        <v/>
      </c>
      <c r="C281" s="16" t="str">
        <f>IF('6.標準時間'!$C281="","",'6.標準時間'!C281)</f>
        <v/>
      </c>
      <c r="D281" s="16" t="str">
        <f>IF('6.標準時間'!$C281="","",'6.標準時間'!E281)</f>
        <v/>
      </c>
      <c r="E281" s="171" t="str">
        <f>IF('6.標準時間'!$C281="","",'6.標準時間'!F281)</f>
        <v/>
      </c>
      <c r="F281" s="15" t="str">
        <f t="shared" si="8"/>
        <v/>
      </c>
      <c r="G281" s="142" t="str">
        <f>IF('6.標準時間'!$C281="","",'6.標準時間'!H281)</f>
        <v/>
      </c>
      <c r="H281" s="142" t="str">
        <f>IF('6.標準時間'!$C281="","",'6.標準時間'!I281)</f>
        <v/>
      </c>
      <c r="I281" s="107" t="str">
        <f>IF(C281="","",VLOOKUP($C281,'7.工程別レート'!$C$6:$E$501,3,FALSE))</f>
        <v/>
      </c>
      <c r="J281" s="108" t="str">
        <f>IF(C281="","",VLOOKUP($C281,'7.工程別レート'!$C$6:$E$501,2,FALSE))</f>
        <v/>
      </c>
      <c r="K281" s="195" t="str">
        <f t="shared" si="9"/>
        <v/>
      </c>
    </row>
    <row r="282" spans="2:11" ht="18" customHeight="1">
      <c r="B282" s="16" t="str">
        <f>IF('6.標準時間'!$B282="","",'6.標準時間'!B282)</f>
        <v/>
      </c>
      <c r="C282" s="16" t="str">
        <f>IF('6.標準時間'!$C282="","",'6.標準時間'!C282)</f>
        <v/>
      </c>
      <c r="D282" s="16" t="str">
        <f>IF('6.標準時間'!$C282="","",'6.標準時間'!E282)</f>
        <v/>
      </c>
      <c r="E282" s="171" t="str">
        <f>IF('6.標準時間'!$C282="","",'6.標準時間'!F282)</f>
        <v/>
      </c>
      <c r="F282" s="15" t="str">
        <f t="shared" si="8"/>
        <v/>
      </c>
      <c r="G282" s="142" t="str">
        <f>IF('6.標準時間'!$C282="","",'6.標準時間'!H282)</f>
        <v/>
      </c>
      <c r="H282" s="142" t="str">
        <f>IF('6.標準時間'!$C282="","",'6.標準時間'!I282)</f>
        <v/>
      </c>
      <c r="I282" s="107" t="str">
        <f>IF(C282="","",VLOOKUP($C282,'7.工程別レート'!$C$6:$E$501,3,FALSE))</f>
        <v/>
      </c>
      <c r="J282" s="108" t="str">
        <f>IF(C282="","",VLOOKUP($C282,'7.工程別レート'!$C$6:$E$501,2,FALSE))</f>
        <v/>
      </c>
      <c r="K282" s="195" t="str">
        <f t="shared" si="9"/>
        <v/>
      </c>
    </row>
    <row r="283" spans="2:11" ht="18" customHeight="1">
      <c r="B283" s="16" t="str">
        <f>IF('6.標準時間'!$B283="","",'6.標準時間'!B283)</f>
        <v/>
      </c>
      <c r="C283" s="16" t="str">
        <f>IF('6.標準時間'!$C283="","",'6.標準時間'!C283)</f>
        <v/>
      </c>
      <c r="D283" s="16" t="str">
        <f>IF('6.標準時間'!$C283="","",'6.標準時間'!E283)</f>
        <v/>
      </c>
      <c r="E283" s="171" t="str">
        <f>IF('6.標準時間'!$C283="","",'6.標準時間'!F283)</f>
        <v/>
      </c>
      <c r="F283" s="15" t="str">
        <f t="shared" si="8"/>
        <v/>
      </c>
      <c r="G283" s="142" t="str">
        <f>IF('6.標準時間'!$C283="","",'6.標準時間'!H283)</f>
        <v/>
      </c>
      <c r="H283" s="142" t="str">
        <f>IF('6.標準時間'!$C283="","",'6.標準時間'!I283)</f>
        <v/>
      </c>
      <c r="I283" s="107" t="str">
        <f>IF(C283="","",VLOOKUP($C283,'7.工程別レート'!$C$6:$E$501,3,FALSE))</f>
        <v/>
      </c>
      <c r="J283" s="108" t="str">
        <f>IF(C283="","",VLOOKUP($C283,'7.工程別レート'!$C$6:$E$501,2,FALSE))</f>
        <v/>
      </c>
      <c r="K283" s="195" t="str">
        <f t="shared" si="9"/>
        <v/>
      </c>
    </row>
    <row r="284" spans="2:11" ht="18" customHeight="1">
      <c r="B284" s="16" t="str">
        <f>IF('6.標準時間'!$B284="","",'6.標準時間'!B284)</f>
        <v/>
      </c>
      <c r="C284" s="16" t="str">
        <f>IF('6.標準時間'!$C284="","",'6.標準時間'!C284)</f>
        <v/>
      </c>
      <c r="D284" s="16" t="str">
        <f>IF('6.標準時間'!$C284="","",'6.標準時間'!E284)</f>
        <v/>
      </c>
      <c r="E284" s="171" t="str">
        <f>IF('6.標準時間'!$C284="","",'6.標準時間'!F284)</f>
        <v/>
      </c>
      <c r="F284" s="15" t="str">
        <f t="shared" si="8"/>
        <v/>
      </c>
      <c r="G284" s="142" t="str">
        <f>IF('6.標準時間'!$C284="","",'6.標準時間'!H284)</f>
        <v/>
      </c>
      <c r="H284" s="142" t="str">
        <f>IF('6.標準時間'!$C284="","",'6.標準時間'!I284)</f>
        <v/>
      </c>
      <c r="I284" s="107" t="str">
        <f>IF(C284="","",VLOOKUP($C284,'7.工程別レート'!$C$6:$E$501,3,FALSE))</f>
        <v/>
      </c>
      <c r="J284" s="108" t="str">
        <f>IF(C284="","",VLOOKUP($C284,'7.工程別レート'!$C$6:$E$501,2,FALSE))</f>
        <v/>
      </c>
      <c r="K284" s="195" t="str">
        <f t="shared" si="9"/>
        <v/>
      </c>
    </row>
    <row r="285" spans="2:11" ht="18" customHeight="1">
      <c r="B285" s="16" t="str">
        <f>IF('6.標準時間'!$B285="","",'6.標準時間'!B285)</f>
        <v/>
      </c>
      <c r="C285" s="16" t="str">
        <f>IF('6.標準時間'!$C285="","",'6.標準時間'!C285)</f>
        <v/>
      </c>
      <c r="D285" s="16" t="str">
        <f>IF('6.標準時間'!$C285="","",'6.標準時間'!E285)</f>
        <v/>
      </c>
      <c r="E285" s="171" t="str">
        <f>IF('6.標準時間'!$C285="","",'6.標準時間'!F285)</f>
        <v/>
      </c>
      <c r="F285" s="15" t="str">
        <f t="shared" si="8"/>
        <v/>
      </c>
      <c r="G285" s="142" t="str">
        <f>IF('6.標準時間'!$C285="","",'6.標準時間'!H285)</f>
        <v/>
      </c>
      <c r="H285" s="142" t="str">
        <f>IF('6.標準時間'!$C285="","",'6.標準時間'!I285)</f>
        <v/>
      </c>
      <c r="I285" s="107" t="str">
        <f>IF(C285="","",VLOOKUP($C285,'7.工程別レート'!$C$6:$E$501,3,FALSE))</f>
        <v/>
      </c>
      <c r="J285" s="108" t="str">
        <f>IF(C285="","",VLOOKUP($C285,'7.工程別レート'!$C$6:$E$501,2,FALSE))</f>
        <v/>
      </c>
      <c r="K285" s="195" t="str">
        <f t="shared" si="9"/>
        <v/>
      </c>
    </row>
    <row r="286" spans="2:11" ht="18" customHeight="1">
      <c r="B286" s="16" t="str">
        <f>IF('6.標準時間'!$B286="","",'6.標準時間'!B286)</f>
        <v/>
      </c>
      <c r="C286" s="16" t="str">
        <f>IF('6.標準時間'!$C286="","",'6.標準時間'!C286)</f>
        <v/>
      </c>
      <c r="D286" s="16" t="str">
        <f>IF('6.標準時間'!$C286="","",'6.標準時間'!E286)</f>
        <v/>
      </c>
      <c r="E286" s="171" t="str">
        <f>IF('6.標準時間'!$C286="","",'6.標準時間'!F286)</f>
        <v/>
      </c>
      <c r="F286" s="15" t="str">
        <f t="shared" si="8"/>
        <v/>
      </c>
      <c r="G286" s="142" t="str">
        <f>IF('6.標準時間'!$C286="","",'6.標準時間'!H286)</f>
        <v/>
      </c>
      <c r="H286" s="142" t="str">
        <f>IF('6.標準時間'!$C286="","",'6.標準時間'!I286)</f>
        <v/>
      </c>
      <c r="I286" s="107" t="str">
        <f>IF(C286="","",VLOOKUP($C286,'7.工程別レート'!$C$6:$E$501,3,FALSE))</f>
        <v/>
      </c>
      <c r="J286" s="108" t="str">
        <f>IF(C286="","",VLOOKUP($C286,'7.工程別レート'!$C$6:$E$501,2,FALSE))</f>
        <v/>
      </c>
      <c r="K286" s="195" t="str">
        <f t="shared" si="9"/>
        <v/>
      </c>
    </row>
    <row r="287" spans="2:11" ht="18" customHeight="1">
      <c r="B287" s="16" t="str">
        <f>IF('6.標準時間'!$B287="","",'6.標準時間'!B287)</f>
        <v/>
      </c>
      <c r="C287" s="16" t="str">
        <f>IF('6.標準時間'!$C287="","",'6.標準時間'!C287)</f>
        <v/>
      </c>
      <c r="D287" s="16" t="str">
        <f>IF('6.標準時間'!$C287="","",'6.標準時間'!E287)</f>
        <v/>
      </c>
      <c r="E287" s="171" t="str">
        <f>IF('6.標準時間'!$C287="","",'6.標準時間'!F287)</f>
        <v/>
      </c>
      <c r="F287" s="15" t="str">
        <f t="shared" si="8"/>
        <v/>
      </c>
      <c r="G287" s="142" t="str">
        <f>IF('6.標準時間'!$C287="","",'6.標準時間'!H287)</f>
        <v/>
      </c>
      <c r="H287" s="142" t="str">
        <f>IF('6.標準時間'!$C287="","",'6.標準時間'!I287)</f>
        <v/>
      </c>
      <c r="I287" s="107" t="str">
        <f>IF(C287="","",VLOOKUP($C287,'7.工程別レート'!$C$6:$E$501,3,FALSE))</f>
        <v/>
      </c>
      <c r="J287" s="108" t="str">
        <f>IF(C287="","",VLOOKUP($C287,'7.工程別レート'!$C$6:$E$501,2,FALSE))</f>
        <v/>
      </c>
      <c r="K287" s="195" t="str">
        <f t="shared" si="9"/>
        <v/>
      </c>
    </row>
    <row r="288" spans="2:11" ht="18" customHeight="1">
      <c r="B288" s="16" t="str">
        <f>IF('6.標準時間'!$B288="","",'6.標準時間'!B288)</f>
        <v/>
      </c>
      <c r="C288" s="16" t="str">
        <f>IF('6.標準時間'!$C288="","",'6.標準時間'!C288)</f>
        <v/>
      </c>
      <c r="D288" s="16" t="str">
        <f>IF('6.標準時間'!$C288="","",'6.標準時間'!E288)</f>
        <v/>
      </c>
      <c r="E288" s="171" t="str">
        <f>IF('6.標準時間'!$C288="","",'6.標準時間'!F288)</f>
        <v/>
      </c>
      <c r="F288" s="15" t="str">
        <f t="shared" si="8"/>
        <v/>
      </c>
      <c r="G288" s="142" t="str">
        <f>IF('6.標準時間'!$C288="","",'6.標準時間'!H288)</f>
        <v/>
      </c>
      <c r="H288" s="142" t="str">
        <f>IF('6.標準時間'!$C288="","",'6.標準時間'!I288)</f>
        <v/>
      </c>
      <c r="I288" s="107" t="str">
        <f>IF(C288="","",VLOOKUP($C288,'7.工程別レート'!$C$6:$E$501,3,FALSE))</f>
        <v/>
      </c>
      <c r="J288" s="108" t="str">
        <f>IF(C288="","",VLOOKUP($C288,'7.工程別レート'!$C$6:$E$501,2,FALSE))</f>
        <v/>
      </c>
      <c r="K288" s="195" t="str">
        <f t="shared" si="9"/>
        <v/>
      </c>
    </row>
    <row r="289" spans="2:11" ht="18" customHeight="1">
      <c r="B289" s="16" t="str">
        <f>IF('6.標準時間'!$B289="","",'6.標準時間'!B289)</f>
        <v/>
      </c>
      <c r="C289" s="16" t="str">
        <f>IF('6.標準時間'!$C289="","",'6.標準時間'!C289)</f>
        <v/>
      </c>
      <c r="D289" s="16" t="str">
        <f>IF('6.標準時間'!$C289="","",'6.標準時間'!E289)</f>
        <v/>
      </c>
      <c r="E289" s="171" t="str">
        <f>IF('6.標準時間'!$C289="","",'6.標準時間'!F289)</f>
        <v/>
      </c>
      <c r="F289" s="15" t="str">
        <f t="shared" si="8"/>
        <v/>
      </c>
      <c r="G289" s="142" t="str">
        <f>IF('6.標準時間'!$C289="","",'6.標準時間'!H289)</f>
        <v/>
      </c>
      <c r="H289" s="142" t="str">
        <f>IF('6.標準時間'!$C289="","",'6.標準時間'!I289)</f>
        <v/>
      </c>
      <c r="I289" s="107" t="str">
        <f>IF(C289="","",VLOOKUP($C289,'7.工程別レート'!$C$6:$E$501,3,FALSE))</f>
        <v/>
      </c>
      <c r="J289" s="108" t="str">
        <f>IF(C289="","",VLOOKUP($C289,'7.工程別レート'!$C$6:$E$501,2,FALSE))</f>
        <v/>
      </c>
      <c r="K289" s="195" t="str">
        <f t="shared" si="9"/>
        <v/>
      </c>
    </row>
    <row r="290" spans="2:11" ht="18" customHeight="1">
      <c r="B290" s="16" t="str">
        <f>IF('6.標準時間'!$B290="","",'6.標準時間'!B290)</f>
        <v/>
      </c>
      <c r="C290" s="16" t="str">
        <f>IF('6.標準時間'!$C290="","",'6.標準時間'!C290)</f>
        <v/>
      </c>
      <c r="D290" s="16" t="str">
        <f>IF('6.標準時間'!$C290="","",'6.標準時間'!E290)</f>
        <v/>
      </c>
      <c r="E290" s="171" t="str">
        <f>IF('6.標準時間'!$C290="","",'6.標準時間'!F290)</f>
        <v/>
      </c>
      <c r="F290" s="15" t="str">
        <f t="shared" si="8"/>
        <v/>
      </c>
      <c r="G290" s="142" t="str">
        <f>IF('6.標準時間'!$C290="","",'6.標準時間'!H290)</f>
        <v/>
      </c>
      <c r="H290" s="142" t="str">
        <f>IF('6.標準時間'!$C290="","",'6.標準時間'!I290)</f>
        <v/>
      </c>
      <c r="I290" s="107" t="str">
        <f>IF(C290="","",VLOOKUP($C290,'7.工程別レート'!$C$6:$E$501,3,FALSE))</f>
        <v/>
      </c>
      <c r="J290" s="108" t="str">
        <f>IF(C290="","",VLOOKUP($C290,'7.工程別レート'!$C$6:$E$501,2,FALSE))</f>
        <v/>
      </c>
      <c r="K290" s="195" t="str">
        <f t="shared" si="9"/>
        <v/>
      </c>
    </row>
    <row r="291" spans="2:11" ht="18" customHeight="1">
      <c r="B291" s="16" t="str">
        <f>IF('6.標準時間'!$B291="","",'6.標準時間'!B291)</f>
        <v/>
      </c>
      <c r="C291" s="16" t="str">
        <f>IF('6.標準時間'!$C291="","",'6.標準時間'!C291)</f>
        <v/>
      </c>
      <c r="D291" s="16" t="str">
        <f>IF('6.標準時間'!$C291="","",'6.標準時間'!E291)</f>
        <v/>
      </c>
      <c r="E291" s="171" t="str">
        <f>IF('6.標準時間'!$C291="","",'6.標準時間'!F291)</f>
        <v/>
      </c>
      <c r="F291" s="15" t="str">
        <f t="shared" si="8"/>
        <v/>
      </c>
      <c r="G291" s="142" t="str">
        <f>IF('6.標準時間'!$C291="","",'6.標準時間'!H291)</f>
        <v/>
      </c>
      <c r="H291" s="142" t="str">
        <f>IF('6.標準時間'!$C291="","",'6.標準時間'!I291)</f>
        <v/>
      </c>
      <c r="I291" s="107" t="str">
        <f>IF(C291="","",VLOOKUP($C291,'7.工程別レート'!$C$6:$E$501,3,FALSE))</f>
        <v/>
      </c>
      <c r="J291" s="108" t="str">
        <f>IF(C291="","",VLOOKUP($C291,'7.工程別レート'!$C$6:$E$501,2,FALSE))</f>
        <v/>
      </c>
      <c r="K291" s="195" t="str">
        <f t="shared" si="9"/>
        <v/>
      </c>
    </row>
    <row r="292" spans="2:11" ht="18" customHeight="1">
      <c r="B292" s="16" t="str">
        <f>IF('6.標準時間'!$B292="","",'6.標準時間'!B292)</f>
        <v/>
      </c>
      <c r="C292" s="16" t="str">
        <f>IF('6.標準時間'!$C292="","",'6.標準時間'!C292)</f>
        <v/>
      </c>
      <c r="D292" s="16" t="str">
        <f>IF('6.標準時間'!$C292="","",'6.標準時間'!E292)</f>
        <v/>
      </c>
      <c r="E292" s="171" t="str">
        <f>IF('6.標準時間'!$C292="","",'6.標準時間'!F292)</f>
        <v/>
      </c>
      <c r="F292" s="15" t="str">
        <f t="shared" si="8"/>
        <v/>
      </c>
      <c r="G292" s="142" t="str">
        <f>IF('6.標準時間'!$C292="","",'6.標準時間'!H292)</f>
        <v/>
      </c>
      <c r="H292" s="142" t="str">
        <f>IF('6.標準時間'!$C292="","",'6.標準時間'!I292)</f>
        <v/>
      </c>
      <c r="I292" s="107" t="str">
        <f>IF(C292="","",VLOOKUP($C292,'7.工程別レート'!$C$6:$E$501,3,FALSE))</f>
        <v/>
      </c>
      <c r="J292" s="108" t="str">
        <f>IF(C292="","",VLOOKUP($C292,'7.工程別レート'!$C$6:$E$501,2,FALSE))</f>
        <v/>
      </c>
      <c r="K292" s="195" t="str">
        <f t="shared" si="9"/>
        <v/>
      </c>
    </row>
    <row r="293" spans="2:11" ht="18" customHeight="1">
      <c r="B293" s="16" t="str">
        <f>IF('6.標準時間'!$B293="","",'6.標準時間'!B293)</f>
        <v/>
      </c>
      <c r="C293" s="16" t="str">
        <f>IF('6.標準時間'!$C293="","",'6.標準時間'!C293)</f>
        <v/>
      </c>
      <c r="D293" s="16" t="str">
        <f>IF('6.標準時間'!$C293="","",'6.標準時間'!E293)</f>
        <v/>
      </c>
      <c r="E293" s="171" t="str">
        <f>IF('6.標準時間'!$C293="","",'6.標準時間'!F293)</f>
        <v/>
      </c>
      <c r="F293" s="15" t="str">
        <f t="shared" si="8"/>
        <v/>
      </c>
      <c r="G293" s="142" t="str">
        <f>IF('6.標準時間'!$C293="","",'6.標準時間'!H293)</f>
        <v/>
      </c>
      <c r="H293" s="142" t="str">
        <f>IF('6.標準時間'!$C293="","",'6.標準時間'!I293)</f>
        <v/>
      </c>
      <c r="I293" s="107" t="str">
        <f>IF(C293="","",VLOOKUP($C293,'7.工程別レート'!$C$6:$E$501,3,FALSE))</f>
        <v/>
      </c>
      <c r="J293" s="108" t="str">
        <f>IF(C293="","",VLOOKUP($C293,'7.工程別レート'!$C$6:$E$501,2,FALSE))</f>
        <v/>
      </c>
      <c r="K293" s="195" t="str">
        <f t="shared" si="9"/>
        <v/>
      </c>
    </row>
    <row r="294" spans="2:11" ht="18" customHeight="1">
      <c r="B294" s="16" t="str">
        <f>IF('6.標準時間'!$B294="","",'6.標準時間'!B294)</f>
        <v/>
      </c>
      <c r="C294" s="16" t="str">
        <f>IF('6.標準時間'!$C294="","",'6.標準時間'!C294)</f>
        <v/>
      </c>
      <c r="D294" s="16" t="str">
        <f>IF('6.標準時間'!$C294="","",'6.標準時間'!E294)</f>
        <v/>
      </c>
      <c r="E294" s="171" t="str">
        <f>IF('6.標準時間'!$C294="","",'6.標準時間'!F294)</f>
        <v/>
      </c>
      <c r="F294" s="15" t="str">
        <f t="shared" si="8"/>
        <v/>
      </c>
      <c r="G294" s="142" t="str">
        <f>IF('6.標準時間'!$C294="","",'6.標準時間'!H294)</f>
        <v/>
      </c>
      <c r="H294" s="142" t="str">
        <f>IF('6.標準時間'!$C294="","",'6.標準時間'!I294)</f>
        <v/>
      </c>
      <c r="I294" s="107" t="str">
        <f>IF(C294="","",VLOOKUP($C294,'7.工程別レート'!$C$6:$E$501,3,FALSE))</f>
        <v/>
      </c>
      <c r="J294" s="108" t="str">
        <f>IF(C294="","",VLOOKUP($C294,'7.工程別レート'!$C$6:$E$501,2,FALSE))</f>
        <v/>
      </c>
      <c r="K294" s="195" t="str">
        <f t="shared" si="9"/>
        <v/>
      </c>
    </row>
    <row r="295" spans="2:11" ht="18" customHeight="1">
      <c r="B295" s="16" t="str">
        <f>IF('6.標準時間'!$B295="","",'6.標準時間'!B295)</f>
        <v/>
      </c>
      <c r="C295" s="16" t="str">
        <f>IF('6.標準時間'!$C295="","",'6.標準時間'!C295)</f>
        <v/>
      </c>
      <c r="D295" s="16" t="str">
        <f>IF('6.標準時間'!$C295="","",'6.標準時間'!E295)</f>
        <v/>
      </c>
      <c r="E295" s="171" t="str">
        <f>IF('6.標準時間'!$C295="","",'6.標準時間'!F295)</f>
        <v/>
      </c>
      <c r="F295" s="15" t="str">
        <f t="shared" si="8"/>
        <v/>
      </c>
      <c r="G295" s="142" t="str">
        <f>IF('6.標準時間'!$C295="","",'6.標準時間'!H295)</f>
        <v/>
      </c>
      <c r="H295" s="142" t="str">
        <f>IF('6.標準時間'!$C295="","",'6.標準時間'!I295)</f>
        <v/>
      </c>
      <c r="I295" s="107" t="str">
        <f>IF(C295="","",VLOOKUP($C295,'7.工程別レート'!$C$6:$E$501,3,FALSE))</f>
        <v/>
      </c>
      <c r="J295" s="108" t="str">
        <f>IF(C295="","",VLOOKUP($C295,'7.工程別レート'!$C$6:$E$501,2,FALSE))</f>
        <v/>
      </c>
      <c r="K295" s="195" t="str">
        <f t="shared" si="9"/>
        <v/>
      </c>
    </row>
    <row r="296" spans="2:11" ht="18" customHeight="1">
      <c r="B296" s="16" t="str">
        <f>IF('6.標準時間'!$B296="","",'6.標準時間'!B296)</f>
        <v/>
      </c>
      <c r="C296" s="16" t="str">
        <f>IF('6.標準時間'!$C296="","",'6.標準時間'!C296)</f>
        <v/>
      </c>
      <c r="D296" s="16" t="str">
        <f>IF('6.標準時間'!$C296="","",'6.標準時間'!E296)</f>
        <v/>
      </c>
      <c r="E296" s="171" t="str">
        <f>IF('6.標準時間'!$C296="","",'6.標準時間'!F296)</f>
        <v/>
      </c>
      <c r="F296" s="15" t="str">
        <f t="shared" si="8"/>
        <v/>
      </c>
      <c r="G296" s="142" t="str">
        <f>IF('6.標準時間'!$C296="","",'6.標準時間'!H296)</f>
        <v/>
      </c>
      <c r="H296" s="142" t="str">
        <f>IF('6.標準時間'!$C296="","",'6.標準時間'!I296)</f>
        <v/>
      </c>
      <c r="I296" s="107" t="str">
        <f>IF(C296="","",VLOOKUP($C296,'7.工程別レート'!$C$6:$E$501,3,FALSE))</f>
        <v/>
      </c>
      <c r="J296" s="108" t="str">
        <f>IF(C296="","",VLOOKUP($C296,'7.工程別レート'!$C$6:$E$501,2,FALSE))</f>
        <v/>
      </c>
      <c r="K296" s="195" t="str">
        <f t="shared" si="9"/>
        <v/>
      </c>
    </row>
    <row r="297" spans="2:11" ht="18" customHeight="1">
      <c r="B297" s="16" t="str">
        <f>IF('6.標準時間'!$B297="","",'6.標準時間'!B297)</f>
        <v/>
      </c>
      <c r="C297" s="16" t="str">
        <f>IF('6.標準時間'!$C297="","",'6.標準時間'!C297)</f>
        <v/>
      </c>
      <c r="D297" s="16" t="str">
        <f>IF('6.標準時間'!$C297="","",'6.標準時間'!E297)</f>
        <v/>
      </c>
      <c r="E297" s="171" t="str">
        <f>IF('6.標準時間'!$C297="","",'6.標準時間'!F297)</f>
        <v/>
      </c>
      <c r="F297" s="15" t="str">
        <f t="shared" si="8"/>
        <v/>
      </c>
      <c r="G297" s="142" t="str">
        <f>IF('6.標準時間'!$C297="","",'6.標準時間'!H297)</f>
        <v/>
      </c>
      <c r="H297" s="142" t="str">
        <f>IF('6.標準時間'!$C297="","",'6.標準時間'!I297)</f>
        <v/>
      </c>
      <c r="I297" s="107" t="str">
        <f>IF(C297="","",VLOOKUP($C297,'7.工程別レート'!$C$6:$E$501,3,FALSE))</f>
        <v/>
      </c>
      <c r="J297" s="108" t="str">
        <f>IF(C297="","",VLOOKUP($C297,'7.工程別レート'!$C$6:$E$501,2,FALSE))</f>
        <v/>
      </c>
      <c r="K297" s="195" t="str">
        <f t="shared" si="9"/>
        <v/>
      </c>
    </row>
    <row r="298" spans="2:11" ht="18" customHeight="1">
      <c r="B298" s="16" t="str">
        <f>IF('6.標準時間'!$B298="","",'6.標準時間'!B298)</f>
        <v/>
      </c>
      <c r="C298" s="16" t="str">
        <f>IF('6.標準時間'!$C298="","",'6.標準時間'!C298)</f>
        <v/>
      </c>
      <c r="D298" s="16" t="str">
        <f>IF('6.標準時間'!$C298="","",'6.標準時間'!E298)</f>
        <v/>
      </c>
      <c r="E298" s="171" t="str">
        <f>IF('6.標準時間'!$C298="","",'6.標準時間'!F298)</f>
        <v/>
      </c>
      <c r="F298" s="15" t="str">
        <f t="shared" si="8"/>
        <v/>
      </c>
      <c r="G298" s="142" t="str">
        <f>IF('6.標準時間'!$C298="","",'6.標準時間'!H298)</f>
        <v/>
      </c>
      <c r="H298" s="142" t="str">
        <f>IF('6.標準時間'!$C298="","",'6.標準時間'!I298)</f>
        <v/>
      </c>
      <c r="I298" s="107" t="str">
        <f>IF(C298="","",VLOOKUP($C298,'7.工程別レート'!$C$6:$E$501,3,FALSE))</f>
        <v/>
      </c>
      <c r="J298" s="108" t="str">
        <f>IF(C298="","",VLOOKUP($C298,'7.工程別レート'!$C$6:$E$501,2,FALSE))</f>
        <v/>
      </c>
      <c r="K298" s="195" t="str">
        <f t="shared" si="9"/>
        <v/>
      </c>
    </row>
    <row r="299" spans="2:11" ht="18" customHeight="1">
      <c r="B299" s="16" t="str">
        <f>IF('6.標準時間'!$B299="","",'6.標準時間'!B299)</f>
        <v/>
      </c>
      <c r="C299" s="16" t="str">
        <f>IF('6.標準時間'!$C299="","",'6.標準時間'!C299)</f>
        <v/>
      </c>
      <c r="D299" s="16" t="str">
        <f>IF('6.標準時間'!$C299="","",'6.標準時間'!E299)</f>
        <v/>
      </c>
      <c r="E299" s="171" t="str">
        <f>IF('6.標準時間'!$C299="","",'6.標準時間'!F299)</f>
        <v/>
      </c>
      <c r="F299" s="15" t="str">
        <f t="shared" si="8"/>
        <v/>
      </c>
      <c r="G299" s="142" t="str">
        <f>IF('6.標準時間'!$C299="","",'6.標準時間'!H299)</f>
        <v/>
      </c>
      <c r="H299" s="142" t="str">
        <f>IF('6.標準時間'!$C299="","",'6.標準時間'!I299)</f>
        <v/>
      </c>
      <c r="I299" s="107" t="str">
        <f>IF(C299="","",VLOOKUP($C299,'7.工程別レート'!$C$6:$E$501,3,FALSE))</f>
        <v/>
      </c>
      <c r="J299" s="108" t="str">
        <f>IF(C299="","",VLOOKUP($C299,'7.工程別レート'!$C$6:$E$501,2,FALSE))</f>
        <v/>
      </c>
      <c r="K299" s="195" t="str">
        <f t="shared" si="9"/>
        <v/>
      </c>
    </row>
    <row r="300" spans="2:11" ht="18" customHeight="1">
      <c r="B300" s="16" t="str">
        <f>IF('6.標準時間'!$B300="","",'6.標準時間'!B300)</f>
        <v/>
      </c>
      <c r="C300" s="16" t="str">
        <f>IF('6.標準時間'!$C300="","",'6.標準時間'!C300)</f>
        <v/>
      </c>
      <c r="D300" s="16" t="str">
        <f>IF('6.標準時間'!$C300="","",'6.標準時間'!E300)</f>
        <v/>
      </c>
      <c r="E300" s="171" t="str">
        <f>IF('6.標準時間'!$C300="","",'6.標準時間'!F300)</f>
        <v/>
      </c>
      <c r="F300" s="15" t="str">
        <f t="shared" si="8"/>
        <v/>
      </c>
      <c r="G300" s="142" t="str">
        <f>IF('6.標準時間'!$C300="","",'6.標準時間'!H300)</f>
        <v/>
      </c>
      <c r="H300" s="142" t="str">
        <f>IF('6.標準時間'!$C300="","",'6.標準時間'!I300)</f>
        <v/>
      </c>
      <c r="I300" s="107" t="str">
        <f>IF(C300="","",VLOOKUP($C300,'7.工程別レート'!$C$6:$E$501,3,FALSE))</f>
        <v/>
      </c>
      <c r="J300" s="108" t="str">
        <f>IF(C300="","",VLOOKUP($C300,'7.工程別レート'!$C$6:$E$501,2,FALSE))</f>
        <v/>
      </c>
      <c r="K300" s="195" t="str">
        <f t="shared" si="9"/>
        <v/>
      </c>
    </row>
    <row r="301" spans="2:11" ht="18" customHeight="1">
      <c r="B301" s="16" t="str">
        <f>IF('6.標準時間'!$B301="","",'6.標準時間'!B301)</f>
        <v/>
      </c>
      <c r="C301" s="16" t="str">
        <f>IF('6.標準時間'!$C301="","",'6.標準時間'!C301)</f>
        <v/>
      </c>
      <c r="D301" s="16" t="str">
        <f>IF('6.標準時間'!$C301="","",'6.標準時間'!E301)</f>
        <v/>
      </c>
      <c r="E301" s="171" t="str">
        <f>IF('6.標準時間'!$C301="","",'6.標準時間'!F301)</f>
        <v/>
      </c>
      <c r="F301" s="15" t="str">
        <f t="shared" si="8"/>
        <v/>
      </c>
      <c r="G301" s="142" t="str">
        <f>IF('6.標準時間'!$C301="","",'6.標準時間'!H301)</f>
        <v/>
      </c>
      <c r="H301" s="142" t="str">
        <f>IF('6.標準時間'!$C301="","",'6.標準時間'!I301)</f>
        <v/>
      </c>
      <c r="I301" s="107" t="str">
        <f>IF(C301="","",VLOOKUP($C301,'7.工程別レート'!$C$6:$E$501,3,FALSE))</f>
        <v/>
      </c>
      <c r="J301" s="108" t="str">
        <f>IF(C301="","",VLOOKUP($C301,'7.工程別レート'!$C$6:$E$501,2,FALSE))</f>
        <v/>
      </c>
      <c r="K301" s="195" t="str">
        <f t="shared" si="9"/>
        <v/>
      </c>
    </row>
    <row r="302" spans="2:11" ht="18" customHeight="1">
      <c r="B302" s="16" t="str">
        <f>IF('6.標準時間'!$B302="","",'6.標準時間'!B302)</f>
        <v/>
      </c>
      <c r="C302" s="16" t="str">
        <f>IF('6.標準時間'!$C302="","",'6.標準時間'!C302)</f>
        <v/>
      </c>
      <c r="D302" s="16" t="str">
        <f>IF('6.標準時間'!$C302="","",'6.標準時間'!E302)</f>
        <v/>
      </c>
      <c r="E302" s="171" t="str">
        <f>IF('6.標準時間'!$C302="","",'6.標準時間'!F302)</f>
        <v/>
      </c>
      <c r="F302" s="15" t="str">
        <f t="shared" si="8"/>
        <v/>
      </c>
      <c r="G302" s="142" t="str">
        <f>IF('6.標準時間'!$C302="","",'6.標準時間'!H302)</f>
        <v/>
      </c>
      <c r="H302" s="142" t="str">
        <f>IF('6.標準時間'!$C302="","",'6.標準時間'!I302)</f>
        <v/>
      </c>
      <c r="I302" s="107" t="str">
        <f>IF(C302="","",VLOOKUP($C302,'7.工程別レート'!$C$6:$E$501,3,FALSE))</f>
        <v/>
      </c>
      <c r="J302" s="108" t="str">
        <f>IF(C302="","",VLOOKUP($C302,'7.工程別レート'!$C$6:$E$501,2,FALSE))</f>
        <v/>
      </c>
      <c r="K302" s="195" t="str">
        <f t="shared" si="9"/>
        <v/>
      </c>
    </row>
    <row r="303" spans="2:11" ht="18" customHeight="1">
      <c r="B303" s="16" t="str">
        <f>IF('6.標準時間'!$B303="","",'6.標準時間'!B303)</f>
        <v/>
      </c>
      <c r="C303" s="16" t="str">
        <f>IF('6.標準時間'!$C303="","",'6.標準時間'!C303)</f>
        <v/>
      </c>
      <c r="D303" s="16" t="str">
        <f>IF('6.標準時間'!$C303="","",'6.標準時間'!E303)</f>
        <v/>
      </c>
      <c r="E303" s="171" t="str">
        <f>IF('6.標準時間'!$C303="","",'6.標準時間'!F303)</f>
        <v/>
      </c>
      <c r="F303" s="15" t="str">
        <f t="shared" si="8"/>
        <v/>
      </c>
      <c r="G303" s="142" t="str">
        <f>IF('6.標準時間'!$C303="","",'6.標準時間'!H303)</f>
        <v/>
      </c>
      <c r="H303" s="142" t="str">
        <f>IF('6.標準時間'!$C303="","",'6.標準時間'!I303)</f>
        <v/>
      </c>
      <c r="I303" s="107" t="str">
        <f>IF(C303="","",VLOOKUP($C303,'7.工程別レート'!$C$6:$E$501,3,FALSE))</f>
        <v/>
      </c>
      <c r="J303" s="108" t="str">
        <f>IF(C303="","",VLOOKUP($C303,'7.工程別レート'!$C$6:$E$501,2,FALSE))</f>
        <v/>
      </c>
      <c r="K303" s="195" t="str">
        <f t="shared" si="9"/>
        <v/>
      </c>
    </row>
    <row r="304" spans="2:11" ht="18" customHeight="1">
      <c r="B304" s="16" t="str">
        <f>IF('6.標準時間'!$B304="","",'6.標準時間'!B304)</f>
        <v/>
      </c>
      <c r="C304" s="16" t="str">
        <f>IF('6.標準時間'!$C304="","",'6.標準時間'!C304)</f>
        <v/>
      </c>
      <c r="D304" s="16" t="str">
        <f>IF('6.標準時間'!$C304="","",'6.標準時間'!E304)</f>
        <v/>
      </c>
      <c r="E304" s="171" t="str">
        <f>IF('6.標準時間'!$C304="","",'6.標準時間'!F304)</f>
        <v/>
      </c>
      <c r="F304" s="15" t="str">
        <f t="shared" si="8"/>
        <v/>
      </c>
      <c r="G304" s="142" t="str">
        <f>IF('6.標準時間'!$C304="","",'6.標準時間'!H304)</f>
        <v/>
      </c>
      <c r="H304" s="142" t="str">
        <f>IF('6.標準時間'!$C304="","",'6.標準時間'!I304)</f>
        <v/>
      </c>
      <c r="I304" s="107" t="str">
        <f>IF(C304="","",VLOOKUP($C304,'7.工程別レート'!$C$6:$E$501,3,FALSE))</f>
        <v/>
      </c>
      <c r="J304" s="108" t="str">
        <f>IF(C304="","",VLOOKUP($C304,'7.工程別レート'!$C$6:$E$501,2,FALSE))</f>
        <v/>
      </c>
      <c r="K304" s="195" t="str">
        <f t="shared" si="9"/>
        <v/>
      </c>
    </row>
    <row r="305" spans="2:11" ht="18" customHeight="1">
      <c r="B305" s="16" t="str">
        <f>IF('6.標準時間'!$B305="","",'6.標準時間'!B305)</f>
        <v/>
      </c>
      <c r="C305" s="16" t="str">
        <f>IF('6.標準時間'!$C305="","",'6.標準時間'!C305)</f>
        <v/>
      </c>
      <c r="D305" s="16" t="str">
        <f>IF('6.標準時間'!$C305="","",'6.標準時間'!E305)</f>
        <v/>
      </c>
      <c r="E305" s="171" t="str">
        <f>IF('6.標準時間'!$C305="","",'6.標準時間'!F305)</f>
        <v/>
      </c>
      <c r="F305" s="15" t="str">
        <f t="shared" si="8"/>
        <v/>
      </c>
      <c r="G305" s="142" t="str">
        <f>IF('6.標準時間'!$C305="","",'6.標準時間'!H305)</f>
        <v/>
      </c>
      <c r="H305" s="142" t="str">
        <f>IF('6.標準時間'!$C305="","",'6.標準時間'!I305)</f>
        <v/>
      </c>
      <c r="I305" s="107" t="str">
        <f>IF(C305="","",VLOOKUP($C305,'7.工程別レート'!$C$6:$E$501,3,FALSE))</f>
        <v/>
      </c>
      <c r="J305" s="108" t="str">
        <f>IF(C305="","",VLOOKUP($C305,'7.工程別レート'!$C$6:$E$501,2,FALSE))</f>
        <v/>
      </c>
      <c r="K305" s="195" t="str">
        <f t="shared" si="9"/>
        <v/>
      </c>
    </row>
    <row r="306" spans="2:11" ht="18" customHeight="1">
      <c r="B306" s="16" t="str">
        <f>IF('6.標準時間'!$B306="","",'6.標準時間'!B306)</f>
        <v/>
      </c>
      <c r="C306" s="16" t="str">
        <f>IF('6.標準時間'!$C306="","",'6.標準時間'!C306)</f>
        <v/>
      </c>
      <c r="D306" s="16" t="str">
        <f>IF('6.標準時間'!$C306="","",'6.標準時間'!E306)</f>
        <v/>
      </c>
      <c r="E306" s="171" t="str">
        <f>IF('6.標準時間'!$C306="","",'6.標準時間'!F306)</f>
        <v/>
      </c>
      <c r="F306" s="15" t="str">
        <f t="shared" si="8"/>
        <v/>
      </c>
      <c r="G306" s="142" t="str">
        <f>IF('6.標準時間'!$C306="","",'6.標準時間'!H306)</f>
        <v/>
      </c>
      <c r="H306" s="142" t="str">
        <f>IF('6.標準時間'!$C306="","",'6.標準時間'!I306)</f>
        <v/>
      </c>
      <c r="I306" s="107" t="str">
        <f>IF(C306="","",VLOOKUP($C306,'7.工程別レート'!$C$6:$E$501,3,FALSE))</f>
        <v/>
      </c>
      <c r="J306" s="108" t="str">
        <f>IF(C306="","",VLOOKUP($C306,'7.工程別レート'!$C$6:$E$501,2,FALSE))</f>
        <v/>
      </c>
      <c r="K306" s="195" t="str">
        <f t="shared" si="9"/>
        <v/>
      </c>
    </row>
    <row r="307" spans="2:11" ht="18" customHeight="1">
      <c r="B307" s="16" t="str">
        <f>IF('6.標準時間'!$B307="","",'6.標準時間'!B307)</f>
        <v/>
      </c>
      <c r="C307" s="16" t="str">
        <f>IF('6.標準時間'!$C307="","",'6.標準時間'!C307)</f>
        <v/>
      </c>
      <c r="D307" s="16" t="str">
        <f>IF('6.標準時間'!$C307="","",'6.標準時間'!E307)</f>
        <v/>
      </c>
      <c r="E307" s="171" t="str">
        <f>IF('6.標準時間'!$C307="","",'6.標準時間'!F307)</f>
        <v/>
      </c>
      <c r="F307" s="15" t="str">
        <f t="shared" si="8"/>
        <v/>
      </c>
      <c r="G307" s="142" t="str">
        <f>IF('6.標準時間'!$C307="","",'6.標準時間'!H307)</f>
        <v/>
      </c>
      <c r="H307" s="142" t="str">
        <f>IF('6.標準時間'!$C307="","",'6.標準時間'!I307)</f>
        <v/>
      </c>
      <c r="I307" s="107" t="str">
        <f>IF(C307="","",VLOOKUP($C307,'7.工程別レート'!$C$6:$E$501,3,FALSE))</f>
        <v/>
      </c>
      <c r="J307" s="108" t="str">
        <f>IF(C307="","",VLOOKUP($C307,'7.工程別レート'!$C$6:$E$501,2,FALSE))</f>
        <v/>
      </c>
      <c r="K307" s="195" t="str">
        <f t="shared" si="9"/>
        <v/>
      </c>
    </row>
    <row r="308" spans="2:11" ht="18" customHeight="1">
      <c r="B308" s="16" t="str">
        <f>IF('6.標準時間'!$B308="","",'6.標準時間'!B308)</f>
        <v/>
      </c>
      <c r="C308" s="16" t="str">
        <f>IF('6.標準時間'!$C308="","",'6.標準時間'!C308)</f>
        <v/>
      </c>
      <c r="D308" s="16" t="str">
        <f>IF('6.標準時間'!$C308="","",'6.標準時間'!E308)</f>
        <v/>
      </c>
      <c r="E308" s="171" t="str">
        <f>IF('6.標準時間'!$C308="","",'6.標準時間'!F308)</f>
        <v/>
      </c>
      <c r="F308" s="15" t="str">
        <f t="shared" si="8"/>
        <v/>
      </c>
      <c r="G308" s="142" t="str">
        <f>IF('6.標準時間'!$C308="","",'6.標準時間'!H308)</f>
        <v/>
      </c>
      <c r="H308" s="142" t="str">
        <f>IF('6.標準時間'!$C308="","",'6.標準時間'!I308)</f>
        <v/>
      </c>
      <c r="I308" s="107" t="str">
        <f>IF(C308="","",VLOOKUP($C308,'7.工程別レート'!$C$6:$E$501,3,FALSE))</f>
        <v/>
      </c>
      <c r="J308" s="108" t="str">
        <f>IF(C308="","",VLOOKUP($C308,'7.工程別レート'!$C$6:$E$501,2,FALSE))</f>
        <v/>
      </c>
      <c r="K308" s="195" t="str">
        <f t="shared" si="9"/>
        <v/>
      </c>
    </row>
    <row r="309" spans="2:11" ht="18" customHeight="1">
      <c r="B309" s="16" t="str">
        <f>IF('6.標準時間'!$B309="","",'6.標準時間'!B309)</f>
        <v/>
      </c>
      <c r="C309" s="16" t="str">
        <f>IF('6.標準時間'!$C309="","",'6.標準時間'!C309)</f>
        <v/>
      </c>
      <c r="D309" s="16" t="str">
        <f>IF('6.標準時間'!$C309="","",'6.標準時間'!E309)</f>
        <v/>
      </c>
      <c r="E309" s="171" t="str">
        <f>IF('6.標準時間'!$C309="","",'6.標準時間'!F309)</f>
        <v/>
      </c>
      <c r="F309" s="15" t="str">
        <f t="shared" si="8"/>
        <v/>
      </c>
      <c r="G309" s="142" t="str">
        <f>IF('6.標準時間'!$C309="","",'6.標準時間'!H309)</f>
        <v/>
      </c>
      <c r="H309" s="142" t="str">
        <f>IF('6.標準時間'!$C309="","",'6.標準時間'!I309)</f>
        <v/>
      </c>
      <c r="I309" s="107" t="str">
        <f>IF(C309="","",VLOOKUP($C309,'7.工程別レート'!$C$6:$E$501,3,FALSE))</f>
        <v/>
      </c>
      <c r="J309" s="108" t="str">
        <f>IF(C309="","",VLOOKUP($C309,'7.工程別レート'!$C$6:$E$501,2,FALSE))</f>
        <v/>
      </c>
      <c r="K309" s="195" t="str">
        <f t="shared" si="9"/>
        <v/>
      </c>
    </row>
    <row r="310" spans="2:11" ht="18" customHeight="1">
      <c r="B310" s="16" t="str">
        <f>IF('6.標準時間'!$B310="","",'6.標準時間'!B310)</f>
        <v/>
      </c>
      <c r="C310" s="16" t="str">
        <f>IF('6.標準時間'!$C310="","",'6.標準時間'!C310)</f>
        <v/>
      </c>
      <c r="D310" s="16" t="str">
        <f>IF('6.標準時間'!$C310="","",'6.標準時間'!E310)</f>
        <v/>
      </c>
      <c r="E310" s="171" t="str">
        <f>IF('6.標準時間'!$C310="","",'6.標準時間'!F310)</f>
        <v/>
      </c>
      <c r="F310" s="15" t="str">
        <f t="shared" si="8"/>
        <v/>
      </c>
      <c r="G310" s="142" t="str">
        <f>IF('6.標準時間'!$C310="","",'6.標準時間'!H310)</f>
        <v/>
      </c>
      <c r="H310" s="142" t="str">
        <f>IF('6.標準時間'!$C310="","",'6.標準時間'!I310)</f>
        <v/>
      </c>
      <c r="I310" s="107" t="str">
        <f>IF(C310="","",VLOOKUP($C310,'7.工程別レート'!$C$6:$E$501,3,FALSE))</f>
        <v/>
      </c>
      <c r="J310" s="108" t="str">
        <f>IF(C310="","",VLOOKUP($C310,'7.工程別レート'!$C$6:$E$501,2,FALSE))</f>
        <v/>
      </c>
      <c r="K310" s="195" t="str">
        <f t="shared" si="9"/>
        <v/>
      </c>
    </row>
    <row r="311" spans="2:11" ht="18" customHeight="1">
      <c r="B311" s="16" t="str">
        <f>IF('6.標準時間'!$B311="","",'6.標準時間'!B311)</f>
        <v/>
      </c>
      <c r="C311" s="16" t="str">
        <f>IF('6.標準時間'!$C311="","",'6.標準時間'!C311)</f>
        <v/>
      </c>
      <c r="D311" s="16" t="str">
        <f>IF('6.標準時間'!$C311="","",'6.標準時間'!E311)</f>
        <v/>
      </c>
      <c r="E311" s="171" t="str">
        <f>IF('6.標準時間'!$C311="","",'6.標準時間'!F311)</f>
        <v/>
      </c>
      <c r="F311" s="15" t="str">
        <f t="shared" si="8"/>
        <v/>
      </c>
      <c r="G311" s="142" t="str">
        <f>IF('6.標準時間'!$C311="","",'6.標準時間'!H311)</f>
        <v/>
      </c>
      <c r="H311" s="142" t="str">
        <f>IF('6.標準時間'!$C311="","",'6.標準時間'!I311)</f>
        <v/>
      </c>
      <c r="I311" s="107" t="str">
        <f>IF(C311="","",VLOOKUP($C311,'7.工程別レート'!$C$6:$E$501,3,FALSE))</f>
        <v/>
      </c>
      <c r="J311" s="108" t="str">
        <f>IF(C311="","",VLOOKUP($C311,'7.工程別レート'!$C$6:$E$501,2,FALSE))</f>
        <v/>
      </c>
      <c r="K311" s="195" t="str">
        <f t="shared" si="9"/>
        <v/>
      </c>
    </row>
    <row r="312" spans="2:11" ht="18" customHeight="1">
      <c r="B312" s="16" t="str">
        <f>IF('6.標準時間'!$B312="","",'6.標準時間'!B312)</f>
        <v/>
      </c>
      <c r="C312" s="16" t="str">
        <f>IF('6.標準時間'!$C312="","",'6.標準時間'!C312)</f>
        <v/>
      </c>
      <c r="D312" s="16" t="str">
        <f>IF('6.標準時間'!$C312="","",'6.標準時間'!E312)</f>
        <v/>
      </c>
      <c r="E312" s="171" t="str">
        <f>IF('6.標準時間'!$C312="","",'6.標準時間'!F312)</f>
        <v/>
      </c>
      <c r="F312" s="15" t="str">
        <f t="shared" si="8"/>
        <v/>
      </c>
      <c r="G312" s="142" t="str">
        <f>IF('6.標準時間'!$C312="","",'6.標準時間'!H312)</f>
        <v/>
      </c>
      <c r="H312" s="142" t="str">
        <f>IF('6.標準時間'!$C312="","",'6.標準時間'!I312)</f>
        <v/>
      </c>
      <c r="I312" s="107" t="str">
        <f>IF(C312="","",VLOOKUP($C312,'7.工程別レート'!$C$6:$E$501,3,FALSE))</f>
        <v/>
      </c>
      <c r="J312" s="108" t="str">
        <f>IF(C312="","",VLOOKUP($C312,'7.工程別レート'!$C$6:$E$501,2,FALSE))</f>
        <v/>
      </c>
      <c r="K312" s="195" t="str">
        <f t="shared" si="9"/>
        <v/>
      </c>
    </row>
    <row r="313" spans="2:11" ht="18" customHeight="1">
      <c r="B313" s="16" t="str">
        <f>IF('6.標準時間'!$B313="","",'6.標準時間'!B313)</f>
        <v/>
      </c>
      <c r="C313" s="16" t="str">
        <f>IF('6.標準時間'!$C313="","",'6.標準時間'!C313)</f>
        <v/>
      </c>
      <c r="D313" s="16" t="str">
        <f>IF('6.標準時間'!$C313="","",'6.標準時間'!E313)</f>
        <v/>
      </c>
      <c r="E313" s="171" t="str">
        <f>IF('6.標準時間'!$C313="","",'6.標準時間'!F313)</f>
        <v/>
      </c>
      <c r="F313" s="15" t="str">
        <f t="shared" si="8"/>
        <v/>
      </c>
      <c r="G313" s="142" t="str">
        <f>IF('6.標準時間'!$C313="","",'6.標準時間'!H313)</f>
        <v/>
      </c>
      <c r="H313" s="142" t="str">
        <f>IF('6.標準時間'!$C313="","",'6.標準時間'!I313)</f>
        <v/>
      </c>
      <c r="I313" s="107" t="str">
        <f>IF(C313="","",VLOOKUP($C313,'7.工程別レート'!$C$6:$E$501,3,FALSE))</f>
        <v/>
      </c>
      <c r="J313" s="108" t="str">
        <f>IF(C313="","",VLOOKUP($C313,'7.工程別レート'!$C$6:$E$501,2,FALSE))</f>
        <v/>
      </c>
      <c r="K313" s="195" t="str">
        <f t="shared" si="9"/>
        <v/>
      </c>
    </row>
    <row r="314" spans="2:11" ht="18" customHeight="1">
      <c r="B314" s="16" t="str">
        <f>IF('6.標準時間'!$B314="","",'6.標準時間'!B314)</f>
        <v/>
      </c>
      <c r="C314" s="16" t="str">
        <f>IF('6.標準時間'!$C314="","",'6.標準時間'!C314)</f>
        <v/>
      </c>
      <c r="D314" s="16" t="str">
        <f>IF('6.標準時間'!$C314="","",'6.標準時間'!E314)</f>
        <v/>
      </c>
      <c r="E314" s="171" t="str">
        <f>IF('6.標準時間'!$C314="","",'6.標準時間'!F314)</f>
        <v/>
      </c>
      <c r="F314" s="15" t="str">
        <f t="shared" si="8"/>
        <v/>
      </c>
      <c r="G314" s="142" t="str">
        <f>IF('6.標準時間'!$C314="","",'6.標準時間'!H314)</f>
        <v/>
      </c>
      <c r="H314" s="142" t="str">
        <f>IF('6.標準時間'!$C314="","",'6.標準時間'!I314)</f>
        <v/>
      </c>
      <c r="I314" s="107" t="str">
        <f>IF(C314="","",VLOOKUP($C314,'7.工程別レート'!$C$6:$E$501,3,FALSE))</f>
        <v/>
      </c>
      <c r="J314" s="108" t="str">
        <f>IF(C314="","",VLOOKUP($C314,'7.工程別レート'!$C$6:$E$501,2,FALSE))</f>
        <v/>
      </c>
      <c r="K314" s="195" t="str">
        <f t="shared" si="9"/>
        <v/>
      </c>
    </row>
    <row r="315" spans="2:11" ht="18" customHeight="1">
      <c r="B315" s="16" t="str">
        <f>IF('6.標準時間'!$B315="","",'6.標準時間'!B315)</f>
        <v/>
      </c>
      <c r="C315" s="16" t="str">
        <f>IF('6.標準時間'!$C315="","",'6.標準時間'!C315)</f>
        <v/>
      </c>
      <c r="D315" s="16" t="str">
        <f>IF('6.標準時間'!$C315="","",'6.標準時間'!E315)</f>
        <v/>
      </c>
      <c r="E315" s="171" t="str">
        <f>IF('6.標準時間'!$C315="","",'6.標準時間'!F315)</f>
        <v/>
      </c>
      <c r="F315" s="15" t="str">
        <f t="shared" si="8"/>
        <v/>
      </c>
      <c r="G315" s="142" t="str">
        <f>IF('6.標準時間'!$C315="","",'6.標準時間'!H315)</f>
        <v/>
      </c>
      <c r="H315" s="142" t="str">
        <f>IF('6.標準時間'!$C315="","",'6.標準時間'!I315)</f>
        <v/>
      </c>
      <c r="I315" s="107" t="str">
        <f>IF(C315="","",VLOOKUP($C315,'7.工程別レート'!$C$6:$E$501,3,FALSE))</f>
        <v/>
      </c>
      <c r="J315" s="108" t="str">
        <f>IF(C315="","",VLOOKUP($C315,'7.工程別レート'!$C$6:$E$501,2,FALSE))</f>
        <v/>
      </c>
      <c r="K315" s="195" t="str">
        <f t="shared" si="9"/>
        <v/>
      </c>
    </row>
    <row r="316" spans="2:11" ht="18" customHeight="1">
      <c r="B316" s="16" t="str">
        <f>IF('6.標準時間'!$B316="","",'6.標準時間'!B316)</f>
        <v/>
      </c>
      <c r="C316" s="16" t="str">
        <f>IF('6.標準時間'!$C316="","",'6.標準時間'!C316)</f>
        <v/>
      </c>
      <c r="D316" s="16" t="str">
        <f>IF('6.標準時間'!$C316="","",'6.標準時間'!E316)</f>
        <v/>
      </c>
      <c r="E316" s="171" t="str">
        <f>IF('6.標準時間'!$C316="","",'6.標準時間'!F316)</f>
        <v/>
      </c>
      <c r="F316" s="15" t="str">
        <f t="shared" si="8"/>
        <v/>
      </c>
      <c r="G316" s="142" t="str">
        <f>IF('6.標準時間'!$C316="","",'6.標準時間'!H316)</f>
        <v/>
      </c>
      <c r="H316" s="142" t="str">
        <f>IF('6.標準時間'!$C316="","",'6.標準時間'!I316)</f>
        <v/>
      </c>
      <c r="I316" s="107" t="str">
        <f>IF(C316="","",VLOOKUP($C316,'7.工程別レート'!$C$6:$E$501,3,FALSE))</f>
        <v/>
      </c>
      <c r="J316" s="108" t="str">
        <f>IF(C316="","",VLOOKUP($C316,'7.工程別レート'!$C$6:$E$501,2,FALSE))</f>
        <v/>
      </c>
      <c r="K316" s="195" t="str">
        <f t="shared" si="9"/>
        <v/>
      </c>
    </row>
    <row r="317" spans="2:11" ht="18" customHeight="1">
      <c r="B317" s="16" t="str">
        <f>IF('6.標準時間'!$B317="","",'6.標準時間'!B317)</f>
        <v/>
      </c>
      <c r="C317" s="16" t="str">
        <f>IF('6.標準時間'!$C317="","",'6.標準時間'!C317)</f>
        <v/>
      </c>
      <c r="D317" s="16" t="str">
        <f>IF('6.標準時間'!$C317="","",'6.標準時間'!E317)</f>
        <v/>
      </c>
      <c r="E317" s="171" t="str">
        <f>IF('6.標準時間'!$C317="","",'6.標準時間'!F317)</f>
        <v/>
      </c>
      <c r="F317" s="15" t="str">
        <f t="shared" si="8"/>
        <v/>
      </c>
      <c r="G317" s="142" t="str">
        <f>IF('6.標準時間'!$C317="","",'6.標準時間'!H317)</f>
        <v/>
      </c>
      <c r="H317" s="142" t="str">
        <f>IF('6.標準時間'!$C317="","",'6.標準時間'!I317)</f>
        <v/>
      </c>
      <c r="I317" s="107" t="str">
        <f>IF(C317="","",VLOOKUP($C317,'7.工程別レート'!$C$6:$E$501,3,FALSE))</f>
        <v/>
      </c>
      <c r="J317" s="108" t="str">
        <f>IF(C317="","",VLOOKUP($C317,'7.工程別レート'!$C$6:$E$501,2,FALSE))</f>
        <v/>
      </c>
      <c r="K317" s="195" t="str">
        <f t="shared" si="9"/>
        <v/>
      </c>
    </row>
    <row r="318" spans="2:11" ht="18" customHeight="1">
      <c r="B318" s="16" t="str">
        <f>IF('6.標準時間'!$B318="","",'6.標準時間'!B318)</f>
        <v/>
      </c>
      <c r="C318" s="16" t="str">
        <f>IF('6.標準時間'!$C318="","",'6.標準時間'!C318)</f>
        <v/>
      </c>
      <c r="D318" s="16" t="str">
        <f>IF('6.標準時間'!$C318="","",'6.標準時間'!E318)</f>
        <v/>
      </c>
      <c r="E318" s="171" t="str">
        <f>IF('6.標準時間'!$C318="","",'6.標準時間'!F318)</f>
        <v/>
      </c>
      <c r="F318" s="15" t="str">
        <f t="shared" si="8"/>
        <v/>
      </c>
      <c r="G318" s="142" t="str">
        <f>IF('6.標準時間'!$C318="","",'6.標準時間'!H318)</f>
        <v/>
      </c>
      <c r="H318" s="142" t="str">
        <f>IF('6.標準時間'!$C318="","",'6.標準時間'!I318)</f>
        <v/>
      </c>
      <c r="I318" s="107" t="str">
        <f>IF(C318="","",VLOOKUP($C318,'7.工程別レート'!$C$6:$E$501,3,FALSE))</f>
        <v/>
      </c>
      <c r="J318" s="108" t="str">
        <f>IF(C318="","",VLOOKUP($C318,'7.工程別レート'!$C$6:$E$501,2,FALSE))</f>
        <v/>
      </c>
      <c r="K318" s="195" t="str">
        <f t="shared" si="9"/>
        <v/>
      </c>
    </row>
    <row r="319" spans="2:11" ht="18" customHeight="1">
      <c r="B319" s="16" t="str">
        <f>IF('6.標準時間'!$B319="","",'6.標準時間'!B319)</f>
        <v/>
      </c>
      <c r="C319" s="16" t="str">
        <f>IF('6.標準時間'!$C319="","",'6.標準時間'!C319)</f>
        <v/>
      </c>
      <c r="D319" s="16" t="str">
        <f>IF('6.標準時間'!$C319="","",'6.標準時間'!E319)</f>
        <v/>
      </c>
      <c r="E319" s="171" t="str">
        <f>IF('6.標準時間'!$C319="","",'6.標準時間'!F319)</f>
        <v/>
      </c>
      <c r="F319" s="15" t="str">
        <f t="shared" si="8"/>
        <v/>
      </c>
      <c r="G319" s="142" t="str">
        <f>IF('6.標準時間'!$C319="","",'6.標準時間'!H319)</f>
        <v/>
      </c>
      <c r="H319" s="142" t="str">
        <f>IF('6.標準時間'!$C319="","",'6.標準時間'!I319)</f>
        <v/>
      </c>
      <c r="I319" s="107" t="str">
        <f>IF(C319="","",VLOOKUP($C319,'7.工程別レート'!$C$6:$E$501,3,FALSE))</f>
        <v/>
      </c>
      <c r="J319" s="108" t="str">
        <f>IF(C319="","",VLOOKUP($C319,'7.工程別レート'!$C$6:$E$501,2,FALSE))</f>
        <v/>
      </c>
      <c r="K319" s="195" t="str">
        <f t="shared" si="9"/>
        <v/>
      </c>
    </row>
    <row r="320" spans="2:11" ht="18" customHeight="1">
      <c r="B320" s="16" t="str">
        <f>IF('6.標準時間'!$B320="","",'6.標準時間'!B320)</f>
        <v/>
      </c>
      <c r="C320" s="16" t="str">
        <f>IF('6.標準時間'!$C320="","",'6.標準時間'!C320)</f>
        <v/>
      </c>
      <c r="D320" s="16" t="str">
        <f>IF('6.標準時間'!$C320="","",'6.標準時間'!E320)</f>
        <v/>
      </c>
      <c r="E320" s="171" t="str">
        <f>IF('6.標準時間'!$C320="","",'6.標準時間'!F320)</f>
        <v/>
      </c>
      <c r="F320" s="15" t="str">
        <f t="shared" si="8"/>
        <v/>
      </c>
      <c r="G320" s="142" t="str">
        <f>IF('6.標準時間'!$C320="","",'6.標準時間'!H320)</f>
        <v/>
      </c>
      <c r="H320" s="142" t="str">
        <f>IF('6.標準時間'!$C320="","",'6.標準時間'!I320)</f>
        <v/>
      </c>
      <c r="I320" s="107" t="str">
        <f>IF(C320="","",VLOOKUP($C320,'7.工程別レート'!$C$6:$E$501,3,FALSE))</f>
        <v/>
      </c>
      <c r="J320" s="108" t="str">
        <f>IF(C320="","",VLOOKUP($C320,'7.工程別レート'!$C$6:$E$501,2,FALSE))</f>
        <v/>
      </c>
      <c r="K320" s="195" t="str">
        <f t="shared" si="9"/>
        <v/>
      </c>
    </row>
    <row r="321" spans="2:11" ht="18" customHeight="1">
      <c r="B321" s="16" t="str">
        <f>IF('6.標準時間'!$B321="","",'6.標準時間'!B321)</f>
        <v/>
      </c>
      <c r="C321" s="16" t="str">
        <f>IF('6.標準時間'!$C321="","",'6.標準時間'!C321)</f>
        <v/>
      </c>
      <c r="D321" s="16" t="str">
        <f>IF('6.標準時間'!$C321="","",'6.標準時間'!E321)</f>
        <v/>
      </c>
      <c r="E321" s="171" t="str">
        <f>IF('6.標準時間'!$C321="","",'6.標準時間'!F321)</f>
        <v/>
      </c>
      <c r="F321" s="15" t="str">
        <f t="shared" si="8"/>
        <v/>
      </c>
      <c r="G321" s="142" t="str">
        <f>IF('6.標準時間'!$C321="","",'6.標準時間'!H321)</f>
        <v/>
      </c>
      <c r="H321" s="142" t="str">
        <f>IF('6.標準時間'!$C321="","",'6.標準時間'!I321)</f>
        <v/>
      </c>
      <c r="I321" s="107" t="str">
        <f>IF(C321="","",VLOOKUP($C321,'7.工程別レート'!$C$6:$E$501,3,FALSE))</f>
        <v/>
      </c>
      <c r="J321" s="108" t="str">
        <f>IF(C321="","",VLOOKUP($C321,'7.工程別レート'!$C$6:$E$501,2,FALSE))</f>
        <v/>
      </c>
      <c r="K321" s="195" t="str">
        <f t="shared" si="9"/>
        <v/>
      </c>
    </row>
    <row r="322" spans="2:11" ht="18" customHeight="1">
      <c r="B322" s="16" t="str">
        <f>IF('6.標準時間'!$B322="","",'6.標準時間'!B322)</f>
        <v/>
      </c>
      <c r="C322" s="16" t="str">
        <f>IF('6.標準時間'!$C322="","",'6.標準時間'!C322)</f>
        <v/>
      </c>
      <c r="D322" s="16" t="str">
        <f>IF('6.標準時間'!$C322="","",'6.標準時間'!E322)</f>
        <v/>
      </c>
      <c r="E322" s="171" t="str">
        <f>IF('6.標準時間'!$C322="","",'6.標準時間'!F322)</f>
        <v/>
      </c>
      <c r="F322" s="15" t="str">
        <f t="shared" si="8"/>
        <v/>
      </c>
      <c r="G322" s="142" t="str">
        <f>IF('6.標準時間'!$C322="","",'6.標準時間'!H322)</f>
        <v/>
      </c>
      <c r="H322" s="142" t="str">
        <f>IF('6.標準時間'!$C322="","",'6.標準時間'!I322)</f>
        <v/>
      </c>
      <c r="I322" s="107" t="str">
        <f>IF(C322="","",VLOOKUP($C322,'7.工程別レート'!$C$6:$E$501,3,FALSE))</f>
        <v/>
      </c>
      <c r="J322" s="108" t="str">
        <f>IF(C322="","",VLOOKUP($C322,'7.工程別レート'!$C$6:$E$501,2,FALSE))</f>
        <v/>
      </c>
      <c r="K322" s="195" t="str">
        <f t="shared" si="9"/>
        <v/>
      </c>
    </row>
    <row r="323" spans="2:11" ht="18" customHeight="1">
      <c r="B323" s="16" t="str">
        <f>IF('6.標準時間'!$B323="","",'6.標準時間'!B323)</f>
        <v/>
      </c>
      <c r="C323" s="16" t="str">
        <f>IF('6.標準時間'!$C323="","",'6.標準時間'!C323)</f>
        <v/>
      </c>
      <c r="D323" s="16" t="str">
        <f>IF('6.標準時間'!$C323="","",'6.標準時間'!E323)</f>
        <v/>
      </c>
      <c r="E323" s="171" t="str">
        <f>IF('6.標準時間'!$C323="","",'6.標準時間'!F323)</f>
        <v/>
      </c>
      <c r="F323" s="15" t="str">
        <f t="shared" si="8"/>
        <v/>
      </c>
      <c r="G323" s="142" t="str">
        <f>IF('6.標準時間'!$C323="","",'6.標準時間'!H323)</f>
        <v/>
      </c>
      <c r="H323" s="142" t="str">
        <f>IF('6.標準時間'!$C323="","",'6.標準時間'!I323)</f>
        <v/>
      </c>
      <c r="I323" s="107" t="str">
        <f>IF(C323="","",VLOOKUP($C323,'7.工程別レート'!$C$6:$E$501,3,FALSE))</f>
        <v/>
      </c>
      <c r="J323" s="108" t="str">
        <f>IF(C323="","",VLOOKUP($C323,'7.工程別レート'!$C$6:$E$501,2,FALSE))</f>
        <v/>
      </c>
      <c r="K323" s="195" t="str">
        <f t="shared" si="9"/>
        <v/>
      </c>
    </row>
    <row r="324" spans="2:11" ht="18" customHeight="1">
      <c r="B324" s="16" t="str">
        <f>IF('6.標準時間'!$B324="","",'6.標準時間'!B324)</f>
        <v/>
      </c>
      <c r="C324" s="16" t="str">
        <f>IF('6.標準時間'!$C324="","",'6.標準時間'!C324)</f>
        <v/>
      </c>
      <c r="D324" s="16" t="str">
        <f>IF('6.標準時間'!$C324="","",'6.標準時間'!E324)</f>
        <v/>
      </c>
      <c r="E324" s="171" t="str">
        <f>IF('6.標準時間'!$C324="","",'6.標準時間'!F324)</f>
        <v/>
      </c>
      <c r="F324" s="15" t="str">
        <f t="shared" si="8"/>
        <v/>
      </c>
      <c r="G324" s="142" t="str">
        <f>IF('6.標準時間'!$C324="","",'6.標準時間'!H324)</f>
        <v/>
      </c>
      <c r="H324" s="142" t="str">
        <f>IF('6.標準時間'!$C324="","",'6.標準時間'!I324)</f>
        <v/>
      </c>
      <c r="I324" s="107" t="str">
        <f>IF(C324="","",VLOOKUP($C324,'7.工程別レート'!$C$6:$E$501,3,FALSE))</f>
        <v/>
      </c>
      <c r="J324" s="108" t="str">
        <f>IF(C324="","",VLOOKUP($C324,'7.工程別レート'!$C$6:$E$501,2,FALSE))</f>
        <v/>
      </c>
      <c r="K324" s="195" t="str">
        <f t="shared" si="9"/>
        <v/>
      </c>
    </row>
    <row r="325" spans="2:11" ht="18" customHeight="1">
      <c r="B325" s="16" t="str">
        <f>IF('6.標準時間'!$B325="","",'6.標準時間'!B325)</f>
        <v/>
      </c>
      <c r="C325" s="16" t="str">
        <f>IF('6.標準時間'!$C325="","",'6.標準時間'!C325)</f>
        <v/>
      </c>
      <c r="D325" s="16" t="str">
        <f>IF('6.標準時間'!$C325="","",'6.標準時間'!E325)</f>
        <v/>
      </c>
      <c r="E325" s="171" t="str">
        <f>IF('6.標準時間'!$C325="","",'6.標準時間'!F325)</f>
        <v/>
      </c>
      <c r="F325" s="15" t="str">
        <f t="shared" si="8"/>
        <v/>
      </c>
      <c r="G325" s="142" t="str">
        <f>IF('6.標準時間'!$C325="","",'6.標準時間'!H325)</f>
        <v/>
      </c>
      <c r="H325" s="142" t="str">
        <f>IF('6.標準時間'!$C325="","",'6.標準時間'!I325)</f>
        <v/>
      </c>
      <c r="I325" s="107" t="str">
        <f>IF(C325="","",VLOOKUP($C325,'7.工程別レート'!$C$6:$E$501,3,FALSE))</f>
        <v/>
      </c>
      <c r="J325" s="108" t="str">
        <f>IF(C325="","",VLOOKUP($C325,'7.工程別レート'!$C$6:$E$501,2,FALSE))</f>
        <v/>
      </c>
      <c r="K325" s="195" t="str">
        <f t="shared" si="9"/>
        <v/>
      </c>
    </row>
    <row r="326" spans="2:11" ht="18" customHeight="1">
      <c r="B326" s="16" t="str">
        <f>IF('6.標準時間'!$B326="","",'6.標準時間'!B326)</f>
        <v/>
      </c>
      <c r="C326" s="16" t="str">
        <f>IF('6.標準時間'!$C326="","",'6.標準時間'!C326)</f>
        <v/>
      </c>
      <c r="D326" s="16" t="str">
        <f>IF('6.標準時間'!$C326="","",'6.標準時間'!E326)</f>
        <v/>
      </c>
      <c r="E326" s="171" t="str">
        <f>IF('6.標準時間'!$C326="","",'6.標準時間'!F326)</f>
        <v/>
      </c>
      <c r="F326" s="15" t="str">
        <f t="shared" ref="F326:F389" si="10">C326&amp;D326</f>
        <v/>
      </c>
      <c r="G326" s="142" t="str">
        <f>IF('6.標準時間'!$C326="","",'6.標準時間'!H326)</f>
        <v/>
      </c>
      <c r="H326" s="142" t="str">
        <f>IF('6.標準時間'!$C326="","",'6.標準時間'!I326)</f>
        <v/>
      </c>
      <c r="I326" s="107" t="str">
        <f>IF(C326="","",VLOOKUP($C326,'7.工程別レート'!$C$6:$E$501,3,FALSE))</f>
        <v/>
      </c>
      <c r="J326" s="108" t="str">
        <f>IF(C326="","",VLOOKUP($C326,'7.工程別レート'!$C$6:$E$501,2,FALSE))</f>
        <v/>
      </c>
      <c r="K326" s="195" t="str">
        <f t="shared" si="9"/>
        <v/>
      </c>
    </row>
    <row r="327" spans="2:11" ht="18" customHeight="1">
      <c r="B327" s="16" t="str">
        <f>IF('6.標準時間'!$B327="","",'6.標準時間'!B327)</f>
        <v/>
      </c>
      <c r="C327" s="16" t="str">
        <f>IF('6.標準時間'!$C327="","",'6.標準時間'!C327)</f>
        <v/>
      </c>
      <c r="D327" s="16" t="str">
        <f>IF('6.標準時間'!$C327="","",'6.標準時間'!E327)</f>
        <v/>
      </c>
      <c r="E327" s="171" t="str">
        <f>IF('6.標準時間'!$C327="","",'6.標準時間'!F327)</f>
        <v/>
      </c>
      <c r="F327" s="15" t="str">
        <f t="shared" si="10"/>
        <v/>
      </c>
      <c r="G327" s="142" t="str">
        <f>IF('6.標準時間'!$C327="","",'6.標準時間'!H327)</f>
        <v/>
      </c>
      <c r="H327" s="142" t="str">
        <f>IF('6.標準時間'!$C327="","",'6.標準時間'!I327)</f>
        <v/>
      </c>
      <c r="I327" s="107" t="str">
        <f>IF(C327="","",VLOOKUP($C327,'7.工程別レート'!$C$6:$E$501,3,FALSE))</f>
        <v/>
      </c>
      <c r="J327" s="108" t="str">
        <f>IF(C327="","",VLOOKUP($C327,'7.工程別レート'!$C$6:$E$501,2,FALSE))</f>
        <v/>
      </c>
      <c r="K327" s="195" t="str">
        <f t="shared" ref="K327:K390" si="11">IF(ISERROR((G327*I327)+(H327*J327)),"",(G327*I327)+(H327*J327))</f>
        <v/>
      </c>
    </row>
    <row r="328" spans="2:11" ht="18" customHeight="1">
      <c r="B328" s="16" t="str">
        <f>IF('6.標準時間'!$B328="","",'6.標準時間'!B328)</f>
        <v/>
      </c>
      <c r="C328" s="16" t="str">
        <f>IF('6.標準時間'!$C328="","",'6.標準時間'!C328)</f>
        <v/>
      </c>
      <c r="D328" s="16" t="str">
        <f>IF('6.標準時間'!$C328="","",'6.標準時間'!E328)</f>
        <v/>
      </c>
      <c r="E328" s="171" t="str">
        <f>IF('6.標準時間'!$C328="","",'6.標準時間'!F328)</f>
        <v/>
      </c>
      <c r="F328" s="15" t="str">
        <f t="shared" si="10"/>
        <v/>
      </c>
      <c r="G328" s="142" t="str">
        <f>IF('6.標準時間'!$C328="","",'6.標準時間'!H328)</f>
        <v/>
      </c>
      <c r="H328" s="142" t="str">
        <f>IF('6.標準時間'!$C328="","",'6.標準時間'!I328)</f>
        <v/>
      </c>
      <c r="I328" s="107" t="str">
        <f>IF(C328="","",VLOOKUP($C328,'7.工程別レート'!$C$6:$E$501,3,FALSE))</f>
        <v/>
      </c>
      <c r="J328" s="108" t="str">
        <f>IF(C328="","",VLOOKUP($C328,'7.工程別レート'!$C$6:$E$501,2,FALSE))</f>
        <v/>
      </c>
      <c r="K328" s="195" t="str">
        <f t="shared" si="11"/>
        <v/>
      </c>
    </row>
    <row r="329" spans="2:11" ht="18" customHeight="1">
      <c r="B329" s="16" t="str">
        <f>IF('6.標準時間'!$B329="","",'6.標準時間'!B329)</f>
        <v/>
      </c>
      <c r="C329" s="16" t="str">
        <f>IF('6.標準時間'!$C329="","",'6.標準時間'!C329)</f>
        <v/>
      </c>
      <c r="D329" s="16" t="str">
        <f>IF('6.標準時間'!$C329="","",'6.標準時間'!E329)</f>
        <v/>
      </c>
      <c r="E329" s="171" t="str">
        <f>IF('6.標準時間'!$C329="","",'6.標準時間'!F329)</f>
        <v/>
      </c>
      <c r="F329" s="15" t="str">
        <f t="shared" si="10"/>
        <v/>
      </c>
      <c r="G329" s="142" t="str">
        <f>IF('6.標準時間'!$C329="","",'6.標準時間'!H329)</f>
        <v/>
      </c>
      <c r="H329" s="142" t="str">
        <f>IF('6.標準時間'!$C329="","",'6.標準時間'!I329)</f>
        <v/>
      </c>
      <c r="I329" s="107" t="str">
        <f>IF(C329="","",VLOOKUP($C329,'7.工程別レート'!$C$6:$E$501,3,FALSE))</f>
        <v/>
      </c>
      <c r="J329" s="108" t="str">
        <f>IF(C329="","",VLOOKUP($C329,'7.工程別レート'!$C$6:$E$501,2,FALSE))</f>
        <v/>
      </c>
      <c r="K329" s="195" t="str">
        <f t="shared" si="11"/>
        <v/>
      </c>
    </row>
    <row r="330" spans="2:11" ht="18" customHeight="1">
      <c r="B330" s="16" t="str">
        <f>IF('6.標準時間'!$B330="","",'6.標準時間'!B330)</f>
        <v/>
      </c>
      <c r="C330" s="16" t="str">
        <f>IF('6.標準時間'!$C330="","",'6.標準時間'!C330)</f>
        <v/>
      </c>
      <c r="D330" s="16" t="str">
        <f>IF('6.標準時間'!$C330="","",'6.標準時間'!E330)</f>
        <v/>
      </c>
      <c r="E330" s="171" t="str">
        <f>IF('6.標準時間'!$C330="","",'6.標準時間'!F330)</f>
        <v/>
      </c>
      <c r="F330" s="15" t="str">
        <f t="shared" si="10"/>
        <v/>
      </c>
      <c r="G330" s="142" t="str">
        <f>IF('6.標準時間'!$C330="","",'6.標準時間'!H330)</f>
        <v/>
      </c>
      <c r="H330" s="142" t="str">
        <f>IF('6.標準時間'!$C330="","",'6.標準時間'!I330)</f>
        <v/>
      </c>
      <c r="I330" s="107" t="str">
        <f>IF(C330="","",VLOOKUP($C330,'7.工程別レート'!$C$6:$E$501,3,FALSE))</f>
        <v/>
      </c>
      <c r="J330" s="108" t="str">
        <f>IF(C330="","",VLOOKUP($C330,'7.工程別レート'!$C$6:$E$501,2,FALSE))</f>
        <v/>
      </c>
      <c r="K330" s="195" t="str">
        <f t="shared" si="11"/>
        <v/>
      </c>
    </row>
    <row r="331" spans="2:11" ht="18" customHeight="1">
      <c r="B331" s="16" t="str">
        <f>IF('6.標準時間'!$B331="","",'6.標準時間'!B331)</f>
        <v/>
      </c>
      <c r="C331" s="16" t="str">
        <f>IF('6.標準時間'!$C331="","",'6.標準時間'!C331)</f>
        <v/>
      </c>
      <c r="D331" s="16" t="str">
        <f>IF('6.標準時間'!$C331="","",'6.標準時間'!E331)</f>
        <v/>
      </c>
      <c r="E331" s="171" t="str">
        <f>IF('6.標準時間'!$C331="","",'6.標準時間'!F331)</f>
        <v/>
      </c>
      <c r="F331" s="15" t="str">
        <f t="shared" si="10"/>
        <v/>
      </c>
      <c r="G331" s="142" t="str">
        <f>IF('6.標準時間'!$C331="","",'6.標準時間'!H331)</f>
        <v/>
      </c>
      <c r="H331" s="142" t="str">
        <f>IF('6.標準時間'!$C331="","",'6.標準時間'!I331)</f>
        <v/>
      </c>
      <c r="I331" s="107" t="str">
        <f>IF(C331="","",VLOOKUP($C331,'7.工程別レート'!$C$6:$E$501,3,FALSE))</f>
        <v/>
      </c>
      <c r="J331" s="108" t="str">
        <f>IF(C331="","",VLOOKUP($C331,'7.工程別レート'!$C$6:$E$501,2,FALSE))</f>
        <v/>
      </c>
      <c r="K331" s="195" t="str">
        <f t="shared" si="11"/>
        <v/>
      </c>
    </row>
    <row r="332" spans="2:11" ht="18" customHeight="1">
      <c r="B332" s="16" t="str">
        <f>IF('6.標準時間'!$B332="","",'6.標準時間'!B332)</f>
        <v/>
      </c>
      <c r="C332" s="16" t="str">
        <f>IF('6.標準時間'!$C332="","",'6.標準時間'!C332)</f>
        <v/>
      </c>
      <c r="D332" s="16" t="str">
        <f>IF('6.標準時間'!$C332="","",'6.標準時間'!E332)</f>
        <v/>
      </c>
      <c r="E332" s="171" t="str">
        <f>IF('6.標準時間'!$C332="","",'6.標準時間'!F332)</f>
        <v/>
      </c>
      <c r="F332" s="15" t="str">
        <f t="shared" si="10"/>
        <v/>
      </c>
      <c r="G332" s="142" t="str">
        <f>IF('6.標準時間'!$C332="","",'6.標準時間'!H332)</f>
        <v/>
      </c>
      <c r="H332" s="142" t="str">
        <f>IF('6.標準時間'!$C332="","",'6.標準時間'!I332)</f>
        <v/>
      </c>
      <c r="I332" s="107" t="str">
        <f>IF(C332="","",VLOOKUP($C332,'7.工程別レート'!$C$6:$E$501,3,FALSE))</f>
        <v/>
      </c>
      <c r="J332" s="108" t="str">
        <f>IF(C332="","",VLOOKUP($C332,'7.工程別レート'!$C$6:$E$501,2,FALSE))</f>
        <v/>
      </c>
      <c r="K332" s="195" t="str">
        <f t="shared" si="11"/>
        <v/>
      </c>
    </row>
    <row r="333" spans="2:11" ht="18" customHeight="1">
      <c r="B333" s="16" t="str">
        <f>IF('6.標準時間'!$B333="","",'6.標準時間'!B333)</f>
        <v/>
      </c>
      <c r="C333" s="16" t="str">
        <f>IF('6.標準時間'!$C333="","",'6.標準時間'!C333)</f>
        <v/>
      </c>
      <c r="D333" s="16" t="str">
        <f>IF('6.標準時間'!$C333="","",'6.標準時間'!E333)</f>
        <v/>
      </c>
      <c r="E333" s="171" t="str">
        <f>IF('6.標準時間'!$C333="","",'6.標準時間'!F333)</f>
        <v/>
      </c>
      <c r="F333" s="15" t="str">
        <f t="shared" si="10"/>
        <v/>
      </c>
      <c r="G333" s="142" t="str">
        <f>IF('6.標準時間'!$C333="","",'6.標準時間'!H333)</f>
        <v/>
      </c>
      <c r="H333" s="142" t="str">
        <f>IF('6.標準時間'!$C333="","",'6.標準時間'!I333)</f>
        <v/>
      </c>
      <c r="I333" s="107" t="str">
        <f>IF(C333="","",VLOOKUP($C333,'7.工程別レート'!$C$6:$E$501,3,FALSE))</f>
        <v/>
      </c>
      <c r="J333" s="108" t="str">
        <f>IF(C333="","",VLOOKUP($C333,'7.工程別レート'!$C$6:$E$501,2,FALSE))</f>
        <v/>
      </c>
      <c r="K333" s="195" t="str">
        <f t="shared" si="11"/>
        <v/>
      </c>
    </row>
    <row r="334" spans="2:11" ht="18" customHeight="1">
      <c r="B334" s="16" t="str">
        <f>IF('6.標準時間'!$B334="","",'6.標準時間'!B334)</f>
        <v/>
      </c>
      <c r="C334" s="16" t="str">
        <f>IF('6.標準時間'!$C334="","",'6.標準時間'!C334)</f>
        <v/>
      </c>
      <c r="D334" s="16" t="str">
        <f>IF('6.標準時間'!$C334="","",'6.標準時間'!E334)</f>
        <v/>
      </c>
      <c r="E334" s="171" t="str">
        <f>IF('6.標準時間'!$C334="","",'6.標準時間'!F334)</f>
        <v/>
      </c>
      <c r="F334" s="15" t="str">
        <f t="shared" si="10"/>
        <v/>
      </c>
      <c r="G334" s="142" t="str">
        <f>IF('6.標準時間'!$C334="","",'6.標準時間'!H334)</f>
        <v/>
      </c>
      <c r="H334" s="142" t="str">
        <f>IF('6.標準時間'!$C334="","",'6.標準時間'!I334)</f>
        <v/>
      </c>
      <c r="I334" s="107" t="str">
        <f>IF(C334="","",VLOOKUP($C334,'7.工程別レート'!$C$6:$E$501,3,FALSE))</f>
        <v/>
      </c>
      <c r="J334" s="108" t="str">
        <f>IF(C334="","",VLOOKUP($C334,'7.工程別レート'!$C$6:$E$501,2,FALSE))</f>
        <v/>
      </c>
      <c r="K334" s="195" t="str">
        <f t="shared" si="11"/>
        <v/>
      </c>
    </row>
    <row r="335" spans="2:11" ht="18" customHeight="1">
      <c r="B335" s="16" t="str">
        <f>IF('6.標準時間'!$B335="","",'6.標準時間'!B335)</f>
        <v/>
      </c>
      <c r="C335" s="16" t="str">
        <f>IF('6.標準時間'!$C335="","",'6.標準時間'!C335)</f>
        <v/>
      </c>
      <c r="D335" s="16" t="str">
        <f>IF('6.標準時間'!$C335="","",'6.標準時間'!E335)</f>
        <v/>
      </c>
      <c r="E335" s="171" t="str">
        <f>IF('6.標準時間'!$C335="","",'6.標準時間'!F335)</f>
        <v/>
      </c>
      <c r="F335" s="15" t="str">
        <f t="shared" si="10"/>
        <v/>
      </c>
      <c r="G335" s="142" t="str">
        <f>IF('6.標準時間'!$C335="","",'6.標準時間'!H335)</f>
        <v/>
      </c>
      <c r="H335" s="142" t="str">
        <f>IF('6.標準時間'!$C335="","",'6.標準時間'!I335)</f>
        <v/>
      </c>
      <c r="I335" s="107" t="str">
        <f>IF(C335="","",VLOOKUP($C335,'7.工程別レート'!$C$6:$E$501,3,FALSE))</f>
        <v/>
      </c>
      <c r="J335" s="108" t="str">
        <f>IF(C335="","",VLOOKUP($C335,'7.工程別レート'!$C$6:$E$501,2,FALSE))</f>
        <v/>
      </c>
      <c r="K335" s="195" t="str">
        <f t="shared" si="11"/>
        <v/>
      </c>
    </row>
    <row r="336" spans="2:11" ht="18" customHeight="1">
      <c r="B336" s="16" t="str">
        <f>IF('6.標準時間'!$B336="","",'6.標準時間'!B336)</f>
        <v/>
      </c>
      <c r="C336" s="16" t="str">
        <f>IF('6.標準時間'!$C336="","",'6.標準時間'!C336)</f>
        <v/>
      </c>
      <c r="D336" s="16" t="str">
        <f>IF('6.標準時間'!$C336="","",'6.標準時間'!E336)</f>
        <v/>
      </c>
      <c r="E336" s="171" t="str">
        <f>IF('6.標準時間'!$C336="","",'6.標準時間'!F336)</f>
        <v/>
      </c>
      <c r="F336" s="15" t="str">
        <f t="shared" si="10"/>
        <v/>
      </c>
      <c r="G336" s="142" t="str">
        <f>IF('6.標準時間'!$C336="","",'6.標準時間'!H336)</f>
        <v/>
      </c>
      <c r="H336" s="142" t="str">
        <f>IF('6.標準時間'!$C336="","",'6.標準時間'!I336)</f>
        <v/>
      </c>
      <c r="I336" s="107" t="str">
        <f>IF(C336="","",VLOOKUP($C336,'7.工程別レート'!$C$6:$E$501,3,FALSE))</f>
        <v/>
      </c>
      <c r="J336" s="108" t="str">
        <f>IF(C336="","",VLOOKUP($C336,'7.工程別レート'!$C$6:$E$501,2,FALSE))</f>
        <v/>
      </c>
      <c r="K336" s="195" t="str">
        <f t="shared" si="11"/>
        <v/>
      </c>
    </row>
    <row r="337" spans="2:11" ht="18" customHeight="1">
      <c r="B337" s="16" t="str">
        <f>IF('6.標準時間'!$B337="","",'6.標準時間'!B337)</f>
        <v/>
      </c>
      <c r="C337" s="16" t="str">
        <f>IF('6.標準時間'!$C337="","",'6.標準時間'!C337)</f>
        <v/>
      </c>
      <c r="D337" s="16" t="str">
        <f>IF('6.標準時間'!$C337="","",'6.標準時間'!E337)</f>
        <v/>
      </c>
      <c r="E337" s="171" t="str">
        <f>IF('6.標準時間'!$C337="","",'6.標準時間'!F337)</f>
        <v/>
      </c>
      <c r="F337" s="15" t="str">
        <f t="shared" si="10"/>
        <v/>
      </c>
      <c r="G337" s="142" t="str">
        <f>IF('6.標準時間'!$C337="","",'6.標準時間'!H337)</f>
        <v/>
      </c>
      <c r="H337" s="142" t="str">
        <f>IF('6.標準時間'!$C337="","",'6.標準時間'!I337)</f>
        <v/>
      </c>
      <c r="I337" s="107" t="str">
        <f>IF(C337="","",VLOOKUP($C337,'7.工程別レート'!$C$6:$E$501,3,FALSE))</f>
        <v/>
      </c>
      <c r="J337" s="108" t="str">
        <f>IF(C337="","",VLOOKUP($C337,'7.工程別レート'!$C$6:$E$501,2,FALSE))</f>
        <v/>
      </c>
      <c r="K337" s="195" t="str">
        <f t="shared" si="11"/>
        <v/>
      </c>
    </row>
    <row r="338" spans="2:11" ht="18" customHeight="1">
      <c r="B338" s="16" t="str">
        <f>IF('6.標準時間'!$B338="","",'6.標準時間'!B338)</f>
        <v/>
      </c>
      <c r="C338" s="16" t="str">
        <f>IF('6.標準時間'!$C338="","",'6.標準時間'!C338)</f>
        <v/>
      </c>
      <c r="D338" s="16" t="str">
        <f>IF('6.標準時間'!$C338="","",'6.標準時間'!E338)</f>
        <v/>
      </c>
      <c r="E338" s="171" t="str">
        <f>IF('6.標準時間'!$C338="","",'6.標準時間'!F338)</f>
        <v/>
      </c>
      <c r="F338" s="15" t="str">
        <f t="shared" si="10"/>
        <v/>
      </c>
      <c r="G338" s="142" t="str">
        <f>IF('6.標準時間'!$C338="","",'6.標準時間'!H338)</f>
        <v/>
      </c>
      <c r="H338" s="142" t="str">
        <f>IF('6.標準時間'!$C338="","",'6.標準時間'!I338)</f>
        <v/>
      </c>
      <c r="I338" s="107" t="str">
        <f>IF(C338="","",VLOOKUP($C338,'7.工程別レート'!$C$6:$E$501,3,FALSE))</f>
        <v/>
      </c>
      <c r="J338" s="108" t="str">
        <f>IF(C338="","",VLOOKUP($C338,'7.工程別レート'!$C$6:$E$501,2,FALSE))</f>
        <v/>
      </c>
      <c r="K338" s="195" t="str">
        <f t="shared" si="11"/>
        <v/>
      </c>
    </row>
    <row r="339" spans="2:11" ht="18" customHeight="1">
      <c r="B339" s="16" t="str">
        <f>IF('6.標準時間'!$B339="","",'6.標準時間'!B339)</f>
        <v/>
      </c>
      <c r="C339" s="16" t="str">
        <f>IF('6.標準時間'!$C339="","",'6.標準時間'!C339)</f>
        <v/>
      </c>
      <c r="D339" s="16" t="str">
        <f>IF('6.標準時間'!$C339="","",'6.標準時間'!E339)</f>
        <v/>
      </c>
      <c r="E339" s="171" t="str">
        <f>IF('6.標準時間'!$C339="","",'6.標準時間'!F339)</f>
        <v/>
      </c>
      <c r="F339" s="15" t="str">
        <f t="shared" si="10"/>
        <v/>
      </c>
      <c r="G339" s="142" t="str">
        <f>IF('6.標準時間'!$C339="","",'6.標準時間'!H339)</f>
        <v/>
      </c>
      <c r="H339" s="142" t="str">
        <f>IF('6.標準時間'!$C339="","",'6.標準時間'!I339)</f>
        <v/>
      </c>
      <c r="I339" s="107" t="str">
        <f>IF(C339="","",VLOOKUP($C339,'7.工程別レート'!$C$6:$E$501,3,FALSE))</f>
        <v/>
      </c>
      <c r="J339" s="108" t="str">
        <f>IF(C339="","",VLOOKUP($C339,'7.工程別レート'!$C$6:$E$501,2,FALSE))</f>
        <v/>
      </c>
      <c r="K339" s="195" t="str">
        <f t="shared" si="11"/>
        <v/>
      </c>
    </row>
    <row r="340" spans="2:11" ht="18" customHeight="1">
      <c r="B340" s="16" t="str">
        <f>IF('6.標準時間'!$B340="","",'6.標準時間'!B340)</f>
        <v/>
      </c>
      <c r="C340" s="16" t="str">
        <f>IF('6.標準時間'!$C340="","",'6.標準時間'!C340)</f>
        <v/>
      </c>
      <c r="D340" s="16" t="str">
        <f>IF('6.標準時間'!$C340="","",'6.標準時間'!E340)</f>
        <v/>
      </c>
      <c r="E340" s="171" t="str">
        <f>IF('6.標準時間'!$C340="","",'6.標準時間'!F340)</f>
        <v/>
      </c>
      <c r="F340" s="15" t="str">
        <f t="shared" si="10"/>
        <v/>
      </c>
      <c r="G340" s="142" t="str">
        <f>IF('6.標準時間'!$C340="","",'6.標準時間'!H340)</f>
        <v/>
      </c>
      <c r="H340" s="142" t="str">
        <f>IF('6.標準時間'!$C340="","",'6.標準時間'!I340)</f>
        <v/>
      </c>
      <c r="I340" s="107" t="str">
        <f>IF(C340="","",VLOOKUP($C340,'7.工程別レート'!$C$6:$E$501,3,FALSE))</f>
        <v/>
      </c>
      <c r="J340" s="108" t="str">
        <f>IF(C340="","",VLOOKUP($C340,'7.工程別レート'!$C$6:$E$501,2,FALSE))</f>
        <v/>
      </c>
      <c r="K340" s="195" t="str">
        <f t="shared" si="11"/>
        <v/>
      </c>
    </row>
    <row r="341" spans="2:11" ht="18" customHeight="1">
      <c r="B341" s="16" t="str">
        <f>IF('6.標準時間'!$B341="","",'6.標準時間'!B341)</f>
        <v/>
      </c>
      <c r="C341" s="16" t="str">
        <f>IF('6.標準時間'!$C341="","",'6.標準時間'!C341)</f>
        <v/>
      </c>
      <c r="D341" s="16" t="str">
        <f>IF('6.標準時間'!$C341="","",'6.標準時間'!E341)</f>
        <v/>
      </c>
      <c r="E341" s="171" t="str">
        <f>IF('6.標準時間'!$C341="","",'6.標準時間'!F341)</f>
        <v/>
      </c>
      <c r="F341" s="15" t="str">
        <f t="shared" si="10"/>
        <v/>
      </c>
      <c r="G341" s="142" t="str">
        <f>IF('6.標準時間'!$C341="","",'6.標準時間'!H341)</f>
        <v/>
      </c>
      <c r="H341" s="142" t="str">
        <f>IF('6.標準時間'!$C341="","",'6.標準時間'!I341)</f>
        <v/>
      </c>
      <c r="I341" s="107" t="str">
        <f>IF(C341="","",VLOOKUP($C341,'7.工程別レート'!$C$6:$E$501,3,FALSE))</f>
        <v/>
      </c>
      <c r="J341" s="108" t="str">
        <f>IF(C341="","",VLOOKUP($C341,'7.工程別レート'!$C$6:$E$501,2,FALSE))</f>
        <v/>
      </c>
      <c r="K341" s="195" t="str">
        <f t="shared" si="11"/>
        <v/>
      </c>
    </row>
    <row r="342" spans="2:11" ht="18" customHeight="1">
      <c r="B342" s="16" t="str">
        <f>IF('6.標準時間'!$B342="","",'6.標準時間'!B342)</f>
        <v/>
      </c>
      <c r="C342" s="16" t="str">
        <f>IF('6.標準時間'!$C342="","",'6.標準時間'!C342)</f>
        <v/>
      </c>
      <c r="D342" s="16" t="str">
        <f>IF('6.標準時間'!$C342="","",'6.標準時間'!E342)</f>
        <v/>
      </c>
      <c r="E342" s="171" t="str">
        <f>IF('6.標準時間'!$C342="","",'6.標準時間'!F342)</f>
        <v/>
      </c>
      <c r="F342" s="15" t="str">
        <f t="shared" si="10"/>
        <v/>
      </c>
      <c r="G342" s="142" t="str">
        <f>IF('6.標準時間'!$C342="","",'6.標準時間'!H342)</f>
        <v/>
      </c>
      <c r="H342" s="142" t="str">
        <f>IF('6.標準時間'!$C342="","",'6.標準時間'!I342)</f>
        <v/>
      </c>
      <c r="I342" s="107" t="str">
        <f>IF(C342="","",VLOOKUP($C342,'7.工程別レート'!$C$6:$E$501,3,FALSE))</f>
        <v/>
      </c>
      <c r="J342" s="108" t="str">
        <f>IF(C342="","",VLOOKUP($C342,'7.工程別レート'!$C$6:$E$501,2,FALSE))</f>
        <v/>
      </c>
      <c r="K342" s="195" t="str">
        <f t="shared" si="11"/>
        <v/>
      </c>
    </row>
    <row r="343" spans="2:11" ht="18" customHeight="1">
      <c r="B343" s="16" t="str">
        <f>IF('6.標準時間'!$B343="","",'6.標準時間'!B343)</f>
        <v/>
      </c>
      <c r="C343" s="16" t="str">
        <f>IF('6.標準時間'!$C343="","",'6.標準時間'!C343)</f>
        <v/>
      </c>
      <c r="D343" s="16" t="str">
        <f>IF('6.標準時間'!$C343="","",'6.標準時間'!E343)</f>
        <v/>
      </c>
      <c r="E343" s="171" t="str">
        <f>IF('6.標準時間'!$C343="","",'6.標準時間'!F343)</f>
        <v/>
      </c>
      <c r="F343" s="15" t="str">
        <f t="shared" si="10"/>
        <v/>
      </c>
      <c r="G343" s="142" t="str">
        <f>IF('6.標準時間'!$C343="","",'6.標準時間'!H343)</f>
        <v/>
      </c>
      <c r="H343" s="142" t="str">
        <f>IF('6.標準時間'!$C343="","",'6.標準時間'!I343)</f>
        <v/>
      </c>
      <c r="I343" s="107" t="str">
        <f>IF(C343="","",VLOOKUP($C343,'7.工程別レート'!$C$6:$E$501,3,FALSE))</f>
        <v/>
      </c>
      <c r="J343" s="108" t="str">
        <f>IF(C343="","",VLOOKUP($C343,'7.工程別レート'!$C$6:$E$501,2,FALSE))</f>
        <v/>
      </c>
      <c r="K343" s="195" t="str">
        <f t="shared" si="11"/>
        <v/>
      </c>
    </row>
    <row r="344" spans="2:11" ht="18" customHeight="1">
      <c r="B344" s="16" t="str">
        <f>IF('6.標準時間'!$B344="","",'6.標準時間'!B344)</f>
        <v/>
      </c>
      <c r="C344" s="16" t="str">
        <f>IF('6.標準時間'!$C344="","",'6.標準時間'!C344)</f>
        <v/>
      </c>
      <c r="D344" s="16" t="str">
        <f>IF('6.標準時間'!$C344="","",'6.標準時間'!E344)</f>
        <v/>
      </c>
      <c r="E344" s="171" t="str">
        <f>IF('6.標準時間'!$C344="","",'6.標準時間'!F344)</f>
        <v/>
      </c>
      <c r="F344" s="15" t="str">
        <f t="shared" si="10"/>
        <v/>
      </c>
      <c r="G344" s="142" t="str">
        <f>IF('6.標準時間'!$C344="","",'6.標準時間'!H344)</f>
        <v/>
      </c>
      <c r="H344" s="142" t="str">
        <f>IF('6.標準時間'!$C344="","",'6.標準時間'!I344)</f>
        <v/>
      </c>
      <c r="I344" s="107" t="str">
        <f>IF(C344="","",VLOOKUP($C344,'7.工程別レート'!$C$6:$E$501,3,FALSE))</f>
        <v/>
      </c>
      <c r="J344" s="108" t="str">
        <f>IF(C344="","",VLOOKUP($C344,'7.工程別レート'!$C$6:$E$501,2,FALSE))</f>
        <v/>
      </c>
      <c r="K344" s="195" t="str">
        <f t="shared" si="11"/>
        <v/>
      </c>
    </row>
    <row r="345" spans="2:11" ht="18" customHeight="1">
      <c r="B345" s="16" t="str">
        <f>IF('6.標準時間'!$B345="","",'6.標準時間'!B345)</f>
        <v/>
      </c>
      <c r="C345" s="16" t="str">
        <f>IF('6.標準時間'!$C345="","",'6.標準時間'!C345)</f>
        <v/>
      </c>
      <c r="D345" s="16" t="str">
        <f>IF('6.標準時間'!$C345="","",'6.標準時間'!E345)</f>
        <v/>
      </c>
      <c r="E345" s="171" t="str">
        <f>IF('6.標準時間'!$C345="","",'6.標準時間'!F345)</f>
        <v/>
      </c>
      <c r="F345" s="15" t="str">
        <f t="shared" si="10"/>
        <v/>
      </c>
      <c r="G345" s="142" t="str">
        <f>IF('6.標準時間'!$C345="","",'6.標準時間'!H345)</f>
        <v/>
      </c>
      <c r="H345" s="142" t="str">
        <f>IF('6.標準時間'!$C345="","",'6.標準時間'!I345)</f>
        <v/>
      </c>
      <c r="I345" s="107" t="str">
        <f>IF(C345="","",VLOOKUP($C345,'7.工程別レート'!$C$6:$E$501,3,FALSE))</f>
        <v/>
      </c>
      <c r="J345" s="108" t="str">
        <f>IF(C345="","",VLOOKUP($C345,'7.工程別レート'!$C$6:$E$501,2,FALSE))</f>
        <v/>
      </c>
      <c r="K345" s="195" t="str">
        <f t="shared" si="11"/>
        <v/>
      </c>
    </row>
    <row r="346" spans="2:11" ht="18" customHeight="1">
      <c r="B346" s="16" t="str">
        <f>IF('6.標準時間'!$B346="","",'6.標準時間'!B346)</f>
        <v/>
      </c>
      <c r="C346" s="16" t="str">
        <f>IF('6.標準時間'!$C346="","",'6.標準時間'!C346)</f>
        <v/>
      </c>
      <c r="D346" s="16" t="str">
        <f>IF('6.標準時間'!$C346="","",'6.標準時間'!E346)</f>
        <v/>
      </c>
      <c r="E346" s="171" t="str">
        <f>IF('6.標準時間'!$C346="","",'6.標準時間'!F346)</f>
        <v/>
      </c>
      <c r="F346" s="15" t="str">
        <f t="shared" si="10"/>
        <v/>
      </c>
      <c r="G346" s="142" t="str">
        <f>IF('6.標準時間'!$C346="","",'6.標準時間'!H346)</f>
        <v/>
      </c>
      <c r="H346" s="142" t="str">
        <f>IF('6.標準時間'!$C346="","",'6.標準時間'!I346)</f>
        <v/>
      </c>
      <c r="I346" s="107" t="str">
        <f>IF(C346="","",VLOOKUP($C346,'7.工程別レート'!$C$6:$E$501,3,FALSE))</f>
        <v/>
      </c>
      <c r="J346" s="108" t="str">
        <f>IF(C346="","",VLOOKUP($C346,'7.工程別レート'!$C$6:$E$501,2,FALSE))</f>
        <v/>
      </c>
      <c r="K346" s="195" t="str">
        <f t="shared" si="11"/>
        <v/>
      </c>
    </row>
    <row r="347" spans="2:11" ht="18" customHeight="1">
      <c r="B347" s="16" t="str">
        <f>IF('6.標準時間'!$B347="","",'6.標準時間'!B347)</f>
        <v/>
      </c>
      <c r="C347" s="16" t="str">
        <f>IF('6.標準時間'!$C347="","",'6.標準時間'!C347)</f>
        <v/>
      </c>
      <c r="D347" s="16" t="str">
        <f>IF('6.標準時間'!$C347="","",'6.標準時間'!E347)</f>
        <v/>
      </c>
      <c r="E347" s="171" t="str">
        <f>IF('6.標準時間'!$C347="","",'6.標準時間'!F347)</f>
        <v/>
      </c>
      <c r="F347" s="15" t="str">
        <f t="shared" si="10"/>
        <v/>
      </c>
      <c r="G347" s="142" t="str">
        <f>IF('6.標準時間'!$C347="","",'6.標準時間'!H347)</f>
        <v/>
      </c>
      <c r="H347" s="142" t="str">
        <f>IF('6.標準時間'!$C347="","",'6.標準時間'!I347)</f>
        <v/>
      </c>
      <c r="I347" s="107" t="str">
        <f>IF(C347="","",VLOOKUP($C347,'7.工程別レート'!$C$6:$E$501,3,FALSE))</f>
        <v/>
      </c>
      <c r="J347" s="108" t="str">
        <f>IF(C347="","",VLOOKUP($C347,'7.工程別レート'!$C$6:$E$501,2,FALSE))</f>
        <v/>
      </c>
      <c r="K347" s="195" t="str">
        <f t="shared" si="11"/>
        <v/>
      </c>
    </row>
    <row r="348" spans="2:11" ht="18" customHeight="1">
      <c r="B348" s="16" t="str">
        <f>IF('6.標準時間'!$B348="","",'6.標準時間'!B348)</f>
        <v/>
      </c>
      <c r="C348" s="16" t="str">
        <f>IF('6.標準時間'!$C348="","",'6.標準時間'!C348)</f>
        <v/>
      </c>
      <c r="D348" s="16" t="str">
        <f>IF('6.標準時間'!$C348="","",'6.標準時間'!E348)</f>
        <v/>
      </c>
      <c r="E348" s="171" t="str">
        <f>IF('6.標準時間'!$C348="","",'6.標準時間'!F348)</f>
        <v/>
      </c>
      <c r="F348" s="15" t="str">
        <f t="shared" si="10"/>
        <v/>
      </c>
      <c r="G348" s="142" t="str">
        <f>IF('6.標準時間'!$C348="","",'6.標準時間'!H348)</f>
        <v/>
      </c>
      <c r="H348" s="142" t="str">
        <f>IF('6.標準時間'!$C348="","",'6.標準時間'!I348)</f>
        <v/>
      </c>
      <c r="I348" s="107" t="str">
        <f>IF(C348="","",VLOOKUP($C348,'7.工程別レート'!$C$6:$E$501,3,FALSE))</f>
        <v/>
      </c>
      <c r="J348" s="108" t="str">
        <f>IF(C348="","",VLOOKUP($C348,'7.工程別レート'!$C$6:$E$501,2,FALSE))</f>
        <v/>
      </c>
      <c r="K348" s="195" t="str">
        <f t="shared" si="11"/>
        <v/>
      </c>
    </row>
    <row r="349" spans="2:11" ht="18" customHeight="1">
      <c r="B349" s="16" t="str">
        <f>IF('6.標準時間'!$B349="","",'6.標準時間'!B349)</f>
        <v/>
      </c>
      <c r="C349" s="16" t="str">
        <f>IF('6.標準時間'!$C349="","",'6.標準時間'!C349)</f>
        <v/>
      </c>
      <c r="D349" s="16" t="str">
        <f>IF('6.標準時間'!$C349="","",'6.標準時間'!E349)</f>
        <v/>
      </c>
      <c r="E349" s="171" t="str">
        <f>IF('6.標準時間'!$C349="","",'6.標準時間'!F349)</f>
        <v/>
      </c>
      <c r="F349" s="15" t="str">
        <f t="shared" si="10"/>
        <v/>
      </c>
      <c r="G349" s="142" t="str">
        <f>IF('6.標準時間'!$C349="","",'6.標準時間'!H349)</f>
        <v/>
      </c>
      <c r="H349" s="142" t="str">
        <f>IF('6.標準時間'!$C349="","",'6.標準時間'!I349)</f>
        <v/>
      </c>
      <c r="I349" s="107" t="str">
        <f>IF(C349="","",VLOOKUP($C349,'7.工程別レート'!$C$6:$E$501,3,FALSE))</f>
        <v/>
      </c>
      <c r="J349" s="108" t="str">
        <f>IF(C349="","",VLOOKUP($C349,'7.工程別レート'!$C$6:$E$501,2,FALSE))</f>
        <v/>
      </c>
      <c r="K349" s="195" t="str">
        <f t="shared" si="11"/>
        <v/>
      </c>
    </row>
    <row r="350" spans="2:11" ht="18" customHeight="1">
      <c r="B350" s="16" t="str">
        <f>IF('6.標準時間'!$B350="","",'6.標準時間'!B350)</f>
        <v/>
      </c>
      <c r="C350" s="16" t="str">
        <f>IF('6.標準時間'!$C350="","",'6.標準時間'!C350)</f>
        <v/>
      </c>
      <c r="D350" s="16" t="str">
        <f>IF('6.標準時間'!$C350="","",'6.標準時間'!E350)</f>
        <v/>
      </c>
      <c r="E350" s="171" t="str">
        <f>IF('6.標準時間'!$C350="","",'6.標準時間'!F350)</f>
        <v/>
      </c>
      <c r="F350" s="15" t="str">
        <f t="shared" si="10"/>
        <v/>
      </c>
      <c r="G350" s="142" t="str">
        <f>IF('6.標準時間'!$C350="","",'6.標準時間'!H350)</f>
        <v/>
      </c>
      <c r="H350" s="142" t="str">
        <f>IF('6.標準時間'!$C350="","",'6.標準時間'!I350)</f>
        <v/>
      </c>
      <c r="I350" s="107" t="str">
        <f>IF(C350="","",VLOOKUP($C350,'7.工程別レート'!$C$6:$E$501,3,FALSE))</f>
        <v/>
      </c>
      <c r="J350" s="108" t="str">
        <f>IF(C350="","",VLOOKUP($C350,'7.工程別レート'!$C$6:$E$501,2,FALSE))</f>
        <v/>
      </c>
      <c r="K350" s="195" t="str">
        <f t="shared" si="11"/>
        <v/>
      </c>
    </row>
    <row r="351" spans="2:11" ht="18" customHeight="1">
      <c r="B351" s="16" t="str">
        <f>IF('6.標準時間'!$B351="","",'6.標準時間'!B351)</f>
        <v/>
      </c>
      <c r="C351" s="16" t="str">
        <f>IF('6.標準時間'!$C351="","",'6.標準時間'!C351)</f>
        <v/>
      </c>
      <c r="D351" s="16" t="str">
        <f>IF('6.標準時間'!$C351="","",'6.標準時間'!E351)</f>
        <v/>
      </c>
      <c r="E351" s="171" t="str">
        <f>IF('6.標準時間'!$C351="","",'6.標準時間'!F351)</f>
        <v/>
      </c>
      <c r="F351" s="15" t="str">
        <f t="shared" si="10"/>
        <v/>
      </c>
      <c r="G351" s="142" t="str">
        <f>IF('6.標準時間'!$C351="","",'6.標準時間'!H351)</f>
        <v/>
      </c>
      <c r="H351" s="142" t="str">
        <f>IF('6.標準時間'!$C351="","",'6.標準時間'!I351)</f>
        <v/>
      </c>
      <c r="I351" s="107" t="str">
        <f>IF(C351="","",VLOOKUP($C351,'7.工程別レート'!$C$6:$E$501,3,FALSE))</f>
        <v/>
      </c>
      <c r="J351" s="108" t="str">
        <f>IF(C351="","",VLOOKUP($C351,'7.工程別レート'!$C$6:$E$501,2,FALSE))</f>
        <v/>
      </c>
      <c r="K351" s="195" t="str">
        <f t="shared" si="11"/>
        <v/>
      </c>
    </row>
    <row r="352" spans="2:11" ht="18" customHeight="1">
      <c r="B352" s="16" t="str">
        <f>IF('6.標準時間'!$B352="","",'6.標準時間'!B352)</f>
        <v/>
      </c>
      <c r="C352" s="16" t="str">
        <f>IF('6.標準時間'!$C352="","",'6.標準時間'!C352)</f>
        <v/>
      </c>
      <c r="D352" s="16" t="str">
        <f>IF('6.標準時間'!$C352="","",'6.標準時間'!E352)</f>
        <v/>
      </c>
      <c r="E352" s="171" t="str">
        <f>IF('6.標準時間'!$C352="","",'6.標準時間'!F352)</f>
        <v/>
      </c>
      <c r="F352" s="15" t="str">
        <f t="shared" si="10"/>
        <v/>
      </c>
      <c r="G352" s="142" t="str">
        <f>IF('6.標準時間'!$C352="","",'6.標準時間'!H352)</f>
        <v/>
      </c>
      <c r="H352" s="142" t="str">
        <f>IF('6.標準時間'!$C352="","",'6.標準時間'!I352)</f>
        <v/>
      </c>
      <c r="I352" s="107" t="str">
        <f>IF(C352="","",VLOOKUP($C352,'7.工程別レート'!$C$6:$E$501,3,FALSE))</f>
        <v/>
      </c>
      <c r="J352" s="108" t="str">
        <f>IF(C352="","",VLOOKUP($C352,'7.工程別レート'!$C$6:$E$501,2,FALSE))</f>
        <v/>
      </c>
      <c r="K352" s="195" t="str">
        <f t="shared" si="11"/>
        <v/>
      </c>
    </row>
    <row r="353" spans="2:11" ht="18" customHeight="1">
      <c r="B353" s="16" t="str">
        <f>IF('6.標準時間'!$B353="","",'6.標準時間'!B353)</f>
        <v/>
      </c>
      <c r="C353" s="16" t="str">
        <f>IF('6.標準時間'!$C353="","",'6.標準時間'!C353)</f>
        <v/>
      </c>
      <c r="D353" s="16" t="str">
        <f>IF('6.標準時間'!$C353="","",'6.標準時間'!E353)</f>
        <v/>
      </c>
      <c r="E353" s="171" t="str">
        <f>IF('6.標準時間'!$C353="","",'6.標準時間'!F353)</f>
        <v/>
      </c>
      <c r="F353" s="15" t="str">
        <f t="shared" si="10"/>
        <v/>
      </c>
      <c r="G353" s="142" t="str">
        <f>IF('6.標準時間'!$C353="","",'6.標準時間'!H353)</f>
        <v/>
      </c>
      <c r="H353" s="142" t="str">
        <f>IF('6.標準時間'!$C353="","",'6.標準時間'!I353)</f>
        <v/>
      </c>
      <c r="I353" s="107" t="str">
        <f>IF(C353="","",VLOOKUP($C353,'7.工程別レート'!$C$6:$E$501,3,FALSE))</f>
        <v/>
      </c>
      <c r="J353" s="108" t="str">
        <f>IF(C353="","",VLOOKUP($C353,'7.工程別レート'!$C$6:$E$501,2,FALSE))</f>
        <v/>
      </c>
      <c r="K353" s="195" t="str">
        <f t="shared" si="11"/>
        <v/>
      </c>
    </row>
    <row r="354" spans="2:11" ht="18" customHeight="1">
      <c r="B354" s="16" t="str">
        <f>IF('6.標準時間'!$B354="","",'6.標準時間'!B354)</f>
        <v/>
      </c>
      <c r="C354" s="16" t="str">
        <f>IF('6.標準時間'!$C354="","",'6.標準時間'!C354)</f>
        <v/>
      </c>
      <c r="D354" s="16" t="str">
        <f>IF('6.標準時間'!$C354="","",'6.標準時間'!E354)</f>
        <v/>
      </c>
      <c r="E354" s="171" t="str">
        <f>IF('6.標準時間'!$C354="","",'6.標準時間'!F354)</f>
        <v/>
      </c>
      <c r="F354" s="15" t="str">
        <f t="shared" si="10"/>
        <v/>
      </c>
      <c r="G354" s="142" t="str">
        <f>IF('6.標準時間'!$C354="","",'6.標準時間'!H354)</f>
        <v/>
      </c>
      <c r="H354" s="142" t="str">
        <f>IF('6.標準時間'!$C354="","",'6.標準時間'!I354)</f>
        <v/>
      </c>
      <c r="I354" s="107" t="str">
        <f>IF(C354="","",VLOOKUP($C354,'7.工程別レート'!$C$6:$E$501,3,FALSE))</f>
        <v/>
      </c>
      <c r="J354" s="108" t="str">
        <f>IF(C354="","",VLOOKUP($C354,'7.工程別レート'!$C$6:$E$501,2,FALSE))</f>
        <v/>
      </c>
      <c r="K354" s="195" t="str">
        <f t="shared" si="11"/>
        <v/>
      </c>
    </row>
    <row r="355" spans="2:11" ht="18" customHeight="1">
      <c r="B355" s="16" t="str">
        <f>IF('6.標準時間'!$B355="","",'6.標準時間'!B355)</f>
        <v/>
      </c>
      <c r="C355" s="16" t="str">
        <f>IF('6.標準時間'!$C355="","",'6.標準時間'!C355)</f>
        <v/>
      </c>
      <c r="D355" s="16" t="str">
        <f>IF('6.標準時間'!$C355="","",'6.標準時間'!E355)</f>
        <v/>
      </c>
      <c r="E355" s="171" t="str">
        <f>IF('6.標準時間'!$C355="","",'6.標準時間'!F355)</f>
        <v/>
      </c>
      <c r="F355" s="15" t="str">
        <f t="shared" si="10"/>
        <v/>
      </c>
      <c r="G355" s="142" t="str">
        <f>IF('6.標準時間'!$C355="","",'6.標準時間'!H355)</f>
        <v/>
      </c>
      <c r="H355" s="142" t="str">
        <f>IF('6.標準時間'!$C355="","",'6.標準時間'!I355)</f>
        <v/>
      </c>
      <c r="I355" s="107" t="str">
        <f>IF(C355="","",VLOOKUP($C355,'7.工程別レート'!$C$6:$E$501,3,FALSE))</f>
        <v/>
      </c>
      <c r="J355" s="108" t="str">
        <f>IF(C355="","",VLOOKUP($C355,'7.工程別レート'!$C$6:$E$501,2,FALSE))</f>
        <v/>
      </c>
      <c r="K355" s="195" t="str">
        <f t="shared" si="11"/>
        <v/>
      </c>
    </row>
    <row r="356" spans="2:11" ht="18" customHeight="1">
      <c r="B356" s="16" t="str">
        <f>IF('6.標準時間'!$B356="","",'6.標準時間'!B356)</f>
        <v/>
      </c>
      <c r="C356" s="16" t="str">
        <f>IF('6.標準時間'!$C356="","",'6.標準時間'!C356)</f>
        <v/>
      </c>
      <c r="D356" s="16" t="str">
        <f>IF('6.標準時間'!$C356="","",'6.標準時間'!E356)</f>
        <v/>
      </c>
      <c r="E356" s="171" t="str">
        <f>IF('6.標準時間'!$C356="","",'6.標準時間'!F356)</f>
        <v/>
      </c>
      <c r="F356" s="15" t="str">
        <f t="shared" si="10"/>
        <v/>
      </c>
      <c r="G356" s="142" t="str">
        <f>IF('6.標準時間'!$C356="","",'6.標準時間'!H356)</f>
        <v/>
      </c>
      <c r="H356" s="142" t="str">
        <f>IF('6.標準時間'!$C356="","",'6.標準時間'!I356)</f>
        <v/>
      </c>
      <c r="I356" s="107" t="str">
        <f>IF(C356="","",VLOOKUP($C356,'7.工程別レート'!$C$6:$E$501,3,FALSE))</f>
        <v/>
      </c>
      <c r="J356" s="108" t="str">
        <f>IF(C356="","",VLOOKUP($C356,'7.工程別レート'!$C$6:$E$501,2,FALSE))</f>
        <v/>
      </c>
      <c r="K356" s="195" t="str">
        <f t="shared" si="11"/>
        <v/>
      </c>
    </row>
    <row r="357" spans="2:11" ht="18" customHeight="1">
      <c r="B357" s="16" t="str">
        <f>IF('6.標準時間'!$B357="","",'6.標準時間'!B357)</f>
        <v/>
      </c>
      <c r="C357" s="16" t="str">
        <f>IF('6.標準時間'!$C357="","",'6.標準時間'!C357)</f>
        <v/>
      </c>
      <c r="D357" s="16" t="str">
        <f>IF('6.標準時間'!$C357="","",'6.標準時間'!E357)</f>
        <v/>
      </c>
      <c r="E357" s="171" t="str">
        <f>IF('6.標準時間'!$C357="","",'6.標準時間'!F357)</f>
        <v/>
      </c>
      <c r="F357" s="15" t="str">
        <f t="shared" si="10"/>
        <v/>
      </c>
      <c r="G357" s="142" t="str">
        <f>IF('6.標準時間'!$C357="","",'6.標準時間'!H357)</f>
        <v/>
      </c>
      <c r="H357" s="142" t="str">
        <f>IF('6.標準時間'!$C357="","",'6.標準時間'!I357)</f>
        <v/>
      </c>
      <c r="I357" s="107" t="str">
        <f>IF(C357="","",VLOOKUP($C357,'7.工程別レート'!$C$6:$E$501,3,FALSE))</f>
        <v/>
      </c>
      <c r="J357" s="108" t="str">
        <f>IF(C357="","",VLOOKUP($C357,'7.工程別レート'!$C$6:$E$501,2,FALSE))</f>
        <v/>
      </c>
      <c r="K357" s="195" t="str">
        <f t="shared" si="11"/>
        <v/>
      </c>
    </row>
    <row r="358" spans="2:11" ht="18" customHeight="1">
      <c r="B358" s="16" t="str">
        <f>IF('6.標準時間'!$B358="","",'6.標準時間'!B358)</f>
        <v/>
      </c>
      <c r="C358" s="16" t="str">
        <f>IF('6.標準時間'!$C358="","",'6.標準時間'!C358)</f>
        <v/>
      </c>
      <c r="D358" s="16" t="str">
        <f>IF('6.標準時間'!$C358="","",'6.標準時間'!E358)</f>
        <v/>
      </c>
      <c r="E358" s="171" t="str">
        <f>IF('6.標準時間'!$C358="","",'6.標準時間'!F358)</f>
        <v/>
      </c>
      <c r="F358" s="15" t="str">
        <f t="shared" si="10"/>
        <v/>
      </c>
      <c r="G358" s="142" t="str">
        <f>IF('6.標準時間'!$C358="","",'6.標準時間'!H358)</f>
        <v/>
      </c>
      <c r="H358" s="142" t="str">
        <f>IF('6.標準時間'!$C358="","",'6.標準時間'!I358)</f>
        <v/>
      </c>
      <c r="I358" s="107" t="str">
        <f>IF(C358="","",VLOOKUP($C358,'7.工程別レート'!$C$6:$E$501,3,FALSE))</f>
        <v/>
      </c>
      <c r="J358" s="108" t="str">
        <f>IF(C358="","",VLOOKUP($C358,'7.工程別レート'!$C$6:$E$501,2,FALSE))</f>
        <v/>
      </c>
      <c r="K358" s="195" t="str">
        <f t="shared" si="11"/>
        <v/>
      </c>
    </row>
    <row r="359" spans="2:11" ht="18" customHeight="1">
      <c r="B359" s="16" t="str">
        <f>IF('6.標準時間'!$B359="","",'6.標準時間'!B359)</f>
        <v/>
      </c>
      <c r="C359" s="16" t="str">
        <f>IF('6.標準時間'!$C359="","",'6.標準時間'!C359)</f>
        <v/>
      </c>
      <c r="D359" s="16" t="str">
        <f>IF('6.標準時間'!$C359="","",'6.標準時間'!E359)</f>
        <v/>
      </c>
      <c r="E359" s="171" t="str">
        <f>IF('6.標準時間'!$C359="","",'6.標準時間'!F359)</f>
        <v/>
      </c>
      <c r="F359" s="15" t="str">
        <f t="shared" si="10"/>
        <v/>
      </c>
      <c r="G359" s="142" t="str">
        <f>IF('6.標準時間'!$C359="","",'6.標準時間'!H359)</f>
        <v/>
      </c>
      <c r="H359" s="142" t="str">
        <f>IF('6.標準時間'!$C359="","",'6.標準時間'!I359)</f>
        <v/>
      </c>
      <c r="I359" s="107" t="str">
        <f>IF(C359="","",VLOOKUP($C359,'7.工程別レート'!$C$6:$E$501,3,FALSE))</f>
        <v/>
      </c>
      <c r="J359" s="108" t="str">
        <f>IF(C359="","",VLOOKUP($C359,'7.工程別レート'!$C$6:$E$501,2,FALSE))</f>
        <v/>
      </c>
      <c r="K359" s="195" t="str">
        <f t="shared" si="11"/>
        <v/>
      </c>
    </row>
    <row r="360" spans="2:11" ht="18" customHeight="1">
      <c r="B360" s="16" t="str">
        <f>IF('6.標準時間'!$B360="","",'6.標準時間'!B360)</f>
        <v/>
      </c>
      <c r="C360" s="16" t="str">
        <f>IF('6.標準時間'!$C360="","",'6.標準時間'!C360)</f>
        <v/>
      </c>
      <c r="D360" s="16" t="str">
        <f>IF('6.標準時間'!$C360="","",'6.標準時間'!E360)</f>
        <v/>
      </c>
      <c r="E360" s="171" t="str">
        <f>IF('6.標準時間'!$C360="","",'6.標準時間'!F360)</f>
        <v/>
      </c>
      <c r="F360" s="15" t="str">
        <f t="shared" si="10"/>
        <v/>
      </c>
      <c r="G360" s="142" t="str">
        <f>IF('6.標準時間'!$C360="","",'6.標準時間'!H360)</f>
        <v/>
      </c>
      <c r="H360" s="142" t="str">
        <f>IF('6.標準時間'!$C360="","",'6.標準時間'!I360)</f>
        <v/>
      </c>
      <c r="I360" s="107" t="str">
        <f>IF(C360="","",VLOOKUP($C360,'7.工程別レート'!$C$6:$E$501,3,FALSE))</f>
        <v/>
      </c>
      <c r="J360" s="108" t="str">
        <f>IF(C360="","",VLOOKUP($C360,'7.工程別レート'!$C$6:$E$501,2,FALSE))</f>
        <v/>
      </c>
      <c r="K360" s="195" t="str">
        <f t="shared" si="11"/>
        <v/>
      </c>
    </row>
    <row r="361" spans="2:11" ht="18" customHeight="1">
      <c r="B361" s="16" t="str">
        <f>IF('6.標準時間'!$B361="","",'6.標準時間'!B361)</f>
        <v/>
      </c>
      <c r="C361" s="16" t="str">
        <f>IF('6.標準時間'!$C361="","",'6.標準時間'!C361)</f>
        <v/>
      </c>
      <c r="D361" s="16" t="str">
        <f>IF('6.標準時間'!$C361="","",'6.標準時間'!E361)</f>
        <v/>
      </c>
      <c r="E361" s="171" t="str">
        <f>IF('6.標準時間'!$C361="","",'6.標準時間'!F361)</f>
        <v/>
      </c>
      <c r="F361" s="15" t="str">
        <f t="shared" si="10"/>
        <v/>
      </c>
      <c r="G361" s="142" t="str">
        <f>IF('6.標準時間'!$C361="","",'6.標準時間'!H361)</f>
        <v/>
      </c>
      <c r="H361" s="142" t="str">
        <f>IF('6.標準時間'!$C361="","",'6.標準時間'!I361)</f>
        <v/>
      </c>
      <c r="I361" s="107" t="str">
        <f>IF(C361="","",VLOOKUP($C361,'7.工程別レート'!$C$6:$E$501,3,FALSE))</f>
        <v/>
      </c>
      <c r="J361" s="108" t="str">
        <f>IF(C361="","",VLOOKUP($C361,'7.工程別レート'!$C$6:$E$501,2,FALSE))</f>
        <v/>
      </c>
      <c r="K361" s="195" t="str">
        <f t="shared" si="11"/>
        <v/>
      </c>
    </row>
    <row r="362" spans="2:11" ht="18" customHeight="1">
      <c r="B362" s="16" t="str">
        <f>IF('6.標準時間'!$B362="","",'6.標準時間'!B362)</f>
        <v/>
      </c>
      <c r="C362" s="16" t="str">
        <f>IF('6.標準時間'!$C362="","",'6.標準時間'!C362)</f>
        <v/>
      </c>
      <c r="D362" s="16" t="str">
        <f>IF('6.標準時間'!$C362="","",'6.標準時間'!E362)</f>
        <v/>
      </c>
      <c r="E362" s="171" t="str">
        <f>IF('6.標準時間'!$C362="","",'6.標準時間'!F362)</f>
        <v/>
      </c>
      <c r="F362" s="15" t="str">
        <f t="shared" si="10"/>
        <v/>
      </c>
      <c r="G362" s="142" t="str">
        <f>IF('6.標準時間'!$C362="","",'6.標準時間'!H362)</f>
        <v/>
      </c>
      <c r="H362" s="142" t="str">
        <f>IF('6.標準時間'!$C362="","",'6.標準時間'!I362)</f>
        <v/>
      </c>
      <c r="I362" s="107" t="str">
        <f>IF(C362="","",VLOOKUP($C362,'7.工程別レート'!$C$6:$E$501,3,FALSE))</f>
        <v/>
      </c>
      <c r="J362" s="108" t="str">
        <f>IF(C362="","",VLOOKUP($C362,'7.工程別レート'!$C$6:$E$501,2,FALSE))</f>
        <v/>
      </c>
      <c r="K362" s="195" t="str">
        <f t="shared" si="11"/>
        <v/>
      </c>
    </row>
    <row r="363" spans="2:11" ht="18" customHeight="1">
      <c r="B363" s="16" t="str">
        <f>IF('6.標準時間'!$B363="","",'6.標準時間'!B363)</f>
        <v/>
      </c>
      <c r="C363" s="16" t="str">
        <f>IF('6.標準時間'!$C363="","",'6.標準時間'!C363)</f>
        <v/>
      </c>
      <c r="D363" s="16" t="str">
        <f>IF('6.標準時間'!$C363="","",'6.標準時間'!E363)</f>
        <v/>
      </c>
      <c r="E363" s="171" t="str">
        <f>IF('6.標準時間'!$C363="","",'6.標準時間'!F363)</f>
        <v/>
      </c>
      <c r="F363" s="15" t="str">
        <f t="shared" si="10"/>
        <v/>
      </c>
      <c r="G363" s="142" t="str">
        <f>IF('6.標準時間'!$C363="","",'6.標準時間'!H363)</f>
        <v/>
      </c>
      <c r="H363" s="142" t="str">
        <f>IF('6.標準時間'!$C363="","",'6.標準時間'!I363)</f>
        <v/>
      </c>
      <c r="I363" s="107" t="str">
        <f>IF(C363="","",VLOOKUP($C363,'7.工程別レート'!$C$6:$E$501,3,FALSE))</f>
        <v/>
      </c>
      <c r="J363" s="108" t="str">
        <f>IF(C363="","",VLOOKUP($C363,'7.工程別レート'!$C$6:$E$501,2,FALSE))</f>
        <v/>
      </c>
      <c r="K363" s="195" t="str">
        <f t="shared" si="11"/>
        <v/>
      </c>
    </row>
    <row r="364" spans="2:11" ht="18" customHeight="1">
      <c r="B364" s="16" t="str">
        <f>IF('6.標準時間'!$B364="","",'6.標準時間'!B364)</f>
        <v/>
      </c>
      <c r="C364" s="16" t="str">
        <f>IF('6.標準時間'!$C364="","",'6.標準時間'!C364)</f>
        <v/>
      </c>
      <c r="D364" s="16" t="str">
        <f>IF('6.標準時間'!$C364="","",'6.標準時間'!E364)</f>
        <v/>
      </c>
      <c r="E364" s="171" t="str">
        <f>IF('6.標準時間'!$C364="","",'6.標準時間'!F364)</f>
        <v/>
      </c>
      <c r="F364" s="15" t="str">
        <f t="shared" si="10"/>
        <v/>
      </c>
      <c r="G364" s="142" t="str">
        <f>IF('6.標準時間'!$C364="","",'6.標準時間'!H364)</f>
        <v/>
      </c>
      <c r="H364" s="142" t="str">
        <f>IF('6.標準時間'!$C364="","",'6.標準時間'!I364)</f>
        <v/>
      </c>
      <c r="I364" s="107" t="str">
        <f>IF(C364="","",VLOOKUP($C364,'7.工程別レート'!$C$6:$E$501,3,FALSE))</f>
        <v/>
      </c>
      <c r="J364" s="108" t="str">
        <f>IF(C364="","",VLOOKUP($C364,'7.工程別レート'!$C$6:$E$501,2,FALSE))</f>
        <v/>
      </c>
      <c r="K364" s="195" t="str">
        <f t="shared" si="11"/>
        <v/>
      </c>
    </row>
    <row r="365" spans="2:11" ht="18" customHeight="1">
      <c r="B365" s="16" t="str">
        <f>IF('6.標準時間'!$B365="","",'6.標準時間'!B365)</f>
        <v/>
      </c>
      <c r="C365" s="16" t="str">
        <f>IF('6.標準時間'!$C365="","",'6.標準時間'!C365)</f>
        <v/>
      </c>
      <c r="D365" s="16" t="str">
        <f>IF('6.標準時間'!$C365="","",'6.標準時間'!E365)</f>
        <v/>
      </c>
      <c r="E365" s="171" t="str">
        <f>IF('6.標準時間'!$C365="","",'6.標準時間'!F365)</f>
        <v/>
      </c>
      <c r="F365" s="15" t="str">
        <f t="shared" si="10"/>
        <v/>
      </c>
      <c r="G365" s="142" t="str">
        <f>IF('6.標準時間'!$C365="","",'6.標準時間'!H365)</f>
        <v/>
      </c>
      <c r="H365" s="142" t="str">
        <f>IF('6.標準時間'!$C365="","",'6.標準時間'!I365)</f>
        <v/>
      </c>
      <c r="I365" s="107" t="str">
        <f>IF(C365="","",VLOOKUP($C365,'7.工程別レート'!$C$6:$E$501,3,FALSE))</f>
        <v/>
      </c>
      <c r="J365" s="108" t="str">
        <f>IF(C365="","",VLOOKUP($C365,'7.工程別レート'!$C$6:$E$501,2,FALSE))</f>
        <v/>
      </c>
      <c r="K365" s="195" t="str">
        <f t="shared" si="11"/>
        <v/>
      </c>
    </row>
    <row r="366" spans="2:11" ht="18" customHeight="1">
      <c r="B366" s="16" t="str">
        <f>IF('6.標準時間'!$B366="","",'6.標準時間'!B366)</f>
        <v/>
      </c>
      <c r="C366" s="16" t="str">
        <f>IF('6.標準時間'!$C366="","",'6.標準時間'!C366)</f>
        <v/>
      </c>
      <c r="D366" s="16" t="str">
        <f>IF('6.標準時間'!$C366="","",'6.標準時間'!E366)</f>
        <v/>
      </c>
      <c r="E366" s="171" t="str">
        <f>IF('6.標準時間'!$C366="","",'6.標準時間'!F366)</f>
        <v/>
      </c>
      <c r="F366" s="15" t="str">
        <f t="shared" si="10"/>
        <v/>
      </c>
      <c r="G366" s="142" t="str">
        <f>IF('6.標準時間'!$C366="","",'6.標準時間'!H366)</f>
        <v/>
      </c>
      <c r="H366" s="142" t="str">
        <f>IF('6.標準時間'!$C366="","",'6.標準時間'!I366)</f>
        <v/>
      </c>
      <c r="I366" s="107" t="str">
        <f>IF(C366="","",VLOOKUP($C366,'7.工程別レート'!$C$6:$E$501,3,FALSE))</f>
        <v/>
      </c>
      <c r="J366" s="108" t="str">
        <f>IF(C366="","",VLOOKUP($C366,'7.工程別レート'!$C$6:$E$501,2,FALSE))</f>
        <v/>
      </c>
      <c r="K366" s="195" t="str">
        <f t="shared" si="11"/>
        <v/>
      </c>
    </row>
    <row r="367" spans="2:11" ht="18" customHeight="1">
      <c r="B367" s="16" t="str">
        <f>IF('6.標準時間'!$B367="","",'6.標準時間'!B367)</f>
        <v/>
      </c>
      <c r="C367" s="16" t="str">
        <f>IF('6.標準時間'!$C367="","",'6.標準時間'!C367)</f>
        <v/>
      </c>
      <c r="D367" s="16" t="str">
        <f>IF('6.標準時間'!$C367="","",'6.標準時間'!E367)</f>
        <v/>
      </c>
      <c r="E367" s="171" t="str">
        <f>IF('6.標準時間'!$C367="","",'6.標準時間'!F367)</f>
        <v/>
      </c>
      <c r="F367" s="15" t="str">
        <f t="shared" si="10"/>
        <v/>
      </c>
      <c r="G367" s="142" t="str">
        <f>IF('6.標準時間'!$C367="","",'6.標準時間'!H367)</f>
        <v/>
      </c>
      <c r="H367" s="142" t="str">
        <f>IF('6.標準時間'!$C367="","",'6.標準時間'!I367)</f>
        <v/>
      </c>
      <c r="I367" s="107" t="str">
        <f>IF(C367="","",VLOOKUP($C367,'7.工程別レート'!$C$6:$E$501,3,FALSE))</f>
        <v/>
      </c>
      <c r="J367" s="108" t="str">
        <f>IF(C367="","",VLOOKUP($C367,'7.工程別レート'!$C$6:$E$501,2,FALSE))</f>
        <v/>
      </c>
      <c r="K367" s="195" t="str">
        <f t="shared" si="11"/>
        <v/>
      </c>
    </row>
    <row r="368" spans="2:11" ht="18" customHeight="1">
      <c r="B368" s="16" t="str">
        <f>IF('6.標準時間'!$B368="","",'6.標準時間'!B368)</f>
        <v/>
      </c>
      <c r="C368" s="16" t="str">
        <f>IF('6.標準時間'!$C368="","",'6.標準時間'!C368)</f>
        <v/>
      </c>
      <c r="D368" s="16" t="str">
        <f>IF('6.標準時間'!$C368="","",'6.標準時間'!E368)</f>
        <v/>
      </c>
      <c r="E368" s="171" t="str">
        <f>IF('6.標準時間'!$C368="","",'6.標準時間'!F368)</f>
        <v/>
      </c>
      <c r="F368" s="15" t="str">
        <f t="shared" si="10"/>
        <v/>
      </c>
      <c r="G368" s="142" t="str">
        <f>IF('6.標準時間'!$C368="","",'6.標準時間'!H368)</f>
        <v/>
      </c>
      <c r="H368" s="142" t="str">
        <f>IF('6.標準時間'!$C368="","",'6.標準時間'!I368)</f>
        <v/>
      </c>
      <c r="I368" s="107" t="str">
        <f>IF(C368="","",VLOOKUP($C368,'7.工程別レート'!$C$6:$E$501,3,FALSE))</f>
        <v/>
      </c>
      <c r="J368" s="108" t="str">
        <f>IF(C368="","",VLOOKUP($C368,'7.工程別レート'!$C$6:$E$501,2,FALSE))</f>
        <v/>
      </c>
      <c r="K368" s="195" t="str">
        <f t="shared" si="11"/>
        <v/>
      </c>
    </row>
    <row r="369" spans="2:11" ht="18" customHeight="1">
      <c r="B369" s="16" t="str">
        <f>IF('6.標準時間'!$B369="","",'6.標準時間'!B369)</f>
        <v/>
      </c>
      <c r="C369" s="16" t="str">
        <f>IF('6.標準時間'!$C369="","",'6.標準時間'!C369)</f>
        <v/>
      </c>
      <c r="D369" s="16" t="str">
        <f>IF('6.標準時間'!$C369="","",'6.標準時間'!E369)</f>
        <v/>
      </c>
      <c r="E369" s="171" t="str">
        <f>IF('6.標準時間'!$C369="","",'6.標準時間'!F369)</f>
        <v/>
      </c>
      <c r="F369" s="15" t="str">
        <f t="shared" si="10"/>
        <v/>
      </c>
      <c r="G369" s="142" t="str">
        <f>IF('6.標準時間'!$C369="","",'6.標準時間'!H369)</f>
        <v/>
      </c>
      <c r="H369" s="142" t="str">
        <f>IF('6.標準時間'!$C369="","",'6.標準時間'!I369)</f>
        <v/>
      </c>
      <c r="I369" s="107" t="str">
        <f>IF(C369="","",VLOOKUP($C369,'7.工程別レート'!$C$6:$E$501,3,FALSE))</f>
        <v/>
      </c>
      <c r="J369" s="108" t="str">
        <f>IF(C369="","",VLOOKUP($C369,'7.工程別レート'!$C$6:$E$501,2,FALSE))</f>
        <v/>
      </c>
      <c r="K369" s="195" t="str">
        <f t="shared" si="11"/>
        <v/>
      </c>
    </row>
    <row r="370" spans="2:11" ht="18" customHeight="1">
      <c r="B370" s="16" t="str">
        <f>IF('6.標準時間'!$B370="","",'6.標準時間'!B370)</f>
        <v/>
      </c>
      <c r="C370" s="16" t="str">
        <f>IF('6.標準時間'!$C370="","",'6.標準時間'!C370)</f>
        <v/>
      </c>
      <c r="D370" s="16" t="str">
        <f>IF('6.標準時間'!$C370="","",'6.標準時間'!E370)</f>
        <v/>
      </c>
      <c r="E370" s="171" t="str">
        <f>IF('6.標準時間'!$C370="","",'6.標準時間'!F370)</f>
        <v/>
      </c>
      <c r="F370" s="15" t="str">
        <f t="shared" si="10"/>
        <v/>
      </c>
      <c r="G370" s="142" t="str">
        <f>IF('6.標準時間'!$C370="","",'6.標準時間'!H370)</f>
        <v/>
      </c>
      <c r="H370" s="142" t="str">
        <f>IF('6.標準時間'!$C370="","",'6.標準時間'!I370)</f>
        <v/>
      </c>
      <c r="I370" s="107" t="str">
        <f>IF(C370="","",VLOOKUP($C370,'7.工程別レート'!$C$6:$E$501,3,FALSE))</f>
        <v/>
      </c>
      <c r="J370" s="108" t="str">
        <f>IF(C370="","",VLOOKUP($C370,'7.工程別レート'!$C$6:$E$501,2,FALSE))</f>
        <v/>
      </c>
      <c r="K370" s="195" t="str">
        <f t="shared" si="11"/>
        <v/>
      </c>
    </row>
    <row r="371" spans="2:11" ht="18" customHeight="1">
      <c r="B371" s="16" t="str">
        <f>IF('6.標準時間'!$B371="","",'6.標準時間'!B371)</f>
        <v/>
      </c>
      <c r="C371" s="16" t="str">
        <f>IF('6.標準時間'!$C371="","",'6.標準時間'!C371)</f>
        <v/>
      </c>
      <c r="D371" s="16" t="str">
        <f>IF('6.標準時間'!$C371="","",'6.標準時間'!E371)</f>
        <v/>
      </c>
      <c r="E371" s="171" t="str">
        <f>IF('6.標準時間'!$C371="","",'6.標準時間'!F371)</f>
        <v/>
      </c>
      <c r="F371" s="15" t="str">
        <f t="shared" si="10"/>
        <v/>
      </c>
      <c r="G371" s="142" t="str">
        <f>IF('6.標準時間'!$C371="","",'6.標準時間'!H371)</f>
        <v/>
      </c>
      <c r="H371" s="142" t="str">
        <f>IF('6.標準時間'!$C371="","",'6.標準時間'!I371)</f>
        <v/>
      </c>
      <c r="I371" s="107" t="str">
        <f>IF(C371="","",VLOOKUP($C371,'7.工程別レート'!$C$6:$E$501,3,FALSE))</f>
        <v/>
      </c>
      <c r="J371" s="108" t="str">
        <f>IF(C371="","",VLOOKUP($C371,'7.工程別レート'!$C$6:$E$501,2,FALSE))</f>
        <v/>
      </c>
      <c r="K371" s="195" t="str">
        <f t="shared" si="11"/>
        <v/>
      </c>
    </row>
    <row r="372" spans="2:11" ht="18" customHeight="1">
      <c r="B372" s="16" t="str">
        <f>IF('6.標準時間'!$B372="","",'6.標準時間'!B372)</f>
        <v/>
      </c>
      <c r="C372" s="16" t="str">
        <f>IF('6.標準時間'!$C372="","",'6.標準時間'!C372)</f>
        <v/>
      </c>
      <c r="D372" s="16" t="str">
        <f>IF('6.標準時間'!$C372="","",'6.標準時間'!E372)</f>
        <v/>
      </c>
      <c r="E372" s="171" t="str">
        <f>IF('6.標準時間'!$C372="","",'6.標準時間'!F372)</f>
        <v/>
      </c>
      <c r="F372" s="15" t="str">
        <f t="shared" si="10"/>
        <v/>
      </c>
      <c r="G372" s="142" t="str">
        <f>IF('6.標準時間'!$C372="","",'6.標準時間'!H372)</f>
        <v/>
      </c>
      <c r="H372" s="142" t="str">
        <f>IF('6.標準時間'!$C372="","",'6.標準時間'!I372)</f>
        <v/>
      </c>
      <c r="I372" s="107" t="str">
        <f>IF(C372="","",VLOOKUP($C372,'7.工程別レート'!$C$6:$E$501,3,FALSE))</f>
        <v/>
      </c>
      <c r="J372" s="108" t="str">
        <f>IF(C372="","",VLOOKUP($C372,'7.工程別レート'!$C$6:$E$501,2,FALSE))</f>
        <v/>
      </c>
      <c r="K372" s="195" t="str">
        <f t="shared" si="11"/>
        <v/>
      </c>
    </row>
    <row r="373" spans="2:11" ht="18" customHeight="1">
      <c r="B373" s="16" t="str">
        <f>IF('6.標準時間'!$B373="","",'6.標準時間'!B373)</f>
        <v/>
      </c>
      <c r="C373" s="16" t="str">
        <f>IF('6.標準時間'!$C373="","",'6.標準時間'!C373)</f>
        <v/>
      </c>
      <c r="D373" s="16" t="str">
        <f>IF('6.標準時間'!$C373="","",'6.標準時間'!E373)</f>
        <v/>
      </c>
      <c r="E373" s="171" t="str">
        <f>IF('6.標準時間'!$C373="","",'6.標準時間'!F373)</f>
        <v/>
      </c>
      <c r="F373" s="15" t="str">
        <f t="shared" si="10"/>
        <v/>
      </c>
      <c r="G373" s="142" t="str">
        <f>IF('6.標準時間'!$C373="","",'6.標準時間'!H373)</f>
        <v/>
      </c>
      <c r="H373" s="142" t="str">
        <f>IF('6.標準時間'!$C373="","",'6.標準時間'!I373)</f>
        <v/>
      </c>
      <c r="I373" s="107" t="str">
        <f>IF(C373="","",VLOOKUP($C373,'7.工程別レート'!$C$6:$E$501,3,FALSE))</f>
        <v/>
      </c>
      <c r="J373" s="108" t="str">
        <f>IF(C373="","",VLOOKUP($C373,'7.工程別レート'!$C$6:$E$501,2,FALSE))</f>
        <v/>
      </c>
      <c r="K373" s="195" t="str">
        <f t="shared" si="11"/>
        <v/>
      </c>
    </row>
    <row r="374" spans="2:11" ht="18" customHeight="1">
      <c r="B374" s="16" t="str">
        <f>IF('6.標準時間'!$B374="","",'6.標準時間'!B374)</f>
        <v/>
      </c>
      <c r="C374" s="16" t="str">
        <f>IF('6.標準時間'!$C374="","",'6.標準時間'!C374)</f>
        <v/>
      </c>
      <c r="D374" s="16" t="str">
        <f>IF('6.標準時間'!$C374="","",'6.標準時間'!E374)</f>
        <v/>
      </c>
      <c r="E374" s="171" t="str">
        <f>IF('6.標準時間'!$C374="","",'6.標準時間'!F374)</f>
        <v/>
      </c>
      <c r="F374" s="15" t="str">
        <f t="shared" si="10"/>
        <v/>
      </c>
      <c r="G374" s="142" t="str">
        <f>IF('6.標準時間'!$C374="","",'6.標準時間'!H374)</f>
        <v/>
      </c>
      <c r="H374" s="142" t="str">
        <f>IF('6.標準時間'!$C374="","",'6.標準時間'!I374)</f>
        <v/>
      </c>
      <c r="I374" s="107" t="str">
        <f>IF(C374="","",VLOOKUP($C374,'7.工程別レート'!$C$6:$E$501,3,FALSE))</f>
        <v/>
      </c>
      <c r="J374" s="108" t="str">
        <f>IF(C374="","",VLOOKUP($C374,'7.工程別レート'!$C$6:$E$501,2,FALSE))</f>
        <v/>
      </c>
      <c r="K374" s="195" t="str">
        <f t="shared" si="11"/>
        <v/>
      </c>
    </row>
    <row r="375" spans="2:11" ht="18" customHeight="1">
      <c r="B375" s="16" t="str">
        <f>IF('6.標準時間'!$B375="","",'6.標準時間'!B375)</f>
        <v/>
      </c>
      <c r="C375" s="16" t="str">
        <f>IF('6.標準時間'!$C375="","",'6.標準時間'!C375)</f>
        <v/>
      </c>
      <c r="D375" s="16" t="str">
        <f>IF('6.標準時間'!$C375="","",'6.標準時間'!E375)</f>
        <v/>
      </c>
      <c r="E375" s="171" t="str">
        <f>IF('6.標準時間'!$C375="","",'6.標準時間'!F375)</f>
        <v/>
      </c>
      <c r="F375" s="15" t="str">
        <f t="shared" si="10"/>
        <v/>
      </c>
      <c r="G375" s="142" t="str">
        <f>IF('6.標準時間'!$C375="","",'6.標準時間'!H375)</f>
        <v/>
      </c>
      <c r="H375" s="142" t="str">
        <f>IF('6.標準時間'!$C375="","",'6.標準時間'!I375)</f>
        <v/>
      </c>
      <c r="I375" s="107" t="str">
        <f>IF(C375="","",VLOOKUP($C375,'7.工程別レート'!$C$6:$E$501,3,FALSE))</f>
        <v/>
      </c>
      <c r="J375" s="108" t="str">
        <f>IF(C375="","",VLOOKUP($C375,'7.工程別レート'!$C$6:$E$501,2,FALSE))</f>
        <v/>
      </c>
      <c r="K375" s="195" t="str">
        <f t="shared" si="11"/>
        <v/>
      </c>
    </row>
    <row r="376" spans="2:11" ht="18" customHeight="1">
      <c r="B376" s="16" t="str">
        <f>IF('6.標準時間'!$B376="","",'6.標準時間'!B376)</f>
        <v/>
      </c>
      <c r="C376" s="16" t="str">
        <f>IF('6.標準時間'!$C376="","",'6.標準時間'!C376)</f>
        <v/>
      </c>
      <c r="D376" s="16" t="str">
        <f>IF('6.標準時間'!$C376="","",'6.標準時間'!E376)</f>
        <v/>
      </c>
      <c r="E376" s="171" t="str">
        <f>IF('6.標準時間'!$C376="","",'6.標準時間'!F376)</f>
        <v/>
      </c>
      <c r="F376" s="15" t="str">
        <f t="shared" si="10"/>
        <v/>
      </c>
      <c r="G376" s="142" t="str">
        <f>IF('6.標準時間'!$C376="","",'6.標準時間'!H376)</f>
        <v/>
      </c>
      <c r="H376" s="142" t="str">
        <f>IF('6.標準時間'!$C376="","",'6.標準時間'!I376)</f>
        <v/>
      </c>
      <c r="I376" s="107" t="str">
        <f>IF(C376="","",VLOOKUP($C376,'7.工程別レート'!$C$6:$E$501,3,FALSE))</f>
        <v/>
      </c>
      <c r="J376" s="108" t="str">
        <f>IF(C376="","",VLOOKUP($C376,'7.工程別レート'!$C$6:$E$501,2,FALSE))</f>
        <v/>
      </c>
      <c r="K376" s="195" t="str">
        <f t="shared" si="11"/>
        <v/>
      </c>
    </row>
    <row r="377" spans="2:11" ht="18" customHeight="1">
      <c r="B377" s="16" t="str">
        <f>IF('6.標準時間'!$B377="","",'6.標準時間'!B377)</f>
        <v/>
      </c>
      <c r="C377" s="16" t="str">
        <f>IF('6.標準時間'!$C377="","",'6.標準時間'!C377)</f>
        <v/>
      </c>
      <c r="D377" s="16" t="str">
        <f>IF('6.標準時間'!$C377="","",'6.標準時間'!E377)</f>
        <v/>
      </c>
      <c r="E377" s="171" t="str">
        <f>IF('6.標準時間'!$C377="","",'6.標準時間'!F377)</f>
        <v/>
      </c>
      <c r="F377" s="15" t="str">
        <f t="shared" si="10"/>
        <v/>
      </c>
      <c r="G377" s="142" t="str">
        <f>IF('6.標準時間'!$C377="","",'6.標準時間'!H377)</f>
        <v/>
      </c>
      <c r="H377" s="142" t="str">
        <f>IF('6.標準時間'!$C377="","",'6.標準時間'!I377)</f>
        <v/>
      </c>
      <c r="I377" s="107" t="str">
        <f>IF(C377="","",VLOOKUP($C377,'7.工程別レート'!$C$6:$E$501,3,FALSE))</f>
        <v/>
      </c>
      <c r="J377" s="108" t="str">
        <f>IF(C377="","",VLOOKUP($C377,'7.工程別レート'!$C$6:$E$501,2,FALSE))</f>
        <v/>
      </c>
      <c r="K377" s="195" t="str">
        <f t="shared" si="11"/>
        <v/>
      </c>
    </row>
    <row r="378" spans="2:11" ht="18" customHeight="1">
      <c r="B378" s="16" t="str">
        <f>IF('6.標準時間'!$B378="","",'6.標準時間'!B378)</f>
        <v/>
      </c>
      <c r="C378" s="16" t="str">
        <f>IF('6.標準時間'!$C378="","",'6.標準時間'!C378)</f>
        <v/>
      </c>
      <c r="D378" s="16" t="str">
        <f>IF('6.標準時間'!$C378="","",'6.標準時間'!E378)</f>
        <v/>
      </c>
      <c r="E378" s="171" t="str">
        <f>IF('6.標準時間'!$C378="","",'6.標準時間'!F378)</f>
        <v/>
      </c>
      <c r="F378" s="15" t="str">
        <f t="shared" si="10"/>
        <v/>
      </c>
      <c r="G378" s="142" t="str">
        <f>IF('6.標準時間'!$C378="","",'6.標準時間'!H378)</f>
        <v/>
      </c>
      <c r="H378" s="142" t="str">
        <f>IF('6.標準時間'!$C378="","",'6.標準時間'!I378)</f>
        <v/>
      </c>
      <c r="I378" s="107" t="str">
        <f>IF(C378="","",VLOOKUP($C378,'7.工程別レート'!$C$6:$E$501,3,FALSE))</f>
        <v/>
      </c>
      <c r="J378" s="108" t="str">
        <f>IF(C378="","",VLOOKUP($C378,'7.工程別レート'!$C$6:$E$501,2,FALSE))</f>
        <v/>
      </c>
      <c r="K378" s="195" t="str">
        <f t="shared" si="11"/>
        <v/>
      </c>
    </row>
    <row r="379" spans="2:11" ht="18" customHeight="1">
      <c r="B379" s="16" t="str">
        <f>IF('6.標準時間'!$B379="","",'6.標準時間'!B379)</f>
        <v/>
      </c>
      <c r="C379" s="16" t="str">
        <f>IF('6.標準時間'!$C379="","",'6.標準時間'!C379)</f>
        <v/>
      </c>
      <c r="D379" s="16" t="str">
        <f>IF('6.標準時間'!$C379="","",'6.標準時間'!E379)</f>
        <v/>
      </c>
      <c r="E379" s="171" t="str">
        <f>IF('6.標準時間'!$C379="","",'6.標準時間'!F379)</f>
        <v/>
      </c>
      <c r="F379" s="15" t="str">
        <f t="shared" si="10"/>
        <v/>
      </c>
      <c r="G379" s="142" t="str">
        <f>IF('6.標準時間'!$C379="","",'6.標準時間'!H379)</f>
        <v/>
      </c>
      <c r="H379" s="142" t="str">
        <f>IF('6.標準時間'!$C379="","",'6.標準時間'!I379)</f>
        <v/>
      </c>
      <c r="I379" s="107" t="str">
        <f>IF(C379="","",VLOOKUP($C379,'7.工程別レート'!$C$6:$E$501,3,FALSE))</f>
        <v/>
      </c>
      <c r="J379" s="108" t="str">
        <f>IF(C379="","",VLOOKUP($C379,'7.工程別レート'!$C$6:$E$501,2,FALSE))</f>
        <v/>
      </c>
      <c r="K379" s="195" t="str">
        <f t="shared" si="11"/>
        <v/>
      </c>
    </row>
    <row r="380" spans="2:11" ht="18" customHeight="1">
      <c r="B380" s="16" t="str">
        <f>IF('6.標準時間'!$B380="","",'6.標準時間'!B380)</f>
        <v/>
      </c>
      <c r="C380" s="16" t="str">
        <f>IF('6.標準時間'!$C380="","",'6.標準時間'!C380)</f>
        <v/>
      </c>
      <c r="D380" s="16" t="str">
        <f>IF('6.標準時間'!$C380="","",'6.標準時間'!E380)</f>
        <v/>
      </c>
      <c r="E380" s="171" t="str">
        <f>IF('6.標準時間'!$C380="","",'6.標準時間'!F380)</f>
        <v/>
      </c>
      <c r="F380" s="15" t="str">
        <f t="shared" si="10"/>
        <v/>
      </c>
      <c r="G380" s="142" t="str">
        <f>IF('6.標準時間'!$C380="","",'6.標準時間'!H380)</f>
        <v/>
      </c>
      <c r="H380" s="142" t="str">
        <f>IF('6.標準時間'!$C380="","",'6.標準時間'!I380)</f>
        <v/>
      </c>
      <c r="I380" s="107" t="str">
        <f>IF(C380="","",VLOOKUP($C380,'7.工程別レート'!$C$6:$E$501,3,FALSE))</f>
        <v/>
      </c>
      <c r="J380" s="108" t="str">
        <f>IF(C380="","",VLOOKUP($C380,'7.工程別レート'!$C$6:$E$501,2,FALSE))</f>
        <v/>
      </c>
      <c r="K380" s="195" t="str">
        <f t="shared" si="11"/>
        <v/>
      </c>
    </row>
    <row r="381" spans="2:11" ht="18" customHeight="1">
      <c r="B381" s="16" t="str">
        <f>IF('6.標準時間'!$B381="","",'6.標準時間'!B381)</f>
        <v/>
      </c>
      <c r="C381" s="16" t="str">
        <f>IF('6.標準時間'!$C381="","",'6.標準時間'!C381)</f>
        <v/>
      </c>
      <c r="D381" s="16" t="str">
        <f>IF('6.標準時間'!$C381="","",'6.標準時間'!E381)</f>
        <v/>
      </c>
      <c r="E381" s="171" t="str">
        <f>IF('6.標準時間'!$C381="","",'6.標準時間'!F381)</f>
        <v/>
      </c>
      <c r="F381" s="15" t="str">
        <f t="shared" si="10"/>
        <v/>
      </c>
      <c r="G381" s="142" t="str">
        <f>IF('6.標準時間'!$C381="","",'6.標準時間'!H381)</f>
        <v/>
      </c>
      <c r="H381" s="142" t="str">
        <f>IF('6.標準時間'!$C381="","",'6.標準時間'!I381)</f>
        <v/>
      </c>
      <c r="I381" s="107" t="str">
        <f>IF(C381="","",VLOOKUP($C381,'7.工程別レート'!$C$6:$E$501,3,FALSE))</f>
        <v/>
      </c>
      <c r="J381" s="108" t="str">
        <f>IF(C381="","",VLOOKUP($C381,'7.工程別レート'!$C$6:$E$501,2,FALSE))</f>
        <v/>
      </c>
      <c r="K381" s="195" t="str">
        <f t="shared" si="11"/>
        <v/>
      </c>
    </row>
    <row r="382" spans="2:11" ht="18" customHeight="1">
      <c r="B382" s="16" t="str">
        <f>IF('6.標準時間'!$B382="","",'6.標準時間'!B382)</f>
        <v/>
      </c>
      <c r="C382" s="16" t="str">
        <f>IF('6.標準時間'!$C382="","",'6.標準時間'!C382)</f>
        <v/>
      </c>
      <c r="D382" s="16" t="str">
        <f>IF('6.標準時間'!$C382="","",'6.標準時間'!E382)</f>
        <v/>
      </c>
      <c r="E382" s="171" t="str">
        <f>IF('6.標準時間'!$C382="","",'6.標準時間'!F382)</f>
        <v/>
      </c>
      <c r="F382" s="15" t="str">
        <f t="shared" si="10"/>
        <v/>
      </c>
      <c r="G382" s="142" t="str">
        <f>IF('6.標準時間'!$C382="","",'6.標準時間'!H382)</f>
        <v/>
      </c>
      <c r="H382" s="142" t="str">
        <f>IF('6.標準時間'!$C382="","",'6.標準時間'!I382)</f>
        <v/>
      </c>
      <c r="I382" s="107" t="str">
        <f>IF(C382="","",VLOOKUP($C382,'7.工程別レート'!$C$6:$E$501,3,FALSE))</f>
        <v/>
      </c>
      <c r="J382" s="108" t="str">
        <f>IF(C382="","",VLOOKUP($C382,'7.工程別レート'!$C$6:$E$501,2,FALSE))</f>
        <v/>
      </c>
      <c r="K382" s="195" t="str">
        <f t="shared" si="11"/>
        <v/>
      </c>
    </row>
    <row r="383" spans="2:11" ht="18" customHeight="1">
      <c r="B383" s="16" t="str">
        <f>IF('6.標準時間'!$B383="","",'6.標準時間'!B383)</f>
        <v/>
      </c>
      <c r="C383" s="16" t="str">
        <f>IF('6.標準時間'!$C383="","",'6.標準時間'!C383)</f>
        <v/>
      </c>
      <c r="D383" s="16" t="str">
        <f>IF('6.標準時間'!$C383="","",'6.標準時間'!E383)</f>
        <v/>
      </c>
      <c r="E383" s="171" t="str">
        <f>IF('6.標準時間'!$C383="","",'6.標準時間'!F383)</f>
        <v/>
      </c>
      <c r="F383" s="15" t="str">
        <f t="shared" si="10"/>
        <v/>
      </c>
      <c r="G383" s="142" t="str">
        <f>IF('6.標準時間'!$C383="","",'6.標準時間'!H383)</f>
        <v/>
      </c>
      <c r="H383" s="142" t="str">
        <f>IF('6.標準時間'!$C383="","",'6.標準時間'!I383)</f>
        <v/>
      </c>
      <c r="I383" s="107" t="str">
        <f>IF(C383="","",VLOOKUP($C383,'7.工程別レート'!$C$6:$E$501,3,FALSE))</f>
        <v/>
      </c>
      <c r="J383" s="108" t="str">
        <f>IF(C383="","",VLOOKUP($C383,'7.工程別レート'!$C$6:$E$501,2,FALSE))</f>
        <v/>
      </c>
      <c r="K383" s="195" t="str">
        <f t="shared" si="11"/>
        <v/>
      </c>
    </row>
    <row r="384" spans="2:11" ht="18" customHeight="1">
      <c r="B384" s="16" t="str">
        <f>IF('6.標準時間'!$B384="","",'6.標準時間'!B384)</f>
        <v/>
      </c>
      <c r="C384" s="16" t="str">
        <f>IF('6.標準時間'!$C384="","",'6.標準時間'!C384)</f>
        <v/>
      </c>
      <c r="D384" s="16" t="str">
        <f>IF('6.標準時間'!$C384="","",'6.標準時間'!E384)</f>
        <v/>
      </c>
      <c r="E384" s="171" t="str">
        <f>IF('6.標準時間'!$C384="","",'6.標準時間'!F384)</f>
        <v/>
      </c>
      <c r="F384" s="15" t="str">
        <f t="shared" si="10"/>
        <v/>
      </c>
      <c r="G384" s="142" t="str">
        <f>IF('6.標準時間'!$C384="","",'6.標準時間'!H384)</f>
        <v/>
      </c>
      <c r="H384" s="142" t="str">
        <f>IF('6.標準時間'!$C384="","",'6.標準時間'!I384)</f>
        <v/>
      </c>
      <c r="I384" s="107" t="str">
        <f>IF(C384="","",VLOOKUP($C384,'7.工程別レート'!$C$6:$E$501,3,FALSE))</f>
        <v/>
      </c>
      <c r="J384" s="108" t="str">
        <f>IF(C384="","",VLOOKUP($C384,'7.工程別レート'!$C$6:$E$501,2,FALSE))</f>
        <v/>
      </c>
      <c r="K384" s="195" t="str">
        <f t="shared" si="11"/>
        <v/>
      </c>
    </row>
    <row r="385" spans="2:11" ht="18" customHeight="1">
      <c r="B385" s="16" t="str">
        <f>IF('6.標準時間'!$B385="","",'6.標準時間'!B385)</f>
        <v/>
      </c>
      <c r="C385" s="16" t="str">
        <f>IF('6.標準時間'!$C385="","",'6.標準時間'!C385)</f>
        <v/>
      </c>
      <c r="D385" s="16" t="str">
        <f>IF('6.標準時間'!$C385="","",'6.標準時間'!E385)</f>
        <v/>
      </c>
      <c r="E385" s="171" t="str">
        <f>IF('6.標準時間'!$C385="","",'6.標準時間'!F385)</f>
        <v/>
      </c>
      <c r="F385" s="15" t="str">
        <f t="shared" si="10"/>
        <v/>
      </c>
      <c r="G385" s="142" t="str">
        <f>IF('6.標準時間'!$C385="","",'6.標準時間'!H385)</f>
        <v/>
      </c>
      <c r="H385" s="142" t="str">
        <f>IF('6.標準時間'!$C385="","",'6.標準時間'!I385)</f>
        <v/>
      </c>
      <c r="I385" s="107" t="str">
        <f>IF(C385="","",VLOOKUP($C385,'7.工程別レート'!$C$6:$E$501,3,FALSE))</f>
        <v/>
      </c>
      <c r="J385" s="108" t="str">
        <f>IF(C385="","",VLOOKUP($C385,'7.工程別レート'!$C$6:$E$501,2,FALSE))</f>
        <v/>
      </c>
      <c r="K385" s="195" t="str">
        <f t="shared" si="11"/>
        <v/>
      </c>
    </row>
    <row r="386" spans="2:11" ht="18" customHeight="1">
      <c r="B386" s="16" t="str">
        <f>IF('6.標準時間'!$B386="","",'6.標準時間'!B386)</f>
        <v/>
      </c>
      <c r="C386" s="16" t="str">
        <f>IF('6.標準時間'!$C386="","",'6.標準時間'!C386)</f>
        <v/>
      </c>
      <c r="D386" s="16" t="str">
        <f>IF('6.標準時間'!$C386="","",'6.標準時間'!E386)</f>
        <v/>
      </c>
      <c r="E386" s="171" t="str">
        <f>IF('6.標準時間'!$C386="","",'6.標準時間'!F386)</f>
        <v/>
      </c>
      <c r="F386" s="15" t="str">
        <f t="shared" si="10"/>
        <v/>
      </c>
      <c r="G386" s="142" t="str">
        <f>IF('6.標準時間'!$C386="","",'6.標準時間'!H386)</f>
        <v/>
      </c>
      <c r="H386" s="142" t="str">
        <f>IF('6.標準時間'!$C386="","",'6.標準時間'!I386)</f>
        <v/>
      </c>
      <c r="I386" s="107" t="str">
        <f>IF(C386="","",VLOOKUP($C386,'7.工程別レート'!$C$6:$E$501,3,FALSE))</f>
        <v/>
      </c>
      <c r="J386" s="108" t="str">
        <f>IF(C386="","",VLOOKUP($C386,'7.工程別レート'!$C$6:$E$501,2,FALSE))</f>
        <v/>
      </c>
      <c r="K386" s="195" t="str">
        <f t="shared" si="11"/>
        <v/>
      </c>
    </row>
    <row r="387" spans="2:11" ht="18" customHeight="1">
      <c r="B387" s="16" t="str">
        <f>IF('6.標準時間'!$B387="","",'6.標準時間'!B387)</f>
        <v/>
      </c>
      <c r="C387" s="16" t="str">
        <f>IF('6.標準時間'!$C387="","",'6.標準時間'!C387)</f>
        <v/>
      </c>
      <c r="D387" s="16" t="str">
        <f>IF('6.標準時間'!$C387="","",'6.標準時間'!E387)</f>
        <v/>
      </c>
      <c r="E387" s="171" t="str">
        <f>IF('6.標準時間'!$C387="","",'6.標準時間'!F387)</f>
        <v/>
      </c>
      <c r="F387" s="15" t="str">
        <f t="shared" si="10"/>
        <v/>
      </c>
      <c r="G387" s="142" t="str">
        <f>IF('6.標準時間'!$C387="","",'6.標準時間'!H387)</f>
        <v/>
      </c>
      <c r="H387" s="142" t="str">
        <f>IF('6.標準時間'!$C387="","",'6.標準時間'!I387)</f>
        <v/>
      </c>
      <c r="I387" s="107" t="str">
        <f>IF(C387="","",VLOOKUP($C387,'7.工程別レート'!$C$6:$E$501,3,FALSE))</f>
        <v/>
      </c>
      <c r="J387" s="108" t="str">
        <f>IF(C387="","",VLOOKUP($C387,'7.工程別レート'!$C$6:$E$501,2,FALSE))</f>
        <v/>
      </c>
      <c r="K387" s="195" t="str">
        <f t="shared" si="11"/>
        <v/>
      </c>
    </row>
    <row r="388" spans="2:11" ht="18" customHeight="1">
      <c r="B388" s="16" t="str">
        <f>IF('6.標準時間'!$B388="","",'6.標準時間'!B388)</f>
        <v/>
      </c>
      <c r="C388" s="16" t="str">
        <f>IF('6.標準時間'!$C388="","",'6.標準時間'!C388)</f>
        <v/>
      </c>
      <c r="D388" s="16" t="str">
        <f>IF('6.標準時間'!$C388="","",'6.標準時間'!E388)</f>
        <v/>
      </c>
      <c r="E388" s="171" t="str">
        <f>IF('6.標準時間'!$C388="","",'6.標準時間'!F388)</f>
        <v/>
      </c>
      <c r="F388" s="15" t="str">
        <f t="shared" si="10"/>
        <v/>
      </c>
      <c r="G388" s="142" t="str">
        <f>IF('6.標準時間'!$C388="","",'6.標準時間'!H388)</f>
        <v/>
      </c>
      <c r="H388" s="142" t="str">
        <f>IF('6.標準時間'!$C388="","",'6.標準時間'!I388)</f>
        <v/>
      </c>
      <c r="I388" s="107" t="str">
        <f>IF(C388="","",VLOOKUP($C388,'7.工程別レート'!$C$6:$E$501,3,FALSE))</f>
        <v/>
      </c>
      <c r="J388" s="108" t="str">
        <f>IF(C388="","",VLOOKUP($C388,'7.工程別レート'!$C$6:$E$501,2,FALSE))</f>
        <v/>
      </c>
      <c r="K388" s="195" t="str">
        <f t="shared" si="11"/>
        <v/>
      </c>
    </row>
    <row r="389" spans="2:11" ht="18" customHeight="1">
      <c r="B389" s="16" t="str">
        <f>IF('6.標準時間'!$B389="","",'6.標準時間'!B389)</f>
        <v/>
      </c>
      <c r="C389" s="16" t="str">
        <f>IF('6.標準時間'!$C389="","",'6.標準時間'!C389)</f>
        <v/>
      </c>
      <c r="D389" s="16" t="str">
        <f>IF('6.標準時間'!$C389="","",'6.標準時間'!E389)</f>
        <v/>
      </c>
      <c r="E389" s="171" t="str">
        <f>IF('6.標準時間'!$C389="","",'6.標準時間'!F389)</f>
        <v/>
      </c>
      <c r="F389" s="15" t="str">
        <f t="shared" si="10"/>
        <v/>
      </c>
      <c r="G389" s="142" t="str">
        <f>IF('6.標準時間'!$C389="","",'6.標準時間'!H389)</f>
        <v/>
      </c>
      <c r="H389" s="142" t="str">
        <f>IF('6.標準時間'!$C389="","",'6.標準時間'!I389)</f>
        <v/>
      </c>
      <c r="I389" s="107" t="str">
        <f>IF(C389="","",VLOOKUP($C389,'7.工程別レート'!$C$6:$E$501,3,FALSE))</f>
        <v/>
      </c>
      <c r="J389" s="108" t="str">
        <f>IF(C389="","",VLOOKUP($C389,'7.工程別レート'!$C$6:$E$501,2,FALSE))</f>
        <v/>
      </c>
      <c r="K389" s="195" t="str">
        <f t="shared" si="11"/>
        <v/>
      </c>
    </row>
    <row r="390" spans="2:11" ht="18" customHeight="1">
      <c r="B390" s="16" t="str">
        <f>IF('6.標準時間'!$B390="","",'6.標準時間'!B390)</f>
        <v/>
      </c>
      <c r="C390" s="16" t="str">
        <f>IF('6.標準時間'!$C390="","",'6.標準時間'!C390)</f>
        <v/>
      </c>
      <c r="D390" s="16" t="str">
        <f>IF('6.標準時間'!$C390="","",'6.標準時間'!E390)</f>
        <v/>
      </c>
      <c r="E390" s="171" t="str">
        <f>IF('6.標準時間'!$C390="","",'6.標準時間'!F390)</f>
        <v/>
      </c>
      <c r="F390" s="15" t="str">
        <f t="shared" ref="F390:F453" si="12">C390&amp;D390</f>
        <v/>
      </c>
      <c r="G390" s="142" t="str">
        <f>IF('6.標準時間'!$C390="","",'6.標準時間'!H390)</f>
        <v/>
      </c>
      <c r="H390" s="142" t="str">
        <f>IF('6.標準時間'!$C390="","",'6.標準時間'!I390)</f>
        <v/>
      </c>
      <c r="I390" s="107" t="str">
        <f>IF(C390="","",VLOOKUP($C390,'7.工程別レート'!$C$6:$E$501,3,FALSE))</f>
        <v/>
      </c>
      <c r="J390" s="108" t="str">
        <f>IF(C390="","",VLOOKUP($C390,'7.工程別レート'!$C$6:$E$501,2,FALSE))</f>
        <v/>
      </c>
      <c r="K390" s="195" t="str">
        <f t="shared" si="11"/>
        <v/>
      </c>
    </row>
    <row r="391" spans="2:11" ht="18" customHeight="1">
      <c r="B391" s="16" t="str">
        <f>IF('6.標準時間'!$B391="","",'6.標準時間'!B391)</f>
        <v/>
      </c>
      <c r="C391" s="16" t="str">
        <f>IF('6.標準時間'!$C391="","",'6.標準時間'!C391)</f>
        <v/>
      </c>
      <c r="D391" s="16" t="str">
        <f>IF('6.標準時間'!$C391="","",'6.標準時間'!E391)</f>
        <v/>
      </c>
      <c r="E391" s="171" t="str">
        <f>IF('6.標準時間'!$C391="","",'6.標準時間'!F391)</f>
        <v/>
      </c>
      <c r="F391" s="15" t="str">
        <f t="shared" si="12"/>
        <v/>
      </c>
      <c r="G391" s="142" t="str">
        <f>IF('6.標準時間'!$C391="","",'6.標準時間'!H391)</f>
        <v/>
      </c>
      <c r="H391" s="142" t="str">
        <f>IF('6.標準時間'!$C391="","",'6.標準時間'!I391)</f>
        <v/>
      </c>
      <c r="I391" s="107" t="str">
        <f>IF(C391="","",VLOOKUP($C391,'7.工程別レート'!$C$6:$E$501,3,FALSE))</f>
        <v/>
      </c>
      <c r="J391" s="108" t="str">
        <f>IF(C391="","",VLOOKUP($C391,'7.工程別レート'!$C$6:$E$501,2,FALSE))</f>
        <v/>
      </c>
      <c r="K391" s="195" t="str">
        <f t="shared" ref="K391:K454" si="13">IF(ISERROR((G391*I391)+(H391*J391)),"",(G391*I391)+(H391*J391))</f>
        <v/>
      </c>
    </row>
    <row r="392" spans="2:11" ht="18" customHeight="1">
      <c r="B392" s="16" t="str">
        <f>IF('6.標準時間'!$B392="","",'6.標準時間'!B392)</f>
        <v/>
      </c>
      <c r="C392" s="16" t="str">
        <f>IF('6.標準時間'!$C392="","",'6.標準時間'!C392)</f>
        <v/>
      </c>
      <c r="D392" s="16" t="str">
        <f>IF('6.標準時間'!$C392="","",'6.標準時間'!E392)</f>
        <v/>
      </c>
      <c r="E392" s="171" t="str">
        <f>IF('6.標準時間'!$C392="","",'6.標準時間'!F392)</f>
        <v/>
      </c>
      <c r="F392" s="15" t="str">
        <f t="shared" si="12"/>
        <v/>
      </c>
      <c r="G392" s="142" t="str">
        <f>IF('6.標準時間'!$C392="","",'6.標準時間'!H392)</f>
        <v/>
      </c>
      <c r="H392" s="142" t="str">
        <f>IF('6.標準時間'!$C392="","",'6.標準時間'!I392)</f>
        <v/>
      </c>
      <c r="I392" s="107" t="str">
        <f>IF(C392="","",VLOOKUP($C392,'7.工程別レート'!$C$6:$E$501,3,FALSE))</f>
        <v/>
      </c>
      <c r="J392" s="108" t="str">
        <f>IF(C392="","",VLOOKUP($C392,'7.工程別レート'!$C$6:$E$501,2,FALSE))</f>
        <v/>
      </c>
      <c r="K392" s="195" t="str">
        <f t="shared" si="13"/>
        <v/>
      </c>
    </row>
    <row r="393" spans="2:11" ht="18" customHeight="1">
      <c r="B393" s="16" t="str">
        <f>IF('6.標準時間'!$B393="","",'6.標準時間'!B393)</f>
        <v/>
      </c>
      <c r="C393" s="16" t="str">
        <f>IF('6.標準時間'!$C393="","",'6.標準時間'!C393)</f>
        <v/>
      </c>
      <c r="D393" s="16" t="str">
        <f>IF('6.標準時間'!$C393="","",'6.標準時間'!E393)</f>
        <v/>
      </c>
      <c r="E393" s="171" t="str">
        <f>IF('6.標準時間'!$C393="","",'6.標準時間'!F393)</f>
        <v/>
      </c>
      <c r="F393" s="15" t="str">
        <f t="shared" si="12"/>
        <v/>
      </c>
      <c r="G393" s="142" t="str">
        <f>IF('6.標準時間'!$C393="","",'6.標準時間'!H393)</f>
        <v/>
      </c>
      <c r="H393" s="142" t="str">
        <f>IF('6.標準時間'!$C393="","",'6.標準時間'!I393)</f>
        <v/>
      </c>
      <c r="I393" s="107" t="str">
        <f>IF(C393="","",VLOOKUP($C393,'7.工程別レート'!$C$6:$E$501,3,FALSE))</f>
        <v/>
      </c>
      <c r="J393" s="108" t="str">
        <f>IF(C393="","",VLOOKUP($C393,'7.工程別レート'!$C$6:$E$501,2,FALSE))</f>
        <v/>
      </c>
      <c r="K393" s="195" t="str">
        <f t="shared" si="13"/>
        <v/>
      </c>
    </row>
    <row r="394" spans="2:11" ht="18" customHeight="1">
      <c r="B394" s="16" t="str">
        <f>IF('6.標準時間'!$B394="","",'6.標準時間'!B394)</f>
        <v/>
      </c>
      <c r="C394" s="16" t="str">
        <f>IF('6.標準時間'!$C394="","",'6.標準時間'!C394)</f>
        <v/>
      </c>
      <c r="D394" s="16" t="str">
        <f>IF('6.標準時間'!$C394="","",'6.標準時間'!E394)</f>
        <v/>
      </c>
      <c r="E394" s="171" t="str">
        <f>IF('6.標準時間'!$C394="","",'6.標準時間'!F394)</f>
        <v/>
      </c>
      <c r="F394" s="15" t="str">
        <f t="shared" si="12"/>
        <v/>
      </c>
      <c r="G394" s="142" t="str">
        <f>IF('6.標準時間'!$C394="","",'6.標準時間'!H394)</f>
        <v/>
      </c>
      <c r="H394" s="142" t="str">
        <f>IF('6.標準時間'!$C394="","",'6.標準時間'!I394)</f>
        <v/>
      </c>
      <c r="I394" s="107" t="str">
        <f>IF(C394="","",VLOOKUP($C394,'7.工程別レート'!$C$6:$E$501,3,FALSE))</f>
        <v/>
      </c>
      <c r="J394" s="108" t="str">
        <f>IF(C394="","",VLOOKUP($C394,'7.工程別レート'!$C$6:$E$501,2,FALSE))</f>
        <v/>
      </c>
      <c r="K394" s="195" t="str">
        <f t="shared" si="13"/>
        <v/>
      </c>
    </row>
    <row r="395" spans="2:11" ht="18" customHeight="1">
      <c r="B395" s="16" t="str">
        <f>IF('6.標準時間'!$B395="","",'6.標準時間'!B395)</f>
        <v/>
      </c>
      <c r="C395" s="16" t="str">
        <f>IF('6.標準時間'!$C395="","",'6.標準時間'!C395)</f>
        <v/>
      </c>
      <c r="D395" s="16" t="str">
        <f>IF('6.標準時間'!$C395="","",'6.標準時間'!E395)</f>
        <v/>
      </c>
      <c r="E395" s="171" t="str">
        <f>IF('6.標準時間'!$C395="","",'6.標準時間'!F395)</f>
        <v/>
      </c>
      <c r="F395" s="15" t="str">
        <f t="shared" si="12"/>
        <v/>
      </c>
      <c r="G395" s="142" t="str">
        <f>IF('6.標準時間'!$C395="","",'6.標準時間'!H395)</f>
        <v/>
      </c>
      <c r="H395" s="142" t="str">
        <f>IF('6.標準時間'!$C395="","",'6.標準時間'!I395)</f>
        <v/>
      </c>
      <c r="I395" s="107" t="str">
        <f>IF(C395="","",VLOOKUP($C395,'7.工程別レート'!$C$6:$E$501,3,FALSE))</f>
        <v/>
      </c>
      <c r="J395" s="108" t="str">
        <f>IF(C395="","",VLOOKUP($C395,'7.工程別レート'!$C$6:$E$501,2,FALSE))</f>
        <v/>
      </c>
      <c r="K395" s="195" t="str">
        <f t="shared" si="13"/>
        <v/>
      </c>
    </row>
    <row r="396" spans="2:11" ht="18" customHeight="1">
      <c r="B396" s="16" t="str">
        <f>IF('6.標準時間'!$B396="","",'6.標準時間'!B396)</f>
        <v/>
      </c>
      <c r="C396" s="16" t="str">
        <f>IF('6.標準時間'!$C396="","",'6.標準時間'!C396)</f>
        <v/>
      </c>
      <c r="D396" s="16" t="str">
        <f>IF('6.標準時間'!$C396="","",'6.標準時間'!E396)</f>
        <v/>
      </c>
      <c r="E396" s="171" t="str">
        <f>IF('6.標準時間'!$C396="","",'6.標準時間'!F396)</f>
        <v/>
      </c>
      <c r="F396" s="15" t="str">
        <f t="shared" si="12"/>
        <v/>
      </c>
      <c r="G396" s="142" t="str">
        <f>IF('6.標準時間'!$C396="","",'6.標準時間'!H396)</f>
        <v/>
      </c>
      <c r="H396" s="142" t="str">
        <f>IF('6.標準時間'!$C396="","",'6.標準時間'!I396)</f>
        <v/>
      </c>
      <c r="I396" s="107" t="str">
        <f>IF(C396="","",VLOOKUP($C396,'7.工程別レート'!$C$6:$E$501,3,FALSE))</f>
        <v/>
      </c>
      <c r="J396" s="108" t="str">
        <f>IF(C396="","",VLOOKUP($C396,'7.工程別レート'!$C$6:$E$501,2,FALSE))</f>
        <v/>
      </c>
      <c r="K396" s="195" t="str">
        <f t="shared" si="13"/>
        <v/>
      </c>
    </row>
    <row r="397" spans="2:11" ht="18" customHeight="1">
      <c r="B397" s="16" t="str">
        <f>IF('6.標準時間'!$B397="","",'6.標準時間'!B397)</f>
        <v/>
      </c>
      <c r="C397" s="16" t="str">
        <f>IF('6.標準時間'!$C397="","",'6.標準時間'!C397)</f>
        <v/>
      </c>
      <c r="D397" s="16" t="str">
        <f>IF('6.標準時間'!$C397="","",'6.標準時間'!E397)</f>
        <v/>
      </c>
      <c r="E397" s="171" t="str">
        <f>IF('6.標準時間'!$C397="","",'6.標準時間'!F397)</f>
        <v/>
      </c>
      <c r="F397" s="15" t="str">
        <f t="shared" si="12"/>
        <v/>
      </c>
      <c r="G397" s="142" t="str">
        <f>IF('6.標準時間'!$C397="","",'6.標準時間'!H397)</f>
        <v/>
      </c>
      <c r="H397" s="142" t="str">
        <f>IF('6.標準時間'!$C397="","",'6.標準時間'!I397)</f>
        <v/>
      </c>
      <c r="I397" s="107" t="str">
        <f>IF(C397="","",VLOOKUP($C397,'7.工程別レート'!$C$6:$E$501,3,FALSE))</f>
        <v/>
      </c>
      <c r="J397" s="108" t="str">
        <f>IF(C397="","",VLOOKUP($C397,'7.工程別レート'!$C$6:$E$501,2,FALSE))</f>
        <v/>
      </c>
      <c r="K397" s="195" t="str">
        <f t="shared" si="13"/>
        <v/>
      </c>
    </row>
    <row r="398" spans="2:11" ht="18" customHeight="1">
      <c r="B398" s="16" t="str">
        <f>IF('6.標準時間'!$B398="","",'6.標準時間'!B398)</f>
        <v/>
      </c>
      <c r="C398" s="16" t="str">
        <f>IF('6.標準時間'!$C398="","",'6.標準時間'!C398)</f>
        <v/>
      </c>
      <c r="D398" s="16" t="str">
        <f>IF('6.標準時間'!$C398="","",'6.標準時間'!E398)</f>
        <v/>
      </c>
      <c r="E398" s="171" t="str">
        <f>IF('6.標準時間'!$C398="","",'6.標準時間'!F398)</f>
        <v/>
      </c>
      <c r="F398" s="15" t="str">
        <f t="shared" si="12"/>
        <v/>
      </c>
      <c r="G398" s="142" t="str">
        <f>IF('6.標準時間'!$C398="","",'6.標準時間'!H398)</f>
        <v/>
      </c>
      <c r="H398" s="142" t="str">
        <f>IF('6.標準時間'!$C398="","",'6.標準時間'!I398)</f>
        <v/>
      </c>
      <c r="I398" s="107" t="str">
        <f>IF(C398="","",VLOOKUP($C398,'7.工程別レート'!$C$6:$E$501,3,FALSE))</f>
        <v/>
      </c>
      <c r="J398" s="108" t="str">
        <f>IF(C398="","",VLOOKUP($C398,'7.工程別レート'!$C$6:$E$501,2,FALSE))</f>
        <v/>
      </c>
      <c r="K398" s="195" t="str">
        <f t="shared" si="13"/>
        <v/>
      </c>
    </row>
    <row r="399" spans="2:11" ht="18" customHeight="1">
      <c r="B399" s="16" t="str">
        <f>IF('6.標準時間'!$B399="","",'6.標準時間'!B399)</f>
        <v/>
      </c>
      <c r="C399" s="16" t="str">
        <f>IF('6.標準時間'!$C399="","",'6.標準時間'!C399)</f>
        <v/>
      </c>
      <c r="D399" s="16" t="str">
        <f>IF('6.標準時間'!$C399="","",'6.標準時間'!E399)</f>
        <v/>
      </c>
      <c r="E399" s="171" t="str">
        <f>IF('6.標準時間'!$C399="","",'6.標準時間'!F399)</f>
        <v/>
      </c>
      <c r="F399" s="15" t="str">
        <f t="shared" si="12"/>
        <v/>
      </c>
      <c r="G399" s="142" t="str">
        <f>IF('6.標準時間'!$C399="","",'6.標準時間'!H399)</f>
        <v/>
      </c>
      <c r="H399" s="142" t="str">
        <f>IF('6.標準時間'!$C399="","",'6.標準時間'!I399)</f>
        <v/>
      </c>
      <c r="I399" s="107" t="str">
        <f>IF(C399="","",VLOOKUP($C399,'7.工程別レート'!$C$6:$E$501,3,FALSE))</f>
        <v/>
      </c>
      <c r="J399" s="108" t="str">
        <f>IF(C399="","",VLOOKUP($C399,'7.工程別レート'!$C$6:$E$501,2,FALSE))</f>
        <v/>
      </c>
      <c r="K399" s="195" t="str">
        <f t="shared" si="13"/>
        <v/>
      </c>
    </row>
    <row r="400" spans="2:11" ht="18" customHeight="1">
      <c r="B400" s="16" t="str">
        <f>IF('6.標準時間'!$B400="","",'6.標準時間'!B400)</f>
        <v/>
      </c>
      <c r="C400" s="16" t="str">
        <f>IF('6.標準時間'!$C400="","",'6.標準時間'!C400)</f>
        <v/>
      </c>
      <c r="D400" s="16" t="str">
        <f>IF('6.標準時間'!$C400="","",'6.標準時間'!E400)</f>
        <v/>
      </c>
      <c r="E400" s="171" t="str">
        <f>IF('6.標準時間'!$C400="","",'6.標準時間'!F400)</f>
        <v/>
      </c>
      <c r="F400" s="15" t="str">
        <f t="shared" si="12"/>
        <v/>
      </c>
      <c r="G400" s="142" t="str">
        <f>IF('6.標準時間'!$C400="","",'6.標準時間'!H400)</f>
        <v/>
      </c>
      <c r="H400" s="142" t="str">
        <f>IF('6.標準時間'!$C400="","",'6.標準時間'!I400)</f>
        <v/>
      </c>
      <c r="I400" s="107" t="str">
        <f>IF(C400="","",VLOOKUP($C400,'7.工程別レート'!$C$6:$E$501,3,FALSE))</f>
        <v/>
      </c>
      <c r="J400" s="108" t="str">
        <f>IF(C400="","",VLOOKUP($C400,'7.工程別レート'!$C$6:$E$501,2,FALSE))</f>
        <v/>
      </c>
      <c r="K400" s="195" t="str">
        <f t="shared" si="13"/>
        <v/>
      </c>
    </row>
    <row r="401" spans="2:11" ht="18" customHeight="1">
      <c r="B401" s="16" t="str">
        <f>IF('6.標準時間'!$B401="","",'6.標準時間'!B401)</f>
        <v/>
      </c>
      <c r="C401" s="16" t="str">
        <f>IF('6.標準時間'!$C401="","",'6.標準時間'!C401)</f>
        <v/>
      </c>
      <c r="D401" s="16" t="str">
        <f>IF('6.標準時間'!$C401="","",'6.標準時間'!E401)</f>
        <v/>
      </c>
      <c r="E401" s="171" t="str">
        <f>IF('6.標準時間'!$C401="","",'6.標準時間'!F401)</f>
        <v/>
      </c>
      <c r="F401" s="15" t="str">
        <f t="shared" si="12"/>
        <v/>
      </c>
      <c r="G401" s="142" t="str">
        <f>IF('6.標準時間'!$C401="","",'6.標準時間'!H401)</f>
        <v/>
      </c>
      <c r="H401" s="142" t="str">
        <f>IF('6.標準時間'!$C401="","",'6.標準時間'!I401)</f>
        <v/>
      </c>
      <c r="I401" s="107" t="str">
        <f>IF(C401="","",VLOOKUP($C401,'7.工程別レート'!$C$6:$E$501,3,FALSE))</f>
        <v/>
      </c>
      <c r="J401" s="108" t="str">
        <f>IF(C401="","",VLOOKUP($C401,'7.工程別レート'!$C$6:$E$501,2,FALSE))</f>
        <v/>
      </c>
      <c r="K401" s="195" t="str">
        <f t="shared" si="13"/>
        <v/>
      </c>
    </row>
    <row r="402" spans="2:11" ht="18" customHeight="1">
      <c r="B402" s="16" t="str">
        <f>IF('6.標準時間'!$B402="","",'6.標準時間'!B402)</f>
        <v/>
      </c>
      <c r="C402" s="16" t="str">
        <f>IF('6.標準時間'!$C402="","",'6.標準時間'!C402)</f>
        <v/>
      </c>
      <c r="D402" s="16" t="str">
        <f>IF('6.標準時間'!$C402="","",'6.標準時間'!E402)</f>
        <v/>
      </c>
      <c r="E402" s="171" t="str">
        <f>IF('6.標準時間'!$C402="","",'6.標準時間'!F402)</f>
        <v/>
      </c>
      <c r="F402" s="15" t="str">
        <f t="shared" si="12"/>
        <v/>
      </c>
      <c r="G402" s="142" t="str">
        <f>IF('6.標準時間'!$C402="","",'6.標準時間'!H402)</f>
        <v/>
      </c>
      <c r="H402" s="142" t="str">
        <f>IF('6.標準時間'!$C402="","",'6.標準時間'!I402)</f>
        <v/>
      </c>
      <c r="I402" s="107" t="str">
        <f>IF(C402="","",VLOOKUP($C402,'7.工程別レート'!$C$6:$E$501,3,FALSE))</f>
        <v/>
      </c>
      <c r="J402" s="108" t="str">
        <f>IF(C402="","",VLOOKUP($C402,'7.工程別レート'!$C$6:$E$501,2,FALSE))</f>
        <v/>
      </c>
      <c r="K402" s="195" t="str">
        <f t="shared" si="13"/>
        <v/>
      </c>
    </row>
    <row r="403" spans="2:11" ht="18" customHeight="1">
      <c r="B403" s="16" t="str">
        <f>IF('6.標準時間'!$B403="","",'6.標準時間'!B403)</f>
        <v/>
      </c>
      <c r="C403" s="16" t="str">
        <f>IF('6.標準時間'!$C403="","",'6.標準時間'!C403)</f>
        <v/>
      </c>
      <c r="D403" s="16" t="str">
        <f>IF('6.標準時間'!$C403="","",'6.標準時間'!E403)</f>
        <v/>
      </c>
      <c r="E403" s="171" t="str">
        <f>IF('6.標準時間'!$C403="","",'6.標準時間'!F403)</f>
        <v/>
      </c>
      <c r="F403" s="15" t="str">
        <f t="shared" si="12"/>
        <v/>
      </c>
      <c r="G403" s="142" t="str">
        <f>IF('6.標準時間'!$C403="","",'6.標準時間'!H403)</f>
        <v/>
      </c>
      <c r="H403" s="142" t="str">
        <f>IF('6.標準時間'!$C403="","",'6.標準時間'!I403)</f>
        <v/>
      </c>
      <c r="I403" s="107" t="str">
        <f>IF(C403="","",VLOOKUP($C403,'7.工程別レート'!$C$6:$E$501,3,FALSE))</f>
        <v/>
      </c>
      <c r="J403" s="108" t="str">
        <f>IF(C403="","",VLOOKUP($C403,'7.工程別レート'!$C$6:$E$501,2,FALSE))</f>
        <v/>
      </c>
      <c r="K403" s="195" t="str">
        <f t="shared" si="13"/>
        <v/>
      </c>
    </row>
    <row r="404" spans="2:11" ht="18" customHeight="1">
      <c r="B404" s="16" t="str">
        <f>IF('6.標準時間'!$B404="","",'6.標準時間'!B404)</f>
        <v/>
      </c>
      <c r="C404" s="16" t="str">
        <f>IF('6.標準時間'!$C404="","",'6.標準時間'!C404)</f>
        <v/>
      </c>
      <c r="D404" s="16" t="str">
        <f>IF('6.標準時間'!$C404="","",'6.標準時間'!E404)</f>
        <v/>
      </c>
      <c r="E404" s="171" t="str">
        <f>IF('6.標準時間'!$C404="","",'6.標準時間'!F404)</f>
        <v/>
      </c>
      <c r="F404" s="15" t="str">
        <f t="shared" si="12"/>
        <v/>
      </c>
      <c r="G404" s="142" t="str">
        <f>IF('6.標準時間'!$C404="","",'6.標準時間'!H404)</f>
        <v/>
      </c>
      <c r="H404" s="142" t="str">
        <f>IF('6.標準時間'!$C404="","",'6.標準時間'!I404)</f>
        <v/>
      </c>
      <c r="I404" s="107" t="str">
        <f>IF(C404="","",VLOOKUP($C404,'7.工程別レート'!$C$6:$E$501,3,FALSE))</f>
        <v/>
      </c>
      <c r="J404" s="108" t="str">
        <f>IF(C404="","",VLOOKUP($C404,'7.工程別レート'!$C$6:$E$501,2,FALSE))</f>
        <v/>
      </c>
      <c r="K404" s="195" t="str">
        <f t="shared" si="13"/>
        <v/>
      </c>
    </row>
    <row r="405" spans="2:11" ht="18" customHeight="1">
      <c r="B405" s="16" t="str">
        <f>IF('6.標準時間'!$B405="","",'6.標準時間'!B405)</f>
        <v/>
      </c>
      <c r="C405" s="16" t="str">
        <f>IF('6.標準時間'!$C405="","",'6.標準時間'!C405)</f>
        <v/>
      </c>
      <c r="D405" s="16" t="str">
        <f>IF('6.標準時間'!$C405="","",'6.標準時間'!E405)</f>
        <v/>
      </c>
      <c r="E405" s="171" t="str">
        <f>IF('6.標準時間'!$C405="","",'6.標準時間'!F405)</f>
        <v/>
      </c>
      <c r="F405" s="15" t="str">
        <f t="shared" si="12"/>
        <v/>
      </c>
      <c r="G405" s="142" t="str">
        <f>IF('6.標準時間'!$C405="","",'6.標準時間'!H405)</f>
        <v/>
      </c>
      <c r="H405" s="142" t="str">
        <f>IF('6.標準時間'!$C405="","",'6.標準時間'!I405)</f>
        <v/>
      </c>
      <c r="I405" s="107" t="str">
        <f>IF(C405="","",VLOOKUP($C405,'7.工程別レート'!$C$6:$E$501,3,FALSE))</f>
        <v/>
      </c>
      <c r="J405" s="108" t="str">
        <f>IF(C405="","",VLOOKUP($C405,'7.工程別レート'!$C$6:$E$501,2,FALSE))</f>
        <v/>
      </c>
      <c r="K405" s="195" t="str">
        <f t="shared" si="13"/>
        <v/>
      </c>
    </row>
    <row r="406" spans="2:11" ht="18" customHeight="1">
      <c r="B406" s="16" t="str">
        <f>IF('6.標準時間'!$B406="","",'6.標準時間'!B406)</f>
        <v/>
      </c>
      <c r="C406" s="16" t="str">
        <f>IF('6.標準時間'!$C406="","",'6.標準時間'!C406)</f>
        <v/>
      </c>
      <c r="D406" s="16" t="str">
        <f>IF('6.標準時間'!$C406="","",'6.標準時間'!E406)</f>
        <v/>
      </c>
      <c r="E406" s="171" t="str">
        <f>IF('6.標準時間'!$C406="","",'6.標準時間'!F406)</f>
        <v/>
      </c>
      <c r="F406" s="15" t="str">
        <f t="shared" si="12"/>
        <v/>
      </c>
      <c r="G406" s="142" t="str">
        <f>IF('6.標準時間'!$C406="","",'6.標準時間'!H406)</f>
        <v/>
      </c>
      <c r="H406" s="142" t="str">
        <f>IF('6.標準時間'!$C406="","",'6.標準時間'!I406)</f>
        <v/>
      </c>
      <c r="I406" s="107" t="str">
        <f>IF(C406="","",VLOOKUP($C406,'7.工程別レート'!$C$6:$E$501,3,FALSE))</f>
        <v/>
      </c>
      <c r="J406" s="108" t="str">
        <f>IF(C406="","",VLOOKUP($C406,'7.工程別レート'!$C$6:$E$501,2,FALSE))</f>
        <v/>
      </c>
      <c r="K406" s="195" t="str">
        <f t="shared" si="13"/>
        <v/>
      </c>
    </row>
    <row r="407" spans="2:11" ht="18" customHeight="1">
      <c r="B407" s="16" t="str">
        <f>IF('6.標準時間'!$B407="","",'6.標準時間'!B407)</f>
        <v/>
      </c>
      <c r="C407" s="16" t="str">
        <f>IF('6.標準時間'!$C407="","",'6.標準時間'!C407)</f>
        <v/>
      </c>
      <c r="D407" s="16" t="str">
        <f>IF('6.標準時間'!$C407="","",'6.標準時間'!E407)</f>
        <v/>
      </c>
      <c r="E407" s="171" t="str">
        <f>IF('6.標準時間'!$C407="","",'6.標準時間'!F407)</f>
        <v/>
      </c>
      <c r="F407" s="15" t="str">
        <f t="shared" si="12"/>
        <v/>
      </c>
      <c r="G407" s="142" t="str">
        <f>IF('6.標準時間'!$C407="","",'6.標準時間'!H407)</f>
        <v/>
      </c>
      <c r="H407" s="142" t="str">
        <f>IF('6.標準時間'!$C407="","",'6.標準時間'!I407)</f>
        <v/>
      </c>
      <c r="I407" s="107" t="str">
        <f>IF(C407="","",VLOOKUP($C407,'7.工程別レート'!$C$6:$E$501,3,FALSE))</f>
        <v/>
      </c>
      <c r="J407" s="108" t="str">
        <f>IF(C407="","",VLOOKUP($C407,'7.工程別レート'!$C$6:$E$501,2,FALSE))</f>
        <v/>
      </c>
      <c r="K407" s="195" t="str">
        <f t="shared" si="13"/>
        <v/>
      </c>
    </row>
    <row r="408" spans="2:11" ht="18" customHeight="1">
      <c r="B408" s="16" t="str">
        <f>IF('6.標準時間'!$B408="","",'6.標準時間'!B408)</f>
        <v/>
      </c>
      <c r="C408" s="16" t="str">
        <f>IF('6.標準時間'!$C408="","",'6.標準時間'!C408)</f>
        <v/>
      </c>
      <c r="D408" s="16" t="str">
        <f>IF('6.標準時間'!$C408="","",'6.標準時間'!E408)</f>
        <v/>
      </c>
      <c r="E408" s="171" t="str">
        <f>IF('6.標準時間'!$C408="","",'6.標準時間'!F408)</f>
        <v/>
      </c>
      <c r="F408" s="15" t="str">
        <f t="shared" si="12"/>
        <v/>
      </c>
      <c r="G408" s="142" t="str">
        <f>IF('6.標準時間'!$C408="","",'6.標準時間'!H408)</f>
        <v/>
      </c>
      <c r="H408" s="142" t="str">
        <f>IF('6.標準時間'!$C408="","",'6.標準時間'!I408)</f>
        <v/>
      </c>
      <c r="I408" s="107" t="str">
        <f>IF(C408="","",VLOOKUP($C408,'7.工程別レート'!$C$6:$E$501,3,FALSE))</f>
        <v/>
      </c>
      <c r="J408" s="108" t="str">
        <f>IF(C408="","",VLOOKUP($C408,'7.工程別レート'!$C$6:$E$501,2,FALSE))</f>
        <v/>
      </c>
      <c r="K408" s="195" t="str">
        <f t="shared" si="13"/>
        <v/>
      </c>
    </row>
    <row r="409" spans="2:11" ht="18" customHeight="1">
      <c r="B409" s="16" t="str">
        <f>IF('6.標準時間'!$B409="","",'6.標準時間'!B409)</f>
        <v/>
      </c>
      <c r="C409" s="16" t="str">
        <f>IF('6.標準時間'!$C409="","",'6.標準時間'!C409)</f>
        <v/>
      </c>
      <c r="D409" s="16" t="str">
        <f>IF('6.標準時間'!$C409="","",'6.標準時間'!E409)</f>
        <v/>
      </c>
      <c r="E409" s="171" t="str">
        <f>IF('6.標準時間'!$C409="","",'6.標準時間'!F409)</f>
        <v/>
      </c>
      <c r="F409" s="15" t="str">
        <f t="shared" si="12"/>
        <v/>
      </c>
      <c r="G409" s="142" t="str">
        <f>IF('6.標準時間'!$C409="","",'6.標準時間'!H409)</f>
        <v/>
      </c>
      <c r="H409" s="142" t="str">
        <f>IF('6.標準時間'!$C409="","",'6.標準時間'!I409)</f>
        <v/>
      </c>
      <c r="I409" s="107" t="str">
        <f>IF(C409="","",VLOOKUP($C409,'7.工程別レート'!$C$6:$E$501,3,FALSE))</f>
        <v/>
      </c>
      <c r="J409" s="108" t="str">
        <f>IF(C409="","",VLOOKUP($C409,'7.工程別レート'!$C$6:$E$501,2,FALSE))</f>
        <v/>
      </c>
      <c r="K409" s="195" t="str">
        <f t="shared" si="13"/>
        <v/>
      </c>
    </row>
    <row r="410" spans="2:11" ht="18" customHeight="1">
      <c r="B410" s="16" t="str">
        <f>IF('6.標準時間'!$B410="","",'6.標準時間'!B410)</f>
        <v/>
      </c>
      <c r="C410" s="16" t="str">
        <f>IF('6.標準時間'!$C410="","",'6.標準時間'!C410)</f>
        <v/>
      </c>
      <c r="D410" s="16" t="str">
        <f>IF('6.標準時間'!$C410="","",'6.標準時間'!E410)</f>
        <v/>
      </c>
      <c r="E410" s="171" t="str">
        <f>IF('6.標準時間'!$C410="","",'6.標準時間'!F410)</f>
        <v/>
      </c>
      <c r="F410" s="15" t="str">
        <f t="shared" si="12"/>
        <v/>
      </c>
      <c r="G410" s="142" t="str">
        <f>IF('6.標準時間'!$C410="","",'6.標準時間'!H410)</f>
        <v/>
      </c>
      <c r="H410" s="142" t="str">
        <f>IF('6.標準時間'!$C410="","",'6.標準時間'!I410)</f>
        <v/>
      </c>
      <c r="I410" s="107" t="str">
        <f>IF(C410="","",VLOOKUP($C410,'7.工程別レート'!$C$6:$E$501,3,FALSE))</f>
        <v/>
      </c>
      <c r="J410" s="108" t="str">
        <f>IF(C410="","",VLOOKUP($C410,'7.工程別レート'!$C$6:$E$501,2,FALSE))</f>
        <v/>
      </c>
      <c r="K410" s="195" t="str">
        <f t="shared" si="13"/>
        <v/>
      </c>
    </row>
    <row r="411" spans="2:11" ht="18" customHeight="1">
      <c r="B411" s="16" t="str">
        <f>IF('6.標準時間'!$B411="","",'6.標準時間'!B411)</f>
        <v/>
      </c>
      <c r="C411" s="16" t="str">
        <f>IF('6.標準時間'!$C411="","",'6.標準時間'!C411)</f>
        <v/>
      </c>
      <c r="D411" s="16" t="str">
        <f>IF('6.標準時間'!$C411="","",'6.標準時間'!E411)</f>
        <v/>
      </c>
      <c r="E411" s="171" t="str">
        <f>IF('6.標準時間'!$C411="","",'6.標準時間'!F411)</f>
        <v/>
      </c>
      <c r="F411" s="15" t="str">
        <f t="shared" si="12"/>
        <v/>
      </c>
      <c r="G411" s="142" t="str">
        <f>IF('6.標準時間'!$C411="","",'6.標準時間'!H411)</f>
        <v/>
      </c>
      <c r="H411" s="142" t="str">
        <f>IF('6.標準時間'!$C411="","",'6.標準時間'!I411)</f>
        <v/>
      </c>
      <c r="I411" s="107" t="str">
        <f>IF(C411="","",VLOOKUP($C411,'7.工程別レート'!$C$6:$E$501,3,FALSE))</f>
        <v/>
      </c>
      <c r="J411" s="108" t="str">
        <f>IF(C411="","",VLOOKUP($C411,'7.工程別レート'!$C$6:$E$501,2,FALSE))</f>
        <v/>
      </c>
      <c r="K411" s="195" t="str">
        <f t="shared" si="13"/>
        <v/>
      </c>
    </row>
    <row r="412" spans="2:11" ht="18" customHeight="1">
      <c r="B412" s="16" t="str">
        <f>IF('6.標準時間'!$B412="","",'6.標準時間'!B412)</f>
        <v/>
      </c>
      <c r="C412" s="16" t="str">
        <f>IF('6.標準時間'!$C412="","",'6.標準時間'!C412)</f>
        <v/>
      </c>
      <c r="D412" s="16" t="str">
        <f>IF('6.標準時間'!$C412="","",'6.標準時間'!E412)</f>
        <v/>
      </c>
      <c r="E412" s="171" t="str">
        <f>IF('6.標準時間'!$C412="","",'6.標準時間'!F412)</f>
        <v/>
      </c>
      <c r="F412" s="15" t="str">
        <f t="shared" si="12"/>
        <v/>
      </c>
      <c r="G412" s="142" t="str">
        <f>IF('6.標準時間'!$C412="","",'6.標準時間'!H412)</f>
        <v/>
      </c>
      <c r="H412" s="142" t="str">
        <f>IF('6.標準時間'!$C412="","",'6.標準時間'!I412)</f>
        <v/>
      </c>
      <c r="I412" s="107" t="str">
        <f>IF(C412="","",VLOOKUP($C412,'7.工程別レート'!$C$6:$E$501,3,FALSE))</f>
        <v/>
      </c>
      <c r="J412" s="108" t="str">
        <f>IF(C412="","",VLOOKUP($C412,'7.工程別レート'!$C$6:$E$501,2,FALSE))</f>
        <v/>
      </c>
      <c r="K412" s="195" t="str">
        <f t="shared" si="13"/>
        <v/>
      </c>
    </row>
    <row r="413" spans="2:11" ht="18" customHeight="1">
      <c r="B413" s="16" t="str">
        <f>IF('6.標準時間'!$B413="","",'6.標準時間'!B413)</f>
        <v/>
      </c>
      <c r="C413" s="16" t="str">
        <f>IF('6.標準時間'!$C413="","",'6.標準時間'!C413)</f>
        <v/>
      </c>
      <c r="D413" s="16" t="str">
        <f>IF('6.標準時間'!$C413="","",'6.標準時間'!E413)</f>
        <v/>
      </c>
      <c r="E413" s="171" t="str">
        <f>IF('6.標準時間'!$C413="","",'6.標準時間'!F413)</f>
        <v/>
      </c>
      <c r="F413" s="15" t="str">
        <f t="shared" si="12"/>
        <v/>
      </c>
      <c r="G413" s="142" t="str">
        <f>IF('6.標準時間'!$C413="","",'6.標準時間'!H413)</f>
        <v/>
      </c>
      <c r="H413" s="142" t="str">
        <f>IF('6.標準時間'!$C413="","",'6.標準時間'!I413)</f>
        <v/>
      </c>
      <c r="I413" s="107" t="str">
        <f>IF(C413="","",VLOOKUP($C413,'7.工程別レート'!$C$6:$E$501,3,FALSE))</f>
        <v/>
      </c>
      <c r="J413" s="108" t="str">
        <f>IF(C413="","",VLOOKUP($C413,'7.工程別レート'!$C$6:$E$501,2,FALSE))</f>
        <v/>
      </c>
      <c r="K413" s="195" t="str">
        <f t="shared" si="13"/>
        <v/>
      </c>
    </row>
    <row r="414" spans="2:11" ht="18" customHeight="1">
      <c r="B414" s="16" t="str">
        <f>IF('6.標準時間'!$B414="","",'6.標準時間'!B414)</f>
        <v/>
      </c>
      <c r="C414" s="16" t="str">
        <f>IF('6.標準時間'!$C414="","",'6.標準時間'!C414)</f>
        <v/>
      </c>
      <c r="D414" s="16" t="str">
        <f>IF('6.標準時間'!$C414="","",'6.標準時間'!E414)</f>
        <v/>
      </c>
      <c r="E414" s="171" t="str">
        <f>IF('6.標準時間'!$C414="","",'6.標準時間'!F414)</f>
        <v/>
      </c>
      <c r="F414" s="15" t="str">
        <f t="shared" si="12"/>
        <v/>
      </c>
      <c r="G414" s="142" t="str">
        <f>IF('6.標準時間'!$C414="","",'6.標準時間'!H414)</f>
        <v/>
      </c>
      <c r="H414" s="142" t="str">
        <f>IF('6.標準時間'!$C414="","",'6.標準時間'!I414)</f>
        <v/>
      </c>
      <c r="I414" s="107" t="str">
        <f>IF(C414="","",VLOOKUP($C414,'7.工程別レート'!$C$6:$E$501,3,FALSE))</f>
        <v/>
      </c>
      <c r="J414" s="108" t="str">
        <f>IF(C414="","",VLOOKUP($C414,'7.工程別レート'!$C$6:$E$501,2,FALSE))</f>
        <v/>
      </c>
      <c r="K414" s="195" t="str">
        <f t="shared" si="13"/>
        <v/>
      </c>
    </row>
    <row r="415" spans="2:11" ht="18" customHeight="1">
      <c r="B415" s="16" t="str">
        <f>IF('6.標準時間'!$B415="","",'6.標準時間'!B415)</f>
        <v/>
      </c>
      <c r="C415" s="16" t="str">
        <f>IF('6.標準時間'!$C415="","",'6.標準時間'!C415)</f>
        <v/>
      </c>
      <c r="D415" s="16" t="str">
        <f>IF('6.標準時間'!$C415="","",'6.標準時間'!E415)</f>
        <v/>
      </c>
      <c r="E415" s="171" t="str">
        <f>IF('6.標準時間'!$C415="","",'6.標準時間'!F415)</f>
        <v/>
      </c>
      <c r="F415" s="15" t="str">
        <f t="shared" si="12"/>
        <v/>
      </c>
      <c r="G415" s="142" t="str">
        <f>IF('6.標準時間'!$C415="","",'6.標準時間'!H415)</f>
        <v/>
      </c>
      <c r="H415" s="142" t="str">
        <f>IF('6.標準時間'!$C415="","",'6.標準時間'!I415)</f>
        <v/>
      </c>
      <c r="I415" s="107" t="str">
        <f>IF(C415="","",VLOOKUP($C415,'7.工程別レート'!$C$6:$E$501,3,FALSE))</f>
        <v/>
      </c>
      <c r="J415" s="108" t="str">
        <f>IF(C415="","",VLOOKUP($C415,'7.工程別レート'!$C$6:$E$501,2,FALSE))</f>
        <v/>
      </c>
      <c r="K415" s="195" t="str">
        <f t="shared" si="13"/>
        <v/>
      </c>
    </row>
    <row r="416" spans="2:11" ht="18" customHeight="1">
      <c r="B416" s="16" t="str">
        <f>IF('6.標準時間'!$B416="","",'6.標準時間'!B416)</f>
        <v/>
      </c>
      <c r="C416" s="16" t="str">
        <f>IF('6.標準時間'!$C416="","",'6.標準時間'!C416)</f>
        <v/>
      </c>
      <c r="D416" s="16" t="str">
        <f>IF('6.標準時間'!$C416="","",'6.標準時間'!E416)</f>
        <v/>
      </c>
      <c r="E416" s="171" t="str">
        <f>IF('6.標準時間'!$C416="","",'6.標準時間'!F416)</f>
        <v/>
      </c>
      <c r="F416" s="15" t="str">
        <f t="shared" si="12"/>
        <v/>
      </c>
      <c r="G416" s="142" t="str">
        <f>IF('6.標準時間'!$C416="","",'6.標準時間'!H416)</f>
        <v/>
      </c>
      <c r="H416" s="142" t="str">
        <f>IF('6.標準時間'!$C416="","",'6.標準時間'!I416)</f>
        <v/>
      </c>
      <c r="I416" s="107" t="str">
        <f>IF(C416="","",VLOOKUP($C416,'7.工程別レート'!$C$6:$E$501,3,FALSE))</f>
        <v/>
      </c>
      <c r="J416" s="108" t="str">
        <f>IF(C416="","",VLOOKUP($C416,'7.工程別レート'!$C$6:$E$501,2,FALSE))</f>
        <v/>
      </c>
      <c r="K416" s="195" t="str">
        <f t="shared" si="13"/>
        <v/>
      </c>
    </row>
    <row r="417" spans="2:11" ht="18" customHeight="1">
      <c r="B417" s="16" t="str">
        <f>IF('6.標準時間'!$B417="","",'6.標準時間'!B417)</f>
        <v/>
      </c>
      <c r="C417" s="16" t="str">
        <f>IF('6.標準時間'!$C417="","",'6.標準時間'!C417)</f>
        <v/>
      </c>
      <c r="D417" s="16" t="str">
        <f>IF('6.標準時間'!$C417="","",'6.標準時間'!E417)</f>
        <v/>
      </c>
      <c r="E417" s="171" t="str">
        <f>IF('6.標準時間'!$C417="","",'6.標準時間'!F417)</f>
        <v/>
      </c>
      <c r="F417" s="15" t="str">
        <f t="shared" si="12"/>
        <v/>
      </c>
      <c r="G417" s="142" t="str">
        <f>IF('6.標準時間'!$C417="","",'6.標準時間'!H417)</f>
        <v/>
      </c>
      <c r="H417" s="142" t="str">
        <f>IF('6.標準時間'!$C417="","",'6.標準時間'!I417)</f>
        <v/>
      </c>
      <c r="I417" s="107" t="str">
        <f>IF(C417="","",VLOOKUP($C417,'7.工程別レート'!$C$6:$E$501,3,FALSE))</f>
        <v/>
      </c>
      <c r="J417" s="108" t="str">
        <f>IF(C417="","",VLOOKUP($C417,'7.工程別レート'!$C$6:$E$501,2,FALSE))</f>
        <v/>
      </c>
      <c r="K417" s="195" t="str">
        <f t="shared" si="13"/>
        <v/>
      </c>
    </row>
    <row r="418" spans="2:11" ht="18" customHeight="1">
      <c r="B418" s="16" t="str">
        <f>IF('6.標準時間'!$B418="","",'6.標準時間'!B418)</f>
        <v/>
      </c>
      <c r="C418" s="16" t="str">
        <f>IF('6.標準時間'!$C418="","",'6.標準時間'!C418)</f>
        <v/>
      </c>
      <c r="D418" s="16" t="str">
        <f>IF('6.標準時間'!$C418="","",'6.標準時間'!E418)</f>
        <v/>
      </c>
      <c r="E418" s="171" t="str">
        <f>IF('6.標準時間'!$C418="","",'6.標準時間'!F418)</f>
        <v/>
      </c>
      <c r="F418" s="15" t="str">
        <f t="shared" si="12"/>
        <v/>
      </c>
      <c r="G418" s="142" t="str">
        <f>IF('6.標準時間'!$C418="","",'6.標準時間'!H418)</f>
        <v/>
      </c>
      <c r="H418" s="142" t="str">
        <f>IF('6.標準時間'!$C418="","",'6.標準時間'!I418)</f>
        <v/>
      </c>
      <c r="I418" s="107" t="str">
        <f>IF(C418="","",VLOOKUP($C418,'7.工程別レート'!$C$6:$E$501,3,FALSE))</f>
        <v/>
      </c>
      <c r="J418" s="108" t="str">
        <f>IF(C418="","",VLOOKUP($C418,'7.工程別レート'!$C$6:$E$501,2,FALSE))</f>
        <v/>
      </c>
      <c r="K418" s="195" t="str">
        <f t="shared" si="13"/>
        <v/>
      </c>
    </row>
    <row r="419" spans="2:11" ht="18" customHeight="1">
      <c r="B419" s="16" t="str">
        <f>IF('6.標準時間'!$B419="","",'6.標準時間'!B419)</f>
        <v/>
      </c>
      <c r="C419" s="16" t="str">
        <f>IF('6.標準時間'!$C419="","",'6.標準時間'!C419)</f>
        <v/>
      </c>
      <c r="D419" s="16" t="str">
        <f>IF('6.標準時間'!$C419="","",'6.標準時間'!E419)</f>
        <v/>
      </c>
      <c r="E419" s="171" t="str">
        <f>IF('6.標準時間'!$C419="","",'6.標準時間'!F419)</f>
        <v/>
      </c>
      <c r="F419" s="15" t="str">
        <f t="shared" si="12"/>
        <v/>
      </c>
      <c r="G419" s="142" t="str">
        <f>IF('6.標準時間'!$C419="","",'6.標準時間'!H419)</f>
        <v/>
      </c>
      <c r="H419" s="142" t="str">
        <f>IF('6.標準時間'!$C419="","",'6.標準時間'!I419)</f>
        <v/>
      </c>
      <c r="I419" s="107" t="str">
        <f>IF(C419="","",VLOOKUP($C419,'7.工程別レート'!$C$6:$E$501,3,FALSE))</f>
        <v/>
      </c>
      <c r="J419" s="108" t="str">
        <f>IF(C419="","",VLOOKUP($C419,'7.工程別レート'!$C$6:$E$501,2,FALSE))</f>
        <v/>
      </c>
      <c r="K419" s="195" t="str">
        <f t="shared" si="13"/>
        <v/>
      </c>
    </row>
    <row r="420" spans="2:11" ht="18" customHeight="1">
      <c r="B420" s="16" t="str">
        <f>IF('6.標準時間'!$B420="","",'6.標準時間'!B420)</f>
        <v/>
      </c>
      <c r="C420" s="16" t="str">
        <f>IF('6.標準時間'!$C420="","",'6.標準時間'!C420)</f>
        <v/>
      </c>
      <c r="D420" s="16" t="str">
        <f>IF('6.標準時間'!$C420="","",'6.標準時間'!E420)</f>
        <v/>
      </c>
      <c r="E420" s="171" t="str">
        <f>IF('6.標準時間'!$C420="","",'6.標準時間'!F420)</f>
        <v/>
      </c>
      <c r="F420" s="15" t="str">
        <f t="shared" si="12"/>
        <v/>
      </c>
      <c r="G420" s="142" t="str">
        <f>IF('6.標準時間'!$C420="","",'6.標準時間'!H420)</f>
        <v/>
      </c>
      <c r="H420" s="142" t="str">
        <f>IF('6.標準時間'!$C420="","",'6.標準時間'!I420)</f>
        <v/>
      </c>
      <c r="I420" s="107" t="str">
        <f>IF(C420="","",VLOOKUP($C420,'7.工程別レート'!$C$6:$E$501,3,FALSE))</f>
        <v/>
      </c>
      <c r="J420" s="108" t="str">
        <f>IF(C420="","",VLOOKUP($C420,'7.工程別レート'!$C$6:$E$501,2,FALSE))</f>
        <v/>
      </c>
      <c r="K420" s="195" t="str">
        <f t="shared" si="13"/>
        <v/>
      </c>
    </row>
    <row r="421" spans="2:11" ht="18" customHeight="1">
      <c r="B421" s="16" t="str">
        <f>IF('6.標準時間'!$B421="","",'6.標準時間'!B421)</f>
        <v/>
      </c>
      <c r="C421" s="16" t="str">
        <f>IF('6.標準時間'!$C421="","",'6.標準時間'!C421)</f>
        <v/>
      </c>
      <c r="D421" s="16" t="str">
        <f>IF('6.標準時間'!$C421="","",'6.標準時間'!E421)</f>
        <v/>
      </c>
      <c r="E421" s="171" t="str">
        <f>IF('6.標準時間'!$C421="","",'6.標準時間'!F421)</f>
        <v/>
      </c>
      <c r="F421" s="15" t="str">
        <f t="shared" si="12"/>
        <v/>
      </c>
      <c r="G421" s="142" t="str">
        <f>IF('6.標準時間'!$C421="","",'6.標準時間'!H421)</f>
        <v/>
      </c>
      <c r="H421" s="142" t="str">
        <f>IF('6.標準時間'!$C421="","",'6.標準時間'!I421)</f>
        <v/>
      </c>
      <c r="I421" s="107" t="str">
        <f>IF(C421="","",VLOOKUP($C421,'7.工程別レート'!$C$6:$E$501,3,FALSE))</f>
        <v/>
      </c>
      <c r="J421" s="108" t="str">
        <f>IF(C421="","",VLOOKUP($C421,'7.工程別レート'!$C$6:$E$501,2,FALSE))</f>
        <v/>
      </c>
      <c r="K421" s="195" t="str">
        <f t="shared" si="13"/>
        <v/>
      </c>
    </row>
    <row r="422" spans="2:11" ht="18" customHeight="1">
      <c r="B422" s="16" t="str">
        <f>IF('6.標準時間'!$B422="","",'6.標準時間'!B422)</f>
        <v/>
      </c>
      <c r="C422" s="16" t="str">
        <f>IF('6.標準時間'!$C422="","",'6.標準時間'!C422)</f>
        <v/>
      </c>
      <c r="D422" s="16" t="str">
        <f>IF('6.標準時間'!$C422="","",'6.標準時間'!E422)</f>
        <v/>
      </c>
      <c r="E422" s="171" t="str">
        <f>IF('6.標準時間'!$C422="","",'6.標準時間'!F422)</f>
        <v/>
      </c>
      <c r="F422" s="15" t="str">
        <f t="shared" si="12"/>
        <v/>
      </c>
      <c r="G422" s="142" t="str">
        <f>IF('6.標準時間'!$C422="","",'6.標準時間'!H422)</f>
        <v/>
      </c>
      <c r="H422" s="142" t="str">
        <f>IF('6.標準時間'!$C422="","",'6.標準時間'!I422)</f>
        <v/>
      </c>
      <c r="I422" s="107" t="str">
        <f>IF(C422="","",VLOOKUP($C422,'7.工程別レート'!$C$6:$E$501,3,FALSE))</f>
        <v/>
      </c>
      <c r="J422" s="108" t="str">
        <f>IF(C422="","",VLOOKUP($C422,'7.工程別レート'!$C$6:$E$501,2,FALSE))</f>
        <v/>
      </c>
      <c r="K422" s="195" t="str">
        <f t="shared" si="13"/>
        <v/>
      </c>
    </row>
    <row r="423" spans="2:11" ht="18" customHeight="1">
      <c r="B423" s="16" t="str">
        <f>IF('6.標準時間'!$B423="","",'6.標準時間'!B423)</f>
        <v/>
      </c>
      <c r="C423" s="16" t="str">
        <f>IF('6.標準時間'!$C423="","",'6.標準時間'!C423)</f>
        <v/>
      </c>
      <c r="D423" s="16" t="str">
        <f>IF('6.標準時間'!$C423="","",'6.標準時間'!E423)</f>
        <v/>
      </c>
      <c r="E423" s="171" t="str">
        <f>IF('6.標準時間'!$C423="","",'6.標準時間'!F423)</f>
        <v/>
      </c>
      <c r="F423" s="15" t="str">
        <f t="shared" si="12"/>
        <v/>
      </c>
      <c r="G423" s="142" t="str">
        <f>IF('6.標準時間'!$C423="","",'6.標準時間'!H423)</f>
        <v/>
      </c>
      <c r="H423" s="142" t="str">
        <f>IF('6.標準時間'!$C423="","",'6.標準時間'!I423)</f>
        <v/>
      </c>
      <c r="I423" s="107" t="str">
        <f>IF(C423="","",VLOOKUP($C423,'7.工程別レート'!$C$6:$E$501,3,FALSE))</f>
        <v/>
      </c>
      <c r="J423" s="108" t="str">
        <f>IF(C423="","",VLOOKUP($C423,'7.工程別レート'!$C$6:$E$501,2,FALSE))</f>
        <v/>
      </c>
      <c r="K423" s="195" t="str">
        <f t="shared" si="13"/>
        <v/>
      </c>
    </row>
    <row r="424" spans="2:11" ht="18" customHeight="1">
      <c r="B424" s="16" t="str">
        <f>IF('6.標準時間'!$B424="","",'6.標準時間'!B424)</f>
        <v/>
      </c>
      <c r="C424" s="16" t="str">
        <f>IF('6.標準時間'!$C424="","",'6.標準時間'!C424)</f>
        <v/>
      </c>
      <c r="D424" s="16" t="str">
        <f>IF('6.標準時間'!$C424="","",'6.標準時間'!E424)</f>
        <v/>
      </c>
      <c r="E424" s="171" t="str">
        <f>IF('6.標準時間'!$C424="","",'6.標準時間'!F424)</f>
        <v/>
      </c>
      <c r="F424" s="15" t="str">
        <f t="shared" si="12"/>
        <v/>
      </c>
      <c r="G424" s="142" t="str">
        <f>IF('6.標準時間'!$C424="","",'6.標準時間'!H424)</f>
        <v/>
      </c>
      <c r="H424" s="142" t="str">
        <f>IF('6.標準時間'!$C424="","",'6.標準時間'!I424)</f>
        <v/>
      </c>
      <c r="I424" s="107" t="str">
        <f>IF(C424="","",VLOOKUP($C424,'7.工程別レート'!$C$6:$E$501,3,FALSE))</f>
        <v/>
      </c>
      <c r="J424" s="108" t="str">
        <f>IF(C424="","",VLOOKUP($C424,'7.工程別レート'!$C$6:$E$501,2,FALSE))</f>
        <v/>
      </c>
      <c r="K424" s="195" t="str">
        <f t="shared" si="13"/>
        <v/>
      </c>
    </row>
    <row r="425" spans="2:11" ht="18" customHeight="1">
      <c r="B425" s="16" t="str">
        <f>IF('6.標準時間'!$B425="","",'6.標準時間'!B425)</f>
        <v/>
      </c>
      <c r="C425" s="16" t="str">
        <f>IF('6.標準時間'!$C425="","",'6.標準時間'!C425)</f>
        <v/>
      </c>
      <c r="D425" s="16" t="str">
        <f>IF('6.標準時間'!$C425="","",'6.標準時間'!E425)</f>
        <v/>
      </c>
      <c r="E425" s="171" t="str">
        <f>IF('6.標準時間'!$C425="","",'6.標準時間'!F425)</f>
        <v/>
      </c>
      <c r="F425" s="15" t="str">
        <f t="shared" si="12"/>
        <v/>
      </c>
      <c r="G425" s="142" t="str">
        <f>IF('6.標準時間'!$C425="","",'6.標準時間'!H425)</f>
        <v/>
      </c>
      <c r="H425" s="142" t="str">
        <f>IF('6.標準時間'!$C425="","",'6.標準時間'!I425)</f>
        <v/>
      </c>
      <c r="I425" s="107" t="str">
        <f>IF(C425="","",VLOOKUP($C425,'7.工程別レート'!$C$6:$E$501,3,FALSE))</f>
        <v/>
      </c>
      <c r="J425" s="108" t="str">
        <f>IF(C425="","",VLOOKUP($C425,'7.工程別レート'!$C$6:$E$501,2,FALSE))</f>
        <v/>
      </c>
      <c r="K425" s="195" t="str">
        <f t="shared" si="13"/>
        <v/>
      </c>
    </row>
    <row r="426" spans="2:11" ht="18" customHeight="1">
      <c r="B426" s="16" t="str">
        <f>IF('6.標準時間'!$B426="","",'6.標準時間'!B426)</f>
        <v/>
      </c>
      <c r="C426" s="16" t="str">
        <f>IF('6.標準時間'!$C426="","",'6.標準時間'!C426)</f>
        <v/>
      </c>
      <c r="D426" s="16" t="str">
        <f>IF('6.標準時間'!$C426="","",'6.標準時間'!E426)</f>
        <v/>
      </c>
      <c r="E426" s="171" t="str">
        <f>IF('6.標準時間'!$C426="","",'6.標準時間'!F426)</f>
        <v/>
      </c>
      <c r="F426" s="15" t="str">
        <f t="shared" si="12"/>
        <v/>
      </c>
      <c r="G426" s="142" t="str">
        <f>IF('6.標準時間'!$C426="","",'6.標準時間'!H426)</f>
        <v/>
      </c>
      <c r="H426" s="142" t="str">
        <f>IF('6.標準時間'!$C426="","",'6.標準時間'!I426)</f>
        <v/>
      </c>
      <c r="I426" s="107" t="str">
        <f>IF(C426="","",VLOOKUP($C426,'7.工程別レート'!$C$6:$E$501,3,FALSE))</f>
        <v/>
      </c>
      <c r="J426" s="108" t="str">
        <f>IF(C426="","",VLOOKUP($C426,'7.工程別レート'!$C$6:$E$501,2,FALSE))</f>
        <v/>
      </c>
      <c r="K426" s="195" t="str">
        <f t="shared" si="13"/>
        <v/>
      </c>
    </row>
    <row r="427" spans="2:11" ht="18" customHeight="1">
      <c r="B427" s="16" t="str">
        <f>IF('6.標準時間'!$B427="","",'6.標準時間'!B427)</f>
        <v/>
      </c>
      <c r="C427" s="16" t="str">
        <f>IF('6.標準時間'!$C427="","",'6.標準時間'!C427)</f>
        <v/>
      </c>
      <c r="D427" s="16" t="str">
        <f>IF('6.標準時間'!$C427="","",'6.標準時間'!E427)</f>
        <v/>
      </c>
      <c r="E427" s="171" t="str">
        <f>IF('6.標準時間'!$C427="","",'6.標準時間'!F427)</f>
        <v/>
      </c>
      <c r="F427" s="15" t="str">
        <f t="shared" si="12"/>
        <v/>
      </c>
      <c r="G427" s="142" t="str">
        <f>IF('6.標準時間'!$C427="","",'6.標準時間'!H427)</f>
        <v/>
      </c>
      <c r="H427" s="142" t="str">
        <f>IF('6.標準時間'!$C427="","",'6.標準時間'!I427)</f>
        <v/>
      </c>
      <c r="I427" s="107" t="str">
        <f>IF(C427="","",VLOOKUP($C427,'7.工程別レート'!$C$6:$E$501,3,FALSE))</f>
        <v/>
      </c>
      <c r="J427" s="108" t="str">
        <f>IF(C427="","",VLOOKUP($C427,'7.工程別レート'!$C$6:$E$501,2,FALSE))</f>
        <v/>
      </c>
      <c r="K427" s="195" t="str">
        <f t="shared" si="13"/>
        <v/>
      </c>
    </row>
    <row r="428" spans="2:11" ht="18" customHeight="1">
      <c r="B428" s="16" t="str">
        <f>IF('6.標準時間'!$B428="","",'6.標準時間'!B428)</f>
        <v/>
      </c>
      <c r="C428" s="16" t="str">
        <f>IF('6.標準時間'!$C428="","",'6.標準時間'!C428)</f>
        <v/>
      </c>
      <c r="D428" s="16" t="str">
        <f>IF('6.標準時間'!$C428="","",'6.標準時間'!E428)</f>
        <v/>
      </c>
      <c r="E428" s="171" t="str">
        <f>IF('6.標準時間'!$C428="","",'6.標準時間'!F428)</f>
        <v/>
      </c>
      <c r="F428" s="15" t="str">
        <f t="shared" si="12"/>
        <v/>
      </c>
      <c r="G428" s="142" t="str">
        <f>IF('6.標準時間'!$C428="","",'6.標準時間'!H428)</f>
        <v/>
      </c>
      <c r="H428" s="142" t="str">
        <f>IF('6.標準時間'!$C428="","",'6.標準時間'!I428)</f>
        <v/>
      </c>
      <c r="I428" s="107" t="str">
        <f>IF(C428="","",VLOOKUP($C428,'7.工程別レート'!$C$6:$E$501,3,FALSE))</f>
        <v/>
      </c>
      <c r="J428" s="108" t="str">
        <f>IF(C428="","",VLOOKUP($C428,'7.工程別レート'!$C$6:$E$501,2,FALSE))</f>
        <v/>
      </c>
      <c r="K428" s="195" t="str">
        <f t="shared" si="13"/>
        <v/>
      </c>
    </row>
    <row r="429" spans="2:11" ht="18" customHeight="1">
      <c r="B429" s="16" t="str">
        <f>IF('6.標準時間'!$B429="","",'6.標準時間'!B429)</f>
        <v/>
      </c>
      <c r="C429" s="16" t="str">
        <f>IF('6.標準時間'!$C429="","",'6.標準時間'!C429)</f>
        <v/>
      </c>
      <c r="D429" s="16" t="str">
        <f>IF('6.標準時間'!$C429="","",'6.標準時間'!E429)</f>
        <v/>
      </c>
      <c r="E429" s="171" t="str">
        <f>IF('6.標準時間'!$C429="","",'6.標準時間'!F429)</f>
        <v/>
      </c>
      <c r="F429" s="15" t="str">
        <f t="shared" si="12"/>
        <v/>
      </c>
      <c r="G429" s="142" t="str">
        <f>IF('6.標準時間'!$C429="","",'6.標準時間'!H429)</f>
        <v/>
      </c>
      <c r="H429" s="142" t="str">
        <f>IF('6.標準時間'!$C429="","",'6.標準時間'!I429)</f>
        <v/>
      </c>
      <c r="I429" s="107" t="str">
        <f>IF(C429="","",VLOOKUP($C429,'7.工程別レート'!$C$6:$E$501,3,FALSE))</f>
        <v/>
      </c>
      <c r="J429" s="108" t="str">
        <f>IF(C429="","",VLOOKUP($C429,'7.工程別レート'!$C$6:$E$501,2,FALSE))</f>
        <v/>
      </c>
      <c r="K429" s="195" t="str">
        <f t="shared" si="13"/>
        <v/>
      </c>
    </row>
    <row r="430" spans="2:11" ht="18" customHeight="1">
      <c r="B430" s="16" t="str">
        <f>IF('6.標準時間'!$B430="","",'6.標準時間'!B430)</f>
        <v/>
      </c>
      <c r="C430" s="16" t="str">
        <f>IF('6.標準時間'!$C430="","",'6.標準時間'!C430)</f>
        <v/>
      </c>
      <c r="D430" s="16" t="str">
        <f>IF('6.標準時間'!$C430="","",'6.標準時間'!E430)</f>
        <v/>
      </c>
      <c r="E430" s="171" t="str">
        <f>IF('6.標準時間'!$C430="","",'6.標準時間'!F430)</f>
        <v/>
      </c>
      <c r="F430" s="15" t="str">
        <f t="shared" si="12"/>
        <v/>
      </c>
      <c r="G430" s="142" t="str">
        <f>IF('6.標準時間'!$C430="","",'6.標準時間'!H430)</f>
        <v/>
      </c>
      <c r="H430" s="142" t="str">
        <f>IF('6.標準時間'!$C430="","",'6.標準時間'!I430)</f>
        <v/>
      </c>
      <c r="I430" s="107" t="str">
        <f>IF(C430="","",VLOOKUP($C430,'7.工程別レート'!$C$6:$E$501,3,FALSE))</f>
        <v/>
      </c>
      <c r="J430" s="108" t="str">
        <f>IF(C430="","",VLOOKUP($C430,'7.工程別レート'!$C$6:$E$501,2,FALSE))</f>
        <v/>
      </c>
      <c r="K430" s="195" t="str">
        <f t="shared" si="13"/>
        <v/>
      </c>
    </row>
    <row r="431" spans="2:11" ht="18" customHeight="1">
      <c r="B431" s="16" t="str">
        <f>IF('6.標準時間'!$B431="","",'6.標準時間'!B431)</f>
        <v/>
      </c>
      <c r="C431" s="16" t="str">
        <f>IF('6.標準時間'!$C431="","",'6.標準時間'!C431)</f>
        <v/>
      </c>
      <c r="D431" s="16" t="str">
        <f>IF('6.標準時間'!$C431="","",'6.標準時間'!E431)</f>
        <v/>
      </c>
      <c r="E431" s="171" t="str">
        <f>IF('6.標準時間'!$C431="","",'6.標準時間'!F431)</f>
        <v/>
      </c>
      <c r="F431" s="15" t="str">
        <f t="shared" si="12"/>
        <v/>
      </c>
      <c r="G431" s="142" t="str">
        <f>IF('6.標準時間'!$C431="","",'6.標準時間'!H431)</f>
        <v/>
      </c>
      <c r="H431" s="142" t="str">
        <f>IF('6.標準時間'!$C431="","",'6.標準時間'!I431)</f>
        <v/>
      </c>
      <c r="I431" s="107" t="str">
        <f>IF(C431="","",VLOOKUP($C431,'7.工程別レート'!$C$6:$E$501,3,FALSE))</f>
        <v/>
      </c>
      <c r="J431" s="108" t="str">
        <f>IF(C431="","",VLOOKUP($C431,'7.工程別レート'!$C$6:$E$501,2,FALSE))</f>
        <v/>
      </c>
      <c r="K431" s="195" t="str">
        <f t="shared" si="13"/>
        <v/>
      </c>
    </row>
    <row r="432" spans="2:11" ht="18" customHeight="1">
      <c r="B432" s="16" t="str">
        <f>IF('6.標準時間'!$B432="","",'6.標準時間'!B432)</f>
        <v/>
      </c>
      <c r="C432" s="16" t="str">
        <f>IF('6.標準時間'!$C432="","",'6.標準時間'!C432)</f>
        <v/>
      </c>
      <c r="D432" s="16" t="str">
        <f>IF('6.標準時間'!$C432="","",'6.標準時間'!E432)</f>
        <v/>
      </c>
      <c r="E432" s="171" t="str">
        <f>IF('6.標準時間'!$C432="","",'6.標準時間'!F432)</f>
        <v/>
      </c>
      <c r="F432" s="15" t="str">
        <f t="shared" si="12"/>
        <v/>
      </c>
      <c r="G432" s="142" t="str">
        <f>IF('6.標準時間'!$C432="","",'6.標準時間'!H432)</f>
        <v/>
      </c>
      <c r="H432" s="142" t="str">
        <f>IF('6.標準時間'!$C432="","",'6.標準時間'!I432)</f>
        <v/>
      </c>
      <c r="I432" s="107" t="str">
        <f>IF(C432="","",VLOOKUP($C432,'7.工程別レート'!$C$6:$E$501,3,FALSE))</f>
        <v/>
      </c>
      <c r="J432" s="108" t="str">
        <f>IF(C432="","",VLOOKUP($C432,'7.工程別レート'!$C$6:$E$501,2,FALSE))</f>
        <v/>
      </c>
      <c r="K432" s="195" t="str">
        <f t="shared" si="13"/>
        <v/>
      </c>
    </row>
    <row r="433" spans="2:11" ht="18" customHeight="1">
      <c r="B433" s="16" t="str">
        <f>IF('6.標準時間'!$B433="","",'6.標準時間'!B433)</f>
        <v/>
      </c>
      <c r="C433" s="16" t="str">
        <f>IF('6.標準時間'!$C433="","",'6.標準時間'!C433)</f>
        <v/>
      </c>
      <c r="D433" s="16" t="str">
        <f>IF('6.標準時間'!$C433="","",'6.標準時間'!E433)</f>
        <v/>
      </c>
      <c r="E433" s="171" t="str">
        <f>IF('6.標準時間'!$C433="","",'6.標準時間'!F433)</f>
        <v/>
      </c>
      <c r="F433" s="15" t="str">
        <f t="shared" si="12"/>
        <v/>
      </c>
      <c r="G433" s="142" t="str">
        <f>IF('6.標準時間'!$C433="","",'6.標準時間'!H433)</f>
        <v/>
      </c>
      <c r="H433" s="142" t="str">
        <f>IF('6.標準時間'!$C433="","",'6.標準時間'!I433)</f>
        <v/>
      </c>
      <c r="I433" s="107" t="str">
        <f>IF(C433="","",VLOOKUP($C433,'7.工程別レート'!$C$6:$E$501,3,FALSE))</f>
        <v/>
      </c>
      <c r="J433" s="108" t="str">
        <f>IF(C433="","",VLOOKUP($C433,'7.工程別レート'!$C$6:$E$501,2,FALSE))</f>
        <v/>
      </c>
      <c r="K433" s="195" t="str">
        <f t="shared" si="13"/>
        <v/>
      </c>
    </row>
    <row r="434" spans="2:11" ht="18" customHeight="1">
      <c r="B434" s="16" t="str">
        <f>IF('6.標準時間'!$B434="","",'6.標準時間'!B434)</f>
        <v/>
      </c>
      <c r="C434" s="16" t="str">
        <f>IF('6.標準時間'!$C434="","",'6.標準時間'!C434)</f>
        <v/>
      </c>
      <c r="D434" s="16" t="str">
        <f>IF('6.標準時間'!$C434="","",'6.標準時間'!E434)</f>
        <v/>
      </c>
      <c r="E434" s="171" t="str">
        <f>IF('6.標準時間'!$C434="","",'6.標準時間'!F434)</f>
        <v/>
      </c>
      <c r="F434" s="15" t="str">
        <f t="shared" si="12"/>
        <v/>
      </c>
      <c r="G434" s="142" t="str">
        <f>IF('6.標準時間'!$C434="","",'6.標準時間'!H434)</f>
        <v/>
      </c>
      <c r="H434" s="142" t="str">
        <f>IF('6.標準時間'!$C434="","",'6.標準時間'!I434)</f>
        <v/>
      </c>
      <c r="I434" s="107" t="str">
        <f>IF(C434="","",VLOOKUP($C434,'7.工程別レート'!$C$6:$E$501,3,FALSE))</f>
        <v/>
      </c>
      <c r="J434" s="108" t="str">
        <f>IF(C434="","",VLOOKUP($C434,'7.工程別レート'!$C$6:$E$501,2,FALSE))</f>
        <v/>
      </c>
      <c r="K434" s="195" t="str">
        <f t="shared" si="13"/>
        <v/>
      </c>
    </row>
    <row r="435" spans="2:11" ht="18" customHeight="1">
      <c r="B435" s="16" t="str">
        <f>IF('6.標準時間'!$B435="","",'6.標準時間'!B435)</f>
        <v/>
      </c>
      <c r="C435" s="16" t="str">
        <f>IF('6.標準時間'!$C435="","",'6.標準時間'!C435)</f>
        <v/>
      </c>
      <c r="D435" s="16" t="str">
        <f>IF('6.標準時間'!$C435="","",'6.標準時間'!E435)</f>
        <v/>
      </c>
      <c r="E435" s="171" t="str">
        <f>IF('6.標準時間'!$C435="","",'6.標準時間'!F435)</f>
        <v/>
      </c>
      <c r="F435" s="15" t="str">
        <f t="shared" si="12"/>
        <v/>
      </c>
      <c r="G435" s="142" t="str">
        <f>IF('6.標準時間'!$C435="","",'6.標準時間'!H435)</f>
        <v/>
      </c>
      <c r="H435" s="142" t="str">
        <f>IF('6.標準時間'!$C435="","",'6.標準時間'!I435)</f>
        <v/>
      </c>
      <c r="I435" s="107" t="str">
        <f>IF(C435="","",VLOOKUP($C435,'7.工程別レート'!$C$6:$E$501,3,FALSE))</f>
        <v/>
      </c>
      <c r="J435" s="108" t="str">
        <f>IF(C435="","",VLOOKUP($C435,'7.工程別レート'!$C$6:$E$501,2,FALSE))</f>
        <v/>
      </c>
      <c r="K435" s="195" t="str">
        <f t="shared" si="13"/>
        <v/>
      </c>
    </row>
    <row r="436" spans="2:11" ht="18" customHeight="1">
      <c r="B436" s="16" t="str">
        <f>IF('6.標準時間'!$B436="","",'6.標準時間'!B436)</f>
        <v/>
      </c>
      <c r="C436" s="16" t="str">
        <f>IF('6.標準時間'!$C436="","",'6.標準時間'!C436)</f>
        <v/>
      </c>
      <c r="D436" s="16" t="str">
        <f>IF('6.標準時間'!$C436="","",'6.標準時間'!E436)</f>
        <v/>
      </c>
      <c r="E436" s="171" t="str">
        <f>IF('6.標準時間'!$C436="","",'6.標準時間'!F436)</f>
        <v/>
      </c>
      <c r="F436" s="15" t="str">
        <f t="shared" si="12"/>
        <v/>
      </c>
      <c r="G436" s="142" t="str">
        <f>IF('6.標準時間'!$C436="","",'6.標準時間'!H436)</f>
        <v/>
      </c>
      <c r="H436" s="142" t="str">
        <f>IF('6.標準時間'!$C436="","",'6.標準時間'!I436)</f>
        <v/>
      </c>
      <c r="I436" s="107" t="str">
        <f>IF(C436="","",VLOOKUP($C436,'7.工程別レート'!$C$6:$E$501,3,FALSE))</f>
        <v/>
      </c>
      <c r="J436" s="108" t="str">
        <f>IF(C436="","",VLOOKUP($C436,'7.工程別レート'!$C$6:$E$501,2,FALSE))</f>
        <v/>
      </c>
      <c r="K436" s="195" t="str">
        <f t="shared" si="13"/>
        <v/>
      </c>
    </row>
    <row r="437" spans="2:11" ht="18" customHeight="1">
      <c r="B437" s="16" t="str">
        <f>IF('6.標準時間'!$B437="","",'6.標準時間'!B437)</f>
        <v/>
      </c>
      <c r="C437" s="16" t="str">
        <f>IF('6.標準時間'!$C437="","",'6.標準時間'!C437)</f>
        <v/>
      </c>
      <c r="D437" s="16" t="str">
        <f>IF('6.標準時間'!$C437="","",'6.標準時間'!E437)</f>
        <v/>
      </c>
      <c r="E437" s="171" t="str">
        <f>IF('6.標準時間'!$C437="","",'6.標準時間'!F437)</f>
        <v/>
      </c>
      <c r="F437" s="15" t="str">
        <f t="shared" si="12"/>
        <v/>
      </c>
      <c r="G437" s="142" t="str">
        <f>IF('6.標準時間'!$C437="","",'6.標準時間'!H437)</f>
        <v/>
      </c>
      <c r="H437" s="142" t="str">
        <f>IF('6.標準時間'!$C437="","",'6.標準時間'!I437)</f>
        <v/>
      </c>
      <c r="I437" s="107" t="str">
        <f>IF(C437="","",VLOOKUP($C437,'7.工程別レート'!$C$6:$E$501,3,FALSE))</f>
        <v/>
      </c>
      <c r="J437" s="108" t="str">
        <f>IF(C437="","",VLOOKUP($C437,'7.工程別レート'!$C$6:$E$501,2,FALSE))</f>
        <v/>
      </c>
      <c r="K437" s="195" t="str">
        <f t="shared" si="13"/>
        <v/>
      </c>
    </row>
    <row r="438" spans="2:11" ht="18" customHeight="1">
      <c r="B438" s="16" t="str">
        <f>IF('6.標準時間'!$B438="","",'6.標準時間'!B438)</f>
        <v/>
      </c>
      <c r="C438" s="16" t="str">
        <f>IF('6.標準時間'!$C438="","",'6.標準時間'!C438)</f>
        <v/>
      </c>
      <c r="D438" s="16" t="str">
        <f>IF('6.標準時間'!$C438="","",'6.標準時間'!E438)</f>
        <v/>
      </c>
      <c r="E438" s="171" t="str">
        <f>IF('6.標準時間'!$C438="","",'6.標準時間'!F438)</f>
        <v/>
      </c>
      <c r="F438" s="15" t="str">
        <f t="shared" si="12"/>
        <v/>
      </c>
      <c r="G438" s="142" t="str">
        <f>IF('6.標準時間'!$C438="","",'6.標準時間'!H438)</f>
        <v/>
      </c>
      <c r="H438" s="142" t="str">
        <f>IF('6.標準時間'!$C438="","",'6.標準時間'!I438)</f>
        <v/>
      </c>
      <c r="I438" s="107" t="str">
        <f>IF(C438="","",VLOOKUP($C438,'7.工程別レート'!$C$6:$E$501,3,FALSE))</f>
        <v/>
      </c>
      <c r="J438" s="108" t="str">
        <f>IF(C438="","",VLOOKUP($C438,'7.工程別レート'!$C$6:$E$501,2,FALSE))</f>
        <v/>
      </c>
      <c r="K438" s="195" t="str">
        <f t="shared" si="13"/>
        <v/>
      </c>
    </row>
    <row r="439" spans="2:11" ht="18" customHeight="1">
      <c r="B439" s="16" t="str">
        <f>IF('6.標準時間'!$B439="","",'6.標準時間'!B439)</f>
        <v/>
      </c>
      <c r="C439" s="16" t="str">
        <f>IF('6.標準時間'!$C439="","",'6.標準時間'!C439)</f>
        <v/>
      </c>
      <c r="D439" s="16" t="str">
        <f>IF('6.標準時間'!$C439="","",'6.標準時間'!E439)</f>
        <v/>
      </c>
      <c r="E439" s="171" t="str">
        <f>IF('6.標準時間'!$C439="","",'6.標準時間'!F439)</f>
        <v/>
      </c>
      <c r="F439" s="15" t="str">
        <f t="shared" si="12"/>
        <v/>
      </c>
      <c r="G439" s="142" t="str">
        <f>IF('6.標準時間'!$C439="","",'6.標準時間'!H439)</f>
        <v/>
      </c>
      <c r="H439" s="142" t="str">
        <f>IF('6.標準時間'!$C439="","",'6.標準時間'!I439)</f>
        <v/>
      </c>
      <c r="I439" s="107" t="str">
        <f>IF(C439="","",VLOOKUP($C439,'7.工程別レート'!$C$6:$E$501,3,FALSE))</f>
        <v/>
      </c>
      <c r="J439" s="108" t="str">
        <f>IF(C439="","",VLOOKUP($C439,'7.工程別レート'!$C$6:$E$501,2,FALSE))</f>
        <v/>
      </c>
      <c r="K439" s="195" t="str">
        <f t="shared" si="13"/>
        <v/>
      </c>
    </row>
    <row r="440" spans="2:11" ht="18" customHeight="1">
      <c r="B440" s="16" t="str">
        <f>IF('6.標準時間'!$B440="","",'6.標準時間'!B440)</f>
        <v/>
      </c>
      <c r="C440" s="16" t="str">
        <f>IF('6.標準時間'!$C440="","",'6.標準時間'!C440)</f>
        <v/>
      </c>
      <c r="D440" s="16" t="str">
        <f>IF('6.標準時間'!$C440="","",'6.標準時間'!E440)</f>
        <v/>
      </c>
      <c r="E440" s="171" t="str">
        <f>IF('6.標準時間'!$C440="","",'6.標準時間'!F440)</f>
        <v/>
      </c>
      <c r="F440" s="15" t="str">
        <f t="shared" si="12"/>
        <v/>
      </c>
      <c r="G440" s="142" t="str">
        <f>IF('6.標準時間'!$C440="","",'6.標準時間'!H440)</f>
        <v/>
      </c>
      <c r="H440" s="142" t="str">
        <f>IF('6.標準時間'!$C440="","",'6.標準時間'!I440)</f>
        <v/>
      </c>
      <c r="I440" s="107" t="str">
        <f>IF(C440="","",VLOOKUP($C440,'7.工程別レート'!$C$6:$E$501,3,FALSE))</f>
        <v/>
      </c>
      <c r="J440" s="108" t="str">
        <f>IF(C440="","",VLOOKUP($C440,'7.工程別レート'!$C$6:$E$501,2,FALSE))</f>
        <v/>
      </c>
      <c r="K440" s="195" t="str">
        <f t="shared" si="13"/>
        <v/>
      </c>
    </row>
    <row r="441" spans="2:11" ht="18" customHeight="1">
      <c r="B441" s="16" t="str">
        <f>IF('6.標準時間'!$B441="","",'6.標準時間'!B441)</f>
        <v/>
      </c>
      <c r="C441" s="16" t="str">
        <f>IF('6.標準時間'!$C441="","",'6.標準時間'!C441)</f>
        <v/>
      </c>
      <c r="D441" s="16" t="str">
        <f>IF('6.標準時間'!$C441="","",'6.標準時間'!E441)</f>
        <v/>
      </c>
      <c r="E441" s="171" t="str">
        <f>IF('6.標準時間'!$C441="","",'6.標準時間'!F441)</f>
        <v/>
      </c>
      <c r="F441" s="15" t="str">
        <f t="shared" si="12"/>
        <v/>
      </c>
      <c r="G441" s="142" t="str">
        <f>IF('6.標準時間'!$C441="","",'6.標準時間'!H441)</f>
        <v/>
      </c>
      <c r="H441" s="142" t="str">
        <f>IF('6.標準時間'!$C441="","",'6.標準時間'!I441)</f>
        <v/>
      </c>
      <c r="I441" s="107" t="str">
        <f>IF(C441="","",VLOOKUP($C441,'7.工程別レート'!$C$6:$E$501,3,FALSE))</f>
        <v/>
      </c>
      <c r="J441" s="108" t="str">
        <f>IF(C441="","",VLOOKUP($C441,'7.工程別レート'!$C$6:$E$501,2,FALSE))</f>
        <v/>
      </c>
      <c r="K441" s="195" t="str">
        <f t="shared" si="13"/>
        <v/>
      </c>
    </row>
    <row r="442" spans="2:11" ht="18" customHeight="1">
      <c r="B442" s="16" t="str">
        <f>IF('6.標準時間'!$B442="","",'6.標準時間'!B442)</f>
        <v/>
      </c>
      <c r="C442" s="16" t="str">
        <f>IF('6.標準時間'!$C442="","",'6.標準時間'!C442)</f>
        <v/>
      </c>
      <c r="D442" s="16" t="str">
        <f>IF('6.標準時間'!$C442="","",'6.標準時間'!E442)</f>
        <v/>
      </c>
      <c r="E442" s="171" t="str">
        <f>IF('6.標準時間'!$C442="","",'6.標準時間'!F442)</f>
        <v/>
      </c>
      <c r="F442" s="15" t="str">
        <f t="shared" si="12"/>
        <v/>
      </c>
      <c r="G442" s="142" t="str">
        <f>IF('6.標準時間'!$C442="","",'6.標準時間'!H442)</f>
        <v/>
      </c>
      <c r="H442" s="142" t="str">
        <f>IF('6.標準時間'!$C442="","",'6.標準時間'!I442)</f>
        <v/>
      </c>
      <c r="I442" s="107" t="str">
        <f>IF(C442="","",VLOOKUP($C442,'7.工程別レート'!$C$6:$E$501,3,FALSE))</f>
        <v/>
      </c>
      <c r="J442" s="108" t="str">
        <f>IF(C442="","",VLOOKUP($C442,'7.工程別レート'!$C$6:$E$501,2,FALSE))</f>
        <v/>
      </c>
      <c r="K442" s="195" t="str">
        <f t="shared" si="13"/>
        <v/>
      </c>
    </row>
    <row r="443" spans="2:11" ht="18" customHeight="1">
      <c r="B443" s="16" t="str">
        <f>IF('6.標準時間'!$B443="","",'6.標準時間'!B443)</f>
        <v/>
      </c>
      <c r="C443" s="16" t="str">
        <f>IF('6.標準時間'!$C443="","",'6.標準時間'!C443)</f>
        <v/>
      </c>
      <c r="D443" s="16" t="str">
        <f>IF('6.標準時間'!$C443="","",'6.標準時間'!E443)</f>
        <v/>
      </c>
      <c r="E443" s="171" t="str">
        <f>IF('6.標準時間'!$C443="","",'6.標準時間'!F443)</f>
        <v/>
      </c>
      <c r="F443" s="15" t="str">
        <f t="shared" si="12"/>
        <v/>
      </c>
      <c r="G443" s="142" t="str">
        <f>IF('6.標準時間'!$C443="","",'6.標準時間'!H443)</f>
        <v/>
      </c>
      <c r="H443" s="142" t="str">
        <f>IF('6.標準時間'!$C443="","",'6.標準時間'!I443)</f>
        <v/>
      </c>
      <c r="I443" s="107" t="str">
        <f>IF(C443="","",VLOOKUP($C443,'7.工程別レート'!$C$6:$E$501,3,FALSE))</f>
        <v/>
      </c>
      <c r="J443" s="108" t="str">
        <f>IF(C443="","",VLOOKUP($C443,'7.工程別レート'!$C$6:$E$501,2,FALSE))</f>
        <v/>
      </c>
      <c r="K443" s="195" t="str">
        <f t="shared" si="13"/>
        <v/>
      </c>
    </row>
    <row r="444" spans="2:11" ht="18" customHeight="1">
      <c r="B444" s="16" t="str">
        <f>IF('6.標準時間'!$B444="","",'6.標準時間'!B444)</f>
        <v/>
      </c>
      <c r="C444" s="16" t="str">
        <f>IF('6.標準時間'!$C444="","",'6.標準時間'!C444)</f>
        <v/>
      </c>
      <c r="D444" s="16" t="str">
        <f>IF('6.標準時間'!$C444="","",'6.標準時間'!E444)</f>
        <v/>
      </c>
      <c r="E444" s="171" t="str">
        <f>IF('6.標準時間'!$C444="","",'6.標準時間'!F444)</f>
        <v/>
      </c>
      <c r="F444" s="15" t="str">
        <f t="shared" si="12"/>
        <v/>
      </c>
      <c r="G444" s="142" t="str">
        <f>IF('6.標準時間'!$C444="","",'6.標準時間'!H444)</f>
        <v/>
      </c>
      <c r="H444" s="142" t="str">
        <f>IF('6.標準時間'!$C444="","",'6.標準時間'!I444)</f>
        <v/>
      </c>
      <c r="I444" s="107" t="str">
        <f>IF(C444="","",VLOOKUP($C444,'7.工程別レート'!$C$6:$E$501,3,FALSE))</f>
        <v/>
      </c>
      <c r="J444" s="108" t="str">
        <f>IF(C444="","",VLOOKUP($C444,'7.工程別レート'!$C$6:$E$501,2,FALSE))</f>
        <v/>
      </c>
      <c r="K444" s="195" t="str">
        <f t="shared" si="13"/>
        <v/>
      </c>
    </row>
    <row r="445" spans="2:11" ht="18" customHeight="1">
      <c r="B445" s="16" t="str">
        <f>IF('6.標準時間'!$B445="","",'6.標準時間'!B445)</f>
        <v/>
      </c>
      <c r="C445" s="16" t="str">
        <f>IF('6.標準時間'!$C445="","",'6.標準時間'!C445)</f>
        <v/>
      </c>
      <c r="D445" s="16" t="str">
        <f>IF('6.標準時間'!$C445="","",'6.標準時間'!E445)</f>
        <v/>
      </c>
      <c r="E445" s="171" t="str">
        <f>IF('6.標準時間'!$C445="","",'6.標準時間'!F445)</f>
        <v/>
      </c>
      <c r="F445" s="15" t="str">
        <f t="shared" si="12"/>
        <v/>
      </c>
      <c r="G445" s="142" t="str">
        <f>IF('6.標準時間'!$C445="","",'6.標準時間'!H445)</f>
        <v/>
      </c>
      <c r="H445" s="142" t="str">
        <f>IF('6.標準時間'!$C445="","",'6.標準時間'!I445)</f>
        <v/>
      </c>
      <c r="I445" s="107" t="str">
        <f>IF(C445="","",VLOOKUP($C445,'7.工程別レート'!$C$6:$E$501,3,FALSE))</f>
        <v/>
      </c>
      <c r="J445" s="108" t="str">
        <f>IF(C445="","",VLOOKUP($C445,'7.工程別レート'!$C$6:$E$501,2,FALSE))</f>
        <v/>
      </c>
      <c r="K445" s="195" t="str">
        <f t="shared" si="13"/>
        <v/>
      </c>
    </row>
    <row r="446" spans="2:11" ht="18" customHeight="1">
      <c r="B446" s="16" t="str">
        <f>IF('6.標準時間'!$B446="","",'6.標準時間'!B446)</f>
        <v/>
      </c>
      <c r="C446" s="16" t="str">
        <f>IF('6.標準時間'!$C446="","",'6.標準時間'!C446)</f>
        <v/>
      </c>
      <c r="D446" s="16" t="str">
        <f>IF('6.標準時間'!$C446="","",'6.標準時間'!E446)</f>
        <v/>
      </c>
      <c r="E446" s="171" t="str">
        <f>IF('6.標準時間'!$C446="","",'6.標準時間'!F446)</f>
        <v/>
      </c>
      <c r="F446" s="15" t="str">
        <f t="shared" si="12"/>
        <v/>
      </c>
      <c r="G446" s="142" t="str">
        <f>IF('6.標準時間'!$C446="","",'6.標準時間'!H446)</f>
        <v/>
      </c>
      <c r="H446" s="142" t="str">
        <f>IF('6.標準時間'!$C446="","",'6.標準時間'!I446)</f>
        <v/>
      </c>
      <c r="I446" s="107" t="str">
        <f>IF(C446="","",VLOOKUP($C446,'7.工程別レート'!$C$6:$E$501,3,FALSE))</f>
        <v/>
      </c>
      <c r="J446" s="108" t="str">
        <f>IF(C446="","",VLOOKUP($C446,'7.工程別レート'!$C$6:$E$501,2,FALSE))</f>
        <v/>
      </c>
      <c r="K446" s="195" t="str">
        <f t="shared" si="13"/>
        <v/>
      </c>
    </row>
    <row r="447" spans="2:11" ht="18" customHeight="1">
      <c r="B447" s="16" t="str">
        <f>IF('6.標準時間'!$B447="","",'6.標準時間'!B447)</f>
        <v/>
      </c>
      <c r="C447" s="16" t="str">
        <f>IF('6.標準時間'!$C447="","",'6.標準時間'!C447)</f>
        <v/>
      </c>
      <c r="D447" s="16" t="str">
        <f>IF('6.標準時間'!$C447="","",'6.標準時間'!E447)</f>
        <v/>
      </c>
      <c r="E447" s="171" t="str">
        <f>IF('6.標準時間'!$C447="","",'6.標準時間'!F447)</f>
        <v/>
      </c>
      <c r="F447" s="15" t="str">
        <f t="shared" si="12"/>
        <v/>
      </c>
      <c r="G447" s="142" t="str">
        <f>IF('6.標準時間'!$C447="","",'6.標準時間'!H447)</f>
        <v/>
      </c>
      <c r="H447" s="142" t="str">
        <f>IF('6.標準時間'!$C447="","",'6.標準時間'!I447)</f>
        <v/>
      </c>
      <c r="I447" s="107" t="str">
        <f>IF(C447="","",VLOOKUP($C447,'7.工程別レート'!$C$6:$E$501,3,FALSE))</f>
        <v/>
      </c>
      <c r="J447" s="108" t="str">
        <f>IF(C447="","",VLOOKUP($C447,'7.工程別レート'!$C$6:$E$501,2,FALSE))</f>
        <v/>
      </c>
      <c r="K447" s="195" t="str">
        <f t="shared" si="13"/>
        <v/>
      </c>
    </row>
    <row r="448" spans="2:11" ht="18" customHeight="1">
      <c r="B448" s="16" t="str">
        <f>IF('6.標準時間'!$B448="","",'6.標準時間'!B448)</f>
        <v/>
      </c>
      <c r="C448" s="16" t="str">
        <f>IF('6.標準時間'!$C448="","",'6.標準時間'!C448)</f>
        <v/>
      </c>
      <c r="D448" s="16" t="str">
        <f>IF('6.標準時間'!$C448="","",'6.標準時間'!E448)</f>
        <v/>
      </c>
      <c r="E448" s="171" t="str">
        <f>IF('6.標準時間'!$C448="","",'6.標準時間'!F448)</f>
        <v/>
      </c>
      <c r="F448" s="15" t="str">
        <f t="shared" si="12"/>
        <v/>
      </c>
      <c r="G448" s="142" t="str">
        <f>IF('6.標準時間'!$C448="","",'6.標準時間'!H448)</f>
        <v/>
      </c>
      <c r="H448" s="142" t="str">
        <f>IF('6.標準時間'!$C448="","",'6.標準時間'!I448)</f>
        <v/>
      </c>
      <c r="I448" s="107" t="str">
        <f>IF(C448="","",VLOOKUP($C448,'7.工程別レート'!$C$6:$E$501,3,FALSE))</f>
        <v/>
      </c>
      <c r="J448" s="108" t="str">
        <f>IF(C448="","",VLOOKUP($C448,'7.工程別レート'!$C$6:$E$501,2,FALSE))</f>
        <v/>
      </c>
      <c r="K448" s="195" t="str">
        <f t="shared" si="13"/>
        <v/>
      </c>
    </row>
    <row r="449" spans="2:11" ht="18" customHeight="1">
      <c r="B449" s="16" t="str">
        <f>IF('6.標準時間'!$B449="","",'6.標準時間'!B449)</f>
        <v/>
      </c>
      <c r="C449" s="16" t="str">
        <f>IF('6.標準時間'!$C449="","",'6.標準時間'!C449)</f>
        <v/>
      </c>
      <c r="D449" s="16" t="str">
        <f>IF('6.標準時間'!$C449="","",'6.標準時間'!E449)</f>
        <v/>
      </c>
      <c r="E449" s="171" t="str">
        <f>IF('6.標準時間'!$C449="","",'6.標準時間'!F449)</f>
        <v/>
      </c>
      <c r="F449" s="15" t="str">
        <f t="shared" si="12"/>
        <v/>
      </c>
      <c r="G449" s="142" t="str">
        <f>IF('6.標準時間'!$C449="","",'6.標準時間'!H449)</f>
        <v/>
      </c>
      <c r="H449" s="142" t="str">
        <f>IF('6.標準時間'!$C449="","",'6.標準時間'!I449)</f>
        <v/>
      </c>
      <c r="I449" s="107" t="str">
        <f>IF(C449="","",VLOOKUP($C449,'7.工程別レート'!$C$6:$E$501,3,FALSE))</f>
        <v/>
      </c>
      <c r="J449" s="108" t="str">
        <f>IF(C449="","",VLOOKUP($C449,'7.工程別レート'!$C$6:$E$501,2,FALSE))</f>
        <v/>
      </c>
      <c r="K449" s="195" t="str">
        <f t="shared" si="13"/>
        <v/>
      </c>
    </row>
    <row r="450" spans="2:11" ht="18" customHeight="1">
      <c r="B450" s="16" t="str">
        <f>IF('6.標準時間'!$B450="","",'6.標準時間'!B450)</f>
        <v/>
      </c>
      <c r="C450" s="16" t="str">
        <f>IF('6.標準時間'!$C450="","",'6.標準時間'!C450)</f>
        <v/>
      </c>
      <c r="D450" s="16" t="str">
        <f>IF('6.標準時間'!$C450="","",'6.標準時間'!E450)</f>
        <v/>
      </c>
      <c r="E450" s="171" t="str">
        <f>IF('6.標準時間'!$C450="","",'6.標準時間'!F450)</f>
        <v/>
      </c>
      <c r="F450" s="15" t="str">
        <f t="shared" si="12"/>
        <v/>
      </c>
      <c r="G450" s="142" t="str">
        <f>IF('6.標準時間'!$C450="","",'6.標準時間'!H450)</f>
        <v/>
      </c>
      <c r="H450" s="142" t="str">
        <f>IF('6.標準時間'!$C450="","",'6.標準時間'!I450)</f>
        <v/>
      </c>
      <c r="I450" s="107" t="str">
        <f>IF(C450="","",VLOOKUP($C450,'7.工程別レート'!$C$6:$E$501,3,FALSE))</f>
        <v/>
      </c>
      <c r="J450" s="108" t="str">
        <f>IF(C450="","",VLOOKUP($C450,'7.工程別レート'!$C$6:$E$501,2,FALSE))</f>
        <v/>
      </c>
      <c r="K450" s="195" t="str">
        <f t="shared" si="13"/>
        <v/>
      </c>
    </row>
    <row r="451" spans="2:11" ht="18" customHeight="1">
      <c r="B451" s="16" t="str">
        <f>IF('6.標準時間'!$B451="","",'6.標準時間'!B451)</f>
        <v/>
      </c>
      <c r="C451" s="16" t="str">
        <f>IF('6.標準時間'!$C451="","",'6.標準時間'!C451)</f>
        <v/>
      </c>
      <c r="D451" s="16" t="str">
        <f>IF('6.標準時間'!$C451="","",'6.標準時間'!E451)</f>
        <v/>
      </c>
      <c r="E451" s="171" t="str">
        <f>IF('6.標準時間'!$C451="","",'6.標準時間'!F451)</f>
        <v/>
      </c>
      <c r="F451" s="15" t="str">
        <f t="shared" si="12"/>
        <v/>
      </c>
      <c r="G451" s="142" t="str">
        <f>IF('6.標準時間'!$C451="","",'6.標準時間'!H451)</f>
        <v/>
      </c>
      <c r="H451" s="142" t="str">
        <f>IF('6.標準時間'!$C451="","",'6.標準時間'!I451)</f>
        <v/>
      </c>
      <c r="I451" s="107" t="str">
        <f>IF(C451="","",VLOOKUP($C451,'7.工程別レート'!$C$6:$E$501,3,FALSE))</f>
        <v/>
      </c>
      <c r="J451" s="108" t="str">
        <f>IF(C451="","",VLOOKUP($C451,'7.工程別レート'!$C$6:$E$501,2,FALSE))</f>
        <v/>
      </c>
      <c r="K451" s="195" t="str">
        <f t="shared" si="13"/>
        <v/>
      </c>
    </row>
    <row r="452" spans="2:11" ht="18" customHeight="1">
      <c r="B452" s="16" t="str">
        <f>IF('6.標準時間'!$B452="","",'6.標準時間'!B452)</f>
        <v/>
      </c>
      <c r="C452" s="16" t="str">
        <f>IF('6.標準時間'!$C452="","",'6.標準時間'!C452)</f>
        <v/>
      </c>
      <c r="D452" s="16" t="str">
        <f>IF('6.標準時間'!$C452="","",'6.標準時間'!E452)</f>
        <v/>
      </c>
      <c r="E452" s="171" t="str">
        <f>IF('6.標準時間'!$C452="","",'6.標準時間'!F452)</f>
        <v/>
      </c>
      <c r="F452" s="15" t="str">
        <f t="shared" si="12"/>
        <v/>
      </c>
      <c r="G452" s="142" t="str">
        <f>IF('6.標準時間'!$C452="","",'6.標準時間'!H452)</f>
        <v/>
      </c>
      <c r="H452" s="142" t="str">
        <f>IF('6.標準時間'!$C452="","",'6.標準時間'!I452)</f>
        <v/>
      </c>
      <c r="I452" s="107" t="str">
        <f>IF(C452="","",VLOOKUP($C452,'7.工程別レート'!$C$6:$E$501,3,FALSE))</f>
        <v/>
      </c>
      <c r="J452" s="108" t="str">
        <f>IF(C452="","",VLOOKUP($C452,'7.工程別レート'!$C$6:$E$501,2,FALSE))</f>
        <v/>
      </c>
      <c r="K452" s="195" t="str">
        <f t="shared" si="13"/>
        <v/>
      </c>
    </row>
    <row r="453" spans="2:11" ht="18" customHeight="1">
      <c r="B453" s="16" t="str">
        <f>IF('6.標準時間'!$B453="","",'6.標準時間'!B453)</f>
        <v/>
      </c>
      <c r="C453" s="16" t="str">
        <f>IF('6.標準時間'!$C453="","",'6.標準時間'!C453)</f>
        <v/>
      </c>
      <c r="D453" s="16" t="str">
        <f>IF('6.標準時間'!$C453="","",'6.標準時間'!E453)</f>
        <v/>
      </c>
      <c r="E453" s="171" t="str">
        <f>IF('6.標準時間'!$C453="","",'6.標準時間'!F453)</f>
        <v/>
      </c>
      <c r="F453" s="15" t="str">
        <f t="shared" si="12"/>
        <v/>
      </c>
      <c r="G453" s="142" t="str">
        <f>IF('6.標準時間'!$C453="","",'6.標準時間'!H453)</f>
        <v/>
      </c>
      <c r="H453" s="142" t="str">
        <f>IF('6.標準時間'!$C453="","",'6.標準時間'!I453)</f>
        <v/>
      </c>
      <c r="I453" s="107" t="str">
        <f>IF(C453="","",VLOOKUP($C453,'7.工程別レート'!$C$6:$E$501,3,FALSE))</f>
        <v/>
      </c>
      <c r="J453" s="108" t="str">
        <f>IF(C453="","",VLOOKUP($C453,'7.工程別レート'!$C$6:$E$501,2,FALSE))</f>
        <v/>
      </c>
      <c r="K453" s="195" t="str">
        <f t="shared" si="13"/>
        <v/>
      </c>
    </row>
    <row r="454" spans="2:11" ht="18" customHeight="1">
      <c r="B454" s="16" t="str">
        <f>IF('6.標準時間'!$B454="","",'6.標準時間'!B454)</f>
        <v/>
      </c>
      <c r="C454" s="16" t="str">
        <f>IF('6.標準時間'!$C454="","",'6.標準時間'!C454)</f>
        <v/>
      </c>
      <c r="D454" s="16" t="str">
        <f>IF('6.標準時間'!$C454="","",'6.標準時間'!E454)</f>
        <v/>
      </c>
      <c r="E454" s="171" t="str">
        <f>IF('6.標準時間'!$C454="","",'6.標準時間'!F454)</f>
        <v/>
      </c>
      <c r="F454" s="15" t="str">
        <f t="shared" ref="F454:F517" si="14">C454&amp;D454</f>
        <v/>
      </c>
      <c r="G454" s="142" t="str">
        <f>IF('6.標準時間'!$C454="","",'6.標準時間'!H454)</f>
        <v/>
      </c>
      <c r="H454" s="142" t="str">
        <f>IF('6.標準時間'!$C454="","",'6.標準時間'!I454)</f>
        <v/>
      </c>
      <c r="I454" s="107" t="str">
        <f>IF(C454="","",VLOOKUP($C454,'7.工程別レート'!$C$6:$E$501,3,FALSE))</f>
        <v/>
      </c>
      <c r="J454" s="108" t="str">
        <f>IF(C454="","",VLOOKUP($C454,'7.工程別レート'!$C$6:$E$501,2,FALSE))</f>
        <v/>
      </c>
      <c r="K454" s="195" t="str">
        <f t="shared" si="13"/>
        <v/>
      </c>
    </row>
    <row r="455" spans="2:11" ht="18" customHeight="1">
      <c r="B455" s="16" t="str">
        <f>IF('6.標準時間'!$B455="","",'6.標準時間'!B455)</f>
        <v/>
      </c>
      <c r="C455" s="16" t="str">
        <f>IF('6.標準時間'!$C455="","",'6.標準時間'!C455)</f>
        <v/>
      </c>
      <c r="D455" s="16" t="str">
        <f>IF('6.標準時間'!$C455="","",'6.標準時間'!E455)</f>
        <v/>
      </c>
      <c r="E455" s="171" t="str">
        <f>IF('6.標準時間'!$C455="","",'6.標準時間'!F455)</f>
        <v/>
      </c>
      <c r="F455" s="15" t="str">
        <f t="shared" si="14"/>
        <v/>
      </c>
      <c r="G455" s="142" t="str">
        <f>IF('6.標準時間'!$C455="","",'6.標準時間'!H455)</f>
        <v/>
      </c>
      <c r="H455" s="142" t="str">
        <f>IF('6.標準時間'!$C455="","",'6.標準時間'!I455)</f>
        <v/>
      </c>
      <c r="I455" s="107" t="str">
        <f>IF(C455="","",VLOOKUP($C455,'7.工程別レート'!$C$6:$E$501,3,FALSE))</f>
        <v/>
      </c>
      <c r="J455" s="108" t="str">
        <f>IF(C455="","",VLOOKUP($C455,'7.工程別レート'!$C$6:$E$501,2,FALSE))</f>
        <v/>
      </c>
      <c r="K455" s="195" t="str">
        <f t="shared" ref="K455:K518" si="15">IF(ISERROR((G455*I455)+(H455*J455)),"",(G455*I455)+(H455*J455))</f>
        <v/>
      </c>
    </row>
    <row r="456" spans="2:11" ht="18" customHeight="1">
      <c r="B456" s="16" t="str">
        <f>IF('6.標準時間'!$B456="","",'6.標準時間'!B456)</f>
        <v/>
      </c>
      <c r="C456" s="16" t="str">
        <f>IF('6.標準時間'!$C456="","",'6.標準時間'!C456)</f>
        <v/>
      </c>
      <c r="D456" s="16" t="str">
        <f>IF('6.標準時間'!$C456="","",'6.標準時間'!E456)</f>
        <v/>
      </c>
      <c r="E456" s="171" t="str">
        <f>IF('6.標準時間'!$C456="","",'6.標準時間'!F456)</f>
        <v/>
      </c>
      <c r="F456" s="15" t="str">
        <f t="shared" si="14"/>
        <v/>
      </c>
      <c r="G456" s="142" t="str">
        <f>IF('6.標準時間'!$C456="","",'6.標準時間'!H456)</f>
        <v/>
      </c>
      <c r="H456" s="142" t="str">
        <f>IF('6.標準時間'!$C456="","",'6.標準時間'!I456)</f>
        <v/>
      </c>
      <c r="I456" s="107" t="str">
        <f>IF(C456="","",VLOOKUP($C456,'7.工程別レート'!$C$6:$E$501,3,FALSE))</f>
        <v/>
      </c>
      <c r="J456" s="108" t="str">
        <f>IF(C456="","",VLOOKUP($C456,'7.工程別レート'!$C$6:$E$501,2,FALSE))</f>
        <v/>
      </c>
      <c r="K456" s="195" t="str">
        <f t="shared" si="15"/>
        <v/>
      </c>
    </row>
    <row r="457" spans="2:11" ht="18" customHeight="1">
      <c r="B457" s="16" t="str">
        <f>IF('6.標準時間'!$B457="","",'6.標準時間'!B457)</f>
        <v/>
      </c>
      <c r="C457" s="16" t="str">
        <f>IF('6.標準時間'!$C457="","",'6.標準時間'!C457)</f>
        <v/>
      </c>
      <c r="D457" s="16" t="str">
        <f>IF('6.標準時間'!$C457="","",'6.標準時間'!E457)</f>
        <v/>
      </c>
      <c r="E457" s="171" t="str">
        <f>IF('6.標準時間'!$C457="","",'6.標準時間'!F457)</f>
        <v/>
      </c>
      <c r="F457" s="15" t="str">
        <f t="shared" si="14"/>
        <v/>
      </c>
      <c r="G457" s="142" t="str">
        <f>IF('6.標準時間'!$C457="","",'6.標準時間'!H457)</f>
        <v/>
      </c>
      <c r="H457" s="142" t="str">
        <f>IF('6.標準時間'!$C457="","",'6.標準時間'!I457)</f>
        <v/>
      </c>
      <c r="I457" s="107" t="str">
        <f>IF(C457="","",VLOOKUP($C457,'7.工程別レート'!$C$6:$E$501,3,FALSE))</f>
        <v/>
      </c>
      <c r="J457" s="108" t="str">
        <f>IF(C457="","",VLOOKUP($C457,'7.工程別レート'!$C$6:$E$501,2,FALSE))</f>
        <v/>
      </c>
      <c r="K457" s="195" t="str">
        <f t="shared" si="15"/>
        <v/>
      </c>
    </row>
    <row r="458" spans="2:11" ht="18" customHeight="1">
      <c r="B458" s="16" t="str">
        <f>IF('6.標準時間'!$B458="","",'6.標準時間'!B458)</f>
        <v/>
      </c>
      <c r="C458" s="16" t="str">
        <f>IF('6.標準時間'!$C458="","",'6.標準時間'!C458)</f>
        <v/>
      </c>
      <c r="D458" s="16" t="str">
        <f>IF('6.標準時間'!$C458="","",'6.標準時間'!E458)</f>
        <v/>
      </c>
      <c r="E458" s="171" t="str">
        <f>IF('6.標準時間'!$C458="","",'6.標準時間'!F458)</f>
        <v/>
      </c>
      <c r="F458" s="15" t="str">
        <f t="shared" si="14"/>
        <v/>
      </c>
      <c r="G458" s="142" t="str">
        <f>IF('6.標準時間'!$C458="","",'6.標準時間'!H458)</f>
        <v/>
      </c>
      <c r="H458" s="142" t="str">
        <f>IF('6.標準時間'!$C458="","",'6.標準時間'!I458)</f>
        <v/>
      </c>
      <c r="I458" s="107" t="str">
        <f>IF(C458="","",VLOOKUP($C458,'7.工程別レート'!$C$6:$E$501,3,FALSE))</f>
        <v/>
      </c>
      <c r="J458" s="108" t="str">
        <f>IF(C458="","",VLOOKUP($C458,'7.工程別レート'!$C$6:$E$501,2,FALSE))</f>
        <v/>
      </c>
      <c r="K458" s="195" t="str">
        <f t="shared" si="15"/>
        <v/>
      </c>
    </row>
    <row r="459" spans="2:11" ht="18" customHeight="1">
      <c r="B459" s="16" t="str">
        <f>IF('6.標準時間'!$B459="","",'6.標準時間'!B459)</f>
        <v/>
      </c>
      <c r="C459" s="16" t="str">
        <f>IF('6.標準時間'!$C459="","",'6.標準時間'!C459)</f>
        <v/>
      </c>
      <c r="D459" s="16" t="str">
        <f>IF('6.標準時間'!$C459="","",'6.標準時間'!E459)</f>
        <v/>
      </c>
      <c r="E459" s="171" t="str">
        <f>IF('6.標準時間'!$C459="","",'6.標準時間'!F459)</f>
        <v/>
      </c>
      <c r="F459" s="15" t="str">
        <f t="shared" si="14"/>
        <v/>
      </c>
      <c r="G459" s="142" t="str">
        <f>IF('6.標準時間'!$C459="","",'6.標準時間'!H459)</f>
        <v/>
      </c>
      <c r="H459" s="142" t="str">
        <f>IF('6.標準時間'!$C459="","",'6.標準時間'!I459)</f>
        <v/>
      </c>
      <c r="I459" s="107" t="str">
        <f>IF(C459="","",VLOOKUP($C459,'7.工程別レート'!$C$6:$E$501,3,FALSE))</f>
        <v/>
      </c>
      <c r="J459" s="108" t="str">
        <f>IF(C459="","",VLOOKUP($C459,'7.工程別レート'!$C$6:$E$501,2,FALSE))</f>
        <v/>
      </c>
      <c r="K459" s="195" t="str">
        <f t="shared" si="15"/>
        <v/>
      </c>
    </row>
    <row r="460" spans="2:11" ht="18" customHeight="1">
      <c r="B460" s="16" t="str">
        <f>IF('6.標準時間'!$B460="","",'6.標準時間'!B460)</f>
        <v/>
      </c>
      <c r="C460" s="16" t="str">
        <f>IF('6.標準時間'!$C460="","",'6.標準時間'!C460)</f>
        <v/>
      </c>
      <c r="D460" s="16" t="str">
        <f>IF('6.標準時間'!$C460="","",'6.標準時間'!E460)</f>
        <v/>
      </c>
      <c r="E460" s="171" t="str">
        <f>IF('6.標準時間'!$C460="","",'6.標準時間'!F460)</f>
        <v/>
      </c>
      <c r="F460" s="15" t="str">
        <f t="shared" si="14"/>
        <v/>
      </c>
      <c r="G460" s="142" t="str">
        <f>IF('6.標準時間'!$C460="","",'6.標準時間'!H460)</f>
        <v/>
      </c>
      <c r="H460" s="142" t="str">
        <f>IF('6.標準時間'!$C460="","",'6.標準時間'!I460)</f>
        <v/>
      </c>
      <c r="I460" s="107" t="str">
        <f>IF(C460="","",VLOOKUP($C460,'7.工程別レート'!$C$6:$E$501,3,FALSE))</f>
        <v/>
      </c>
      <c r="J460" s="108" t="str">
        <f>IF(C460="","",VLOOKUP($C460,'7.工程別レート'!$C$6:$E$501,2,FALSE))</f>
        <v/>
      </c>
      <c r="K460" s="195" t="str">
        <f t="shared" si="15"/>
        <v/>
      </c>
    </row>
    <row r="461" spans="2:11" ht="18" customHeight="1">
      <c r="B461" s="16" t="str">
        <f>IF('6.標準時間'!$B461="","",'6.標準時間'!B461)</f>
        <v/>
      </c>
      <c r="C461" s="16" t="str">
        <f>IF('6.標準時間'!$C461="","",'6.標準時間'!C461)</f>
        <v/>
      </c>
      <c r="D461" s="16" t="str">
        <f>IF('6.標準時間'!$C461="","",'6.標準時間'!E461)</f>
        <v/>
      </c>
      <c r="E461" s="171" t="str">
        <f>IF('6.標準時間'!$C461="","",'6.標準時間'!F461)</f>
        <v/>
      </c>
      <c r="F461" s="15" t="str">
        <f t="shared" si="14"/>
        <v/>
      </c>
      <c r="G461" s="142" t="str">
        <f>IF('6.標準時間'!$C461="","",'6.標準時間'!H461)</f>
        <v/>
      </c>
      <c r="H461" s="142" t="str">
        <f>IF('6.標準時間'!$C461="","",'6.標準時間'!I461)</f>
        <v/>
      </c>
      <c r="I461" s="107" t="str">
        <f>IF(C461="","",VLOOKUP($C461,'7.工程別レート'!$C$6:$E$501,3,FALSE))</f>
        <v/>
      </c>
      <c r="J461" s="108" t="str">
        <f>IF(C461="","",VLOOKUP($C461,'7.工程別レート'!$C$6:$E$501,2,FALSE))</f>
        <v/>
      </c>
      <c r="K461" s="195" t="str">
        <f t="shared" si="15"/>
        <v/>
      </c>
    </row>
    <row r="462" spans="2:11" ht="18" customHeight="1">
      <c r="B462" s="16" t="str">
        <f>IF('6.標準時間'!$B462="","",'6.標準時間'!B462)</f>
        <v/>
      </c>
      <c r="C462" s="16" t="str">
        <f>IF('6.標準時間'!$C462="","",'6.標準時間'!C462)</f>
        <v/>
      </c>
      <c r="D462" s="16" t="str">
        <f>IF('6.標準時間'!$C462="","",'6.標準時間'!E462)</f>
        <v/>
      </c>
      <c r="E462" s="171" t="str">
        <f>IF('6.標準時間'!$C462="","",'6.標準時間'!F462)</f>
        <v/>
      </c>
      <c r="F462" s="15" t="str">
        <f t="shared" si="14"/>
        <v/>
      </c>
      <c r="G462" s="142" t="str">
        <f>IF('6.標準時間'!$C462="","",'6.標準時間'!H462)</f>
        <v/>
      </c>
      <c r="H462" s="142" t="str">
        <f>IF('6.標準時間'!$C462="","",'6.標準時間'!I462)</f>
        <v/>
      </c>
      <c r="I462" s="107" t="str">
        <f>IF(C462="","",VLOOKUP($C462,'7.工程別レート'!$C$6:$E$501,3,FALSE))</f>
        <v/>
      </c>
      <c r="J462" s="108" t="str">
        <f>IF(C462="","",VLOOKUP($C462,'7.工程別レート'!$C$6:$E$501,2,FALSE))</f>
        <v/>
      </c>
      <c r="K462" s="195" t="str">
        <f t="shared" si="15"/>
        <v/>
      </c>
    </row>
    <row r="463" spans="2:11" ht="18" customHeight="1">
      <c r="B463" s="16" t="str">
        <f>IF('6.標準時間'!$B463="","",'6.標準時間'!B463)</f>
        <v/>
      </c>
      <c r="C463" s="16" t="str">
        <f>IF('6.標準時間'!$C463="","",'6.標準時間'!C463)</f>
        <v/>
      </c>
      <c r="D463" s="16" t="str">
        <f>IF('6.標準時間'!$C463="","",'6.標準時間'!E463)</f>
        <v/>
      </c>
      <c r="E463" s="171" t="str">
        <f>IF('6.標準時間'!$C463="","",'6.標準時間'!F463)</f>
        <v/>
      </c>
      <c r="F463" s="15" t="str">
        <f t="shared" si="14"/>
        <v/>
      </c>
      <c r="G463" s="142" t="str">
        <f>IF('6.標準時間'!$C463="","",'6.標準時間'!H463)</f>
        <v/>
      </c>
      <c r="H463" s="142" t="str">
        <f>IF('6.標準時間'!$C463="","",'6.標準時間'!I463)</f>
        <v/>
      </c>
      <c r="I463" s="107" t="str">
        <f>IF(C463="","",VLOOKUP($C463,'7.工程別レート'!$C$6:$E$501,3,FALSE))</f>
        <v/>
      </c>
      <c r="J463" s="108" t="str">
        <f>IF(C463="","",VLOOKUP($C463,'7.工程別レート'!$C$6:$E$501,2,FALSE))</f>
        <v/>
      </c>
      <c r="K463" s="195" t="str">
        <f t="shared" si="15"/>
        <v/>
      </c>
    </row>
    <row r="464" spans="2:11" ht="18" customHeight="1">
      <c r="B464" s="16" t="str">
        <f>IF('6.標準時間'!$B464="","",'6.標準時間'!B464)</f>
        <v/>
      </c>
      <c r="C464" s="16" t="str">
        <f>IF('6.標準時間'!$C464="","",'6.標準時間'!C464)</f>
        <v/>
      </c>
      <c r="D464" s="16" t="str">
        <f>IF('6.標準時間'!$C464="","",'6.標準時間'!E464)</f>
        <v/>
      </c>
      <c r="E464" s="171" t="str">
        <f>IF('6.標準時間'!$C464="","",'6.標準時間'!F464)</f>
        <v/>
      </c>
      <c r="F464" s="15" t="str">
        <f t="shared" si="14"/>
        <v/>
      </c>
      <c r="G464" s="142" t="str">
        <f>IF('6.標準時間'!$C464="","",'6.標準時間'!H464)</f>
        <v/>
      </c>
      <c r="H464" s="142" t="str">
        <f>IF('6.標準時間'!$C464="","",'6.標準時間'!I464)</f>
        <v/>
      </c>
      <c r="I464" s="107" t="str">
        <f>IF(C464="","",VLOOKUP($C464,'7.工程別レート'!$C$6:$E$501,3,FALSE))</f>
        <v/>
      </c>
      <c r="J464" s="108" t="str">
        <f>IF(C464="","",VLOOKUP($C464,'7.工程別レート'!$C$6:$E$501,2,FALSE))</f>
        <v/>
      </c>
      <c r="K464" s="195" t="str">
        <f t="shared" si="15"/>
        <v/>
      </c>
    </row>
    <row r="465" spans="2:11" ht="18" customHeight="1">
      <c r="B465" s="16" t="str">
        <f>IF('6.標準時間'!$B465="","",'6.標準時間'!B465)</f>
        <v/>
      </c>
      <c r="C465" s="16" t="str">
        <f>IF('6.標準時間'!$C465="","",'6.標準時間'!C465)</f>
        <v/>
      </c>
      <c r="D465" s="16" t="str">
        <f>IF('6.標準時間'!$C465="","",'6.標準時間'!E465)</f>
        <v/>
      </c>
      <c r="E465" s="171" t="str">
        <f>IF('6.標準時間'!$C465="","",'6.標準時間'!F465)</f>
        <v/>
      </c>
      <c r="F465" s="15" t="str">
        <f t="shared" si="14"/>
        <v/>
      </c>
      <c r="G465" s="142" t="str">
        <f>IF('6.標準時間'!$C465="","",'6.標準時間'!H465)</f>
        <v/>
      </c>
      <c r="H465" s="142" t="str">
        <f>IF('6.標準時間'!$C465="","",'6.標準時間'!I465)</f>
        <v/>
      </c>
      <c r="I465" s="107" t="str">
        <f>IF(C465="","",VLOOKUP($C465,'7.工程別レート'!$C$6:$E$501,3,FALSE))</f>
        <v/>
      </c>
      <c r="J465" s="108" t="str">
        <f>IF(C465="","",VLOOKUP($C465,'7.工程別レート'!$C$6:$E$501,2,FALSE))</f>
        <v/>
      </c>
      <c r="K465" s="195" t="str">
        <f t="shared" si="15"/>
        <v/>
      </c>
    </row>
    <row r="466" spans="2:11" ht="18" customHeight="1">
      <c r="B466" s="16" t="str">
        <f>IF('6.標準時間'!$B466="","",'6.標準時間'!B466)</f>
        <v/>
      </c>
      <c r="C466" s="16" t="str">
        <f>IF('6.標準時間'!$C466="","",'6.標準時間'!C466)</f>
        <v/>
      </c>
      <c r="D466" s="16" t="str">
        <f>IF('6.標準時間'!$C466="","",'6.標準時間'!E466)</f>
        <v/>
      </c>
      <c r="E466" s="171" t="str">
        <f>IF('6.標準時間'!$C466="","",'6.標準時間'!F466)</f>
        <v/>
      </c>
      <c r="F466" s="15" t="str">
        <f t="shared" si="14"/>
        <v/>
      </c>
      <c r="G466" s="142" t="str">
        <f>IF('6.標準時間'!$C466="","",'6.標準時間'!H466)</f>
        <v/>
      </c>
      <c r="H466" s="142" t="str">
        <f>IF('6.標準時間'!$C466="","",'6.標準時間'!I466)</f>
        <v/>
      </c>
      <c r="I466" s="107" t="str">
        <f>IF(C466="","",VLOOKUP($C466,'7.工程別レート'!$C$6:$E$501,3,FALSE))</f>
        <v/>
      </c>
      <c r="J466" s="108" t="str">
        <f>IF(C466="","",VLOOKUP($C466,'7.工程別レート'!$C$6:$E$501,2,FALSE))</f>
        <v/>
      </c>
      <c r="K466" s="195" t="str">
        <f t="shared" si="15"/>
        <v/>
      </c>
    </row>
    <row r="467" spans="2:11" ht="18" customHeight="1">
      <c r="B467" s="16" t="str">
        <f>IF('6.標準時間'!$B467="","",'6.標準時間'!B467)</f>
        <v/>
      </c>
      <c r="C467" s="16" t="str">
        <f>IF('6.標準時間'!$C467="","",'6.標準時間'!C467)</f>
        <v/>
      </c>
      <c r="D467" s="16" t="str">
        <f>IF('6.標準時間'!$C467="","",'6.標準時間'!E467)</f>
        <v/>
      </c>
      <c r="E467" s="171" t="str">
        <f>IF('6.標準時間'!$C467="","",'6.標準時間'!F467)</f>
        <v/>
      </c>
      <c r="F467" s="15" t="str">
        <f t="shared" si="14"/>
        <v/>
      </c>
      <c r="G467" s="142" t="str">
        <f>IF('6.標準時間'!$C467="","",'6.標準時間'!H467)</f>
        <v/>
      </c>
      <c r="H467" s="142" t="str">
        <f>IF('6.標準時間'!$C467="","",'6.標準時間'!I467)</f>
        <v/>
      </c>
      <c r="I467" s="107" t="str">
        <f>IF(C467="","",VLOOKUP($C467,'7.工程別レート'!$C$6:$E$501,3,FALSE))</f>
        <v/>
      </c>
      <c r="J467" s="108" t="str">
        <f>IF(C467="","",VLOOKUP($C467,'7.工程別レート'!$C$6:$E$501,2,FALSE))</f>
        <v/>
      </c>
      <c r="K467" s="195" t="str">
        <f t="shared" si="15"/>
        <v/>
      </c>
    </row>
    <row r="468" spans="2:11" ht="18" customHeight="1">
      <c r="B468" s="16" t="str">
        <f>IF('6.標準時間'!$B468="","",'6.標準時間'!B468)</f>
        <v/>
      </c>
      <c r="C468" s="16" t="str">
        <f>IF('6.標準時間'!$C468="","",'6.標準時間'!C468)</f>
        <v/>
      </c>
      <c r="D468" s="16" t="str">
        <f>IF('6.標準時間'!$C468="","",'6.標準時間'!E468)</f>
        <v/>
      </c>
      <c r="E468" s="171" t="str">
        <f>IF('6.標準時間'!$C468="","",'6.標準時間'!F468)</f>
        <v/>
      </c>
      <c r="F468" s="15" t="str">
        <f t="shared" si="14"/>
        <v/>
      </c>
      <c r="G468" s="142" t="str">
        <f>IF('6.標準時間'!$C468="","",'6.標準時間'!H468)</f>
        <v/>
      </c>
      <c r="H468" s="142" t="str">
        <f>IF('6.標準時間'!$C468="","",'6.標準時間'!I468)</f>
        <v/>
      </c>
      <c r="I468" s="107" t="str">
        <f>IF(C468="","",VLOOKUP($C468,'7.工程別レート'!$C$6:$E$501,3,FALSE))</f>
        <v/>
      </c>
      <c r="J468" s="108" t="str">
        <f>IF(C468="","",VLOOKUP($C468,'7.工程別レート'!$C$6:$E$501,2,FALSE))</f>
        <v/>
      </c>
      <c r="K468" s="195" t="str">
        <f t="shared" si="15"/>
        <v/>
      </c>
    </row>
    <row r="469" spans="2:11" ht="18" customHeight="1">
      <c r="B469" s="16" t="str">
        <f>IF('6.標準時間'!$B469="","",'6.標準時間'!B469)</f>
        <v/>
      </c>
      <c r="C469" s="16" t="str">
        <f>IF('6.標準時間'!$C469="","",'6.標準時間'!C469)</f>
        <v/>
      </c>
      <c r="D469" s="16" t="str">
        <f>IF('6.標準時間'!$C469="","",'6.標準時間'!E469)</f>
        <v/>
      </c>
      <c r="E469" s="171" t="str">
        <f>IF('6.標準時間'!$C469="","",'6.標準時間'!F469)</f>
        <v/>
      </c>
      <c r="F469" s="15" t="str">
        <f t="shared" si="14"/>
        <v/>
      </c>
      <c r="G469" s="142" t="str">
        <f>IF('6.標準時間'!$C469="","",'6.標準時間'!H469)</f>
        <v/>
      </c>
      <c r="H469" s="142" t="str">
        <f>IF('6.標準時間'!$C469="","",'6.標準時間'!I469)</f>
        <v/>
      </c>
      <c r="I469" s="107" t="str">
        <f>IF(C469="","",VLOOKUP($C469,'7.工程別レート'!$C$6:$E$501,3,FALSE))</f>
        <v/>
      </c>
      <c r="J469" s="108" t="str">
        <f>IF(C469="","",VLOOKUP($C469,'7.工程別レート'!$C$6:$E$501,2,FALSE))</f>
        <v/>
      </c>
      <c r="K469" s="195" t="str">
        <f t="shared" si="15"/>
        <v/>
      </c>
    </row>
    <row r="470" spans="2:11" ht="18" customHeight="1">
      <c r="B470" s="16" t="str">
        <f>IF('6.標準時間'!$B470="","",'6.標準時間'!B470)</f>
        <v/>
      </c>
      <c r="C470" s="16" t="str">
        <f>IF('6.標準時間'!$C470="","",'6.標準時間'!C470)</f>
        <v/>
      </c>
      <c r="D470" s="16" t="str">
        <f>IF('6.標準時間'!$C470="","",'6.標準時間'!E470)</f>
        <v/>
      </c>
      <c r="E470" s="171" t="str">
        <f>IF('6.標準時間'!$C470="","",'6.標準時間'!F470)</f>
        <v/>
      </c>
      <c r="F470" s="15" t="str">
        <f t="shared" si="14"/>
        <v/>
      </c>
      <c r="G470" s="142" t="str">
        <f>IF('6.標準時間'!$C470="","",'6.標準時間'!H470)</f>
        <v/>
      </c>
      <c r="H470" s="142" t="str">
        <f>IF('6.標準時間'!$C470="","",'6.標準時間'!I470)</f>
        <v/>
      </c>
      <c r="I470" s="107" t="str">
        <f>IF(C470="","",VLOOKUP($C470,'7.工程別レート'!$C$6:$E$501,3,FALSE))</f>
        <v/>
      </c>
      <c r="J470" s="108" t="str">
        <f>IF(C470="","",VLOOKUP($C470,'7.工程別レート'!$C$6:$E$501,2,FALSE))</f>
        <v/>
      </c>
      <c r="K470" s="195" t="str">
        <f t="shared" si="15"/>
        <v/>
      </c>
    </row>
    <row r="471" spans="2:11" ht="18" customHeight="1">
      <c r="B471" s="16" t="str">
        <f>IF('6.標準時間'!$B471="","",'6.標準時間'!B471)</f>
        <v/>
      </c>
      <c r="C471" s="16" t="str">
        <f>IF('6.標準時間'!$C471="","",'6.標準時間'!C471)</f>
        <v/>
      </c>
      <c r="D471" s="16" t="str">
        <f>IF('6.標準時間'!$C471="","",'6.標準時間'!E471)</f>
        <v/>
      </c>
      <c r="E471" s="171" t="str">
        <f>IF('6.標準時間'!$C471="","",'6.標準時間'!F471)</f>
        <v/>
      </c>
      <c r="F471" s="15" t="str">
        <f t="shared" si="14"/>
        <v/>
      </c>
      <c r="G471" s="142" t="str">
        <f>IF('6.標準時間'!$C471="","",'6.標準時間'!H471)</f>
        <v/>
      </c>
      <c r="H471" s="142" t="str">
        <f>IF('6.標準時間'!$C471="","",'6.標準時間'!I471)</f>
        <v/>
      </c>
      <c r="I471" s="107" t="str">
        <f>IF(C471="","",VLOOKUP($C471,'7.工程別レート'!$C$6:$E$501,3,FALSE))</f>
        <v/>
      </c>
      <c r="J471" s="108" t="str">
        <f>IF(C471="","",VLOOKUP($C471,'7.工程別レート'!$C$6:$E$501,2,FALSE))</f>
        <v/>
      </c>
      <c r="K471" s="195" t="str">
        <f t="shared" si="15"/>
        <v/>
      </c>
    </row>
    <row r="472" spans="2:11" ht="18" customHeight="1">
      <c r="B472" s="16" t="str">
        <f>IF('6.標準時間'!$B472="","",'6.標準時間'!B472)</f>
        <v/>
      </c>
      <c r="C472" s="16" t="str">
        <f>IF('6.標準時間'!$C472="","",'6.標準時間'!C472)</f>
        <v/>
      </c>
      <c r="D472" s="16" t="str">
        <f>IF('6.標準時間'!$C472="","",'6.標準時間'!E472)</f>
        <v/>
      </c>
      <c r="E472" s="171" t="str">
        <f>IF('6.標準時間'!$C472="","",'6.標準時間'!F472)</f>
        <v/>
      </c>
      <c r="F472" s="15" t="str">
        <f t="shared" si="14"/>
        <v/>
      </c>
      <c r="G472" s="142" t="str">
        <f>IF('6.標準時間'!$C472="","",'6.標準時間'!H472)</f>
        <v/>
      </c>
      <c r="H472" s="142" t="str">
        <f>IF('6.標準時間'!$C472="","",'6.標準時間'!I472)</f>
        <v/>
      </c>
      <c r="I472" s="107" t="str">
        <f>IF(C472="","",VLOOKUP($C472,'7.工程別レート'!$C$6:$E$501,3,FALSE))</f>
        <v/>
      </c>
      <c r="J472" s="108" t="str">
        <f>IF(C472="","",VLOOKUP($C472,'7.工程別レート'!$C$6:$E$501,2,FALSE))</f>
        <v/>
      </c>
      <c r="K472" s="195" t="str">
        <f t="shared" si="15"/>
        <v/>
      </c>
    </row>
    <row r="473" spans="2:11" ht="18" customHeight="1">
      <c r="B473" s="16" t="str">
        <f>IF('6.標準時間'!$B473="","",'6.標準時間'!B473)</f>
        <v/>
      </c>
      <c r="C473" s="16" t="str">
        <f>IF('6.標準時間'!$C473="","",'6.標準時間'!C473)</f>
        <v/>
      </c>
      <c r="D473" s="16" t="str">
        <f>IF('6.標準時間'!$C473="","",'6.標準時間'!E473)</f>
        <v/>
      </c>
      <c r="E473" s="171" t="str">
        <f>IF('6.標準時間'!$C473="","",'6.標準時間'!F473)</f>
        <v/>
      </c>
      <c r="F473" s="15" t="str">
        <f t="shared" si="14"/>
        <v/>
      </c>
      <c r="G473" s="142" t="str">
        <f>IF('6.標準時間'!$C473="","",'6.標準時間'!H473)</f>
        <v/>
      </c>
      <c r="H473" s="142" t="str">
        <f>IF('6.標準時間'!$C473="","",'6.標準時間'!I473)</f>
        <v/>
      </c>
      <c r="I473" s="107" t="str">
        <f>IF(C473="","",VLOOKUP($C473,'7.工程別レート'!$C$6:$E$501,3,FALSE))</f>
        <v/>
      </c>
      <c r="J473" s="108" t="str">
        <f>IF(C473="","",VLOOKUP($C473,'7.工程別レート'!$C$6:$E$501,2,FALSE))</f>
        <v/>
      </c>
      <c r="K473" s="195" t="str">
        <f t="shared" si="15"/>
        <v/>
      </c>
    </row>
    <row r="474" spans="2:11" ht="18" customHeight="1">
      <c r="B474" s="16" t="str">
        <f>IF('6.標準時間'!$B474="","",'6.標準時間'!B474)</f>
        <v/>
      </c>
      <c r="C474" s="16" t="str">
        <f>IF('6.標準時間'!$C474="","",'6.標準時間'!C474)</f>
        <v/>
      </c>
      <c r="D474" s="16" t="str">
        <f>IF('6.標準時間'!$C474="","",'6.標準時間'!E474)</f>
        <v/>
      </c>
      <c r="E474" s="171" t="str">
        <f>IF('6.標準時間'!$C474="","",'6.標準時間'!F474)</f>
        <v/>
      </c>
      <c r="F474" s="15" t="str">
        <f t="shared" si="14"/>
        <v/>
      </c>
      <c r="G474" s="142" t="str">
        <f>IF('6.標準時間'!$C474="","",'6.標準時間'!H474)</f>
        <v/>
      </c>
      <c r="H474" s="142" t="str">
        <f>IF('6.標準時間'!$C474="","",'6.標準時間'!I474)</f>
        <v/>
      </c>
      <c r="I474" s="107" t="str">
        <f>IF(C474="","",VLOOKUP($C474,'7.工程別レート'!$C$6:$E$501,3,FALSE))</f>
        <v/>
      </c>
      <c r="J474" s="108" t="str">
        <f>IF(C474="","",VLOOKUP($C474,'7.工程別レート'!$C$6:$E$501,2,FALSE))</f>
        <v/>
      </c>
      <c r="K474" s="195" t="str">
        <f t="shared" si="15"/>
        <v/>
      </c>
    </row>
    <row r="475" spans="2:11" ht="18" customHeight="1">
      <c r="B475" s="16" t="str">
        <f>IF('6.標準時間'!$B475="","",'6.標準時間'!B475)</f>
        <v/>
      </c>
      <c r="C475" s="16" t="str">
        <f>IF('6.標準時間'!$C475="","",'6.標準時間'!C475)</f>
        <v/>
      </c>
      <c r="D475" s="16" t="str">
        <f>IF('6.標準時間'!$C475="","",'6.標準時間'!E475)</f>
        <v/>
      </c>
      <c r="E475" s="171" t="str">
        <f>IF('6.標準時間'!$C475="","",'6.標準時間'!F475)</f>
        <v/>
      </c>
      <c r="F475" s="15" t="str">
        <f t="shared" si="14"/>
        <v/>
      </c>
      <c r="G475" s="142" t="str">
        <f>IF('6.標準時間'!$C475="","",'6.標準時間'!H475)</f>
        <v/>
      </c>
      <c r="H475" s="142" t="str">
        <f>IF('6.標準時間'!$C475="","",'6.標準時間'!I475)</f>
        <v/>
      </c>
      <c r="I475" s="107" t="str">
        <f>IF(C475="","",VLOOKUP($C475,'7.工程別レート'!$C$6:$E$501,3,FALSE))</f>
        <v/>
      </c>
      <c r="J475" s="108" t="str">
        <f>IF(C475="","",VLOOKUP($C475,'7.工程別レート'!$C$6:$E$501,2,FALSE))</f>
        <v/>
      </c>
      <c r="K475" s="195" t="str">
        <f t="shared" si="15"/>
        <v/>
      </c>
    </row>
    <row r="476" spans="2:11" ht="18" customHeight="1">
      <c r="B476" s="16" t="str">
        <f>IF('6.標準時間'!$B476="","",'6.標準時間'!B476)</f>
        <v/>
      </c>
      <c r="C476" s="16" t="str">
        <f>IF('6.標準時間'!$C476="","",'6.標準時間'!C476)</f>
        <v/>
      </c>
      <c r="D476" s="16" t="str">
        <f>IF('6.標準時間'!$C476="","",'6.標準時間'!E476)</f>
        <v/>
      </c>
      <c r="E476" s="171" t="str">
        <f>IF('6.標準時間'!$C476="","",'6.標準時間'!F476)</f>
        <v/>
      </c>
      <c r="F476" s="15" t="str">
        <f t="shared" si="14"/>
        <v/>
      </c>
      <c r="G476" s="142" t="str">
        <f>IF('6.標準時間'!$C476="","",'6.標準時間'!H476)</f>
        <v/>
      </c>
      <c r="H476" s="142" t="str">
        <f>IF('6.標準時間'!$C476="","",'6.標準時間'!I476)</f>
        <v/>
      </c>
      <c r="I476" s="107" t="str">
        <f>IF(C476="","",VLOOKUP($C476,'7.工程別レート'!$C$6:$E$501,3,FALSE))</f>
        <v/>
      </c>
      <c r="J476" s="108" t="str">
        <f>IF(C476="","",VLOOKUP($C476,'7.工程別レート'!$C$6:$E$501,2,FALSE))</f>
        <v/>
      </c>
      <c r="K476" s="195" t="str">
        <f t="shared" si="15"/>
        <v/>
      </c>
    </row>
    <row r="477" spans="2:11" ht="18" customHeight="1">
      <c r="B477" s="16" t="str">
        <f>IF('6.標準時間'!$B477="","",'6.標準時間'!B477)</f>
        <v/>
      </c>
      <c r="C477" s="16" t="str">
        <f>IF('6.標準時間'!$C477="","",'6.標準時間'!C477)</f>
        <v/>
      </c>
      <c r="D477" s="16" t="str">
        <f>IF('6.標準時間'!$C477="","",'6.標準時間'!E477)</f>
        <v/>
      </c>
      <c r="E477" s="171" t="str">
        <f>IF('6.標準時間'!$C477="","",'6.標準時間'!F477)</f>
        <v/>
      </c>
      <c r="F477" s="15" t="str">
        <f t="shared" si="14"/>
        <v/>
      </c>
      <c r="G477" s="142" t="str">
        <f>IF('6.標準時間'!$C477="","",'6.標準時間'!H477)</f>
        <v/>
      </c>
      <c r="H477" s="142" t="str">
        <f>IF('6.標準時間'!$C477="","",'6.標準時間'!I477)</f>
        <v/>
      </c>
      <c r="I477" s="107" t="str">
        <f>IF(C477="","",VLOOKUP($C477,'7.工程別レート'!$C$6:$E$501,3,FALSE))</f>
        <v/>
      </c>
      <c r="J477" s="108" t="str">
        <f>IF(C477="","",VLOOKUP($C477,'7.工程別レート'!$C$6:$E$501,2,FALSE))</f>
        <v/>
      </c>
      <c r="K477" s="195" t="str">
        <f t="shared" si="15"/>
        <v/>
      </c>
    </row>
    <row r="478" spans="2:11" ht="18" customHeight="1">
      <c r="B478" s="16" t="str">
        <f>IF('6.標準時間'!$B478="","",'6.標準時間'!B478)</f>
        <v/>
      </c>
      <c r="C478" s="16" t="str">
        <f>IF('6.標準時間'!$C478="","",'6.標準時間'!C478)</f>
        <v/>
      </c>
      <c r="D478" s="16" t="str">
        <f>IF('6.標準時間'!$C478="","",'6.標準時間'!E478)</f>
        <v/>
      </c>
      <c r="E478" s="171" t="str">
        <f>IF('6.標準時間'!$C478="","",'6.標準時間'!F478)</f>
        <v/>
      </c>
      <c r="F478" s="15" t="str">
        <f t="shared" si="14"/>
        <v/>
      </c>
      <c r="G478" s="142" t="str">
        <f>IF('6.標準時間'!$C478="","",'6.標準時間'!H478)</f>
        <v/>
      </c>
      <c r="H478" s="142" t="str">
        <f>IF('6.標準時間'!$C478="","",'6.標準時間'!I478)</f>
        <v/>
      </c>
      <c r="I478" s="107" t="str">
        <f>IF(C478="","",VLOOKUP($C478,'7.工程別レート'!$C$6:$E$501,3,FALSE))</f>
        <v/>
      </c>
      <c r="J478" s="108" t="str">
        <f>IF(C478="","",VLOOKUP($C478,'7.工程別レート'!$C$6:$E$501,2,FALSE))</f>
        <v/>
      </c>
      <c r="K478" s="195" t="str">
        <f t="shared" si="15"/>
        <v/>
      </c>
    </row>
    <row r="479" spans="2:11" ht="18" customHeight="1">
      <c r="B479" s="16" t="str">
        <f>IF('6.標準時間'!$B479="","",'6.標準時間'!B479)</f>
        <v/>
      </c>
      <c r="C479" s="16" t="str">
        <f>IF('6.標準時間'!$C479="","",'6.標準時間'!C479)</f>
        <v/>
      </c>
      <c r="D479" s="16" t="str">
        <f>IF('6.標準時間'!$C479="","",'6.標準時間'!E479)</f>
        <v/>
      </c>
      <c r="E479" s="171" t="str">
        <f>IF('6.標準時間'!$C479="","",'6.標準時間'!F479)</f>
        <v/>
      </c>
      <c r="F479" s="15" t="str">
        <f t="shared" si="14"/>
        <v/>
      </c>
      <c r="G479" s="142" t="str">
        <f>IF('6.標準時間'!$C479="","",'6.標準時間'!H479)</f>
        <v/>
      </c>
      <c r="H479" s="142" t="str">
        <f>IF('6.標準時間'!$C479="","",'6.標準時間'!I479)</f>
        <v/>
      </c>
      <c r="I479" s="107" t="str">
        <f>IF(C479="","",VLOOKUP($C479,'7.工程別レート'!$C$6:$E$501,3,FALSE))</f>
        <v/>
      </c>
      <c r="J479" s="108" t="str">
        <f>IF(C479="","",VLOOKUP($C479,'7.工程別レート'!$C$6:$E$501,2,FALSE))</f>
        <v/>
      </c>
      <c r="K479" s="195" t="str">
        <f t="shared" si="15"/>
        <v/>
      </c>
    </row>
    <row r="480" spans="2:11" ht="18" customHeight="1">
      <c r="B480" s="16" t="str">
        <f>IF('6.標準時間'!$B480="","",'6.標準時間'!B480)</f>
        <v/>
      </c>
      <c r="C480" s="16" t="str">
        <f>IF('6.標準時間'!$C480="","",'6.標準時間'!C480)</f>
        <v/>
      </c>
      <c r="D480" s="16" t="str">
        <f>IF('6.標準時間'!$C480="","",'6.標準時間'!E480)</f>
        <v/>
      </c>
      <c r="E480" s="171" t="str">
        <f>IF('6.標準時間'!$C480="","",'6.標準時間'!F480)</f>
        <v/>
      </c>
      <c r="F480" s="15" t="str">
        <f t="shared" si="14"/>
        <v/>
      </c>
      <c r="G480" s="142" t="str">
        <f>IF('6.標準時間'!$C480="","",'6.標準時間'!H480)</f>
        <v/>
      </c>
      <c r="H480" s="142" t="str">
        <f>IF('6.標準時間'!$C480="","",'6.標準時間'!I480)</f>
        <v/>
      </c>
      <c r="I480" s="107" t="str">
        <f>IF(C480="","",VLOOKUP($C480,'7.工程別レート'!$C$6:$E$501,3,FALSE))</f>
        <v/>
      </c>
      <c r="J480" s="108" t="str">
        <f>IF(C480="","",VLOOKUP($C480,'7.工程別レート'!$C$6:$E$501,2,FALSE))</f>
        <v/>
      </c>
      <c r="K480" s="195" t="str">
        <f t="shared" si="15"/>
        <v/>
      </c>
    </row>
    <row r="481" spans="2:11" ht="18" customHeight="1">
      <c r="B481" s="16" t="str">
        <f>IF('6.標準時間'!$B481="","",'6.標準時間'!B481)</f>
        <v/>
      </c>
      <c r="C481" s="16" t="str">
        <f>IF('6.標準時間'!$C481="","",'6.標準時間'!C481)</f>
        <v/>
      </c>
      <c r="D481" s="16" t="str">
        <f>IF('6.標準時間'!$C481="","",'6.標準時間'!E481)</f>
        <v/>
      </c>
      <c r="E481" s="171" t="str">
        <f>IF('6.標準時間'!$C481="","",'6.標準時間'!F481)</f>
        <v/>
      </c>
      <c r="F481" s="15" t="str">
        <f t="shared" si="14"/>
        <v/>
      </c>
      <c r="G481" s="142" t="str">
        <f>IF('6.標準時間'!$C481="","",'6.標準時間'!H481)</f>
        <v/>
      </c>
      <c r="H481" s="142" t="str">
        <f>IF('6.標準時間'!$C481="","",'6.標準時間'!I481)</f>
        <v/>
      </c>
      <c r="I481" s="107" t="str">
        <f>IF(C481="","",VLOOKUP($C481,'7.工程別レート'!$C$6:$E$501,3,FALSE))</f>
        <v/>
      </c>
      <c r="J481" s="108" t="str">
        <f>IF(C481="","",VLOOKUP($C481,'7.工程別レート'!$C$6:$E$501,2,FALSE))</f>
        <v/>
      </c>
      <c r="K481" s="195" t="str">
        <f t="shared" si="15"/>
        <v/>
      </c>
    </row>
    <row r="482" spans="2:11" ht="18" customHeight="1">
      <c r="B482" s="16" t="str">
        <f>IF('6.標準時間'!$B482="","",'6.標準時間'!B482)</f>
        <v/>
      </c>
      <c r="C482" s="16" t="str">
        <f>IF('6.標準時間'!$C482="","",'6.標準時間'!C482)</f>
        <v/>
      </c>
      <c r="D482" s="16" t="str">
        <f>IF('6.標準時間'!$C482="","",'6.標準時間'!E482)</f>
        <v/>
      </c>
      <c r="E482" s="171" t="str">
        <f>IF('6.標準時間'!$C482="","",'6.標準時間'!F482)</f>
        <v/>
      </c>
      <c r="F482" s="15" t="str">
        <f t="shared" si="14"/>
        <v/>
      </c>
      <c r="G482" s="142" t="str">
        <f>IF('6.標準時間'!$C482="","",'6.標準時間'!H482)</f>
        <v/>
      </c>
      <c r="H482" s="142" t="str">
        <f>IF('6.標準時間'!$C482="","",'6.標準時間'!I482)</f>
        <v/>
      </c>
      <c r="I482" s="107" t="str">
        <f>IF(C482="","",VLOOKUP($C482,'7.工程別レート'!$C$6:$E$501,3,FALSE))</f>
        <v/>
      </c>
      <c r="J482" s="108" t="str">
        <f>IF(C482="","",VLOOKUP($C482,'7.工程別レート'!$C$6:$E$501,2,FALSE))</f>
        <v/>
      </c>
      <c r="K482" s="195" t="str">
        <f t="shared" si="15"/>
        <v/>
      </c>
    </row>
    <row r="483" spans="2:11" ht="18" customHeight="1">
      <c r="B483" s="16" t="str">
        <f>IF('6.標準時間'!$B483="","",'6.標準時間'!B483)</f>
        <v/>
      </c>
      <c r="C483" s="16" t="str">
        <f>IF('6.標準時間'!$C483="","",'6.標準時間'!C483)</f>
        <v/>
      </c>
      <c r="D483" s="16" t="str">
        <f>IF('6.標準時間'!$C483="","",'6.標準時間'!E483)</f>
        <v/>
      </c>
      <c r="E483" s="171" t="str">
        <f>IF('6.標準時間'!$C483="","",'6.標準時間'!F483)</f>
        <v/>
      </c>
      <c r="F483" s="15" t="str">
        <f t="shared" si="14"/>
        <v/>
      </c>
      <c r="G483" s="142" t="str">
        <f>IF('6.標準時間'!$C483="","",'6.標準時間'!H483)</f>
        <v/>
      </c>
      <c r="H483" s="142" t="str">
        <f>IF('6.標準時間'!$C483="","",'6.標準時間'!I483)</f>
        <v/>
      </c>
      <c r="I483" s="107" t="str">
        <f>IF(C483="","",VLOOKUP($C483,'7.工程別レート'!$C$6:$E$501,3,FALSE))</f>
        <v/>
      </c>
      <c r="J483" s="108" t="str">
        <f>IF(C483="","",VLOOKUP($C483,'7.工程別レート'!$C$6:$E$501,2,FALSE))</f>
        <v/>
      </c>
      <c r="K483" s="195" t="str">
        <f t="shared" si="15"/>
        <v/>
      </c>
    </row>
    <row r="484" spans="2:11" ht="18" customHeight="1">
      <c r="B484" s="16" t="str">
        <f>IF('6.標準時間'!$B484="","",'6.標準時間'!B484)</f>
        <v/>
      </c>
      <c r="C484" s="16" t="str">
        <f>IF('6.標準時間'!$C484="","",'6.標準時間'!C484)</f>
        <v/>
      </c>
      <c r="D484" s="16" t="str">
        <f>IF('6.標準時間'!$C484="","",'6.標準時間'!E484)</f>
        <v/>
      </c>
      <c r="E484" s="171" t="str">
        <f>IF('6.標準時間'!$C484="","",'6.標準時間'!F484)</f>
        <v/>
      </c>
      <c r="F484" s="15" t="str">
        <f t="shared" si="14"/>
        <v/>
      </c>
      <c r="G484" s="142" t="str">
        <f>IF('6.標準時間'!$C484="","",'6.標準時間'!H484)</f>
        <v/>
      </c>
      <c r="H484" s="142" t="str">
        <f>IF('6.標準時間'!$C484="","",'6.標準時間'!I484)</f>
        <v/>
      </c>
      <c r="I484" s="107" t="str">
        <f>IF(C484="","",VLOOKUP($C484,'7.工程別レート'!$C$6:$E$501,3,FALSE))</f>
        <v/>
      </c>
      <c r="J484" s="108" t="str">
        <f>IF(C484="","",VLOOKUP($C484,'7.工程別レート'!$C$6:$E$501,2,FALSE))</f>
        <v/>
      </c>
      <c r="K484" s="195" t="str">
        <f t="shared" si="15"/>
        <v/>
      </c>
    </row>
    <row r="485" spans="2:11" ht="18" customHeight="1">
      <c r="B485" s="16" t="str">
        <f>IF('6.標準時間'!$B485="","",'6.標準時間'!B485)</f>
        <v/>
      </c>
      <c r="C485" s="16" t="str">
        <f>IF('6.標準時間'!$C485="","",'6.標準時間'!C485)</f>
        <v/>
      </c>
      <c r="D485" s="16" t="str">
        <f>IF('6.標準時間'!$C485="","",'6.標準時間'!E485)</f>
        <v/>
      </c>
      <c r="E485" s="171" t="str">
        <f>IF('6.標準時間'!$C485="","",'6.標準時間'!F485)</f>
        <v/>
      </c>
      <c r="F485" s="15" t="str">
        <f t="shared" si="14"/>
        <v/>
      </c>
      <c r="G485" s="142" t="str">
        <f>IF('6.標準時間'!$C485="","",'6.標準時間'!H485)</f>
        <v/>
      </c>
      <c r="H485" s="142" t="str">
        <f>IF('6.標準時間'!$C485="","",'6.標準時間'!I485)</f>
        <v/>
      </c>
      <c r="I485" s="107" t="str">
        <f>IF(C485="","",VLOOKUP($C485,'7.工程別レート'!$C$6:$E$501,3,FALSE))</f>
        <v/>
      </c>
      <c r="J485" s="108" t="str">
        <f>IF(C485="","",VLOOKUP($C485,'7.工程別レート'!$C$6:$E$501,2,FALSE))</f>
        <v/>
      </c>
      <c r="K485" s="195" t="str">
        <f t="shared" si="15"/>
        <v/>
      </c>
    </row>
    <row r="486" spans="2:11" ht="18" customHeight="1">
      <c r="B486" s="16" t="str">
        <f>IF('6.標準時間'!$B486="","",'6.標準時間'!B486)</f>
        <v/>
      </c>
      <c r="C486" s="16" t="str">
        <f>IF('6.標準時間'!$C486="","",'6.標準時間'!C486)</f>
        <v/>
      </c>
      <c r="D486" s="16" t="str">
        <f>IF('6.標準時間'!$C486="","",'6.標準時間'!E486)</f>
        <v/>
      </c>
      <c r="E486" s="171" t="str">
        <f>IF('6.標準時間'!$C486="","",'6.標準時間'!F486)</f>
        <v/>
      </c>
      <c r="F486" s="15" t="str">
        <f t="shared" si="14"/>
        <v/>
      </c>
      <c r="G486" s="142" t="str">
        <f>IF('6.標準時間'!$C486="","",'6.標準時間'!H486)</f>
        <v/>
      </c>
      <c r="H486" s="142" t="str">
        <f>IF('6.標準時間'!$C486="","",'6.標準時間'!I486)</f>
        <v/>
      </c>
      <c r="I486" s="107" t="str">
        <f>IF(C486="","",VLOOKUP($C486,'7.工程別レート'!$C$6:$E$501,3,FALSE))</f>
        <v/>
      </c>
      <c r="J486" s="108" t="str">
        <f>IF(C486="","",VLOOKUP($C486,'7.工程別レート'!$C$6:$E$501,2,FALSE))</f>
        <v/>
      </c>
      <c r="K486" s="195" t="str">
        <f t="shared" si="15"/>
        <v/>
      </c>
    </row>
    <row r="487" spans="2:11" ht="18" customHeight="1">
      <c r="B487" s="16" t="str">
        <f>IF('6.標準時間'!$B487="","",'6.標準時間'!B487)</f>
        <v/>
      </c>
      <c r="C487" s="16" t="str">
        <f>IF('6.標準時間'!$C487="","",'6.標準時間'!C487)</f>
        <v/>
      </c>
      <c r="D487" s="16" t="str">
        <f>IF('6.標準時間'!$C487="","",'6.標準時間'!E487)</f>
        <v/>
      </c>
      <c r="E487" s="171" t="str">
        <f>IF('6.標準時間'!$C487="","",'6.標準時間'!F487)</f>
        <v/>
      </c>
      <c r="F487" s="15" t="str">
        <f t="shared" si="14"/>
        <v/>
      </c>
      <c r="G487" s="142" t="str">
        <f>IF('6.標準時間'!$C487="","",'6.標準時間'!H487)</f>
        <v/>
      </c>
      <c r="H487" s="142" t="str">
        <f>IF('6.標準時間'!$C487="","",'6.標準時間'!I487)</f>
        <v/>
      </c>
      <c r="I487" s="107" t="str">
        <f>IF(C487="","",VLOOKUP($C487,'7.工程別レート'!$C$6:$E$501,3,FALSE))</f>
        <v/>
      </c>
      <c r="J487" s="108" t="str">
        <f>IF(C487="","",VLOOKUP($C487,'7.工程別レート'!$C$6:$E$501,2,FALSE))</f>
        <v/>
      </c>
      <c r="K487" s="195" t="str">
        <f t="shared" si="15"/>
        <v/>
      </c>
    </row>
    <row r="488" spans="2:11" ht="18" customHeight="1">
      <c r="B488" s="16" t="str">
        <f>IF('6.標準時間'!$B488="","",'6.標準時間'!B488)</f>
        <v/>
      </c>
      <c r="C488" s="16" t="str">
        <f>IF('6.標準時間'!$C488="","",'6.標準時間'!C488)</f>
        <v/>
      </c>
      <c r="D488" s="16" t="str">
        <f>IF('6.標準時間'!$C488="","",'6.標準時間'!E488)</f>
        <v/>
      </c>
      <c r="E488" s="171" t="str">
        <f>IF('6.標準時間'!$C488="","",'6.標準時間'!F488)</f>
        <v/>
      </c>
      <c r="F488" s="15" t="str">
        <f t="shared" si="14"/>
        <v/>
      </c>
      <c r="G488" s="142" t="str">
        <f>IF('6.標準時間'!$C488="","",'6.標準時間'!H488)</f>
        <v/>
      </c>
      <c r="H488" s="142" t="str">
        <f>IF('6.標準時間'!$C488="","",'6.標準時間'!I488)</f>
        <v/>
      </c>
      <c r="I488" s="107" t="str">
        <f>IF(C488="","",VLOOKUP($C488,'7.工程別レート'!$C$6:$E$501,3,FALSE))</f>
        <v/>
      </c>
      <c r="J488" s="108" t="str">
        <f>IF(C488="","",VLOOKUP($C488,'7.工程別レート'!$C$6:$E$501,2,FALSE))</f>
        <v/>
      </c>
      <c r="K488" s="195" t="str">
        <f t="shared" si="15"/>
        <v/>
      </c>
    </row>
    <row r="489" spans="2:11" ht="18" customHeight="1">
      <c r="B489" s="16" t="str">
        <f>IF('6.標準時間'!$B489="","",'6.標準時間'!B489)</f>
        <v/>
      </c>
      <c r="C489" s="16" t="str">
        <f>IF('6.標準時間'!$C489="","",'6.標準時間'!C489)</f>
        <v/>
      </c>
      <c r="D489" s="16" t="str">
        <f>IF('6.標準時間'!$C489="","",'6.標準時間'!E489)</f>
        <v/>
      </c>
      <c r="E489" s="171" t="str">
        <f>IF('6.標準時間'!$C489="","",'6.標準時間'!F489)</f>
        <v/>
      </c>
      <c r="F489" s="15" t="str">
        <f t="shared" si="14"/>
        <v/>
      </c>
      <c r="G489" s="142" t="str">
        <f>IF('6.標準時間'!$C489="","",'6.標準時間'!H489)</f>
        <v/>
      </c>
      <c r="H489" s="142" t="str">
        <f>IF('6.標準時間'!$C489="","",'6.標準時間'!I489)</f>
        <v/>
      </c>
      <c r="I489" s="107" t="str">
        <f>IF(C489="","",VLOOKUP($C489,'7.工程別レート'!$C$6:$E$501,3,FALSE))</f>
        <v/>
      </c>
      <c r="J489" s="108" t="str">
        <f>IF(C489="","",VLOOKUP($C489,'7.工程別レート'!$C$6:$E$501,2,FALSE))</f>
        <v/>
      </c>
      <c r="K489" s="195" t="str">
        <f t="shared" si="15"/>
        <v/>
      </c>
    </row>
    <row r="490" spans="2:11" ht="18" customHeight="1">
      <c r="B490" s="16" t="str">
        <f>IF('6.標準時間'!$B490="","",'6.標準時間'!B490)</f>
        <v/>
      </c>
      <c r="C490" s="16" t="str">
        <f>IF('6.標準時間'!$C490="","",'6.標準時間'!C490)</f>
        <v/>
      </c>
      <c r="D490" s="16" t="str">
        <f>IF('6.標準時間'!$C490="","",'6.標準時間'!E490)</f>
        <v/>
      </c>
      <c r="E490" s="171" t="str">
        <f>IF('6.標準時間'!$C490="","",'6.標準時間'!F490)</f>
        <v/>
      </c>
      <c r="F490" s="15" t="str">
        <f t="shared" si="14"/>
        <v/>
      </c>
      <c r="G490" s="142" t="str">
        <f>IF('6.標準時間'!$C490="","",'6.標準時間'!H490)</f>
        <v/>
      </c>
      <c r="H490" s="142" t="str">
        <f>IF('6.標準時間'!$C490="","",'6.標準時間'!I490)</f>
        <v/>
      </c>
      <c r="I490" s="107" t="str">
        <f>IF(C490="","",VLOOKUP($C490,'7.工程別レート'!$C$6:$E$501,3,FALSE))</f>
        <v/>
      </c>
      <c r="J490" s="108" t="str">
        <f>IF(C490="","",VLOOKUP($C490,'7.工程別レート'!$C$6:$E$501,2,FALSE))</f>
        <v/>
      </c>
      <c r="K490" s="195" t="str">
        <f t="shared" si="15"/>
        <v/>
      </c>
    </row>
    <row r="491" spans="2:11" ht="18" customHeight="1">
      <c r="B491" s="16" t="str">
        <f>IF('6.標準時間'!$B491="","",'6.標準時間'!B491)</f>
        <v/>
      </c>
      <c r="C491" s="16" t="str">
        <f>IF('6.標準時間'!$C491="","",'6.標準時間'!C491)</f>
        <v/>
      </c>
      <c r="D491" s="16" t="str">
        <f>IF('6.標準時間'!$C491="","",'6.標準時間'!E491)</f>
        <v/>
      </c>
      <c r="E491" s="171" t="str">
        <f>IF('6.標準時間'!$C491="","",'6.標準時間'!F491)</f>
        <v/>
      </c>
      <c r="F491" s="15" t="str">
        <f t="shared" si="14"/>
        <v/>
      </c>
      <c r="G491" s="142" t="str">
        <f>IF('6.標準時間'!$C491="","",'6.標準時間'!H491)</f>
        <v/>
      </c>
      <c r="H491" s="142" t="str">
        <f>IF('6.標準時間'!$C491="","",'6.標準時間'!I491)</f>
        <v/>
      </c>
      <c r="I491" s="107" t="str">
        <f>IF(C491="","",VLOOKUP($C491,'7.工程別レート'!$C$6:$E$501,3,FALSE))</f>
        <v/>
      </c>
      <c r="J491" s="108" t="str">
        <f>IF(C491="","",VLOOKUP($C491,'7.工程別レート'!$C$6:$E$501,2,FALSE))</f>
        <v/>
      </c>
      <c r="K491" s="195" t="str">
        <f t="shared" si="15"/>
        <v/>
      </c>
    </row>
    <row r="492" spans="2:11" ht="18" customHeight="1">
      <c r="B492" s="16" t="str">
        <f>IF('6.標準時間'!$B492="","",'6.標準時間'!B492)</f>
        <v/>
      </c>
      <c r="C492" s="16" t="str">
        <f>IF('6.標準時間'!$C492="","",'6.標準時間'!C492)</f>
        <v/>
      </c>
      <c r="D492" s="16" t="str">
        <f>IF('6.標準時間'!$C492="","",'6.標準時間'!E492)</f>
        <v/>
      </c>
      <c r="E492" s="171" t="str">
        <f>IF('6.標準時間'!$C492="","",'6.標準時間'!F492)</f>
        <v/>
      </c>
      <c r="F492" s="15" t="str">
        <f t="shared" si="14"/>
        <v/>
      </c>
      <c r="G492" s="142" t="str">
        <f>IF('6.標準時間'!$C492="","",'6.標準時間'!H492)</f>
        <v/>
      </c>
      <c r="H492" s="142" t="str">
        <f>IF('6.標準時間'!$C492="","",'6.標準時間'!I492)</f>
        <v/>
      </c>
      <c r="I492" s="107" t="str">
        <f>IF(C492="","",VLOOKUP($C492,'7.工程別レート'!$C$6:$E$501,3,FALSE))</f>
        <v/>
      </c>
      <c r="J492" s="108" t="str">
        <f>IF(C492="","",VLOOKUP($C492,'7.工程別レート'!$C$6:$E$501,2,FALSE))</f>
        <v/>
      </c>
      <c r="K492" s="195" t="str">
        <f t="shared" si="15"/>
        <v/>
      </c>
    </row>
    <row r="493" spans="2:11" ht="18" customHeight="1">
      <c r="B493" s="16" t="str">
        <f>IF('6.標準時間'!$B493="","",'6.標準時間'!B493)</f>
        <v/>
      </c>
      <c r="C493" s="16" t="str">
        <f>IF('6.標準時間'!$C493="","",'6.標準時間'!C493)</f>
        <v/>
      </c>
      <c r="D493" s="16" t="str">
        <f>IF('6.標準時間'!$C493="","",'6.標準時間'!E493)</f>
        <v/>
      </c>
      <c r="E493" s="171" t="str">
        <f>IF('6.標準時間'!$C493="","",'6.標準時間'!F493)</f>
        <v/>
      </c>
      <c r="F493" s="15" t="str">
        <f t="shared" si="14"/>
        <v/>
      </c>
      <c r="G493" s="142" t="str">
        <f>IF('6.標準時間'!$C493="","",'6.標準時間'!H493)</f>
        <v/>
      </c>
      <c r="H493" s="142" t="str">
        <f>IF('6.標準時間'!$C493="","",'6.標準時間'!I493)</f>
        <v/>
      </c>
      <c r="I493" s="107" t="str">
        <f>IF(C493="","",VLOOKUP($C493,'7.工程別レート'!$C$6:$E$501,3,FALSE))</f>
        <v/>
      </c>
      <c r="J493" s="108" t="str">
        <f>IF(C493="","",VLOOKUP($C493,'7.工程別レート'!$C$6:$E$501,2,FALSE))</f>
        <v/>
      </c>
      <c r="K493" s="195" t="str">
        <f t="shared" si="15"/>
        <v/>
      </c>
    </row>
    <row r="494" spans="2:11" ht="18" customHeight="1">
      <c r="B494" s="16" t="str">
        <f>IF('6.標準時間'!$B494="","",'6.標準時間'!B494)</f>
        <v/>
      </c>
      <c r="C494" s="16" t="str">
        <f>IF('6.標準時間'!$C494="","",'6.標準時間'!C494)</f>
        <v/>
      </c>
      <c r="D494" s="16" t="str">
        <f>IF('6.標準時間'!$C494="","",'6.標準時間'!E494)</f>
        <v/>
      </c>
      <c r="E494" s="171" t="str">
        <f>IF('6.標準時間'!$C494="","",'6.標準時間'!F494)</f>
        <v/>
      </c>
      <c r="F494" s="15" t="str">
        <f t="shared" si="14"/>
        <v/>
      </c>
      <c r="G494" s="142" t="str">
        <f>IF('6.標準時間'!$C494="","",'6.標準時間'!H494)</f>
        <v/>
      </c>
      <c r="H494" s="142" t="str">
        <f>IF('6.標準時間'!$C494="","",'6.標準時間'!I494)</f>
        <v/>
      </c>
      <c r="I494" s="107" t="str">
        <f>IF(C494="","",VLOOKUP($C494,'7.工程別レート'!$C$6:$E$501,3,FALSE))</f>
        <v/>
      </c>
      <c r="J494" s="108" t="str">
        <f>IF(C494="","",VLOOKUP($C494,'7.工程別レート'!$C$6:$E$501,2,FALSE))</f>
        <v/>
      </c>
      <c r="K494" s="195" t="str">
        <f t="shared" si="15"/>
        <v/>
      </c>
    </row>
    <row r="495" spans="2:11" ht="18" customHeight="1">
      <c r="B495" s="16" t="str">
        <f>IF('6.標準時間'!$B495="","",'6.標準時間'!B495)</f>
        <v/>
      </c>
      <c r="C495" s="16" t="str">
        <f>IF('6.標準時間'!$C495="","",'6.標準時間'!C495)</f>
        <v/>
      </c>
      <c r="D495" s="16" t="str">
        <f>IF('6.標準時間'!$C495="","",'6.標準時間'!E495)</f>
        <v/>
      </c>
      <c r="E495" s="171" t="str">
        <f>IF('6.標準時間'!$C495="","",'6.標準時間'!F495)</f>
        <v/>
      </c>
      <c r="F495" s="15" t="str">
        <f t="shared" si="14"/>
        <v/>
      </c>
      <c r="G495" s="142" t="str">
        <f>IF('6.標準時間'!$C495="","",'6.標準時間'!H495)</f>
        <v/>
      </c>
      <c r="H495" s="142" t="str">
        <f>IF('6.標準時間'!$C495="","",'6.標準時間'!I495)</f>
        <v/>
      </c>
      <c r="I495" s="107" t="str">
        <f>IF(C495="","",VLOOKUP($C495,'7.工程別レート'!$C$6:$E$501,3,FALSE))</f>
        <v/>
      </c>
      <c r="J495" s="108" t="str">
        <f>IF(C495="","",VLOOKUP($C495,'7.工程別レート'!$C$6:$E$501,2,FALSE))</f>
        <v/>
      </c>
      <c r="K495" s="195" t="str">
        <f t="shared" si="15"/>
        <v/>
      </c>
    </row>
    <row r="496" spans="2:11" ht="18" customHeight="1">
      <c r="B496" s="16" t="str">
        <f>IF('6.標準時間'!$B496="","",'6.標準時間'!B496)</f>
        <v/>
      </c>
      <c r="C496" s="16" t="str">
        <f>IF('6.標準時間'!$C496="","",'6.標準時間'!C496)</f>
        <v/>
      </c>
      <c r="D496" s="16" t="str">
        <f>IF('6.標準時間'!$C496="","",'6.標準時間'!E496)</f>
        <v/>
      </c>
      <c r="E496" s="171" t="str">
        <f>IF('6.標準時間'!$C496="","",'6.標準時間'!F496)</f>
        <v/>
      </c>
      <c r="F496" s="15" t="str">
        <f t="shared" si="14"/>
        <v/>
      </c>
      <c r="G496" s="142" t="str">
        <f>IF('6.標準時間'!$C496="","",'6.標準時間'!H496)</f>
        <v/>
      </c>
      <c r="H496" s="142" t="str">
        <f>IF('6.標準時間'!$C496="","",'6.標準時間'!I496)</f>
        <v/>
      </c>
      <c r="I496" s="107" t="str">
        <f>IF(C496="","",VLOOKUP($C496,'7.工程別レート'!$C$6:$E$501,3,FALSE))</f>
        <v/>
      </c>
      <c r="J496" s="108" t="str">
        <f>IF(C496="","",VLOOKUP($C496,'7.工程別レート'!$C$6:$E$501,2,FALSE))</f>
        <v/>
      </c>
      <c r="K496" s="195" t="str">
        <f t="shared" si="15"/>
        <v/>
      </c>
    </row>
    <row r="497" spans="2:11" ht="18" customHeight="1">
      <c r="B497" s="16" t="str">
        <f>IF('6.標準時間'!$B497="","",'6.標準時間'!B497)</f>
        <v/>
      </c>
      <c r="C497" s="16" t="str">
        <f>IF('6.標準時間'!$C497="","",'6.標準時間'!C497)</f>
        <v/>
      </c>
      <c r="D497" s="16" t="str">
        <f>IF('6.標準時間'!$C497="","",'6.標準時間'!E497)</f>
        <v/>
      </c>
      <c r="E497" s="171" t="str">
        <f>IF('6.標準時間'!$C497="","",'6.標準時間'!F497)</f>
        <v/>
      </c>
      <c r="F497" s="15" t="str">
        <f t="shared" si="14"/>
        <v/>
      </c>
      <c r="G497" s="142" t="str">
        <f>IF('6.標準時間'!$C497="","",'6.標準時間'!H497)</f>
        <v/>
      </c>
      <c r="H497" s="142" t="str">
        <f>IF('6.標準時間'!$C497="","",'6.標準時間'!I497)</f>
        <v/>
      </c>
      <c r="I497" s="107" t="str">
        <f>IF(C497="","",VLOOKUP($C497,'7.工程別レート'!$C$6:$E$501,3,FALSE))</f>
        <v/>
      </c>
      <c r="J497" s="108" t="str">
        <f>IF(C497="","",VLOOKUP($C497,'7.工程別レート'!$C$6:$E$501,2,FALSE))</f>
        <v/>
      </c>
      <c r="K497" s="195" t="str">
        <f t="shared" si="15"/>
        <v/>
      </c>
    </row>
    <row r="498" spans="2:11" ht="18" customHeight="1">
      <c r="B498" s="16" t="str">
        <f>IF('6.標準時間'!$B498="","",'6.標準時間'!B498)</f>
        <v/>
      </c>
      <c r="C498" s="16" t="str">
        <f>IF('6.標準時間'!$C498="","",'6.標準時間'!C498)</f>
        <v/>
      </c>
      <c r="D498" s="16" t="str">
        <f>IF('6.標準時間'!$C498="","",'6.標準時間'!E498)</f>
        <v/>
      </c>
      <c r="E498" s="171" t="str">
        <f>IF('6.標準時間'!$C498="","",'6.標準時間'!F498)</f>
        <v/>
      </c>
      <c r="F498" s="15" t="str">
        <f t="shared" si="14"/>
        <v/>
      </c>
      <c r="G498" s="142" t="str">
        <f>IF('6.標準時間'!$C498="","",'6.標準時間'!H498)</f>
        <v/>
      </c>
      <c r="H498" s="142" t="str">
        <f>IF('6.標準時間'!$C498="","",'6.標準時間'!I498)</f>
        <v/>
      </c>
      <c r="I498" s="107" t="str">
        <f>IF(C498="","",VLOOKUP($C498,'7.工程別レート'!$C$6:$E$501,3,FALSE))</f>
        <v/>
      </c>
      <c r="J498" s="108" t="str">
        <f>IF(C498="","",VLOOKUP($C498,'7.工程別レート'!$C$6:$E$501,2,FALSE))</f>
        <v/>
      </c>
      <c r="K498" s="195" t="str">
        <f t="shared" si="15"/>
        <v/>
      </c>
    </row>
    <row r="499" spans="2:11" ht="18" customHeight="1">
      <c r="B499" s="16" t="str">
        <f>IF('6.標準時間'!$B499="","",'6.標準時間'!B499)</f>
        <v/>
      </c>
      <c r="C499" s="16" t="str">
        <f>IF('6.標準時間'!$C499="","",'6.標準時間'!C499)</f>
        <v/>
      </c>
      <c r="D499" s="16" t="str">
        <f>IF('6.標準時間'!$C499="","",'6.標準時間'!E499)</f>
        <v/>
      </c>
      <c r="E499" s="171" t="str">
        <f>IF('6.標準時間'!$C499="","",'6.標準時間'!F499)</f>
        <v/>
      </c>
      <c r="F499" s="15" t="str">
        <f t="shared" si="14"/>
        <v/>
      </c>
      <c r="G499" s="142" t="str">
        <f>IF('6.標準時間'!$C499="","",'6.標準時間'!H499)</f>
        <v/>
      </c>
      <c r="H499" s="142" t="str">
        <f>IF('6.標準時間'!$C499="","",'6.標準時間'!I499)</f>
        <v/>
      </c>
      <c r="I499" s="107" t="str">
        <f>IF(C499="","",VLOOKUP($C499,'7.工程別レート'!$C$6:$E$501,3,FALSE))</f>
        <v/>
      </c>
      <c r="J499" s="108" t="str">
        <f>IF(C499="","",VLOOKUP($C499,'7.工程別レート'!$C$6:$E$501,2,FALSE))</f>
        <v/>
      </c>
      <c r="K499" s="195" t="str">
        <f t="shared" si="15"/>
        <v/>
      </c>
    </row>
    <row r="500" spans="2:11" ht="18" customHeight="1">
      <c r="B500" s="16" t="str">
        <f>IF('6.標準時間'!$B500="","",'6.標準時間'!B500)</f>
        <v/>
      </c>
      <c r="C500" s="16" t="str">
        <f>IF('6.標準時間'!$C500="","",'6.標準時間'!C500)</f>
        <v/>
      </c>
      <c r="D500" s="16" t="str">
        <f>IF('6.標準時間'!$C500="","",'6.標準時間'!E500)</f>
        <v/>
      </c>
      <c r="E500" s="171" t="str">
        <f>IF('6.標準時間'!$C500="","",'6.標準時間'!F500)</f>
        <v/>
      </c>
      <c r="F500" s="15" t="str">
        <f t="shared" si="14"/>
        <v/>
      </c>
      <c r="G500" s="142" t="str">
        <f>IF('6.標準時間'!$C500="","",'6.標準時間'!H500)</f>
        <v/>
      </c>
      <c r="H500" s="142" t="str">
        <f>IF('6.標準時間'!$C500="","",'6.標準時間'!I500)</f>
        <v/>
      </c>
      <c r="I500" s="107" t="str">
        <f>IF(C500="","",VLOOKUP($C500,'7.工程別レート'!$C$6:$E$501,3,FALSE))</f>
        <v/>
      </c>
      <c r="J500" s="108" t="str">
        <f>IF(C500="","",VLOOKUP($C500,'7.工程別レート'!$C$6:$E$501,2,FALSE))</f>
        <v/>
      </c>
      <c r="K500" s="195" t="str">
        <f t="shared" si="15"/>
        <v/>
      </c>
    </row>
    <row r="501" spans="2:11" ht="18" customHeight="1">
      <c r="B501" s="16" t="str">
        <f>IF('6.標準時間'!$B501="","",'6.標準時間'!B501)</f>
        <v/>
      </c>
      <c r="C501" s="16" t="str">
        <f>IF('6.標準時間'!$C501="","",'6.標準時間'!C501)</f>
        <v/>
      </c>
      <c r="D501" s="16" t="str">
        <f>IF('6.標準時間'!$C501="","",'6.標準時間'!E501)</f>
        <v/>
      </c>
      <c r="E501" s="171" t="str">
        <f>IF('6.標準時間'!$C501="","",'6.標準時間'!F501)</f>
        <v/>
      </c>
      <c r="F501" s="15" t="str">
        <f t="shared" si="14"/>
        <v/>
      </c>
      <c r="G501" s="142" t="str">
        <f>IF('6.標準時間'!$C501="","",'6.標準時間'!H501)</f>
        <v/>
      </c>
      <c r="H501" s="142" t="str">
        <f>IF('6.標準時間'!$C501="","",'6.標準時間'!I501)</f>
        <v/>
      </c>
      <c r="I501" s="107" t="str">
        <f>IF(C501="","",VLOOKUP($C501,'7.工程別レート'!$C$6:$E$501,3,FALSE))</f>
        <v/>
      </c>
      <c r="J501" s="108" t="str">
        <f>IF(C501="","",VLOOKUP($C501,'7.工程別レート'!$C$6:$E$501,2,FALSE))</f>
        <v/>
      </c>
      <c r="K501" s="195" t="str">
        <f t="shared" si="15"/>
        <v/>
      </c>
    </row>
    <row r="502" spans="2:11" ht="18" customHeight="1">
      <c r="B502" s="16" t="str">
        <f>IF('6.標準時間'!$B502="","",'6.標準時間'!B502)</f>
        <v/>
      </c>
      <c r="C502" s="16" t="str">
        <f>IF('6.標準時間'!$C502="","",'6.標準時間'!C502)</f>
        <v/>
      </c>
      <c r="D502" s="16" t="str">
        <f>IF('6.標準時間'!$C502="","",'6.標準時間'!E502)</f>
        <v/>
      </c>
      <c r="E502" s="171" t="str">
        <f>IF('6.標準時間'!$C502="","",'6.標準時間'!F502)</f>
        <v/>
      </c>
      <c r="F502" s="15" t="str">
        <f t="shared" si="14"/>
        <v/>
      </c>
      <c r="G502" s="142" t="str">
        <f>IF('6.標準時間'!$C502="","",'6.標準時間'!H502)</f>
        <v/>
      </c>
      <c r="H502" s="142" t="str">
        <f>IF('6.標準時間'!$C502="","",'6.標準時間'!I502)</f>
        <v/>
      </c>
      <c r="I502" s="107" t="str">
        <f>IF(C502="","",VLOOKUP($C502,'7.工程別レート'!$C$6:$E$501,3,FALSE))</f>
        <v/>
      </c>
      <c r="J502" s="108" t="str">
        <f>IF(C502="","",VLOOKUP($C502,'7.工程別レート'!$C$6:$E$501,2,FALSE))</f>
        <v/>
      </c>
      <c r="K502" s="195" t="str">
        <f t="shared" si="15"/>
        <v/>
      </c>
    </row>
    <row r="503" spans="2:11" ht="18" customHeight="1">
      <c r="B503" s="16" t="str">
        <f>IF('6.標準時間'!$B503="","",'6.標準時間'!B503)</f>
        <v/>
      </c>
      <c r="C503" s="16" t="str">
        <f>IF('6.標準時間'!$C503="","",'6.標準時間'!C503)</f>
        <v/>
      </c>
      <c r="D503" s="16" t="str">
        <f>IF('6.標準時間'!$C503="","",'6.標準時間'!E503)</f>
        <v/>
      </c>
      <c r="E503" s="171" t="str">
        <f>IF('6.標準時間'!$C503="","",'6.標準時間'!F503)</f>
        <v/>
      </c>
      <c r="F503" s="15" t="str">
        <f t="shared" si="14"/>
        <v/>
      </c>
      <c r="G503" s="142" t="str">
        <f>IF('6.標準時間'!$C503="","",'6.標準時間'!H503)</f>
        <v/>
      </c>
      <c r="H503" s="142" t="str">
        <f>IF('6.標準時間'!$C503="","",'6.標準時間'!I503)</f>
        <v/>
      </c>
      <c r="I503" s="107" t="str">
        <f>IF(C503="","",VLOOKUP($C503,'7.工程別レート'!$C$6:$E$501,3,FALSE))</f>
        <v/>
      </c>
      <c r="J503" s="108" t="str">
        <f>IF(C503="","",VLOOKUP($C503,'7.工程別レート'!$C$6:$E$501,2,FALSE))</f>
        <v/>
      </c>
      <c r="K503" s="195" t="str">
        <f t="shared" si="15"/>
        <v/>
      </c>
    </row>
    <row r="504" spans="2:11" ht="18" customHeight="1">
      <c r="B504" s="16" t="str">
        <f>IF('6.標準時間'!$B504="","",'6.標準時間'!B504)</f>
        <v/>
      </c>
      <c r="C504" s="16" t="str">
        <f>IF('6.標準時間'!$C504="","",'6.標準時間'!C504)</f>
        <v/>
      </c>
      <c r="D504" s="16" t="str">
        <f>IF('6.標準時間'!$C504="","",'6.標準時間'!E504)</f>
        <v/>
      </c>
      <c r="E504" s="171" t="str">
        <f>IF('6.標準時間'!$C504="","",'6.標準時間'!F504)</f>
        <v/>
      </c>
      <c r="F504" s="15" t="str">
        <f t="shared" si="14"/>
        <v/>
      </c>
      <c r="G504" s="142" t="str">
        <f>IF('6.標準時間'!$C504="","",'6.標準時間'!H504)</f>
        <v/>
      </c>
      <c r="H504" s="142" t="str">
        <f>IF('6.標準時間'!$C504="","",'6.標準時間'!I504)</f>
        <v/>
      </c>
      <c r="I504" s="107" t="str">
        <f>IF(C504="","",VLOOKUP($C504,'7.工程別レート'!$C$6:$E$501,3,FALSE))</f>
        <v/>
      </c>
      <c r="J504" s="108" t="str">
        <f>IF(C504="","",VLOOKUP($C504,'7.工程別レート'!$C$6:$E$501,2,FALSE))</f>
        <v/>
      </c>
      <c r="K504" s="195" t="str">
        <f t="shared" si="15"/>
        <v/>
      </c>
    </row>
    <row r="505" spans="2:11" ht="18" customHeight="1">
      <c r="B505" s="16" t="str">
        <f>IF('6.標準時間'!$B505="","",'6.標準時間'!B505)</f>
        <v/>
      </c>
      <c r="C505" s="16" t="str">
        <f>IF('6.標準時間'!$C505="","",'6.標準時間'!C505)</f>
        <v/>
      </c>
      <c r="D505" s="16" t="str">
        <f>IF('6.標準時間'!$C505="","",'6.標準時間'!E505)</f>
        <v/>
      </c>
      <c r="E505" s="171" t="str">
        <f>IF('6.標準時間'!$C505="","",'6.標準時間'!F505)</f>
        <v/>
      </c>
      <c r="F505" s="15" t="str">
        <f t="shared" si="14"/>
        <v/>
      </c>
      <c r="G505" s="142" t="str">
        <f>IF('6.標準時間'!$C505="","",'6.標準時間'!H505)</f>
        <v/>
      </c>
      <c r="H505" s="142" t="str">
        <f>IF('6.標準時間'!$C505="","",'6.標準時間'!I505)</f>
        <v/>
      </c>
      <c r="I505" s="107" t="str">
        <f>IF(C505="","",VLOOKUP($C505,'7.工程別レート'!$C$6:$E$501,3,FALSE))</f>
        <v/>
      </c>
      <c r="J505" s="108" t="str">
        <f>IF(C505="","",VLOOKUP($C505,'7.工程別レート'!$C$6:$E$501,2,FALSE))</f>
        <v/>
      </c>
      <c r="K505" s="195" t="str">
        <f t="shared" si="15"/>
        <v/>
      </c>
    </row>
    <row r="506" spans="2:11" ht="18" customHeight="1">
      <c r="B506" s="16" t="str">
        <f>IF('6.標準時間'!$B506="","",'6.標準時間'!B506)</f>
        <v/>
      </c>
      <c r="C506" s="16" t="str">
        <f>IF('6.標準時間'!$C506="","",'6.標準時間'!C506)</f>
        <v/>
      </c>
      <c r="D506" s="16" t="str">
        <f>IF('6.標準時間'!$C506="","",'6.標準時間'!E506)</f>
        <v/>
      </c>
      <c r="E506" s="171" t="str">
        <f>IF('6.標準時間'!$C506="","",'6.標準時間'!F506)</f>
        <v/>
      </c>
      <c r="F506" s="15" t="str">
        <f t="shared" si="14"/>
        <v/>
      </c>
      <c r="G506" s="142" t="str">
        <f>IF('6.標準時間'!$C506="","",'6.標準時間'!H506)</f>
        <v/>
      </c>
      <c r="H506" s="142" t="str">
        <f>IF('6.標準時間'!$C506="","",'6.標準時間'!I506)</f>
        <v/>
      </c>
      <c r="I506" s="107" t="str">
        <f>IF(C506="","",VLOOKUP($C506,'7.工程別レート'!$C$6:$E$501,3,FALSE))</f>
        <v/>
      </c>
      <c r="J506" s="108" t="str">
        <f>IF(C506="","",VLOOKUP($C506,'7.工程別レート'!$C$6:$E$501,2,FALSE))</f>
        <v/>
      </c>
      <c r="K506" s="195" t="str">
        <f t="shared" si="15"/>
        <v/>
      </c>
    </row>
    <row r="507" spans="2:11" ht="18" customHeight="1">
      <c r="B507" s="16" t="str">
        <f>IF('6.標準時間'!$B507="","",'6.標準時間'!B507)</f>
        <v/>
      </c>
      <c r="C507" s="16" t="str">
        <f>IF('6.標準時間'!$C507="","",'6.標準時間'!C507)</f>
        <v/>
      </c>
      <c r="D507" s="16" t="str">
        <f>IF('6.標準時間'!$C507="","",'6.標準時間'!E507)</f>
        <v/>
      </c>
      <c r="E507" s="171" t="str">
        <f>IF('6.標準時間'!$C507="","",'6.標準時間'!F507)</f>
        <v/>
      </c>
      <c r="F507" s="15" t="str">
        <f t="shared" si="14"/>
        <v/>
      </c>
      <c r="G507" s="142" t="str">
        <f>IF('6.標準時間'!$C507="","",'6.標準時間'!H507)</f>
        <v/>
      </c>
      <c r="H507" s="142" t="str">
        <f>IF('6.標準時間'!$C507="","",'6.標準時間'!I507)</f>
        <v/>
      </c>
      <c r="I507" s="107" t="str">
        <f>IF(C507="","",VLOOKUP($C507,'7.工程別レート'!$C$6:$E$501,3,FALSE))</f>
        <v/>
      </c>
      <c r="J507" s="108" t="str">
        <f>IF(C507="","",VLOOKUP($C507,'7.工程別レート'!$C$6:$E$501,2,FALSE))</f>
        <v/>
      </c>
      <c r="K507" s="195" t="str">
        <f t="shared" si="15"/>
        <v/>
      </c>
    </row>
    <row r="508" spans="2:11" ht="18" customHeight="1">
      <c r="B508" s="16" t="str">
        <f>IF('6.標準時間'!$B508="","",'6.標準時間'!B508)</f>
        <v/>
      </c>
      <c r="C508" s="16" t="str">
        <f>IF('6.標準時間'!$C508="","",'6.標準時間'!C508)</f>
        <v/>
      </c>
      <c r="D508" s="16" t="str">
        <f>IF('6.標準時間'!$C508="","",'6.標準時間'!E508)</f>
        <v/>
      </c>
      <c r="E508" s="171" t="str">
        <f>IF('6.標準時間'!$C508="","",'6.標準時間'!F508)</f>
        <v/>
      </c>
      <c r="F508" s="15" t="str">
        <f t="shared" si="14"/>
        <v/>
      </c>
      <c r="G508" s="142" t="str">
        <f>IF('6.標準時間'!$C508="","",'6.標準時間'!H508)</f>
        <v/>
      </c>
      <c r="H508" s="142" t="str">
        <f>IF('6.標準時間'!$C508="","",'6.標準時間'!I508)</f>
        <v/>
      </c>
      <c r="I508" s="107" t="str">
        <f>IF(C508="","",VLOOKUP($C508,'7.工程別レート'!$C$6:$E$501,3,FALSE))</f>
        <v/>
      </c>
      <c r="J508" s="108" t="str">
        <f>IF(C508="","",VLOOKUP($C508,'7.工程別レート'!$C$6:$E$501,2,FALSE))</f>
        <v/>
      </c>
      <c r="K508" s="195" t="str">
        <f t="shared" si="15"/>
        <v/>
      </c>
    </row>
    <row r="509" spans="2:11" ht="18" customHeight="1">
      <c r="B509" s="16" t="str">
        <f>IF('6.標準時間'!$B509="","",'6.標準時間'!B509)</f>
        <v/>
      </c>
      <c r="C509" s="16" t="str">
        <f>IF('6.標準時間'!$C509="","",'6.標準時間'!C509)</f>
        <v/>
      </c>
      <c r="D509" s="16" t="str">
        <f>IF('6.標準時間'!$C509="","",'6.標準時間'!E509)</f>
        <v/>
      </c>
      <c r="E509" s="171" t="str">
        <f>IF('6.標準時間'!$C509="","",'6.標準時間'!F509)</f>
        <v/>
      </c>
      <c r="F509" s="15" t="str">
        <f t="shared" si="14"/>
        <v/>
      </c>
      <c r="G509" s="142" t="str">
        <f>IF('6.標準時間'!$C509="","",'6.標準時間'!H509)</f>
        <v/>
      </c>
      <c r="H509" s="142" t="str">
        <f>IF('6.標準時間'!$C509="","",'6.標準時間'!I509)</f>
        <v/>
      </c>
      <c r="I509" s="107" t="str">
        <f>IF(C509="","",VLOOKUP($C509,'7.工程別レート'!$C$6:$E$501,3,FALSE))</f>
        <v/>
      </c>
      <c r="J509" s="108" t="str">
        <f>IF(C509="","",VLOOKUP($C509,'7.工程別レート'!$C$6:$E$501,2,FALSE))</f>
        <v/>
      </c>
      <c r="K509" s="195" t="str">
        <f t="shared" si="15"/>
        <v/>
      </c>
    </row>
    <row r="510" spans="2:11" ht="18" customHeight="1">
      <c r="B510" s="16" t="str">
        <f>IF('6.標準時間'!$B510="","",'6.標準時間'!B510)</f>
        <v/>
      </c>
      <c r="C510" s="16" t="str">
        <f>IF('6.標準時間'!$C510="","",'6.標準時間'!C510)</f>
        <v/>
      </c>
      <c r="D510" s="16" t="str">
        <f>IF('6.標準時間'!$C510="","",'6.標準時間'!E510)</f>
        <v/>
      </c>
      <c r="E510" s="171" t="str">
        <f>IF('6.標準時間'!$C510="","",'6.標準時間'!F510)</f>
        <v/>
      </c>
      <c r="F510" s="15" t="str">
        <f t="shared" si="14"/>
        <v/>
      </c>
      <c r="G510" s="142" t="str">
        <f>IF('6.標準時間'!$C510="","",'6.標準時間'!H510)</f>
        <v/>
      </c>
      <c r="H510" s="142" t="str">
        <f>IF('6.標準時間'!$C510="","",'6.標準時間'!I510)</f>
        <v/>
      </c>
      <c r="I510" s="107" t="str">
        <f>IF(C510="","",VLOOKUP($C510,'7.工程別レート'!$C$6:$E$501,3,FALSE))</f>
        <v/>
      </c>
      <c r="J510" s="108" t="str">
        <f>IF(C510="","",VLOOKUP($C510,'7.工程別レート'!$C$6:$E$501,2,FALSE))</f>
        <v/>
      </c>
      <c r="K510" s="195" t="str">
        <f t="shared" si="15"/>
        <v/>
      </c>
    </row>
    <row r="511" spans="2:11" ht="18" customHeight="1">
      <c r="B511" s="16" t="str">
        <f>IF('6.標準時間'!$B511="","",'6.標準時間'!B511)</f>
        <v/>
      </c>
      <c r="C511" s="16" t="str">
        <f>IF('6.標準時間'!$C511="","",'6.標準時間'!C511)</f>
        <v/>
      </c>
      <c r="D511" s="16" t="str">
        <f>IF('6.標準時間'!$C511="","",'6.標準時間'!E511)</f>
        <v/>
      </c>
      <c r="E511" s="171" t="str">
        <f>IF('6.標準時間'!$C511="","",'6.標準時間'!F511)</f>
        <v/>
      </c>
      <c r="F511" s="15" t="str">
        <f t="shared" si="14"/>
        <v/>
      </c>
      <c r="G511" s="142" t="str">
        <f>IF('6.標準時間'!$C511="","",'6.標準時間'!H511)</f>
        <v/>
      </c>
      <c r="H511" s="142" t="str">
        <f>IF('6.標準時間'!$C511="","",'6.標準時間'!I511)</f>
        <v/>
      </c>
      <c r="I511" s="107" t="str">
        <f>IF(C511="","",VLOOKUP($C511,'7.工程別レート'!$C$6:$E$501,3,FALSE))</f>
        <v/>
      </c>
      <c r="J511" s="108" t="str">
        <f>IF(C511="","",VLOOKUP($C511,'7.工程別レート'!$C$6:$E$501,2,FALSE))</f>
        <v/>
      </c>
      <c r="K511" s="195" t="str">
        <f t="shared" si="15"/>
        <v/>
      </c>
    </row>
    <row r="512" spans="2:11" ht="18" customHeight="1">
      <c r="B512" s="16" t="str">
        <f>IF('6.標準時間'!$B512="","",'6.標準時間'!B512)</f>
        <v/>
      </c>
      <c r="C512" s="16" t="str">
        <f>IF('6.標準時間'!$C512="","",'6.標準時間'!C512)</f>
        <v/>
      </c>
      <c r="D512" s="16" t="str">
        <f>IF('6.標準時間'!$C512="","",'6.標準時間'!E512)</f>
        <v/>
      </c>
      <c r="E512" s="171" t="str">
        <f>IF('6.標準時間'!$C512="","",'6.標準時間'!F512)</f>
        <v/>
      </c>
      <c r="F512" s="15" t="str">
        <f t="shared" si="14"/>
        <v/>
      </c>
      <c r="G512" s="142" t="str">
        <f>IF('6.標準時間'!$C512="","",'6.標準時間'!H512)</f>
        <v/>
      </c>
      <c r="H512" s="142" t="str">
        <f>IF('6.標準時間'!$C512="","",'6.標準時間'!I512)</f>
        <v/>
      </c>
      <c r="I512" s="107" t="str">
        <f>IF(C512="","",VLOOKUP($C512,'7.工程別レート'!$C$6:$E$501,3,FALSE))</f>
        <v/>
      </c>
      <c r="J512" s="108" t="str">
        <f>IF(C512="","",VLOOKUP($C512,'7.工程別レート'!$C$6:$E$501,2,FALSE))</f>
        <v/>
      </c>
      <c r="K512" s="195" t="str">
        <f t="shared" si="15"/>
        <v/>
      </c>
    </row>
    <row r="513" spans="2:11" ht="18" customHeight="1">
      <c r="B513" s="16" t="str">
        <f>IF('6.標準時間'!$B513="","",'6.標準時間'!B513)</f>
        <v/>
      </c>
      <c r="C513" s="16" t="str">
        <f>IF('6.標準時間'!$C513="","",'6.標準時間'!C513)</f>
        <v/>
      </c>
      <c r="D513" s="16" t="str">
        <f>IF('6.標準時間'!$C513="","",'6.標準時間'!E513)</f>
        <v/>
      </c>
      <c r="E513" s="171" t="str">
        <f>IF('6.標準時間'!$C513="","",'6.標準時間'!F513)</f>
        <v/>
      </c>
      <c r="F513" s="15" t="str">
        <f t="shared" si="14"/>
        <v/>
      </c>
      <c r="G513" s="142" t="str">
        <f>IF('6.標準時間'!$C513="","",'6.標準時間'!H513)</f>
        <v/>
      </c>
      <c r="H513" s="142" t="str">
        <f>IF('6.標準時間'!$C513="","",'6.標準時間'!I513)</f>
        <v/>
      </c>
      <c r="I513" s="107" t="str">
        <f>IF(C513="","",VLOOKUP($C513,'7.工程別レート'!$C$6:$E$501,3,FALSE))</f>
        <v/>
      </c>
      <c r="J513" s="108" t="str">
        <f>IF(C513="","",VLOOKUP($C513,'7.工程別レート'!$C$6:$E$501,2,FALSE))</f>
        <v/>
      </c>
      <c r="K513" s="195" t="str">
        <f t="shared" si="15"/>
        <v/>
      </c>
    </row>
    <row r="514" spans="2:11" ht="18" customHeight="1">
      <c r="B514" s="16" t="str">
        <f>IF('6.標準時間'!$B514="","",'6.標準時間'!B514)</f>
        <v/>
      </c>
      <c r="C514" s="16" t="str">
        <f>IF('6.標準時間'!$C514="","",'6.標準時間'!C514)</f>
        <v/>
      </c>
      <c r="D514" s="16" t="str">
        <f>IF('6.標準時間'!$C514="","",'6.標準時間'!E514)</f>
        <v/>
      </c>
      <c r="E514" s="171" t="str">
        <f>IF('6.標準時間'!$C514="","",'6.標準時間'!F514)</f>
        <v/>
      </c>
      <c r="F514" s="15" t="str">
        <f t="shared" si="14"/>
        <v/>
      </c>
      <c r="G514" s="142" t="str">
        <f>IF('6.標準時間'!$C514="","",'6.標準時間'!H514)</f>
        <v/>
      </c>
      <c r="H514" s="142" t="str">
        <f>IF('6.標準時間'!$C514="","",'6.標準時間'!I514)</f>
        <v/>
      </c>
      <c r="I514" s="107" t="str">
        <f>IF(C514="","",VLOOKUP($C514,'7.工程別レート'!$C$6:$E$501,3,FALSE))</f>
        <v/>
      </c>
      <c r="J514" s="108" t="str">
        <f>IF(C514="","",VLOOKUP($C514,'7.工程別レート'!$C$6:$E$501,2,FALSE))</f>
        <v/>
      </c>
      <c r="K514" s="195" t="str">
        <f t="shared" si="15"/>
        <v/>
      </c>
    </row>
    <row r="515" spans="2:11" ht="18" customHeight="1">
      <c r="B515" s="16" t="str">
        <f>IF('6.標準時間'!$B515="","",'6.標準時間'!B515)</f>
        <v/>
      </c>
      <c r="C515" s="16" t="str">
        <f>IF('6.標準時間'!$C515="","",'6.標準時間'!C515)</f>
        <v/>
      </c>
      <c r="D515" s="16" t="str">
        <f>IF('6.標準時間'!$C515="","",'6.標準時間'!E515)</f>
        <v/>
      </c>
      <c r="E515" s="171" t="str">
        <f>IF('6.標準時間'!$C515="","",'6.標準時間'!F515)</f>
        <v/>
      </c>
      <c r="F515" s="15" t="str">
        <f t="shared" si="14"/>
        <v/>
      </c>
      <c r="G515" s="142" t="str">
        <f>IF('6.標準時間'!$C515="","",'6.標準時間'!H515)</f>
        <v/>
      </c>
      <c r="H515" s="142" t="str">
        <f>IF('6.標準時間'!$C515="","",'6.標準時間'!I515)</f>
        <v/>
      </c>
      <c r="I515" s="107" t="str">
        <f>IF(C515="","",VLOOKUP($C515,'7.工程別レート'!$C$6:$E$501,3,FALSE))</f>
        <v/>
      </c>
      <c r="J515" s="108" t="str">
        <f>IF(C515="","",VLOOKUP($C515,'7.工程別レート'!$C$6:$E$501,2,FALSE))</f>
        <v/>
      </c>
      <c r="K515" s="195" t="str">
        <f t="shared" si="15"/>
        <v/>
      </c>
    </row>
    <row r="516" spans="2:11" ht="18" customHeight="1">
      <c r="B516" s="16" t="str">
        <f>IF('6.標準時間'!$B516="","",'6.標準時間'!B516)</f>
        <v/>
      </c>
      <c r="C516" s="16" t="str">
        <f>IF('6.標準時間'!$C516="","",'6.標準時間'!C516)</f>
        <v/>
      </c>
      <c r="D516" s="16" t="str">
        <f>IF('6.標準時間'!$C516="","",'6.標準時間'!E516)</f>
        <v/>
      </c>
      <c r="E516" s="171" t="str">
        <f>IF('6.標準時間'!$C516="","",'6.標準時間'!F516)</f>
        <v/>
      </c>
      <c r="F516" s="15" t="str">
        <f t="shared" si="14"/>
        <v/>
      </c>
      <c r="G516" s="142" t="str">
        <f>IF('6.標準時間'!$C516="","",'6.標準時間'!H516)</f>
        <v/>
      </c>
      <c r="H516" s="142" t="str">
        <f>IF('6.標準時間'!$C516="","",'6.標準時間'!I516)</f>
        <v/>
      </c>
      <c r="I516" s="107" t="str">
        <f>IF(C516="","",VLOOKUP($C516,'7.工程別レート'!$C$6:$E$501,3,FALSE))</f>
        <v/>
      </c>
      <c r="J516" s="108" t="str">
        <f>IF(C516="","",VLOOKUP($C516,'7.工程別レート'!$C$6:$E$501,2,FALSE))</f>
        <v/>
      </c>
      <c r="K516" s="195" t="str">
        <f t="shared" si="15"/>
        <v/>
      </c>
    </row>
    <row r="517" spans="2:11" ht="18" customHeight="1">
      <c r="B517" s="16" t="str">
        <f>IF('6.標準時間'!$B517="","",'6.標準時間'!B517)</f>
        <v/>
      </c>
      <c r="C517" s="16" t="str">
        <f>IF('6.標準時間'!$C517="","",'6.標準時間'!C517)</f>
        <v/>
      </c>
      <c r="D517" s="16" t="str">
        <f>IF('6.標準時間'!$C517="","",'6.標準時間'!E517)</f>
        <v/>
      </c>
      <c r="E517" s="171" t="str">
        <f>IF('6.標準時間'!$C517="","",'6.標準時間'!F517)</f>
        <v/>
      </c>
      <c r="F517" s="15" t="str">
        <f t="shared" si="14"/>
        <v/>
      </c>
      <c r="G517" s="142" t="str">
        <f>IF('6.標準時間'!$C517="","",'6.標準時間'!H517)</f>
        <v/>
      </c>
      <c r="H517" s="142" t="str">
        <f>IF('6.標準時間'!$C517="","",'6.標準時間'!I517)</f>
        <v/>
      </c>
      <c r="I517" s="107" t="str">
        <f>IF(C517="","",VLOOKUP($C517,'7.工程別レート'!$C$6:$E$501,3,FALSE))</f>
        <v/>
      </c>
      <c r="J517" s="108" t="str">
        <f>IF(C517="","",VLOOKUP($C517,'7.工程別レート'!$C$6:$E$501,2,FALSE))</f>
        <v/>
      </c>
      <c r="K517" s="195" t="str">
        <f t="shared" si="15"/>
        <v/>
      </c>
    </row>
    <row r="518" spans="2:11" ht="18" customHeight="1">
      <c r="B518" s="16" t="str">
        <f>IF('6.標準時間'!$B518="","",'6.標準時間'!B518)</f>
        <v/>
      </c>
      <c r="C518" s="16" t="str">
        <f>IF('6.標準時間'!$C518="","",'6.標準時間'!C518)</f>
        <v/>
      </c>
      <c r="D518" s="16" t="str">
        <f>IF('6.標準時間'!$C518="","",'6.標準時間'!E518)</f>
        <v/>
      </c>
      <c r="E518" s="171" t="str">
        <f>IF('6.標準時間'!$C518="","",'6.標準時間'!F518)</f>
        <v/>
      </c>
      <c r="F518" s="15" t="str">
        <f t="shared" ref="F518:F581" si="16">C518&amp;D518</f>
        <v/>
      </c>
      <c r="G518" s="142" t="str">
        <f>IF('6.標準時間'!$C518="","",'6.標準時間'!H518)</f>
        <v/>
      </c>
      <c r="H518" s="142" t="str">
        <f>IF('6.標準時間'!$C518="","",'6.標準時間'!I518)</f>
        <v/>
      </c>
      <c r="I518" s="107" t="str">
        <f>IF(C518="","",VLOOKUP($C518,'7.工程別レート'!$C$6:$E$501,3,FALSE))</f>
        <v/>
      </c>
      <c r="J518" s="108" t="str">
        <f>IF(C518="","",VLOOKUP($C518,'7.工程別レート'!$C$6:$E$501,2,FALSE))</f>
        <v/>
      </c>
      <c r="K518" s="195" t="str">
        <f t="shared" si="15"/>
        <v/>
      </c>
    </row>
    <row r="519" spans="2:11" ht="18" customHeight="1">
      <c r="B519" s="16" t="str">
        <f>IF('6.標準時間'!$B519="","",'6.標準時間'!B519)</f>
        <v/>
      </c>
      <c r="C519" s="16" t="str">
        <f>IF('6.標準時間'!$C519="","",'6.標準時間'!C519)</f>
        <v/>
      </c>
      <c r="D519" s="16" t="str">
        <f>IF('6.標準時間'!$C519="","",'6.標準時間'!E519)</f>
        <v/>
      </c>
      <c r="E519" s="171" t="str">
        <f>IF('6.標準時間'!$C519="","",'6.標準時間'!F519)</f>
        <v/>
      </c>
      <c r="F519" s="15" t="str">
        <f t="shared" si="16"/>
        <v/>
      </c>
      <c r="G519" s="142" t="str">
        <f>IF('6.標準時間'!$C519="","",'6.標準時間'!H519)</f>
        <v/>
      </c>
      <c r="H519" s="142" t="str">
        <f>IF('6.標準時間'!$C519="","",'6.標準時間'!I519)</f>
        <v/>
      </c>
      <c r="I519" s="107" t="str">
        <f>IF(C519="","",VLOOKUP($C519,'7.工程別レート'!$C$6:$E$501,3,FALSE))</f>
        <v/>
      </c>
      <c r="J519" s="108" t="str">
        <f>IF(C519="","",VLOOKUP($C519,'7.工程別レート'!$C$6:$E$501,2,FALSE))</f>
        <v/>
      </c>
      <c r="K519" s="195" t="str">
        <f t="shared" ref="K519:K582" si="17">IF(ISERROR((G519*I519)+(H519*J519)),"",(G519*I519)+(H519*J519))</f>
        <v/>
      </c>
    </row>
    <row r="520" spans="2:11" ht="18" customHeight="1">
      <c r="B520" s="16" t="str">
        <f>IF('6.標準時間'!$B520="","",'6.標準時間'!B520)</f>
        <v/>
      </c>
      <c r="C520" s="16" t="str">
        <f>IF('6.標準時間'!$C520="","",'6.標準時間'!C520)</f>
        <v/>
      </c>
      <c r="D520" s="16" t="str">
        <f>IF('6.標準時間'!$C520="","",'6.標準時間'!E520)</f>
        <v/>
      </c>
      <c r="E520" s="171" t="str">
        <f>IF('6.標準時間'!$C520="","",'6.標準時間'!F520)</f>
        <v/>
      </c>
      <c r="F520" s="15" t="str">
        <f t="shared" si="16"/>
        <v/>
      </c>
      <c r="G520" s="142" t="str">
        <f>IF('6.標準時間'!$C520="","",'6.標準時間'!H520)</f>
        <v/>
      </c>
      <c r="H520" s="142" t="str">
        <f>IF('6.標準時間'!$C520="","",'6.標準時間'!I520)</f>
        <v/>
      </c>
      <c r="I520" s="107" t="str">
        <f>IF(C520="","",VLOOKUP($C520,'7.工程別レート'!$C$6:$E$501,3,FALSE))</f>
        <v/>
      </c>
      <c r="J520" s="108" t="str">
        <f>IF(C520="","",VLOOKUP($C520,'7.工程別レート'!$C$6:$E$501,2,FALSE))</f>
        <v/>
      </c>
      <c r="K520" s="195" t="str">
        <f t="shared" si="17"/>
        <v/>
      </c>
    </row>
    <row r="521" spans="2:11" ht="18" customHeight="1">
      <c r="B521" s="16" t="str">
        <f>IF('6.標準時間'!$B521="","",'6.標準時間'!B521)</f>
        <v/>
      </c>
      <c r="C521" s="16" t="str">
        <f>IF('6.標準時間'!$C521="","",'6.標準時間'!C521)</f>
        <v/>
      </c>
      <c r="D521" s="16" t="str">
        <f>IF('6.標準時間'!$C521="","",'6.標準時間'!E521)</f>
        <v/>
      </c>
      <c r="E521" s="171" t="str">
        <f>IF('6.標準時間'!$C521="","",'6.標準時間'!F521)</f>
        <v/>
      </c>
      <c r="F521" s="15" t="str">
        <f t="shared" si="16"/>
        <v/>
      </c>
      <c r="G521" s="142" t="str">
        <f>IF('6.標準時間'!$C521="","",'6.標準時間'!H521)</f>
        <v/>
      </c>
      <c r="H521" s="142" t="str">
        <f>IF('6.標準時間'!$C521="","",'6.標準時間'!I521)</f>
        <v/>
      </c>
      <c r="I521" s="107" t="str">
        <f>IF(C521="","",VLOOKUP($C521,'7.工程別レート'!$C$6:$E$501,3,FALSE))</f>
        <v/>
      </c>
      <c r="J521" s="108" t="str">
        <f>IF(C521="","",VLOOKUP($C521,'7.工程別レート'!$C$6:$E$501,2,FALSE))</f>
        <v/>
      </c>
      <c r="K521" s="195" t="str">
        <f t="shared" si="17"/>
        <v/>
      </c>
    </row>
    <row r="522" spans="2:11" ht="18" customHeight="1">
      <c r="B522" s="16" t="str">
        <f>IF('6.標準時間'!$B522="","",'6.標準時間'!B522)</f>
        <v/>
      </c>
      <c r="C522" s="16" t="str">
        <f>IF('6.標準時間'!$C522="","",'6.標準時間'!C522)</f>
        <v/>
      </c>
      <c r="D522" s="16" t="str">
        <f>IF('6.標準時間'!$C522="","",'6.標準時間'!E522)</f>
        <v/>
      </c>
      <c r="E522" s="171" t="str">
        <f>IF('6.標準時間'!$C522="","",'6.標準時間'!F522)</f>
        <v/>
      </c>
      <c r="F522" s="15" t="str">
        <f t="shared" si="16"/>
        <v/>
      </c>
      <c r="G522" s="142" t="str">
        <f>IF('6.標準時間'!$C522="","",'6.標準時間'!H522)</f>
        <v/>
      </c>
      <c r="H522" s="142" t="str">
        <f>IF('6.標準時間'!$C522="","",'6.標準時間'!I522)</f>
        <v/>
      </c>
      <c r="I522" s="107" t="str">
        <f>IF(C522="","",VLOOKUP($C522,'7.工程別レート'!$C$6:$E$501,3,FALSE))</f>
        <v/>
      </c>
      <c r="J522" s="108" t="str">
        <f>IF(C522="","",VLOOKUP($C522,'7.工程別レート'!$C$6:$E$501,2,FALSE))</f>
        <v/>
      </c>
      <c r="K522" s="195" t="str">
        <f t="shared" si="17"/>
        <v/>
      </c>
    </row>
    <row r="523" spans="2:11" ht="18" customHeight="1">
      <c r="B523" s="16" t="str">
        <f>IF('6.標準時間'!$B523="","",'6.標準時間'!B523)</f>
        <v/>
      </c>
      <c r="C523" s="16" t="str">
        <f>IF('6.標準時間'!$C523="","",'6.標準時間'!C523)</f>
        <v/>
      </c>
      <c r="D523" s="16" t="str">
        <f>IF('6.標準時間'!$C523="","",'6.標準時間'!E523)</f>
        <v/>
      </c>
      <c r="E523" s="171" t="str">
        <f>IF('6.標準時間'!$C523="","",'6.標準時間'!F523)</f>
        <v/>
      </c>
      <c r="F523" s="15" t="str">
        <f t="shared" si="16"/>
        <v/>
      </c>
      <c r="G523" s="142" t="str">
        <f>IF('6.標準時間'!$C523="","",'6.標準時間'!H523)</f>
        <v/>
      </c>
      <c r="H523" s="142" t="str">
        <f>IF('6.標準時間'!$C523="","",'6.標準時間'!I523)</f>
        <v/>
      </c>
      <c r="I523" s="107" t="str">
        <f>IF(C523="","",VLOOKUP($C523,'7.工程別レート'!$C$6:$E$501,3,FALSE))</f>
        <v/>
      </c>
      <c r="J523" s="108" t="str">
        <f>IF(C523="","",VLOOKUP($C523,'7.工程別レート'!$C$6:$E$501,2,FALSE))</f>
        <v/>
      </c>
      <c r="K523" s="195" t="str">
        <f t="shared" si="17"/>
        <v/>
      </c>
    </row>
    <row r="524" spans="2:11" ht="18" customHeight="1">
      <c r="B524" s="16" t="str">
        <f>IF('6.標準時間'!$B524="","",'6.標準時間'!B524)</f>
        <v/>
      </c>
      <c r="C524" s="16" t="str">
        <f>IF('6.標準時間'!$C524="","",'6.標準時間'!C524)</f>
        <v/>
      </c>
      <c r="D524" s="16" t="str">
        <f>IF('6.標準時間'!$C524="","",'6.標準時間'!E524)</f>
        <v/>
      </c>
      <c r="E524" s="171" t="str">
        <f>IF('6.標準時間'!$C524="","",'6.標準時間'!F524)</f>
        <v/>
      </c>
      <c r="F524" s="15" t="str">
        <f t="shared" si="16"/>
        <v/>
      </c>
      <c r="G524" s="142" t="str">
        <f>IF('6.標準時間'!$C524="","",'6.標準時間'!H524)</f>
        <v/>
      </c>
      <c r="H524" s="142" t="str">
        <f>IF('6.標準時間'!$C524="","",'6.標準時間'!I524)</f>
        <v/>
      </c>
      <c r="I524" s="107" t="str">
        <f>IF(C524="","",VLOOKUP($C524,'7.工程別レート'!$C$6:$E$501,3,FALSE))</f>
        <v/>
      </c>
      <c r="J524" s="108" t="str">
        <f>IF(C524="","",VLOOKUP($C524,'7.工程別レート'!$C$6:$E$501,2,FALSE))</f>
        <v/>
      </c>
      <c r="K524" s="195" t="str">
        <f t="shared" si="17"/>
        <v/>
      </c>
    </row>
    <row r="525" spans="2:11" ht="18" customHeight="1">
      <c r="B525" s="16" t="str">
        <f>IF('6.標準時間'!$B525="","",'6.標準時間'!B525)</f>
        <v/>
      </c>
      <c r="C525" s="16" t="str">
        <f>IF('6.標準時間'!$C525="","",'6.標準時間'!C525)</f>
        <v/>
      </c>
      <c r="D525" s="16" t="str">
        <f>IF('6.標準時間'!$C525="","",'6.標準時間'!E525)</f>
        <v/>
      </c>
      <c r="E525" s="171" t="str">
        <f>IF('6.標準時間'!$C525="","",'6.標準時間'!F525)</f>
        <v/>
      </c>
      <c r="F525" s="15" t="str">
        <f t="shared" si="16"/>
        <v/>
      </c>
      <c r="G525" s="142" t="str">
        <f>IF('6.標準時間'!$C525="","",'6.標準時間'!H525)</f>
        <v/>
      </c>
      <c r="H525" s="142" t="str">
        <f>IF('6.標準時間'!$C525="","",'6.標準時間'!I525)</f>
        <v/>
      </c>
      <c r="I525" s="107" t="str">
        <f>IF(C525="","",VLOOKUP($C525,'7.工程別レート'!$C$6:$E$501,3,FALSE))</f>
        <v/>
      </c>
      <c r="J525" s="108" t="str">
        <f>IF(C525="","",VLOOKUP($C525,'7.工程別レート'!$C$6:$E$501,2,FALSE))</f>
        <v/>
      </c>
      <c r="K525" s="195" t="str">
        <f t="shared" si="17"/>
        <v/>
      </c>
    </row>
    <row r="526" spans="2:11" ht="18" customHeight="1">
      <c r="B526" s="16" t="str">
        <f>IF('6.標準時間'!$B526="","",'6.標準時間'!B526)</f>
        <v/>
      </c>
      <c r="C526" s="16" t="str">
        <f>IF('6.標準時間'!$C526="","",'6.標準時間'!C526)</f>
        <v/>
      </c>
      <c r="D526" s="16" t="str">
        <f>IF('6.標準時間'!$C526="","",'6.標準時間'!E526)</f>
        <v/>
      </c>
      <c r="E526" s="171" t="str">
        <f>IF('6.標準時間'!$C526="","",'6.標準時間'!F526)</f>
        <v/>
      </c>
      <c r="F526" s="15" t="str">
        <f t="shared" si="16"/>
        <v/>
      </c>
      <c r="G526" s="142" t="str">
        <f>IF('6.標準時間'!$C526="","",'6.標準時間'!H526)</f>
        <v/>
      </c>
      <c r="H526" s="142" t="str">
        <f>IF('6.標準時間'!$C526="","",'6.標準時間'!I526)</f>
        <v/>
      </c>
      <c r="I526" s="107" t="str">
        <f>IF(C526="","",VLOOKUP($C526,'7.工程別レート'!$C$6:$E$501,3,FALSE))</f>
        <v/>
      </c>
      <c r="J526" s="108" t="str">
        <f>IF(C526="","",VLOOKUP($C526,'7.工程別レート'!$C$6:$E$501,2,FALSE))</f>
        <v/>
      </c>
      <c r="K526" s="195" t="str">
        <f t="shared" si="17"/>
        <v/>
      </c>
    </row>
    <row r="527" spans="2:11" ht="18" customHeight="1">
      <c r="B527" s="16" t="str">
        <f>IF('6.標準時間'!$B527="","",'6.標準時間'!B527)</f>
        <v/>
      </c>
      <c r="C527" s="16" t="str">
        <f>IF('6.標準時間'!$C527="","",'6.標準時間'!C527)</f>
        <v/>
      </c>
      <c r="D527" s="16" t="str">
        <f>IF('6.標準時間'!$C527="","",'6.標準時間'!E527)</f>
        <v/>
      </c>
      <c r="E527" s="171" t="str">
        <f>IF('6.標準時間'!$C527="","",'6.標準時間'!F527)</f>
        <v/>
      </c>
      <c r="F527" s="15" t="str">
        <f t="shared" si="16"/>
        <v/>
      </c>
      <c r="G527" s="142" t="str">
        <f>IF('6.標準時間'!$C527="","",'6.標準時間'!H527)</f>
        <v/>
      </c>
      <c r="H527" s="142" t="str">
        <f>IF('6.標準時間'!$C527="","",'6.標準時間'!I527)</f>
        <v/>
      </c>
      <c r="I527" s="107" t="str">
        <f>IF(C527="","",VLOOKUP($C527,'7.工程別レート'!$C$6:$E$501,3,FALSE))</f>
        <v/>
      </c>
      <c r="J527" s="108" t="str">
        <f>IF(C527="","",VLOOKUP($C527,'7.工程別レート'!$C$6:$E$501,2,FALSE))</f>
        <v/>
      </c>
      <c r="K527" s="195" t="str">
        <f t="shared" si="17"/>
        <v/>
      </c>
    </row>
    <row r="528" spans="2:11" ht="18" customHeight="1">
      <c r="B528" s="16" t="str">
        <f>IF('6.標準時間'!$B528="","",'6.標準時間'!B528)</f>
        <v/>
      </c>
      <c r="C528" s="16" t="str">
        <f>IF('6.標準時間'!$C528="","",'6.標準時間'!C528)</f>
        <v/>
      </c>
      <c r="D528" s="16" t="str">
        <f>IF('6.標準時間'!$C528="","",'6.標準時間'!E528)</f>
        <v/>
      </c>
      <c r="E528" s="171" t="str">
        <f>IF('6.標準時間'!$C528="","",'6.標準時間'!F528)</f>
        <v/>
      </c>
      <c r="F528" s="15" t="str">
        <f t="shared" si="16"/>
        <v/>
      </c>
      <c r="G528" s="142" t="str">
        <f>IF('6.標準時間'!$C528="","",'6.標準時間'!H528)</f>
        <v/>
      </c>
      <c r="H528" s="142" t="str">
        <f>IF('6.標準時間'!$C528="","",'6.標準時間'!I528)</f>
        <v/>
      </c>
      <c r="I528" s="107" t="str">
        <f>IF(C528="","",VLOOKUP($C528,'7.工程別レート'!$C$6:$E$501,3,FALSE))</f>
        <v/>
      </c>
      <c r="J528" s="108" t="str">
        <f>IF(C528="","",VLOOKUP($C528,'7.工程別レート'!$C$6:$E$501,2,FALSE))</f>
        <v/>
      </c>
      <c r="K528" s="195" t="str">
        <f t="shared" si="17"/>
        <v/>
      </c>
    </row>
    <row r="529" spans="2:11" ht="18" customHeight="1">
      <c r="B529" s="16" t="str">
        <f>IF('6.標準時間'!$B529="","",'6.標準時間'!B529)</f>
        <v/>
      </c>
      <c r="C529" s="16" t="str">
        <f>IF('6.標準時間'!$C529="","",'6.標準時間'!C529)</f>
        <v/>
      </c>
      <c r="D529" s="16" t="str">
        <f>IF('6.標準時間'!$C529="","",'6.標準時間'!E529)</f>
        <v/>
      </c>
      <c r="E529" s="171" t="str">
        <f>IF('6.標準時間'!$C529="","",'6.標準時間'!F529)</f>
        <v/>
      </c>
      <c r="F529" s="15" t="str">
        <f t="shared" si="16"/>
        <v/>
      </c>
      <c r="G529" s="142" t="str">
        <f>IF('6.標準時間'!$C529="","",'6.標準時間'!H529)</f>
        <v/>
      </c>
      <c r="H529" s="142" t="str">
        <f>IF('6.標準時間'!$C529="","",'6.標準時間'!I529)</f>
        <v/>
      </c>
      <c r="I529" s="107" t="str">
        <f>IF(C529="","",VLOOKUP($C529,'7.工程別レート'!$C$6:$E$501,3,FALSE))</f>
        <v/>
      </c>
      <c r="J529" s="108" t="str">
        <f>IF(C529="","",VLOOKUP($C529,'7.工程別レート'!$C$6:$E$501,2,FALSE))</f>
        <v/>
      </c>
      <c r="K529" s="195" t="str">
        <f t="shared" si="17"/>
        <v/>
      </c>
    </row>
    <row r="530" spans="2:11" ht="18" customHeight="1">
      <c r="B530" s="16" t="str">
        <f>IF('6.標準時間'!$B530="","",'6.標準時間'!B530)</f>
        <v/>
      </c>
      <c r="C530" s="16" t="str">
        <f>IF('6.標準時間'!$C530="","",'6.標準時間'!C530)</f>
        <v/>
      </c>
      <c r="D530" s="16" t="str">
        <f>IF('6.標準時間'!$C530="","",'6.標準時間'!E530)</f>
        <v/>
      </c>
      <c r="E530" s="171" t="str">
        <f>IF('6.標準時間'!$C530="","",'6.標準時間'!F530)</f>
        <v/>
      </c>
      <c r="F530" s="15" t="str">
        <f t="shared" si="16"/>
        <v/>
      </c>
      <c r="G530" s="142" t="str">
        <f>IF('6.標準時間'!$C530="","",'6.標準時間'!H530)</f>
        <v/>
      </c>
      <c r="H530" s="142" t="str">
        <f>IF('6.標準時間'!$C530="","",'6.標準時間'!I530)</f>
        <v/>
      </c>
      <c r="I530" s="107" t="str">
        <f>IF(C530="","",VLOOKUP($C530,'7.工程別レート'!$C$6:$E$501,3,FALSE))</f>
        <v/>
      </c>
      <c r="J530" s="108" t="str">
        <f>IF(C530="","",VLOOKUP($C530,'7.工程別レート'!$C$6:$E$501,2,FALSE))</f>
        <v/>
      </c>
      <c r="K530" s="195" t="str">
        <f t="shared" si="17"/>
        <v/>
      </c>
    </row>
    <row r="531" spans="2:11" ht="18" customHeight="1">
      <c r="B531" s="16" t="str">
        <f>IF('6.標準時間'!$B531="","",'6.標準時間'!B531)</f>
        <v/>
      </c>
      <c r="C531" s="16" t="str">
        <f>IF('6.標準時間'!$C531="","",'6.標準時間'!C531)</f>
        <v/>
      </c>
      <c r="D531" s="16" t="str">
        <f>IF('6.標準時間'!$C531="","",'6.標準時間'!E531)</f>
        <v/>
      </c>
      <c r="E531" s="171" t="str">
        <f>IF('6.標準時間'!$C531="","",'6.標準時間'!F531)</f>
        <v/>
      </c>
      <c r="F531" s="15" t="str">
        <f t="shared" si="16"/>
        <v/>
      </c>
      <c r="G531" s="142" t="str">
        <f>IF('6.標準時間'!$C531="","",'6.標準時間'!H531)</f>
        <v/>
      </c>
      <c r="H531" s="142" t="str">
        <f>IF('6.標準時間'!$C531="","",'6.標準時間'!I531)</f>
        <v/>
      </c>
      <c r="I531" s="107" t="str">
        <f>IF(C531="","",VLOOKUP($C531,'7.工程別レート'!$C$6:$E$501,3,FALSE))</f>
        <v/>
      </c>
      <c r="J531" s="108" t="str">
        <f>IF(C531="","",VLOOKUP($C531,'7.工程別レート'!$C$6:$E$501,2,FALSE))</f>
        <v/>
      </c>
      <c r="K531" s="195" t="str">
        <f t="shared" si="17"/>
        <v/>
      </c>
    </row>
    <row r="532" spans="2:11" ht="18" customHeight="1">
      <c r="B532" s="16" t="str">
        <f>IF('6.標準時間'!$B532="","",'6.標準時間'!B532)</f>
        <v/>
      </c>
      <c r="C532" s="16" t="str">
        <f>IF('6.標準時間'!$C532="","",'6.標準時間'!C532)</f>
        <v/>
      </c>
      <c r="D532" s="16" t="str">
        <f>IF('6.標準時間'!$C532="","",'6.標準時間'!E532)</f>
        <v/>
      </c>
      <c r="E532" s="171" t="str">
        <f>IF('6.標準時間'!$C532="","",'6.標準時間'!F532)</f>
        <v/>
      </c>
      <c r="F532" s="15" t="str">
        <f t="shared" si="16"/>
        <v/>
      </c>
      <c r="G532" s="142" t="str">
        <f>IF('6.標準時間'!$C532="","",'6.標準時間'!H532)</f>
        <v/>
      </c>
      <c r="H532" s="142" t="str">
        <f>IF('6.標準時間'!$C532="","",'6.標準時間'!I532)</f>
        <v/>
      </c>
      <c r="I532" s="107" t="str">
        <f>IF(C532="","",VLOOKUP($C532,'7.工程別レート'!$C$6:$E$501,3,FALSE))</f>
        <v/>
      </c>
      <c r="J532" s="108" t="str">
        <f>IF(C532="","",VLOOKUP($C532,'7.工程別レート'!$C$6:$E$501,2,FALSE))</f>
        <v/>
      </c>
      <c r="K532" s="195" t="str">
        <f t="shared" si="17"/>
        <v/>
      </c>
    </row>
    <row r="533" spans="2:11" ht="18" customHeight="1">
      <c r="B533" s="16" t="str">
        <f>IF('6.標準時間'!$B533="","",'6.標準時間'!B533)</f>
        <v/>
      </c>
      <c r="C533" s="16" t="str">
        <f>IF('6.標準時間'!$C533="","",'6.標準時間'!C533)</f>
        <v/>
      </c>
      <c r="D533" s="16" t="str">
        <f>IF('6.標準時間'!$C533="","",'6.標準時間'!E533)</f>
        <v/>
      </c>
      <c r="E533" s="171" t="str">
        <f>IF('6.標準時間'!$C533="","",'6.標準時間'!F533)</f>
        <v/>
      </c>
      <c r="F533" s="15" t="str">
        <f t="shared" si="16"/>
        <v/>
      </c>
      <c r="G533" s="142" t="str">
        <f>IF('6.標準時間'!$C533="","",'6.標準時間'!H533)</f>
        <v/>
      </c>
      <c r="H533" s="142" t="str">
        <f>IF('6.標準時間'!$C533="","",'6.標準時間'!I533)</f>
        <v/>
      </c>
      <c r="I533" s="107" t="str">
        <f>IF(C533="","",VLOOKUP($C533,'7.工程別レート'!$C$6:$E$501,3,FALSE))</f>
        <v/>
      </c>
      <c r="J533" s="108" t="str">
        <f>IF(C533="","",VLOOKUP($C533,'7.工程別レート'!$C$6:$E$501,2,FALSE))</f>
        <v/>
      </c>
      <c r="K533" s="195" t="str">
        <f t="shared" si="17"/>
        <v/>
      </c>
    </row>
    <row r="534" spans="2:11" ht="18" customHeight="1">
      <c r="B534" s="16" t="str">
        <f>IF('6.標準時間'!$B534="","",'6.標準時間'!B534)</f>
        <v/>
      </c>
      <c r="C534" s="16" t="str">
        <f>IF('6.標準時間'!$C534="","",'6.標準時間'!C534)</f>
        <v/>
      </c>
      <c r="D534" s="16" t="str">
        <f>IF('6.標準時間'!$C534="","",'6.標準時間'!E534)</f>
        <v/>
      </c>
      <c r="E534" s="171" t="str">
        <f>IF('6.標準時間'!$C534="","",'6.標準時間'!F534)</f>
        <v/>
      </c>
      <c r="F534" s="15" t="str">
        <f t="shared" si="16"/>
        <v/>
      </c>
      <c r="G534" s="142" t="str">
        <f>IF('6.標準時間'!$C534="","",'6.標準時間'!H534)</f>
        <v/>
      </c>
      <c r="H534" s="142" t="str">
        <f>IF('6.標準時間'!$C534="","",'6.標準時間'!I534)</f>
        <v/>
      </c>
      <c r="I534" s="107" t="str">
        <f>IF(C534="","",VLOOKUP($C534,'7.工程別レート'!$C$6:$E$501,3,FALSE))</f>
        <v/>
      </c>
      <c r="J534" s="108" t="str">
        <f>IF(C534="","",VLOOKUP($C534,'7.工程別レート'!$C$6:$E$501,2,FALSE))</f>
        <v/>
      </c>
      <c r="K534" s="195" t="str">
        <f t="shared" si="17"/>
        <v/>
      </c>
    </row>
    <row r="535" spans="2:11" ht="18" customHeight="1">
      <c r="B535" s="16" t="str">
        <f>IF('6.標準時間'!$B535="","",'6.標準時間'!B535)</f>
        <v/>
      </c>
      <c r="C535" s="16" t="str">
        <f>IF('6.標準時間'!$C535="","",'6.標準時間'!C535)</f>
        <v/>
      </c>
      <c r="D535" s="16" t="str">
        <f>IF('6.標準時間'!$C535="","",'6.標準時間'!E535)</f>
        <v/>
      </c>
      <c r="E535" s="171" t="str">
        <f>IF('6.標準時間'!$C535="","",'6.標準時間'!F535)</f>
        <v/>
      </c>
      <c r="F535" s="15" t="str">
        <f t="shared" si="16"/>
        <v/>
      </c>
      <c r="G535" s="142" t="str">
        <f>IF('6.標準時間'!$C535="","",'6.標準時間'!H535)</f>
        <v/>
      </c>
      <c r="H535" s="142" t="str">
        <f>IF('6.標準時間'!$C535="","",'6.標準時間'!I535)</f>
        <v/>
      </c>
      <c r="I535" s="107" t="str">
        <f>IF(C535="","",VLOOKUP($C535,'7.工程別レート'!$C$6:$E$501,3,FALSE))</f>
        <v/>
      </c>
      <c r="J535" s="108" t="str">
        <f>IF(C535="","",VLOOKUP($C535,'7.工程別レート'!$C$6:$E$501,2,FALSE))</f>
        <v/>
      </c>
      <c r="K535" s="195" t="str">
        <f t="shared" si="17"/>
        <v/>
      </c>
    </row>
    <row r="536" spans="2:11" ht="18" customHeight="1">
      <c r="B536" s="16" t="str">
        <f>IF('6.標準時間'!$B536="","",'6.標準時間'!B536)</f>
        <v/>
      </c>
      <c r="C536" s="16" t="str">
        <f>IF('6.標準時間'!$C536="","",'6.標準時間'!C536)</f>
        <v/>
      </c>
      <c r="D536" s="16" t="str">
        <f>IF('6.標準時間'!$C536="","",'6.標準時間'!E536)</f>
        <v/>
      </c>
      <c r="E536" s="171" t="str">
        <f>IF('6.標準時間'!$C536="","",'6.標準時間'!F536)</f>
        <v/>
      </c>
      <c r="F536" s="15" t="str">
        <f t="shared" si="16"/>
        <v/>
      </c>
      <c r="G536" s="142" t="str">
        <f>IF('6.標準時間'!$C536="","",'6.標準時間'!H536)</f>
        <v/>
      </c>
      <c r="H536" s="142" t="str">
        <f>IF('6.標準時間'!$C536="","",'6.標準時間'!I536)</f>
        <v/>
      </c>
      <c r="I536" s="107" t="str">
        <f>IF(C536="","",VLOOKUP($C536,'7.工程別レート'!$C$6:$E$501,3,FALSE))</f>
        <v/>
      </c>
      <c r="J536" s="108" t="str">
        <f>IF(C536="","",VLOOKUP($C536,'7.工程別レート'!$C$6:$E$501,2,FALSE))</f>
        <v/>
      </c>
      <c r="K536" s="195" t="str">
        <f t="shared" si="17"/>
        <v/>
      </c>
    </row>
    <row r="537" spans="2:11" ht="18" customHeight="1">
      <c r="B537" s="16" t="str">
        <f>IF('6.標準時間'!$B537="","",'6.標準時間'!B537)</f>
        <v/>
      </c>
      <c r="C537" s="16" t="str">
        <f>IF('6.標準時間'!$C537="","",'6.標準時間'!C537)</f>
        <v/>
      </c>
      <c r="D537" s="16" t="str">
        <f>IF('6.標準時間'!$C537="","",'6.標準時間'!E537)</f>
        <v/>
      </c>
      <c r="E537" s="171" t="str">
        <f>IF('6.標準時間'!$C537="","",'6.標準時間'!F537)</f>
        <v/>
      </c>
      <c r="F537" s="15" t="str">
        <f t="shared" si="16"/>
        <v/>
      </c>
      <c r="G537" s="142" t="str">
        <f>IF('6.標準時間'!$C537="","",'6.標準時間'!H537)</f>
        <v/>
      </c>
      <c r="H537" s="142" t="str">
        <f>IF('6.標準時間'!$C537="","",'6.標準時間'!I537)</f>
        <v/>
      </c>
      <c r="I537" s="107" t="str">
        <f>IF(C537="","",VLOOKUP($C537,'7.工程別レート'!$C$6:$E$501,3,FALSE))</f>
        <v/>
      </c>
      <c r="J537" s="108" t="str">
        <f>IF(C537="","",VLOOKUP($C537,'7.工程別レート'!$C$6:$E$501,2,FALSE))</f>
        <v/>
      </c>
      <c r="K537" s="195" t="str">
        <f t="shared" si="17"/>
        <v/>
      </c>
    </row>
    <row r="538" spans="2:11" ht="18" customHeight="1">
      <c r="B538" s="16" t="str">
        <f>IF('6.標準時間'!$B538="","",'6.標準時間'!B538)</f>
        <v/>
      </c>
      <c r="C538" s="16" t="str">
        <f>IF('6.標準時間'!$C538="","",'6.標準時間'!C538)</f>
        <v/>
      </c>
      <c r="D538" s="16" t="str">
        <f>IF('6.標準時間'!$C538="","",'6.標準時間'!E538)</f>
        <v/>
      </c>
      <c r="E538" s="171" t="str">
        <f>IF('6.標準時間'!$C538="","",'6.標準時間'!F538)</f>
        <v/>
      </c>
      <c r="F538" s="15" t="str">
        <f t="shared" si="16"/>
        <v/>
      </c>
      <c r="G538" s="142" t="str">
        <f>IF('6.標準時間'!$C538="","",'6.標準時間'!H538)</f>
        <v/>
      </c>
      <c r="H538" s="142" t="str">
        <f>IF('6.標準時間'!$C538="","",'6.標準時間'!I538)</f>
        <v/>
      </c>
      <c r="I538" s="107" t="str">
        <f>IF(C538="","",VLOOKUP($C538,'7.工程別レート'!$C$6:$E$501,3,FALSE))</f>
        <v/>
      </c>
      <c r="J538" s="108" t="str">
        <f>IF(C538="","",VLOOKUP($C538,'7.工程別レート'!$C$6:$E$501,2,FALSE))</f>
        <v/>
      </c>
      <c r="K538" s="195" t="str">
        <f t="shared" si="17"/>
        <v/>
      </c>
    </row>
    <row r="539" spans="2:11" ht="18" customHeight="1">
      <c r="B539" s="16" t="str">
        <f>IF('6.標準時間'!$B539="","",'6.標準時間'!B539)</f>
        <v/>
      </c>
      <c r="C539" s="16" t="str">
        <f>IF('6.標準時間'!$C539="","",'6.標準時間'!C539)</f>
        <v/>
      </c>
      <c r="D539" s="16" t="str">
        <f>IF('6.標準時間'!$C539="","",'6.標準時間'!E539)</f>
        <v/>
      </c>
      <c r="E539" s="171" t="str">
        <f>IF('6.標準時間'!$C539="","",'6.標準時間'!F539)</f>
        <v/>
      </c>
      <c r="F539" s="15" t="str">
        <f t="shared" si="16"/>
        <v/>
      </c>
      <c r="G539" s="142" t="str">
        <f>IF('6.標準時間'!$C539="","",'6.標準時間'!H539)</f>
        <v/>
      </c>
      <c r="H539" s="142" t="str">
        <f>IF('6.標準時間'!$C539="","",'6.標準時間'!I539)</f>
        <v/>
      </c>
      <c r="I539" s="107" t="str">
        <f>IF(C539="","",VLOOKUP($C539,'7.工程別レート'!$C$6:$E$501,3,FALSE))</f>
        <v/>
      </c>
      <c r="J539" s="108" t="str">
        <f>IF(C539="","",VLOOKUP($C539,'7.工程別レート'!$C$6:$E$501,2,FALSE))</f>
        <v/>
      </c>
      <c r="K539" s="195" t="str">
        <f t="shared" si="17"/>
        <v/>
      </c>
    </row>
    <row r="540" spans="2:11" ht="18" customHeight="1">
      <c r="B540" s="16" t="str">
        <f>IF('6.標準時間'!$B540="","",'6.標準時間'!B540)</f>
        <v/>
      </c>
      <c r="C540" s="16" t="str">
        <f>IF('6.標準時間'!$C540="","",'6.標準時間'!C540)</f>
        <v/>
      </c>
      <c r="D540" s="16" t="str">
        <f>IF('6.標準時間'!$C540="","",'6.標準時間'!E540)</f>
        <v/>
      </c>
      <c r="E540" s="171" t="str">
        <f>IF('6.標準時間'!$C540="","",'6.標準時間'!F540)</f>
        <v/>
      </c>
      <c r="F540" s="15" t="str">
        <f t="shared" si="16"/>
        <v/>
      </c>
      <c r="G540" s="142" t="str">
        <f>IF('6.標準時間'!$C540="","",'6.標準時間'!H540)</f>
        <v/>
      </c>
      <c r="H540" s="142" t="str">
        <f>IF('6.標準時間'!$C540="","",'6.標準時間'!I540)</f>
        <v/>
      </c>
      <c r="I540" s="107" t="str">
        <f>IF(C540="","",VLOOKUP($C540,'7.工程別レート'!$C$6:$E$501,3,FALSE))</f>
        <v/>
      </c>
      <c r="J540" s="108" t="str">
        <f>IF(C540="","",VLOOKUP($C540,'7.工程別レート'!$C$6:$E$501,2,FALSE))</f>
        <v/>
      </c>
      <c r="K540" s="195" t="str">
        <f t="shared" si="17"/>
        <v/>
      </c>
    </row>
    <row r="541" spans="2:11" ht="18" customHeight="1">
      <c r="B541" s="16" t="str">
        <f>IF('6.標準時間'!$B541="","",'6.標準時間'!B541)</f>
        <v/>
      </c>
      <c r="C541" s="16" t="str">
        <f>IF('6.標準時間'!$C541="","",'6.標準時間'!C541)</f>
        <v/>
      </c>
      <c r="D541" s="16" t="str">
        <f>IF('6.標準時間'!$C541="","",'6.標準時間'!E541)</f>
        <v/>
      </c>
      <c r="E541" s="171" t="str">
        <f>IF('6.標準時間'!$C541="","",'6.標準時間'!F541)</f>
        <v/>
      </c>
      <c r="F541" s="15" t="str">
        <f t="shared" si="16"/>
        <v/>
      </c>
      <c r="G541" s="142" t="str">
        <f>IF('6.標準時間'!$C541="","",'6.標準時間'!H541)</f>
        <v/>
      </c>
      <c r="H541" s="142" t="str">
        <f>IF('6.標準時間'!$C541="","",'6.標準時間'!I541)</f>
        <v/>
      </c>
      <c r="I541" s="107" t="str">
        <f>IF(C541="","",VLOOKUP($C541,'7.工程別レート'!$C$6:$E$501,3,FALSE))</f>
        <v/>
      </c>
      <c r="J541" s="108" t="str">
        <f>IF(C541="","",VLOOKUP($C541,'7.工程別レート'!$C$6:$E$501,2,FALSE))</f>
        <v/>
      </c>
      <c r="K541" s="195" t="str">
        <f t="shared" si="17"/>
        <v/>
      </c>
    </row>
    <row r="542" spans="2:11" ht="18" customHeight="1">
      <c r="B542" s="16" t="str">
        <f>IF('6.標準時間'!$B542="","",'6.標準時間'!B542)</f>
        <v/>
      </c>
      <c r="C542" s="16" t="str">
        <f>IF('6.標準時間'!$C542="","",'6.標準時間'!C542)</f>
        <v/>
      </c>
      <c r="D542" s="16" t="str">
        <f>IF('6.標準時間'!$C542="","",'6.標準時間'!E542)</f>
        <v/>
      </c>
      <c r="E542" s="171" t="str">
        <f>IF('6.標準時間'!$C542="","",'6.標準時間'!F542)</f>
        <v/>
      </c>
      <c r="F542" s="15" t="str">
        <f t="shared" si="16"/>
        <v/>
      </c>
      <c r="G542" s="142" t="str">
        <f>IF('6.標準時間'!$C542="","",'6.標準時間'!H542)</f>
        <v/>
      </c>
      <c r="H542" s="142" t="str">
        <f>IF('6.標準時間'!$C542="","",'6.標準時間'!I542)</f>
        <v/>
      </c>
      <c r="I542" s="107" t="str">
        <f>IF(C542="","",VLOOKUP($C542,'7.工程別レート'!$C$6:$E$501,3,FALSE))</f>
        <v/>
      </c>
      <c r="J542" s="108" t="str">
        <f>IF(C542="","",VLOOKUP($C542,'7.工程別レート'!$C$6:$E$501,2,FALSE))</f>
        <v/>
      </c>
      <c r="K542" s="195" t="str">
        <f t="shared" si="17"/>
        <v/>
      </c>
    </row>
    <row r="543" spans="2:11" ht="18" customHeight="1">
      <c r="B543" s="16" t="str">
        <f>IF('6.標準時間'!$B543="","",'6.標準時間'!B543)</f>
        <v/>
      </c>
      <c r="C543" s="16" t="str">
        <f>IF('6.標準時間'!$C543="","",'6.標準時間'!C543)</f>
        <v/>
      </c>
      <c r="D543" s="16" t="str">
        <f>IF('6.標準時間'!$C543="","",'6.標準時間'!E543)</f>
        <v/>
      </c>
      <c r="E543" s="171" t="str">
        <f>IF('6.標準時間'!$C543="","",'6.標準時間'!F543)</f>
        <v/>
      </c>
      <c r="F543" s="15" t="str">
        <f t="shared" si="16"/>
        <v/>
      </c>
      <c r="G543" s="142" t="str">
        <f>IF('6.標準時間'!$C543="","",'6.標準時間'!H543)</f>
        <v/>
      </c>
      <c r="H543" s="142" t="str">
        <f>IF('6.標準時間'!$C543="","",'6.標準時間'!I543)</f>
        <v/>
      </c>
      <c r="I543" s="107" t="str">
        <f>IF(C543="","",VLOOKUP($C543,'7.工程別レート'!$C$6:$E$501,3,FALSE))</f>
        <v/>
      </c>
      <c r="J543" s="108" t="str">
        <f>IF(C543="","",VLOOKUP($C543,'7.工程別レート'!$C$6:$E$501,2,FALSE))</f>
        <v/>
      </c>
      <c r="K543" s="195" t="str">
        <f t="shared" si="17"/>
        <v/>
      </c>
    </row>
    <row r="544" spans="2:11" ht="18" customHeight="1">
      <c r="B544" s="16" t="str">
        <f>IF('6.標準時間'!$B544="","",'6.標準時間'!B544)</f>
        <v/>
      </c>
      <c r="C544" s="16" t="str">
        <f>IF('6.標準時間'!$C544="","",'6.標準時間'!C544)</f>
        <v/>
      </c>
      <c r="D544" s="16" t="str">
        <f>IF('6.標準時間'!$C544="","",'6.標準時間'!E544)</f>
        <v/>
      </c>
      <c r="E544" s="171" t="str">
        <f>IF('6.標準時間'!$C544="","",'6.標準時間'!F544)</f>
        <v/>
      </c>
      <c r="F544" s="15" t="str">
        <f t="shared" si="16"/>
        <v/>
      </c>
      <c r="G544" s="142" t="str">
        <f>IF('6.標準時間'!$C544="","",'6.標準時間'!H544)</f>
        <v/>
      </c>
      <c r="H544" s="142" t="str">
        <f>IF('6.標準時間'!$C544="","",'6.標準時間'!I544)</f>
        <v/>
      </c>
      <c r="I544" s="107" t="str">
        <f>IF(C544="","",VLOOKUP($C544,'7.工程別レート'!$C$6:$E$501,3,FALSE))</f>
        <v/>
      </c>
      <c r="J544" s="108" t="str">
        <f>IF(C544="","",VLOOKUP($C544,'7.工程別レート'!$C$6:$E$501,2,FALSE))</f>
        <v/>
      </c>
      <c r="K544" s="195" t="str">
        <f t="shared" si="17"/>
        <v/>
      </c>
    </row>
    <row r="545" spans="2:11" ht="18" customHeight="1">
      <c r="B545" s="16" t="str">
        <f>IF('6.標準時間'!$B545="","",'6.標準時間'!B545)</f>
        <v/>
      </c>
      <c r="C545" s="16" t="str">
        <f>IF('6.標準時間'!$C545="","",'6.標準時間'!C545)</f>
        <v/>
      </c>
      <c r="D545" s="16" t="str">
        <f>IF('6.標準時間'!$C545="","",'6.標準時間'!E545)</f>
        <v/>
      </c>
      <c r="E545" s="171" t="str">
        <f>IF('6.標準時間'!$C545="","",'6.標準時間'!F545)</f>
        <v/>
      </c>
      <c r="F545" s="15" t="str">
        <f t="shared" si="16"/>
        <v/>
      </c>
      <c r="G545" s="142" t="str">
        <f>IF('6.標準時間'!$C545="","",'6.標準時間'!H545)</f>
        <v/>
      </c>
      <c r="H545" s="142" t="str">
        <f>IF('6.標準時間'!$C545="","",'6.標準時間'!I545)</f>
        <v/>
      </c>
      <c r="I545" s="107" t="str">
        <f>IF(C545="","",VLOOKUP($C545,'7.工程別レート'!$C$6:$E$501,3,FALSE))</f>
        <v/>
      </c>
      <c r="J545" s="108" t="str">
        <f>IF(C545="","",VLOOKUP($C545,'7.工程別レート'!$C$6:$E$501,2,FALSE))</f>
        <v/>
      </c>
      <c r="K545" s="195" t="str">
        <f t="shared" si="17"/>
        <v/>
      </c>
    </row>
    <row r="546" spans="2:11" ht="18" customHeight="1">
      <c r="B546" s="16" t="str">
        <f>IF('6.標準時間'!$B546="","",'6.標準時間'!B546)</f>
        <v/>
      </c>
      <c r="C546" s="16" t="str">
        <f>IF('6.標準時間'!$C546="","",'6.標準時間'!C546)</f>
        <v/>
      </c>
      <c r="D546" s="16" t="str">
        <f>IF('6.標準時間'!$C546="","",'6.標準時間'!E546)</f>
        <v/>
      </c>
      <c r="E546" s="171" t="str">
        <f>IF('6.標準時間'!$C546="","",'6.標準時間'!F546)</f>
        <v/>
      </c>
      <c r="F546" s="15" t="str">
        <f t="shared" si="16"/>
        <v/>
      </c>
      <c r="G546" s="142" t="str">
        <f>IF('6.標準時間'!$C546="","",'6.標準時間'!H546)</f>
        <v/>
      </c>
      <c r="H546" s="142" t="str">
        <f>IF('6.標準時間'!$C546="","",'6.標準時間'!I546)</f>
        <v/>
      </c>
      <c r="I546" s="107" t="str">
        <f>IF(C546="","",VLOOKUP($C546,'7.工程別レート'!$C$6:$E$501,3,FALSE))</f>
        <v/>
      </c>
      <c r="J546" s="108" t="str">
        <f>IF(C546="","",VLOOKUP($C546,'7.工程別レート'!$C$6:$E$501,2,FALSE))</f>
        <v/>
      </c>
      <c r="K546" s="195" t="str">
        <f t="shared" si="17"/>
        <v/>
      </c>
    </row>
    <row r="547" spans="2:11" ht="18" customHeight="1">
      <c r="B547" s="16" t="str">
        <f>IF('6.標準時間'!$B547="","",'6.標準時間'!B547)</f>
        <v/>
      </c>
      <c r="C547" s="16" t="str">
        <f>IF('6.標準時間'!$C547="","",'6.標準時間'!C547)</f>
        <v/>
      </c>
      <c r="D547" s="16" t="str">
        <f>IF('6.標準時間'!$C547="","",'6.標準時間'!E547)</f>
        <v/>
      </c>
      <c r="E547" s="171" t="str">
        <f>IF('6.標準時間'!$C547="","",'6.標準時間'!F547)</f>
        <v/>
      </c>
      <c r="F547" s="15" t="str">
        <f t="shared" si="16"/>
        <v/>
      </c>
      <c r="G547" s="142" t="str">
        <f>IF('6.標準時間'!$C547="","",'6.標準時間'!H547)</f>
        <v/>
      </c>
      <c r="H547" s="142" t="str">
        <f>IF('6.標準時間'!$C547="","",'6.標準時間'!I547)</f>
        <v/>
      </c>
      <c r="I547" s="107" t="str">
        <f>IF(C547="","",VLOOKUP($C547,'7.工程別レート'!$C$6:$E$501,3,FALSE))</f>
        <v/>
      </c>
      <c r="J547" s="108" t="str">
        <f>IF(C547="","",VLOOKUP($C547,'7.工程別レート'!$C$6:$E$501,2,FALSE))</f>
        <v/>
      </c>
      <c r="K547" s="195" t="str">
        <f t="shared" si="17"/>
        <v/>
      </c>
    </row>
    <row r="548" spans="2:11" ht="18" customHeight="1">
      <c r="B548" s="16" t="str">
        <f>IF('6.標準時間'!$B548="","",'6.標準時間'!B548)</f>
        <v/>
      </c>
      <c r="C548" s="16" t="str">
        <f>IF('6.標準時間'!$C548="","",'6.標準時間'!C548)</f>
        <v/>
      </c>
      <c r="D548" s="16" t="str">
        <f>IF('6.標準時間'!$C548="","",'6.標準時間'!E548)</f>
        <v/>
      </c>
      <c r="E548" s="171" t="str">
        <f>IF('6.標準時間'!$C548="","",'6.標準時間'!F548)</f>
        <v/>
      </c>
      <c r="F548" s="15" t="str">
        <f t="shared" si="16"/>
        <v/>
      </c>
      <c r="G548" s="142" t="str">
        <f>IF('6.標準時間'!$C548="","",'6.標準時間'!H548)</f>
        <v/>
      </c>
      <c r="H548" s="142" t="str">
        <f>IF('6.標準時間'!$C548="","",'6.標準時間'!I548)</f>
        <v/>
      </c>
      <c r="I548" s="107" t="str">
        <f>IF(C548="","",VLOOKUP($C548,'7.工程別レート'!$C$6:$E$501,3,FALSE))</f>
        <v/>
      </c>
      <c r="J548" s="108" t="str">
        <f>IF(C548="","",VLOOKUP($C548,'7.工程別レート'!$C$6:$E$501,2,FALSE))</f>
        <v/>
      </c>
      <c r="K548" s="195" t="str">
        <f t="shared" si="17"/>
        <v/>
      </c>
    </row>
    <row r="549" spans="2:11" ht="18" customHeight="1">
      <c r="B549" s="16" t="str">
        <f>IF('6.標準時間'!$B549="","",'6.標準時間'!B549)</f>
        <v/>
      </c>
      <c r="C549" s="16" t="str">
        <f>IF('6.標準時間'!$C549="","",'6.標準時間'!C549)</f>
        <v/>
      </c>
      <c r="D549" s="16" t="str">
        <f>IF('6.標準時間'!$C549="","",'6.標準時間'!E549)</f>
        <v/>
      </c>
      <c r="E549" s="171" t="str">
        <f>IF('6.標準時間'!$C549="","",'6.標準時間'!F549)</f>
        <v/>
      </c>
      <c r="F549" s="15" t="str">
        <f t="shared" si="16"/>
        <v/>
      </c>
      <c r="G549" s="142" t="str">
        <f>IF('6.標準時間'!$C549="","",'6.標準時間'!H549)</f>
        <v/>
      </c>
      <c r="H549" s="142" t="str">
        <f>IF('6.標準時間'!$C549="","",'6.標準時間'!I549)</f>
        <v/>
      </c>
      <c r="I549" s="107" t="str">
        <f>IF(C549="","",VLOOKUP($C549,'7.工程別レート'!$C$6:$E$501,3,FALSE))</f>
        <v/>
      </c>
      <c r="J549" s="108" t="str">
        <f>IF(C549="","",VLOOKUP($C549,'7.工程別レート'!$C$6:$E$501,2,FALSE))</f>
        <v/>
      </c>
      <c r="K549" s="195" t="str">
        <f t="shared" si="17"/>
        <v/>
      </c>
    </row>
    <row r="550" spans="2:11" ht="18" customHeight="1">
      <c r="B550" s="16" t="str">
        <f>IF('6.標準時間'!$B550="","",'6.標準時間'!B550)</f>
        <v/>
      </c>
      <c r="C550" s="16" t="str">
        <f>IF('6.標準時間'!$C550="","",'6.標準時間'!C550)</f>
        <v/>
      </c>
      <c r="D550" s="16" t="str">
        <f>IF('6.標準時間'!$C550="","",'6.標準時間'!E550)</f>
        <v/>
      </c>
      <c r="E550" s="171" t="str">
        <f>IF('6.標準時間'!$C550="","",'6.標準時間'!F550)</f>
        <v/>
      </c>
      <c r="F550" s="15" t="str">
        <f t="shared" si="16"/>
        <v/>
      </c>
      <c r="G550" s="142" t="str">
        <f>IF('6.標準時間'!$C550="","",'6.標準時間'!H550)</f>
        <v/>
      </c>
      <c r="H550" s="142" t="str">
        <f>IF('6.標準時間'!$C550="","",'6.標準時間'!I550)</f>
        <v/>
      </c>
      <c r="I550" s="107" t="str">
        <f>IF(C550="","",VLOOKUP($C550,'7.工程別レート'!$C$6:$E$501,3,FALSE))</f>
        <v/>
      </c>
      <c r="J550" s="108" t="str">
        <f>IF(C550="","",VLOOKUP($C550,'7.工程別レート'!$C$6:$E$501,2,FALSE))</f>
        <v/>
      </c>
      <c r="K550" s="195" t="str">
        <f t="shared" si="17"/>
        <v/>
      </c>
    </row>
    <row r="551" spans="2:11" ht="18" customHeight="1">
      <c r="B551" s="16" t="str">
        <f>IF('6.標準時間'!$B551="","",'6.標準時間'!B551)</f>
        <v/>
      </c>
      <c r="C551" s="16" t="str">
        <f>IF('6.標準時間'!$C551="","",'6.標準時間'!C551)</f>
        <v/>
      </c>
      <c r="D551" s="16" t="str">
        <f>IF('6.標準時間'!$C551="","",'6.標準時間'!E551)</f>
        <v/>
      </c>
      <c r="E551" s="171" t="str">
        <f>IF('6.標準時間'!$C551="","",'6.標準時間'!F551)</f>
        <v/>
      </c>
      <c r="F551" s="15" t="str">
        <f t="shared" si="16"/>
        <v/>
      </c>
      <c r="G551" s="142" t="str">
        <f>IF('6.標準時間'!$C551="","",'6.標準時間'!H551)</f>
        <v/>
      </c>
      <c r="H551" s="142" t="str">
        <f>IF('6.標準時間'!$C551="","",'6.標準時間'!I551)</f>
        <v/>
      </c>
      <c r="I551" s="107" t="str">
        <f>IF(C551="","",VLOOKUP($C551,'7.工程別レート'!$C$6:$E$501,3,FALSE))</f>
        <v/>
      </c>
      <c r="J551" s="108" t="str">
        <f>IF(C551="","",VLOOKUP($C551,'7.工程別レート'!$C$6:$E$501,2,FALSE))</f>
        <v/>
      </c>
      <c r="K551" s="195" t="str">
        <f t="shared" si="17"/>
        <v/>
      </c>
    </row>
    <row r="552" spans="2:11" ht="18" customHeight="1">
      <c r="B552" s="16" t="str">
        <f>IF('6.標準時間'!$B552="","",'6.標準時間'!B552)</f>
        <v/>
      </c>
      <c r="C552" s="16" t="str">
        <f>IF('6.標準時間'!$C552="","",'6.標準時間'!C552)</f>
        <v/>
      </c>
      <c r="D552" s="16" t="str">
        <f>IF('6.標準時間'!$C552="","",'6.標準時間'!E552)</f>
        <v/>
      </c>
      <c r="E552" s="171" t="str">
        <f>IF('6.標準時間'!$C552="","",'6.標準時間'!F552)</f>
        <v/>
      </c>
      <c r="F552" s="15" t="str">
        <f t="shared" si="16"/>
        <v/>
      </c>
      <c r="G552" s="142" t="str">
        <f>IF('6.標準時間'!$C552="","",'6.標準時間'!H552)</f>
        <v/>
      </c>
      <c r="H552" s="142" t="str">
        <f>IF('6.標準時間'!$C552="","",'6.標準時間'!I552)</f>
        <v/>
      </c>
      <c r="I552" s="107" t="str">
        <f>IF(C552="","",VLOOKUP($C552,'7.工程別レート'!$C$6:$E$501,3,FALSE))</f>
        <v/>
      </c>
      <c r="J552" s="108" t="str">
        <f>IF(C552="","",VLOOKUP($C552,'7.工程別レート'!$C$6:$E$501,2,FALSE))</f>
        <v/>
      </c>
      <c r="K552" s="195" t="str">
        <f t="shared" si="17"/>
        <v/>
      </c>
    </row>
    <row r="553" spans="2:11" ht="18" customHeight="1">
      <c r="B553" s="16" t="str">
        <f>IF('6.標準時間'!$B553="","",'6.標準時間'!B553)</f>
        <v/>
      </c>
      <c r="C553" s="16" t="str">
        <f>IF('6.標準時間'!$C553="","",'6.標準時間'!C553)</f>
        <v/>
      </c>
      <c r="D553" s="16" t="str">
        <f>IF('6.標準時間'!$C553="","",'6.標準時間'!E553)</f>
        <v/>
      </c>
      <c r="E553" s="171" t="str">
        <f>IF('6.標準時間'!$C553="","",'6.標準時間'!F553)</f>
        <v/>
      </c>
      <c r="F553" s="15" t="str">
        <f t="shared" si="16"/>
        <v/>
      </c>
      <c r="G553" s="142" t="str">
        <f>IF('6.標準時間'!$C553="","",'6.標準時間'!H553)</f>
        <v/>
      </c>
      <c r="H553" s="142" t="str">
        <f>IF('6.標準時間'!$C553="","",'6.標準時間'!I553)</f>
        <v/>
      </c>
      <c r="I553" s="107" t="str">
        <f>IF(C553="","",VLOOKUP($C553,'7.工程別レート'!$C$6:$E$501,3,FALSE))</f>
        <v/>
      </c>
      <c r="J553" s="108" t="str">
        <f>IF(C553="","",VLOOKUP($C553,'7.工程別レート'!$C$6:$E$501,2,FALSE))</f>
        <v/>
      </c>
      <c r="K553" s="195" t="str">
        <f t="shared" si="17"/>
        <v/>
      </c>
    </row>
    <row r="554" spans="2:11" ht="18" customHeight="1">
      <c r="B554" s="16" t="str">
        <f>IF('6.標準時間'!$B554="","",'6.標準時間'!B554)</f>
        <v/>
      </c>
      <c r="C554" s="16" t="str">
        <f>IF('6.標準時間'!$C554="","",'6.標準時間'!C554)</f>
        <v/>
      </c>
      <c r="D554" s="16" t="str">
        <f>IF('6.標準時間'!$C554="","",'6.標準時間'!E554)</f>
        <v/>
      </c>
      <c r="E554" s="171" t="str">
        <f>IF('6.標準時間'!$C554="","",'6.標準時間'!F554)</f>
        <v/>
      </c>
      <c r="F554" s="15" t="str">
        <f t="shared" si="16"/>
        <v/>
      </c>
      <c r="G554" s="142" t="str">
        <f>IF('6.標準時間'!$C554="","",'6.標準時間'!H554)</f>
        <v/>
      </c>
      <c r="H554" s="142" t="str">
        <f>IF('6.標準時間'!$C554="","",'6.標準時間'!I554)</f>
        <v/>
      </c>
      <c r="I554" s="107" t="str">
        <f>IF(C554="","",VLOOKUP($C554,'7.工程別レート'!$C$6:$E$501,3,FALSE))</f>
        <v/>
      </c>
      <c r="J554" s="108" t="str">
        <f>IF(C554="","",VLOOKUP($C554,'7.工程別レート'!$C$6:$E$501,2,FALSE))</f>
        <v/>
      </c>
      <c r="K554" s="195" t="str">
        <f t="shared" si="17"/>
        <v/>
      </c>
    </row>
    <row r="555" spans="2:11" ht="18" customHeight="1">
      <c r="B555" s="16" t="str">
        <f>IF('6.標準時間'!$B555="","",'6.標準時間'!B555)</f>
        <v/>
      </c>
      <c r="C555" s="16" t="str">
        <f>IF('6.標準時間'!$C555="","",'6.標準時間'!C555)</f>
        <v/>
      </c>
      <c r="D555" s="16" t="str">
        <f>IF('6.標準時間'!$C555="","",'6.標準時間'!E555)</f>
        <v/>
      </c>
      <c r="E555" s="171" t="str">
        <f>IF('6.標準時間'!$C555="","",'6.標準時間'!F555)</f>
        <v/>
      </c>
      <c r="F555" s="15" t="str">
        <f t="shared" si="16"/>
        <v/>
      </c>
      <c r="G555" s="142" t="str">
        <f>IF('6.標準時間'!$C555="","",'6.標準時間'!H555)</f>
        <v/>
      </c>
      <c r="H555" s="142" t="str">
        <f>IF('6.標準時間'!$C555="","",'6.標準時間'!I555)</f>
        <v/>
      </c>
      <c r="I555" s="107" t="str">
        <f>IF(C555="","",VLOOKUP($C555,'7.工程別レート'!$C$6:$E$501,3,FALSE))</f>
        <v/>
      </c>
      <c r="J555" s="108" t="str">
        <f>IF(C555="","",VLOOKUP($C555,'7.工程別レート'!$C$6:$E$501,2,FALSE))</f>
        <v/>
      </c>
      <c r="K555" s="195" t="str">
        <f t="shared" si="17"/>
        <v/>
      </c>
    </row>
    <row r="556" spans="2:11" ht="18" customHeight="1">
      <c r="B556" s="16" t="str">
        <f>IF('6.標準時間'!$B556="","",'6.標準時間'!B556)</f>
        <v/>
      </c>
      <c r="C556" s="16" t="str">
        <f>IF('6.標準時間'!$C556="","",'6.標準時間'!C556)</f>
        <v/>
      </c>
      <c r="D556" s="16" t="str">
        <f>IF('6.標準時間'!$C556="","",'6.標準時間'!E556)</f>
        <v/>
      </c>
      <c r="E556" s="171" t="str">
        <f>IF('6.標準時間'!$C556="","",'6.標準時間'!F556)</f>
        <v/>
      </c>
      <c r="F556" s="15" t="str">
        <f t="shared" si="16"/>
        <v/>
      </c>
      <c r="G556" s="142" t="str">
        <f>IF('6.標準時間'!$C556="","",'6.標準時間'!H556)</f>
        <v/>
      </c>
      <c r="H556" s="142" t="str">
        <f>IF('6.標準時間'!$C556="","",'6.標準時間'!I556)</f>
        <v/>
      </c>
      <c r="I556" s="107" t="str">
        <f>IF(C556="","",VLOOKUP($C556,'7.工程別レート'!$C$6:$E$501,3,FALSE))</f>
        <v/>
      </c>
      <c r="J556" s="108" t="str">
        <f>IF(C556="","",VLOOKUP($C556,'7.工程別レート'!$C$6:$E$501,2,FALSE))</f>
        <v/>
      </c>
      <c r="K556" s="195" t="str">
        <f t="shared" si="17"/>
        <v/>
      </c>
    </row>
    <row r="557" spans="2:11" ht="18" customHeight="1">
      <c r="B557" s="16" t="str">
        <f>IF('6.標準時間'!$B557="","",'6.標準時間'!B557)</f>
        <v/>
      </c>
      <c r="C557" s="16" t="str">
        <f>IF('6.標準時間'!$C557="","",'6.標準時間'!C557)</f>
        <v/>
      </c>
      <c r="D557" s="16" t="str">
        <f>IF('6.標準時間'!$C557="","",'6.標準時間'!E557)</f>
        <v/>
      </c>
      <c r="E557" s="171" t="str">
        <f>IF('6.標準時間'!$C557="","",'6.標準時間'!F557)</f>
        <v/>
      </c>
      <c r="F557" s="15" t="str">
        <f t="shared" si="16"/>
        <v/>
      </c>
      <c r="G557" s="142" t="str">
        <f>IF('6.標準時間'!$C557="","",'6.標準時間'!H557)</f>
        <v/>
      </c>
      <c r="H557" s="142" t="str">
        <f>IF('6.標準時間'!$C557="","",'6.標準時間'!I557)</f>
        <v/>
      </c>
      <c r="I557" s="107" t="str">
        <f>IF(C557="","",VLOOKUP($C557,'7.工程別レート'!$C$6:$E$501,3,FALSE))</f>
        <v/>
      </c>
      <c r="J557" s="108" t="str">
        <f>IF(C557="","",VLOOKUP($C557,'7.工程別レート'!$C$6:$E$501,2,FALSE))</f>
        <v/>
      </c>
      <c r="K557" s="195" t="str">
        <f t="shared" si="17"/>
        <v/>
      </c>
    </row>
    <row r="558" spans="2:11" ht="18" customHeight="1">
      <c r="B558" s="16" t="str">
        <f>IF('6.標準時間'!$B558="","",'6.標準時間'!B558)</f>
        <v/>
      </c>
      <c r="C558" s="16" t="str">
        <f>IF('6.標準時間'!$C558="","",'6.標準時間'!C558)</f>
        <v/>
      </c>
      <c r="D558" s="16" t="str">
        <f>IF('6.標準時間'!$C558="","",'6.標準時間'!E558)</f>
        <v/>
      </c>
      <c r="E558" s="171" t="str">
        <f>IF('6.標準時間'!$C558="","",'6.標準時間'!F558)</f>
        <v/>
      </c>
      <c r="F558" s="15" t="str">
        <f t="shared" si="16"/>
        <v/>
      </c>
      <c r="G558" s="142" t="str">
        <f>IF('6.標準時間'!$C558="","",'6.標準時間'!H558)</f>
        <v/>
      </c>
      <c r="H558" s="142" t="str">
        <f>IF('6.標準時間'!$C558="","",'6.標準時間'!I558)</f>
        <v/>
      </c>
      <c r="I558" s="107" t="str">
        <f>IF(C558="","",VLOOKUP($C558,'7.工程別レート'!$C$6:$E$501,3,FALSE))</f>
        <v/>
      </c>
      <c r="J558" s="108" t="str">
        <f>IF(C558="","",VLOOKUP($C558,'7.工程別レート'!$C$6:$E$501,2,FALSE))</f>
        <v/>
      </c>
      <c r="K558" s="195" t="str">
        <f t="shared" si="17"/>
        <v/>
      </c>
    </row>
    <row r="559" spans="2:11" ht="18" customHeight="1">
      <c r="B559" s="16" t="str">
        <f>IF('6.標準時間'!$B559="","",'6.標準時間'!B559)</f>
        <v/>
      </c>
      <c r="C559" s="16" t="str">
        <f>IF('6.標準時間'!$C559="","",'6.標準時間'!C559)</f>
        <v/>
      </c>
      <c r="D559" s="16" t="str">
        <f>IF('6.標準時間'!$C559="","",'6.標準時間'!E559)</f>
        <v/>
      </c>
      <c r="E559" s="171" t="str">
        <f>IF('6.標準時間'!$C559="","",'6.標準時間'!F559)</f>
        <v/>
      </c>
      <c r="F559" s="15" t="str">
        <f t="shared" si="16"/>
        <v/>
      </c>
      <c r="G559" s="142" t="str">
        <f>IF('6.標準時間'!$C559="","",'6.標準時間'!H559)</f>
        <v/>
      </c>
      <c r="H559" s="142" t="str">
        <f>IF('6.標準時間'!$C559="","",'6.標準時間'!I559)</f>
        <v/>
      </c>
      <c r="I559" s="107" t="str">
        <f>IF(C559="","",VLOOKUP($C559,'7.工程別レート'!$C$6:$E$501,3,FALSE))</f>
        <v/>
      </c>
      <c r="J559" s="108" t="str">
        <f>IF(C559="","",VLOOKUP($C559,'7.工程別レート'!$C$6:$E$501,2,FALSE))</f>
        <v/>
      </c>
      <c r="K559" s="195" t="str">
        <f t="shared" si="17"/>
        <v/>
      </c>
    </row>
    <row r="560" spans="2:11" ht="18" customHeight="1">
      <c r="B560" s="16" t="str">
        <f>IF('6.標準時間'!$B560="","",'6.標準時間'!B560)</f>
        <v/>
      </c>
      <c r="C560" s="16" t="str">
        <f>IF('6.標準時間'!$C560="","",'6.標準時間'!C560)</f>
        <v/>
      </c>
      <c r="D560" s="16" t="str">
        <f>IF('6.標準時間'!$C560="","",'6.標準時間'!E560)</f>
        <v/>
      </c>
      <c r="E560" s="171" t="str">
        <f>IF('6.標準時間'!$C560="","",'6.標準時間'!F560)</f>
        <v/>
      </c>
      <c r="F560" s="15" t="str">
        <f t="shared" si="16"/>
        <v/>
      </c>
      <c r="G560" s="142" t="str">
        <f>IF('6.標準時間'!$C560="","",'6.標準時間'!H560)</f>
        <v/>
      </c>
      <c r="H560" s="142" t="str">
        <f>IF('6.標準時間'!$C560="","",'6.標準時間'!I560)</f>
        <v/>
      </c>
      <c r="I560" s="107" t="str">
        <f>IF(C560="","",VLOOKUP($C560,'7.工程別レート'!$C$6:$E$501,3,FALSE))</f>
        <v/>
      </c>
      <c r="J560" s="108" t="str">
        <f>IF(C560="","",VLOOKUP($C560,'7.工程別レート'!$C$6:$E$501,2,FALSE))</f>
        <v/>
      </c>
      <c r="K560" s="195" t="str">
        <f t="shared" si="17"/>
        <v/>
      </c>
    </row>
    <row r="561" spans="2:11" ht="18" customHeight="1">
      <c r="B561" s="16" t="str">
        <f>IF('6.標準時間'!$B561="","",'6.標準時間'!B561)</f>
        <v/>
      </c>
      <c r="C561" s="16" t="str">
        <f>IF('6.標準時間'!$C561="","",'6.標準時間'!C561)</f>
        <v/>
      </c>
      <c r="D561" s="16" t="str">
        <f>IF('6.標準時間'!$C561="","",'6.標準時間'!E561)</f>
        <v/>
      </c>
      <c r="E561" s="171" t="str">
        <f>IF('6.標準時間'!$C561="","",'6.標準時間'!F561)</f>
        <v/>
      </c>
      <c r="F561" s="15" t="str">
        <f t="shared" si="16"/>
        <v/>
      </c>
      <c r="G561" s="142" t="str">
        <f>IF('6.標準時間'!$C561="","",'6.標準時間'!H561)</f>
        <v/>
      </c>
      <c r="H561" s="142" t="str">
        <f>IF('6.標準時間'!$C561="","",'6.標準時間'!I561)</f>
        <v/>
      </c>
      <c r="I561" s="107" t="str">
        <f>IF(C561="","",VLOOKUP($C561,'7.工程別レート'!$C$6:$E$501,3,FALSE))</f>
        <v/>
      </c>
      <c r="J561" s="108" t="str">
        <f>IF(C561="","",VLOOKUP($C561,'7.工程別レート'!$C$6:$E$501,2,FALSE))</f>
        <v/>
      </c>
      <c r="K561" s="195" t="str">
        <f t="shared" si="17"/>
        <v/>
      </c>
    </row>
    <row r="562" spans="2:11" ht="18" customHeight="1">
      <c r="B562" s="16" t="str">
        <f>IF('6.標準時間'!$B562="","",'6.標準時間'!B562)</f>
        <v/>
      </c>
      <c r="C562" s="16" t="str">
        <f>IF('6.標準時間'!$C562="","",'6.標準時間'!C562)</f>
        <v/>
      </c>
      <c r="D562" s="16" t="str">
        <f>IF('6.標準時間'!$C562="","",'6.標準時間'!E562)</f>
        <v/>
      </c>
      <c r="E562" s="171" t="str">
        <f>IF('6.標準時間'!$C562="","",'6.標準時間'!F562)</f>
        <v/>
      </c>
      <c r="F562" s="15" t="str">
        <f t="shared" si="16"/>
        <v/>
      </c>
      <c r="G562" s="142" t="str">
        <f>IF('6.標準時間'!$C562="","",'6.標準時間'!H562)</f>
        <v/>
      </c>
      <c r="H562" s="142" t="str">
        <f>IF('6.標準時間'!$C562="","",'6.標準時間'!I562)</f>
        <v/>
      </c>
      <c r="I562" s="107" t="str">
        <f>IF(C562="","",VLOOKUP($C562,'7.工程別レート'!$C$6:$E$501,3,FALSE))</f>
        <v/>
      </c>
      <c r="J562" s="108" t="str">
        <f>IF(C562="","",VLOOKUP($C562,'7.工程別レート'!$C$6:$E$501,2,FALSE))</f>
        <v/>
      </c>
      <c r="K562" s="195" t="str">
        <f t="shared" si="17"/>
        <v/>
      </c>
    </row>
    <row r="563" spans="2:11" ht="18" customHeight="1">
      <c r="B563" s="16" t="str">
        <f>IF('6.標準時間'!$B563="","",'6.標準時間'!B563)</f>
        <v/>
      </c>
      <c r="C563" s="16" t="str">
        <f>IF('6.標準時間'!$C563="","",'6.標準時間'!C563)</f>
        <v/>
      </c>
      <c r="D563" s="16" t="str">
        <f>IF('6.標準時間'!$C563="","",'6.標準時間'!E563)</f>
        <v/>
      </c>
      <c r="E563" s="171" t="str">
        <f>IF('6.標準時間'!$C563="","",'6.標準時間'!F563)</f>
        <v/>
      </c>
      <c r="F563" s="15" t="str">
        <f t="shared" si="16"/>
        <v/>
      </c>
      <c r="G563" s="142" t="str">
        <f>IF('6.標準時間'!$C563="","",'6.標準時間'!H563)</f>
        <v/>
      </c>
      <c r="H563" s="142" t="str">
        <f>IF('6.標準時間'!$C563="","",'6.標準時間'!I563)</f>
        <v/>
      </c>
      <c r="I563" s="107" t="str">
        <f>IF(C563="","",VLOOKUP($C563,'7.工程別レート'!$C$6:$E$501,3,FALSE))</f>
        <v/>
      </c>
      <c r="J563" s="108" t="str">
        <f>IF(C563="","",VLOOKUP($C563,'7.工程別レート'!$C$6:$E$501,2,FALSE))</f>
        <v/>
      </c>
      <c r="K563" s="195" t="str">
        <f t="shared" si="17"/>
        <v/>
      </c>
    </row>
    <row r="564" spans="2:11" ht="18" customHeight="1">
      <c r="B564" s="16" t="str">
        <f>IF('6.標準時間'!$B564="","",'6.標準時間'!B564)</f>
        <v/>
      </c>
      <c r="C564" s="16" t="str">
        <f>IF('6.標準時間'!$C564="","",'6.標準時間'!C564)</f>
        <v/>
      </c>
      <c r="D564" s="16" t="str">
        <f>IF('6.標準時間'!$C564="","",'6.標準時間'!E564)</f>
        <v/>
      </c>
      <c r="E564" s="171" t="str">
        <f>IF('6.標準時間'!$C564="","",'6.標準時間'!F564)</f>
        <v/>
      </c>
      <c r="F564" s="15" t="str">
        <f t="shared" si="16"/>
        <v/>
      </c>
      <c r="G564" s="142" t="str">
        <f>IF('6.標準時間'!$C564="","",'6.標準時間'!H564)</f>
        <v/>
      </c>
      <c r="H564" s="142" t="str">
        <f>IF('6.標準時間'!$C564="","",'6.標準時間'!I564)</f>
        <v/>
      </c>
      <c r="I564" s="107" t="str">
        <f>IF(C564="","",VLOOKUP($C564,'7.工程別レート'!$C$6:$E$501,3,FALSE))</f>
        <v/>
      </c>
      <c r="J564" s="108" t="str">
        <f>IF(C564="","",VLOOKUP($C564,'7.工程別レート'!$C$6:$E$501,2,FALSE))</f>
        <v/>
      </c>
      <c r="K564" s="195" t="str">
        <f t="shared" si="17"/>
        <v/>
      </c>
    </row>
    <row r="565" spans="2:11" ht="18" customHeight="1">
      <c r="B565" s="16" t="str">
        <f>IF('6.標準時間'!$B565="","",'6.標準時間'!B565)</f>
        <v/>
      </c>
      <c r="C565" s="16" t="str">
        <f>IF('6.標準時間'!$C565="","",'6.標準時間'!C565)</f>
        <v/>
      </c>
      <c r="D565" s="16" t="str">
        <f>IF('6.標準時間'!$C565="","",'6.標準時間'!E565)</f>
        <v/>
      </c>
      <c r="E565" s="171" t="str">
        <f>IF('6.標準時間'!$C565="","",'6.標準時間'!F565)</f>
        <v/>
      </c>
      <c r="F565" s="15" t="str">
        <f t="shared" si="16"/>
        <v/>
      </c>
      <c r="G565" s="142" t="str">
        <f>IF('6.標準時間'!$C565="","",'6.標準時間'!H565)</f>
        <v/>
      </c>
      <c r="H565" s="142" t="str">
        <f>IF('6.標準時間'!$C565="","",'6.標準時間'!I565)</f>
        <v/>
      </c>
      <c r="I565" s="107" t="str">
        <f>IF(C565="","",VLOOKUP($C565,'7.工程別レート'!$C$6:$E$501,3,FALSE))</f>
        <v/>
      </c>
      <c r="J565" s="108" t="str">
        <f>IF(C565="","",VLOOKUP($C565,'7.工程別レート'!$C$6:$E$501,2,FALSE))</f>
        <v/>
      </c>
      <c r="K565" s="195" t="str">
        <f t="shared" si="17"/>
        <v/>
      </c>
    </row>
    <row r="566" spans="2:11" ht="18" customHeight="1">
      <c r="B566" s="16" t="str">
        <f>IF('6.標準時間'!$B566="","",'6.標準時間'!B566)</f>
        <v/>
      </c>
      <c r="C566" s="16" t="str">
        <f>IF('6.標準時間'!$C566="","",'6.標準時間'!C566)</f>
        <v/>
      </c>
      <c r="D566" s="16" t="str">
        <f>IF('6.標準時間'!$C566="","",'6.標準時間'!E566)</f>
        <v/>
      </c>
      <c r="E566" s="171" t="str">
        <f>IF('6.標準時間'!$C566="","",'6.標準時間'!F566)</f>
        <v/>
      </c>
      <c r="F566" s="15" t="str">
        <f t="shared" si="16"/>
        <v/>
      </c>
      <c r="G566" s="142" t="str">
        <f>IF('6.標準時間'!$C566="","",'6.標準時間'!H566)</f>
        <v/>
      </c>
      <c r="H566" s="142" t="str">
        <f>IF('6.標準時間'!$C566="","",'6.標準時間'!I566)</f>
        <v/>
      </c>
      <c r="I566" s="107" t="str">
        <f>IF(C566="","",VLOOKUP($C566,'7.工程別レート'!$C$6:$E$501,3,FALSE))</f>
        <v/>
      </c>
      <c r="J566" s="108" t="str">
        <f>IF(C566="","",VLOOKUP($C566,'7.工程別レート'!$C$6:$E$501,2,FALSE))</f>
        <v/>
      </c>
      <c r="K566" s="195" t="str">
        <f t="shared" si="17"/>
        <v/>
      </c>
    </row>
    <row r="567" spans="2:11" ht="18" customHeight="1">
      <c r="B567" s="16" t="str">
        <f>IF('6.標準時間'!$B567="","",'6.標準時間'!B567)</f>
        <v/>
      </c>
      <c r="C567" s="16" t="str">
        <f>IF('6.標準時間'!$C567="","",'6.標準時間'!C567)</f>
        <v/>
      </c>
      <c r="D567" s="16" t="str">
        <f>IF('6.標準時間'!$C567="","",'6.標準時間'!E567)</f>
        <v/>
      </c>
      <c r="E567" s="171" t="str">
        <f>IF('6.標準時間'!$C567="","",'6.標準時間'!F567)</f>
        <v/>
      </c>
      <c r="F567" s="15" t="str">
        <f t="shared" si="16"/>
        <v/>
      </c>
      <c r="G567" s="142" t="str">
        <f>IF('6.標準時間'!$C567="","",'6.標準時間'!H567)</f>
        <v/>
      </c>
      <c r="H567" s="142" t="str">
        <f>IF('6.標準時間'!$C567="","",'6.標準時間'!I567)</f>
        <v/>
      </c>
      <c r="I567" s="107" t="str">
        <f>IF(C567="","",VLOOKUP($C567,'7.工程別レート'!$C$6:$E$501,3,FALSE))</f>
        <v/>
      </c>
      <c r="J567" s="108" t="str">
        <f>IF(C567="","",VLOOKUP($C567,'7.工程別レート'!$C$6:$E$501,2,FALSE))</f>
        <v/>
      </c>
      <c r="K567" s="195" t="str">
        <f t="shared" si="17"/>
        <v/>
      </c>
    </row>
    <row r="568" spans="2:11" ht="18" customHeight="1">
      <c r="B568" s="16" t="str">
        <f>IF('6.標準時間'!$B568="","",'6.標準時間'!B568)</f>
        <v/>
      </c>
      <c r="C568" s="16" t="str">
        <f>IF('6.標準時間'!$C568="","",'6.標準時間'!C568)</f>
        <v/>
      </c>
      <c r="D568" s="16" t="str">
        <f>IF('6.標準時間'!$C568="","",'6.標準時間'!E568)</f>
        <v/>
      </c>
      <c r="E568" s="171" t="str">
        <f>IF('6.標準時間'!$C568="","",'6.標準時間'!F568)</f>
        <v/>
      </c>
      <c r="F568" s="15" t="str">
        <f t="shared" si="16"/>
        <v/>
      </c>
      <c r="G568" s="142" t="str">
        <f>IF('6.標準時間'!$C568="","",'6.標準時間'!H568)</f>
        <v/>
      </c>
      <c r="H568" s="142" t="str">
        <f>IF('6.標準時間'!$C568="","",'6.標準時間'!I568)</f>
        <v/>
      </c>
      <c r="I568" s="107" t="str">
        <f>IF(C568="","",VLOOKUP($C568,'7.工程別レート'!$C$6:$E$501,3,FALSE))</f>
        <v/>
      </c>
      <c r="J568" s="108" t="str">
        <f>IF(C568="","",VLOOKUP($C568,'7.工程別レート'!$C$6:$E$501,2,FALSE))</f>
        <v/>
      </c>
      <c r="K568" s="195" t="str">
        <f t="shared" si="17"/>
        <v/>
      </c>
    </row>
    <row r="569" spans="2:11" ht="18" customHeight="1">
      <c r="B569" s="16" t="str">
        <f>IF('6.標準時間'!$B569="","",'6.標準時間'!B569)</f>
        <v/>
      </c>
      <c r="C569" s="16" t="str">
        <f>IF('6.標準時間'!$C569="","",'6.標準時間'!C569)</f>
        <v/>
      </c>
      <c r="D569" s="16" t="str">
        <f>IF('6.標準時間'!$C569="","",'6.標準時間'!E569)</f>
        <v/>
      </c>
      <c r="E569" s="171" t="str">
        <f>IF('6.標準時間'!$C569="","",'6.標準時間'!F569)</f>
        <v/>
      </c>
      <c r="F569" s="15" t="str">
        <f t="shared" si="16"/>
        <v/>
      </c>
      <c r="G569" s="142" t="str">
        <f>IF('6.標準時間'!$C569="","",'6.標準時間'!H569)</f>
        <v/>
      </c>
      <c r="H569" s="142" t="str">
        <f>IF('6.標準時間'!$C569="","",'6.標準時間'!I569)</f>
        <v/>
      </c>
      <c r="I569" s="107" t="str">
        <f>IF(C569="","",VLOOKUP($C569,'7.工程別レート'!$C$6:$E$501,3,FALSE))</f>
        <v/>
      </c>
      <c r="J569" s="108" t="str">
        <f>IF(C569="","",VLOOKUP($C569,'7.工程別レート'!$C$6:$E$501,2,FALSE))</f>
        <v/>
      </c>
      <c r="K569" s="195" t="str">
        <f t="shared" si="17"/>
        <v/>
      </c>
    </row>
    <row r="570" spans="2:11" ht="18" customHeight="1">
      <c r="B570" s="16" t="str">
        <f>IF('6.標準時間'!$B570="","",'6.標準時間'!B570)</f>
        <v/>
      </c>
      <c r="C570" s="16" t="str">
        <f>IF('6.標準時間'!$C570="","",'6.標準時間'!C570)</f>
        <v/>
      </c>
      <c r="D570" s="16" t="str">
        <f>IF('6.標準時間'!$C570="","",'6.標準時間'!E570)</f>
        <v/>
      </c>
      <c r="E570" s="171" t="str">
        <f>IF('6.標準時間'!$C570="","",'6.標準時間'!F570)</f>
        <v/>
      </c>
      <c r="F570" s="15" t="str">
        <f t="shared" si="16"/>
        <v/>
      </c>
      <c r="G570" s="142" t="str">
        <f>IF('6.標準時間'!$C570="","",'6.標準時間'!H570)</f>
        <v/>
      </c>
      <c r="H570" s="142" t="str">
        <f>IF('6.標準時間'!$C570="","",'6.標準時間'!I570)</f>
        <v/>
      </c>
      <c r="I570" s="107" t="str">
        <f>IF(C570="","",VLOOKUP($C570,'7.工程別レート'!$C$6:$E$501,3,FALSE))</f>
        <v/>
      </c>
      <c r="J570" s="108" t="str">
        <f>IF(C570="","",VLOOKUP($C570,'7.工程別レート'!$C$6:$E$501,2,FALSE))</f>
        <v/>
      </c>
      <c r="K570" s="195" t="str">
        <f t="shared" si="17"/>
        <v/>
      </c>
    </row>
    <row r="571" spans="2:11" ht="18" customHeight="1">
      <c r="B571" s="16" t="str">
        <f>IF('6.標準時間'!$B571="","",'6.標準時間'!B571)</f>
        <v/>
      </c>
      <c r="C571" s="16" t="str">
        <f>IF('6.標準時間'!$C571="","",'6.標準時間'!C571)</f>
        <v/>
      </c>
      <c r="D571" s="16" t="str">
        <f>IF('6.標準時間'!$C571="","",'6.標準時間'!E571)</f>
        <v/>
      </c>
      <c r="E571" s="171" t="str">
        <f>IF('6.標準時間'!$C571="","",'6.標準時間'!F571)</f>
        <v/>
      </c>
      <c r="F571" s="15" t="str">
        <f t="shared" si="16"/>
        <v/>
      </c>
      <c r="G571" s="142" t="str">
        <f>IF('6.標準時間'!$C571="","",'6.標準時間'!H571)</f>
        <v/>
      </c>
      <c r="H571" s="142" t="str">
        <f>IF('6.標準時間'!$C571="","",'6.標準時間'!I571)</f>
        <v/>
      </c>
      <c r="I571" s="107" t="str">
        <f>IF(C571="","",VLOOKUP($C571,'7.工程別レート'!$C$6:$E$501,3,FALSE))</f>
        <v/>
      </c>
      <c r="J571" s="108" t="str">
        <f>IF(C571="","",VLOOKUP($C571,'7.工程別レート'!$C$6:$E$501,2,FALSE))</f>
        <v/>
      </c>
      <c r="K571" s="195" t="str">
        <f t="shared" si="17"/>
        <v/>
      </c>
    </row>
    <row r="572" spans="2:11" ht="18" customHeight="1">
      <c r="B572" s="16" t="str">
        <f>IF('6.標準時間'!$B572="","",'6.標準時間'!B572)</f>
        <v/>
      </c>
      <c r="C572" s="16" t="str">
        <f>IF('6.標準時間'!$C572="","",'6.標準時間'!C572)</f>
        <v/>
      </c>
      <c r="D572" s="16" t="str">
        <f>IF('6.標準時間'!$C572="","",'6.標準時間'!E572)</f>
        <v/>
      </c>
      <c r="E572" s="171" t="str">
        <f>IF('6.標準時間'!$C572="","",'6.標準時間'!F572)</f>
        <v/>
      </c>
      <c r="F572" s="15" t="str">
        <f t="shared" si="16"/>
        <v/>
      </c>
      <c r="G572" s="142" t="str">
        <f>IF('6.標準時間'!$C572="","",'6.標準時間'!H572)</f>
        <v/>
      </c>
      <c r="H572" s="142" t="str">
        <f>IF('6.標準時間'!$C572="","",'6.標準時間'!I572)</f>
        <v/>
      </c>
      <c r="I572" s="107" t="str">
        <f>IF(C572="","",VLOOKUP($C572,'7.工程別レート'!$C$6:$E$501,3,FALSE))</f>
        <v/>
      </c>
      <c r="J572" s="108" t="str">
        <f>IF(C572="","",VLOOKUP($C572,'7.工程別レート'!$C$6:$E$501,2,FALSE))</f>
        <v/>
      </c>
      <c r="K572" s="195" t="str">
        <f t="shared" si="17"/>
        <v/>
      </c>
    </row>
    <row r="573" spans="2:11" ht="18" customHeight="1">
      <c r="B573" s="16" t="str">
        <f>IF('6.標準時間'!$B573="","",'6.標準時間'!B573)</f>
        <v/>
      </c>
      <c r="C573" s="16" t="str">
        <f>IF('6.標準時間'!$C573="","",'6.標準時間'!C573)</f>
        <v/>
      </c>
      <c r="D573" s="16" t="str">
        <f>IF('6.標準時間'!$C573="","",'6.標準時間'!E573)</f>
        <v/>
      </c>
      <c r="E573" s="171" t="str">
        <f>IF('6.標準時間'!$C573="","",'6.標準時間'!F573)</f>
        <v/>
      </c>
      <c r="F573" s="15" t="str">
        <f t="shared" si="16"/>
        <v/>
      </c>
      <c r="G573" s="142" t="str">
        <f>IF('6.標準時間'!$C573="","",'6.標準時間'!H573)</f>
        <v/>
      </c>
      <c r="H573" s="142" t="str">
        <f>IF('6.標準時間'!$C573="","",'6.標準時間'!I573)</f>
        <v/>
      </c>
      <c r="I573" s="107" t="str">
        <f>IF(C573="","",VLOOKUP($C573,'7.工程別レート'!$C$6:$E$501,3,FALSE))</f>
        <v/>
      </c>
      <c r="J573" s="108" t="str">
        <f>IF(C573="","",VLOOKUP($C573,'7.工程別レート'!$C$6:$E$501,2,FALSE))</f>
        <v/>
      </c>
      <c r="K573" s="195" t="str">
        <f t="shared" si="17"/>
        <v/>
      </c>
    </row>
    <row r="574" spans="2:11" ht="18" customHeight="1">
      <c r="B574" s="16" t="str">
        <f>IF('6.標準時間'!$B574="","",'6.標準時間'!B574)</f>
        <v/>
      </c>
      <c r="C574" s="16" t="str">
        <f>IF('6.標準時間'!$C574="","",'6.標準時間'!C574)</f>
        <v/>
      </c>
      <c r="D574" s="16" t="str">
        <f>IF('6.標準時間'!$C574="","",'6.標準時間'!E574)</f>
        <v/>
      </c>
      <c r="E574" s="171" t="str">
        <f>IF('6.標準時間'!$C574="","",'6.標準時間'!F574)</f>
        <v/>
      </c>
      <c r="F574" s="15" t="str">
        <f t="shared" si="16"/>
        <v/>
      </c>
      <c r="G574" s="142" t="str">
        <f>IF('6.標準時間'!$C574="","",'6.標準時間'!H574)</f>
        <v/>
      </c>
      <c r="H574" s="142" t="str">
        <f>IF('6.標準時間'!$C574="","",'6.標準時間'!I574)</f>
        <v/>
      </c>
      <c r="I574" s="107" t="str">
        <f>IF(C574="","",VLOOKUP($C574,'7.工程別レート'!$C$6:$E$501,3,FALSE))</f>
        <v/>
      </c>
      <c r="J574" s="108" t="str">
        <f>IF(C574="","",VLOOKUP($C574,'7.工程別レート'!$C$6:$E$501,2,FALSE))</f>
        <v/>
      </c>
      <c r="K574" s="195" t="str">
        <f t="shared" si="17"/>
        <v/>
      </c>
    </row>
    <row r="575" spans="2:11" ht="18" customHeight="1">
      <c r="B575" s="16" t="str">
        <f>IF('6.標準時間'!$B575="","",'6.標準時間'!B575)</f>
        <v/>
      </c>
      <c r="C575" s="16" t="str">
        <f>IF('6.標準時間'!$C575="","",'6.標準時間'!C575)</f>
        <v/>
      </c>
      <c r="D575" s="16" t="str">
        <f>IF('6.標準時間'!$C575="","",'6.標準時間'!E575)</f>
        <v/>
      </c>
      <c r="E575" s="171" t="str">
        <f>IF('6.標準時間'!$C575="","",'6.標準時間'!F575)</f>
        <v/>
      </c>
      <c r="F575" s="15" t="str">
        <f t="shared" si="16"/>
        <v/>
      </c>
      <c r="G575" s="142" t="str">
        <f>IF('6.標準時間'!$C575="","",'6.標準時間'!H575)</f>
        <v/>
      </c>
      <c r="H575" s="142" t="str">
        <f>IF('6.標準時間'!$C575="","",'6.標準時間'!I575)</f>
        <v/>
      </c>
      <c r="I575" s="107" t="str">
        <f>IF(C575="","",VLOOKUP($C575,'7.工程別レート'!$C$6:$E$501,3,FALSE))</f>
        <v/>
      </c>
      <c r="J575" s="108" t="str">
        <f>IF(C575="","",VLOOKUP($C575,'7.工程別レート'!$C$6:$E$501,2,FALSE))</f>
        <v/>
      </c>
      <c r="K575" s="195" t="str">
        <f t="shared" si="17"/>
        <v/>
      </c>
    </row>
    <row r="576" spans="2:11" ht="18" customHeight="1">
      <c r="B576" s="16" t="str">
        <f>IF('6.標準時間'!$B576="","",'6.標準時間'!B576)</f>
        <v/>
      </c>
      <c r="C576" s="16" t="str">
        <f>IF('6.標準時間'!$C576="","",'6.標準時間'!C576)</f>
        <v/>
      </c>
      <c r="D576" s="16" t="str">
        <f>IF('6.標準時間'!$C576="","",'6.標準時間'!E576)</f>
        <v/>
      </c>
      <c r="E576" s="171" t="str">
        <f>IF('6.標準時間'!$C576="","",'6.標準時間'!F576)</f>
        <v/>
      </c>
      <c r="F576" s="15" t="str">
        <f t="shared" si="16"/>
        <v/>
      </c>
      <c r="G576" s="142" t="str">
        <f>IF('6.標準時間'!$C576="","",'6.標準時間'!H576)</f>
        <v/>
      </c>
      <c r="H576" s="142" t="str">
        <f>IF('6.標準時間'!$C576="","",'6.標準時間'!I576)</f>
        <v/>
      </c>
      <c r="I576" s="107" t="str">
        <f>IF(C576="","",VLOOKUP($C576,'7.工程別レート'!$C$6:$E$501,3,FALSE))</f>
        <v/>
      </c>
      <c r="J576" s="108" t="str">
        <f>IF(C576="","",VLOOKUP($C576,'7.工程別レート'!$C$6:$E$501,2,FALSE))</f>
        <v/>
      </c>
      <c r="K576" s="195" t="str">
        <f t="shared" si="17"/>
        <v/>
      </c>
    </row>
    <row r="577" spans="2:11" ht="18" customHeight="1">
      <c r="B577" s="16" t="str">
        <f>IF('6.標準時間'!$B577="","",'6.標準時間'!B577)</f>
        <v/>
      </c>
      <c r="C577" s="16" t="str">
        <f>IF('6.標準時間'!$C577="","",'6.標準時間'!C577)</f>
        <v/>
      </c>
      <c r="D577" s="16" t="str">
        <f>IF('6.標準時間'!$C577="","",'6.標準時間'!E577)</f>
        <v/>
      </c>
      <c r="E577" s="171" t="str">
        <f>IF('6.標準時間'!$C577="","",'6.標準時間'!F577)</f>
        <v/>
      </c>
      <c r="F577" s="15" t="str">
        <f t="shared" si="16"/>
        <v/>
      </c>
      <c r="G577" s="142" t="str">
        <f>IF('6.標準時間'!$C577="","",'6.標準時間'!H577)</f>
        <v/>
      </c>
      <c r="H577" s="142" t="str">
        <f>IF('6.標準時間'!$C577="","",'6.標準時間'!I577)</f>
        <v/>
      </c>
      <c r="I577" s="107" t="str">
        <f>IF(C577="","",VLOOKUP($C577,'7.工程別レート'!$C$6:$E$501,3,FALSE))</f>
        <v/>
      </c>
      <c r="J577" s="108" t="str">
        <f>IF(C577="","",VLOOKUP($C577,'7.工程別レート'!$C$6:$E$501,2,FALSE))</f>
        <v/>
      </c>
      <c r="K577" s="195" t="str">
        <f t="shared" si="17"/>
        <v/>
      </c>
    </row>
    <row r="578" spans="2:11" ht="18" customHeight="1">
      <c r="B578" s="16" t="str">
        <f>IF('6.標準時間'!$B578="","",'6.標準時間'!B578)</f>
        <v/>
      </c>
      <c r="C578" s="16" t="str">
        <f>IF('6.標準時間'!$C578="","",'6.標準時間'!C578)</f>
        <v/>
      </c>
      <c r="D578" s="16" t="str">
        <f>IF('6.標準時間'!$C578="","",'6.標準時間'!E578)</f>
        <v/>
      </c>
      <c r="E578" s="171" t="str">
        <f>IF('6.標準時間'!$C578="","",'6.標準時間'!F578)</f>
        <v/>
      </c>
      <c r="F578" s="15" t="str">
        <f t="shared" si="16"/>
        <v/>
      </c>
      <c r="G578" s="142" t="str">
        <f>IF('6.標準時間'!$C578="","",'6.標準時間'!H578)</f>
        <v/>
      </c>
      <c r="H578" s="142" t="str">
        <f>IF('6.標準時間'!$C578="","",'6.標準時間'!I578)</f>
        <v/>
      </c>
      <c r="I578" s="107" t="str">
        <f>IF(C578="","",VLOOKUP($C578,'7.工程別レート'!$C$6:$E$501,3,FALSE))</f>
        <v/>
      </c>
      <c r="J578" s="108" t="str">
        <f>IF(C578="","",VLOOKUP($C578,'7.工程別レート'!$C$6:$E$501,2,FALSE))</f>
        <v/>
      </c>
      <c r="K578" s="195" t="str">
        <f t="shared" si="17"/>
        <v/>
      </c>
    </row>
    <row r="579" spans="2:11" ht="18" customHeight="1">
      <c r="B579" s="16" t="str">
        <f>IF('6.標準時間'!$B579="","",'6.標準時間'!B579)</f>
        <v/>
      </c>
      <c r="C579" s="16" t="str">
        <f>IF('6.標準時間'!$C579="","",'6.標準時間'!C579)</f>
        <v/>
      </c>
      <c r="D579" s="16" t="str">
        <f>IF('6.標準時間'!$C579="","",'6.標準時間'!E579)</f>
        <v/>
      </c>
      <c r="E579" s="171" t="str">
        <f>IF('6.標準時間'!$C579="","",'6.標準時間'!F579)</f>
        <v/>
      </c>
      <c r="F579" s="15" t="str">
        <f t="shared" si="16"/>
        <v/>
      </c>
      <c r="G579" s="142" t="str">
        <f>IF('6.標準時間'!$C579="","",'6.標準時間'!H579)</f>
        <v/>
      </c>
      <c r="H579" s="142" t="str">
        <f>IF('6.標準時間'!$C579="","",'6.標準時間'!I579)</f>
        <v/>
      </c>
      <c r="I579" s="107" t="str">
        <f>IF(C579="","",VLOOKUP($C579,'7.工程別レート'!$C$6:$E$501,3,FALSE))</f>
        <v/>
      </c>
      <c r="J579" s="108" t="str">
        <f>IF(C579="","",VLOOKUP($C579,'7.工程別レート'!$C$6:$E$501,2,FALSE))</f>
        <v/>
      </c>
      <c r="K579" s="195" t="str">
        <f t="shared" si="17"/>
        <v/>
      </c>
    </row>
    <row r="580" spans="2:11" ht="18" customHeight="1">
      <c r="B580" s="16" t="str">
        <f>IF('6.標準時間'!$B580="","",'6.標準時間'!B580)</f>
        <v/>
      </c>
      <c r="C580" s="16" t="str">
        <f>IF('6.標準時間'!$C580="","",'6.標準時間'!C580)</f>
        <v/>
      </c>
      <c r="D580" s="16" t="str">
        <f>IF('6.標準時間'!$C580="","",'6.標準時間'!E580)</f>
        <v/>
      </c>
      <c r="E580" s="171" t="str">
        <f>IF('6.標準時間'!$C580="","",'6.標準時間'!F580)</f>
        <v/>
      </c>
      <c r="F580" s="15" t="str">
        <f t="shared" si="16"/>
        <v/>
      </c>
      <c r="G580" s="142" t="str">
        <f>IF('6.標準時間'!$C580="","",'6.標準時間'!H580)</f>
        <v/>
      </c>
      <c r="H580" s="142" t="str">
        <f>IF('6.標準時間'!$C580="","",'6.標準時間'!I580)</f>
        <v/>
      </c>
      <c r="I580" s="107" t="str">
        <f>IF(C580="","",VLOOKUP($C580,'7.工程別レート'!$C$6:$E$501,3,FALSE))</f>
        <v/>
      </c>
      <c r="J580" s="108" t="str">
        <f>IF(C580="","",VLOOKUP($C580,'7.工程別レート'!$C$6:$E$501,2,FALSE))</f>
        <v/>
      </c>
      <c r="K580" s="195" t="str">
        <f t="shared" si="17"/>
        <v/>
      </c>
    </row>
    <row r="581" spans="2:11" ht="18" customHeight="1">
      <c r="B581" s="16" t="str">
        <f>IF('6.標準時間'!$B581="","",'6.標準時間'!B581)</f>
        <v/>
      </c>
      <c r="C581" s="16" t="str">
        <f>IF('6.標準時間'!$C581="","",'6.標準時間'!C581)</f>
        <v/>
      </c>
      <c r="D581" s="16" t="str">
        <f>IF('6.標準時間'!$C581="","",'6.標準時間'!E581)</f>
        <v/>
      </c>
      <c r="E581" s="171" t="str">
        <f>IF('6.標準時間'!$C581="","",'6.標準時間'!F581)</f>
        <v/>
      </c>
      <c r="F581" s="15" t="str">
        <f t="shared" si="16"/>
        <v/>
      </c>
      <c r="G581" s="142" t="str">
        <f>IF('6.標準時間'!$C581="","",'6.標準時間'!H581)</f>
        <v/>
      </c>
      <c r="H581" s="142" t="str">
        <f>IF('6.標準時間'!$C581="","",'6.標準時間'!I581)</f>
        <v/>
      </c>
      <c r="I581" s="107" t="str">
        <f>IF(C581="","",VLOOKUP($C581,'7.工程別レート'!$C$6:$E$501,3,FALSE))</f>
        <v/>
      </c>
      <c r="J581" s="108" t="str">
        <f>IF(C581="","",VLOOKUP($C581,'7.工程別レート'!$C$6:$E$501,2,FALSE))</f>
        <v/>
      </c>
      <c r="K581" s="195" t="str">
        <f t="shared" si="17"/>
        <v/>
      </c>
    </row>
    <row r="582" spans="2:11" ht="18" customHeight="1">
      <c r="B582" s="16" t="str">
        <f>IF('6.標準時間'!$B582="","",'6.標準時間'!B582)</f>
        <v/>
      </c>
      <c r="C582" s="16" t="str">
        <f>IF('6.標準時間'!$C582="","",'6.標準時間'!C582)</f>
        <v/>
      </c>
      <c r="D582" s="16" t="str">
        <f>IF('6.標準時間'!$C582="","",'6.標準時間'!E582)</f>
        <v/>
      </c>
      <c r="E582" s="171" t="str">
        <f>IF('6.標準時間'!$C582="","",'6.標準時間'!F582)</f>
        <v/>
      </c>
      <c r="F582" s="15" t="str">
        <f t="shared" ref="F582:F645" si="18">C582&amp;D582</f>
        <v/>
      </c>
      <c r="G582" s="142" t="str">
        <f>IF('6.標準時間'!$C582="","",'6.標準時間'!H582)</f>
        <v/>
      </c>
      <c r="H582" s="142" t="str">
        <f>IF('6.標準時間'!$C582="","",'6.標準時間'!I582)</f>
        <v/>
      </c>
      <c r="I582" s="107" t="str">
        <f>IF(C582="","",VLOOKUP($C582,'7.工程別レート'!$C$6:$E$501,3,FALSE))</f>
        <v/>
      </c>
      <c r="J582" s="108" t="str">
        <f>IF(C582="","",VLOOKUP($C582,'7.工程別レート'!$C$6:$E$501,2,FALSE))</f>
        <v/>
      </c>
      <c r="K582" s="195" t="str">
        <f t="shared" si="17"/>
        <v/>
      </c>
    </row>
    <row r="583" spans="2:11" ht="18" customHeight="1">
      <c r="B583" s="16" t="str">
        <f>IF('6.標準時間'!$B583="","",'6.標準時間'!B583)</f>
        <v/>
      </c>
      <c r="C583" s="16" t="str">
        <f>IF('6.標準時間'!$C583="","",'6.標準時間'!C583)</f>
        <v/>
      </c>
      <c r="D583" s="16" t="str">
        <f>IF('6.標準時間'!$C583="","",'6.標準時間'!E583)</f>
        <v/>
      </c>
      <c r="E583" s="171" t="str">
        <f>IF('6.標準時間'!$C583="","",'6.標準時間'!F583)</f>
        <v/>
      </c>
      <c r="F583" s="15" t="str">
        <f t="shared" si="18"/>
        <v/>
      </c>
      <c r="G583" s="142" t="str">
        <f>IF('6.標準時間'!$C583="","",'6.標準時間'!H583)</f>
        <v/>
      </c>
      <c r="H583" s="142" t="str">
        <f>IF('6.標準時間'!$C583="","",'6.標準時間'!I583)</f>
        <v/>
      </c>
      <c r="I583" s="107" t="str">
        <f>IF(C583="","",VLOOKUP($C583,'7.工程別レート'!$C$6:$E$501,3,FALSE))</f>
        <v/>
      </c>
      <c r="J583" s="108" t="str">
        <f>IF(C583="","",VLOOKUP($C583,'7.工程別レート'!$C$6:$E$501,2,FALSE))</f>
        <v/>
      </c>
      <c r="K583" s="195" t="str">
        <f t="shared" ref="K583:K646" si="19">IF(ISERROR((G583*I583)+(H583*J583)),"",(G583*I583)+(H583*J583))</f>
        <v/>
      </c>
    </row>
    <row r="584" spans="2:11" ht="18" customHeight="1">
      <c r="B584" s="16" t="str">
        <f>IF('6.標準時間'!$B584="","",'6.標準時間'!B584)</f>
        <v/>
      </c>
      <c r="C584" s="16" t="str">
        <f>IF('6.標準時間'!$C584="","",'6.標準時間'!C584)</f>
        <v/>
      </c>
      <c r="D584" s="16" t="str">
        <f>IF('6.標準時間'!$C584="","",'6.標準時間'!E584)</f>
        <v/>
      </c>
      <c r="E584" s="171" t="str">
        <f>IF('6.標準時間'!$C584="","",'6.標準時間'!F584)</f>
        <v/>
      </c>
      <c r="F584" s="15" t="str">
        <f t="shared" si="18"/>
        <v/>
      </c>
      <c r="G584" s="142" t="str">
        <f>IF('6.標準時間'!$C584="","",'6.標準時間'!H584)</f>
        <v/>
      </c>
      <c r="H584" s="142" t="str">
        <f>IF('6.標準時間'!$C584="","",'6.標準時間'!I584)</f>
        <v/>
      </c>
      <c r="I584" s="107" t="str">
        <f>IF(C584="","",VLOOKUP($C584,'7.工程別レート'!$C$6:$E$501,3,FALSE))</f>
        <v/>
      </c>
      <c r="J584" s="108" t="str">
        <f>IF(C584="","",VLOOKUP($C584,'7.工程別レート'!$C$6:$E$501,2,FALSE))</f>
        <v/>
      </c>
      <c r="K584" s="195" t="str">
        <f t="shared" si="19"/>
        <v/>
      </c>
    </row>
    <row r="585" spans="2:11" ht="18" customHeight="1">
      <c r="B585" s="16" t="str">
        <f>IF('6.標準時間'!$B585="","",'6.標準時間'!B585)</f>
        <v/>
      </c>
      <c r="C585" s="16" t="str">
        <f>IF('6.標準時間'!$C585="","",'6.標準時間'!C585)</f>
        <v/>
      </c>
      <c r="D585" s="16" t="str">
        <f>IF('6.標準時間'!$C585="","",'6.標準時間'!E585)</f>
        <v/>
      </c>
      <c r="E585" s="171" t="str">
        <f>IF('6.標準時間'!$C585="","",'6.標準時間'!F585)</f>
        <v/>
      </c>
      <c r="F585" s="15" t="str">
        <f t="shared" si="18"/>
        <v/>
      </c>
      <c r="G585" s="142" t="str">
        <f>IF('6.標準時間'!$C585="","",'6.標準時間'!H585)</f>
        <v/>
      </c>
      <c r="H585" s="142" t="str">
        <f>IF('6.標準時間'!$C585="","",'6.標準時間'!I585)</f>
        <v/>
      </c>
      <c r="I585" s="107" t="str">
        <f>IF(C585="","",VLOOKUP($C585,'7.工程別レート'!$C$6:$E$501,3,FALSE))</f>
        <v/>
      </c>
      <c r="J585" s="108" t="str">
        <f>IF(C585="","",VLOOKUP($C585,'7.工程別レート'!$C$6:$E$501,2,FALSE))</f>
        <v/>
      </c>
      <c r="K585" s="195" t="str">
        <f t="shared" si="19"/>
        <v/>
      </c>
    </row>
    <row r="586" spans="2:11" ht="18" customHeight="1">
      <c r="B586" s="16" t="str">
        <f>IF('6.標準時間'!$B586="","",'6.標準時間'!B586)</f>
        <v/>
      </c>
      <c r="C586" s="16" t="str">
        <f>IF('6.標準時間'!$C586="","",'6.標準時間'!C586)</f>
        <v/>
      </c>
      <c r="D586" s="16" t="str">
        <f>IF('6.標準時間'!$C586="","",'6.標準時間'!E586)</f>
        <v/>
      </c>
      <c r="E586" s="171" t="str">
        <f>IF('6.標準時間'!$C586="","",'6.標準時間'!F586)</f>
        <v/>
      </c>
      <c r="F586" s="15" t="str">
        <f t="shared" si="18"/>
        <v/>
      </c>
      <c r="G586" s="142" t="str">
        <f>IF('6.標準時間'!$C586="","",'6.標準時間'!H586)</f>
        <v/>
      </c>
      <c r="H586" s="142" t="str">
        <f>IF('6.標準時間'!$C586="","",'6.標準時間'!I586)</f>
        <v/>
      </c>
      <c r="I586" s="107" t="str">
        <f>IF(C586="","",VLOOKUP($C586,'7.工程別レート'!$C$6:$E$501,3,FALSE))</f>
        <v/>
      </c>
      <c r="J586" s="108" t="str">
        <f>IF(C586="","",VLOOKUP($C586,'7.工程別レート'!$C$6:$E$501,2,FALSE))</f>
        <v/>
      </c>
      <c r="K586" s="195" t="str">
        <f t="shared" si="19"/>
        <v/>
      </c>
    </row>
    <row r="587" spans="2:11" ht="18" customHeight="1">
      <c r="B587" s="16" t="str">
        <f>IF('6.標準時間'!$B587="","",'6.標準時間'!B587)</f>
        <v/>
      </c>
      <c r="C587" s="16" t="str">
        <f>IF('6.標準時間'!$C587="","",'6.標準時間'!C587)</f>
        <v/>
      </c>
      <c r="D587" s="16" t="str">
        <f>IF('6.標準時間'!$C587="","",'6.標準時間'!E587)</f>
        <v/>
      </c>
      <c r="E587" s="171" t="str">
        <f>IF('6.標準時間'!$C587="","",'6.標準時間'!F587)</f>
        <v/>
      </c>
      <c r="F587" s="15" t="str">
        <f t="shared" si="18"/>
        <v/>
      </c>
      <c r="G587" s="142" t="str">
        <f>IF('6.標準時間'!$C587="","",'6.標準時間'!H587)</f>
        <v/>
      </c>
      <c r="H587" s="142" t="str">
        <f>IF('6.標準時間'!$C587="","",'6.標準時間'!I587)</f>
        <v/>
      </c>
      <c r="I587" s="107" t="str">
        <f>IF(C587="","",VLOOKUP($C587,'7.工程別レート'!$C$6:$E$501,3,FALSE))</f>
        <v/>
      </c>
      <c r="J587" s="108" t="str">
        <f>IF(C587="","",VLOOKUP($C587,'7.工程別レート'!$C$6:$E$501,2,FALSE))</f>
        <v/>
      </c>
      <c r="K587" s="195" t="str">
        <f t="shared" si="19"/>
        <v/>
      </c>
    </row>
    <row r="588" spans="2:11" ht="18" customHeight="1">
      <c r="B588" s="16" t="str">
        <f>IF('6.標準時間'!$B588="","",'6.標準時間'!B588)</f>
        <v/>
      </c>
      <c r="C588" s="16" t="str">
        <f>IF('6.標準時間'!$C588="","",'6.標準時間'!C588)</f>
        <v/>
      </c>
      <c r="D588" s="16" t="str">
        <f>IF('6.標準時間'!$C588="","",'6.標準時間'!E588)</f>
        <v/>
      </c>
      <c r="E588" s="171" t="str">
        <f>IF('6.標準時間'!$C588="","",'6.標準時間'!F588)</f>
        <v/>
      </c>
      <c r="F588" s="15" t="str">
        <f t="shared" si="18"/>
        <v/>
      </c>
      <c r="G588" s="142" t="str">
        <f>IF('6.標準時間'!$C588="","",'6.標準時間'!H588)</f>
        <v/>
      </c>
      <c r="H588" s="142" t="str">
        <f>IF('6.標準時間'!$C588="","",'6.標準時間'!I588)</f>
        <v/>
      </c>
      <c r="I588" s="107" t="str">
        <f>IF(C588="","",VLOOKUP($C588,'7.工程別レート'!$C$6:$E$501,3,FALSE))</f>
        <v/>
      </c>
      <c r="J588" s="108" t="str">
        <f>IF(C588="","",VLOOKUP($C588,'7.工程別レート'!$C$6:$E$501,2,FALSE))</f>
        <v/>
      </c>
      <c r="K588" s="195" t="str">
        <f t="shared" si="19"/>
        <v/>
      </c>
    </row>
    <row r="589" spans="2:11" ht="18" customHeight="1">
      <c r="B589" s="16" t="str">
        <f>IF('6.標準時間'!$B589="","",'6.標準時間'!B589)</f>
        <v/>
      </c>
      <c r="C589" s="16" t="str">
        <f>IF('6.標準時間'!$C589="","",'6.標準時間'!C589)</f>
        <v/>
      </c>
      <c r="D589" s="16" t="str">
        <f>IF('6.標準時間'!$C589="","",'6.標準時間'!E589)</f>
        <v/>
      </c>
      <c r="E589" s="171" t="str">
        <f>IF('6.標準時間'!$C589="","",'6.標準時間'!F589)</f>
        <v/>
      </c>
      <c r="F589" s="15" t="str">
        <f t="shared" si="18"/>
        <v/>
      </c>
      <c r="G589" s="142" t="str">
        <f>IF('6.標準時間'!$C589="","",'6.標準時間'!H589)</f>
        <v/>
      </c>
      <c r="H589" s="142" t="str">
        <f>IF('6.標準時間'!$C589="","",'6.標準時間'!I589)</f>
        <v/>
      </c>
      <c r="I589" s="107" t="str">
        <f>IF(C589="","",VLOOKUP($C589,'7.工程別レート'!$C$6:$E$501,3,FALSE))</f>
        <v/>
      </c>
      <c r="J589" s="108" t="str">
        <f>IF(C589="","",VLOOKUP($C589,'7.工程別レート'!$C$6:$E$501,2,FALSE))</f>
        <v/>
      </c>
      <c r="K589" s="195" t="str">
        <f t="shared" si="19"/>
        <v/>
      </c>
    </row>
    <row r="590" spans="2:11" ht="18" customHeight="1">
      <c r="B590" s="16" t="str">
        <f>IF('6.標準時間'!$B590="","",'6.標準時間'!B590)</f>
        <v/>
      </c>
      <c r="C590" s="16" t="str">
        <f>IF('6.標準時間'!$C590="","",'6.標準時間'!C590)</f>
        <v/>
      </c>
      <c r="D590" s="16" t="str">
        <f>IF('6.標準時間'!$C590="","",'6.標準時間'!E590)</f>
        <v/>
      </c>
      <c r="E590" s="171" t="str">
        <f>IF('6.標準時間'!$C590="","",'6.標準時間'!F590)</f>
        <v/>
      </c>
      <c r="F590" s="15" t="str">
        <f t="shared" si="18"/>
        <v/>
      </c>
      <c r="G590" s="142" t="str">
        <f>IF('6.標準時間'!$C590="","",'6.標準時間'!H590)</f>
        <v/>
      </c>
      <c r="H590" s="142" t="str">
        <f>IF('6.標準時間'!$C590="","",'6.標準時間'!I590)</f>
        <v/>
      </c>
      <c r="I590" s="107" t="str">
        <f>IF(C590="","",VLOOKUP($C590,'7.工程別レート'!$C$6:$E$501,3,FALSE))</f>
        <v/>
      </c>
      <c r="J590" s="108" t="str">
        <f>IF(C590="","",VLOOKUP($C590,'7.工程別レート'!$C$6:$E$501,2,FALSE))</f>
        <v/>
      </c>
      <c r="K590" s="195" t="str">
        <f t="shared" si="19"/>
        <v/>
      </c>
    </row>
    <row r="591" spans="2:11" ht="18" customHeight="1">
      <c r="B591" s="16" t="str">
        <f>IF('6.標準時間'!$B591="","",'6.標準時間'!B591)</f>
        <v/>
      </c>
      <c r="C591" s="16" t="str">
        <f>IF('6.標準時間'!$C591="","",'6.標準時間'!C591)</f>
        <v/>
      </c>
      <c r="D591" s="16" t="str">
        <f>IF('6.標準時間'!$C591="","",'6.標準時間'!E591)</f>
        <v/>
      </c>
      <c r="E591" s="171" t="str">
        <f>IF('6.標準時間'!$C591="","",'6.標準時間'!F591)</f>
        <v/>
      </c>
      <c r="F591" s="15" t="str">
        <f t="shared" si="18"/>
        <v/>
      </c>
      <c r="G591" s="142" t="str">
        <f>IF('6.標準時間'!$C591="","",'6.標準時間'!H591)</f>
        <v/>
      </c>
      <c r="H591" s="142" t="str">
        <f>IF('6.標準時間'!$C591="","",'6.標準時間'!I591)</f>
        <v/>
      </c>
      <c r="I591" s="107" t="str">
        <f>IF(C591="","",VLOOKUP($C591,'7.工程別レート'!$C$6:$E$501,3,FALSE))</f>
        <v/>
      </c>
      <c r="J591" s="108" t="str">
        <f>IF(C591="","",VLOOKUP($C591,'7.工程別レート'!$C$6:$E$501,2,FALSE))</f>
        <v/>
      </c>
      <c r="K591" s="195" t="str">
        <f t="shared" si="19"/>
        <v/>
      </c>
    </row>
    <row r="592" spans="2:11" ht="18" customHeight="1">
      <c r="B592" s="16" t="str">
        <f>IF('6.標準時間'!$B592="","",'6.標準時間'!B592)</f>
        <v/>
      </c>
      <c r="C592" s="16" t="str">
        <f>IF('6.標準時間'!$C592="","",'6.標準時間'!C592)</f>
        <v/>
      </c>
      <c r="D592" s="16" t="str">
        <f>IF('6.標準時間'!$C592="","",'6.標準時間'!E592)</f>
        <v/>
      </c>
      <c r="E592" s="171" t="str">
        <f>IF('6.標準時間'!$C592="","",'6.標準時間'!F592)</f>
        <v/>
      </c>
      <c r="F592" s="15" t="str">
        <f t="shared" si="18"/>
        <v/>
      </c>
      <c r="G592" s="142" t="str">
        <f>IF('6.標準時間'!$C592="","",'6.標準時間'!H592)</f>
        <v/>
      </c>
      <c r="H592" s="142" t="str">
        <f>IF('6.標準時間'!$C592="","",'6.標準時間'!I592)</f>
        <v/>
      </c>
      <c r="I592" s="107" t="str">
        <f>IF(C592="","",VLOOKUP($C592,'7.工程別レート'!$C$6:$E$501,3,FALSE))</f>
        <v/>
      </c>
      <c r="J592" s="108" t="str">
        <f>IF(C592="","",VLOOKUP($C592,'7.工程別レート'!$C$6:$E$501,2,FALSE))</f>
        <v/>
      </c>
      <c r="K592" s="195" t="str">
        <f t="shared" si="19"/>
        <v/>
      </c>
    </row>
    <row r="593" spans="2:11" ht="18" customHeight="1">
      <c r="B593" s="16" t="str">
        <f>IF('6.標準時間'!$B593="","",'6.標準時間'!B593)</f>
        <v/>
      </c>
      <c r="C593" s="16" t="str">
        <f>IF('6.標準時間'!$C593="","",'6.標準時間'!C593)</f>
        <v/>
      </c>
      <c r="D593" s="16" t="str">
        <f>IF('6.標準時間'!$C593="","",'6.標準時間'!E593)</f>
        <v/>
      </c>
      <c r="E593" s="171" t="str">
        <f>IF('6.標準時間'!$C593="","",'6.標準時間'!F593)</f>
        <v/>
      </c>
      <c r="F593" s="15" t="str">
        <f t="shared" si="18"/>
        <v/>
      </c>
      <c r="G593" s="142" t="str">
        <f>IF('6.標準時間'!$C593="","",'6.標準時間'!H593)</f>
        <v/>
      </c>
      <c r="H593" s="142" t="str">
        <f>IF('6.標準時間'!$C593="","",'6.標準時間'!I593)</f>
        <v/>
      </c>
      <c r="I593" s="107" t="str">
        <f>IF(C593="","",VLOOKUP($C593,'7.工程別レート'!$C$6:$E$501,3,FALSE))</f>
        <v/>
      </c>
      <c r="J593" s="108" t="str">
        <f>IF(C593="","",VLOOKUP($C593,'7.工程別レート'!$C$6:$E$501,2,FALSE))</f>
        <v/>
      </c>
      <c r="K593" s="195" t="str">
        <f t="shared" si="19"/>
        <v/>
      </c>
    </row>
    <row r="594" spans="2:11" ht="18" customHeight="1">
      <c r="B594" s="16" t="str">
        <f>IF('6.標準時間'!$B594="","",'6.標準時間'!B594)</f>
        <v/>
      </c>
      <c r="C594" s="16" t="str">
        <f>IF('6.標準時間'!$C594="","",'6.標準時間'!C594)</f>
        <v/>
      </c>
      <c r="D594" s="16" t="str">
        <f>IF('6.標準時間'!$C594="","",'6.標準時間'!E594)</f>
        <v/>
      </c>
      <c r="E594" s="171" t="str">
        <f>IF('6.標準時間'!$C594="","",'6.標準時間'!F594)</f>
        <v/>
      </c>
      <c r="F594" s="15" t="str">
        <f t="shared" si="18"/>
        <v/>
      </c>
      <c r="G594" s="142" t="str">
        <f>IF('6.標準時間'!$C594="","",'6.標準時間'!H594)</f>
        <v/>
      </c>
      <c r="H594" s="142" t="str">
        <f>IF('6.標準時間'!$C594="","",'6.標準時間'!I594)</f>
        <v/>
      </c>
      <c r="I594" s="107" t="str">
        <f>IF(C594="","",VLOOKUP($C594,'7.工程別レート'!$C$6:$E$501,3,FALSE))</f>
        <v/>
      </c>
      <c r="J594" s="108" t="str">
        <f>IF(C594="","",VLOOKUP($C594,'7.工程別レート'!$C$6:$E$501,2,FALSE))</f>
        <v/>
      </c>
      <c r="K594" s="195" t="str">
        <f t="shared" si="19"/>
        <v/>
      </c>
    </row>
    <row r="595" spans="2:11" ht="18" customHeight="1">
      <c r="B595" s="16" t="str">
        <f>IF('6.標準時間'!$B595="","",'6.標準時間'!B595)</f>
        <v/>
      </c>
      <c r="C595" s="16" t="str">
        <f>IF('6.標準時間'!$C595="","",'6.標準時間'!C595)</f>
        <v/>
      </c>
      <c r="D595" s="16" t="str">
        <f>IF('6.標準時間'!$C595="","",'6.標準時間'!E595)</f>
        <v/>
      </c>
      <c r="E595" s="171" t="str">
        <f>IF('6.標準時間'!$C595="","",'6.標準時間'!F595)</f>
        <v/>
      </c>
      <c r="F595" s="15" t="str">
        <f t="shared" si="18"/>
        <v/>
      </c>
      <c r="G595" s="142" t="str">
        <f>IF('6.標準時間'!$C595="","",'6.標準時間'!H595)</f>
        <v/>
      </c>
      <c r="H595" s="142" t="str">
        <f>IF('6.標準時間'!$C595="","",'6.標準時間'!I595)</f>
        <v/>
      </c>
      <c r="I595" s="107" t="str">
        <f>IF(C595="","",VLOOKUP($C595,'7.工程別レート'!$C$6:$E$501,3,FALSE))</f>
        <v/>
      </c>
      <c r="J595" s="108" t="str">
        <f>IF(C595="","",VLOOKUP($C595,'7.工程別レート'!$C$6:$E$501,2,FALSE))</f>
        <v/>
      </c>
      <c r="K595" s="195" t="str">
        <f t="shared" si="19"/>
        <v/>
      </c>
    </row>
    <row r="596" spans="2:11" ht="18" customHeight="1">
      <c r="B596" s="16" t="str">
        <f>IF('6.標準時間'!$B596="","",'6.標準時間'!B596)</f>
        <v/>
      </c>
      <c r="C596" s="16" t="str">
        <f>IF('6.標準時間'!$C596="","",'6.標準時間'!C596)</f>
        <v/>
      </c>
      <c r="D596" s="16" t="str">
        <f>IF('6.標準時間'!$C596="","",'6.標準時間'!E596)</f>
        <v/>
      </c>
      <c r="E596" s="171" t="str">
        <f>IF('6.標準時間'!$C596="","",'6.標準時間'!F596)</f>
        <v/>
      </c>
      <c r="F596" s="15" t="str">
        <f t="shared" si="18"/>
        <v/>
      </c>
      <c r="G596" s="142" t="str">
        <f>IF('6.標準時間'!$C596="","",'6.標準時間'!H596)</f>
        <v/>
      </c>
      <c r="H596" s="142" t="str">
        <f>IF('6.標準時間'!$C596="","",'6.標準時間'!I596)</f>
        <v/>
      </c>
      <c r="I596" s="107" t="str">
        <f>IF(C596="","",VLOOKUP($C596,'7.工程別レート'!$C$6:$E$501,3,FALSE))</f>
        <v/>
      </c>
      <c r="J596" s="108" t="str">
        <f>IF(C596="","",VLOOKUP($C596,'7.工程別レート'!$C$6:$E$501,2,FALSE))</f>
        <v/>
      </c>
      <c r="K596" s="195" t="str">
        <f t="shared" si="19"/>
        <v/>
      </c>
    </row>
    <row r="597" spans="2:11" ht="18" customHeight="1">
      <c r="B597" s="16" t="str">
        <f>IF('6.標準時間'!$B597="","",'6.標準時間'!B597)</f>
        <v/>
      </c>
      <c r="C597" s="16" t="str">
        <f>IF('6.標準時間'!$C597="","",'6.標準時間'!C597)</f>
        <v/>
      </c>
      <c r="D597" s="16" t="str">
        <f>IF('6.標準時間'!$C597="","",'6.標準時間'!E597)</f>
        <v/>
      </c>
      <c r="E597" s="171" t="str">
        <f>IF('6.標準時間'!$C597="","",'6.標準時間'!F597)</f>
        <v/>
      </c>
      <c r="F597" s="15" t="str">
        <f t="shared" si="18"/>
        <v/>
      </c>
      <c r="G597" s="142" t="str">
        <f>IF('6.標準時間'!$C597="","",'6.標準時間'!H597)</f>
        <v/>
      </c>
      <c r="H597" s="142" t="str">
        <f>IF('6.標準時間'!$C597="","",'6.標準時間'!I597)</f>
        <v/>
      </c>
      <c r="I597" s="107" t="str">
        <f>IF(C597="","",VLOOKUP($C597,'7.工程別レート'!$C$6:$E$501,3,FALSE))</f>
        <v/>
      </c>
      <c r="J597" s="108" t="str">
        <f>IF(C597="","",VLOOKUP($C597,'7.工程別レート'!$C$6:$E$501,2,FALSE))</f>
        <v/>
      </c>
      <c r="K597" s="195" t="str">
        <f t="shared" si="19"/>
        <v/>
      </c>
    </row>
    <row r="598" spans="2:11" ht="18" customHeight="1">
      <c r="B598" s="16" t="str">
        <f>IF('6.標準時間'!$B598="","",'6.標準時間'!B598)</f>
        <v/>
      </c>
      <c r="C598" s="16" t="str">
        <f>IF('6.標準時間'!$C598="","",'6.標準時間'!C598)</f>
        <v/>
      </c>
      <c r="D598" s="16" t="str">
        <f>IF('6.標準時間'!$C598="","",'6.標準時間'!E598)</f>
        <v/>
      </c>
      <c r="E598" s="171" t="str">
        <f>IF('6.標準時間'!$C598="","",'6.標準時間'!F598)</f>
        <v/>
      </c>
      <c r="F598" s="15" t="str">
        <f t="shared" si="18"/>
        <v/>
      </c>
      <c r="G598" s="142" t="str">
        <f>IF('6.標準時間'!$C598="","",'6.標準時間'!H598)</f>
        <v/>
      </c>
      <c r="H598" s="142" t="str">
        <f>IF('6.標準時間'!$C598="","",'6.標準時間'!I598)</f>
        <v/>
      </c>
      <c r="I598" s="107" t="str">
        <f>IF(C598="","",VLOOKUP($C598,'7.工程別レート'!$C$6:$E$501,3,FALSE))</f>
        <v/>
      </c>
      <c r="J598" s="108" t="str">
        <f>IF(C598="","",VLOOKUP($C598,'7.工程別レート'!$C$6:$E$501,2,FALSE))</f>
        <v/>
      </c>
      <c r="K598" s="195" t="str">
        <f t="shared" si="19"/>
        <v/>
      </c>
    </row>
    <row r="599" spans="2:11" ht="18" customHeight="1">
      <c r="B599" s="16" t="str">
        <f>IF('6.標準時間'!$B599="","",'6.標準時間'!B599)</f>
        <v/>
      </c>
      <c r="C599" s="16" t="str">
        <f>IF('6.標準時間'!$C599="","",'6.標準時間'!C599)</f>
        <v/>
      </c>
      <c r="D599" s="16" t="str">
        <f>IF('6.標準時間'!$C599="","",'6.標準時間'!E599)</f>
        <v/>
      </c>
      <c r="E599" s="171" t="str">
        <f>IF('6.標準時間'!$C599="","",'6.標準時間'!F599)</f>
        <v/>
      </c>
      <c r="F599" s="15" t="str">
        <f t="shared" si="18"/>
        <v/>
      </c>
      <c r="G599" s="142" t="str">
        <f>IF('6.標準時間'!$C599="","",'6.標準時間'!H599)</f>
        <v/>
      </c>
      <c r="H599" s="142" t="str">
        <f>IF('6.標準時間'!$C599="","",'6.標準時間'!I599)</f>
        <v/>
      </c>
      <c r="I599" s="107" t="str">
        <f>IF(C599="","",VLOOKUP($C599,'7.工程別レート'!$C$6:$E$501,3,FALSE))</f>
        <v/>
      </c>
      <c r="J599" s="108" t="str">
        <f>IF(C599="","",VLOOKUP($C599,'7.工程別レート'!$C$6:$E$501,2,FALSE))</f>
        <v/>
      </c>
      <c r="K599" s="195" t="str">
        <f t="shared" si="19"/>
        <v/>
      </c>
    </row>
    <row r="600" spans="2:11" ht="18" customHeight="1">
      <c r="B600" s="16" t="str">
        <f>IF('6.標準時間'!$B600="","",'6.標準時間'!B600)</f>
        <v/>
      </c>
      <c r="C600" s="16" t="str">
        <f>IF('6.標準時間'!$C600="","",'6.標準時間'!C600)</f>
        <v/>
      </c>
      <c r="D600" s="16" t="str">
        <f>IF('6.標準時間'!$C600="","",'6.標準時間'!E600)</f>
        <v/>
      </c>
      <c r="E600" s="171" t="str">
        <f>IF('6.標準時間'!$C600="","",'6.標準時間'!F600)</f>
        <v/>
      </c>
      <c r="F600" s="15" t="str">
        <f t="shared" si="18"/>
        <v/>
      </c>
      <c r="G600" s="142" t="str">
        <f>IF('6.標準時間'!$C600="","",'6.標準時間'!H600)</f>
        <v/>
      </c>
      <c r="H600" s="142" t="str">
        <f>IF('6.標準時間'!$C600="","",'6.標準時間'!I600)</f>
        <v/>
      </c>
      <c r="I600" s="107" t="str">
        <f>IF(C600="","",VLOOKUP($C600,'7.工程別レート'!$C$6:$E$501,3,FALSE))</f>
        <v/>
      </c>
      <c r="J600" s="108" t="str">
        <f>IF(C600="","",VLOOKUP($C600,'7.工程別レート'!$C$6:$E$501,2,FALSE))</f>
        <v/>
      </c>
      <c r="K600" s="195" t="str">
        <f t="shared" si="19"/>
        <v/>
      </c>
    </row>
    <row r="601" spans="2:11" ht="18" customHeight="1">
      <c r="B601" s="16" t="str">
        <f>IF('6.標準時間'!$B601="","",'6.標準時間'!B601)</f>
        <v/>
      </c>
      <c r="C601" s="16" t="str">
        <f>IF('6.標準時間'!$C601="","",'6.標準時間'!C601)</f>
        <v/>
      </c>
      <c r="D601" s="16" t="str">
        <f>IF('6.標準時間'!$C601="","",'6.標準時間'!E601)</f>
        <v/>
      </c>
      <c r="E601" s="171" t="str">
        <f>IF('6.標準時間'!$C601="","",'6.標準時間'!F601)</f>
        <v/>
      </c>
      <c r="F601" s="15" t="str">
        <f t="shared" si="18"/>
        <v/>
      </c>
      <c r="G601" s="142" t="str">
        <f>IF('6.標準時間'!$C601="","",'6.標準時間'!H601)</f>
        <v/>
      </c>
      <c r="H601" s="142" t="str">
        <f>IF('6.標準時間'!$C601="","",'6.標準時間'!I601)</f>
        <v/>
      </c>
      <c r="I601" s="107" t="str">
        <f>IF(C601="","",VLOOKUP($C601,'7.工程別レート'!$C$6:$E$501,3,FALSE))</f>
        <v/>
      </c>
      <c r="J601" s="108" t="str">
        <f>IF(C601="","",VLOOKUP($C601,'7.工程別レート'!$C$6:$E$501,2,FALSE))</f>
        <v/>
      </c>
      <c r="K601" s="195" t="str">
        <f t="shared" si="19"/>
        <v/>
      </c>
    </row>
    <row r="602" spans="2:11" ht="18" customHeight="1">
      <c r="B602" s="16" t="str">
        <f>IF('6.標準時間'!$B602="","",'6.標準時間'!B602)</f>
        <v/>
      </c>
      <c r="C602" s="16" t="str">
        <f>IF('6.標準時間'!$C602="","",'6.標準時間'!C602)</f>
        <v/>
      </c>
      <c r="D602" s="16" t="str">
        <f>IF('6.標準時間'!$C602="","",'6.標準時間'!E602)</f>
        <v/>
      </c>
      <c r="E602" s="171" t="str">
        <f>IF('6.標準時間'!$C602="","",'6.標準時間'!F602)</f>
        <v/>
      </c>
      <c r="F602" s="15" t="str">
        <f t="shared" si="18"/>
        <v/>
      </c>
      <c r="G602" s="142" t="str">
        <f>IF('6.標準時間'!$C602="","",'6.標準時間'!H602)</f>
        <v/>
      </c>
      <c r="H602" s="142" t="str">
        <f>IF('6.標準時間'!$C602="","",'6.標準時間'!I602)</f>
        <v/>
      </c>
      <c r="I602" s="107" t="str">
        <f>IF(C602="","",VLOOKUP($C602,'7.工程別レート'!$C$6:$E$501,3,FALSE))</f>
        <v/>
      </c>
      <c r="J602" s="108" t="str">
        <f>IF(C602="","",VLOOKUP($C602,'7.工程別レート'!$C$6:$E$501,2,FALSE))</f>
        <v/>
      </c>
      <c r="K602" s="195" t="str">
        <f t="shared" si="19"/>
        <v/>
      </c>
    </row>
    <row r="603" spans="2:11" ht="18" customHeight="1">
      <c r="B603" s="16" t="str">
        <f>IF('6.標準時間'!$B603="","",'6.標準時間'!B603)</f>
        <v/>
      </c>
      <c r="C603" s="16" t="str">
        <f>IF('6.標準時間'!$C603="","",'6.標準時間'!C603)</f>
        <v/>
      </c>
      <c r="D603" s="16" t="str">
        <f>IF('6.標準時間'!$C603="","",'6.標準時間'!E603)</f>
        <v/>
      </c>
      <c r="E603" s="171" t="str">
        <f>IF('6.標準時間'!$C603="","",'6.標準時間'!F603)</f>
        <v/>
      </c>
      <c r="F603" s="15" t="str">
        <f t="shared" si="18"/>
        <v/>
      </c>
      <c r="G603" s="142" t="str">
        <f>IF('6.標準時間'!$C603="","",'6.標準時間'!H603)</f>
        <v/>
      </c>
      <c r="H603" s="142" t="str">
        <f>IF('6.標準時間'!$C603="","",'6.標準時間'!I603)</f>
        <v/>
      </c>
      <c r="I603" s="107" t="str">
        <f>IF(C603="","",VLOOKUP($C603,'7.工程別レート'!$C$6:$E$501,3,FALSE))</f>
        <v/>
      </c>
      <c r="J603" s="108" t="str">
        <f>IF(C603="","",VLOOKUP($C603,'7.工程別レート'!$C$6:$E$501,2,FALSE))</f>
        <v/>
      </c>
      <c r="K603" s="195" t="str">
        <f t="shared" si="19"/>
        <v/>
      </c>
    </row>
    <row r="604" spans="2:11" ht="18" customHeight="1">
      <c r="B604" s="16" t="str">
        <f>IF('6.標準時間'!$B604="","",'6.標準時間'!B604)</f>
        <v/>
      </c>
      <c r="C604" s="16" t="str">
        <f>IF('6.標準時間'!$C604="","",'6.標準時間'!C604)</f>
        <v/>
      </c>
      <c r="D604" s="16" t="str">
        <f>IF('6.標準時間'!$C604="","",'6.標準時間'!E604)</f>
        <v/>
      </c>
      <c r="E604" s="171" t="str">
        <f>IF('6.標準時間'!$C604="","",'6.標準時間'!F604)</f>
        <v/>
      </c>
      <c r="F604" s="15" t="str">
        <f t="shared" si="18"/>
        <v/>
      </c>
      <c r="G604" s="142" t="str">
        <f>IF('6.標準時間'!$C604="","",'6.標準時間'!H604)</f>
        <v/>
      </c>
      <c r="H604" s="142" t="str">
        <f>IF('6.標準時間'!$C604="","",'6.標準時間'!I604)</f>
        <v/>
      </c>
      <c r="I604" s="107" t="str">
        <f>IF(C604="","",VLOOKUP($C604,'7.工程別レート'!$C$6:$E$501,3,FALSE))</f>
        <v/>
      </c>
      <c r="J604" s="108" t="str">
        <f>IF(C604="","",VLOOKUP($C604,'7.工程別レート'!$C$6:$E$501,2,FALSE))</f>
        <v/>
      </c>
      <c r="K604" s="195" t="str">
        <f t="shared" si="19"/>
        <v/>
      </c>
    </row>
    <row r="605" spans="2:11" ht="18" customHeight="1">
      <c r="B605" s="16" t="str">
        <f>IF('6.標準時間'!$B605="","",'6.標準時間'!B605)</f>
        <v/>
      </c>
      <c r="C605" s="16" t="str">
        <f>IF('6.標準時間'!$C605="","",'6.標準時間'!C605)</f>
        <v/>
      </c>
      <c r="D605" s="16" t="str">
        <f>IF('6.標準時間'!$C605="","",'6.標準時間'!E605)</f>
        <v/>
      </c>
      <c r="E605" s="171" t="str">
        <f>IF('6.標準時間'!$C605="","",'6.標準時間'!F605)</f>
        <v/>
      </c>
      <c r="F605" s="15" t="str">
        <f t="shared" si="18"/>
        <v/>
      </c>
      <c r="G605" s="142" t="str">
        <f>IF('6.標準時間'!$C605="","",'6.標準時間'!H605)</f>
        <v/>
      </c>
      <c r="H605" s="142" t="str">
        <f>IF('6.標準時間'!$C605="","",'6.標準時間'!I605)</f>
        <v/>
      </c>
      <c r="I605" s="107" t="str">
        <f>IF(C605="","",VLOOKUP($C605,'7.工程別レート'!$C$6:$E$501,3,FALSE))</f>
        <v/>
      </c>
      <c r="J605" s="108" t="str">
        <f>IF(C605="","",VLOOKUP($C605,'7.工程別レート'!$C$6:$E$501,2,FALSE))</f>
        <v/>
      </c>
      <c r="K605" s="195" t="str">
        <f t="shared" si="19"/>
        <v/>
      </c>
    </row>
    <row r="606" spans="2:11" ht="18" customHeight="1">
      <c r="B606" s="16" t="str">
        <f>IF('6.標準時間'!$B606="","",'6.標準時間'!B606)</f>
        <v/>
      </c>
      <c r="C606" s="16" t="str">
        <f>IF('6.標準時間'!$C606="","",'6.標準時間'!C606)</f>
        <v/>
      </c>
      <c r="D606" s="16" t="str">
        <f>IF('6.標準時間'!$C606="","",'6.標準時間'!E606)</f>
        <v/>
      </c>
      <c r="E606" s="171" t="str">
        <f>IF('6.標準時間'!$C606="","",'6.標準時間'!F606)</f>
        <v/>
      </c>
      <c r="F606" s="15" t="str">
        <f t="shared" si="18"/>
        <v/>
      </c>
      <c r="G606" s="142" t="str">
        <f>IF('6.標準時間'!$C606="","",'6.標準時間'!H606)</f>
        <v/>
      </c>
      <c r="H606" s="142" t="str">
        <f>IF('6.標準時間'!$C606="","",'6.標準時間'!I606)</f>
        <v/>
      </c>
      <c r="I606" s="107" t="str">
        <f>IF(C606="","",VLOOKUP($C606,'7.工程別レート'!$C$6:$E$501,3,FALSE))</f>
        <v/>
      </c>
      <c r="J606" s="108" t="str">
        <f>IF(C606="","",VLOOKUP($C606,'7.工程別レート'!$C$6:$E$501,2,FALSE))</f>
        <v/>
      </c>
      <c r="K606" s="195" t="str">
        <f t="shared" si="19"/>
        <v/>
      </c>
    </row>
    <row r="607" spans="2:11" ht="18" customHeight="1">
      <c r="B607" s="16" t="str">
        <f>IF('6.標準時間'!$B607="","",'6.標準時間'!B607)</f>
        <v/>
      </c>
      <c r="C607" s="16" t="str">
        <f>IF('6.標準時間'!$C607="","",'6.標準時間'!C607)</f>
        <v/>
      </c>
      <c r="D607" s="16" t="str">
        <f>IF('6.標準時間'!$C607="","",'6.標準時間'!E607)</f>
        <v/>
      </c>
      <c r="E607" s="171" t="str">
        <f>IF('6.標準時間'!$C607="","",'6.標準時間'!F607)</f>
        <v/>
      </c>
      <c r="F607" s="15" t="str">
        <f t="shared" si="18"/>
        <v/>
      </c>
      <c r="G607" s="142" t="str">
        <f>IF('6.標準時間'!$C607="","",'6.標準時間'!H607)</f>
        <v/>
      </c>
      <c r="H607" s="142" t="str">
        <f>IF('6.標準時間'!$C607="","",'6.標準時間'!I607)</f>
        <v/>
      </c>
      <c r="I607" s="107" t="str">
        <f>IF(C607="","",VLOOKUP($C607,'7.工程別レート'!$C$6:$E$501,3,FALSE))</f>
        <v/>
      </c>
      <c r="J607" s="108" t="str">
        <f>IF(C607="","",VLOOKUP($C607,'7.工程別レート'!$C$6:$E$501,2,FALSE))</f>
        <v/>
      </c>
      <c r="K607" s="195" t="str">
        <f t="shared" si="19"/>
        <v/>
      </c>
    </row>
    <row r="608" spans="2:11" ht="18" customHeight="1">
      <c r="B608" s="16" t="str">
        <f>IF('6.標準時間'!$B608="","",'6.標準時間'!B608)</f>
        <v/>
      </c>
      <c r="C608" s="16" t="str">
        <f>IF('6.標準時間'!$C608="","",'6.標準時間'!C608)</f>
        <v/>
      </c>
      <c r="D608" s="16" t="str">
        <f>IF('6.標準時間'!$C608="","",'6.標準時間'!E608)</f>
        <v/>
      </c>
      <c r="E608" s="171" t="str">
        <f>IF('6.標準時間'!$C608="","",'6.標準時間'!F608)</f>
        <v/>
      </c>
      <c r="F608" s="15" t="str">
        <f t="shared" si="18"/>
        <v/>
      </c>
      <c r="G608" s="142" t="str">
        <f>IF('6.標準時間'!$C608="","",'6.標準時間'!H608)</f>
        <v/>
      </c>
      <c r="H608" s="142" t="str">
        <f>IF('6.標準時間'!$C608="","",'6.標準時間'!I608)</f>
        <v/>
      </c>
      <c r="I608" s="107" t="str">
        <f>IF(C608="","",VLOOKUP($C608,'7.工程別レート'!$C$6:$E$501,3,FALSE))</f>
        <v/>
      </c>
      <c r="J608" s="108" t="str">
        <f>IF(C608="","",VLOOKUP($C608,'7.工程別レート'!$C$6:$E$501,2,FALSE))</f>
        <v/>
      </c>
      <c r="K608" s="195" t="str">
        <f t="shared" si="19"/>
        <v/>
      </c>
    </row>
    <row r="609" spans="2:11" ht="18" customHeight="1">
      <c r="B609" s="16" t="str">
        <f>IF('6.標準時間'!$B609="","",'6.標準時間'!B609)</f>
        <v/>
      </c>
      <c r="C609" s="16" t="str">
        <f>IF('6.標準時間'!$C609="","",'6.標準時間'!C609)</f>
        <v/>
      </c>
      <c r="D609" s="16" t="str">
        <f>IF('6.標準時間'!$C609="","",'6.標準時間'!E609)</f>
        <v/>
      </c>
      <c r="E609" s="171" t="str">
        <f>IF('6.標準時間'!$C609="","",'6.標準時間'!F609)</f>
        <v/>
      </c>
      <c r="F609" s="15" t="str">
        <f t="shared" si="18"/>
        <v/>
      </c>
      <c r="G609" s="142" t="str">
        <f>IF('6.標準時間'!$C609="","",'6.標準時間'!H609)</f>
        <v/>
      </c>
      <c r="H609" s="142" t="str">
        <f>IF('6.標準時間'!$C609="","",'6.標準時間'!I609)</f>
        <v/>
      </c>
      <c r="I609" s="107" t="str">
        <f>IF(C609="","",VLOOKUP($C609,'7.工程別レート'!$C$6:$E$501,3,FALSE))</f>
        <v/>
      </c>
      <c r="J609" s="108" t="str">
        <f>IF(C609="","",VLOOKUP($C609,'7.工程別レート'!$C$6:$E$501,2,FALSE))</f>
        <v/>
      </c>
      <c r="K609" s="195" t="str">
        <f t="shared" si="19"/>
        <v/>
      </c>
    </row>
    <row r="610" spans="2:11" ht="18" customHeight="1">
      <c r="B610" s="16" t="str">
        <f>IF('6.標準時間'!$B610="","",'6.標準時間'!B610)</f>
        <v/>
      </c>
      <c r="C610" s="16" t="str">
        <f>IF('6.標準時間'!$C610="","",'6.標準時間'!C610)</f>
        <v/>
      </c>
      <c r="D610" s="16" t="str">
        <f>IF('6.標準時間'!$C610="","",'6.標準時間'!E610)</f>
        <v/>
      </c>
      <c r="E610" s="171" t="str">
        <f>IF('6.標準時間'!$C610="","",'6.標準時間'!F610)</f>
        <v/>
      </c>
      <c r="F610" s="15" t="str">
        <f t="shared" si="18"/>
        <v/>
      </c>
      <c r="G610" s="142" t="str">
        <f>IF('6.標準時間'!$C610="","",'6.標準時間'!H610)</f>
        <v/>
      </c>
      <c r="H610" s="142" t="str">
        <f>IF('6.標準時間'!$C610="","",'6.標準時間'!I610)</f>
        <v/>
      </c>
      <c r="I610" s="107" t="str">
        <f>IF(C610="","",VLOOKUP($C610,'7.工程別レート'!$C$6:$E$501,3,FALSE))</f>
        <v/>
      </c>
      <c r="J610" s="108" t="str">
        <f>IF(C610="","",VLOOKUP($C610,'7.工程別レート'!$C$6:$E$501,2,FALSE))</f>
        <v/>
      </c>
      <c r="K610" s="195" t="str">
        <f t="shared" si="19"/>
        <v/>
      </c>
    </row>
    <row r="611" spans="2:11" ht="18" customHeight="1">
      <c r="B611" s="16" t="str">
        <f>IF('6.標準時間'!$B611="","",'6.標準時間'!B611)</f>
        <v/>
      </c>
      <c r="C611" s="16" t="str">
        <f>IF('6.標準時間'!$C611="","",'6.標準時間'!C611)</f>
        <v/>
      </c>
      <c r="D611" s="16" t="str">
        <f>IF('6.標準時間'!$C611="","",'6.標準時間'!E611)</f>
        <v/>
      </c>
      <c r="E611" s="171" t="str">
        <f>IF('6.標準時間'!$C611="","",'6.標準時間'!F611)</f>
        <v/>
      </c>
      <c r="F611" s="15" t="str">
        <f t="shared" si="18"/>
        <v/>
      </c>
      <c r="G611" s="142" t="str">
        <f>IF('6.標準時間'!$C611="","",'6.標準時間'!H611)</f>
        <v/>
      </c>
      <c r="H611" s="142" t="str">
        <f>IF('6.標準時間'!$C611="","",'6.標準時間'!I611)</f>
        <v/>
      </c>
      <c r="I611" s="107" t="str">
        <f>IF(C611="","",VLOOKUP($C611,'7.工程別レート'!$C$6:$E$501,3,FALSE))</f>
        <v/>
      </c>
      <c r="J611" s="108" t="str">
        <f>IF(C611="","",VLOOKUP($C611,'7.工程別レート'!$C$6:$E$501,2,FALSE))</f>
        <v/>
      </c>
      <c r="K611" s="195" t="str">
        <f t="shared" si="19"/>
        <v/>
      </c>
    </row>
    <row r="612" spans="2:11" ht="18" customHeight="1">
      <c r="B612" s="16" t="str">
        <f>IF('6.標準時間'!$B612="","",'6.標準時間'!B612)</f>
        <v/>
      </c>
      <c r="C612" s="16" t="str">
        <f>IF('6.標準時間'!$C612="","",'6.標準時間'!C612)</f>
        <v/>
      </c>
      <c r="D612" s="16" t="str">
        <f>IF('6.標準時間'!$C612="","",'6.標準時間'!E612)</f>
        <v/>
      </c>
      <c r="E612" s="171" t="str">
        <f>IF('6.標準時間'!$C612="","",'6.標準時間'!F612)</f>
        <v/>
      </c>
      <c r="F612" s="15" t="str">
        <f t="shared" si="18"/>
        <v/>
      </c>
      <c r="G612" s="142" t="str">
        <f>IF('6.標準時間'!$C612="","",'6.標準時間'!H612)</f>
        <v/>
      </c>
      <c r="H612" s="142" t="str">
        <f>IF('6.標準時間'!$C612="","",'6.標準時間'!I612)</f>
        <v/>
      </c>
      <c r="I612" s="107" t="str">
        <f>IF(C612="","",VLOOKUP($C612,'7.工程別レート'!$C$6:$E$501,3,FALSE))</f>
        <v/>
      </c>
      <c r="J612" s="108" t="str">
        <f>IF(C612="","",VLOOKUP($C612,'7.工程別レート'!$C$6:$E$501,2,FALSE))</f>
        <v/>
      </c>
      <c r="K612" s="195" t="str">
        <f t="shared" si="19"/>
        <v/>
      </c>
    </row>
    <row r="613" spans="2:11" ht="18" customHeight="1">
      <c r="B613" s="16" t="str">
        <f>IF('6.標準時間'!$B613="","",'6.標準時間'!B613)</f>
        <v/>
      </c>
      <c r="C613" s="16" t="str">
        <f>IF('6.標準時間'!$C613="","",'6.標準時間'!C613)</f>
        <v/>
      </c>
      <c r="D613" s="16" t="str">
        <f>IF('6.標準時間'!$C613="","",'6.標準時間'!E613)</f>
        <v/>
      </c>
      <c r="E613" s="171" t="str">
        <f>IF('6.標準時間'!$C613="","",'6.標準時間'!F613)</f>
        <v/>
      </c>
      <c r="F613" s="15" t="str">
        <f t="shared" si="18"/>
        <v/>
      </c>
      <c r="G613" s="142" t="str">
        <f>IF('6.標準時間'!$C613="","",'6.標準時間'!H613)</f>
        <v/>
      </c>
      <c r="H613" s="142" t="str">
        <f>IF('6.標準時間'!$C613="","",'6.標準時間'!I613)</f>
        <v/>
      </c>
      <c r="I613" s="107" t="str">
        <f>IF(C613="","",VLOOKUP($C613,'7.工程別レート'!$C$6:$E$501,3,FALSE))</f>
        <v/>
      </c>
      <c r="J613" s="108" t="str">
        <f>IF(C613="","",VLOOKUP($C613,'7.工程別レート'!$C$6:$E$501,2,FALSE))</f>
        <v/>
      </c>
      <c r="K613" s="195" t="str">
        <f t="shared" si="19"/>
        <v/>
      </c>
    </row>
    <row r="614" spans="2:11" ht="18" customHeight="1">
      <c r="B614" s="16" t="str">
        <f>IF('6.標準時間'!$B614="","",'6.標準時間'!B614)</f>
        <v/>
      </c>
      <c r="C614" s="16" t="str">
        <f>IF('6.標準時間'!$C614="","",'6.標準時間'!C614)</f>
        <v/>
      </c>
      <c r="D614" s="16" t="str">
        <f>IF('6.標準時間'!$C614="","",'6.標準時間'!E614)</f>
        <v/>
      </c>
      <c r="E614" s="171" t="str">
        <f>IF('6.標準時間'!$C614="","",'6.標準時間'!F614)</f>
        <v/>
      </c>
      <c r="F614" s="15" t="str">
        <f t="shared" si="18"/>
        <v/>
      </c>
      <c r="G614" s="142" t="str">
        <f>IF('6.標準時間'!$C614="","",'6.標準時間'!H614)</f>
        <v/>
      </c>
      <c r="H614" s="142" t="str">
        <f>IF('6.標準時間'!$C614="","",'6.標準時間'!I614)</f>
        <v/>
      </c>
      <c r="I614" s="107" t="str">
        <f>IF(C614="","",VLOOKUP($C614,'7.工程別レート'!$C$6:$E$501,3,FALSE))</f>
        <v/>
      </c>
      <c r="J614" s="108" t="str">
        <f>IF(C614="","",VLOOKUP($C614,'7.工程別レート'!$C$6:$E$501,2,FALSE))</f>
        <v/>
      </c>
      <c r="K614" s="195" t="str">
        <f t="shared" si="19"/>
        <v/>
      </c>
    </row>
    <row r="615" spans="2:11" ht="18" customHeight="1">
      <c r="B615" s="16" t="str">
        <f>IF('6.標準時間'!$B615="","",'6.標準時間'!B615)</f>
        <v/>
      </c>
      <c r="C615" s="16" t="str">
        <f>IF('6.標準時間'!$C615="","",'6.標準時間'!C615)</f>
        <v/>
      </c>
      <c r="D615" s="16" t="str">
        <f>IF('6.標準時間'!$C615="","",'6.標準時間'!E615)</f>
        <v/>
      </c>
      <c r="E615" s="171" t="str">
        <f>IF('6.標準時間'!$C615="","",'6.標準時間'!F615)</f>
        <v/>
      </c>
      <c r="F615" s="15" t="str">
        <f t="shared" si="18"/>
        <v/>
      </c>
      <c r="G615" s="142" t="str">
        <f>IF('6.標準時間'!$C615="","",'6.標準時間'!H615)</f>
        <v/>
      </c>
      <c r="H615" s="142" t="str">
        <f>IF('6.標準時間'!$C615="","",'6.標準時間'!I615)</f>
        <v/>
      </c>
      <c r="I615" s="107" t="str">
        <f>IF(C615="","",VLOOKUP($C615,'7.工程別レート'!$C$6:$E$501,3,FALSE))</f>
        <v/>
      </c>
      <c r="J615" s="108" t="str">
        <f>IF(C615="","",VLOOKUP($C615,'7.工程別レート'!$C$6:$E$501,2,FALSE))</f>
        <v/>
      </c>
      <c r="K615" s="195" t="str">
        <f t="shared" si="19"/>
        <v/>
      </c>
    </row>
    <row r="616" spans="2:11" ht="18" customHeight="1">
      <c r="B616" s="16" t="str">
        <f>IF('6.標準時間'!$B616="","",'6.標準時間'!B616)</f>
        <v/>
      </c>
      <c r="C616" s="16" t="str">
        <f>IF('6.標準時間'!$C616="","",'6.標準時間'!C616)</f>
        <v/>
      </c>
      <c r="D616" s="16" t="str">
        <f>IF('6.標準時間'!$C616="","",'6.標準時間'!E616)</f>
        <v/>
      </c>
      <c r="E616" s="171" t="str">
        <f>IF('6.標準時間'!$C616="","",'6.標準時間'!F616)</f>
        <v/>
      </c>
      <c r="F616" s="15" t="str">
        <f t="shared" si="18"/>
        <v/>
      </c>
      <c r="G616" s="142" t="str">
        <f>IF('6.標準時間'!$C616="","",'6.標準時間'!H616)</f>
        <v/>
      </c>
      <c r="H616" s="142" t="str">
        <f>IF('6.標準時間'!$C616="","",'6.標準時間'!I616)</f>
        <v/>
      </c>
      <c r="I616" s="107" t="str">
        <f>IF(C616="","",VLOOKUP($C616,'7.工程別レート'!$C$6:$E$501,3,FALSE))</f>
        <v/>
      </c>
      <c r="J616" s="108" t="str">
        <f>IF(C616="","",VLOOKUP($C616,'7.工程別レート'!$C$6:$E$501,2,FALSE))</f>
        <v/>
      </c>
      <c r="K616" s="195" t="str">
        <f t="shared" si="19"/>
        <v/>
      </c>
    </row>
    <row r="617" spans="2:11" ht="18" customHeight="1">
      <c r="B617" s="16" t="str">
        <f>IF('6.標準時間'!$B617="","",'6.標準時間'!B617)</f>
        <v/>
      </c>
      <c r="C617" s="16" t="str">
        <f>IF('6.標準時間'!$C617="","",'6.標準時間'!C617)</f>
        <v/>
      </c>
      <c r="D617" s="16" t="str">
        <f>IF('6.標準時間'!$C617="","",'6.標準時間'!E617)</f>
        <v/>
      </c>
      <c r="E617" s="171" t="str">
        <f>IF('6.標準時間'!$C617="","",'6.標準時間'!F617)</f>
        <v/>
      </c>
      <c r="F617" s="15" t="str">
        <f t="shared" si="18"/>
        <v/>
      </c>
      <c r="G617" s="142" t="str">
        <f>IF('6.標準時間'!$C617="","",'6.標準時間'!H617)</f>
        <v/>
      </c>
      <c r="H617" s="142" t="str">
        <f>IF('6.標準時間'!$C617="","",'6.標準時間'!I617)</f>
        <v/>
      </c>
      <c r="I617" s="107" t="str">
        <f>IF(C617="","",VLOOKUP($C617,'7.工程別レート'!$C$6:$E$501,3,FALSE))</f>
        <v/>
      </c>
      <c r="J617" s="108" t="str">
        <f>IF(C617="","",VLOOKUP($C617,'7.工程別レート'!$C$6:$E$501,2,FALSE))</f>
        <v/>
      </c>
      <c r="K617" s="195" t="str">
        <f t="shared" si="19"/>
        <v/>
      </c>
    </row>
    <row r="618" spans="2:11" ht="18" customHeight="1">
      <c r="B618" s="16" t="str">
        <f>IF('6.標準時間'!$B618="","",'6.標準時間'!B618)</f>
        <v/>
      </c>
      <c r="C618" s="16" t="str">
        <f>IF('6.標準時間'!$C618="","",'6.標準時間'!C618)</f>
        <v/>
      </c>
      <c r="D618" s="16" t="str">
        <f>IF('6.標準時間'!$C618="","",'6.標準時間'!E618)</f>
        <v/>
      </c>
      <c r="E618" s="171" t="str">
        <f>IF('6.標準時間'!$C618="","",'6.標準時間'!F618)</f>
        <v/>
      </c>
      <c r="F618" s="15" t="str">
        <f t="shared" si="18"/>
        <v/>
      </c>
      <c r="G618" s="142" t="str">
        <f>IF('6.標準時間'!$C618="","",'6.標準時間'!H618)</f>
        <v/>
      </c>
      <c r="H618" s="142" t="str">
        <f>IF('6.標準時間'!$C618="","",'6.標準時間'!I618)</f>
        <v/>
      </c>
      <c r="I618" s="107" t="str">
        <f>IF(C618="","",VLOOKUP($C618,'7.工程別レート'!$C$6:$E$501,3,FALSE))</f>
        <v/>
      </c>
      <c r="J618" s="108" t="str">
        <f>IF(C618="","",VLOOKUP($C618,'7.工程別レート'!$C$6:$E$501,2,FALSE))</f>
        <v/>
      </c>
      <c r="K618" s="195" t="str">
        <f t="shared" si="19"/>
        <v/>
      </c>
    </row>
    <row r="619" spans="2:11" ht="18" customHeight="1">
      <c r="B619" s="16" t="str">
        <f>IF('6.標準時間'!$B619="","",'6.標準時間'!B619)</f>
        <v/>
      </c>
      <c r="C619" s="16" t="str">
        <f>IF('6.標準時間'!$C619="","",'6.標準時間'!C619)</f>
        <v/>
      </c>
      <c r="D619" s="16" t="str">
        <f>IF('6.標準時間'!$C619="","",'6.標準時間'!E619)</f>
        <v/>
      </c>
      <c r="E619" s="171" t="str">
        <f>IF('6.標準時間'!$C619="","",'6.標準時間'!F619)</f>
        <v/>
      </c>
      <c r="F619" s="15" t="str">
        <f t="shared" si="18"/>
        <v/>
      </c>
      <c r="G619" s="142" t="str">
        <f>IF('6.標準時間'!$C619="","",'6.標準時間'!H619)</f>
        <v/>
      </c>
      <c r="H619" s="142" t="str">
        <f>IF('6.標準時間'!$C619="","",'6.標準時間'!I619)</f>
        <v/>
      </c>
      <c r="I619" s="107" t="str">
        <f>IF(C619="","",VLOOKUP($C619,'7.工程別レート'!$C$6:$E$501,3,FALSE))</f>
        <v/>
      </c>
      <c r="J619" s="108" t="str">
        <f>IF(C619="","",VLOOKUP($C619,'7.工程別レート'!$C$6:$E$501,2,FALSE))</f>
        <v/>
      </c>
      <c r="K619" s="195" t="str">
        <f t="shared" si="19"/>
        <v/>
      </c>
    </row>
    <row r="620" spans="2:11" ht="18" customHeight="1">
      <c r="B620" s="16" t="str">
        <f>IF('6.標準時間'!$B620="","",'6.標準時間'!B620)</f>
        <v/>
      </c>
      <c r="C620" s="16" t="str">
        <f>IF('6.標準時間'!$C620="","",'6.標準時間'!C620)</f>
        <v/>
      </c>
      <c r="D620" s="16" t="str">
        <f>IF('6.標準時間'!$C620="","",'6.標準時間'!E620)</f>
        <v/>
      </c>
      <c r="E620" s="171" t="str">
        <f>IF('6.標準時間'!$C620="","",'6.標準時間'!F620)</f>
        <v/>
      </c>
      <c r="F620" s="15" t="str">
        <f t="shared" si="18"/>
        <v/>
      </c>
      <c r="G620" s="142" t="str">
        <f>IF('6.標準時間'!$C620="","",'6.標準時間'!H620)</f>
        <v/>
      </c>
      <c r="H620" s="142" t="str">
        <f>IF('6.標準時間'!$C620="","",'6.標準時間'!I620)</f>
        <v/>
      </c>
      <c r="I620" s="107" t="str">
        <f>IF(C620="","",VLOOKUP($C620,'7.工程別レート'!$C$6:$E$501,3,FALSE))</f>
        <v/>
      </c>
      <c r="J620" s="108" t="str">
        <f>IF(C620="","",VLOOKUP($C620,'7.工程別レート'!$C$6:$E$501,2,FALSE))</f>
        <v/>
      </c>
      <c r="K620" s="195" t="str">
        <f t="shared" si="19"/>
        <v/>
      </c>
    </row>
    <row r="621" spans="2:11" ht="18" customHeight="1">
      <c r="B621" s="16" t="str">
        <f>IF('6.標準時間'!$B621="","",'6.標準時間'!B621)</f>
        <v/>
      </c>
      <c r="C621" s="16" t="str">
        <f>IF('6.標準時間'!$C621="","",'6.標準時間'!C621)</f>
        <v/>
      </c>
      <c r="D621" s="16" t="str">
        <f>IF('6.標準時間'!$C621="","",'6.標準時間'!E621)</f>
        <v/>
      </c>
      <c r="E621" s="171" t="str">
        <f>IF('6.標準時間'!$C621="","",'6.標準時間'!F621)</f>
        <v/>
      </c>
      <c r="F621" s="15" t="str">
        <f t="shared" si="18"/>
        <v/>
      </c>
      <c r="G621" s="142" t="str">
        <f>IF('6.標準時間'!$C621="","",'6.標準時間'!H621)</f>
        <v/>
      </c>
      <c r="H621" s="142" t="str">
        <f>IF('6.標準時間'!$C621="","",'6.標準時間'!I621)</f>
        <v/>
      </c>
      <c r="I621" s="107" t="str">
        <f>IF(C621="","",VLOOKUP($C621,'7.工程別レート'!$C$6:$E$501,3,FALSE))</f>
        <v/>
      </c>
      <c r="J621" s="108" t="str">
        <f>IF(C621="","",VLOOKUP($C621,'7.工程別レート'!$C$6:$E$501,2,FALSE))</f>
        <v/>
      </c>
      <c r="K621" s="195" t="str">
        <f t="shared" si="19"/>
        <v/>
      </c>
    </row>
    <row r="622" spans="2:11" ht="18" customHeight="1">
      <c r="B622" s="16" t="str">
        <f>IF('6.標準時間'!$B622="","",'6.標準時間'!B622)</f>
        <v/>
      </c>
      <c r="C622" s="16" t="str">
        <f>IF('6.標準時間'!$C622="","",'6.標準時間'!C622)</f>
        <v/>
      </c>
      <c r="D622" s="16" t="str">
        <f>IF('6.標準時間'!$C622="","",'6.標準時間'!E622)</f>
        <v/>
      </c>
      <c r="E622" s="171" t="str">
        <f>IF('6.標準時間'!$C622="","",'6.標準時間'!F622)</f>
        <v/>
      </c>
      <c r="F622" s="15" t="str">
        <f t="shared" si="18"/>
        <v/>
      </c>
      <c r="G622" s="142" t="str">
        <f>IF('6.標準時間'!$C622="","",'6.標準時間'!H622)</f>
        <v/>
      </c>
      <c r="H622" s="142" t="str">
        <f>IF('6.標準時間'!$C622="","",'6.標準時間'!I622)</f>
        <v/>
      </c>
      <c r="I622" s="107" t="str">
        <f>IF(C622="","",VLOOKUP($C622,'7.工程別レート'!$C$6:$E$501,3,FALSE))</f>
        <v/>
      </c>
      <c r="J622" s="108" t="str">
        <f>IF(C622="","",VLOOKUP($C622,'7.工程別レート'!$C$6:$E$501,2,FALSE))</f>
        <v/>
      </c>
      <c r="K622" s="195" t="str">
        <f t="shared" si="19"/>
        <v/>
      </c>
    </row>
    <row r="623" spans="2:11" ht="18" customHeight="1">
      <c r="B623" s="16" t="str">
        <f>IF('6.標準時間'!$B623="","",'6.標準時間'!B623)</f>
        <v/>
      </c>
      <c r="C623" s="16" t="str">
        <f>IF('6.標準時間'!$C623="","",'6.標準時間'!C623)</f>
        <v/>
      </c>
      <c r="D623" s="16" t="str">
        <f>IF('6.標準時間'!$C623="","",'6.標準時間'!E623)</f>
        <v/>
      </c>
      <c r="E623" s="171" t="str">
        <f>IF('6.標準時間'!$C623="","",'6.標準時間'!F623)</f>
        <v/>
      </c>
      <c r="F623" s="15" t="str">
        <f t="shared" si="18"/>
        <v/>
      </c>
      <c r="G623" s="142" t="str">
        <f>IF('6.標準時間'!$C623="","",'6.標準時間'!H623)</f>
        <v/>
      </c>
      <c r="H623" s="142" t="str">
        <f>IF('6.標準時間'!$C623="","",'6.標準時間'!I623)</f>
        <v/>
      </c>
      <c r="I623" s="107" t="str">
        <f>IF(C623="","",VLOOKUP($C623,'7.工程別レート'!$C$6:$E$501,3,FALSE))</f>
        <v/>
      </c>
      <c r="J623" s="108" t="str">
        <f>IF(C623="","",VLOOKUP($C623,'7.工程別レート'!$C$6:$E$501,2,FALSE))</f>
        <v/>
      </c>
      <c r="K623" s="195" t="str">
        <f t="shared" si="19"/>
        <v/>
      </c>
    </row>
    <row r="624" spans="2:11" ht="18" customHeight="1">
      <c r="B624" s="16" t="str">
        <f>IF('6.標準時間'!$B624="","",'6.標準時間'!B624)</f>
        <v/>
      </c>
      <c r="C624" s="16" t="str">
        <f>IF('6.標準時間'!$C624="","",'6.標準時間'!C624)</f>
        <v/>
      </c>
      <c r="D624" s="16" t="str">
        <f>IF('6.標準時間'!$C624="","",'6.標準時間'!E624)</f>
        <v/>
      </c>
      <c r="E624" s="171" t="str">
        <f>IF('6.標準時間'!$C624="","",'6.標準時間'!F624)</f>
        <v/>
      </c>
      <c r="F624" s="15" t="str">
        <f t="shared" si="18"/>
        <v/>
      </c>
      <c r="G624" s="142" t="str">
        <f>IF('6.標準時間'!$C624="","",'6.標準時間'!H624)</f>
        <v/>
      </c>
      <c r="H624" s="142" t="str">
        <f>IF('6.標準時間'!$C624="","",'6.標準時間'!I624)</f>
        <v/>
      </c>
      <c r="I624" s="107" t="str">
        <f>IF(C624="","",VLOOKUP($C624,'7.工程別レート'!$C$6:$E$501,3,FALSE))</f>
        <v/>
      </c>
      <c r="J624" s="108" t="str">
        <f>IF(C624="","",VLOOKUP($C624,'7.工程別レート'!$C$6:$E$501,2,FALSE))</f>
        <v/>
      </c>
      <c r="K624" s="195" t="str">
        <f t="shared" si="19"/>
        <v/>
      </c>
    </row>
    <row r="625" spans="2:11" ht="18" customHeight="1">
      <c r="B625" s="16" t="str">
        <f>IF('6.標準時間'!$B625="","",'6.標準時間'!B625)</f>
        <v/>
      </c>
      <c r="C625" s="16" t="str">
        <f>IF('6.標準時間'!$C625="","",'6.標準時間'!C625)</f>
        <v/>
      </c>
      <c r="D625" s="16" t="str">
        <f>IF('6.標準時間'!$C625="","",'6.標準時間'!E625)</f>
        <v/>
      </c>
      <c r="E625" s="171" t="str">
        <f>IF('6.標準時間'!$C625="","",'6.標準時間'!F625)</f>
        <v/>
      </c>
      <c r="F625" s="15" t="str">
        <f t="shared" si="18"/>
        <v/>
      </c>
      <c r="G625" s="142" t="str">
        <f>IF('6.標準時間'!$C625="","",'6.標準時間'!H625)</f>
        <v/>
      </c>
      <c r="H625" s="142" t="str">
        <f>IF('6.標準時間'!$C625="","",'6.標準時間'!I625)</f>
        <v/>
      </c>
      <c r="I625" s="107" t="str">
        <f>IF(C625="","",VLOOKUP($C625,'7.工程別レート'!$C$6:$E$501,3,FALSE))</f>
        <v/>
      </c>
      <c r="J625" s="108" t="str">
        <f>IF(C625="","",VLOOKUP($C625,'7.工程別レート'!$C$6:$E$501,2,FALSE))</f>
        <v/>
      </c>
      <c r="K625" s="195" t="str">
        <f t="shared" si="19"/>
        <v/>
      </c>
    </row>
    <row r="626" spans="2:11" ht="18" customHeight="1">
      <c r="B626" s="16" t="str">
        <f>IF('6.標準時間'!$B626="","",'6.標準時間'!B626)</f>
        <v/>
      </c>
      <c r="C626" s="16" t="str">
        <f>IF('6.標準時間'!$C626="","",'6.標準時間'!C626)</f>
        <v/>
      </c>
      <c r="D626" s="16" t="str">
        <f>IF('6.標準時間'!$C626="","",'6.標準時間'!E626)</f>
        <v/>
      </c>
      <c r="E626" s="171" t="str">
        <f>IF('6.標準時間'!$C626="","",'6.標準時間'!F626)</f>
        <v/>
      </c>
      <c r="F626" s="15" t="str">
        <f t="shared" si="18"/>
        <v/>
      </c>
      <c r="G626" s="142" t="str">
        <f>IF('6.標準時間'!$C626="","",'6.標準時間'!H626)</f>
        <v/>
      </c>
      <c r="H626" s="142" t="str">
        <f>IF('6.標準時間'!$C626="","",'6.標準時間'!I626)</f>
        <v/>
      </c>
      <c r="I626" s="107" t="str">
        <f>IF(C626="","",VLOOKUP($C626,'7.工程別レート'!$C$6:$E$501,3,FALSE))</f>
        <v/>
      </c>
      <c r="J626" s="108" t="str">
        <f>IF(C626="","",VLOOKUP($C626,'7.工程別レート'!$C$6:$E$501,2,FALSE))</f>
        <v/>
      </c>
      <c r="K626" s="195" t="str">
        <f t="shared" si="19"/>
        <v/>
      </c>
    </row>
    <row r="627" spans="2:11" ht="18" customHeight="1">
      <c r="B627" s="16" t="str">
        <f>IF('6.標準時間'!$B627="","",'6.標準時間'!B627)</f>
        <v/>
      </c>
      <c r="C627" s="16" t="str">
        <f>IF('6.標準時間'!$C627="","",'6.標準時間'!C627)</f>
        <v/>
      </c>
      <c r="D627" s="16" t="str">
        <f>IF('6.標準時間'!$C627="","",'6.標準時間'!E627)</f>
        <v/>
      </c>
      <c r="E627" s="171" t="str">
        <f>IF('6.標準時間'!$C627="","",'6.標準時間'!F627)</f>
        <v/>
      </c>
      <c r="F627" s="15" t="str">
        <f t="shared" si="18"/>
        <v/>
      </c>
      <c r="G627" s="142" t="str">
        <f>IF('6.標準時間'!$C627="","",'6.標準時間'!H627)</f>
        <v/>
      </c>
      <c r="H627" s="142" t="str">
        <f>IF('6.標準時間'!$C627="","",'6.標準時間'!I627)</f>
        <v/>
      </c>
      <c r="I627" s="107" t="str">
        <f>IF(C627="","",VLOOKUP($C627,'7.工程別レート'!$C$6:$E$501,3,FALSE))</f>
        <v/>
      </c>
      <c r="J627" s="108" t="str">
        <f>IF(C627="","",VLOOKUP($C627,'7.工程別レート'!$C$6:$E$501,2,FALSE))</f>
        <v/>
      </c>
      <c r="K627" s="195" t="str">
        <f t="shared" si="19"/>
        <v/>
      </c>
    </row>
    <row r="628" spans="2:11" ht="18" customHeight="1">
      <c r="B628" s="16" t="str">
        <f>IF('6.標準時間'!$B628="","",'6.標準時間'!B628)</f>
        <v/>
      </c>
      <c r="C628" s="16" t="str">
        <f>IF('6.標準時間'!$C628="","",'6.標準時間'!C628)</f>
        <v/>
      </c>
      <c r="D628" s="16" t="str">
        <f>IF('6.標準時間'!$C628="","",'6.標準時間'!E628)</f>
        <v/>
      </c>
      <c r="E628" s="171" t="str">
        <f>IF('6.標準時間'!$C628="","",'6.標準時間'!F628)</f>
        <v/>
      </c>
      <c r="F628" s="15" t="str">
        <f t="shared" si="18"/>
        <v/>
      </c>
      <c r="G628" s="142" t="str">
        <f>IF('6.標準時間'!$C628="","",'6.標準時間'!H628)</f>
        <v/>
      </c>
      <c r="H628" s="142" t="str">
        <f>IF('6.標準時間'!$C628="","",'6.標準時間'!I628)</f>
        <v/>
      </c>
      <c r="I628" s="107" t="str">
        <f>IF(C628="","",VLOOKUP($C628,'7.工程別レート'!$C$6:$E$501,3,FALSE))</f>
        <v/>
      </c>
      <c r="J628" s="108" t="str">
        <f>IF(C628="","",VLOOKUP($C628,'7.工程別レート'!$C$6:$E$501,2,FALSE))</f>
        <v/>
      </c>
      <c r="K628" s="195" t="str">
        <f t="shared" si="19"/>
        <v/>
      </c>
    </row>
    <row r="629" spans="2:11" ht="18" customHeight="1">
      <c r="B629" s="16" t="str">
        <f>IF('6.標準時間'!$B629="","",'6.標準時間'!B629)</f>
        <v/>
      </c>
      <c r="C629" s="16" t="str">
        <f>IF('6.標準時間'!$C629="","",'6.標準時間'!C629)</f>
        <v/>
      </c>
      <c r="D629" s="16" t="str">
        <f>IF('6.標準時間'!$C629="","",'6.標準時間'!E629)</f>
        <v/>
      </c>
      <c r="E629" s="171" t="str">
        <f>IF('6.標準時間'!$C629="","",'6.標準時間'!F629)</f>
        <v/>
      </c>
      <c r="F629" s="15" t="str">
        <f t="shared" si="18"/>
        <v/>
      </c>
      <c r="G629" s="142" t="str">
        <f>IF('6.標準時間'!$C629="","",'6.標準時間'!H629)</f>
        <v/>
      </c>
      <c r="H629" s="142" t="str">
        <f>IF('6.標準時間'!$C629="","",'6.標準時間'!I629)</f>
        <v/>
      </c>
      <c r="I629" s="107" t="str">
        <f>IF(C629="","",VLOOKUP($C629,'7.工程別レート'!$C$6:$E$501,3,FALSE))</f>
        <v/>
      </c>
      <c r="J629" s="108" t="str">
        <f>IF(C629="","",VLOOKUP($C629,'7.工程別レート'!$C$6:$E$501,2,FALSE))</f>
        <v/>
      </c>
      <c r="K629" s="195" t="str">
        <f t="shared" si="19"/>
        <v/>
      </c>
    </row>
    <row r="630" spans="2:11" ht="18" customHeight="1">
      <c r="B630" s="16" t="str">
        <f>IF('6.標準時間'!$B630="","",'6.標準時間'!B630)</f>
        <v/>
      </c>
      <c r="C630" s="16" t="str">
        <f>IF('6.標準時間'!$C630="","",'6.標準時間'!C630)</f>
        <v/>
      </c>
      <c r="D630" s="16" t="str">
        <f>IF('6.標準時間'!$C630="","",'6.標準時間'!E630)</f>
        <v/>
      </c>
      <c r="E630" s="171" t="str">
        <f>IF('6.標準時間'!$C630="","",'6.標準時間'!F630)</f>
        <v/>
      </c>
      <c r="F630" s="15" t="str">
        <f t="shared" si="18"/>
        <v/>
      </c>
      <c r="G630" s="142" t="str">
        <f>IF('6.標準時間'!$C630="","",'6.標準時間'!H630)</f>
        <v/>
      </c>
      <c r="H630" s="142" t="str">
        <f>IF('6.標準時間'!$C630="","",'6.標準時間'!I630)</f>
        <v/>
      </c>
      <c r="I630" s="107" t="str">
        <f>IF(C630="","",VLOOKUP($C630,'7.工程別レート'!$C$6:$E$501,3,FALSE))</f>
        <v/>
      </c>
      <c r="J630" s="108" t="str">
        <f>IF(C630="","",VLOOKUP($C630,'7.工程別レート'!$C$6:$E$501,2,FALSE))</f>
        <v/>
      </c>
      <c r="K630" s="195" t="str">
        <f t="shared" si="19"/>
        <v/>
      </c>
    </row>
    <row r="631" spans="2:11" ht="18" customHeight="1">
      <c r="B631" s="16" t="str">
        <f>IF('6.標準時間'!$B631="","",'6.標準時間'!B631)</f>
        <v/>
      </c>
      <c r="C631" s="16" t="str">
        <f>IF('6.標準時間'!$C631="","",'6.標準時間'!C631)</f>
        <v/>
      </c>
      <c r="D631" s="16" t="str">
        <f>IF('6.標準時間'!$C631="","",'6.標準時間'!E631)</f>
        <v/>
      </c>
      <c r="E631" s="171" t="str">
        <f>IF('6.標準時間'!$C631="","",'6.標準時間'!F631)</f>
        <v/>
      </c>
      <c r="F631" s="15" t="str">
        <f t="shared" si="18"/>
        <v/>
      </c>
      <c r="G631" s="142" t="str">
        <f>IF('6.標準時間'!$C631="","",'6.標準時間'!H631)</f>
        <v/>
      </c>
      <c r="H631" s="142" t="str">
        <f>IF('6.標準時間'!$C631="","",'6.標準時間'!I631)</f>
        <v/>
      </c>
      <c r="I631" s="107" t="str">
        <f>IF(C631="","",VLOOKUP($C631,'7.工程別レート'!$C$6:$E$501,3,FALSE))</f>
        <v/>
      </c>
      <c r="J631" s="108" t="str">
        <f>IF(C631="","",VLOOKUP($C631,'7.工程別レート'!$C$6:$E$501,2,FALSE))</f>
        <v/>
      </c>
      <c r="K631" s="195" t="str">
        <f t="shared" si="19"/>
        <v/>
      </c>
    </row>
    <row r="632" spans="2:11" ht="18" customHeight="1">
      <c r="B632" s="16" t="str">
        <f>IF('6.標準時間'!$B632="","",'6.標準時間'!B632)</f>
        <v/>
      </c>
      <c r="C632" s="16" t="str">
        <f>IF('6.標準時間'!$C632="","",'6.標準時間'!C632)</f>
        <v/>
      </c>
      <c r="D632" s="16" t="str">
        <f>IF('6.標準時間'!$C632="","",'6.標準時間'!E632)</f>
        <v/>
      </c>
      <c r="E632" s="171" t="str">
        <f>IF('6.標準時間'!$C632="","",'6.標準時間'!F632)</f>
        <v/>
      </c>
      <c r="F632" s="15" t="str">
        <f t="shared" si="18"/>
        <v/>
      </c>
      <c r="G632" s="142" t="str">
        <f>IF('6.標準時間'!$C632="","",'6.標準時間'!H632)</f>
        <v/>
      </c>
      <c r="H632" s="142" t="str">
        <f>IF('6.標準時間'!$C632="","",'6.標準時間'!I632)</f>
        <v/>
      </c>
      <c r="I632" s="107" t="str">
        <f>IF(C632="","",VLOOKUP($C632,'7.工程別レート'!$C$6:$E$501,3,FALSE))</f>
        <v/>
      </c>
      <c r="J632" s="108" t="str">
        <f>IF(C632="","",VLOOKUP($C632,'7.工程別レート'!$C$6:$E$501,2,FALSE))</f>
        <v/>
      </c>
      <c r="K632" s="195" t="str">
        <f t="shared" si="19"/>
        <v/>
      </c>
    </row>
    <row r="633" spans="2:11" ht="18" customHeight="1">
      <c r="B633" s="16" t="str">
        <f>IF('6.標準時間'!$B633="","",'6.標準時間'!B633)</f>
        <v/>
      </c>
      <c r="C633" s="16" t="str">
        <f>IF('6.標準時間'!$C633="","",'6.標準時間'!C633)</f>
        <v/>
      </c>
      <c r="D633" s="16" t="str">
        <f>IF('6.標準時間'!$C633="","",'6.標準時間'!E633)</f>
        <v/>
      </c>
      <c r="E633" s="171" t="str">
        <f>IF('6.標準時間'!$C633="","",'6.標準時間'!F633)</f>
        <v/>
      </c>
      <c r="F633" s="15" t="str">
        <f t="shared" si="18"/>
        <v/>
      </c>
      <c r="G633" s="142" t="str">
        <f>IF('6.標準時間'!$C633="","",'6.標準時間'!H633)</f>
        <v/>
      </c>
      <c r="H633" s="142" t="str">
        <f>IF('6.標準時間'!$C633="","",'6.標準時間'!I633)</f>
        <v/>
      </c>
      <c r="I633" s="107" t="str">
        <f>IF(C633="","",VLOOKUP($C633,'7.工程別レート'!$C$6:$E$501,3,FALSE))</f>
        <v/>
      </c>
      <c r="J633" s="108" t="str">
        <f>IF(C633="","",VLOOKUP($C633,'7.工程別レート'!$C$6:$E$501,2,FALSE))</f>
        <v/>
      </c>
      <c r="K633" s="195" t="str">
        <f t="shared" si="19"/>
        <v/>
      </c>
    </row>
    <row r="634" spans="2:11" ht="18" customHeight="1">
      <c r="B634" s="16" t="str">
        <f>IF('6.標準時間'!$B634="","",'6.標準時間'!B634)</f>
        <v/>
      </c>
      <c r="C634" s="16" t="str">
        <f>IF('6.標準時間'!$C634="","",'6.標準時間'!C634)</f>
        <v/>
      </c>
      <c r="D634" s="16" t="str">
        <f>IF('6.標準時間'!$C634="","",'6.標準時間'!E634)</f>
        <v/>
      </c>
      <c r="E634" s="171" t="str">
        <f>IF('6.標準時間'!$C634="","",'6.標準時間'!F634)</f>
        <v/>
      </c>
      <c r="F634" s="15" t="str">
        <f t="shared" si="18"/>
        <v/>
      </c>
      <c r="G634" s="142" t="str">
        <f>IF('6.標準時間'!$C634="","",'6.標準時間'!H634)</f>
        <v/>
      </c>
      <c r="H634" s="142" t="str">
        <f>IF('6.標準時間'!$C634="","",'6.標準時間'!I634)</f>
        <v/>
      </c>
      <c r="I634" s="107" t="str">
        <f>IF(C634="","",VLOOKUP($C634,'7.工程別レート'!$C$6:$E$501,3,FALSE))</f>
        <v/>
      </c>
      <c r="J634" s="108" t="str">
        <f>IF(C634="","",VLOOKUP($C634,'7.工程別レート'!$C$6:$E$501,2,FALSE))</f>
        <v/>
      </c>
      <c r="K634" s="195" t="str">
        <f t="shared" si="19"/>
        <v/>
      </c>
    </row>
    <row r="635" spans="2:11" ht="18" customHeight="1">
      <c r="B635" s="16" t="str">
        <f>IF('6.標準時間'!$B635="","",'6.標準時間'!B635)</f>
        <v/>
      </c>
      <c r="C635" s="16" t="str">
        <f>IF('6.標準時間'!$C635="","",'6.標準時間'!C635)</f>
        <v/>
      </c>
      <c r="D635" s="16" t="str">
        <f>IF('6.標準時間'!$C635="","",'6.標準時間'!E635)</f>
        <v/>
      </c>
      <c r="E635" s="171" t="str">
        <f>IF('6.標準時間'!$C635="","",'6.標準時間'!F635)</f>
        <v/>
      </c>
      <c r="F635" s="15" t="str">
        <f t="shared" si="18"/>
        <v/>
      </c>
      <c r="G635" s="142" t="str">
        <f>IF('6.標準時間'!$C635="","",'6.標準時間'!H635)</f>
        <v/>
      </c>
      <c r="H635" s="142" t="str">
        <f>IF('6.標準時間'!$C635="","",'6.標準時間'!I635)</f>
        <v/>
      </c>
      <c r="I635" s="107" t="str">
        <f>IF(C635="","",VLOOKUP($C635,'7.工程別レート'!$C$6:$E$501,3,FALSE))</f>
        <v/>
      </c>
      <c r="J635" s="108" t="str">
        <f>IF(C635="","",VLOOKUP($C635,'7.工程別レート'!$C$6:$E$501,2,FALSE))</f>
        <v/>
      </c>
      <c r="K635" s="195" t="str">
        <f t="shared" si="19"/>
        <v/>
      </c>
    </row>
    <row r="636" spans="2:11" ht="18" customHeight="1">
      <c r="B636" s="16" t="str">
        <f>IF('6.標準時間'!$B636="","",'6.標準時間'!B636)</f>
        <v/>
      </c>
      <c r="C636" s="16" t="str">
        <f>IF('6.標準時間'!$C636="","",'6.標準時間'!C636)</f>
        <v/>
      </c>
      <c r="D636" s="16" t="str">
        <f>IF('6.標準時間'!$C636="","",'6.標準時間'!E636)</f>
        <v/>
      </c>
      <c r="E636" s="171" t="str">
        <f>IF('6.標準時間'!$C636="","",'6.標準時間'!F636)</f>
        <v/>
      </c>
      <c r="F636" s="15" t="str">
        <f t="shared" si="18"/>
        <v/>
      </c>
      <c r="G636" s="142" t="str">
        <f>IF('6.標準時間'!$C636="","",'6.標準時間'!H636)</f>
        <v/>
      </c>
      <c r="H636" s="142" t="str">
        <f>IF('6.標準時間'!$C636="","",'6.標準時間'!I636)</f>
        <v/>
      </c>
      <c r="I636" s="107" t="str">
        <f>IF(C636="","",VLOOKUP($C636,'7.工程別レート'!$C$6:$E$501,3,FALSE))</f>
        <v/>
      </c>
      <c r="J636" s="108" t="str">
        <f>IF(C636="","",VLOOKUP($C636,'7.工程別レート'!$C$6:$E$501,2,FALSE))</f>
        <v/>
      </c>
      <c r="K636" s="195" t="str">
        <f t="shared" si="19"/>
        <v/>
      </c>
    </row>
    <row r="637" spans="2:11" ht="18" customHeight="1">
      <c r="B637" s="16" t="str">
        <f>IF('6.標準時間'!$B637="","",'6.標準時間'!B637)</f>
        <v/>
      </c>
      <c r="C637" s="16" t="str">
        <f>IF('6.標準時間'!$C637="","",'6.標準時間'!C637)</f>
        <v/>
      </c>
      <c r="D637" s="16" t="str">
        <f>IF('6.標準時間'!$C637="","",'6.標準時間'!E637)</f>
        <v/>
      </c>
      <c r="E637" s="171" t="str">
        <f>IF('6.標準時間'!$C637="","",'6.標準時間'!F637)</f>
        <v/>
      </c>
      <c r="F637" s="15" t="str">
        <f t="shared" si="18"/>
        <v/>
      </c>
      <c r="G637" s="142" t="str">
        <f>IF('6.標準時間'!$C637="","",'6.標準時間'!H637)</f>
        <v/>
      </c>
      <c r="H637" s="142" t="str">
        <f>IF('6.標準時間'!$C637="","",'6.標準時間'!I637)</f>
        <v/>
      </c>
      <c r="I637" s="107" t="str">
        <f>IF(C637="","",VLOOKUP($C637,'7.工程別レート'!$C$6:$E$501,3,FALSE))</f>
        <v/>
      </c>
      <c r="J637" s="108" t="str">
        <f>IF(C637="","",VLOOKUP($C637,'7.工程別レート'!$C$6:$E$501,2,FALSE))</f>
        <v/>
      </c>
      <c r="K637" s="195" t="str">
        <f t="shared" si="19"/>
        <v/>
      </c>
    </row>
    <row r="638" spans="2:11" ht="18" customHeight="1">
      <c r="B638" s="16" t="str">
        <f>IF('6.標準時間'!$B638="","",'6.標準時間'!B638)</f>
        <v/>
      </c>
      <c r="C638" s="16" t="str">
        <f>IF('6.標準時間'!$C638="","",'6.標準時間'!C638)</f>
        <v/>
      </c>
      <c r="D638" s="16" t="str">
        <f>IF('6.標準時間'!$C638="","",'6.標準時間'!E638)</f>
        <v/>
      </c>
      <c r="E638" s="171" t="str">
        <f>IF('6.標準時間'!$C638="","",'6.標準時間'!F638)</f>
        <v/>
      </c>
      <c r="F638" s="15" t="str">
        <f t="shared" si="18"/>
        <v/>
      </c>
      <c r="G638" s="142" t="str">
        <f>IF('6.標準時間'!$C638="","",'6.標準時間'!H638)</f>
        <v/>
      </c>
      <c r="H638" s="142" t="str">
        <f>IF('6.標準時間'!$C638="","",'6.標準時間'!I638)</f>
        <v/>
      </c>
      <c r="I638" s="107" t="str">
        <f>IF(C638="","",VLOOKUP($C638,'7.工程別レート'!$C$6:$E$501,3,FALSE))</f>
        <v/>
      </c>
      <c r="J638" s="108" t="str">
        <f>IF(C638="","",VLOOKUP($C638,'7.工程別レート'!$C$6:$E$501,2,FALSE))</f>
        <v/>
      </c>
      <c r="K638" s="195" t="str">
        <f t="shared" si="19"/>
        <v/>
      </c>
    </row>
    <row r="639" spans="2:11" ht="18" customHeight="1">
      <c r="B639" s="16" t="str">
        <f>IF('6.標準時間'!$B639="","",'6.標準時間'!B639)</f>
        <v/>
      </c>
      <c r="C639" s="16" t="str">
        <f>IF('6.標準時間'!$C639="","",'6.標準時間'!C639)</f>
        <v/>
      </c>
      <c r="D639" s="16" t="str">
        <f>IF('6.標準時間'!$C639="","",'6.標準時間'!E639)</f>
        <v/>
      </c>
      <c r="E639" s="171" t="str">
        <f>IF('6.標準時間'!$C639="","",'6.標準時間'!F639)</f>
        <v/>
      </c>
      <c r="F639" s="15" t="str">
        <f t="shared" si="18"/>
        <v/>
      </c>
      <c r="G639" s="142" t="str">
        <f>IF('6.標準時間'!$C639="","",'6.標準時間'!H639)</f>
        <v/>
      </c>
      <c r="H639" s="142" t="str">
        <f>IF('6.標準時間'!$C639="","",'6.標準時間'!I639)</f>
        <v/>
      </c>
      <c r="I639" s="107" t="str">
        <f>IF(C639="","",VLOOKUP($C639,'7.工程別レート'!$C$6:$E$501,3,FALSE))</f>
        <v/>
      </c>
      <c r="J639" s="108" t="str">
        <f>IF(C639="","",VLOOKUP($C639,'7.工程別レート'!$C$6:$E$501,2,FALSE))</f>
        <v/>
      </c>
      <c r="K639" s="195" t="str">
        <f t="shared" si="19"/>
        <v/>
      </c>
    </row>
    <row r="640" spans="2:11" ht="18" customHeight="1">
      <c r="B640" s="16" t="str">
        <f>IF('6.標準時間'!$B640="","",'6.標準時間'!B640)</f>
        <v/>
      </c>
      <c r="C640" s="16" t="str">
        <f>IF('6.標準時間'!$C640="","",'6.標準時間'!C640)</f>
        <v/>
      </c>
      <c r="D640" s="16" t="str">
        <f>IF('6.標準時間'!$C640="","",'6.標準時間'!E640)</f>
        <v/>
      </c>
      <c r="E640" s="171" t="str">
        <f>IF('6.標準時間'!$C640="","",'6.標準時間'!F640)</f>
        <v/>
      </c>
      <c r="F640" s="15" t="str">
        <f t="shared" si="18"/>
        <v/>
      </c>
      <c r="G640" s="142" t="str">
        <f>IF('6.標準時間'!$C640="","",'6.標準時間'!H640)</f>
        <v/>
      </c>
      <c r="H640" s="142" t="str">
        <f>IF('6.標準時間'!$C640="","",'6.標準時間'!I640)</f>
        <v/>
      </c>
      <c r="I640" s="107" t="str">
        <f>IF(C640="","",VLOOKUP($C640,'7.工程別レート'!$C$6:$E$501,3,FALSE))</f>
        <v/>
      </c>
      <c r="J640" s="108" t="str">
        <f>IF(C640="","",VLOOKUP($C640,'7.工程別レート'!$C$6:$E$501,2,FALSE))</f>
        <v/>
      </c>
      <c r="K640" s="195" t="str">
        <f t="shared" si="19"/>
        <v/>
      </c>
    </row>
    <row r="641" spans="2:11" ht="18" customHeight="1">
      <c r="B641" s="16" t="str">
        <f>IF('6.標準時間'!$B641="","",'6.標準時間'!B641)</f>
        <v/>
      </c>
      <c r="C641" s="16" t="str">
        <f>IF('6.標準時間'!$C641="","",'6.標準時間'!C641)</f>
        <v/>
      </c>
      <c r="D641" s="16" t="str">
        <f>IF('6.標準時間'!$C641="","",'6.標準時間'!E641)</f>
        <v/>
      </c>
      <c r="E641" s="171" t="str">
        <f>IF('6.標準時間'!$C641="","",'6.標準時間'!F641)</f>
        <v/>
      </c>
      <c r="F641" s="15" t="str">
        <f t="shared" si="18"/>
        <v/>
      </c>
      <c r="G641" s="142" t="str">
        <f>IF('6.標準時間'!$C641="","",'6.標準時間'!H641)</f>
        <v/>
      </c>
      <c r="H641" s="142" t="str">
        <f>IF('6.標準時間'!$C641="","",'6.標準時間'!I641)</f>
        <v/>
      </c>
      <c r="I641" s="107" t="str">
        <f>IF(C641="","",VLOOKUP($C641,'7.工程別レート'!$C$6:$E$501,3,FALSE))</f>
        <v/>
      </c>
      <c r="J641" s="108" t="str">
        <f>IF(C641="","",VLOOKUP($C641,'7.工程別レート'!$C$6:$E$501,2,FALSE))</f>
        <v/>
      </c>
      <c r="K641" s="195" t="str">
        <f t="shared" si="19"/>
        <v/>
      </c>
    </row>
    <row r="642" spans="2:11" ht="18" customHeight="1">
      <c r="B642" s="16" t="str">
        <f>IF('6.標準時間'!$B642="","",'6.標準時間'!B642)</f>
        <v/>
      </c>
      <c r="C642" s="16" t="str">
        <f>IF('6.標準時間'!$C642="","",'6.標準時間'!C642)</f>
        <v/>
      </c>
      <c r="D642" s="16" t="str">
        <f>IF('6.標準時間'!$C642="","",'6.標準時間'!E642)</f>
        <v/>
      </c>
      <c r="E642" s="171" t="str">
        <f>IF('6.標準時間'!$C642="","",'6.標準時間'!F642)</f>
        <v/>
      </c>
      <c r="F642" s="15" t="str">
        <f t="shared" si="18"/>
        <v/>
      </c>
      <c r="G642" s="142" t="str">
        <f>IF('6.標準時間'!$C642="","",'6.標準時間'!H642)</f>
        <v/>
      </c>
      <c r="H642" s="142" t="str">
        <f>IF('6.標準時間'!$C642="","",'6.標準時間'!I642)</f>
        <v/>
      </c>
      <c r="I642" s="107" t="str">
        <f>IF(C642="","",VLOOKUP($C642,'7.工程別レート'!$C$6:$E$501,3,FALSE))</f>
        <v/>
      </c>
      <c r="J642" s="108" t="str">
        <f>IF(C642="","",VLOOKUP($C642,'7.工程別レート'!$C$6:$E$501,2,FALSE))</f>
        <v/>
      </c>
      <c r="K642" s="195" t="str">
        <f t="shared" si="19"/>
        <v/>
      </c>
    </row>
    <row r="643" spans="2:11" ht="18" customHeight="1">
      <c r="B643" s="16" t="str">
        <f>IF('6.標準時間'!$B643="","",'6.標準時間'!B643)</f>
        <v/>
      </c>
      <c r="C643" s="16" t="str">
        <f>IF('6.標準時間'!$C643="","",'6.標準時間'!C643)</f>
        <v/>
      </c>
      <c r="D643" s="16" t="str">
        <f>IF('6.標準時間'!$C643="","",'6.標準時間'!E643)</f>
        <v/>
      </c>
      <c r="E643" s="171" t="str">
        <f>IF('6.標準時間'!$C643="","",'6.標準時間'!F643)</f>
        <v/>
      </c>
      <c r="F643" s="15" t="str">
        <f t="shared" si="18"/>
        <v/>
      </c>
      <c r="G643" s="142" t="str">
        <f>IF('6.標準時間'!$C643="","",'6.標準時間'!H643)</f>
        <v/>
      </c>
      <c r="H643" s="142" t="str">
        <f>IF('6.標準時間'!$C643="","",'6.標準時間'!I643)</f>
        <v/>
      </c>
      <c r="I643" s="107" t="str">
        <f>IF(C643="","",VLOOKUP($C643,'7.工程別レート'!$C$6:$E$501,3,FALSE))</f>
        <v/>
      </c>
      <c r="J643" s="108" t="str">
        <f>IF(C643="","",VLOOKUP($C643,'7.工程別レート'!$C$6:$E$501,2,FALSE))</f>
        <v/>
      </c>
      <c r="K643" s="195" t="str">
        <f t="shared" si="19"/>
        <v/>
      </c>
    </row>
    <row r="644" spans="2:11" ht="18" customHeight="1">
      <c r="B644" s="16" t="str">
        <f>IF('6.標準時間'!$B644="","",'6.標準時間'!B644)</f>
        <v/>
      </c>
      <c r="C644" s="16" t="str">
        <f>IF('6.標準時間'!$C644="","",'6.標準時間'!C644)</f>
        <v/>
      </c>
      <c r="D644" s="16" t="str">
        <f>IF('6.標準時間'!$C644="","",'6.標準時間'!E644)</f>
        <v/>
      </c>
      <c r="E644" s="171" t="str">
        <f>IF('6.標準時間'!$C644="","",'6.標準時間'!F644)</f>
        <v/>
      </c>
      <c r="F644" s="15" t="str">
        <f t="shared" si="18"/>
        <v/>
      </c>
      <c r="G644" s="142" t="str">
        <f>IF('6.標準時間'!$C644="","",'6.標準時間'!H644)</f>
        <v/>
      </c>
      <c r="H644" s="142" t="str">
        <f>IF('6.標準時間'!$C644="","",'6.標準時間'!I644)</f>
        <v/>
      </c>
      <c r="I644" s="107" t="str">
        <f>IF(C644="","",VLOOKUP($C644,'7.工程別レート'!$C$6:$E$501,3,FALSE))</f>
        <v/>
      </c>
      <c r="J644" s="108" t="str">
        <f>IF(C644="","",VLOOKUP($C644,'7.工程別レート'!$C$6:$E$501,2,FALSE))</f>
        <v/>
      </c>
      <c r="K644" s="195" t="str">
        <f t="shared" si="19"/>
        <v/>
      </c>
    </row>
    <row r="645" spans="2:11" ht="18" customHeight="1">
      <c r="B645" s="16" t="str">
        <f>IF('6.標準時間'!$B645="","",'6.標準時間'!B645)</f>
        <v/>
      </c>
      <c r="C645" s="16" t="str">
        <f>IF('6.標準時間'!$C645="","",'6.標準時間'!C645)</f>
        <v/>
      </c>
      <c r="D645" s="16" t="str">
        <f>IF('6.標準時間'!$C645="","",'6.標準時間'!E645)</f>
        <v/>
      </c>
      <c r="E645" s="171" t="str">
        <f>IF('6.標準時間'!$C645="","",'6.標準時間'!F645)</f>
        <v/>
      </c>
      <c r="F645" s="15" t="str">
        <f t="shared" si="18"/>
        <v/>
      </c>
      <c r="G645" s="142" t="str">
        <f>IF('6.標準時間'!$C645="","",'6.標準時間'!H645)</f>
        <v/>
      </c>
      <c r="H645" s="142" t="str">
        <f>IF('6.標準時間'!$C645="","",'6.標準時間'!I645)</f>
        <v/>
      </c>
      <c r="I645" s="107" t="str">
        <f>IF(C645="","",VLOOKUP($C645,'7.工程別レート'!$C$6:$E$501,3,FALSE))</f>
        <v/>
      </c>
      <c r="J645" s="108" t="str">
        <f>IF(C645="","",VLOOKUP($C645,'7.工程別レート'!$C$6:$E$501,2,FALSE))</f>
        <v/>
      </c>
      <c r="K645" s="195" t="str">
        <f t="shared" si="19"/>
        <v/>
      </c>
    </row>
    <row r="646" spans="2:11" ht="18" customHeight="1">
      <c r="B646" s="16" t="str">
        <f>IF('6.標準時間'!$B646="","",'6.標準時間'!B646)</f>
        <v/>
      </c>
      <c r="C646" s="16" t="str">
        <f>IF('6.標準時間'!$C646="","",'6.標準時間'!C646)</f>
        <v/>
      </c>
      <c r="D646" s="16" t="str">
        <f>IF('6.標準時間'!$C646="","",'6.標準時間'!E646)</f>
        <v/>
      </c>
      <c r="E646" s="171" t="str">
        <f>IF('6.標準時間'!$C646="","",'6.標準時間'!F646)</f>
        <v/>
      </c>
      <c r="F646" s="15" t="str">
        <f t="shared" ref="F646:F709" si="20">C646&amp;D646</f>
        <v/>
      </c>
      <c r="G646" s="142" t="str">
        <f>IF('6.標準時間'!$C646="","",'6.標準時間'!H646)</f>
        <v/>
      </c>
      <c r="H646" s="142" t="str">
        <f>IF('6.標準時間'!$C646="","",'6.標準時間'!I646)</f>
        <v/>
      </c>
      <c r="I646" s="107" t="str">
        <f>IF(C646="","",VLOOKUP($C646,'7.工程別レート'!$C$6:$E$501,3,FALSE))</f>
        <v/>
      </c>
      <c r="J646" s="108" t="str">
        <f>IF(C646="","",VLOOKUP($C646,'7.工程別レート'!$C$6:$E$501,2,FALSE))</f>
        <v/>
      </c>
      <c r="K646" s="195" t="str">
        <f t="shared" si="19"/>
        <v/>
      </c>
    </row>
    <row r="647" spans="2:11" ht="18" customHeight="1">
      <c r="B647" s="16" t="str">
        <f>IF('6.標準時間'!$B647="","",'6.標準時間'!B647)</f>
        <v/>
      </c>
      <c r="C647" s="16" t="str">
        <f>IF('6.標準時間'!$C647="","",'6.標準時間'!C647)</f>
        <v/>
      </c>
      <c r="D647" s="16" t="str">
        <f>IF('6.標準時間'!$C647="","",'6.標準時間'!E647)</f>
        <v/>
      </c>
      <c r="E647" s="171" t="str">
        <f>IF('6.標準時間'!$C647="","",'6.標準時間'!F647)</f>
        <v/>
      </c>
      <c r="F647" s="15" t="str">
        <f t="shared" si="20"/>
        <v/>
      </c>
      <c r="G647" s="142" t="str">
        <f>IF('6.標準時間'!$C647="","",'6.標準時間'!H647)</f>
        <v/>
      </c>
      <c r="H647" s="142" t="str">
        <f>IF('6.標準時間'!$C647="","",'6.標準時間'!I647)</f>
        <v/>
      </c>
      <c r="I647" s="107" t="str">
        <f>IF(C647="","",VLOOKUP($C647,'7.工程別レート'!$C$6:$E$501,3,FALSE))</f>
        <v/>
      </c>
      <c r="J647" s="108" t="str">
        <f>IF(C647="","",VLOOKUP($C647,'7.工程別レート'!$C$6:$E$501,2,FALSE))</f>
        <v/>
      </c>
      <c r="K647" s="195" t="str">
        <f t="shared" ref="K647:K710" si="21">IF(ISERROR((G647*I647)+(H647*J647)),"",(G647*I647)+(H647*J647))</f>
        <v/>
      </c>
    </row>
    <row r="648" spans="2:11" ht="18" customHeight="1">
      <c r="B648" s="16" t="str">
        <f>IF('6.標準時間'!$B648="","",'6.標準時間'!B648)</f>
        <v/>
      </c>
      <c r="C648" s="16" t="str">
        <f>IF('6.標準時間'!$C648="","",'6.標準時間'!C648)</f>
        <v/>
      </c>
      <c r="D648" s="16" t="str">
        <f>IF('6.標準時間'!$C648="","",'6.標準時間'!E648)</f>
        <v/>
      </c>
      <c r="E648" s="171" t="str">
        <f>IF('6.標準時間'!$C648="","",'6.標準時間'!F648)</f>
        <v/>
      </c>
      <c r="F648" s="15" t="str">
        <f t="shared" si="20"/>
        <v/>
      </c>
      <c r="G648" s="142" t="str">
        <f>IF('6.標準時間'!$C648="","",'6.標準時間'!H648)</f>
        <v/>
      </c>
      <c r="H648" s="142" t="str">
        <f>IF('6.標準時間'!$C648="","",'6.標準時間'!I648)</f>
        <v/>
      </c>
      <c r="I648" s="107" t="str">
        <f>IF(C648="","",VLOOKUP($C648,'7.工程別レート'!$C$6:$E$501,3,FALSE))</f>
        <v/>
      </c>
      <c r="J648" s="108" t="str">
        <f>IF(C648="","",VLOOKUP($C648,'7.工程別レート'!$C$6:$E$501,2,FALSE))</f>
        <v/>
      </c>
      <c r="K648" s="195" t="str">
        <f t="shared" si="21"/>
        <v/>
      </c>
    </row>
    <row r="649" spans="2:11" ht="18" customHeight="1">
      <c r="B649" s="16" t="str">
        <f>IF('6.標準時間'!$B649="","",'6.標準時間'!B649)</f>
        <v/>
      </c>
      <c r="C649" s="16" t="str">
        <f>IF('6.標準時間'!$C649="","",'6.標準時間'!C649)</f>
        <v/>
      </c>
      <c r="D649" s="16" t="str">
        <f>IF('6.標準時間'!$C649="","",'6.標準時間'!E649)</f>
        <v/>
      </c>
      <c r="E649" s="171" t="str">
        <f>IF('6.標準時間'!$C649="","",'6.標準時間'!F649)</f>
        <v/>
      </c>
      <c r="F649" s="15" t="str">
        <f t="shared" si="20"/>
        <v/>
      </c>
      <c r="G649" s="142" t="str">
        <f>IF('6.標準時間'!$C649="","",'6.標準時間'!H649)</f>
        <v/>
      </c>
      <c r="H649" s="142" t="str">
        <f>IF('6.標準時間'!$C649="","",'6.標準時間'!I649)</f>
        <v/>
      </c>
      <c r="I649" s="107" t="str">
        <f>IF(C649="","",VLOOKUP($C649,'7.工程別レート'!$C$6:$E$501,3,FALSE))</f>
        <v/>
      </c>
      <c r="J649" s="108" t="str">
        <f>IF(C649="","",VLOOKUP($C649,'7.工程別レート'!$C$6:$E$501,2,FALSE))</f>
        <v/>
      </c>
      <c r="K649" s="195" t="str">
        <f t="shared" si="21"/>
        <v/>
      </c>
    </row>
    <row r="650" spans="2:11" ht="18" customHeight="1">
      <c r="B650" s="16" t="str">
        <f>IF('6.標準時間'!$B650="","",'6.標準時間'!B650)</f>
        <v/>
      </c>
      <c r="C650" s="16" t="str">
        <f>IF('6.標準時間'!$C650="","",'6.標準時間'!C650)</f>
        <v/>
      </c>
      <c r="D650" s="16" t="str">
        <f>IF('6.標準時間'!$C650="","",'6.標準時間'!E650)</f>
        <v/>
      </c>
      <c r="E650" s="171" t="str">
        <f>IF('6.標準時間'!$C650="","",'6.標準時間'!F650)</f>
        <v/>
      </c>
      <c r="F650" s="15" t="str">
        <f t="shared" si="20"/>
        <v/>
      </c>
      <c r="G650" s="142" t="str">
        <f>IF('6.標準時間'!$C650="","",'6.標準時間'!H650)</f>
        <v/>
      </c>
      <c r="H650" s="142" t="str">
        <f>IF('6.標準時間'!$C650="","",'6.標準時間'!I650)</f>
        <v/>
      </c>
      <c r="I650" s="107" t="str">
        <f>IF(C650="","",VLOOKUP($C650,'7.工程別レート'!$C$6:$E$501,3,FALSE))</f>
        <v/>
      </c>
      <c r="J650" s="108" t="str">
        <f>IF(C650="","",VLOOKUP($C650,'7.工程別レート'!$C$6:$E$501,2,FALSE))</f>
        <v/>
      </c>
      <c r="K650" s="195" t="str">
        <f t="shared" si="21"/>
        <v/>
      </c>
    </row>
    <row r="651" spans="2:11" ht="18" customHeight="1">
      <c r="B651" s="16" t="str">
        <f>IF('6.標準時間'!$B651="","",'6.標準時間'!B651)</f>
        <v/>
      </c>
      <c r="C651" s="16" t="str">
        <f>IF('6.標準時間'!$C651="","",'6.標準時間'!C651)</f>
        <v/>
      </c>
      <c r="D651" s="16" t="str">
        <f>IF('6.標準時間'!$C651="","",'6.標準時間'!E651)</f>
        <v/>
      </c>
      <c r="E651" s="171" t="str">
        <f>IF('6.標準時間'!$C651="","",'6.標準時間'!F651)</f>
        <v/>
      </c>
      <c r="F651" s="15" t="str">
        <f t="shared" si="20"/>
        <v/>
      </c>
      <c r="G651" s="142" t="str">
        <f>IF('6.標準時間'!$C651="","",'6.標準時間'!H651)</f>
        <v/>
      </c>
      <c r="H651" s="142" t="str">
        <f>IF('6.標準時間'!$C651="","",'6.標準時間'!I651)</f>
        <v/>
      </c>
      <c r="I651" s="107" t="str">
        <f>IF(C651="","",VLOOKUP($C651,'7.工程別レート'!$C$6:$E$501,3,FALSE))</f>
        <v/>
      </c>
      <c r="J651" s="108" t="str">
        <f>IF(C651="","",VLOOKUP($C651,'7.工程別レート'!$C$6:$E$501,2,FALSE))</f>
        <v/>
      </c>
      <c r="K651" s="195" t="str">
        <f t="shared" si="21"/>
        <v/>
      </c>
    </row>
    <row r="652" spans="2:11" ht="18" customHeight="1">
      <c r="B652" s="16" t="str">
        <f>IF('6.標準時間'!$B652="","",'6.標準時間'!B652)</f>
        <v/>
      </c>
      <c r="C652" s="16" t="str">
        <f>IF('6.標準時間'!$C652="","",'6.標準時間'!C652)</f>
        <v/>
      </c>
      <c r="D652" s="16" t="str">
        <f>IF('6.標準時間'!$C652="","",'6.標準時間'!E652)</f>
        <v/>
      </c>
      <c r="E652" s="171" t="str">
        <f>IF('6.標準時間'!$C652="","",'6.標準時間'!F652)</f>
        <v/>
      </c>
      <c r="F652" s="15" t="str">
        <f t="shared" si="20"/>
        <v/>
      </c>
      <c r="G652" s="142" t="str">
        <f>IF('6.標準時間'!$C652="","",'6.標準時間'!H652)</f>
        <v/>
      </c>
      <c r="H652" s="142" t="str">
        <f>IF('6.標準時間'!$C652="","",'6.標準時間'!I652)</f>
        <v/>
      </c>
      <c r="I652" s="107" t="str">
        <f>IF(C652="","",VLOOKUP($C652,'7.工程別レート'!$C$6:$E$501,3,FALSE))</f>
        <v/>
      </c>
      <c r="J652" s="108" t="str">
        <f>IF(C652="","",VLOOKUP($C652,'7.工程別レート'!$C$6:$E$501,2,FALSE))</f>
        <v/>
      </c>
      <c r="K652" s="195" t="str">
        <f t="shared" si="21"/>
        <v/>
      </c>
    </row>
    <row r="653" spans="2:11" ht="18" customHeight="1">
      <c r="B653" s="16" t="str">
        <f>IF('6.標準時間'!$B653="","",'6.標準時間'!B653)</f>
        <v/>
      </c>
      <c r="C653" s="16" t="str">
        <f>IF('6.標準時間'!$C653="","",'6.標準時間'!C653)</f>
        <v/>
      </c>
      <c r="D653" s="16" t="str">
        <f>IF('6.標準時間'!$C653="","",'6.標準時間'!E653)</f>
        <v/>
      </c>
      <c r="E653" s="171" t="str">
        <f>IF('6.標準時間'!$C653="","",'6.標準時間'!F653)</f>
        <v/>
      </c>
      <c r="F653" s="15" t="str">
        <f t="shared" si="20"/>
        <v/>
      </c>
      <c r="G653" s="142" t="str">
        <f>IF('6.標準時間'!$C653="","",'6.標準時間'!H653)</f>
        <v/>
      </c>
      <c r="H653" s="142" t="str">
        <f>IF('6.標準時間'!$C653="","",'6.標準時間'!I653)</f>
        <v/>
      </c>
      <c r="I653" s="107" t="str">
        <f>IF(C653="","",VLOOKUP($C653,'7.工程別レート'!$C$6:$E$501,3,FALSE))</f>
        <v/>
      </c>
      <c r="J653" s="108" t="str">
        <f>IF(C653="","",VLOOKUP($C653,'7.工程別レート'!$C$6:$E$501,2,FALSE))</f>
        <v/>
      </c>
      <c r="K653" s="195" t="str">
        <f t="shared" si="21"/>
        <v/>
      </c>
    </row>
    <row r="654" spans="2:11" ht="18" customHeight="1">
      <c r="B654" s="16" t="str">
        <f>IF('6.標準時間'!$B654="","",'6.標準時間'!B654)</f>
        <v/>
      </c>
      <c r="C654" s="16" t="str">
        <f>IF('6.標準時間'!$C654="","",'6.標準時間'!C654)</f>
        <v/>
      </c>
      <c r="D654" s="16" t="str">
        <f>IF('6.標準時間'!$C654="","",'6.標準時間'!E654)</f>
        <v/>
      </c>
      <c r="E654" s="171" t="str">
        <f>IF('6.標準時間'!$C654="","",'6.標準時間'!F654)</f>
        <v/>
      </c>
      <c r="F654" s="15" t="str">
        <f t="shared" si="20"/>
        <v/>
      </c>
      <c r="G654" s="142" t="str">
        <f>IF('6.標準時間'!$C654="","",'6.標準時間'!H654)</f>
        <v/>
      </c>
      <c r="H654" s="142" t="str">
        <f>IF('6.標準時間'!$C654="","",'6.標準時間'!I654)</f>
        <v/>
      </c>
      <c r="I654" s="107" t="str">
        <f>IF(C654="","",VLOOKUP($C654,'7.工程別レート'!$C$6:$E$501,3,FALSE))</f>
        <v/>
      </c>
      <c r="J654" s="108" t="str">
        <f>IF(C654="","",VLOOKUP($C654,'7.工程別レート'!$C$6:$E$501,2,FALSE))</f>
        <v/>
      </c>
      <c r="K654" s="195" t="str">
        <f t="shared" si="21"/>
        <v/>
      </c>
    </row>
    <row r="655" spans="2:11" ht="18" customHeight="1">
      <c r="B655" s="16" t="str">
        <f>IF('6.標準時間'!$B655="","",'6.標準時間'!B655)</f>
        <v/>
      </c>
      <c r="C655" s="16" t="str">
        <f>IF('6.標準時間'!$C655="","",'6.標準時間'!C655)</f>
        <v/>
      </c>
      <c r="D655" s="16" t="str">
        <f>IF('6.標準時間'!$C655="","",'6.標準時間'!E655)</f>
        <v/>
      </c>
      <c r="E655" s="171" t="str">
        <f>IF('6.標準時間'!$C655="","",'6.標準時間'!F655)</f>
        <v/>
      </c>
      <c r="F655" s="15" t="str">
        <f t="shared" si="20"/>
        <v/>
      </c>
      <c r="G655" s="142" t="str">
        <f>IF('6.標準時間'!$C655="","",'6.標準時間'!H655)</f>
        <v/>
      </c>
      <c r="H655" s="142" t="str">
        <f>IF('6.標準時間'!$C655="","",'6.標準時間'!I655)</f>
        <v/>
      </c>
      <c r="I655" s="107" t="str">
        <f>IF(C655="","",VLOOKUP($C655,'7.工程別レート'!$C$6:$E$501,3,FALSE))</f>
        <v/>
      </c>
      <c r="J655" s="108" t="str">
        <f>IF(C655="","",VLOOKUP($C655,'7.工程別レート'!$C$6:$E$501,2,FALSE))</f>
        <v/>
      </c>
      <c r="K655" s="195" t="str">
        <f t="shared" si="21"/>
        <v/>
      </c>
    </row>
    <row r="656" spans="2:11" ht="18" customHeight="1">
      <c r="B656" s="16" t="str">
        <f>IF('6.標準時間'!$B656="","",'6.標準時間'!B656)</f>
        <v/>
      </c>
      <c r="C656" s="16" t="str">
        <f>IF('6.標準時間'!$C656="","",'6.標準時間'!C656)</f>
        <v/>
      </c>
      <c r="D656" s="16" t="str">
        <f>IF('6.標準時間'!$C656="","",'6.標準時間'!E656)</f>
        <v/>
      </c>
      <c r="E656" s="171" t="str">
        <f>IF('6.標準時間'!$C656="","",'6.標準時間'!F656)</f>
        <v/>
      </c>
      <c r="F656" s="15" t="str">
        <f t="shared" si="20"/>
        <v/>
      </c>
      <c r="G656" s="142" t="str">
        <f>IF('6.標準時間'!$C656="","",'6.標準時間'!H656)</f>
        <v/>
      </c>
      <c r="H656" s="142" t="str">
        <f>IF('6.標準時間'!$C656="","",'6.標準時間'!I656)</f>
        <v/>
      </c>
      <c r="I656" s="107" t="str">
        <f>IF(C656="","",VLOOKUP($C656,'7.工程別レート'!$C$6:$E$501,3,FALSE))</f>
        <v/>
      </c>
      <c r="J656" s="108" t="str">
        <f>IF(C656="","",VLOOKUP($C656,'7.工程別レート'!$C$6:$E$501,2,FALSE))</f>
        <v/>
      </c>
      <c r="K656" s="195" t="str">
        <f t="shared" si="21"/>
        <v/>
      </c>
    </row>
    <row r="657" spans="2:11" ht="18" customHeight="1">
      <c r="B657" s="16" t="str">
        <f>IF('6.標準時間'!$B657="","",'6.標準時間'!B657)</f>
        <v/>
      </c>
      <c r="C657" s="16" t="str">
        <f>IF('6.標準時間'!$C657="","",'6.標準時間'!C657)</f>
        <v/>
      </c>
      <c r="D657" s="16" t="str">
        <f>IF('6.標準時間'!$C657="","",'6.標準時間'!E657)</f>
        <v/>
      </c>
      <c r="E657" s="171" t="str">
        <f>IF('6.標準時間'!$C657="","",'6.標準時間'!F657)</f>
        <v/>
      </c>
      <c r="F657" s="15" t="str">
        <f t="shared" si="20"/>
        <v/>
      </c>
      <c r="G657" s="142" t="str">
        <f>IF('6.標準時間'!$C657="","",'6.標準時間'!H657)</f>
        <v/>
      </c>
      <c r="H657" s="142" t="str">
        <f>IF('6.標準時間'!$C657="","",'6.標準時間'!I657)</f>
        <v/>
      </c>
      <c r="I657" s="107" t="str">
        <f>IF(C657="","",VLOOKUP($C657,'7.工程別レート'!$C$6:$E$501,3,FALSE))</f>
        <v/>
      </c>
      <c r="J657" s="108" t="str">
        <f>IF(C657="","",VLOOKUP($C657,'7.工程別レート'!$C$6:$E$501,2,FALSE))</f>
        <v/>
      </c>
      <c r="K657" s="195" t="str">
        <f t="shared" si="21"/>
        <v/>
      </c>
    </row>
    <row r="658" spans="2:11" ht="18" customHeight="1">
      <c r="B658" s="16" t="str">
        <f>IF('6.標準時間'!$B658="","",'6.標準時間'!B658)</f>
        <v/>
      </c>
      <c r="C658" s="16" t="str">
        <f>IF('6.標準時間'!$C658="","",'6.標準時間'!C658)</f>
        <v/>
      </c>
      <c r="D658" s="16" t="str">
        <f>IF('6.標準時間'!$C658="","",'6.標準時間'!E658)</f>
        <v/>
      </c>
      <c r="E658" s="171" t="str">
        <f>IF('6.標準時間'!$C658="","",'6.標準時間'!F658)</f>
        <v/>
      </c>
      <c r="F658" s="15" t="str">
        <f t="shared" si="20"/>
        <v/>
      </c>
      <c r="G658" s="142" t="str">
        <f>IF('6.標準時間'!$C658="","",'6.標準時間'!H658)</f>
        <v/>
      </c>
      <c r="H658" s="142" t="str">
        <f>IF('6.標準時間'!$C658="","",'6.標準時間'!I658)</f>
        <v/>
      </c>
      <c r="I658" s="107" t="str">
        <f>IF(C658="","",VLOOKUP($C658,'7.工程別レート'!$C$6:$E$501,3,FALSE))</f>
        <v/>
      </c>
      <c r="J658" s="108" t="str">
        <f>IF(C658="","",VLOOKUP($C658,'7.工程別レート'!$C$6:$E$501,2,FALSE))</f>
        <v/>
      </c>
      <c r="K658" s="195" t="str">
        <f t="shared" si="21"/>
        <v/>
      </c>
    </row>
    <row r="659" spans="2:11" ht="18" customHeight="1">
      <c r="B659" s="16" t="str">
        <f>IF('6.標準時間'!$B659="","",'6.標準時間'!B659)</f>
        <v/>
      </c>
      <c r="C659" s="16" t="str">
        <f>IF('6.標準時間'!$C659="","",'6.標準時間'!C659)</f>
        <v/>
      </c>
      <c r="D659" s="16" t="str">
        <f>IF('6.標準時間'!$C659="","",'6.標準時間'!E659)</f>
        <v/>
      </c>
      <c r="E659" s="171" t="str">
        <f>IF('6.標準時間'!$C659="","",'6.標準時間'!F659)</f>
        <v/>
      </c>
      <c r="F659" s="15" t="str">
        <f t="shared" si="20"/>
        <v/>
      </c>
      <c r="G659" s="142" t="str">
        <f>IF('6.標準時間'!$C659="","",'6.標準時間'!H659)</f>
        <v/>
      </c>
      <c r="H659" s="142" t="str">
        <f>IF('6.標準時間'!$C659="","",'6.標準時間'!I659)</f>
        <v/>
      </c>
      <c r="I659" s="107" t="str">
        <f>IF(C659="","",VLOOKUP($C659,'7.工程別レート'!$C$6:$E$501,3,FALSE))</f>
        <v/>
      </c>
      <c r="J659" s="108" t="str">
        <f>IF(C659="","",VLOOKUP($C659,'7.工程別レート'!$C$6:$E$501,2,FALSE))</f>
        <v/>
      </c>
      <c r="K659" s="195" t="str">
        <f t="shared" si="21"/>
        <v/>
      </c>
    </row>
    <row r="660" spans="2:11" ht="18" customHeight="1">
      <c r="B660" s="16" t="str">
        <f>IF('6.標準時間'!$B660="","",'6.標準時間'!B660)</f>
        <v/>
      </c>
      <c r="C660" s="16" t="str">
        <f>IF('6.標準時間'!$C660="","",'6.標準時間'!C660)</f>
        <v/>
      </c>
      <c r="D660" s="16" t="str">
        <f>IF('6.標準時間'!$C660="","",'6.標準時間'!E660)</f>
        <v/>
      </c>
      <c r="E660" s="171" t="str">
        <f>IF('6.標準時間'!$C660="","",'6.標準時間'!F660)</f>
        <v/>
      </c>
      <c r="F660" s="15" t="str">
        <f t="shared" si="20"/>
        <v/>
      </c>
      <c r="G660" s="142" t="str">
        <f>IF('6.標準時間'!$C660="","",'6.標準時間'!H660)</f>
        <v/>
      </c>
      <c r="H660" s="142" t="str">
        <f>IF('6.標準時間'!$C660="","",'6.標準時間'!I660)</f>
        <v/>
      </c>
      <c r="I660" s="107" t="str">
        <f>IF(C660="","",VLOOKUP($C660,'7.工程別レート'!$C$6:$E$501,3,FALSE))</f>
        <v/>
      </c>
      <c r="J660" s="108" t="str">
        <f>IF(C660="","",VLOOKUP($C660,'7.工程別レート'!$C$6:$E$501,2,FALSE))</f>
        <v/>
      </c>
      <c r="K660" s="195" t="str">
        <f t="shared" si="21"/>
        <v/>
      </c>
    </row>
    <row r="661" spans="2:11" ht="18" customHeight="1">
      <c r="B661" s="16" t="str">
        <f>IF('6.標準時間'!$B661="","",'6.標準時間'!B661)</f>
        <v/>
      </c>
      <c r="C661" s="16" t="str">
        <f>IF('6.標準時間'!$C661="","",'6.標準時間'!C661)</f>
        <v/>
      </c>
      <c r="D661" s="16" t="str">
        <f>IF('6.標準時間'!$C661="","",'6.標準時間'!E661)</f>
        <v/>
      </c>
      <c r="E661" s="171" t="str">
        <f>IF('6.標準時間'!$C661="","",'6.標準時間'!F661)</f>
        <v/>
      </c>
      <c r="F661" s="15" t="str">
        <f t="shared" si="20"/>
        <v/>
      </c>
      <c r="G661" s="142" t="str">
        <f>IF('6.標準時間'!$C661="","",'6.標準時間'!H661)</f>
        <v/>
      </c>
      <c r="H661" s="142" t="str">
        <f>IF('6.標準時間'!$C661="","",'6.標準時間'!I661)</f>
        <v/>
      </c>
      <c r="I661" s="107" t="str">
        <f>IF(C661="","",VLOOKUP($C661,'7.工程別レート'!$C$6:$E$501,3,FALSE))</f>
        <v/>
      </c>
      <c r="J661" s="108" t="str">
        <f>IF(C661="","",VLOOKUP($C661,'7.工程別レート'!$C$6:$E$501,2,FALSE))</f>
        <v/>
      </c>
      <c r="K661" s="195" t="str">
        <f t="shared" si="21"/>
        <v/>
      </c>
    </row>
    <row r="662" spans="2:11" ht="18" customHeight="1">
      <c r="B662" s="16" t="str">
        <f>IF('6.標準時間'!$B662="","",'6.標準時間'!B662)</f>
        <v/>
      </c>
      <c r="C662" s="16" t="str">
        <f>IF('6.標準時間'!$C662="","",'6.標準時間'!C662)</f>
        <v/>
      </c>
      <c r="D662" s="16" t="str">
        <f>IF('6.標準時間'!$C662="","",'6.標準時間'!E662)</f>
        <v/>
      </c>
      <c r="E662" s="171" t="str">
        <f>IF('6.標準時間'!$C662="","",'6.標準時間'!F662)</f>
        <v/>
      </c>
      <c r="F662" s="15" t="str">
        <f t="shared" si="20"/>
        <v/>
      </c>
      <c r="G662" s="142" t="str">
        <f>IF('6.標準時間'!$C662="","",'6.標準時間'!H662)</f>
        <v/>
      </c>
      <c r="H662" s="142" t="str">
        <f>IF('6.標準時間'!$C662="","",'6.標準時間'!I662)</f>
        <v/>
      </c>
      <c r="I662" s="107" t="str">
        <f>IF(C662="","",VLOOKUP($C662,'7.工程別レート'!$C$6:$E$501,3,FALSE))</f>
        <v/>
      </c>
      <c r="J662" s="108" t="str">
        <f>IF(C662="","",VLOOKUP($C662,'7.工程別レート'!$C$6:$E$501,2,FALSE))</f>
        <v/>
      </c>
      <c r="K662" s="195" t="str">
        <f t="shared" si="21"/>
        <v/>
      </c>
    </row>
    <row r="663" spans="2:11" ht="18" customHeight="1">
      <c r="B663" s="16" t="str">
        <f>IF('6.標準時間'!$B663="","",'6.標準時間'!B663)</f>
        <v/>
      </c>
      <c r="C663" s="16" t="str">
        <f>IF('6.標準時間'!$C663="","",'6.標準時間'!C663)</f>
        <v/>
      </c>
      <c r="D663" s="16" t="str">
        <f>IF('6.標準時間'!$C663="","",'6.標準時間'!E663)</f>
        <v/>
      </c>
      <c r="E663" s="171" t="str">
        <f>IF('6.標準時間'!$C663="","",'6.標準時間'!F663)</f>
        <v/>
      </c>
      <c r="F663" s="15" t="str">
        <f t="shared" si="20"/>
        <v/>
      </c>
      <c r="G663" s="142" t="str">
        <f>IF('6.標準時間'!$C663="","",'6.標準時間'!H663)</f>
        <v/>
      </c>
      <c r="H663" s="142" t="str">
        <f>IF('6.標準時間'!$C663="","",'6.標準時間'!I663)</f>
        <v/>
      </c>
      <c r="I663" s="107" t="str">
        <f>IF(C663="","",VLOOKUP($C663,'7.工程別レート'!$C$6:$E$501,3,FALSE))</f>
        <v/>
      </c>
      <c r="J663" s="108" t="str">
        <f>IF(C663="","",VLOOKUP($C663,'7.工程別レート'!$C$6:$E$501,2,FALSE))</f>
        <v/>
      </c>
      <c r="K663" s="195" t="str">
        <f t="shared" si="21"/>
        <v/>
      </c>
    </row>
    <row r="664" spans="2:11" ht="18" customHeight="1">
      <c r="B664" s="16" t="str">
        <f>IF('6.標準時間'!$B664="","",'6.標準時間'!B664)</f>
        <v/>
      </c>
      <c r="C664" s="16" t="str">
        <f>IF('6.標準時間'!$C664="","",'6.標準時間'!C664)</f>
        <v/>
      </c>
      <c r="D664" s="16" t="str">
        <f>IF('6.標準時間'!$C664="","",'6.標準時間'!E664)</f>
        <v/>
      </c>
      <c r="E664" s="171" t="str">
        <f>IF('6.標準時間'!$C664="","",'6.標準時間'!F664)</f>
        <v/>
      </c>
      <c r="F664" s="15" t="str">
        <f t="shared" si="20"/>
        <v/>
      </c>
      <c r="G664" s="142" t="str">
        <f>IF('6.標準時間'!$C664="","",'6.標準時間'!H664)</f>
        <v/>
      </c>
      <c r="H664" s="142" t="str">
        <f>IF('6.標準時間'!$C664="","",'6.標準時間'!I664)</f>
        <v/>
      </c>
      <c r="I664" s="107" t="str">
        <f>IF(C664="","",VLOOKUP($C664,'7.工程別レート'!$C$6:$E$501,3,FALSE))</f>
        <v/>
      </c>
      <c r="J664" s="108" t="str">
        <f>IF(C664="","",VLOOKUP($C664,'7.工程別レート'!$C$6:$E$501,2,FALSE))</f>
        <v/>
      </c>
      <c r="K664" s="195" t="str">
        <f t="shared" si="21"/>
        <v/>
      </c>
    </row>
    <row r="665" spans="2:11" ht="18" customHeight="1">
      <c r="B665" s="16" t="str">
        <f>IF('6.標準時間'!$B665="","",'6.標準時間'!B665)</f>
        <v/>
      </c>
      <c r="C665" s="16" t="str">
        <f>IF('6.標準時間'!$C665="","",'6.標準時間'!C665)</f>
        <v/>
      </c>
      <c r="D665" s="16" t="str">
        <f>IF('6.標準時間'!$C665="","",'6.標準時間'!E665)</f>
        <v/>
      </c>
      <c r="E665" s="171" t="str">
        <f>IF('6.標準時間'!$C665="","",'6.標準時間'!F665)</f>
        <v/>
      </c>
      <c r="F665" s="15" t="str">
        <f t="shared" si="20"/>
        <v/>
      </c>
      <c r="G665" s="142" t="str">
        <f>IF('6.標準時間'!$C665="","",'6.標準時間'!H665)</f>
        <v/>
      </c>
      <c r="H665" s="142" t="str">
        <f>IF('6.標準時間'!$C665="","",'6.標準時間'!I665)</f>
        <v/>
      </c>
      <c r="I665" s="107" t="str">
        <f>IF(C665="","",VLOOKUP($C665,'7.工程別レート'!$C$6:$E$501,3,FALSE))</f>
        <v/>
      </c>
      <c r="J665" s="108" t="str">
        <f>IF(C665="","",VLOOKUP($C665,'7.工程別レート'!$C$6:$E$501,2,FALSE))</f>
        <v/>
      </c>
      <c r="K665" s="195" t="str">
        <f t="shared" si="21"/>
        <v/>
      </c>
    </row>
    <row r="666" spans="2:11" ht="18" customHeight="1">
      <c r="B666" s="16" t="str">
        <f>IF('6.標準時間'!$B666="","",'6.標準時間'!B666)</f>
        <v/>
      </c>
      <c r="C666" s="16" t="str">
        <f>IF('6.標準時間'!$C666="","",'6.標準時間'!C666)</f>
        <v/>
      </c>
      <c r="D666" s="16" t="str">
        <f>IF('6.標準時間'!$C666="","",'6.標準時間'!E666)</f>
        <v/>
      </c>
      <c r="E666" s="171" t="str">
        <f>IF('6.標準時間'!$C666="","",'6.標準時間'!F666)</f>
        <v/>
      </c>
      <c r="F666" s="15" t="str">
        <f t="shared" si="20"/>
        <v/>
      </c>
      <c r="G666" s="142" t="str">
        <f>IF('6.標準時間'!$C666="","",'6.標準時間'!H666)</f>
        <v/>
      </c>
      <c r="H666" s="142" t="str">
        <f>IF('6.標準時間'!$C666="","",'6.標準時間'!I666)</f>
        <v/>
      </c>
      <c r="I666" s="107" t="str">
        <f>IF(C666="","",VLOOKUP($C666,'7.工程別レート'!$C$6:$E$501,3,FALSE))</f>
        <v/>
      </c>
      <c r="J666" s="108" t="str">
        <f>IF(C666="","",VLOOKUP($C666,'7.工程別レート'!$C$6:$E$501,2,FALSE))</f>
        <v/>
      </c>
      <c r="K666" s="195" t="str">
        <f t="shared" si="21"/>
        <v/>
      </c>
    </row>
    <row r="667" spans="2:11" ht="18" customHeight="1">
      <c r="B667" s="16" t="str">
        <f>IF('6.標準時間'!$B667="","",'6.標準時間'!B667)</f>
        <v/>
      </c>
      <c r="C667" s="16" t="str">
        <f>IF('6.標準時間'!$C667="","",'6.標準時間'!C667)</f>
        <v/>
      </c>
      <c r="D667" s="16" t="str">
        <f>IF('6.標準時間'!$C667="","",'6.標準時間'!E667)</f>
        <v/>
      </c>
      <c r="E667" s="171" t="str">
        <f>IF('6.標準時間'!$C667="","",'6.標準時間'!F667)</f>
        <v/>
      </c>
      <c r="F667" s="15" t="str">
        <f t="shared" si="20"/>
        <v/>
      </c>
      <c r="G667" s="142" t="str">
        <f>IF('6.標準時間'!$C667="","",'6.標準時間'!H667)</f>
        <v/>
      </c>
      <c r="H667" s="142" t="str">
        <f>IF('6.標準時間'!$C667="","",'6.標準時間'!I667)</f>
        <v/>
      </c>
      <c r="I667" s="107" t="str">
        <f>IF(C667="","",VLOOKUP($C667,'7.工程別レート'!$C$6:$E$501,3,FALSE))</f>
        <v/>
      </c>
      <c r="J667" s="108" t="str">
        <f>IF(C667="","",VLOOKUP($C667,'7.工程別レート'!$C$6:$E$501,2,FALSE))</f>
        <v/>
      </c>
      <c r="K667" s="195" t="str">
        <f t="shared" si="21"/>
        <v/>
      </c>
    </row>
    <row r="668" spans="2:11" ht="18" customHeight="1">
      <c r="B668" s="16" t="str">
        <f>IF('6.標準時間'!$B668="","",'6.標準時間'!B668)</f>
        <v/>
      </c>
      <c r="C668" s="16" t="str">
        <f>IF('6.標準時間'!$C668="","",'6.標準時間'!C668)</f>
        <v/>
      </c>
      <c r="D668" s="16" t="str">
        <f>IF('6.標準時間'!$C668="","",'6.標準時間'!E668)</f>
        <v/>
      </c>
      <c r="E668" s="171" t="str">
        <f>IF('6.標準時間'!$C668="","",'6.標準時間'!F668)</f>
        <v/>
      </c>
      <c r="F668" s="15" t="str">
        <f t="shared" si="20"/>
        <v/>
      </c>
      <c r="G668" s="142" t="str">
        <f>IF('6.標準時間'!$C668="","",'6.標準時間'!H668)</f>
        <v/>
      </c>
      <c r="H668" s="142" t="str">
        <f>IF('6.標準時間'!$C668="","",'6.標準時間'!I668)</f>
        <v/>
      </c>
      <c r="I668" s="107" t="str">
        <f>IF(C668="","",VLOOKUP($C668,'7.工程別レート'!$C$6:$E$501,3,FALSE))</f>
        <v/>
      </c>
      <c r="J668" s="108" t="str">
        <f>IF(C668="","",VLOOKUP($C668,'7.工程別レート'!$C$6:$E$501,2,FALSE))</f>
        <v/>
      </c>
      <c r="K668" s="195" t="str">
        <f t="shared" si="21"/>
        <v/>
      </c>
    </row>
    <row r="669" spans="2:11" ht="18" customHeight="1">
      <c r="B669" s="16" t="str">
        <f>IF('6.標準時間'!$B669="","",'6.標準時間'!B669)</f>
        <v/>
      </c>
      <c r="C669" s="16" t="str">
        <f>IF('6.標準時間'!$C669="","",'6.標準時間'!C669)</f>
        <v/>
      </c>
      <c r="D669" s="16" t="str">
        <f>IF('6.標準時間'!$C669="","",'6.標準時間'!E669)</f>
        <v/>
      </c>
      <c r="E669" s="171" t="str">
        <f>IF('6.標準時間'!$C669="","",'6.標準時間'!F669)</f>
        <v/>
      </c>
      <c r="F669" s="15" t="str">
        <f t="shared" si="20"/>
        <v/>
      </c>
      <c r="G669" s="142" t="str">
        <f>IF('6.標準時間'!$C669="","",'6.標準時間'!H669)</f>
        <v/>
      </c>
      <c r="H669" s="142" t="str">
        <f>IF('6.標準時間'!$C669="","",'6.標準時間'!I669)</f>
        <v/>
      </c>
      <c r="I669" s="107" t="str">
        <f>IF(C669="","",VLOOKUP($C669,'7.工程別レート'!$C$6:$E$501,3,FALSE))</f>
        <v/>
      </c>
      <c r="J669" s="108" t="str">
        <f>IF(C669="","",VLOOKUP($C669,'7.工程別レート'!$C$6:$E$501,2,FALSE))</f>
        <v/>
      </c>
      <c r="K669" s="195" t="str">
        <f t="shared" si="21"/>
        <v/>
      </c>
    </row>
    <row r="670" spans="2:11" ht="18" customHeight="1">
      <c r="B670" s="16" t="str">
        <f>IF('6.標準時間'!$B670="","",'6.標準時間'!B670)</f>
        <v/>
      </c>
      <c r="C670" s="16" t="str">
        <f>IF('6.標準時間'!$C670="","",'6.標準時間'!C670)</f>
        <v/>
      </c>
      <c r="D670" s="16" t="str">
        <f>IF('6.標準時間'!$C670="","",'6.標準時間'!E670)</f>
        <v/>
      </c>
      <c r="E670" s="171" t="str">
        <f>IF('6.標準時間'!$C670="","",'6.標準時間'!F670)</f>
        <v/>
      </c>
      <c r="F670" s="15" t="str">
        <f t="shared" si="20"/>
        <v/>
      </c>
      <c r="G670" s="142" t="str">
        <f>IF('6.標準時間'!$C670="","",'6.標準時間'!H670)</f>
        <v/>
      </c>
      <c r="H670" s="142" t="str">
        <f>IF('6.標準時間'!$C670="","",'6.標準時間'!I670)</f>
        <v/>
      </c>
      <c r="I670" s="107" t="str">
        <f>IF(C670="","",VLOOKUP($C670,'7.工程別レート'!$C$6:$E$501,3,FALSE))</f>
        <v/>
      </c>
      <c r="J670" s="108" t="str">
        <f>IF(C670="","",VLOOKUP($C670,'7.工程別レート'!$C$6:$E$501,2,FALSE))</f>
        <v/>
      </c>
      <c r="K670" s="195" t="str">
        <f t="shared" si="21"/>
        <v/>
      </c>
    </row>
    <row r="671" spans="2:11" ht="18" customHeight="1">
      <c r="B671" s="16" t="str">
        <f>IF('6.標準時間'!$B671="","",'6.標準時間'!B671)</f>
        <v/>
      </c>
      <c r="C671" s="16" t="str">
        <f>IF('6.標準時間'!$C671="","",'6.標準時間'!C671)</f>
        <v/>
      </c>
      <c r="D671" s="16" t="str">
        <f>IF('6.標準時間'!$C671="","",'6.標準時間'!E671)</f>
        <v/>
      </c>
      <c r="E671" s="171" t="str">
        <f>IF('6.標準時間'!$C671="","",'6.標準時間'!F671)</f>
        <v/>
      </c>
      <c r="F671" s="15" t="str">
        <f t="shared" si="20"/>
        <v/>
      </c>
      <c r="G671" s="142" t="str">
        <f>IF('6.標準時間'!$C671="","",'6.標準時間'!H671)</f>
        <v/>
      </c>
      <c r="H671" s="142" t="str">
        <f>IF('6.標準時間'!$C671="","",'6.標準時間'!I671)</f>
        <v/>
      </c>
      <c r="I671" s="107" t="str">
        <f>IF(C671="","",VLOOKUP($C671,'7.工程別レート'!$C$6:$E$501,3,FALSE))</f>
        <v/>
      </c>
      <c r="J671" s="108" t="str">
        <f>IF(C671="","",VLOOKUP($C671,'7.工程別レート'!$C$6:$E$501,2,FALSE))</f>
        <v/>
      </c>
      <c r="K671" s="195" t="str">
        <f t="shared" si="21"/>
        <v/>
      </c>
    </row>
    <row r="672" spans="2:11" ht="18" customHeight="1">
      <c r="B672" s="16" t="str">
        <f>IF('6.標準時間'!$B672="","",'6.標準時間'!B672)</f>
        <v/>
      </c>
      <c r="C672" s="16" t="str">
        <f>IF('6.標準時間'!$C672="","",'6.標準時間'!C672)</f>
        <v/>
      </c>
      <c r="D672" s="16" t="str">
        <f>IF('6.標準時間'!$C672="","",'6.標準時間'!E672)</f>
        <v/>
      </c>
      <c r="E672" s="171" t="str">
        <f>IF('6.標準時間'!$C672="","",'6.標準時間'!F672)</f>
        <v/>
      </c>
      <c r="F672" s="15" t="str">
        <f t="shared" si="20"/>
        <v/>
      </c>
      <c r="G672" s="142" t="str">
        <f>IF('6.標準時間'!$C672="","",'6.標準時間'!H672)</f>
        <v/>
      </c>
      <c r="H672" s="142" t="str">
        <f>IF('6.標準時間'!$C672="","",'6.標準時間'!I672)</f>
        <v/>
      </c>
      <c r="I672" s="107" t="str">
        <f>IF(C672="","",VLOOKUP($C672,'7.工程別レート'!$C$6:$E$501,3,FALSE))</f>
        <v/>
      </c>
      <c r="J672" s="108" t="str">
        <f>IF(C672="","",VLOOKUP($C672,'7.工程別レート'!$C$6:$E$501,2,FALSE))</f>
        <v/>
      </c>
      <c r="K672" s="195" t="str">
        <f t="shared" si="21"/>
        <v/>
      </c>
    </row>
    <row r="673" spans="2:11" ht="18" customHeight="1">
      <c r="B673" s="16" t="str">
        <f>IF('6.標準時間'!$B673="","",'6.標準時間'!B673)</f>
        <v/>
      </c>
      <c r="C673" s="16" t="str">
        <f>IF('6.標準時間'!$C673="","",'6.標準時間'!C673)</f>
        <v/>
      </c>
      <c r="D673" s="16" t="str">
        <f>IF('6.標準時間'!$C673="","",'6.標準時間'!E673)</f>
        <v/>
      </c>
      <c r="E673" s="171" t="str">
        <f>IF('6.標準時間'!$C673="","",'6.標準時間'!F673)</f>
        <v/>
      </c>
      <c r="F673" s="15" t="str">
        <f t="shared" si="20"/>
        <v/>
      </c>
      <c r="G673" s="142" t="str">
        <f>IF('6.標準時間'!$C673="","",'6.標準時間'!H673)</f>
        <v/>
      </c>
      <c r="H673" s="142" t="str">
        <f>IF('6.標準時間'!$C673="","",'6.標準時間'!I673)</f>
        <v/>
      </c>
      <c r="I673" s="107" t="str">
        <f>IF(C673="","",VLOOKUP($C673,'7.工程別レート'!$C$6:$E$501,3,FALSE))</f>
        <v/>
      </c>
      <c r="J673" s="108" t="str">
        <f>IF(C673="","",VLOOKUP($C673,'7.工程別レート'!$C$6:$E$501,2,FALSE))</f>
        <v/>
      </c>
      <c r="K673" s="195" t="str">
        <f t="shared" si="21"/>
        <v/>
      </c>
    </row>
    <row r="674" spans="2:11" ht="18" customHeight="1">
      <c r="B674" s="16" t="str">
        <f>IF('6.標準時間'!$B674="","",'6.標準時間'!B674)</f>
        <v/>
      </c>
      <c r="C674" s="16" t="str">
        <f>IF('6.標準時間'!$C674="","",'6.標準時間'!C674)</f>
        <v/>
      </c>
      <c r="D674" s="16" t="str">
        <f>IF('6.標準時間'!$C674="","",'6.標準時間'!E674)</f>
        <v/>
      </c>
      <c r="E674" s="171" t="str">
        <f>IF('6.標準時間'!$C674="","",'6.標準時間'!F674)</f>
        <v/>
      </c>
      <c r="F674" s="15" t="str">
        <f t="shared" si="20"/>
        <v/>
      </c>
      <c r="G674" s="142" t="str">
        <f>IF('6.標準時間'!$C674="","",'6.標準時間'!H674)</f>
        <v/>
      </c>
      <c r="H674" s="142" t="str">
        <f>IF('6.標準時間'!$C674="","",'6.標準時間'!I674)</f>
        <v/>
      </c>
      <c r="I674" s="107" t="str">
        <f>IF(C674="","",VLOOKUP($C674,'7.工程別レート'!$C$6:$E$501,3,FALSE))</f>
        <v/>
      </c>
      <c r="J674" s="108" t="str">
        <f>IF(C674="","",VLOOKUP($C674,'7.工程別レート'!$C$6:$E$501,2,FALSE))</f>
        <v/>
      </c>
      <c r="K674" s="195" t="str">
        <f t="shared" si="21"/>
        <v/>
      </c>
    </row>
    <row r="675" spans="2:11" ht="18" customHeight="1">
      <c r="B675" s="16" t="str">
        <f>IF('6.標準時間'!$B675="","",'6.標準時間'!B675)</f>
        <v/>
      </c>
      <c r="C675" s="16" t="str">
        <f>IF('6.標準時間'!$C675="","",'6.標準時間'!C675)</f>
        <v/>
      </c>
      <c r="D675" s="16" t="str">
        <f>IF('6.標準時間'!$C675="","",'6.標準時間'!E675)</f>
        <v/>
      </c>
      <c r="E675" s="171" t="str">
        <f>IF('6.標準時間'!$C675="","",'6.標準時間'!F675)</f>
        <v/>
      </c>
      <c r="F675" s="15" t="str">
        <f t="shared" si="20"/>
        <v/>
      </c>
      <c r="G675" s="142" t="str">
        <f>IF('6.標準時間'!$C675="","",'6.標準時間'!H675)</f>
        <v/>
      </c>
      <c r="H675" s="142" t="str">
        <f>IF('6.標準時間'!$C675="","",'6.標準時間'!I675)</f>
        <v/>
      </c>
      <c r="I675" s="107" t="str">
        <f>IF(C675="","",VLOOKUP($C675,'7.工程別レート'!$C$6:$E$501,3,FALSE))</f>
        <v/>
      </c>
      <c r="J675" s="108" t="str">
        <f>IF(C675="","",VLOOKUP($C675,'7.工程別レート'!$C$6:$E$501,2,FALSE))</f>
        <v/>
      </c>
      <c r="K675" s="195" t="str">
        <f t="shared" si="21"/>
        <v/>
      </c>
    </row>
    <row r="676" spans="2:11" ht="18" customHeight="1">
      <c r="B676" s="16" t="str">
        <f>IF('6.標準時間'!$B676="","",'6.標準時間'!B676)</f>
        <v/>
      </c>
      <c r="C676" s="16" t="str">
        <f>IF('6.標準時間'!$C676="","",'6.標準時間'!C676)</f>
        <v/>
      </c>
      <c r="D676" s="16" t="str">
        <f>IF('6.標準時間'!$C676="","",'6.標準時間'!E676)</f>
        <v/>
      </c>
      <c r="E676" s="171" t="str">
        <f>IF('6.標準時間'!$C676="","",'6.標準時間'!F676)</f>
        <v/>
      </c>
      <c r="F676" s="15" t="str">
        <f t="shared" si="20"/>
        <v/>
      </c>
      <c r="G676" s="142" t="str">
        <f>IF('6.標準時間'!$C676="","",'6.標準時間'!H676)</f>
        <v/>
      </c>
      <c r="H676" s="142" t="str">
        <f>IF('6.標準時間'!$C676="","",'6.標準時間'!I676)</f>
        <v/>
      </c>
      <c r="I676" s="107" t="str">
        <f>IF(C676="","",VLOOKUP($C676,'7.工程別レート'!$C$6:$E$501,3,FALSE))</f>
        <v/>
      </c>
      <c r="J676" s="108" t="str">
        <f>IF(C676="","",VLOOKUP($C676,'7.工程別レート'!$C$6:$E$501,2,FALSE))</f>
        <v/>
      </c>
      <c r="K676" s="195" t="str">
        <f t="shared" si="21"/>
        <v/>
      </c>
    </row>
    <row r="677" spans="2:11" ht="18" customHeight="1">
      <c r="B677" s="16" t="str">
        <f>IF('6.標準時間'!$B677="","",'6.標準時間'!B677)</f>
        <v/>
      </c>
      <c r="C677" s="16" t="str">
        <f>IF('6.標準時間'!$C677="","",'6.標準時間'!C677)</f>
        <v/>
      </c>
      <c r="D677" s="16" t="str">
        <f>IF('6.標準時間'!$C677="","",'6.標準時間'!E677)</f>
        <v/>
      </c>
      <c r="E677" s="171" t="str">
        <f>IF('6.標準時間'!$C677="","",'6.標準時間'!F677)</f>
        <v/>
      </c>
      <c r="F677" s="15" t="str">
        <f t="shared" si="20"/>
        <v/>
      </c>
      <c r="G677" s="142" t="str">
        <f>IF('6.標準時間'!$C677="","",'6.標準時間'!H677)</f>
        <v/>
      </c>
      <c r="H677" s="142" t="str">
        <f>IF('6.標準時間'!$C677="","",'6.標準時間'!I677)</f>
        <v/>
      </c>
      <c r="I677" s="107" t="str">
        <f>IF(C677="","",VLOOKUP($C677,'7.工程別レート'!$C$6:$E$501,3,FALSE))</f>
        <v/>
      </c>
      <c r="J677" s="108" t="str">
        <f>IF(C677="","",VLOOKUP($C677,'7.工程別レート'!$C$6:$E$501,2,FALSE))</f>
        <v/>
      </c>
      <c r="K677" s="195" t="str">
        <f t="shared" si="21"/>
        <v/>
      </c>
    </row>
    <row r="678" spans="2:11" ht="18" customHeight="1">
      <c r="B678" s="16" t="str">
        <f>IF('6.標準時間'!$B678="","",'6.標準時間'!B678)</f>
        <v/>
      </c>
      <c r="C678" s="16" t="str">
        <f>IF('6.標準時間'!$C678="","",'6.標準時間'!C678)</f>
        <v/>
      </c>
      <c r="D678" s="16" t="str">
        <f>IF('6.標準時間'!$C678="","",'6.標準時間'!E678)</f>
        <v/>
      </c>
      <c r="E678" s="171" t="str">
        <f>IF('6.標準時間'!$C678="","",'6.標準時間'!F678)</f>
        <v/>
      </c>
      <c r="F678" s="15" t="str">
        <f t="shared" si="20"/>
        <v/>
      </c>
      <c r="G678" s="142" t="str">
        <f>IF('6.標準時間'!$C678="","",'6.標準時間'!H678)</f>
        <v/>
      </c>
      <c r="H678" s="142" t="str">
        <f>IF('6.標準時間'!$C678="","",'6.標準時間'!I678)</f>
        <v/>
      </c>
      <c r="I678" s="107" t="str">
        <f>IF(C678="","",VLOOKUP($C678,'7.工程別レート'!$C$6:$E$501,3,FALSE))</f>
        <v/>
      </c>
      <c r="J678" s="108" t="str">
        <f>IF(C678="","",VLOOKUP($C678,'7.工程別レート'!$C$6:$E$501,2,FALSE))</f>
        <v/>
      </c>
      <c r="K678" s="195" t="str">
        <f t="shared" si="21"/>
        <v/>
      </c>
    </row>
    <row r="679" spans="2:11" ht="18" customHeight="1">
      <c r="B679" s="16" t="str">
        <f>IF('6.標準時間'!$B679="","",'6.標準時間'!B679)</f>
        <v/>
      </c>
      <c r="C679" s="16" t="str">
        <f>IF('6.標準時間'!$C679="","",'6.標準時間'!C679)</f>
        <v/>
      </c>
      <c r="D679" s="16" t="str">
        <f>IF('6.標準時間'!$C679="","",'6.標準時間'!E679)</f>
        <v/>
      </c>
      <c r="E679" s="171" t="str">
        <f>IF('6.標準時間'!$C679="","",'6.標準時間'!F679)</f>
        <v/>
      </c>
      <c r="F679" s="15" t="str">
        <f t="shared" si="20"/>
        <v/>
      </c>
      <c r="G679" s="142" t="str">
        <f>IF('6.標準時間'!$C679="","",'6.標準時間'!H679)</f>
        <v/>
      </c>
      <c r="H679" s="142" t="str">
        <f>IF('6.標準時間'!$C679="","",'6.標準時間'!I679)</f>
        <v/>
      </c>
      <c r="I679" s="107" t="str">
        <f>IF(C679="","",VLOOKUP($C679,'7.工程別レート'!$C$6:$E$501,3,FALSE))</f>
        <v/>
      </c>
      <c r="J679" s="108" t="str">
        <f>IF(C679="","",VLOOKUP($C679,'7.工程別レート'!$C$6:$E$501,2,FALSE))</f>
        <v/>
      </c>
      <c r="K679" s="195" t="str">
        <f t="shared" si="21"/>
        <v/>
      </c>
    </row>
    <row r="680" spans="2:11" ht="18" customHeight="1">
      <c r="B680" s="16" t="str">
        <f>IF('6.標準時間'!$B680="","",'6.標準時間'!B680)</f>
        <v/>
      </c>
      <c r="C680" s="16" t="str">
        <f>IF('6.標準時間'!$C680="","",'6.標準時間'!C680)</f>
        <v/>
      </c>
      <c r="D680" s="16" t="str">
        <f>IF('6.標準時間'!$C680="","",'6.標準時間'!E680)</f>
        <v/>
      </c>
      <c r="E680" s="171" t="str">
        <f>IF('6.標準時間'!$C680="","",'6.標準時間'!F680)</f>
        <v/>
      </c>
      <c r="F680" s="15" t="str">
        <f t="shared" si="20"/>
        <v/>
      </c>
      <c r="G680" s="142" t="str">
        <f>IF('6.標準時間'!$C680="","",'6.標準時間'!H680)</f>
        <v/>
      </c>
      <c r="H680" s="142" t="str">
        <f>IF('6.標準時間'!$C680="","",'6.標準時間'!I680)</f>
        <v/>
      </c>
      <c r="I680" s="107" t="str">
        <f>IF(C680="","",VLOOKUP($C680,'7.工程別レート'!$C$6:$E$501,3,FALSE))</f>
        <v/>
      </c>
      <c r="J680" s="108" t="str">
        <f>IF(C680="","",VLOOKUP($C680,'7.工程別レート'!$C$6:$E$501,2,FALSE))</f>
        <v/>
      </c>
      <c r="K680" s="195" t="str">
        <f t="shared" si="21"/>
        <v/>
      </c>
    </row>
    <row r="681" spans="2:11" ht="18" customHeight="1">
      <c r="B681" s="16" t="str">
        <f>IF('6.標準時間'!$B681="","",'6.標準時間'!B681)</f>
        <v/>
      </c>
      <c r="C681" s="16" t="str">
        <f>IF('6.標準時間'!$C681="","",'6.標準時間'!C681)</f>
        <v/>
      </c>
      <c r="D681" s="16" t="str">
        <f>IF('6.標準時間'!$C681="","",'6.標準時間'!E681)</f>
        <v/>
      </c>
      <c r="E681" s="171" t="str">
        <f>IF('6.標準時間'!$C681="","",'6.標準時間'!F681)</f>
        <v/>
      </c>
      <c r="F681" s="15" t="str">
        <f t="shared" si="20"/>
        <v/>
      </c>
      <c r="G681" s="142" t="str">
        <f>IF('6.標準時間'!$C681="","",'6.標準時間'!H681)</f>
        <v/>
      </c>
      <c r="H681" s="142" t="str">
        <f>IF('6.標準時間'!$C681="","",'6.標準時間'!I681)</f>
        <v/>
      </c>
      <c r="I681" s="107" t="str">
        <f>IF(C681="","",VLOOKUP($C681,'7.工程別レート'!$C$6:$E$501,3,FALSE))</f>
        <v/>
      </c>
      <c r="J681" s="108" t="str">
        <f>IF(C681="","",VLOOKUP($C681,'7.工程別レート'!$C$6:$E$501,2,FALSE))</f>
        <v/>
      </c>
      <c r="K681" s="195" t="str">
        <f t="shared" si="21"/>
        <v/>
      </c>
    </row>
    <row r="682" spans="2:11" ht="18" customHeight="1">
      <c r="B682" s="16" t="str">
        <f>IF('6.標準時間'!$B682="","",'6.標準時間'!B682)</f>
        <v/>
      </c>
      <c r="C682" s="16" t="str">
        <f>IF('6.標準時間'!$C682="","",'6.標準時間'!C682)</f>
        <v/>
      </c>
      <c r="D682" s="16" t="str">
        <f>IF('6.標準時間'!$C682="","",'6.標準時間'!E682)</f>
        <v/>
      </c>
      <c r="E682" s="171" t="str">
        <f>IF('6.標準時間'!$C682="","",'6.標準時間'!F682)</f>
        <v/>
      </c>
      <c r="F682" s="15" t="str">
        <f t="shared" si="20"/>
        <v/>
      </c>
      <c r="G682" s="142" t="str">
        <f>IF('6.標準時間'!$C682="","",'6.標準時間'!H682)</f>
        <v/>
      </c>
      <c r="H682" s="142" t="str">
        <f>IF('6.標準時間'!$C682="","",'6.標準時間'!I682)</f>
        <v/>
      </c>
      <c r="I682" s="107" t="str">
        <f>IF(C682="","",VLOOKUP($C682,'7.工程別レート'!$C$6:$E$501,3,FALSE))</f>
        <v/>
      </c>
      <c r="J682" s="108" t="str">
        <f>IF(C682="","",VLOOKUP($C682,'7.工程別レート'!$C$6:$E$501,2,FALSE))</f>
        <v/>
      </c>
      <c r="K682" s="195" t="str">
        <f t="shared" si="21"/>
        <v/>
      </c>
    </row>
    <row r="683" spans="2:11" ht="18" customHeight="1">
      <c r="B683" s="16" t="str">
        <f>IF('6.標準時間'!$B683="","",'6.標準時間'!B683)</f>
        <v/>
      </c>
      <c r="C683" s="16" t="str">
        <f>IF('6.標準時間'!$C683="","",'6.標準時間'!C683)</f>
        <v/>
      </c>
      <c r="D683" s="16" t="str">
        <f>IF('6.標準時間'!$C683="","",'6.標準時間'!E683)</f>
        <v/>
      </c>
      <c r="E683" s="171" t="str">
        <f>IF('6.標準時間'!$C683="","",'6.標準時間'!F683)</f>
        <v/>
      </c>
      <c r="F683" s="15" t="str">
        <f t="shared" si="20"/>
        <v/>
      </c>
      <c r="G683" s="142" t="str">
        <f>IF('6.標準時間'!$C683="","",'6.標準時間'!H683)</f>
        <v/>
      </c>
      <c r="H683" s="142" t="str">
        <f>IF('6.標準時間'!$C683="","",'6.標準時間'!I683)</f>
        <v/>
      </c>
      <c r="I683" s="107" t="str">
        <f>IF(C683="","",VLOOKUP($C683,'7.工程別レート'!$C$6:$E$501,3,FALSE))</f>
        <v/>
      </c>
      <c r="J683" s="108" t="str">
        <f>IF(C683="","",VLOOKUP($C683,'7.工程別レート'!$C$6:$E$501,2,FALSE))</f>
        <v/>
      </c>
      <c r="K683" s="195" t="str">
        <f t="shared" si="21"/>
        <v/>
      </c>
    </row>
    <row r="684" spans="2:11" ht="18" customHeight="1">
      <c r="B684" s="16" t="str">
        <f>IF('6.標準時間'!$B684="","",'6.標準時間'!B684)</f>
        <v/>
      </c>
      <c r="C684" s="16" t="str">
        <f>IF('6.標準時間'!$C684="","",'6.標準時間'!C684)</f>
        <v/>
      </c>
      <c r="D684" s="16" t="str">
        <f>IF('6.標準時間'!$C684="","",'6.標準時間'!E684)</f>
        <v/>
      </c>
      <c r="E684" s="171" t="str">
        <f>IF('6.標準時間'!$C684="","",'6.標準時間'!F684)</f>
        <v/>
      </c>
      <c r="F684" s="15" t="str">
        <f t="shared" si="20"/>
        <v/>
      </c>
      <c r="G684" s="142" t="str">
        <f>IF('6.標準時間'!$C684="","",'6.標準時間'!H684)</f>
        <v/>
      </c>
      <c r="H684" s="142" t="str">
        <f>IF('6.標準時間'!$C684="","",'6.標準時間'!I684)</f>
        <v/>
      </c>
      <c r="I684" s="107" t="str">
        <f>IF(C684="","",VLOOKUP($C684,'7.工程別レート'!$C$6:$E$501,3,FALSE))</f>
        <v/>
      </c>
      <c r="J684" s="108" t="str">
        <f>IF(C684="","",VLOOKUP($C684,'7.工程別レート'!$C$6:$E$501,2,FALSE))</f>
        <v/>
      </c>
      <c r="K684" s="195" t="str">
        <f t="shared" si="21"/>
        <v/>
      </c>
    </row>
    <row r="685" spans="2:11" ht="18" customHeight="1">
      <c r="B685" s="16" t="str">
        <f>IF('6.標準時間'!$B685="","",'6.標準時間'!B685)</f>
        <v/>
      </c>
      <c r="C685" s="16" t="str">
        <f>IF('6.標準時間'!$C685="","",'6.標準時間'!C685)</f>
        <v/>
      </c>
      <c r="D685" s="16" t="str">
        <f>IF('6.標準時間'!$C685="","",'6.標準時間'!E685)</f>
        <v/>
      </c>
      <c r="E685" s="171" t="str">
        <f>IF('6.標準時間'!$C685="","",'6.標準時間'!F685)</f>
        <v/>
      </c>
      <c r="F685" s="15" t="str">
        <f t="shared" si="20"/>
        <v/>
      </c>
      <c r="G685" s="142" t="str">
        <f>IF('6.標準時間'!$C685="","",'6.標準時間'!H685)</f>
        <v/>
      </c>
      <c r="H685" s="142" t="str">
        <f>IF('6.標準時間'!$C685="","",'6.標準時間'!I685)</f>
        <v/>
      </c>
      <c r="I685" s="107" t="str">
        <f>IF(C685="","",VLOOKUP($C685,'7.工程別レート'!$C$6:$E$501,3,FALSE))</f>
        <v/>
      </c>
      <c r="J685" s="108" t="str">
        <f>IF(C685="","",VLOOKUP($C685,'7.工程別レート'!$C$6:$E$501,2,FALSE))</f>
        <v/>
      </c>
      <c r="K685" s="195" t="str">
        <f t="shared" si="21"/>
        <v/>
      </c>
    </row>
    <row r="686" spans="2:11" ht="18" customHeight="1">
      <c r="B686" s="16" t="str">
        <f>IF('6.標準時間'!$B686="","",'6.標準時間'!B686)</f>
        <v/>
      </c>
      <c r="C686" s="16" t="str">
        <f>IF('6.標準時間'!$C686="","",'6.標準時間'!C686)</f>
        <v/>
      </c>
      <c r="D686" s="16" t="str">
        <f>IF('6.標準時間'!$C686="","",'6.標準時間'!E686)</f>
        <v/>
      </c>
      <c r="E686" s="171" t="str">
        <f>IF('6.標準時間'!$C686="","",'6.標準時間'!F686)</f>
        <v/>
      </c>
      <c r="F686" s="15" t="str">
        <f t="shared" si="20"/>
        <v/>
      </c>
      <c r="G686" s="142" t="str">
        <f>IF('6.標準時間'!$C686="","",'6.標準時間'!H686)</f>
        <v/>
      </c>
      <c r="H686" s="142" t="str">
        <f>IF('6.標準時間'!$C686="","",'6.標準時間'!I686)</f>
        <v/>
      </c>
      <c r="I686" s="107" t="str">
        <f>IF(C686="","",VLOOKUP($C686,'7.工程別レート'!$C$6:$E$501,3,FALSE))</f>
        <v/>
      </c>
      <c r="J686" s="108" t="str">
        <f>IF(C686="","",VLOOKUP($C686,'7.工程別レート'!$C$6:$E$501,2,FALSE))</f>
        <v/>
      </c>
      <c r="K686" s="195" t="str">
        <f t="shared" si="21"/>
        <v/>
      </c>
    </row>
    <row r="687" spans="2:11" ht="18" customHeight="1">
      <c r="B687" s="16" t="str">
        <f>IF('6.標準時間'!$B687="","",'6.標準時間'!B687)</f>
        <v/>
      </c>
      <c r="C687" s="16" t="str">
        <f>IF('6.標準時間'!$C687="","",'6.標準時間'!C687)</f>
        <v/>
      </c>
      <c r="D687" s="16" t="str">
        <f>IF('6.標準時間'!$C687="","",'6.標準時間'!E687)</f>
        <v/>
      </c>
      <c r="E687" s="171" t="str">
        <f>IF('6.標準時間'!$C687="","",'6.標準時間'!F687)</f>
        <v/>
      </c>
      <c r="F687" s="15" t="str">
        <f t="shared" si="20"/>
        <v/>
      </c>
      <c r="G687" s="142" t="str">
        <f>IF('6.標準時間'!$C687="","",'6.標準時間'!H687)</f>
        <v/>
      </c>
      <c r="H687" s="142" t="str">
        <f>IF('6.標準時間'!$C687="","",'6.標準時間'!I687)</f>
        <v/>
      </c>
      <c r="I687" s="107" t="str">
        <f>IF(C687="","",VLOOKUP($C687,'7.工程別レート'!$C$6:$E$501,3,FALSE))</f>
        <v/>
      </c>
      <c r="J687" s="108" t="str">
        <f>IF(C687="","",VLOOKUP($C687,'7.工程別レート'!$C$6:$E$501,2,FALSE))</f>
        <v/>
      </c>
      <c r="K687" s="195" t="str">
        <f t="shared" si="21"/>
        <v/>
      </c>
    </row>
    <row r="688" spans="2:11" ht="18" customHeight="1">
      <c r="B688" s="16" t="str">
        <f>IF('6.標準時間'!$B688="","",'6.標準時間'!B688)</f>
        <v/>
      </c>
      <c r="C688" s="16" t="str">
        <f>IF('6.標準時間'!$C688="","",'6.標準時間'!C688)</f>
        <v/>
      </c>
      <c r="D688" s="16" t="str">
        <f>IF('6.標準時間'!$C688="","",'6.標準時間'!E688)</f>
        <v/>
      </c>
      <c r="E688" s="171" t="str">
        <f>IF('6.標準時間'!$C688="","",'6.標準時間'!F688)</f>
        <v/>
      </c>
      <c r="F688" s="15" t="str">
        <f t="shared" si="20"/>
        <v/>
      </c>
      <c r="G688" s="142" t="str">
        <f>IF('6.標準時間'!$C688="","",'6.標準時間'!H688)</f>
        <v/>
      </c>
      <c r="H688" s="142" t="str">
        <f>IF('6.標準時間'!$C688="","",'6.標準時間'!I688)</f>
        <v/>
      </c>
      <c r="I688" s="107" t="str">
        <f>IF(C688="","",VLOOKUP($C688,'7.工程別レート'!$C$6:$E$501,3,FALSE))</f>
        <v/>
      </c>
      <c r="J688" s="108" t="str">
        <f>IF(C688="","",VLOOKUP($C688,'7.工程別レート'!$C$6:$E$501,2,FALSE))</f>
        <v/>
      </c>
      <c r="K688" s="195" t="str">
        <f t="shared" si="21"/>
        <v/>
      </c>
    </row>
    <row r="689" spans="2:11" ht="18" customHeight="1">
      <c r="B689" s="16" t="str">
        <f>IF('6.標準時間'!$B689="","",'6.標準時間'!B689)</f>
        <v/>
      </c>
      <c r="C689" s="16" t="str">
        <f>IF('6.標準時間'!$C689="","",'6.標準時間'!C689)</f>
        <v/>
      </c>
      <c r="D689" s="16" t="str">
        <f>IF('6.標準時間'!$C689="","",'6.標準時間'!E689)</f>
        <v/>
      </c>
      <c r="E689" s="171" t="str">
        <f>IF('6.標準時間'!$C689="","",'6.標準時間'!F689)</f>
        <v/>
      </c>
      <c r="F689" s="15" t="str">
        <f t="shared" si="20"/>
        <v/>
      </c>
      <c r="G689" s="142" t="str">
        <f>IF('6.標準時間'!$C689="","",'6.標準時間'!H689)</f>
        <v/>
      </c>
      <c r="H689" s="142" t="str">
        <f>IF('6.標準時間'!$C689="","",'6.標準時間'!I689)</f>
        <v/>
      </c>
      <c r="I689" s="107" t="str">
        <f>IF(C689="","",VLOOKUP($C689,'7.工程別レート'!$C$6:$E$501,3,FALSE))</f>
        <v/>
      </c>
      <c r="J689" s="108" t="str">
        <f>IF(C689="","",VLOOKUP($C689,'7.工程別レート'!$C$6:$E$501,2,FALSE))</f>
        <v/>
      </c>
      <c r="K689" s="195" t="str">
        <f t="shared" si="21"/>
        <v/>
      </c>
    </row>
    <row r="690" spans="2:11" ht="18" customHeight="1">
      <c r="B690" s="16" t="str">
        <f>IF('6.標準時間'!$B690="","",'6.標準時間'!B690)</f>
        <v/>
      </c>
      <c r="C690" s="16" t="str">
        <f>IF('6.標準時間'!$C690="","",'6.標準時間'!C690)</f>
        <v/>
      </c>
      <c r="D690" s="16" t="str">
        <f>IF('6.標準時間'!$C690="","",'6.標準時間'!E690)</f>
        <v/>
      </c>
      <c r="E690" s="171" t="str">
        <f>IF('6.標準時間'!$C690="","",'6.標準時間'!F690)</f>
        <v/>
      </c>
      <c r="F690" s="15" t="str">
        <f t="shared" si="20"/>
        <v/>
      </c>
      <c r="G690" s="142" t="str">
        <f>IF('6.標準時間'!$C690="","",'6.標準時間'!H690)</f>
        <v/>
      </c>
      <c r="H690" s="142" t="str">
        <f>IF('6.標準時間'!$C690="","",'6.標準時間'!I690)</f>
        <v/>
      </c>
      <c r="I690" s="107" t="str">
        <f>IF(C690="","",VLOOKUP($C690,'7.工程別レート'!$C$6:$E$501,3,FALSE))</f>
        <v/>
      </c>
      <c r="J690" s="108" t="str">
        <f>IF(C690="","",VLOOKUP($C690,'7.工程別レート'!$C$6:$E$501,2,FALSE))</f>
        <v/>
      </c>
      <c r="K690" s="195" t="str">
        <f t="shared" si="21"/>
        <v/>
      </c>
    </row>
    <row r="691" spans="2:11" ht="18" customHeight="1">
      <c r="B691" s="16" t="str">
        <f>IF('6.標準時間'!$B691="","",'6.標準時間'!B691)</f>
        <v/>
      </c>
      <c r="C691" s="16" t="str">
        <f>IF('6.標準時間'!$C691="","",'6.標準時間'!C691)</f>
        <v/>
      </c>
      <c r="D691" s="16" t="str">
        <f>IF('6.標準時間'!$C691="","",'6.標準時間'!E691)</f>
        <v/>
      </c>
      <c r="E691" s="171" t="str">
        <f>IF('6.標準時間'!$C691="","",'6.標準時間'!F691)</f>
        <v/>
      </c>
      <c r="F691" s="15" t="str">
        <f t="shared" si="20"/>
        <v/>
      </c>
      <c r="G691" s="142" t="str">
        <f>IF('6.標準時間'!$C691="","",'6.標準時間'!H691)</f>
        <v/>
      </c>
      <c r="H691" s="142" t="str">
        <f>IF('6.標準時間'!$C691="","",'6.標準時間'!I691)</f>
        <v/>
      </c>
      <c r="I691" s="107" t="str">
        <f>IF(C691="","",VLOOKUP($C691,'7.工程別レート'!$C$6:$E$501,3,FALSE))</f>
        <v/>
      </c>
      <c r="J691" s="108" t="str">
        <f>IF(C691="","",VLOOKUP($C691,'7.工程別レート'!$C$6:$E$501,2,FALSE))</f>
        <v/>
      </c>
      <c r="K691" s="195" t="str">
        <f t="shared" si="21"/>
        <v/>
      </c>
    </row>
    <row r="692" spans="2:11" ht="18" customHeight="1">
      <c r="B692" s="16" t="str">
        <f>IF('6.標準時間'!$B692="","",'6.標準時間'!B692)</f>
        <v/>
      </c>
      <c r="C692" s="16" t="str">
        <f>IF('6.標準時間'!$C692="","",'6.標準時間'!C692)</f>
        <v/>
      </c>
      <c r="D692" s="16" t="str">
        <f>IF('6.標準時間'!$C692="","",'6.標準時間'!E692)</f>
        <v/>
      </c>
      <c r="E692" s="171" t="str">
        <f>IF('6.標準時間'!$C692="","",'6.標準時間'!F692)</f>
        <v/>
      </c>
      <c r="F692" s="15" t="str">
        <f t="shared" si="20"/>
        <v/>
      </c>
      <c r="G692" s="142" t="str">
        <f>IF('6.標準時間'!$C692="","",'6.標準時間'!H692)</f>
        <v/>
      </c>
      <c r="H692" s="142" t="str">
        <f>IF('6.標準時間'!$C692="","",'6.標準時間'!I692)</f>
        <v/>
      </c>
      <c r="I692" s="107" t="str">
        <f>IF(C692="","",VLOOKUP($C692,'7.工程別レート'!$C$6:$E$501,3,FALSE))</f>
        <v/>
      </c>
      <c r="J692" s="108" t="str">
        <f>IF(C692="","",VLOOKUP($C692,'7.工程別レート'!$C$6:$E$501,2,FALSE))</f>
        <v/>
      </c>
      <c r="K692" s="195" t="str">
        <f t="shared" si="21"/>
        <v/>
      </c>
    </row>
    <row r="693" spans="2:11" ht="18" customHeight="1">
      <c r="B693" s="16" t="str">
        <f>IF('6.標準時間'!$B693="","",'6.標準時間'!B693)</f>
        <v/>
      </c>
      <c r="C693" s="16" t="str">
        <f>IF('6.標準時間'!$C693="","",'6.標準時間'!C693)</f>
        <v/>
      </c>
      <c r="D693" s="16" t="str">
        <f>IF('6.標準時間'!$C693="","",'6.標準時間'!E693)</f>
        <v/>
      </c>
      <c r="E693" s="171" t="str">
        <f>IF('6.標準時間'!$C693="","",'6.標準時間'!F693)</f>
        <v/>
      </c>
      <c r="F693" s="15" t="str">
        <f t="shared" si="20"/>
        <v/>
      </c>
      <c r="G693" s="142" t="str">
        <f>IF('6.標準時間'!$C693="","",'6.標準時間'!H693)</f>
        <v/>
      </c>
      <c r="H693" s="142" t="str">
        <f>IF('6.標準時間'!$C693="","",'6.標準時間'!I693)</f>
        <v/>
      </c>
      <c r="I693" s="107" t="str">
        <f>IF(C693="","",VLOOKUP($C693,'7.工程別レート'!$C$6:$E$501,3,FALSE))</f>
        <v/>
      </c>
      <c r="J693" s="108" t="str">
        <f>IF(C693="","",VLOOKUP($C693,'7.工程別レート'!$C$6:$E$501,2,FALSE))</f>
        <v/>
      </c>
      <c r="K693" s="195" t="str">
        <f t="shared" si="21"/>
        <v/>
      </c>
    </row>
    <row r="694" spans="2:11" ht="18" customHeight="1">
      <c r="B694" s="16" t="str">
        <f>IF('6.標準時間'!$B694="","",'6.標準時間'!B694)</f>
        <v/>
      </c>
      <c r="C694" s="16" t="str">
        <f>IF('6.標準時間'!$C694="","",'6.標準時間'!C694)</f>
        <v/>
      </c>
      <c r="D694" s="16" t="str">
        <f>IF('6.標準時間'!$C694="","",'6.標準時間'!E694)</f>
        <v/>
      </c>
      <c r="E694" s="171" t="str">
        <f>IF('6.標準時間'!$C694="","",'6.標準時間'!F694)</f>
        <v/>
      </c>
      <c r="F694" s="15" t="str">
        <f t="shared" si="20"/>
        <v/>
      </c>
      <c r="G694" s="142" t="str">
        <f>IF('6.標準時間'!$C694="","",'6.標準時間'!H694)</f>
        <v/>
      </c>
      <c r="H694" s="142" t="str">
        <f>IF('6.標準時間'!$C694="","",'6.標準時間'!I694)</f>
        <v/>
      </c>
      <c r="I694" s="107" t="str">
        <f>IF(C694="","",VLOOKUP($C694,'7.工程別レート'!$C$6:$E$501,3,FALSE))</f>
        <v/>
      </c>
      <c r="J694" s="108" t="str">
        <f>IF(C694="","",VLOOKUP($C694,'7.工程別レート'!$C$6:$E$501,2,FALSE))</f>
        <v/>
      </c>
      <c r="K694" s="195" t="str">
        <f t="shared" si="21"/>
        <v/>
      </c>
    </row>
    <row r="695" spans="2:11" ht="18" customHeight="1">
      <c r="B695" s="16" t="str">
        <f>IF('6.標準時間'!$B695="","",'6.標準時間'!B695)</f>
        <v/>
      </c>
      <c r="C695" s="16" t="str">
        <f>IF('6.標準時間'!$C695="","",'6.標準時間'!C695)</f>
        <v/>
      </c>
      <c r="D695" s="16" t="str">
        <f>IF('6.標準時間'!$C695="","",'6.標準時間'!E695)</f>
        <v/>
      </c>
      <c r="E695" s="171" t="str">
        <f>IF('6.標準時間'!$C695="","",'6.標準時間'!F695)</f>
        <v/>
      </c>
      <c r="F695" s="15" t="str">
        <f t="shared" si="20"/>
        <v/>
      </c>
      <c r="G695" s="142" t="str">
        <f>IF('6.標準時間'!$C695="","",'6.標準時間'!H695)</f>
        <v/>
      </c>
      <c r="H695" s="142" t="str">
        <f>IF('6.標準時間'!$C695="","",'6.標準時間'!I695)</f>
        <v/>
      </c>
      <c r="I695" s="107" t="str">
        <f>IF(C695="","",VLOOKUP($C695,'7.工程別レート'!$C$6:$E$501,3,FALSE))</f>
        <v/>
      </c>
      <c r="J695" s="108" t="str">
        <f>IF(C695="","",VLOOKUP($C695,'7.工程別レート'!$C$6:$E$501,2,FALSE))</f>
        <v/>
      </c>
      <c r="K695" s="195" t="str">
        <f t="shared" si="21"/>
        <v/>
      </c>
    </row>
    <row r="696" spans="2:11" ht="18" customHeight="1">
      <c r="B696" s="16" t="str">
        <f>IF('6.標準時間'!$B696="","",'6.標準時間'!B696)</f>
        <v/>
      </c>
      <c r="C696" s="16" t="str">
        <f>IF('6.標準時間'!$C696="","",'6.標準時間'!C696)</f>
        <v/>
      </c>
      <c r="D696" s="16" t="str">
        <f>IF('6.標準時間'!$C696="","",'6.標準時間'!E696)</f>
        <v/>
      </c>
      <c r="E696" s="171" t="str">
        <f>IF('6.標準時間'!$C696="","",'6.標準時間'!F696)</f>
        <v/>
      </c>
      <c r="F696" s="15" t="str">
        <f t="shared" si="20"/>
        <v/>
      </c>
      <c r="G696" s="142" t="str">
        <f>IF('6.標準時間'!$C696="","",'6.標準時間'!H696)</f>
        <v/>
      </c>
      <c r="H696" s="142" t="str">
        <f>IF('6.標準時間'!$C696="","",'6.標準時間'!I696)</f>
        <v/>
      </c>
      <c r="I696" s="107" t="str">
        <f>IF(C696="","",VLOOKUP($C696,'7.工程別レート'!$C$6:$E$501,3,FALSE))</f>
        <v/>
      </c>
      <c r="J696" s="108" t="str">
        <f>IF(C696="","",VLOOKUP($C696,'7.工程別レート'!$C$6:$E$501,2,FALSE))</f>
        <v/>
      </c>
      <c r="K696" s="195" t="str">
        <f t="shared" si="21"/>
        <v/>
      </c>
    </row>
    <row r="697" spans="2:11" ht="18" customHeight="1">
      <c r="B697" s="16" t="str">
        <f>IF('6.標準時間'!$B697="","",'6.標準時間'!B697)</f>
        <v/>
      </c>
      <c r="C697" s="16" t="str">
        <f>IF('6.標準時間'!$C697="","",'6.標準時間'!C697)</f>
        <v/>
      </c>
      <c r="D697" s="16" t="str">
        <f>IF('6.標準時間'!$C697="","",'6.標準時間'!E697)</f>
        <v/>
      </c>
      <c r="E697" s="171" t="str">
        <f>IF('6.標準時間'!$C697="","",'6.標準時間'!F697)</f>
        <v/>
      </c>
      <c r="F697" s="15" t="str">
        <f t="shared" si="20"/>
        <v/>
      </c>
      <c r="G697" s="142" t="str">
        <f>IF('6.標準時間'!$C697="","",'6.標準時間'!H697)</f>
        <v/>
      </c>
      <c r="H697" s="142" t="str">
        <f>IF('6.標準時間'!$C697="","",'6.標準時間'!I697)</f>
        <v/>
      </c>
      <c r="I697" s="107" t="str">
        <f>IF(C697="","",VLOOKUP($C697,'7.工程別レート'!$C$6:$E$501,3,FALSE))</f>
        <v/>
      </c>
      <c r="J697" s="108" t="str">
        <f>IF(C697="","",VLOOKUP($C697,'7.工程別レート'!$C$6:$E$501,2,FALSE))</f>
        <v/>
      </c>
      <c r="K697" s="195" t="str">
        <f t="shared" si="21"/>
        <v/>
      </c>
    </row>
    <row r="698" spans="2:11" ht="18" customHeight="1">
      <c r="B698" s="16" t="str">
        <f>IF('6.標準時間'!$B698="","",'6.標準時間'!B698)</f>
        <v/>
      </c>
      <c r="C698" s="16" t="str">
        <f>IF('6.標準時間'!$C698="","",'6.標準時間'!C698)</f>
        <v/>
      </c>
      <c r="D698" s="16" t="str">
        <f>IF('6.標準時間'!$C698="","",'6.標準時間'!E698)</f>
        <v/>
      </c>
      <c r="E698" s="171" t="str">
        <f>IF('6.標準時間'!$C698="","",'6.標準時間'!F698)</f>
        <v/>
      </c>
      <c r="F698" s="15" t="str">
        <f t="shared" si="20"/>
        <v/>
      </c>
      <c r="G698" s="142" t="str">
        <f>IF('6.標準時間'!$C698="","",'6.標準時間'!H698)</f>
        <v/>
      </c>
      <c r="H698" s="142" t="str">
        <f>IF('6.標準時間'!$C698="","",'6.標準時間'!I698)</f>
        <v/>
      </c>
      <c r="I698" s="107" t="str">
        <f>IF(C698="","",VLOOKUP($C698,'7.工程別レート'!$C$6:$E$501,3,FALSE))</f>
        <v/>
      </c>
      <c r="J698" s="108" t="str">
        <f>IF(C698="","",VLOOKUP($C698,'7.工程別レート'!$C$6:$E$501,2,FALSE))</f>
        <v/>
      </c>
      <c r="K698" s="195" t="str">
        <f t="shared" si="21"/>
        <v/>
      </c>
    </row>
    <row r="699" spans="2:11" ht="18" customHeight="1">
      <c r="B699" s="16" t="str">
        <f>IF('6.標準時間'!$B699="","",'6.標準時間'!B699)</f>
        <v/>
      </c>
      <c r="C699" s="16" t="str">
        <f>IF('6.標準時間'!$C699="","",'6.標準時間'!C699)</f>
        <v/>
      </c>
      <c r="D699" s="16" t="str">
        <f>IF('6.標準時間'!$C699="","",'6.標準時間'!E699)</f>
        <v/>
      </c>
      <c r="E699" s="171" t="str">
        <f>IF('6.標準時間'!$C699="","",'6.標準時間'!F699)</f>
        <v/>
      </c>
      <c r="F699" s="15" t="str">
        <f t="shared" si="20"/>
        <v/>
      </c>
      <c r="G699" s="142" t="str">
        <f>IF('6.標準時間'!$C699="","",'6.標準時間'!H699)</f>
        <v/>
      </c>
      <c r="H699" s="142" t="str">
        <f>IF('6.標準時間'!$C699="","",'6.標準時間'!I699)</f>
        <v/>
      </c>
      <c r="I699" s="107" t="str">
        <f>IF(C699="","",VLOOKUP($C699,'7.工程別レート'!$C$6:$E$501,3,FALSE))</f>
        <v/>
      </c>
      <c r="J699" s="108" t="str">
        <f>IF(C699="","",VLOOKUP($C699,'7.工程別レート'!$C$6:$E$501,2,FALSE))</f>
        <v/>
      </c>
      <c r="K699" s="195" t="str">
        <f t="shared" si="21"/>
        <v/>
      </c>
    </row>
    <row r="700" spans="2:11" ht="18" customHeight="1">
      <c r="B700" s="16" t="str">
        <f>IF('6.標準時間'!$B700="","",'6.標準時間'!B700)</f>
        <v/>
      </c>
      <c r="C700" s="16" t="str">
        <f>IF('6.標準時間'!$C700="","",'6.標準時間'!C700)</f>
        <v/>
      </c>
      <c r="D700" s="16" t="str">
        <f>IF('6.標準時間'!$C700="","",'6.標準時間'!E700)</f>
        <v/>
      </c>
      <c r="E700" s="171" t="str">
        <f>IF('6.標準時間'!$C700="","",'6.標準時間'!F700)</f>
        <v/>
      </c>
      <c r="F700" s="15" t="str">
        <f t="shared" si="20"/>
        <v/>
      </c>
      <c r="G700" s="142" t="str">
        <f>IF('6.標準時間'!$C700="","",'6.標準時間'!H700)</f>
        <v/>
      </c>
      <c r="H700" s="142" t="str">
        <f>IF('6.標準時間'!$C700="","",'6.標準時間'!I700)</f>
        <v/>
      </c>
      <c r="I700" s="107" t="str">
        <f>IF(C700="","",VLOOKUP($C700,'7.工程別レート'!$C$6:$E$501,3,FALSE))</f>
        <v/>
      </c>
      <c r="J700" s="108" t="str">
        <f>IF(C700="","",VLOOKUP($C700,'7.工程別レート'!$C$6:$E$501,2,FALSE))</f>
        <v/>
      </c>
      <c r="K700" s="195" t="str">
        <f t="shared" si="21"/>
        <v/>
      </c>
    </row>
    <row r="701" spans="2:11" ht="18" customHeight="1">
      <c r="B701" s="16" t="str">
        <f>IF('6.標準時間'!$B701="","",'6.標準時間'!B701)</f>
        <v/>
      </c>
      <c r="C701" s="16" t="str">
        <f>IF('6.標準時間'!$C701="","",'6.標準時間'!C701)</f>
        <v/>
      </c>
      <c r="D701" s="16" t="str">
        <f>IF('6.標準時間'!$C701="","",'6.標準時間'!E701)</f>
        <v/>
      </c>
      <c r="E701" s="171" t="str">
        <f>IF('6.標準時間'!$C701="","",'6.標準時間'!F701)</f>
        <v/>
      </c>
      <c r="F701" s="15" t="str">
        <f t="shared" si="20"/>
        <v/>
      </c>
      <c r="G701" s="142" t="str">
        <f>IF('6.標準時間'!$C701="","",'6.標準時間'!H701)</f>
        <v/>
      </c>
      <c r="H701" s="142" t="str">
        <f>IF('6.標準時間'!$C701="","",'6.標準時間'!I701)</f>
        <v/>
      </c>
      <c r="I701" s="107" t="str">
        <f>IF(C701="","",VLOOKUP($C701,'7.工程別レート'!$C$6:$E$501,3,FALSE))</f>
        <v/>
      </c>
      <c r="J701" s="108" t="str">
        <f>IF(C701="","",VLOOKUP($C701,'7.工程別レート'!$C$6:$E$501,2,FALSE))</f>
        <v/>
      </c>
      <c r="K701" s="195" t="str">
        <f t="shared" si="21"/>
        <v/>
      </c>
    </row>
    <row r="702" spans="2:11" ht="18" customHeight="1">
      <c r="B702" s="16" t="str">
        <f>IF('6.標準時間'!$B702="","",'6.標準時間'!B702)</f>
        <v/>
      </c>
      <c r="C702" s="16" t="str">
        <f>IF('6.標準時間'!$C702="","",'6.標準時間'!C702)</f>
        <v/>
      </c>
      <c r="D702" s="16" t="str">
        <f>IF('6.標準時間'!$C702="","",'6.標準時間'!E702)</f>
        <v/>
      </c>
      <c r="E702" s="171" t="str">
        <f>IF('6.標準時間'!$C702="","",'6.標準時間'!F702)</f>
        <v/>
      </c>
      <c r="F702" s="15" t="str">
        <f t="shared" si="20"/>
        <v/>
      </c>
      <c r="G702" s="142" t="str">
        <f>IF('6.標準時間'!$C702="","",'6.標準時間'!H702)</f>
        <v/>
      </c>
      <c r="H702" s="142" t="str">
        <f>IF('6.標準時間'!$C702="","",'6.標準時間'!I702)</f>
        <v/>
      </c>
      <c r="I702" s="107" t="str">
        <f>IF(C702="","",VLOOKUP($C702,'7.工程別レート'!$C$6:$E$501,3,FALSE))</f>
        <v/>
      </c>
      <c r="J702" s="108" t="str">
        <f>IF(C702="","",VLOOKUP($C702,'7.工程別レート'!$C$6:$E$501,2,FALSE))</f>
        <v/>
      </c>
      <c r="K702" s="195" t="str">
        <f t="shared" si="21"/>
        <v/>
      </c>
    </row>
    <row r="703" spans="2:11" ht="18" customHeight="1">
      <c r="B703" s="16" t="str">
        <f>IF('6.標準時間'!$B703="","",'6.標準時間'!B703)</f>
        <v/>
      </c>
      <c r="C703" s="16" t="str">
        <f>IF('6.標準時間'!$C703="","",'6.標準時間'!C703)</f>
        <v/>
      </c>
      <c r="D703" s="16" t="str">
        <f>IF('6.標準時間'!$C703="","",'6.標準時間'!E703)</f>
        <v/>
      </c>
      <c r="E703" s="171" t="str">
        <f>IF('6.標準時間'!$C703="","",'6.標準時間'!F703)</f>
        <v/>
      </c>
      <c r="F703" s="15" t="str">
        <f t="shared" si="20"/>
        <v/>
      </c>
      <c r="G703" s="142" t="str">
        <f>IF('6.標準時間'!$C703="","",'6.標準時間'!H703)</f>
        <v/>
      </c>
      <c r="H703" s="142" t="str">
        <f>IF('6.標準時間'!$C703="","",'6.標準時間'!I703)</f>
        <v/>
      </c>
      <c r="I703" s="107" t="str">
        <f>IF(C703="","",VLOOKUP($C703,'7.工程別レート'!$C$6:$E$501,3,FALSE))</f>
        <v/>
      </c>
      <c r="J703" s="108" t="str">
        <f>IF(C703="","",VLOOKUP($C703,'7.工程別レート'!$C$6:$E$501,2,FALSE))</f>
        <v/>
      </c>
      <c r="K703" s="195" t="str">
        <f t="shared" si="21"/>
        <v/>
      </c>
    </row>
    <row r="704" spans="2:11" ht="18" customHeight="1">
      <c r="B704" s="16" t="str">
        <f>IF('6.標準時間'!$B704="","",'6.標準時間'!B704)</f>
        <v/>
      </c>
      <c r="C704" s="16" t="str">
        <f>IF('6.標準時間'!$C704="","",'6.標準時間'!C704)</f>
        <v/>
      </c>
      <c r="D704" s="16" t="str">
        <f>IF('6.標準時間'!$C704="","",'6.標準時間'!E704)</f>
        <v/>
      </c>
      <c r="E704" s="171" t="str">
        <f>IF('6.標準時間'!$C704="","",'6.標準時間'!F704)</f>
        <v/>
      </c>
      <c r="F704" s="15" t="str">
        <f t="shared" si="20"/>
        <v/>
      </c>
      <c r="G704" s="142" t="str">
        <f>IF('6.標準時間'!$C704="","",'6.標準時間'!H704)</f>
        <v/>
      </c>
      <c r="H704" s="142" t="str">
        <f>IF('6.標準時間'!$C704="","",'6.標準時間'!I704)</f>
        <v/>
      </c>
      <c r="I704" s="107" t="str">
        <f>IF(C704="","",VLOOKUP($C704,'7.工程別レート'!$C$6:$E$501,3,FALSE))</f>
        <v/>
      </c>
      <c r="J704" s="108" t="str">
        <f>IF(C704="","",VLOOKUP($C704,'7.工程別レート'!$C$6:$E$501,2,FALSE))</f>
        <v/>
      </c>
      <c r="K704" s="195" t="str">
        <f t="shared" si="21"/>
        <v/>
      </c>
    </row>
    <row r="705" spans="2:11" ht="18" customHeight="1">
      <c r="B705" s="16" t="str">
        <f>IF('6.標準時間'!$B705="","",'6.標準時間'!B705)</f>
        <v/>
      </c>
      <c r="C705" s="16" t="str">
        <f>IF('6.標準時間'!$C705="","",'6.標準時間'!C705)</f>
        <v/>
      </c>
      <c r="D705" s="16" t="str">
        <f>IF('6.標準時間'!$C705="","",'6.標準時間'!E705)</f>
        <v/>
      </c>
      <c r="E705" s="171" t="str">
        <f>IF('6.標準時間'!$C705="","",'6.標準時間'!F705)</f>
        <v/>
      </c>
      <c r="F705" s="15" t="str">
        <f t="shared" si="20"/>
        <v/>
      </c>
      <c r="G705" s="142" t="str">
        <f>IF('6.標準時間'!$C705="","",'6.標準時間'!H705)</f>
        <v/>
      </c>
      <c r="H705" s="142" t="str">
        <f>IF('6.標準時間'!$C705="","",'6.標準時間'!I705)</f>
        <v/>
      </c>
      <c r="I705" s="107" t="str">
        <f>IF(C705="","",VLOOKUP($C705,'7.工程別レート'!$C$6:$E$501,3,FALSE))</f>
        <v/>
      </c>
      <c r="J705" s="108" t="str">
        <f>IF(C705="","",VLOOKUP($C705,'7.工程別レート'!$C$6:$E$501,2,FALSE))</f>
        <v/>
      </c>
      <c r="K705" s="195" t="str">
        <f t="shared" si="21"/>
        <v/>
      </c>
    </row>
    <row r="706" spans="2:11" ht="18" customHeight="1">
      <c r="B706" s="16" t="str">
        <f>IF('6.標準時間'!$B706="","",'6.標準時間'!B706)</f>
        <v/>
      </c>
      <c r="C706" s="16" t="str">
        <f>IF('6.標準時間'!$C706="","",'6.標準時間'!C706)</f>
        <v/>
      </c>
      <c r="D706" s="16" t="str">
        <f>IF('6.標準時間'!$C706="","",'6.標準時間'!E706)</f>
        <v/>
      </c>
      <c r="E706" s="171" t="str">
        <f>IF('6.標準時間'!$C706="","",'6.標準時間'!F706)</f>
        <v/>
      </c>
      <c r="F706" s="15" t="str">
        <f t="shared" si="20"/>
        <v/>
      </c>
      <c r="G706" s="142" t="str">
        <f>IF('6.標準時間'!$C706="","",'6.標準時間'!H706)</f>
        <v/>
      </c>
      <c r="H706" s="142" t="str">
        <f>IF('6.標準時間'!$C706="","",'6.標準時間'!I706)</f>
        <v/>
      </c>
      <c r="I706" s="107" t="str">
        <f>IF(C706="","",VLOOKUP($C706,'7.工程別レート'!$C$6:$E$501,3,FALSE))</f>
        <v/>
      </c>
      <c r="J706" s="108" t="str">
        <f>IF(C706="","",VLOOKUP($C706,'7.工程別レート'!$C$6:$E$501,2,FALSE))</f>
        <v/>
      </c>
      <c r="K706" s="195" t="str">
        <f t="shared" si="21"/>
        <v/>
      </c>
    </row>
    <row r="707" spans="2:11" ht="18" customHeight="1">
      <c r="B707" s="16" t="str">
        <f>IF('6.標準時間'!$B707="","",'6.標準時間'!B707)</f>
        <v/>
      </c>
      <c r="C707" s="16" t="str">
        <f>IF('6.標準時間'!$C707="","",'6.標準時間'!C707)</f>
        <v/>
      </c>
      <c r="D707" s="16" t="str">
        <f>IF('6.標準時間'!$C707="","",'6.標準時間'!E707)</f>
        <v/>
      </c>
      <c r="E707" s="171" t="str">
        <f>IF('6.標準時間'!$C707="","",'6.標準時間'!F707)</f>
        <v/>
      </c>
      <c r="F707" s="15" t="str">
        <f t="shared" si="20"/>
        <v/>
      </c>
      <c r="G707" s="142" t="str">
        <f>IF('6.標準時間'!$C707="","",'6.標準時間'!H707)</f>
        <v/>
      </c>
      <c r="H707" s="142" t="str">
        <f>IF('6.標準時間'!$C707="","",'6.標準時間'!I707)</f>
        <v/>
      </c>
      <c r="I707" s="107" t="str">
        <f>IF(C707="","",VLOOKUP($C707,'7.工程別レート'!$C$6:$E$501,3,FALSE))</f>
        <v/>
      </c>
      <c r="J707" s="108" t="str">
        <f>IF(C707="","",VLOOKUP($C707,'7.工程別レート'!$C$6:$E$501,2,FALSE))</f>
        <v/>
      </c>
      <c r="K707" s="195" t="str">
        <f t="shared" si="21"/>
        <v/>
      </c>
    </row>
    <row r="708" spans="2:11" ht="18" customHeight="1">
      <c r="B708" s="16" t="str">
        <f>IF('6.標準時間'!$B708="","",'6.標準時間'!B708)</f>
        <v/>
      </c>
      <c r="C708" s="16" t="str">
        <f>IF('6.標準時間'!$C708="","",'6.標準時間'!C708)</f>
        <v/>
      </c>
      <c r="D708" s="16" t="str">
        <f>IF('6.標準時間'!$C708="","",'6.標準時間'!E708)</f>
        <v/>
      </c>
      <c r="E708" s="171" t="str">
        <f>IF('6.標準時間'!$C708="","",'6.標準時間'!F708)</f>
        <v/>
      </c>
      <c r="F708" s="15" t="str">
        <f t="shared" si="20"/>
        <v/>
      </c>
      <c r="G708" s="142" t="str">
        <f>IF('6.標準時間'!$C708="","",'6.標準時間'!H708)</f>
        <v/>
      </c>
      <c r="H708" s="142" t="str">
        <f>IF('6.標準時間'!$C708="","",'6.標準時間'!I708)</f>
        <v/>
      </c>
      <c r="I708" s="107" t="str">
        <f>IF(C708="","",VLOOKUP($C708,'7.工程別レート'!$C$6:$E$501,3,FALSE))</f>
        <v/>
      </c>
      <c r="J708" s="108" t="str">
        <f>IF(C708="","",VLOOKUP($C708,'7.工程別レート'!$C$6:$E$501,2,FALSE))</f>
        <v/>
      </c>
      <c r="K708" s="195" t="str">
        <f t="shared" si="21"/>
        <v/>
      </c>
    </row>
    <row r="709" spans="2:11" ht="18" customHeight="1">
      <c r="B709" s="16" t="str">
        <f>IF('6.標準時間'!$B709="","",'6.標準時間'!B709)</f>
        <v/>
      </c>
      <c r="C709" s="16" t="str">
        <f>IF('6.標準時間'!$C709="","",'6.標準時間'!C709)</f>
        <v/>
      </c>
      <c r="D709" s="16" t="str">
        <f>IF('6.標準時間'!$C709="","",'6.標準時間'!E709)</f>
        <v/>
      </c>
      <c r="E709" s="171" t="str">
        <f>IF('6.標準時間'!$C709="","",'6.標準時間'!F709)</f>
        <v/>
      </c>
      <c r="F709" s="15" t="str">
        <f t="shared" si="20"/>
        <v/>
      </c>
      <c r="G709" s="142" t="str">
        <f>IF('6.標準時間'!$C709="","",'6.標準時間'!H709)</f>
        <v/>
      </c>
      <c r="H709" s="142" t="str">
        <f>IF('6.標準時間'!$C709="","",'6.標準時間'!I709)</f>
        <v/>
      </c>
      <c r="I709" s="107" t="str">
        <f>IF(C709="","",VLOOKUP($C709,'7.工程別レート'!$C$6:$E$501,3,FALSE))</f>
        <v/>
      </c>
      <c r="J709" s="108" t="str">
        <f>IF(C709="","",VLOOKUP($C709,'7.工程別レート'!$C$6:$E$501,2,FALSE))</f>
        <v/>
      </c>
      <c r="K709" s="195" t="str">
        <f t="shared" si="21"/>
        <v/>
      </c>
    </row>
    <row r="710" spans="2:11" ht="18" customHeight="1">
      <c r="B710" s="16" t="str">
        <f>IF('6.標準時間'!$B710="","",'6.標準時間'!B710)</f>
        <v/>
      </c>
      <c r="C710" s="16" t="str">
        <f>IF('6.標準時間'!$C710="","",'6.標準時間'!C710)</f>
        <v/>
      </c>
      <c r="D710" s="16" t="str">
        <f>IF('6.標準時間'!$C710="","",'6.標準時間'!E710)</f>
        <v/>
      </c>
      <c r="E710" s="171" t="str">
        <f>IF('6.標準時間'!$C710="","",'6.標準時間'!F710)</f>
        <v/>
      </c>
      <c r="F710" s="15" t="str">
        <f t="shared" ref="F710:F773" si="22">C710&amp;D710</f>
        <v/>
      </c>
      <c r="G710" s="142" t="str">
        <f>IF('6.標準時間'!$C710="","",'6.標準時間'!H710)</f>
        <v/>
      </c>
      <c r="H710" s="142" t="str">
        <f>IF('6.標準時間'!$C710="","",'6.標準時間'!I710)</f>
        <v/>
      </c>
      <c r="I710" s="107" t="str">
        <f>IF(C710="","",VLOOKUP($C710,'7.工程別レート'!$C$6:$E$501,3,FALSE))</f>
        <v/>
      </c>
      <c r="J710" s="108" t="str">
        <f>IF(C710="","",VLOOKUP($C710,'7.工程別レート'!$C$6:$E$501,2,FALSE))</f>
        <v/>
      </c>
      <c r="K710" s="195" t="str">
        <f t="shared" si="21"/>
        <v/>
      </c>
    </row>
    <row r="711" spans="2:11" ht="18" customHeight="1">
      <c r="B711" s="16" t="str">
        <f>IF('6.標準時間'!$B711="","",'6.標準時間'!B711)</f>
        <v/>
      </c>
      <c r="C711" s="16" t="str">
        <f>IF('6.標準時間'!$C711="","",'6.標準時間'!C711)</f>
        <v/>
      </c>
      <c r="D711" s="16" t="str">
        <f>IF('6.標準時間'!$C711="","",'6.標準時間'!E711)</f>
        <v/>
      </c>
      <c r="E711" s="171" t="str">
        <f>IF('6.標準時間'!$C711="","",'6.標準時間'!F711)</f>
        <v/>
      </c>
      <c r="F711" s="15" t="str">
        <f t="shared" si="22"/>
        <v/>
      </c>
      <c r="G711" s="142" t="str">
        <f>IF('6.標準時間'!$C711="","",'6.標準時間'!H711)</f>
        <v/>
      </c>
      <c r="H711" s="142" t="str">
        <f>IF('6.標準時間'!$C711="","",'6.標準時間'!I711)</f>
        <v/>
      </c>
      <c r="I711" s="107" t="str">
        <f>IF(C711="","",VLOOKUP($C711,'7.工程別レート'!$C$6:$E$501,3,FALSE))</f>
        <v/>
      </c>
      <c r="J711" s="108" t="str">
        <f>IF(C711="","",VLOOKUP($C711,'7.工程別レート'!$C$6:$E$501,2,FALSE))</f>
        <v/>
      </c>
      <c r="K711" s="195" t="str">
        <f t="shared" ref="K711:K774" si="23">IF(ISERROR((G711*I711)+(H711*J711)),"",(G711*I711)+(H711*J711))</f>
        <v/>
      </c>
    </row>
    <row r="712" spans="2:11" ht="18" customHeight="1">
      <c r="B712" s="16" t="str">
        <f>IF('6.標準時間'!$B712="","",'6.標準時間'!B712)</f>
        <v/>
      </c>
      <c r="C712" s="16" t="str">
        <f>IF('6.標準時間'!$C712="","",'6.標準時間'!C712)</f>
        <v/>
      </c>
      <c r="D712" s="16" t="str">
        <f>IF('6.標準時間'!$C712="","",'6.標準時間'!E712)</f>
        <v/>
      </c>
      <c r="E712" s="171" t="str">
        <f>IF('6.標準時間'!$C712="","",'6.標準時間'!F712)</f>
        <v/>
      </c>
      <c r="F712" s="15" t="str">
        <f t="shared" si="22"/>
        <v/>
      </c>
      <c r="G712" s="142" t="str">
        <f>IF('6.標準時間'!$C712="","",'6.標準時間'!H712)</f>
        <v/>
      </c>
      <c r="H712" s="142" t="str">
        <f>IF('6.標準時間'!$C712="","",'6.標準時間'!I712)</f>
        <v/>
      </c>
      <c r="I712" s="107" t="str">
        <f>IF(C712="","",VLOOKUP($C712,'7.工程別レート'!$C$6:$E$501,3,FALSE))</f>
        <v/>
      </c>
      <c r="J712" s="108" t="str">
        <f>IF(C712="","",VLOOKUP($C712,'7.工程別レート'!$C$6:$E$501,2,FALSE))</f>
        <v/>
      </c>
      <c r="K712" s="195" t="str">
        <f t="shared" si="23"/>
        <v/>
      </c>
    </row>
    <row r="713" spans="2:11" ht="18" customHeight="1">
      <c r="B713" s="16" t="str">
        <f>IF('6.標準時間'!$B713="","",'6.標準時間'!B713)</f>
        <v/>
      </c>
      <c r="C713" s="16" t="str">
        <f>IF('6.標準時間'!$C713="","",'6.標準時間'!C713)</f>
        <v/>
      </c>
      <c r="D713" s="16" t="str">
        <f>IF('6.標準時間'!$C713="","",'6.標準時間'!E713)</f>
        <v/>
      </c>
      <c r="E713" s="171" t="str">
        <f>IF('6.標準時間'!$C713="","",'6.標準時間'!F713)</f>
        <v/>
      </c>
      <c r="F713" s="15" t="str">
        <f t="shared" si="22"/>
        <v/>
      </c>
      <c r="G713" s="142" t="str">
        <f>IF('6.標準時間'!$C713="","",'6.標準時間'!H713)</f>
        <v/>
      </c>
      <c r="H713" s="142" t="str">
        <f>IF('6.標準時間'!$C713="","",'6.標準時間'!I713)</f>
        <v/>
      </c>
      <c r="I713" s="107" t="str">
        <f>IF(C713="","",VLOOKUP($C713,'7.工程別レート'!$C$6:$E$501,3,FALSE))</f>
        <v/>
      </c>
      <c r="J713" s="108" t="str">
        <f>IF(C713="","",VLOOKUP($C713,'7.工程別レート'!$C$6:$E$501,2,FALSE))</f>
        <v/>
      </c>
      <c r="K713" s="195" t="str">
        <f t="shared" si="23"/>
        <v/>
      </c>
    </row>
    <row r="714" spans="2:11" ht="18" customHeight="1">
      <c r="B714" s="16" t="str">
        <f>IF('6.標準時間'!$B714="","",'6.標準時間'!B714)</f>
        <v/>
      </c>
      <c r="C714" s="16" t="str">
        <f>IF('6.標準時間'!$C714="","",'6.標準時間'!C714)</f>
        <v/>
      </c>
      <c r="D714" s="16" t="str">
        <f>IF('6.標準時間'!$C714="","",'6.標準時間'!E714)</f>
        <v/>
      </c>
      <c r="E714" s="171" t="str">
        <f>IF('6.標準時間'!$C714="","",'6.標準時間'!F714)</f>
        <v/>
      </c>
      <c r="F714" s="15" t="str">
        <f t="shared" si="22"/>
        <v/>
      </c>
      <c r="G714" s="142" t="str">
        <f>IF('6.標準時間'!$C714="","",'6.標準時間'!H714)</f>
        <v/>
      </c>
      <c r="H714" s="142" t="str">
        <f>IF('6.標準時間'!$C714="","",'6.標準時間'!I714)</f>
        <v/>
      </c>
      <c r="I714" s="107" t="str">
        <f>IF(C714="","",VLOOKUP($C714,'7.工程別レート'!$C$6:$E$501,3,FALSE))</f>
        <v/>
      </c>
      <c r="J714" s="108" t="str">
        <f>IF(C714="","",VLOOKUP($C714,'7.工程別レート'!$C$6:$E$501,2,FALSE))</f>
        <v/>
      </c>
      <c r="K714" s="195" t="str">
        <f t="shared" si="23"/>
        <v/>
      </c>
    </row>
    <row r="715" spans="2:11" ht="18" customHeight="1">
      <c r="B715" s="16" t="str">
        <f>IF('6.標準時間'!$B715="","",'6.標準時間'!B715)</f>
        <v/>
      </c>
      <c r="C715" s="16" t="str">
        <f>IF('6.標準時間'!$C715="","",'6.標準時間'!C715)</f>
        <v/>
      </c>
      <c r="D715" s="16" t="str">
        <f>IF('6.標準時間'!$C715="","",'6.標準時間'!E715)</f>
        <v/>
      </c>
      <c r="E715" s="171" t="str">
        <f>IF('6.標準時間'!$C715="","",'6.標準時間'!F715)</f>
        <v/>
      </c>
      <c r="F715" s="15" t="str">
        <f t="shared" si="22"/>
        <v/>
      </c>
      <c r="G715" s="142" t="str">
        <f>IF('6.標準時間'!$C715="","",'6.標準時間'!H715)</f>
        <v/>
      </c>
      <c r="H715" s="142" t="str">
        <f>IF('6.標準時間'!$C715="","",'6.標準時間'!I715)</f>
        <v/>
      </c>
      <c r="I715" s="107" t="str">
        <f>IF(C715="","",VLOOKUP($C715,'7.工程別レート'!$C$6:$E$501,3,FALSE))</f>
        <v/>
      </c>
      <c r="J715" s="108" t="str">
        <f>IF(C715="","",VLOOKUP($C715,'7.工程別レート'!$C$6:$E$501,2,FALSE))</f>
        <v/>
      </c>
      <c r="K715" s="195" t="str">
        <f t="shared" si="23"/>
        <v/>
      </c>
    </row>
    <row r="716" spans="2:11" ht="18" customHeight="1">
      <c r="B716" s="16" t="str">
        <f>IF('6.標準時間'!$B716="","",'6.標準時間'!B716)</f>
        <v/>
      </c>
      <c r="C716" s="16" t="str">
        <f>IF('6.標準時間'!$C716="","",'6.標準時間'!C716)</f>
        <v/>
      </c>
      <c r="D716" s="16" t="str">
        <f>IF('6.標準時間'!$C716="","",'6.標準時間'!E716)</f>
        <v/>
      </c>
      <c r="E716" s="171" t="str">
        <f>IF('6.標準時間'!$C716="","",'6.標準時間'!F716)</f>
        <v/>
      </c>
      <c r="F716" s="15" t="str">
        <f t="shared" si="22"/>
        <v/>
      </c>
      <c r="G716" s="142" t="str">
        <f>IF('6.標準時間'!$C716="","",'6.標準時間'!H716)</f>
        <v/>
      </c>
      <c r="H716" s="142" t="str">
        <f>IF('6.標準時間'!$C716="","",'6.標準時間'!I716)</f>
        <v/>
      </c>
      <c r="I716" s="107" t="str">
        <f>IF(C716="","",VLOOKUP($C716,'7.工程別レート'!$C$6:$E$501,3,FALSE))</f>
        <v/>
      </c>
      <c r="J716" s="108" t="str">
        <f>IF(C716="","",VLOOKUP($C716,'7.工程別レート'!$C$6:$E$501,2,FALSE))</f>
        <v/>
      </c>
      <c r="K716" s="195" t="str">
        <f t="shared" si="23"/>
        <v/>
      </c>
    </row>
    <row r="717" spans="2:11" ht="18" customHeight="1">
      <c r="B717" s="16" t="str">
        <f>IF('6.標準時間'!$B717="","",'6.標準時間'!B717)</f>
        <v/>
      </c>
      <c r="C717" s="16" t="str">
        <f>IF('6.標準時間'!$C717="","",'6.標準時間'!C717)</f>
        <v/>
      </c>
      <c r="D717" s="16" t="str">
        <f>IF('6.標準時間'!$C717="","",'6.標準時間'!E717)</f>
        <v/>
      </c>
      <c r="E717" s="171" t="str">
        <f>IF('6.標準時間'!$C717="","",'6.標準時間'!F717)</f>
        <v/>
      </c>
      <c r="F717" s="15" t="str">
        <f t="shared" si="22"/>
        <v/>
      </c>
      <c r="G717" s="142" t="str">
        <f>IF('6.標準時間'!$C717="","",'6.標準時間'!H717)</f>
        <v/>
      </c>
      <c r="H717" s="142" t="str">
        <f>IF('6.標準時間'!$C717="","",'6.標準時間'!I717)</f>
        <v/>
      </c>
      <c r="I717" s="107" t="str">
        <f>IF(C717="","",VLOOKUP($C717,'7.工程別レート'!$C$6:$E$501,3,FALSE))</f>
        <v/>
      </c>
      <c r="J717" s="108" t="str">
        <f>IF(C717="","",VLOOKUP($C717,'7.工程別レート'!$C$6:$E$501,2,FALSE))</f>
        <v/>
      </c>
      <c r="K717" s="195" t="str">
        <f t="shared" si="23"/>
        <v/>
      </c>
    </row>
    <row r="718" spans="2:11" ht="18" customHeight="1">
      <c r="B718" s="16" t="str">
        <f>IF('6.標準時間'!$B718="","",'6.標準時間'!B718)</f>
        <v/>
      </c>
      <c r="C718" s="16" t="str">
        <f>IF('6.標準時間'!$C718="","",'6.標準時間'!C718)</f>
        <v/>
      </c>
      <c r="D718" s="16" t="str">
        <f>IF('6.標準時間'!$C718="","",'6.標準時間'!E718)</f>
        <v/>
      </c>
      <c r="E718" s="171" t="str">
        <f>IF('6.標準時間'!$C718="","",'6.標準時間'!F718)</f>
        <v/>
      </c>
      <c r="F718" s="15" t="str">
        <f t="shared" si="22"/>
        <v/>
      </c>
      <c r="G718" s="142" t="str">
        <f>IF('6.標準時間'!$C718="","",'6.標準時間'!H718)</f>
        <v/>
      </c>
      <c r="H718" s="142" t="str">
        <f>IF('6.標準時間'!$C718="","",'6.標準時間'!I718)</f>
        <v/>
      </c>
      <c r="I718" s="107" t="str">
        <f>IF(C718="","",VLOOKUP($C718,'7.工程別レート'!$C$6:$E$501,3,FALSE))</f>
        <v/>
      </c>
      <c r="J718" s="108" t="str">
        <f>IF(C718="","",VLOOKUP($C718,'7.工程別レート'!$C$6:$E$501,2,FALSE))</f>
        <v/>
      </c>
      <c r="K718" s="195" t="str">
        <f t="shared" si="23"/>
        <v/>
      </c>
    </row>
    <row r="719" spans="2:11" ht="18" customHeight="1">
      <c r="B719" s="16" t="str">
        <f>IF('6.標準時間'!$B719="","",'6.標準時間'!B719)</f>
        <v/>
      </c>
      <c r="C719" s="16" t="str">
        <f>IF('6.標準時間'!$C719="","",'6.標準時間'!C719)</f>
        <v/>
      </c>
      <c r="D719" s="16" t="str">
        <f>IF('6.標準時間'!$C719="","",'6.標準時間'!E719)</f>
        <v/>
      </c>
      <c r="E719" s="171" t="str">
        <f>IF('6.標準時間'!$C719="","",'6.標準時間'!F719)</f>
        <v/>
      </c>
      <c r="F719" s="15" t="str">
        <f t="shared" si="22"/>
        <v/>
      </c>
      <c r="G719" s="142" t="str">
        <f>IF('6.標準時間'!$C719="","",'6.標準時間'!H719)</f>
        <v/>
      </c>
      <c r="H719" s="142" t="str">
        <f>IF('6.標準時間'!$C719="","",'6.標準時間'!I719)</f>
        <v/>
      </c>
      <c r="I719" s="107" t="str">
        <f>IF(C719="","",VLOOKUP($C719,'7.工程別レート'!$C$6:$E$501,3,FALSE))</f>
        <v/>
      </c>
      <c r="J719" s="108" t="str">
        <f>IF(C719="","",VLOOKUP($C719,'7.工程別レート'!$C$6:$E$501,2,FALSE))</f>
        <v/>
      </c>
      <c r="K719" s="195" t="str">
        <f t="shared" si="23"/>
        <v/>
      </c>
    </row>
    <row r="720" spans="2:11" ht="18" customHeight="1">
      <c r="B720" s="16" t="str">
        <f>IF('6.標準時間'!$B720="","",'6.標準時間'!B720)</f>
        <v/>
      </c>
      <c r="C720" s="16" t="str">
        <f>IF('6.標準時間'!$C720="","",'6.標準時間'!C720)</f>
        <v/>
      </c>
      <c r="D720" s="16" t="str">
        <f>IF('6.標準時間'!$C720="","",'6.標準時間'!E720)</f>
        <v/>
      </c>
      <c r="E720" s="171" t="str">
        <f>IF('6.標準時間'!$C720="","",'6.標準時間'!F720)</f>
        <v/>
      </c>
      <c r="F720" s="15" t="str">
        <f t="shared" si="22"/>
        <v/>
      </c>
      <c r="G720" s="142" t="str">
        <f>IF('6.標準時間'!$C720="","",'6.標準時間'!H720)</f>
        <v/>
      </c>
      <c r="H720" s="142" t="str">
        <f>IF('6.標準時間'!$C720="","",'6.標準時間'!I720)</f>
        <v/>
      </c>
      <c r="I720" s="107" t="str">
        <f>IF(C720="","",VLOOKUP($C720,'7.工程別レート'!$C$6:$E$501,3,FALSE))</f>
        <v/>
      </c>
      <c r="J720" s="108" t="str">
        <f>IF(C720="","",VLOOKUP($C720,'7.工程別レート'!$C$6:$E$501,2,FALSE))</f>
        <v/>
      </c>
      <c r="K720" s="195" t="str">
        <f t="shared" si="23"/>
        <v/>
      </c>
    </row>
    <row r="721" spans="2:11" ht="18" customHeight="1">
      <c r="B721" s="16" t="str">
        <f>IF('6.標準時間'!$B721="","",'6.標準時間'!B721)</f>
        <v/>
      </c>
      <c r="C721" s="16" t="str">
        <f>IF('6.標準時間'!$C721="","",'6.標準時間'!C721)</f>
        <v/>
      </c>
      <c r="D721" s="16" t="str">
        <f>IF('6.標準時間'!$C721="","",'6.標準時間'!E721)</f>
        <v/>
      </c>
      <c r="E721" s="171" t="str">
        <f>IF('6.標準時間'!$C721="","",'6.標準時間'!F721)</f>
        <v/>
      </c>
      <c r="F721" s="15" t="str">
        <f t="shared" si="22"/>
        <v/>
      </c>
      <c r="G721" s="142" t="str">
        <f>IF('6.標準時間'!$C721="","",'6.標準時間'!H721)</f>
        <v/>
      </c>
      <c r="H721" s="142" t="str">
        <f>IF('6.標準時間'!$C721="","",'6.標準時間'!I721)</f>
        <v/>
      </c>
      <c r="I721" s="107" t="str">
        <f>IF(C721="","",VLOOKUP($C721,'7.工程別レート'!$C$6:$E$501,3,FALSE))</f>
        <v/>
      </c>
      <c r="J721" s="108" t="str">
        <f>IF(C721="","",VLOOKUP($C721,'7.工程別レート'!$C$6:$E$501,2,FALSE))</f>
        <v/>
      </c>
      <c r="K721" s="195" t="str">
        <f t="shared" si="23"/>
        <v/>
      </c>
    </row>
    <row r="722" spans="2:11" ht="18" customHeight="1">
      <c r="B722" s="16" t="str">
        <f>IF('6.標準時間'!$B722="","",'6.標準時間'!B722)</f>
        <v/>
      </c>
      <c r="C722" s="16" t="str">
        <f>IF('6.標準時間'!$C722="","",'6.標準時間'!C722)</f>
        <v/>
      </c>
      <c r="D722" s="16" t="str">
        <f>IF('6.標準時間'!$C722="","",'6.標準時間'!E722)</f>
        <v/>
      </c>
      <c r="E722" s="171" t="str">
        <f>IF('6.標準時間'!$C722="","",'6.標準時間'!F722)</f>
        <v/>
      </c>
      <c r="F722" s="15" t="str">
        <f t="shared" si="22"/>
        <v/>
      </c>
      <c r="G722" s="142" t="str">
        <f>IF('6.標準時間'!$C722="","",'6.標準時間'!H722)</f>
        <v/>
      </c>
      <c r="H722" s="142" t="str">
        <f>IF('6.標準時間'!$C722="","",'6.標準時間'!I722)</f>
        <v/>
      </c>
      <c r="I722" s="107" t="str">
        <f>IF(C722="","",VLOOKUP($C722,'7.工程別レート'!$C$6:$E$501,3,FALSE))</f>
        <v/>
      </c>
      <c r="J722" s="108" t="str">
        <f>IF(C722="","",VLOOKUP($C722,'7.工程別レート'!$C$6:$E$501,2,FALSE))</f>
        <v/>
      </c>
      <c r="K722" s="195" t="str">
        <f t="shared" si="23"/>
        <v/>
      </c>
    </row>
    <row r="723" spans="2:11" ht="18" customHeight="1">
      <c r="B723" s="16" t="str">
        <f>IF('6.標準時間'!$B723="","",'6.標準時間'!B723)</f>
        <v/>
      </c>
      <c r="C723" s="16" t="str">
        <f>IF('6.標準時間'!$C723="","",'6.標準時間'!C723)</f>
        <v/>
      </c>
      <c r="D723" s="16" t="str">
        <f>IF('6.標準時間'!$C723="","",'6.標準時間'!E723)</f>
        <v/>
      </c>
      <c r="E723" s="171" t="str">
        <f>IF('6.標準時間'!$C723="","",'6.標準時間'!F723)</f>
        <v/>
      </c>
      <c r="F723" s="15" t="str">
        <f t="shared" si="22"/>
        <v/>
      </c>
      <c r="G723" s="142" t="str">
        <f>IF('6.標準時間'!$C723="","",'6.標準時間'!H723)</f>
        <v/>
      </c>
      <c r="H723" s="142" t="str">
        <f>IF('6.標準時間'!$C723="","",'6.標準時間'!I723)</f>
        <v/>
      </c>
      <c r="I723" s="107" t="str">
        <f>IF(C723="","",VLOOKUP($C723,'7.工程別レート'!$C$6:$E$501,3,FALSE))</f>
        <v/>
      </c>
      <c r="J723" s="108" t="str">
        <f>IF(C723="","",VLOOKUP($C723,'7.工程別レート'!$C$6:$E$501,2,FALSE))</f>
        <v/>
      </c>
      <c r="K723" s="195" t="str">
        <f t="shared" si="23"/>
        <v/>
      </c>
    </row>
    <row r="724" spans="2:11" ht="18" customHeight="1">
      <c r="B724" s="16" t="str">
        <f>IF('6.標準時間'!$B724="","",'6.標準時間'!B724)</f>
        <v/>
      </c>
      <c r="C724" s="16" t="str">
        <f>IF('6.標準時間'!$C724="","",'6.標準時間'!C724)</f>
        <v/>
      </c>
      <c r="D724" s="16" t="str">
        <f>IF('6.標準時間'!$C724="","",'6.標準時間'!E724)</f>
        <v/>
      </c>
      <c r="E724" s="171" t="str">
        <f>IF('6.標準時間'!$C724="","",'6.標準時間'!F724)</f>
        <v/>
      </c>
      <c r="F724" s="15" t="str">
        <f t="shared" si="22"/>
        <v/>
      </c>
      <c r="G724" s="142" t="str">
        <f>IF('6.標準時間'!$C724="","",'6.標準時間'!H724)</f>
        <v/>
      </c>
      <c r="H724" s="142" t="str">
        <f>IF('6.標準時間'!$C724="","",'6.標準時間'!I724)</f>
        <v/>
      </c>
      <c r="I724" s="107" t="str">
        <f>IF(C724="","",VLOOKUP($C724,'7.工程別レート'!$C$6:$E$501,3,FALSE))</f>
        <v/>
      </c>
      <c r="J724" s="108" t="str">
        <f>IF(C724="","",VLOOKUP($C724,'7.工程別レート'!$C$6:$E$501,2,FALSE))</f>
        <v/>
      </c>
      <c r="K724" s="195" t="str">
        <f t="shared" si="23"/>
        <v/>
      </c>
    </row>
    <row r="725" spans="2:11" ht="18" customHeight="1">
      <c r="B725" s="16" t="str">
        <f>IF('6.標準時間'!$B725="","",'6.標準時間'!B725)</f>
        <v/>
      </c>
      <c r="C725" s="16" t="str">
        <f>IF('6.標準時間'!$C725="","",'6.標準時間'!C725)</f>
        <v/>
      </c>
      <c r="D725" s="16" t="str">
        <f>IF('6.標準時間'!$C725="","",'6.標準時間'!E725)</f>
        <v/>
      </c>
      <c r="E725" s="171" t="str">
        <f>IF('6.標準時間'!$C725="","",'6.標準時間'!F725)</f>
        <v/>
      </c>
      <c r="F725" s="15" t="str">
        <f t="shared" si="22"/>
        <v/>
      </c>
      <c r="G725" s="142" t="str">
        <f>IF('6.標準時間'!$C725="","",'6.標準時間'!H725)</f>
        <v/>
      </c>
      <c r="H725" s="142" t="str">
        <f>IF('6.標準時間'!$C725="","",'6.標準時間'!I725)</f>
        <v/>
      </c>
      <c r="I725" s="107" t="str">
        <f>IF(C725="","",VLOOKUP($C725,'7.工程別レート'!$C$6:$E$501,3,FALSE))</f>
        <v/>
      </c>
      <c r="J725" s="108" t="str">
        <f>IF(C725="","",VLOOKUP($C725,'7.工程別レート'!$C$6:$E$501,2,FALSE))</f>
        <v/>
      </c>
      <c r="K725" s="195" t="str">
        <f t="shared" si="23"/>
        <v/>
      </c>
    </row>
    <row r="726" spans="2:11" ht="18" customHeight="1">
      <c r="B726" s="16" t="str">
        <f>IF('6.標準時間'!$B726="","",'6.標準時間'!B726)</f>
        <v/>
      </c>
      <c r="C726" s="16" t="str">
        <f>IF('6.標準時間'!$C726="","",'6.標準時間'!C726)</f>
        <v/>
      </c>
      <c r="D726" s="16" t="str">
        <f>IF('6.標準時間'!$C726="","",'6.標準時間'!E726)</f>
        <v/>
      </c>
      <c r="E726" s="171" t="str">
        <f>IF('6.標準時間'!$C726="","",'6.標準時間'!F726)</f>
        <v/>
      </c>
      <c r="F726" s="15" t="str">
        <f t="shared" si="22"/>
        <v/>
      </c>
      <c r="G726" s="142" t="str">
        <f>IF('6.標準時間'!$C726="","",'6.標準時間'!H726)</f>
        <v/>
      </c>
      <c r="H726" s="142" t="str">
        <f>IF('6.標準時間'!$C726="","",'6.標準時間'!I726)</f>
        <v/>
      </c>
      <c r="I726" s="107" t="str">
        <f>IF(C726="","",VLOOKUP($C726,'7.工程別レート'!$C$6:$E$501,3,FALSE))</f>
        <v/>
      </c>
      <c r="J726" s="108" t="str">
        <f>IF(C726="","",VLOOKUP($C726,'7.工程別レート'!$C$6:$E$501,2,FALSE))</f>
        <v/>
      </c>
      <c r="K726" s="195" t="str">
        <f t="shared" si="23"/>
        <v/>
      </c>
    </row>
    <row r="727" spans="2:11" ht="18" customHeight="1">
      <c r="B727" s="16" t="str">
        <f>IF('6.標準時間'!$B727="","",'6.標準時間'!B727)</f>
        <v/>
      </c>
      <c r="C727" s="16" t="str">
        <f>IF('6.標準時間'!$C727="","",'6.標準時間'!C727)</f>
        <v/>
      </c>
      <c r="D727" s="16" t="str">
        <f>IF('6.標準時間'!$C727="","",'6.標準時間'!E727)</f>
        <v/>
      </c>
      <c r="E727" s="171" t="str">
        <f>IF('6.標準時間'!$C727="","",'6.標準時間'!F727)</f>
        <v/>
      </c>
      <c r="F727" s="15" t="str">
        <f t="shared" si="22"/>
        <v/>
      </c>
      <c r="G727" s="142" t="str">
        <f>IF('6.標準時間'!$C727="","",'6.標準時間'!H727)</f>
        <v/>
      </c>
      <c r="H727" s="142" t="str">
        <f>IF('6.標準時間'!$C727="","",'6.標準時間'!I727)</f>
        <v/>
      </c>
      <c r="I727" s="107" t="str">
        <f>IF(C727="","",VLOOKUP($C727,'7.工程別レート'!$C$6:$E$501,3,FALSE))</f>
        <v/>
      </c>
      <c r="J727" s="108" t="str">
        <f>IF(C727="","",VLOOKUP($C727,'7.工程別レート'!$C$6:$E$501,2,FALSE))</f>
        <v/>
      </c>
      <c r="K727" s="195" t="str">
        <f t="shared" si="23"/>
        <v/>
      </c>
    </row>
    <row r="728" spans="2:11" ht="18" customHeight="1">
      <c r="B728" s="16" t="str">
        <f>IF('6.標準時間'!$B728="","",'6.標準時間'!B728)</f>
        <v/>
      </c>
      <c r="C728" s="16" t="str">
        <f>IF('6.標準時間'!$C728="","",'6.標準時間'!C728)</f>
        <v/>
      </c>
      <c r="D728" s="16" t="str">
        <f>IF('6.標準時間'!$C728="","",'6.標準時間'!E728)</f>
        <v/>
      </c>
      <c r="E728" s="171" t="str">
        <f>IF('6.標準時間'!$C728="","",'6.標準時間'!F728)</f>
        <v/>
      </c>
      <c r="F728" s="15" t="str">
        <f t="shared" si="22"/>
        <v/>
      </c>
      <c r="G728" s="142" t="str">
        <f>IF('6.標準時間'!$C728="","",'6.標準時間'!H728)</f>
        <v/>
      </c>
      <c r="H728" s="142" t="str">
        <f>IF('6.標準時間'!$C728="","",'6.標準時間'!I728)</f>
        <v/>
      </c>
      <c r="I728" s="107" t="str">
        <f>IF(C728="","",VLOOKUP($C728,'7.工程別レート'!$C$6:$E$501,3,FALSE))</f>
        <v/>
      </c>
      <c r="J728" s="108" t="str">
        <f>IF(C728="","",VLOOKUP($C728,'7.工程別レート'!$C$6:$E$501,2,FALSE))</f>
        <v/>
      </c>
      <c r="K728" s="195" t="str">
        <f t="shared" si="23"/>
        <v/>
      </c>
    </row>
    <row r="729" spans="2:11" ht="18" customHeight="1">
      <c r="B729" s="16" t="str">
        <f>IF('6.標準時間'!$B729="","",'6.標準時間'!B729)</f>
        <v/>
      </c>
      <c r="C729" s="16" t="str">
        <f>IF('6.標準時間'!$C729="","",'6.標準時間'!C729)</f>
        <v/>
      </c>
      <c r="D729" s="16" t="str">
        <f>IF('6.標準時間'!$C729="","",'6.標準時間'!E729)</f>
        <v/>
      </c>
      <c r="E729" s="171" t="str">
        <f>IF('6.標準時間'!$C729="","",'6.標準時間'!F729)</f>
        <v/>
      </c>
      <c r="F729" s="15" t="str">
        <f t="shared" si="22"/>
        <v/>
      </c>
      <c r="G729" s="142" t="str">
        <f>IF('6.標準時間'!$C729="","",'6.標準時間'!H729)</f>
        <v/>
      </c>
      <c r="H729" s="142" t="str">
        <f>IF('6.標準時間'!$C729="","",'6.標準時間'!I729)</f>
        <v/>
      </c>
      <c r="I729" s="107" t="str">
        <f>IF(C729="","",VLOOKUP($C729,'7.工程別レート'!$C$6:$E$501,3,FALSE))</f>
        <v/>
      </c>
      <c r="J729" s="108" t="str">
        <f>IF(C729="","",VLOOKUP($C729,'7.工程別レート'!$C$6:$E$501,2,FALSE))</f>
        <v/>
      </c>
      <c r="K729" s="195" t="str">
        <f t="shared" si="23"/>
        <v/>
      </c>
    </row>
    <row r="730" spans="2:11" ht="18" customHeight="1">
      <c r="B730" s="16" t="str">
        <f>IF('6.標準時間'!$B730="","",'6.標準時間'!B730)</f>
        <v/>
      </c>
      <c r="C730" s="16" t="str">
        <f>IF('6.標準時間'!$C730="","",'6.標準時間'!C730)</f>
        <v/>
      </c>
      <c r="D730" s="16" t="str">
        <f>IF('6.標準時間'!$C730="","",'6.標準時間'!E730)</f>
        <v/>
      </c>
      <c r="E730" s="171" t="str">
        <f>IF('6.標準時間'!$C730="","",'6.標準時間'!F730)</f>
        <v/>
      </c>
      <c r="F730" s="15" t="str">
        <f t="shared" si="22"/>
        <v/>
      </c>
      <c r="G730" s="142" t="str">
        <f>IF('6.標準時間'!$C730="","",'6.標準時間'!H730)</f>
        <v/>
      </c>
      <c r="H730" s="142" t="str">
        <f>IF('6.標準時間'!$C730="","",'6.標準時間'!I730)</f>
        <v/>
      </c>
      <c r="I730" s="107" t="str">
        <f>IF(C730="","",VLOOKUP($C730,'7.工程別レート'!$C$6:$E$501,3,FALSE))</f>
        <v/>
      </c>
      <c r="J730" s="108" t="str">
        <f>IF(C730="","",VLOOKUP($C730,'7.工程別レート'!$C$6:$E$501,2,FALSE))</f>
        <v/>
      </c>
      <c r="K730" s="195" t="str">
        <f t="shared" si="23"/>
        <v/>
      </c>
    </row>
    <row r="731" spans="2:11" ht="18" customHeight="1">
      <c r="B731" s="16" t="str">
        <f>IF('6.標準時間'!$B731="","",'6.標準時間'!B731)</f>
        <v/>
      </c>
      <c r="C731" s="16" t="str">
        <f>IF('6.標準時間'!$C731="","",'6.標準時間'!C731)</f>
        <v/>
      </c>
      <c r="D731" s="16" t="str">
        <f>IF('6.標準時間'!$C731="","",'6.標準時間'!E731)</f>
        <v/>
      </c>
      <c r="E731" s="171" t="str">
        <f>IF('6.標準時間'!$C731="","",'6.標準時間'!F731)</f>
        <v/>
      </c>
      <c r="F731" s="15" t="str">
        <f t="shared" si="22"/>
        <v/>
      </c>
      <c r="G731" s="142" t="str">
        <f>IF('6.標準時間'!$C731="","",'6.標準時間'!H731)</f>
        <v/>
      </c>
      <c r="H731" s="142" t="str">
        <f>IF('6.標準時間'!$C731="","",'6.標準時間'!I731)</f>
        <v/>
      </c>
      <c r="I731" s="107" t="str">
        <f>IF(C731="","",VLOOKUP($C731,'7.工程別レート'!$C$6:$E$501,3,FALSE))</f>
        <v/>
      </c>
      <c r="J731" s="108" t="str">
        <f>IF(C731="","",VLOOKUP($C731,'7.工程別レート'!$C$6:$E$501,2,FALSE))</f>
        <v/>
      </c>
      <c r="K731" s="195" t="str">
        <f t="shared" si="23"/>
        <v/>
      </c>
    </row>
    <row r="732" spans="2:11" ht="18" customHeight="1">
      <c r="B732" s="16" t="str">
        <f>IF('6.標準時間'!$B732="","",'6.標準時間'!B732)</f>
        <v/>
      </c>
      <c r="C732" s="16" t="str">
        <f>IF('6.標準時間'!$C732="","",'6.標準時間'!C732)</f>
        <v/>
      </c>
      <c r="D732" s="16" t="str">
        <f>IF('6.標準時間'!$C732="","",'6.標準時間'!E732)</f>
        <v/>
      </c>
      <c r="E732" s="171" t="str">
        <f>IF('6.標準時間'!$C732="","",'6.標準時間'!F732)</f>
        <v/>
      </c>
      <c r="F732" s="15" t="str">
        <f t="shared" si="22"/>
        <v/>
      </c>
      <c r="G732" s="142" t="str">
        <f>IF('6.標準時間'!$C732="","",'6.標準時間'!H732)</f>
        <v/>
      </c>
      <c r="H732" s="142" t="str">
        <f>IF('6.標準時間'!$C732="","",'6.標準時間'!I732)</f>
        <v/>
      </c>
      <c r="I732" s="107" t="str">
        <f>IF(C732="","",VLOOKUP($C732,'7.工程別レート'!$C$6:$E$501,3,FALSE))</f>
        <v/>
      </c>
      <c r="J732" s="108" t="str">
        <f>IF(C732="","",VLOOKUP($C732,'7.工程別レート'!$C$6:$E$501,2,FALSE))</f>
        <v/>
      </c>
      <c r="K732" s="195" t="str">
        <f t="shared" si="23"/>
        <v/>
      </c>
    </row>
    <row r="733" spans="2:11" ht="18" customHeight="1">
      <c r="B733" s="16" t="str">
        <f>IF('6.標準時間'!$B733="","",'6.標準時間'!B733)</f>
        <v/>
      </c>
      <c r="C733" s="16" t="str">
        <f>IF('6.標準時間'!$C733="","",'6.標準時間'!C733)</f>
        <v/>
      </c>
      <c r="D733" s="16" t="str">
        <f>IF('6.標準時間'!$C733="","",'6.標準時間'!E733)</f>
        <v/>
      </c>
      <c r="E733" s="171" t="str">
        <f>IF('6.標準時間'!$C733="","",'6.標準時間'!F733)</f>
        <v/>
      </c>
      <c r="F733" s="15" t="str">
        <f t="shared" si="22"/>
        <v/>
      </c>
      <c r="G733" s="142" t="str">
        <f>IF('6.標準時間'!$C733="","",'6.標準時間'!H733)</f>
        <v/>
      </c>
      <c r="H733" s="142" t="str">
        <f>IF('6.標準時間'!$C733="","",'6.標準時間'!I733)</f>
        <v/>
      </c>
      <c r="I733" s="107" t="str">
        <f>IF(C733="","",VLOOKUP($C733,'7.工程別レート'!$C$6:$E$501,3,FALSE))</f>
        <v/>
      </c>
      <c r="J733" s="108" t="str">
        <f>IF(C733="","",VLOOKUP($C733,'7.工程別レート'!$C$6:$E$501,2,FALSE))</f>
        <v/>
      </c>
      <c r="K733" s="195" t="str">
        <f t="shared" si="23"/>
        <v/>
      </c>
    </row>
    <row r="734" spans="2:11" ht="18" customHeight="1">
      <c r="B734" s="16" t="str">
        <f>IF('6.標準時間'!$B734="","",'6.標準時間'!B734)</f>
        <v/>
      </c>
      <c r="C734" s="16" t="str">
        <f>IF('6.標準時間'!$C734="","",'6.標準時間'!C734)</f>
        <v/>
      </c>
      <c r="D734" s="16" t="str">
        <f>IF('6.標準時間'!$C734="","",'6.標準時間'!E734)</f>
        <v/>
      </c>
      <c r="E734" s="171" t="str">
        <f>IF('6.標準時間'!$C734="","",'6.標準時間'!F734)</f>
        <v/>
      </c>
      <c r="F734" s="15" t="str">
        <f t="shared" si="22"/>
        <v/>
      </c>
      <c r="G734" s="142" t="str">
        <f>IF('6.標準時間'!$C734="","",'6.標準時間'!H734)</f>
        <v/>
      </c>
      <c r="H734" s="142" t="str">
        <f>IF('6.標準時間'!$C734="","",'6.標準時間'!I734)</f>
        <v/>
      </c>
      <c r="I734" s="107" t="str">
        <f>IF(C734="","",VLOOKUP($C734,'7.工程別レート'!$C$6:$E$501,3,FALSE))</f>
        <v/>
      </c>
      <c r="J734" s="108" t="str">
        <f>IF(C734="","",VLOOKUP($C734,'7.工程別レート'!$C$6:$E$501,2,FALSE))</f>
        <v/>
      </c>
      <c r="K734" s="195" t="str">
        <f t="shared" si="23"/>
        <v/>
      </c>
    </row>
    <row r="735" spans="2:11" ht="18" customHeight="1">
      <c r="B735" s="16" t="str">
        <f>IF('6.標準時間'!$B735="","",'6.標準時間'!B735)</f>
        <v/>
      </c>
      <c r="C735" s="16" t="str">
        <f>IF('6.標準時間'!$C735="","",'6.標準時間'!C735)</f>
        <v/>
      </c>
      <c r="D735" s="16" t="str">
        <f>IF('6.標準時間'!$C735="","",'6.標準時間'!E735)</f>
        <v/>
      </c>
      <c r="E735" s="171" t="str">
        <f>IF('6.標準時間'!$C735="","",'6.標準時間'!F735)</f>
        <v/>
      </c>
      <c r="F735" s="15" t="str">
        <f t="shared" si="22"/>
        <v/>
      </c>
      <c r="G735" s="142" t="str">
        <f>IF('6.標準時間'!$C735="","",'6.標準時間'!H735)</f>
        <v/>
      </c>
      <c r="H735" s="142" t="str">
        <f>IF('6.標準時間'!$C735="","",'6.標準時間'!I735)</f>
        <v/>
      </c>
      <c r="I735" s="107" t="str">
        <f>IF(C735="","",VLOOKUP($C735,'7.工程別レート'!$C$6:$E$501,3,FALSE))</f>
        <v/>
      </c>
      <c r="J735" s="108" t="str">
        <f>IF(C735="","",VLOOKUP($C735,'7.工程別レート'!$C$6:$E$501,2,FALSE))</f>
        <v/>
      </c>
      <c r="K735" s="195" t="str">
        <f t="shared" si="23"/>
        <v/>
      </c>
    </row>
    <row r="736" spans="2:11" ht="18" customHeight="1">
      <c r="B736" s="16" t="str">
        <f>IF('6.標準時間'!$B736="","",'6.標準時間'!B736)</f>
        <v/>
      </c>
      <c r="C736" s="16" t="str">
        <f>IF('6.標準時間'!$C736="","",'6.標準時間'!C736)</f>
        <v/>
      </c>
      <c r="D736" s="16" t="str">
        <f>IF('6.標準時間'!$C736="","",'6.標準時間'!E736)</f>
        <v/>
      </c>
      <c r="E736" s="171" t="str">
        <f>IF('6.標準時間'!$C736="","",'6.標準時間'!F736)</f>
        <v/>
      </c>
      <c r="F736" s="15" t="str">
        <f t="shared" si="22"/>
        <v/>
      </c>
      <c r="G736" s="142" t="str">
        <f>IF('6.標準時間'!$C736="","",'6.標準時間'!H736)</f>
        <v/>
      </c>
      <c r="H736" s="142" t="str">
        <f>IF('6.標準時間'!$C736="","",'6.標準時間'!I736)</f>
        <v/>
      </c>
      <c r="I736" s="107" t="str">
        <f>IF(C736="","",VLOOKUP($C736,'7.工程別レート'!$C$6:$E$501,3,FALSE))</f>
        <v/>
      </c>
      <c r="J736" s="108" t="str">
        <f>IF(C736="","",VLOOKUP($C736,'7.工程別レート'!$C$6:$E$501,2,FALSE))</f>
        <v/>
      </c>
      <c r="K736" s="195" t="str">
        <f t="shared" si="23"/>
        <v/>
      </c>
    </row>
    <row r="737" spans="2:11" ht="18" customHeight="1">
      <c r="B737" s="16" t="str">
        <f>IF('6.標準時間'!$B737="","",'6.標準時間'!B737)</f>
        <v/>
      </c>
      <c r="C737" s="16" t="str">
        <f>IF('6.標準時間'!$C737="","",'6.標準時間'!C737)</f>
        <v/>
      </c>
      <c r="D737" s="16" t="str">
        <f>IF('6.標準時間'!$C737="","",'6.標準時間'!E737)</f>
        <v/>
      </c>
      <c r="E737" s="171" t="str">
        <f>IF('6.標準時間'!$C737="","",'6.標準時間'!F737)</f>
        <v/>
      </c>
      <c r="F737" s="15" t="str">
        <f t="shared" si="22"/>
        <v/>
      </c>
      <c r="G737" s="142" t="str">
        <f>IF('6.標準時間'!$C737="","",'6.標準時間'!H737)</f>
        <v/>
      </c>
      <c r="H737" s="142" t="str">
        <f>IF('6.標準時間'!$C737="","",'6.標準時間'!I737)</f>
        <v/>
      </c>
      <c r="I737" s="107" t="str">
        <f>IF(C737="","",VLOOKUP($C737,'7.工程別レート'!$C$6:$E$501,3,FALSE))</f>
        <v/>
      </c>
      <c r="J737" s="108" t="str">
        <f>IF(C737="","",VLOOKUP($C737,'7.工程別レート'!$C$6:$E$501,2,FALSE))</f>
        <v/>
      </c>
      <c r="K737" s="195" t="str">
        <f t="shared" si="23"/>
        <v/>
      </c>
    </row>
    <row r="738" spans="2:11" ht="18" customHeight="1">
      <c r="B738" s="16" t="str">
        <f>IF('6.標準時間'!$B738="","",'6.標準時間'!B738)</f>
        <v/>
      </c>
      <c r="C738" s="16" t="str">
        <f>IF('6.標準時間'!$C738="","",'6.標準時間'!C738)</f>
        <v/>
      </c>
      <c r="D738" s="16" t="str">
        <f>IF('6.標準時間'!$C738="","",'6.標準時間'!E738)</f>
        <v/>
      </c>
      <c r="E738" s="171" t="str">
        <f>IF('6.標準時間'!$C738="","",'6.標準時間'!F738)</f>
        <v/>
      </c>
      <c r="F738" s="15" t="str">
        <f t="shared" si="22"/>
        <v/>
      </c>
      <c r="G738" s="142" t="str">
        <f>IF('6.標準時間'!$C738="","",'6.標準時間'!H738)</f>
        <v/>
      </c>
      <c r="H738" s="142" t="str">
        <f>IF('6.標準時間'!$C738="","",'6.標準時間'!I738)</f>
        <v/>
      </c>
      <c r="I738" s="107" t="str">
        <f>IF(C738="","",VLOOKUP($C738,'7.工程別レート'!$C$6:$E$501,3,FALSE))</f>
        <v/>
      </c>
      <c r="J738" s="108" t="str">
        <f>IF(C738="","",VLOOKUP($C738,'7.工程別レート'!$C$6:$E$501,2,FALSE))</f>
        <v/>
      </c>
      <c r="K738" s="195" t="str">
        <f t="shared" si="23"/>
        <v/>
      </c>
    </row>
    <row r="739" spans="2:11" ht="18" customHeight="1">
      <c r="B739" s="16" t="str">
        <f>IF('6.標準時間'!$B739="","",'6.標準時間'!B739)</f>
        <v/>
      </c>
      <c r="C739" s="16" t="str">
        <f>IF('6.標準時間'!$C739="","",'6.標準時間'!C739)</f>
        <v/>
      </c>
      <c r="D739" s="16" t="str">
        <f>IF('6.標準時間'!$C739="","",'6.標準時間'!E739)</f>
        <v/>
      </c>
      <c r="E739" s="171" t="str">
        <f>IF('6.標準時間'!$C739="","",'6.標準時間'!F739)</f>
        <v/>
      </c>
      <c r="F739" s="15" t="str">
        <f t="shared" si="22"/>
        <v/>
      </c>
      <c r="G739" s="142" t="str">
        <f>IF('6.標準時間'!$C739="","",'6.標準時間'!H739)</f>
        <v/>
      </c>
      <c r="H739" s="142" t="str">
        <f>IF('6.標準時間'!$C739="","",'6.標準時間'!I739)</f>
        <v/>
      </c>
      <c r="I739" s="107" t="str">
        <f>IF(C739="","",VLOOKUP($C739,'7.工程別レート'!$C$6:$E$501,3,FALSE))</f>
        <v/>
      </c>
      <c r="J739" s="108" t="str">
        <f>IF(C739="","",VLOOKUP($C739,'7.工程別レート'!$C$6:$E$501,2,FALSE))</f>
        <v/>
      </c>
      <c r="K739" s="195" t="str">
        <f t="shared" si="23"/>
        <v/>
      </c>
    </row>
    <row r="740" spans="2:11" ht="18" customHeight="1">
      <c r="B740" s="16" t="str">
        <f>IF('6.標準時間'!$B740="","",'6.標準時間'!B740)</f>
        <v/>
      </c>
      <c r="C740" s="16" t="str">
        <f>IF('6.標準時間'!$C740="","",'6.標準時間'!C740)</f>
        <v/>
      </c>
      <c r="D740" s="16" t="str">
        <f>IF('6.標準時間'!$C740="","",'6.標準時間'!E740)</f>
        <v/>
      </c>
      <c r="E740" s="171" t="str">
        <f>IF('6.標準時間'!$C740="","",'6.標準時間'!F740)</f>
        <v/>
      </c>
      <c r="F740" s="15" t="str">
        <f t="shared" si="22"/>
        <v/>
      </c>
      <c r="G740" s="142" t="str">
        <f>IF('6.標準時間'!$C740="","",'6.標準時間'!H740)</f>
        <v/>
      </c>
      <c r="H740" s="142" t="str">
        <f>IF('6.標準時間'!$C740="","",'6.標準時間'!I740)</f>
        <v/>
      </c>
      <c r="I740" s="107" t="str">
        <f>IF(C740="","",VLOOKUP($C740,'7.工程別レート'!$C$6:$E$501,3,FALSE))</f>
        <v/>
      </c>
      <c r="J740" s="108" t="str">
        <f>IF(C740="","",VLOOKUP($C740,'7.工程別レート'!$C$6:$E$501,2,FALSE))</f>
        <v/>
      </c>
      <c r="K740" s="195" t="str">
        <f t="shared" si="23"/>
        <v/>
      </c>
    </row>
    <row r="741" spans="2:11" ht="18" customHeight="1">
      <c r="B741" s="16" t="str">
        <f>IF('6.標準時間'!$B741="","",'6.標準時間'!B741)</f>
        <v/>
      </c>
      <c r="C741" s="16" t="str">
        <f>IF('6.標準時間'!$C741="","",'6.標準時間'!C741)</f>
        <v/>
      </c>
      <c r="D741" s="16" t="str">
        <f>IF('6.標準時間'!$C741="","",'6.標準時間'!E741)</f>
        <v/>
      </c>
      <c r="E741" s="171" t="str">
        <f>IF('6.標準時間'!$C741="","",'6.標準時間'!F741)</f>
        <v/>
      </c>
      <c r="F741" s="15" t="str">
        <f t="shared" si="22"/>
        <v/>
      </c>
      <c r="G741" s="142" t="str">
        <f>IF('6.標準時間'!$C741="","",'6.標準時間'!H741)</f>
        <v/>
      </c>
      <c r="H741" s="142" t="str">
        <f>IF('6.標準時間'!$C741="","",'6.標準時間'!I741)</f>
        <v/>
      </c>
      <c r="I741" s="107" t="str">
        <f>IF(C741="","",VLOOKUP($C741,'7.工程別レート'!$C$6:$E$501,3,FALSE))</f>
        <v/>
      </c>
      <c r="J741" s="108" t="str">
        <f>IF(C741="","",VLOOKUP($C741,'7.工程別レート'!$C$6:$E$501,2,FALSE))</f>
        <v/>
      </c>
      <c r="K741" s="195" t="str">
        <f t="shared" si="23"/>
        <v/>
      </c>
    </row>
    <row r="742" spans="2:11" ht="18" customHeight="1">
      <c r="B742" s="16" t="str">
        <f>IF('6.標準時間'!$B742="","",'6.標準時間'!B742)</f>
        <v/>
      </c>
      <c r="C742" s="16" t="str">
        <f>IF('6.標準時間'!$C742="","",'6.標準時間'!C742)</f>
        <v/>
      </c>
      <c r="D742" s="16" t="str">
        <f>IF('6.標準時間'!$C742="","",'6.標準時間'!E742)</f>
        <v/>
      </c>
      <c r="E742" s="171" t="str">
        <f>IF('6.標準時間'!$C742="","",'6.標準時間'!F742)</f>
        <v/>
      </c>
      <c r="F742" s="15" t="str">
        <f t="shared" si="22"/>
        <v/>
      </c>
      <c r="G742" s="142" t="str">
        <f>IF('6.標準時間'!$C742="","",'6.標準時間'!H742)</f>
        <v/>
      </c>
      <c r="H742" s="142" t="str">
        <f>IF('6.標準時間'!$C742="","",'6.標準時間'!I742)</f>
        <v/>
      </c>
      <c r="I742" s="107" t="str">
        <f>IF(C742="","",VLOOKUP($C742,'7.工程別レート'!$C$6:$E$501,3,FALSE))</f>
        <v/>
      </c>
      <c r="J742" s="108" t="str">
        <f>IF(C742="","",VLOOKUP($C742,'7.工程別レート'!$C$6:$E$501,2,FALSE))</f>
        <v/>
      </c>
      <c r="K742" s="195" t="str">
        <f t="shared" si="23"/>
        <v/>
      </c>
    </row>
    <row r="743" spans="2:11" ht="18" customHeight="1">
      <c r="B743" s="16" t="str">
        <f>IF('6.標準時間'!$B743="","",'6.標準時間'!B743)</f>
        <v/>
      </c>
      <c r="C743" s="16" t="str">
        <f>IF('6.標準時間'!$C743="","",'6.標準時間'!C743)</f>
        <v/>
      </c>
      <c r="D743" s="16" t="str">
        <f>IF('6.標準時間'!$C743="","",'6.標準時間'!E743)</f>
        <v/>
      </c>
      <c r="E743" s="171" t="str">
        <f>IF('6.標準時間'!$C743="","",'6.標準時間'!F743)</f>
        <v/>
      </c>
      <c r="F743" s="15" t="str">
        <f t="shared" si="22"/>
        <v/>
      </c>
      <c r="G743" s="142" t="str">
        <f>IF('6.標準時間'!$C743="","",'6.標準時間'!H743)</f>
        <v/>
      </c>
      <c r="H743" s="142" t="str">
        <f>IF('6.標準時間'!$C743="","",'6.標準時間'!I743)</f>
        <v/>
      </c>
      <c r="I743" s="107" t="str">
        <f>IF(C743="","",VLOOKUP($C743,'7.工程別レート'!$C$6:$E$501,3,FALSE))</f>
        <v/>
      </c>
      <c r="J743" s="108" t="str">
        <f>IF(C743="","",VLOOKUP($C743,'7.工程別レート'!$C$6:$E$501,2,FALSE))</f>
        <v/>
      </c>
      <c r="K743" s="195" t="str">
        <f t="shared" si="23"/>
        <v/>
      </c>
    </row>
    <row r="744" spans="2:11" ht="18" customHeight="1">
      <c r="B744" s="16" t="str">
        <f>IF('6.標準時間'!$B744="","",'6.標準時間'!B744)</f>
        <v/>
      </c>
      <c r="C744" s="16" t="str">
        <f>IF('6.標準時間'!$C744="","",'6.標準時間'!C744)</f>
        <v/>
      </c>
      <c r="D744" s="16" t="str">
        <f>IF('6.標準時間'!$C744="","",'6.標準時間'!E744)</f>
        <v/>
      </c>
      <c r="E744" s="171" t="str">
        <f>IF('6.標準時間'!$C744="","",'6.標準時間'!F744)</f>
        <v/>
      </c>
      <c r="F744" s="15" t="str">
        <f t="shared" si="22"/>
        <v/>
      </c>
      <c r="G744" s="142" t="str">
        <f>IF('6.標準時間'!$C744="","",'6.標準時間'!H744)</f>
        <v/>
      </c>
      <c r="H744" s="142" t="str">
        <f>IF('6.標準時間'!$C744="","",'6.標準時間'!I744)</f>
        <v/>
      </c>
      <c r="I744" s="107" t="str">
        <f>IF(C744="","",VLOOKUP($C744,'7.工程別レート'!$C$6:$E$501,3,FALSE))</f>
        <v/>
      </c>
      <c r="J744" s="108" t="str">
        <f>IF(C744="","",VLOOKUP($C744,'7.工程別レート'!$C$6:$E$501,2,FALSE))</f>
        <v/>
      </c>
      <c r="K744" s="195" t="str">
        <f t="shared" si="23"/>
        <v/>
      </c>
    </row>
    <row r="745" spans="2:11" ht="18" customHeight="1">
      <c r="B745" s="16" t="str">
        <f>IF('6.標準時間'!$B745="","",'6.標準時間'!B745)</f>
        <v/>
      </c>
      <c r="C745" s="16" t="str">
        <f>IF('6.標準時間'!$C745="","",'6.標準時間'!C745)</f>
        <v/>
      </c>
      <c r="D745" s="16" t="str">
        <f>IF('6.標準時間'!$C745="","",'6.標準時間'!E745)</f>
        <v/>
      </c>
      <c r="E745" s="171" t="str">
        <f>IF('6.標準時間'!$C745="","",'6.標準時間'!F745)</f>
        <v/>
      </c>
      <c r="F745" s="15" t="str">
        <f t="shared" si="22"/>
        <v/>
      </c>
      <c r="G745" s="142" t="str">
        <f>IF('6.標準時間'!$C745="","",'6.標準時間'!H745)</f>
        <v/>
      </c>
      <c r="H745" s="142" t="str">
        <f>IF('6.標準時間'!$C745="","",'6.標準時間'!I745)</f>
        <v/>
      </c>
      <c r="I745" s="107" t="str">
        <f>IF(C745="","",VLOOKUP($C745,'7.工程別レート'!$C$6:$E$501,3,FALSE))</f>
        <v/>
      </c>
      <c r="J745" s="108" t="str">
        <f>IF(C745="","",VLOOKUP($C745,'7.工程別レート'!$C$6:$E$501,2,FALSE))</f>
        <v/>
      </c>
      <c r="K745" s="195" t="str">
        <f t="shared" si="23"/>
        <v/>
      </c>
    </row>
    <row r="746" spans="2:11" ht="18" customHeight="1">
      <c r="B746" s="16" t="str">
        <f>IF('6.標準時間'!$B746="","",'6.標準時間'!B746)</f>
        <v/>
      </c>
      <c r="C746" s="16" t="str">
        <f>IF('6.標準時間'!$C746="","",'6.標準時間'!C746)</f>
        <v/>
      </c>
      <c r="D746" s="16" t="str">
        <f>IF('6.標準時間'!$C746="","",'6.標準時間'!E746)</f>
        <v/>
      </c>
      <c r="E746" s="171" t="str">
        <f>IF('6.標準時間'!$C746="","",'6.標準時間'!F746)</f>
        <v/>
      </c>
      <c r="F746" s="15" t="str">
        <f t="shared" si="22"/>
        <v/>
      </c>
      <c r="G746" s="142" t="str">
        <f>IF('6.標準時間'!$C746="","",'6.標準時間'!H746)</f>
        <v/>
      </c>
      <c r="H746" s="142" t="str">
        <f>IF('6.標準時間'!$C746="","",'6.標準時間'!I746)</f>
        <v/>
      </c>
      <c r="I746" s="107" t="str">
        <f>IF(C746="","",VLOOKUP($C746,'7.工程別レート'!$C$6:$E$501,3,FALSE))</f>
        <v/>
      </c>
      <c r="J746" s="108" t="str">
        <f>IF(C746="","",VLOOKUP($C746,'7.工程別レート'!$C$6:$E$501,2,FALSE))</f>
        <v/>
      </c>
      <c r="K746" s="195" t="str">
        <f t="shared" si="23"/>
        <v/>
      </c>
    </row>
    <row r="747" spans="2:11" ht="18" customHeight="1">
      <c r="B747" s="16" t="str">
        <f>IF('6.標準時間'!$B747="","",'6.標準時間'!B747)</f>
        <v/>
      </c>
      <c r="C747" s="16" t="str">
        <f>IF('6.標準時間'!$C747="","",'6.標準時間'!C747)</f>
        <v/>
      </c>
      <c r="D747" s="16" t="str">
        <f>IF('6.標準時間'!$C747="","",'6.標準時間'!E747)</f>
        <v/>
      </c>
      <c r="E747" s="171" t="str">
        <f>IF('6.標準時間'!$C747="","",'6.標準時間'!F747)</f>
        <v/>
      </c>
      <c r="F747" s="15" t="str">
        <f t="shared" si="22"/>
        <v/>
      </c>
      <c r="G747" s="142" t="str">
        <f>IF('6.標準時間'!$C747="","",'6.標準時間'!H747)</f>
        <v/>
      </c>
      <c r="H747" s="142" t="str">
        <f>IF('6.標準時間'!$C747="","",'6.標準時間'!I747)</f>
        <v/>
      </c>
      <c r="I747" s="107" t="str">
        <f>IF(C747="","",VLOOKUP($C747,'7.工程別レート'!$C$6:$E$501,3,FALSE))</f>
        <v/>
      </c>
      <c r="J747" s="108" t="str">
        <f>IF(C747="","",VLOOKUP($C747,'7.工程別レート'!$C$6:$E$501,2,FALSE))</f>
        <v/>
      </c>
      <c r="K747" s="195" t="str">
        <f t="shared" si="23"/>
        <v/>
      </c>
    </row>
    <row r="748" spans="2:11" ht="18" customHeight="1">
      <c r="B748" s="16" t="str">
        <f>IF('6.標準時間'!$B748="","",'6.標準時間'!B748)</f>
        <v/>
      </c>
      <c r="C748" s="16" t="str">
        <f>IF('6.標準時間'!$C748="","",'6.標準時間'!C748)</f>
        <v/>
      </c>
      <c r="D748" s="16" t="str">
        <f>IF('6.標準時間'!$C748="","",'6.標準時間'!E748)</f>
        <v/>
      </c>
      <c r="E748" s="171" t="str">
        <f>IF('6.標準時間'!$C748="","",'6.標準時間'!F748)</f>
        <v/>
      </c>
      <c r="F748" s="15" t="str">
        <f t="shared" si="22"/>
        <v/>
      </c>
      <c r="G748" s="142" t="str">
        <f>IF('6.標準時間'!$C748="","",'6.標準時間'!H748)</f>
        <v/>
      </c>
      <c r="H748" s="142" t="str">
        <f>IF('6.標準時間'!$C748="","",'6.標準時間'!I748)</f>
        <v/>
      </c>
      <c r="I748" s="107" t="str">
        <f>IF(C748="","",VLOOKUP($C748,'7.工程別レート'!$C$6:$E$501,3,FALSE))</f>
        <v/>
      </c>
      <c r="J748" s="108" t="str">
        <f>IF(C748="","",VLOOKUP($C748,'7.工程別レート'!$C$6:$E$501,2,FALSE))</f>
        <v/>
      </c>
      <c r="K748" s="195" t="str">
        <f t="shared" si="23"/>
        <v/>
      </c>
    </row>
    <row r="749" spans="2:11" ht="18" customHeight="1">
      <c r="B749" s="16" t="str">
        <f>IF('6.標準時間'!$B749="","",'6.標準時間'!B749)</f>
        <v/>
      </c>
      <c r="C749" s="16" t="str">
        <f>IF('6.標準時間'!$C749="","",'6.標準時間'!C749)</f>
        <v/>
      </c>
      <c r="D749" s="16" t="str">
        <f>IF('6.標準時間'!$C749="","",'6.標準時間'!E749)</f>
        <v/>
      </c>
      <c r="E749" s="171" t="str">
        <f>IF('6.標準時間'!$C749="","",'6.標準時間'!F749)</f>
        <v/>
      </c>
      <c r="F749" s="15" t="str">
        <f t="shared" si="22"/>
        <v/>
      </c>
      <c r="G749" s="142" t="str">
        <f>IF('6.標準時間'!$C749="","",'6.標準時間'!H749)</f>
        <v/>
      </c>
      <c r="H749" s="142" t="str">
        <f>IF('6.標準時間'!$C749="","",'6.標準時間'!I749)</f>
        <v/>
      </c>
      <c r="I749" s="107" t="str">
        <f>IF(C749="","",VLOOKUP($C749,'7.工程別レート'!$C$6:$E$501,3,FALSE))</f>
        <v/>
      </c>
      <c r="J749" s="108" t="str">
        <f>IF(C749="","",VLOOKUP($C749,'7.工程別レート'!$C$6:$E$501,2,FALSE))</f>
        <v/>
      </c>
      <c r="K749" s="195" t="str">
        <f t="shared" si="23"/>
        <v/>
      </c>
    </row>
    <row r="750" spans="2:11" ht="18" customHeight="1">
      <c r="B750" s="16" t="str">
        <f>IF('6.標準時間'!$B750="","",'6.標準時間'!B750)</f>
        <v/>
      </c>
      <c r="C750" s="16" t="str">
        <f>IF('6.標準時間'!$C750="","",'6.標準時間'!C750)</f>
        <v/>
      </c>
      <c r="D750" s="16" t="str">
        <f>IF('6.標準時間'!$C750="","",'6.標準時間'!E750)</f>
        <v/>
      </c>
      <c r="E750" s="171" t="str">
        <f>IF('6.標準時間'!$C750="","",'6.標準時間'!F750)</f>
        <v/>
      </c>
      <c r="F750" s="15" t="str">
        <f t="shared" si="22"/>
        <v/>
      </c>
      <c r="G750" s="142" t="str">
        <f>IF('6.標準時間'!$C750="","",'6.標準時間'!H750)</f>
        <v/>
      </c>
      <c r="H750" s="142" t="str">
        <f>IF('6.標準時間'!$C750="","",'6.標準時間'!I750)</f>
        <v/>
      </c>
      <c r="I750" s="107" t="str">
        <f>IF(C750="","",VLOOKUP($C750,'7.工程別レート'!$C$6:$E$501,3,FALSE))</f>
        <v/>
      </c>
      <c r="J750" s="108" t="str">
        <f>IF(C750="","",VLOOKUP($C750,'7.工程別レート'!$C$6:$E$501,2,FALSE))</f>
        <v/>
      </c>
      <c r="K750" s="195" t="str">
        <f t="shared" si="23"/>
        <v/>
      </c>
    </row>
    <row r="751" spans="2:11" ht="18" customHeight="1">
      <c r="B751" s="16" t="str">
        <f>IF('6.標準時間'!$B751="","",'6.標準時間'!B751)</f>
        <v/>
      </c>
      <c r="C751" s="16" t="str">
        <f>IF('6.標準時間'!$C751="","",'6.標準時間'!C751)</f>
        <v/>
      </c>
      <c r="D751" s="16" t="str">
        <f>IF('6.標準時間'!$C751="","",'6.標準時間'!E751)</f>
        <v/>
      </c>
      <c r="E751" s="171" t="str">
        <f>IF('6.標準時間'!$C751="","",'6.標準時間'!F751)</f>
        <v/>
      </c>
      <c r="F751" s="15" t="str">
        <f t="shared" si="22"/>
        <v/>
      </c>
      <c r="G751" s="142" t="str">
        <f>IF('6.標準時間'!$C751="","",'6.標準時間'!H751)</f>
        <v/>
      </c>
      <c r="H751" s="142" t="str">
        <f>IF('6.標準時間'!$C751="","",'6.標準時間'!I751)</f>
        <v/>
      </c>
      <c r="I751" s="107" t="str">
        <f>IF(C751="","",VLOOKUP($C751,'7.工程別レート'!$C$6:$E$501,3,FALSE))</f>
        <v/>
      </c>
      <c r="J751" s="108" t="str">
        <f>IF(C751="","",VLOOKUP($C751,'7.工程別レート'!$C$6:$E$501,2,FALSE))</f>
        <v/>
      </c>
      <c r="K751" s="195" t="str">
        <f t="shared" si="23"/>
        <v/>
      </c>
    </row>
    <row r="752" spans="2:11" ht="18" customHeight="1">
      <c r="B752" s="16" t="str">
        <f>IF('6.標準時間'!$B752="","",'6.標準時間'!B752)</f>
        <v/>
      </c>
      <c r="C752" s="16" t="str">
        <f>IF('6.標準時間'!$C752="","",'6.標準時間'!C752)</f>
        <v/>
      </c>
      <c r="D752" s="16" t="str">
        <f>IF('6.標準時間'!$C752="","",'6.標準時間'!E752)</f>
        <v/>
      </c>
      <c r="E752" s="171" t="str">
        <f>IF('6.標準時間'!$C752="","",'6.標準時間'!F752)</f>
        <v/>
      </c>
      <c r="F752" s="15" t="str">
        <f t="shared" si="22"/>
        <v/>
      </c>
      <c r="G752" s="142" t="str">
        <f>IF('6.標準時間'!$C752="","",'6.標準時間'!H752)</f>
        <v/>
      </c>
      <c r="H752" s="142" t="str">
        <f>IF('6.標準時間'!$C752="","",'6.標準時間'!I752)</f>
        <v/>
      </c>
      <c r="I752" s="107" t="str">
        <f>IF(C752="","",VLOOKUP($C752,'7.工程別レート'!$C$6:$E$501,3,FALSE))</f>
        <v/>
      </c>
      <c r="J752" s="108" t="str">
        <f>IF(C752="","",VLOOKUP($C752,'7.工程別レート'!$C$6:$E$501,2,FALSE))</f>
        <v/>
      </c>
      <c r="K752" s="195" t="str">
        <f t="shared" si="23"/>
        <v/>
      </c>
    </row>
    <row r="753" spans="2:11" ht="18" customHeight="1">
      <c r="B753" s="16" t="str">
        <f>IF('6.標準時間'!$B753="","",'6.標準時間'!B753)</f>
        <v/>
      </c>
      <c r="C753" s="16" t="str">
        <f>IF('6.標準時間'!$C753="","",'6.標準時間'!C753)</f>
        <v/>
      </c>
      <c r="D753" s="16" t="str">
        <f>IF('6.標準時間'!$C753="","",'6.標準時間'!E753)</f>
        <v/>
      </c>
      <c r="E753" s="171" t="str">
        <f>IF('6.標準時間'!$C753="","",'6.標準時間'!F753)</f>
        <v/>
      </c>
      <c r="F753" s="15" t="str">
        <f t="shared" si="22"/>
        <v/>
      </c>
      <c r="G753" s="142" t="str">
        <f>IF('6.標準時間'!$C753="","",'6.標準時間'!H753)</f>
        <v/>
      </c>
      <c r="H753" s="142" t="str">
        <f>IF('6.標準時間'!$C753="","",'6.標準時間'!I753)</f>
        <v/>
      </c>
      <c r="I753" s="107" t="str">
        <f>IF(C753="","",VLOOKUP($C753,'7.工程別レート'!$C$6:$E$501,3,FALSE))</f>
        <v/>
      </c>
      <c r="J753" s="108" t="str">
        <f>IF(C753="","",VLOOKUP($C753,'7.工程別レート'!$C$6:$E$501,2,FALSE))</f>
        <v/>
      </c>
      <c r="K753" s="195" t="str">
        <f t="shared" si="23"/>
        <v/>
      </c>
    </row>
    <row r="754" spans="2:11" ht="18" customHeight="1">
      <c r="B754" s="16" t="str">
        <f>IF('6.標準時間'!$B754="","",'6.標準時間'!B754)</f>
        <v/>
      </c>
      <c r="C754" s="16" t="str">
        <f>IF('6.標準時間'!$C754="","",'6.標準時間'!C754)</f>
        <v/>
      </c>
      <c r="D754" s="16" t="str">
        <f>IF('6.標準時間'!$C754="","",'6.標準時間'!E754)</f>
        <v/>
      </c>
      <c r="E754" s="171" t="str">
        <f>IF('6.標準時間'!$C754="","",'6.標準時間'!F754)</f>
        <v/>
      </c>
      <c r="F754" s="15" t="str">
        <f t="shared" si="22"/>
        <v/>
      </c>
      <c r="G754" s="142" t="str">
        <f>IF('6.標準時間'!$C754="","",'6.標準時間'!H754)</f>
        <v/>
      </c>
      <c r="H754" s="142" t="str">
        <f>IF('6.標準時間'!$C754="","",'6.標準時間'!I754)</f>
        <v/>
      </c>
      <c r="I754" s="107" t="str">
        <f>IF(C754="","",VLOOKUP($C754,'7.工程別レート'!$C$6:$E$501,3,FALSE))</f>
        <v/>
      </c>
      <c r="J754" s="108" t="str">
        <f>IF(C754="","",VLOOKUP($C754,'7.工程別レート'!$C$6:$E$501,2,FALSE))</f>
        <v/>
      </c>
      <c r="K754" s="195" t="str">
        <f t="shared" si="23"/>
        <v/>
      </c>
    </row>
    <row r="755" spans="2:11" ht="18" customHeight="1">
      <c r="B755" s="16" t="str">
        <f>IF('6.標準時間'!$B755="","",'6.標準時間'!B755)</f>
        <v/>
      </c>
      <c r="C755" s="16" t="str">
        <f>IF('6.標準時間'!$C755="","",'6.標準時間'!C755)</f>
        <v/>
      </c>
      <c r="D755" s="16" t="str">
        <f>IF('6.標準時間'!$C755="","",'6.標準時間'!E755)</f>
        <v/>
      </c>
      <c r="E755" s="171" t="str">
        <f>IF('6.標準時間'!$C755="","",'6.標準時間'!F755)</f>
        <v/>
      </c>
      <c r="F755" s="15" t="str">
        <f t="shared" si="22"/>
        <v/>
      </c>
      <c r="G755" s="142" t="str">
        <f>IF('6.標準時間'!$C755="","",'6.標準時間'!H755)</f>
        <v/>
      </c>
      <c r="H755" s="142" t="str">
        <f>IF('6.標準時間'!$C755="","",'6.標準時間'!I755)</f>
        <v/>
      </c>
      <c r="I755" s="107" t="str">
        <f>IF(C755="","",VLOOKUP($C755,'7.工程別レート'!$C$6:$E$501,3,FALSE))</f>
        <v/>
      </c>
      <c r="J755" s="108" t="str">
        <f>IF(C755="","",VLOOKUP($C755,'7.工程別レート'!$C$6:$E$501,2,FALSE))</f>
        <v/>
      </c>
      <c r="K755" s="195" t="str">
        <f t="shared" si="23"/>
        <v/>
      </c>
    </row>
    <row r="756" spans="2:11" ht="18" customHeight="1">
      <c r="B756" s="16" t="str">
        <f>IF('6.標準時間'!$B756="","",'6.標準時間'!B756)</f>
        <v/>
      </c>
      <c r="C756" s="16" t="str">
        <f>IF('6.標準時間'!$C756="","",'6.標準時間'!C756)</f>
        <v/>
      </c>
      <c r="D756" s="16" t="str">
        <f>IF('6.標準時間'!$C756="","",'6.標準時間'!E756)</f>
        <v/>
      </c>
      <c r="E756" s="171" t="str">
        <f>IF('6.標準時間'!$C756="","",'6.標準時間'!F756)</f>
        <v/>
      </c>
      <c r="F756" s="15" t="str">
        <f t="shared" si="22"/>
        <v/>
      </c>
      <c r="G756" s="142" t="str">
        <f>IF('6.標準時間'!$C756="","",'6.標準時間'!H756)</f>
        <v/>
      </c>
      <c r="H756" s="142" t="str">
        <f>IF('6.標準時間'!$C756="","",'6.標準時間'!I756)</f>
        <v/>
      </c>
      <c r="I756" s="107" t="str">
        <f>IF(C756="","",VLOOKUP($C756,'7.工程別レート'!$C$6:$E$501,3,FALSE))</f>
        <v/>
      </c>
      <c r="J756" s="108" t="str">
        <f>IF(C756="","",VLOOKUP($C756,'7.工程別レート'!$C$6:$E$501,2,FALSE))</f>
        <v/>
      </c>
      <c r="K756" s="195" t="str">
        <f t="shared" si="23"/>
        <v/>
      </c>
    </row>
    <row r="757" spans="2:11" ht="18" customHeight="1">
      <c r="B757" s="16" t="str">
        <f>IF('6.標準時間'!$B757="","",'6.標準時間'!B757)</f>
        <v/>
      </c>
      <c r="C757" s="16" t="str">
        <f>IF('6.標準時間'!$C757="","",'6.標準時間'!C757)</f>
        <v/>
      </c>
      <c r="D757" s="16" t="str">
        <f>IF('6.標準時間'!$C757="","",'6.標準時間'!E757)</f>
        <v/>
      </c>
      <c r="E757" s="171" t="str">
        <f>IF('6.標準時間'!$C757="","",'6.標準時間'!F757)</f>
        <v/>
      </c>
      <c r="F757" s="15" t="str">
        <f t="shared" si="22"/>
        <v/>
      </c>
      <c r="G757" s="142" t="str">
        <f>IF('6.標準時間'!$C757="","",'6.標準時間'!H757)</f>
        <v/>
      </c>
      <c r="H757" s="142" t="str">
        <f>IF('6.標準時間'!$C757="","",'6.標準時間'!I757)</f>
        <v/>
      </c>
      <c r="I757" s="107" t="str">
        <f>IF(C757="","",VLOOKUP($C757,'7.工程別レート'!$C$6:$E$501,3,FALSE))</f>
        <v/>
      </c>
      <c r="J757" s="108" t="str">
        <f>IF(C757="","",VLOOKUP($C757,'7.工程別レート'!$C$6:$E$501,2,FALSE))</f>
        <v/>
      </c>
      <c r="K757" s="195" t="str">
        <f t="shared" si="23"/>
        <v/>
      </c>
    </row>
    <row r="758" spans="2:11" ht="18" customHeight="1">
      <c r="B758" s="16" t="str">
        <f>IF('6.標準時間'!$B758="","",'6.標準時間'!B758)</f>
        <v/>
      </c>
      <c r="C758" s="16" t="str">
        <f>IF('6.標準時間'!$C758="","",'6.標準時間'!C758)</f>
        <v/>
      </c>
      <c r="D758" s="16" t="str">
        <f>IF('6.標準時間'!$C758="","",'6.標準時間'!E758)</f>
        <v/>
      </c>
      <c r="E758" s="171" t="str">
        <f>IF('6.標準時間'!$C758="","",'6.標準時間'!F758)</f>
        <v/>
      </c>
      <c r="F758" s="15" t="str">
        <f t="shared" si="22"/>
        <v/>
      </c>
      <c r="G758" s="142" t="str">
        <f>IF('6.標準時間'!$C758="","",'6.標準時間'!H758)</f>
        <v/>
      </c>
      <c r="H758" s="142" t="str">
        <f>IF('6.標準時間'!$C758="","",'6.標準時間'!I758)</f>
        <v/>
      </c>
      <c r="I758" s="107" t="str">
        <f>IF(C758="","",VLOOKUP($C758,'7.工程別レート'!$C$6:$E$501,3,FALSE))</f>
        <v/>
      </c>
      <c r="J758" s="108" t="str">
        <f>IF(C758="","",VLOOKUP($C758,'7.工程別レート'!$C$6:$E$501,2,FALSE))</f>
        <v/>
      </c>
      <c r="K758" s="195" t="str">
        <f t="shared" si="23"/>
        <v/>
      </c>
    </row>
    <row r="759" spans="2:11" ht="18" customHeight="1">
      <c r="B759" s="16" t="str">
        <f>IF('6.標準時間'!$B759="","",'6.標準時間'!B759)</f>
        <v/>
      </c>
      <c r="C759" s="16" t="str">
        <f>IF('6.標準時間'!$C759="","",'6.標準時間'!C759)</f>
        <v/>
      </c>
      <c r="D759" s="16" t="str">
        <f>IF('6.標準時間'!$C759="","",'6.標準時間'!E759)</f>
        <v/>
      </c>
      <c r="E759" s="171" t="str">
        <f>IF('6.標準時間'!$C759="","",'6.標準時間'!F759)</f>
        <v/>
      </c>
      <c r="F759" s="15" t="str">
        <f t="shared" si="22"/>
        <v/>
      </c>
      <c r="G759" s="142" t="str">
        <f>IF('6.標準時間'!$C759="","",'6.標準時間'!H759)</f>
        <v/>
      </c>
      <c r="H759" s="142" t="str">
        <f>IF('6.標準時間'!$C759="","",'6.標準時間'!I759)</f>
        <v/>
      </c>
      <c r="I759" s="107" t="str">
        <f>IF(C759="","",VLOOKUP($C759,'7.工程別レート'!$C$6:$E$501,3,FALSE))</f>
        <v/>
      </c>
      <c r="J759" s="108" t="str">
        <f>IF(C759="","",VLOOKUP($C759,'7.工程別レート'!$C$6:$E$501,2,FALSE))</f>
        <v/>
      </c>
      <c r="K759" s="195" t="str">
        <f t="shared" si="23"/>
        <v/>
      </c>
    </row>
    <row r="760" spans="2:11" ht="18" customHeight="1">
      <c r="B760" s="16" t="str">
        <f>IF('6.標準時間'!$B760="","",'6.標準時間'!B760)</f>
        <v/>
      </c>
      <c r="C760" s="16" t="str">
        <f>IF('6.標準時間'!$C760="","",'6.標準時間'!C760)</f>
        <v/>
      </c>
      <c r="D760" s="16" t="str">
        <f>IF('6.標準時間'!$C760="","",'6.標準時間'!E760)</f>
        <v/>
      </c>
      <c r="E760" s="171" t="str">
        <f>IF('6.標準時間'!$C760="","",'6.標準時間'!F760)</f>
        <v/>
      </c>
      <c r="F760" s="15" t="str">
        <f t="shared" si="22"/>
        <v/>
      </c>
      <c r="G760" s="142" t="str">
        <f>IF('6.標準時間'!$C760="","",'6.標準時間'!H760)</f>
        <v/>
      </c>
      <c r="H760" s="142" t="str">
        <f>IF('6.標準時間'!$C760="","",'6.標準時間'!I760)</f>
        <v/>
      </c>
      <c r="I760" s="107" t="str">
        <f>IF(C760="","",VLOOKUP($C760,'7.工程別レート'!$C$6:$E$501,3,FALSE))</f>
        <v/>
      </c>
      <c r="J760" s="108" t="str">
        <f>IF(C760="","",VLOOKUP($C760,'7.工程別レート'!$C$6:$E$501,2,FALSE))</f>
        <v/>
      </c>
      <c r="K760" s="195" t="str">
        <f t="shared" si="23"/>
        <v/>
      </c>
    </row>
    <row r="761" spans="2:11" ht="18" customHeight="1">
      <c r="B761" s="16" t="str">
        <f>IF('6.標準時間'!$B761="","",'6.標準時間'!B761)</f>
        <v/>
      </c>
      <c r="C761" s="16" t="str">
        <f>IF('6.標準時間'!$C761="","",'6.標準時間'!C761)</f>
        <v/>
      </c>
      <c r="D761" s="16" t="str">
        <f>IF('6.標準時間'!$C761="","",'6.標準時間'!E761)</f>
        <v/>
      </c>
      <c r="E761" s="171" t="str">
        <f>IF('6.標準時間'!$C761="","",'6.標準時間'!F761)</f>
        <v/>
      </c>
      <c r="F761" s="15" t="str">
        <f t="shared" si="22"/>
        <v/>
      </c>
      <c r="G761" s="142" t="str">
        <f>IF('6.標準時間'!$C761="","",'6.標準時間'!H761)</f>
        <v/>
      </c>
      <c r="H761" s="142" t="str">
        <f>IF('6.標準時間'!$C761="","",'6.標準時間'!I761)</f>
        <v/>
      </c>
      <c r="I761" s="107" t="str">
        <f>IF(C761="","",VLOOKUP($C761,'7.工程別レート'!$C$6:$E$501,3,FALSE))</f>
        <v/>
      </c>
      <c r="J761" s="108" t="str">
        <f>IF(C761="","",VLOOKUP($C761,'7.工程別レート'!$C$6:$E$501,2,FALSE))</f>
        <v/>
      </c>
      <c r="K761" s="195" t="str">
        <f t="shared" si="23"/>
        <v/>
      </c>
    </row>
    <row r="762" spans="2:11" ht="18" customHeight="1">
      <c r="B762" s="16" t="str">
        <f>IF('6.標準時間'!$B762="","",'6.標準時間'!B762)</f>
        <v/>
      </c>
      <c r="C762" s="16" t="str">
        <f>IF('6.標準時間'!$C762="","",'6.標準時間'!C762)</f>
        <v/>
      </c>
      <c r="D762" s="16" t="str">
        <f>IF('6.標準時間'!$C762="","",'6.標準時間'!E762)</f>
        <v/>
      </c>
      <c r="E762" s="171" t="str">
        <f>IF('6.標準時間'!$C762="","",'6.標準時間'!F762)</f>
        <v/>
      </c>
      <c r="F762" s="15" t="str">
        <f t="shared" si="22"/>
        <v/>
      </c>
      <c r="G762" s="142" t="str">
        <f>IF('6.標準時間'!$C762="","",'6.標準時間'!H762)</f>
        <v/>
      </c>
      <c r="H762" s="142" t="str">
        <f>IF('6.標準時間'!$C762="","",'6.標準時間'!I762)</f>
        <v/>
      </c>
      <c r="I762" s="107" t="str">
        <f>IF(C762="","",VLOOKUP($C762,'7.工程別レート'!$C$6:$E$501,3,FALSE))</f>
        <v/>
      </c>
      <c r="J762" s="108" t="str">
        <f>IF(C762="","",VLOOKUP($C762,'7.工程別レート'!$C$6:$E$501,2,FALSE))</f>
        <v/>
      </c>
      <c r="K762" s="195" t="str">
        <f t="shared" si="23"/>
        <v/>
      </c>
    </row>
    <row r="763" spans="2:11" ht="18" customHeight="1">
      <c r="B763" s="16" t="str">
        <f>IF('6.標準時間'!$B763="","",'6.標準時間'!B763)</f>
        <v/>
      </c>
      <c r="C763" s="16" t="str">
        <f>IF('6.標準時間'!$C763="","",'6.標準時間'!C763)</f>
        <v/>
      </c>
      <c r="D763" s="16" t="str">
        <f>IF('6.標準時間'!$C763="","",'6.標準時間'!E763)</f>
        <v/>
      </c>
      <c r="E763" s="171" t="str">
        <f>IF('6.標準時間'!$C763="","",'6.標準時間'!F763)</f>
        <v/>
      </c>
      <c r="F763" s="15" t="str">
        <f t="shared" si="22"/>
        <v/>
      </c>
      <c r="G763" s="142" t="str">
        <f>IF('6.標準時間'!$C763="","",'6.標準時間'!H763)</f>
        <v/>
      </c>
      <c r="H763" s="142" t="str">
        <f>IF('6.標準時間'!$C763="","",'6.標準時間'!I763)</f>
        <v/>
      </c>
      <c r="I763" s="107" t="str">
        <f>IF(C763="","",VLOOKUP($C763,'7.工程別レート'!$C$6:$E$501,3,FALSE))</f>
        <v/>
      </c>
      <c r="J763" s="108" t="str">
        <f>IF(C763="","",VLOOKUP($C763,'7.工程別レート'!$C$6:$E$501,2,FALSE))</f>
        <v/>
      </c>
      <c r="K763" s="195" t="str">
        <f t="shared" si="23"/>
        <v/>
      </c>
    </row>
    <row r="764" spans="2:11" ht="18" customHeight="1">
      <c r="B764" s="16" t="str">
        <f>IF('6.標準時間'!$B764="","",'6.標準時間'!B764)</f>
        <v/>
      </c>
      <c r="C764" s="16" t="str">
        <f>IF('6.標準時間'!$C764="","",'6.標準時間'!C764)</f>
        <v/>
      </c>
      <c r="D764" s="16" t="str">
        <f>IF('6.標準時間'!$C764="","",'6.標準時間'!E764)</f>
        <v/>
      </c>
      <c r="E764" s="171" t="str">
        <f>IF('6.標準時間'!$C764="","",'6.標準時間'!F764)</f>
        <v/>
      </c>
      <c r="F764" s="15" t="str">
        <f t="shared" si="22"/>
        <v/>
      </c>
      <c r="G764" s="142" t="str">
        <f>IF('6.標準時間'!$C764="","",'6.標準時間'!H764)</f>
        <v/>
      </c>
      <c r="H764" s="142" t="str">
        <f>IF('6.標準時間'!$C764="","",'6.標準時間'!I764)</f>
        <v/>
      </c>
      <c r="I764" s="107" t="str">
        <f>IF(C764="","",VLOOKUP($C764,'7.工程別レート'!$C$6:$E$501,3,FALSE))</f>
        <v/>
      </c>
      <c r="J764" s="108" t="str">
        <f>IF(C764="","",VLOOKUP($C764,'7.工程別レート'!$C$6:$E$501,2,FALSE))</f>
        <v/>
      </c>
      <c r="K764" s="195" t="str">
        <f t="shared" si="23"/>
        <v/>
      </c>
    </row>
    <row r="765" spans="2:11" ht="18" customHeight="1">
      <c r="B765" s="16" t="str">
        <f>IF('6.標準時間'!$B765="","",'6.標準時間'!B765)</f>
        <v/>
      </c>
      <c r="C765" s="16" t="str">
        <f>IF('6.標準時間'!$C765="","",'6.標準時間'!C765)</f>
        <v/>
      </c>
      <c r="D765" s="16" t="str">
        <f>IF('6.標準時間'!$C765="","",'6.標準時間'!E765)</f>
        <v/>
      </c>
      <c r="E765" s="171" t="str">
        <f>IF('6.標準時間'!$C765="","",'6.標準時間'!F765)</f>
        <v/>
      </c>
      <c r="F765" s="15" t="str">
        <f t="shared" si="22"/>
        <v/>
      </c>
      <c r="G765" s="142" t="str">
        <f>IF('6.標準時間'!$C765="","",'6.標準時間'!H765)</f>
        <v/>
      </c>
      <c r="H765" s="142" t="str">
        <f>IF('6.標準時間'!$C765="","",'6.標準時間'!I765)</f>
        <v/>
      </c>
      <c r="I765" s="107" t="str">
        <f>IF(C765="","",VLOOKUP($C765,'7.工程別レート'!$C$6:$E$501,3,FALSE))</f>
        <v/>
      </c>
      <c r="J765" s="108" t="str">
        <f>IF(C765="","",VLOOKUP($C765,'7.工程別レート'!$C$6:$E$501,2,FALSE))</f>
        <v/>
      </c>
      <c r="K765" s="195" t="str">
        <f t="shared" si="23"/>
        <v/>
      </c>
    </row>
    <row r="766" spans="2:11" ht="18" customHeight="1">
      <c r="B766" s="16" t="str">
        <f>IF('6.標準時間'!$B766="","",'6.標準時間'!B766)</f>
        <v/>
      </c>
      <c r="C766" s="16" t="str">
        <f>IF('6.標準時間'!$C766="","",'6.標準時間'!C766)</f>
        <v/>
      </c>
      <c r="D766" s="16" t="str">
        <f>IF('6.標準時間'!$C766="","",'6.標準時間'!E766)</f>
        <v/>
      </c>
      <c r="E766" s="171" t="str">
        <f>IF('6.標準時間'!$C766="","",'6.標準時間'!F766)</f>
        <v/>
      </c>
      <c r="F766" s="15" t="str">
        <f t="shared" si="22"/>
        <v/>
      </c>
      <c r="G766" s="142" t="str">
        <f>IF('6.標準時間'!$C766="","",'6.標準時間'!H766)</f>
        <v/>
      </c>
      <c r="H766" s="142" t="str">
        <f>IF('6.標準時間'!$C766="","",'6.標準時間'!I766)</f>
        <v/>
      </c>
      <c r="I766" s="107" t="str">
        <f>IF(C766="","",VLOOKUP($C766,'7.工程別レート'!$C$6:$E$501,3,FALSE))</f>
        <v/>
      </c>
      <c r="J766" s="108" t="str">
        <f>IF(C766="","",VLOOKUP($C766,'7.工程別レート'!$C$6:$E$501,2,FALSE))</f>
        <v/>
      </c>
      <c r="K766" s="195" t="str">
        <f t="shared" si="23"/>
        <v/>
      </c>
    </row>
    <row r="767" spans="2:11" ht="18" customHeight="1">
      <c r="B767" s="16" t="str">
        <f>IF('6.標準時間'!$B767="","",'6.標準時間'!B767)</f>
        <v/>
      </c>
      <c r="C767" s="16" t="str">
        <f>IF('6.標準時間'!$C767="","",'6.標準時間'!C767)</f>
        <v/>
      </c>
      <c r="D767" s="16" t="str">
        <f>IF('6.標準時間'!$C767="","",'6.標準時間'!E767)</f>
        <v/>
      </c>
      <c r="E767" s="171" t="str">
        <f>IF('6.標準時間'!$C767="","",'6.標準時間'!F767)</f>
        <v/>
      </c>
      <c r="F767" s="15" t="str">
        <f t="shared" si="22"/>
        <v/>
      </c>
      <c r="G767" s="142" t="str">
        <f>IF('6.標準時間'!$C767="","",'6.標準時間'!H767)</f>
        <v/>
      </c>
      <c r="H767" s="142" t="str">
        <f>IF('6.標準時間'!$C767="","",'6.標準時間'!I767)</f>
        <v/>
      </c>
      <c r="I767" s="107" t="str">
        <f>IF(C767="","",VLOOKUP($C767,'7.工程別レート'!$C$6:$E$501,3,FALSE))</f>
        <v/>
      </c>
      <c r="J767" s="108" t="str">
        <f>IF(C767="","",VLOOKUP($C767,'7.工程別レート'!$C$6:$E$501,2,FALSE))</f>
        <v/>
      </c>
      <c r="K767" s="195" t="str">
        <f t="shared" si="23"/>
        <v/>
      </c>
    </row>
    <row r="768" spans="2:11" ht="18" customHeight="1">
      <c r="B768" s="16" t="str">
        <f>IF('6.標準時間'!$B768="","",'6.標準時間'!B768)</f>
        <v/>
      </c>
      <c r="C768" s="16" t="str">
        <f>IF('6.標準時間'!$C768="","",'6.標準時間'!C768)</f>
        <v/>
      </c>
      <c r="D768" s="16" t="str">
        <f>IF('6.標準時間'!$C768="","",'6.標準時間'!E768)</f>
        <v/>
      </c>
      <c r="E768" s="171" t="str">
        <f>IF('6.標準時間'!$C768="","",'6.標準時間'!F768)</f>
        <v/>
      </c>
      <c r="F768" s="15" t="str">
        <f t="shared" si="22"/>
        <v/>
      </c>
      <c r="G768" s="142" t="str">
        <f>IF('6.標準時間'!$C768="","",'6.標準時間'!H768)</f>
        <v/>
      </c>
      <c r="H768" s="142" t="str">
        <f>IF('6.標準時間'!$C768="","",'6.標準時間'!I768)</f>
        <v/>
      </c>
      <c r="I768" s="107" t="str">
        <f>IF(C768="","",VLOOKUP($C768,'7.工程別レート'!$C$6:$E$501,3,FALSE))</f>
        <v/>
      </c>
      <c r="J768" s="108" t="str">
        <f>IF(C768="","",VLOOKUP($C768,'7.工程別レート'!$C$6:$E$501,2,FALSE))</f>
        <v/>
      </c>
      <c r="K768" s="195" t="str">
        <f t="shared" si="23"/>
        <v/>
      </c>
    </row>
    <row r="769" spans="2:11" ht="18" customHeight="1">
      <c r="B769" s="16" t="str">
        <f>IF('6.標準時間'!$B769="","",'6.標準時間'!B769)</f>
        <v/>
      </c>
      <c r="C769" s="16" t="str">
        <f>IF('6.標準時間'!$C769="","",'6.標準時間'!C769)</f>
        <v/>
      </c>
      <c r="D769" s="16" t="str">
        <f>IF('6.標準時間'!$C769="","",'6.標準時間'!E769)</f>
        <v/>
      </c>
      <c r="E769" s="171" t="str">
        <f>IF('6.標準時間'!$C769="","",'6.標準時間'!F769)</f>
        <v/>
      </c>
      <c r="F769" s="15" t="str">
        <f t="shared" si="22"/>
        <v/>
      </c>
      <c r="G769" s="142" t="str">
        <f>IF('6.標準時間'!$C769="","",'6.標準時間'!H769)</f>
        <v/>
      </c>
      <c r="H769" s="142" t="str">
        <f>IF('6.標準時間'!$C769="","",'6.標準時間'!I769)</f>
        <v/>
      </c>
      <c r="I769" s="107" t="str">
        <f>IF(C769="","",VLOOKUP($C769,'7.工程別レート'!$C$6:$E$501,3,FALSE))</f>
        <v/>
      </c>
      <c r="J769" s="108" t="str">
        <f>IF(C769="","",VLOOKUP($C769,'7.工程別レート'!$C$6:$E$501,2,FALSE))</f>
        <v/>
      </c>
      <c r="K769" s="195" t="str">
        <f t="shared" si="23"/>
        <v/>
      </c>
    </row>
    <row r="770" spans="2:11" ht="18" customHeight="1">
      <c r="B770" s="16" t="str">
        <f>IF('6.標準時間'!$B770="","",'6.標準時間'!B770)</f>
        <v/>
      </c>
      <c r="C770" s="16" t="str">
        <f>IF('6.標準時間'!$C770="","",'6.標準時間'!C770)</f>
        <v/>
      </c>
      <c r="D770" s="16" t="str">
        <f>IF('6.標準時間'!$C770="","",'6.標準時間'!E770)</f>
        <v/>
      </c>
      <c r="E770" s="171" t="str">
        <f>IF('6.標準時間'!$C770="","",'6.標準時間'!F770)</f>
        <v/>
      </c>
      <c r="F770" s="15" t="str">
        <f t="shared" si="22"/>
        <v/>
      </c>
      <c r="G770" s="142" t="str">
        <f>IF('6.標準時間'!$C770="","",'6.標準時間'!H770)</f>
        <v/>
      </c>
      <c r="H770" s="142" t="str">
        <f>IF('6.標準時間'!$C770="","",'6.標準時間'!I770)</f>
        <v/>
      </c>
      <c r="I770" s="107" t="str">
        <f>IF(C770="","",VLOOKUP($C770,'7.工程別レート'!$C$6:$E$501,3,FALSE))</f>
        <v/>
      </c>
      <c r="J770" s="108" t="str">
        <f>IF(C770="","",VLOOKUP($C770,'7.工程別レート'!$C$6:$E$501,2,FALSE))</f>
        <v/>
      </c>
      <c r="K770" s="195" t="str">
        <f t="shared" si="23"/>
        <v/>
      </c>
    </row>
    <row r="771" spans="2:11" ht="18" customHeight="1">
      <c r="B771" s="16" t="str">
        <f>IF('6.標準時間'!$B771="","",'6.標準時間'!B771)</f>
        <v/>
      </c>
      <c r="C771" s="16" t="str">
        <f>IF('6.標準時間'!$C771="","",'6.標準時間'!C771)</f>
        <v/>
      </c>
      <c r="D771" s="16" t="str">
        <f>IF('6.標準時間'!$C771="","",'6.標準時間'!E771)</f>
        <v/>
      </c>
      <c r="E771" s="171" t="str">
        <f>IF('6.標準時間'!$C771="","",'6.標準時間'!F771)</f>
        <v/>
      </c>
      <c r="F771" s="15" t="str">
        <f t="shared" si="22"/>
        <v/>
      </c>
      <c r="G771" s="142" t="str">
        <f>IF('6.標準時間'!$C771="","",'6.標準時間'!H771)</f>
        <v/>
      </c>
      <c r="H771" s="142" t="str">
        <f>IF('6.標準時間'!$C771="","",'6.標準時間'!I771)</f>
        <v/>
      </c>
      <c r="I771" s="107" t="str">
        <f>IF(C771="","",VLOOKUP($C771,'7.工程別レート'!$C$6:$E$501,3,FALSE))</f>
        <v/>
      </c>
      <c r="J771" s="108" t="str">
        <f>IF(C771="","",VLOOKUP($C771,'7.工程別レート'!$C$6:$E$501,2,FALSE))</f>
        <v/>
      </c>
      <c r="K771" s="195" t="str">
        <f t="shared" si="23"/>
        <v/>
      </c>
    </row>
    <row r="772" spans="2:11" ht="18" customHeight="1">
      <c r="B772" s="16" t="str">
        <f>IF('6.標準時間'!$B772="","",'6.標準時間'!B772)</f>
        <v/>
      </c>
      <c r="C772" s="16" t="str">
        <f>IF('6.標準時間'!$C772="","",'6.標準時間'!C772)</f>
        <v/>
      </c>
      <c r="D772" s="16" t="str">
        <f>IF('6.標準時間'!$C772="","",'6.標準時間'!E772)</f>
        <v/>
      </c>
      <c r="E772" s="171" t="str">
        <f>IF('6.標準時間'!$C772="","",'6.標準時間'!F772)</f>
        <v/>
      </c>
      <c r="F772" s="15" t="str">
        <f t="shared" si="22"/>
        <v/>
      </c>
      <c r="G772" s="142" t="str">
        <f>IF('6.標準時間'!$C772="","",'6.標準時間'!H772)</f>
        <v/>
      </c>
      <c r="H772" s="142" t="str">
        <f>IF('6.標準時間'!$C772="","",'6.標準時間'!I772)</f>
        <v/>
      </c>
      <c r="I772" s="107" t="str">
        <f>IF(C772="","",VLOOKUP($C772,'7.工程別レート'!$C$6:$E$501,3,FALSE))</f>
        <v/>
      </c>
      <c r="J772" s="108" t="str">
        <f>IF(C772="","",VLOOKUP($C772,'7.工程別レート'!$C$6:$E$501,2,FALSE))</f>
        <v/>
      </c>
      <c r="K772" s="195" t="str">
        <f t="shared" si="23"/>
        <v/>
      </c>
    </row>
    <row r="773" spans="2:11" ht="18" customHeight="1">
      <c r="B773" s="16" t="str">
        <f>IF('6.標準時間'!$B773="","",'6.標準時間'!B773)</f>
        <v/>
      </c>
      <c r="C773" s="16" t="str">
        <f>IF('6.標準時間'!$C773="","",'6.標準時間'!C773)</f>
        <v/>
      </c>
      <c r="D773" s="16" t="str">
        <f>IF('6.標準時間'!$C773="","",'6.標準時間'!E773)</f>
        <v/>
      </c>
      <c r="E773" s="171" t="str">
        <f>IF('6.標準時間'!$C773="","",'6.標準時間'!F773)</f>
        <v/>
      </c>
      <c r="F773" s="15" t="str">
        <f t="shared" si="22"/>
        <v/>
      </c>
      <c r="G773" s="142" t="str">
        <f>IF('6.標準時間'!$C773="","",'6.標準時間'!H773)</f>
        <v/>
      </c>
      <c r="H773" s="142" t="str">
        <f>IF('6.標準時間'!$C773="","",'6.標準時間'!I773)</f>
        <v/>
      </c>
      <c r="I773" s="107" t="str">
        <f>IF(C773="","",VLOOKUP($C773,'7.工程別レート'!$C$6:$E$501,3,FALSE))</f>
        <v/>
      </c>
      <c r="J773" s="108" t="str">
        <f>IF(C773="","",VLOOKUP($C773,'7.工程別レート'!$C$6:$E$501,2,FALSE))</f>
        <v/>
      </c>
      <c r="K773" s="195" t="str">
        <f t="shared" si="23"/>
        <v/>
      </c>
    </row>
    <row r="774" spans="2:11" ht="18" customHeight="1">
      <c r="B774" s="16" t="str">
        <f>IF('6.標準時間'!$B774="","",'6.標準時間'!B774)</f>
        <v/>
      </c>
      <c r="C774" s="16" t="str">
        <f>IF('6.標準時間'!$C774="","",'6.標準時間'!C774)</f>
        <v/>
      </c>
      <c r="D774" s="16" t="str">
        <f>IF('6.標準時間'!$C774="","",'6.標準時間'!E774)</f>
        <v/>
      </c>
      <c r="E774" s="171" t="str">
        <f>IF('6.標準時間'!$C774="","",'6.標準時間'!F774)</f>
        <v/>
      </c>
      <c r="F774" s="15" t="str">
        <f t="shared" ref="F774:F837" si="24">C774&amp;D774</f>
        <v/>
      </c>
      <c r="G774" s="142" t="str">
        <f>IF('6.標準時間'!$C774="","",'6.標準時間'!H774)</f>
        <v/>
      </c>
      <c r="H774" s="142" t="str">
        <f>IF('6.標準時間'!$C774="","",'6.標準時間'!I774)</f>
        <v/>
      </c>
      <c r="I774" s="107" t="str">
        <f>IF(C774="","",VLOOKUP($C774,'7.工程別レート'!$C$6:$E$501,3,FALSE))</f>
        <v/>
      </c>
      <c r="J774" s="108" t="str">
        <f>IF(C774="","",VLOOKUP($C774,'7.工程別レート'!$C$6:$E$501,2,FALSE))</f>
        <v/>
      </c>
      <c r="K774" s="195" t="str">
        <f t="shared" si="23"/>
        <v/>
      </c>
    </row>
    <row r="775" spans="2:11" ht="18" customHeight="1">
      <c r="B775" s="16" t="str">
        <f>IF('6.標準時間'!$B775="","",'6.標準時間'!B775)</f>
        <v/>
      </c>
      <c r="C775" s="16" t="str">
        <f>IF('6.標準時間'!$C775="","",'6.標準時間'!C775)</f>
        <v/>
      </c>
      <c r="D775" s="16" t="str">
        <f>IF('6.標準時間'!$C775="","",'6.標準時間'!E775)</f>
        <v/>
      </c>
      <c r="E775" s="171" t="str">
        <f>IF('6.標準時間'!$C775="","",'6.標準時間'!F775)</f>
        <v/>
      </c>
      <c r="F775" s="15" t="str">
        <f t="shared" si="24"/>
        <v/>
      </c>
      <c r="G775" s="142" t="str">
        <f>IF('6.標準時間'!$C775="","",'6.標準時間'!H775)</f>
        <v/>
      </c>
      <c r="H775" s="142" t="str">
        <f>IF('6.標準時間'!$C775="","",'6.標準時間'!I775)</f>
        <v/>
      </c>
      <c r="I775" s="107" t="str">
        <f>IF(C775="","",VLOOKUP($C775,'7.工程別レート'!$C$6:$E$501,3,FALSE))</f>
        <v/>
      </c>
      <c r="J775" s="108" t="str">
        <f>IF(C775="","",VLOOKUP($C775,'7.工程別レート'!$C$6:$E$501,2,FALSE))</f>
        <v/>
      </c>
      <c r="K775" s="195" t="str">
        <f t="shared" ref="K775:K838" si="25">IF(ISERROR((G775*I775)+(H775*J775)),"",(G775*I775)+(H775*J775))</f>
        <v/>
      </c>
    </row>
    <row r="776" spans="2:11" ht="18" customHeight="1">
      <c r="B776" s="16" t="str">
        <f>IF('6.標準時間'!$B776="","",'6.標準時間'!B776)</f>
        <v/>
      </c>
      <c r="C776" s="16" t="str">
        <f>IF('6.標準時間'!$C776="","",'6.標準時間'!C776)</f>
        <v/>
      </c>
      <c r="D776" s="16" t="str">
        <f>IF('6.標準時間'!$C776="","",'6.標準時間'!E776)</f>
        <v/>
      </c>
      <c r="E776" s="171" t="str">
        <f>IF('6.標準時間'!$C776="","",'6.標準時間'!F776)</f>
        <v/>
      </c>
      <c r="F776" s="15" t="str">
        <f t="shared" si="24"/>
        <v/>
      </c>
      <c r="G776" s="142" t="str">
        <f>IF('6.標準時間'!$C776="","",'6.標準時間'!H776)</f>
        <v/>
      </c>
      <c r="H776" s="142" t="str">
        <f>IF('6.標準時間'!$C776="","",'6.標準時間'!I776)</f>
        <v/>
      </c>
      <c r="I776" s="107" t="str">
        <f>IF(C776="","",VLOOKUP($C776,'7.工程別レート'!$C$6:$E$501,3,FALSE))</f>
        <v/>
      </c>
      <c r="J776" s="108" t="str">
        <f>IF(C776="","",VLOOKUP($C776,'7.工程別レート'!$C$6:$E$501,2,FALSE))</f>
        <v/>
      </c>
      <c r="K776" s="195" t="str">
        <f t="shared" si="25"/>
        <v/>
      </c>
    </row>
    <row r="777" spans="2:11" ht="18" customHeight="1">
      <c r="B777" s="16" t="str">
        <f>IF('6.標準時間'!$B777="","",'6.標準時間'!B777)</f>
        <v/>
      </c>
      <c r="C777" s="16" t="str">
        <f>IF('6.標準時間'!$C777="","",'6.標準時間'!C777)</f>
        <v/>
      </c>
      <c r="D777" s="16" t="str">
        <f>IF('6.標準時間'!$C777="","",'6.標準時間'!E777)</f>
        <v/>
      </c>
      <c r="E777" s="171" t="str">
        <f>IF('6.標準時間'!$C777="","",'6.標準時間'!F777)</f>
        <v/>
      </c>
      <c r="F777" s="15" t="str">
        <f t="shared" si="24"/>
        <v/>
      </c>
      <c r="G777" s="142" t="str">
        <f>IF('6.標準時間'!$C777="","",'6.標準時間'!H777)</f>
        <v/>
      </c>
      <c r="H777" s="142" t="str">
        <f>IF('6.標準時間'!$C777="","",'6.標準時間'!I777)</f>
        <v/>
      </c>
      <c r="I777" s="107" t="str">
        <f>IF(C777="","",VLOOKUP($C777,'7.工程別レート'!$C$6:$E$501,3,FALSE))</f>
        <v/>
      </c>
      <c r="J777" s="108" t="str">
        <f>IF(C777="","",VLOOKUP($C777,'7.工程別レート'!$C$6:$E$501,2,FALSE))</f>
        <v/>
      </c>
      <c r="K777" s="195" t="str">
        <f t="shared" si="25"/>
        <v/>
      </c>
    </row>
    <row r="778" spans="2:11" ht="18" customHeight="1">
      <c r="B778" s="16" t="str">
        <f>IF('6.標準時間'!$B778="","",'6.標準時間'!B778)</f>
        <v/>
      </c>
      <c r="C778" s="16" t="str">
        <f>IF('6.標準時間'!$C778="","",'6.標準時間'!C778)</f>
        <v/>
      </c>
      <c r="D778" s="16" t="str">
        <f>IF('6.標準時間'!$C778="","",'6.標準時間'!E778)</f>
        <v/>
      </c>
      <c r="E778" s="171" t="str">
        <f>IF('6.標準時間'!$C778="","",'6.標準時間'!F778)</f>
        <v/>
      </c>
      <c r="F778" s="15" t="str">
        <f t="shared" si="24"/>
        <v/>
      </c>
      <c r="G778" s="142" t="str">
        <f>IF('6.標準時間'!$C778="","",'6.標準時間'!H778)</f>
        <v/>
      </c>
      <c r="H778" s="142" t="str">
        <f>IF('6.標準時間'!$C778="","",'6.標準時間'!I778)</f>
        <v/>
      </c>
      <c r="I778" s="107" t="str">
        <f>IF(C778="","",VLOOKUP($C778,'7.工程別レート'!$C$6:$E$501,3,FALSE))</f>
        <v/>
      </c>
      <c r="J778" s="108" t="str">
        <f>IF(C778="","",VLOOKUP($C778,'7.工程別レート'!$C$6:$E$501,2,FALSE))</f>
        <v/>
      </c>
      <c r="K778" s="195" t="str">
        <f t="shared" si="25"/>
        <v/>
      </c>
    </row>
    <row r="779" spans="2:11" ht="18" customHeight="1">
      <c r="B779" s="16" t="str">
        <f>IF('6.標準時間'!$B779="","",'6.標準時間'!B779)</f>
        <v/>
      </c>
      <c r="C779" s="16" t="str">
        <f>IF('6.標準時間'!$C779="","",'6.標準時間'!C779)</f>
        <v/>
      </c>
      <c r="D779" s="16" t="str">
        <f>IF('6.標準時間'!$C779="","",'6.標準時間'!E779)</f>
        <v/>
      </c>
      <c r="E779" s="171" t="str">
        <f>IF('6.標準時間'!$C779="","",'6.標準時間'!F779)</f>
        <v/>
      </c>
      <c r="F779" s="15" t="str">
        <f t="shared" si="24"/>
        <v/>
      </c>
      <c r="G779" s="142" t="str">
        <f>IF('6.標準時間'!$C779="","",'6.標準時間'!H779)</f>
        <v/>
      </c>
      <c r="H779" s="142" t="str">
        <f>IF('6.標準時間'!$C779="","",'6.標準時間'!I779)</f>
        <v/>
      </c>
      <c r="I779" s="107" t="str">
        <f>IF(C779="","",VLOOKUP($C779,'7.工程別レート'!$C$6:$E$501,3,FALSE))</f>
        <v/>
      </c>
      <c r="J779" s="108" t="str">
        <f>IF(C779="","",VLOOKUP($C779,'7.工程別レート'!$C$6:$E$501,2,FALSE))</f>
        <v/>
      </c>
      <c r="K779" s="195" t="str">
        <f t="shared" si="25"/>
        <v/>
      </c>
    </row>
    <row r="780" spans="2:11" ht="18" customHeight="1">
      <c r="B780" s="16" t="str">
        <f>IF('6.標準時間'!$B780="","",'6.標準時間'!B780)</f>
        <v/>
      </c>
      <c r="C780" s="16" t="str">
        <f>IF('6.標準時間'!$C780="","",'6.標準時間'!C780)</f>
        <v/>
      </c>
      <c r="D780" s="16" t="str">
        <f>IF('6.標準時間'!$C780="","",'6.標準時間'!E780)</f>
        <v/>
      </c>
      <c r="E780" s="171" t="str">
        <f>IF('6.標準時間'!$C780="","",'6.標準時間'!F780)</f>
        <v/>
      </c>
      <c r="F780" s="15" t="str">
        <f t="shared" si="24"/>
        <v/>
      </c>
      <c r="G780" s="142" t="str">
        <f>IF('6.標準時間'!$C780="","",'6.標準時間'!H780)</f>
        <v/>
      </c>
      <c r="H780" s="142" t="str">
        <f>IF('6.標準時間'!$C780="","",'6.標準時間'!I780)</f>
        <v/>
      </c>
      <c r="I780" s="107" t="str">
        <f>IF(C780="","",VLOOKUP($C780,'7.工程別レート'!$C$6:$E$501,3,FALSE))</f>
        <v/>
      </c>
      <c r="J780" s="108" t="str">
        <f>IF(C780="","",VLOOKUP($C780,'7.工程別レート'!$C$6:$E$501,2,FALSE))</f>
        <v/>
      </c>
      <c r="K780" s="195" t="str">
        <f t="shared" si="25"/>
        <v/>
      </c>
    </row>
    <row r="781" spans="2:11" ht="18" customHeight="1">
      <c r="B781" s="16" t="str">
        <f>IF('6.標準時間'!$B781="","",'6.標準時間'!B781)</f>
        <v/>
      </c>
      <c r="C781" s="16" t="str">
        <f>IF('6.標準時間'!$C781="","",'6.標準時間'!C781)</f>
        <v/>
      </c>
      <c r="D781" s="16" t="str">
        <f>IF('6.標準時間'!$C781="","",'6.標準時間'!E781)</f>
        <v/>
      </c>
      <c r="E781" s="171" t="str">
        <f>IF('6.標準時間'!$C781="","",'6.標準時間'!F781)</f>
        <v/>
      </c>
      <c r="F781" s="15" t="str">
        <f t="shared" si="24"/>
        <v/>
      </c>
      <c r="G781" s="142" t="str">
        <f>IF('6.標準時間'!$C781="","",'6.標準時間'!H781)</f>
        <v/>
      </c>
      <c r="H781" s="142" t="str">
        <f>IF('6.標準時間'!$C781="","",'6.標準時間'!I781)</f>
        <v/>
      </c>
      <c r="I781" s="107" t="str">
        <f>IF(C781="","",VLOOKUP($C781,'7.工程別レート'!$C$6:$E$501,3,FALSE))</f>
        <v/>
      </c>
      <c r="J781" s="108" t="str">
        <f>IF(C781="","",VLOOKUP($C781,'7.工程別レート'!$C$6:$E$501,2,FALSE))</f>
        <v/>
      </c>
      <c r="K781" s="195" t="str">
        <f t="shared" si="25"/>
        <v/>
      </c>
    </row>
    <row r="782" spans="2:11" ht="18" customHeight="1">
      <c r="B782" s="16" t="str">
        <f>IF('6.標準時間'!$B782="","",'6.標準時間'!B782)</f>
        <v/>
      </c>
      <c r="C782" s="16" t="str">
        <f>IF('6.標準時間'!$C782="","",'6.標準時間'!C782)</f>
        <v/>
      </c>
      <c r="D782" s="16" t="str">
        <f>IF('6.標準時間'!$C782="","",'6.標準時間'!E782)</f>
        <v/>
      </c>
      <c r="E782" s="171" t="str">
        <f>IF('6.標準時間'!$C782="","",'6.標準時間'!F782)</f>
        <v/>
      </c>
      <c r="F782" s="15" t="str">
        <f t="shared" si="24"/>
        <v/>
      </c>
      <c r="G782" s="142" t="str">
        <f>IF('6.標準時間'!$C782="","",'6.標準時間'!H782)</f>
        <v/>
      </c>
      <c r="H782" s="142" t="str">
        <f>IF('6.標準時間'!$C782="","",'6.標準時間'!I782)</f>
        <v/>
      </c>
      <c r="I782" s="107" t="str">
        <f>IF(C782="","",VLOOKUP($C782,'7.工程別レート'!$C$6:$E$501,3,FALSE))</f>
        <v/>
      </c>
      <c r="J782" s="108" t="str">
        <f>IF(C782="","",VLOOKUP($C782,'7.工程別レート'!$C$6:$E$501,2,FALSE))</f>
        <v/>
      </c>
      <c r="K782" s="195" t="str">
        <f t="shared" si="25"/>
        <v/>
      </c>
    </row>
    <row r="783" spans="2:11" ht="18" customHeight="1">
      <c r="B783" s="16" t="str">
        <f>IF('6.標準時間'!$B783="","",'6.標準時間'!B783)</f>
        <v/>
      </c>
      <c r="C783" s="16" t="str">
        <f>IF('6.標準時間'!$C783="","",'6.標準時間'!C783)</f>
        <v/>
      </c>
      <c r="D783" s="16" t="str">
        <f>IF('6.標準時間'!$C783="","",'6.標準時間'!E783)</f>
        <v/>
      </c>
      <c r="E783" s="171" t="str">
        <f>IF('6.標準時間'!$C783="","",'6.標準時間'!F783)</f>
        <v/>
      </c>
      <c r="F783" s="15" t="str">
        <f t="shared" si="24"/>
        <v/>
      </c>
      <c r="G783" s="142" t="str">
        <f>IF('6.標準時間'!$C783="","",'6.標準時間'!H783)</f>
        <v/>
      </c>
      <c r="H783" s="142" t="str">
        <f>IF('6.標準時間'!$C783="","",'6.標準時間'!I783)</f>
        <v/>
      </c>
      <c r="I783" s="107" t="str">
        <f>IF(C783="","",VLOOKUP($C783,'7.工程別レート'!$C$6:$E$501,3,FALSE))</f>
        <v/>
      </c>
      <c r="J783" s="108" t="str">
        <f>IF(C783="","",VLOOKUP($C783,'7.工程別レート'!$C$6:$E$501,2,FALSE))</f>
        <v/>
      </c>
      <c r="K783" s="195" t="str">
        <f t="shared" si="25"/>
        <v/>
      </c>
    </row>
    <row r="784" spans="2:11" ht="18" customHeight="1">
      <c r="B784" s="16" t="str">
        <f>IF('6.標準時間'!$B784="","",'6.標準時間'!B784)</f>
        <v/>
      </c>
      <c r="C784" s="16" t="str">
        <f>IF('6.標準時間'!$C784="","",'6.標準時間'!C784)</f>
        <v/>
      </c>
      <c r="D784" s="16" t="str">
        <f>IF('6.標準時間'!$C784="","",'6.標準時間'!E784)</f>
        <v/>
      </c>
      <c r="E784" s="171" t="str">
        <f>IF('6.標準時間'!$C784="","",'6.標準時間'!F784)</f>
        <v/>
      </c>
      <c r="F784" s="15" t="str">
        <f t="shared" si="24"/>
        <v/>
      </c>
      <c r="G784" s="142" t="str">
        <f>IF('6.標準時間'!$C784="","",'6.標準時間'!H784)</f>
        <v/>
      </c>
      <c r="H784" s="142" t="str">
        <f>IF('6.標準時間'!$C784="","",'6.標準時間'!I784)</f>
        <v/>
      </c>
      <c r="I784" s="107" t="str">
        <f>IF(C784="","",VLOOKUP($C784,'7.工程別レート'!$C$6:$E$501,3,FALSE))</f>
        <v/>
      </c>
      <c r="J784" s="108" t="str">
        <f>IF(C784="","",VLOOKUP($C784,'7.工程別レート'!$C$6:$E$501,2,FALSE))</f>
        <v/>
      </c>
      <c r="K784" s="195" t="str">
        <f t="shared" si="25"/>
        <v/>
      </c>
    </row>
    <row r="785" spans="2:11" ht="18" customHeight="1">
      <c r="B785" s="16" t="str">
        <f>IF('6.標準時間'!$B785="","",'6.標準時間'!B785)</f>
        <v/>
      </c>
      <c r="C785" s="16" t="str">
        <f>IF('6.標準時間'!$C785="","",'6.標準時間'!C785)</f>
        <v/>
      </c>
      <c r="D785" s="16" t="str">
        <f>IF('6.標準時間'!$C785="","",'6.標準時間'!E785)</f>
        <v/>
      </c>
      <c r="E785" s="171" t="str">
        <f>IF('6.標準時間'!$C785="","",'6.標準時間'!F785)</f>
        <v/>
      </c>
      <c r="F785" s="15" t="str">
        <f t="shared" si="24"/>
        <v/>
      </c>
      <c r="G785" s="142" t="str">
        <f>IF('6.標準時間'!$C785="","",'6.標準時間'!H785)</f>
        <v/>
      </c>
      <c r="H785" s="142" t="str">
        <f>IF('6.標準時間'!$C785="","",'6.標準時間'!I785)</f>
        <v/>
      </c>
      <c r="I785" s="107" t="str">
        <f>IF(C785="","",VLOOKUP($C785,'7.工程別レート'!$C$6:$E$501,3,FALSE))</f>
        <v/>
      </c>
      <c r="J785" s="108" t="str">
        <f>IF(C785="","",VLOOKUP($C785,'7.工程別レート'!$C$6:$E$501,2,FALSE))</f>
        <v/>
      </c>
      <c r="K785" s="195" t="str">
        <f t="shared" si="25"/>
        <v/>
      </c>
    </row>
    <row r="786" spans="2:11" ht="18" customHeight="1">
      <c r="B786" s="16" t="str">
        <f>IF('6.標準時間'!$B786="","",'6.標準時間'!B786)</f>
        <v/>
      </c>
      <c r="C786" s="16" t="str">
        <f>IF('6.標準時間'!$C786="","",'6.標準時間'!C786)</f>
        <v/>
      </c>
      <c r="D786" s="16" t="str">
        <f>IF('6.標準時間'!$C786="","",'6.標準時間'!E786)</f>
        <v/>
      </c>
      <c r="E786" s="171" t="str">
        <f>IF('6.標準時間'!$C786="","",'6.標準時間'!F786)</f>
        <v/>
      </c>
      <c r="F786" s="15" t="str">
        <f t="shared" si="24"/>
        <v/>
      </c>
      <c r="G786" s="142" t="str">
        <f>IF('6.標準時間'!$C786="","",'6.標準時間'!H786)</f>
        <v/>
      </c>
      <c r="H786" s="142" t="str">
        <f>IF('6.標準時間'!$C786="","",'6.標準時間'!I786)</f>
        <v/>
      </c>
      <c r="I786" s="107" t="str">
        <f>IF(C786="","",VLOOKUP($C786,'7.工程別レート'!$C$6:$E$501,3,FALSE))</f>
        <v/>
      </c>
      <c r="J786" s="108" t="str">
        <f>IF(C786="","",VLOOKUP($C786,'7.工程別レート'!$C$6:$E$501,2,FALSE))</f>
        <v/>
      </c>
      <c r="K786" s="195" t="str">
        <f t="shared" si="25"/>
        <v/>
      </c>
    </row>
    <row r="787" spans="2:11" ht="18" customHeight="1">
      <c r="B787" s="16" t="str">
        <f>IF('6.標準時間'!$B787="","",'6.標準時間'!B787)</f>
        <v/>
      </c>
      <c r="C787" s="16" t="str">
        <f>IF('6.標準時間'!$C787="","",'6.標準時間'!C787)</f>
        <v/>
      </c>
      <c r="D787" s="16" t="str">
        <f>IF('6.標準時間'!$C787="","",'6.標準時間'!E787)</f>
        <v/>
      </c>
      <c r="E787" s="171" t="str">
        <f>IF('6.標準時間'!$C787="","",'6.標準時間'!F787)</f>
        <v/>
      </c>
      <c r="F787" s="15" t="str">
        <f t="shared" si="24"/>
        <v/>
      </c>
      <c r="G787" s="142" t="str">
        <f>IF('6.標準時間'!$C787="","",'6.標準時間'!H787)</f>
        <v/>
      </c>
      <c r="H787" s="142" t="str">
        <f>IF('6.標準時間'!$C787="","",'6.標準時間'!I787)</f>
        <v/>
      </c>
      <c r="I787" s="107" t="str">
        <f>IF(C787="","",VLOOKUP($C787,'7.工程別レート'!$C$6:$E$501,3,FALSE))</f>
        <v/>
      </c>
      <c r="J787" s="108" t="str">
        <f>IF(C787="","",VLOOKUP($C787,'7.工程別レート'!$C$6:$E$501,2,FALSE))</f>
        <v/>
      </c>
      <c r="K787" s="195" t="str">
        <f t="shared" si="25"/>
        <v/>
      </c>
    </row>
    <row r="788" spans="2:11" ht="18" customHeight="1">
      <c r="B788" s="16" t="str">
        <f>IF('6.標準時間'!$B788="","",'6.標準時間'!B788)</f>
        <v/>
      </c>
      <c r="C788" s="16" t="str">
        <f>IF('6.標準時間'!$C788="","",'6.標準時間'!C788)</f>
        <v/>
      </c>
      <c r="D788" s="16" t="str">
        <f>IF('6.標準時間'!$C788="","",'6.標準時間'!E788)</f>
        <v/>
      </c>
      <c r="E788" s="171" t="str">
        <f>IF('6.標準時間'!$C788="","",'6.標準時間'!F788)</f>
        <v/>
      </c>
      <c r="F788" s="15" t="str">
        <f t="shared" si="24"/>
        <v/>
      </c>
      <c r="G788" s="142" t="str">
        <f>IF('6.標準時間'!$C788="","",'6.標準時間'!H788)</f>
        <v/>
      </c>
      <c r="H788" s="142" t="str">
        <f>IF('6.標準時間'!$C788="","",'6.標準時間'!I788)</f>
        <v/>
      </c>
      <c r="I788" s="107" t="str">
        <f>IF(C788="","",VLOOKUP($C788,'7.工程別レート'!$C$6:$E$501,3,FALSE))</f>
        <v/>
      </c>
      <c r="J788" s="108" t="str">
        <f>IF(C788="","",VLOOKUP($C788,'7.工程別レート'!$C$6:$E$501,2,FALSE))</f>
        <v/>
      </c>
      <c r="K788" s="195" t="str">
        <f t="shared" si="25"/>
        <v/>
      </c>
    </row>
    <row r="789" spans="2:11" ht="18" customHeight="1">
      <c r="B789" s="16" t="str">
        <f>IF('6.標準時間'!$B789="","",'6.標準時間'!B789)</f>
        <v/>
      </c>
      <c r="C789" s="16" t="str">
        <f>IF('6.標準時間'!$C789="","",'6.標準時間'!C789)</f>
        <v/>
      </c>
      <c r="D789" s="16" t="str">
        <f>IF('6.標準時間'!$C789="","",'6.標準時間'!E789)</f>
        <v/>
      </c>
      <c r="E789" s="171" t="str">
        <f>IF('6.標準時間'!$C789="","",'6.標準時間'!F789)</f>
        <v/>
      </c>
      <c r="F789" s="15" t="str">
        <f t="shared" si="24"/>
        <v/>
      </c>
      <c r="G789" s="142" t="str">
        <f>IF('6.標準時間'!$C789="","",'6.標準時間'!H789)</f>
        <v/>
      </c>
      <c r="H789" s="142" t="str">
        <f>IF('6.標準時間'!$C789="","",'6.標準時間'!I789)</f>
        <v/>
      </c>
      <c r="I789" s="107" t="str">
        <f>IF(C789="","",VLOOKUP($C789,'7.工程別レート'!$C$6:$E$501,3,FALSE))</f>
        <v/>
      </c>
      <c r="J789" s="108" t="str">
        <f>IF(C789="","",VLOOKUP($C789,'7.工程別レート'!$C$6:$E$501,2,FALSE))</f>
        <v/>
      </c>
      <c r="K789" s="195" t="str">
        <f t="shared" si="25"/>
        <v/>
      </c>
    </row>
    <row r="790" spans="2:11" ht="18" customHeight="1">
      <c r="B790" s="16" t="str">
        <f>IF('6.標準時間'!$B790="","",'6.標準時間'!B790)</f>
        <v/>
      </c>
      <c r="C790" s="16" t="str">
        <f>IF('6.標準時間'!$C790="","",'6.標準時間'!C790)</f>
        <v/>
      </c>
      <c r="D790" s="16" t="str">
        <f>IF('6.標準時間'!$C790="","",'6.標準時間'!E790)</f>
        <v/>
      </c>
      <c r="E790" s="171" t="str">
        <f>IF('6.標準時間'!$C790="","",'6.標準時間'!F790)</f>
        <v/>
      </c>
      <c r="F790" s="15" t="str">
        <f t="shared" si="24"/>
        <v/>
      </c>
      <c r="G790" s="142" t="str">
        <f>IF('6.標準時間'!$C790="","",'6.標準時間'!H790)</f>
        <v/>
      </c>
      <c r="H790" s="142" t="str">
        <f>IF('6.標準時間'!$C790="","",'6.標準時間'!I790)</f>
        <v/>
      </c>
      <c r="I790" s="107" t="str">
        <f>IF(C790="","",VLOOKUP($C790,'7.工程別レート'!$C$6:$E$501,3,FALSE))</f>
        <v/>
      </c>
      <c r="J790" s="108" t="str">
        <f>IF(C790="","",VLOOKUP($C790,'7.工程別レート'!$C$6:$E$501,2,FALSE))</f>
        <v/>
      </c>
      <c r="K790" s="195" t="str">
        <f t="shared" si="25"/>
        <v/>
      </c>
    </row>
    <row r="791" spans="2:11" ht="18" customHeight="1">
      <c r="B791" s="16" t="str">
        <f>IF('6.標準時間'!$B791="","",'6.標準時間'!B791)</f>
        <v/>
      </c>
      <c r="C791" s="16" t="str">
        <f>IF('6.標準時間'!$C791="","",'6.標準時間'!C791)</f>
        <v/>
      </c>
      <c r="D791" s="16" t="str">
        <f>IF('6.標準時間'!$C791="","",'6.標準時間'!E791)</f>
        <v/>
      </c>
      <c r="E791" s="171" t="str">
        <f>IF('6.標準時間'!$C791="","",'6.標準時間'!F791)</f>
        <v/>
      </c>
      <c r="F791" s="15" t="str">
        <f t="shared" si="24"/>
        <v/>
      </c>
      <c r="G791" s="142" t="str">
        <f>IF('6.標準時間'!$C791="","",'6.標準時間'!H791)</f>
        <v/>
      </c>
      <c r="H791" s="142" t="str">
        <f>IF('6.標準時間'!$C791="","",'6.標準時間'!I791)</f>
        <v/>
      </c>
      <c r="I791" s="107" t="str">
        <f>IF(C791="","",VLOOKUP($C791,'7.工程別レート'!$C$6:$E$501,3,FALSE))</f>
        <v/>
      </c>
      <c r="J791" s="108" t="str">
        <f>IF(C791="","",VLOOKUP($C791,'7.工程別レート'!$C$6:$E$501,2,FALSE))</f>
        <v/>
      </c>
      <c r="K791" s="195" t="str">
        <f t="shared" si="25"/>
        <v/>
      </c>
    </row>
    <row r="792" spans="2:11" ht="18" customHeight="1">
      <c r="B792" s="16" t="str">
        <f>IF('6.標準時間'!$B792="","",'6.標準時間'!B792)</f>
        <v/>
      </c>
      <c r="C792" s="16" t="str">
        <f>IF('6.標準時間'!$C792="","",'6.標準時間'!C792)</f>
        <v/>
      </c>
      <c r="D792" s="16" t="str">
        <f>IF('6.標準時間'!$C792="","",'6.標準時間'!E792)</f>
        <v/>
      </c>
      <c r="E792" s="171" t="str">
        <f>IF('6.標準時間'!$C792="","",'6.標準時間'!F792)</f>
        <v/>
      </c>
      <c r="F792" s="15" t="str">
        <f t="shared" si="24"/>
        <v/>
      </c>
      <c r="G792" s="142" t="str">
        <f>IF('6.標準時間'!$C792="","",'6.標準時間'!H792)</f>
        <v/>
      </c>
      <c r="H792" s="142" t="str">
        <f>IF('6.標準時間'!$C792="","",'6.標準時間'!I792)</f>
        <v/>
      </c>
      <c r="I792" s="107" t="str">
        <f>IF(C792="","",VLOOKUP($C792,'7.工程別レート'!$C$6:$E$501,3,FALSE))</f>
        <v/>
      </c>
      <c r="J792" s="108" t="str">
        <f>IF(C792="","",VLOOKUP($C792,'7.工程別レート'!$C$6:$E$501,2,FALSE))</f>
        <v/>
      </c>
      <c r="K792" s="195" t="str">
        <f t="shared" si="25"/>
        <v/>
      </c>
    </row>
    <row r="793" spans="2:11" ht="18" customHeight="1">
      <c r="B793" s="16" t="str">
        <f>IF('6.標準時間'!$B793="","",'6.標準時間'!B793)</f>
        <v/>
      </c>
      <c r="C793" s="16" t="str">
        <f>IF('6.標準時間'!$C793="","",'6.標準時間'!C793)</f>
        <v/>
      </c>
      <c r="D793" s="16" t="str">
        <f>IF('6.標準時間'!$C793="","",'6.標準時間'!E793)</f>
        <v/>
      </c>
      <c r="E793" s="171" t="str">
        <f>IF('6.標準時間'!$C793="","",'6.標準時間'!F793)</f>
        <v/>
      </c>
      <c r="F793" s="15" t="str">
        <f t="shared" si="24"/>
        <v/>
      </c>
      <c r="G793" s="142" t="str">
        <f>IF('6.標準時間'!$C793="","",'6.標準時間'!H793)</f>
        <v/>
      </c>
      <c r="H793" s="142" t="str">
        <f>IF('6.標準時間'!$C793="","",'6.標準時間'!I793)</f>
        <v/>
      </c>
      <c r="I793" s="107" t="str">
        <f>IF(C793="","",VLOOKUP($C793,'7.工程別レート'!$C$6:$E$501,3,FALSE))</f>
        <v/>
      </c>
      <c r="J793" s="108" t="str">
        <f>IF(C793="","",VLOOKUP($C793,'7.工程別レート'!$C$6:$E$501,2,FALSE))</f>
        <v/>
      </c>
      <c r="K793" s="195" t="str">
        <f t="shared" si="25"/>
        <v/>
      </c>
    </row>
    <row r="794" spans="2:11" ht="18" customHeight="1">
      <c r="B794" s="16" t="str">
        <f>IF('6.標準時間'!$B794="","",'6.標準時間'!B794)</f>
        <v/>
      </c>
      <c r="C794" s="16" t="str">
        <f>IF('6.標準時間'!$C794="","",'6.標準時間'!C794)</f>
        <v/>
      </c>
      <c r="D794" s="16" t="str">
        <f>IF('6.標準時間'!$C794="","",'6.標準時間'!E794)</f>
        <v/>
      </c>
      <c r="E794" s="171" t="str">
        <f>IF('6.標準時間'!$C794="","",'6.標準時間'!F794)</f>
        <v/>
      </c>
      <c r="F794" s="15" t="str">
        <f t="shared" si="24"/>
        <v/>
      </c>
      <c r="G794" s="142" t="str">
        <f>IF('6.標準時間'!$C794="","",'6.標準時間'!H794)</f>
        <v/>
      </c>
      <c r="H794" s="142" t="str">
        <f>IF('6.標準時間'!$C794="","",'6.標準時間'!I794)</f>
        <v/>
      </c>
      <c r="I794" s="107" t="str">
        <f>IF(C794="","",VLOOKUP($C794,'7.工程別レート'!$C$6:$E$501,3,FALSE))</f>
        <v/>
      </c>
      <c r="J794" s="108" t="str">
        <f>IF(C794="","",VLOOKUP($C794,'7.工程別レート'!$C$6:$E$501,2,FALSE))</f>
        <v/>
      </c>
      <c r="K794" s="195" t="str">
        <f t="shared" si="25"/>
        <v/>
      </c>
    </row>
    <row r="795" spans="2:11" ht="18" customHeight="1">
      <c r="B795" s="16" t="str">
        <f>IF('6.標準時間'!$B795="","",'6.標準時間'!B795)</f>
        <v/>
      </c>
      <c r="C795" s="16" t="str">
        <f>IF('6.標準時間'!$C795="","",'6.標準時間'!C795)</f>
        <v/>
      </c>
      <c r="D795" s="16" t="str">
        <f>IF('6.標準時間'!$C795="","",'6.標準時間'!E795)</f>
        <v/>
      </c>
      <c r="E795" s="171" t="str">
        <f>IF('6.標準時間'!$C795="","",'6.標準時間'!F795)</f>
        <v/>
      </c>
      <c r="F795" s="15" t="str">
        <f t="shared" si="24"/>
        <v/>
      </c>
      <c r="G795" s="142" t="str">
        <f>IF('6.標準時間'!$C795="","",'6.標準時間'!H795)</f>
        <v/>
      </c>
      <c r="H795" s="142" t="str">
        <f>IF('6.標準時間'!$C795="","",'6.標準時間'!I795)</f>
        <v/>
      </c>
      <c r="I795" s="107" t="str">
        <f>IF(C795="","",VLOOKUP($C795,'7.工程別レート'!$C$6:$E$501,3,FALSE))</f>
        <v/>
      </c>
      <c r="J795" s="108" t="str">
        <f>IF(C795="","",VLOOKUP($C795,'7.工程別レート'!$C$6:$E$501,2,FALSE))</f>
        <v/>
      </c>
      <c r="K795" s="195" t="str">
        <f t="shared" si="25"/>
        <v/>
      </c>
    </row>
    <row r="796" spans="2:11" ht="18" customHeight="1">
      <c r="B796" s="16" t="str">
        <f>IF('6.標準時間'!$B796="","",'6.標準時間'!B796)</f>
        <v/>
      </c>
      <c r="C796" s="16" t="str">
        <f>IF('6.標準時間'!$C796="","",'6.標準時間'!C796)</f>
        <v/>
      </c>
      <c r="D796" s="16" t="str">
        <f>IF('6.標準時間'!$C796="","",'6.標準時間'!E796)</f>
        <v/>
      </c>
      <c r="E796" s="171" t="str">
        <f>IF('6.標準時間'!$C796="","",'6.標準時間'!F796)</f>
        <v/>
      </c>
      <c r="F796" s="15" t="str">
        <f t="shared" si="24"/>
        <v/>
      </c>
      <c r="G796" s="142" t="str">
        <f>IF('6.標準時間'!$C796="","",'6.標準時間'!H796)</f>
        <v/>
      </c>
      <c r="H796" s="142" t="str">
        <f>IF('6.標準時間'!$C796="","",'6.標準時間'!I796)</f>
        <v/>
      </c>
      <c r="I796" s="107" t="str">
        <f>IF(C796="","",VLOOKUP($C796,'7.工程別レート'!$C$6:$E$501,3,FALSE))</f>
        <v/>
      </c>
      <c r="J796" s="108" t="str">
        <f>IF(C796="","",VLOOKUP($C796,'7.工程別レート'!$C$6:$E$501,2,FALSE))</f>
        <v/>
      </c>
      <c r="K796" s="195" t="str">
        <f t="shared" si="25"/>
        <v/>
      </c>
    </row>
    <row r="797" spans="2:11" ht="18" customHeight="1">
      <c r="B797" s="16" t="str">
        <f>IF('6.標準時間'!$B797="","",'6.標準時間'!B797)</f>
        <v/>
      </c>
      <c r="C797" s="16" t="str">
        <f>IF('6.標準時間'!$C797="","",'6.標準時間'!C797)</f>
        <v/>
      </c>
      <c r="D797" s="16" t="str">
        <f>IF('6.標準時間'!$C797="","",'6.標準時間'!E797)</f>
        <v/>
      </c>
      <c r="E797" s="171" t="str">
        <f>IF('6.標準時間'!$C797="","",'6.標準時間'!F797)</f>
        <v/>
      </c>
      <c r="F797" s="15" t="str">
        <f t="shared" si="24"/>
        <v/>
      </c>
      <c r="G797" s="142" t="str">
        <f>IF('6.標準時間'!$C797="","",'6.標準時間'!H797)</f>
        <v/>
      </c>
      <c r="H797" s="142" t="str">
        <f>IF('6.標準時間'!$C797="","",'6.標準時間'!I797)</f>
        <v/>
      </c>
      <c r="I797" s="107" t="str">
        <f>IF(C797="","",VLOOKUP($C797,'7.工程別レート'!$C$6:$E$501,3,FALSE))</f>
        <v/>
      </c>
      <c r="J797" s="108" t="str">
        <f>IF(C797="","",VLOOKUP($C797,'7.工程別レート'!$C$6:$E$501,2,FALSE))</f>
        <v/>
      </c>
      <c r="K797" s="195" t="str">
        <f t="shared" si="25"/>
        <v/>
      </c>
    </row>
    <row r="798" spans="2:11" ht="18" customHeight="1">
      <c r="B798" s="16" t="str">
        <f>IF('6.標準時間'!$B798="","",'6.標準時間'!B798)</f>
        <v/>
      </c>
      <c r="C798" s="16" t="str">
        <f>IF('6.標準時間'!$C798="","",'6.標準時間'!C798)</f>
        <v/>
      </c>
      <c r="D798" s="16" t="str">
        <f>IF('6.標準時間'!$C798="","",'6.標準時間'!E798)</f>
        <v/>
      </c>
      <c r="E798" s="171" t="str">
        <f>IF('6.標準時間'!$C798="","",'6.標準時間'!F798)</f>
        <v/>
      </c>
      <c r="F798" s="15" t="str">
        <f t="shared" si="24"/>
        <v/>
      </c>
      <c r="G798" s="142" t="str">
        <f>IF('6.標準時間'!$C798="","",'6.標準時間'!H798)</f>
        <v/>
      </c>
      <c r="H798" s="142" t="str">
        <f>IF('6.標準時間'!$C798="","",'6.標準時間'!I798)</f>
        <v/>
      </c>
      <c r="I798" s="107" t="str">
        <f>IF(C798="","",VLOOKUP($C798,'7.工程別レート'!$C$6:$E$501,3,FALSE))</f>
        <v/>
      </c>
      <c r="J798" s="108" t="str">
        <f>IF(C798="","",VLOOKUP($C798,'7.工程別レート'!$C$6:$E$501,2,FALSE))</f>
        <v/>
      </c>
      <c r="K798" s="195" t="str">
        <f t="shared" si="25"/>
        <v/>
      </c>
    </row>
    <row r="799" spans="2:11" ht="18" customHeight="1">
      <c r="B799" s="16" t="str">
        <f>IF('6.標準時間'!$B799="","",'6.標準時間'!B799)</f>
        <v/>
      </c>
      <c r="C799" s="16" t="str">
        <f>IF('6.標準時間'!$C799="","",'6.標準時間'!C799)</f>
        <v/>
      </c>
      <c r="D799" s="16" t="str">
        <f>IF('6.標準時間'!$C799="","",'6.標準時間'!E799)</f>
        <v/>
      </c>
      <c r="E799" s="171" t="str">
        <f>IF('6.標準時間'!$C799="","",'6.標準時間'!F799)</f>
        <v/>
      </c>
      <c r="F799" s="15" t="str">
        <f t="shared" si="24"/>
        <v/>
      </c>
      <c r="G799" s="142" t="str">
        <f>IF('6.標準時間'!$C799="","",'6.標準時間'!H799)</f>
        <v/>
      </c>
      <c r="H799" s="142" t="str">
        <f>IF('6.標準時間'!$C799="","",'6.標準時間'!I799)</f>
        <v/>
      </c>
      <c r="I799" s="107" t="str">
        <f>IF(C799="","",VLOOKUP($C799,'7.工程別レート'!$C$6:$E$501,3,FALSE))</f>
        <v/>
      </c>
      <c r="J799" s="108" t="str">
        <f>IF(C799="","",VLOOKUP($C799,'7.工程別レート'!$C$6:$E$501,2,FALSE))</f>
        <v/>
      </c>
      <c r="K799" s="195" t="str">
        <f t="shared" si="25"/>
        <v/>
      </c>
    </row>
    <row r="800" spans="2:11" ht="18" customHeight="1">
      <c r="B800" s="16" t="str">
        <f>IF('6.標準時間'!$B800="","",'6.標準時間'!B800)</f>
        <v/>
      </c>
      <c r="C800" s="16" t="str">
        <f>IF('6.標準時間'!$C800="","",'6.標準時間'!C800)</f>
        <v/>
      </c>
      <c r="D800" s="16" t="str">
        <f>IF('6.標準時間'!$C800="","",'6.標準時間'!E800)</f>
        <v/>
      </c>
      <c r="E800" s="171" t="str">
        <f>IF('6.標準時間'!$C800="","",'6.標準時間'!F800)</f>
        <v/>
      </c>
      <c r="F800" s="15" t="str">
        <f t="shared" si="24"/>
        <v/>
      </c>
      <c r="G800" s="142" t="str">
        <f>IF('6.標準時間'!$C800="","",'6.標準時間'!H800)</f>
        <v/>
      </c>
      <c r="H800" s="142" t="str">
        <f>IF('6.標準時間'!$C800="","",'6.標準時間'!I800)</f>
        <v/>
      </c>
      <c r="I800" s="107" t="str">
        <f>IF(C800="","",VLOOKUP($C800,'7.工程別レート'!$C$6:$E$501,3,FALSE))</f>
        <v/>
      </c>
      <c r="J800" s="108" t="str">
        <f>IF(C800="","",VLOOKUP($C800,'7.工程別レート'!$C$6:$E$501,2,FALSE))</f>
        <v/>
      </c>
      <c r="K800" s="195" t="str">
        <f t="shared" si="25"/>
        <v/>
      </c>
    </row>
    <row r="801" spans="2:11" ht="18" customHeight="1">
      <c r="B801" s="16" t="str">
        <f>IF('6.標準時間'!$B801="","",'6.標準時間'!B801)</f>
        <v/>
      </c>
      <c r="C801" s="16" t="str">
        <f>IF('6.標準時間'!$C801="","",'6.標準時間'!C801)</f>
        <v/>
      </c>
      <c r="D801" s="16" t="str">
        <f>IF('6.標準時間'!$C801="","",'6.標準時間'!E801)</f>
        <v/>
      </c>
      <c r="E801" s="171" t="str">
        <f>IF('6.標準時間'!$C801="","",'6.標準時間'!F801)</f>
        <v/>
      </c>
      <c r="F801" s="15" t="str">
        <f t="shared" si="24"/>
        <v/>
      </c>
      <c r="G801" s="142" t="str">
        <f>IF('6.標準時間'!$C801="","",'6.標準時間'!H801)</f>
        <v/>
      </c>
      <c r="H801" s="142" t="str">
        <f>IF('6.標準時間'!$C801="","",'6.標準時間'!I801)</f>
        <v/>
      </c>
      <c r="I801" s="107" t="str">
        <f>IF(C801="","",VLOOKUP($C801,'7.工程別レート'!$C$6:$E$501,3,FALSE))</f>
        <v/>
      </c>
      <c r="J801" s="108" t="str">
        <f>IF(C801="","",VLOOKUP($C801,'7.工程別レート'!$C$6:$E$501,2,FALSE))</f>
        <v/>
      </c>
      <c r="K801" s="195" t="str">
        <f t="shared" si="25"/>
        <v/>
      </c>
    </row>
    <row r="802" spans="2:11" ht="18" customHeight="1">
      <c r="B802" s="16" t="str">
        <f>IF('6.標準時間'!$B802="","",'6.標準時間'!B802)</f>
        <v/>
      </c>
      <c r="C802" s="16" t="str">
        <f>IF('6.標準時間'!$C802="","",'6.標準時間'!C802)</f>
        <v/>
      </c>
      <c r="D802" s="16" t="str">
        <f>IF('6.標準時間'!$C802="","",'6.標準時間'!E802)</f>
        <v/>
      </c>
      <c r="E802" s="171" t="str">
        <f>IF('6.標準時間'!$C802="","",'6.標準時間'!F802)</f>
        <v/>
      </c>
      <c r="F802" s="15" t="str">
        <f t="shared" si="24"/>
        <v/>
      </c>
      <c r="G802" s="142" t="str">
        <f>IF('6.標準時間'!$C802="","",'6.標準時間'!H802)</f>
        <v/>
      </c>
      <c r="H802" s="142" t="str">
        <f>IF('6.標準時間'!$C802="","",'6.標準時間'!I802)</f>
        <v/>
      </c>
      <c r="I802" s="107" t="str">
        <f>IF(C802="","",VLOOKUP($C802,'7.工程別レート'!$C$6:$E$501,3,FALSE))</f>
        <v/>
      </c>
      <c r="J802" s="108" t="str">
        <f>IF(C802="","",VLOOKUP($C802,'7.工程別レート'!$C$6:$E$501,2,FALSE))</f>
        <v/>
      </c>
      <c r="K802" s="195" t="str">
        <f t="shared" si="25"/>
        <v/>
      </c>
    </row>
    <row r="803" spans="2:11" ht="18" customHeight="1">
      <c r="B803" s="16" t="str">
        <f>IF('6.標準時間'!$B803="","",'6.標準時間'!B803)</f>
        <v/>
      </c>
      <c r="C803" s="16" t="str">
        <f>IF('6.標準時間'!$C803="","",'6.標準時間'!C803)</f>
        <v/>
      </c>
      <c r="D803" s="16" t="str">
        <f>IF('6.標準時間'!$C803="","",'6.標準時間'!E803)</f>
        <v/>
      </c>
      <c r="E803" s="171" t="str">
        <f>IF('6.標準時間'!$C803="","",'6.標準時間'!F803)</f>
        <v/>
      </c>
      <c r="F803" s="15" t="str">
        <f t="shared" si="24"/>
        <v/>
      </c>
      <c r="G803" s="142" t="str">
        <f>IF('6.標準時間'!$C803="","",'6.標準時間'!H803)</f>
        <v/>
      </c>
      <c r="H803" s="142" t="str">
        <f>IF('6.標準時間'!$C803="","",'6.標準時間'!I803)</f>
        <v/>
      </c>
      <c r="I803" s="107" t="str">
        <f>IF(C803="","",VLOOKUP($C803,'7.工程別レート'!$C$6:$E$501,3,FALSE))</f>
        <v/>
      </c>
      <c r="J803" s="108" t="str">
        <f>IF(C803="","",VLOOKUP($C803,'7.工程別レート'!$C$6:$E$501,2,FALSE))</f>
        <v/>
      </c>
      <c r="K803" s="195" t="str">
        <f t="shared" si="25"/>
        <v/>
      </c>
    </row>
    <row r="804" spans="2:11" ht="18" customHeight="1">
      <c r="B804" s="16" t="str">
        <f>IF('6.標準時間'!$B804="","",'6.標準時間'!B804)</f>
        <v/>
      </c>
      <c r="C804" s="16" t="str">
        <f>IF('6.標準時間'!$C804="","",'6.標準時間'!C804)</f>
        <v/>
      </c>
      <c r="D804" s="16" t="str">
        <f>IF('6.標準時間'!$C804="","",'6.標準時間'!E804)</f>
        <v/>
      </c>
      <c r="E804" s="171" t="str">
        <f>IF('6.標準時間'!$C804="","",'6.標準時間'!F804)</f>
        <v/>
      </c>
      <c r="F804" s="15" t="str">
        <f t="shared" si="24"/>
        <v/>
      </c>
      <c r="G804" s="142" t="str">
        <f>IF('6.標準時間'!$C804="","",'6.標準時間'!H804)</f>
        <v/>
      </c>
      <c r="H804" s="142" t="str">
        <f>IF('6.標準時間'!$C804="","",'6.標準時間'!I804)</f>
        <v/>
      </c>
      <c r="I804" s="107" t="str">
        <f>IF(C804="","",VLOOKUP($C804,'7.工程別レート'!$C$6:$E$501,3,FALSE))</f>
        <v/>
      </c>
      <c r="J804" s="108" t="str">
        <f>IF(C804="","",VLOOKUP($C804,'7.工程別レート'!$C$6:$E$501,2,FALSE))</f>
        <v/>
      </c>
      <c r="K804" s="195" t="str">
        <f t="shared" si="25"/>
        <v/>
      </c>
    </row>
    <row r="805" spans="2:11" ht="18" customHeight="1">
      <c r="B805" s="16" t="str">
        <f>IF('6.標準時間'!$B805="","",'6.標準時間'!B805)</f>
        <v/>
      </c>
      <c r="C805" s="16" t="str">
        <f>IF('6.標準時間'!$C805="","",'6.標準時間'!C805)</f>
        <v/>
      </c>
      <c r="D805" s="16" t="str">
        <f>IF('6.標準時間'!$C805="","",'6.標準時間'!E805)</f>
        <v/>
      </c>
      <c r="E805" s="171" t="str">
        <f>IF('6.標準時間'!$C805="","",'6.標準時間'!F805)</f>
        <v/>
      </c>
      <c r="F805" s="15" t="str">
        <f t="shared" si="24"/>
        <v/>
      </c>
      <c r="G805" s="142" t="str">
        <f>IF('6.標準時間'!$C805="","",'6.標準時間'!H805)</f>
        <v/>
      </c>
      <c r="H805" s="142" t="str">
        <f>IF('6.標準時間'!$C805="","",'6.標準時間'!I805)</f>
        <v/>
      </c>
      <c r="I805" s="107" t="str">
        <f>IF(C805="","",VLOOKUP($C805,'7.工程別レート'!$C$6:$E$501,3,FALSE))</f>
        <v/>
      </c>
      <c r="J805" s="108" t="str">
        <f>IF(C805="","",VLOOKUP($C805,'7.工程別レート'!$C$6:$E$501,2,FALSE))</f>
        <v/>
      </c>
      <c r="K805" s="195" t="str">
        <f t="shared" si="25"/>
        <v/>
      </c>
    </row>
    <row r="806" spans="2:11" ht="18" customHeight="1">
      <c r="B806" s="16" t="str">
        <f>IF('6.標準時間'!$B806="","",'6.標準時間'!B806)</f>
        <v/>
      </c>
      <c r="C806" s="16" t="str">
        <f>IF('6.標準時間'!$C806="","",'6.標準時間'!C806)</f>
        <v/>
      </c>
      <c r="D806" s="16" t="str">
        <f>IF('6.標準時間'!$C806="","",'6.標準時間'!E806)</f>
        <v/>
      </c>
      <c r="E806" s="171" t="str">
        <f>IF('6.標準時間'!$C806="","",'6.標準時間'!F806)</f>
        <v/>
      </c>
      <c r="F806" s="15" t="str">
        <f t="shared" si="24"/>
        <v/>
      </c>
      <c r="G806" s="142" t="str">
        <f>IF('6.標準時間'!$C806="","",'6.標準時間'!H806)</f>
        <v/>
      </c>
      <c r="H806" s="142" t="str">
        <f>IF('6.標準時間'!$C806="","",'6.標準時間'!I806)</f>
        <v/>
      </c>
      <c r="I806" s="107" t="str">
        <f>IF(C806="","",VLOOKUP($C806,'7.工程別レート'!$C$6:$E$501,3,FALSE))</f>
        <v/>
      </c>
      <c r="J806" s="108" t="str">
        <f>IF(C806="","",VLOOKUP($C806,'7.工程別レート'!$C$6:$E$501,2,FALSE))</f>
        <v/>
      </c>
      <c r="K806" s="195" t="str">
        <f t="shared" si="25"/>
        <v/>
      </c>
    </row>
    <row r="807" spans="2:11" ht="18" customHeight="1">
      <c r="B807" s="16" t="str">
        <f>IF('6.標準時間'!$B807="","",'6.標準時間'!B807)</f>
        <v/>
      </c>
      <c r="C807" s="16" t="str">
        <f>IF('6.標準時間'!$C807="","",'6.標準時間'!C807)</f>
        <v/>
      </c>
      <c r="D807" s="16" t="str">
        <f>IF('6.標準時間'!$C807="","",'6.標準時間'!E807)</f>
        <v/>
      </c>
      <c r="E807" s="171" t="str">
        <f>IF('6.標準時間'!$C807="","",'6.標準時間'!F807)</f>
        <v/>
      </c>
      <c r="F807" s="15" t="str">
        <f t="shared" si="24"/>
        <v/>
      </c>
      <c r="G807" s="142" t="str">
        <f>IF('6.標準時間'!$C807="","",'6.標準時間'!H807)</f>
        <v/>
      </c>
      <c r="H807" s="142" t="str">
        <f>IF('6.標準時間'!$C807="","",'6.標準時間'!I807)</f>
        <v/>
      </c>
      <c r="I807" s="107" t="str">
        <f>IF(C807="","",VLOOKUP($C807,'7.工程別レート'!$C$6:$E$501,3,FALSE))</f>
        <v/>
      </c>
      <c r="J807" s="108" t="str">
        <f>IF(C807="","",VLOOKUP($C807,'7.工程別レート'!$C$6:$E$501,2,FALSE))</f>
        <v/>
      </c>
      <c r="K807" s="195" t="str">
        <f t="shared" si="25"/>
        <v/>
      </c>
    </row>
    <row r="808" spans="2:11" ht="18" customHeight="1">
      <c r="B808" s="16" t="str">
        <f>IF('6.標準時間'!$B808="","",'6.標準時間'!B808)</f>
        <v/>
      </c>
      <c r="C808" s="16" t="str">
        <f>IF('6.標準時間'!$C808="","",'6.標準時間'!C808)</f>
        <v/>
      </c>
      <c r="D808" s="16" t="str">
        <f>IF('6.標準時間'!$C808="","",'6.標準時間'!E808)</f>
        <v/>
      </c>
      <c r="E808" s="171" t="str">
        <f>IF('6.標準時間'!$C808="","",'6.標準時間'!F808)</f>
        <v/>
      </c>
      <c r="F808" s="15" t="str">
        <f t="shared" si="24"/>
        <v/>
      </c>
      <c r="G808" s="142" t="str">
        <f>IF('6.標準時間'!$C808="","",'6.標準時間'!H808)</f>
        <v/>
      </c>
      <c r="H808" s="142" t="str">
        <f>IF('6.標準時間'!$C808="","",'6.標準時間'!I808)</f>
        <v/>
      </c>
      <c r="I808" s="107" t="str">
        <f>IF(C808="","",VLOOKUP($C808,'7.工程別レート'!$C$6:$E$501,3,FALSE))</f>
        <v/>
      </c>
      <c r="J808" s="108" t="str">
        <f>IF(C808="","",VLOOKUP($C808,'7.工程別レート'!$C$6:$E$501,2,FALSE))</f>
        <v/>
      </c>
      <c r="K808" s="195" t="str">
        <f t="shared" si="25"/>
        <v/>
      </c>
    </row>
    <row r="809" spans="2:11" ht="18" customHeight="1">
      <c r="B809" s="16" t="str">
        <f>IF('6.標準時間'!$B809="","",'6.標準時間'!B809)</f>
        <v/>
      </c>
      <c r="C809" s="16" t="str">
        <f>IF('6.標準時間'!$C809="","",'6.標準時間'!C809)</f>
        <v/>
      </c>
      <c r="D809" s="16" t="str">
        <f>IF('6.標準時間'!$C809="","",'6.標準時間'!E809)</f>
        <v/>
      </c>
      <c r="E809" s="171" t="str">
        <f>IF('6.標準時間'!$C809="","",'6.標準時間'!F809)</f>
        <v/>
      </c>
      <c r="F809" s="15" t="str">
        <f t="shared" si="24"/>
        <v/>
      </c>
      <c r="G809" s="142" t="str">
        <f>IF('6.標準時間'!$C809="","",'6.標準時間'!H809)</f>
        <v/>
      </c>
      <c r="H809" s="142" t="str">
        <f>IF('6.標準時間'!$C809="","",'6.標準時間'!I809)</f>
        <v/>
      </c>
      <c r="I809" s="107" t="str">
        <f>IF(C809="","",VLOOKUP($C809,'7.工程別レート'!$C$6:$E$501,3,FALSE))</f>
        <v/>
      </c>
      <c r="J809" s="108" t="str">
        <f>IF(C809="","",VLOOKUP($C809,'7.工程別レート'!$C$6:$E$501,2,FALSE))</f>
        <v/>
      </c>
      <c r="K809" s="195" t="str">
        <f t="shared" si="25"/>
        <v/>
      </c>
    </row>
    <row r="810" spans="2:11" ht="18" customHeight="1">
      <c r="B810" s="16" t="str">
        <f>IF('6.標準時間'!$B810="","",'6.標準時間'!B810)</f>
        <v/>
      </c>
      <c r="C810" s="16" t="str">
        <f>IF('6.標準時間'!$C810="","",'6.標準時間'!C810)</f>
        <v/>
      </c>
      <c r="D810" s="16" t="str">
        <f>IF('6.標準時間'!$C810="","",'6.標準時間'!E810)</f>
        <v/>
      </c>
      <c r="E810" s="171" t="str">
        <f>IF('6.標準時間'!$C810="","",'6.標準時間'!F810)</f>
        <v/>
      </c>
      <c r="F810" s="15" t="str">
        <f t="shared" si="24"/>
        <v/>
      </c>
      <c r="G810" s="142" t="str">
        <f>IF('6.標準時間'!$C810="","",'6.標準時間'!H810)</f>
        <v/>
      </c>
      <c r="H810" s="142" t="str">
        <f>IF('6.標準時間'!$C810="","",'6.標準時間'!I810)</f>
        <v/>
      </c>
      <c r="I810" s="107" t="str">
        <f>IF(C810="","",VLOOKUP($C810,'7.工程別レート'!$C$6:$E$501,3,FALSE))</f>
        <v/>
      </c>
      <c r="J810" s="108" t="str">
        <f>IF(C810="","",VLOOKUP($C810,'7.工程別レート'!$C$6:$E$501,2,FALSE))</f>
        <v/>
      </c>
      <c r="K810" s="195" t="str">
        <f t="shared" si="25"/>
        <v/>
      </c>
    </row>
    <row r="811" spans="2:11" ht="18" customHeight="1">
      <c r="B811" s="16" t="str">
        <f>IF('6.標準時間'!$B811="","",'6.標準時間'!B811)</f>
        <v/>
      </c>
      <c r="C811" s="16" t="str">
        <f>IF('6.標準時間'!$C811="","",'6.標準時間'!C811)</f>
        <v/>
      </c>
      <c r="D811" s="16" t="str">
        <f>IF('6.標準時間'!$C811="","",'6.標準時間'!E811)</f>
        <v/>
      </c>
      <c r="E811" s="171" t="str">
        <f>IF('6.標準時間'!$C811="","",'6.標準時間'!F811)</f>
        <v/>
      </c>
      <c r="F811" s="15" t="str">
        <f t="shared" si="24"/>
        <v/>
      </c>
      <c r="G811" s="142" t="str">
        <f>IF('6.標準時間'!$C811="","",'6.標準時間'!H811)</f>
        <v/>
      </c>
      <c r="H811" s="142" t="str">
        <f>IF('6.標準時間'!$C811="","",'6.標準時間'!I811)</f>
        <v/>
      </c>
      <c r="I811" s="107" t="str">
        <f>IF(C811="","",VLOOKUP($C811,'7.工程別レート'!$C$6:$E$501,3,FALSE))</f>
        <v/>
      </c>
      <c r="J811" s="108" t="str">
        <f>IF(C811="","",VLOOKUP($C811,'7.工程別レート'!$C$6:$E$501,2,FALSE))</f>
        <v/>
      </c>
      <c r="K811" s="195" t="str">
        <f t="shared" si="25"/>
        <v/>
      </c>
    </row>
    <row r="812" spans="2:11" ht="18" customHeight="1">
      <c r="B812" s="16" t="str">
        <f>IF('6.標準時間'!$B812="","",'6.標準時間'!B812)</f>
        <v/>
      </c>
      <c r="C812" s="16" t="str">
        <f>IF('6.標準時間'!$C812="","",'6.標準時間'!C812)</f>
        <v/>
      </c>
      <c r="D812" s="16" t="str">
        <f>IF('6.標準時間'!$C812="","",'6.標準時間'!E812)</f>
        <v/>
      </c>
      <c r="E812" s="171" t="str">
        <f>IF('6.標準時間'!$C812="","",'6.標準時間'!F812)</f>
        <v/>
      </c>
      <c r="F812" s="15" t="str">
        <f t="shared" si="24"/>
        <v/>
      </c>
      <c r="G812" s="142" t="str">
        <f>IF('6.標準時間'!$C812="","",'6.標準時間'!H812)</f>
        <v/>
      </c>
      <c r="H812" s="142" t="str">
        <f>IF('6.標準時間'!$C812="","",'6.標準時間'!I812)</f>
        <v/>
      </c>
      <c r="I812" s="107" t="str">
        <f>IF(C812="","",VLOOKUP($C812,'7.工程別レート'!$C$6:$E$501,3,FALSE))</f>
        <v/>
      </c>
      <c r="J812" s="108" t="str">
        <f>IF(C812="","",VLOOKUP($C812,'7.工程別レート'!$C$6:$E$501,2,FALSE))</f>
        <v/>
      </c>
      <c r="K812" s="195" t="str">
        <f t="shared" si="25"/>
        <v/>
      </c>
    </row>
    <row r="813" spans="2:11" ht="18" customHeight="1">
      <c r="B813" s="16" t="str">
        <f>IF('6.標準時間'!$B813="","",'6.標準時間'!B813)</f>
        <v/>
      </c>
      <c r="C813" s="16" t="str">
        <f>IF('6.標準時間'!$C813="","",'6.標準時間'!C813)</f>
        <v/>
      </c>
      <c r="D813" s="16" t="str">
        <f>IF('6.標準時間'!$C813="","",'6.標準時間'!E813)</f>
        <v/>
      </c>
      <c r="E813" s="171" t="str">
        <f>IF('6.標準時間'!$C813="","",'6.標準時間'!F813)</f>
        <v/>
      </c>
      <c r="F813" s="15" t="str">
        <f t="shared" si="24"/>
        <v/>
      </c>
      <c r="G813" s="142" t="str">
        <f>IF('6.標準時間'!$C813="","",'6.標準時間'!H813)</f>
        <v/>
      </c>
      <c r="H813" s="142" t="str">
        <f>IF('6.標準時間'!$C813="","",'6.標準時間'!I813)</f>
        <v/>
      </c>
      <c r="I813" s="107" t="str">
        <f>IF(C813="","",VLOOKUP($C813,'7.工程別レート'!$C$6:$E$501,3,FALSE))</f>
        <v/>
      </c>
      <c r="J813" s="108" t="str">
        <f>IF(C813="","",VLOOKUP($C813,'7.工程別レート'!$C$6:$E$501,2,FALSE))</f>
        <v/>
      </c>
      <c r="K813" s="195" t="str">
        <f t="shared" si="25"/>
        <v/>
      </c>
    </row>
    <row r="814" spans="2:11" ht="18" customHeight="1">
      <c r="B814" s="16" t="str">
        <f>IF('6.標準時間'!$B814="","",'6.標準時間'!B814)</f>
        <v/>
      </c>
      <c r="C814" s="16" t="str">
        <f>IF('6.標準時間'!$C814="","",'6.標準時間'!C814)</f>
        <v/>
      </c>
      <c r="D814" s="16" t="str">
        <f>IF('6.標準時間'!$C814="","",'6.標準時間'!E814)</f>
        <v/>
      </c>
      <c r="E814" s="171" t="str">
        <f>IF('6.標準時間'!$C814="","",'6.標準時間'!F814)</f>
        <v/>
      </c>
      <c r="F814" s="15" t="str">
        <f t="shared" si="24"/>
        <v/>
      </c>
      <c r="G814" s="142" t="str">
        <f>IF('6.標準時間'!$C814="","",'6.標準時間'!H814)</f>
        <v/>
      </c>
      <c r="H814" s="142" t="str">
        <f>IF('6.標準時間'!$C814="","",'6.標準時間'!I814)</f>
        <v/>
      </c>
      <c r="I814" s="107" t="str">
        <f>IF(C814="","",VLOOKUP($C814,'7.工程別レート'!$C$6:$E$501,3,FALSE))</f>
        <v/>
      </c>
      <c r="J814" s="108" t="str">
        <f>IF(C814="","",VLOOKUP($C814,'7.工程別レート'!$C$6:$E$501,2,FALSE))</f>
        <v/>
      </c>
      <c r="K814" s="195" t="str">
        <f t="shared" si="25"/>
        <v/>
      </c>
    </row>
    <row r="815" spans="2:11" ht="18" customHeight="1">
      <c r="B815" s="16" t="str">
        <f>IF('6.標準時間'!$B815="","",'6.標準時間'!B815)</f>
        <v/>
      </c>
      <c r="C815" s="16" t="str">
        <f>IF('6.標準時間'!$C815="","",'6.標準時間'!C815)</f>
        <v/>
      </c>
      <c r="D815" s="16" t="str">
        <f>IF('6.標準時間'!$C815="","",'6.標準時間'!E815)</f>
        <v/>
      </c>
      <c r="E815" s="171" t="str">
        <f>IF('6.標準時間'!$C815="","",'6.標準時間'!F815)</f>
        <v/>
      </c>
      <c r="F815" s="15" t="str">
        <f t="shared" si="24"/>
        <v/>
      </c>
      <c r="G815" s="142" t="str">
        <f>IF('6.標準時間'!$C815="","",'6.標準時間'!H815)</f>
        <v/>
      </c>
      <c r="H815" s="142" t="str">
        <f>IF('6.標準時間'!$C815="","",'6.標準時間'!I815)</f>
        <v/>
      </c>
      <c r="I815" s="107" t="str">
        <f>IF(C815="","",VLOOKUP($C815,'7.工程別レート'!$C$6:$E$501,3,FALSE))</f>
        <v/>
      </c>
      <c r="J815" s="108" t="str">
        <f>IF(C815="","",VLOOKUP($C815,'7.工程別レート'!$C$6:$E$501,2,FALSE))</f>
        <v/>
      </c>
      <c r="K815" s="195" t="str">
        <f t="shared" si="25"/>
        <v/>
      </c>
    </row>
    <row r="816" spans="2:11" ht="18" customHeight="1">
      <c r="B816" s="16" t="str">
        <f>IF('6.標準時間'!$B816="","",'6.標準時間'!B816)</f>
        <v/>
      </c>
      <c r="C816" s="16" t="str">
        <f>IF('6.標準時間'!$C816="","",'6.標準時間'!C816)</f>
        <v/>
      </c>
      <c r="D816" s="16" t="str">
        <f>IF('6.標準時間'!$C816="","",'6.標準時間'!E816)</f>
        <v/>
      </c>
      <c r="E816" s="171" t="str">
        <f>IF('6.標準時間'!$C816="","",'6.標準時間'!F816)</f>
        <v/>
      </c>
      <c r="F816" s="15" t="str">
        <f t="shared" si="24"/>
        <v/>
      </c>
      <c r="G816" s="142" t="str">
        <f>IF('6.標準時間'!$C816="","",'6.標準時間'!H816)</f>
        <v/>
      </c>
      <c r="H816" s="142" t="str">
        <f>IF('6.標準時間'!$C816="","",'6.標準時間'!I816)</f>
        <v/>
      </c>
      <c r="I816" s="107" t="str">
        <f>IF(C816="","",VLOOKUP($C816,'7.工程別レート'!$C$6:$E$501,3,FALSE))</f>
        <v/>
      </c>
      <c r="J816" s="108" t="str">
        <f>IF(C816="","",VLOOKUP($C816,'7.工程別レート'!$C$6:$E$501,2,FALSE))</f>
        <v/>
      </c>
      <c r="K816" s="195" t="str">
        <f t="shared" si="25"/>
        <v/>
      </c>
    </row>
    <row r="817" spans="2:11" ht="18" customHeight="1">
      <c r="B817" s="16" t="str">
        <f>IF('6.標準時間'!$B817="","",'6.標準時間'!B817)</f>
        <v/>
      </c>
      <c r="C817" s="16" t="str">
        <f>IF('6.標準時間'!$C817="","",'6.標準時間'!C817)</f>
        <v/>
      </c>
      <c r="D817" s="16" t="str">
        <f>IF('6.標準時間'!$C817="","",'6.標準時間'!E817)</f>
        <v/>
      </c>
      <c r="E817" s="171" t="str">
        <f>IF('6.標準時間'!$C817="","",'6.標準時間'!F817)</f>
        <v/>
      </c>
      <c r="F817" s="15" t="str">
        <f t="shared" si="24"/>
        <v/>
      </c>
      <c r="G817" s="142" t="str">
        <f>IF('6.標準時間'!$C817="","",'6.標準時間'!H817)</f>
        <v/>
      </c>
      <c r="H817" s="142" t="str">
        <f>IF('6.標準時間'!$C817="","",'6.標準時間'!I817)</f>
        <v/>
      </c>
      <c r="I817" s="107" t="str">
        <f>IF(C817="","",VLOOKUP($C817,'7.工程別レート'!$C$6:$E$501,3,FALSE))</f>
        <v/>
      </c>
      <c r="J817" s="108" t="str">
        <f>IF(C817="","",VLOOKUP($C817,'7.工程別レート'!$C$6:$E$501,2,FALSE))</f>
        <v/>
      </c>
      <c r="K817" s="195" t="str">
        <f t="shared" si="25"/>
        <v/>
      </c>
    </row>
    <row r="818" spans="2:11" ht="18" customHeight="1">
      <c r="B818" s="16" t="str">
        <f>IF('6.標準時間'!$B818="","",'6.標準時間'!B818)</f>
        <v/>
      </c>
      <c r="C818" s="16" t="str">
        <f>IF('6.標準時間'!$C818="","",'6.標準時間'!C818)</f>
        <v/>
      </c>
      <c r="D818" s="16" t="str">
        <f>IF('6.標準時間'!$C818="","",'6.標準時間'!E818)</f>
        <v/>
      </c>
      <c r="E818" s="171" t="str">
        <f>IF('6.標準時間'!$C818="","",'6.標準時間'!F818)</f>
        <v/>
      </c>
      <c r="F818" s="15" t="str">
        <f t="shared" si="24"/>
        <v/>
      </c>
      <c r="G818" s="142" t="str">
        <f>IF('6.標準時間'!$C818="","",'6.標準時間'!H818)</f>
        <v/>
      </c>
      <c r="H818" s="142" t="str">
        <f>IF('6.標準時間'!$C818="","",'6.標準時間'!I818)</f>
        <v/>
      </c>
      <c r="I818" s="107" t="str">
        <f>IF(C818="","",VLOOKUP($C818,'7.工程別レート'!$C$6:$E$501,3,FALSE))</f>
        <v/>
      </c>
      <c r="J818" s="108" t="str">
        <f>IF(C818="","",VLOOKUP($C818,'7.工程別レート'!$C$6:$E$501,2,FALSE))</f>
        <v/>
      </c>
      <c r="K818" s="195" t="str">
        <f t="shared" si="25"/>
        <v/>
      </c>
    </row>
    <row r="819" spans="2:11" ht="18" customHeight="1">
      <c r="B819" s="16" t="str">
        <f>IF('6.標準時間'!$B819="","",'6.標準時間'!B819)</f>
        <v/>
      </c>
      <c r="C819" s="16" t="str">
        <f>IF('6.標準時間'!$C819="","",'6.標準時間'!C819)</f>
        <v/>
      </c>
      <c r="D819" s="16" t="str">
        <f>IF('6.標準時間'!$C819="","",'6.標準時間'!E819)</f>
        <v/>
      </c>
      <c r="E819" s="171" t="str">
        <f>IF('6.標準時間'!$C819="","",'6.標準時間'!F819)</f>
        <v/>
      </c>
      <c r="F819" s="15" t="str">
        <f t="shared" si="24"/>
        <v/>
      </c>
      <c r="G819" s="142" t="str">
        <f>IF('6.標準時間'!$C819="","",'6.標準時間'!H819)</f>
        <v/>
      </c>
      <c r="H819" s="142" t="str">
        <f>IF('6.標準時間'!$C819="","",'6.標準時間'!I819)</f>
        <v/>
      </c>
      <c r="I819" s="107" t="str">
        <f>IF(C819="","",VLOOKUP($C819,'7.工程別レート'!$C$6:$E$501,3,FALSE))</f>
        <v/>
      </c>
      <c r="J819" s="108" t="str">
        <f>IF(C819="","",VLOOKUP($C819,'7.工程別レート'!$C$6:$E$501,2,FALSE))</f>
        <v/>
      </c>
      <c r="K819" s="195" t="str">
        <f t="shared" si="25"/>
        <v/>
      </c>
    </row>
    <row r="820" spans="2:11" ht="18" customHeight="1">
      <c r="B820" s="16" t="str">
        <f>IF('6.標準時間'!$B820="","",'6.標準時間'!B820)</f>
        <v/>
      </c>
      <c r="C820" s="16" t="str">
        <f>IF('6.標準時間'!$C820="","",'6.標準時間'!C820)</f>
        <v/>
      </c>
      <c r="D820" s="16" t="str">
        <f>IF('6.標準時間'!$C820="","",'6.標準時間'!E820)</f>
        <v/>
      </c>
      <c r="E820" s="171" t="str">
        <f>IF('6.標準時間'!$C820="","",'6.標準時間'!F820)</f>
        <v/>
      </c>
      <c r="F820" s="15" t="str">
        <f t="shared" si="24"/>
        <v/>
      </c>
      <c r="G820" s="142" t="str">
        <f>IF('6.標準時間'!$C820="","",'6.標準時間'!H820)</f>
        <v/>
      </c>
      <c r="H820" s="142" t="str">
        <f>IF('6.標準時間'!$C820="","",'6.標準時間'!I820)</f>
        <v/>
      </c>
      <c r="I820" s="107" t="str">
        <f>IF(C820="","",VLOOKUP($C820,'7.工程別レート'!$C$6:$E$501,3,FALSE))</f>
        <v/>
      </c>
      <c r="J820" s="108" t="str">
        <f>IF(C820="","",VLOOKUP($C820,'7.工程別レート'!$C$6:$E$501,2,FALSE))</f>
        <v/>
      </c>
      <c r="K820" s="195" t="str">
        <f t="shared" si="25"/>
        <v/>
      </c>
    </row>
    <row r="821" spans="2:11" ht="18" customHeight="1">
      <c r="B821" s="16" t="str">
        <f>IF('6.標準時間'!$B821="","",'6.標準時間'!B821)</f>
        <v/>
      </c>
      <c r="C821" s="16" t="str">
        <f>IF('6.標準時間'!$C821="","",'6.標準時間'!C821)</f>
        <v/>
      </c>
      <c r="D821" s="16" t="str">
        <f>IF('6.標準時間'!$C821="","",'6.標準時間'!E821)</f>
        <v/>
      </c>
      <c r="E821" s="171" t="str">
        <f>IF('6.標準時間'!$C821="","",'6.標準時間'!F821)</f>
        <v/>
      </c>
      <c r="F821" s="15" t="str">
        <f t="shared" si="24"/>
        <v/>
      </c>
      <c r="G821" s="142" t="str">
        <f>IF('6.標準時間'!$C821="","",'6.標準時間'!H821)</f>
        <v/>
      </c>
      <c r="H821" s="142" t="str">
        <f>IF('6.標準時間'!$C821="","",'6.標準時間'!I821)</f>
        <v/>
      </c>
      <c r="I821" s="107" t="str">
        <f>IF(C821="","",VLOOKUP($C821,'7.工程別レート'!$C$6:$E$501,3,FALSE))</f>
        <v/>
      </c>
      <c r="J821" s="108" t="str">
        <f>IF(C821="","",VLOOKUP($C821,'7.工程別レート'!$C$6:$E$501,2,FALSE))</f>
        <v/>
      </c>
      <c r="K821" s="195" t="str">
        <f t="shared" si="25"/>
        <v/>
      </c>
    </row>
    <row r="822" spans="2:11" ht="18" customHeight="1">
      <c r="B822" s="16" t="str">
        <f>IF('6.標準時間'!$B822="","",'6.標準時間'!B822)</f>
        <v/>
      </c>
      <c r="C822" s="16" t="str">
        <f>IF('6.標準時間'!$C822="","",'6.標準時間'!C822)</f>
        <v/>
      </c>
      <c r="D822" s="16" t="str">
        <f>IF('6.標準時間'!$C822="","",'6.標準時間'!E822)</f>
        <v/>
      </c>
      <c r="E822" s="171" t="str">
        <f>IF('6.標準時間'!$C822="","",'6.標準時間'!F822)</f>
        <v/>
      </c>
      <c r="F822" s="15" t="str">
        <f t="shared" si="24"/>
        <v/>
      </c>
      <c r="G822" s="142" t="str">
        <f>IF('6.標準時間'!$C822="","",'6.標準時間'!H822)</f>
        <v/>
      </c>
      <c r="H822" s="142" t="str">
        <f>IF('6.標準時間'!$C822="","",'6.標準時間'!I822)</f>
        <v/>
      </c>
      <c r="I822" s="107" t="str">
        <f>IF(C822="","",VLOOKUP($C822,'7.工程別レート'!$C$6:$E$501,3,FALSE))</f>
        <v/>
      </c>
      <c r="J822" s="108" t="str">
        <f>IF(C822="","",VLOOKUP($C822,'7.工程別レート'!$C$6:$E$501,2,FALSE))</f>
        <v/>
      </c>
      <c r="K822" s="195" t="str">
        <f t="shared" si="25"/>
        <v/>
      </c>
    </row>
    <row r="823" spans="2:11" ht="18" customHeight="1">
      <c r="B823" s="16" t="str">
        <f>IF('6.標準時間'!$B823="","",'6.標準時間'!B823)</f>
        <v/>
      </c>
      <c r="C823" s="16" t="str">
        <f>IF('6.標準時間'!$C823="","",'6.標準時間'!C823)</f>
        <v/>
      </c>
      <c r="D823" s="16" t="str">
        <f>IF('6.標準時間'!$C823="","",'6.標準時間'!E823)</f>
        <v/>
      </c>
      <c r="E823" s="171" t="str">
        <f>IF('6.標準時間'!$C823="","",'6.標準時間'!F823)</f>
        <v/>
      </c>
      <c r="F823" s="15" t="str">
        <f t="shared" si="24"/>
        <v/>
      </c>
      <c r="G823" s="142" t="str">
        <f>IF('6.標準時間'!$C823="","",'6.標準時間'!H823)</f>
        <v/>
      </c>
      <c r="H823" s="142" t="str">
        <f>IF('6.標準時間'!$C823="","",'6.標準時間'!I823)</f>
        <v/>
      </c>
      <c r="I823" s="107" t="str">
        <f>IF(C823="","",VLOOKUP($C823,'7.工程別レート'!$C$6:$E$501,3,FALSE))</f>
        <v/>
      </c>
      <c r="J823" s="108" t="str">
        <f>IF(C823="","",VLOOKUP($C823,'7.工程別レート'!$C$6:$E$501,2,FALSE))</f>
        <v/>
      </c>
      <c r="K823" s="195" t="str">
        <f t="shared" si="25"/>
        <v/>
      </c>
    </row>
    <row r="824" spans="2:11" ht="18" customHeight="1">
      <c r="B824" s="16" t="str">
        <f>IF('6.標準時間'!$B824="","",'6.標準時間'!B824)</f>
        <v/>
      </c>
      <c r="C824" s="16" t="str">
        <f>IF('6.標準時間'!$C824="","",'6.標準時間'!C824)</f>
        <v/>
      </c>
      <c r="D824" s="16" t="str">
        <f>IF('6.標準時間'!$C824="","",'6.標準時間'!E824)</f>
        <v/>
      </c>
      <c r="E824" s="171" t="str">
        <f>IF('6.標準時間'!$C824="","",'6.標準時間'!F824)</f>
        <v/>
      </c>
      <c r="F824" s="15" t="str">
        <f t="shared" si="24"/>
        <v/>
      </c>
      <c r="G824" s="142" t="str">
        <f>IF('6.標準時間'!$C824="","",'6.標準時間'!H824)</f>
        <v/>
      </c>
      <c r="H824" s="142" t="str">
        <f>IF('6.標準時間'!$C824="","",'6.標準時間'!I824)</f>
        <v/>
      </c>
      <c r="I824" s="107" t="str">
        <f>IF(C824="","",VLOOKUP($C824,'7.工程別レート'!$C$6:$E$501,3,FALSE))</f>
        <v/>
      </c>
      <c r="J824" s="108" t="str">
        <f>IF(C824="","",VLOOKUP($C824,'7.工程別レート'!$C$6:$E$501,2,FALSE))</f>
        <v/>
      </c>
      <c r="K824" s="195" t="str">
        <f t="shared" si="25"/>
        <v/>
      </c>
    </row>
    <row r="825" spans="2:11" ht="18" customHeight="1">
      <c r="B825" s="16" t="str">
        <f>IF('6.標準時間'!$B825="","",'6.標準時間'!B825)</f>
        <v/>
      </c>
      <c r="C825" s="16" t="str">
        <f>IF('6.標準時間'!$C825="","",'6.標準時間'!C825)</f>
        <v/>
      </c>
      <c r="D825" s="16" t="str">
        <f>IF('6.標準時間'!$C825="","",'6.標準時間'!E825)</f>
        <v/>
      </c>
      <c r="E825" s="171" t="str">
        <f>IF('6.標準時間'!$C825="","",'6.標準時間'!F825)</f>
        <v/>
      </c>
      <c r="F825" s="15" t="str">
        <f t="shared" si="24"/>
        <v/>
      </c>
      <c r="G825" s="142" t="str">
        <f>IF('6.標準時間'!$C825="","",'6.標準時間'!H825)</f>
        <v/>
      </c>
      <c r="H825" s="142" t="str">
        <f>IF('6.標準時間'!$C825="","",'6.標準時間'!I825)</f>
        <v/>
      </c>
      <c r="I825" s="107" t="str">
        <f>IF(C825="","",VLOOKUP($C825,'7.工程別レート'!$C$6:$E$501,3,FALSE))</f>
        <v/>
      </c>
      <c r="J825" s="108" t="str">
        <f>IF(C825="","",VLOOKUP($C825,'7.工程別レート'!$C$6:$E$501,2,FALSE))</f>
        <v/>
      </c>
      <c r="K825" s="195" t="str">
        <f t="shared" si="25"/>
        <v/>
      </c>
    </row>
    <row r="826" spans="2:11" ht="18" customHeight="1">
      <c r="B826" s="16" t="str">
        <f>IF('6.標準時間'!$B826="","",'6.標準時間'!B826)</f>
        <v/>
      </c>
      <c r="C826" s="16" t="str">
        <f>IF('6.標準時間'!$C826="","",'6.標準時間'!C826)</f>
        <v/>
      </c>
      <c r="D826" s="16" t="str">
        <f>IF('6.標準時間'!$C826="","",'6.標準時間'!E826)</f>
        <v/>
      </c>
      <c r="E826" s="171" t="str">
        <f>IF('6.標準時間'!$C826="","",'6.標準時間'!F826)</f>
        <v/>
      </c>
      <c r="F826" s="15" t="str">
        <f t="shared" si="24"/>
        <v/>
      </c>
      <c r="G826" s="142" t="str">
        <f>IF('6.標準時間'!$C826="","",'6.標準時間'!H826)</f>
        <v/>
      </c>
      <c r="H826" s="142" t="str">
        <f>IF('6.標準時間'!$C826="","",'6.標準時間'!I826)</f>
        <v/>
      </c>
      <c r="I826" s="107" t="str">
        <f>IF(C826="","",VLOOKUP($C826,'7.工程別レート'!$C$6:$E$501,3,FALSE))</f>
        <v/>
      </c>
      <c r="J826" s="108" t="str">
        <f>IF(C826="","",VLOOKUP($C826,'7.工程別レート'!$C$6:$E$501,2,FALSE))</f>
        <v/>
      </c>
      <c r="K826" s="195" t="str">
        <f t="shared" si="25"/>
        <v/>
      </c>
    </row>
    <row r="827" spans="2:11" ht="18" customHeight="1">
      <c r="B827" s="16" t="str">
        <f>IF('6.標準時間'!$B827="","",'6.標準時間'!B827)</f>
        <v/>
      </c>
      <c r="C827" s="16" t="str">
        <f>IF('6.標準時間'!$C827="","",'6.標準時間'!C827)</f>
        <v/>
      </c>
      <c r="D827" s="16" t="str">
        <f>IF('6.標準時間'!$C827="","",'6.標準時間'!E827)</f>
        <v/>
      </c>
      <c r="E827" s="171" t="str">
        <f>IF('6.標準時間'!$C827="","",'6.標準時間'!F827)</f>
        <v/>
      </c>
      <c r="F827" s="15" t="str">
        <f t="shared" si="24"/>
        <v/>
      </c>
      <c r="G827" s="142" t="str">
        <f>IF('6.標準時間'!$C827="","",'6.標準時間'!H827)</f>
        <v/>
      </c>
      <c r="H827" s="142" t="str">
        <f>IF('6.標準時間'!$C827="","",'6.標準時間'!I827)</f>
        <v/>
      </c>
      <c r="I827" s="107" t="str">
        <f>IF(C827="","",VLOOKUP($C827,'7.工程別レート'!$C$6:$E$501,3,FALSE))</f>
        <v/>
      </c>
      <c r="J827" s="108" t="str">
        <f>IF(C827="","",VLOOKUP($C827,'7.工程別レート'!$C$6:$E$501,2,FALSE))</f>
        <v/>
      </c>
      <c r="K827" s="195" t="str">
        <f t="shared" si="25"/>
        <v/>
      </c>
    </row>
    <row r="828" spans="2:11" ht="18" customHeight="1">
      <c r="B828" s="16" t="str">
        <f>IF('6.標準時間'!$B828="","",'6.標準時間'!B828)</f>
        <v/>
      </c>
      <c r="C828" s="16" t="str">
        <f>IF('6.標準時間'!$C828="","",'6.標準時間'!C828)</f>
        <v/>
      </c>
      <c r="D828" s="16" t="str">
        <f>IF('6.標準時間'!$C828="","",'6.標準時間'!E828)</f>
        <v/>
      </c>
      <c r="E828" s="171" t="str">
        <f>IF('6.標準時間'!$C828="","",'6.標準時間'!F828)</f>
        <v/>
      </c>
      <c r="F828" s="15" t="str">
        <f t="shared" si="24"/>
        <v/>
      </c>
      <c r="G828" s="142" t="str">
        <f>IF('6.標準時間'!$C828="","",'6.標準時間'!H828)</f>
        <v/>
      </c>
      <c r="H828" s="142" t="str">
        <f>IF('6.標準時間'!$C828="","",'6.標準時間'!I828)</f>
        <v/>
      </c>
      <c r="I828" s="107" t="str">
        <f>IF(C828="","",VLOOKUP($C828,'7.工程別レート'!$C$6:$E$501,3,FALSE))</f>
        <v/>
      </c>
      <c r="J828" s="108" t="str">
        <f>IF(C828="","",VLOOKUP($C828,'7.工程別レート'!$C$6:$E$501,2,FALSE))</f>
        <v/>
      </c>
      <c r="K828" s="195" t="str">
        <f t="shared" si="25"/>
        <v/>
      </c>
    </row>
    <row r="829" spans="2:11" ht="18" customHeight="1">
      <c r="B829" s="16" t="str">
        <f>IF('6.標準時間'!$B829="","",'6.標準時間'!B829)</f>
        <v/>
      </c>
      <c r="C829" s="16" t="str">
        <f>IF('6.標準時間'!$C829="","",'6.標準時間'!C829)</f>
        <v/>
      </c>
      <c r="D829" s="16" t="str">
        <f>IF('6.標準時間'!$C829="","",'6.標準時間'!E829)</f>
        <v/>
      </c>
      <c r="E829" s="171" t="str">
        <f>IF('6.標準時間'!$C829="","",'6.標準時間'!F829)</f>
        <v/>
      </c>
      <c r="F829" s="15" t="str">
        <f t="shared" si="24"/>
        <v/>
      </c>
      <c r="G829" s="142" t="str">
        <f>IF('6.標準時間'!$C829="","",'6.標準時間'!H829)</f>
        <v/>
      </c>
      <c r="H829" s="142" t="str">
        <f>IF('6.標準時間'!$C829="","",'6.標準時間'!I829)</f>
        <v/>
      </c>
      <c r="I829" s="107" t="str">
        <f>IF(C829="","",VLOOKUP($C829,'7.工程別レート'!$C$6:$E$501,3,FALSE))</f>
        <v/>
      </c>
      <c r="J829" s="108" t="str">
        <f>IF(C829="","",VLOOKUP($C829,'7.工程別レート'!$C$6:$E$501,2,FALSE))</f>
        <v/>
      </c>
      <c r="K829" s="195" t="str">
        <f t="shared" si="25"/>
        <v/>
      </c>
    </row>
    <row r="830" spans="2:11" ht="18" customHeight="1">
      <c r="B830" s="16" t="str">
        <f>IF('6.標準時間'!$B830="","",'6.標準時間'!B830)</f>
        <v/>
      </c>
      <c r="C830" s="16" t="str">
        <f>IF('6.標準時間'!$C830="","",'6.標準時間'!C830)</f>
        <v/>
      </c>
      <c r="D830" s="16" t="str">
        <f>IF('6.標準時間'!$C830="","",'6.標準時間'!E830)</f>
        <v/>
      </c>
      <c r="E830" s="171" t="str">
        <f>IF('6.標準時間'!$C830="","",'6.標準時間'!F830)</f>
        <v/>
      </c>
      <c r="F830" s="15" t="str">
        <f t="shared" si="24"/>
        <v/>
      </c>
      <c r="G830" s="142" t="str">
        <f>IF('6.標準時間'!$C830="","",'6.標準時間'!H830)</f>
        <v/>
      </c>
      <c r="H830" s="142" t="str">
        <f>IF('6.標準時間'!$C830="","",'6.標準時間'!I830)</f>
        <v/>
      </c>
      <c r="I830" s="107" t="str">
        <f>IF(C830="","",VLOOKUP($C830,'7.工程別レート'!$C$6:$E$501,3,FALSE))</f>
        <v/>
      </c>
      <c r="J830" s="108" t="str">
        <f>IF(C830="","",VLOOKUP($C830,'7.工程別レート'!$C$6:$E$501,2,FALSE))</f>
        <v/>
      </c>
      <c r="K830" s="195" t="str">
        <f t="shared" si="25"/>
        <v/>
      </c>
    </row>
    <row r="831" spans="2:11" ht="18" customHeight="1">
      <c r="B831" s="16" t="str">
        <f>IF('6.標準時間'!$B831="","",'6.標準時間'!B831)</f>
        <v/>
      </c>
      <c r="C831" s="16" t="str">
        <f>IF('6.標準時間'!$C831="","",'6.標準時間'!C831)</f>
        <v/>
      </c>
      <c r="D831" s="16" t="str">
        <f>IF('6.標準時間'!$C831="","",'6.標準時間'!E831)</f>
        <v/>
      </c>
      <c r="E831" s="171" t="str">
        <f>IF('6.標準時間'!$C831="","",'6.標準時間'!F831)</f>
        <v/>
      </c>
      <c r="F831" s="15" t="str">
        <f t="shared" si="24"/>
        <v/>
      </c>
      <c r="G831" s="142" t="str">
        <f>IF('6.標準時間'!$C831="","",'6.標準時間'!H831)</f>
        <v/>
      </c>
      <c r="H831" s="142" t="str">
        <f>IF('6.標準時間'!$C831="","",'6.標準時間'!I831)</f>
        <v/>
      </c>
      <c r="I831" s="107" t="str">
        <f>IF(C831="","",VLOOKUP($C831,'7.工程別レート'!$C$6:$E$501,3,FALSE))</f>
        <v/>
      </c>
      <c r="J831" s="108" t="str">
        <f>IF(C831="","",VLOOKUP($C831,'7.工程別レート'!$C$6:$E$501,2,FALSE))</f>
        <v/>
      </c>
      <c r="K831" s="195" t="str">
        <f t="shared" si="25"/>
        <v/>
      </c>
    </row>
    <row r="832" spans="2:11" ht="18" customHeight="1">
      <c r="B832" s="16" t="str">
        <f>IF('6.標準時間'!$B832="","",'6.標準時間'!B832)</f>
        <v/>
      </c>
      <c r="C832" s="16" t="str">
        <f>IF('6.標準時間'!$C832="","",'6.標準時間'!C832)</f>
        <v/>
      </c>
      <c r="D832" s="16" t="str">
        <f>IF('6.標準時間'!$C832="","",'6.標準時間'!E832)</f>
        <v/>
      </c>
      <c r="E832" s="171" t="str">
        <f>IF('6.標準時間'!$C832="","",'6.標準時間'!F832)</f>
        <v/>
      </c>
      <c r="F832" s="15" t="str">
        <f t="shared" si="24"/>
        <v/>
      </c>
      <c r="G832" s="142" t="str">
        <f>IF('6.標準時間'!$C832="","",'6.標準時間'!H832)</f>
        <v/>
      </c>
      <c r="H832" s="142" t="str">
        <f>IF('6.標準時間'!$C832="","",'6.標準時間'!I832)</f>
        <v/>
      </c>
      <c r="I832" s="107" t="str">
        <f>IF(C832="","",VLOOKUP($C832,'7.工程別レート'!$C$6:$E$501,3,FALSE))</f>
        <v/>
      </c>
      <c r="J832" s="108" t="str">
        <f>IF(C832="","",VLOOKUP($C832,'7.工程別レート'!$C$6:$E$501,2,FALSE))</f>
        <v/>
      </c>
      <c r="K832" s="195" t="str">
        <f t="shared" si="25"/>
        <v/>
      </c>
    </row>
    <row r="833" spans="2:11" ht="18" customHeight="1">
      <c r="B833" s="16" t="str">
        <f>IF('6.標準時間'!$B833="","",'6.標準時間'!B833)</f>
        <v/>
      </c>
      <c r="C833" s="16" t="str">
        <f>IF('6.標準時間'!$C833="","",'6.標準時間'!C833)</f>
        <v/>
      </c>
      <c r="D833" s="16" t="str">
        <f>IF('6.標準時間'!$C833="","",'6.標準時間'!E833)</f>
        <v/>
      </c>
      <c r="E833" s="171" t="str">
        <f>IF('6.標準時間'!$C833="","",'6.標準時間'!F833)</f>
        <v/>
      </c>
      <c r="F833" s="15" t="str">
        <f t="shared" si="24"/>
        <v/>
      </c>
      <c r="G833" s="142" t="str">
        <f>IF('6.標準時間'!$C833="","",'6.標準時間'!H833)</f>
        <v/>
      </c>
      <c r="H833" s="142" t="str">
        <f>IF('6.標準時間'!$C833="","",'6.標準時間'!I833)</f>
        <v/>
      </c>
      <c r="I833" s="107" t="str">
        <f>IF(C833="","",VLOOKUP($C833,'7.工程別レート'!$C$6:$E$501,3,FALSE))</f>
        <v/>
      </c>
      <c r="J833" s="108" t="str">
        <f>IF(C833="","",VLOOKUP($C833,'7.工程別レート'!$C$6:$E$501,2,FALSE))</f>
        <v/>
      </c>
      <c r="K833" s="195" t="str">
        <f t="shared" si="25"/>
        <v/>
      </c>
    </row>
    <row r="834" spans="2:11" ht="18" customHeight="1">
      <c r="B834" s="16" t="str">
        <f>IF('6.標準時間'!$B834="","",'6.標準時間'!B834)</f>
        <v/>
      </c>
      <c r="C834" s="16" t="str">
        <f>IF('6.標準時間'!$C834="","",'6.標準時間'!C834)</f>
        <v/>
      </c>
      <c r="D834" s="16" t="str">
        <f>IF('6.標準時間'!$C834="","",'6.標準時間'!E834)</f>
        <v/>
      </c>
      <c r="E834" s="171" t="str">
        <f>IF('6.標準時間'!$C834="","",'6.標準時間'!F834)</f>
        <v/>
      </c>
      <c r="F834" s="15" t="str">
        <f t="shared" si="24"/>
        <v/>
      </c>
      <c r="G834" s="142" t="str">
        <f>IF('6.標準時間'!$C834="","",'6.標準時間'!H834)</f>
        <v/>
      </c>
      <c r="H834" s="142" t="str">
        <f>IF('6.標準時間'!$C834="","",'6.標準時間'!I834)</f>
        <v/>
      </c>
      <c r="I834" s="107" t="str">
        <f>IF(C834="","",VLOOKUP($C834,'7.工程別レート'!$C$6:$E$501,3,FALSE))</f>
        <v/>
      </c>
      <c r="J834" s="108" t="str">
        <f>IF(C834="","",VLOOKUP($C834,'7.工程別レート'!$C$6:$E$501,2,FALSE))</f>
        <v/>
      </c>
      <c r="K834" s="195" t="str">
        <f t="shared" si="25"/>
        <v/>
      </c>
    </row>
    <row r="835" spans="2:11" ht="18" customHeight="1">
      <c r="B835" s="16" t="str">
        <f>IF('6.標準時間'!$B835="","",'6.標準時間'!B835)</f>
        <v/>
      </c>
      <c r="C835" s="16" t="str">
        <f>IF('6.標準時間'!$C835="","",'6.標準時間'!C835)</f>
        <v/>
      </c>
      <c r="D835" s="16" t="str">
        <f>IF('6.標準時間'!$C835="","",'6.標準時間'!E835)</f>
        <v/>
      </c>
      <c r="E835" s="171" t="str">
        <f>IF('6.標準時間'!$C835="","",'6.標準時間'!F835)</f>
        <v/>
      </c>
      <c r="F835" s="15" t="str">
        <f t="shared" si="24"/>
        <v/>
      </c>
      <c r="G835" s="142" t="str">
        <f>IF('6.標準時間'!$C835="","",'6.標準時間'!H835)</f>
        <v/>
      </c>
      <c r="H835" s="142" t="str">
        <f>IF('6.標準時間'!$C835="","",'6.標準時間'!I835)</f>
        <v/>
      </c>
      <c r="I835" s="107" t="str">
        <f>IF(C835="","",VLOOKUP($C835,'7.工程別レート'!$C$6:$E$501,3,FALSE))</f>
        <v/>
      </c>
      <c r="J835" s="108" t="str">
        <f>IF(C835="","",VLOOKUP($C835,'7.工程別レート'!$C$6:$E$501,2,FALSE))</f>
        <v/>
      </c>
      <c r="K835" s="195" t="str">
        <f t="shared" si="25"/>
        <v/>
      </c>
    </row>
    <row r="836" spans="2:11" ht="18" customHeight="1">
      <c r="B836" s="16" t="str">
        <f>IF('6.標準時間'!$B836="","",'6.標準時間'!B836)</f>
        <v/>
      </c>
      <c r="C836" s="16" t="str">
        <f>IF('6.標準時間'!$C836="","",'6.標準時間'!C836)</f>
        <v/>
      </c>
      <c r="D836" s="16" t="str">
        <f>IF('6.標準時間'!$C836="","",'6.標準時間'!E836)</f>
        <v/>
      </c>
      <c r="E836" s="171" t="str">
        <f>IF('6.標準時間'!$C836="","",'6.標準時間'!F836)</f>
        <v/>
      </c>
      <c r="F836" s="15" t="str">
        <f t="shared" si="24"/>
        <v/>
      </c>
      <c r="G836" s="142" t="str">
        <f>IF('6.標準時間'!$C836="","",'6.標準時間'!H836)</f>
        <v/>
      </c>
      <c r="H836" s="142" t="str">
        <f>IF('6.標準時間'!$C836="","",'6.標準時間'!I836)</f>
        <v/>
      </c>
      <c r="I836" s="107" t="str">
        <f>IF(C836="","",VLOOKUP($C836,'7.工程別レート'!$C$6:$E$501,3,FALSE))</f>
        <v/>
      </c>
      <c r="J836" s="108" t="str">
        <f>IF(C836="","",VLOOKUP($C836,'7.工程別レート'!$C$6:$E$501,2,FALSE))</f>
        <v/>
      </c>
      <c r="K836" s="195" t="str">
        <f t="shared" si="25"/>
        <v/>
      </c>
    </row>
    <row r="837" spans="2:11" ht="18" customHeight="1">
      <c r="B837" s="16" t="str">
        <f>IF('6.標準時間'!$B837="","",'6.標準時間'!B837)</f>
        <v/>
      </c>
      <c r="C837" s="16" t="str">
        <f>IF('6.標準時間'!$C837="","",'6.標準時間'!C837)</f>
        <v/>
      </c>
      <c r="D837" s="16" t="str">
        <f>IF('6.標準時間'!$C837="","",'6.標準時間'!E837)</f>
        <v/>
      </c>
      <c r="E837" s="171" t="str">
        <f>IF('6.標準時間'!$C837="","",'6.標準時間'!F837)</f>
        <v/>
      </c>
      <c r="F837" s="15" t="str">
        <f t="shared" si="24"/>
        <v/>
      </c>
      <c r="G837" s="142" t="str">
        <f>IF('6.標準時間'!$C837="","",'6.標準時間'!H837)</f>
        <v/>
      </c>
      <c r="H837" s="142" t="str">
        <f>IF('6.標準時間'!$C837="","",'6.標準時間'!I837)</f>
        <v/>
      </c>
      <c r="I837" s="107" t="str">
        <f>IF(C837="","",VLOOKUP($C837,'7.工程別レート'!$C$6:$E$501,3,FALSE))</f>
        <v/>
      </c>
      <c r="J837" s="108" t="str">
        <f>IF(C837="","",VLOOKUP($C837,'7.工程別レート'!$C$6:$E$501,2,FALSE))</f>
        <v/>
      </c>
      <c r="K837" s="195" t="str">
        <f t="shared" si="25"/>
        <v/>
      </c>
    </row>
    <row r="838" spans="2:11" ht="18" customHeight="1">
      <c r="B838" s="16" t="str">
        <f>IF('6.標準時間'!$B838="","",'6.標準時間'!B838)</f>
        <v/>
      </c>
      <c r="C838" s="16" t="str">
        <f>IF('6.標準時間'!$C838="","",'6.標準時間'!C838)</f>
        <v/>
      </c>
      <c r="D838" s="16" t="str">
        <f>IF('6.標準時間'!$C838="","",'6.標準時間'!E838)</f>
        <v/>
      </c>
      <c r="E838" s="171" t="str">
        <f>IF('6.標準時間'!$C838="","",'6.標準時間'!F838)</f>
        <v/>
      </c>
      <c r="F838" s="15" t="str">
        <f t="shared" ref="F838:F901" si="26">C838&amp;D838</f>
        <v/>
      </c>
      <c r="G838" s="142" t="str">
        <f>IF('6.標準時間'!$C838="","",'6.標準時間'!H838)</f>
        <v/>
      </c>
      <c r="H838" s="142" t="str">
        <f>IF('6.標準時間'!$C838="","",'6.標準時間'!I838)</f>
        <v/>
      </c>
      <c r="I838" s="107" t="str">
        <f>IF(C838="","",VLOOKUP($C838,'7.工程別レート'!$C$6:$E$501,3,FALSE))</f>
        <v/>
      </c>
      <c r="J838" s="108" t="str">
        <f>IF(C838="","",VLOOKUP($C838,'7.工程別レート'!$C$6:$E$501,2,FALSE))</f>
        <v/>
      </c>
      <c r="K838" s="195" t="str">
        <f t="shared" si="25"/>
        <v/>
      </c>
    </row>
    <row r="839" spans="2:11" ht="18" customHeight="1">
      <c r="B839" s="16" t="str">
        <f>IF('6.標準時間'!$B839="","",'6.標準時間'!B839)</f>
        <v/>
      </c>
      <c r="C839" s="16" t="str">
        <f>IF('6.標準時間'!$C839="","",'6.標準時間'!C839)</f>
        <v/>
      </c>
      <c r="D839" s="16" t="str">
        <f>IF('6.標準時間'!$C839="","",'6.標準時間'!E839)</f>
        <v/>
      </c>
      <c r="E839" s="171" t="str">
        <f>IF('6.標準時間'!$C839="","",'6.標準時間'!F839)</f>
        <v/>
      </c>
      <c r="F839" s="15" t="str">
        <f t="shared" si="26"/>
        <v/>
      </c>
      <c r="G839" s="142" t="str">
        <f>IF('6.標準時間'!$C839="","",'6.標準時間'!H839)</f>
        <v/>
      </c>
      <c r="H839" s="142" t="str">
        <f>IF('6.標準時間'!$C839="","",'6.標準時間'!I839)</f>
        <v/>
      </c>
      <c r="I839" s="107" t="str">
        <f>IF(C839="","",VLOOKUP($C839,'7.工程別レート'!$C$6:$E$501,3,FALSE))</f>
        <v/>
      </c>
      <c r="J839" s="108" t="str">
        <f>IF(C839="","",VLOOKUP($C839,'7.工程別レート'!$C$6:$E$501,2,FALSE))</f>
        <v/>
      </c>
      <c r="K839" s="195" t="str">
        <f t="shared" ref="K839:K902" si="27">IF(ISERROR((G839*I839)+(H839*J839)),"",(G839*I839)+(H839*J839))</f>
        <v/>
      </c>
    </row>
    <row r="840" spans="2:11" ht="18" customHeight="1">
      <c r="B840" s="16" t="str">
        <f>IF('6.標準時間'!$B840="","",'6.標準時間'!B840)</f>
        <v/>
      </c>
      <c r="C840" s="16" t="str">
        <f>IF('6.標準時間'!$C840="","",'6.標準時間'!C840)</f>
        <v/>
      </c>
      <c r="D840" s="16" t="str">
        <f>IF('6.標準時間'!$C840="","",'6.標準時間'!E840)</f>
        <v/>
      </c>
      <c r="E840" s="171" t="str">
        <f>IF('6.標準時間'!$C840="","",'6.標準時間'!F840)</f>
        <v/>
      </c>
      <c r="F840" s="15" t="str">
        <f t="shared" si="26"/>
        <v/>
      </c>
      <c r="G840" s="142" t="str">
        <f>IF('6.標準時間'!$C840="","",'6.標準時間'!H840)</f>
        <v/>
      </c>
      <c r="H840" s="142" t="str">
        <f>IF('6.標準時間'!$C840="","",'6.標準時間'!I840)</f>
        <v/>
      </c>
      <c r="I840" s="107" t="str">
        <f>IF(C840="","",VLOOKUP($C840,'7.工程別レート'!$C$6:$E$501,3,FALSE))</f>
        <v/>
      </c>
      <c r="J840" s="108" t="str">
        <f>IF(C840="","",VLOOKUP($C840,'7.工程別レート'!$C$6:$E$501,2,FALSE))</f>
        <v/>
      </c>
      <c r="K840" s="195" t="str">
        <f t="shared" si="27"/>
        <v/>
      </c>
    </row>
    <row r="841" spans="2:11" ht="18" customHeight="1">
      <c r="B841" s="16" t="str">
        <f>IF('6.標準時間'!$B841="","",'6.標準時間'!B841)</f>
        <v/>
      </c>
      <c r="C841" s="16" t="str">
        <f>IF('6.標準時間'!$C841="","",'6.標準時間'!C841)</f>
        <v/>
      </c>
      <c r="D841" s="16" t="str">
        <f>IF('6.標準時間'!$C841="","",'6.標準時間'!E841)</f>
        <v/>
      </c>
      <c r="E841" s="171" t="str">
        <f>IF('6.標準時間'!$C841="","",'6.標準時間'!F841)</f>
        <v/>
      </c>
      <c r="F841" s="15" t="str">
        <f t="shared" si="26"/>
        <v/>
      </c>
      <c r="G841" s="142" t="str">
        <f>IF('6.標準時間'!$C841="","",'6.標準時間'!H841)</f>
        <v/>
      </c>
      <c r="H841" s="142" t="str">
        <f>IF('6.標準時間'!$C841="","",'6.標準時間'!I841)</f>
        <v/>
      </c>
      <c r="I841" s="107" t="str">
        <f>IF(C841="","",VLOOKUP($C841,'7.工程別レート'!$C$6:$E$501,3,FALSE))</f>
        <v/>
      </c>
      <c r="J841" s="108" t="str">
        <f>IF(C841="","",VLOOKUP($C841,'7.工程別レート'!$C$6:$E$501,2,FALSE))</f>
        <v/>
      </c>
      <c r="K841" s="195" t="str">
        <f t="shared" si="27"/>
        <v/>
      </c>
    </row>
    <row r="842" spans="2:11" ht="18" customHeight="1">
      <c r="B842" s="16" t="str">
        <f>IF('6.標準時間'!$B842="","",'6.標準時間'!B842)</f>
        <v/>
      </c>
      <c r="C842" s="16" t="str">
        <f>IF('6.標準時間'!$C842="","",'6.標準時間'!C842)</f>
        <v/>
      </c>
      <c r="D842" s="16" t="str">
        <f>IF('6.標準時間'!$C842="","",'6.標準時間'!E842)</f>
        <v/>
      </c>
      <c r="E842" s="171" t="str">
        <f>IF('6.標準時間'!$C842="","",'6.標準時間'!F842)</f>
        <v/>
      </c>
      <c r="F842" s="15" t="str">
        <f t="shared" si="26"/>
        <v/>
      </c>
      <c r="G842" s="142" t="str">
        <f>IF('6.標準時間'!$C842="","",'6.標準時間'!H842)</f>
        <v/>
      </c>
      <c r="H842" s="142" t="str">
        <f>IF('6.標準時間'!$C842="","",'6.標準時間'!I842)</f>
        <v/>
      </c>
      <c r="I842" s="107" t="str">
        <f>IF(C842="","",VLOOKUP($C842,'7.工程別レート'!$C$6:$E$501,3,FALSE))</f>
        <v/>
      </c>
      <c r="J842" s="108" t="str">
        <f>IF(C842="","",VLOOKUP($C842,'7.工程別レート'!$C$6:$E$501,2,FALSE))</f>
        <v/>
      </c>
      <c r="K842" s="195" t="str">
        <f t="shared" si="27"/>
        <v/>
      </c>
    </row>
    <row r="843" spans="2:11" ht="18" customHeight="1">
      <c r="B843" s="16" t="str">
        <f>IF('6.標準時間'!$B843="","",'6.標準時間'!B843)</f>
        <v/>
      </c>
      <c r="C843" s="16" t="str">
        <f>IF('6.標準時間'!$C843="","",'6.標準時間'!C843)</f>
        <v/>
      </c>
      <c r="D843" s="16" t="str">
        <f>IF('6.標準時間'!$C843="","",'6.標準時間'!E843)</f>
        <v/>
      </c>
      <c r="E843" s="171" t="str">
        <f>IF('6.標準時間'!$C843="","",'6.標準時間'!F843)</f>
        <v/>
      </c>
      <c r="F843" s="15" t="str">
        <f t="shared" si="26"/>
        <v/>
      </c>
      <c r="G843" s="142" t="str">
        <f>IF('6.標準時間'!$C843="","",'6.標準時間'!H843)</f>
        <v/>
      </c>
      <c r="H843" s="142" t="str">
        <f>IF('6.標準時間'!$C843="","",'6.標準時間'!I843)</f>
        <v/>
      </c>
      <c r="I843" s="107" t="str">
        <f>IF(C843="","",VLOOKUP($C843,'7.工程別レート'!$C$6:$E$501,3,FALSE))</f>
        <v/>
      </c>
      <c r="J843" s="108" t="str">
        <f>IF(C843="","",VLOOKUP($C843,'7.工程別レート'!$C$6:$E$501,2,FALSE))</f>
        <v/>
      </c>
      <c r="K843" s="195" t="str">
        <f t="shared" si="27"/>
        <v/>
      </c>
    </row>
    <row r="844" spans="2:11" ht="18" customHeight="1">
      <c r="B844" s="16" t="str">
        <f>IF('6.標準時間'!$B844="","",'6.標準時間'!B844)</f>
        <v/>
      </c>
      <c r="C844" s="16" t="str">
        <f>IF('6.標準時間'!$C844="","",'6.標準時間'!C844)</f>
        <v/>
      </c>
      <c r="D844" s="16" t="str">
        <f>IF('6.標準時間'!$C844="","",'6.標準時間'!E844)</f>
        <v/>
      </c>
      <c r="E844" s="171" t="str">
        <f>IF('6.標準時間'!$C844="","",'6.標準時間'!F844)</f>
        <v/>
      </c>
      <c r="F844" s="15" t="str">
        <f t="shared" si="26"/>
        <v/>
      </c>
      <c r="G844" s="142" t="str">
        <f>IF('6.標準時間'!$C844="","",'6.標準時間'!H844)</f>
        <v/>
      </c>
      <c r="H844" s="142" t="str">
        <f>IF('6.標準時間'!$C844="","",'6.標準時間'!I844)</f>
        <v/>
      </c>
      <c r="I844" s="107" t="str">
        <f>IF(C844="","",VLOOKUP($C844,'7.工程別レート'!$C$6:$E$501,3,FALSE))</f>
        <v/>
      </c>
      <c r="J844" s="108" t="str">
        <f>IF(C844="","",VLOOKUP($C844,'7.工程別レート'!$C$6:$E$501,2,FALSE))</f>
        <v/>
      </c>
      <c r="K844" s="195" t="str">
        <f t="shared" si="27"/>
        <v/>
      </c>
    </row>
    <row r="845" spans="2:11" ht="18" customHeight="1">
      <c r="B845" s="16" t="str">
        <f>IF('6.標準時間'!$B845="","",'6.標準時間'!B845)</f>
        <v/>
      </c>
      <c r="C845" s="16" t="str">
        <f>IF('6.標準時間'!$C845="","",'6.標準時間'!C845)</f>
        <v/>
      </c>
      <c r="D845" s="16" t="str">
        <f>IF('6.標準時間'!$C845="","",'6.標準時間'!E845)</f>
        <v/>
      </c>
      <c r="E845" s="171" t="str">
        <f>IF('6.標準時間'!$C845="","",'6.標準時間'!F845)</f>
        <v/>
      </c>
      <c r="F845" s="15" t="str">
        <f t="shared" si="26"/>
        <v/>
      </c>
      <c r="G845" s="142" t="str">
        <f>IF('6.標準時間'!$C845="","",'6.標準時間'!H845)</f>
        <v/>
      </c>
      <c r="H845" s="142" t="str">
        <f>IF('6.標準時間'!$C845="","",'6.標準時間'!I845)</f>
        <v/>
      </c>
      <c r="I845" s="107" t="str">
        <f>IF(C845="","",VLOOKUP($C845,'7.工程別レート'!$C$6:$E$501,3,FALSE))</f>
        <v/>
      </c>
      <c r="J845" s="108" t="str">
        <f>IF(C845="","",VLOOKUP($C845,'7.工程別レート'!$C$6:$E$501,2,FALSE))</f>
        <v/>
      </c>
      <c r="K845" s="195" t="str">
        <f t="shared" si="27"/>
        <v/>
      </c>
    </row>
    <row r="846" spans="2:11" ht="18" customHeight="1">
      <c r="B846" s="16" t="str">
        <f>IF('6.標準時間'!$B846="","",'6.標準時間'!B846)</f>
        <v/>
      </c>
      <c r="C846" s="16" t="str">
        <f>IF('6.標準時間'!$C846="","",'6.標準時間'!C846)</f>
        <v/>
      </c>
      <c r="D846" s="16" t="str">
        <f>IF('6.標準時間'!$C846="","",'6.標準時間'!E846)</f>
        <v/>
      </c>
      <c r="E846" s="171" t="str">
        <f>IF('6.標準時間'!$C846="","",'6.標準時間'!F846)</f>
        <v/>
      </c>
      <c r="F846" s="15" t="str">
        <f t="shared" si="26"/>
        <v/>
      </c>
      <c r="G846" s="142" t="str">
        <f>IF('6.標準時間'!$C846="","",'6.標準時間'!H846)</f>
        <v/>
      </c>
      <c r="H846" s="142" t="str">
        <f>IF('6.標準時間'!$C846="","",'6.標準時間'!I846)</f>
        <v/>
      </c>
      <c r="I846" s="107" t="str">
        <f>IF(C846="","",VLOOKUP($C846,'7.工程別レート'!$C$6:$E$501,3,FALSE))</f>
        <v/>
      </c>
      <c r="J846" s="108" t="str">
        <f>IF(C846="","",VLOOKUP($C846,'7.工程別レート'!$C$6:$E$501,2,FALSE))</f>
        <v/>
      </c>
      <c r="K846" s="195" t="str">
        <f t="shared" si="27"/>
        <v/>
      </c>
    </row>
    <row r="847" spans="2:11" ht="18" customHeight="1">
      <c r="B847" s="16" t="str">
        <f>IF('6.標準時間'!$B847="","",'6.標準時間'!B847)</f>
        <v/>
      </c>
      <c r="C847" s="16" t="str">
        <f>IF('6.標準時間'!$C847="","",'6.標準時間'!C847)</f>
        <v/>
      </c>
      <c r="D847" s="16" t="str">
        <f>IF('6.標準時間'!$C847="","",'6.標準時間'!E847)</f>
        <v/>
      </c>
      <c r="E847" s="171" t="str">
        <f>IF('6.標準時間'!$C847="","",'6.標準時間'!F847)</f>
        <v/>
      </c>
      <c r="F847" s="15" t="str">
        <f t="shared" si="26"/>
        <v/>
      </c>
      <c r="G847" s="142" t="str">
        <f>IF('6.標準時間'!$C847="","",'6.標準時間'!H847)</f>
        <v/>
      </c>
      <c r="H847" s="142" t="str">
        <f>IF('6.標準時間'!$C847="","",'6.標準時間'!I847)</f>
        <v/>
      </c>
      <c r="I847" s="107" t="str">
        <f>IF(C847="","",VLOOKUP($C847,'7.工程別レート'!$C$6:$E$501,3,FALSE))</f>
        <v/>
      </c>
      <c r="J847" s="108" t="str">
        <f>IF(C847="","",VLOOKUP($C847,'7.工程別レート'!$C$6:$E$501,2,FALSE))</f>
        <v/>
      </c>
      <c r="K847" s="195" t="str">
        <f t="shared" si="27"/>
        <v/>
      </c>
    </row>
    <row r="848" spans="2:11" ht="18" customHeight="1">
      <c r="B848" s="16" t="str">
        <f>IF('6.標準時間'!$B848="","",'6.標準時間'!B848)</f>
        <v/>
      </c>
      <c r="C848" s="16" t="str">
        <f>IF('6.標準時間'!$C848="","",'6.標準時間'!C848)</f>
        <v/>
      </c>
      <c r="D848" s="16" t="str">
        <f>IF('6.標準時間'!$C848="","",'6.標準時間'!E848)</f>
        <v/>
      </c>
      <c r="E848" s="171" t="str">
        <f>IF('6.標準時間'!$C848="","",'6.標準時間'!F848)</f>
        <v/>
      </c>
      <c r="F848" s="15" t="str">
        <f t="shared" si="26"/>
        <v/>
      </c>
      <c r="G848" s="142" t="str">
        <f>IF('6.標準時間'!$C848="","",'6.標準時間'!H848)</f>
        <v/>
      </c>
      <c r="H848" s="142" t="str">
        <f>IF('6.標準時間'!$C848="","",'6.標準時間'!I848)</f>
        <v/>
      </c>
      <c r="I848" s="107" t="str">
        <f>IF(C848="","",VLOOKUP($C848,'7.工程別レート'!$C$6:$E$501,3,FALSE))</f>
        <v/>
      </c>
      <c r="J848" s="108" t="str">
        <f>IF(C848="","",VLOOKUP($C848,'7.工程別レート'!$C$6:$E$501,2,FALSE))</f>
        <v/>
      </c>
      <c r="K848" s="195" t="str">
        <f t="shared" si="27"/>
        <v/>
      </c>
    </row>
    <row r="849" spans="2:11" ht="18" customHeight="1">
      <c r="B849" s="16" t="str">
        <f>IF('6.標準時間'!$B849="","",'6.標準時間'!B849)</f>
        <v/>
      </c>
      <c r="C849" s="16" t="str">
        <f>IF('6.標準時間'!$C849="","",'6.標準時間'!C849)</f>
        <v/>
      </c>
      <c r="D849" s="16" t="str">
        <f>IF('6.標準時間'!$C849="","",'6.標準時間'!E849)</f>
        <v/>
      </c>
      <c r="E849" s="171" t="str">
        <f>IF('6.標準時間'!$C849="","",'6.標準時間'!F849)</f>
        <v/>
      </c>
      <c r="F849" s="15" t="str">
        <f t="shared" si="26"/>
        <v/>
      </c>
      <c r="G849" s="142" t="str">
        <f>IF('6.標準時間'!$C849="","",'6.標準時間'!H849)</f>
        <v/>
      </c>
      <c r="H849" s="142" t="str">
        <f>IF('6.標準時間'!$C849="","",'6.標準時間'!I849)</f>
        <v/>
      </c>
      <c r="I849" s="107" t="str">
        <f>IF(C849="","",VLOOKUP($C849,'7.工程別レート'!$C$6:$E$501,3,FALSE))</f>
        <v/>
      </c>
      <c r="J849" s="108" t="str">
        <f>IF(C849="","",VLOOKUP($C849,'7.工程別レート'!$C$6:$E$501,2,FALSE))</f>
        <v/>
      </c>
      <c r="K849" s="195" t="str">
        <f t="shared" si="27"/>
        <v/>
      </c>
    </row>
    <row r="850" spans="2:11" ht="18" customHeight="1">
      <c r="B850" s="16" t="str">
        <f>IF('6.標準時間'!$B850="","",'6.標準時間'!B850)</f>
        <v/>
      </c>
      <c r="C850" s="16" t="str">
        <f>IF('6.標準時間'!$C850="","",'6.標準時間'!C850)</f>
        <v/>
      </c>
      <c r="D850" s="16" t="str">
        <f>IF('6.標準時間'!$C850="","",'6.標準時間'!E850)</f>
        <v/>
      </c>
      <c r="E850" s="171" t="str">
        <f>IF('6.標準時間'!$C850="","",'6.標準時間'!F850)</f>
        <v/>
      </c>
      <c r="F850" s="15" t="str">
        <f t="shared" si="26"/>
        <v/>
      </c>
      <c r="G850" s="142" t="str">
        <f>IF('6.標準時間'!$C850="","",'6.標準時間'!H850)</f>
        <v/>
      </c>
      <c r="H850" s="142" t="str">
        <f>IF('6.標準時間'!$C850="","",'6.標準時間'!I850)</f>
        <v/>
      </c>
      <c r="I850" s="107" t="str">
        <f>IF(C850="","",VLOOKUP($C850,'7.工程別レート'!$C$6:$E$501,3,FALSE))</f>
        <v/>
      </c>
      <c r="J850" s="108" t="str">
        <f>IF(C850="","",VLOOKUP($C850,'7.工程別レート'!$C$6:$E$501,2,FALSE))</f>
        <v/>
      </c>
      <c r="K850" s="195" t="str">
        <f t="shared" si="27"/>
        <v/>
      </c>
    </row>
    <row r="851" spans="2:11" ht="18" customHeight="1">
      <c r="B851" s="16" t="str">
        <f>IF('6.標準時間'!$B851="","",'6.標準時間'!B851)</f>
        <v/>
      </c>
      <c r="C851" s="16" t="str">
        <f>IF('6.標準時間'!$C851="","",'6.標準時間'!C851)</f>
        <v/>
      </c>
      <c r="D851" s="16" t="str">
        <f>IF('6.標準時間'!$C851="","",'6.標準時間'!E851)</f>
        <v/>
      </c>
      <c r="E851" s="171" t="str">
        <f>IF('6.標準時間'!$C851="","",'6.標準時間'!F851)</f>
        <v/>
      </c>
      <c r="F851" s="15" t="str">
        <f t="shared" si="26"/>
        <v/>
      </c>
      <c r="G851" s="142" t="str">
        <f>IF('6.標準時間'!$C851="","",'6.標準時間'!H851)</f>
        <v/>
      </c>
      <c r="H851" s="142" t="str">
        <f>IF('6.標準時間'!$C851="","",'6.標準時間'!I851)</f>
        <v/>
      </c>
      <c r="I851" s="107" t="str">
        <f>IF(C851="","",VLOOKUP($C851,'7.工程別レート'!$C$6:$E$501,3,FALSE))</f>
        <v/>
      </c>
      <c r="J851" s="108" t="str">
        <f>IF(C851="","",VLOOKUP($C851,'7.工程別レート'!$C$6:$E$501,2,FALSE))</f>
        <v/>
      </c>
      <c r="K851" s="195" t="str">
        <f t="shared" si="27"/>
        <v/>
      </c>
    </row>
    <row r="852" spans="2:11" ht="18" customHeight="1">
      <c r="B852" s="16" t="str">
        <f>IF('6.標準時間'!$B852="","",'6.標準時間'!B852)</f>
        <v/>
      </c>
      <c r="C852" s="16" t="str">
        <f>IF('6.標準時間'!$C852="","",'6.標準時間'!C852)</f>
        <v/>
      </c>
      <c r="D852" s="16" t="str">
        <f>IF('6.標準時間'!$C852="","",'6.標準時間'!E852)</f>
        <v/>
      </c>
      <c r="E852" s="171" t="str">
        <f>IF('6.標準時間'!$C852="","",'6.標準時間'!F852)</f>
        <v/>
      </c>
      <c r="F852" s="15" t="str">
        <f t="shared" si="26"/>
        <v/>
      </c>
      <c r="G852" s="142" t="str">
        <f>IF('6.標準時間'!$C852="","",'6.標準時間'!H852)</f>
        <v/>
      </c>
      <c r="H852" s="142" t="str">
        <f>IF('6.標準時間'!$C852="","",'6.標準時間'!I852)</f>
        <v/>
      </c>
      <c r="I852" s="107" t="str">
        <f>IF(C852="","",VLOOKUP($C852,'7.工程別レート'!$C$6:$E$501,3,FALSE))</f>
        <v/>
      </c>
      <c r="J852" s="108" t="str">
        <f>IF(C852="","",VLOOKUP($C852,'7.工程別レート'!$C$6:$E$501,2,FALSE))</f>
        <v/>
      </c>
      <c r="K852" s="195" t="str">
        <f t="shared" si="27"/>
        <v/>
      </c>
    </row>
    <row r="853" spans="2:11" ht="18" customHeight="1">
      <c r="B853" s="16" t="str">
        <f>IF('6.標準時間'!$B853="","",'6.標準時間'!B853)</f>
        <v/>
      </c>
      <c r="C853" s="16" t="str">
        <f>IF('6.標準時間'!$C853="","",'6.標準時間'!C853)</f>
        <v/>
      </c>
      <c r="D853" s="16" t="str">
        <f>IF('6.標準時間'!$C853="","",'6.標準時間'!E853)</f>
        <v/>
      </c>
      <c r="E853" s="171" t="str">
        <f>IF('6.標準時間'!$C853="","",'6.標準時間'!F853)</f>
        <v/>
      </c>
      <c r="F853" s="15" t="str">
        <f t="shared" si="26"/>
        <v/>
      </c>
      <c r="G853" s="142" t="str">
        <f>IF('6.標準時間'!$C853="","",'6.標準時間'!H853)</f>
        <v/>
      </c>
      <c r="H853" s="142" t="str">
        <f>IF('6.標準時間'!$C853="","",'6.標準時間'!I853)</f>
        <v/>
      </c>
      <c r="I853" s="107" t="str">
        <f>IF(C853="","",VLOOKUP($C853,'7.工程別レート'!$C$6:$E$501,3,FALSE))</f>
        <v/>
      </c>
      <c r="J853" s="108" t="str">
        <f>IF(C853="","",VLOOKUP($C853,'7.工程別レート'!$C$6:$E$501,2,FALSE))</f>
        <v/>
      </c>
      <c r="K853" s="195" t="str">
        <f t="shared" si="27"/>
        <v/>
      </c>
    </row>
    <row r="854" spans="2:11" ht="18" customHeight="1">
      <c r="B854" s="16" t="str">
        <f>IF('6.標準時間'!$B854="","",'6.標準時間'!B854)</f>
        <v/>
      </c>
      <c r="C854" s="16" t="str">
        <f>IF('6.標準時間'!$C854="","",'6.標準時間'!C854)</f>
        <v/>
      </c>
      <c r="D854" s="16" t="str">
        <f>IF('6.標準時間'!$C854="","",'6.標準時間'!E854)</f>
        <v/>
      </c>
      <c r="E854" s="171" t="str">
        <f>IF('6.標準時間'!$C854="","",'6.標準時間'!F854)</f>
        <v/>
      </c>
      <c r="F854" s="15" t="str">
        <f t="shared" si="26"/>
        <v/>
      </c>
      <c r="G854" s="142" t="str">
        <f>IF('6.標準時間'!$C854="","",'6.標準時間'!H854)</f>
        <v/>
      </c>
      <c r="H854" s="142" t="str">
        <f>IF('6.標準時間'!$C854="","",'6.標準時間'!I854)</f>
        <v/>
      </c>
      <c r="I854" s="107" t="str">
        <f>IF(C854="","",VLOOKUP($C854,'7.工程別レート'!$C$6:$E$501,3,FALSE))</f>
        <v/>
      </c>
      <c r="J854" s="108" t="str">
        <f>IF(C854="","",VLOOKUP($C854,'7.工程別レート'!$C$6:$E$501,2,FALSE))</f>
        <v/>
      </c>
      <c r="K854" s="195" t="str">
        <f t="shared" si="27"/>
        <v/>
      </c>
    </row>
    <row r="855" spans="2:11" ht="18" customHeight="1">
      <c r="B855" s="16" t="str">
        <f>IF('6.標準時間'!$B855="","",'6.標準時間'!B855)</f>
        <v/>
      </c>
      <c r="C855" s="16" t="str">
        <f>IF('6.標準時間'!$C855="","",'6.標準時間'!C855)</f>
        <v/>
      </c>
      <c r="D855" s="16" t="str">
        <f>IF('6.標準時間'!$C855="","",'6.標準時間'!E855)</f>
        <v/>
      </c>
      <c r="E855" s="171" t="str">
        <f>IF('6.標準時間'!$C855="","",'6.標準時間'!F855)</f>
        <v/>
      </c>
      <c r="F855" s="15" t="str">
        <f t="shared" si="26"/>
        <v/>
      </c>
      <c r="G855" s="142" t="str">
        <f>IF('6.標準時間'!$C855="","",'6.標準時間'!H855)</f>
        <v/>
      </c>
      <c r="H855" s="142" t="str">
        <f>IF('6.標準時間'!$C855="","",'6.標準時間'!I855)</f>
        <v/>
      </c>
      <c r="I855" s="107" t="str">
        <f>IF(C855="","",VLOOKUP($C855,'7.工程別レート'!$C$6:$E$501,3,FALSE))</f>
        <v/>
      </c>
      <c r="J855" s="108" t="str">
        <f>IF(C855="","",VLOOKUP($C855,'7.工程別レート'!$C$6:$E$501,2,FALSE))</f>
        <v/>
      </c>
      <c r="K855" s="195" t="str">
        <f t="shared" si="27"/>
        <v/>
      </c>
    </row>
    <row r="856" spans="2:11" ht="18" customHeight="1">
      <c r="B856" s="16" t="str">
        <f>IF('6.標準時間'!$B856="","",'6.標準時間'!B856)</f>
        <v/>
      </c>
      <c r="C856" s="16" t="str">
        <f>IF('6.標準時間'!$C856="","",'6.標準時間'!C856)</f>
        <v/>
      </c>
      <c r="D856" s="16" t="str">
        <f>IF('6.標準時間'!$C856="","",'6.標準時間'!E856)</f>
        <v/>
      </c>
      <c r="E856" s="171" t="str">
        <f>IF('6.標準時間'!$C856="","",'6.標準時間'!F856)</f>
        <v/>
      </c>
      <c r="F856" s="15" t="str">
        <f t="shared" si="26"/>
        <v/>
      </c>
      <c r="G856" s="142" t="str">
        <f>IF('6.標準時間'!$C856="","",'6.標準時間'!H856)</f>
        <v/>
      </c>
      <c r="H856" s="142" t="str">
        <f>IF('6.標準時間'!$C856="","",'6.標準時間'!I856)</f>
        <v/>
      </c>
      <c r="I856" s="107" t="str">
        <f>IF(C856="","",VLOOKUP($C856,'7.工程別レート'!$C$6:$E$501,3,FALSE))</f>
        <v/>
      </c>
      <c r="J856" s="108" t="str">
        <f>IF(C856="","",VLOOKUP($C856,'7.工程別レート'!$C$6:$E$501,2,FALSE))</f>
        <v/>
      </c>
      <c r="K856" s="195" t="str">
        <f t="shared" si="27"/>
        <v/>
      </c>
    </row>
    <row r="857" spans="2:11" ht="18" customHeight="1">
      <c r="B857" s="16" t="str">
        <f>IF('6.標準時間'!$B857="","",'6.標準時間'!B857)</f>
        <v/>
      </c>
      <c r="C857" s="16" t="str">
        <f>IF('6.標準時間'!$C857="","",'6.標準時間'!C857)</f>
        <v/>
      </c>
      <c r="D857" s="16" t="str">
        <f>IF('6.標準時間'!$C857="","",'6.標準時間'!E857)</f>
        <v/>
      </c>
      <c r="E857" s="171" t="str">
        <f>IF('6.標準時間'!$C857="","",'6.標準時間'!F857)</f>
        <v/>
      </c>
      <c r="F857" s="15" t="str">
        <f t="shared" si="26"/>
        <v/>
      </c>
      <c r="G857" s="142" t="str">
        <f>IF('6.標準時間'!$C857="","",'6.標準時間'!H857)</f>
        <v/>
      </c>
      <c r="H857" s="142" t="str">
        <f>IF('6.標準時間'!$C857="","",'6.標準時間'!I857)</f>
        <v/>
      </c>
      <c r="I857" s="107" t="str">
        <f>IF(C857="","",VLOOKUP($C857,'7.工程別レート'!$C$6:$E$501,3,FALSE))</f>
        <v/>
      </c>
      <c r="J857" s="108" t="str">
        <f>IF(C857="","",VLOOKUP($C857,'7.工程別レート'!$C$6:$E$501,2,FALSE))</f>
        <v/>
      </c>
      <c r="K857" s="195" t="str">
        <f t="shared" si="27"/>
        <v/>
      </c>
    </row>
    <row r="858" spans="2:11" ht="18" customHeight="1">
      <c r="B858" s="16" t="str">
        <f>IF('6.標準時間'!$B858="","",'6.標準時間'!B858)</f>
        <v/>
      </c>
      <c r="C858" s="16" t="str">
        <f>IF('6.標準時間'!$C858="","",'6.標準時間'!C858)</f>
        <v/>
      </c>
      <c r="D858" s="16" t="str">
        <f>IF('6.標準時間'!$C858="","",'6.標準時間'!E858)</f>
        <v/>
      </c>
      <c r="E858" s="171" t="str">
        <f>IF('6.標準時間'!$C858="","",'6.標準時間'!F858)</f>
        <v/>
      </c>
      <c r="F858" s="15" t="str">
        <f t="shared" si="26"/>
        <v/>
      </c>
      <c r="G858" s="142" t="str">
        <f>IF('6.標準時間'!$C858="","",'6.標準時間'!H858)</f>
        <v/>
      </c>
      <c r="H858" s="142" t="str">
        <f>IF('6.標準時間'!$C858="","",'6.標準時間'!I858)</f>
        <v/>
      </c>
      <c r="I858" s="107" t="str">
        <f>IF(C858="","",VLOOKUP($C858,'7.工程別レート'!$C$6:$E$501,3,FALSE))</f>
        <v/>
      </c>
      <c r="J858" s="108" t="str">
        <f>IF(C858="","",VLOOKUP($C858,'7.工程別レート'!$C$6:$E$501,2,FALSE))</f>
        <v/>
      </c>
      <c r="K858" s="195" t="str">
        <f t="shared" si="27"/>
        <v/>
      </c>
    </row>
    <row r="859" spans="2:11" ht="18" customHeight="1">
      <c r="B859" s="16" t="str">
        <f>IF('6.標準時間'!$B859="","",'6.標準時間'!B859)</f>
        <v/>
      </c>
      <c r="C859" s="16" t="str">
        <f>IF('6.標準時間'!$C859="","",'6.標準時間'!C859)</f>
        <v/>
      </c>
      <c r="D859" s="16" t="str">
        <f>IF('6.標準時間'!$C859="","",'6.標準時間'!E859)</f>
        <v/>
      </c>
      <c r="E859" s="171" t="str">
        <f>IF('6.標準時間'!$C859="","",'6.標準時間'!F859)</f>
        <v/>
      </c>
      <c r="F859" s="15" t="str">
        <f t="shared" si="26"/>
        <v/>
      </c>
      <c r="G859" s="142" t="str">
        <f>IF('6.標準時間'!$C859="","",'6.標準時間'!H859)</f>
        <v/>
      </c>
      <c r="H859" s="142" t="str">
        <f>IF('6.標準時間'!$C859="","",'6.標準時間'!I859)</f>
        <v/>
      </c>
      <c r="I859" s="107" t="str">
        <f>IF(C859="","",VLOOKUP($C859,'7.工程別レート'!$C$6:$E$501,3,FALSE))</f>
        <v/>
      </c>
      <c r="J859" s="108" t="str">
        <f>IF(C859="","",VLOOKUP($C859,'7.工程別レート'!$C$6:$E$501,2,FALSE))</f>
        <v/>
      </c>
      <c r="K859" s="195" t="str">
        <f t="shared" si="27"/>
        <v/>
      </c>
    </row>
    <row r="860" spans="2:11" ht="18" customHeight="1">
      <c r="B860" s="16" t="str">
        <f>IF('6.標準時間'!$B860="","",'6.標準時間'!B860)</f>
        <v/>
      </c>
      <c r="C860" s="16" t="str">
        <f>IF('6.標準時間'!$C860="","",'6.標準時間'!C860)</f>
        <v/>
      </c>
      <c r="D860" s="16" t="str">
        <f>IF('6.標準時間'!$C860="","",'6.標準時間'!E860)</f>
        <v/>
      </c>
      <c r="E860" s="171" t="str">
        <f>IF('6.標準時間'!$C860="","",'6.標準時間'!F860)</f>
        <v/>
      </c>
      <c r="F860" s="15" t="str">
        <f t="shared" si="26"/>
        <v/>
      </c>
      <c r="G860" s="142" t="str">
        <f>IF('6.標準時間'!$C860="","",'6.標準時間'!H860)</f>
        <v/>
      </c>
      <c r="H860" s="142" t="str">
        <f>IF('6.標準時間'!$C860="","",'6.標準時間'!I860)</f>
        <v/>
      </c>
      <c r="I860" s="107" t="str">
        <f>IF(C860="","",VLOOKUP($C860,'7.工程別レート'!$C$6:$E$501,3,FALSE))</f>
        <v/>
      </c>
      <c r="J860" s="108" t="str">
        <f>IF(C860="","",VLOOKUP($C860,'7.工程別レート'!$C$6:$E$501,2,FALSE))</f>
        <v/>
      </c>
      <c r="K860" s="195" t="str">
        <f t="shared" si="27"/>
        <v/>
      </c>
    </row>
    <row r="861" spans="2:11" ht="18" customHeight="1">
      <c r="B861" s="16" t="str">
        <f>IF('6.標準時間'!$B861="","",'6.標準時間'!B861)</f>
        <v/>
      </c>
      <c r="C861" s="16" t="str">
        <f>IF('6.標準時間'!$C861="","",'6.標準時間'!C861)</f>
        <v/>
      </c>
      <c r="D861" s="16" t="str">
        <f>IF('6.標準時間'!$C861="","",'6.標準時間'!E861)</f>
        <v/>
      </c>
      <c r="E861" s="171" t="str">
        <f>IF('6.標準時間'!$C861="","",'6.標準時間'!F861)</f>
        <v/>
      </c>
      <c r="F861" s="15" t="str">
        <f t="shared" si="26"/>
        <v/>
      </c>
      <c r="G861" s="142" t="str">
        <f>IF('6.標準時間'!$C861="","",'6.標準時間'!H861)</f>
        <v/>
      </c>
      <c r="H861" s="142" t="str">
        <f>IF('6.標準時間'!$C861="","",'6.標準時間'!I861)</f>
        <v/>
      </c>
      <c r="I861" s="107" t="str">
        <f>IF(C861="","",VLOOKUP($C861,'7.工程別レート'!$C$6:$E$501,3,FALSE))</f>
        <v/>
      </c>
      <c r="J861" s="108" t="str">
        <f>IF(C861="","",VLOOKUP($C861,'7.工程別レート'!$C$6:$E$501,2,FALSE))</f>
        <v/>
      </c>
      <c r="K861" s="195" t="str">
        <f t="shared" si="27"/>
        <v/>
      </c>
    </row>
    <row r="862" spans="2:11" ht="18" customHeight="1">
      <c r="B862" s="16" t="str">
        <f>IF('6.標準時間'!$B862="","",'6.標準時間'!B862)</f>
        <v/>
      </c>
      <c r="C862" s="16" t="str">
        <f>IF('6.標準時間'!$C862="","",'6.標準時間'!C862)</f>
        <v/>
      </c>
      <c r="D862" s="16" t="str">
        <f>IF('6.標準時間'!$C862="","",'6.標準時間'!E862)</f>
        <v/>
      </c>
      <c r="E862" s="171" t="str">
        <f>IF('6.標準時間'!$C862="","",'6.標準時間'!F862)</f>
        <v/>
      </c>
      <c r="F862" s="15" t="str">
        <f t="shared" si="26"/>
        <v/>
      </c>
      <c r="G862" s="142" t="str">
        <f>IF('6.標準時間'!$C862="","",'6.標準時間'!H862)</f>
        <v/>
      </c>
      <c r="H862" s="142" t="str">
        <f>IF('6.標準時間'!$C862="","",'6.標準時間'!I862)</f>
        <v/>
      </c>
      <c r="I862" s="107" t="str">
        <f>IF(C862="","",VLOOKUP($C862,'7.工程別レート'!$C$6:$E$501,3,FALSE))</f>
        <v/>
      </c>
      <c r="J862" s="108" t="str">
        <f>IF(C862="","",VLOOKUP($C862,'7.工程別レート'!$C$6:$E$501,2,FALSE))</f>
        <v/>
      </c>
      <c r="K862" s="195" t="str">
        <f t="shared" si="27"/>
        <v/>
      </c>
    </row>
    <row r="863" spans="2:11" ht="18" customHeight="1">
      <c r="B863" s="16" t="str">
        <f>IF('6.標準時間'!$B863="","",'6.標準時間'!B863)</f>
        <v/>
      </c>
      <c r="C863" s="16" t="str">
        <f>IF('6.標準時間'!$C863="","",'6.標準時間'!C863)</f>
        <v/>
      </c>
      <c r="D863" s="16" t="str">
        <f>IF('6.標準時間'!$C863="","",'6.標準時間'!E863)</f>
        <v/>
      </c>
      <c r="E863" s="171" t="str">
        <f>IF('6.標準時間'!$C863="","",'6.標準時間'!F863)</f>
        <v/>
      </c>
      <c r="F863" s="15" t="str">
        <f t="shared" si="26"/>
        <v/>
      </c>
      <c r="G863" s="142" t="str">
        <f>IF('6.標準時間'!$C863="","",'6.標準時間'!H863)</f>
        <v/>
      </c>
      <c r="H863" s="142" t="str">
        <f>IF('6.標準時間'!$C863="","",'6.標準時間'!I863)</f>
        <v/>
      </c>
      <c r="I863" s="107" t="str">
        <f>IF(C863="","",VLOOKUP($C863,'7.工程別レート'!$C$6:$E$501,3,FALSE))</f>
        <v/>
      </c>
      <c r="J863" s="108" t="str">
        <f>IF(C863="","",VLOOKUP($C863,'7.工程別レート'!$C$6:$E$501,2,FALSE))</f>
        <v/>
      </c>
      <c r="K863" s="195" t="str">
        <f t="shared" si="27"/>
        <v/>
      </c>
    </row>
    <row r="864" spans="2:11" ht="18" customHeight="1">
      <c r="B864" s="16" t="str">
        <f>IF('6.標準時間'!$B864="","",'6.標準時間'!B864)</f>
        <v/>
      </c>
      <c r="C864" s="16" t="str">
        <f>IF('6.標準時間'!$C864="","",'6.標準時間'!C864)</f>
        <v/>
      </c>
      <c r="D864" s="16" t="str">
        <f>IF('6.標準時間'!$C864="","",'6.標準時間'!E864)</f>
        <v/>
      </c>
      <c r="E864" s="171" t="str">
        <f>IF('6.標準時間'!$C864="","",'6.標準時間'!F864)</f>
        <v/>
      </c>
      <c r="F864" s="15" t="str">
        <f t="shared" si="26"/>
        <v/>
      </c>
      <c r="G864" s="142" t="str">
        <f>IF('6.標準時間'!$C864="","",'6.標準時間'!H864)</f>
        <v/>
      </c>
      <c r="H864" s="142" t="str">
        <f>IF('6.標準時間'!$C864="","",'6.標準時間'!I864)</f>
        <v/>
      </c>
      <c r="I864" s="107" t="str">
        <f>IF(C864="","",VLOOKUP($C864,'7.工程別レート'!$C$6:$E$501,3,FALSE))</f>
        <v/>
      </c>
      <c r="J864" s="108" t="str">
        <f>IF(C864="","",VLOOKUP($C864,'7.工程別レート'!$C$6:$E$501,2,FALSE))</f>
        <v/>
      </c>
      <c r="K864" s="195" t="str">
        <f t="shared" si="27"/>
        <v/>
      </c>
    </row>
    <row r="865" spans="2:11" ht="18" customHeight="1">
      <c r="B865" s="16" t="str">
        <f>IF('6.標準時間'!$B865="","",'6.標準時間'!B865)</f>
        <v/>
      </c>
      <c r="C865" s="16" t="str">
        <f>IF('6.標準時間'!$C865="","",'6.標準時間'!C865)</f>
        <v/>
      </c>
      <c r="D865" s="16" t="str">
        <f>IF('6.標準時間'!$C865="","",'6.標準時間'!E865)</f>
        <v/>
      </c>
      <c r="E865" s="171" t="str">
        <f>IF('6.標準時間'!$C865="","",'6.標準時間'!F865)</f>
        <v/>
      </c>
      <c r="F865" s="15" t="str">
        <f t="shared" si="26"/>
        <v/>
      </c>
      <c r="G865" s="142" t="str">
        <f>IF('6.標準時間'!$C865="","",'6.標準時間'!H865)</f>
        <v/>
      </c>
      <c r="H865" s="142" t="str">
        <f>IF('6.標準時間'!$C865="","",'6.標準時間'!I865)</f>
        <v/>
      </c>
      <c r="I865" s="107" t="str">
        <f>IF(C865="","",VLOOKUP($C865,'7.工程別レート'!$C$6:$E$501,3,FALSE))</f>
        <v/>
      </c>
      <c r="J865" s="108" t="str">
        <f>IF(C865="","",VLOOKUP($C865,'7.工程別レート'!$C$6:$E$501,2,FALSE))</f>
        <v/>
      </c>
      <c r="K865" s="195" t="str">
        <f t="shared" si="27"/>
        <v/>
      </c>
    </row>
    <row r="866" spans="2:11" ht="18" customHeight="1">
      <c r="B866" s="16" t="str">
        <f>IF('6.標準時間'!$B866="","",'6.標準時間'!B866)</f>
        <v/>
      </c>
      <c r="C866" s="16" t="str">
        <f>IF('6.標準時間'!$C866="","",'6.標準時間'!C866)</f>
        <v/>
      </c>
      <c r="D866" s="16" t="str">
        <f>IF('6.標準時間'!$C866="","",'6.標準時間'!E866)</f>
        <v/>
      </c>
      <c r="E866" s="171" t="str">
        <f>IF('6.標準時間'!$C866="","",'6.標準時間'!F866)</f>
        <v/>
      </c>
      <c r="F866" s="15" t="str">
        <f t="shared" si="26"/>
        <v/>
      </c>
      <c r="G866" s="142" t="str">
        <f>IF('6.標準時間'!$C866="","",'6.標準時間'!H866)</f>
        <v/>
      </c>
      <c r="H866" s="142" t="str">
        <f>IF('6.標準時間'!$C866="","",'6.標準時間'!I866)</f>
        <v/>
      </c>
      <c r="I866" s="107" t="str">
        <f>IF(C866="","",VLOOKUP($C866,'7.工程別レート'!$C$6:$E$501,3,FALSE))</f>
        <v/>
      </c>
      <c r="J866" s="108" t="str">
        <f>IF(C866="","",VLOOKUP($C866,'7.工程別レート'!$C$6:$E$501,2,FALSE))</f>
        <v/>
      </c>
      <c r="K866" s="195" t="str">
        <f t="shared" si="27"/>
        <v/>
      </c>
    </row>
    <row r="867" spans="2:11" ht="18" customHeight="1">
      <c r="B867" s="16" t="str">
        <f>IF('6.標準時間'!$B867="","",'6.標準時間'!B867)</f>
        <v/>
      </c>
      <c r="C867" s="16" t="str">
        <f>IF('6.標準時間'!$C867="","",'6.標準時間'!C867)</f>
        <v/>
      </c>
      <c r="D867" s="16" t="str">
        <f>IF('6.標準時間'!$C867="","",'6.標準時間'!E867)</f>
        <v/>
      </c>
      <c r="E867" s="171" t="str">
        <f>IF('6.標準時間'!$C867="","",'6.標準時間'!F867)</f>
        <v/>
      </c>
      <c r="F867" s="15" t="str">
        <f t="shared" si="26"/>
        <v/>
      </c>
      <c r="G867" s="142" t="str">
        <f>IF('6.標準時間'!$C867="","",'6.標準時間'!H867)</f>
        <v/>
      </c>
      <c r="H867" s="142" t="str">
        <f>IF('6.標準時間'!$C867="","",'6.標準時間'!I867)</f>
        <v/>
      </c>
      <c r="I867" s="107" t="str">
        <f>IF(C867="","",VLOOKUP($C867,'7.工程別レート'!$C$6:$E$501,3,FALSE))</f>
        <v/>
      </c>
      <c r="J867" s="108" t="str">
        <f>IF(C867="","",VLOOKUP($C867,'7.工程別レート'!$C$6:$E$501,2,FALSE))</f>
        <v/>
      </c>
      <c r="K867" s="195" t="str">
        <f t="shared" si="27"/>
        <v/>
      </c>
    </row>
    <row r="868" spans="2:11" ht="18" customHeight="1">
      <c r="B868" s="16" t="str">
        <f>IF('6.標準時間'!$B868="","",'6.標準時間'!B868)</f>
        <v/>
      </c>
      <c r="C868" s="16" t="str">
        <f>IF('6.標準時間'!$C868="","",'6.標準時間'!C868)</f>
        <v/>
      </c>
      <c r="D868" s="16" t="str">
        <f>IF('6.標準時間'!$C868="","",'6.標準時間'!E868)</f>
        <v/>
      </c>
      <c r="E868" s="171" t="str">
        <f>IF('6.標準時間'!$C868="","",'6.標準時間'!F868)</f>
        <v/>
      </c>
      <c r="F868" s="15" t="str">
        <f t="shared" si="26"/>
        <v/>
      </c>
      <c r="G868" s="142" t="str">
        <f>IF('6.標準時間'!$C868="","",'6.標準時間'!H868)</f>
        <v/>
      </c>
      <c r="H868" s="142" t="str">
        <f>IF('6.標準時間'!$C868="","",'6.標準時間'!I868)</f>
        <v/>
      </c>
      <c r="I868" s="107" t="str">
        <f>IF(C868="","",VLOOKUP($C868,'7.工程別レート'!$C$6:$E$501,3,FALSE))</f>
        <v/>
      </c>
      <c r="J868" s="108" t="str">
        <f>IF(C868="","",VLOOKUP($C868,'7.工程別レート'!$C$6:$E$501,2,FALSE))</f>
        <v/>
      </c>
      <c r="K868" s="195" t="str">
        <f t="shared" si="27"/>
        <v/>
      </c>
    </row>
    <row r="869" spans="2:11" ht="18" customHeight="1">
      <c r="B869" s="16" t="str">
        <f>IF('6.標準時間'!$B869="","",'6.標準時間'!B869)</f>
        <v/>
      </c>
      <c r="C869" s="16" t="str">
        <f>IF('6.標準時間'!$C869="","",'6.標準時間'!C869)</f>
        <v/>
      </c>
      <c r="D869" s="16" t="str">
        <f>IF('6.標準時間'!$C869="","",'6.標準時間'!E869)</f>
        <v/>
      </c>
      <c r="E869" s="171" t="str">
        <f>IF('6.標準時間'!$C869="","",'6.標準時間'!F869)</f>
        <v/>
      </c>
      <c r="F869" s="15" t="str">
        <f t="shared" si="26"/>
        <v/>
      </c>
      <c r="G869" s="142" t="str">
        <f>IF('6.標準時間'!$C869="","",'6.標準時間'!H869)</f>
        <v/>
      </c>
      <c r="H869" s="142" t="str">
        <f>IF('6.標準時間'!$C869="","",'6.標準時間'!I869)</f>
        <v/>
      </c>
      <c r="I869" s="107" t="str">
        <f>IF(C869="","",VLOOKUP($C869,'7.工程別レート'!$C$6:$E$501,3,FALSE))</f>
        <v/>
      </c>
      <c r="J869" s="108" t="str">
        <f>IF(C869="","",VLOOKUP($C869,'7.工程別レート'!$C$6:$E$501,2,FALSE))</f>
        <v/>
      </c>
      <c r="K869" s="195" t="str">
        <f t="shared" si="27"/>
        <v/>
      </c>
    </row>
    <row r="870" spans="2:11" ht="18" customHeight="1">
      <c r="B870" s="16" t="str">
        <f>IF('6.標準時間'!$B870="","",'6.標準時間'!B870)</f>
        <v/>
      </c>
      <c r="C870" s="16" t="str">
        <f>IF('6.標準時間'!$C870="","",'6.標準時間'!C870)</f>
        <v/>
      </c>
      <c r="D870" s="16" t="str">
        <f>IF('6.標準時間'!$C870="","",'6.標準時間'!E870)</f>
        <v/>
      </c>
      <c r="E870" s="171" t="str">
        <f>IF('6.標準時間'!$C870="","",'6.標準時間'!F870)</f>
        <v/>
      </c>
      <c r="F870" s="15" t="str">
        <f t="shared" si="26"/>
        <v/>
      </c>
      <c r="G870" s="142" t="str">
        <f>IF('6.標準時間'!$C870="","",'6.標準時間'!H870)</f>
        <v/>
      </c>
      <c r="H870" s="142" t="str">
        <f>IF('6.標準時間'!$C870="","",'6.標準時間'!I870)</f>
        <v/>
      </c>
      <c r="I870" s="107" t="str">
        <f>IF(C870="","",VLOOKUP($C870,'7.工程別レート'!$C$6:$E$501,3,FALSE))</f>
        <v/>
      </c>
      <c r="J870" s="108" t="str">
        <f>IF(C870="","",VLOOKUP($C870,'7.工程別レート'!$C$6:$E$501,2,FALSE))</f>
        <v/>
      </c>
      <c r="K870" s="195" t="str">
        <f t="shared" si="27"/>
        <v/>
      </c>
    </row>
    <row r="871" spans="2:11" ht="18" customHeight="1">
      <c r="B871" s="16" t="str">
        <f>IF('6.標準時間'!$B871="","",'6.標準時間'!B871)</f>
        <v/>
      </c>
      <c r="C871" s="16" t="str">
        <f>IF('6.標準時間'!$C871="","",'6.標準時間'!C871)</f>
        <v/>
      </c>
      <c r="D871" s="16" t="str">
        <f>IF('6.標準時間'!$C871="","",'6.標準時間'!E871)</f>
        <v/>
      </c>
      <c r="E871" s="171" t="str">
        <f>IF('6.標準時間'!$C871="","",'6.標準時間'!F871)</f>
        <v/>
      </c>
      <c r="F871" s="15" t="str">
        <f t="shared" si="26"/>
        <v/>
      </c>
      <c r="G871" s="142" t="str">
        <f>IF('6.標準時間'!$C871="","",'6.標準時間'!H871)</f>
        <v/>
      </c>
      <c r="H871" s="142" t="str">
        <f>IF('6.標準時間'!$C871="","",'6.標準時間'!I871)</f>
        <v/>
      </c>
      <c r="I871" s="107" t="str">
        <f>IF(C871="","",VLOOKUP($C871,'7.工程別レート'!$C$6:$E$501,3,FALSE))</f>
        <v/>
      </c>
      <c r="J871" s="108" t="str">
        <f>IF(C871="","",VLOOKUP($C871,'7.工程別レート'!$C$6:$E$501,2,FALSE))</f>
        <v/>
      </c>
      <c r="K871" s="195" t="str">
        <f t="shared" si="27"/>
        <v/>
      </c>
    </row>
    <row r="872" spans="2:11" ht="18" customHeight="1">
      <c r="B872" s="16" t="str">
        <f>IF('6.標準時間'!$B872="","",'6.標準時間'!B872)</f>
        <v/>
      </c>
      <c r="C872" s="16" t="str">
        <f>IF('6.標準時間'!$C872="","",'6.標準時間'!C872)</f>
        <v/>
      </c>
      <c r="D872" s="16" t="str">
        <f>IF('6.標準時間'!$C872="","",'6.標準時間'!E872)</f>
        <v/>
      </c>
      <c r="E872" s="171" t="str">
        <f>IF('6.標準時間'!$C872="","",'6.標準時間'!F872)</f>
        <v/>
      </c>
      <c r="F872" s="15" t="str">
        <f t="shared" si="26"/>
        <v/>
      </c>
      <c r="G872" s="142" t="str">
        <f>IF('6.標準時間'!$C872="","",'6.標準時間'!H872)</f>
        <v/>
      </c>
      <c r="H872" s="142" t="str">
        <f>IF('6.標準時間'!$C872="","",'6.標準時間'!I872)</f>
        <v/>
      </c>
      <c r="I872" s="107" t="str">
        <f>IF(C872="","",VLOOKUP($C872,'7.工程別レート'!$C$6:$E$501,3,FALSE))</f>
        <v/>
      </c>
      <c r="J872" s="108" t="str">
        <f>IF(C872="","",VLOOKUP($C872,'7.工程別レート'!$C$6:$E$501,2,FALSE))</f>
        <v/>
      </c>
      <c r="K872" s="195" t="str">
        <f t="shared" si="27"/>
        <v/>
      </c>
    </row>
    <row r="873" spans="2:11" ht="18" customHeight="1">
      <c r="B873" s="16" t="str">
        <f>IF('6.標準時間'!$B873="","",'6.標準時間'!B873)</f>
        <v/>
      </c>
      <c r="C873" s="16" t="str">
        <f>IF('6.標準時間'!$C873="","",'6.標準時間'!C873)</f>
        <v/>
      </c>
      <c r="D873" s="16" t="str">
        <f>IF('6.標準時間'!$C873="","",'6.標準時間'!E873)</f>
        <v/>
      </c>
      <c r="E873" s="171" t="str">
        <f>IF('6.標準時間'!$C873="","",'6.標準時間'!F873)</f>
        <v/>
      </c>
      <c r="F873" s="15" t="str">
        <f t="shared" si="26"/>
        <v/>
      </c>
      <c r="G873" s="142" t="str">
        <f>IF('6.標準時間'!$C873="","",'6.標準時間'!H873)</f>
        <v/>
      </c>
      <c r="H873" s="142" t="str">
        <f>IF('6.標準時間'!$C873="","",'6.標準時間'!I873)</f>
        <v/>
      </c>
      <c r="I873" s="107" t="str">
        <f>IF(C873="","",VLOOKUP($C873,'7.工程別レート'!$C$6:$E$501,3,FALSE))</f>
        <v/>
      </c>
      <c r="J873" s="108" t="str">
        <f>IF(C873="","",VLOOKUP($C873,'7.工程別レート'!$C$6:$E$501,2,FALSE))</f>
        <v/>
      </c>
      <c r="K873" s="195" t="str">
        <f t="shared" si="27"/>
        <v/>
      </c>
    </row>
    <row r="874" spans="2:11" ht="18" customHeight="1">
      <c r="B874" s="16" t="str">
        <f>IF('6.標準時間'!$B874="","",'6.標準時間'!B874)</f>
        <v/>
      </c>
      <c r="C874" s="16" t="str">
        <f>IF('6.標準時間'!$C874="","",'6.標準時間'!C874)</f>
        <v/>
      </c>
      <c r="D874" s="16" t="str">
        <f>IF('6.標準時間'!$C874="","",'6.標準時間'!E874)</f>
        <v/>
      </c>
      <c r="E874" s="171" t="str">
        <f>IF('6.標準時間'!$C874="","",'6.標準時間'!F874)</f>
        <v/>
      </c>
      <c r="F874" s="15" t="str">
        <f t="shared" si="26"/>
        <v/>
      </c>
      <c r="G874" s="142" t="str">
        <f>IF('6.標準時間'!$C874="","",'6.標準時間'!H874)</f>
        <v/>
      </c>
      <c r="H874" s="142" t="str">
        <f>IF('6.標準時間'!$C874="","",'6.標準時間'!I874)</f>
        <v/>
      </c>
      <c r="I874" s="107" t="str">
        <f>IF(C874="","",VLOOKUP($C874,'7.工程別レート'!$C$6:$E$501,3,FALSE))</f>
        <v/>
      </c>
      <c r="J874" s="108" t="str">
        <f>IF(C874="","",VLOOKUP($C874,'7.工程別レート'!$C$6:$E$501,2,FALSE))</f>
        <v/>
      </c>
      <c r="K874" s="195" t="str">
        <f t="shared" si="27"/>
        <v/>
      </c>
    </row>
    <row r="875" spans="2:11" ht="18" customHeight="1">
      <c r="B875" s="16" t="str">
        <f>IF('6.標準時間'!$B875="","",'6.標準時間'!B875)</f>
        <v/>
      </c>
      <c r="C875" s="16" t="str">
        <f>IF('6.標準時間'!$C875="","",'6.標準時間'!C875)</f>
        <v/>
      </c>
      <c r="D875" s="16" t="str">
        <f>IF('6.標準時間'!$C875="","",'6.標準時間'!E875)</f>
        <v/>
      </c>
      <c r="E875" s="171" t="str">
        <f>IF('6.標準時間'!$C875="","",'6.標準時間'!F875)</f>
        <v/>
      </c>
      <c r="F875" s="15" t="str">
        <f t="shared" si="26"/>
        <v/>
      </c>
      <c r="G875" s="142" t="str">
        <f>IF('6.標準時間'!$C875="","",'6.標準時間'!H875)</f>
        <v/>
      </c>
      <c r="H875" s="142" t="str">
        <f>IF('6.標準時間'!$C875="","",'6.標準時間'!I875)</f>
        <v/>
      </c>
      <c r="I875" s="107" t="str">
        <f>IF(C875="","",VLOOKUP($C875,'7.工程別レート'!$C$6:$E$501,3,FALSE))</f>
        <v/>
      </c>
      <c r="J875" s="108" t="str">
        <f>IF(C875="","",VLOOKUP($C875,'7.工程別レート'!$C$6:$E$501,2,FALSE))</f>
        <v/>
      </c>
      <c r="K875" s="195" t="str">
        <f t="shared" si="27"/>
        <v/>
      </c>
    </row>
    <row r="876" spans="2:11" ht="18" customHeight="1">
      <c r="B876" s="16" t="str">
        <f>IF('6.標準時間'!$B876="","",'6.標準時間'!B876)</f>
        <v/>
      </c>
      <c r="C876" s="16" t="str">
        <f>IF('6.標準時間'!$C876="","",'6.標準時間'!C876)</f>
        <v/>
      </c>
      <c r="D876" s="16" t="str">
        <f>IF('6.標準時間'!$C876="","",'6.標準時間'!E876)</f>
        <v/>
      </c>
      <c r="E876" s="171" t="str">
        <f>IF('6.標準時間'!$C876="","",'6.標準時間'!F876)</f>
        <v/>
      </c>
      <c r="F876" s="15" t="str">
        <f t="shared" si="26"/>
        <v/>
      </c>
      <c r="G876" s="142" t="str">
        <f>IF('6.標準時間'!$C876="","",'6.標準時間'!H876)</f>
        <v/>
      </c>
      <c r="H876" s="142" t="str">
        <f>IF('6.標準時間'!$C876="","",'6.標準時間'!I876)</f>
        <v/>
      </c>
      <c r="I876" s="107" t="str">
        <f>IF(C876="","",VLOOKUP($C876,'7.工程別レート'!$C$6:$E$501,3,FALSE))</f>
        <v/>
      </c>
      <c r="J876" s="108" t="str">
        <f>IF(C876="","",VLOOKUP($C876,'7.工程別レート'!$C$6:$E$501,2,FALSE))</f>
        <v/>
      </c>
      <c r="K876" s="195" t="str">
        <f t="shared" si="27"/>
        <v/>
      </c>
    </row>
    <row r="877" spans="2:11" ht="18" customHeight="1">
      <c r="B877" s="16" t="str">
        <f>IF('6.標準時間'!$B877="","",'6.標準時間'!B877)</f>
        <v/>
      </c>
      <c r="C877" s="16" t="str">
        <f>IF('6.標準時間'!$C877="","",'6.標準時間'!C877)</f>
        <v/>
      </c>
      <c r="D877" s="16" t="str">
        <f>IF('6.標準時間'!$C877="","",'6.標準時間'!E877)</f>
        <v/>
      </c>
      <c r="E877" s="171" t="str">
        <f>IF('6.標準時間'!$C877="","",'6.標準時間'!F877)</f>
        <v/>
      </c>
      <c r="F877" s="15" t="str">
        <f t="shared" si="26"/>
        <v/>
      </c>
      <c r="G877" s="142" t="str">
        <f>IF('6.標準時間'!$C877="","",'6.標準時間'!H877)</f>
        <v/>
      </c>
      <c r="H877" s="142" t="str">
        <f>IF('6.標準時間'!$C877="","",'6.標準時間'!I877)</f>
        <v/>
      </c>
      <c r="I877" s="107" t="str">
        <f>IF(C877="","",VLOOKUP($C877,'7.工程別レート'!$C$6:$E$501,3,FALSE))</f>
        <v/>
      </c>
      <c r="J877" s="108" t="str">
        <f>IF(C877="","",VLOOKUP($C877,'7.工程別レート'!$C$6:$E$501,2,FALSE))</f>
        <v/>
      </c>
      <c r="K877" s="195" t="str">
        <f t="shared" si="27"/>
        <v/>
      </c>
    </row>
    <row r="878" spans="2:11" ht="18" customHeight="1">
      <c r="B878" s="16" t="str">
        <f>IF('6.標準時間'!$B878="","",'6.標準時間'!B878)</f>
        <v/>
      </c>
      <c r="C878" s="16" t="str">
        <f>IF('6.標準時間'!$C878="","",'6.標準時間'!C878)</f>
        <v/>
      </c>
      <c r="D878" s="16" t="str">
        <f>IF('6.標準時間'!$C878="","",'6.標準時間'!E878)</f>
        <v/>
      </c>
      <c r="E878" s="171" t="str">
        <f>IF('6.標準時間'!$C878="","",'6.標準時間'!F878)</f>
        <v/>
      </c>
      <c r="F878" s="15" t="str">
        <f t="shared" si="26"/>
        <v/>
      </c>
      <c r="G878" s="142" t="str">
        <f>IF('6.標準時間'!$C878="","",'6.標準時間'!H878)</f>
        <v/>
      </c>
      <c r="H878" s="142" t="str">
        <f>IF('6.標準時間'!$C878="","",'6.標準時間'!I878)</f>
        <v/>
      </c>
      <c r="I878" s="107" t="str">
        <f>IF(C878="","",VLOOKUP($C878,'7.工程別レート'!$C$6:$E$501,3,FALSE))</f>
        <v/>
      </c>
      <c r="J878" s="108" t="str">
        <f>IF(C878="","",VLOOKUP($C878,'7.工程別レート'!$C$6:$E$501,2,FALSE))</f>
        <v/>
      </c>
      <c r="K878" s="195" t="str">
        <f t="shared" si="27"/>
        <v/>
      </c>
    </row>
    <row r="879" spans="2:11" ht="18" customHeight="1">
      <c r="B879" s="16" t="str">
        <f>IF('6.標準時間'!$B879="","",'6.標準時間'!B879)</f>
        <v/>
      </c>
      <c r="C879" s="16" t="str">
        <f>IF('6.標準時間'!$C879="","",'6.標準時間'!C879)</f>
        <v/>
      </c>
      <c r="D879" s="16" t="str">
        <f>IF('6.標準時間'!$C879="","",'6.標準時間'!E879)</f>
        <v/>
      </c>
      <c r="E879" s="171" t="str">
        <f>IF('6.標準時間'!$C879="","",'6.標準時間'!F879)</f>
        <v/>
      </c>
      <c r="F879" s="15" t="str">
        <f t="shared" si="26"/>
        <v/>
      </c>
      <c r="G879" s="142" t="str">
        <f>IF('6.標準時間'!$C879="","",'6.標準時間'!H879)</f>
        <v/>
      </c>
      <c r="H879" s="142" t="str">
        <f>IF('6.標準時間'!$C879="","",'6.標準時間'!I879)</f>
        <v/>
      </c>
      <c r="I879" s="107" t="str">
        <f>IF(C879="","",VLOOKUP($C879,'7.工程別レート'!$C$6:$E$501,3,FALSE))</f>
        <v/>
      </c>
      <c r="J879" s="108" t="str">
        <f>IF(C879="","",VLOOKUP($C879,'7.工程別レート'!$C$6:$E$501,2,FALSE))</f>
        <v/>
      </c>
      <c r="K879" s="195" t="str">
        <f t="shared" si="27"/>
        <v/>
      </c>
    </row>
    <row r="880" spans="2:11" ht="18" customHeight="1">
      <c r="B880" s="16" t="str">
        <f>IF('6.標準時間'!$B880="","",'6.標準時間'!B880)</f>
        <v/>
      </c>
      <c r="C880" s="16" t="str">
        <f>IF('6.標準時間'!$C880="","",'6.標準時間'!C880)</f>
        <v/>
      </c>
      <c r="D880" s="16" t="str">
        <f>IF('6.標準時間'!$C880="","",'6.標準時間'!E880)</f>
        <v/>
      </c>
      <c r="E880" s="171" t="str">
        <f>IF('6.標準時間'!$C880="","",'6.標準時間'!F880)</f>
        <v/>
      </c>
      <c r="F880" s="15" t="str">
        <f t="shared" si="26"/>
        <v/>
      </c>
      <c r="G880" s="142" t="str">
        <f>IF('6.標準時間'!$C880="","",'6.標準時間'!H880)</f>
        <v/>
      </c>
      <c r="H880" s="142" t="str">
        <f>IF('6.標準時間'!$C880="","",'6.標準時間'!I880)</f>
        <v/>
      </c>
      <c r="I880" s="107" t="str">
        <f>IF(C880="","",VLOOKUP($C880,'7.工程別レート'!$C$6:$E$501,3,FALSE))</f>
        <v/>
      </c>
      <c r="J880" s="108" t="str">
        <f>IF(C880="","",VLOOKUP($C880,'7.工程別レート'!$C$6:$E$501,2,FALSE))</f>
        <v/>
      </c>
      <c r="K880" s="195" t="str">
        <f t="shared" si="27"/>
        <v/>
      </c>
    </row>
    <row r="881" spans="2:11" ht="18" customHeight="1">
      <c r="B881" s="16" t="str">
        <f>IF('6.標準時間'!$B881="","",'6.標準時間'!B881)</f>
        <v/>
      </c>
      <c r="C881" s="16" t="str">
        <f>IF('6.標準時間'!$C881="","",'6.標準時間'!C881)</f>
        <v/>
      </c>
      <c r="D881" s="16" t="str">
        <f>IF('6.標準時間'!$C881="","",'6.標準時間'!E881)</f>
        <v/>
      </c>
      <c r="E881" s="171" t="str">
        <f>IF('6.標準時間'!$C881="","",'6.標準時間'!F881)</f>
        <v/>
      </c>
      <c r="F881" s="15" t="str">
        <f t="shared" si="26"/>
        <v/>
      </c>
      <c r="G881" s="142" t="str">
        <f>IF('6.標準時間'!$C881="","",'6.標準時間'!H881)</f>
        <v/>
      </c>
      <c r="H881" s="142" t="str">
        <f>IF('6.標準時間'!$C881="","",'6.標準時間'!I881)</f>
        <v/>
      </c>
      <c r="I881" s="107" t="str">
        <f>IF(C881="","",VLOOKUP($C881,'7.工程別レート'!$C$6:$E$501,3,FALSE))</f>
        <v/>
      </c>
      <c r="J881" s="108" t="str">
        <f>IF(C881="","",VLOOKUP($C881,'7.工程別レート'!$C$6:$E$501,2,FALSE))</f>
        <v/>
      </c>
      <c r="K881" s="195" t="str">
        <f t="shared" si="27"/>
        <v/>
      </c>
    </row>
    <row r="882" spans="2:11" ht="18" customHeight="1">
      <c r="B882" s="16" t="str">
        <f>IF('6.標準時間'!$B882="","",'6.標準時間'!B882)</f>
        <v/>
      </c>
      <c r="C882" s="16" t="str">
        <f>IF('6.標準時間'!$C882="","",'6.標準時間'!C882)</f>
        <v/>
      </c>
      <c r="D882" s="16" t="str">
        <f>IF('6.標準時間'!$C882="","",'6.標準時間'!E882)</f>
        <v/>
      </c>
      <c r="E882" s="171" t="str">
        <f>IF('6.標準時間'!$C882="","",'6.標準時間'!F882)</f>
        <v/>
      </c>
      <c r="F882" s="15" t="str">
        <f t="shared" si="26"/>
        <v/>
      </c>
      <c r="G882" s="142" t="str">
        <f>IF('6.標準時間'!$C882="","",'6.標準時間'!H882)</f>
        <v/>
      </c>
      <c r="H882" s="142" t="str">
        <f>IF('6.標準時間'!$C882="","",'6.標準時間'!I882)</f>
        <v/>
      </c>
      <c r="I882" s="107" t="str">
        <f>IF(C882="","",VLOOKUP($C882,'7.工程別レート'!$C$6:$E$501,3,FALSE))</f>
        <v/>
      </c>
      <c r="J882" s="108" t="str">
        <f>IF(C882="","",VLOOKUP($C882,'7.工程別レート'!$C$6:$E$501,2,FALSE))</f>
        <v/>
      </c>
      <c r="K882" s="195" t="str">
        <f t="shared" si="27"/>
        <v/>
      </c>
    </row>
    <row r="883" spans="2:11" ht="18" customHeight="1">
      <c r="B883" s="16" t="str">
        <f>IF('6.標準時間'!$B883="","",'6.標準時間'!B883)</f>
        <v/>
      </c>
      <c r="C883" s="16" t="str">
        <f>IF('6.標準時間'!$C883="","",'6.標準時間'!C883)</f>
        <v/>
      </c>
      <c r="D883" s="16" t="str">
        <f>IF('6.標準時間'!$C883="","",'6.標準時間'!E883)</f>
        <v/>
      </c>
      <c r="E883" s="171" t="str">
        <f>IF('6.標準時間'!$C883="","",'6.標準時間'!F883)</f>
        <v/>
      </c>
      <c r="F883" s="15" t="str">
        <f t="shared" si="26"/>
        <v/>
      </c>
      <c r="G883" s="142" t="str">
        <f>IF('6.標準時間'!$C883="","",'6.標準時間'!H883)</f>
        <v/>
      </c>
      <c r="H883" s="142" t="str">
        <f>IF('6.標準時間'!$C883="","",'6.標準時間'!I883)</f>
        <v/>
      </c>
      <c r="I883" s="107" t="str">
        <f>IF(C883="","",VLOOKUP($C883,'7.工程別レート'!$C$6:$E$501,3,FALSE))</f>
        <v/>
      </c>
      <c r="J883" s="108" t="str">
        <f>IF(C883="","",VLOOKUP($C883,'7.工程別レート'!$C$6:$E$501,2,FALSE))</f>
        <v/>
      </c>
      <c r="K883" s="195" t="str">
        <f t="shared" si="27"/>
        <v/>
      </c>
    </row>
    <row r="884" spans="2:11" ht="18" customHeight="1">
      <c r="B884" s="16" t="str">
        <f>IF('6.標準時間'!$B884="","",'6.標準時間'!B884)</f>
        <v/>
      </c>
      <c r="C884" s="16" t="str">
        <f>IF('6.標準時間'!$C884="","",'6.標準時間'!C884)</f>
        <v/>
      </c>
      <c r="D884" s="16" t="str">
        <f>IF('6.標準時間'!$C884="","",'6.標準時間'!E884)</f>
        <v/>
      </c>
      <c r="E884" s="171" t="str">
        <f>IF('6.標準時間'!$C884="","",'6.標準時間'!F884)</f>
        <v/>
      </c>
      <c r="F884" s="15" t="str">
        <f t="shared" si="26"/>
        <v/>
      </c>
      <c r="G884" s="142" t="str">
        <f>IF('6.標準時間'!$C884="","",'6.標準時間'!H884)</f>
        <v/>
      </c>
      <c r="H884" s="142" t="str">
        <f>IF('6.標準時間'!$C884="","",'6.標準時間'!I884)</f>
        <v/>
      </c>
      <c r="I884" s="107" t="str">
        <f>IF(C884="","",VLOOKUP($C884,'7.工程別レート'!$C$6:$E$501,3,FALSE))</f>
        <v/>
      </c>
      <c r="J884" s="108" t="str">
        <f>IF(C884="","",VLOOKUP($C884,'7.工程別レート'!$C$6:$E$501,2,FALSE))</f>
        <v/>
      </c>
      <c r="K884" s="195" t="str">
        <f t="shared" si="27"/>
        <v/>
      </c>
    </row>
    <row r="885" spans="2:11" ht="18" customHeight="1">
      <c r="B885" s="16" t="str">
        <f>IF('6.標準時間'!$B885="","",'6.標準時間'!B885)</f>
        <v/>
      </c>
      <c r="C885" s="16" t="str">
        <f>IF('6.標準時間'!$C885="","",'6.標準時間'!C885)</f>
        <v/>
      </c>
      <c r="D885" s="16" t="str">
        <f>IF('6.標準時間'!$C885="","",'6.標準時間'!E885)</f>
        <v/>
      </c>
      <c r="E885" s="171" t="str">
        <f>IF('6.標準時間'!$C885="","",'6.標準時間'!F885)</f>
        <v/>
      </c>
      <c r="F885" s="15" t="str">
        <f t="shared" si="26"/>
        <v/>
      </c>
      <c r="G885" s="142" t="str">
        <f>IF('6.標準時間'!$C885="","",'6.標準時間'!H885)</f>
        <v/>
      </c>
      <c r="H885" s="142" t="str">
        <f>IF('6.標準時間'!$C885="","",'6.標準時間'!I885)</f>
        <v/>
      </c>
      <c r="I885" s="107" t="str">
        <f>IF(C885="","",VLOOKUP($C885,'7.工程別レート'!$C$6:$E$501,3,FALSE))</f>
        <v/>
      </c>
      <c r="J885" s="108" t="str">
        <f>IF(C885="","",VLOOKUP($C885,'7.工程別レート'!$C$6:$E$501,2,FALSE))</f>
        <v/>
      </c>
      <c r="K885" s="195" t="str">
        <f t="shared" si="27"/>
        <v/>
      </c>
    </row>
    <row r="886" spans="2:11" ht="18" customHeight="1">
      <c r="B886" s="16" t="str">
        <f>IF('6.標準時間'!$B886="","",'6.標準時間'!B886)</f>
        <v/>
      </c>
      <c r="C886" s="16" t="str">
        <f>IF('6.標準時間'!$C886="","",'6.標準時間'!C886)</f>
        <v/>
      </c>
      <c r="D886" s="16" t="str">
        <f>IF('6.標準時間'!$C886="","",'6.標準時間'!E886)</f>
        <v/>
      </c>
      <c r="E886" s="171" t="str">
        <f>IF('6.標準時間'!$C886="","",'6.標準時間'!F886)</f>
        <v/>
      </c>
      <c r="F886" s="15" t="str">
        <f t="shared" si="26"/>
        <v/>
      </c>
      <c r="G886" s="142" t="str">
        <f>IF('6.標準時間'!$C886="","",'6.標準時間'!H886)</f>
        <v/>
      </c>
      <c r="H886" s="142" t="str">
        <f>IF('6.標準時間'!$C886="","",'6.標準時間'!I886)</f>
        <v/>
      </c>
      <c r="I886" s="107" t="str">
        <f>IF(C886="","",VLOOKUP($C886,'7.工程別レート'!$C$6:$E$501,3,FALSE))</f>
        <v/>
      </c>
      <c r="J886" s="108" t="str">
        <f>IF(C886="","",VLOOKUP($C886,'7.工程別レート'!$C$6:$E$501,2,FALSE))</f>
        <v/>
      </c>
      <c r="K886" s="195" t="str">
        <f t="shared" si="27"/>
        <v/>
      </c>
    </row>
    <row r="887" spans="2:11" ht="18" customHeight="1">
      <c r="B887" s="16" t="str">
        <f>IF('6.標準時間'!$B887="","",'6.標準時間'!B887)</f>
        <v/>
      </c>
      <c r="C887" s="16" t="str">
        <f>IF('6.標準時間'!$C887="","",'6.標準時間'!C887)</f>
        <v/>
      </c>
      <c r="D887" s="16" t="str">
        <f>IF('6.標準時間'!$C887="","",'6.標準時間'!E887)</f>
        <v/>
      </c>
      <c r="E887" s="171" t="str">
        <f>IF('6.標準時間'!$C887="","",'6.標準時間'!F887)</f>
        <v/>
      </c>
      <c r="F887" s="15" t="str">
        <f t="shared" si="26"/>
        <v/>
      </c>
      <c r="G887" s="142" t="str">
        <f>IF('6.標準時間'!$C887="","",'6.標準時間'!H887)</f>
        <v/>
      </c>
      <c r="H887" s="142" t="str">
        <f>IF('6.標準時間'!$C887="","",'6.標準時間'!I887)</f>
        <v/>
      </c>
      <c r="I887" s="107" t="str">
        <f>IF(C887="","",VLOOKUP($C887,'7.工程別レート'!$C$6:$E$501,3,FALSE))</f>
        <v/>
      </c>
      <c r="J887" s="108" t="str">
        <f>IF(C887="","",VLOOKUP($C887,'7.工程別レート'!$C$6:$E$501,2,FALSE))</f>
        <v/>
      </c>
      <c r="K887" s="195" t="str">
        <f t="shared" si="27"/>
        <v/>
      </c>
    </row>
    <row r="888" spans="2:11" ht="18" customHeight="1">
      <c r="B888" s="16" t="str">
        <f>IF('6.標準時間'!$B888="","",'6.標準時間'!B888)</f>
        <v/>
      </c>
      <c r="C888" s="16" t="str">
        <f>IF('6.標準時間'!$C888="","",'6.標準時間'!C888)</f>
        <v/>
      </c>
      <c r="D888" s="16" t="str">
        <f>IF('6.標準時間'!$C888="","",'6.標準時間'!E888)</f>
        <v/>
      </c>
      <c r="E888" s="171" t="str">
        <f>IF('6.標準時間'!$C888="","",'6.標準時間'!F888)</f>
        <v/>
      </c>
      <c r="F888" s="15" t="str">
        <f t="shared" si="26"/>
        <v/>
      </c>
      <c r="G888" s="142" t="str">
        <f>IF('6.標準時間'!$C888="","",'6.標準時間'!H888)</f>
        <v/>
      </c>
      <c r="H888" s="142" t="str">
        <f>IF('6.標準時間'!$C888="","",'6.標準時間'!I888)</f>
        <v/>
      </c>
      <c r="I888" s="107" t="str">
        <f>IF(C888="","",VLOOKUP($C888,'7.工程別レート'!$C$6:$E$501,3,FALSE))</f>
        <v/>
      </c>
      <c r="J888" s="108" t="str">
        <f>IF(C888="","",VLOOKUP($C888,'7.工程別レート'!$C$6:$E$501,2,FALSE))</f>
        <v/>
      </c>
      <c r="K888" s="195" t="str">
        <f t="shared" si="27"/>
        <v/>
      </c>
    </row>
    <row r="889" spans="2:11" ht="18" customHeight="1">
      <c r="B889" s="16" t="str">
        <f>IF('6.標準時間'!$B889="","",'6.標準時間'!B889)</f>
        <v/>
      </c>
      <c r="C889" s="16" t="str">
        <f>IF('6.標準時間'!$C889="","",'6.標準時間'!C889)</f>
        <v/>
      </c>
      <c r="D889" s="16" t="str">
        <f>IF('6.標準時間'!$C889="","",'6.標準時間'!E889)</f>
        <v/>
      </c>
      <c r="E889" s="171" t="str">
        <f>IF('6.標準時間'!$C889="","",'6.標準時間'!F889)</f>
        <v/>
      </c>
      <c r="F889" s="15" t="str">
        <f t="shared" si="26"/>
        <v/>
      </c>
      <c r="G889" s="142" t="str">
        <f>IF('6.標準時間'!$C889="","",'6.標準時間'!H889)</f>
        <v/>
      </c>
      <c r="H889" s="142" t="str">
        <f>IF('6.標準時間'!$C889="","",'6.標準時間'!I889)</f>
        <v/>
      </c>
      <c r="I889" s="107" t="str">
        <f>IF(C889="","",VLOOKUP($C889,'7.工程別レート'!$C$6:$E$501,3,FALSE))</f>
        <v/>
      </c>
      <c r="J889" s="108" t="str">
        <f>IF(C889="","",VLOOKUP($C889,'7.工程別レート'!$C$6:$E$501,2,FALSE))</f>
        <v/>
      </c>
      <c r="K889" s="195" t="str">
        <f t="shared" si="27"/>
        <v/>
      </c>
    </row>
    <row r="890" spans="2:11" ht="18" customHeight="1">
      <c r="B890" s="16" t="str">
        <f>IF('6.標準時間'!$B890="","",'6.標準時間'!B890)</f>
        <v/>
      </c>
      <c r="C890" s="16" t="str">
        <f>IF('6.標準時間'!$C890="","",'6.標準時間'!C890)</f>
        <v/>
      </c>
      <c r="D890" s="16" t="str">
        <f>IF('6.標準時間'!$C890="","",'6.標準時間'!E890)</f>
        <v/>
      </c>
      <c r="E890" s="171" t="str">
        <f>IF('6.標準時間'!$C890="","",'6.標準時間'!F890)</f>
        <v/>
      </c>
      <c r="F890" s="15" t="str">
        <f t="shared" si="26"/>
        <v/>
      </c>
      <c r="G890" s="142" t="str">
        <f>IF('6.標準時間'!$C890="","",'6.標準時間'!H890)</f>
        <v/>
      </c>
      <c r="H890" s="142" t="str">
        <f>IF('6.標準時間'!$C890="","",'6.標準時間'!I890)</f>
        <v/>
      </c>
      <c r="I890" s="107" t="str">
        <f>IF(C890="","",VLOOKUP($C890,'7.工程別レート'!$C$6:$E$501,3,FALSE))</f>
        <v/>
      </c>
      <c r="J890" s="108" t="str">
        <f>IF(C890="","",VLOOKUP($C890,'7.工程別レート'!$C$6:$E$501,2,FALSE))</f>
        <v/>
      </c>
      <c r="K890" s="195" t="str">
        <f t="shared" si="27"/>
        <v/>
      </c>
    </row>
    <row r="891" spans="2:11" ht="18" customHeight="1">
      <c r="B891" s="16" t="str">
        <f>IF('6.標準時間'!$B891="","",'6.標準時間'!B891)</f>
        <v/>
      </c>
      <c r="C891" s="16" t="str">
        <f>IF('6.標準時間'!$C891="","",'6.標準時間'!C891)</f>
        <v/>
      </c>
      <c r="D891" s="16" t="str">
        <f>IF('6.標準時間'!$C891="","",'6.標準時間'!E891)</f>
        <v/>
      </c>
      <c r="E891" s="171" t="str">
        <f>IF('6.標準時間'!$C891="","",'6.標準時間'!F891)</f>
        <v/>
      </c>
      <c r="F891" s="15" t="str">
        <f t="shared" si="26"/>
        <v/>
      </c>
      <c r="G891" s="142" t="str">
        <f>IF('6.標準時間'!$C891="","",'6.標準時間'!H891)</f>
        <v/>
      </c>
      <c r="H891" s="142" t="str">
        <f>IF('6.標準時間'!$C891="","",'6.標準時間'!I891)</f>
        <v/>
      </c>
      <c r="I891" s="107" t="str">
        <f>IF(C891="","",VLOOKUP($C891,'7.工程別レート'!$C$6:$E$501,3,FALSE))</f>
        <v/>
      </c>
      <c r="J891" s="108" t="str">
        <f>IF(C891="","",VLOOKUP($C891,'7.工程別レート'!$C$6:$E$501,2,FALSE))</f>
        <v/>
      </c>
      <c r="K891" s="195" t="str">
        <f t="shared" si="27"/>
        <v/>
      </c>
    </row>
    <row r="892" spans="2:11" ht="18" customHeight="1">
      <c r="B892" s="16" t="str">
        <f>IF('6.標準時間'!$B892="","",'6.標準時間'!B892)</f>
        <v/>
      </c>
      <c r="C892" s="16" t="str">
        <f>IF('6.標準時間'!$C892="","",'6.標準時間'!C892)</f>
        <v/>
      </c>
      <c r="D892" s="16" t="str">
        <f>IF('6.標準時間'!$C892="","",'6.標準時間'!E892)</f>
        <v/>
      </c>
      <c r="E892" s="171" t="str">
        <f>IF('6.標準時間'!$C892="","",'6.標準時間'!F892)</f>
        <v/>
      </c>
      <c r="F892" s="15" t="str">
        <f t="shared" si="26"/>
        <v/>
      </c>
      <c r="G892" s="142" t="str">
        <f>IF('6.標準時間'!$C892="","",'6.標準時間'!H892)</f>
        <v/>
      </c>
      <c r="H892" s="142" t="str">
        <f>IF('6.標準時間'!$C892="","",'6.標準時間'!I892)</f>
        <v/>
      </c>
      <c r="I892" s="107" t="str">
        <f>IF(C892="","",VLOOKUP($C892,'7.工程別レート'!$C$6:$E$501,3,FALSE))</f>
        <v/>
      </c>
      <c r="J892" s="108" t="str">
        <f>IF(C892="","",VLOOKUP($C892,'7.工程別レート'!$C$6:$E$501,2,FALSE))</f>
        <v/>
      </c>
      <c r="K892" s="195" t="str">
        <f t="shared" si="27"/>
        <v/>
      </c>
    </row>
    <row r="893" spans="2:11" ht="18" customHeight="1">
      <c r="B893" s="16" t="str">
        <f>IF('6.標準時間'!$B893="","",'6.標準時間'!B893)</f>
        <v/>
      </c>
      <c r="C893" s="16" t="str">
        <f>IF('6.標準時間'!$C893="","",'6.標準時間'!C893)</f>
        <v/>
      </c>
      <c r="D893" s="16" t="str">
        <f>IF('6.標準時間'!$C893="","",'6.標準時間'!E893)</f>
        <v/>
      </c>
      <c r="E893" s="171" t="str">
        <f>IF('6.標準時間'!$C893="","",'6.標準時間'!F893)</f>
        <v/>
      </c>
      <c r="F893" s="15" t="str">
        <f t="shared" si="26"/>
        <v/>
      </c>
      <c r="G893" s="142" t="str">
        <f>IF('6.標準時間'!$C893="","",'6.標準時間'!H893)</f>
        <v/>
      </c>
      <c r="H893" s="142" t="str">
        <f>IF('6.標準時間'!$C893="","",'6.標準時間'!I893)</f>
        <v/>
      </c>
      <c r="I893" s="107" t="str">
        <f>IF(C893="","",VLOOKUP($C893,'7.工程別レート'!$C$6:$E$501,3,FALSE))</f>
        <v/>
      </c>
      <c r="J893" s="108" t="str">
        <f>IF(C893="","",VLOOKUP($C893,'7.工程別レート'!$C$6:$E$501,2,FALSE))</f>
        <v/>
      </c>
      <c r="K893" s="195" t="str">
        <f t="shared" si="27"/>
        <v/>
      </c>
    </row>
    <row r="894" spans="2:11" ht="18" customHeight="1">
      <c r="B894" s="16" t="str">
        <f>IF('6.標準時間'!$B894="","",'6.標準時間'!B894)</f>
        <v/>
      </c>
      <c r="C894" s="16" t="str">
        <f>IF('6.標準時間'!$C894="","",'6.標準時間'!C894)</f>
        <v/>
      </c>
      <c r="D894" s="16" t="str">
        <f>IF('6.標準時間'!$C894="","",'6.標準時間'!E894)</f>
        <v/>
      </c>
      <c r="E894" s="171" t="str">
        <f>IF('6.標準時間'!$C894="","",'6.標準時間'!F894)</f>
        <v/>
      </c>
      <c r="F894" s="15" t="str">
        <f t="shared" si="26"/>
        <v/>
      </c>
      <c r="G894" s="142" t="str">
        <f>IF('6.標準時間'!$C894="","",'6.標準時間'!H894)</f>
        <v/>
      </c>
      <c r="H894" s="142" t="str">
        <f>IF('6.標準時間'!$C894="","",'6.標準時間'!I894)</f>
        <v/>
      </c>
      <c r="I894" s="107" t="str">
        <f>IF(C894="","",VLOOKUP($C894,'7.工程別レート'!$C$6:$E$501,3,FALSE))</f>
        <v/>
      </c>
      <c r="J894" s="108" t="str">
        <f>IF(C894="","",VLOOKUP($C894,'7.工程別レート'!$C$6:$E$501,2,FALSE))</f>
        <v/>
      </c>
      <c r="K894" s="195" t="str">
        <f t="shared" si="27"/>
        <v/>
      </c>
    </row>
    <row r="895" spans="2:11" ht="18" customHeight="1">
      <c r="B895" s="16" t="str">
        <f>IF('6.標準時間'!$B895="","",'6.標準時間'!B895)</f>
        <v/>
      </c>
      <c r="C895" s="16" t="str">
        <f>IF('6.標準時間'!$C895="","",'6.標準時間'!C895)</f>
        <v/>
      </c>
      <c r="D895" s="16" t="str">
        <f>IF('6.標準時間'!$C895="","",'6.標準時間'!E895)</f>
        <v/>
      </c>
      <c r="E895" s="171" t="str">
        <f>IF('6.標準時間'!$C895="","",'6.標準時間'!F895)</f>
        <v/>
      </c>
      <c r="F895" s="15" t="str">
        <f t="shared" si="26"/>
        <v/>
      </c>
      <c r="G895" s="142" t="str">
        <f>IF('6.標準時間'!$C895="","",'6.標準時間'!H895)</f>
        <v/>
      </c>
      <c r="H895" s="142" t="str">
        <f>IF('6.標準時間'!$C895="","",'6.標準時間'!I895)</f>
        <v/>
      </c>
      <c r="I895" s="107" t="str">
        <f>IF(C895="","",VLOOKUP($C895,'7.工程別レート'!$C$6:$E$501,3,FALSE))</f>
        <v/>
      </c>
      <c r="J895" s="108" t="str">
        <f>IF(C895="","",VLOOKUP($C895,'7.工程別レート'!$C$6:$E$501,2,FALSE))</f>
        <v/>
      </c>
      <c r="K895" s="195" t="str">
        <f t="shared" si="27"/>
        <v/>
      </c>
    </row>
    <row r="896" spans="2:11" ht="18" customHeight="1">
      <c r="B896" s="16" t="str">
        <f>IF('6.標準時間'!$B896="","",'6.標準時間'!B896)</f>
        <v/>
      </c>
      <c r="C896" s="16" t="str">
        <f>IF('6.標準時間'!$C896="","",'6.標準時間'!C896)</f>
        <v/>
      </c>
      <c r="D896" s="16" t="str">
        <f>IF('6.標準時間'!$C896="","",'6.標準時間'!E896)</f>
        <v/>
      </c>
      <c r="E896" s="171" t="str">
        <f>IF('6.標準時間'!$C896="","",'6.標準時間'!F896)</f>
        <v/>
      </c>
      <c r="F896" s="15" t="str">
        <f t="shared" si="26"/>
        <v/>
      </c>
      <c r="G896" s="142" t="str">
        <f>IF('6.標準時間'!$C896="","",'6.標準時間'!H896)</f>
        <v/>
      </c>
      <c r="H896" s="142" t="str">
        <f>IF('6.標準時間'!$C896="","",'6.標準時間'!I896)</f>
        <v/>
      </c>
      <c r="I896" s="107" t="str">
        <f>IF(C896="","",VLOOKUP($C896,'7.工程別レート'!$C$6:$E$501,3,FALSE))</f>
        <v/>
      </c>
      <c r="J896" s="108" t="str">
        <f>IF(C896="","",VLOOKUP($C896,'7.工程別レート'!$C$6:$E$501,2,FALSE))</f>
        <v/>
      </c>
      <c r="K896" s="195" t="str">
        <f t="shared" si="27"/>
        <v/>
      </c>
    </row>
    <row r="897" spans="2:11" ht="18" customHeight="1">
      <c r="B897" s="16" t="str">
        <f>IF('6.標準時間'!$B897="","",'6.標準時間'!B897)</f>
        <v/>
      </c>
      <c r="C897" s="16" t="str">
        <f>IF('6.標準時間'!$C897="","",'6.標準時間'!C897)</f>
        <v/>
      </c>
      <c r="D897" s="16" t="str">
        <f>IF('6.標準時間'!$C897="","",'6.標準時間'!E897)</f>
        <v/>
      </c>
      <c r="E897" s="171" t="str">
        <f>IF('6.標準時間'!$C897="","",'6.標準時間'!F897)</f>
        <v/>
      </c>
      <c r="F897" s="15" t="str">
        <f t="shared" si="26"/>
        <v/>
      </c>
      <c r="G897" s="142" t="str">
        <f>IF('6.標準時間'!$C897="","",'6.標準時間'!H897)</f>
        <v/>
      </c>
      <c r="H897" s="142" t="str">
        <f>IF('6.標準時間'!$C897="","",'6.標準時間'!I897)</f>
        <v/>
      </c>
      <c r="I897" s="107" t="str">
        <f>IF(C897="","",VLOOKUP($C897,'7.工程別レート'!$C$6:$E$501,3,FALSE))</f>
        <v/>
      </c>
      <c r="J897" s="108" t="str">
        <f>IF(C897="","",VLOOKUP($C897,'7.工程別レート'!$C$6:$E$501,2,FALSE))</f>
        <v/>
      </c>
      <c r="K897" s="195" t="str">
        <f t="shared" si="27"/>
        <v/>
      </c>
    </row>
    <row r="898" spans="2:11" ht="18" customHeight="1">
      <c r="B898" s="16" t="str">
        <f>IF('6.標準時間'!$B898="","",'6.標準時間'!B898)</f>
        <v/>
      </c>
      <c r="C898" s="16" t="str">
        <f>IF('6.標準時間'!$C898="","",'6.標準時間'!C898)</f>
        <v/>
      </c>
      <c r="D898" s="16" t="str">
        <f>IF('6.標準時間'!$C898="","",'6.標準時間'!E898)</f>
        <v/>
      </c>
      <c r="E898" s="171" t="str">
        <f>IF('6.標準時間'!$C898="","",'6.標準時間'!F898)</f>
        <v/>
      </c>
      <c r="F898" s="15" t="str">
        <f t="shared" si="26"/>
        <v/>
      </c>
      <c r="G898" s="142" t="str">
        <f>IF('6.標準時間'!$C898="","",'6.標準時間'!H898)</f>
        <v/>
      </c>
      <c r="H898" s="142" t="str">
        <f>IF('6.標準時間'!$C898="","",'6.標準時間'!I898)</f>
        <v/>
      </c>
      <c r="I898" s="107" t="str">
        <f>IF(C898="","",VLOOKUP($C898,'7.工程別レート'!$C$6:$E$501,3,FALSE))</f>
        <v/>
      </c>
      <c r="J898" s="108" t="str">
        <f>IF(C898="","",VLOOKUP($C898,'7.工程別レート'!$C$6:$E$501,2,FALSE))</f>
        <v/>
      </c>
      <c r="K898" s="195" t="str">
        <f t="shared" si="27"/>
        <v/>
      </c>
    </row>
    <row r="899" spans="2:11" ht="18" customHeight="1">
      <c r="B899" s="16" t="str">
        <f>IF('6.標準時間'!$B899="","",'6.標準時間'!B899)</f>
        <v/>
      </c>
      <c r="C899" s="16" t="str">
        <f>IF('6.標準時間'!$C899="","",'6.標準時間'!C899)</f>
        <v/>
      </c>
      <c r="D899" s="16" t="str">
        <f>IF('6.標準時間'!$C899="","",'6.標準時間'!E899)</f>
        <v/>
      </c>
      <c r="E899" s="171" t="str">
        <f>IF('6.標準時間'!$C899="","",'6.標準時間'!F899)</f>
        <v/>
      </c>
      <c r="F899" s="15" t="str">
        <f t="shared" si="26"/>
        <v/>
      </c>
      <c r="G899" s="142" t="str">
        <f>IF('6.標準時間'!$C899="","",'6.標準時間'!H899)</f>
        <v/>
      </c>
      <c r="H899" s="142" t="str">
        <f>IF('6.標準時間'!$C899="","",'6.標準時間'!I899)</f>
        <v/>
      </c>
      <c r="I899" s="107" t="str">
        <f>IF(C899="","",VLOOKUP($C899,'7.工程別レート'!$C$6:$E$501,3,FALSE))</f>
        <v/>
      </c>
      <c r="J899" s="108" t="str">
        <f>IF(C899="","",VLOOKUP($C899,'7.工程別レート'!$C$6:$E$501,2,FALSE))</f>
        <v/>
      </c>
      <c r="K899" s="195" t="str">
        <f t="shared" si="27"/>
        <v/>
      </c>
    </row>
    <row r="900" spans="2:11" ht="18" customHeight="1">
      <c r="B900" s="16" t="str">
        <f>IF('6.標準時間'!$B900="","",'6.標準時間'!B900)</f>
        <v/>
      </c>
      <c r="C900" s="16" t="str">
        <f>IF('6.標準時間'!$C900="","",'6.標準時間'!C900)</f>
        <v/>
      </c>
      <c r="D900" s="16" t="str">
        <f>IF('6.標準時間'!$C900="","",'6.標準時間'!E900)</f>
        <v/>
      </c>
      <c r="E900" s="171" t="str">
        <f>IF('6.標準時間'!$C900="","",'6.標準時間'!F900)</f>
        <v/>
      </c>
      <c r="F900" s="15" t="str">
        <f t="shared" si="26"/>
        <v/>
      </c>
      <c r="G900" s="142" t="str">
        <f>IF('6.標準時間'!$C900="","",'6.標準時間'!H900)</f>
        <v/>
      </c>
      <c r="H900" s="142" t="str">
        <f>IF('6.標準時間'!$C900="","",'6.標準時間'!I900)</f>
        <v/>
      </c>
      <c r="I900" s="107" t="str">
        <f>IF(C900="","",VLOOKUP($C900,'7.工程別レート'!$C$6:$E$501,3,FALSE))</f>
        <v/>
      </c>
      <c r="J900" s="108" t="str">
        <f>IF(C900="","",VLOOKUP($C900,'7.工程別レート'!$C$6:$E$501,2,FALSE))</f>
        <v/>
      </c>
      <c r="K900" s="195" t="str">
        <f t="shared" si="27"/>
        <v/>
      </c>
    </row>
    <row r="901" spans="2:11" ht="18" customHeight="1">
      <c r="B901" s="16" t="str">
        <f>IF('6.標準時間'!$B901="","",'6.標準時間'!B901)</f>
        <v/>
      </c>
      <c r="C901" s="16" t="str">
        <f>IF('6.標準時間'!$C901="","",'6.標準時間'!C901)</f>
        <v/>
      </c>
      <c r="D901" s="16" t="str">
        <f>IF('6.標準時間'!$C901="","",'6.標準時間'!E901)</f>
        <v/>
      </c>
      <c r="E901" s="171" t="str">
        <f>IF('6.標準時間'!$C901="","",'6.標準時間'!F901)</f>
        <v/>
      </c>
      <c r="F901" s="15" t="str">
        <f t="shared" si="26"/>
        <v/>
      </c>
      <c r="G901" s="142" t="str">
        <f>IF('6.標準時間'!$C901="","",'6.標準時間'!H901)</f>
        <v/>
      </c>
      <c r="H901" s="142" t="str">
        <f>IF('6.標準時間'!$C901="","",'6.標準時間'!I901)</f>
        <v/>
      </c>
      <c r="I901" s="107" t="str">
        <f>IF(C901="","",VLOOKUP($C901,'7.工程別レート'!$C$6:$E$501,3,FALSE))</f>
        <v/>
      </c>
      <c r="J901" s="108" t="str">
        <f>IF(C901="","",VLOOKUP($C901,'7.工程別レート'!$C$6:$E$501,2,FALSE))</f>
        <v/>
      </c>
      <c r="K901" s="195" t="str">
        <f t="shared" si="27"/>
        <v/>
      </c>
    </row>
    <row r="902" spans="2:11" ht="18" customHeight="1">
      <c r="B902" s="16" t="str">
        <f>IF('6.標準時間'!$B902="","",'6.標準時間'!B902)</f>
        <v/>
      </c>
      <c r="C902" s="16" t="str">
        <f>IF('6.標準時間'!$C902="","",'6.標準時間'!C902)</f>
        <v/>
      </c>
      <c r="D902" s="16" t="str">
        <f>IF('6.標準時間'!$C902="","",'6.標準時間'!E902)</f>
        <v/>
      </c>
      <c r="E902" s="171" t="str">
        <f>IF('6.標準時間'!$C902="","",'6.標準時間'!F902)</f>
        <v/>
      </c>
      <c r="F902" s="15" t="str">
        <f t="shared" ref="F902:F965" si="28">C902&amp;D902</f>
        <v/>
      </c>
      <c r="G902" s="142" t="str">
        <f>IF('6.標準時間'!$C902="","",'6.標準時間'!H902)</f>
        <v/>
      </c>
      <c r="H902" s="142" t="str">
        <f>IF('6.標準時間'!$C902="","",'6.標準時間'!I902)</f>
        <v/>
      </c>
      <c r="I902" s="107" t="str">
        <f>IF(C902="","",VLOOKUP($C902,'7.工程別レート'!$C$6:$E$501,3,FALSE))</f>
        <v/>
      </c>
      <c r="J902" s="108" t="str">
        <f>IF(C902="","",VLOOKUP($C902,'7.工程別レート'!$C$6:$E$501,2,FALSE))</f>
        <v/>
      </c>
      <c r="K902" s="195" t="str">
        <f t="shared" si="27"/>
        <v/>
      </c>
    </row>
    <row r="903" spans="2:11" ht="18" customHeight="1">
      <c r="B903" s="16" t="str">
        <f>IF('6.標準時間'!$B903="","",'6.標準時間'!B903)</f>
        <v/>
      </c>
      <c r="C903" s="16" t="str">
        <f>IF('6.標準時間'!$C903="","",'6.標準時間'!C903)</f>
        <v/>
      </c>
      <c r="D903" s="16" t="str">
        <f>IF('6.標準時間'!$C903="","",'6.標準時間'!E903)</f>
        <v/>
      </c>
      <c r="E903" s="171" t="str">
        <f>IF('6.標準時間'!$C903="","",'6.標準時間'!F903)</f>
        <v/>
      </c>
      <c r="F903" s="15" t="str">
        <f t="shared" si="28"/>
        <v/>
      </c>
      <c r="G903" s="142" t="str">
        <f>IF('6.標準時間'!$C903="","",'6.標準時間'!H903)</f>
        <v/>
      </c>
      <c r="H903" s="142" t="str">
        <f>IF('6.標準時間'!$C903="","",'6.標準時間'!I903)</f>
        <v/>
      </c>
      <c r="I903" s="107" t="str">
        <f>IF(C903="","",VLOOKUP($C903,'7.工程別レート'!$C$6:$E$501,3,FALSE))</f>
        <v/>
      </c>
      <c r="J903" s="108" t="str">
        <f>IF(C903="","",VLOOKUP($C903,'7.工程別レート'!$C$6:$E$501,2,FALSE))</f>
        <v/>
      </c>
      <c r="K903" s="195" t="str">
        <f t="shared" ref="K903:K966" si="29">IF(ISERROR((G903*I903)+(H903*J903)),"",(G903*I903)+(H903*J903))</f>
        <v/>
      </c>
    </row>
    <row r="904" spans="2:11" ht="18" customHeight="1">
      <c r="B904" s="16" t="str">
        <f>IF('6.標準時間'!$B904="","",'6.標準時間'!B904)</f>
        <v/>
      </c>
      <c r="C904" s="16" t="str">
        <f>IF('6.標準時間'!$C904="","",'6.標準時間'!C904)</f>
        <v/>
      </c>
      <c r="D904" s="16" t="str">
        <f>IF('6.標準時間'!$C904="","",'6.標準時間'!E904)</f>
        <v/>
      </c>
      <c r="E904" s="171" t="str">
        <f>IF('6.標準時間'!$C904="","",'6.標準時間'!F904)</f>
        <v/>
      </c>
      <c r="F904" s="15" t="str">
        <f t="shared" si="28"/>
        <v/>
      </c>
      <c r="G904" s="142" t="str">
        <f>IF('6.標準時間'!$C904="","",'6.標準時間'!H904)</f>
        <v/>
      </c>
      <c r="H904" s="142" t="str">
        <f>IF('6.標準時間'!$C904="","",'6.標準時間'!I904)</f>
        <v/>
      </c>
      <c r="I904" s="107" t="str">
        <f>IF(C904="","",VLOOKUP($C904,'7.工程別レート'!$C$6:$E$501,3,FALSE))</f>
        <v/>
      </c>
      <c r="J904" s="108" t="str">
        <f>IF(C904="","",VLOOKUP($C904,'7.工程別レート'!$C$6:$E$501,2,FALSE))</f>
        <v/>
      </c>
      <c r="K904" s="195" t="str">
        <f t="shared" si="29"/>
        <v/>
      </c>
    </row>
    <row r="905" spans="2:11" ht="18" customHeight="1">
      <c r="B905" s="16" t="str">
        <f>IF('6.標準時間'!$B905="","",'6.標準時間'!B905)</f>
        <v/>
      </c>
      <c r="C905" s="16" t="str">
        <f>IF('6.標準時間'!$C905="","",'6.標準時間'!C905)</f>
        <v/>
      </c>
      <c r="D905" s="16" t="str">
        <f>IF('6.標準時間'!$C905="","",'6.標準時間'!E905)</f>
        <v/>
      </c>
      <c r="E905" s="171" t="str">
        <f>IF('6.標準時間'!$C905="","",'6.標準時間'!F905)</f>
        <v/>
      </c>
      <c r="F905" s="15" t="str">
        <f t="shared" si="28"/>
        <v/>
      </c>
      <c r="G905" s="142" t="str">
        <f>IF('6.標準時間'!$C905="","",'6.標準時間'!H905)</f>
        <v/>
      </c>
      <c r="H905" s="142" t="str">
        <f>IF('6.標準時間'!$C905="","",'6.標準時間'!I905)</f>
        <v/>
      </c>
      <c r="I905" s="107" t="str">
        <f>IF(C905="","",VLOOKUP($C905,'7.工程別レート'!$C$6:$E$501,3,FALSE))</f>
        <v/>
      </c>
      <c r="J905" s="108" t="str">
        <f>IF(C905="","",VLOOKUP($C905,'7.工程別レート'!$C$6:$E$501,2,FALSE))</f>
        <v/>
      </c>
      <c r="K905" s="195" t="str">
        <f t="shared" si="29"/>
        <v/>
      </c>
    </row>
    <row r="906" spans="2:11" ht="18" customHeight="1">
      <c r="B906" s="16" t="str">
        <f>IF('6.標準時間'!$B906="","",'6.標準時間'!B906)</f>
        <v/>
      </c>
      <c r="C906" s="16" t="str">
        <f>IF('6.標準時間'!$C906="","",'6.標準時間'!C906)</f>
        <v/>
      </c>
      <c r="D906" s="16" t="str">
        <f>IF('6.標準時間'!$C906="","",'6.標準時間'!E906)</f>
        <v/>
      </c>
      <c r="E906" s="171" t="str">
        <f>IF('6.標準時間'!$C906="","",'6.標準時間'!F906)</f>
        <v/>
      </c>
      <c r="F906" s="15" t="str">
        <f t="shared" si="28"/>
        <v/>
      </c>
      <c r="G906" s="142" t="str">
        <f>IF('6.標準時間'!$C906="","",'6.標準時間'!H906)</f>
        <v/>
      </c>
      <c r="H906" s="142" t="str">
        <f>IF('6.標準時間'!$C906="","",'6.標準時間'!I906)</f>
        <v/>
      </c>
      <c r="I906" s="107" t="str">
        <f>IF(C906="","",VLOOKUP($C906,'7.工程別レート'!$C$6:$E$501,3,FALSE))</f>
        <v/>
      </c>
      <c r="J906" s="108" t="str">
        <f>IF(C906="","",VLOOKUP($C906,'7.工程別レート'!$C$6:$E$501,2,FALSE))</f>
        <v/>
      </c>
      <c r="K906" s="195" t="str">
        <f t="shared" si="29"/>
        <v/>
      </c>
    </row>
    <row r="907" spans="2:11" ht="18" customHeight="1">
      <c r="B907" s="16" t="str">
        <f>IF('6.標準時間'!$B907="","",'6.標準時間'!B907)</f>
        <v/>
      </c>
      <c r="C907" s="16" t="str">
        <f>IF('6.標準時間'!$C907="","",'6.標準時間'!C907)</f>
        <v/>
      </c>
      <c r="D907" s="16" t="str">
        <f>IF('6.標準時間'!$C907="","",'6.標準時間'!E907)</f>
        <v/>
      </c>
      <c r="E907" s="171" t="str">
        <f>IF('6.標準時間'!$C907="","",'6.標準時間'!F907)</f>
        <v/>
      </c>
      <c r="F907" s="15" t="str">
        <f t="shared" si="28"/>
        <v/>
      </c>
      <c r="G907" s="142" t="str">
        <f>IF('6.標準時間'!$C907="","",'6.標準時間'!H907)</f>
        <v/>
      </c>
      <c r="H907" s="142" t="str">
        <f>IF('6.標準時間'!$C907="","",'6.標準時間'!I907)</f>
        <v/>
      </c>
      <c r="I907" s="107" t="str">
        <f>IF(C907="","",VLOOKUP($C907,'7.工程別レート'!$C$6:$E$501,3,FALSE))</f>
        <v/>
      </c>
      <c r="J907" s="108" t="str">
        <f>IF(C907="","",VLOOKUP($C907,'7.工程別レート'!$C$6:$E$501,2,FALSE))</f>
        <v/>
      </c>
      <c r="K907" s="195" t="str">
        <f t="shared" si="29"/>
        <v/>
      </c>
    </row>
    <row r="908" spans="2:11" ht="18" customHeight="1">
      <c r="B908" s="16" t="str">
        <f>IF('6.標準時間'!$B908="","",'6.標準時間'!B908)</f>
        <v/>
      </c>
      <c r="C908" s="16" t="str">
        <f>IF('6.標準時間'!$C908="","",'6.標準時間'!C908)</f>
        <v/>
      </c>
      <c r="D908" s="16" t="str">
        <f>IF('6.標準時間'!$C908="","",'6.標準時間'!E908)</f>
        <v/>
      </c>
      <c r="E908" s="171" t="str">
        <f>IF('6.標準時間'!$C908="","",'6.標準時間'!F908)</f>
        <v/>
      </c>
      <c r="F908" s="15" t="str">
        <f t="shared" si="28"/>
        <v/>
      </c>
      <c r="G908" s="142" t="str">
        <f>IF('6.標準時間'!$C908="","",'6.標準時間'!H908)</f>
        <v/>
      </c>
      <c r="H908" s="142" t="str">
        <f>IF('6.標準時間'!$C908="","",'6.標準時間'!I908)</f>
        <v/>
      </c>
      <c r="I908" s="107" t="str">
        <f>IF(C908="","",VLOOKUP($C908,'7.工程別レート'!$C$6:$E$501,3,FALSE))</f>
        <v/>
      </c>
      <c r="J908" s="108" t="str">
        <f>IF(C908="","",VLOOKUP($C908,'7.工程別レート'!$C$6:$E$501,2,FALSE))</f>
        <v/>
      </c>
      <c r="K908" s="195" t="str">
        <f t="shared" si="29"/>
        <v/>
      </c>
    </row>
    <row r="909" spans="2:11" ht="18" customHeight="1">
      <c r="B909" s="16" t="str">
        <f>IF('6.標準時間'!$B909="","",'6.標準時間'!B909)</f>
        <v/>
      </c>
      <c r="C909" s="16" t="str">
        <f>IF('6.標準時間'!$C909="","",'6.標準時間'!C909)</f>
        <v/>
      </c>
      <c r="D909" s="16" t="str">
        <f>IF('6.標準時間'!$C909="","",'6.標準時間'!E909)</f>
        <v/>
      </c>
      <c r="E909" s="171" t="str">
        <f>IF('6.標準時間'!$C909="","",'6.標準時間'!F909)</f>
        <v/>
      </c>
      <c r="F909" s="15" t="str">
        <f t="shared" si="28"/>
        <v/>
      </c>
      <c r="G909" s="142" t="str">
        <f>IF('6.標準時間'!$C909="","",'6.標準時間'!H909)</f>
        <v/>
      </c>
      <c r="H909" s="142" t="str">
        <f>IF('6.標準時間'!$C909="","",'6.標準時間'!I909)</f>
        <v/>
      </c>
      <c r="I909" s="107" t="str">
        <f>IF(C909="","",VLOOKUP($C909,'7.工程別レート'!$C$6:$E$501,3,FALSE))</f>
        <v/>
      </c>
      <c r="J909" s="108" t="str">
        <f>IF(C909="","",VLOOKUP($C909,'7.工程別レート'!$C$6:$E$501,2,FALSE))</f>
        <v/>
      </c>
      <c r="K909" s="195" t="str">
        <f t="shared" si="29"/>
        <v/>
      </c>
    </row>
    <row r="910" spans="2:11" ht="18" customHeight="1">
      <c r="B910" s="16" t="str">
        <f>IF('6.標準時間'!$B910="","",'6.標準時間'!B910)</f>
        <v/>
      </c>
      <c r="C910" s="16" t="str">
        <f>IF('6.標準時間'!$C910="","",'6.標準時間'!C910)</f>
        <v/>
      </c>
      <c r="D910" s="16" t="str">
        <f>IF('6.標準時間'!$C910="","",'6.標準時間'!E910)</f>
        <v/>
      </c>
      <c r="E910" s="171" t="str">
        <f>IF('6.標準時間'!$C910="","",'6.標準時間'!F910)</f>
        <v/>
      </c>
      <c r="F910" s="15" t="str">
        <f t="shared" si="28"/>
        <v/>
      </c>
      <c r="G910" s="142" t="str">
        <f>IF('6.標準時間'!$C910="","",'6.標準時間'!H910)</f>
        <v/>
      </c>
      <c r="H910" s="142" t="str">
        <f>IF('6.標準時間'!$C910="","",'6.標準時間'!I910)</f>
        <v/>
      </c>
      <c r="I910" s="107" t="str">
        <f>IF(C910="","",VLOOKUP($C910,'7.工程別レート'!$C$6:$E$501,3,FALSE))</f>
        <v/>
      </c>
      <c r="J910" s="108" t="str">
        <f>IF(C910="","",VLOOKUP($C910,'7.工程別レート'!$C$6:$E$501,2,FALSE))</f>
        <v/>
      </c>
      <c r="K910" s="195" t="str">
        <f t="shared" si="29"/>
        <v/>
      </c>
    </row>
    <row r="911" spans="2:11" ht="18" customHeight="1">
      <c r="B911" s="16" t="str">
        <f>IF('6.標準時間'!$B911="","",'6.標準時間'!B911)</f>
        <v/>
      </c>
      <c r="C911" s="16" t="str">
        <f>IF('6.標準時間'!$C911="","",'6.標準時間'!C911)</f>
        <v/>
      </c>
      <c r="D911" s="16" t="str">
        <f>IF('6.標準時間'!$C911="","",'6.標準時間'!E911)</f>
        <v/>
      </c>
      <c r="E911" s="171" t="str">
        <f>IF('6.標準時間'!$C911="","",'6.標準時間'!F911)</f>
        <v/>
      </c>
      <c r="F911" s="15" t="str">
        <f t="shared" si="28"/>
        <v/>
      </c>
      <c r="G911" s="142" t="str">
        <f>IF('6.標準時間'!$C911="","",'6.標準時間'!H911)</f>
        <v/>
      </c>
      <c r="H911" s="142" t="str">
        <f>IF('6.標準時間'!$C911="","",'6.標準時間'!I911)</f>
        <v/>
      </c>
      <c r="I911" s="107" t="str">
        <f>IF(C911="","",VLOOKUP($C911,'7.工程別レート'!$C$6:$E$501,3,FALSE))</f>
        <v/>
      </c>
      <c r="J911" s="108" t="str">
        <f>IF(C911="","",VLOOKUP($C911,'7.工程別レート'!$C$6:$E$501,2,FALSE))</f>
        <v/>
      </c>
      <c r="K911" s="195" t="str">
        <f t="shared" si="29"/>
        <v/>
      </c>
    </row>
    <row r="912" spans="2:11" ht="18" customHeight="1">
      <c r="B912" s="16" t="str">
        <f>IF('6.標準時間'!$B912="","",'6.標準時間'!B912)</f>
        <v/>
      </c>
      <c r="C912" s="16" t="str">
        <f>IF('6.標準時間'!$C912="","",'6.標準時間'!C912)</f>
        <v/>
      </c>
      <c r="D912" s="16" t="str">
        <f>IF('6.標準時間'!$C912="","",'6.標準時間'!E912)</f>
        <v/>
      </c>
      <c r="E912" s="171" t="str">
        <f>IF('6.標準時間'!$C912="","",'6.標準時間'!F912)</f>
        <v/>
      </c>
      <c r="F912" s="15" t="str">
        <f t="shared" si="28"/>
        <v/>
      </c>
      <c r="G912" s="142" t="str">
        <f>IF('6.標準時間'!$C912="","",'6.標準時間'!H912)</f>
        <v/>
      </c>
      <c r="H912" s="142" t="str">
        <f>IF('6.標準時間'!$C912="","",'6.標準時間'!I912)</f>
        <v/>
      </c>
      <c r="I912" s="107" t="str">
        <f>IF(C912="","",VLOOKUP($C912,'7.工程別レート'!$C$6:$E$501,3,FALSE))</f>
        <v/>
      </c>
      <c r="J912" s="108" t="str">
        <f>IF(C912="","",VLOOKUP($C912,'7.工程別レート'!$C$6:$E$501,2,FALSE))</f>
        <v/>
      </c>
      <c r="K912" s="195" t="str">
        <f t="shared" si="29"/>
        <v/>
      </c>
    </row>
    <row r="913" spans="2:11" ht="18" customHeight="1">
      <c r="B913" s="16" t="str">
        <f>IF('6.標準時間'!$B913="","",'6.標準時間'!B913)</f>
        <v/>
      </c>
      <c r="C913" s="16" t="str">
        <f>IF('6.標準時間'!$C913="","",'6.標準時間'!C913)</f>
        <v/>
      </c>
      <c r="D913" s="16" t="str">
        <f>IF('6.標準時間'!$C913="","",'6.標準時間'!E913)</f>
        <v/>
      </c>
      <c r="E913" s="171" t="str">
        <f>IF('6.標準時間'!$C913="","",'6.標準時間'!F913)</f>
        <v/>
      </c>
      <c r="F913" s="15" t="str">
        <f t="shared" si="28"/>
        <v/>
      </c>
      <c r="G913" s="142" t="str">
        <f>IF('6.標準時間'!$C913="","",'6.標準時間'!H913)</f>
        <v/>
      </c>
      <c r="H913" s="142" t="str">
        <f>IF('6.標準時間'!$C913="","",'6.標準時間'!I913)</f>
        <v/>
      </c>
      <c r="I913" s="107" t="str">
        <f>IF(C913="","",VLOOKUP($C913,'7.工程別レート'!$C$6:$E$501,3,FALSE))</f>
        <v/>
      </c>
      <c r="J913" s="108" t="str">
        <f>IF(C913="","",VLOOKUP($C913,'7.工程別レート'!$C$6:$E$501,2,FALSE))</f>
        <v/>
      </c>
      <c r="K913" s="195" t="str">
        <f t="shared" si="29"/>
        <v/>
      </c>
    </row>
    <row r="914" spans="2:11" ht="18" customHeight="1">
      <c r="B914" s="16" t="str">
        <f>IF('6.標準時間'!$B914="","",'6.標準時間'!B914)</f>
        <v/>
      </c>
      <c r="C914" s="16" t="str">
        <f>IF('6.標準時間'!$C914="","",'6.標準時間'!C914)</f>
        <v/>
      </c>
      <c r="D914" s="16" t="str">
        <f>IF('6.標準時間'!$C914="","",'6.標準時間'!E914)</f>
        <v/>
      </c>
      <c r="E914" s="171" t="str">
        <f>IF('6.標準時間'!$C914="","",'6.標準時間'!F914)</f>
        <v/>
      </c>
      <c r="F914" s="15" t="str">
        <f t="shared" si="28"/>
        <v/>
      </c>
      <c r="G914" s="142" t="str">
        <f>IF('6.標準時間'!$C914="","",'6.標準時間'!H914)</f>
        <v/>
      </c>
      <c r="H914" s="142" t="str">
        <f>IF('6.標準時間'!$C914="","",'6.標準時間'!I914)</f>
        <v/>
      </c>
      <c r="I914" s="107" t="str">
        <f>IF(C914="","",VLOOKUP($C914,'7.工程別レート'!$C$6:$E$501,3,FALSE))</f>
        <v/>
      </c>
      <c r="J914" s="108" t="str">
        <f>IF(C914="","",VLOOKUP($C914,'7.工程別レート'!$C$6:$E$501,2,FALSE))</f>
        <v/>
      </c>
      <c r="K914" s="195" t="str">
        <f t="shared" si="29"/>
        <v/>
      </c>
    </row>
    <row r="915" spans="2:11" ht="18" customHeight="1">
      <c r="B915" s="16" t="str">
        <f>IF('6.標準時間'!$B915="","",'6.標準時間'!B915)</f>
        <v/>
      </c>
      <c r="C915" s="16" t="str">
        <f>IF('6.標準時間'!$C915="","",'6.標準時間'!C915)</f>
        <v/>
      </c>
      <c r="D915" s="16" t="str">
        <f>IF('6.標準時間'!$C915="","",'6.標準時間'!E915)</f>
        <v/>
      </c>
      <c r="E915" s="171" t="str">
        <f>IF('6.標準時間'!$C915="","",'6.標準時間'!F915)</f>
        <v/>
      </c>
      <c r="F915" s="15" t="str">
        <f t="shared" si="28"/>
        <v/>
      </c>
      <c r="G915" s="142" t="str">
        <f>IF('6.標準時間'!$C915="","",'6.標準時間'!H915)</f>
        <v/>
      </c>
      <c r="H915" s="142" t="str">
        <f>IF('6.標準時間'!$C915="","",'6.標準時間'!I915)</f>
        <v/>
      </c>
      <c r="I915" s="107" t="str">
        <f>IF(C915="","",VLOOKUP($C915,'7.工程別レート'!$C$6:$E$501,3,FALSE))</f>
        <v/>
      </c>
      <c r="J915" s="108" t="str">
        <f>IF(C915="","",VLOOKUP($C915,'7.工程別レート'!$C$6:$E$501,2,FALSE))</f>
        <v/>
      </c>
      <c r="K915" s="195" t="str">
        <f t="shared" si="29"/>
        <v/>
      </c>
    </row>
    <row r="916" spans="2:11" ht="18" customHeight="1">
      <c r="B916" s="16" t="str">
        <f>IF('6.標準時間'!$B916="","",'6.標準時間'!B916)</f>
        <v/>
      </c>
      <c r="C916" s="16" t="str">
        <f>IF('6.標準時間'!$C916="","",'6.標準時間'!C916)</f>
        <v/>
      </c>
      <c r="D916" s="16" t="str">
        <f>IF('6.標準時間'!$C916="","",'6.標準時間'!E916)</f>
        <v/>
      </c>
      <c r="E916" s="171" t="str">
        <f>IF('6.標準時間'!$C916="","",'6.標準時間'!F916)</f>
        <v/>
      </c>
      <c r="F916" s="15" t="str">
        <f t="shared" si="28"/>
        <v/>
      </c>
      <c r="G916" s="142" t="str">
        <f>IF('6.標準時間'!$C916="","",'6.標準時間'!H916)</f>
        <v/>
      </c>
      <c r="H916" s="142" t="str">
        <f>IF('6.標準時間'!$C916="","",'6.標準時間'!I916)</f>
        <v/>
      </c>
      <c r="I916" s="107" t="str">
        <f>IF(C916="","",VLOOKUP($C916,'7.工程別レート'!$C$6:$E$501,3,FALSE))</f>
        <v/>
      </c>
      <c r="J916" s="108" t="str">
        <f>IF(C916="","",VLOOKUP($C916,'7.工程別レート'!$C$6:$E$501,2,FALSE))</f>
        <v/>
      </c>
      <c r="K916" s="195" t="str">
        <f t="shared" si="29"/>
        <v/>
      </c>
    </row>
    <row r="917" spans="2:11" ht="18" customHeight="1">
      <c r="B917" s="16" t="str">
        <f>IF('6.標準時間'!$B917="","",'6.標準時間'!B917)</f>
        <v/>
      </c>
      <c r="C917" s="16" t="str">
        <f>IF('6.標準時間'!$C917="","",'6.標準時間'!C917)</f>
        <v/>
      </c>
      <c r="D917" s="16" t="str">
        <f>IF('6.標準時間'!$C917="","",'6.標準時間'!E917)</f>
        <v/>
      </c>
      <c r="E917" s="171" t="str">
        <f>IF('6.標準時間'!$C917="","",'6.標準時間'!F917)</f>
        <v/>
      </c>
      <c r="F917" s="15" t="str">
        <f t="shared" si="28"/>
        <v/>
      </c>
      <c r="G917" s="142" t="str">
        <f>IF('6.標準時間'!$C917="","",'6.標準時間'!H917)</f>
        <v/>
      </c>
      <c r="H917" s="142" t="str">
        <f>IF('6.標準時間'!$C917="","",'6.標準時間'!I917)</f>
        <v/>
      </c>
      <c r="I917" s="107" t="str">
        <f>IF(C917="","",VLOOKUP($C917,'7.工程別レート'!$C$6:$E$501,3,FALSE))</f>
        <v/>
      </c>
      <c r="J917" s="108" t="str">
        <f>IF(C917="","",VLOOKUP($C917,'7.工程別レート'!$C$6:$E$501,2,FALSE))</f>
        <v/>
      </c>
      <c r="K917" s="195" t="str">
        <f t="shared" si="29"/>
        <v/>
      </c>
    </row>
    <row r="918" spans="2:11" ht="18" customHeight="1">
      <c r="B918" s="16" t="str">
        <f>IF('6.標準時間'!$B918="","",'6.標準時間'!B918)</f>
        <v/>
      </c>
      <c r="C918" s="16" t="str">
        <f>IF('6.標準時間'!$C918="","",'6.標準時間'!C918)</f>
        <v/>
      </c>
      <c r="D918" s="16" t="str">
        <f>IF('6.標準時間'!$C918="","",'6.標準時間'!E918)</f>
        <v/>
      </c>
      <c r="E918" s="171" t="str">
        <f>IF('6.標準時間'!$C918="","",'6.標準時間'!F918)</f>
        <v/>
      </c>
      <c r="F918" s="15" t="str">
        <f t="shared" si="28"/>
        <v/>
      </c>
      <c r="G918" s="142" t="str">
        <f>IF('6.標準時間'!$C918="","",'6.標準時間'!H918)</f>
        <v/>
      </c>
      <c r="H918" s="142" t="str">
        <f>IF('6.標準時間'!$C918="","",'6.標準時間'!I918)</f>
        <v/>
      </c>
      <c r="I918" s="107" t="str">
        <f>IF(C918="","",VLOOKUP($C918,'7.工程別レート'!$C$6:$E$501,3,FALSE))</f>
        <v/>
      </c>
      <c r="J918" s="108" t="str">
        <f>IF(C918="","",VLOOKUP($C918,'7.工程別レート'!$C$6:$E$501,2,FALSE))</f>
        <v/>
      </c>
      <c r="K918" s="195" t="str">
        <f t="shared" si="29"/>
        <v/>
      </c>
    </row>
    <row r="919" spans="2:11" ht="18" customHeight="1">
      <c r="B919" s="16" t="str">
        <f>IF('6.標準時間'!$B919="","",'6.標準時間'!B919)</f>
        <v/>
      </c>
      <c r="C919" s="16" t="str">
        <f>IF('6.標準時間'!$C919="","",'6.標準時間'!C919)</f>
        <v/>
      </c>
      <c r="D919" s="16" t="str">
        <f>IF('6.標準時間'!$C919="","",'6.標準時間'!E919)</f>
        <v/>
      </c>
      <c r="E919" s="171" t="str">
        <f>IF('6.標準時間'!$C919="","",'6.標準時間'!F919)</f>
        <v/>
      </c>
      <c r="F919" s="15" t="str">
        <f t="shared" si="28"/>
        <v/>
      </c>
      <c r="G919" s="142" t="str">
        <f>IF('6.標準時間'!$C919="","",'6.標準時間'!H919)</f>
        <v/>
      </c>
      <c r="H919" s="142" t="str">
        <f>IF('6.標準時間'!$C919="","",'6.標準時間'!I919)</f>
        <v/>
      </c>
      <c r="I919" s="107" t="str">
        <f>IF(C919="","",VLOOKUP($C919,'7.工程別レート'!$C$6:$E$501,3,FALSE))</f>
        <v/>
      </c>
      <c r="J919" s="108" t="str">
        <f>IF(C919="","",VLOOKUP($C919,'7.工程別レート'!$C$6:$E$501,2,FALSE))</f>
        <v/>
      </c>
      <c r="K919" s="195" t="str">
        <f t="shared" si="29"/>
        <v/>
      </c>
    </row>
    <row r="920" spans="2:11" ht="18" customHeight="1">
      <c r="B920" s="16" t="str">
        <f>IF('6.標準時間'!$B920="","",'6.標準時間'!B920)</f>
        <v/>
      </c>
      <c r="C920" s="16" t="str">
        <f>IF('6.標準時間'!$C920="","",'6.標準時間'!C920)</f>
        <v/>
      </c>
      <c r="D920" s="16" t="str">
        <f>IF('6.標準時間'!$C920="","",'6.標準時間'!E920)</f>
        <v/>
      </c>
      <c r="E920" s="171" t="str">
        <f>IF('6.標準時間'!$C920="","",'6.標準時間'!F920)</f>
        <v/>
      </c>
      <c r="F920" s="15" t="str">
        <f t="shared" si="28"/>
        <v/>
      </c>
      <c r="G920" s="142" t="str">
        <f>IF('6.標準時間'!$C920="","",'6.標準時間'!H920)</f>
        <v/>
      </c>
      <c r="H920" s="142" t="str">
        <f>IF('6.標準時間'!$C920="","",'6.標準時間'!I920)</f>
        <v/>
      </c>
      <c r="I920" s="107" t="str">
        <f>IF(C920="","",VLOOKUP($C920,'7.工程別レート'!$C$6:$E$501,3,FALSE))</f>
        <v/>
      </c>
      <c r="J920" s="108" t="str">
        <f>IF(C920="","",VLOOKUP($C920,'7.工程別レート'!$C$6:$E$501,2,FALSE))</f>
        <v/>
      </c>
      <c r="K920" s="195" t="str">
        <f t="shared" si="29"/>
        <v/>
      </c>
    </row>
    <row r="921" spans="2:11" ht="18" customHeight="1">
      <c r="B921" s="16" t="str">
        <f>IF('6.標準時間'!$B921="","",'6.標準時間'!B921)</f>
        <v/>
      </c>
      <c r="C921" s="16" t="str">
        <f>IF('6.標準時間'!$C921="","",'6.標準時間'!C921)</f>
        <v/>
      </c>
      <c r="D921" s="16" t="str">
        <f>IF('6.標準時間'!$C921="","",'6.標準時間'!E921)</f>
        <v/>
      </c>
      <c r="E921" s="171" t="str">
        <f>IF('6.標準時間'!$C921="","",'6.標準時間'!F921)</f>
        <v/>
      </c>
      <c r="F921" s="15" t="str">
        <f t="shared" si="28"/>
        <v/>
      </c>
      <c r="G921" s="142" t="str">
        <f>IF('6.標準時間'!$C921="","",'6.標準時間'!H921)</f>
        <v/>
      </c>
      <c r="H921" s="142" t="str">
        <f>IF('6.標準時間'!$C921="","",'6.標準時間'!I921)</f>
        <v/>
      </c>
      <c r="I921" s="107" t="str">
        <f>IF(C921="","",VLOOKUP($C921,'7.工程別レート'!$C$6:$E$501,3,FALSE))</f>
        <v/>
      </c>
      <c r="J921" s="108" t="str">
        <f>IF(C921="","",VLOOKUP($C921,'7.工程別レート'!$C$6:$E$501,2,FALSE))</f>
        <v/>
      </c>
      <c r="K921" s="195" t="str">
        <f t="shared" si="29"/>
        <v/>
      </c>
    </row>
    <row r="922" spans="2:11" ht="18" customHeight="1">
      <c r="B922" s="16" t="str">
        <f>IF('6.標準時間'!$B922="","",'6.標準時間'!B922)</f>
        <v/>
      </c>
      <c r="C922" s="16" t="str">
        <f>IF('6.標準時間'!$C922="","",'6.標準時間'!C922)</f>
        <v/>
      </c>
      <c r="D922" s="16" t="str">
        <f>IF('6.標準時間'!$C922="","",'6.標準時間'!E922)</f>
        <v/>
      </c>
      <c r="E922" s="171" t="str">
        <f>IF('6.標準時間'!$C922="","",'6.標準時間'!F922)</f>
        <v/>
      </c>
      <c r="F922" s="15" t="str">
        <f t="shared" si="28"/>
        <v/>
      </c>
      <c r="G922" s="142" t="str">
        <f>IF('6.標準時間'!$C922="","",'6.標準時間'!H922)</f>
        <v/>
      </c>
      <c r="H922" s="142" t="str">
        <f>IF('6.標準時間'!$C922="","",'6.標準時間'!I922)</f>
        <v/>
      </c>
      <c r="I922" s="107" t="str">
        <f>IF(C922="","",VLOOKUP($C922,'7.工程別レート'!$C$6:$E$501,3,FALSE))</f>
        <v/>
      </c>
      <c r="J922" s="108" t="str">
        <f>IF(C922="","",VLOOKUP($C922,'7.工程別レート'!$C$6:$E$501,2,FALSE))</f>
        <v/>
      </c>
      <c r="K922" s="195" t="str">
        <f t="shared" si="29"/>
        <v/>
      </c>
    </row>
    <row r="923" spans="2:11" ht="18" customHeight="1">
      <c r="B923" s="16" t="str">
        <f>IF('6.標準時間'!$B923="","",'6.標準時間'!B923)</f>
        <v/>
      </c>
      <c r="C923" s="16" t="str">
        <f>IF('6.標準時間'!$C923="","",'6.標準時間'!C923)</f>
        <v/>
      </c>
      <c r="D923" s="16" t="str">
        <f>IF('6.標準時間'!$C923="","",'6.標準時間'!E923)</f>
        <v/>
      </c>
      <c r="E923" s="171" t="str">
        <f>IF('6.標準時間'!$C923="","",'6.標準時間'!F923)</f>
        <v/>
      </c>
      <c r="F923" s="15" t="str">
        <f t="shared" si="28"/>
        <v/>
      </c>
      <c r="G923" s="142" t="str">
        <f>IF('6.標準時間'!$C923="","",'6.標準時間'!H923)</f>
        <v/>
      </c>
      <c r="H923" s="142" t="str">
        <f>IF('6.標準時間'!$C923="","",'6.標準時間'!I923)</f>
        <v/>
      </c>
      <c r="I923" s="107" t="str">
        <f>IF(C923="","",VLOOKUP($C923,'7.工程別レート'!$C$6:$E$501,3,FALSE))</f>
        <v/>
      </c>
      <c r="J923" s="108" t="str">
        <f>IF(C923="","",VLOOKUP($C923,'7.工程別レート'!$C$6:$E$501,2,FALSE))</f>
        <v/>
      </c>
      <c r="K923" s="195" t="str">
        <f t="shared" si="29"/>
        <v/>
      </c>
    </row>
    <row r="924" spans="2:11" ht="18" customHeight="1">
      <c r="B924" s="16" t="str">
        <f>IF('6.標準時間'!$B924="","",'6.標準時間'!B924)</f>
        <v/>
      </c>
      <c r="C924" s="16" t="str">
        <f>IF('6.標準時間'!$C924="","",'6.標準時間'!C924)</f>
        <v/>
      </c>
      <c r="D924" s="16" t="str">
        <f>IF('6.標準時間'!$C924="","",'6.標準時間'!E924)</f>
        <v/>
      </c>
      <c r="E924" s="171" t="str">
        <f>IF('6.標準時間'!$C924="","",'6.標準時間'!F924)</f>
        <v/>
      </c>
      <c r="F924" s="15" t="str">
        <f t="shared" si="28"/>
        <v/>
      </c>
      <c r="G924" s="142" t="str">
        <f>IF('6.標準時間'!$C924="","",'6.標準時間'!H924)</f>
        <v/>
      </c>
      <c r="H924" s="142" t="str">
        <f>IF('6.標準時間'!$C924="","",'6.標準時間'!I924)</f>
        <v/>
      </c>
      <c r="I924" s="107" t="str">
        <f>IF(C924="","",VLOOKUP($C924,'7.工程別レート'!$C$6:$E$501,3,FALSE))</f>
        <v/>
      </c>
      <c r="J924" s="108" t="str">
        <f>IF(C924="","",VLOOKUP($C924,'7.工程別レート'!$C$6:$E$501,2,FALSE))</f>
        <v/>
      </c>
      <c r="K924" s="195" t="str">
        <f t="shared" si="29"/>
        <v/>
      </c>
    </row>
    <row r="925" spans="2:11" ht="18" customHeight="1">
      <c r="B925" s="16" t="str">
        <f>IF('6.標準時間'!$B925="","",'6.標準時間'!B925)</f>
        <v/>
      </c>
      <c r="C925" s="16" t="str">
        <f>IF('6.標準時間'!$C925="","",'6.標準時間'!C925)</f>
        <v/>
      </c>
      <c r="D925" s="16" t="str">
        <f>IF('6.標準時間'!$C925="","",'6.標準時間'!E925)</f>
        <v/>
      </c>
      <c r="E925" s="171" t="str">
        <f>IF('6.標準時間'!$C925="","",'6.標準時間'!F925)</f>
        <v/>
      </c>
      <c r="F925" s="15" t="str">
        <f t="shared" si="28"/>
        <v/>
      </c>
      <c r="G925" s="142" t="str">
        <f>IF('6.標準時間'!$C925="","",'6.標準時間'!H925)</f>
        <v/>
      </c>
      <c r="H925" s="142" t="str">
        <f>IF('6.標準時間'!$C925="","",'6.標準時間'!I925)</f>
        <v/>
      </c>
      <c r="I925" s="107" t="str">
        <f>IF(C925="","",VLOOKUP($C925,'7.工程別レート'!$C$6:$E$501,3,FALSE))</f>
        <v/>
      </c>
      <c r="J925" s="108" t="str">
        <f>IF(C925="","",VLOOKUP($C925,'7.工程別レート'!$C$6:$E$501,2,FALSE))</f>
        <v/>
      </c>
      <c r="K925" s="195" t="str">
        <f t="shared" si="29"/>
        <v/>
      </c>
    </row>
    <row r="926" spans="2:11" ht="18" customHeight="1">
      <c r="B926" s="16" t="str">
        <f>IF('6.標準時間'!$B926="","",'6.標準時間'!B926)</f>
        <v/>
      </c>
      <c r="C926" s="16" t="str">
        <f>IF('6.標準時間'!$C926="","",'6.標準時間'!C926)</f>
        <v/>
      </c>
      <c r="D926" s="16" t="str">
        <f>IF('6.標準時間'!$C926="","",'6.標準時間'!E926)</f>
        <v/>
      </c>
      <c r="E926" s="171" t="str">
        <f>IF('6.標準時間'!$C926="","",'6.標準時間'!F926)</f>
        <v/>
      </c>
      <c r="F926" s="15" t="str">
        <f t="shared" si="28"/>
        <v/>
      </c>
      <c r="G926" s="142" t="str">
        <f>IF('6.標準時間'!$C926="","",'6.標準時間'!H926)</f>
        <v/>
      </c>
      <c r="H926" s="142" t="str">
        <f>IF('6.標準時間'!$C926="","",'6.標準時間'!I926)</f>
        <v/>
      </c>
      <c r="I926" s="107" t="str">
        <f>IF(C926="","",VLOOKUP($C926,'7.工程別レート'!$C$6:$E$501,3,FALSE))</f>
        <v/>
      </c>
      <c r="J926" s="108" t="str">
        <f>IF(C926="","",VLOOKUP($C926,'7.工程別レート'!$C$6:$E$501,2,FALSE))</f>
        <v/>
      </c>
      <c r="K926" s="195" t="str">
        <f t="shared" si="29"/>
        <v/>
      </c>
    </row>
    <row r="927" spans="2:11" ht="18" customHeight="1">
      <c r="B927" s="16" t="str">
        <f>IF('6.標準時間'!$B927="","",'6.標準時間'!B927)</f>
        <v/>
      </c>
      <c r="C927" s="16" t="str">
        <f>IF('6.標準時間'!$C927="","",'6.標準時間'!C927)</f>
        <v/>
      </c>
      <c r="D927" s="16" t="str">
        <f>IF('6.標準時間'!$C927="","",'6.標準時間'!E927)</f>
        <v/>
      </c>
      <c r="E927" s="171" t="str">
        <f>IF('6.標準時間'!$C927="","",'6.標準時間'!F927)</f>
        <v/>
      </c>
      <c r="F927" s="15" t="str">
        <f t="shared" si="28"/>
        <v/>
      </c>
      <c r="G927" s="142" t="str">
        <f>IF('6.標準時間'!$C927="","",'6.標準時間'!H927)</f>
        <v/>
      </c>
      <c r="H927" s="142" t="str">
        <f>IF('6.標準時間'!$C927="","",'6.標準時間'!I927)</f>
        <v/>
      </c>
      <c r="I927" s="107" t="str">
        <f>IF(C927="","",VLOOKUP($C927,'7.工程別レート'!$C$6:$E$501,3,FALSE))</f>
        <v/>
      </c>
      <c r="J927" s="108" t="str">
        <f>IF(C927="","",VLOOKUP($C927,'7.工程別レート'!$C$6:$E$501,2,FALSE))</f>
        <v/>
      </c>
      <c r="K927" s="195" t="str">
        <f t="shared" si="29"/>
        <v/>
      </c>
    </row>
    <row r="928" spans="2:11" ht="18" customHeight="1">
      <c r="B928" s="16" t="str">
        <f>IF('6.標準時間'!$B928="","",'6.標準時間'!B928)</f>
        <v/>
      </c>
      <c r="C928" s="16" t="str">
        <f>IF('6.標準時間'!$C928="","",'6.標準時間'!C928)</f>
        <v/>
      </c>
      <c r="D928" s="16" t="str">
        <f>IF('6.標準時間'!$C928="","",'6.標準時間'!E928)</f>
        <v/>
      </c>
      <c r="E928" s="171" t="str">
        <f>IF('6.標準時間'!$C928="","",'6.標準時間'!F928)</f>
        <v/>
      </c>
      <c r="F928" s="15" t="str">
        <f t="shared" si="28"/>
        <v/>
      </c>
      <c r="G928" s="142" t="str">
        <f>IF('6.標準時間'!$C928="","",'6.標準時間'!H928)</f>
        <v/>
      </c>
      <c r="H928" s="142" t="str">
        <f>IF('6.標準時間'!$C928="","",'6.標準時間'!I928)</f>
        <v/>
      </c>
      <c r="I928" s="107" t="str">
        <f>IF(C928="","",VLOOKUP($C928,'7.工程別レート'!$C$6:$E$501,3,FALSE))</f>
        <v/>
      </c>
      <c r="J928" s="108" t="str">
        <f>IF(C928="","",VLOOKUP($C928,'7.工程別レート'!$C$6:$E$501,2,FALSE))</f>
        <v/>
      </c>
      <c r="K928" s="195" t="str">
        <f t="shared" si="29"/>
        <v/>
      </c>
    </row>
    <row r="929" spans="2:11" ht="18" customHeight="1">
      <c r="B929" s="16" t="str">
        <f>IF('6.標準時間'!$B929="","",'6.標準時間'!B929)</f>
        <v/>
      </c>
      <c r="C929" s="16" t="str">
        <f>IF('6.標準時間'!$C929="","",'6.標準時間'!C929)</f>
        <v/>
      </c>
      <c r="D929" s="16" t="str">
        <f>IF('6.標準時間'!$C929="","",'6.標準時間'!E929)</f>
        <v/>
      </c>
      <c r="E929" s="171" t="str">
        <f>IF('6.標準時間'!$C929="","",'6.標準時間'!F929)</f>
        <v/>
      </c>
      <c r="F929" s="15" t="str">
        <f t="shared" si="28"/>
        <v/>
      </c>
      <c r="G929" s="142" t="str">
        <f>IF('6.標準時間'!$C929="","",'6.標準時間'!H929)</f>
        <v/>
      </c>
      <c r="H929" s="142" t="str">
        <f>IF('6.標準時間'!$C929="","",'6.標準時間'!I929)</f>
        <v/>
      </c>
      <c r="I929" s="107" t="str">
        <f>IF(C929="","",VLOOKUP($C929,'7.工程別レート'!$C$6:$E$501,3,FALSE))</f>
        <v/>
      </c>
      <c r="J929" s="108" t="str">
        <f>IF(C929="","",VLOOKUP($C929,'7.工程別レート'!$C$6:$E$501,2,FALSE))</f>
        <v/>
      </c>
      <c r="K929" s="195" t="str">
        <f t="shared" si="29"/>
        <v/>
      </c>
    </row>
    <row r="930" spans="2:11" ht="18" customHeight="1">
      <c r="B930" s="16" t="str">
        <f>IF('6.標準時間'!$B930="","",'6.標準時間'!B930)</f>
        <v/>
      </c>
      <c r="C930" s="16" t="str">
        <f>IF('6.標準時間'!$C930="","",'6.標準時間'!C930)</f>
        <v/>
      </c>
      <c r="D930" s="16" t="str">
        <f>IF('6.標準時間'!$C930="","",'6.標準時間'!E930)</f>
        <v/>
      </c>
      <c r="E930" s="171" t="str">
        <f>IF('6.標準時間'!$C930="","",'6.標準時間'!F930)</f>
        <v/>
      </c>
      <c r="F930" s="15" t="str">
        <f t="shared" si="28"/>
        <v/>
      </c>
      <c r="G930" s="142" t="str">
        <f>IF('6.標準時間'!$C930="","",'6.標準時間'!H930)</f>
        <v/>
      </c>
      <c r="H930" s="142" t="str">
        <f>IF('6.標準時間'!$C930="","",'6.標準時間'!I930)</f>
        <v/>
      </c>
      <c r="I930" s="107" t="str">
        <f>IF(C930="","",VLOOKUP($C930,'7.工程別レート'!$C$6:$E$501,3,FALSE))</f>
        <v/>
      </c>
      <c r="J930" s="108" t="str">
        <f>IF(C930="","",VLOOKUP($C930,'7.工程別レート'!$C$6:$E$501,2,FALSE))</f>
        <v/>
      </c>
      <c r="K930" s="195" t="str">
        <f t="shared" si="29"/>
        <v/>
      </c>
    </row>
    <row r="931" spans="2:11" ht="18" customHeight="1">
      <c r="B931" s="16" t="str">
        <f>IF('6.標準時間'!$B931="","",'6.標準時間'!B931)</f>
        <v/>
      </c>
      <c r="C931" s="16" t="str">
        <f>IF('6.標準時間'!$C931="","",'6.標準時間'!C931)</f>
        <v/>
      </c>
      <c r="D931" s="16" t="str">
        <f>IF('6.標準時間'!$C931="","",'6.標準時間'!E931)</f>
        <v/>
      </c>
      <c r="E931" s="171" t="str">
        <f>IF('6.標準時間'!$C931="","",'6.標準時間'!F931)</f>
        <v/>
      </c>
      <c r="F931" s="15" t="str">
        <f t="shared" si="28"/>
        <v/>
      </c>
      <c r="G931" s="142" t="str">
        <f>IF('6.標準時間'!$C931="","",'6.標準時間'!H931)</f>
        <v/>
      </c>
      <c r="H931" s="142" t="str">
        <f>IF('6.標準時間'!$C931="","",'6.標準時間'!I931)</f>
        <v/>
      </c>
      <c r="I931" s="107" t="str">
        <f>IF(C931="","",VLOOKUP($C931,'7.工程別レート'!$C$6:$E$501,3,FALSE))</f>
        <v/>
      </c>
      <c r="J931" s="108" t="str">
        <f>IF(C931="","",VLOOKUP($C931,'7.工程別レート'!$C$6:$E$501,2,FALSE))</f>
        <v/>
      </c>
      <c r="K931" s="195" t="str">
        <f t="shared" si="29"/>
        <v/>
      </c>
    </row>
    <row r="932" spans="2:11" ht="18" customHeight="1">
      <c r="B932" s="16" t="str">
        <f>IF('6.標準時間'!$B932="","",'6.標準時間'!B932)</f>
        <v/>
      </c>
      <c r="C932" s="16" t="str">
        <f>IF('6.標準時間'!$C932="","",'6.標準時間'!C932)</f>
        <v/>
      </c>
      <c r="D932" s="16" t="str">
        <f>IF('6.標準時間'!$C932="","",'6.標準時間'!E932)</f>
        <v/>
      </c>
      <c r="E932" s="171" t="str">
        <f>IF('6.標準時間'!$C932="","",'6.標準時間'!F932)</f>
        <v/>
      </c>
      <c r="F932" s="15" t="str">
        <f t="shared" si="28"/>
        <v/>
      </c>
      <c r="G932" s="142" t="str">
        <f>IF('6.標準時間'!$C932="","",'6.標準時間'!H932)</f>
        <v/>
      </c>
      <c r="H932" s="142" t="str">
        <f>IF('6.標準時間'!$C932="","",'6.標準時間'!I932)</f>
        <v/>
      </c>
      <c r="I932" s="107" t="str">
        <f>IF(C932="","",VLOOKUP($C932,'7.工程別レート'!$C$6:$E$501,3,FALSE))</f>
        <v/>
      </c>
      <c r="J932" s="108" t="str">
        <f>IF(C932="","",VLOOKUP($C932,'7.工程別レート'!$C$6:$E$501,2,FALSE))</f>
        <v/>
      </c>
      <c r="K932" s="195" t="str">
        <f t="shared" si="29"/>
        <v/>
      </c>
    </row>
    <row r="933" spans="2:11" ht="18" customHeight="1">
      <c r="B933" s="16" t="str">
        <f>IF('6.標準時間'!$B933="","",'6.標準時間'!B933)</f>
        <v/>
      </c>
      <c r="C933" s="16" t="str">
        <f>IF('6.標準時間'!$C933="","",'6.標準時間'!C933)</f>
        <v/>
      </c>
      <c r="D933" s="16" t="str">
        <f>IF('6.標準時間'!$C933="","",'6.標準時間'!E933)</f>
        <v/>
      </c>
      <c r="E933" s="171" t="str">
        <f>IF('6.標準時間'!$C933="","",'6.標準時間'!F933)</f>
        <v/>
      </c>
      <c r="F933" s="15" t="str">
        <f t="shared" si="28"/>
        <v/>
      </c>
      <c r="G933" s="142" t="str">
        <f>IF('6.標準時間'!$C933="","",'6.標準時間'!H933)</f>
        <v/>
      </c>
      <c r="H933" s="142" t="str">
        <f>IF('6.標準時間'!$C933="","",'6.標準時間'!I933)</f>
        <v/>
      </c>
      <c r="I933" s="107" t="str">
        <f>IF(C933="","",VLOOKUP($C933,'7.工程別レート'!$C$6:$E$501,3,FALSE))</f>
        <v/>
      </c>
      <c r="J933" s="108" t="str">
        <f>IF(C933="","",VLOOKUP($C933,'7.工程別レート'!$C$6:$E$501,2,FALSE))</f>
        <v/>
      </c>
      <c r="K933" s="195" t="str">
        <f t="shared" si="29"/>
        <v/>
      </c>
    </row>
    <row r="934" spans="2:11" ht="18" customHeight="1">
      <c r="B934" s="16" t="str">
        <f>IF('6.標準時間'!$B934="","",'6.標準時間'!B934)</f>
        <v/>
      </c>
      <c r="C934" s="16" t="str">
        <f>IF('6.標準時間'!$C934="","",'6.標準時間'!C934)</f>
        <v/>
      </c>
      <c r="D934" s="16" t="str">
        <f>IF('6.標準時間'!$C934="","",'6.標準時間'!E934)</f>
        <v/>
      </c>
      <c r="E934" s="171" t="str">
        <f>IF('6.標準時間'!$C934="","",'6.標準時間'!F934)</f>
        <v/>
      </c>
      <c r="F934" s="15" t="str">
        <f t="shared" si="28"/>
        <v/>
      </c>
      <c r="G934" s="142" t="str">
        <f>IF('6.標準時間'!$C934="","",'6.標準時間'!H934)</f>
        <v/>
      </c>
      <c r="H934" s="142" t="str">
        <f>IF('6.標準時間'!$C934="","",'6.標準時間'!I934)</f>
        <v/>
      </c>
      <c r="I934" s="107" t="str">
        <f>IF(C934="","",VLOOKUP($C934,'7.工程別レート'!$C$6:$E$501,3,FALSE))</f>
        <v/>
      </c>
      <c r="J934" s="108" t="str">
        <f>IF(C934="","",VLOOKUP($C934,'7.工程別レート'!$C$6:$E$501,2,FALSE))</f>
        <v/>
      </c>
      <c r="K934" s="195" t="str">
        <f t="shared" si="29"/>
        <v/>
      </c>
    </row>
    <row r="935" spans="2:11" ht="18" customHeight="1">
      <c r="B935" s="16" t="str">
        <f>IF('6.標準時間'!$B935="","",'6.標準時間'!B935)</f>
        <v/>
      </c>
      <c r="C935" s="16" t="str">
        <f>IF('6.標準時間'!$C935="","",'6.標準時間'!C935)</f>
        <v/>
      </c>
      <c r="D935" s="16" t="str">
        <f>IF('6.標準時間'!$C935="","",'6.標準時間'!E935)</f>
        <v/>
      </c>
      <c r="E935" s="171" t="str">
        <f>IF('6.標準時間'!$C935="","",'6.標準時間'!F935)</f>
        <v/>
      </c>
      <c r="F935" s="15" t="str">
        <f t="shared" si="28"/>
        <v/>
      </c>
      <c r="G935" s="142" t="str">
        <f>IF('6.標準時間'!$C935="","",'6.標準時間'!H935)</f>
        <v/>
      </c>
      <c r="H935" s="142" t="str">
        <f>IF('6.標準時間'!$C935="","",'6.標準時間'!I935)</f>
        <v/>
      </c>
      <c r="I935" s="107" t="str">
        <f>IF(C935="","",VLOOKUP($C935,'7.工程別レート'!$C$6:$E$501,3,FALSE))</f>
        <v/>
      </c>
      <c r="J935" s="108" t="str">
        <f>IF(C935="","",VLOOKUP($C935,'7.工程別レート'!$C$6:$E$501,2,FALSE))</f>
        <v/>
      </c>
      <c r="K935" s="195" t="str">
        <f t="shared" si="29"/>
        <v/>
      </c>
    </row>
    <row r="936" spans="2:11" ht="18" customHeight="1">
      <c r="B936" s="16" t="str">
        <f>IF('6.標準時間'!$B936="","",'6.標準時間'!B936)</f>
        <v/>
      </c>
      <c r="C936" s="16" t="str">
        <f>IF('6.標準時間'!$C936="","",'6.標準時間'!C936)</f>
        <v/>
      </c>
      <c r="D936" s="16" t="str">
        <f>IF('6.標準時間'!$C936="","",'6.標準時間'!E936)</f>
        <v/>
      </c>
      <c r="E936" s="171" t="str">
        <f>IF('6.標準時間'!$C936="","",'6.標準時間'!F936)</f>
        <v/>
      </c>
      <c r="F936" s="15" t="str">
        <f t="shared" si="28"/>
        <v/>
      </c>
      <c r="G936" s="142" t="str">
        <f>IF('6.標準時間'!$C936="","",'6.標準時間'!H936)</f>
        <v/>
      </c>
      <c r="H936" s="142" t="str">
        <f>IF('6.標準時間'!$C936="","",'6.標準時間'!I936)</f>
        <v/>
      </c>
      <c r="I936" s="107" t="str">
        <f>IF(C936="","",VLOOKUP($C936,'7.工程別レート'!$C$6:$E$501,3,FALSE))</f>
        <v/>
      </c>
      <c r="J936" s="108" t="str">
        <f>IF(C936="","",VLOOKUP($C936,'7.工程別レート'!$C$6:$E$501,2,FALSE))</f>
        <v/>
      </c>
      <c r="K936" s="195" t="str">
        <f t="shared" si="29"/>
        <v/>
      </c>
    </row>
    <row r="937" spans="2:11" ht="18" customHeight="1">
      <c r="B937" s="16" t="str">
        <f>IF('6.標準時間'!$B937="","",'6.標準時間'!B937)</f>
        <v/>
      </c>
      <c r="C937" s="16" t="str">
        <f>IF('6.標準時間'!$C937="","",'6.標準時間'!C937)</f>
        <v/>
      </c>
      <c r="D937" s="16" t="str">
        <f>IF('6.標準時間'!$C937="","",'6.標準時間'!E937)</f>
        <v/>
      </c>
      <c r="E937" s="171" t="str">
        <f>IF('6.標準時間'!$C937="","",'6.標準時間'!F937)</f>
        <v/>
      </c>
      <c r="F937" s="15" t="str">
        <f t="shared" si="28"/>
        <v/>
      </c>
      <c r="G937" s="142" t="str">
        <f>IF('6.標準時間'!$C937="","",'6.標準時間'!H937)</f>
        <v/>
      </c>
      <c r="H937" s="142" t="str">
        <f>IF('6.標準時間'!$C937="","",'6.標準時間'!I937)</f>
        <v/>
      </c>
      <c r="I937" s="107" t="str">
        <f>IF(C937="","",VLOOKUP($C937,'7.工程別レート'!$C$6:$E$501,3,FALSE))</f>
        <v/>
      </c>
      <c r="J937" s="108" t="str">
        <f>IF(C937="","",VLOOKUP($C937,'7.工程別レート'!$C$6:$E$501,2,FALSE))</f>
        <v/>
      </c>
      <c r="K937" s="195" t="str">
        <f t="shared" si="29"/>
        <v/>
      </c>
    </row>
    <row r="938" spans="2:11" ht="18" customHeight="1">
      <c r="B938" s="16" t="str">
        <f>IF('6.標準時間'!$B938="","",'6.標準時間'!B938)</f>
        <v/>
      </c>
      <c r="C938" s="16" t="str">
        <f>IF('6.標準時間'!$C938="","",'6.標準時間'!C938)</f>
        <v/>
      </c>
      <c r="D938" s="16" t="str">
        <f>IF('6.標準時間'!$C938="","",'6.標準時間'!E938)</f>
        <v/>
      </c>
      <c r="E938" s="171" t="str">
        <f>IF('6.標準時間'!$C938="","",'6.標準時間'!F938)</f>
        <v/>
      </c>
      <c r="F938" s="15" t="str">
        <f t="shared" si="28"/>
        <v/>
      </c>
      <c r="G938" s="142" t="str">
        <f>IF('6.標準時間'!$C938="","",'6.標準時間'!H938)</f>
        <v/>
      </c>
      <c r="H938" s="142" t="str">
        <f>IF('6.標準時間'!$C938="","",'6.標準時間'!I938)</f>
        <v/>
      </c>
      <c r="I938" s="107" t="str">
        <f>IF(C938="","",VLOOKUP($C938,'7.工程別レート'!$C$6:$E$501,3,FALSE))</f>
        <v/>
      </c>
      <c r="J938" s="108" t="str">
        <f>IF(C938="","",VLOOKUP($C938,'7.工程別レート'!$C$6:$E$501,2,FALSE))</f>
        <v/>
      </c>
      <c r="K938" s="195" t="str">
        <f t="shared" si="29"/>
        <v/>
      </c>
    </row>
    <row r="939" spans="2:11" ht="18" customHeight="1">
      <c r="B939" s="16" t="str">
        <f>IF('6.標準時間'!$B939="","",'6.標準時間'!B939)</f>
        <v/>
      </c>
      <c r="C939" s="16" t="str">
        <f>IF('6.標準時間'!$C939="","",'6.標準時間'!C939)</f>
        <v/>
      </c>
      <c r="D939" s="16" t="str">
        <f>IF('6.標準時間'!$C939="","",'6.標準時間'!E939)</f>
        <v/>
      </c>
      <c r="E939" s="171" t="str">
        <f>IF('6.標準時間'!$C939="","",'6.標準時間'!F939)</f>
        <v/>
      </c>
      <c r="F939" s="15" t="str">
        <f t="shared" si="28"/>
        <v/>
      </c>
      <c r="G939" s="142" t="str">
        <f>IF('6.標準時間'!$C939="","",'6.標準時間'!H939)</f>
        <v/>
      </c>
      <c r="H939" s="142" t="str">
        <f>IF('6.標準時間'!$C939="","",'6.標準時間'!I939)</f>
        <v/>
      </c>
      <c r="I939" s="107" t="str">
        <f>IF(C939="","",VLOOKUP($C939,'7.工程別レート'!$C$6:$E$501,3,FALSE))</f>
        <v/>
      </c>
      <c r="J939" s="108" t="str">
        <f>IF(C939="","",VLOOKUP($C939,'7.工程別レート'!$C$6:$E$501,2,FALSE))</f>
        <v/>
      </c>
      <c r="K939" s="195" t="str">
        <f t="shared" si="29"/>
        <v/>
      </c>
    </row>
    <row r="940" spans="2:11" ht="18" customHeight="1">
      <c r="B940" s="16" t="str">
        <f>IF('6.標準時間'!$B940="","",'6.標準時間'!B940)</f>
        <v/>
      </c>
      <c r="C940" s="16" t="str">
        <f>IF('6.標準時間'!$C940="","",'6.標準時間'!C940)</f>
        <v/>
      </c>
      <c r="D940" s="16" t="str">
        <f>IF('6.標準時間'!$C940="","",'6.標準時間'!E940)</f>
        <v/>
      </c>
      <c r="E940" s="171" t="str">
        <f>IF('6.標準時間'!$C940="","",'6.標準時間'!F940)</f>
        <v/>
      </c>
      <c r="F940" s="15" t="str">
        <f t="shared" si="28"/>
        <v/>
      </c>
      <c r="G940" s="142" t="str">
        <f>IF('6.標準時間'!$C940="","",'6.標準時間'!H940)</f>
        <v/>
      </c>
      <c r="H940" s="142" t="str">
        <f>IF('6.標準時間'!$C940="","",'6.標準時間'!I940)</f>
        <v/>
      </c>
      <c r="I940" s="107" t="str">
        <f>IF(C940="","",VLOOKUP($C940,'7.工程別レート'!$C$6:$E$501,3,FALSE))</f>
        <v/>
      </c>
      <c r="J940" s="108" t="str">
        <f>IF(C940="","",VLOOKUP($C940,'7.工程別レート'!$C$6:$E$501,2,FALSE))</f>
        <v/>
      </c>
      <c r="K940" s="195" t="str">
        <f t="shared" si="29"/>
        <v/>
      </c>
    </row>
    <row r="941" spans="2:11" ht="18" customHeight="1">
      <c r="B941" s="16" t="str">
        <f>IF('6.標準時間'!$B941="","",'6.標準時間'!B941)</f>
        <v/>
      </c>
      <c r="C941" s="16" t="str">
        <f>IF('6.標準時間'!$C941="","",'6.標準時間'!C941)</f>
        <v/>
      </c>
      <c r="D941" s="16" t="str">
        <f>IF('6.標準時間'!$C941="","",'6.標準時間'!E941)</f>
        <v/>
      </c>
      <c r="E941" s="171" t="str">
        <f>IF('6.標準時間'!$C941="","",'6.標準時間'!F941)</f>
        <v/>
      </c>
      <c r="F941" s="15" t="str">
        <f t="shared" si="28"/>
        <v/>
      </c>
      <c r="G941" s="142" t="str">
        <f>IF('6.標準時間'!$C941="","",'6.標準時間'!H941)</f>
        <v/>
      </c>
      <c r="H941" s="142" t="str">
        <f>IF('6.標準時間'!$C941="","",'6.標準時間'!I941)</f>
        <v/>
      </c>
      <c r="I941" s="107" t="str">
        <f>IF(C941="","",VLOOKUP($C941,'7.工程別レート'!$C$6:$E$501,3,FALSE))</f>
        <v/>
      </c>
      <c r="J941" s="108" t="str">
        <f>IF(C941="","",VLOOKUP($C941,'7.工程別レート'!$C$6:$E$501,2,FALSE))</f>
        <v/>
      </c>
      <c r="K941" s="195" t="str">
        <f t="shared" si="29"/>
        <v/>
      </c>
    </row>
    <row r="942" spans="2:11" ht="18" customHeight="1">
      <c r="B942" s="16" t="str">
        <f>IF('6.標準時間'!$B942="","",'6.標準時間'!B942)</f>
        <v/>
      </c>
      <c r="C942" s="16" t="str">
        <f>IF('6.標準時間'!$C942="","",'6.標準時間'!C942)</f>
        <v/>
      </c>
      <c r="D942" s="16" t="str">
        <f>IF('6.標準時間'!$C942="","",'6.標準時間'!E942)</f>
        <v/>
      </c>
      <c r="E942" s="171" t="str">
        <f>IF('6.標準時間'!$C942="","",'6.標準時間'!F942)</f>
        <v/>
      </c>
      <c r="F942" s="15" t="str">
        <f t="shared" si="28"/>
        <v/>
      </c>
      <c r="G942" s="142" t="str">
        <f>IF('6.標準時間'!$C942="","",'6.標準時間'!H942)</f>
        <v/>
      </c>
      <c r="H942" s="142" t="str">
        <f>IF('6.標準時間'!$C942="","",'6.標準時間'!I942)</f>
        <v/>
      </c>
      <c r="I942" s="107" t="str">
        <f>IF(C942="","",VLOOKUP($C942,'7.工程別レート'!$C$6:$E$501,3,FALSE))</f>
        <v/>
      </c>
      <c r="J942" s="108" t="str">
        <f>IF(C942="","",VLOOKUP($C942,'7.工程別レート'!$C$6:$E$501,2,FALSE))</f>
        <v/>
      </c>
      <c r="K942" s="195" t="str">
        <f t="shared" si="29"/>
        <v/>
      </c>
    </row>
    <row r="943" spans="2:11" ht="18" customHeight="1">
      <c r="B943" s="16" t="str">
        <f>IF('6.標準時間'!$B943="","",'6.標準時間'!B943)</f>
        <v/>
      </c>
      <c r="C943" s="16" t="str">
        <f>IF('6.標準時間'!$C943="","",'6.標準時間'!C943)</f>
        <v/>
      </c>
      <c r="D943" s="16" t="str">
        <f>IF('6.標準時間'!$C943="","",'6.標準時間'!E943)</f>
        <v/>
      </c>
      <c r="E943" s="171" t="str">
        <f>IF('6.標準時間'!$C943="","",'6.標準時間'!F943)</f>
        <v/>
      </c>
      <c r="F943" s="15" t="str">
        <f t="shared" si="28"/>
        <v/>
      </c>
      <c r="G943" s="142" t="str">
        <f>IF('6.標準時間'!$C943="","",'6.標準時間'!H943)</f>
        <v/>
      </c>
      <c r="H943" s="142" t="str">
        <f>IF('6.標準時間'!$C943="","",'6.標準時間'!I943)</f>
        <v/>
      </c>
      <c r="I943" s="107" t="str">
        <f>IF(C943="","",VLOOKUP($C943,'7.工程別レート'!$C$6:$E$501,3,FALSE))</f>
        <v/>
      </c>
      <c r="J943" s="108" t="str">
        <f>IF(C943="","",VLOOKUP($C943,'7.工程別レート'!$C$6:$E$501,2,FALSE))</f>
        <v/>
      </c>
      <c r="K943" s="195" t="str">
        <f t="shared" si="29"/>
        <v/>
      </c>
    </row>
    <row r="944" spans="2:11" ht="18" customHeight="1">
      <c r="B944" s="16" t="str">
        <f>IF('6.標準時間'!$B944="","",'6.標準時間'!B944)</f>
        <v/>
      </c>
      <c r="C944" s="16" t="str">
        <f>IF('6.標準時間'!$C944="","",'6.標準時間'!C944)</f>
        <v/>
      </c>
      <c r="D944" s="16" t="str">
        <f>IF('6.標準時間'!$C944="","",'6.標準時間'!E944)</f>
        <v/>
      </c>
      <c r="E944" s="171" t="str">
        <f>IF('6.標準時間'!$C944="","",'6.標準時間'!F944)</f>
        <v/>
      </c>
      <c r="F944" s="15" t="str">
        <f t="shared" si="28"/>
        <v/>
      </c>
      <c r="G944" s="142" t="str">
        <f>IF('6.標準時間'!$C944="","",'6.標準時間'!H944)</f>
        <v/>
      </c>
      <c r="H944" s="142" t="str">
        <f>IF('6.標準時間'!$C944="","",'6.標準時間'!I944)</f>
        <v/>
      </c>
      <c r="I944" s="107" t="str">
        <f>IF(C944="","",VLOOKUP($C944,'7.工程別レート'!$C$6:$E$501,3,FALSE))</f>
        <v/>
      </c>
      <c r="J944" s="108" t="str">
        <f>IF(C944="","",VLOOKUP($C944,'7.工程別レート'!$C$6:$E$501,2,FALSE))</f>
        <v/>
      </c>
      <c r="K944" s="195" t="str">
        <f t="shared" si="29"/>
        <v/>
      </c>
    </row>
    <row r="945" spans="2:11" ht="18" customHeight="1">
      <c r="B945" s="16" t="str">
        <f>IF('6.標準時間'!$B945="","",'6.標準時間'!B945)</f>
        <v/>
      </c>
      <c r="C945" s="16" t="str">
        <f>IF('6.標準時間'!$C945="","",'6.標準時間'!C945)</f>
        <v/>
      </c>
      <c r="D945" s="16" t="str">
        <f>IF('6.標準時間'!$C945="","",'6.標準時間'!E945)</f>
        <v/>
      </c>
      <c r="E945" s="171" t="str">
        <f>IF('6.標準時間'!$C945="","",'6.標準時間'!F945)</f>
        <v/>
      </c>
      <c r="F945" s="15" t="str">
        <f t="shared" si="28"/>
        <v/>
      </c>
      <c r="G945" s="142" t="str">
        <f>IF('6.標準時間'!$C945="","",'6.標準時間'!H945)</f>
        <v/>
      </c>
      <c r="H945" s="142" t="str">
        <f>IF('6.標準時間'!$C945="","",'6.標準時間'!I945)</f>
        <v/>
      </c>
      <c r="I945" s="107" t="str">
        <f>IF(C945="","",VLOOKUP($C945,'7.工程別レート'!$C$6:$E$501,3,FALSE))</f>
        <v/>
      </c>
      <c r="J945" s="108" t="str">
        <f>IF(C945="","",VLOOKUP($C945,'7.工程別レート'!$C$6:$E$501,2,FALSE))</f>
        <v/>
      </c>
      <c r="K945" s="195" t="str">
        <f t="shared" si="29"/>
        <v/>
      </c>
    </row>
    <row r="946" spans="2:11" ht="18" customHeight="1">
      <c r="B946" s="16" t="str">
        <f>IF('6.標準時間'!$B946="","",'6.標準時間'!B946)</f>
        <v/>
      </c>
      <c r="C946" s="16" t="str">
        <f>IF('6.標準時間'!$C946="","",'6.標準時間'!C946)</f>
        <v/>
      </c>
      <c r="D946" s="16" t="str">
        <f>IF('6.標準時間'!$C946="","",'6.標準時間'!E946)</f>
        <v/>
      </c>
      <c r="E946" s="171" t="str">
        <f>IF('6.標準時間'!$C946="","",'6.標準時間'!F946)</f>
        <v/>
      </c>
      <c r="F946" s="15" t="str">
        <f t="shared" si="28"/>
        <v/>
      </c>
      <c r="G946" s="142" t="str">
        <f>IF('6.標準時間'!$C946="","",'6.標準時間'!H946)</f>
        <v/>
      </c>
      <c r="H946" s="142" t="str">
        <f>IF('6.標準時間'!$C946="","",'6.標準時間'!I946)</f>
        <v/>
      </c>
      <c r="I946" s="107" t="str">
        <f>IF(C946="","",VLOOKUP($C946,'7.工程別レート'!$C$6:$E$501,3,FALSE))</f>
        <v/>
      </c>
      <c r="J946" s="108" t="str">
        <f>IF(C946="","",VLOOKUP($C946,'7.工程別レート'!$C$6:$E$501,2,FALSE))</f>
        <v/>
      </c>
      <c r="K946" s="195" t="str">
        <f t="shared" si="29"/>
        <v/>
      </c>
    </row>
    <row r="947" spans="2:11" ht="18" customHeight="1">
      <c r="B947" s="16" t="str">
        <f>IF('6.標準時間'!$B947="","",'6.標準時間'!B947)</f>
        <v/>
      </c>
      <c r="C947" s="16" t="str">
        <f>IF('6.標準時間'!$C947="","",'6.標準時間'!C947)</f>
        <v/>
      </c>
      <c r="D947" s="16" t="str">
        <f>IF('6.標準時間'!$C947="","",'6.標準時間'!E947)</f>
        <v/>
      </c>
      <c r="E947" s="171" t="str">
        <f>IF('6.標準時間'!$C947="","",'6.標準時間'!F947)</f>
        <v/>
      </c>
      <c r="F947" s="15" t="str">
        <f t="shared" si="28"/>
        <v/>
      </c>
      <c r="G947" s="142" t="str">
        <f>IF('6.標準時間'!$C947="","",'6.標準時間'!H947)</f>
        <v/>
      </c>
      <c r="H947" s="142" t="str">
        <f>IF('6.標準時間'!$C947="","",'6.標準時間'!I947)</f>
        <v/>
      </c>
      <c r="I947" s="107" t="str">
        <f>IF(C947="","",VLOOKUP($C947,'7.工程別レート'!$C$6:$E$501,3,FALSE))</f>
        <v/>
      </c>
      <c r="J947" s="108" t="str">
        <f>IF(C947="","",VLOOKUP($C947,'7.工程別レート'!$C$6:$E$501,2,FALSE))</f>
        <v/>
      </c>
      <c r="K947" s="195" t="str">
        <f t="shared" si="29"/>
        <v/>
      </c>
    </row>
    <row r="948" spans="2:11" ht="18" customHeight="1">
      <c r="B948" s="16" t="str">
        <f>IF('6.標準時間'!$B948="","",'6.標準時間'!B948)</f>
        <v/>
      </c>
      <c r="C948" s="16" t="str">
        <f>IF('6.標準時間'!$C948="","",'6.標準時間'!C948)</f>
        <v/>
      </c>
      <c r="D948" s="16" t="str">
        <f>IF('6.標準時間'!$C948="","",'6.標準時間'!E948)</f>
        <v/>
      </c>
      <c r="E948" s="171" t="str">
        <f>IF('6.標準時間'!$C948="","",'6.標準時間'!F948)</f>
        <v/>
      </c>
      <c r="F948" s="15" t="str">
        <f t="shared" si="28"/>
        <v/>
      </c>
      <c r="G948" s="142" t="str">
        <f>IF('6.標準時間'!$C948="","",'6.標準時間'!H948)</f>
        <v/>
      </c>
      <c r="H948" s="142" t="str">
        <f>IF('6.標準時間'!$C948="","",'6.標準時間'!I948)</f>
        <v/>
      </c>
      <c r="I948" s="107" t="str">
        <f>IF(C948="","",VLOOKUP($C948,'7.工程別レート'!$C$6:$E$501,3,FALSE))</f>
        <v/>
      </c>
      <c r="J948" s="108" t="str">
        <f>IF(C948="","",VLOOKUP($C948,'7.工程別レート'!$C$6:$E$501,2,FALSE))</f>
        <v/>
      </c>
      <c r="K948" s="195" t="str">
        <f t="shared" si="29"/>
        <v/>
      </c>
    </row>
    <row r="949" spans="2:11" ht="18" customHeight="1">
      <c r="B949" s="16" t="str">
        <f>IF('6.標準時間'!$B949="","",'6.標準時間'!B949)</f>
        <v/>
      </c>
      <c r="C949" s="16" t="str">
        <f>IF('6.標準時間'!$C949="","",'6.標準時間'!C949)</f>
        <v/>
      </c>
      <c r="D949" s="16" t="str">
        <f>IF('6.標準時間'!$C949="","",'6.標準時間'!E949)</f>
        <v/>
      </c>
      <c r="E949" s="171" t="str">
        <f>IF('6.標準時間'!$C949="","",'6.標準時間'!F949)</f>
        <v/>
      </c>
      <c r="F949" s="15" t="str">
        <f t="shared" si="28"/>
        <v/>
      </c>
      <c r="G949" s="142" t="str">
        <f>IF('6.標準時間'!$C949="","",'6.標準時間'!H949)</f>
        <v/>
      </c>
      <c r="H949" s="142" t="str">
        <f>IF('6.標準時間'!$C949="","",'6.標準時間'!I949)</f>
        <v/>
      </c>
      <c r="I949" s="107" t="str">
        <f>IF(C949="","",VLOOKUP($C949,'7.工程別レート'!$C$6:$E$501,3,FALSE))</f>
        <v/>
      </c>
      <c r="J949" s="108" t="str">
        <f>IF(C949="","",VLOOKUP($C949,'7.工程別レート'!$C$6:$E$501,2,FALSE))</f>
        <v/>
      </c>
      <c r="K949" s="195" t="str">
        <f t="shared" si="29"/>
        <v/>
      </c>
    </row>
    <row r="950" spans="2:11" ht="18" customHeight="1">
      <c r="B950" s="16" t="str">
        <f>IF('6.標準時間'!$B950="","",'6.標準時間'!B950)</f>
        <v/>
      </c>
      <c r="C950" s="16" t="str">
        <f>IF('6.標準時間'!$C950="","",'6.標準時間'!C950)</f>
        <v/>
      </c>
      <c r="D950" s="16" t="str">
        <f>IF('6.標準時間'!$C950="","",'6.標準時間'!E950)</f>
        <v/>
      </c>
      <c r="E950" s="171" t="str">
        <f>IF('6.標準時間'!$C950="","",'6.標準時間'!F950)</f>
        <v/>
      </c>
      <c r="F950" s="15" t="str">
        <f t="shared" si="28"/>
        <v/>
      </c>
      <c r="G950" s="142" t="str">
        <f>IF('6.標準時間'!$C950="","",'6.標準時間'!H950)</f>
        <v/>
      </c>
      <c r="H950" s="142" t="str">
        <f>IF('6.標準時間'!$C950="","",'6.標準時間'!I950)</f>
        <v/>
      </c>
      <c r="I950" s="107" t="str">
        <f>IF(C950="","",VLOOKUP($C950,'7.工程別レート'!$C$6:$E$501,3,FALSE))</f>
        <v/>
      </c>
      <c r="J950" s="108" t="str">
        <f>IF(C950="","",VLOOKUP($C950,'7.工程別レート'!$C$6:$E$501,2,FALSE))</f>
        <v/>
      </c>
      <c r="K950" s="195" t="str">
        <f t="shared" si="29"/>
        <v/>
      </c>
    </row>
    <row r="951" spans="2:11" ht="18" customHeight="1">
      <c r="B951" s="16" t="str">
        <f>IF('6.標準時間'!$B951="","",'6.標準時間'!B951)</f>
        <v/>
      </c>
      <c r="C951" s="16" t="str">
        <f>IF('6.標準時間'!$C951="","",'6.標準時間'!C951)</f>
        <v/>
      </c>
      <c r="D951" s="16" t="str">
        <f>IF('6.標準時間'!$C951="","",'6.標準時間'!E951)</f>
        <v/>
      </c>
      <c r="E951" s="171" t="str">
        <f>IF('6.標準時間'!$C951="","",'6.標準時間'!F951)</f>
        <v/>
      </c>
      <c r="F951" s="15" t="str">
        <f t="shared" si="28"/>
        <v/>
      </c>
      <c r="G951" s="142" t="str">
        <f>IF('6.標準時間'!$C951="","",'6.標準時間'!H951)</f>
        <v/>
      </c>
      <c r="H951" s="142" t="str">
        <f>IF('6.標準時間'!$C951="","",'6.標準時間'!I951)</f>
        <v/>
      </c>
      <c r="I951" s="107" t="str">
        <f>IF(C951="","",VLOOKUP($C951,'7.工程別レート'!$C$6:$E$501,3,FALSE))</f>
        <v/>
      </c>
      <c r="J951" s="108" t="str">
        <f>IF(C951="","",VLOOKUP($C951,'7.工程別レート'!$C$6:$E$501,2,FALSE))</f>
        <v/>
      </c>
      <c r="K951" s="195" t="str">
        <f t="shared" si="29"/>
        <v/>
      </c>
    </row>
    <row r="952" spans="2:11" ht="18" customHeight="1">
      <c r="B952" s="16" t="str">
        <f>IF('6.標準時間'!$B952="","",'6.標準時間'!B952)</f>
        <v/>
      </c>
      <c r="C952" s="16" t="str">
        <f>IF('6.標準時間'!$C952="","",'6.標準時間'!C952)</f>
        <v/>
      </c>
      <c r="D952" s="16" t="str">
        <f>IF('6.標準時間'!$C952="","",'6.標準時間'!E952)</f>
        <v/>
      </c>
      <c r="E952" s="171" t="str">
        <f>IF('6.標準時間'!$C952="","",'6.標準時間'!F952)</f>
        <v/>
      </c>
      <c r="F952" s="15" t="str">
        <f t="shared" si="28"/>
        <v/>
      </c>
      <c r="G952" s="142" t="str">
        <f>IF('6.標準時間'!$C952="","",'6.標準時間'!H952)</f>
        <v/>
      </c>
      <c r="H952" s="142" t="str">
        <f>IF('6.標準時間'!$C952="","",'6.標準時間'!I952)</f>
        <v/>
      </c>
      <c r="I952" s="107" t="str">
        <f>IF(C952="","",VLOOKUP($C952,'7.工程別レート'!$C$6:$E$501,3,FALSE))</f>
        <v/>
      </c>
      <c r="J952" s="108" t="str">
        <f>IF(C952="","",VLOOKUP($C952,'7.工程別レート'!$C$6:$E$501,2,FALSE))</f>
        <v/>
      </c>
      <c r="K952" s="195" t="str">
        <f t="shared" si="29"/>
        <v/>
      </c>
    </row>
    <row r="953" spans="2:11" ht="18" customHeight="1">
      <c r="B953" s="16" t="str">
        <f>IF('6.標準時間'!$B953="","",'6.標準時間'!B953)</f>
        <v/>
      </c>
      <c r="C953" s="16" t="str">
        <f>IF('6.標準時間'!$C953="","",'6.標準時間'!C953)</f>
        <v/>
      </c>
      <c r="D953" s="16" t="str">
        <f>IF('6.標準時間'!$C953="","",'6.標準時間'!E953)</f>
        <v/>
      </c>
      <c r="E953" s="171" t="str">
        <f>IF('6.標準時間'!$C953="","",'6.標準時間'!F953)</f>
        <v/>
      </c>
      <c r="F953" s="15" t="str">
        <f t="shared" si="28"/>
        <v/>
      </c>
      <c r="G953" s="142" t="str">
        <f>IF('6.標準時間'!$C953="","",'6.標準時間'!H953)</f>
        <v/>
      </c>
      <c r="H953" s="142" t="str">
        <f>IF('6.標準時間'!$C953="","",'6.標準時間'!I953)</f>
        <v/>
      </c>
      <c r="I953" s="107" t="str">
        <f>IF(C953="","",VLOOKUP($C953,'7.工程別レート'!$C$6:$E$501,3,FALSE))</f>
        <v/>
      </c>
      <c r="J953" s="108" t="str">
        <f>IF(C953="","",VLOOKUP($C953,'7.工程別レート'!$C$6:$E$501,2,FALSE))</f>
        <v/>
      </c>
      <c r="K953" s="195" t="str">
        <f t="shared" si="29"/>
        <v/>
      </c>
    </row>
    <row r="954" spans="2:11" ht="18" customHeight="1">
      <c r="B954" s="16" t="str">
        <f>IF('6.標準時間'!$B954="","",'6.標準時間'!B954)</f>
        <v/>
      </c>
      <c r="C954" s="16" t="str">
        <f>IF('6.標準時間'!$C954="","",'6.標準時間'!C954)</f>
        <v/>
      </c>
      <c r="D954" s="16" t="str">
        <f>IF('6.標準時間'!$C954="","",'6.標準時間'!E954)</f>
        <v/>
      </c>
      <c r="E954" s="171" t="str">
        <f>IF('6.標準時間'!$C954="","",'6.標準時間'!F954)</f>
        <v/>
      </c>
      <c r="F954" s="15" t="str">
        <f t="shared" si="28"/>
        <v/>
      </c>
      <c r="G954" s="142" t="str">
        <f>IF('6.標準時間'!$C954="","",'6.標準時間'!H954)</f>
        <v/>
      </c>
      <c r="H954" s="142" t="str">
        <f>IF('6.標準時間'!$C954="","",'6.標準時間'!I954)</f>
        <v/>
      </c>
      <c r="I954" s="107" t="str">
        <f>IF(C954="","",VLOOKUP($C954,'7.工程別レート'!$C$6:$E$501,3,FALSE))</f>
        <v/>
      </c>
      <c r="J954" s="108" t="str">
        <f>IF(C954="","",VLOOKUP($C954,'7.工程別レート'!$C$6:$E$501,2,FALSE))</f>
        <v/>
      </c>
      <c r="K954" s="195" t="str">
        <f t="shared" si="29"/>
        <v/>
      </c>
    </row>
    <row r="955" spans="2:11" ht="18" customHeight="1">
      <c r="B955" s="16" t="str">
        <f>IF('6.標準時間'!$B955="","",'6.標準時間'!B955)</f>
        <v/>
      </c>
      <c r="C955" s="16" t="str">
        <f>IF('6.標準時間'!$C955="","",'6.標準時間'!C955)</f>
        <v/>
      </c>
      <c r="D955" s="16" t="str">
        <f>IF('6.標準時間'!$C955="","",'6.標準時間'!E955)</f>
        <v/>
      </c>
      <c r="E955" s="171" t="str">
        <f>IF('6.標準時間'!$C955="","",'6.標準時間'!F955)</f>
        <v/>
      </c>
      <c r="F955" s="15" t="str">
        <f t="shared" si="28"/>
        <v/>
      </c>
      <c r="G955" s="142" t="str">
        <f>IF('6.標準時間'!$C955="","",'6.標準時間'!H955)</f>
        <v/>
      </c>
      <c r="H955" s="142" t="str">
        <f>IF('6.標準時間'!$C955="","",'6.標準時間'!I955)</f>
        <v/>
      </c>
      <c r="I955" s="107" t="str">
        <f>IF(C955="","",VLOOKUP($C955,'7.工程別レート'!$C$6:$E$501,3,FALSE))</f>
        <v/>
      </c>
      <c r="J955" s="108" t="str">
        <f>IF(C955="","",VLOOKUP($C955,'7.工程別レート'!$C$6:$E$501,2,FALSE))</f>
        <v/>
      </c>
      <c r="K955" s="195" t="str">
        <f t="shared" si="29"/>
        <v/>
      </c>
    </row>
    <row r="956" spans="2:11" ht="18" customHeight="1">
      <c r="B956" s="16" t="str">
        <f>IF('6.標準時間'!$B956="","",'6.標準時間'!B956)</f>
        <v/>
      </c>
      <c r="C956" s="16" t="str">
        <f>IF('6.標準時間'!$C956="","",'6.標準時間'!C956)</f>
        <v/>
      </c>
      <c r="D956" s="16" t="str">
        <f>IF('6.標準時間'!$C956="","",'6.標準時間'!E956)</f>
        <v/>
      </c>
      <c r="E956" s="171" t="str">
        <f>IF('6.標準時間'!$C956="","",'6.標準時間'!F956)</f>
        <v/>
      </c>
      <c r="F956" s="15" t="str">
        <f t="shared" si="28"/>
        <v/>
      </c>
      <c r="G956" s="142" t="str">
        <f>IF('6.標準時間'!$C956="","",'6.標準時間'!H956)</f>
        <v/>
      </c>
      <c r="H956" s="142" t="str">
        <f>IF('6.標準時間'!$C956="","",'6.標準時間'!I956)</f>
        <v/>
      </c>
      <c r="I956" s="107" t="str">
        <f>IF(C956="","",VLOOKUP($C956,'7.工程別レート'!$C$6:$E$501,3,FALSE))</f>
        <v/>
      </c>
      <c r="J956" s="108" t="str">
        <f>IF(C956="","",VLOOKUP($C956,'7.工程別レート'!$C$6:$E$501,2,FALSE))</f>
        <v/>
      </c>
      <c r="K956" s="195" t="str">
        <f t="shared" si="29"/>
        <v/>
      </c>
    </row>
    <row r="957" spans="2:11" ht="18" customHeight="1">
      <c r="B957" s="16" t="str">
        <f>IF('6.標準時間'!$B957="","",'6.標準時間'!B957)</f>
        <v/>
      </c>
      <c r="C957" s="16" t="str">
        <f>IF('6.標準時間'!$C957="","",'6.標準時間'!C957)</f>
        <v/>
      </c>
      <c r="D957" s="16" t="str">
        <f>IF('6.標準時間'!$C957="","",'6.標準時間'!E957)</f>
        <v/>
      </c>
      <c r="E957" s="171" t="str">
        <f>IF('6.標準時間'!$C957="","",'6.標準時間'!F957)</f>
        <v/>
      </c>
      <c r="F957" s="15" t="str">
        <f t="shared" si="28"/>
        <v/>
      </c>
      <c r="G957" s="142" t="str">
        <f>IF('6.標準時間'!$C957="","",'6.標準時間'!H957)</f>
        <v/>
      </c>
      <c r="H957" s="142" t="str">
        <f>IF('6.標準時間'!$C957="","",'6.標準時間'!I957)</f>
        <v/>
      </c>
      <c r="I957" s="107" t="str">
        <f>IF(C957="","",VLOOKUP($C957,'7.工程別レート'!$C$6:$E$501,3,FALSE))</f>
        <v/>
      </c>
      <c r="J957" s="108" t="str">
        <f>IF(C957="","",VLOOKUP($C957,'7.工程別レート'!$C$6:$E$501,2,FALSE))</f>
        <v/>
      </c>
      <c r="K957" s="195" t="str">
        <f t="shared" si="29"/>
        <v/>
      </c>
    </row>
    <row r="958" spans="2:11" ht="18" customHeight="1">
      <c r="B958" s="16" t="str">
        <f>IF('6.標準時間'!$B958="","",'6.標準時間'!B958)</f>
        <v/>
      </c>
      <c r="C958" s="16" t="str">
        <f>IF('6.標準時間'!$C958="","",'6.標準時間'!C958)</f>
        <v/>
      </c>
      <c r="D958" s="16" t="str">
        <f>IF('6.標準時間'!$C958="","",'6.標準時間'!E958)</f>
        <v/>
      </c>
      <c r="E958" s="171" t="str">
        <f>IF('6.標準時間'!$C958="","",'6.標準時間'!F958)</f>
        <v/>
      </c>
      <c r="F958" s="15" t="str">
        <f t="shared" si="28"/>
        <v/>
      </c>
      <c r="G958" s="142" t="str">
        <f>IF('6.標準時間'!$C958="","",'6.標準時間'!H958)</f>
        <v/>
      </c>
      <c r="H958" s="142" t="str">
        <f>IF('6.標準時間'!$C958="","",'6.標準時間'!I958)</f>
        <v/>
      </c>
      <c r="I958" s="107" t="str">
        <f>IF(C958="","",VLOOKUP($C958,'7.工程別レート'!$C$6:$E$501,3,FALSE))</f>
        <v/>
      </c>
      <c r="J958" s="108" t="str">
        <f>IF(C958="","",VLOOKUP($C958,'7.工程別レート'!$C$6:$E$501,2,FALSE))</f>
        <v/>
      </c>
      <c r="K958" s="195" t="str">
        <f t="shared" si="29"/>
        <v/>
      </c>
    </row>
    <row r="959" spans="2:11" ht="18" customHeight="1">
      <c r="B959" s="16" t="str">
        <f>IF('6.標準時間'!$B959="","",'6.標準時間'!B959)</f>
        <v/>
      </c>
      <c r="C959" s="16" t="str">
        <f>IF('6.標準時間'!$C959="","",'6.標準時間'!C959)</f>
        <v/>
      </c>
      <c r="D959" s="16" t="str">
        <f>IF('6.標準時間'!$C959="","",'6.標準時間'!E959)</f>
        <v/>
      </c>
      <c r="E959" s="171" t="str">
        <f>IF('6.標準時間'!$C959="","",'6.標準時間'!F959)</f>
        <v/>
      </c>
      <c r="F959" s="15" t="str">
        <f t="shared" si="28"/>
        <v/>
      </c>
      <c r="G959" s="142" t="str">
        <f>IF('6.標準時間'!$C959="","",'6.標準時間'!H959)</f>
        <v/>
      </c>
      <c r="H959" s="142" t="str">
        <f>IF('6.標準時間'!$C959="","",'6.標準時間'!I959)</f>
        <v/>
      </c>
      <c r="I959" s="107" t="str">
        <f>IF(C959="","",VLOOKUP($C959,'7.工程別レート'!$C$6:$E$501,3,FALSE))</f>
        <v/>
      </c>
      <c r="J959" s="108" t="str">
        <f>IF(C959="","",VLOOKUP($C959,'7.工程別レート'!$C$6:$E$501,2,FALSE))</f>
        <v/>
      </c>
      <c r="K959" s="195" t="str">
        <f t="shared" si="29"/>
        <v/>
      </c>
    </row>
    <row r="960" spans="2:11" ht="18" customHeight="1">
      <c r="B960" s="16" t="str">
        <f>IF('6.標準時間'!$B960="","",'6.標準時間'!B960)</f>
        <v/>
      </c>
      <c r="C960" s="16" t="str">
        <f>IF('6.標準時間'!$C960="","",'6.標準時間'!C960)</f>
        <v/>
      </c>
      <c r="D960" s="16" t="str">
        <f>IF('6.標準時間'!$C960="","",'6.標準時間'!E960)</f>
        <v/>
      </c>
      <c r="E960" s="171" t="str">
        <f>IF('6.標準時間'!$C960="","",'6.標準時間'!F960)</f>
        <v/>
      </c>
      <c r="F960" s="15" t="str">
        <f t="shared" si="28"/>
        <v/>
      </c>
      <c r="G960" s="142" t="str">
        <f>IF('6.標準時間'!$C960="","",'6.標準時間'!H960)</f>
        <v/>
      </c>
      <c r="H960" s="142" t="str">
        <f>IF('6.標準時間'!$C960="","",'6.標準時間'!I960)</f>
        <v/>
      </c>
      <c r="I960" s="107" t="str">
        <f>IF(C960="","",VLOOKUP($C960,'7.工程別レート'!$C$6:$E$501,3,FALSE))</f>
        <v/>
      </c>
      <c r="J960" s="108" t="str">
        <f>IF(C960="","",VLOOKUP($C960,'7.工程別レート'!$C$6:$E$501,2,FALSE))</f>
        <v/>
      </c>
      <c r="K960" s="195" t="str">
        <f t="shared" si="29"/>
        <v/>
      </c>
    </row>
    <row r="961" spans="2:11" ht="18" customHeight="1">
      <c r="B961" s="16" t="str">
        <f>IF('6.標準時間'!$B961="","",'6.標準時間'!B961)</f>
        <v/>
      </c>
      <c r="C961" s="16" t="str">
        <f>IF('6.標準時間'!$C961="","",'6.標準時間'!C961)</f>
        <v/>
      </c>
      <c r="D961" s="16" t="str">
        <f>IF('6.標準時間'!$C961="","",'6.標準時間'!E961)</f>
        <v/>
      </c>
      <c r="E961" s="171" t="str">
        <f>IF('6.標準時間'!$C961="","",'6.標準時間'!F961)</f>
        <v/>
      </c>
      <c r="F961" s="15" t="str">
        <f t="shared" si="28"/>
        <v/>
      </c>
      <c r="G961" s="142" t="str">
        <f>IF('6.標準時間'!$C961="","",'6.標準時間'!H961)</f>
        <v/>
      </c>
      <c r="H961" s="142" t="str">
        <f>IF('6.標準時間'!$C961="","",'6.標準時間'!I961)</f>
        <v/>
      </c>
      <c r="I961" s="107" t="str">
        <f>IF(C961="","",VLOOKUP($C961,'7.工程別レート'!$C$6:$E$501,3,FALSE))</f>
        <v/>
      </c>
      <c r="J961" s="108" t="str">
        <f>IF(C961="","",VLOOKUP($C961,'7.工程別レート'!$C$6:$E$501,2,FALSE))</f>
        <v/>
      </c>
      <c r="K961" s="195" t="str">
        <f t="shared" si="29"/>
        <v/>
      </c>
    </row>
    <row r="962" spans="2:11" ht="18" customHeight="1">
      <c r="B962" s="16" t="str">
        <f>IF('6.標準時間'!$B962="","",'6.標準時間'!B962)</f>
        <v/>
      </c>
      <c r="C962" s="16" t="str">
        <f>IF('6.標準時間'!$C962="","",'6.標準時間'!C962)</f>
        <v/>
      </c>
      <c r="D962" s="16" t="str">
        <f>IF('6.標準時間'!$C962="","",'6.標準時間'!E962)</f>
        <v/>
      </c>
      <c r="E962" s="171" t="str">
        <f>IF('6.標準時間'!$C962="","",'6.標準時間'!F962)</f>
        <v/>
      </c>
      <c r="F962" s="15" t="str">
        <f t="shared" si="28"/>
        <v/>
      </c>
      <c r="G962" s="142" t="str">
        <f>IF('6.標準時間'!$C962="","",'6.標準時間'!H962)</f>
        <v/>
      </c>
      <c r="H962" s="142" t="str">
        <f>IF('6.標準時間'!$C962="","",'6.標準時間'!I962)</f>
        <v/>
      </c>
      <c r="I962" s="107" t="str">
        <f>IF(C962="","",VLOOKUP($C962,'7.工程別レート'!$C$6:$E$501,3,FALSE))</f>
        <v/>
      </c>
      <c r="J962" s="108" t="str">
        <f>IF(C962="","",VLOOKUP($C962,'7.工程別レート'!$C$6:$E$501,2,FALSE))</f>
        <v/>
      </c>
      <c r="K962" s="195" t="str">
        <f t="shared" si="29"/>
        <v/>
      </c>
    </row>
    <row r="963" spans="2:11" ht="18" customHeight="1">
      <c r="B963" s="16" t="str">
        <f>IF('6.標準時間'!$B963="","",'6.標準時間'!B963)</f>
        <v/>
      </c>
      <c r="C963" s="16" t="str">
        <f>IF('6.標準時間'!$C963="","",'6.標準時間'!C963)</f>
        <v/>
      </c>
      <c r="D963" s="16" t="str">
        <f>IF('6.標準時間'!$C963="","",'6.標準時間'!E963)</f>
        <v/>
      </c>
      <c r="E963" s="171" t="str">
        <f>IF('6.標準時間'!$C963="","",'6.標準時間'!F963)</f>
        <v/>
      </c>
      <c r="F963" s="15" t="str">
        <f t="shared" si="28"/>
        <v/>
      </c>
      <c r="G963" s="142" t="str">
        <f>IF('6.標準時間'!$C963="","",'6.標準時間'!H963)</f>
        <v/>
      </c>
      <c r="H963" s="142" t="str">
        <f>IF('6.標準時間'!$C963="","",'6.標準時間'!I963)</f>
        <v/>
      </c>
      <c r="I963" s="107" t="str">
        <f>IF(C963="","",VLOOKUP($C963,'7.工程別レート'!$C$6:$E$501,3,FALSE))</f>
        <v/>
      </c>
      <c r="J963" s="108" t="str">
        <f>IF(C963="","",VLOOKUP($C963,'7.工程別レート'!$C$6:$E$501,2,FALSE))</f>
        <v/>
      </c>
      <c r="K963" s="195" t="str">
        <f t="shared" si="29"/>
        <v/>
      </c>
    </row>
    <row r="964" spans="2:11" ht="18" customHeight="1">
      <c r="B964" s="16" t="str">
        <f>IF('6.標準時間'!$B964="","",'6.標準時間'!B964)</f>
        <v/>
      </c>
      <c r="C964" s="16" t="str">
        <f>IF('6.標準時間'!$C964="","",'6.標準時間'!C964)</f>
        <v/>
      </c>
      <c r="D964" s="16" t="str">
        <f>IF('6.標準時間'!$C964="","",'6.標準時間'!E964)</f>
        <v/>
      </c>
      <c r="E964" s="171" t="str">
        <f>IF('6.標準時間'!$C964="","",'6.標準時間'!F964)</f>
        <v/>
      </c>
      <c r="F964" s="15" t="str">
        <f t="shared" si="28"/>
        <v/>
      </c>
      <c r="G964" s="142" t="str">
        <f>IF('6.標準時間'!$C964="","",'6.標準時間'!H964)</f>
        <v/>
      </c>
      <c r="H964" s="142" t="str">
        <f>IF('6.標準時間'!$C964="","",'6.標準時間'!I964)</f>
        <v/>
      </c>
      <c r="I964" s="107" t="str">
        <f>IF(C964="","",VLOOKUP($C964,'7.工程別レート'!$C$6:$E$501,3,FALSE))</f>
        <v/>
      </c>
      <c r="J964" s="108" t="str">
        <f>IF(C964="","",VLOOKUP($C964,'7.工程別レート'!$C$6:$E$501,2,FALSE))</f>
        <v/>
      </c>
      <c r="K964" s="195" t="str">
        <f t="shared" si="29"/>
        <v/>
      </c>
    </row>
    <row r="965" spans="2:11" ht="18" customHeight="1">
      <c r="B965" s="16" t="str">
        <f>IF('6.標準時間'!$B965="","",'6.標準時間'!B965)</f>
        <v/>
      </c>
      <c r="C965" s="16" t="str">
        <f>IF('6.標準時間'!$C965="","",'6.標準時間'!C965)</f>
        <v/>
      </c>
      <c r="D965" s="16" t="str">
        <f>IF('6.標準時間'!$C965="","",'6.標準時間'!E965)</f>
        <v/>
      </c>
      <c r="E965" s="171" t="str">
        <f>IF('6.標準時間'!$C965="","",'6.標準時間'!F965)</f>
        <v/>
      </c>
      <c r="F965" s="15" t="str">
        <f t="shared" si="28"/>
        <v/>
      </c>
      <c r="G965" s="142" t="str">
        <f>IF('6.標準時間'!$C965="","",'6.標準時間'!H965)</f>
        <v/>
      </c>
      <c r="H965" s="142" t="str">
        <f>IF('6.標準時間'!$C965="","",'6.標準時間'!I965)</f>
        <v/>
      </c>
      <c r="I965" s="107" t="str">
        <f>IF(C965="","",VLOOKUP($C965,'7.工程別レート'!$C$6:$E$501,3,FALSE))</f>
        <v/>
      </c>
      <c r="J965" s="108" t="str">
        <f>IF(C965="","",VLOOKUP($C965,'7.工程別レート'!$C$6:$E$501,2,FALSE))</f>
        <v/>
      </c>
      <c r="K965" s="195" t="str">
        <f t="shared" si="29"/>
        <v/>
      </c>
    </row>
    <row r="966" spans="2:11" ht="18" customHeight="1">
      <c r="B966" s="16" t="str">
        <f>IF('6.標準時間'!$B966="","",'6.標準時間'!B966)</f>
        <v/>
      </c>
      <c r="C966" s="16" t="str">
        <f>IF('6.標準時間'!$C966="","",'6.標準時間'!C966)</f>
        <v/>
      </c>
      <c r="D966" s="16" t="str">
        <f>IF('6.標準時間'!$C966="","",'6.標準時間'!E966)</f>
        <v/>
      </c>
      <c r="E966" s="171" t="str">
        <f>IF('6.標準時間'!$C966="","",'6.標準時間'!F966)</f>
        <v/>
      </c>
      <c r="F966" s="15" t="str">
        <f t="shared" ref="F966:F1029" si="30">C966&amp;D966</f>
        <v/>
      </c>
      <c r="G966" s="142" t="str">
        <f>IF('6.標準時間'!$C966="","",'6.標準時間'!H966)</f>
        <v/>
      </c>
      <c r="H966" s="142" t="str">
        <f>IF('6.標準時間'!$C966="","",'6.標準時間'!I966)</f>
        <v/>
      </c>
      <c r="I966" s="107" t="str">
        <f>IF(C966="","",VLOOKUP($C966,'7.工程別レート'!$C$6:$E$501,3,FALSE))</f>
        <v/>
      </c>
      <c r="J966" s="108" t="str">
        <f>IF(C966="","",VLOOKUP($C966,'7.工程別レート'!$C$6:$E$501,2,FALSE))</f>
        <v/>
      </c>
      <c r="K966" s="195" t="str">
        <f t="shared" si="29"/>
        <v/>
      </c>
    </row>
    <row r="967" spans="2:11" ht="18" customHeight="1">
      <c r="B967" s="16" t="str">
        <f>IF('6.標準時間'!$B967="","",'6.標準時間'!B967)</f>
        <v/>
      </c>
      <c r="C967" s="16" t="str">
        <f>IF('6.標準時間'!$C967="","",'6.標準時間'!C967)</f>
        <v/>
      </c>
      <c r="D967" s="16" t="str">
        <f>IF('6.標準時間'!$C967="","",'6.標準時間'!E967)</f>
        <v/>
      </c>
      <c r="E967" s="171" t="str">
        <f>IF('6.標準時間'!$C967="","",'6.標準時間'!F967)</f>
        <v/>
      </c>
      <c r="F967" s="15" t="str">
        <f t="shared" si="30"/>
        <v/>
      </c>
      <c r="G967" s="142" t="str">
        <f>IF('6.標準時間'!$C967="","",'6.標準時間'!H967)</f>
        <v/>
      </c>
      <c r="H967" s="142" t="str">
        <f>IF('6.標準時間'!$C967="","",'6.標準時間'!I967)</f>
        <v/>
      </c>
      <c r="I967" s="107" t="str">
        <f>IF(C967="","",VLOOKUP($C967,'7.工程別レート'!$C$6:$E$501,3,FALSE))</f>
        <v/>
      </c>
      <c r="J967" s="108" t="str">
        <f>IF(C967="","",VLOOKUP($C967,'7.工程別レート'!$C$6:$E$501,2,FALSE))</f>
        <v/>
      </c>
      <c r="K967" s="195" t="str">
        <f t="shared" ref="K967:K1030" si="31">IF(ISERROR((G967*I967)+(H967*J967)),"",(G967*I967)+(H967*J967))</f>
        <v/>
      </c>
    </row>
    <row r="968" spans="2:11" ht="18" customHeight="1">
      <c r="B968" s="16" t="str">
        <f>IF('6.標準時間'!$B968="","",'6.標準時間'!B968)</f>
        <v/>
      </c>
      <c r="C968" s="16" t="str">
        <f>IF('6.標準時間'!$C968="","",'6.標準時間'!C968)</f>
        <v/>
      </c>
      <c r="D968" s="16" t="str">
        <f>IF('6.標準時間'!$C968="","",'6.標準時間'!E968)</f>
        <v/>
      </c>
      <c r="E968" s="171" t="str">
        <f>IF('6.標準時間'!$C968="","",'6.標準時間'!F968)</f>
        <v/>
      </c>
      <c r="F968" s="15" t="str">
        <f t="shared" si="30"/>
        <v/>
      </c>
      <c r="G968" s="142" t="str">
        <f>IF('6.標準時間'!$C968="","",'6.標準時間'!H968)</f>
        <v/>
      </c>
      <c r="H968" s="142" t="str">
        <f>IF('6.標準時間'!$C968="","",'6.標準時間'!I968)</f>
        <v/>
      </c>
      <c r="I968" s="107" t="str">
        <f>IF(C968="","",VLOOKUP($C968,'7.工程別レート'!$C$6:$E$501,3,FALSE))</f>
        <v/>
      </c>
      <c r="J968" s="108" t="str">
        <f>IF(C968="","",VLOOKUP($C968,'7.工程別レート'!$C$6:$E$501,2,FALSE))</f>
        <v/>
      </c>
      <c r="K968" s="195" t="str">
        <f t="shared" si="31"/>
        <v/>
      </c>
    </row>
    <row r="969" spans="2:11" ht="18" customHeight="1">
      <c r="B969" s="16" t="str">
        <f>IF('6.標準時間'!$B969="","",'6.標準時間'!B969)</f>
        <v/>
      </c>
      <c r="C969" s="16" t="str">
        <f>IF('6.標準時間'!$C969="","",'6.標準時間'!C969)</f>
        <v/>
      </c>
      <c r="D969" s="16" t="str">
        <f>IF('6.標準時間'!$C969="","",'6.標準時間'!E969)</f>
        <v/>
      </c>
      <c r="E969" s="171" t="str">
        <f>IF('6.標準時間'!$C969="","",'6.標準時間'!F969)</f>
        <v/>
      </c>
      <c r="F969" s="15" t="str">
        <f t="shared" si="30"/>
        <v/>
      </c>
      <c r="G969" s="142" t="str">
        <f>IF('6.標準時間'!$C969="","",'6.標準時間'!H969)</f>
        <v/>
      </c>
      <c r="H969" s="142" t="str">
        <f>IF('6.標準時間'!$C969="","",'6.標準時間'!I969)</f>
        <v/>
      </c>
      <c r="I969" s="107" t="str">
        <f>IF(C969="","",VLOOKUP($C969,'7.工程別レート'!$C$6:$E$501,3,FALSE))</f>
        <v/>
      </c>
      <c r="J969" s="108" t="str">
        <f>IF(C969="","",VLOOKUP($C969,'7.工程別レート'!$C$6:$E$501,2,FALSE))</f>
        <v/>
      </c>
      <c r="K969" s="195" t="str">
        <f t="shared" si="31"/>
        <v/>
      </c>
    </row>
    <row r="970" spans="2:11" ht="18" customHeight="1">
      <c r="B970" s="16" t="str">
        <f>IF('6.標準時間'!$B970="","",'6.標準時間'!B970)</f>
        <v/>
      </c>
      <c r="C970" s="16" t="str">
        <f>IF('6.標準時間'!$C970="","",'6.標準時間'!C970)</f>
        <v/>
      </c>
      <c r="D970" s="16" t="str">
        <f>IF('6.標準時間'!$C970="","",'6.標準時間'!E970)</f>
        <v/>
      </c>
      <c r="E970" s="171" t="str">
        <f>IF('6.標準時間'!$C970="","",'6.標準時間'!F970)</f>
        <v/>
      </c>
      <c r="F970" s="15" t="str">
        <f t="shared" si="30"/>
        <v/>
      </c>
      <c r="G970" s="142" t="str">
        <f>IF('6.標準時間'!$C970="","",'6.標準時間'!H970)</f>
        <v/>
      </c>
      <c r="H970" s="142" t="str">
        <f>IF('6.標準時間'!$C970="","",'6.標準時間'!I970)</f>
        <v/>
      </c>
      <c r="I970" s="107" t="str">
        <f>IF(C970="","",VLOOKUP($C970,'7.工程別レート'!$C$6:$E$501,3,FALSE))</f>
        <v/>
      </c>
      <c r="J970" s="108" t="str">
        <f>IF(C970="","",VLOOKUP($C970,'7.工程別レート'!$C$6:$E$501,2,FALSE))</f>
        <v/>
      </c>
      <c r="K970" s="195" t="str">
        <f t="shared" si="31"/>
        <v/>
      </c>
    </row>
    <row r="971" spans="2:11" ht="18" customHeight="1">
      <c r="B971" s="16" t="str">
        <f>IF('6.標準時間'!$B971="","",'6.標準時間'!B971)</f>
        <v/>
      </c>
      <c r="C971" s="16" t="str">
        <f>IF('6.標準時間'!$C971="","",'6.標準時間'!C971)</f>
        <v/>
      </c>
      <c r="D971" s="16" t="str">
        <f>IF('6.標準時間'!$C971="","",'6.標準時間'!E971)</f>
        <v/>
      </c>
      <c r="E971" s="171" t="str">
        <f>IF('6.標準時間'!$C971="","",'6.標準時間'!F971)</f>
        <v/>
      </c>
      <c r="F971" s="15" t="str">
        <f t="shared" si="30"/>
        <v/>
      </c>
      <c r="G971" s="142" t="str">
        <f>IF('6.標準時間'!$C971="","",'6.標準時間'!H971)</f>
        <v/>
      </c>
      <c r="H971" s="142" t="str">
        <f>IF('6.標準時間'!$C971="","",'6.標準時間'!I971)</f>
        <v/>
      </c>
      <c r="I971" s="107" t="str">
        <f>IF(C971="","",VLOOKUP($C971,'7.工程別レート'!$C$6:$E$501,3,FALSE))</f>
        <v/>
      </c>
      <c r="J971" s="108" t="str">
        <f>IF(C971="","",VLOOKUP($C971,'7.工程別レート'!$C$6:$E$501,2,FALSE))</f>
        <v/>
      </c>
      <c r="K971" s="195" t="str">
        <f t="shared" si="31"/>
        <v/>
      </c>
    </row>
    <row r="972" spans="2:11" ht="18" customHeight="1">
      <c r="B972" s="16" t="str">
        <f>IF('6.標準時間'!$B972="","",'6.標準時間'!B972)</f>
        <v/>
      </c>
      <c r="C972" s="16" t="str">
        <f>IF('6.標準時間'!$C972="","",'6.標準時間'!C972)</f>
        <v/>
      </c>
      <c r="D972" s="16" t="str">
        <f>IF('6.標準時間'!$C972="","",'6.標準時間'!E972)</f>
        <v/>
      </c>
      <c r="E972" s="171" t="str">
        <f>IF('6.標準時間'!$C972="","",'6.標準時間'!F972)</f>
        <v/>
      </c>
      <c r="F972" s="15" t="str">
        <f t="shared" si="30"/>
        <v/>
      </c>
      <c r="G972" s="142" t="str">
        <f>IF('6.標準時間'!$C972="","",'6.標準時間'!H972)</f>
        <v/>
      </c>
      <c r="H972" s="142" t="str">
        <f>IF('6.標準時間'!$C972="","",'6.標準時間'!I972)</f>
        <v/>
      </c>
      <c r="I972" s="107" t="str">
        <f>IF(C972="","",VLOOKUP($C972,'7.工程別レート'!$C$6:$E$501,3,FALSE))</f>
        <v/>
      </c>
      <c r="J972" s="108" t="str">
        <f>IF(C972="","",VLOOKUP($C972,'7.工程別レート'!$C$6:$E$501,2,FALSE))</f>
        <v/>
      </c>
      <c r="K972" s="195" t="str">
        <f t="shared" si="31"/>
        <v/>
      </c>
    </row>
    <row r="973" spans="2:11" ht="18" customHeight="1">
      <c r="B973" s="16" t="str">
        <f>IF('6.標準時間'!$B973="","",'6.標準時間'!B973)</f>
        <v/>
      </c>
      <c r="C973" s="16" t="str">
        <f>IF('6.標準時間'!$C973="","",'6.標準時間'!C973)</f>
        <v/>
      </c>
      <c r="D973" s="16" t="str">
        <f>IF('6.標準時間'!$C973="","",'6.標準時間'!E973)</f>
        <v/>
      </c>
      <c r="E973" s="171" t="str">
        <f>IF('6.標準時間'!$C973="","",'6.標準時間'!F973)</f>
        <v/>
      </c>
      <c r="F973" s="15" t="str">
        <f t="shared" si="30"/>
        <v/>
      </c>
      <c r="G973" s="142" t="str">
        <f>IF('6.標準時間'!$C973="","",'6.標準時間'!H973)</f>
        <v/>
      </c>
      <c r="H973" s="142" t="str">
        <f>IF('6.標準時間'!$C973="","",'6.標準時間'!I973)</f>
        <v/>
      </c>
      <c r="I973" s="107" t="str">
        <f>IF(C973="","",VLOOKUP($C973,'7.工程別レート'!$C$6:$E$501,3,FALSE))</f>
        <v/>
      </c>
      <c r="J973" s="108" t="str">
        <f>IF(C973="","",VLOOKUP($C973,'7.工程別レート'!$C$6:$E$501,2,FALSE))</f>
        <v/>
      </c>
      <c r="K973" s="195" t="str">
        <f t="shared" si="31"/>
        <v/>
      </c>
    </row>
    <row r="974" spans="2:11" ht="18" customHeight="1">
      <c r="B974" s="16" t="str">
        <f>IF('6.標準時間'!$B974="","",'6.標準時間'!B974)</f>
        <v/>
      </c>
      <c r="C974" s="16" t="str">
        <f>IF('6.標準時間'!$C974="","",'6.標準時間'!C974)</f>
        <v/>
      </c>
      <c r="D974" s="16" t="str">
        <f>IF('6.標準時間'!$C974="","",'6.標準時間'!E974)</f>
        <v/>
      </c>
      <c r="E974" s="171" t="str">
        <f>IF('6.標準時間'!$C974="","",'6.標準時間'!F974)</f>
        <v/>
      </c>
      <c r="F974" s="15" t="str">
        <f t="shared" si="30"/>
        <v/>
      </c>
      <c r="G974" s="142" t="str">
        <f>IF('6.標準時間'!$C974="","",'6.標準時間'!H974)</f>
        <v/>
      </c>
      <c r="H974" s="142" t="str">
        <f>IF('6.標準時間'!$C974="","",'6.標準時間'!I974)</f>
        <v/>
      </c>
      <c r="I974" s="107" t="str">
        <f>IF(C974="","",VLOOKUP($C974,'7.工程別レート'!$C$6:$E$501,3,FALSE))</f>
        <v/>
      </c>
      <c r="J974" s="108" t="str">
        <f>IF(C974="","",VLOOKUP($C974,'7.工程別レート'!$C$6:$E$501,2,FALSE))</f>
        <v/>
      </c>
      <c r="K974" s="195" t="str">
        <f t="shared" si="31"/>
        <v/>
      </c>
    </row>
    <row r="975" spans="2:11" ht="18" customHeight="1">
      <c r="B975" s="16" t="str">
        <f>IF('6.標準時間'!$B975="","",'6.標準時間'!B975)</f>
        <v/>
      </c>
      <c r="C975" s="16" t="str">
        <f>IF('6.標準時間'!$C975="","",'6.標準時間'!C975)</f>
        <v/>
      </c>
      <c r="D975" s="16" t="str">
        <f>IF('6.標準時間'!$C975="","",'6.標準時間'!E975)</f>
        <v/>
      </c>
      <c r="E975" s="171" t="str">
        <f>IF('6.標準時間'!$C975="","",'6.標準時間'!F975)</f>
        <v/>
      </c>
      <c r="F975" s="15" t="str">
        <f t="shared" si="30"/>
        <v/>
      </c>
      <c r="G975" s="142" t="str">
        <f>IF('6.標準時間'!$C975="","",'6.標準時間'!H975)</f>
        <v/>
      </c>
      <c r="H975" s="142" t="str">
        <f>IF('6.標準時間'!$C975="","",'6.標準時間'!I975)</f>
        <v/>
      </c>
      <c r="I975" s="107" t="str">
        <f>IF(C975="","",VLOOKUP($C975,'7.工程別レート'!$C$6:$E$501,3,FALSE))</f>
        <v/>
      </c>
      <c r="J975" s="108" t="str">
        <f>IF(C975="","",VLOOKUP($C975,'7.工程別レート'!$C$6:$E$501,2,FALSE))</f>
        <v/>
      </c>
      <c r="K975" s="195" t="str">
        <f t="shared" si="31"/>
        <v/>
      </c>
    </row>
    <row r="976" spans="2:11" ht="18" customHeight="1">
      <c r="B976" s="16" t="str">
        <f>IF('6.標準時間'!$B976="","",'6.標準時間'!B976)</f>
        <v/>
      </c>
      <c r="C976" s="16" t="str">
        <f>IF('6.標準時間'!$C976="","",'6.標準時間'!C976)</f>
        <v/>
      </c>
      <c r="D976" s="16" t="str">
        <f>IF('6.標準時間'!$C976="","",'6.標準時間'!E976)</f>
        <v/>
      </c>
      <c r="E976" s="171" t="str">
        <f>IF('6.標準時間'!$C976="","",'6.標準時間'!F976)</f>
        <v/>
      </c>
      <c r="F976" s="15" t="str">
        <f t="shared" si="30"/>
        <v/>
      </c>
      <c r="G976" s="142" t="str">
        <f>IF('6.標準時間'!$C976="","",'6.標準時間'!H976)</f>
        <v/>
      </c>
      <c r="H976" s="142" t="str">
        <f>IF('6.標準時間'!$C976="","",'6.標準時間'!I976)</f>
        <v/>
      </c>
      <c r="I976" s="107" t="str">
        <f>IF(C976="","",VLOOKUP($C976,'7.工程別レート'!$C$6:$E$501,3,FALSE))</f>
        <v/>
      </c>
      <c r="J976" s="108" t="str">
        <f>IF(C976="","",VLOOKUP($C976,'7.工程別レート'!$C$6:$E$501,2,FALSE))</f>
        <v/>
      </c>
      <c r="K976" s="195" t="str">
        <f t="shared" si="31"/>
        <v/>
      </c>
    </row>
    <row r="977" spans="2:11" ht="18" customHeight="1">
      <c r="B977" s="16" t="str">
        <f>IF('6.標準時間'!$B977="","",'6.標準時間'!B977)</f>
        <v/>
      </c>
      <c r="C977" s="16" t="str">
        <f>IF('6.標準時間'!$C977="","",'6.標準時間'!C977)</f>
        <v/>
      </c>
      <c r="D977" s="16" t="str">
        <f>IF('6.標準時間'!$C977="","",'6.標準時間'!E977)</f>
        <v/>
      </c>
      <c r="E977" s="171" t="str">
        <f>IF('6.標準時間'!$C977="","",'6.標準時間'!F977)</f>
        <v/>
      </c>
      <c r="F977" s="15" t="str">
        <f t="shared" si="30"/>
        <v/>
      </c>
      <c r="G977" s="142" t="str">
        <f>IF('6.標準時間'!$C977="","",'6.標準時間'!H977)</f>
        <v/>
      </c>
      <c r="H977" s="142" t="str">
        <f>IF('6.標準時間'!$C977="","",'6.標準時間'!I977)</f>
        <v/>
      </c>
      <c r="I977" s="107" t="str">
        <f>IF(C977="","",VLOOKUP($C977,'7.工程別レート'!$C$6:$E$501,3,FALSE))</f>
        <v/>
      </c>
      <c r="J977" s="108" t="str">
        <f>IF(C977="","",VLOOKUP($C977,'7.工程別レート'!$C$6:$E$501,2,FALSE))</f>
        <v/>
      </c>
      <c r="K977" s="195" t="str">
        <f t="shared" si="31"/>
        <v/>
      </c>
    </row>
    <row r="978" spans="2:11" ht="18" customHeight="1">
      <c r="B978" s="16" t="str">
        <f>IF('6.標準時間'!$B978="","",'6.標準時間'!B978)</f>
        <v/>
      </c>
      <c r="C978" s="16" t="str">
        <f>IF('6.標準時間'!$C978="","",'6.標準時間'!C978)</f>
        <v/>
      </c>
      <c r="D978" s="16" t="str">
        <f>IF('6.標準時間'!$C978="","",'6.標準時間'!E978)</f>
        <v/>
      </c>
      <c r="E978" s="171" t="str">
        <f>IF('6.標準時間'!$C978="","",'6.標準時間'!F978)</f>
        <v/>
      </c>
      <c r="F978" s="15" t="str">
        <f t="shared" si="30"/>
        <v/>
      </c>
      <c r="G978" s="142" t="str">
        <f>IF('6.標準時間'!$C978="","",'6.標準時間'!H978)</f>
        <v/>
      </c>
      <c r="H978" s="142" t="str">
        <f>IF('6.標準時間'!$C978="","",'6.標準時間'!I978)</f>
        <v/>
      </c>
      <c r="I978" s="107" t="str">
        <f>IF(C978="","",VLOOKUP($C978,'7.工程別レート'!$C$6:$E$501,3,FALSE))</f>
        <v/>
      </c>
      <c r="J978" s="108" t="str">
        <f>IF(C978="","",VLOOKUP($C978,'7.工程別レート'!$C$6:$E$501,2,FALSE))</f>
        <v/>
      </c>
      <c r="K978" s="195" t="str">
        <f t="shared" si="31"/>
        <v/>
      </c>
    </row>
    <row r="979" spans="2:11" ht="18" customHeight="1">
      <c r="B979" s="16" t="str">
        <f>IF('6.標準時間'!$B979="","",'6.標準時間'!B979)</f>
        <v/>
      </c>
      <c r="C979" s="16" t="str">
        <f>IF('6.標準時間'!$C979="","",'6.標準時間'!C979)</f>
        <v/>
      </c>
      <c r="D979" s="16" t="str">
        <f>IF('6.標準時間'!$C979="","",'6.標準時間'!E979)</f>
        <v/>
      </c>
      <c r="E979" s="171" t="str">
        <f>IF('6.標準時間'!$C979="","",'6.標準時間'!F979)</f>
        <v/>
      </c>
      <c r="F979" s="15" t="str">
        <f t="shared" si="30"/>
        <v/>
      </c>
      <c r="G979" s="142" t="str">
        <f>IF('6.標準時間'!$C979="","",'6.標準時間'!H979)</f>
        <v/>
      </c>
      <c r="H979" s="142" t="str">
        <f>IF('6.標準時間'!$C979="","",'6.標準時間'!I979)</f>
        <v/>
      </c>
      <c r="I979" s="107" t="str">
        <f>IF(C979="","",VLOOKUP($C979,'7.工程別レート'!$C$6:$E$501,3,FALSE))</f>
        <v/>
      </c>
      <c r="J979" s="108" t="str">
        <f>IF(C979="","",VLOOKUP($C979,'7.工程別レート'!$C$6:$E$501,2,FALSE))</f>
        <v/>
      </c>
      <c r="K979" s="195" t="str">
        <f t="shared" si="31"/>
        <v/>
      </c>
    </row>
    <row r="980" spans="2:11" ht="18" customHeight="1">
      <c r="B980" s="16" t="str">
        <f>IF('6.標準時間'!$B980="","",'6.標準時間'!B980)</f>
        <v/>
      </c>
      <c r="C980" s="16" t="str">
        <f>IF('6.標準時間'!$C980="","",'6.標準時間'!C980)</f>
        <v/>
      </c>
      <c r="D980" s="16" t="str">
        <f>IF('6.標準時間'!$C980="","",'6.標準時間'!E980)</f>
        <v/>
      </c>
      <c r="E980" s="171" t="str">
        <f>IF('6.標準時間'!$C980="","",'6.標準時間'!F980)</f>
        <v/>
      </c>
      <c r="F980" s="15" t="str">
        <f t="shared" si="30"/>
        <v/>
      </c>
      <c r="G980" s="142" t="str">
        <f>IF('6.標準時間'!$C980="","",'6.標準時間'!H980)</f>
        <v/>
      </c>
      <c r="H980" s="142" t="str">
        <f>IF('6.標準時間'!$C980="","",'6.標準時間'!I980)</f>
        <v/>
      </c>
      <c r="I980" s="107" t="str">
        <f>IF(C980="","",VLOOKUP($C980,'7.工程別レート'!$C$6:$E$501,3,FALSE))</f>
        <v/>
      </c>
      <c r="J980" s="108" t="str">
        <f>IF(C980="","",VLOOKUP($C980,'7.工程別レート'!$C$6:$E$501,2,FALSE))</f>
        <v/>
      </c>
      <c r="K980" s="195" t="str">
        <f t="shared" si="31"/>
        <v/>
      </c>
    </row>
    <row r="981" spans="2:11" ht="18" customHeight="1">
      <c r="B981" s="16" t="str">
        <f>IF('6.標準時間'!$B981="","",'6.標準時間'!B981)</f>
        <v/>
      </c>
      <c r="C981" s="16" t="str">
        <f>IF('6.標準時間'!$C981="","",'6.標準時間'!C981)</f>
        <v/>
      </c>
      <c r="D981" s="16" t="str">
        <f>IF('6.標準時間'!$C981="","",'6.標準時間'!E981)</f>
        <v/>
      </c>
      <c r="E981" s="171" t="str">
        <f>IF('6.標準時間'!$C981="","",'6.標準時間'!F981)</f>
        <v/>
      </c>
      <c r="F981" s="15" t="str">
        <f t="shared" si="30"/>
        <v/>
      </c>
      <c r="G981" s="142" t="str">
        <f>IF('6.標準時間'!$C981="","",'6.標準時間'!H981)</f>
        <v/>
      </c>
      <c r="H981" s="142" t="str">
        <f>IF('6.標準時間'!$C981="","",'6.標準時間'!I981)</f>
        <v/>
      </c>
      <c r="I981" s="107" t="str">
        <f>IF(C981="","",VLOOKUP($C981,'7.工程別レート'!$C$6:$E$501,3,FALSE))</f>
        <v/>
      </c>
      <c r="J981" s="108" t="str">
        <f>IF(C981="","",VLOOKUP($C981,'7.工程別レート'!$C$6:$E$501,2,FALSE))</f>
        <v/>
      </c>
      <c r="K981" s="195" t="str">
        <f t="shared" si="31"/>
        <v/>
      </c>
    </row>
    <row r="982" spans="2:11" ht="18" customHeight="1">
      <c r="B982" s="16" t="str">
        <f>IF('6.標準時間'!$B982="","",'6.標準時間'!B982)</f>
        <v/>
      </c>
      <c r="C982" s="16" t="str">
        <f>IF('6.標準時間'!$C982="","",'6.標準時間'!C982)</f>
        <v/>
      </c>
      <c r="D982" s="16" t="str">
        <f>IF('6.標準時間'!$C982="","",'6.標準時間'!E982)</f>
        <v/>
      </c>
      <c r="E982" s="171" t="str">
        <f>IF('6.標準時間'!$C982="","",'6.標準時間'!F982)</f>
        <v/>
      </c>
      <c r="F982" s="15" t="str">
        <f t="shared" si="30"/>
        <v/>
      </c>
      <c r="G982" s="142" t="str">
        <f>IF('6.標準時間'!$C982="","",'6.標準時間'!H982)</f>
        <v/>
      </c>
      <c r="H982" s="142" t="str">
        <f>IF('6.標準時間'!$C982="","",'6.標準時間'!I982)</f>
        <v/>
      </c>
      <c r="I982" s="107" t="str">
        <f>IF(C982="","",VLOOKUP($C982,'7.工程別レート'!$C$6:$E$501,3,FALSE))</f>
        <v/>
      </c>
      <c r="J982" s="108" t="str">
        <f>IF(C982="","",VLOOKUP($C982,'7.工程別レート'!$C$6:$E$501,2,FALSE))</f>
        <v/>
      </c>
      <c r="K982" s="195" t="str">
        <f t="shared" si="31"/>
        <v/>
      </c>
    </row>
    <row r="983" spans="2:11" ht="18" customHeight="1">
      <c r="B983" s="16" t="str">
        <f>IF('6.標準時間'!$B983="","",'6.標準時間'!B983)</f>
        <v/>
      </c>
      <c r="C983" s="16" t="str">
        <f>IF('6.標準時間'!$C983="","",'6.標準時間'!C983)</f>
        <v/>
      </c>
      <c r="D983" s="16" t="str">
        <f>IF('6.標準時間'!$C983="","",'6.標準時間'!E983)</f>
        <v/>
      </c>
      <c r="E983" s="171" t="str">
        <f>IF('6.標準時間'!$C983="","",'6.標準時間'!F983)</f>
        <v/>
      </c>
      <c r="F983" s="15" t="str">
        <f t="shared" si="30"/>
        <v/>
      </c>
      <c r="G983" s="142" t="str">
        <f>IF('6.標準時間'!$C983="","",'6.標準時間'!H983)</f>
        <v/>
      </c>
      <c r="H983" s="142" t="str">
        <f>IF('6.標準時間'!$C983="","",'6.標準時間'!I983)</f>
        <v/>
      </c>
      <c r="I983" s="107" t="str">
        <f>IF(C983="","",VLOOKUP($C983,'7.工程別レート'!$C$6:$E$501,3,FALSE))</f>
        <v/>
      </c>
      <c r="J983" s="108" t="str">
        <f>IF(C983="","",VLOOKUP($C983,'7.工程別レート'!$C$6:$E$501,2,FALSE))</f>
        <v/>
      </c>
      <c r="K983" s="195" t="str">
        <f t="shared" si="31"/>
        <v/>
      </c>
    </row>
    <row r="984" spans="2:11" ht="18" customHeight="1">
      <c r="B984" s="16" t="str">
        <f>IF('6.標準時間'!$B984="","",'6.標準時間'!B984)</f>
        <v/>
      </c>
      <c r="C984" s="16" t="str">
        <f>IF('6.標準時間'!$C984="","",'6.標準時間'!C984)</f>
        <v/>
      </c>
      <c r="D984" s="16" t="str">
        <f>IF('6.標準時間'!$C984="","",'6.標準時間'!E984)</f>
        <v/>
      </c>
      <c r="E984" s="171" t="str">
        <f>IF('6.標準時間'!$C984="","",'6.標準時間'!F984)</f>
        <v/>
      </c>
      <c r="F984" s="15" t="str">
        <f t="shared" si="30"/>
        <v/>
      </c>
      <c r="G984" s="142" t="str">
        <f>IF('6.標準時間'!$C984="","",'6.標準時間'!H984)</f>
        <v/>
      </c>
      <c r="H984" s="142" t="str">
        <f>IF('6.標準時間'!$C984="","",'6.標準時間'!I984)</f>
        <v/>
      </c>
      <c r="I984" s="107" t="str">
        <f>IF(C984="","",VLOOKUP($C984,'7.工程別レート'!$C$6:$E$501,3,FALSE))</f>
        <v/>
      </c>
      <c r="J984" s="108" t="str">
        <f>IF(C984="","",VLOOKUP($C984,'7.工程別レート'!$C$6:$E$501,2,FALSE))</f>
        <v/>
      </c>
      <c r="K984" s="195" t="str">
        <f t="shared" si="31"/>
        <v/>
      </c>
    </row>
    <row r="985" spans="2:11" ht="18" customHeight="1">
      <c r="B985" s="16" t="str">
        <f>IF('6.標準時間'!$B985="","",'6.標準時間'!B985)</f>
        <v/>
      </c>
      <c r="C985" s="16" t="str">
        <f>IF('6.標準時間'!$C985="","",'6.標準時間'!C985)</f>
        <v/>
      </c>
      <c r="D985" s="16" t="str">
        <f>IF('6.標準時間'!$C985="","",'6.標準時間'!E985)</f>
        <v/>
      </c>
      <c r="E985" s="171" t="str">
        <f>IF('6.標準時間'!$C985="","",'6.標準時間'!F985)</f>
        <v/>
      </c>
      <c r="F985" s="15" t="str">
        <f t="shared" si="30"/>
        <v/>
      </c>
      <c r="G985" s="142" t="str">
        <f>IF('6.標準時間'!$C985="","",'6.標準時間'!H985)</f>
        <v/>
      </c>
      <c r="H985" s="142" t="str">
        <f>IF('6.標準時間'!$C985="","",'6.標準時間'!I985)</f>
        <v/>
      </c>
      <c r="I985" s="107" t="str">
        <f>IF(C985="","",VLOOKUP($C985,'7.工程別レート'!$C$6:$E$501,3,FALSE))</f>
        <v/>
      </c>
      <c r="J985" s="108" t="str">
        <f>IF(C985="","",VLOOKUP($C985,'7.工程別レート'!$C$6:$E$501,2,FALSE))</f>
        <v/>
      </c>
      <c r="K985" s="195" t="str">
        <f t="shared" si="31"/>
        <v/>
      </c>
    </row>
    <row r="986" spans="2:11" ht="18" customHeight="1">
      <c r="B986" s="16" t="str">
        <f>IF('6.標準時間'!$B986="","",'6.標準時間'!B986)</f>
        <v/>
      </c>
      <c r="C986" s="16" t="str">
        <f>IF('6.標準時間'!$C986="","",'6.標準時間'!C986)</f>
        <v/>
      </c>
      <c r="D986" s="16" t="str">
        <f>IF('6.標準時間'!$C986="","",'6.標準時間'!E986)</f>
        <v/>
      </c>
      <c r="E986" s="171" t="str">
        <f>IF('6.標準時間'!$C986="","",'6.標準時間'!F986)</f>
        <v/>
      </c>
      <c r="F986" s="15" t="str">
        <f t="shared" si="30"/>
        <v/>
      </c>
      <c r="G986" s="142" t="str">
        <f>IF('6.標準時間'!$C986="","",'6.標準時間'!H986)</f>
        <v/>
      </c>
      <c r="H986" s="142" t="str">
        <f>IF('6.標準時間'!$C986="","",'6.標準時間'!I986)</f>
        <v/>
      </c>
      <c r="I986" s="107" t="str">
        <f>IF(C986="","",VLOOKUP($C986,'7.工程別レート'!$C$6:$E$501,3,FALSE))</f>
        <v/>
      </c>
      <c r="J986" s="108" t="str">
        <f>IF(C986="","",VLOOKUP($C986,'7.工程別レート'!$C$6:$E$501,2,FALSE))</f>
        <v/>
      </c>
      <c r="K986" s="195" t="str">
        <f t="shared" si="31"/>
        <v/>
      </c>
    </row>
    <row r="987" spans="2:11" ht="18" customHeight="1">
      <c r="B987" s="16" t="str">
        <f>IF('6.標準時間'!$B987="","",'6.標準時間'!B987)</f>
        <v/>
      </c>
      <c r="C987" s="16" t="str">
        <f>IF('6.標準時間'!$C987="","",'6.標準時間'!C987)</f>
        <v/>
      </c>
      <c r="D987" s="16" t="str">
        <f>IF('6.標準時間'!$C987="","",'6.標準時間'!E987)</f>
        <v/>
      </c>
      <c r="E987" s="171" t="str">
        <f>IF('6.標準時間'!$C987="","",'6.標準時間'!F987)</f>
        <v/>
      </c>
      <c r="F987" s="15" t="str">
        <f t="shared" si="30"/>
        <v/>
      </c>
      <c r="G987" s="142" t="str">
        <f>IF('6.標準時間'!$C987="","",'6.標準時間'!H987)</f>
        <v/>
      </c>
      <c r="H987" s="142" t="str">
        <f>IF('6.標準時間'!$C987="","",'6.標準時間'!I987)</f>
        <v/>
      </c>
      <c r="I987" s="107" t="str">
        <f>IF(C987="","",VLOOKUP($C987,'7.工程別レート'!$C$6:$E$501,3,FALSE))</f>
        <v/>
      </c>
      <c r="J987" s="108" t="str">
        <f>IF(C987="","",VLOOKUP($C987,'7.工程別レート'!$C$6:$E$501,2,FALSE))</f>
        <v/>
      </c>
      <c r="K987" s="195" t="str">
        <f t="shared" si="31"/>
        <v/>
      </c>
    </row>
    <row r="988" spans="2:11" ht="18" customHeight="1">
      <c r="B988" s="16" t="str">
        <f>IF('6.標準時間'!$B988="","",'6.標準時間'!B988)</f>
        <v/>
      </c>
      <c r="C988" s="16" t="str">
        <f>IF('6.標準時間'!$C988="","",'6.標準時間'!C988)</f>
        <v/>
      </c>
      <c r="D988" s="16" t="str">
        <f>IF('6.標準時間'!$C988="","",'6.標準時間'!E988)</f>
        <v/>
      </c>
      <c r="E988" s="171" t="str">
        <f>IF('6.標準時間'!$C988="","",'6.標準時間'!F988)</f>
        <v/>
      </c>
      <c r="F988" s="15" t="str">
        <f t="shared" si="30"/>
        <v/>
      </c>
      <c r="G988" s="142" t="str">
        <f>IF('6.標準時間'!$C988="","",'6.標準時間'!H988)</f>
        <v/>
      </c>
      <c r="H988" s="142" t="str">
        <f>IF('6.標準時間'!$C988="","",'6.標準時間'!I988)</f>
        <v/>
      </c>
      <c r="I988" s="107" t="str">
        <f>IF(C988="","",VLOOKUP($C988,'7.工程別レート'!$C$6:$E$501,3,FALSE))</f>
        <v/>
      </c>
      <c r="J988" s="108" t="str">
        <f>IF(C988="","",VLOOKUP($C988,'7.工程別レート'!$C$6:$E$501,2,FALSE))</f>
        <v/>
      </c>
      <c r="K988" s="195" t="str">
        <f t="shared" si="31"/>
        <v/>
      </c>
    </row>
    <row r="989" spans="2:11" ht="18" customHeight="1">
      <c r="B989" s="16" t="str">
        <f>IF('6.標準時間'!$B989="","",'6.標準時間'!B989)</f>
        <v/>
      </c>
      <c r="C989" s="16" t="str">
        <f>IF('6.標準時間'!$C989="","",'6.標準時間'!C989)</f>
        <v/>
      </c>
      <c r="D989" s="16" t="str">
        <f>IF('6.標準時間'!$C989="","",'6.標準時間'!E989)</f>
        <v/>
      </c>
      <c r="E989" s="171" t="str">
        <f>IF('6.標準時間'!$C989="","",'6.標準時間'!F989)</f>
        <v/>
      </c>
      <c r="F989" s="15" t="str">
        <f t="shared" si="30"/>
        <v/>
      </c>
      <c r="G989" s="142" t="str">
        <f>IF('6.標準時間'!$C989="","",'6.標準時間'!H989)</f>
        <v/>
      </c>
      <c r="H989" s="142" t="str">
        <f>IF('6.標準時間'!$C989="","",'6.標準時間'!I989)</f>
        <v/>
      </c>
      <c r="I989" s="107" t="str">
        <f>IF(C989="","",VLOOKUP($C989,'7.工程別レート'!$C$6:$E$501,3,FALSE))</f>
        <v/>
      </c>
      <c r="J989" s="108" t="str">
        <f>IF(C989="","",VLOOKUP($C989,'7.工程別レート'!$C$6:$E$501,2,FALSE))</f>
        <v/>
      </c>
      <c r="K989" s="195" t="str">
        <f t="shared" si="31"/>
        <v/>
      </c>
    </row>
    <row r="990" spans="2:11" ht="18" customHeight="1">
      <c r="B990" s="16" t="str">
        <f>IF('6.標準時間'!$B990="","",'6.標準時間'!B990)</f>
        <v/>
      </c>
      <c r="C990" s="16" t="str">
        <f>IF('6.標準時間'!$C990="","",'6.標準時間'!C990)</f>
        <v/>
      </c>
      <c r="D990" s="16" t="str">
        <f>IF('6.標準時間'!$C990="","",'6.標準時間'!E990)</f>
        <v/>
      </c>
      <c r="E990" s="171" t="str">
        <f>IF('6.標準時間'!$C990="","",'6.標準時間'!F990)</f>
        <v/>
      </c>
      <c r="F990" s="15" t="str">
        <f t="shared" si="30"/>
        <v/>
      </c>
      <c r="G990" s="142" t="str">
        <f>IF('6.標準時間'!$C990="","",'6.標準時間'!H990)</f>
        <v/>
      </c>
      <c r="H990" s="142" t="str">
        <f>IF('6.標準時間'!$C990="","",'6.標準時間'!I990)</f>
        <v/>
      </c>
      <c r="I990" s="107" t="str">
        <f>IF(C990="","",VLOOKUP($C990,'7.工程別レート'!$C$6:$E$501,3,FALSE))</f>
        <v/>
      </c>
      <c r="J990" s="108" t="str">
        <f>IF(C990="","",VLOOKUP($C990,'7.工程別レート'!$C$6:$E$501,2,FALSE))</f>
        <v/>
      </c>
      <c r="K990" s="195" t="str">
        <f t="shared" si="31"/>
        <v/>
      </c>
    </row>
    <row r="991" spans="2:11" ht="18" customHeight="1">
      <c r="B991" s="16" t="str">
        <f>IF('6.標準時間'!$B991="","",'6.標準時間'!B991)</f>
        <v/>
      </c>
      <c r="C991" s="16" t="str">
        <f>IF('6.標準時間'!$C991="","",'6.標準時間'!C991)</f>
        <v/>
      </c>
      <c r="D991" s="16" t="str">
        <f>IF('6.標準時間'!$C991="","",'6.標準時間'!E991)</f>
        <v/>
      </c>
      <c r="E991" s="171" t="str">
        <f>IF('6.標準時間'!$C991="","",'6.標準時間'!F991)</f>
        <v/>
      </c>
      <c r="F991" s="15" t="str">
        <f t="shared" si="30"/>
        <v/>
      </c>
      <c r="G991" s="142" t="str">
        <f>IF('6.標準時間'!$C991="","",'6.標準時間'!H991)</f>
        <v/>
      </c>
      <c r="H991" s="142" t="str">
        <f>IF('6.標準時間'!$C991="","",'6.標準時間'!I991)</f>
        <v/>
      </c>
      <c r="I991" s="107" t="str">
        <f>IF(C991="","",VLOOKUP($C991,'7.工程別レート'!$C$6:$E$501,3,FALSE))</f>
        <v/>
      </c>
      <c r="J991" s="108" t="str">
        <f>IF(C991="","",VLOOKUP($C991,'7.工程別レート'!$C$6:$E$501,2,FALSE))</f>
        <v/>
      </c>
      <c r="K991" s="195" t="str">
        <f t="shared" si="31"/>
        <v/>
      </c>
    </row>
    <row r="992" spans="2:11" ht="18" customHeight="1">
      <c r="B992" s="16" t="str">
        <f>IF('6.標準時間'!$B992="","",'6.標準時間'!B992)</f>
        <v/>
      </c>
      <c r="C992" s="16" t="str">
        <f>IF('6.標準時間'!$C992="","",'6.標準時間'!C992)</f>
        <v/>
      </c>
      <c r="D992" s="16" t="str">
        <f>IF('6.標準時間'!$C992="","",'6.標準時間'!E992)</f>
        <v/>
      </c>
      <c r="E992" s="171" t="str">
        <f>IF('6.標準時間'!$C992="","",'6.標準時間'!F992)</f>
        <v/>
      </c>
      <c r="F992" s="15" t="str">
        <f t="shared" si="30"/>
        <v/>
      </c>
      <c r="G992" s="142" t="str">
        <f>IF('6.標準時間'!$C992="","",'6.標準時間'!H992)</f>
        <v/>
      </c>
      <c r="H992" s="142" t="str">
        <f>IF('6.標準時間'!$C992="","",'6.標準時間'!I992)</f>
        <v/>
      </c>
      <c r="I992" s="107" t="str">
        <f>IF(C992="","",VLOOKUP($C992,'7.工程別レート'!$C$6:$E$501,3,FALSE))</f>
        <v/>
      </c>
      <c r="J992" s="108" t="str">
        <f>IF(C992="","",VLOOKUP($C992,'7.工程別レート'!$C$6:$E$501,2,FALSE))</f>
        <v/>
      </c>
      <c r="K992" s="195" t="str">
        <f t="shared" si="31"/>
        <v/>
      </c>
    </row>
    <row r="993" spans="2:11" ht="18" customHeight="1">
      <c r="B993" s="16" t="str">
        <f>IF('6.標準時間'!$B993="","",'6.標準時間'!B993)</f>
        <v/>
      </c>
      <c r="C993" s="16" t="str">
        <f>IF('6.標準時間'!$C993="","",'6.標準時間'!C993)</f>
        <v/>
      </c>
      <c r="D993" s="16" t="str">
        <f>IF('6.標準時間'!$C993="","",'6.標準時間'!E993)</f>
        <v/>
      </c>
      <c r="E993" s="171" t="str">
        <f>IF('6.標準時間'!$C993="","",'6.標準時間'!F993)</f>
        <v/>
      </c>
      <c r="F993" s="15" t="str">
        <f t="shared" si="30"/>
        <v/>
      </c>
      <c r="G993" s="142" t="str">
        <f>IF('6.標準時間'!$C993="","",'6.標準時間'!H993)</f>
        <v/>
      </c>
      <c r="H993" s="142" t="str">
        <f>IF('6.標準時間'!$C993="","",'6.標準時間'!I993)</f>
        <v/>
      </c>
      <c r="I993" s="107" t="str">
        <f>IF(C993="","",VLOOKUP($C993,'7.工程別レート'!$C$6:$E$501,3,FALSE))</f>
        <v/>
      </c>
      <c r="J993" s="108" t="str">
        <f>IF(C993="","",VLOOKUP($C993,'7.工程別レート'!$C$6:$E$501,2,FALSE))</f>
        <v/>
      </c>
      <c r="K993" s="195" t="str">
        <f t="shared" si="31"/>
        <v/>
      </c>
    </row>
    <row r="994" spans="2:11" ht="18" customHeight="1">
      <c r="B994" s="16" t="str">
        <f>IF('6.標準時間'!$B994="","",'6.標準時間'!B994)</f>
        <v/>
      </c>
      <c r="C994" s="16" t="str">
        <f>IF('6.標準時間'!$C994="","",'6.標準時間'!C994)</f>
        <v/>
      </c>
      <c r="D994" s="16" t="str">
        <f>IF('6.標準時間'!$C994="","",'6.標準時間'!E994)</f>
        <v/>
      </c>
      <c r="E994" s="171" t="str">
        <f>IF('6.標準時間'!$C994="","",'6.標準時間'!F994)</f>
        <v/>
      </c>
      <c r="F994" s="15" t="str">
        <f t="shared" si="30"/>
        <v/>
      </c>
      <c r="G994" s="142" t="str">
        <f>IF('6.標準時間'!$C994="","",'6.標準時間'!H994)</f>
        <v/>
      </c>
      <c r="H994" s="142" t="str">
        <f>IF('6.標準時間'!$C994="","",'6.標準時間'!I994)</f>
        <v/>
      </c>
      <c r="I994" s="107" t="str">
        <f>IF(C994="","",VLOOKUP($C994,'7.工程別レート'!$C$6:$E$501,3,FALSE))</f>
        <v/>
      </c>
      <c r="J994" s="108" t="str">
        <f>IF(C994="","",VLOOKUP($C994,'7.工程別レート'!$C$6:$E$501,2,FALSE))</f>
        <v/>
      </c>
      <c r="K994" s="195" t="str">
        <f t="shared" si="31"/>
        <v/>
      </c>
    </row>
    <row r="995" spans="2:11" ht="18" customHeight="1">
      <c r="B995" s="16" t="str">
        <f>IF('6.標準時間'!$B995="","",'6.標準時間'!B995)</f>
        <v/>
      </c>
      <c r="C995" s="16" t="str">
        <f>IF('6.標準時間'!$C995="","",'6.標準時間'!C995)</f>
        <v/>
      </c>
      <c r="D995" s="16" t="str">
        <f>IF('6.標準時間'!$C995="","",'6.標準時間'!E995)</f>
        <v/>
      </c>
      <c r="E995" s="171" t="str">
        <f>IF('6.標準時間'!$C995="","",'6.標準時間'!F995)</f>
        <v/>
      </c>
      <c r="F995" s="15" t="str">
        <f t="shared" si="30"/>
        <v/>
      </c>
      <c r="G995" s="142" t="str">
        <f>IF('6.標準時間'!$C995="","",'6.標準時間'!H995)</f>
        <v/>
      </c>
      <c r="H995" s="142" t="str">
        <f>IF('6.標準時間'!$C995="","",'6.標準時間'!I995)</f>
        <v/>
      </c>
      <c r="I995" s="107" t="str">
        <f>IF(C995="","",VLOOKUP($C995,'7.工程別レート'!$C$6:$E$501,3,FALSE))</f>
        <v/>
      </c>
      <c r="J995" s="108" t="str">
        <f>IF(C995="","",VLOOKUP($C995,'7.工程別レート'!$C$6:$E$501,2,FALSE))</f>
        <v/>
      </c>
      <c r="K995" s="195" t="str">
        <f t="shared" si="31"/>
        <v/>
      </c>
    </row>
    <row r="996" spans="2:11" ht="18" customHeight="1">
      <c r="B996" s="16" t="str">
        <f>IF('6.標準時間'!$B996="","",'6.標準時間'!B996)</f>
        <v/>
      </c>
      <c r="C996" s="16" t="str">
        <f>IF('6.標準時間'!$C996="","",'6.標準時間'!C996)</f>
        <v/>
      </c>
      <c r="D996" s="16" t="str">
        <f>IF('6.標準時間'!$C996="","",'6.標準時間'!E996)</f>
        <v/>
      </c>
      <c r="E996" s="171" t="str">
        <f>IF('6.標準時間'!$C996="","",'6.標準時間'!F996)</f>
        <v/>
      </c>
      <c r="F996" s="15" t="str">
        <f t="shared" si="30"/>
        <v/>
      </c>
      <c r="G996" s="142" t="str">
        <f>IF('6.標準時間'!$C996="","",'6.標準時間'!H996)</f>
        <v/>
      </c>
      <c r="H996" s="142" t="str">
        <f>IF('6.標準時間'!$C996="","",'6.標準時間'!I996)</f>
        <v/>
      </c>
      <c r="I996" s="107" t="str">
        <f>IF(C996="","",VLOOKUP($C996,'7.工程別レート'!$C$6:$E$501,3,FALSE))</f>
        <v/>
      </c>
      <c r="J996" s="108" t="str">
        <f>IF(C996="","",VLOOKUP($C996,'7.工程別レート'!$C$6:$E$501,2,FALSE))</f>
        <v/>
      </c>
      <c r="K996" s="195" t="str">
        <f t="shared" si="31"/>
        <v/>
      </c>
    </row>
    <row r="997" spans="2:11" ht="18" customHeight="1">
      <c r="B997" s="16" t="str">
        <f>IF('6.標準時間'!$B997="","",'6.標準時間'!B997)</f>
        <v/>
      </c>
      <c r="C997" s="16" t="str">
        <f>IF('6.標準時間'!$C997="","",'6.標準時間'!C997)</f>
        <v/>
      </c>
      <c r="D997" s="16" t="str">
        <f>IF('6.標準時間'!$C997="","",'6.標準時間'!E997)</f>
        <v/>
      </c>
      <c r="E997" s="171" t="str">
        <f>IF('6.標準時間'!$C997="","",'6.標準時間'!F997)</f>
        <v/>
      </c>
      <c r="F997" s="15" t="str">
        <f t="shared" si="30"/>
        <v/>
      </c>
      <c r="G997" s="142" t="str">
        <f>IF('6.標準時間'!$C997="","",'6.標準時間'!H997)</f>
        <v/>
      </c>
      <c r="H997" s="142" t="str">
        <f>IF('6.標準時間'!$C997="","",'6.標準時間'!I997)</f>
        <v/>
      </c>
      <c r="I997" s="107" t="str">
        <f>IF(C997="","",VLOOKUP($C997,'7.工程別レート'!$C$6:$E$501,3,FALSE))</f>
        <v/>
      </c>
      <c r="J997" s="108" t="str">
        <f>IF(C997="","",VLOOKUP($C997,'7.工程別レート'!$C$6:$E$501,2,FALSE))</f>
        <v/>
      </c>
      <c r="K997" s="195" t="str">
        <f t="shared" si="31"/>
        <v/>
      </c>
    </row>
    <row r="998" spans="2:11" ht="18" customHeight="1">
      <c r="B998" s="16" t="str">
        <f>IF('6.標準時間'!$B998="","",'6.標準時間'!B998)</f>
        <v/>
      </c>
      <c r="C998" s="16" t="str">
        <f>IF('6.標準時間'!$C998="","",'6.標準時間'!C998)</f>
        <v/>
      </c>
      <c r="D998" s="16" t="str">
        <f>IF('6.標準時間'!$C998="","",'6.標準時間'!E998)</f>
        <v/>
      </c>
      <c r="E998" s="171" t="str">
        <f>IF('6.標準時間'!$C998="","",'6.標準時間'!F998)</f>
        <v/>
      </c>
      <c r="F998" s="15" t="str">
        <f t="shared" si="30"/>
        <v/>
      </c>
      <c r="G998" s="142" t="str">
        <f>IF('6.標準時間'!$C998="","",'6.標準時間'!H998)</f>
        <v/>
      </c>
      <c r="H998" s="142" t="str">
        <f>IF('6.標準時間'!$C998="","",'6.標準時間'!I998)</f>
        <v/>
      </c>
      <c r="I998" s="107" t="str">
        <f>IF(C998="","",VLOOKUP($C998,'7.工程別レート'!$C$6:$E$501,3,FALSE))</f>
        <v/>
      </c>
      <c r="J998" s="108" t="str">
        <f>IF(C998="","",VLOOKUP($C998,'7.工程別レート'!$C$6:$E$501,2,FALSE))</f>
        <v/>
      </c>
      <c r="K998" s="195" t="str">
        <f t="shared" si="31"/>
        <v/>
      </c>
    </row>
    <row r="999" spans="2:11" ht="18" customHeight="1">
      <c r="B999" s="16" t="str">
        <f>IF('6.標準時間'!$B999="","",'6.標準時間'!B999)</f>
        <v/>
      </c>
      <c r="C999" s="16" t="str">
        <f>IF('6.標準時間'!$C999="","",'6.標準時間'!C999)</f>
        <v/>
      </c>
      <c r="D999" s="16" t="str">
        <f>IF('6.標準時間'!$C999="","",'6.標準時間'!E999)</f>
        <v/>
      </c>
      <c r="E999" s="171" t="str">
        <f>IF('6.標準時間'!$C999="","",'6.標準時間'!F999)</f>
        <v/>
      </c>
      <c r="F999" s="15" t="str">
        <f t="shared" si="30"/>
        <v/>
      </c>
      <c r="G999" s="142" t="str">
        <f>IF('6.標準時間'!$C999="","",'6.標準時間'!H999)</f>
        <v/>
      </c>
      <c r="H999" s="142" t="str">
        <f>IF('6.標準時間'!$C999="","",'6.標準時間'!I999)</f>
        <v/>
      </c>
      <c r="I999" s="107" t="str">
        <f>IF(C999="","",VLOOKUP($C999,'7.工程別レート'!$C$6:$E$501,3,FALSE))</f>
        <v/>
      </c>
      <c r="J999" s="108" t="str">
        <f>IF(C999="","",VLOOKUP($C999,'7.工程別レート'!$C$6:$E$501,2,FALSE))</f>
        <v/>
      </c>
      <c r="K999" s="195" t="str">
        <f t="shared" si="31"/>
        <v/>
      </c>
    </row>
    <row r="1000" spans="2:11" ht="18" customHeight="1">
      <c r="B1000" s="16" t="str">
        <f>IF('6.標準時間'!$B1000="","",'6.標準時間'!B1000)</f>
        <v/>
      </c>
      <c r="C1000" s="16" t="str">
        <f>IF('6.標準時間'!$C1000="","",'6.標準時間'!C1000)</f>
        <v/>
      </c>
      <c r="D1000" s="16" t="str">
        <f>IF('6.標準時間'!$C1000="","",'6.標準時間'!E1000)</f>
        <v/>
      </c>
      <c r="E1000" s="171" t="str">
        <f>IF('6.標準時間'!$C1000="","",'6.標準時間'!F1000)</f>
        <v/>
      </c>
      <c r="F1000" s="15" t="str">
        <f t="shared" si="30"/>
        <v/>
      </c>
      <c r="G1000" s="142" t="str">
        <f>IF('6.標準時間'!$C1000="","",'6.標準時間'!H1000)</f>
        <v/>
      </c>
      <c r="H1000" s="142" t="str">
        <f>IF('6.標準時間'!$C1000="","",'6.標準時間'!I1000)</f>
        <v/>
      </c>
      <c r="I1000" s="107" t="str">
        <f>IF(C1000="","",VLOOKUP($C1000,'7.工程別レート'!$C$6:$E$501,3,FALSE))</f>
        <v/>
      </c>
      <c r="J1000" s="108" t="str">
        <f>IF(C1000="","",VLOOKUP($C1000,'7.工程別レート'!$C$6:$E$501,2,FALSE))</f>
        <v/>
      </c>
      <c r="K1000" s="195" t="str">
        <f t="shared" si="31"/>
        <v/>
      </c>
    </row>
    <row r="1001" spans="2:11" ht="18" customHeight="1">
      <c r="B1001" s="16" t="str">
        <f>IF('6.標準時間'!$B1001="","",'6.標準時間'!B1001)</f>
        <v/>
      </c>
      <c r="C1001" s="16" t="str">
        <f>IF('6.標準時間'!$C1001="","",'6.標準時間'!C1001)</f>
        <v/>
      </c>
      <c r="D1001" s="16" t="str">
        <f>IF('6.標準時間'!$C1001="","",'6.標準時間'!E1001)</f>
        <v/>
      </c>
      <c r="E1001" s="171" t="str">
        <f>IF('6.標準時間'!$C1001="","",'6.標準時間'!F1001)</f>
        <v/>
      </c>
      <c r="F1001" s="15" t="str">
        <f t="shared" si="30"/>
        <v/>
      </c>
      <c r="G1001" s="142" t="str">
        <f>IF('6.標準時間'!$C1001="","",'6.標準時間'!H1001)</f>
        <v/>
      </c>
      <c r="H1001" s="142" t="str">
        <f>IF('6.標準時間'!$C1001="","",'6.標準時間'!I1001)</f>
        <v/>
      </c>
      <c r="I1001" s="107" t="str">
        <f>IF(C1001="","",VLOOKUP($C1001,'7.工程別レート'!$C$6:$E$501,3,FALSE))</f>
        <v/>
      </c>
      <c r="J1001" s="108" t="str">
        <f>IF(C1001="","",VLOOKUP($C1001,'7.工程別レート'!$C$6:$E$501,2,FALSE))</f>
        <v/>
      </c>
      <c r="K1001" s="195" t="str">
        <f t="shared" si="31"/>
        <v/>
      </c>
    </row>
    <row r="1002" spans="2:11" ht="18" customHeight="1">
      <c r="B1002" s="16" t="str">
        <f>IF('6.標準時間'!$B1002="","",'6.標準時間'!B1002)</f>
        <v/>
      </c>
      <c r="C1002" s="16" t="str">
        <f>IF('6.標準時間'!$C1002="","",'6.標準時間'!C1002)</f>
        <v/>
      </c>
      <c r="D1002" s="16" t="str">
        <f>IF('6.標準時間'!$C1002="","",'6.標準時間'!E1002)</f>
        <v/>
      </c>
      <c r="E1002" s="171" t="str">
        <f>IF('6.標準時間'!$C1002="","",'6.標準時間'!F1002)</f>
        <v/>
      </c>
      <c r="F1002" s="15" t="str">
        <f t="shared" si="30"/>
        <v/>
      </c>
      <c r="G1002" s="142" t="str">
        <f>IF('6.標準時間'!$C1002="","",'6.標準時間'!H1002)</f>
        <v/>
      </c>
      <c r="H1002" s="142" t="str">
        <f>IF('6.標準時間'!$C1002="","",'6.標準時間'!I1002)</f>
        <v/>
      </c>
      <c r="I1002" s="107" t="str">
        <f>IF(C1002="","",VLOOKUP($C1002,'7.工程別レート'!$C$6:$E$501,3,FALSE))</f>
        <v/>
      </c>
      <c r="J1002" s="108" t="str">
        <f>IF(C1002="","",VLOOKUP($C1002,'7.工程別レート'!$C$6:$E$501,2,FALSE))</f>
        <v/>
      </c>
      <c r="K1002" s="195" t="str">
        <f t="shared" si="31"/>
        <v/>
      </c>
    </row>
    <row r="1003" spans="2:11" ht="18" customHeight="1">
      <c r="B1003" s="16" t="str">
        <f>IF('6.標準時間'!$B1003="","",'6.標準時間'!B1003)</f>
        <v/>
      </c>
      <c r="C1003" s="16" t="str">
        <f>IF('6.標準時間'!$C1003="","",'6.標準時間'!C1003)</f>
        <v/>
      </c>
      <c r="D1003" s="16" t="str">
        <f>IF('6.標準時間'!$C1003="","",'6.標準時間'!E1003)</f>
        <v/>
      </c>
      <c r="E1003" s="171" t="str">
        <f>IF('6.標準時間'!$C1003="","",'6.標準時間'!F1003)</f>
        <v/>
      </c>
      <c r="F1003" s="15" t="str">
        <f t="shared" si="30"/>
        <v/>
      </c>
      <c r="G1003" s="142" t="str">
        <f>IF('6.標準時間'!$C1003="","",'6.標準時間'!H1003)</f>
        <v/>
      </c>
      <c r="H1003" s="142" t="str">
        <f>IF('6.標準時間'!$C1003="","",'6.標準時間'!I1003)</f>
        <v/>
      </c>
      <c r="I1003" s="107" t="str">
        <f>IF(C1003="","",VLOOKUP($C1003,'7.工程別レート'!$C$6:$E$501,3,FALSE))</f>
        <v/>
      </c>
      <c r="J1003" s="108" t="str">
        <f>IF(C1003="","",VLOOKUP($C1003,'7.工程別レート'!$C$6:$E$501,2,FALSE))</f>
        <v/>
      </c>
      <c r="K1003" s="195" t="str">
        <f t="shared" si="31"/>
        <v/>
      </c>
    </row>
    <row r="1004" spans="2:11" ht="18" customHeight="1">
      <c r="B1004" s="16" t="str">
        <f>IF('6.標準時間'!$B1004="","",'6.標準時間'!B1004)</f>
        <v/>
      </c>
      <c r="C1004" s="16" t="str">
        <f>IF('6.標準時間'!$C1004="","",'6.標準時間'!C1004)</f>
        <v/>
      </c>
      <c r="D1004" s="16" t="str">
        <f>IF('6.標準時間'!$C1004="","",'6.標準時間'!E1004)</f>
        <v/>
      </c>
      <c r="E1004" s="171" t="str">
        <f>IF('6.標準時間'!$C1004="","",'6.標準時間'!F1004)</f>
        <v/>
      </c>
      <c r="F1004" s="15" t="str">
        <f t="shared" si="30"/>
        <v/>
      </c>
      <c r="G1004" s="142" t="str">
        <f>IF('6.標準時間'!$C1004="","",'6.標準時間'!H1004)</f>
        <v/>
      </c>
      <c r="H1004" s="142" t="str">
        <f>IF('6.標準時間'!$C1004="","",'6.標準時間'!I1004)</f>
        <v/>
      </c>
      <c r="I1004" s="107" t="str">
        <f>IF(C1004="","",VLOOKUP($C1004,'7.工程別レート'!$C$6:$E$501,3,FALSE))</f>
        <v/>
      </c>
      <c r="J1004" s="108" t="str">
        <f>IF(C1004="","",VLOOKUP($C1004,'7.工程別レート'!$C$6:$E$501,2,FALSE))</f>
        <v/>
      </c>
      <c r="K1004" s="195" t="str">
        <f t="shared" si="31"/>
        <v/>
      </c>
    </row>
    <row r="1005" spans="2:11" ht="18" customHeight="1">
      <c r="B1005" s="16" t="str">
        <f>IF('6.標準時間'!$B1005="","",'6.標準時間'!B1005)</f>
        <v/>
      </c>
      <c r="C1005" s="16" t="str">
        <f>IF('6.標準時間'!$C1005="","",'6.標準時間'!C1005)</f>
        <v/>
      </c>
      <c r="D1005" s="16" t="str">
        <f>IF('6.標準時間'!$C1005="","",'6.標準時間'!E1005)</f>
        <v/>
      </c>
      <c r="E1005" s="171" t="str">
        <f>IF('6.標準時間'!$C1005="","",'6.標準時間'!F1005)</f>
        <v/>
      </c>
      <c r="F1005" s="15" t="str">
        <f t="shared" si="30"/>
        <v/>
      </c>
      <c r="G1005" s="142" t="str">
        <f>IF('6.標準時間'!$C1005="","",'6.標準時間'!H1005)</f>
        <v/>
      </c>
      <c r="H1005" s="142" t="str">
        <f>IF('6.標準時間'!$C1005="","",'6.標準時間'!I1005)</f>
        <v/>
      </c>
      <c r="I1005" s="107" t="str">
        <f>IF(C1005="","",VLOOKUP($C1005,'7.工程別レート'!$C$6:$E$501,3,FALSE))</f>
        <v/>
      </c>
      <c r="J1005" s="108" t="str">
        <f>IF(C1005="","",VLOOKUP($C1005,'7.工程別レート'!$C$6:$E$501,2,FALSE))</f>
        <v/>
      </c>
      <c r="K1005" s="195" t="str">
        <f t="shared" si="31"/>
        <v/>
      </c>
    </row>
    <row r="1006" spans="2:11" ht="18" customHeight="1">
      <c r="B1006" s="16" t="str">
        <f>IF('6.標準時間'!$B1006="","",'6.標準時間'!B1006)</f>
        <v/>
      </c>
      <c r="C1006" s="16" t="str">
        <f>IF('6.標準時間'!$C1006="","",'6.標準時間'!C1006)</f>
        <v/>
      </c>
      <c r="D1006" s="16" t="str">
        <f>IF('6.標準時間'!$C1006="","",'6.標準時間'!E1006)</f>
        <v/>
      </c>
      <c r="E1006" s="171" t="str">
        <f>IF('6.標準時間'!$C1006="","",'6.標準時間'!F1006)</f>
        <v/>
      </c>
      <c r="F1006" s="15" t="str">
        <f t="shared" si="30"/>
        <v/>
      </c>
      <c r="G1006" s="142" t="str">
        <f>IF('6.標準時間'!$C1006="","",'6.標準時間'!H1006)</f>
        <v/>
      </c>
      <c r="H1006" s="142" t="str">
        <f>IF('6.標準時間'!$C1006="","",'6.標準時間'!I1006)</f>
        <v/>
      </c>
      <c r="I1006" s="107" t="str">
        <f>IF(C1006="","",VLOOKUP($C1006,'7.工程別レート'!$C$6:$E$501,3,FALSE))</f>
        <v/>
      </c>
      <c r="J1006" s="108" t="str">
        <f>IF(C1006="","",VLOOKUP($C1006,'7.工程別レート'!$C$6:$E$501,2,FALSE))</f>
        <v/>
      </c>
      <c r="K1006" s="195" t="str">
        <f t="shared" si="31"/>
        <v/>
      </c>
    </row>
    <row r="1007" spans="2:11" ht="18" customHeight="1">
      <c r="B1007" s="16" t="str">
        <f>IF('6.標準時間'!$B1007="","",'6.標準時間'!B1007)</f>
        <v/>
      </c>
      <c r="C1007" s="16" t="str">
        <f>IF('6.標準時間'!$C1007="","",'6.標準時間'!C1007)</f>
        <v/>
      </c>
      <c r="D1007" s="16" t="str">
        <f>IF('6.標準時間'!$C1007="","",'6.標準時間'!E1007)</f>
        <v/>
      </c>
      <c r="E1007" s="171" t="str">
        <f>IF('6.標準時間'!$C1007="","",'6.標準時間'!F1007)</f>
        <v/>
      </c>
      <c r="F1007" s="15" t="str">
        <f t="shared" si="30"/>
        <v/>
      </c>
      <c r="G1007" s="142" t="str">
        <f>IF('6.標準時間'!$C1007="","",'6.標準時間'!H1007)</f>
        <v/>
      </c>
      <c r="H1007" s="142" t="str">
        <f>IF('6.標準時間'!$C1007="","",'6.標準時間'!I1007)</f>
        <v/>
      </c>
      <c r="I1007" s="107" t="str">
        <f>IF(C1007="","",VLOOKUP($C1007,'7.工程別レート'!$C$6:$E$501,3,FALSE))</f>
        <v/>
      </c>
      <c r="J1007" s="108" t="str">
        <f>IF(C1007="","",VLOOKUP($C1007,'7.工程別レート'!$C$6:$E$501,2,FALSE))</f>
        <v/>
      </c>
      <c r="K1007" s="195" t="str">
        <f t="shared" si="31"/>
        <v/>
      </c>
    </row>
    <row r="1008" spans="2:11" ht="18" customHeight="1">
      <c r="B1008" s="16" t="str">
        <f>IF('6.標準時間'!$B1008="","",'6.標準時間'!B1008)</f>
        <v/>
      </c>
      <c r="C1008" s="16" t="str">
        <f>IF('6.標準時間'!$C1008="","",'6.標準時間'!C1008)</f>
        <v/>
      </c>
      <c r="D1008" s="16" t="str">
        <f>IF('6.標準時間'!$C1008="","",'6.標準時間'!E1008)</f>
        <v/>
      </c>
      <c r="E1008" s="171" t="str">
        <f>IF('6.標準時間'!$C1008="","",'6.標準時間'!F1008)</f>
        <v/>
      </c>
      <c r="F1008" s="15" t="str">
        <f t="shared" si="30"/>
        <v/>
      </c>
      <c r="G1008" s="142" t="str">
        <f>IF('6.標準時間'!$C1008="","",'6.標準時間'!H1008)</f>
        <v/>
      </c>
      <c r="H1008" s="142" t="str">
        <f>IF('6.標準時間'!$C1008="","",'6.標準時間'!I1008)</f>
        <v/>
      </c>
      <c r="I1008" s="107" t="str">
        <f>IF(C1008="","",VLOOKUP($C1008,'7.工程別レート'!$C$6:$E$501,3,FALSE))</f>
        <v/>
      </c>
      <c r="J1008" s="108" t="str">
        <f>IF(C1008="","",VLOOKUP($C1008,'7.工程別レート'!$C$6:$E$501,2,FALSE))</f>
        <v/>
      </c>
      <c r="K1008" s="195" t="str">
        <f t="shared" si="31"/>
        <v/>
      </c>
    </row>
    <row r="1009" spans="2:11" ht="18" customHeight="1">
      <c r="B1009" s="16" t="str">
        <f>IF('6.標準時間'!$B1009="","",'6.標準時間'!B1009)</f>
        <v/>
      </c>
      <c r="C1009" s="16" t="str">
        <f>IF('6.標準時間'!$C1009="","",'6.標準時間'!C1009)</f>
        <v/>
      </c>
      <c r="D1009" s="16" t="str">
        <f>IF('6.標準時間'!$C1009="","",'6.標準時間'!E1009)</f>
        <v/>
      </c>
      <c r="E1009" s="171" t="str">
        <f>IF('6.標準時間'!$C1009="","",'6.標準時間'!F1009)</f>
        <v/>
      </c>
      <c r="F1009" s="15" t="str">
        <f t="shared" si="30"/>
        <v/>
      </c>
      <c r="G1009" s="142" t="str">
        <f>IF('6.標準時間'!$C1009="","",'6.標準時間'!H1009)</f>
        <v/>
      </c>
      <c r="H1009" s="142" t="str">
        <f>IF('6.標準時間'!$C1009="","",'6.標準時間'!I1009)</f>
        <v/>
      </c>
      <c r="I1009" s="107" t="str">
        <f>IF(C1009="","",VLOOKUP($C1009,'7.工程別レート'!$C$6:$E$501,3,FALSE))</f>
        <v/>
      </c>
      <c r="J1009" s="108" t="str">
        <f>IF(C1009="","",VLOOKUP($C1009,'7.工程別レート'!$C$6:$E$501,2,FALSE))</f>
        <v/>
      </c>
      <c r="K1009" s="195" t="str">
        <f t="shared" si="31"/>
        <v/>
      </c>
    </row>
    <row r="1010" spans="2:11" ht="18" customHeight="1">
      <c r="B1010" s="16" t="str">
        <f>IF('6.標準時間'!$B1010="","",'6.標準時間'!B1010)</f>
        <v/>
      </c>
      <c r="C1010" s="16" t="str">
        <f>IF('6.標準時間'!$C1010="","",'6.標準時間'!C1010)</f>
        <v/>
      </c>
      <c r="D1010" s="16" t="str">
        <f>IF('6.標準時間'!$C1010="","",'6.標準時間'!E1010)</f>
        <v/>
      </c>
      <c r="E1010" s="171" t="str">
        <f>IF('6.標準時間'!$C1010="","",'6.標準時間'!F1010)</f>
        <v/>
      </c>
      <c r="F1010" s="15" t="str">
        <f t="shared" si="30"/>
        <v/>
      </c>
      <c r="G1010" s="142" t="str">
        <f>IF('6.標準時間'!$C1010="","",'6.標準時間'!H1010)</f>
        <v/>
      </c>
      <c r="H1010" s="142" t="str">
        <f>IF('6.標準時間'!$C1010="","",'6.標準時間'!I1010)</f>
        <v/>
      </c>
      <c r="I1010" s="107" t="str">
        <f>IF(C1010="","",VLOOKUP($C1010,'7.工程別レート'!$C$6:$E$501,3,FALSE))</f>
        <v/>
      </c>
      <c r="J1010" s="108" t="str">
        <f>IF(C1010="","",VLOOKUP($C1010,'7.工程別レート'!$C$6:$E$501,2,FALSE))</f>
        <v/>
      </c>
      <c r="K1010" s="195" t="str">
        <f t="shared" si="31"/>
        <v/>
      </c>
    </row>
    <row r="1011" spans="2:11" ht="18" customHeight="1">
      <c r="B1011" s="16" t="str">
        <f>IF('6.標準時間'!$B1011="","",'6.標準時間'!B1011)</f>
        <v/>
      </c>
      <c r="C1011" s="16" t="str">
        <f>IF('6.標準時間'!$C1011="","",'6.標準時間'!C1011)</f>
        <v/>
      </c>
      <c r="D1011" s="16" t="str">
        <f>IF('6.標準時間'!$C1011="","",'6.標準時間'!E1011)</f>
        <v/>
      </c>
      <c r="E1011" s="171" t="str">
        <f>IF('6.標準時間'!$C1011="","",'6.標準時間'!F1011)</f>
        <v/>
      </c>
      <c r="F1011" s="15" t="str">
        <f t="shared" si="30"/>
        <v/>
      </c>
      <c r="G1011" s="142" t="str">
        <f>IF('6.標準時間'!$C1011="","",'6.標準時間'!H1011)</f>
        <v/>
      </c>
      <c r="H1011" s="142" t="str">
        <f>IF('6.標準時間'!$C1011="","",'6.標準時間'!I1011)</f>
        <v/>
      </c>
      <c r="I1011" s="107" t="str">
        <f>IF(C1011="","",VLOOKUP($C1011,'7.工程別レート'!$C$6:$E$501,3,FALSE))</f>
        <v/>
      </c>
      <c r="J1011" s="108" t="str">
        <f>IF(C1011="","",VLOOKUP($C1011,'7.工程別レート'!$C$6:$E$501,2,FALSE))</f>
        <v/>
      </c>
      <c r="K1011" s="195" t="str">
        <f t="shared" si="31"/>
        <v/>
      </c>
    </row>
    <row r="1012" spans="2:11" ht="18" customHeight="1">
      <c r="B1012" s="16" t="str">
        <f>IF('6.標準時間'!$B1012="","",'6.標準時間'!B1012)</f>
        <v/>
      </c>
      <c r="C1012" s="16" t="str">
        <f>IF('6.標準時間'!$C1012="","",'6.標準時間'!C1012)</f>
        <v/>
      </c>
      <c r="D1012" s="16" t="str">
        <f>IF('6.標準時間'!$C1012="","",'6.標準時間'!E1012)</f>
        <v/>
      </c>
      <c r="E1012" s="171" t="str">
        <f>IF('6.標準時間'!$C1012="","",'6.標準時間'!F1012)</f>
        <v/>
      </c>
      <c r="F1012" s="15" t="str">
        <f t="shared" si="30"/>
        <v/>
      </c>
      <c r="G1012" s="142" t="str">
        <f>IF('6.標準時間'!$C1012="","",'6.標準時間'!H1012)</f>
        <v/>
      </c>
      <c r="H1012" s="142" t="str">
        <f>IF('6.標準時間'!$C1012="","",'6.標準時間'!I1012)</f>
        <v/>
      </c>
      <c r="I1012" s="107" t="str">
        <f>IF(C1012="","",VLOOKUP($C1012,'7.工程別レート'!$C$6:$E$501,3,FALSE))</f>
        <v/>
      </c>
      <c r="J1012" s="108" t="str">
        <f>IF(C1012="","",VLOOKUP($C1012,'7.工程別レート'!$C$6:$E$501,2,FALSE))</f>
        <v/>
      </c>
      <c r="K1012" s="195" t="str">
        <f t="shared" si="31"/>
        <v/>
      </c>
    </row>
    <row r="1013" spans="2:11" ht="18" customHeight="1">
      <c r="B1013" s="16" t="str">
        <f>IF('6.標準時間'!$B1013="","",'6.標準時間'!B1013)</f>
        <v/>
      </c>
      <c r="C1013" s="16" t="str">
        <f>IF('6.標準時間'!$C1013="","",'6.標準時間'!C1013)</f>
        <v/>
      </c>
      <c r="D1013" s="16" t="str">
        <f>IF('6.標準時間'!$C1013="","",'6.標準時間'!E1013)</f>
        <v/>
      </c>
      <c r="E1013" s="171" t="str">
        <f>IF('6.標準時間'!$C1013="","",'6.標準時間'!F1013)</f>
        <v/>
      </c>
      <c r="F1013" s="15" t="str">
        <f t="shared" si="30"/>
        <v/>
      </c>
      <c r="G1013" s="142" t="str">
        <f>IF('6.標準時間'!$C1013="","",'6.標準時間'!H1013)</f>
        <v/>
      </c>
      <c r="H1013" s="142" t="str">
        <f>IF('6.標準時間'!$C1013="","",'6.標準時間'!I1013)</f>
        <v/>
      </c>
      <c r="I1013" s="107" t="str">
        <f>IF(C1013="","",VLOOKUP($C1013,'7.工程別レート'!$C$6:$E$501,3,FALSE))</f>
        <v/>
      </c>
      <c r="J1013" s="108" t="str">
        <f>IF(C1013="","",VLOOKUP($C1013,'7.工程別レート'!$C$6:$E$501,2,FALSE))</f>
        <v/>
      </c>
      <c r="K1013" s="195" t="str">
        <f t="shared" si="31"/>
        <v/>
      </c>
    </row>
    <row r="1014" spans="2:11" ht="18" customHeight="1">
      <c r="B1014" s="16" t="str">
        <f>IF('6.標準時間'!$B1014="","",'6.標準時間'!B1014)</f>
        <v/>
      </c>
      <c r="C1014" s="16" t="str">
        <f>IF('6.標準時間'!$C1014="","",'6.標準時間'!C1014)</f>
        <v/>
      </c>
      <c r="D1014" s="16" t="str">
        <f>IF('6.標準時間'!$C1014="","",'6.標準時間'!E1014)</f>
        <v/>
      </c>
      <c r="E1014" s="171" t="str">
        <f>IF('6.標準時間'!$C1014="","",'6.標準時間'!F1014)</f>
        <v/>
      </c>
      <c r="F1014" s="15" t="str">
        <f t="shared" si="30"/>
        <v/>
      </c>
      <c r="G1014" s="142" t="str">
        <f>IF('6.標準時間'!$C1014="","",'6.標準時間'!H1014)</f>
        <v/>
      </c>
      <c r="H1014" s="142" t="str">
        <f>IF('6.標準時間'!$C1014="","",'6.標準時間'!I1014)</f>
        <v/>
      </c>
      <c r="I1014" s="107" t="str">
        <f>IF(C1014="","",VLOOKUP($C1014,'7.工程別レート'!$C$6:$E$501,3,FALSE))</f>
        <v/>
      </c>
      <c r="J1014" s="108" t="str">
        <f>IF(C1014="","",VLOOKUP($C1014,'7.工程別レート'!$C$6:$E$501,2,FALSE))</f>
        <v/>
      </c>
      <c r="K1014" s="195" t="str">
        <f t="shared" si="31"/>
        <v/>
      </c>
    </row>
    <row r="1015" spans="2:11" ht="18" customHeight="1">
      <c r="B1015" s="16" t="str">
        <f>IF('6.標準時間'!$B1015="","",'6.標準時間'!B1015)</f>
        <v/>
      </c>
      <c r="C1015" s="16" t="str">
        <f>IF('6.標準時間'!$C1015="","",'6.標準時間'!C1015)</f>
        <v/>
      </c>
      <c r="D1015" s="16" t="str">
        <f>IF('6.標準時間'!$C1015="","",'6.標準時間'!E1015)</f>
        <v/>
      </c>
      <c r="E1015" s="171" t="str">
        <f>IF('6.標準時間'!$C1015="","",'6.標準時間'!F1015)</f>
        <v/>
      </c>
      <c r="F1015" s="15" t="str">
        <f t="shared" si="30"/>
        <v/>
      </c>
      <c r="G1015" s="142" t="str">
        <f>IF('6.標準時間'!$C1015="","",'6.標準時間'!H1015)</f>
        <v/>
      </c>
      <c r="H1015" s="142" t="str">
        <f>IF('6.標準時間'!$C1015="","",'6.標準時間'!I1015)</f>
        <v/>
      </c>
      <c r="I1015" s="107" t="str">
        <f>IF(C1015="","",VLOOKUP($C1015,'7.工程別レート'!$C$6:$E$501,3,FALSE))</f>
        <v/>
      </c>
      <c r="J1015" s="108" t="str">
        <f>IF(C1015="","",VLOOKUP($C1015,'7.工程別レート'!$C$6:$E$501,2,FALSE))</f>
        <v/>
      </c>
      <c r="K1015" s="195" t="str">
        <f t="shared" si="31"/>
        <v/>
      </c>
    </row>
    <row r="1016" spans="2:11" ht="18" customHeight="1">
      <c r="B1016" s="16" t="str">
        <f>IF('6.標準時間'!$B1016="","",'6.標準時間'!B1016)</f>
        <v/>
      </c>
      <c r="C1016" s="16" t="str">
        <f>IF('6.標準時間'!$C1016="","",'6.標準時間'!C1016)</f>
        <v/>
      </c>
      <c r="D1016" s="16" t="str">
        <f>IF('6.標準時間'!$C1016="","",'6.標準時間'!E1016)</f>
        <v/>
      </c>
      <c r="E1016" s="171" t="str">
        <f>IF('6.標準時間'!$C1016="","",'6.標準時間'!F1016)</f>
        <v/>
      </c>
      <c r="F1016" s="15" t="str">
        <f t="shared" si="30"/>
        <v/>
      </c>
      <c r="G1016" s="142" t="str">
        <f>IF('6.標準時間'!$C1016="","",'6.標準時間'!H1016)</f>
        <v/>
      </c>
      <c r="H1016" s="142" t="str">
        <f>IF('6.標準時間'!$C1016="","",'6.標準時間'!I1016)</f>
        <v/>
      </c>
      <c r="I1016" s="107" t="str">
        <f>IF(C1016="","",VLOOKUP($C1016,'7.工程別レート'!$C$6:$E$501,3,FALSE))</f>
        <v/>
      </c>
      <c r="J1016" s="108" t="str">
        <f>IF(C1016="","",VLOOKUP($C1016,'7.工程別レート'!$C$6:$E$501,2,FALSE))</f>
        <v/>
      </c>
      <c r="K1016" s="195" t="str">
        <f t="shared" si="31"/>
        <v/>
      </c>
    </row>
    <row r="1017" spans="2:11" ht="18" customHeight="1">
      <c r="B1017" s="16" t="str">
        <f>IF('6.標準時間'!$B1017="","",'6.標準時間'!B1017)</f>
        <v/>
      </c>
      <c r="C1017" s="16" t="str">
        <f>IF('6.標準時間'!$C1017="","",'6.標準時間'!C1017)</f>
        <v/>
      </c>
      <c r="D1017" s="16" t="str">
        <f>IF('6.標準時間'!$C1017="","",'6.標準時間'!E1017)</f>
        <v/>
      </c>
      <c r="E1017" s="171" t="str">
        <f>IF('6.標準時間'!$C1017="","",'6.標準時間'!F1017)</f>
        <v/>
      </c>
      <c r="F1017" s="15" t="str">
        <f t="shared" si="30"/>
        <v/>
      </c>
      <c r="G1017" s="142" t="str">
        <f>IF('6.標準時間'!$C1017="","",'6.標準時間'!H1017)</f>
        <v/>
      </c>
      <c r="H1017" s="142" t="str">
        <f>IF('6.標準時間'!$C1017="","",'6.標準時間'!I1017)</f>
        <v/>
      </c>
      <c r="I1017" s="107" t="str">
        <f>IF(C1017="","",VLOOKUP($C1017,'7.工程別レート'!$C$6:$E$501,3,FALSE))</f>
        <v/>
      </c>
      <c r="J1017" s="108" t="str">
        <f>IF(C1017="","",VLOOKUP($C1017,'7.工程別レート'!$C$6:$E$501,2,FALSE))</f>
        <v/>
      </c>
      <c r="K1017" s="195" t="str">
        <f t="shared" si="31"/>
        <v/>
      </c>
    </row>
    <row r="1018" spans="2:11" ht="18" customHeight="1">
      <c r="B1018" s="16" t="str">
        <f>IF('6.標準時間'!$B1018="","",'6.標準時間'!B1018)</f>
        <v/>
      </c>
      <c r="C1018" s="16" t="str">
        <f>IF('6.標準時間'!$C1018="","",'6.標準時間'!C1018)</f>
        <v/>
      </c>
      <c r="D1018" s="16" t="str">
        <f>IF('6.標準時間'!$C1018="","",'6.標準時間'!E1018)</f>
        <v/>
      </c>
      <c r="E1018" s="171" t="str">
        <f>IF('6.標準時間'!$C1018="","",'6.標準時間'!F1018)</f>
        <v/>
      </c>
      <c r="F1018" s="15" t="str">
        <f t="shared" si="30"/>
        <v/>
      </c>
      <c r="G1018" s="142" t="str">
        <f>IF('6.標準時間'!$C1018="","",'6.標準時間'!H1018)</f>
        <v/>
      </c>
      <c r="H1018" s="142" t="str">
        <f>IF('6.標準時間'!$C1018="","",'6.標準時間'!I1018)</f>
        <v/>
      </c>
      <c r="I1018" s="107" t="str">
        <f>IF(C1018="","",VLOOKUP($C1018,'7.工程別レート'!$C$6:$E$501,3,FALSE))</f>
        <v/>
      </c>
      <c r="J1018" s="108" t="str">
        <f>IF(C1018="","",VLOOKUP($C1018,'7.工程別レート'!$C$6:$E$501,2,FALSE))</f>
        <v/>
      </c>
      <c r="K1018" s="195" t="str">
        <f t="shared" si="31"/>
        <v/>
      </c>
    </row>
    <row r="1019" spans="2:11" ht="18" customHeight="1">
      <c r="B1019" s="16" t="str">
        <f>IF('6.標準時間'!$B1019="","",'6.標準時間'!B1019)</f>
        <v/>
      </c>
      <c r="C1019" s="16" t="str">
        <f>IF('6.標準時間'!$C1019="","",'6.標準時間'!C1019)</f>
        <v/>
      </c>
      <c r="D1019" s="16" t="str">
        <f>IF('6.標準時間'!$C1019="","",'6.標準時間'!E1019)</f>
        <v/>
      </c>
      <c r="E1019" s="171" t="str">
        <f>IF('6.標準時間'!$C1019="","",'6.標準時間'!F1019)</f>
        <v/>
      </c>
      <c r="F1019" s="15" t="str">
        <f t="shared" si="30"/>
        <v/>
      </c>
      <c r="G1019" s="142" t="str">
        <f>IF('6.標準時間'!$C1019="","",'6.標準時間'!H1019)</f>
        <v/>
      </c>
      <c r="H1019" s="142" t="str">
        <f>IF('6.標準時間'!$C1019="","",'6.標準時間'!I1019)</f>
        <v/>
      </c>
      <c r="I1019" s="107" t="str">
        <f>IF(C1019="","",VLOOKUP($C1019,'7.工程別レート'!$C$6:$E$501,3,FALSE))</f>
        <v/>
      </c>
      <c r="J1019" s="108" t="str">
        <f>IF(C1019="","",VLOOKUP($C1019,'7.工程別レート'!$C$6:$E$501,2,FALSE))</f>
        <v/>
      </c>
      <c r="K1019" s="195" t="str">
        <f t="shared" si="31"/>
        <v/>
      </c>
    </row>
    <row r="1020" spans="2:11" ht="18" customHeight="1">
      <c r="B1020" s="16" t="str">
        <f>IF('6.標準時間'!$B1020="","",'6.標準時間'!B1020)</f>
        <v/>
      </c>
      <c r="C1020" s="16" t="str">
        <f>IF('6.標準時間'!$C1020="","",'6.標準時間'!C1020)</f>
        <v/>
      </c>
      <c r="D1020" s="16" t="str">
        <f>IF('6.標準時間'!$C1020="","",'6.標準時間'!E1020)</f>
        <v/>
      </c>
      <c r="E1020" s="171" t="str">
        <f>IF('6.標準時間'!$C1020="","",'6.標準時間'!F1020)</f>
        <v/>
      </c>
      <c r="F1020" s="15" t="str">
        <f t="shared" si="30"/>
        <v/>
      </c>
      <c r="G1020" s="142" t="str">
        <f>IF('6.標準時間'!$C1020="","",'6.標準時間'!H1020)</f>
        <v/>
      </c>
      <c r="H1020" s="142" t="str">
        <f>IF('6.標準時間'!$C1020="","",'6.標準時間'!I1020)</f>
        <v/>
      </c>
      <c r="I1020" s="107" t="str">
        <f>IF(C1020="","",VLOOKUP($C1020,'7.工程別レート'!$C$6:$E$501,3,FALSE))</f>
        <v/>
      </c>
      <c r="J1020" s="108" t="str">
        <f>IF(C1020="","",VLOOKUP($C1020,'7.工程別レート'!$C$6:$E$501,2,FALSE))</f>
        <v/>
      </c>
      <c r="K1020" s="195" t="str">
        <f t="shared" si="31"/>
        <v/>
      </c>
    </row>
    <row r="1021" spans="2:11" ht="18" customHeight="1">
      <c r="B1021" s="16" t="str">
        <f>IF('6.標準時間'!$B1021="","",'6.標準時間'!B1021)</f>
        <v/>
      </c>
      <c r="C1021" s="16" t="str">
        <f>IF('6.標準時間'!$C1021="","",'6.標準時間'!C1021)</f>
        <v/>
      </c>
      <c r="D1021" s="16" t="str">
        <f>IF('6.標準時間'!$C1021="","",'6.標準時間'!E1021)</f>
        <v/>
      </c>
      <c r="E1021" s="171" t="str">
        <f>IF('6.標準時間'!$C1021="","",'6.標準時間'!F1021)</f>
        <v/>
      </c>
      <c r="F1021" s="15" t="str">
        <f t="shared" si="30"/>
        <v/>
      </c>
      <c r="G1021" s="142" t="str">
        <f>IF('6.標準時間'!$C1021="","",'6.標準時間'!H1021)</f>
        <v/>
      </c>
      <c r="H1021" s="142" t="str">
        <f>IF('6.標準時間'!$C1021="","",'6.標準時間'!I1021)</f>
        <v/>
      </c>
      <c r="I1021" s="107" t="str">
        <f>IF(C1021="","",VLOOKUP($C1021,'7.工程別レート'!$C$6:$E$501,3,FALSE))</f>
        <v/>
      </c>
      <c r="J1021" s="108" t="str">
        <f>IF(C1021="","",VLOOKUP($C1021,'7.工程別レート'!$C$6:$E$501,2,FALSE))</f>
        <v/>
      </c>
      <c r="K1021" s="195" t="str">
        <f t="shared" si="31"/>
        <v/>
      </c>
    </row>
    <row r="1022" spans="2:11" ht="18" customHeight="1">
      <c r="B1022" s="16" t="str">
        <f>IF('6.標準時間'!$B1022="","",'6.標準時間'!B1022)</f>
        <v/>
      </c>
      <c r="C1022" s="16" t="str">
        <f>IF('6.標準時間'!$C1022="","",'6.標準時間'!C1022)</f>
        <v/>
      </c>
      <c r="D1022" s="16" t="str">
        <f>IF('6.標準時間'!$C1022="","",'6.標準時間'!E1022)</f>
        <v/>
      </c>
      <c r="E1022" s="171" t="str">
        <f>IF('6.標準時間'!$C1022="","",'6.標準時間'!F1022)</f>
        <v/>
      </c>
      <c r="F1022" s="15" t="str">
        <f t="shared" si="30"/>
        <v/>
      </c>
      <c r="G1022" s="142" t="str">
        <f>IF('6.標準時間'!$C1022="","",'6.標準時間'!H1022)</f>
        <v/>
      </c>
      <c r="H1022" s="142" t="str">
        <f>IF('6.標準時間'!$C1022="","",'6.標準時間'!I1022)</f>
        <v/>
      </c>
      <c r="I1022" s="107" t="str">
        <f>IF(C1022="","",VLOOKUP($C1022,'7.工程別レート'!$C$6:$E$501,3,FALSE))</f>
        <v/>
      </c>
      <c r="J1022" s="108" t="str">
        <f>IF(C1022="","",VLOOKUP($C1022,'7.工程別レート'!$C$6:$E$501,2,FALSE))</f>
        <v/>
      </c>
      <c r="K1022" s="195" t="str">
        <f t="shared" si="31"/>
        <v/>
      </c>
    </row>
    <row r="1023" spans="2:11" ht="18" customHeight="1">
      <c r="B1023" s="16" t="str">
        <f>IF('6.標準時間'!$B1023="","",'6.標準時間'!B1023)</f>
        <v/>
      </c>
      <c r="C1023" s="16" t="str">
        <f>IF('6.標準時間'!$C1023="","",'6.標準時間'!C1023)</f>
        <v/>
      </c>
      <c r="D1023" s="16" t="str">
        <f>IF('6.標準時間'!$C1023="","",'6.標準時間'!E1023)</f>
        <v/>
      </c>
      <c r="E1023" s="171" t="str">
        <f>IF('6.標準時間'!$C1023="","",'6.標準時間'!F1023)</f>
        <v/>
      </c>
      <c r="F1023" s="15" t="str">
        <f t="shared" si="30"/>
        <v/>
      </c>
      <c r="G1023" s="142" t="str">
        <f>IF('6.標準時間'!$C1023="","",'6.標準時間'!H1023)</f>
        <v/>
      </c>
      <c r="H1023" s="142" t="str">
        <f>IF('6.標準時間'!$C1023="","",'6.標準時間'!I1023)</f>
        <v/>
      </c>
      <c r="I1023" s="107" t="str">
        <f>IF(C1023="","",VLOOKUP($C1023,'7.工程別レート'!$C$6:$E$501,3,FALSE))</f>
        <v/>
      </c>
      <c r="J1023" s="108" t="str">
        <f>IF(C1023="","",VLOOKUP($C1023,'7.工程別レート'!$C$6:$E$501,2,FALSE))</f>
        <v/>
      </c>
      <c r="K1023" s="195" t="str">
        <f t="shared" si="31"/>
        <v/>
      </c>
    </row>
    <row r="1024" spans="2:11" ht="18" customHeight="1">
      <c r="B1024" s="16" t="str">
        <f>IF('6.標準時間'!$B1024="","",'6.標準時間'!B1024)</f>
        <v/>
      </c>
      <c r="C1024" s="16" t="str">
        <f>IF('6.標準時間'!$C1024="","",'6.標準時間'!C1024)</f>
        <v/>
      </c>
      <c r="D1024" s="16" t="str">
        <f>IF('6.標準時間'!$C1024="","",'6.標準時間'!E1024)</f>
        <v/>
      </c>
      <c r="E1024" s="171" t="str">
        <f>IF('6.標準時間'!$C1024="","",'6.標準時間'!F1024)</f>
        <v/>
      </c>
      <c r="F1024" s="15" t="str">
        <f t="shared" si="30"/>
        <v/>
      </c>
      <c r="G1024" s="142" t="str">
        <f>IF('6.標準時間'!$C1024="","",'6.標準時間'!H1024)</f>
        <v/>
      </c>
      <c r="H1024" s="142" t="str">
        <f>IF('6.標準時間'!$C1024="","",'6.標準時間'!I1024)</f>
        <v/>
      </c>
      <c r="I1024" s="107" t="str">
        <f>IF(C1024="","",VLOOKUP($C1024,'7.工程別レート'!$C$6:$E$501,3,FALSE))</f>
        <v/>
      </c>
      <c r="J1024" s="108" t="str">
        <f>IF(C1024="","",VLOOKUP($C1024,'7.工程別レート'!$C$6:$E$501,2,FALSE))</f>
        <v/>
      </c>
      <c r="K1024" s="195" t="str">
        <f t="shared" si="31"/>
        <v/>
      </c>
    </row>
    <row r="1025" spans="2:11" ht="18" customHeight="1">
      <c r="B1025" s="16" t="str">
        <f>IF('6.標準時間'!$B1025="","",'6.標準時間'!B1025)</f>
        <v/>
      </c>
      <c r="C1025" s="16" t="str">
        <f>IF('6.標準時間'!$C1025="","",'6.標準時間'!C1025)</f>
        <v/>
      </c>
      <c r="D1025" s="16" t="str">
        <f>IF('6.標準時間'!$C1025="","",'6.標準時間'!E1025)</f>
        <v/>
      </c>
      <c r="E1025" s="171" t="str">
        <f>IF('6.標準時間'!$C1025="","",'6.標準時間'!F1025)</f>
        <v/>
      </c>
      <c r="F1025" s="15" t="str">
        <f t="shared" si="30"/>
        <v/>
      </c>
      <c r="G1025" s="142" t="str">
        <f>IF('6.標準時間'!$C1025="","",'6.標準時間'!H1025)</f>
        <v/>
      </c>
      <c r="H1025" s="142" t="str">
        <f>IF('6.標準時間'!$C1025="","",'6.標準時間'!I1025)</f>
        <v/>
      </c>
      <c r="I1025" s="107" t="str">
        <f>IF(C1025="","",VLOOKUP($C1025,'7.工程別レート'!$C$6:$E$501,3,FALSE))</f>
        <v/>
      </c>
      <c r="J1025" s="108" t="str">
        <f>IF(C1025="","",VLOOKUP($C1025,'7.工程別レート'!$C$6:$E$501,2,FALSE))</f>
        <v/>
      </c>
      <c r="K1025" s="195" t="str">
        <f t="shared" si="31"/>
        <v/>
      </c>
    </row>
    <row r="1026" spans="2:11" ht="18" customHeight="1">
      <c r="B1026" s="16" t="str">
        <f>IF('6.標準時間'!$B1026="","",'6.標準時間'!B1026)</f>
        <v/>
      </c>
      <c r="C1026" s="16" t="str">
        <f>IF('6.標準時間'!$C1026="","",'6.標準時間'!C1026)</f>
        <v/>
      </c>
      <c r="D1026" s="16" t="str">
        <f>IF('6.標準時間'!$C1026="","",'6.標準時間'!E1026)</f>
        <v/>
      </c>
      <c r="E1026" s="171" t="str">
        <f>IF('6.標準時間'!$C1026="","",'6.標準時間'!F1026)</f>
        <v/>
      </c>
      <c r="F1026" s="15" t="str">
        <f t="shared" si="30"/>
        <v/>
      </c>
      <c r="G1026" s="142" t="str">
        <f>IF('6.標準時間'!$C1026="","",'6.標準時間'!H1026)</f>
        <v/>
      </c>
      <c r="H1026" s="142" t="str">
        <f>IF('6.標準時間'!$C1026="","",'6.標準時間'!I1026)</f>
        <v/>
      </c>
      <c r="I1026" s="107" t="str">
        <f>IF(C1026="","",VLOOKUP($C1026,'7.工程別レート'!$C$6:$E$501,3,FALSE))</f>
        <v/>
      </c>
      <c r="J1026" s="108" t="str">
        <f>IF(C1026="","",VLOOKUP($C1026,'7.工程別レート'!$C$6:$E$501,2,FALSE))</f>
        <v/>
      </c>
      <c r="K1026" s="195" t="str">
        <f t="shared" si="31"/>
        <v/>
      </c>
    </row>
    <row r="1027" spans="2:11" ht="18" customHeight="1">
      <c r="B1027" s="16" t="str">
        <f>IF('6.標準時間'!$B1027="","",'6.標準時間'!B1027)</f>
        <v/>
      </c>
      <c r="C1027" s="16" t="str">
        <f>IF('6.標準時間'!$C1027="","",'6.標準時間'!C1027)</f>
        <v/>
      </c>
      <c r="D1027" s="16" t="str">
        <f>IF('6.標準時間'!$C1027="","",'6.標準時間'!E1027)</f>
        <v/>
      </c>
      <c r="E1027" s="171" t="str">
        <f>IF('6.標準時間'!$C1027="","",'6.標準時間'!F1027)</f>
        <v/>
      </c>
      <c r="F1027" s="15" t="str">
        <f t="shared" si="30"/>
        <v/>
      </c>
      <c r="G1027" s="142" t="str">
        <f>IF('6.標準時間'!$C1027="","",'6.標準時間'!H1027)</f>
        <v/>
      </c>
      <c r="H1027" s="142" t="str">
        <f>IF('6.標準時間'!$C1027="","",'6.標準時間'!I1027)</f>
        <v/>
      </c>
      <c r="I1027" s="107" t="str">
        <f>IF(C1027="","",VLOOKUP($C1027,'7.工程別レート'!$C$6:$E$501,3,FALSE))</f>
        <v/>
      </c>
      <c r="J1027" s="108" t="str">
        <f>IF(C1027="","",VLOOKUP($C1027,'7.工程別レート'!$C$6:$E$501,2,FALSE))</f>
        <v/>
      </c>
      <c r="K1027" s="195" t="str">
        <f t="shared" si="31"/>
        <v/>
      </c>
    </row>
    <row r="1028" spans="2:11" ht="18" customHeight="1">
      <c r="B1028" s="16" t="str">
        <f>IF('6.標準時間'!$B1028="","",'6.標準時間'!B1028)</f>
        <v/>
      </c>
      <c r="C1028" s="16" t="str">
        <f>IF('6.標準時間'!$C1028="","",'6.標準時間'!C1028)</f>
        <v/>
      </c>
      <c r="D1028" s="16" t="str">
        <f>IF('6.標準時間'!$C1028="","",'6.標準時間'!E1028)</f>
        <v/>
      </c>
      <c r="E1028" s="171" t="str">
        <f>IF('6.標準時間'!$C1028="","",'6.標準時間'!F1028)</f>
        <v/>
      </c>
      <c r="F1028" s="15" t="str">
        <f t="shared" si="30"/>
        <v/>
      </c>
      <c r="G1028" s="142" t="str">
        <f>IF('6.標準時間'!$C1028="","",'6.標準時間'!H1028)</f>
        <v/>
      </c>
      <c r="H1028" s="142" t="str">
        <f>IF('6.標準時間'!$C1028="","",'6.標準時間'!I1028)</f>
        <v/>
      </c>
      <c r="I1028" s="107" t="str">
        <f>IF(C1028="","",VLOOKUP($C1028,'7.工程別レート'!$C$6:$E$501,3,FALSE))</f>
        <v/>
      </c>
      <c r="J1028" s="108" t="str">
        <f>IF(C1028="","",VLOOKUP($C1028,'7.工程別レート'!$C$6:$E$501,2,FALSE))</f>
        <v/>
      </c>
      <c r="K1028" s="195" t="str">
        <f t="shared" si="31"/>
        <v/>
      </c>
    </row>
    <row r="1029" spans="2:11" ht="18" customHeight="1">
      <c r="B1029" s="16" t="str">
        <f>IF('6.標準時間'!$B1029="","",'6.標準時間'!B1029)</f>
        <v/>
      </c>
      <c r="C1029" s="16" t="str">
        <f>IF('6.標準時間'!$C1029="","",'6.標準時間'!C1029)</f>
        <v/>
      </c>
      <c r="D1029" s="16" t="str">
        <f>IF('6.標準時間'!$C1029="","",'6.標準時間'!E1029)</f>
        <v/>
      </c>
      <c r="E1029" s="171" t="str">
        <f>IF('6.標準時間'!$C1029="","",'6.標準時間'!F1029)</f>
        <v/>
      </c>
      <c r="F1029" s="15" t="str">
        <f t="shared" si="30"/>
        <v/>
      </c>
      <c r="G1029" s="142" t="str">
        <f>IF('6.標準時間'!$C1029="","",'6.標準時間'!H1029)</f>
        <v/>
      </c>
      <c r="H1029" s="142" t="str">
        <f>IF('6.標準時間'!$C1029="","",'6.標準時間'!I1029)</f>
        <v/>
      </c>
      <c r="I1029" s="107" t="str">
        <f>IF(C1029="","",VLOOKUP($C1029,'7.工程別レート'!$C$6:$E$501,3,FALSE))</f>
        <v/>
      </c>
      <c r="J1029" s="108" t="str">
        <f>IF(C1029="","",VLOOKUP($C1029,'7.工程別レート'!$C$6:$E$501,2,FALSE))</f>
        <v/>
      </c>
      <c r="K1029" s="195" t="str">
        <f t="shared" si="31"/>
        <v/>
      </c>
    </row>
    <row r="1030" spans="2:11" ht="18" customHeight="1">
      <c r="B1030" s="16" t="str">
        <f>IF('6.標準時間'!$B1030="","",'6.標準時間'!B1030)</f>
        <v/>
      </c>
      <c r="C1030" s="16" t="str">
        <f>IF('6.標準時間'!$C1030="","",'6.標準時間'!C1030)</f>
        <v/>
      </c>
      <c r="D1030" s="16" t="str">
        <f>IF('6.標準時間'!$C1030="","",'6.標準時間'!E1030)</f>
        <v/>
      </c>
      <c r="E1030" s="171" t="str">
        <f>IF('6.標準時間'!$C1030="","",'6.標準時間'!F1030)</f>
        <v/>
      </c>
      <c r="F1030" s="15" t="str">
        <f t="shared" ref="F1030:F1093" si="32">C1030&amp;D1030</f>
        <v/>
      </c>
      <c r="G1030" s="142" t="str">
        <f>IF('6.標準時間'!$C1030="","",'6.標準時間'!H1030)</f>
        <v/>
      </c>
      <c r="H1030" s="142" t="str">
        <f>IF('6.標準時間'!$C1030="","",'6.標準時間'!I1030)</f>
        <v/>
      </c>
      <c r="I1030" s="107" t="str">
        <f>IF(C1030="","",VLOOKUP($C1030,'7.工程別レート'!$C$6:$E$501,3,FALSE))</f>
        <v/>
      </c>
      <c r="J1030" s="108" t="str">
        <f>IF(C1030="","",VLOOKUP($C1030,'7.工程別レート'!$C$6:$E$501,2,FALSE))</f>
        <v/>
      </c>
      <c r="K1030" s="195" t="str">
        <f t="shared" si="31"/>
        <v/>
      </c>
    </row>
    <row r="1031" spans="2:11" ht="18" customHeight="1">
      <c r="B1031" s="16" t="str">
        <f>IF('6.標準時間'!$B1031="","",'6.標準時間'!B1031)</f>
        <v/>
      </c>
      <c r="C1031" s="16" t="str">
        <f>IF('6.標準時間'!$C1031="","",'6.標準時間'!C1031)</f>
        <v/>
      </c>
      <c r="D1031" s="16" t="str">
        <f>IF('6.標準時間'!$C1031="","",'6.標準時間'!E1031)</f>
        <v/>
      </c>
      <c r="E1031" s="171" t="str">
        <f>IF('6.標準時間'!$C1031="","",'6.標準時間'!F1031)</f>
        <v/>
      </c>
      <c r="F1031" s="15" t="str">
        <f t="shared" si="32"/>
        <v/>
      </c>
      <c r="G1031" s="142" t="str">
        <f>IF('6.標準時間'!$C1031="","",'6.標準時間'!H1031)</f>
        <v/>
      </c>
      <c r="H1031" s="142" t="str">
        <f>IF('6.標準時間'!$C1031="","",'6.標準時間'!I1031)</f>
        <v/>
      </c>
      <c r="I1031" s="107" t="str">
        <f>IF(C1031="","",VLOOKUP($C1031,'7.工程別レート'!$C$6:$E$501,3,FALSE))</f>
        <v/>
      </c>
      <c r="J1031" s="108" t="str">
        <f>IF(C1031="","",VLOOKUP($C1031,'7.工程別レート'!$C$6:$E$501,2,FALSE))</f>
        <v/>
      </c>
      <c r="K1031" s="195" t="str">
        <f t="shared" ref="K1031:K1094" si="33">IF(ISERROR((G1031*I1031)+(H1031*J1031)),"",(G1031*I1031)+(H1031*J1031))</f>
        <v/>
      </c>
    </row>
    <row r="1032" spans="2:11" ht="18" customHeight="1">
      <c r="B1032" s="16" t="str">
        <f>IF('6.標準時間'!$B1032="","",'6.標準時間'!B1032)</f>
        <v/>
      </c>
      <c r="C1032" s="16" t="str">
        <f>IF('6.標準時間'!$C1032="","",'6.標準時間'!C1032)</f>
        <v/>
      </c>
      <c r="D1032" s="16" t="str">
        <f>IF('6.標準時間'!$C1032="","",'6.標準時間'!E1032)</f>
        <v/>
      </c>
      <c r="E1032" s="171" t="str">
        <f>IF('6.標準時間'!$C1032="","",'6.標準時間'!F1032)</f>
        <v/>
      </c>
      <c r="F1032" s="15" t="str">
        <f t="shared" si="32"/>
        <v/>
      </c>
      <c r="G1032" s="142" t="str">
        <f>IF('6.標準時間'!$C1032="","",'6.標準時間'!H1032)</f>
        <v/>
      </c>
      <c r="H1032" s="142" t="str">
        <f>IF('6.標準時間'!$C1032="","",'6.標準時間'!I1032)</f>
        <v/>
      </c>
      <c r="I1032" s="107" t="str">
        <f>IF(C1032="","",VLOOKUP($C1032,'7.工程別レート'!$C$6:$E$501,3,FALSE))</f>
        <v/>
      </c>
      <c r="J1032" s="108" t="str">
        <f>IF(C1032="","",VLOOKUP($C1032,'7.工程別レート'!$C$6:$E$501,2,FALSE))</f>
        <v/>
      </c>
      <c r="K1032" s="195" t="str">
        <f t="shared" si="33"/>
        <v/>
      </c>
    </row>
    <row r="1033" spans="2:11" ht="18" customHeight="1">
      <c r="B1033" s="16" t="str">
        <f>IF('6.標準時間'!$B1033="","",'6.標準時間'!B1033)</f>
        <v/>
      </c>
      <c r="C1033" s="16" t="str">
        <f>IF('6.標準時間'!$C1033="","",'6.標準時間'!C1033)</f>
        <v/>
      </c>
      <c r="D1033" s="16" t="str">
        <f>IF('6.標準時間'!$C1033="","",'6.標準時間'!E1033)</f>
        <v/>
      </c>
      <c r="E1033" s="171" t="str">
        <f>IF('6.標準時間'!$C1033="","",'6.標準時間'!F1033)</f>
        <v/>
      </c>
      <c r="F1033" s="15" t="str">
        <f t="shared" si="32"/>
        <v/>
      </c>
      <c r="G1033" s="142" t="str">
        <f>IF('6.標準時間'!$C1033="","",'6.標準時間'!H1033)</f>
        <v/>
      </c>
      <c r="H1033" s="142" t="str">
        <f>IF('6.標準時間'!$C1033="","",'6.標準時間'!I1033)</f>
        <v/>
      </c>
      <c r="I1033" s="107" t="str">
        <f>IF(C1033="","",VLOOKUP($C1033,'7.工程別レート'!$C$6:$E$501,3,FALSE))</f>
        <v/>
      </c>
      <c r="J1033" s="108" t="str">
        <f>IF(C1033="","",VLOOKUP($C1033,'7.工程別レート'!$C$6:$E$501,2,FALSE))</f>
        <v/>
      </c>
      <c r="K1033" s="195" t="str">
        <f t="shared" si="33"/>
        <v/>
      </c>
    </row>
    <row r="1034" spans="2:11" ht="18" customHeight="1">
      <c r="B1034" s="16" t="str">
        <f>IF('6.標準時間'!$B1034="","",'6.標準時間'!B1034)</f>
        <v/>
      </c>
      <c r="C1034" s="16" t="str">
        <f>IF('6.標準時間'!$C1034="","",'6.標準時間'!C1034)</f>
        <v/>
      </c>
      <c r="D1034" s="16" t="str">
        <f>IF('6.標準時間'!$C1034="","",'6.標準時間'!E1034)</f>
        <v/>
      </c>
      <c r="E1034" s="171" t="str">
        <f>IF('6.標準時間'!$C1034="","",'6.標準時間'!F1034)</f>
        <v/>
      </c>
      <c r="F1034" s="15" t="str">
        <f t="shared" si="32"/>
        <v/>
      </c>
      <c r="G1034" s="142" t="str">
        <f>IF('6.標準時間'!$C1034="","",'6.標準時間'!H1034)</f>
        <v/>
      </c>
      <c r="H1034" s="142" t="str">
        <f>IF('6.標準時間'!$C1034="","",'6.標準時間'!I1034)</f>
        <v/>
      </c>
      <c r="I1034" s="107" t="str">
        <f>IF(C1034="","",VLOOKUP($C1034,'7.工程別レート'!$C$6:$E$501,3,FALSE))</f>
        <v/>
      </c>
      <c r="J1034" s="108" t="str">
        <f>IF(C1034="","",VLOOKUP($C1034,'7.工程別レート'!$C$6:$E$501,2,FALSE))</f>
        <v/>
      </c>
      <c r="K1034" s="195" t="str">
        <f t="shared" si="33"/>
        <v/>
      </c>
    </row>
    <row r="1035" spans="2:11" ht="18" customHeight="1">
      <c r="B1035" s="16" t="str">
        <f>IF('6.標準時間'!$B1035="","",'6.標準時間'!B1035)</f>
        <v/>
      </c>
      <c r="C1035" s="16" t="str">
        <f>IF('6.標準時間'!$C1035="","",'6.標準時間'!C1035)</f>
        <v/>
      </c>
      <c r="D1035" s="16" t="str">
        <f>IF('6.標準時間'!$C1035="","",'6.標準時間'!E1035)</f>
        <v/>
      </c>
      <c r="E1035" s="171" t="str">
        <f>IF('6.標準時間'!$C1035="","",'6.標準時間'!F1035)</f>
        <v/>
      </c>
      <c r="F1035" s="15" t="str">
        <f t="shared" si="32"/>
        <v/>
      </c>
      <c r="G1035" s="142" t="str">
        <f>IF('6.標準時間'!$C1035="","",'6.標準時間'!H1035)</f>
        <v/>
      </c>
      <c r="H1035" s="142" t="str">
        <f>IF('6.標準時間'!$C1035="","",'6.標準時間'!I1035)</f>
        <v/>
      </c>
      <c r="I1035" s="107" t="str">
        <f>IF(C1035="","",VLOOKUP($C1035,'7.工程別レート'!$C$6:$E$501,3,FALSE))</f>
        <v/>
      </c>
      <c r="J1035" s="108" t="str">
        <f>IF(C1035="","",VLOOKUP($C1035,'7.工程別レート'!$C$6:$E$501,2,FALSE))</f>
        <v/>
      </c>
      <c r="K1035" s="195" t="str">
        <f t="shared" si="33"/>
        <v/>
      </c>
    </row>
    <row r="1036" spans="2:11" ht="18" customHeight="1">
      <c r="B1036" s="16" t="str">
        <f>IF('6.標準時間'!$B1036="","",'6.標準時間'!B1036)</f>
        <v/>
      </c>
      <c r="C1036" s="16" t="str">
        <f>IF('6.標準時間'!$C1036="","",'6.標準時間'!C1036)</f>
        <v/>
      </c>
      <c r="D1036" s="16" t="str">
        <f>IF('6.標準時間'!$C1036="","",'6.標準時間'!E1036)</f>
        <v/>
      </c>
      <c r="E1036" s="171" t="str">
        <f>IF('6.標準時間'!$C1036="","",'6.標準時間'!F1036)</f>
        <v/>
      </c>
      <c r="F1036" s="15" t="str">
        <f t="shared" si="32"/>
        <v/>
      </c>
      <c r="G1036" s="142" t="str">
        <f>IF('6.標準時間'!$C1036="","",'6.標準時間'!H1036)</f>
        <v/>
      </c>
      <c r="H1036" s="142" t="str">
        <f>IF('6.標準時間'!$C1036="","",'6.標準時間'!I1036)</f>
        <v/>
      </c>
      <c r="I1036" s="107" t="str">
        <f>IF(C1036="","",VLOOKUP($C1036,'7.工程別レート'!$C$6:$E$501,3,FALSE))</f>
        <v/>
      </c>
      <c r="J1036" s="108" t="str">
        <f>IF(C1036="","",VLOOKUP($C1036,'7.工程別レート'!$C$6:$E$501,2,FALSE))</f>
        <v/>
      </c>
      <c r="K1036" s="195" t="str">
        <f t="shared" si="33"/>
        <v/>
      </c>
    </row>
    <row r="1037" spans="2:11" ht="18" customHeight="1">
      <c r="B1037" s="16" t="str">
        <f>IF('6.標準時間'!$B1037="","",'6.標準時間'!B1037)</f>
        <v/>
      </c>
      <c r="C1037" s="16" t="str">
        <f>IF('6.標準時間'!$C1037="","",'6.標準時間'!C1037)</f>
        <v/>
      </c>
      <c r="D1037" s="16" t="str">
        <f>IF('6.標準時間'!$C1037="","",'6.標準時間'!E1037)</f>
        <v/>
      </c>
      <c r="E1037" s="171" t="str">
        <f>IF('6.標準時間'!$C1037="","",'6.標準時間'!F1037)</f>
        <v/>
      </c>
      <c r="F1037" s="15" t="str">
        <f t="shared" si="32"/>
        <v/>
      </c>
      <c r="G1037" s="142" t="str">
        <f>IF('6.標準時間'!$C1037="","",'6.標準時間'!H1037)</f>
        <v/>
      </c>
      <c r="H1037" s="142" t="str">
        <f>IF('6.標準時間'!$C1037="","",'6.標準時間'!I1037)</f>
        <v/>
      </c>
      <c r="I1037" s="107" t="str">
        <f>IF(C1037="","",VLOOKUP($C1037,'7.工程別レート'!$C$6:$E$501,3,FALSE))</f>
        <v/>
      </c>
      <c r="J1037" s="108" t="str">
        <f>IF(C1037="","",VLOOKUP($C1037,'7.工程別レート'!$C$6:$E$501,2,FALSE))</f>
        <v/>
      </c>
      <c r="K1037" s="195" t="str">
        <f t="shared" si="33"/>
        <v/>
      </c>
    </row>
    <row r="1038" spans="2:11" ht="18" customHeight="1">
      <c r="B1038" s="16" t="str">
        <f>IF('6.標準時間'!$B1038="","",'6.標準時間'!B1038)</f>
        <v/>
      </c>
      <c r="C1038" s="16" t="str">
        <f>IF('6.標準時間'!$C1038="","",'6.標準時間'!C1038)</f>
        <v/>
      </c>
      <c r="D1038" s="16" t="str">
        <f>IF('6.標準時間'!$C1038="","",'6.標準時間'!E1038)</f>
        <v/>
      </c>
      <c r="E1038" s="171" t="str">
        <f>IF('6.標準時間'!$C1038="","",'6.標準時間'!F1038)</f>
        <v/>
      </c>
      <c r="F1038" s="15" t="str">
        <f t="shared" si="32"/>
        <v/>
      </c>
      <c r="G1038" s="142" t="str">
        <f>IF('6.標準時間'!$C1038="","",'6.標準時間'!H1038)</f>
        <v/>
      </c>
      <c r="H1038" s="142" t="str">
        <f>IF('6.標準時間'!$C1038="","",'6.標準時間'!I1038)</f>
        <v/>
      </c>
      <c r="I1038" s="107" t="str">
        <f>IF(C1038="","",VLOOKUP($C1038,'7.工程別レート'!$C$6:$E$501,3,FALSE))</f>
        <v/>
      </c>
      <c r="J1038" s="108" t="str">
        <f>IF(C1038="","",VLOOKUP($C1038,'7.工程別レート'!$C$6:$E$501,2,FALSE))</f>
        <v/>
      </c>
      <c r="K1038" s="195" t="str">
        <f t="shared" si="33"/>
        <v/>
      </c>
    </row>
    <row r="1039" spans="2:11" ht="18" customHeight="1">
      <c r="B1039" s="16" t="str">
        <f>IF('6.標準時間'!$B1039="","",'6.標準時間'!B1039)</f>
        <v/>
      </c>
      <c r="C1039" s="16" t="str">
        <f>IF('6.標準時間'!$C1039="","",'6.標準時間'!C1039)</f>
        <v/>
      </c>
      <c r="D1039" s="16" t="str">
        <f>IF('6.標準時間'!$C1039="","",'6.標準時間'!E1039)</f>
        <v/>
      </c>
      <c r="E1039" s="171" t="str">
        <f>IF('6.標準時間'!$C1039="","",'6.標準時間'!F1039)</f>
        <v/>
      </c>
      <c r="F1039" s="15" t="str">
        <f t="shared" si="32"/>
        <v/>
      </c>
      <c r="G1039" s="142" t="str">
        <f>IF('6.標準時間'!$C1039="","",'6.標準時間'!H1039)</f>
        <v/>
      </c>
      <c r="H1039" s="142" t="str">
        <f>IF('6.標準時間'!$C1039="","",'6.標準時間'!I1039)</f>
        <v/>
      </c>
      <c r="I1039" s="107" t="str">
        <f>IF(C1039="","",VLOOKUP($C1039,'7.工程別レート'!$C$6:$E$501,3,FALSE))</f>
        <v/>
      </c>
      <c r="J1039" s="108" t="str">
        <f>IF(C1039="","",VLOOKUP($C1039,'7.工程別レート'!$C$6:$E$501,2,FALSE))</f>
        <v/>
      </c>
      <c r="K1039" s="195" t="str">
        <f t="shared" si="33"/>
        <v/>
      </c>
    </row>
    <row r="1040" spans="2:11" ht="18" customHeight="1">
      <c r="B1040" s="16" t="str">
        <f>IF('6.標準時間'!$B1040="","",'6.標準時間'!B1040)</f>
        <v/>
      </c>
      <c r="C1040" s="16" t="str">
        <f>IF('6.標準時間'!$C1040="","",'6.標準時間'!C1040)</f>
        <v/>
      </c>
      <c r="D1040" s="16" t="str">
        <f>IF('6.標準時間'!$C1040="","",'6.標準時間'!E1040)</f>
        <v/>
      </c>
      <c r="E1040" s="171" t="str">
        <f>IF('6.標準時間'!$C1040="","",'6.標準時間'!F1040)</f>
        <v/>
      </c>
      <c r="F1040" s="15" t="str">
        <f t="shared" si="32"/>
        <v/>
      </c>
      <c r="G1040" s="142" t="str">
        <f>IF('6.標準時間'!$C1040="","",'6.標準時間'!H1040)</f>
        <v/>
      </c>
      <c r="H1040" s="142" t="str">
        <f>IF('6.標準時間'!$C1040="","",'6.標準時間'!I1040)</f>
        <v/>
      </c>
      <c r="I1040" s="107" t="str">
        <f>IF(C1040="","",VLOOKUP($C1040,'7.工程別レート'!$C$6:$E$501,3,FALSE))</f>
        <v/>
      </c>
      <c r="J1040" s="108" t="str">
        <f>IF(C1040="","",VLOOKUP($C1040,'7.工程別レート'!$C$6:$E$501,2,FALSE))</f>
        <v/>
      </c>
      <c r="K1040" s="195" t="str">
        <f t="shared" si="33"/>
        <v/>
      </c>
    </row>
    <row r="1041" spans="2:11" ht="18" customHeight="1">
      <c r="B1041" s="16" t="str">
        <f>IF('6.標準時間'!$B1041="","",'6.標準時間'!B1041)</f>
        <v/>
      </c>
      <c r="C1041" s="16" t="str">
        <f>IF('6.標準時間'!$C1041="","",'6.標準時間'!C1041)</f>
        <v/>
      </c>
      <c r="D1041" s="16" t="str">
        <f>IF('6.標準時間'!$C1041="","",'6.標準時間'!E1041)</f>
        <v/>
      </c>
      <c r="E1041" s="171" t="str">
        <f>IF('6.標準時間'!$C1041="","",'6.標準時間'!F1041)</f>
        <v/>
      </c>
      <c r="F1041" s="15" t="str">
        <f t="shared" si="32"/>
        <v/>
      </c>
      <c r="G1041" s="142" t="str">
        <f>IF('6.標準時間'!$C1041="","",'6.標準時間'!H1041)</f>
        <v/>
      </c>
      <c r="H1041" s="142" t="str">
        <f>IF('6.標準時間'!$C1041="","",'6.標準時間'!I1041)</f>
        <v/>
      </c>
      <c r="I1041" s="107" t="str">
        <f>IF(C1041="","",VLOOKUP($C1041,'7.工程別レート'!$C$6:$E$501,3,FALSE))</f>
        <v/>
      </c>
      <c r="J1041" s="108" t="str">
        <f>IF(C1041="","",VLOOKUP($C1041,'7.工程別レート'!$C$6:$E$501,2,FALSE))</f>
        <v/>
      </c>
      <c r="K1041" s="195" t="str">
        <f t="shared" si="33"/>
        <v/>
      </c>
    </row>
    <row r="1042" spans="2:11" ht="18" customHeight="1">
      <c r="B1042" s="16" t="str">
        <f>IF('6.標準時間'!$B1042="","",'6.標準時間'!B1042)</f>
        <v/>
      </c>
      <c r="C1042" s="16" t="str">
        <f>IF('6.標準時間'!$C1042="","",'6.標準時間'!C1042)</f>
        <v/>
      </c>
      <c r="D1042" s="16" t="str">
        <f>IF('6.標準時間'!$C1042="","",'6.標準時間'!E1042)</f>
        <v/>
      </c>
      <c r="E1042" s="171" t="str">
        <f>IF('6.標準時間'!$C1042="","",'6.標準時間'!F1042)</f>
        <v/>
      </c>
      <c r="F1042" s="15" t="str">
        <f t="shared" si="32"/>
        <v/>
      </c>
      <c r="G1042" s="142" t="str">
        <f>IF('6.標準時間'!$C1042="","",'6.標準時間'!H1042)</f>
        <v/>
      </c>
      <c r="H1042" s="142" t="str">
        <f>IF('6.標準時間'!$C1042="","",'6.標準時間'!I1042)</f>
        <v/>
      </c>
      <c r="I1042" s="107" t="str">
        <f>IF(C1042="","",VLOOKUP($C1042,'7.工程別レート'!$C$6:$E$501,3,FALSE))</f>
        <v/>
      </c>
      <c r="J1042" s="108" t="str">
        <f>IF(C1042="","",VLOOKUP($C1042,'7.工程別レート'!$C$6:$E$501,2,FALSE))</f>
        <v/>
      </c>
      <c r="K1042" s="195" t="str">
        <f t="shared" si="33"/>
        <v/>
      </c>
    </row>
    <row r="1043" spans="2:11" ht="18" customHeight="1">
      <c r="B1043" s="16" t="str">
        <f>IF('6.標準時間'!$B1043="","",'6.標準時間'!B1043)</f>
        <v/>
      </c>
      <c r="C1043" s="16" t="str">
        <f>IF('6.標準時間'!$C1043="","",'6.標準時間'!C1043)</f>
        <v/>
      </c>
      <c r="D1043" s="16" t="str">
        <f>IF('6.標準時間'!$C1043="","",'6.標準時間'!E1043)</f>
        <v/>
      </c>
      <c r="E1043" s="171" t="str">
        <f>IF('6.標準時間'!$C1043="","",'6.標準時間'!F1043)</f>
        <v/>
      </c>
      <c r="F1043" s="15" t="str">
        <f t="shared" si="32"/>
        <v/>
      </c>
      <c r="G1043" s="142" t="str">
        <f>IF('6.標準時間'!$C1043="","",'6.標準時間'!H1043)</f>
        <v/>
      </c>
      <c r="H1043" s="142" t="str">
        <f>IF('6.標準時間'!$C1043="","",'6.標準時間'!I1043)</f>
        <v/>
      </c>
      <c r="I1043" s="107" t="str">
        <f>IF(C1043="","",VLOOKUP($C1043,'7.工程別レート'!$C$6:$E$501,3,FALSE))</f>
        <v/>
      </c>
      <c r="J1043" s="108" t="str">
        <f>IF(C1043="","",VLOOKUP($C1043,'7.工程別レート'!$C$6:$E$501,2,FALSE))</f>
        <v/>
      </c>
      <c r="K1043" s="195" t="str">
        <f t="shared" si="33"/>
        <v/>
      </c>
    </row>
    <row r="1044" spans="2:11" ht="18" customHeight="1">
      <c r="B1044" s="16" t="str">
        <f>IF('6.標準時間'!$B1044="","",'6.標準時間'!B1044)</f>
        <v/>
      </c>
      <c r="C1044" s="16" t="str">
        <f>IF('6.標準時間'!$C1044="","",'6.標準時間'!C1044)</f>
        <v/>
      </c>
      <c r="D1044" s="16" t="str">
        <f>IF('6.標準時間'!$C1044="","",'6.標準時間'!E1044)</f>
        <v/>
      </c>
      <c r="E1044" s="171" t="str">
        <f>IF('6.標準時間'!$C1044="","",'6.標準時間'!F1044)</f>
        <v/>
      </c>
      <c r="F1044" s="15" t="str">
        <f t="shared" si="32"/>
        <v/>
      </c>
      <c r="G1044" s="142" t="str">
        <f>IF('6.標準時間'!$C1044="","",'6.標準時間'!H1044)</f>
        <v/>
      </c>
      <c r="H1044" s="142" t="str">
        <f>IF('6.標準時間'!$C1044="","",'6.標準時間'!I1044)</f>
        <v/>
      </c>
      <c r="I1044" s="107" t="str">
        <f>IF(C1044="","",VLOOKUP($C1044,'7.工程別レート'!$C$6:$E$501,3,FALSE))</f>
        <v/>
      </c>
      <c r="J1044" s="108" t="str">
        <f>IF(C1044="","",VLOOKUP($C1044,'7.工程別レート'!$C$6:$E$501,2,FALSE))</f>
        <v/>
      </c>
      <c r="K1044" s="195" t="str">
        <f t="shared" si="33"/>
        <v/>
      </c>
    </row>
    <row r="1045" spans="2:11" ht="18" customHeight="1">
      <c r="B1045" s="16" t="str">
        <f>IF('6.標準時間'!$B1045="","",'6.標準時間'!B1045)</f>
        <v/>
      </c>
      <c r="C1045" s="16" t="str">
        <f>IF('6.標準時間'!$C1045="","",'6.標準時間'!C1045)</f>
        <v/>
      </c>
      <c r="D1045" s="16" t="str">
        <f>IF('6.標準時間'!$C1045="","",'6.標準時間'!E1045)</f>
        <v/>
      </c>
      <c r="E1045" s="171" t="str">
        <f>IF('6.標準時間'!$C1045="","",'6.標準時間'!F1045)</f>
        <v/>
      </c>
      <c r="F1045" s="15" t="str">
        <f t="shared" si="32"/>
        <v/>
      </c>
      <c r="G1045" s="142" t="str">
        <f>IF('6.標準時間'!$C1045="","",'6.標準時間'!H1045)</f>
        <v/>
      </c>
      <c r="H1045" s="142" t="str">
        <f>IF('6.標準時間'!$C1045="","",'6.標準時間'!I1045)</f>
        <v/>
      </c>
      <c r="I1045" s="107" t="str">
        <f>IF(C1045="","",VLOOKUP($C1045,'7.工程別レート'!$C$6:$E$501,3,FALSE))</f>
        <v/>
      </c>
      <c r="J1045" s="108" t="str">
        <f>IF(C1045="","",VLOOKUP($C1045,'7.工程別レート'!$C$6:$E$501,2,FALSE))</f>
        <v/>
      </c>
      <c r="K1045" s="195" t="str">
        <f t="shared" si="33"/>
        <v/>
      </c>
    </row>
    <row r="1046" spans="2:11" ht="18" customHeight="1">
      <c r="B1046" s="16" t="str">
        <f>IF('6.標準時間'!$B1046="","",'6.標準時間'!B1046)</f>
        <v/>
      </c>
      <c r="C1046" s="16" t="str">
        <f>IF('6.標準時間'!$C1046="","",'6.標準時間'!C1046)</f>
        <v/>
      </c>
      <c r="D1046" s="16" t="str">
        <f>IF('6.標準時間'!$C1046="","",'6.標準時間'!E1046)</f>
        <v/>
      </c>
      <c r="E1046" s="171" t="str">
        <f>IF('6.標準時間'!$C1046="","",'6.標準時間'!F1046)</f>
        <v/>
      </c>
      <c r="F1046" s="15" t="str">
        <f t="shared" si="32"/>
        <v/>
      </c>
      <c r="G1046" s="142" t="str">
        <f>IF('6.標準時間'!$C1046="","",'6.標準時間'!H1046)</f>
        <v/>
      </c>
      <c r="H1046" s="142" t="str">
        <f>IF('6.標準時間'!$C1046="","",'6.標準時間'!I1046)</f>
        <v/>
      </c>
      <c r="I1046" s="107" t="str">
        <f>IF(C1046="","",VLOOKUP($C1046,'7.工程別レート'!$C$6:$E$501,3,FALSE))</f>
        <v/>
      </c>
      <c r="J1046" s="108" t="str">
        <f>IF(C1046="","",VLOOKUP($C1046,'7.工程別レート'!$C$6:$E$501,2,FALSE))</f>
        <v/>
      </c>
      <c r="K1046" s="195" t="str">
        <f t="shared" si="33"/>
        <v/>
      </c>
    </row>
    <row r="1047" spans="2:11" ht="18" customHeight="1">
      <c r="B1047" s="16" t="str">
        <f>IF('6.標準時間'!$B1047="","",'6.標準時間'!B1047)</f>
        <v/>
      </c>
      <c r="C1047" s="16" t="str">
        <f>IF('6.標準時間'!$C1047="","",'6.標準時間'!C1047)</f>
        <v/>
      </c>
      <c r="D1047" s="16" t="str">
        <f>IF('6.標準時間'!$C1047="","",'6.標準時間'!E1047)</f>
        <v/>
      </c>
      <c r="E1047" s="171" t="str">
        <f>IF('6.標準時間'!$C1047="","",'6.標準時間'!F1047)</f>
        <v/>
      </c>
      <c r="F1047" s="15" t="str">
        <f t="shared" si="32"/>
        <v/>
      </c>
      <c r="G1047" s="142" t="str">
        <f>IF('6.標準時間'!$C1047="","",'6.標準時間'!H1047)</f>
        <v/>
      </c>
      <c r="H1047" s="142" t="str">
        <f>IF('6.標準時間'!$C1047="","",'6.標準時間'!I1047)</f>
        <v/>
      </c>
      <c r="I1047" s="107" t="str">
        <f>IF(C1047="","",VLOOKUP($C1047,'7.工程別レート'!$C$6:$E$501,3,FALSE))</f>
        <v/>
      </c>
      <c r="J1047" s="108" t="str">
        <f>IF(C1047="","",VLOOKUP($C1047,'7.工程別レート'!$C$6:$E$501,2,FALSE))</f>
        <v/>
      </c>
      <c r="K1047" s="195" t="str">
        <f t="shared" si="33"/>
        <v/>
      </c>
    </row>
    <row r="1048" spans="2:11" ht="18" customHeight="1">
      <c r="B1048" s="16" t="str">
        <f>IF('6.標準時間'!$B1048="","",'6.標準時間'!B1048)</f>
        <v/>
      </c>
      <c r="C1048" s="16" t="str">
        <f>IF('6.標準時間'!$C1048="","",'6.標準時間'!C1048)</f>
        <v/>
      </c>
      <c r="D1048" s="16" t="str">
        <f>IF('6.標準時間'!$C1048="","",'6.標準時間'!E1048)</f>
        <v/>
      </c>
      <c r="E1048" s="171" t="str">
        <f>IF('6.標準時間'!$C1048="","",'6.標準時間'!F1048)</f>
        <v/>
      </c>
      <c r="F1048" s="15" t="str">
        <f t="shared" si="32"/>
        <v/>
      </c>
      <c r="G1048" s="142" t="str">
        <f>IF('6.標準時間'!$C1048="","",'6.標準時間'!H1048)</f>
        <v/>
      </c>
      <c r="H1048" s="142" t="str">
        <f>IF('6.標準時間'!$C1048="","",'6.標準時間'!I1048)</f>
        <v/>
      </c>
      <c r="I1048" s="107" t="str">
        <f>IF(C1048="","",VLOOKUP($C1048,'7.工程別レート'!$C$6:$E$501,3,FALSE))</f>
        <v/>
      </c>
      <c r="J1048" s="108" t="str">
        <f>IF(C1048="","",VLOOKUP($C1048,'7.工程別レート'!$C$6:$E$501,2,FALSE))</f>
        <v/>
      </c>
      <c r="K1048" s="195" t="str">
        <f t="shared" si="33"/>
        <v/>
      </c>
    </row>
    <row r="1049" spans="2:11" ht="18" customHeight="1">
      <c r="B1049" s="16" t="str">
        <f>IF('6.標準時間'!$B1049="","",'6.標準時間'!B1049)</f>
        <v/>
      </c>
      <c r="C1049" s="16" t="str">
        <f>IF('6.標準時間'!$C1049="","",'6.標準時間'!C1049)</f>
        <v/>
      </c>
      <c r="D1049" s="16" t="str">
        <f>IF('6.標準時間'!$C1049="","",'6.標準時間'!E1049)</f>
        <v/>
      </c>
      <c r="E1049" s="171" t="str">
        <f>IF('6.標準時間'!$C1049="","",'6.標準時間'!F1049)</f>
        <v/>
      </c>
      <c r="F1049" s="15" t="str">
        <f t="shared" si="32"/>
        <v/>
      </c>
      <c r="G1049" s="142" t="str">
        <f>IF('6.標準時間'!$C1049="","",'6.標準時間'!H1049)</f>
        <v/>
      </c>
      <c r="H1049" s="142" t="str">
        <f>IF('6.標準時間'!$C1049="","",'6.標準時間'!I1049)</f>
        <v/>
      </c>
      <c r="I1049" s="107" t="str">
        <f>IF(C1049="","",VLOOKUP($C1049,'7.工程別レート'!$C$6:$E$501,3,FALSE))</f>
        <v/>
      </c>
      <c r="J1049" s="108" t="str">
        <f>IF(C1049="","",VLOOKUP($C1049,'7.工程別レート'!$C$6:$E$501,2,FALSE))</f>
        <v/>
      </c>
      <c r="K1049" s="195" t="str">
        <f t="shared" si="33"/>
        <v/>
      </c>
    </row>
    <row r="1050" spans="2:11" ht="18" customHeight="1">
      <c r="B1050" s="16" t="str">
        <f>IF('6.標準時間'!$B1050="","",'6.標準時間'!B1050)</f>
        <v/>
      </c>
      <c r="C1050" s="16" t="str">
        <f>IF('6.標準時間'!$C1050="","",'6.標準時間'!C1050)</f>
        <v/>
      </c>
      <c r="D1050" s="16" t="str">
        <f>IF('6.標準時間'!$C1050="","",'6.標準時間'!E1050)</f>
        <v/>
      </c>
      <c r="E1050" s="171" t="str">
        <f>IF('6.標準時間'!$C1050="","",'6.標準時間'!F1050)</f>
        <v/>
      </c>
      <c r="F1050" s="15" t="str">
        <f t="shared" si="32"/>
        <v/>
      </c>
      <c r="G1050" s="142" t="str">
        <f>IF('6.標準時間'!$C1050="","",'6.標準時間'!H1050)</f>
        <v/>
      </c>
      <c r="H1050" s="142" t="str">
        <f>IF('6.標準時間'!$C1050="","",'6.標準時間'!I1050)</f>
        <v/>
      </c>
      <c r="I1050" s="107" t="str">
        <f>IF(C1050="","",VLOOKUP($C1050,'7.工程別レート'!$C$6:$E$501,3,FALSE))</f>
        <v/>
      </c>
      <c r="J1050" s="108" t="str">
        <f>IF(C1050="","",VLOOKUP($C1050,'7.工程別レート'!$C$6:$E$501,2,FALSE))</f>
        <v/>
      </c>
      <c r="K1050" s="195" t="str">
        <f t="shared" si="33"/>
        <v/>
      </c>
    </row>
    <row r="1051" spans="2:11" ht="18" customHeight="1">
      <c r="B1051" s="16" t="str">
        <f>IF('6.標準時間'!$B1051="","",'6.標準時間'!B1051)</f>
        <v/>
      </c>
      <c r="C1051" s="16" t="str">
        <f>IF('6.標準時間'!$C1051="","",'6.標準時間'!C1051)</f>
        <v/>
      </c>
      <c r="D1051" s="16" t="str">
        <f>IF('6.標準時間'!$C1051="","",'6.標準時間'!E1051)</f>
        <v/>
      </c>
      <c r="E1051" s="171" t="str">
        <f>IF('6.標準時間'!$C1051="","",'6.標準時間'!F1051)</f>
        <v/>
      </c>
      <c r="F1051" s="15" t="str">
        <f t="shared" si="32"/>
        <v/>
      </c>
      <c r="G1051" s="142" t="str">
        <f>IF('6.標準時間'!$C1051="","",'6.標準時間'!H1051)</f>
        <v/>
      </c>
      <c r="H1051" s="142" t="str">
        <f>IF('6.標準時間'!$C1051="","",'6.標準時間'!I1051)</f>
        <v/>
      </c>
      <c r="I1051" s="107" t="str">
        <f>IF(C1051="","",VLOOKUP($C1051,'7.工程別レート'!$C$6:$E$501,3,FALSE))</f>
        <v/>
      </c>
      <c r="J1051" s="108" t="str">
        <f>IF(C1051="","",VLOOKUP($C1051,'7.工程別レート'!$C$6:$E$501,2,FALSE))</f>
        <v/>
      </c>
      <c r="K1051" s="195" t="str">
        <f t="shared" si="33"/>
        <v/>
      </c>
    </row>
    <row r="1052" spans="2:11" ht="18" customHeight="1">
      <c r="B1052" s="16" t="str">
        <f>IF('6.標準時間'!$B1052="","",'6.標準時間'!B1052)</f>
        <v/>
      </c>
      <c r="C1052" s="16" t="str">
        <f>IF('6.標準時間'!$C1052="","",'6.標準時間'!C1052)</f>
        <v/>
      </c>
      <c r="D1052" s="16" t="str">
        <f>IF('6.標準時間'!$C1052="","",'6.標準時間'!E1052)</f>
        <v/>
      </c>
      <c r="E1052" s="171" t="str">
        <f>IF('6.標準時間'!$C1052="","",'6.標準時間'!F1052)</f>
        <v/>
      </c>
      <c r="F1052" s="15" t="str">
        <f t="shared" si="32"/>
        <v/>
      </c>
      <c r="G1052" s="142" t="str">
        <f>IF('6.標準時間'!$C1052="","",'6.標準時間'!H1052)</f>
        <v/>
      </c>
      <c r="H1052" s="142" t="str">
        <f>IF('6.標準時間'!$C1052="","",'6.標準時間'!I1052)</f>
        <v/>
      </c>
      <c r="I1052" s="107" t="str">
        <f>IF(C1052="","",VLOOKUP($C1052,'7.工程別レート'!$C$6:$E$501,3,FALSE))</f>
        <v/>
      </c>
      <c r="J1052" s="108" t="str">
        <f>IF(C1052="","",VLOOKUP($C1052,'7.工程別レート'!$C$6:$E$501,2,FALSE))</f>
        <v/>
      </c>
      <c r="K1052" s="195" t="str">
        <f t="shared" si="33"/>
        <v/>
      </c>
    </row>
    <row r="1053" spans="2:11" ht="18" customHeight="1">
      <c r="B1053" s="16" t="str">
        <f>IF('6.標準時間'!$B1053="","",'6.標準時間'!B1053)</f>
        <v/>
      </c>
      <c r="C1053" s="16" t="str">
        <f>IF('6.標準時間'!$C1053="","",'6.標準時間'!C1053)</f>
        <v/>
      </c>
      <c r="D1053" s="16" t="str">
        <f>IF('6.標準時間'!$C1053="","",'6.標準時間'!E1053)</f>
        <v/>
      </c>
      <c r="E1053" s="171" t="str">
        <f>IF('6.標準時間'!$C1053="","",'6.標準時間'!F1053)</f>
        <v/>
      </c>
      <c r="F1053" s="15" t="str">
        <f t="shared" si="32"/>
        <v/>
      </c>
      <c r="G1053" s="142" t="str">
        <f>IF('6.標準時間'!$C1053="","",'6.標準時間'!H1053)</f>
        <v/>
      </c>
      <c r="H1053" s="142" t="str">
        <f>IF('6.標準時間'!$C1053="","",'6.標準時間'!I1053)</f>
        <v/>
      </c>
      <c r="I1053" s="107" t="str">
        <f>IF(C1053="","",VLOOKUP($C1053,'7.工程別レート'!$C$6:$E$501,3,FALSE))</f>
        <v/>
      </c>
      <c r="J1053" s="108" t="str">
        <f>IF(C1053="","",VLOOKUP($C1053,'7.工程別レート'!$C$6:$E$501,2,FALSE))</f>
        <v/>
      </c>
      <c r="K1053" s="195" t="str">
        <f t="shared" si="33"/>
        <v/>
      </c>
    </row>
    <row r="1054" spans="2:11" ht="18" customHeight="1">
      <c r="B1054" s="16" t="str">
        <f>IF('6.標準時間'!$B1054="","",'6.標準時間'!B1054)</f>
        <v/>
      </c>
      <c r="C1054" s="16" t="str">
        <f>IF('6.標準時間'!$C1054="","",'6.標準時間'!C1054)</f>
        <v/>
      </c>
      <c r="D1054" s="16" t="str">
        <f>IF('6.標準時間'!$C1054="","",'6.標準時間'!E1054)</f>
        <v/>
      </c>
      <c r="E1054" s="171" t="str">
        <f>IF('6.標準時間'!$C1054="","",'6.標準時間'!F1054)</f>
        <v/>
      </c>
      <c r="F1054" s="15" t="str">
        <f t="shared" si="32"/>
        <v/>
      </c>
      <c r="G1054" s="142" t="str">
        <f>IF('6.標準時間'!$C1054="","",'6.標準時間'!H1054)</f>
        <v/>
      </c>
      <c r="H1054" s="142" t="str">
        <f>IF('6.標準時間'!$C1054="","",'6.標準時間'!I1054)</f>
        <v/>
      </c>
      <c r="I1054" s="107" t="str">
        <f>IF(C1054="","",VLOOKUP($C1054,'7.工程別レート'!$C$6:$E$501,3,FALSE))</f>
        <v/>
      </c>
      <c r="J1054" s="108" t="str">
        <f>IF(C1054="","",VLOOKUP($C1054,'7.工程別レート'!$C$6:$E$501,2,FALSE))</f>
        <v/>
      </c>
      <c r="K1054" s="195" t="str">
        <f t="shared" si="33"/>
        <v/>
      </c>
    </row>
    <row r="1055" spans="2:11" ht="18" customHeight="1">
      <c r="B1055" s="16" t="str">
        <f>IF('6.標準時間'!$B1055="","",'6.標準時間'!B1055)</f>
        <v/>
      </c>
      <c r="C1055" s="16" t="str">
        <f>IF('6.標準時間'!$C1055="","",'6.標準時間'!C1055)</f>
        <v/>
      </c>
      <c r="D1055" s="16" t="str">
        <f>IF('6.標準時間'!$C1055="","",'6.標準時間'!E1055)</f>
        <v/>
      </c>
      <c r="E1055" s="171" t="str">
        <f>IF('6.標準時間'!$C1055="","",'6.標準時間'!F1055)</f>
        <v/>
      </c>
      <c r="F1055" s="15" t="str">
        <f t="shared" si="32"/>
        <v/>
      </c>
      <c r="G1055" s="142" t="str">
        <f>IF('6.標準時間'!$C1055="","",'6.標準時間'!H1055)</f>
        <v/>
      </c>
      <c r="H1055" s="142" t="str">
        <f>IF('6.標準時間'!$C1055="","",'6.標準時間'!I1055)</f>
        <v/>
      </c>
      <c r="I1055" s="107" t="str">
        <f>IF(C1055="","",VLOOKUP($C1055,'7.工程別レート'!$C$6:$E$501,3,FALSE))</f>
        <v/>
      </c>
      <c r="J1055" s="108" t="str">
        <f>IF(C1055="","",VLOOKUP($C1055,'7.工程別レート'!$C$6:$E$501,2,FALSE))</f>
        <v/>
      </c>
      <c r="K1055" s="195" t="str">
        <f t="shared" si="33"/>
        <v/>
      </c>
    </row>
    <row r="1056" spans="2:11" ht="18" customHeight="1">
      <c r="B1056" s="16" t="str">
        <f>IF('6.標準時間'!$B1056="","",'6.標準時間'!B1056)</f>
        <v/>
      </c>
      <c r="C1056" s="16" t="str">
        <f>IF('6.標準時間'!$C1056="","",'6.標準時間'!C1056)</f>
        <v/>
      </c>
      <c r="D1056" s="16" t="str">
        <f>IF('6.標準時間'!$C1056="","",'6.標準時間'!E1056)</f>
        <v/>
      </c>
      <c r="E1056" s="171" t="str">
        <f>IF('6.標準時間'!$C1056="","",'6.標準時間'!F1056)</f>
        <v/>
      </c>
      <c r="F1056" s="15" t="str">
        <f t="shared" si="32"/>
        <v/>
      </c>
      <c r="G1056" s="142" t="str">
        <f>IF('6.標準時間'!$C1056="","",'6.標準時間'!H1056)</f>
        <v/>
      </c>
      <c r="H1056" s="142" t="str">
        <f>IF('6.標準時間'!$C1056="","",'6.標準時間'!I1056)</f>
        <v/>
      </c>
      <c r="I1056" s="107" t="str">
        <f>IF(C1056="","",VLOOKUP($C1056,'7.工程別レート'!$C$6:$E$501,3,FALSE))</f>
        <v/>
      </c>
      <c r="J1056" s="108" t="str">
        <f>IF(C1056="","",VLOOKUP($C1056,'7.工程別レート'!$C$6:$E$501,2,FALSE))</f>
        <v/>
      </c>
      <c r="K1056" s="195" t="str">
        <f t="shared" si="33"/>
        <v/>
      </c>
    </row>
    <row r="1057" spans="2:11" ht="18" customHeight="1">
      <c r="B1057" s="16" t="str">
        <f>IF('6.標準時間'!$B1057="","",'6.標準時間'!B1057)</f>
        <v/>
      </c>
      <c r="C1057" s="16" t="str">
        <f>IF('6.標準時間'!$C1057="","",'6.標準時間'!C1057)</f>
        <v/>
      </c>
      <c r="D1057" s="16" t="str">
        <f>IF('6.標準時間'!$C1057="","",'6.標準時間'!E1057)</f>
        <v/>
      </c>
      <c r="E1057" s="171" t="str">
        <f>IF('6.標準時間'!$C1057="","",'6.標準時間'!F1057)</f>
        <v/>
      </c>
      <c r="F1057" s="15" t="str">
        <f t="shared" si="32"/>
        <v/>
      </c>
      <c r="G1057" s="142" t="str">
        <f>IF('6.標準時間'!$C1057="","",'6.標準時間'!H1057)</f>
        <v/>
      </c>
      <c r="H1057" s="142" t="str">
        <f>IF('6.標準時間'!$C1057="","",'6.標準時間'!I1057)</f>
        <v/>
      </c>
      <c r="I1057" s="107" t="str">
        <f>IF(C1057="","",VLOOKUP($C1057,'7.工程別レート'!$C$6:$E$501,3,FALSE))</f>
        <v/>
      </c>
      <c r="J1057" s="108" t="str">
        <f>IF(C1057="","",VLOOKUP($C1057,'7.工程別レート'!$C$6:$E$501,2,FALSE))</f>
        <v/>
      </c>
      <c r="K1057" s="195" t="str">
        <f t="shared" si="33"/>
        <v/>
      </c>
    </row>
    <row r="1058" spans="2:11" ht="18" customHeight="1">
      <c r="B1058" s="16" t="str">
        <f>IF('6.標準時間'!$B1058="","",'6.標準時間'!B1058)</f>
        <v/>
      </c>
      <c r="C1058" s="16" t="str">
        <f>IF('6.標準時間'!$C1058="","",'6.標準時間'!C1058)</f>
        <v/>
      </c>
      <c r="D1058" s="16" t="str">
        <f>IF('6.標準時間'!$C1058="","",'6.標準時間'!E1058)</f>
        <v/>
      </c>
      <c r="E1058" s="171" t="str">
        <f>IF('6.標準時間'!$C1058="","",'6.標準時間'!F1058)</f>
        <v/>
      </c>
      <c r="F1058" s="15" t="str">
        <f t="shared" si="32"/>
        <v/>
      </c>
      <c r="G1058" s="142" t="str">
        <f>IF('6.標準時間'!$C1058="","",'6.標準時間'!H1058)</f>
        <v/>
      </c>
      <c r="H1058" s="142" t="str">
        <f>IF('6.標準時間'!$C1058="","",'6.標準時間'!I1058)</f>
        <v/>
      </c>
      <c r="I1058" s="107" t="str">
        <f>IF(C1058="","",VLOOKUP($C1058,'7.工程別レート'!$C$6:$E$501,3,FALSE))</f>
        <v/>
      </c>
      <c r="J1058" s="108" t="str">
        <f>IF(C1058="","",VLOOKUP($C1058,'7.工程別レート'!$C$6:$E$501,2,FALSE))</f>
        <v/>
      </c>
      <c r="K1058" s="195" t="str">
        <f t="shared" si="33"/>
        <v/>
      </c>
    </row>
    <row r="1059" spans="2:11" ht="18" customHeight="1">
      <c r="B1059" s="16" t="str">
        <f>IF('6.標準時間'!$B1059="","",'6.標準時間'!B1059)</f>
        <v/>
      </c>
      <c r="C1059" s="16" t="str">
        <f>IF('6.標準時間'!$C1059="","",'6.標準時間'!C1059)</f>
        <v/>
      </c>
      <c r="D1059" s="16" t="str">
        <f>IF('6.標準時間'!$C1059="","",'6.標準時間'!E1059)</f>
        <v/>
      </c>
      <c r="E1059" s="171" t="str">
        <f>IF('6.標準時間'!$C1059="","",'6.標準時間'!F1059)</f>
        <v/>
      </c>
      <c r="F1059" s="15" t="str">
        <f t="shared" si="32"/>
        <v/>
      </c>
      <c r="G1059" s="142" t="str">
        <f>IF('6.標準時間'!$C1059="","",'6.標準時間'!H1059)</f>
        <v/>
      </c>
      <c r="H1059" s="142" t="str">
        <f>IF('6.標準時間'!$C1059="","",'6.標準時間'!I1059)</f>
        <v/>
      </c>
      <c r="I1059" s="107" t="str">
        <f>IF(C1059="","",VLOOKUP($C1059,'7.工程別レート'!$C$6:$E$501,3,FALSE))</f>
        <v/>
      </c>
      <c r="J1059" s="108" t="str">
        <f>IF(C1059="","",VLOOKUP($C1059,'7.工程別レート'!$C$6:$E$501,2,FALSE))</f>
        <v/>
      </c>
      <c r="K1059" s="195" t="str">
        <f t="shared" si="33"/>
        <v/>
      </c>
    </row>
    <row r="1060" spans="2:11" ht="18" customHeight="1">
      <c r="B1060" s="16" t="str">
        <f>IF('6.標準時間'!$B1060="","",'6.標準時間'!B1060)</f>
        <v/>
      </c>
      <c r="C1060" s="16" t="str">
        <f>IF('6.標準時間'!$C1060="","",'6.標準時間'!C1060)</f>
        <v/>
      </c>
      <c r="D1060" s="16" t="str">
        <f>IF('6.標準時間'!$C1060="","",'6.標準時間'!E1060)</f>
        <v/>
      </c>
      <c r="E1060" s="171" t="str">
        <f>IF('6.標準時間'!$C1060="","",'6.標準時間'!F1060)</f>
        <v/>
      </c>
      <c r="F1060" s="15" t="str">
        <f t="shared" si="32"/>
        <v/>
      </c>
      <c r="G1060" s="142" t="str">
        <f>IF('6.標準時間'!$C1060="","",'6.標準時間'!H1060)</f>
        <v/>
      </c>
      <c r="H1060" s="142" t="str">
        <f>IF('6.標準時間'!$C1060="","",'6.標準時間'!I1060)</f>
        <v/>
      </c>
      <c r="I1060" s="107" t="str">
        <f>IF(C1060="","",VLOOKUP($C1060,'7.工程別レート'!$C$6:$E$501,3,FALSE))</f>
        <v/>
      </c>
      <c r="J1060" s="108" t="str">
        <f>IF(C1060="","",VLOOKUP($C1060,'7.工程別レート'!$C$6:$E$501,2,FALSE))</f>
        <v/>
      </c>
      <c r="K1060" s="195" t="str">
        <f t="shared" si="33"/>
        <v/>
      </c>
    </row>
    <row r="1061" spans="2:11" ht="18" customHeight="1">
      <c r="B1061" s="16" t="str">
        <f>IF('6.標準時間'!$B1061="","",'6.標準時間'!B1061)</f>
        <v/>
      </c>
      <c r="C1061" s="16" t="str">
        <f>IF('6.標準時間'!$C1061="","",'6.標準時間'!C1061)</f>
        <v/>
      </c>
      <c r="D1061" s="16" t="str">
        <f>IF('6.標準時間'!$C1061="","",'6.標準時間'!E1061)</f>
        <v/>
      </c>
      <c r="E1061" s="171" t="str">
        <f>IF('6.標準時間'!$C1061="","",'6.標準時間'!F1061)</f>
        <v/>
      </c>
      <c r="F1061" s="15" t="str">
        <f t="shared" si="32"/>
        <v/>
      </c>
      <c r="G1061" s="142" t="str">
        <f>IF('6.標準時間'!$C1061="","",'6.標準時間'!H1061)</f>
        <v/>
      </c>
      <c r="H1061" s="142" t="str">
        <f>IF('6.標準時間'!$C1061="","",'6.標準時間'!I1061)</f>
        <v/>
      </c>
      <c r="I1061" s="107" t="str">
        <f>IF(C1061="","",VLOOKUP($C1061,'7.工程別レート'!$C$6:$E$501,3,FALSE))</f>
        <v/>
      </c>
      <c r="J1061" s="108" t="str">
        <f>IF(C1061="","",VLOOKUP($C1061,'7.工程別レート'!$C$6:$E$501,2,FALSE))</f>
        <v/>
      </c>
      <c r="K1061" s="195" t="str">
        <f t="shared" si="33"/>
        <v/>
      </c>
    </row>
    <row r="1062" spans="2:11" ht="18" customHeight="1">
      <c r="B1062" s="16" t="str">
        <f>IF('6.標準時間'!$B1062="","",'6.標準時間'!B1062)</f>
        <v/>
      </c>
      <c r="C1062" s="16" t="str">
        <f>IF('6.標準時間'!$C1062="","",'6.標準時間'!C1062)</f>
        <v/>
      </c>
      <c r="D1062" s="16" t="str">
        <f>IF('6.標準時間'!$C1062="","",'6.標準時間'!E1062)</f>
        <v/>
      </c>
      <c r="E1062" s="171" t="str">
        <f>IF('6.標準時間'!$C1062="","",'6.標準時間'!F1062)</f>
        <v/>
      </c>
      <c r="F1062" s="15" t="str">
        <f t="shared" si="32"/>
        <v/>
      </c>
      <c r="G1062" s="142" t="str">
        <f>IF('6.標準時間'!$C1062="","",'6.標準時間'!H1062)</f>
        <v/>
      </c>
      <c r="H1062" s="142" t="str">
        <f>IF('6.標準時間'!$C1062="","",'6.標準時間'!I1062)</f>
        <v/>
      </c>
      <c r="I1062" s="107" t="str">
        <f>IF(C1062="","",VLOOKUP($C1062,'7.工程別レート'!$C$6:$E$501,3,FALSE))</f>
        <v/>
      </c>
      <c r="J1062" s="108" t="str">
        <f>IF(C1062="","",VLOOKUP($C1062,'7.工程別レート'!$C$6:$E$501,2,FALSE))</f>
        <v/>
      </c>
      <c r="K1062" s="195" t="str">
        <f t="shared" si="33"/>
        <v/>
      </c>
    </row>
    <row r="1063" spans="2:11" ht="18" customHeight="1">
      <c r="B1063" s="16" t="str">
        <f>IF('6.標準時間'!$B1063="","",'6.標準時間'!B1063)</f>
        <v/>
      </c>
      <c r="C1063" s="16" t="str">
        <f>IF('6.標準時間'!$C1063="","",'6.標準時間'!C1063)</f>
        <v/>
      </c>
      <c r="D1063" s="16" t="str">
        <f>IF('6.標準時間'!$C1063="","",'6.標準時間'!E1063)</f>
        <v/>
      </c>
      <c r="E1063" s="171" t="str">
        <f>IF('6.標準時間'!$C1063="","",'6.標準時間'!F1063)</f>
        <v/>
      </c>
      <c r="F1063" s="15" t="str">
        <f t="shared" si="32"/>
        <v/>
      </c>
      <c r="G1063" s="142" t="str">
        <f>IF('6.標準時間'!$C1063="","",'6.標準時間'!H1063)</f>
        <v/>
      </c>
      <c r="H1063" s="142" t="str">
        <f>IF('6.標準時間'!$C1063="","",'6.標準時間'!I1063)</f>
        <v/>
      </c>
      <c r="I1063" s="107" t="str">
        <f>IF(C1063="","",VLOOKUP($C1063,'7.工程別レート'!$C$6:$E$501,3,FALSE))</f>
        <v/>
      </c>
      <c r="J1063" s="108" t="str">
        <f>IF(C1063="","",VLOOKUP($C1063,'7.工程別レート'!$C$6:$E$501,2,FALSE))</f>
        <v/>
      </c>
      <c r="K1063" s="195" t="str">
        <f t="shared" si="33"/>
        <v/>
      </c>
    </row>
    <row r="1064" spans="2:11" ht="18" customHeight="1">
      <c r="B1064" s="16" t="str">
        <f>IF('6.標準時間'!$B1064="","",'6.標準時間'!B1064)</f>
        <v/>
      </c>
      <c r="C1064" s="16" t="str">
        <f>IF('6.標準時間'!$C1064="","",'6.標準時間'!C1064)</f>
        <v/>
      </c>
      <c r="D1064" s="16" t="str">
        <f>IF('6.標準時間'!$C1064="","",'6.標準時間'!E1064)</f>
        <v/>
      </c>
      <c r="E1064" s="171" t="str">
        <f>IF('6.標準時間'!$C1064="","",'6.標準時間'!F1064)</f>
        <v/>
      </c>
      <c r="F1064" s="15" t="str">
        <f t="shared" si="32"/>
        <v/>
      </c>
      <c r="G1064" s="142" t="str">
        <f>IF('6.標準時間'!$C1064="","",'6.標準時間'!H1064)</f>
        <v/>
      </c>
      <c r="H1064" s="142" t="str">
        <f>IF('6.標準時間'!$C1064="","",'6.標準時間'!I1064)</f>
        <v/>
      </c>
      <c r="I1064" s="107" t="str">
        <f>IF(C1064="","",VLOOKUP($C1064,'7.工程別レート'!$C$6:$E$501,3,FALSE))</f>
        <v/>
      </c>
      <c r="J1064" s="108" t="str">
        <f>IF(C1064="","",VLOOKUP($C1064,'7.工程別レート'!$C$6:$E$501,2,FALSE))</f>
        <v/>
      </c>
      <c r="K1064" s="195" t="str">
        <f t="shared" si="33"/>
        <v/>
      </c>
    </row>
    <row r="1065" spans="2:11" ht="18" customHeight="1">
      <c r="B1065" s="16" t="str">
        <f>IF('6.標準時間'!$B1065="","",'6.標準時間'!B1065)</f>
        <v/>
      </c>
      <c r="C1065" s="16" t="str">
        <f>IF('6.標準時間'!$C1065="","",'6.標準時間'!C1065)</f>
        <v/>
      </c>
      <c r="D1065" s="16" t="str">
        <f>IF('6.標準時間'!$C1065="","",'6.標準時間'!E1065)</f>
        <v/>
      </c>
      <c r="E1065" s="171" t="str">
        <f>IF('6.標準時間'!$C1065="","",'6.標準時間'!F1065)</f>
        <v/>
      </c>
      <c r="F1065" s="15" t="str">
        <f t="shared" si="32"/>
        <v/>
      </c>
      <c r="G1065" s="142" t="str">
        <f>IF('6.標準時間'!$C1065="","",'6.標準時間'!H1065)</f>
        <v/>
      </c>
      <c r="H1065" s="142" t="str">
        <f>IF('6.標準時間'!$C1065="","",'6.標準時間'!I1065)</f>
        <v/>
      </c>
      <c r="I1065" s="107" t="str">
        <f>IF(C1065="","",VLOOKUP($C1065,'7.工程別レート'!$C$6:$E$501,3,FALSE))</f>
        <v/>
      </c>
      <c r="J1065" s="108" t="str">
        <f>IF(C1065="","",VLOOKUP($C1065,'7.工程別レート'!$C$6:$E$501,2,FALSE))</f>
        <v/>
      </c>
      <c r="K1065" s="195" t="str">
        <f t="shared" si="33"/>
        <v/>
      </c>
    </row>
    <row r="1066" spans="2:11" ht="18" customHeight="1">
      <c r="B1066" s="16" t="str">
        <f>IF('6.標準時間'!$B1066="","",'6.標準時間'!B1066)</f>
        <v/>
      </c>
      <c r="C1066" s="16" t="str">
        <f>IF('6.標準時間'!$C1066="","",'6.標準時間'!C1066)</f>
        <v/>
      </c>
      <c r="D1066" s="16" t="str">
        <f>IF('6.標準時間'!$C1066="","",'6.標準時間'!E1066)</f>
        <v/>
      </c>
      <c r="E1066" s="171" t="str">
        <f>IF('6.標準時間'!$C1066="","",'6.標準時間'!F1066)</f>
        <v/>
      </c>
      <c r="F1066" s="15" t="str">
        <f t="shared" si="32"/>
        <v/>
      </c>
      <c r="G1066" s="142" t="str">
        <f>IF('6.標準時間'!$C1066="","",'6.標準時間'!H1066)</f>
        <v/>
      </c>
      <c r="H1066" s="142" t="str">
        <f>IF('6.標準時間'!$C1066="","",'6.標準時間'!I1066)</f>
        <v/>
      </c>
      <c r="I1066" s="107" t="str">
        <f>IF(C1066="","",VLOOKUP($C1066,'7.工程別レート'!$C$6:$E$501,3,FALSE))</f>
        <v/>
      </c>
      <c r="J1066" s="108" t="str">
        <f>IF(C1066="","",VLOOKUP($C1066,'7.工程別レート'!$C$6:$E$501,2,FALSE))</f>
        <v/>
      </c>
      <c r="K1066" s="195" t="str">
        <f t="shared" si="33"/>
        <v/>
      </c>
    </row>
    <row r="1067" spans="2:11" ht="18" customHeight="1">
      <c r="B1067" s="16" t="str">
        <f>IF('6.標準時間'!$B1067="","",'6.標準時間'!B1067)</f>
        <v/>
      </c>
      <c r="C1067" s="16" t="str">
        <f>IF('6.標準時間'!$C1067="","",'6.標準時間'!C1067)</f>
        <v/>
      </c>
      <c r="D1067" s="16" t="str">
        <f>IF('6.標準時間'!$C1067="","",'6.標準時間'!E1067)</f>
        <v/>
      </c>
      <c r="E1067" s="171" t="str">
        <f>IF('6.標準時間'!$C1067="","",'6.標準時間'!F1067)</f>
        <v/>
      </c>
      <c r="F1067" s="15" t="str">
        <f t="shared" si="32"/>
        <v/>
      </c>
      <c r="G1067" s="142" t="str">
        <f>IF('6.標準時間'!$C1067="","",'6.標準時間'!H1067)</f>
        <v/>
      </c>
      <c r="H1067" s="142" t="str">
        <f>IF('6.標準時間'!$C1067="","",'6.標準時間'!I1067)</f>
        <v/>
      </c>
      <c r="I1067" s="107" t="str">
        <f>IF(C1067="","",VLOOKUP($C1067,'7.工程別レート'!$C$6:$E$501,3,FALSE))</f>
        <v/>
      </c>
      <c r="J1067" s="108" t="str">
        <f>IF(C1067="","",VLOOKUP($C1067,'7.工程別レート'!$C$6:$E$501,2,FALSE))</f>
        <v/>
      </c>
      <c r="K1067" s="195" t="str">
        <f t="shared" si="33"/>
        <v/>
      </c>
    </row>
    <row r="1068" spans="2:11" ht="18" customHeight="1">
      <c r="B1068" s="16" t="str">
        <f>IF('6.標準時間'!$B1068="","",'6.標準時間'!B1068)</f>
        <v/>
      </c>
      <c r="C1068" s="16" t="str">
        <f>IF('6.標準時間'!$C1068="","",'6.標準時間'!C1068)</f>
        <v/>
      </c>
      <c r="D1068" s="16" t="str">
        <f>IF('6.標準時間'!$C1068="","",'6.標準時間'!E1068)</f>
        <v/>
      </c>
      <c r="E1068" s="171" t="str">
        <f>IF('6.標準時間'!$C1068="","",'6.標準時間'!F1068)</f>
        <v/>
      </c>
      <c r="F1068" s="15" t="str">
        <f t="shared" si="32"/>
        <v/>
      </c>
      <c r="G1068" s="142" t="str">
        <f>IF('6.標準時間'!$C1068="","",'6.標準時間'!H1068)</f>
        <v/>
      </c>
      <c r="H1068" s="142" t="str">
        <f>IF('6.標準時間'!$C1068="","",'6.標準時間'!I1068)</f>
        <v/>
      </c>
      <c r="I1068" s="107" t="str">
        <f>IF(C1068="","",VLOOKUP($C1068,'7.工程別レート'!$C$6:$E$501,3,FALSE))</f>
        <v/>
      </c>
      <c r="J1068" s="108" t="str">
        <f>IF(C1068="","",VLOOKUP($C1068,'7.工程別レート'!$C$6:$E$501,2,FALSE))</f>
        <v/>
      </c>
      <c r="K1068" s="195" t="str">
        <f t="shared" si="33"/>
        <v/>
      </c>
    </row>
    <row r="1069" spans="2:11" ht="18" customHeight="1">
      <c r="B1069" s="16" t="str">
        <f>IF('6.標準時間'!$B1069="","",'6.標準時間'!B1069)</f>
        <v/>
      </c>
      <c r="C1069" s="16" t="str">
        <f>IF('6.標準時間'!$C1069="","",'6.標準時間'!C1069)</f>
        <v/>
      </c>
      <c r="D1069" s="16" t="str">
        <f>IF('6.標準時間'!$C1069="","",'6.標準時間'!E1069)</f>
        <v/>
      </c>
      <c r="E1069" s="171" t="str">
        <f>IF('6.標準時間'!$C1069="","",'6.標準時間'!F1069)</f>
        <v/>
      </c>
      <c r="F1069" s="15" t="str">
        <f t="shared" si="32"/>
        <v/>
      </c>
      <c r="G1069" s="142" t="str">
        <f>IF('6.標準時間'!$C1069="","",'6.標準時間'!H1069)</f>
        <v/>
      </c>
      <c r="H1069" s="142" t="str">
        <f>IF('6.標準時間'!$C1069="","",'6.標準時間'!I1069)</f>
        <v/>
      </c>
      <c r="I1069" s="107" t="str">
        <f>IF(C1069="","",VLOOKUP($C1069,'7.工程別レート'!$C$6:$E$501,3,FALSE))</f>
        <v/>
      </c>
      <c r="J1069" s="108" t="str">
        <f>IF(C1069="","",VLOOKUP($C1069,'7.工程別レート'!$C$6:$E$501,2,FALSE))</f>
        <v/>
      </c>
      <c r="K1069" s="195" t="str">
        <f t="shared" si="33"/>
        <v/>
      </c>
    </row>
    <row r="1070" spans="2:11" ht="18" customHeight="1">
      <c r="B1070" s="16" t="str">
        <f>IF('6.標準時間'!$B1070="","",'6.標準時間'!B1070)</f>
        <v/>
      </c>
      <c r="C1070" s="16" t="str">
        <f>IF('6.標準時間'!$C1070="","",'6.標準時間'!C1070)</f>
        <v/>
      </c>
      <c r="D1070" s="16" t="str">
        <f>IF('6.標準時間'!$C1070="","",'6.標準時間'!E1070)</f>
        <v/>
      </c>
      <c r="E1070" s="171" t="str">
        <f>IF('6.標準時間'!$C1070="","",'6.標準時間'!F1070)</f>
        <v/>
      </c>
      <c r="F1070" s="15" t="str">
        <f t="shared" si="32"/>
        <v/>
      </c>
      <c r="G1070" s="142" t="str">
        <f>IF('6.標準時間'!$C1070="","",'6.標準時間'!H1070)</f>
        <v/>
      </c>
      <c r="H1070" s="142" t="str">
        <f>IF('6.標準時間'!$C1070="","",'6.標準時間'!I1070)</f>
        <v/>
      </c>
      <c r="I1070" s="107" t="str">
        <f>IF(C1070="","",VLOOKUP($C1070,'7.工程別レート'!$C$6:$E$501,3,FALSE))</f>
        <v/>
      </c>
      <c r="J1070" s="108" t="str">
        <f>IF(C1070="","",VLOOKUP($C1070,'7.工程別レート'!$C$6:$E$501,2,FALSE))</f>
        <v/>
      </c>
      <c r="K1070" s="195" t="str">
        <f t="shared" si="33"/>
        <v/>
      </c>
    </row>
    <row r="1071" spans="2:11" ht="18" customHeight="1">
      <c r="B1071" s="16" t="str">
        <f>IF('6.標準時間'!$B1071="","",'6.標準時間'!B1071)</f>
        <v/>
      </c>
      <c r="C1071" s="16" t="str">
        <f>IF('6.標準時間'!$C1071="","",'6.標準時間'!C1071)</f>
        <v/>
      </c>
      <c r="D1071" s="16" t="str">
        <f>IF('6.標準時間'!$C1071="","",'6.標準時間'!E1071)</f>
        <v/>
      </c>
      <c r="E1071" s="171" t="str">
        <f>IF('6.標準時間'!$C1071="","",'6.標準時間'!F1071)</f>
        <v/>
      </c>
      <c r="F1071" s="15" t="str">
        <f t="shared" si="32"/>
        <v/>
      </c>
      <c r="G1071" s="142" t="str">
        <f>IF('6.標準時間'!$C1071="","",'6.標準時間'!H1071)</f>
        <v/>
      </c>
      <c r="H1071" s="142" t="str">
        <f>IF('6.標準時間'!$C1071="","",'6.標準時間'!I1071)</f>
        <v/>
      </c>
      <c r="I1071" s="107" t="str">
        <f>IF(C1071="","",VLOOKUP($C1071,'7.工程別レート'!$C$6:$E$501,3,FALSE))</f>
        <v/>
      </c>
      <c r="J1071" s="108" t="str">
        <f>IF(C1071="","",VLOOKUP($C1071,'7.工程別レート'!$C$6:$E$501,2,FALSE))</f>
        <v/>
      </c>
      <c r="K1071" s="195" t="str">
        <f t="shared" si="33"/>
        <v/>
      </c>
    </row>
    <row r="1072" spans="2:11" ht="18" customHeight="1">
      <c r="B1072" s="16" t="str">
        <f>IF('6.標準時間'!$B1072="","",'6.標準時間'!B1072)</f>
        <v/>
      </c>
      <c r="C1072" s="16" t="str">
        <f>IF('6.標準時間'!$C1072="","",'6.標準時間'!C1072)</f>
        <v/>
      </c>
      <c r="D1072" s="16" t="str">
        <f>IF('6.標準時間'!$C1072="","",'6.標準時間'!E1072)</f>
        <v/>
      </c>
      <c r="E1072" s="171" t="str">
        <f>IF('6.標準時間'!$C1072="","",'6.標準時間'!F1072)</f>
        <v/>
      </c>
      <c r="F1072" s="15" t="str">
        <f t="shared" si="32"/>
        <v/>
      </c>
      <c r="G1072" s="142" t="str">
        <f>IF('6.標準時間'!$C1072="","",'6.標準時間'!H1072)</f>
        <v/>
      </c>
      <c r="H1072" s="142" t="str">
        <f>IF('6.標準時間'!$C1072="","",'6.標準時間'!I1072)</f>
        <v/>
      </c>
      <c r="I1072" s="107" t="str">
        <f>IF(C1072="","",VLOOKUP($C1072,'7.工程別レート'!$C$6:$E$501,3,FALSE))</f>
        <v/>
      </c>
      <c r="J1072" s="108" t="str">
        <f>IF(C1072="","",VLOOKUP($C1072,'7.工程別レート'!$C$6:$E$501,2,FALSE))</f>
        <v/>
      </c>
      <c r="K1072" s="195" t="str">
        <f t="shared" si="33"/>
        <v/>
      </c>
    </row>
    <row r="1073" spans="2:11" ht="18" customHeight="1">
      <c r="B1073" s="16" t="str">
        <f>IF('6.標準時間'!$B1073="","",'6.標準時間'!B1073)</f>
        <v/>
      </c>
      <c r="C1073" s="16" t="str">
        <f>IF('6.標準時間'!$C1073="","",'6.標準時間'!C1073)</f>
        <v/>
      </c>
      <c r="D1073" s="16" t="str">
        <f>IF('6.標準時間'!$C1073="","",'6.標準時間'!E1073)</f>
        <v/>
      </c>
      <c r="E1073" s="171" t="str">
        <f>IF('6.標準時間'!$C1073="","",'6.標準時間'!F1073)</f>
        <v/>
      </c>
      <c r="F1073" s="15" t="str">
        <f t="shared" si="32"/>
        <v/>
      </c>
      <c r="G1073" s="142" t="str">
        <f>IF('6.標準時間'!$C1073="","",'6.標準時間'!H1073)</f>
        <v/>
      </c>
      <c r="H1073" s="142" t="str">
        <f>IF('6.標準時間'!$C1073="","",'6.標準時間'!I1073)</f>
        <v/>
      </c>
      <c r="I1073" s="107" t="str">
        <f>IF(C1073="","",VLOOKUP($C1073,'7.工程別レート'!$C$6:$E$501,3,FALSE))</f>
        <v/>
      </c>
      <c r="J1073" s="108" t="str">
        <f>IF(C1073="","",VLOOKUP($C1073,'7.工程別レート'!$C$6:$E$501,2,FALSE))</f>
        <v/>
      </c>
      <c r="K1073" s="195" t="str">
        <f t="shared" si="33"/>
        <v/>
      </c>
    </row>
    <row r="1074" spans="2:11" ht="18" customHeight="1">
      <c r="B1074" s="16" t="str">
        <f>IF('6.標準時間'!$B1074="","",'6.標準時間'!B1074)</f>
        <v/>
      </c>
      <c r="C1074" s="16" t="str">
        <f>IF('6.標準時間'!$C1074="","",'6.標準時間'!C1074)</f>
        <v/>
      </c>
      <c r="D1074" s="16" t="str">
        <f>IF('6.標準時間'!$C1074="","",'6.標準時間'!E1074)</f>
        <v/>
      </c>
      <c r="E1074" s="171" t="str">
        <f>IF('6.標準時間'!$C1074="","",'6.標準時間'!F1074)</f>
        <v/>
      </c>
      <c r="F1074" s="15" t="str">
        <f t="shared" si="32"/>
        <v/>
      </c>
      <c r="G1074" s="142" t="str">
        <f>IF('6.標準時間'!$C1074="","",'6.標準時間'!H1074)</f>
        <v/>
      </c>
      <c r="H1074" s="142" t="str">
        <f>IF('6.標準時間'!$C1074="","",'6.標準時間'!I1074)</f>
        <v/>
      </c>
      <c r="I1074" s="107" t="str">
        <f>IF(C1074="","",VLOOKUP($C1074,'7.工程別レート'!$C$6:$E$501,3,FALSE))</f>
        <v/>
      </c>
      <c r="J1074" s="108" t="str">
        <f>IF(C1074="","",VLOOKUP($C1074,'7.工程別レート'!$C$6:$E$501,2,FALSE))</f>
        <v/>
      </c>
      <c r="K1074" s="195" t="str">
        <f t="shared" si="33"/>
        <v/>
      </c>
    </row>
    <row r="1075" spans="2:11" ht="18" customHeight="1">
      <c r="B1075" s="16" t="str">
        <f>IF('6.標準時間'!$B1075="","",'6.標準時間'!B1075)</f>
        <v/>
      </c>
      <c r="C1075" s="16" t="str">
        <f>IF('6.標準時間'!$C1075="","",'6.標準時間'!C1075)</f>
        <v/>
      </c>
      <c r="D1075" s="16" t="str">
        <f>IF('6.標準時間'!$C1075="","",'6.標準時間'!E1075)</f>
        <v/>
      </c>
      <c r="E1075" s="171" t="str">
        <f>IF('6.標準時間'!$C1075="","",'6.標準時間'!F1075)</f>
        <v/>
      </c>
      <c r="F1075" s="15" t="str">
        <f t="shared" si="32"/>
        <v/>
      </c>
      <c r="G1075" s="142" t="str">
        <f>IF('6.標準時間'!$C1075="","",'6.標準時間'!H1075)</f>
        <v/>
      </c>
      <c r="H1075" s="142" t="str">
        <f>IF('6.標準時間'!$C1075="","",'6.標準時間'!I1075)</f>
        <v/>
      </c>
      <c r="I1075" s="107" t="str">
        <f>IF(C1075="","",VLOOKUP($C1075,'7.工程別レート'!$C$6:$E$501,3,FALSE))</f>
        <v/>
      </c>
      <c r="J1075" s="108" t="str">
        <f>IF(C1075="","",VLOOKUP($C1075,'7.工程別レート'!$C$6:$E$501,2,FALSE))</f>
        <v/>
      </c>
      <c r="K1075" s="195" t="str">
        <f t="shared" si="33"/>
        <v/>
      </c>
    </row>
    <row r="1076" spans="2:11" ht="18" customHeight="1">
      <c r="B1076" s="16" t="str">
        <f>IF('6.標準時間'!$B1076="","",'6.標準時間'!B1076)</f>
        <v/>
      </c>
      <c r="C1076" s="16" t="str">
        <f>IF('6.標準時間'!$C1076="","",'6.標準時間'!C1076)</f>
        <v/>
      </c>
      <c r="D1076" s="16" t="str">
        <f>IF('6.標準時間'!$C1076="","",'6.標準時間'!E1076)</f>
        <v/>
      </c>
      <c r="E1076" s="171" t="str">
        <f>IF('6.標準時間'!$C1076="","",'6.標準時間'!F1076)</f>
        <v/>
      </c>
      <c r="F1076" s="15" t="str">
        <f t="shared" si="32"/>
        <v/>
      </c>
      <c r="G1076" s="142" t="str">
        <f>IF('6.標準時間'!$C1076="","",'6.標準時間'!H1076)</f>
        <v/>
      </c>
      <c r="H1076" s="142" t="str">
        <f>IF('6.標準時間'!$C1076="","",'6.標準時間'!I1076)</f>
        <v/>
      </c>
      <c r="I1076" s="107" t="str">
        <f>IF(C1076="","",VLOOKUP($C1076,'7.工程別レート'!$C$6:$E$501,3,FALSE))</f>
        <v/>
      </c>
      <c r="J1076" s="108" t="str">
        <f>IF(C1076="","",VLOOKUP($C1076,'7.工程別レート'!$C$6:$E$501,2,FALSE))</f>
        <v/>
      </c>
      <c r="K1076" s="195" t="str">
        <f t="shared" si="33"/>
        <v/>
      </c>
    </row>
    <row r="1077" spans="2:11" ht="18" customHeight="1">
      <c r="B1077" s="16" t="str">
        <f>IF('6.標準時間'!$B1077="","",'6.標準時間'!B1077)</f>
        <v/>
      </c>
      <c r="C1077" s="16" t="str">
        <f>IF('6.標準時間'!$C1077="","",'6.標準時間'!C1077)</f>
        <v/>
      </c>
      <c r="D1077" s="16" t="str">
        <f>IF('6.標準時間'!$C1077="","",'6.標準時間'!E1077)</f>
        <v/>
      </c>
      <c r="E1077" s="171" t="str">
        <f>IF('6.標準時間'!$C1077="","",'6.標準時間'!F1077)</f>
        <v/>
      </c>
      <c r="F1077" s="15" t="str">
        <f t="shared" si="32"/>
        <v/>
      </c>
      <c r="G1077" s="142" t="str">
        <f>IF('6.標準時間'!$C1077="","",'6.標準時間'!H1077)</f>
        <v/>
      </c>
      <c r="H1077" s="142" t="str">
        <f>IF('6.標準時間'!$C1077="","",'6.標準時間'!I1077)</f>
        <v/>
      </c>
      <c r="I1077" s="107" t="str">
        <f>IF(C1077="","",VLOOKUP($C1077,'7.工程別レート'!$C$6:$E$501,3,FALSE))</f>
        <v/>
      </c>
      <c r="J1077" s="108" t="str">
        <f>IF(C1077="","",VLOOKUP($C1077,'7.工程別レート'!$C$6:$E$501,2,FALSE))</f>
        <v/>
      </c>
      <c r="K1077" s="195" t="str">
        <f t="shared" si="33"/>
        <v/>
      </c>
    </row>
    <row r="1078" spans="2:11" ht="18" customHeight="1">
      <c r="B1078" s="16" t="str">
        <f>IF('6.標準時間'!$B1078="","",'6.標準時間'!B1078)</f>
        <v/>
      </c>
      <c r="C1078" s="16" t="str">
        <f>IF('6.標準時間'!$C1078="","",'6.標準時間'!C1078)</f>
        <v/>
      </c>
      <c r="D1078" s="16" t="str">
        <f>IF('6.標準時間'!$C1078="","",'6.標準時間'!E1078)</f>
        <v/>
      </c>
      <c r="E1078" s="171" t="str">
        <f>IF('6.標準時間'!$C1078="","",'6.標準時間'!F1078)</f>
        <v/>
      </c>
      <c r="F1078" s="15" t="str">
        <f t="shared" si="32"/>
        <v/>
      </c>
      <c r="G1078" s="142" t="str">
        <f>IF('6.標準時間'!$C1078="","",'6.標準時間'!H1078)</f>
        <v/>
      </c>
      <c r="H1078" s="142" t="str">
        <f>IF('6.標準時間'!$C1078="","",'6.標準時間'!I1078)</f>
        <v/>
      </c>
      <c r="I1078" s="107" t="str">
        <f>IF(C1078="","",VLOOKUP($C1078,'7.工程別レート'!$C$6:$E$501,3,FALSE))</f>
        <v/>
      </c>
      <c r="J1078" s="108" t="str">
        <f>IF(C1078="","",VLOOKUP($C1078,'7.工程別レート'!$C$6:$E$501,2,FALSE))</f>
        <v/>
      </c>
      <c r="K1078" s="195" t="str">
        <f t="shared" si="33"/>
        <v/>
      </c>
    </row>
    <row r="1079" spans="2:11" ht="18" customHeight="1">
      <c r="B1079" s="16" t="str">
        <f>IF('6.標準時間'!$B1079="","",'6.標準時間'!B1079)</f>
        <v/>
      </c>
      <c r="C1079" s="16" t="str">
        <f>IF('6.標準時間'!$C1079="","",'6.標準時間'!C1079)</f>
        <v/>
      </c>
      <c r="D1079" s="16" t="str">
        <f>IF('6.標準時間'!$C1079="","",'6.標準時間'!E1079)</f>
        <v/>
      </c>
      <c r="E1079" s="171" t="str">
        <f>IF('6.標準時間'!$C1079="","",'6.標準時間'!F1079)</f>
        <v/>
      </c>
      <c r="F1079" s="15" t="str">
        <f t="shared" si="32"/>
        <v/>
      </c>
      <c r="G1079" s="142" t="str">
        <f>IF('6.標準時間'!$C1079="","",'6.標準時間'!H1079)</f>
        <v/>
      </c>
      <c r="H1079" s="142" t="str">
        <f>IF('6.標準時間'!$C1079="","",'6.標準時間'!I1079)</f>
        <v/>
      </c>
      <c r="I1079" s="107" t="str">
        <f>IF(C1079="","",VLOOKUP($C1079,'7.工程別レート'!$C$6:$E$501,3,FALSE))</f>
        <v/>
      </c>
      <c r="J1079" s="108" t="str">
        <f>IF(C1079="","",VLOOKUP($C1079,'7.工程別レート'!$C$6:$E$501,2,FALSE))</f>
        <v/>
      </c>
      <c r="K1079" s="195" t="str">
        <f t="shared" si="33"/>
        <v/>
      </c>
    </row>
    <row r="1080" spans="2:11" ht="18" customHeight="1">
      <c r="B1080" s="16" t="str">
        <f>IF('6.標準時間'!$B1080="","",'6.標準時間'!B1080)</f>
        <v/>
      </c>
      <c r="C1080" s="16" t="str">
        <f>IF('6.標準時間'!$C1080="","",'6.標準時間'!C1080)</f>
        <v/>
      </c>
      <c r="D1080" s="16" t="str">
        <f>IF('6.標準時間'!$C1080="","",'6.標準時間'!E1080)</f>
        <v/>
      </c>
      <c r="E1080" s="171" t="str">
        <f>IF('6.標準時間'!$C1080="","",'6.標準時間'!F1080)</f>
        <v/>
      </c>
      <c r="F1080" s="15" t="str">
        <f t="shared" si="32"/>
        <v/>
      </c>
      <c r="G1080" s="142" t="str">
        <f>IF('6.標準時間'!$C1080="","",'6.標準時間'!H1080)</f>
        <v/>
      </c>
      <c r="H1080" s="142" t="str">
        <f>IF('6.標準時間'!$C1080="","",'6.標準時間'!I1080)</f>
        <v/>
      </c>
      <c r="I1080" s="107" t="str">
        <f>IF(C1080="","",VLOOKUP($C1080,'7.工程別レート'!$C$6:$E$501,3,FALSE))</f>
        <v/>
      </c>
      <c r="J1080" s="108" t="str">
        <f>IF(C1080="","",VLOOKUP($C1080,'7.工程別レート'!$C$6:$E$501,2,FALSE))</f>
        <v/>
      </c>
      <c r="K1080" s="195" t="str">
        <f t="shared" si="33"/>
        <v/>
      </c>
    </row>
    <row r="1081" spans="2:11" ht="18" customHeight="1">
      <c r="B1081" s="16" t="str">
        <f>IF('6.標準時間'!$B1081="","",'6.標準時間'!B1081)</f>
        <v/>
      </c>
      <c r="C1081" s="16" t="str">
        <f>IF('6.標準時間'!$C1081="","",'6.標準時間'!C1081)</f>
        <v/>
      </c>
      <c r="D1081" s="16" t="str">
        <f>IF('6.標準時間'!$C1081="","",'6.標準時間'!E1081)</f>
        <v/>
      </c>
      <c r="E1081" s="171" t="str">
        <f>IF('6.標準時間'!$C1081="","",'6.標準時間'!F1081)</f>
        <v/>
      </c>
      <c r="F1081" s="15" t="str">
        <f t="shared" si="32"/>
        <v/>
      </c>
      <c r="G1081" s="142" t="str">
        <f>IF('6.標準時間'!$C1081="","",'6.標準時間'!H1081)</f>
        <v/>
      </c>
      <c r="H1081" s="142" t="str">
        <f>IF('6.標準時間'!$C1081="","",'6.標準時間'!I1081)</f>
        <v/>
      </c>
      <c r="I1081" s="107" t="str">
        <f>IF(C1081="","",VLOOKUP($C1081,'7.工程別レート'!$C$6:$E$501,3,FALSE))</f>
        <v/>
      </c>
      <c r="J1081" s="108" t="str">
        <f>IF(C1081="","",VLOOKUP($C1081,'7.工程別レート'!$C$6:$E$501,2,FALSE))</f>
        <v/>
      </c>
      <c r="K1081" s="195" t="str">
        <f t="shared" si="33"/>
        <v/>
      </c>
    </row>
    <row r="1082" spans="2:11" ht="18" customHeight="1">
      <c r="B1082" s="16" t="str">
        <f>IF('6.標準時間'!$B1082="","",'6.標準時間'!B1082)</f>
        <v/>
      </c>
      <c r="C1082" s="16" t="str">
        <f>IF('6.標準時間'!$C1082="","",'6.標準時間'!C1082)</f>
        <v/>
      </c>
      <c r="D1082" s="16" t="str">
        <f>IF('6.標準時間'!$C1082="","",'6.標準時間'!E1082)</f>
        <v/>
      </c>
      <c r="E1082" s="171" t="str">
        <f>IF('6.標準時間'!$C1082="","",'6.標準時間'!F1082)</f>
        <v/>
      </c>
      <c r="F1082" s="15" t="str">
        <f t="shared" si="32"/>
        <v/>
      </c>
      <c r="G1082" s="142" t="str">
        <f>IF('6.標準時間'!$C1082="","",'6.標準時間'!H1082)</f>
        <v/>
      </c>
      <c r="H1082" s="142" t="str">
        <f>IF('6.標準時間'!$C1082="","",'6.標準時間'!I1082)</f>
        <v/>
      </c>
      <c r="I1082" s="107" t="str">
        <f>IF(C1082="","",VLOOKUP($C1082,'7.工程別レート'!$C$6:$E$501,3,FALSE))</f>
        <v/>
      </c>
      <c r="J1082" s="108" t="str">
        <f>IF(C1082="","",VLOOKUP($C1082,'7.工程別レート'!$C$6:$E$501,2,FALSE))</f>
        <v/>
      </c>
      <c r="K1082" s="195" t="str">
        <f t="shared" si="33"/>
        <v/>
      </c>
    </row>
    <row r="1083" spans="2:11" ht="18" customHeight="1">
      <c r="B1083" s="16" t="str">
        <f>IF('6.標準時間'!$B1083="","",'6.標準時間'!B1083)</f>
        <v/>
      </c>
      <c r="C1083" s="16" t="str">
        <f>IF('6.標準時間'!$C1083="","",'6.標準時間'!C1083)</f>
        <v/>
      </c>
      <c r="D1083" s="16" t="str">
        <f>IF('6.標準時間'!$C1083="","",'6.標準時間'!E1083)</f>
        <v/>
      </c>
      <c r="E1083" s="171" t="str">
        <f>IF('6.標準時間'!$C1083="","",'6.標準時間'!F1083)</f>
        <v/>
      </c>
      <c r="F1083" s="15" t="str">
        <f t="shared" si="32"/>
        <v/>
      </c>
      <c r="G1083" s="142" t="str">
        <f>IF('6.標準時間'!$C1083="","",'6.標準時間'!H1083)</f>
        <v/>
      </c>
      <c r="H1083" s="142" t="str">
        <f>IF('6.標準時間'!$C1083="","",'6.標準時間'!I1083)</f>
        <v/>
      </c>
      <c r="I1083" s="107" t="str">
        <f>IF(C1083="","",VLOOKUP($C1083,'7.工程別レート'!$C$6:$E$501,3,FALSE))</f>
        <v/>
      </c>
      <c r="J1083" s="108" t="str">
        <f>IF(C1083="","",VLOOKUP($C1083,'7.工程別レート'!$C$6:$E$501,2,FALSE))</f>
        <v/>
      </c>
      <c r="K1083" s="195" t="str">
        <f t="shared" si="33"/>
        <v/>
      </c>
    </row>
    <row r="1084" spans="2:11" ht="18" customHeight="1">
      <c r="B1084" s="16" t="str">
        <f>IF('6.標準時間'!$B1084="","",'6.標準時間'!B1084)</f>
        <v/>
      </c>
      <c r="C1084" s="16" t="str">
        <f>IF('6.標準時間'!$C1084="","",'6.標準時間'!C1084)</f>
        <v/>
      </c>
      <c r="D1084" s="16" t="str">
        <f>IF('6.標準時間'!$C1084="","",'6.標準時間'!E1084)</f>
        <v/>
      </c>
      <c r="E1084" s="171" t="str">
        <f>IF('6.標準時間'!$C1084="","",'6.標準時間'!F1084)</f>
        <v/>
      </c>
      <c r="F1084" s="15" t="str">
        <f t="shared" si="32"/>
        <v/>
      </c>
      <c r="G1084" s="142" t="str">
        <f>IF('6.標準時間'!$C1084="","",'6.標準時間'!H1084)</f>
        <v/>
      </c>
      <c r="H1084" s="142" t="str">
        <f>IF('6.標準時間'!$C1084="","",'6.標準時間'!I1084)</f>
        <v/>
      </c>
      <c r="I1084" s="107" t="str">
        <f>IF(C1084="","",VLOOKUP($C1084,'7.工程別レート'!$C$6:$E$501,3,FALSE))</f>
        <v/>
      </c>
      <c r="J1084" s="108" t="str">
        <f>IF(C1084="","",VLOOKUP($C1084,'7.工程別レート'!$C$6:$E$501,2,FALSE))</f>
        <v/>
      </c>
      <c r="K1084" s="195" t="str">
        <f t="shared" si="33"/>
        <v/>
      </c>
    </row>
    <row r="1085" spans="2:11" ht="18" customHeight="1">
      <c r="B1085" s="16" t="str">
        <f>IF('6.標準時間'!$B1085="","",'6.標準時間'!B1085)</f>
        <v/>
      </c>
      <c r="C1085" s="16" t="str">
        <f>IF('6.標準時間'!$C1085="","",'6.標準時間'!C1085)</f>
        <v/>
      </c>
      <c r="D1085" s="16" t="str">
        <f>IF('6.標準時間'!$C1085="","",'6.標準時間'!E1085)</f>
        <v/>
      </c>
      <c r="E1085" s="171" t="str">
        <f>IF('6.標準時間'!$C1085="","",'6.標準時間'!F1085)</f>
        <v/>
      </c>
      <c r="F1085" s="15" t="str">
        <f t="shared" si="32"/>
        <v/>
      </c>
      <c r="G1085" s="142" t="str">
        <f>IF('6.標準時間'!$C1085="","",'6.標準時間'!H1085)</f>
        <v/>
      </c>
      <c r="H1085" s="142" t="str">
        <f>IF('6.標準時間'!$C1085="","",'6.標準時間'!I1085)</f>
        <v/>
      </c>
      <c r="I1085" s="107" t="str">
        <f>IF(C1085="","",VLOOKUP($C1085,'7.工程別レート'!$C$6:$E$501,3,FALSE))</f>
        <v/>
      </c>
      <c r="J1085" s="108" t="str">
        <f>IF(C1085="","",VLOOKUP($C1085,'7.工程別レート'!$C$6:$E$501,2,FALSE))</f>
        <v/>
      </c>
      <c r="K1085" s="195" t="str">
        <f t="shared" si="33"/>
        <v/>
      </c>
    </row>
    <row r="1086" spans="2:11" ht="18" customHeight="1">
      <c r="B1086" s="16" t="str">
        <f>IF('6.標準時間'!$B1086="","",'6.標準時間'!B1086)</f>
        <v/>
      </c>
      <c r="C1086" s="16" t="str">
        <f>IF('6.標準時間'!$C1086="","",'6.標準時間'!C1086)</f>
        <v/>
      </c>
      <c r="D1086" s="16" t="str">
        <f>IF('6.標準時間'!$C1086="","",'6.標準時間'!E1086)</f>
        <v/>
      </c>
      <c r="E1086" s="171" t="str">
        <f>IF('6.標準時間'!$C1086="","",'6.標準時間'!F1086)</f>
        <v/>
      </c>
      <c r="F1086" s="15" t="str">
        <f t="shared" si="32"/>
        <v/>
      </c>
      <c r="G1086" s="142" t="str">
        <f>IF('6.標準時間'!$C1086="","",'6.標準時間'!H1086)</f>
        <v/>
      </c>
      <c r="H1086" s="142" t="str">
        <f>IF('6.標準時間'!$C1086="","",'6.標準時間'!I1086)</f>
        <v/>
      </c>
      <c r="I1086" s="107" t="str">
        <f>IF(C1086="","",VLOOKUP($C1086,'7.工程別レート'!$C$6:$E$501,3,FALSE))</f>
        <v/>
      </c>
      <c r="J1086" s="108" t="str">
        <f>IF(C1086="","",VLOOKUP($C1086,'7.工程別レート'!$C$6:$E$501,2,FALSE))</f>
        <v/>
      </c>
      <c r="K1086" s="195" t="str">
        <f t="shared" si="33"/>
        <v/>
      </c>
    </row>
    <row r="1087" spans="2:11" ht="18" customHeight="1">
      <c r="B1087" s="16" t="str">
        <f>IF('6.標準時間'!$B1087="","",'6.標準時間'!B1087)</f>
        <v/>
      </c>
      <c r="C1087" s="16" t="str">
        <f>IF('6.標準時間'!$C1087="","",'6.標準時間'!C1087)</f>
        <v/>
      </c>
      <c r="D1087" s="16" t="str">
        <f>IF('6.標準時間'!$C1087="","",'6.標準時間'!E1087)</f>
        <v/>
      </c>
      <c r="E1087" s="171" t="str">
        <f>IF('6.標準時間'!$C1087="","",'6.標準時間'!F1087)</f>
        <v/>
      </c>
      <c r="F1087" s="15" t="str">
        <f t="shared" si="32"/>
        <v/>
      </c>
      <c r="G1087" s="142" t="str">
        <f>IF('6.標準時間'!$C1087="","",'6.標準時間'!H1087)</f>
        <v/>
      </c>
      <c r="H1087" s="142" t="str">
        <f>IF('6.標準時間'!$C1087="","",'6.標準時間'!I1087)</f>
        <v/>
      </c>
      <c r="I1087" s="107" t="str">
        <f>IF(C1087="","",VLOOKUP($C1087,'7.工程別レート'!$C$6:$E$501,3,FALSE))</f>
        <v/>
      </c>
      <c r="J1087" s="108" t="str">
        <f>IF(C1087="","",VLOOKUP($C1087,'7.工程別レート'!$C$6:$E$501,2,FALSE))</f>
        <v/>
      </c>
      <c r="K1087" s="195" t="str">
        <f t="shared" si="33"/>
        <v/>
      </c>
    </row>
    <row r="1088" spans="2:11" ht="18" customHeight="1">
      <c r="B1088" s="16" t="str">
        <f>IF('6.標準時間'!$B1088="","",'6.標準時間'!B1088)</f>
        <v/>
      </c>
      <c r="C1088" s="16" t="str">
        <f>IF('6.標準時間'!$C1088="","",'6.標準時間'!C1088)</f>
        <v/>
      </c>
      <c r="D1088" s="16" t="str">
        <f>IF('6.標準時間'!$C1088="","",'6.標準時間'!E1088)</f>
        <v/>
      </c>
      <c r="E1088" s="171" t="str">
        <f>IF('6.標準時間'!$C1088="","",'6.標準時間'!F1088)</f>
        <v/>
      </c>
      <c r="F1088" s="15" t="str">
        <f t="shared" si="32"/>
        <v/>
      </c>
      <c r="G1088" s="142" t="str">
        <f>IF('6.標準時間'!$C1088="","",'6.標準時間'!H1088)</f>
        <v/>
      </c>
      <c r="H1088" s="142" t="str">
        <f>IF('6.標準時間'!$C1088="","",'6.標準時間'!I1088)</f>
        <v/>
      </c>
      <c r="I1088" s="107" t="str">
        <f>IF(C1088="","",VLOOKUP($C1088,'7.工程別レート'!$C$6:$E$501,3,FALSE))</f>
        <v/>
      </c>
      <c r="J1088" s="108" t="str">
        <f>IF(C1088="","",VLOOKUP($C1088,'7.工程別レート'!$C$6:$E$501,2,FALSE))</f>
        <v/>
      </c>
      <c r="K1088" s="195" t="str">
        <f t="shared" si="33"/>
        <v/>
      </c>
    </row>
    <row r="1089" spans="2:11" ht="18" customHeight="1">
      <c r="B1089" s="16" t="str">
        <f>IF('6.標準時間'!$B1089="","",'6.標準時間'!B1089)</f>
        <v/>
      </c>
      <c r="C1089" s="16" t="str">
        <f>IF('6.標準時間'!$C1089="","",'6.標準時間'!C1089)</f>
        <v/>
      </c>
      <c r="D1089" s="16" t="str">
        <f>IF('6.標準時間'!$C1089="","",'6.標準時間'!E1089)</f>
        <v/>
      </c>
      <c r="E1089" s="171" t="str">
        <f>IF('6.標準時間'!$C1089="","",'6.標準時間'!F1089)</f>
        <v/>
      </c>
      <c r="F1089" s="15" t="str">
        <f t="shared" si="32"/>
        <v/>
      </c>
      <c r="G1089" s="142" t="str">
        <f>IF('6.標準時間'!$C1089="","",'6.標準時間'!H1089)</f>
        <v/>
      </c>
      <c r="H1089" s="142" t="str">
        <f>IF('6.標準時間'!$C1089="","",'6.標準時間'!I1089)</f>
        <v/>
      </c>
      <c r="I1089" s="107" t="str">
        <f>IF(C1089="","",VLOOKUP($C1089,'7.工程別レート'!$C$6:$E$501,3,FALSE))</f>
        <v/>
      </c>
      <c r="J1089" s="108" t="str">
        <f>IF(C1089="","",VLOOKUP($C1089,'7.工程別レート'!$C$6:$E$501,2,FALSE))</f>
        <v/>
      </c>
      <c r="K1089" s="195" t="str">
        <f t="shared" si="33"/>
        <v/>
      </c>
    </row>
    <row r="1090" spans="2:11" ht="18" customHeight="1">
      <c r="B1090" s="16" t="str">
        <f>IF('6.標準時間'!$B1090="","",'6.標準時間'!B1090)</f>
        <v/>
      </c>
      <c r="C1090" s="16" t="str">
        <f>IF('6.標準時間'!$C1090="","",'6.標準時間'!C1090)</f>
        <v/>
      </c>
      <c r="D1090" s="16" t="str">
        <f>IF('6.標準時間'!$C1090="","",'6.標準時間'!E1090)</f>
        <v/>
      </c>
      <c r="E1090" s="171" t="str">
        <f>IF('6.標準時間'!$C1090="","",'6.標準時間'!F1090)</f>
        <v/>
      </c>
      <c r="F1090" s="15" t="str">
        <f t="shared" si="32"/>
        <v/>
      </c>
      <c r="G1090" s="142" t="str">
        <f>IF('6.標準時間'!$C1090="","",'6.標準時間'!H1090)</f>
        <v/>
      </c>
      <c r="H1090" s="142" t="str">
        <f>IF('6.標準時間'!$C1090="","",'6.標準時間'!I1090)</f>
        <v/>
      </c>
      <c r="I1090" s="107" t="str">
        <f>IF(C1090="","",VLOOKUP($C1090,'7.工程別レート'!$C$6:$E$501,3,FALSE))</f>
        <v/>
      </c>
      <c r="J1090" s="108" t="str">
        <f>IF(C1090="","",VLOOKUP($C1090,'7.工程別レート'!$C$6:$E$501,2,FALSE))</f>
        <v/>
      </c>
      <c r="K1090" s="195" t="str">
        <f t="shared" si="33"/>
        <v/>
      </c>
    </row>
    <row r="1091" spans="2:11" ht="18" customHeight="1">
      <c r="B1091" s="16" t="str">
        <f>IF('6.標準時間'!$B1091="","",'6.標準時間'!B1091)</f>
        <v/>
      </c>
      <c r="C1091" s="16" t="str">
        <f>IF('6.標準時間'!$C1091="","",'6.標準時間'!C1091)</f>
        <v/>
      </c>
      <c r="D1091" s="16" t="str">
        <f>IF('6.標準時間'!$C1091="","",'6.標準時間'!E1091)</f>
        <v/>
      </c>
      <c r="E1091" s="171" t="str">
        <f>IF('6.標準時間'!$C1091="","",'6.標準時間'!F1091)</f>
        <v/>
      </c>
      <c r="F1091" s="15" t="str">
        <f t="shared" si="32"/>
        <v/>
      </c>
      <c r="G1091" s="142" t="str">
        <f>IF('6.標準時間'!$C1091="","",'6.標準時間'!H1091)</f>
        <v/>
      </c>
      <c r="H1091" s="142" t="str">
        <f>IF('6.標準時間'!$C1091="","",'6.標準時間'!I1091)</f>
        <v/>
      </c>
      <c r="I1091" s="107" t="str">
        <f>IF(C1091="","",VLOOKUP($C1091,'7.工程別レート'!$C$6:$E$501,3,FALSE))</f>
        <v/>
      </c>
      <c r="J1091" s="108" t="str">
        <f>IF(C1091="","",VLOOKUP($C1091,'7.工程別レート'!$C$6:$E$501,2,FALSE))</f>
        <v/>
      </c>
      <c r="K1091" s="195" t="str">
        <f t="shared" si="33"/>
        <v/>
      </c>
    </row>
    <row r="1092" spans="2:11" ht="18" customHeight="1">
      <c r="B1092" s="16" t="str">
        <f>IF('6.標準時間'!$B1092="","",'6.標準時間'!B1092)</f>
        <v/>
      </c>
      <c r="C1092" s="16" t="str">
        <f>IF('6.標準時間'!$C1092="","",'6.標準時間'!C1092)</f>
        <v/>
      </c>
      <c r="D1092" s="16" t="str">
        <f>IF('6.標準時間'!$C1092="","",'6.標準時間'!E1092)</f>
        <v/>
      </c>
      <c r="E1092" s="171" t="str">
        <f>IF('6.標準時間'!$C1092="","",'6.標準時間'!F1092)</f>
        <v/>
      </c>
      <c r="F1092" s="15" t="str">
        <f t="shared" si="32"/>
        <v/>
      </c>
      <c r="G1092" s="142" t="str">
        <f>IF('6.標準時間'!$C1092="","",'6.標準時間'!H1092)</f>
        <v/>
      </c>
      <c r="H1092" s="142" t="str">
        <f>IF('6.標準時間'!$C1092="","",'6.標準時間'!I1092)</f>
        <v/>
      </c>
      <c r="I1092" s="107" t="str">
        <f>IF(C1092="","",VLOOKUP($C1092,'7.工程別レート'!$C$6:$E$501,3,FALSE))</f>
        <v/>
      </c>
      <c r="J1092" s="108" t="str">
        <f>IF(C1092="","",VLOOKUP($C1092,'7.工程別レート'!$C$6:$E$501,2,FALSE))</f>
        <v/>
      </c>
      <c r="K1092" s="195" t="str">
        <f t="shared" si="33"/>
        <v/>
      </c>
    </row>
    <row r="1093" spans="2:11" ht="18" customHeight="1">
      <c r="B1093" s="16" t="str">
        <f>IF('6.標準時間'!$B1093="","",'6.標準時間'!B1093)</f>
        <v/>
      </c>
      <c r="C1093" s="16" t="str">
        <f>IF('6.標準時間'!$C1093="","",'6.標準時間'!C1093)</f>
        <v/>
      </c>
      <c r="D1093" s="16" t="str">
        <f>IF('6.標準時間'!$C1093="","",'6.標準時間'!E1093)</f>
        <v/>
      </c>
      <c r="E1093" s="171" t="str">
        <f>IF('6.標準時間'!$C1093="","",'6.標準時間'!F1093)</f>
        <v/>
      </c>
      <c r="F1093" s="15" t="str">
        <f t="shared" si="32"/>
        <v/>
      </c>
      <c r="G1093" s="142" t="str">
        <f>IF('6.標準時間'!$C1093="","",'6.標準時間'!H1093)</f>
        <v/>
      </c>
      <c r="H1093" s="142" t="str">
        <f>IF('6.標準時間'!$C1093="","",'6.標準時間'!I1093)</f>
        <v/>
      </c>
      <c r="I1093" s="107" t="str">
        <f>IF(C1093="","",VLOOKUP($C1093,'7.工程別レート'!$C$6:$E$501,3,FALSE))</f>
        <v/>
      </c>
      <c r="J1093" s="108" t="str">
        <f>IF(C1093="","",VLOOKUP($C1093,'7.工程別レート'!$C$6:$E$501,2,FALSE))</f>
        <v/>
      </c>
      <c r="K1093" s="195" t="str">
        <f t="shared" si="33"/>
        <v/>
      </c>
    </row>
    <row r="1094" spans="2:11" ht="18" customHeight="1">
      <c r="B1094" s="16" t="str">
        <f>IF('6.標準時間'!$B1094="","",'6.標準時間'!B1094)</f>
        <v/>
      </c>
      <c r="C1094" s="16" t="str">
        <f>IF('6.標準時間'!$C1094="","",'6.標準時間'!C1094)</f>
        <v/>
      </c>
      <c r="D1094" s="16" t="str">
        <f>IF('6.標準時間'!$C1094="","",'6.標準時間'!E1094)</f>
        <v/>
      </c>
      <c r="E1094" s="171" t="str">
        <f>IF('6.標準時間'!$C1094="","",'6.標準時間'!F1094)</f>
        <v/>
      </c>
      <c r="F1094" s="15" t="str">
        <f t="shared" ref="F1094:F1157" si="34">C1094&amp;D1094</f>
        <v/>
      </c>
      <c r="G1094" s="142" t="str">
        <f>IF('6.標準時間'!$C1094="","",'6.標準時間'!H1094)</f>
        <v/>
      </c>
      <c r="H1094" s="142" t="str">
        <f>IF('6.標準時間'!$C1094="","",'6.標準時間'!I1094)</f>
        <v/>
      </c>
      <c r="I1094" s="107" t="str">
        <f>IF(C1094="","",VLOOKUP($C1094,'7.工程別レート'!$C$6:$E$501,3,FALSE))</f>
        <v/>
      </c>
      <c r="J1094" s="108" t="str">
        <f>IF(C1094="","",VLOOKUP($C1094,'7.工程別レート'!$C$6:$E$501,2,FALSE))</f>
        <v/>
      </c>
      <c r="K1094" s="195" t="str">
        <f t="shared" si="33"/>
        <v/>
      </c>
    </row>
    <row r="1095" spans="2:11" ht="18" customHeight="1">
      <c r="B1095" s="16" t="str">
        <f>IF('6.標準時間'!$B1095="","",'6.標準時間'!B1095)</f>
        <v/>
      </c>
      <c r="C1095" s="16" t="str">
        <f>IF('6.標準時間'!$C1095="","",'6.標準時間'!C1095)</f>
        <v/>
      </c>
      <c r="D1095" s="16" t="str">
        <f>IF('6.標準時間'!$C1095="","",'6.標準時間'!E1095)</f>
        <v/>
      </c>
      <c r="E1095" s="171" t="str">
        <f>IF('6.標準時間'!$C1095="","",'6.標準時間'!F1095)</f>
        <v/>
      </c>
      <c r="F1095" s="15" t="str">
        <f t="shared" si="34"/>
        <v/>
      </c>
      <c r="G1095" s="142" t="str">
        <f>IF('6.標準時間'!$C1095="","",'6.標準時間'!H1095)</f>
        <v/>
      </c>
      <c r="H1095" s="142" t="str">
        <f>IF('6.標準時間'!$C1095="","",'6.標準時間'!I1095)</f>
        <v/>
      </c>
      <c r="I1095" s="107" t="str">
        <f>IF(C1095="","",VLOOKUP($C1095,'7.工程別レート'!$C$6:$E$501,3,FALSE))</f>
        <v/>
      </c>
      <c r="J1095" s="108" t="str">
        <f>IF(C1095="","",VLOOKUP($C1095,'7.工程別レート'!$C$6:$E$501,2,FALSE))</f>
        <v/>
      </c>
      <c r="K1095" s="195" t="str">
        <f t="shared" ref="K1095:K1158" si="35">IF(ISERROR((G1095*I1095)+(H1095*J1095)),"",(G1095*I1095)+(H1095*J1095))</f>
        <v/>
      </c>
    </row>
    <row r="1096" spans="2:11" ht="18" customHeight="1">
      <c r="B1096" s="16" t="str">
        <f>IF('6.標準時間'!$B1096="","",'6.標準時間'!B1096)</f>
        <v/>
      </c>
      <c r="C1096" s="16" t="str">
        <f>IF('6.標準時間'!$C1096="","",'6.標準時間'!C1096)</f>
        <v/>
      </c>
      <c r="D1096" s="16" t="str">
        <f>IF('6.標準時間'!$C1096="","",'6.標準時間'!E1096)</f>
        <v/>
      </c>
      <c r="E1096" s="171" t="str">
        <f>IF('6.標準時間'!$C1096="","",'6.標準時間'!F1096)</f>
        <v/>
      </c>
      <c r="F1096" s="15" t="str">
        <f t="shared" si="34"/>
        <v/>
      </c>
      <c r="G1096" s="142" t="str">
        <f>IF('6.標準時間'!$C1096="","",'6.標準時間'!H1096)</f>
        <v/>
      </c>
      <c r="H1096" s="142" t="str">
        <f>IF('6.標準時間'!$C1096="","",'6.標準時間'!I1096)</f>
        <v/>
      </c>
      <c r="I1096" s="107" t="str">
        <f>IF(C1096="","",VLOOKUP($C1096,'7.工程別レート'!$C$6:$E$501,3,FALSE))</f>
        <v/>
      </c>
      <c r="J1096" s="108" t="str">
        <f>IF(C1096="","",VLOOKUP($C1096,'7.工程別レート'!$C$6:$E$501,2,FALSE))</f>
        <v/>
      </c>
      <c r="K1096" s="195" t="str">
        <f t="shared" si="35"/>
        <v/>
      </c>
    </row>
    <row r="1097" spans="2:11" ht="18" customHeight="1">
      <c r="B1097" s="16" t="str">
        <f>IF('6.標準時間'!$B1097="","",'6.標準時間'!B1097)</f>
        <v/>
      </c>
      <c r="C1097" s="16" t="str">
        <f>IF('6.標準時間'!$C1097="","",'6.標準時間'!C1097)</f>
        <v/>
      </c>
      <c r="D1097" s="16" t="str">
        <f>IF('6.標準時間'!$C1097="","",'6.標準時間'!E1097)</f>
        <v/>
      </c>
      <c r="E1097" s="171" t="str">
        <f>IF('6.標準時間'!$C1097="","",'6.標準時間'!F1097)</f>
        <v/>
      </c>
      <c r="F1097" s="15" t="str">
        <f t="shared" si="34"/>
        <v/>
      </c>
      <c r="G1097" s="142" t="str">
        <f>IF('6.標準時間'!$C1097="","",'6.標準時間'!H1097)</f>
        <v/>
      </c>
      <c r="H1097" s="142" t="str">
        <f>IF('6.標準時間'!$C1097="","",'6.標準時間'!I1097)</f>
        <v/>
      </c>
      <c r="I1097" s="107" t="str">
        <f>IF(C1097="","",VLOOKUP($C1097,'7.工程別レート'!$C$6:$E$501,3,FALSE))</f>
        <v/>
      </c>
      <c r="J1097" s="108" t="str">
        <f>IF(C1097="","",VLOOKUP($C1097,'7.工程別レート'!$C$6:$E$501,2,FALSE))</f>
        <v/>
      </c>
      <c r="K1097" s="195" t="str">
        <f t="shared" si="35"/>
        <v/>
      </c>
    </row>
    <row r="1098" spans="2:11" ht="18" customHeight="1">
      <c r="B1098" s="16" t="str">
        <f>IF('6.標準時間'!$B1098="","",'6.標準時間'!B1098)</f>
        <v/>
      </c>
      <c r="C1098" s="16" t="str">
        <f>IF('6.標準時間'!$C1098="","",'6.標準時間'!C1098)</f>
        <v/>
      </c>
      <c r="D1098" s="16" t="str">
        <f>IF('6.標準時間'!$C1098="","",'6.標準時間'!E1098)</f>
        <v/>
      </c>
      <c r="E1098" s="171" t="str">
        <f>IF('6.標準時間'!$C1098="","",'6.標準時間'!F1098)</f>
        <v/>
      </c>
      <c r="F1098" s="15" t="str">
        <f t="shared" si="34"/>
        <v/>
      </c>
      <c r="G1098" s="142" t="str">
        <f>IF('6.標準時間'!$C1098="","",'6.標準時間'!H1098)</f>
        <v/>
      </c>
      <c r="H1098" s="142" t="str">
        <f>IF('6.標準時間'!$C1098="","",'6.標準時間'!I1098)</f>
        <v/>
      </c>
      <c r="I1098" s="107" t="str">
        <f>IF(C1098="","",VLOOKUP($C1098,'7.工程別レート'!$C$6:$E$501,3,FALSE))</f>
        <v/>
      </c>
      <c r="J1098" s="108" t="str">
        <f>IF(C1098="","",VLOOKUP($C1098,'7.工程別レート'!$C$6:$E$501,2,FALSE))</f>
        <v/>
      </c>
      <c r="K1098" s="195" t="str">
        <f t="shared" si="35"/>
        <v/>
      </c>
    </row>
    <row r="1099" spans="2:11" ht="18" customHeight="1">
      <c r="B1099" s="16" t="str">
        <f>IF('6.標準時間'!$B1099="","",'6.標準時間'!B1099)</f>
        <v/>
      </c>
      <c r="C1099" s="16" t="str">
        <f>IF('6.標準時間'!$C1099="","",'6.標準時間'!C1099)</f>
        <v/>
      </c>
      <c r="D1099" s="16" t="str">
        <f>IF('6.標準時間'!$C1099="","",'6.標準時間'!E1099)</f>
        <v/>
      </c>
      <c r="E1099" s="171" t="str">
        <f>IF('6.標準時間'!$C1099="","",'6.標準時間'!F1099)</f>
        <v/>
      </c>
      <c r="F1099" s="15" t="str">
        <f t="shared" si="34"/>
        <v/>
      </c>
      <c r="G1099" s="142" t="str">
        <f>IF('6.標準時間'!$C1099="","",'6.標準時間'!H1099)</f>
        <v/>
      </c>
      <c r="H1099" s="142" t="str">
        <f>IF('6.標準時間'!$C1099="","",'6.標準時間'!I1099)</f>
        <v/>
      </c>
      <c r="I1099" s="107" t="str">
        <f>IF(C1099="","",VLOOKUP($C1099,'7.工程別レート'!$C$6:$E$501,3,FALSE))</f>
        <v/>
      </c>
      <c r="J1099" s="108" t="str">
        <f>IF(C1099="","",VLOOKUP($C1099,'7.工程別レート'!$C$6:$E$501,2,FALSE))</f>
        <v/>
      </c>
      <c r="K1099" s="195" t="str">
        <f t="shared" si="35"/>
        <v/>
      </c>
    </row>
    <row r="1100" spans="2:11" ht="18" customHeight="1">
      <c r="B1100" s="16" t="str">
        <f>IF('6.標準時間'!$B1100="","",'6.標準時間'!B1100)</f>
        <v/>
      </c>
      <c r="C1100" s="16" t="str">
        <f>IF('6.標準時間'!$C1100="","",'6.標準時間'!C1100)</f>
        <v/>
      </c>
      <c r="D1100" s="16" t="str">
        <f>IF('6.標準時間'!$C1100="","",'6.標準時間'!E1100)</f>
        <v/>
      </c>
      <c r="E1100" s="171" t="str">
        <f>IF('6.標準時間'!$C1100="","",'6.標準時間'!F1100)</f>
        <v/>
      </c>
      <c r="F1100" s="15" t="str">
        <f t="shared" si="34"/>
        <v/>
      </c>
      <c r="G1100" s="142" t="str">
        <f>IF('6.標準時間'!$C1100="","",'6.標準時間'!H1100)</f>
        <v/>
      </c>
      <c r="H1100" s="142" t="str">
        <f>IF('6.標準時間'!$C1100="","",'6.標準時間'!I1100)</f>
        <v/>
      </c>
      <c r="I1100" s="107" t="str">
        <f>IF(C1100="","",VLOOKUP($C1100,'7.工程別レート'!$C$6:$E$501,3,FALSE))</f>
        <v/>
      </c>
      <c r="J1100" s="108" t="str">
        <f>IF(C1100="","",VLOOKUP($C1100,'7.工程別レート'!$C$6:$E$501,2,FALSE))</f>
        <v/>
      </c>
      <c r="K1100" s="195" t="str">
        <f t="shared" si="35"/>
        <v/>
      </c>
    </row>
    <row r="1101" spans="2:11" ht="18" customHeight="1">
      <c r="B1101" s="16" t="str">
        <f>IF('6.標準時間'!$B1101="","",'6.標準時間'!B1101)</f>
        <v/>
      </c>
      <c r="C1101" s="16" t="str">
        <f>IF('6.標準時間'!$C1101="","",'6.標準時間'!C1101)</f>
        <v/>
      </c>
      <c r="D1101" s="16" t="str">
        <f>IF('6.標準時間'!$C1101="","",'6.標準時間'!E1101)</f>
        <v/>
      </c>
      <c r="E1101" s="171" t="str">
        <f>IF('6.標準時間'!$C1101="","",'6.標準時間'!F1101)</f>
        <v/>
      </c>
      <c r="F1101" s="15" t="str">
        <f t="shared" si="34"/>
        <v/>
      </c>
      <c r="G1101" s="142" t="str">
        <f>IF('6.標準時間'!$C1101="","",'6.標準時間'!H1101)</f>
        <v/>
      </c>
      <c r="H1101" s="142" t="str">
        <f>IF('6.標準時間'!$C1101="","",'6.標準時間'!I1101)</f>
        <v/>
      </c>
      <c r="I1101" s="107" t="str">
        <f>IF(C1101="","",VLOOKUP($C1101,'7.工程別レート'!$C$6:$E$501,3,FALSE))</f>
        <v/>
      </c>
      <c r="J1101" s="108" t="str">
        <f>IF(C1101="","",VLOOKUP($C1101,'7.工程別レート'!$C$6:$E$501,2,FALSE))</f>
        <v/>
      </c>
      <c r="K1101" s="195" t="str">
        <f t="shared" si="35"/>
        <v/>
      </c>
    </row>
    <row r="1102" spans="2:11" ht="18" customHeight="1">
      <c r="B1102" s="16" t="str">
        <f>IF('6.標準時間'!$B1102="","",'6.標準時間'!B1102)</f>
        <v/>
      </c>
      <c r="C1102" s="16" t="str">
        <f>IF('6.標準時間'!$C1102="","",'6.標準時間'!C1102)</f>
        <v/>
      </c>
      <c r="D1102" s="16" t="str">
        <f>IF('6.標準時間'!$C1102="","",'6.標準時間'!E1102)</f>
        <v/>
      </c>
      <c r="E1102" s="171" t="str">
        <f>IF('6.標準時間'!$C1102="","",'6.標準時間'!F1102)</f>
        <v/>
      </c>
      <c r="F1102" s="15" t="str">
        <f t="shared" si="34"/>
        <v/>
      </c>
      <c r="G1102" s="142" t="str">
        <f>IF('6.標準時間'!$C1102="","",'6.標準時間'!H1102)</f>
        <v/>
      </c>
      <c r="H1102" s="142" t="str">
        <f>IF('6.標準時間'!$C1102="","",'6.標準時間'!I1102)</f>
        <v/>
      </c>
      <c r="I1102" s="107" t="str">
        <f>IF(C1102="","",VLOOKUP($C1102,'7.工程別レート'!$C$6:$E$501,3,FALSE))</f>
        <v/>
      </c>
      <c r="J1102" s="108" t="str">
        <f>IF(C1102="","",VLOOKUP($C1102,'7.工程別レート'!$C$6:$E$501,2,FALSE))</f>
        <v/>
      </c>
      <c r="K1102" s="195" t="str">
        <f t="shared" si="35"/>
        <v/>
      </c>
    </row>
    <row r="1103" spans="2:11" ht="18" customHeight="1">
      <c r="B1103" s="16" t="str">
        <f>IF('6.標準時間'!$B1103="","",'6.標準時間'!B1103)</f>
        <v/>
      </c>
      <c r="C1103" s="16" t="str">
        <f>IF('6.標準時間'!$C1103="","",'6.標準時間'!C1103)</f>
        <v/>
      </c>
      <c r="D1103" s="16" t="str">
        <f>IF('6.標準時間'!$C1103="","",'6.標準時間'!E1103)</f>
        <v/>
      </c>
      <c r="E1103" s="171" t="str">
        <f>IF('6.標準時間'!$C1103="","",'6.標準時間'!F1103)</f>
        <v/>
      </c>
      <c r="F1103" s="15" t="str">
        <f t="shared" si="34"/>
        <v/>
      </c>
      <c r="G1103" s="142" t="str">
        <f>IF('6.標準時間'!$C1103="","",'6.標準時間'!H1103)</f>
        <v/>
      </c>
      <c r="H1103" s="142" t="str">
        <f>IF('6.標準時間'!$C1103="","",'6.標準時間'!I1103)</f>
        <v/>
      </c>
      <c r="I1103" s="107" t="str">
        <f>IF(C1103="","",VLOOKUP($C1103,'7.工程別レート'!$C$6:$E$501,3,FALSE))</f>
        <v/>
      </c>
      <c r="J1103" s="108" t="str">
        <f>IF(C1103="","",VLOOKUP($C1103,'7.工程別レート'!$C$6:$E$501,2,FALSE))</f>
        <v/>
      </c>
      <c r="K1103" s="195" t="str">
        <f t="shared" si="35"/>
        <v/>
      </c>
    </row>
    <row r="1104" spans="2:11" ht="18" customHeight="1">
      <c r="B1104" s="16" t="str">
        <f>IF('6.標準時間'!$B1104="","",'6.標準時間'!B1104)</f>
        <v/>
      </c>
      <c r="C1104" s="16" t="str">
        <f>IF('6.標準時間'!$C1104="","",'6.標準時間'!C1104)</f>
        <v/>
      </c>
      <c r="D1104" s="16" t="str">
        <f>IF('6.標準時間'!$C1104="","",'6.標準時間'!E1104)</f>
        <v/>
      </c>
      <c r="E1104" s="171" t="str">
        <f>IF('6.標準時間'!$C1104="","",'6.標準時間'!F1104)</f>
        <v/>
      </c>
      <c r="F1104" s="15" t="str">
        <f t="shared" si="34"/>
        <v/>
      </c>
      <c r="G1104" s="142" t="str">
        <f>IF('6.標準時間'!$C1104="","",'6.標準時間'!H1104)</f>
        <v/>
      </c>
      <c r="H1104" s="142" t="str">
        <f>IF('6.標準時間'!$C1104="","",'6.標準時間'!I1104)</f>
        <v/>
      </c>
      <c r="I1104" s="107" t="str">
        <f>IF(C1104="","",VLOOKUP($C1104,'7.工程別レート'!$C$6:$E$501,3,FALSE))</f>
        <v/>
      </c>
      <c r="J1104" s="108" t="str">
        <f>IF(C1104="","",VLOOKUP($C1104,'7.工程別レート'!$C$6:$E$501,2,FALSE))</f>
        <v/>
      </c>
      <c r="K1104" s="195" t="str">
        <f t="shared" si="35"/>
        <v/>
      </c>
    </row>
    <row r="1105" spans="2:11" ht="18" customHeight="1">
      <c r="B1105" s="16" t="str">
        <f>IF('6.標準時間'!$B1105="","",'6.標準時間'!B1105)</f>
        <v/>
      </c>
      <c r="C1105" s="16" t="str">
        <f>IF('6.標準時間'!$C1105="","",'6.標準時間'!C1105)</f>
        <v/>
      </c>
      <c r="D1105" s="16" t="str">
        <f>IF('6.標準時間'!$C1105="","",'6.標準時間'!E1105)</f>
        <v/>
      </c>
      <c r="E1105" s="171" t="str">
        <f>IF('6.標準時間'!$C1105="","",'6.標準時間'!F1105)</f>
        <v/>
      </c>
      <c r="F1105" s="15" t="str">
        <f t="shared" si="34"/>
        <v/>
      </c>
      <c r="G1105" s="142" t="str">
        <f>IF('6.標準時間'!$C1105="","",'6.標準時間'!H1105)</f>
        <v/>
      </c>
      <c r="H1105" s="142" t="str">
        <f>IF('6.標準時間'!$C1105="","",'6.標準時間'!I1105)</f>
        <v/>
      </c>
      <c r="I1105" s="107" t="str">
        <f>IF(C1105="","",VLOOKUP($C1105,'7.工程別レート'!$C$6:$E$501,3,FALSE))</f>
        <v/>
      </c>
      <c r="J1105" s="108" t="str">
        <f>IF(C1105="","",VLOOKUP($C1105,'7.工程別レート'!$C$6:$E$501,2,FALSE))</f>
        <v/>
      </c>
      <c r="K1105" s="195" t="str">
        <f t="shared" si="35"/>
        <v/>
      </c>
    </row>
    <row r="1106" spans="2:11" ht="18" customHeight="1">
      <c r="B1106" s="16" t="str">
        <f>IF('6.標準時間'!$B1106="","",'6.標準時間'!B1106)</f>
        <v/>
      </c>
      <c r="C1106" s="16" t="str">
        <f>IF('6.標準時間'!$C1106="","",'6.標準時間'!C1106)</f>
        <v/>
      </c>
      <c r="D1106" s="16" t="str">
        <f>IF('6.標準時間'!$C1106="","",'6.標準時間'!E1106)</f>
        <v/>
      </c>
      <c r="E1106" s="171" t="str">
        <f>IF('6.標準時間'!$C1106="","",'6.標準時間'!F1106)</f>
        <v/>
      </c>
      <c r="F1106" s="15" t="str">
        <f t="shared" si="34"/>
        <v/>
      </c>
      <c r="G1106" s="142" t="str">
        <f>IF('6.標準時間'!$C1106="","",'6.標準時間'!H1106)</f>
        <v/>
      </c>
      <c r="H1106" s="142" t="str">
        <f>IF('6.標準時間'!$C1106="","",'6.標準時間'!I1106)</f>
        <v/>
      </c>
      <c r="I1106" s="107" t="str">
        <f>IF(C1106="","",VLOOKUP($C1106,'7.工程別レート'!$C$6:$E$501,3,FALSE))</f>
        <v/>
      </c>
      <c r="J1106" s="108" t="str">
        <f>IF(C1106="","",VLOOKUP($C1106,'7.工程別レート'!$C$6:$E$501,2,FALSE))</f>
        <v/>
      </c>
      <c r="K1106" s="195" t="str">
        <f t="shared" si="35"/>
        <v/>
      </c>
    </row>
    <row r="1107" spans="2:11" ht="18" customHeight="1">
      <c r="B1107" s="16" t="str">
        <f>IF('6.標準時間'!$B1107="","",'6.標準時間'!B1107)</f>
        <v/>
      </c>
      <c r="C1107" s="16" t="str">
        <f>IF('6.標準時間'!$C1107="","",'6.標準時間'!C1107)</f>
        <v/>
      </c>
      <c r="D1107" s="16" t="str">
        <f>IF('6.標準時間'!$C1107="","",'6.標準時間'!E1107)</f>
        <v/>
      </c>
      <c r="E1107" s="171" t="str">
        <f>IF('6.標準時間'!$C1107="","",'6.標準時間'!F1107)</f>
        <v/>
      </c>
      <c r="F1107" s="15" t="str">
        <f t="shared" si="34"/>
        <v/>
      </c>
      <c r="G1107" s="142" t="str">
        <f>IF('6.標準時間'!$C1107="","",'6.標準時間'!H1107)</f>
        <v/>
      </c>
      <c r="H1107" s="142" t="str">
        <f>IF('6.標準時間'!$C1107="","",'6.標準時間'!I1107)</f>
        <v/>
      </c>
      <c r="I1107" s="107" t="str">
        <f>IF(C1107="","",VLOOKUP($C1107,'7.工程別レート'!$C$6:$E$501,3,FALSE))</f>
        <v/>
      </c>
      <c r="J1107" s="108" t="str">
        <f>IF(C1107="","",VLOOKUP($C1107,'7.工程別レート'!$C$6:$E$501,2,FALSE))</f>
        <v/>
      </c>
      <c r="K1107" s="195" t="str">
        <f t="shared" si="35"/>
        <v/>
      </c>
    </row>
    <row r="1108" spans="2:11" ht="18" customHeight="1">
      <c r="B1108" s="16" t="str">
        <f>IF('6.標準時間'!$B1108="","",'6.標準時間'!B1108)</f>
        <v/>
      </c>
      <c r="C1108" s="16" t="str">
        <f>IF('6.標準時間'!$C1108="","",'6.標準時間'!C1108)</f>
        <v/>
      </c>
      <c r="D1108" s="16" t="str">
        <f>IF('6.標準時間'!$C1108="","",'6.標準時間'!E1108)</f>
        <v/>
      </c>
      <c r="E1108" s="171" t="str">
        <f>IF('6.標準時間'!$C1108="","",'6.標準時間'!F1108)</f>
        <v/>
      </c>
      <c r="F1108" s="15" t="str">
        <f t="shared" si="34"/>
        <v/>
      </c>
      <c r="G1108" s="142" t="str">
        <f>IF('6.標準時間'!$C1108="","",'6.標準時間'!H1108)</f>
        <v/>
      </c>
      <c r="H1108" s="142" t="str">
        <f>IF('6.標準時間'!$C1108="","",'6.標準時間'!I1108)</f>
        <v/>
      </c>
      <c r="I1108" s="107" t="str">
        <f>IF(C1108="","",VLOOKUP($C1108,'7.工程別レート'!$C$6:$E$501,3,FALSE))</f>
        <v/>
      </c>
      <c r="J1108" s="108" t="str">
        <f>IF(C1108="","",VLOOKUP($C1108,'7.工程別レート'!$C$6:$E$501,2,FALSE))</f>
        <v/>
      </c>
      <c r="K1108" s="195" t="str">
        <f t="shared" si="35"/>
        <v/>
      </c>
    </row>
    <row r="1109" spans="2:11" ht="18" customHeight="1">
      <c r="B1109" s="16" t="str">
        <f>IF('6.標準時間'!$B1109="","",'6.標準時間'!B1109)</f>
        <v/>
      </c>
      <c r="C1109" s="16" t="str">
        <f>IF('6.標準時間'!$C1109="","",'6.標準時間'!C1109)</f>
        <v/>
      </c>
      <c r="D1109" s="16" t="str">
        <f>IF('6.標準時間'!$C1109="","",'6.標準時間'!E1109)</f>
        <v/>
      </c>
      <c r="E1109" s="171" t="str">
        <f>IF('6.標準時間'!$C1109="","",'6.標準時間'!F1109)</f>
        <v/>
      </c>
      <c r="F1109" s="15" t="str">
        <f t="shared" si="34"/>
        <v/>
      </c>
      <c r="G1109" s="142" t="str">
        <f>IF('6.標準時間'!$C1109="","",'6.標準時間'!H1109)</f>
        <v/>
      </c>
      <c r="H1109" s="142" t="str">
        <f>IF('6.標準時間'!$C1109="","",'6.標準時間'!I1109)</f>
        <v/>
      </c>
      <c r="I1109" s="107" t="str">
        <f>IF(C1109="","",VLOOKUP($C1109,'7.工程別レート'!$C$6:$E$501,3,FALSE))</f>
        <v/>
      </c>
      <c r="J1109" s="108" t="str">
        <f>IF(C1109="","",VLOOKUP($C1109,'7.工程別レート'!$C$6:$E$501,2,FALSE))</f>
        <v/>
      </c>
      <c r="K1109" s="195" t="str">
        <f t="shared" si="35"/>
        <v/>
      </c>
    </row>
    <row r="1110" spans="2:11" ht="18" customHeight="1">
      <c r="B1110" s="16" t="str">
        <f>IF('6.標準時間'!$B1110="","",'6.標準時間'!B1110)</f>
        <v/>
      </c>
      <c r="C1110" s="16" t="str">
        <f>IF('6.標準時間'!$C1110="","",'6.標準時間'!C1110)</f>
        <v/>
      </c>
      <c r="D1110" s="16" t="str">
        <f>IF('6.標準時間'!$C1110="","",'6.標準時間'!E1110)</f>
        <v/>
      </c>
      <c r="E1110" s="171" t="str">
        <f>IF('6.標準時間'!$C1110="","",'6.標準時間'!F1110)</f>
        <v/>
      </c>
      <c r="F1110" s="15" t="str">
        <f t="shared" si="34"/>
        <v/>
      </c>
      <c r="G1110" s="142" t="str">
        <f>IF('6.標準時間'!$C1110="","",'6.標準時間'!H1110)</f>
        <v/>
      </c>
      <c r="H1110" s="142" t="str">
        <f>IF('6.標準時間'!$C1110="","",'6.標準時間'!I1110)</f>
        <v/>
      </c>
      <c r="I1110" s="107" t="str">
        <f>IF(C1110="","",VLOOKUP($C1110,'7.工程別レート'!$C$6:$E$501,3,FALSE))</f>
        <v/>
      </c>
      <c r="J1110" s="108" t="str">
        <f>IF(C1110="","",VLOOKUP($C1110,'7.工程別レート'!$C$6:$E$501,2,FALSE))</f>
        <v/>
      </c>
      <c r="K1110" s="195" t="str">
        <f t="shared" si="35"/>
        <v/>
      </c>
    </row>
    <row r="1111" spans="2:11" ht="18" customHeight="1">
      <c r="B1111" s="16" t="str">
        <f>IF('6.標準時間'!$B1111="","",'6.標準時間'!B1111)</f>
        <v/>
      </c>
      <c r="C1111" s="16" t="str">
        <f>IF('6.標準時間'!$C1111="","",'6.標準時間'!C1111)</f>
        <v/>
      </c>
      <c r="D1111" s="16" t="str">
        <f>IF('6.標準時間'!$C1111="","",'6.標準時間'!E1111)</f>
        <v/>
      </c>
      <c r="E1111" s="171" t="str">
        <f>IF('6.標準時間'!$C1111="","",'6.標準時間'!F1111)</f>
        <v/>
      </c>
      <c r="F1111" s="15" t="str">
        <f t="shared" si="34"/>
        <v/>
      </c>
      <c r="G1111" s="142" t="str">
        <f>IF('6.標準時間'!$C1111="","",'6.標準時間'!H1111)</f>
        <v/>
      </c>
      <c r="H1111" s="142" t="str">
        <f>IF('6.標準時間'!$C1111="","",'6.標準時間'!I1111)</f>
        <v/>
      </c>
      <c r="I1111" s="107" t="str">
        <f>IF(C1111="","",VLOOKUP($C1111,'7.工程別レート'!$C$6:$E$501,3,FALSE))</f>
        <v/>
      </c>
      <c r="J1111" s="108" t="str">
        <f>IF(C1111="","",VLOOKUP($C1111,'7.工程別レート'!$C$6:$E$501,2,FALSE))</f>
        <v/>
      </c>
      <c r="K1111" s="195" t="str">
        <f t="shared" si="35"/>
        <v/>
      </c>
    </row>
    <row r="1112" spans="2:11" ht="18" customHeight="1">
      <c r="B1112" s="16" t="str">
        <f>IF('6.標準時間'!$B1112="","",'6.標準時間'!B1112)</f>
        <v/>
      </c>
      <c r="C1112" s="16" t="str">
        <f>IF('6.標準時間'!$C1112="","",'6.標準時間'!C1112)</f>
        <v/>
      </c>
      <c r="D1112" s="16" t="str">
        <f>IF('6.標準時間'!$C1112="","",'6.標準時間'!E1112)</f>
        <v/>
      </c>
      <c r="E1112" s="171" t="str">
        <f>IF('6.標準時間'!$C1112="","",'6.標準時間'!F1112)</f>
        <v/>
      </c>
      <c r="F1112" s="15" t="str">
        <f t="shared" si="34"/>
        <v/>
      </c>
      <c r="G1112" s="142" t="str">
        <f>IF('6.標準時間'!$C1112="","",'6.標準時間'!H1112)</f>
        <v/>
      </c>
      <c r="H1112" s="142" t="str">
        <f>IF('6.標準時間'!$C1112="","",'6.標準時間'!I1112)</f>
        <v/>
      </c>
      <c r="I1112" s="107" t="str">
        <f>IF(C1112="","",VLOOKUP($C1112,'7.工程別レート'!$C$6:$E$501,3,FALSE))</f>
        <v/>
      </c>
      <c r="J1112" s="108" t="str">
        <f>IF(C1112="","",VLOOKUP($C1112,'7.工程別レート'!$C$6:$E$501,2,FALSE))</f>
        <v/>
      </c>
      <c r="K1112" s="195" t="str">
        <f t="shared" si="35"/>
        <v/>
      </c>
    </row>
    <row r="1113" spans="2:11" ht="18" customHeight="1">
      <c r="B1113" s="16" t="str">
        <f>IF('6.標準時間'!$B1113="","",'6.標準時間'!B1113)</f>
        <v/>
      </c>
      <c r="C1113" s="16" t="str">
        <f>IF('6.標準時間'!$C1113="","",'6.標準時間'!C1113)</f>
        <v/>
      </c>
      <c r="D1113" s="16" t="str">
        <f>IF('6.標準時間'!$C1113="","",'6.標準時間'!E1113)</f>
        <v/>
      </c>
      <c r="E1113" s="171" t="str">
        <f>IF('6.標準時間'!$C1113="","",'6.標準時間'!F1113)</f>
        <v/>
      </c>
      <c r="F1113" s="15" t="str">
        <f t="shared" si="34"/>
        <v/>
      </c>
      <c r="G1113" s="142" t="str">
        <f>IF('6.標準時間'!$C1113="","",'6.標準時間'!H1113)</f>
        <v/>
      </c>
      <c r="H1113" s="142" t="str">
        <f>IF('6.標準時間'!$C1113="","",'6.標準時間'!I1113)</f>
        <v/>
      </c>
      <c r="I1113" s="107" t="str">
        <f>IF(C1113="","",VLOOKUP($C1113,'7.工程別レート'!$C$6:$E$501,3,FALSE))</f>
        <v/>
      </c>
      <c r="J1113" s="108" t="str">
        <f>IF(C1113="","",VLOOKUP($C1113,'7.工程別レート'!$C$6:$E$501,2,FALSE))</f>
        <v/>
      </c>
      <c r="K1113" s="195" t="str">
        <f t="shared" si="35"/>
        <v/>
      </c>
    </row>
    <row r="1114" spans="2:11" ht="18" customHeight="1">
      <c r="B1114" s="16" t="str">
        <f>IF('6.標準時間'!$B1114="","",'6.標準時間'!B1114)</f>
        <v/>
      </c>
      <c r="C1114" s="16" t="str">
        <f>IF('6.標準時間'!$C1114="","",'6.標準時間'!C1114)</f>
        <v/>
      </c>
      <c r="D1114" s="16" t="str">
        <f>IF('6.標準時間'!$C1114="","",'6.標準時間'!E1114)</f>
        <v/>
      </c>
      <c r="E1114" s="171" t="str">
        <f>IF('6.標準時間'!$C1114="","",'6.標準時間'!F1114)</f>
        <v/>
      </c>
      <c r="F1114" s="15" t="str">
        <f t="shared" si="34"/>
        <v/>
      </c>
      <c r="G1114" s="142" t="str">
        <f>IF('6.標準時間'!$C1114="","",'6.標準時間'!H1114)</f>
        <v/>
      </c>
      <c r="H1114" s="142" t="str">
        <f>IF('6.標準時間'!$C1114="","",'6.標準時間'!I1114)</f>
        <v/>
      </c>
      <c r="I1114" s="107" t="str">
        <f>IF(C1114="","",VLOOKUP($C1114,'7.工程別レート'!$C$6:$E$501,3,FALSE))</f>
        <v/>
      </c>
      <c r="J1114" s="108" t="str">
        <f>IF(C1114="","",VLOOKUP($C1114,'7.工程別レート'!$C$6:$E$501,2,FALSE))</f>
        <v/>
      </c>
      <c r="K1114" s="195" t="str">
        <f t="shared" si="35"/>
        <v/>
      </c>
    </row>
    <row r="1115" spans="2:11" ht="18" customHeight="1">
      <c r="B1115" s="16" t="str">
        <f>IF('6.標準時間'!$B1115="","",'6.標準時間'!B1115)</f>
        <v/>
      </c>
      <c r="C1115" s="16" t="str">
        <f>IF('6.標準時間'!$C1115="","",'6.標準時間'!C1115)</f>
        <v/>
      </c>
      <c r="D1115" s="16" t="str">
        <f>IF('6.標準時間'!$C1115="","",'6.標準時間'!E1115)</f>
        <v/>
      </c>
      <c r="E1115" s="171" t="str">
        <f>IF('6.標準時間'!$C1115="","",'6.標準時間'!F1115)</f>
        <v/>
      </c>
      <c r="F1115" s="15" t="str">
        <f t="shared" si="34"/>
        <v/>
      </c>
      <c r="G1115" s="142" t="str">
        <f>IF('6.標準時間'!$C1115="","",'6.標準時間'!H1115)</f>
        <v/>
      </c>
      <c r="H1115" s="142" t="str">
        <f>IF('6.標準時間'!$C1115="","",'6.標準時間'!I1115)</f>
        <v/>
      </c>
      <c r="I1115" s="107" t="str">
        <f>IF(C1115="","",VLOOKUP($C1115,'7.工程別レート'!$C$6:$E$501,3,FALSE))</f>
        <v/>
      </c>
      <c r="J1115" s="108" t="str">
        <f>IF(C1115="","",VLOOKUP($C1115,'7.工程別レート'!$C$6:$E$501,2,FALSE))</f>
        <v/>
      </c>
      <c r="K1115" s="195" t="str">
        <f t="shared" si="35"/>
        <v/>
      </c>
    </row>
    <row r="1116" spans="2:11" ht="18" customHeight="1">
      <c r="B1116" s="16" t="str">
        <f>IF('6.標準時間'!$B1116="","",'6.標準時間'!B1116)</f>
        <v/>
      </c>
      <c r="C1116" s="16" t="str">
        <f>IF('6.標準時間'!$C1116="","",'6.標準時間'!C1116)</f>
        <v/>
      </c>
      <c r="D1116" s="16" t="str">
        <f>IF('6.標準時間'!$C1116="","",'6.標準時間'!E1116)</f>
        <v/>
      </c>
      <c r="E1116" s="171" t="str">
        <f>IF('6.標準時間'!$C1116="","",'6.標準時間'!F1116)</f>
        <v/>
      </c>
      <c r="F1116" s="15" t="str">
        <f t="shared" si="34"/>
        <v/>
      </c>
      <c r="G1116" s="142" t="str">
        <f>IF('6.標準時間'!$C1116="","",'6.標準時間'!H1116)</f>
        <v/>
      </c>
      <c r="H1116" s="142" t="str">
        <f>IF('6.標準時間'!$C1116="","",'6.標準時間'!I1116)</f>
        <v/>
      </c>
      <c r="I1116" s="107" t="str">
        <f>IF(C1116="","",VLOOKUP($C1116,'7.工程別レート'!$C$6:$E$501,3,FALSE))</f>
        <v/>
      </c>
      <c r="J1116" s="108" t="str">
        <f>IF(C1116="","",VLOOKUP($C1116,'7.工程別レート'!$C$6:$E$501,2,FALSE))</f>
        <v/>
      </c>
      <c r="K1116" s="195" t="str">
        <f t="shared" si="35"/>
        <v/>
      </c>
    </row>
    <row r="1117" spans="2:11" ht="18" customHeight="1">
      <c r="B1117" s="16" t="str">
        <f>IF('6.標準時間'!$B1117="","",'6.標準時間'!B1117)</f>
        <v/>
      </c>
      <c r="C1117" s="16" t="str">
        <f>IF('6.標準時間'!$C1117="","",'6.標準時間'!C1117)</f>
        <v/>
      </c>
      <c r="D1117" s="16" t="str">
        <f>IF('6.標準時間'!$C1117="","",'6.標準時間'!E1117)</f>
        <v/>
      </c>
      <c r="E1117" s="171" t="str">
        <f>IF('6.標準時間'!$C1117="","",'6.標準時間'!F1117)</f>
        <v/>
      </c>
      <c r="F1117" s="15" t="str">
        <f t="shared" si="34"/>
        <v/>
      </c>
      <c r="G1117" s="142" t="str">
        <f>IF('6.標準時間'!$C1117="","",'6.標準時間'!H1117)</f>
        <v/>
      </c>
      <c r="H1117" s="142" t="str">
        <f>IF('6.標準時間'!$C1117="","",'6.標準時間'!I1117)</f>
        <v/>
      </c>
      <c r="I1117" s="107" t="str">
        <f>IF(C1117="","",VLOOKUP($C1117,'7.工程別レート'!$C$6:$E$501,3,FALSE))</f>
        <v/>
      </c>
      <c r="J1117" s="108" t="str">
        <f>IF(C1117="","",VLOOKUP($C1117,'7.工程別レート'!$C$6:$E$501,2,FALSE))</f>
        <v/>
      </c>
      <c r="K1117" s="195" t="str">
        <f t="shared" si="35"/>
        <v/>
      </c>
    </row>
    <row r="1118" spans="2:11" ht="18" customHeight="1">
      <c r="B1118" s="16" t="str">
        <f>IF('6.標準時間'!$B1118="","",'6.標準時間'!B1118)</f>
        <v/>
      </c>
      <c r="C1118" s="16" t="str">
        <f>IF('6.標準時間'!$C1118="","",'6.標準時間'!C1118)</f>
        <v/>
      </c>
      <c r="D1118" s="16" t="str">
        <f>IF('6.標準時間'!$C1118="","",'6.標準時間'!E1118)</f>
        <v/>
      </c>
      <c r="E1118" s="171" t="str">
        <f>IF('6.標準時間'!$C1118="","",'6.標準時間'!F1118)</f>
        <v/>
      </c>
      <c r="F1118" s="15" t="str">
        <f t="shared" si="34"/>
        <v/>
      </c>
      <c r="G1118" s="142" t="str">
        <f>IF('6.標準時間'!$C1118="","",'6.標準時間'!H1118)</f>
        <v/>
      </c>
      <c r="H1118" s="142" t="str">
        <f>IF('6.標準時間'!$C1118="","",'6.標準時間'!I1118)</f>
        <v/>
      </c>
      <c r="I1118" s="107" t="str">
        <f>IF(C1118="","",VLOOKUP($C1118,'7.工程別レート'!$C$6:$E$501,3,FALSE))</f>
        <v/>
      </c>
      <c r="J1118" s="108" t="str">
        <f>IF(C1118="","",VLOOKUP($C1118,'7.工程別レート'!$C$6:$E$501,2,FALSE))</f>
        <v/>
      </c>
      <c r="K1118" s="195" t="str">
        <f t="shared" si="35"/>
        <v/>
      </c>
    </row>
    <row r="1119" spans="2:11" ht="18" customHeight="1">
      <c r="B1119" s="16" t="str">
        <f>IF('6.標準時間'!$B1119="","",'6.標準時間'!B1119)</f>
        <v/>
      </c>
      <c r="C1119" s="16" t="str">
        <f>IF('6.標準時間'!$C1119="","",'6.標準時間'!C1119)</f>
        <v/>
      </c>
      <c r="D1119" s="16" t="str">
        <f>IF('6.標準時間'!$C1119="","",'6.標準時間'!E1119)</f>
        <v/>
      </c>
      <c r="E1119" s="171" t="str">
        <f>IF('6.標準時間'!$C1119="","",'6.標準時間'!F1119)</f>
        <v/>
      </c>
      <c r="F1119" s="15" t="str">
        <f t="shared" si="34"/>
        <v/>
      </c>
      <c r="G1119" s="142" t="str">
        <f>IF('6.標準時間'!$C1119="","",'6.標準時間'!H1119)</f>
        <v/>
      </c>
      <c r="H1119" s="142" t="str">
        <f>IF('6.標準時間'!$C1119="","",'6.標準時間'!I1119)</f>
        <v/>
      </c>
      <c r="I1119" s="107" t="str">
        <f>IF(C1119="","",VLOOKUP($C1119,'7.工程別レート'!$C$6:$E$501,3,FALSE))</f>
        <v/>
      </c>
      <c r="J1119" s="108" t="str">
        <f>IF(C1119="","",VLOOKUP($C1119,'7.工程別レート'!$C$6:$E$501,2,FALSE))</f>
        <v/>
      </c>
      <c r="K1119" s="195" t="str">
        <f t="shared" si="35"/>
        <v/>
      </c>
    </row>
    <row r="1120" spans="2:11" ht="18" customHeight="1">
      <c r="B1120" s="16" t="str">
        <f>IF('6.標準時間'!$B1120="","",'6.標準時間'!B1120)</f>
        <v/>
      </c>
      <c r="C1120" s="16" t="str">
        <f>IF('6.標準時間'!$C1120="","",'6.標準時間'!C1120)</f>
        <v/>
      </c>
      <c r="D1120" s="16" t="str">
        <f>IF('6.標準時間'!$C1120="","",'6.標準時間'!E1120)</f>
        <v/>
      </c>
      <c r="E1120" s="171" t="str">
        <f>IF('6.標準時間'!$C1120="","",'6.標準時間'!F1120)</f>
        <v/>
      </c>
      <c r="F1120" s="15" t="str">
        <f t="shared" si="34"/>
        <v/>
      </c>
      <c r="G1120" s="142" t="str">
        <f>IF('6.標準時間'!$C1120="","",'6.標準時間'!H1120)</f>
        <v/>
      </c>
      <c r="H1120" s="142" t="str">
        <f>IF('6.標準時間'!$C1120="","",'6.標準時間'!I1120)</f>
        <v/>
      </c>
      <c r="I1120" s="107" t="str">
        <f>IF(C1120="","",VLOOKUP($C1120,'7.工程別レート'!$C$6:$E$501,3,FALSE))</f>
        <v/>
      </c>
      <c r="J1120" s="108" t="str">
        <f>IF(C1120="","",VLOOKUP($C1120,'7.工程別レート'!$C$6:$E$501,2,FALSE))</f>
        <v/>
      </c>
      <c r="K1120" s="195" t="str">
        <f t="shared" si="35"/>
        <v/>
      </c>
    </row>
    <row r="1121" spans="2:11" ht="18" customHeight="1">
      <c r="B1121" s="16" t="str">
        <f>IF('6.標準時間'!$B1121="","",'6.標準時間'!B1121)</f>
        <v/>
      </c>
      <c r="C1121" s="16" t="str">
        <f>IF('6.標準時間'!$C1121="","",'6.標準時間'!C1121)</f>
        <v/>
      </c>
      <c r="D1121" s="16" t="str">
        <f>IF('6.標準時間'!$C1121="","",'6.標準時間'!E1121)</f>
        <v/>
      </c>
      <c r="E1121" s="171" t="str">
        <f>IF('6.標準時間'!$C1121="","",'6.標準時間'!F1121)</f>
        <v/>
      </c>
      <c r="F1121" s="15" t="str">
        <f t="shared" si="34"/>
        <v/>
      </c>
      <c r="G1121" s="142" t="str">
        <f>IF('6.標準時間'!$C1121="","",'6.標準時間'!H1121)</f>
        <v/>
      </c>
      <c r="H1121" s="142" t="str">
        <f>IF('6.標準時間'!$C1121="","",'6.標準時間'!I1121)</f>
        <v/>
      </c>
      <c r="I1121" s="107" t="str">
        <f>IF(C1121="","",VLOOKUP($C1121,'7.工程別レート'!$C$6:$E$501,3,FALSE))</f>
        <v/>
      </c>
      <c r="J1121" s="108" t="str">
        <f>IF(C1121="","",VLOOKUP($C1121,'7.工程別レート'!$C$6:$E$501,2,FALSE))</f>
        <v/>
      </c>
      <c r="K1121" s="195" t="str">
        <f t="shared" si="35"/>
        <v/>
      </c>
    </row>
    <row r="1122" spans="2:11" ht="18" customHeight="1">
      <c r="B1122" s="16" t="str">
        <f>IF('6.標準時間'!$B1122="","",'6.標準時間'!B1122)</f>
        <v/>
      </c>
      <c r="C1122" s="16" t="str">
        <f>IF('6.標準時間'!$C1122="","",'6.標準時間'!C1122)</f>
        <v/>
      </c>
      <c r="D1122" s="16" t="str">
        <f>IF('6.標準時間'!$C1122="","",'6.標準時間'!E1122)</f>
        <v/>
      </c>
      <c r="E1122" s="171" t="str">
        <f>IF('6.標準時間'!$C1122="","",'6.標準時間'!F1122)</f>
        <v/>
      </c>
      <c r="F1122" s="15" t="str">
        <f t="shared" si="34"/>
        <v/>
      </c>
      <c r="G1122" s="142" t="str">
        <f>IF('6.標準時間'!$C1122="","",'6.標準時間'!H1122)</f>
        <v/>
      </c>
      <c r="H1122" s="142" t="str">
        <f>IF('6.標準時間'!$C1122="","",'6.標準時間'!I1122)</f>
        <v/>
      </c>
      <c r="I1122" s="107" t="str">
        <f>IF(C1122="","",VLOOKUP($C1122,'7.工程別レート'!$C$6:$E$501,3,FALSE))</f>
        <v/>
      </c>
      <c r="J1122" s="108" t="str">
        <f>IF(C1122="","",VLOOKUP($C1122,'7.工程別レート'!$C$6:$E$501,2,FALSE))</f>
        <v/>
      </c>
      <c r="K1122" s="195" t="str">
        <f t="shared" si="35"/>
        <v/>
      </c>
    </row>
    <row r="1123" spans="2:11" ht="18" customHeight="1">
      <c r="B1123" s="16" t="str">
        <f>IF('6.標準時間'!$B1123="","",'6.標準時間'!B1123)</f>
        <v/>
      </c>
      <c r="C1123" s="16" t="str">
        <f>IF('6.標準時間'!$C1123="","",'6.標準時間'!C1123)</f>
        <v/>
      </c>
      <c r="D1123" s="16" t="str">
        <f>IF('6.標準時間'!$C1123="","",'6.標準時間'!E1123)</f>
        <v/>
      </c>
      <c r="E1123" s="171" t="str">
        <f>IF('6.標準時間'!$C1123="","",'6.標準時間'!F1123)</f>
        <v/>
      </c>
      <c r="F1123" s="15" t="str">
        <f t="shared" si="34"/>
        <v/>
      </c>
      <c r="G1123" s="142" t="str">
        <f>IF('6.標準時間'!$C1123="","",'6.標準時間'!H1123)</f>
        <v/>
      </c>
      <c r="H1123" s="142" t="str">
        <f>IF('6.標準時間'!$C1123="","",'6.標準時間'!I1123)</f>
        <v/>
      </c>
      <c r="I1123" s="107" t="str">
        <f>IF(C1123="","",VLOOKUP($C1123,'7.工程別レート'!$C$6:$E$501,3,FALSE))</f>
        <v/>
      </c>
      <c r="J1123" s="108" t="str">
        <f>IF(C1123="","",VLOOKUP($C1123,'7.工程別レート'!$C$6:$E$501,2,FALSE))</f>
        <v/>
      </c>
      <c r="K1123" s="195" t="str">
        <f t="shared" si="35"/>
        <v/>
      </c>
    </row>
    <row r="1124" spans="2:11" ht="18" customHeight="1">
      <c r="B1124" s="16" t="str">
        <f>IF('6.標準時間'!$B1124="","",'6.標準時間'!B1124)</f>
        <v/>
      </c>
      <c r="C1124" s="16" t="str">
        <f>IF('6.標準時間'!$C1124="","",'6.標準時間'!C1124)</f>
        <v/>
      </c>
      <c r="D1124" s="16" t="str">
        <f>IF('6.標準時間'!$C1124="","",'6.標準時間'!E1124)</f>
        <v/>
      </c>
      <c r="E1124" s="171" t="str">
        <f>IF('6.標準時間'!$C1124="","",'6.標準時間'!F1124)</f>
        <v/>
      </c>
      <c r="F1124" s="15" t="str">
        <f t="shared" si="34"/>
        <v/>
      </c>
      <c r="G1124" s="142" t="str">
        <f>IF('6.標準時間'!$C1124="","",'6.標準時間'!H1124)</f>
        <v/>
      </c>
      <c r="H1124" s="142" t="str">
        <f>IF('6.標準時間'!$C1124="","",'6.標準時間'!I1124)</f>
        <v/>
      </c>
      <c r="I1124" s="107" t="str">
        <f>IF(C1124="","",VLOOKUP($C1124,'7.工程別レート'!$C$6:$E$501,3,FALSE))</f>
        <v/>
      </c>
      <c r="J1124" s="108" t="str">
        <f>IF(C1124="","",VLOOKUP($C1124,'7.工程別レート'!$C$6:$E$501,2,FALSE))</f>
        <v/>
      </c>
      <c r="K1124" s="195" t="str">
        <f t="shared" si="35"/>
        <v/>
      </c>
    </row>
    <row r="1125" spans="2:11" ht="18" customHeight="1">
      <c r="B1125" s="16" t="str">
        <f>IF('6.標準時間'!$B1125="","",'6.標準時間'!B1125)</f>
        <v/>
      </c>
      <c r="C1125" s="16" t="str">
        <f>IF('6.標準時間'!$C1125="","",'6.標準時間'!C1125)</f>
        <v/>
      </c>
      <c r="D1125" s="16" t="str">
        <f>IF('6.標準時間'!$C1125="","",'6.標準時間'!E1125)</f>
        <v/>
      </c>
      <c r="E1125" s="171" t="str">
        <f>IF('6.標準時間'!$C1125="","",'6.標準時間'!F1125)</f>
        <v/>
      </c>
      <c r="F1125" s="15" t="str">
        <f t="shared" si="34"/>
        <v/>
      </c>
      <c r="G1125" s="142" t="str">
        <f>IF('6.標準時間'!$C1125="","",'6.標準時間'!H1125)</f>
        <v/>
      </c>
      <c r="H1125" s="142" t="str">
        <f>IF('6.標準時間'!$C1125="","",'6.標準時間'!I1125)</f>
        <v/>
      </c>
      <c r="I1125" s="107" t="str">
        <f>IF(C1125="","",VLOOKUP($C1125,'7.工程別レート'!$C$6:$E$501,3,FALSE))</f>
        <v/>
      </c>
      <c r="J1125" s="108" t="str">
        <f>IF(C1125="","",VLOOKUP($C1125,'7.工程別レート'!$C$6:$E$501,2,FALSE))</f>
        <v/>
      </c>
      <c r="K1125" s="195" t="str">
        <f t="shared" si="35"/>
        <v/>
      </c>
    </row>
    <row r="1126" spans="2:11" ht="18" customHeight="1">
      <c r="B1126" s="16" t="str">
        <f>IF('6.標準時間'!$B1126="","",'6.標準時間'!B1126)</f>
        <v/>
      </c>
      <c r="C1126" s="16" t="str">
        <f>IF('6.標準時間'!$C1126="","",'6.標準時間'!C1126)</f>
        <v/>
      </c>
      <c r="D1126" s="16" t="str">
        <f>IF('6.標準時間'!$C1126="","",'6.標準時間'!E1126)</f>
        <v/>
      </c>
      <c r="E1126" s="171" t="str">
        <f>IF('6.標準時間'!$C1126="","",'6.標準時間'!F1126)</f>
        <v/>
      </c>
      <c r="F1126" s="15" t="str">
        <f t="shared" si="34"/>
        <v/>
      </c>
      <c r="G1126" s="142" t="str">
        <f>IF('6.標準時間'!$C1126="","",'6.標準時間'!H1126)</f>
        <v/>
      </c>
      <c r="H1126" s="142" t="str">
        <f>IF('6.標準時間'!$C1126="","",'6.標準時間'!I1126)</f>
        <v/>
      </c>
      <c r="I1126" s="107" t="str">
        <f>IF(C1126="","",VLOOKUP($C1126,'7.工程別レート'!$C$6:$E$501,3,FALSE))</f>
        <v/>
      </c>
      <c r="J1126" s="108" t="str">
        <f>IF(C1126="","",VLOOKUP($C1126,'7.工程別レート'!$C$6:$E$501,2,FALSE))</f>
        <v/>
      </c>
      <c r="K1126" s="195" t="str">
        <f t="shared" si="35"/>
        <v/>
      </c>
    </row>
    <row r="1127" spans="2:11" ht="18" customHeight="1">
      <c r="B1127" s="16" t="str">
        <f>IF('6.標準時間'!$B1127="","",'6.標準時間'!B1127)</f>
        <v/>
      </c>
      <c r="C1127" s="16" t="str">
        <f>IF('6.標準時間'!$C1127="","",'6.標準時間'!C1127)</f>
        <v/>
      </c>
      <c r="D1127" s="16" t="str">
        <f>IF('6.標準時間'!$C1127="","",'6.標準時間'!E1127)</f>
        <v/>
      </c>
      <c r="E1127" s="171" t="str">
        <f>IF('6.標準時間'!$C1127="","",'6.標準時間'!F1127)</f>
        <v/>
      </c>
      <c r="F1127" s="15" t="str">
        <f t="shared" si="34"/>
        <v/>
      </c>
      <c r="G1127" s="142" t="str">
        <f>IF('6.標準時間'!$C1127="","",'6.標準時間'!H1127)</f>
        <v/>
      </c>
      <c r="H1127" s="142" t="str">
        <f>IF('6.標準時間'!$C1127="","",'6.標準時間'!I1127)</f>
        <v/>
      </c>
      <c r="I1127" s="107" t="str">
        <f>IF(C1127="","",VLOOKUP($C1127,'7.工程別レート'!$C$6:$E$501,3,FALSE))</f>
        <v/>
      </c>
      <c r="J1127" s="108" t="str">
        <f>IF(C1127="","",VLOOKUP($C1127,'7.工程別レート'!$C$6:$E$501,2,FALSE))</f>
        <v/>
      </c>
      <c r="K1127" s="195" t="str">
        <f t="shared" si="35"/>
        <v/>
      </c>
    </row>
    <row r="1128" spans="2:11" ht="18" customHeight="1">
      <c r="B1128" s="16" t="str">
        <f>IF('6.標準時間'!$B1128="","",'6.標準時間'!B1128)</f>
        <v/>
      </c>
      <c r="C1128" s="16" t="str">
        <f>IF('6.標準時間'!$C1128="","",'6.標準時間'!C1128)</f>
        <v/>
      </c>
      <c r="D1128" s="16" t="str">
        <f>IF('6.標準時間'!$C1128="","",'6.標準時間'!E1128)</f>
        <v/>
      </c>
      <c r="E1128" s="171" t="str">
        <f>IF('6.標準時間'!$C1128="","",'6.標準時間'!F1128)</f>
        <v/>
      </c>
      <c r="F1128" s="15" t="str">
        <f t="shared" si="34"/>
        <v/>
      </c>
      <c r="G1128" s="142" t="str">
        <f>IF('6.標準時間'!$C1128="","",'6.標準時間'!H1128)</f>
        <v/>
      </c>
      <c r="H1128" s="142" t="str">
        <f>IF('6.標準時間'!$C1128="","",'6.標準時間'!I1128)</f>
        <v/>
      </c>
      <c r="I1128" s="107" t="str">
        <f>IF(C1128="","",VLOOKUP($C1128,'7.工程別レート'!$C$6:$E$501,3,FALSE))</f>
        <v/>
      </c>
      <c r="J1128" s="108" t="str">
        <f>IF(C1128="","",VLOOKUP($C1128,'7.工程別レート'!$C$6:$E$501,2,FALSE))</f>
        <v/>
      </c>
      <c r="K1128" s="195" t="str">
        <f t="shared" si="35"/>
        <v/>
      </c>
    </row>
    <row r="1129" spans="2:11" ht="18" customHeight="1">
      <c r="B1129" s="16" t="str">
        <f>IF('6.標準時間'!$B1129="","",'6.標準時間'!B1129)</f>
        <v/>
      </c>
      <c r="C1129" s="16" t="str">
        <f>IF('6.標準時間'!$C1129="","",'6.標準時間'!C1129)</f>
        <v/>
      </c>
      <c r="D1129" s="16" t="str">
        <f>IF('6.標準時間'!$C1129="","",'6.標準時間'!E1129)</f>
        <v/>
      </c>
      <c r="E1129" s="171" t="str">
        <f>IF('6.標準時間'!$C1129="","",'6.標準時間'!F1129)</f>
        <v/>
      </c>
      <c r="F1129" s="15" t="str">
        <f t="shared" si="34"/>
        <v/>
      </c>
      <c r="G1129" s="142" t="str">
        <f>IF('6.標準時間'!$C1129="","",'6.標準時間'!H1129)</f>
        <v/>
      </c>
      <c r="H1129" s="142" t="str">
        <f>IF('6.標準時間'!$C1129="","",'6.標準時間'!I1129)</f>
        <v/>
      </c>
      <c r="I1129" s="107" t="str">
        <f>IF(C1129="","",VLOOKUP($C1129,'7.工程別レート'!$C$6:$E$501,3,FALSE))</f>
        <v/>
      </c>
      <c r="J1129" s="108" t="str">
        <f>IF(C1129="","",VLOOKUP($C1129,'7.工程別レート'!$C$6:$E$501,2,FALSE))</f>
        <v/>
      </c>
      <c r="K1129" s="195" t="str">
        <f t="shared" si="35"/>
        <v/>
      </c>
    </row>
    <row r="1130" spans="2:11" ht="18" customHeight="1">
      <c r="B1130" s="16" t="str">
        <f>IF('6.標準時間'!$B1130="","",'6.標準時間'!B1130)</f>
        <v/>
      </c>
      <c r="C1130" s="16" t="str">
        <f>IF('6.標準時間'!$C1130="","",'6.標準時間'!C1130)</f>
        <v/>
      </c>
      <c r="D1130" s="16" t="str">
        <f>IF('6.標準時間'!$C1130="","",'6.標準時間'!E1130)</f>
        <v/>
      </c>
      <c r="E1130" s="171" t="str">
        <f>IF('6.標準時間'!$C1130="","",'6.標準時間'!F1130)</f>
        <v/>
      </c>
      <c r="F1130" s="15" t="str">
        <f t="shared" si="34"/>
        <v/>
      </c>
      <c r="G1130" s="142" t="str">
        <f>IF('6.標準時間'!$C1130="","",'6.標準時間'!H1130)</f>
        <v/>
      </c>
      <c r="H1130" s="142" t="str">
        <f>IF('6.標準時間'!$C1130="","",'6.標準時間'!I1130)</f>
        <v/>
      </c>
      <c r="I1130" s="107" t="str">
        <f>IF(C1130="","",VLOOKUP($C1130,'7.工程別レート'!$C$6:$E$501,3,FALSE))</f>
        <v/>
      </c>
      <c r="J1130" s="108" t="str">
        <f>IF(C1130="","",VLOOKUP($C1130,'7.工程別レート'!$C$6:$E$501,2,FALSE))</f>
        <v/>
      </c>
      <c r="K1130" s="195" t="str">
        <f t="shared" si="35"/>
        <v/>
      </c>
    </row>
    <row r="1131" spans="2:11" ht="18" customHeight="1">
      <c r="B1131" s="16" t="str">
        <f>IF('6.標準時間'!$B1131="","",'6.標準時間'!B1131)</f>
        <v/>
      </c>
      <c r="C1131" s="16" t="str">
        <f>IF('6.標準時間'!$C1131="","",'6.標準時間'!C1131)</f>
        <v/>
      </c>
      <c r="D1131" s="16" t="str">
        <f>IF('6.標準時間'!$C1131="","",'6.標準時間'!E1131)</f>
        <v/>
      </c>
      <c r="E1131" s="171" t="str">
        <f>IF('6.標準時間'!$C1131="","",'6.標準時間'!F1131)</f>
        <v/>
      </c>
      <c r="F1131" s="15" t="str">
        <f t="shared" si="34"/>
        <v/>
      </c>
      <c r="G1131" s="142" t="str">
        <f>IF('6.標準時間'!$C1131="","",'6.標準時間'!H1131)</f>
        <v/>
      </c>
      <c r="H1131" s="142" t="str">
        <f>IF('6.標準時間'!$C1131="","",'6.標準時間'!I1131)</f>
        <v/>
      </c>
      <c r="I1131" s="107" t="str">
        <f>IF(C1131="","",VLOOKUP($C1131,'7.工程別レート'!$C$6:$E$501,3,FALSE))</f>
        <v/>
      </c>
      <c r="J1131" s="108" t="str">
        <f>IF(C1131="","",VLOOKUP($C1131,'7.工程別レート'!$C$6:$E$501,2,FALSE))</f>
        <v/>
      </c>
      <c r="K1131" s="195" t="str">
        <f t="shared" si="35"/>
        <v/>
      </c>
    </row>
    <row r="1132" spans="2:11" ht="18" customHeight="1">
      <c r="B1132" s="16" t="str">
        <f>IF('6.標準時間'!$B1132="","",'6.標準時間'!B1132)</f>
        <v/>
      </c>
      <c r="C1132" s="16" t="str">
        <f>IF('6.標準時間'!$C1132="","",'6.標準時間'!C1132)</f>
        <v/>
      </c>
      <c r="D1132" s="16" t="str">
        <f>IF('6.標準時間'!$C1132="","",'6.標準時間'!E1132)</f>
        <v/>
      </c>
      <c r="E1132" s="171" t="str">
        <f>IF('6.標準時間'!$C1132="","",'6.標準時間'!F1132)</f>
        <v/>
      </c>
      <c r="F1132" s="15" t="str">
        <f t="shared" si="34"/>
        <v/>
      </c>
      <c r="G1132" s="142" t="str">
        <f>IF('6.標準時間'!$C1132="","",'6.標準時間'!H1132)</f>
        <v/>
      </c>
      <c r="H1132" s="142" t="str">
        <f>IF('6.標準時間'!$C1132="","",'6.標準時間'!I1132)</f>
        <v/>
      </c>
      <c r="I1132" s="107" t="str">
        <f>IF(C1132="","",VLOOKUP($C1132,'7.工程別レート'!$C$6:$E$501,3,FALSE))</f>
        <v/>
      </c>
      <c r="J1132" s="108" t="str">
        <f>IF(C1132="","",VLOOKUP($C1132,'7.工程別レート'!$C$6:$E$501,2,FALSE))</f>
        <v/>
      </c>
      <c r="K1132" s="195" t="str">
        <f t="shared" si="35"/>
        <v/>
      </c>
    </row>
    <row r="1133" spans="2:11" ht="18" customHeight="1">
      <c r="B1133" s="16" t="str">
        <f>IF('6.標準時間'!$B1133="","",'6.標準時間'!B1133)</f>
        <v/>
      </c>
      <c r="C1133" s="16" t="str">
        <f>IF('6.標準時間'!$C1133="","",'6.標準時間'!C1133)</f>
        <v/>
      </c>
      <c r="D1133" s="16" t="str">
        <f>IF('6.標準時間'!$C1133="","",'6.標準時間'!E1133)</f>
        <v/>
      </c>
      <c r="E1133" s="171" t="str">
        <f>IF('6.標準時間'!$C1133="","",'6.標準時間'!F1133)</f>
        <v/>
      </c>
      <c r="F1133" s="15" t="str">
        <f t="shared" si="34"/>
        <v/>
      </c>
      <c r="G1133" s="142" t="str">
        <f>IF('6.標準時間'!$C1133="","",'6.標準時間'!H1133)</f>
        <v/>
      </c>
      <c r="H1133" s="142" t="str">
        <f>IF('6.標準時間'!$C1133="","",'6.標準時間'!I1133)</f>
        <v/>
      </c>
      <c r="I1133" s="107" t="str">
        <f>IF(C1133="","",VLOOKUP($C1133,'7.工程別レート'!$C$6:$E$501,3,FALSE))</f>
        <v/>
      </c>
      <c r="J1133" s="108" t="str">
        <f>IF(C1133="","",VLOOKUP($C1133,'7.工程別レート'!$C$6:$E$501,2,FALSE))</f>
        <v/>
      </c>
      <c r="K1133" s="195" t="str">
        <f t="shared" si="35"/>
        <v/>
      </c>
    </row>
    <row r="1134" spans="2:11" ht="18" customHeight="1">
      <c r="B1134" s="16" t="str">
        <f>IF('6.標準時間'!$B1134="","",'6.標準時間'!B1134)</f>
        <v/>
      </c>
      <c r="C1134" s="16" t="str">
        <f>IF('6.標準時間'!$C1134="","",'6.標準時間'!C1134)</f>
        <v/>
      </c>
      <c r="D1134" s="16" t="str">
        <f>IF('6.標準時間'!$C1134="","",'6.標準時間'!E1134)</f>
        <v/>
      </c>
      <c r="E1134" s="171" t="str">
        <f>IF('6.標準時間'!$C1134="","",'6.標準時間'!F1134)</f>
        <v/>
      </c>
      <c r="F1134" s="15" t="str">
        <f t="shared" si="34"/>
        <v/>
      </c>
      <c r="G1134" s="142" t="str">
        <f>IF('6.標準時間'!$C1134="","",'6.標準時間'!H1134)</f>
        <v/>
      </c>
      <c r="H1134" s="142" t="str">
        <f>IF('6.標準時間'!$C1134="","",'6.標準時間'!I1134)</f>
        <v/>
      </c>
      <c r="I1134" s="107" t="str">
        <f>IF(C1134="","",VLOOKUP($C1134,'7.工程別レート'!$C$6:$E$501,3,FALSE))</f>
        <v/>
      </c>
      <c r="J1134" s="108" t="str">
        <f>IF(C1134="","",VLOOKUP($C1134,'7.工程別レート'!$C$6:$E$501,2,FALSE))</f>
        <v/>
      </c>
      <c r="K1134" s="195" t="str">
        <f t="shared" si="35"/>
        <v/>
      </c>
    </row>
    <row r="1135" spans="2:11" ht="18" customHeight="1">
      <c r="B1135" s="16" t="str">
        <f>IF('6.標準時間'!$B1135="","",'6.標準時間'!B1135)</f>
        <v/>
      </c>
      <c r="C1135" s="16" t="str">
        <f>IF('6.標準時間'!$C1135="","",'6.標準時間'!C1135)</f>
        <v/>
      </c>
      <c r="D1135" s="16" t="str">
        <f>IF('6.標準時間'!$C1135="","",'6.標準時間'!E1135)</f>
        <v/>
      </c>
      <c r="E1135" s="171" t="str">
        <f>IF('6.標準時間'!$C1135="","",'6.標準時間'!F1135)</f>
        <v/>
      </c>
      <c r="F1135" s="15" t="str">
        <f t="shared" si="34"/>
        <v/>
      </c>
      <c r="G1135" s="142" t="str">
        <f>IF('6.標準時間'!$C1135="","",'6.標準時間'!H1135)</f>
        <v/>
      </c>
      <c r="H1135" s="142" t="str">
        <f>IF('6.標準時間'!$C1135="","",'6.標準時間'!I1135)</f>
        <v/>
      </c>
      <c r="I1135" s="107" t="str">
        <f>IF(C1135="","",VLOOKUP($C1135,'7.工程別レート'!$C$6:$E$501,3,FALSE))</f>
        <v/>
      </c>
      <c r="J1135" s="108" t="str">
        <f>IF(C1135="","",VLOOKUP($C1135,'7.工程別レート'!$C$6:$E$501,2,FALSE))</f>
        <v/>
      </c>
      <c r="K1135" s="195" t="str">
        <f t="shared" si="35"/>
        <v/>
      </c>
    </row>
    <row r="1136" spans="2:11" ht="18" customHeight="1">
      <c r="B1136" s="16" t="str">
        <f>IF('6.標準時間'!$B1136="","",'6.標準時間'!B1136)</f>
        <v/>
      </c>
      <c r="C1136" s="16" t="str">
        <f>IF('6.標準時間'!$C1136="","",'6.標準時間'!C1136)</f>
        <v/>
      </c>
      <c r="D1136" s="16" t="str">
        <f>IF('6.標準時間'!$C1136="","",'6.標準時間'!E1136)</f>
        <v/>
      </c>
      <c r="E1136" s="171" t="str">
        <f>IF('6.標準時間'!$C1136="","",'6.標準時間'!F1136)</f>
        <v/>
      </c>
      <c r="F1136" s="15" t="str">
        <f t="shared" si="34"/>
        <v/>
      </c>
      <c r="G1136" s="142" t="str">
        <f>IF('6.標準時間'!$C1136="","",'6.標準時間'!H1136)</f>
        <v/>
      </c>
      <c r="H1136" s="142" t="str">
        <f>IF('6.標準時間'!$C1136="","",'6.標準時間'!I1136)</f>
        <v/>
      </c>
      <c r="I1136" s="107" t="str">
        <f>IF(C1136="","",VLOOKUP($C1136,'7.工程別レート'!$C$6:$E$501,3,FALSE))</f>
        <v/>
      </c>
      <c r="J1136" s="108" t="str">
        <f>IF(C1136="","",VLOOKUP($C1136,'7.工程別レート'!$C$6:$E$501,2,FALSE))</f>
        <v/>
      </c>
      <c r="K1136" s="195" t="str">
        <f t="shared" si="35"/>
        <v/>
      </c>
    </row>
    <row r="1137" spans="2:11" ht="18" customHeight="1">
      <c r="B1137" s="16" t="str">
        <f>IF('6.標準時間'!$B1137="","",'6.標準時間'!B1137)</f>
        <v/>
      </c>
      <c r="C1137" s="16" t="str">
        <f>IF('6.標準時間'!$C1137="","",'6.標準時間'!C1137)</f>
        <v/>
      </c>
      <c r="D1137" s="16" t="str">
        <f>IF('6.標準時間'!$C1137="","",'6.標準時間'!E1137)</f>
        <v/>
      </c>
      <c r="E1137" s="171" t="str">
        <f>IF('6.標準時間'!$C1137="","",'6.標準時間'!F1137)</f>
        <v/>
      </c>
      <c r="F1137" s="15" t="str">
        <f t="shared" si="34"/>
        <v/>
      </c>
      <c r="G1137" s="142" t="str">
        <f>IF('6.標準時間'!$C1137="","",'6.標準時間'!H1137)</f>
        <v/>
      </c>
      <c r="H1137" s="142" t="str">
        <f>IF('6.標準時間'!$C1137="","",'6.標準時間'!I1137)</f>
        <v/>
      </c>
      <c r="I1137" s="107" t="str">
        <f>IF(C1137="","",VLOOKUP($C1137,'7.工程別レート'!$C$6:$E$501,3,FALSE))</f>
        <v/>
      </c>
      <c r="J1137" s="108" t="str">
        <f>IF(C1137="","",VLOOKUP($C1137,'7.工程別レート'!$C$6:$E$501,2,FALSE))</f>
        <v/>
      </c>
      <c r="K1137" s="195" t="str">
        <f t="shared" si="35"/>
        <v/>
      </c>
    </row>
    <row r="1138" spans="2:11" ht="18" customHeight="1">
      <c r="B1138" s="16" t="str">
        <f>IF('6.標準時間'!$B1138="","",'6.標準時間'!B1138)</f>
        <v/>
      </c>
      <c r="C1138" s="16" t="str">
        <f>IF('6.標準時間'!$C1138="","",'6.標準時間'!C1138)</f>
        <v/>
      </c>
      <c r="D1138" s="16" t="str">
        <f>IF('6.標準時間'!$C1138="","",'6.標準時間'!E1138)</f>
        <v/>
      </c>
      <c r="E1138" s="171" t="str">
        <f>IF('6.標準時間'!$C1138="","",'6.標準時間'!F1138)</f>
        <v/>
      </c>
      <c r="F1138" s="15" t="str">
        <f t="shared" si="34"/>
        <v/>
      </c>
      <c r="G1138" s="142" t="str">
        <f>IF('6.標準時間'!$C1138="","",'6.標準時間'!H1138)</f>
        <v/>
      </c>
      <c r="H1138" s="142" t="str">
        <f>IF('6.標準時間'!$C1138="","",'6.標準時間'!I1138)</f>
        <v/>
      </c>
      <c r="I1138" s="107" t="str">
        <f>IF(C1138="","",VLOOKUP($C1138,'7.工程別レート'!$C$6:$E$501,3,FALSE))</f>
        <v/>
      </c>
      <c r="J1138" s="108" t="str">
        <f>IF(C1138="","",VLOOKUP($C1138,'7.工程別レート'!$C$6:$E$501,2,FALSE))</f>
        <v/>
      </c>
      <c r="K1138" s="195" t="str">
        <f t="shared" si="35"/>
        <v/>
      </c>
    </row>
    <row r="1139" spans="2:11" ht="18" customHeight="1">
      <c r="B1139" s="16" t="str">
        <f>IF('6.標準時間'!$B1139="","",'6.標準時間'!B1139)</f>
        <v/>
      </c>
      <c r="C1139" s="16" t="str">
        <f>IF('6.標準時間'!$C1139="","",'6.標準時間'!C1139)</f>
        <v/>
      </c>
      <c r="D1139" s="16" t="str">
        <f>IF('6.標準時間'!$C1139="","",'6.標準時間'!E1139)</f>
        <v/>
      </c>
      <c r="E1139" s="171" t="str">
        <f>IF('6.標準時間'!$C1139="","",'6.標準時間'!F1139)</f>
        <v/>
      </c>
      <c r="F1139" s="15" t="str">
        <f t="shared" si="34"/>
        <v/>
      </c>
      <c r="G1139" s="142" t="str">
        <f>IF('6.標準時間'!$C1139="","",'6.標準時間'!H1139)</f>
        <v/>
      </c>
      <c r="H1139" s="142" t="str">
        <f>IF('6.標準時間'!$C1139="","",'6.標準時間'!I1139)</f>
        <v/>
      </c>
      <c r="I1139" s="107" t="str">
        <f>IF(C1139="","",VLOOKUP($C1139,'7.工程別レート'!$C$6:$E$501,3,FALSE))</f>
        <v/>
      </c>
      <c r="J1139" s="108" t="str">
        <f>IF(C1139="","",VLOOKUP($C1139,'7.工程別レート'!$C$6:$E$501,2,FALSE))</f>
        <v/>
      </c>
      <c r="K1139" s="195" t="str">
        <f t="shared" si="35"/>
        <v/>
      </c>
    </row>
    <row r="1140" spans="2:11" ht="18" customHeight="1">
      <c r="B1140" s="16" t="str">
        <f>IF('6.標準時間'!$B1140="","",'6.標準時間'!B1140)</f>
        <v/>
      </c>
      <c r="C1140" s="16" t="str">
        <f>IF('6.標準時間'!$C1140="","",'6.標準時間'!C1140)</f>
        <v/>
      </c>
      <c r="D1140" s="16" t="str">
        <f>IF('6.標準時間'!$C1140="","",'6.標準時間'!E1140)</f>
        <v/>
      </c>
      <c r="E1140" s="171" t="str">
        <f>IF('6.標準時間'!$C1140="","",'6.標準時間'!F1140)</f>
        <v/>
      </c>
      <c r="F1140" s="15" t="str">
        <f t="shared" si="34"/>
        <v/>
      </c>
      <c r="G1140" s="142" t="str">
        <f>IF('6.標準時間'!$C1140="","",'6.標準時間'!H1140)</f>
        <v/>
      </c>
      <c r="H1140" s="142" t="str">
        <f>IF('6.標準時間'!$C1140="","",'6.標準時間'!I1140)</f>
        <v/>
      </c>
      <c r="I1140" s="107" t="str">
        <f>IF(C1140="","",VLOOKUP($C1140,'7.工程別レート'!$C$6:$E$501,3,FALSE))</f>
        <v/>
      </c>
      <c r="J1140" s="108" t="str">
        <f>IF(C1140="","",VLOOKUP($C1140,'7.工程別レート'!$C$6:$E$501,2,FALSE))</f>
        <v/>
      </c>
      <c r="K1140" s="195" t="str">
        <f t="shared" si="35"/>
        <v/>
      </c>
    </row>
    <row r="1141" spans="2:11" ht="18" customHeight="1">
      <c r="B1141" s="16" t="str">
        <f>IF('6.標準時間'!$B1141="","",'6.標準時間'!B1141)</f>
        <v/>
      </c>
      <c r="C1141" s="16" t="str">
        <f>IF('6.標準時間'!$C1141="","",'6.標準時間'!C1141)</f>
        <v/>
      </c>
      <c r="D1141" s="16" t="str">
        <f>IF('6.標準時間'!$C1141="","",'6.標準時間'!E1141)</f>
        <v/>
      </c>
      <c r="E1141" s="171" t="str">
        <f>IF('6.標準時間'!$C1141="","",'6.標準時間'!F1141)</f>
        <v/>
      </c>
      <c r="F1141" s="15" t="str">
        <f t="shared" si="34"/>
        <v/>
      </c>
      <c r="G1141" s="142" t="str">
        <f>IF('6.標準時間'!$C1141="","",'6.標準時間'!H1141)</f>
        <v/>
      </c>
      <c r="H1141" s="142" t="str">
        <f>IF('6.標準時間'!$C1141="","",'6.標準時間'!I1141)</f>
        <v/>
      </c>
      <c r="I1141" s="107" t="str">
        <f>IF(C1141="","",VLOOKUP($C1141,'7.工程別レート'!$C$6:$E$501,3,FALSE))</f>
        <v/>
      </c>
      <c r="J1141" s="108" t="str">
        <f>IF(C1141="","",VLOOKUP($C1141,'7.工程別レート'!$C$6:$E$501,2,FALSE))</f>
        <v/>
      </c>
      <c r="K1141" s="195" t="str">
        <f t="shared" si="35"/>
        <v/>
      </c>
    </row>
    <row r="1142" spans="2:11" ht="18" customHeight="1">
      <c r="B1142" s="16" t="str">
        <f>IF('6.標準時間'!$B1142="","",'6.標準時間'!B1142)</f>
        <v/>
      </c>
      <c r="C1142" s="16" t="str">
        <f>IF('6.標準時間'!$C1142="","",'6.標準時間'!C1142)</f>
        <v/>
      </c>
      <c r="D1142" s="16" t="str">
        <f>IF('6.標準時間'!$C1142="","",'6.標準時間'!E1142)</f>
        <v/>
      </c>
      <c r="E1142" s="171" t="str">
        <f>IF('6.標準時間'!$C1142="","",'6.標準時間'!F1142)</f>
        <v/>
      </c>
      <c r="F1142" s="15" t="str">
        <f t="shared" si="34"/>
        <v/>
      </c>
      <c r="G1142" s="142" t="str">
        <f>IF('6.標準時間'!$C1142="","",'6.標準時間'!H1142)</f>
        <v/>
      </c>
      <c r="H1142" s="142" t="str">
        <f>IF('6.標準時間'!$C1142="","",'6.標準時間'!I1142)</f>
        <v/>
      </c>
      <c r="I1142" s="107" t="str">
        <f>IF(C1142="","",VLOOKUP($C1142,'7.工程別レート'!$C$6:$E$501,3,FALSE))</f>
        <v/>
      </c>
      <c r="J1142" s="108" t="str">
        <f>IF(C1142="","",VLOOKUP($C1142,'7.工程別レート'!$C$6:$E$501,2,FALSE))</f>
        <v/>
      </c>
      <c r="K1142" s="195" t="str">
        <f t="shared" si="35"/>
        <v/>
      </c>
    </row>
    <row r="1143" spans="2:11" ht="18" customHeight="1">
      <c r="B1143" s="16" t="str">
        <f>IF('6.標準時間'!$B1143="","",'6.標準時間'!B1143)</f>
        <v/>
      </c>
      <c r="C1143" s="16" t="str">
        <f>IF('6.標準時間'!$C1143="","",'6.標準時間'!C1143)</f>
        <v/>
      </c>
      <c r="D1143" s="16" t="str">
        <f>IF('6.標準時間'!$C1143="","",'6.標準時間'!E1143)</f>
        <v/>
      </c>
      <c r="E1143" s="171" t="str">
        <f>IF('6.標準時間'!$C1143="","",'6.標準時間'!F1143)</f>
        <v/>
      </c>
      <c r="F1143" s="15" t="str">
        <f t="shared" si="34"/>
        <v/>
      </c>
      <c r="G1143" s="142" t="str">
        <f>IF('6.標準時間'!$C1143="","",'6.標準時間'!H1143)</f>
        <v/>
      </c>
      <c r="H1143" s="142" t="str">
        <f>IF('6.標準時間'!$C1143="","",'6.標準時間'!I1143)</f>
        <v/>
      </c>
      <c r="I1143" s="107" t="str">
        <f>IF(C1143="","",VLOOKUP($C1143,'7.工程別レート'!$C$6:$E$501,3,FALSE))</f>
        <v/>
      </c>
      <c r="J1143" s="108" t="str">
        <f>IF(C1143="","",VLOOKUP($C1143,'7.工程別レート'!$C$6:$E$501,2,FALSE))</f>
        <v/>
      </c>
      <c r="K1143" s="195" t="str">
        <f t="shared" si="35"/>
        <v/>
      </c>
    </row>
    <row r="1144" spans="2:11" ht="18" customHeight="1">
      <c r="B1144" s="16" t="str">
        <f>IF('6.標準時間'!$B1144="","",'6.標準時間'!B1144)</f>
        <v/>
      </c>
      <c r="C1144" s="16" t="str">
        <f>IF('6.標準時間'!$C1144="","",'6.標準時間'!C1144)</f>
        <v/>
      </c>
      <c r="D1144" s="16" t="str">
        <f>IF('6.標準時間'!$C1144="","",'6.標準時間'!E1144)</f>
        <v/>
      </c>
      <c r="E1144" s="171" t="str">
        <f>IF('6.標準時間'!$C1144="","",'6.標準時間'!F1144)</f>
        <v/>
      </c>
      <c r="F1144" s="15" t="str">
        <f t="shared" si="34"/>
        <v/>
      </c>
      <c r="G1144" s="142" t="str">
        <f>IF('6.標準時間'!$C1144="","",'6.標準時間'!H1144)</f>
        <v/>
      </c>
      <c r="H1144" s="142" t="str">
        <f>IF('6.標準時間'!$C1144="","",'6.標準時間'!I1144)</f>
        <v/>
      </c>
      <c r="I1144" s="107" t="str">
        <f>IF(C1144="","",VLOOKUP($C1144,'7.工程別レート'!$C$6:$E$501,3,FALSE))</f>
        <v/>
      </c>
      <c r="J1144" s="108" t="str">
        <f>IF(C1144="","",VLOOKUP($C1144,'7.工程別レート'!$C$6:$E$501,2,FALSE))</f>
        <v/>
      </c>
      <c r="K1144" s="195" t="str">
        <f t="shared" si="35"/>
        <v/>
      </c>
    </row>
    <row r="1145" spans="2:11" ht="18" customHeight="1">
      <c r="B1145" s="16" t="str">
        <f>IF('6.標準時間'!$B1145="","",'6.標準時間'!B1145)</f>
        <v/>
      </c>
      <c r="C1145" s="16" t="str">
        <f>IF('6.標準時間'!$C1145="","",'6.標準時間'!C1145)</f>
        <v/>
      </c>
      <c r="D1145" s="16" t="str">
        <f>IF('6.標準時間'!$C1145="","",'6.標準時間'!E1145)</f>
        <v/>
      </c>
      <c r="E1145" s="171" t="str">
        <f>IF('6.標準時間'!$C1145="","",'6.標準時間'!F1145)</f>
        <v/>
      </c>
      <c r="F1145" s="15" t="str">
        <f t="shared" si="34"/>
        <v/>
      </c>
      <c r="G1145" s="142" t="str">
        <f>IF('6.標準時間'!$C1145="","",'6.標準時間'!H1145)</f>
        <v/>
      </c>
      <c r="H1145" s="142" t="str">
        <f>IF('6.標準時間'!$C1145="","",'6.標準時間'!I1145)</f>
        <v/>
      </c>
      <c r="I1145" s="107" t="str">
        <f>IF(C1145="","",VLOOKUP($C1145,'7.工程別レート'!$C$6:$E$501,3,FALSE))</f>
        <v/>
      </c>
      <c r="J1145" s="108" t="str">
        <f>IF(C1145="","",VLOOKUP($C1145,'7.工程別レート'!$C$6:$E$501,2,FALSE))</f>
        <v/>
      </c>
      <c r="K1145" s="195" t="str">
        <f t="shared" si="35"/>
        <v/>
      </c>
    </row>
    <row r="1146" spans="2:11" ht="18" customHeight="1">
      <c r="B1146" s="16" t="str">
        <f>IF('6.標準時間'!$B1146="","",'6.標準時間'!B1146)</f>
        <v/>
      </c>
      <c r="C1146" s="16" t="str">
        <f>IF('6.標準時間'!$C1146="","",'6.標準時間'!C1146)</f>
        <v/>
      </c>
      <c r="D1146" s="16" t="str">
        <f>IF('6.標準時間'!$C1146="","",'6.標準時間'!E1146)</f>
        <v/>
      </c>
      <c r="E1146" s="171" t="str">
        <f>IF('6.標準時間'!$C1146="","",'6.標準時間'!F1146)</f>
        <v/>
      </c>
      <c r="F1146" s="15" t="str">
        <f t="shared" si="34"/>
        <v/>
      </c>
      <c r="G1146" s="142" t="str">
        <f>IF('6.標準時間'!$C1146="","",'6.標準時間'!H1146)</f>
        <v/>
      </c>
      <c r="H1146" s="142" t="str">
        <f>IF('6.標準時間'!$C1146="","",'6.標準時間'!I1146)</f>
        <v/>
      </c>
      <c r="I1146" s="107" t="str">
        <f>IF(C1146="","",VLOOKUP($C1146,'7.工程別レート'!$C$6:$E$501,3,FALSE))</f>
        <v/>
      </c>
      <c r="J1146" s="108" t="str">
        <f>IF(C1146="","",VLOOKUP($C1146,'7.工程別レート'!$C$6:$E$501,2,FALSE))</f>
        <v/>
      </c>
      <c r="K1146" s="195" t="str">
        <f t="shared" si="35"/>
        <v/>
      </c>
    </row>
    <row r="1147" spans="2:11" ht="18" customHeight="1">
      <c r="B1147" s="16" t="str">
        <f>IF('6.標準時間'!$B1147="","",'6.標準時間'!B1147)</f>
        <v/>
      </c>
      <c r="C1147" s="16" t="str">
        <f>IF('6.標準時間'!$C1147="","",'6.標準時間'!C1147)</f>
        <v/>
      </c>
      <c r="D1147" s="16" t="str">
        <f>IF('6.標準時間'!$C1147="","",'6.標準時間'!E1147)</f>
        <v/>
      </c>
      <c r="E1147" s="171" t="str">
        <f>IF('6.標準時間'!$C1147="","",'6.標準時間'!F1147)</f>
        <v/>
      </c>
      <c r="F1147" s="15" t="str">
        <f t="shared" si="34"/>
        <v/>
      </c>
      <c r="G1147" s="142" t="str">
        <f>IF('6.標準時間'!$C1147="","",'6.標準時間'!H1147)</f>
        <v/>
      </c>
      <c r="H1147" s="142" t="str">
        <f>IF('6.標準時間'!$C1147="","",'6.標準時間'!I1147)</f>
        <v/>
      </c>
      <c r="I1147" s="107" t="str">
        <f>IF(C1147="","",VLOOKUP($C1147,'7.工程別レート'!$C$6:$E$501,3,FALSE))</f>
        <v/>
      </c>
      <c r="J1147" s="108" t="str">
        <f>IF(C1147="","",VLOOKUP($C1147,'7.工程別レート'!$C$6:$E$501,2,FALSE))</f>
        <v/>
      </c>
      <c r="K1147" s="195" t="str">
        <f t="shared" si="35"/>
        <v/>
      </c>
    </row>
    <row r="1148" spans="2:11" ht="18" customHeight="1">
      <c r="B1148" s="16" t="str">
        <f>IF('6.標準時間'!$B1148="","",'6.標準時間'!B1148)</f>
        <v/>
      </c>
      <c r="C1148" s="16" t="str">
        <f>IF('6.標準時間'!$C1148="","",'6.標準時間'!C1148)</f>
        <v/>
      </c>
      <c r="D1148" s="16" t="str">
        <f>IF('6.標準時間'!$C1148="","",'6.標準時間'!E1148)</f>
        <v/>
      </c>
      <c r="E1148" s="171" t="str">
        <f>IF('6.標準時間'!$C1148="","",'6.標準時間'!F1148)</f>
        <v/>
      </c>
      <c r="F1148" s="15" t="str">
        <f t="shared" si="34"/>
        <v/>
      </c>
      <c r="G1148" s="142" t="str">
        <f>IF('6.標準時間'!$C1148="","",'6.標準時間'!H1148)</f>
        <v/>
      </c>
      <c r="H1148" s="142" t="str">
        <f>IF('6.標準時間'!$C1148="","",'6.標準時間'!I1148)</f>
        <v/>
      </c>
      <c r="I1148" s="107" t="str">
        <f>IF(C1148="","",VLOOKUP($C1148,'7.工程別レート'!$C$6:$E$501,3,FALSE))</f>
        <v/>
      </c>
      <c r="J1148" s="108" t="str">
        <f>IF(C1148="","",VLOOKUP($C1148,'7.工程別レート'!$C$6:$E$501,2,FALSE))</f>
        <v/>
      </c>
      <c r="K1148" s="195" t="str">
        <f t="shared" si="35"/>
        <v/>
      </c>
    </row>
    <row r="1149" spans="2:11" ht="18" customHeight="1">
      <c r="B1149" s="16" t="str">
        <f>IF('6.標準時間'!$B1149="","",'6.標準時間'!B1149)</f>
        <v/>
      </c>
      <c r="C1149" s="16" t="str">
        <f>IF('6.標準時間'!$C1149="","",'6.標準時間'!C1149)</f>
        <v/>
      </c>
      <c r="D1149" s="16" t="str">
        <f>IF('6.標準時間'!$C1149="","",'6.標準時間'!E1149)</f>
        <v/>
      </c>
      <c r="E1149" s="171" t="str">
        <f>IF('6.標準時間'!$C1149="","",'6.標準時間'!F1149)</f>
        <v/>
      </c>
      <c r="F1149" s="15" t="str">
        <f t="shared" si="34"/>
        <v/>
      </c>
      <c r="G1149" s="142" t="str">
        <f>IF('6.標準時間'!$C1149="","",'6.標準時間'!H1149)</f>
        <v/>
      </c>
      <c r="H1149" s="142" t="str">
        <f>IF('6.標準時間'!$C1149="","",'6.標準時間'!I1149)</f>
        <v/>
      </c>
      <c r="I1149" s="107" t="str">
        <f>IF(C1149="","",VLOOKUP($C1149,'7.工程別レート'!$C$6:$E$501,3,FALSE))</f>
        <v/>
      </c>
      <c r="J1149" s="108" t="str">
        <f>IF(C1149="","",VLOOKUP($C1149,'7.工程別レート'!$C$6:$E$501,2,FALSE))</f>
        <v/>
      </c>
      <c r="K1149" s="195" t="str">
        <f t="shared" si="35"/>
        <v/>
      </c>
    </row>
    <row r="1150" spans="2:11" ht="18" customHeight="1">
      <c r="B1150" s="16" t="str">
        <f>IF('6.標準時間'!$B1150="","",'6.標準時間'!B1150)</f>
        <v/>
      </c>
      <c r="C1150" s="16" t="str">
        <f>IF('6.標準時間'!$C1150="","",'6.標準時間'!C1150)</f>
        <v/>
      </c>
      <c r="D1150" s="16" t="str">
        <f>IF('6.標準時間'!$C1150="","",'6.標準時間'!E1150)</f>
        <v/>
      </c>
      <c r="E1150" s="171" t="str">
        <f>IF('6.標準時間'!$C1150="","",'6.標準時間'!F1150)</f>
        <v/>
      </c>
      <c r="F1150" s="15" t="str">
        <f t="shared" si="34"/>
        <v/>
      </c>
      <c r="G1150" s="142" t="str">
        <f>IF('6.標準時間'!$C1150="","",'6.標準時間'!H1150)</f>
        <v/>
      </c>
      <c r="H1150" s="142" t="str">
        <f>IF('6.標準時間'!$C1150="","",'6.標準時間'!I1150)</f>
        <v/>
      </c>
      <c r="I1150" s="107" t="str">
        <f>IF(C1150="","",VLOOKUP($C1150,'7.工程別レート'!$C$6:$E$501,3,FALSE))</f>
        <v/>
      </c>
      <c r="J1150" s="108" t="str">
        <f>IF(C1150="","",VLOOKUP($C1150,'7.工程別レート'!$C$6:$E$501,2,FALSE))</f>
        <v/>
      </c>
      <c r="K1150" s="195" t="str">
        <f t="shared" si="35"/>
        <v/>
      </c>
    </row>
    <row r="1151" spans="2:11" ht="18" customHeight="1">
      <c r="B1151" s="16" t="str">
        <f>IF('6.標準時間'!$B1151="","",'6.標準時間'!B1151)</f>
        <v/>
      </c>
      <c r="C1151" s="16" t="str">
        <f>IF('6.標準時間'!$C1151="","",'6.標準時間'!C1151)</f>
        <v/>
      </c>
      <c r="D1151" s="16" t="str">
        <f>IF('6.標準時間'!$C1151="","",'6.標準時間'!E1151)</f>
        <v/>
      </c>
      <c r="E1151" s="171" t="str">
        <f>IF('6.標準時間'!$C1151="","",'6.標準時間'!F1151)</f>
        <v/>
      </c>
      <c r="F1151" s="15" t="str">
        <f t="shared" si="34"/>
        <v/>
      </c>
      <c r="G1151" s="142" t="str">
        <f>IF('6.標準時間'!$C1151="","",'6.標準時間'!H1151)</f>
        <v/>
      </c>
      <c r="H1151" s="142" t="str">
        <f>IF('6.標準時間'!$C1151="","",'6.標準時間'!I1151)</f>
        <v/>
      </c>
      <c r="I1151" s="107" t="str">
        <f>IF(C1151="","",VLOOKUP($C1151,'7.工程別レート'!$C$6:$E$501,3,FALSE))</f>
        <v/>
      </c>
      <c r="J1151" s="108" t="str">
        <f>IF(C1151="","",VLOOKUP($C1151,'7.工程別レート'!$C$6:$E$501,2,FALSE))</f>
        <v/>
      </c>
      <c r="K1151" s="195" t="str">
        <f t="shared" si="35"/>
        <v/>
      </c>
    </row>
    <row r="1152" spans="2:11" ht="18" customHeight="1">
      <c r="B1152" s="16" t="str">
        <f>IF('6.標準時間'!$B1152="","",'6.標準時間'!B1152)</f>
        <v/>
      </c>
      <c r="C1152" s="16" t="str">
        <f>IF('6.標準時間'!$C1152="","",'6.標準時間'!C1152)</f>
        <v/>
      </c>
      <c r="D1152" s="16" t="str">
        <f>IF('6.標準時間'!$C1152="","",'6.標準時間'!E1152)</f>
        <v/>
      </c>
      <c r="E1152" s="171" t="str">
        <f>IF('6.標準時間'!$C1152="","",'6.標準時間'!F1152)</f>
        <v/>
      </c>
      <c r="F1152" s="15" t="str">
        <f t="shared" si="34"/>
        <v/>
      </c>
      <c r="G1152" s="142" t="str">
        <f>IF('6.標準時間'!$C1152="","",'6.標準時間'!H1152)</f>
        <v/>
      </c>
      <c r="H1152" s="142" t="str">
        <f>IF('6.標準時間'!$C1152="","",'6.標準時間'!I1152)</f>
        <v/>
      </c>
      <c r="I1152" s="107" t="str">
        <f>IF(C1152="","",VLOOKUP($C1152,'7.工程別レート'!$C$6:$E$501,3,FALSE))</f>
        <v/>
      </c>
      <c r="J1152" s="108" t="str">
        <f>IF(C1152="","",VLOOKUP($C1152,'7.工程別レート'!$C$6:$E$501,2,FALSE))</f>
        <v/>
      </c>
      <c r="K1152" s="195" t="str">
        <f t="shared" si="35"/>
        <v/>
      </c>
    </row>
    <row r="1153" spans="2:11" ht="18" customHeight="1">
      <c r="B1153" s="16" t="str">
        <f>IF('6.標準時間'!$B1153="","",'6.標準時間'!B1153)</f>
        <v/>
      </c>
      <c r="C1153" s="16" t="str">
        <f>IF('6.標準時間'!$C1153="","",'6.標準時間'!C1153)</f>
        <v/>
      </c>
      <c r="D1153" s="16" t="str">
        <f>IF('6.標準時間'!$C1153="","",'6.標準時間'!E1153)</f>
        <v/>
      </c>
      <c r="E1153" s="171" t="str">
        <f>IF('6.標準時間'!$C1153="","",'6.標準時間'!F1153)</f>
        <v/>
      </c>
      <c r="F1153" s="15" t="str">
        <f t="shared" si="34"/>
        <v/>
      </c>
      <c r="G1153" s="142" t="str">
        <f>IF('6.標準時間'!$C1153="","",'6.標準時間'!H1153)</f>
        <v/>
      </c>
      <c r="H1153" s="142" t="str">
        <f>IF('6.標準時間'!$C1153="","",'6.標準時間'!I1153)</f>
        <v/>
      </c>
      <c r="I1153" s="107" t="str">
        <f>IF(C1153="","",VLOOKUP($C1153,'7.工程別レート'!$C$6:$E$501,3,FALSE))</f>
        <v/>
      </c>
      <c r="J1153" s="108" t="str">
        <f>IF(C1153="","",VLOOKUP($C1153,'7.工程別レート'!$C$6:$E$501,2,FALSE))</f>
        <v/>
      </c>
      <c r="K1153" s="195" t="str">
        <f t="shared" si="35"/>
        <v/>
      </c>
    </row>
    <row r="1154" spans="2:11" ht="18" customHeight="1">
      <c r="B1154" s="16" t="str">
        <f>IF('6.標準時間'!$B1154="","",'6.標準時間'!B1154)</f>
        <v/>
      </c>
      <c r="C1154" s="16" t="str">
        <f>IF('6.標準時間'!$C1154="","",'6.標準時間'!C1154)</f>
        <v/>
      </c>
      <c r="D1154" s="16" t="str">
        <f>IF('6.標準時間'!$C1154="","",'6.標準時間'!E1154)</f>
        <v/>
      </c>
      <c r="E1154" s="171" t="str">
        <f>IF('6.標準時間'!$C1154="","",'6.標準時間'!F1154)</f>
        <v/>
      </c>
      <c r="F1154" s="15" t="str">
        <f t="shared" si="34"/>
        <v/>
      </c>
      <c r="G1154" s="142" t="str">
        <f>IF('6.標準時間'!$C1154="","",'6.標準時間'!H1154)</f>
        <v/>
      </c>
      <c r="H1154" s="142" t="str">
        <f>IF('6.標準時間'!$C1154="","",'6.標準時間'!I1154)</f>
        <v/>
      </c>
      <c r="I1154" s="107" t="str">
        <f>IF(C1154="","",VLOOKUP($C1154,'7.工程別レート'!$C$6:$E$501,3,FALSE))</f>
        <v/>
      </c>
      <c r="J1154" s="108" t="str">
        <f>IF(C1154="","",VLOOKUP($C1154,'7.工程別レート'!$C$6:$E$501,2,FALSE))</f>
        <v/>
      </c>
      <c r="K1154" s="195" t="str">
        <f t="shared" si="35"/>
        <v/>
      </c>
    </row>
    <row r="1155" spans="2:11" ht="18" customHeight="1">
      <c r="B1155" s="16" t="str">
        <f>IF('6.標準時間'!$B1155="","",'6.標準時間'!B1155)</f>
        <v/>
      </c>
      <c r="C1155" s="16" t="str">
        <f>IF('6.標準時間'!$C1155="","",'6.標準時間'!C1155)</f>
        <v/>
      </c>
      <c r="D1155" s="16" t="str">
        <f>IF('6.標準時間'!$C1155="","",'6.標準時間'!E1155)</f>
        <v/>
      </c>
      <c r="E1155" s="171" t="str">
        <f>IF('6.標準時間'!$C1155="","",'6.標準時間'!F1155)</f>
        <v/>
      </c>
      <c r="F1155" s="15" t="str">
        <f t="shared" si="34"/>
        <v/>
      </c>
      <c r="G1155" s="142" t="str">
        <f>IF('6.標準時間'!$C1155="","",'6.標準時間'!H1155)</f>
        <v/>
      </c>
      <c r="H1155" s="142" t="str">
        <f>IF('6.標準時間'!$C1155="","",'6.標準時間'!I1155)</f>
        <v/>
      </c>
      <c r="I1155" s="107" t="str">
        <f>IF(C1155="","",VLOOKUP($C1155,'7.工程別レート'!$C$6:$E$501,3,FALSE))</f>
        <v/>
      </c>
      <c r="J1155" s="108" t="str">
        <f>IF(C1155="","",VLOOKUP($C1155,'7.工程別レート'!$C$6:$E$501,2,FALSE))</f>
        <v/>
      </c>
      <c r="K1155" s="195" t="str">
        <f t="shared" si="35"/>
        <v/>
      </c>
    </row>
    <row r="1156" spans="2:11" ht="18" customHeight="1">
      <c r="B1156" s="16" t="str">
        <f>IF('6.標準時間'!$B1156="","",'6.標準時間'!B1156)</f>
        <v/>
      </c>
      <c r="C1156" s="16" t="str">
        <f>IF('6.標準時間'!$C1156="","",'6.標準時間'!C1156)</f>
        <v/>
      </c>
      <c r="D1156" s="16" t="str">
        <f>IF('6.標準時間'!$C1156="","",'6.標準時間'!E1156)</f>
        <v/>
      </c>
      <c r="E1156" s="171" t="str">
        <f>IF('6.標準時間'!$C1156="","",'6.標準時間'!F1156)</f>
        <v/>
      </c>
      <c r="F1156" s="15" t="str">
        <f t="shared" si="34"/>
        <v/>
      </c>
      <c r="G1156" s="142" t="str">
        <f>IF('6.標準時間'!$C1156="","",'6.標準時間'!H1156)</f>
        <v/>
      </c>
      <c r="H1156" s="142" t="str">
        <f>IF('6.標準時間'!$C1156="","",'6.標準時間'!I1156)</f>
        <v/>
      </c>
      <c r="I1156" s="107" t="str">
        <f>IF(C1156="","",VLOOKUP($C1156,'7.工程別レート'!$C$6:$E$501,3,FALSE))</f>
        <v/>
      </c>
      <c r="J1156" s="108" t="str">
        <f>IF(C1156="","",VLOOKUP($C1156,'7.工程別レート'!$C$6:$E$501,2,FALSE))</f>
        <v/>
      </c>
      <c r="K1156" s="195" t="str">
        <f t="shared" si="35"/>
        <v/>
      </c>
    </row>
    <row r="1157" spans="2:11" ht="18" customHeight="1">
      <c r="B1157" s="16" t="str">
        <f>IF('6.標準時間'!$B1157="","",'6.標準時間'!B1157)</f>
        <v/>
      </c>
      <c r="C1157" s="16" t="str">
        <f>IF('6.標準時間'!$C1157="","",'6.標準時間'!C1157)</f>
        <v/>
      </c>
      <c r="D1157" s="16" t="str">
        <f>IF('6.標準時間'!$C1157="","",'6.標準時間'!E1157)</f>
        <v/>
      </c>
      <c r="E1157" s="171" t="str">
        <f>IF('6.標準時間'!$C1157="","",'6.標準時間'!F1157)</f>
        <v/>
      </c>
      <c r="F1157" s="15" t="str">
        <f t="shared" si="34"/>
        <v/>
      </c>
      <c r="G1157" s="142" t="str">
        <f>IF('6.標準時間'!$C1157="","",'6.標準時間'!H1157)</f>
        <v/>
      </c>
      <c r="H1157" s="142" t="str">
        <f>IF('6.標準時間'!$C1157="","",'6.標準時間'!I1157)</f>
        <v/>
      </c>
      <c r="I1157" s="107" t="str">
        <f>IF(C1157="","",VLOOKUP($C1157,'7.工程別レート'!$C$6:$E$501,3,FALSE))</f>
        <v/>
      </c>
      <c r="J1157" s="108" t="str">
        <f>IF(C1157="","",VLOOKUP($C1157,'7.工程別レート'!$C$6:$E$501,2,FALSE))</f>
        <v/>
      </c>
      <c r="K1157" s="195" t="str">
        <f t="shared" si="35"/>
        <v/>
      </c>
    </row>
    <row r="1158" spans="2:11" ht="18" customHeight="1">
      <c r="B1158" s="16" t="str">
        <f>IF('6.標準時間'!$B1158="","",'6.標準時間'!B1158)</f>
        <v/>
      </c>
      <c r="C1158" s="16" t="str">
        <f>IF('6.標準時間'!$C1158="","",'6.標準時間'!C1158)</f>
        <v/>
      </c>
      <c r="D1158" s="16" t="str">
        <f>IF('6.標準時間'!$C1158="","",'6.標準時間'!E1158)</f>
        <v/>
      </c>
      <c r="E1158" s="171" t="str">
        <f>IF('6.標準時間'!$C1158="","",'6.標準時間'!F1158)</f>
        <v/>
      </c>
      <c r="F1158" s="15" t="str">
        <f t="shared" ref="F1158:F1221" si="36">C1158&amp;D1158</f>
        <v/>
      </c>
      <c r="G1158" s="142" t="str">
        <f>IF('6.標準時間'!$C1158="","",'6.標準時間'!H1158)</f>
        <v/>
      </c>
      <c r="H1158" s="142" t="str">
        <f>IF('6.標準時間'!$C1158="","",'6.標準時間'!I1158)</f>
        <v/>
      </c>
      <c r="I1158" s="107" t="str">
        <f>IF(C1158="","",VLOOKUP($C1158,'7.工程別レート'!$C$6:$E$501,3,FALSE))</f>
        <v/>
      </c>
      <c r="J1158" s="108" t="str">
        <f>IF(C1158="","",VLOOKUP($C1158,'7.工程別レート'!$C$6:$E$501,2,FALSE))</f>
        <v/>
      </c>
      <c r="K1158" s="195" t="str">
        <f t="shared" si="35"/>
        <v/>
      </c>
    </row>
    <row r="1159" spans="2:11" ht="18" customHeight="1">
      <c r="B1159" s="16" t="str">
        <f>IF('6.標準時間'!$B1159="","",'6.標準時間'!B1159)</f>
        <v/>
      </c>
      <c r="C1159" s="16" t="str">
        <f>IF('6.標準時間'!$C1159="","",'6.標準時間'!C1159)</f>
        <v/>
      </c>
      <c r="D1159" s="16" t="str">
        <f>IF('6.標準時間'!$C1159="","",'6.標準時間'!E1159)</f>
        <v/>
      </c>
      <c r="E1159" s="171" t="str">
        <f>IF('6.標準時間'!$C1159="","",'6.標準時間'!F1159)</f>
        <v/>
      </c>
      <c r="F1159" s="15" t="str">
        <f t="shared" si="36"/>
        <v/>
      </c>
      <c r="G1159" s="142" t="str">
        <f>IF('6.標準時間'!$C1159="","",'6.標準時間'!H1159)</f>
        <v/>
      </c>
      <c r="H1159" s="142" t="str">
        <f>IF('6.標準時間'!$C1159="","",'6.標準時間'!I1159)</f>
        <v/>
      </c>
      <c r="I1159" s="107" t="str">
        <f>IF(C1159="","",VLOOKUP($C1159,'7.工程別レート'!$C$6:$E$501,3,FALSE))</f>
        <v/>
      </c>
      <c r="J1159" s="108" t="str">
        <f>IF(C1159="","",VLOOKUP($C1159,'7.工程別レート'!$C$6:$E$501,2,FALSE))</f>
        <v/>
      </c>
      <c r="K1159" s="195" t="str">
        <f t="shared" ref="K1159:K1222" si="37">IF(ISERROR((G1159*I1159)+(H1159*J1159)),"",(G1159*I1159)+(H1159*J1159))</f>
        <v/>
      </c>
    </row>
    <row r="1160" spans="2:11" ht="18" customHeight="1">
      <c r="B1160" s="16" t="str">
        <f>IF('6.標準時間'!$B1160="","",'6.標準時間'!B1160)</f>
        <v/>
      </c>
      <c r="C1160" s="16" t="str">
        <f>IF('6.標準時間'!$C1160="","",'6.標準時間'!C1160)</f>
        <v/>
      </c>
      <c r="D1160" s="16" t="str">
        <f>IF('6.標準時間'!$C1160="","",'6.標準時間'!E1160)</f>
        <v/>
      </c>
      <c r="E1160" s="171" t="str">
        <f>IF('6.標準時間'!$C1160="","",'6.標準時間'!F1160)</f>
        <v/>
      </c>
      <c r="F1160" s="15" t="str">
        <f t="shared" si="36"/>
        <v/>
      </c>
      <c r="G1160" s="142" t="str">
        <f>IF('6.標準時間'!$C1160="","",'6.標準時間'!H1160)</f>
        <v/>
      </c>
      <c r="H1160" s="142" t="str">
        <f>IF('6.標準時間'!$C1160="","",'6.標準時間'!I1160)</f>
        <v/>
      </c>
      <c r="I1160" s="107" t="str">
        <f>IF(C1160="","",VLOOKUP($C1160,'7.工程別レート'!$C$6:$E$501,3,FALSE))</f>
        <v/>
      </c>
      <c r="J1160" s="108" t="str">
        <f>IF(C1160="","",VLOOKUP($C1160,'7.工程別レート'!$C$6:$E$501,2,FALSE))</f>
        <v/>
      </c>
      <c r="K1160" s="195" t="str">
        <f t="shared" si="37"/>
        <v/>
      </c>
    </row>
    <row r="1161" spans="2:11" ht="18" customHeight="1">
      <c r="B1161" s="16" t="str">
        <f>IF('6.標準時間'!$B1161="","",'6.標準時間'!B1161)</f>
        <v/>
      </c>
      <c r="C1161" s="16" t="str">
        <f>IF('6.標準時間'!$C1161="","",'6.標準時間'!C1161)</f>
        <v/>
      </c>
      <c r="D1161" s="16" t="str">
        <f>IF('6.標準時間'!$C1161="","",'6.標準時間'!E1161)</f>
        <v/>
      </c>
      <c r="E1161" s="171" t="str">
        <f>IF('6.標準時間'!$C1161="","",'6.標準時間'!F1161)</f>
        <v/>
      </c>
      <c r="F1161" s="15" t="str">
        <f t="shared" si="36"/>
        <v/>
      </c>
      <c r="G1161" s="142" t="str">
        <f>IF('6.標準時間'!$C1161="","",'6.標準時間'!H1161)</f>
        <v/>
      </c>
      <c r="H1161" s="142" t="str">
        <f>IF('6.標準時間'!$C1161="","",'6.標準時間'!I1161)</f>
        <v/>
      </c>
      <c r="I1161" s="107" t="str">
        <f>IF(C1161="","",VLOOKUP($C1161,'7.工程別レート'!$C$6:$E$501,3,FALSE))</f>
        <v/>
      </c>
      <c r="J1161" s="108" t="str">
        <f>IF(C1161="","",VLOOKUP($C1161,'7.工程別レート'!$C$6:$E$501,2,FALSE))</f>
        <v/>
      </c>
      <c r="K1161" s="195" t="str">
        <f t="shared" si="37"/>
        <v/>
      </c>
    </row>
    <row r="1162" spans="2:11" ht="18" customHeight="1">
      <c r="B1162" s="16" t="str">
        <f>IF('6.標準時間'!$B1162="","",'6.標準時間'!B1162)</f>
        <v/>
      </c>
      <c r="C1162" s="16" t="str">
        <f>IF('6.標準時間'!$C1162="","",'6.標準時間'!C1162)</f>
        <v/>
      </c>
      <c r="D1162" s="16" t="str">
        <f>IF('6.標準時間'!$C1162="","",'6.標準時間'!E1162)</f>
        <v/>
      </c>
      <c r="E1162" s="171" t="str">
        <f>IF('6.標準時間'!$C1162="","",'6.標準時間'!F1162)</f>
        <v/>
      </c>
      <c r="F1162" s="15" t="str">
        <f t="shared" si="36"/>
        <v/>
      </c>
      <c r="G1162" s="142" t="str">
        <f>IF('6.標準時間'!$C1162="","",'6.標準時間'!H1162)</f>
        <v/>
      </c>
      <c r="H1162" s="142" t="str">
        <f>IF('6.標準時間'!$C1162="","",'6.標準時間'!I1162)</f>
        <v/>
      </c>
      <c r="I1162" s="107" t="str">
        <f>IF(C1162="","",VLOOKUP($C1162,'7.工程別レート'!$C$6:$E$501,3,FALSE))</f>
        <v/>
      </c>
      <c r="J1162" s="108" t="str">
        <f>IF(C1162="","",VLOOKUP($C1162,'7.工程別レート'!$C$6:$E$501,2,FALSE))</f>
        <v/>
      </c>
      <c r="K1162" s="195" t="str">
        <f t="shared" si="37"/>
        <v/>
      </c>
    </row>
    <row r="1163" spans="2:11" ht="18" customHeight="1">
      <c r="B1163" s="16" t="str">
        <f>IF('6.標準時間'!$B1163="","",'6.標準時間'!B1163)</f>
        <v/>
      </c>
      <c r="C1163" s="16" t="str">
        <f>IF('6.標準時間'!$C1163="","",'6.標準時間'!C1163)</f>
        <v/>
      </c>
      <c r="D1163" s="16" t="str">
        <f>IF('6.標準時間'!$C1163="","",'6.標準時間'!E1163)</f>
        <v/>
      </c>
      <c r="E1163" s="171" t="str">
        <f>IF('6.標準時間'!$C1163="","",'6.標準時間'!F1163)</f>
        <v/>
      </c>
      <c r="F1163" s="15" t="str">
        <f t="shared" si="36"/>
        <v/>
      </c>
      <c r="G1163" s="142" t="str">
        <f>IF('6.標準時間'!$C1163="","",'6.標準時間'!H1163)</f>
        <v/>
      </c>
      <c r="H1163" s="142" t="str">
        <f>IF('6.標準時間'!$C1163="","",'6.標準時間'!I1163)</f>
        <v/>
      </c>
      <c r="I1163" s="107" t="str">
        <f>IF(C1163="","",VLOOKUP($C1163,'7.工程別レート'!$C$6:$E$501,3,FALSE))</f>
        <v/>
      </c>
      <c r="J1163" s="108" t="str">
        <f>IF(C1163="","",VLOOKUP($C1163,'7.工程別レート'!$C$6:$E$501,2,FALSE))</f>
        <v/>
      </c>
      <c r="K1163" s="195" t="str">
        <f t="shared" si="37"/>
        <v/>
      </c>
    </row>
    <row r="1164" spans="2:11" ht="18" customHeight="1">
      <c r="B1164" s="16" t="str">
        <f>IF('6.標準時間'!$B1164="","",'6.標準時間'!B1164)</f>
        <v/>
      </c>
      <c r="C1164" s="16" t="str">
        <f>IF('6.標準時間'!$C1164="","",'6.標準時間'!C1164)</f>
        <v/>
      </c>
      <c r="D1164" s="16" t="str">
        <f>IF('6.標準時間'!$C1164="","",'6.標準時間'!E1164)</f>
        <v/>
      </c>
      <c r="E1164" s="171" t="str">
        <f>IF('6.標準時間'!$C1164="","",'6.標準時間'!F1164)</f>
        <v/>
      </c>
      <c r="F1164" s="15" t="str">
        <f t="shared" si="36"/>
        <v/>
      </c>
      <c r="G1164" s="142" t="str">
        <f>IF('6.標準時間'!$C1164="","",'6.標準時間'!H1164)</f>
        <v/>
      </c>
      <c r="H1164" s="142" t="str">
        <f>IF('6.標準時間'!$C1164="","",'6.標準時間'!I1164)</f>
        <v/>
      </c>
      <c r="I1164" s="107" t="str">
        <f>IF(C1164="","",VLOOKUP($C1164,'7.工程別レート'!$C$6:$E$501,3,FALSE))</f>
        <v/>
      </c>
      <c r="J1164" s="108" t="str">
        <f>IF(C1164="","",VLOOKUP($C1164,'7.工程別レート'!$C$6:$E$501,2,FALSE))</f>
        <v/>
      </c>
      <c r="K1164" s="195" t="str">
        <f t="shared" si="37"/>
        <v/>
      </c>
    </row>
    <row r="1165" spans="2:11" ht="18" customHeight="1">
      <c r="B1165" s="16" t="str">
        <f>IF('6.標準時間'!$B1165="","",'6.標準時間'!B1165)</f>
        <v/>
      </c>
      <c r="C1165" s="16" t="str">
        <f>IF('6.標準時間'!$C1165="","",'6.標準時間'!C1165)</f>
        <v/>
      </c>
      <c r="D1165" s="16" t="str">
        <f>IF('6.標準時間'!$C1165="","",'6.標準時間'!E1165)</f>
        <v/>
      </c>
      <c r="E1165" s="171" t="str">
        <f>IF('6.標準時間'!$C1165="","",'6.標準時間'!F1165)</f>
        <v/>
      </c>
      <c r="F1165" s="15" t="str">
        <f t="shared" si="36"/>
        <v/>
      </c>
      <c r="G1165" s="142" t="str">
        <f>IF('6.標準時間'!$C1165="","",'6.標準時間'!H1165)</f>
        <v/>
      </c>
      <c r="H1165" s="142" t="str">
        <f>IF('6.標準時間'!$C1165="","",'6.標準時間'!I1165)</f>
        <v/>
      </c>
      <c r="I1165" s="107" t="str">
        <f>IF(C1165="","",VLOOKUP($C1165,'7.工程別レート'!$C$6:$E$501,3,FALSE))</f>
        <v/>
      </c>
      <c r="J1165" s="108" t="str">
        <f>IF(C1165="","",VLOOKUP($C1165,'7.工程別レート'!$C$6:$E$501,2,FALSE))</f>
        <v/>
      </c>
      <c r="K1165" s="195" t="str">
        <f t="shared" si="37"/>
        <v/>
      </c>
    </row>
    <row r="1166" spans="2:11" ht="18" customHeight="1">
      <c r="B1166" s="16" t="str">
        <f>IF('6.標準時間'!$B1166="","",'6.標準時間'!B1166)</f>
        <v/>
      </c>
      <c r="C1166" s="16" t="str">
        <f>IF('6.標準時間'!$C1166="","",'6.標準時間'!C1166)</f>
        <v/>
      </c>
      <c r="D1166" s="16" t="str">
        <f>IF('6.標準時間'!$C1166="","",'6.標準時間'!E1166)</f>
        <v/>
      </c>
      <c r="E1166" s="171" t="str">
        <f>IF('6.標準時間'!$C1166="","",'6.標準時間'!F1166)</f>
        <v/>
      </c>
      <c r="F1166" s="15" t="str">
        <f t="shared" si="36"/>
        <v/>
      </c>
      <c r="G1166" s="142" t="str">
        <f>IF('6.標準時間'!$C1166="","",'6.標準時間'!H1166)</f>
        <v/>
      </c>
      <c r="H1166" s="142" t="str">
        <f>IF('6.標準時間'!$C1166="","",'6.標準時間'!I1166)</f>
        <v/>
      </c>
      <c r="I1166" s="107" t="str">
        <f>IF(C1166="","",VLOOKUP($C1166,'7.工程別レート'!$C$6:$E$501,3,FALSE))</f>
        <v/>
      </c>
      <c r="J1166" s="108" t="str">
        <f>IF(C1166="","",VLOOKUP($C1166,'7.工程別レート'!$C$6:$E$501,2,FALSE))</f>
        <v/>
      </c>
      <c r="K1166" s="195" t="str">
        <f t="shared" si="37"/>
        <v/>
      </c>
    </row>
    <row r="1167" spans="2:11" ht="18" customHeight="1">
      <c r="B1167" s="16" t="str">
        <f>IF('6.標準時間'!$B1167="","",'6.標準時間'!B1167)</f>
        <v/>
      </c>
      <c r="C1167" s="16" t="str">
        <f>IF('6.標準時間'!$C1167="","",'6.標準時間'!C1167)</f>
        <v/>
      </c>
      <c r="D1167" s="16" t="str">
        <f>IF('6.標準時間'!$C1167="","",'6.標準時間'!E1167)</f>
        <v/>
      </c>
      <c r="E1167" s="171" t="str">
        <f>IF('6.標準時間'!$C1167="","",'6.標準時間'!F1167)</f>
        <v/>
      </c>
      <c r="F1167" s="15" t="str">
        <f t="shared" si="36"/>
        <v/>
      </c>
      <c r="G1167" s="142" t="str">
        <f>IF('6.標準時間'!$C1167="","",'6.標準時間'!H1167)</f>
        <v/>
      </c>
      <c r="H1167" s="142" t="str">
        <f>IF('6.標準時間'!$C1167="","",'6.標準時間'!I1167)</f>
        <v/>
      </c>
      <c r="I1167" s="107" t="str">
        <f>IF(C1167="","",VLOOKUP($C1167,'7.工程別レート'!$C$6:$E$501,3,FALSE))</f>
        <v/>
      </c>
      <c r="J1167" s="108" t="str">
        <f>IF(C1167="","",VLOOKUP($C1167,'7.工程別レート'!$C$6:$E$501,2,FALSE))</f>
        <v/>
      </c>
      <c r="K1167" s="195" t="str">
        <f t="shared" si="37"/>
        <v/>
      </c>
    </row>
    <row r="1168" spans="2:11" ht="18" customHeight="1">
      <c r="B1168" s="16" t="str">
        <f>IF('6.標準時間'!$B1168="","",'6.標準時間'!B1168)</f>
        <v/>
      </c>
      <c r="C1168" s="16" t="str">
        <f>IF('6.標準時間'!$C1168="","",'6.標準時間'!C1168)</f>
        <v/>
      </c>
      <c r="D1168" s="16" t="str">
        <f>IF('6.標準時間'!$C1168="","",'6.標準時間'!E1168)</f>
        <v/>
      </c>
      <c r="E1168" s="171" t="str">
        <f>IF('6.標準時間'!$C1168="","",'6.標準時間'!F1168)</f>
        <v/>
      </c>
      <c r="F1168" s="15" t="str">
        <f t="shared" si="36"/>
        <v/>
      </c>
      <c r="G1168" s="142" t="str">
        <f>IF('6.標準時間'!$C1168="","",'6.標準時間'!H1168)</f>
        <v/>
      </c>
      <c r="H1168" s="142" t="str">
        <f>IF('6.標準時間'!$C1168="","",'6.標準時間'!I1168)</f>
        <v/>
      </c>
      <c r="I1168" s="107" t="str">
        <f>IF(C1168="","",VLOOKUP($C1168,'7.工程別レート'!$C$6:$E$501,3,FALSE))</f>
        <v/>
      </c>
      <c r="J1168" s="108" t="str">
        <f>IF(C1168="","",VLOOKUP($C1168,'7.工程別レート'!$C$6:$E$501,2,FALSE))</f>
        <v/>
      </c>
      <c r="K1168" s="195" t="str">
        <f t="shared" si="37"/>
        <v/>
      </c>
    </row>
    <row r="1169" spans="2:11" ht="18" customHeight="1">
      <c r="B1169" s="16" t="str">
        <f>IF('6.標準時間'!$B1169="","",'6.標準時間'!B1169)</f>
        <v/>
      </c>
      <c r="C1169" s="16" t="str">
        <f>IF('6.標準時間'!$C1169="","",'6.標準時間'!C1169)</f>
        <v/>
      </c>
      <c r="D1169" s="16" t="str">
        <f>IF('6.標準時間'!$C1169="","",'6.標準時間'!E1169)</f>
        <v/>
      </c>
      <c r="E1169" s="171" t="str">
        <f>IF('6.標準時間'!$C1169="","",'6.標準時間'!F1169)</f>
        <v/>
      </c>
      <c r="F1169" s="15" t="str">
        <f t="shared" si="36"/>
        <v/>
      </c>
      <c r="G1169" s="142" t="str">
        <f>IF('6.標準時間'!$C1169="","",'6.標準時間'!H1169)</f>
        <v/>
      </c>
      <c r="H1169" s="142" t="str">
        <f>IF('6.標準時間'!$C1169="","",'6.標準時間'!I1169)</f>
        <v/>
      </c>
      <c r="I1169" s="107" t="str">
        <f>IF(C1169="","",VLOOKUP($C1169,'7.工程別レート'!$C$6:$E$501,3,FALSE))</f>
        <v/>
      </c>
      <c r="J1169" s="108" t="str">
        <f>IF(C1169="","",VLOOKUP($C1169,'7.工程別レート'!$C$6:$E$501,2,FALSE))</f>
        <v/>
      </c>
      <c r="K1169" s="195" t="str">
        <f t="shared" si="37"/>
        <v/>
      </c>
    </row>
    <row r="1170" spans="2:11" ht="18" customHeight="1">
      <c r="B1170" s="16" t="str">
        <f>IF('6.標準時間'!$B1170="","",'6.標準時間'!B1170)</f>
        <v/>
      </c>
      <c r="C1170" s="16" t="str">
        <f>IF('6.標準時間'!$C1170="","",'6.標準時間'!C1170)</f>
        <v/>
      </c>
      <c r="D1170" s="16" t="str">
        <f>IF('6.標準時間'!$C1170="","",'6.標準時間'!E1170)</f>
        <v/>
      </c>
      <c r="E1170" s="171" t="str">
        <f>IF('6.標準時間'!$C1170="","",'6.標準時間'!F1170)</f>
        <v/>
      </c>
      <c r="F1170" s="15" t="str">
        <f t="shared" si="36"/>
        <v/>
      </c>
      <c r="G1170" s="142" t="str">
        <f>IF('6.標準時間'!$C1170="","",'6.標準時間'!H1170)</f>
        <v/>
      </c>
      <c r="H1170" s="142" t="str">
        <f>IF('6.標準時間'!$C1170="","",'6.標準時間'!I1170)</f>
        <v/>
      </c>
      <c r="I1170" s="107" t="str">
        <f>IF(C1170="","",VLOOKUP($C1170,'7.工程別レート'!$C$6:$E$501,3,FALSE))</f>
        <v/>
      </c>
      <c r="J1170" s="108" t="str">
        <f>IF(C1170="","",VLOOKUP($C1170,'7.工程別レート'!$C$6:$E$501,2,FALSE))</f>
        <v/>
      </c>
      <c r="K1170" s="195" t="str">
        <f t="shared" si="37"/>
        <v/>
      </c>
    </row>
    <row r="1171" spans="2:11" ht="18" customHeight="1">
      <c r="B1171" s="16" t="str">
        <f>IF('6.標準時間'!$B1171="","",'6.標準時間'!B1171)</f>
        <v/>
      </c>
      <c r="C1171" s="16" t="str">
        <f>IF('6.標準時間'!$C1171="","",'6.標準時間'!C1171)</f>
        <v/>
      </c>
      <c r="D1171" s="16" t="str">
        <f>IF('6.標準時間'!$C1171="","",'6.標準時間'!E1171)</f>
        <v/>
      </c>
      <c r="E1171" s="171" t="str">
        <f>IF('6.標準時間'!$C1171="","",'6.標準時間'!F1171)</f>
        <v/>
      </c>
      <c r="F1171" s="15" t="str">
        <f t="shared" si="36"/>
        <v/>
      </c>
      <c r="G1171" s="142" t="str">
        <f>IF('6.標準時間'!$C1171="","",'6.標準時間'!H1171)</f>
        <v/>
      </c>
      <c r="H1171" s="142" t="str">
        <f>IF('6.標準時間'!$C1171="","",'6.標準時間'!I1171)</f>
        <v/>
      </c>
      <c r="I1171" s="107" t="str">
        <f>IF(C1171="","",VLOOKUP($C1171,'7.工程別レート'!$C$6:$E$501,3,FALSE))</f>
        <v/>
      </c>
      <c r="J1171" s="108" t="str">
        <f>IF(C1171="","",VLOOKUP($C1171,'7.工程別レート'!$C$6:$E$501,2,FALSE))</f>
        <v/>
      </c>
      <c r="K1171" s="195" t="str">
        <f t="shared" si="37"/>
        <v/>
      </c>
    </row>
    <row r="1172" spans="2:11" ht="18" customHeight="1">
      <c r="B1172" s="16" t="str">
        <f>IF('6.標準時間'!$B1172="","",'6.標準時間'!B1172)</f>
        <v/>
      </c>
      <c r="C1172" s="16" t="str">
        <f>IF('6.標準時間'!$C1172="","",'6.標準時間'!C1172)</f>
        <v/>
      </c>
      <c r="D1172" s="16" t="str">
        <f>IF('6.標準時間'!$C1172="","",'6.標準時間'!E1172)</f>
        <v/>
      </c>
      <c r="E1172" s="171" t="str">
        <f>IF('6.標準時間'!$C1172="","",'6.標準時間'!F1172)</f>
        <v/>
      </c>
      <c r="F1172" s="15" t="str">
        <f t="shared" si="36"/>
        <v/>
      </c>
      <c r="G1172" s="142" t="str">
        <f>IF('6.標準時間'!$C1172="","",'6.標準時間'!H1172)</f>
        <v/>
      </c>
      <c r="H1172" s="142" t="str">
        <f>IF('6.標準時間'!$C1172="","",'6.標準時間'!I1172)</f>
        <v/>
      </c>
      <c r="I1172" s="107" t="str">
        <f>IF(C1172="","",VLOOKUP($C1172,'7.工程別レート'!$C$6:$E$501,3,FALSE))</f>
        <v/>
      </c>
      <c r="J1172" s="108" t="str">
        <f>IF(C1172="","",VLOOKUP($C1172,'7.工程別レート'!$C$6:$E$501,2,FALSE))</f>
        <v/>
      </c>
      <c r="K1172" s="195" t="str">
        <f t="shared" si="37"/>
        <v/>
      </c>
    </row>
    <row r="1173" spans="2:11" ht="18" customHeight="1">
      <c r="B1173" s="16" t="str">
        <f>IF('6.標準時間'!$B1173="","",'6.標準時間'!B1173)</f>
        <v/>
      </c>
      <c r="C1173" s="16" t="str">
        <f>IF('6.標準時間'!$C1173="","",'6.標準時間'!C1173)</f>
        <v/>
      </c>
      <c r="D1173" s="16" t="str">
        <f>IF('6.標準時間'!$C1173="","",'6.標準時間'!E1173)</f>
        <v/>
      </c>
      <c r="E1173" s="171" t="str">
        <f>IF('6.標準時間'!$C1173="","",'6.標準時間'!F1173)</f>
        <v/>
      </c>
      <c r="F1173" s="15" t="str">
        <f t="shared" si="36"/>
        <v/>
      </c>
      <c r="G1173" s="142" t="str">
        <f>IF('6.標準時間'!$C1173="","",'6.標準時間'!H1173)</f>
        <v/>
      </c>
      <c r="H1173" s="142" t="str">
        <f>IF('6.標準時間'!$C1173="","",'6.標準時間'!I1173)</f>
        <v/>
      </c>
      <c r="I1173" s="107" t="str">
        <f>IF(C1173="","",VLOOKUP($C1173,'7.工程別レート'!$C$6:$E$501,3,FALSE))</f>
        <v/>
      </c>
      <c r="J1173" s="108" t="str">
        <f>IF(C1173="","",VLOOKUP($C1173,'7.工程別レート'!$C$6:$E$501,2,FALSE))</f>
        <v/>
      </c>
      <c r="K1173" s="195" t="str">
        <f t="shared" si="37"/>
        <v/>
      </c>
    </row>
    <row r="1174" spans="2:11" ht="18" customHeight="1">
      <c r="B1174" s="16" t="str">
        <f>IF('6.標準時間'!$B1174="","",'6.標準時間'!B1174)</f>
        <v/>
      </c>
      <c r="C1174" s="16" t="str">
        <f>IF('6.標準時間'!$C1174="","",'6.標準時間'!C1174)</f>
        <v/>
      </c>
      <c r="D1174" s="16" t="str">
        <f>IF('6.標準時間'!$C1174="","",'6.標準時間'!E1174)</f>
        <v/>
      </c>
      <c r="E1174" s="171" t="str">
        <f>IF('6.標準時間'!$C1174="","",'6.標準時間'!F1174)</f>
        <v/>
      </c>
      <c r="F1174" s="15" t="str">
        <f t="shared" si="36"/>
        <v/>
      </c>
      <c r="G1174" s="142" t="str">
        <f>IF('6.標準時間'!$C1174="","",'6.標準時間'!H1174)</f>
        <v/>
      </c>
      <c r="H1174" s="142" t="str">
        <f>IF('6.標準時間'!$C1174="","",'6.標準時間'!I1174)</f>
        <v/>
      </c>
      <c r="I1174" s="107" t="str">
        <f>IF(C1174="","",VLOOKUP($C1174,'7.工程別レート'!$C$6:$E$501,3,FALSE))</f>
        <v/>
      </c>
      <c r="J1174" s="108" t="str">
        <f>IF(C1174="","",VLOOKUP($C1174,'7.工程別レート'!$C$6:$E$501,2,FALSE))</f>
        <v/>
      </c>
      <c r="K1174" s="195" t="str">
        <f t="shared" si="37"/>
        <v/>
      </c>
    </row>
    <row r="1175" spans="2:11" ht="18" customHeight="1">
      <c r="B1175" s="16" t="str">
        <f>IF('6.標準時間'!$B1175="","",'6.標準時間'!B1175)</f>
        <v/>
      </c>
      <c r="C1175" s="16" t="str">
        <f>IF('6.標準時間'!$C1175="","",'6.標準時間'!C1175)</f>
        <v/>
      </c>
      <c r="D1175" s="16" t="str">
        <f>IF('6.標準時間'!$C1175="","",'6.標準時間'!E1175)</f>
        <v/>
      </c>
      <c r="E1175" s="171" t="str">
        <f>IF('6.標準時間'!$C1175="","",'6.標準時間'!F1175)</f>
        <v/>
      </c>
      <c r="F1175" s="15" t="str">
        <f t="shared" si="36"/>
        <v/>
      </c>
      <c r="G1175" s="142" t="str">
        <f>IF('6.標準時間'!$C1175="","",'6.標準時間'!H1175)</f>
        <v/>
      </c>
      <c r="H1175" s="142" t="str">
        <f>IF('6.標準時間'!$C1175="","",'6.標準時間'!I1175)</f>
        <v/>
      </c>
      <c r="I1175" s="107" t="str">
        <f>IF(C1175="","",VLOOKUP($C1175,'7.工程別レート'!$C$6:$E$501,3,FALSE))</f>
        <v/>
      </c>
      <c r="J1175" s="108" t="str">
        <f>IF(C1175="","",VLOOKUP($C1175,'7.工程別レート'!$C$6:$E$501,2,FALSE))</f>
        <v/>
      </c>
      <c r="K1175" s="195" t="str">
        <f t="shared" si="37"/>
        <v/>
      </c>
    </row>
    <row r="1176" spans="2:11" ht="18" customHeight="1">
      <c r="B1176" s="16" t="str">
        <f>IF('6.標準時間'!$B1176="","",'6.標準時間'!B1176)</f>
        <v/>
      </c>
      <c r="C1176" s="16" t="str">
        <f>IF('6.標準時間'!$C1176="","",'6.標準時間'!C1176)</f>
        <v/>
      </c>
      <c r="D1176" s="16" t="str">
        <f>IF('6.標準時間'!$C1176="","",'6.標準時間'!E1176)</f>
        <v/>
      </c>
      <c r="E1176" s="171" t="str">
        <f>IF('6.標準時間'!$C1176="","",'6.標準時間'!F1176)</f>
        <v/>
      </c>
      <c r="F1176" s="15" t="str">
        <f t="shared" si="36"/>
        <v/>
      </c>
      <c r="G1176" s="142" t="str">
        <f>IF('6.標準時間'!$C1176="","",'6.標準時間'!H1176)</f>
        <v/>
      </c>
      <c r="H1176" s="142" t="str">
        <f>IF('6.標準時間'!$C1176="","",'6.標準時間'!I1176)</f>
        <v/>
      </c>
      <c r="I1176" s="107" t="str">
        <f>IF(C1176="","",VLOOKUP($C1176,'7.工程別レート'!$C$6:$E$501,3,FALSE))</f>
        <v/>
      </c>
      <c r="J1176" s="108" t="str">
        <f>IF(C1176="","",VLOOKUP($C1176,'7.工程別レート'!$C$6:$E$501,2,FALSE))</f>
        <v/>
      </c>
      <c r="K1176" s="195" t="str">
        <f t="shared" si="37"/>
        <v/>
      </c>
    </row>
    <row r="1177" spans="2:11" ht="18" customHeight="1">
      <c r="B1177" s="16" t="str">
        <f>IF('6.標準時間'!$B1177="","",'6.標準時間'!B1177)</f>
        <v/>
      </c>
      <c r="C1177" s="16" t="str">
        <f>IF('6.標準時間'!$C1177="","",'6.標準時間'!C1177)</f>
        <v/>
      </c>
      <c r="D1177" s="16" t="str">
        <f>IF('6.標準時間'!$C1177="","",'6.標準時間'!E1177)</f>
        <v/>
      </c>
      <c r="E1177" s="171" t="str">
        <f>IF('6.標準時間'!$C1177="","",'6.標準時間'!F1177)</f>
        <v/>
      </c>
      <c r="F1177" s="15" t="str">
        <f t="shared" si="36"/>
        <v/>
      </c>
      <c r="G1177" s="142" t="str">
        <f>IF('6.標準時間'!$C1177="","",'6.標準時間'!H1177)</f>
        <v/>
      </c>
      <c r="H1177" s="142" t="str">
        <f>IF('6.標準時間'!$C1177="","",'6.標準時間'!I1177)</f>
        <v/>
      </c>
      <c r="I1177" s="107" t="str">
        <f>IF(C1177="","",VLOOKUP($C1177,'7.工程別レート'!$C$6:$E$501,3,FALSE))</f>
        <v/>
      </c>
      <c r="J1177" s="108" t="str">
        <f>IF(C1177="","",VLOOKUP($C1177,'7.工程別レート'!$C$6:$E$501,2,FALSE))</f>
        <v/>
      </c>
      <c r="K1177" s="195" t="str">
        <f t="shared" si="37"/>
        <v/>
      </c>
    </row>
    <row r="1178" spans="2:11" ht="18" customHeight="1">
      <c r="B1178" s="16" t="str">
        <f>IF('6.標準時間'!$B1178="","",'6.標準時間'!B1178)</f>
        <v/>
      </c>
      <c r="C1178" s="16" t="str">
        <f>IF('6.標準時間'!$C1178="","",'6.標準時間'!C1178)</f>
        <v/>
      </c>
      <c r="D1178" s="16" t="str">
        <f>IF('6.標準時間'!$C1178="","",'6.標準時間'!E1178)</f>
        <v/>
      </c>
      <c r="E1178" s="171" t="str">
        <f>IF('6.標準時間'!$C1178="","",'6.標準時間'!F1178)</f>
        <v/>
      </c>
      <c r="F1178" s="15" t="str">
        <f t="shared" si="36"/>
        <v/>
      </c>
      <c r="G1178" s="142" t="str">
        <f>IF('6.標準時間'!$C1178="","",'6.標準時間'!H1178)</f>
        <v/>
      </c>
      <c r="H1178" s="142" t="str">
        <f>IF('6.標準時間'!$C1178="","",'6.標準時間'!I1178)</f>
        <v/>
      </c>
      <c r="I1178" s="107" t="str">
        <f>IF(C1178="","",VLOOKUP($C1178,'7.工程別レート'!$C$6:$E$501,3,FALSE))</f>
        <v/>
      </c>
      <c r="J1178" s="108" t="str">
        <f>IF(C1178="","",VLOOKUP($C1178,'7.工程別レート'!$C$6:$E$501,2,FALSE))</f>
        <v/>
      </c>
      <c r="K1178" s="195" t="str">
        <f t="shared" si="37"/>
        <v/>
      </c>
    </row>
    <row r="1179" spans="2:11" ht="18" customHeight="1">
      <c r="B1179" s="16" t="str">
        <f>IF('6.標準時間'!$B1179="","",'6.標準時間'!B1179)</f>
        <v/>
      </c>
      <c r="C1179" s="16" t="str">
        <f>IF('6.標準時間'!$C1179="","",'6.標準時間'!C1179)</f>
        <v/>
      </c>
      <c r="D1179" s="16" t="str">
        <f>IF('6.標準時間'!$C1179="","",'6.標準時間'!E1179)</f>
        <v/>
      </c>
      <c r="E1179" s="171" t="str">
        <f>IF('6.標準時間'!$C1179="","",'6.標準時間'!F1179)</f>
        <v/>
      </c>
      <c r="F1179" s="15" t="str">
        <f t="shared" si="36"/>
        <v/>
      </c>
      <c r="G1179" s="142" t="str">
        <f>IF('6.標準時間'!$C1179="","",'6.標準時間'!H1179)</f>
        <v/>
      </c>
      <c r="H1179" s="142" t="str">
        <f>IF('6.標準時間'!$C1179="","",'6.標準時間'!I1179)</f>
        <v/>
      </c>
      <c r="I1179" s="107" t="str">
        <f>IF(C1179="","",VLOOKUP($C1179,'7.工程別レート'!$C$6:$E$501,3,FALSE))</f>
        <v/>
      </c>
      <c r="J1179" s="108" t="str">
        <f>IF(C1179="","",VLOOKUP($C1179,'7.工程別レート'!$C$6:$E$501,2,FALSE))</f>
        <v/>
      </c>
      <c r="K1179" s="195" t="str">
        <f t="shared" si="37"/>
        <v/>
      </c>
    </row>
    <row r="1180" spans="2:11" ht="18" customHeight="1">
      <c r="B1180" s="16" t="str">
        <f>IF('6.標準時間'!$B1180="","",'6.標準時間'!B1180)</f>
        <v/>
      </c>
      <c r="C1180" s="16" t="str">
        <f>IF('6.標準時間'!$C1180="","",'6.標準時間'!C1180)</f>
        <v/>
      </c>
      <c r="D1180" s="16" t="str">
        <f>IF('6.標準時間'!$C1180="","",'6.標準時間'!E1180)</f>
        <v/>
      </c>
      <c r="E1180" s="171" t="str">
        <f>IF('6.標準時間'!$C1180="","",'6.標準時間'!F1180)</f>
        <v/>
      </c>
      <c r="F1180" s="15" t="str">
        <f t="shared" si="36"/>
        <v/>
      </c>
      <c r="G1180" s="142" t="str">
        <f>IF('6.標準時間'!$C1180="","",'6.標準時間'!H1180)</f>
        <v/>
      </c>
      <c r="H1180" s="142" t="str">
        <f>IF('6.標準時間'!$C1180="","",'6.標準時間'!I1180)</f>
        <v/>
      </c>
      <c r="I1180" s="107" t="str">
        <f>IF(C1180="","",VLOOKUP($C1180,'7.工程別レート'!$C$6:$E$501,3,FALSE))</f>
        <v/>
      </c>
      <c r="J1180" s="108" t="str">
        <f>IF(C1180="","",VLOOKUP($C1180,'7.工程別レート'!$C$6:$E$501,2,FALSE))</f>
        <v/>
      </c>
      <c r="K1180" s="195" t="str">
        <f t="shared" si="37"/>
        <v/>
      </c>
    </row>
    <row r="1181" spans="2:11" ht="18" customHeight="1">
      <c r="B1181" s="16" t="str">
        <f>IF('6.標準時間'!$B1181="","",'6.標準時間'!B1181)</f>
        <v/>
      </c>
      <c r="C1181" s="16" t="str">
        <f>IF('6.標準時間'!$C1181="","",'6.標準時間'!C1181)</f>
        <v/>
      </c>
      <c r="D1181" s="16" t="str">
        <f>IF('6.標準時間'!$C1181="","",'6.標準時間'!E1181)</f>
        <v/>
      </c>
      <c r="E1181" s="171" t="str">
        <f>IF('6.標準時間'!$C1181="","",'6.標準時間'!F1181)</f>
        <v/>
      </c>
      <c r="F1181" s="15" t="str">
        <f t="shared" si="36"/>
        <v/>
      </c>
      <c r="G1181" s="142" t="str">
        <f>IF('6.標準時間'!$C1181="","",'6.標準時間'!H1181)</f>
        <v/>
      </c>
      <c r="H1181" s="142" t="str">
        <f>IF('6.標準時間'!$C1181="","",'6.標準時間'!I1181)</f>
        <v/>
      </c>
      <c r="I1181" s="107" t="str">
        <f>IF(C1181="","",VLOOKUP($C1181,'7.工程別レート'!$C$6:$E$501,3,FALSE))</f>
        <v/>
      </c>
      <c r="J1181" s="108" t="str">
        <f>IF(C1181="","",VLOOKUP($C1181,'7.工程別レート'!$C$6:$E$501,2,FALSE))</f>
        <v/>
      </c>
      <c r="K1181" s="195" t="str">
        <f t="shared" si="37"/>
        <v/>
      </c>
    </row>
    <row r="1182" spans="2:11" ht="18" customHeight="1">
      <c r="B1182" s="16" t="str">
        <f>IF('6.標準時間'!$B1182="","",'6.標準時間'!B1182)</f>
        <v/>
      </c>
      <c r="C1182" s="16" t="str">
        <f>IF('6.標準時間'!$C1182="","",'6.標準時間'!C1182)</f>
        <v/>
      </c>
      <c r="D1182" s="16" t="str">
        <f>IF('6.標準時間'!$C1182="","",'6.標準時間'!E1182)</f>
        <v/>
      </c>
      <c r="E1182" s="171" t="str">
        <f>IF('6.標準時間'!$C1182="","",'6.標準時間'!F1182)</f>
        <v/>
      </c>
      <c r="F1182" s="15" t="str">
        <f t="shared" si="36"/>
        <v/>
      </c>
      <c r="G1182" s="142" t="str">
        <f>IF('6.標準時間'!$C1182="","",'6.標準時間'!H1182)</f>
        <v/>
      </c>
      <c r="H1182" s="142" t="str">
        <f>IF('6.標準時間'!$C1182="","",'6.標準時間'!I1182)</f>
        <v/>
      </c>
      <c r="I1182" s="107" t="str">
        <f>IF(C1182="","",VLOOKUP($C1182,'7.工程別レート'!$C$6:$E$501,3,FALSE))</f>
        <v/>
      </c>
      <c r="J1182" s="108" t="str">
        <f>IF(C1182="","",VLOOKUP($C1182,'7.工程別レート'!$C$6:$E$501,2,FALSE))</f>
        <v/>
      </c>
      <c r="K1182" s="195" t="str">
        <f t="shared" si="37"/>
        <v/>
      </c>
    </row>
    <row r="1183" spans="2:11" ht="18" customHeight="1">
      <c r="B1183" s="16" t="str">
        <f>IF('6.標準時間'!$B1183="","",'6.標準時間'!B1183)</f>
        <v/>
      </c>
      <c r="C1183" s="16" t="str">
        <f>IF('6.標準時間'!$C1183="","",'6.標準時間'!C1183)</f>
        <v/>
      </c>
      <c r="D1183" s="16" t="str">
        <f>IF('6.標準時間'!$C1183="","",'6.標準時間'!E1183)</f>
        <v/>
      </c>
      <c r="E1183" s="171" t="str">
        <f>IF('6.標準時間'!$C1183="","",'6.標準時間'!F1183)</f>
        <v/>
      </c>
      <c r="F1183" s="15" t="str">
        <f t="shared" si="36"/>
        <v/>
      </c>
      <c r="G1183" s="142" t="str">
        <f>IF('6.標準時間'!$C1183="","",'6.標準時間'!H1183)</f>
        <v/>
      </c>
      <c r="H1183" s="142" t="str">
        <f>IF('6.標準時間'!$C1183="","",'6.標準時間'!I1183)</f>
        <v/>
      </c>
      <c r="I1183" s="107" t="str">
        <f>IF(C1183="","",VLOOKUP($C1183,'7.工程別レート'!$C$6:$E$501,3,FALSE))</f>
        <v/>
      </c>
      <c r="J1183" s="108" t="str">
        <f>IF(C1183="","",VLOOKUP($C1183,'7.工程別レート'!$C$6:$E$501,2,FALSE))</f>
        <v/>
      </c>
      <c r="K1183" s="195" t="str">
        <f t="shared" si="37"/>
        <v/>
      </c>
    </row>
    <row r="1184" spans="2:11" ht="18" customHeight="1">
      <c r="B1184" s="16" t="str">
        <f>IF('6.標準時間'!$B1184="","",'6.標準時間'!B1184)</f>
        <v/>
      </c>
      <c r="C1184" s="16" t="str">
        <f>IF('6.標準時間'!$C1184="","",'6.標準時間'!C1184)</f>
        <v/>
      </c>
      <c r="D1184" s="16" t="str">
        <f>IF('6.標準時間'!$C1184="","",'6.標準時間'!E1184)</f>
        <v/>
      </c>
      <c r="E1184" s="171" t="str">
        <f>IF('6.標準時間'!$C1184="","",'6.標準時間'!F1184)</f>
        <v/>
      </c>
      <c r="F1184" s="15" t="str">
        <f t="shared" si="36"/>
        <v/>
      </c>
      <c r="G1184" s="142" t="str">
        <f>IF('6.標準時間'!$C1184="","",'6.標準時間'!H1184)</f>
        <v/>
      </c>
      <c r="H1184" s="142" t="str">
        <f>IF('6.標準時間'!$C1184="","",'6.標準時間'!I1184)</f>
        <v/>
      </c>
      <c r="I1184" s="107" t="str">
        <f>IF(C1184="","",VLOOKUP($C1184,'7.工程別レート'!$C$6:$E$501,3,FALSE))</f>
        <v/>
      </c>
      <c r="J1184" s="108" t="str">
        <f>IF(C1184="","",VLOOKUP($C1184,'7.工程別レート'!$C$6:$E$501,2,FALSE))</f>
        <v/>
      </c>
      <c r="K1184" s="195" t="str">
        <f t="shared" si="37"/>
        <v/>
      </c>
    </row>
    <row r="1185" spans="2:11" ht="18" customHeight="1">
      <c r="B1185" s="16" t="str">
        <f>IF('6.標準時間'!$B1185="","",'6.標準時間'!B1185)</f>
        <v/>
      </c>
      <c r="C1185" s="16" t="str">
        <f>IF('6.標準時間'!$C1185="","",'6.標準時間'!C1185)</f>
        <v/>
      </c>
      <c r="D1185" s="16" t="str">
        <f>IF('6.標準時間'!$C1185="","",'6.標準時間'!E1185)</f>
        <v/>
      </c>
      <c r="E1185" s="171" t="str">
        <f>IF('6.標準時間'!$C1185="","",'6.標準時間'!F1185)</f>
        <v/>
      </c>
      <c r="F1185" s="15" t="str">
        <f t="shared" si="36"/>
        <v/>
      </c>
      <c r="G1185" s="142" t="str">
        <f>IF('6.標準時間'!$C1185="","",'6.標準時間'!H1185)</f>
        <v/>
      </c>
      <c r="H1185" s="142" t="str">
        <f>IF('6.標準時間'!$C1185="","",'6.標準時間'!I1185)</f>
        <v/>
      </c>
      <c r="I1185" s="107" t="str">
        <f>IF(C1185="","",VLOOKUP($C1185,'7.工程別レート'!$C$6:$E$501,3,FALSE))</f>
        <v/>
      </c>
      <c r="J1185" s="108" t="str">
        <f>IF(C1185="","",VLOOKUP($C1185,'7.工程別レート'!$C$6:$E$501,2,FALSE))</f>
        <v/>
      </c>
      <c r="K1185" s="195" t="str">
        <f t="shared" si="37"/>
        <v/>
      </c>
    </row>
    <row r="1186" spans="2:11" ht="18" customHeight="1">
      <c r="B1186" s="16" t="str">
        <f>IF('6.標準時間'!$B1186="","",'6.標準時間'!B1186)</f>
        <v/>
      </c>
      <c r="C1186" s="16" t="str">
        <f>IF('6.標準時間'!$C1186="","",'6.標準時間'!C1186)</f>
        <v/>
      </c>
      <c r="D1186" s="16" t="str">
        <f>IF('6.標準時間'!$C1186="","",'6.標準時間'!E1186)</f>
        <v/>
      </c>
      <c r="E1186" s="171" t="str">
        <f>IF('6.標準時間'!$C1186="","",'6.標準時間'!F1186)</f>
        <v/>
      </c>
      <c r="F1186" s="15" t="str">
        <f t="shared" si="36"/>
        <v/>
      </c>
      <c r="G1186" s="142" t="str">
        <f>IF('6.標準時間'!$C1186="","",'6.標準時間'!H1186)</f>
        <v/>
      </c>
      <c r="H1186" s="142" t="str">
        <f>IF('6.標準時間'!$C1186="","",'6.標準時間'!I1186)</f>
        <v/>
      </c>
      <c r="I1186" s="107" t="str">
        <f>IF(C1186="","",VLOOKUP($C1186,'7.工程別レート'!$C$6:$E$501,3,FALSE))</f>
        <v/>
      </c>
      <c r="J1186" s="108" t="str">
        <f>IF(C1186="","",VLOOKUP($C1186,'7.工程別レート'!$C$6:$E$501,2,FALSE))</f>
        <v/>
      </c>
      <c r="K1186" s="195" t="str">
        <f t="shared" si="37"/>
        <v/>
      </c>
    </row>
    <row r="1187" spans="2:11" ht="18" customHeight="1">
      <c r="B1187" s="16" t="str">
        <f>IF('6.標準時間'!$B1187="","",'6.標準時間'!B1187)</f>
        <v/>
      </c>
      <c r="C1187" s="16" t="str">
        <f>IF('6.標準時間'!$C1187="","",'6.標準時間'!C1187)</f>
        <v/>
      </c>
      <c r="D1187" s="16" t="str">
        <f>IF('6.標準時間'!$C1187="","",'6.標準時間'!E1187)</f>
        <v/>
      </c>
      <c r="E1187" s="171" t="str">
        <f>IF('6.標準時間'!$C1187="","",'6.標準時間'!F1187)</f>
        <v/>
      </c>
      <c r="F1187" s="15" t="str">
        <f t="shared" si="36"/>
        <v/>
      </c>
      <c r="G1187" s="142" t="str">
        <f>IF('6.標準時間'!$C1187="","",'6.標準時間'!H1187)</f>
        <v/>
      </c>
      <c r="H1187" s="142" t="str">
        <f>IF('6.標準時間'!$C1187="","",'6.標準時間'!I1187)</f>
        <v/>
      </c>
      <c r="I1187" s="107" t="str">
        <f>IF(C1187="","",VLOOKUP($C1187,'7.工程別レート'!$C$6:$E$501,3,FALSE))</f>
        <v/>
      </c>
      <c r="J1187" s="108" t="str">
        <f>IF(C1187="","",VLOOKUP($C1187,'7.工程別レート'!$C$6:$E$501,2,FALSE))</f>
        <v/>
      </c>
      <c r="K1187" s="195" t="str">
        <f t="shared" si="37"/>
        <v/>
      </c>
    </row>
    <row r="1188" spans="2:11" ht="18" customHeight="1">
      <c r="B1188" s="16" t="str">
        <f>IF('6.標準時間'!$B1188="","",'6.標準時間'!B1188)</f>
        <v/>
      </c>
      <c r="C1188" s="16" t="str">
        <f>IF('6.標準時間'!$C1188="","",'6.標準時間'!C1188)</f>
        <v/>
      </c>
      <c r="D1188" s="16" t="str">
        <f>IF('6.標準時間'!$C1188="","",'6.標準時間'!E1188)</f>
        <v/>
      </c>
      <c r="E1188" s="171" t="str">
        <f>IF('6.標準時間'!$C1188="","",'6.標準時間'!F1188)</f>
        <v/>
      </c>
      <c r="F1188" s="15" t="str">
        <f t="shared" si="36"/>
        <v/>
      </c>
      <c r="G1188" s="142" t="str">
        <f>IF('6.標準時間'!$C1188="","",'6.標準時間'!H1188)</f>
        <v/>
      </c>
      <c r="H1188" s="142" t="str">
        <f>IF('6.標準時間'!$C1188="","",'6.標準時間'!I1188)</f>
        <v/>
      </c>
      <c r="I1188" s="107" t="str">
        <f>IF(C1188="","",VLOOKUP($C1188,'7.工程別レート'!$C$6:$E$501,3,FALSE))</f>
        <v/>
      </c>
      <c r="J1188" s="108" t="str">
        <f>IF(C1188="","",VLOOKUP($C1188,'7.工程別レート'!$C$6:$E$501,2,FALSE))</f>
        <v/>
      </c>
      <c r="K1188" s="195" t="str">
        <f t="shared" si="37"/>
        <v/>
      </c>
    </row>
    <row r="1189" spans="2:11" ht="18" customHeight="1">
      <c r="B1189" s="16" t="str">
        <f>IF('6.標準時間'!$B1189="","",'6.標準時間'!B1189)</f>
        <v/>
      </c>
      <c r="C1189" s="16" t="str">
        <f>IF('6.標準時間'!$C1189="","",'6.標準時間'!C1189)</f>
        <v/>
      </c>
      <c r="D1189" s="16" t="str">
        <f>IF('6.標準時間'!$C1189="","",'6.標準時間'!E1189)</f>
        <v/>
      </c>
      <c r="E1189" s="171" t="str">
        <f>IF('6.標準時間'!$C1189="","",'6.標準時間'!F1189)</f>
        <v/>
      </c>
      <c r="F1189" s="15" t="str">
        <f t="shared" si="36"/>
        <v/>
      </c>
      <c r="G1189" s="142" t="str">
        <f>IF('6.標準時間'!$C1189="","",'6.標準時間'!H1189)</f>
        <v/>
      </c>
      <c r="H1189" s="142" t="str">
        <f>IF('6.標準時間'!$C1189="","",'6.標準時間'!I1189)</f>
        <v/>
      </c>
      <c r="I1189" s="107" t="str">
        <f>IF(C1189="","",VLOOKUP($C1189,'7.工程別レート'!$C$6:$E$501,3,FALSE))</f>
        <v/>
      </c>
      <c r="J1189" s="108" t="str">
        <f>IF(C1189="","",VLOOKUP($C1189,'7.工程別レート'!$C$6:$E$501,2,FALSE))</f>
        <v/>
      </c>
      <c r="K1189" s="195" t="str">
        <f t="shared" si="37"/>
        <v/>
      </c>
    </row>
    <row r="1190" spans="2:11" ht="18" customHeight="1">
      <c r="B1190" s="16" t="str">
        <f>IF('6.標準時間'!$B1190="","",'6.標準時間'!B1190)</f>
        <v/>
      </c>
      <c r="C1190" s="16" t="str">
        <f>IF('6.標準時間'!$C1190="","",'6.標準時間'!C1190)</f>
        <v/>
      </c>
      <c r="D1190" s="16" t="str">
        <f>IF('6.標準時間'!$C1190="","",'6.標準時間'!E1190)</f>
        <v/>
      </c>
      <c r="E1190" s="171" t="str">
        <f>IF('6.標準時間'!$C1190="","",'6.標準時間'!F1190)</f>
        <v/>
      </c>
      <c r="F1190" s="15" t="str">
        <f t="shared" si="36"/>
        <v/>
      </c>
      <c r="G1190" s="142" t="str">
        <f>IF('6.標準時間'!$C1190="","",'6.標準時間'!H1190)</f>
        <v/>
      </c>
      <c r="H1190" s="142" t="str">
        <f>IF('6.標準時間'!$C1190="","",'6.標準時間'!I1190)</f>
        <v/>
      </c>
      <c r="I1190" s="107" t="str">
        <f>IF(C1190="","",VLOOKUP($C1190,'7.工程別レート'!$C$6:$E$501,3,FALSE))</f>
        <v/>
      </c>
      <c r="J1190" s="108" t="str">
        <f>IF(C1190="","",VLOOKUP($C1190,'7.工程別レート'!$C$6:$E$501,2,FALSE))</f>
        <v/>
      </c>
      <c r="K1190" s="195" t="str">
        <f t="shared" si="37"/>
        <v/>
      </c>
    </row>
    <row r="1191" spans="2:11" ht="18" customHeight="1">
      <c r="B1191" s="16" t="str">
        <f>IF('6.標準時間'!$B1191="","",'6.標準時間'!B1191)</f>
        <v/>
      </c>
      <c r="C1191" s="16" t="str">
        <f>IF('6.標準時間'!$C1191="","",'6.標準時間'!C1191)</f>
        <v/>
      </c>
      <c r="D1191" s="16" t="str">
        <f>IF('6.標準時間'!$C1191="","",'6.標準時間'!E1191)</f>
        <v/>
      </c>
      <c r="E1191" s="171" t="str">
        <f>IF('6.標準時間'!$C1191="","",'6.標準時間'!F1191)</f>
        <v/>
      </c>
      <c r="F1191" s="15" t="str">
        <f t="shared" si="36"/>
        <v/>
      </c>
      <c r="G1191" s="142" t="str">
        <f>IF('6.標準時間'!$C1191="","",'6.標準時間'!H1191)</f>
        <v/>
      </c>
      <c r="H1191" s="142" t="str">
        <f>IF('6.標準時間'!$C1191="","",'6.標準時間'!I1191)</f>
        <v/>
      </c>
      <c r="I1191" s="107" t="str">
        <f>IF(C1191="","",VLOOKUP($C1191,'7.工程別レート'!$C$6:$E$501,3,FALSE))</f>
        <v/>
      </c>
      <c r="J1191" s="108" t="str">
        <f>IF(C1191="","",VLOOKUP($C1191,'7.工程別レート'!$C$6:$E$501,2,FALSE))</f>
        <v/>
      </c>
      <c r="K1191" s="195" t="str">
        <f t="shared" si="37"/>
        <v/>
      </c>
    </row>
    <row r="1192" spans="2:11" ht="18" customHeight="1">
      <c r="B1192" s="16" t="str">
        <f>IF('6.標準時間'!$B1192="","",'6.標準時間'!B1192)</f>
        <v/>
      </c>
      <c r="C1192" s="16" t="str">
        <f>IF('6.標準時間'!$C1192="","",'6.標準時間'!C1192)</f>
        <v/>
      </c>
      <c r="D1192" s="16" t="str">
        <f>IF('6.標準時間'!$C1192="","",'6.標準時間'!E1192)</f>
        <v/>
      </c>
      <c r="E1192" s="171" t="str">
        <f>IF('6.標準時間'!$C1192="","",'6.標準時間'!F1192)</f>
        <v/>
      </c>
      <c r="F1192" s="15" t="str">
        <f t="shared" si="36"/>
        <v/>
      </c>
      <c r="G1192" s="142" t="str">
        <f>IF('6.標準時間'!$C1192="","",'6.標準時間'!H1192)</f>
        <v/>
      </c>
      <c r="H1192" s="142" t="str">
        <f>IF('6.標準時間'!$C1192="","",'6.標準時間'!I1192)</f>
        <v/>
      </c>
      <c r="I1192" s="107" t="str">
        <f>IF(C1192="","",VLOOKUP($C1192,'7.工程別レート'!$C$6:$E$501,3,FALSE))</f>
        <v/>
      </c>
      <c r="J1192" s="108" t="str">
        <f>IF(C1192="","",VLOOKUP($C1192,'7.工程別レート'!$C$6:$E$501,2,FALSE))</f>
        <v/>
      </c>
      <c r="K1192" s="195" t="str">
        <f t="shared" si="37"/>
        <v/>
      </c>
    </row>
    <row r="1193" spans="2:11" ht="18" customHeight="1">
      <c r="B1193" s="16" t="str">
        <f>IF('6.標準時間'!$B1193="","",'6.標準時間'!B1193)</f>
        <v/>
      </c>
      <c r="C1193" s="16" t="str">
        <f>IF('6.標準時間'!$C1193="","",'6.標準時間'!C1193)</f>
        <v/>
      </c>
      <c r="D1193" s="16" t="str">
        <f>IF('6.標準時間'!$C1193="","",'6.標準時間'!E1193)</f>
        <v/>
      </c>
      <c r="E1193" s="171" t="str">
        <f>IF('6.標準時間'!$C1193="","",'6.標準時間'!F1193)</f>
        <v/>
      </c>
      <c r="F1193" s="15" t="str">
        <f t="shared" si="36"/>
        <v/>
      </c>
      <c r="G1193" s="142" t="str">
        <f>IF('6.標準時間'!$C1193="","",'6.標準時間'!H1193)</f>
        <v/>
      </c>
      <c r="H1193" s="142" t="str">
        <f>IF('6.標準時間'!$C1193="","",'6.標準時間'!I1193)</f>
        <v/>
      </c>
      <c r="I1193" s="107" t="str">
        <f>IF(C1193="","",VLOOKUP($C1193,'7.工程別レート'!$C$6:$E$501,3,FALSE))</f>
        <v/>
      </c>
      <c r="J1193" s="108" t="str">
        <f>IF(C1193="","",VLOOKUP($C1193,'7.工程別レート'!$C$6:$E$501,2,FALSE))</f>
        <v/>
      </c>
      <c r="K1193" s="195" t="str">
        <f t="shared" si="37"/>
        <v/>
      </c>
    </row>
    <row r="1194" spans="2:11" ht="18" customHeight="1">
      <c r="B1194" s="16" t="str">
        <f>IF('6.標準時間'!$B1194="","",'6.標準時間'!B1194)</f>
        <v/>
      </c>
      <c r="C1194" s="16" t="str">
        <f>IF('6.標準時間'!$C1194="","",'6.標準時間'!C1194)</f>
        <v/>
      </c>
      <c r="D1194" s="16" t="str">
        <f>IF('6.標準時間'!$C1194="","",'6.標準時間'!E1194)</f>
        <v/>
      </c>
      <c r="E1194" s="171" t="str">
        <f>IF('6.標準時間'!$C1194="","",'6.標準時間'!F1194)</f>
        <v/>
      </c>
      <c r="F1194" s="15" t="str">
        <f t="shared" si="36"/>
        <v/>
      </c>
      <c r="G1194" s="142" t="str">
        <f>IF('6.標準時間'!$C1194="","",'6.標準時間'!H1194)</f>
        <v/>
      </c>
      <c r="H1194" s="142" t="str">
        <f>IF('6.標準時間'!$C1194="","",'6.標準時間'!I1194)</f>
        <v/>
      </c>
      <c r="I1194" s="107" t="str">
        <f>IF(C1194="","",VLOOKUP($C1194,'7.工程別レート'!$C$6:$E$501,3,FALSE))</f>
        <v/>
      </c>
      <c r="J1194" s="108" t="str">
        <f>IF(C1194="","",VLOOKUP($C1194,'7.工程別レート'!$C$6:$E$501,2,FALSE))</f>
        <v/>
      </c>
      <c r="K1194" s="195" t="str">
        <f t="shared" si="37"/>
        <v/>
      </c>
    </row>
    <row r="1195" spans="2:11" ht="18" customHeight="1">
      <c r="B1195" s="16" t="str">
        <f>IF('6.標準時間'!$B1195="","",'6.標準時間'!B1195)</f>
        <v/>
      </c>
      <c r="C1195" s="16" t="str">
        <f>IF('6.標準時間'!$C1195="","",'6.標準時間'!C1195)</f>
        <v/>
      </c>
      <c r="D1195" s="16" t="str">
        <f>IF('6.標準時間'!$C1195="","",'6.標準時間'!E1195)</f>
        <v/>
      </c>
      <c r="E1195" s="171" t="str">
        <f>IF('6.標準時間'!$C1195="","",'6.標準時間'!F1195)</f>
        <v/>
      </c>
      <c r="F1195" s="15" t="str">
        <f t="shared" si="36"/>
        <v/>
      </c>
      <c r="G1195" s="142" t="str">
        <f>IF('6.標準時間'!$C1195="","",'6.標準時間'!H1195)</f>
        <v/>
      </c>
      <c r="H1195" s="142" t="str">
        <f>IF('6.標準時間'!$C1195="","",'6.標準時間'!I1195)</f>
        <v/>
      </c>
      <c r="I1195" s="107" t="str">
        <f>IF(C1195="","",VLOOKUP($C1195,'7.工程別レート'!$C$6:$E$501,3,FALSE))</f>
        <v/>
      </c>
      <c r="J1195" s="108" t="str">
        <f>IF(C1195="","",VLOOKUP($C1195,'7.工程別レート'!$C$6:$E$501,2,FALSE))</f>
        <v/>
      </c>
      <c r="K1195" s="195" t="str">
        <f t="shared" si="37"/>
        <v/>
      </c>
    </row>
    <row r="1196" spans="2:11" ht="18" customHeight="1">
      <c r="B1196" s="16" t="str">
        <f>IF('6.標準時間'!$B1196="","",'6.標準時間'!B1196)</f>
        <v/>
      </c>
      <c r="C1196" s="16" t="str">
        <f>IF('6.標準時間'!$C1196="","",'6.標準時間'!C1196)</f>
        <v/>
      </c>
      <c r="D1196" s="16" t="str">
        <f>IF('6.標準時間'!$C1196="","",'6.標準時間'!E1196)</f>
        <v/>
      </c>
      <c r="E1196" s="171" t="str">
        <f>IF('6.標準時間'!$C1196="","",'6.標準時間'!F1196)</f>
        <v/>
      </c>
      <c r="F1196" s="15" t="str">
        <f t="shared" si="36"/>
        <v/>
      </c>
      <c r="G1196" s="142" t="str">
        <f>IF('6.標準時間'!$C1196="","",'6.標準時間'!H1196)</f>
        <v/>
      </c>
      <c r="H1196" s="142" t="str">
        <f>IF('6.標準時間'!$C1196="","",'6.標準時間'!I1196)</f>
        <v/>
      </c>
      <c r="I1196" s="107" t="str">
        <f>IF(C1196="","",VLOOKUP($C1196,'7.工程別レート'!$C$6:$E$501,3,FALSE))</f>
        <v/>
      </c>
      <c r="J1196" s="108" t="str">
        <f>IF(C1196="","",VLOOKUP($C1196,'7.工程別レート'!$C$6:$E$501,2,FALSE))</f>
        <v/>
      </c>
      <c r="K1196" s="195" t="str">
        <f t="shared" si="37"/>
        <v/>
      </c>
    </row>
    <row r="1197" spans="2:11" ht="18" customHeight="1">
      <c r="B1197" s="16" t="str">
        <f>IF('6.標準時間'!$B1197="","",'6.標準時間'!B1197)</f>
        <v/>
      </c>
      <c r="C1197" s="16" t="str">
        <f>IF('6.標準時間'!$C1197="","",'6.標準時間'!C1197)</f>
        <v/>
      </c>
      <c r="D1197" s="16" t="str">
        <f>IF('6.標準時間'!$C1197="","",'6.標準時間'!E1197)</f>
        <v/>
      </c>
      <c r="E1197" s="171" t="str">
        <f>IF('6.標準時間'!$C1197="","",'6.標準時間'!F1197)</f>
        <v/>
      </c>
      <c r="F1197" s="15" t="str">
        <f t="shared" si="36"/>
        <v/>
      </c>
      <c r="G1197" s="142" t="str">
        <f>IF('6.標準時間'!$C1197="","",'6.標準時間'!H1197)</f>
        <v/>
      </c>
      <c r="H1197" s="142" t="str">
        <f>IF('6.標準時間'!$C1197="","",'6.標準時間'!I1197)</f>
        <v/>
      </c>
      <c r="I1197" s="107" t="str">
        <f>IF(C1197="","",VLOOKUP($C1197,'7.工程別レート'!$C$6:$E$501,3,FALSE))</f>
        <v/>
      </c>
      <c r="J1197" s="108" t="str">
        <f>IF(C1197="","",VLOOKUP($C1197,'7.工程別レート'!$C$6:$E$501,2,FALSE))</f>
        <v/>
      </c>
      <c r="K1197" s="195" t="str">
        <f t="shared" si="37"/>
        <v/>
      </c>
    </row>
    <row r="1198" spans="2:11" ht="18" customHeight="1">
      <c r="B1198" s="16" t="str">
        <f>IF('6.標準時間'!$B1198="","",'6.標準時間'!B1198)</f>
        <v/>
      </c>
      <c r="C1198" s="16" t="str">
        <f>IF('6.標準時間'!$C1198="","",'6.標準時間'!C1198)</f>
        <v/>
      </c>
      <c r="D1198" s="16" t="str">
        <f>IF('6.標準時間'!$C1198="","",'6.標準時間'!E1198)</f>
        <v/>
      </c>
      <c r="E1198" s="171" t="str">
        <f>IF('6.標準時間'!$C1198="","",'6.標準時間'!F1198)</f>
        <v/>
      </c>
      <c r="F1198" s="15" t="str">
        <f t="shared" si="36"/>
        <v/>
      </c>
      <c r="G1198" s="142" t="str">
        <f>IF('6.標準時間'!$C1198="","",'6.標準時間'!H1198)</f>
        <v/>
      </c>
      <c r="H1198" s="142" t="str">
        <f>IF('6.標準時間'!$C1198="","",'6.標準時間'!I1198)</f>
        <v/>
      </c>
      <c r="I1198" s="107" t="str">
        <f>IF(C1198="","",VLOOKUP($C1198,'7.工程別レート'!$C$6:$E$501,3,FALSE))</f>
        <v/>
      </c>
      <c r="J1198" s="108" t="str">
        <f>IF(C1198="","",VLOOKUP($C1198,'7.工程別レート'!$C$6:$E$501,2,FALSE))</f>
        <v/>
      </c>
      <c r="K1198" s="195" t="str">
        <f t="shared" si="37"/>
        <v/>
      </c>
    </row>
    <row r="1199" spans="2:11" ht="18" customHeight="1">
      <c r="B1199" s="16" t="str">
        <f>IF('6.標準時間'!$B1199="","",'6.標準時間'!B1199)</f>
        <v/>
      </c>
      <c r="C1199" s="16" t="str">
        <f>IF('6.標準時間'!$C1199="","",'6.標準時間'!C1199)</f>
        <v/>
      </c>
      <c r="D1199" s="16" t="str">
        <f>IF('6.標準時間'!$C1199="","",'6.標準時間'!E1199)</f>
        <v/>
      </c>
      <c r="E1199" s="171" t="str">
        <f>IF('6.標準時間'!$C1199="","",'6.標準時間'!F1199)</f>
        <v/>
      </c>
      <c r="F1199" s="15" t="str">
        <f t="shared" si="36"/>
        <v/>
      </c>
      <c r="G1199" s="142" t="str">
        <f>IF('6.標準時間'!$C1199="","",'6.標準時間'!H1199)</f>
        <v/>
      </c>
      <c r="H1199" s="142" t="str">
        <f>IF('6.標準時間'!$C1199="","",'6.標準時間'!I1199)</f>
        <v/>
      </c>
      <c r="I1199" s="107" t="str">
        <f>IF(C1199="","",VLOOKUP($C1199,'7.工程別レート'!$C$6:$E$501,3,FALSE))</f>
        <v/>
      </c>
      <c r="J1199" s="108" t="str">
        <f>IF(C1199="","",VLOOKUP($C1199,'7.工程別レート'!$C$6:$E$501,2,FALSE))</f>
        <v/>
      </c>
      <c r="K1199" s="195" t="str">
        <f t="shared" si="37"/>
        <v/>
      </c>
    </row>
    <row r="1200" spans="2:11" ht="18" customHeight="1">
      <c r="B1200" s="16" t="str">
        <f>IF('6.標準時間'!$B1200="","",'6.標準時間'!B1200)</f>
        <v/>
      </c>
      <c r="C1200" s="16" t="str">
        <f>IF('6.標準時間'!$C1200="","",'6.標準時間'!C1200)</f>
        <v/>
      </c>
      <c r="D1200" s="16" t="str">
        <f>IF('6.標準時間'!$C1200="","",'6.標準時間'!E1200)</f>
        <v/>
      </c>
      <c r="E1200" s="171" t="str">
        <f>IF('6.標準時間'!$C1200="","",'6.標準時間'!F1200)</f>
        <v/>
      </c>
      <c r="F1200" s="15" t="str">
        <f t="shared" si="36"/>
        <v/>
      </c>
      <c r="G1200" s="142" t="str">
        <f>IF('6.標準時間'!$C1200="","",'6.標準時間'!H1200)</f>
        <v/>
      </c>
      <c r="H1200" s="142" t="str">
        <f>IF('6.標準時間'!$C1200="","",'6.標準時間'!I1200)</f>
        <v/>
      </c>
      <c r="I1200" s="107" t="str">
        <f>IF(C1200="","",VLOOKUP($C1200,'7.工程別レート'!$C$6:$E$501,3,FALSE))</f>
        <v/>
      </c>
      <c r="J1200" s="108" t="str">
        <f>IF(C1200="","",VLOOKUP($C1200,'7.工程別レート'!$C$6:$E$501,2,FALSE))</f>
        <v/>
      </c>
      <c r="K1200" s="195" t="str">
        <f t="shared" si="37"/>
        <v/>
      </c>
    </row>
    <row r="1201" spans="2:11" ht="18" customHeight="1">
      <c r="B1201" s="16" t="str">
        <f>IF('6.標準時間'!$B1201="","",'6.標準時間'!B1201)</f>
        <v/>
      </c>
      <c r="C1201" s="16" t="str">
        <f>IF('6.標準時間'!$C1201="","",'6.標準時間'!C1201)</f>
        <v/>
      </c>
      <c r="D1201" s="16" t="str">
        <f>IF('6.標準時間'!$C1201="","",'6.標準時間'!E1201)</f>
        <v/>
      </c>
      <c r="E1201" s="171" t="str">
        <f>IF('6.標準時間'!$C1201="","",'6.標準時間'!F1201)</f>
        <v/>
      </c>
      <c r="F1201" s="15" t="str">
        <f t="shared" si="36"/>
        <v/>
      </c>
      <c r="G1201" s="142" t="str">
        <f>IF('6.標準時間'!$C1201="","",'6.標準時間'!H1201)</f>
        <v/>
      </c>
      <c r="H1201" s="142" t="str">
        <f>IF('6.標準時間'!$C1201="","",'6.標準時間'!I1201)</f>
        <v/>
      </c>
      <c r="I1201" s="107" t="str">
        <f>IF(C1201="","",VLOOKUP($C1201,'7.工程別レート'!$C$6:$E$501,3,FALSE))</f>
        <v/>
      </c>
      <c r="J1201" s="108" t="str">
        <f>IF(C1201="","",VLOOKUP($C1201,'7.工程別レート'!$C$6:$E$501,2,FALSE))</f>
        <v/>
      </c>
      <c r="K1201" s="195" t="str">
        <f t="shared" si="37"/>
        <v/>
      </c>
    </row>
    <row r="1202" spans="2:11" ht="18" customHeight="1">
      <c r="B1202" s="16" t="str">
        <f>IF('6.標準時間'!$B1202="","",'6.標準時間'!B1202)</f>
        <v/>
      </c>
      <c r="C1202" s="16" t="str">
        <f>IF('6.標準時間'!$C1202="","",'6.標準時間'!C1202)</f>
        <v/>
      </c>
      <c r="D1202" s="16" t="str">
        <f>IF('6.標準時間'!$C1202="","",'6.標準時間'!E1202)</f>
        <v/>
      </c>
      <c r="E1202" s="171" t="str">
        <f>IF('6.標準時間'!$C1202="","",'6.標準時間'!F1202)</f>
        <v/>
      </c>
      <c r="F1202" s="15" t="str">
        <f t="shared" si="36"/>
        <v/>
      </c>
      <c r="G1202" s="142" t="str">
        <f>IF('6.標準時間'!$C1202="","",'6.標準時間'!H1202)</f>
        <v/>
      </c>
      <c r="H1202" s="142" t="str">
        <f>IF('6.標準時間'!$C1202="","",'6.標準時間'!I1202)</f>
        <v/>
      </c>
      <c r="I1202" s="107" t="str">
        <f>IF(C1202="","",VLOOKUP($C1202,'7.工程別レート'!$C$6:$E$501,3,FALSE))</f>
        <v/>
      </c>
      <c r="J1202" s="108" t="str">
        <f>IF(C1202="","",VLOOKUP($C1202,'7.工程別レート'!$C$6:$E$501,2,FALSE))</f>
        <v/>
      </c>
      <c r="K1202" s="195" t="str">
        <f t="shared" si="37"/>
        <v/>
      </c>
    </row>
    <row r="1203" spans="2:11" ht="18" customHeight="1">
      <c r="B1203" s="16" t="str">
        <f>IF('6.標準時間'!$B1203="","",'6.標準時間'!B1203)</f>
        <v/>
      </c>
      <c r="C1203" s="16" t="str">
        <f>IF('6.標準時間'!$C1203="","",'6.標準時間'!C1203)</f>
        <v/>
      </c>
      <c r="D1203" s="16" t="str">
        <f>IF('6.標準時間'!$C1203="","",'6.標準時間'!E1203)</f>
        <v/>
      </c>
      <c r="E1203" s="171" t="str">
        <f>IF('6.標準時間'!$C1203="","",'6.標準時間'!F1203)</f>
        <v/>
      </c>
      <c r="F1203" s="15" t="str">
        <f t="shared" si="36"/>
        <v/>
      </c>
      <c r="G1203" s="142" t="str">
        <f>IF('6.標準時間'!$C1203="","",'6.標準時間'!H1203)</f>
        <v/>
      </c>
      <c r="H1203" s="142" t="str">
        <f>IF('6.標準時間'!$C1203="","",'6.標準時間'!I1203)</f>
        <v/>
      </c>
      <c r="I1203" s="107" t="str">
        <f>IF(C1203="","",VLOOKUP($C1203,'7.工程別レート'!$C$6:$E$501,3,FALSE))</f>
        <v/>
      </c>
      <c r="J1203" s="108" t="str">
        <f>IF(C1203="","",VLOOKUP($C1203,'7.工程別レート'!$C$6:$E$501,2,FALSE))</f>
        <v/>
      </c>
      <c r="K1203" s="195" t="str">
        <f t="shared" si="37"/>
        <v/>
      </c>
    </row>
    <row r="1204" spans="2:11" ht="18" customHeight="1">
      <c r="B1204" s="16" t="str">
        <f>IF('6.標準時間'!$B1204="","",'6.標準時間'!B1204)</f>
        <v/>
      </c>
      <c r="C1204" s="16" t="str">
        <f>IF('6.標準時間'!$C1204="","",'6.標準時間'!C1204)</f>
        <v/>
      </c>
      <c r="D1204" s="16" t="str">
        <f>IF('6.標準時間'!$C1204="","",'6.標準時間'!E1204)</f>
        <v/>
      </c>
      <c r="E1204" s="171" t="str">
        <f>IF('6.標準時間'!$C1204="","",'6.標準時間'!F1204)</f>
        <v/>
      </c>
      <c r="F1204" s="15" t="str">
        <f t="shared" si="36"/>
        <v/>
      </c>
      <c r="G1204" s="142" t="str">
        <f>IF('6.標準時間'!$C1204="","",'6.標準時間'!H1204)</f>
        <v/>
      </c>
      <c r="H1204" s="142" t="str">
        <f>IF('6.標準時間'!$C1204="","",'6.標準時間'!I1204)</f>
        <v/>
      </c>
      <c r="I1204" s="107" t="str">
        <f>IF(C1204="","",VLOOKUP($C1204,'7.工程別レート'!$C$6:$E$501,3,FALSE))</f>
        <v/>
      </c>
      <c r="J1204" s="108" t="str">
        <f>IF(C1204="","",VLOOKUP($C1204,'7.工程別レート'!$C$6:$E$501,2,FALSE))</f>
        <v/>
      </c>
      <c r="K1204" s="195" t="str">
        <f t="shared" si="37"/>
        <v/>
      </c>
    </row>
    <row r="1205" spans="2:11" ht="18" customHeight="1">
      <c r="B1205" s="16" t="str">
        <f>IF('6.標準時間'!$B1205="","",'6.標準時間'!B1205)</f>
        <v/>
      </c>
      <c r="C1205" s="16" t="str">
        <f>IF('6.標準時間'!$C1205="","",'6.標準時間'!C1205)</f>
        <v/>
      </c>
      <c r="D1205" s="16" t="str">
        <f>IF('6.標準時間'!$C1205="","",'6.標準時間'!E1205)</f>
        <v/>
      </c>
      <c r="E1205" s="171" t="str">
        <f>IF('6.標準時間'!$C1205="","",'6.標準時間'!F1205)</f>
        <v/>
      </c>
      <c r="F1205" s="15" t="str">
        <f t="shared" si="36"/>
        <v/>
      </c>
      <c r="G1205" s="142" t="str">
        <f>IF('6.標準時間'!$C1205="","",'6.標準時間'!H1205)</f>
        <v/>
      </c>
      <c r="H1205" s="142" t="str">
        <f>IF('6.標準時間'!$C1205="","",'6.標準時間'!I1205)</f>
        <v/>
      </c>
      <c r="I1205" s="107" t="str">
        <f>IF(C1205="","",VLOOKUP($C1205,'7.工程別レート'!$C$6:$E$501,3,FALSE))</f>
        <v/>
      </c>
      <c r="J1205" s="108" t="str">
        <f>IF(C1205="","",VLOOKUP($C1205,'7.工程別レート'!$C$6:$E$501,2,FALSE))</f>
        <v/>
      </c>
      <c r="K1205" s="195" t="str">
        <f t="shared" si="37"/>
        <v/>
      </c>
    </row>
    <row r="1206" spans="2:11" ht="18" customHeight="1">
      <c r="B1206" s="16" t="str">
        <f>IF('6.標準時間'!$B1206="","",'6.標準時間'!B1206)</f>
        <v/>
      </c>
      <c r="C1206" s="16" t="str">
        <f>IF('6.標準時間'!$C1206="","",'6.標準時間'!C1206)</f>
        <v/>
      </c>
      <c r="D1206" s="16" t="str">
        <f>IF('6.標準時間'!$C1206="","",'6.標準時間'!E1206)</f>
        <v/>
      </c>
      <c r="E1206" s="171" t="str">
        <f>IF('6.標準時間'!$C1206="","",'6.標準時間'!F1206)</f>
        <v/>
      </c>
      <c r="F1206" s="15" t="str">
        <f t="shared" si="36"/>
        <v/>
      </c>
      <c r="G1206" s="142" t="str">
        <f>IF('6.標準時間'!$C1206="","",'6.標準時間'!H1206)</f>
        <v/>
      </c>
      <c r="H1206" s="142" t="str">
        <f>IF('6.標準時間'!$C1206="","",'6.標準時間'!I1206)</f>
        <v/>
      </c>
      <c r="I1206" s="107" t="str">
        <f>IF(C1206="","",VLOOKUP($C1206,'7.工程別レート'!$C$6:$E$501,3,FALSE))</f>
        <v/>
      </c>
      <c r="J1206" s="108" t="str">
        <f>IF(C1206="","",VLOOKUP($C1206,'7.工程別レート'!$C$6:$E$501,2,FALSE))</f>
        <v/>
      </c>
      <c r="K1206" s="195" t="str">
        <f t="shared" si="37"/>
        <v/>
      </c>
    </row>
    <row r="1207" spans="2:11" ht="18" customHeight="1">
      <c r="B1207" s="16" t="str">
        <f>IF('6.標準時間'!$B1207="","",'6.標準時間'!B1207)</f>
        <v/>
      </c>
      <c r="C1207" s="16" t="str">
        <f>IF('6.標準時間'!$C1207="","",'6.標準時間'!C1207)</f>
        <v/>
      </c>
      <c r="D1207" s="16" t="str">
        <f>IF('6.標準時間'!$C1207="","",'6.標準時間'!E1207)</f>
        <v/>
      </c>
      <c r="E1207" s="171" t="str">
        <f>IF('6.標準時間'!$C1207="","",'6.標準時間'!F1207)</f>
        <v/>
      </c>
      <c r="F1207" s="15" t="str">
        <f t="shared" si="36"/>
        <v/>
      </c>
      <c r="G1207" s="142" t="str">
        <f>IF('6.標準時間'!$C1207="","",'6.標準時間'!H1207)</f>
        <v/>
      </c>
      <c r="H1207" s="142" t="str">
        <f>IF('6.標準時間'!$C1207="","",'6.標準時間'!I1207)</f>
        <v/>
      </c>
      <c r="I1207" s="107" t="str">
        <f>IF(C1207="","",VLOOKUP($C1207,'7.工程別レート'!$C$6:$E$501,3,FALSE))</f>
        <v/>
      </c>
      <c r="J1207" s="108" t="str">
        <f>IF(C1207="","",VLOOKUP($C1207,'7.工程別レート'!$C$6:$E$501,2,FALSE))</f>
        <v/>
      </c>
      <c r="K1207" s="195" t="str">
        <f t="shared" si="37"/>
        <v/>
      </c>
    </row>
    <row r="1208" spans="2:11" ht="18" customHeight="1">
      <c r="B1208" s="16" t="str">
        <f>IF('6.標準時間'!$B1208="","",'6.標準時間'!B1208)</f>
        <v/>
      </c>
      <c r="C1208" s="16" t="str">
        <f>IF('6.標準時間'!$C1208="","",'6.標準時間'!C1208)</f>
        <v/>
      </c>
      <c r="D1208" s="16" t="str">
        <f>IF('6.標準時間'!$C1208="","",'6.標準時間'!E1208)</f>
        <v/>
      </c>
      <c r="E1208" s="171" t="str">
        <f>IF('6.標準時間'!$C1208="","",'6.標準時間'!F1208)</f>
        <v/>
      </c>
      <c r="F1208" s="15" t="str">
        <f t="shared" si="36"/>
        <v/>
      </c>
      <c r="G1208" s="142" t="str">
        <f>IF('6.標準時間'!$C1208="","",'6.標準時間'!H1208)</f>
        <v/>
      </c>
      <c r="H1208" s="142" t="str">
        <f>IF('6.標準時間'!$C1208="","",'6.標準時間'!I1208)</f>
        <v/>
      </c>
      <c r="I1208" s="107" t="str">
        <f>IF(C1208="","",VLOOKUP($C1208,'7.工程別レート'!$C$6:$E$501,3,FALSE))</f>
        <v/>
      </c>
      <c r="J1208" s="108" t="str">
        <f>IF(C1208="","",VLOOKUP($C1208,'7.工程別レート'!$C$6:$E$501,2,FALSE))</f>
        <v/>
      </c>
      <c r="K1208" s="195" t="str">
        <f t="shared" si="37"/>
        <v/>
      </c>
    </row>
    <row r="1209" spans="2:11" ht="18" customHeight="1">
      <c r="B1209" s="16" t="str">
        <f>IF('6.標準時間'!$B1209="","",'6.標準時間'!B1209)</f>
        <v/>
      </c>
      <c r="C1209" s="16" t="str">
        <f>IF('6.標準時間'!$C1209="","",'6.標準時間'!C1209)</f>
        <v/>
      </c>
      <c r="D1209" s="16" t="str">
        <f>IF('6.標準時間'!$C1209="","",'6.標準時間'!E1209)</f>
        <v/>
      </c>
      <c r="E1209" s="171" t="str">
        <f>IF('6.標準時間'!$C1209="","",'6.標準時間'!F1209)</f>
        <v/>
      </c>
      <c r="F1209" s="15" t="str">
        <f t="shared" si="36"/>
        <v/>
      </c>
      <c r="G1209" s="142" t="str">
        <f>IF('6.標準時間'!$C1209="","",'6.標準時間'!H1209)</f>
        <v/>
      </c>
      <c r="H1209" s="142" t="str">
        <f>IF('6.標準時間'!$C1209="","",'6.標準時間'!I1209)</f>
        <v/>
      </c>
      <c r="I1209" s="107" t="str">
        <f>IF(C1209="","",VLOOKUP($C1209,'7.工程別レート'!$C$6:$E$501,3,FALSE))</f>
        <v/>
      </c>
      <c r="J1209" s="108" t="str">
        <f>IF(C1209="","",VLOOKUP($C1209,'7.工程別レート'!$C$6:$E$501,2,FALSE))</f>
        <v/>
      </c>
      <c r="K1209" s="195" t="str">
        <f t="shared" si="37"/>
        <v/>
      </c>
    </row>
    <row r="1210" spans="2:11" ht="18" customHeight="1">
      <c r="B1210" s="16" t="str">
        <f>IF('6.標準時間'!$B1210="","",'6.標準時間'!B1210)</f>
        <v/>
      </c>
      <c r="C1210" s="16" t="str">
        <f>IF('6.標準時間'!$C1210="","",'6.標準時間'!C1210)</f>
        <v/>
      </c>
      <c r="D1210" s="16" t="str">
        <f>IF('6.標準時間'!$C1210="","",'6.標準時間'!E1210)</f>
        <v/>
      </c>
      <c r="E1210" s="171" t="str">
        <f>IF('6.標準時間'!$C1210="","",'6.標準時間'!F1210)</f>
        <v/>
      </c>
      <c r="F1210" s="15" t="str">
        <f t="shared" si="36"/>
        <v/>
      </c>
      <c r="G1210" s="142" t="str">
        <f>IF('6.標準時間'!$C1210="","",'6.標準時間'!H1210)</f>
        <v/>
      </c>
      <c r="H1210" s="142" t="str">
        <f>IF('6.標準時間'!$C1210="","",'6.標準時間'!I1210)</f>
        <v/>
      </c>
      <c r="I1210" s="107" t="str">
        <f>IF(C1210="","",VLOOKUP($C1210,'7.工程別レート'!$C$6:$E$501,3,FALSE))</f>
        <v/>
      </c>
      <c r="J1210" s="108" t="str">
        <f>IF(C1210="","",VLOOKUP($C1210,'7.工程別レート'!$C$6:$E$501,2,FALSE))</f>
        <v/>
      </c>
      <c r="K1210" s="195" t="str">
        <f t="shared" si="37"/>
        <v/>
      </c>
    </row>
    <row r="1211" spans="2:11" ht="18" customHeight="1">
      <c r="B1211" s="16" t="str">
        <f>IF('6.標準時間'!$B1211="","",'6.標準時間'!B1211)</f>
        <v/>
      </c>
      <c r="C1211" s="16" t="str">
        <f>IF('6.標準時間'!$C1211="","",'6.標準時間'!C1211)</f>
        <v/>
      </c>
      <c r="D1211" s="16" t="str">
        <f>IF('6.標準時間'!$C1211="","",'6.標準時間'!E1211)</f>
        <v/>
      </c>
      <c r="E1211" s="171" t="str">
        <f>IF('6.標準時間'!$C1211="","",'6.標準時間'!F1211)</f>
        <v/>
      </c>
      <c r="F1211" s="15" t="str">
        <f t="shared" si="36"/>
        <v/>
      </c>
      <c r="G1211" s="142" t="str">
        <f>IF('6.標準時間'!$C1211="","",'6.標準時間'!H1211)</f>
        <v/>
      </c>
      <c r="H1211" s="142" t="str">
        <f>IF('6.標準時間'!$C1211="","",'6.標準時間'!I1211)</f>
        <v/>
      </c>
      <c r="I1211" s="107" t="str">
        <f>IF(C1211="","",VLOOKUP($C1211,'7.工程別レート'!$C$6:$E$501,3,FALSE))</f>
        <v/>
      </c>
      <c r="J1211" s="108" t="str">
        <f>IF(C1211="","",VLOOKUP($C1211,'7.工程別レート'!$C$6:$E$501,2,FALSE))</f>
        <v/>
      </c>
      <c r="K1211" s="195" t="str">
        <f t="shared" si="37"/>
        <v/>
      </c>
    </row>
    <row r="1212" spans="2:11" ht="18" customHeight="1">
      <c r="B1212" s="16" t="str">
        <f>IF('6.標準時間'!$B1212="","",'6.標準時間'!B1212)</f>
        <v/>
      </c>
      <c r="C1212" s="16" t="str">
        <f>IF('6.標準時間'!$C1212="","",'6.標準時間'!C1212)</f>
        <v/>
      </c>
      <c r="D1212" s="16" t="str">
        <f>IF('6.標準時間'!$C1212="","",'6.標準時間'!E1212)</f>
        <v/>
      </c>
      <c r="E1212" s="171" t="str">
        <f>IF('6.標準時間'!$C1212="","",'6.標準時間'!F1212)</f>
        <v/>
      </c>
      <c r="F1212" s="15" t="str">
        <f t="shared" si="36"/>
        <v/>
      </c>
      <c r="G1212" s="142" t="str">
        <f>IF('6.標準時間'!$C1212="","",'6.標準時間'!H1212)</f>
        <v/>
      </c>
      <c r="H1212" s="142" t="str">
        <f>IF('6.標準時間'!$C1212="","",'6.標準時間'!I1212)</f>
        <v/>
      </c>
      <c r="I1212" s="107" t="str">
        <f>IF(C1212="","",VLOOKUP($C1212,'7.工程別レート'!$C$6:$E$501,3,FALSE))</f>
        <v/>
      </c>
      <c r="J1212" s="108" t="str">
        <f>IF(C1212="","",VLOOKUP($C1212,'7.工程別レート'!$C$6:$E$501,2,FALSE))</f>
        <v/>
      </c>
      <c r="K1212" s="195" t="str">
        <f t="shared" si="37"/>
        <v/>
      </c>
    </row>
    <row r="1213" spans="2:11" ht="18" customHeight="1">
      <c r="B1213" s="16" t="str">
        <f>IF('6.標準時間'!$B1213="","",'6.標準時間'!B1213)</f>
        <v/>
      </c>
      <c r="C1213" s="16" t="str">
        <f>IF('6.標準時間'!$C1213="","",'6.標準時間'!C1213)</f>
        <v/>
      </c>
      <c r="D1213" s="16" t="str">
        <f>IF('6.標準時間'!$C1213="","",'6.標準時間'!E1213)</f>
        <v/>
      </c>
      <c r="E1213" s="171" t="str">
        <f>IF('6.標準時間'!$C1213="","",'6.標準時間'!F1213)</f>
        <v/>
      </c>
      <c r="F1213" s="15" t="str">
        <f t="shared" si="36"/>
        <v/>
      </c>
      <c r="G1213" s="142" t="str">
        <f>IF('6.標準時間'!$C1213="","",'6.標準時間'!H1213)</f>
        <v/>
      </c>
      <c r="H1213" s="142" t="str">
        <f>IF('6.標準時間'!$C1213="","",'6.標準時間'!I1213)</f>
        <v/>
      </c>
      <c r="I1213" s="107" t="str">
        <f>IF(C1213="","",VLOOKUP($C1213,'7.工程別レート'!$C$6:$E$501,3,FALSE))</f>
        <v/>
      </c>
      <c r="J1213" s="108" t="str">
        <f>IF(C1213="","",VLOOKUP($C1213,'7.工程別レート'!$C$6:$E$501,2,FALSE))</f>
        <v/>
      </c>
      <c r="K1213" s="195" t="str">
        <f t="shared" si="37"/>
        <v/>
      </c>
    </row>
    <row r="1214" spans="2:11" ht="18" customHeight="1">
      <c r="B1214" s="16" t="str">
        <f>IF('6.標準時間'!$B1214="","",'6.標準時間'!B1214)</f>
        <v/>
      </c>
      <c r="C1214" s="16" t="str">
        <f>IF('6.標準時間'!$C1214="","",'6.標準時間'!C1214)</f>
        <v/>
      </c>
      <c r="D1214" s="16" t="str">
        <f>IF('6.標準時間'!$C1214="","",'6.標準時間'!E1214)</f>
        <v/>
      </c>
      <c r="E1214" s="171" t="str">
        <f>IF('6.標準時間'!$C1214="","",'6.標準時間'!F1214)</f>
        <v/>
      </c>
      <c r="F1214" s="15" t="str">
        <f t="shared" si="36"/>
        <v/>
      </c>
      <c r="G1214" s="142" t="str">
        <f>IF('6.標準時間'!$C1214="","",'6.標準時間'!H1214)</f>
        <v/>
      </c>
      <c r="H1214" s="142" t="str">
        <f>IF('6.標準時間'!$C1214="","",'6.標準時間'!I1214)</f>
        <v/>
      </c>
      <c r="I1214" s="107" t="str">
        <f>IF(C1214="","",VLOOKUP($C1214,'7.工程別レート'!$C$6:$E$501,3,FALSE))</f>
        <v/>
      </c>
      <c r="J1214" s="108" t="str">
        <f>IF(C1214="","",VLOOKUP($C1214,'7.工程別レート'!$C$6:$E$501,2,FALSE))</f>
        <v/>
      </c>
      <c r="K1214" s="195" t="str">
        <f t="shared" si="37"/>
        <v/>
      </c>
    </row>
    <row r="1215" spans="2:11" ht="18" customHeight="1">
      <c r="B1215" s="16" t="str">
        <f>IF('6.標準時間'!$B1215="","",'6.標準時間'!B1215)</f>
        <v/>
      </c>
      <c r="C1215" s="16" t="str">
        <f>IF('6.標準時間'!$C1215="","",'6.標準時間'!C1215)</f>
        <v/>
      </c>
      <c r="D1215" s="16" t="str">
        <f>IF('6.標準時間'!$C1215="","",'6.標準時間'!E1215)</f>
        <v/>
      </c>
      <c r="E1215" s="171" t="str">
        <f>IF('6.標準時間'!$C1215="","",'6.標準時間'!F1215)</f>
        <v/>
      </c>
      <c r="F1215" s="15" t="str">
        <f t="shared" si="36"/>
        <v/>
      </c>
      <c r="G1215" s="142" t="str">
        <f>IF('6.標準時間'!$C1215="","",'6.標準時間'!H1215)</f>
        <v/>
      </c>
      <c r="H1215" s="142" t="str">
        <f>IF('6.標準時間'!$C1215="","",'6.標準時間'!I1215)</f>
        <v/>
      </c>
      <c r="I1215" s="107" t="str">
        <f>IF(C1215="","",VLOOKUP($C1215,'7.工程別レート'!$C$6:$E$501,3,FALSE))</f>
        <v/>
      </c>
      <c r="J1215" s="108" t="str">
        <f>IF(C1215="","",VLOOKUP($C1215,'7.工程別レート'!$C$6:$E$501,2,FALSE))</f>
        <v/>
      </c>
      <c r="K1215" s="195" t="str">
        <f t="shared" si="37"/>
        <v/>
      </c>
    </row>
    <row r="1216" spans="2:11" ht="18" customHeight="1">
      <c r="B1216" s="16" t="str">
        <f>IF('6.標準時間'!$B1216="","",'6.標準時間'!B1216)</f>
        <v/>
      </c>
      <c r="C1216" s="16" t="str">
        <f>IF('6.標準時間'!$C1216="","",'6.標準時間'!C1216)</f>
        <v/>
      </c>
      <c r="D1216" s="16" t="str">
        <f>IF('6.標準時間'!$C1216="","",'6.標準時間'!E1216)</f>
        <v/>
      </c>
      <c r="E1216" s="171" t="str">
        <f>IF('6.標準時間'!$C1216="","",'6.標準時間'!F1216)</f>
        <v/>
      </c>
      <c r="F1216" s="15" t="str">
        <f t="shared" si="36"/>
        <v/>
      </c>
      <c r="G1216" s="142" t="str">
        <f>IF('6.標準時間'!$C1216="","",'6.標準時間'!H1216)</f>
        <v/>
      </c>
      <c r="H1216" s="142" t="str">
        <f>IF('6.標準時間'!$C1216="","",'6.標準時間'!I1216)</f>
        <v/>
      </c>
      <c r="I1216" s="107" t="str">
        <f>IF(C1216="","",VLOOKUP($C1216,'7.工程別レート'!$C$6:$E$501,3,FALSE))</f>
        <v/>
      </c>
      <c r="J1216" s="108" t="str">
        <f>IF(C1216="","",VLOOKUP($C1216,'7.工程別レート'!$C$6:$E$501,2,FALSE))</f>
        <v/>
      </c>
      <c r="K1216" s="195" t="str">
        <f t="shared" si="37"/>
        <v/>
      </c>
    </row>
    <row r="1217" spans="2:11" ht="18" customHeight="1">
      <c r="B1217" s="16" t="str">
        <f>IF('6.標準時間'!$B1217="","",'6.標準時間'!B1217)</f>
        <v/>
      </c>
      <c r="C1217" s="16" t="str">
        <f>IF('6.標準時間'!$C1217="","",'6.標準時間'!C1217)</f>
        <v/>
      </c>
      <c r="D1217" s="16" t="str">
        <f>IF('6.標準時間'!$C1217="","",'6.標準時間'!E1217)</f>
        <v/>
      </c>
      <c r="E1217" s="171" t="str">
        <f>IF('6.標準時間'!$C1217="","",'6.標準時間'!F1217)</f>
        <v/>
      </c>
      <c r="F1217" s="15" t="str">
        <f t="shared" si="36"/>
        <v/>
      </c>
      <c r="G1217" s="142" t="str">
        <f>IF('6.標準時間'!$C1217="","",'6.標準時間'!H1217)</f>
        <v/>
      </c>
      <c r="H1217" s="142" t="str">
        <f>IF('6.標準時間'!$C1217="","",'6.標準時間'!I1217)</f>
        <v/>
      </c>
      <c r="I1217" s="107" t="str">
        <f>IF(C1217="","",VLOOKUP($C1217,'7.工程別レート'!$C$6:$E$501,3,FALSE))</f>
        <v/>
      </c>
      <c r="J1217" s="108" t="str">
        <f>IF(C1217="","",VLOOKUP($C1217,'7.工程別レート'!$C$6:$E$501,2,FALSE))</f>
        <v/>
      </c>
      <c r="K1217" s="195" t="str">
        <f t="shared" si="37"/>
        <v/>
      </c>
    </row>
    <row r="1218" spans="2:11" ht="18" customHeight="1">
      <c r="B1218" s="16" t="str">
        <f>IF('6.標準時間'!$B1218="","",'6.標準時間'!B1218)</f>
        <v/>
      </c>
      <c r="C1218" s="16" t="str">
        <f>IF('6.標準時間'!$C1218="","",'6.標準時間'!C1218)</f>
        <v/>
      </c>
      <c r="D1218" s="16" t="str">
        <f>IF('6.標準時間'!$C1218="","",'6.標準時間'!E1218)</f>
        <v/>
      </c>
      <c r="E1218" s="171" t="str">
        <f>IF('6.標準時間'!$C1218="","",'6.標準時間'!F1218)</f>
        <v/>
      </c>
      <c r="F1218" s="15" t="str">
        <f t="shared" si="36"/>
        <v/>
      </c>
      <c r="G1218" s="142" t="str">
        <f>IF('6.標準時間'!$C1218="","",'6.標準時間'!H1218)</f>
        <v/>
      </c>
      <c r="H1218" s="142" t="str">
        <f>IF('6.標準時間'!$C1218="","",'6.標準時間'!I1218)</f>
        <v/>
      </c>
      <c r="I1218" s="107" t="str">
        <f>IF(C1218="","",VLOOKUP($C1218,'7.工程別レート'!$C$6:$E$501,3,FALSE))</f>
        <v/>
      </c>
      <c r="J1218" s="108" t="str">
        <f>IF(C1218="","",VLOOKUP($C1218,'7.工程別レート'!$C$6:$E$501,2,FALSE))</f>
        <v/>
      </c>
      <c r="K1218" s="195" t="str">
        <f t="shared" si="37"/>
        <v/>
      </c>
    </row>
    <row r="1219" spans="2:11" ht="18" customHeight="1">
      <c r="B1219" s="16" t="str">
        <f>IF('6.標準時間'!$B1219="","",'6.標準時間'!B1219)</f>
        <v/>
      </c>
      <c r="C1219" s="16" t="str">
        <f>IF('6.標準時間'!$C1219="","",'6.標準時間'!C1219)</f>
        <v/>
      </c>
      <c r="D1219" s="16" t="str">
        <f>IF('6.標準時間'!$C1219="","",'6.標準時間'!E1219)</f>
        <v/>
      </c>
      <c r="E1219" s="171" t="str">
        <f>IF('6.標準時間'!$C1219="","",'6.標準時間'!F1219)</f>
        <v/>
      </c>
      <c r="F1219" s="15" t="str">
        <f t="shared" si="36"/>
        <v/>
      </c>
      <c r="G1219" s="142" t="str">
        <f>IF('6.標準時間'!$C1219="","",'6.標準時間'!H1219)</f>
        <v/>
      </c>
      <c r="H1219" s="142" t="str">
        <f>IF('6.標準時間'!$C1219="","",'6.標準時間'!I1219)</f>
        <v/>
      </c>
      <c r="I1219" s="107" t="str">
        <f>IF(C1219="","",VLOOKUP($C1219,'7.工程別レート'!$C$6:$E$501,3,FALSE))</f>
        <v/>
      </c>
      <c r="J1219" s="108" t="str">
        <f>IF(C1219="","",VLOOKUP($C1219,'7.工程別レート'!$C$6:$E$501,2,FALSE))</f>
        <v/>
      </c>
      <c r="K1219" s="195" t="str">
        <f t="shared" si="37"/>
        <v/>
      </c>
    </row>
    <row r="1220" spans="2:11" ht="18" customHeight="1">
      <c r="B1220" s="16" t="str">
        <f>IF('6.標準時間'!$B1220="","",'6.標準時間'!B1220)</f>
        <v/>
      </c>
      <c r="C1220" s="16" t="str">
        <f>IF('6.標準時間'!$C1220="","",'6.標準時間'!C1220)</f>
        <v/>
      </c>
      <c r="D1220" s="16" t="str">
        <f>IF('6.標準時間'!$C1220="","",'6.標準時間'!E1220)</f>
        <v/>
      </c>
      <c r="E1220" s="171" t="str">
        <f>IF('6.標準時間'!$C1220="","",'6.標準時間'!F1220)</f>
        <v/>
      </c>
      <c r="F1220" s="15" t="str">
        <f t="shared" si="36"/>
        <v/>
      </c>
      <c r="G1220" s="142" t="str">
        <f>IF('6.標準時間'!$C1220="","",'6.標準時間'!H1220)</f>
        <v/>
      </c>
      <c r="H1220" s="142" t="str">
        <f>IF('6.標準時間'!$C1220="","",'6.標準時間'!I1220)</f>
        <v/>
      </c>
      <c r="I1220" s="107" t="str">
        <f>IF(C1220="","",VLOOKUP($C1220,'7.工程別レート'!$C$6:$E$501,3,FALSE))</f>
        <v/>
      </c>
      <c r="J1220" s="108" t="str">
        <f>IF(C1220="","",VLOOKUP($C1220,'7.工程別レート'!$C$6:$E$501,2,FALSE))</f>
        <v/>
      </c>
      <c r="K1220" s="195" t="str">
        <f t="shared" si="37"/>
        <v/>
      </c>
    </row>
    <row r="1221" spans="2:11" ht="18" customHeight="1">
      <c r="B1221" s="16" t="str">
        <f>IF('6.標準時間'!$B1221="","",'6.標準時間'!B1221)</f>
        <v/>
      </c>
      <c r="C1221" s="16" t="str">
        <f>IF('6.標準時間'!$C1221="","",'6.標準時間'!C1221)</f>
        <v/>
      </c>
      <c r="D1221" s="16" t="str">
        <f>IF('6.標準時間'!$C1221="","",'6.標準時間'!E1221)</f>
        <v/>
      </c>
      <c r="E1221" s="171" t="str">
        <f>IF('6.標準時間'!$C1221="","",'6.標準時間'!F1221)</f>
        <v/>
      </c>
      <c r="F1221" s="15" t="str">
        <f t="shared" si="36"/>
        <v/>
      </c>
      <c r="G1221" s="142" t="str">
        <f>IF('6.標準時間'!$C1221="","",'6.標準時間'!H1221)</f>
        <v/>
      </c>
      <c r="H1221" s="142" t="str">
        <f>IF('6.標準時間'!$C1221="","",'6.標準時間'!I1221)</f>
        <v/>
      </c>
      <c r="I1221" s="107" t="str">
        <f>IF(C1221="","",VLOOKUP($C1221,'7.工程別レート'!$C$6:$E$501,3,FALSE))</f>
        <v/>
      </c>
      <c r="J1221" s="108" t="str">
        <f>IF(C1221="","",VLOOKUP($C1221,'7.工程別レート'!$C$6:$E$501,2,FALSE))</f>
        <v/>
      </c>
      <c r="K1221" s="195" t="str">
        <f t="shared" si="37"/>
        <v/>
      </c>
    </row>
    <row r="1222" spans="2:11" ht="18" customHeight="1">
      <c r="B1222" s="16" t="str">
        <f>IF('6.標準時間'!$B1222="","",'6.標準時間'!B1222)</f>
        <v/>
      </c>
      <c r="C1222" s="16" t="str">
        <f>IF('6.標準時間'!$C1222="","",'6.標準時間'!C1222)</f>
        <v/>
      </c>
      <c r="D1222" s="16" t="str">
        <f>IF('6.標準時間'!$C1222="","",'6.標準時間'!E1222)</f>
        <v/>
      </c>
      <c r="E1222" s="171" t="str">
        <f>IF('6.標準時間'!$C1222="","",'6.標準時間'!F1222)</f>
        <v/>
      </c>
      <c r="F1222" s="15" t="str">
        <f t="shared" ref="F1222:F1285" si="38">C1222&amp;D1222</f>
        <v/>
      </c>
      <c r="G1222" s="142" t="str">
        <f>IF('6.標準時間'!$C1222="","",'6.標準時間'!H1222)</f>
        <v/>
      </c>
      <c r="H1222" s="142" t="str">
        <f>IF('6.標準時間'!$C1222="","",'6.標準時間'!I1222)</f>
        <v/>
      </c>
      <c r="I1222" s="107" t="str">
        <f>IF(C1222="","",VLOOKUP($C1222,'7.工程別レート'!$C$6:$E$501,3,FALSE))</f>
        <v/>
      </c>
      <c r="J1222" s="108" t="str">
        <f>IF(C1222="","",VLOOKUP($C1222,'7.工程別レート'!$C$6:$E$501,2,FALSE))</f>
        <v/>
      </c>
      <c r="K1222" s="195" t="str">
        <f t="shared" si="37"/>
        <v/>
      </c>
    </row>
    <row r="1223" spans="2:11" ht="18" customHeight="1">
      <c r="B1223" s="16" t="str">
        <f>IF('6.標準時間'!$B1223="","",'6.標準時間'!B1223)</f>
        <v/>
      </c>
      <c r="C1223" s="16" t="str">
        <f>IF('6.標準時間'!$C1223="","",'6.標準時間'!C1223)</f>
        <v/>
      </c>
      <c r="D1223" s="16" t="str">
        <f>IF('6.標準時間'!$C1223="","",'6.標準時間'!E1223)</f>
        <v/>
      </c>
      <c r="E1223" s="171" t="str">
        <f>IF('6.標準時間'!$C1223="","",'6.標準時間'!F1223)</f>
        <v/>
      </c>
      <c r="F1223" s="15" t="str">
        <f t="shared" si="38"/>
        <v/>
      </c>
      <c r="G1223" s="142" t="str">
        <f>IF('6.標準時間'!$C1223="","",'6.標準時間'!H1223)</f>
        <v/>
      </c>
      <c r="H1223" s="142" t="str">
        <f>IF('6.標準時間'!$C1223="","",'6.標準時間'!I1223)</f>
        <v/>
      </c>
      <c r="I1223" s="107" t="str">
        <f>IF(C1223="","",VLOOKUP($C1223,'7.工程別レート'!$C$6:$E$501,3,FALSE))</f>
        <v/>
      </c>
      <c r="J1223" s="108" t="str">
        <f>IF(C1223="","",VLOOKUP($C1223,'7.工程別レート'!$C$6:$E$501,2,FALSE))</f>
        <v/>
      </c>
      <c r="K1223" s="195" t="str">
        <f t="shared" ref="K1223:K1286" si="39">IF(ISERROR((G1223*I1223)+(H1223*J1223)),"",(G1223*I1223)+(H1223*J1223))</f>
        <v/>
      </c>
    </row>
    <row r="1224" spans="2:11" ht="18" customHeight="1">
      <c r="B1224" s="16" t="str">
        <f>IF('6.標準時間'!$B1224="","",'6.標準時間'!B1224)</f>
        <v/>
      </c>
      <c r="C1224" s="16" t="str">
        <f>IF('6.標準時間'!$C1224="","",'6.標準時間'!C1224)</f>
        <v/>
      </c>
      <c r="D1224" s="16" t="str">
        <f>IF('6.標準時間'!$C1224="","",'6.標準時間'!E1224)</f>
        <v/>
      </c>
      <c r="E1224" s="171" t="str">
        <f>IF('6.標準時間'!$C1224="","",'6.標準時間'!F1224)</f>
        <v/>
      </c>
      <c r="F1224" s="15" t="str">
        <f t="shared" si="38"/>
        <v/>
      </c>
      <c r="G1224" s="142" t="str">
        <f>IF('6.標準時間'!$C1224="","",'6.標準時間'!H1224)</f>
        <v/>
      </c>
      <c r="H1224" s="142" t="str">
        <f>IF('6.標準時間'!$C1224="","",'6.標準時間'!I1224)</f>
        <v/>
      </c>
      <c r="I1224" s="107" t="str">
        <f>IF(C1224="","",VLOOKUP($C1224,'7.工程別レート'!$C$6:$E$501,3,FALSE))</f>
        <v/>
      </c>
      <c r="J1224" s="108" t="str">
        <f>IF(C1224="","",VLOOKUP($C1224,'7.工程別レート'!$C$6:$E$501,2,FALSE))</f>
        <v/>
      </c>
      <c r="K1224" s="195" t="str">
        <f t="shared" si="39"/>
        <v/>
      </c>
    </row>
    <row r="1225" spans="2:11" ht="18" customHeight="1">
      <c r="B1225" s="16" t="str">
        <f>IF('6.標準時間'!$B1225="","",'6.標準時間'!B1225)</f>
        <v/>
      </c>
      <c r="C1225" s="16" t="str">
        <f>IF('6.標準時間'!$C1225="","",'6.標準時間'!C1225)</f>
        <v/>
      </c>
      <c r="D1225" s="16" t="str">
        <f>IF('6.標準時間'!$C1225="","",'6.標準時間'!E1225)</f>
        <v/>
      </c>
      <c r="E1225" s="171" t="str">
        <f>IF('6.標準時間'!$C1225="","",'6.標準時間'!F1225)</f>
        <v/>
      </c>
      <c r="F1225" s="15" t="str">
        <f t="shared" si="38"/>
        <v/>
      </c>
      <c r="G1225" s="142" t="str">
        <f>IF('6.標準時間'!$C1225="","",'6.標準時間'!H1225)</f>
        <v/>
      </c>
      <c r="H1225" s="142" t="str">
        <f>IF('6.標準時間'!$C1225="","",'6.標準時間'!I1225)</f>
        <v/>
      </c>
      <c r="I1225" s="107" t="str">
        <f>IF(C1225="","",VLOOKUP($C1225,'7.工程別レート'!$C$6:$E$501,3,FALSE))</f>
        <v/>
      </c>
      <c r="J1225" s="108" t="str">
        <f>IF(C1225="","",VLOOKUP($C1225,'7.工程別レート'!$C$6:$E$501,2,FALSE))</f>
        <v/>
      </c>
      <c r="K1225" s="195" t="str">
        <f t="shared" si="39"/>
        <v/>
      </c>
    </row>
    <row r="1226" spans="2:11" ht="18" customHeight="1">
      <c r="B1226" s="16" t="str">
        <f>IF('6.標準時間'!$B1226="","",'6.標準時間'!B1226)</f>
        <v/>
      </c>
      <c r="C1226" s="16" t="str">
        <f>IF('6.標準時間'!$C1226="","",'6.標準時間'!C1226)</f>
        <v/>
      </c>
      <c r="D1226" s="16" t="str">
        <f>IF('6.標準時間'!$C1226="","",'6.標準時間'!E1226)</f>
        <v/>
      </c>
      <c r="E1226" s="171" t="str">
        <f>IF('6.標準時間'!$C1226="","",'6.標準時間'!F1226)</f>
        <v/>
      </c>
      <c r="F1226" s="15" t="str">
        <f t="shared" si="38"/>
        <v/>
      </c>
      <c r="G1226" s="142" t="str">
        <f>IF('6.標準時間'!$C1226="","",'6.標準時間'!H1226)</f>
        <v/>
      </c>
      <c r="H1226" s="142" t="str">
        <f>IF('6.標準時間'!$C1226="","",'6.標準時間'!I1226)</f>
        <v/>
      </c>
      <c r="I1226" s="107" t="str">
        <f>IF(C1226="","",VLOOKUP($C1226,'7.工程別レート'!$C$6:$E$501,3,FALSE))</f>
        <v/>
      </c>
      <c r="J1226" s="108" t="str">
        <f>IF(C1226="","",VLOOKUP($C1226,'7.工程別レート'!$C$6:$E$501,2,FALSE))</f>
        <v/>
      </c>
      <c r="K1226" s="195" t="str">
        <f t="shared" si="39"/>
        <v/>
      </c>
    </row>
    <row r="1227" spans="2:11" ht="18" customHeight="1">
      <c r="B1227" s="16" t="str">
        <f>IF('6.標準時間'!$B1227="","",'6.標準時間'!B1227)</f>
        <v/>
      </c>
      <c r="C1227" s="16" t="str">
        <f>IF('6.標準時間'!$C1227="","",'6.標準時間'!C1227)</f>
        <v/>
      </c>
      <c r="D1227" s="16" t="str">
        <f>IF('6.標準時間'!$C1227="","",'6.標準時間'!E1227)</f>
        <v/>
      </c>
      <c r="E1227" s="171" t="str">
        <f>IF('6.標準時間'!$C1227="","",'6.標準時間'!F1227)</f>
        <v/>
      </c>
      <c r="F1227" s="15" t="str">
        <f t="shared" si="38"/>
        <v/>
      </c>
      <c r="G1227" s="142" t="str">
        <f>IF('6.標準時間'!$C1227="","",'6.標準時間'!H1227)</f>
        <v/>
      </c>
      <c r="H1227" s="142" t="str">
        <f>IF('6.標準時間'!$C1227="","",'6.標準時間'!I1227)</f>
        <v/>
      </c>
      <c r="I1227" s="107" t="str">
        <f>IF(C1227="","",VLOOKUP($C1227,'7.工程別レート'!$C$6:$E$501,3,FALSE))</f>
        <v/>
      </c>
      <c r="J1227" s="108" t="str">
        <f>IF(C1227="","",VLOOKUP($C1227,'7.工程別レート'!$C$6:$E$501,2,FALSE))</f>
        <v/>
      </c>
      <c r="K1227" s="195" t="str">
        <f t="shared" si="39"/>
        <v/>
      </c>
    </row>
    <row r="1228" spans="2:11" ht="18" customHeight="1">
      <c r="B1228" s="16" t="str">
        <f>IF('6.標準時間'!$B1228="","",'6.標準時間'!B1228)</f>
        <v/>
      </c>
      <c r="C1228" s="16" t="str">
        <f>IF('6.標準時間'!$C1228="","",'6.標準時間'!C1228)</f>
        <v/>
      </c>
      <c r="D1228" s="16" t="str">
        <f>IF('6.標準時間'!$C1228="","",'6.標準時間'!E1228)</f>
        <v/>
      </c>
      <c r="E1228" s="171" t="str">
        <f>IF('6.標準時間'!$C1228="","",'6.標準時間'!F1228)</f>
        <v/>
      </c>
      <c r="F1228" s="15" t="str">
        <f t="shared" si="38"/>
        <v/>
      </c>
      <c r="G1228" s="142" t="str">
        <f>IF('6.標準時間'!$C1228="","",'6.標準時間'!H1228)</f>
        <v/>
      </c>
      <c r="H1228" s="142" t="str">
        <f>IF('6.標準時間'!$C1228="","",'6.標準時間'!I1228)</f>
        <v/>
      </c>
      <c r="I1228" s="107" t="str">
        <f>IF(C1228="","",VLOOKUP($C1228,'7.工程別レート'!$C$6:$E$501,3,FALSE))</f>
        <v/>
      </c>
      <c r="J1228" s="108" t="str">
        <f>IF(C1228="","",VLOOKUP($C1228,'7.工程別レート'!$C$6:$E$501,2,FALSE))</f>
        <v/>
      </c>
      <c r="K1228" s="195" t="str">
        <f t="shared" si="39"/>
        <v/>
      </c>
    </row>
    <row r="1229" spans="2:11" ht="18" customHeight="1">
      <c r="B1229" s="16" t="str">
        <f>IF('6.標準時間'!$B1229="","",'6.標準時間'!B1229)</f>
        <v/>
      </c>
      <c r="C1229" s="16" t="str">
        <f>IF('6.標準時間'!$C1229="","",'6.標準時間'!C1229)</f>
        <v/>
      </c>
      <c r="D1229" s="16" t="str">
        <f>IF('6.標準時間'!$C1229="","",'6.標準時間'!E1229)</f>
        <v/>
      </c>
      <c r="E1229" s="171" t="str">
        <f>IF('6.標準時間'!$C1229="","",'6.標準時間'!F1229)</f>
        <v/>
      </c>
      <c r="F1229" s="15" t="str">
        <f t="shared" si="38"/>
        <v/>
      </c>
      <c r="G1229" s="142" t="str">
        <f>IF('6.標準時間'!$C1229="","",'6.標準時間'!H1229)</f>
        <v/>
      </c>
      <c r="H1229" s="142" t="str">
        <f>IF('6.標準時間'!$C1229="","",'6.標準時間'!I1229)</f>
        <v/>
      </c>
      <c r="I1229" s="107" t="str">
        <f>IF(C1229="","",VLOOKUP($C1229,'7.工程別レート'!$C$6:$E$501,3,FALSE))</f>
        <v/>
      </c>
      <c r="J1229" s="108" t="str">
        <f>IF(C1229="","",VLOOKUP($C1229,'7.工程別レート'!$C$6:$E$501,2,FALSE))</f>
        <v/>
      </c>
      <c r="K1229" s="195" t="str">
        <f t="shared" si="39"/>
        <v/>
      </c>
    </row>
    <row r="1230" spans="2:11" ht="18" customHeight="1">
      <c r="B1230" s="16" t="str">
        <f>IF('6.標準時間'!$B1230="","",'6.標準時間'!B1230)</f>
        <v/>
      </c>
      <c r="C1230" s="16" t="str">
        <f>IF('6.標準時間'!$C1230="","",'6.標準時間'!C1230)</f>
        <v/>
      </c>
      <c r="D1230" s="16" t="str">
        <f>IF('6.標準時間'!$C1230="","",'6.標準時間'!E1230)</f>
        <v/>
      </c>
      <c r="E1230" s="171" t="str">
        <f>IF('6.標準時間'!$C1230="","",'6.標準時間'!F1230)</f>
        <v/>
      </c>
      <c r="F1230" s="15" t="str">
        <f t="shared" si="38"/>
        <v/>
      </c>
      <c r="G1230" s="142" t="str">
        <f>IF('6.標準時間'!$C1230="","",'6.標準時間'!H1230)</f>
        <v/>
      </c>
      <c r="H1230" s="142" t="str">
        <f>IF('6.標準時間'!$C1230="","",'6.標準時間'!I1230)</f>
        <v/>
      </c>
      <c r="I1230" s="107" t="str">
        <f>IF(C1230="","",VLOOKUP($C1230,'7.工程別レート'!$C$6:$E$501,3,FALSE))</f>
        <v/>
      </c>
      <c r="J1230" s="108" t="str">
        <f>IF(C1230="","",VLOOKUP($C1230,'7.工程別レート'!$C$6:$E$501,2,FALSE))</f>
        <v/>
      </c>
      <c r="K1230" s="195" t="str">
        <f t="shared" si="39"/>
        <v/>
      </c>
    </row>
    <row r="1231" spans="2:11" ht="18" customHeight="1">
      <c r="B1231" s="16" t="str">
        <f>IF('6.標準時間'!$B1231="","",'6.標準時間'!B1231)</f>
        <v/>
      </c>
      <c r="C1231" s="16" t="str">
        <f>IF('6.標準時間'!$C1231="","",'6.標準時間'!C1231)</f>
        <v/>
      </c>
      <c r="D1231" s="16" t="str">
        <f>IF('6.標準時間'!$C1231="","",'6.標準時間'!E1231)</f>
        <v/>
      </c>
      <c r="E1231" s="171" t="str">
        <f>IF('6.標準時間'!$C1231="","",'6.標準時間'!F1231)</f>
        <v/>
      </c>
      <c r="F1231" s="15" t="str">
        <f t="shared" si="38"/>
        <v/>
      </c>
      <c r="G1231" s="142" t="str">
        <f>IF('6.標準時間'!$C1231="","",'6.標準時間'!H1231)</f>
        <v/>
      </c>
      <c r="H1231" s="142" t="str">
        <f>IF('6.標準時間'!$C1231="","",'6.標準時間'!I1231)</f>
        <v/>
      </c>
      <c r="I1231" s="107" t="str">
        <f>IF(C1231="","",VLOOKUP($C1231,'7.工程別レート'!$C$6:$E$501,3,FALSE))</f>
        <v/>
      </c>
      <c r="J1231" s="108" t="str">
        <f>IF(C1231="","",VLOOKUP($C1231,'7.工程別レート'!$C$6:$E$501,2,FALSE))</f>
        <v/>
      </c>
      <c r="K1231" s="195" t="str">
        <f t="shared" si="39"/>
        <v/>
      </c>
    </row>
    <row r="1232" spans="2:11" ht="18" customHeight="1">
      <c r="B1232" s="16" t="str">
        <f>IF('6.標準時間'!$B1232="","",'6.標準時間'!B1232)</f>
        <v/>
      </c>
      <c r="C1232" s="16" t="str">
        <f>IF('6.標準時間'!$C1232="","",'6.標準時間'!C1232)</f>
        <v/>
      </c>
      <c r="D1232" s="16" t="str">
        <f>IF('6.標準時間'!$C1232="","",'6.標準時間'!E1232)</f>
        <v/>
      </c>
      <c r="E1232" s="171" t="str">
        <f>IF('6.標準時間'!$C1232="","",'6.標準時間'!F1232)</f>
        <v/>
      </c>
      <c r="F1232" s="15" t="str">
        <f t="shared" si="38"/>
        <v/>
      </c>
      <c r="G1232" s="142" t="str">
        <f>IF('6.標準時間'!$C1232="","",'6.標準時間'!H1232)</f>
        <v/>
      </c>
      <c r="H1232" s="142" t="str">
        <f>IF('6.標準時間'!$C1232="","",'6.標準時間'!I1232)</f>
        <v/>
      </c>
      <c r="I1232" s="107" t="str">
        <f>IF(C1232="","",VLOOKUP($C1232,'7.工程別レート'!$C$6:$E$501,3,FALSE))</f>
        <v/>
      </c>
      <c r="J1232" s="108" t="str">
        <f>IF(C1232="","",VLOOKUP($C1232,'7.工程別レート'!$C$6:$E$501,2,FALSE))</f>
        <v/>
      </c>
      <c r="K1232" s="195" t="str">
        <f t="shared" si="39"/>
        <v/>
      </c>
    </row>
    <row r="1233" spans="2:11" ht="18" customHeight="1">
      <c r="B1233" s="16" t="str">
        <f>IF('6.標準時間'!$B1233="","",'6.標準時間'!B1233)</f>
        <v/>
      </c>
      <c r="C1233" s="16" t="str">
        <f>IF('6.標準時間'!$C1233="","",'6.標準時間'!C1233)</f>
        <v/>
      </c>
      <c r="D1233" s="16" t="str">
        <f>IF('6.標準時間'!$C1233="","",'6.標準時間'!E1233)</f>
        <v/>
      </c>
      <c r="E1233" s="171" t="str">
        <f>IF('6.標準時間'!$C1233="","",'6.標準時間'!F1233)</f>
        <v/>
      </c>
      <c r="F1233" s="15" t="str">
        <f t="shared" si="38"/>
        <v/>
      </c>
      <c r="G1233" s="142" t="str">
        <f>IF('6.標準時間'!$C1233="","",'6.標準時間'!H1233)</f>
        <v/>
      </c>
      <c r="H1233" s="142" t="str">
        <f>IF('6.標準時間'!$C1233="","",'6.標準時間'!I1233)</f>
        <v/>
      </c>
      <c r="I1233" s="107" t="str">
        <f>IF(C1233="","",VLOOKUP($C1233,'7.工程別レート'!$C$6:$E$501,3,FALSE))</f>
        <v/>
      </c>
      <c r="J1233" s="108" t="str">
        <f>IF(C1233="","",VLOOKUP($C1233,'7.工程別レート'!$C$6:$E$501,2,FALSE))</f>
        <v/>
      </c>
      <c r="K1233" s="195" t="str">
        <f t="shared" si="39"/>
        <v/>
      </c>
    </row>
    <row r="1234" spans="2:11" ht="18" customHeight="1">
      <c r="B1234" s="16" t="str">
        <f>IF('6.標準時間'!$B1234="","",'6.標準時間'!B1234)</f>
        <v/>
      </c>
      <c r="C1234" s="16" t="str">
        <f>IF('6.標準時間'!$C1234="","",'6.標準時間'!C1234)</f>
        <v/>
      </c>
      <c r="D1234" s="16" t="str">
        <f>IF('6.標準時間'!$C1234="","",'6.標準時間'!E1234)</f>
        <v/>
      </c>
      <c r="E1234" s="171" t="str">
        <f>IF('6.標準時間'!$C1234="","",'6.標準時間'!F1234)</f>
        <v/>
      </c>
      <c r="F1234" s="15" t="str">
        <f t="shared" si="38"/>
        <v/>
      </c>
      <c r="G1234" s="142" t="str">
        <f>IF('6.標準時間'!$C1234="","",'6.標準時間'!H1234)</f>
        <v/>
      </c>
      <c r="H1234" s="142" t="str">
        <f>IF('6.標準時間'!$C1234="","",'6.標準時間'!I1234)</f>
        <v/>
      </c>
      <c r="I1234" s="107" t="str">
        <f>IF(C1234="","",VLOOKUP($C1234,'7.工程別レート'!$C$6:$E$501,3,FALSE))</f>
        <v/>
      </c>
      <c r="J1234" s="108" t="str">
        <f>IF(C1234="","",VLOOKUP($C1234,'7.工程別レート'!$C$6:$E$501,2,FALSE))</f>
        <v/>
      </c>
      <c r="K1234" s="195" t="str">
        <f t="shared" si="39"/>
        <v/>
      </c>
    </row>
    <row r="1235" spans="2:11" ht="18" customHeight="1">
      <c r="B1235" s="16" t="str">
        <f>IF('6.標準時間'!$B1235="","",'6.標準時間'!B1235)</f>
        <v/>
      </c>
      <c r="C1235" s="16" t="str">
        <f>IF('6.標準時間'!$C1235="","",'6.標準時間'!C1235)</f>
        <v/>
      </c>
      <c r="D1235" s="16" t="str">
        <f>IF('6.標準時間'!$C1235="","",'6.標準時間'!E1235)</f>
        <v/>
      </c>
      <c r="E1235" s="171" t="str">
        <f>IF('6.標準時間'!$C1235="","",'6.標準時間'!F1235)</f>
        <v/>
      </c>
      <c r="F1235" s="15" t="str">
        <f t="shared" si="38"/>
        <v/>
      </c>
      <c r="G1235" s="142" t="str">
        <f>IF('6.標準時間'!$C1235="","",'6.標準時間'!H1235)</f>
        <v/>
      </c>
      <c r="H1235" s="142" t="str">
        <f>IF('6.標準時間'!$C1235="","",'6.標準時間'!I1235)</f>
        <v/>
      </c>
      <c r="I1235" s="107" t="str">
        <f>IF(C1235="","",VLOOKUP($C1235,'7.工程別レート'!$C$6:$E$501,3,FALSE))</f>
        <v/>
      </c>
      <c r="J1235" s="108" t="str">
        <f>IF(C1235="","",VLOOKUP($C1235,'7.工程別レート'!$C$6:$E$501,2,FALSE))</f>
        <v/>
      </c>
      <c r="K1235" s="195" t="str">
        <f t="shared" si="39"/>
        <v/>
      </c>
    </row>
    <row r="1236" spans="2:11" ht="18" customHeight="1">
      <c r="B1236" s="16" t="str">
        <f>IF('6.標準時間'!$B1236="","",'6.標準時間'!B1236)</f>
        <v/>
      </c>
      <c r="C1236" s="16" t="str">
        <f>IF('6.標準時間'!$C1236="","",'6.標準時間'!C1236)</f>
        <v/>
      </c>
      <c r="D1236" s="16" t="str">
        <f>IF('6.標準時間'!$C1236="","",'6.標準時間'!E1236)</f>
        <v/>
      </c>
      <c r="E1236" s="171" t="str">
        <f>IF('6.標準時間'!$C1236="","",'6.標準時間'!F1236)</f>
        <v/>
      </c>
      <c r="F1236" s="15" t="str">
        <f t="shared" si="38"/>
        <v/>
      </c>
      <c r="G1236" s="142" t="str">
        <f>IF('6.標準時間'!$C1236="","",'6.標準時間'!H1236)</f>
        <v/>
      </c>
      <c r="H1236" s="142" t="str">
        <f>IF('6.標準時間'!$C1236="","",'6.標準時間'!I1236)</f>
        <v/>
      </c>
      <c r="I1236" s="107" t="str">
        <f>IF(C1236="","",VLOOKUP($C1236,'7.工程別レート'!$C$6:$E$501,3,FALSE))</f>
        <v/>
      </c>
      <c r="J1236" s="108" t="str">
        <f>IF(C1236="","",VLOOKUP($C1236,'7.工程別レート'!$C$6:$E$501,2,FALSE))</f>
        <v/>
      </c>
      <c r="K1236" s="195" t="str">
        <f t="shared" si="39"/>
        <v/>
      </c>
    </row>
    <row r="1237" spans="2:11" ht="18" customHeight="1">
      <c r="B1237" s="16" t="str">
        <f>IF('6.標準時間'!$B1237="","",'6.標準時間'!B1237)</f>
        <v/>
      </c>
      <c r="C1237" s="16" t="str">
        <f>IF('6.標準時間'!$C1237="","",'6.標準時間'!C1237)</f>
        <v/>
      </c>
      <c r="D1237" s="16" t="str">
        <f>IF('6.標準時間'!$C1237="","",'6.標準時間'!E1237)</f>
        <v/>
      </c>
      <c r="E1237" s="171" t="str">
        <f>IF('6.標準時間'!$C1237="","",'6.標準時間'!F1237)</f>
        <v/>
      </c>
      <c r="F1237" s="15" t="str">
        <f t="shared" si="38"/>
        <v/>
      </c>
      <c r="G1237" s="142" t="str">
        <f>IF('6.標準時間'!$C1237="","",'6.標準時間'!H1237)</f>
        <v/>
      </c>
      <c r="H1237" s="142" t="str">
        <f>IF('6.標準時間'!$C1237="","",'6.標準時間'!I1237)</f>
        <v/>
      </c>
      <c r="I1237" s="107" t="str">
        <f>IF(C1237="","",VLOOKUP($C1237,'7.工程別レート'!$C$6:$E$501,3,FALSE))</f>
        <v/>
      </c>
      <c r="J1237" s="108" t="str">
        <f>IF(C1237="","",VLOOKUP($C1237,'7.工程別レート'!$C$6:$E$501,2,FALSE))</f>
        <v/>
      </c>
      <c r="K1237" s="195" t="str">
        <f t="shared" si="39"/>
        <v/>
      </c>
    </row>
    <row r="1238" spans="2:11" ht="18" customHeight="1">
      <c r="B1238" s="16" t="str">
        <f>IF('6.標準時間'!$B1238="","",'6.標準時間'!B1238)</f>
        <v/>
      </c>
      <c r="C1238" s="16" t="str">
        <f>IF('6.標準時間'!$C1238="","",'6.標準時間'!C1238)</f>
        <v/>
      </c>
      <c r="D1238" s="16" t="str">
        <f>IF('6.標準時間'!$C1238="","",'6.標準時間'!E1238)</f>
        <v/>
      </c>
      <c r="E1238" s="171" t="str">
        <f>IF('6.標準時間'!$C1238="","",'6.標準時間'!F1238)</f>
        <v/>
      </c>
      <c r="F1238" s="15" t="str">
        <f t="shared" si="38"/>
        <v/>
      </c>
      <c r="G1238" s="142" t="str">
        <f>IF('6.標準時間'!$C1238="","",'6.標準時間'!H1238)</f>
        <v/>
      </c>
      <c r="H1238" s="142" t="str">
        <f>IF('6.標準時間'!$C1238="","",'6.標準時間'!I1238)</f>
        <v/>
      </c>
      <c r="I1238" s="107" t="str">
        <f>IF(C1238="","",VLOOKUP($C1238,'7.工程別レート'!$C$6:$E$501,3,FALSE))</f>
        <v/>
      </c>
      <c r="J1238" s="108" t="str">
        <f>IF(C1238="","",VLOOKUP($C1238,'7.工程別レート'!$C$6:$E$501,2,FALSE))</f>
        <v/>
      </c>
      <c r="K1238" s="195" t="str">
        <f t="shared" si="39"/>
        <v/>
      </c>
    </row>
    <row r="1239" spans="2:11" ht="18" customHeight="1">
      <c r="B1239" s="16" t="str">
        <f>IF('6.標準時間'!$B1239="","",'6.標準時間'!B1239)</f>
        <v/>
      </c>
      <c r="C1239" s="16" t="str">
        <f>IF('6.標準時間'!$C1239="","",'6.標準時間'!C1239)</f>
        <v/>
      </c>
      <c r="D1239" s="16" t="str">
        <f>IF('6.標準時間'!$C1239="","",'6.標準時間'!E1239)</f>
        <v/>
      </c>
      <c r="E1239" s="171" t="str">
        <f>IF('6.標準時間'!$C1239="","",'6.標準時間'!F1239)</f>
        <v/>
      </c>
      <c r="F1239" s="15" t="str">
        <f t="shared" si="38"/>
        <v/>
      </c>
      <c r="G1239" s="142" t="str">
        <f>IF('6.標準時間'!$C1239="","",'6.標準時間'!H1239)</f>
        <v/>
      </c>
      <c r="H1239" s="142" t="str">
        <f>IF('6.標準時間'!$C1239="","",'6.標準時間'!I1239)</f>
        <v/>
      </c>
      <c r="I1239" s="107" t="str">
        <f>IF(C1239="","",VLOOKUP($C1239,'7.工程別レート'!$C$6:$E$501,3,FALSE))</f>
        <v/>
      </c>
      <c r="J1239" s="108" t="str">
        <f>IF(C1239="","",VLOOKUP($C1239,'7.工程別レート'!$C$6:$E$501,2,FALSE))</f>
        <v/>
      </c>
      <c r="K1239" s="195" t="str">
        <f t="shared" si="39"/>
        <v/>
      </c>
    </row>
    <row r="1240" spans="2:11" ht="18" customHeight="1">
      <c r="B1240" s="16" t="str">
        <f>IF('6.標準時間'!$B1240="","",'6.標準時間'!B1240)</f>
        <v/>
      </c>
      <c r="C1240" s="16" t="str">
        <f>IF('6.標準時間'!$C1240="","",'6.標準時間'!C1240)</f>
        <v/>
      </c>
      <c r="D1240" s="16" t="str">
        <f>IF('6.標準時間'!$C1240="","",'6.標準時間'!E1240)</f>
        <v/>
      </c>
      <c r="E1240" s="171" t="str">
        <f>IF('6.標準時間'!$C1240="","",'6.標準時間'!F1240)</f>
        <v/>
      </c>
      <c r="F1240" s="15" t="str">
        <f t="shared" si="38"/>
        <v/>
      </c>
      <c r="G1240" s="142" t="str">
        <f>IF('6.標準時間'!$C1240="","",'6.標準時間'!H1240)</f>
        <v/>
      </c>
      <c r="H1240" s="142" t="str">
        <f>IF('6.標準時間'!$C1240="","",'6.標準時間'!I1240)</f>
        <v/>
      </c>
      <c r="I1240" s="107" t="str">
        <f>IF(C1240="","",VLOOKUP($C1240,'7.工程別レート'!$C$6:$E$501,3,FALSE))</f>
        <v/>
      </c>
      <c r="J1240" s="108" t="str">
        <f>IF(C1240="","",VLOOKUP($C1240,'7.工程別レート'!$C$6:$E$501,2,FALSE))</f>
        <v/>
      </c>
      <c r="K1240" s="195" t="str">
        <f t="shared" si="39"/>
        <v/>
      </c>
    </row>
    <row r="1241" spans="2:11" ht="18" customHeight="1">
      <c r="B1241" s="16" t="str">
        <f>IF('6.標準時間'!$B1241="","",'6.標準時間'!B1241)</f>
        <v/>
      </c>
      <c r="C1241" s="16" t="str">
        <f>IF('6.標準時間'!$C1241="","",'6.標準時間'!C1241)</f>
        <v/>
      </c>
      <c r="D1241" s="16" t="str">
        <f>IF('6.標準時間'!$C1241="","",'6.標準時間'!E1241)</f>
        <v/>
      </c>
      <c r="E1241" s="171" t="str">
        <f>IF('6.標準時間'!$C1241="","",'6.標準時間'!F1241)</f>
        <v/>
      </c>
      <c r="F1241" s="15" t="str">
        <f t="shared" si="38"/>
        <v/>
      </c>
      <c r="G1241" s="142" t="str">
        <f>IF('6.標準時間'!$C1241="","",'6.標準時間'!H1241)</f>
        <v/>
      </c>
      <c r="H1241" s="142" t="str">
        <f>IF('6.標準時間'!$C1241="","",'6.標準時間'!I1241)</f>
        <v/>
      </c>
      <c r="I1241" s="107" t="str">
        <f>IF(C1241="","",VLOOKUP($C1241,'7.工程別レート'!$C$6:$E$501,3,FALSE))</f>
        <v/>
      </c>
      <c r="J1241" s="108" t="str">
        <f>IF(C1241="","",VLOOKUP($C1241,'7.工程別レート'!$C$6:$E$501,2,FALSE))</f>
        <v/>
      </c>
      <c r="K1241" s="195" t="str">
        <f t="shared" si="39"/>
        <v/>
      </c>
    </row>
    <row r="1242" spans="2:11" ht="18" customHeight="1">
      <c r="B1242" s="16" t="str">
        <f>IF('6.標準時間'!$B1242="","",'6.標準時間'!B1242)</f>
        <v/>
      </c>
      <c r="C1242" s="16" t="str">
        <f>IF('6.標準時間'!$C1242="","",'6.標準時間'!C1242)</f>
        <v/>
      </c>
      <c r="D1242" s="16" t="str">
        <f>IF('6.標準時間'!$C1242="","",'6.標準時間'!E1242)</f>
        <v/>
      </c>
      <c r="E1242" s="171" t="str">
        <f>IF('6.標準時間'!$C1242="","",'6.標準時間'!F1242)</f>
        <v/>
      </c>
      <c r="F1242" s="15" t="str">
        <f t="shared" si="38"/>
        <v/>
      </c>
      <c r="G1242" s="142" t="str">
        <f>IF('6.標準時間'!$C1242="","",'6.標準時間'!H1242)</f>
        <v/>
      </c>
      <c r="H1242" s="142" t="str">
        <f>IF('6.標準時間'!$C1242="","",'6.標準時間'!I1242)</f>
        <v/>
      </c>
      <c r="I1242" s="107" t="str">
        <f>IF(C1242="","",VLOOKUP($C1242,'7.工程別レート'!$C$6:$E$501,3,FALSE))</f>
        <v/>
      </c>
      <c r="J1242" s="108" t="str">
        <f>IF(C1242="","",VLOOKUP($C1242,'7.工程別レート'!$C$6:$E$501,2,FALSE))</f>
        <v/>
      </c>
      <c r="K1242" s="195" t="str">
        <f t="shared" si="39"/>
        <v/>
      </c>
    </row>
    <row r="1243" spans="2:11" ht="18" customHeight="1">
      <c r="B1243" s="16" t="str">
        <f>IF('6.標準時間'!$B1243="","",'6.標準時間'!B1243)</f>
        <v/>
      </c>
      <c r="C1243" s="16" t="str">
        <f>IF('6.標準時間'!$C1243="","",'6.標準時間'!C1243)</f>
        <v/>
      </c>
      <c r="D1243" s="16" t="str">
        <f>IF('6.標準時間'!$C1243="","",'6.標準時間'!E1243)</f>
        <v/>
      </c>
      <c r="E1243" s="171" t="str">
        <f>IF('6.標準時間'!$C1243="","",'6.標準時間'!F1243)</f>
        <v/>
      </c>
      <c r="F1243" s="15" t="str">
        <f t="shared" si="38"/>
        <v/>
      </c>
      <c r="G1243" s="142" t="str">
        <f>IF('6.標準時間'!$C1243="","",'6.標準時間'!H1243)</f>
        <v/>
      </c>
      <c r="H1243" s="142" t="str">
        <f>IF('6.標準時間'!$C1243="","",'6.標準時間'!I1243)</f>
        <v/>
      </c>
      <c r="I1243" s="107" t="str">
        <f>IF(C1243="","",VLOOKUP($C1243,'7.工程別レート'!$C$6:$E$501,3,FALSE))</f>
        <v/>
      </c>
      <c r="J1243" s="108" t="str">
        <f>IF(C1243="","",VLOOKUP($C1243,'7.工程別レート'!$C$6:$E$501,2,FALSE))</f>
        <v/>
      </c>
      <c r="K1243" s="195" t="str">
        <f t="shared" si="39"/>
        <v/>
      </c>
    </row>
    <row r="1244" spans="2:11" ht="18" customHeight="1">
      <c r="B1244" s="16" t="str">
        <f>IF('6.標準時間'!$B1244="","",'6.標準時間'!B1244)</f>
        <v/>
      </c>
      <c r="C1244" s="16" t="str">
        <f>IF('6.標準時間'!$C1244="","",'6.標準時間'!C1244)</f>
        <v/>
      </c>
      <c r="D1244" s="16" t="str">
        <f>IF('6.標準時間'!$C1244="","",'6.標準時間'!E1244)</f>
        <v/>
      </c>
      <c r="E1244" s="171" t="str">
        <f>IF('6.標準時間'!$C1244="","",'6.標準時間'!F1244)</f>
        <v/>
      </c>
      <c r="F1244" s="15" t="str">
        <f t="shared" si="38"/>
        <v/>
      </c>
      <c r="G1244" s="142" t="str">
        <f>IF('6.標準時間'!$C1244="","",'6.標準時間'!H1244)</f>
        <v/>
      </c>
      <c r="H1244" s="142" t="str">
        <f>IF('6.標準時間'!$C1244="","",'6.標準時間'!I1244)</f>
        <v/>
      </c>
      <c r="I1244" s="107" t="str">
        <f>IF(C1244="","",VLOOKUP($C1244,'7.工程別レート'!$C$6:$E$501,3,FALSE))</f>
        <v/>
      </c>
      <c r="J1244" s="108" t="str">
        <f>IF(C1244="","",VLOOKUP($C1244,'7.工程別レート'!$C$6:$E$501,2,FALSE))</f>
        <v/>
      </c>
      <c r="K1244" s="195" t="str">
        <f t="shared" si="39"/>
        <v/>
      </c>
    </row>
    <row r="1245" spans="2:11" ht="18" customHeight="1">
      <c r="B1245" s="16" t="str">
        <f>IF('6.標準時間'!$B1245="","",'6.標準時間'!B1245)</f>
        <v/>
      </c>
      <c r="C1245" s="16" t="str">
        <f>IF('6.標準時間'!$C1245="","",'6.標準時間'!C1245)</f>
        <v/>
      </c>
      <c r="D1245" s="16" t="str">
        <f>IF('6.標準時間'!$C1245="","",'6.標準時間'!E1245)</f>
        <v/>
      </c>
      <c r="E1245" s="171" t="str">
        <f>IF('6.標準時間'!$C1245="","",'6.標準時間'!F1245)</f>
        <v/>
      </c>
      <c r="F1245" s="15" t="str">
        <f t="shared" si="38"/>
        <v/>
      </c>
      <c r="G1245" s="142" t="str">
        <f>IF('6.標準時間'!$C1245="","",'6.標準時間'!H1245)</f>
        <v/>
      </c>
      <c r="H1245" s="142" t="str">
        <f>IF('6.標準時間'!$C1245="","",'6.標準時間'!I1245)</f>
        <v/>
      </c>
      <c r="I1245" s="107" t="str">
        <f>IF(C1245="","",VLOOKUP($C1245,'7.工程別レート'!$C$6:$E$501,3,FALSE))</f>
        <v/>
      </c>
      <c r="J1245" s="108" t="str">
        <f>IF(C1245="","",VLOOKUP($C1245,'7.工程別レート'!$C$6:$E$501,2,FALSE))</f>
        <v/>
      </c>
      <c r="K1245" s="195" t="str">
        <f t="shared" si="39"/>
        <v/>
      </c>
    </row>
    <row r="1246" spans="2:11" ht="18" customHeight="1">
      <c r="B1246" s="16" t="str">
        <f>IF('6.標準時間'!$B1246="","",'6.標準時間'!B1246)</f>
        <v/>
      </c>
      <c r="C1246" s="16" t="str">
        <f>IF('6.標準時間'!$C1246="","",'6.標準時間'!C1246)</f>
        <v/>
      </c>
      <c r="D1246" s="16" t="str">
        <f>IF('6.標準時間'!$C1246="","",'6.標準時間'!E1246)</f>
        <v/>
      </c>
      <c r="E1246" s="171" t="str">
        <f>IF('6.標準時間'!$C1246="","",'6.標準時間'!F1246)</f>
        <v/>
      </c>
      <c r="F1246" s="15" t="str">
        <f t="shared" si="38"/>
        <v/>
      </c>
      <c r="G1246" s="142" t="str">
        <f>IF('6.標準時間'!$C1246="","",'6.標準時間'!H1246)</f>
        <v/>
      </c>
      <c r="H1246" s="142" t="str">
        <f>IF('6.標準時間'!$C1246="","",'6.標準時間'!I1246)</f>
        <v/>
      </c>
      <c r="I1246" s="107" t="str">
        <f>IF(C1246="","",VLOOKUP($C1246,'7.工程別レート'!$C$6:$E$501,3,FALSE))</f>
        <v/>
      </c>
      <c r="J1246" s="108" t="str">
        <f>IF(C1246="","",VLOOKUP($C1246,'7.工程別レート'!$C$6:$E$501,2,FALSE))</f>
        <v/>
      </c>
      <c r="K1246" s="195" t="str">
        <f t="shared" si="39"/>
        <v/>
      </c>
    </row>
    <row r="1247" spans="2:11" ht="18" customHeight="1">
      <c r="B1247" s="16" t="str">
        <f>IF('6.標準時間'!$B1247="","",'6.標準時間'!B1247)</f>
        <v/>
      </c>
      <c r="C1247" s="16" t="str">
        <f>IF('6.標準時間'!$C1247="","",'6.標準時間'!C1247)</f>
        <v/>
      </c>
      <c r="D1247" s="16" t="str">
        <f>IF('6.標準時間'!$C1247="","",'6.標準時間'!E1247)</f>
        <v/>
      </c>
      <c r="E1247" s="171" t="str">
        <f>IF('6.標準時間'!$C1247="","",'6.標準時間'!F1247)</f>
        <v/>
      </c>
      <c r="F1247" s="15" t="str">
        <f t="shared" si="38"/>
        <v/>
      </c>
      <c r="G1247" s="142" t="str">
        <f>IF('6.標準時間'!$C1247="","",'6.標準時間'!H1247)</f>
        <v/>
      </c>
      <c r="H1247" s="142" t="str">
        <f>IF('6.標準時間'!$C1247="","",'6.標準時間'!I1247)</f>
        <v/>
      </c>
      <c r="I1247" s="107" t="str">
        <f>IF(C1247="","",VLOOKUP($C1247,'7.工程別レート'!$C$6:$E$501,3,FALSE))</f>
        <v/>
      </c>
      <c r="J1247" s="108" t="str">
        <f>IF(C1247="","",VLOOKUP($C1247,'7.工程別レート'!$C$6:$E$501,2,FALSE))</f>
        <v/>
      </c>
      <c r="K1247" s="195" t="str">
        <f t="shared" si="39"/>
        <v/>
      </c>
    </row>
    <row r="1248" spans="2:11" ht="18" customHeight="1">
      <c r="B1248" s="16" t="str">
        <f>IF('6.標準時間'!$B1248="","",'6.標準時間'!B1248)</f>
        <v/>
      </c>
      <c r="C1248" s="16" t="str">
        <f>IF('6.標準時間'!$C1248="","",'6.標準時間'!C1248)</f>
        <v/>
      </c>
      <c r="D1248" s="16" t="str">
        <f>IF('6.標準時間'!$C1248="","",'6.標準時間'!E1248)</f>
        <v/>
      </c>
      <c r="E1248" s="171" t="str">
        <f>IF('6.標準時間'!$C1248="","",'6.標準時間'!F1248)</f>
        <v/>
      </c>
      <c r="F1248" s="15" t="str">
        <f t="shared" si="38"/>
        <v/>
      </c>
      <c r="G1248" s="142" t="str">
        <f>IF('6.標準時間'!$C1248="","",'6.標準時間'!H1248)</f>
        <v/>
      </c>
      <c r="H1248" s="142" t="str">
        <f>IF('6.標準時間'!$C1248="","",'6.標準時間'!I1248)</f>
        <v/>
      </c>
      <c r="I1248" s="107" t="str">
        <f>IF(C1248="","",VLOOKUP($C1248,'7.工程別レート'!$C$6:$E$501,3,FALSE))</f>
        <v/>
      </c>
      <c r="J1248" s="108" t="str">
        <f>IF(C1248="","",VLOOKUP($C1248,'7.工程別レート'!$C$6:$E$501,2,FALSE))</f>
        <v/>
      </c>
      <c r="K1248" s="195" t="str">
        <f t="shared" si="39"/>
        <v/>
      </c>
    </row>
    <row r="1249" spans="2:11" ht="18" customHeight="1">
      <c r="B1249" s="16" t="str">
        <f>IF('6.標準時間'!$B1249="","",'6.標準時間'!B1249)</f>
        <v/>
      </c>
      <c r="C1249" s="16" t="str">
        <f>IF('6.標準時間'!$C1249="","",'6.標準時間'!C1249)</f>
        <v/>
      </c>
      <c r="D1249" s="16" t="str">
        <f>IF('6.標準時間'!$C1249="","",'6.標準時間'!E1249)</f>
        <v/>
      </c>
      <c r="E1249" s="171" t="str">
        <f>IF('6.標準時間'!$C1249="","",'6.標準時間'!F1249)</f>
        <v/>
      </c>
      <c r="F1249" s="15" t="str">
        <f t="shared" si="38"/>
        <v/>
      </c>
      <c r="G1249" s="142" t="str">
        <f>IF('6.標準時間'!$C1249="","",'6.標準時間'!H1249)</f>
        <v/>
      </c>
      <c r="H1249" s="142" t="str">
        <f>IF('6.標準時間'!$C1249="","",'6.標準時間'!I1249)</f>
        <v/>
      </c>
      <c r="I1249" s="107" t="str">
        <f>IF(C1249="","",VLOOKUP($C1249,'7.工程別レート'!$C$6:$E$501,3,FALSE))</f>
        <v/>
      </c>
      <c r="J1249" s="108" t="str">
        <f>IF(C1249="","",VLOOKUP($C1249,'7.工程別レート'!$C$6:$E$501,2,FALSE))</f>
        <v/>
      </c>
      <c r="K1249" s="195" t="str">
        <f t="shared" si="39"/>
        <v/>
      </c>
    </row>
    <row r="1250" spans="2:11" ht="18" customHeight="1">
      <c r="B1250" s="16" t="str">
        <f>IF('6.標準時間'!$B1250="","",'6.標準時間'!B1250)</f>
        <v/>
      </c>
      <c r="C1250" s="16" t="str">
        <f>IF('6.標準時間'!$C1250="","",'6.標準時間'!C1250)</f>
        <v/>
      </c>
      <c r="D1250" s="16" t="str">
        <f>IF('6.標準時間'!$C1250="","",'6.標準時間'!E1250)</f>
        <v/>
      </c>
      <c r="E1250" s="171" t="str">
        <f>IF('6.標準時間'!$C1250="","",'6.標準時間'!F1250)</f>
        <v/>
      </c>
      <c r="F1250" s="15" t="str">
        <f t="shared" si="38"/>
        <v/>
      </c>
      <c r="G1250" s="142" t="str">
        <f>IF('6.標準時間'!$C1250="","",'6.標準時間'!H1250)</f>
        <v/>
      </c>
      <c r="H1250" s="142" t="str">
        <f>IF('6.標準時間'!$C1250="","",'6.標準時間'!I1250)</f>
        <v/>
      </c>
      <c r="I1250" s="107" t="str">
        <f>IF(C1250="","",VLOOKUP($C1250,'7.工程別レート'!$C$6:$E$501,3,FALSE))</f>
        <v/>
      </c>
      <c r="J1250" s="108" t="str">
        <f>IF(C1250="","",VLOOKUP($C1250,'7.工程別レート'!$C$6:$E$501,2,FALSE))</f>
        <v/>
      </c>
      <c r="K1250" s="195" t="str">
        <f t="shared" si="39"/>
        <v/>
      </c>
    </row>
    <row r="1251" spans="2:11" ht="18" customHeight="1">
      <c r="B1251" s="16" t="str">
        <f>IF('6.標準時間'!$B1251="","",'6.標準時間'!B1251)</f>
        <v/>
      </c>
      <c r="C1251" s="16" t="str">
        <f>IF('6.標準時間'!$C1251="","",'6.標準時間'!C1251)</f>
        <v/>
      </c>
      <c r="D1251" s="16" t="str">
        <f>IF('6.標準時間'!$C1251="","",'6.標準時間'!E1251)</f>
        <v/>
      </c>
      <c r="E1251" s="171" t="str">
        <f>IF('6.標準時間'!$C1251="","",'6.標準時間'!F1251)</f>
        <v/>
      </c>
      <c r="F1251" s="15" t="str">
        <f t="shared" si="38"/>
        <v/>
      </c>
      <c r="G1251" s="142" t="str">
        <f>IF('6.標準時間'!$C1251="","",'6.標準時間'!H1251)</f>
        <v/>
      </c>
      <c r="H1251" s="142" t="str">
        <f>IF('6.標準時間'!$C1251="","",'6.標準時間'!I1251)</f>
        <v/>
      </c>
      <c r="I1251" s="107" t="str">
        <f>IF(C1251="","",VLOOKUP($C1251,'7.工程別レート'!$C$6:$E$501,3,FALSE))</f>
        <v/>
      </c>
      <c r="J1251" s="108" t="str">
        <f>IF(C1251="","",VLOOKUP($C1251,'7.工程別レート'!$C$6:$E$501,2,FALSE))</f>
        <v/>
      </c>
      <c r="K1251" s="195" t="str">
        <f t="shared" si="39"/>
        <v/>
      </c>
    </row>
    <row r="1252" spans="2:11" ht="18" customHeight="1">
      <c r="B1252" s="16" t="str">
        <f>IF('6.標準時間'!$B1252="","",'6.標準時間'!B1252)</f>
        <v/>
      </c>
      <c r="C1252" s="16" t="str">
        <f>IF('6.標準時間'!$C1252="","",'6.標準時間'!C1252)</f>
        <v/>
      </c>
      <c r="D1252" s="16" t="str">
        <f>IF('6.標準時間'!$C1252="","",'6.標準時間'!E1252)</f>
        <v/>
      </c>
      <c r="E1252" s="171" t="str">
        <f>IF('6.標準時間'!$C1252="","",'6.標準時間'!F1252)</f>
        <v/>
      </c>
      <c r="F1252" s="15" t="str">
        <f t="shared" si="38"/>
        <v/>
      </c>
      <c r="G1252" s="142" t="str">
        <f>IF('6.標準時間'!$C1252="","",'6.標準時間'!H1252)</f>
        <v/>
      </c>
      <c r="H1252" s="142" t="str">
        <f>IF('6.標準時間'!$C1252="","",'6.標準時間'!I1252)</f>
        <v/>
      </c>
      <c r="I1252" s="107" t="str">
        <f>IF(C1252="","",VLOOKUP($C1252,'7.工程別レート'!$C$6:$E$501,3,FALSE))</f>
        <v/>
      </c>
      <c r="J1252" s="108" t="str">
        <f>IF(C1252="","",VLOOKUP($C1252,'7.工程別レート'!$C$6:$E$501,2,FALSE))</f>
        <v/>
      </c>
      <c r="K1252" s="195" t="str">
        <f t="shared" si="39"/>
        <v/>
      </c>
    </row>
    <row r="1253" spans="2:11" ht="18" customHeight="1">
      <c r="B1253" s="16" t="str">
        <f>IF('6.標準時間'!$B1253="","",'6.標準時間'!B1253)</f>
        <v/>
      </c>
      <c r="C1253" s="16" t="str">
        <f>IF('6.標準時間'!$C1253="","",'6.標準時間'!C1253)</f>
        <v/>
      </c>
      <c r="D1253" s="16" t="str">
        <f>IF('6.標準時間'!$C1253="","",'6.標準時間'!E1253)</f>
        <v/>
      </c>
      <c r="E1253" s="171" t="str">
        <f>IF('6.標準時間'!$C1253="","",'6.標準時間'!F1253)</f>
        <v/>
      </c>
      <c r="F1253" s="15" t="str">
        <f t="shared" si="38"/>
        <v/>
      </c>
      <c r="G1253" s="142" t="str">
        <f>IF('6.標準時間'!$C1253="","",'6.標準時間'!H1253)</f>
        <v/>
      </c>
      <c r="H1253" s="142" t="str">
        <f>IF('6.標準時間'!$C1253="","",'6.標準時間'!I1253)</f>
        <v/>
      </c>
      <c r="I1253" s="107" t="str">
        <f>IF(C1253="","",VLOOKUP($C1253,'7.工程別レート'!$C$6:$E$501,3,FALSE))</f>
        <v/>
      </c>
      <c r="J1253" s="108" t="str">
        <f>IF(C1253="","",VLOOKUP($C1253,'7.工程別レート'!$C$6:$E$501,2,FALSE))</f>
        <v/>
      </c>
      <c r="K1253" s="195" t="str">
        <f t="shared" si="39"/>
        <v/>
      </c>
    </row>
    <row r="1254" spans="2:11" ht="18" customHeight="1">
      <c r="B1254" s="16" t="str">
        <f>IF('6.標準時間'!$B1254="","",'6.標準時間'!B1254)</f>
        <v/>
      </c>
      <c r="C1254" s="16" t="str">
        <f>IF('6.標準時間'!$C1254="","",'6.標準時間'!C1254)</f>
        <v/>
      </c>
      <c r="D1254" s="16" t="str">
        <f>IF('6.標準時間'!$C1254="","",'6.標準時間'!E1254)</f>
        <v/>
      </c>
      <c r="E1254" s="171" t="str">
        <f>IF('6.標準時間'!$C1254="","",'6.標準時間'!F1254)</f>
        <v/>
      </c>
      <c r="F1254" s="15" t="str">
        <f t="shared" si="38"/>
        <v/>
      </c>
      <c r="G1254" s="142" t="str">
        <f>IF('6.標準時間'!$C1254="","",'6.標準時間'!H1254)</f>
        <v/>
      </c>
      <c r="H1254" s="142" t="str">
        <f>IF('6.標準時間'!$C1254="","",'6.標準時間'!I1254)</f>
        <v/>
      </c>
      <c r="I1254" s="107" t="str">
        <f>IF(C1254="","",VLOOKUP($C1254,'7.工程別レート'!$C$6:$E$501,3,FALSE))</f>
        <v/>
      </c>
      <c r="J1254" s="108" t="str">
        <f>IF(C1254="","",VLOOKUP($C1254,'7.工程別レート'!$C$6:$E$501,2,FALSE))</f>
        <v/>
      </c>
      <c r="K1254" s="195" t="str">
        <f t="shared" si="39"/>
        <v/>
      </c>
    </row>
    <row r="1255" spans="2:11" ht="18" customHeight="1">
      <c r="B1255" s="16" t="str">
        <f>IF('6.標準時間'!$B1255="","",'6.標準時間'!B1255)</f>
        <v/>
      </c>
      <c r="C1255" s="16" t="str">
        <f>IF('6.標準時間'!$C1255="","",'6.標準時間'!C1255)</f>
        <v/>
      </c>
      <c r="D1255" s="16" t="str">
        <f>IF('6.標準時間'!$C1255="","",'6.標準時間'!E1255)</f>
        <v/>
      </c>
      <c r="E1255" s="171" t="str">
        <f>IF('6.標準時間'!$C1255="","",'6.標準時間'!F1255)</f>
        <v/>
      </c>
      <c r="F1255" s="15" t="str">
        <f t="shared" si="38"/>
        <v/>
      </c>
      <c r="G1255" s="142" t="str">
        <f>IF('6.標準時間'!$C1255="","",'6.標準時間'!H1255)</f>
        <v/>
      </c>
      <c r="H1255" s="142" t="str">
        <f>IF('6.標準時間'!$C1255="","",'6.標準時間'!I1255)</f>
        <v/>
      </c>
      <c r="I1255" s="107" t="str">
        <f>IF(C1255="","",VLOOKUP($C1255,'7.工程別レート'!$C$6:$E$501,3,FALSE))</f>
        <v/>
      </c>
      <c r="J1255" s="108" t="str">
        <f>IF(C1255="","",VLOOKUP($C1255,'7.工程別レート'!$C$6:$E$501,2,FALSE))</f>
        <v/>
      </c>
      <c r="K1255" s="195" t="str">
        <f t="shared" si="39"/>
        <v/>
      </c>
    </row>
    <row r="1256" spans="2:11" ht="18" customHeight="1">
      <c r="B1256" s="16" t="str">
        <f>IF('6.標準時間'!$B1256="","",'6.標準時間'!B1256)</f>
        <v/>
      </c>
      <c r="C1256" s="16" t="str">
        <f>IF('6.標準時間'!$C1256="","",'6.標準時間'!C1256)</f>
        <v/>
      </c>
      <c r="D1256" s="16" t="str">
        <f>IF('6.標準時間'!$C1256="","",'6.標準時間'!E1256)</f>
        <v/>
      </c>
      <c r="E1256" s="171" t="str">
        <f>IF('6.標準時間'!$C1256="","",'6.標準時間'!F1256)</f>
        <v/>
      </c>
      <c r="F1256" s="15" t="str">
        <f t="shared" si="38"/>
        <v/>
      </c>
      <c r="G1256" s="142" t="str">
        <f>IF('6.標準時間'!$C1256="","",'6.標準時間'!H1256)</f>
        <v/>
      </c>
      <c r="H1256" s="142" t="str">
        <f>IF('6.標準時間'!$C1256="","",'6.標準時間'!I1256)</f>
        <v/>
      </c>
      <c r="I1256" s="107" t="str">
        <f>IF(C1256="","",VLOOKUP($C1256,'7.工程別レート'!$C$6:$E$501,3,FALSE))</f>
        <v/>
      </c>
      <c r="J1256" s="108" t="str">
        <f>IF(C1256="","",VLOOKUP($C1256,'7.工程別レート'!$C$6:$E$501,2,FALSE))</f>
        <v/>
      </c>
      <c r="K1256" s="195" t="str">
        <f t="shared" si="39"/>
        <v/>
      </c>
    </row>
    <row r="1257" spans="2:11" ht="18" customHeight="1">
      <c r="B1257" s="16" t="str">
        <f>IF('6.標準時間'!$B1257="","",'6.標準時間'!B1257)</f>
        <v/>
      </c>
      <c r="C1257" s="16" t="str">
        <f>IF('6.標準時間'!$C1257="","",'6.標準時間'!C1257)</f>
        <v/>
      </c>
      <c r="D1257" s="16" t="str">
        <f>IF('6.標準時間'!$C1257="","",'6.標準時間'!E1257)</f>
        <v/>
      </c>
      <c r="E1257" s="171" t="str">
        <f>IF('6.標準時間'!$C1257="","",'6.標準時間'!F1257)</f>
        <v/>
      </c>
      <c r="F1257" s="15" t="str">
        <f t="shared" si="38"/>
        <v/>
      </c>
      <c r="G1257" s="142" t="str">
        <f>IF('6.標準時間'!$C1257="","",'6.標準時間'!H1257)</f>
        <v/>
      </c>
      <c r="H1257" s="142" t="str">
        <f>IF('6.標準時間'!$C1257="","",'6.標準時間'!I1257)</f>
        <v/>
      </c>
      <c r="I1257" s="107" t="str">
        <f>IF(C1257="","",VLOOKUP($C1257,'7.工程別レート'!$C$6:$E$501,3,FALSE))</f>
        <v/>
      </c>
      <c r="J1257" s="108" t="str">
        <f>IF(C1257="","",VLOOKUP($C1257,'7.工程別レート'!$C$6:$E$501,2,FALSE))</f>
        <v/>
      </c>
      <c r="K1257" s="195" t="str">
        <f t="shared" si="39"/>
        <v/>
      </c>
    </row>
    <row r="1258" spans="2:11" ht="18" customHeight="1">
      <c r="B1258" s="16" t="str">
        <f>IF('6.標準時間'!$B1258="","",'6.標準時間'!B1258)</f>
        <v/>
      </c>
      <c r="C1258" s="16" t="str">
        <f>IF('6.標準時間'!$C1258="","",'6.標準時間'!C1258)</f>
        <v/>
      </c>
      <c r="D1258" s="16" t="str">
        <f>IF('6.標準時間'!$C1258="","",'6.標準時間'!E1258)</f>
        <v/>
      </c>
      <c r="E1258" s="171" t="str">
        <f>IF('6.標準時間'!$C1258="","",'6.標準時間'!F1258)</f>
        <v/>
      </c>
      <c r="F1258" s="15" t="str">
        <f t="shared" si="38"/>
        <v/>
      </c>
      <c r="G1258" s="142" t="str">
        <f>IF('6.標準時間'!$C1258="","",'6.標準時間'!H1258)</f>
        <v/>
      </c>
      <c r="H1258" s="142" t="str">
        <f>IF('6.標準時間'!$C1258="","",'6.標準時間'!I1258)</f>
        <v/>
      </c>
      <c r="I1258" s="107" t="str">
        <f>IF(C1258="","",VLOOKUP($C1258,'7.工程別レート'!$C$6:$E$501,3,FALSE))</f>
        <v/>
      </c>
      <c r="J1258" s="108" t="str">
        <f>IF(C1258="","",VLOOKUP($C1258,'7.工程別レート'!$C$6:$E$501,2,FALSE))</f>
        <v/>
      </c>
      <c r="K1258" s="195" t="str">
        <f t="shared" si="39"/>
        <v/>
      </c>
    </row>
    <row r="1259" spans="2:11" ht="18" customHeight="1">
      <c r="B1259" s="16" t="str">
        <f>IF('6.標準時間'!$B1259="","",'6.標準時間'!B1259)</f>
        <v/>
      </c>
      <c r="C1259" s="16" t="str">
        <f>IF('6.標準時間'!$C1259="","",'6.標準時間'!C1259)</f>
        <v/>
      </c>
      <c r="D1259" s="16" t="str">
        <f>IF('6.標準時間'!$C1259="","",'6.標準時間'!E1259)</f>
        <v/>
      </c>
      <c r="E1259" s="171" t="str">
        <f>IF('6.標準時間'!$C1259="","",'6.標準時間'!F1259)</f>
        <v/>
      </c>
      <c r="F1259" s="15" t="str">
        <f t="shared" si="38"/>
        <v/>
      </c>
      <c r="G1259" s="142" t="str">
        <f>IF('6.標準時間'!$C1259="","",'6.標準時間'!H1259)</f>
        <v/>
      </c>
      <c r="H1259" s="142" t="str">
        <f>IF('6.標準時間'!$C1259="","",'6.標準時間'!I1259)</f>
        <v/>
      </c>
      <c r="I1259" s="107" t="str">
        <f>IF(C1259="","",VLOOKUP($C1259,'7.工程別レート'!$C$6:$E$501,3,FALSE))</f>
        <v/>
      </c>
      <c r="J1259" s="108" t="str">
        <f>IF(C1259="","",VLOOKUP($C1259,'7.工程別レート'!$C$6:$E$501,2,FALSE))</f>
        <v/>
      </c>
      <c r="K1259" s="195" t="str">
        <f t="shared" si="39"/>
        <v/>
      </c>
    </row>
    <row r="1260" spans="2:11" ht="18" customHeight="1">
      <c r="B1260" s="16" t="str">
        <f>IF('6.標準時間'!$B1260="","",'6.標準時間'!B1260)</f>
        <v/>
      </c>
      <c r="C1260" s="16" t="str">
        <f>IF('6.標準時間'!$C1260="","",'6.標準時間'!C1260)</f>
        <v/>
      </c>
      <c r="D1260" s="16" t="str">
        <f>IF('6.標準時間'!$C1260="","",'6.標準時間'!E1260)</f>
        <v/>
      </c>
      <c r="E1260" s="171" t="str">
        <f>IF('6.標準時間'!$C1260="","",'6.標準時間'!F1260)</f>
        <v/>
      </c>
      <c r="F1260" s="15" t="str">
        <f t="shared" si="38"/>
        <v/>
      </c>
      <c r="G1260" s="142" t="str">
        <f>IF('6.標準時間'!$C1260="","",'6.標準時間'!H1260)</f>
        <v/>
      </c>
      <c r="H1260" s="142" t="str">
        <f>IF('6.標準時間'!$C1260="","",'6.標準時間'!I1260)</f>
        <v/>
      </c>
      <c r="I1260" s="107" t="str">
        <f>IF(C1260="","",VLOOKUP($C1260,'7.工程別レート'!$C$6:$E$501,3,FALSE))</f>
        <v/>
      </c>
      <c r="J1260" s="108" t="str">
        <f>IF(C1260="","",VLOOKUP($C1260,'7.工程別レート'!$C$6:$E$501,2,FALSE))</f>
        <v/>
      </c>
      <c r="K1260" s="195" t="str">
        <f t="shared" si="39"/>
        <v/>
      </c>
    </row>
    <row r="1261" spans="2:11" ht="18" customHeight="1">
      <c r="B1261" s="16" t="str">
        <f>IF('6.標準時間'!$B1261="","",'6.標準時間'!B1261)</f>
        <v/>
      </c>
      <c r="C1261" s="16" t="str">
        <f>IF('6.標準時間'!$C1261="","",'6.標準時間'!C1261)</f>
        <v/>
      </c>
      <c r="D1261" s="16" t="str">
        <f>IF('6.標準時間'!$C1261="","",'6.標準時間'!E1261)</f>
        <v/>
      </c>
      <c r="E1261" s="171" t="str">
        <f>IF('6.標準時間'!$C1261="","",'6.標準時間'!F1261)</f>
        <v/>
      </c>
      <c r="F1261" s="15" t="str">
        <f t="shared" si="38"/>
        <v/>
      </c>
      <c r="G1261" s="142" t="str">
        <f>IF('6.標準時間'!$C1261="","",'6.標準時間'!H1261)</f>
        <v/>
      </c>
      <c r="H1261" s="142" t="str">
        <f>IF('6.標準時間'!$C1261="","",'6.標準時間'!I1261)</f>
        <v/>
      </c>
      <c r="I1261" s="107" t="str">
        <f>IF(C1261="","",VLOOKUP($C1261,'7.工程別レート'!$C$6:$E$501,3,FALSE))</f>
        <v/>
      </c>
      <c r="J1261" s="108" t="str">
        <f>IF(C1261="","",VLOOKUP($C1261,'7.工程別レート'!$C$6:$E$501,2,FALSE))</f>
        <v/>
      </c>
      <c r="K1261" s="195" t="str">
        <f t="shared" si="39"/>
        <v/>
      </c>
    </row>
    <row r="1262" spans="2:11" ht="18" customHeight="1">
      <c r="B1262" s="16" t="str">
        <f>IF('6.標準時間'!$B1262="","",'6.標準時間'!B1262)</f>
        <v/>
      </c>
      <c r="C1262" s="16" t="str">
        <f>IF('6.標準時間'!$C1262="","",'6.標準時間'!C1262)</f>
        <v/>
      </c>
      <c r="D1262" s="16" t="str">
        <f>IF('6.標準時間'!$C1262="","",'6.標準時間'!E1262)</f>
        <v/>
      </c>
      <c r="E1262" s="171" t="str">
        <f>IF('6.標準時間'!$C1262="","",'6.標準時間'!F1262)</f>
        <v/>
      </c>
      <c r="F1262" s="15" t="str">
        <f t="shared" si="38"/>
        <v/>
      </c>
      <c r="G1262" s="142" t="str">
        <f>IF('6.標準時間'!$C1262="","",'6.標準時間'!H1262)</f>
        <v/>
      </c>
      <c r="H1262" s="142" t="str">
        <f>IF('6.標準時間'!$C1262="","",'6.標準時間'!I1262)</f>
        <v/>
      </c>
      <c r="I1262" s="107" t="str">
        <f>IF(C1262="","",VLOOKUP($C1262,'7.工程別レート'!$C$6:$E$501,3,FALSE))</f>
        <v/>
      </c>
      <c r="J1262" s="108" t="str">
        <f>IF(C1262="","",VLOOKUP($C1262,'7.工程別レート'!$C$6:$E$501,2,FALSE))</f>
        <v/>
      </c>
      <c r="K1262" s="195" t="str">
        <f t="shared" si="39"/>
        <v/>
      </c>
    </row>
    <row r="1263" spans="2:11" ht="18" customHeight="1">
      <c r="B1263" s="16" t="str">
        <f>IF('6.標準時間'!$B1263="","",'6.標準時間'!B1263)</f>
        <v/>
      </c>
      <c r="C1263" s="16" t="str">
        <f>IF('6.標準時間'!$C1263="","",'6.標準時間'!C1263)</f>
        <v/>
      </c>
      <c r="D1263" s="16" t="str">
        <f>IF('6.標準時間'!$C1263="","",'6.標準時間'!E1263)</f>
        <v/>
      </c>
      <c r="E1263" s="171" t="str">
        <f>IF('6.標準時間'!$C1263="","",'6.標準時間'!F1263)</f>
        <v/>
      </c>
      <c r="F1263" s="15" t="str">
        <f t="shared" si="38"/>
        <v/>
      </c>
      <c r="G1263" s="142" t="str">
        <f>IF('6.標準時間'!$C1263="","",'6.標準時間'!H1263)</f>
        <v/>
      </c>
      <c r="H1263" s="142" t="str">
        <f>IF('6.標準時間'!$C1263="","",'6.標準時間'!I1263)</f>
        <v/>
      </c>
      <c r="I1263" s="107" t="str">
        <f>IF(C1263="","",VLOOKUP($C1263,'7.工程別レート'!$C$6:$E$501,3,FALSE))</f>
        <v/>
      </c>
      <c r="J1263" s="108" t="str">
        <f>IF(C1263="","",VLOOKUP($C1263,'7.工程別レート'!$C$6:$E$501,2,FALSE))</f>
        <v/>
      </c>
      <c r="K1263" s="195" t="str">
        <f t="shared" si="39"/>
        <v/>
      </c>
    </row>
    <row r="1264" spans="2:11" ht="18" customHeight="1">
      <c r="B1264" s="16" t="str">
        <f>IF('6.標準時間'!$B1264="","",'6.標準時間'!B1264)</f>
        <v/>
      </c>
      <c r="C1264" s="16" t="str">
        <f>IF('6.標準時間'!$C1264="","",'6.標準時間'!C1264)</f>
        <v/>
      </c>
      <c r="D1264" s="16" t="str">
        <f>IF('6.標準時間'!$C1264="","",'6.標準時間'!E1264)</f>
        <v/>
      </c>
      <c r="E1264" s="171" t="str">
        <f>IF('6.標準時間'!$C1264="","",'6.標準時間'!F1264)</f>
        <v/>
      </c>
      <c r="F1264" s="15" t="str">
        <f t="shared" si="38"/>
        <v/>
      </c>
      <c r="G1264" s="142" t="str">
        <f>IF('6.標準時間'!$C1264="","",'6.標準時間'!H1264)</f>
        <v/>
      </c>
      <c r="H1264" s="142" t="str">
        <f>IF('6.標準時間'!$C1264="","",'6.標準時間'!I1264)</f>
        <v/>
      </c>
      <c r="I1264" s="107" t="str">
        <f>IF(C1264="","",VLOOKUP($C1264,'7.工程別レート'!$C$6:$E$501,3,FALSE))</f>
        <v/>
      </c>
      <c r="J1264" s="108" t="str">
        <f>IF(C1264="","",VLOOKUP($C1264,'7.工程別レート'!$C$6:$E$501,2,FALSE))</f>
        <v/>
      </c>
      <c r="K1264" s="195" t="str">
        <f t="shared" si="39"/>
        <v/>
      </c>
    </row>
    <row r="1265" spans="2:11" ht="18" customHeight="1">
      <c r="B1265" s="16" t="str">
        <f>IF('6.標準時間'!$B1265="","",'6.標準時間'!B1265)</f>
        <v/>
      </c>
      <c r="C1265" s="16" t="str">
        <f>IF('6.標準時間'!$C1265="","",'6.標準時間'!C1265)</f>
        <v/>
      </c>
      <c r="D1265" s="16" t="str">
        <f>IF('6.標準時間'!$C1265="","",'6.標準時間'!E1265)</f>
        <v/>
      </c>
      <c r="E1265" s="171" t="str">
        <f>IF('6.標準時間'!$C1265="","",'6.標準時間'!F1265)</f>
        <v/>
      </c>
      <c r="F1265" s="15" t="str">
        <f t="shared" si="38"/>
        <v/>
      </c>
      <c r="G1265" s="142" t="str">
        <f>IF('6.標準時間'!$C1265="","",'6.標準時間'!H1265)</f>
        <v/>
      </c>
      <c r="H1265" s="142" t="str">
        <f>IF('6.標準時間'!$C1265="","",'6.標準時間'!I1265)</f>
        <v/>
      </c>
      <c r="I1265" s="107" t="str">
        <f>IF(C1265="","",VLOOKUP($C1265,'7.工程別レート'!$C$6:$E$501,3,FALSE))</f>
        <v/>
      </c>
      <c r="J1265" s="108" t="str">
        <f>IF(C1265="","",VLOOKUP($C1265,'7.工程別レート'!$C$6:$E$501,2,FALSE))</f>
        <v/>
      </c>
      <c r="K1265" s="195" t="str">
        <f t="shared" si="39"/>
        <v/>
      </c>
    </row>
    <row r="1266" spans="2:11" ht="18" customHeight="1">
      <c r="B1266" s="16" t="str">
        <f>IF('6.標準時間'!$B1266="","",'6.標準時間'!B1266)</f>
        <v/>
      </c>
      <c r="C1266" s="16" t="str">
        <f>IF('6.標準時間'!$C1266="","",'6.標準時間'!C1266)</f>
        <v/>
      </c>
      <c r="D1266" s="16" t="str">
        <f>IF('6.標準時間'!$C1266="","",'6.標準時間'!E1266)</f>
        <v/>
      </c>
      <c r="E1266" s="171" t="str">
        <f>IF('6.標準時間'!$C1266="","",'6.標準時間'!F1266)</f>
        <v/>
      </c>
      <c r="F1266" s="15" t="str">
        <f t="shared" si="38"/>
        <v/>
      </c>
      <c r="G1266" s="142" t="str">
        <f>IF('6.標準時間'!$C1266="","",'6.標準時間'!H1266)</f>
        <v/>
      </c>
      <c r="H1266" s="142" t="str">
        <f>IF('6.標準時間'!$C1266="","",'6.標準時間'!I1266)</f>
        <v/>
      </c>
      <c r="I1266" s="107" t="str">
        <f>IF(C1266="","",VLOOKUP($C1266,'7.工程別レート'!$C$6:$E$501,3,FALSE))</f>
        <v/>
      </c>
      <c r="J1266" s="108" t="str">
        <f>IF(C1266="","",VLOOKUP($C1266,'7.工程別レート'!$C$6:$E$501,2,FALSE))</f>
        <v/>
      </c>
      <c r="K1266" s="195" t="str">
        <f t="shared" si="39"/>
        <v/>
      </c>
    </row>
    <row r="1267" spans="2:11" ht="18" customHeight="1">
      <c r="B1267" s="16" t="str">
        <f>IF('6.標準時間'!$B1267="","",'6.標準時間'!B1267)</f>
        <v/>
      </c>
      <c r="C1267" s="16" t="str">
        <f>IF('6.標準時間'!$C1267="","",'6.標準時間'!C1267)</f>
        <v/>
      </c>
      <c r="D1267" s="16" t="str">
        <f>IF('6.標準時間'!$C1267="","",'6.標準時間'!E1267)</f>
        <v/>
      </c>
      <c r="E1267" s="171" t="str">
        <f>IF('6.標準時間'!$C1267="","",'6.標準時間'!F1267)</f>
        <v/>
      </c>
      <c r="F1267" s="15" t="str">
        <f t="shared" si="38"/>
        <v/>
      </c>
      <c r="G1267" s="142" t="str">
        <f>IF('6.標準時間'!$C1267="","",'6.標準時間'!H1267)</f>
        <v/>
      </c>
      <c r="H1267" s="142" t="str">
        <f>IF('6.標準時間'!$C1267="","",'6.標準時間'!I1267)</f>
        <v/>
      </c>
      <c r="I1267" s="107" t="str">
        <f>IF(C1267="","",VLOOKUP($C1267,'7.工程別レート'!$C$6:$E$501,3,FALSE))</f>
        <v/>
      </c>
      <c r="J1267" s="108" t="str">
        <f>IF(C1267="","",VLOOKUP($C1267,'7.工程別レート'!$C$6:$E$501,2,FALSE))</f>
        <v/>
      </c>
      <c r="K1267" s="195" t="str">
        <f t="shared" si="39"/>
        <v/>
      </c>
    </row>
    <row r="1268" spans="2:11" ht="18" customHeight="1">
      <c r="B1268" s="16" t="str">
        <f>IF('6.標準時間'!$B1268="","",'6.標準時間'!B1268)</f>
        <v/>
      </c>
      <c r="C1268" s="16" t="str">
        <f>IF('6.標準時間'!$C1268="","",'6.標準時間'!C1268)</f>
        <v/>
      </c>
      <c r="D1268" s="16" t="str">
        <f>IF('6.標準時間'!$C1268="","",'6.標準時間'!E1268)</f>
        <v/>
      </c>
      <c r="E1268" s="171" t="str">
        <f>IF('6.標準時間'!$C1268="","",'6.標準時間'!F1268)</f>
        <v/>
      </c>
      <c r="F1268" s="15" t="str">
        <f t="shared" si="38"/>
        <v/>
      </c>
      <c r="G1268" s="142" t="str">
        <f>IF('6.標準時間'!$C1268="","",'6.標準時間'!H1268)</f>
        <v/>
      </c>
      <c r="H1268" s="142" t="str">
        <f>IF('6.標準時間'!$C1268="","",'6.標準時間'!I1268)</f>
        <v/>
      </c>
      <c r="I1268" s="107" t="str">
        <f>IF(C1268="","",VLOOKUP($C1268,'7.工程別レート'!$C$6:$E$501,3,FALSE))</f>
        <v/>
      </c>
      <c r="J1268" s="108" t="str">
        <f>IF(C1268="","",VLOOKUP($C1268,'7.工程別レート'!$C$6:$E$501,2,FALSE))</f>
        <v/>
      </c>
      <c r="K1268" s="195" t="str">
        <f t="shared" si="39"/>
        <v/>
      </c>
    </row>
    <row r="1269" spans="2:11" ht="18" customHeight="1">
      <c r="B1269" s="16" t="str">
        <f>IF('6.標準時間'!$B1269="","",'6.標準時間'!B1269)</f>
        <v/>
      </c>
      <c r="C1269" s="16" t="str">
        <f>IF('6.標準時間'!$C1269="","",'6.標準時間'!C1269)</f>
        <v/>
      </c>
      <c r="D1269" s="16" t="str">
        <f>IF('6.標準時間'!$C1269="","",'6.標準時間'!E1269)</f>
        <v/>
      </c>
      <c r="E1269" s="171" t="str">
        <f>IF('6.標準時間'!$C1269="","",'6.標準時間'!F1269)</f>
        <v/>
      </c>
      <c r="F1269" s="15" t="str">
        <f t="shared" si="38"/>
        <v/>
      </c>
      <c r="G1269" s="142" t="str">
        <f>IF('6.標準時間'!$C1269="","",'6.標準時間'!H1269)</f>
        <v/>
      </c>
      <c r="H1269" s="142" t="str">
        <f>IF('6.標準時間'!$C1269="","",'6.標準時間'!I1269)</f>
        <v/>
      </c>
      <c r="I1269" s="107" t="str">
        <f>IF(C1269="","",VLOOKUP($C1269,'7.工程別レート'!$C$6:$E$501,3,FALSE))</f>
        <v/>
      </c>
      <c r="J1269" s="108" t="str">
        <f>IF(C1269="","",VLOOKUP($C1269,'7.工程別レート'!$C$6:$E$501,2,FALSE))</f>
        <v/>
      </c>
      <c r="K1269" s="195" t="str">
        <f t="shared" si="39"/>
        <v/>
      </c>
    </row>
    <row r="1270" spans="2:11" ht="18" customHeight="1">
      <c r="B1270" s="16" t="str">
        <f>IF('6.標準時間'!$B1270="","",'6.標準時間'!B1270)</f>
        <v/>
      </c>
      <c r="C1270" s="16" t="str">
        <f>IF('6.標準時間'!$C1270="","",'6.標準時間'!C1270)</f>
        <v/>
      </c>
      <c r="D1270" s="16" t="str">
        <f>IF('6.標準時間'!$C1270="","",'6.標準時間'!E1270)</f>
        <v/>
      </c>
      <c r="E1270" s="171" t="str">
        <f>IF('6.標準時間'!$C1270="","",'6.標準時間'!F1270)</f>
        <v/>
      </c>
      <c r="F1270" s="15" t="str">
        <f t="shared" si="38"/>
        <v/>
      </c>
      <c r="G1270" s="142" t="str">
        <f>IF('6.標準時間'!$C1270="","",'6.標準時間'!H1270)</f>
        <v/>
      </c>
      <c r="H1270" s="142" t="str">
        <f>IF('6.標準時間'!$C1270="","",'6.標準時間'!I1270)</f>
        <v/>
      </c>
      <c r="I1270" s="107" t="str">
        <f>IF(C1270="","",VLOOKUP($C1270,'7.工程別レート'!$C$6:$E$501,3,FALSE))</f>
        <v/>
      </c>
      <c r="J1270" s="108" t="str">
        <f>IF(C1270="","",VLOOKUP($C1270,'7.工程別レート'!$C$6:$E$501,2,FALSE))</f>
        <v/>
      </c>
      <c r="K1270" s="195" t="str">
        <f t="shared" si="39"/>
        <v/>
      </c>
    </row>
    <row r="1271" spans="2:11" ht="18" customHeight="1">
      <c r="B1271" s="16" t="str">
        <f>IF('6.標準時間'!$B1271="","",'6.標準時間'!B1271)</f>
        <v/>
      </c>
      <c r="C1271" s="16" t="str">
        <f>IF('6.標準時間'!$C1271="","",'6.標準時間'!C1271)</f>
        <v/>
      </c>
      <c r="D1271" s="16" t="str">
        <f>IF('6.標準時間'!$C1271="","",'6.標準時間'!E1271)</f>
        <v/>
      </c>
      <c r="E1271" s="171" t="str">
        <f>IF('6.標準時間'!$C1271="","",'6.標準時間'!F1271)</f>
        <v/>
      </c>
      <c r="F1271" s="15" t="str">
        <f t="shared" si="38"/>
        <v/>
      </c>
      <c r="G1271" s="142" t="str">
        <f>IF('6.標準時間'!$C1271="","",'6.標準時間'!H1271)</f>
        <v/>
      </c>
      <c r="H1271" s="142" t="str">
        <f>IF('6.標準時間'!$C1271="","",'6.標準時間'!I1271)</f>
        <v/>
      </c>
      <c r="I1271" s="107" t="str">
        <f>IF(C1271="","",VLOOKUP($C1271,'7.工程別レート'!$C$6:$E$501,3,FALSE))</f>
        <v/>
      </c>
      <c r="J1271" s="108" t="str">
        <f>IF(C1271="","",VLOOKUP($C1271,'7.工程別レート'!$C$6:$E$501,2,FALSE))</f>
        <v/>
      </c>
      <c r="K1271" s="195" t="str">
        <f t="shared" si="39"/>
        <v/>
      </c>
    </row>
    <row r="1272" spans="2:11" ht="18" customHeight="1">
      <c r="B1272" s="16" t="str">
        <f>IF('6.標準時間'!$B1272="","",'6.標準時間'!B1272)</f>
        <v/>
      </c>
      <c r="C1272" s="16" t="str">
        <f>IF('6.標準時間'!$C1272="","",'6.標準時間'!C1272)</f>
        <v/>
      </c>
      <c r="D1272" s="16" t="str">
        <f>IF('6.標準時間'!$C1272="","",'6.標準時間'!E1272)</f>
        <v/>
      </c>
      <c r="E1272" s="171" t="str">
        <f>IF('6.標準時間'!$C1272="","",'6.標準時間'!F1272)</f>
        <v/>
      </c>
      <c r="F1272" s="15" t="str">
        <f t="shared" si="38"/>
        <v/>
      </c>
      <c r="G1272" s="142" t="str">
        <f>IF('6.標準時間'!$C1272="","",'6.標準時間'!H1272)</f>
        <v/>
      </c>
      <c r="H1272" s="142" t="str">
        <f>IF('6.標準時間'!$C1272="","",'6.標準時間'!I1272)</f>
        <v/>
      </c>
      <c r="I1272" s="107" t="str">
        <f>IF(C1272="","",VLOOKUP($C1272,'7.工程別レート'!$C$6:$E$501,3,FALSE))</f>
        <v/>
      </c>
      <c r="J1272" s="108" t="str">
        <f>IF(C1272="","",VLOOKUP($C1272,'7.工程別レート'!$C$6:$E$501,2,FALSE))</f>
        <v/>
      </c>
      <c r="K1272" s="195" t="str">
        <f t="shared" si="39"/>
        <v/>
      </c>
    </row>
    <row r="1273" spans="2:11" ht="18" customHeight="1">
      <c r="B1273" s="16" t="str">
        <f>IF('6.標準時間'!$B1273="","",'6.標準時間'!B1273)</f>
        <v/>
      </c>
      <c r="C1273" s="16" t="str">
        <f>IF('6.標準時間'!$C1273="","",'6.標準時間'!C1273)</f>
        <v/>
      </c>
      <c r="D1273" s="16" t="str">
        <f>IF('6.標準時間'!$C1273="","",'6.標準時間'!E1273)</f>
        <v/>
      </c>
      <c r="E1273" s="171" t="str">
        <f>IF('6.標準時間'!$C1273="","",'6.標準時間'!F1273)</f>
        <v/>
      </c>
      <c r="F1273" s="15" t="str">
        <f t="shared" si="38"/>
        <v/>
      </c>
      <c r="G1273" s="142" t="str">
        <f>IF('6.標準時間'!$C1273="","",'6.標準時間'!H1273)</f>
        <v/>
      </c>
      <c r="H1273" s="142" t="str">
        <f>IF('6.標準時間'!$C1273="","",'6.標準時間'!I1273)</f>
        <v/>
      </c>
      <c r="I1273" s="107" t="str">
        <f>IF(C1273="","",VLOOKUP($C1273,'7.工程別レート'!$C$6:$E$501,3,FALSE))</f>
        <v/>
      </c>
      <c r="J1273" s="108" t="str">
        <f>IF(C1273="","",VLOOKUP($C1273,'7.工程別レート'!$C$6:$E$501,2,FALSE))</f>
        <v/>
      </c>
      <c r="K1273" s="195" t="str">
        <f t="shared" si="39"/>
        <v/>
      </c>
    </row>
    <row r="1274" spans="2:11" ht="18" customHeight="1">
      <c r="B1274" s="16" t="str">
        <f>IF('6.標準時間'!$B1274="","",'6.標準時間'!B1274)</f>
        <v/>
      </c>
      <c r="C1274" s="16" t="str">
        <f>IF('6.標準時間'!$C1274="","",'6.標準時間'!C1274)</f>
        <v/>
      </c>
      <c r="D1274" s="16" t="str">
        <f>IF('6.標準時間'!$C1274="","",'6.標準時間'!E1274)</f>
        <v/>
      </c>
      <c r="E1274" s="171" t="str">
        <f>IF('6.標準時間'!$C1274="","",'6.標準時間'!F1274)</f>
        <v/>
      </c>
      <c r="F1274" s="15" t="str">
        <f t="shared" si="38"/>
        <v/>
      </c>
      <c r="G1274" s="142" t="str">
        <f>IF('6.標準時間'!$C1274="","",'6.標準時間'!H1274)</f>
        <v/>
      </c>
      <c r="H1274" s="142" t="str">
        <f>IF('6.標準時間'!$C1274="","",'6.標準時間'!I1274)</f>
        <v/>
      </c>
      <c r="I1274" s="107" t="str">
        <f>IF(C1274="","",VLOOKUP($C1274,'7.工程別レート'!$C$6:$E$501,3,FALSE))</f>
        <v/>
      </c>
      <c r="J1274" s="108" t="str">
        <f>IF(C1274="","",VLOOKUP($C1274,'7.工程別レート'!$C$6:$E$501,2,FALSE))</f>
        <v/>
      </c>
      <c r="K1274" s="195" t="str">
        <f t="shared" si="39"/>
        <v/>
      </c>
    </row>
    <row r="1275" spans="2:11" ht="18" customHeight="1">
      <c r="B1275" s="16" t="str">
        <f>IF('6.標準時間'!$B1275="","",'6.標準時間'!B1275)</f>
        <v/>
      </c>
      <c r="C1275" s="16" t="str">
        <f>IF('6.標準時間'!$C1275="","",'6.標準時間'!C1275)</f>
        <v/>
      </c>
      <c r="D1275" s="16" t="str">
        <f>IF('6.標準時間'!$C1275="","",'6.標準時間'!E1275)</f>
        <v/>
      </c>
      <c r="E1275" s="171" t="str">
        <f>IF('6.標準時間'!$C1275="","",'6.標準時間'!F1275)</f>
        <v/>
      </c>
      <c r="F1275" s="15" t="str">
        <f t="shared" si="38"/>
        <v/>
      </c>
      <c r="G1275" s="142" t="str">
        <f>IF('6.標準時間'!$C1275="","",'6.標準時間'!H1275)</f>
        <v/>
      </c>
      <c r="H1275" s="142" t="str">
        <f>IF('6.標準時間'!$C1275="","",'6.標準時間'!I1275)</f>
        <v/>
      </c>
      <c r="I1275" s="107" t="str">
        <f>IF(C1275="","",VLOOKUP($C1275,'7.工程別レート'!$C$6:$E$501,3,FALSE))</f>
        <v/>
      </c>
      <c r="J1275" s="108" t="str">
        <f>IF(C1275="","",VLOOKUP($C1275,'7.工程別レート'!$C$6:$E$501,2,FALSE))</f>
        <v/>
      </c>
      <c r="K1275" s="195" t="str">
        <f t="shared" si="39"/>
        <v/>
      </c>
    </row>
    <row r="1276" spans="2:11" ht="18" customHeight="1">
      <c r="B1276" s="16" t="str">
        <f>IF('6.標準時間'!$B1276="","",'6.標準時間'!B1276)</f>
        <v/>
      </c>
      <c r="C1276" s="16" t="str">
        <f>IF('6.標準時間'!$C1276="","",'6.標準時間'!C1276)</f>
        <v/>
      </c>
      <c r="D1276" s="16" t="str">
        <f>IF('6.標準時間'!$C1276="","",'6.標準時間'!E1276)</f>
        <v/>
      </c>
      <c r="E1276" s="171" t="str">
        <f>IF('6.標準時間'!$C1276="","",'6.標準時間'!F1276)</f>
        <v/>
      </c>
      <c r="F1276" s="15" t="str">
        <f t="shared" si="38"/>
        <v/>
      </c>
      <c r="G1276" s="142" t="str">
        <f>IF('6.標準時間'!$C1276="","",'6.標準時間'!H1276)</f>
        <v/>
      </c>
      <c r="H1276" s="142" t="str">
        <f>IF('6.標準時間'!$C1276="","",'6.標準時間'!I1276)</f>
        <v/>
      </c>
      <c r="I1276" s="107" t="str">
        <f>IF(C1276="","",VLOOKUP($C1276,'7.工程別レート'!$C$6:$E$501,3,FALSE))</f>
        <v/>
      </c>
      <c r="J1276" s="108" t="str">
        <f>IF(C1276="","",VLOOKUP($C1276,'7.工程別レート'!$C$6:$E$501,2,FALSE))</f>
        <v/>
      </c>
      <c r="K1276" s="195" t="str">
        <f t="shared" si="39"/>
        <v/>
      </c>
    </row>
    <row r="1277" spans="2:11" ht="18" customHeight="1">
      <c r="B1277" s="16" t="str">
        <f>IF('6.標準時間'!$B1277="","",'6.標準時間'!B1277)</f>
        <v/>
      </c>
      <c r="C1277" s="16" t="str">
        <f>IF('6.標準時間'!$C1277="","",'6.標準時間'!C1277)</f>
        <v/>
      </c>
      <c r="D1277" s="16" t="str">
        <f>IF('6.標準時間'!$C1277="","",'6.標準時間'!E1277)</f>
        <v/>
      </c>
      <c r="E1277" s="171" t="str">
        <f>IF('6.標準時間'!$C1277="","",'6.標準時間'!F1277)</f>
        <v/>
      </c>
      <c r="F1277" s="15" t="str">
        <f t="shared" si="38"/>
        <v/>
      </c>
      <c r="G1277" s="142" t="str">
        <f>IF('6.標準時間'!$C1277="","",'6.標準時間'!H1277)</f>
        <v/>
      </c>
      <c r="H1277" s="142" t="str">
        <f>IF('6.標準時間'!$C1277="","",'6.標準時間'!I1277)</f>
        <v/>
      </c>
      <c r="I1277" s="107" t="str">
        <f>IF(C1277="","",VLOOKUP($C1277,'7.工程別レート'!$C$6:$E$501,3,FALSE))</f>
        <v/>
      </c>
      <c r="J1277" s="108" t="str">
        <f>IF(C1277="","",VLOOKUP($C1277,'7.工程別レート'!$C$6:$E$501,2,FALSE))</f>
        <v/>
      </c>
      <c r="K1277" s="195" t="str">
        <f t="shared" si="39"/>
        <v/>
      </c>
    </row>
    <row r="1278" spans="2:11" ht="18" customHeight="1">
      <c r="B1278" s="16" t="str">
        <f>IF('6.標準時間'!$B1278="","",'6.標準時間'!B1278)</f>
        <v/>
      </c>
      <c r="C1278" s="16" t="str">
        <f>IF('6.標準時間'!$C1278="","",'6.標準時間'!C1278)</f>
        <v/>
      </c>
      <c r="D1278" s="16" t="str">
        <f>IF('6.標準時間'!$C1278="","",'6.標準時間'!E1278)</f>
        <v/>
      </c>
      <c r="E1278" s="171" t="str">
        <f>IF('6.標準時間'!$C1278="","",'6.標準時間'!F1278)</f>
        <v/>
      </c>
      <c r="F1278" s="15" t="str">
        <f t="shared" si="38"/>
        <v/>
      </c>
      <c r="G1278" s="142" t="str">
        <f>IF('6.標準時間'!$C1278="","",'6.標準時間'!H1278)</f>
        <v/>
      </c>
      <c r="H1278" s="142" t="str">
        <f>IF('6.標準時間'!$C1278="","",'6.標準時間'!I1278)</f>
        <v/>
      </c>
      <c r="I1278" s="107" t="str">
        <f>IF(C1278="","",VLOOKUP($C1278,'7.工程別レート'!$C$6:$E$501,3,FALSE))</f>
        <v/>
      </c>
      <c r="J1278" s="108" t="str">
        <f>IF(C1278="","",VLOOKUP($C1278,'7.工程別レート'!$C$6:$E$501,2,FALSE))</f>
        <v/>
      </c>
      <c r="K1278" s="195" t="str">
        <f t="shared" si="39"/>
        <v/>
      </c>
    </row>
    <row r="1279" spans="2:11" ht="18" customHeight="1">
      <c r="B1279" s="16" t="str">
        <f>IF('6.標準時間'!$B1279="","",'6.標準時間'!B1279)</f>
        <v/>
      </c>
      <c r="C1279" s="16" t="str">
        <f>IF('6.標準時間'!$C1279="","",'6.標準時間'!C1279)</f>
        <v/>
      </c>
      <c r="D1279" s="16" t="str">
        <f>IF('6.標準時間'!$C1279="","",'6.標準時間'!E1279)</f>
        <v/>
      </c>
      <c r="E1279" s="171" t="str">
        <f>IF('6.標準時間'!$C1279="","",'6.標準時間'!F1279)</f>
        <v/>
      </c>
      <c r="F1279" s="15" t="str">
        <f t="shared" si="38"/>
        <v/>
      </c>
      <c r="G1279" s="142" t="str">
        <f>IF('6.標準時間'!$C1279="","",'6.標準時間'!H1279)</f>
        <v/>
      </c>
      <c r="H1279" s="142" t="str">
        <f>IF('6.標準時間'!$C1279="","",'6.標準時間'!I1279)</f>
        <v/>
      </c>
      <c r="I1279" s="107" t="str">
        <f>IF(C1279="","",VLOOKUP($C1279,'7.工程別レート'!$C$6:$E$501,3,FALSE))</f>
        <v/>
      </c>
      <c r="J1279" s="108" t="str">
        <f>IF(C1279="","",VLOOKUP($C1279,'7.工程別レート'!$C$6:$E$501,2,FALSE))</f>
        <v/>
      </c>
      <c r="K1279" s="195" t="str">
        <f t="shared" si="39"/>
        <v/>
      </c>
    </row>
    <row r="1280" spans="2:11" ht="18" customHeight="1">
      <c r="B1280" s="16" t="str">
        <f>IF('6.標準時間'!$B1280="","",'6.標準時間'!B1280)</f>
        <v/>
      </c>
      <c r="C1280" s="16" t="str">
        <f>IF('6.標準時間'!$C1280="","",'6.標準時間'!C1280)</f>
        <v/>
      </c>
      <c r="D1280" s="16" t="str">
        <f>IF('6.標準時間'!$C1280="","",'6.標準時間'!E1280)</f>
        <v/>
      </c>
      <c r="E1280" s="171" t="str">
        <f>IF('6.標準時間'!$C1280="","",'6.標準時間'!F1280)</f>
        <v/>
      </c>
      <c r="F1280" s="15" t="str">
        <f t="shared" si="38"/>
        <v/>
      </c>
      <c r="G1280" s="142" t="str">
        <f>IF('6.標準時間'!$C1280="","",'6.標準時間'!H1280)</f>
        <v/>
      </c>
      <c r="H1280" s="142" t="str">
        <f>IF('6.標準時間'!$C1280="","",'6.標準時間'!I1280)</f>
        <v/>
      </c>
      <c r="I1280" s="107" t="str">
        <f>IF(C1280="","",VLOOKUP($C1280,'7.工程別レート'!$C$6:$E$501,3,FALSE))</f>
        <v/>
      </c>
      <c r="J1280" s="108" t="str">
        <f>IF(C1280="","",VLOOKUP($C1280,'7.工程別レート'!$C$6:$E$501,2,FALSE))</f>
        <v/>
      </c>
      <c r="K1280" s="195" t="str">
        <f t="shared" si="39"/>
        <v/>
      </c>
    </row>
    <row r="1281" spans="2:11" ht="18" customHeight="1">
      <c r="B1281" s="16" t="str">
        <f>IF('6.標準時間'!$B1281="","",'6.標準時間'!B1281)</f>
        <v/>
      </c>
      <c r="C1281" s="16" t="str">
        <f>IF('6.標準時間'!$C1281="","",'6.標準時間'!C1281)</f>
        <v/>
      </c>
      <c r="D1281" s="16" t="str">
        <f>IF('6.標準時間'!$C1281="","",'6.標準時間'!E1281)</f>
        <v/>
      </c>
      <c r="E1281" s="171" t="str">
        <f>IF('6.標準時間'!$C1281="","",'6.標準時間'!F1281)</f>
        <v/>
      </c>
      <c r="F1281" s="15" t="str">
        <f t="shared" si="38"/>
        <v/>
      </c>
      <c r="G1281" s="142" t="str">
        <f>IF('6.標準時間'!$C1281="","",'6.標準時間'!H1281)</f>
        <v/>
      </c>
      <c r="H1281" s="142" t="str">
        <f>IF('6.標準時間'!$C1281="","",'6.標準時間'!I1281)</f>
        <v/>
      </c>
      <c r="I1281" s="107" t="str">
        <f>IF(C1281="","",VLOOKUP($C1281,'7.工程別レート'!$C$6:$E$501,3,FALSE))</f>
        <v/>
      </c>
      <c r="J1281" s="108" t="str">
        <f>IF(C1281="","",VLOOKUP($C1281,'7.工程別レート'!$C$6:$E$501,2,FALSE))</f>
        <v/>
      </c>
      <c r="K1281" s="195" t="str">
        <f t="shared" si="39"/>
        <v/>
      </c>
    </row>
    <row r="1282" spans="2:11" ht="18" customHeight="1">
      <c r="B1282" s="16" t="str">
        <f>IF('6.標準時間'!$B1282="","",'6.標準時間'!B1282)</f>
        <v/>
      </c>
      <c r="C1282" s="16" t="str">
        <f>IF('6.標準時間'!$C1282="","",'6.標準時間'!C1282)</f>
        <v/>
      </c>
      <c r="D1282" s="16" t="str">
        <f>IF('6.標準時間'!$C1282="","",'6.標準時間'!E1282)</f>
        <v/>
      </c>
      <c r="E1282" s="171" t="str">
        <f>IF('6.標準時間'!$C1282="","",'6.標準時間'!F1282)</f>
        <v/>
      </c>
      <c r="F1282" s="15" t="str">
        <f t="shared" si="38"/>
        <v/>
      </c>
      <c r="G1282" s="142" t="str">
        <f>IF('6.標準時間'!$C1282="","",'6.標準時間'!H1282)</f>
        <v/>
      </c>
      <c r="H1282" s="142" t="str">
        <f>IF('6.標準時間'!$C1282="","",'6.標準時間'!I1282)</f>
        <v/>
      </c>
      <c r="I1282" s="107" t="str">
        <f>IF(C1282="","",VLOOKUP($C1282,'7.工程別レート'!$C$6:$E$501,3,FALSE))</f>
        <v/>
      </c>
      <c r="J1282" s="108" t="str">
        <f>IF(C1282="","",VLOOKUP($C1282,'7.工程別レート'!$C$6:$E$501,2,FALSE))</f>
        <v/>
      </c>
      <c r="K1282" s="195" t="str">
        <f t="shared" si="39"/>
        <v/>
      </c>
    </row>
    <row r="1283" spans="2:11" ht="18" customHeight="1">
      <c r="B1283" s="16" t="str">
        <f>IF('6.標準時間'!$B1283="","",'6.標準時間'!B1283)</f>
        <v/>
      </c>
      <c r="C1283" s="16" t="str">
        <f>IF('6.標準時間'!$C1283="","",'6.標準時間'!C1283)</f>
        <v/>
      </c>
      <c r="D1283" s="16" t="str">
        <f>IF('6.標準時間'!$C1283="","",'6.標準時間'!E1283)</f>
        <v/>
      </c>
      <c r="E1283" s="171" t="str">
        <f>IF('6.標準時間'!$C1283="","",'6.標準時間'!F1283)</f>
        <v/>
      </c>
      <c r="F1283" s="15" t="str">
        <f t="shared" si="38"/>
        <v/>
      </c>
      <c r="G1283" s="142" t="str">
        <f>IF('6.標準時間'!$C1283="","",'6.標準時間'!H1283)</f>
        <v/>
      </c>
      <c r="H1283" s="142" t="str">
        <f>IF('6.標準時間'!$C1283="","",'6.標準時間'!I1283)</f>
        <v/>
      </c>
      <c r="I1283" s="107" t="str">
        <f>IF(C1283="","",VLOOKUP($C1283,'7.工程別レート'!$C$6:$E$501,3,FALSE))</f>
        <v/>
      </c>
      <c r="J1283" s="108" t="str">
        <f>IF(C1283="","",VLOOKUP($C1283,'7.工程別レート'!$C$6:$E$501,2,FALSE))</f>
        <v/>
      </c>
      <c r="K1283" s="195" t="str">
        <f t="shared" si="39"/>
        <v/>
      </c>
    </row>
    <row r="1284" spans="2:11" ht="18" customHeight="1">
      <c r="B1284" s="16" t="str">
        <f>IF('6.標準時間'!$B1284="","",'6.標準時間'!B1284)</f>
        <v/>
      </c>
      <c r="C1284" s="16" t="str">
        <f>IF('6.標準時間'!$C1284="","",'6.標準時間'!C1284)</f>
        <v/>
      </c>
      <c r="D1284" s="16" t="str">
        <f>IF('6.標準時間'!$C1284="","",'6.標準時間'!E1284)</f>
        <v/>
      </c>
      <c r="E1284" s="171" t="str">
        <f>IF('6.標準時間'!$C1284="","",'6.標準時間'!F1284)</f>
        <v/>
      </c>
      <c r="F1284" s="15" t="str">
        <f t="shared" si="38"/>
        <v/>
      </c>
      <c r="G1284" s="142" t="str">
        <f>IF('6.標準時間'!$C1284="","",'6.標準時間'!H1284)</f>
        <v/>
      </c>
      <c r="H1284" s="142" t="str">
        <f>IF('6.標準時間'!$C1284="","",'6.標準時間'!I1284)</f>
        <v/>
      </c>
      <c r="I1284" s="107" t="str">
        <f>IF(C1284="","",VLOOKUP($C1284,'7.工程別レート'!$C$6:$E$501,3,FALSE))</f>
        <v/>
      </c>
      <c r="J1284" s="108" t="str">
        <f>IF(C1284="","",VLOOKUP($C1284,'7.工程別レート'!$C$6:$E$501,2,FALSE))</f>
        <v/>
      </c>
      <c r="K1284" s="195" t="str">
        <f t="shared" si="39"/>
        <v/>
      </c>
    </row>
    <row r="1285" spans="2:11" ht="18" customHeight="1">
      <c r="B1285" s="16" t="str">
        <f>IF('6.標準時間'!$B1285="","",'6.標準時間'!B1285)</f>
        <v/>
      </c>
      <c r="C1285" s="16" t="str">
        <f>IF('6.標準時間'!$C1285="","",'6.標準時間'!C1285)</f>
        <v/>
      </c>
      <c r="D1285" s="16" t="str">
        <f>IF('6.標準時間'!$C1285="","",'6.標準時間'!E1285)</f>
        <v/>
      </c>
      <c r="E1285" s="171" t="str">
        <f>IF('6.標準時間'!$C1285="","",'6.標準時間'!F1285)</f>
        <v/>
      </c>
      <c r="F1285" s="15" t="str">
        <f t="shared" si="38"/>
        <v/>
      </c>
      <c r="G1285" s="142" t="str">
        <f>IF('6.標準時間'!$C1285="","",'6.標準時間'!H1285)</f>
        <v/>
      </c>
      <c r="H1285" s="142" t="str">
        <f>IF('6.標準時間'!$C1285="","",'6.標準時間'!I1285)</f>
        <v/>
      </c>
      <c r="I1285" s="107" t="str">
        <f>IF(C1285="","",VLOOKUP($C1285,'7.工程別レート'!$C$6:$E$501,3,FALSE))</f>
        <v/>
      </c>
      <c r="J1285" s="108" t="str">
        <f>IF(C1285="","",VLOOKUP($C1285,'7.工程別レート'!$C$6:$E$501,2,FALSE))</f>
        <v/>
      </c>
      <c r="K1285" s="195" t="str">
        <f t="shared" si="39"/>
        <v/>
      </c>
    </row>
    <row r="1286" spans="2:11" ht="18" customHeight="1">
      <c r="B1286" s="16" t="str">
        <f>IF('6.標準時間'!$B1286="","",'6.標準時間'!B1286)</f>
        <v/>
      </c>
      <c r="C1286" s="16" t="str">
        <f>IF('6.標準時間'!$C1286="","",'6.標準時間'!C1286)</f>
        <v/>
      </c>
      <c r="D1286" s="16" t="str">
        <f>IF('6.標準時間'!$C1286="","",'6.標準時間'!E1286)</f>
        <v/>
      </c>
      <c r="E1286" s="171" t="str">
        <f>IF('6.標準時間'!$C1286="","",'6.標準時間'!F1286)</f>
        <v/>
      </c>
      <c r="F1286" s="15" t="str">
        <f t="shared" ref="F1286:F1349" si="40">C1286&amp;D1286</f>
        <v/>
      </c>
      <c r="G1286" s="142" t="str">
        <f>IF('6.標準時間'!$C1286="","",'6.標準時間'!H1286)</f>
        <v/>
      </c>
      <c r="H1286" s="142" t="str">
        <f>IF('6.標準時間'!$C1286="","",'6.標準時間'!I1286)</f>
        <v/>
      </c>
      <c r="I1286" s="107" t="str">
        <f>IF(C1286="","",VLOOKUP($C1286,'7.工程別レート'!$C$6:$E$501,3,FALSE))</f>
        <v/>
      </c>
      <c r="J1286" s="108" t="str">
        <f>IF(C1286="","",VLOOKUP($C1286,'7.工程別レート'!$C$6:$E$501,2,FALSE))</f>
        <v/>
      </c>
      <c r="K1286" s="195" t="str">
        <f t="shared" si="39"/>
        <v/>
      </c>
    </row>
    <row r="1287" spans="2:11" ht="18" customHeight="1">
      <c r="B1287" s="16" t="str">
        <f>IF('6.標準時間'!$B1287="","",'6.標準時間'!B1287)</f>
        <v/>
      </c>
      <c r="C1287" s="16" t="str">
        <f>IF('6.標準時間'!$C1287="","",'6.標準時間'!C1287)</f>
        <v/>
      </c>
      <c r="D1287" s="16" t="str">
        <f>IF('6.標準時間'!$C1287="","",'6.標準時間'!E1287)</f>
        <v/>
      </c>
      <c r="E1287" s="171" t="str">
        <f>IF('6.標準時間'!$C1287="","",'6.標準時間'!F1287)</f>
        <v/>
      </c>
      <c r="F1287" s="15" t="str">
        <f t="shared" si="40"/>
        <v/>
      </c>
      <c r="G1287" s="142" t="str">
        <f>IF('6.標準時間'!$C1287="","",'6.標準時間'!H1287)</f>
        <v/>
      </c>
      <c r="H1287" s="142" t="str">
        <f>IF('6.標準時間'!$C1287="","",'6.標準時間'!I1287)</f>
        <v/>
      </c>
      <c r="I1287" s="107" t="str">
        <f>IF(C1287="","",VLOOKUP($C1287,'7.工程別レート'!$C$6:$E$501,3,FALSE))</f>
        <v/>
      </c>
      <c r="J1287" s="108" t="str">
        <f>IF(C1287="","",VLOOKUP($C1287,'7.工程別レート'!$C$6:$E$501,2,FALSE))</f>
        <v/>
      </c>
      <c r="K1287" s="195" t="str">
        <f t="shared" ref="K1287:K1350" si="41">IF(ISERROR((G1287*I1287)+(H1287*J1287)),"",(G1287*I1287)+(H1287*J1287))</f>
        <v/>
      </c>
    </row>
    <row r="1288" spans="2:11" ht="18" customHeight="1">
      <c r="B1288" s="16" t="str">
        <f>IF('6.標準時間'!$B1288="","",'6.標準時間'!B1288)</f>
        <v/>
      </c>
      <c r="C1288" s="16" t="str">
        <f>IF('6.標準時間'!$C1288="","",'6.標準時間'!C1288)</f>
        <v/>
      </c>
      <c r="D1288" s="16" t="str">
        <f>IF('6.標準時間'!$C1288="","",'6.標準時間'!E1288)</f>
        <v/>
      </c>
      <c r="E1288" s="171" t="str">
        <f>IF('6.標準時間'!$C1288="","",'6.標準時間'!F1288)</f>
        <v/>
      </c>
      <c r="F1288" s="15" t="str">
        <f t="shared" si="40"/>
        <v/>
      </c>
      <c r="G1288" s="142" t="str">
        <f>IF('6.標準時間'!$C1288="","",'6.標準時間'!H1288)</f>
        <v/>
      </c>
      <c r="H1288" s="142" t="str">
        <f>IF('6.標準時間'!$C1288="","",'6.標準時間'!I1288)</f>
        <v/>
      </c>
      <c r="I1288" s="107" t="str">
        <f>IF(C1288="","",VLOOKUP($C1288,'7.工程別レート'!$C$6:$E$501,3,FALSE))</f>
        <v/>
      </c>
      <c r="J1288" s="108" t="str">
        <f>IF(C1288="","",VLOOKUP($C1288,'7.工程別レート'!$C$6:$E$501,2,FALSE))</f>
        <v/>
      </c>
      <c r="K1288" s="195" t="str">
        <f t="shared" si="41"/>
        <v/>
      </c>
    </row>
    <row r="1289" spans="2:11" ht="18" customHeight="1">
      <c r="B1289" s="16" t="str">
        <f>IF('6.標準時間'!$B1289="","",'6.標準時間'!B1289)</f>
        <v/>
      </c>
      <c r="C1289" s="16" t="str">
        <f>IF('6.標準時間'!$C1289="","",'6.標準時間'!C1289)</f>
        <v/>
      </c>
      <c r="D1289" s="16" t="str">
        <f>IF('6.標準時間'!$C1289="","",'6.標準時間'!E1289)</f>
        <v/>
      </c>
      <c r="E1289" s="171" t="str">
        <f>IF('6.標準時間'!$C1289="","",'6.標準時間'!F1289)</f>
        <v/>
      </c>
      <c r="F1289" s="15" t="str">
        <f t="shared" si="40"/>
        <v/>
      </c>
      <c r="G1289" s="142" t="str">
        <f>IF('6.標準時間'!$C1289="","",'6.標準時間'!H1289)</f>
        <v/>
      </c>
      <c r="H1289" s="142" t="str">
        <f>IF('6.標準時間'!$C1289="","",'6.標準時間'!I1289)</f>
        <v/>
      </c>
      <c r="I1289" s="107" t="str">
        <f>IF(C1289="","",VLOOKUP($C1289,'7.工程別レート'!$C$6:$E$501,3,FALSE))</f>
        <v/>
      </c>
      <c r="J1289" s="108" t="str">
        <f>IF(C1289="","",VLOOKUP($C1289,'7.工程別レート'!$C$6:$E$501,2,FALSE))</f>
        <v/>
      </c>
      <c r="K1289" s="195" t="str">
        <f t="shared" si="41"/>
        <v/>
      </c>
    </row>
    <row r="1290" spans="2:11" ht="18" customHeight="1">
      <c r="B1290" s="16" t="str">
        <f>IF('6.標準時間'!$B1290="","",'6.標準時間'!B1290)</f>
        <v/>
      </c>
      <c r="C1290" s="16" t="str">
        <f>IF('6.標準時間'!$C1290="","",'6.標準時間'!C1290)</f>
        <v/>
      </c>
      <c r="D1290" s="16" t="str">
        <f>IF('6.標準時間'!$C1290="","",'6.標準時間'!E1290)</f>
        <v/>
      </c>
      <c r="E1290" s="171" t="str">
        <f>IF('6.標準時間'!$C1290="","",'6.標準時間'!F1290)</f>
        <v/>
      </c>
      <c r="F1290" s="15" t="str">
        <f t="shared" si="40"/>
        <v/>
      </c>
      <c r="G1290" s="142" t="str">
        <f>IF('6.標準時間'!$C1290="","",'6.標準時間'!H1290)</f>
        <v/>
      </c>
      <c r="H1290" s="142" t="str">
        <f>IF('6.標準時間'!$C1290="","",'6.標準時間'!I1290)</f>
        <v/>
      </c>
      <c r="I1290" s="107" t="str">
        <f>IF(C1290="","",VLOOKUP($C1290,'7.工程別レート'!$C$6:$E$501,3,FALSE))</f>
        <v/>
      </c>
      <c r="J1290" s="108" t="str">
        <f>IF(C1290="","",VLOOKUP($C1290,'7.工程別レート'!$C$6:$E$501,2,FALSE))</f>
        <v/>
      </c>
      <c r="K1290" s="195" t="str">
        <f t="shared" si="41"/>
        <v/>
      </c>
    </row>
    <row r="1291" spans="2:11" ht="18" customHeight="1">
      <c r="B1291" s="16" t="str">
        <f>IF('6.標準時間'!$B1291="","",'6.標準時間'!B1291)</f>
        <v/>
      </c>
      <c r="C1291" s="16" t="str">
        <f>IF('6.標準時間'!$C1291="","",'6.標準時間'!C1291)</f>
        <v/>
      </c>
      <c r="D1291" s="16" t="str">
        <f>IF('6.標準時間'!$C1291="","",'6.標準時間'!E1291)</f>
        <v/>
      </c>
      <c r="E1291" s="171" t="str">
        <f>IF('6.標準時間'!$C1291="","",'6.標準時間'!F1291)</f>
        <v/>
      </c>
      <c r="F1291" s="15" t="str">
        <f t="shared" si="40"/>
        <v/>
      </c>
      <c r="G1291" s="142" t="str">
        <f>IF('6.標準時間'!$C1291="","",'6.標準時間'!H1291)</f>
        <v/>
      </c>
      <c r="H1291" s="142" t="str">
        <f>IF('6.標準時間'!$C1291="","",'6.標準時間'!I1291)</f>
        <v/>
      </c>
      <c r="I1291" s="107" t="str">
        <f>IF(C1291="","",VLOOKUP($C1291,'7.工程別レート'!$C$6:$E$501,3,FALSE))</f>
        <v/>
      </c>
      <c r="J1291" s="108" t="str">
        <f>IF(C1291="","",VLOOKUP($C1291,'7.工程別レート'!$C$6:$E$501,2,FALSE))</f>
        <v/>
      </c>
      <c r="K1291" s="195" t="str">
        <f t="shared" si="41"/>
        <v/>
      </c>
    </row>
    <row r="1292" spans="2:11" ht="18" customHeight="1">
      <c r="B1292" s="16" t="str">
        <f>IF('6.標準時間'!$B1292="","",'6.標準時間'!B1292)</f>
        <v/>
      </c>
      <c r="C1292" s="16" t="str">
        <f>IF('6.標準時間'!$C1292="","",'6.標準時間'!C1292)</f>
        <v/>
      </c>
      <c r="D1292" s="16" t="str">
        <f>IF('6.標準時間'!$C1292="","",'6.標準時間'!E1292)</f>
        <v/>
      </c>
      <c r="E1292" s="171" t="str">
        <f>IF('6.標準時間'!$C1292="","",'6.標準時間'!F1292)</f>
        <v/>
      </c>
      <c r="F1292" s="15" t="str">
        <f t="shared" si="40"/>
        <v/>
      </c>
      <c r="G1292" s="142" t="str">
        <f>IF('6.標準時間'!$C1292="","",'6.標準時間'!H1292)</f>
        <v/>
      </c>
      <c r="H1292" s="142" t="str">
        <f>IF('6.標準時間'!$C1292="","",'6.標準時間'!I1292)</f>
        <v/>
      </c>
      <c r="I1292" s="107" t="str">
        <f>IF(C1292="","",VLOOKUP($C1292,'7.工程別レート'!$C$6:$E$501,3,FALSE))</f>
        <v/>
      </c>
      <c r="J1292" s="108" t="str">
        <f>IF(C1292="","",VLOOKUP($C1292,'7.工程別レート'!$C$6:$E$501,2,FALSE))</f>
        <v/>
      </c>
      <c r="K1292" s="195" t="str">
        <f t="shared" si="41"/>
        <v/>
      </c>
    </row>
    <row r="1293" spans="2:11" ht="18" customHeight="1">
      <c r="B1293" s="16" t="str">
        <f>IF('6.標準時間'!$B1293="","",'6.標準時間'!B1293)</f>
        <v/>
      </c>
      <c r="C1293" s="16" t="str">
        <f>IF('6.標準時間'!$C1293="","",'6.標準時間'!C1293)</f>
        <v/>
      </c>
      <c r="D1293" s="16" t="str">
        <f>IF('6.標準時間'!$C1293="","",'6.標準時間'!E1293)</f>
        <v/>
      </c>
      <c r="E1293" s="171" t="str">
        <f>IF('6.標準時間'!$C1293="","",'6.標準時間'!F1293)</f>
        <v/>
      </c>
      <c r="F1293" s="15" t="str">
        <f t="shared" si="40"/>
        <v/>
      </c>
      <c r="G1293" s="142" t="str">
        <f>IF('6.標準時間'!$C1293="","",'6.標準時間'!H1293)</f>
        <v/>
      </c>
      <c r="H1293" s="142" t="str">
        <f>IF('6.標準時間'!$C1293="","",'6.標準時間'!I1293)</f>
        <v/>
      </c>
      <c r="I1293" s="107" t="str">
        <f>IF(C1293="","",VLOOKUP($C1293,'7.工程別レート'!$C$6:$E$501,3,FALSE))</f>
        <v/>
      </c>
      <c r="J1293" s="108" t="str">
        <f>IF(C1293="","",VLOOKUP($C1293,'7.工程別レート'!$C$6:$E$501,2,FALSE))</f>
        <v/>
      </c>
      <c r="K1293" s="195" t="str">
        <f t="shared" si="41"/>
        <v/>
      </c>
    </row>
    <row r="1294" spans="2:11" ht="18" customHeight="1">
      <c r="B1294" s="16" t="str">
        <f>IF('6.標準時間'!$B1294="","",'6.標準時間'!B1294)</f>
        <v/>
      </c>
      <c r="C1294" s="16" t="str">
        <f>IF('6.標準時間'!$C1294="","",'6.標準時間'!C1294)</f>
        <v/>
      </c>
      <c r="D1294" s="16" t="str">
        <f>IF('6.標準時間'!$C1294="","",'6.標準時間'!E1294)</f>
        <v/>
      </c>
      <c r="E1294" s="171" t="str">
        <f>IF('6.標準時間'!$C1294="","",'6.標準時間'!F1294)</f>
        <v/>
      </c>
      <c r="F1294" s="15" t="str">
        <f t="shared" si="40"/>
        <v/>
      </c>
      <c r="G1294" s="142" t="str">
        <f>IF('6.標準時間'!$C1294="","",'6.標準時間'!H1294)</f>
        <v/>
      </c>
      <c r="H1294" s="142" t="str">
        <f>IF('6.標準時間'!$C1294="","",'6.標準時間'!I1294)</f>
        <v/>
      </c>
      <c r="I1294" s="107" t="str">
        <f>IF(C1294="","",VLOOKUP($C1294,'7.工程別レート'!$C$6:$E$501,3,FALSE))</f>
        <v/>
      </c>
      <c r="J1294" s="108" t="str">
        <f>IF(C1294="","",VLOOKUP($C1294,'7.工程別レート'!$C$6:$E$501,2,FALSE))</f>
        <v/>
      </c>
      <c r="K1294" s="195" t="str">
        <f t="shared" si="41"/>
        <v/>
      </c>
    </row>
    <row r="1295" spans="2:11" ht="18" customHeight="1">
      <c r="B1295" s="16" t="str">
        <f>IF('6.標準時間'!$B1295="","",'6.標準時間'!B1295)</f>
        <v/>
      </c>
      <c r="C1295" s="16" t="str">
        <f>IF('6.標準時間'!$C1295="","",'6.標準時間'!C1295)</f>
        <v/>
      </c>
      <c r="D1295" s="16" t="str">
        <f>IF('6.標準時間'!$C1295="","",'6.標準時間'!E1295)</f>
        <v/>
      </c>
      <c r="E1295" s="171" t="str">
        <f>IF('6.標準時間'!$C1295="","",'6.標準時間'!F1295)</f>
        <v/>
      </c>
      <c r="F1295" s="15" t="str">
        <f t="shared" si="40"/>
        <v/>
      </c>
      <c r="G1295" s="142" t="str">
        <f>IF('6.標準時間'!$C1295="","",'6.標準時間'!H1295)</f>
        <v/>
      </c>
      <c r="H1295" s="142" t="str">
        <f>IF('6.標準時間'!$C1295="","",'6.標準時間'!I1295)</f>
        <v/>
      </c>
      <c r="I1295" s="107" t="str">
        <f>IF(C1295="","",VLOOKUP($C1295,'7.工程別レート'!$C$6:$E$501,3,FALSE))</f>
        <v/>
      </c>
      <c r="J1295" s="108" t="str">
        <f>IF(C1295="","",VLOOKUP($C1295,'7.工程別レート'!$C$6:$E$501,2,FALSE))</f>
        <v/>
      </c>
      <c r="K1295" s="195" t="str">
        <f t="shared" si="41"/>
        <v/>
      </c>
    </row>
    <row r="1296" spans="2:11" ht="18" customHeight="1">
      <c r="B1296" s="16" t="str">
        <f>IF('6.標準時間'!$B1296="","",'6.標準時間'!B1296)</f>
        <v/>
      </c>
      <c r="C1296" s="16" t="str">
        <f>IF('6.標準時間'!$C1296="","",'6.標準時間'!C1296)</f>
        <v/>
      </c>
      <c r="D1296" s="16" t="str">
        <f>IF('6.標準時間'!$C1296="","",'6.標準時間'!E1296)</f>
        <v/>
      </c>
      <c r="E1296" s="171" t="str">
        <f>IF('6.標準時間'!$C1296="","",'6.標準時間'!F1296)</f>
        <v/>
      </c>
      <c r="F1296" s="15" t="str">
        <f t="shared" si="40"/>
        <v/>
      </c>
      <c r="G1296" s="142" t="str">
        <f>IF('6.標準時間'!$C1296="","",'6.標準時間'!H1296)</f>
        <v/>
      </c>
      <c r="H1296" s="142" t="str">
        <f>IF('6.標準時間'!$C1296="","",'6.標準時間'!I1296)</f>
        <v/>
      </c>
      <c r="I1296" s="107" t="str">
        <f>IF(C1296="","",VLOOKUP($C1296,'7.工程別レート'!$C$6:$E$501,3,FALSE))</f>
        <v/>
      </c>
      <c r="J1296" s="108" t="str">
        <f>IF(C1296="","",VLOOKUP($C1296,'7.工程別レート'!$C$6:$E$501,2,FALSE))</f>
        <v/>
      </c>
      <c r="K1296" s="195" t="str">
        <f t="shared" si="41"/>
        <v/>
      </c>
    </row>
    <row r="1297" spans="2:11" ht="18" customHeight="1">
      <c r="B1297" s="16" t="str">
        <f>IF('6.標準時間'!$B1297="","",'6.標準時間'!B1297)</f>
        <v/>
      </c>
      <c r="C1297" s="16" t="str">
        <f>IF('6.標準時間'!$C1297="","",'6.標準時間'!C1297)</f>
        <v/>
      </c>
      <c r="D1297" s="16" t="str">
        <f>IF('6.標準時間'!$C1297="","",'6.標準時間'!E1297)</f>
        <v/>
      </c>
      <c r="E1297" s="171" t="str">
        <f>IF('6.標準時間'!$C1297="","",'6.標準時間'!F1297)</f>
        <v/>
      </c>
      <c r="F1297" s="15" t="str">
        <f t="shared" si="40"/>
        <v/>
      </c>
      <c r="G1297" s="142" t="str">
        <f>IF('6.標準時間'!$C1297="","",'6.標準時間'!H1297)</f>
        <v/>
      </c>
      <c r="H1297" s="142" t="str">
        <f>IF('6.標準時間'!$C1297="","",'6.標準時間'!I1297)</f>
        <v/>
      </c>
      <c r="I1297" s="107" t="str">
        <f>IF(C1297="","",VLOOKUP($C1297,'7.工程別レート'!$C$6:$E$501,3,FALSE))</f>
        <v/>
      </c>
      <c r="J1297" s="108" t="str">
        <f>IF(C1297="","",VLOOKUP($C1297,'7.工程別レート'!$C$6:$E$501,2,FALSE))</f>
        <v/>
      </c>
      <c r="K1297" s="195" t="str">
        <f t="shared" si="41"/>
        <v/>
      </c>
    </row>
    <row r="1298" spans="2:11" ht="18" customHeight="1">
      <c r="B1298" s="16" t="str">
        <f>IF('6.標準時間'!$B1298="","",'6.標準時間'!B1298)</f>
        <v/>
      </c>
      <c r="C1298" s="16" t="str">
        <f>IF('6.標準時間'!$C1298="","",'6.標準時間'!C1298)</f>
        <v/>
      </c>
      <c r="D1298" s="16" t="str">
        <f>IF('6.標準時間'!$C1298="","",'6.標準時間'!E1298)</f>
        <v/>
      </c>
      <c r="E1298" s="171" t="str">
        <f>IF('6.標準時間'!$C1298="","",'6.標準時間'!F1298)</f>
        <v/>
      </c>
      <c r="F1298" s="15" t="str">
        <f t="shared" si="40"/>
        <v/>
      </c>
      <c r="G1298" s="142" t="str">
        <f>IF('6.標準時間'!$C1298="","",'6.標準時間'!H1298)</f>
        <v/>
      </c>
      <c r="H1298" s="142" t="str">
        <f>IF('6.標準時間'!$C1298="","",'6.標準時間'!I1298)</f>
        <v/>
      </c>
      <c r="I1298" s="107" t="str">
        <f>IF(C1298="","",VLOOKUP($C1298,'7.工程別レート'!$C$6:$E$501,3,FALSE))</f>
        <v/>
      </c>
      <c r="J1298" s="108" t="str">
        <f>IF(C1298="","",VLOOKUP($C1298,'7.工程別レート'!$C$6:$E$501,2,FALSE))</f>
        <v/>
      </c>
      <c r="K1298" s="195" t="str">
        <f t="shared" si="41"/>
        <v/>
      </c>
    </row>
    <row r="1299" spans="2:11" ht="18" customHeight="1">
      <c r="B1299" s="16" t="str">
        <f>IF('6.標準時間'!$B1299="","",'6.標準時間'!B1299)</f>
        <v/>
      </c>
      <c r="C1299" s="16" t="str">
        <f>IF('6.標準時間'!$C1299="","",'6.標準時間'!C1299)</f>
        <v/>
      </c>
      <c r="D1299" s="16" t="str">
        <f>IF('6.標準時間'!$C1299="","",'6.標準時間'!E1299)</f>
        <v/>
      </c>
      <c r="E1299" s="171" t="str">
        <f>IF('6.標準時間'!$C1299="","",'6.標準時間'!F1299)</f>
        <v/>
      </c>
      <c r="F1299" s="15" t="str">
        <f t="shared" si="40"/>
        <v/>
      </c>
      <c r="G1299" s="142" t="str">
        <f>IF('6.標準時間'!$C1299="","",'6.標準時間'!H1299)</f>
        <v/>
      </c>
      <c r="H1299" s="142" t="str">
        <f>IF('6.標準時間'!$C1299="","",'6.標準時間'!I1299)</f>
        <v/>
      </c>
      <c r="I1299" s="107" t="str">
        <f>IF(C1299="","",VLOOKUP($C1299,'7.工程別レート'!$C$6:$E$501,3,FALSE))</f>
        <v/>
      </c>
      <c r="J1299" s="108" t="str">
        <f>IF(C1299="","",VLOOKUP($C1299,'7.工程別レート'!$C$6:$E$501,2,FALSE))</f>
        <v/>
      </c>
      <c r="K1299" s="195" t="str">
        <f t="shared" si="41"/>
        <v/>
      </c>
    </row>
    <row r="1300" spans="2:11" ht="18" customHeight="1">
      <c r="B1300" s="16" t="str">
        <f>IF('6.標準時間'!$B1300="","",'6.標準時間'!B1300)</f>
        <v/>
      </c>
      <c r="C1300" s="16" t="str">
        <f>IF('6.標準時間'!$C1300="","",'6.標準時間'!C1300)</f>
        <v/>
      </c>
      <c r="D1300" s="16" t="str">
        <f>IF('6.標準時間'!$C1300="","",'6.標準時間'!E1300)</f>
        <v/>
      </c>
      <c r="E1300" s="171" t="str">
        <f>IF('6.標準時間'!$C1300="","",'6.標準時間'!F1300)</f>
        <v/>
      </c>
      <c r="F1300" s="15" t="str">
        <f t="shared" si="40"/>
        <v/>
      </c>
      <c r="G1300" s="142" t="str">
        <f>IF('6.標準時間'!$C1300="","",'6.標準時間'!H1300)</f>
        <v/>
      </c>
      <c r="H1300" s="142" t="str">
        <f>IF('6.標準時間'!$C1300="","",'6.標準時間'!I1300)</f>
        <v/>
      </c>
      <c r="I1300" s="107" t="str">
        <f>IF(C1300="","",VLOOKUP($C1300,'7.工程別レート'!$C$6:$E$501,3,FALSE))</f>
        <v/>
      </c>
      <c r="J1300" s="108" t="str">
        <f>IF(C1300="","",VLOOKUP($C1300,'7.工程別レート'!$C$6:$E$501,2,FALSE))</f>
        <v/>
      </c>
      <c r="K1300" s="195" t="str">
        <f t="shared" si="41"/>
        <v/>
      </c>
    </row>
    <row r="1301" spans="2:11" ht="18" customHeight="1">
      <c r="B1301" s="16" t="str">
        <f>IF('6.標準時間'!$B1301="","",'6.標準時間'!B1301)</f>
        <v/>
      </c>
      <c r="C1301" s="16" t="str">
        <f>IF('6.標準時間'!$C1301="","",'6.標準時間'!C1301)</f>
        <v/>
      </c>
      <c r="D1301" s="16" t="str">
        <f>IF('6.標準時間'!$C1301="","",'6.標準時間'!E1301)</f>
        <v/>
      </c>
      <c r="E1301" s="171" t="str">
        <f>IF('6.標準時間'!$C1301="","",'6.標準時間'!F1301)</f>
        <v/>
      </c>
      <c r="F1301" s="15" t="str">
        <f t="shared" si="40"/>
        <v/>
      </c>
      <c r="G1301" s="142" t="str">
        <f>IF('6.標準時間'!$C1301="","",'6.標準時間'!H1301)</f>
        <v/>
      </c>
      <c r="H1301" s="142" t="str">
        <f>IF('6.標準時間'!$C1301="","",'6.標準時間'!I1301)</f>
        <v/>
      </c>
      <c r="I1301" s="107" t="str">
        <f>IF(C1301="","",VLOOKUP($C1301,'7.工程別レート'!$C$6:$E$501,3,FALSE))</f>
        <v/>
      </c>
      <c r="J1301" s="108" t="str">
        <f>IF(C1301="","",VLOOKUP($C1301,'7.工程別レート'!$C$6:$E$501,2,FALSE))</f>
        <v/>
      </c>
      <c r="K1301" s="195" t="str">
        <f t="shared" si="41"/>
        <v/>
      </c>
    </row>
    <row r="1302" spans="2:11" ht="18" customHeight="1">
      <c r="B1302" s="16" t="str">
        <f>IF('6.標準時間'!$B1302="","",'6.標準時間'!B1302)</f>
        <v/>
      </c>
      <c r="C1302" s="16" t="str">
        <f>IF('6.標準時間'!$C1302="","",'6.標準時間'!C1302)</f>
        <v/>
      </c>
      <c r="D1302" s="16" t="str">
        <f>IF('6.標準時間'!$C1302="","",'6.標準時間'!E1302)</f>
        <v/>
      </c>
      <c r="E1302" s="171" t="str">
        <f>IF('6.標準時間'!$C1302="","",'6.標準時間'!F1302)</f>
        <v/>
      </c>
      <c r="F1302" s="15" t="str">
        <f t="shared" si="40"/>
        <v/>
      </c>
      <c r="G1302" s="142" t="str">
        <f>IF('6.標準時間'!$C1302="","",'6.標準時間'!H1302)</f>
        <v/>
      </c>
      <c r="H1302" s="142" t="str">
        <f>IF('6.標準時間'!$C1302="","",'6.標準時間'!I1302)</f>
        <v/>
      </c>
      <c r="I1302" s="107" t="str">
        <f>IF(C1302="","",VLOOKUP($C1302,'7.工程別レート'!$C$6:$E$501,3,FALSE))</f>
        <v/>
      </c>
      <c r="J1302" s="108" t="str">
        <f>IF(C1302="","",VLOOKUP($C1302,'7.工程別レート'!$C$6:$E$501,2,FALSE))</f>
        <v/>
      </c>
      <c r="K1302" s="195" t="str">
        <f t="shared" si="41"/>
        <v/>
      </c>
    </row>
    <row r="1303" spans="2:11" ht="18" customHeight="1">
      <c r="B1303" s="16" t="str">
        <f>IF('6.標準時間'!$B1303="","",'6.標準時間'!B1303)</f>
        <v/>
      </c>
      <c r="C1303" s="16" t="str">
        <f>IF('6.標準時間'!$C1303="","",'6.標準時間'!C1303)</f>
        <v/>
      </c>
      <c r="D1303" s="16" t="str">
        <f>IF('6.標準時間'!$C1303="","",'6.標準時間'!E1303)</f>
        <v/>
      </c>
      <c r="E1303" s="171" t="str">
        <f>IF('6.標準時間'!$C1303="","",'6.標準時間'!F1303)</f>
        <v/>
      </c>
      <c r="F1303" s="15" t="str">
        <f t="shared" si="40"/>
        <v/>
      </c>
      <c r="G1303" s="142" t="str">
        <f>IF('6.標準時間'!$C1303="","",'6.標準時間'!H1303)</f>
        <v/>
      </c>
      <c r="H1303" s="142" t="str">
        <f>IF('6.標準時間'!$C1303="","",'6.標準時間'!I1303)</f>
        <v/>
      </c>
      <c r="I1303" s="107" t="str">
        <f>IF(C1303="","",VLOOKUP($C1303,'7.工程別レート'!$C$6:$E$501,3,FALSE))</f>
        <v/>
      </c>
      <c r="J1303" s="108" t="str">
        <f>IF(C1303="","",VLOOKUP($C1303,'7.工程別レート'!$C$6:$E$501,2,FALSE))</f>
        <v/>
      </c>
      <c r="K1303" s="195" t="str">
        <f t="shared" si="41"/>
        <v/>
      </c>
    </row>
    <row r="1304" spans="2:11" ht="18" customHeight="1">
      <c r="B1304" s="16" t="str">
        <f>IF('6.標準時間'!$B1304="","",'6.標準時間'!B1304)</f>
        <v/>
      </c>
      <c r="C1304" s="16" t="str">
        <f>IF('6.標準時間'!$C1304="","",'6.標準時間'!C1304)</f>
        <v/>
      </c>
      <c r="D1304" s="16" t="str">
        <f>IF('6.標準時間'!$C1304="","",'6.標準時間'!E1304)</f>
        <v/>
      </c>
      <c r="E1304" s="171" t="str">
        <f>IF('6.標準時間'!$C1304="","",'6.標準時間'!F1304)</f>
        <v/>
      </c>
      <c r="F1304" s="15" t="str">
        <f t="shared" si="40"/>
        <v/>
      </c>
      <c r="G1304" s="142" t="str">
        <f>IF('6.標準時間'!$C1304="","",'6.標準時間'!H1304)</f>
        <v/>
      </c>
      <c r="H1304" s="142" t="str">
        <f>IF('6.標準時間'!$C1304="","",'6.標準時間'!I1304)</f>
        <v/>
      </c>
      <c r="I1304" s="107" t="str">
        <f>IF(C1304="","",VLOOKUP($C1304,'7.工程別レート'!$C$6:$E$501,3,FALSE))</f>
        <v/>
      </c>
      <c r="J1304" s="108" t="str">
        <f>IF(C1304="","",VLOOKUP($C1304,'7.工程別レート'!$C$6:$E$501,2,FALSE))</f>
        <v/>
      </c>
      <c r="K1304" s="195" t="str">
        <f t="shared" si="41"/>
        <v/>
      </c>
    </row>
    <row r="1305" spans="2:11" ht="18" customHeight="1">
      <c r="B1305" s="16" t="str">
        <f>IF('6.標準時間'!$B1305="","",'6.標準時間'!B1305)</f>
        <v/>
      </c>
      <c r="C1305" s="16" t="str">
        <f>IF('6.標準時間'!$C1305="","",'6.標準時間'!C1305)</f>
        <v/>
      </c>
      <c r="D1305" s="16" t="str">
        <f>IF('6.標準時間'!$C1305="","",'6.標準時間'!E1305)</f>
        <v/>
      </c>
      <c r="E1305" s="171" t="str">
        <f>IF('6.標準時間'!$C1305="","",'6.標準時間'!F1305)</f>
        <v/>
      </c>
      <c r="F1305" s="15" t="str">
        <f t="shared" si="40"/>
        <v/>
      </c>
      <c r="G1305" s="142" t="str">
        <f>IF('6.標準時間'!$C1305="","",'6.標準時間'!H1305)</f>
        <v/>
      </c>
      <c r="H1305" s="142" t="str">
        <f>IF('6.標準時間'!$C1305="","",'6.標準時間'!I1305)</f>
        <v/>
      </c>
      <c r="I1305" s="107" t="str">
        <f>IF(C1305="","",VLOOKUP($C1305,'7.工程別レート'!$C$6:$E$501,3,FALSE))</f>
        <v/>
      </c>
      <c r="J1305" s="108" t="str">
        <f>IF(C1305="","",VLOOKUP($C1305,'7.工程別レート'!$C$6:$E$501,2,FALSE))</f>
        <v/>
      </c>
      <c r="K1305" s="195" t="str">
        <f t="shared" si="41"/>
        <v/>
      </c>
    </row>
    <row r="1306" spans="2:11" ht="18" customHeight="1">
      <c r="B1306" s="16" t="str">
        <f>IF('6.標準時間'!$B1306="","",'6.標準時間'!B1306)</f>
        <v/>
      </c>
      <c r="C1306" s="16" t="str">
        <f>IF('6.標準時間'!$C1306="","",'6.標準時間'!C1306)</f>
        <v/>
      </c>
      <c r="D1306" s="16" t="str">
        <f>IF('6.標準時間'!$C1306="","",'6.標準時間'!E1306)</f>
        <v/>
      </c>
      <c r="E1306" s="171" t="str">
        <f>IF('6.標準時間'!$C1306="","",'6.標準時間'!F1306)</f>
        <v/>
      </c>
      <c r="F1306" s="15" t="str">
        <f t="shared" si="40"/>
        <v/>
      </c>
      <c r="G1306" s="142" t="str">
        <f>IF('6.標準時間'!$C1306="","",'6.標準時間'!H1306)</f>
        <v/>
      </c>
      <c r="H1306" s="142" t="str">
        <f>IF('6.標準時間'!$C1306="","",'6.標準時間'!I1306)</f>
        <v/>
      </c>
      <c r="I1306" s="107" t="str">
        <f>IF(C1306="","",VLOOKUP($C1306,'7.工程別レート'!$C$6:$E$501,3,FALSE))</f>
        <v/>
      </c>
      <c r="J1306" s="108" t="str">
        <f>IF(C1306="","",VLOOKUP($C1306,'7.工程別レート'!$C$6:$E$501,2,FALSE))</f>
        <v/>
      </c>
      <c r="K1306" s="195" t="str">
        <f t="shared" si="41"/>
        <v/>
      </c>
    </row>
    <row r="1307" spans="2:11" ht="18" customHeight="1">
      <c r="B1307" s="16" t="str">
        <f>IF('6.標準時間'!$B1307="","",'6.標準時間'!B1307)</f>
        <v/>
      </c>
      <c r="C1307" s="16" t="str">
        <f>IF('6.標準時間'!$C1307="","",'6.標準時間'!C1307)</f>
        <v/>
      </c>
      <c r="D1307" s="16" t="str">
        <f>IF('6.標準時間'!$C1307="","",'6.標準時間'!E1307)</f>
        <v/>
      </c>
      <c r="E1307" s="171" t="str">
        <f>IF('6.標準時間'!$C1307="","",'6.標準時間'!F1307)</f>
        <v/>
      </c>
      <c r="F1307" s="15" t="str">
        <f t="shared" si="40"/>
        <v/>
      </c>
      <c r="G1307" s="142" t="str">
        <f>IF('6.標準時間'!$C1307="","",'6.標準時間'!H1307)</f>
        <v/>
      </c>
      <c r="H1307" s="142" t="str">
        <f>IF('6.標準時間'!$C1307="","",'6.標準時間'!I1307)</f>
        <v/>
      </c>
      <c r="I1307" s="107" t="str">
        <f>IF(C1307="","",VLOOKUP($C1307,'7.工程別レート'!$C$6:$E$501,3,FALSE))</f>
        <v/>
      </c>
      <c r="J1307" s="108" t="str">
        <f>IF(C1307="","",VLOOKUP($C1307,'7.工程別レート'!$C$6:$E$501,2,FALSE))</f>
        <v/>
      </c>
      <c r="K1307" s="195" t="str">
        <f t="shared" si="41"/>
        <v/>
      </c>
    </row>
    <row r="1308" spans="2:11" ht="18" customHeight="1">
      <c r="B1308" s="16" t="str">
        <f>IF('6.標準時間'!$B1308="","",'6.標準時間'!B1308)</f>
        <v/>
      </c>
      <c r="C1308" s="16" t="str">
        <f>IF('6.標準時間'!$C1308="","",'6.標準時間'!C1308)</f>
        <v/>
      </c>
      <c r="D1308" s="16" t="str">
        <f>IF('6.標準時間'!$C1308="","",'6.標準時間'!E1308)</f>
        <v/>
      </c>
      <c r="E1308" s="171" t="str">
        <f>IF('6.標準時間'!$C1308="","",'6.標準時間'!F1308)</f>
        <v/>
      </c>
      <c r="F1308" s="15" t="str">
        <f t="shared" si="40"/>
        <v/>
      </c>
      <c r="G1308" s="142" t="str">
        <f>IF('6.標準時間'!$C1308="","",'6.標準時間'!H1308)</f>
        <v/>
      </c>
      <c r="H1308" s="142" t="str">
        <f>IF('6.標準時間'!$C1308="","",'6.標準時間'!I1308)</f>
        <v/>
      </c>
      <c r="I1308" s="107" t="str">
        <f>IF(C1308="","",VLOOKUP($C1308,'7.工程別レート'!$C$6:$E$501,3,FALSE))</f>
        <v/>
      </c>
      <c r="J1308" s="108" t="str">
        <f>IF(C1308="","",VLOOKUP($C1308,'7.工程別レート'!$C$6:$E$501,2,FALSE))</f>
        <v/>
      </c>
      <c r="K1308" s="195" t="str">
        <f t="shared" si="41"/>
        <v/>
      </c>
    </row>
    <row r="1309" spans="2:11" ht="18" customHeight="1">
      <c r="B1309" s="16" t="str">
        <f>IF('6.標準時間'!$B1309="","",'6.標準時間'!B1309)</f>
        <v/>
      </c>
      <c r="C1309" s="16" t="str">
        <f>IF('6.標準時間'!$C1309="","",'6.標準時間'!C1309)</f>
        <v/>
      </c>
      <c r="D1309" s="16" t="str">
        <f>IF('6.標準時間'!$C1309="","",'6.標準時間'!E1309)</f>
        <v/>
      </c>
      <c r="E1309" s="171" t="str">
        <f>IF('6.標準時間'!$C1309="","",'6.標準時間'!F1309)</f>
        <v/>
      </c>
      <c r="F1309" s="15" t="str">
        <f t="shared" si="40"/>
        <v/>
      </c>
      <c r="G1309" s="142" t="str">
        <f>IF('6.標準時間'!$C1309="","",'6.標準時間'!H1309)</f>
        <v/>
      </c>
      <c r="H1309" s="142" t="str">
        <f>IF('6.標準時間'!$C1309="","",'6.標準時間'!I1309)</f>
        <v/>
      </c>
      <c r="I1309" s="107" t="str">
        <f>IF(C1309="","",VLOOKUP($C1309,'7.工程別レート'!$C$6:$E$501,3,FALSE))</f>
        <v/>
      </c>
      <c r="J1309" s="108" t="str">
        <f>IF(C1309="","",VLOOKUP($C1309,'7.工程別レート'!$C$6:$E$501,2,FALSE))</f>
        <v/>
      </c>
      <c r="K1309" s="195" t="str">
        <f t="shared" si="41"/>
        <v/>
      </c>
    </row>
    <row r="1310" spans="2:11" ht="18" customHeight="1">
      <c r="B1310" s="16" t="str">
        <f>IF('6.標準時間'!$B1310="","",'6.標準時間'!B1310)</f>
        <v/>
      </c>
      <c r="C1310" s="16" t="str">
        <f>IF('6.標準時間'!$C1310="","",'6.標準時間'!C1310)</f>
        <v/>
      </c>
      <c r="D1310" s="16" t="str">
        <f>IF('6.標準時間'!$C1310="","",'6.標準時間'!E1310)</f>
        <v/>
      </c>
      <c r="E1310" s="171" t="str">
        <f>IF('6.標準時間'!$C1310="","",'6.標準時間'!F1310)</f>
        <v/>
      </c>
      <c r="F1310" s="15" t="str">
        <f t="shared" si="40"/>
        <v/>
      </c>
      <c r="G1310" s="142" t="str">
        <f>IF('6.標準時間'!$C1310="","",'6.標準時間'!H1310)</f>
        <v/>
      </c>
      <c r="H1310" s="142" t="str">
        <f>IF('6.標準時間'!$C1310="","",'6.標準時間'!I1310)</f>
        <v/>
      </c>
      <c r="I1310" s="107" t="str">
        <f>IF(C1310="","",VLOOKUP($C1310,'7.工程別レート'!$C$6:$E$501,3,FALSE))</f>
        <v/>
      </c>
      <c r="J1310" s="108" t="str">
        <f>IF(C1310="","",VLOOKUP($C1310,'7.工程別レート'!$C$6:$E$501,2,FALSE))</f>
        <v/>
      </c>
      <c r="K1310" s="195" t="str">
        <f t="shared" si="41"/>
        <v/>
      </c>
    </row>
    <row r="1311" spans="2:11" ht="18" customHeight="1">
      <c r="B1311" s="16" t="str">
        <f>IF('6.標準時間'!$B1311="","",'6.標準時間'!B1311)</f>
        <v/>
      </c>
      <c r="C1311" s="16" t="str">
        <f>IF('6.標準時間'!$C1311="","",'6.標準時間'!C1311)</f>
        <v/>
      </c>
      <c r="D1311" s="16" t="str">
        <f>IF('6.標準時間'!$C1311="","",'6.標準時間'!E1311)</f>
        <v/>
      </c>
      <c r="E1311" s="171" t="str">
        <f>IF('6.標準時間'!$C1311="","",'6.標準時間'!F1311)</f>
        <v/>
      </c>
      <c r="F1311" s="15" t="str">
        <f t="shared" si="40"/>
        <v/>
      </c>
      <c r="G1311" s="142" t="str">
        <f>IF('6.標準時間'!$C1311="","",'6.標準時間'!H1311)</f>
        <v/>
      </c>
      <c r="H1311" s="142" t="str">
        <f>IF('6.標準時間'!$C1311="","",'6.標準時間'!I1311)</f>
        <v/>
      </c>
      <c r="I1311" s="107" t="str">
        <f>IF(C1311="","",VLOOKUP($C1311,'7.工程別レート'!$C$6:$E$501,3,FALSE))</f>
        <v/>
      </c>
      <c r="J1311" s="108" t="str">
        <f>IF(C1311="","",VLOOKUP($C1311,'7.工程別レート'!$C$6:$E$501,2,FALSE))</f>
        <v/>
      </c>
      <c r="K1311" s="195" t="str">
        <f t="shared" si="41"/>
        <v/>
      </c>
    </row>
    <row r="1312" spans="2:11" ht="18" customHeight="1">
      <c r="B1312" s="16" t="str">
        <f>IF('6.標準時間'!$B1312="","",'6.標準時間'!B1312)</f>
        <v/>
      </c>
      <c r="C1312" s="16" t="str">
        <f>IF('6.標準時間'!$C1312="","",'6.標準時間'!C1312)</f>
        <v/>
      </c>
      <c r="D1312" s="16" t="str">
        <f>IF('6.標準時間'!$C1312="","",'6.標準時間'!E1312)</f>
        <v/>
      </c>
      <c r="E1312" s="171" t="str">
        <f>IF('6.標準時間'!$C1312="","",'6.標準時間'!F1312)</f>
        <v/>
      </c>
      <c r="F1312" s="15" t="str">
        <f t="shared" si="40"/>
        <v/>
      </c>
      <c r="G1312" s="142" t="str">
        <f>IF('6.標準時間'!$C1312="","",'6.標準時間'!H1312)</f>
        <v/>
      </c>
      <c r="H1312" s="142" t="str">
        <f>IF('6.標準時間'!$C1312="","",'6.標準時間'!I1312)</f>
        <v/>
      </c>
      <c r="I1312" s="107" t="str">
        <f>IF(C1312="","",VLOOKUP($C1312,'7.工程別レート'!$C$6:$E$501,3,FALSE))</f>
        <v/>
      </c>
      <c r="J1312" s="108" t="str">
        <f>IF(C1312="","",VLOOKUP($C1312,'7.工程別レート'!$C$6:$E$501,2,FALSE))</f>
        <v/>
      </c>
      <c r="K1312" s="195" t="str">
        <f t="shared" si="41"/>
        <v/>
      </c>
    </row>
    <row r="1313" spans="2:11" ht="18" customHeight="1">
      <c r="B1313" s="16" t="str">
        <f>IF('6.標準時間'!$B1313="","",'6.標準時間'!B1313)</f>
        <v/>
      </c>
      <c r="C1313" s="16" t="str">
        <f>IF('6.標準時間'!$C1313="","",'6.標準時間'!C1313)</f>
        <v/>
      </c>
      <c r="D1313" s="16" t="str">
        <f>IF('6.標準時間'!$C1313="","",'6.標準時間'!E1313)</f>
        <v/>
      </c>
      <c r="E1313" s="171" t="str">
        <f>IF('6.標準時間'!$C1313="","",'6.標準時間'!F1313)</f>
        <v/>
      </c>
      <c r="F1313" s="15" t="str">
        <f t="shared" si="40"/>
        <v/>
      </c>
      <c r="G1313" s="142" t="str">
        <f>IF('6.標準時間'!$C1313="","",'6.標準時間'!H1313)</f>
        <v/>
      </c>
      <c r="H1313" s="142" t="str">
        <f>IF('6.標準時間'!$C1313="","",'6.標準時間'!I1313)</f>
        <v/>
      </c>
      <c r="I1313" s="107" t="str">
        <f>IF(C1313="","",VLOOKUP($C1313,'7.工程別レート'!$C$6:$E$501,3,FALSE))</f>
        <v/>
      </c>
      <c r="J1313" s="108" t="str">
        <f>IF(C1313="","",VLOOKUP($C1313,'7.工程別レート'!$C$6:$E$501,2,FALSE))</f>
        <v/>
      </c>
      <c r="K1313" s="195" t="str">
        <f t="shared" si="41"/>
        <v/>
      </c>
    </row>
    <row r="1314" spans="2:11" ht="18" customHeight="1">
      <c r="B1314" s="16" t="str">
        <f>IF('6.標準時間'!$B1314="","",'6.標準時間'!B1314)</f>
        <v/>
      </c>
      <c r="C1314" s="16" t="str">
        <f>IF('6.標準時間'!$C1314="","",'6.標準時間'!C1314)</f>
        <v/>
      </c>
      <c r="D1314" s="16" t="str">
        <f>IF('6.標準時間'!$C1314="","",'6.標準時間'!E1314)</f>
        <v/>
      </c>
      <c r="E1314" s="171" t="str">
        <f>IF('6.標準時間'!$C1314="","",'6.標準時間'!F1314)</f>
        <v/>
      </c>
      <c r="F1314" s="15" t="str">
        <f t="shared" si="40"/>
        <v/>
      </c>
      <c r="G1314" s="142" t="str">
        <f>IF('6.標準時間'!$C1314="","",'6.標準時間'!H1314)</f>
        <v/>
      </c>
      <c r="H1314" s="142" t="str">
        <f>IF('6.標準時間'!$C1314="","",'6.標準時間'!I1314)</f>
        <v/>
      </c>
      <c r="I1314" s="107" t="str">
        <f>IF(C1314="","",VLOOKUP($C1314,'7.工程別レート'!$C$6:$E$501,3,FALSE))</f>
        <v/>
      </c>
      <c r="J1314" s="108" t="str">
        <f>IF(C1314="","",VLOOKUP($C1314,'7.工程別レート'!$C$6:$E$501,2,FALSE))</f>
        <v/>
      </c>
      <c r="K1314" s="195" t="str">
        <f t="shared" si="41"/>
        <v/>
      </c>
    </row>
    <row r="1315" spans="2:11" ht="18" customHeight="1">
      <c r="B1315" s="16" t="str">
        <f>IF('6.標準時間'!$B1315="","",'6.標準時間'!B1315)</f>
        <v/>
      </c>
      <c r="C1315" s="16" t="str">
        <f>IF('6.標準時間'!$C1315="","",'6.標準時間'!C1315)</f>
        <v/>
      </c>
      <c r="D1315" s="16" t="str">
        <f>IF('6.標準時間'!$C1315="","",'6.標準時間'!E1315)</f>
        <v/>
      </c>
      <c r="E1315" s="171" t="str">
        <f>IF('6.標準時間'!$C1315="","",'6.標準時間'!F1315)</f>
        <v/>
      </c>
      <c r="F1315" s="15" t="str">
        <f t="shared" si="40"/>
        <v/>
      </c>
      <c r="G1315" s="142" t="str">
        <f>IF('6.標準時間'!$C1315="","",'6.標準時間'!H1315)</f>
        <v/>
      </c>
      <c r="H1315" s="142" t="str">
        <f>IF('6.標準時間'!$C1315="","",'6.標準時間'!I1315)</f>
        <v/>
      </c>
      <c r="I1315" s="107" t="str">
        <f>IF(C1315="","",VLOOKUP($C1315,'7.工程別レート'!$C$6:$E$501,3,FALSE))</f>
        <v/>
      </c>
      <c r="J1315" s="108" t="str">
        <f>IF(C1315="","",VLOOKUP($C1315,'7.工程別レート'!$C$6:$E$501,2,FALSE))</f>
        <v/>
      </c>
      <c r="K1315" s="195" t="str">
        <f t="shared" si="41"/>
        <v/>
      </c>
    </row>
    <row r="1316" spans="2:11" ht="18" customHeight="1">
      <c r="B1316" s="16" t="str">
        <f>IF('6.標準時間'!$B1316="","",'6.標準時間'!B1316)</f>
        <v/>
      </c>
      <c r="C1316" s="16" t="str">
        <f>IF('6.標準時間'!$C1316="","",'6.標準時間'!C1316)</f>
        <v/>
      </c>
      <c r="D1316" s="16" t="str">
        <f>IF('6.標準時間'!$C1316="","",'6.標準時間'!E1316)</f>
        <v/>
      </c>
      <c r="E1316" s="171" t="str">
        <f>IF('6.標準時間'!$C1316="","",'6.標準時間'!F1316)</f>
        <v/>
      </c>
      <c r="F1316" s="15" t="str">
        <f t="shared" si="40"/>
        <v/>
      </c>
      <c r="G1316" s="142" t="str">
        <f>IF('6.標準時間'!$C1316="","",'6.標準時間'!H1316)</f>
        <v/>
      </c>
      <c r="H1316" s="142" t="str">
        <f>IF('6.標準時間'!$C1316="","",'6.標準時間'!I1316)</f>
        <v/>
      </c>
      <c r="I1316" s="107" t="str">
        <f>IF(C1316="","",VLOOKUP($C1316,'7.工程別レート'!$C$6:$E$501,3,FALSE))</f>
        <v/>
      </c>
      <c r="J1316" s="108" t="str">
        <f>IF(C1316="","",VLOOKUP($C1316,'7.工程別レート'!$C$6:$E$501,2,FALSE))</f>
        <v/>
      </c>
      <c r="K1316" s="195" t="str">
        <f t="shared" si="41"/>
        <v/>
      </c>
    </row>
    <row r="1317" spans="2:11" ht="18" customHeight="1">
      <c r="B1317" s="16" t="str">
        <f>IF('6.標準時間'!$B1317="","",'6.標準時間'!B1317)</f>
        <v/>
      </c>
      <c r="C1317" s="16" t="str">
        <f>IF('6.標準時間'!$C1317="","",'6.標準時間'!C1317)</f>
        <v/>
      </c>
      <c r="D1317" s="16" t="str">
        <f>IF('6.標準時間'!$C1317="","",'6.標準時間'!E1317)</f>
        <v/>
      </c>
      <c r="E1317" s="171" t="str">
        <f>IF('6.標準時間'!$C1317="","",'6.標準時間'!F1317)</f>
        <v/>
      </c>
      <c r="F1317" s="15" t="str">
        <f t="shared" si="40"/>
        <v/>
      </c>
      <c r="G1317" s="142" t="str">
        <f>IF('6.標準時間'!$C1317="","",'6.標準時間'!H1317)</f>
        <v/>
      </c>
      <c r="H1317" s="142" t="str">
        <f>IF('6.標準時間'!$C1317="","",'6.標準時間'!I1317)</f>
        <v/>
      </c>
      <c r="I1317" s="107" t="str">
        <f>IF(C1317="","",VLOOKUP($C1317,'7.工程別レート'!$C$6:$E$501,3,FALSE))</f>
        <v/>
      </c>
      <c r="J1317" s="108" t="str">
        <f>IF(C1317="","",VLOOKUP($C1317,'7.工程別レート'!$C$6:$E$501,2,FALSE))</f>
        <v/>
      </c>
      <c r="K1317" s="195" t="str">
        <f t="shared" si="41"/>
        <v/>
      </c>
    </row>
    <row r="1318" spans="2:11" ht="18" customHeight="1">
      <c r="B1318" s="16" t="str">
        <f>IF('6.標準時間'!$B1318="","",'6.標準時間'!B1318)</f>
        <v/>
      </c>
      <c r="C1318" s="16" t="str">
        <f>IF('6.標準時間'!$C1318="","",'6.標準時間'!C1318)</f>
        <v/>
      </c>
      <c r="D1318" s="16" t="str">
        <f>IF('6.標準時間'!$C1318="","",'6.標準時間'!E1318)</f>
        <v/>
      </c>
      <c r="E1318" s="171" t="str">
        <f>IF('6.標準時間'!$C1318="","",'6.標準時間'!F1318)</f>
        <v/>
      </c>
      <c r="F1318" s="15" t="str">
        <f t="shared" si="40"/>
        <v/>
      </c>
      <c r="G1318" s="142" t="str">
        <f>IF('6.標準時間'!$C1318="","",'6.標準時間'!H1318)</f>
        <v/>
      </c>
      <c r="H1318" s="142" t="str">
        <f>IF('6.標準時間'!$C1318="","",'6.標準時間'!I1318)</f>
        <v/>
      </c>
      <c r="I1318" s="107" t="str">
        <f>IF(C1318="","",VLOOKUP($C1318,'7.工程別レート'!$C$6:$E$501,3,FALSE))</f>
        <v/>
      </c>
      <c r="J1318" s="108" t="str">
        <f>IF(C1318="","",VLOOKUP($C1318,'7.工程別レート'!$C$6:$E$501,2,FALSE))</f>
        <v/>
      </c>
      <c r="K1318" s="195" t="str">
        <f t="shared" si="41"/>
        <v/>
      </c>
    </row>
    <row r="1319" spans="2:11" ht="18" customHeight="1">
      <c r="B1319" s="16" t="str">
        <f>IF('6.標準時間'!$B1319="","",'6.標準時間'!B1319)</f>
        <v/>
      </c>
      <c r="C1319" s="16" t="str">
        <f>IF('6.標準時間'!$C1319="","",'6.標準時間'!C1319)</f>
        <v/>
      </c>
      <c r="D1319" s="16" t="str">
        <f>IF('6.標準時間'!$C1319="","",'6.標準時間'!E1319)</f>
        <v/>
      </c>
      <c r="E1319" s="171" t="str">
        <f>IF('6.標準時間'!$C1319="","",'6.標準時間'!F1319)</f>
        <v/>
      </c>
      <c r="F1319" s="15" t="str">
        <f t="shared" si="40"/>
        <v/>
      </c>
      <c r="G1319" s="142" t="str">
        <f>IF('6.標準時間'!$C1319="","",'6.標準時間'!H1319)</f>
        <v/>
      </c>
      <c r="H1319" s="142" t="str">
        <f>IF('6.標準時間'!$C1319="","",'6.標準時間'!I1319)</f>
        <v/>
      </c>
      <c r="I1319" s="107" t="str">
        <f>IF(C1319="","",VLOOKUP($C1319,'7.工程別レート'!$C$6:$E$501,3,FALSE))</f>
        <v/>
      </c>
      <c r="J1319" s="108" t="str">
        <f>IF(C1319="","",VLOOKUP($C1319,'7.工程別レート'!$C$6:$E$501,2,FALSE))</f>
        <v/>
      </c>
      <c r="K1319" s="195" t="str">
        <f t="shared" si="41"/>
        <v/>
      </c>
    </row>
    <row r="1320" spans="2:11" ht="18" customHeight="1">
      <c r="B1320" s="16" t="str">
        <f>IF('6.標準時間'!$B1320="","",'6.標準時間'!B1320)</f>
        <v/>
      </c>
      <c r="C1320" s="16" t="str">
        <f>IF('6.標準時間'!$C1320="","",'6.標準時間'!C1320)</f>
        <v/>
      </c>
      <c r="D1320" s="16" t="str">
        <f>IF('6.標準時間'!$C1320="","",'6.標準時間'!E1320)</f>
        <v/>
      </c>
      <c r="E1320" s="171" t="str">
        <f>IF('6.標準時間'!$C1320="","",'6.標準時間'!F1320)</f>
        <v/>
      </c>
      <c r="F1320" s="15" t="str">
        <f t="shared" si="40"/>
        <v/>
      </c>
      <c r="G1320" s="142" t="str">
        <f>IF('6.標準時間'!$C1320="","",'6.標準時間'!H1320)</f>
        <v/>
      </c>
      <c r="H1320" s="142" t="str">
        <f>IF('6.標準時間'!$C1320="","",'6.標準時間'!I1320)</f>
        <v/>
      </c>
      <c r="I1320" s="107" t="str">
        <f>IF(C1320="","",VLOOKUP($C1320,'7.工程別レート'!$C$6:$E$501,3,FALSE))</f>
        <v/>
      </c>
      <c r="J1320" s="108" t="str">
        <f>IF(C1320="","",VLOOKUP($C1320,'7.工程別レート'!$C$6:$E$501,2,FALSE))</f>
        <v/>
      </c>
      <c r="K1320" s="195" t="str">
        <f t="shared" si="41"/>
        <v/>
      </c>
    </row>
    <row r="1321" spans="2:11" ht="18" customHeight="1">
      <c r="B1321" s="16" t="str">
        <f>IF('6.標準時間'!$B1321="","",'6.標準時間'!B1321)</f>
        <v/>
      </c>
      <c r="C1321" s="16" t="str">
        <f>IF('6.標準時間'!$C1321="","",'6.標準時間'!C1321)</f>
        <v/>
      </c>
      <c r="D1321" s="16" t="str">
        <f>IF('6.標準時間'!$C1321="","",'6.標準時間'!E1321)</f>
        <v/>
      </c>
      <c r="E1321" s="171" t="str">
        <f>IF('6.標準時間'!$C1321="","",'6.標準時間'!F1321)</f>
        <v/>
      </c>
      <c r="F1321" s="15" t="str">
        <f t="shared" si="40"/>
        <v/>
      </c>
      <c r="G1321" s="142" t="str">
        <f>IF('6.標準時間'!$C1321="","",'6.標準時間'!H1321)</f>
        <v/>
      </c>
      <c r="H1321" s="142" t="str">
        <f>IF('6.標準時間'!$C1321="","",'6.標準時間'!I1321)</f>
        <v/>
      </c>
      <c r="I1321" s="107" t="str">
        <f>IF(C1321="","",VLOOKUP($C1321,'7.工程別レート'!$C$6:$E$501,3,FALSE))</f>
        <v/>
      </c>
      <c r="J1321" s="108" t="str">
        <f>IF(C1321="","",VLOOKUP($C1321,'7.工程別レート'!$C$6:$E$501,2,FALSE))</f>
        <v/>
      </c>
      <c r="K1321" s="195" t="str">
        <f t="shared" si="41"/>
        <v/>
      </c>
    </row>
    <row r="1322" spans="2:11" ht="18" customHeight="1">
      <c r="B1322" s="16" t="str">
        <f>IF('6.標準時間'!$B1322="","",'6.標準時間'!B1322)</f>
        <v/>
      </c>
      <c r="C1322" s="16" t="str">
        <f>IF('6.標準時間'!$C1322="","",'6.標準時間'!C1322)</f>
        <v/>
      </c>
      <c r="D1322" s="16" t="str">
        <f>IF('6.標準時間'!$C1322="","",'6.標準時間'!E1322)</f>
        <v/>
      </c>
      <c r="E1322" s="171" t="str">
        <f>IF('6.標準時間'!$C1322="","",'6.標準時間'!F1322)</f>
        <v/>
      </c>
      <c r="F1322" s="15" t="str">
        <f t="shared" si="40"/>
        <v/>
      </c>
      <c r="G1322" s="142" t="str">
        <f>IF('6.標準時間'!$C1322="","",'6.標準時間'!H1322)</f>
        <v/>
      </c>
      <c r="H1322" s="142" t="str">
        <f>IF('6.標準時間'!$C1322="","",'6.標準時間'!I1322)</f>
        <v/>
      </c>
      <c r="I1322" s="107" t="str">
        <f>IF(C1322="","",VLOOKUP($C1322,'7.工程別レート'!$C$6:$E$501,3,FALSE))</f>
        <v/>
      </c>
      <c r="J1322" s="108" t="str">
        <f>IF(C1322="","",VLOOKUP($C1322,'7.工程別レート'!$C$6:$E$501,2,FALSE))</f>
        <v/>
      </c>
      <c r="K1322" s="195" t="str">
        <f t="shared" si="41"/>
        <v/>
      </c>
    </row>
    <row r="1323" spans="2:11" ht="18" customHeight="1">
      <c r="B1323" s="16" t="str">
        <f>IF('6.標準時間'!$B1323="","",'6.標準時間'!B1323)</f>
        <v/>
      </c>
      <c r="C1323" s="16" t="str">
        <f>IF('6.標準時間'!$C1323="","",'6.標準時間'!C1323)</f>
        <v/>
      </c>
      <c r="D1323" s="16" t="str">
        <f>IF('6.標準時間'!$C1323="","",'6.標準時間'!E1323)</f>
        <v/>
      </c>
      <c r="E1323" s="171" t="str">
        <f>IF('6.標準時間'!$C1323="","",'6.標準時間'!F1323)</f>
        <v/>
      </c>
      <c r="F1323" s="15" t="str">
        <f t="shared" si="40"/>
        <v/>
      </c>
      <c r="G1323" s="142" t="str">
        <f>IF('6.標準時間'!$C1323="","",'6.標準時間'!H1323)</f>
        <v/>
      </c>
      <c r="H1323" s="142" t="str">
        <f>IF('6.標準時間'!$C1323="","",'6.標準時間'!I1323)</f>
        <v/>
      </c>
      <c r="I1323" s="107" t="str">
        <f>IF(C1323="","",VLOOKUP($C1323,'7.工程別レート'!$C$6:$E$501,3,FALSE))</f>
        <v/>
      </c>
      <c r="J1323" s="108" t="str">
        <f>IF(C1323="","",VLOOKUP($C1323,'7.工程別レート'!$C$6:$E$501,2,FALSE))</f>
        <v/>
      </c>
      <c r="K1323" s="195" t="str">
        <f t="shared" si="41"/>
        <v/>
      </c>
    </row>
    <row r="1324" spans="2:11" ht="18" customHeight="1">
      <c r="B1324" s="16" t="str">
        <f>IF('6.標準時間'!$B1324="","",'6.標準時間'!B1324)</f>
        <v/>
      </c>
      <c r="C1324" s="16" t="str">
        <f>IF('6.標準時間'!$C1324="","",'6.標準時間'!C1324)</f>
        <v/>
      </c>
      <c r="D1324" s="16" t="str">
        <f>IF('6.標準時間'!$C1324="","",'6.標準時間'!E1324)</f>
        <v/>
      </c>
      <c r="E1324" s="171" t="str">
        <f>IF('6.標準時間'!$C1324="","",'6.標準時間'!F1324)</f>
        <v/>
      </c>
      <c r="F1324" s="15" t="str">
        <f t="shared" si="40"/>
        <v/>
      </c>
      <c r="G1324" s="142" t="str">
        <f>IF('6.標準時間'!$C1324="","",'6.標準時間'!H1324)</f>
        <v/>
      </c>
      <c r="H1324" s="142" t="str">
        <f>IF('6.標準時間'!$C1324="","",'6.標準時間'!I1324)</f>
        <v/>
      </c>
      <c r="I1324" s="107" t="str">
        <f>IF(C1324="","",VLOOKUP($C1324,'7.工程別レート'!$C$6:$E$501,3,FALSE))</f>
        <v/>
      </c>
      <c r="J1324" s="108" t="str">
        <f>IF(C1324="","",VLOOKUP($C1324,'7.工程別レート'!$C$6:$E$501,2,FALSE))</f>
        <v/>
      </c>
      <c r="K1324" s="195" t="str">
        <f t="shared" si="41"/>
        <v/>
      </c>
    </row>
    <row r="1325" spans="2:11" ht="18" customHeight="1">
      <c r="B1325" s="16" t="str">
        <f>IF('6.標準時間'!$B1325="","",'6.標準時間'!B1325)</f>
        <v/>
      </c>
      <c r="C1325" s="16" t="str">
        <f>IF('6.標準時間'!$C1325="","",'6.標準時間'!C1325)</f>
        <v/>
      </c>
      <c r="D1325" s="16" t="str">
        <f>IF('6.標準時間'!$C1325="","",'6.標準時間'!E1325)</f>
        <v/>
      </c>
      <c r="E1325" s="171" t="str">
        <f>IF('6.標準時間'!$C1325="","",'6.標準時間'!F1325)</f>
        <v/>
      </c>
      <c r="F1325" s="15" t="str">
        <f t="shared" si="40"/>
        <v/>
      </c>
      <c r="G1325" s="142" t="str">
        <f>IF('6.標準時間'!$C1325="","",'6.標準時間'!H1325)</f>
        <v/>
      </c>
      <c r="H1325" s="142" t="str">
        <f>IF('6.標準時間'!$C1325="","",'6.標準時間'!I1325)</f>
        <v/>
      </c>
      <c r="I1325" s="107" t="str">
        <f>IF(C1325="","",VLOOKUP($C1325,'7.工程別レート'!$C$6:$E$501,3,FALSE))</f>
        <v/>
      </c>
      <c r="J1325" s="108" t="str">
        <f>IF(C1325="","",VLOOKUP($C1325,'7.工程別レート'!$C$6:$E$501,2,FALSE))</f>
        <v/>
      </c>
      <c r="K1325" s="195" t="str">
        <f t="shared" si="41"/>
        <v/>
      </c>
    </row>
    <row r="1326" spans="2:11" ht="18" customHeight="1">
      <c r="B1326" s="16" t="str">
        <f>IF('6.標準時間'!$B1326="","",'6.標準時間'!B1326)</f>
        <v/>
      </c>
      <c r="C1326" s="16" t="str">
        <f>IF('6.標準時間'!$C1326="","",'6.標準時間'!C1326)</f>
        <v/>
      </c>
      <c r="D1326" s="16" t="str">
        <f>IF('6.標準時間'!$C1326="","",'6.標準時間'!E1326)</f>
        <v/>
      </c>
      <c r="E1326" s="171" t="str">
        <f>IF('6.標準時間'!$C1326="","",'6.標準時間'!F1326)</f>
        <v/>
      </c>
      <c r="F1326" s="15" t="str">
        <f t="shared" si="40"/>
        <v/>
      </c>
      <c r="G1326" s="142" t="str">
        <f>IF('6.標準時間'!$C1326="","",'6.標準時間'!H1326)</f>
        <v/>
      </c>
      <c r="H1326" s="142" t="str">
        <f>IF('6.標準時間'!$C1326="","",'6.標準時間'!I1326)</f>
        <v/>
      </c>
      <c r="I1326" s="107" t="str">
        <f>IF(C1326="","",VLOOKUP($C1326,'7.工程別レート'!$C$6:$E$501,3,FALSE))</f>
        <v/>
      </c>
      <c r="J1326" s="108" t="str">
        <f>IF(C1326="","",VLOOKUP($C1326,'7.工程別レート'!$C$6:$E$501,2,FALSE))</f>
        <v/>
      </c>
      <c r="K1326" s="195" t="str">
        <f t="shared" si="41"/>
        <v/>
      </c>
    </row>
    <row r="1327" spans="2:11" ht="18" customHeight="1">
      <c r="B1327" s="16" t="str">
        <f>IF('6.標準時間'!$B1327="","",'6.標準時間'!B1327)</f>
        <v/>
      </c>
      <c r="C1327" s="16" t="str">
        <f>IF('6.標準時間'!$C1327="","",'6.標準時間'!C1327)</f>
        <v/>
      </c>
      <c r="D1327" s="16" t="str">
        <f>IF('6.標準時間'!$C1327="","",'6.標準時間'!E1327)</f>
        <v/>
      </c>
      <c r="E1327" s="171" t="str">
        <f>IF('6.標準時間'!$C1327="","",'6.標準時間'!F1327)</f>
        <v/>
      </c>
      <c r="F1327" s="15" t="str">
        <f t="shared" si="40"/>
        <v/>
      </c>
      <c r="G1327" s="142" t="str">
        <f>IF('6.標準時間'!$C1327="","",'6.標準時間'!H1327)</f>
        <v/>
      </c>
      <c r="H1327" s="142" t="str">
        <f>IF('6.標準時間'!$C1327="","",'6.標準時間'!I1327)</f>
        <v/>
      </c>
      <c r="I1327" s="107" t="str">
        <f>IF(C1327="","",VLOOKUP($C1327,'7.工程別レート'!$C$6:$E$501,3,FALSE))</f>
        <v/>
      </c>
      <c r="J1327" s="108" t="str">
        <f>IF(C1327="","",VLOOKUP($C1327,'7.工程別レート'!$C$6:$E$501,2,FALSE))</f>
        <v/>
      </c>
      <c r="K1327" s="195" t="str">
        <f t="shared" si="41"/>
        <v/>
      </c>
    </row>
    <row r="1328" spans="2:11" ht="18" customHeight="1">
      <c r="B1328" s="16" t="str">
        <f>IF('6.標準時間'!$B1328="","",'6.標準時間'!B1328)</f>
        <v/>
      </c>
      <c r="C1328" s="16" t="str">
        <f>IF('6.標準時間'!$C1328="","",'6.標準時間'!C1328)</f>
        <v/>
      </c>
      <c r="D1328" s="16" t="str">
        <f>IF('6.標準時間'!$C1328="","",'6.標準時間'!E1328)</f>
        <v/>
      </c>
      <c r="E1328" s="171" t="str">
        <f>IF('6.標準時間'!$C1328="","",'6.標準時間'!F1328)</f>
        <v/>
      </c>
      <c r="F1328" s="15" t="str">
        <f t="shared" si="40"/>
        <v/>
      </c>
      <c r="G1328" s="142" t="str">
        <f>IF('6.標準時間'!$C1328="","",'6.標準時間'!H1328)</f>
        <v/>
      </c>
      <c r="H1328" s="142" t="str">
        <f>IF('6.標準時間'!$C1328="","",'6.標準時間'!I1328)</f>
        <v/>
      </c>
      <c r="I1328" s="107" t="str">
        <f>IF(C1328="","",VLOOKUP($C1328,'7.工程別レート'!$C$6:$E$501,3,FALSE))</f>
        <v/>
      </c>
      <c r="J1328" s="108" t="str">
        <f>IF(C1328="","",VLOOKUP($C1328,'7.工程別レート'!$C$6:$E$501,2,FALSE))</f>
        <v/>
      </c>
      <c r="K1328" s="195" t="str">
        <f t="shared" si="41"/>
        <v/>
      </c>
    </row>
    <row r="1329" spans="2:11" ht="18" customHeight="1">
      <c r="B1329" s="16" t="str">
        <f>IF('6.標準時間'!$B1329="","",'6.標準時間'!B1329)</f>
        <v/>
      </c>
      <c r="C1329" s="16" t="str">
        <f>IF('6.標準時間'!$C1329="","",'6.標準時間'!C1329)</f>
        <v/>
      </c>
      <c r="D1329" s="16" t="str">
        <f>IF('6.標準時間'!$C1329="","",'6.標準時間'!E1329)</f>
        <v/>
      </c>
      <c r="E1329" s="171" t="str">
        <f>IF('6.標準時間'!$C1329="","",'6.標準時間'!F1329)</f>
        <v/>
      </c>
      <c r="F1329" s="15" t="str">
        <f t="shared" si="40"/>
        <v/>
      </c>
      <c r="G1329" s="142" t="str">
        <f>IF('6.標準時間'!$C1329="","",'6.標準時間'!H1329)</f>
        <v/>
      </c>
      <c r="H1329" s="142" t="str">
        <f>IF('6.標準時間'!$C1329="","",'6.標準時間'!I1329)</f>
        <v/>
      </c>
      <c r="I1329" s="107" t="str">
        <f>IF(C1329="","",VLOOKUP($C1329,'7.工程別レート'!$C$6:$E$501,3,FALSE))</f>
        <v/>
      </c>
      <c r="J1329" s="108" t="str">
        <f>IF(C1329="","",VLOOKUP($C1329,'7.工程別レート'!$C$6:$E$501,2,FALSE))</f>
        <v/>
      </c>
      <c r="K1329" s="195" t="str">
        <f t="shared" si="41"/>
        <v/>
      </c>
    </row>
    <row r="1330" spans="2:11" ht="18" customHeight="1">
      <c r="B1330" s="16" t="str">
        <f>IF('6.標準時間'!$B1330="","",'6.標準時間'!B1330)</f>
        <v/>
      </c>
      <c r="C1330" s="16" t="str">
        <f>IF('6.標準時間'!$C1330="","",'6.標準時間'!C1330)</f>
        <v/>
      </c>
      <c r="D1330" s="16" t="str">
        <f>IF('6.標準時間'!$C1330="","",'6.標準時間'!E1330)</f>
        <v/>
      </c>
      <c r="E1330" s="171" t="str">
        <f>IF('6.標準時間'!$C1330="","",'6.標準時間'!F1330)</f>
        <v/>
      </c>
      <c r="F1330" s="15" t="str">
        <f t="shared" si="40"/>
        <v/>
      </c>
      <c r="G1330" s="142" t="str">
        <f>IF('6.標準時間'!$C1330="","",'6.標準時間'!H1330)</f>
        <v/>
      </c>
      <c r="H1330" s="142" t="str">
        <f>IF('6.標準時間'!$C1330="","",'6.標準時間'!I1330)</f>
        <v/>
      </c>
      <c r="I1330" s="107" t="str">
        <f>IF(C1330="","",VLOOKUP($C1330,'7.工程別レート'!$C$6:$E$501,3,FALSE))</f>
        <v/>
      </c>
      <c r="J1330" s="108" t="str">
        <f>IF(C1330="","",VLOOKUP($C1330,'7.工程別レート'!$C$6:$E$501,2,FALSE))</f>
        <v/>
      </c>
      <c r="K1330" s="195" t="str">
        <f t="shared" si="41"/>
        <v/>
      </c>
    </row>
    <row r="1331" spans="2:11" ht="18" customHeight="1">
      <c r="B1331" s="16" t="str">
        <f>IF('6.標準時間'!$B1331="","",'6.標準時間'!B1331)</f>
        <v/>
      </c>
      <c r="C1331" s="16" t="str">
        <f>IF('6.標準時間'!$C1331="","",'6.標準時間'!C1331)</f>
        <v/>
      </c>
      <c r="D1331" s="16" t="str">
        <f>IF('6.標準時間'!$C1331="","",'6.標準時間'!E1331)</f>
        <v/>
      </c>
      <c r="E1331" s="171" t="str">
        <f>IF('6.標準時間'!$C1331="","",'6.標準時間'!F1331)</f>
        <v/>
      </c>
      <c r="F1331" s="15" t="str">
        <f t="shared" si="40"/>
        <v/>
      </c>
      <c r="G1331" s="142" t="str">
        <f>IF('6.標準時間'!$C1331="","",'6.標準時間'!H1331)</f>
        <v/>
      </c>
      <c r="H1331" s="142" t="str">
        <f>IF('6.標準時間'!$C1331="","",'6.標準時間'!I1331)</f>
        <v/>
      </c>
      <c r="I1331" s="107" t="str">
        <f>IF(C1331="","",VLOOKUP($C1331,'7.工程別レート'!$C$6:$E$501,3,FALSE))</f>
        <v/>
      </c>
      <c r="J1331" s="108" t="str">
        <f>IF(C1331="","",VLOOKUP($C1331,'7.工程別レート'!$C$6:$E$501,2,FALSE))</f>
        <v/>
      </c>
      <c r="K1331" s="195" t="str">
        <f t="shared" si="41"/>
        <v/>
      </c>
    </row>
    <row r="1332" spans="2:11" ht="18" customHeight="1">
      <c r="B1332" s="16" t="str">
        <f>IF('6.標準時間'!$B1332="","",'6.標準時間'!B1332)</f>
        <v/>
      </c>
      <c r="C1332" s="16" t="str">
        <f>IF('6.標準時間'!$C1332="","",'6.標準時間'!C1332)</f>
        <v/>
      </c>
      <c r="D1332" s="16" t="str">
        <f>IF('6.標準時間'!$C1332="","",'6.標準時間'!E1332)</f>
        <v/>
      </c>
      <c r="E1332" s="171" t="str">
        <f>IF('6.標準時間'!$C1332="","",'6.標準時間'!F1332)</f>
        <v/>
      </c>
      <c r="F1332" s="15" t="str">
        <f t="shared" si="40"/>
        <v/>
      </c>
      <c r="G1332" s="142" t="str">
        <f>IF('6.標準時間'!$C1332="","",'6.標準時間'!H1332)</f>
        <v/>
      </c>
      <c r="H1332" s="142" t="str">
        <f>IF('6.標準時間'!$C1332="","",'6.標準時間'!I1332)</f>
        <v/>
      </c>
      <c r="I1332" s="107" t="str">
        <f>IF(C1332="","",VLOOKUP($C1332,'7.工程別レート'!$C$6:$E$501,3,FALSE))</f>
        <v/>
      </c>
      <c r="J1332" s="108" t="str">
        <f>IF(C1332="","",VLOOKUP($C1332,'7.工程別レート'!$C$6:$E$501,2,FALSE))</f>
        <v/>
      </c>
      <c r="K1332" s="195" t="str">
        <f t="shared" si="41"/>
        <v/>
      </c>
    </row>
    <row r="1333" spans="2:11" ht="18" customHeight="1">
      <c r="B1333" s="16" t="str">
        <f>IF('6.標準時間'!$B1333="","",'6.標準時間'!B1333)</f>
        <v/>
      </c>
      <c r="C1333" s="16" t="str">
        <f>IF('6.標準時間'!$C1333="","",'6.標準時間'!C1333)</f>
        <v/>
      </c>
      <c r="D1333" s="16" t="str">
        <f>IF('6.標準時間'!$C1333="","",'6.標準時間'!E1333)</f>
        <v/>
      </c>
      <c r="E1333" s="171" t="str">
        <f>IF('6.標準時間'!$C1333="","",'6.標準時間'!F1333)</f>
        <v/>
      </c>
      <c r="F1333" s="15" t="str">
        <f t="shared" si="40"/>
        <v/>
      </c>
      <c r="G1333" s="142" t="str">
        <f>IF('6.標準時間'!$C1333="","",'6.標準時間'!H1333)</f>
        <v/>
      </c>
      <c r="H1333" s="142" t="str">
        <f>IF('6.標準時間'!$C1333="","",'6.標準時間'!I1333)</f>
        <v/>
      </c>
      <c r="I1333" s="107" t="str">
        <f>IF(C1333="","",VLOOKUP($C1333,'7.工程別レート'!$C$6:$E$501,3,FALSE))</f>
        <v/>
      </c>
      <c r="J1333" s="108" t="str">
        <f>IF(C1333="","",VLOOKUP($C1333,'7.工程別レート'!$C$6:$E$501,2,FALSE))</f>
        <v/>
      </c>
      <c r="K1333" s="195" t="str">
        <f t="shared" si="41"/>
        <v/>
      </c>
    </row>
    <row r="1334" spans="2:11" ht="18" customHeight="1">
      <c r="B1334" s="16" t="str">
        <f>IF('6.標準時間'!$B1334="","",'6.標準時間'!B1334)</f>
        <v/>
      </c>
      <c r="C1334" s="16" t="str">
        <f>IF('6.標準時間'!$C1334="","",'6.標準時間'!C1334)</f>
        <v/>
      </c>
      <c r="D1334" s="16" t="str">
        <f>IF('6.標準時間'!$C1334="","",'6.標準時間'!E1334)</f>
        <v/>
      </c>
      <c r="E1334" s="171" t="str">
        <f>IF('6.標準時間'!$C1334="","",'6.標準時間'!F1334)</f>
        <v/>
      </c>
      <c r="F1334" s="15" t="str">
        <f t="shared" si="40"/>
        <v/>
      </c>
      <c r="G1334" s="142" t="str">
        <f>IF('6.標準時間'!$C1334="","",'6.標準時間'!H1334)</f>
        <v/>
      </c>
      <c r="H1334" s="142" t="str">
        <f>IF('6.標準時間'!$C1334="","",'6.標準時間'!I1334)</f>
        <v/>
      </c>
      <c r="I1334" s="107" t="str">
        <f>IF(C1334="","",VLOOKUP($C1334,'7.工程別レート'!$C$6:$E$501,3,FALSE))</f>
        <v/>
      </c>
      <c r="J1334" s="108" t="str">
        <f>IF(C1334="","",VLOOKUP($C1334,'7.工程別レート'!$C$6:$E$501,2,FALSE))</f>
        <v/>
      </c>
      <c r="K1334" s="195" t="str">
        <f t="shared" si="41"/>
        <v/>
      </c>
    </row>
    <row r="1335" spans="2:11" ht="18" customHeight="1">
      <c r="B1335" s="16" t="str">
        <f>IF('6.標準時間'!$B1335="","",'6.標準時間'!B1335)</f>
        <v/>
      </c>
      <c r="C1335" s="16" t="str">
        <f>IF('6.標準時間'!$C1335="","",'6.標準時間'!C1335)</f>
        <v/>
      </c>
      <c r="D1335" s="16" t="str">
        <f>IF('6.標準時間'!$C1335="","",'6.標準時間'!E1335)</f>
        <v/>
      </c>
      <c r="E1335" s="171" t="str">
        <f>IF('6.標準時間'!$C1335="","",'6.標準時間'!F1335)</f>
        <v/>
      </c>
      <c r="F1335" s="15" t="str">
        <f t="shared" si="40"/>
        <v/>
      </c>
      <c r="G1335" s="142" t="str">
        <f>IF('6.標準時間'!$C1335="","",'6.標準時間'!H1335)</f>
        <v/>
      </c>
      <c r="H1335" s="142" t="str">
        <f>IF('6.標準時間'!$C1335="","",'6.標準時間'!I1335)</f>
        <v/>
      </c>
      <c r="I1335" s="107" t="str">
        <f>IF(C1335="","",VLOOKUP($C1335,'7.工程別レート'!$C$6:$E$501,3,FALSE))</f>
        <v/>
      </c>
      <c r="J1335" s="108" t="str">
        <f>IF(C1335="","",VLOOKUP($C1335,'7.工程別レート'!$C$6:$E$501,2,FALSE))</f>
        <v/>
      </c>
      <c r="K1335" s="195" t="str">
        <f t="shared" si="41"/>
        <v/>
      </c>
    </row>
    <row r="1336" spans="2:11" ht="18" customHeight="1">
      <c r="B1336" s="16" t="str">
        <f>IF('6.標準時間'!$B1336="","",'6.標準時間'!B1336)</f>
        <v/>
      </c>
      <c r="C1336" s="16" t="str">
        <f>IF('6.標準時間'!$C1336="","",'6.標準時間'!C1336)</f>
        <v/>
      </c>
      <c r="D1336" s="16" t="str">
        <f>IF('6.標準時間'!$C1336="","",'6.標準時間'!E1336)</f>
        <v/>
      </c>
      <c r="E1336" s="171" t="str">
        <f>IF('6.標準時間'!$C1336="","",'6.標準時間'!F1336)</f>
        <v/>
      </c>
      <c r="F1336" s="15" t="str">
        <f t="shared" si="40"/>
        <v/>
      </c>
      <c r="G1336" s="142" t="str">
        <f>IF('6.標準時間'!$C1336="","",'6.標準時間'!H1336)</f>
        <v/>
      </c>
      <c r="H1336" s="142" t="str">
        <f>IF('6.標準時間'!$C1336="","",'6.標準時間'!I1336)</f>
        <v/>
      </c>
      <c r="I1336" s="107" t="str">
        <f>IF(C1336="","",VLOOKUP($C1336,'7.工程別レート'!$C$6:$E$501,3,FALSE))</f>
        <v/>
      </c>
      <c r="J1336" s="108" t="str">
        <f>IF(C1336="","",VLOOKUP($C1336,'7.工程別レート'!$C$6:$E$501,2,FALSE))</f>
        <v/>
      </c>
      <c r="K1336" s="195" t="str">
        <f t="shared" si="41"/>
        <v/>
      </c>
    </row>
    <row r="1337" spans="2:11" ht="18" customHeight="1">
      <c r="B1337" s="16" t="str">
        <f>IF('6.標準時間'!$B1337="","",'6.標準時間'!B1337)</f>
        <v/>
      </c>
      <c r="C1337" s="16" t="str">
        <f>IF('6.標準時間'!$C1337="","",'6.標準時間'!C1337)</f>
        <v/>
      </c>
      <c r="D1337" s="16" t="str">
        <f>IF('6.標準時間'!$C1337="","",'6.標準時間'!E1337)</f>
        <v/>
      </c>
      <c r="E1337" s="171" t="str">
        <f>IF('6.標準時間'!$C1337="","",'6.標準時間'!F1337)</f>
        <v/>
      </c>
      <c r="F1337" s="15" t="str">
        <f t="shared" si="40"/>
        <v/>
      </c>
      <c r="G1337" s="142" t="str">
        <f>IF('6.標準時間'!$C1337="","",'6.標準時間'!H1337)</f>
        <v/>
      </c>
      <c r="H1337" s="142" t="str">
        <f>IF('6.標準時間'!$C1337="","",'6.標準時間'!I1337)</f>
        <v/>
      </c>
      <c r="I1337" s="107" t="str">
        <f>IF(C1337="","",VLOOKUP($C1337,'7.工程別レート'!$C$6:$E$501,3,FALSE))</f>
        <v/>
      </c>
      <c r="J1337" s="108" t="str">
        <f>IF(C1337="","",VLOOKUP($C1337,'7.工程別レート'!$C$6:$E$501,2,FALSE))</f>
        <v/>
      </c>
      <c r="K1337" s="195" t="str">
        <f t="shared" si="41"/>
        <v/>
      </c>
    </row>
    <row r="1338" spans="2:11" ht="18" customHeight="1">
      <c r="B1338" s="16" t="str">
        <f>IF('6.標準時間'!$B1338="","",'6.標準時間'!B1338)</f>
        <v/>
      </c>
      <c r="C1338" s="16" t="str">
        <f>IF('6.標準時間'!$C1338="","",'6.標準時間'!C1338)</f>
        <v/>
      </c>
      <c r="D1338" s="16" t="str">
        <f>IF('6.標準時間'!$C1338="","",'6.標準時間'!E1338)</f>
        <v/>
      </c>
      <c r="E1338" s="171" t="str">
        <f>IF('6.標準時間'!$C1338="","",'6.標準時間'!F1338)</f>
        <v/>
      </c>
      <c r="F1338" s="15" t="str">
        <f t="shared" si="40"/>
        <v/>
      </c>
      <c r="G1338" s="142" t="str">
        <f>IF('6.標準時間'!$C1338="","",'6.標準時間'!H1338)</f>
        <v/>
      </c>
      <c r="H1338" s="142" t="str">
        <f>IF('6.標準時間'!$C1338="","",'6.標準時間'!I1338)</f>
        <v/>
      </c>
      <c r="I1338" s="107" t="str">
        <f>IF(C1338="","",VLOOKUP($C1338,'7.工程別レート'!$C$6:$E$501,3,FALSE))</f>
        <v/>
      </c>
      <c r="J1338" s="108" t="str">
        <f>IF(C1338="","",VLOOKUP($C1338,'7.工程別レート'!$C$6:$E$501,2,FALSE))</f>
        <v/>
      </c>
      <c r="K1338" s="195" t="str">
        <f t="shared" si="41"/>
        <v/>
      </c>
    </row>
    <row r="1339" spans="2:11" ht="18" customHeight="1">
      <c r="B1339" s="16" t="str">
        <f>IF('6.標準時間'!$B1339="","",'6.標準時間'!B1339)</f>
        <v/>
      </c>
      <c r="C1339" s="16" t="str">
        <f>IF('6.標準時間'!$C1339="","",'6.標準時間'!C1339)</f>
        <v/>
      </c>
      <c r="D1339" s="16" t="str">
        <f>IF('6.標準時間'!$C1339="","",'6.標準時間'!E1339)</f>
        <v/>
      </c>
      <c r="E1339" s="171" t="str">
        <f>IF('6.標準時間'!$C1339="","",'6.標準時間'!F1339)</f>
        <v/>
      </c>
      <c r="F1339" s="15" t="str">
        <f t="shared" si="40"/>
        <v/>
      </c>
      <c r="G1339" s="142" t="str">
        <f>IF('6.標準時間'!$C1339="","",'6.標準時間'!H1339)</f>
        <v/>
      </c>
      <c r="H1339" s="142" t="str">
        <f>IF('6.標準時間'!$C1339="","",'6.標準時間'!I1339)</f>
        <v/>
      </c>
      <c r="I1339" s="107" t="str">
        <f>IF(C1339="","",VLOOKUP($C1339,'7.工程別レート'!$C$6:$E$501,3,FALSE))</f>
        <v/>
      </c>
      <c r="J1339" s="108" t="str">
        <f>IF(C1339="","",VLOOKUP($C1339,'7.工程別レート'!$C$6:$E$501,2,FALSE))</f>
        <v/>
      </c>
      <c r="K1339" s="195" t="str">
        <f t="shared" si="41"/>
        <v/>
      </c>
    </row>
    <row r="1340" spans="2:11" ht="18" customHeight="1">
      <c r="B1340" s="16" t="str">
        <f>IF('6.標準時間'!$B1340="","",'6.標準時間'!B1340)</f>
        <v/>
      </c>
      <c r="C1340" s="16" t="str">
        <f>IF('6.標準時間'!$C1340="","",'6.標準時間'!C1340)</f>
        <v/>
      </c>
      <c r="D1340" s="16" t="str">
        <f>IF('6.標準時間'!$C1340="","",'6.標準時間'!E1340)</f>
        <v/>
      </c>
      <c r="E1340" s="171" t="str">
        <f>IF('6.標準時間'!$C1340="","",'6.標準時間'!F1340)</f>
        <v/>
      </c>
      <c r="F1340" s="15" t="str">
        <f t="shared" si="40"/>
        <v/>
      </c>
      <c r="G1340" s="142" t="str">
        <f>IF('6.標準時間'!$C1340="","",'6.標準時間'!H1340)</f>
        <v/>
      </c>
      <c r="H1340" s="142" t="str">
        <f>IF('6.標準時間'!$C1340="","",'6.標準時間'!I1340)</f>
        <v/>
      </c>
      <c r="I1340" s="107" t="str">
        <f>IF(C1340="","",VLOOKUP($C1340,'7.工程別レート'!$C$6:$E$501,3,FALSE))</f>
        <v/>
      </c>
      <c r="J1340" s="108" t="str">
        <f>IF(C1340="","",VLOOKUP($C1340,'7.工程別レート'!$C$6:$E$501,2,FALSE))</f>
        <v/>
      </c>
      <c r="K1340" s="195" t="str">
        <f t="shared" si="41"/>
        <v/>
      </c>
    </row>
    <row r="1341" spans="2:11" ht="18" customHeight="1">
      <c r="B1341" s="16" t="str">
        <f>IF('6.標準時間'!$B1341="","",'6.標準時間'!B1341)</f>
        <v/>
      </c>
      <c r="C1341" s="16" t="str">
        <f>IF('6.標準時間'!$C1341="","",'6.標準時間'!C1341)</f>
        <v/>
      </c>
      <c r="D1341" s="16" t="str">
        <f>IF('6.標準時間'!$C1341="","",'6.標準時間'!E1341)</f>
        <v/>
      </c>
      <c r="E1341" s="171" t="str">
        <f>IF('6.標準時間'!$C1341="","",'6.標準時間'!F1341)</f>
        <v/>
      </c>
      <c r="F1341" s="15" t="str">
        <f t="shared" si="40"/>
        <v/>
      </c>
      <c r="G1341" s="142" t="str">
        <f>IF('6.標準時間'!$C1341="","",'6.標準時間'!H1341)</f>
        <v/>
      </c>
      <c r="H1341" s="142" t="str">
        <f>IF('6.標準時間'!$C1341="","",'6.標準時間'!I1341)</f>
        <v/>
      </c>
      <c r="I1341" s="107" t="str">
        <f>IF(C1341="","",VLOOKUP($C1341,'7.工程別レート'!$C$6:$E$501,3,FALSE))</f>
        <v/>
      </c>
      <c r="J1341" s="108" t="str">
        <f>IF(C1341="","",VLOOKUP($C1341,'7.工程別レート'!$C$6:$E$501,2,FALSE))</f>
        <v/>
      </c>
      <c r="K1341" s="195" t="str">
        <f t="shared" si="41"/>
        <v/>
      </c>
    </row>
    <row r="1342" spans="2:11" ht="18" customHeight="1">
      <c r="B1342" s="16" t="str">
        <f>IF('6.標準時間'!$B1342="","",'6.標準時間'!B1342)</f>
        <v/>
      </c>
      <c r="C1342" s="16" t="str">
        <f>IF('6.標準時間'!$C1342="","",'6.標準時間'!C1342)</f>
        <v/>
      </c>
      <c r="D1342" s="16" t="str">
        <f>IF('6.標準時間'!$C1342="","",'6.標準時間'!E1342)</f>
        <v/>
      </c>
      <c r="E1342" s="171" t="str">
        <f>IF('6.標準時間'!$C1342="","",'6.標準時間'!F1342)</f>
        <v/>
      </c>
      <c r="F1342" s="15" t="str">
        <f t="shared" si="40"/>
        <v/>
      </c>
      <c r="G1342" s="142" t="str">
        <f>IF('6.標準時間'!$C1342="","",'6.標準時間'!H1342)</f>
        <v/>
      </c>
      <c r="H1342" s="142" t="str">
        <f>IF('6.標準時間'!$C1342="","",'6.標準時間'!I1342)</f>
        <v/>
      </c>
      <c r="I1342" s="107" t="str">
        <f>IF(C1342="","",VLOOKUP($C1342,'7.工程別レート'!$C$6:$E$501,3,FALSE))</f>
        <v/>
      </c>
      <c r="J1342" s="108" t="str">
        <f>IF(C1342="","",VLOOKUP($C1342,'7.工程別レート'!$C$6:$E$501,2,FALSE))</f>
        <v/>
      </c>
      <c r="K1342" s="195" t="str">
        <f t="shared" si="41"/>
        <v/>
      </c>
    </row>
    <row r="1343" spans="2:11" ht="18" customHeight="1">
      <c r="B1343" s="16" t="str">
        <f>IF('6.標準時間'!$B1343="","",'6.標準時間'!B1343)</f>
        <v/>
      </c>
      <c r="C1343" s="16" t="str">
        <f>IF('6.標準時間'!$C1343="","",'6.標準時間'!C1343)</f>
        <v/>
      </c>
      <c r="D1343" s="16" t="str">
        <f>IF('6.標準時間'!$C1343="","",'6.標準時間'!E1343)</f>
        <v/>
      </c>
      <c r="E1343" s="171" t="str">
        <f>IF('6.標準時間'!$C1343="","",'6.標準時間'!F1343)</f>
        <v/>
      </c>
      <c r="F1343" s="15" t="str">
        <f t="shared" si="40"/>
        <v/>
      </c>
      <c r="G1343" s="142" t="str">
        <f>IF('6.標準時間'!$C1343="","",'6.標準時間'!H1343)</f>
        <v/>
      </c>
      <c r="H1343" s="142" t="str">
        <f>IF('6.標準時間'!$C1343="","",'6.標準時間'!I1343)</f>
        <v/>
      </c>
      <c r="I1343" s="107" t="str">
        <f>IF(C1343="","",VLOOKUP($C1343,'7.工程別レート'!$C$6:$E$501,3,FALSE))</f>
        <v/>
      </c>
      <c r="J1343" s="108" t="str">
        <f>IF(C1343="","",VLOOKUP($C1343,'7.工程別レート'!$C$6:$E$501,2,FALSE))</f>
        <v/>
      </c>
      <c r="K1343" s="195" t="str">
        <f t="shared" si="41"/>
        <v/>
      </c>
    </row>
    <row r="1344" spans="2:11" ht="18" customHeight="1">
      <c r="B1344" s="16" t="str">
        <f>IF('6.標準時間'!$B1344="","",'6.標準時間'!B1344)</f>
        <v/>
      </c>
      <c r="C1344" s="16" t="str">
        <f>IF('6.標準時間'!$C1344="","",'6.標準時間'!C1344)</f>
        <v/>
      </c>
      <c r="D1344" s="16" t="str">
        <f>IF('6.標準時間'!$C1344="","",'6.標準時間'!E1344)</f>
        <v/>
      </c>
      <c r="E1344" s="171" t="str">
        <f>IF('6.標準時間'!$C1344="","",'6.標準時間'!F1344)</f>
        <v/>
      </c>
      <c r="F1344" s="15" t="str">
        <f t="shared" si="40"/>
        <v/>
      </c>
      <c r="G1344" s="142" t="str">
        <f>IF('6.標準時間'!$C1344="","",'6.標準時間'!H1344)</f>
        <v/>
      </c>
      <c r="H1344" s="142" t="str">
        <f>IF('6.標準時間'!$C1344="","",'6.標準時間'!I1344)</f>
        <v/>
      </c>
      <c r="I1344" s="107" t="str">
        <f>IF(C1344="","",VLOOKUP($C1344,'7.工程別レート'!$C$6:$E$501,3,FALSE))</f>
        <v/>
      </c>
      <c r="J1344" s="108" t="str">
        <f>IF(C1344="","",VLOOKUP($C1344,'7.工程別レート'!$C$6:$E$501,2,FALSE))</f>
        <v/>
      </c>
      <c r="K1344" s="195" t="str">
        <f t="shared" si="41"/>
        <v/>
      </c>
    </row>
    <row r="1345" spans="2:11" ht="18" customHeight="1">
      <c r="B1345" s="16" t="str">
        <f>IF('6.標準時間'!$B1345="","",'6.標準時間'!B1345)</f>
        <v/>
      </c>
      <c r="C1345" s="16" t="str">
        <f>IF('6.標準時間'!$C1345="","",'6.標準時間'!C1345)</f>
        <v/>
      </c>
      <c r="D1345" s="16" t="str">
        <f>IF('6.標準時間'!$C1345="","",'6.標準時間'!E1345)</f>
        <v/>
      </c>
      <c r="E1345" s="171" t="str">
        <f>IF('6.標準時間'!$C1345="","",'6.標準時間'!F1345)</f>
        <v/>
      </c>
      <c r="F1345" s="15" t="str">
        <f t="shared" si="40"/>
        <v/>
      </c>
      <c r="G1345" s="142" t="str">
        <f>IF('6.標準時間'!$C1345="","",'6.標準時間'!H1345)</f>
        <v/>
      </c>
      <c r="H1345" s="142" t="str">
        <f>IF('6.標準時間'!$C1345="","",'6.標準時間'!I1345)</f>
        <v/>
      </c>
      <c r="I1345" s="107" t="str">
        <f>IF(C1345="","",VLOOKUP($C1345,'7.工程別レート'!$C$6:$E$501,3,FALSE))</f>
        <v/>
      </c>
      <c r="J1345" s="108" t="str">
        <f>IF(C1345="","",VLOOKUP($C1345,'7.工程別レート'!$C$6:$E$501,2,FALSE))</f>
        <v/>
      </c>
      <c r="K1345" s="195" t="str">
        <f t="shared" si="41"/>
        <v/>
      </c>
    </row>
    <row r="1346" spans="2:11" ht="18" customHeight="1">
      <c r="B1346" s="16" t="str">
        <f>IF('6.標準時間'!$B1346="","",'6.標準時間'!B1346)</f>
        <v/>
      </c>
      <c r="C1346" s="16" t="str">
        <f>IF('6.標準時間'!$C1346="","",'6.標準時間'!C1346)</f>
        <v/>
      </c>
      <c r="D1346" s="16" t="str">
        <f>IF('6.標準時間'!$C1346="","",'6.標準時間'!E1346)</f>
        <v/>
      </c>
      <c r="E1346" s="171" t="str">
        <f>IF('6.標準時間'!$C1346="","",'6.標準時間'!F1346)</f>
        <v/>
      </c>
      <c r="F1346" s="15" t="str">
        <f t="shared" si="40"/>
        <v/>
      </c>
      <c r="G1346" s="142" t="str">
        <f>IF('6.標準時間'!$C1346="","",'6.標準時間'!H1346)</f>
        <v/>
      </c>
      <c r="H1346" s="142" t="str">
        <f>IF('6.標準時間'!$C1346="","",'6.標準時間'!I1346)</f>
        <v/>
      </c>
      <c r="I1346" s="107" t="str">
        <f>IF(C1346="","",VLOOKUP($C1346,'7.工程別レート'!$C$6:$E$501,3,FALSE))</f>
        <v/>
      </c>
      <c r="J1346" s="108" t="str">
        <f>IF(C1346="","",VLOOKUP($C1346,'7.工程別レート'!$C$6:$E$501,2,FALSE))</f>
        <v/>
      </c>
      <c r="K1346" s="195" t="str">
        <f t="shared" si="41"/>
        <v/>
      </c>
    </row>
    <row r="1347" spans="2:11" ht="18" customHeight="1">
      <c r="B1347" s="16" t="str">
        <f>IF('6.標準時間'!$B1347="","",'6.標準時間'!B1347)</f>
        <v/>
      </c>
      <c r="C1347" s="16" t="str">
        <f>IF('6.標準時間'!$C1347="","",'6.標準時間'!C1347)</f>
        <v/>
      </c>
      <c r="D1347" s="16" t="str">
        <f>IF('6.標準時間'!$C1347="","",'6.標準時間'!E1347)</f>
        <v/>
      </c>
      <c r="E1347" s="171" t="str">
        <f>IF('6.標準時間'!$C1347="","",'6.標準時間'!F1347)</f>
        <v/>
      </c>
      <c r="F1347" s="15" t="str">
        <f t="shared" si="40"/>
        <v/>
      </c>
      <c r="G1347" s="142" t="str">
        <f>IF('6.標準時間'!$C1347="","",'6.標準時間'!H1347)</f>
        <v/>
      </c>
      <c r="H1347" s="142" t="str">
        <f>IF('6.標準時間'!$C1347="","",'6.標準時間'!I1347)</f>
        <v/>
      </c>
      <c r="I1347" s="107" t="str">
        <f>IF(C1347="","",VLOOKUP($C1347,'7.工程別レート'!$C$6:$E$501,3,FALSE))</f>
        <v/>
      </c>
      <c r="J1347" s="108" t="str">
        <f>IF(C1347="","",VLOOKUP($C1347,'7.工程別レート'!$C$6:$E$501,2,FALSE))</f>
        <v/>
      </c>
      <c r="K1347" s="195" t="str">
        <f t="shared" si="41"/>
        <v/>
      </c>
    </row>
    <row r="1348" spans="2:11" ht="18" customHeight="1">
      <c r="B1348" s="16" t="str">
        <f>IF('6.標準時間'!$B1348="","",'6.標準時間'!B1348)</f>
        <v/>
      </c>
      <c r="C1348" s="16" t="str">
        <f>IF('6.標準時間'!$C1348="","",'6.標準時間'!C1348)</f>
        <v/>
      </c>
      <c r="D1348" s="16" t="str">
        <f>IF('6.標準時間'!$C1348="","",'6.標準時間'!E1348)</f>
        <v/>
      </c>
      <c r="E1348" s="171" t="str">
        <f>IF('6.標準時間'!$C1348="","",'6.標準時間'!F1348)</f>
        <v/>
      </c>
      <c r="F1348" s="15" t="str">
        <f t="shared" si="40"/>
        <v/>
      </c>
      <c r="G1348" s="142" t="str">
        <f>IF('6.標準時間'!$C1348="","",'6.標準時間'!H1348)</f>
        <v/>
      </c>
      <c r="H1348" s="142" t="str">
        <f>IF('6.標準時間'!$C1348="","",'6.標準時間'!I1348)</f>
        <v/>
      </c>
      <c r="I1348" s="107" t="str">
        <f>IF(C1348="","",VLOOKUP($C1348,'7.工程別レート'!$C$6:$E$501,3,FALSE))</f>
        <v/>
      </c>
      <c r="J1348" s="108" t="str">
        <f>IF(C1348="","",VLOOKUP($C1348,'7.工程別レート'!$C$6:$E$501,2,FALSE))</f>
        <v/>
      </c>
      <c r="K1348" s="195" t="str">
        <f t="shared" si="41"/>
        <v/>
      </c>
    </row>
    <row r="1349" spans="2:11" ht="18" customHeight="1">
      <c r="B1349" s="16" t="str">
        <f>IF('6.標準時間'!$B1349="","",'6.標準時間'!B1349)</f>
        <v/>
      </c>
      <c r="C1349" s="16" t="str">
        <f>IF('6.標準時間'!$C1349="","",'6.標準時間'!C1349)</f>
        <v/>
      </c>
      <c r="D1349" s="16" t="str">
        <f>IF('6.標準時間'!$C1349="","",'6.標準時間'!E1349)</f>
        <v/>
      </c>
      <c r="E1349" s="171" t="str">
        <f>IF('6.標準時間'!$C1349="","",'6.標準時間'!F1349)</f>
        <v/>
      </c>
      <c r="F1349" s="15" t="str">
        <f t="shared" si="40"/>
        <v/>
      </c>
      <c r="G1349" s="142" t="str">
        <f>IF('6.標準時間'!$C1349="","",'6.標準時間'!H1349)</f>
        <v/>
      </c>
      <c r="H1349" s="142" t="str">
        <f>IF('6.標準時間'!$C1349="","",'6.標準時間'!I1349)</f>
        <v/>
      </c>
      <c r="I1349" s="107" t="str">
        <f>IF(C1349="","",VLOOKUP($C1349,'7.工程別レート'!$C$6:$E$501,3,FALSE))</f>
        <v/>
      </c>
      <c r="J1349" s="108" t="str">
        <f>IF(C1349="","",VLOOKUP($C1349,'7.工程別レート'!$C$6:$E$501,2,FALSE))</f>
        <v/>
      </c>
      <c r="K1349" s="195" t="str">
        <f t="shared" si="41"/>
        <v/>
      </c>
    </row>
    <row r="1350" spans="2:11" ht="18" customHeight="1">
      <c r="B1350" s="16" t="str">
        <f>IF('6.標準時間'!$B1350="","",'6.標準時間'!B1350)</f>
        <v/>
      </c>
      <c r="C1350" s="16" t="str">
        <f>IF('6.標準時間'!$C1350="","",'6.標準時間'!C1350)</f>
        <v/>
      </c>
      <c r="D1350" s="16" t="str">
        <f>IF('6.標準時間'!$C1350="","",'6.標準時間'!E1350)</f>
        <v/>
      </c>
      <c r="E1350" s="171" t="str">
        <f>IF('6.標準時間'!$C1350="","",'6.標準時間'!F1350)</f>
        <v/>
      </c>
      <c r="F1350" s="15" t="str">
        <f t="shared" ref="F1350:F1413" si="42">C1350&amp;D1350</f>
        <v/>
      </c>
      <c r="G1350" s="142" t="str">
        <f>IF('6.標準時間'!$C1350="","",'6.標準時間'!H1350)</f>
        <v/>
      </c>
      <c r="H1350" s="142" t="str">
        <f>IF('6.標準時間'!$C1350="","",'6.標準時間'!I1350)</f>
        <v/>
      </c>
      <c r="I1350" s="107" t="str">
        <f>IF(C1350="","",VLOOKUP($C1350,'7.工程別レート'!$C$6:$E$501,3,FALSE))</f>
        <v/>
      </c>
      <c r="J1350" s="108" t="str">
        <f>IF(C1350="","",VLOOKUP($C1350,'7.工程別レート'!$C$6:$E$501,2,FALSE))</f>
        <v/>
      </c>
      <c r="K1350" s="195" t="str">
        <f t="shared" si="41"/>
        <v/>
      </c>
    </row>
    <row r="1351" spans="2:11" ht="18" customHeight="1">
      <c r="B1351" s="16" t="str">
        <f>IF('6.標準時間'!$B1351="","",'6.標準時間'!B1351)</f>
        <v/>
      </c>
      <c r="C1351" s="16" t="str">
        <f>IF('6.標準時間'!$C1351="","",'6.標準時間'!C1351)</f>
        <v/>
      </c>
      <c r="D1351" s="16" t="str">
        <f>IF('6.標準時間'!$C1351="","",'6.標準時間'!E1351)</f>
        <v/>
      </c>
      <c r="E1351" s="171" t="str">
        <f>IF('6.標準時間'!$C1351="","",'6.標準時間'!F1351)</f>
        <v/>
      </c>
      <c r="F1351" s="15" t="str">
        <f t="shared" si="42"/>
        <v/>
      </c>
      <c r="G1351" s="142" t="str">
        <f>IF('6.標準時間'!$C1351="","",'6.標準時間'!H1351)</f>
        <v/>
      </c>
      <c r="H1351" s="142" t="str">
        <f>IF('6.標準時間'!$C1351="","",'6.標準時間'!I1351)</f>
        <v/>
      </c>
      <c r="I1351" s="107" t="str">
        <f>IF(C1351="","",VLOOKUP($C1351,'7.工程別レート'!$C$6:$E$501,3,FALSE))</f>
        <v/>
      </c>
      <c r="J1351" s="108" t="str">
        <f>IF(C1351="","",VLOOKUP($C1351,'7.工程別レート'!$C$6:$E$501,2,FALSE))</f>
        <v/>
      </c>
      <c r="K1351" s="195" t="str">
        <f t="shared" ref="K1351:K1414" si="43">IF(ISERROR((G1351*I1351)+(H1351*J1351)),"",(G1351*I1351)+(H1351*J1351))</f>
        <v/>
      </c>
    </row>
    <row r="1352" spans="2:11" ht="18" customHeight="1">
      <c r="B1352" s="16" t="str">
        <f>IF('6.標準時間'!$B1352="","",'6.標準時間'!B1352)</f>
        <v/>
      </c>
      <c r="C1352" s="16" t="str">
        <f>IF('6.標準時間'!$C1352="","",'6.標準時間'!C1352)</f>
        <v/>
      </c>
      <c r="D1352" s="16" t="str">
        <f>IF('6.標準時間'!$C1352="","",'6.標準時間'!E1352)</f>
        <v/>
      </c>
      <c r="E1352" s="171" t="str">
        <f>IF('6.標準時間'!$C1352="","",'6.標準時間'!F1352)</f>
        <v/>
      </c>
      <c r="F1352" s="15" t="str">
        <f t="shared" si="42"/>
        <v/>
      </c>
      <c r="G1352" s="142" t="str">
        <f>IF('6.標準時間'!$C1352="","",'6.標準時間'!H1352)</f>
        <v/>
      </c>
      <c r="H1352" s="142" t="str">
        <f>IF('6.標準時間'!$C1352="","",'6.標準時間'!I1352)</f>
        <v/>
      </c>
      <c r="I1352" s="107" t="str">
        <f>IF(C1352="","",VLOOKUP($C1352,'7.工程別レート'!$C$6:$E$501,3,FALSE))</f>
        <v/>
      </c>
      <c r="J1352" s="108" t="str">
        <f>IF(C1352="","",VLOOKUP($C1352,'7.工程別レート'!$C$6:$E$501,2,FALSE))</f>
        <v/>
      </c>
      <c r="K1352" s="195" t="str">
        <f t="shared" si="43"/>
        <v/>
      </c>
    </row>
    <row r="1353" spans="2:11" ht="18" customHeight="1">
      <c r="B1353" s="16" t="str">
        <f>IF('6.標準時間'!$B1353="","",'6.標準時間'!B1353)</f>
        <v/>
      </c>
      <c r="C1353" s="16" t="str">
        <f>IF('6.標準時間'!$C1353="","",'6.標準時間'!C1353)</f>
        <v/>
      </c>
      <c r="D1353" s="16" t="str">
        <f>IF('6.標準時間'!$C1353="","",'6.標準時間'!E1353)</f>
        <v/>
      </c>
      <c r="E1353" s="171" t="str">
        <f>IF('6.標準時間'!$C1353="","",'6.標準時間'!F1353)</f>
        <v/>
      </c>
      <c r="F1353" s="15" t="str">
        <f t="shared" si="42"/>
        <v/>
      </c>
      <c r="G1353" s="142" t="str">
        <f>IF('6.標準時間'!$C1353="","",'6.標準時間'!H1353)</f>
        <v/>
      </c>
      <c r="H1353" s="142" t="str">
        <f>IF('6.標準時間'!$C1353="","",'6.標準時間'!I1353)</f>
        <v/>
      </c>
      <c r="I1353" s="107" t="str">
        <f>IF(C1353="","",VLOOKUP($C1353,'7.工程別レート'!$C$6:$E$501,3,FALSE))</f>
        <v/>
      </c>
      <c r="J1353" s="108" t="str">
        <f>IF(C1353="","",VLOOKUP($C1353,'7.工程別レート'!$C$6:$E$501,2,FALSE))</f>
        <v/>
      </c>
      <c r="K1353" s="195" t="str">
        <f t="shared" si="43"/>
        <v/>
      </c>
    </row>
    <row r="1354" spans="2:11" ht="18" customHeight="1">
      <c r="B1354" s="16" t="str">
        <f>IF('6.標準時間'!$B1354="","",'6.標準時間'!B1354)</f>
        <v/>
      </c>
      <c r="C1354" s="16" t="str">
        <f>IF('6.標準時間'!$C1354="","",'6.標準時間'!C1354)</f>
        <v/>
      </c>
      <c r="D1354" s="16" t="str">
        <f>IF('6.標準時間'!$C1354="","",'6.標準時間'!E1354)</f>
        <v/>
      </c>
      <c r="E1354" s="171" t="str">
        <f>IF('6.標準時間'!$C1354="","",'6.標準時間'!F1354)</f>
        <v/>
      </c>
      <c r="F1354" s="15" t="str">
        <f t="shared" si="42"/>
        <v/>
      </c>
      <c r="G1354" s="142" t="str">
        <f>IF('6.標準時間'!$C1354="","",'6.標準時間'!H1354)</f>
        <v/>
      </c>
      <c r="H1354" s="142" t="str">
        <f>IF('6.標準時間'!$C1354="","",'6.標準時間'!I1354)</f>
        <v/>
      </c>
      <c r="I1354" s="107" t="str">
        <f>IF(C1354="","",VLOOKUP($C1354,'7.工程別レート'!$C$6:$E$501,3,FALSE))</f>
        <v/>
      </c>
      <c r="J1354" s="108" t="str">
        <f>IF(C1354="","",VLOOKUP($C1354,'7.工程別レート'!$C$6:$E$501,2,FALSE))</f>
        <v/>
      </c>
      <c r="K1354" s="195" t="str">
        <f t="shared" si="43"/>
        <v/>
      </c>
    </row>
    <row r="1355" spans="2:11" ht="18" customHeight="1">
      <c r="B1355" s="16" t="str">
        <f>IF('6.標準時間'!$B1355="","",'6.標準時間'!B1355)</f>
        <v/>
      </c>
      <c r="C1355" s="16" t="str">
        <f>IF('6.標準時間'!$C1355="","",'6.標準時間'!C1355)</f>
        <v/>
      </c>
      <c r="D1355" s="16" t="str">
        <f>IF('6.標準時間'!$C1355="","",'6.標準時間'!E1355)</f>
        <v/>
      </c>
      <c r="E1355" s="171" t="str">
        <f>IF('6.標準時間'!$C1355="","",'6.標準時間'!F1355)</f>
        <v/>
      </c>
      <c r="F1355" s="15" t="str">
        <f t="shared" si="42"/>
        <v/>
      </c>
      <c r="G1355" s="142" t="str">
        <f>IF('6.標準時間'!$C1355="","",'6.標準時間'!H1355)</f>
        <v/>
      </c>
      <c r="H1355" s="142" t="str">
        <f>IF('6.標準時間'!$C1355="","",'6.標準時間'!I1355)</f>
        <v/>
      </c>
      <c r="I1355" s="107" t="str">
        <f>IF(C1355="","",VLOOKUP($C1355,'7.工程別レート'!$C$6:$E$501,3,FALSE))</f>
        <v/>
      </c>
      <c r="J1355" s="108" t="str">
        <f>IF(C1355="","",VLOOKUP($C1355,'7.工程別レート'!$C$6:$E$501,2,FALSE))</f>
        <v/>
      </c>
      <c r="K1355" s="195" t="str">
        <f t="shared" si="43"/>
        <v/>
      </c>
    </row>
    <row r="1356" spans="2:11" ht="18" customHeight="1">
      <c r="B1356" s="16" t="str">
        <f>IF('6.標準時間'!$B1356="","",'6.標準時間'!B1356)</f>
        <v/>
      </c>
      <c r="C1356" s="16" t="str">
        <f>IF('6.標準時間'!$C1356="","",'6.標準時間'!C1356)</f>
        <v/>
      </c>
      <c r="D1356" s="16" t="str">
        <f>IF('6.標準時間'!$C1356="","",'6.標準時間'!E1356)</f>
        <v/>
      </c>
      <c r="E1356" s="171" t="str">
        <f>IF('6.標準時間'!$C1356="","",'6.標準時間'!F1356)</f>
        <v/>
      </c>
      <c r="F1356" s="15" t="str">
        <f t="shared" si="42"/>
        <v/>
      </c>
      <c r="G1356" s="142" t="str">
        <f>IF('6.標準時間'!$C1356="","",'6.標準時間'!H1356)</f>
        <v/>
      </c>
      <c r="H1356" s="142" t="str">
        <f>IF('6.標準時間'!$C1356="","",'6.標準時間'!I1356)</f>
        <v/>
      </c>
      <c r="I1356" s="107" t="str">
        <f>IF(C1356="","",VLOOKUP($C1356,'7.工程別レート'!$C$6:$E$501,3,FALSE))</f>
        <v/>
      </c>
      <c r="J1356" s="108" t="str">
        <f>IF(C1356="","",VLOOKUP($C1356,'7.工程別レート'!$C$6:$E$501,2,FALSE))</f>
        <v/>
      </c>
      <c r="K1356" s="195" t="str">
        <f t="shared" si="43"/>
        <v/>
      </c>
    </row>
    <row r="1357" spans="2:11" ht="18" customHeight="1">
      <c r="B1357" s="16" t="str">
        <f>IF('6.標準時間'!$B1357="","",'6.標準時間'!B1357)</f>
        <v/>
      </c>
      <c r="C1357" s="16" t="str">
        <f>IF('6.標準時間'!$C1357="","",'6.標準時間'!C1357)</f>
        <v/>
      </c>
      <c r="D1357" s="16" t="str">
        <f>IF('6.標準時間'!$C1357="","",'6.標準時間'!E1357)</f>
        <v/>
      </c>
      <c r="E1357" s="171" t="str">
        <f>IF('6.標準時間'!$C1357="","",'6.標準時間'!F1357)</f>
        <v/>
      </c>
      <c r="F1357" s="15" t="str">
        <f t="shared" si="42"/>
        <v/>
      </c>
      <c r="G1357" s="142" t="str">
        <f>IF('6.標準時間'!$C1357="","",'6.標準時間'!H1357)</f>
        <v/>
      </c>
      <c r="H1357" s="142" t="str">
        <f>IF('6.標準時間'!$C1357="","",'6.標準時間'!I1357)</f>
        <v/>
      </c>
      <c r="I1357" s="107" t="str">
        <f>IF(C1357="","",VLOOKUP($C1357,'7.工程別レート'!$C$6:$E$501,3,FALSE))</f>
        <v/>
      </c>
      <c r="J1357" s="108" t="str">
        <f>IF(C1357="","",VLOOKUP($C1357,'7.工程別レート'!$C$6:$E$501,2,FALSE))</f>
        <v/>
      </c>
      <c r="K1357" s="195" t="str">
        <f t="shared" si="43"/>
        <v/>
      </c>
    </row>
    <row r="1358" spans="2:11" ht="18" customHeight="1">
      <c r="B1358" s="16" t="str">
        <f>IF('6.標準時間'!$B1358="","",'6.標準時間'!B1358)</f>
        <v/>
      </c>
      <c r="C1358" s="16" t="str">
        <f>IF('6.標準時間'!$C1358="","",'6.標準時間'!C1358)</f>
        <v/>
      </c>
      <c r="D1358" s="16" t="str">
        <f>IF('6.標準時間'!$C1358="","",'6.標準時間'!E1358)</f>
        <v/>
      </c>
      <c r="E1358" s="171" t="str">
        <f>IF('6.標準時間'!$C1358="","",'6.標準時間'!F1358)</f>
        <v/>
      </c>
      <c r="F1358" s="15" t="str">
        <f t="shared" si="42"/>
        <v/>
      </c>
      <c r="G1358" s="142" t="str">
        <f>IF('6.標準時間'!$C1358="","",'6.標準時間'!H1358)</f>
        <v/>
      </c>
      <c r="H1358" s="142" t="str">
        <f>IF('6.標準時間'!$C1358="","",'6.標準時間'!I1358)</f>
        <v/>
      </c>
      <c r="I1358" s="107" t="str">
        <f>IF(C1358="","",VLOOKUP($C1358,'7.工程別レート'!$C$6:$E$501,3,FALSE))</f>
        <v/>
      </c>
      <c r="J1358" s="108" t="str">
        <f>IF(C1358="","",VLOOKUP($C1358,'7.工程別レート'!$C$6:$E$501,2,FALSE))</f>
        <v/>
      </c>
      <c r="K1358" s="195" t="str">
        <f t="shared" si="43"/>
        <v/>
      </c>
    </row>
    <row r="1359" spans="2:11" ht="18" customHeight="1">
      <c r="B1359" s="16" t="str">
        <f>IF('6.標準時間'!$B1359="","",'6.標準時間'!B1359)</f>
        <v/>
      </c>
      <c r="C1359" s="16" t="str">
        <f>IF('6.標準時間'!$C1359="","",'6.標準時間'!C1359)</f>
        <v/>
      </c>
      <c r="D1359" s="16" t="str">
        <f>IF('6.標準時間'!$C1359="","",'6.標準時間'!E1359)</f>
        <v/>
      </c>
      <c r="E1359" s="171" t="str">
        <f>IF('6.標準時間'!$C1359="","",'6.標準時間'!F1359)</f>
        <v/>
      </c>
      <c r="F1359" s="15" t="str">
        <f t="shared" si="42"/>
        <v/>
      </c>
      <c r="G1359" s="142" t="str">
        <f>IF('6.標準時間'!$C1359="","",'6.標準時間'!H1359)</f>
        <v/>
      </c>
      <c r="H1359" s="142" t="str">
        <f>IF('6.標準時間'!$C1359="","",'6.標準時間'!I1359)</f>
        <v/>
      </c>
      <c r="I1359" s="107" t="str">
        <f>IF(C1359="","",VLOOKUP($C1359,'7.工程別レート'!$C$6:$E$501,3,FALSE))</f>
        <v/>
      </c>
      <c r="J1359" s="108" t="str">
        <f>IF(C1359="","",VLOOKUP($C1359,'7.工程別レート'!$C$6:$E$501,2,FALSE))</f>
        <v/>
      </c>
      <c r="K1359" s="195" t="str">
        <f t="shared" si="43"/>
        <v/>
      </c>
    </row>
    <row r="1360" spans="2:11" ht="18" customHeight="1">
      <c r="B1360" s="16" t="str">
        <f>IF('6.標準時間'!$B1360="","",'6.標準時間'!B1360)</f>
        <v/>
      </c>
      <c r="C1360" s="16" t="str">
        <f>IF('6.標準時間'!$C1360="","",'6.標準時間'!C1360)</f>
        <v/>
      </c>
      <c r="D1360" s="16" t="str">
        <f>IF('6.標準時間'!$C1360="","",'6.標準時間'!E1360)</f>
        <v/>
      </c>
      <c r="E1360" s="171" t="str">
        <f>IF('6.標準時間'!$C1360="","",'6.標準時間'!F1360)</f>
        <v/>
      </c>
      <c r="F1360" s="15" t="str">
        <f t="shared" si="42"/>
        <v/>
      </c>
      <c r="G1360" s="142" t="str">
        <f>IF('6.標準時間'!$C1360="","",'6.標準時間'!H1360)</f>
        <v/>
      </c>
      <c r="H1360" s="142" t="str">
        <f>IF('6.標準時間'!$C1360="","",'6.標準時間'!I1360)</f>
        <v/>
      </c>
      <c r="I1360" s="107" t="str">
        <f>IF(C1360="","",VLOOKUP($C1360,'7.工程別レート'!$C$6:$E$501,3,FALSE))</f>
        <v/>
      </c>
      <c r="J1360" s="108" t="str">
        <f>IF(C1360="","",VLOOKUP($C1360,'7.工程別レート'!$C$6:$E$501,2,FALSE))</f>
        <v/>
      </c>
      <c r="K1360" s="195" t="str">
        <f t="shared" si="43"/>
        <v/>
      </c>
    </row>
    <row r="1361" spans="2:11" ht="18" customHeight="1">
      <c r="B1361" s="16" t="str">
        <f>IF('6.標準時間'!$B1361="","",'6.標準時間'!B1361)</f>
        <v/>
      </c>
      <c r="C1361" s="16" t="str">
        <f>IF('6.標準時間'!$C1361="","",'6.標準時間'!C1361)</f>
        <v/>
      </c>
      <c r="D1361" s="16" t="str">
        <f>IF('6.標準時間'!$C1361="","",'6.標準時間'!E1361)</f>
        <v/>
      </c>
      <c r="E1361" s="171" t="str">
        <f>IF('6.標準時間'!$C1361="","",'6.標準時間'!F1361)</f>
        <v/>
      </c>
      <c r="F1361" s="15" t="str">
        <f t="shared" si="42"/>
        <v/>
      </c>
      <c r="G1361" s="142" t="str">
        <f>IF('6.標準時間'!$C1361="","",'6.標準時間'!H1361)</f>
        <v/>
      </c>
      <c r="H1361" s="142" t="str">
        <f>IF('6.標準時間'!$C1361="","",'6.標準時間'!I1361)</f>
        <v/>
      </c>
      <c r="I1361" s="107" t="str">
        <f>IF(C1361="","",VLOOKUP($C1361,'7.工程別レート'!$C$6:$E$501,3,FALSE))</f>
        <v/>
      </c>
      <c r="J1361" s="108" t="str">
        <f>IF(C1361="","",VLOOKUP($C1361,'7.工程別レート'!$C$6:$E$501,2,FALSE))</f>
        <v/>
      </c>
      <c r="K1361" s="195" t="str">
        <f t="shared" si="43"/>
        <v/>
      </c>
    </row>
    <row r="1362" spans="2:11" ht="18" customHeight="1">
      <c r="B1362" s="16" t="str">
        <f>IF('6.標準時間'!$B1362="","",'6.標準時間'!B1362)</f>
        <v/>
      </c>
      <c r="C1362" s="16" t="str">
        <f>IF('6.標準時間'!$C1362="","",'6.標準時間'!C1362)</f>
        <v/>
      </c>
      <c r="D1362" s="16" t="str">
        <f>IF('6.標準時間'!$C1362="","",'6.標準時間'!E1362)</f>
        <v/>
      </c>
      <c r="E1362" s="171" t="str">
        <f>IF('6.標準時間'!$C1362="","",'6.標準時間'!F1362)</f>
        <v/>
      </c>
      <c r="F1362" s="15" t="str">
        <f t="shared" si="42"/>
        <v/>
      </c>
      <c r="G1362" s="142" t="str">
        <f>IF('6.標準時間'!$C1362="","",'6.標準時間'!H1362)</f>
        <v/>
      </c>
      <c r="H1362" s="142" t="str">
        <f>IF('6.標準時間'!$C1362="","",'6.標準時間'!I1362)</f>
        <v/>
      </c>
      <c r="I1362" s="107" t="str">
        <f>IF(C1362="","",VLOOKUP($C1362,'7.工程別レート'!$C$6:$E$501,3,FALSE))</f>
        <v/>
      </c>
      <c r="J1362" s="108" t="str">
        <f>IF(C1362="","",VLOOKUP($C1362,'7.工程別レート'!$C$6:$E$501,2,FALSE))</f>
        <v/>
      </c>
      <c r="K1362" s="195" t="str">
        <f t="shared" si="43"/>
        <v/>
      </c>
    </row>
    <row r="1363" spans="2:11" ht="18" customHeight="1">
      <c r="B1363" s="16" t="str">
        <f>IF('6.標準時間'!$B1363="","",'6.標準時間'!B1363)</f>
        <v/>
      </c>
      <c r="C1363" s="16" t="str">
        <f>IF('6.標準時間'!$C1363="","",'6.標準時間'!C1363)</f>
        <v/>
      </c>
      <c r="D1363" s="16" t="str">
        <f>IF('6.標準時間'!$C1363="","",'6.標準時間'!E1363)</f>
        <v/>
      </c>
      <c r="E1363" s="171" t="str">
        <f>IF('6.標準時間'!$C1363="","",'6.標準時間'!F1363)</f>
        <v/>
      </c>
      <c r="F1363" s="15" t="str">
        <f t="shared" si="42"/>
        <v/>
      </c>
      <c r="G1363" s="142" t="str">
        <f>IF('6.標準時間'!$C1363="","",'6.標準時間'!H1363)</f>
        <v/>
      </c>
      <c r="H1363" s="142" t="str">
        <f>IF('6.標準時間'!$C1363="","",'6.標準時間'!I1363)</f>
        <v/>
      </c>
      <c r="I1363" s="107" t="str">
        <f>IF(C1363="","",VLOOKUP($C1363,'7.工程別レート'!$C$6:$E$501,3,FALSE))</f>
        <v/>
      </c>
      <c r="J1363" s="108" t="str">
        <f>IF(C1363="","",VLOOKUP($C1363,'7.工程別レート'!$C$6:$E$501,2,FALSE))</f>
        <v/>
      </c>
      <c r="K1363" s="195" t="str">
        <f t="shared" si="43"/>
        <v/>
      </c>
    </row>
    <row r="1364" spans="2:11" ht="18" customHeight="1">
      <c r="B1364" s="16" t="str">
        <f>IF('6.標準時間'!$B1364="","",'6.標準時間'!B1364)</f>
        <v/>
      </c>
      <c r="C1364" s="16" t="str">
        <f>IF('6.標準時間'!$C1364="","",'6.標準時間'!C1364)</f>
        <v/>
      </c>
      <c r="D1364" s="16" t="str">
        <f>IF('6.標準時間'!$C1364="","",'6.標準時間'!E1364)</f>
        <v/>
      </c>
      <c r="E1364" s="171" t="str">
        <f>IF('6.標準時間'!$C1364="","",'6.標準時間'!F1364)</f>
        <v/>
      </c>
      <c r="F1364" s="15" t="str">
        <f t="shared" si="42"/>
        <v/>
      </c>
      <c r="G1364" s="142" t="str">
        <f>IF('6.標準時間'!$C1364="","",'6.標準時間'!H1364)</f>
        <v/>
      </c>
      <c r="H1364" s="142" t="str">
        <f>IF('6.標準時間'!$C1364="","",'6.標準時間'!I1364)</f>
        <v/>
      </c>
      <c r="I1364" s="107" t="str">
        <f>IF(C1364="","",VLOOKUP($C1364,'7.工程別レート'!$C$6:$E$501,3,FALSE))</f>
        <v/>
      </c>
      <c r="J1364" s="108" t="str">
        <f>IF(C1364="","",VLOOKUP($C1364,'7.工程別レート'!$C$6:$E$501,2,FALSE))</f>
        <v/>
      </c>
      <c r="K1364" s="195" t="str">
        <f t="shared" si="43"/>
        <v/>
      </c>
    </row>
    <row r="1365" spans="2:11" ht="18" customHeight="1">
      <c r="B1365" s="16" t="str">
        <f>IF('6.標準時間'!$B1365="","",'6.標準時間'!B1365)</f>
        <v/>
      </c>
      <c r="C1365" s="16" t="str">
        <f>IF('6.標準時間'!$C1365="","",'6.標準時間'!C1365)</f>
        <v/>
      </c>
      <c r="D1365" s="16" t="str">
        <f>IF('6.標準時間'!$C1365="","",'6.標準時間'!E1365)</f>
        <v/>
      </c>
      <c r="E1365" s="171" t="str">
        <f>IF('6.標準時間'!$C1365="","",'6.標準時間'!F1365)</f>
        <v/>
      </c>
      <c r="F1365" s="15" t="str">
        <f t="shared" si="42"/>
        <v/>
      </c>
      <c r="G1365" s="142" t="str">
        <f>IF('6.標準時間'!$C1365="","",'6.標準時間'!H1365)</f>
        <v/>
      </c>
      <c r="H1365" s="142" t="str">
        <f>IF('6.標準時間'!$C1365="","",'6.標準時間'!I1365)</f>
        <v/>
      </c>
      <c r="I1365" s="107" t="str">
        <f>IF(C1365="","",VLOOKUP($C1365,'7.工程別レート'!$C$6:$E$501,3,FALSE))</f>
        <v/>
      </c>
      <c r="J1365" s="108" t="str">
        <f>IF(C1365="","",VLOOKUP($C1365,'7.工程別レート'!$C$6:$E$501,2,FALSE))</f>
        <v/>
      </c>
      <c r="K1365" s="195" t="str">
        <f t="shared" si="43"/>
        <v/>
      </c>
    </row>
    <row r="1366" spans="2:11" ht="18" customHeight="1">
      <c r="B1366" s="16" t="str">
        <f>IF('6.標準時間'!$B1366="","",'6.標準時間'!B1366)</f>
        <v/>
      </c>
      <c r="C1366" s="16" t="str">
        <f>IF('6.標準時間'!$C1366="","",'6.標準時間'!C1366)</f>
        <v/>
      </c>
      <c r="D1366" s="16" t="str">
        <f>IF('6.標準時間'!$C1366="","",'6.標準時間'!E1366)</f>
        <v/>
      </c>
      <c r="E1366" s="171" t="str">
        <f>IF('6.標準時間'!$C1366="","",'6.標準時間'!F1366)</f>
        <v/>
      </c>
      <c r="F1366" s="15" t="str">
        <f t="shared" si="42"/>
        <v/>
      </c>
      <c r="G1366" s="142" t="str">
        <f>IF('6.標準時間'!$C1366="","",'6.標準時間'!H1366)</f>
        <v/>
      </c>
      <c r="H1366" s="142" t="str">
        <f>IF('6.標準時間'!$C1366="","",'6.標準時間'!I1366)</f>
        <v/>
      </c>
      <c r="I1366" s="107" t="str">
        <f>IF(C1366="","",VLOOKUP($C1366,'7.工程別レート'!$C$6:$E$501,3,FALSE))</f>
        <v/>
      </c>
      <c r="J1366" s="108" t="str">
        <f>IF(C1366="","",VLOOKUP($C1366,'7.工程別レート'!$C$6:$E$501,2,FALSE))</f>
        <v/>
      </c>
      <c r="K1366" s="195" t="str">
        <f t="shared" si="43"/>
        <v/>
      </c>
    </row>
    <row r="1367" spans="2:11" ht="18" customHeight="1">
      <c r="B1367" s="16" t="str">
        <f>IF('6.標準時間'!$B1367="","",'6.標準時間'!B1367)</f>
        <v/>
      </c>
      <c r="C1367" s="16" t="str">
        <f>IF('6.標準時間'!$C1367="","",'6.標準時間'!C1367)</f>
        <v/>
      </c>
      <c r="D1367" s="16" t="str">
        <f>IF('6.標準時間'!$C1367="","",'6.標準時間'!E1367)</f>
        <v/>
      </c>
      <c r="E1367" s="171" t="str">
        <f>IF('6.標準時間'!$C1367="","",'6.標準時間'!F1367)</f>
        <v/>
      </c>
      <c r="F1367" s="15" t="str">
        <f t="shared" si="42"/>
        <v/>
      </c>
      <c r="G1367" s="142" t="str">
        <f>IF('6.標準時間'!$C1367="","",'6.標準時間'!H1367)</f>
        <v/>
      </c>
      <c r="H1367" s="142" t="str">
        <f>IF('6.標準時間'!$C1367="","",'6.標準時間'!I1367)</f>
        <v/>
      </c>
      <c r="I1367" s="107" t="str">
        <f>IF(C1367="","",VLOOKUP($C1367,'7.工程別レート'!$C$6:$E$501,3,FALSE))</f>
        <v/>
      </c>
      <c r="J1367" s="108" t="str">
        <f>IF(C1367="","",VLOOKUP($C1367,'7.工程別レート'!$C$6:$E$501,2,FALSE))</f>
        <v/>
      </c>
      <c r="K1367" s="195" t="str">
        <f t="shared" si="43"/>
        <v/>
      </c>
    </row>
    <row r="1368" spans="2:11" ht="18" customHeight="1">
      <c r="B1368" s="16" t="str">
        <f>IF('6.標準時間'!$B1368="","",'6.標準時間'!B1368)</f>
        <v/>
      </c>
      <c r="C1368" s="16" t="str">
        <f>IF('6.標準時間'!$C1368="","",'6.標準時間'!C1368)</f>
        <v/>
      </c>
      <c r="D1368" s="16" t="str">
        <f>IF('6.標準時間'!$C1368="","",'6.標準時間'!E1368)</f>
        <v/>
      </c>
      <c r="E1368" s="171" t="str">
        <f>IF('6.標準時間'!$C1368="","",'6.標準時間'!F1368)</f>
        <v/>
      </c>
      <c r="F1368" s="15" t="str">
        <f t="shared" si="42"/>
        <v/>
      </c>
      <c r="G1368" s="142" t="str">
        <f>IF('6.標準時間'!$C1368="","",'6.標準時間'!H1368)</f>
        <v/>
      </c>
      <c r="H1368" s="142" t="str">
        <f>IF('6.標準時間'!$C1368="","",'6.標準時間'!I1368)</f>
        <v/>
      </c>
      <c r="I1368" s="107" t="str">
        <f>IF(C1368="","",VLOOKUP($C1368,'7.工程別レート'!$C$6:$E$501,3,FALSE))</f>
        <v/>
      </c>
      <c r="J1368" s="108" t="str">
        <f>IF(C1368="","",VLOOKUP($C1368,'7.工程別レート'!$C$6:$E$501,2,FALSE))</f>
        <v/>
      </c>
      <c r="K1368" s="195" t="str">
        <f t="shared" si="43"/>
        <v/>
      </c>
    </row>
    <row r="1369" spans="2:11" ht="18" customHeight="1">
      <c r="B1369" s="16" t="str">
        <f>IF('6.標準時間'!$B1369="","",'6.標準時間'!B1369)</f>
        <v/>
      </c>
      <c r="C1369" s="16" t="str">
        <f>IF('6.標準時間'!$C1369="","",'6.標準時間'!C1369)</f>
        <v/>
      </c>
      <c r="D1369" s="16" t="str">
        <f>IF('6.標準時間'!$C1369="","",'6.標準時間'!E1369)</f>
        <v/>
      </c>
      <c r="E1369" s="171" t="str">
        <f>IF('6.標準時間'!$C1369="","",'6.標準時間'!F1369)</f>
        <v/>
      </c>
      <c r="F1369" s="15" t="str">
        <f t="shared" si="42"/>
        <v/>
      </c>
      <c r="G1369" s="142" t="str">
        <f>IF('6.標準時間'!$C1369="","",'6.標準時間'!H1369)</f>
        <v/>
      </c>
      <c r="H1369" s="142" t="str">
        <f>IF('6.標準時間'!$C1369="","",'6.標準時間'!I1369)</f>
        <v/>
      </c>
      <c r="I1369" s="107" t="str">
        <f>IF(C1369="","",VLOOKUP($C1369,'7.工程別レート'!$C$6:$E$501,3,FALSE))</f>
        <v/>
      </c>
      <c r="J1369" s="108" t="str">
        <f>IF(C1369="","",VLOOKUP($C1369,'7.工程別レート'!$C$6:$E$501,2,FALSE))</f>
        <v/>
      </c>
      <c r="K1369" s="195" t="str">
        <f t="shared" si="43"/>
        <v/>
      </c>
    </row>
    <row r="1370" spans="2:11" ht="18" customHeight="1">
      <c r="B1370" s="16" t="str">
        <f>IF('6.標準時間'!$B1370="","",'6.標準時間'!B1370)</f>
        <v/>
      </c>
      <c r="C1370" s="16" t="str">
        <f>IF('6.標準時間'!$C1370="","",'6.標準時間'!C1370)</f>
        <v/>
      </c>
      <c r="D1370" s="16" t="str">
        <f>IF('6.標準時間'!$C1370="","",'6.標準時間'!E1370)</f>
        <v/>
      </c>
      <c r="E1370" s="171" t="str">
        <f>IF('6.標準時間'!$C1370="","",'6.標準時間'!F1370)</f>
        <v/>
      </c>
      <c r="F1370" s="15" t="str">
        <f t="shared" si="42"/>
        <v/>
      </c>
      <c r="G1370" s="142" t="str">
        <f>IF('6.標準時間'!$C1370="","",'6.標準時間'!H1370)</f>
        <v/>
      </c>
      <c r="H1370" s="142" t="str">
        <f>IF('6.標準時間'!$C1370="","",'6.標準時間'!I1370)</f>
        <v/>
      </c>
      <c r="I1370" s="107" t="str">
        <f>IF(C1370="","",VLOOKUP($C1370,'7.工程別レート'!$C$6:$E$501,3,FALSE))</f>
        <v/>
      </c>
      <c r="J1370" s="108" t="str">
        <f>IF(C1370="","",VLOOKUP($C1370,'7.工程別レート'!$C$6:$E$501,2,FALSE))</f>
        <v/>
      </c>
      <c r="K1370" s="195" t="str">
        <f t="shared" si="43"/>
        <v/>
      </c>
    </row>
    <row r="1371" spans="2:11" ht="18" customHeight="1">
      <c r="B1371" s="16" t="str">
        <f>IF('6.標準時間'!$B1371="","",'6.標準時間'!B1371)</f>
        <v/>
      </c>
      <c r="C1371" s="16" t="str">
        <f>IF('6.標準時間'!$C1371="","",'6.標準時間'!C1371)</f>
        <v/>
      </c>
      <c r="D1371" s="16" t="str">
        <f>IF('6.標準時間'!$C1371="","",'6.標準時間'!E1371)</f>
        <v/>
      </c>
      <c r="E1371" s="171" t="str">
        <f>IF('6.標準時間'!$C1371="","",'6.標準時間'!F1371)</f>
        <v/>
      </c>
      <c r="F1371" s="15" t="str">
        <f t="shared" si="42"/>
        <v/>
      </c>
      <c r="G1371" s="142" t="str">
        <f>IF('6.標準時間'!$C1371="","",'6.標準時間'!H1371)</f>
        <v/>
      </c>
      <c r="H1371" s="142" t="str">
        <f>IF('6.標準時間'!$C1371="","",'6.標準時間'!I1371)</f>
        <v/>
      </c>
      <c r="I1371" s="107" t="str">
        <f>IF(C1371="","",VLOOKUP($C1371,'7.工程別レート'!$C$6:$E$501,3,FALSE))</f>
        <v/>
      </c>
      <c r="J1371" s="108" t="str">
        <f>IF(C1371="","",VLOOKUP($C1371,'7.工程別レート'!$C$6:$E$501,2,FALSE))</f>
        <v/>
      </c>
      <c r="K1371" s="195" t="str">
        <f t="shared" si="43"/>
        <v/>
      </c>
    </row>
    <row r="1372" spans="2:11" ht="18" customHeight="1">
      <c r="B1372" s="16" t="str">
        <f>IF('6.標準時間'!$B1372="","",'6.標準時間'!B1372)</f>
        <v/>
      </c>
      <c r="C1372" s="16" t="str">
        <f>IF('6.標準時間'!$C1372="","",'6.標準時間'!C1372)</f>
        <v/>
      </c>
      <c r="D1372" s="16" t="str">
        <f>IF('6.標準時間'!$C1372="","",'6.標準時間'!E1372)</f>
        <v/>
      </c>
      <c r="E1372" s="171" t="str">
        <f>IF('6.標準時間'!$C1372="","",'6.標準時間'!F1372)</f>
        <v/>
      </c>
      <c r="F1372" s="15" t="str">
        <f t="shared" si="42"/>
        <v/>
      </c>
      <c r="G1372" s="142" t="str">
        <f>IF('6.標準時間'!$C1372="","",'6.標準時間'!H1372)</f>
        <v/>
      </c>
      <c r="H1372" s="142" t="str">
        <f>IF('6.標準時間'!$C1372="","",'6.標準時間'!I1372)</f>
        <v/>
      </c>
      <c r="I1372" s="107" t="str">
        <f>IF(C1372="","",VLOOKUP($C1372,'7.工程別レート'!$C$6:$E$501,3,FALSE))</f>
        <v/>
      </c>
      <c r="J1372" s="108" t="str">
        <f>IF(C1372="","",VLOOKUP($C1372,'7.工程別レート'!$C$6:$E$501,2,FALSE))</f>
        <v/>
      </c>
      <c r="K1372" s="195" t="str">
        <f t="shared" si="43"/>
        <v/>
      </c>
    </row>
    <row r="1373" spans="2:11" ht="18" customHeight="1">
      <c r="B1373" s="16" t="str">
        <f>IF('6.標準時間'!$B1373="","",'6.標準時間'!B1373)</f>
        <v/>
      </c>
      <c r="C1373" s="16" t="str">
        <f>IF('6.標準時間'!$C1373="","",'6.標準時間'!C1373)</f>
        <v/>
      </c>
      <c r="D1373" s="16" t="str">
        <f>IF('6.標準時間'!$C1373="","",'6.標準時間'!E1373)</f>
        <v/>
      </c>
      <c r="E1373" s="171" t="str">
        <f>IF('6.標準時間'!$C1373="","",'6.標準時間'!F1373)</f>
        <v/>
      </c>
      <c r="F1373" s="15" t="str">
        <f t="shared" si="42"/>
        <v/>
      </c>
      <c r="G1373" s="142" t="str">
        <f>IF('6.標準時間'!$C1373="","",'6.標準時間'!H1373)</f>
        <v/>
      </c>
      <c r="H1373" s="142" t="str">
        <f>IF('6.標準時間'!$C1373="","",'6.標準時間'!I1373)</f>
        <v/>
      </c>
      <c r="I1373" s="107" t="str">
        <f>IF(C1373="","",VLOOKUP($C1373,'7.工程別レート'!$C$6:$E$501,3,FALSE))</f>
        <v/>
      </c>
      <c r="J1373" s="108" t="str">
        <f>IF(C1373="","",VLOOKUP($C1373,'7.工程別レート'!$C$6:$E$501,2,FALSE))</f>
        <v/>
      </c>
      <c r="K1373" s="195" t="str">
        <f t="shared" si="43"/>
        <v/>
      </c>
    </row>
    <row r="1374" spans="2:11" ht="18" customHeight="1">
      <c r="B1374" s="16" t="str">
        <f>IF('6.標準時間'!$B1374="","",'6.標準時間'!B1374)</f>
        <v/>
      </c>
      <c r="C1374" s="16" t="str">
        <f>IF('6.標準時間'!$C1374="","",'6.標準時間'!C1374)</f>
        <v/>
      </c>
      <c r="D1374" s="16" t="str">
        <f>IF('6.標準時間'!$C1374="","",'6.標準時間'!E1374)</f>
        <v/>
      </c>
      <c r="E1374" s="171" t="str">
        <f>IF('6.標準時間'!$C1374="","",'6.標準時間'!F1374)</f>
        <v/>
      </c>
      <c r="F1374" s="15" t="str">
        <f t="shared" si="42"/>
        <v/>
      </c>
      <c r="G1374" s="142" t="str">
        <f>IF('6.標準時間'!$C1374="","",'6.標準時間'!H1374)</f>
        <v/>
      </c>
      <c r="H1374" s="142" t="str">
        <f>IF('6.標準時間'!$C1374="","",'6.標準時間'!I1374)</f>
        <v/>
      </c>
      <c r="I1374" s="107" t="str">
        <f>IF(C1374="","",VLOOKUP($C1374,'7.工程別レート'!$C$6:$E$501,3,FALSE))</f>
        <v/>
      </c>
      <c r="J1374" s="108" t="str">
        <f>IF(C1374="","",VLOOKUP($C1374,'7.工程別レート'!$C$6:$E$501,2,FALSE))</f>
        <v/>
      </c>
      <c r="K1374" s="195" t="str">
        <f t="shared" si="43"/>
        <v/>
      </c>
    </row>
    <row r="1375" spans="2:11" ht="18" customHeight="1">
      <c r="B1375" s="16" t="str">
        <f>IF('6.標準時間'!$B1375="","",'6.標準時間'!B1375)</f>
        <v/>
      </c>
      <c r="C1375" s="16" t="str">
        <f>IF('6.標準時間'!$C1375="","",'6.標準時間'!C1375)</f>
        <v/>
      </c>
      <c r="D1375" s="16" t="str">
        <f>IF('6.標準時間'!$C1375="","",'6.標準時間'!E1375)</f>
        <v/>
      </c>
      <c r="E1375" s="171" t="str">
        <f>IF('6.標準時間'!$C1375="","",'6.標準時間'!F1375)</f>
        <v/>
      </c>
      <c r="F1375" s="15" t="str">
        <f t="shared" si="42"/>
        <v/>
      </c>
      <c r="G1375" s="142" t="str">
        <f>IF('6.標準時間'!$C1375="","",'6.標準時間'!H1375)</f>
        <v/>
      </c>
      <c r="H1375" s="142" t="str">
        <f>IF('6.標準時間'!$C1375="","",'6.標準時間'!I1375)</f>
        <v/>
      </c>
      <c r="I1375" s="107" t="str">
        <f>IF(C1375="","",VLOOKUP($C1375,'7.工程別レート'!$C$6:$E$501,3,FALSE))</f>
        <v/>
      </c>
      <c r="J1375" s="108" t="str">
        <f>IF(C1375="","",VLOOKUP($C1375,'7.工程別レート'!$C$6:$E$501,2,FALSE))</f>
        <v/>
      </c>
      <c r="K1375" s="195" t="str">
        <f t="shared" si="43"/>
        <v/>
      </c>
    </row>
    <row r="1376" spans="2:11" ht="18" customHeight="1">
      <c r="B1376" s="16" t="str">
        <f>IF('6.標準時間'!$B1376="","",'6.標準時間'!B1376)</f>
        <v/>
      </c>
      <c r="C1376" s="16" t="str">
        <f>IF('6.標準時間'!$C1376="","",'6.標準時間'!C1376)</f>
        <v/>
      </c>
      <c r="D1376" s="16" t="str">
        <f>IF('6.標準時間'!$C1376="","",'6.標準時間'!E1376)</f>
        <v/>
      </c>
      <c r="E1376" s="171" t="str">
        <f>IF('6.標準時間'!$C1376="","",'6.標準時間'!F1376)</f>
        <v/>
      </c>
      <c r="F1376" s="15" t="str">
        <f t="shared" si="42"/>
        <v/>
      </c>
      <c r="G1376" s="142" t="str">
        <f>IF('6.標準時間'!$C1376="","",'6.標準時間'!H1376)</f>
        <v/>
      </c>
      <c r="H1376" s="142" t="str">
        <f>IF('6.標準時間'!$C1376="","",'6.標準時間'!I1376)</f>
        <v/>
      </c>
      <c r="I1376" s="107" t="str">
        <f>IF(C1376="","",VLOOKUP($C1376,'7.工程別レート'!$C$6:$E$501,3,FALSE))</f>
        <v/>
      </c>
      <c r="J1376" s="108" t="str">
        <f>IF(C1376="","",VLOOKUP($C1376,'7.工程別レート'!$C$6:$E$501,2,FALSE))</f>
        <v/>
      </c>
      <c r="K1376" s="195" t="str">
        <f t="shared" si="43"/>
        <v/>
      </c>
    </row>
    <row r="1377" spans="2:11" ht="18" customHeight="1">
      <c r="B1377" s="16" t="str">
        <f>IF('6.標準時間'!$B1377="","",'6.標準時間'!B1377)</f>
        <v/>
      </c>
      <c r="C1377" s="16" t="str">
        <f>IF('6.標準時間'!$C1377="","",'6.標準時間'!C1377)</f>
        <v/>
      </c>
      <c r="D1377" s="16" t="str">
        <f>IF('6.標準時間'!$C1377="","",'6.標準時間'!E1377)</f>
        <v/>
      </c>
      <c r="E1377" s="171" t="str">
        <f>IF('6.標準時間'!$C1377="","",'6.標準時間'!F1377)</f>
        <v/>
      </c>
      <c r="F1377" s="15" t="str">
        <f t="shared" si="42"/>
        <v/>
      </c>
      <c r="G1377" s="142" t="str">
        <f>IF('6.標準時間'!$C1377="","",'6.標準時間'!H1377)</f>
        <v/>
      </c>
      <c r="H1377" s="142" t="str">
        <f>IF('6.標準時間'!$C1377="","",'6.標準時間'!I1377)</f>
        <v/>
      </c>
      <c r="I1377" s="107" t="str">
        <f>IF(C1377="","",VLOOKUP($C1377,'7.工程別レート'!$C$6:$E$501,3,FALSE))</f>
        <v/>
      </c>
      <c r="J1377" s="108" t="str">
        <f>IF(C1377="","",VLOOKUP($C1377,'7.工程別レート'!$C$6:$E$501,2,FALSE))</f>
        <v/>
      </c>
      <c r="K1377" s="195" t="str">
        <f t="shared" si="43"/>
        <v/>
      </c>
    </row>
    <row r="1378" spans="2:11" ht="18" customHeight="1">
      <c r="B1378" s="16" t="str">
        <f>IF('6.標準時間'!$B1378="","",'6.標準時間'!B1378)</f>
        <v/>
      </c>
      <c r="C1378" s="16" t="str">
        <f>IF('6.標準時間'!$C1378="","",'6.標準時間'!C1378)</f>
        <v/>
      </c>
      <c r="D1378" s="16" t="str">
        <f>IF('6.標準時間'!$C1378="","",'6.標準時間'!E1378)</f>
        <v/>
      </c>
      <c r="E1378" s="171" t="str">
        <f>IF('6.標準時間'!$C1378="","",'6.標準時間'!F1378)</f>
        <v/>
      </c>
      <c r="F1378" s="15" t="str">
        <f t="shared" si="42"/>
        <v/>
      </c>
      <c r="G1378" s="142" t="str">
        <f>IF('6.標準時間'!$C1378="","",'6.標準時間'!H1378)</f>
        <v/>
      </c>
      <c r="H1378" s="142" t="str">
        <f>IF('6.標準時間'!$C1378="","",'6.標準時間'!I1378)</f>
        <v/>
      </c>
      <c r="I1378" s="107" t="str">
        <f>IF(C1378="","",VLOOKUP($C1378,'7.工程別レート'!$C$6:$E$501,3,FALSE))</f>
        <v/>
      </c>
      <c r="J1378" s="108" t="str">
        <f>IF(C1378="","",VLOOKUP($C1378,'7.工程別レート'!$C$6:$E$501,2,FALSE))</f>
        <v/>
      </c>
      <c r="K1378" s="195" t="str">
        <f t="shared" si="43"/>
        <v/>
      </c>
    </row>
    <row r="1379" spans="2:11" ht="18" customHeight="1">
      <c r="B1379" s="16" t="str">
        <f>IF('6.標準時間'!$B1379="","",'6.標準時間'!B1379)</f>
        <v/>
      </c>
      <c r="C1379" s="16" t="str">
        <f>IF('6.標準時間'!$C1379="","",'6.標準時間'!C1379)</f>
        <v/>
      </c>
      <c r="D1379" s="16" t="str">
        <f>IF('6.標準時間'!$C1379="","",'6.標準時間'!E1379)</f>
        <v/>
      </c>
      <c r="E1379" s="171" t="str">
        <f>IF('6.標準時間'!$C1379="","",'6.標準時間'!F1379)</f>
        <v/>
      </c>
      <c r="F1379" s="15" t="str">
        <f t="shared" si="42"/>
        <v/>
      </c>
      <c r="G1379" s="142" t="str">
        <f>IF('6.標準時間'!$C1379="","",'6.標準時間'!H1379)</f>
        <v/>
      </c>
      <c r="H1379" s="142" t="str">
        <f>IF('6.標準時間'!$C1379="","",'6.標準時間'!I1379)</f>
        <v/>
      </c>
      <c r="I1379" s="107" t="str">
        <f>IF(C1379="","",VLOOKUP($C1379,'7.工程別レート'!$C$6:$E$501,3,FALSE))</f>
        <v/>
      </c>
      <c r="J1379" s="108" t="str">
        <f>IF(C1379="","",VLOOKUP($C1379,'7.工程別レート'!$C$6:$E$501,2,FALSE))</f>
        <v/>
      </c>
      <c r="K1379" s="195" t="str">
        <f t="shared" si="43"/>
        <v/>
      </c>
    </row>
    <row r="1380" spans="2:11" ht="18" customHeight="1">
      <c r="B1380" s="16" t="str">
        <f>IF('6.標準時間'!$B1380="","",'6.標準時間'!B1380)</f>
        <v/>
      </c>
      <c r="C1380" s="16" t="str">
        <f>IF('6.標準時間'!$C1380="","",'6.標準時間'!C1380)</f>
        <v/>
      </c>
      <c r="D1380" s="16" t="str">
        <f>IF('6.標準時間'!$C1380="","",'6.標準時間'!E1380)</f>
        <v/>
      </c>
      <c r="E1380" s="171" t="str">
        <f>IF('6.標準時間'!$C1380="","",'6.標準時間'!F1380)</f>
        <v/>
      </c>
      <c r="F1380" s="15" t="str">
        <f t="shared" si="42"/>
        <v/>
      </c>
      <c r="G1380" s="142" t="str">
        <f>IF('6.標準時間'!$C1380="","",'6.標準時間'!H1380)</f>
        <v/>
      </c>
      <c r="H1380" s="142" t="str">
        <f>IF('6.標準時間'!$C1380="","",'6.標準時間'!I1380)</f>
        <v/>
      </c>
      <c r="I1380" s="107" t="str">
        <f>IF(C1380="","",VLOOKUP($C1380,'7.工程別レート'!$C$6:$E$501,3,FALSE))</f>
        <v/>
      </c>
      <c r="J1380" s="108" t="str">
        <f>IF(C1380="","",VLOOKUP($C1380,'7.工程別レート'!$C$6:$E$501,2,FALSE))</f>
        <v/>
      </c>
      <c r="K1380" s="195" t="str">
        <f t="shared" si="43"/>
        <v/>
      </c>
    </row>
    <row r="1381" spans="2:11" ht="18" customHeight="1">
      <c r="B1381" s="16" t="str">
        <f>IF('6.標準時間'!$B1381="","",'6.標準時間'!B1381)</f>
        <v/>
      </c>
      <c r="C1381" s="16" t="str">
        <f>IF('6.標準時間'!$C1381="","",'6.標準時間'!C1381)</f>
        <v/>
      </c>
      <c r="D1381" s="16" t="str">
        <f>IF('6.標準時間'!$C1381="","",'6.標準時間'!E1381)</f>
        <v/>
      </c>
      <c r="E1381" s="171" t="str">
        <f>IF('6.標準時間'!$C1381="","",'6.標準時間'!F1381)</f>
        <v/>
      </c>
      <c r="F1381" s="15" t="str">
        <f t="shared" si="42"/>
        <v/>
      </c>
      <c r="G1381" s="142" t="str">
        <f>IF('6.標準時間'!$C1381="","",'6.標準時間'!H1381)</f>
        <v/>
      </c>
      <c r="H1381" s="142" t="str">
        <f>IF('6.標準時間'!$C1381="","",'6.標準時間'!I1381)</f>
        <v/>
      </c>
      <c r="I1381" s="107" t="str">
        <f>IF(C1381="","",VLOOKUP($C1381,'7.工程別レート'!$C$6:$E$501,3,FALSE))</f>
        <v/>
      </c>
      <c r="J1381" s="108" t="str">
        <f>IF(C1381="","",VLOOKUP($C1381,'7.工程別レート'!$C$6:$E$501,2,FALSE))</f>
        <v/>
      </c>
      <c r="K1381" s="195" t="str">
        <f t="shared" si="43"/>
        <v/>
      </c>
    </row>
    <row r="1382" spans="2:11" ht="18" customHeight="1">
      <c r="B1382" s="16" t="str">
        <f>IF('6.標準時間'!$B1382="","",'6.標準時間'!B1382)</f>
        <v/>
      </c>
      <c r="C1382" s="16" t="str">
        <f>IF('6.標準時間'!$C1382="","",'6.標準時間'!C1382)</f>
        <v/>
      </c>
      <c r="D1382" s="16" t="str">
        <f>IF('6.標準時間'!$C1382="","",'6.標準時間'!E1382)</f>
        <v/>
      </c>
      <c r="E1382" s="171" t="str">
        <f>IF('6.標準時間'!$C1382="","",'6.標準時間'!F1382)</f>
        <v/>
      </c>
      <c r="F1382" s="15" t="str">
        <f t="shared" si="42"/>
        <v/>
      </c>
      <c r="G1382" s="142" t="str">
        <f>IF('6.標準時間'!$C1382="","",'6.標準時間'!H1382)</f>
        <v/>
      </c>
      <c r="H1382" s="142" t="str">
        <f>IF('6.標準時間'!$C1382="","",'6.標準時間'!I1382)</f>
        <v/>
      </c>
      <c r="I1382" s="107" t="str">
        <f>IF(C1382="","",VLOOKUP($C1382,'7.工程別レート'!$C$6:$E$501,3,FALSE))</f>
        <v/>
      </c>
      <c r="J1382" s="108" t="str">
        <f>IF(C1382="","",VLOOKUP($C1382,'7.工程別レート'!$C$6:$E$501,2,FALSE))</f>
        <v/>
      </c>
      <c r="K1382" s="195" t="str">
        <f t="shared" si="43"/>
        <v/>
      </c>
    </row>
    <row r="1383" spans="2:11" ht="18" customHeight="1">
      <c r="B1383" s="16" t="str">
        <f>IF('6.標準時間'!$B1383="","",'6.標準時間'!B1383)</f>
        <v/>
      </c>
      <c r="C1383" s="16" t="str">
        <f>IF('6.標準時間'!$C1383="","",'6.標準時間'!C1383)</f>
        <v/>
      </c>
      <c r="D1383" s="16" t="str">
        <f>IF('6.標準時間'!$C1383="","",'6.標準時間'!E1383)</f>
        <v/>
      </c>
      <c r="E1383" s="171" t="str">
        <f>IF('6.標準時間'!$C1383="","",'6.標準時間'!F1383)</f>
        <v/>
      </c>
      <c r="F1383" s="15" t="str">
        <f t="shared" si="42"/>
        <v/>
      </c>
      <c r="G1383" s="142" t="str">
        <f>IF('6.標準時間'!$C1383="","",'6.標準時間'!H1383)</f>
        <v/>
      </c>
      <c r="H1383" s="142" t="str">
        <f>IF('6.標準時間'!$C1383="","",'6.標準時間'!I1383)</f>
        <v/>
      </c>
      <c r="I1383" s="107" t="str">
        <f>IF(C1383="","",VLOOKUP($C1383,'7.工程別レート'!$C$6:$E$501,3,FALSE))</f>
        <v/>
      </c>
      <c r="J1383" s="108" t="str">
        <f>IF(C1383="","",VLOOKUP($C1383,'7.工程別レート'!$C$6:$E$501,2,FALSE))</f>
        <v/>
      </c>
      <c r="K1383" s="195" t="str">
        <f t="shared" si="43"/>
        <v/>
      </c>
    </row>
    <row r="1384" spans="2:11" ht="18" customHeight="1">
      <c r="B1384" s="16" t="str">
        <f>IF('6.標準時間'!$B1384="","",'6.標準時間'!B1384)</f>
        <v/>
      </c>
      <c r="C1384" s="16" t="str">
        <f>IF('6.標準時間'!$C1384="","",'6.標準時間'!C1384)</f>
        <v/>
      </c>
      <c r="D1384" s="16" t="str">
        <f>IF('6.標準時間'!$C1384="","",'6.標準時間'!E1384)</f>
        <v/>
      </c>
      <c r="E1384" s="171" t="str">
        <f>IF('6.標準時間'!$C1384="","",'6.標準時間'!F1384)</f>
        <v/>
      </c>
      <c r="F1384" s="15" t="str">
        <f t="shared" si="42"/>
        <v/>
      </c>
      <c r="G1384" s="142" t="str">
        <f>IF('6.標準時間'!$C1384="","",'6.標準時間'!H1384)</f>
        <v/>
      </c>
      <c r="H1384" s="142" t="str">
        <f>IF('6.標準時間'!$C1384="","",'6.標準時間'!I1384)</f>
        <v/>
      </c>
      <c r="I1384" s="107" t="str">
        <f>IF(C1384="","",VLOOKUP($C1384,'7.工程別レート'!$C$6:$E$501,3,FALSE))</f>
        <v/>
      </c>
      <c r="J1384" s="108" t="str">
        <f>IF(C1384="","",VLOOKUP($C1384,'7.工程別レート'!$C$6:$E$501,2,FALSE))</f>
        <v/>
      </c>
      <c r="K1384" s="195" t="str">
        <f t="shared" si="43"/>
        <v/>
      </c>
    </row>
    <row r="1385" spans="2:11" ht="18" customHeight="1">
      <c r="B1385" s="16" t="str">
        <f>IF('6.標準時間'!$B1385="","",'6.標準時間'!B1385)</f>
        <v/>
      </c>
      <c r="C1385" s="16" t="str">
        <f>IF('6.標準時間'!$C1385="","",'6.標準時間'!C1385)</f>
        <v/>
      </c>
      <c r="D1385" s="16" t="str">
        <f>IF('6.標準時間'!$C1385="","",'6.標準時間'!E1385)</f>
        <v/>
      </c>
      <c r="E1385" s="171" t="str">
        <f>IF('6.標準時間'!$C1385="","",'6.標準時間'!F1385)</f>
        <v/>
      </c>
      <c r="F1385" s="15" t="str">
        <f t="shared" si="42"/>
        <v/>
      </c>
      <c r="G1385" s="142" t="str">
        <f>IF('6.標準時間'!$C1385="","",'6.標準時間'!H1385)</f>
        <v/>
      </c>
      <c r="H1385" s="142" t="str">
        <f>IF('6.標準時間'!$C1385="","",'6.標準時間'!I1385)</f>
        <v/>
      </c>
      <c r="I1385" s="107" t="str">
        <f>IF(C1385="","",VLOOKUP($C1385,'7.工程別レート'!$C$6:$E$501,3,FALSE))</f>
        <v/>
      </c>
      <c r="J1385" s="108" t="str">
        <f>IF(C1385="","",VLOOKUP($C1385,'7.工程別レート'!$C$6:$E$501,2,FALSE))</f>
        <v/>
      </c>
      <c r="K1385" s="195" t="str">
        <f t="shared" si="43"/>
        <v/>
      </c>
    </row>
    <row r="1386" spans="2:11" ht="18" customHeight="1">
      <c r="B1386" s="16" t="str">
        <f>IF('6.標準時間'!$B1386="","",'6.標準時間'!B1386)</f>
        <v/>
      </c>
      <c r="C1386" s="16" t="str">
        <f>IF('6.標準時間'!$C1386="","",'6.標準時間'!C1386)</f>
        <v/>
      </c>
      <c r="D1386" s="16" t="str">
        <f>IF('6.標準時間'!$C1386="","",'6.標準時間'!E1386)</f>
        <v/>
      </c>
      <c r="E1386" s="171" t="str">
        <f>IF('6.標準時間'!$C1386="","",'6.標準時間'!F1386)</f>
        <v/>
      </c>
      <c r="F1386" s="15" t="str">
        <f t="shared" si="42"/>
        <v/>
      </c>
      <c r="G1386" s="142" t="str">
        <f>IF('6.標準時間'!$C1386="","",'6.標準時間'!H1386)</f>
        <v/>
      </c>
      <c r="H1386" s="142" t="str">
        <f>IF('6.標準時間'!$C1386="","",'6.標準時間'!I1386)</f>
        <v/>
      </c>
      <c r="I1386" s="107" t="str">
        <f>IF(C1386="","",VLOOKUP($C1386,'7.工程別レート'!$C$6:$E$501,3,FALSE))</f>
        <v/>
      </c>
      <c r="J1386" s="108" t="str">
        <f>IF(C1386="","",VLOOKUP($C1386,'7.工程別レート'!$C$6:$E$501,2,FALSE))</f>
        <v/>
      </c>
      <c r="K1386" s="195" t="str">
        <f t="shared" si="43"/>
        <v/>
      </c>
    </row>
    <row r="1387" spans="2:11" ht="18" customHeight="1">
      <c r="B1387" s="16" t="str">
        <f>IF('6.標準時間'!$B1387="","",'6.標準時間'!B1387)</f>
        <v/>
      </c>
      <c r="C1387" s="16" t="str">
        <f>IF('6.標準時間'!$C1387="","",'6.標準時間'!C1387)</f>
        <v/>
      </c>
      <c r="D1387" s="16" t="str">
        <f>IF('6.標準時間'!$C1387="","",'6.標準時間'!E1387)</f>
        <v/>
      </c>
      <c r="E1387" s="171" t="str">
        <f>IF('6.標準時間'!$C1387="","",'6.標準時間'!F1387)</f>
        <v/>
      </c>
      <c r="F1387" s="15" t="str">
        <f t="shared" si="42"/>
        <v/>
      </c>
      <c r="G1387" s="142" t="str">
        <f>IF('6.標準時間'!$C1387="","",'6.標準時間'!H1387)</f>
        <v/>
      </c>
      <c r="H1387" s="142" t="str">
        <f>IF('6.標準時間'!$C1387="","",'6.標準時間'!I1387)</f>
        <v/>
      </c>
      <c r="I1387" s="107" t="str">
        <f>IF(C1387="","",VLOOKUP($C1387,'7.工程別レート'!$C$6:$E$501,3,FALSE))</f>
        <v/>
      </c>
      <c r="J1387" s="108" t="str">
        <f>IF(C1387="","",VLOOKUP($C1387,'7.工程別レート'!$C$6:$E$501,2,FALSE))</f>
        <v/>
      </c>
      <c r="K1387" s="195" t="str">
        <f t="shared" si="43"/>
        <v/>
      </c>
    </row>
    <row r="1388" spans="2:11" ht="18" customHeight="1">
      <c r="B1388" s="16" t="str">
        <f>IF('6.標準時間'!$B1388="","",'6.標準時間'!B1388)</f>
        <v/>
      </c>
      <c r="C1388" s="16" t="str">
        <f>IF('6.標準時間'!$C1388="","",'6.標準時間'!C1388)</f>
        <v/>
      </c>
      <c r="D1388" s="16" t="str">
        <f>IF('6.標準時間'!$C1388="","",'6.標準時間'!E1388)</f>
        <v/>
      </c>
      <c r="E1388" s="171" t="str">
        <f>IF('6.標準時間'!$C1388="","",'6.標準時間'!F1388)</f>
        <v/>
      </c>
      <c r="F1388" s="15" t="str">
        <f t="shared" si="42"/>
        <v/>
      </c>
      <c r="G1388" s="142" t="str">
        <f>IF('6.標準時間'!$C1388="","",'6.標準時間'!H1388)</f>
        <v/>
      </c>
      <c r="H1388" s="142" t="str">
        <f>IF('6.標準時間'!$C1388="","",'6.標準時間'!I1388)</f>
        <v/>
      </c>
      <c r="I1388" s="107" t="str">
        <f>IF(C1388="","",VLOOKUP($C1388,'7.工程別レート'!$C$6:$E$501,3,FALSE))</f>
        <v/>
      </c>
      <c r="J1388" s="108" t="str">
        <f>IF(C1388="","",VLOOKUP($C1388,'7.工程別レート'!$C$6:$E$501,2,FALSE))</f>
        <v/>
      </c>
      <c r="K1388" s="195" t="str">
        <f t="shared" si="43"/>
        <v/>
      </c>
    </row>
    <row r="1389" spans="2:11" ht="18" customHeight="1">
      <c r="B1389" s="16" t="str">
        <f>IF('6.標準時間'!$B1389="","",'6.標準時間'!B1389)</f>
        <v/>
      </c>
      <c r="C1389" s="16" t="str">
        <f>IF('6.標準時間'!$C1389="","",'6.標準時間'!C1389)</f>
        <v/>
      </c>
      <c r="D1389" s="16" t="str">
        <f>IF('6.標準時間'!$C1389="","",'6.標準時間'!E1389)</f>
        <v/>
      </c>
      <c r="E1389" s="171" t="str">
        <f>IF('6.標準時間'!$C1389="","",'6.標準時間'!F1389)</f>
        <v/>
      </c>
      <c r="F1389" s="15" t="str">
        <f t="shared" si="42"/>
        <v/>
      </c>
      <c r="G1389" s="142" t="str">
        <f>IF('6.標準時間'!$C1389="","",'6.標準時間'!H1389)</f>
        <v/>
      </c>
      <c r="H1389" s="142" t="str">
        <f>IF('6.標準時間'!$C1389="","",'6.標準時間'!I1389)</f>
        <v/>
      </c>
      <c r="I1389" s="107" t="str">
        <f>IF(C1389="","",VLOOKUP($C1389,'7.工程別レート'!$C$6:$E$501,3,FALSE))</f>
        <v/>
      </c>
      <c r="J1389" s="108" t="str">
        <f>IF(C1389="","",VLOOKUP($C1389,'7.工程別レート'!$C$6:$E$501,2,FALSE))</f>
        <v/>
      </c>
      <c r="K1389" s="195" t="str">
        <f t="shared" si="43"/>
        <v/>
      </c>
    </row>
    <row r="1390" spans="2:11" ht="18" customHeight="1">
      <c r="B1390" s="16" t="str">
        <f>IF('6.標準時間'!$B1390="","",'6.標準時間'!B1390)</f>
        <v/>
      </c>
      <c r="C1390" s="16" t="str">
        <f>IF('6.標準時間'!$C1390="","",'6.標準時間'!C1390)</f>
        <v/>
      </c>
      <c r="D1390" s="16" t="str">
        <f>IF('6.標準時間'!$C1390="","",'6.標準時間'!E1390)</f>
        <v/>
      </c>
      <c r="E1390" s="171" t="str">
        <f>IF('6.標準時間'!$C1390="","",'6.標準時間'!F1390)</f>
        <v/>
      </c>
      <c r="F1390" s="15" t="str">
        <f t="shared" si="42"/>
        <v/>
      </c>
      <c r="G1390" s="142" t="str">
        <f>IF('6.標準時間'!$C1390="","",'6.標準時間'!H1390)</f>
        <v/>
      </c>
      <c r="H1390" s="142" t="str">
        <f>IF('6.標準時間'!$C1390="","",'6.標準時間'!I1390)</f>
        <v/>
      </c>
      <c r="I1390" s="107" t="str">
        <f>IF(C1390="","",VLOOKUP($C1390,'7.工程別レート'!$C$6:$E$501,3,FALSE))</f>
        <v/>
      </c>
      <c r="J1390" s="108" t="str">
        <f>IF(C1390="","",VLOOKUP($C1390,'7.工程別レート'!$C$6:$E$501,2,FALSE))</f>
        <v/>
      </c>
      <c r="K1390" s="195" t="str">
        <f t="shared" si="43"/>
        <v/>
      </c>
    </row>
    <row r="1391" spans="2:11" ht="18" customHeight="1">
      <c r="B1391" s="16" t="str">
        <f>IF('6.標準時間'!$B1391="","",'6.標準時間'!B1391)</f>
        <v/>
      </c>
      <c r="C1391" s="16" t="str">
        <f>IF('6.標準時間'!$C1391="","",'6.標準時間'!C1391)</f>
        <v/>
      </c>
      <c r="D1391" s="16" t="str">
        <f>IF('6.標準時間'!$C1391="","",'6.標準時間'!E1391)</f>
        <v/>
      </c>
      <c r="E1391" s="171" t="str">
        <f>IF('6.標準時間'!$C1391="","",'6.標準時間'!F1391)</f>
        <v/>
      </c>
      <c r="F1391" s="15" t="str">
        <f t="shared" si="42"/>
        <v/>
      </c>
      <c r="G1391" s="142" t="str">
        <f>IF('6.標準時間'!$C1391="","",'6.標準時間'!H1391)</f>
        <v/>
      </c>
      <c r="H1391" s="142" t="str">
        <f>IF('6.標準時間'!$C1391="","",'6.標準時間'!I1391)</f>
        <v/>
      </c>
      <c r="I1391" s="107" t="str">
        <f>IF(C1391="","",VLOOKUP($C1391,'7.工程別レート'!$C$6:$E$501,3,FALSE))</f>
        <v/>
      </c>
      <c r="J1391" s="108" t="str">
        <f>IF(C1391="","",VLOOKUP($C1391,'7.工程別レート'!$C$6:$E$501,2,FALSE))</f>
        <v/>
      </c>
      <c r="K1391" s="195" t="str">
        <f t="shared" si="43"/>
        <v/>
      </c>
    </row>
    <row r="1392" spans="2:11" ht="18" customHeight="1">
      <c r="B1392" s="16" t="str">
        <f>IF('6.標準時間'!$B1392="","",'6.標準時間'!B1392)</f>
        <v/>
      </c>
      <c r="C1392" s="16" t="str">
        <f>IF('6.標準時間'!$C1392="","",'6.標準時間'!C1392)</f>
        <v/>
      </c>
      <c r="D1392" s="16" t="str">
        <f>IF('6.標準時間'!$C1392="","",'6.標準時間'!E1392)</f>
        <v/>
      </c>
      <c r="E1392" s="171" t="str">
        <f>IF('6.標準時間'!$C1392="","",'6.標準時間'!F1392)</f>
        <v/>
      </c>
      <c r="F1392" s="15" t="str">
        <f t="shared" si="42"/>
        <v/>
      </c>
      <c r="G1392" s="142" t="str">
        <f>IF('6.標準時間'!$C1392="","",'6.標準時間'!H1392)</f>
        <v/>
      </c>
      <c r="H1392" s="142" t="str">
        <f>IF('6.標準時間'!$C1392="","",'6.標準時間'!I1392)</f>
        <v/>
      </c>
      <c r="I1392" s="107" t="str">
        <f>IF(C1392="","",VLOOKUP($C1392,'7.工程別レート'!$C$6:$E$501,3,FALSE))</f>
        <v/>
      </c>
      <c r="J1392" s="108" t="str">
        <f>IF(C1392="","",VLOOKUP($C1392,'7.工程別レート'!$C$6:$E$501,2,FALSE))</f>
        <v/>
      </c>
      <c r="K1392" s="195" t="str">
        <f t="shared" si="43"/>
        <v/>
      </c>
    </row>
    <row r="1393" spans="2:11" ht="18" customHeight="1">
      <c r="B1393" s="16" t="str">
        <f>IF('6.標準時間'!$B1393="","",'6.標準時間'!B1393)</f>
        <v/>
      </c>
      <c r="C1393" s="16" t="str">
        <f>IF('6.標準時間'!$C1393="","",'6.標準時間'!C1393)</f>
        <v/>
      </c>
      <c r="D1393" s="16" t="str">
        <f>IF('6.標準時間'!$C1393="","",'6.標準時間'!E1393)</f>
        <v/>
      </c>
      <c r="E1393" s="171" t="str">
        <f>IF('6.標準時間'!$C1393="","",'6.標準時間'!F1393)</f>
        <v/>
      </c>
      <c r="F1393" s="15" t="str">
        <f t="shared" si="42"/>
        <v/>
      </c>
      <c r="G1393" s="142" t="str">
        <f>IF('6.標準時間'!$C1393="","",'6.標準時間'!H1393)</f>
        <v/>
      </c>
      <c r="H1393" s="142" t="str">
        <f>IF('6.標準時間'!$C1393="","",'6.標準時間'!I1393)</f>
        <v/>
      </c>
      <c r="I1393" s="107" t="str">
        <f>IF(C1393="","",VLOOKUP($C1393,'7.工程別レート'!$C$6:$E$501,3,FALSE))</f>
        <v/>
      </c>
      <c r="J1393" s="108" t="str">
        <f>IF(C1393="","",VLOOKUP($C1393,'7.工程別レート'!$C$6:$E$501,2,FALSE))</f>
        <v/>
      </c>
      <c r="K1393" s="195" t="str">
        <f t="shared" si="43"/>
        <v/>
      </c>
    </row>
    <row r="1394" spans="2:11" ht="18" customHeight="1">
      <c r="B1394" s="16" t="str">
        <f>IF('6.標準時間'!$B1394="","",'6.標準時間'!B1394)</f>
        <v/>
      </c>
      <c r="C1394" s="16" t="str">
        <f>IF('6.標準時間'!$C1394="","",'6.標準時間'!C1394)</f>
        <v/>
      </c>
      <c r="D1394" s="16" t="str">
        <f>IF('6.標準時間'!$C1394="","",'6.標準時間'!E1394)</f>
        <v/>
      </c>
      <c r="E1394" s="171" t="str">
        <f>IF('6.標準時間'!$C1394="","",'6.標準時間'!F1394)</f>
        <v/>
      </c>
      <c r="F1394" s="15" t="str">
        <f t="shared" si="42"/>
        <v/>
      </c>
      <c r="G1394" s="142" t="str">
        <f>IF('6.標準時間'!$C1394="","",'6.標準時間'!H1394)</f>
        <v/>
      </c>
      <c r="H1394" s="142" t="str">
        <f>IF('6.標準時間'!$C1394="","",'6.標準時間'!I1394)</f>
        <v/>
      </c>
      <c r="I1394" s="107" t="str">
        <f>IF(C1394="","",VLOOKUP($C1394,'7.工程別レート'!$C$6:$E$501,3,FALSE))</f>
        <v/>
      </c>
      <c r="J1394" s="108" t="str">
        <f>IF(C1394="","",VLOOKUP($C1394,'7.工程別レート'!$C$6:$E$501,2,FALSE))</f>
        <v/>
      </c>
      <c r="K1394" s="195" t="str">
        <f t="shared" si="43"/>
        <v/>
      </c>
    </row>
    <row r="1395" spans="2:11" ht="18" customHeight="1">
      <c r="B1395" s="16" t="str">
        <f>IF('6.標準時間'!$B1395="","",'6.標準時間'!B1395)</f>
        <v/>
      </c>
      <c r="C1395" s="16" t="str">
        <f>IF('6.標準時間'!$C1395="","",'6.標準時間'!C1395)</f>
        <v/>
      </c>
      <c r="D1395" s="16" t="str">
        <f>IF('6.標準時間'!$C1395="","",'6.標準時間'!E1395)</f>
        <v/>
      </c>
      <c r="E1395" s="171" t="str">
        <f>IF('6.標準時間'!$C1395="","",'6.標準時間'!F1395)</f>
        <v/>
      </c>
      <c r="F1395" s="15" t="str">
        <f t="shared" si="42"/>
        <v/>
      </c>
      <c r="G1395" s="142" t="str">
        <f>IF('6.標準時間'!$C1395="","",'6.標準時間'!H1395)</f>
        <v/>
      </c>
      <c r="H1395" s="142" t="str">
        <f>IF('6.標準時間'!$C1395="","",'6.標準時間'!I1395)</f>
        <v/>
      </c>
      <c r="I1395" s="107" t="str">
        <f>IF(C1395="","",VLOOKUP($C1395,'7.工程別レート'!$C$6:$E$501,3,FALSE))</f>
        <v/>
      </c>
      <c r="J1395" s="108" t="str">
        <f>IF(C1395="","",VLOOKUP($C1395,'7.工程別レート'!$C$6:$E$501,2,FALSE))</f>
        <v/>
      </c>
      <c r="K1395" s="195" t="str">
        <f t="shared" si="43"/>
        <v/>
      </c>
    </row>
    <row r="1396" spans="2:11" ht="18" customHeight="1">
      <c r="B1396" s="16" t="str">
        <f>IF('6.標準時間'!$B1396="","",'6.標準時間'!B1396)</f>
        <v/>
      </c>
      <c r="C1396" s="16" t="str">
        <f>IF('6.標準時間'!$C1396="","",'6.標準時間'!C1396)</f>
        <v/>
      </c>
      <c r="D1396" s="16" t="str">
        <f>IF('6.標準時間'!$C1396="","",'6.標準時間'!E1396)</f>
        <v/>
      </c>
      <c r="E1396" s="171" t="str">
        <f>IF('6.標準時間'!$C1396="","",'6.標準時間'!F1396)</f>
        <v/>
      </c>
      <c r="F1396" s="15" t="str">
        <f t="shared" si="42"/>
        <v/>
      </c>
      <c r="G1396" s="142" t="str">
        <f>IF('6.標準時間'!$C1396="","",'6.標準時間'!H1396)</f>
        <v/>
      </c>
      <c r="H1396" s="142" t="str">
        <f>IF('6.標準時間'!$C1396="","",'6.標準時間'!I1396)</f>
        <v/>
      </c>
      <c r="I1396" s="107" t="str">
        <f>IF(C1396="","",VLOOKUP($C1396,'7.工程別レート'!$C$6:$E$501,3,FALSE))</f>
        <v/>
      </c>
      <c r="J1396" s="108" t="str">
        <f>IF(C1396="","",VLOOKUP($C1396,'7.工程別レート'!$C$6:$E$501,2,FALSE))</f>
        <v/>
      </c>
      <c r="K1396" s="195" t="str">
        <f t="shared" si="43"/>
        <v/>
      </c>
    </row>
    <row r="1397" spans="2:11" ht="18" customHeight="1">
      <c r="B1397" s="16" t="str">
        <f>IF('6.標準時間'!$B1397="","",'6.標準時間'!B1397)</f>
        <v/>
      </c>
      <c r="C1397" s="16" t="str">
        <f>IF('6.標準時間'!$C1397="","",'6.標準時間'!C1397)</f>
        <v/>
      </c>
      <c r="D1397" s="16" t="str">
        <f>IF('6.標準時間'!$C1397="","",'6.標準時間'!E1397)</f>
        <v/>
      </c>
      <c r="E1397" s="171" t="str">
        <f>IF('6.標準時間'!$C1397="","",'6.標準時間'!F1397)</f>
        <v/>
      </c>
      <c r="F1397" s="15" t="str">
        <f t="shared" si="42"/>
        <v/>
      </c>
      <c r="G1397" s="142" t="str">
        <f>IF('6.標準時間'!$C1397="","",'6.標準時間'!H1397)</f>
        <v/>
      </c>
      <c r="H1397" s="142" t="str">
        <f>IF('6.標準時間'!$C1397="","",'6.標準時間'!I1397)</f>
        <v/>
      </c>
      <c r="I1397" s="107" t="str">
        <f>IF(C1397="","",VLOOKUP($C1397,'7.工程別レート'!$C$6:$E$501,3,FALSE))</f>
        <v/>
      </c>
      <c r="J1397" s="108" t="str">
        <f>IF(C1397="","",VLOOKUP($C1397,'7.工程別レート'!$C$6:$E$501,2,FALSE))</f>
        <v/>
      </c>
      <c r="K1397" s="195" t="str">
        <f t="shared" si="43"/>
        <v/>
      </c>
    </row>
    <row r="1398" spans="2:11" ht="18" customHeight="1">
      <c r="B1398" s="16" t="str">
        <f>IF('6.標準時間'!$B1398="","",'6.標準時間'!B1398)</f>
        <v/>
      </c>
      <c r="C1398" s="16" t="str">
        <f>IF('6.標準時間'!$C1398="","",'6.標準時間'!C1398)</f>
        <v/>
      </c>
      <c r="D1398" s="16" t="str">
        <f>IF('6.標準時間'!$C1398="","",'6.標準時間'!E1398)</f>
        <v/>
      </c>
      <c r="E1398" s="171" t="str">
        <f>IF('6.標準時間'!$C1398="","",'6.標準時間'!F1398)</f>
        <v/>
      </c>
      <c r="F1398" s="15" t="str">
        <f t="shared" si="42"/>
        <v/>
      </c>
      <c r="G1398" s="142" t="str">
        <f>IF('6.標準時間'!$C1398="","",'6.標準時間'!H1398)</f>
        <v/>
      </c>
      <c r="H1398" s="142" t="str">
        <f>IF('6.標準時間'!$C1398="","",'6.標準時間'!I1398)</f>
        <v/>
      </c>
      <c r="I1398" s="107" t="str">
        <f>IF(C1398="","",VLOOKUP($C1398,'7.工程別レート'!$C$6:$E$501,3,FALSE))</f>
        <v/>
      </c>
      <c r="J1398" s="108" t="str">
        <f>IF(C1398="","",VLOOKUP($C1398,'7.工程別レート'!$C$6:$E$501,2,FALSE))</f>
        <v/>
      </c>
      <c r="K1398" s="195" t="str">
        <f t="shared" si="43"/>
        <v/>
      </c>
    </row>
    <row r="1399" spans="2:11" ht="18" customHeight="1">
      <c r="B1399" s="16" t="str">
        <f>IF('6.標準時間'!$B1399="","",'6.標準時間'!B1399)</f>
        <v/>
      </c>
      <c r="C1399" s="16" t="str">
        <f>IF('6.標準時間'!$C1399="","",'6.標準時間'!C1399)</f>
        <v/>
      </c>
      <c r="D1399" s="16" t="str">
        <f>IF('6.標準時間'!$C1399="","",'6.標準時間'!E1399)</f>
        <v/>
      </c>
      <c r="E1399" s="171" t="str">
        <f>IF('6.標準時間'!$C1399="","",'6.標準時間'!F1399)</f>
        <v/>
      </c>
      <c r="F1399" s="15" t="str">
        <f t="shared" si="42"/>
        <v/>
      </c>
      <c r="G1399" s="142" t="str">
        <f>IF('6.標準時間'!$C1399="","",'6.標準時間'!H1399)</f>
        <v/>
      </c>
      <c r="H1399" s="142" t="str">
        <f>IF('6.標準時間'!$C1399="","",'6.標準時間'!I1399)</f>
        <v/>
      </c>
      <c r="I1399" s="107" t="str">
        <f>IF(C1399="","",VLOOKUP($C1399,'7.工程別レート'!$C$6:$E$501,3,FALSE))</f>
        <v/>
      </c>
      <c r="J1399" s="108" t="str">
        <f>IF(C1399="","",VLOOKUP($C1399,'7.工程別レート'!$C$6:$E$501,2,FALSE))</f>
        <v/>
      </c>
      <c r="K1399" s="195" t="str">
        <f t="shared" si="43"/>
        <v/>
      </c>
    </row>
    <row r="1400" spans="2:11" ht="18" customHeight="1">
      <c r="B1400" s="16" t="str">
        <f>IF('6.標準時間'!$B1400="","",'6.標準時間'!B1400)</f>
        <v/>
      </c>
      <c r="C1400" s="16" t="str">
        <f>IF('6.標準時間'!$C1400="","",'6.標準時間'!C1400)</f>
        <v/>
      </c>
      <c r="D1400" s="16" t="str">
        <f>IF('6.標準時間'!$C1400="","",'6.標準時間'!E1400)</f>
        <v/>
      </c>
      <c r="E1400" s="171" t="str">
        <f>IF('6.標準時間'!$C1400="","",'6.標準時間'!F1400)</f>
        <v/>
      </c>
      <c r="F1400" s="15" t="str">
        <f t="shared" si="42"/>
        <v/>
      </c>
      <c r="G1400" s="142" t="str">
        <f>IF('6.標準時間'!$C1400="","",'6.標準時間'!H1400)</f>
        <v/>
      </c>
      <c r="H1400" s="142" t="str">
        <f>IF('6.標準時間'!$C1400="","",'6.標準時間'!I1400)</f>
        <v/>
      </c>
      <c r="I1400" s="107" t="str">
        <f>IF(C1400="","",VLOOKUP($C1400,'7.工程別レート'!$C$6:$E$501,3,FALSE))</f>
        <v/>
      </c>
      <c r="J1400" s="108" t="str">
        <f>IF(C1400="","",VLOOKUP($C1400,'7.工程別レート'!$C$6:$E$501,2,FALSE))</f>
        <v/>
      </c>
      <c r="K1400" s="195" t="str">
        <f t="shared" si="43"/>
        <v/>
      </c>
    </row>
    <row r="1401" spans="2:11" ht="18" customHeight="1">
      <c r="B1401" s="16" t="str">
        <f>IF('6.標準時間'!$B1401="","",'6.標準時間'!B1401)</f>
        <v/>
      </c>
      <c r="C1401" s="16" t="str">
        <f>IF('6.標準時間'!$C1401="","",'6.標準時間'!C1401)</f>
        <v/>
      </c>
      <c r="D1401" s="16" t="str">
        <f>IF('6.標準時間'!$C1401="","",'6.標準時間'!E1401)</f>
        <v/>
      </c>
      <c r="E1401" s="171" t="str">
        <f>IF('6.標準時間'!$C1401="","",'6.標準時間'!F1401)</f>
        <v/>
      </c>
      <c r="F1401" s="15" t="str">
        <f t="shared" si="42"/>
        <v/>
      </c>
      <c r="G1401" s="142" t="str">
        <f>IF('6.標準時間'!$C1401="","",'6.標準時間'!H1401)</f>
        <v/>
      </c>
      <c r="H1401" s="142" t="str">
        <f>IF('6.標準時間'!$C1401="","",'6.標準時間'!I1401)</f>
        <v/>
      </c>
      <c r="I1401" s="107" t="str">
        <f>IF(C1401="","",VLOOKUP($C1401,'7.工程別レート'!$C$6:$E$501,3,FALSE))</f>
        <v/>
      </c>
      <c r="J1401" s="108" t="str">
        <f>IF(C1401="","",VLOOKUP($C1401,'7.工程別レート'!$C$6:$E$501,2,FALSE))</f>
        <v/>
      </c>
      <c r="K1401" s="195" t="str">
        <f t="shared" si="43"/>
        <v/>
      </c>
    </row>
    <row r="1402" spans="2:11" ht="18" customHeight="1">
      <c r="B1402" s="16" t="str">
        <f>IF('6.標準時間'!$B1402="","",'6.標準時間'!B1402)</f>
        <v/>
      </c>
      <c r="C1402" s="16" t="str">
        <f>IF('6.標準時間'!$C1402="","",'6.標準時間'!C1402)</f>
        <v/>
      </c>
      <c r="D1402" s="16" t="str">
        <f>IF('6.標準時間'!$C1402="","",'6.標準時間'!E1402)</f>
        <v/>
      </c>
      <c r="E1402" s="171" t="str">
        <f>IF('6.標準時間'!$C1402="","",'6.標準時間'!F1402)</f>
        <v/>
      </c>
      <c r="F1402" s="15" t="str">
        <f t="shared" si="42"/>
        <v/>
      </c>
      <c r="G1402" s="142" t="str">
        <f>IF('6.標準時間'!$C1402="","",'6.標準時間'!H1402)</f>
        <v/>
      </c>
      <c r="H1402" s="142" t="str">
        <f>IF('6.標準時間'!$C1402="","",'6.標準時間'!I1402)</f>
        <v/>
      </c>
      <c r="I1402" s="107" t="str">
        <f>IF(C1402="","",VLOOKUP($C1402,'7.工程別レート'!$C$6:$E$501,3,FALSE))</f>
        <v/>
      </c>
      <c r="J1402" s="108" t="str">
        <f>IF(C1402="","",VLOOKUP($C1402,'7.工程別レート'!$C$6:$E$501,2,FALSE))</f>
        <v/>
      </c>
      <c r="K1402" s="195" t="str">
        <f t="shared" si="43"/>
        <v/>
      </c>
    </row>
    <row r="1403" spans="2:11" ht="18" customHeight="1">
      <c r="B1403" s="16" t="str">
        <f>IF('6.標準時間'!$B1403="","",'6.標準時間'!B1403)</f>
        <v/>
      </c>
      <c r="C1403" s="16" t="str">
        <f>IF('6.標準時間'!$C1403="","",'6.標準時間'!C1403)</f>
        <v/>
      </c>
      <c r="D1403" s="16" t="str">
        <f>IF('6.標準時間'!$C1403="","",'6.標準時間'!E1403)</f>
        <v/>
      </c>
      <c r="E1403" s="171" t="str">
        <f>IF('6.標準時間'!$C1403="","",'6.標準時間'!F1403)</f>
        <v/>
      </c>
      <c r="F1403" s="15" t="str">
        <f t="shared" si="42"/>
        <v/>
      </c>
      <c r="G1403" s="142" t="str">
        <f>IF('6.標準時間'!$C1403="","",'6.標準時間'!H1403)</f>
        <v/>
      </c>
      <c r="H1403" s="142" t="str">
        <f>IF('6.標準時間'!$C1403="","",'6.標準時間'!I1403)</f>
        <v/>
      </c>
      <c r="I1403" s="107" t="str">
        <f>IF(C1403="","",VLOOKUP($C1403,'7.工程別レート'!$C$6:$E$501,3,FALSE))</f>
        <v/>
      </c>
      <c r="J1403" s="108" t="str">
        <f>IF(C1403="","",VLOOKUP($C1403,'7.工程別レート'!$C$6:$E$501,2,FALSE))</f>
        <v/>
      </c>
      <c r="K1403" s="195" t="str">
        <f t="shared" si="43"/>
        <v/>
      </c>
    </row>
    <row r="1404" spans="2:11" ht="18" customHeight="1">
      <c r="B1404" s="16" t="str">
        <f>IF('6.標準時間'!$B1404="","",'6.標準時間'!B1404)</f>
        <v/>
      </c>
      <c r="C1404" s="16" t="str">
        <f>IF('6.標準時間'!$C1404="","",'6.標準時間'!C1404)</f>
        <v/>
      </c>
      <c r="D1404" s="16" t="str">
        <f>IF('6.標準時間'!$C1404="","",'6.標準時間'!E1404)</f>
        <v/>
      </c>
      <c r="E1404" s="171" t="str">
        <f>IF('6.標準時間'!$C1404="","",'6.標準時間'!F1404)</f>
        <v/>
      </c>
      <c r="F1404" s="15" t="str">
        <f t="shared" si="42"/>
        <v/>
      </c>
      <c r="G1404" s="142" t="str">
        <f>IF('6.標準時間'!$C1404="","",'6.標準時間'!H1404)</f>
        <v/>
      </c>
      <c r="H1404" s="142" t="str">
        <f>IF('6.標準時間'!$C1404="","",'6.標準時間'!I1404)</f>
        <v/>
      </c>
      <c r="I1404" s="107" t="str">
        <f>IF(C1404="","",VLOOKUP($C1404,'7.工程別レート'!$C$6:$E$501,3,FALSE))</f>
        <v/>
      </c>
      <c r="J1404" s="108" t="str">
        <f>IF(C1404="","",VLOOKUP($C1404,'7.工程別レート'!$C$6:$E$501,2,FALSE))</f>
        <v/>
      </c>
      <c r="K1404" s="195" t="str">
        <f t="shared" si="43"/>
        <v/>
      </c>
    </row>
    <row r="1405" spans="2:11" ht="18" customHeight="1">
      <c r="B1405" s="16" t="str">
        <f>IF('6.標準時間'!$B1405="","",'6.標準時間'!B1405)</f>
        <v/>
      </c>
      <c r="C1405" s="16" t="str">
        <f>IF('6.標準時間'!$C1405="","",'6.標準時間'!C1405)</f>
        <v/>
      </c>
      <c r="D1405" s="16" t="str">
        <f>IF('6.標準時間'!$C1405="","",'6.標準時間'!E1405)</f>
        <v/>
      </c>
      <c r="E1405" s="171" t="str">
        <f>IF('6.標準時間'!$C1405="","",'6.標準時間'!F1405)</f>
        <v/>
      </c>
      <c r="F1405" s="15" t="str">
        <f t="shared" si="42"/>
        <v/>
      </c>
      <c r="G1405" s="142" t="str">
        <f>IF('6.標準時間'!$C1405="","",'6.標準時間'!H1405)</f>
        <v/>
      </c>
      <c r="H1405" s="142" t="str">
        <f>IF('6.標準時間'!$C1405="","",'6.標準時間'!I1405)</f>
        <v/>
      </c>
      <c r="I1405" s="107" t="str">
        <f>IF(C1405="","",VLOOKUP($C1405,'7.工程別レート'!$C$6:$E$501,3,FALSE))</f>
        <v/>
      </c>
      <c r="J1405" s="108" t="str">
        <f>IF(C1405="","",VLOOKUP($C1405,'7.工程別レート'!$C$6:$E$501,2,FALSE))</f>
        <v/>
      </c>
      <c r="K1405" s="195" t="str">
        <f t="shared" si="43"/>
        <v/>
      </c>
    </row>
    <row r="1406" spans="2:11" ht="18" customHeight="1">
      <c r="B1406" s="16" t="str">
        <f>IF('6.標準時間'!$B1406="","",'6.標準時間'!B1406)</f>
        <v/>
      </c>
      <c r="C1406" s="16" t="str">
        <f>IF('6.標準時間'!$C1406="","",'6.標準時間'!C1406)</f>
        <v/>
      </c>
      <c r="D1406" s="16" t="str">
        <f>IF('6.標準時間'!$C1406="","",'6.標準時間'!E1406)</f>
        <v/>
      </c>
      <c r="E1406" s="171" t="str">
        <f>IF('6.標準時間'!$C1406="","",'6.標準時間'!F1406)</f>
        <v/>
      </c>
      <c r="F1406" s="15" t="str">
        <f t="shared" si="42"/>
        <v/>
      </c>
      <c r="G1406" s="142" t="str">
        <f>IF('6.標準時間'!$C1406="","",'6.標準時間'!H1406)</f>
        <v/>
      </c>
      <c r="H1406" s="142" t="str">
        <f>IF('6.標準時間'!$C1406="","",'6.標準時間'!I1406)</f>
        <v/>
      </c>
      <c r="I1406" s="107" t="str">
        <f>IF(C1406="","",VLOOKUP($C1406,'7.工程別レート'!$C$6:$E$501,3,FALSE))</f>
        <v/>
      </c>
      <c r="J1406" s="108" t="str">
        <f>IF(C1406="","",VLOOKUP($C1406,'7.工程別レート'!$C$6:$E$501,2,FALSE))</f>
        <v/>
      </c>
      <c r="K1406" s="195" t="str">
        <f t="shared" si="43"/>
        <v/>
      </c>
    </row>
    <row r="1407" spans="2:11" ht="18" customHeight="1">
      <c r="B1407" s="16" t="str">
        <f>IF('6.標準時間'!$B1407="","",'6.標準時間'!B1407)</f>
        <v/>
      </c>
      <c r="C1407" s="16" t="str">
        <f>IF('6.標準時間'!$C1407="","",'6.標準時間'!C1407)</f>
        <v/>
      </c>
      <c r="D1407" s="16" t="str">
        <f>IF('6.標準時間'!$C1407="","",'6.標準時間'!E1407)</f>
        <v/>
      </c>
      <c r="E1407" s="171" t="str">
        <f>IF('6.標準時間'!$C1407="","",'6.標準時間'!F1407)</f>
        <v/>
      </c>
      <c r="F1407" s="15" t="str">
        <f t="shared" si="42"/>
        <v/>
      </c>
      <c r="G1407" s="142" t="str">
        <f>IF('6.標準時間'!$C1407="","",'6.標準時間'!H1407)</f>
        <v/>
      </c>
      <c r="H1407" s="142" t="str">
        <f>IF('6.標準時間'!$C1407="","",'6.標準時間'!I1407)</f>
        <v/>
      </c>
      <c r="I1407" s="107" t="str">
        <f>IF(C1407="","",VLOOKUP($C1407,'7.工程別レート'!$C$6:$E$501,3,FALSE))</f>
        <v/>
      </c>
      <c r="J1407" s="108" t="str">
        <f>IF(C1407="","",VLOOKUP($C1407,'7.工程別レート'!$C$6:$E$501,2,FALSE))</f>
        <v/>
      </c>
      <c r="K1407" s="195" t="str">
        <f t="shared" si="43"/>
        <v/>
      </c>
    </row>
    <row r="1408" spans="2:11" ht="18" customHeight="1">
      <c r="B1408" s="16" t="str">
        <f>IF('6.標準時間'!$B1408="","",'6.標準時間'!B1408)</f>
        <v/>
      </c>
      <c r="C1408" s="16" t="str">
        <f>IF('6.標準時間'!$C1408="","",'6.標準時間'!C1408)</f>
        <v/>
      </c>
      <c r="D1408" s="16" t="str">
        <f>IF('6.標準時間'!$C1408="","",'6.標準時間'!E1408)</f>
        <v/>
      </c>
      <c r="E1408" s="171" t="str">
        <f>IF('6.標準時間'!$C1408="","",'6.標準時間'!F1408)</f>
        <v/>
      </c>
      <c r="F1408" s="15" t="str">
        <f t="shared" si="42"/>
        <v/>
      </c>
      <c r="G1408" s="142" t="str">
        <f>IF('6.標準時間'!$C1408="","",'6.標準時間'!H1408)</f>
        <v/>
      </c>
      <c r="H1408" s="142" t="str">
        <f>IF('6.標準時間'!$C1408="","",'6.標準時間'!I1408)</f>
        <v/>
      </c>
      <c r="I1408" s="107" t="str">
        <f>IF(C1408="","",VLOOKUP($C1408,'7.工程別レート'!$C$6:$E$501,3,FALSE))</f>
        <v/>
      </c>
      <c r="J1408" s="108" t="str">
        <f>IF(C1408="","",VLOOKUP($C1408,'7.工程別レート'!$C$6:$E$501,2,FALSE))</f>
        <v/>
      </c>
      <c r="K1408" s="195" t="str">
        <f t="shared" si="43"/>
        <v/>
      </c>
    </row>
    <row r="1409" spans="2:11" ht="18" customHeight="1">
      <c r="B1409" s="16" t="str">
        <f>IF('6.標準時間'!$B1409="","",'6.標準時間'!B1409)</f>
        <v/>
      </c>
      <c r="C1409" s="16" t="str">
        <f>IF('6.標準時間'!$C1409="","",'6.標準時間'!C1409)</f>
        <v/>
      </c>
      <c r="D1409" s="16" t="str">
        <f>IF('6.標準時間'!$C1409="","",'6.標準時間'!E1409)</f>
        <v/>
      </c>
      <c r="E1409" s="171" t="str">
        <f>IF('6.標準時間'!$C1409="","",'6.標準時間'!F1409)</f>
        <v/>
      </c>
      <c r="F1409" s="15" t="str">
        <f t="shared" si="42"/>
        <v/>
      </c>
      <c r="G1409" s="142" t="str">
        <f>IF('6.標準時間'!$C1409="","",'6.標準時間'!H1409)</f>
        <v/>
      </c>
      <c r="H1409" s="142" t="str">
        <f>IF('6.標準時間'!$C1409="","",'6.標準時間'!I1409)</f>
        <v/>
      </c>
      <c r="I1409" s="107" t="str">
        <f>IF(C1409="","",VLOOKUP($C1409,'7.工程別レート'!$C$6:$E$501,3,FALSE))</f>
        <v/>
      </c>
      <c r="J1409" s="108" t="str">
        <f>IF(C1409="","",VLOOKUP($C1409,'7.工程別レート'!$C$6:$E$501,2,FALSE))</f>
        <v/>
      </c>
      <c r="K1409" s="195" t="str">
        <f t="shared" si="43"/>
        <v/>
      </c>
    </row>
    <row r="1410" spans="2:11" ht="18" customHeight="1">
      <c r="B1410" s="16" t="str">
        <f>IF('6.標準時間'!$B1410="","",'6.標準時間'!B1410)</f>
        <v/>
      </c>
      <c r="C1410" s="16" t="str">
        <f>IF('6.標準時間'!$C1410="","",'6.標準時間'!C1410)</f>
        <v/>
      </c>
      <c r="D1410" s="16" t="str">
        <f>IF('6.標準時間'!$C1410="","",'6.標準時間'!E1410)</f>
        <v/>
      </c>
      <c r="E1410" s="171" t="str">
        <f>IF('6.標準時間'!$C1410="","",'6.標準時間'!F1410)</f>
        <v/>
      </c>
      <c r="F1410" s="15" t="str">
        <f t="shared" si="42"/>
        <v/>
      </c>
      <c r="G1410" s="142" t="str">
        <f>IF('6.標準時間'!$C1410="","",'6.標準時間'!H1410)</f>
        <v/>
      </c>
      <c r="H1410" s="142" t="str">
        <f>IF('6.標準時間'!$C1410="","",'6.標準時間'!I1410)</f>
        <v/>
      </c>
      <c r="I1410" s="107" t="str">
        <f>IF(C1410="","",VLOOKUP($C1410,'7.工程別レート'!$C$6:$E$501,3,FALSE))</f>
        <v/>
      </c>
      <c r="J1410" s="108" t="str">
        <f>IF(C1410="","",VLOOKUP($C1410,'7.工程別レート'!$C$6:$E$501,2,FALSE))</f>
        <v/>
      </c>
      <c r="K1410" s="195" t="str">
        <f t="shared" si="43"/>
        <v/>
      </c>
    </row>
    <row r="1411" spans="2:11" ht="18" customHeight="1">
      <c r="B1411" s="16" t="str">
        <f>IF('6.標準時間'!$B1411="","",'6.標準時間'!B1411)</f>
        <v/>
      </c>
      <c r="C1411" s="16" t="str">
        <f>IF('6.標準時間'!$C1411="","",'6.標準時間'!C1411)</f>
        <v/>
      </c>
      <c r="D1411" s="16" t="str">
        <f>IF('6.標準時間'!$C1411="","",'6.標準時間'!E1411)</f>
        <v/>
      </c>
      <c r="E1411" s="171" t="str">
        <f>IF('6.標準時間'!$C1411="","",'6.標準時間'!F1411)</f>
        <v/>
      </c>
      <c r="F1411" s="15" t="str">
        <f t="shared" si="42"/>
        <v/>
      </c>
      <c r="G1411" s="142" t="str">
        <f>IF('6.標準時間'!$C1411="","",'6.標準時間'!H1411)</f>
        <v/>
      </c>
      <c r="H1411" s="142" t="str">
        <f>IF('6.標準時間'!$C1411="","",'6.標準時間'!I1411)</f>
        <v/>
      </c>
      <c r="I1411" s="107" t="str">
        <f>IF(C1411="","",VLOOKUP($C1411,'7.工程別レート'!$C$6:$E$501,3,FALSE))</f>
        <v/>
      </c>
      <c r="J1411" s="108" t="str">
        <f>IF(C1411="","",VLOOKUP($C1411,'7.工程別レート'!$C$6:$E$501,2,FALSE))</f>
        <v/>
      </c>
      <c r="K1411" s="195" t="str">
        <f t="shared" si="43"/>
        <v/>
      </c>
    </row>
    <row r="1412" spans="2:11" ht="18" customHeight="1">
      <c r="B1412" s="16" t="str">
        <f>IF('6.標準時間'!$B1412="","",'6.標準時間'!B1412)</f>
        <v/>
      </c>
      <c r="C1412" s="16" t="str">
        <f>IF('6.標準時間'!$C1412="","",'6.標準時間'!C1412)</f>
        <v/>
      </c>
      <c r="D1412" s="16" t="str">
        <f>IF('6.標準時間'!$C1412="","",'6.標準時間'!E1412)</f>
        <v/>
      </c>
      <c r="E1412" s="171" t="str">
        <f>IF('6.標準時間'!$C1412="","",'6.標準時間'!F1412)</f>
        <v/>
      </c>
      <c r="F1412" s="15" t="str">
        <f t="shared" si="42"/>
        <v/>
      </c>
      <c r="G1412" s="142" t="str">
        <f>IF('6.標準時間'!$C1412="","",'6.標準時間'!H1412)</f>
        <v/>
      </c>
      <c r="H1412" s="142" t="str">
        <f>IF('6.標準時間'!$C1412="","",'6.標準時間'!I1412)</f>
        <v/>
      </c>
      <c r="I1412" s="107" t="str">
        <f>IF(C1412="","",VLOOKUP($C1412,'7.工程別レート'!$C$6:$E$501,3,FALSE))</f>
        <v/>
      </c>
      <c r="J1412" s="108" t="str">
        <f>IF(C1412="","",VLOOKUP($C1412,'7.工程別レート'!$C$6:$E$501,2,FALSE))</f>
        <v/>
      </c>
      <c r="K1412" s="195" t="str">
        <f t="shared" si="43"/>
        <v/>
      </c>
    </row>
    <row r="1413" spans="2:11" ht="18" customHeight="1">
      <c r="B1413" s="16" t="str">
        <f>IF('6.標準時間'!$B1413="","",'6.標準時間'!B1413)</f>
        <v/>
      </c>
      <c r="C1413" s="16" t="str">
        <f>IF('6.標準時間'!$C1413="","",'6.標準時間'!C1413)</f>
        <v/>
      </c>
      <c r="D1413" s="16" t="str">
        <f>IF('6.標準時間'!$C1413="","",'6.標準時間'!E1413)</f>
        <v/>
      </c>
      <c r="E1413" s="171" t="str">
        <f>IF('6.標準時間'!$C1413="","",'6.標準時間'!F1413)</f>
        <v/>
      </c>
      <c r="F1413" s="15" t="str">
        <f t="shared" si="42"/>
        <v/>
      </c>
      <c r="G1413" s="142" t="str">
        <f>IF('6.標準時間'!$C1413="","",'6.標準時間'!H1413)</f>
        <v/>
      </c>
      <c r="H1413" s="142" t="str">
        <f>IF('6.標準時間'!$C1413="","",'6.標準時間'!I1413)</f>
        <v/>
      </c>
      <c r="I1413" s="107" t="str">
        <f>IF(C1413="","",VLOOKUP($C1413,'7.工程別レート'!$C$6:$E$501,3,FALSE))</f>
        <v/>
      </c>
      <c r="J1413" s="108" t="str">
        <f>IF(C1413="","",VLOOKUP($C1413,'7.工程別レート'!$C$6:$E$501,2,FALSE))</f>
        <v/>
      </c>
      <c r="K1413" s="195" t="str">
        <f t="shared" si="43"/>
        <v/>
      </c>
    </row>
    <row r="1414" spans="2:11" ht="18" customHeight="1">
      <c r="B1414" s="16" t="str">
        <f>IF('6.標準時間'!$B1414="","",'6.標準時間'!B1414)</f>
        <v/>
      </c>
      <c r="C1414" s="16" t="str">
        <f>IF('6.標準時間'!$C1414="","",'6.標準時間'!C1414)</f>
        <v/>
      </c>
      <c r="D1414" s="16" t="str">
        <f>IF('6.標準時間'!$C1414="","",'6.標準時間'!E1414)</f>
        <v/>
      </c>
      <c r="E1414" s="171" t="str">
        <f>IF('6.標準時間'!$C1414="","",'6.標準時間'!F1414)</f>
        <v/>
      </c>
      <c r="F1414" s="15" t="str">
        <f t="shared" ref="F1414:F1477" si="44">C1414&amp;D1414</f>
        <v/>
      </c>
      <c r="G1414" s="142" t="str">
        <f>IF('6.標準時間'!$C1414="","",'6.標準時間'!H1414)</f>
        <v/>
      </c>
      <c r="H1414" s="142" t="str">
        <f>IF('6.標準時間'!$C1414="","",'6.標準時間'!I1414)</f>
        <v/>
      </c>
      <c r="I1414" s="107" t="str">
        <f>IF(C1414="","",VLOOKUP($C1414,'7.工程別レート'!$C$6:$E$501,3,FALSE))</f>
        <v/>
      </c>
      <c r="J1414" s="108" t="str">
        <f>IF(C1414="","",VLOOKUP($C1414,'7.工程別レート'!$C$6:$E$501,2,FALSE))</f>
        <v/>
      </c>
      <c r="K1414" s="195" t="str">
        <f t="shared" si="43"/>
        <v/>
      </c>
    </row>
    <row r="1415" spans="2:11" ht="18" customHeight="1">
      <c r="B1415" s="16" t="str">
        <f>IF('6.標準時間'!$B1415="","",'6.標準時間'!B1415)</f>
        <v/>
      </c>
      <c r="C1415" s="16" t="str">
        <f>IF('6.標準時間'!$C1415="","",'6.標準時間'!C1415)</f>
        <v/>
      </c>
      <c r="D1415" s="16" t="str">
        <f>IF('6.標準時間'!$C1415="","",'6.標準時間'!E1415)</f>
        <v/>
      </c>
      <c r="E1415" s="171" t="str">
        <f>IF('6.標準時間'!$C1415="","",'6.標準時間'!F1415)</f>
        <v/>
      </c>
      <c r="F1415" s="15" t="str">
        <f t="shared" si="44"/>
        <v/>
      </c>
      <c r="G1415" s="142" t="str">
        <f>IF('6.標準時間'!$C1415="","",'6.標準時間'!H1415)</f>
        <v/>
      </c>
      <c r="H1415" s="142" t="str">
        <f>IF('6.標準時間'!$C1415="","",'6.標準時間'!I1415)</f>
        <v/>
      </c>
      <c r="I1415" s="107" t="str">
        <f>IF(C1415="","",VLOOKUP($C1415,'7.工程別レート'!$C$6:$E$501,3,FALSE))</f>
        <v/>
      </c>
      <c r="J1415" s="108" t="str">
        <f>IF(C1415="","",VLOOKUP($C1415,'7.工程別レート'!$C$6:$E$501,2,FALSE))</f>
        <v/>
      </c>
      <c r="K1415" s="195" t="str">
        <f t="shared" ref="K1415:K1478" si="45">IF(ISERROR((G1415*I1415)+(H1415*J1415)),"",(G1415*I1415)+(H1415*J1415))</f>
        <v/>
      </c>
    </row>
    <row r="1416" spans="2:11" ht="18" customHeight="1">
      <c r="B1416" s="16" t="str">
        <f>IF('6.標準時間'!$B1416="","",'6.標準時間'!B1416)</f>
        <v/>
      </c>
      <c r="C1416" s="16" t="str">
        <f>IF('6.標準時間'!$C1416="","",'6.標準時間'!C1416)</f>
        <v/>
      </c>
      <c r="D1416" s="16" t="str">
        <f>IF('6.標準時間'!$C1416="","",'6.標準時間'!E1416)</f>
        <v/>
      </c>
      <c r="E1416" s="171" t="str">
        <f>IF('6.標準時間'!$C1416="","",'6.標準時間'!F1416)</f>
        <v/>
      </c>
      <c r="F1416" s="15" t="str">
        <f t="shared" si="44"/>
        <v/>
      </c>
      <c r="G1416" s="142" t="str">
        <f>IF('6.標準時間'!$C1416="","",'6.標準時間'!H1416)</f>
        <v/>
      </c>
      <c r="H1416" s="142" t="str">
        <f>IF('6.標準時間'!$C1416="","",'6.標準時間'!I1416)</f>
        <v/>
      </c>
      <c r="I1416" s="107" t="str">
        <f>IF(C1416="","",VLOOKUP($C1416,'7.工程別レート'!$C$6:$E$501,3,FALSE))</f>
        <v/>
      </c>
      <c r="J1416" s="108" t="str">
        <f>IF(C1416="","",VLOOKUP($C1416,'7.工程別レート'!$C$6:$E$501,2,FALSE))</f>
        <v/>
      </c>
      <c r="K1416" s="195" t="str">
        <f t="shared" si="45"/>
        <v/>
      </c>
    </row>
    <row r="1417" spans="2:11" ht="18" customHeight="1">
      <c r="B1417" s="16" t="str">
        <f>IF('6.標準時間'!$B1417="","",'6.標準時間'!B1417)</f>
        <v/>
      </c>
      <c r="C1417" s="16" t="str">
        <f>IF('6.標準時間'!$C1417="","",'6.標準時間'!C1417)</f>
        <v/>
      </c>
      <c r="D1417" s="16" t="str">
        <f>IF('6.標準時間'!$C1417="","",'6.標準時間'!E1417)</f>
        <v/>
      </c>
      <c r="E1417" s="171" t="str">
        <f>IF('6.標準時間'!$C1417="","",'6.標準時間'!F1417)</f>
        <v/>
      </c>
      <c r="F1417" s="15" t="str">
        <f t="shared" si="44"/>
        <v/>
      </c>
      <c r="G1417" s="142" t="str">
        <f>IF('6.標準時間'!$C1417="","",'6.標準時間'!H1417)</f>
        <v/>
      </c>
      <c r="H1417" s="142" t="str">
        <f>IF('6.標準時間'!$C1417="","",'6.標準時間'!I1417)</f>
        <v/>
      </c>
      <c r="I1417" s="107" t="str">
        <f>IF(C1417="","",VLOOKUP($C1417,'7.工程別レート'!$C$6:$E$501,3,FALSE))</f>
        <v/>
      </c>
      <c r="J1417" s="108" t="str">
        <f>IF(C1417="","",VLOOKUP($C1417,'7.工程別レート'!$C$6:$E$501,2,FALSE))</f>
        <v/>
      </c>
      <c r="K1417" s="195" t="str">
        <f t="shared" si="45"/>
        <v/>
      </c>
    </row>
    <row r="1418" spans="2:11" ht="18" customHeight="1">
      <c r="B1418" s="16" t="str">
        <f>IF('6.標準時間'!$B1418="","",'6.標準時間'!B1418)</f>
        <v/>
      </c>
      <c r="C1418" s="16" t="str">
        <f>IF('6.標準時間'!$C1418="","",'6.標準時間'!C1418)</f>
        <v/>
      </c>
      <c r="D1418" s="16" t="str">
        <f>IF('6.標準時間'!$C1418="","",'6.標準時間'!E1418)</f>
        <v/>
      </c>
      <c r="E1418" s="171" t="str">
        <f>IF('6.標準時間'!$C1418="","",'6.標準時間'!F1418)</f>
        <v/>
      </c>
      <c r="F1418" s="15" t="str">
        <f t="shared" si="44"/>
        <v/>
      </c>
      <c r="G1418" s="142" t="str">
        <f>IF('6.標準時間'!$C1418="","",'6.標準時間'!H1418)</f>
        <v/>
      </c>
      <c r="H1418" s="142" t="str">
        <f>IF('6.標準時間'!$C1418="","",'6.標準時間'!I1418)</f>
        <v/>
      </c>
      <c r="I1418" s="107" t="str">
        <f>IF(C1418="","",VLOOKUP($C1418,'7.工程別レート'!$C$6:$E$501,3,FALSE))</f>
        <v/>
      </c>
      <c r="J1418" s="108" t="str">
        <f>IF(C1418="","",VLOOKUP($C1418,'7.工程別レート'!$C$6:$E$501,2,FALSE))</f>
        <v/>
      </c>
      <c r="K1418" s="195" t="str">
        <f t="shared" si="45"/>
        <v/>
      </c>
    </row>
    <row r="1419" spans="2:11" ht="18" customHeight="1">
      <c r="B1419" s="16" t="str">
        <f>IF('6.標準時間'!$B1419="","",'6.標準時間'!B1419)</f>
        <v/>
      </c>
      <c r="C1419" s="16" t="str">
        <f>IF('6.標準時間'!$C1419="","",'6.標準時間'!C1419)</f>
        <v/>
      </c>
      <c r="D1419" s="16" t="str">
        <f>IF('6.標準時間'!$C1419="","",'6.標準時間'!E1419)</f>
        <v/>
      </c>
      <c r="E1419" s="171" t="str">
        <f>IF('6.標準時間'!$C1419="","",'6.標準時間'!F1419)</f>
        <v/>
      </c>
      <c r="F1419" s="15" t="str">
        <f t="shared" si="44"/>
        <v/>
      </c>
      <c r="G1419" s="142" t="str">
        <f>IF('6.標準時間'!$C1419="","",'6.標準時間'!H1419)</f>
        <v/>
      </c>
      <c r="H1419" s="142" t="str">
        <f>IF('6.標準時間'!$C1419="","",'6.標準時間'!I1419)</f>
        <v/>
      </c>
      <c r="I1419" s="107" t="str">
        <f>IF(C1419="","",VLOOKUP($C1419,'7.工程別レート'!$C$6:$E$501,3,FALSE))</f>
        <v/>
      </c>
      <c r="J1419" s="108" t="str">
        <f>IF(C1419="","",VLOOKUP($C1419,'7.工程別レート'!$C$6:$E$501,2,FALSE))</f>
        <v/>
      </c>
      <c r="K1419" s="195" t="str">
        <f t="shared" si="45"/>
        <v/>
      </c>
    </row>
    <row r="1420" spans="2:11" ht="18" customHeight="1">
      <c r="B1420" s="16" t="str">
        <f>IF('6.標準時間'!$B1420="","",'6.標準時間'!B1420)</f>
        <v/>
      </c>
      <c r="C1420" s="16" t="str">
        <f>IF('6.標準時間'!$C1420="","",'6.標準時間'!C1420)</f>
        <v/>
      </c>
      <c r="D1420" s="16" t="str">
        <f>IF('6.標準時間'!$C1420="","",'6.標準時間'!E1420)</f>
        <v/>
      </c>
      <c r="E1420" s="171" t="str">
        <f>IF('6.標準時間'!$C1420="","",'6.標準時間'!F1420)</f>
        <v/>
      </c>
      <c r="F1420" s="15" t="str">
        <f t="shared" si="44"/>
        <v/>
      </c>
      <c r="G1420" s="142" t="str">
        <f>IF('6.標準時間'!$C1420="","",'6.標準時間'!H1420)</f>
        <v/>
      </c>
      <c r="H1420" s="142" t="str">
        <f>IF('6.標準時間'!$C1420="","",'6.標準時間'!I1420)</f>
        <v/>
      </c>
      <c r="I1420" s="107" t="str">
        <f>IF(C1420="","",VLOOKUP($C1420,'7.工程別レート'!$C$6:$E$501,3,FALSE))</f>
        <v/>
      </c>
      <c r="J1420" s="108" t="str">
        <f>IF(C1420="","",VLOOKUP($C1420,'7.工程別レート'!$C$6:$E$501,2,FALSE))</f>
        <v/>
      </c>
      <c r="K1420" s="195" t="str">
        <f t="shared" si="45"/>
        <v/>
      </c>
    </row>
    <row r="1421" spans="2:11" ht="18" customHeight="1">
      <c r="B1421" s="16" t="str">
        <f>IF('6.標準時間'!$B1421="","",'6.標準時間'!B1421)</f>
        <v/>
      </c>
      <c r="C1421" s="16" t="str">
        <f>IF('6.標準時間'!$C1421="","",'6.標準時間'!C1421)</f>
        <v/>
      </c>
      <c r="D1421" s="16" t="str">
        <f>IF('6.標準時間'!$C1421="","",'6.標準時間'!E1421)</f>
        <v/>
      </c>
      <c r="E1421" s="171" t="str">
        <f>IF('6.標準時間'!$C1421="","",'6.標準時間'!F1421)</f>
        <v/>
      </c>
      <c r="F1421" s="15" t="str">
        <f t="shared" si="44"/>
        <v/>
      </c>
      <c r="G1421" s="142" t="str">
        <f>IF('6.標準時間'!$C1421="","",'6.標準時間'!H1421)</f>
        <v/>
      </c>
      <c r="H1421" s="142" t="str">
        <f>IF('6.標準時間'!$C1421="","",'6.標準時間'!I1421)</f>
        <v/>
      </c>
      <c r="I1421" s="107" t="str">
        <f>IF(C1421="","",VLOOKUP($C1421,'7.工程別レート'!$C$6:$E$501,3,FALSE))</f>
        <v/>
      </c>
      <c r="J1421" s="108" t="str">
        <f>IF(C1421="","",VLOOKUP($C1421,'7.工程別レート'!$C$6:$E$501,2,FALSE))</f>
        <v/>
      </c>
      <c r="K1421" s="195" t="str">
        <f t="shared" si="45"/>
        <v/>
      </c>
    </row>
    <row r="1422" spans="2:11" ht="18" customHeight="1">
      <c r="B1422" s="16" t="str">
        <f>IF('6.標準時間'!$B1422="","",'6.標準時間'!B1422)</f>
        <v/>
      </c>
      <c r="C1422" s="16" t="str">
        <f>IF('6.標準時間'!$C1422="","",'6.標準時間'!C1422)</f>
        <v/>
      </c>
      <c r="D1422" s="16" t="str">
        <f>IF('6.標準時間'!$C1422="","",'6.標準時間'!E1422)</f>
        <v/>
      </c>
      <c r="E1422" s="171" t="str">
        <f>IF('6.標準時間'!$C1422="","",'6.標準時間'!F1422)</f>
        <v/>
      </c>
      <c r="F1422" s="15" t="str">
        <f t="shared" si="44"/>
        <v/>
      </c>
      <c r="G1422" s="142" t="str">
        <f>IF('6.標準時間'!$C1422="","",'6.標準時間'!H1422)</f>
        <v/>
      </c>
      <c r="H1422" s="142" t="str">
        <f>IF('6.標準時間'!$C1422="","",'6.標準時間'!I1422)</f>
        <v/>
      </c>
      <c r="I1422" s="107" t="str">
        <f>IF(C1422="","",VLOOKUP($C1422,'7.工程別レート'!$C$6:$E$501,3,FALSE))</f>
        <v/>
      </c>
      <c r="J1422" s="108" t="str">
        <f>IF(C1422="","",VLOOKUP($C1422,'7.工程別レート'!$C$6:$E$501,2,FALSE))</f>
        <v/>
      </c>
      <c r="K1422" s="195" t="str">
        <f t="shared" si="45"/>
        <v/>
      </c>
    </row>
    <row r="1423" spans="2:11" ht="18" customHeight="1">
      <c r="B1423" s="16" t="str">
        <f>IF('6.標準時間'!$B1423="","",'6.標準時間'!B1423)</f>
        <v/>
      </c>
      <c r="C1423" s="16" t="str">
        <f>IF('6.標準時間'!$C1423="","",'6.標準時間'!C1423)</f>
        <v/>
      </c>
      <c r="D1423" s="16" t="str">
        <f>IF('6.標準時間'!$C1423="","",'6.標準時間'!E1423)</f>
        <v/>
      </c>
      <c r="E1423" s="171" t="str">
        <f>IF('6.標準時間'!$C1423="","",'6.標準時間'!F1423)</f>
        <v/>
      </c>
      <c r="F1423" s="15" t="str">
        <f t="shared" si="44"/>
        <v/>
      </c>
      <c r="G1423" s="142" t="str">
        <f>IF('6.標準時間'!$C1423="","",'6.標準時間'!H1423)</f>
        <v/>
      </c>
      <c r="H1423" s="142" t="str">
        <f>IF('6.標準時間'!$C1423="","",'6.標準時間'!I1423)</f>
        <v/>
      </c>
      <c r="I1423" s="107" t="str">
        <f>IF(C1423="","",VLOOKUP($C1423,'7.工程別レート'!$C$6:$E$501,3,FALSE))</f>
        <v/>
      </c>
      <c r="J1423" s="108" t="str">
        <f>IF(C1423="","",VLOOKUP($C1423,'7.工程別レート'!$C$6:$E$501,2,FALSE))</f>
        <v/>
      </c>
      <c r="K1423" s="195" t="str">
        <f t="shared" si="45"/>
        <v/>
      </c>
    </row>
    <row r="1424" spans="2:11" ht="18" customHeight="1">
      <c r="B1424" s="16" t="str">
        <f>IF('6.標準時間'!$B1424="","",'6.標準時間'!B1424)</f>
        <v/>
      </c>
      <c r="C1424" s="16" t="str">
        <f>IF('6.標準時間'!$C1424="","",'6.標準時間'!C1424)</f>
        <v/>
      </c>
      <c r="D1424" s="16" t="str">
        <f>IF('6.標準時間'!$C1424="","",'6.標準時間'!E1424)</f>
        <v/>
      </c>
      <c r="E1424" s="171" t="str">
        <f>IF('6.標準時間'!$C1424="","",'6.標準時間'!F1424)</f>
        <v/>
      </c>
      <c r="F1424" s="15" t="str">
        <f t="shared" si="44"/>
        <v/>
      </c>
      <c r="G1424" s="142" t="str">
        <f>IF('6.標準時間'!$C1424="","",'6.標準時間'!H1424)</f>
        <v/>
      </c>
      <c r="H1424" s="142" t="str">
        <f>IF('6.標準時間'!$C1424="","",'6.標準時間'!I1424)</f>
        <v/>
      </c>
      <c r="I1424" s="107" t="str">
        <f>IF(C1424="","",VLOOKUP($C1424,'7.工程別レート'!$C$6:$E$501,3,FALSE))</f>
        <v/>
      </c>
      <c r="J1424" s="108" t="str">
        <f>IF(C1424="","",VLOOKUP($C1424,'7.工程別レート'!$C$6:$E$501,2,FALSE))</f>
        <v/>
      </c>
      <c r="K1424" s="195" t="str">
        <f t="shared" si="45"/>
        <v/>
      </c>
    </row>
    <row r="1425" spans="2:11" ht="18" customHeight="1">
      <c r="B1425" s="16" t="str">
        <f>IF('6.標準時間'!$B1425="","",'6.標準時間'!B1425)</f>
        <v/>
      </c>
      <c r="C1425" s="16" t="str">
        <f>IF('6.標準時間'!$C1425="","",'6.標準時間'!C1425)</f>
        <v/>
      </c>
      <c r="D1425" s="16" t="str">
        <f>IF('6.標準時間'!$C1425="","",'6.標準時間'!E1425)</f>
        <v/>
      </c>
      <c r="E1425" s="171" t="str">
        <f>IF('6.標準時間'!$C1425="","",'6.標準時間'!F1425)</f>
        <v/>
      </c>
      <c r="F1425" s="15" t="str">
        <f t="shared" si="44"/>
        <v/>
      </c>
      <c r="G1425" s="142" t="str">
        <f>IF('6.標準時間'!$C1425="","",'6.標準時間'!H1425)</f>
        <v/>
      </c>
      <c r="H1425" s="142" t="str">
        <f>IF('6.標準時間'!$C1425="","",'6.標準時間'!I1425)</f>
        <v/>
      </c>
      <c r="I1425" s="107" t="str">
        <f>IF(C1425="","",VLOOKUP($C1425,'7.工程別レート'!$C$6:$E$501,3,FALSE))</f>
        <v/>
      </c>
      <c r="J1425" s="108" t="str">
        <f>IF(C1425="","",VLOOKUP($C1425,'7.工程別レート'!$C$6:$E$501,2,FALSE))</f>
        <v/>
      </c>
      <c r="K1425" s="195" t="str">
        <f t="shared" si="45"/>
        <v/>
      </c>
    </row>
    <row r="1426" spans="2:11" ht="18" customHeight="1">
      <c r="B1426" s="16" t="str">
        <f>IF('6.標準時間'!$B1426="","",'6.標準時間'!B1426)</f>
        <v/>
      </c>
      <c r="C1426" s="16" t="str">
        <f>IF('6.標準時間'!$C1426="","",'6.標準時間'!C1426)</f>
        <v/>
      </c>
      <c r="D1426" s="16" t="str">
        <f>IF('6.標準時間'!$C1426="","",'6.標準時間'!E1426)</f>
        <v/>
      </c>
      <c r="E1426" s="171" t="str">
        <f>IF('6.標準時間'!$C1426="","",'6.標準時間'!F1426)</f>
        <v/>
      </c>
      <c r="F1426" s="15" t="str">
        <f t="shared" si="44"/>
        <v/>
      </c>
      <c r="G1426" s="142" t="str">
        <f>IF('6.標準時間'!$C1426="","",'6.標準時間'!H1426)</f>
        <v/>
      </c>
      <c r="H1426" s="142" t="str">
        <f>IF('6.標準時間'!$C1426="","",'6.標準時間'!I1426)</f>
        <v/>
      </c>
      <c r="I1426" s="107" t="str">
        <f>IF(C1426="","",VLOOKUP($C1426,'7.工程別レート'!$C$6:$E$501,3,FALSE))</f>
        <v/>
      </c>
      <c r="J1426" s="108" t="str">
        <f>IF(C1426="","",VLOOKUP($C1426,'7.工程別レート'!$C$6:$E$501,2,FALSE))</f>
        <v/>
      </c>
      <c r="K1426" s="195" t="str">
        <f t="shared" si="45"/>
        <v/>
      </c>
    </row>
    <row r="1427" spans="2:11" ht="18" customHeight="1">
      <c r="B1427" s="16" t="str">
        <f>IF('6.標準時間'!$B1427="","",'6.標準時間'!B1427)</f>
        <v/>
      </c>
      <c r="C1427" s="16" t="str">
        <f>IF('6.標準時間'!$C1427="","",'6.標準時間'!C1427)</f>
        <v/>
      </c>
      <c r="D1427" s="16" t="str">
        <f>IF('6.標準時間'!$C1427="","",'6.標準時間'!E1427)</f>
        <v/>
      </c>
      <c r="E1427" s="171" t="str">
        <f>IF('6.標準時間'!$C1427="","",'6.標準時間'!F1427)</f>
        <v/>
      </c>
      <c r="F1427" s="15" t="str">
        <f t="shared" si="44"/>
        <v/>
      </c>
      <c r="G1427" s="142" t="str">
        <f>IF('6.標準時間'!$C1427="","",'6.標準時間'!H1427)</f>
        <v/>
      </c>
      <c r="H1427" s="142" t="str">
        <f>IF('6.標準時間'!$C1427="","",'6.標準時間'!I1427)</f>
        <v/>
      </c>
      <c r="I1427" s="107" t="str">
        <f>IF(C1427="","",VLOOKUP($C1427,'7.工程別レート'!$C$6:$E$501,3,FALSE))</f>
        <v/>
      </c>
      <c r="J1427" s="108" t="str">
        <f>IF(C1427="","",VLOOKUP($C1427,'7.工程別レート'!$C$6:$E$501,2,FALSE))</f>
        <v/>
      </c>
      <c r="K1427" s="195" t="str">
        <f t="shared" si="45"/>
        <v/>
      </c>
    </row>
    <row r="1428" spans="2:11" ht="18" customHeight="1">
      <c r="B1428" s="16" t="str">
        <f>IF('6.標準時間'!$B1428="","",'6.標準時間'!B1428)</f>
        <v/>
      </c>
      <c r="C1428" s="16" t="str">
        <f>IF('6.標準時間'!$C1428="","",'6.標準時間'!C1428)</f>
        <v/>
      </c>
      <c r="D1428" s="16" t="str">
        <f>IF('6.標準時間'!$C1428="","",'6.標準時間'!E1428)</f>
        <v/>
      </c>
      <c r="E1428" s="171" t="str">
        <f>IF('6.標準時間'!$C1428="","",'6.標準時間'!F1428)</f>
        <v/>
      </c>
      <c r="F1428" s="15" t="str">
        <f t="shared" si="44"/>
        <v/>
      </c>
      <c r="G1428" s="142" t="str">
        <f>IF('6.標準時間'!$C1428="","",'6.標準時間'!H1428)</f>
        <v/>
      </c>
      <c r="H1428" s="142" t="str">
        <f>IF('6.標準時間'!$C1428="","",'6.標準時間'!I1428)</f>
        <v/>
      </c>
      <c r="I1428" s="107" t="str">
        <f>IF(C1428="","",VLOOKUP($C1428,'7.工程別レート'!$C$6:$E$501,3,FALSE))</f>
        <v/>
      </c>
      <c r="J1428" s="108" t="str">
        <f>IF(C1428="","",VLOOKUP($C1428,'7.工程別レート'!$C$6:$E$501,2,FALSE))</f>
        <v/>
      </c>
      <c r="K1428" s="195" t="str">
        <f t="shared" si="45"/>
        <v/>
      </c>
    </row>
    <row r="1429" spans="2:11" ht="18" customHeight="1">
      <c r="B1429" s="16" t="str">
        <f>IF('6.標準時間'!$B1429="","",'6.標準時間'!B1429)</f>
        <v/>
      </c>
      <c r="C1429" s="16" t="str">
        <f>IF('6.標準時間'!$C1429="","",'6.標準時間'!C1429)</f>
        <v/>
      </c>
      <c r="D1429" s="16" t="str">
        <f>IF('6.標準時間'!$C1429="","",'6.標準時間'!E1429)</f>
        <v/>
      </c>
      <c r="E1429" s="171" t="str">
        <f>IF('6.標準時間'!$C1429="","",'6.標準時間'!F1429)</f>
        <v/>
      </c>
      <c r="F1429" s="15" t="str">
        <f t="shared" si="44"/>
        <v/>
      </c>
      <c r="G1429" s="142" t="str">
        <f>IF('6.標準時間'!$C1429="","",'6.標準時間'!H1429)</f>
        <v/>
      </c>
      <c r="H1429" s="142" t="str">
        <f>IF('6.標準時間'!$C1429="","",'6.標準時間'!I1429)</f>
        <v/>
      </c>
      <c r="I1429" s="107" t="str">
        <f>IF(C1429="","",VLOOKUP($C1429,'7.工程別レート'!$C$6:$E$501,3,FALSE))</f>
        <v/>
      </c>
      <c r="J1429" s="108" t="str">
        <f>IF(C1429="","",VLOOKUP($C1429,'7.工程別レート'!$C$6:$E$501,2,FALSE))</f>
        <v/>
      </c>
      <c r="K1429" s="195" t="str">
        <f t="shared" si="45"/>
        <v/>
      </c>
    </row>
    <row r="1430" spans="2:11" ht="18" customHeight="1">
      <c r="B1430" s="16" t="str">
        <f>IF('6.標準時間'!$B1430="","",'6.標準時間'!B1430)</f>
        <v/>
      </c>
      <c r="C1430" s="16" t="str">
        <f>IF('6.標準時間'!$C1430="","",'6.標準時間'!C1430)</f>
        <v/>
      </c>
      <c r="D1430" s="16" t="str">
        <f>IF('6.標準時間'!$C1430="","",'6.標準時間'!E1430)</f>
        <v/>
      </c>
      <c r="E1430" s="171" t="str">
        <f>IF('6.標準時間'!$C1430="","",'6.標準時間'!F1430)</f>
        <v/>
      </c>
      <c r="F1430" s="15" t="str">
        <f t="shared" si="44"/>
        <v/>
      </c>
      <c r="G1430" s="142" t="str">
        <f>IF('6.標準時間'!$C1430="","",'6.標準時間'!H1430)</f>
        <v/>
      </c>
      <c r="H1430" s="142" t="str">
        <f>IF('6.標準時間'!$C1430="","",'6.標準時間'!I1430)</f>
        <v/>
      </c>
      <c r="I1430" s="107" t="str">
        <f>IF(C1430="","",VLOOKUP($C1430,'7.工程別レート'!$C$6:$E$501,3,FALSE))</f>
        <v/>
      </c>
      <c r="J1430" s="108" t="str">
        <f>IF(C1430="","",VLOOKUP($C1430,'7.工程別レート'!$C$6:$E$501,2,FALSE))</f>
        <v/>
      </c>
      <c r="K1430" s="195" t="str">
        <f t="shared" si="45"/>
        <v/>
      </c>
    </row>
    <row r="1431" spans="2:11" ht="18" customHeight="1">
      <c r="B1431" s="16" t="str">
        <f>IF('6.標準時間'!$B1431="","",'6.標準時間'!B1431)</f>
        <v/>
      </c>
      <c r="C1431" s="16" t="str">
        <f>IF('6.標準時間'!$C1431="","",'6.標準時間'!C1431)</f>
        <v/>
      </c>
      <c r="D1431" s="16" t="str">
        <f>IF('6.標準時間'!$C1431="","",'6.標準時間'!E1431)</f>
        <v/>
      </c>
      <c r="E1431" s="171" t="str">
        <f>IF('6.標準時間'!$C1431="","",'6.標準時間'!F1431)</f>
        <v/>
      </c>
      <c r="F1431" s="15" t="str">
        <f t="shared" si="44"/>
        <v/>
      </c>
      <c r="G1431" s="142" t="str">
        <f>IF('6.標準時間'!$C1431="","",'6.標準時間'!H1431)</f>
        <v/>
      </c>
      <c r="H1431" s="142" t="str">
        <f>IF('6.標準時間'!$C1431="","",'6.標準時間'!I1431)</f>
        <v/>
      </c>
      <c r="I1431" s="107" t="str">
        <f>IF(C1431="","",VLOOKUP($C1431,'7.工程別レート'!$C$6:$E$501,3,FALSE))</f>
        <v/>
      </c>
      <c r="J1431" s="108" t="str">
        <f>IF(C1431="","",VLOOKUP($C1431,'7.工程別レート'!$C$6:$E$501,2,FALSE))</f>
        <v/>
      </c>
      <c r="K1431" s="195" t="str">
        <f t="shared" si="45"/>
        <v/>
      </c>
    </row>
    <row r="1432" spans="2:11" ht="18" customHeight="1">
      <c r="B1432" s="16" t="str">
        <f>IF('6.標準時間'!$B1432="","",'6.標準時間'!B1432)</f>
        <v/>
      </c>
      <c r="C1432" s="16" t="str">
        <f>IF('6.標準時間'!$C1432="","",'6.標準時間'!C1432)</f>
        <v/>
      </c>
      <c r="D1432" s="16" t="str">
        <f>IF('6.標準時間'!$C1432="","",'6.標準時間'!E1432)</f>
        <v/>
      </c>
      <c r="E1432" s="171" t="str">
        <f>IF('6.標準時間'!$C1432="","",'6.標準時間'!F1432)</f>
        <v/>
      </c>
      <c r="F1432" s="15" t="str">
        <f t="shared" si="44"/>
        <v/>
      </c>
      <c r="G1432" s="142" t="str">
        <f>IF('6.標準時間'!$C1432="","",'6.標準時間'!H1432)</f>
        <v/>
      </c>
      <c r="H1432" s="142" t="str">
        <f>IF('6.標準時間'!$C1432="","",'6.標準時間'!I1432)</f>
        <v/>
      </c>
      <c r="I1432" s="107" t="str">
        <f>IF(C1432="","",VLOOKUP($C1432,'7.工程別レート'!$C$6:$E$501,3,FALSE))</f>
        <v/>
      </c>
      <c r="J1432" s="108" t="str">
        <f>IF(C1432="","",VLOOKUP($C1432,'7.工程別レート'!$C$6:$E$501,2,FALSE))</f>
        <v/>
      </c>
      <c r="K1432" s="195" t="str">
        <f t="shared" si="45"/>
        <v/>
      </c>
    </row>
    <row r="1433" spans="2:11" ht="18" customHeight="1">
      <c r="B1433" s="16" t="str">
        <f>IF('6.標準時間'!$B1433="","",'6.標準時間'!B1433)</f>
        <v/>
      </c>
      <c r="C1433" s="16" t="str">
        <f>IF('6.標準時間'!$C1433="","",'6.標準時間'!C1433)</f>
        <v/>
      </c>
      <c r="D1433" s="16" t="str">
        <f>IF('6.標準時間'!$C1433="","",'6.標準時間'!E1433)</f>
        <v/>
      </c>
      <c r="E1433" s="171" t="str">
        <f>IF('6.標準時間'!$C1433="","",'6.標準時間'!F1433)</f>
        <v/>
      </c>
      <c r="F1433" s="15" t="str">
        <f t="shared" si="44"/>
        <v/>
      </c>
      <c r="G1433" s="142" t="str">
        <f>IF('6.標準時間'!$C1433="","",'6.標準時間'!H1433)</f>
        <v/>
      </c>
      <c r="H1433" s="142" t="str">
        <f>IF('6.標準時間'!$C1433="","",'6.標準時間'!I1433)</f>
        <v/>
      </c>
      <c r="I1433" s="107" t="str">
        <f>IF(C1433="","",VLOOKUP($C1433,'7.工程別レート'!$C$6:$E$501,3,FALSE))</f>
        <v/>
      </c>
      <c r="J1433" s="108" t="str">
        <f>IF(C1433="","",VLOOKUP($C1433,'7.工程別レート'!$C$6:$E$501,2,FALSE))</f>
        <v/>
      </c>
      <c r="K1433" s="195" t="str">
        <f t="shared" si="45"/>
        <v/>
      </c>
    </row>
    <row r="1434" spans="2:11" ht="18" customHeight="1">
      <c r="B1434" s="16" t="str">
        <f>IF('6.標準時間'!$B1434="","",'6.標準時間'!B1434)</f>
        <v/>
      </c>
      <c r="C1434" s="16" t="str">
        <f>IF('6.標準時間'!$C1434="","",'6.標準時間'!C1434)</f>
        <v/>
      </c>
      <c r="D1434" s="16" t="str">
        <f>IF('6.標準時間'!$C1434="","",'6.標準時間'!E1434)</f>
        <v/>
      </c>
      <c r="E1434" s="171" t="str">
        <f>IF('6.標準時間'!$C1434="","",'6.標準時間'!F1434)</f>
        <v/>
      </c>
      <c r="F1434" s="15" t="str">
        <f t="shared" si="44"/>
        <v/>
      </c>
      <c r="G1434" s="142" t="str">
        <f>IF('6.標準時間'!$C1434="","",'6.標準時間'!H1434)</f>
        <v/>
      </c>
      <c r="H1434" s="142" t="str">
        <f>IF('6.標準時間'!$C1434="","",'6.標準時間'!I1434)</f>
        <v/>
      </c>
      <c r="I1434" s="107" t="str">
        <f>IF(C1434="","",VLOOKUP($C1434,'7.工程別レート'!$C$6:$E$501,3,FALSE))</f>
        <v/>
      </c>
      <c r="J1434" s="108" t="str">
        <f>IF(C1434="","",VLOOKUP($C1434,'7.工程別レート'!$C$6:$E$501,2,FALSE))</f>
        <v/>
      </c>
      <c r="K1434" s="195" t="str">
        <f t="shared" si="45"/>
        <v/>
      </c>
    </row>
    <row r="1435" spans="2:11" ht="18" customHeight="1">
      <c r="B1435" s="16" t="str">
        <f>IF('6.標準時間'!$B1435="","",'6.標準時間'!B1435)</f>
        <v/>
      </c>
      <c r="C1435" s="16" t="str">
        <f>IF('6.標準時間'!$C1435="","",'6.標準時間'!C1435)</f>
        <v/>
      </c>
      <c r="D1435" s="16" t="str">
        <f>IF('6.標準時間'!$C1435="","",'6.標準時間'!E1435)</f>
        <v/>
      </c>
      <c r="E1435" s="171" t="str">
        <f>IF('6.標準時間'!$C1435="","",'6.標準時間'!F1435)</f>
        <v/>
      </c>
      <c r="F1435" s="15" t="str">
        <f t="shared" si="44"/>
        <v/>
      </c>
      <c r="G1435" s="142" t="str">
        <f>IF('6.標準時間'!$C1435="","",'6.標準時間'!H1435)</f>
        <v/>
      </c>
      <c r="H1435" s="142" t="str">
        <f>IF('6.標準時間'!$C1435="","",'6.標準時間'!I1435)</f>
        <v/>
      </c>
      <c r="I1435" s="107" t="str">
        <f>IF(C1435="","",VLOOKUP($C1435,'7.工程別レート'!$C$6:$E$501,3,FALSE))</f>
        <v/>
      </c>
      <c r="J1435" s="108" t="str">
        <f>IF(C1435="","",VLOOKUP($C1435,'7.工程別レート'!$C$6:$E$501,2,FALSE))</f>
        <v/>
      </c>
      <c r="K1435" s="195" t="str">
        <f t="shared" si="45"/>
        <v/>
      </c>
    </row>
    <row r="1436" spans="2:11" ht="18" customHeight="1">
      <c r="B1436" s="16" t="str">
        <f>IF('6.標準時間'!$B1436="","",'6.標準時間'!B1436)</f>
        <v/>
      </c>
      <c r="C1436" s="16" t="str">
        <f>IF('6.標準時間'!$C1436="","",'6.標準時間'!C1436)</f>
        <v/>
      </c>
      <c r="D1436" s="16" t="str">
        <f>IF('6.標準時間'!$C1436="","",'6.標準時間'!E1436)</f>
        <v/>
      </c>
      <c r="E1436" s="171" t="str">
        <f>IF('6.標準時間'!$C1436="","",'6.標準時間'!F1436)</f>
        <v/>
      </c>
      <c r="F1436" s="15" t="str">
        <f t="shared" si="44"/>
        <v/>
      </c>
      <c r="G1436" s="142" t="str">
        <f>IF('6.標準時間'!$C1436="","",'6.標準時間'!H1436)</f>
        <v/>
      </c>
      <c r="H1436" s="142" t="str">
        <f>IF('6.標準時間'!$C1436="","",'6.標準時間'!I1436)</f>
        <v/>
      </c>
      <c r="I1436" s="107" t="str">
        <f>IF(C1436="","",VLOOKUP($C1436,'7.工程別レート'!$C$6:$E$501,3,FALSE))</f>
        <v/>
      </c>
      <c r="J1436" s="108" t="str">
        <f>IF(C1436="","",VLOOKUP($C1436,'7.工程別レート'!$C$6:$E$501,2,FALSE))</f>
        <v/>
      </c>
      <c r="K1436" s="195" t="str">
        <f t="shared" si="45"/>
        <v/>
      </c>
    </row>
    <row r="1437" spans="2:11" ht="18" customHeight="1">
      <c r="B1437" s="16" t="str">
        <f>IF('6.標準時間'!$B1437="","",'6.標準時間'!B1437)</f>
        <v/>
      </c>
      <c r="C1437" s="16" t="str">
        <f>IF('6.標準時間'!$C1437="","",'6.標準時間'!C1437)</f>
        <v/>
      </c>
      <c r="D1437" s="16" t="str">
        <f>IF('6.標準時間'!$C1437="","",'6.標準時間'!E1437)</f>
        <v/>
      </c>
      <c r="E1437" s="171" t="str">
        <f>IF('6.標準時間'!$C1437="","",'6.標準時間'!F1437)</f>
        <v/>
      </c>
      <c r="F1437" s="15" t="str">
        <f t="shared" si="44"/>
        <v/>
      </c>
      <c r="G1437" s="142" t="str">
        <f>IF('6.標準時間'!$C1437="","",'6.標準時間'!H1437)</f>
        <v/>
      </c>
      <c r="H1437" s="142" t="str">
        <f>IF('6.標準時間'!$C1437="","",'6.標準時間'!I1437)</f>
        <v/>
      </c>
      <c r="I1437" s="107" t="str">
        <f>IF(C1437="","",VLOOKUP($C1437,'7.工程別レート'!$C$6:$E$501,3,FALSE))</f>
        <v/>
      </c>
      <c r="J1437" s="108" t="str">
        <f>IF(C1437="","",VLOOKUP($C1437,'7.工程別レート'!$C$6:$E$501,2,FALSE))</f>
        <v/>
      </c>
      <c r="K1437" s="195" t="str">
        <f t="shared" si="45"/>
        <v/>
      </c>
    </row>
    <row r="1438" spans="2:11" ht="18" customHeight="1">
      <c r="B1438" s="16" t="str">
        <f>IF('6.標準時間'!$B1438="","",'6.標準時間'!B1438)</f>
        <v/>
      </c>
      <c r="C1438" s="16" t="str">
        <f>IF('6.標準時間'!$C1438="","",'6.標準時間'!C1438)</f>
        <v/>
      </c>
      <c r="D1438" s="16" t="str">
        <f>IF('6.標準時間'!$C1438="","",'6.標準時間'!E1438)</f>
        <v/>
      </c>
      <c r="E1438" s="171" t="str">
        <f>IF('6.標準時間'!$C1438="","",'6.標準時間'!F1438)</f>
        <v/>
      </c>
      <c r="F1438" s="15" t="str">
        <f t="shared" si="44"/>
        <v/>
      </c>
      <c r="G1438" s="142" t="str">
        <f>IF('6.標準時間'!$C1438="","",'6.標準時間'!H1438)</f>
        <v/>
      </c>
      <c r="H1438" s="142" t="str">
        <f>IF('6.標準時間'!$C1438="","",'6.標準時間'!I1438)</f>
        <v/>
      </c>
      <c r="I1438" s="107" t="str">
        <f>IF(C1438="","",VLOOKUP($C1438,'7.工程別レート'!$C$6:$E$501,3,FALSE))</f>
        <v/>
      </c>
      <c r="J1438" s="108" t="str">
        <f>IF(C1438="","",VLOOKUP($C1438,'7.工程別レート'!$C$6:$E$501,2,FALSE))</f>
        <v/>
      </c>
      <c r="K1438" s="195" t="str">
        <f t="shared" si="45"/>
        <v/>
      </c>
    </row>
    <row r="1439" spans="2:11" ht="18" customHeight="1">
      <c r="B1439" s="16" t="str">
        <f>IF('6.標準時間'!$B1439="","",'6.標準時間'!B1439)</f>
        <v/>
      </c>
      <c r="C1439" s="16" t="str">
        <f>IF('6.標準時間'!$C1439="","",'6.標準時間'!C1439)</f>
        <v/>
      </c>
      <c r="D1439" s="16" t="str">
        <f>IF('6.標準時間'!$C1439="","",'6.標準時間'!E1439)</f>
        <v/>
      </c>
      <c r="E1439" s="171" t="str">
        <f>IF('6.標準時間'!$C1439="","",'6.標準時間'!F1439)</f>
        <v/>
      </c>
      <c r="F1439" s="15" t="str">
        <f t="shared" si="44"/>
        <v/>
      </c>
      <c r="G1439" s="142" t="str">
        <f>IF('6.標準時間'!$C1439="","",'6.標準時間'!H1439)</f>
        <v/>
      </c>
      <c r="H1439" s="142" t="str">
        <f>IF('6.標準時間'!$C1439="","",'6.標準時間'!I1439)</f>
        <v/>
      </c>
      <c r="I1439" s="107" t="str">
        <f>IF(C1439="","",VLOOKUP($C1439,'7.工程別レート'!$C$6:$E$501,3,FALSE))</f>
        <v/>
      </c>
      <c r="J1439" s="108" t="str">
        <f>IF(C1439="","",VLOOKUP($C1439,'7.工程別レート'!$C$6:$E$501,2,FALSE))</f>
        <v/>
      </c>
      <c r="K1439" s="195" t="str">
        <f t="shared" si="45"/>
        <v/>
      </c>
    </row>
    <row r="1440" spans="2:11" ht="18" customHeight="1">
      <c r="B1440" s="16" t="str">
        <f>IF('6.標準時間'!$B1440="","",'6.標準時間'!B1440)</f>
        <v/>
      </c>
      <c r="C1440" s="16" t="str">
        <f>IF('6.標準時間'!$C1440="","",'6.標準時間'!C1440)</f>
        <v/>
      </c>
      <c r="D1440" s="16" t="str">
        <f>IF('6.標準時間'!$C1440="","",'6.標準時間'!E1440)</f>
        <v/>
      </c>
      <c r="E1440" s="171" t="str">
        <f>IF('6.標準時間'!$C1440="","",'6.標準時間'!F1440)</f>
        <v/>
      </c>
      <c r="F1440" s="15" t="str">
        <f t="shared" si="44"/>
        <v/>
      </c>
      <c r="G1440" s="142" t="str">
        <f>IF('6.標準時間'!$C1440="","",'6.標準時間'!H1440)</f>
        <v/>
      </c>
      <c r="H1440" s="142" t="str">
        <f>IF('6.標準時間'!$C1440="","",'6.標準時間'!I1440)</f>
        <v/>
      </c>
      <c r="I1440" s="107" t="str">
        <f>IF(C1440="","",VLOOKUP($C1440,'7.工程別レート'!$C$6:$E$501,3,FALSE))</f>
        <v/>
      </c>
      <c r="J1440" s="108" t="str">
        <f>IF(C1440="","",VLOOKUP($C1440,'7.工程別レート'!$C$6:$E$501,2,FALSE))</f>
        <v/>
      </c>
      <c r="K1440" s="195" t="str">
        <f t="shared" si="45"/>
        <v/>
      </c>
    </row>
    <row r="1441" spans="2:11" ht="18" customHeight="1">
      <c r="B1441" s="16" t="str">
        <f>IF('6.標準時間'!$B1441="","",'6.標準時間'!B1441)</f>
        <v/>
      </c>
      <c r="C1441" s="16" t="str">
        <f>IF('6.標準時間'!$C1441="","",'6.標準時間'!C1441)</f>
        <v/>
      </c>
      <c r="D1441" s="16" t="str">
        <f>IF('6.標準時間'!$C1441="","",'6.標準時間'!E1441)</f>
        <v/>
      </c>
      <c r="E1441" s="171" t="str">
        <f>IF('6.標準時間'!$C1441="","",'6.標準時間'!F1441)</f>
        <v/>
      </c>
      <c r="F1441" s="15" t="str">
        <f t="shared" si="44"/>
        <v/>
      </c>
      <c r="G1441" s="142" t="str">
        <f>IF('6.標準時間'!$C1441="","",'6.標準時間'!H1441)</f>
        <v/>
      </c>
      <c r="H1441" s="142" t="str">
        <f>IF('6.標準時間'!$C1441="","",'6.標準時間'!I1441)</f>
        <v/>
      </c>
      <c r="I1441" s="107" t="str">
        <f>IF(C1441="","",VLOOKUP($C1441,'7.工程別レート'!$C$6:$E$501,3,FALSE))</f>
        <v/>
      </c>
      <c r="J1441" s="108" t="str">
        <f>IF(C1441="","",VLOOKUP($C1441,'7.工程別レート'!$C$6:$E$501,2,FALSE))</f>
        <v/>
      </c>
      <c r="K1441" s="195" t="str">
        <f t="shared" si="45"/>
        <v/>
      </c>
    </row>
    <row r="1442" spans="2:11" ht="18" customHeight="1">
      <c r="B1442" s="16" t="str">
        <f>IF('6.標準時間'!$B1442="","",'6.標準時間'!B1442)</f>
        <v/>
      </c>
      <c r="C1442" s="16" t="str">
        <f>IF('6.標準時間'!$C1442="","",'6.標準時間'!C1442)</f>
        <v/>
      </c>
      <c r="D1442" s="16" t="str">
        <f>IF('6.標準時間'!$C1442="","",'6.標準時間'!E1442)</f>
        <v/>
      </c>
      <c r="E1442" s="171" t="str">
        <f>IF('6.標準時間'!$C1442="","",'6.標準時間'!F1442)</f>
        <v/>
      </c>
      <c r="F1442" s="15" t="str">
        <f t="shared" si="44"/>
        <v/>
      </c>
      <c r="G1442" s="142" t="str">
        <f>IF('6.標準時間'!$C1442="","",'6.標準時間'!H1442)</f>
        <v/>
      </c>
      <c r="H1442" s="142" t="str">
        <f>IF('6.標準時間'!$C1442="","",'6.標準時間'!I1442)</f>
        <v/>
      </c>
      <c r="I1442" s="107" t="str">
        <f>IF(C1442="","",VLOOKUP($C1442,'7.工程別レート'!$C$6:$E$501,3,FALSE))</f>
        <v/>
      </c>
      <c r="J1442" s="108" t="str">
        <f>IF(C1442="","",VLOOKUP($C1442,'7.工程別レート'!$C$6:$E$501,2,FALSE))</f>
        <v/>
      </c>
      <c r="K1442" s="195" t="str">
        <f t="shared" si="45"/>
        <v/>
      </c>
    </row>
    <row r="1443" spans="2:11" ht="18" customHeight="1">
      <c r="B1443" s="16" t="str">
        <f>IF('6.標準時間'!$B1443="","",'6.標準時間'!B1443)</f>
        <v/>
      </c>
      <c r="C1443" s="16" t="str">
        <f>IF('6.標準時間'!$C1443="","",'6.標準時間'!C1443)</f>
        <v/>
      </c>
      <c r="D1443" s="16" t="str">
        <f>IF('6.標準時間'!$C1443="","",'6.標準時間'!E1443)</f>
        <v/>
      </c>
      <c r="E1443" s="171" t="str">
        <f>IF('6.標準時間'!$C1443="","",'6.標準時間'!F1443)</f>
        <v/>
      </c>
      <c r="F1443" s="15" t="str">
        <f t="shared" si="44"/>
        <v/>
      </c>
      <c r="G1443" s="142" t="str">
        <f>IF('6.標準時間'!$C1443="","",'6.標準時間'!H1443)</f>
        <v/>
      </c>
      <c r="H1443" s="142" t="str">
        <f>IF('6.標準時間'!$C1443="","",'6.標準時間'!I1443)</f>
        <v/>
      </c>
      <c r="I1443" s="107" t="str">
        <f>IF(C1443="","",VLOOKUP($C1443,'7.工程別レート'!$C$6:$E$501,3,FALSE))</f>
        <v/>
      </c>
      <c r="J1443" s="108" t="str">
        <f>IF(C1443="","",VLOOKUP($C1443,'7.工程別レート'!$C$6:$E$501,2,FALSE))</f>
        <v/>
      </c>
      <c r="K1443" s="195" t="str">
        <f t="shared" si="45"/>
        <v/>
      </c>
    </row>
    <row r="1444" spans="2:11" ht="18" customHeight="1">
      <c r="B1444" s="16" t="str">
        <f>IF('6.標準時間'!$B1444="","",'6.標準時間'!B1444)</f>
        <v/>
      </c>
      <c r="C1444" s="16" t="str">
        <f>IF('6.標準時間'!$C1444="","",'6.標準時間'!C1444)</f>
        <v/>
      </c>
      <c r="D1444" s="16" t="str">
        <f>IF('6.標準時間'!$C1444="","",'6.標準時間'!E1444)</f>
        <v/>
      </c>
      <c r="E1444" s="171" t="str">
        <f>IF('6.標準時間'!$C1444="","",'6.標準時間'!F1444)</f>
        <v/>
      </c>
      <c r="F1444" s="15" t="str">
        <f t="shared" si="44"/>
        <v/>
      </c>
      <c r="G1444" s="142" t="str">
        <f>IF('6.標準時間'!$C1444="","",'6.標準時間'!H1444)</f>
        <v/>
      </c>
      <c r="H1444" s="142" t="str">
        <f>IF('6.標準時間'!$C1444="","",'6.標準時間'!I1444)</f>
        <v/>
      </c>
      <c r="I1444" s="107" t="str">
        <f>IF(C1444="","",VLOOKUP($C1444,'7.工程別レート'!$C$6:$E$501,3,FALSE))</f>
        <v/>
      </c>
      <c r="J1444" s="108" t="str">
        <f>IF(C1444="","",VLOOKUP($C1444,'7.工程別レート'!$C$6:$E$501,2,FALSE))</f>
        <v/>
      </c>
      <c r="K1444" s="195" t="str">
        <f t="shared" si="45"/>
        <v/>
      </c>
    </row>
    <row r="1445" spans="2:11" ht="18" customHeight="1">
      <c r="B1445" s="16" t="str">
        <f>IF('6.標準時間'!$B1445="","",'6.標準時間'!B1445)</f>
        <v/>
      </c>
      <c r="C1445" s="16" t="str">
        <f>IF('6.標準時間'!$C1445="","",'6.標準時間'!C1445)</f>
        <v/>
      </c>
      <c r="D1445" s="16" t="str">
        <f>IF('6.標準時間'!$C1445="","",'6.標準時間'!E1445)</f>
        <v/>
      </c>
      <c r="E1445" s="171" t="str">
        <f>IF('6.標準時間'!$C1445="","",'6.標準時間'!F1445)</f>
        <v/>
      </c>
      <c r="F1445" s="15" t="str">
        <f t="shared" si="44"/>
        <v/>
      </c>
      <c r="G1445" s="142" t="str">
        <f>IF('6.標準時間'!$C1445="","",'6.標準時間'!H1445)</f>
        <v/>
      </c>
      <c r="H1445" s="142" t="str">
        <f>IF('6.標準時間'!$C1445="","",'6.標準時間'!I1445)</f>
        <v/>
      </c>
      <c r="I1445" s="107" t="str">
        <f>IF(C1445="","",VLOOKUP($C1445,'7.工程別レート'!$C$6:$E$501,3,FALSE))</f>
        <v/>
      </c>
      <c r="J1445" s="108" t="str">
        <f>IF(C1445="","",VLOOKUP($C1445,'7.工程別レート'!$C$6:$E$501,2,FALSE))</f>
        <v/>
      </c>
      <c r="K1445" s="195" t="str">
        <f t="shared" si="45"/>
        <v/>
      </c>
    </row>
    <row r="1446" spans="2:11" ht="18" customHeight="1">
      <c r="B1446" s="16" t="str">
        <f>IF('6.標準時間'!$B1446="","",'6.標準時間'!B1446)</f>
        <v/>
      </c>
      <c r="C1446" s="16" t="str">
        <f>IF('6.標準時間'!$C1446="","",'6.標準時間'!C1446)</f>
        <v/>
      </c>
      <c r="D1446" s="16" t="str">
        <f>IF('6.標準時間'!$C1446="","",'6.標準時間'!E1446)</f>
        <v/>
      </c>
      <c r="E1446" s="171" t="str">
        <f>IF('6.標準時間'!$C1446="","",'6.標準時間'!F1446)</f>
        <v/>
      </c>
      <c r="F1446" s="15" t="str">
        <f t="shared" si="44"/>
        <v/>
      </c>
      <c r="G1446" s="142" t="str">
        <f>IF('6.標準時間'!$C1446="","",'6.標準時間'!H1446)</f>
        <v/>
      </c>
      <c r="H1446" s="142" t="str">
        <f>IF('6.標準時間'!$C1446="","",'6.標準時間'!I1446)</f>
        <v/>
      </c>
      <c r="I1446" s="107" t="str">
        <f>IF(C1446="","",VLOOKUP($C1446,'7.工程別レート'!$C$6:$E$501,3,FALSE))</f>
        <v/>
      </c>
      <c r="J1446" s="108" t="str">
        <f>IF(C1446="","",VLOOKUP($C1446,'7.工程別レート'!$C$6:$E$501,2,FALSE))</f>
        <v/>
      </c>
      <c r="K1446" s="195" t="str">
        <f t="shared" si="45"/>
        <v/>
      </c>
    </row>
    <row r="1447" spans="2:11" ht="18" customHeight="1">
      <c r="B1447" s="16" t="str">
        <f>IF('6.標準時間'!$B1447="","",'6.標準時間'!B1447)</f>
        <v/>
      </c>
      <c r="C1447" s="16" t="str">
        <f>IF('6.標準時間'!$C1447="","",'6.標準時間'!C1447)</f>
        <v/>
      </c>
      <c r="D1447" s="16" t="str">
        <f>IF('6.標準時間'!$C1447="","",'6.標準時間'!E1447)</f>
        <v/>
      </c>
      <c r="E1447" s="171" t="str">
        <f>IF('6.標準時間'!$C1447="","",'6.標準時間'!F1447)</f>
        <v/>
      </c>
      <c r="F1447" s="15" t="str">
        <f t="shared" si="44"/>
        <v/>
      </c>
      <c r="G1447" s="142" t="str">
        <f>IF('6.標準時間'!$C1447="","",'6.標準時間'!H1447)</f>
        <v/>
      </c>
      <c r="H1447" s="142" t="str">
        <f>IF('6.標準時間'!$C1447="","",'6.標準時間'!I1447)</f>
        <v/>
      </c>
      <c r="I1447" s="107" t="str">
        <f>IF(C1447="","",VLOOKUP($C1447,'7.工程別レート'!$C$6:$E$501,3,FALSE))</f>
        <v/>
      </c>
      <c r="J1447" s="108" t="str">
        <f>IF(C1447="","",VLOOKUP($C1447,'7.工程別レート'!$C$6:$E$501,2,FALSE))</f>
        <v/>
      </c>
      <c r="K1447" s="195" t="str">
        <f t="shared" si="45"/>
        <v/>
      </c>
    </row>
    <row r="1448" spans="2:11" ht="18" customHeight="1">
      <c r="B1448" s="16" t="str">
        <f>IF('6.標準時間'!$B1448="","",'6.標準時間'!B1448)</f>
        <v/>
      </c>
      <c r="C1448" s="16" t="str">
        <f>IF('6.標準時間'!$C1448="","",'6.標準時間'!C1448)</f>
        <v/>
      </c>
      <c r="D1448" s="16" t="str">
        <f>IF('6.標準時間'!$C1448="","",'6.標準時間'!E1448)</f>
        <v/>
      </c>
      <c r="E1448" s="171" t="str">
        <f>IF('6.標準時間'!$C1448="","",'6.標準時間'!F1448)</f>
        <v/>
      </c>
      <c r="F1448" s="15" t="str">
        <f t="shared" si="44"/>
        <v/>
      </c>
      <c r="G1448" s="142" t="str">
        <f>IF('6.標準時間'!$C1448="","",'6.標準時間'!H1448)</f>
        <v/>
      </c>
      <c r="H1448" s="142" t="str">
        <f>IF('6.標準時間'!$C1448="","",'6.標準時間'!I1448)</f>
        <v/>
      </c>
      <c r="I1448" s="107" t="str">
        <f>IF(C1448="","",VLOOKUP($C1448,'7.工程別レート'!$C$6:$E$501,3,FALSE))</f>
        <v/>
      </c>
      <c r="J1448" s="108" t="str">
        <f>IF(C1448="","",VLOOKUP($C1448,'7.工程別レート'!$C$6:$E$501,2,FALSE))</f>
        <v/>
      </c>
      <c r="K1448" s="195" t="str">
        <f t="shared" si="45"/>
        <v/>
      </c>
    </row>
    <row r="1449" spans="2:11" ht="18" customHeight="1">
      <c r="B1449" s="16" t="str">
        <f>IF('6.標準時間'!$B1449="","",'6.標準時間'!B1449)</f>
        <v/>
      </c>
      <c r="C1449" s="16" t="str">
        <f>IF('6.標準時間'!$C1449="","",'6.標準時間'!C1449)</f>
        <v/>
      </c>
      <c r="D1449" s="16" t="str">
        <f>IF('6.標準時間'!$C1449="","",'6.標準時間'!E1449)</f>
        <v/>
      </c>
      <c r="E1449" s="171" t="str">
        <f>IF('6.標準時間'!$C1449="","",'6.標準時間'!F1449)</f>
        <v/>
      </c>
      <c r="F1449" s="15" t="str">
        <f t="shared" si="44"/>
        <v/>
      </c>
      <c r="G1449" s="142" t="str">
        <f>IF('6.標準時間'!$C1449="","",'6.標準時間'!H1449)</f>
        <v/>
      </c>
      <c r="H1449" s="142" t="str">
        <f>IF('6.標準時間'!$C1449="","",'6.標準時間'!I1449)</f>
        <v/>
      </c>
      <c r="I1449" s="107" t="str">
        <f>IF(C1449="","",VLOOKUP($C1449,'7.工程別レート'!$C$6:$E$501,3,FALSE))</f>
        <v/>
      </c>
      <c r="J1449" s="108" t="str">
        <f>IF(C1449="","",VLOOKUP($C1449,'7.工程別レート'!$C$6:$E$501,2,FALSE))</f>
        <v/>
      </c>
      <c r="K1449" s="195" t="str">
        <f t="shared" si="45"/>
        <v/>
      </c>
    </row>
    <row r="1450" spans="2:11" ht="18" customHeight="1">
      <c r="B1450" s="16" t="str">
        <f>IF('6.標準時間'!$B1450="","",'6.標準時間'!B1450)</f>
        <v/>
      </c>
      <c r="C1450" s="16" t="str">
        <f>IF('6.標準時間'!$C1450="","",'6.標準時間'!C1450)</f>
        <v/>
      </c>
      <c r="D1450" s="16" t="str">
        <f>IF('6.標準時間'!$C1450="","",'6.標準時間'!E1450)</f>
        <v/>
      </c>
      <c r="E1450" s="171" t="str">
        <f>IF('6.標準時間'!$C1450="","",'6.標準時間'!F1450)</f>
        <v/>
      </c>
      <c r="F1450" s="15" t="str">
        <f t="shared" si="44"/>
        <v/>
      </c>
      <c r="G1450" s="142" t="str">
        <f>IF('6.標準時間'!$C1450="","",'6.標準時間'!H1450)</f>
        <v/>
      </c>
      <c r="H1450" s="142" t="str">
        <f>IF('6.標準時間'!$C1450="","",'6.標準時間'!I1450)</f>
        <v/>
      </c>
      <c r="I1450" s="107" t="str">
        <f>IF(C1450="","",VLOOKUP($C1450,'7.工程別レート'!$C$6:$E$501,3,FALSE))</f>
        <v/>
      </c>
      <c r="J1450" s="108" t="str">
        <f>IF(C1450="","",VLOOKUP($C1450,'7.工程別レート'!$C$6:$E$501,2,FALSE))</f>
        <v/>
      </c>
      <c r="K1450" s="195" t="str">
        <f t="shared" si="45"/>
        <v/>
      </c>
    </row>
    <row r="1451" spans="2:11" ht="18" customHeight="1">
      <c r="B1451" s="16" t="str">
        <f>IF('6.標準時間'!$B1451="","",'6.標準時間'!B1451)</f>
        <v/>
      </c>
      <c r="C1451" s="16" t="str">
        <f>IF('6.標準時間'!$C1451="","",'6.標準時間'!C1451)</f>
        <v/>
      </c>
      <c r="D1451" s="16" t="str">
        <f>IF('6.標準時間'!$C1451="","",'6.標準時間'!E1451)</f>
        <v/>
      </c>
      <c r="E1451" s="171" t="str">
        <f>IF('6.標準時間'!$C1451="","",'6.標準時間'!F1451)</f>
        <v/>
      </c>
      <c r="F1451" s="15" t="str">
        <f t="shared" si="44"/>
        <v/>
      </c>
      <c r="G1451" s="142" t="str">
        <f>IF('6.標準時間'!$C1451="","",'6.標準時間'!H1451)</f>
        <v/>
      </c>
      <c r="H1451" s="142" t="str">
        <f>IF('6.標準時間'!$C1451="","",'6.標準時間'!I1451)</f>
        <v/>
      </c>
      <c r="I1451" s="107" t="str">
        <f>IF(C1451="","",VLOOKUP($C1451,'7.工程別レート'!$C$6:$E$501,3,FALSE))</f>
        <v/>
      </c>
      <c r="J1451" s="108" t="str">
        <f>IF(C1451="","",VLOOKUP($C1451,'7.工程別レート'!$C$6:$E$501,2,FALSE))</f>
        <v/>
      </c>
      <c r="K1451" s="195" t="str">
        <f t="shared" si="45"/>
        <v/>
      </c>
    </row>
    <row r="1452" spans="2:11" ht="18" customHeight="1">
      <c r="B1452" s="16" t="str">
        <f>IF('6.標準時間'!$B1452="","",'6.標準時間'!B1452)</f>
        <v/>
      </c>
      <c r="C1452" s="16" t="str">
        <f>IF('6.標準時間'!$C1452="","",'6.標準時間'!C1452)</f>
        <v/>
      </c>
      <c r="D1452" s="16" t="str">
        <f>IF('6.標準時間'!$C1452="","",'6.標準時間'!E1452)</f>
        <v/>
      </c>
      <c r="E1452" s="171" t="str">
        <f>IF('6.標準時間'!$C1452="","",'6.標準時間'!F1452)</f>
        <v/>
      </c>
      <c r="F1452" s="15" t="str">
        <f t="shared" si="44"/>
        <v/>
      </c>
      <c r="G1452" s="142" t="str">
        <f>IF('6.標準時間'!$C1452="","",'6.標準時間'!H1452)</f>
        <v/>
      </c>
      <c r="H1452" s="142" t="str">
        <f>IF('6.標準時間'!$C1452="","",'6.標準時間'!I1452)</f>
        <v/>
      </c>
      <c r="I1452" s="107" t="str">
        <f>IF(C1452="","",VLOOKUP($C1452,'7.工程別レート'!$C$6:$E$501,3,FALSE))</f>
        <v/>
      </c>
      <c r="J1452" s="108" t="str">
        <f>IF(C1452="","",VLOOKUP($C1452,'7.工程別レート'!$C$6:$E$501,2,FALSE))</f>
        <v/>
      </c>
      <c r="K1452" s="195" t="str">
        <f t="shared" si="45"/>
        <v/>
      </c>
    </row>
    <row r="1453" spans="2:11" ht="18" customHeight="1">
      <c r="B1453" s="16" t="str">
        <f>IF('6.標準時間'!$B1453="","",'6.標準時間'!B1453)</f>
        <v/>
      </c>
      <c r="C1453" s="16" t="str">
        <f>IF('6.標準時間'!$C1453="","",'6.標準時間'!C1453)</f>
        <v/>
      </c>
      <c r="D1453" s="16" t="str">
        <f>IF('6.標準時間'!$C1453="","",'6.標準時間'!E1453)</f>
        <v/>
      </c>
      <c r="E1453" s="171" t="str">
        <f>IF('6.標準時間'!$C1453="","",'6.標準時間'!F1453)</f>
        <v/>
      </c>
      <c r="F1453" s="15" t="str">
        <f t="shared" si="44"/>
        <v/>
      </c>
      <c r="G1453" s="142" t="str">
        <f>IF('6.標準時間'!$C1453="","",'6.標準時間'!H1453)</f>
        <v/>
      </c>
      <c r="H1453" s="142" t="str">
        <f>IF('6.標準時間'!$C1453="","",'6.標準時間'!I1453)</f>
        <v/>
      </c>
      <c r="I1453" s="107" t="str">
        <f>IF(C1453="","",VLOOKUP($C1453,'7.工程別レート'!$C$6:$E$501,3,FALSE))</f>
        <v/>
      </c>
      <c r="J1453" s="108" t="str">
        <f>IF(C1453="","",VLOOKUP($C1453,'7.工程別レート'!$C$6:$E$501,2,FALSE))</f>
        <v/>
      </c>
      <c r="K1453" s="195" t="str">
        <f t="shared" si="45"/>
        <v/>
      </c>
    </row>
    <row r="1454" spans="2:11" ht="18" customHeight="1">
      <c r="B1454" s="16" t="str">
        <f>IF('6.標準時間'!$B1454="","",'6.標準時間'!B1454)</f>
        <v/>
      </c>
      <c r="C1454" s="16" t="str">
        <f>IF('6.標準時間'!$C1454="","",'6.標準時間'!C1454)</f>
        <v/>
      </c>
      <c r="D1454" s="16" t="str">
        <f>IF('6.標準時間'!$C1454="","",'6.標準時間'!E1454)</f>
        <v/>
      </c>
      <c r="E1454" s="171" t="str">
        <f>IF('6.標準時間'!$C1454="","",'6.標準時間'!F1454)</f>
        <v/>
      </c>
      <c r="F1454" s="15" t="str">
        <f t="shared" si="44"/>
        <v/>
      </c>
      <c r="G1454" s="142" t="str">
        <f>IF('6.標準時間'!$C1454="","",'6.標準時間'!H1454)</f>
        <v/>
      </c>
      <c r="H1454" s="142" t="str">
        <f>IF('6.標準時間'!$C1454="","",'6.標準時間'!I1454)</f>
        <v/>
      </c>
      <c r="I1454" s="107" t="str">
        <f>IF(C1454="","",VLOOKUP($C1454,'7.工程別レート'!$C$6:$E$501,3,FALSE))</f>
        <v/>
      </c>
      <c r="J1454" s="108" t="str">
        <f>IF(C1454="","",VLOOKUP($C1454,'7.工程別レート'!$C$6:$E$501,2,FALSE))</f>
        <v/>
      </c>
      <c r="K1454" s="195" t="str">
        <f t="shared" si="45"/>
        <v/>
      </c>
    </row>
    <row r="1455" spans="2:11" ht="18" customHeight="1">
      <c r="B1455" s="16" t="str">
        <f>IF('6.標準時間'!$B1455="","",'6.標準時間'!B1455)</f>
        <v/>
      </c>
      <c r="C1455" s="16" t="str">
        <f>IF('6.標準時間'!$C1455="","",'6.標準時間'!C1455)</f>
        <v/>
      </c>
      <c r="D1455" s="16" t="str">
        <f>IF('6.標準時間'!$C1455="","",'6.標準時間'!E1455)</f>
        <v/>
      </c>
      <c r="E1455" s="171" t="str">
        <f>IF('6.標準時間'!$C1455="","",'6.標準時間'!F1455)</f>
        <v/>
      </c>
      <c r="F1455" s="15" t="str">
        <f t="shared" si="44"/>
        <v/>
      </c>
      <c r="G1455" s="142" t="str">
        <f>IF('6.標準時間'!$C1455="","",'6.標準時間'!H1455)</f>
        <v/>
      </c>
      <c r="H1455" s="142" t="str">
        <f>IF('6.標準時間'!$C1455="","",'6.標準時間'!I1455)</f>
        <v/>
      </c>
      <c r="I1455" s="107" t="str">
        <f>IF(C1455="","",VLOOKUP($C1455,'7.工程別レート'!$C$6:$E$501,3,FALSE))</f>
        <v/>
      </c>
      <c r="J1455" s="108" t="str">
        <f>IF(C1455="","",VLOOKUP($C1455,'7.工程別レート'!$C$6:$E$501,2,FALSE))</f>
        <v/>
      </c>
      <c r="K1455" s="195" t="str">
        <f t="shared" si="45"/>
        <v/>
      </c>
    </row>
    <row r="1456" spans="2:11" ht="18" customHeight="1">
      <c r="B1456" s="16" t="str">
        <f>IF('6.標準時間'!$B1456="","",'6.標準時間'!B1456)</f>
        <v/>
      </c>
      <c r="C1456" s="16" t="str">
        <f>IF('6.標準時間'!$C1456="","",'6.標準時間'!C1456)</f>
        <v/>
      </c>
      <c r="D1456" s="16" t="str">
        <f>IF('6.標準時間'!$C1456="","",'6.標準時間'!E1456)</f>
        <v/>
      </c>
      <c r="E1456" s="171" t="str">
        <f>IF('6.標準時間'!$C1456="","",'6.標準時間'!F1456)</f>
        <v/>
      </c>
      <c r="F1456" s="15" t="str">
        <f t="shared" si="44"/>
        <v/>
      </c>
      <c r="G1456" s="142" t="str">
        <f>IF('6.標準時間'!$C1456="","",'6.標準時間'!H1456)</f>
        <v/>
      </c>
      <c r="H1456" s="142" t="str">
        <f>IF('6.標準時間'!$C1456="","",'6.標準時間'!I1456)</f>
        <v/>
      </c>
      <c r="I1456" s="107" t="str">
        <f>IF(C1456="","",VLOOKUP($C1456,'7.工程別レート'!$C$6:$E$501,3,FALSE))</f>
        <v/>
      </c>
      <c r="J1456" s="108" t="str">
        <f>IF(C1456="","",VLOOKUP($C1456,'7.工程別レート'!$C$6:$E$501,2,FALSE))</f>
        <v/>
      </c>
      <c r="K1456" s="195" t="str">
        <f t="shared" si="45"/>
        <v/>
      </c>
    </row>
    <row r="1457" spans="2:11" ht="18" customHeight="1">
      <c r="B1457" s="16" t="str">
        <f>IF('6.標準時間'!$B1457="","",'6.標準時間'!B1457)</f>
        <v/>
      </c>
      <c r="C1457" s="16" t="str">
        <f>IF('6.標準時間'!$C1457="","",'6.標準時間'!C1457)</f>
        <v/>
      </c>
      <c r="D1457" s="16" t="str">
        <f>IF('6.標準時間'!$C1457="","",'6.標準時間'!E1457)</f>
        <v/>
      </c>
      <c r="E1457" s="171" t="str">
        <f>IF('6.標準時間'!$C1457="","",'6.標準時間'!F1457)</f>
        <v/>
      </c>
      <c r="F1457" s="15" t="str">
        <f t="shared" si="44"/>
        <v/>
      </c>
      <c r="G1457" s="142" t="str">
        <f>IF('6.標準時間'!$C1457="","",'6.標準時間'!H1457)</f>
        <v/>
      </c>
      <c r="H1457" s="142" t="str">
        <f>IF('6.標準時間'!$C1457="","",'6.標準時間'!I1457)</f>
        <v/>
      </c>
      <c r="I1457" s="107" t="str">
        <f>IF(C1457="","",VLOOKUP($C1457,'7.工程別レート'!$C$6:$E$501,3,FALSE))</f>
        <v/>
      </c>
      <c r="J1457" s="108" t="str">
        <f>IF(C1457="","",VLOOKUP($C1457,'7.工程別レート'!$C$6:$E$501,2,FALSE))</f>
        <v/>
      </c>
      <c r="K1457" s="195" t="str">
        <f t="shared" si="45"/>
        <v/>
      </c>
    </row>
    <row r="1458" spans="2:11" ht="18" customHeight="1">
      <c r="B1458" s="16" t="str">
        <f>IF('6.標準時間'!$B1458="","",'6.標準時間'!B1458)</f>
        <v/>
      </c>
      <c r="C1458" s="16" t="str">
        <f>IF('6.標準時間'!$C1458="","",'6.標準時間'!C1458)</f>
        <v/>
      </c>
      <c r="D1458" s="16" t="str">
        <f>IF('6.標準時間'!$C1458="","",'6.標準時間'!E1458)</f>
        <v/>
      </c>
      <c r="E1458" s="171" t="str">
        <f>IF('6.標準時間'!$C1458="","",'6.標準時間'!F1458)</f>
        <v/>
      </c>
      <c r="F1458" s="15" t="str">
        <f t="shared" si="44"/>
        <v/>
      </c>
      <c r="G1458" s="142" t="str">
        <f>IF('6.標準時間'!$C1458="","",'6.標準時間'!H1458)</f>
        <v/>
      </c>
      <c r="H1458" s="142" t="str">
        <f>IF('6.標準時間'!$C1458="","",'6.標準時間'!I1458)</f>
        <v/>
      </c>
      <c r="I1458" s="107" t="str">
        <f>IF(C1458="","",VLOOKUP($C1458,'7.工程別レート'!$C$6:$E$501,3,FALSE))</f>
        <v/>
      </c>
      <c r="J1458" s="108" t="str">
        <f>IF(C1458="","",VLOOKUP($C1458,'7.工程別レート'!$C$6:$E$501,2,FALSE))</f>
        <v/>
      </c>
      <c r="K1458" s="195" t="str">
        <f t="shared" si="45"/>
        <v/>
      </c>
    </row>
    <row r="1459" spans="2:11" ht="18" customHeight="1">
      <c r="B1459" s="16" t="str">
        <f>IF('6.標準時間'!$B1459="","",'6.標準時間'!B1459)</f>
        <v/>
      </c>
      <c r="C1459" s="16" t="str">
        <f>IF('6.標準時間'!$C1459="","",'6.標準時間'!C1459)</f>
        <v/>
      </c>
      <c r="D1459" s="16" t="str">
        <f>IF('6.標準時間'!$C1459="","",'6.標準時間'!E1459)</f>
        <v/>
      </c>
      <c r="E1459" s="171" t="str">
        <f>IF('6.標準時間'!$C1459="","",'6.標準時間'!F1459)</f>
        <v/>
      </c>
      <c r="F1459" s="15" t="str">
        <f t="shared" si="44"/>
        <v/>
      </c>
      <c r="G1459" s="142" t="str">
        <f>IF('6.標準時間'!$C1459="","",'6.標準時間'!H1459)</f>
        <v/>
      </c>
      <c r="H1459" s="142" t="str">
        <f>IF('6.標準時間'!$C1459="","",'6.標準時間'!I1459)</f>
        <v/>
      </c>
      <c r="I1459" s="107" t="str">
        <f>IF(C1459="","",VLOOKUP($C1459,'7.工程別レート'!$C$6:$E$501,3,FALSE))</f>
        <v/>
      </c>
      <c r="J1459" s="108" t="str">
        <f>IF(C1459="","",VLOOKUP($C1459,'7.工程別レート'!$C$6:$E$501,2,FALSE))</f>
        <v/>
      </c>
      <c r="K1459" s="195" t="str">
        <f t="shared" si="45"/>
        <v/>
      </c>
    </row>
    <row r="1460" spans="2:11" ht="18" customHeight="1">
      <c r="B1460" s="16" t="str">
        <f>IF('6.標準時間'!$B1460="","",'6.標準時間'!B1460)</f>
        <v/>
      </c>
      <c r="C1460" s="16" t="str">
        <f>IF('6.標準時間'!$C1460="","",'6.標準時間'!C1460)</f>
        <v/>
      </c>
      <c r="D1460" s="16" t="str">
        <f>IF('6.標準時間'!$C1460="","",'6.標準時間'!E1460)</f>
        <v/>
      </c>
      <c r="E1460" s="171" t="str">
        <f>IF('6.標準時間'!$C1460="","",'6.標準時間'!F1460)</f>
        <v/>
      </c>
      <c r="F1460" s="15" t="str">
        <f t="shared" si="44"/>
        <v/>
      </c>
      <c r="G1460" s="142" t="str">
        <f>IF('6.標準時間'!$C1460="","",'6.標準時間'!H1460)</f>
        <v/>
      </c>
      <c r="H1460" s="142" t="str">
        <f>IF('6.標準時間'!$C1460="","",'6.標準時間'!I1460)</f>
        <v/>
      </c>
      <c r="I1460" s="107" t="str">
        <f>IF(C1460="","",VLOOKUP($C1460,'7.工程別レート'!$C$6:$E$501,3,FALSE))</f>
        <v/>
      </c>
      <c r="J1460" s="108" t="str">
        <f>IF(C1460="","",VLOOKUP($C1460,'7.工程別レート'!$C$6:$E$501,2,FALSE))</f>
        <v/>
      </c>
      <c r="K1460" s="195" t="str">
        <f t="shared" si="45"/>
        <v/>
      </c>
    </row>
    <row r="1461" spans="2:11" ht="18" customHeight="1">
      <c r="B1461" s="16" t="str">
        <f>IF('6.標準時間'!$B1461="","",'6.標準時間'!B1461)</f>
        <v/>
      </c>
      <c r="C1461" s="16" t="str">
        <f>IF('6.標準時間'!$C1461="","",'6.標準時間'!C1461)</f>
        <v/>
      </c>
      <c r="D1461" s="16" t="str">
        <f>IF('6.標準時間'!$C1461="","",'6.標準時間'!E1461)</f>
        <v/>
      </c>
      <c r="E1461" s="171" t="str">
        <f>IF('6.標準時間'!$C1461="","",'6.標準時間'!F1461)</f>
        <v/>
      </c>
      <c r="F1461" s="15" t="str">
        <f t="shared" si="44"/>
        <v/>
      </c>
      <c r="G1461" s="142" t="str">
        <f>IF('6.標準時間'!$C1461="","",'6.標準時間'!H1461)</f>
        <v/>
      </c>
      <c r="H1461" s="142" t="str">
        <f>IF('6.標準時間'!$C1461="","",'6.標準時間'!I1461)</f>
        <v/>
      </c>
      <c r="I1461" s="107" t="str">
        <f>IF(C1461="","",VLOOKUP($C1461,'7.工程別レート'!$C$6:$E$501,3,FALSE))</f>
        <v/>
      </c>
      <c r="J1461" s="108" t="str">
        <f>IF(C1461="","",VLOOKUP($C1461,'7.工程別レート'!$C$6:$E$501,2,FALSE))</f>
        <v/>
      </c>
      <c r="K1461" s="195" t="str">
        <f t="shared" si="45"/>
        <v/>
      </c>
    </row>
    <row r="1462" spans="2:11" ht="18" customHeight="1">
      <c r="B1462" s="16" t="str">
        <f>IF('6.標準時間'!$B1462="","",'6.標準時間'!B1462)</f>
        <v/>
      </c>
      <c r="C1462" s="16" t="str">
        <f>IF('6.標準時間'!$C1462="","",'6.標準時間'!C1462)</f>
        <v/>
      </c>
      <c r="D1462" s="16" t="str">
        <f>IF('6.標準時間'!$C1462="","",'6.標準時間'!E1462)</f>
        <v/>
      </c>
      <c r="E1462" s="171" t="str">
        <f>IF('6.標準時間'!$C1462="","",'6.標準時間'!F1462)</f>
        <v/>
      </c>
      <c r="F1462" s="15" t="str">
        <f t="shared" si="44"/>
        <v/>
      </c>
      <c r="G1462" s="142" t="str">
        <f>IF('6.標準時間'!$C1462="","",'6.標準時間'!H1462)</f>
        <v/>
      </c>
      <c r="H1462" s="142" t="str">
        <f>IF('6.標準時間'!$C1462="","",'6.標準時間'!I1462)</f>
        <v/>
      </c>
      <c r="I1462" s="107" t="str">
        <f>IF(C1462="","",VLOOKUP($C1462,'7.工程別レート'!$C$6:$E$501,3,FALSE))</f>
        <v/>
      </c>
      <c r="J1462" s="108" t="str">
        <f>IF(C1462="","",VLOOKUP($C1462,'7.工程別レート'!$C$6:$E$501,2,FALSE))</f>
        <v/>
      </c>
      <c r="K1462" s="195" t="str">
        <f t="shared" si="45"/>
        <v/>
      </c>
    </row>
    <row r="1463" spans="2:11" ht="18" customHeight="1">
      <c r="B1463" s="16" t="str">
        <f>IF('6.標準時間'!$B1463="","",'6.標準時間'!B1463)</f>
        <v/>
      </c>
      <c r="C1463" s="16" t="str">
        <f>IF('6.標準時間'!$C1463="","",'6.標準時間'!C1463)</f>
        <v/>
      </c>
      <c r="D1463" s="16" t="str">
        <f>IF('6.標準時間'!$C1463="","",'6.標準時間'!E1463)</f>
        <v/>
      </c>
      <c r="E1463" s="171" t="str">
        <f>IF('6.標準時間'!$C1463="","",'6.標準時間'!F1463)</f>
        <v/>
      </c>
      <c r="F1463" s="15" t="str">
        <f t="shared" si="44"/>
        <v/>
      </c>
      <c r="G1463" s="142" t="str">
        <f>IF('6.標準時間'!$C1463="","",'6.標準時間'!H1463)</f>
        <v/>
      </c>
      <c r="H1463" s="142" t="str">
        <f>IF('6.標準時間'!$C1463="","",'6.標準時間'!I1463)</f>
        <v/>
      </c>
      <c r="I1463" s="107" t="str">
        <f>IF(C1463="","",VLOOKUP($C1463,'7.工程別レート'!$C$6:$E$501,3,FALSE))</f>
        <v/>
      </c>
      <c r="J1463" s="108" t="str">
        <f>IF(C1463="","",VLOOKUP($C1463,'7.工程別レート'!$C$6:$E$501,2,FALSE))</f>
        <v/>
      </c>
      <c r="K1463" s="195" t="str">
        <f t="shared" si="45"/>
        <v/>
      </c>
    </row>
    <row r="1464" spans="2:11" ht="18" customHeight="1">
      <c r="B1464" s="16" t="str">
        <f>IF('6.標準時間'!$B1464="","",'6.標準時間'!B1464)</f>
        <v/>
      </c>
      <c r="C1464" s="16" t="str">
        <f>IF('6.標準時間'!$C1464="","",'6.標準時間'!C1464)</f>
        <v/>
      </c>
      <c r="D1464" s="16" t="str">
        <f>IF('6.標準時間'!$C1464="","",'6.標準時間'!E1464)</f>
        <v/>
      </c>
      <c r="E1464" s="171" t="str">
        <f>IF('6.標準時間'!$C1464="","",'6.標準時間'!F1464)</f>
        <v/>
      </c>
      <c r="F1464" s="15" t="str">
        <f t="shared" si="44"/>
        <v/>
      </c>
      <c r="G1464" s="142" t="str">
        <f>IF('6.標準時間'!$C1464="","",'6.標準時間'!H1464)</f>
        <v/>
      </c>
      <c r="H1464" s="142" t="str">
        <f>IF('6.標準時間'!$C1464="","",'6.標準時間'!I1464)</f>
        <v/>
      </c>
      <c r="I1464" s="107" t="str">
        <f>IF(C1464="","",VLOOKUP($C1464,'7.工程別レート'!$C$6:$E$501,3,FALSE))</f>
        <v/>
      </c>
      <c r="J1464" s="108" t="str">
        <f>IF(C1464="","",VLOOKUP($C1464,'7.工程別レート'!$C$6:$E$501,2,FALSE))</f>
        <v/>
      </c>
      <c r="K1464" s="195" t="str">
        <f t="shared" si="45"/>
        <v/>
      </c>
    </row>
    <row r="1465" spans="2:11" ht="18" customHeight="1">
      <c r="B1465" s="16" t="str">
        <f>IF('6.標準時間'!$B1465="","",'6.標準時間'!B1465)</f>
        <v/>
      </c>
      <c r="C1465" s="16" t="str">
        <f>IF('6.標準時間'!$C1465="","",'6.標準時間'!C1465)</f>
        <v/>
      </c>
      <c r="D1465" s="16" t="str">
        <f>IF('6.標準時間'!$C1465="","",'6.標準時間'!E1465)</f>
        <v/>
      </c>
      <c r="E1465" s="171" t="str">
        <f>IF('6.標準時間'!$C1465="","",'6.標準時間'!F1465)</f>
        <v/>
      </c>
      <c r="F1465" s="15" t="str">
        <f t="shared" si="44"/>
        <v/>
      </c>
      <c r="G1465" s="142" t="str">
        <f>IF('6.標準時間'!$C1465="","",'6.標準時間'!H1465)</f>
        <v/>
      </c>
      <c r="H1465" s="142" t="str">
        <f>IF('6.標準時間'!$C1465="","",'6.標準時間'!I1465)</f>
        <v/>
      </c>
      <c r="I1465" s="107" t="str">
        <f>IF(C1465="","",VLOOKUP($C1465,'7.工程別レート'!$C$6:$E$501,3,FALSE))</f>
        <v/>
      </c>
      <c r="J1465" s="108" t="str">
        <f>IF(C1465="","",VLOOKUP($C1465,'7.工程別レート'!$C$6:$E$501,2,FALSE))</f>
        <v/>
      </c>
      <c r="K1465" s="195" t="str">
        <f t="shared" si="45"/>
        <v/>
      </c>
    </row>
    <row r="1466" spans="2:11" ht="18" customHeight="1">
      <c r="B1466" s="16" t="str">
        <f>IF('6.標準時間'!$B1466="","",'6.標準時間'!B1466)</f>
        <v/>
      </c>
      <c r="C1466" s="16" t="str">
        <f>IF('6.標準時間'!$C1466="","",'6.標準時間'!C1466)</f>
        <v/>
      </c>
      <c r="D1466" s="16" t="str">
        <f>IF('6.標準時間'!$C1466="","",'6.標準時間'!E1466)</f>
        <v/>
      </c>
      <c r="E1466" s="171" t="str">
        <f>IF('6.標準時間'!$C1466="","",'6.標準時間'!F1466)</f>
        <v/>
      </c>
      <c r="F1466" s="15" t="str">
        <f t="shared" si="44"/>
        <v/>
      </c>
      <c r="G1466" s="142" t="str">
        <f>IF('6.標準時間'!$C1466="","",'6.標準時間'!H1466)</f>
        <v/>
      </c>
      <c r="H1466" s="142" t="str">
        <f>IF('6.標準時間'!$C1466="","",'6.標準時間'!I1466)</f>
        <v/>
      </c>
      <c r="I1466" s="107" t="str">
        <f>IF(C1466="","",VLOOKUP($C1466,'7.工程別レート'!$C$6:$E$501,3,FALSE))</f>
        <v/>
      </c>
      <c r="J1466" s="108" t="str">
        <f>IF(C1466="","",VLOOKUP($C1466,'7.工程別レート'!$C$6:$E$501,2,FALSE))</f>
        <v/>
      </c>
      <c r="K1466" s="195" t="str">
        <f t="shared" si="45"/>
        <v/>
      </c>
    </row>
    <row r="1467" spans="2:11" ht="18" customHeight="1">
      <c r="B1467" s="16" t="str">
        <f>IF('6.標準時間'!$B1467="","",'6.標準時間'!B1467)</f>
        <v/>
      </c>
      <c r="C1467" s="16" t="str">
        <f>IF('6.標準時間'!$C1467="","",'6.標準時間'!C1467)</f>
        <v/>
      </c>
      <c r="D1467" s="16" t="str">
        <f>IF('6.標準時間'!$C1467="","",'6.標準時間'!E1467)</f>
        <v/>
      </c>
      <c r="E1467" s="171" t="str">
        <f>IF('6.標準時間'!$C1467="","",'6.標準時間'!F1467)</f>
        <v/>
      </c>
      <c r="F1467" s="15" t="str">
        <f t="shared" si="44"/>
        <v/>
      </c>
      <c r="G1467" s="142" t="str">
        <f>IF('6.標準時間'!$C1467="","",'6.標準時間'!H1467)</f>
        <v/>
      </c>
      <c r="H1467" s="142" t="str">
        <f>IF('6.標準時間'!$C1467="","",'6.標準時間'!I1467)</f>
        <v/>
      </c>
      <c r="I1467" s="107" t="str">
        <f>IF(C1467="","",VLOOKUP($C1467,'7.工程別レート'!$C$6:$E$501,3,FALSE))</f>
        <v/>
      </c>
      <c r="J1467" s="108" t="str">
        <f>IF(C1467="","",VLOOKUP($C1467,'7.工程別レート'!$C$6:$E$501,2,FALSE))</f>
        <v/>
      </c>
      <c r="K1467" s="195" t="str">
        <f t="shared" si="45"/>
        <v/>
      </c>
    </row>
    <row r="1468" spans="2:11" ht="18" customHeight="1">
      <c r="B1468" s="16" t="str">
        <f>IF('6.標準時間'!$B1468="","",'6.標準時間'!B1468)</f>
        <v/>
      </c>
      <c r="C1468" s="16" t="str">
        <f>IF('6.標準時間'!$C1468="","",'6.標準時間'!C1468)</f>
        <v/>
      </c>
      <c r="D1468" s="16" t="str">
        <f>IF('6.標準時間'!$C1468="","",'6.標準時間'!E1468)</f>
        <v/>
      </c>
      <c r="E1468" s="171" t="str">
        <f>IF('6.標準時間'!$C1468="","",'6.標準時間'!F1468)</f>
        <v/>
      </c>
      <c r="F1468" s="15" t="str">
        <f t="shared" si="44"/>
        <v/>
      </c>
      <c r="G1468" s="142" t="str">
        <f>IF('6.標準時間'!$C1468="","",'6.標準時間'!H1468)</f>
        <v/>
      </c>
      <c r="H1468" s="142" t="str">
        <f>IF('6.標準時間'!$C1468="","",'6.標準時間'!I1468)</f>
        <v/>
      </c>
      <c r="I1468" s="107" t="str">
        <f>IF(C1468="","",VLOOKUP($C1468,'7.工程別レート'!$C$6:$E$501,3,FALSE))</f>
        <v/>
      </c>
      <c r="J1468" s="108" t="str">
        <f>IF(C1468="","",VLOOKUP($C1468,'7.工程別レート'!$C$6:$E$501,2,FALSE))</f>
        <v/>
      </c>
      <c r="K1468" s="195" t="str">
        <f t="shared" si="45"/>
        <v/>
      </c>
    </row>
    <row r="1469" spans="2:11" ht="18" customHeight="1">
      <c r="B1469" s="16" t="str">
        <f>IF('6.標準時間'!$B1469="","",'6.標準時間'!B1469)</f>
        <v/>
      </c>
      <c r="C1469" s="16" t="str">
        <f>IF('6.標準時間'!$C1469="","",'6.標準時間'!C1469)</f>
        <v/>
      </c>
      <c r="D1469" s="16" t="str">
        <f>IF('6.標準時間'!$C1469="","",'6.標準時間'!E1469)</f>
        <v/>
      </c>
      <c r="E1469" s="171" t="str">
        <f>IF('6.標準時間'!$C1469="","",'6.標準時間'!F1469)</f>
        <v/>
      </c>
      <c r="F1469" s="15" t="str">
        <f t="shared" si="44"/>
        <v/>
      </c>
      <c r="G1469" s="142" t="str">
        <f>IF('6.標準時間'!$C1469="","",'6.標準時間'!H1469)</f>
        <v/>
      </c>
      <c r="H1469" s="142" t="str">
        <f>IF('6.標準時間'!$C1469="","",'6.標準時間'!I1469)</f>
        <v/>
      </c>
      <c r="I1469" s="107" t="str">
        <f>IF(C1469="","",VLOOKUP($C1469,'7.工程別レート'!$C$6:$E$501,3,FALSE))</f>
        <v/>
      </c>
      <c r="J1469" s="108" t="str">
        <f>IF(C1469="","",VLOOKUP($C1469,'7.工程別レート'!$C$6:$E$501,2,FALSE))</f>
        <v/>
      </c>
      <c r="K1469" s="195" t="str">
        <f t="shared" si="45"/>
        <v/>
      </c>
    </row>
    <row r="1470" spans="2:11" ht="18" customHeight="1">
      <c r="B1470" s="16" t="str">
        <f>IF('6.標準時間'!$B1470="","",'6.標準時間'!B1470)</f>
        <v/>
      </c>
      <c r="C1470" s="16" t="str">
        <f>IF('6.標準時間'!$C1470="","",'6.標準時間'!C1470)</f>
        <v/>
      </c>
      <c r="D1470" s="16" t="str">
        <f>IF('6.標準時間'!$C1470="","",'6.標準時間'!E1470)</f>
        <v/>
      </c>
      <c r="E1470" s="171" t="str">
        <f>IF('6.標準時間'!$C1470="","",'6.標準時間'!F1470)</f>
        <v/>
      </c>
      <c r="F1470" s="15" t="str">
        <f t="shared" si="44"/>
        <v/>
      </c>
      <c r="G1470" s="142" t="str">
        <f>IF('6.標準時間'!$C1470="","",'6.標準時間'!H1470)</f>
        <v/>
      </c>
      <c r="H1470" s="142" t="str">
        <f>IF('6.標準時間'!$C1470="","",'6.標準時間'!I1470)</f>
        <v/>
      </c>
      <c r="I1470" s="107" t="str">
        <f>IF(C1470="","",VLOOKUP($C1470,'7.工程別レート'!$C$6:$E$501,3,FALSE))</f>
        <v/>
      </c>
      <c r="J1470" s="108" t="str">
        <f>IF(C1470="","",VLOOKUP($C1470,'7.工程別レート'!$C$6:$E$501,2,FALSE))</f>
        <v/>
      </c>
      <c r="K1470" s="195" t="str">
        <f t="shared" si="45"/>
        <v/>
      </c>
    </row>
    <row r="1471" spans="2:11" ht="18" customHeight="1">
      <c r="B1471" s="16" t="str">
        <f>IF('6.標準時間'!$B1471="","",'6.標準時間'!B1471)</f>
        <v/>
      </c>
      <c r="C1471" s="16" t="str">
        <f>IF('6.標準時間'!$C1471="","",'6.標準時間'!C1471)</f>
        <v/>
      </c>
      <c r="D1471" s="16" t="str">
        <f>IF('6.標準時間'!$C1471="","",'6.標準時間'!E1471)</f>
        <v/>
      </c>
      <c r="E1471" s="171" t="str">
        <f>IF('6.標準時間'!$C1471="","",'6.標準時間'!F1471)</f>
        <v/>
      </c>
      <c r="F1471" s="15" t="str">
        <f t="shared" si="44"/>
        <v/>
      </c>
      <c r="G1471" s="142" t="str">
        <f>IF('6.標準時間'!$C1471="","",'6.標準時間'!H1471)</f>
        <v/>
      </c>
      <c r="H1471" s="142" t="str">
        <f>IF('6.標準時間'!$C1471="","",'6.標準時間'!I1471)</f>
        <v/>
      </c>
      <c r="I1471" s="107" t="str">
        <f>IF(C1471="","",VLOOKUP($C1471,'7.工程別レート'!$C$6:$E$501,3,FALSE))</f>
        <v/>
      </c>
      <c r="J1471" s="108" t="str">
        <f>IF(C1471="","",VLOOKUP($C1471,'7.工程別レート'!$C$6:$E$501,2,FALSE))</f>
        <v/>
      </c>
      <c r="K1471" s="195" t="str">
        <f t="shared" si="45"/>
        <v/>
      </c>
    </row>
    <row r="1472" spans="2:11" ht="18" customHeight="1">
      <c r="B1472" s="16" t="str">
        <f>IF('6.標準時間'!$B1472="","",'6.標準時間'!B1472)</f>
        <v/>
      </c>
      <c r="C1472" s="16" t="str">
        <f>IF('6.標準時間'!$C1472="","",'6.標準時間'!C1472)</f>
        <v/>
      </c>
      <c r="D1472" s="16" t="str">
        <f>IF('6.標準時間'!$C1472="","",'6.標準時間'!E1472)</f>
        <v/>
      </c>
      <c r="E1472" s="171" t="str">
        <f>IF('6.標準時間'!$C1472="","",'6.標準時間'!F1472)</f>
        <v/>
      </c>
      <c r="F1472" s="15" t="str">
        <f t="shared" si="44"/>
        <v/>
      </c>
      <c r="G1472" s="142" t="str">
        <f>IF('6.標準時間'!$C1472="","",'6.標準時間'!H1472)</f>
        <v/>
      </c>
      <c r="H1472" s="142" t="str">
        <f>IF('6.標準時間'!$C1472="","",'6.標準時間'!I1472)</f>
        <v/>
      </c>
      <c r="I1472" s="107" t="str">
        <f>IF(C1472="","",VLOOKUP($C1472,'7.工程別レート'!$C$6:$E$501,3,FALSE))</f>
        <v/>
      </c>
      <c r="J1472" s="108" t="str">
        <f>IF(C1472="","",VLOOKUP($C1472,'7.工程別レート'!$C$6:$E$501,2,FALSE))</f>
        <v/>
      </c>
      <c r="K1472" s="195" t="str">
        <f t="shared" si="45"/>
        <v/>
      </c>
    </row>
    <row r="1473" spans="2:11" ht="18" customHeight="1">
      <c r="B1473" s="16" t="str">
        <f>IF('6.標準時間'!$B1473="","",'6.標準時間'!B1473)</f>
        <v/>
      </c>
      <c r="C1473" s="16" t="str">
        <f>IF('6.標準時間'!$C1473="","",'6.標準時間'!C1473)</f>
        <v/>
      </c>
      <c r="D1473" s="16" t="str">
        <f>IF('6.標準時間'!$C1473="","",'6.標準時間'!E1473)</f>
        <v/>
      </c>
      <c r="E1473" s="171" t="str">
        <f>IF('6.標準時間'!$C1473="","",'6.標準時間'!F1473)</f>
        <v/>
      </c>
      <c r="F1473" s="15" t="str">
        <f t="shared" si="44"/>
        <v/>
      </c>
      <c r="G1473" s="142" t="str">
        <f>IF('6.標準時間'!$C1473="","",'6.標準時間'!H1473)</f>
        <v/>
      </c>
      <c r="H1473" s="142" t="str">
        <f>IF('6.標準時間'!$C1473="","",'6.標準時間'!I1473)</f>
        <v/>
      </c>
      <c r="I1473" s="107" t="str">
        <f>IF(C1473="","",VLOOKUP($C1473,'7.工程別レート'!$C$6:$E$501,3,FALSE))</f>
        <v/>
      </c>
      <c r="J1473" s="108" t="str">
        <f>IF(C1473="","",VLOOKUP($C1473,'7.工程別レート'!$C$6:$E$501,2,FALSE))</f>
        <v/>
      </c>
      <c r="K1473" s="195" t="str">
        <f t="shared" si="45"/>
        <v/>
      </c>
    </row>
    <row r="1474" spans="2:11" ht="18" customHeight="1">
      <c r="B1474" s="16" t="str">
        <f>IF('6.標準時間'!$B1474="","",'6.標準時間'!B1474)</f>
        <v/>
      </c>
      <c r="C1474" s="16" t="str">
        <f>IF('6.標準時間'!$C1474="","",'6.標準時間'!C1474)</f>
        <v/>
      </c>
      <c r="D1474" s="16" t="str">
        <f>IF('6.標準時間'!$C1474="","",'6.標準時間'!E1474)</f>
        <v/>
      </c>
      <c r="E1474" s="171" t="str">
        <f>IF('6.標準時間'!$C1474="","",'6.標準時間'!F1474)</f>
        <v/>
      </c>
      <c r="F1474" s="15" t="str">
        <f t="shared" si="44"/>
        <v/>
      </c>
      <c r="G1474" s="142" t="str">
        <f>IF('6.標準時間'!$C1474="","",'6.標準時間'!H1474)</f>
        <v/>
      </c>
      <c r="H1474" s="142" t="str">
        <f>IF('6.標準時間'!$C1474="","",'6.標準時間'!I1474)</f>
        <v/>
      </c>
      <c r="I1474" s="107" t="str">
        <f>IF(C1474="","",VLOOKUP($C1474,'7.工程別レート'!$C$6:$E$501,3,FALSE))</f>
        <v/>
      </c>
      <c r="J1474" s="108" t="str">
        <f>IF(C1474="","",VLOOKUP($C1474,'7.工程別レート'!$C$6:$E$501,2,FALSE))</f>
        <v/>
      </c>
      <c r="K1474" s="195" t="str">
        <f t="shared" si="45"/>
        <v/>
      </c>
    </row>
    <row r="1475" spans="2:11" ht="18" customHeight="1">
      <c r="B1475" s="16" t="str">
        <f>IF('6.標準時間'!$B1475="","",'6.標準時間'!B1475)</f>
        <v/>
      </c>
      <c r="C1475" s="16" t="str">
        <f>IF('6.標準時間'!$C1475="","",'6.標準時間'!C1475)</f>
        <v/>
      </c>
      <c r="D1475" s="16" t="str">
        <f>IF('6.標準時間'!$C1475="","",'6.標準時間'!E1475)</f>
        <v/>
      </c>
      <c r="E1475" s="171" t="str">
        <f>IF('6.標準時間'!$C1475="","",'6.標準時間'!F1475)</f>
        <v/>
      </c>
      <c r="F1475" s="15" t="str">
        <f t="shared" si="44"/>
        <v/>
      </c>
      <c r="G1475" s="142" t="str">
        <f>IF('6.標準時間'!$C1475="","",'6.標準時間'!H1475)</f>
        <v/>
      </c>
      <c r="H1475" s="142" t="str">
        <f>IF('6.標準時間'!$C1475="","",'6.標準時間'!I1475)</f>
        <v/>
      </c>
      <c r="I1475" s="107" t="str">
        <f>IF(C1475="","",VLOOKUP($C1475,'7.工程別レート'!$C$6:$E$501,3,FALSE))</f>
        <v/>
      </c>
      <c r="J1475" s="108" t="str">
        <f>IF(C1475="","",VLOOKUP($C1475,'7.工程別レート'!$C$6:$E$501,2,FALSE))</f>
        <v/>
      </c>
      <c r="K1475" s="195" t="str">
        <f t="shared" si="45"/>
        <v/>
      </c>
    </row>
    <row r="1476" spans="2:11" ht="18" customHeight="1">
      <c r="B1476" s="16" t="str">
        <f>IF('6.標準時間'!$B1476="","",'6.標準時間'!B1476)</f>
        <v/>
      </c>
      <c r="C1476" s="16" t="str">
        <f>IF('6.標準時間'!$C1476="","",'6.標準時間'!C1476)</f>
        <v/>
      </c>
      <c r="D1476" s="16" t="str">
        <f>IF('6.標準時間'!$C1476="","",'6.標準時間'!E1476)</f>
        <v/>
      </c>
      <c r="E1476" s="171" t="str">
        <f>IF('6.標準時間'!$C1476="","",'6.標準時間'!F1476)</f>
        <v/>
      </c>
      <c r="F1476" s="15" t="str">
        <f t="shared" si="44"/>
        <v/>
      </c>
      <c r="G1476" s="142" t="str">
        <f>IF('6.標準時間'!$C1476="","",'6.標準時間'!H1476)</f>
        <v/>
      </c>
      <c r="H1476" s="142" t="str">
        <f>IF('6.標準時間'!$C1476="","",'6.標準時間'!I1476)</f>
        <v/>
      </c>
      <c r="I1476" s="107" t="str">
        <f>IF(C1476="","",VLOOKUP($C1476,'7.工程別レート'!$C$6:$E$501,3,FALSE))</f>
        <v/>
      </c>
      <c r="J1476" s="108" t="str">
        <f>IF(C1476="","",VLOOKUP($C1476,'7.工程別レート'!$C$6:$E$501,2,FALSE))</f>
        <v/>
      </c>
      <c r="K1476" s="195" t="str">
        <f t="shared" si="45"/>
        <v/>
      </c>
    </row>
    <row r="1477" spans="2:11" ht="18" customHeight="1">
      <c r="B1477" s="16" t="str">
        <f>IF('6.標準時間'!$B1477="","",'6.標準時間'!B1477)</f>
        <v/>
      </c>
      <c r="C1477" s="16" t="str">
        <f>IF('6.標準時間'!$C1477="","",'6.標準時間'!C1477)</f>
        <v/>
      </c>
      <c r="D1477" s="16" t="str">
        <f>IF('6.標準時間'!$C1477="","",'6.標準時間'!E1477)</f>
        <v/>
      </c>
      <c r="E1477" s="171" t="str">
        <f>IF('6.標準時間'!$C1477="","",'6.標準時間'!F1477)</f>
        <v/>
      </c>
      <c r="F1477" s="15" t="str">
        <f t="shared" si="44"/>
        <v/>
      </c>
      <c r="G1477" s="142" t="str">
        <f>IF('6.標準時間'!$C1477="","",'6.標準時間'!H1477)</f>
        <v/>
      </c>
      <c r="H1477" s="142" t="str">
        <f>IF('6.標準時間'!$C1477="","",'6.標準時間'!I1477)</f>
        <v/>
      </c>
      <c r="I1477" s="107" t="str">
        <f>IF(C1477="","",VLOOKUP($C1477,'7.工程別レート'!$C$6:$E$501,3,FALSE))</f>
        <v/>
      </c>
      <c r="J1477" s="108" t="str">
        <f>IF(C1477="","",VLOOKUP($C1477,'7.工程別レート'!$C$6:$E$501,2,FALSE))</f>
        <v/>
      </c>
      <c r="K1477" s="195" t="str">
        <f t="shared" si="45"/>
        <v/>
      </c>
    </row>
    <row r="1478" spans="2:11" ht="18" customHeight="1">
      <c r="B1478" s="16" t="str">
        <f>IF('6.標準時間'!$B1478="","",'6.標準時間'!B1478)</f>
        <v/>
      </c>
      <c r="C1478" s="16" t="str">
        <f>IF('6.標準時間'!$C1478="","",'6.標準時間'!C1478)</f>
        <v/>
      </c>
      <c r="D1478" s="16" t="str">
        <f>IF('6.標準時間'!$C1478="","",'6.標準時間'!E1478)</f>
        <v/>
      </c>
      <c r="E1478" s="171" t="str">
        <f>IF('6.標準時間'!$C1478="","",'6.標準時間'!F1478)</f>
        <v/>
      </c>
      <c r="F1478" s="15" t="str">
        <f t="shared" ref="F1478:F1541" si="46">C1478&amp;D1478</f>
        <v/>
      </c>
      <c r="G1478" s="142" t="str">
        <f>IF('6.標準時間'!$C1478="","",'6.標準時間'!H1478)</f>
        <v/>
      </c>
      <c r="H1478" s="142" t="str">
        <f>IF('6.標準時間'!$C1478="","",'6.標準時間'!I1478)</f>
        <v/>
      </c>
      <c r="I1478" s="107" t="str">
        <f>IF(C1478="","",VLOOKUP($C1478,'7.工程別レート'!$C$6:$E$501,3,FALSE))</f>
        <v/>
      </c>
      <c r="J1478" s="108" t="str">
        <f>IF(C1478="","",VLOOKUP($C1478,'7.工程別レート'!$C$6:$E$501,2,FALSE))</f>
        <v/>
      </c>
      <c r="K1478" s="195" t="str">
        <f t="shared" si="45"/>
        <v/>
      </c>
    </row>
    <row r="1479" spans="2:11" ht="18" customHeight="1">
      <c r="B1479" s="16" t="str">
        <f>IF('6.標準時間'!$B1479="","",'6.標準時間'!B1479)</f>
        <v/>
      </c>
      <c r="C1479" s="16" t="str">
        <f>IF('6.標準時間'!$C1479="","",'6.標準時間'!C1479)</f>
        <v/>
      </c>
      <c r="D1479" s="16" t="str">
        <f>IF('6.標準時間'!$C1479="","",'6.標準時間'!E1479)</f>
        <v/>
      </c>
      <c r="E1479" s="171" t="str">
        <f>IF('6.標準時間'!$C1479="","",'6.標準時間'!F1479)</f>
        <v/>
      </c>
      <c r="F1479" s="15" t="str">
        <f t="shared" si="46"/>
        <v/>
      </c>
      <c r="G1479" s="142" t="str">
        <f>IF('6.標準時間'!$C1479="","",'6.標準時間'!H1479)</f>
        <v/>
      </c>
      <c r="H1479" s="142" t="str">
        <f>IF('6.標準時間'!$C1479="","",'6.標準時間'!I1479)</f>
        <v/>
      </c>
      <c r="I1479" s="107" t="str">
        <f>IF(C1479="","",VLOOKUP($C1479,'7.工程別レート'!$C$6:$E$501,3,FALSE))</f>
        <v/>
      </c>
      <c r="J1479" s="108" t="str">
        <f>IF(C1479="","",VLOOKUP($C1479,'7.工程別レート'!$C$6:$E$501,2,FALSE))</f>
        <v/>
      </c>
      <c r="K1479" s="195" t="str">
        <f t="shared" ref="K1479:K1542" si="47">IF(ISERROR((G1479*I1479)+(H1479*J1479)),"",(G1479*I1479)+(H1479*J1479))</f>
        <v/>
      </c>
    </row>
    <row r="1480" spans="2:11" ht="18" customHeight="1">
      <c r="B1480" s="16" t="str">
        <f>IF('6.標準時間'!$B1480="","",'6.標準時間'!B1480)</f>
        <v/>
      </c>
      <c r="C1480" s="16" t="str">
        <f>IF('6.標準時間'!$C1480="","",'6.標準時間'!C1480)</f>
        <v/>
      </c>
      <c r="D1480" s="16" t="str">
        <f>IF('6.標準時間'!$C1480="","",'6.標準時間'!E1480)</f>
        <v/>
      </c>
      <c r="E1480" s="171" t="str">
        <f>IF('6.標準時間'!$C1480="","",'6.標準時間'!F1480)</f>
        <v/>
      </c>
      <c r="F1480" s="15" t="str">
        <f t="shared" si="46"/>
        <v/>
      </c>
      <c r="G1480" s="142" t="str">
        <f>IF('6.標準時間'!$C1480="","",'6.標準時間'!H1480)</f>
        <v/>
      </c>
      <c r="H1480" s="142" t="str">
        <f>IF('6.標準時間'!$C1480="","",'6.標準時間'!I1480)</f>
        <v/>
      </c>
      <c r="I1480" s="107" t="str">
        <f>IF(C1480="","",VLOOKUP($C1480,'7.工程別レート'!$C$6:$E$501,3,FALSE))</f>
        <v/>
      </c>
      <c r="J1480" s="108" t="str">
        <f>IF(C1480="","",VLOOKUP($C1480,'7.工程別レート'!$C$6:$E$501,2,FALSE))</f>
        <v/>
      </c>
      <c r="K1480" s="195" t="str">
        <f t="shared" si="47"/>
        <v/>
      </c>
    </row>
    <row r="1481" spans="2:11" ht="18" customHeight="1">
      <c r="B1481" s="16" t="str">
        <f>IF('6.標準時間'!$B1481="","",'6.標準時間'!B1481)</f>
        <v/>
      </c>
      <c r="C1481" s="16" t="str">
        <f>IF('6.標準時間'!$C1481="","",'6.標準時間'!C1481)</f>
        <v/>
      </c>
      <c r="D1481" s="16" t="str">
        <f>IF('6.標準時間'!$C1481="","",'6.標準時間'!E1481)</f>
        <v/>
      </c>
      <c r="E1481" s="171" t="str">
        <f>IF('6.標準時間'!$C1481="","",'6.標準時間'!F1481)</f>
        <v/>
      </c>
      <c r="F1481" s="15" t="str">
        <f t="shared" si="46"/>
        <v/>
      </c>
      <c r="G1481" s="142" t="str">
        <f>IF('6.標準時間'!$C1481="","",'6.標準時間'!H1481)</f>
        <v/>
      </c>
      <c r="H1481" s="142" t="str">
        <f>IF('6.標準時間'!$C1481="","",'6.標準時間'!I1481)</f>
        <v/>
      </c>
      <c r="I1481" s="107" t="str">
        <f>IF(C1481="","",VLOOKUP($C1481,'7.工程別レート'!$C$6:$E$501,3,FALSE))</f>
        <v/>
      </c>
      <c r="J1481" s="108" t="str">
        <f>IF(C1481="","",VLOOKUP($C1481,'7.工程別レート'!$C$6:$E$501,2,FALSE))</f>
        <v/>
      </c>
      <c r="K1481" s="195" t="str">
        <f t="shared" si="47"/>
        <v/>
      </c>
    </row>
    <row r="1482" spans="2:11" ht="18" customHeight="1">
      <c r="B1482" s="16" t="str">
        <f>IF('6.標準時間'!$B1482="","",'6.標準時間'!B1482)</f>
        <v/>
      </c>
      <c r="C1482" s="16" t="str">
        <f>IF('6.標準時間'!$C1482="","",'6.標準時間'!C1482)</f>
        <v/>
      </c>
      <c r="D1482" s="16" t="str">
        <f>IF('6.標準時間'!$C1482="","",'6.標準時間'!E1482)</f>
        <v/>
      </c>
      <c r="E1482" s="171" t="str">
        <f>IF('6.標準時間'!$C1482="","",'6.標準時間'!F1482)</f>
        <v/>
      </c>
      <c r="F1482" s="15" t="str">
        <f t="shared" si="46"/>
        <v/>
      </c>
      <c r="G1482" s="142" t="str">
        <f>IF('6.標準時間'!$C1482="","",'6.標準時間'!H1482)</f>
        <v/>
      </c>
      <c r="H1482" s="142" t="str">
        <f>IF('6.標準時間'!$C1482="","",'6.標準時間'!I1482)</f>
        <v/>
      </c>
      <c r="I1482" s="107" t="str">
        <f>IF(C1482="","",VLOOKUP($C1482,'7.工程別レート'!$C$6:$E$501,3,FALSE))</f>
        <v/>
      </c>
      <c r="J1482" s="108" t="str">
        <f>IF(C1482="","",VLOOKUP($C1482,'7.工程別レート'!$C$6:$E$501,2,FALSE))</f>
        <v/>
      </c>
      <c r="K1482" s="195" t="str">
        <f t="shared" si="47"/>
        <v/>
      </c>
    </row>
    <row r="1483" spans="2:11" ht="18" customHeight="1">
      <c r="B1483" s="16" t="str">
        <f>IF('6.標準時間'!$B1483="","",'6.標準時間'!B1483)</f>
        <v/>
      </c>
      <c r="C1483" s="16" t="str">
        <f>IF('6.標準時間'!$C1483="","",'6.標準時間'!C1483)</f>
        <v/>
      </c>
      <c r="D1483" s="16" t="str">
        <f>IF('6.標準時間'!$C1483="","",'6.標準時間'!E1483)</f>
        <v/>
      </c>
      <c r="E1483" s="171" t="str">
        <f>IF('6.標準時間'!$C1483="","",'6.標準時間'!F1483)</f>
        <v/>
      </c>
      <c r="F1483" s="15" t="str">
        <f t="shared" si="46"/>
        <v/>
      </c>
      <c r="G1483" s="142" t="str">
        <f>IF('6.標準時間'!$C1483="","",'6.標準時間'!H1483)</f>
        <v/>
      </c>
      <c r="H1483" s="142" t="str">
        <f>IF('6.標準時間'!$C1483="","",'6.標準時間'!I1483)</f>
        <v/>
      </c>
      <c r="I1483" s="107" t="str">
        <f>IF(C1483="","",VLOOKUP($C1483,'7.工程別レート'!$C$6:$E$501,3,FALSE))</f>
        <v/>
      </c>
      <c r="J1483" s="108" t="str">
        <f>IF(C1483="","",VLOOKUP($C1483,'7.工程別レート'!$C$6:$E$501,2,FALSE))</f>
        <v/>
      </c>
      <c r="K1483" s="195" t="str">
        <f t="shared" si="47"/>
        <v/>
      </c>
    </row>
    <row r="1484" spans="2:11" ht="18" customHeight="1">
      <c r="B1484" s="16" t="str">
        <f>IF('6.標準時間'!$B1484="","",'6.標準時間'!B1484)</f>
        <v/>
      </c>
      <c r="C1484" s="16" t="str">
        <f>IF('6.標準時間'!$C1484="","",'6.標準時間'!C1484)</f>
        <v/>
      </c>
      <c r="D1484" s="16" t="str">
        <f>IF('6.標準時間'!$C1484="","",'6.標準時間'!E1484)</f>
        <v/>
      </c>
      <c r="E1484" s="171" t="str">
        <f>IF('6.標準時間'!$C1484="","",'6.標準時間'!F1484)</f>
        <v/>
      </c>
      <c r="F1484" s="15" t="str">
        <f t="shared" si="46"/>
        <v/>
      </c>
      <c r="G1484" s="142" t="str">
        <f>IF('6.標準時間'!$C1484="","",'6.標準時間'!H1484)</f>
        <v/>
      </c>
      <c r="H1484" s="142" t="str">
        <f>IF('6.標準時間'!$C1484="","",'6.標準時間'!I1484)</f>
        <v/>
      </c>
      <c r="I1484" s="107" t="str">
        <f>IF(C1484="","",VLOOKUP($C1484,'7.工程別レート'!$C$6:$E$501,3,FALSE))</f>
        <v/>
      </c>
      <c r="J1484" s="108" t="str">
        <f>IF(C1484="","",VLOOKUP($C1484,'7.工程別レート'!$C$6:$E$501,2,FALSE))</f>
        <v/>
      </c>
      <c r="K1484" s="195" t="str">
        <f t="shared" si="47"/>
        <v/>
      </c>
    </row>
    <row r="1485" spans="2:11" ht="18" customHeight="1">
      <c r="B1485" s="16" t="str">
        <f>IF('6.標準時間'!$B1485="","",'6.標準時間'!B1485)</f>
        <v/>
      </c>
      <c r="C1485" s="16" t="str">
        <f>IF('6.標準時間'!$C1485="","",'6.標準時間'!C1485)</f>
        <v/>
      </c>
      <c r="D1485" s="16" t="str">
        <f>IF('6.標準時間'!$C1485="","",'6.標準時間'!E1485)</f>
        <v/>
      </c>
      <c r="E1485" s="171" t="str">
        <f>IF('6.標準時間'!$C1485="","",'6.標準時間'!F1485)</f>
        <v/>
      </c>
      <c r="F1485" s="15" t="str">
        <f t="shared" si="46"/>
        <v/>
      </c>
      <c r="G1485" s="142" t="str">
        <f>IF('6.標準時間'!$C1485="","",'6.標準時間'!H1485)</f>
        <v/>
      </c>
      <c r="H1485" s="142" t="str">
        <f>IF('6.標準時間'!$C1485="","",'6.標準時間'!I1485)</f>
        <v/>
      </c>
      <c r="I1485" s="107" t="str">
        <f>IF(C1485="","",VLOOKUP($C1485,'7.工程別レート'!$C$6:$E$501,3,FALSE))</f>
        <v/>
      </c>
      <c r="J1485" s="108" t="str">
        <f>IF(C1485="","",VLOOKUP($C1485,'7.工程別レート'!$C$6:$E$501,2,FALSE))</f>
        <v/>
      </c>
      <c r="K1485" s="195" t="str">
        <f t="shared" si="47"/>
        <v/>
      </c>
    </row>
    <row r="1486" spans="2:11" ht="18" customHeight="1">
      <c r="B1486" s="16" t="str">
        <f>IF('6.標準時間'!$B1486="","",'6.標準時間'!B1486)</f>
        <v/>
      </c>
      <c r="C1486" s="16" t="str">
        <f>IF('6.標準時間'!$C1486="","",'6.標準時間'!C1486)</f>
        <v/>
      </c>
      <c r="D1486" s="16" t="str">
        <f>IF('6.標準時間'!$C1486="","",'6.標準時間'!E1486)</f>
        <v/>
      </c>
      <c r="E1486" s="171" t="str">
        <f>IF('6.標準時間'!$C1486="","",'6.標準時間'!F1486)</f>
        <v/>
      </c>
      <c r="F1486" s="15" t="str">
        <f t="shared" si="46"/>
        <v/>
      </c>
      <c r="G1486" s="142" t="str">
        <f>IF('6.標準時間'!$C1486="","",'6.標準時間'!H1486)</f>
        <v/>
      </c>
      <c r="H1486" s="142" t="str">
        <f>IF('6.標準時間'!$C1486="","",'6.標準時間'!I1486)</f>
        <v/>
      </c>
      <c r="I1486" s="107" t="str">
        <f>IF(C1486="","",VLOOKUP($C1486,'7.工程別レート'!$C$6:$E$501,3,FALSE))</f>
        <v/>
      </c>
      <c r="J1486" s="108" t="str">
        <f>IF(C1486="","",VLOOKUP($C1486,'7.工程別レート'!$C$6:$E$501,2,FALSE))</f>
        <v/>
      </c>
      <c r="K1486" s="195" t="str">
        <f t="shared" si="47"/>
        <v/>
      </c>
    </row>
    <row r="1487" spans="2:11" ht="18" customHeight="1">
      <c r="B1487" s="16" t="str">
        <f>IF('6.標準時間'!$B1487="","",'6.標準時間'!B1487)</f>
        <v/>
      </c>
      <c r="C1487" s="16" t="str">
        <f>IF('6.標準時間'!$C1487="","",'6.標準時間'!C1487)</f>
        <v/>
      </c>
      <c r="D1487" s="16" t="str">
        <f>IF('6.標準時間'!$C1487="","",'6.標準時間'!E1487)</f>
        <v/>
      </c>
      <c r="E1487" s="171" t="str">
        <f>IF('6.標準時間'!$C1487="","",'6.標準時間'!F1487)</f>
        <v/>
      </c>
      <c r="F1487" s="15" t="str">
        <f t="shared" si="46"/>
        <v/>
      </c>
      <c r="G1487" s="142" t="str">
        <f>IF('6.標準時間'!$C1487="","",'6.標準時間'!H1487)</f>
        <v/>
      </c>
      <c r="H1487" s="142" t="str">
        <f>IF('6.標準時間'!$C1487="","",'6.標準時間'!I1487)</f>
        <v/>
      </c>
      <c r="I1487" s="107" t="str">
        <f>IF(C1487="","",VLOOKUP($C1487,'7.工程別レート'!$C$6:$E$501,3,FALSE))</f>
        <v/>
      </c>
      <c r="J1487" s="108" t="str">
        <f>IF(C1487="","",VLOOKUP($C1487,'7.工程別レート'!$C$6:$E$501,2,FALSE))</f>
        <v/>
      </c>
      <c r="K1487" s="195" t="str">
        <f t="shared" si="47"/>
        <v/>
      </c>
    </row>
    <row r="1488" spans="2:11" ht="18" customHeight="1">
      <c r="B1488" s="16" t="str">
        <f>IF('6.標準時間'!$B1488="","",'6.標準時間'!B1488)</f>
        <v/>
      </c>
      <c r="C1488" s="16" t="str">
        <f>IF('6.標準時間'!$C1488="","",'6.標準時間'!C1488)</f>
        <v/>
      </c>
      <c r="D1488" s="16" t="str">
        <f>IF('6.標準時間'!$C1488="","",'6.標準時間'!E1488)</f>
        <v/>
      </c>
      <c r="E1488" s="171" t="str">
        <f>IF('6.標準時間'!$C1488="","",'6.標準時間'!F1488)</f>
        <v/>
      </c>
      <c r="F1488" s="15" t="str">
        <f t="shared" si="46"/>
        <v/>
      </c>
      <c r="G1488" s="142" t="str">
        <f>IF('6.標準時間'!$C1488="","",'6.標準時間'!H1488)</f>
        <v/>
      </c>
      <c r="H1488" s="142" t="str">
        <f>IF('6.標準時間'!$C1488="","",'6.標準時間'!I1488)</f>
        <v/>
      </c>
      <c r="I1488" s="107" t="str">
        <f>IF(C1488="","",VLOOKUP($C1488,'7.工程別レート'!$C$6:$E$501,3,FALSE))</f>
        <v/>
      </c>
      <c r="J1488" s="108" t="str">
        <f>IF(C1488="","",VLOOKUP($C1488,'7.工程別レート'!$C$6:$E$501,2,FALSE))</f>
        <v/>
      </c>
      <c r="K1488" s="195" t="str">
        <f t="shared" si="47"/>
        <v/>
      </c>
    </row>
    <row r="1489" spans="2:11" ht="18" customHeight="1">
      <c r="B1489" s="16" t="str">
        <f>IF('6.標準時間'!$B1489="","",'6.標準時間'!B1489)</f>
        <v/>
      </c>
      <c r="C1489" s="16" t="str">
        <f>IF('6.標準時間'!$C1489="","",'6.標準時間'!C1489)</f>
        <v/>
      </c>
      <c r="D1489" s="16" t="str">
        <f>IF('6.標準時間'!$C1489="","",'6.標準時間'!E1489)</f>
        <v/>
      </c>
      <c r="E1489" s="171" t="str">
        <f>IF('6.標準時間'!$C1489="","",'6.標準時間'!F1489)</f>
        <v/>
      </c>
      <c r="F1489" s="15" t="str">
        <f t="shared" si="46"/>
        <v/>
      </c>
      <c r="G1489" s="142" t="str">
        <f>IF('6.標準時間'!$C1489="","",'6.標準時間'!H1489)</f>
        <v/>
      </c>
      <c r="H1489" s="142" t="str">
        <f>IF('6.標準時間'!$C1489="","",'6.標準時間'!I1489)</f>
        <v/>
      </c>
      <c r="I1489" s="107" t="str">
        <f>IF(C1489="","",VLOOKUP($C1489,'7.工程別レート'!$C$6:$E$501,3,FALSE))</f>
        <v/>
      </c>
      <c r="J1489" s="108" t="str">
        <f>IF(C1489="","",VLOOKUP($C1489,'7.工程別レート'!$C$6:$E$501,2,FALSE))</f>
        <v/>
      </c>
      <c r="K1489" s="195" t="str">
        <f t="shared" si="47"/>
        <v/>
      </c>
    </row>
    <row r="1490" spans="2:11" ht="18" customHeight="1">
      <c r="B1490" s="16" t="str">
        <f>IF('6.標準時間'!$B1490="","",'6.標準時間'!B1490)</f>
        <v/>
      </c>
      <c r="C1490" s="16" t="str">
        <f>IF('6.標準時間'!$C1490="","",'6.標準時間'!C1490)</f>
        <v/>
      </c>
      <c r="D1490" s="16" t="str">
        <f>IF('6.標準時間'!$C1490="","",'6.標準時間'!E1490)</f>
        <v/>
      </c>
      <c r="E1490" s="171" t="str">
        <f>IF('6.標準時間'!$C1490="","",'6.標準時間'!F1490)</f>
        <v/>
      </c>
      <c r="F1490" s="15" t="str">
        <f t="shared" si="46"/>
        <v/>
      </c>
      <c r="G1490" s="142" t="str">
        <f>IF('6.標準時間'!$C1490="","",'6.標準時間'!H1490)</f>
        <v/>
      </c>
      <c r="H1490" s="142" t="str">
        <f>IF('6.標準時間'!$C1490="","",'6.標準時間'!I1490)</f>
        <v/>
      </c>
      <c r="I1490" s="107" t="str">
        <f>IF(C1490="","",VLOOKUP($C1490,'7.工程別レート'!$C$6:$E$501,3,FALSE))</f>
        <v/>
      </c>
      <c r="J1490" s="108" t="str">
        <f>IF(C1490="","",VLOOKUP($C1490,'7.工程別レート'!$C$6:$E$501,2,FALSE))</f>
        <v/>
      </c>
      <c r="K1490" s="195" t="str">
        <f t="shared" si="47"/>
        <v/>
      </c>
    </row>
    <row r="1491" spans="2:11" ht="18" customHeight="1">
      <c r="B1491" s="16" t="str">
        <f>IF('6.標準時間'!$B1491="","",'6.標準時間'!B1491)</f>
        <v/>
      </c>
      <c r="C1491" s="16" t="str">
        <f>IF('6.標準時間'!$C1491="","",'6.標準時間'!C1491)</f>
        <v/>
      </c>
      <c r="D1491" s="16" t="str">
        <f>IF('6.標準時間'!$C1491="","",'6.標準時間'!E1491)</f>
        <v/>
      </c>
      <c r="E1491" s="171" t="str">
        <f>IF('6.標準時間'!$C1491="","",'6.標準時間'!F1491)</f>
        <v/>
      </c>
      <c r="F1491" s="15" t="str">
        <f t="shared" si="46"/>
        <v/>
      </c>
      <c r="G1491" s="142" t="str">
        <f>IF('6.標準時間'!$C1491="","",'6.標準時間'!H1491)</f>
        <v/>
      </c>
      <c r="H1491" s="142" t="str">
        <f>IF('6.標準時間'!$C1491="","",'6.標準時間'!I1491)</f>
        <v/>
      </c>
      <c r="I1491" s="107" t="str">
        <f>IF(C1491="","",VLOOKUP($C1491,'7.工程別レート'!$C$6:$E$501,3,FALSE))</f>
        <v/>
      </c>
      <c r="J1491" s="108" t="str">
        <f>IF(C1491="","",VLOOKUP($C1491,'7.工程別レート'!$C$6:$E$501,2,FALSE))</f>
        <v/>
      </c>
      <c r="K1491" s="195" t="str">
        <f t="shared" si="47"/>
        <v/>
      </c>
    </row>
    <row r="1492" spans="2:11" ht="18" customHeight="1">
      <c r="B1492" s="16" t="str">
        <f>IF('6.標準時間'!$B1492="","",'6.標準時間'!B1492)</f>
        <v/>
      </c>
      <c r="C1492" s="16" t="str">
        <f>IF('6.標準時間'!$C1492="","",'6.標準時間'!C1492)</f>
        <v/>
      </c>
      <c r="D1492" s="16" t="str">
        <f>IF('6.標準時間'!$C1492="","",'6.標準時間'!E1492)</f>
        <v/>
      </c>
      <c r="E1492" s="171" t="str">
        <f>IF('6.標準時間'!$C1492="","",'6.標準時間'!F1492)</f>
        <v/>
      </c>
      <c r="F1492" s="15" t="str">
        <f t="shared" si="46"/>
        <v/>
      </c>
      <c r="G1492" s="142" t="str">
        <f>IF('6.標準時間'!$C1492="","",'6.標準時間'!H1492)</f>
        <v/>
      </c>
      <c r="H1492" s="142" t="str">
        <f>IF('6.標準時間'!$C1492="","",'6.標準時間'!I1492)</f>
        <v/>
      </c>
      <c r="I1492" s="107" t="str">
        <f>IF(C1492="","",VLOOKUP($C1492,'7.工程別レート'!$C$6:$E$501,3,FALSE))</f>
        <v/>
      </c>
      <c r="J1492" s="108" t="str">
        <f>IF(C1492="","",VLOOKUP($C1492,'7.工程別レート'!$C$6:$E$501,2,FALSE))</f>
        <v/>
      </c>
      <c r="K1492" s="195" t="str">
        <f t="shared" si="47"/>
        <v/>
      </c>
    </row>
    <row r="1493" spans="2:11" ht="18" customHeight="1">
      <c r="B1493" s="16" t="str">
        <f>IF('6.標準時間'!$B1493="","",'6.標準時間'!B1493)</f>
        <v/>
      </c>
      <c r="C1493" s="16" t="str">
        <f>IF('6.標準時間'!$C1493="","",'6.標準時間'!C1493)</f>
        <v/>
      </c>
      <c r="D1493" s="16" t="str">
        <f>IF('6.標準時間'!$C1493="","",'6.標準時間'!E1493)</f>
        <v/>
      </c>
      <c r="E1493" s="171" t="str">
        <f>IF('6.標準時間'!$C1493="","",'6.標準時間'!F1493)</f>
        <v/>
      </c>
      <c r="F1493" s="15" t="str">
        <f t="shared" si="46"/>
        <v/>
      </c>
      <c r="G1493" s="142" t="str">
        <f>IF('6.標準時間'!$C1493="","",'6.標準時間'!H1493)</f>
        <v/>
      </c>
      <c r="H1493" s="142" t="str">
        <f>IF('6.標準時間'!$C1493="","",'6.標準時間'!I1493)</f>
        <v/>
      </c>
      <c r="I1493" s="107" t="str">
        <f>IF(C1493="","",VLOOKUP($C1493,'7.工程別レート'!$C$6:$E$501,3,FALSE))</f>
        <v/>
      </c>
      <c r="J1493" s="108" t="str">
        <f>IF(C1493="","",VLOOKUP($C1493,'7.工程別レート'!$C$6:$E$501,2,FALSE))</f>
        <v/>
      </c>
      <c r="K1493" s="195" t="str">
        <f t="shared" si="47"/>
        <v/>
      </c>
    </row>
    <row r="1494" spans="2:11" ht="18" customHeight="1">
      <c r="B1494" s="16" t="str">
        <f>IF('6.標準時間'!$B1494="","",'6.標準時間'!B1494)</f>
        <v/>
      </c>
      <c r="C1494" s="16" t="str">
        <f>IF('6.標準時間'!$C1494="","",'6.標準時間'!C1494)</f>
        <v/>
      </c>
      <c r="D1494" s="16" t="str">
        <f>IF('6.標準時間'!$C1494="","",'6.標準時間'!E1494)</f>
        <v/>
      </c>
      <c r="E1494" s="171" t="str">
        <f>IF('6.標準時間'!$C1494="","",'6.標準時間'!F1494)</f>
        <v/>
      </c>
      <c r="F1494" s="15" t="str">
        <f t="shared" si="46"/>
        <v/>
      </c>
      <c r="G1494" s="142" t="str">
        <f>IF('6.標準時間'!$C1494="","",'6.標準時間'!H1494)</f>
        <v/>
      </c>
      <c r="H1494" s="142" t="str">
        <f>IF('6.標準時間'!$C1494="","",'6.標準時間'!I1494)</f>
        <v/>
      </c>
      <c r="I1494" s="107" t="str">
        <f>IF(C1494="","",VLOOKUP($C1494,'7.工程別レート'!$C$6:$E$501,3,FALSE))</f>
        <v/>
      </c>
      <c r="J1494" s="108" t="str">
        <f>IF(C1494="","",VLOOKUP($C1494,'7.工程別レート'!$C$6:$E$501,2,FALSE))</f>
        <v/>
      </c>
      <c r="K1494" s="195" t="str">
        <f t="shared" si="47"/>
        <v/>
      </c>
    </row>
    <row r="1495" spans="2:11" ht="18" customHeight="1">
      <c r="B1495" s="16" t="str">
        <f>IF('6.標準時間'!$B1495="","",'6.標準時間'!B1495)</f>
        <v/>
      </c>
      <c r="C1495" s="16" t="str">
        <f>IF('6.標準時間'!$C1495="","",'6.標準時間'!C1495)</f>
        <v/>
      </c>
      <c r="D1495" s="16" t="str">
        <f>IF('6.標準時間'!$C1495="","",'6.標準時間'!E1495)</f>
        <v/>
      </c>
      <c r="E1495" s="171" t="str">
        <f>IF('6.標準時間'!$C1495="","",'6.標準時間'!F1495)</f>
        <v/>
      </c>
      <c r="F1495" s="15" t="str">
        <f t="shared" si="46"/>
        <v/>
      </c>
      <c r="G1495" s="142" t="str">
        <f>IF('6.標準時間'!$C1495="","",'6.標準時間'!H1495)</f>
        <v/>
      </c>
      <c r="H1495" s="142" t="str">
        <f>IF('6.標準時間'!$C1495="","",'6.標準時間'!I1495)</f>
        <v/>
      </c>
      <c r="I1495" s="107" t="str">
        <f>IF(C1495="","",VLOOKUP($C1495,'7.工程別レート'!$C$6:$E$501,3,FALSE))</f>
        <v/>
      </c>
      <c r="J1495" s="108" t="str">
        <f>IF(C1495="","",VLOOKUP($C1495,'7.工程別レート'!$C$6:$E$501,2,FALSE))</f>
        <v/>
      </c>
      <c r="K1495" s="195" t="str">
        <f t="shared" si="47"/>
        <v/>
      </c>
    </row>
    <row r="1496" spans="2:11" ht="18" customHeight="1">
      <c r="B1496" s="16" t="str">
        <f>IF('6.標準時間'!$B1496="","",'6.標準時間'!B1496)</f>
        <v/>
      </c>
      <c r="C1496" s="16" t="str">
        <f>IF('6.標準時間'!$C1496="","",'6.標準時間'!C1496)</f>
        <v/>
      </c>
      <c r="D1496" s="16" t="str">
        <f>IF('6.標準時間'!$C1496="","",'6.標準時間'!E1496)</f>
        <v/>
      </c>
      <c r="E1496" s="171" t="str">
        <f>IF('6.標準時間'!$C1496="","",'6.標準時間'!F1496)</f>
        <v/>
      </c>
      <c r="F1496" s="15" t="str">
        <f t="shared" si="46"/>
        <v/>
      </c>
      <c r="G1496" s="142" t="str">
        <f>IF('6.標準時間'!$C1496="","",'6.標準時間'!H1496)</f>
        <v/>
      </c>
      <c r="H1496" s="142" t="str">
        <f>IF('6.標準時間'!$C1496="","",'6.標準時間'!I1496)</f>
        <v/>
      </c>
      <c r="I1496" s="107" t="str">
        <f>IF(C1496="","",VLOOKUP($C1496,'7.工程別レート'!$C$6:$E$501,3,FALSE))</f>
        <v/>
      </c>
      <c r="J1496" s="108" t="str">
        <f>IF(C1496="","",VLOOKUP($C1496,'7.工程別レート'!$C$6:$E$501,2,FALSE))</f>
        <v/>
      </c>
      <c r="K1496" s="195" t="str">
        <f t="shared" si="47"/>
        <v/>
      </c>
    </row>
    <row r="1497" spans="2:11" ht="18" customHeight="1">
      <c r="B1497" s="16" t="str">
        <f>IF('6.標準時間'!$B1497="","",'6.標準時間'!B1497)</f>
        <v/>
      </c>
      <c r="C1497" s="16" t="str">
        <f>IF('6.標準時間'!$C1497="","",'6.標準時間'!C1497)</f>
        <v/>
      </c>
      <c r="D1497" s="16" t="str">
        <f>IF('6.標準時間'!$C1497="","",'6.標準時間'!E1497)</f>
        <v/>
      </c>
      <c r="E1497" s="171" t="str">
        <f>IF('6.標準時間'!$C1497="","",'6.標準時間'!F1497)</f>
        <v/>
      </c>
      <c r="F1497" s="15" t="str">
        <f t="shared" si="46"/>
        <v/>
      </c>
      <c r="G1497" s="142" t="str">
        <f>IF('6.標準時間'!$C1497="","",'6.標準時間'!H1497)</f>
        <v/>
      </c>
      <c r="H1497" s="142" t="str">
        <f>IF('6.標準時間'!$C1497="","",'6.標準時間'!I1497)</f>
        <v/>
      </c>
      <c r="I1497" s="107" t="str">
        <f>IF(C1497="","",VLOOKUP($C1497,'7.工程別レート'!$C$6:$E$501,3,FALSE))</f>
        <v/>
      </c>
      <c r="J1497" s="108" t="str">
        <f>IF(C1497="","",VLOOKUP($C1497,'7.工程別レート'!$C$6:$E$501,2,FALSE))</f>
        <v/>
      </c>
      <c r="K1497" s="195" t="str">
        <f t="shared" si="47"/>
        <v/>
      </c>
    </row>
    <row r="1498" spans="2:11" ht="18" customHeight="1">
      <c r="B1498" s="16" t="str">
        <f>IF('6.標準時間'!$B1498="","",'6.標準時間'!B1498)</f>
        <v/>
      </c>
      <c r="C1498" s="16" t="str">
        <f>IF('6.標準時間'!$C1498="","",'6.標準時間'!C1498)</f>
        <v/>
      </c>
      <c r="D1498" s="16" t="str">
        <f>IF('6.標準時間'!$C1498="","",'6.標準時間'!E1498)</f>
        <v/>
      </c>
      <c r="E1498" s="171" t="str">
        <f>IF('6.標準時間'!$C1498="","",'6.標準時間'!F1498)</f>
        <v/>
      </c>
      <c r="F1498" s="15" t="str">
        <f t="shared" si="46"/>
        <v/>
      </c>
      <c r="G1498" s="142" t="str">
        <f>IF('6.標準時間'!$C1498="","",'6.標準時間'!H1498)</f>
        <v/>
      </c>
      <c r="H1498" s="142" t="str">
        <f>IF('6.標準時間'!$C1498="","",'6.標準時間'!I1498)</f>
        <v/>
      </c>
      <c r="I1498" s="107" t="str">
        <f>IF(C1498="","",VLOOKUP($C1498,'7.工程別レート'!$C$6:$E$501,3,FALSE))</f>
        <v/>
      </c>
      <c r="J1498" s="108" t="str">
        <f>IF(C1498="","",VLOOKUP($C1498,'7.工程別レート'!$C$6:$E$501,2,FALSE))</f>
        <v/>
      </c>
      <c r="K1498" s="195" t="str">
        <f t="shared" si="47"/>
        <v/>
      </c>
    </row>
    <row r="1499" spans="2:11" ht="18" customHeight="1">
      <c r="B1499" s="16" t="str">
        <f>IF('6.標準時間'!$B1499="","",'6.標準時間'!B1499)</f>
        <v/>
      </c>
      <c r="C1499" s="16" t="str">
        <f>IF('6.標準時間'!$C1499="","",'6.標準時間'!C1499)</f>
        <v/>
      </c>
      <c r="D1499" s="16" t="str">
        <f>IF('6.標準時間'!$C1499="","",'6.標準時間'!E1499)</f>
        <v/>
      </c>
      <c r="E1499" s="171" t="str">
        <f>IF('6.標準時間'!$C1499="","",'6.標準時間'!F1499)</f>
        <v/>
      </c>
      <c r="F1499" s="15" t="str">
        <f t="shared" si="46"/>
        <v/>
      </c>
      <c r="G1499" s="142" t="str">
        <f>IF('6.標準時間'!$C1499="","",'6.標準時間'!H1499)</f>
        <v/>
      </c>
      <c r="H1499" s="142" t="str">
        <f>IF('6.標準時間'!$C1499="","",'6.標準時間'!I1499)</f>
        <v/>
      </c>
      <c r="I1499" s="107" t="str">
        <f>IF(C1499="","",VLOOKUP($C1499,'7.工程別レート'!$C$6:$E$501,3,FALSE))</f>
        <v/>
      </c>
      <c r="J1499" s="108" t="str">
        <f>IF(C1499="","",VLOOKUP($C1499,'7.工程別レート'!$C$6:$E$501,2,FALSE))</f>
        <v/>
      </c>
      <c r="K1499" s="195" t="str">
        <f t="shared" si="47"/>
        <v/>
      </c>
    </row>
    <row r="1500" spans="2:11" ht="18" customHeight="1">
      <c r="B1500" s="16" t="str">
        <f>IF('6.標準時間'!$B1500="","",'6.標準時間'!B1500)</f>
        <v/>
      </c>
      <c r="C1500" s="16" t="str">
        <f>IF('6.標準時間'!$C1500="","",'6.標準時間'!C1500)</f>
        <v/>
      </c>
      <c r="D1500" s="16" t="str">
        <f>IF('6.標準時間'!$C1500="","",'6.標準時間'!E1500)</f>
        <v/>
      </c>
      <c r="E1500" s="171" t="str">
        <f>IF('6.標準時間'!$C1500="","",'6.標準時間'!F1500)</f>
        <v/>
      </c>
      <c r="F1500" s="15" t="str">
        <f t="shared" si="46"/>
        <v/>
      </c>
      <c r="G1500" s="142" t="str">
        <f>IF('6.標準時間'!$C1500="","",'6.標準時間'!H1500)</f>
        <v/>
      </c>
      <c r="H1500" s="142" t="str">
        <f>IF('6.標準時間'!$C1500="","",'6.標準時間'!I1500)</f>
        <v/>
      </c>
      <c r="I1500" s="107" t="str">
        <f>IF(C1500="","",VLOOKUP($C1500,'7.工程別レート'!$C$6:$E$501,3,FALSE))</f>
        <v/>
      </c>
      <c r="J1500" s="108" t="str">
        <f>IF(C1500="","",VLOOKUP($C1500,'7.工程別レート'!$C$6:$E$501,2,FALSE))</f>
        <v/>
      </c>
      <c r="K1500" s="195" t="str">
        <f t="shared" si="47"/>
        <v/>
      </c>
    </row>
    <row r="1501" spans="2:11" ht="18" customHeight="1">
      <c r="B1501" s="16" t="str">
        <f>IF('6.標準時間'!$B1501="","",'6.標準時間'!B1501)</f>
        <v/>
      </c>
      <c r="C1501" s="16" t="str">
        <f>IF('6.標準時間'!$C1501="","",'6.標準時間'!C1501)</f>
        <v/>
      </c>
      <c r="D1501" s="16" t="str">
        <f>IF('6.標準時間'!$C1501="","",'6.標準時間'!E1501)</f>
        <v/>
      </c>
      <c r="E1501" s="171" t="str">
        <f>IF('6.標準時間'!$C1501="","",'6.標準時間'!F1501)</f>
        <v/>
      </c>
      <c r="F1501" s="15" t="str">
        <f t="shared" si="46"/>
        <v/>
      </c>
      <c r="G1501" s="142" t="str">
        <f>IF('6.標準時間'!$C1501="","",'6.標準時間'!H1501)</f>
        <v/>
      </c>
      <c r="H1501" s="142" t="str">
        <f>IF('6.標準時間'!$C1501="","",'6.標準時間'!I1501)</f>
        <v/>
      </c>
      <c r="I1501" s="107" t="str">
        <f>IF(C1501="","",VLOOKUP($C1501,'7.工程別レート'!$C$6:$E$501,3,FALSE))</f>
        <v/>
      </c>
      <c r="J1501" s="108" t="str">
        <f>IF(C1501="","",VLOOKUP($C1501,'7.工程別レート'!$C$6:$E$501,2,FALSE))</f>
        <v/>
      </c>
      <c r="K1501" s="195" t="str">
        <f t="shared" si="47"/>
        <v/>
      </c>
    </row>
    <row r="1502" spans="2:11" ht="18" customHeight="1">
      <c r="B1502" s="16" t="str">
        <f>IF('6.標準時間'!$B1502="","",'6.標準時間'!B1502)</f>
        <v/>
      </c>
      <c r="C1502" s="16" t="str">
        <f>IF('6.標準時間'!$C1502="","",'6.標準時間'!C1502)</f>
        <v/>
      </c>
      <c r="D1502" s="16" t="str">
        <f>IF('6.標準時間'!$C1502="","",'6.標準時間'!E1502)</f>
        <v/>
      </c>
      <c r="E1502" s="171" t="str">
        <f>IF('6.標準時間'!$C1502="","",'6.標準時間'!F1502)</f>
        <v/>
      </c>
      <c r="F1502" s="15" t="str">
        <f t="shared" si="46"/>
        <v/>
      </c>
      <c r="G1502" s="142" t="str">
        <f>IF('6.標準時間'!$C1502="","",'6.標準時間'!H1502)</f>
        <v/>
      </c>
      <c r="H1502" s="142" t="str">
        <f>IF('6.標準時間'!$C1502="","",'6.標準時間'!I1502)</f>
        <v/>
      </c>
      <c r="I1502" s="107" t="str">
        <f>IF(C1502="","",VLOOKUP($C1502,'7.工程別レート'!$C$6:$E$501,3,FALSE))</f>
        <v/>
      </c>
      <c r="J1502" s="108" t="str">
        <f>IF(C1502="","",VLOOKUP($C1502,'7.工程別レート'!$C$6:$E$501,2,FALSE))</f>
        <v/>
      </c>
      <c r="K1502" s="195" t="str">
        <f t="shared" si="47"/>
        <v/>
      </c>
    </row>
    <row r="1503" spans="2:11" ht="18" customHeight="1">
      <c r="B1503" s="16" t="str">
        <f>IF('6.標準時間'!$B1503="","",'6.標準時間'!B1503)</f>
        <v/>
      </c>
      <c r="C1503" s="16" t="str">
        <f>IF('6.標準時間'!$C1503="","",'6.標準時間'!C1503)</f>
        <v/>
      </c>
      <c r="D1503" s="16" t="str">
        <f>IF('6.標準時間'!$C1503="","",'6.標準時間'!E1503)</f>
        <v/>
      </c>
      <c r="E1503" s="171" t="str">
        <f>IF('6.標準時間'!$C1503="","",'6.標準時間'!F1503)</f>
        <v/>
      </c>
      <c r="F1503" s="15" t="str">
        <f t="shared" si="46"/>
        <v/>
      </c>
      <c r="G1503" s="142" t="str">
        <f>IF('6.標準時間'!$C1503="","",'6.標準時間'!H1503)</f>
        <v/>
      </c>
      <c r="H1503" s="142" t="str">
        <f>IF('6.標準時間'!$C1503="","",'6.標準時間'!I1503)</f>
        <v/>
      </c>
      <c r="I1503" s="107" t="str">
        <f>IF(C1503="","",VLOOKUP($C1503,'7.工程別レート'!$C$6:$E$501,3,FALSE))</f>
        <v/>
      </c>
      <c r="J1503" s="108" t="str">
        <f>IF(C1503="","",VLOOKUP($C1503,'7.工程別レート'!$C$6:$E$501,2,FALSE))</f>
        <v/>
      </c>
      <c r="K1503" s="195" t="str">
        <f t="shared" si="47"/>
        <v/>
      </c>
    </row>
    <row r="1504" spans="2:11" ht="18" customHeight="1">
      <c r="B1504" s="16" t="str">
        <f>IF('6.標準時間'!$B1504="","",'6.標準時間'!B1504)</f>
        <v/>
      </c>
      <c r="C1504" s="16" t="str">
        <f>IF('6.標準時間'!$C1504="","",'6.標準時間'!C1504)</f>
        <v/>
      </c>
      <c r="D1504" s="16" t="str">
        <f>IF('6.標準時間'!$C1504="","",'6.標準時間'!E1504)</f>
        <v/>
      </c>
      <c r="E1504" s="171" t="str">
        <f>IF('6.標準時間'!$C1504="","",'6.標準時間'!F1504)</f>
        <v/>
      </c>
      <c r="F1504" s="15" t="str">
        <f t="shared" si="46"/>
        <v/>
      </c>
      <c r="G1504" s="142" t="str">
        <f>IF('6.標準時間'!$C1504="","",'6.標準時間'!H1504)</f>
        <v/>
      </c>
      <c r="H1504" s="142" t="str">
        <f>IF('6.標準時間'!$C1504="","",'6.標準時間'!I1504)</f>
        <v/>
      </c>
      <c r="I1504" s="107" t="str">
        <f>IF(C1504="","",VLOOKUP($C1504,'7.工程別レート'!$C$6:$E$501,3,FALSE))</f>
        <v/>
      </c>
      <c r="J1504" s="108" t="str">
        <f>IF(C1504="","",VLOOKUP($C1504,'7.工程別レート'!$C$6:$E$501,2,FALSE))</f>
        <v/>
      </c>
      <c r="K1504" s="195" t="str">
        <f t="shared" si="47"/>
        <v/>
      </c>
    </row>
    <row r="1505" spans="2:11" ht="18" customHeight="1">
      <c r="B1505" s="16" t="str">
        <f>IF('6.標準時間'!$B1505="","",'6.標準時間'!B1505)</f>
        <v/>
      </c>
      <c r="C1505" s="16" t="str">
        <f>IF('6.標準時間'!$C1505="","",'6.標準時間'!C1505)</f>
        <v/>
      </c>
      <c r="D1505" s="16" t="str">
        <f>IF('6.標準時間'!$C1505="","",'6.標準時間'!E1505)</f>
        <v/>
      </c>
      <c r="E1505" s="171" t="str">
        <f>IF('6.標準時間'!$C1505="","",'6.標準時間'!F1505)</f>
        <v/>
      </c>
      <c r="F1505" s="15" t="str">
        <f t="shared" si="46"/>
        <v/>
      </c>
      <c r="G1505" s="142" t="str">
        <f>IF('6.標準時間'!$C1505="","",'6.標準時間'!H1505)</f>
        <v/>
      </c>
      <c r="H1505" s="142" t="str">
        <f>IF('6.標準時間'!$C1505="","",'6.標準時間'!I1505)</f>
        <v/>
      </c>
      <c r="I1505" s="107" t="str">
        <f>IF(C1505="","",VLOOKUP($C1505,'7.工程別レート'!$C$6:$E$501,3,FALSE))</f>
        <v/>
      </c>
      <c r="J1505" s="108" t="str">
        <f>IF(C1505="","",VLOOKUP($C1505,'7.工程別レート'!$C$6:$E$501,2,FALSE))</f>
        <v/>
      </c>
      <c r="K1505" s="195" t="str">
        <f t="shared" si="47"/>
        <v/>
      </c>
    </row>
    <row r="1506" spans="2:11" ht="18" customHeight="1">
      <c r="B1506" s="16" t="str">
        <f>IF('6.標準時間'!$B1506="","",'6.標準時間'!B1506)</f>
        <v/>
      </c>
      <c r="C1506" s="16" t="str">
        <f>IF('6.標準時間'!$C1506="","",'6.標準時間'!C1506)</f>
        <v/>
      </c>
      <c r="D1506" s="16" t="str">
        <f>IF('6.標準時間'!$C1506="","",'6.標準時間'!E1506)</f>
        <v/>
      </c>
      <c r="E1506" s="171" t="str">
        <f>IF('6.標準時間'!$C1506="","",'6.標準時間'!F1506)</f>
        <v/>
      </c>
      <c r="F1506" s="15" t="str">
        <f t="shared" si="46"/>
        <v/>
      </c>
      <c r="G1506" s="142" t="str">
        <f>IF('6.標準時間'!$C1506="","",'6.標準時間'!H1506)</f>
        <v/>
      </c>
      <c r="H1506" s="142" t="str">
        <f>IF('6.標準時間'!$C1506="","",'6.標準時間'!I1506)</f>
        <v/>
      </c>
      <c r="I1506" s="107" t="str">
        <f>IF(C1506="","",VLOOKUP($C1506,'7.工程別レート'!$C$6:$E$501,3,FALSE))</f>
        <v/>
      </c>
      <c r="J1506" s="108" t="str">
        <f>IF(C1506="","",VLOOKUP($C1506,'7.工程別レート'!$C$6:$E$501,2,FALSE))</f>
        <v/>
      </c>
      <c r="K1506" s="195" t="str">
        <f t="shared" si="47"/>
        <v/>
      </c>
    </row>
    <row r="1507" spans="2:11" ht="18" customHeight="1">
      <c r="B1507" s="16" t="str">
        <f>IF('6.標準時間'!$B1507="","",'6.標準時間'!B1507)</f>
        <v/>
      </c>
      <c r="C1507" s="16" t="str">
        <f>IF('6.標準時間'!$C1507="","",'6.標準時間'!C1507)</f>
        <v/>
      </c>
      <c r="D1507" s="16" t="str">
        <f>IF('6.標準時間'!$C1507="","",'6.標準時間'!E1507)</f>
        <v/>
      </c>
      <c r="E1507" s="171" t="str">
        <f>IF('6.標準時間'!$C1507="","",'6.標準時間'!F1507)</f>
        <v/>
      </c>
      <c r="F1507" s="15" t="str">
        <f t="shared" si="46"/>
        <v/>
      </c>
      <c r="G1507" s="142" t="str">
        <f>IF('6.標準時間'!$C1507="","",'6.標準時間'!H1507)</f>
        <v/>
      </c>
      <c r="H1507" s="142" t="str">
        <f>IF('6.標準時間'!$C1507="","",'6.標準時間'!I1507)</f>
        <v/>
      </c>
      <c r="I1507" s="107" t="str">
        <f>IF(C1507="","",VLOOKUP($C1507,'7.工程別レート'!$C$6:$E$501,3,FALSE))</f>
        <v/>
      </c>
      <c r="J1507" s="108" t="str">
        <f>IF(C1507="","",VLOOKUP($C1507,'7.工程別レート'!$C$6:$E$501,2,FALSE))</f>
        <v/>
      </c>
      <c r="K1507" s="195" t="str">
        <f t="shared" si="47"/>
        <v/>
      </c>
    </row>
    <row r="1508" spans="2:11" ht="18" customHeight="1">
      <c r="B1508" s="16" t="str">
        <f>IF('6.標準時間'!$B1508="","",'6.標準時間'!B1508)</f>
        <v/>
      </c>
      <c r="C1508" s="16" t="str">
        <f>IF('6.標準時間'!$C1508="","",'6.標準時間'!C1508)</f>
        <v/>
      </c>
      <c r="D1508" s="16" t="str">
        <f>IF('6.標準時間'!$C1508="","",'6.標準時間'!E1508)</f>
        <v/>
      </c>
      <c r="E1508" s="171" t="str">
        <f>IF('6.標準時間'!$C1508="","",'6.標準時間'!F1508)</f>
        <v/>
      </c>
      <c r="F1508" s="15" t="str">
        <f t="shared" si="46"/>
        <v/>
      </c>
      <c r="G1508" s="142" t="str">
        <f>IF('6.標準時間'!$C1508="","",'6.標準時間'!H1508)</f>
        <v/>
      </c>
      <c r="H1508" s="142" t="str">
        <f>IF('6.標準時間'!$C1508="","",'6.標準時間'!I1508)</f>
        <v/>
      </c>
      <c r="I1508" s="107" t="str">
        <f>IF(C1508="","",VLOOKUP($C1508,'7.工程別レート'!$C$6:$E$501,3,FALSE))</f>
        <v/>
      </c>
      <c r="J1508" s="108" t="str">
        <f>IF(C1508="","",VLOOKUP($C1508,'7.工程別レート'!$C$6:$E$501,2,FALSE))</f>
        <v/>
      </c>
      <c r="K1508" s="195" t="str">
        <f t="shared" si="47"/>
        <v/>
      </c>
    </row>
    <row r="1509" spans="2:11" ht="18" customHeight="1">
      <c r="B1509" s="16" t="str">
        <f>IF('6.標準時間'!$B1509="","",'6.標準時間'!B1509)</f>
        <v/>
      </c>
      <c r="C1509" s="16" t="str">
        <f>IF('6.標準時間'!$C1509="","",'6.標準時間'!C1509)</f>
        <v/>
      </c>
      <c r="D1509" s="16" t="str">
        <f>IF('6.標準時間'!$C1509="","",'6.標準時間'!E1509)</f>
        <v/>
      </c>
      <c r="E1509" s="171" t="str">
        <f>IF('6.標準時間'!$C1509="","",'6.標準時間'!F1509)</f>
        <v/>
      </c>
      <c r="F1509" s="15" t="str">
        <f t="shared" si="46"/>
        <v/>
      </c>
      <c r="G1509" s="142" t="str">
        <f>IF('6.標準時間'!$C1509="","",'6.標準時間'!H1509)</f>
        <v/>
      </c>
      <c r="H1509" s="142" t="str">
        <f>IF('6.標準時間'!$C1509="","",'6.標準時間'!I1509)</f>
        <v/>
      </c>
      <c r="I1509" s="107" t="str">
        <f>IF(C1509="","",VLOOKUP($C1509,'7.工程別レート'!$C$6:$E$501,3,FALSE))</f>
        <v/>
      </c>
      <c r="J1509" s="108" t="str">
        <f>IF(C1509="","",VLOOKUP($C1509,'7.工程別レート'!$C$6:$E$501,2,FALSE))</f>
        <v/>
      </c>
      <c r="K1509" s="195" t="str">
        <f t="shared" si="47"/>
        <v/>
      </c>
    </row>
    <row r="1510" spans="2:11" ht="18" customHeight="1">
      <c r="B1510" s="16" t="str">
        <f>IF('6.標準時間'!$B1510="","",'6.標準時間'!B1510)</f>
        <v/>
      </c>
      <c r="C1510" s="16" t="str">
        <f>IF('6.標準時間'!$C1510="","",'6.標準時間'!C1510)</f>
        <v/>
      </c>
      <c r="D1510" s="16" t="str">
        <f>IF('6.標準時間'!$C1510="","",'6.標準時間'!E1510)</f>
        <v/>
      </c>
      <c r="E1510" s="171" t="str">
        <f>IF('6.標準時間'!$C1510="","",'6.標準時間'!F1510)</f>
        <v/>
      </c>
      <c r="F1510" s="15" t="str">
        <f t="shared" si="46"/>
        <v/>
      </c>
      <c r="G1510" s="142" t="str">
        <f>IF('6.標準時間'!$C1510="","",'6.標準時間'!H1510)</f>
        <v/>
      </c>
      <c r="H1510" s="142" t="str">
        <f>IF('6.標準時間'!$C1510="","",'6.標準時間'!I1510)</f>
        <v/>
      </c>
      <c r="I1510" s="107" t="str">
        <f>IF(C1510="","",VLOOKUP($C1510,'7.工程別レート'!$C$6:$E$501,3,FALSE))</f>
        <v/>
      </c>
      <c r="J1510" s="108" t="str">
        <f>IF(C1510="","",VLOOKUP($C1510,'7.工程別レート'!$C$6:$E$501,2,FALSE))</f>
        <v/>
      </c>
      <c r="K1510" s="195" t="str">
        <f t="shared" si="47"/>
        <v/>
      </c>
    </row>
    <row r="1511" spans="2:11" ht="18" customHeight="1">
      <c r="B1511" s="16" t="str">
        <f>IF('6.標準時間'!$B1511="","",'6.標準時間'!B1511)</f>
        <v/>
      </c>
      <c r="C1511" s="16" t="str">
        <f>IF('6.標準時間'!$C1511="","",'6.標準時間'!C1511)</f>
        <v/>
      </c>
      <c r="D1511" s="16" t="str">
        <f>IF('6.標準時間'!$C1511="","",'6.標準時間'!E1511)</f>
        <v/>
      </c>
      <c r="E1511" s="171" t="str">
        <f>IF('6.標準時間'!$C1511="","",'6.標準時間'!F1511)</f>
        <v/>
      </c>
      <c r="F1511" s="15" t="str">
        <f t="shared" si="46"/>
        <v/>
      </c>
      <c r="G1511" s="142" t="str">
        <f>IF('6.標準時間'!$C1511="","",'6.標準時間'!H1511)</f>
        <v/>
      </c>
      <c r="H1511" s="142" t="str">
        <f>IF('6.標準時間'!$C1511="","",'6.標準時間'!I1511)</f>
        <v/>
      </c>
      <c r="I1511" s="107" t="str">
        <f>IF(C1511="","",VLOOKUP($C1511,'7.工程別レート'!$C$6:$E$501,3,FALSE))</f>
        <v/>
      </c>
      <c r="J1511" s="108" t="str">
        <f>IF(C1511="","",VLOOKUP($C1511,'7.工程別レート'!$C$6:$E$501,2,FALSE))</f>
        <v/>
      </c>
      <c r="K1511" s="195" t="str">
        <f t="shared" si="47"/>
        <v/>
      </c>
    </row>
    <row r="1512" spans="2:11" ht="18" customHeight="1">
      <c r="B1512" s="16" t="str">
        <f>IF('6.標準時間'!$B1512="","",'6.標準時間'!B1512)</f>
        <v/>
      </c>
      <c r="C1512" s="16" t="str">
        <f>IF('6.標準時間'!$C1512="","",'6.標準時間'!C1512)</f>
        <v/>
      </c>
      <c r="D1512" s="16" t="str">
        <f>IF('6.標準時間'!$C1512="","",'6.標準時間'!E1512)</f>
        <v/>
      </c>
      <c r="E1512" s="171" t="str">
        <f>IF('6.標準時間'!$C1512="","",'6.標準時間'!F1512)</f>
        <v/>
      </c>
      <c r="F1512" s="15" t="str">
        <f t="shared" si="46"/>
        <v/>
      </c>
      <c r="G1512" s="142" t="str">
        <f>IF('6.標準時間'!$C1512="","",'6.標準時間'!H1512)</f>
        <v/>
      </c>
      <c r="H1512" s="142" t="str">
        <f>IF('6.標準時間'!$C1512="","",'6.標準時間'!I1512)</f>
        <v/>
      </c>
      <c r="I1512" s="107" t="str">
        <f>IF(C1512="","",VLOOKUP($C1512,'7.工程別レート'!$C$6:$E$501,3,FALSE))</f>
        <v/>
      </c>
      <c r="J1512" s="108" t="str">
        <f>IF(C1512="","",VLOOKUP($C1512,'7.工程別レート'!$C$6:$E$501,2,FALSE))</f>
        <v/>
      </c>
      <c r="K1512" s="195" t="str">
        <f t="shared" si="47"/>
        <v/>
      </c>
    </row>
    <row r="1513" spans="2:11" ht="18" customHeight="1">
      <c r="B1513" s="16" t="str">
        <f>IF('6.標準時間'!$B1513="","",'6.標準時間'!B1513)</f>
        <v/>
      </c>
      <c r="C1513" s="16" t="str">
        <f>IF('6.標準時間'!$C1513="","",'6.標準時間'!C1513)</f>
        <v/>
      </c>
      <c r="D1513" s="16" t="str">
        <f>IF('6.標準時間'!$C1513="","",'6.標準時間'!E1513)</f>
        <v/>
      </c>
      <c r="E1513" s="171" t="str">
        <f>IF('6.標準時間'!$C1513="","",'6.標準時間'!F1513)</f>
        <v/>
      </c>
      <c r="F1513" s="15" t="str">
        <f t="shared" si="46"/>
        <v/>
      </c>
      <c r="G1513" s="142" t="str">
        <f>IF('6.標準時間'!$C1513="","",'6.標準時間'!H1513)</f>
        <v/>
      </c>
      <c r="H1513" s="142" t="str">
        <f>IF('6.標準時間'!$C1513="","",'6.標準時間'!I1513)</f>
        <v/>
      </c>
      <c r="I1513" s="107" t="str">
        <f>IF(C1513="","",VLOOKUP($C1513,'7.工程別レート'!$C$6:$E$501,3,FALSE))</f>
        <v/>
      </c>
      <c r="J1513" s="108" t="str">
        <f>IF(C1513="","",VLOOKUP($C1513,'7.工程別レート'!$C$6:$E$501,2,FALSE))</f>
        <v/>
      </c>
      <c r="K1513" s="195" t="str">
        <f t="shared" si="47"/>
        <v/>
      </c>
    </row>
    <row r="1514" spans="2:11" ht="18" customHeight="1">
      <c r="B1514" s="16" t="str">
        <f>IF('6.標準時間'!$B1514="","",'6.標準時間'!B1514)</f>
        <v/>
      </c>
      <c r="C1514" s="16" t="str">
        <f>IF('6.標準時間'!$C1514="","",'6.標準時間'!C1514)</f>
        <v/>
      </c>
      <c r="D1514" s="16" t="str">
        <f>IF('6.標準時間'!$C1514="","",'6.標準時間'!E1514)</f>
        <v/>
      </c>
      <c r="E1514" s="171" t="str">
        <f>IF('6.標準時間'!$C1514="","",'6.標準時間'!F1514)</f>
        <v/>
      </c>
      <c r="F1514" s="15" t="str">
        <f t="shared" si="46"/>
        <v/>
      </c>
      <c r="G1514" s="142" t="str">
        <f>IF('6.標準時間'!$C1514="","",'6.標準時間'!H1514)</f>
        <v/>
      </c>
      <c r="H1514" s="142" t="str">
        <f>IF('6.標準時間'!$C1514="","",'6.標準時間'!I1514)</f>
        <v/>
      </c>
      <c r="I1514" s="107" t="str">
        <f>IF(C1514="","",VLOOKUP($C1514,'7.工程別レート'!$C$6:$E$501,3,FALSE))</f>
        <v/>
      </c>
      <c r="J1514" s="108" t="str">
        <f>IF(C1514="","",VLOOKUP($C1514,'7.工程別レート'!$C$6:$E$501,2,FALSE))</f>
        <v/>
      </c>
      <c r="K1514" s="195" t="str">
        <f t="shared" si="47"/>
        <v/>
      </c>
    </row>
    <row r="1515" spans="2:11" ht="18" customHeight="1">
      <c r="B1515" s="16" t="str">
        <f>IF('6.標準時間'!$B1515="","",'6.標準時間'!B1515)</f>
        <v/>
      </c>
      <c r="C1515" s="16" t="str">
        <f>IF('6.標準時間'!$C1515="","",'6.標準時間'!C1515)</f>
        <v/>
      </c>
      <c r="D1515" s="16" t="str">
        <f>IF('6.標準時間'!$C1515="","",'6.標準時間'!E1515)</f>
        <v/>
      </c>
      <c r="E1515" s="171" t="str">
        <f>IF('6.標準時間'!$C1515="","",'6.標準時間'!F1515)</f>
        <v/>
      </c>
      <c r="F1515" s="15" t="str">
        <f t="shared" si="46"/>
        <v/>
      </c>
      <c r="G1515" s="142" t="str">
        <f>IF('6.標準時間'!$C1515="","",'6.標準時間'!H1515)</f>
        <v/>
      </c>
      <c r="H1515" s="142" t="str">
        <f>IF('6.標準時間'!$C1515="","",'6.標準時間'!I1515)</f>
        <v/>
      </c>
      <c r="I1515" s="107" t="str">
        <f>IF(C1515="","",VLOOKUP($C1515,'7.工程別レート'!$C$6:$E$501,3,FALSE))</f>
        <v/>
      </c>
      <c r="J1515" s="108" t="str">
        <f>IF(C1515="","",VLOOKUP($C1515,'7.工程別レート'!$C$6:$E$501,2,FALSE))</f>
        <v/>
      </c>
      <c r="K1515" s="195" t="str">
        <f t="shared" si="47"/>
        <v/>
      </c>
    </row>
    <row r="1516" spans="2:11" ht="18" customHeight="1">
      <c r="B1516" s="16" t="str">
        <f>IF('6.標準時間'!$B1516="","",'6.標準時間'!B1516)</f>
        <v/>
      </c>
      <c r="C1516" s="16" t="str">
        <f>IF('6.標準時間'!$C1516="","",'6.標準時間'!C1516)</f>
        <v/>
      </c>
      <c r="D1516" s="16" t="str">
        <f>IF('6.標準時間'!$C1516="","",'6.標準時間'!E1516)</f>
        <v/>
      </c>
      <c r="E1516" s="171" t="str">
        <f>IF('6.標準時間'!$C1516="","",'6.標準時間'!F1516)</f>
        <v/>
      </c>
      <c r="F1516" s="15" t="str">
        <f t="shared" si="46"/>
        <v/>
      </c>
      <c r="G1516" s="142" t="str">
        <f>IF('6.標準時間'!$C1516="","",'6.標準時間'!H1516)</f>
        <v/>
      </c>
      <c r="H1516" s="142" t="str">
        <f>IF('6.標準時間'!$C1516="","",'6.標準時間'!I1516)</f>
        <v/>
      </c>
      <c r="I1516" s="107" t="str">
        <f>IF(C1516="","",VLOOKUP($C1516,'7.工程別レート'!$C$6:$E$501,3,FALSE))</f>
        <v/>
      </c>
      <c r="J1516" s="108" t="str">
        <f>IF(C1516="","",VLOOKUP($C1516,'7.工程別レート'!$C$6:$E$501,2,FALSE))</f>
        <v/>
      </c>
      <c r="K1516" s="195" t="str">
        <f t="shared" si="47"/>
        <v/>
      </c>
    </row>
    <row r="1517" spans="2:11" ht="18" customHeight="1">
      <c r="B1517" s="16" t="str">
        <f>IF('6.標準時間'!$B1517="","",'6.標準時間'!B1517)</f>
        <v/>
      </c>
      <c r="C1517" s="16" t="str">
        <f>IF('6.標準時間'!$C1517="","",'6.標準時間'!C1517)</f>
        <v/>
      </c>
      <c r="D1517" s="16" t="str">
        <f>IF('6.標準時間'!$C1517="","",'6.標準時間'!E1517)</f>
        <v/>
      </c>
      <c r="E1517" s="171" t="str">
        <f>IF('6.標準時間'!$C1517="","",'6.標準時間'!F1517)</f>
        <v/>
      </c>
      <c r="F1517" s="15" t="str">
        <f t="shared" si="46"/>
        <v/>
      </c>
      <c r="G1517" s="142" t="str">
        <f>IF('6.標準時間'!$C1517="","",'6.標準時間'!H1517)</f>
        <v/>
      </c>
      <c r="H1517" s="142" t="str">
        <f>IF('6.標準時間'!$C1517="","",'6.標準時間'!I1517)</f>
        <v/>
      </c>
      <c r="I1517" s="107" t="str">
        <f>IF(C1517="","",VLOOKUP($C1517,'7.工程別レート'!$C$6:$E$501,3,FALSE))</f>
        <v/>
      </c>
      <c r="J1517" s="108" t="str">
        <f>IF(C1517="","",VLOOKUP($C1517,'7.工程別レート'!$C$6:$E$501,2,FALSE))</f>
        <v/>
      </c>
      <c r="K1517" s="195" t="str">
        <f t="shared" si="47"/>
        <v/>
      </c>
    </row>
    <row r="1518" spans="2:11" ht="18" customHeight="1">
      <c r="B1518" s="16" t="str">
        <f>IF('6.標準時間'!$B1518="","",'6.標準時間'!B1518)</f>
        <v/>
      </c>
      <c r="C1518" s="16" t="str">
        <f>IF('6.標準時間'!$C1518="","",'6.標準時間'!C1518)</f>
        <v/>
      </c>
      <c r="D1518" s="16" t="str">
        <f>IF('6.標準時間'!$C1518="","",'6.標準時間'!E1518)</f>
        <v/>
      </c>
      <c r="E1518" s="171" t="str">
        <f>IF('6.標準時間'!$C1518="","",'6.標準時間'!F1518)</f>
        <v/>
      </c>
      <c r="F1518" s="15" t="str">
        <f t="shared" si="46"/>
        <v/>
      </c>
      <c r="G1518" s="142" t="str">
        <f>IF('6.標準時間'!$C1518="","",'6.標準時間'!H1518)</f>
        <v/>
      </c>
      <c r="H1518" s="142" t="str">
        <f>IF('6.標準時間'!$C1518="","",'6.標準時間'!I1518)</f>
        <v/>
      </c>
      <c r="I1518" s="107" t="str">
        <f>IF(C1518="","",VLOOKUP($C1518,'7.工程別レート'!$C$6:$E$501,3,FALSE))</f>
        <v/>
      </c>
      <c r="J1518" s="108" t="str">
        <f>IF(C1518="","",VLOOKUP($C1518,'7.工程別レート'!$C$6:$E$501,2,FALSE))</f>
        <v/>
      </c>
      <c r="K1518" s="195" t="str">
        <f t="shared" si="47"/>
        <v/>
      </c>
    </row>
    <row r="1519" spans="2:11" ht="18" customHeight="1">
      <c r="B1519" s="16" t="str">
        <f>IF('6.標準時間'!$B1519="","",'6.標準時間'!B1519)</f>
        <v/>
      </c>
      <c r="C1519" s="16" t="str">
        <f>IF('6.標準時間'!$C1519="","",'6.標準時間'!C1519)</f>
        <v/>
      </c>
      <c r="D1519" s="16" t="str">
        <f>IF('6.標準時間'!$C1519="","",'6.標準時間'!E1519)</f>
        <v/>
      </c>
      <c r="E1519" s="171" t="str">
        <f>IF('6.標準時間'!$C1519="","",'6.標準時間'!F1519)</f>
        <v/>
      </c>
      <c r="F1519" s="15" t="str">
        <f t="shared" si="46"/>
        <v/>
      </c>
      <c r="G1519" s="142" t="str">
        <f>IF('6.標準時間'!$C1519="","",'6.標準時間'!H1519)</f>
        <v/>
      </c>
      <c r="H1519" s="142" t="str">
        <f>IF('6.標準時間'!$C1519="","",'6.標準時間'!I1519)</f>
        <v/>
      </c>
      <c r="I1519" s="107" t="str">
        <f>IF(C1519="","",VLOOKUP($C1519,'7.工程別レート'!$C$6:$E$501,3,FALSE))</f>
        <v/>
      </c>
      <c r="J1519" s="108" t="str">
        <f>IF(C1519="","",VLOOKUP($C1519,'7.工程別レート'!$C$6:$E$501,2,FALSE))</f>
        <v/>
      </c>
      <c r="K1519" s="195" t="str">
        <f t="shared" si="47"/>
        <v/>
      </c>
    </row>
    <row r="1520" spans="2:11" ht="18" customHeight="1">
      <c r="B1520" s="16" t="str">
        <f>IF('6.標準時間'!$B1520="","",'6.標準時間'!B1520)</f>
        <v/>
      </c>
      <c r="C1520" s="16" t="str">
        <f>IF('6.標準時間'!$C1520="","",'6.標準時間'!C1520)</f>
        <v/>
      </c>
      <c r="D1520" s="16" t="str">
        <f>IF('6.標準時間'!$C1520="","",'6.標準時間'!E1520)</f>
        <v/>
      </c>
      <c r="E1520" s="171" t="str">
        <f>IF('6.標準時間'!$C1520="","",'6.標準時間'!F1520)</f>
        <v/>
      </c>
      <c r="F1520" s="15" t="str">
        <f t="shared" si="46"/>
        <v/>
      </c>
      <c r="G1520" s="142" t="str">
        <f>IF('6.標準時間'!$C1520="","",'6.標準時間'!H1520)</f>
        <v/>
      </c>
      <c r="H1520" s="142" t="str">
        <f>IF('6.標準時間'!$C1520="","",'6.標準時間'!I1520)</f>
        <v/>
      </c>
      <c r="I1520" s="107" t="str">
        <f>IF(C1520="","",VLOOKUP($C1520,'7.工程別レート'!$C$6:$E$501,3,FALSE))</f>
        <v/>
      </c>
      <c r="J1520" s="108" t="str">
        <f>IF(C1520="","",VLOOKUP($C1520,'7.工程別レート'!$C$6:$E$501,2,FALSE))</f>
        <v/>
      </c>
      <c r="K1520" s="195" t="str">
        <f t="shared" si="47"/>
        <v/>
      </c>
    </row>
    <row r="1521" spans="2:11" ht="18" customHeight="1">
      <c r="B1521" s="16" t="str">
        <f>IF('6.標準時間'!$B1521="","",'6.標準時間'!B1521)</f>
        <v/>
      </c>
      <c r="C1521" s="16" t="str">
        <f>IF('6.標準時間'!$C1521="","",'6.標準時間'!C1521)</f>
        <v/>
      </c>
      <c r="D1521" s="16" t="str">
        <f>IF('6.標準時間'!$C1521="","",'6.標準時間'!E1521)</f>
        <v/>
      </c>
      <c r="E1521" s="171" t="str">
        <f>IF('6.標準時間'!$C1521="","",'6.標準時間'!F1521)</f>
        <v/>
      </c>
      <c r="F1521" s="15" t="str">
        <f t="shared" si="46"/>
        <v/>
      </c>
      <c r="G1521" s="142" t="str">
        <f>IF('6.標準時間'!$C1521="","",'6.標準時間'!H1521)</f>
        <v/>
      </c>
      <c r="H1521" s="142" t="str">
        <f>IF('6.標準時間'!$C1521="","",'6.標準時間'!I1521)</f>
        <v/>
      </c>
      <c r="I1521" s="107" t="str">
        <f>IF(C1521="","",VLOOKUP($C1521,'7.工程別レート'!$C$6:$E$501,3,FALSE))</f>
        <v/>
      </c>
      <c r="J1521" s="108" t="str">
        <f>IF(C1521="","",VLOOKUP($C1521,'7.工程別レート'!$C$6:$E$501,2,FALSE))</f>
        <v/>
      </c>
      <c r="K1521" s="195" t="str">
        <f t="shared" si="47"/>
        <v/>
      </c>
    </row>
    <row r="1522" spans="2:11" ht="18" customHeight="1">
      <c r="B1522" s="16" t="str">
        <f>IF('6.標準時間'!$B1522="","",'6.標準時間'!B1522)</f>
        <v/>
      </c>
      <c r="C1522" s="16" t="str">
        <f>IF('6.標準時間'!$C1522="","",'6.標準時間'!C1522)</f>
        <v/>
      </c>
      <c r="D1522" s="16" t="str">
        <f>IF('6.標準時間'!$C1522="","",'6.標準時間'!E1522)</f>
        <v/>
      </c>
      <c r="E1522" s="171" t="str">
        <f>IF('6.標準時間'!$C1522="","",'6.標準時間'!F1522)</f>
        <v/>
      </c>
      <c r="F1522" s="15" t="str">
        <f t="shared" si="46"/>
        <v/>
      </c>
      <c r="G1522" s="142" t="str">
        <f>IF('6.標準時間'!$C1522="","",'6.標準時間'!H1522)</f>
        <v/>
      </c>
      <c r="H1522" s="142" t="str">
        <f>IF('6.標準時間'!$C1522="","",'6.標準時間'!I1522)</f>
        <v/>
      </c>
      <c r="I1522" s="107" t="str">
        <f>IF(C1522="","",VLOOKUP($C1522,'7.工程別レート'!$C$6:$E$501,3,FALSE))</f>
        <v/>
      </c>
      <c r="J1522" s="108" t="str">
        <f>IF(C1522="","",VLOOKUP($C1522,'7.工程別レート'!$C$6:$E$501,2,FALSE))</f>
        <v/>
      </c>
      <c r="K1522" s="195" t="str">
        <f t="shared" si="47"/>
        <v/>
      </c>
    </row>
    <row r="1523" spans="2:11" ht="18" customHeight="1">
      <c r="B1523" s="16" t="str">
        <f>IF('6.標準時間'!$B1523="","",'6.標準時間'!B1523)</f>
        <v/>
      </c>
      <c r="C1523" s="16" t="str">
        <f>IF('6.標準時間'!$C1523="","",'6.標準時間'!C1523)</f>
        <v/>
      </c>
      <c r="D1523" s="16" t="str">
        <f>IF('6.標準時間'!$C1523="","",'6.標準時間'!E1523)</f>
        <v/>
      </c>
      <c r="E1523" s="171" t="str">
        <f>IF('6.標準時間'!$C1523="","",'6.標準時間'!F1523)</f>
        <v/>
      </c>
      <c r="F1523" s="15" t="str">
        <f t="shared" si="46"/>
        <v/>
      </c>
      <c r="G1523" s="142" t="str">
        <f>IF('6.標準時間'!$C1523="","",'6.標準時間'!H1523)</f>
        <v/>
      </c>
      <c r="H1523" s="142" t="str">
        <f>IF('6.標準時間'!$C1523="","",'6.標準時間'!I1523)</f>
        <v/>
      </c>
      <c r="I1523" s="107" t="str">
        <f>IF(C1523="","",VLOOKUP($C1523,'7.工程別レート'!$C$6:$E$501,3,FALSE))</f>
        <v/>
      </c>
      <c r="J1523" s="108" t="str">
        <f>IF(C1523="","",VLOOKUP($C1523,'7.工程別レート'!$C$6:$E$501,2,FALSE))</f>
        <v/>
      </c>
      <c r="K1523" s="195" t="str">
        <f t="shared" si="47"/>
        <v/>
      </c>
    </row>
    <row r="1524" spans="2:11" ht="18" customHeight="1">
      <c r="B1524" s="16" t="str">
        <f>IF('6.標準時間'!$B1524="","",'6.標準時間'!B1524)</f>
        <v/>
      </c>
      <c r="C1524" s="16" t="str">
        <f>IF('6.標準時間'!$C1524="","",'6.標準時間'!C1524)</f>
        <v/>
      </c>
      <c r="D1524" s="16" t="str">
        <f>IF('6.標準時間'!$C1524="","",'6.標準時間'!E1524)</f>
        <v/>
      </c>
      <c r="E1524" s="171" t="str">
        <f>IF('6.標準時間'!$C1524="","",'6.標準時間'!F1524)</f>
        <v/>
      </c>
      <c r="F1524" s="15" t="str">
        <f t="shared" si="46"/>
        <v/>
      </c>
      <c r="G1524" s="142" t="str">
        <f>IF('6.標準時間'!$C1524="","",'6.標準時間'!H1524)</f>
        <v/>
      </c>
      <c r="H1524" s="142" t="str">
        <f>IF('6.標準時間'!$C1524="","",'6.標準時間'!I1524)</f>
        <v/>
      </c>
      <c r="I1524" s="107" t="str">
        <f>IF(C1524="","",VLOOKUP($C1524,'7.工程別レート'!$C$6:$E$501,3,FALSE))</f>
        <v/>
      </c>
      <c r="J1524" s="108" t="str">
        <f>IF(C1524="","",VLOOKUP($C1524,'7.工程別レート'!$C$6:$E$501,2,FALSE))</f>
        <v/>
      </c>
      <c r="K1524" s="195" t="str">
        <f t="shared" si="47"/>
        <v/>
      </c>
    </row>
    <row r="1525" spans="2:11" ht="18" customHeight="1">
      <c r="B1525" s="16" t="str">
        <f>IF('6.標準時間'!$B1525="","",'6.標準時間'!B1525)</f>
        <v/>
      </c>
      <c r="C1525" s="16" t="str">
        <f>IF('6.標準時間'!$C1525="","",'6.標準時間'!C1525)</f>
        <v/>
      </c>
      <c r="D1525" s="16" t="str">
        <f>IF('6.標準時間'!$C1525="","",'6.標準時間'!E1525)</f>
        <v/>
      </c>
      <c r="E1525" s="171" t="str">
        <f>IF('6.標準時間'!$C1525="","",'6.標準時間'!F1525)</f>
        <v/>
      </c>
      <c r="F1525" s="15" t="str">
        <f t="shared" si="46"/>
        <v/>
      </c>
      <c r="G1525" s="142" t="str">
        <f>IF('6.標準時間'!$C1525="","",'6.標準時間'!H1525)</f>
        <v/>
      </c>
      <c r="H1525" s="142" t="str">
        <f>IF('6.標準時間'!$C1525="","",'6.標準時間'!I1525)</f>
        <v/>
      </c>
      <c r="I1525" s="107" t="str">
        <f>IF(C1525="","",VLOOKUP($C1525,'7.工程別レート'!$C$6:$E$501,3,FALSE))</f>
        <v/>
      </c>
      <c r="J1525" s="108" t="str">
        <f>IF(C1525="","",VLOOKUP($C1525,'7.工程別レート'!$C$6:$E$501,2,FALSE))</f>
        <v/>
      </c>
      <c r="K1525" s="195" t="str">
        <f t="shared" si="47"/>
        <v/>
      </c>
    </row>
    <row r="1526" spans="2:11" ht="18" customHeight="1">
      <c r="B1526" s="16" t="str">
        <f>IF('6.標準時間'!$B1526="","",'6.標準時間'!B1526)</f>
        <v/>
      </c>
      <c r="C1526" s="16" t="str">
        <f>IF('6.標準時間'!$C1526="","",'6.標準時間'!C1526)</f>
        <v/>
      </c>
      <c r="D1526" s="16" t="str">
        <f>IF('6.標準時間'!$C1526="","",'6.標準時間'!E1526)</f>
        <v/>
      </c>
      <c r="E1526" s="171" t="str">
        <f>IF('6.標準時間'!$C1526="","",'6.標準時間'!F1526)</f>
        <v/>
      </c>
      <c r="F1526" s="15" t="str">
        <f t="shared" si="46"/>
        <v/>
      </c>
      <c r="G1526" s="142" t="str">
        <f>IF('6.標準時間'!$C1526="","",'6.標準時間'!H1526)</f>
        <v/>
      </c>
      <c r="H1526" s="142" t="str">
        <f>IF('6.標準時間'!$C1526="","",'6.標準時間'!I1526)</f>
        <v/>
      </c>
      <c r="I1526" s="107" t="str">
        <f>IF(C1526="","",VLOOKUP($C1526,'7.工程別レート'!$C$6:$E$501,3,FALSE))</f>
        <v/>
      </c>
      <c r="J1526" s="108" t="str">
        <f>IF(C1526="","",VLOOKUP($C1526,'7.工程別レート'!$C$6:$E$501,2,FALSE))</f>
        <v/>
      </c>
      <c r="K1526" s="195" t="str">
        <f t="shared" si="47"/>
        <v/>
      </c>
    </row>
    <row r="1527" spans="2:11" ht="18" customHeight="1">
      <c r="B1527" s="16" t="str">
        <f>IF('6.標準時間'!$B1527="","",'6.標準時間'!B1527)</f>
        <v/>
      </c>
      <c r="C1527" s="16" t="str">
        <f>IF('6.標準時間'!$C1527="","",'6.標準時間'!C1527)</f>
        <v/>
      </c>
      <c r="D1527" s="16" t="str">
        <f>IF('6.標準時間'!$C1527="","",'6.標準時間'!E1527)</f>
        <v/>
      </c>
      <c r="E1527" s="171" t="str">
        <f>IF('6.標準時間'!$C1527="","",'6.標準時間'!F1527)</f>
        <v/>
      </c>
      <c r="F1527" s="15" t="str">
        <f t="shared" si="46"/>
        <v/>
      </c>
      <c r="G1527" s="142" t="str">
        <f>IF('6.標準時間'!$C1527="","",'6.標準時間'!H1527)</f>
        <v/>
      </c>
      <c r="H1527" s="142" t="str">
        <f>IF('6.標準時間'!$C1527="","",'6.標準時間'!I1527)</f>
        <v/>
      </c>
      <c r="I1527" s="107" t="str">
        <f>IF(C1527="","",VLOOKUP($C1527,'7.工程別レート'!$C$6:$E$501,3,FALSE))</f>
        <v/>
      </c>
      <c r="J1527" s="108" t="str">
        <f>IF(C1527="","",VLOOKUP($C1527,'7.工程別レート'!$C$6:$E$501,2,FALSE))</f>
        <v/>
      </c>
      <c r="K1527" s="195" t="str">
        <f t="shared" si="47"/>
        <v/>
      </c>
    </row>
    <row r="1528" spans="2:11" ht="18" customHeight="1">
      <c r="B1528" s="16" t="str">
        <f>IF('6.標準時間'!$B1528="","",'6.標準時間'!B1528)</f>
        <v/>
      </c>
      <c r="C1528" s="16" t="str">
        <f>IF('6.標準時間'!$C1528="","",'6.標準時間'!C1528)</f>
        <v/>
      </c>
      <c r="D1528" s="16" t="str">
        <f>IF('6.標準時間'!$C1528="","",'6.標準時間'!E1528)</f>
        <v/>
      </c>
      <c r="E1528" s="171" t="str">
        <f>IF('6.標準時間'!$C1528="","",'6.標準時間'!F1528)</f>
        <v/>
      </c>
      <c r="F1528" s="15" t="str">
        <f t="shared" si="46"/>
        <v/>
      </c>
      <c r="G1528" s="142" t="str">
        <f>IF('6.標準時間'!$C1528="","",'6.標準時間'!H1528)</f>
        <v/>
      </c>
      <c r="H1528" s="142" t="str">
        <f>IF('6.標準時間'!$C1528="","",'6.標準時間'!I1528)</f>
        <v/>
      </c>
      <c r="I1528" s="107" t="str">
        <f>IF(C1528="","",VLOOKUP($C1528,'7.工程別レート'!$C$6:$E$501,3,FALSE))</f>
        <v/>
      </c>
      <c r="J1528" s="108" t="str">
        <f>IF(C1528="","",VLOOKUP($C1528,'7.工程別レート'!$C$6:$E$501,2,FALSE))</f>
        <v/>
      </c>
      <c r="K1528" s="195" t="str">
        <f t="shared" si="47"/>
        <v/>
      </c>
    </row>
    <row r="1529" spans="2:11" ht="18" customHeight="1">
      <c r="B1529" s="16" t="str">
        <f>IF('6.標準時間'!$B1529="","",'6.標準時間'!B1529)</f>
        <v/>
      </c>
      <c r="C1529" s="16" t="str">
        <f>IF('6.標準時間'!$C1529="","",'6.標準時間'!C1529)</f>
        <v/>
      </c>
      <c r="D1529" s="16" t="str">
        <f>IF('6.標準時間'!$C1529="","",'6.標準時間'!E1529)</f>
        <v/>
      </c>
      <c r="E1529" s="171" t="str">
        <f>IF('6.標準時間'!$C1529="","",'6.標準時間'!F1529)</f>
        <v/>
      </c>
      <c r="F1529" s="15" t="str">
        <f t="shared" si="46"/>
        <v/>
      </c>
      <c r="G1529" s="142" t="str">
        <f>IF('6.標準時間'!$C1529="","",'6.標準時間'!H1529)</f>
        <v/>
      </c>
      <c r="H1529" s="142" t="str">
        <f>IF('6.標準時間'!$C1529="","",'6.標準時間'!I1529)</f>
        <v/>
      </c>
      <c r="I1529" s="107" t="str">
        <f>IF(C1529="","",VLOOKUP($C1529,'7.工程別レート'!$C$6:$E$501,3,FALSE))</f>
        <v/>
      </c>
      <c r="J1529" s="108" t="str">
        <f>IF(C1529="","",VLOOKUP($C1529,'7.工程別レート'!$C$6:$E$501,2,FALSE))</f>
        <v/>
      </c>
      <c r="K1529" s="195" t="str">
        <f t="shared" si="47"/>
        <v/>
      </c>
    </row>
    <row r="1530" spans="2:11" ht="18" customHeight="1">
      <c r="B1530" s="16" t="str">
        <f>IF('6.標準時間'!$B1530="","",'6.標準時間'!B1530)</f>
        <v/>
      </c>
      <c r="C1530" s="16" t="str">
        <f>IF('6.標準時間'!$C1530="","",'6.標準時間'!C1530)</f>
        <v/>
      </c>
      <c r="D1530" s="16" t="str">
        <f>IF('6.標準時間'!$C1530="","",'6.標準時間'!E1530)</f>
        <v/>
      </c>
      <c r="E1530" s="171" t="str">
        <f>IF('6.標準時間'!$C1530="","",'6.標準時間'!F1530)</f>
        <v/>
      </c>
      <c r="F1530" s="15" t="str">
        <f t="shared" si="46"/>
        <v/>
      </c>
      <c r="G1530" s="142" t="str">
        <f>IF('6.標準時間'!$C1530="","",'6.標準時間'!H1530)</f>
        <v/>
      </c>
      <c r="H1530" s="142" t="str">
        <f>IF('6.標準時間'!$C1530="","",'6.標準時間'!I1530)</f>
        <v/>
      </c>
      <c r="I1530" s="107" t="str">
        <f>IF(C1530="","",VLOOKUP($C1530,'7.工程別レート'!$C$6:$E$501,3,FALSE))</f>
        <v/>
      </c>
      <c r="J1530" s="108" t="str">
        <f>IF(C1530="","",VLOOKUP($C1530,'7.工程別レート'!$C$6:$E$501,2,FALSE))</f>
        <v/>
      </c>
      <c r="K1530" s="195" t="str">
        <f t="shared" si="47"/>
        <v/>
      </c>
    </row>
    <row r="1531" spans="2:11" ht="18" customHeight="1">
      <c r="B1531" s="16" t="str">
        <f>IF('6.標準時間'!$B1531="","",'6.標準時間'!B1531)</f>
        <v/>
      </c>
      <c r="C1531" s="16" t="str">
        <f>IF('6.標準時間'!$C1531="","",'6.標準時間'!C1531)</f>
        <v/>
      </c>
      <c r="D1531" s="16" t="str">
        <f>IF('6.標準時間'!$C1531="","",'6.標準時間'!E1531)</f>
        <v/>
      </c>
      <c r="E1531" s="171" t="str">
        <f>IF('6.標準時間'!$C1531="","",'6.標準時間'!F1531)</f>
        <v/>
      </c>
      <c r="F1531" s="15" t="str">
        <f t="shared" si="46"/>
        <v/>
      </c>
      <c r="G1531" s="142" t="str">
        <f>IF('6.標準時間'!$C1531="","",'6.標準時間'!H1531)</f>
        <v/>
      </c>
      <c r="H1531" s="142" t="str">
        <f>IF('6.標準時間'!$C1531="","",'6.標準時間'!I1531)</f>
        <v/>
      </c>
      <c r="I1531" s="107" t="str">
        <f>IF(C1531="","",VLOOKUP($C1531,'7.工程別レート'!$C$6:$E$501,3,FALSE))</f>
        <v/>
      </c>
      <c r="J1531" s="108" t="str">
        <f>IF(C1531="","",VLOOKUP($C1531,'7.工程別レート'!$C$6:$E$501,2,FALSE))</f>
        <v/>
      </c>
      <c r="K1531" s="195" t="str">
        <f t="shared" si="47"/>
        <v/>
      </c>
    </row>
    <row r="1532" spans="2:11" ht="18" customHeight="1">
      <c r="B1532" s="16" t="str">
        <f>IF('6.標準時間'!$B1532="","",'6.標準時間'!B1532)</f>
        <v/>
      </c>
      <c r="C1532" s="16" t="str">
        <f>IF('6.標準時間'!$C1532="","",'6.標準時間'!C1532)</f>
        <v/>
      </c>
      <c r="D1532" s="16" t="str">
        <f>IF('6.標準時間'!$C1532="","",'6.標準時間'!E1532)</f>
        <v/>
      </c>
      <c r="E1532" s="171" t="str">
        <f>IF('6.標準時間'!$C1532="","",'6.標準時間'!F1532)</f>
        <v/>
      </c>
      <c r="F1532" s="15" t="str">
        <f t="shared" si="46"/>
        <v/>
      </c>
      <c r="G1532" s="142" t="str">
        <f>IF('6.標準時間'!$C1532="","",'6.標準時間'!H1532)</f>
        <v/>
      </c>
      <c r="H1532" s="142" t="str">
        <f>IF('6.標準時間'!$C1532="","",'6.標準時間'!I1532)</f>
        <v/>
      </c>
      <c r="I1532" s="107" t="str">
        <f>IF(C1532="","",VLOOKUP($C1532,'7.工程別レート'!$C$6:$E$501,3,FALSE))</f>
        <v/>
      </c>
      <c r="J1532" s="108" t="str">
        <f>IF(C1532="","",VLOOKUP($C1532,'7.工程別レート'!$C$6:$E$501,2,FALSE))</f>
        <v/>
      </c>
      <c r="K1532" s="195" t="str">
        <f t="shared" si="47"/>
        <v/>
      </c>
    </row>
    <row r="1533" spans="2:11" ht="18" customHeight="1">
      <c r="B1533" s="16" t="str">
        <f>IF('6.標準時間'!$B1533="","",'6.標準時間'!B1533)</f>
        <v/>
      </c>
      <c r="C1533" s="16" t="str">
        <f>IF('6.標準時間'!$C1533="","",'6.標準時間'!C1533)</f>
        <v/>
      </c>
      <c r="D1533" s="16" t="str">
        <f>IF('6.標準時間'!$C1533="","",'6.標準時間'!E1533)</f>
        <v/>
      </c>
      <c r="E1533" s="171" t="str">
        <f>IF('6.標準時間'!$C1533="","",'6.標準時間'!F1533)</f>
        <v/>
      </c>
      <c r="F1533" s="15" t="str">
        <f t="shared" si="46"/>
        <v/>
      </c>
      <c r="G1533" s="142" t="str">
        <f>IF('6.標準時間'!$C1533="","",'6.標準時間'!H1533)</f>
        <v/>
      </c>
      <c r="H1533" s="142" t="str">
        <f>IF('6.標準時間'!$C1533="","",'6.標準時間'!I1533)</f>
        <v/>
      </c>
      <c r="I1533" s="107" t="str">
        <f>IF(C1533="","",VLOOKUP($C1533,'7.工程別レート'!$C$6:$E$501,3,FALSE))</f>
        <v/>
      </c>
      <c r="J1533" s="108" t="str">
        <f>IF(C1533="","",VLOOKUP($C1533,'7.工程別レート'!$C$6:$E$501,2,FALSE))</f>
        <v/>
      </c>
      <c r="K1533" s="195" t="str">
        <f t="shared" si="47"/>
        <v/>
      </c>
    </row>
    <row r="1534" spans="2:11" ht="18" customHeight="1">
      <c r="B1534" s="16" t="str">
        <f>IF('6.標準時間'!$B1534="","",'6.標準時間'!B1534)</f>
        <v/>
      </c>
      <c r="C1534" s="16" t="str">
        <f>IF('6.標準時間'!$C1534="","",'6.標準時間'!C1534)</f>
        <v/>
      </c>
      <c r="D1534" s="16" t="str">
        <f>IF('6.標準時間'!$C1534="","",'6.標準時間'!E1534)</f>
        <v/>
      </c>
      <c r="E1534" s="171" t="str">
        <f>IF('6.標準時間'!$C1534="","",'6.標準時間'!F1534)</f>
        <v/>
      </c>
      <c r="F1534" s="15" t="str">
        <f t="shared" si="46"/>
        <v/>
      </c>
      <c r="G1534" s="142" t="str">
        <f>IF('6.標準時間'!$C1534="","",'6.標準時間'!H1534)</f>
        <v/>
      </c>
      <c r="H1534" s="142" t="str">
        <f>IF('6.標準時間'!$C1534="","",'6.標準時間'!I1534)</f>
        <v/>
      </c>
      <c r="I1534" s="107" t="str">
        <f>IF(C1534="","",VLOOKUP($C1534,'7.工程別レート'!$C$6:$E$501,3,FALSE))</f>
        <v/>
      </c>
      <c r="J1534" s="108" t="str">
        <f>IF(C1534="","",VLOOKUP($C1534,'7.工程別レート'!$C$6:$E$501,2,FALSE))</f>
        <v/>
      </c>
      <c r="K1534" s="195" t="str">
        <f t="shared" si="47"/>
        <v/>
      </c>
    </row>
    <row r="1535" spans="2:11" ht="18" customHeight="1">
      <c r="B1535" s="16" t="str">
        <f>IF('6.標準時間'!$B1535="","",'6.標準時間'!B1535)</f>
        <v/>
      </c>
      <c r="C1535" s="16" t="str">
        <f>IF('6.標準時間'!$C1535="","",'6.標準時間'!C1535)</f>
        <v/>
      </c>
      <c r="D1535" s="16" t="str">
        <f>IF('6.標準時間'!$C1535="","",'6.標準時間'!E1535)</f>
        <v/>
      </c>
      <c r="E1535" s="171" t="str">
        <f>IF('6.標準時間'!$C1535="","",'6.標準時間'!F1535)</f>
        <v/>
      </c>
      <c r="F1535" s="15" t="str">
        <f t="shared" si="46"/>
        <v/>
      </c>
      <c r="G1535" s="142" t="str">
        <f>IF('6.標準時間'!$C1535="","",'6.標準時間'!H1535)</f>
        <v/>
      </c>
      <c r="H1535" s="142" t="str">
        <f>IF('6.標準時間'!$C1535="","",'6.標準時間'!I1535)</f>
        <v/>
      </c>
      <c r="I1535" s="107" t="str">
        <f>IF(C1535="","",VLOOKUP($C1535,'7.工程別レート'!$C$6:$E$501,3,FALSE))</f>
        <v/>
      </c>
      <c r="J1535" s="108" t="str">
        <f>IF(C1535="","",VLOOKUP($C1535,'7.工程別レート'!$C$6:$E$501,2,FALSE))</f>
        <v/>
      </c>
      <c r="K1535" s="195" t="str">
        <f t="shared" si="47"/>
        <v/>
      </c>
    </row>
    <row r="1536" spans="2:11" ht="18" customHeight="1">
      <c r="B1536" s="16" t="str">
        <f>IF('6.標準時間'!$B1536="","",'6.標準時間'!B1536)</f>
        <v/>
      </c>
      <c r="C1536" s="16" t="str">
        <f>IF('6.標準時間'!$C1536="","",'6.標準時間'!C1536)</f>
        <v/>
      </c>
      <c r="D1536" s="16" t="str">
        <f>IF('6.標準時間'!$C1536="","",'6.標準時間'!E1536)</f>
        <v/>
      </c>
      <c r="E1536" s="171" t="str">
        <f>IF('6.標準時間'!$C1536="","",'6.標準時間'!F1536)</f>
        <v/>
      </c>
      <c r="F1536" s="15" t="str">
        <f t="shared" si="46"/>
        <v/>
      </c>
      <c r="G1536" s="142" t="str">
        <f>IF('6.標準時間'!$C1536="","",'6.標準時間'!H1536)</f>
        <v/>
      </c>
      <c r="H1536" s="142" t="str">
        <f>IF('6.標準時間'!$C1536="","",'6.標準時間'!I1536)</f>
        <v/>
      </c>
      <c r="I1536" s="107" t="str">
        <f>IF(C1536="","",VLOOKUP($C1536,'7.工程別レート'!$C$6:$E$501,3,FALSE))</f>
        <v/>
      </c>
      <c r="J1536" s="108" t="str">
        <f>IF(C1536="","",VLOOKUP($C1536,'7.工程別レート'!$C$6:$E$501,2,FALSE))</f>
        <v/>
      </c>
      <c r="K1536" s="195" t="str">
        <f t="shared" si="47"/>
        <v/>
      </c>
    </row>
    <row r="1537" spans="2:11" ht="18" customHeight="1">
      <c r="B1537" s="16" t="str">
        <f>IF('6.標準時間'!$B1537="","",'6.標準時間'!B1537)</f>
        <v/>
      </c>
      <c r="C1537" s="16" t="str">
        <f>IF('6.標準時間'!$C1537="","",'6.標準時間'!C1537)</f>
        <v/>
      </c>
      <c r="D1537" s="16" t="str">
        <f>IF('6.標準時間'!$C1537="","",'6.標準時間'!E1537)</f>
        <v/>
      </c>
      <c r="E1537" s="171" t="str">
        <f>IF('6.標準時間'!$C1537="","",'6.標準時間'!F1537)</f>
        <v/>
      </c>
      <c r="F1537" s="15" t="str">
        <f t="shared" si="46"/>
        <v/>
      </c>
      <c r="G1537" s="142" t="str">
        <f>IF('6.標準時間'!$C1537="","",'6.標準時間'!H1537)</f>
        <v/>
      </c>
      <c r="H1537" s="142" t="str">
        <f>IF('6.標準時間'!$C1537="","",'6.標準時間'!I1537)</f>
        <v/>
      </c>
      <c r="I1537" s="107" t="str">
        <f>IF(C1537="","",VLOOKUP($C1537,'7.工程別レート'!$C$6:$E$501,3,FALSE))</f>
        <v/>
      </c>
      <c r="J1537" s="108" t="str">
        <f>IF(C1537="","",VLOOKUP($C1537,'7.工程別レート'!$C$6:$E$501,2,FALSE))</f>
        <v/>
      </c>
      <c r="K1537" s="195" t="str">
        <f t="shared" si="47"/>
        <v/>
      </c>
    </row>
    <row r="1538" spans="2:11" ht="18" customHeight="1">
      <c r="B1538" s="16" t="str">
        <f>IF('6.標準時間'!$B1538="","",'6.標準時間'!B1538)</f>
        <v/>
      </c>
      <c r="C1538" s="16" t="str">
        <f>IF('6.標準時間'!$C1538="","",'6.標準時間'!C1538)</f>
        <v/>
      </c>
      <c r="D1538" s="16" t="str">
        <f>IF('6.標準時間'!$C1538="","",'6.標準時間'!E1538)</f>
        <v/>
      </c>
      <c r="E1538" s="171" t="str">
        <f>IF('6.標準時間'!$C1538="","",'6.標準時間'!F1538)</f>
        <v/>
      </c>
      <c r="F1538" s="15" t="str">
        <f t="shared" si="46"/>
        <v/>
      </c>
      <c r="G1538" s="142" t="str">
        <f>IF('6.標準時間'!$C1538="","",'6.標準時間'!H1538)</f>
        <v/>
      </c>
      <c r="H1538" s="142" t="str">
        <f>IF('6.標準時間'!$C1538="","",'6.標準時間'!I1538)</f>
        <v/>
      </c>
      <c r="I1538" s="107" t="str">
        <f>IF(C1538="","",VLOOKUP($C1538,'7.工程別レート'!$C$6:$E$501,3,FALSE))</f>
        <v/>
      </c>
      <c r="J1538" s="108" t="str">
        <f>IF(C1538="","",VLOOKUP($C1538,'7.工程別レート'!$C$6:$E$501,2,FALSE))</f>
        <v/>
      </c>
      <c r="K1538" s="195" t="str">
        <f t="shared" si="47"/>
        <v/>
      </c>
    </row>
    <row r="1539" spans="2:11" ht="18" customHeight="1">
      <c r="B1539" s="16" t="str">
        <f>IF('6.標準時間'!$B1539="","",'6.標準時間'!B1539)</f>
        <v/>
      </c>
      <c r="C1539" s="16" t="str">
        <f>IF('6.標準時間'!$C1539="","",'6.標準時間'!C1539)</f>
        <v/>
      </c>
      <c r="D1539" s="16" t="str">
        <f>IF('6.標準時間'!$C1539="","",'6.標準時間'!E1539)</f>
        <v/>
      </c>
      <c r="E1539" s="171" t="str">
        <f>IF('6.標準時間'!$C1539="","",'6.標準時間'!F1539)</f>
        <v/>
      </c>
      <c r="F1539" s="15" t="str">
        <f t="shared" si="46"/>
        <v/>
      </c>
      <c r="G1539" s="142" t="str">
        <f>IF('6.標準時間'!$C1539="","",'6.標準時間'!H1539)</f>
        <v/>
      </c>
      <c r="H1539" s="142" t="str">
        <f>IF('6.標準時間'!$C1539="","",'6.標準時間'!I1539)</f>
        <v/>
      </c>
      <c r="I1539" s="107" t="str">
        <f>IF(C1539="","",VLOOKUP($C1539,'7.工程別レート'!$C$6:$E$501,3,FALSE))</f>
        <v/>
      </c>
      <c r="J1539" s="108" t="str">
        <f>IF(C1539="","",VLOOKUP($C1539,'7.工程別レート'!$C$6:$E$501,2,FALSE))</f>
        <v/>
      </c>
      <c r="K1539" s="195" t="str">
        <f t="shared" si="47"/>
        <v/>
      </c>
    </row>
    <row r="1540" spans="2:11" ht="18" customHeight="1">
      <c r="B1540" s="16" t="str">
        <f>IF('6.標準時間'!$B1540="","",'6.標準時間'!B1540)</f>
        <v/>
      </c>
      <c r="C1540" s="16" t="str">
        <f>IF('6.標準時間'!$C1540="","",'6.標準時間'!C1540)</f>
        <v/>
      </c>
      <c r="D1540" s="16" t="str">
        <f>IF('6.標準時間'!$C1540="","",'6.標準時間'!E1540)</f>
        <v/>
      </c>
      <c r="E1540" s="171" t="str">
        <f>IF('6.標準時間'!$C1540="","",'6.標準時間'!F1540)</f>
        <v/>
      </c>
      <c r="F1540" s="15" t="str">
        <f t="shared" si="46"/>
        <v/>
      </c>
      <c r="G1540" s="142" t="str">
        <f>IF('6.標準時間'!$C1540="","",'6.標準時間'!H1540)</f>
        <v/>
      </c>
      <c r="H1540" s="142" t="str">
        <f>IF('6.標準時間'!$C1540="","",'6.標準時間'!I1540)</f>
        <v/>
      </c>
      <c r="I1540" s="107" t="str">
        <f>IF(C1540="","",VLOOKUP($C1540,'7.工程別レート'!$C$6:$E$501,3,FALSE))</f>
        <v/>
      </c>
      <c r="J1540" s="108" t="str">
        <f>IF(C1540="","",VLOOKUP($C1540,'7.工程別レート'!$C$6:$E$501,2,FALSE))</f>
        <v/>
      </c>
      <c r="K1540" s="195" t="str">
        <f t="shared" si="47"/>
        <v/>
      </c>
    </row>
    <row r="1541" spans="2:11" ht="18" customHeight="1">
      <c r="B1541" s="16" t="str">
        <f>IF('6.標準時間'!$B1541="","",'6.標準時間'!B1541)</f>
        <v/>
      </c>
      <c r="C1541" s="16" t="str">
        <f>IF('6.標準時間'!$C1541="","",'6.標準時間'!C1541)</f>
        <v/>
      </c>
      <c r="D1541" s="16" t="str">
        <f>IF('6.標準時間'!$C1541="","",'6.標準時間'!E1541)</f>
        <v/>
      </c>
      <c r="E1541" s="171" t="str">
        <f>IF('6.標準時間'!$C1541="","",'6.標準時間'!F1541)</f>
        <v/>
      </c>
      <c r="F1541" s="15" t="str">
        <f t="shared" si="46"/>
        <v/>
      </c>
      <c r="G1541" s="142" t="str">
        <f>IF('6.標準時間'!$C1541="","",'6.標準時間'!H1541)</f>
        <v/>
      </c>
      <c r="H1541" s="142" t="str">
        <f>IF('6.標準時間'!$C1541="","",'6.標準時間'!I1541)</f>
        <v/>
      </c>
      <c r="I1541" s="107" t="str">
        <f>IF(C1541="","",VLOOKUP($C1541,'7.工程別レート'!$C$6:$E$501,3,FALSE))</f>
        <v/>
      </c>
      <c r="J1541" s="108" t="str">
        <f>IF(C1541="","",VLOOKUP($C1541,'7.工程別レート'!$C$6:$E$501,2,FALSE))</f>
        <v/>
      </c>
      <c r="K1541" s="195" t="str">
        <f t="shared" si="47"/>
        <v/>
      </c>
    </row>
    <row r="1542" spans="2:11" ht="18" customHeight="1">
      <c r="B1542" s="16" t="str">
        <f>IF('6.標準時間'!$B1542="","",'6.標準時間'!B1542)</f>
        <v/>
      </c>
      <c r="C1542" s="16" t="str">
        <f>IF('6.標準時間'!$C1542="","",'6.標準時間'!C1542)</f>
        <v/>
      </c>
      <c r="D1542" s="16" t="str">
        <f>IF('6.標準時間'!$C1542="","",'6.標準時間'!E1542)</f>
        <v/>
      </c>
      <c r="E1542" s="171" t="str">
        <f>IF('6.標準時間'!$C1542="","",'6.標準時間'!F1542)</f>
        <v/>
      </c>
      <c r="F1542" s="15" t="str">
        <f t="shared" ref="F1542:F1605" si="48">C1542&amp;D1542</f>
        <v/>
      </c>
      <c r="G1542" s="142" t="str">
        <f>IF('6.標準時間'!$C1542="","",'6.標準時間'!H1542)</f>
        <v/>
      </c>
      <c r="H1542" s="142" t="str">
        <f>IF('6.標準時間'!$C1542="","",'6.標準時間'!I1542)</f>
        <v/>
      </c>
      <c r="I1542" s="107" t="str">
        <f>IF(C1542="","",VLOOKUP($C1542,'7.工程別レート'!$C$6:$E$501,3,FALSE))</f>
        <v/>
      </c>
      <c r="J1542" s="108" t="str">
        <f>IF(C1542="","",VLOOKUP($C1542,'7.工程別レート'!$C$6:$E$501,2,FALSE))</f>
        <v/>
      </c>
      <c r="K1542" s="195" t="str">
        <f t="shared" si="47"/>
        <v/>
      </c>
    </row>
    <row r="1543" spans="2:11" ht="18" customHeight="1">
      <c r="B1543" s="16" t="str">
        <f>IF('6.標準時間'!$B1543="","",'6.標準時間'!B1543)</f>
        <v/>
      </c>
      <c r="C1543" s="16" t="str">
        <f>IF('6.標準時間'!$C1543="","",'6.標準時間'!C1543)</f>
        <v/>
      </c>
      <c r="D1543" s="16" t="str">
        <f>IF('6.標準時間'!$C1543="","",'6.標準時間'!E1543)</f>
        <v/>
      </c>
      <c r="E1543" s="171" t="str">
        <f>IF('6.標準時間'!$C1543="","",'6.標準時間'!F1543)</f>
        <v/>
      </c>
      <c r="F1543" s="15" t="str">
        <f t="shared" si="48"/>
        <v/>
      </c>
      <c r="G1543" s="142" t="str">
        <f>IF('6.標準時間'!$C1543="","",'6.標準時間'!H1543)</f>
        <v/>
      </c>
      <c r="H1543" s="142" t="str">
        <f>IF('6.標準時間'!$C1543="","",'6.標準時間'!I1543)</f>
        <v/>
      </c>
      <c r="I1543" s="107" t="str">
        <f>IF(C1543="","",VLOOKUP($C1543,'7.工程別レート'!$C$6:$E$501,3,FALSE))</f>
        <v/>
      </c>
      <c r="J1543" s="108" t="str">
        <f>IF(C1543="","",VLOOKUP($C1543,'7.工程別レート'!$C$6:$E$501,2,FALSE))</f>
        <v/>
      </c>
      <c r="K1543" s="195" t="str">
        <f t="shared" ref="K1543:K1606" si="49">IF(ISERROR((G1543*I1543)+(H1543*J1543)),"",(G1543*I1543)+(H1543*J1543))</f>
        <v/>
      </c>
    </row>
    <row r="1544" spans="2:11" ht="18" customHeight="1">
      <c r="B1544" s="16" t="str">
        <f>IF('6.標準時間'!$B1544="","",'6.標準時間'!B1544)</f>
        <v/>
      </c>
      <c r="C1544" s="16" t="str">
        <f>IF('6.標準時間'!$C1544="","",'6.標準時間'!C1544)</f>
        <v/>
      </c>
      <c r="D1544" s="16" t="str">
        <f>IF('6.標準時間'!$C1544="","",'6.標準時間'!E1544)</f>
        <v/>
      </c>
      <c r="E1544" s="171" t="str">
        <f>IF('6.標準時間'!$C1544="","",'6.標準時間'!F1544)</f>
        <v/>
      </c>
      <c r="F1544" s="15" t="str">
        <f t="shared" si="48"/>
        <v/>
      </c>
      <c r="G1544" s="142" t="str">
        <f>IF('6.標準時間'!$C1544="","",'6.標準時間'!H1544)</f>
        <v/>
      </c>
      <c r="H1544" s="142" t="str">
        <f>IF('6.標準時間'!$C1544="","",'6.標準時間'!I1544)</f>
        <v/>
      </c>
      <c r="I1544" s="107" t="str">
        <f>IF(C1544="","",VLOOKUP($C1544,'7.工程別レート'!$C$6:$E$501,3,FALSE))</f>
        <v/>
      </c>
      <c r="J1544" s="108" t="str">
        <f>IF(C1544="","",VLOOKUP($C1544,'7.工程別レート'!$C$6:$E$501,2,FALSE))</f>
        <v/>
      </c>
      <c r="K1544" s="195" t="str">
        <f t="shared" si="49"/>
        <v/>
      </c>
    </row>
    <row r="1545" spans="2:11" ht="18" customHeight="1">
      <c r="B1545" s="16" t="str">
        <f>IF('6.標準時間'!$B1545="","",'6.標準時間'!B1545)</f>
        <v/>
      </c>
      <c r="C1545" s="16" t="str">
        <f>IF('6.標準時間'!$C1545="","",'6.標準時間'!C1545)</f>
        <v/>
      </c>
      <c r="D1545" s="16" t="str">
        <f>IF('6.標準時間'!$C1545="","",'6.標準時間'!E1545)</f>
        <v/>
      </c>
      <c r="E1545" s="171" t="str">
        <f>IF('6.標準時間'!$C1545="","",'6.標準時間'!F1545)</f>
        <v/>
      </c>
      <c r="F1545" s="15" t="str">
        <f t="shared" si="48"/>
        <v/>
      </c>
      <c r="G1545" s="142" t="str">
        <f>IF('6.標準時間'!$C1545="","",'6.標準時間'!H1545)</f>
        <v/>
      </c>
      <c r="H1545" s="142" t="str">
        <f>IF('6.標準時間'!$C1545="","",'6.標準時間'!I1545)</f>
        <v/>
      </c>
      <c r="I1545" s="107" t="str">
        <f>IF(C1545="","",VLOOKUP($C1545,'7.工程別レート'!$C$6:$E$501,3,FALSE))</f>
        <v/>
      </c>
      <c r="J1545" s="108" t="str">
        <f>IF(C1545="","",VLOOKUP($C1545,'7.工程別レート'!$C$6:$E$501,2,FALSE))</f>
        <v/>
      </c>
      <c r="K1545" s="195" t="str">
        <f t="shared" si="49"/>
        <v/>
      </c>
    </row>
    <row r="1546" spans="2:11" ht="18" customHeight="1">
      <c r="B1546" s="16" t="str">
        <f>IF('6.標準時間'!$B1546="","",'6.標準時間'!B1546)</f>
        <v/>
      </c>
      <c r="C1546" s="16" t="str">
        <f>IF('6.標準時間'!$C1546="","",'6.標準時間'!C1546)</f>
        <v/>
      </c>
      <c r="D1546" s="16" t="str">
        <f>IF('6.標準時間'!$C1546="","",'6.標準時間'!E1546)</f>
        <v/>
      </c>
      <c r="E1546" s="171" t="str">
        <f>IF('6.標準時間'!$C1546="","",'6.標準時間'!F1546)</f>
        <v/>
      </c>
      <c r="F1546" s="15" t="str">
        <f t="shared" si="48"/>
        <v/>
      </c>
      <c r="G1546" s="142" t="str">
        <f>IF('6.標準時間'!$C1546="","",'6.標準時間'!H1546)</f>
        <v/>
      </c>
      <c r="H1546" s="142" t="str">
        <f>IF('6.標準時間'!$C1546="","",'6.標準時間'!I1546)</f>
        <v/>
      </c>
      <c r="I1546" s="107" t="str">
        <f>IF(C1546="","",VLOOKUP($C1546,'7.工程別レート'!$C$6:$E$501,3,FALSE))</f>
        <v/>
      </c>
      <c r="J1546" s="108" t="str">
        <f>IF(C1546="","",VLOOKUP($C1546,'7.工程別レート'!$C$6:$E$501,2,FALSE))</f>
        <v/>
      </c>
      <c r="K1546" s="195" t="str">
        <f t="shared" si="49"/>
        <v/>
      </c>
    </row>
    <row r="1547" spans="2:11" ht="18" customHeight="1">
      <c r="B1547" s="16" t="str">
        <f>IF('6.標準時間'!$B1547="","",'6.標準時間'!B1547)</f>
        <v/>
      </c>
      <c r="C1547" s="16" t="str">
        <f>IF('6.標準時間'!$C1547="","",'6.標準時間'!C1547)</f>
        <v/>
      </c>
      <c r="D1547" s="16" t="str">
        <f>IF('6.標準時間'!$C1547="","",'6.標準時間'!E1547)</f>
        <v/>
      </c>
      <c r="E1547" s="171" t="str">
        <f>IF('6.標準時間'!$C1547="","",'6.標準時間'!F1547)</f>
        <v/>
      </c>
      <c r="F1547" s="15" t="str">
        <f t="shared" si="48"/>
        <v/>
      </c>
      <c r="G1547" s="142" t="str">
        <f>IF('6.標準時間'!$C1547="","",'6.標準時間'!H1547)</f>
        <v/>
      </c>
      <c r="H1547" s="142" t="str">
        <f>IF('6.標準時間'!$C1547="","",'6.標準時間'!I1547)</f>
        <v/>
      </c>
      <c r="I1547" s="107" t="str">
        <f>IF(C1547="","",VLOOKUP($C1547,'7.工程別レート'!$C$6:$E$501,3,FALSE))</f>
        <v/>
      </c>
      <c r="J1547" s="108" t="str">
        <f>IF(C1547="","",VLOOKUP($C1547,'7.工程別レート'!$C$6:$E$501,2,FALSE))</f>
        <v/>
      </c>
      <c r="K1547" s="195" t="str">
        <f t="shared" si="49"/>
        <v/>
      </c>
    </row>
    <row r="1548" spans="2:11" ht="18" customHeight="1">
      <c r="B1548" s="16" t="str">
        <f>IF('6.標準時間'!$B1548="","",'6.標準時間'!B1548)</f>
        <v/>
      </c>
      <c r="C1548" s="16" t="str">
        <f>IF('6.標準時間'!$C1548="","",'6.標準時間'!C1548)</f>
        <v/>
      </c>
      <c r="D1548" s="16" t="str">
        <f>IF('6.標準時間'!$C1548="","",'6.標準時間'!E1548)</f>
        <v/>
      </c>
      <c r="E1548" s="171" t="str">
        <f>IF('6.標準時間'!$C1548="","",'6.標準時間'!F1548)</f>
        <v/>
      </c>
      <c r="F1548" s="15" t="str">
        <f t="shared" si="48"/>
        <v/>
      </c>
      <c r="G1548" s="142" t="str">
        <f>IF('6.標準時間'!$C1548="","",'6.標準時間'!H1548)</f>
        <v/>
      </c>
      <c r="H1548" s="142" t="str">
        <f>IF('6.標準時間'!$C1548="","",'6.標準時間'!I1548)</f>
        <v/>
      </c>
      <c r="I1548" s="107" t="str">
        <f>IF(C1548="","",VLOOKUP($C1548,'7.工程別レート'!$C$6:$E$501,3,FALSE))</f>
        <v/>
      </c>
      <c r="J1548" s="108" t="str">
        <f>IF(C1548="","",VLOOKUP($C1548,'7.工程別レート'!$C$6:$E$501,2,FALSE))</f>
        <v/>
      </c>
      <c r="K1548" s="195" t="str">
        <f t="shared" si="49"/>
        <v/>
      </c>
    </row>
    <row r="1549" spans="2:11" ht="18" customHeight="1">
      <c r="B1549" s="16" t="str">
        <f>IF('6.標準時間'!$B1549="","",'6.標準時間'!B1549)</f>
        <v/>
      </c>
      <c r="C1549" s="16" t="str">
        <f>IF('6.標準時間'!$C1549="","",'6.標準時間'!C1549)</f>
        <v/>
      </c>
      <c r="D1549" s="16" t="str">
        <f>IF('6.標準時間'!$C1549="","",'6.標準時間'!E1549)</f>
        <v/>
      </c>
      <c r="E1549" s="171" t="str">
        <f>IF('6.標準時間'!$C1549="","",'6.標準時間'!F1549)</f>
        <v/>
      </c>
      <c r="F1549" s="15" t="str">
        <f t="shared" si="48"/>
        <v/>
      </c>
      <c r="G1549" s="142" t="str">
        <f>IF('6.標準時間'!$C1549="","",'6.標準時間'!H1549)</f>
        <v/>
      </c>
      <c r="H1549" s="142" t="str">
        <f>IF('6.標準時間'!$C1549="","",'6.標準時間'!I1549)</f>
        <v/>
      </c>
      <c r="I1549" s="107" t="str">
        <f>IF(C1549="","",VLOOKUP($C1549,'7.工程別レート'!$C$6:$E$501,3,FALSE))</f>
        <v/>
      </c>
      <c r="J1549" s="108" t="str">
        <f>IF(C1549="","",VLOOKUP($C1549,'7.工程別レート'!$C$6:$E$501,2,FALSE))</f>
        <v/>
      </c>
      <c r="K1549" s="195" t="str">
        <f t="shared" si="49"/>
        <v/>
      </c>
    </row>
    <row r="1550" spans="2:11" ht="18" customHeight="1">
      <c r="B1550" s="16" t="str">
        <f>IF('6.標準時間'!$B1550="","",'6.標準時間'!B1550)</f>
        <v/>
      </c>
      <c r="C1550" s="16" t="str">
        <f>IF('6.標準時間'!$C1550="","",'6.標準時間'!C1550)</f>
        <v/>
      </c>
      <c r="D1550" s="16" t="str">
        <f>IF('6.標準時間'!$C1550="","",'6.標準時間'!E1550)</f>
        <v/>
      </c>
      <c r="E1550" s="171" t="str">
        <f>IF('6.標準時間'!$C1550="","",'6.標準時間'!F1550)</f>
        <v/>
      </c>
      <c r="F1550" s="15" t="str">
        <f t="shared" si="48"/>
        <v/>
      </c>
      <c r="G1550" s="142" t="str">
        <f>IF('6.標準時間'!$C1550="","",'6.標準時間'!H1550)</f>
        <v/>
      </c>
      <c r="H1550" s="142" t="str">
        <f>IF('6.標準時間'!$C1550="","",'6.標準時間'!I1550)</f>
        <v/>
      </c>
      <c r="I1550" s="107" t="str">
        <f>IF(C1550="","",VLOOKUP($C1550,'7.工程別レート'!$C$6:$E$501,3,FALSE))</f>
        <v/>
      </c>
      <c r="J1550" s="108" t="str">
        <f>IF(C1550="","",VLOOKUP($C1550,'7.工程別レート'!$C$6:$E$501,2,FALSE))</f>
        <v/>
      </c>
      <c r="K1550" s="195" t="str">
        <f t="shared" si="49"/>
        <v/>
      </c>
    </row>
    <row r="1551" spans="2:11" ht="18" customHeight="1">
      <c r="B1551" s="16" t="str">
        <f>IF('6.標準時間'!$B1551="","",'6.標準時間'!B1551)</f>
        <v/>
      </c>
      <c r="C1551" s="16" t="str">
        <f>IF('6.標準時間'!$C1551="","",'6.標準時間'!C1551)</f>
        <v/>
      </c>
      <c r="D1551" s="16" t="str">
        <f>IF('6.標準時間'!$C1551="","",'6.標準時間'!E1551)</f>
        <v/>
      </c>
      <c r="E1551" s="171" t="str">
        <f>IF('6.標準時間'!$C1551="","",'6.標準時間'!F1551)</f>
        <v/>
      </c>
      <c r="F1551" s="15" t="str">
        <f t="shared" si="48"/>
        <v/>
      </c>
      <c r="G1551" s="142" t="str">
        <f>IF('6.標準時間'!$C1551="","",'6.標準時間'!H1551)</f>
        <v/>
      </c>
      <c r="H1551" s="142" t="str">
        <f>IF('6.標準時間'!$C1551="","",'6.標準時間'!I1551)</f>
        <v/>
      </c>
      <c r="I1551" s="107" t="str">
        <f>IF(C1551="","",VLOOKUP($C1551,'7.工程別レート'!$C$6:$E$501,3,FALSE))</f>
        <v/>
      </c>
      <c r="J1551" s="108" t="str">
        <f>IF(C1551="","",VLOOKUP($C1551,'7.工程別レート'!$C$6:$E$501,2,FALSE))</f>
        <v/>
      </c>
      <c r="K1551" s="195" t="str">
        <f t="shared" si="49"/>
        <v/>
      </c>
    </row>
    <row r="1552" spans="2:11" ht="18" customHeight="1">
      <c r="B1552" s="16" t="str">
        <f>IF('6.標準時間'!$B1552="","",'6.標準時間'!B1552)</f>
        <v/>
      </c>
      <c r="C1552" s="16" t="str">
        <f>IF('6.標準時間'!$C1552="","",'6.標準時間'!C1552)</f>
        <v/>
      </c>
      <c r="D1552" s="16" t="str">
        <f>IF('6.標準時間'!$C1552="","",'6.標準時間'!E1552)</f>
        <v/>
      </c>
      <c r="E1552" s="171" t="str">
        <f>IF('6.標準時間'!$C1552="","",'6.標準時間'!F1552)</f>
        <v/>
      </c>
      <c r="F1552" s="15" t="str">
        <f t="shared" si="48"/>
        <v/>
      </c>
      <c r="G1552" s="142" t="str">
        <f>IF('6.標準時間'!$C1552="","",'6.標準時間'!H1552)</f>
        <v/>
      </c>
      <c r="H1552" s="142" t="str">
        <f>IF('6.標準時間'!$C1552="","",'6.標準時間'!I1552)</f>
        <v/>
      </c>
      <c r="I1552" s="107" t="str">
        <f>IF(C1552="","",VLOOKUP($C1552,'7.工程別レート'!$C$6:$E$501,3,FALSE))</f>
        <v/>
      </c>
      <c r="J1552" s="108" t="str">
        <f>IF(C1552="","",VLOOKUP($C1552,'7.工程別レート'!$C$6:$E$501,2,FALSE))</f>
        <v/>
      </c>
      <c r="K1552" s="195" t="str">
        <f t="shared" si="49"/>
        <v/>
      </c>
    </row>
    <row r="1553" spans="2:11" ht="18" customHeight="1">
      <c r="B1553" s="16" t="str">
        <f>IF('6.標準時間'!$B1553="","",'6.標準時間'!B1553)</f>
        <v/>
      </c>
      <c r="C1553" s="16" t="str">
        <f>IF('6.標準時間'!$C1553="","",'6.標準時間'!C1553)</f>
        <v/>
      </c>
      <c r="D1553" s="16" t="str">
        <f>IF('6.標準時間'!$C1553="","",'6.標準時間'!E1553)</f>
        <v/>
      </c>
      <c r="E1553" s="171" t="str">
        <f>IF('6.標準時間'!$C1553="","",'6.標準時間'!F1553)</f>
        <v/>
      </c>
      <c r="F1553" s="15" t="str">
        <f t="shared" si="48"/>
        <v/>
      </c>
      <c r="G1553" s="142" t="str">
        <f>IF('6.標準時間'!$C1553="","",'6.標準時間'!H1553)</f>
        <v/>
      </c>
      <c r="H1553" s="142" t="str">
        <f>IF('6.標準時間'!$C1553="","",'6.標準時間'!I1553)</f>
        <v/>
      </c>
      <c r="I1553" s="107" t="str">
        <f>IF(C1553="","",VLOOKUP($C1553,'7.工程別レート'!$C$6:$E$501,3,FALSE))</f>
        <v/>
      </c>
      <c r="J1553" s="108" t="str">
        <f>IF(C1553="","",VLOOKUP($C1553,'7.工程別レート'!$C$6:$E$501,2,FALSE))</f>
        <v/>
      </c>
      <c r="K1553" s="195" t="str">
        <f t="shared" si="49"/>
        <v/>
      </c>
    </row>
    <row r="1554" spans="2:11" ht="18" customHeight="1">
      <c r="B1554" s="16" t="str">
        <f>IF('6.標準時間'!$B1554="","",'6.標準時間'!B1554)</f>
        <v/>
      </c>
      <c r="C1554" s="16" t="str">
        <f>IF('6.標準時間'!$C1554="","",'6.標準時間'!C1554)</f>
        <v/>
      </c>
      <c r="D1554" s="16" t="str">
        <f>IF('6.標準時間'!$C1554="","",'6.標準時間'!E1554)</f>
        <v/>
      </c>
      <c r="E1554" s="171" t="str">
        <f>IF('6.標準時間'!$C1554="","",'6.標準時間'!F1554)</f>
        <v/>
      </c>
      <c r="F1554" s="15" t="str">
        <f t="shared" si="48"/>
        <v/>
      </c>
      <c r="G1554" s="142" t="str">
        <f>IF('6.標準時間'!$C1554="","",'6.標準時間'!H1554)</f>
        <v/>
      </c>
      <c r="H1554" s="142" t="str">
        <f>IF('6.標準時間'!$C1554="","",'6.標準時間'!I1554)</f>
        <v/>
      </c>
      <c r="I1554" s="107" t="str">
        <f>IF(C1554="","",VLOOKUP($C1554,'7.工程別レート'!$C$6:$E$501,3,FALSE))</f>
        <v/>
      </c>
      <c r="J1554" s="108" t="str">
        <f>IF(C1554="","",VLOOKUP($C1554,'7.工程別レート'!$C$6:$E$501,2,FALSE))</f>
        <v/>
      </c>
      <c r="K1554" s="195" t="str">
        <f t="shared" si="49"/>
        <v/>
      </c>
    </row>
    <row r="1555" spans="2:11" ht="18" customHeight="1">
      <c r="B1555" s="16" t="str">
        <f>IF('6.標準時間'!$B1555="","",'6.標準時間'!B1555)</f>
        <v/>
      </c>
      <c r="C1555" s="16" t="str">
        <f>IF('6.標準時間'!$C1555="","",'6.標準時間'!C1555)</f>
        <v/>
      </c>
      <c r="D1555" s="16" t="str">
        <f>IF('6.標準時間'!$C1555="","",'6.標準時間'!E1555)</f>
        <v/>
      </c>
      <c r="E1555" s="171" t="str">
        <f>IF('6.標準時間'!$C1555="","",'6.標準時間'!F1555)</f>
        <v/>
      </c>
      <c r="F1555" s="15" t="str">
        <f t="shared" si="48"/>
        <v/>
      </c>
      <c r="G1555" s="142" t="str">
        <f>IF('6.標準時間'!$C1555="","",'6.標準時間'!H1555)</f>
        <v/>
      </c>
      <c r="H1555" s="142" t="str">
        <f>IF('6.標準時間'!$C1555="","",'6.標準時間'!I1555)</f>
        <v/>
      </c>
      <c r="I1555" s="107" t="str">
        <f>IF(C1555="","",VLOOKUP($C1555,'7.工程別レート'!$C$6:$E$501,3,FALSE))</f>
        <v/>
      </c>
      <c r="J1555" s="108" t="str">
        <f>IF(C1555="","",VLOOKUP($C1555,'7.工程別レート'!$C$6:$E$501,2,FALSE))</f>
        <v/>
      </c>
      <c r="K1555" s="195" t="str">
        <f t="shared" si="49"/>
        <v/>
      </c>
    </row>
    <row r="1556" spans="2:11" ht="18" customHeight="1">
      <c r="B1556" s="16" t="str">
        <f>IF('6.標準時間'!$B1556="","",'6.標準時間'!B1556)</f>
        <v/>
      </c>
      <c r="C1556" s="16" t="str">
        <f>IF('6.標準時間'!$C1556="","",'6.標準時間'!C1556)</f>
        <v/>
      </c>
      <c r="D1556" s="16" t="str">
        <f>IF('6.標準時間'!$C1556="","",'6.標準時間'!E1556)</f>
        <v/>
      </c>
      <c r="E1556" s="171" t="str">
        <f>IF('6.標準時間'!$C1556="","",'6.標準時間'!F1556)</f>
        <v/>
      </c>
      <c r="F1556" s="15" t="str">
        <f t="shared" si="48"/>
        <v/>
      </c>
      <c r="G1556" s="142" t="str">
        <f>IF('6.標準時間'!$C1556="","",'6.標準時間'!H1556)</f>
        <v/>
      </c>
      <c r="H1556" s="142" t="str">
        <f>IF('6.標準時間'!$C1556="","",'6.標準時間'!I1556)</f>
        <v/>
      </c>
      <c r="I1556" s="107" t="str">
        <f>IF(C1556="","",VLOOKUP($C1556,'7.工程別レート'!$C$6:$E$501,3,FALSE))</f>
        <v/>
      </c>
      <c r="J1556" s="108" t="str">
        <f>IF(C1556="","",VLOOKUP($C1556,'7.工程別レート'!$C$6:$E$501,2,FALSE))</f>
        <v/>
      </c>
      <c r="K1556" s="195" t="str">
        <f t="shared" si="49"/>
        <v/>
      </c>
    </row>
    <row r="1557" spans="2:11" ht="18" customHeight="1">
      <c r="B1557" s="16" t="str">
        <f>IF('6.標準時間'!$B1557="","",'6.標準時間'!B1557)</f>
        <v/>
      </c>
      <c r="C1557" s="16" t="str">
        <f>IF('6.標準時間'!$C1557="","",'6.標準時間'!C1557)</f>
        <v/>
      </c>
      <c r="D1557" s="16" t="str">
        <f>IF('6.標準時間'!$C1557="","",'6.標準時間'!E1557)</f>
        <v/>
      </c>
      <c r="E1557" s="171" t="str">
        <f>IF('6.標準時間'!$C1557="","",'6.標準時間'!F1557)</f>
        <v/>
      </c>
      <c r="F1557" s="15" t="str">
        <f t="shared" si="48"/>
        <v/>
      </c>
      <c r="G1557" s="142" t="str">
        <f>IF('6.標準時間'!$C1557="","",'6.標準時間'!H1557)</f>
        <v/>
      </c>
      <c r="H1557" s="142" t="str">
        <f>IF('6.標準時間'!$C1557="","",'6.標準時間'!I1557)</f>
        <v/>
      </c>
      <c r="I1557" s="107" t="str">
        <f>IF(C1557="","",VLOOKUP($C1557,'7.工程別レート'!$C$6:$E$501,3,FALSE))</f>
        <v/>
      </c>
      <c r="J1557" s="108" t="str">
        <f>IF(C1557="","",VLOOKUP($C1557,'7.工程別レート'!$C$6:$E$501,2,FALSE))</f>
        <v/>
      </c>
      <c r="K1557" s="195" t="str">
        <f t="shared" si="49"/>
        <v/>
      </c>
    </row>
    <row r="1558" spans="2:11" ht="18" customHeight="1">
      <c r="B1558" s="16" t="str">
        <f>IF('6.標準時間'!$B1558="","",'6.標準時間'!B1558)</f>
        <v/>
      </c>
      <c r="C1558" s="16" t="str">
        <f>IF('6.標準時間'!$C1558="","",'6.標準時間'!C1558)</f>
        <v/>
      </c>
      <c r="D1558" s="16" t="str">
        <f>IF('6.標準時間'!$C1558="","",'6.標準時間'!E1558)</f>
        <v/>
      </c>
      <c r="E1558" s="171" t="str">
        <f>IF('6.標準時間'!$C1558="","",'6.標準時間'!F1558)</f>
        <v/>
      </c>
      <c r="F1558" s="15" t="str">
        <f t="shared" si="48"/>
        <v/>
      </c>
      <c r="G1558" s="142" t="str">
        <f>IF('6.標準時間'!$C1558="","",'6.標準時間'!H1558)</f>
        <v/>
      </c>
      <c r="H1558" s="142" t="str">
        <f>IF('6.標準時間'!$C1558="","",'6.標準時間'!I1558)</f>
        <v/>
      </c>
      <c r="I1558" s="107" t="str">
        <f>IF(C1558="","",VLOOKUP($C1558,'7.工程別レート'!$C$6:$E$501,3,FALSE))</f>
        <v/>
      </c>
      <c r="J1558" s="108" t="str">
        <f>IF(C1558="","",VLOOKUP($C1558,'7.工程別レート'!$C$6:$E$501,2,FALSE))</f>
        <v/>
      </c>
      <c r="K1558" s="195" t="str">
        <f t="shared" si="49"/>
        <v/>
      </c>
    </row>
    <row r="1559" spans="2:11" ht="18" customHeight="1">
      <c r="B1559" s="16" t="str">
        <f>IF('6.標準時間'!$B1559="","",'6.標準時間'!B1559)</f>
        <v/>
      </c>
      <c r="C1559" s="16" t="str">
        <f>IF('6.標準時間'!$C1559="","",'6.標準時間'!C1559)</f>
        <v/>
      </c>
      <c r="D1559" s="16" t="str">
        <f>IF('6.標準時間'!$C1559="","",'6.標準時間'!E1559)</f>
        <v/>
      </c>
      <c r="E1559" s="171" t="str">
        <f>IF('6.標準時間'!$C1559="","",'6.標準時間'!F1559)</f>
        <v/>
      </c>
      <c r="F1559" s="15" t="str">
        <f t="shared" si="48"/>
        <v/>
      </c>
      <c r="G1559" s="142" t="str">
        <f>IF('6.標準時間'!$C1559="","",'6.標準時間'!H1559)</f>
        <v/>
      </c>
      <c r="H1559" s="142" t="str">
        <f>IF('6.標準時間'!$C1559="","",'6.標準時間'!I1559)</f>
        <v/>
      </c>
      <c r="I1559" s="107" t="str">
        <f>IF(C1559="","",VLOOKUP($C1559,'7.工程別レート'!$C$6:$E$501,3,FALSE))</f>
        <v/>
      </c>
      <c r="J1559" s="108" t="str">
        <f>IF(C1559="","",VLOOKUP($C1559,'7.工程別レート'!$C$6:$E$501,2,FALSE))</f>
        <v/>
      </c>
      <c r="K1559" s="195" t="str">
        <f t="shared" si="49"/>
        <v/>
      </c>
    </row>
    <row r="1560" spans="2:11" ht="18" customHeight="1">
      <c r="B1560" s="16" t="str">
        <f>IF('6.標準時間'!$B1560="","",'6.標準時間'!B1560)</f>
        <v/>
      </c>
      <c r="C1560" s="16" t="str">
        <f>IF('6.標準時間'!$C1560="","",'6.標準時間'!C1560)</f>
        <v/>
      </c>
      <c r="D1560" s="16" t="str">
        <f>IF('6.標準時間'!$C1560="","",'6.標準時間'!E1560)</f>
        <v/>
      </c>
      <c r="E1560" s="171" t="str">
        <f>IF('6.標準時間'!$C1560="","",'6.標準時間'!F1560)</f>
        <v/>
      </c>
      <c r="F1560" s="15" t="str">
        <f t="shared" si="48"/>
        <v/>
      </c>
      <c r="G1560" s="142" t="str">
        <f>IF('6.標準時間'!$C1560="","",'6.標準時間'!H1560)</f>
        <v/>
      </c>
      <c r="H1560" s="142" t="str">
        <f>IF('6.標準時間'!$C1560="","",'6.標準時間'!I1560)</f>
        <v/>
      </c>
      <c r="I1560" s="107" t="str">
        <f>IF(C1560="","",VLOOKUP($C1560,'7.工程別レート'!$C$6:$E$501,3,FALSE))</f>
        <v/>
      </c>
      <c r="J1560" s="108" t="str">
        <f>IF(C1560="","",VLOOKUP($C1560,'7.工程別レート'!$C$6:$E$501,2,FALSE))</f>
        <v/>
      </c>
      <c r="K1560" s="195" t="str">
        <f t="shared" si="49"/>
        <v/>
      </c>
    </row>
    <row r="1561" spans="2:11" ht="18" customHeight="1">
      <c r="B1561" s="16" t="str">
        <f>IF('6.標準時間'!$B1561="","",'6.標準時間'!B1561)</f>
        <v/>
      </c>
      <c r="C1561" s="16" t="str">
        <f>IF('6.標準時間'!$C1561="","",'6.標準時間'!C1561)</f>
        <v/>
      </c>
      <c r="D1561" s="16" t="str">
        <f>IF('6.標準時間'!$C1561="","",'6.標準時間'!E1561)</f>
        <v/>
      </c>
      <c r="E1561" s="171" t="str">
        <f>IF('6.標準時間'!$C1561="","",'6.標準時間'!F1561)</f>
        <v/>
      </c>
      <c r="F1561" s="15" t="str">
        <f t="shared" si="48"/>
        <v/>
      </c>
      <c r="G1561" s="142" t="str">
        <f>IF('6.標準時間'!$C1561="","",'6.標準時間'!H1561)</f>
        <v/>
      </c>
      <c r="H1561" s="142" t="str">
        <f>IF('6.標準時間'!$C1561="","",'6.標準時間'!I1561)</f>
        <v/>
      </c>
      <c r="I1561" s="107" t="str">
        <f>IF(C1561="","",VLOOKUP($C1561,'7.工程別レート'!$C$6:$E$501,3,FALSE))</f>
        <v/>
      </c>
      <c r="J1561" s="108" t="str">
        <f>IF(C1561="","",VLOOKUP($C1561,'7.工程別レート'!$C$6:$E$501,2,FALSE))</f>
        <v/>
      </c>
      <c r="K1561" s="195" t="str">
        <f t="shared" si="49"/>
        <v/>
      </c>
    </row>
    <row r="1562" spans="2:11" ht="18" customHeight="1">
      <c r="B1562" s="16" t="str">
        <f>IF('6.標準時間'!$B1562="","",'6.標準時間'!B1562)</f>
        <v/>
      </c>
      <c r="C1562" s="16" t="str">
        <f>IF('6.標準時間'!$C1562="","",'6.標準時間'!C1562)</f>
        <v/>
      </c>
      <c r="D1562" s="16" t="str">
        <f>IF('6.標準時間'!$C1562="","",'6.標準時間'!E1562)</f>
        <v/>
      </c>
      <c r="E1562" s="171" t="str">
        <f>IF('6.標準時間'!$C1562="","",'6.標準時間'!F1562)</f>
        <v/>
      </c>
      <c r="F1562" s="15" t="str">
        <f t="shared" si="48"/>
        <v/>
      </c>
      <c r="G1562" s="142" t="str">
        <f>IF('6.標準時間'!$C1562="","",'6.標準時間'!H1562)</f>
        <v/>
      </c>
      <c r="H1562" s="142" t="str">
        <f>IF('6.標準時間'!$C1562="","",'6.標準時間'!I1562)</f>
        <v/>
      </c>
      <c r="I1562" s="107" t="str">
        <f>IF(C1562="","",VLOOKUP($C1562,'7.工程別レート'!$C$6:$E$501,3,FALSE))</f>
        <v/>
      </c>
      <c r="J1562" s="108" t="str">
        <f>IF(C1562="","",VLOOKUP($C1562,'7.工程別レート'!$C$6:$E$501,2,FALSE))</f>
        <v/>
      </c>
      <c r="K1562" s="195" t="str">
        <f t="shared" si="49"/>
        <v/>
      </c>
    </row>
    <row r="1563" spans="2:11" ht="18" customHeight="1">
      <c r="B1563" s="16" t="str">
        <f>IF('6.標準時間'!$B1563="","",'6.標準時間'!B1563)</f>
        <v/>
      </c>
      <c r="C1563" s="16" t="str">
        <f>IF('6.標準時間'!$C1563="","",'6.標準時間'!C1563)</f>
        <v/>
      </c>
      <c r="D1563" s="16" t="str">
        <f>IF('6.標準時間'!$C1563="","",'6.標準時間'!E1563)</f>
        <v/>
      </c>
      <c r="E1563" s="171" t="str">
        <f>IF('6.標準時間'!$C1563="","",'6.標準時間'!F1563)</f>
        <v/>
      </c>
      <c r="F1563" s="15" t="str">
        <f t="shared" si="48"/>
        <v/>
      </c>
      <c r="G1563" s="142" t="str">
        <f>IF('6.標準時間'!$C1563="","",'6.標準時間'!H1563)</f>
        <v/>
      </c>
      <c r="H1563" s="142" t="str">
        <f>IF('6.標準時間'!$C1563="","",'6.標準時間'!I1563)</f>
        <v/>
      </c>
      <c r="I1563" s="107" t="str">
        <f>IF(C1563="","",VLOOKUP($C1563,'7.工程別レート'!$C$6:$E$501,3,FALSE))</f>
        <v/>
      </c>
      <c r="J1563" s="108" t="str">
        <f>IF(C1563="","",VLOOKUP($C1563,'7.工程別レート'!$C$6:$E$501,2,FALSE))</f>
        <v/>
      </c>
      <c r="K1563" s="195" t="str">
        <f t="shared" si="49"/>
        <v/>
      </c>
    </row>
    <row r="1564" spans="2:11" ht="18" customHeight="1">
      <c r="B1564" s="16" t="str">
        <f>IF('6.標準時間'!$B1564="","",'6.標準時間'!B1564)</f>
        <v/>
      </c>
      <c r="C1564" s="16" t="str">
        <f>IF('6.標準時間'!$C1564="","",'6.標準時間'!C1564)</f>
        <v/>
      </c>
      <c r="D1564" s="16" t="str">
        <f>IF('6.標準時間'!$C1564="","",'6.標準時間'!E1564)</f>
        <v/>
      </c>
      <c r="E1564" s="171" t="str">
        <f>IF('6.標準時間'!$C1564="","",'6.標準時間'!F1564)</f>
        <v/>
      </c>
      <c r="F1564" s="15" t="str">
        <f t="shared" si="48"/>
        <v/>
      </c>
      <c r="G1564" s="142" t="str">
        <f>IF('6.標準時間'!$C1564="","",'6.標準時間'!H1564)</f>
        <v/>
      </c>
      <c r="H1564" s="142" t="str">
        <f>IF('6.標準時間'!$C1564="","",'6.標準時間'!I1564)</f>
        <v/>
      </c>
      <c r="I1564" s="107" t="str">
        <f>IF(C1564="","",VLOOKUP($C1564,'7.工程別レート'!$C$6:$E$501,3,FALSE))</f>
        <v/>
      </c>
      <c r="J1564" s="108" t="str">
        <f>IF(C1564="","",VLOOKUP($C1564,'7.工程別レート'!$C$6:$E$501,2,FALSE))</f>
        <v/>
      </c>
      <c r="K1564" s="195" t="str">
        <f t="shared" si="49"/>
        <v/>
      </c>
    </row>
    <row r="1565" spans="2:11" ht="18" customHeight="1">
      <c r="B1565" s="16" t="str">
        <f>IF('6.標準時間'!$B1565="","",'6.標準時間'!B1565)</f>
        <v/>
      </c>
      <c r="C1565" s="16" t="str">
        <f>IF('6.標準時間'!$C1565="","",'6.標準時間'!C1565)</f>
        <v/>
      </c>
      <c r="D1565" s="16" t="str">
        <f>IF('6.標準時間'!$C1565="","",'6.標準時間'!E1565)</f>
        <v/>
      </c>
      <c r="E1565" s="171" t="str">
        <f>IF('6.標準時間'!$C1565="","",'6.標準時間'!F1565)</f>
        <v/>
      </c>
      <c r="F1565" s="15" t="str">
        <f t="shared" si="48"/>
        <v/>
      </c>
      <c r="G1565" s="142" t="str">
        <f>IF('6.標準時間'!$C1565="","",'6.標準時間'!H1565)</f>
        <v/>
      </c>
      <c r="H1565" s="142" t="str">
        <f>IF('6.標準時間'!$C1565="","",'6.標準時間'!I1565)</f>
        <v/>
      </c>
      <c r="I1565" s="107" t="str">
        <f>IF(C1565="","",VLOOKUP($C1565,'7.工程別レート'!$C$6:$E$501,3,FALSE))</f>
        <v/>
      </c>
      <c r="J1565" s="108" t="str">
        <f>IF(C1565="","",VLOOKUP($C1565,'7.工程別レート'!$C$6:$E$501,2,FALSE))</f>
        <v/>
      </c>
      <c r="K1565" s="195" t="str">
        <f t="shared" si="49"/>
        <v/>
      </c>
    </row>
    <row r="1566" spans="2:11" ht="18" customHeight="1">
      <c r="B1566" s="16" t="str">
        <f>IF('6.標準時間'!$B1566="","",'6.標準時間'!B1566)</f>
        <v/>
      </c>
      <c r="C1566" s="16" t="str">
        <f>IF('6.標準時間'!$C1566="","",'6.標準時間'!C1566)</f>
        <v/>
      </c>
      <c r="D1566" s="16" t="str">
        <f>IF('6.標準時間'!$C1566="","",'6.標準時間'!E1566)</f>
        <v/>
      </c>
      <c r="E1566" s="171" t="str">
        <f>IF('6.標準時間'!$C1566="","",'6.標準時間'!F1566)</f>
        <v/>
      </c>
      <c r="F1566" s="15" t="str">
        <f t="shared" si="48"/>
        <v/>
      </c>
      <c r="G1566" s="142" t="str">
        <f>IF('6.標準時間'!$C1566="","",'6.標準時間'!H1566)</f>
        <v/>
      </c>
      <c r="H1566" s="142" t="str">
        <f>IF('6.標準時間'!$C1566="","",'6.標準時間'!I1566)</f>
        <v/>
      </c>
      <c r="I1566" s="107" t="str">
        <f>IF(C1566="","",VLOOKUP($C1566,'7.工程別レート'!$C$6:$E$501,3,FALSE))</f>
        <v/>
      </c>
      <c r="J1566" s="108" t="str">
        <f>IF(C1566="","",VLOOKUP($C1566,'7.工程別レート'!$C$6:$E$501,2,FALSE))</f>
        <v/>
      </c>
      <c r="K1566" s="195" t="str">
        <f t="shared" si="49"/>
        <v/>
      </c>
    </row>
    <row r="1567" spans="2:11" ht="18" customHeight="1">
      <c r="B1567" s="16" t="str">
        <f>IF('6.標準時間'!$B1567="","",'6.標準時間'!B1567)</f>
        <v/>
      </c>
      <c r="C1567" s="16" t="str">
        <f>IF('6.標準時間'!$C1567="","",'6.標準時間'!C1567)</f>
        <v/>
      </c>
      <c r="D1567" s="16" t="str">
        <f>IF('6.標準時間'!$C1567="","",'6.標準時間'!E1567)</f>
        <v/>
      </c>
      <c r="E1567" s="171" t="str">
        <f>IF('6.標準時間'!$C1567="","",'6.標準時間'!F1567)</f>
        <v/>
      </c>
      <c r="F1567" s="15" t="str">
        <f t="shared" si="48"/>
        <v/>
      </c>
      <c r="G1567" s="142" t="str">
        <f>IF('6.標準時間'!$C1567="","",'6.標準時間'!H1567)</f>
        <v/>
      </c>
      <c r="H1567" s="142" t="str">
        <f>IF('6.標準時間'!$C1567="","",'6.標準時間'!I1567)</f>
        <v/>
      </c>
      <c r="I1567" s="107" t="str">
        <f>IF(C1567="","",VLOOKUP($C1567,'7.工程別レート'!$C$6:$E$501,3,FALSE))</f>
        <v/>
      </c>
      <c r="J1567" s="108" t="str">
        <f>IF(C1567="","",VLOOKUP($C1567,'7.工程別レート'!$C$6:$E$501,2,FALSE))</f>
        <v/>
      </c>
      <c r="K1567" s="195" t="str">
        <f t="shared" si="49"/>
        <v/>
      </c>
    </row>
    <row r="1568" spans="2:11" ht="18" customHeight="1">
      <c r="B1568" s="16" t="str">
        <f>IF('6.標準時間'!$B1568="","",'6.標準時間'!B1568)</f>
        <v/>
      </c>
      <c r="C1568" s="16" t="str">
        <f>IF('6.標準時間'!$C1568="","",'6.標準時間'!C1568)</f>
        <v/>
      </c>
      <c r="D1568" s="16" t="str">
        <f>IF('6.標準時間'!$C1568="","",'6.標準時間'!E1568)</f>
        <v/>
      </c>
      <c r="E1568" s="171" t="str">
        <f>IF('6.標準時間'!$C1568="","",'6.標準時間'!F1568)</f>
        <v/>
      </c>
      <c r="F1568" s="15" t="str">
        <f t="shared" si="48"/>
        <v/>
      </c>
      <c r="G1568" s="142" t="str">
        <f>IF('6.標準時間'!$C1568="","",'6.標準時間'!H1568)</f>
        <v/>
      </c>
      <c r="H1568" s="142" t="str">
        <f>IF('6.標準時間'!$C1568="","",'6.標準時間'!I1568)</f>
        <v/>
      </c>
      <c r="I1568" s="107" t="str">
        <f>IF(C1568="","",VLOOKUP($C1568,'7.工程別レート'!$C$6:$E$501,3,FALSE))</f>
        <v/>
      </c>
      <c r="J1568" s="108" t="str">
        <f>IF(C1568="","",VLOOKUP($C1568,'7.工程別レート'!$C$6:$E$501,2,FALSE))</f>
        <v/>
      </c>
      <c r="K1568" s="195" t="str">
        <f t="shared" si="49"/>
        <v/>
      </c>
    </row>
    <row r="1569" spans="2:11" ht="18" customHeight="1">
      <c r="B1569" s="16" t="str">
        <f>IF('6.標準時間'!$B1569="","",'6.標準時間'!B1569)</f>
        <v/>
      </c>
      <c r="C1569" s="16" t="str">
        <f>IF('6.標準時間'!$C1569="","",'6.標準時間'!C1569)</f>
        <v/>
      </c>
      <c r="D1569" s="16" t="str">
        <f>IF('6.標準時間'!$C1569="","",'6.標準時間'!E1569)</f>
        <v/>
      </c>
      <c r="E1569" s="171" t="str">
        <f>IF('6.標準時間'!$C1569="","",'6.標準時間'!F1569)</f>
        <v/>
      </c>
      <c r="F1569" s="15" t="str">
        <f t="shared" si="48"/>
        <v/>
      </c>
      <c r="G1569" s="142" t="str">
        <f>IF('6.標準時間'!$C1569="","",'6.標準時間'!H1569)</f>
        <v/>
      </c>
      <c r="H1569" s="142" t="str">
        <f>IF('6.標準時間'!$C1569="","",'6.標準時間'!I1569)</f>
        <v/>
      </c>
      <c r="I1569" s="107" t="str">
        <f>IF(C1569="","",VLOOKUP($C1569,'7.工程別レート'!$C$6:$E$501,3,FALSE))</f>
        <v/>
      </c>
      <c r="J1569" s="108" t="str">
        <f>IF(C1569="","",VLOOKUP($C1569,'7.工程別レート'!$C$6:$E$501,2,FALSE))</f>
        <v/>
      </c>
      <c r="K1569" s="195" t="str">
        <f t="shared" si="49"/>
        <v/>
      </c>
    </row>
    <row r="1570" spans="2:11" ht="18" customHeight="1">
      <c r="B1570" s="16" t="str">
        <f>IF('6.標準時間'!$B1570="","",'6.標準時間'!B1570)</f>
        <v/>
      </c>
      <c r="C1570" s="16" t="str">
        <f>IF('6.標準時間'!$C1570="","",'6.標準時間'!C1570)</f>
        <v/>
      </c>
      <c r="D1570" s="16" t="str">
        <f>IF('6.標準時間'!$C1570="","",'6.標準時間'!E1570)</f>
        <v/>
      </c>
      <c r="E1570" s="171" t="str">
        <f>IF('6.標準時間'!$C1570="","",'6.標準時間'!F1570)</f>
        <v/>
      </c>
      <c r="F1570" s="15" t="str">
        <f t="shared" si="48"/>
        <v/>
      </c>
      <c r="G1570" s="142" t="str">
        <f>IF('6.標準時間'!$C1570="","",'6.標準時間'!H1570)</f>
        <v/>
      </c>
      <c r="H1570" s="142" t="str">
        <f>IF('6.標準時間'!$C1570="","",'6.標準時間'!I1570)</f>
        <v/>
      </c>
      <c r="I1570" s="107" t="str">
        <f>IF(C1570="","",VLOOKUP($C1570,'7.工程別レート'!$C$6:$E$501,3,FALSE))</f>
        <v/>
      </c>
      <c r="J1570" s="108" t="str">
        <f>IF(C1570="","",VLOOKUP($C1570,'7.工程別レート'!$C$6:$E$501,2,FALSE))</f>
        <v/>
      </c>
      <c r="K1570" s="195" t="str">
        <f t="shared" si="49"/>
        <v/>
      </c>
    </row>
    <row r="1571" spans="2:11" ht="18" customHeight="1">
      <c r="B1571" s="16" t="str">
        <f>IF('6.標準時間'!$B1571="","",'6.標準時間'!B1571)</f>
        <v/>
      </c>
      <c r="C1571" s="16" t="str">
        <f>IF('6.標準時間'!$C1571="","",'6.標準時間'!C1571)</f>
        <v/>
      </c>
      <c r="D1571" s="16" t="str">
        <f>IF('6.標準時間'!$C1571="","",'6.標準時間'!E1571)</f>
        <v/>
      </c>
      <c r="E1571" s="171" t="str">
        <f>IF('6.標準時間'!$C1571="","",'6.標準時間'!F1571)</f>
        <v/>
      </c>
      <c r="F1571" s="15" t="str">
        <f t="shared" si="48"/>
        <v/>
      </c>
      <c r="G1571" s="142" t="str">
        <f>IF('6.標準時間'!$C1571="","",'6.標準時間'!H1571)</f>
        <v/>
      </c>
      <c r="H1571" s="142" t="str">
        <f>IF('6.標準時間'!$C1571="","",'6.標準時間'!I1571)</f>
        <v/>
      </c>
      <c r="I1571" s="107" t="str">
        <f>IF(C1571="","",VLOOKUP($C1571,'7.工程別レート'!$C$6:$E$501,3,FALSE))</f>
        <v/>
      </c>
      <c r="J1571" s="108" t="str">
        <f>IF(C1571="","",VLOOKUP($C1571,'7.工程別レート'!$C$6:$E$501,2,FALSE))</f>
        <v/>
      </c>
      <c r="K1571" s="195" t="str">
        <f t="shared" si="49"/>
        <v/>
      </c>
    </row>
    <row r="1572" spans="2:11" ht="18" customHeight="1">
      <c r="B1572" s="16" t="str">
        <f>IF('6.標準時間'!$B1572="","",'6.標準時間'!B1572)</f>
        <v/>
      </c>
      <c r="C1572" s="16" t="str">
        <f>IF('6.標準時間'!$C1572="","",'6.標準時間'!C1572)</f>
        <v/>
      </c>
      <c r="D1572" s="16" t="str">
        <f>IF('6.標準時間'!$C1572="","",'6.標準時間'!E1572)</f>
        <v/>
      </c>
      <c r="E1572" s="171" t="str">
        <f>IF('6.標準時間'!$C1572="","",'6.標準時間'!F1572)</f>
        <v/>
      </c>
      <c r="F1572" s="15" t="str">
        <f t="shared" si="48"/>
        <v/>
      </c>
      <c r="G1572" s="142" t="str">
        <f>IF('6.標準時間'!$C1572="","",'6.標準時間'!H1572)</f>
        <v/>
      </c>
      <c r="H1572" s="142" t="str">
        <f>IF('6.標準時間'!$C1572="","",'6.標準時間'!I1572)</f>
        <v/>
      </c>
      <c r="I1572" s="107" t="str">
        <f>IF(C1572="","",VLOOKUP($C1572,'7.工程別レート'!$C$6:$E$501,3,FALSE))</f>
        <v/>
      </c>
      <c r="J1572" s="108" t="str">
        <f>IF(C1572="","",VLOOKUP($C1572,'7.工程別レート'!$C$6:$E$501,2,FALSE))</f>
        <v/>
      </c>
      <c r="K1572" s="195" t="str">
        <f t="shared" si="49"/>
        <v/>
      </c>
    </row>
    <row r="1573" spans="2:11" ht="18" customHeight="1">
      <c r="B1573" s="16" t="str">
        <f>IF('6.標準時間'!$B1573="","",'6.標準時間'!B1573)</f>
        <v/>
      </c>
      <c r="C1573" s="16" t="str">
        <f>IF('6.標準時間'!$C1573="","",'6.標準時間'!C1573)</f>
        <v/>
      </c>
      <c r="D1573" s="16" t="str">
        <f>IF('6.標準時間'!$C1573="","",'6.標準時間'!E1573)</f>
        <v/>
      </c>
      <c r="E1573" s="171" t="str">
        <f>IF('6.標準時間'!$C1573="","",'6.標準時間'!F1573)</f>
        <v/>
      </c>
      <c r="F1573" s="15" t="str">
        <f t="shared" si="48"/>
        <v/>
      </c>
      <c r="G1573" s="142" t="str">
        <f>IF('6.標準時間'!$C1573="","",'6.標準時間'!H1573)</f>
        <v/>
      </c>
      <c r="H1573" s="142" t="str">
        <f>IF('6.標準時間'!$C1573="","",'6.標準時間'!I1573)</f>
        <v/>
      </c>
      <c r="I1573" s="107" t="str">
        <f>IF(C1573="","",VLOOKUP($C1573,'7.工程別レート'!$C$6:$E$501,3,FALSE))</f>
        <v/>
      </c>
      <c r="J1573" s="108" t="str">
        <f>IF(C1573="","",VLOOKUP($C1573,'7.工程別レート'!$C$6:$E$501,2,FALSE))</f>
        <v/>
      </c>
      <c r="K1573" s="195" t="str">
        <f t="shared" si="49"/>
        <v/>
      </c>
    </row>
    <row r="1574" spans="2:11" ht="18" customHeight="1">
      <c r="B1574" s="16" t="str">
        <f>IF('6.標準時間'!$B1574="","",'6.標準時間'!B1574)</f>
        <v/>
      </c>
      <c r="C1574" s="16" t="str">
        <f>IF('6.標準時間'!$C1574="","",'6.標準時間'!C1574)</f>
        <v/>
      </c>
      <c r="D1574" s="16" t="str">
        <f>IF('6.標準時間'!$C1574="","",'6.標準時間'!E1574)</f>
        <v/>
      </c>
      <c r="E1574" s="171" t="str">
        <f>IF('6.標準時間'!$C1574="","",'6.標準時間'!F1574)</f>
        <v/>
      </c>
      <c r="F1574" s="15" t="str">
        <f t="shared" si="48"/>
        <v/>
      </c>
      <c r="G1574" s="142" t="str">
        <f>IF('6.標準時間'!$C1574="","",'6.標準時間'!H1574)</f>
        <v/>
      </c>
      <c r="H1574" s="142" t="str">
        <f>IF('6.標準時間'!$C1574="","",'6.標準時間'!I1574)</f>
        <v/>
      </c>
      <c r="I1574" s="107" t="str">
        <f>IF(C1574="","",VLOOKUP($C1574,'7.工程別レート'!$C$6:$E$501,3,FALSE))</f>
        <v/>
      </c>
      <c r="J1574" s="108" t="str">
        <f>IF(C1574="","",VLOOKUP($C1574,'7.工程別レート'!$C$6:$E$501,2,FALSE))</f>
        <v/>
      </c>
      <c r="K1574" s="195" t="str">
        <f t="shared" si="49"/>
        <v/>
      </c>
    </row>
    <row r="1575" spans="2:11" ht="18" customHeight="1">
      <c r="B1575" s="16" t="str">
        <f>IF('6.標準時間'!$B1575="","",'6.標準時間'!B1575)</f>
        <v/>
      </c>
      <c r="C1575" s="16" t="str">
        <f>IF('6.標準時間'!$C1575="","",'6.標準時間'!C1575)</f>
        <v/>
      </c>
      <c r="D1575" s="16" t="str">
        <f>IF('6.標準時間'!$C1575="","",'6.標準時間'!E1575)</f>
        <v/>
      </c>
      <c r="E1575" s="171" t="str">
        <f>IF('6.標準時間'!$C1575="","",'6.標準時間'!F1575)</f>
        <v/>
      </c>
      <c r="F1575" s="15" t="str">
        <f t="shared" si="48"/>
        <v/>
      </c>
      <c r="G1575" s="142" t="str">
        <f>IF('6.標準時間'!$C1575="","",'6.標準時間'!H1575)</f>
        <v/>
      </c>
      <c r="H1575" s="142" t="str">
        <f>IF('6.標準時間'!$C1575="","",'6.標準時間'!I1575)</f>
        <v/>
      </c>
      <c r="I1575" s="107" t="str">
        <f>IF(C1575="","",VLOOKUP($C1575,'7.工程別レート'!$C$6:$E$501,3,FALSE))</f>
        <v/>
      </c>
      <c r="J1575" s="108" t="str">
        <f>IF(C1575="","",VLOOKUP($C1575,'7.工程別レート'!$C$6:$E$501,2,FALSE))</f>
        <v/>
      </c>
      <c r="K1575" s="195" t="str">
        <f t="shared" si="49"/>
        <v/>
      </c>
    </row>
    <row r="1576" spans="2:11" ht="18" customHeight="1">
      <c r="B1576" s="16" t="str">
        <f>IF('6.標準時間'!$B1576="","",'6.標準時間'!B1576)</f>
        <v/>
      </c>
      <c r="C1576" s="16" t="str">
        <f>IF('6.標準時間'!$C1576="","",'6.標準時間'!C1576)</f>
        <v/>
      </c>
      <c r="D1576" s="16" t="str">
        <f>IF('6.標準時間'!$C1576="","",'6.標準時間'!E1576)</f>
        <v/>
      </c>
      <c r="E1576" s="171" t="str">
        <f>IF('6.標準時間'!$C1576="","",'6.標準時間'!F1576)</f>
        <v/>
      </c>
      <c r="F1576" s="15" t="str">
        <f t="shared" si="48"/>
        <v/>
      </c>
      <c r="G1576" s="142" t="str">
        <f>IF('6.標準時間'!$C1576="","",'6.標準時間'!H1576)</f>
        <v/>
      </c>
      <c r="H1576" s="142" t="str">
        <f>IF('6.標準時間'!$C1576="","",'6.標準時間'!I1576)</f>
        <v/>
      </c>
      <c r="I1576" s="107" t="str">
        <f>IF(C1576="","",VLOOKUP($C1576,'7.工程別レート'!$C$6:$E$501,3,FALSE))</f>
        <v/>
      </c>
      <c r="J1576" s="108" t="str">
        <f>IF(C1576="","",VLOOKUP($C1576,'7.工程別レート'!$C$6:$E$501,2,FALSE))</f>
        <v/>
      </c>
      <c r="K1576" s="195" t="str">
        <f t="shared" si="49"/>
        <v/>
      </c>
    </row>
    <row r="1577" spans="2:11" ht="18" customHeight="1">
      <c r="B1577" s="16" t="str">
        <f>IF('6.標準時間'!$B1577="","",'6.標準時間'!B1577)</f>
        <v/>
      </c>
      <c r="C1577" s="16" t="str">
        <f>IF('6.標準時間'!$C1577="","",'6.標準時間'!C1577)</f>
        <v/>
      </c>
      <c r="D1577" s="16" t="str">
        <f>IF('6.標準時間'!$C1577="","",'6.標準時間'!E1577)</f>
        <v/>
      </c>
      <c r="E1577" s="171" t="str">
        <f>IF('6.標準時間'!$C1577="","",'6.標準時間'!F1577)</f>
        <v/>
      </c>
      <c r="F1577" s="15" t="str">
        <f t="shared" si="48"/>
        <v/>
      </c>
      <c r="G1577" s="142" t="str">
        <f>IF('6.標準時間'!$C1577="","",'6.標準時間'!H1577)</f>
        <v/>
      </c>
      <c r="H1577" s="142" t="str">
        <f>IF('6.標準時間'!$C1577="","",'6.標準時間'!I1577)</f>
        <v/>
      </c>
      <c r="I1577" s="107" t="str">
        <f>IF(C1577="","",VLOOKUP($C1577,'7.工程別レート'!$C$6:$E$501,3,FALSE))</f>
        <v/>
      </c>
      <c r="J1577" s="108" t="str">
        <f>IF(C1577="","",VLOOKUP($C1577,'7.工程別レート'!$C$6:$E$501,2,FALSE))</f>
        <v/>
      </c>
      <c r="K1577" s="195" t="str">
        <f t="shared" si="49"/>
        <v/>
      </c>
    </row>
    <row r="1578" spans="2:11" ht="18" customHeight="1">
      <c r="B1578" s="16" t="str">
        <f>IF('6.標準時間'!$B1578="","",'6.標準時間'!B1578)</f>
        <v/>
      </c>
      <c r="C1578" s="16" t="str">
        <f>IF('6.標準時間'!$C1578="","",'6.標準時間'!C1578)</f>
        <v/>
      </c>
      <c r="D1578" s="16" t="str">
        <f>IF('6.標準時間'!$C1578="","",'6.標準時間'!E1578)</f>
        <v/>
      </c>
      <c r="E1578" s="171" t="str">
        <f>IF('6.標準時間'!$C1578="","",'6.標準時間'!F1578)</f>
        <v/>
      </c>
      <c r="F1578" s="15" t="str">
        <f t="shared" si="48"/>
        <v/>
      </c>
      <c r="G1578" s="142" t="str">
        <f>IF('6.標準時間'!$C1578="","",'6.標準時間'!H1578)</f>
        <v/>
      </c>
      <c r="H1578" s="142" t="str">
        <f>IF('6.標準時間'!$C1578="","",'6.標準時間'!I1578)</f>
        <v/>
      </c>
      <c r="I1578" s="107" t="str">
        <f>IF(C1578="","",VLOOKUP($C1578,'7.工程別レート'!$C$6:$E$501,3,FALSE))</f>
        <v/>
      </c>
      <c r="J1578" s="108" t="str">
        <f>IF(C1578="","",VLOOKUP($C1578,'7.工程別レート'!$C$6:$E$501,2,FALSE))</f>
        <v/>
      </c>
      <c r="K1578" s="195" t="str">
        <f t="shared" si="49"/>
        <v/>
      </c>
    </row>
    <row r="1579" spans="2:11" ht="18" customHeight="1">
      <c r="B1579" s="16" t="str">
        <f>IF('6.標準時間'!$B1579="","",'6.標準時間'!B1579)</f>
        <v/>
      </c>
      <c r="C1579" s="16" t="str">
        <f>IF('6.標準時間'!$C1579="","",'6.標準時間'!C1579)</f>
        <v/>
      </c>
      <c r="D1579" s="16" t="str">
        <f>IF('6.標準時間'!$C1579="","",'6.標準時間'!E1579)</f>
        <v/>
      </c>
      <c r="E1579" s="171" t="str">
        <f>IF('6.標準時間'!$C1579="","",'6.標準時間'!F1579)</f>
        <v/>
      </c>
      <c r="F1579" s="15" t="str">
        <f t="shared" si="48"/>
        <v/>
      </c>
      <c r="G1579" s="142" t="str">
        <f>IF('6.標準時間'!$C1579="","",'6.標準時間'!H1579)</f>
        <v/>
      </c>
      <c r="H1579" s="142" t="str">
        <f>IF('6.標準時間'!$C1579="","",'6.標準時間'!I1579)</f>
        <v/>
      </c>
      <c r="I1579" s="107" t="str">
        <f>IF(C1579="","",VLOOKUP($C1579,'7.工程別レート'!$C$6:$E$501,3,FALSE))</f>
        <v/>
      </c>
      <c r="J1579" s="108" t="str">
        <f>IF(C1579="","",VLOOKUP($C1579,'7.工程別レート'!$C$6:$E$501,2,FALSE))</f>
        <v/>
      </c>
      <c r="K1579" s="195" t="str">
        <f t="shared" si="49"/>
        <v/>
      </c>
    </row>
    <row r="1580" spans="2:11" ht="18" customHeight="1">
      <c r="B1580" s="16" t="str">
        <f>IF('6.標準時間'!$B1580="","",'6.標準時間'!B1580)</f>
        <v/>
      </c>
      <c r="C1580" s="16" t="str">
        <f>IF('6.標準時間'!$C1580="","",'6.標準時間'!C1580)</f>
        <v/>
      </c>
      <c r="D1580" s="16" t="str">
        <f>IF('6.標準時間'!$C1580="","",'6.標準時間'!E1580)</f>
        <v/>
      </c>
      <c r="E1580" s="171" t="str">
        <f>IF('6.標準時間'!$C1580="","",'6.標準時間'!F1580)</f>
        <v/>
      </c>
      <c r="F1580" s="15" t="str">
        <f t="shared" si="48"/>
        <v/>
      </c>
      <c r="G1580" s="142" t="str">
        <f>IF('6.標準時間'!$C1580="","",'6.標準時間'!H1580)</f>
        <v/>
      </c>
      <c r="H1580" s="142" t="str">
        <f>IF('6.標準時間'!$C1580="","",'6.標準時間'!I1580)</f>
        <v/>
      </c>
      <c r="I1580" s="107" t="str">
        <f>IF(C1580="","",VLOOKUP($C1580,'7.工程別レート'!$C$6:$E$501,3,FALSE))</f>
        <v/>
      </c>
      <c r="J1580" s="108" t="str">
        <f>IF(C1580="","",VLOOKUP($C1580,'7.工程別レート'!$C$6:$E$501,2,FALSE))</f>
        <v/>
      </c>
      <c r="K1580" s="195" t="str">
        <f t="shared" si="49"/>
        <v/>
      </c>
    </row>
    <row r="1581" spans="2:11" ht="18" customHeight="1">
      <c r="B1581" s="16" t="str">
        <f>IF('6.標準時間'!$B1581="","",'6.標準時間'!B1581)</f>
        <v/>
      </c>
      <c r="C1581" s="16" t="str">
        <f>IF('6.標準時間'!$C1581="","",'6.標準時間'!C1581)</f>
        <v/>
      </c>
      <c r="D1581" s="16" t="str">
        <f>IF('6.標準時間'!$C1581="","",'6.標準時間'!E1581)</f>
        <v/>
      </c>
      <c r="E1581" s="171" t="str">
        <f>IF('6.標準時間'!$C1581="","",'6.標準時間'!F1581)</f>
        <v/>
      </c>
      <c r="F1581" s="15" t="str">
        <f t="shared" si="48"/>
        <v/>
      </c>
      <c r="G1581" s="142" t="str">
        <f>IF('6.標準時間'!$C1581="","",'6.標準時間'!H1581)</f>
        <v/>
      </c>
      <c r="H1581" s="142" t="str">
        <f>IF('6.標準時間'!$C1581="","",'6.標準時間'!I1581)</f>
        <v/>
      </c>
      <c r="I1581" s="107" t="str">
        <f>IF(C1581="","",VLOOKUP($C1581,'7.工程別レート'!$C$6:$E$501,3,FALSE))</f>
        <v/>
      </c>
      <c r="J1581" s="108" t="str">
        <f>IF(C1581="","",VLOOKUP($C1581,'7.工程別レート'!$C$6:$E$501,2,FALSE))</f>
        <v/>
      </c>
      <c r="K1581" s="195" t="str">
        <f t="shared" si="49"/>
        <v/>
      </c>
    </row>
    <row r="1582" spans="2:11" ht="18" customHeight="1">
      <c r="B1582" s="16" t="str">
        <f>IF('6.標準時間'!$B1582="","",'6.標準時間'!B1582)</f>
        <v/>
      </c>
      <c r="C1582" s="16" t="str">
        <f>IF('6.標準時間'!$C1582="","",'6.標準時間'!C1582)</f>
        <v/>
      </c>
      <c r="D1582" s="16" t="str">
        <f>IF('6.標準時間'!$C1582="","",'6.標準時間'!E1582)</f>
        <v/>
      </c>
      <c r="E1582" s="171" t="str">
        <f>IF('6.標準時間'!$C1582="","",'6.標準時間'!F1582)</f>
        <v/>
      </c>
      <c r="F1582" s="15" t="str">
        <f t="shared" si="48"/>
        <v/>
      </c>
      <c r="G1582" s="142" t="str">
        <f>IF('6.標準時間'!$C1582="","",'6.標準時間'!H1582)</f>
        <v/>
      </c>
      <c r="H1582" s="142" t="str">
        <f>IF('6.標準時間'!$C1582="","",'6.標準時間'!I1582)</f>
        <v/>
      </c>
      <c r="I1582" s="107" t="str">
        <f>IF(C1582="","",VLOOKUP($C1582,'7.工程別レート'!$C$6:$E$501,3,FALSE))</f>
        <v/>
      </c>
      <c r="J1582" s="108" t="str">
        <f>IF(C1582="","",VLOOKUP($C1582,'7.工程別レート'!$C$6:$E$501,2,FALSE))</f>
        <v/>
      </c>
      <c r="K1582" s="195" t="str">
        <f t="shared" si="49"/>
        <v/>
      </c>
    </row>
    <row r="1583" spans="2:11" ht="18" customHeight="1">
      <c r="B1583" s="16" t="str">
        <f>IF('6.標準時間'!$B1583="","",'6.標準時間'!B1583)</f>
        <v/>
      </c>
      <c r="C1583" s="16" t="str">
        <f>IF('6.標準時間'!$C1583="","",'6.標準時間'!C1583)</f>
        <v/>
      </c>
      <c r="D1583" s="16" t="str">
        <f>IF('6.標準時間'!$C1583="","",'6.標準時間'!E1583)</f>
        <v/>
      </c>
      <c r="E1583" s="171" t="str">
        <f>IF('6.標準時間'!$C1583="","",'6.標準時間'!F1583)</f>
        <v/>
      </c>
      <c r="F1583" s="15" t="str">
        <f t="shared" si="48"/>
        <v/>
      </c>
      <c r="G1583" s="142" t="str">
        <f>IF('6.標準時間'!$C1583="","",'6.標準時間'!H1583)</f>
        <v/>
      </c>
      <c r="H1583" s="142" t="str">
        <f>IF('6.標準時間'!$C1583="","",'6.標準時間'!I1583)</f>
        <v/>
      </c>
      <c r="I1583" s="107" t="str">
        <f>IF(C1583="","",VLOOKUP($C1583,'7.工程別レート'!$C$6:$E$501,3,FALSE))</f>
        <v/>
      </c>
      <c r="J1583" s="108" t="str">
        <f>IF(C1583="","",VLOOKUP($C1583,'7.工程別レート'!$C$6:$E$501,2,FALSE))</f>
        <v/>
      </c>
      <c r="K1583" s="195" t="str">
        <f t="shared" si="49"/>
        <v/>
      </c>
    </row>
    <row r="1584" spans="2:11" ht="18" customHeight="1">
      <c r="B1584" s="16" t="str">
        <f>IF('6.標準時間'!$B1584="","",'6.標準時間'!B1584)</f>
        <v/>
      </c>
      <c r="C1584" s="16" t="str">
        <f>IF('6.標準時間'!$C1584="","",'6.標準時間'!C1584)</f>
        <v/>
      </c>
      <c r="D1584" s="16" t="str">
        <f>IF('6.標準時間'!$C1584="","",'6.標準時間'!E1584)</f>
        <v/>
      </c>
      <c r="E1584" s="171" t="str">
        <f>IF('6.標準時間'!$C1584="","",'6.標準時間'!F1584)</f>
        <v/>
      </c>
      <c r="F1584" s="15" t="str">
        <f t="shared" si="48"/>
        <v/>
      </c>
      <c r="G1584" s="142" t="str">
        <f>IF('6.標準時間'!$C1584="","",'6.標準時間'!H1584)</f>
        <v/>
      </c>
      <c r="H1584" s="142" t="str">
        <f>IF('6.標準時間'!$C1584="","",'6.標準時間'!I1584)</f>
        <v/>
      </c>
      <c r="I1584" s="107" t="str">
        <f>IF(C1584="","",VLOOKUP($C1584,'7.工程別レート'!$C$6:$E$501,3,FALSE))</f>
        <v/>
      </c>
      <c r="J1584" s="108" t="str">
        <f>IF(C1584="","",VLOOKUP($C1584,'7.工程別レート'!$C$6:$E$501,2,FALSE))</f>
        <v/>
      </c>
      <c r="K1584" s="195" t="str">
        <f t="shared" si="49"/>
        <v/>
      </c>
    </row>
    <row r="1585" spans="2:11" ht="18" customHeight="1">
      <c r="B1585" s="16" t="str">
        <f>IF('6.標準時間'!$B1585="","",'6.標準時間'!B1585)</f>
        <v/>
      </c>
      <c r="C1585" s="16" t="str">
        <f>IF('6.標準時間'!$C1585="","",'6.標準時間'!C1585)</f>
        <v/>
      </c>
      <c r="D1585" s="16" t="str">
        <f>IF('6.標準時間'!$C1585="","",'6.標準時間'!E1585)</f>
        <v/>
      </c>
      <c r="E1585" s="171" t="str">
        <f>IF('6.標準時間'!$C1585="","",'6.標準時間'!F1585)</f>
        <v/>
      </c>
      <c r="F1585" s="15" t="str">
        <f t="shared" si="48"/>
        <v/>
      </c>
      <c r="G1585" s="142" t="str">
        <f>IF('6.標準時間'!$C1585="","",'6.標準時間'!H1585)</f>
        <v/>
      </c>
      <c r="H1585" s="142" t="str">
        <f>IF('6.標準時間'!$C1585="","",'6.標準時間'!I1585)</f>
        <v/>
      </c>
      <c r="I1585" s="107" t="str">
        <f>IF(C1585="","",VLOOKUP($C1585,'7.工程別レート'!$C$6:$E$501,3,FALSE))</f>
        <v/>
      </c>
      <c r="J1585" s="108" t="str">
        <f>IF(C1585="","",VLOOKUP($C1585,'7.工程別レート'!$C$6:$E$501,2,FALSE))</f>
        <v/>
      </c>
      <c r="K1585" s="195" t="str">
        <f t="shared" si="49"/>
        <v/>
      </c>
    </row>
    <row r="1586" spans="2:11" ht="18" customHeight="1">
      <c r="B1586" s="16" t="str">
        <f>IF('6.標準時間'!$B1586="","",'6.標準時間'!B1586)</f>
        <v/>
      </c>
      <c r="C1586" s="16" t="str">
        <f>IF('6.標準時間'!$C1586="","",'6.標準時間'!C1586)</f>
        <v/>
      </c>
      <c r="D1586" s="16" t="str">
        <f>IF('6.標準時間'!$C1586="","",'6.標準時間'!E1586)</f>
        <v/>
      </c>
      <c r="E1586" s="171" t="str">
        <f>IF('6.標準時間'!$C1586="","",'6.標準時間'!F1586)</f>
        <v/>
      </c>
      <c r="F1586" s="15" t="str">
        <f t="shared" si="48"/>
        <v/>
      </c>
      <c r="G1586" s="142" t="str">
        <f>IF('6.標準時間'!$C1586="","",'6.標準時間'!H1586)</f>
        <v/>
      </c>
      <c r="H1586" s="142" t="str">
        <f>IF('6.標準時間'!$C1586="","",'6.標準時間'!I1586)</f>
        <v/>
      </c>
      <c r="I1586" s="107" t="str">
        <f>IF(C1586="","",VLOOKUP($C1586,'7.工程別レート'!$C$6:$E$501,3,FALSE))</f>
        <v/>
      </c>
      <c r="J1586" s="108" t="str">
        <f>IF(C1586="","",VLOOKUP($C1586,'7.工程別レート'!$C$6:$E$501,2,FALSE))</f>
        <v/>
      </c>
      <c r="K1586" s="195" t="str">
        <f t="shared" si="49"/>
        <v/>
      </c>
    </row>
    <row r="1587" spans="2:11" ht="18" customHeight="1">
      <c r="B1587" s="16" t="str">
        <f>IF('6.標準時間'!$B1587="","",'6.標準時間'!B1587)</f>
        <v/>
      </c>
      <c r="C1587" s="16" t="str">
        <f>IF('6.標準時間'!$C1587="","",'6.標準時間'!C1587)</f>
        <v/>
      </c>
      <c r="D1587" s="16" t="str">
        <f>IF('6.標準時間'!$C1587="","",'6.標準時間'!E1587)</f>
        <v/>
      </c>
      <c r="E1587" s="171" t="str">
        <f>IF('6.標準時間'!$C1587="","",'6.標準時間'!F1587)</f>
        <v/>
      </c>
      <c r="F1587" s="15" t="str">
        <f t="shared" si="48"/>
        <v/>
      </c>
      <c r="G1587" s="142" t="str">
        <f>IF('6.標準時間'!$C1587="","",'6.標準時間'!H1587)</f>
        <v/>
      </c>
      <c r="H1587" s="142" t="str">
        <f>IF('6.標準時間'!$C1587="","",'6.標準時間'!I1587)</f>
        <v/>
      </c>
      <c r="I1587" s="107" t="str">
        <f>IF(C1587="","",VLOOKUP($C1587,'7.工程別レート'!$C$6:$E$501,3,FALSE))</f>
        <v/>
      </c>
      <c r="J1587" s="108" t="str">
        <f>IF(C1587="","",VLOOKUP($C1587,'7.工程別レート'!$C$6:$E$501,2,FALSE))</f>
        <v/>
      </c>
      <c r="K1587" s="195" t="str">
        <f t="shared" si="49"/>
        <v/>
      </c>
    </row>
    <row r="1588" spans="2:11" ht="18" customHeight="1">
      <c r="B1588" s="16" t="str">
        <f>IF('6.標準時間'!$B1588="","",'6.標準時間'!B1588)</f>
        <v/>
      </c>
      <c r="C1588" s="16" t="str">
        <f>IF('6.標準時間'!$C1588="","",'6.標準時間'!C1588)</f>
        <v/>
      </c>
      <c r="D1588" s="16" t="str">
        <f>IF('6.標準時間'!$C1588="","",'6.標準時間'!E1588)</f>
        <v/>
      </c>
      <c r="E1588" s="171" t="str">
        <f>IF('6.標準時間'!$C1588="","",'6.標準時間'!F1588)</f>
        <v/>
      </c>
      <c r="F1588" s="15" t="str">
        <f t="shared" si="48"/>
        <v/>
      </c>
      <c r="G1588" s="142" t="str">
        <f>IF('6.標準時間'!$C1588="","",'6.標準時間'!H1588)</f>
        <v/>
      </c>
      <c r="H1588" s="142" t="str">
        <f>IF('6.標準時間'!$C1588="","",'6.標準時間'!I1588)</f>
        <v/>
      </c>
      <c r="I1588" s="107" t="str">
        <f>IF(C1588="","",VLOOKUP($C1588,'7.工程別レート'!$C$6:$E$501,3,FALSE))</f>
        <v/>
      </c>
      <c r="J1588" s="108" t="str">
        <f>IF(C1588="","",VLOOKUP($C1588,'7.工程別レート'!$C$6:$E$501,2,FALSE))</f>
        <v/>
      </c>
      <c r="K1588" s="195" t="str">
        <f t="shared" si="49"/>
        <v/>
      </c>
    </row>
    <row r="1589" spans="2:11" ht="18" customHeight="1">
      <c r="B1589" s="16" t="str">
        <f>IF('6.標準時間'!$B1589="","",'6.標準時間'!B1589)</f>
        <v/>
      </c>
      <c r="C1589" s="16" t="str">
        <f>IF('6.標準時間'!$C1589="","",'6.標準時間'!C1589)</f>
        <v/>
      </c>
      <c r="D1589" s="16" t="str">
        <f>IF('6.標準時間'!$C1589="","",'6.標準時間'!E1589)</f>
        <v/>
      </c>
      <c r="E1589" s="171" t="str">
        <f>IF('6.標準時間'!$C1589="","",'6.標準時間'!F1589)</f>
        <v/>
      </c>
      <c r="F1589" s="15" t="str">
        <f t="shared" si="48"/>
        <v/>
      </c>
      <c r="G1589" s="142" t="str">
        <f>IF('6.標準時間'!$C1589="","",'6.標準時間'!H1589)</f>
        <v/>
      </c>
      <c r="H1589" s="142" t="str">
        <f>IF('6.標準時間'!$C1589="","",'6.標準時間'!I1589)</f>
        <v/>
      </c>
      <c r="I1589" s="107" t="str">
        <f>IF(C1589="","",VLOOKUP($C1589,'7.工程別レート'!$C$6:$E$501,3,FALSE))</f>
        <v/>
      </c>
      <c r="J1589" s="108" t="str">
        <f>IF(C1589="","",VLOOKUP($C1589,'7.工程別レート'!$C$6:$E$501,2,FALSE))</f>
        <v/>
      </c>
      <c r="K1589" s="195" t="str">
        <f t="shared" si="49"/>
        <v/>
      </c>
    </row>
    <row r="1590" spans="2:11" ht="18" customHeight="1">
      <c r="B1590" s="16" t="str">
        <f>IF('6.標準時間'!$B1590="","",'6.標準時間'!B1590)</f>
        <v/>
      </c>
      <c r="C1590" s="16" t="str">
        <f>IF('6.標準時間'!$C1590="","",'6.標準時間'!C1590)</f>
        <v/>
      </c>
      <c r="D1590" s="16" t="str">
        <f>IF('6.標準時間'!$C1590="","",'6.標準時間'!E1590)</f>
        <v/>
      </c>
      <c r="E1590" s="171" t="str">
        <f>IF('6.標準時間'!$C1590="","",'6.標準時間'!F1590)</f>
        <v/>
      </c>
      <c r="F1590" s="15" t="str">
        <f t="shared" si="48"/>
        <v/>
      </c>
      <c r="G1590" s="142" t="str">
        <f>IF('6.標準時間'!$C1590="","",'6.標準時間'!H1590)</f>
        <v/>
      </c>
      <c r="H1590" s="142" t="str">
        <f>IF('6.標準時間'!$C1590="","",'6.標準時間'!I1590)</f>
        <v/>
      </c>
      <c r="I1590" s="107" t="str">
        <f>IF(C1590="","",VLOOKUP($C1590,'7.工程別レート'!$C$6:$E$501,3,FALSE))</f>
        <v/>
      </c>
      <c r="J1590" s="108" t="str">
        <f>IF(C1590="","",VLOOKUP($C1590,'7.工程別レート'!$C$6:$E$501,2,FALSE))</f>
        <v/>
      </c>
      <c r="K1590" s="195" t="str">
        <f t="shared" si="49"/>
        <v/>
      </c>
    </row>
    <row r="1591" spans="2:11" ht="18" customHeight="1">
      <c r="B1591" s="16" t="str">
        <f>IF('6.標準時間'!$B1591="","",'6.標準時間'!B1591)</f>
        <v/>
      </c>
      <c r="C1591" s="16" t="str">
        <f>IF('6.標準時間'!$C1591="","",'6.標準時間'!C1591)</f>
        <v/>
      </c>
      <c r="D1591" s="16" t="str">
        <f>IF('6.標準時間'!$C1591="","",'6.標準時間'!E1591)</f>
        <v/>
      </c>
      <c r="E1591" s="171" t="str">
        <f>IF('6.標準時間'!$C1591="","",'6.標準時間'!F1591)</f>
        <v/>
      </c>
      <c r="F1591" s="15" t="str">
        <f t="shared" si="48"/>
        <v/>
      </c>
      <c r="G1591" s="142" t="str">
        <f>IF('6.標準時間'!$C1591="","",'6.標準時間'!H1591)</f>
        <v/>
      </c>
      <c r="H1591" s="142" t="str">
        <f>IF('6.標準時間'!$C1591="","",'6.標準時間'!I1591)</f>
        <v/>
      </c>
      <c r="I1591" s="107" t="str">
        <f>IF(C1591="","",VLOOKUP($C1591,'7.工程別レート'!$C$6:$E$501,3,FALSE))</f>
        <v/>
      </c>
      <c r="J1591" s="108" t="str">
        <f>IF(C1591="","",VLOOKUP($C1591,'7.工程別レート'!$C$6:$E$501,2,FALSE))</f>
        <v/>
      </c>
      <c r="K1591" s="195" t="str">
        <f t="shared" si="49"/>
        <v/>
      </c>
    </row>
    <row r="1592" spans="2:11" ht="18" customHeight="1">
      <c r="B1592" s="16" t="str">
        <f>IF('6.標準時間'!$B1592="","",'6.標準時間'!B1592)</f>
        <v/>
      </c>
      <c r="C1592" s="16" t="str">
        <f>IF('6.標準時間'!$C1592="","",'6.標準時間'!C1592)</f>
        <v/>
      </c>
      <c r="D1592" s="16" t="str">
        <f>IF('6.標準時間'!$C1592="","",'6.標準時間'!E1592)</f>
        <v/>
      </c>
      <c r="E1592" s="171" t="str">
        <f>IF('6.標準時間'!$C1592="","",'6.標準時間'!F1592)</f>
        <v/>
      </c>
      <c r="F1592" s="15" t="str">
        <f t="shared" si="48"/>
        <v/>
      </c>
      <c r="G1592" s="142" t="str">
        <f>IF('6.標準時間'!$C1592="","",'6.標準時間'!H1592)</f>
        <v/>
      </c>
      <c r="H1592" s="142" t="str">
        <f>IF('6.標準時間'!$C1592="","",'6.標準時間'!I1592)</f>
        <v/>
      </c>
      <c r="I1592" s="107" t="str">
        <f>IF(C1592="","",VLOOKUP($C1592,'7.工程別レート'!$C$6:$E$501,3,FALSE))</f>
        <v/>
      </c>
      <c r="J1592" s="108" t="str">
        <f>IF(C1592="","",VLOOKUP($C1592,'7.工程別レート'!$C$6:$E$501,2,FALSE))</f>
        <v/>
      </c>
      <c r="K1592" s="195" t="str">
        <f t="shared" si="49"/>
        <v/>
      </c>
    </row>
    <row r="1593" spans="2:11" ht="18" customHeight="1">
      <c r="B1593" s="16" t="str">
        <f>IF('6.標準時間'!$B1593="","",'6.標準時間'!B1593)</f>
        <v/>
      </c>
      <c r="C1593" s="16" t="str">
        <f>IF('6.標準時間'!$C1593="","",'6.標準時間'!C1593)</f>
        <v/>
      </c>
      <c r="D1593" s="16" t="str">
        <f>IF('6.標準時間'!$C1593="","",'6.標準時間'!E1593)</f>
        <v/>
      </c>
      <c r="E1593" s="171" t="str">
        <f>IF('6.標準時間'!$C1593="","",'6.標準時間'!F1593)</f>
        <v/>
      </c>
      <c r="F1593" s="15" t="str">
        <f t="shared" si="48"/>
        <v/>
      </c>
      <c r="G1593" s="142" t="str">
        <f>IF('6.標準時間'!$C1593="","",'6.標準時間'!H1593)</f>
        <v/>
      </c>
      <c r="H1593" s="142" t="str">
        <f>IF('6.標準時間'!$C1593="","",'6.標準時間'!I1593)</f>
        <v/>
      </c>
      <c r="I1593" s="107" t="str">
        <f>IF(C1593="","",VLOOKUP($C1593,'7.工程別レート'!$C$6:$E$501,3,FALSE))</f>
        <v/>
      </c>
      <c r="J1593" s="108" t="str">
        <f>IF(C1593="","",VLOOKUP($C1593,'7.工程別レート'!$C$6:$E$501,2,FALSE))</f>
        <v/>
      </c>
      <c r="K1593" s="195" t="str">
        <f t="shared" si="49"/>
        <v/>
      </c>
    </row>
    <row r="1594" spans="2:11" ht="18" customHeight="1">
      <c r="B1594" s="16" t="str">
        <f>IF('6.標準時間'!$B1594="","",'6.標準時間'!B1594)</f>
        <v/>
      </c>
      <c r="C1594" s="16" t="str">
        <f>IF('6.標準時間'!$C1594="","",'6.標準時間'!C1594)</f>
        <v/>
      </c>
      <c r="D1594" s="16" t="str">
        <f>IF('6.標準時間'!$C1594="","",'6.標準時間'!E1594)</f>
        <v/>
      </c>
      <c r="E1594" s="171" t="str">
        <f>IF('6.標準時間'!$C1594="","",'6.標準時間'!F1594)</f>
        <v/>
      </c>
      <c r="F1594" s="15" t="str">
        <f t="shared" si="48"/>
        <v/>
      </c>
      <c r="G1594" s="142" t="str">
        <f>IF('6.標準時間'!$C1594="","",'6.標準時間'!H1594)</f>
        <v/>
      </c>
      <c r="H1594" s="142" t="str">
        <f>IF('6.標準時間'!$C1594="","",'6.標準時間'!I1594)</f>
        <v/>
      </c>
      <c r="I1594" s="107" t="str">
        <f>IF(C1594="","",VLOOKUP($C1594,'7.工程別レート'!$C$6:$E$501,3,FALSE))</f>
        <v/>
      </c>
      <c r="J1594" s="108" t="str">
        <f>IF(C1594="","",VLOOKUP($C1594,'7.工程別レート'!$C$6:$E$501,2,FALSE))</f>
        <v/>
      </c>
      <c r="K1594" s="195" t="str">
        <f t="shared" si="49"/>
        <v/>
      </c>
    </row>
    <row r="1595" spans="2:11" ht="18" customHeight="1">
      <c r="B1595" s="16" t="str">
        <f>IF('6.標準時間'!$B1595="","",'6.標準時間'!B1595)</f>
        <v/>
      </c>
      <c r="C1595" s="16" t="str">
        <f>IF('6.標準時間'!$C1595="","",'6.標準時間'!C1595)</f>
        <v/>
      </c>
      <c r="D1595" s="16" t="str">
        <f>IF('6.標準時間'!$C1595="","",'6.標準時間'!E1595)</f>
        <v/>
      </c>
      <c r="E1595" s="171" t="str">
        <f>IF('6.標準時間'!$C1595="","",'6.標準時間'!F1595)</f>
        <v/>
      </c>
      <c r="F1595" s="15" t="str">
        <f t="shared" si="48"/>
        <v/>
      </c>
      <c r="G1595" s="142" t="str">
        <f>IF('6.標準時間'!$C1595="","",'6.標準時間'!H1595)</f>
        <v/>
      </c>
      <c r="H1595" s="142" t="str">
        <f>IF('6.標準時間'!$C1595="","",'6.標準時間'!I1595)</f>
        <v/>
      </c>
      <c r="I1595" s="107" t="str">
        <f>IF(C1595="","",VLOOKUP($C1595,'7.工程別レート'!$C$6:$E$501,3,FALSE))</f>
        <v/>
      </c>
      <c r="J1595" s="108" t="str">
        <f>IF(C1595="","",VLOOKUP($C1595,'7.工程別レート'!$C$6:$E$501,2,FALSE))</f>
        <v/>
      </c>
      <c r="K1595" s="195" t="str">
        <f t="shared" si="49"/>
        <v/>
      </c>
    </row>
    <row r="1596" spans="2:11" ht="18" customHeight="1">
      <c r="B1596" s="16" t="str">
        <f>IF('6.標準時間'!$B1596="","",'6.標準時間'!B1596)</f>
        <v/>
      </c>
      <c r="C1596" s="16" t="str">
        <f>IF('6.標準時間'!$C1596="","",'6.標準時間'!C1596)</f>
        <v/>
      </c>
      <c r="D1596" s="16" t="str">
        <f>IF('6.標準時間'!$C1596="","",'6.標準時間'!E1596)</f>
        <v/>
      </c>
      <c r="E1596" s="171" t="str">
        <f>IF('6.標準時間'!$C1596="","",'6.標準時間'!F1596)</f>
        <v/>
      </c>
      <c r="F1596" s="15" t="str">
        <f t="shared" si="48"/>
        <v/>
      </c>
      <c r="G1596" s="142" t="str">
        <f>IF('6.標準時間'!$C1596="","",'6.標準時間'!H1596)</f>
        <v/>
      </c>
      <c r="H1596" s="142" t="str">
        <f>IF('6.標準時間'!$C1596="","",'6.標準時間'!I1596)</f>
        <v/>
      </c>
      <c r="I1596" s="107" t="str">
        <f>IF(C1596="","",VLOOKUP($C1596,'7.工程別レート'!$C$6:$E$501,3,FALSE))</f>
        <v/>
      </c>
      <c r="J1596" s="108" t="str">
        <f>IF(C1596="","",VLOOKUP($C1596,'7.工程別レート'!$C$6:$E$501,2,FALSE))</f>
        <v/>
      </c>
      <c r="K1596" s="195" t="str">
        <f t="shared" si="49"/>
        <v/>
      </c>
    </row>
    <row r="1597" spans="2:11" ht="18" customHeight="1">
      <c r="B1597" s="16" t="str">
        <f>IF('6.標準時間'!$B1597="","",'6.標準時間'!B1597)</f>
        <v/>
      </c>
      <c r="C1597" s="16" t="str">
        <f>IF('6.標準時間'!$C1597="","",'6.標準時間'!C1597)</f>
        <v/>
      </c>
      <c r="D1597" s="16" t="str">
        <f>IF('6.標準時間'!$C1597="","",'6.標準時間'!E1597)</f>
        <v/>
      </c>
      <c r="E1597" s="171" t="str">
        <f>IF('6.標準時間'!$C1597="","",'6.標準時間'!F1597)</f>
        <v/>
      </c>
      <c r="F1597" s="15" t="str">
        <f t="shared" si="48"/>
        <v/>
      </c>
      <c r="G1597" s="142" t="str">
        <f>IF('6.標準時間'!$C1597="","",'6.標準時間'!H1597)</f>
        <v/>
      </c>
      <c r="H1597" s="142" t="str">
        <f>IF('6.標準時間'!$C1597="","",'6.標準時間'!I1597)</f>
        <v/>
      </c>
      <c r="I1597" s="107" t="str">
        <f>IF(C1597="","",VLOOKUP($C1597,'7.工程別レート'!$C$6:$E$501,3,FALSE))</f>
        <v/>
      </c>
      <c r="J1597" s="108" t="str">
        <f>IF(C1597="","",VLOOKUP($C1597,'7.工程別レート'!$C$6:$E$501,2,FALSE))</f>
        <v/>
      </c>
      <c r="K1597" s="195" t="str">
        <f t="shared" si="49"/>
        <v/>
      </c>
    </row>
    <row r="1598" spans="2:11" ht="18" customHeight="1">
      <c r="B1598" s="16" t="str">
        <f>IF('6.標準時間'!$B1598="","",'6.標準時間'!B1598)</f>
        <v/>
      </c>
      <c r="C1598" s="16" t="str">
        <f>IF('6.標準時間'!$C1598="","",'6.標準時間'!C1598)</f>
        <v/>
      </c>
      <c r="D1598" s="16" t="str">
        <f>IF('6.標準時間'!$C1598="","",'6.標準時間'!E1598)</f>
        <v/>
      </c>
      <c r="E1598" s="171" t="str">
        <f>IF('6.標準時間'!$C1598="","",'6.標準時間'!F1598)</f>
        <v/>
      </c>
      <c r="F1598" s="15" t="str">
        <f t="shared" si="48"/>
        <v/>
      </c>
      <c r="G1598" s="142" t="str">
        <f>IF('6.標準時間'!$C1598="","",'6.標準時間'!H1598)</f>
        <v/>
      </c>
      <c r="H1598" s="142" t="str">
        <f>IF('6.標準時間'!$C1598="","",'6.標準時間'!I1598)</f>
        <v/>
      </c>
      <c r="I1598" s="107" t="str">
        <f>IF(C1598="","",VLOOKUP($C1598,'7.工程別レート'!$C$6:$E$501,3,FALSE))</f>
        <v/>
      </c>
      <c r="J1598" s="108" t="str">
        <f>IF(C1598="","",VLOOKUP($C1598,'7.工程別レート'!$C$6:$E$501,2,FALSE))</f>
        <v/>
      </c>
      <c r="K1598" s="195" t="str">
        <f t="shared" si="49"/>
        <v/>
      </c>
    </row>
    <row r="1599" spans="2:11" ht="18" customHeight="1">
      <c r="B1599" s="16" t="str">
        <f>IF('6.標準時間'!$B1599="","",'6.標準時間'!B1599)</f>
        <v/>
      </c>
      <c r="C1599" s="16" t="str">
        <f>IF('6.標準時間'!$C1599="","",'6.標準時間'!C1599)</f>
        <v/>
      </c>
      <c r="D1599" s="16" t="str">
        <f>IF('6.標準時間'!$C1599="","",'6.標準時間'!E1599)</f>
        <v/>
      </c>
      <c r="E1599" s="171" t="str">
        <f>IF('6.標準時間'!$C1599="","",'6.標準時間'!F1599)</f>
        <v/>
      </c>
      <c r="F1599" s="15" t="str">
        <f t="shared" si="48"/>
        <v/>
      </c>
      <c r="G1599" s="142" t="str">
        <f>IF('6.標準時間'!$C1599="","",'6.標準時間'!H1599)</f>
        <v/>
      </c>
      <c r="H1599" s="142" t="str">
        <f>IF('6.標準時間'!$C1599="","",'6.標準時間'!I1599)</f>
        <v/>
      </c>
      <c r="I1599" s="107" t="str">
        <f>IF(C1599="","",VLOOKUP($C1599,'7.工程別レート'!$C$6:$E$501,3,FALSE))</f>
        <v/>
      </c>
      <c r="J1599" s="108" t="str">
        <f>IF(C1599="","",VLOOKUP($C1599,'7.工程別レート'!$C$6:$E$501,2,FALSE))</f>
        <v/>
      </c>
      <c r="K1599" s="195" t="str">
        <f t="shared" si="49"/>
        <v/>
      </c>
    </row>
    <row r="1600" spans="2:11" ht="18" customHeight="1">
      <c r="B1600" s="16" t="str">
        <f>IF('6.標準時間'!$B1600="","",'6.標準時間'!B1600)</f>
        <v/>
      </c>
      <c r="C1600" s="16" t="str">
        <f>IF('6.標準時間'!$C1600="","",'6.標準時間'!C1600)</f>
        <v/>
      </c>
      <c r="D1600" s="16" t="str">
        <f>IF('6.標準時間'!$C1600="","",'6.標準時間'!E1600)</f>
        <v/>
      </c>
      <c r="E1600" s="171" t="str">
        <f>IF('6.標準時間'!$C1600="","",'6.標準時間'!F1600)</f>
        <v/>
      </c>
      <c r="F1600" s="15" t="str">
        <f t="shared" si="48"/>
        <v/>
      </c>
      <c r="G1600" s="142" t="str">
        <f>IF('6.標準時間'!$C1600="","",'6.標準時間'!H1600)</f>
        <v/>
      </c>
      <c r="H1600" s="142" t="str">
        <f>IF('6.標準時間'!$C1600="","",'6.標準時間'!I1600)</f>
        <v/>
      </c>
      <c r="I1600" s="107" t="str">
        <f>IF(C1600="","",VLOOKUP($C1600,'7.工程別レート'!$C$6:$E$501,3,FALSE))</f>
        <v/>
      </c>
      <c r="J1600" s="108" t="str">
        <f>IF(C1600="","",VLOOKUP($C1600,'7.工程別レート'!$C$6:$E$501,2,FALSE))</f>
        <v/>
      </c>
      <c r="K1600" s="195" t="str">
        <f t="shared" si="49"/>
        <v/>
      </c>
    </row>
    <row r="1601" spans="2:11" ht="18" customHeight="1">
      <c r="B1601" s="16" t="str">
        <f>IF('6.標準時間'!$B1601="","",'6.標準時間'!B1601)</f>
        <v/>
      </c>
      <c r="C1601" s="16" t="str">
        <f>IF('6.標準時間'!$C1601="","",'6.標準時間'!C1601)</f>
        <v/>
      </c>
      <c r="D1601" s="16" t="str">
        <f>IF('6.標準時間'!$C1601="","",'6.標準時間'!E1601)</f>
        <v/>
      </c>
      <c r="E1601" s="171" t="str">
        <f>IF('6.標準時間'!$C1601="","",'6.標準時間'!F1601)</f>
        <v/>
      </c>
      <c r="F1601" s="15" t="str">
        <f t="shared" si="48"/>
        <v/>
      </c>
      <c r="G1601" s="142" t="str">
        <f>IF('6.標準時間'!$C1601="","",'6.標準時間'!H1601)</f>
        <v/>
      </c>
      <c r="H1601" s="142" t="str">
        <f>IF('6.標準時間'!$C1601="","",'6.標準時間'!I1601)</f>
        <v/>
      </c>
      <c r="I1601" s="107" t="str">
        <f>IF(C1601="","",VLOOKUP($C1601,'7.工程別レート'!$C$6:$E$501,3,FALSE))</f>
        <v/>
      </c>
      <c r="J1601" s="108" t="str">
        <f>IF(C1601="","",VLOOKUP($C1601,'7.工程別レート'!$C$6:$E$501,2,FALSE))</f>
        <v/>
      </c>
      <c r="K1601" s="195" t="str">
        <f t="shared" si="49"/>
        <v/>
      </c>
    </row>
    <row r="1602" spans="2:11" ht="18" customHeight="1">
      <c r="B1602" s="16" t="str">
        <f>IF('6.標準時間'!$B1602="","",'6.標準時間'!B1602)</f>
        <v/>
      </c>
      <c r="C1602" s="16" t="str">
        <f>IF('6.標準時間'!$C1602="","",'6.標準時間'!C1602)</f>
        <v/>
      </c>
      <c r="D1602" s="16" t="str">
        <f>IF('6.標準時間'!$C1602="","",'6.標準時間'!E1602)</f>
        <v/>
      </c>
      <c r="E1602" s="171" t="str">
        <f>IF('6.標準時間'!$C1602="","",'6.標準時間'!F1602)</f>
        <v/>
      </c>
      <c r="F1602" s="15" t="str">
        <f t="shared" si="48"/>
        <v/>
      </c>
      <c r="G1602" s="142" t="str">
        <f>IF('6.標準時間'!$C1602="","",'6.標準時間'!H1602)</f>
        <v/>
      </c>
      <c r="H1602" s="142" t="str">
        <f>IF('6.標準時間'!$C1602="","",'6.標準時間'!I1602)</f>
        <v/>
      </c>
      <c r="I1602" s="107" t="str">
        <f>IF(C1602="","",VLOOKUP($C1602,'7.工程別レート'!$C$6:$E$501,3,FALSE))</f>
        <v/>
      </c>
      <c r="J1602" s="108" t="str">
        <f>IF(C1602="","",VLOOKUP($C1602,'7.工程別レート'!$C$6:$E$501,2,FALSE))</f>
        <v/>
      </c>
      <c r="K1602" s="195" t="str">
        <f t="shared" si="49"/>
        <v/>
      </c>
    </row>
    <row r="1603" spans="2:11" ht="18" customHeight="1">
      <c r="B1603" s="16" t="str">
        <f>IF('6.標準時間'!$B1603="","",'6.標準時間'!B1603)</f>
        <v/>
      </c>
      <c r="C1603" s="16" t="str">
        <f>IF('6.標準時間'!$C1603="","",'6.標準時間'!C1603)</f>
        <v/>
      </c>
      <c r="D1603" s="16" t="str">
        <f>IF('6.標準時間'!$C1603="","",'6.標準時間'!E1603)</f>
        <v/>
      </c>
      <c r="E1603" s="171" t="str">
        <f>IF('6.標準時間'!$C1603="","",'6.標準時間'!F1603)</f>
        <v/>
      </c>
      <c r="F1603" s="15" t="str">
        <f t="shared" si="48"/>
        <v/>
      </c>
      <c r="G1603" s="142" t="str">
        <f>IF('6.標準時間'!$C1603="","",'6.標準時間'!H1603)</f>
        <v/>
      </c>
      <c r="H1603" s="142" t="str">
        <f>IF('6.標準時間'!$C1603="","",'6.標準時間'!I1603)</f>
        <v/>
      </c>
      <c r="I1603" s="107" t="str">
        <f>IF(C1603="","",VLOOKUP($C1603,'7.工程別レート'!$C$6:$E$501,3,FALSE))</f>
        <v/>
      </c>
      <c r="J1603" s="108" t="str">
        <f>IF(C1603="","",VLOOKUP($C1603,'7.工程別レート'!$C$6:$E$501,2,FALSE))</f>
        <v/>
      </c>
      <c r="K1603" s="195" t="str">
        <f t="shared" si="49"/>
        <v/>
      </c>
    </row>
    <row r="1604" spans="2:11" ht="18" customHeight="1">
      <c r="B1604" s="16" t="str">
        <f>IF('6.標準時間'!$B1604="","",'6.標準時間'!B1604)</f>
        <v/>
      </c>
      <c r="C1604" s="16" t="str">
        <f>IF('6.標準時間'!$C1604="","",'6.標準時間'!C1604)</f>
        <v/>
      </c>
      <c r="D1604" s="16" t="str">
        <f>IF('6.標準時間'!$C1604="","",'6.標準時間'!E1604)</f>
        <v/>
      </c>
      <c r="E1604" s="171" t="str">
        <f>IF('6.標準時間'!$C1604="","",'6.標準時間'!F1604)</f>
        <v/>
      </c>
      <c r="F1604" s="15" t="str">
        <f t="shared" si="48"/>
        <v/>
      </c>
      <c r="G1604" s="142" t="str">
        <f>IF('6.標準時間'!$C1604="","",'6.標準時間'!H1604)</f>
        <v/>
      </c>
      <c r="H1604" s="142" t="str">
        <f>IF('6.標準時間'!$C1604="","",'6.標準時間'!I1604)</f>
        <v/>
      </c>
      <c r="I1604" s="107" t="str">
        <f>IF(C1604="","",VLOOKUP($C1604,'7.工程別レート'!$C$6:$E$501,3,FALSE))</f>
        <v/>
      </c>
      <c r="J1604" s="108" t="str">
        <f>IF(C1604="","",VLOOKUP($C1604,'7.工程別レート'!$C$6:$E$501,2,FALSE))</f>
        <v/>
      </c>
      <c r="K1604" s="195" t="str">
        <f t="shared" si="49"/>
        <v/>
      </c>
    </row>
    <row r="1605" spans="2:11" ht="18" customHeight="1">
      <c r="B1605" s="16" t="str">
        <f>IF('6.標準時間'!$B1605="","",'6.標準時間'!B1605)</f>
        <v/>
      </c>
      <c r="C1605" s="16" t="str">
        <f>IF('6.標準時間'!$C1605="","",'6.標準時間'!C1605)</f>
        <v/>
      </c>
      <c r="D1605" s="16" t="str">
        <f>IF('6.標準時間'!$C1605="","",'6.標準時間'!E1605)</f>
        <v/>
      </c>
      <c r="E1605" s="171" t="str">
        <f>IF('6.標準時間'!$C1605="","",'6.標準時間'!F1605)</f>
        <v/>
      </c>
      <c r="F1605" s="15" t="str">
        <f t="shared" si="48"/>
        <v/>
      </c>
      <c r="G1605" s="142" t="str">
        <f>IF('6.標準時間'!$C1605="","",'6.標準時間'!H1605)</f>
        <v/>
      </c>
      <c r="H1605" s="142" t="str">
        <f>IF('6.標準時間'!$C1605="","",'6.標準時間'!I1605)</f>
        <v/>
      </c>
      <c r="I1605" s="107" t="str">
        <f>IF(C1605="","",VLOOKUP($C1605,'7.工程別レート'!$C$6:$E$501,3,FALSE))</f>
        <v/>
      </c>
      <c r="J1605" s="108" t="str">
        <f>IF(C1605="","",VLOOKUP($C1605,'7.工程別レート'!$C$6:$E$501,2,FALSE))</f>
        <v/>
      </c>
      <c r="K1605" s="195" t="str">
        <f t="shared" si="49"/>
        <v/>
      </c>
    </row>
    <row r="1606" spans="2:11" ht="18" customHeight="1">
      <c r="B1606" s="16" t="str">
        <f>IF('6.標準時間'!$B1606="","",'6.標準時間'!B1606)</f>
        <v/>
      </c>
      <c r="C1606" s="16" t="str">
        <f>IF('6.標準時間'!$C1606="","",'6.標準時間'!C1606)</f>
        <v/>
      </c>
      <c r="D1606" s="16" t="str">
        <f>IF('6.標準時間'!$C1606="","",'6.標準時間'!E1606)</f>
        <v/>
      </c>
      <c r="E1606" s="171" t="str">
        <f>IF('6.標準時間'!$C1606="","",'6.標準時間'!F1606)</f>
        <v/>
      </c>
      <c r="F1606" s="15" t="str">
        <f t="shared" ref="F1606:F1669" si="50">C1606&amp;D1606</f>
        <v/>
      </c>
      <c r="G1606" s="142" t="str">
        <f>IF('6.標準時間'!$C1606="","",'6.標準時間'!H1606)</f>
        <v/>
      </c>
      <c r="H1606" s="142" t="str">
        <f>IF('6.標準時間'!$C1606="","",'6.標準時間'!I1606)</f>
        <v/>
      </c>
      <c r="I1606" s="107" t="str">
        <f>IF(C1606="","",VLOOKUP($C1606,'7.工程別レート'!$C$6:$E$501,3,FALSE))</f>
        <v/>
      </c>
      <c r="J1606" s="108" t="str">
        <f>IF(C1606="","",VLOOKUP($C1606,'7.工程別レート'!$C$6:$E$501,2,FALSE))</f>
        <v/>
      </c>
      <c r="K1606" s="195" t="str">
        <f t="shared" si="49"/>
        <v/>
      </c>
    </row>
    <row r="1607" spans="2:11" ht="18" customHeight="1">
      <c r="B1607" s="16" t="str">
        <f>IF('6.標準時間'!$B1607="","",'6.標準時間'!B1607)</f>
        <v/>
      </c>
      <c r="C1607" s="16" t="str">
        <f>IF('6.標準時間'!$C1607="","",'6.標準時間'!C1607)</f>
        <v/>
      </c>
      <c r="D1607" s="16" t="str">
        <f>IF('6.標準時間'!$C1607="","",'6.標準時間'!E1607)</f>
        <v/>
      </c>
      <c r="E1607" s="171" t="str">
        <f>IF('6.標準時間'!$C1607="","",'6.標準時間'!F1607)</f>
        <v/>
      </c>
      <c r="F1607" s="15" t="str">
        <f t="shared" si="50"/>
        <v/>
      </c>
      <c r="G1607" s="142" t="str">
        <f>IF('6.標準時間'!$C1607="","",'6.標準時間'!H1607)</f>
        <v/>
      </c>
      <c r="H1607" s="142" t="str">
        <f>IF('6.標準時間'!$C1607="","",'6.標準時間'!I1607)</f>
        <v/>
      </c>
      <c r="I1607" s="107" t="str">
        <f>IF(C1607="","",VLOOKUP($C1607,'7.工程別レート'!$C$6:$E$501,3,FALSE))</f>
        <v/>
      </c>
      <c r="J1607" s="108" t="str">
        <f>IF(C1607="","",VLOOKUP($C1607,'7.工程別レート'!$C$6:$E$501,2,FALSE))</f>
        <v/>
      </c>
      <c r="K1607" s="195" t="str">
        <f t="shared" ref="K1607:K1670" si="51">IF(ISERROR((G1607*I1607)+(H1607*J1607)),"",(G1607*I1607)+(H1607*J1607))</f>
        <v/>
      </c>
    </row>
    <row r="1608" spans="2:11" ht="18" customHeight="1">
      <c r="B1608" s="16" t="str">
        <f>IF('6.標準時間'!$B1608="","",'6.標準時間'!B1608)</f>
        <v/>
      </c>
      <c r="C1608" s="16" t="str">
        <f>IF('6.標準時間'!$C1608="","",'6.標準時間'!C1608)</f>
        <v/>
      </c>
      <c r="D1608" s="16" t="str">
        <f>IF('6.標準時間'!$C1608="","",'6.標準時間'!E1608)</f>
        <v/>
      </c>
      <c r="E1608" s="171" t="str">
        <f>IF('6.標準時間'!$C1608="","",'6.標準時間'!F1608)</f>
        <v/>
      </c>
      <c r="F1608" s="15" t="str">
        <f t="shared" si="50"/>
        <v/>
      </c>
      <c r="G1608" s="142" t="str">
        <f>IF('6.標準時間'!$C1608="","",'6.標準時間'!H1608)</f>
        <v/>
      </c>
      <c r="H1608" s="142" t="str">
        <f>IF('6.標準時間'!$C1608="","",'6.標準時間'!I1608)</f>
        <v/>
      </c>
      <c r="I1608" s="107" t="str">
        <f>IF(C1608="","",VLOOKUP($C1608,'7.工程別レート'!$C$6:$E$501,3,FALSE))</f>
        <v/>
      </c>
      <c r="J1608" s="108" t="str">
        <f>IF(C1608="","",VLOOKUP($C1608,'7.工程別レート'!$C$6:$E$501,2,FALSE))</f>
        <v/>
      </c>
      <c r="K1608" s="195" t="str">
        <f t="shared" si="51"/>
        <v/>
      </c>
    </row>
    <row r="1609" spans="2:11" ht="18" customHeight="1">
      <c r="B1609" s="16" t="str">
        <f>IF('6.標準時間'!$B1609="","",'6.標準時間'!B1609)</f>
        <v/>
      </c>
      <c r="C1609" s="16" t="str">
        <f>IF('6.標準時間'!$C1609="","",'6.標準時間'!C1609)</f>
        <v/>
      </c>
      <c r="D1609" s="16" t="str">
        <f>IF('6.標準時間'!$C1609="","",'6.標準時間'!E1609)</f>
        <v/>
      </c>
      <c r="E1609" s="171" t="str">
        <f>IF('6.標準時間'!$C1609="","",'6.標準時間'!F1609)</f>
        <v/>
      </c>
      <c r="F1609" s="15" t="str">
        <f t="shared" si="50"/>
        <v/>
      </c>
      <c r="G1609" s="142" t="str">
        <f>IF('6.標準時間'!$C1609="","",'6.標準時間'!H1609)</f>
        <v/>
      </c>
      <c r="H1609" s="142" t="str">
        <f>IF('6.標準時間'!$C1609="","",'6.標準時間'!I1609)</f>
        <v/>
      </c>
      <c r="I1609" s="107" t="str">
        <f>IF(C1609="","",VLOOKUP($C1609,'7.工程別レート'!$C$6:$E$501,3,FALSE))</f>
        <v/>
      </c>
      <c r="J1609" s="108" t="str">
        <f>IF(C1609="","",VLOOKUP($C1609,'7.工程別レート'!$C$6:$E$501,2,FALSE))</f>
        <v/>
      </c>
      <c r="K1609" s="195" t="str">
        <f t="shared" si="51"/>
        <v/>
      </c>
    </row>
    <row r="1610" spans="2:11" ht="18" customHeight="1">
      <c r="B1610" s="16" t="str">
        <f>IF('6.標準時間'!$B1610="","",'6.標準時間'!B1610)</f>
        <v/>
      </c>
      <c r="C1610" s="16" t="str">
        <f>IF('6.標準時間'!$C1610="","",'6.標準時間'!C1610)</f>
        <v/>
      </c>
      <c r="D1610" s="16" t="str">
        <f>IF('6.標準時間'!$C1610="","",'6.標準時間'!E1610)</f>
        <v/>
      </c>
      <c r="E1610" s="171" t="str">
        <f>IF('6.標準時間'!$C1610="","",'6.標準時間'!F1610)</f>
        <v/>
      </c>
      <c r="F1610" s="15" t="str">
        <f t="shared" si="50"/>
        <v/>
      </c>
      <c r="G1610" s="142" t="str">
        <f>IF('6.標準時間'!$C1610="","",'6.標準時間'!H1610)</f>
        <v/>
      </c>
      <c r="H1610" s="142" t="str">
        <f>IF('6.標準時間'!$C1610="","",'6.標準時間'!I1610)</f>
        <v/>
      </c>
      <c r="I1610" s="107" t="str">
        <f>IF(C1610="","",VLOOKUP($C1610,'7.工程別レート'!$C$6:$E$501,3,FALSE))</f>
        <v/>
      </c>
      <c r="J1610" s="108" t="str">
        <f>IF(C1610="","",VLOOKUP($C1610,'7.工程別レート'!$C$6:$E$501,2,FALSE))</f>
        <v/>
      </c>
      <c r="K1610" s="195" t="str">
        <f t="shared" si="51"/>
        <v/>
      </c>
    </row>
    <row r="1611" spans="2:11" ht="18" customHeight="1">
      <c r="B1611" s="16" t="str">
        <f>IF('6.標準時間'!$B1611="","",'6.標準時間'!B1611)</f>
        <v/>
      </c>
      <c r="C1611" s="16" t="str">
        <f>IF('6.標準時間'!$C1611="","",'6.標準時間'!C1611)</f>
        <v/>
      </c>
      <c r="D1611" s="16" t="str">
        <f>IF('6.標準時間'!$C1611="","",'6.標準時間'!E1611)</f>
        <v/>
      </c>
      <c r="E1611" s="171" t="str">
        <f>IF('6.標準時間'!$C1611="","",'6.標準時間'!F1611)</f>
        <v/>
      </c>
      <c r="F1611" s="15" t="str">
        <f t="shared" si="50"/>
        <v/>
      </c>
      <c r="G1611" s="142" t="str">
        <f>IF('6.標準時間'!$C1611="","",'6.標準時間'!H1611)</f>
        <v/>
      </c>
      <c r="H1611" s="142" t="str">
        <f>IF('6.標準時間'!$C1611="","",'6.標準時間'!I1611)</f>
        <v/>
      </c>
      <c r="I1611" s="107" t="str">
        <f>IF(C1611="","",VLOOKUP($C1611,'7.工程別レート'!$C$6:$E$501,3,FALSE))</f>
        <v/>
      </c>
      <c r="J1611" s="108" t="str">
        <f>IF(C1611="","",VLOOKUP($C1611,'7.工程別レート'!$C$6:$E$501,2,FALSE))</f>
        <v/>
      </c>
      <c r="K1611" s="195" t="str">
        <f t="shared" si="51"/>
        <v/>
      </c>
    </row>
    <row r="1612" spans="2:11" ht="18" customHeight="1">
      <c r="B1612" s="16" t="str">
        <f>IF('6.標準時間'!$B1612="","",'6.標準時間'!B1612)</f>
        <v/>
      </c>
      <c r="C1612" s="16" t="str">
        <f>IF('6.標準時間'!$C1612="","",'6.標準時間'!C1612)</f>
        <v/>
      </c>
      <c r="D1612" s="16" t="str">
        <f>IF('6.標準時間'!$C1612="","",'6.標準時間'!E1612)</f>
        <v/>
      </c>
      <c r="E1612" s="171" t="str">
        <f>IF('6.標準時間'!$C1612="","",'6.標準時間'!F1612)</f>
        <v/>
      </c>
      <c r="F1612" s="15" t="str">
        <f t="shared" si="50"/>
        <v/>
      </c>
      <c r="G1612" s="142" t="str">
        <f>IF('6.標準時間'!$C1612="","",'6.標準時間'!H1612)</f>
        <v/>
      </c>
      <c r="H1612" s="142" t="str">
        <f>IF('6.標準時間'!$C1612="","",'6.標準時間'!I1612)</f>
        <v/>
      </c>
      <c r="I1612" s="107" t="str">
        <f>IF(C1612="","",VLOOKUP($C1612,'7.工程別レート'!$C$6:$E$501,3,FALSE))</f>
        <v/>
      </c>
      <c r="J1612" s="108" t="str">
        <f>IF(C1612="","",VLOOKUP($C1612,'7.工程別レート'!$C$6:$E$501,2,FALSE))</f>
        <v/>
      </c>
      <c r="K1612" s="195" t="str">
        <f t="shared" si="51"/>
        <v/>
      </c>
    </row>
    <row r="1613" spans="2:11" ht="18" customHeight="1">
      <c r="B1613" s="16" t="str">
        <f>IF('6.標準時間'!$B1613="","",'6.標準時間'!B1613)</f>
        <v/>
      </c>
      <c r="C1613" s="16" t="str">
        <f>IF('6.標準時間'!$C1613="","",'6.標準時間'!C1613)</f>
        <v/>
      </c>
      <c r="D1613" s="16" t="str">
        <f>IF('6.標準時間'!$C1613="","",'6.標準時間'!E1613)</f>
        <v/>
      </c>
      <c r="E1613" s="171" t="str">
        <f>IF('6.標準時間'!$C1613="","",'6.標準時間'!F1613)</f>
        <v/>
      </c>
      <c r="F1613" s="15" t="str">
        <f t="shared" si="50"/>
        <v/>
      </c>
      <c r="G1613" s="142" t="str">
        <f>IF('6.標準時間'!$C1613="","",'6.標準時間'!H1613)</f>
        <v/>
      </c>
      <c r="H1613" s="142" t="str">
        <f>IF('6.標準時間'!$C1613="","",'6.標準時間'!I1613)</f>
        <v/>
      </c>
      <c r="I1613" s="107" t="str">
        <f>IF(C1613="","",VLOOKUP($C1613,'7.工程別レート'!$C$6:$E$501,3,FALSE))</f>
        <v/>
      </c>
      <c r="J1613" s="108" t="str">
        <f>IF(C1613="","",VLOOKUP($C1613,'7.工程別レート'!$C$6:$E$501,2,FALSE))</f>
        <v/>
      </c>
      <c r="K1613" s="195" t="str">
        <f t="shared" si="51"/>
        <v/>
      </c>
    </row>
    <row r="1614" spans="2:11" ht="18" customHeight="1">
      <c r="B1614" s="16" t="str">
        <f>IF('6.標準時間'!$B1614="","",'6.標準時間'!B1614)</f>
        <v/>
      </c>
      <c r="C1614" s="16" t="str">
        <f>IF('6.標準時間'!$C1614="","",'6.標準時間'!C1614)</f>
        <v/>
      </c>
      <c r="D1614" s="16" t="str">
        <f>IF('6.標準時間'!$C1614="","",'6.標準時間'!E1614)</f>
        <v/>
      </c>
      <c r="E1614" s="171" t="str">
        <f>IF('6.標準時間'!$C1614="","",'6.標準時間'!F1614)</f>
        <v/>
      </c>
      <c r="F1614" s="15" t="str">
        <f t="shared" si="50"/>
        <v/>
      </c>
      <c r="G1614" s="142" t="str">
        <f>IF('6.標準時間'!$C1614="","",'6.標準時間'!H1614)</f>
        <v/>
      </c>
      <c r="H1614" s="142" t="str">
        <f>IF('6.標準時間'!$C1614="","",'6.標準時間'!I1614)</f>
        <v/>
      </c>
      <c r="I1614" s="107" t="str">
        <f>IF(C1614="","",VLOOKUP($C1614,'7.工程別レート'!$C$6:$E$501,3,FALSE))</f>
        <v/>
      </c>
      <c r="J1614" s="108" t="str">
        <f>IF(C1614="","",VLOOKUP($C1614,'7.工程別レート'!$C$6:$E$501,2,FALSE))</f>
        <v/>
      </c>
      <c r="K1614" s="195" t="str">
        <f t="shared" si="51"/>
        <v/>
      </c>
    </row>
    <row r="1615" spans="2:11" ht="18" customHeight="1">
      <c r="B1615" s="16" t="str">
        <f>IF('6.標準時間'!$B1615="","",'6.標準時間'!B1615)</f>
        <v/>
      </c>
      <c r="C1615" s="16" t="str">
        <f>IF('6.標準時間'!$C1615="","",'6.標準時間'!C1615)</f>
        <v/>
      </c>
      <c r="D1615" s="16" t="str">
        <f>IF('6.標準時間'!$C1615="","",'6.標準時間'!E1615)</f>
        <v/>
      </c>
      <c r="E1615" s="171" t="str">
        <f>IF('6.標準時間'!$C1615="","",'6.標準時間'!F1615)</f>
        <v/>
      </c>
      <c r="F1615" s="15" t="str">
        <f t="shared" si="50"/>
        <v/>
      </c>
      <c r="G1615" s="142" t="str">
        <f>IF('6.標準時間'!$C1615="","",'6.標準時間'!H1615)</f>
        <v/>
      </c>
      <c r="H1615" s="142" t="str">
        <f>IF('6.標準時間'!$C1615="","",'6.標準時間'!I1615)</f>
        <v/>
      </c>
      <c r="I1615" s="107" t="str">
        <f>IF(C1615="","",VLOOKUP($C1615,'7.工程別レート'!$C$6:$E$501,3,FALSE))</f>
        <v/>
      </c>
      <c r="J1615" s="108" t="str">
        <f>IF(C1615="","",VLOOKUP($C1615,'7.工程別レート'!$C$6:$E$501,2,FALSE))</f>
        <v/>
      </c>
      <c r="K1615" s="195" t="str">
        <f t="shared" si="51"/>
        <v/>
      </c>
    </row>
    <row r="1616" spans="2:11" ht="18" customHeight="1">
      <c r="B1616" s="16" t="str">
        <f>IF('6.標準時間'!$B1616="","",'6.標準時間'!B1616)</f>
        <v/>
      </c>
      <c r="C1616" s="16" t="str">
        <f>IF('6.標準時間'!$C1616="","",'6.標準時間'!C1616)</f>
        <v/>
      </c>
      <c r="D1616" s="16" t="str">
        <f>IF('6.標準時間'!$C1616="","",'6.標準時間'!E1616)</f>
        <v/>
      </c>
      <c r="E1616" s="171" t="str">
        <f>IF('6.標準時間'!$C1616="","",'6.標準時間'!F1616)</f>
        <v/>
      </c>
      <c r="F1616" s="15" t="str">
        <f t="shared" si="50"/>
        <v/>
      </c>
      <c r="G1616" s="142" t="str">
        <f>IF('6.標準時間'!$C1616="","",'6.標準時間'!H1616)</f>
        <v/>
      </c>
      <c r="H1616" s="142" t="str">
        <f>IF('6.標準時間'!$C1616="","",'6.標準時間'!I1616)</f>
        <v/>
      </c>
      <c r="I1616" s="107" t="str">
        <f>IF(C1616="","",VLOOKUP($C1616,'7.工程別レート'!$C$6:$E$501,3,FALSE))</f>
        <v/>
      </c>
      <c r="J1616" s="108" t="str">
        <f>IF(C1616="","",VLOOKUP($C1616,'7.工程別レート'!$C$6:$E$501,2,FALSE))</f>
        <v/>
      </c>
      <c r="K1616" s="195" t="str">
        <f t="shared" si="51"/>
        <v/>
      </c>
    </row>
    <row r="1617" spans="2:11" ht="18" customHeight="1">
      <c r="B1617" s="16" t="str">
        <f>IF('6.標準時間'!$B1617="","",'6.標準時間'!B1617)</f>
        <v/>
      </c>
      <c r="C1617" s="16" t="str">
        <f>IF('6.標準時間'!$C1617="","",'6.標準時間'!C1617)</f>
        <v/>
      </c>
      <c r="D1617" s="16" t="str">
        <f>IF('6.標準時間'!$C1617="","",'6.標準時間'!E1617)</f>
        <v/>
      </c>
      <c r="E1617" s="171" t="str">
        <f>IF('6.標準時間'!$C1617="","",'6.標準時間'!F1617)</f>
        <v/>
      </c>
      <c r="F1617" s="15" t="str">
        <f t="shared" si="50"/>
        <v/>
      </c>
      <c r="G1617" s="142" t="str">
        <f>IF('6.標準時間'!$C1617="","",'6.標準時間'!H1617)</f>
        <v/>
      </c>
      <c r="H1617" s="142" t="str">
        <f>IF('6.標準時間'!$C1617="","",'6.標準時間'!I1617)</f>
        <v/>
      </c>
      <c r="I1617" s="107" t="str">
        <f>IF(C1617="","",VLOOKUP($C1617,'7.工程別レート'!$C$6:$E$501,3,FALSE))</f>
        <v/>
      </c>
      <c r="J1617" s="108" t="str">
        <f>IF(C1617="","",VLOOKUP($C1617,'7.工程別レート'!$C$6:$E$501,2,FALSE))</f>
        <v/>
      </c>
      <c r="K1617" s="195" t="str">
        <f t="shared" si="51"/>
        <v/>
      </c>
    </row>
    <row r="1618" spans="2:11" ht="18" customHeight="1">
      <c r="B1618" s="16" t="str">
        <f>IF('6.標準時間'!$B1618="","",'6.標準時間'!B1618)</f>
        <v/>
      </c>
      <c r="C1618" s="16" t="str">
        <f>IF('6.標準時間'!$C1618="","",'6.標準時間'!C1618)</f>
        <v/>
      </c>
      <c r="D1618" s="16" t="str">
        <f>IF('6.標準時間'!$C1618="","",'6.標準時間'!E1618)</f>
        <v/>
      </c>
      <c r="E1618" s="171" t="str">
        <f>IF('6.標準時間'!$C1618="","",'6.標準時間'!F1618)</f>
        <v/>
      </c>
      <c r="F1618" s="15" t="str">
        <f t="shared" si="50"/>
        <v/>
      </c>
      <c r="G1618" s="142" t="str">
        <f>IF('6.標準時間'!$C1618="","",'6.標準時間'!H1618)</f>
        <v/>
      </c>
      <c r="H1618" s="142" t="str">
        <f>IF('6.標準時間'!$C1618="","",'6.標準時間'!I1618)</f>
        <v/>
      </c>
      <c r="I1618" s="107" t="str">
        <f>IF(C1618="","",VLOOKUP($C1618,'7.工程別レート'!$C$6:$E$501,3,FALSE))</f>
        <v/>
      </c>
      <c r="J1618" s="108" t="str">
        <f>IF(C1618="","",VLOOKUP($C1618,'7.工程別レート'!$C$6:$E$501,2,FALSE))</f>
        <v/>
      </c>
      <c r="K1618" s="195" t="str">
        <f t="shared" si="51"/>
        <v/>
      </c>
    </row>
    <row r="1619" spans="2:11" ht="18" customHeight="1">
      <c r="B1619" s="16" t="str">
        <f>IF('6.標準時間'!$B1619="","",'6.標準時間'!B1619)</f>
        <v/>
      </c>
      <c r="C1619" s="16" t="str">
        <f>IF('6.標準時間'!$C1619="","",'6.標準時間'!C1619)</f>
        <v/>
      </c>
      <c r="D1619" s="16" t="str">
        <f>IF('6.標準時間'!$C1619="","",'6.標準時間'!E1619)</f>
        <v/>
      </c>
      <c r="E1619" s="171" t="str">
        <f>IF('6.標準時間'!$C1619="","",'6.標準時間'!F1619)</f>
        <v/>
      </c>
      <c r="F1619" s="15" t="str">
        <f t="shared" si="50"/>
        <v/>
      </c>
      <c r="G1619" s="142" t="str">
        <f>IF('6.標準時間'!$C1619="","",'6.標準時間'!H1619)</f>
        <v/>
      </c>
      <c r="H1619" s="142" t="str">
        <f>IF('6.標準時間'!$C1619="","",'6.標準時間'!I1619)</f>
        <v/>
      </c>
      <c r="I1619" s="107" t="str">
        <f>IF(C1619="","",VLOOKUP($C1619,'7.工程別レート'!$C$6:$E$501,3,FALSE))</f>
        <v/>
      </c>
      <c r="J1619" s="108" t="str">
        <f>IF(C1619="","",VLOOKUP($C1619,'7.工程別レート'!$C$6:$E$501,2,FALSE))</f>
        <v/>
      </c>
      <c r="K1619" s="195" t="str">
        <f t="shared" si="51"/>
        <v/>
      </c>
    </row>
    <row r="1620" spans="2:11" ht="18" customHeight="1">
      <c r="B1620" s="16" t="str">
        <f>IF('6.標準時間'!$B1620="","",'6.標準時間'!B1620)</f>
        <v/>
      </c>
      <c r="C1620" s="16" t="str">
        <f>IF('6.標準時間'!$C1620="","",'6.標準時間'!C1620)</f>
        <v/>
      </c>
      <c r="D1620" s="16" t="str">
        <f>IF('6.標準時間'!$C1620="","",'6.標準時間'!E1620)</f>
        <v/>
      </c>
      <c r="E1620" s="171" t="str">
        <f>IF('6.標準時間'!$C1620="","",'6.標準時間'!F1620)</f>
        <v/>
      </c>
      <c r="F1620" s="15" t="str">
        <f t="shared" si="50"/>
        <v/>
      </c>
      <c r="G1620" s="142" t="str">
        <f>IF('6.標準時間'!$C1620="","",'6.標準時間'!H1620)</f>
        <v/>
      </c>
      <c r="H1620" s="142" t="str">
        <f>IF('6.標準時間'!$C1620="","",'6.標準時間'!I1620)</f>
        <v/>
      </c>
      <c r="I1620" s="107" t="str">
        <f>IF(C1620="","",VLOOKUP($C1620,'7.工程別レート'!$C$6:$E$501,3,FALSE))</f>
        <v/>
      </c>
      <c r="J1620" s="108" t="str">
        <f>IF(C1620="","",VLOOKUP($C1620,'7.工程別レート'!$C$6:$E$501,2,FALSE))</f>
        <v/>
      </c>
      <c r="K1620" s="195" t="str">
        <f t="shared" si="51"/>
        <v/>
      </c>
    </row>
    <row r="1621" spans="2:11" ht="18" customHeight="1">
      <c r="B1621" s="16" t="str">
        <f>IF('6.標準時間'!$B1621="","",'6.標準時間'!B1621)</f>
        <v/>
      </c>
      <c r="C1621" s="16" t="str">
        <f>IF('6.標準時間'!$C1621="","",'6.標準時間'!C1621)</f>
        <v/>
      </c>
      <c r="D1621" s="16" t="str">
        <f>IF('6.標準時間'!$C1621="","",'6.標準時間'!E1621)</f>
        <v/>
      </c>
      <c r="E1621" s="171" t="str">
        <f>IF('6.標準時間'!$C1621="","",'6.標準時間'!F1621)</f>
        <v/>
      </c>
      <c r="F1621" s="15" t="str">
        <f t="shared" si="50"/>
        <v/>
      </c>
      <c r="G1621" s="142" t="str">
        <f>IF('6.標準時間'!$C1621="","",'6.標準時間'!H1621)</f>
        <v/>
      </c>
      <c r="H1621" s="142" t="str">
        <f>IF('6.標準時間'!$C1621="","",'6.標準時間'!I1621)</f>
        <v/>
      </c>
      <c r="I1621" s="107" t="str">
        <f>IF(C1621="","",VLOOKUP($C1621,'7.工程別レート'!$C$6:$E$501,3,FALSE))</f>
        <v/>
      </c>
      <c r="J1621" s="108" t="str">
        <f>IF(C1621="","",VLOOKUP($C1621,'7.工程別レート'!$C$6:$E$501,2,FALSE))</f>
        <v/>
      </c>
      <c r="K1621" s="195" t="str">
        <f t="shared" si="51"/>
        <v/>
      </c>
    </row>
    <row r="1622" spans="2:11" ht="18" customHeight="1">
      <c r="B1622" s="16" t="str">
        <f>IF('6.標準時間'!$B1622="","",'6.標準時間'!B1622)</f>
        <v/>
      </c>
      <c r="C1622" s="16" t="str">
        <f>IF('6.標準時間'!$C1622="","",'6.標準時間'!C1622)</f>
        <v/>
      </c>
      <c r="D1622" s="16" t="str">
        <f>IF('6.標準時間'!$C1622="","",'6.標準時間'!E1622)</f>
        <v/>
      </c>
      <c r="E1622" s="171" t="str">
        <f>IF('6.標準時間'!$C1622="","",'6.標準時間'!F1622)</f>
        <v/>
      </c>
      <c r="F1622" s="15" t="str">
        <f t="shared" si="50"/>
        <v/>
      </c>
      <c r="G1622" s="142" t="str">
        <f>IF('6.標準時間'!$C1622="","",'6.標準時間'!H1622)</f>
        <v/>
      </c>
      <c r="H1622" s="142" t="str">
        <f>IF('6.標準時間'!$C1622="","",'6.標準時間'!I1622)</f>
        <v/>
      </c>
      <c r="I1622" s="107" t="str">
        <f>IF(C1622="","",VLOOKUP($C1622,'7.工程別レート'!$C$6:$E$501,3,FALSE))</f>
        <v/>
      </c>
      <c r="J1622" s="108" t="str">
        <f>IF(C1622="","",VLOOKUP($C1622,'7.工程別レート'!$C$6:$E$501,2,FALSE))</f>
        <v/>
      </c>
      <c r="K1622" s="195" t="str">
        <f t="shared" si="51"/>
        <v/>
      </c>
    </row>
    <row r="1623" spans="2:11" ht="18" customHeight="1">
      <c r="B1623" s="16" t="str">
        <f>IF('6.標準時間'!$B1623="","",'6.標準時間'!B1623)</f>
        <v/>
      </c>
      <c r="C1623" s="16" t="str">
        <f>IF('6.標準時間'!$C1623="","",'6.標準時間'!C1623)</f>
        <v/>
      </c>
      <c r="D1623" s="16" t="str">
        <f>IF('6.標準時間'!$C1623="","",'6.標準時間'!E1623)</f>
        <v/>
      </c>
      <c r="E1623" s="171" t="str">
        <f>IF('6.標準時間'!$C1623="","",'6.標準時間'!F1623)</f>
        <v/>
      </c>
      <c r="F1623" s="15" t="str">
        <f t="shared" si="50"/>
        <v/>
      </c>
      <c r="G1623" s="142" t="str">
        <f>IF('6.標準時間'!$C1623="","",'6.標準時間'!H1623)</f>
        <v/>
      </c>
      <c r="H1623" s="142" t="str">
        <f>IF('6.標準時間'!$C1623="","",'6.標準時間'!I1623)</f>
        <v/>
      </c>
      <c r="I1623" s="107" t="str">
        <f>IF(C1623="","",VLOOKUP($C1623,'7.工程別レート'!$C$6:$E$501,3,FALSE))</f>
        <v/>
      </c>
      <c r="J1623" s="108" t="str">
        <f>IF(C1623="","",VLOOKUP($C1623,'7.工程別レート'!$C$6:$E$501,2,FALSE))</f>
        <v/>
      </c>
      <c r="K1623" s="195" t="str">
        <f t="shared" si="51"/>
        <v/>
      </c>
    </row>
    <row r="1624" spans="2:11" ht="18" customHeight="1">
      <c r="B1624" s="16" t="str">
        <f>IF('6.標準時間'!$B1624="","",'6.標準時間'!B1624)</f>
        <v/>
      </c>
      <c r="C1624" s="16" t="str">
        <f>IF('6.標準時間'!$C1624="","",'6.標準時間'!C1624)</f>
        <v/>
      </c>
      <c r="D1624" s="16" t="str">
        <f>IF('6.標準時間'!$C1624="","",'6.標準時間'!E1624)</f>
        <v/>
      </c>
      <c r="E1624" s="171" t="str">
        <f>IF('6.標準時間'!$C1624="","",'6.標準時間'!F1624)</f>
        <v/>
      </c>
      <c r="F1624" s="15" t="str">
        <f t="shared" si="50"/>
        <v/>
      </c>
      <c r="G1624" s="142" t="str">
        <f>IF('6.標準時間'!$C1624="","",'6.標準時間'!H1624)</f>
        <v/>
      </c>
      <c r="H1624" s="142" t="str">
        <f>IF('6.標準時間'!$C1624="","",'6.標準時間'!I1624)</f>
        <v/>
      </c>
      <c r="I1624" s="107" t="str">
        <f>IF(C1624="","",VLOOKUP($C1624,'7.工程別レート'!$C$6:$E$501,3,FALSE))</f>
        <v/>
      </c>
      <c r="J1624" s="108" t="str">
        <f>IF(C1624="","",VLOOKUP($C1624,'7.工程別レート'!$C$6:$E$501,2,FALSE))</f>
        <v/>
      </c>
      <c r="K1624" s="195" t="str">
        <f t="shared" si="51"/>
        <v/>
      </c>
    </row>
    <row r="1625" spans="2:11" ht="18" customHeight="1">
      <c r="B1625" s="16" t="str">
        <f>IF('6.標準時間'!$B1625="","",'6.標準時間'!B1625)</f>
        <v/>
      </c>
      <c r="C1625" s="16" t="str">
        <f>IF('6.標準時間'!$C1625="","",'6.標準時間'!C1625)</f>
        <v/>
      </c>
      <c r="D1625" s="16" t="str">
        <f>IF('6.標準時間'!$C1625="","",'6.標準時間'!E1625)</f>
        <v/>
      </c>
      <c r="E1625" s="171" t="str">
        <f>IF('6.標準時間'!$C1625="","",'6.標準時間'!F1625)</f>
        <v/>
      </c>
      <c r="F1625" s="15" t="str">
        <f t="shared" si="50"/>
        <v/>
      </c>
      <c r="G1625" s="142" t="str">
        <f>IF('6.標準時間'!$C1625="","",'6.標準時間'!H1625)</f>
        <v/>
      </c>
      <c r="H1625" s="142" t="str">
        <f>IF('6.標準時間'!$C1625="","",'6.標準時間'!I1625)</f>
        <v/>
      </c>
      <c r="I1625" s="107" t="str">
        <f>IF(C1625="","",VLOOKUP($C1625,'7.工程別レート'!$C$6:$E$501,3,FALSE))</f>
        <v/>
      </c>
      <c r="J1625" s="108" t="str">
        <f>IF(C1625="","",VLOOKUP($C1625,'7.工程別レート'!$C$6:$E$501,2,FALSE))</f>
        <v/>
      </c>
      <c r="K1625" s="195" t="str">
        <f t="shared" si="51"/>
        <v/>
      </c>
    </row>
    <row r="1626" spans="2:11" ht="18" customHeight="1">
      <c r="B1626" s="16" t="str">
        <f>IF('6.標準時間'!$B1626="","",'6.標準時間'!B1626)</f>
        <v/>
      </c>
      <c r="C1626" s="16" t="str">
        <f>IF('6.標準時間'!$C1626="","",'6.標準時間'!C1626)</f>
        <v/>
      </c>
      <c r="D1626" s="16" t="str">
        <f>IF('6.標準時間'!$C1626="","",'6.標準時間'!E1626)</f>
        <v/>
      </c>
      <c r="E1626" s="171" t="str">
        <f>IF('6.標準時間'!$C1626="","",'6.標準時間'!F1626)</f>
        <v/>
      </c>
      <c r="F1626" s="15" t="str">
        <f t="shared" si="50"/>
        <v/>
      </c>
      <c r="G1626" s="142" t="str">
        <f>IF('6.標準時間'!$C1626="","",'6.標準時間'!H1626)</f>
        <v/>
      </c>
      <c r="H1626" s="142" t="str">
        <f>IF('6.標準時間'!$C1626="","",'6.標準時間'!I1626)</f>
        <v/>
      </c>
      <c r="I1626" s="107" t="str">
        <f>IF(C1626="","",VLOOKUP($C1626,'7.工程別レート'!$C$6:$E$501,3,FALSE))</f>
        <v/>
      </c>
      <c r="J1626" s="108" t="str">
        <f>IF(C1626="","",VLOOKUP($C1626,'7.工程別レート'!$C$6:$E$501,2,FALSE))</f>
        <v/>
      </c>
      <c r="K1626" s="195" t="str">
        <f t="shared" si="51"/>
        <v/>
      </c>
    </row>
    <row r="1627" spans="2:11" ht="18" customHeight="1">
      <c r="B1627" s="16" t="str">
        <f>IF('6.標準時間'!$B1627="","",'6.標準時間'!B1627)</f>
        <v/>
      </c>
      <c r="C1627" s="16" t="str">
        <f>IF('6.標準時間'!$C1627="","",'6.標準時間'!C1627)</f>
        <v/>
      </c>
      <c r="D1627" s="16" t="str">
        <f>IF('6.標準時間'!$C1627="","",'6.標準時間'!E1627)</f>
        <v/>
      </c>
      <c r="E1627" s="171" t="str">
        <f>IF('6.標準時間'!$C1627="","",'6.標準時間'!F1627)</f>
        <v/>
      </c>
      <c r="F1627" s="15" t="str">
        <f t="shared" si="50"/>
        <v/>
      </c>
      <c r="G1627" s="142" t="str">
        <f>IF('6.標準時間'!$C1627="","",'6.標準時間'!H1627)</f>
        <v/>
      </c>
      <c r="H1627" s="142" t="str">
        <f>IF('6.標準時間'!$C1627="","",'6.標準時間'!I1627)</f>
        <v/>
      </c>
      <c r="I1627" s="107" t="str">
        <f>IF(C1627="","",VLOOKUP($C1627,'7.工程別レート'!$C$6:$E$501,3,FALSE))</f>
        <v/>
      </c>
      <c r="J1627" s="108" t="str">
        <f>IF(C1627="","",VLOOKUP($C1627,'7.工程別レート'!$C$6:$E$501,2,FALSE))</f>
        <v/>
      </c>
      <c r="K1627" s="195" t="str">
        <f t="shared" si="51"/>
        <v/>
      </c>
    </row>
    <row r="1628" spans="2:11" ht="18" customHeight="1">
      <c r="B1628" s="16" t="str">
        <f>IF('6.標準時間'!$B1628="","",'6.標準時間'!B1628)</f>
        <v/>
      </c>
      <c r="C1628" s="16" t="str">
        <f>IF('6.標準時間'!$C1628="","",'6.標準時間'!C1628)</f>
        <v/>
      </c>
      <c r="D1628" s="16" t="str">
        <f>IF('6.標準時間'!$C1628="","",'6.標準時間'!E1628)</f>
        <v/>
      </c>
      <c r="E1628" s="171" t="str">
        <f>IF('6.標準時間'!$C1628="","",'6.標準時間'!F1628)</f>
        <v/>
      </c>
      <c r="F1628" s="15" t="str">
        <f t="shared" si="50"/>
        <v/>
      </c>
      <c r="G1628" s="142" t="str">
        <f>IF('6.標準時間'!$C1628="","",'6.標準時間'!H1628)</f>
        <v/>
      </c>
      <c r="H1628" s="142" t="str">
        <f>IF('6.標準時間'!$C1628="","",'6.標準時間'!I1628)</f>
        <v/>
      </c>
      <c r="I1628" s="107" t="str">
        <f>IF(C1628="","",VLOOKUP($C1628,'7.工程別レート'!$C$6:$E$501,3,FALSE))</f>
        <v/>
      </c>
      <c r="J1628" s="108" t="str">
        <f>IF(C1628="","",VLOOKUP($C1628,'7.工程別レート'!$C$6:$E$501,2,FALSE))</f>
        <v/>
      </c>
      <c r="K1628" s="195" t="str">
        <f t="shared" si="51"/>
        <v/>
      </c>
    </row>
    <row r="1629" spans="2:11" ht="18" customHeight="1">
      <c r="B1629" s="16" t="str">
        <f>IF('6.標準時間'!$B1629="","",'6.標準時間'!B1629)</f>
        <v/>
      </c>
      <c r="C1629" s="16" t="str">
        <f>IF('6.標準時間'!$C1629="","",'6.標準時間'!C1629)</f>
        <v/>
      </c>
      <c r="D1629" s="16" t="str">
        <f>IF('6.標準時間'!$C1629="","",'6.標準時間'!E1629)</f>
        <v/>
      </c>
      <c r="E1629" s="171" t="str">
        <f>IF('6.標準時間'!$C1629="","",'6.標準時間'!F1629)</f>
        <v/>
      </c>
      <c r="F1629" s="15" t="str">
        <f t="shared" si="50"/>
        <v/>
      </c>
      <c r="G1629" s="142" t="str">
        <f>IF('6.標準時間'!$C1629="","",'6.標準時間'!H1629)</f>
        <v/>
      </c>
      <c r="H1629" s="142" t="str">
        <f>IF('6.標準時間'!$C1629="","",'6.標準時間'!I1629)</f>
        <v/>
      </c>
      <c r="I1629" s="107" t="str">
        <f>IF(C1629="","",VLOOKUP($C1629,'7.工程別レート'!$C$6:$E$501,3,FALSE))</f>
        <v/>
      </c>
      <c r="J1629" s="108" t="str">
        <f>IF(C1629="","",VLOOKUP($C1629,'7.工程別レート'!$C$6:$E$501,2,FALSE))</f>
        <v/>
      </c>
      <c r="K1629" s="195" t="str">
        <f t="shared" si="51"/>
        <v/>
      </c>
    </row>
    <row r="1630" spans="2:11" ht="18" customHeight="1">
      <c r="B1630" s="16" t="str">
        <f>IF('6.標準時間'!$B1630="","",'6.標準時間'!B1630)</f>
        <v/>
      </c>
      <c r="C1630" s="16" t="str">
        <f>IF('6.標準時間'!$C1630="","",'6.標準時間'!C1630)</f>
        <v/>
      </c>
      <c r="D1630" s="16" t="str">
        <f>IF('6.標準時間'!$C1630="","",'6.標準時間'!E1630)</f>
        <v/>
      </c>
      <c r="E1630" s="171" t="str">
        <f>IF('6.標準時間'!$C1630="","",'6.標準時間'!F1630)</f>
        <v/>
      </c>
      <c r="F1630" s="15" t="str">
        <f t="shared" si="50"/>
        <v/>
      </c>
      <c r="G1630" s="142" t="str">
        <f>IF('6.標準時間'!$C1630="","",'6.標準時間'!H1630)</f>
        <v/>
      </c>
      <c r="H1630" s="142" t="str">
        <f>IF('6.標準時間'!$C1630="","",'6.標準時間'!I1630)</f>
        <v/>
      </c>
      <c r="I1630" s="107" t="str">
        <f>IF(C1630="","",VLOOKUP($C1630,'7.工程別レート'!$C$6:$E$501,3,FALSE))</f>
        <v/>
      </c>
      <c r="J1630" s="108" t="str">
        <f>IF(C1630="","",VLOOKUP($C1630,'7.工程別レート'!$C$6:$E$501,2,FALSE))</f>
        <v/>
      </c>
      <c r="K1630" s="195" t="str">
        <f t="shared" si="51"/>
        <v/>
      </c>
    </row>
    <row r="1631" spans="2:11" ht="18" customHeight="1">
      <c r="B1631" s="16" t="str">
        <f>IF('6.標準時間'!$B1631="","",'6.標準時間'!B1631)</f>
        <v/>
      </c>
      <c r="C1631" s="16" t="str">
        <f>IF('6.標準時間'!$C1631="","",'6.標準時間'!C1631)</f>
        <v/>
      </c>
      <c r="D1631" s="16" t="str">
        <f>IF('6.標準時間'!$C1631="","",'6.標準時間'!E1631)</f>
        <v/>
      </c>
      <c r="E1631" s="171" t="str">
        <f>IF('6.標準時間'!$C1631="","",'6.標準時間'!F1631)</f>
        <v/>
      </c>
      <c r="F1631" s="15" t="str">
        <f t="shared" si="50"/>
        <v/>
      </c>
      <c r="G1631" s="142" t="str">
        <f>IF('6.標準時間'!$C1631="","",'6.標準時間'!H1631)</f>
        <v/>
      </c>
      <c r="H1631" s="142" t="str">
        <f>IF('6.標準時間'!$C1631="","",'6.標準時間'!I1631)</f>
        <v/>
      </c>
      <c r="I1631" s="107" t="str">
        <f>IF(C1631="","",VLOOKUP($C1631,'7.工程別レート'!$C$6:$E$501,3,FALSE))</f>
        <v/>
      </c>
      <c r="J1631" s="108" t="str">
        <f>IF(C1631="","",VLOOKUP($C1631,'7.工程別レート'!$C$6:$E$501,2,FALSE))</f>
        <v/>
      </c>
      <c r="K1631" s="195" t="str">
        <f t="shared" si="51"/>
        <v/>
      </c>
    </row>
    <row r="1632" spans="2:11" ht="18" customHeight="1">
      <c r="B1632" s="16" t="str">
        <f>IF('6.標準時間'!$B1632="","",'6.標準時間'!B1632)</f>
        <v/>
      </c>
      <c r="C1632" s="16" t="str">
        <f>IF('6.標準時間'!$C1632="","",'6.標準時間'!C1632)</f>
        <v/>
      </c>
      <c r="D1632" s="16" t="str">
        <f>IF('6.標準時間'!$C1632="","",'6.標準時間'!E1632)</f>
        <v/>
      </c>
      <c r="E1632" s="171" t="str">
        <f>IF('6.標準時間'!$C1632="","",'6.標準時間'!F1632)</f>
        <v/>
      </c>
      <c r="F1632" s="15" t="str">
        <f t="shared" si="50"/>
        <v/>
      </c>
      <c r="G1632" s="142" t="str">
        <f>IF('6.標準時間'!$C1632="","",'6.標準時間'!H1632)</f>
        <v/>
      </c>
      <c r="H1632" s="142" t="str">
        <f>IF('6.標準時間'!$C1632="","",'6.標準時間'!I1632)</f>
        <v/>
      </c>
      <c r="I1632" s="107" t="str">
        <f>IF(C1632="","",VLOOKUP($C1632,'7.工程別レート'!$C$6:$E$501,3,FALSE))</f>
        <v/>
      </c>
      <c r="J1632" s="108" t="str">
        <f>IF(C1632="","",VLOOKUP($C1632,'7.工程別レート'!$C$6:$E$501,2,FALSE))</f>
        <v/>
      </c>
      <c r="K1632" s="195" t="str">
        <f t="shared" si="51"/>
        <v/>
      </c>
    </row>
    <row r="1633" spans="2:11" ht="18" customHeight="1">
      <c r="B1633" s="16" t="str">
        <f>IF('6.標準時間'!$B1633="","",'6.標準時間'!B1633)</f>
        <v/>
      </c>
      <c r="C1633" s="16" t="str">
        <f>IF('6.標準時間'!$C1633="","",'6.標準時間'!C1633)</f>
        <v/>
      </c>
      <c r="D1633" s="16" t="str">
        <f>IF('6.標準時間'!$C1633="","",'6.標準時間'!E1633)</f>
        <v/>
      </c>
      <c r="E1633" s="171" t="str">
        <f>IF('6.標準時間'!$C1633="","",'6.標準時間'!F1633)</f>
        <v/>
      </c>
      <c r="F1633" s="15" t="str">
        <f t="shared" si="50"/>
        <v/>
      </c>
      <c r="G1633" s="142" t="str">
        <f>IF('6.標準時間'!$C1633="","",'6.標準時間'!H1633)</f>
        <v/>
      </c>
      <c r="H1633" s="142" t="str">
        <f>IF('6.標準時間'!$C1633="","",'6.標準時間'!I1633)</f>
        <v/>
      </c>
      <c r="I1633" s="107" t="str">
        <f>IF(C1633="","",VLOOKUP($C1633,'7.工程別レート'!$C$6:$E$501,3,FALSE))</f>
        <v/>
      </c>
      <c r="J1633" s="108" t="str">
        <f>IF(C1633="","",VLOOKUP($C1633,'7.工程別レート'!$C$6:$E$501,2,FALSE))</f>
        <v/>
      </c>
      <c r="K1633" s="195" t="str">
        <f t="shared" si="51"/>
        <v/>
      </c>
    </row>
    <row r="1634" spans="2:11" ht="18" customHeight="1">
      <c r="B1634" s="16" t="str">
        <f>IF('6.標準時間'!$B1634="","",'6.標準時間'!B1634)</f>
        <v/>
      </c>
      <c r="C1634" s="16" t="str">
        <f>IF('6.標準時間'!$C1634="","",'6.標準時間'!C1634)</f>
        <v/>
      </c>
      <c r="D1634" s="16" t="str">
        <f>IF('6.標準時間'!$C1634="","",'6.標準時間'!E1634)</f>
        <v/>
      </c>
      <c r="E1634" s="171" t="str">
        <f>IF('6.標準時間'!$C1634="","",'6.標準時間'!F1634)</f>
        <v/>
      </c>
      <c r="F1634" s="15" t="str">
        <f t="shared" si="50"/>
        <v/>
      </c>
      <c r="G1634" s="142" t="str">
        <f>IF('6.標準時間'!$C1634="","",'6.標準時間'!H1634)</f>
        <v/>
      </c>
      <c r="H1634" s="142" t="str">
        <f>IF('6.標準時間'!$C1634="","",'6.標準時間'!I1634)</f>
        <v/>
      </c>
      <c r="I1634" s="107" t="str">
        <f>IF(C1634="","",VLOOKUP($C1634,'7.工程別レート'!$C$6:$E$501,3,FALSE))</f>
        <v/>
      </c>
      <c r="J1634" s="108" t="str">
        <f>IF(C1634="","",VLOOKUP($C1634,'7.工程別レート'!$C$6:$E$501,2,FALSE))</f>
        <v/>
      </c>
      <c r="K1634" s="195" t="str">
        <f t="shared" si="51"/>
        <v/>
      </c>
    </row>
    <row r="1635" spans="2:11" ht="18" customHeight="1">
      <c r="B1635" s="16" t="str">
        <f>IF('6.標準時間'!$B1635="","",'6.標準時間'!B1635)</f>
        <v/>
      </c>
      <c r="C1635" s="16" t="str">
        <f>IF('6.標準時間'!$C1635="","",'6.標準時間'!C1635)</f>
        <v/>
      </c>
      <c r="D1635" s="16" t="str">
        <f>IF('6.標準時間'!$C1635="","",'6.標準時間'!E1635)</f>
        <v/>
      </c>
      <c r="E1635" s="171" t="str">
        <f>IF('6.標準時間'!$C1635="","",'6.標準時間'!F1635)</f>
        <v/>
      </c>
      <c r="F1635" s="15" t="str">
        <f t="shared" si="50"/>
        <v/>
      </c>
      <c r="G1635" s="142" t="str">
        <f>IF('6.標準時間'!$C1635="","",'6.標準時間'!H1635)</f>
        <v/>
      </c>
      <c r="H1635" s="142" t="str">
        <f>IF('6.標準時間'!$C1635="","",'6.標準時間'!I1635)</f>
        <v/>
      </c>
      <c r="I1635" s="107" t="str">
        <f>IF(C1635="","",VLOOKUP($C1635,'7.工程別レート'!$C$6:$E$501,3,FALSE))</f>
        <v/>
      </c>
      <c r="J1635" s="108" t="str">
        <f>IF(C1635="","",VLOOKUP($C1635,'7.工程別レート'!$C$6:$E$501,2,FALSE))</f>
        <v/>
      </c>
      <c r="K1635" s="195" t="str">
        <f t="shared" si="51"/>
        <v/>
      </c>
    </row>
    <row r="1636" spans="2:11" ht="18" customHeight="1">
      <c r="B1636" s="16" t="str">
        <f>IF('6.標準時間'!$B1636="","",'6.標準時間'!B1636)</f>
        <v/>
      </c>
      <c r="C1636" s="16" t="str">
        <f>IF('6.標準時間'!$C1636="","",'6.標準時間'!C1636)</f>
        <v/>
      </c>
      <c r="D1636" s="16" t="str">
        <f>IF('6.標準時間'!$C1636="","",'6.標準時間'!E1636)</f>
        <v/>
      </c>
      <c r="E1636" s="171" t="str">
        <f>IF('6.標準時間'!$C1636="","",'6.標準時間'!F1636)</f>
        <v/>
      </c>
      <c r="F1636" s="15" t="str">
        <f t="shared" si="50"/>
        <v/>
      </c>
      <c r="G1636" s="142" t="str">
        <f>IF('6.標準時間'!$C1636="","",'6.標準時間'!H1636)</f>
        <v/>
      </c>
      <c r="H1636" s="142" t="str">
        <f>IF('6.標準時間'!$C1636="","",'6.標準時間'!I1636)</f>
        <v/>
      </c>
      <c r="I1636" s="107" t="str">
        <f>IF(C1636="","",VLOOKUP($C1636,'7.工程別レート'!$C$6:$E$501,3,FALSE))</f>
        <v/>
      </c>
      <c r="J1636" s="108" t="str">
        <f>IF(C1636="","",VLOOKUP($C1636,'7.工程別レート'!$C$6:$E$501,2,FALSE))</f>
        <v/>
      </c>
      <c r="K1636" s="195" t="str">
        <f t="shared" si="51"/>
        <v/>
      </c>
    </row>
    <row r="1637" spans="2:11" ht="18" customHeight="1">
      <c r="B1637" s="16" t="str">
        <f>IF('6.標準時間'!$B1637="","",'6.標準時間'!B1637)</f>
        <v/>
      </c>
      <c r="C1637" s="16" t="str">
        <f>IF('6.標準時間'!$C1637="","",'6.標準時間'!C1637)</f>
        <v/>
      </c>
      <c r="D1637" s="16" t="str">
        <f>IF('6.標準時間'!$C1637="","",'6.標準時間'!E1637)</f>
        <v/>
      </c>
      <c r="E1637" s="171" t="str">
        <f>IF('6.標準時間'!$C1637="","",'6.標準時間'!F1637)</f>
        <v/>
      </c>
      <c r="F1637" s="15" t="str">
        <f t="shared" si="50"/>
        <v/>
      </c>
      <c r="G1637" s="142" t="str">
        <f>IF('6.標準時間'!$C1637="","",'6.標準時間'!H1637)</f>
        <v/>
      </c>
      <c r="H1637" s="142" t="str">
        <f>IF('6.標準時間'!$C1637="","",'6.標準時間'!I1637)</f>
        <v/>
      </c>
      <c r="I1637" s="107" t="str">
        <f>IF(C1637="","",VLOOKUP($C1637,'7.工程別レート'!$C$6:$E$501,3,FALSE))</f>
        <v/>
      </c>
      <c r="J1637" s="108" t="str">
        <f>IF(C1637="","",VLOOKUP($C1637,'7.工程別レート'!$C$6:$E$501,2,FALSE))</f>
        <v/>
      </c>
      <c r="K1637" s="195" t="str">
        <f t="shared" si="51"/>
        <v/>
      </c>
    </row>
    <row r="1638" spans="2:11" ht="18" customHeight="1">
      <c r="B1638" s="16" t="str">
        <f>IF('6.標準時間'!$B1638="","",'6.標準時間'!B1638)</f>
        <v/>
      </c>
      <c r="C1638" s="16" t="str">
        <f>IF('6.標準時間'!$C1638="","",'6.標準時間'!C1638)</f>
        <v/>
      </c>
      <c r="D1638" s="16" t="str">
        <f>IF('6.標準時間'!$C1638="","",'6.標準時間'!E1638)</f>
        <v/>
      </c>
      <c r="E1638" s="171" t="str">
        <f>IF('6.標準時間'!$C1638="","",'6.標準時間'!F1638)</f>
        <v/>
      </c>
      <c r="F1638" s="15" t="str">
        <f t="shared" si="50"/>
        <v/>
      </c>
      <c r="G1638" s="142" t="str">
        <f>IF('6.標準時間'!$C1638="","",'6.標準時間'!H1638)</f>
        <v/>
      </c>
      <c r="H1638" s="142" t="str">
        <f>IF('6.標準時間'!$C1638="","",'6.標準時間'!I1638)</f>
        <v/>
      </c>
      <c r="I1638" s="107" t="str">
        <f>IF(C1638="","",VLOOKUP($C1638,'7.工程別レート'!$C$6:$E$501,3,FALSE))</f>
        <v/>
      </c>
      <c r="J1638" s="108" t="str">
        <f>IF(C1638="","",VLOOKUP($C1638,'7.工程別レート'!$C$6:$E$501,2,FALSE))</f>
        <v/>
      </c>
      <c r="K1638" s="195" t="str">
        <f t="shared" si="51"/>
        <v/>
      </c>
    </row>
    <row r="1639" spans="2:11" ht="18" customHeight="1">
      <c r="B1639" s="16" t="str">
        <f>IF('6.標準時間'!$B1639="","",'6.標準時間'!B1639)</f>
        <v/>
      </c>
      <c r="C1639" s="16" t="str">
        <f>IF('6.標準時間'!$C1639="","",'6.標準時間'!C1639)</f>
        <v/>
      </c>
      <c r="D1639" s="16" t="str">
        <f>IF('6.標準時間'!$C1639="","",'6.標準時間'!E1639)</f>
        <v/>
      </c>
      <c r="E1639" s="171" t="str">
        <f>IF('6.標準時間'!$C1639="","",'6.標準時間'!F1639)</f>
        <v/>
      </c>
      <c r="F1639" s="15" t="str">
        <f t="shared" si="50"/>
        <v/>
      </c>
      <c r="G1639" s="142" t="str">
        <f>IF('6.標準時間'!$C1639="","",'6.標準時間'!H1639)</f>
        <v/>
      </c>
      <c r="H1639" s="142" t="str">
        <f>IF('6.標準時間'!$C1639="","",'6.標準時間'!I1639)</f>
        <v/>
      </c>
      <c r="I1639" s="107" t="str">
        <f>IF(C1639="","",VLOOKUP($C1639,'7.工程別レート'!$C$6:$E$501,3,FALSE))</f>
        <v/>
      </c>
      <c r="J1639" s="108" t="str">
        <f>IF(C1639="","",VLOOKUP($C1639,'7.工程別レート'!$C$6:$E$501,2,FALSE))</f>
        <v/>
      </c>
      <c r="K1639" s="195" t="str">
        <f t="shared" si="51"/>
        <v/>
      </c>
    </row>
    <row r="1640" spans="2:11" ht="18" customHeight="1">
      <c r="B1640" s="16" t="str">
        <f>IF('6.標準時間'!$B1640="","",'6.標準時間'!B1640)</f>
        <v/>
      </c>
      <c r="C1640" s="16" t="str">
        <f>IF('6.標準時間'!$C1640="","",'6.標準時間'!C1640)</f>
        <v/>
      </c>
      <c r="D1640" s="16" t="str">
        <f>IF('6.標準時間'!$C1640="","",'6.標準時間'!E1640)</f>
        <v/>
      </c>
      <c r="E1640" s="171" t="str">
        <f>IF('6.標準時間'!$C1640="","",'6.標準時間'!F1640)</f>
        <v/>
      </c>
      <c r="F1640" s="15" t="str">
        <f t="shared" si="50"/>
        <v/>
      </c>
      <c r="G1640" s="142" t="str">
        <f>IF('6.標準時間'!$C1640="","",'6.標準時間'!H1640)</f>
        <v/>
      </c>
      <c r="H1640" s="142" t="str">
        <f>IF('6.標準時間'!$C1640="","",'6.標準時間'!I1640)</f>
        <v/>
      </c>
      <c r="I1640" s="107" t="str">
        <f>IF(C1640="","",VLOOKUP($C1640,'7.工程別レート'!$C$6:$E$501,3,FALSE))</f>
        <v/>
      </c>
      <c r="J1640" s="108" t="str">
        <f>IF(C1640="","",VLOOKUP($C1640,'7.工程別レート'!$C$6:$E$501,2,FALSE))</f>
        <v/>
      </c>
      <c r="K1640" s="195" t="str">
        <f t="shared" si="51"/>
        <v/>
      </c>
    </row>
    <row r="1641" spans="2:11" ht="18" customHeight="1">
      <c r="B1641" s="16" t="str">
        <f>IF('6.標準時間'!$B1641="","",'6.標準時間'!B1641)</f>
        <v/>
      </c>
      <c r="C1641" s="16" t="str">
        <f>IF('6.標準時間'!$C1641="","",'6.標準時間'!C1641)</f>
        <v/>
      </c>
      <c r="D1641" s="16" t="str">
        <f>IF('6.標準時間'!$C1641="","",'6.標準時間'!E1641)</f>
        <v/>
      </c>
      <c r="E1641" s="171" t="str">
        <f>IF('6.標準時間'!$C1641="","",'6.標準時間'!F1641)</f>
        <v/>
      </c>
      <c r="F1641" s="15" t="str">
        <f t="shared" si="50"/>
        <v/>
      </c>
      <c r="G1641" s="142" t="str">
        <f>IF('6.標準時間'!$C1641="","",'6.標準時間'!H1641)</f>
        <v/>
      </c>
      <c r="H1641" s="142" t="str">
        <f>IF('6.標準時間'!$C1641="","",'6.標準時間'!I1641)</f>
        <v/>
      </c>
      <c r="I1641" s="107" t="str">
        <f>IF(C1641="","",VLOOKUP($C1641,'7.工程別レート'!$C$6:$E$501,3,FALSE))</f>
        <v/>
      </c>
      <c r="J1641" s="108" t="str">
        <f>IF(C1641="","",VLOOKUP($C1641,'7.工程別レート'!$C$6:$E$501,2,FALSE))</f>
        <v/>
      </c>
      <c r="K1641" s="195" t="str">
        <f t="shared" si="51"/>
        <v/>
      </c>
    </row>
    <row r="1642" spans="2:11" ht="18" customHeight="1">
      <c r="B1642" s="16" t="str">
        <f>IF('6.標準時間'!$B1642="","",'6.標準時間'!B1642)</f>
        <v/>
      </c>
      <c r="C1642" s="16" t="str">
        <f>IF('6.標準時間'!$C1642="","",'6.標準時間'!C1642)</f>
        <v/>
      </c>
      <c r="D1642" s="16" t="str">
        <f>IF('6.標準時間'!$C1642="","",'6.標準時間'!E1642)</f>
        <v/>
      </c>
      <c r="E1642" s="171" t="str">
        <f>IF('6.標準時間'!$C1642="","",'6.標準時間'!F1642)</f>
        <v/>
      </c>
      <c r="F1642" s="15" t="str">
        <f t="shared" si="50"/>
        <v/>
      </c>
      <c r="G1642" s="142" t="str">
        <f>IF('6.標準時間'!$C1642="","",'6.標準時間'!H1642)</f>
        <v/>
      </c>
      <c r="H1642" s="142" t="str">
        <f>IF('6.標準時間'!$C1642="","",'6.標準時間'!I1642)</f>
        <v/>
      </c>
      <c r="I1642" s="107" t="str">
        <f>IF(C1642="","",VLOOKUP($C1642,'7.工程別レート'!$C$6:$E$501,3,FALSE))</f>
        <v/>
      </c>
      <c r="J1642" s="108" t="str">
        <f>IF(C1642="","",VLOOKUP($C1642,'7.工程別レート'!$C$6:$E$501,2,FALSE))</f>
        <v/>
      </c>
      <c r="K1642" s="195" t="str">
        <f t="shared" si="51"/>
        <v/>
      </c>
    </row>
    <row r="1643" spans="2:11" ht="18" customHeight="1">
      <c r="B1643" s="16" t="str">
        <f>IF('6.標準時間'!$B1643="","",'6.標準時間'!B1643)</f>
        <v/>
      </c>
      <c r="C1643" s="16" t="str">
        <f>IF('6.標準時間'!$C1643="","",'6.標準時間'!C1643)</f>
        <v/>
      </c>
      <c r="D1643" s="16" t="str">
        <f>IF('6.標準時間'!$C1643="","",'6.標準時間'!E1643)</f>
        <v/>
      </c>
      <c r="E1643" s="171" t="str">
        <f>IF('6.標準時間'!$C1643="","",'6.標準時間'!F1643)</f>
        <v/>
      </c>
      <c r="F1643" s="15" t="str">
        <f t="shared" si="50"/>
        <v/>
      </c>
      <c r="G1643" s="142" t="str">
        <f>IF('6.標準時間'!$C1643="","",'6.標準時間'!H1643)</f>
        <v/>
      </c>
      <c r="H1643" s="142" t="str">
        <f>IF('6.標準時間'!$C1643="","",'6.標準時間'!I1643)</f>
        <v/>
      </c>
      <c r="I1643" s="107" t="str">
        <f>IF(C1643="","",VLOOKUP($C1643,'7.工程別レート'!$C$6:$E$501,3,FALSE))</f>
        <v/>
      </c>
      <c r="J1643" s="108" t="str">
        <f>IF(C1643="","",VLOOKUP($C1643,'7.工程別レート'!$C$6:$E$501,2,FALSE))</f>
        <v/>
      </c>
      <c r="K1643" s="195" t="str">
        <f t="shared" si="51"/>
        <v/>
      </c>
    </row>
    <row r="1644" spans="2:11" ht="18" customHeight="1">
      <c r="B1644" s="16" t="str">
        <f>IF('6.標準時間'!$B1644="","",'6.標準時間'!B1644)</f>
        <v/>
      </c>
      <c r="C1644" s="16" t="str">
        <f>IF('6.標準時間'!$C1644="","",'6.標準時間'!C1644)</f>
        <v/>
      </c>
      <c r="D1644" s="16" t="str">
        <f>IF('6.標準時間'!$C1644="","",'6.標準時間'!E1644)</f>
        <v/>
      </c>
      <c r="E1644" s="171" t="str">
        <f>IF('6.標準時間'!$C1644="","",'6.標準時間'!F1644)</f>
        <v/>
      </c>
      <c r="F1644" s="15" t="str">
        <f t="shared" si="50"/>
        <v/>
      </c>
      <c r="G1644" s="142" t="str">
        <f>IF('6.標準時間'!$C1644="","",'6.標準時間'!H1644)</f>
        <v/>
      </c>
      <c r="H1644" s="142" t="str">
        <f>IF('6.標準時間'!$C1644="","",'6.標準時間'!I1644)</f>
        <v/>
      </c>
      <c r="I1644" s="107" t="str">
        <f>IF(C1644="","",VLOOKUP($C1644,'7.工程別レート'!$C$6:$E$501,3,FALSE))</f>
        <v/>
      </c>
      <c r="J1644" s="108" t="str">
        <f>IF(C1644="","",VLOOKUP($C1644,'7.工程別レート'!$C$6:$E$501,2,FALSE))</f>
        <v/>
      </c>
      <c r="K1644" s="195" t="str">
        <f t="shared" si="51"/>
        <v/>
      </c>
    </row>
    <row r="1645" spans="2:11" ht="18" customHeight="1">
      <c r="B1645" s="16" t="str">
        <f>IF('6.標準時間'!$B1645="","",'6.標準時間'!B1645)</f>
        <v/>
      </c>
      <c r="C1645" s="16" t="str">
        <f>IF('6.標準時間'!$C1645="","",'6.標準時間'!C1645)</f>
        <v/>
      </c>
      <c r="D1645" s="16" t="str">
        <f>IF('6.標準時間'!$C1645="","",'6.標準時間'!E1645)</f>
        <v/>
      </c>
      <c r="E1645" s="171" t="str">
        <f>IF('6.標準時間'!$C1645="","",'6.標準時間'!F1645)</f>
        <v/>
      </c>
      <c r="F1645" s="15" t="str">
        <f t="shared" si="50"/>
        <v/>
      </c>
      <c r="G1645" s="142" t="str">
        <f>IF('6.標準時間'!$C1645="","",'6.標準時間'!H1645)</f>
        <v/>
      </c>
      <c r="H1645" s="142" t="str">
        <f>IF('6.標準時間'!$C1645="","",'6.標準時間'!I1645)</f>
        <v/>
      </c>
      <c r="I1645" s="107" t="str">
        <f>IF(C1645="","",VLOOKUP($C1645,'7.工程別レート'!$C$6:$E$501,3,FALSE))</f>
        <v/>
      </c>
      <c r="J1645" s="108" t="str">
        <f>IF(C1645="","",VLOOKUP($C1645,'7.工程別レート'!$C$6:$E$501,2,FALSE))</f>
        <v/>
      </c>
      <c r="K1645" s="195" t="str">
        <f t="shared" si="51"/>
        <v/>
      </c>
    </row>
    <row r="1646" spans="2:11" ht="18" customHeight="1">
      <c r="B1646" s="16" t="str">
        <f>IF('6.標準時間'!$B1646="","",'6.標準時間'!B1646)</f>
        <v/>
      </c>
      <c r="C1646" s="16" t="str">
        <f>IF('6.標準時間'!$C1646="","",'6.標準時間'!C1646)</f>
        <v/>
      </c>
      <c r="D1646" s="16" t="str">
        <f>IF('6.標準時間'!$C1646="","",'6.標準時間'!E1646)</f>
        <v/>
      </c>
      <c r="E1646" s="171" t="str">
        <f>IF('6.標準時間'!$C1646="","",'6.標準時間'!F1646)</f>
        <v/>
      </c>
      <c r="F1646" s="15" t="str">
        <f t="shared" si="50"/>
        <v/>
      </c>
      <c r="G1646" s="142" t="str">
        <f>IF('6.標準時間'!$C1646="","",'6.標準時間'!H1646)</f>
        <v/>
      </c>
      <c r="H1646" s="142" t="str">
        <f>IF('6.標準時間'!$C1646="","",'6.標準時間'!I1646)</f>
        <v/>
      </c>
      <c r="I1646" s="107" t="str">
        <f>IF(C1646="","",VLOOKUP($C1646,'7.工程別レート'!$C$6:$E$501,3,FALSE))</f>
        <v/>
      </c>
      <c r="J1646" s="108" t="str">
        <f>IF(C1646="","",VLOOKUP($C1646,'7.工程別レート'!$C$6:$E$501,2,FALSE))</f>
        <v/>
      </c>
      <c r="K1646" s="195" t="str">
        <f t="shared" si="51"/>
        <v/>
      </c>
    </row>
    <row r="1647" spans="2:11" ht="18" customHeight="1">
      <c r="B1647" s="16" t="str">
        <f>IF('6.標準時間'!$B1647="","",'6.標準時間'!B1647)</f>
        <v/>
      </c>
      <c r="C1647" s="16" t="str">
        <f>IF('6.標準時間'!$C1647="","",'6.標準時間'!C1647)</f>
        <v/>
      </c>
      <c r="D1647" s="16" t="str">
        <f>IF('6.標準時間'!$C1647="","",'6.標準時間'!E1647)</f>
        <v/>
      </c>
      <c r="E1647" s="171" t="str">
        <f>IF('6.標準時間'!$C1647="","",'6.標準時間'!F1647)</f>
        <v/>
      </c>
      <c r="F1647" s="15" t="str">
        <f t="shared" si="50"/>
        <v/>
      </c>
      <c r="G1647" s="142" t="str">
        <f>IF('6.標準時間'!$C1647="","",'6.標準時間'!H1647)</f>
        <v/>
      </c>
      <c r="H1647" s="142" t="str">
        <f>IF('6.標準時間'!$C1647="","",'6.標準時間'!I1647)</f>
        <v/>
      </c>
      <c r="I1647" s="107" t="str">
        <f>IF(C1647="","",VLOOKUP($C1647,'7.工程別レート'!$C$6:$E$501,3,FALSE))</f>
        <v/>
      </c>
      <c r="J1647" s="108" t="str">
        <f>IF(C1647="","",VLOOKUP($C1647,'7.工程別レート'!$C$6:$E$501,2,FALSE))</f>
        <v/>
      </c>
      <c r="K1647" s="195" t="str">
        <f t="shared" si="51"/>
        <v/>
      </c>
    </row>
    <row r="1648" spans="2:11" ht="18" customHeight="1">
      <c r="B1648" s="16" t="str">
        <f>IF('6.標準時間'!$B1648="","",'6.標準時間'!B1648)</f>
        <v/>
      </c>
      <c r="C1648" s="16" t="str">
        <f>IF('6.標準時間'!$C1648="","",'6.標準時間'!C1648)</f>
        <v/>
      </c>
      <c r="D1648" s="16" t="str">
        <f>IF('6.標準時間'!$C1648="","",'6.標準時間'!E1648)</f>
        <v/>
      </c>
      <c r="E1648" s="171" t="str">
        <f>IF('6.標準時間'!$C1648="","",'6.標準時間'!F1648)</f>
        <v/>
      </c>
      <c r="F1648" s="15" t="str">
        <f t="shared" si="50"/>
        <v/>
      </c>
      <c r="G1648" s="142" t="str">
        <f>IF('6.標準時間'!$C1648="","",'6.標準時間'!H1648)</f>
        <v/>
      </c>
      <c r="H1648" s="142" t="str">
        <f>IF('6.標準時間'!$C1648="","",'6.標準時間'!I1648)</f>
        <v/>
      </c>
      <c r="I1648" s="107" t="str">
        <f>IF(C1648="","",VLOOKUP($C1648,'7.工程別レート'!$C$6:$E$501,3,FALSE))</f>
        <v/>
      </c>
      <c r="J1648" s="108" t="str">
        <f>IF(C1648="","",VLOOKUP($C1648,'7.工程別レート'!$C$6:$E$501,2,FALSE))</f>
        <v/>
      </c>
      <c r="K1648" s="195" t="str">
        <f t="shared" si="51"/>
        <v/>
      </c>
    </row>
    <row r="1649" spans="2:11" ht="18" customHeight="1">
      <c r="B1649" s="16" t="str">
        <f>IF('6.標準時間'!$B1649="","",'6.標準時間'!B1649)</f>
        <v/>
      </c>
      <c r="C1649" s="16" t="str">
        <f>IF('6.標準時間'!$C1649="","",'6.標準時間'!C1649)</f>
        <v/>
      </c>
      <c r="D1649" s="16" t="str">
        <f>IF('6.標準時間'!$C1649="","",'6.標準時間'!E1649)</f>
        <v/>
      </c>
      <c r="E1649" s="171" t="str">
        <f>IF('6.標準時間'!$C1649="","",'6.標準時間'!F1649)</f>
        <v/>
      </c>
      <c r="F1649" s="15" t="str">
        <f t="shared" si="50"/>
        <v/>
      </c>
      <c r="G1649" s="142" t="str">
        <f>IF('6.標準時間'!$C1649="","",'6.標準時間'!H1649)</f>
        <v/>
      </c>
      <c r="H1649" s="142" t="str">
        <f>IF('6.標準時間'!$C1649="","",'6.標準時間'!I1649)</f>
        <v/>
      </c>
      <c r="I1649" s="107" t="str">
        <f>IF(C1649="","",VLOOKUP($C1649,'7.工程別レート'!$C$6:$E$501,3,FALSE))</f>
        <v/>
      </c>
      <c r="J1649" s="108" t="str">
        <f>IF(C1649="","",VLOOKUP($C1649,'7.工程別レート'!$C$6:$E$501,2,FALSE))</f>
        <v/>
      </c>
      <c r="K1649" s="195" t="str">
        <f t="shared" si="51"/>
        <v/>
      </c>
    </row>
    <row r="1650" spans="2:11" ht="18" customHeight="1">
      <c r="B1650" s="16" t="str">
        <f>IF('6.標準時間'!$B1650="","",'6.標準時間'!B1650)</f>
        <v/>
      </c>
      <c r="C1650" s="16" t="str">
        <f>IF('6.標準時間'!$C1650="","",'6.標準時間'!C1650)</f>
        <v/>
      </c>
      <c r="D1650" s="16" t="str">
        <f>IF('6.標準時間'!$C1650="","",'6.標準時間'!E1650)</f>
        <v/>
      </c>
      <c r="E1650" s="171" t="str">
        <f>IF('6.標準時間'!$C1650="","",'6.標準時間'!F1650)</f>
        <v/>
      </c>
      <c r="F1650" s="15" t="str">
        <f t="shared" si="50"/>
        <v/>
      </c>
      <c r="G1650" s="142" t="str">
        <f>IF('6.標準時間'!$C1650="","",'6.標準時間'!H1650)</f>
        <v/>
      </c>
      <c r="H1650" s="142" t="str">
        <f>IF('6.標準時間'!$C1650="","",'6.標準時間'!I1650)</f>
        <v/>
      </c>
      <c r="I1650" s="107" t="str">
        <f>IF(C1650="","",VLOOKUP($C1650,'7.工程別レート'!$C$6:$E$501,3,FALSE))</f>
        <v/>
      </c>
      <c r="J1650" s="108" t="str">
        <f>IF(C1650="","",VLOOKUP($C1650,'7.工程別レート'!$C$6:$E$501,2,FALSE))</f>
        <v/>
      </c>
      <c r="K1650" s="195" t="str">
        <f t="shared" si="51"/>
        <v/>
      </c>
    </row>
    <row r="1651" spans="2:11" ht="18" customHeight="1">
      <c r="B1651" s="16" t="str">
        <f>IF('6.標準時間'!$B1651="","",'6.標準時間'!B1651)</f>
        <v/>
      </c>
      <c r="C1651" s="16" t="str">
        <f>IF('6.標準時間'!$C1651="","",'6.標準時間'!C1651)</f>
        <v/>
      </c>
      <c r="D1651" s="16" t="str">
        <f>IF('6.標準時間'!$C1651="","",'6.標準時間'!E1651)</f>
        <v/>
      </c>
      <c r="E1651" s="171" t="str">
        <f>IF('6.標準時間'!$C1651="","",'6.標準時間'!F1651)</f>
        <v/>
      </c>
      <c r="F1651" s="15" t="str">
        <f t="shared" si="50"/>
        <v/>
      </c>
      <c r="G1651" s="142" t="str">
        <f>IF('6.標準時間'!$C1651="","",'6.標準時間'!H1651)</f>
        <v/>
      </c>
      <c r="H1651" s="142" t="str">
        <f>IF('6.標準時間'!$C1651="","",'6.標準時間'!I1651)</f>
        <v/>
      </c>
      <c r="I1651" s="107" t="str">
        <f>IF(C1651="","",VLOOKUP($C1651,'7.工程別レート'!$C$6:$E$501,3,FALSE))</f>
        <v/>
      </c>
      <c r="J1651" s="108" t="str">
        <f>IF(C1651="","",VLOOKUP($C1651,'7.工程別レート'!$C$6:$E$501,2,FALSE))</f>
        <v/>
      </c>
      <c r="K1651" s="195" t="str">
        <f t="shared" si="51"/>
        <v/>
      </c>
    </row>
    <row r="1652" spans="2:11" ht="18" customHeight="1">
      <c r="B1652" s="16" t="str">
        <f>IF('6.標準時間'!$B1652="","",'6.標準時間'!B1652)</f>
        <v/>
      </c>
      <c r="C1652" s="16" t="str">
        <f>IF('6.標準時間'!$C1652="","",'6.標準時間'!C1652)</f>
        <v/>
      </c>
      <c r="D1652" s="16" t="str">
        <f>IF('6.標準時間'!$C1652="","",'6.標準時間'!E1652)</f>
        <v/>
      </c>
      <c r="E1652" s="171" t="str">
        <f>IF('6.標準時間'!$C1652="","",'6.標準時間'!F1652)</f>
        <v/>
      </c>
      <c r="F1652" s="15" t="str">
        <f t="shared" si="50"/>
        <v/>
      </c>
      <c r="G1652" s="142" t="str">
        <f>IF('6.標準時間'!$C1652="","",'6.標準時間'!H1652)</f>
        <v/>
      </c>
      <c r="H1652" s="142" t="str">
        <f>IF('6.標準時間'!$C1652="","",'6.標準時間'!I1652)</f>
        <v/>
      </c>
      <c r="I1652" s="107" t="str">
        <f>IF(C1652="","",VLOOKUP($C1652,'7.工程別レート'!$C$6:$E$501,3,FALSE))</f>
        <v/>
      </c>
      <c r="J1652" s="108" t="str">
        <f>IF(C1652="","",VLOOKUP($C1652,'7.工程別レート'!$C$6:$E$501,2,FALSE))</f>
        <v/>
      </c>
      <c r="K1652" s="195" t="str">
        <f t="shared" si="51"/>
        <v/>
      </c>
    </row>
    <row r="1653" spans="2:11" ht="18" customHeight="1">
      <c r="B1653" s="16" t="str">
        <f>IF('6.標準時間'!$B1653="","",'6.標準時間'!B1653)</f>
        <v/>
      </c>
      <c r="C1653" s="16" t="str">
        <f>IF('6.標準時間'!$C1653="","",'6.標準時間'!C1653)</f>
        <v/>
      </c>
      <c r="D1653" s="16" t="str">
        <f>IF('6.標準時間'!$C1653="","",'6.標準時間'!E1653)</f>
        <v/>
      </c>
      <c r="E1653" s="171" t="str">
        <f>IF('6.標準時間'!$C1653="","",'6.標準時間'!F1653)</f>
        <v/>
      </c>
      <c r="F1653" s="15" t="str">
        <f t="shared" si="50"/>
        <v/>
      </c>
      <c r="G1653" s="142" t="str">
        <f>IF('6.標準時間'!$C1653="","",'6.標準時間'!H1653)</f>
        <v/>
      </c>
      <c r="H1653" s="142" t="str">
        <f>IF('6.標準時間'!$C1653="","",'6.標準時間'!I1653)</f>
        <v/>
      </c>
      <c r="I1653" s="107" t="str">
        <f>IF(C1653="","",VLOOKUP($C1653,'7.工程別レート'!$C$6:$E$501,3,FALSE))</f>
        <v/>
      </c>
      <c r="J1653" s="108" t="str">
        <f>IF(C1653="","",VLOOKUP($C1653,'7.工程別レート'!$C$6:$E$501,2,FALSE))</f>
        <v/>
      </c>
      <c r="K1653" s="195" t="str">
        <f t="shared" si="51"/>
        <v/>
      </c>
    </row>
    <row r="1654" spans="2:11" ht="18" customHeight="1">
      <c r="B1654" s="16" t="str">
        <f>IF('6.標準時間'!$B1654="","",'6.標準時間'!B1654)</f>
        <v/>
      </c>
      <c r="C1654" s="16" t="str">
        <f>IF('6.標準時間'!$C1654="","",'6.標準時間'!C1654)</f>
        <v/>
      </c>
      <c r="D1654" s="16" t="str">
        <f>IF('6.標準時間'!$C1654="","",'6.標準時間'!E1654)</f>
        <v/>
      </c>
      <c r="E1654" s="171" t="str">
        <f>IF('6.標準時間'!$C1654="","",'6.標準時間'!F1654)</f>
        <v/>
      </c>
      <c r="F1654" s="15" t="str">
        <f t="shared" si="50"/>
        <v/>
      </c>
      <c r="G1654" s="142" t="str">
        <f>IF('6.標準時間'!$C1654="","",'6.標準時間'!H1654)</f>
        <v/>
      </c>
      <c r="H1654" s="142" t="str">
        <f>IF('6.標準時間'!$C1654="","",'6.標準時間'!I1654)</f>
        <v/>
      </c>
      <c r="I1654" s="107" t="str">
        <f>IF(C1654="","",VLOOKUP($C1654,'7.工程別レート'!$C$6:$E$501,3,FALSE))</f>
        <v/>
      </c>
      <c r="J1654" s="108" t="str">
        <f>IF(C1654="","",VLOOKUP($C1654,'7.工程別レート'!$C$6:$E$501,2,FALSE))</f>
        <v/>
      </c>
      <c r="K1654" s="195" t="str">
        <f t="shared" si="51"/>
        <v/>
      </c>
    </row>
    <row r="1655" spans="2:11" ht="18" customHeight="1">
      <c r="B1655" s="16" t="str">
        <f>IF('6.標準時間'!$B1655="","",'6.標準時間'!B1655)</f>
        <v/>
      </c>
      <c r="C1655" s="16" t="str">
        <f>IF('6.標準時間'!$C1655="","",'6.標準時間'!C1655)</f>
        <v/>
      </c>
      <c r="D1655" s="16" t="str">
        <f>IF('6.標準時間'!$C1655="","",'6.標準時間'!E1655)</f>
        <v/>
      </c>
      <c r="E1655" s="171" t="str">
        <f>IF('6.標準時間'!$C1655="","",'6.標準時間'!F1655)</f>
        <v/>
      </c>
      <c r="F1655" s="15" t="str">
        <f t="shared" si="50"/>
        <v/>
      </c>
      <c r="G1655" s="142" t="str">
        <f>IF('6.標準時間'!$C1655="","",'6.標準時間'!H1655)</f>
        <v/>
      </c>
      <c r="H1655" s="142" t="str">
        <f>IF('6.標準時間'!$C1655="","",'6.標準時間'!I1655)</f>
        <v/>
      </c>
      <c r="I1655" s="107" t="str">
        <f>IF(C1655="","",VLOOKUP($C1655,'7.工程別レート'!$C$6:$E$501,3,FALSE))</f>
        <v/>
      </c>
      <c r="J1655" s="108" t="str">
        <f>IF(C1655="","",VLOOKUP($C1655,'7.工程別レート'!$C$6:$E$501,2,FALSE))</f>
        <v/>
      </c>
      <c r="K1655" s="195" t="str">
        <f t="shared" si="51"/>
        <v/>
      </c>
    </row>
    <row r="1656" spans="2:11" ht="18" customHeight="1">
      <c r="B1656" s="16" t="str">
        <f>IF('6.標準時間'!$B1656="","",'6.標準時間'!B1656)</f>
        <v/>
      </c>
      <c r="C1656" s="16" t="str">
        <f>IF('6.標準時間'!$C1656="","",'6.標準時間'!C1656)</f>
        <v/>
      </c>
      <c r="D1656" s="16" t="str">
        <f>IF('6.標準時間'!$C1656="","",'6.標準時間'!E1656)</f>
        <v/>
      </c>
      <c r="E1656" s="171" t="str">
        <f>IF('6.標準時間'!$C1656="","",'6.標準時間'!F1656)</f>
        <v/>
      </c>
      <c r="F1656" s="15" t="str">
        <f t="shared" si="50"/>
        <v/>
      </c>
      <c r="G1656" s="142" t="str">
        <f>IF('6.標準時間'!$C1656="","",'6.標準時間'!H1656)</f>
        <v/>
      </c>
      <c r="H1656" s="142" t="str">
        <f>IF('6.標準時間'!$C1656="","",'6.標準時間'!I1656)</f>
        <v/>
      </c>
      <c r="I1656" s="107" t="str">
        <f>IF(C1656="","",VLOOKUP($C1656,'7.工程別レート'!$C$6:$E$501,3,FALSE))</f>
        <v/>
      </c>
      <c r="J1656" s="108" t="str">
        <f>IF(C1656="","",VLOOKUP($C1656,'7.工程別レート'!$C$6:$E$501,2,FALSE))</f>
        <v/>
      </c>
      <c r="K1656" s="195" t="str">
        <f t="shared" si="51"/>
        <v/>
      </c>
    </row>
    <row r="1657" spans="2:11" ht="18" customHeight="1">
      <c r="B1657" s="16" t="str">
        <f>IF('6.標準時間'!$B1657="","",'6.標準時間'!B1657)</f>
        <v/>
      </c>
      <c r="C1657" s="16" t="str">
        <f>IF('6.標準時間'!$C1657="","",'6.標準時間'!C1657)</f>
        <v/>
      </c>
      <c r="D1657" s="16" t="str">
        <f>IF('6.標準時間'!$C1657="","",'6.標準時間'!E1657)</f>
        <v/>
      </c>
      <c r="E1657" s="171" t="str">
        <f>IF('6.標準時間'!$C1657="","",'6.標準時間'!F1657)</f>
        <v/>
      </c>
      <c r="F1657" s="15" t="str">
        <f t="shared" si="50"/>
        <v/>
      </c>
      <c r="G1657" s="142" t="str">
        <f>IF('6.標準時間'!$C1657="","",'6.標準時間'!H1657)</f>
        <v/>
      </c>
      <c r="H1657" s="142" t="str">
        <f>IF('6.標準時間'!$C1657="","",'6.標準時間'!I1657)</f>
        <v/>
      </c>
      <c r="I1657" s="107" t="str">
        <f>IF(C1657="","",VLOOKUP($C1657,'7.工程別レート'!$C$6:$E$501,3,FALSE))</f>
        <v/>
      </c>
      <c r="J1657" s="108" t="str">
        <f>IF(C1657="","",VLOOKUP($C1657,'7.工程別レート'!$C$6:$E$501,2,FALSE))</f>
        <v/>
      </c>
      <c r="K1657" s="195" t="str">
        <f t="shared" si="51"/>
        <v/>
      </c>
    </row>
    <row r="1658" spans="2:11" ht="18" customHeight="1">
      <c r="B1658" s="16" t="str">
        <f>IF('6.標準時間'!$B1658="","",'6.標準時間'!B1658)</f>
        <v/>
      </c>
      <c r="C1658" s="16" t="str">
        <f>IF('6.標準時間'!$C1658="","",'6.標準時間'!C1658)</f>
        <v/>
      </c>
      <c r="D1658" s="16" t="str">
        <f>IF('6.標準時間'!$C1658="","",'6.標準時間'!E1658)</f>
        <v/>
      </c>
      <c r="E1658" s="171" t="str">
        <f>IF('6.標準時間'!$C1658="","",'6.標準時間'!F1658)</f>
        <v/>
      </c>
      <c r="F1658" s="15" t="str">
        <f t="shared" si="50"/>
        <v/>
      </c>
      <c r="G1658" s="142" t="str">
        <f>IF('6.標準時間'!$C1658="","",'6.標準時間'!H1658)</f>
        <v/>
      </c>
      <c r="H1658" s="142" t="str">
        <f>IF('6.標準時間'!$C1658="","",'6.標準時間'!I1658)</f>
        <v/>
      </c>
      <c r="I1658" s="107" t="str">
        <f>IF(C1658="","",VLOOKUP($C1658,'7.工程別レート'!$C$6:$E$501,3,FALSE))</f>
        <v/>
      </c>
      <c r="J1658" s="108" t="str">
        <f>IF(C1658="","",VLOOKUP($C1658,'7.工程別レート'!$C$6:$E$501,2,FALSE))</f>
        <v/>
      </c>
      <c r="K1658" s="195" t="str">
        <f t="shared" si="51"/>
        <v/>
      </c>
    </row>
    <row r="1659" spans="2:11" ht="18" customHeight="1">
      <c r="B1659" s="16" t="str">
        <f>IF('6.標準時間'!$B1659="","",'6.標準時間'!B1659)</f>
        <v/>
      </c>
      <c r="C1659" s="16" t="str">
        <f>IF('6.標準時間'!$C1659="","",'6.標準時間'!C1659)</f>
        <v/>
      </c>
      <c r="D1659" s="16" t="str">
        <f>IF('6.標準時間'!$C1659="","",'6.標準時間'!E1659)</f>
        <v/>
      </c>
      <c r="E1659" s="171" t="str">
        <f>IF('6.標準時間'!$C1659="","",'6.標準時間'!F1659)</f>
        <v/>
      </c>
      <c r="F1659" s="15" t="str">
        <f t="shared" si="50"/>
        <v/>
      </c>
      <c r="G1659" s="142" t="str">
        <f>IF('6.標準時間'!$C1659="","",'6.標準時間'!H1659)</f>
        <v/>
      </c>
      <c r="H1659" s="142" t="str">
        <f>IF('6.標準時間'!$C1659="","",'6.標準時間'!I1659)</f>
        <v/>
      </c>
      <c r="I1659" s="107" t="str">
        <f>IF(C1659="","",VLOOKUP($C1659,'7.工程別レート'!$C$6:$E$501,3,FALSE))</f>
        <v/>
      </c>
      <c r="J1659" s="108" t="str">
        <f>IF(C1659="","",VLOOKUP($C1659,'7.工程別レート'!$C$6:$E$501,2,FALSE))</f>
        <v/>
      </c>
      <c r="K1659" s="195" t="str">
        <f t="shared" si="51"/>
        <v/>
      </c>
    </row>
    <row r="1660" spans="2:11" ht="18" customHeight="1">
      <c r="B1660" s="16" t="str">
        <f>IF('6.標準時間'!$B1660="","",'6.標準時間'!B1660)</f>
        <v/>
      </c>
      <c r="C1660" s="16" t="str">
        <f>IF('6.標準時間'!$C1660="","",'6.標準時間'!C1660)</f>
        <v/>
      </c>
      <c r="D1660" s="16" t="str">
        <f>IF('6.標準時間'!$C1660="","",'6.標準時間'!E1660)</f>
        <v/>
      </c>
      <c r="E1660" s="171" t="str">
        <f>IF('6.標準時間'!$C1660="","",'6.標準時間'!F1660)</f>
        <v/>
      </c>
      <c r="F1660" s="15" t="str">
        <f t="shared" si="50"/>
        <v/>
      </c>
      <c r="G1660" s="142" t="str">
        <f>IF('6.標準時間'!$C1660="","",'6.標準時間'!H1660)</f>
        <v/>
      </c>
      <c r="H1660" s="142" t="str">
        <f>IF('6.標準時間'!$C1660="","",'6.標準時間'!I1660)</f>
        <v/>
      </c>
      <c r="I1660" s="107" t="str">
        <f>IF(C1660="","",VLOOKUP($C1660,'7.工程別レート'!$C$6:$E$501,3,FALSE))</f>
        <v/>
      </c>
      <c r="J1660" s="108" t="str">
        <f>IF(C1660="","",VLOOKUP($C1660,'7.工程別レート'!$C$6:$E$501,2,FALSE))</f>
        <v/>
      </c>
      <c r="K1660" s="195" t="str">
        <f t="shared" si="51"/>
        <v/>
      </c>
    </row>
    <row r="1661" spans="2:11" ht="18" customHeight="1">
      <c r="B1661" s="16" t="str">
        <f>IF('6.標準時間'!$B1661="","",'6.標準時間'!B1661)</f>
        <v/>
      </c>
      <c r="C1661" s="16" t="str">
        <f>IF('6.標準時間'!$C1661="","",'6.標準時間'!C1661)</f>
        <v/>
      </c>
      <c r="D1661" s="16" t="str">
        <f>IF('6.標準時間'!$C1661="","",'6.標準時間'!E1661)</f>
        <v/>
      </c>
      <c r="E1661" s="171" t="str">
        <f>IF('6.標準時間'!$C1661="","",'6.標準時間'!F1661)</f>
        <v/>
      </c>
      <c r="F1661" s="15" t="str">
        <f t="shared" si="50"/>
        <v/>
      </c>
      <c r="G1661" s="142" t="str">
        <f>IF('6.標準時間'!$C1661="","",'6.標準時間'!H1661)</f>
        <v/>
      </c>
      <c r="H1661" s="142" t="str">
        <f>IF('6.標準時間'!$C1661="","",'6.標準時間'!I1661)</f>
        <v/>
      </c>
      <c r="I1661" s="107" t="str">
        <f>IF(C1661="","",VLOOKUP($C1661,'7.工程別レート'!$C$6:$E$501,3,FALSE))</f>
        <v/>
      </c>
      <c r="J1661" s="108" t="str">
        <f>IF(C1661="","",VLOOKUP($C1661,'7.工程別レート'!$C$6:$E$501,2,FALSE))</f>
        <v/>
      </c>
      <c r="K1661" s="195" t="str">
        <f t="shared" si="51"/>
        <v/>
      </c>
    </row>
    <row r="1662" spans="2:11" ht="18" customHeight="1">
      <c r="B1662" s="16" t="str">
        <f>IF('6.標準時間'!$B1662="","",'6.標準時間'!B1662)</f>
        <v/>
      </c>
      <c r="C1662" s="16" t="str">
        <f>IF('6.標準時間'!$C1662="","",'6.標準時間'!C1662)</f>
        <v/>
      </c>
      <c r="D1662" s="16" t="str">
        <f>IF('6.標準時間'!$C1662="","",'6.標準時間'!E1662)</f>
        <v/>
      </c>
      <c r="E1662" s="171" t="str">
        <f>IF('6.標準時間'!$C1662="","",'6.標準時間'!F1662)</f>
        <v/>
      </c>
      <c r="F1662" s="15" t="str">
        <f t="shared" si="50"/>
        <v/>
      </c>
      <c r="G1662" s="142" t="str">
        <f>IF('6.標準時間'!$C1662="","",'6.標準時間'!H1662)</f>
        <v/>
      </c>
      <c r="H1662" s="142" t="str">
        <f>IF('6.標準時間'!$C1662="","",'6.標準時間'!I1662)</f>
        <v/>
      </c>
      <c r="I1662" s="107" t="str">
        <f>IF(C1662="","",VLOOKUP($C1662,'7.工程別レート'!$C$6:$E$501,3,FALSE))</f>
        <v/>
      </c>
      <c r="J1662" s="108" t="str">
        <f>IF(C1662="","",VLOOKUP($C1662,'7.工程別レート'!$C$6:$E$501,2,FALSE))</f>
        <v/>
      </c>
      <c r="K1662" s="195" t="str">
        <f t="shared" si="51"/>
        <v/>
      </c>
    </row>
    <row r="1663" spans="2:11" ht="18" customHeight="1">
      <c r="B1663" s="16" t="str">
        <f>IF('6.標準時間'!$B1663="","",'6.標準時間'!B1663)</f>
        <v/>
      </c>
      <c r="C1663" s="16" t="str">
        <f>IF('6.標準時間'!$C1663="","",'6.標準時間'!C1663)</f>
        <v/>
      </c>
      <c r="D1663" s="16" t="str">
        <f>IF('6.標準時間'!$C1663="","",'6.標準時間'!E1663)</f>
        <v/>
      </c>
      <c r="E1663" s="171" t="str">
        <f>IF('6.標準時間'!$C1663="","",'6.標準時間'!F1663)</f>
        <v/>
      </c>
      <c r="F1663" s="15" t="str">
        <f t="shared" si="50"/>
        <v/>
      </c>
      <c r="G1663" s="142" t="str">
        <f>IF('6.標準時間'!$C1663="","",'6.標準時間'!H1663)</f>
        <v/>
      </c>
      <c r="H1663" s="142" t="str">
        <f>IF('6.標準時間'!$C1663="","",'6.標準時間'!I1663)</f>
        <v/>
      </c>
      <c r="I1663" s="107" t="str">
        <f>IF(C1663="","",VLOOKUP($C1663,'7.工程別レート'!$C$6:$E$501,3,FALSE))</f>
        <v/>
      </c>
      <c r="J1663" s="108" t="str">
        <f>IF(C1663="","",VLOOKUP($C1663,'7.工程別レート'!$C$6:$E$501,2,FALSE))</f>
        <v/>
      </c>
      <c r="K1663" s="195" t="str">
        <f t="shared" si="51"/>
        <v/>
      </c>
    </row>
    <row r="1664" spans="2:11" ht="18" customHeight="1">
      <c r="B1664" s="16" t="str">
        <f>IF('6.標準時間'!$B1664="","",'6.標準時間'!B1664)</f>
        <v/>
      </c>
      <c r="C1664" s="16" t="str">
        <f>IF('6.標準時間'!$C1664="","",'6.標準時間'!C1664)</f>
        <v/>
      </c>
      <c r="D1664" s="16" t="str">
        <f>IF('6.標準時間'!$C1664="","",'6.標準時間'!E1664)</f>
        <v/>
      </c>
      <c r="E1664" s="171" t="str">
        <f>IF('6.標準時間'!$C1664="","",'6.標準時間'!F1664)</f>
        <v/>
      </c>
      <c r="F1664" s="15" t="str">
        <f t="shared" si="50"/>
        <v/>
      </c>
      <c r="G1664" s="142" t="str">
        <f>IF('6.標準時間'!$C1664="","",'6.標準時間'!H1664)</f>
        <v/>
      </c>
      <c r="H1664" s="142" t="str">
        <f>IF('6.標準時間'!$C1664="","",'6.標準時間'!I1664)</f>
        <v/>
      </c>
      <c r="I1664" s="107" t="str">
        <f>IF(C1664="","",VLOOKUP($C1664,'7.工程別レート'!$C$6:$E$501,3,FALSE))</f>
        <v/>
      </c>
      <c r="J1664" s="108" t="str">
        <f>IF(C1664="","",VLOOKUP($C1664,'7.工程別レート'!$C$6:$E$501,2,FALSE))</f>
        <v/>
      </c>
      <c r="K1664" s="195" t="str">
        <f t="shared" si="51"/>
        <v/>
      </c>
    </row>
    <row r="1665" spans="2:11" ht="18" customHeight="1">
      <c r="B1665" s="16" t="str">
        <f>IF('6.標準時間'!$B1665="","",'6.標準時間'!B1665)</f>
        <v/>
      </c>
      <c r="C1665" s="16" t="str">
        <f>IF('6.標準時間'!$C1665="","",'6.標準時間'!C1665)</f>
        <v/>
      </c>
      <c r="D1665" s="16" t="str">
        <f>IF('6.標準時間'!$C1665="","",'6.標準時間'!E1665)</f>
        <v/>
      </c>
      <c r="E1665" s="171" t="str">
        <f>IF('6.標準時間'!$C1665="","",'6.標準時間'!F1665)</f>
        <v/>
      </c>
      <c r="F1665" s="15" t="str">
        <f t="shared" si="50"/>
        <v/>
      </c>
      <c r="G1665" s="142" t="str">
        <f>IF('6.標準時間'!$C1665="","",'6.標準時間'!H1665)</f>
        <v/>
      </c>
      <c r="H1665" s="142" t="str">
        <f>IF('6.標準時間'!$C1665="","",'6.標準時間'!I1665)</f>
        <v/>
      </c>
      <c r="I1665" s="107" t="str">
        <f>IF(C1665="","",VLOOKUP($C1665,'7.工程別レート'!$C$6:$E$501,3,FALSE))</f>
        <v/>
      </c>
      <c r="J1665" s="108" t="str">
        <f>IF(C1665="","",VLOOKUP($C1665,'7.工程別レート'!$C$6:$E$501,2,FALSE))</f>
        <v/>
      </c>
      <c r="K1665" s="195" t="str">
        <f t="shared" si="51"/>
        <v/>
      </c>
    </row>
    <row r="1666" spans="2:11" ht="18" customHeight="1">
      <c r="B1666" s="16" t="str">
        <f>IF('6.標準時間'!$B1666="","",'6.標準時間'!B1666)</f>
        <v/>
      </c>
      <c r="C1666" s="16" t="str">
        <f>IF('6.標準時間'!$C1666="","",'6.標準時間'!C1666)</f>
        <v/>
      </c>
      <c r="D1666" s="16" t="str">
        <f>IF('6.標準時間'!$C1666="","",'6.標準時間'!E1666)</f>
        <v/>
      </c>
      <c r="E1666" s="171" t="str">
        <f>IF('6.標準時間'!$C1666="","",'6.標準時間'!F1666)</f>
        <v/>
      </c>
      <c r="F1666" s="15" t="str">
        <f t="shared" si="50"/>
        <v/>
      </c>
      <c r="G1666" s="142" t="str">
        <f>IF('6.標準時間'!$C1666="","",'6.標準時間'!H1666)</f>
        <v/>
      </c>
      <c r="H1666" s="142" t="str">
        <f>IF('6.標準時間'!$C1666="","",'6.標準時間'!I1666)</f>
        <v/>
      </c>
      <c r="I1666" s="107" t="str">
        <f>IF(C1666="","",VLOOKUP($C1666,'7.工程別レート'!$C$6:$E$501,3,FALSE))</f>
        <v/>
      </c>
      <c r="J1666" s="108" t="str">
        <f>IF(C1666="","",VLOOKUP($C1666,'7.工程別レート'!$C$6:$E$501,2,FALSE))</f>
        <v/>
      </c>
      <c r="K1666" s="195" t="str">
        <f t="shared" si="51"/>
        <v/>
      </c>
    </row>
    <row r="1667" spans="2:11" ht="18" customHeight="1">
      <c r="B1667" s="16" t="str">
        <f>IF('6.標準時間'!$B1667="","",'6.標準時間'!B1667)</f>
        <v/>
      </c>
      <c r="C1667" s="16" t="str">
        <f>IF('6.標準時間'!$C1667="","",'6.標準時間'!C1667)</f>
        <v/>
      </c>
      <c r="D1667" s="16" t="str">
        <f>IF('6.標準時間'!$C1667="","",'6.標準時間'!E1667)</f>
        <v/>
      </c>
      <c r="E1667" s="171" t="str">
        <f>IF('6.標準時間'!$C1667="","",'6.標準時間'!F1667)</f>
        <v/>
      </c>
      <c r="F1667" s="15" t="str">
        <f t="shared" si="50"/>
        <v/>
      </c>
      <c r="G1667" s="142" t="str">
        <f>IF('6.標準時間'!$C1667="","",'6.標準時間'!H1667)</f>
        <v/>
      </c>
      <c r="H1667" s="142" t="str">
        <f>IF('6.標準時間'!$C1667="","",'6.標準時間'!I1667)</f>
        <v/>
      </c>
      <c r="I1667" s="107" t="str">
        <f>IF(C1667="","",VLOOKUP($C1667,'7.工程別レート'!$C$6:$E$501,3,FALSE))</f>
        <v/>
      </c>
      <c r="J1667" s="108" t="str">
        <f>IF(C1667="","",VLOOKUP($C1667,'7.工程別レート'!$C$6:$E$501,2,FALSE))</f>
        <v/>
      </c>
      <c r="K1667" s="195" t="str">
        <f t="shared" si="51"/>
        <v/>
      </c>
    </row>
    <row r="1668" spans="2:11" ht="18" customHeight="1">
      <c r="B1668" s="16" t="str">
        <f>IF('6.標準時間'!$B1668="","",'6.標準時間'!B1668)</f>
        <v/>
      </c>
      <c r="C1668" s="16" t="str">
        <f>IF('6.標準時間'!$C1668="","",'6.標準時間'!C1668)</f>
        <v/>
      </c>
      <c r="D1668" s="16" t="str">
        <f>IF('6.標準時間'!$C1668="","",'6.標準時間'!E1668)</f>
        <v/>
      </c>
      <c r="E1668" s="171" t="str">
        <f>IF('6.標準時間'!$C1668="","",'6.標準時間'!F1668)</f>
        <v/>
      </c>
      <c r="F1668" s="15" t="str">
        <f t="shared" si="50"/>
        <v/>
      </c>
      <c r="G1668" s="142" t="str">
        <f>IF('6.標準時間'!$C1668="","",'6.標準時間'!H1668)</f>
        <v/>
      </c>
      <c r="H1668" s="142" t="str">
        <f>IF('6.標準時間'!$C1668="","",'6.標準時間'!I1668)</f>
        <v/>
      </c>
      <c r="I1668" s="107" t="str">
        <f>IF(C1668="","",VLOOKUP($C1668,'7.工程別レート'!$C$6:$E$501,3,FALSE))</f>
        <v/>
      </c>
      <c r="J1668" s="108" t="str">
        <f>IF(C1668="","",VLOOKUP($C1668,'7.工程別レート'!$C$6:$E$501,2,FALSE))</f>
        <v/>
      </c>
      <c r="K1668" s="195" t="str">
        <f t="shared" si="51"/>
        <v/>
      </c>
    </row>
    <row r="1669" spans="2:11" ht="18" customHeight="1">
      <c r="B1669" s="16" t="str">
        <f>IF('6.標準時間'!$B1669="","",'6.標準時間'!B1669)</f>
        <v/>
      </c>
      <c r="C1669" s="16" t="str">
        <f>IF('6.標準時間'!$C1669="","",'6.標準時間'!C1669)</f>
        <v/>
      </c>
      <c r="D1669" s="16" t="str">
        <f>IF('6.標準時間'!$C1669="","",'6.標準時間'!E1669)</f>
        <v/>
      </c>
      <c r="E1669" s="171" t="str">
        <f>IF('6.標準時間'!$C1669="","",'6.標準時間'!F1669)</f>
        <v/>
      </c>
      <c r="F1669" s="15" t="str">
        <f t="shared" si="50"/>
        <v/>
      </c>
      <c r="G1669" s="142" t="str">
        <f>IF('6.標準時間'!$C1669="","",'6.標準時間'!H1669)</f>
        <v/>
      </c>
      <c r="H1669" s="142" t="str">
        <f>IF('6.標準時間'!$C1669="","",'6.標準時間'!I1669)</f>
        <v/>
      </c>
      <c r="I1669" s="107" t="str">
        <f>IF(C1669="","",VLOOKUP($C1669,'7.工程別レート'!$C$6:$E$501,3,FALSE))</f>
        <v/>
      </c>
      <c r="J1669" s="108" t="str">
        <f>IF(C1669="","",VLOOKUP($C1669,'7.工程別レート'!$C$6:$E$501,2,FALSE))</f>
        <v/>
      </c>
      <c r="K1669" s="195" t="str">
        <f t="shared" si="51"/>
        <v/>
      </c>
    </row>
    <row r="1670" spans="2:11" ht="18" customHeight="1">
      <c r="B1670" s="16" t="str">
        <f>IF('6.標準時間'!$B1670="","",'6.標準時間'!B1670)</f>
        <v/>
      </c>
      <c r="C1670" s="16" t="str">
        <f>IF('6.標準時間'!$C1670="","",'6.標準時間'!C1670)</f>
        <v/>
      </c>
      <c r="D1670" s="16" t="str">
        <f>IF('6.標準時間'!$C1670="","",'6.標準時間'!E1670)</f>
        <v/>
      </c>
      <c r="E1670" s="171" t="str">
        <f>IF('6.標準時間'!$C1670="","",'6.標準時間'!F1670)</f>
        <v/>
      </c>
      <c r="F1670" s="15" t="str">
        <f t="shared" ref="F1670:F1733" si="52">C1670&amp;D1670</f>
        <v/>
      </c>
      <c r="G1670" s="142" t="str">
        <f>IF('6.標準時間'!$C1670="","",'6.標準時間'!H1670)</f>
        <v/>
      </c>
      <c r="H1670" s="142" t="str">
        <f>IF('6.標準時間'!$C1670="","",'6.標準時間'!I1670)</f>
        <v/>
      </c>
      <c r="I1670" s="107" t="str">
        <f>IF(C1670="","",VLOOKUP($C1670,'7.工程別レート'!$C$6:$E$501,3,FALSE))</f>
        <v/>
      </c>
      <c r="J1670" s="108" t="str">
        <f>IF(C1670="","",VLOOKUP($C1670,'7.工程別レート'!$C$6:$E$501,2,FALSE))</f>
        <v/>
      </c>
      <c r="K1670" s="195" t="str">
        <f t="shared" si="51"/>
        <v/>
      </c>
    </row>
    <row r="1671" spans="2:11" ht="18" customHeight="1">
      <c r="B1671" s="16" t="str">
        <f>IF('6.標準時間'!$B1671="","",'6.標準時間'!B1671)</f>
        <v/>
      </c>
      <c r="C1671" s="16" t="str">
        <f>IF('6.標準時間'!$C1671="","",'6.標準時間'!C1671)</f>
        <v/>
      </c>
      <c r="D1671" s="16" t="str">
        <f>IF('6.標準時間'!$C1671="","",'6.標準時間'!E1671)</f>
        <v/>
      </c>
      <c r="E1671" s="171" t="str">
        <f>IF('6.標準時間'!$C1671="","",'6.標準時間'!F1671)</f>
        <v/>
      </c>
      <c r="F1671" s="15" t="str">
        <f t="shared" si="52"/>
        <v/>
      </c>
      <c r="G1671" s="142" t="str">
        <f>IF('6.標準時間'!$C1671="","",'6.標準時間'!H1671)</f>
        <v/>
      </c>
      <c r="H1671" s="142" t="str">
        <f>IF('6.標準時間'!$C1671="","",'6.標準時間'!I1671)</f>
        <v/>
      </c>
      <c r="I1671" s="107" t="str">
        <f>IF(C1671="","",VLOOKUP($C1671,'7.工程別レート'!$C$6:$E$501,3,FALSE))</f>
        <v/>
      </c>
      <c r="J1671" s="108" t="str">
        <f>IF(C1671="","",VLOOKUP($C1671,'7.工程別レート'!$C$6:$E$501,2,FALSE))</f>
        <v/>
      </c>
      <c r="K1671" s="195" t="str">
        <f t="shared" ref="K1671:K1734" si="53">IF(ISERROR((G1671*I1671)+(H1671*J1671)),"",(G1671*I1671)+(H1671*J1671))</f>
        <v/>
      </c>
    </row>
    <row r="1672" spans="2:11" ht="18" customHeight="1">
      <c r="B1672" s="16" t="str">
        <f>IF('6.標準時間'!$B1672="","",'6.標準時間'!B1672)</f>
        <v/>
      </c>
      <c r="C1672" s="16" t="str">
        <f>IF('6.標準時間'!$C1672="","",'6.標準時間'!C1672)</f>
        <v/>
      </c>
      <c r="D1672" s="16" t="str">
        <f>IF('6.標準時間'!$C1672="","",'6.標準時間'!E1672)</f>
        <v/>
      </c>
      <c r="E1672" s="171" t="str">
        <f>IF('6.標準時間'!$C1672="","",'6.標準時間'!F1672)</f>
        <v/>
      </c>
      <c r="F1672" s="15" t="str">
        <f t="shared" si="52"/>
        <v/>
      </c>
      <c r="G1672" s="142" t="str">
        <f>IF('6.標準時間'!$C1672="","",'6.標準時間'!H1672)</f>
        <v/>
      </c>
      <c r="H1672" s="142" t="str">
        <f>IF('6.標準時間'!$C1672="","",'6.標準時間'!I1672)</f>
        <v/>
      </c>
      <c r="I1672" s="107" t="str">
        <f>IF(C1672="","",VLOOKUP($C1672,'7.工程別レート'!$C$6:$E$501,3,FALSE))</f>
        <v/>
      </c>
      <c r="J1672" s="108" t="str">
        <f>IF(C1672="","",VLOOKUP($C1672,'7.工程別レート'!$C$6:$E$501,2,FALSE))</f>
        <v/>
      </c>
      <c r="K1672" s="195" t="str">
        <f t="shared" si="53"/>
        <v/>
      </c>
    </row>
    <row r="1673" spans="2:11" ht="18" customHeight="1">
      <c r="B1673" s="16" t="str">
        <f>IF('6.標準時間'!$B1673="","",'6.標準時間'!B1673)</f>
        <v/>
      </c>
      <c r="C1673" s="16" t="str">
        <f>IF('6.標準時間'!$C1673="","",'6.標準時間'!C1673)</f>
        <v/>
      </c>
      <c r="D1673" s="16" t="str">
        <f>IF('6.標準時間'!$C1673="","",'6.標準時間'!E1673)</f>
        <v/>
      </c>
      <c r="E1673" s="171" t="str">
        <f>IF('6.標準時間'!$C1673="","",'6.標準時間'!F1673)</f>
        <v/>
      </c>
      <c r="F1673" s="15" t="str">
        <f t="shared" si="52"/>
        <v/>
      </c>
      <c r="G1673" s="142" t="str">
        <f>IF('6.標準時間'!$C1673="","",'6.標準時間'!H1673)</f>
        <v/>
      </c>
      <c r="H1673" s="142" t="str">
        <f>IF('6.標準時間'!$C1673="","",'6.標準時間'!I1673)</f>
        <v/>
      </c>
      <c r="I1673" s="107" t="str">
        <f>IF(C1673="","",VLOOKUP($C1673,'7.工程別レート'!$C$6:$E$501,3,FALSE))</f>
        <v/>
      </c>
      <c r="J1673" s="108" t="str">
        <f>IF(C1673="","",VLOOKUP($C1673,'7.工程別レート'!$C$6:$E$501,2,FALSE))</f>
        <v/>
      </c>
      <c r="K1673" s="195" t="str">
        <f t="shared" si="53"/>
        <v/>
      </c>
    </row>
    <row r="1674" spans="2:11" ht="18" customHeight="1">
      <c r="B1674" s="16" t="str">
        <f>IF('6.標準時間'!$B1674="","",'6.標準時間'!B1674)</f>
        <v/>
      </c>
      <c r="C1674" s="16" t="str">
        <f>IF('6.標準時間'!$C1674="","",'6.標準時間'!C1674)</f>
        <v/>
      </c>
      <c r="D1674" s="16" t="str">
        <f>IF('6.標準時間'!$C1674="","",'6.標準時間'!E1674)</f>
        <v/>
      </c>
      <c r="E1674" s="171" t="str">
        <f>IF('6.標準時間'!$C1674="","",'6.標準時間'!F1674)</f>
        <v/>
      </c>
      <c r="F1674" s="15" t="str">
        <f t="shared" si="52"/>
        <v/>
      </c>
      <c r="G1674" s="142" t="str">
        <f>IF('6.標準時間'!$C1674="","",'6.標準時間'!H1674)</f>
        <v/>
      </c>
      <c r="H1674" s="142" t="str">
        <f>IF('6.標準時間'!$C1674="","",'6.標準時間'!I1674)</f>
        <v/>
      </c>
      <c r="I1674" s="107" t="str">
        <f>IF(C1674="","",VLOOKUP($C1674,'7.工程別レート'!$C$6:$E$501,3,FALSE))</f>
        <v/>
      </c>
      <c r="J1674" s="108" t="str">
        <f>IF(C1674="","",VLOOKUP($C1674,'7.工程別レート'!$C$6:$E$501,2,FALSE))</f>
        <v/>
      </c>
      <c r="K1674" s="195" t="str">
        <f t="shared" si="53"/>
        <v/>
      </c>
    </row>
    <row r="1675" spans="2:11" ht="18" customHeight="1">
      <c r="B1675" s="16" t="str">
        <f>IF('6.標準時間'!$B1675="","",'6.標準時間'!B1675)</f>
        <v/>
      </c>
      <c r="C1675" s="16" t="str">
        <f>IF('6.標準時間'!$C1675="","",'6.標準時間'!C1675)</f>
        <v/>
      </c>
      <c r="D1675" s="16" t="str">
        <f>IF('6.標準時間'!$C1675="","",'6.標準時間'!E1675)</f>
        <v/>
      </c>
      <c r="E1675" s="171" t="str">
        <f>IF('6.標準時間'!$C1675="","",'6.標準時間'!F1675)</f>
        <v/>
      </c>
      <c r="F1675" s="15" t="str">
        <f t="shared" si="52"/>
        <v/>
      </c>
      <c r="G1675" s="142" t="str">
        <f>IF('6.標準時間'!$C1675="","",'6.標準時間'!H1675)</f>
        <v/>
      </c>
      <c r="H1675" s="142" t="str">
        <f>IF('6.標準時間'!$C1675="","",'6.標準時間'!I1675)</f>
        <v/>
      </c>
      <c r="I1675" s="107" t="str">
        <f>IF(C1675="","",VLOOKUP($C1675,'7.工程別レート'!$C$6:$E$501,3,FALSE))</f>
        <v/>
      </c>
      <c r="J1675" s="108" t="str">
        <f>IF(C1675="","",VLOOKUP($C1675,'7.工程別レート'!$C$6:$E$501,2,FALSE))</f>
        <v/>
      </c>
      <c r="K1675" s="195" t="str">
        <f t="shared" si="53"/>
        <v/>
      </c>
    </row>
    <row r="1676" spans="2:11" ht="18" customHeight="1">
      <c r="B1676" s="16" t="str">
        <f>IF('6.標準時間'!$B1676="","",'6.標準時間'!B1676)</f>
        <v/>
      </c>
      <c r="C1676" s="16" t="str">
        <f>IF('6.標準時間'!$C1676="","",'6.標準時間'!C1676)</f>
        <v/>
      </c>
      <c r="D1676" s="16" t="str">
        <f>IF('6.標準時間'!$C1676="","",'6.標準時間'!E1676)</f>
        <v/>
      </c>
      <c r="E1676" s="171" t="str">
        <f>IF('6.標準時間'!$C1676="","",'6.標準時間'!F1676)</f>
        <v/>
      </c>
      <c r="F1676" s="15" t="str">
        <f t="shared" si="52"/>
        <v/>
      </c>
      <c r="G1676" s="142" t="str">
        <f>IF('6.標準時間'!$C1676="","",'6.標準時間'!H1676)</f>
        <v/>
      </c>
      <c r="H1676" s="142" t="str">
        <f>IF('6.標準時間'!$C1676="","",'6.標準時間'!I1676)</f>
        <v/>
      </c>
      <c r="I1676" s="107" t="str">
        <f>IF(C1676="","",VLOOKUP($C1676,'7.工程別レート'!$C$6:$E$501,3,FALSE))</f>
        <v/>
      </c>
      <c r="J1676" s="108" t="str">
        <f>IF(C1676="","",VLOOKUP($C1676,'7.工程別レート'!$C$6:$E$501,2,FALSE))</f>
        <v/>
      </c>
      <c r="K1676" s="195" t="str">
        <f t="shared" si="53"/>
        <v/>
      </c>
    </row>
    <row r="1677" spans="2:11" ht="18" customHeight="1">
      <c r="B1677" s="16" t="str">
        <f>IF('6.標準時間'!$B1677="","",'6.標準時間'!B1677)</f>
        <v/>
      </c>
      <c r="C1677" s="16" t="str">
        <f>IF('6.標準時間'!$C1677="","",'6.標準時間'!C1677)</f>
        <v/>
      </c>
      <c r="D1677" s="16" t="str">
        <f>IF('6.標準時間'!$C1677="","",'6.標準時間'!E1677)</f>
        <v/>
      </c>
      <c r="E1677" s="171" t="str">
        <f>IF('6.標準時間'!$C1677="","",'6.標準時間'!F1677)</f>
        <v/>
      </c>
      <c r="F1677" s="15" t="str">
        <f t="shared" si="52"/>
        <v/>
      </c>
      <c r="G1677" s="142" t="str">
        <f>IF('6.標準時間'!$C1677="","",'6.標準時間'!H1677)</f>
        <v/>
      </c>
      <c r="H1677" s="142" t="str">
        <f>IF('6.標準時間'!$C1677="","",'6.標準時間'!I1677)</f>
        <v/>
      </c>
      <c r="I1677" s="107" t="str">
        <f>IF(C1677="","",VLOOKUP($C1677,'7.工程別レート'!$C$6:$E$501,3,FALSE))</f>
        <v/>
      </c>
      <c r="J1677" s="108" t="str">
        <f>IF(C1677="","",VLOOKUP($C1677,'7.工程別レート'!$C$6:$E$501,2,FALSE))</f>
        <v/>
      </c>
      <c r="K1677" s="195" t="str">
        <f t="shared" si="53"/>
        <v/>
      </c>
    </row>
    <row r="1678" spans="2:11" ht="18" customHeight="1">
      <c r="B1678" s="16" t="str">
        <f>IF('6.標準時間'!$B1678="","",'6.標準時間'!B1678)</f>
        <v/>
      </c>
      <c r="C1678" s="16" t="str">
        <f>IF('6.標準時間'!$C1678="","",'6.標準時間'!C1678)</f>
        <v/>
      </c>
      <c r="D1678" s="16" t="str">
        <f>IF('6.標準時間'!$C1678="","",'6.標準時間'!E1678)</f>
        <v/>
      </c>
      <c r="E1678" s="171" t="str">
        <f>IF('6.標準時間'!$C1678="","",'6.標準時間'!F1678)</f>
        <v/>
      </c>
      <c r="F1678" s="15" t="str">
        <f t="shared" si="52"/>
        <v/>
      </c>
      <c r="G1678" s="142" t="str">
        <f>IF('6.標準時間'!$C1678="","",'6.標準時間'!H1678)</f>
        <v/>
      </c>
      <c r="H1678" s="142" t="str">
        <f>IF('6.標準時間'!$C1678="","",'6.標準時間'!I1678)</f>
        <v/>
      </c>
      <c r="I1678" s="107" t="str">
        <f>IF(C1678="","",VLOOKUP($C1678,'7.工程別レート'!$C$6:$E$501,3,FALSE))</f>
        <v/>
      </c>
      <c r="J1678" s="108" t="str">
        <f>IF(C1678="","",VLOOKUP($C1678,'7.工程別レート'!$C$6:$E$501,2,FALSE))</f>
        <v/>
      </c>
      <c r="K1678" s="195" t="str">
        <f t="shared" si="53"/>
        <v/>
      </c>
    </row>
    <row r="1679" spans="2:11" ht="18" customHeight="1">
      <c r="B1679" s="16" t="str">
        <f>IF('6.標準時間'!$B1679="","",'6.標準時間'!B1679)</f>
        <v/>
      </c>
      <c r="C1679" s="16" t="str">
        <f>IF('6.標準時間'!$C1679="","",'6.標準時間'!C1679)</f>
        <v/>
      </c>
      <c r="D1679" s="16" t="str">
        <f>IF('6.標準時間'!$C1679="","",'6.標準時間'!E1679)</f>
        <v/>
      </c>
      <c r="E1679" s="171" t="str">
        <f>IF('6.標準時間'!$C1679="","",'6.標準時間'!F1679)</f>
        <v/>
      </c>
      <c r="F1679" s="15" t="str">
        <f t="shared" si="52"/>
        <v/>
      </c>
      <c r="G1679" s="142" t="str">
        <f>IF('6.標準時間'!$C1679="","",'6.標準時間'!H1679)</f>
        <v/>
      </c>
      <c r="H1679" s="142" t="str">
        <f>IF('6.標準時間'!$C1679="","",'6.標準時間'!I1679)</f>
        <v/>
      </c>
      <c r="I1679" s="107" t="str">
        <f>IF(C1679="","",VLOOKUP($C1679,'7.工程別レート'!$C$6:$E$501,3,FALSE))</f>
        <v/>
      </c>
      <c r="J1679" s="108" t="str">
        <f>IF(C1679="","",VLOOKUP($C1679,'7.工程別レート'!$C$6:$E$501,2,FALSE))</f>
        <v/>
      </c>
      <c r="K1679" s="195" t="str">
        <f t="shared" si="53"/>
        <v/>
      </c>
    </row>
    <row r="1680" spans="2:11" ht="18" customHeight="1">
      <c r="B1680" s="16" t="str">
        <f>IF('6.標準時間'!$B1680="","",'6.標準時間'!B1680)</f>
        <v/>
      </c>
      <c r="C1680" s="16" t="str">
        <f>IF('6.標準時間'!$C1680="","",'6.標準時間'!C1680)</f>
        <v/>
      </c>
      <c r="D1680" s="16" t="str">
        <f>IF('6.標準時間'!$C1680="","",'6.標準時間'!E1680)</f>
        <v/>
      </c>
      <c r="E1680" s="171" t="str">
        <f>IF('6.標準時間'!$C1680="","",'6.標準時間'!F1680)</f>
        <v/>
      </c>
      <c r="F1680" s="15" t="str">
        <f t="shared" si="52"/>
        <v/>
      </c>
      <c r="G1680" s="142" t="str">
        <f>IF('6.標準時間'!$C1680="","",'6.標準時間'!H1680)</f>
        <v/>
      </c>
      <c r="H1680" s="142" t="str">
        <f>IF('6.標準時間'!$C1680="","",'6.標準時間'!I1680)</f>
        <v/>
      </c>
      <c r="I1680" s="107" t="str">
        <f>IF(C1680="","",VLOOKUP($C1680,'7.工程別レート'!$C$6:$E$501,3,FALSE))</f>
        <v/>
      </c>
      <c r="J1680" s="108" t="str">
        <f>IF(C1680="","",VLOOKUP($C1680,'7.工程別レート'!$C$6:$E$501,2,FALSE))</f>
        <v/>
      </c>
      <c r="K1680" s="195" t="str">
        <f t="shared" si="53"/>
        <v/>
      </c>
    </row>
    <row r="1681" spans="2:11" ht="18" customHeight="1">
      <c r="B1681" s="16" t="str">
        <f>IF('6.標準時間'!$B1681="","",'6.標準時間'!B1681)</f>
        <v/>
      </c>
      <c r="C1681" s="16" t="str">
        <f>IF('6.標準時間'!$C1681="","",'6.標準時間'!C1681)</f>
        <v/>
      </c>
      <c r="D1681" s="16" t="str">
        <f>IF('6.標準時間'!$C1681="","",'6.標準時間'!E1681)</f>
        <v/>
      </c>
      <c r="E1681" s="171" t="str">
        <f>IF('6.標準時間'!$C1681="","",'6.標準時間'!F1681)</f>
        <v/>
      </c>
      <c r="F1681" s="15" t="str">
        <f t="shared" si="52"/>
        <v/>
      </c>
      <c r="G1681" s="142" t="str">
        <f>IF('6.標準時間'!$C1681="","",'6.標準時間'!H1681)</f>
        <v/>
      </c>
      <c r="H1681" s="142" t="str">
        <f>IF('6.標準時間'!$C1681="","",'6.標準時間'!I1681)</f>
        <v/>
      </c>
      <c r="I1681" s="107" t="str">
        <f>IF(C1681="","",VLOOKUP($C1681,'7.工程別レート'!$C$6:$E$501,3,FALSE))</f>
        <v/>
      </c>
      <c r="J1681" s="108" t="str">
        <f>IF(C1681="","",VLOOKUP($C1681,'7.工程別レート'!$C$6:$E$501,2,FALSE))</f>
        <v/>
      </c>
      <c r="K1681" s="195" t="str">
        <f t="shared" si="53"/>
        <v/>
      </c>
    </row>
    <row r="1682" spans="2:11" ht="18" customHeight="1">
      <c r="B1682" s="16" t="str">
        <f>IF('6.標準時間'!$B1682="","",'6.標準時間'!B1682)</f>
        <v/>
      </c>
      <c r="C1682" s="16" t="str">
        <f>IF('6.標準時間'!$C1682="","",'6.標準時間'!C1682)</f>
        <v/>
      </c>
      <c r="D1682" s="16" t="str">
        <f>IF('6.標準時間'!$C1682="","",'6.標準時間'!E1682)</f>
        <v/>
      </c>
      <c r="E1682" s="171" t="str">
        <f>IF('6.標準時間'!$C1682="","",'6.標準時間'!F1682)</f>
        <v/>
      </c>
      <c r="F1682" s="15" t="str">
        <f t="shared" si="52"/>
        <v/>
      </c>
      <c r="G1682" s="142" t="str">
        <f>IF('6.標準時間'!$C1682="","",'6.標準時間'!H1682)</f>
        <v/>
      </c>
      <c r="H1682" s="142" t="str">
        <f>IF('6.標準時間'!$C1682="","",'6.標準時間'!I1682)</f>
        <v/>
      </c>
      <c r="I1682" s="107" t="str">
        <f>IF(C1682="","",VLOOKUP($C1682,'7.工程別レート'!$C$6:$E$501,3,FALSE))</f>
        <v/>
      </c>
      <c r="J1682" s="108" t="str">
        <f>IF(C1682="","",VLOOKUP($C1682,'7.工程別レート'!$C$6:$E$501,2,FALSE))</f>
        <v/>
      </c>
      <c r="K1682" s="195" t="str">
        <f t="shared" si="53"/>
        <v/>
      </c>
    </row>
    <row r="1683" spans="2:11" ht="18" customHeight="1">
      <c r="B1683" s="16" t="str">
        <f>IF('6.標準時間'!$B1683="","",'6.標準時間'!B1683)</f>
        <v/>
      </c>
      <c r="C1683" s="16" t="str">
        <f>IF('6.標準時間'!$C1683="","",'6.標準時間'!C1683)</f>
        <v/>
      </c>
      <c r="D1683" s="16" t="str">
        <f>IF('6.標準時間'!$C1683="","",'6.標準時間'!E1683)</f>
        <v/>
      </c>
      <c r="E1683" s="171" t="str">
        <f>IF('6.標準時間'!$C1683="","",'6.標準時間'!F1683)</f>
        <v/>
      </c>
      <c r="F1683" s="15" t="str">
        <f t="shared" si="52"/>
        <v/>
      </c>
      <c r="G1683" s="142" t="str">
        <f>IF('6.標準時間'!$C1683="","",'6.標準時間'!H1683)</f>
        <v/>
      </c>
      <c r="H1683" s="142" t="str">
        <f>IF('6.標準時間'!$C1683="","",'6.標準時間'!I1683)</f>
        <v/>
      </c>
      <c r="I1683" s="107" t="str">
        <f>IF(C1683="","",VLOOKUP($C1683,'7.工程別レート'!$C$6:$E$501,3,FALSE))</f>
        <v/>
      </c>
      <c r="J1683" s="108" t="str">
        <f>IF(C1683="","",VLOOKUP($C1683,'7.工程別レート'!$C$6:$E$501,2,FALSE))</f>
        <v/>
      </c>
      <c r="K1683" s="195" t="str">
        <f t="shared" si="53"/>
        <v/>
      </c>
    </row>
    <row r="1684" spans="2:11" ht="18" customHeight="1">
      <c r="B1684" s="16" t="str">
        <f>IF('6.標準時間'!$B1684="","",'6.標準時間'!B1684)</f>
        <v/>
      </c>
      <c r="C1684" s="16" t="str">
        <f>IF('6.標準時間'!$C1684="","",'6.標準時間'!C1684)</f>
        <v/>
      </c>
      <c r="D1684" s="16" t="str">
        <f>IF('6.標準時間'!$C1684="","",'6.標準時間'!E1684)</f>
        <v/>
      </c>
      <c r="E1684" s="171" t="str">
        <f>IF('6.標準時間'!$C1684="","",'6.標準時間'!F1684)</f>
        <v/>
      </c>
      <c r="F1684" s="15" t="str">
        <f t="shared" si="52"/>
        <v/>
      </c>
      <c r="G1684" s="142" t="str">
        <f>IF('6.標準時間'!$C1684="","",'6.標準時間'!H1684)</f>
        <v/>
      </c>
      <c r="H1684" s="142" t="str">
        <f>IF('6.標準時間'!$C1684="","",'6.標準時間'!I1684)</f>
        <v/>
      </c>
      <c r="I1684" s="107" t="str">
        <f>IF(C1684="","",VLOOKUP($C1684,'7.工程別レート'!$C$6:$E$501,3,FALSE))</f>
        <v/>
      </c>
      <c r="J1684" s="108" t="str">
        <f>IF(C1684="","",VLOOKUP($C1684,'7.工程別レート'!$C$6:$E$501,2,FALSE))</f>
        <v/>
      </c>
      <c r="K1684" s="195" t="str">
        <f t="shared" si="53"/>
        <v/>
      </c>
    </row>
    <row r="1685" spans="2:11" ht="18" customHeight="1">
      <c r="B1685" s="16" t="str">
        <f>IF('6.標準時間'!$B1685="","",'6.標準時間'!B1685)</f>
        <v/>
      </c>
      <c r="C1685" s="16" t="str">
        <f>IF('6.標準時間'!$C1685="","",'6.標準時間'!C1685)</f>
        <v/>
      </c>
      <c r="D1685" s="16" t="str">
        <f>IF('6.標準時間'!$C1685="","",'6.標準時間'!E1685)</f>
        <v/>
      </c>
      <c r="E1685" s="171" t="str">
        <f>IF('6.標準時間'!$C1685="","",'6.標準時間'!F1685)</f>
        <v/>
      </c>
      <c r="F1685" s="15" t="str">
        <f t="shared" si="52"/>
        <v/>
      </c>
      <c r="G1685" s="142" t="str">
        <f>IF('6.標準時間'!$C1685="","",'6.標準時間'!H1685)</f>
        <v/>
      </c>
      <c r="H1685" s="142" t="str">
        <f>IF('6.標準時間'!$C1685="","",'6.標準時間'!I1685)</f>
        <v/>
      </c>
      <c r="I1685" s="107" t="str">
        <f>IF(C1685="","",VLOOKUP($C1685,'7.工程別レート'!$C$6:$E$501,3,FALSE))</f>
        <v/>
      </c>
      <c r="J1685" s="108" t="str">
        <f>IF(C1685="","",VLOOKUP($C1685,'7.工程別レート'!$C$6:$E$501,2,FALSE))</f>
        <v/>
      </c>
      <c r="K1685" s="195" t="str">
        <f t="shared" si="53"/>
        <v/>
      </c>
    </row>
    <row r="1686" spans="2:11" ht="18" customHeight="1">
      <c r="B1686" s="16" t="str">
        <f>IF('6.標準時間'!$B1686="","",'6.標準時間'!B1686)</f>
        <v/>
      </c>
      <c r="C1686" s="16" t="str">
        <f>IF('6.標準時間'!$C1686="","",'6.標準時間'!C1686)</f>
        <v/>
      </c>
      <c r="D1686" s="16" t="str">
        <f>IF('6.標準時間'!$C1686="","",'6.標準時間'!E1686)</f>
        <v/>
      </c>
      <c r="E1686" s="171" t="str">
        <f>IF('6.標準時間'!$C1686="","",'6.標準時間'!F1686)</f>
        <v/>
      </c>
      <c r="F1686" s="15" t="str">
        <f t="shared" si="52"/>
        <v/>
      </c>
      <c r="G1686" s="142" t="str">
        <f>IF('6.標準時間'!$C1686="","",'6.標準時間'!H1686)</f>
        <v/>
      </c>
      <c r="H1686" s="142" t="str">
        <f>IF('6.標準時間'!$C1686="","",'6.標準時間'!I1686)</f>
        <v/>
      </c>
      <c r="I1686" s="107" t="str">
        <f>IF(C1686="","",VLOOKUP($C1686,'7.工程別レート'!$C$6:$E$501,3,FALSE))</f>
        <v/>
      </c>
      <c r="J1686" s="108" t="str">
        <f>IF(C1686="","",VLOOKUP($C1686,'7.工程別レート'!$C$6:$E$501,2,FALSE))</f>
        <v/>
      </c>
      <c r="K1686" s="195" t="str">
        <f t="shared" si="53"/>
        <v/>
      </c>
    </row>
    <row r="1687" spans="2:11" ht="18" customHeight="1">
      <c r="B1687" s="16" t="str">
        <f>IF('6.標準時間'!$B1687="","",'6.標準時間'!B1687)</f>
        <v/>
      </c>
      <c r="C1687" s="16" t="str">
        <f>IF('6.標準時間'!$C1687="","",'6.標準時間'!C1687)</f>
        <v/>
      </c>
      <c r="D1687" s="16" t="str">
        <f>IF('6.標準時間'!$C1687="","",'6.標準時間'!E1687)</f>
        <v/>
      </c>
      <c r="E1687" s="171" t="str">
        <f>IF('6.標準時間'!$C1687="","",'6.標準時間'!F1687)</f>
        <v/>
      </c>
      <c r="F1687" s="15" t="str">
        <f t="shared" si="52"/>
        <v/>
      </c>
      <c r="G1687" s="142" t="str">
        <f>IF('6.標準時間'!$C1687="","",'6.標準時間'!H1687)</f>
        <v/>
      </c>
      <c r="H1687" s="142" t="str">
        <f>IF('6.標準時間'!$C1687="","",'6.標準時間'!I1687)</f>
        <v/>
      </c>
      <c r="I1687" s="107" t="str">
        <f>IF(C1687="","",VLOOKUP($C1687,'7.工程別レート'!$C$6:$E$501,3,FALSE))</f>
        <v/>
      </c>
      <c r="J1687" s="108" t="str">
        <f>IF(C1687="","",VLOOKUP($C1687,'7.工程別レート'!$C$6:$E$501,2,FALSE))</f>
        <v/>
      </c>
      <c r="K1687" s="195" t="str">
        <f t="shared" si="53"/>
        <v/>
      </c>
    </row>
    <row r="1688" spans="2:11" ht="18" customHeight="1">
      <c r="B1688" s="16" t="str">
        <f>IF('6.標準時間'!$B1688="","",'6.標準時間'!B1688)</f>
        <v/>
      </c>
      <c r="C1688" s="16" t="str">
        <f>IF('6.標準時間'!$C1688="","",'6.標準時間'!C1688)</f>
        <v/>
      </c>
      <c r="D1688" s="16" t="str">
        <f>IF('6.標準時間'!$C1688="","",'6.標準時間'!E1688)</f>
        <v/>
      </c>
      <c r="E1688" s="171" t="str">
        <f>IF('6.標準時間'!$C1688="","",'6.標準時間'!F1688)</f>
        <v/>
      </c>
      <c r="F1688" s="15" t="str">
        <f t="shared" si="52"/>
        <v/>
      </c>
      <c r="G1688" s="142" t="str">
        <f>IF('6.標準時間'!$C1688="","",'6.標準時間'!H1688)</f>
        <v/>
      </c>
      <c r="H1688" s="142" t="str">
        <f>IF('6.標準時間'!$C1688="","",'6.標準時間'!I1688)</f>
        <v/>
      </c>
      <c r="I1688" s="107" t="str">
        <f>IF(C1688="","",VLOOKUP($C1688,'7.工程別レート'!$C$6:$E$501,3,FALSE))</f>
        <v/>
      </c>
      <c r="J1688" s="108" t="str">
        <f>IF(C1688="","",VLOOKUP($C1688,'7.工程別レート'!$C$6:$E$501,2,FALSE))</f>
        <v/>
      </c>
      <c r="K1688" s="195" t="str">
        <f t="shared" si="53"/>
        <v/>
      </c>
    </row>
    <row r="1689" spans="2:11" ht="18" customHeight="1">
      <c r="B1689" s="16" t="str">
        <f>IF('6.標準時間'!$B1689="","",'6.標準時間'!B1689)</f>
        <v/>
      </c>
      <c r="C1689" s="16" t="str">
        <f>IF('6.標準時間'!$C1689="","",'6.標準時間'!C1689)</f>
        <v/>
      </c>
      <c r="D1689" s="16" t="str">
        <f>IF('6.標準時間'!$C1689="","",'6.標準時間'!E1689)</f>
        <v/>
      </c>
      <c r="E1689" s="171" t="str">
        <f>IF('6.標準時間'!$C1689="","",'6.標準時間'!F1689)</f>
        <v/>
      </c>
      <c r="F1689" s="15" t="str">
        <f t="shared" si="52"/>
        <v/>
      </c>
      <c r="G1689" s="142" t="str">
        <f>IF('6.標準時間'!$C1689="","",'6.標準時間'!H1689)</f>
        <v/>
      </c>
      <c r="H1689" s="142" t="str">
        <f>IF('6.標準時間'!$C1689="","",'6.標準時間'!I1689)</f>
        <v/>
      </c>
      <c r="I1689" s="107" t="str">
        <f>IF(C1689="","",VLOOKUP($C1689,'7.工程別レート'!$C$6:$E$501,3,FALSE))</f>
        <v/>
      </c>
      <c r="J1689" s="108" t="str">
        <f>IF(C1689="","",VLOOKUP($C1689,'7.工程別レート'!$C$6:$E$501,2,FALSE))</f>
        <v/>
      </c>
      <c r="K1689" s="195" t="str">
        <f t="shared" si="53"/>
        <v/>
      </c>
    </row>
    <row r="1690" spans="2:11" ht="18" customHeight="1">
      <c r="B1690" s="16" t="str">
        <f>IF('6.標準時間'!$B1690="","",'6.標準時間'!B1690)</f>
        <v/>
      </c>
      <c r="C1690" s="16" t="str">
        <f>IF('6.標準時間'!$C1690="","",'6.標準時間'!C1690)</f>
        <v/>
      </c>
      <c r="D1690" s="16" t="str">
        <f>IF('6.標準時間'!$C1690="","",'6.標準時間'!E1690)</f>
        <v/>
      </c>
      <c r="E1690" s="171" t="str">
        <f>IF('6.標準時間'!$C1690="","",'6.標準時間'!F1690)</f>
        <v/>
      </c>
      <c r="F1690" s="15" t="str">
        <f t="shared" si="52"/>
        <v/>
      </c>
      <c r="G1690" s="142" t="str">
        <f>IF('6.標準時間'!$C1690="","",'6.標準時間'!H1690)</f>
        <v/>
      </c>
      <c r="H1690" s="142" t="str">
        <f>IF('6.標準時間'!$C1690="","",'6.標準時間'!I1690)</f>
        <v/>
      </c>
      <c r="I1690" s="107" t="str">
        <f>IF(C1690="","",VLOOKUP($C1690,'7.工程別レート'!$C$6:$E$501,3,FALSE))</f>
        <v/>
      </c>
      <c r="J1690" s="108" t="str">
        <f>IF(C1690="","",VLOOKUP($C1690,'7.工程別レート'!$C$6:$E$501,2,FALSE))</f>
        <v/>
      </c>
      <c r="K1690" s="195" t="str">
        <f t="shared" si="53"/>
        <v/>
      </c>
    </row>
    <row r="1691" spans="2:11" ht="18" customHeight="1">
      <c r="B1691" s="16" t="str">
        <f>IF('6.標準時間'!$B1691="","",'6.標準時間'!B1691)</f>
        <v/>
      </c>
      <c r="C1691" s="16" t="str">
        <f>IF('6.標準時間'!$C1691="","",'6.標準時間'!C1691)</f>
        <v/>
      </c>
      <c r="D1691" s="16" t="str">
        <f>IF('6.標準時間'!$C1691="","",'6.標準時間'!E1691)</f>
        <v/>
      </c>
      <c r="E1691" s="171" t="str">
        <f>IF('6.標準時間'!$C1691="","",'6.標準時間'!F1691)</f>
        <v/>
      </c>
      <c r="F1691" s="15" t="str">
        <f t="shared" si="52"/>
        <v/>
      </c>
      <c r="G1691" s="142" t="str">
        <f>IF('6.標準時間'!$C1691="","",'6.標準時間'!H1691)</f>
        <v/>
      </c>
      <c r="H1691" s="142" t="str">
        <f>IF('6.標準時間'!$C1691="","",'6.標準時間'!I1691)</f>
        <v/>
      </c>
      <c r="I1691" s="107" t="str">
        <f>IF(C1691="","",VLOOKUP($C1691,'7.工程別レート'!$C$6:$E$501,3,FALSE))</f>
        <v/>
      </c>
      <c r="J1691" s="108" t="str">
        <f>IF(C1691="","",VLOOKUP($C1691,'7.工程別レート'!$C$6:$E$501,2,FALSE))</f>
        <v/>
      </c>
      <c r="K1691" s="195" t="str">
        <f t="shared" si="53"/>
        <v/>
      </c>
    </row>
    <row r="1692" spans="2:11" ht="18" customHeight="1">
      <c r="B1692" s="16" t="str">
        <f>IF('6.標準時間'!$B1692="","",'6.標準時間'!B1692)</f>
        <v/>
      </c>
      <c r="C1692" s="16" t="str">
        <f>IF('6.標準時間'!$C1692="","",'6.標準時間'!C1692)</f>
        <v/>
      </c>
      <c r="D1692" s="16" t="str">
        <f>IF('6.標準時間'!$C1692="","",'6.標準時間'!E1692)</f>
        <v/>
      </c>
      <c r="E1692" s="171" t="str">
        <f>IF('6.標準時間'!$C1692="","",'6.標準時間'!F1692)</f>
        <v/>
      </c>
      <c r="F1692" s="15" t="str">
        <f t="shared" si="52"/>
        <v/>
      </c>
      <c r="G1692" s="142" t="str">
        <f>IF('6.標準時間'!$C1692="","",'6.標準時間'!H1692)</f>
        <v/>
      </c>
      <c r="H1692" s="142" t="str">
        <f>IF('6.標準時間'!$C1692="","",'6.標準時間'!I1692)</f>
        <v/>
      </c>
      <c r="I1692" s="107" t="str">
        <f>IF(C1692="","",VLOOKUP($C1692,'7.工程別レート'!$C$6:$E$501,3,FALSE))</f>
        <v/>
      </c>
      <c r="J1692" s="108" t="str">
        <f>IF(C1692="","",VLOOKUP($C1692,'7.工程別レート'!$C$6:$E$501,2,FALSE))</f>
        <v/>
      </c>
      <c r="K1692" s="195" t="str">
        <f t="shared" si="53"/>
        <v/>
      </c>
    </row>
    <row r="1693" spans="2:11" ht="18" customHeight="1">
      <c r="B1693" s="16" t="str">
        <f>IF('6.標準時間'!$B1693="","",'6.標準時間'!B1693)</f>
        <v/>
      </c>
      <c r="C1693" s="16" t="str">
        <f>IF('6.標準時間'!$C1693="","",'6.標準時間'!C1693)</f>
        <v/>
      </c>
      <c r="D1693" s="16" t="str">
        <f>IF('6.標準時間'!$C1693="","",'6.標準時間'!E1693)</f>
        <v/>
      </c>
      <c r="E1693" s="171" t="str">
        <f>IF('6.標準時間'!$C1693="","",'6.標準時間'!F1693)</f>
        <v/>
      </c>
      <c r="F1693" s="15" t="str">
        <f t="shared" si="52"/>
        <v/>
      </c>
      <c r="G1693" s="142" t="str">
        <f>IF('6.標準時間'!$C1693="","",'6.標準時間'!H1693)</f>
        <v/>
      </c>
      <c r="H1693" s="142" t="str">
        <f>IF('6.標準時間'!$C1693="","",'6.標準時間'!I1693)</f>
        <v/>
      </c>
      <c r="I1693" s="107" t="str">
        <f>IF(C1693="","",VLOOKUP($C1693,'7.工程別レート'!$C$6:$E$501,3,FALSE))</f>
        <v/>
      </c>
      <c r="J1693" s="108" t="str">
        <f>IF(C1693="","",VLOOKUP($C1693,'7.工程別レート'!$C$6:$E$501,2,FALSE))</f>
        <v/>
      </c>
      <c r="K1693" s="195" t="str">
        <f t="shared" si="53"/>
        <v/>
      </c>
    </row>
    <row r="1694" spans="2:11" ht="18" customHeight="1">
      <c r="B1694" s="16" t="str">
        <f>IF('6.標準時間'!$B1694="","",'6.標準時間'!B1694)</f>
        <v/>
      </c>
      <c r="C1694" s="16" t="str">
        <f>IF('6.標準時間'!$C1694="","",'6.標準時間'!C1694)</f>
        <v/>
      </c>
      <c r="D1694" s="16" t="str">
        <f>IF('6.標準時間'!$C1694="","",'6.標準時間'!E1694)</f>
        <v/>
      </c>
      <c r="E1694" s="171" t="str">
        <f>IF('6.標準時間'!$C1694="","",'6.標準時間'!F1694)</f>
        <v/>
      </c>
      <c r="F1694" s="15" t="str">
        <f t="shared" si="52"/>
        <v/>
      </c>
      <c r="G1694" s="142" t="str">
        <f>IF('6.標準時間'!$C1694="","",'6.標準時間'!H1694)</f>
        <v/>
      </c>
      <c r="H1694" s="142" t="str">
        <f>IF('6.標準時間'!$C1694="","",'6.標準時間'!I1694)</f>
        <v/>
      </c>
      <c r="I1694" s="107" t="str">
        <f>IF(C1694="","",VLOOKUP($C1694,'7.工程別レート'!$C$6:$E$501,3,FALSE))</f>
        <v/>
      </c>
      <c r="J1694" s="108" t="str">
        <f>IF(C1694="","",VLOOKUP($C1694,'7.工程別レート'!$C$6:$E$501,2,FALSE))</f>
        <v/>
      </c>
      <c r="K1694" s="195" t="str">
        <f t="shared" si="53"/>
        <v/>
      </c>
    </row>
    <row r="1695" spans="2:11" ht="18" customHeight="1">
      <c r="B1695" s="16" t="str">
        <f>IF('6.標準時間'!$B1695="","",'6.標準時間'!B1695)</f>
        <v/>
      </c>
      <c r="C1695" s="16" t="str">
        <f>IF('6.標準時間'!$C1695="","",'6.標準時間'!C1695)</f>
        <v/>
      </c>
      <c r="D1695" s="16" t="str">
        <f>IF('6.標準時間'!$C1695="","",'6.標準時間'!E1695)</f>
        <v/>
      </c>
      <c r="E1695" s="171" t="str">
        <f>IF('6.標準時間'!$C1695="","",'6.標準時間'!F1695)</f>
        <v/>
      </c>
      <c r="F1695" s="15" t="str">
        <f t="shared" si="52"/>
        <v/>
      </c>
      <c r="G1695" s="142" t="str">
        <f>IF('6.標準時間'!$C1695="","",'6.標準時間'!H1695)</f>
        <v/>
      </c>
      <c r="H1695" s="142" t="str">
        <f>IF('6.標準時間'!$C1695="","",'6.標準時間'!I1695)</f>
        <v/>
      </c>
      <c r="I1695" s="107" t="str">
        <f>IF(C1695="","",VLOOKUP($C1695,'7.工程別レート'!$C$6:$E$501,3,FALSE))</f>
        <v/>
      </c>
      <c r="J1695" s="108" t="str">
        <f>IF(C1695="","",VLOOKUP($C1695,'7.工程別レート'!$C$6:$E$501,2,FALSE))</f>
        <v/>
      </c>
      <c r="K1695" s="195" t="str">
        <f t="shared" si="53"/>
        <v/>
      </c>
    </row>
    <row r="1696" spans="2:11" ht="18" customHeight="1">
      <c r="B1696" s="16" t="str">
        <f>IF('6.標準時間'!$B1696="","",'6.標準時間'!B1696)</f>
        <v/>
      </c>
      <c r="C1696" s="16" t="str">
        <f>IF('6.標準時間'!$C1696="","",'6.標準時間'!C1696)</f>
        <v/>
      </c>
      <c r="D1696" s="16" t="str">
        <f>IF('6.標準時間'!$C1696="","",'6.標準時間'!E1696)</f>
        <v/>
      </c>
      <c r="E1696" s="171" t="str">
        <f>IF('6.標準時間'!$C1696="","",'6.標準時間'!F1696)</f>
        <v/>
      </c>
      <c r="F1696" s="15" t="str">
        <f t="shared" si="52"/>
        <v/>
      </c>
      <c r="G1696" s="142" t="str">
        <f>IF('6.標準時間'!$C1696="","",'6.標準時間'!H1696)</f>
        <v/>
      </c>
      <c r="H1696" s="142" t="str">
        <f>IF('6.標準時間'!$C1696="","",'6.標準時間'!I1696)</f>
        <v/>
      </c>
      <c r="I1696" s="107" t="str">
        <f>IF(C1696="","",VLOOKUP($C1696,'7.工程別レート'!$C$6:$E$501,3,FALSE))</f>
        <v/>
      </c>
      <c r="J1696" s="108" t="str">
        <f>IF(C1696="","",VLOOKUP($C1696,'7.工程別レート'!$C$6:$E$501,2,FALSE))</f>
        <v/>
      </c>
      <c r="K1696" s="195" t="str">
        <f t="shared" si="53"/>
        <v/>
      </c>
    </row>
    <row r="1697" spans="2:11" ht="18" customHeight="1">
      <c r="B1697" s="16" t="str">
        <f>IF('6.標準時間'!$B1697="","",'6.標準時間'!B1697)</f>
        <v/>
      </c>
      <c r="C1697" s="16" t="str">
        <f>IF('6.標準時間'!$C1697="","",'6.標準時間'!C1697)</f>
        <v/>
      </c>
      <c r="D1697" s="16" t="str">
        <f>IF('6.標準時間'!$C1697="","",'6.標準時間'!E1697)</f>
        <v/>
      </c>
      <c r="E1697" s="171" t="str">
        <f>IF('6.標準時間'!$C1697="","",'6.標準時間'!F1697)</f>
        <v/>
      </c>
      <c r="F1697" s="15" t="str">
        <f t="shared" si="52"/>
        <v/>
      </c>
      <c r="G1697" s="142" t="str">
        <f>IF('6.標準時間'!$C1697="","",'6.標準時間'!H1697)</f>
        <v/>
      </c>
      <c r="H1697" s="142" t="str">
        <f>IF('6.標準時間'!$C1697="","",'6.標準時間'!I1697)</f>
        <v/>
      </c>
      <c r="I1697" s="107" t="str">
        <f>IF(C1697="","",VLOOKUP($C1697,'7.工程別レート'!$C$6:$E$501,3,FALSE))</f>
        <v/>
      </c>
      <c r="J1697" s="108" t="str">
        <f>IF(C1697="","",VLOOKUP($C1697,'7.工程別レート'!$C$6:$E$501,2,FALSE))</f>
        <v/>
      </c>
      <c r="K1697" s="195" t="str">
        <f t="shared" si="53"/>
        <v/>
      </c>
    </row>
    <row r="1698" spans="2:11" ht="18" customHeight="1">
      <c r="B1698" s="16" t="str">
        <f>IF('6.標準時間'!$B1698="","",'6.標準時間'!B1698)</f>
        <v/>
      </c>
      <c r="C1698" s="16" t="str">
        <f>IF('6.標準時間'!$C1698="","",'6.標準時間'!C1698)</f>
        <v/>
      </c>
      <c r="D1698" s="16" t="str">
        <f>IF('6.標準時間'!$C1698="","",'6.標準時間'!E1698)</f>
        <v/>
      </c>
      <c r="E1698" s="171" t="str">
        <f>IF('6.標準時間'!$C1698="","",'6.標準時間'!F1698)</f>
        <v/>
      </c>
      <c r="F1698" s="15" t="str">
        <f t="shared" si="52"/>
        <v/>
      </c>
      <c r="G1698" s="142" t="str">
        <f>IF('6.標準時間'!$C1698="","",'6.標準時間'!H1698)</f>
        <v/>
      </c>
      <c r="H1698" s="142" t="str">
        <f>IF('6.標準時間'!$C1698="","",'6.標準時間'!I1698)</f>
        <v/>
      </c>
      <c r="I1698" s="107" t="str">
        <f>IF(C1698="","",VLOOKUP($C1698,'7.工程別レート'!$C$6:$E$501,3,FALSE))</f>
        <v/>
      </c>
      <c r="J1698" s="108" t="str">
        <f>IF(C1698="","",VLOOKUP($C1698,'7.工程別レート'!$C$6:$E$501,2,FALSE))</f>
        <v/>
      </c>
      <c r="K1698" s="195" t="str">
        <f t="shared" si="53"/>
        <v/>
      </c>
    </row>
    <row r="1699" spans="2:11" ht="18" customHeight="1">
      <c r="B1699" s="16" t="str">
        <f>IF('6.標準時間'!$B1699="","",'6.標準時間'!B1699)</f>
        <v/>
      </c>
      <c r="C1699" s="16" t="str">
        <f>IF('6.標準時間'!$C1699="","",'6.標準時間'!C1699)</f>
        <v/>
      </c>
      <c r="D1699" s="16" t="str">
        <f>IF('6.標準時間'!$C1699="","",'6.標準時間'!E1699)</f>
        <v/>
      </c>
      <c r="E1699" s="171" t="str">
        <f>IF('6.標準時間'!$C1699="","",'6.標準時間'!F1699)</f>
        <v/>
      </c>
      <c r="F1699" s="15" t="str">
        <f t="shared" si="52"/>
        <v/>
      </c>
      <c r="G1699" s="142" t="str">
        <f>IF('6.標準時間'!$C1699="","",'6.標準時間'!H1699)</f>
        <v/>
      </c>
      <c r="H1699" s="142" t="str">
        <f>IF('6.標準時間'!$C1699="","",'6.標準時間'!I1699)</f>
        <v/>
      </c>
      <c r="I1699" s="107" t="str">
        <f>IF(C1699="","",VLOOKUP($C1699,'7.工程別レート'!$C$6:$E$501,3,FALSE))</f>
        <v/>
      </c>
      <c r="J1699" s="108" t="str">
        <f>IF(C1699="","",VLOOKUP($C1699,'7.工程別レート'!$C$6:$E$501,2,FALSE))</f>
        <v/>
      </c>
      <c r="K1699" s="195" t="str">
        <f t="shared" si="53"/>
        <v/>
      </c>
    </row>
    <row r="1700" spans="2:11" ht="18" customHeight="1">
      <c r="B1700" s="16" t="str">
        <f>IF('6.標準時間'!$B1700="","",'6.標準時間'!B1700)</f>
        <v/>
      </c>
      <c r="C1700" s="16" t="str">
        <f>IF('6.標準時間'!$C1700="","",'6.標準時間'!C1700)</f>
        <v/>
      </c>
      <c r="D1700" s="16" t="str">
        <f>IF('6.標準時間'!$C1700="","",'6.標準時間'!E1700)</f>
        <v/>
      </c>
      <c r="E1700" s="171" t="str">
        <f>IF('6.標準時間'!$C1700="","",'6.標準時間'!F1700)</f>
        <v/>
      </c>
      <c r="F1700" s="15" t="str">
        <f t="shared" si="52"/>
        <v/>
      </c>
      <c r="G1700" s="142" t="str">
        <f>IF('6.標準時間'!$C1700="","",'6.標準時間'!H1700)</f>
        <v/>
      </c>
      <c r="H1700" s="142" t="str">
        <f>IF('6.標準時間'!$C1700="","",'6.標準時間'!I1700)</f>
        <v/>
      </c>
      <c r="I1700" s="107" t="str">
        <f>IF(C1700="","",VLOOKUP($C1700,'7.工程別レート'!$C$6:$E$501,3,FALSE))</f>
        <v/>
      </c>
      <c r="J1700" s="108" t="str">
        <f>IF(C1700="","",VLOOKUP($C1700,'7.工程別レート'!$C$6:$E$501,2,FALSE))</f>
        <v/>
      </c>
      <c r="K1700" s="195" t="str">
        <f t="shared" si="53"/>
        <v/>
      </c>
    </row>
    <row r="1701" spans="2:11" ht="18" customHeight="1">
      <c r="B1701" s="16" t="str">
        <f>IF('6.標準時間'!$B1701="","",'6.標準時間'!B1701)</f>
        <v/>
      </c>
      <c r="C1701" s="16" t="str">
        <f>IF('6.標準時間'!$C1701="","",'6.標準時間'!C1701)</f>
        <v/>
      </c>
      <c r="D1701" s="16" t="str">
        <f>IF('6.標準時間'!$C1701="","",'6.標準時間'!E1701)</f>
        <v/>
      </c>
      <c r="E1701" s="171" t="str">
        <f>IF('6.標準時間'!$C1701="","",'6.標準時間'!F1701)</f>
        <v/>
      </c>
      <c r="F1701" s="15" t="str">
        <f t="shared" si="52"/>
        <v/>
      </c>
      <c r="G1701" s="142" t="str">
        <f>IF('6.標準時間'!$C1701="","",'6.標準時間'!H1701)</f>
        <v/>
      </c>
      <c r="H1701" s="142" t="str">
        <f>IF('6.標準時間'!$C1701="","",'6.標準時間'!I1701)</f>
        <v/>
      </c>
      <c r="I1701" s="107" t="str">
        <f>IF(C1701="","",VLOOKUP($C1701,'7.工程別レート'!$C$6:$E$501,3,FALSE))</f>
        <v/>
      </c>
      <c r="J1701" s="108" t="str">
        <f>IF(C1701="","",VLOOKUP($C1701,'7.工程別レート'!$C$6:$E$501,2,FALSE))</f>
        <v/>
      </c>
      <c r="K1701" s="195" t="str">
        <f t="shared" si="53"/>
        <v/>
      </c>
    </row>
    <row r="1702" spans="2:11" ht="18" customHeight="1">
      <c r="B1702" s="16" t="str">
        <f>IF('6.標準時間'!$B1702="","",'6.標準時間'!B1702)</f>
        <v/>
      </c>
      <c r="C1702" s="16" t="str">
        <f>IF('6.標準時間'!$C1702="","",'6.標準時間'!C1702)</f>
        <v/>
      </c>
      <c r="D1702" s="16" t="str">
        <f>IF('6.標準時間'!$C1702="","",'6.標準時間'!E1702)</f>
        <v/>
      </c>
      <c r="E1702" s="171" t="str">
        <f>IF('6.標準時間'!$C1702="","",'6.標準時間'!F1702)</f>
        <v/>
      </c>
      <c r="F1702" s="15" t="str">
        <f t="shared" si="52"/>
        <v/>
      </c>
      <c r="G1702" s="142" t="str">
        <f>IF('6.標準時間'!$C1702="","",'6.標準時間'!H1702)</f>
        <v/>
      </c>
      <c r="H1702" s="142" t="str">
        <f>IF('6.標準時間'!$C1702="","",'6.標準時間'!I1702)</f>
        <v/>
      </c>
      <c r="I1702" s="107" t="str">
        <f>IF(C1702="","",VLOOKUP($C1702,'7.工程別レート'!$C$6:$E$501,3,FALSE))</f>
        <v/>
      </c>
      <c r="J1702" s="108" t="str">
        <f>IF(C1702="","",VLOOKUP($C1702,'7.工程別レート'!$C$6:$E$501,2,FALSE))</f>
        <v/>
      </c>
      <c r="K1702" s="195" t="str">
        <f t="shared" si="53"/>
        <v/>
      </c>
    </row>
    <row r="1703" spans="2:11" ht="18" customHeight="1">
      <c r="B1703" s="16" t="str">
        <f>IF('6.標準時間'!$B1703="","",'6.標準時間'!B1703)</f>
        <v/>
      </c>
      <c r="C1703" s="16" t="str">
        <f>IF('6.標準時間'!$C1703="","",'6.標準時間'!C1703)</f>
        <v/>
      </c>
      <c r="D1703" s="16" t="str">
        <f>IF('6.標準時間'!$C1703="","",'6.標準時間'!E1703)</f>
        <v/>
      </c>
      <c r="E1703" s="171" t="str">
        <f>IF('6.標準時間'!$C1703="","",'6.標準時間'!F1703)</f>
        <v/>
      </c>
      <c r="F1703" s="15" t="str">
        <f t="shared" si="52"/>
        <v/>
      </c>
      <c r="G1703" s="142" t="str">
        <f>IF('6.標準時間'!$C1703="","",'6.標準時間'!H1703)</f>
        <v/>
      </c>
      <c r="H1703" s="142" t="str">
        <f>IF('6.標準時間'!$C1703="","",'6.標準時間'!I1703)</f>
        <v/>
      </c>
      <c r="I1703" s="107" t="str">
        <f>IF(C1703="","",VLOOKUP($C1703,'7.工程別レート'!$C$6:$E$501,3,FALSE))</f>
        <v/>
      </c>
      <c r="J1703" s="108" t="str">
        <f>IF(C1703="","",VLOOKUP($C1703,'7.工程別レート'!$C$6:$E$501,2,FALSE))</f>
        <v/>
      </c>
      <c r="K1703" s="195" t="str">
        <f t="shared" si="53"/>
        <v/>
      </c>
    </row>
    <row r="1704" spans="2:11" ht="18" customHeight="1">
      <c r="B1704" s="16" t="str">
        <f>IF('6.標準時間'!$B1704="","",'6.標準時間'!B1704)</f>
        <v/>
      </c>
      <c r="C1704" s="16" t="str">
        <f>IF('6.標準時間'!$C1704="","",'6.標準時間'!C1704)</f>
        <v/>
      </c>
      <c r="D1704" s="16" t="str">
        <f>IF('6.標準時間'!$C1704="","",'6.標準時間'!E1704)</f>
        <v/>
      </c>
      <c r="E1704" s="171" t="str">
        <f>IF('6.標準時間'!$C1704="","",'6.標準時間'!F1704)</f>
        <v/>
      </c>
      <c r="F1704" s="15" t="str">
        <f t="shared" si="52"/>
        <v/>
      </c>
      <c r="G1704" s="142" t="str">
        <f>IF('6.標準時間'!$C1704="","",'6.標準時間'!H1704)</f>
        <v/>
      </c>
      <c r="H1704" s="142" t="str">
        <f>IF('6.標準時間'!$C1704="","",'6.標準時間'!I1704)</f>
        <v/>
      </c>
      <c r="I1704" s="107" t="str">
        <f>IF(C1704="","",VLOOKUP($C1704,'7.工程別レート'!$C$6:$E$501,3,FALSE))</f>
        <v/>
      </c>
      <c r="J1704" s="108" t="str">
        <f>IF(C1704="","",VLOOKUP($C1704,'7.工程別レート'!$C$6:$E$501,2,FALSE))</f>
        <v/>
      </c>
      <c r="K1704" s="195" t="str">
        <f t="shared" si="53"/>
        <v/>
      </c>
    </row>
    <row r="1705" spans="2:11" ht="18" customHeight="1">
      <c r="B1705" s="16" t="str">
        <f>IF('6.標準時間'!$B1705="","",'6.標準時間'!B1705)</f>
        <v/>
      </c>
      <c r="C1705" s="16" t="str">
        <f>IF('6.標準時間'!$C1705="","",'6.標準時間'!C1705)</f>
        <v/>
      </c>
      <c r="D1705" s="16" t="str">
        <f>IF('6.標準時間'!$C1705="","",'6.標準時間'!E1705)</f>
        <v/>
      </c>
      <c r="E1705" s="171" t="str">
        <f>IF('6.標準時間'!$C1705="","",'6.標準時間'!F1705)</f>
        <v/>
      </c>
      <c r="F1705" s="15" t="str">
        <f t="shared" si="52"/>
        <v/>
      </c>
      <c r="G1705" s="142" t="str">
        <f>IF('6.標準時間'!$C1705="","",'6.標準時間'!H1705)</f>
        <v/>
      </c>
      <c r="H1705" s="142" t="str">
        <f>IF('6.標準時間'!$C1705="","",'6.標準時間'!I1705)</f>
        <v/>
      </c>
      <c r="I1705" s="107" t="str">
        <f>IF(C1705="","",VLOOKUP($C1705,'7.工程別レート'!$C$6:$E$501,3,FALSE))</f>
        <v/>
      </c>
      <c r="J1705" s="108" t="str">
        <f>IF(C1705="","",VLOOKUP($C1705,'7.工程別レート'!$C$6:$E$501,2,FALSE))</f>
        <v/>
      </c>
      <c r="K1705" s="195" t="str">
        <f t="shared" si="53"/>
        <v/>
      </c>
    </row>
    <row r="1706" spans="2:11" ht="18" customHeight="1">
      <c r="B1706" s="16" t="str">
        <f>IF('6.標準時間'!$B1706="","",'6.標準時間'!B1706)</f>
        <v/>
      </c>
      <c r="C1706" s="16" t="str">
        <f>IF('6.標準時間'!$C1706="","",'6.標準時間'!C1706)</f>
        <v/>
      </c>
      <c r="D1706" s="16" t="str">
        <f>IF('6.標準時間'!$C1706="","",'6.標準時間'!E1706)</f>
        <v/>
      </c>
      <c r="E1706" s="171" t="str">
        <f>IF('6.標準時間'!$C1706="","",'6.標準時間'!F1706)</f>
        <v/>
      </c>
      <c r="F1706" s="15" t="str">
        <f t="shared" si="52"/>
        <v/>
      </c>
      <c r="G1706" s="142" t="str">
        <f>IF('6.標準時間'!$C1706="","",'6.標準時間'!H1706)</f>
        <v/>
      </c>
      <c r="H1706" s="142" t="str">
        <f>IF('6.標準時間'!$C1706="","",'6.標準時間'!I1706)</f>
        <v/>
      </c>
      <c r="I1706" s="107" t="str">
        <f>IF(C1706="","",VLOOKUP($C1706,'7.工程別レート'!$C$6:$E$501,3,FALSE))</f>
        <v/>
      </c>
      <c r="J1706" s="108" t="str">
        <f>IF(C1706="","",VLOOKUP($C1706,'7.工程別レート'!$C$6:$E$501,2,FALSE))</f>
        <v/>
      </c>
      <c r="K1706" s="195" t="str">
        <f t="shared" si="53"/>
        <v/>
      </c>
    </row>
    <row r="1707" spans="2:11" ht="18" customHeight="1">
      <c r="B1707" s="16" t="str">
        <f>IF('6.標準時間'!$B1707="","",'6.標準時間'!B1707)</f>
        <v/>
      </c>
      <c r="C1707" s="16" t="str">
        <f>IF('6.標準時間'!$C1707="","",'6.標準時間'!C1707)</f>
        <v/>
      </c>
      <c r="D1707" s="16" t="str">
        <f>IF('6.標準時間'!$C1707="","",'6.標準時間'!E1707)</f>
        <v/>
      </c>
      <c r="E1707" s="171" t="str">
        <f>IF('6.標準時間'!$C1707="","",'6.標準時間'!F1707)</f>
        <v/>
      </c>
      <c r="F1707" s="15" t="str">
        <f t="shared" si="52"/>
        <v/>
      </c>
      <c r="G1707" s="142" t="str">
        <f>IF('6.標準時間'!$C1707="","",'6.標準時間'!H1707)</f>
        <v/>
      </c>
      <c r="H1707" s="142" t="str">
        <f>IF('6.標準時間'!$C1707="","",'6.標準時間'!I1707)</f>
        <v/>
      </c>
      <c r="I1707" s="107" t="str">
        <f>IF(C1707="","",VLOOKUP($C1707,'7.工程別レート'!$C$6:$E$501,3,FALSE))</f>
        <v/>
      </c>
      <c r="J1707" s="108" t="str">
        <f>IF(C1707="","",VLOOKUP($C1707,'7.工程別レート'!$C$6:$E$501,2,FALSE))</f>
        <v/>
      </c>
      <c r="K1707" s="195" t="str">
        <f t="shared" si="53"/>
        <v/>
      </c>
    </row>
    <row r="1708" spans="2:11" ht="18" customHeight="1">
      <c r="B1708" s="16" t="str">
        <f>IF('6.標準時間'!$B1708="","",'6.標準時間'!B1708)</f>
        <v/>
      </c>
      <c r="C1708" s="16" t="str">
        <f>IF('6.標準時間'!$C1708="","",'6.標準時間'!C1708)</f>
        <v/>
      </c>
      <c r="D1708" s="16" t="str">
        <f>IF('6.標準時間'!$C1708="","",'6.標準時間'!E1708)</f>
        <v/>
      </c>
      <c r="E1708" s="171" t="str">
        <f>IF('6.標準時間'!$C1708="","",'6.標準時間'!F1708)</f>
        <v/>
      </c>
      <c r="F1708" s="15" t="str">
        <f t="shared" si="52"/>
        <v/>
      </c>
      <c r="G1708" s="142" t="str">
        <f>IF('6.標準時間'!$C1708="","",'6.標準時間'!H1708)</f>
        <v/>
      </c>
      <c r="H1708" s="142" t="str">
        <f>IF('6.標準時間'!$C1708="","",'6.標準時間'!I1708)</f>
        <v/>
      </c>
      <c r="I1708" s="107" t="str">
        <f>IF(C1708="","",VLOOKUP($C1708,'7.工程別レート'!$C$6:$E$501,3,FALSE))</f>
        <v/>
      </c>
      <c r="J1708" s="108" t="str">
        <f>IF(C1708="","",VLOOKUP($C1708,'7.工程別レート'!$C$6:$E$501,2,FALSE))</f>
        <v/>
      </c>
      <c r="K1708" s="195" t="str">
        <f t="shared" si="53"/>
        <v/>
      </c>
    </row>
    <row r="1709" spans="2:11" ht="18" customHeight="1">
      <c r="B1709" s="16" t="str">
        <f>IF('6.標準時間'!$B1709="","",'6.標準時間'!B1709)</f>
        <v/>
      </c>
      <c r="C1709" s="16" t="str">
        <f>IF('6.標準時間'!$C1709="","",'6.標準時間'!C1709)</f>
        <v/>
      </c>
      <c r="D1709" s="16" t="str">
        <f>IF('6.標準時間'!$C1709="","",'6.標準時間'!E1709)</f>
        <v/>
      </c>
      <c r="E1709" s="171" t="str">
        <f>IF('6.標準時間'!$C1709="","",'6.標準時間'!F1709)</f>
        <v/>
      </c>
      <c r="F1709" s="15" t="str">
        <f t="shared" si="52"/>
        <v/>
      </c>
      <c r="G1709" s="142" t="str">
        <f>IF('6.標準時間'!$C1709="","",'6.標準時間'!H1709)</f>
        <v/>
      </c>
      <c r="H1709" s="142" t="str">
        <f>IF('6.標準時間'!$C1709="","",'6.標準時間'!I1709)</f>
        <v/>
      </c>
      <c r="I1709" s="107" t="str">
        <f>IF(C1709="","",VLOOKUP($C1709,'7.工程別レート'!$C$6:$E$501,3,FALSE))</f>
        <v/>
      </c>
      <c r="J1709" s="108" t="str">
        <f>IF(C1709="","",VLOOKUP($C1709,'7.工程別レート'!$C$6:$E$501,2,FALSE))</f>
        <v/>
      </c>
      <c r="K1709" s="195" t="str">
        <f t="shared" si="53"/>
        <v/>
      </c>
    </row>
    <row r="1710" spans="2:11" ht="18" customHeight="1">
      <c r="B1710" s="16" t="str">
        <f>IF('6.標準時間'!$B1710="","",'6.標準時間'!B1710)</f>
        <v/>
      </c>
      <c r="C1710" s="16" t="str">
        <f>IF('6.標準時間'!$C1710="","",'6.標準時間'!C1710)</f>
        <v/>
      </c>
      <c r="D1710" s="16" t="str">
        <f>IF('6.標準時間'!$C1710="","",'6.標準時間'!E1710)</f>
        <v/>
      </c>
      <c r="E1710" s="171" t="str">
        <f>IF('6.標準時間'!$C1710="","",'6.標準時間'!F1710)</f>
        <v/>
      </c>
      <c r="F1710" s="15" t="str">
        <f t="shared" si="52"/>
        <v/>
      </c>
      <c r="G1710" s="142" t="str">
        <f>IF('6.標準時間'!$C1710="","",'6.標準時間'!H1710)</f>
        <v/>
      </c>
      <c r="H1710" s="142" t="str">
        <f>IF('6.標準時間'!$C1710="","",'6.標準時間'!I1710)</f>
        <v/>
      </c>
      <c r="I1710" s="107" t="str">
        <f>IF(C1710="","",VLOOKUP($C1710,'7.工程別レート'!$C$6:$E$501,3,FALSE))</f>
        <v/>
      </c>
      <c r="J1710" s="108" t="str">
        <f>IF(C1710="","",VLOOKUP($C1710,'7.工程別レート'!$C$6:$E$501,2,FALSE))</f>
        <v/>
      </c>
      <c r="K1710" s="195" t="str">
        <f t="shared" si="53"/>
        <v/>
      </c>
    </row>
    <row r="1711" spans="2:11" ht="18" customHeight="1">
      <c r="B1711" s="16" t="str">
        <f>IF('6.標準時間'!$B1711="","",'6.標準時間'!B1711)</f>
        <v/>
      </c>
      <c r="C1711" s="16" t="str">
        <f>IF('6.標準時間'!$C1711="","",'6.標準時間'!C1711)</f>
        <v/>
      </c>
      <c r="D1711" s="16" t="str">
        <f>IF('6.標準時間'!$C1711="","",'6.標準時間'!E1711)</f>
        <v/>
      </c>
      <c r="E1711" s="171" t="str">
        <f>IF('6.標準時間'!$C1711="","",'6.標準時間'!F1711)</f>
        <v/>
      </c>
      <c r="F1711" s="15" t="str">
        <f t="shared" si="52"/>
        <v/>
      </c>
      <c r="G1711" s="142" t="str">
        <f>IF('6.標準時間'!$C1711="","",'6.標準時間'!H1711)</f>
        <v/>
      </c>
      <c r="H1711" s="142" t="str">
        <f>IF('6.標準時間'!$C1711="","",'6.標準時間'!I1711)</f>
        <v/>
      </c>
      <c r="I1711" s="107" t="str">
        <f>IF(C1711="","",VLOOKUP($C1711,'7.工程別レート'!$C$6:$E$501,3,FALSE))</f>
        <v/>
      </c>
      <c r="J1711" s="108" t="str">
        <f>IF(C1711="","",VLOOKUP($C1711,'7.工程別レート'!$C$6:$E$501,2,FALSE))</f>
        <v/>
      </c>
      <c r="K1711" s="195" t="str">
        <f t="shared" si="53"/>
        <v/>
      </c>
    </row>
    <row r="1712" spans="2:11" ht="18" customHeight="1">
      <c r="B1712" s="16" t="str">
        <f>IF('6.標準時間'!$B1712="","",'6.標準時間'!B1712)</f>
        <v/>
      </c>
      <c r="C1712" s="16" t="str">
        <f>IF('6.標準時間'!$C1712="","",'6.標準時間'!C1712)</f>
        <v/>
      </c>
      <c r="D1712" s="16" t="str">
        <f>IF('6.標準時間'!$C1712="","",'6.標準時間'!E1712)</f>
        <v/>
      </c>
      <c r="E1712" s="171" t="str">
        <f>IF('6.標準時間'!$C1712="","",'6.標準時間'!F1712)</f>
        <v/>
      </c>
      <c r="F1712" s="15" t="str">
        <f t="shared" si="52"/>
        <v/>
      </c>
      <c r="G1712" s="142" t="str">
        <f>IF('6.標準時間'!$C1712="","",'6.標準時間'!H1712)</f>
        <v/>
      </c>
      <c r="H1712" s="142" t="str">
        <f>IF('6.標準時間'!$C1712="","",'6.標準時間'!I1712)</f>
        <v/>
      </c>
      <c r="I1712" s="107" t="str">
        <f>IF(C1712="","",VLOOKUP($C1712,'7.工程別レート'!$C$6:$E$501,3,FALSE))</f>
        <v/>
      </c>
      <c r="J1712" s="108" t="str">
        <f>IF(C1712="","",VLOOKUP($C1712,'7.工程別レート'!$C$6:$E$501,2,FALSE))</f>
        <v/>
      </c>
      <c r="K1712" s="195" t="str">
        <f t="shared" si="53"/>
        <v/>
      </c>
    </row>
    <row r="1713" spans="2:11" ht="18" customHeight="1">
      <c r="B1713" s="16" t="str">
        <f>IF('6.標準時間'!$B1713="","",'6.標準時間'!B1713)</f>
        <v/>
      </c>
      <c r="C1713" s="16" t="str">
        <f>IF('6.標準時間'!$C1713="","",'6.標準時間'!C1713)</f>
        <v/>
      </c>
      <c r="D1713" s="16" t="str">
        <f>IF('6.標準時間'!$C1713="","",'6.標準時間'!E1713)</f>
        <v/>
      </c>
      <c r="E1713" s="171" t="str">
        <f>IF('6.標準時間'!$C1713="","",'6.標準時間'!F1713)</f>
        <v/>
      </c>
      <c r="F1713" s="15" t="str">
        <f t="shared" si="52"/>
        <v/>
      </c>
      <c r="G1713" s="142" t="str">
        <f>IF('6.標準時間'!$C1713="","",'6.標準時間'!H1713)</f>
        <v/>
      </c>
      <c r="H1713" s="142" t="str">
        <f>IF('6.標準時間'!$C1713="","",'6.標準時間'!I1713)</f>
        <v/>
      </c>
      <c r="I1713" s="107" t="str">
        <f>IF(C1713="","",VLOOKUP($C1713,'7.工程別レート'!$C$6:$E$501,3,FALSE))</f>
        <v/>
      </c>
      <c r="J1713" s="108" t="str">
        <f>IF(C1713="","",VLOOKUP($C1713,'7.工程別レート'!$C$6:$E$501,2,FALSE))</f>
        <v/>
      </c>
      <c r="K1713" s="195" t="str">
        <f t="shared" si="53"/>
        <v/>
      </c>
    </row>
    <row r="1714" spans="2:11" ht="18" customHeight="1">
      <c r="B1714" s="16" t="str">
        <f>IF('6.標準時間'!$B1714="","",'6.標準時間'!B1714)</f>
        <v/>
      </c>
      <c r="C1714" s="16" t="str">
        <f>IF('6.標準時間'!$C1714="","",'6.標準時間'!C1714)</f>
        <v/>
      </c>
      <c r="D1714" s="16" t="str">
        <f>IF('6.標準時間'!$C1714="","",'6.標準時間'!E1714)</f>
        <v/>
      </c>
      <c r="E1714" s="171" t="str">
        <f>IF('6.標準時間'!$C1714="","",'6.標準時間'!F1714)</f>
        <v/>
      </c>
      <c r="F1714" s="15" t="str">
        <f t="shared" si="52"/>
        <v/>
      </c>
      <c r="G1714" s="142" t="str">
        <f>IF('6.標準時間'!$C1714="","",'6.標準時間'!H1714)</f>
        <v/>
      </c>
      <c r="H1714" s="142" t="str">
        <f>IF('6.標準時間'!$C1714="","",'6.標準時間'!I1714)</f>
        <v/>
      </c>
      <c r="I1714" s="107" t="str">
        <f>IF(C1714="","",VLOOKUP($C1714,'7.工程別レート'!$C$6:$E$501,3,FALSE))</f>
        <v/>
      </c>
      <c r="J1714" s="108" t="str">
        <f>IF(C1714="","",VLOOKUP($C1714,'7.工程別レート'!$C$6:$E$501,2,FALSE))</f>
        <v/>
      </c>
      <c r="K1714" s="195" t="str">
        <f t="shared" si="53"/>
        <v/>
      </c>
    </row>
    <row r="1715" spans="2:11" ht="18" customHeight="1">
      <c r="B1715" s="16" t="str">
        <f>IF('6.標準時間'!$B1715="","",'6.標準時間'!B1715)</f>
        <v/>
      </c>
      <c r="C1715" s="16" t="str">
        <f>IF('6.標準時間'!$C1715="","",'6.標準時間'!C1715)</f>
        <v/>
      </c>
      <c r="D1715" s="16" t="str">
        <f>IF('6.標準時間'!$C1715="","",'6.標準時間'!E1715)</f>
        <v/>
      </c>
      <c r="E1715" s="171" t="str">
        <f>IF('6.標準時間'!$C1715="","",'6.標準時間'!F1715)</f>
        <v/>
      </c>
      <c r="F1715" s="15" t="str">
        <f t="shared" si="52"/>
        <v/>
      </c>
      <c r="G1715" s="142" t="str">
        <f>IF('6.標準時間'!$C1715="","",'6.標準時間'!H1715)</f>
        <v/>
      </c>
      <c r="H1715" s="142" t="str">
        <f>IF('6.標準時間'!$C1715="","",'6.標準時間'!I1715)</f>
        <v/>
      </c>
      <c r="I1715" s="107" t="str">
        <f>IF(C1715="","",VLOOKUP($C1715,'7.工程別レート'!$C$6:$E$501,3,FALSE))</f>
        <v/>
      </c>
      <c r="J1715" s="108" t="str">
        <f>IF(C1715="","",VLOOKUP($C1715,'7.工程別レート'!$C$6:$E$501,2,FALSE))</f>
        <v/>
      </c>
      <c r="K1715" s="195" t="str">
        <f t="shared" si="53"/>
        <v/>
      </c>
    </row>
    <row r="1716" spans="2:11" ht="18" customHeight="1">
      <c r="B1716" s="16" t="str">
        <f>IF('6.標準時間'!$B1716="","",'6.標準時間'!B1716)</f>
        <v/>
      </c>
      <c r="C1716" s="16" t="str">
        <f>IF('6.標準時間'!$C1716="","",'6.標準時間'!C1716)</f>
        <v/>
      </c>
      <c r="D1716" s="16" t="str">
        <f>IF('6.標準時間'!$C1716="","",'6.標準時間'!E1716)</f>
        <v/>
      </c>
      <c r="E1716" s="171" t="str">
        <f>IF('6.標準時間'!$C1716="","",'6.標準時間'!F1716)</f>
        <v/>
      </c>
      <c r="F1716" s="15" t="str">
        <f t="shared" si="52"/>
        <v/>
      </c>
      <c r="G1716" s="142" t="str">
        <f>IF('6.標準時間'!$C1716="","",'6.標準時間'!H1716)</f>
        <v/>
      </c>
      <c r="H1716" s="142" t="str">
        <f>IF('6.標準時間'!$C1716="","",'6.標準時間'!I1716)</f>
        <v/>
      </c>
      <c r="I1716" s="107" t="str">
        <f>IF(C1716="","",VLOOKUP($C1716,'7.工程別レート'!$C$6:$E$501,3,FALSE))</f>
        <v/>
      </c>
      <c r="J1716" s="108" t="str">
        <f>IF(C1716="","",VLOOKUP($C1716,'7.工程別レート'!$C$6:$E$501,2,FALSE))</f>
        <v/>
      </c>
      <c r="K1716" s="195" t="str">
        <f t="shared" si="53"/>
        <v/>
      </c>
    </row>
    <row r="1717" spans="2:11" ht="18" customHeight="1">
      <c r="B1717" s="16" t="str">
        <f>IF('6.標準時間'!$B1717="","",'6.標準時間'!B1717)</f>
        <v/>
      </c>
      <c r="C1717" s="16" t="str">
        <f>IF('6.標準時間'!$C1717="","",'6.標準時間'!C1717)</f>
        <v/>
      </c>
      <c r="D1717" s="16" t="str">
        <f>IF('6.標準時間'!$C1717="","",'6.標準時間'!E1717)</f>
        <v/>
      </c>
      <c r="E1717" s="171" t="str">
        <f>IF('6.標準時間'!$C1717="","",'6.標準時間'!F1717)</f>
        <v/>
      </c>
      <c r="F1717" s="15" t="str">
        <f t="shared" si="52"/>
        <v/>
      </c>
      <c r="G1717" s="142" t="str">
        <f>IF('6.標準時間'!$C1717="","",'6.標準時間'!H1717)</f>
        <v/>
      </c>
      <c r="H1717" s="142" t="str">
        <f>IF('6.標準時間'!$C1717="","",'6.標準時間'!I1717)</f>
        <v/>
      </c>
      <c r="I1717" s="107" t="str">
        <f>IF(C1717="","",VLOOKUP($C1717,'7.工程別レート'!$C$6:$E$501,3,FALSE))</f>
        <v/>
      </c>
      <c r="J1717" s="108" t="str">
        <f>IF(C1717="","",VLOOKUP($C1717,'7.工程別レート'!$C$6:$E$501,2,FALSE))</f>
        <v/>
      </c>
      <c r="K1717" s="195" t="str">
        <f t="shared" si="53"/>
        <v/>
      </c>
    </row>
    <row r="1718" spans="2:11" ht="18" customHeight="1">
      <c r="B1718" s="16" t="str">
        <f>IF('6.標準時間'!$B1718="","",'6.標準時間'!B1718)</f>
        <v/>
      </c>
      <c r="C1718" s="16" t="str">
        <f>IF('6.標準時間'!$C1718="","",'6.標準時間'!C1718)</f>
        <v/>
      </c>
      <c r="D1718" s="16" t="str">
        <f>IF('6.標準時間'!$C1718="","",'6.標準時間'!E1718)</f>
        <v/>
      </c>
      <c r="E1718" s="171" t="str">
        <f>IF('6.標準時間'!$C1718="","",'6.標準時間'!F1718)</f>
        <v/>
      </c>
      <c r="F1718" s="15" t="str">
        <f t="shared" si="52"/>
        <v/>
      </c>
      <c r="G1718" s="142" t="str">
        <f>IF('6.標準時間'!$C1718="","",'6.標準時間'!H1718)</f>
        <v/>
      </c>
      <c r="H1718" s="142" t="str">
        <f>IF('6.標準時間'!$C1718="","",'6.標準時間'!I1718)</f>
        <v/>
      </c>
      <c r="I1718" s="107" t="str">
        <f>IF(C1718="","",VLOOKUP($C1718,'7.工程別レート'!$C$6:$E$501,3,FALSE))</f>
        <v/>
      </c>
      <c r="J1718" s="108" t="str">
        <f>IF(C1718="","",VLOOKUP($C1718,'7.工程別レート'!$C$6:$E$501,2,FALSE))</f>
        <v/>
      </c>
      <c r="K1718" s="195" t="str">
        <f t="shared" si="53"/>
        <v/>
      </c>
    </row>
    <row r="1719" spans="2:11" ht="18" customHeight="1">
      <c r="B1719" s="16" t="str">
        <f>IF('6.標準時間'!$B1719="","",'6.標準時間'!B1719)</f>
        <v/>
      </c>
      <c r="C1719" s="16" t="str">
        <f>IF('6.標準時間'!$C1719="","",'6.標準時間'!C1719)</f>
        <v/>
      </c>
      <c r="D1719" s="16" t="str">
        <f>IF('6.標準時間'!$C1719="","",'6.標準時間'!E1719)</f>
        <v/>
      </c>
      <c r="E1719" s="171" t="str">
        <f>IF('6.標準時間'!$C1719="","",'6.標準時間'!F1719)</f>
        <v/>
      </c>
      <c r="F1719" s="15" t="str">
        <f t="shared" si="52"/>
        <v/>
      </c>
      <c r="G1719" s="142" t="str">
        <f>IF('6.標準時間'!$C1719="","",'6.標準時間'!H1719)</f>
        <v/>
      </c>
      <c r="H1719" s="142" t="str">
        <f>IF('6.標準時間'!$C1719="","",'6.標準時間'!I1719)</f>
        <v/>
      </c>
      <c r="I1719" s="107" t="str">
        <f>IF(C1719="","",VLOOKUP($C1719,'7.工程別レート'!$C$6:$E$501,3,FALSE))</f>
        <v/>
      </c>
      <c r="J1719" s="108" t="str">
        <f>IF(C1719="","",VLOOKUP($C1719,'7.工程別レート'!$C$6:$E$501,2,FALSE))</f>
        <v/>
      </c>
      <c r="K1719" s="195" t="str">
        <f t="shared" si="53"/>
        <v/>
      </c>
    </row>
    <row r="1720" spans="2:11" ht="18" customHeight="1">
      <c r="B1720" s="16" t="str">
        <f>IF('6.標準時間'!$B1720="","",'6.標準時間'!B1720)</f>
        <v/>
      </c>
      <c r="C1720" s="16" t="str">
        <f>IF('6.標準時間'!$C1720="","",'6.標準時間'!C1720)</f>
        <v/>
      </c>
      <c r="D1720" s="16" t="str">
        <f>IF('6.標準時間'!$C1720="","",'6.標準時間'!E1720)</f>
        <v/>
      </c>
      <c r="E1720" s="171" t="str">
        <f>IF('6.標準時間'!$C1720="","",'6.標準時間'!F1720)</f>
        <v/>
      </c>
      <c r="F1720" s="15" t="str">
        <f t="shared" si="52"/>
        <v/>
      </c>
      <c r="G1720" s="142" t="str">
        <f>IF('6.標準時間'!$C1720="","",'6.標準時間'!H1720)</f>
        <v/>
      </c>
      <c r="H1720" s="142" t="str">
        <f>IF('6.標準時間'!$C1720="","",'6.標準時間'!I1720)</f>
        <v/>
      </c>
      <c r="I1720" s="107" t="str">
        <f>IF(C1720="","",VLOOKUP($C1720,'7.工程別レート'!$C$6:$E$501,3,FALSE))</f>
        <v/>
      </c>
      <c r="J1720" s="108" t="str">
        <f>IF(C1720="","",VLOOKUP($C1720,'7.工程別レート'!$C$6:$E$501,2,FALSE))</f>
        <v/>
      </c>
      <c r="K1720" s="195" t="str">
        <f t="shared" si="53"/>
        <v/>
      </c>
    </row>
    <row r="1721" spans="2:11" ht="18" customHeight="1">
      <c r="B1721" s="16" t="str">
        <f>IF('6.標準時間'!$B1721="","",'6.標準時間'!B1721)</f>
        <v/>
      </c>
      <c r="C1721" s="16" t="str">
        <f>IF('6.標準時間'!$C1721="","",'6.標準時間'!C1721)</f>
        <v/>
      </c>
      <c r="D1721" s="16" t="str">
        <f>IF('6.標準時間'!$C1721="","",'6.標準時間'!E1721)</f>
        <v/>
      </c>
      <c r="E1721" s="171" t="str">
        <f>IF('6.標準時間'!$C1721="","",'6.標準時間'!F1721)</f>
        <v/>
      </c>
      <c r="F1721" s="15" t="str">
        <f t="shared" si="52"/>
        <v/>
      </c>
      <c r="G1721" s="142" t="str">
        <f>IF('6.標準時間'!$C1721="","",'6.標準時間'!H1721)</f>
        <v/>
      </c>
      <c r="H1721" s="142" t="str">
        <f>IF('6.標準時間'!$C1721="","",'6.標準時間'!I1721)</f>
        <v/>
      </c>
      <c r="I1721" s="107" t="str">
        <f>IF(C1721="","",VLOOKUP($C1721,'7.工程別レート'!$C$6:$E$501,3,FALSE))</f>
        <v/>
      </c>
      <c r="J1721" s="108" t="str">
        <f>IF(C1721="","",VLOOKUP($C1721,'7.工程別レート'!$C$6:$E$501,2,FALSE))</f>
        <v/>
      </c>
      <c r="K1721" s="195" t="str">
        <f t="shared" si="53"/>
        <v/>
      </c>
    </row>
    <row r="1722" spans="2:11" ht="18" customHeight="1">
      <c r="B1722" s="16" t="str">
        <f>IF('6.標準時間'!$B1722="","",'6.標準時間'!B1722)</f>
        <v/>
      </c>
      <c r="C1722" s="16" t="str">
        <f>IF('6.標準時間'!$C1722="","",'6.標準時間'!C1722)</f>
        <v/>
      </c>
      <c r="D1722" s="16" t="str">
        <f>IF('6.標準時間'!$C1722="","",'6.標準時間'!E1722)</f>
        <v/>
      </c>
      <c r="E1722" s="171" t="str">
        <f>IF('6.標準時間'!$C1722="","",'6.標準時間'!F1722)</f>
        <v/>
      </c>
      <c r="F1722" s="15" t="str">
        <f t="shared" si="52"/>
        <v/>
      </c>
      <c r="G1722" s="142" t="str">
        <f>IF('6.標準時間'!$C1722="","",'6.標準時間'!H1722)</f>
        <v/>
      </c>
      <c r="H1722" s="142" t="str">
        <f>IF('6.標準時間'!$C1722="","",'6.標準時間'!I1722)</f>
        <v/>
      </c>
      <c r="I1722" s="107" t="str">
        <f>IF(C1722="","",VLOOKUP($C1722,'7.工程別レート'!$C$6:$E$501,3,FALSE))</f>
        <v/>
      </c>
      <c r="J1722" s="108" t="str">
        <f>IF(C1722="","",VLOOKUP($C1722,'7.工程別レート'!$C$6:$E$501,2,FALSE))</f>
        <v/>
      </c>
      <c r="K1722" s="195" t="str">
        <f t="shared" si="53"/>
        <v/>
      </c>
    </row>
    <row r="1723" spans="2:11" ht="18" customHeight="1">
      <c r="B1723" s="16" t="str">
        <f>IF('6.標準時間'!$B1723="","",'6.標準時間'!B1723)</f>
        <v/>
      </c>
      <c r="C1723" s="16" t="str">
        <f>IF('6.標準時間'!$C1723="","",'6.標準時間'!C1723)</f>
        <v/>
      </c>
      <c r="D1723" s="16" t="str">
        <f>IF('6.標準時間'!$C1723="","",'6.標準時間'!E1723)</f>
        <v/>
      </c>
      <c r="E1723" s="171" t="str">
        <f>IF('6.標準時間'!$C1723="","",'6.標準時間'!F1723)</f>
        <v/>
      </c>
      <c r="F1723" s="15" t="str">
        <f t="shared" si="52"/>
        <v/>
      </c>
      <c r="G1723" s="142" t="str">
        <f>IF('6.標準時間'!$C1723="","",'6.標準時間'!H1723)</f>
        <v/>
      </c>
      <c r="H1723" s="142" t="str">
        <f>IF('6.標準時間'!$C1723="","",'6.標準時間'!I1723)</f>
        <v/>
      </c>
      <c r="I1723" s="107" t="str">
        <f>IF(C1723="","",VLOOKUP($C1723,'7.工程別レート'!$C$6:$E$501,3,FALSE))</f>
        <v/>
      </c>
      <c r="J1723" s="108" t="str">
        <f>IF(C1723="","",VLOOKUP($C1723,'7.工程別レート'!$C$6:$E$501,2,FALSE))</f>
        <v/>
      </c>
      <c r="K1723" s="195" t="str">
        <f t="shared" si="53"/>
        <v/>
      </c>
    </row>
    <row r="1724" spans="2:11" ht="18" customHeight="1">
      <c r="B1724" s="16" t="str">
        <f>IF('6.標準時間'!$B1724="","",'6.標準時間'!B1724)</f>
        <v/>
      </c>
      <c r="C1724" s="16" t="str">
        <f>IF('6.標準時間'!$C1724="","",'6.標準時間'!C1724)</f>
        <v/>
      </c>
      <c r="D1724" s="16" t="str">
        <f>IF('6.標準時間'!$C1724="","",'6.標準時間'!E1724)</f>
        <v/>
      </c>
      <c r="E1724" s="171" t="str">
        <f>IF('6.標準時間'!$C1724="","",'6.標準時間'!F1724)</f>
        <v/>
      </c>
      <c r="F1724" s="15" t="str">
        <f t="shared" si="52"/>
        <v/>
      </c>
      <c r="G1724" s="142" t="str">
        <f>IF('6.標準時間'!$C1724="","",'6.標準時間'!H1724)</f>
        <v/>
      </c>
      <c r="H1724" s="142" t="str">
        <f>IF('6.標準時間'!$C1724="","",'6.標準時間'!I1724)</f>
        <v/>
      </c>
      <c r="I1724" s="107" t="str">
        <f>IF(C1724="","",VLOOKUP($C1724,'7.工程別レート'!$C$6:$E$501,3,FALSE))</f>
        <v/>
      </c>
      <c r="J1724" s="108" t="str">
        <f>IF(C1724="","",VLOOKUP($C1724,'7.工程別レート'!$C$6:$E$501,2,FALSE))</f>
        <v/>
      </c>
      <c r="K1724" s="195" t="str">
        <f t="shared" si="53"/>
        <v/>
      </c>
    </row>
    <row r="1725" spans="2:11" ht="18" customHeight="1">
      <c r="B1725" s="16" t="str">
        <f>IF('6.標準時間'!$B1725="","",'6.標準時間'!B1725)</f>
        <v/>
      </c>
      <c r="C1725" s="16" t="str">
        <f>IF('6.標準時間'!$C1725="","",'6.標準時間'!C1725)</f>
        <v/>
      </c>
      <c r="D1725" s="16" t="str">
        <f>IF('6.標準時間'!$C1725="","",'6.標準時間'!E1725)</f>
        <v/>
      </c>
      <c r="E1725" s="171" t="str">
        <f>IF('6.標準時間'!$C1725="","",'6.標準時間'!F1725)</f>
        <v/>
      </c>
      <c r="F1725" s="15" t="str">
        <f t="shared" si="52"/>
        <v/>
      </c>
      <c r="G1725" s="142" t="str">
        <f>IF('6.標準時間'!$C1725="","",'6.標準時間'!H1725)</f>
        <v/>
      </c>
      <c r="H1725" s="142" t="str">
        <f>IF('6.標準時間'!$C1725="","",'6.標準時間'!I1725)</f>
        <v/>
      </c>
      <c r="I1725" s="107" t="str">
        <f>IF(C1725="","",VLOOKUP($C1725,'7.工程別レート'!$C$6:$E$501,3,FALSE))</f>
        <v/>
      </c>
      <c r="J1725" s="108" t="str">
        <f>IF(C1725="","",VLOOKUP($C1725,'7.工程別レート'!$C$6:$E$501,2,FALSE))</f>
        <v/>
      </c>
      <c r="K1725" s="195" t="str">
        <f t="shared" si="53"/>
        <v/>
      </c>
    </row>
    <row r="1726" spans="2:11" ht="18" customHeight="1">
      <c r="B1726" s="16" t="str">
        <f>IF('6.標準時間'!$B1726="","",'6.標準時間'!B1726)</f>
        <v/>
      </c>
      <c r="C1726" s="16" t="str">
        <f>IF('6.標準時間'!$C1726="","",'6.標準時間'!C1726)</f>
        <v/>
      </c>
      <c r="D1726" s="16" t="str">
        <f>IF('6.標準時間'!$C1726="","",'6.標準時間'!E1726)</f>
        <v/>
      </c>
      <c r="E1726" s="171" t="str">
        <f>IF('6.標準時間'!$C1726="","",'6.標準時間'!F1726)</f>
        <v/>
      </c>
      <c r="F1726" s="15" t="str">
        <f t="shared" si="52"/>
        <v/>
      </c>
      <c r="G1726" s="142" t="str">
        <f>IF('6.標準時間'!$C1726="","",'6.標準時間'!H1726)</f>
        <v/>
      </c>
      <c r="H1726" s="142" t="str">
        <f>IF('6.標準時間'!$C1726="","",'6.標準時間'!I1726)</f>
        <v/>
      </c>
      <c r="I1726" s="107" t="str">
        <f>IF(C1726="","",VLOOKUP($C1726,'7.工程別レート'!$C$6:$E$501,3,FALSE))</f>
        <v/>
      </c>
      <c r="J1726" s="108" t="str">
        <f>IF(C1726="","",VLOOKUP($C1726,'7.工程別レート'!$C$6:$E$501,2,FALSE))</f>
        <v/>
      </c>
      <c r="K1726" s="195" t="str">
        <f t="shared" si="53"/>
        <v/>
      </c>
    </row>
    <row r="1727" spans="2:11" ht="18" customHeight="1">
      <c r="B1727" s="16" t="str">
        <f>IF('6.標準時間'!$B1727="","",'6.標準時間'!B1727)</f>
        <v/>
      </c>
      <c r="C1727" s="16" t="str">
        <f>IF('6.標準時間'!$C1727="","",'6.標準時間'!C1727)</f>
        <v/>
      </c>
      <c r="D1727" s="16" t="str">
        <f>IF('6.標準時間'!$C1727="","",'6.標準時間'!E1727)</f>
        <v/>
      </c>
      <c r="E1727" s="171" t="str">
        <f>IF('6.標準時間'!$C1727="","",'6.標準時間'!F1727)</f>
        <v/>
      </c>
      <c r="F1727" s="15" t="str">
        <f t="shared" si="52"/>
        <v/>
      </c>
      <c r="G1727" s="142" t="str">
        <f>IF('6.標準時間'!$C1727="","",'6.標準時間'!H1727)</f>
        <v/>
      </c>
      <c r="H1727" s="142" t="str">
        <f>IF('6.標準時間'!$C1727="","",'6.標準時間'!I1727)</f>
        <v/>
      </c>
      <c r="I1727" s="107" t="str">
        <f>IF(C1727="","",VLOOKUP($C1727,'7.工程別レート'!$C$6:$E$501,3,FALSE))</f>
        <v/>
      </c>
      <c r="J1727" s="108" t="str">
        <f>IF(C1727="","",VLOOKUP($C1727,'7.工程別レート'!$C$6:$E$501,2,FALSE))</f>
        <v/>
      </c>
      <c r="K1727" s="195" t="str">
        <f t="shared" si="53"/>
        <v/>
      </c>
    </row>
    <row r="1728" spans="2:11" ht="18" customHeight="1">
      <c r="B1728" s="16" t="str">
        <f>IF('6.標準時間'!$B1728="","",'6.標準時間'!B1728)</f>
        <v/>
      </c>
      <c r="C1728" s="16" t="str">
        <f>IF('6.標準時間'!$C1728="","",'6.標準時間'!C1728)</f>
        <v/>
      </c>
      <c r="D1728" s="16" t="str">
        <f>IF('6.標準時間'!$C1728="","",'6.標準時間'!E1728)</f>
        <v/>
      </c>
      <c r="E1728" s="171" t="str">
        <f>IF('6.標準時間'!$C1728="","",'6.標準時間'!F1728)</f>
        <v/>
      </c>
      <c r="F1728" s="15" t="str">
        <f t="shared" si="52"/>
        <v/>
      </c>
      <c r="G1728" s="142" t="str">
        <f>IF('6.標準時間'!$C1728="","",'6.標準時間'!H1728)</f>
        <v/>
      </c>
      <c r="H1728" s="142" t="str">
        <f>IF('6.標準時間'!$C1728="","",'6.標準時間'!I1728)</f>
        <v/>
      </c>
      <c r="I1728" s="107" t="str">
        <f>IF(C1728="","",VLOOKUP($C1728,'7.工程別レート'!$C$6:$E$501,3,FALSE))</f>
        <v/>
      </c>
      <c r="J1728" s="108" t="str">
        <f>IF(C1728="","",VLOOKUP($C1728,'7.工程別レート'!$C$6:$E$501,2,FALSE))</f>
        <v/>
      </c>
      <c r="K1728" s="195" t="str">
        <f t="shared" si="53"/>
        <v/>
      </c>
    </row>
    <row r="1729" spans="2:11" ht="18" customHeight="1">
      <c r="B1729" s="16" t="str">
        <f>IF('6.標準時間'!$B1729="","",'6.標準時間'!B1729)</f>
        <v/>
      </c>
      <c r="C1729" s="16" t="str">
        <f>IF('6.標準時間'!$C1729="","",'6.標準時間'!C1729)</f>
        <v/>
      </c>
      <c r="D1729" s="16" t="str">
        <f>IF('6.標準時間'!$C1729="","",'6.標準時間'!E1729)</f>
        <v/>
      </c>
      <c r="E1729" s="171" t="str">
        <f>IF('6.標準時間'!$C1729="","",'6.標準時間'!F1729)</f>
        <v/>
      </c>
      <c r="F1729" s="15" t="str">
        <f t="shared" si="52"/>
        <v/>
      </c>
      <c r="G1729" s="142" t="str">
        <f>IF('6.標準時間'!$C1729="","",'6.標準時間'!H1729)</f>
        <v/>
      </c>
      <c r="H1729" s="142" t="str">
        <f>IF('6.標準時間'!$C1729="","",'6.標準時間'!I1729)</f>
        <v/>
      </c>
      <c r="I1729" s="107" t="str">
        <f>IF(C1729="","",VLOOKUP($C1729,'7.工程別レート'!$C$6:$E$501,3,FALSE))</f>
        <v/>
      </c>
      <c r="J1729" s="108" t="str">
        <f>IF(C1729="","",VLOOKUP($C1729,'7.工程別レート'!$C$6:$E$501,2,FALSE))</f>
        <v/>
      </c>
      <c r="K1729" s="195" t="str">
        <f t="shared" si="53"/>
        <v/>
      </c>
    </row>
    <row r="1730" spans="2:11" ht="18" customHeight="1">
      <c r="B1730" s="16" t="str">
        <f>IF('6.標準時間'!$B1730="","",'6.標準時間'!B1730)</f>
        <v/>
      </c>
      <c r="C1730" s="16" t="str">
        <f>IF('6.標準時間'!$C1730="","",'6.標準時間'!C1730)</f>
        <v/>
      </c>
      <c r="D1730" s="16" t="str">
        <f>IF('6.標準時間'!$C1730="","",'6.標準時間'!E1730)</f>
        <v/>
      </c>
      <c r="E1730" s="171" t="str">
        <f>IF('6.標準時間'!$C1730="","",'6.標準時間'!F1730)</f>
        <v/>
      </c>
      <c r="F1730" s="15" t="str">
        <f t="shared" si="52"/>
        <v/>
      </c>
      <c r="G1730" s="142" t="str">
        <f>IF('6.標準時間'!$C1730="","",'6.標準時間'!H1730)</f>
        <v/>
      </c>
      <c r="H1730" s="142" t="str">
        <f>IF('6.標準時間'!$C1730="","",'6.標準時間'!I1730)</f>
        <v/>
      </c>
      <c r="I1730" s="107" t="str">
        <f>IF(C1730="","",VLOOKUP($C1730,'7.工程別レート'!$C$6:$E$501,3,FALSE))</f>
        <v/>
      </c>
      <c r="J1730" s="108" t="str">
        <f>IF(C1730="","",VLOOKUP($C1730,'7.工程別レート'!$C$6:$E$501,2,FALSE))</f>
        <v/>
      </c>
      <c r="K1730" s="195" t="str">
        <f t="shared" si="53"/>
        <v/>
      </c>
    </row>
    <row r="1731" spans="2:11" ht="18" customHeight="1">
      <c r="B1731" s="16" t="str">
        <f>IF('6.標準時間'!$B1731="","",'6.標準時間'!B1731)</f>
        <v/>
      </c>
      <c r="C1731" s="16" t="str">
        <f>IF('6.標準時間'!$C1731="","",'6.標準時間'!C1731)</f>
        <v/>
      </c>
      <c r="D1731" s="16" t="str">
        <f>IF('6.標準時間'!$C1731="","",'6.標準時間'!E1731)</f>
        <v/>
      </c>
      <c r="E1731" s="171" t="str">
        <f>IF('6.標準時間'!$C1731="","",'6.標準時間'!F1731)</f>
        <v/>
      </c>
      <c r="F1731" s="15" t="str">
        <f t="shared" si="52"/>
        <v/>
      </c>
      <c r="G1731" s="142" t="str">
        <f>IF('6.標準時間'!$C1731="","",'6.標準時間'!H1731)</f>
        <v/>
      </c>
      <c r="H1731" s="142" t="str">
        <f>IF('6.標準時間'!$C1731="","",'6.標準時間'!I1731)</f>
        <v/>
      </c>
      <c r="I1731" s="107" t="str">
        <f>IF(C1731="","",VLOOKUP($C1731,'7.工程別レート'!$C$6:$E$501,3,FALSE))</f>
        <v/>
      </c>
      <c r="J1731" s="108" t="str">
        <f>IF(C1731="","",VLOOKUP($C1731,'7.工程別レート'!$C$6:$E$501,2,FALSE))</f>
        <v/>
      </c>
      <c r="K1731" s="195" t="str">
        <f t="shared" si="53"/>
        <v/>
      </c>
    </row>
    <row r="1732" spans="2:11" ht="18" customHeight="1">
      <c r="B1732" s="16" t="str">
        <f>IF('6.標準時間'!$B1732="","",'6.標準時間'!B1732)</f>
        <v/>
      </c>
      <c r="C1732" s="16" t="str">
        <f>IF('6.標準時間'!$C1732="","",'6.標準時間'!C1732)</f>
        <v/>
      </c>
      <c r="D1732" s="16" t="str">
        <f>IF('6.標準時間'!$C1732="","",'6.標準時間'!E1732)</f>
        <v/>
      </c>
      <c r="E1732" s="171" t="str">
        <f>IF('6.標準時間'!$C1732="","",'6.標準時間'!F1732)</f>
        <v/>
      </c>
      <c r="F1732" s="15" t="str">
        <f t="shared" si="52"/>
        <v/>
      </c>
      <c r="G1732" s="142" t="str">
        <f>IF('6.標準時間'!$C1732="","",'6.標準時間'!H1732)</f>
        <v/>
      </c>
      <c r="H1732" s="142" t="str">
        <f>IF('6.標準時間'!$C1732="","",'6.標準時間'!I1732)</f>
        <v/>
      </c>
      <c r="I1732" s="107" t="str">
        <f>IF(C1732="","",VLOOKUP($C1732,'7.工程別レート'!$C$6:$E$501,3,FALSE))</f>
        <v/>
      </c>
      <c r="J1732" s="108" t="str">
        <f>IF(C1732="","",VLOOKUP($C1732,'7.工程別レート'!$C$6:$E$501,2,FALSE))</f>
        <v/>
      </c>
      <c r="K1732" s="195" t="str">
        <f t="shared" si="53"/>
        <v/>
      </c>
    </row>
    <row r="1733" spans="2:11" ht="18" customHeight="1">
      <c r="B1733" s="16" t="str">
        <f>IF('6.標準時間'!$B1733="","",'6.標準時間'!B1733)</f>
        <v/>
      </c>
      <c r="C1733" s="16" t="str">
        <f>IF('6.標準時間'!$C1733="","",'6.標準時間'!C1733)</f>
        <v/>
      </c>
      <c r="D1733" s="16" t="str">
        <f>IF('6.標準時間'!$C1733="","",'6.標準時間'!E1733)</f>
        <v/>
      </c>
      <c r="E1733" s="171" t="str">
        <f>IF('6.標準時間'!$C1733="","",'6.標準時間'!F1733)</f>
        <v/>
      </c>
      <c r="F1733" s="15" t="str">
        <f t="shared" si="52"/>
        <v/>
      </c>
      <c r="G1733" s="142" t="str">
        <f>IF('6.標準時間'!$C1733="","",'6.標準時間'!H1733)</f>
        <v/>
      </c>
      <c r="H1733" s="142" t="str">
        <f>IF('6.標準時間'!$C1733="","",'6.標準時間'!I1733)</f>
        <v/>
      </c>
      <c r="I1733" s="107" t="str">
        <f>IF(C1733="","",VLOOKUP($C1733,'7.工程別レート'!$C$6:$E$501,3,FALSE))</f>
        <v/>
      </c>
      <c r="J1733" s="108" t="str">
        <f>IF(C1733="","",VLOOKUP($C1733,'7.工程別レート'!$C$6:$E$501,2,FALSE))</f>
        <v/>
      </c>
      <c r="K1733" s="195" t="str">
        <f t="shared" si="53"/>
        <v/>
      </c>
    </row>
    <row r="1734" spans="2:11" ht="18" customHeight="1">
      <c r="B1734" s="16" t="str">
        <f>IF('6.標準時間'!$B1734="","",'6.標準時間'!B1734)</f>
        <v/>
      </c>
      <c r="C1734" s="16" t="str">
        <f>IF('6.標準時間'!$C1734="","",'6.標準時間'!C1734)</f>
        <v/>
      </c>
      <c r="D1734" s="16" t="str">
        <f>IF('6.標準時間'!$C1734="","",'6.標準時間'!E1734)</f>
        <v/>
      </c>
      <c r="E1734" s="171" t="str">
        <f>IF('6.標準時間'!$C1734="","",'6.標準時間'!F1734)</f>
        <v/>
      </c>
      <c r="F1734" s="15" t="str">
        <f t="shared" ref="F1734:F1797" si="54">C1734&amp;D1734</f>
        <v/>
      </c>
      <c r="G1734" s="142" t="str">
        <f>IF('6.標準時間'!$C1734="","",'6.標準時間'!H1734)</f>
        <v/>
      </c>
      <c r="H1734" s="142" t="str">
        <f>IF('6.標準時間'!$C1734="","",'6.標準時間'!I1734)</f>
        <v/>
      </c>
      <c r="I1734" s="107" t="str">
        <f>IF(C1734="","",VLOOKUP($C1734,'7.工程別レート'!$C$6:$E$501,3,FALSE))</f>
        <v/>
      </c>
      <c r="J1734" s="108" t="str">
        <f>IF(C1734="","",VLOOKUP($C1734,'7.工程別レート'!$C$6:$E$501,2,FALSE))</f>
        <v/>
      </c>
      <c r="K1734" s="195" t="str">
        <f t="shared" si="53"/>
        <v/>
      </c>
    </row>
    <row r="1735" spans="2:11" ht="18" customHeight="1">
      <c r="B1735" s="16" t="str">
        <f>IF('6.標準時間'!$B1735="","",'6.標準時間'!B1735)</f>
        <v/>
      </c>
      <c r="C1735" s="16" t="str">
        <f>IF('6.標準時間'!$C1735="","",'6.標準時間'!C1735)</f>
        <v/>
      </c>
      <c r="D1735" s="16" t="str">
        <f>IF('6.標準時間'!$C1735="","",'6.標準時間'!E1735)</f>
        <v/>
      </c>
      <c r="E1735" s="171" t="str">
        <f>IF('6.標準時間'!$C1735="","",'6.標準時間'!F1735)</f>
        <v/>
      </c>
      <c r="F1735" s="15" t="str">
        <f t="shared" si="54"/>
        <v/>
      </c>
      <c r="G1735" s="142" t="str">
        <f>IF('6.標準時間'!$C1735="","",'6.標準時間'!H1735)</f>
        <v/>
      </c>
      <c r="H1735" s="142" t="str">
        <f>IF('6.標準時間'!$C1735="","",'6.標準時間'!I1735)</f>
        <v/>
      </c>
      <c r="I1735" s="107" t="str">
        <f>IF(C1735="","",VLOOKUP($C1735,'7.工程別レート'!$C$6:$E$501,3,FALSE))</f>
        <v/>
      </c>
      <c r="J1735" s="108" t="str">
        <f>IF(C1735="","",VLOOKUP($C1735,'7.工程別レート'!$C$6:$E$501,2,FALSE))</f>
        <v/>
      </c>
      <c r="K1735" s="195" t="str">
        <f t="shared" ref="K1735:K1798" si="55">IF(ISERROR((G1735*I1735)+(H1735*J1735)),"",(G1735*I1735)+(H1735*J1735))</f>
        <v/>
      </c>
    </row>
    <row r="1736" spans="2:11" ht="18" customHeight="1">
      <c r="B1736" s="16" t="str">
        <f>IF('6.標準時間'!$B1736="","",'6.標準時間'!B1736)</f>
        <v/>
      </c>
      <c r="C1736" s="16" t="str">
        <f>IF('6.標準時間'!$C1736="","",'6.標準時間'!C1736)</f>
        <v/>
      </c>
      <c r="D1736" s="16" t="str">
        <f>IF('6.標準時間'!$C1736="","",'6.標準時間'!E1736)</f>
        <v/>
      </c>
      <c r="E1736" s="171" t="str">
        <f>IF('6.標準時間'!$C1736="","",'6.標準時間'!F1736)</f>
        <v/>
      </c>
      <c r="F1736" s="15" t="str">
        <f t="shared" si="54"/>
        <v/>
      </c>
      <c r="G1736" s="142" t="str">
        <f>IF('6.標準時間'!$C1736="","",'6.標準時間'!H1736)</f>
        <v/>
      </c>
      <c r="H1736" s="142" t="str">
        <f>IF('6.標準時間'!$C1736="","",'6.標準時間'!I1736)</f>
        <v/>
      </c>
      <c r="I1736" s="107" t="str">
        <f>IF(C1736="","",VLOOKUP($C1736,'7.工程別レート'!$C$6:$E$501,3,FALSE))</f>
        <v/>
      </c>
      <c r="J1736" s="108" t="str">
        <f>IF(C1736="","",VLOOKUP($C1736,'7.工程別レート'!$C$6:$E$501,2,FALSE))</f>
        <v/>
      </c>
      <c r="K1736" s="195" t="str">
        <f t="shared" si="55"/>
        <v/>
      </c>
    </row>
    <row r="1737" spans="2:11" ht="18" customHeight="1">
      <c r="B1737" s="16" t="str">
        <f>IF('6.標準時間'!$B1737="","",'6.標準時間'!B1737)</f>
        <v/>
      </c>
      <c r="C1737" s="16" t="str">
        <f>IF('6.標準時間'!$C1737="","",'6.標準時間'!C1737)</f>
        <v/>
      </c>
      <c r="D1737" s="16" t="str">
        <f>IF('6.標準時間'!$C1737="","",'6.標準時間'!E1737)</f>
        <v/>
      </c>
      <c r="E1737" s="171" t="str">
        <f>IF('6.標準時間'!$C1737="","",'6.標準時間'!F1737)</f>
        <v/>
      </c>
      <c r="F1737" s="15" t="str">
        <f t="shared" si="54"/>
        <v/>
      </c>
      <c r="G1737" s="142" t="str">
        <f>IF('6.標準時間'!$C1737="","",'6.標準時間'!H1737)</f>
        <v/>
      </c>
      <c r="H1737" s="142" t="str">
        <f>IF('6.標準時間'!$C1737="","",'6.標準時間'!I1737)</f>
        <v/>
      </c>
      <c r="I1737" s="107" t="str">
        <f>IF(C1737="","",VLOOKUP($C1737,'7.工程別レート'!$C$6:$E$501,3,FALSE))</f>
        <v/>
      </c>
      <c r="J1737" s="108" t="str">
        <f>IF(C1737="","",VLOOKUP($C1737,'7.工程別レート'!$C$6:$E$501,2,FALSE))</f>
        <v/>
      </c>
      <c r="K1737" s="195" t="str">
        <f t="shared" si="55"/>
        <v/>
      </c>
    </row>
    <row r="1738" spans="2:11" ht="18" customHeight="1">
      <c r="B1738" s="16" t="str">
        <f>IF('6.標準時間'!$B1738="","",'6.標準時間'!B1738)</f>
        <v/>
      </c>
      <c r="C1738" s="16" t="str">
        <f>IF('6.標準時間'!$C1738="","",'6.標準時間'!C1738)</f>
        <v/>
      </c>
      <c r="D1738" s="16" t="str">
        <f>IF('6.標準時間'!$C1738="","",'6.標準時間'!E1738)</f>
        <v/>
      </c>
      <c r="E1738" s="171" t="str">
        <f>IF('6.標準時間'!$C1738="","",'6.標準時間'!F1738)</f>
        <v/>
      </c>
      <c r="F1738" s="15" t="str">
        <f t="shared" si="54"/>
        <v/>
      </c>
      <c r="G1738" s="142" t="str">
        <f>IF('6.標準時間'!$C1738="","",'6.標準時間'!H1738)</f>
        <v/>
      </c>
      <c r="H1738" s="142" t="str">
        <f>IF('6.標準時間'!$C1738="","",'6.標準時間'!I1738)</f>
        <v/>
      </c>
      <c r="I1738" s="107" t="str">
        <f>IF(C1738="","",VLOOKUP($C1738,'7.工程別レート'!$C$6:$E$501,3,FALSE))</f>
        <v/>
      </c>
      <c r="J1738" s="108" t="str">
        <f>IF(C1738="","",VLOOKUP($C1738,'7.工程別レート'!$C$6:$E$501,2,FALSE))</f>
        <v/>
      </c>
      <c r="K1738" s="195" t="str">
        <f t="shared" si="55"/>
        <v/>
      </c>
    </row>
    <row r="1739" spans="2:11" ht="18" customHeight="1">
      <c r="B1739" s="16" t="str">
        <f>IF('6.標準時間'!$B1739="","",'6.標準時間'!B1739)</f>
        <v/>
      </c>
      <c r="C1739" s="16" t="str">
        <f>IF('6.標準時間'!$C1739="","",'6.標準時間'!C1739)</f>
        <v/>
      </c>
      <c r="D1739" s="16" t="str">
        <f>IF('6.標準時間'!$C1739="","",'6.標準時間'!E1739)</f>
        <v/>
      </c>
      <c r="E1739" s="171" t="str">
        <f>IF('6.標準時間'!$C1739="","",'6.標準時間'!F1739)</f>
        <v/>
      </c>
      <c r="F1739" s="15" t="str">
        <f t="shared" si="54"/>
        <v/>
      </c>
      <c r="G1739" s="142" t="str">
        <f>IF('6.標準時間'!$C1739="","",'6.標準時間'!H1739)</f>
        <v/>
      </c>
      <c r="H1739" s="142" t="str">
        <f>IF('6.標準時間'!$C1739="","",'6.標準時間'!I1739)</f>
        <v/>
      </c>
      <c r="I1739" s="107" t="str">
        <f>IF(C1739="","",VLOOKUP($C1739,'7.工程別レート'!$C$6:$E$501,3,FALSE))</f>
        <v/>
      </c>
      <c r="J1739" s="108" t="str">
        <f>IF(C1739="","",VLOOKUP($C1739,'7.工程別レート'!$C$6:$E$501,2,FALSE))</f>
        <v/>
      </c>
      <c r="K1739" s="195" t="str">
        <f t="shared" si="55"/>
        <v/>
      </c>
    </row>
    <row r="1740" spans="2:11" ht="18" customHeight="1">
      <c r="B1740" s="16" t="str">
        <f>IF('6.標準時間'!$B1740="","",'6.標準時間'!B1740)</f>
        <v/>
      </c>
      <c r="C1740" s="16" t="str">
        <f>IF('6.標準時間'!$C1740="","",'6.標準時間'!C1740)</f>
        <v/>
      </c>
      <c r="D1740" s="16" t="str">
        <f>IF('6.標準時間'!$C1740="","",'6.標準時間'!E1740)</f>
        <v/>
      </c>
      <c r="E1740" s="171" t="str">
        <f>IF('6.標準時間'!$C1740="","",'6.標準時間'!F1740)</f>
        <v/>
      </c>
      <c r="F1740" s="15" t="str">
        <f t="shared" si="54"/>
        <v/>
      </c>
      <c r="G1740" s="142" t="str">
        <f>IF('6.標準時間'!$C1740="","",'6.標準時間'!H1740)</f>
        <v/>
      </c>
      <c r="H1740" s="142" t="str">
        <f>IF('6.標準時間'!$C1740="","",'6.標準時間'!I1740)</f>
        <v/>
      </c>
      <c r="I1740" s="107" t="str">
        <f>IF(C1740="","",VLOOKUP($C1740,'7.工程別レート'!$C$6:$E$501,3,FALSE))</f>
        <v/>
      </c>
      <c r="J1740" s="108" t="str">
        <f>IF(C1740="","",VLOOKUP($C1740,'7.工程別レート'!$C$6:$E$501,2,FALSE))</f>
        <v/>
      </c>
      <c r="K1740" s="195" t="str">
        <f t="shared" si="55"/>
        <v/>
      </c>
    </row>
    <row r="1741" spans="2:11" ht="18" customHeight="1">
      <c r="B1741" s="16" t="str">
        <f>IF('6.標準時間'!$B1741="","",'6.標準時間'!B1741)</f>
        <v/>
      </c>
      <c r="C1741" s="16" t="str">
        <f>IF('6.標準時間'!$C1741="","",'6.標準時間'!C1741)</f>
        <v/>
      </c>
      <c r="D1741" s="16" t="str">
        <f>IF('6.標準時間'!$C1741="","",'6.標準時間'!E1741)</f>
        <v/>
      </c>
      <c r="E1741" s="171" t="str">
        <f>IF('6.標準時間'!$C1741="","",'6.標準時間'!F1741)</f>
        <v/>
      </c>
      <c r="F1741" s="15" t="str">
        <f t="shared" si="54"/>
        <v/>
      </c>
      <c r="G1741" s="142" t="str">
        <f>IF('6.標準時間'!$C1741="","",'6.標準時間'!H1741)</f>
        <v/>
      </c>
      <c r="H1741" s="142" t="str">
        <f>IF('6.標準時間'!$C1741="","",'6.標準時間'!I1741)</f>
        <v/>
      </c>
      <c r="I1741" s="107" t="str">
        <f>IF(C1741="","",VLOOKUP($C1741,'7.工程別レート'!$C$6:$E$501,3,FALSE))</f>
        <v/>
      </c>
      <c r="J1741" s="108" t="str">
        <f>IF(C1741="","",VLOOKUP($C1741,'7.工程別レート'!$C$6:$E$501,2,FALSE))</f>
        <v/>
      </c>
      <c r="K1741" s="195" t="str">
        <f t="shared" si="55"/>
        <v/>
      </c>
    </row>
    <row r="1742" spans="2:11" ht="18" customHeight="1">
      <c r="B1742" s="16" t="str">
        <f>IF('6.標準時間'!$B1742="","",'6.標準時間'!B1742)</f>
        <v/>
      </c>
      <c r="C1742" s="16" t="str">
        <f>IF('6.標準時間'!$C1742="","",'6.標準時間'!C1742)</f>
        <v/>
      </c>
      <c r="D1742" s="16" t="str">
        <f>IF('6.標準時間'!$C1742="","",'6.標準時間'!E1742)</f>
        <v/>
      </c>
      <c r="E1742" s="171" t="str">
        <f>IF('6.標準時間'!$C1742="","",'6.標準時間'!F1742)</f>
        <v/>
      </c>
      <c r="F1742" s="15" t="str">
        <f t="shared" si="54"/>
        <v/>
      </c>
      <c r="G1742" s="142" t="str">
        <f>IF('6.標準時間'!$C1742="","",'6.標準時間'!H1742)</f>
        <v/>
      </c>
      <c r="H1742" s="142" t="str">
        <f>IF('6.標準時間'!$C1742="","",'6.標準時間'!I1742)</f>
        <v/>
      </c>
      <c r="I1742" s="107" t="str">
        <f>IF(C1742="","",VLOOKUP($C1742,'7.工程別レート'!$C$6:$E$501,3,FALSE))</f>
        <v/>
      </c>
      <c r="J1742" s="108" t="str">
        <f>IF(C1742="","",VLOOKUP($C1742,'7.工程別レート'!$C$6:$E$501,2,FALSE))</f>
        <v/>
      </c>
      <c r="K1742" s="195" t="str">
        <f t="shared" si="55"/>
        <v/>
      </c>
    </row>
    <row r="1743" spans="2:11" ht="18" customHeight="1">
      <c r="B1743" s="16" t="str">
        <f>IF('6.標準時間'!$B1743="","",'6.標準時間'!B1743)</f>
        <v/>
      </c>
      <c r="C1743" s="16" t="str">
        <f>IF('6.標準時間'!$C1743="","",'6.標準時間'!C1743)</f>
        <v/>
      </c>
      <c r="D1743" s="16" t="str">
        <f>IF('6.標準時間'!$C1743="","",'6.標準時間'!E1743)</f>
        <v/>
      </c>
      <c r="E1743" s="171" t="str">
        <f>IF('6.標準時間'!$C1743="","",'6.標準時間'!F1743)</f>
        <v/>
      </c>
      <c r="F1743" s="15" t="str">
        <f t="shared" si="54"/>
        <v/>
      </c>
      <c r="G1743" s="142" t="str">
        <f>IF('6.標準時間'!$C1743="","",'6.標準時間'!H1743)</f>
        <v/>
      </c>
      <c r="H1743" s="142" t="str">
        <f>IF('6.標準時間'!$C1743="","",'6.標準時間'!I1743)</f>
        <v/>
      </c>
      <c r="I1743" s="107" t="str">
        <f>IF(C1743="","",VLOOKUP($C1743,'7.工程別レート'!$C$6:$E$501,3,FALSE))</f>
        <v/>
      </c>
      <c r="J1743" s="108" t="str">
        <f>IF(C1743="","",VLOOKUP($C1743,'7.工程別レート'!$C$6:$E$501,2,FALSE))</f>
        <v/>
      </c>
      <c r="K1743" s="195" t="str">
        <f t="shared" si="55"/>
        <v/>
      </c>
    </row>
    <row r="1744" spans="2:11" ht="18" customHeight="1">
      <c r="B1744" s="16" t="str">
        <f>IF('6.標準時間'!$B1744="","",'6.標準時間'!B1744)</f>
        <v/>
      </c>
      <c r="C1744" s="16" t="str">
        <f>IF('6.標準時間'!$C1744="","",'6.標準時間'!C1744)</f>
        <v/>
      </c>
      <c r="D1744" s="16" t="str">
        <f>IF('6.標準時間'!$C1744="","",'6.標準時間'!E1744)</f>
        <v/>
      </c>
      <c r="E1744" s="171" t="str">
        <f>IF('6.標準時間'!$C1744="","",'6.標準時間'!F1744)</f>
        <v/>
      </c>
      <c r="F1744" s="15" t="str">
        <f t="shared" si="54"/>
        <v/>
      </c>
      <c r="G1744" s="142" t="str">
        <f>IF('6.標準時間'!$C1744="","",'6.標準時間'!H1744)</f>
        <v/>
      </c>
      <c r="H1744" s="142" t="str">
        <f>IF('6.標準時間'!$C1744="","",'6.標準時間'!I1744)</f>
        <v/>
      </c>
      <c r="I1744" s="107" t="str">
        <f>IF(C1744="","",VLOOKUP($C1744,'7.工程別レート'!$C$6:$E$501,3,FALSE))</f>
        <v/>
      </c>
      <c r="J1744" s="108" t="str">
        <f>IF(C1744="","",VLOOKUP($C1744,'7.工程別レート'!$C$6:$E$501,2,FALSE))</f>
        <v/>
      </c>
      <c r="K1744" s="195" t="str">
        <f t="shared" si="55"/>
        <v/>
      </c>
    </row>
    <row r="1745" spans="2:11" ht="18" customHeight="1">
      <c r="B1745" s="16" t="str">
        <f>IF('6.標準時間'!$B1745="","",'6.標準時間'!B1745)</f>
        <v/>
      </c>
      <c r="C1745" s="16" t="str">
        <f>IF('6.標準時間'!$C1745="","",'6.標準時間'!C1745)</f>
        <v/>
      </c>
      <c r="D1745" s="16" t="str">
        <f>IF('6.標準時間'!$C1745="","",'6.標準時間'!E1745)</f>
        <v/>
      </c>
      <c r="E1745" s="171" t="str">
        <f>IF('6.標準時間'!$C1745="","",'6.標準時間'!F1745)</f>
        <v/>
      </c>
      <c r="F1745" s="15" t="str">
        <f t="shared" si="54"/>
        <v/>
      </c>
      <c r="G1745" s="142" t="str">
        <f>IF('6.標準時間'!$C1745="","",'6.標準時間'!H1745)</f>
        <v/>
      </c>
      <c r="H1745" s="142" t="str">
        <f>IF('6.標準時間'!$C1745="","",'6.標準時間'!I1745)</f>
        <v/>
      </c>
      <c r="I1745" s="107" t="str">
        <f>IF(C1745="","",VLOOKUP($C1745,'7.工程別レート'!$C$6:$E$501,3,FALSE))</f>
        <v/>
      </c>
      <c r="J1745" s="108" t="str">
        <f>IF(C1745="","",VLOOKUP($C1745,'7.工程別レート'!$C$6:$E$501,2,FALSE))</f>
        <v/>
      </c>
      <c r="K1745" s="195" t="str">
        <f t="shared" si="55"/>
        <v/>
      </c>
    </row>
    <row r="1746" spans="2:11" ht="18" customHeight="1">
      <c r="B1746" s="16" t="str">
        <f>IF('6.標準時間'!$B1746="","",'6.標準時間'!B1746)</f>
        <v/>
      </c>
      <c r="C1746" s="16" t="str">
        <f>IF('6.標準時間'!$C1746="","",'6.標準時間'!C1746)</f>
        <v/>
      </c>
      <c r="D1746" s="16" t="str">
        <f>IF('6.標準時間'!$C1746="","",'6.標準時間'!E1746)</f>
        <v/>
      </c>
      <c r="E1746" s="171" t="str">
        <f>IF('6.標準時間'!$C1746="","",'6.標準時間'!F1746)</f>
        <v/>
      </c>
      <c r="F1746" s="15" t="str">
        <f t="shared" si="54"/>
        <v/>
      </c>
      <c r="G1746" s="142" t="str">
        <f>IF('6.標準時間'!$C1746="","",'6.標準時間'!H1746)</f>
        <v/>
      </c>
      <c r="H1746" s="142" t="str">
        <f>IF('6.標準時間'!$C1746="","",'6.標準時間'!I1746)</f>
        <v/>
      </c>
      <c r="I1746" s="107" t="str">
        <f>IF(C1746="","",VLOOKUP($C1746,'7.工程別レート'!$C$6:$E$501,3,FALSE))</f>
        <v/>
      </c>
      <c r="J1746" s="108" t="str">
        <f>IF(C1746="","",VLOOKUP($C1746,'7.工程別レート'!$C$6:$E$501,2,FALSE))</f>
        <v/>
      </c>
      <c r="K1746" s="195" t="str">
        <f t="shared" si="55"/>
        <v/>
      </c>
    </row>
    <row r="1747" spans="2:11" ht="18" customHeight="1">
      <c r="B1747" s="16" t="str">
        <f>IF('6.標準時間'!$B1747="","",'6.標準時間'!B1747)</f>
        <v/>
      </c>
      <c r="C1747" s="16" t="str">
        <f>IF('6.標準時間'!$C1747="","",'6.標準時間'!C1747)</f>
        <v/>
      </c>
      <c r="D1747" s="16" t="str">
        <f>IF('6.標準時間'!$C1747="","",'6.標準時間'!E1747)</f>
        <v/>
      </c>
      <c r="E1747" s="171" t="str">
        <f>IF('6.標準時間'!$C1747="","",'6.標準時間'!F1747)</f>
        <v/>
      </c>
      <c r="F1747" s="15" t="str">
        <f t="shared" si="54"/>
        <v/>
      </c>
      <c r="G1747" s="142" t="str">
        <f>IF('6.標準時間'!$C1747="","",'6.標準時間'!H1747)</f>
        <v/>
      </c>
      <c r="H1747" s="142" t="str">
        <f>IF('6.標準時間'!$C1747="","",'6.標準時間'!I1747)</f>
        <v/>
      </c>
      <c r="I1747" s="107" t="str">
        <f>IF(C1747="","",VLOOKUP($C1747,'7.工程別レート'!$C$6:$E$501,3,FALSE))</f>
        <v/>
      </c>
      <c r="J1747" s="108" t="str">
        <f>IF(C1747="","",VLOOKUP($C1747,'7.工程別レート'!$C$6:$E$501,2,FALSE))</f>
        <v/>
      </c>
      <c r="K1747" s="195" t="str">
        <f t="shared" si="55"/>
        <v/>
      </c>
    </row>
    <row r="1748" spans="2:11" ht="18" customHeight="1">
      <c r="B1748" s="16" t="str">
        <f>IF('6.標準時間'!$B1748="","",'6.標準時間'!B1748)</f>
        <v/>
      </c>
      <c r="C1748" s="16" t="str">
        <f>IF('6.標準時間'!$C1748="","",'6.標準時間'!C1748)</f>
        <v/>
      </c>
      <c r="D1748" s="16" t="str">
        <f>IF('6.標準時間'!$C1748="","",'6.標準時間'!E1748)</f>
        <v/>
      </c>
      <c r="E1748" s="171" t="str">
        <f>IF('6.標準時間'!$C1748="","",'6.標準時間'!F1748)</f>
        <v/>
      </c>
      <c r="F1748" s="15" t="str">
        <f t="shared" si="54"/>
        <v/>
      </c>
      <c r="G1748" s="142" t="str">
        <f>IF('6.標準時間'!$C1748="","",'6.標準時間'!H1748)</f>
        <v/>
      </c>
      <c r="H1748" s="142" t="str">
        <f>IF('6.標準時間'!$C1748="","",'6.標準時間'!I1748)</f>
        <v/>
      </c>
      <c r="I1748" s="107" t="str">
        <f>IF(C1748="","",VLOOKUP($C1748,'7.工程別レート'!$C$6:$E$501,3,FALSE))</f>
        <v/>
      </c>
      <c r="J1748" s="108" t="str">
        <f>IF(C1748="","",VLOOKUP($C1748,'7.工程別レート'!$C$6:$E$501,2,FALSE))</f>
        <v/>
      </c>
      <c r="K1748" s="195" t="str">
        <f t="shared" si="55"/>
        <v/>
      </c>
    </row>
    <row r="1749" spans="2:11" ht="18" customHeight="1">
      <c r="B1749" s="16" t="str">
        <f>IF('6.標準時間'!$B1749="","",'6.標準時間'!B1749)</f>
        <v/>
      </c>
      <c r="C1749" s="16" t="str">
        <f>IF('6.標準時間'!$C1749="","",'6.標準時間'!C1749)</f>
        <v/>
      </c>
      <c r="D1749" s="16" t="str">
        <f>IF('6.標準時間'!$C1749="","",'6.標準時間'!E1749)</f>
        <v/>
      </c>
      <c r="E1749" s="171" t="str">
        <f>IF('6.標準時間'!$C1749="","",'6.標準時間'!F1749)</f>
        <v/>
      </c>
      <c r="F1749" s="15" t="str">
        <f t="shared" si="54"/>
        <v/>
      </c>
      <c r="G1749" s="142" t="str">
        <f>IF('6.標準時間'!$C1749="","",'6.標準時間'!H1749)</f>
        <v/>
      </c>
      <c r="H1749" s="142" t="str">
        <f>IF('6.標準時間'!$C1749="","",'6.標準時間'!I1749)</f>
        <v/>
      </c>
      <c r="I1749" s="107" t="str">
        <f>IF(C1749="","",VLOOKUP($C1749,'7.工程別レート'!$C$6:$E$501,3,FALSE))</f>
        <v/>
      </c>
      <c r="J1749" s="108" t="str">
        <f>IF(C1749="","",VLOOKUP($C1749,'7.工程別レート'!$C$6:$E$501,2,FALSE))</f>
        <v/>
      </c>
      <c r="K1749" s="195" t="str">
        <f t="shared" si="55"/>
        <v/>
      </c>
    </row>
    <row r="1750" spans="2:11" ht="18" customHeight="1">
      <c r="B1750" s="16" t="str">
        <f>IF('6.標準時間'!$B1750="","",'6.標準時間'!B1750)</f>
        <v/>
      </c>
      <c r="C1750" s="16" t="str">
        <f>IF('6.標準時間'!$C1750="","",'6.標準時間'!C1750)</f>
        <v/>
      </c>
      <c r="D1750" s="16" t="str">
        <f>IF('6.標準時間'!$C1750="","",'6.標準時間'!E1750)</f>
        <v/>
      </c>
      <c r="E1750" s="171" t="str">
        <f>IF('6.標準時間'!$C1750="","",'6.標準時間'!F1750)</f>
        <v/>
      </c>
      <c r="F1750" s="15" t="str">
        <f t="shared" si="54"/>
        <v/>
      </c>
      <c r="G1750" s="142" t="str">
        <f>IF('6.標準時間'!$C1750="","",'6.標準時間'!H1750)</f>
        <v/>
      </c>
      <c r="H1750" s="142" t="str">
        <f>IF('6.標準時間'!$C1750="","",'6.標準時間'!I1750)</f>
        <v/>
      </c>
      <c r="I1750" s="107" t="str">
        <f>IF(C1750="","",VLOOKUP($C1750,'7.工程別レート'!$C$6:$E$501,3,FALSE))</f>
        <v/>
      </c>
      <c r="J1750" s="108" t="str">
        <f>IF(C1750="","",VLOOKUP($C1750,'7.工程別レート'!$C$6:$E$501,2,FALSE))</f>
        <v/>
      </c>
      <c r="K1750" s="195" t="str">
        <f t="shared" si="55"/>
        <v/>
      </c>
    </row>
    <row r="1751" spans="2:11" ht="18" customHeight="1">
      <c r="B1751" s="16" t="str">
        <f>IF('6.標準時間'!$B1751="","",'6.標準時間'!B1751)</f>
        <v/>
      </c>
      <c r="C1751" s="16" t="str">
        <f>IF('6.標準時間'!$C1751="","",'6.標準時間'!C1751)</f>
        <v/>
      </c>
      <c r="D1751" s="16" t="str">
        <f>IF('6.標準時間'!$C1751="","",'6.標準時間'!E1751)</f>
        <v/>
      </c>
      <c r="E1751" s="171" t="str">
        <f>IF('6.標準時間'!$C1751="","",'6.標準時間'!F1751)</f>
        <v/>
      </c>
      <c r="F1751" s="15" t="str">
        <f t="shared" si="54"/>
        <v/>
      </c>
      <c r="G1751" s="142" t="str">
        <f>IF('6.標準時間'!$C1751="","",'6.標準時間'!H1751)</f>
        <v/>
      </c>
      <c r="H1751" s="142" t="str">
        <f>IF('6.標準時間'!$C1751="","",'6.標準時間'!I1751)</f>
        <v/>
      </c>
      <c r="I1751" s="107" t="str">
        <f>IF(C1751="","",VLOOKUP($C1751,'7.工程別レート'!$C$6:$E$501,3,FALSE))</f>
        <v/>
      </c>
      <c r="J1751" s="108" t="str">
        <f>IF(C1751="","",VLOOKUP($C1751,'7.工程別レート'!$C$6:$E$501,2,FALSE))</f>
        <v/>
      </c>
      <c r="K1751" s="195" t="str">
        <f t="shared" si="55"/>
        <v/>
      </c>
    </row>
    <row r="1752" spans="2:11" ht="18" customHeight="1">
      <c r="B1752" s="16" t="str">
        <f>IF('6.標準時間'!$B1752="","",'6.標準時間'!B1752)</f>
        <v/>
      </c>
      <c r="C1752" s="16" t="str">
        <f>IF('6.標準時間'!$C1752="","",'6.標準時間'!C1752)</f>
        <v/>
      </c>
      <c r="D1752" s="16" t="str">
        <f>IF('6.標準時間'!$C1752="","",'6.標準時間'!E1752)</f>
        <v/>
      </c>
      <c r="E1752" s="171" t="str">
        <f>IF('6.標準時間'!$C1752="","",'6.標準時間'!F1752)</f>
        <v/>
      </c>
      <c r="F1752" s="15" t="str">
        <f t="shared" si="54"/>
        <v/>
      </c>
      <c r="G1752" s="142" t="str">
        <f>IF('6.標準時間'!$C1752="","",'6.標準時間'!H1752)</f>
        <v/>
      </c>
      <c r="H1752" s="142" t="str">
        <f>IF('6.標準時間'!$C1752="","",'6.標準時間'!I1752)</f>
        <v/>
      </c>
      <c r="I1752" s="107" t="str">
        <f>IF(C1752="","",VLOOKUP($C1752,'7.工程別レート'!$C$6:$E$501,3,FALSE))</f>
        <v/>
      </c>
      <c r="J1752" s="108" t="str">
        <f>IF(C1752="","",VLOOKUP($C1752,'7.工程別レート'!$C$6:$E$501,2,FALSE))</f>
        <v/>
      </c>
      <c r="K1752" s="195" t="str">
        <f t="shared" si="55"/>
        <v/>
      </c>
    </row>
    <row r="1753" spans="2:11" ht="18" customHeight="1">
      <c r="B1753" s="16" t="str">
        <f>IF('6.標準時間'!$B1753="","",'6.標準時間'!B1753)</f>
        <v/>
      </c>
      <c r="C1753" s="16" t="str">
        <f>IF('6.標準時間'!$C1753="","",'6.標準時間'!C1753)</f>
        <v/>
      </c>
      <c r="D1753" s="16" t="str">
        <f>IF('6.標準時間'!$C1753="","",'6.標準時間'!E1753)</f>
        <v/>
      </c>
      <c r="E1753" s="171" t="str">
        <f>IF('6.標準時間'!$C1753="","",'6.標準時間'!F1753)</f>
        <v/>
      </c>
      <c r="F1753" s="15" t="str">
        <f t="shared" si="54"/>
        <v/>
      </c>
      <c r="G1753" s="142" t="str">
        <f>IF('6.標準時間'!$C1753="","",'6.標準時間'!H1753)</f>
        <v/>
      </c>
      <c r="H1753" s="142" t="str">
        <f>IF('6.標準時間'!$C1753="","",'6.標準時間'!I1753)</f>
        <v/>
      </c>
      <c r="I1753" s="107" t="str">
        <f>IF(C1753="","",VLOOKUP($C1753,'7.工程別レート'!$C$6:$E$501,3,FALSE))</f>
        <v/>
      </c>
      <c r="J1753" s="108" t="str">
        <f>IF(C1753="","",VLOOKUP($C1753,'7.工程別レート'!$C$6:$E$501,2,FALSE))</f>
        <v/>
      </c>
      <c r="K1753" s="195" t="str">
        <f t="shared" si="55"/>
        <v/>
      </c>
    </row>
    <row r="1754" spans="2:11" ht="18" customHeight="1">
      <c r="B1754" s="16" t="str">
        <f>IF('6.標準時間'!$B1754="","",'6.標準時間'!B1754)</f>
        <v/>
      </c>
      <c r="C1754" s="16" t="str">
        <f>IF('6.標準時間'!$C1754="","",'6.標準時間'!C1754)</f>
        <v/>
      </c>
      <c r="D1754" s="16" t="str">
        <f>IF('6.標準時間'!$C1754="","",'6.標準時間'!E1754)</f>
        <v/>
      </c>
      <c r="E1754" s="171" t="str">
        <f>IF('6.標準時間'!$C1754="","",'6.標準時間'!F1754)</f>
        <v/>
      </c>
      <c r="F1754" s="15" t="str">
        <f t="shared" si="54"/>
        <v/>
      </c>
      <c r="G1754" s="142" t="str">
        <f>IF('6.標準時間'!$C1754="","",'6.標準時間'!H1754)</f>
        <v/>
      </c>
      <c r="H1754" s="142" t="str">
        <f>IF('6.標準時間'!$C1754="","",'6.標準時間'!I1754)</f>
        <v/>
      </c>
      <c r="I1754" s="107" t="str">
        <f>IF(C1754="","",VLOOKUP($C1754,'7.工程別レート'!$C$6:$E$501,3,FALSE))</f>
        <v/>
      </c>
      <c r="J1754" s="108" t="str">
        <f>IF(C1754="","",VLOOKUP($C1754,'7.工程別レート'!$C$6:$E$501,2,FALSE))</f>
        <v/>
      </c>
      <c r="K1754" s="195" t="str">
        <f t="shared" si="55"/>
        <v/>
      </c>
    </row>
    <row r="1755" spans="2:11" ht="18" customHeight="1">
      <c r="B1755" s="16" t="str">
        <f>IF('6.標準時間'!$B1755="","",'6.標準時間'!B1755)</f>
        <v/>
      </c>
      <c r="C1755" s="16" t="str">
        <f>IF('6.標準時間'!$C1755="","",'6.標準時間'!C1755)</f>
        <v/>
      </c>
      <c r="D1755" s="16" t="str">
        <f>IF('6.標準時間'!$C1755="","",'6.標準時間'!E1755)</f>
        <v/>
      </c>
      <c r="E1755" s="171" t="str">
        <f>IF('6.標準時間'!$C1755="","",'6.標準時間'!F1755)</f>
        <v/>
      </c>
      <c r="F1755" s="15" t="str">
        <f t="shared" si="54"/>
        <v/>
      </c>
      <c r="G1755" s="142" t="str">
        <f>IF('6.標準時間'!$C1755="","",'6.標準時間'!H1755)</f>
        <v/>
      </c>
      <c r="H1755" s="142" t="str">
        <f>IF('6.標準時間'!$C1755="","",'6.標準時間'!I1755)</f>
        <v/>
      </c>
      <c r="I1755" s="107" t="str">
        <f>IF(C1755="","",VLOOKUP($C1755,'7.工程別レート'!$C$6:$E$501,3,FALSE))</f>
        <v/>
      </c>
      <c r="J1755" s="108" t="str">
        <f>IF(C1755="","",VLOOKUP($C1755,'7.工程別レート'!$C$6:$E$501,2,FALSE))</f>
        <v/>
      </c>
      <c r="K1755" s="195" t="str">
        <f t="shared" si="55"/>
        <v/>
      </c>
    </row>
    <row r="1756" spans="2:11" ht="18" customHeight="1">
      <c r="B1756" s="16" t="str">
        <f>IF('6.標準時間'!$B1756="","",'6.標準時間'!B1756)</f>
        <v/>
      </c>
      <c r="C1756" s="16" t="str">
        <f>IF('6.標準時間'!$C1756="","",'6.標準時間'!C1756)</f>
        <v/>
      </c>
      <c r="D1756" s="16" t="str">
        <f>IF('6.標準時間'!$C1756="","",'6.標準時間'!E1756)</f>
        <v/>
      </c>
      <c r="E1756" s="171" t="str">
        <f>IF('6.標準時間'!$C1756="","",'6.標準時間'!F1756)</f>
        <v/>
      </c>
      <c r="F1756" s="15" t="str">
        <f t="shared" si="54"/>
        <v/>
      </c>
      <c r="G1756" s="142" t="str">
        <f>IF('6.標準時間'!$C1756="","",'6.標準時間'!H1756)</f>
        <v/>
      </c>
      <c r="H1756" s="142" t="str">
        <f>IF('6.標準時間'!$C1756="","",'6.標準時間'!I1756)</f>
        <v/>
      </c>
      <c r="I1756" s="107" t="str">
        <f>IF(C1756="","",VLOOKUP($C1756,'7.工程別レート'!$C$6:$E$501,3,FALSE))</f>
        <v/>
      </c>
      <c r="J1756" s="108" t="str">
        <f>IF(C1756="","",VLOOKUP($C1756,'7.工程別レート'!$C$6:$E$501,2,FALSE))</f>
        <v/>
      </c>
      <c r="K1756" s="195" t="str">
        <f t="shared" si="55"/>
        <v/>
      </c>
    </row>
    <row r="1757" spans="2:11" ht="18" customHeight="1">
      <c r="B1757" s="16" t="str">
        <f>IF('6.標準時間'!$B1757="","",'6.標準時間'!B1757)</f>
        <v/>
      </c>
      <c r="C1757" s="16" t="str">
        <f>IF('6.標準時間'!$C1757="","",'6.標準時間'!C1757)</f>
        <v/>
      </c>
      <c r="D1757" s="16" t="str">
        <f>IF('6.標準時間'!$C1757="","",'6.標準時間'!E1757)</f>
        <v/>
      </c>
      <c r="E1757" s="171" t="str">
        <f>IF('6.標準時間'!$C1757="","",'6.標準時間'!F1757)</f>
        <v/>
      </c>
      <c r="F1757" s="15" t="str">
        <f t="shared" si="54"/>
        <v/>
      </c>
      <c r="G1757" s="142" t="str">
        <f>IF('6.標準時間'!$C1757="","",'6.標準時間'!H1757)</f>
        <v/>
      </c>
      <c r="H1757" s="142" t="str">
        <f>IF('6.標準時間'!$C1757="","",'6.標準時間'!I1757)</f>
        <v/>
      </c>
      <c r="I1757" s="107" t="str">
        <f>IF(C1757="","",VLOOKUP($C1757,'7.工程別レート'!$C$6:$E$501,3,FALSE))</f>
        <v/>
      </c>
      <c r="J1757" s="108" t="str">
        <f>IF(C1757="","",VLOOKUP($C1757,'7.工程別レート'!$C$6:$E$501,2,FALSE))</f>
        <v/>
      </c>
      <c r="K1757" s="195" t="str">
        <f t="shared" si="55"/>
        <v/>
      </c>
    </row>
    <row r="1758" spans="2:11" ht="18" customHeight="1">
      <c r="B1758" s="16" t="str">
        <f>IF('6.標準時間'!$B1758="","",'6.標準時間'!B1758)</f>
        <v/>
      </c>
      <c r="C1758" s="16" t="str">
        <f>IF('6.標準時間'!$C1758="","",'6.標準時間'!C1758)</f>
        <v/>
      </c>
      <c r="D1758" s="16" t="str">
        <f>IF('6.標準時間'!$C1758="","",'6.標準時間'!E1758)</f>
        <v/>
      </c>
      <c r="E1758" s="171" t="str">
        <f>IF('6.標準時間'!$C1758="","",'6.標準時間'!F1758)</f>
        <v/>
      </c>
      <c r="F1758" s="15" t="str">
        <f t="shared" si="54"/>
        <v/>
      </c>
      <c r="G1758" s="142" t="str">
        <f>IF('6.標準時間'!$C1758="","",'6.標準時間'!H1758)</f>
        <v/>
      </c>
      <c r="H1758" s="142" t="str">
        <f>IF('6.標準時間'!$C1758="","",'6.標準時間'!I1758)</f>
        <v/>
      </c>
      <c r="I1758" s="107" t="str">
        <f>IF(C1758="","",VLOOKUP($C1758,'7.工程別レート'!$C$6:$E$501,3,FALSE))</f>
        <v/>
      </c>
      <c r="J1758" s="108" t="str">
        <f>IF(C1758="","",VLOOKUP($C1758,'7.工程別レート'!$C$6:$E$501,2,FALSE))</f>
        <v/>
      </c>
      <c r="K1758" s="195" t="str">
        <f t="shared" si="55"/>
        <v/>
      </c>
    </row>
    <row r="1759" spans="2:11" ht="18" customHeight="1">
      <c r="B1759" s="16" t="str">
        <f>IF('6.標準時間'!$B1759="","",'6.標準時間'!B1759)</f>
        <v/>
      </c>
      <c r="C1759" s="16" t="str">
        <f>IF('6.標準時間'!$C1759="","",'6.標準時間'!C1759)</f>
        <v/>
      </c>
      <c r="D1759" s="16" t="str">
        <f>IF('6.標準時間'!$C1759="","",'6.標準時間'!E1759)</f>
        <v/>
      </c>
      <c r="E1759" s="171" t="str">
        <f>IF('6.標準時間'!$C1759="","",'6.標準時間'!F1759)</f>
        <v/>
      </c>
      <c r="F1759" s="15" t="str">
        <f t="shared" si="54"/>
        <v/>
      </c>
      <c r="G1759" s="142" t="str">
        <f>IF('6.標準時間'!$C1759="","",'6.標準時間'!H1759)</f>
        <v/>
      </c>
      <c r="H1759" s="142" t="str">
        <f>IF('6.標準時間'!$C1759="","",'6.標準時間'!I1759)</f>
        <v/>
      </c>
      <c r="I1759" s="107" t="str">
        <f>IF(C1759="","",VLOOKUP($C1759,'7.工程別レート'!$C$6:$E$501,3,FALSE))</f>
        <v/>
      </c>
      <c r="J1759" s="108" t="str">
        <f>IF(C1759="","",VLOOKUP($C1759,'7.工程別レート'!$C$6:$E$501,2,FALSE))</f>
        <v/>
      </c>
      <c r="K1759" s="195" t="str">
        <f t="shared" si="55"/>
        <v/>
      </c>
    </row>
    <row r="1760" spans="2:11" ht="18" customHeight="1">
      <c r="B1760" s="16" t="str">
        <f>IF('6.標準時間'!$B1760="","",'6.標準時間'!B1760)</f>
        <v/>
      </c>
      <c r="C1760" s="16" t="str">
        <f>IF('6.標準時間'!$C1760="","",'6.標準時間'!C1760)</f>
        <v/>
      </c>
      <c r="D1760" s="16" t="str">
        <f>IF('6.標準時間'!$C1760="","",'6.標準時間'!E1760)</f>
        <v/>
      </c>
      <c r="E1760" s="171" t="str">
        <f>IF('6.標準時間'!$C1760="","",'6.標準時間'!F1760)</f>
        <v/>
      </c>
      <c r="F1760" s="15" t="str">
        <f t="shared" si="54"/>
        <v/>
      </c>
      <c r="G1760" s="142" t="str">
        <f>IF('6.標準時間'!$C1760="","",'6.標準時間'!H1760)</f>
        <v/>
      </c>
      <c r="H1760" s="142" t="str">
        <f>IF('6.標準時間'!$C1760="","",'6.標準時間'!I1760)</f>
        <v/>
      </c>
      <c r="I1760" s="107" t="str">
        <f>IF(C1760="","",VLOOKUP($C1760,'7.工程別レート'!$C$6:$E$501,3,FALSE))</f>
        <v/>
      </c>
      <c r="J1760" s="108" t="str">
        <f>IF(C1760="","",VLOOKUP($C1760,'7.工程別レート'!$C$6:$E$501,2,FALSE))</f>
        <v/>
      </c>
      <c r="K1760" s="195" t="str">
        <f t="shared" si="55"/>
        <v/>
      </c>
    </row>
    <row r="1761" spans="2:11" ht="18" customHeight="1">
      <c r="B1761" s="16" t="str">
        <f>IF('6.標準時間'!$B1761="","",'6.標準時間'!B1761)</f>
        <v/>
      </c>
      <c r="C1761" s="16" t="str">
        <f>IF('6.標準時間'!$C1761="","",'6.標準時間'!C1761)</f>
        <v/>
      </c>
      <c r="D1761" s="16" t="str">
        <f>IF('6.標準時間'!$C1761="","",'6.標準時間'!E1761)</f>
        <v/>
      </c>
      <c r="E1761" s="171" t="str">
        <f>IF('6.標準時間'!$C1761="","",'6.標準時間'!F1761)</f>
        <v/>
      </c>
      <c r="F1761" s="15" t="str">
        <f t="shared" si="54"/>
        <v/>
      </c>
      <c r="G1761" s="142" t="str">
        <f>IF('6.標準時間'!$C1761="","",'6.標準時間'!H1761)</f>
        <v/>
      </c>
      <c r="H1761" s="142" t="str">
        <f>IF('6.標準時間'!$C1761="","",'6.標準時間'!I1761)</f>
        <v/>
      </c>
      <c r="I1761" s="107" t="str">
        <f>IF(C1761="","",VLOOKUP($C1761,'7.工程別レート'!$C$6:$E$501,3,FALSE))</f>
        <v/>
      </c>
      <c r="J1761" s="108" t="str">
        <f>IF(C1761="","",VLOOKUP($C1761,'7.工程別レート'!$C$6:$E$501,2,FALSE))</f>
        <v/>
      </c>
      <c r="K1761" s="195" t="str">
        <f t="shared" si="55"/>
        <v/>
      </c>
    </row>
    <row r="1762" spans="2:11" ht="18" customHeight="1">
      <c r="B1762" s="16" t="str">
        <f>IF('6.標準時間'!$B1762="","",'6.標準時間'!B1762)</f>
        <v/>
      </c>
      <c r="C1762" s="16" t="str">
        <f>IF('6.標準時間'!$C1762="","",'6.標準時間'!C1762)</f>
        <v/>
      </c>
      <c r="D1762" s="16" t="str">
        <f>IF('6.標準時間'!$C1762="","",'6.標準時間'!E1762)</f>
        <v/>
      </c>
      <c r="E1762" s="171" t="str">
        <f>IF('6.標準時間'!$C1762="","",'6.標準時間'!F1762)</f>
        <v/>
      </c>
      <c r="F1762" s="15" t="str">
        <f t="shared" si="54"/>
        <v/>
      </c>
      <c r="G1762" s="142" t="str">
        <f>IF('6.標準時間'!$C1762="","",'6.標準時間'!H1762)</f>
        <v/>
      </c>
      <c r="H1762" s="142" t="str">
        <f>IF('6.標準時間'!$C1762="","",'6.標準時間'!I1762)</f>
        <v/>
      </c>
      <c r="I1762" s="107" t="str">
        <f>IF(C1762="","",VLOOKUP($C1762,'7.工程別レート'!$C$6:$E$501,3,FALSE))</f>
        <v/>
      </c>
      <c r="J1762" s="108" t="str">
        <f>IF(C1762="","",VLOOKUP($C1762,'7.工程別レート'!$C$6:$E$501,2,FALSE))</f>
        <v/>
      </c>
      <c r="K1762" s="195" t="str">
        <f t="shared" si="55"/>
        <v/>
      </c>
    </row>
    <row r="1763" spans="2:11" ht="18" customHeight="1">
      <c r="B1763" s="16" t="str">
        <f>IF('6.標準時間'!$B1763="","",'6.標準時間'!B1763)</f>
        <v/>
      </c>
      <c r="C1763" s="16" t="str">
        <f>IF('6.標準時間'!$C1763="","",'6.標準時間'!C1763)</f>
        <v/>
      </c>
      <c r="D1763" s="16" t="str">
        <f>IF('6.標準時間'!$C1763="","",'6.標準時間'!E1763)</f>
        <v/>
      </c>
      <c r="E1763" s="171" t="str">
        <f>IF('6.標準時間'!$C1763="","",'6.標準時間'!F1763)</f>
        <v/>
      </c>
      <c r="F1763" s="15" t="str">
        <f t="shared" si="54"/>
        <v/>
      </c>
      <c r="G1763" s="142" t="str">
        <f>IF('6.標準時間'!$C1763="","",'6.標準時間'!H1763)</f>
        <v/>
      </c>
      <c r="H1763" s="142" t="str">
        <f>IF('6.標準時間'!$C1763="","",'6.標準時間'!I1763)</f>
        <v/>
      </c>
      <c r="I1763" s="107" t="str">
        <f>IF(C1763="","",VLOOKUP($C1763,'7.工程別レート'!$C$6:$E$501,3,FALSE))</f>
        <v/>
      </c>
      <c r="J1763" s="108" t="str">
        <f>IF(C1763="","",VLOOKUP($C1763,'7.工程別レート'!$C$6:$E$501,2,FALSE))</f>
        <v/>
      </c>
      <c r="K1763" s="195" t="str">
        <f t="shared" si="55"/>
        <v/>
      </c>
    </row>
    <row r="1764" spans="2:11" ht="18" customHeight="1">
      <c r="B1764" s="16" t="str">
        <f>IF('6.標準時間'!$B1764="","",'6.標準時間'!B1764)</f>
        <v/>
      </c>
      <c r="C1764" s="16" t="str">
        <f>IF('6.標準時間'!$C1764="","",'6.標準時間'!C1764)</f>
        <v/>
      </c>
      <c r="D1764" s="16" t="str">
        <f>IF('6.標準時間'!$C1764="","",'6.標準時間'!E1764)</f>
        <v/>
      </c>
      <c r="E1764" s="171" t="str">
        <f>IF('6.標準時間'!$C1764="","",'6.標準時間'!F1764)</f>
        <v/>
      </c>
      <c r="F1764" s="15" t="str">
        <f t="shared" si="54"/>
        <v/>
      </c>
      <c r="G1764" s="142" t="str">
        <f>IF('6.標準時間'!$C1764="","",'6.標準時間'!H1764)</f>
        <v/>
      </c>
      <c r="H1764" s="142" t="str">
        <f>IF('6.標準時間'!$C1764="","",'6.標準時間'!I1764)</f>
        <v/>
      </c>
      <c r="I1764" s="107" t="str">
        <f>IF(C1764="","",VLOOKUP($C1764,'7.工程別レート'!$C$6:$E$501,3,FALSE))</f>
        <v/>
      </c>
      <c r="J1764" s="108" t="str">
        <f>IF(C1764="","",VLOOKUP($C1764,'7.工程別レート'!$C$6:$E$501,2,FALSE))</f>
        <v/>
      </c>
      <c r="K1764" s="195" t="str">
        <f t="shared" si="55"/>
        <v/>
      </c>
    </row>
    <row r="1765" spans="2:11" ht="18" customHeight="1">
      <c r="B1765" s="16" t="str">
        <f>IF('6.標準時間'!$B1765="","",'6.標準時間'!B1765)</f>
        <v/>
      </c>
      <c r="C1765" s="16" t="str">
        <f>IF('6.標準時間'!$C1765="","",'6.標準時間'!C1765)</f>
        <v/>
      </c>
      <c r="D1765" s="16" t="str">
        <f>IF('6.標準時間'!$C1765="","",'6.標準時間'!E1765)</f>
        <v/>
      </c>
      <c r="E1765" s="171" t="str">
        <f>IF('6.標準時間'!$C1765="","",'6.標準時間'!F1765)</f>
        <v/>
      </c>
      <c r="F1765" s="15" t="str">
        <f t="shared" si="54"/>
        <v/>
      </c>
      <c r="G1765" s="142" t="str">
        <f>IF('6.標準時間'!$C1765="","",'6.標準時間'!H1765)</f>
        <v/>
      </c>
      <c r="H1765" s="142" t="str">
        <f>IF('6.標準時間'!$C1765="","",'6.標準時間'!I1765)</f>
        <v/>
      </c>
      <c r="I1765" s="107" t="str">
        <f>IF(C1765="","",VLOOKUP($C1765,'7.工程別レート'!$C$6:$E$501,3,FALSE))</f>
        <v/>
      </c>
      <c r="J1765" s="108" t="str">
        <f>IF(C1765="","",VLOOKUP($C1765,'7.工程別レート'!$C$6:$E$501,2,FALSE))</f>
        <v/>
      </c>
      <c r="K1765" s="195" t="str">
        <f t="shared" si="55"/>
        <v/>
      </c>
    </row>
    <row r="1766" spans="2:11" ht="18" customHeight="1">
      <c r="B1766" s="16" t="str">
        <f>IF('6.標準時間'!$B1766="","",'6.標準時間'!B1766)</f>
        <v/>
      </c>
      <c r="C1766" s="16" t="str">
        <f>IF('6.標準時間'!$C1766="","",'6.標準時間'!C1766)</f>
        <v/>
      </c>
      <c r="D1766" s="16" t="str">
        <f>IF('6.標準時間'!$C1766="","",'6.標準時間'!E1766)</f>
        <v/>
      </c>
      <c r="E1766" s="171" t="str">
        <f>IF('6.標準時間'!$C1766="","",'6.標準時間'!F1766)</f>
        <v/>
      </c>
      <c r="F1766" s="15" t="str">
        <f t="shared" si="54"/>
        <v/>
      </c>
      <c r="G1766" s="142" t="str">
        <f>IF('6.標準時間'!$C1766="","",'6.標準時間'!H1766)</f>
        <v/>
      </c>
      <c r="H1766" s="142" t="str">
        <f>IF('6.標準時間'!$C1766="","",'6.標準時間'!I1766)</f>
        <v/>
      </c>
      <c r="I1766" s="107" t="str">
        <f>IF(C1766="","",VLOOKUP($C1766,'7.工程別レート'!$C$6:$E$501,3,FALSE))</f>
        <v/>
      </c>
      <c r="J1766" s="108" t="str">
        <f>IF(C1766="","",VLOOKUP($C1766,'7.工程別レート'!$C$6:$E$501,2,FALSE))</f>
        <v/>
      </c>
      <c r="K1766" s="195" t="str">
        <f t="shared" si="55"/>
        <v/>
      </c>
    </row>
    <row r="1767" spans="2:11" ht="18" customHeight="1">
      <c r="B1767" s="16" t="str">
        <f>IF('6.標準時間'!$B1767="","",'6.標準時間'!B1767)</f>
        <v/>
      </c>
      <c r="C1767" s="16" t="str">
        <f>IF('6.標準時間'!$C1767="","",'6.標準時間'!C1767)</f>
        <v/>
      </c>
      <c r="D1767" s="16" t="str">
        <f>IF('6.標準時間'!$C1767="","",'6.標準時間'!E1767)</f>
        <v/>
      </c>
      <c r="E1767" s="171" t="str">
        <f>IF('6.標準時間'!$C1767="","",'6.標準時間'!F1767)</f>
        <v/>
      </c>
      <c r="F1767" s="15" t="str">
        <f t="shared" si="54"/>
        <v/>
      </c>
      <c r="G1767" s="142" t="str">
        <f>IF('6.標準時間'!$C1767="","",'6.標準時間'!H1767)</f>
        <v/>
      </c>
      <c r="H1767" s="142" t="str">
        <f>IF('6.標準時間'!$C1767="","",'6.標準時間'!I1767)</f>
        <v/>
      </c>
      <c r="I1767" s="107" t="str">
        <f>IF(C1767="","",VLOOKUP($C1767,'7.工程別レート'!$C$6:$E$501,3,FALSE))</f>
        <v/>
      </c>
      <c r="J1767" s="108" t="str">
        <f>IF(C1767="","",VLOOKUP($C1767,'7.工程別レート'!$C$6:$E$501,2,FALSE))</f>
        <v/>
      </c>
      <c r="K1767" s="195" t="str">
        <f t="shared" si="55"/>
        <v/>
      </c>
    </row>
    <row r="1768" spans="2:11" ht="18" customHeight="1">
      <c r="B1768" s="16" t="str">
        <f>IF('6.標準時間'!$B1768="","",'6.標準時間'!B1768)</f>
        <v/>
      </c>
      <c r="C1768" s="16" t="str">
        <f>IF('6.標準時間'!$C1768="","",'6.標準時間'!C1768)</f>
        <v/>
      </c>
      <c r="D1768" s="16" t="str">
        <f>IF('6.標準時間'!$C1768="","",'6.標準時間'!E1768)</f>
        <v/>
      </c>
      <c r="E1768" s="171" t="str">
        <f>IF('6.標準時間'!$C1768="","",'6.標準時間'!F1768)</f>
        <v/>
      </c>
      <c r="F1768" s="15" t="str">
        <f t="shared" si="54"/>
        <v/>
      </c>
      <c r="G1768" s="142" t="str">
        <f>IF('6.標準時間'!$C1768="","",'6.標準時間'!H1768)</f>
        <v/>
      </c>
      <c r="H1768" s="142" t="str">
        <f>IF('6.標準時間'!$C1768="","",'6.標準時間'!I1768)</f>
        <v/>
      </c>
      <c r="I1768" s="107" t="str">
        <f>IF(C1768="","",VLOOKUP($C1768,'7.工程別レート'!$C$6:$E$501,3,FALSE))</f>
        <v/>
      </c>
      <c r="J1768" s="108" t="str">
        <f>IF(C1768="","",VLOOKUP($C1768,'7.工程別レート'!$C$6:$E$501,2,FALSE))</f>
        <v/>
      </c>
      <c r="K1768" s="195" t="str">
        <f t="shared" si="55"/>
        <v/>
      </c>
    </row>
    <row r="1769" spans="2:11" ht="18" customHeight="1">
      <c r="B1769" s="16" t="str">
        <f>IF('6.標準時間'!$B1769="","",'6.標準時間'!B1769)</f>
        <v/>
      </c>
      <c r="C1769" s="16" t="str">
        <f>IF('6.標準時間'!$C1769="","",'6.標準時間'!C1769)</f>
        <v/>
      </c>
      <c r="D1769" s="16" t="str">
        <f>IF('6.標準時間'!$C1769="","",'6.標準時間'!E1769)</f>
        <v/>
      </c>
      <c r="E1769" s="171" t="str">
        <f>IF('6.標準時間'!$C1769="","",'6.標準時間'!F1769)</f>
        <v/>
      </c>
      <c r="F1769" s="15" t="str">
        <f t="shared" si="54"/>
        <v/>
      </c>
      <c r="G1769" s="142" t="str">
        <f>IF('6.標準時間'!$C1769="","",'6.標準時間'!H1769)</f>
        <v/>
      </c>
      <c r="H1769" s="142" t="str">
        <f>IF('6.標準時間'!$C1769="","",'6.標準時間'!I1769)</f>
        <v/>
      </c>
      <c r="I1769" s="107" t="str">
        <f>IF(C1769="","",VLOOKUP($C1769,'7.工程別レート'!$C$6:$E$501,3,FALSE))</f>
        <v/>
      </c>
      <c r="J1769" s="108" t="str">
        <f>IF(C1769="","",VLOOKUP($C1769,'7.工程別レート'!$C$6:$E$501,2,FALSE))</f>
        <v/>
      </c>
      <c r="K1769" s="195" t="str">
        <f t="shared" si="55"/>
        <v/>
      </c>
    </row>
    <row r="1770" spans="2:11" ht="18" customHeight="1">
      <c r="B1770" s="16" t="str">
        <f>IF('6.標準時間'!$B1770="","",'6.標準時間'!B1770)</f>
        <v/>
      </c>
      <c r="C1770" s="16" t="str">
        <f>IF('6.標準時間'!$C1770="","",'6.標準時間'!C1770)</f>
        <v/>
      </c>
      <c r="D1770" s="16" t="str">
        <f>IF('6.標準時間'!$C1770="","",'6.標準時間'!E1770)</f>
        <v/>
      </c>
      <c r="E1770" s="171" t="str">
        <f>IF('6.標準時間'!$C1770="","",'6.標準時間'!F1770)</f>
        <v/>
      </c>
      <c r="F1770" s="15" t="str">
        <f t="shared" si="54"/>
        <v/>
      </c>
      <c r="G1770" s="142" t="str">
        <f>IF('6.標準時間'!$C1770="","",'6.標準時間'!H1770)</f>
        <v/>
      </c>
      <c r="H1770" s="142" t="str">
        <f>IF('6.標準時間'!$C1770="","",'6.標準時間'!I1770)</f>
        <v/>
      </c>
      <c r="I1770" s="107" t="str">
        <f>IF(C1770="","",VLOOKUP($C1770,'7.工程別レート'!$C$6:$E$501,3,FALSE))</f>
        <v/>
      </c>
      <c r="J1770" s="108" t="str">
        <f>IF(C1770="","",VLOOKUP($C1770,'7.工程別レート'!$C$6:$E$501,2,FALSE))</f>
        <v/>
      </c>
      <c r="K1770" s="195" t="str">
        <f t="shared" si="55"/>
        <v/>
      </c>
    </row>
    <row r="1771" spans="2:11" ht="18" customHeight="1">
      <c r="B1771" s="16" t="str">
        <f>IF('6.標準時間'!$B1771="","",'6.標準時間'!B1771)</f>
        <v/>
      </c>
      <c r="C1771" s="16" t="str">
        <f>IF('6.標準時間'!$C1771="","",'6.標準時間'!C1771)</f>
        <v/>
      </c>
      <c r="D1771" s="16" t="str">
        <f>IF('6.標準時間'!$C1771="","",'6.標準時間'!E1771)</f>
        <v/>
      </c>
      <c r="E1771" s="171" t="str">
        <f>IF('6.標準時間'!$C1771="","",'6.標準時間'!F1771)</f>
        <v/>
      </c>
      <c r="F1771" s="15" t="str">
        <f t="shared" si="54"/>
        <v/>
      </c>
      <c r="G1771" s="142" t="str">
        <f>IF('6.標準時間'!$C1771="","",'6.標準時間'!H1771)</f>
        <v/>
      </c>
      <c r="H1771" s="142" t="str">
        <f>IF('6.標準時間'!$C1771="","",'6.標準時間'!I1771)</f>
        <v/>
      </c>
      <c r="I1771" s="107" t="str">
        <f>IF(C1771="","",VLOOKUP($C1771,'7.工程別レート'!$C$6:$E$501,3,FALSE))</f>
        <v/>
      </c>
      <c r="J1771" s="108" t="str">
        <f>IF(C1771="","",VLOOKUP($C1771,'7.工程別レート'!$C$6:$E$501,2,FALSE))</f>
        <v/>
      </c>
      <c r="K1771" s="195" t="str">
        <f t="shared" si="55"/>
        <v/>
      </c>
    </row>
    <row r="1772" spans="2:11" ht="18" customHeight="1">
      <c r="B1772" s="16" t="str">
        <f>IF('6.標準時間'!$B1772="","",'6.標準時間'!B1772)</f>
        <v/>
      </c>
      <c r="C1772" s="16" t="str">
        <f>IF('6.標準時間'!$C1772="","",'6.標準時間'!C1772)</f>
        <v/>
      </c>
      <c r="D1772" s="16" t="str">
        <f>IF('6.標準時間'!$C1772="","",'6.標準時間'!E1772)</f>
        <v/>
      </c>
      <c r="E1772" s="171" t="str">
        <f>IF('6.標準時間'!$C1772="","",'6.標準時間'!F1772)</f>
        <v/>
      </c>
      <c r="F1772" s="15" t="str">
        <f t="shared" si="54"/>
        <v/>
      </c>
      <c r="G1772" s="142" t="str">
        <f>IF('6.標準時間'!$C1772="","",'6.標準時間'!H1772)</f>
        <v/>
      </c>
      <c r="H1772" s="142" t="str">
        <f>IF('6.標準時間'!$C1772="","",'6.標準時間'!I1772)</f>
        <v/>
      </c>
      <c r="I1772" s="107" t="str">
        <f>IF(C1772="","",VLOOKUP($C1772,'7.工程別レート'!$C$6:$E$501,3,FALSE))</f>
        <v/>
      </c>
      <c r="J1772" s="108" t="str">
        <f>IF(C1772="","",VLOOKUP($C1772,'7.工程別レート'!$C$6:$E$501,2,FALSE))</f>
        <v/>
      </c>
      <c r="K1772" s="195" t="str">
        <f t="shared" si="55"/>
        <v/>
      </c>
    </row>
    <row r="1773" spans="2:11" ht="18" customHeight="1">
      <c r="B1773" s="16" t="str">
        <f>IF('6.標準時間'!$B1773="","",'6.標準時間'!B1773)</f>
        <v/>
      </c>
      <c r="C1773" s="16" t="str">
        <f>IF('6.標準時間'!$C1773="","",'6.標準時間'!C1773)</f>
        <v/>
      </c>
      <c r="D1773" s="16" t="str">
        <f>IF('6.標準時間'!$C1773="","",'6.標準時間'!E1773)</f>
        <v/>
      </c>
      <c r="E1773" s="171" t="str">
        <f>IF('6.標準時間'!$C1773="","",'6.標準時間'!F1773)</f>
        <v/>
      </c>
      <c r="F1773" s="15" t="str">
        <f t="shared" si="54"/>
        <v/>
      </c>
      <c r="G1773" s="142" t="str">
        <f>IF('6.標準時間'!$C1773="","",'6.標準時間'!H1773)</f>
        <v/>
      </c>
      <c r="H1773" s="142" t="str">
        <f>IF('6.標準時間'!$C1773="","",'6.標準時間'!I1773)</f>
        <v/>
      </c>
      <c r="I1773" s="107" t="str">
        <f>IF(C1773="","",VLOOKUP($C1773,'7.工程別レート'!$C$6:$E$501,3,FALSE))</f>
        <v/>
      </c>
      <c r="J1773" s="108" t="str">
        <f>IF(C1773="","",VLOOKUP($C1773,'7.工程別レート'!$C$6:$E$501,2,FALSE))</f>
        <v/>
      </c>
      <c r="K1773" s="195" t="str">
        <f t="shared" si="55"/>
        <v/>
      </c>
    </row>
    <row r="1774" spans="2:11" ht="18" customHeight="1">
      <c r="B1774" s="16" t="str">
        <f>IF('6.標準時間'!$B1774="","",'6.標準時間'!B1774)</f>
        <v/>
      </c>
      <c r="C1774" s="16" t="str">
        <f>IF('6.標準時間'!$C1774="","",'6.標準時間'!C1774)</f>
        <v/>
      </c>
      <c r="D1774" s="16" t="str">
        <f>IF('6.標準時間'!$C1774="","",'6.標準時間'!E1774)</f>
        <v/>
      </c>
      <c r="E1774" s="171" t="str">
        <f>IF('6.標準時間'!$C1774="","",'6.標準時間'!F1774)</f>
        <v/>
      </c>
      <c r="F1774" s="15" t="str">
        <f t="shared" si="54"/>
        <v/>
      </c>
      <c r="G1774" s="142" t="str">
        <f>IF('6.標準時間'!$C1774="","",'6.標準時間'!H1774)</f>
        <v/>
      </c>
      <c r="H1774" s="142" t="str">
        <f>IF('6.標準時間'!$C1774="","",'6.標準時間'!I1774)</f>
        <v/>
      </c>
      <c r="I1774" s="107" t="str">
        <f>IF(C1774="","",VLOOKUP($C1774,'7.工程別レート'!$C$6:$E$501,3,FALSE))</f>
        <v/>
      </c>
      <c r="J1774" s="108" t="str">
        <f>IF(C1774="","",VLOOKUP($C1774,'7.工程別レート'!$C$6:$E$501,2,FALSE))</f>
        <v/>
      </c>
      <c r="K1774" s="195" t="str">
        <f t="shared" si="55"/>
        <v/>
      </c>
    </row>
    <row r="1775" spans="2:11" ht="18" customHeight="1">
      <c r="B1775" s="16" t="str">
        <f>IF('6.標準時間'!$B1775="","",'6.標準時間'!B1775)</f>
        <v/>
      </c>
      <c r="C1775" s="16" t="str">
        <f>IF('6.標準時間'!$C1775="","",'6.標準時間'!C1775)</f>
        <v/>
      </c>
      <c r="D1775" s="16" t="str">
        <f>IF('6.標準時間'!$C1775="","",'6.標準時間'!E1775)</f>
        <v/>
      </c>
      <c r="E1775" s="171" t="str">
        <f>IF('6.標準時間'!$C1775="","",'6.標準時間'!F1775)</f>
        <v/>
      </c>
      <c r="F1775" s="15" t="str">
        <f t="shared" si="54"/>
        <v/>
      </c>
      <c r="G1775" s="142" t="str">
        <f>IF('6.標準時間'!$C1775="","",'6.標準時間'!H1775)</f>
        <v/>
      </c>
      <c r="H1775" s="142" t="str">
        <f>IF('6.標準時間'!$C1775="","",'6.標準時間'!I1775)</f>
        <v/>
      </c>
      <c r="I1775" s="107" t="str">
        <f>IF(C1775="","",VLOOKUP($C1775,'7.工程別レート'!$C$6:$E$501,3,FALSE))</f>
        <v/>
      </c>
      <c r="J1775" s="108" t="str">
        <f>IF(C1775="","",VLOOKUP($C1775,'7.工程別レート'!$C$6:$E$501,2,FALSE))</f>
        <v/>
      </c>
      <c r="K1775" s="195" t="str">
        <f t="shared" si="55"/>
        <v/>
      </c>
    </row>
    <row r="1776" spans="2:11" ht="18" customHeight="1">
      <c r="B1776" s="16" t="str">
        <f>IF('6.標準時間'!$B1776="","",'6.標準時間'!B1776)</f>
        <v/>
      </c>
      <c r="C1776" s="16" t="str">
        <f>IF('6.標準時間'!$C1776="","",'6.標準時間'!C1776)</f>
        <v/>
      </c>
      <c r="D1776" s="16" t="str">
        <f>IF('6.標準時間'!$C1776="","",'6.標準時間'!E1776)</f>
        <v/>
      </c>
      <c r="E1776" s="171" t="str">
        <f>IF('6.標準時間'!$C1776="","",'6.標準時間'!F1776)</f>
        <v/>
      </c>
      <c r="F1776" s="15" t="str">
        <f t="shared" si="54"/>
        <v/>
      </c>
      <c r="G1776" s="142" t="str">
        <f>IF('6.標準時間'!$C1776="","",'6.標準時間'!H1776)</f>
        <v/>
      </c>
      <c r="H1776" s="142" t="str">
        <f>IF('6.標準時間'!$C1776="","",'6.標準時間'!I1776)</f>
        <v/>
      </c>
      <c r="I1776" s="107" t="str">
        <f>IF(C1776="","",VLOOKUP($C1776,'7.工程別レート'!$C$6:$E$501,3,FALSE))</f>
        <v/>
      </c>
      <c r="J1776" s="108" t="str">
        <f>IF(C1776="","",VLOOKUP($C1776,'7.工程別レート'!$C$6:$E$501,2,FALSE))</f>
        <v/>
      </c>
      <c r="K1776" s="195" t="str">
        <f t="shared" si="55"/>
        <v/>
      </c>
    </row>
    <row r="1777" spans="2:11" ht="18" customHeight="1">
      <c r="B1777" s="16" t="str">
        <f>IF('6.標準時間'!$B1777="","",'6.標準時間'!B1777)</f>
        <v/>
      </c>
      <c r="C1777" s="16" t="str">
        <f>IF('6.標準時間'!$C1777="","",'6.標準時間'!C1777)</f>
        <v/>
      </c>
      <c r="D1777" s="16" t="str">
        <f>IF('6.標準時間'!$C1777="","",'6.標準時間'!E1777)</f>
        <v/>
      </c>
      <c r="E1777" s="171" t="str">
        <f>IF('6.標準時間'!$C1777="","",'6.標準時間'!F1777)</f>
        <v/>
      </c>
      <c r="F1777" s="15" t="str">
        <f t="shared" si="54"/>
        <v/>
      </c>
      <c r="G1777" s="142" t="str">
        <f>IF('6.標準時間'!$C1777="","",'6.標準時間'!H1777)</f>
        <v/>
      </c>
      <c r="H1777" s="142" t="str">
        <f>IF('6.標準時間'!$C1777="","",'6.標準時間'!I1777)</f>
        <v/>
      </c>
      <c r="I1777" s="107" t="str">
        <f>IF(C1777="","",VLOOKUP($C1777,'7.工程別レート'!$C$6:$E$501,3,FALSE))</f>
        <v/>
      </c>
      <c r="J1777" s="108" t="str">
        <f>IF(C1777="","",VLOOKUP($C1777,'7.工程別レート'!$C$6:$E$501,2,FALSE))</f>
        <v/>
      </c>
      <c r="K1777" s="195" t="str">
        <f t="shared" si="55"/>
        <v/>
      </c>
    </row>
    <row r="1778" spans="2:11" ht="18" customHeight="1">
      <c r="B1778" s="16" t="str">
        <f>IF('6.標準時間'!$B1778="","",'6.標準時間'!B1778)</f>
        <v/>
      </c>
      <c r="C1778" s="16" t="str">
        <f>IF('6.標準時間'!$C1778="","",'6.標準時間'!C1778)</f>
        <v/>
      </c>
      <c r="D1778" s="16" t="str">
        <f>IF('6.標準時間'!$C1778="","",'6.標準時間'!E1778)</f>
        <v/>
      </c>
      <c r="E1778" s="171" t="str">
        <f>IF('6.標準時間'!$C1778="","",'6.標準時間'!F1778)</f>
        <v/>
      </c>
      <c r="F1778" s="15" t="str">
        <f t="shared" si="54"/>
        <v/>
      </c>
      <c r="G1778" s="142" t="str">
        <f>IF('6.標準時間'!$C1778="","",'6.標準時間'!H1778)</f>
        <v/>
      </c>
      <c r="H1778" s="142" t="str">
        <f>IF('6.標準時間'!$C1778="","",'6.標準時間'!I1778)</f>
        <v/>
      </c>
      <c r="I1778" s="107" t="str">
        <f>IF(C1778="","",VLOOKUP($C1778,'7.工程別レート'!$C$6:$E$501,3,FALSE))</f>
        <v/>
      </c>
      <c r="J1778" s="108" t="str">
        <f>IF(C1778="","",VLOOKUP($C1778,'7.工程別レート'!$C$6:$E$501,2,FALSE))</f>
        <v/>
      </c>
      <c r="K1778" s="195" t="str">
        <f t="shared" si="55"/>
        <v/>
      </c>
    </row>
    <row r="1779" spans="2:11" ht="18" customHeight="1">
      <c r="B1779" s="16" t="str">
        <f>IF('6.標準時間'!$B1779="","",'6.標準時間'!B1779)</f>
        <v/>
      </c>
      <c r="C1779" s="16" t="str">
        <f>IF('6.標準時間'!$C1779="","",'6.標準時間'!C1779)</f>
        <v/>
      </c>
      <c r="D1779" s="16" t="str">
        <f>IF('6.標準時間'!$C1779="","",'6.標準時間'!E1779)</f>
        <v/>
      </c>
      <c r="E1779" s="171" t="str">
        <f>IF('6.標準時間'!$C1779="","",'6.標準時間'!F1779)</f>
        <v/>
      </c>
      <c r="F1779" s="15" t="str">
        <f t="shared" si="54"/>
        <v/>
      </c>
      <c r="G1779" s="142" t="str">
        <f>IF('6.標準時間'!$C1779="","",'6.標準時間'!H1779)</f>
        <v/>
      </c>
      <c r="H1779" s="142" t="str">
        <f>IF('6.標準時間'!$C1779="","",'6.標準時間'!I1779)</f>
        <v/>
      </c>
      <c r="I1779" s="107" t="str">
        <f>IF(C1779="","",VLOOKUP($C1779,'7.工程別レート'!$C$6:$E$501,3,FALSE))</f>
        <v/>
      </c>
      <c r="J1779" s="108" t="str">
        <f>IF(C1779="","",VLOOKUP($C1779,'7.工程別レート'!$C$6:$E$501,2,FALSE))</f>
        <v/>
      </c>
      <c r="K1779" s="195" t="str">
        <f t="shared" si="55"/>
        <v/>
      </c>
    </row>
    <row r="1780" spans="2:11" ht="18" customHeight="1">
      <c r="B1780" s="16" t="str">
        <f>IF('6.標準時間'!$B1780="","",'6.標準時間'!B1780)</f>
        <v/>
      </c>
      <c r="C1780" s="16" t="str">
        <f>IF('6.標準時間'!$C1780="","",'6.標準時間'!C1780)</f>
        <v/>
      </c>
      <c r="D1780" s="16" t="str">
        <f>IF('6.標準時間'!$C1780="","",'6.標準時間'!E1780)</f>
        <v/>
      </c>
      <c r="E1780" s="171" t="str">
        <f>IF('6.標準時間'!$C1780="","",'6.標準時間'!F1780)</f>
        <v/>
      </c>
      <c r="F1780" s="15" t="str">
        <f t="shared" si="54"/>
        <v/>
      </c>
      <c r="G1780" s="142" t="str">
        <f>IF('6.標準時間'!$C1780="","",'6.標準時間'!H1780)</f>
        <v/>
      </c>
      <c r="H1780" s="142" t="str">
        <f>IF('6.標準時間'!$C1780="","",'6.標準時間'!I1780)</f>
        <v/>
      </c>
      <c r="I1780" s="107" t="str">
        <f>IF(C1780="","",VLOOKUP($C1780,'7.工程別レート'!$C$6:$E$501,3,FALSE))</f>
        <v/>
      </c>
      <c r="J1780" s="108" t="str">
        <f>IF(C1780="","",VLOOKUP($C1780,'7.工程別レート'!$C$6:$E$501,2,FALSE))</f>
        <v/>
      </c>
      <c r="K1780" s="195" t="str">
        <f t="shared" si="55"/>
        <v/>
      </c>
    </row>
    <row r="1781" spans="2:11" ht="18" customHeight="1">
      <c r="B1781" s="16" t="str">
        <f>IF('6.標準時間'!$B1781="","",'6.標準時間'!B1781)</f>
        <v/>
      </c>
      <c r="C1781" s="16" t="str">
        <f>IF('6.標準時間'!$C1781="","",'6.標準時間'!C1781)</f>
        <v/>
      </c>
      <c r="D1781" s="16" t="str">
        <f>IF('6.標準時間'!$C1781="","",'6.標準時間'!E1781)</f>
        <v/>
      </c>
      <c r="E1781" s="171" t="str">
        <f>IF('6.標準時間'!$C1781="","",'6.標準時間'!F1781)</f>
        <v/>
      </c>
      <c r="F1781" s="15" t="str">
        <f t="shared" si="54"/>
        <v/>
      </c>
      <c r="G1781" s="142" t="str">
        <f>IF('6.標準時間'!$C1781="","",'6.標準時間'!H1781)</f>
        <v/>
      </c>
      <c r="H1781" s="142" t="str">
        <f>IF('6.標準時間'!$C1781="","",'6.標準時間'!I1781)</f>
        <v/>
      </c>
      <c r="I1781" s="107" t="str">
        <f>IF(C1781="","",VLOOKUP($C1781,'7.工程別レート'!$C$6:$E$501,3,FALSE))</f>
        <v/>
      </c>
      <c r="J1781" s="108" t="str">
        <f>IF(C1781="","",VLOOKUP($C1781,'7.工程別レート'!$C$6:$E$501,2,FALSE))</f>
        <v/>
      </c>
      <c r="K1781" s="195" t="str">
        <f t="shared" si="55"/>
        <v/>
      </c>
    </row>
    <row r="1782" spans="2:11" ht="18" customHeight="1">
      <c r="B1782" s="16" t="str">
        <f>IF('6.標準時間'!$B1782="","",'6.標準時間'!B1782)</f>
        <v/>
      </c>
      <c r="C1782" s="16" t="str">
        <f>IF('6.標準時間'!$C1782="","",'6.標準時間'!C1782)</f>
        <v/>
      </c>
      <c r="D1782" s="16" t="str">
        <f>IF('6.標準時間'!$C1782="","",'6.標準時間'!E1782)</f>
        <v/>
      </c>
      <c r="E1782" s="171" t="str">
        <f>IF('6.標準時間'!$C1782="","",'6.標準時間'!F1782)</f>
        <v/>
      </c>
      <c r="F1782" s="15" t="str">
        <f t="shared" si="54"/>
        <v/>
      </c>
      <c r="G1782" s="142" t="str">
        <f>IF('6.標準時間'!$C1782="","",'6.標準時間'!H1782)</f>
        <v/>
      </c>
      <c r="H1782" s="142" t="str">
        <f>IF('6.標準時間'!$C1782="","",'6.標準時間'!I1782)</f>
        <v/>
      </c>
      <c r="I1782" s="107" t="str">
        <f>IF(C1782="","",VLOOKUP($C1782,'7.工程別レート'!$C$6:$E$501,3,FALSE))</f>
        <v/>
      </c>
      <c r="J1782" s="108" t="str">
        <f>IF(C1782="","",VLOOKUP($C1782,'7.工程別レート'!$C$6:$E$501,2,FALSE))</f>
        <v/>
      </c>
      <c r="K1782" s="195" t="str">
        <f t="shared" si="55"/>
        <v/>
      </c>
    </row>
    <row r="1783" spans="2:11" ht="18" customHeight="1">
      <c r="B1783" s="16" t="str">
        <f>IF('6.標準時間'!$B1783="","",'6.標準時間'!B1783)</f>
        <v/>
      </c>
      <c r="C1783" s="16" t="str">
        <f>IF('6.標準時間'!$C1783="","",'6.標準時間'!C1783)</f>
        <v/>
      </c>
      <c r="D1783" s="16" t="str">
        <f>IF('6.標準時間'!$C1783="","",'6.標準時間'!E1783)</f>
        <v/>
      </c>
      <c r="E1783" s="171" t="str">
        <f>IF('6.標準時間'!$C1783="","",'6.標準時間'!F1783)</f>
        <v/>
      </c>
      <c r="F1783" s="15" t="str">
        <f t="shared" si="54"/>
        <v/>
      </c>
      <c r="G1783" s="142" t="str">
        <f>IF('6.標準時間'!$C1783="","",'6.標準時間'!H1783)</f>
        <v/>
      </c>
      <c r="H1783" s="142" t="str">
        <f>IF('6.標準時間'!$C1783="","",'6.標準時間'!I1783)</f>
        <v/>
      </c>
      <c r="I1783" s="107" t="str">
        <f>IF(C1783="","",VLOOKUP($C1783,'7.工程別レート'!$C$6:$E$501,3,FALSE))</f>
        <v/>
      </c>
      <c r="J1783" s="108" t="str">
        <f>IF(C1783="","",VLOOKUP($C1783,'7.工程別レート'!$C$6:$E$501,2,FALSE))</f>
        <v/>
      </c>
      <c r="K1783" s="195" t="str">
        <f t="shared" si="55"/>
        <v/>
      </c>
    </row>
    <row r="1784" spans="2:11" ht="18" customHeight="1">
      <c r="B1784" s="16" t="str">
        <f>IF('6.標準時間'!$B1784="","",'6.標準時間'!B1784)</f>
        <v/>
      </c>
      <c r="C1784" s="16" t="str">
        <f>IF('6.標準時間'!$C1784="","",'6.標準時間'!C1784)</f>
        <v/>
      </c>
      <c r="D1784" s="16" t="str">
        <f>IF('6.標準時間'!$C1784="","",'6.標準時間'!E1784)</f>
        <v/>
      </c>
      <c r="E1784" s="171" t="str">
        <f>IF('6.標準時間'!$C1784="","",'6.標準時間'!F1784)</f>
        <v/>
      </c>
      <c r="F1784" s="15" t="str">
        <f t="shared" si="54"/>
        <v/>
      </c>
      <c r="G1784" s="142" t="str">
        <f>IF('6.標準時間'!$C1784="","",'6.標準時間'!H1784)</f>
        <v/>
      </c>
      <c r="H1784" s="142" t="str">
        <f>IF('6.標準時間'!$C1784="","",'6.標準時間'!I1784)</f>
        <v/>
      </c>
      <c r="I1784" s="107" t="str">
        <f>IF(C1784="","",VLOOKUP($C1784,'7.工程別レート'!$C$6:$E$501,3,FALSE))</f>
        <v/>
      </c>
      <c r="J1784" s="108" t="str">
        <f>IF(C1784="","",VLOOKUP($C1784,'7.工程別レート'!$C$6:$E$501,2,FALSE))</f>
        <v/>
      </c>
      <c r="K1784" s="195" t="str">
        <f t="shared" si="55"/>
        <v/>
      </c>
    </row>
    <row r="1785" spans="2:11" ht="18" customHeight="1">
      <c r="B1785" s="16" t="str">
        <f>IF('6.標準時間'!$B1785="","",'6.標準時間'!B1785)</f>
        <v/>
      </c>
      <c r="C1785" s="16" t="str">
        <f>IF('6.標準時間'!$C1785="","",'6.標準時間'!C1785)</f>
        <v/>
      </c>
      <c r="D1785" s="16" t="str">
        <f>IF('6.標準時間'!$C1785="","",'6.標準時間'!E1785)</f>
        <v/>
      </c>
      <c r="E1785" s="171" t="str">
        <f>IF('6.標準時間'!$C1785="","",'6.標準時間'!F1785)</f>
        <v/>
      </c>
      <c r="F1785" s="15" t="str">
        <f t="shared" si="54"/>
        <v/>
      </c>
      <c r="G1785" s="142" t="str">
        <f>IF('6.標準時間'!$C1785="","",'6.標準時間'!H1785)</f>
        <v/>
      </c>
      <c r="H1785" s="142" t="str">
        <f>IF('6.標準時間'!$C1785="","",'6.標準時間'!I1785)</f>
        <v/>
      </c>
      <c r="I1785" s="107" t="str">
        <f>IF(C1785="","",VLOOKUP($C1785,'7.工程別レート'!$C$6:$E$501,3,FALSE))</f>
        <v/>
      </c>
      <c r="J1785" s="108" t="str">
        <f>IF(C1785="","",VLOOKUP($C1785,'7.工程別レート'!$C$6:$E$501,2,FALSE))</f>
        <v/>
      </c>
      <c r="K1785" s="195" t="str">
        <f t="shared" si="55"/>
        <v/>
      </c>
    </row>
    <row r="1786" spans="2:11" ht="18" customHeight="1">
      <c r="B1786" s="16" t="str">
        <f>IF('6.標準時間'!$B1786="","",'6.標準時間'!B1786)</f>
        <v/>
      </c>
      <c r="C1786" s="16" t="str">
        <f>IF('6.標準時間'!$C1786="","",'6.標準時間'!C1786)</f>
        <v/>
      </c>
      <c r="D1786" s="16" t="str">
        <f>IF('6.標準時間'!$C1786="","",'6.標準時間'!E1786)</f>
        <v/>
      </c>
      <c r="E1786" s="171" t="str">
        <f>IF('6.標準時間'!$C1786="","",'6.標準時間'!F1786)</f>
        <v/>
      </c>
      <c r="F1786" s="15" t="str">
        <f t="shared" si="54"/>
        <v/>
      </c>
      <c r="G1786" s="142" t="str">
        <f>IF('6.標準時間'!$C1786="","",'6.標準時間'!H1786)</f>
        <v/>
      </c>
      <c r="H1786" s="142" t="str">
        <f>IF('6.標準時間'!$C1786="","",'6.標準時間'!I1786)</f>
        <v/>
      </c>
      <c r="I1786" s="107" t="str">
        <f>IF(C1786="","",VLOOKUP($C1786,'7.工程別レート'!$C$6:$E$501,3,FALSE))</f>
        <v/>
      </c>
      <c r="J1786" s="108" t="str">
        <f>IF(C1786="","",VLOOKUP($C1786,'7.工程別レート'!$C$6:$E$501,2,FALSE))</f>
        <v/>
      </c>
      <c r="K1786" s="195" t="str">
        <f t="shared" si="55"/>
        <v/>
      </c>
    </row>
    <row r="1787" spans="2:11" ht="18" customHeight="1">
      <c r="B1787" s="16" t="str">
        <f>IF('6.標準時間'!$B1787="","",'6.標準時間'!B1787)</f>
        <v/>
      </c>
      <c r="C1787" s="16" t="str">
        <f>IF('6.標準時間'!$C1787="","",'6.標準時間'!C1787)</f>
        <v/>
      </c>
      <c r="D1787" s="16" t="str">
        <f>IF('6.標準時間'!$C1787="","",'6.標準時間'!E1787)</f>
        <v/>
      </c>
      <c r="E1787" s="171" t="str">
        <f>IF('6.標準時間'!$C1787="","",'6.標準時間'!F1787)</f>
        <v/>
      </c>
      <c r="F1787" s="15" t="str">
        <f t="shared" si="54"/>
        <v/>
      </c>
      <c r="G1787" s="142" t="str">
        <f>IF('6.標準時間'!$C1787="","",'6.標準時間'!H1787)</f>
        <v/>
      </c>
      <c r="H1787" s="142" t="str">
        <f>IF('6.標準時間'!$C1787="","",'6.標準時間'!I1787)</f>
        <v/>
      </c>
      <c r="I1787" s="107" t="str">
        <f>IF(C1787="","",VLOOKUP($C1787,'7.工程別レート'!$C$6:$E$501,3,FALSE))</f>
        <v/>
      </c>
      <c r="J1787" s="108" t="str">
        <f>IF(C1787="","",VLOOKUP($C1787,'7.工程別レート'!$C$6:$E$501,2,FALSE))</f>
        <v/>
      </c>
      <c r="K1787" s="195" t="str">
        <f t="shared" si="55"/>
        <v/>
      </c>
    </row>
    <row r="1788" spans="2:11" ht="18" customHeight="1">
      <c r="B1788" s="16" t="str">
        <f>IF('6.標準時間'!$B1788="","",'6.標準時間'!B1788)</f>
        <v/>
      </c>
      <c r="C1788" s="16" t="str">
        <f>IF('6.標準時間'!$C1788="","",'6.標準時間'!C1788)</f>
        <v/>
      </c>
      <c r="D1788" s="16" t="str">
        <f>IF('6.標準時間'!$C1788="","",'6.標準時間'!E1788)</f>
        <v/>
      </c>
      <c r="E1788" s="171" t="str">
        <f>IF('6.標準時間'!$C1788="","",'6.標準時間'!F1788)</f>
        <v/>
      </c>
      <c r="F1788" s="15" t="str">
        <f t="shared" si="54"/>
        <v/>
      </c>
      <c r="G1788" s="142" t="str">
        <f>IF('6.標準時間'!$C1788="","",'6.標準時間'!H1788)</f>
        <v/>
      </c>
      <c r="H1788" s="142" t="str">
        <f>IF('6.標準時間'!$C1788="","",'6.標準時間'!I1788)</f>
        <v/>
      </c>
      <c r="I1788" s="107" t="str">
        <f>IF(C1788="","",VLOOKUP($C1788,'7.工程別レート'!$C$6:$E$501,3,FALSE))</f>
        <v/>
      </c>
      <c r="J1788" s="108" t="str">
        <f>IF(C1788="","",VLOOKUP($C1788,'7.工程別レート'!$C$6:$E$501,2,FALSE))</f>
        <v/>
      </c>
      <c r="K1788" s="195" t="str">
        <f t="shared" si="55"/>
        <v/>
      </c>
    </row>
    <row r="1789" spans="2:11" ht="18" customHeight="1">
      <c r="B1789" s="16" t="str">
        <f>IF('6.標準時間'!$B1789="","",'6.標準時間'!B1789)</f>
        <v/>
      </c>
      <c r="C1789" s="16" t="str">
        <f>IF('6.標準時間'!$C1789="","",'6.標準時間'!C1789)</f>
        <v/>
      </c>
      <c r="D1789" s="16" t="str">
        <f>IF('6.標準時間'!$C1789="","",'6.標準時間'!E1789)</f>
        <v/>
      </c>
      <c r="E1789" s="171" t="str">
        <f>IF('6.標準時間'!$C1789="","",'6.標準時間'!F1789)</f>
        <v/>
      </c>
      <c r="F1789" s="15" t="str">
        <f t="shared" si="54"/>
        <v/>
      </c>
      <c r="G1789" s="142" t="str">
        <f>IF('6.標準時間'!$C1789="","",'6.標準時間'!H1789)</f>
        <v/>
      </c>
      <c r="H1789" s="142" t="str">
        <f>IF('6.標準時間'!$C1789="","",'6.標準時間'!I1789)</f>
        <v/>
      </c>
      <c r="I1789" s="107" t="str">
        <f>IF(C1789="","",VLOOKUP($C1789,'7.工程別レート'!$C$6:$E$501,3,FALSE))</f>
        <v/>
      </c>
      <c r="J1789" s="108" t="str">
        <f>IF(C1789="","",VLOOKUP($C1789,'7.工程別レート'!$C$6:$E$501,2,FALSE))</f>
        <v/>
      </c>
      <c r="K1789" s="195" t="str">
        <f t="shared" si="55"/>
        <v/>
      </c>
    </row>
    <row r="1790" spans="2:11" ht="18" customHeight="1">
      <c r="B1790" s="16" t="str">
        <f>IF('6.標準時間'!$B1790="","",'6.標準時間'!B1790)</f>
        <v/>
      </c>
      <c r="C1790" s="16" t="str">
        <f>IF('6.標準時間'!$C1790="","",'6.標準時間'!C1790)</f>
        <v/>
      </c>
      <c r="D1790" s="16" t="str">
        <f>IF('6.標準時間'!$C1790="","",'6.標準時間'!E1790)</f>
        <v/>
      </c>
      <c r="E1790" s="171" t="str">
        <f>IF('6.標準時間'!$C1790="","",'6.標準時間'!F1790)</f>
        <v/>
      </c>
      <c r="F1790" s="15" t="str">
        <f t="shared" si="54"/>
        <v/>
      </c>
      <c r="G1790" s="142" t="str">
        <f>IF('6.標準時間'!$C1790="","",'6.標準時間'!H1790)</f>
        <v/>
      </c>
      <c r="H1790" s="142" t="str">
        <f>IF('6.標準時間'!$C1790="","",'6.標準時間'!I1790)</f>
        <v/>
      </c>
      <c r="I1790" s="107" t="str">
        <f>IF(C1790="","",VLOOKUP($C1790,'7.工程別レート'!$C$6:$E$501,3,FALSE))</f>
        <v/>
      </c>
      <c r="J1790" s="108" t="str">
        <f>IF(C1790="","",VLOOKUP($C1790,'7.工程別レート'!$C$6:$E$501,2,FALSE))</f>
        <v/>
      </c>
      <c r="K1790" s="195" t="str">
        <f t="shared" si="55"/>
        <v/>
      </c>
    </row>
    <row r="1791" spans="2:11" ht="18" customHeight="1">
      <c r="B1791" s="16" t="str">
        <f>IF('6.標準時間'!$B1791="","",'6.標準時間'!B1791)</f>
        <v/>
      </c>
      <c r="C1791" s="16" t="str">
        <f>IF('6.標準時間'!$C1791="","",'6.標準時間'!C1791)</f>
        <v/>
      </c>
      <c r="D1791" s="16" t="str">
        <f>IF('6.標準時間'!$C1791="","",'6.標準時間'!E1791)</f>
        <v/>
      </c>
      <c r="E1791" s="171" t="str">
        <f>IF('6.標準時間'!$C1791="","",'6.標準時間'!F1791)</f>
        <v/>
      </c>
      <c r="F1791" s="15" t="str">
        <f t="shared" si="54"/>
        <v/>
      </c>
      <c r="G1791" s="142" t="str">
        <f>IF('6.標準時間'!$C1791="","",'6.標準時間'!H1791)</f>
        <v/>
      </c>
      <c r="H1791" s="142" t="str">
        <f>IF('6.標準時間'!$C1791="","",'6.標準時間'!I1791)</f>
        <v/>
      </c>
      <c r="I1791" s="107" t="str">
        <f>IF(C1791="","",VLOOKUP($C1791,'7.工程別レート'!$C$6:$E$501,3,FALSE))</f>
        <v/>
      </c>
      <c r="J1791" s="108" t="str">
        <f>IF(C1791="","",VLOOKUP($C1791,'7.工程別レート'!$C$6:$E$501,2,FALSE))</f>
        <v/>
      </c>
      <c r="K1791" s="195" t="str">
        <f t="shared" si="55"/>
        <v/>
      </c>
    </row>
    <row r="1792" spans="2:11" ht="18" customHeight="1">
      <c r="B1792" s="16" t="str">
        <f>IF('6.標準時間'!$B1792="","",'6.標準時間'!B1792)</f>
        <v/>
      </c>
      <c r="C1792" s="16" t="str">
        <f>IF('6.標準時間'!$C1792="","",'6.標準時間'!C1792)</f>
        <v/>
      </c>
      <c r="D1792" s="16" t="str">
        <f>IF('6.標準時間'!$C1792="","",'6.標準時間'!E1792)</f>
        <v/>
      </c>
      <c r="E1792" s="171" t="str">
        <f>IF('6.標準時間'!$C1792="","",'6.標準時間'!F1792)</f>
        <v/>
      </c>
      <c r="F1792" s="15" t="str">
        <f t="shared" si="54"/>
        <v/>
      </c>
      <c r="G1792" s="142" t="str">
        <f>IF('6.標準時間'!$C1792="","",'6.標準時間'!H1792)</f>
        <v/>
      </c>
      <c r="H1792" s="142" t="str">
        <f>IF('6.標準時間'!$C1792="","",'6.標準時間'!I1792)</f>
        <v/>
      </c>
      <c r="I1792" s="107" t="str">
        <f>IF(C1792="","",VLOOKUP($C1792,'7.工程別レート'!$C$6:$E$501,3,FALSE))</f>
        <v/>
      </c>
      <c r="J1792" s="108" t="str">
        <f>IF(C1792="","",VLOOKUP($C1792,'7.工程別レート'!$C$6:$E$501,2,FALSE))</f>
        <v/>
      </c>
      <c r="K1792" s="195" t="str">
        <f t="shared" si="55"/>
        <v/>
      </c>
    </row>
    <row r="1793" spans="2:11" ht="18" customHeight="1">
      <c r="B1793" s="16" t="str">
        <f>IF('6.標準時間'!$B1793="","",'6.標準時間'!B1793)</f>
        <v/>
      </c>
      <c r="C1793" s="16" t="str">
        <f>IF('6.標準時間'!$C1793="","",'6.標準時間'!C1793)</f>
        <v/>
      </c>
      <c r="D1793" s="16" t="str">
        <f>IF('6.標準時間'!$C1793="","",'6.標準時間'!E1793)</f>
        <v/>
      </c>
      <c r="E1793" s="171" t="str">
        <f>IF('6.標準時間'!$C1793="","",'6.標準時間'!F1793)</f>
        <v/>
      </c>
      <c r="F1793" s="15" t="str">
        <f t="shared" si="54"/>
        <v/>
      </c>
      <c r="G1793" s="142" t="str">
        <f>IF('6.標準時間'!$C1793="","",'6.標準時間'!H1793)</f>
        <v/>
      </c>
      <c r="H1793" s="142" t="str">
        <f>IF('6.標準時間'!$C1793="","",'6.標準時間'!I1793)</f>
        <v/>
      </c>
      <c r="I1793" s="107" t="str">
        <f>IF(C1793="","",VLOOKUP($C1793,'7.工程別レート'!$C$6:$E$501,3,FALSE))</f>
        <v/>
      </c>
      <c r="J1793" s="108" t="str">
        <f>IF(C1793="","",VLOOKUP($C1793,'7.工程別レート'!$C$6:$E$501,2,FALSE))</f>
        <v/>
      </c>
      <c r="K1793" s="195" t="str">
        <f t="shared" si="55"/>
        <v/>
      </c>
    </row>
    <row r="1794" spans="2:11" ht="18" customHeight="1">
      <c r="B1794" s="16" t="str">
        <f>IF('6.標準時間'!$B1794="","",'6.標準時間'!B1794)</f>
        <v/>
      </c>
      <c r="C1794" s="16" t="str">
        <f>IF('6.標準時間'!$C1794="","",'6.標準時間'!C1794)</f>
        <v/>
      </c>
      <c r="D1794" s="16" t="str">
        <f>IF('6.標準時間'!$C1794="","",'6.標準時間'!E1794)</f>
        <v/>
      </c>
      <c r="E1794" s="171" t="str">
        <f>IF('6.標準時間'!$C1794="","",'6.標準時間'!F1794)</f>
        <v/>
      </c>
      <c r="F1794" s="15" t="str">
        <f t="shared" si="54"/>
        <v/>
      </c>
      <c r="G1794" s="142" t="str">
        <f>IF('6.標準時間'!$C1794="","",'6.標準時間'!H1794)</f>
        <v/>
      </c>
      <c r="H1794" s="142" t="str">
        <f>IF('6.標準時間'!$C1794="","",'6.標準時間'!I1794)</f>
        <v/>
      </c>
      <c r="I1794" s="107" t="str">
        <f>IF(C1794="","",VLOOKUP($C1794,'7.工程別レート'!$C$6:$E$501,3,FALSE))</f>
        <v/>
      </c>
      <c r="J1794" s="108" t="str">
        <f>IF(C1794="","",VLOOKUP($C1794,'7.工程別レート'!$C$6:$E$501,2,FALSE))</f>
        <v/>
      </c>
      <c r="K1794" s="195" t="str">
        <f t="shared" si="55"/>
        <v/>
      </c>
    </row>
    <row r="1795" spans="2:11" ht="18" customHeight="1">
      <c r="B1795" s="16" t="str">
        <f>IF('6.標準時間'!$B1795="","",'6.標準時間'!B1795)</f>
        <v/>
      </c>
      <c r="C1795" s="16" t="str">
        <f>IF('6.標準時間'!$C1795="","",'6.標準時間'!C1795)</f>
        <v/>
      </c>
      <c r="D1795" s="16" t="str">
        <f>IF('6.標準時間'!$C1795="","",'6.標準時間'!E1795)</f>
        <v/>
      </c>
      <c r="E1795" s="171" t="str">
        <f>IF('6.標準時間'!$C1795="","",'6.標準時間'!F1795)</f>
        <v/>
      </c>
      <c r="F1795" s="15" t="str">
        <f t="shared" si="54"/>
        <v/>
      </c>
      <c r="G1795" s="142" t="str">
        <f>IF('6.標準時間'!$C1795="","",'6.標準時間'!H1795)</f>
        <v/>
      </c>
      <c r="H1795" s="142" t="str">
        <f>IF('6.標準時間'!$C1795="","",'6.標準時間'!I1795)</f>
        <v/>
      </c>
      <c r="I1795" s="107" t="str">
        <f>IF(C1795="","",VLOOKUP($C1795,'7.工程別レート'!$C$6:$E$501,3,FALSE))</f>
        <v/>
      </c>
      <c r="J1795" s="108" t="str">
        <f>IF(C1795="","",VLOOKUP($C1795,'7.工程別レート'!$C$6:$E$501,2,FALSE))</f>
        <v/>
      </c>
      <c r="K1795" s="195" t="str">
        <f t="shared" si="55"/>
        <v/>
      </c>
    </row>
    <row r="1796" spans="2:11" ht="18" customHeight="1">
      <c r="B1796" s="16" t="str">
        <f>IF('6.標準時間'!$B1796="","",'6.標準時間'!B1796)</f>
        <v/>
      </c>
      <c r="C1796" s="16" t="str">
        <f>IF('6.標準時間'!$C1796="","",'6.標準時間'!C1796)</f>
        <v/>
      </c>
      <c r="D1796" s="16" t="str">
        <f>IF('6.標準時間'!$C1796="","",'6.標準時間'!E1796)</f>
        <v/>
      </c>
      <c r="E1796" s="171" t="str">
        <f>IF('6.標準時間'!$C1796="","",'6.標準時間'!F1796)</f>
        <v/>
      </c>
      <c r="F1796" s="15" t="str">
        <f t="shared" si="54"/>
        <v/>
      </c>
      <c r="G1796" s="142" t="str">
        <f>IF('6.標準時間'!$C1796="","",'6.標準時間'!H1796)</f>
        <v/>
      </c>
      <c r="H1796" s="142" t="str">
        <f>IF('6.標準時間'!$C1796="","",'6.標準時間'!I1796)</f>
        <v/>
      </c>
      <c r="I1796" s="107" t="str">
        <f>IF(C1796="","",VLOOKUP($C1796,'7.工程別レート'!$C$6:$E$501,3,FALSE))</f>
        <v/>
      </c>
      <c r="J1796" s="108" t="str">
        <f>IF(C1796="","",VLOOKUP($C1796,'7.工程別レート'!$C$6:$E$501,2,FALSE))</f>
        <v/>
      </c>
      <c r="K1796" s="195" t="str">
        <f t="shared" si="55"/>
        <v/>
      </c>
    </row>
    <row r="1797" spans="2:11" ht="18" customHeight="1">
      <c r="B1797" s="16" t="str">
        <f>IF('6.標準時間'!$B1797="","",'6.標準時間'!B1797)</f>
        <v/>
      </c>
      <c r="C1797" s="16" t="str">
        <f>IF('6.標準時間'!$C1797="","",'6.標準時間'!C1797)</f>
        <v/>
      </c>
      <c r="D1797" s="16" t="str">
        <f>IF('6.標準時間'!$C1797="","",'6.標準時間'!E1797)</f>
        <v/>
      </c>
      <c r="E1797" s="171" t="str">
        <f>IF('6.標準時間'!$C1797="","",'6.標準時間'!F1797)</f>
        <v/>
      </c>
      <c r="F1797" s="15" t="str">
        <f t="shared" si="54"/>
        <v/>
      </c>
      <c r="G1797" s="142" t="str">
        <f>IF('6.標準時間'!$C1797="","",'6.標準時間'!H1797)</f>
        <v/>
      </c>
      <c r="H1797" s="142" t="str">
        <f>IF('6.標準時間'!$C1797="","",'6.標準時間'!I1797)</f>
        <v/>
      </c>
      <c r="I1797" s="107" t="str">
        <f>IF(C1797="","",VLOOKUP($C1797,'7.工程別レート'!$C$6:$E$501,3,FALSE))</f>
        <v/>
      </c>
      <c r="J1797" s="108" t="str">
        <f>IF(C1797="","",VLOOKUP($C1797,'7.工程別レート'!$C$6:$E$501,2,FALSE))</f>
        <v/>
      </c>
      <c r="K1797" s="195" t="str">
        <f t="shared" si="55"/>
        <v/>
      </c>
    </row>
    <row r="1798" spans="2:11" ht="18" customHeight="1">
      <c r="B1798" s="16" t="str">
        <f>IF('6.標準時間'!$B1798="","",'6.標準時間'!B1798)</f>
        <v/>
      </c>
      <c r="C1798" s="16" t="str">
        <f>IF('6.標準時間'!$C1798="","",'6.標準時間'!C1798)</f>
        <v/>
      </c>
      <c r="D1798" s="16" t="str">
        <f>IF('6.標準時間'!$C1798="","",'6.標準時間'!E1798)</f>
        <v/>
      </c>
      <c r="E1798" s="171" t="str">
        <f>IF('6.標準時間'!$C1798="","",'6.標準時間'!F1798)</f>
        <v/>
      </c>
      <c r="F1798" s="15" t="str">
        <f t="shared" ref="F1798:F1861" si="56">C1798&amp;D1798</f>
        <v/>
      </c>
      <c r="G1798" s="142" t="str">
        <f>IF('6.標準時間'!$C1798="","",'6.標準時間'!H1798)</f>
        <v/>
      </c>
      <c r="H1798" s="142" t="str">
        <f>IF('6.標準時間'!$C1798="","",'6.標準時間'!I1798)</f>
        <v/>
      </c>
      <c r="I1798" s="107" t="str">
        <f>IF(C1798="","",VLOOKUP($C1798,'7.工程別レート'!$C$6:$E$501,3,FALSE))</f>
        <v/>
      </c>
      <c r="J1798" s="108" t="str">
        <f>IF(C1798="","",VLOOKUP($C1798,'7.工程別レート'!$C$6:$E$501,2,FALSE))</f>
        <v/>
      </c>
      <c r="K1798" s="195" t="str">
        <f t="shared" si="55"/>
        <v/>
      </c>
    </row>
    <row r="1799" spans="2:11" ht="18" customHeight="1">
      <c r="B1799" s="16" t="str">
        <f>IF('6.標準時間'!$B1799="","",'6.標準時間'!B1799)</f>
        <v/>
      </c>
      <c r="C1799" s="16" t="str">
        <f>IF('6.標準時間'!$C1799="","",'6.標準時間'!C1799)</f>
        <v/>
      </c>
      <c r="D1799" s="16" t="str">
        <f>IF('6.標準時間'!$C1799="","",'6.標準時間'!E1799)</f>
        <v/>
      </c>
      <c r="E1799" s="171" t="str">
        <f>IF('6.標準時間'!$C1799="","",'6.標準時間'!F1799)</f>
        <v/>
      </c>
      <c r="F1799" s="15" t="str">
        <f t="shared" si="56"/>
        <v/>
      </c>
      <c r="G1799" s="142" t="str">
        <f>IF('6.標準時間'!$C1799="","",'6.標準時間'!H1799)</f>
        <v/>
      </c>
      <c r="H1799" s="142" t="str">
        <f>IF('6.標準時間'!$C1799="","",'6.標準時間'!I1799)</f>
        <v/>
      </c>
      <c r="I1799" s="107" t="str">
        <f>IF(C1799="","",VLOOKUP($C1799,'7.工程別レート'!$C$6:$E$501,3,FALSE))</f>
        <v/>
      </c>
      <c r="J1799" s="108" t="str">
        <f>IF(C1799="","",VLOOKUP($C1799,'7.工程別レート'!$C$6:$E$501,2,FALSE))</f>
        <v/>
      </c>
      <c r="K1799" s="195" t="str">
        <f t="shared" ref="K1799:K1862" si="57">IF(ISERROR((G1799*I1799)+(H1799*J1799)),"",(G1799*I1799)+(H1799*J1799))</f>
        <v/>
      </c>
    </row>
    <row r="1800" spans="2:11" ht="18" customHeight="1">
      <c r="B1800" s="16" t="str">
        <f>IF('6.標準時間'!$B1800="","",'6.標準時間'!B1800)</f>
        <v/>
      </c>
      <c r="C1800" s="16" t="str">
        <f>IF('6.標準時間'!$C1800="","",'6.標準時間'!C1800)</f>
        <v/>
      </c>
      <c r="D1800" s="16" t="str">
        <f>IF('6.標準時間'!$C1800="","",'6.標準時間'!E1800)</f>
        <v/>
      </c>
      <c r="E1800" s="171" t="str">
        <f>IF('6.標準時間'!$C1800="","",'6.標準時間'!F1800)</f>
        <v/>
      </c>
      <c r="F1800" s="15" t="str">
        <f t="shared" si="56"/>
        <v/>
      </c>
      <c r="G1800" s="142" t="str">
        <f>IF('6.標準時間'!$C1800="","",'6.標準時間'!H1800)</f>
        <v/>
      </c>
      <c r="H1800" s="142" t="str">
        <f>IF('6.標準時間'!$C1800="","",'6.標準時間'!I1800)</f>
        <v/>
      </c>
      <c r="I1800" s="107" t="str">
        <f>IF(C1800="","",VLOOKUP($C1800,'7.工程別レート'!$C$6:$E$501,3,FALSE))</f>
        <v/>
      </c>
      <c r="J1800" s="108" t="str">
        <f>IF(C1800="","",VLOOKUP($C1800,'7.工程別レート'!$C$6:$E$501,2,FALSE))</f>
        <v/>
      </c>
      <c r="K1800" s="195" t="str">
        <f t="shared" si="57"/>
        <v/>
      </c>
    </row>
    <row r="1801" spans="2:11" ht="18" customHeight="1">
      <c r="B1801" s="16" t="str">
        <f>IF('6.標準時間'!$B1801="","",'6.標準時間'!B1801)</f>
        <v/>
      </c>
      <c r="C1801" s="16" t="str">
        <f>IF('6.標準時間'!$C1801="","",'6.標準時間'!C1801)</f>
        <v/>
      </c>
      <c r="D1801" s="16" t="str">
        <f>IF('6.標準時間'!$C1801="","",'6.標準時間'!E1801)</f>
        <v/>
      </c>
      <c r="E1801" s="171" t="str">
        <f>IF('6.標準時間'!$C1801="","",'6.標準時間'!F1801)</f>
        <v/>
      </c>
      <c r="F1801" s="15" t="str">
        <f t="shared" si="56"/>
        <v/>
      </c>
      <c r="G1801" s="142" t="str">
        <f>IF('6.標準時間'!$C1801="","",'6.標準時間'!H1801)</f>
        <v/>
      </c>
      <c r="H1801" s="142" t="str">
        <f>IF('6.標準時間'!$C1801="","",'6.標準時間'!I1801)</f>
        <v/>
      </c>
      <c r="I1801" s="107" t="str">
        <f>IF(C1801="","",VLOOKUP($C1801,'7.工程別レート'!$C$6:$E$501,3,FALSE))</f>
        <v/>
      </c>
      <c r="J1801" s="108" t="str">
        <f>IF(C1801="","",VLOOKUP($C1801,'7.工程別レート'!$C$6:$E$501,2,FALSE))</f>
        <v/>
      </c>
      <c r="K1801" s="195" t="str">
        <f t="shared" si="57"/>
        <v/>
      </c>
    </row>
    <row r="1802" spans="2:11" ht="18" customHeight="1">
      <c r="B1802" s="16" t="str">
        <f>IF('6.標準時間'!$B1802="","",'6.標準時間'!B1802)</f>
        <v/>
      </c>
      <c r="C1802" s="16" t="str">
        <f>IF('6.標準時間'!$C1802="","",'6.標準時間'!C1802)</f>
        <v/>
      </c>
      <c r="D1802" s="16" t="str">
        <f>IF('6.標準時間'!$C1802="","",'6.標準時間'!E1802)</f>
        <v/>
      </c>
      <c r="E1802" s="171" t="str">
        <f>IF('6.標準時間'!$C1802="","",'6.標準時間'!F1802)</f>
        <v/>
      </c>
      <c r="F1802" s="15" t="str">
        <f t="shared" si="56"/>
        <v/>
      </c>
      <c r="G1802" s="142" t="str">
        <f>IF('6.標準時間'!$C1802="","",'6.標準時間'!H1802)</f>
        <v/>
      </c>
      <c r="H1802" s="142" t="str">
        <f>IF('6.標準時間'!$C1802="","",'6.標準時間'!I1802)</f>
        <v/>
      </c>
      <c r="I1802" s="107" t="str">
        <f>IF(C1802="","",VLOOKUP($C1802,'7.工程別レート'!$C$6:$E$501,3,FALSE))</f>
        <v/>
      </c>
      <c r="J1802" s="108" t="str">
        <f>IF(C1802="","",VLOOKUP($C1802,'7.工程別レート'!$C$6:$E$501,2,FALSE))</f>
        <v/>
      </c>
      <c r="K1802" s="195" t="str">
        <f t="shared" si="57"/>
        <v/>
      </c>
    </row>
    <row r="1803" spans="2:11" ht="18" customHeight="1">
      <c r="B1803" s="16" t="str">
        <f>IF('6.標準時間'!$B1803="","",'6.標準時間'!B1803)</f>
        <v/>
      </c>
      <c r="C1803" s="16" t="str">
        <f>IF('6.標準時間'!$C1803="","",'6.標準時間'!C1803)</f>
        <v/>
      </c>
      <c r="D1803" s="16" t="str">
        <f>IF('6.標準時間'!$C1803="","",'6.標準時間'!E1803)</f>
        <v/>
      </c>
      <c r="E1803" s="171" t="str">
        <f>IF('6.標準時間'!$C1803="","",'6.標準時間'!F1803)</f>
        <v/>
      </c>
      <c r="F1803" s="15" t="str">
        <f t="shared" si="56"/>
        <v/>
      </c>
      <c r="G1803" s="142" t="str">
        <f>IF('6.標準時間'!$C1803="","",'6.標準時間'!H1803)</f>
        <v/>
      </c>
      <c r="H1803" s="142" t="str">
        <f>IF('6.標準時間'!$C1803="","",'6.標準時間'!I1803)</f>
        <v/>
      </c>
      <c r="I1803" s="107" t="str">
        <f>IF(C1803="","",VLOOKUP($C1803,'7.工程別レート'!$C$6:$E$501,3,FALSE))</f>
        <v/>
      </c>
      <c r="J1803" s="108" t="str">
        <f>IF(C1803="","",VLOOKUP($C1803,'7.工程別レート'!$C$6:$E$501,2,FALSE))</f>
        <v/>
      </c>
      <c r="K1803" s="195" t="str">
        <f t="shared" si="57"/>
        <v/>
      </c>
    </row>
    <row r="1804" spans="2:11" ht="18" customHeight="1">
      <c r="B1804" s="16" t="str">
        <f>IF('6.標準時間'!$B1804="","",'6.標準時間'!B1804)</f>
        <v/>
      </c>
      <c r="C1804" s="16" t="str">
        <f>IF('6.標準時間'!$C1804="","",'6.標準時間'!C1804)</f>
        <v/>
      </c>
      <c r="D1804" s="16" t="str">
        <f>IF('6.標準時間'!$C1804="","",'6.標準時間'!E1804)</f>
        <v/>
      </c>
      <c r="E1804" s="171" t="str">
        <f>IF('6.標準時間'!$C1804="","",'6.標準時間'!F1804)</f>
        <v/>
      </c>
      <c r="F1804" s="15" t="str">
        <f t="shared" si="56"/>
        <v/>
      </c>
      <c r="G1804" s="142" t="str">
        <f>IF('6.標準時間'!$C1804="","",'6.標準時間'!H1804)</f>
        <v/>
      </c>
      <c r="H1804" s="142" t="str">
        <f>IF('6.標準時間'!$C1804="","",'6.標準時間'!I1804)</f>
        <v/>
      </c>
      <c r="I1804" s="107" t="str">
        <f>IF(C1804="","",VLOOKUP($C1804,'7.工程別レート'!$C$6:$E$501,3,FALSE))</f>
        <v/>
      </c>
      <c r="J1804" s="108" t="str">
        <f>IF(C1804="","",VLOOKUP($C1804,'7.工程別レート'!$C$6:$E$501,2,FALSE))</f>
        <v/>
      </c>
      <c r="K1804" s="195" t="str">
        <f t="shared" si="57"/>
        <v/>
      </c>
    </row>
    <row r="1805" spans="2:11" ht="18" customHeight="1">
      <c r="B1805" s="16" t="str">
        <f>IF('6.標準時間'!$B1805="","",'6.標準時間'!B1805)</f>
        <v/>
      </c>
      <c r="C1805" s="16" t="str">
        <f>IF('6.標準時間'!$C1805="","",'6.標準時間'!C1805)</f>
        <v/>
      </c>
      <c r="D1805" s="16" t="str">
        <f>IF('6.標準時間'!$C1805="","",'6.標準時間'!E1805)</f>
        <v/>
      </c>
      <c r="E1805" s="171" t="str">
        <f>IF('6.標準時間'!$C1805="","",'6.標準時間'!F1805)</f>
        <v/>
      </c>
      <c r="F1805" s="15" t="str">
        <f t="shared" si="56"/>
        <v/>
      </c>
      <c r="G1805" s="142" t="str">
        <f>IF('6.標準時間'!$C1805="","",'6.標準時間'!H1805)</f>
        <v/>
      </c>
      <c r="H1805" s="142" t="str">
        <f>IF('6.標準時間'!$C1805="","",'6.標準時間'!I1805)</f>
        <v/>
      </c>
      <c r="I1805" s="107" t="str">
        <f>IF(C1805="","",VLOOKUP($C1805,'7.工程別レート'!$C$6:$E$501,3,FALSE))</f>
        <v/>
      </c>
      <c r="J1805" s="108" t="str">
        <f>IF(C1805="","",VLOOKUP($C1805,'7.工程別レート'!$C$6:$E$501,2,FALSE))</f>
        <v/>
      </c>
      <c r="K1805" s="195" t="str">
        <f t="shared" si="57"/>
        <v/>
      </c>
    </row>
    <row r="1806" spans="2:11" ht="18" customHeight="1">
      <c r="B1806" s="16" t="str">
        <f>IF('6.標準時間'!$B1806="","",'6.標準時間'!B1806)</f>
        <v/>
      </c>
      <c r="C1806" s="16" t="str">
        <f>IF('6.標準時間'!$C1806="","",'6.標準時間'!C1806)</f>
        <v/>
      </c>
      <c r="D1806" s="16" t="str">
        <f>IF('6.標準時間'!$C1806="","",'6.標準時間'!E1806)</f>
        <v/>
      </c>
      <c r="E1806" s="171" t="str">
        <f>IF('6.標準時間'!$C1806="","",'6.標準時間'!F1806)</f>
        <v/>
      </c>
      <c r="F1806" s="15" t="str">
        <f t="shared" si="56"/>
        <v/>
      </c>
      <c r="G1806" s="142" t="str">
        <f>IF('6.標準時間'!$C1806="","",'6.標準時間'!H1806)</f>
        <v/>
      </c>
      <c r="H1806" s="142" t="str">
        <f>IF('6.標準時間'!$C1806="","",'6.標準時間'!I1806)</f>
        <v/>
      </c>
      <c r="I1806" s="107" t="str">
        <f>IF(C1806="","",VLOOKUP($C1806,'7.工程別レート'!$C$6:$E$501,3,FALSE))</f>
        <v/>
      </c>
      <c r="J1806" s="108" t="str">
        <f>IF(C1806="","",VLOOKUP($C1806,'7.工程別レート'!$C$6:$E$501,2,FALSE))</f>
        <v/>
      </c>
      <c r="K1806" s="195" t="str">
        <f t="shared" si="57"/>
        <v/>
      </c>
    </row>
    <row r="1807" spans="2:11" ht="18" customHeight="1">
      <c r="B1807" s="16" t="str">
        <f>IF('6.標準時間'!$B1807="","",'6.標準時間'!B1807)</f>
        <v/>
      </c>
      <c r="C1807" s="16" t="str">
        <f>IF('6.標準時間'!$C1807="","",'6.標準時間'!C1807)</f>
        <v/>
      </c>
      <c r="D1807" s="16" t="str">
        <f>IF('6.標準時間'!$C1807="","",'6.標準時間'!E1807)</f>
        <v/>
      </c>
      <c r="E1807" s="171" t="str">
        <f>IF('6.標準時間'!$C1807="","",'6.標準時間'!F1807)</f>
        <v/>
      </c>
      <c r="F1807" s="15" t="str">
        <f t="shared" si="56"/>
        <v/>
      </c>
      <c r="G1807" s="142" t="str">
        <f>IF('6.標準時間'!$C1807="","",'6.標準時間'!H1807)</f>
        <v/>
      </c>
      <c r="H1807" s="142" t="str">
        <f>IF('6.標準時間'!$C1807="","",'6.標準時間'!I1807)</f>
        <v/>
      </c>
      <c r="I1807" s="107" t="str">
        <f>IF(C1807="","",VLOOKUP($C1807,'7.工程別レート'!$C$6:$E$501,3,FALSE))</f>
        <v/>
      </c>
      <c r="J1807" s="108" t="str">
        <f>IF(C1807="","",VLOOKUP($C1807,'7.工程別レート'!$C$6:$E$501,2,FALSE))</f>
        <v/>
      </c>
      <c r="K1807" s="195" t="str">
        <f t="shared" si="57"/>
        <v/>
      </c>
    </row>
    <row r="1808" spans="2:11" ht="18" customHeight="1">
      <c r="B1808" s="16" t="str">
        <f>IF('6.標準時間'!$B1808="","",'6.標準時間'!B1808)</f>
        <v/>
      </c>
      <c r="C1808" s="16" t="str">
        <f>IF('6.標準時間'!$C1808="","",'6.標準時間'!C1808)</f>
        <v/>
      </c>
      <c r="D1808" s="16" t="str">
        <f>IF('6.標準時間'!$C1808="","",'6.標準時間'!E1808)</f>
        <v/>
      </c>
      <c r="E1808" s="171" t="str">
        <f>IF('6.標準時間'!$C1808="","",'6.標準時間'!F1808)</f>
        <v/>
      </c>
      <c r="F1808" s="15" t="str">
        <f t="shared" si="56"/>
        <v/>
      </c>
      <c r="G1808" s="142" t="str">
        <f>IF('6.標準時間'!$C1808="","",'6.標準時間'!H1808)</f>
        <v/>
      </c>
      <c r="H1808" s="142" t="str">
        <f>IF('6.標準時間'!$C1808="","",'6.標準時間'!I1808)</f>
        <v/>
      </c>
      <c r="I1808" s="107" t="str">
        <f>IF(C1808="","",VLOOKUP($C1808,'7.工程別レート'!$C$6:$E$501,3,FALSE))</f>
        <v/>
      </c>
      <c r="J1808" s="108" t="str">
        <f>IF(C1808="","",VLOOKUP($C1808,'7.工程別レート'!$C$6:$E$501,2,FALSE))</f>
        <v/>
      </c>
      <c r="K1808" s="195" t="str">
        <f t="shared" si="57"/>
        <v/>
      </c>
    </row>
    <row r="1809" spans="2:11" ht="18" customHeight="1">
      <c r="B1809" s="16" t="str">
        <f>IF('6.標準時間'!$B1809="","",'6.標準時間'!B1809)</f>
        <v/>
      </c>
      <c r="C1809" s="16" t="str">
        <f>IF('6.標準時間'!$C1809="","",'6.標準時間'!C1809)</f>
        <v/>
      </c>
      <c r="D1809" s="16" t="str">
        <f>IF('6.標準時間'!$C1809="","",'6.標準時間'!E1809)</f>
        <v/>
      </c>
      <c r="E1809" s="171" t="str">
        <f>IF('6.標準時間'!$C1809="","",'6.標準時間'!F1809)</f>
        <v/>
      </c>
      <c r="F1809" s="15" t="str">
        <f t="shared" si="56"/>
        <v/>
      </c>
      <c r="G1809" s="142" t="str">
        <f>IF('6.標準時間'!$C1809="","",'6.標準時間'!H1809)</f>
        <v/>
      </c>
      <c r="H1809" s="142" t="str">
        <f>IF('6.標準時間'!$C1809="","",'6.標準時間'!I1809)</f>
        <v/>
      </c>
      <c r="I1809" s="107" t="str">
        <f>IF(C1809="","",VLOOKUP($C1809,'7.工程別レート'!$C$6:$E$501,3,FALSE))</f>
        <v/>
      </c>
      <c r="J1809" s="108" t="str">
        <f>IF(C1809="","",VLOOKUP($C1809,'7.工程別レート'!$C$6:$E$501,2,FALSE))</f>
        <v/>
      </c>
      <c r="K1809" s="195" t="str">
        <f t="shared" si="57"/>
        <v/>
      </c>
    </row>
    <row r="1810" spans="2:11" ht="18" customHeight="1">
      <c r="B1810" s="16" t="str">
        <f>IF('6.標準時間'!$B1810="","",'6.標準時間'!B1810)</f>
        <v/>
      </c>
      <c r="C1810" s="16" t="str">
        <f>IF('6.標準時間'!$C1810="","",'6.標準時間'!C1810)</f>
        <v/>
      </c>
      <c r="D1810" s="16" t="str">
        <f>IF('6.標準時間'!$C1810="","",'6.標準時間'!E1810)</f>
        <v/>
      </c>
      <c r="E1810" s="171" t="str">
        <f>IF('6.標準時間'!$C1810="","",'6.標準時間'!F1810)</f>
        <v/>
      </c>
      <c r="F1810" s="15" t="str">
        <f t="shared" si="56"/>
        <v/>
      </c>
      <c r="G1810" s="142" t="str">
        <f>IF('6.標準時間'!$C1810="","",'6.標準時間'!H1810)</f>
        <v/>
      </c>
      <c r="H1810" s="142" t="str">
        <f>IF('6.標準時間'!$C1810="","",'6.標準時間'!I1810)</f>
        <v/>
      </c>
      <c r="I1810" s="107" t="str">
        <f>IF(C1810="","",VLOOKUP($C1810,'7.工程別レート'!$C$6:$E$501,3,FALSE))</f>
        <v/>
      </c>
      <c r="J1810" s="108" t="str">
        <f>IF(C1810="","",VLOOKUP($C1810,'7.工程別レート'!$C$6:$E$501,2,FALSE))</f>
        <v/>
      </c>
      <c r="K1810" s="195" t="str">
        <f t="shared" si="57"/>
        <v/>
      </c>
    </row>
    <row r="1811" spans="2:11" ht="18" customHeight="1">
      <c r="B1811" s="16" t="str">
        <f>IF('6.標準時間'!$B1811="","",'6.標準時間'!B1811)</f>
        <v/>
      </c>
      <c r="C1811" s="16" t="str">
        <f>IF('6.標準時間'!$C1811="","",'6.標準時間'!C1811)</f>
        <v/>
      </c>
      <c r="D1811" s="16" t="str">
        <f>IF('6.標準時間'!$C1811="","",'6.標準時間'!E1811)</f>
        <v/>
      </c>
      <c r="E1811" s="171" t="str">
        <f>IF('6.標準時間'!$C1811="","",'6.標準時間'!F1811)</f>
        <v/>
      </c>
      <c r="F1811" s="15" t="str">
        <f t="shared" si="56"/>
        <v/>
      </c>
      <c r="G1811" s="142" t="str">
        <f>IF('6.標準時間'!$C1811="","",'6.標準時間'!H1811)</f>
        <v/>
      </c>
      <c r="H1811" s="142" t="str">
        <f>IF('6.標準時間'!$C1811="","",'6.標準時間'!I1811)</f>
        <v/>
      </c>
      <c r="I1811" s="107" t="str">
        <f>IF(C1811="","",VLOOKUP($C1811,'7.工程別レート'!$C$6:$E$501,3,FALSE))</f>
        <v/>
      </c>
      <c r="J1811" s="108" t="str">
        <f>IF(C1811="","",VLOOKUP($C1811,'7.工程別レート'!$C$6:$E$501,2,FALSE))</f>
        <v/>
      </c>
      <c r="K1811" s="195" t="str">
        <f t="shared" si="57"/>
        <v/>
      </c>
    </row>
    <row r="1812" spans="2:11" ht="18" customHeight="1">
      <c r="B1812" s="16" t="str">
        <f>IF('6.標準時間'!$B1812="","",'6.標準時間'!B1812)</f>
        <v/>
      </c>
      <c r="C1812" s="16" t="str">
        <f>IF('6.標準時間'!$C1812="","",'6.標準時間'!C1812)</f>
        <v/>
      </c>
      <c r="D1812" s="16" t="str">
        <f>IF('6.標準時間'!$C1812="","",'6.標準時間'!E1812)</f>
        <v/>
      </c>
      <c r="E1812" s="171" t="str">
        <f>IF('6.標準時間'!$C1812="","",'6.標準時間'!F1812)</f>
        <v/>
      </c>
      <c r="F1812" s="15" t="str">
        <f t="shared" si="56"/>
        <v/>
      </c>
      <c r="G1812" s="142" t="str">
        <f>IF('6.標準時間'!$C1812="","",'6.標準時間'!H1812)</f>
        <v/>
      </c>
      <c r="H1812" s="142" t="str">
        <f>IF('6.標準時間'!$C1812="","",'6.標準時間'!I1812)</f>
        <v/>
      </c>
      <c r="I1812" s="107" t="str">
        <f>IF(C1812="","",VLOOKUP($C1812,'7.工程別レート'!$C$6:$E$501,3,FALSE))</f>
        <v/>
      </c>
      <c r="J1812" s="108" t="str">
        <f>IF(C1812="","",VLOOKUP($C1812,'7.工程別レート'!$C$6:$E$501,2,FALSE))</f>
        <v/>
      </c>
      <c r="K1812" s="195" t="str">
        <f t="shared" si="57"/>
        <v/>
      </c>
    </row>
    <row r="1813" spans="2:11" ht="18" customHeight="1">
      <c r="B1813" s="16" t="str">
        <f>IF('6.標準時間'!$B1813="","",'6.標準時間'!B1813)</f>
        <v/>
      </c>
      <c r="C1813" s="16" t="str">
        <f>IF('6.標準時間'!$C1813="","",'6.標準時間'!C1813)</f>
        <v/>
      </c>
      <c r="D1813" s="16" t="str">
        <f>IF('6.標準時間'!$C1813="","",'6.標準時間'!E1813)</f>
        <v/>
      </c>
      <c r="E1813" s="171" t="str">
        <f>IF('6.標準時間'!$C1813="","",'6.標準時間'!F1813)</f>
        <v/>
      </c>
      <c r="F1813" s="15" t="str">
        <f t="shared" si="56"/>
        <v/>
      </c>
      <c r="G1813" s="142" t="str">
        <f>IF('6.標準時間'!$C1813="","",'6.標準時間'!H1813)</f>
        <v/>
      </c>
      <c r="H1813" s="142" t="str">
        <f>IF('6.標準時間'!$C1813="","",'6.標準時間'!I1813)</f>
        <v/>
      </c>
      <c r="I1813" s="107" t="str">
        <f>IF(C1813="","",VLOOKUP($C1813,'7.工程別レート'!$C$6:$E$501,3,FALSE))</f>
        <v/>
      </c>
      <c r="J1813" s="108" t="str">
        <f>IF(C1813="","",VLOOKUP($C1813,'7.工程別レート'!$C$6:$E$501,2,FALSE))</f>
        <v/>
      </c>
      <c r="K1813" s="195" t="str">
        <f t="shared" si="57"/>
        <v/>
      </c>
    </row>
    <row r="1814" spans="2:11" ht="18" customHeight="1">
      <c r="B1814" s="16" t="str">
        <f>IF('6.標準時間'!$B1814="","",'6.標準時間'!B1814)</f>
        <v/>
      </c>
      <c r="C1814" s="16" t="str">
        <f>IF('6.標準時間'!$C1814="","",'6.標準時間'!C1814)</f>
        <v/>
      </c>
      <c r="D1814" s="16" t="str">
        <f>IF('6.標準時間'!$C1814="","",'6.標準時間'!E1814)</f>
        <v/>
      </c>
      <c r="E1814" s="171" t="str">
        <f>IF('6.標準時間'!$C1814="","",'6.標準時間'!F1814)</f>
        <v/>
      </c>
      <c r="F1814" s="15" t="str">
        <f t="shared" si="56"/>
        <v/>
      </c>
      <c r="G1814" s="142" t="str">
        <f>IF('6.標準時間'!$C1814="","",'6.標準時間'!H1814)</f>
        <v/>
      </c>
      <c r="H1814" s="142" t="str">
        <f>IF('6.標準時間'!$C1814="","",'6.標準時間'!I1814)</f>
        <v/>
      </c>
      <c r="I1814" s="107" t="str">
        <f>IF(C1814="","",VLOOKUP($C1814,'7.工程別レート'!$C$6:$E$501,3,FALSE))</f>
        <v/>
      </c>
      <c r="J1814" s="108" t="str">
        <f>IF(C1814="","",VLOOKUP($C1814,'7.工程別レート'!$C$6:$E$501,2,FALSE))</f>
        <v/>
      </c>
      <c r="K1814" s="195" t="str">
        <f t="shared" si="57"/>
        <v/>
      </c>
    </row>
    <row r="1815" spans="2:11" ht="18" customHeight="1">
      <c r="B1815" s="16" t="str">
        <f>IF('6.標準時間'!$B1815="","",'6.標準時間'!B1815)</f>
        <v/>
      </c>
      <c r="C1815" s="16" t="str">
        <f>IF('6.標準時間'!$C1815="","",'6.標準時間'!C1815)</f>
        <v/>
      </c>
      <c r="D1815" s="16" t="str">
        <f>IF('6.標準時間'!$C1815="","",'6.標準時間'!E1815)</f>
        <v/>
      </c>
      <c r="E1815" s="171" t="str">
        <f>IF('6.標準時間'!$C1815="","",'6.標準時間'!F1815)</f>
        <v/>
      </c>
      <c r="F1815" s="15" t="str">
        <f t="shared" si="56"/>
        <v/>
      </c>
      <c r="G1815" s="142" t="str">
        <f>IF('6.標準時間'!$C1815="","",'6.標準時間'!H1815)</f>
        <v/>
      </c>
      <c r="H1815" s="142" t="str">
        <f>IF('6.標準時間'!$C1815="","",'6.標準時間'!I1815)</f>
        <v/>
      </c>
      <c r="I1815" s="107" t="str">
        <f>IF(C1815="","",VLOOKUP($C1815,'7.工程別レート'!$C$6:$E$501,3,FALSE))</f>
        <v/>
      </c>
      <c r="J1815" s="108" t="str">
        <f>IF(C1815="","",VLOOKUP($C1815,'7.工程別レート'!$C$6:$E$501,2,FALSE))</f>
        <v/>
      </c>
      <c r="K1815" s="195" t="str">
        <f t="shared" si="57"/>
        <v/>
      </c>
    </row>
    <row r="1816" spans="2:11" ht="18" customHeight="1">
      <c r="B1816" s="16" t="str">
        <f>IF('6.標準時間'!$B1816="","",'6.標準時間'!B1816)</f>
        <v/>
      </c>
      <c r="C1816" s="16" t="str">
        <f>IF('6.標準時間'!$C1816="","",'6.標準時間'!C1816)</f>
        <v/>
      </c>
      <c r="D1816" s="16" t="str">
        <f>IF('6.標準時間'!$C1816="","",'6.標準時間'!E1816)</f>
        <v/>
      </c>
      <c r="E1816" s="171" t="str">
        <f>IF('6.標準時間'!$C1816="","",'6.標準時間'!F1816)</f>
        <v/>
      </c>
      <c r="F1816" s="15" t="str">
        <f t="shared" si="56"/>
        <v/>
      </c>
      <c r="G1816" s="142" t="str">
        <f>IF('6.標準時間'!$C1816="","",'6.標準時間'!H1816)</f>
        <v/>
      </c>
      <c r="H1816" s="142" t="str">
        <f>IF('6.標準時間'!$C1816="","",'6.標準時間'!I1816)</f>
        <v/>
      </c>
      <c r="I1816" s="107" t="str">
        <f>IF(C1816="","",VLOOKUP($C1816,'7.工程別レート'!$C$6:$E$501,3,FALSE))</f>
        <v/>
      </c>
      <c r="J1816" s="108" t="str">
        <f>IF(C1816="","",VLOOKUP($C1816,'7.工程別レート'!$C$6:$E$501,2,FALSE))</f>
        <v/>
      </c>
      <c r="K1816" s="195" t="str">
        <f t="shared" si="57"/>
        <v/>
      </c>
    </row>
    <row r="1817" spans="2:11" ht="18" customHeight="1">
      <c r="B1817" s="16" t="str">
        <f>IF('6.標準時間'!$B1817="","",'6.標準時間'!B1817)</f>
        <v/>
      </c>
      <c r="C1817" s="16" t="str">
        <f>IF('6.標準時間'!$C1817="","",'6.標準時間'!C1817)</f>
        <v/>
      </c>
      <c r="D1817" s="16" t="str">
        <f>IF('6.標準時間'!$C1817="","",'6.標準時間'!E1817)</f>
        <v/>
      </c>
      <c r="E1817" s="171" t="str">
        <f>IF('6.標準時間'!$C1817="","",'6.標準時間'!F1817)</f>
        <v/>
      </c>
      <c r="F1817" s="15" t="str">
        <f t="shared" si="56"/>
        <v/>
      </c>
      <c r="G1817" s="142" t="str">
        <f>IF('6.標準時間'!$C1817="","",'6.標準時間'!H1817)</f>
        <v/>
      </c>
      <c r="H1817" s="142" t="str">
        <f>IF('6.標準時間'!$C1817="","",'6.標準時間'!I1817)</f>
        <v/>
      </c>
      <c r="I1817" s="107" t="str">
        <f>IF(C1817="","",VLOOKUP($C1817,'7.工程別レート'!$C$6:$E$501,3,FALSE))</f>
        <v/>
      </c>
      <c r="J1817" s="108" t="str">
        <f>IF(C1817="","",VLOOKUP($C1817,'7.工程別レート'!$C$6:$E$501,2,FALSE))</f>
        <v/>
      </c>
      <c r="K1817" s="195" t="str">
        <f t="shared" si="57"/>
        <v/>
      </c>
    </row>
    <row r="1818" spans="2:11" ht="18" customHeight="1">
      <c r="B1818" s="16" t="str">
        <f>IF('6.標準時間'!$B1818="","",'6.標準時間'!B1818)</f>
        <v/>
      </c>
      <c r="C1818" s="16" t="str">
        <f>IF('6.標準時間'!$C1818="","",'6.標準時間'!C1818)</f>
        <v/>
      </c>
      <c r="D1818" s="16" t="str">
        <f>IF('6.標準時間'!$C1818="","",'6.標準時間'!E1818)</f>
        <v/>
      </c>
      <c r="E1818" s="171" t="str">
        <f>IF('6.標準時間'!$C1818="","",'6.標準時間'!F1818)</f>
        <v/>
      </c>
      <c r="F1818" s="15" t="str">
        <f t="shared" si="56"/>
        <v/>
      </c>
      <c r="G1818" s="142" t="str">
        <f>IF('6.標準時間'!$C1818="","",'6.標準時間'!H1818)</f>
        <v/>
      </c>
      <c r="H1818" s="142" t="str">
        <f>IF('6.標準時間'!$C1818="","",'6.標準時間'!I1818)</f>
        <v/>
      </c>
      <c r="I1818" s="107" t="str">
        <f>IF(C1818="","",VLOOKUP($C1818,'7.工程別レート'!$C$6:$E$501,3,FALSE))</f>
        <v/>
      </c>
      <c r="J1818" s="108" t="str">
        <f>IF(C1818="","",VLOOKUP($C1818,'7.工程別レート'!$C$6:$E$501,2,FALSE))</f>
        <v/>
      </c>
      <c r="K1818" s="195" t="str">
        <f t="shared" si="57"/>
        <v/>
      </c>
    </row>
    <row r="1819" spans="2:11" ht="18" customHeight="1">
      <c r="B1819" s="16" t="str">
        <f>IF('6.標準時間'!$B1819="","",'6.標準時間'!B1819)</f>
        <v/>
      </c>
      <c r="C1819" s="16" t="str">
        <f>IF('6.標準時間'!$C1819="","",'6.標準時間'!C1819)</f>
        <v/>
      </c>
      <c r="D1819" s="16" t="str">
        <f>IF('6.標準時間'!$C1819="","",'6.標準時間'!E1819)</f>
        <v/>
      </c>
      <c r="E1819" s="171" t="str">
        <f>IF('6.標準時間'!$C1819="","",'6.標準時間'!F1819)</f>
        <v/>
      </c>
      <c r="F1819" s="15" t="str">
        <f t="shared" si="56"/>
        <v/>
      </c>
      <c r="G1819" s="142" t="str">
        <f>IF('6.標準時間'!$C1819="","",'6.標準時間'!H1819)</f>
        <v/>
      </c>
      <c r="H1819" s="142" t="str">
        <f>IF('6.標準時間'!$C1819="","",'6.標準時間'!I1819)</f>
        <v/>
      </c>
      <c r="I1819" s="107" t="str">
        <f>IF(C1819="","",VLOOKUP($C1819,'7.工程別レート'!$C$6:$E$501,3,FALSE))</f>
        <v/>
      </c>
      <c r="J1819" s="108" t="str">
        <f>IF(C1819="","",VLOOKUP($C1819,'7.工程別レート'!$C$6:$E$501,2,FALSE))</f>
        <v/>
      </c>
      <c r="K1819" s="195" t="str">
        <f t="shared" si="57"/>
        <v/>
      </c>
    </row>
    <row r="1820" spans="2:11" ht="18" customHeight="1">
      <c r="B1820" s="16" t="str">
        <f>IF('6.標準時間'!$B1820="","",'6.標準時間'!B1820)</f>
        <v/>
      </c>
      <c r="C1820" s="16" t="str">
        <f>IF('6.標準時間'!$C1820="","",'6.標準時間'!C1820)</f>
        <v/>
      </c>
      <c r="D1820" s="16" t="str">
        <f>IF('6.標準時間'!$C1820="","",'6.標準時間'!E1820)</f>
        <v/>
      </c>
      <c r="E1820" s="171" t="str">
        <f>IF('6.標準時間'!$C1820="","",'6.標準時間'!F1820)</f>
        <v/>
      </c>
      <c r="F1820" s="15" t="str">
        <f t="shared" si="56"/>
        <v/>
      </c>
      <c r="G1820" s="142" t="str">
        <f>IF('6.標準時間'!$C1820="","",'6.標準時間'!H1820)</f>
        <v/>
      </c>
      <c r="H1820" s="142" t="str">
        <f>IF('6.標準時間'!$C1820="","",'6.標準時間'!I1820)</f>
        <v/>
      </c>
      <c r="I1820" s="107" t="str">
        <f>IF(C1820="","",VLOOKUP($C1820,'7.工程別レート'!$C$6:$E$501,3,FALSE))</f>
        <v/>
      </c>
      <c r="J1820" s="108" t="str">
        <f>IF(C1820="","",VLOOKUP($C1820,'7.工程別レート'!$C$6:$E$501,2,FALSE))</f>
        <v/>
      </c>
      <c r="K1820" s="195" t="str">
        <f t="shared" si="57"/>
        <v/>
      </c>
    </row>
    <row r="1821" spans="2:11" ht="18" customHeight="1">
      <c r="B1821" s="16" t="str">
        <f>IF('6.標準時間'!$B1821="","",'6.標準時間'!B1821)</f>
        <v/>
      </c>
      <c r="C1821" s="16" t="str">
        <f>IF('6.標準時間'!$C1821="","",'6.標準時間'!C1821)</f>
        <v/>
      </c>
      <c r="D1821" s="16" t="str">
        <f>IF('6.標準時間'!$C1821="","",'6.標準時間'!E1821)</f>
        <v/>
      </c>
      <c r="E1821" s="171" t="str">
        <f>IF('6.標準時間'!$C1821="","",'6.標準時間'!F1821)</f>
        <v/>
      </c>
      <c r="F1821" s="15" t="str">
        <f t="shared" si="56"/>
        <v/>
      </c>
      <c r="G1821" s="142" t="str">
        <f>IF('6.標準時間'!$C1821="","",'6.標準時間'!H1821)</f>
        <v/>
      </c>
      <c r="H1821" s="142" t="str">
        <f>IF('6.標準時間'!$C1821="","",'6.標準時間'!I1821)</f>
        <v/>
      </c>
      <c r="I1821" s="107" t="str">
        <f>IF(C1821="","",VLOOKUP($C1821,'7.工程別レート'!$C$6:$E$501,3,FALSE))</f>
        <v/>
      </c>
      <c r="J1821" s="108" t="str">
        <f>IF(C1821="","",VLOOKUP($C1821,'7.工程別レート'!$C$6:$E$501,2,FALSE))</f>
        <v/>
      </c>
      <c r="K1821" s="195" t="str">
        <f t="shared" si="57"/>
        <v/>
      </c>
    </row>
    <row r="1822" spans="2:11" ht="18" customHeight="1">
      <c r="B1822" s="16" t="str">
        <f>IF('6.標準時間'!$B1822="","",'6.標準時間'!B1822)</f>
        <v/>
      </c>
      <c r="C1822" s="16" t="str">
        <f>IF('6.標準時間'!$C1822="","",'6.標準時間'!C1822)</f>
        <v/>
      </c>
      <c r="D1822" s="16" t="str">
        <f>IF('6.標準時間'!$C1822="","",'6.標準時間'!E1822)</f>
        <v/>
      </c>
      <c r="E1822" s="171" t="str">
        <f>IF('6.標準時間'!$C1822="","",'6.標準時間'!F1822)</f>
        <v/>
      </c>
      <c r="F1822" s="15" t="str">
        <f t="shared" si="56"/>
        <v/>
      </c>
      <c r="G1822" s="142" t="str">
        <f>IF('6.標準時間'!$C1822="","",'6.標準時間'!H1822)</f>
        <v/>
      </c>
      <c r="H1822" s="142" t="str">
        <f>IF('6.標準時間'!$C1822="","",'6.標準時間'!I1822)</f>
        <v/>
      </c>
      <c r="I1822" s="107" t="str">
        <f>IF(C1822="","",VLOOKUP($C1822,'7.工程別レート'!$C$6:$E$501,3,FALSE))</f>
        <v/>
      </c>
      <c r="J1822" s="108" t="str">
        <f>IF(C1822="","",VLOOKUP($C1822,'7.工程別レート'!$C$6:$E$501,2,FALSE))</f>
        <v/>
      </c>
      <c r="K1822" s="195" t="str">
        <f t="shared" si="57"/>
        <v/>
      </c>
    </row>
    <row r="1823" spans="2:11" ht="18" customHeight="1">
      <c r="B1823" s="16" t="str">
        <f>IF('6.標準時間'!$B1823="","",'6.標準時間'!B1823)</f>
        <v/>
      </c>
      <c r="C1823" s="16" t="str">
        <f>IF('6.標準時間'!$C1823="","",'6.標準時間'!C1823)</f>
        <v/>
      </c>
      <c r="D1823" s="16" t="str">
        <f>IF('6.標準時間'!$C1823="","",'6.標準時間'!E1823)</f>
        <v/>
      </c>
      <c r="E1823" s="171" t="str">
        <f>IF('6.標準時間'!$C1823="","",'6.標準時間'!F1823)</f>
        <v/>
      </c>
      <c r="F1823" s="15" t="str">
        <f t="shared" si="56"/>
        <v/>
      </c>
      <c r="G1823" s="142" t="str">
        <f>IF('6.標準時間'!$C1823="","",'6.標準時間'!H1823)</f>
        <v/>
      </c>
      <c r="H1823" s="142" t="str">
        <f>IF('6.標準時間'!$C1823="","",'6.標準時間'!I1823)</f>
        <v/>
      </c>
      <c r="I1823" s="107" t="str">
        <f>IF(C1823="","",VLOOKUP($C1823,'7.工程別レート'!$C$6:$E$501,3,FALSE))</f>
        <v/>
      </c>
      <c r="J1823" s="108" t="str">
        <f>IF(C1823="","",VLOOKUP($C1823,'7.工程別レート'!$C$6:$E$501,2,FALSE))</f>
        <v/>
      </c>
      <c r="K1823" s="195" t="str">
        <f t="shared" si="57"/>
        <v/>
      </c>
    </row>
    <row r="1824" spans="2:11" ht="18" customHeight="1">
      <c r="B1824" s="16" t="str">
        <f>IF('6.標準時間'!$B1824="","",'6.標準時間'!B1824)</f>
        <v/>
      </c>
      <c r="C1824" s="16" t="str">
        <f>IF('6.標準時間'!$C1824="","",'6.標準時間'!C1824)</f>
        <v/>
      </c>
      <c r="D1824" s="16" t="str">
        <f>IF('6.標準時間'!$C1824="","",'6.標準時間'!E1824)</f>
        <v/>
      </c>
      <c r="E1824" s="171" t="str">
        <f>IF('6.標準時間'!$C1824="","",'6.標準時間'!F1824)</f>
        <v/>
      </c>
      <c r="F1824" s="15" t="str">
        <f t="shared" si="56"/>
        <v/>
      </c>
      <c r="G1824" s="142" t="str">
        <f>IF('6.標準時間'!$C1824="","",'6.標準時間'!H1824)</f>
        <v/>
      </c>
      <c r="H1824" s="142" t="str">
        <f>IF('6.標準時間'!$C1824="","",'6.標準時間'!I1824)</f>
        <v/>
      </c>
      <c r="I1824" s="107" t="str">
        <f>IF(C1824="","",VLOOKUP($C1824,'7.工程別レート'!$C$6:$E$501,3,FALSE))</f>
        <v/>
      </c>
      <c r="J1824" s="108" t="str">
        <f>IF(C1824="","",VLOOKUP($C1824,'7.工程別レート'!$C$6:$E$501,2,FALSE))</f>
        <v/>
      </c>
      <c r="K1824" s="195" t="str">
        <f t="shared" si="57"/>
        <v/>
      </c>
    </row>
    <row r="1825" spans="2:11" ht="18" customHeight="1">
      <c r="B1825" s="16" t="str">
        <f>IF('6.標準時間'!$B1825="","",'6.標準時間'!B1825)</f>
        <v/>
      </c>
      <c r="C1825" s="16" t="str">
        <f>IF('6.標準時間'!$C1825="","",'6.標準時間'!C1825)</f>
        <v/>
      </c>
      <c r="D1825" s="16" t="str">
        <f>IF('6.標準時間'!$C1825="","",'6.標準時間'!E1825)</f>
        <v/>
      </c>
      <c r="E1825" s="171" t="str">
        <f>IF('6.標準時間'!$C1825="","",'6.標準時間'!F1825)</f>
        <v/>
      </c>
      <c r="F1825" s="15" t="str">
        <f t="shared" si="56"/>
        <v/>
      </c>
      <c r="G1825" s="142" t="str">
        <f>IF('6.標準時間'!$C1825="","",'6.標準時間'!H1825)</f>
        <v/>
      </c>
      <c r="H1825" s="142" t="str">
        <f>IF('6.標準時間'!$C1825="","",'6.標準時間'!I1825)</f>
        <v/>
      </c>
      <c r="I1825" s="107" t="str">
        <f>IF(C1825="","",VLOOKUP($C1825,'7.工程別レート'!$C$6:$E$501,3,FALSE))</f>
        <v/>
      </c>
      <c r="J1825" s="108" t="str">
        <f>IF(C1825="","",VLOOKUP($C1825,'7.工程別レート'!$C$6:$E$501,2,FALSE))</f>
        <v/>
      </c>
      <c r="K1825" s="195" t="str">
        <f t="shared" si="57"/>
        <v/>
      </c>
    </row>
    <row r="1826" spans="2:11" ht="18" customHeight="1">
      <c r="B1826" s="16" t="str">
        <f>IF('6.標準時間'!$B1826="","",'6.標準時間'!B1826)</f>
        <v/>
      </c>
      <c r="C1826" s="16" t="str">
        <f>IF('6.標準時間'!$C1826="","",'6.標準時間'!C1826)</f>
        <v/>
      </c>
      <c r="D1826" s="16" t="str">
        <f>IF('6.標準時間'!$C1826="","",'6.標準時間'!E1826)</f>
        <v/>
      </c>
      <c r="E1826" s="171" t="str">
        <f>IF('6.標準時間'!$C1826="","",'6.標準時間'!F1826)</f>
        <v/>
      </c>
      <c r="F1826" s="15" t="str">
        <f t="shared" si="56"/>
        <v/>
      </c>
      <c r="G1826" s="142" t="str">
        <f>IF('6.標準時間'!$C1826="","",'6.標準時間'!H1826)</f>
        <v/>
      </c>
      <c r="H1826" s="142" t="str">
        <f>IF('6.標準時間'!$C1826="","",'6.標準時間'!I1826)</f>
        <v/>
      </c>
      <c r="I1826" s="107" t="str">
        <f>IF(C1826="","",VLOOKUP($C1826,'7.工程別レート'!$C$6:$E$501,3,FALSE))</f>
        <v/>
      </c>
      <c r="J1826" s="108" t="str">
        <f>IF(C1826="","",VLOOKUP($C1826,'7.工程別レート'!$C$6:$E$501,2,FALSE))</f>
        <v/>
      </c>
      <c r="K1826" s="195" t="str">
        <f t="shared" si="57"/>
        <v/>
      </c>
    </row>
    <row r="1827" spans="2:11" ht="18" customHeight="1">
      <c r="B1827" s="16" t="str">
        <f>IF('6.標準時間'!$B1827="","",'6.標準時間'!B1827)</f>
        <v/>
      </c>
      <c r="C1827" s="16" t="str">
        <f>IF('6.標準時間'!$C1827="","",'6.標準時間'!C1827)</f>
        <v/>
      </c>
      <c r="D1827" s="16" t="str">
        <f>IF('6.標準時間'!$C1827="","",'6.標準時間'!E1827)</f>
        <v/>
      </c>
      <c r="E1827" s="171" t="str">
        <f>IF('6.標準時間'!$C1827="","",'6.標準時間'!F1827)</f>
        <v/>
      </c>
      <c r="F1827" s="15" t="str">
        <f t="shared" si="56"/>
        <v/>
      </c>
      <c r="G1827" s="142" t="str">
        <f>IF('6.標準時間'!$C1827="","",'6.標準時間'!H1827)</f>
        <v/>
      </c>
      <c r="H1827" s="142" t="str">
        <f>IF('6.標準時間'!$C1827="","",'6.標準時間'!I1827)</f>
        <v/>
      </c>
      <c r="I1827" s="107" t="str">
        <f>IF(C1827="","",VLOOKUP($C1827,'7.工程別レート'!$C$6:$E$501,3,FALSE))</f>
        <v/>
      </c>
      <c r="J1827" s="108" t="str">
        <f>IF(C1827="","",VLOOKUP($C1827,'7.工程別レート'!$C$6:$E$501,2,FALSE))</f>
        <v/>
      </c>
      <c r="K1827" s="195" t="str">
        <f t="shared" si="57"/>
        <v/>
      </c>
    </row>
    <row r="1828" spans="2:11" ht="18" customHeight="1">
      <c r="B1828" s="16" t="str">
        <f>IF('6.標準時間'!$B1828="","",'6.標準時間'!B1828)</f>
        <v/>
      </c>
      <c r="C1828" s="16" t="str">
        <f>IF('6.標準時間'!$C1828="","",'6.標準時間'!C1828)</f>
        <v/>
      </c>
      <c r="D1828" s="16" t="str">
        <f>IF('6.標準時間'!$C1828="","",'6.標準時間'!E1828)</f>
        <v/>
      </c>
      <c r="E1828" s="171" t="str">
        <f>IF('6.標準時間'!$C1828="","",'6.標準時間'!F1828)</f>
        <v/>
      </c>
      <c r="F1828" s="15" t="str">
        <f t="shared" si="56"/>
        <v/>
      </c>
      <c r="G1828" s="142" t="str">
        <f>IF('6.標準時間'!$C1828="","",'6.標準時間'!H1828)</f>
        <v/>
      </c>
      <c r="H1828" s="142" t="str">
        <f>IF('6.標準時間'!$C1828="","",'6.標準時間'!I1828)</f>
        <v/>
      </c>
      <c r="I1828" s="107" t="str">
        <f>IF(C1828="","",VLOOKUP($C1828,'7.工程別レート'!$C$6:$E$501,3,FALSE))</f>
        <v/>
      </c>
      <c r="J1828" s="108" t="str">
        <f>IF(C1828="","",VLOOKUP($C1828,'7.工程別レート'!$C$6:$E$501,2,FALSE))</f>
        <v/>
      </c>
      <c r="K1828" s="195" t="str">
        <f t="shared" si="57"/>
        <v/>
      </c>
    </row>
    <row r="1829" spans="2:11" ht="18" customHeight="1">
      <c r="B1829" s="16" t="str">
        <f>IF('6.標準時間'!$B1829="","",'6.標準時間'!B1829)</f>
        <v/>
      </c>
      <c r="C1829" s="16" t="str">
        <f>IF('6.標準時間'!$C1829="","",'6.標準時間'!C1829)</f>
        <v/>
      </c>
      <c r="D1829" s="16" t="str">
        <f>IF('6.標準時間'!$C1829="","",'6.標準時間'!E1829)</f>
        <v/>
      </c>
      <c r="E1829" s="171" t="str">
        <f>IF('6.標準時間'!$C1829="","",'6.標準時間'!F1829)</f>
        <v/>
      </c>
      <c r="F1829" s="15" t="str">
        <f t="shared" si="56"/>
        <v/>
      </c>
      <c r="G1829" s="142" t="str">
        <f>IF('6.標準時間'!$C1829="","",'6.標準時間'!H1829)</f>
        <v/>
      </c>
      <c r="H1829" s="142" t="str">
        <f>IF('6.標準時間'!$C1829="","",'6.標準時間'!I1829)</f>
        <v/>
      </c>
      <c r="I1829" s="107" t="str">
        <f>IF(C1829="","",VLOOKUP($C1829,'7.工程別レート'!$C$6:$E$501,3,FALSE))</f>
        <v/>
      </c>
      <c r="J1829" s="108" t="str">
        <f>IF(C1829="","",VLOOKUP($C1829,'7.工程別レート'!$C$6:$E$501,2,FALSE))</f>
        <v/>
      </c>
      <c r="K1829" s="195" t="str">
        <f t="shared" si="57"/>
        <v/>
      </c>
    </row>
    <row r="1830" spans="2:11" ht="18" customHeight="1">
      <c r="B1830" s="16" t="str">
        <f>IF('6.標準時間'!$B1830="","",'6.標準時間'!B1830)</f>
        <v/>
      </c>
      <c r="C1830" s="16" t="str">
        <f>IF('6.標準時間'!$C1830="","",'6.標準時間'!C1830)</f>
        <v/>
      </c>
      <c r="D1830" s="16" t="str">
        <f>IF('6.標準時間'!$C1830="","",'6.標準時間'!E1830)</f>
        <v/>
      </c>
      <c r="E1830" s="171" t="str">
        <f>IF('6.標準時間'!$C1830="","",'6.標準時間'!F1830)</f>
        <v/>
      </c>
      <c r="F1830" s="15" t="str">
        <f t="shared" si="56"/>
        <v/>
      </c>
      <c r="G1830" s="142" t="str">
        <f>IF('6.標準時間'!$C1830="","",'6.標準時間'!H1830)</f>
        <v/>
      </c>
      <c r="H1830" s="142" t="str">
        <f>IF('6.標準時間'!$C1830="","",'6.標準時間'!I1830)</f>
        <v/>
      </c>
      <c r="I1830" s="107" t="str">
        <f>IF(C1830="","",VLOOKUP($C1830,'7.工程別レート'!$C$6:$E$501,3,FALSE))</f>
        <v/>
      </c>
      <c r="J1830" s="108" t="str">
        <f>IF(C1830="","",VLOOKUP($C1830,'7.工程別レート'!$C$6:$E$501,2,FALSE))</f>
        <v/>
      </c>
      <c r="K1830" s="195" t="str">
        <f t="shared" si="57"/>
        <v/>
      </c>
    </row>
    <row r="1831" spans="2:11" ht="18" customHeight="1">
      <c r="B1831" s="16" t="str">
        <f>IF('6.標準時間'!$B1831="","",'6.標準時間'!B1831)</f>
        <v/>
      </c>
      <c r="C1831" s="16" t="str">
        <f>IF('6.標準時間'!$C1831="","",'6.標準時間'!C1831)</f>
        <v/>
      </c>
      <c r="D1831" s="16" t="str">
        <f>IF('6.標準時間'!$C1831="","",'6.標準時間'!E1831)</f>
        <v/>
      </c>
      <c r="E1831" s="171" t="str">
        <f>IF('6.標準時間'!$C1831="","",'6.標準時間'!F1831)</f>
        <v/>
      </c>
      <c r="F1831" s="15" t="str">
        <f t="shared" si="56"/>
        <v/>
      </c>
      <c r="G1831" s="142" t="str">
        <f>IF('6.標準時間'!$C1831="","",'6.標準時間'!H1831)</f>
        <v/>
      </c>
      <c r="H1831" s="142" t="str">
        <f>IF('6.標準時間'!$C1831="","",'6.標準時間'!I1831)</f>
        <v/>
      </c>
      <c r="I1831" s="107" t="str">
        <f>IF(C1831="","",VLOOKUP($C1831,'7.工程別レート'!$C$6:$E$501,3,FALSE))</f>
        <v/>
      </c>
      <c r="J1831" s="108" t="str">
        <f>IF(C1831="","",VLOOKUP($C1831,'7.工程別レート'!$C$6:$E$501,2,FALSE))</f>
        <v/>
      </c>
      <c r="K1831" s="195" t="str">
        <f t="shared" si="57"/>
        <v/>
      </c>
    </row>
    <row r="1832" spans="2:11" ht="18" customHeight="1">
      <c r="B1832" s="16" t="str">
        <f>IF('6.標準時間'!$B1832="","",'6.標準時間'!B1832)</f>
        <v/>
      </c>
      <c r="C1832" s="16" t="str">
        <f>IF('6.標準時間'!$C1832="","",'6.標準時間'!C1832)</f>
        <v/>
      </c>
      <c r="D1832" s="16" t="str">
        <f>IF('6.標準時間'!$C1832="","",'6.標準時間'!E1832)</f>
        <v/>
      </c>
      <c r="E1832" s="171" t="str">
        <f>IF('6.標準時間'!$C1832="","",'6.標準時間'!F1832)</f>
        <v/>
      </c>
      <c r="F1832" s="15" t="str">
        <f t="shared" si="56"/>
        <v/>
      </c>
      <c r="G1832" s="142" t="str">
        <f>IF('6.標準時間'!$C1832="","",'6.標準時間'!H1832)</f>
        <v/>
      </c>
      <c r="H1832" s="142" t="str">
        <f>IF('6.標準時間'!$C1832="","",'6.標準時間'!I1832)</f>
        <v/>
      </c>
      <c r="I1832" s="107" t="str">
        <f>IF(C1832="","",VLOOKUP($C1832,'7.工程別レート'!$C$6:$E$501,3,FALSE))</f>
        <v/>
      </c>
      <c r="J1832" s="108" t="str">
        <f>IF(C1832="","",VLOOKUP($C1832,'7.工程別レート'!$C$6:$E$501,2,FALSE))</f>
        <v/>
      </c>
      <c r="K1832" s="195" t="str">
        <f t="shared" si="57"/>
        <v/>
      </c>
    </row>
    <row r="1833" spans="2:11" ht="18" customHeight="1">
      <c r="B1833" s="16" t="str">
        <f>IF('6.標準時間'!$B1833="","",'6.標準時間'!B1833)</f>
        <v/>
      </c>
      <c r="C1833" s="16" t="str">
        <f>IF('6.標準時間'!$C1833="","",'6.標準時間'!C1833)</f>
        <v/>
      </c>
      <c r="D1833" s="16" t="str">
        <f>IF('6.標準時間'!$C1833="","",'6.標準時間'!E1833)</f>
        <v/>
      </c>
      <c r="E1833" s="171" t="str">
        <f>IF('6.標準時間'!$C1833="","",'6.標準時間'!F1833)</f>
        <v/>
      </c>
      <c r="F1833" s="15" t="str">
        <f t="shared" si="56"/>
        <v/>
      </c>
      <c r="G1833" s="142" t="str">
        <f>IF('6.標準時間'!$C1833="","",'6.標準時間'!H1833)</f>
        <v/>
      </c>
      <c r="H1833" s="142" t="str">
        <f>IF('6.標準時間'!$C1833="","",'6.標準時間'!I1833)</f>
        <v/>
      </c>
      <c r="I1833" s="107" t="str">
        <f>IF(C1833="","",VLOOKUP($C1833,'7.工程別レート'!$C$6:$E$501,3,FALSE))</f>
        <v/>
      </c>
      <c r="J1833" s="108" t="str">
        <f>IF(C1833="","",VLOOKUP($C1833,'7.工程別レート'!$C$6:$E$501,2,FALSE))</f>
        <v/>
      </c>
      <c r="K1833" s="195" t="str">
        <f t="shared" si="57"/>
        <v/>
      </c>
    </row>
    <row r="1834" spans="2:11" ht="18" customHeight="1">
      <c r="B1834" s="16" t="str">
        <f>IF('6.標準時間'!$B1834="","",'6.標準時間'!B1834)</f>
        <v/>
      </c>
      <c r="C1834" s="16" t="str">
        <f>IF('6.標準時間'!$C1834="","",'6.標準時間'!C1834)</f>
        <v/>
      </c>
      <c r="D1834" s="16" t="str">
        <f>IF('6.標準時間'!$C1834="","",'6.標準時間'!E1834)</f>
        <v/>
      </c>
      <c r="E1834" s="171" t="str">
        <f>IF('6.標準時間'!$C1834="","",'6.標準時間'!F1834)</f>
        <v/>
      </c>
      <c r="F1834" s="15" t="str">
        <f t="shared" si="56"/>
        <v/>
      </c>
      <c r="G1834" s="142" t="str">
        <f>IF('6.標準時間'!$C1834="","",'6.標準時間'!H1834)</f>
        <v/>
      </c>
      <c r="H1834" s="142" t="str">
        <f>IF('6.標準時間'!$C1834="","",'6.標準時間'!I1834)</f>
        <v/>
      </c>
      <c r="I1834" s="107" t="str">
        <f>IF(C1834="","",VLOOKUP($C1834,'7.工程別レート'!$C$6:$E$501,3,FALSE))</f>
        <v/>
      </c>
      <c r="J1834" s="108" t="str">
        <f>IF(C1834="","",VLOOKUP($C1834,'7.工程別レート'!$C$6:$E$501,2,FALSE))</f>
        <v/>
      </c>
      <c r="K1834" s="195" t="str">
        <f t="shared" si="57"/>
        <v/>
      </c>
    </row>
    <row r="1835" spans="2:11" ht="18" customHeight="1">
      <c r="B1835" s="16" t="str">
        <f>IF('6.標準時間'!$B1835="","",'6.標準時間'!B1835)</f>
        <v/>
      </c>
      <c r="C1835" s="16" t="str">
        <f>IF('6.標準時間'!$C1835="","",'6.標準時間'!C1835)</f>
        <v/>
      </c>
      <c r="D1835" s="16" t="str">
        <f>IF('6.標準時間'!$C1835="","",'6.標準時間'!E1835)</f>
        <v/>
      </c>
      <c r="E1835" s="171" t="str">
        <f>IF('6.標準時間'!$C1835="","",'6.標準時間'!F1835)</f>
        <v/>
      </c>
      <c r="F1835" s="15" t="str">
        <f t="shared" si="56"/>
        <v/>
      </c>
      <c r="G1835" s="142" t="str">
        <f>IF('6.標準時間'!$C1835="","",'6.標準時間'!H1835)</f>
        <v/>
      </c>
      <c r="H1835" s="142" t="str">
        <f>IF('6.標準時間'!$C1835="","",'6.標準時間'!I1835)</f>
        <v/>
      </c>
      <c r="I1835" s="107" t="str">
        <f>IF(C1835="","",VLOOKUP($C1835,'7.工程別レート'!$C$6:$E$501,3,FALSE))</f>
        <v/>
      </c>
      <c r="J1835" s="108" t="str">
        <f>IF(C1835="","",VLOOKUP($C1835,'7.工程別レート'!$C$6:$E$501,2,FALSE))</f>
        <v/>
      </c>
      <c r="K1835" s="195" t="str">
        <f t="shared" si="57"/>
        <v/>
      </c>
    </row>
    <row r="1836" spans="2:11" ht="18" customHeight="1">
      <c r="B1836" s="16" t="str">
        <f>IF('6.標準時間'!$B1836="","",'6.標準時間'!B1836)</f>
        <v/>
      </c>
      <c r="C1836" s="16" t="str">
        <f>IF('6.標準時間'!$C1836="","",'6.標準時間'!C1836)</f>
        <v/>
      </c>
      <c r="D1836" s="16" t="str">
        <f>IF('6.標準時間'!$C1836="","",'6.標準時間'!E1836)</f>
        <v/>
      </c>
      <c r="E1836" s="171" t="str">
        <f>IF('6.標準時間'!$C1836="","",'6.標準時間'!F1836)</f>
        <v/>
      </c>
      <c r="F1836" s="15" t="str">
        <f t="shared" si="56"/>
        <v/>
      </c>
      <c r="G1836" s="142" t="str">
        <f>IF('6.標準時間'!$C1836="","",'6.標準時間'!H1836)</f>
        <v/>
      </c>
      <c r="H1836" s="142" t="str">
        <f>IF('6.標準時間'!$C1836="","",'6.標準時間'!I1836)</f>
        <v/>
      </c>
      <c r="I1836" s="107" t="str">
        <f>IF(C1836="","",VLOOKUP($C1836,'7.工程別レート'!$C$6:$E$501,3,FALSE))</f>
        <v/>
      </c>
      <c r="J1836" s="108" t="str">
        <f>IF(C1836="","",VLOOKUP($C1836,'7.工程別レート'!$C$6:$E$501,2,FALSE))</f>
        <v/>
      </c>
      <c r="K1836" s="195" t="str">
        <f t="shared" si="57"/>
        <v/>
      </c>
    </row>
    <row r="1837" spans="2:11" ht="18" customHeight="1">
      <c r="B1837" s="16" t="str">
        <f>IF('6.標準時間'!$B1837="","",'6.標準時間'!B1837)</f>
        <v/>
      </c>
      <c r="C1837" s="16" t="str">
        <f>IF('6.標準時間'!$C1837="","",'6.標準時間'!C1837)</f>
        <v/>
      </c>
      <c r="D1837" s="16" t="str">
        <f>IF('6.標準時間'!$C1837="","",'6.標準時間'!E1837)</f>
        <v/>
      </c>
      <c r="E1837" s="171" t="str">
        <f>IF('6.標準時間'!$C1837="","",'6.標準時間'!F1837)</f>
        <v/>
      </c>
      <c r="F1837" s="15" t="str">
        <f t="shared" si="56"/>
        <v/>
      </c>
      <c r="G1837" s="142" t="str">
        <f>IF('6.標準時間'!$C1837="","",'6.標準時間'!H1837)</f>
        <v/>
      </c>
      <c r="H1837" s="142" t="str">
        <f>IF('6.標準時間'!$C1837="","",'6.標準時間'!I1837)</f>
        <v/>
      </c>
      <c r="I1837" s="107" t="str">
        <f>IF(C1837="","",VLOOKUP($C1837,'7.工程別レート'!$C$6:$E$501,3,FALSE))</f>
        <v/>
      </c>
      <c r="J1837" s="108" t="str">
        <f>IF(C1837="","",VLOOKUP($C1837,'7.工程別レート'!$C$6:$E$501,2,FALSE))</f>
        <v/>
      </c>
      <c r="K1837" s="195" t="str">
        <f t="shared" si="57"/>
        <v/>
      </c>
    </row>
    <row r="1838" spans="2:11" ht="18" customHeight="1">
      <c r="B1838" s="16" t="str">
        <f>IF('6.標準時間'!$B1838="","",'6.標準時間'!B1838)</f>
        <v/>
      </c>
      <c r="C1838" s="16" t="str">
        <f>IF('6.標準時間'!$C1838="","",'6.標準時間'!C1838)</f>
        <v/>
      </c>
      <c r="D1838" s="16" t="str">
        <f>IF('6.標準時間'!$C1838="","",'6.標準時間'!E1838)</f>
        <v/>
      </c>
      <c r="E1838" s="171" t="str">
        <f>IF('6.標準時間'!$C1838="","",'6.標準時間'!F1838)</f>
        <v/>
      </c>
      <c r="F1838" s="15" t="str">
        <f t="shared" si="56"/>
        <v/>
      </c>
      <c r="G1838" s="142" t="str">
        <f>IF('6.標準時間'!$C1838="","",'6.標準時間'!H1838)</f>
        <v/>
      </c>
      <c r="H1838" s="142" t="str">
        <f>IF('6.標準時間'!$C1838="","",'6.標準時間'!I1838)</f>
        <v/>
      </c>
      <c r="I1838" s="107" t="str">
        <f>IF(C1838="","",VLOOKUP($C1838,'7.工程別レート'!$C$6:$E$501,3,FALSE))</f>
        <v/>
      </c>
      <c r="J1838" s="108" t="str">
        <f>IF(C1838="","",VLOOKUP($C1838,'7.工程別レート'!$C$6:$E$501,2,FALSE))</f>
        <v/>
      </c>
      <c r="K1838" s="195" t="str">
        <f t="shared" si="57"/>
        <v/>
      </c>
    </row>
    <row r="1839" spans="2:11" ht="18" customHeight="1">
      <c r="B1839" s="16" t="str">
        <f>IF('6.標準時間'!$B1839="","",'6.標準時間'!B1839)</f>
        <v/>
      </c>
      <c r="C1839" s="16" t="str">
        <f>IF('6.標準時間'!$C1839="","",'6.標準時間'!C1839)</f>
        <v/>
      </c>
      <c r="D1839" s="16" t="str">
        <f>IF('6.標準時間'!$C1839="","",'6.標準時間'!E1839)</f>
        <v/>
      </c>
      <c r="E1839" s="171" t="str">
        <f>IF('6.標準時間'!$C1839="","",'6.標準時間'!F1839)</f>
        <v/>
      </c>
      <c r="F1839" s="15" t="str">
        <f t="shared" si="56"/>
        <v/>
      </c>
      <c r="G1839" s="142" t="str">
        <f>IF('6.標準時間'!$C1839="","",'6.標準時間'!H1839)</f>
        <v/>
      </c>
      <c r="H1839" s="142" t="str">
        <f>IF('6.標準時間'!$C1839="","",'6.標準時間'!I1839)</f>
        <v/>
      </c>
      <c r="I1839" s="107" t="str">
        <f>IF(C1839="","",VLOOKUP($C1839,'7.工程別レート'!$C$6:$E$501,3,FALSE))</f>
        <v/>
      </c>
      <c r="J1839" s="108" t="str">
        <f>IF(C1839="","",VLOOKUP($C1839,'7.工程別レート'!$C$6:$E$501,2,FALSE))</f>
        <v/>
      </c>
      <c r="K1839" s="195" t="str">
        <f t="shared" si="57"/>
        <v/>
      </c>
    </row>
    <row r="1840" spans="2:11" ht="18" customHeight="1">
      <c r="B1840" s="16" t="str">
        <f>IF('6.標準時間'!$B1840="","",'6.標準時間'!B1840)</f>
        <v/>
      </c>
      <c r="C1840" s="16" t="str">
        <f>IF('6.標準時間'!$C1840="","",'6.標準時間'!C1840)</f>
        <v/>
      </c>
      <c r="D1840" s="16" t="str">
        <f>IF('6.標準時間'!$C1840="","",'6.標準時間'!E1840)</f>
        <v/>
      </c>
      <c r="E1840" s="171" t="str">
        <f>IF('6.標準時間'!$C1840="","",'6.標準時間'!F1840)</f>
        <v/>
      </c>
      <c r="F1840" s="15" t="str">
        <f t="shared" si="56"/>
        <v/>
      </c>
      <c r="G1840" s="142" t="str">
        <f>IF('6.標準時間'!$C1840="","",'6.標準時間'!H1840)</f>
        <v/>
      </c>
      <c r="H1840" s="142" t="str">
        <f>IF('6.標準時間'!$C1840="","",'6.標準時間'!I1840)</f>
        <v/>
      </c>
      <c r="I1840" s="107" t="str">
        <f>IF(C1840="","",VLOOKUP($C1840,'7.工程別レート'!$C$6:$E$501,3,FALSE))</f>
        <v/>
      </c>
      <c r="J1840" s="108" t="str">
        <f>IF(C1840="","",VLOOKUP($C1840,'7.工程別レート'!$C$6:$E$501,2,FALSE))</f>
        <v/>
      </c>
      <c r="K1840" s="195" t="str">
        <f t="shared" si="57"/>
        <v/>
      </c>
    </row>
    <row r="1841" spans="2:11" ht="18" customHeight="1">
      <c r="B1841" s="16" t="str">
        <f>IF('6.標準時間'!$B1841="","",'6.標準時間'!B1841)</f>
        <v/>
      </c>
      <c r="C1841" s="16" t="str">
        <f>IF('6.標準時間'!$C1841="","",'6.標準時間'!C1841)</f>
        <v/>
      </c>
      <c r="D1841" s="16" t="str">
        <f>IF('6.標準時間'!$C1841="","",'6.標準時間'!E1841)</f>
        <v/>
      </c>
      <c r="E1841" s="171" t="str">
        <f>IF('6.標準時間'!$C1841="","",'6.標準時間'!F1841)</f>
        <v/>
      </c>
      <c r="F1841" s="15" t="str">
        <f t="shared" si="56"/>
        <v/>
      </c>
      <c r="G1841" s="142" t="str">
        <f>IF('6.標準時間'!$C1841="","",'6.標準時間'!H1841)</f>
        <v/>
      </c>
      <c r="H1841" s="142" t="str">
        <f>IF('6.標準時間'!$C1841="","",'6.標準時間'!I1841)</f>
        <v/>
      </c>
      <c r="I1841" s="107" t="str">
        <f>IF(C1841="","",VLOOKUP($C1841,'7.工程別レート'!$C$6:$E$501,3,FALSE))</f>
        <v/>
      </c>
      <c r="J1841" s="108" t="str">
        <f>IF(C1841="","",VLOOKUP($C1841,'7.工程別レート'!$C$6:$E$501,2,FALSE))</f>
        <v/>
      </c>
      <c r="K1841" s="195" t="str">
        <f t="shared" si="57"/>
        <v/>
      </c>
    </row>
    <row r="1842" spans="2:11" ht="18" customHeight="1">
      <c r="B1842" s="16" t="str">
        <f>IF('6.標準時間'!$B1842="","",'6.標準時間'!B1842)</f>
        <v/>
      </c>
      <c r="C1842" s="16" t="str">
        <f>IF('6.標準時間'!$C1842="","",'6.標準時間'!C1842)</f>
        <v/>
      </c>
      <c r="D1842" s="16" t="str">
        <f>IF('6.標準時間'!$C1842="","",'6.標準時間'!E1842)</f>
        <v/>
      </c>
      <c r="E1842" s="171" t="str">
        <f>IF('6.標準時間'!$C1842="","",'6.標準時間'!F1842)</f>
        <v/>
      </c>
      <c r="F1842" s="15" t="str">
        <f t="shared" si="56"/>
        <v/>
      </c>
      <c r="G1842" s="142" t="str">
        <f>IF('6.標準時間'!$C1842="","",'6.標準時間'!H1842)</f>
        <v/>
      </c>
      <c r="H1842" s="142" t="str">
        <f>IF('6.標準時間'!$C1842="","",'6.標準時間'!I1842)</f>
        <v/>
      </c>
      <c r="I1842" s="107" t="str">
        <f>IF(C1842="","",VLOOKUP($C1842,'7.工程別レート'!$C$6:$E$501,3,FALSE))</f>
        <v/>
      </c>
      <c r="J1842" s="108" t="str">
        <f>IF(C1842="","",VLOOKUP($C1842,'7.工程別レート'!$C$6:$E$501,2,FALSE))</f>
        <v/>
      </c>
      <c r="K1842" s="195" t="str">
        <f t="shared" si="57"/>
        <v/>
      </c>
    </row>
    <row r="1843" spans="2:11" ht="18" customHeight="1">
      <c r="B1843" s="16" t="str">
        <f>IF('6.標準時間'!$B1843="","",'6.標準時間'!B1843)</f>
        <v/>
      </c>
      <c r="C1843" s="16" t="str">
        <f>IF('6.標準時間'!$C1843="","",'6.標準時間'!C1843)</f>
        <v/>
      </c>
      <c r="D1843" s="16" t="str">
        <f>IF('6.標準時間'!$C1843="","",'6.標準時間'!E1843)</f>
        <v/>
      </c>
      <c r="E1843" s="171" t="str">
        <f>IF('6.標準時間'!$C1843="","",'6.標準時間'!F1843)</f>
        <v/>
      </c>
      <c r="F1843" s="15" t="str">
        <f t="shared" si="56"/>
        <v/>
      </c>
      <c r="G1843" s="142" t="str">
        <f>IF('6.標準時間'!$C1843="","",'6.標準時間'!H1843)</f>
        <v/>
      </c>
      <c r="H1843" s="142" t="str">
        <f>IF('6.標準時間'!$C1843="","",'6.標準時間'!I1843)</f>
        <v/>
      </c>
      <c r="I1843" s="107" t="str">
        <f>IF(C1843="","",VLOOKUP($C1843,'7.工程別レート'!$C$6:$E$501,3,FALSE))</f>
        <v/>
      </c>
      <c r="J1843" s="108" t="str">
        <f>IF(C1843="","",VLOOKUP($C1843,'7.工程別レート'!$C$6:$E$501,2,FALSE))</f>
        <v/>
      </c>
      <c r="K1843" s="195" t="str">
        <f t="shared" si="57"/>
        <v/>
      </c>
    </row>
    <row r="1844" spans="2:11" ht="18" customHeight="1">
      <c r="B1844" s="16" t="str">
        <f>IF('6.標準時間'!$B1844="","",'6.標準時間'!B1844)</f>
        <v/>
      </c>
      <c r="C1844" s="16" t="str">
        <f>IF('6.標準時間'!$C1844="","",'6.標準時間'!C1844)</f>
        <v/>
      </c>
      <c r="D1844" s="16" t="str">
        <f>IF('6.標準時間'!$C1844="","",'6.標準時間'!E1844)</f>
        <v/>
      </c>
      <c r="E1844" s="171" t="str">
        <f>IF('6.標準時間'!$C1844="","",'6.標準時間'!F1844)</f>
        <v/>
      </c>
      <c r="F1844" s="15" t="str">
        <f t="shared" si="56"/>
        <v/>
      </c>
      <c r="G1844" s="142" t="str">
        <f>IF('6.標準時間'!$C1844="","",'6.標準時間'!H1844)</f>
        <v/>
      </c>
      <c r="H1844" s="142" t="str">
        <f>IF('6.標準時間'!$C1844="","",'6.標準時間'!I1844)</f>
        <v/>
      </c>
      <c r="I1844" s="107" t="str">
        <f>IF(C1844="","",VLOOKUP($C1844,'7.工程別レート'!$C$6:$E$501,3,FALSE))</f>
        <v/>
      </c>
      <c r="J1844" s="108" t="str">
        <f>IF(C1844="","",VLOOKUP($C1844,'7.工程別レート'!$C$6:$E$501,2,FALSE))</f>
        <v/>
      </c>
      <c r="K1844" s="195" t="str">
        <f t="shared" si="57"/>
        <v/>
      </c>
    </row>
    <row r="1845" spans="2:11" ht="18" customHeight="1">
      <c r="B1845" s="16" t="str">
        <f>IF('6.標準時間'!$B1845="","",'6.標準時間'!B1845)</f>
        <v/>
      </c>
      <c r="C1845" s="16" t="str">
        <f>IF('6.標準時間'!$C1845="","",'6.標準時間'!C1845)</f>
        <v/>
      </c>
      <c r="D1845" s="16" t="str">
        <f>IF('6.標準時間'!$C1845="","",'6.標準時間'!E1845)</f>
        <v/>
      </c>
      <c r="E1845" s="171" t="str">
        <f>IF('6.標準時間'!$C1845="","",'6.標準時間'!F1845)</f>
        <v/>
      </c>
      <c r="F1845" s="15" t="str">
        <f t="shared" si="56"/>
        <v/>
      </c>
      <c r="G1845" s="142" t="str">
        <f>IF('6.標準時間'!$C1845="","",'6.標準時間'!H1845)</f>
        <v/>
      </c>
      <c r="H1845" s="142" t="str">
        <f>IF('6.標準時間'!$C1845="","",'6.標準時間'!I1845)</f>
        <v/>
      </c>
      <c r="I1845" s="107" t="str">
        <f>IF(C1845="","",VLOOKUP($C1845,'7.工程別レート'!$C$6:$E$501,3,FALSE))</f>
        <v/>
      </c>
      <c r="J1845" s="108" t="str">
        <f>IF(C1845="","",VLOOKUP($C1845,'7.工程別レート'!$C$6:$E$501,2,FALSE))</f>
        <v/>
      </c>
      <c r="K1845" s="195" t="str">
        <f t="shared" si="57"/>
        <v/>
      </c>
    </row>
    <row r="1846" spans="2:11" ht="18" customHeight="1">
      <c r="B1846" s="16" t="str">
        <f>IF('6.標準時間'!$B1846="","",'6.標準時間'!B1846)</f>
        <v/>
      </c>
      <c r="C1846" s="16" t="str">
        <f>IF('6.標準時間'!$C1846="","",'6.標準時間'!C1846)</f>
        <v/>
      </c>
      <c r="D1846" s="16" t="str">
        <f>IF('6.標準時間'!$C1846="","",'6.標準時間'!E1846)</f>
        <v/>
      </c>
      <c r="E1846" s="171" t="str">
        <f>IF('6.標準時間'!$C1846="","",'6.標準時間'!F1846)</f>
        <v/>
      </c>
      <c r="F1846" s="15" t="str">
        <f t="shared" si="56"/>
        <v/>
      </c>
      <c r="G1846" s="142" t="str">
        <f>IF('6.標準時間'!$C1846="","",'6.標準時間'!H1846)</f>
        <v/>
      </c>
      <c r="H1846" s="142" t="str">
        <f>IF('6.標準時間'!$C1846="","",'6.標準時間'!I1846)</f>
        <v/>
      </c>
      <c r="I1846" s="107" t="str">
        <f>IF(C1846="","",VLOOKUP($C1846,'7.工程別レート'!$C$6:$E$501,3,FALSE))</f>
        <v/>
      </c>
      <c r="J1846" s="108" t="str">
        <f>IF(C1846="","",VLOOKUP($C1846,'7.工程別レート'!$C$6:$E$501,2,FALSE))</f>
        <v/>
      </c>
      <c r="K1846" s="195" t="str">
        <f t="shared" si="57"/>
        <v/>
      </c>
    </row>
    <row r="1847" spans="2:11" ht="18" customHeight="1">
      <c r="B1847" s="16" t="str">
        <f>IF('6.標準時間'!$B1847="","",'6.標準時間'!B1847)</f>
        <v/>
      </c>
      <c r="C1847" s="16" t="str">
        <f>IF('6.標準時間'!$C1847="","",'6.標準時間'!C1847)</f>
        <v/>
      </c>
      <c r="D1847" s="16" t="str">
        <f>IF('6.標準時間'!$C1847="","",'6.標準時間'!E1847)</f>
        <v/>
      </c>
      <c r="E1847" s="171" t="str">
        <f>IF('6.標準時間'!$C1847="","",'6.標準時間'!F1847)</f>
        <v/>
      </c>
      <c r="F1847" s="15" t="str">
        <f t="shared" si="56"/>
        <v/>
      </c>
      <c r="G1847" s="142" t="str">
        <f>IF('6.標準時間'!$C1847="","",'6.標準時間'!H1847)</f>
        <v/>
      </c>
      <c r="H1847" s="142" t="str">
        <f>IF('6.標準時間'!$C1847="","",'6.標準時間'!I1847)</f>
        <v/>
      </c>
      <c r="I1847" s="107" t="str">
        <f>IF(C1847="","",VLOOKUP($C1847,'7.工程別レート'!$C$6:$E$501,3,FALSE))</f>
        <v/>
      </c>
      <c r="J1847" s="108" t="str">
        <f>IF(C1847="","",VLOOKUP($C1847,'7.工程別レート'!$C$6:$E$501,2,FALSE))</f>
        <v/>
      </c>
      <c r="K1847" s="195" t="str">
        <f t="shared" si="57"/>
        <v/>
      </c>
    </row>
    <row r="1848" spans="2:11" ht="18" customHeight="1">
      <c r="B1848" s="16" t="str">
        <f>IF('6.標準時間'!$B1848="","",'6.標準時間'!B1848)</f>
        <v/>
      </c>
      <c r="C1848" s="16" t="str">
        <f>IF('6.標準時間'!$C1848="","",'6.標準時間'!C1848)</f>
        <v/>
      </c>
      <c r="D1848" s="16" t="str">
        <f>IF('6.標準時間'!$C1848="","",'6.標準時間'!E1848)</f>
        <v/>
      </c>
      <c r="E1848" s="171" t="str">
        <f>IF('6.標準時間'!$C1848="","",'6.標準時間'!F1848)</f>
        <v/>
      </c>
      <c r="F1848" s="15" t="str">
        <f t="shared" si="56"/>
        <v/>
      </c>
      <c r="G1848" s="142" t="str">
        <f>IF('6.標準時間'!$C1848="","",'6.標準時間'!H1848)</f>
        <v/>
      </c>
      <c r="H1848" s="142" t="str">
        <f>IF('6.標準時間'!$C1848="","",'6.標準時間'!I1848)</f>
        <v/>
      </c>
      <c r="I1848" s="107" t="str">
        <f>IF(C1848="","",VLOOKUP($C1848,'7.工程別レート'!$C$6:$E$501,3,FALSE))</f>
        <v/>
      </c>
      <c r="J1848" s="108" t="str">
        <f>IF(C1848="","",VLOOKUP($C1848,'7.工程別レート'!$C$6:$E$501,2,FALSE))</f>
        <v/>
      </c>
      <c r="K1848" s="195" t="str">
        <f t="shared" si="57"/>
        <v/>
      </c>
    </row>
    <row r="1849" spans="2:11" ht="18" customHeight="1">
      <c r="B1849" s="16" t="str">
        <f>IF('6.標準時間'!$B1849="","",'6.標準時間'!B1849)</f>
        <v/>
      </c>
      <c r="C1849" s="16" t="str">
        <f>IF('6.標準時間'!$C1849="","",'6.標準時間'!C1849)</f>
        <v/>
      </c>
      <c r="D1849" s="16" t="str">
        <f>IF('6.標準時間'!$C1849="","",'6.標準時間'!E1849)</f>
        <v/>
      </c>
      <c r="E1849" s="171" t="str">
        <f>IF('6.標準時間'!$C1849="","",'6.標準時間'!F1849)</f>
        <v/>
      </c>
      <c r="F1849" s="15" t="str">
        <f t="shared" si="56"/>
        <v/>
      </c>
      <c r="G1849" s="142" t="str">
        <f>IF('6.標準時間'!$C1849="","",'6.標準時間'!H1849)</f>
        <v/>
      </c>
      <c r="H1849" s="142" t="str">
        <f>IF('6.標準時間'!$C1849="","",'6.標準時間'!I1849)</f>
        <v/>
      </c>
      <c r="I1849" s="107" t="str">
        <f>IF(C1849="","",VLOOKUP($C1849,'7.工程別レート'!$C$6:$E$501,3,FALSE))</f>
        <v/>
      </c>
      <c r="J1849" s="108" t="str">
        <f>IF(C1849="","",VLOOKUP($C1849,'7.工程別レート'!$C$6:$E$501,2,FALSE))</f>
        <v/>
      </c>
      <c r="K1849" s="195" t="str">
        <f t="shared" si="57"/>
        <v/>
      </c>
    </row>
    <row r="1850" spans="2:11" ht="18" customHeight="1">
      <c r="B1850" s="16" t="str">
        <f>IF('6.標準時間'!$B1850="","",'6.標準時間'!B1850)</f>
        <v/>
      </c>
      <c r="C1850" s="16" t="str">
        <f>IF('6.標準時間'!$C1850="","",'6.標準時間'!C1850)</f>
        <v/>
      </c>
      <c r="D1850" s="16" t="str">
        <f>IF('6.標準時間'!$C1850="","",'6.標準時間'!E1850)</f>
        <v/>
      </c>
      <c r="E1850" s="171" t="str">
        <f>IF('6.標準時間'!$C1850="","",'6.標準時間'!F1850)</f>
        <v/>
      </c>
      <c r="F1850" s="15" t="str">
        <f t="shared" si="56"/>
        <v/>
      </c>
      <c r="G1850" s="142" t="str">
        <f>IF('6.標準時間'!$C1850="","",'6.標準時間'!H1850)</f>
        <v/>
      </c>
      <c r="H1850" s="142" t="str">
        <f>IF('6.標準時間'!$C1850="","",'6.標準時間'!I1850)</f>
        <v/>
      </c>
      <c r="I1850" s="107" t="str">
        <f>IF(C1850="","",VLOOKUP($C1850,'7.工程別レート'!$C$6:$E$501,3,FALSE))</f>
        <v/>
      </c>
      <c r="J1850" s="108" t="str">
        <f>IF(C1850="","",VLOOKUP($C1850,'7.工程別レート'!$C$6:$E$501,2,FALSE))</f>
        <v/>
      </c>
      <c r="K1850" s="195" t="str">
        <f t="shared" si="57"/>
        <v/>
      </c>
    </row>
    <row r="1851" spans="2:11" ht="18" customHeight="1">
      <c r="B1851" s="16" t="str">
        <f>IF('6.標準時間'!$B1851="","",'6.標準時間'!B1851)</f>
        <v/>
      </c>
      <c r="C1851" s="16" t="str">
        <f>IF('6.標準時間'!$C1851="","",'6.標準時間'!C1851)</f>
        <v/>
      </c>
      <c r="D1851" s="16" t="str">
        <f>IF('6.標準時間'!$C1851="","",'6.標準時間'!E1851)</f>
        <v/>
      </c>
      <c r="E1851" s="171" t="str">
        <f>IF('6.標準時間'!$C1851="","",'6.標準時間'!F1851)</f>
        <v/>
      </c>
      <c r="F1851" s="15" t="str">
        <f t="shared" si="56"/>
        <v/>
      </c>
      <c r="G1851" s="142" t="str">
        <f>IF('6.標準時間'!$C1851="","",'6.標準時間'!H1851)</f>
        <v/>
      </c>
      <c r="H1851" s="142" t="str">
        <f>IF('6.標準時間'!$C1851="","",'6.標準時間'!I1851)</f>
        <v/>
      </c>
      <c r="I1851" s="107" t="str">
        <f>IF(C1851="","",VLOOKUP($C1851,'7.工程別レート'!$C$6:$E$501,3,FALSE))</f>
        <v/>
      </c>
      <c r="J1851" s="108" t="str">
        <f>IF(C1851="","",VLOOKUP($C1851,'7.工程別レート'!$C$6:$E$501,2,FALSE))</f>
        <v/>
      </c>
      <c r="K1851" s="195" t="str">
        <f t="shared" si="57"/>
        <v/>
      </c>
    </row>
    <row r="1852" spans="2:11" ht="18" customHeight="1">
      <c r="B1852" s="16" t="str">
        <f>IF('6.標準時間'!$B1852="","",'6.標準時間'!B1852)</f>
        <v/>
      </c>
      <c r="C1852" s="16" t="str">
        <f>IF('6.標準時間'!$C1852="","",'6.標準時間'!C1852)</f>
        <v/>
      </c>
      <c r="D1852" s="16" t="str">
        <f>IF('6.標準時間'!$C1852="","",'6.標準時間'!E1852)</f>
        <v/>
      </c>
      <c r="E1852" s="171" t="str">
        <f>IF('6.標準時間'!$C1852="","",'6.標準時間'!F1852)</f>
        <v/>
      </c>
      <c r="F1852" s="15" t="str">
        <f t="shared" si="56"/>
        <v/>
      </c>
      <c r="G1852" s="142" t="str">
        <f>IF('6.標準時間'!$C1852="","",'6.標準時間'!H1852)</f>
        <v/>
      </c>
      <c r="H1852" s="142" t="str">
        <f>IF('6.標準時間'!$C1852="","",'6.標準時間'!I1852)</f>
        <v/>
      </c>
      <c r="I1852" s="107" t="str">
        <f>IF(C1852="","",VLOOKUP($C1852,'7.工程別レート'!$C$6:$E$501,3,FALSE))</f>
        <v/>
      </c>
      <c r="J1852" s="108" t="str">
        <f>IF(C1852="","",VLOOKUP($C1852,'7.工程別レート'!$C$6:$E$501,2,FALSE))</f>
        <v/>
      </c>
      <c r="K1852" s="195" t="str">
        <f t="shared" si="57"/>
        <v/>
      </c>
    </row>
    <row r="1853" spans="2:11" ht="18" customHeight="1">
      <c r="B1853" s="16" t="str">
        <f>IF('6.標準時間'!$B1853="","",'6.標準時間'!B1853)</f>
        <v/>
      </c>
      <c r="C1853" s="16" t="str">
        <f>IF('6.標準時間'!$C1853="","",'6.標準時間'!C1853)</f>
        <v/>
      </c>
      <c r="D1853" s="16" t="str">
        <f>IF('6.標準時間'!$C1853="","",'6.標準時間'!E1853)</f>
        <v/>
      </c>
      <c r="E1853" s="171" t="str">
        <f>IF('6.標準時間'!$C1853="","",'6.標準時間'!F1853)</f>
        <v/>
      </c>
      <c r="F1853" s="15" t="str">
        <f t="shared" si="56"/>
        <v/>
      </c>
      <c r="G1853" s="142" t="str">
        <f>IF('6.標準時間'!$C1853="","",'6.標準時間'!H1853)</f>
        <v/>
      </c>
      <c r="H1853" s="142" t="str">
        <f>IF('6.標準時間'!$C1853="","",'6.標準時間'!I1853)</f>
        <v/>
      </c>
      <c r="I1853" s="107" t="str">
        <f>IF(C1853="","",VLOOKUP($C1853,'7.工程別レート'!$C$6:$E$501,3,FALSE))</f>
        <v/>
      </c>
      <c r="J1853" s="108" t="str">
        <f>IF(C1853="","",VLOOKUP($C1853,'7.工程別レート'!$C$6:$E$501,2,FALSE))</f>
        <v/>
      </c>
      <c r="K1853" s="195" t="str">
        <f t="shared" si="57"/>
        <v/>
      </c>
    </row>
    <row r="1854" spans="2:11" ht="18" customHeight="1">
      <c r="B1854" s="16" t="str">
        <f>IF('6.標準時間'!$B1854="","",'6.標準時間'!B1854)</f>
        <v/>
      </c>
      <c r="C1854" s="16" t="str">
        <f>IF('6.標準時間'!$C1854="","",'6.標準時間'!C1854)</f>
        <v/>
      </c>
      <c r="D1854" s="16" t="str">
        <f>IF('6.標準時間'!$C1854="","",'6.標準時間'!E1854)</f>
        <v/>
      </c>
      <c r="E1854" s="171" t="str">
        <f>IF('6.標準時間'!$C1854="","",'6.標準時間'!F1854)</f>
        <v/>
      </c>
      <c r="F1854" s="15" t="str">
        <f t="shared" si="56"/>
        <v/>
      </c>
      <c r="G1854" s="142" t="str">
        <f>IF('6.標準時間'!$C1854="","",'6.標準時間'!H1854)</f>
        <v/>
      </c>
      <c r="H1854" s="142" t="str">
        <f>IF('6.標準時間'!$C1854="","",'6.標準時間'!I1854)</f>
        <v/>
      </c>
      <c r="I1854" s="107" t="str">
        <f>IF(C1854="","",VLOOKUP($C1854,'7.工程別レート'!$C$6:$E$501,3,FALSE))</f>
        <v/>
      </c>
      <c r="J1854" s="108" t="str">
        <f>IF(C1854="","",VLOOKUP($C1854,'7.工程別レート'!$C$6:$E$501,2,FALSE))</f>
        <v/>
      </c>
      <c r="K1854" s="195" t="str">
        <f t="shared" si="57"/>
        <v/>
      </c>
    </row>
    <row r="1855" spans="2:11" ht="18" customHeight="1">
      <c r="B1855" s="16" t="str">
        <f>IF('6.標準時間'!$B1855="","",'6.標準時間'!B1855)</f>
        <v/>
      </c>
      <c r="C1855" s="16" t="str">
        <f>IF('6.標準時間'!$C1855="","",'6.標準時間'!C1855)</f>
        <v/>
      </c>
      <c r="D1855" s="16" t="str">
        <f>IF('6.標準時間'!$C1855="","",'6.標準時間'!E1855)</f>
        <v/>
      </c>
      <c r="E1855" s="171" t="str">
        <f>IF('6.標準時間'!$C1855="","",'6.標準時間'!F1855)</f>
        <v/>
      </c>
      <c r="F1855" s="15" t="str">
        <f t="shared" si="56"/>
        <v/>
      </c>
      <c r="G1855" s="142" t="str">
        <f>IF('6.標準時間'!$C1855="","",'6.標準時間'!H1855)</f>
        <v/>
      </c>
      <c r="H1855" s="142" t="str">
        <f>IF('6.標準時間'!$C1855="","",'6.標準時間'!I1855)</f>
        <v/>
      </c>
      <c r="I1855" s="107" t="str">
        <f>IF(C1855="","",VLOOKUP($C1855,'7.工程別レート'!$C$6:$E$501,3,FALSE))</f>
        <v/>
      </c>
      <c r="J1855" s="108" t="str">
        <f>IF(C1855="","",VLOOKUP($C1855,'7.工程別レート'!$C$6:$E$501,2,FALSE))</f>
        <v/>
      </c>
      <c r="K1855" s="195" t="str">
        <f t="shared" si="57"/>
        <v/>
      </c>
    </row>
    <row r="1856" spans="2:11" ht="18" customHeight="1">
      <c r="B1856" s="16" t="str">
        <f>IF('6.標準時間'!$B1856="","",'6.標準時間'!B1856)</f>
        <v/>
      </c>
      <c r="C1856" s="16" t="str">
        <f>IF('6.標準時間'!$C1856="","",'6.標準時間'!C1856)</f>
        <v/>
      </c>
      <c r="D1856" s="16" t="str">
        <f>IF('6.標準時間'!$C1856="","",'6.標準時間'!E1856)</f>
        <v/>
      </c>
      <c r="E1856" s="171" t="str">
        <f>IF('6.標準時間'!$C1856="","",'6.標準時間'!F1856)</f>
        <v/>
      </c>
      <c r="F1856" s="15" t="str">
        <f t="shared" si="56"/>
        <v/>
      </c>
      <c r="G1856" s="142" t="str">
        <f>IF('6.標準時間'!$C1856="","",'6.標準時間'!H1856)</f>
        <v/>
      </c>
      <c r="H1856" s="142" t="str">
        <f>IF('6.標準時間'!$C1856="","",'6.標準時間'!I1856)</f>
        <v/>
      </c>
      <c r="I1856" s="107" t="str">
        <f>IF(C1856="","",VLOOKUP($C1856,'7.工程別レート'!$C$6:$E$501,3,FALSE))</f>
        <v/>
      </c>
      <c r="J1856" s="108" t="str">
        <f>IF(C1856="","",VLOOKUP($C1856,'7.工程別レート'!$C$6:$E$501,2,FALSE))</f>
        <v/>
      </c>
      <c r="K1856" s="195" t="str">
        <f t="shared" si="57"/>
        <v/>
      </c>
    </row>
    <row r="1857" spans="2:11" ht="18" customHeight="1">
      <c r="B1857" s="16" t="str">
        <f>IF('6.標準時間'!$B1857="","",'6.標準時間'!B1857)</f>
        <v/>
      </c>
      <c r="C1857" s="16" t="str">
        <f>IF('6.標準時間'!$C1857="","",'6.標準時間'!C1857)</f>
        <v/>
      </c>
      <c r="D1857" s="16" t="str">
        <f>IF('6.標準時間'!$C1857="","",'6.標準時間'!E1857)</f>
        <v/>
      </c>
      <c r="E1857" s="171" t="str">
        <f>IF('6.標準時間'!$C1857="","",'6.標準時間'!F1857)</f>
        <v/>
      </c>
      <c r="F1857" s="15" t="str">
        <f t="shared" si="56"/>
        <v/>
      </c>
      <c r="G1857" s="142" t="str">
        <f>IF('6.標準時間'!$C1857="","",'6.標準時間'!H1857)</f>
        <v/>
      </c>
      <c r="H1857" s="142" t="str">
        <f>IF('6.標準時間'!$C1857="","",'6.標準時間'!I1857)</f>
        <v/>
      </c>
      <c r="I1857" s="107" t="str">
        <f>IF(C1857="","",VLOOKUP($C1857,'7.工程別レート'!$C$6:$E$501,3,FALSE))</f>
        <v/>
      </c>
      <c r="J1857" s="108" t="str">
        <f>IF(C1857="","",VLOOKUP($C1857,'7.工程別レート'!$C$6:$E$501,2,FALSE))</f>
        <v/>
      </c>
      <c r="K1857" s="195" t="str">
        <f t="shared" si="57"/>
        <v/>
      </c>
    </row>
    <row r="1858" spans="2:11" ht="18" customHeight="1">
      <c r="B1858" s="16" t="str">
        <f>IF('6.標準時間'!$B1858="","",'6.標準時間'!B1858)</f>
        <v/>
      </c>
      <c r="C1858" s="16" t="str">
        <f>IF('6.標準時間'!$C1858="","",'6.標準時間'!C1858)</f>
        <v/>
      </c>
      <c r="D1858" s="16" t="str">
        <f>IF('6.標準時間'!$C1858="","",'6.標準時間'!E1858)</f>
        <v/>
      </c>
      <c r="E1858" s="171" t="str">
        <f>IF('6.標準時間'!$C1858="","",'6.標準時間'!F1858)</f>
        <v/>
      </c>
      <c r="F1858" s="15" t="str">
        <f t="shared" si="56"/>
        <v/>
      </c>
      <c r="G1858" s="142" t="str">
        <f>IF('6.標準時間'!$C1858="","",'6.標準時間'!H1858)</f>
        <v/>
      </c>
      <c r="H1858" s="142" t="str">
        <f>IF('6.標準時間'!$C1858="","",'6.標準時間'!I1858)</f>
        <v/>
      </c>
      <c r="I1858" s="107" t="str">
        <f>IF(C1858="","",VLOOKUP($C1858,'7.工程別レート'!$C$6:$E$501,3,FALSE))</f>
        <v/>
      </c>
      <c r="J1858" s="108" t="str">
        <f>IF(C1858="","",VLOOKUP($C1858,'7.工程別レート'!$C$6:$E$501,2,FALSE))</f>
        <v/>
      </c>
      <c r="K1858" s="195" t="str">
        <f t="shared" si="57"/>
        <v/>
      </c>
    </row>
    <row r="1859" spans="2:11" ht="18" customHeight="1">
      <c r="B1859" s="16" t="str">
        <f>IF('6.標準時間'!$B1859="","",'6.標準時間'!B1859)</f>
        <v/>
      </c>
      <c r="C1859" s="16" t="str">
        <f>IF('6.標準時間'!$C1859="","",'6.標準時間'!C1859)</f>
        <v/>
      </c>
      <c r="D1859" s="16" t="str">
        <f>IF('6.標準時間'!$C1859="","",'6.標準時間'!E1859)</f>
        <v/>
      </c>
      <c r="E1859" s="171" t="str">
        <f>IF('6.標準時間'!$C1859="","",'6.標準時間'!F1859)</f>
        <v/>
      </c>
      <c r="F1859" s="15" t="str">
        <f t="shared" si="56"/>
        <v/>
      </c>
      <c r="G1859" s="142" t="str">
        <f>IF('6.標準時間'!$C1859="","",'6.標準時間'!H1859)</f>
        <v/>
      </c>
      <c r="H1859" s="142" t="str">
        <f>IF('6.標準時間'!$C1859="","",'6.標準時間'!I1859)</f>
        <v/>
      </c>
      <c r="I1859" s="107" t="str">
        <f>IF(C1859="","",VLOOKUP($C1859,'7.工程別レート'!$C$6:$E$501,3,FALSE))</f>
        <v/>
      </c>
      <c r="J1859" s="108" t="str">
        <f>IF(C1859="","",VLOOKUP($C1859,'7.工程別レート'!$C$6:$E$501,2,FALSE))</f>
        <v/>
      </c>
      <c r="K1859" s="195" t="str">
        <f t="shared" si="57"/>
        <v/>
      </c>
    </row>
    <row r="1860" spans="2:11" ht="18" customHeight="1">
      <c r="B1860" s="16" t="str">
        <f>IF('6.標準時間'!$B1860="","",'6.標準時間'!B1860)</f>
        <v/>
      </c>
      <c r="C1860" s="16" t="str">
        <f>IF('6.標準時間'!$C1860="","",'6.標準時間'!C1860)</f>
        <v/>
      </c>
      <c r="D1860" s="16" t="str">
        <f>IF('6.標準時間'!$C1860="","",'6.標準時間'!E1860)</f>
        <v/>
      </c>
      <c r="E1860" s="171" t="str">
        <f>IF('6.標準時間'!$C1860="","",'6.標準時間'!F1860)</f>
        <v/>
      </c>
      <c r="F1860" s="15" t="str">
        <f t="shared" si="56"/>
        <v/>
      </c>
      <c r="G1860" s="142" t="str">
        <f>IF('6.標準時間'!$C1860="","",'6.標準時間'!H1860)</f>
        <v/>
      </c>
      <c r="H1860" s="142" t="str">
        <f>IF('6.標準時間'!$C1860="","",'6.標準時間'!I1860)</f>
        <v/>
      </c>
      <c r="I1860" s="107" t="str">
        <f>IF(C1860="","",VLOOKUP($C1860,'7.工程別レート'!$C$6:$E$501,3,FALSE))</f>
        <v/>
      </c>
      <c r="J1860" s="108" t="str">
        <f>IF(C1860="","",VLOOKUP($C1860,'7.工程別レート'!$C$6:$E$501,2,FALSE))</f>
        <v/>
      </c>
      <c r="K1860" s="195" t="str">
        <f t="shared" si="57"/>
        <v/>
      </c>
    </row>
    <row r="1861" spans="2:11" ht="18" customHeight="1">
      <c r="B1861" s="16" t="str">
        <f>IF('6.標準時間'!$B1861="","",'6.標準時間'!B1861)</f>
        <v/>
      </c>
      <c r="C1861" s="16" t="str">
        <f>IF('6.標準時間'!$C1861="","",'6.標準時間'!C1861)</f>
        <v/>
      </c>
      <c r="D1861" s="16" t="str">
        <f>IF('6.標準時間'!$C1861="","",'6.標準時間'!E1861)</f>
        <v/>
      </c>
      <c r="E1861" s="171" t="str">
        <f>IF('6.標準時間'!$C1861="","",'6.標準時間'!F1861)</f>
        <v/>
      </c>
      <c r="F1861" s="15" t="str">
        <f t="shared" si="56"/>
        <v/>
      </c>
      <c r="G1861" s="142" t="str">
        <f>IF('6.標準時間'!$C1861="","",'6.標準時間'!H1861)</f>
        <v/>
      </c>
      <c r="H1861" s="142" t="str">
        <f>IF('6.標準時間'!$C1861="","",'6.標準時間'!I1861)</f>
        <v/>
      </c>
      <c r="I1861" s="107" t="str">
        <f>IF(C1861="","",VLOOKUP($C1861,'7.工程別レート'!$C$6:$E$501,3,FALSE))</f>
        <v/>
      </c>
      <c r="J1861" s="108" t="str">
        <f>IF(C1861="","",VLOOKUP($C1861,'7.工程別レート'!$C$6:$E$501,2,FALSE))</f>
        <v/>
      </c>
      <c r="K1861" s="195" t="str">
        <f t="shared" si="57"/>
        <v/>
      </c>
    </row>
    <row r="1862" spans="2:11" ht="18" customHeight="1">
      <c r="B1862" s="16" t="str">
        <f>IF('6.標準時間'!$B1862="","",'6.標準時間'!B1862)</f>
        <v/>
      </c>
      <c r="C1862" s="16" t="str">
        <f>IF('6.標準時間'!$C1862="","",'6.標準時間'!C1862)</f>
        <v/>
      </c>
      <c r="D1862" s="16" t="str">
        <f>IF('6.標準時間'!$C1862="","",'6.標準時間'!E1862)</f>
        <v/>
      </c>
      <c r="E1862" s="171" t="str">
        <f>IF('6.標準時間'!$C1862="","",'6.標準時間'!F1862)</f>
        <v/>
      </c>
      <c r="F1862" s="15" t="str">
        <f t="shared" ref="F1862:F1925" si="58">C1862&amp;D1862</f>
        <v/>
      </c>
      <c r="G1862" s="142" t="str">
        <f>IF('6.標準時間'!$C1862="","",'6.標準時間'!H1862)</f>
        <v/>
      </c>
      <c r="H1862" s="142" t="str">
        <f>IF('6.標準時間'!$C1862="","",'6.標準時間'!I1862)</f>
        <v/>
      </c>
      <c r="I1862" s="107" t="str">
        <f>IF(C1862="","",VLOOKUP($C1862,'7.工程別レート'!$C$6:$E$501,3,FALSE))</f>
        <v/>
      </c>
      <c r="J1862" s="108" t="str">
        <f>IF(C1862="","",VLOOKUP($C1862,'7.工程別レート'!$C$6:$E$501,2,FALSE))</f>
        <v/>
      </c>
      <c r="K1862" s="195" t="str">
        <f t="shared" si="57"/>
        <v/>
      </c>
    </row>
    <row r="1863" spans="2:11" ht="18" customHeight="1">
      <c r="B1863" s="16" t="str">
        <f>IF('6.標準時間'!$B1863="","",'6.標準時間'!B1863)</f>
        <v/>
      </c>
      <c r="C1863" s="16" t="str">
        <f>IF('6.標準時間'!$C1863="","",'6.標準時間'!C1863)</f>
        <v/>
      </c>
      <c r="D1863" s="16" t="str">
        <f>IF('6.標準時間'!$C1863="","",'6.標準時間'!E1863)</f>
        <v/>
      </c>
      <c r="E1863" s="171" t="str">
        <f>IF('6.標準時間'!$C1863="","",'6.標準時間'!F1863)</f>
        <v/>
      </c>
      <c r="F1863" s="15" t="str">
        <f t="shared" si="58"/>
        <v/>
      </c>
      <c r="G1863" s="142" t="str">
        <f>IF('6.標準時間'!$C1863="","",'6.標準時間'!H1863)</f>
        <v/>
      </c>
      <c r="H1863" s="142" t="str">
        <f>IF('6.標準時間'!$C1863="","",'6.標準時間'!I1863)</f>
        <v/>
      </c>
      <c r="I1863" s="107" t="str">
        <f>IF(C1863="","",VLOOKUP($C1863,'7.工程別レート'!$C$6:$E$501,3,FALSE))</f>
        <v/>
      </c>
      <c r="J1863" s="108" t="str">
        <f>IF(C1863="","",VLOOKUP($C1863,'7.工程別レート'!$C$6:$E$501,2,FALSE))</f>
        <v/>
      </c>
      <c r="K1863" s="195" t="str">
        <f t="shared" ref="K1863:K1926" si="59">IF(ISERROR((G1863*I1863)+(H1863*J1863)),"",(G1863*I1863)+(H1863*J1863))</f>
        <v/>
      </c>
    </row>
    <row r="1864" spans="2:11" ht="18" customHeight="1">
      <c r="B1864" s="16" t="str">
        <f>IF('6.標準時間'!$B1864="","",'6.標準時間'!B1864)</f>
        <v/>
      </c>
      <c r="C1864" s="16" t="str">
        <f>IF('6.標準時間'!$C1864="","",'6.標準時間'!C1864)</f>
        <v/>
      </c>
      <c r="D1864" s="16" t="str">
        <f>IF('6.標準時間'!$C1864="","",'6.標準時間'!E1864)</f>
        <v/>
      </c>
      <c r="E1864" s="171" t="str">
        <f>IF('6.標準時間'!$C1864="","",'6.標準時間'!F1864)</f>
        <v/>
      </c>
      <c r="F1864" s="15" t="str">
        <f t="shared" si="58"/>
        <v/>
      </c>
      <c r="G1864" s="142" t="str">
        <f>IF('6.標準時間'!$C1864="","",'6.標準時間'!H1864)</f>
        <v/>
      </c>
      <c r="H1864" s="142" t="str">
        <f>IF('6.標準時間'!$C1864="","",'6.標準時間'!I1864)</f>
        <v/>
      </c>
      <c r="I1864" s="107" t="str">
        <f>IF(C1864="","",VLOOKUP($C1864,'7.工程別レート'!$C$6:$E$501,3,FALSE))</f>
        <v/>
      </c>
      <c r="J1864" s="108" t="str">
        <f>IF(C1864="","",VLOOKUP($C1864,'7.工程別レート'!$C$6:$E$501,2,FALSE))</f>
        <v/>
      </c>
      <c r="K1864" s="195" t="str">
        <f t="shared" si="59"/>
        <v/>
      </c>
    </row>
    <row r="1865" spans="2:11" ht="18" customHeight="1">
      <c r="B1865" s="16" t="str">
        <f>IF('6.標準時間'!$B1865="","",'6.標準時間'!B1865)</f>
        <v/>
      </c>
      <c r="C1865" s="16" t="str">
        <f>IF('6.標準時間'!$C1865="","",'6.標準時間'!C1865)</f>
        <v/>
      </c>
      <c r="D1865" s="16" t="str">
        <f>IF('6.標準時間'!$C1865="","",'6.標準時間'!E1865)</f>
        <v/>
      </c>
      <c r="E1865" s="171" t="str">
        <f>IF('6.標準時間'!$C1865="","",'6.標準時間'!F1865)</f>
        <v/>
      </c>
      <c r="F1865" s="15" t="str">
        <f t="shared" si="58"/>
        <v/>
      </c>
      <c r="G1865" s="142" t="str">
        <f>IF('6.標準時間'!$C1865="","",'6.標準時間'!H1865)</f>
        <v/>
      </c>
      <c r="H1865" s="142" t="str">
        <f>IF('6.標準時間'!$C1865="","",'6.標準時間'!I1865)</f>
        <v/>
      </c>
      <c r="I1865" s="107" t="str">
        <f>IF(C1865="","",VLOOKUP($C1865,'7.工程別レート'!$C$6:$E$501,3,FALSE))</f>
        <v/>
      </c>
      <c r="J1865" s="108" t="str">
        <f>IF(C1865="","",VLOOKUP($C1865,'7.工程別レート'!$C$6:$E$501,2,FALSE))</f>
        <v/>
      </c>
      <c r="K1865" s="195" t="str">
        <f t="shared" si="59"/>
        <v/>
      </c>
    </row>
    <row r="1866" spans="2:11" ht="18" customHeight="1">
      <c r="B1866" s="16" t="str">
        <f>IF('6.標準時間'!$B1866="","",'6.標準時間'!B1866)</f>
        <v/>
      </c>
      <c r="C1866" s="16" t="str">
        <f>IF('6.標準時間'!$C1866="","",'6.標準時間'!C1866)</f>
        <v/>
      </c>
      <c r="D1866" s="16" t="str">
        <f>IF('6.標準時間'!$C1866="","",'6.標準時間'!E1866)</f>
        <v/>
      </c>
      <c r="E1866" s="171" t="str">
        <f>IF('6.標準時間'!$C1866="","",'6.標準時間'!F1866)</f>
        <v/>
      </c>
      <c r="F1866" s="15" t="str">
        <f t="shared" si="58"/>
        <v/>
      </c>
      <c r="G1866" s="142" t="str">
        <f>IF('6.標準時間'!$C1866="","",'6.標準時間'!H1866)</f>
        <v/>
      </c>
      <c r="H1866" s="142" t="str">
        <f>IF('6.標準時間'!$C1866="","",'6.標準時間'!I1866)</f>
        <v/>
      </c>
      <c r="I1866" s="107" t="str">
        <f>IF(C1866="","",VLOOKUP($C1866,'7.工程別レート'!$C$6:$E$501,3,FALSE))</f>
        <v/>
      </c>
      <c r="J1866" s="108" t="str">
        <f>IF(C1866="","",VLOOKUP($C1866,'7.工程別レート'!$C$6:$E$501,2,FALSE))</f>
        <v/>
      </c>
      <c r="K1866" s="195" t="str">
        <f t="shared" si="59"/>
        <v/>
      </c>
    </row>
    <row r="1867" spans="2:11" ht="18" customHeight="1">
      <c r="B1867" s="16" t="str">
        <f>IF('6.標準時間'!$B1867="","",'6.標準時間'!B1867)</f>
        <v/>
      </c>
      <c r="C1867" s="16" t="str">
        <f>IF('6.標準時間'!$C1867="","",'6.標準時間'!C1867)</f>
        <v/>
      </c>
      <c r="D1867" s="16" t="str">
        <f>IF('6.標準時間'!$C1867="","",'6.標準時間'!E1867)</f>
        <v/>
      </c>
      <c r="E1867" s="171" t="str">
        <f>IF('6.標準時間'!$C1867="","",'6.標準時間'!F1867)</f>
        <v/>
      </c>
      <c r="F1867" s="15" t="str">
        <f t="shared" si="58"/>
        <v/>
      </c>
      <c r="G1867" s="142" t="str">
        <f>IF('6.標準時間'!$C1867="","",'6.標準時間'!H1867)</f>
        <v/>
      </c>
      <c r="H1867" s="142" t="str">
        <f>IF('6.標準時間'!$C1867="","",'6.標準時間'!I1867)</f>
        <v/>
      </c>
      <c r="I1867" s="107" t="str">
        <f>IF(C1867="","",VLOOKUP($C1867,'7.工程別レート'!$C$6:$E$501,3,FALSE))</f>
        <v/>
      </c>
      <c r="J1867" s="108" t="str">
        <f>IF(C1867="","",VLOOKUP($C1867,'7.工程別レート'!$C$6:$E$501,2,FALSE))</f>
        <v/>
      </c>
      <c r="K1867" s="195" t="str">
        <f t="shared" si="59"/>
        <v/>
      </c>
    </row>
    <row r="1868" spans="2:11" ht="18" customHeight="1">
      <c r="B1868" s="16" t="str">
        <f>IF('6.標準時間'!$B1868="","",'6.標準時間'!B1868)</f>
        <v/>
      </c>
      <c r="C1868" s="16" t="str">
        <f>IF('6.標準時間'!$C1868="","",'6.標準時間'!C1868)</f>
        <v/>
      </c>
      <c r="D1868" s="16" t="str">
        <f>IF('6.標準時間'!$C1868="","",'6.標準時間'!E1868)</f>
        <v/>
      </c>
      <c r="E1868" s="171" t="str">
        <f>IF('6.標準時間'!$C1868="","",'6.標準時間'!F1868)</f>
        <v/>
      </c>
      <c r="F1868" s="15" t="str">
        <f t="shared" si="58"/>
        <v/>
      </c>
      <c r="G1868" s="142" t="str">
        <f>IF('6.標準時間'!$C1868="","",'6.標準時間'!H1868)</f>
        <v/>
      </c>
      <c r="H1868" s="142" t="str">
        <f>IF('6.標準時間'!$C1868="","",'6.標準時間'!I1868)</f>
        <v/>
      </c>
      <c r="I1868" s="107" t="str">
        <f>IF(C1868="","",VLOOKUP($C1868,'7.工程別レート'!$C$6:$E$501,3,FALSE))</f>
        <v/>
      </c>
      <c r="J1868" s="108" t="str">
        <f>IF(C1868="","",VLOOKUP($C1868,'7.工程別レート'!$C$6:$E$501,2,FALSE))</f>
        <v/>
      </c>
      <c r="K1868" s="195" t="str">
        <f t="shared" si="59"/>
        <v/>
      </c>
    </row>
    <row r="1869" spans="2:11" ht="18" customHeight="1">
      <c r="B1869" s="16" t="str">
        <f>IF('6.標準時間'!$B1869="","",'6.標準時間'!B1869)</f>
        <v/>
      </c>
      <c r="C1869" s="16" t="str">
        <f>IF('6.標準時間'!$C1869="","",'6.標準時間'!C1869)</f>
        <v/>
      </c>
      <c r="D1869" s="16" t="str">
        <f>IF('6.標準時間'!$C1869="","",'6.標準時間'!E1869)</f>
        <v/>
      </c>
      <c r="E1869" s="171" t="str">
        <f>IF('6.標準時間'!$C1869="","",'6.標準時間'!F1869)</f>
        <v/>
      </c>
      <c r="F1869" s="15" t="str">
        <f t="shared" si="58"/>
        <v/>
      </c>
      <c r="G1869" s="142" t="str">
        <f>IF('6.標準時間'!$C1869="","",'6.標準時間'!H1869)</f>
        <v/>
      </c>
      <c r="H1869" s="142" t="str">
        <f>IF('6.標準時間'!$C1869="","",'6.標準時間'!I1869)</f>
        <v/>
      </c>
      <c r="I1869" s="107" t="str">
        <f>IF(C1869="","",VLOOKUP($C1869,'7.工程別レート'!$C$6:$E$501,3,FALSE))</f>
        <v/>
      </c>
      <c r="J1869" s="108" t="str">
        <f>IF(C1869="","",VLOOKUP($C1869,'7.工程別レート'!$C$6:$E$501,2,FALSE))</f>
        <v/>
      </c>
      <c r="K1869" s="195" t="str">
        <f t="shared" si="59"/>
        <v/>
      </c>
    </row>
    <row r="1870" spans="2:11" ht="18" customHeight="1">
      <c r="B1870" s="16" t="str">
        <f>IF('6.標準時間'!$B1870="","",'6.標準時間'!B1870)</f>
        <v/>
      </c>
      <c r="C1870" s="16" t="str">
        <f>IF('6.標準時間'!$C1870="","",'6.標準時間'!C1870)</f>
        <v/>
      </c>
      <c r="D1870" s="16" t="str">
        <f>IF('6.標準時間'!$C1870="","",'6.標準時間'!E1870)</f>
        <v/>
      </c>
      <c r="E1870" s="171" t="str">
        <f>IF('6.標準時間'!$C1870="","",'6.標準時間'!F1870)</f>
        <v/>
      </c>
      <c r="F1870" s="15" t="str">
        <f t="shared" si="58"/>
        <v/>
      </c>
      <c r="G1870" s="142" t="str">
        <f>IF('6.標準時間'!$C1870="","",'6.標準時間'!H1870)</f>
        <v/>
      </c>
      <c r="H1870" s="142" t="str">
        <f>IF('6.標準時間'!$C1870="","",'6.標準時間'!I1870)</f>
        <v/>
      </c>
      <c r="I1870" s="107" t="str">
        <f>IF(C1870="","",VLOOKUP($C1870,'7.工程別レート'!$C$6:$E$501,3,FALSE))</f>
        <v/>
      </c>
      <c r="J1870" s="108" t="str">
        <f>IF(C1870="","",VLOOKUP($C1870,'7.工程別レート'!$C$6:$E$501,2,FALSE))</f>
        <v/>
      </c>
      <c r="K1870" s="195" t="str">
        <f t="shared" si="59"/>
        <v/>
      </c>
    </row>
    <row r="1871" spans="2:11" ht="18" customHeight="1">
      <c r="B1871" s="16" t="str">
        <f>IF('6.標準時間'!$B1871="","",'6.標準時間'!B1871)</f>
        <v/>
      </c>
      <c r="C1871" s="16" t="str">
        <f>IF('6.標準時間'!$C1871="","",'6.標準時間'!C1871)</f>
        <v/>
      </c>
      <c r="D1871" s="16" t="str">
        <f>IF('6.標準時間'!$C1871="","",'6.標準時間'!E1871)</f>
        <v/>
      </c>
      <c r="E1871" s="171" t="str">
        <f>IF('6.標準時間'!$C1871="","",'6.標準時間'!F1871)</f>
        <v/>
      </c>
      <c r="F1871" s="15" t="str">
        <f t="shared" si="58"/>
        <v/>
      </c>
      <c r="G1871" s="142" t="str">
        <f>IF('6.標準時間'!$C1871="","",'6.標準時間'!H1871)</f>
        <v/>
      </c>
      <c r="H1871" s="142" t="str">
        <f>IF('6.標準時間'!$C1871="","",'6.標準時間'!I1871)</f>
        <v/>
      </c>
      <c r="I1871" s="107" t="str">
        <f>IF(C1871="","",VLOOKUP($C1871,'7.工程別レート'!$C$6:$E$501,3,FALSE))</f>
        <v/>
      </c>
      <c r="J1871" s="108" t="str">
        <f>IF(C1871="","",VLOOKUP($C1871,'7.工程別レート'!$C$6:$E$501,2,FALSE))</f>
        <v/>
      </c>
      <c r="K1871" s="195" t="str">
        <f t="shared" si="59"/>
        <v/>
      </c>
    </row>
    <row r="1872" spans="2:11" ht="18" customHeight="1">
      <c r="B1872" s="16" t="str">
        <f>IF('6.標準時間'!$B1872="","",'6.標準時間'!B1872)</f>
        <v/>
      </c>
      <c r="C1872" s="16" t="str">
        <f>IF('6.標準時間'!$C1872="","",'6.標準時間'!C1872)</f>
        <v/>
      </c>
      <c r="D1872" s="16" t="str">
        <f>IF('6.標準時間'!$C1872="","",'6.標準時間'!E1872)</f>
        <v/>
      </c>
      <c r="E1872" s="171" t="str">
        <f>IF('6.標準時間'!$C1872="","",'6.標準時間'!F1872)</f>
        <v/>
      </c>
      <c r="F1872" s="15" t="str">
        <f t="shared" si="58"/>
        <v/>
      </c>
      <c r="G1872" s="142" t="str">
        <f>IF('6.標準時間'!$C1872="","",'6.標準時間'!H1872)</f>
        <v/>
      </c>
      <c r="H1872" s="142" t="str">
        <f>IF('6.標準時間'!$C1872="","",'6.標準時間'!I1872)</f>
        <v/>
      </c>
      <c r="I1872" s="107" t="str">
        <f>IF(C1872="","",VLOOKUP($C1872,'7.工程別レート'!$C$6:$E$501,3,FALSE))</f>
        <v/>
      </c>
      <c r="J1872" s="108" t="str">
        <f>IF(C1872="","",VLOOKUP($C1872,'7.工程別レート'!$C$6:$E$501,2,FALSE))</f>
        <v/>
      </c>
      <c r="K1872" s="195" t="str">
        <f t="shared" si="59"/>
        <v/>
      </c>
    </row>
    <row r="1873" spans="2:11" ht="18" customHeight="1">
      <c r="B1873" s="16" t="str">
        <f>IF('6.標準時間'!$B1873="","",'6.標準時間'!B1873)</f>
        <v/>
      </c>
      <c r="C1873" s="16" t="str">
        <f>IF('6.標準時間'!$C1873="","",'6.標準時間'!C1873)</f>
        <v/>
      </c>
      <c r="D1873" s="16" t="str">
        <f>IF('6.標準時間'!$C1873="","",'6.標準時間'!E1873)</f>
        <v/>
      </c>
      <c r="E1873" s="171" t="str">
        <f>IF('6.標準時間'!$C1873="","",'6.標準時間'!F1873)</f>
        <v/>
      </c>
      <c r="F1873" s="15" t="str">
        <f t="shared" si="58"/>
        <v/>
      </c>
      <c r="G1873" s="142" t="str">
        <f>IF('6.標準時間'!$C1873="","",'6.標準時間'!H1873)</f>
        <v/>
      </c>
      <c r="H1873" s="142" t="str">
        <f>IF('6.標準時間'!$C1873="","",'6.標準時間'!I1873)</f>
        <v/>
      </c>
      <c r="I1873" s="107" t="str">
        <f>IF(C1873="","",VLOOKUP($C1873,'7.工程別レート'!$C$6:$E$501,3,FALSE))</f>
        <v/>
      </c>
      <c r="J1873" s="108" t="str">
        <f>IF(C1873="","",VLOOKUP($C1873,'7.工程別レート'!$C$6:$E$501,2,FALSE))</f>
        <v/>
      </c>
      <c r="K1873" s="195" t="str">
        <f t="shared" si="59"/>
        <v/>
      </c>
    </row>
    <row r="1874" spans="2:11" ht="18" customHeight="1">
      <c r="B1874" s="16" t="str">
        <f>IF('6.標準時間'!$B1874="","",'6.標準時間'!B1874)</f>
        <v/>
      </c>
      <c r="C1874" s="16" t="str">
        <f>IF('6.標準時間'!$C1874="","",'6.標準時間'!C1874)</f>
        <v/>
      </c>
      <c r="D1874" s="16" t="str">
        <f>IF('6.標準時間'!$C1874="","",'6.標準時間'!E1874)</f>
        <v/>
      </c>
      <c r="E1874" s="171" t="str">
        <f>IF('6.標準時間'!$C1874="","",'6.標準時間'!F1874)</f>
        <v/>
      </c>
      <c r="F1874" s="15" t="str">
        <f t="shared" si="58"/>
        <v/>
      </c>
      <c r="G1874" s="142" t="str">
        <f>IF('6.標準時間'!$C1874="","",'6.標準時間'!H1874)</f>
        <v/>
      </c>
      <c r="H1874" s="142" t="str">
        <f>IF('6.標準時間'!$C1874="","",'6.標準時間'!I1874)</f>
        <v/>
      </c>
      <c r="I1874" s="107" t="str">
        <f>IF(C1874="","",VLOOKUP($C1874,'7.工程別レート'!$C$6:$E$501,3,FALSE))</f>
        <v/>
      </c>
      <c r="J1874" s="108" t="str">
        <f>IF(C1874="","",VLOOKUP($C1874,'7.工程別レート'!$C$6:$E$501,2,FALSE))</f>
        <v/>
      </c>
      <c r="K1874" s="195" t="str">
        <f t="shared" si="59"/>
        <v/>
      </c>
    </row>
    <row r="1875" spans="2:11" ht="18" customHeight="1">
      <c r="B1875" s="16" t="str">
        <f>IF('6.標準時間'!$B1875="","",'6.標準時間'!B1875)</f>
        <v/>
      </c>
      <c r="C1875" s="16" t="str">
        <f>IF('6.標準時間'!$C1875="","",'6.標準時間'!C1875)</f>
        <v/>
      </c>
      <c r="D1875" s="16" t="str">
        <f>IF('6.標準時間'!$C1875="","",'6.標準時間'!E1875)</f>
        <v/>
      </c>
      <c r="E1875" s="171" t="str">
        <f>IF('6.標準時間'!$C1875="","",'6.標準時間'!F1875)</f>
        <v/>
      </c>
      <c r="F1875" s="15" t="str">
        <f t="shared" si="58"/>
        <v/>
      </c>
      <c r="G1875" s="142" t="str">
        <f>IF('6.標準時間'!$C1875="","",'6.標準時間'!H1875)</f>
        <v/>
      </c>
      <c r="H1875" s="142" t="str">
        <f>IF('6.標準時間'!$C1875="","",'6.標準時間'!I1875)</f>
        <v/>
      </c>
      <c r="I1875" s="107" t="str">
        <f>IF(C1875="","",VLOOKUP($C1875,'7.工程別レート'!$C$6:$E$501,3,FALSE))</f>
        <v/>
      </c>
      <c r="J1875" s="108" t="str">
        <f>IF(C1875="","",VLOOKUP($C1875,'7.工程別レート'!$C$6:$E$501,2,FALSE))</f>
        <v/>
      </c>
      <c r="K1875" s="195" t="str">
        <f t="shared" si="59"/>
        <v/>
      </c>
    </row>
    <row r="1876" spans="2:11" ht="18" customHeight="1">
      <c r="B1876" s="16" t="str">
        <f>IF('6.標準時間'!$B1876="","",'6.標準時間'!B1876)</f>
        <v/>
      </c>
      <c r="C1876" s="16" t="str">
        <f>IF('6.標準時間'!$C1876="","",'6.標準時間'!C1876)</f>
        <v/>
      </c>
      <c r="D1876" s="16" t="str">
        <f>IF('6.標準時間'!$C1876="","",'6.標準時間'!E1876)</f>
        <v/>
      </c>
      <c r="E1876" s="171" t="str">
        <f>IF('6.標準時間'!$C1876="","",'6.標準時間'!F1876)</f>
        <v/>
      </c>
      <c r="F1876" s="15" t="str">
        <f t="shared" si="58"/>
        <v/>
      </c>
      <c r="G1876" s="142" t="str">
        <f>IF('6.標準時間'!$C1876="","",'6.標準時間'!H1876)</f>
        <v/>
      </c>
      <c r="H1876" s="142" t="str">
        <f>IF('6.標準時間'!$C1876="","",'6.標準時間'!I1876)</f>
        <v/>
      </c>
      <c r="I1876" s="107" t="str">
        <f>IF(C1876="","",VLOOKUP($C1876,'7.工程別レート'!$C$6:$E$501,3,FALSE))</f>
        <v/>
      </c>
      <c r="J1876" s="108" t="str">
        <f>IF(C1876="","",VLOOKUP($C1876,'7.工程別レート'!$C$6:$E$501,2,FALSE))</f>
        <v/>
      </c>
      <c r="K1876" s="195" t="str">
        <f t="shared" si="59"/>
        <v/>
      </c>
    </row>
    <row r="1877" spans="2:11" ht="18" customHeight="1">
      <c r="B1877" s="16" t="str">
        <f>IF('6.標準時間'!$B1877="","",'6.標準時間'!B1877)</f>
        <v/>
      </c>
      <c r="C1877" s="16" t="str">
        <f>IF('6.標準時間'!$C1877="","",'6.標準時間'!C1877)</f>
        <v/>
      </c>
      <c r="D1877" s="16" t="str">
        <f>IF('6.標準時間'!$C1877="","",'6.標準時間'!E1877)</f>
        <v/>
      </c>
      <c r="E1877" s="171" t="str">
        <f>IF('6.標準時間'!$C1877="","",'6.標準時間'!F1877)</f>
        <v/>
      </c>
      <c r="F1877" s="15" t="str">
        <f t="shared" si="58"/>
        <v/>
      </c>
      <c r="G1877" s="142" t="str">
        <f>IF('6.標準時間'!$C1877="","",'6.標準時間'!H1877)</f>
        <v/>
      </c>
      <c r="H1877" s="142" t="str">
        <f>IF('6.標準時間'!$C1877="","",'6.標準時間'!I1877)</f>
        <v/>
      </c>
      <c r="I1877" s="107" t="str">
        <f>IF(C1877="","",VLOOKUP($C1877,'7.工程別レート'!$C$6:$E$501,3,FALSE))</f>
        <v/>
      </c>
      <c r="J1877" s="108" t="str">
        <f>IF(C1877="","",VLOOKUP($C1877,'7.工程別レート'!$C$6:$E$501,2,FALSE))</f>
        <v/>
      </c>
      <c r="K1877" s="195" t="str">
        <f t="shared" si="59"/>
        <v/>
      </c>
    </row>
    <row r="1878" spans="2:11" ht="18" customHeight="1">
      <c r="B1878" s="16" t="str">
        <f>IF('6.標準時間'!$B1878="","",'6.標準時間'!B1878)</f>
        <v/>
      </c>
      <c r="C1878" s="16" t="str">
        <f>IF('6.標準時間'!$C1878="","",'6.標準時間'!C1878)</f>
        <v/>
      </c>
      <c r="D1878" s="16" t="str">
        <f>IF('6.標準時間'!$C1878="","",'6.標準時間'!E1878)</f>
        <v/>
      </c>
      <c r="E1878" s="171" t="str">
        <f>IF('6.標準時間'!$C1878="","",'6.標準時間'!F1878)</f>
        <v/>
      </c>
      <c r="F1878" s="15" t="str">
        <f t="shared" si="58"/>
        <v/>
      </c>
      <c r="G1878" s="142" t="str">
        <f>IF('6.標準時間'!$C1878="","",'6.標準時間'!H1878)</f>
        <v/>
      </c>
      <c r="H1878" s="142" t="str">
        <f>IF('6.標準時間'!$C1878="","",'6.標準時間'!I1878)</f>
        <v/>
      </c>
      <c r="I1878" s="107" t="str">
        <f>IF(C1878="","",VLOOKUP($C1878,'7.工程別レート'!$C$6:$E$501,3,FALSE))</f>
        <v/>
      </c>
      <c r="J1878" s="108" t="str">
        <f>IF(C1878="","",VLOOKUP($C1878,'7.工程別レート'!$C$6:$E$501,2,FALSE))</f>
        <v/>
      </c>
      <c r="K1878" s="195" t="str">
        <f t="shared" si="59"/>
        <v/>
      </c>
    </row>
    <row r="1879" spans="2:11" ht="18" customHeight="1">
      <c r="B1879" s="16" t="str">
        <f>IF('6.標準時間'!$B1879="","",'6.標準時間'!B1879)</f>
        <v/>
      </c>
      <c r="C1879" s="16" t="str">
        <f>IF('6.標準時間'!$C1879="","",'6.標準時間'!C1879)</f>
        <v/>
      </c>
      <c r="D1879" s="16" t="str">
        <f>IF('6.標準時間'!$C1879="","",'6.標準時間'!E1879)</f>
        <v/>
      </c>
      <c r="E1879" s="171" t="str">
        <f>IF('6.標準時間'!$C1879="","",'6.標準時間'!F1879)</f>
        <v/>
      </c>
      <c r="F1879" s="15" t="str">
        <f t="shared" si="58"/>
        <v/>
      </c>
      <c r="G1879" s="142" t="str">
        <f>IF('6.標準時間'!$C1879="","",'6.標準時間'!H1879)</f>
        <v/>
      </c>
      <c r="H1879" s="142" t="str">
        <f>IF('6.標準時間'!$C1879="","",'6.標準時間'!I1879)</f>
        <v/>
      </c>
      <c r="I1879" s="107" t="str">
        <f>IF(C1879="","",VLOOKUP($C1879,'7.工程別レート'!$C$6:$E$501,3,FALSE))</f>
        <v/>
      </c>
      <c r="J1879" s="108" t="str">
        <f>IF(C1879="","",VLOOKUP($C1879,'7.工程別レート'!$C$6:$E$501,2,FALSE))</f>
        <v/>
      </c>
      <c r="K1879" s="195" t="str">
        <f t="shared" si="59"/>
        <v/>
      </c>
    </row>
    <row r="1880" spans="2:11" ht="18" customHeight="1">
      <c r="B1880" s="16" t="str">
        <f>IF('6.標準時間'!$B1880="","",'6.標準時間'!B1880)</f>
        <v/>
      </c>
      <c r="C1880" s="16" t="str">
        <f>IF('6.標準時間'!$C1880="","",'6.標準時間'!C1880)</f>
        <v/>
      </c>
      <c r="D1880" s="16" t="str">
        <f>IF('6.標準時間'!$C1880="","",'6.標準時間'!E1880)</f>
        <v/>
      </c>
      <c r="E1880" s="171" t="str">
        <f>IF('6.標準時間'!$C1880="","",'6.標準時間'!F1880)</f>
        <v/>
      </c>
      <c r="F1880" s="15" t="str">
        <f t="shared" si="58"/>
        <v/>
      </c>
      <c r="G1880" s="142" t="str">
        <f>IF('6.標準時間'!$C1880="","",'6.標準時間'!H1880)</f>
        <v/>
      </c>
      <c r="H1880" s="142" t="str">
        <f>IF('6.標準時間'!$C1880="","",'6.標準時間'!I1880)</f>
        <v/>
      </c>
      <c r="I1880" s="107" t="str">
        <f>IF(C1880="","",VLOOKUP($C1880,'7.工程別レート'!$C$6:$E$501,3,FALSE))</f>
        <v/>
      </c>
      <c r="J1880" s="108" t="str">
        <f>IF(C1880="","",VLOOKUP($C1880,'7.工程別レート'!$C$6:$E$501,2,FALSE))</f>
        <v/>
      </c>
      <c r="K1880" s="195" t="str">
        <f t="shared" si="59"/>
        <v/>
      </c>
    </row>
    <row r="1881" spans="2:11" ht="18" customHeight="1">
      <c r="B1881" s="16" t="str">
        <f>IF('6.標準時間'!$B1881="","",'6.標準時間'!B1881)</f>
        <v/>
      </c>
      <c r="C1881" s="16" t="str">
        <f>IF('6.標準時間'!$C1881="","",'6.標準時間'!C1881)</f>
        <v/>
      </c>
      <c r="D1881" s="16" t="str">
        <f>IF('6.標準時間'!$C1881="","",'6.標準時間'!E1881)</f>
        <v/>
      </c>
      <c r="E1881" s="171" t="str">
        <f>IF('6.標準時間'!$C1881="","",'6.標準時間'!F1881)</f>
        <v/>
      </c>
      <c r="F1881" s="15" t="str">
        <f t="shared" si="58"/>
        <v/>
      </c>
      <c r="G1881" s="142" t="str">
        <f>IF('6.標準時間'!$C1881="","",'6.標準時間'!H1881)</f>
        <v/>
      </c>
      <c r="H1881" s="142" t="str">
        <f>IF('6.標準時間'!$C1881="","",'6.標準時間'!I1881)</f>
        <v/>
      </c>
      <c r="I1881" s="107" t="str">
        <f>IF(C1881="","",VLOOKUP($C1881,'7.工程別レート'!$C$6:$E$501,3,FALSE))</f>
        <v/>
      </c>
      <c r="J1881" s="108" t="str">
        <f>IF(C1881="","",VLOOKUP($C1881,'7.工程別レート'!$C$6:$E$501,2,FALSE))</f>
        <v/>
      </c>
      <c r="K1881" s="195" t="str">
        <f t="shared" si="59"/>
        <v/>
      </c>
    </row>
    <row r="1882" spans="2:11" ht="18" customHeight="1">
      <c r="B1882" s="16" t="str">
        <f>IF('6.標準時間'!$B1882="","",'6.標準時間'!B1882)</f>
        <v/>
      </c>
      <c r="C1882" s="16" t="str">
        <f>IF('6.標準時間'!$C1882="","",'6.標準時間'!C1882)</f>
        <v/>
      </c>
      <c r="D1882" s="16" t="str">
        <f>IF('6.標準時間'!$C1882="","",'6.標準時間'!E1882)</f>
        <v/>
      </c>
      <c r="E1882" s="171" t="str">
        <f>IF('6.標準時間'!$C1882="","",'6.標準時間'!F1882)</f>
        <v/>
      </c>
      <c r="F1882" s="15" t="str">
        <f t="shared" si="58"/>
        <v/>
      </c>
      <c r="G1882" s="142" t="str">
        <f>IF('6.標準時間'!$C1882="","",'6.標準時間'!H1882)</f>
        <v/>
      </c>
      <c r="H1882" s="142" t="str">
        <f>IF('6.標準時間'!$C1882="","",'6.標準時間'!I1882)</f>
        <v/>
      </c>
      <c r="I1882" s="107" t="str">
        <f>IF(C1882="","",VLOOKUP($C1882,'7.工程別レート'!$C$6:$E$501,3,FALSE))</f>
        <v/>
      </c>
      <c r="J1882" s="108" t="str">
        <f>IF(C1882="","",VLOOKUP($C1882,'7.工程別レート'!$C$6:$E$501,2,FALSE))</f>
        <v/>
      </c>
      <c r="K1882" s="195" t="str">
        <f t="shared" si="59"/>
        <v/>
      </c>
    </row>
    <row r="1883" spans="2:11" ht="18" customHeight="1">
      <c r="B1883" s="16" t="str">
        <f>IF('6.標準時間'!$B1883="","",'6.標準時間'!B1883)</f>
        <v/>
      </c>
      <c r="C1883" s="16" t="str">
        <f>IF('6.標準時間'!$C1883="","",'6.標準時間'!C1883)</f>
        <v/>
      </c>
      <c r="D1883" s="16" t="str">
        <f>IF('6.標準時間'!$C1883="","",'6.標準時間'!E1883)</f>
        <v/>
      </c>
      <c r="E1883" s="171" t="str">
        <f>IF('6.標準時間'!$C1883="","",'6.標準時間'!F1883)</f>
        <v/>
      </c>
      <c r="F1883" s="15" t="str">
        <f t="shared" si="58"/>
        <v/>
      </c>
      <c r="G1883" s="142" t="str">
        <f>IF('6.標準時間'!$C1883="","",'6.標準時間'!H1883)</f>
        <v/>
      </c>
      <c r="H1883" s="142" t="str">
        <f>IF('6.標準時間'!$C1883="","",'6.標準時間'!I1883)</f>
        <v/>
      </c>
      <c r="I1883" s="107" t="str">
        <f>IF(C1883="","",VLOOKUP($C1883,'7.工程別レート'!$C$6:$E$501,3,FALSE))</f>
        <v/>
      </c>
      <c r="J1883" s="108" t="str">
        <f>IF(C1883="","",VLOOKUP($C1883,'7.工程別レート'!$C$6:$E$501,2,FALSE))</f>
        <v/>
      </c>
      <c r="K1883" s="195" t="str">
        <f t="shared" si="59"/>
        <v/>
      </c>
    </row>
    <row r="1884" spans="2:11" ht="18" customHeight="1">
      <c r="B1884" s="16" t="str">
        <f>IF('6.標準時間'!$B1884="","",'6.標準時間'!B1884)</f>
        <v/>
      </c>
      <c r="C1884" s="16" t="str">
        <f>IF('6.標準時間'!$C1884="","",'6.標準時間'!C1884)</f>
        <v/>
      </c>
      <c r="D1884" s="16" t="str">
        <f>IF('6.標準時間'!$C1884="","",'6.標準時間'!E1884)</f>
        <v/>
      </c>
      <c r="E1884" s="171" t="str">
        <f>IF('6.標準時間'!$C1884="","",'6.標準時間'!F1884)</f>
        <v/>
      </c>
      <c r="F1884" s="15" t="str">
        <f t="shared" si="58"/>
        <v/>
      </c>
      <c r="G1884" s="142" t="str">
        <f>IF('6.標準時間'!$C1884="","",'6.標準時間'!H1884)</f>
        <v/>
      </c>
      <c r="H1884" s="142" t="str">
        <f>IF('6.標準時間'!$C1884="","",'6.標準時間'!I1884)</f>
        <v/>
      </c>
      <c r="I1884" s="107" t="str">
        <f>IF(C1884="","",VLOOKUP($C1884,'7.工程別レート'!$C$6:$E$501,3,FALSE))</f>
        <v/>
      </c>
      <c r="J1884" s="108" t="str">
        <f>IF(C1884="","",VLOOKUP($C1884,'7.工程別レート'!$C$6:$E$501,2,FALSE))</f>
        <v/>
      </c>
      <c r="K1884" s="195" t="str">
        <f t="shared" si="59"/>
        <v/>
      </c>
    </row>
    <row r="1885" spans="2:11" ht="18" customHeight="1">
      <c r="B1885" s="16" t="str">
        <f>IF('6.標準時間'!$B1885="","",'6.標準時間'!B1885)</f>
        <v/>
      </c>
      <c r="C1885" s="16" t="str">
        <f>IF('6.標準時間'!$C1885="","",'6.標準時間'!C1885)</f>
        <v/>
      </c>
      <c r="D1885" s="16" t="str">
        <f>IF('6.標準時間'!$C1885="","",'6.標準時間'!E1885)</f>
        <v/>
      </c>
      <c r="E1885" s="171" t="str">
        <f>IF('6.標準時間'!$C1885="","",'6.標準時間'!F1885)</f>
        <v/>
      </c>
      <c r="F1885" s="15" t="str">
        <f t="shared" si="58"/>
        <v/>
      </c>
      <c r="G1885" s="142" t="str">
        <f>IF('6.標準時間'!$C1885="","",'6.標準時間'!H1885)</f>
        <v/>
      </c>
      <c r="H1885" s="142" t="str">
        <f>IF('6.標準時間'!$C1885="","",'6.標準時間'!I1885)</f>
        <v/>
      </c>
      <c r="I1885" s="107" t="str">
        <f>IF(C1885="","",VLOOKUP($C1885,'7.工程別レート'!$C$6:$E$501,3,FALSE))</f>
        <v/>
      </c>
      <c r="J1885" s="108" t="str">
        <f>IF(C1885="","",VLOOKUP($C1885,'7.工程別レート'!$C$6:$E$501,2,FALSE))</f>
        <v/>
      </c>
      <c r="K1885" s="195" t="str">
        <f t="shared" si="59"/>
        <v/>
      </c>
    </row>
    <row r="1886" spans="2:11" ht="18" customHeight="1">
      <c r="B1886" s="16" t="str">
        <f>IF('6.標準時間'!$B1886="","",'6.標準時間'!B1886)</f>
        <v/>
      </c>
      <c r="C1886" s="16" t="str">
        <f>IF('6.標準時間'!$C1886="","",'6.標準時間'!C1886)</f>
        <v/>
      </c>
      <c r="D1886" s="16" t="str">
        <f>IF('6.標準時間'!$C1886="","",'6.標準時間'!E1886)</f>
        <v/>
      </c>
      <c r="E1886" s="171" t="str">
        <f>IF('6.標準時間'!$C1886="","",'6.標準時間'!F1886)</f>
        <v/>
      </c>
      <c r="F1886" s="15" t="str">
        <f t="shared" si="58"/>
        <v/>
      </c>
      <c r="G1886" s="142" t="str">
        <f>IF('6.標準時間'!$C1886="","",'6.標準時間'!H1886)</f>
        <v/>
      </c>
      <c r="H1886" s="142" t="str">
        <f>IF('6.標準時間'!$C1886="","",'6.標準時間'!I1886)</f>
        <v/>
      </c>
      <c r="I1886" s="107" t="str">
        <f>IF(C1886="","",VLOOKUP($C1886,'7.工程別レート'!$C$6:$E$501,3,FALSE))</f>
        <v/>
      </c>
      <c r="J1886" s="108" t="str">
        <f>IF(C1886="","",VLOOKUP($C1886,'7.工程別レート'!$C$6:$E$501,2,FALSE))</f>
        <v/>
      </c>
      <c r="K1886" s="195" t="str">
        <f t="shared" si="59"/>
        <v/>
      </c>
    </row>
    <row r="1887" spans="2:11" ht="18" customHeight="1">
      <c r="B1887" s="16" t="str">
        <f>IF('6.標準時間'!$B1887="","",'6.標準時間'!B1887)</f>
        <v/>
      </c>
      <c r="C1887" s="16" t="str">
        <f>IF('6.標準時間'!$C1887="","",'6.標準時間'!C1887)</f>
        <v/>
      </c>
      <c r="D1887" s="16" t="str">
        <f>IF('6.標準時間'!$C1887="","",'6.標準時間'!E1887)</f>
        <v/>
      </c>
      <c r="E1887" s="171" t="str">
        <f>IF('6.標準時間'!$C1887="","",'6.標準時間'!F1887)</f>
        <v/>
      </c>
      <c r="F1887" s="15" t="str">
        <f t="shared" si="58"/>
        <v/>
      </c>
      <c r="G1887" s="142" t="str">
        <f>IF('6.標準時間'!$C1887="","",'6.標準時間'!H1887)</f>
        <v/>
      </c>
      <c r="H1887" s="142" t="str">
        <f>IF('6.標準時間'!$C1887="","",'6.標準時間'!I1887)</f>
        <v/>
      </c>
      <c r="I1887" s="107" t="str">
        <f>IF(C1887="","",VLOOKUP($C1887,'7.工程別レート'!$C$6:$E$501,3,FALSE))</f>
        <v/>
      </c>
      <c r="J1887" s="108" t="str">
        <f>IF(C1887="","",VLOOKUP($C1887,'7.工程別レート'!$C$6:$E$501,2,FALSE))</f>
        <v/>
      </c>
      <c r="K1887" s="195" t="str">
        <f t="shared" si="59"/>
        <v/>
      </c>
    </row>
    <row r="1888" spans="2:11" ht="18" customHeight="1">
      <c r="B1888" s="16" t="str">
        <f>IF('6.標準時間'!$B1888="","",'6.標準時間'!B1888)</f>
        <v/>
      </c>
      <c r="C1888" s="16" t="str">
        <f>IF('6.標準時間'!$C1888="","",'6.標準時間'!C1888)</f>
        <v/>
      </c>
      <c r="D1888" s="16" t="str">
        <f>IF('6.標準時間'!$C1888="","",'6.標準時間'!E1888)</f>
        <v/>
      </c>
      <c r="E1888" s="171" t="str">
        <f>IF('6.標準時間'!$C1888="","",'6.標準時間'!F1888)</f>
        <v/>
      </c>
      <c r="F1888" s="15" t="str">
        <f t="shared" si="58"/>
        <v/>
      </c>
      <c r="G1888" s="142" t="str">
        <f>IF('6.標準時間'!$C1888="","",'6.標準時間'!H1888)</f>
        <v/>
      </c>
      <c r="H1888" s="142" t="str">
        <f>IF('6.標準時間'!$C1888="","",'6.標準時間'!I1888)</f>
        <v/>
      </c>
      <c r="I1888" s="107" t="str">
        <f>IF(C1888="","",VLOOKUP($C1888,'7.工程別レート'!$C$6:$E$501,3,FALSE))</f>
        <v/>
      </c>
      <c r="J1888" s="108" t="str">
        <f>IF(C1888="","",VLOOKUP($C1888,'7.工程別レート'!$C$6:$E$501,2,FALSE))</f>
        <v/>
      </c>
      <c r="K1888" s="195" t="str">
        <f t="shared" si="59"/>
        <v/>
      </c>
    </row>
    <row r="1889" spans="2:11" ht="18" customHeight="1">
      <c r="B1889" s="16" t="str">
        <f>IF('6.標準時間'!$B1889="","",'6.標準時間'!B1889)</f>
        <v/>
      </c>
      <c r="C1889" s="16" t="str">
        <f>IF('6.標準時間'!$C1889="","",'6.標準時間'!C1889)</f>
        <v/>
      </c>
      <c r="D1889" s="16" t="str">
        <f>IF('6.標準時間'!$C1889="","",'6.標準時間'!E1889)</f>
        <v/>
      </c>
      <c r="E1889" s="171" t="str">
        <f>IF('6.標準時間'!$C1889="","",'6.標準時間'!F1889)</f>
        <v/>
      </c>
      <c r="F1889" s="15" t="str">
        <f t="shared" si="58"/>
        <v/>
      </c>
      <c r="G1889" s="142" t="str">
        <f>IF('6.標準時間'!$C1889="","",'6.標準時間'!H1889)</f>
        <v/>
      </c>
      <c r="H1889" s="142" t="str">
        <f>IF('6.標準時間'!$C1889="","",'6.標準時間'!I1889)</f>
        <v/>
      </c>
      <c r="I1889" s="107" t="str">
        <f>IF(C1889="","",VLOOKUP($C1889,'7.工程別レート'!$C$6:$E$501,3,FALSE))</f>
        <v/>
      </c>
      <c r="J1889" s="108" t="str">
        <f>IF(C1889="","",VLOOKUP($C1889,'7.工程別レート'!$C$6:$E$501,2,FALSE))</f>
        <v/>
      </c>
      <c r="K1889" s="195" t="str">
        <f t="shared" si="59"/>
        <v/>
      </c>
    </row>
    <row r="1890" spans="2:11" ht="18" customHeight="1">
      <c r="B1890" s="16" t="str">
        <f>IF('6.標準時間'!$B1890="","",'6.標準時間'!B1890)</f>
        <v/>
      </c>
      <c r="C1890" s="16" t="str">
        <f>IF('6.標準時間'!$C1890="","",'6.標準時間'!C1890)</f>
        <v/>
      </c>
      <c r="D1890" s="16" t="str">
        <f>IF('6.標準時間'!$C1890="","",'6.標準時間'!E1890)</f>
        <v/>
      </c>
      <c r="E1890" s="171" t="str">
        <f>IF('6.標準時間'!$C1890="","",'6.標準時間'!F1890)</f>
        <v/>
      </c>
      <c r="F1890" s="15" t="str">
        <f t="shared" si="58"/>
        <v/>
      </c>
      <c r="G1890" s="142" t="str">
        <f>IF('6.標準時間'!$C1890="","",'6.標準時間'!H1890)</f>
        <v/>
      </c>
      <c r="H1890" s="142" t="str">
        <f>IF('6.標準時間'!$C1890="","",'6.標準時間'!I1890)</f>
        <v/>
      </c>
      <c r="I1890" s="107" t="str">
        <f>IF(C1890="","",VLOOKUP($C1890,'7.工程別レート'!$C$6:$E$501,3,FALSE))</f>
        <v/>
      </c>
      <c r="J1890" s="108" t="str">
        <f>IF(C1890="","",VLOOKUP($C1890,'7.工程別レート'!$C$6:$E$501,2,FALSE))</f>
        <v/>
      </c>
      <c r="K1890" s="195" t="str">
        <f t="shared" si="59"/>
        <v/>
      </c>
    </row>
    <row r="1891" spans="2:11" ht="18" customHeight="1">
      <c r="B1891" s="16" t="str">
        <f>IF('6.標準時間'!$B1891="","",'6.標準時間'!B1891)</f>
        <v/>
      </c>
      <c r="C1891" s="16" t="str">
        <f>IF('6.標準時間'!$C1891="","",'6.標準時間'!C1891)</f>
        <v/>
      </c>
      <c r="D1891" s="16" t="str">
        <f>IF('6.標準時間'!$C1891="","",'6.標準時間'!E1891)</f>
        <v/>
      </c>
      <c r="E1891" s="171" t="str">
        <f>IF('6.標準時間'!$C1891="","",'6.標準時間'!F1891)</f>
        <v/>
      </c>
      <c r="F1891" s="15" t="str">
        <f t="shared" si="58"/>
        <v/>
      </c>
      <c r="G1891" s="142" t="str">
        <f>IF('6.標準時間'!$C1891="","",'6.標準時間'!H1891)</f>
        <v/>
      </c>
      <c r="H1891" s="142" t="str">
        <f>IF('6.標準時間'!$C1891="","",'6.標準時間'!I1891)</f>
        <v/>
      </c>
      <c r="I1891" s="107" t="str">
        <f>IF(C1891="","",VLOOKUP($C1891,'7.工程別レート'!$C$6:$E$501,3,FALSE))</f>
        <v/>
      </c>
      <c r="J1891" s="108" t="str">
        <f>IF(C1891="","",VLOOKUP($C1891,'7.工程別レート'!$C$6:$E$501,2,FALSE))</f>
        <v/>
      </c>
      <c r="K1891" s="195" t="str">
        <f t="shared" si="59"/>
        <v/>
      </c>
    </row>
    <row r="1892" spans="2:11" ht="18" customHeight="1">
      <c r="B1892" s="16" t="str">
        <f>IF('6.標準時間'!$B1892="","",'6.標準時間'!B1892)</f>
        <v/>
      </c>
      <c r="C1892" s="16" t="str">
        <f>IF('6.標準時間'!$C1892="","",'6.標準時間'!C1892)</f>
        <v/>
      </c>
      <c r="D1892" s="16" t="str">
        <f>IF('6.標準時間'!$C1892="","",'6.標準時間'!E1892)</f>
        <v/>
      </c>
      <c r="E1892" s="171" t="str">
        <f>IF('6.標準時間'!$C1892="","",'6.標準時間'!F1892)</f>
        <v/>
      </c>
      <c r="F1892" s="15" t="str">
        <f t="shared" si="58"/>
        <v/>
      </c>
      <c r="G1892" s="142" t="str">
        <f>IF('6.標準時間'!$C1892="","",'6.標準時間'!H1892)</f>
        <v/>
      </c>
      <c r="H1892" s="142" t="str">
        <f>IF('6.標準時間'!$C1892="","",'6.標準時間'!I1892)</f>
        <v/>
      </c>
      <c r="I1892" s="107" t="str">
        <f>IF(C1892="","",VLOOKUP($C1892,'7.工程別レート'!$C$6:$E$501,3,FALSE))</f>
        <v/>
      </c>
      <c r="J1892" s="108" t="str">
        <f>IF(C1892="","",VLOOKUP($C1892,'7.工程別レート'!$C$6:$E$501,2,FALSE))</f>
        <v/>
      </c>
      <c r="K1892" s="195" t="str">
        <f t="shared" si="59"/>
        <v/>
      </c>
    </row>
    <row r="1893" spans="2:11" ht="18" customHeight="1">
      <c r="B1893" s="16" t="str">
        <f>IF('6.標準時間'!$B1893="","",'6.標準時間'!B1893)</f>
        <v/>
      </c>
      <c r="C1893" s="16" t="str">
        <f>IF('6.標準時間'!$C1893="","",'6.標準時間'!C1893)</f>
        <v/>
      </c>
      <c r="D1893" s="16" t="str">
        <f>IF('6.標準時間'!$C1893="","",'6.標準時間'!E1893)</f>
        <v/>
      </c>
      <c r="E1893" s="171" t="str">
        <f>IF('6.標準時間'!$C1893="","",'6.標準時間'!F1893)</f>
        <v/>
      </c>
      <c r="F1893" s="15" t="str">
        <f t="shared" si="58"/>
        <v/>
      </c>
      <c r="G1893" s="142" t="str">
        <f>IF('6.標準時間'!$C1893="","",'6.標準時間'!H1893)</f>
        <v/>
      </c>
      <c r="H1893" s="142" t="str">
        <f>IF('6.標準時間'!$C1893="","",'6.標準時間'!I1893)</f>
        <v/>
      </c>
      <c r="I1893" s="107" t="str">
        <f>IF(C1893="","",VLOOKUP($C1893,'7.工程別レート'!$C$6:$E$501,3,FALSE))</f>
        <v/>
      </c>
      <c r="J1893" s="108" t="str">
        <f>IF(C1893="","",VLOOKUP($C1893,'7.工程別レート'!$C$6:$E$501,2,FALSE))</f>
        <v/>
      </c>
      <c r="K1893" s="195" t="str">
        <f t="shared" si="59"/>
        <v/>
      </c>
    </row>
    <row r="1894" spans="2:11" ht="18" customHeight="1">
      <c r="B1894" s="16" t="str">
        <f>IF('6.標準時間'!$B1894="","",'6.標準時間'!B1894)</f>
        <v/>
      </c>
      <c r="C1894" s="16" t="str">
        <f>IF('6.標準時間'!$C1894="","",'6.標準時間'!C1894)</f>
        <v/>
      </c>
      <c r="D1894" s="16" t="str">
        <f>IF('6.標準時間'!$C1894="","",'6.標準時間'!E1894)</f>
        <v/>
      </c>
      <c r="E1894" s="171" t="str">
        <f>IF('6.標準時間'!$C1894="","",'6.標準時間'!F1894)</f>
        <v/>
      </c>
      <c r="F1894" s="15" t="str">
        <f t="shared" si="58"/>
        <v/>
      </c>
      <c r="G1894" s="142" t="str">
        <f>IF('6.標準時間'!$C1894="","",'6.標準時間'!H1894)</f>
        <v/>
      </c>
      <c r="H1894" s="142" t="str">
        <f>IF('6.標準時間'!$C1894="","",'6.標準時間'!I1894)</f>
        <v/>
      </c>
      <c r="I1894" s="107" t="str">
        <f>IF(C1894="","",VLOOKUP($C1894,'7.工程別レート'!$C$6:$E$501,3,FALSE))</f>
        <v/>
      </c>
      <c r="J1894" s="108" t="str">
        <f>IF(C1894="","",VLOOKUP($C1894,'7.工程別レート'!$C$6:$E$501,2,FALSE))</f>
        <v/>
      </c>
      <c r="K1894" s="195" t="str">
        <f t="shared" si="59"/>
        <v/>
      </c>
    </row>
    <row r="1895" spans="2:11" ht="18" customHeight="1">
      <c r="B1895" s="16" t="str">
        <f>IF('6.標準時間'!$B1895="","",'6.標準時間'!B1895)</f>
        <v/>
      </c>
      <c r="C1895" s="16" t="str">
        <f>IF('6.標準時間'!$C1895="","",'6.標準時間'!C1895)</f>
        <v/>
      </c>
      <c r="D1895" s="16" t="str">
        <f>IF('6.標準時間'!$C1895="","",'6.標準時間'!E1895)</f>
        <v/>
      </c>
      <c r="E1895" s="171" t="str">
        <f>IF('6.標準時間'!$C1895="","",'6.標準時間'!F1895)</f>
        <v/>
      </c>
      <c r="F1895" s="15" t="str">
        <f t="shared" si="58"/>
        <v/>
      </c>
      <c r="G1895" s="142" t="str">
        <f>IF('6.標準時間'!$C1895="","",'6.標準時間'!H1895)</f>
        <v/>
      </c>
      <c r="H1895" s="142" t="str">
        <f>IF('6.標準時間'!$C1895="","",'6.標準時間'!I1895)</f>
        <v/>
      </c>
      <c r="I1895" s="107" t="str">
        <f>IF(C1895="","",VLOOKUP($C1895,'7.工程別レート'!$C$6:$E$501,3,FALSE))</f>
        <v/>
      </c>
      <c r="J1895" s="108" t="str">
        <f>IF(C1895="","",VLOOKUP($C1895,'7.工程別レート'!$C$6:$E$501,2,FALSE))</f>
        <v/>
      </c>
      <c r="K1895" s="195" t="str">
        <f t="shared" si="59"/>
        <v/>
      </c>
    </row>
    <row r="1896" spans="2:11" ht="18" customHeight="1">
      <c r="B1896" s="16" t="str">
        <f>IF('6.標準時間'!$B1896="","",'6.標準時間'!B1896)</f>
        <v/>
      </c>
      <c r="C1896" s="16" t="str">
        <f>IF('6.標準時間'!$C1896="","",'6.標準時間'!C1896)</f>
        <v/>
      </c>
      <c r="D1896" s="16" t="str">
        <f>IF('6.標準時間'!$C1896="","",'6.標準時間'!E1896)</f>
        <v/>
      </c>
      <c r="E1896" s="171" t="str">
        <f>IF('6.標準時間'!$C1896="","",'6.標準時間'!F1896)</f>
        <v/>
      </c>
      <c r="F1896" s="15" t="str">
        <f t="shared" si="58"/>
        <v/>
      </c>
      <c r="G1896" s="142" t="str">
        <f>IF('6.標準時間'!$C1896="","",'6.標準時間'!H1896)</f>
        <v/>
      </c>
      <c r="H1896" s="142" t="str">
        <f>IF('6.標準時間'!$C1896="","",'6.標準時間'!I1896)</f>
        <v/>
      </c>
      <c r="I1896" s="107" t="str">
        <f>IF(C1896="","",VLOOKUP($C1896,'7.工程別レート'!$C$6:$E$501,3,FALSE))</f>
        <v/>
      </c>
      <c r="J1896" s="108" t="str">
        <f>IF(C1896="","",VLOOKUP($C1896,'7.工程別レート'!$C$6:$E$501,2,FALSE))</f>
        <v/>
      </c>
      <c r="K1896" s="195" t="str">
        <f t="shared" si="59"/>
        <v/>
      </c>
    </row>
    <row r="1897" spans="2:11" ht="18" customHeight="1">
      <c r="B1897" s="16" t="str">
        <f>IF('6.標準時間'!$B1897="","",'6.標準時間'!B1897)</f>
        <v/>
      </c>
      <c r="C1897" s="16" t="str">
        <f>IF('6.標準時間'!$C1897="","",'6.標準時間'!C1897)</f>
        <v/>
      </c>
      <c r="D1897" s="16" t="str">
        <f>IF('6.標準時間'!$C1897="","",'6.標準時間'!E1897)</f>
        <v/>
      </c>
      <c r="E1897" s="171" t="str">
        <f>IF('6.標準時間'!$C1897="","",'6.標準時間'!F1897)</f>
        <v/>
      </c>
      <c r="F1897" s="15" t="str">
        <f t="shared" si="58"/>
        <v/>
      </c>
      <c r="G1897" s="142" t="str">
        <f>IF('6.標準時間'!$C1897="","",'6.標準時間'!H1897)</f>
        <v/>
      </c>
      <c r="H1897" s="142" t="str">
        <f>IF('6.標準時間'!$C1897="","",'6.標準時間'!I1897)</f>
        <v/>
      </c>
      <c r="I1897" s="107" t="str">
        <f>IF(C1897="","",VLOOKUP($C1897,'7.工程別レート'!$C$6:$E$501,3,FALSE))</f>
        <v/>
      </c>
      <c r="J1897" s="108" t="str">
        <f>IF(C1897="","",VLOOKUP($C1897,'7.工程別レート'!$C$6:$E$501,2,FALSE))</f>
        <v/>
      </c>
      <c r="K1897" s="195" t="str">
        <f t="shared" si="59"/>
        <v/>
      </c>
    </row>
    <row r="1898" spans="2:11" ht="18" customHeight="1">
      <c r="B1898" s="16" t="str">
        <f>IF('6.標準時間'!$B1898="","",'6.標準時間'!B1898)</f>
        <v/>
      </c>
      <c r="C1898" s="16" t="str">
        <f>IF('6.標準時間'!$C1898="","",'6.標準時間'!C1898)</f>
        <v/>
      </c>
      <c r="D1898" s="16" t="str">
        <f>IF('6.標準時間'!$C1898="","",'6.標準時間'!E1898)</f>
        <v/>
      </c>
      <c r="E1898" s="171" t="str">
        <f>IF('6.標準時間'!$C1898="","",'6.標準時間'!F1898)</f>
        <v/>
      </c>
      <c r="F1898" s="15" t="str">
        <f t="shared" si="58"/>
        <v/>
      </c>
      <c r="G1898" s="142" t="str">
        <f>IF('6.標準時間'!$C1898="","",'6.標準時間'!H1898)</f>
        <v/>
      </c>
      <c r="H1898" s="142" t="str">
        <f>IF('6.標準時間'!$C1898="","",'6.標準時間'!I1898)</f>
        <v/>
      </c>
      <c r="I1898" s="107" t="str">
        <f>IF(C1898="","",VLOOKUP($C1898,'7.工程別レート'!$C$6:$E$501,3,FALSE))</f>
        <v/>
      </c>
      <c r="J1898" s="108" t="str">
        <f>IF(C1898="","",VLOOKUP($C1898,'7.工程別レート'!$C$6:$E$501,2,FALSE))</f>
        <v/>
      </c>
      <c r="K1898" s="195" t="str">
        <f t="shared" si="59"/>
        <v/>
      </c>
    </row>
    <row r="1899" spans="2:11" ht="18" customHeight="1">
      <c r="B1899" s="16" t="str">
        <f>IF('6.標準時間'!$B1899="","",'6.標準時間'!B1899)</f>
        <v/>
      </c>
      <c r="C1899" s="16" t="str">
        <f>IF('6.標準時間'!$C1899="","",'6.標準時間'!C1899)</f>
        <v/>
      </c>
      <c r="D1899" s="16" t="str">
        <f>IF('6.標準時間'!$C1899="","",'6.標準時間'!E1899)</f>
        <v/>
      </c>
      <c r="E1899" s="171" t="str">
        <f>IF('6.標準時間'!$C1899="","",'6.標準時間'!F1899)</f>
        <v/>
      </c>
      <c r="F1899" s="15" t="str">
        <f t="shared" si="58"/>
        <v/>
      </c>
      <c r="G1899" s="142" t="str">
        <f>IF('6.標準時間'!$C1899="","",'6.標準時間'!H1899)</f>
        <v/>
      </c>
      <c r="H1899" s="142" t="str">
        <f>IF('6.標準時間'!$C1899="","",'6.標準時間'!I1899)</f>
        <v/>
      </c>
      <c r="I1899" s="107" t="str">
        <f>IF(C1899="","",VLOOKUP($C1899,'7.工程別レート'!$C$6:$E$501,3,FALSE))</f>
        <v/>
      </c>
      <c r="J1899" s="108" t="str">
        <f>IF(C1899="","",VLOOKUP($C1899,'7.工程別レート'!$C$6:$E$501,2,FALSE))</f>
        <v/>
      </c>
      <c r="K1899" s="195" t="str">
        <f t="shared" si="59"/>
        <v/>
      </c>
    </row>
    <row r="1900" spans="2:11" ht="18" customHeight="1">
      <c r="B1900" s="16" t="str">
        <f>IF('6.標準時間'!$B1900="","",'6.標準時間'!B1900)</f>
        <v/>
      </c>
      <c r="C1900" s="16" t="str">
        <f>IF('6.標準時間'!$C1900="","",'6.標準時間'!C1900)</f>
        <v/>
      </c>
      <c r="D1900" s="16" t="str">
        <f>IF('6.標準時間'!$C1900="","",'6.標準時間'!E1900)</f>
        <v/>
      </c>
      <c r="E1900" s="171" t="str">
        <f>IF('6.標準時間'!$C1900="","",'6.標準時間'!F1900)</f>
        <v/>
      </c>
      <c r="F1900" s="15" t="str">
        <f t="shared" si="58"/>
        <v/>
      </c>
      <c r="G1900" s="142" t="str">
        <f>IF('6.標準時間'!$C1900="","",'6.標準時間'!H1900)</f>
        <v/>
      </c>
      <c r="H1900" s="142" t="str">
        <f>IF('6.標準時間'!$C1900="","",'6.標準時間'!I1900)</f>
        <v/>
      </c>
      <c r="I1900" s="107" t="str">
        <f>IF(C1900="","",VLOOKUP($C1900,'7.工程別レート'!$C$6:$E$501,3,FALSE))</f>
        <v/>
      </c>
      <c r="J1900" s="108" t="str">
        <f>IF(C1900="","",VLOOKUP($C1900,'7.工程別レート'!$C$6:$E$501,2,FALSE))</f>
        <v/>
      </c>
      <c r="K1900" s="195" t="str">
        <f t="shared" si="59"/>
        <v/>
      </c>
    </row>
    <row r="1901" spans="2:11" ht="18" customHeight="1">
      <c r="B1901" s="16" t="str">
        <f>IF('6.標準時間'!$B1901="","",'6.標準時間'!B1901)</f>
        <v/>
      </c>
      <c r="C1901" s="16" t="str">
        <f>IF('6.標準時間'!$C1901="","",'6.標準時間'!C1901)</f>
        <v/>
      </c>
      <c r="D1901" s="16" t="str">
        <f>IF('6.標準時間'!$C1901="","",'6.標準時間'!E1901)</f>
        <v/>
      </c>
      <c r="E1901" s="171" t="str">
        <f>IF('6.標準時間'!$C1901="","",'6.標準時間'!F1901)</f>
        <v/>
      </c>
      <c r="F1901" s="15" t="str">
        <f t="shared" si="58"/>
        <v/>
      </c>
      <c r="G1901" s="142" t="str">
        <f>IF('6.標準時間'!$C1901="","",'6.標準時間'!H1901)</f>
        <v/>
      </c>
      <c r="H1901" s="142" t="str">
        <f>IF('6.標準時間'!$C1901="","",'6.標準時間'!I1901)</f>
        <v/>
      </c>
      <c r="I1901" s="107" t="str">
        <f>IF(C1901="","",VLOOKUP($C1901,'7.工程別レート'!$C$6:$E$501,3,FALSE))</f>
        <v/>
      </c>
      <c r="J1901" s="108" t="str">
        <f>IF(C1901="","",VLOOKUP($C1901,'7.工程別レート'!$C$6:$E$501,2,FALSE))</f>
        <v/>
      </c>
      <c r="K1901" s="195" t="str">
        <f t="shared" si="59"/>
        <v/>
      </c>
    </row>
    <row r="1902" spans="2:11" ht="18" customHeight="1">
      <c r="B1902" s="16" t="str">
        <f>IF('6.標準時間'!$B1902="","",'6.標準時間'!B1902)</f>
        <v/>
      </c>
      <c r="C1902" s="16" t="str">
        <f>IF('6.標準時間'!$C1902="","",'6.標準時間'!C1902)</f>
        <v/>
      </c>
      <c r="D1902" s="16" t="str">
        <f>IF('6.標準時間'!$C1902="","",'6.標準時間'!E1902)</f>
        <v/>
      </c>
      <c r="E1902" s="171" t="str">
        <f>IF('6.標準時間'!$C1902="","",'6.標準時間'!F1902)</f>
        <v/>
      </c>
      <c r="F1902" s="15" t="str">
        <f t="shared" si="58"/>
        <v/>
      </c>
      <c r="G1902" s="142" t="str">
        <f>IF('6.標準時間'!$C1902="","",'6.標準時間'!H1902)</f>
        <v/>
      </c>
      <c r="H1902" s="142" t="str">
        <f>IF('6.標準時間'!$C1902="","",'6.標準時間'!I1902)</f>
        <v/>
      </c>
      <c r="I1902" s="107" t="str">
        <f>IF(C1902="","",VLOOKUP($C1902,'7.工程別レート'!$C$6:$E$501,3,FALSE))</f>
        <v/>
      </c>
      <c r="J1902" s="108" t="str">
        <f>IF(C1902="","",VLOOKUP($C1902,'7.工程別レート'!$C$6:$E$501,2,FALSE))</f>
        <v/>
      </c>
      <c r="K1902" s="195" t="str">
        <f t="shared" si="59"/>
        <v/>
      </c>
    </row>
    <row r="1903" spans="2:11" ht="18" customHeight="1">
      <c r="B1903" s="16" t="str">
        <f>IF('6.標準時間'!$B1903="","",'6.標準時間'!B1903)</f>
        <v/>
      </c>
      <c r="C1903" s="16" t="str">
        <f>IF('6.標準時間'!$C1903="","",'6.標準時間'!C1903)</f>
        <v/>
      </c>
      <c r="D1903" s="16" t="str">
        <f>IF('6.標準時間'!$C1903="","",'6.標準時間'!E1903)</f>
        <v/>
      </c>
      <c r="E1903" s="171" t="str">
        <f>IF('6.標準時間'!$C1903="","",'6.標準時間'!F1903)</f>
        <v/>
      </c>
      <c r="F1903" s="15" t="str">
        <f t="shared" si="58"/>
        <v/>
      </c>
      <c r="G1903" s="142" t="str">
        <f>IF('6.標準時間'!$C1903="","",'6.標準時間'!H1903)</f>
        <v/>
      </c>
      <c r="H1903" s="142" t="str">
        <f>IF('6.標準時間'!$C1903="","",'6.標準時間'!I1903)</f>
        <v/>
      </c>
      <c r="I1903" s="107" t="str">
        <f>IF(C1903="","",VLOOKUP($C1903,'7.工程別レート'!$C$6:$E$501,3,FALSE))</f>
        <v/>
      </c>
      <c r="J1903" s="108" t="str">
        <f>IF(C1903="","",VLOOKUP($C1903,'7.工程別レート'!$C$6:$E$501,2,FALSE))</f>
        <v/>
      </c>
      <c r="K1903" s="195" t="str">
        <f t="shared" si="59"/>
        <v/>
      </c>
    </row>
    <row r="1904" spans="2:11" ht="18" customHeight="1">
      <c r="B1904" s="16" t="str">
        <f>IF('6.標準時間'!$B1904="","",'6.標準時間'!B1904)</f>
        <v/>
      </c>
      <c r="C1904" s="16" t="str">
        <f>IF('6.標準時間'!$C1904="","",'6.標準時間'!C1904)</f>
        <v/>
      </c>
      <c r="D1904" s="16" t="str">
        <f>IF('6.標準時間'!$C1904="","",'6.標準時間'!E1904)</f>
        <v/>
      </c>
      <c r="E1904" s="171" t="str">
        <f>IF('6.標準時間'!$C1904="","",'6.標準時間'!F1904)</f>
        <v/>
      </c>
      <c r="F1904" s="15" t="str">
        <f t="shared" si="58"/>
        <v/>
      </c>
      <c r="G1904" s="142" t="str">
        <f>IF('6.標準時間'!$C1904="","",'6.標準時間'!H1904)</f>
        <v/>
      </c>
      <c r="H1904" s="142" t="str">
        <f>IF('6.標準時間'!$C1904="","",'6.標準時間'!I1904)</f>
        <v/>
      </c>
      <c r="I1904" s="107" t="str">
        <f>IF(C1904="","",VLOOKUP($C1904,'7.工程別レート'!$C$6:$E$501,3,FALSE))</f>
        <v/>
      </c>
      <c r="J1904" s="108" t="str">
        <f>IF(C1904="","",VLOOKUP($C1904,'7.工程別レート'!$C$6:$E$501,2,FALSE))</f>
        <v/>
      </c>
      <c r="K1904" s="195" t="str">
        <f t="shared" si="59"/>
        <v/>
      </c>
    </row>
    <row r="1905" spans="2:11" ht="18" customHeight="1">
      <c r="B1905" s="16" t="str">
        <f>IF('6.標準時間'!$B1905="","",'6.標準時間'!B1905)</f>
        <v/>
      </c>
      <c r="C1905" s="16" t="str">
        <f>IF('6.標準時間'!$C1905="","",'6.標準時間'!C1905)</f>
        <v/>
      </c>
      <c r="D1905" s="16" t="str">
        <f>IF('6.標準時間'!$C1905="","",'6.標準時間'!E1905)</f>
        <v/>
      </c>
      <c r="E1905" s="171" t="str">
        <f>IF('6.標準時間'!$C1905="","",'6.標準時間'!F1905)</f>
        <v/>
      </c>
      <c r="F1905" s="15" t="str">
        <f t="shared" si="58"/>
        <v/>
      </c>
      <c r="G1905" s="142" t="str">
        <f>IF('6.標準時間'!$C1905="","",'6.標準時間'!H1905)</f>
        <v/>
      </c>
      <c r="H1905" s="142" t="str">
        <f>IF('6.標準時間'!$C1905="","",'6.標準時間'!I1905)</f>
        <v/>
      </c>
      <c r="I1905" s="107" t="str">
        <f>IF(C1905="","",VLOOKUP($C1905,'7.工程別レート'!$C$6:$E$501,3,FALSE))</f>
        <v/>
      </c>
      <c r="J1905" s="108" t="str">
        <f>IF(C1905="","",VLOOKUP($C1905,'7.工程別レート'!$C$6:$E$501,2,FALSE))</f>
        <v/>
      </c>
      <c r="K1905" s="195" t="str">
        <f t="shared" si="59"/>
        <v/>
      </c>
    </row>
    <row r="1906" spans="2:11" ht="18" customHeight="1">
      <c r="B1906" s="16" t="str">
        <f>IF('6.標準時間'!$B1906="","",'6.標準時間'!B1906)</f>
        <v/>
      </c>
      <c r="C1906" s="16" t="str">
        <f>IF('6.標準時間'!$C1906="","",'6.標準時間'!C1906)</f>
        <v/>
      </c>
      <c r="D1906" s="16" t="str">
        <f>IF('6.標準時間'!$C1906="","",'6.標準時間'!E1906)</f>
        <v/>
      </c>
      <c r="E1906" s="171" t="str">
        <f>IF('6.標準時間'!$C1906="","",'6.標準時間'!F1906)</f>
        <v/>
      </c>
      <c r="F1906" s="15" t="str">
        <f t="shared" si="58"/>
        <v/>
      </c>
      <c r="G1906" s="142" t="str">
        <f>IF('6.標準時間'!$C1906="","",'6.標準時間'!H1906)</f>
        <v/>
      </c>
      <c r="H1906" s="142" t="str">
        <f>IF('6.標準時間'!$C1906="","",'6.標準時間'!I1906)</f>
        <v/>
      </c>
      <c r="I1906" s="107" t="str">
        <f>IF(C1906="","",VLOOKUP($C1906,'7.工程別レート'!$C$6:$E$501,3,FALSE))</f>
        <v/>
      </c>
      <c r="J1906" s="108" t="str">
        <f>IF(C1906="","",VLOOKUP($C1906,'7.工程別レート'!$C$6:$E$501,2,FALSE))</f>
        <v/>
      </c>
      <c r="K1906" s="195" t="str">
        <f t="shared" si="59"/>
        <v/>
      </c>
    </row>
    <row r="1907" spans="2:11" ht="18" customHeight="1">
      <c r="B1907" s="16" t="str">
        <f>IF('6.標準時間'!$B1907="","",'6.標準時間'!B1907)</f>
        <v/>
      </c>
      <c r="C1907" s="16" t="str">
        <f>IF('6.標準時間'!$C1907="","",'6.標準時間'!C1907)</f>
        <v/>
      </c>
      <c r="D1907" s="16" t="str">
        <f>IF('6.標準時間'!$C1907="","",'6.標準時間'!E1907)</f>
        <v/>
      </c>
      <c r="E1907" s="171" t="str">
        <f>IF('6.標準時間'!$C1907="","",'6.標準時間'!F1907)</f>
        <v/>
      </c>
      <c r="F1907" s="15" t="str">
        <f t="shared" si="58"/>
        <v/>
      </c>
      <c r="G1907" s="142" t="str">
        <f>IF('6.標準時間'!$C1907="","",'6.標準時間'!H1907)</f>
        <v/>
      </c>
      <c r="H1907" s="142" t="str">
        <f>IF('6.標準時間'!$C1907="","",'6.標準時間'!I1907)</f>
        <v/>
      </c>
      <c r="I1907" s="107" t="str">
        <f>IF(C1907="","",VLOOKUP($C1907,'7.工程別レート'!$C$6:$E$501,3,FALSE))</f>
        <v/>
      </c>
      <c r="J1907" s="108" t="str">
        <f>IF(C1907="","",VLOOKUP($C1907,'7.工程別レート'!$C$6:$E$501,2,FALSE))</f>
        <v/>
      </c>
      <c r="K1907" s="195" t="str">
        <f t="shared" si="59"/>
        <v/>
      </c>
    </row>
    <row r="1908" spans="2:11" ht="18" customHeight="1">
      <c r="B1908" s="16" t="str">
        <f>IF('6.標準時間'!$B1908="","",'6.標準時間'!B1908)</f>
        <v/>
      </c>
      <c r="C1908" s="16" t="str">
        <f>IF('6.標準時間'!$C1908="","",'6.標準時間'!C1908)</f>
        <v/>
      </c>
      <c r="D1908" s="16" t="str">
        <f>IF('6.標準時間'!$C1908="","",'6.標準時間'!E1908)</f>
        <v/>
      </c>
      <c r="E1908" s="171" t="str">
        <f>IF('6.標準時間'!$C1908="","",'6.標準時間'!F1908)</f>
        <v/>
      </c>
      <c r="F1908" s="15" t="str">
        <f t="shared" si="58"/>
        <v/>
      </c>
      <c r="G1908" s="142" t="str">
        <f>IF('6.標準時間'!$C1908="","",'6.標準時間'!H1908)</f>
        <v/>
      </c>
      <c r="H1908" s="142" t="str">
        <f>IF('6.標準時間'!$C1908="","",'6.標準時間'!I1908)</f>
        <v/>
      </c>
      <c r="I1908" s="107" t="str">
        <f>IF(C1908="","",VLOOKUP($C1908,'7.工程別レート'!$C$6:$E$501,3,FALSE))</f>
        <v/>
      </c>
      <c r="J1908" s="108" t="str">
        <f>IF(C1908="","",VLOOKUP($C1908,'7.工程別レート'!$C$6:$E$501,2,FALSE))</f>
        <v/>
      </c>
      <c r="K1908" s="195" t="str">
        <f t="shared" si="59"/>
        <v/>
      </c>
    </row>
    <row r="1909" spans="2:11" ht="18" customHeight="1">
      <c r="B1909" s="16" t="str">
        <f>IF('6.標準時間'!$B1909="","",'6.標準時間'!B1909)</f>
        <v/>
      </c>
      <c r="C1909" s="16" t="str">
        <f>IF('6.標準時間'!$C1909="","",'6.標準時間'!C1909)</f>
        <v/>
      </c>
      <c r="D1909" s="16" t="str">
        <f>IF('6.標準時間'!$C1909="","",'6.標準時間'!E1909)</f>
        <v/>
      </c>
      <c r="E1909" s="171" t="str">
        <f>IF('6.標準時間'!$C1909="","",'6.標準時間'!F1909)</f>
        <v/>
      </c>
      <c r="F1909" s="15" t="str">
        <f t="shared" si="58"/>
        <v/>
      </c>
      <c r="G1909" s="142" t="str">
        <f>IF('6.標準時間'!$C1909="","",'6.標準時間'!H1909)</f>
        <v/>
      </c>
      <c r="H1909" s="142" t="str">
        <f>IF('6.標準時間'!$C1909="","",'6.標準時間'!I1909)</f>
        <v/>
      </c>
      <c r="I1909" s="107" t="str">
        <f>IF(C1909="","",VLOOKUP($C1909,'7.工程別レート'!$C$6:$E$501,3,FALSE))</f>
        <v/>
      </c>
      <c r="J1909" s="108" t="str">
        <f>IF(C1909="","",VLOOKUP($C1909,'7.工程別レート'!$C$6:$E$501,2,FALSE))</f>
        <v/>
      </c>
      <c r="K1909" s="195" t="str">
        <f t="shared" si="59"/>
        <v/>
      </c>
    </row>
    <row r="1910" spans="2:11" ht="18" customHeight="1">
      <c r="B1910" s="16" t="str">
        <f>IF('6.標準時間'!$B1910="","",'6.標準時間'!B1910)</f>
        <v/>
      </c>
      <c r="C1910" s="16" t="str">
        <f>IF('6.標準時間'!$C1910="","",'6.標準時間'!C1910)</f>
        <v/>
      </c>
      <c r="D1910" s="16" t="str">
        <f>IF('6.標準時間'!$C1910="","",'6.標準時間'!E1910)</f>
        <v/>
      </c>
      <c r="E1910" s="171" t="str">
        <f>IF('6.標準時間'!$C1910="","",'6.標準時間'!F1910)</f>
        <v/>
      </c>
      <c r="F1910" s="15" t="str">
        <f t="shared" si="58"/>
        <v/>
      </c>
      <c r="G1910" s="142" t="str">
        <f>IF('6.標準時間'!$C1910="","",'6.標準時間'!H1910)</f>
        <v/>
      </c>
      <c r="H1910" s="142" t="str">
        <f>IF('6.標準時間'!$C1910="","",'6.標準時間'!I1910)</f>
        <v/>
      </c>
      <c r="I1910" s="107" t="str">
        <f>IF(C1910="","",VLOOKUP($C1910,'7.工程別レート'!$C$6:$E$501,3,FALSE))</f>
        <v/>
      </c>
      <c r="J1910" s="108" t="str">
        <f>IF(C1910="","",VLOOKUP($C1910,'7.工程別レート'!$C$6:$E$501,2,FALSE))</f>
        <v/>
      </c>
      <c r="K1910" s="195" t="str">
        <f t="shared" si="59"/>
        <v/>
      </c>
    </row>
    <row r="1911" spans="2:11" ht="18" customHeight="1">
      <c r="B1911" s="16" t="str">
        <f>IF('6.標準時間'!$B1911="","",'6.標準時間'!B1911)</f>
        <v/>
      </c>
      <c r="C1911" s="16" t="str">
        <f>IF('6.標準時間'!$C1911="","",'6.標準時間'!C1911)</f>
        <v/>
      </c>
      <c r="D1911" s="16" t="str">
        <f>IF('6.標準時間'!$C1911="","",'6.標準時間'!E1911)</f>
        <v/>
      </c>
      <c r="E1911" s="171" t="str">
        <f>IF('6.標準時間'!$C1911="","",'6.標準時間'!F1911)</f>
        <v/>
      </c>
      <c r="F1911" s="15" t="str">
        <f t="shared" si="58"/>
        <v/>
      </c>
      <c r="G1911" s="142" t="str">
        <f>IF('6.標準時間'!$C1911="","",'6.標準時間'!H1911)</f>
        <v/>
      </c>
      <c r="H1911" s="142" t="str">
        <f>IF('6.標準時間'!$C1911="","",'6.標準時間'!I1911)</f>
        <v/>
      </c>
      <c r="I1911" s="107" t="str">
        <f>IF(C1911="","",VLOOKUP($C1911,'7.工程別レート'!$C$6:$E$501,3,FALSE))</f>
        <v/>
      </c>
      <c r="J1911" s="108" t="str">
        <f>IF(C1911="","",VLOOKUP($C1911,'7.工程別レート'!$C$6:$E$501,2,FALSE))</f>
        <v/>
      </c>
      <c r="K1911" s="195" t="str">
        <f t="shared" si="59"/>
        <v/>
      </c>
    </row>
    <row r="1912" spans="2:11" ht="18" customHeight="1">
      <c r="B1912" s="16" t="str">
        <f>IF('6.標準時間'!$B1912="","",'6.標準時間'!B1912)</f>
        <v/>
      </c>
      <c r="C1912" s="16" t="str">
        <f>IF('6.標準時間'!$C1912="","",'6.標準時間'!C1912)</f>
        <v/>
      </c>
      <c r="D1912" s="16" t="str">
        <f>IF('6.標準時間'!$C1912="","",'6.標準時間'!E1912)</f>
        <v/>
      </c>
      <c r="E1912" s="171" t="str">
        <f>IF('6.標準時間'!$C1912="","",'6.標準時間'!F1912)</f>
        <v/>
      </c>
      <c r="F1912" s="15" t="str">
        <f t="shared" si="58"/>
        <v/>
      </c>
      <c r="G1912" s="142" t="str">
        <f>IF('6.標準時間'!$C1912="","",'6.標準時間'!H1912)</f>
        <v/>
      </c>
      <c r="H1912" s="142" t="str">
        <f>IF('6.標準時間'!$C1912="","",'6.標準時間'!I1912)</f>
        <v/>
      </c>
      <c r="I1912" s="107" t="str">
        <f>IF(C1912="","",VLOOKUP($C1912,'7.工程別レート'!$C$6:$E$501,3,FALSE))</f>
        <v/>
      </c>
      <c r="J1912" s="108" t="str">
        <f>IF(C1912="","",VLOOKUP($C1912,'7.工程別レート'!$C$6:$E$501,2,FALSE))</f>
        <v/>
      </c>
      <c r="K1912" s="195" t="str">
        <f t="shared" si="59"/>
        <v/>
      </c>
    </row>
    <row r="1913" spans="2:11" ht="18" customHeight="1">
      <c r="B1913" s="16" t="str">
        <f>IF('6.標準時間'!$B1913="","",'6.標準時間'!B1913)</f>
        <v/>
      </c>
      <c r="C1913" s="16" t="str">
        <f>IF('6.標準時間'!$C1913="","",'6.標準時間'!C1913)</f>
        <v/>
      </c>
      <c r="D1913" s="16" t="str">
        <f>IF('6.標準時間'!$C1913="","",'6.標準時間'!E1913)</f>
        <v/>
      </c>
      <c r="E1913" s="171" t="str">
        <f>IF('6.標準時間'!$C1913="","",'6.標準時間'!F1913)</f>
        <v/>
      </c>
      <c r="F1913" s="15" t="str">
        <f t="shared" si="58"/>
        <v/>
      </c>
      <c r="G1913" s="142" t="str">
        <f>IF('6.標準時間'!$C1913="","",'6.標準時間'!H1913)</f>
        <v/>
      </c>
      <c r="H1913" s="142" t="str">
        <f>IF('6.標準時間'!$C1913="","",'6.標準時間'!I1913)</f>
        <v/>
      </c>
      <c r="I1913" s="107" t="str">
        <f>IF(C1913="","",VLOOKUP($C1913,'7.工程別レート'!$C$6:$E$501,3,FALSE))</f>
        <v/>
      </c>
      <c r="J1913" s="108" t="str">
        <f>IF(C1913="","",VLOOKUP($C1913,'7.工程別レート'!$C$6:$E$501,2,FALSE))</f>
        <v/>
      </c>
      <c r="K1913" s="195" t="str">
        <f t="shared" si="59"/>
        <v/>
      </c>
    </row>
    <row r="1914" spans="2:11" ht="18" customHeight="1">
      <c r="B1914" s="16" t="str">
        <f>IF('6.標準時間'!$B1914="","",'6.標準時間'!B1914)</f>
        <v/>
      </c>
      <c r="C1914" s="16" t="str">
        <f>IF('6.標準時間'!$C1914="","",'6.標準時間'!C1914)</f>
        <v/>
      </c>
      <c r="D1914" s="16" t="str">
        <f>IF('6.標準時間'!$C1914="","",'6.標準時間'!E1914)</f>
        <v/>
      </c>
      <c r="E1914" s="171" t="str">
        <f>IF('6.標準時間'!$C1914="","",'6.標準時間'!F1914)</f>
        <v/>
      </c>
      <c r="F1914" s="15" t="str">
        <f t="shared" si="58"/>
        <v/>
      </c>
      <c r="G1914" s="142" t="str">
        <f>IF('6.標準時間'!$C1914="","",'6.標準時間'!H1914)</f>
        <v/>
      </c>
      <c r="H1914" s="142" t="str">
        <f>IF('6.標準時間'!$C1914="","",'6.標準時間'!I1914)</f>
        <v/>
      </c>
      <c r="I1914" s="107" t="str">
        <f>IF(C1914="","",VLOOKUP($C1914,'7.工程別レート'!$C$6:$E$501,3,FALSE))</f>
        <v/>
      </c>
      <c r="J1914" s="108" t="str">
        <f>IF(C1914="","",VLOOKUP($C1914,'7.工程別レート'!$C$6:$E$501,2,FALSE))</f>
        <v/>
      </c>
      <c r="K1914" s="195" t="str">
        <f t="shared" si="59"/>
        <v/>
      </c>
    </row>
    <row r="1915" spans="2:11" ht="18" customHeight="1">
      <c r="B1915" s="16" t="str">
        <f>IF('6.標準時間'!$B1915="","",'6.標準時間'!B1915)</f>
        <v/>
      </c>
      <c r="C1915" s="16" t="str">
        <f>IF('6.標準時間'!$C1915="","",'6.標準時間'!C1915)</f>
        <v/>
      </c>
      <c r="D1915" s="16" t="str">
        <f>IF('6.標準時間'!$C1915="","",'6.標準時間'!E1915)</f>
        <v/>
      </c>
      <c r="E1915" s="171" t="str">
        <f>IF('6.標準時間'!$C1915="","",'6.標準時間'!F1915)</f>
        <v/>
      </c>
      <c r="F1915" s="15" t="str">
        <f t="shared" si="58"/>
        <v/>
      </c>
      <c r="G1915" s="142" t="str">
        <f>IF('6.標準時間'!$C1915="","",'6.標準時間'!H1915)</f>
        <v/>
      </c>
      <c r="H1915" s="142" t="str">
        <f>IF('6.標準時間'!$C1915="","",'6.標準時間'!I1915)</f>
        <v/>
      </c>
      <c r="I1915" s="107" t="str">
        <f>IF(C1915="","",VLOOKUP($C1915,'7.工程別レート'!$C$6:$E$501,3,FALSE))</f>
        <v/>
      </c>
      <c r="J1915" s="108" t="str">
        <f>IF(C1915="","",VLOOKUP($C1915,'7.工程別レート'!$C$6:$E$501,2,FALSE))</f>
        <v/>
      </c>
      <c r="K1915" s="195" t="str">
        <f t="shared" si="59"/>
        <v/>
      </c>
    </row>
    <row r="1916" spans="2:11" ht="18" customHeight="1">
      <c r="B1916" s="16" t="str">
        <f>IF('6.標準時間'!$B1916="","",'6.標準時間'!B1916)</f>
        <v/>
      </c>
      <c r="C1916" s="16" t="str">
        <f>IF('6.標準時間'!$C1916="","",'6.標準時間'!C1916)</f>
        <v/>
      </c>
      <c r="D1916" s="16" t="str">
        <f>IF('6.標準時間'!$C1916="","",'6.標準時間'!E1916)</f>
        <v/>
      </c>
      <c r="E1916" s="171" t="str">
        <f>IF('6.標準時間'!$C1916="","",'6.標準時間'!F1916)</f>
        <v/>
      </c>
      <c r="F1916" s="15" t="str">
        <f t="shared" si="58"/>
        <v/>
      </c>
      <c r="G1916" s="142" t="str">
        <f>IF('6.標準時間'!$C1916="","",'6.標準時間'!H1916)</f>
        <v/>
      </c>
      <c r="H1916" s="142" t="str">
        <f>IF('6.標準時間'!$C1916="","",'6.標準時間'!I1916)</f>
        <v/>
      </c>
      <c r="I1916" s="107" t="str">
        <f>IF(C1916="","",VLOOKUP($C1916,'7.工程別レート'!$C$6:$E$501,3,FALSE))</f>
        <v/>
      </c>
      <c r="J1916" s="108" t="str">
        <f>IF(C1916="","",VLOOKUP($C1916,'7.工程別レート'!$C$6:$E$501,2,FALSE))</f>
        <v/>
      </c>
      <c r="K1916" s="195" t="str">
        <f t="shared" si="59"/>
        <v/>
      </c>
    </row>
    <row r="1917" spans="2:11" ht="18" customHeight="1">
      <c r="B1917" s="16" t="str">
        <f>IF('6.標準時間'!$B1917="","",'6.標準時間'!B1917)</f>
        <v/>
      </c>
      <c r="C1917" s="16" t="str">
        <f>IF('6.標準時間'!$C1917="","",'6.標準時間'!C1917)</f>
        <v/>
      </c>
      <c r="D1917" s="16" t="str">
        <f>IF('6.標準時間'!$C1917="","",'6.標準時間'!E1917)</f>
        <v/>
      </c>
      <c r="E1917" s="171" t="str">
        <f>IF('6.標準時間'!$C1917="","",'6.標準時間'!F1917)</f>
        <v/>
      </c>
      <c r="F1917" s="15" t="str">
        <f t="shared" si="58"/>
        <v/>
      </c>
      <c r="G1917" s="142" t="str">
        <f>IF('6.標準時間'!$C1917="","",'6.標準時間'!H1917)</f>
        <v/>
      </c>
      <c r="H1917" s="142" t="str">
        <f>IF('6.標準時間'!$C1917="","",'6.標準時間'!I1917)</f>
        <v/>
      </c>
      <c r="I1917" s="107" t="str">
        <f>IF(C1917="","",VLOOKUP($C1917,'7.工程別レート'!$C$6:$E$501,3,FALSE))</f>
        <v/>
      </c>
      <c r="J1917" s="108" t="str">
        <f>IF(C1917="","",VLOOKUP($C1917,'7.工程別レート'!$C$6:$E$501,2,FALSE))</f>
        <v/>
      </c>
      <c r="K1917" s="195" t="str">
        <f t="shared" si="59"/>
        <v/>
      </c>
    </row>
    <row r="1918" spans="2:11" ht="18" customHeight="1">
      <c r="B1918" s="16" t="str">
        <f>IF('6.標準時間'!$B1918="","",'6.標準時間'!B1918)</f>
        <v/>
      </c>
      <c r="C1918" s="16" t="str">
        <f>IF('6.標準時間'!$C1918="","",'6.標準時間'!C1918)</f>
        <v/>
      </c>
      <c r="D1918" s="16" t="str">
        <f>IF('6.標準時間'!$C1918="","",'6.標準時間'!E1918)</f>
        <v/>
      </c>
      <c r="E1918" s="171" t="str">
        <f>IF('6.標準時間'!$C1918="","",'6.標準時間'!F1918)</f>
        <v/>
      </c>
      <c r="F1918" s="15" t="str">
        <f t="shared" si="58"/>
        <v/>
      </c>
      <c r="G1918" s="142" t="str">
        <f>IF('6.標準時間'!$C1918="","",'6.標準時間'!H1918)</f>
        <v/>
      </c>
      <c r="H1918" s="142" t="str">
        <f>IF('6.標準時間'!$C1918="","",'6.標準時間'!I1918)</f>
        <v/>
      </c>
      <c r="I1918" s="107" t="str">
        <f>IF(C1918="","",VLOOKUP($C1918,'7.工程別レート'!$C$6:$E$501,3,FALSE))</f>
        <v/>
      </c>
      <c r="J1918" s="108" t="str">
        <f>IF(C1918="","",VLOOKUP($C1918,'7.工程別レート'!$C$6:$E$501,2,FALSE))</f>
        <v/>
      </c>
      <c r="K1918" s="195" t="str">
        <f t="shared" si="59"/>
        <v/>
      </c>
    </row>
    <row r="1919" spans="2:11" ht="18" customHeight="1">
      <c r="B1919" s="16" t="str">
        <f>IF('6.標準時間'!$B1919="","",'6.標準時間'!B1919)</f>
        <v/>
      </c>
      <c r="C1919" s="16" t="str">
        <f>IF('6.標準時間'!$C1919="","",'6.標準時間'!C1919)</f>
        <v/>
      </c>
      <c r="D1919" s="16" t="str">
        <f>IF('6.標準時間'!$C1919="","",'6.標準時間'!E1919)</f>
        <v/>
      </c>
      <c r="E1919" s="171" t="str">
        <f>IF('6.標準時間'!$C1919="","",'6.標準時間'!F1919)</f>
        <v/>
      </c>
      <c r="F1919" s="15" t="str">
        <f t="shared" si="58"/>
        <v/>
      </c>
      <c r="G1919" s="142" t="str">
        <f>IF('6.標準時間'!$C1919="","",'6.標準時間'!H1919)</f>
        <v/>
      </c>
      <c r="H1919" s="142" t="str">
        <f>IF('6.標準時間'!$C1919="","",'6.標準時間'!I1919)</f>
        <v/>
      </c>
      <c r="I1919" s="107" t="str">
        <f>IF(C1919="","",VLOOKUP($C1919,'7.工程別レート'!$C$6:$E$501,3,FALSE))</f>
        <v/>
      </c>
      <c r="J1919" s="108" t="str">
        <f>IF(C1919="","",VLOOKUP($C1919,'7.工程別レート'!$C$6:$E$501,2,FALSE))</f>
        <v/>
      </c>
      <c r="K1919" s="195" t="str">
        <f t="shared" si="59"/>
        <v/>
      </c>
    </row>
    <row r="1920" spans="2:11" ht="18" customHeight="1">
      <c r="B1920" s="16" t="str">
        <f>IF('6.標準時間'!$B1920="","",'6.標準時間'!B1920)</f>
        <v/>
      </c>
      <c r="C1920" s="16" t="str">
        <f>IF('6.標準時間'!$C1920="","",'6.標準時間'!C1920)</f>
        <v/>
      </c>
      <c r="D1920" s="16" t="str">
        <f>IF('6.標準時間'!$C1920="","",'6.標準時間'!E1920)</f>
        <v/>
      </c>
      <c r="E1920" s="171" t="str">
        <f>IF('6.標準時間'!$C1920="","",'6.標準時間'!F1920)</f>
        <v/>
      </c>
      <c r="F1920" s="15" t="str">
        <f t="shared" si="58"/>
        <v/>
      </c>
      <c r="G1920" s="142" t="str">
        <f>IF('6.標準時間'!$C1920="","",'6.標準時間'!H1920)</f>
        <v/>
      </c>
      <c r="H1920" s="142" t="str">
        <f>IF('6.標準時間'!$C1920="","",'6.標準時間'!I1920)</f>
        <v/>
      </c>
      <c r="I1920" s="107" t="str">
        <f>IF(C1920="","",VLOOKUP($C1920,'7.工程別レート'!$C$6:$E$501,3,FALSE))</f>
        <v/>
      </c>
      <c r="J1920" s="108" t="str">
        <f>IF(C1920="","",VLOOKUP($C1920,'7.工程別レート'!$C$6:$E$501,2,FALSE))</f>
        <v/>
      </c>
      <c r="K1920" s="195" t="str">
        <f t="shared" si="59"/>
        <v/>
      </c>
    </row>
    <row r="1921" spans="2:11" ht="18" customHeight="1">
      <c r="B1921" s="16" t="str">
        <f>IF('6.標準時間'!$B1921="","",'6.標準時間'!B1921)</f>
        <v/>
      </c>
      <c r="C1921" s="16" t="str">
        <f>IF('6.標準時間'!$C1921="","",'6.標準時間'!C1921)</f>
        <v/>
      </c>
      <c r="D1921" s="16" t="str">
        <f>IF('6.標準時間'!$C1921="","",'6.標準時間'!E1921)</f>
        <v/>
      </c>
      <c r="E1921" s="171" t="str">
        <f>IF('6.標準時間'!$C1921="","",'6.標準時間'!F1921)</f>
        <v/>
      </c>
      <c r="F1921" s="15" t="str">
        <f t="shared" si="58"/>
        <v/>
      </c>
      <c r="G1921" s="142" t="str">
        <f>IF('6.標準時間'!$C1921="","",'6.標準時間'!H1921)</f>
        <v/>
      </c>
      <c r="H1921" s="142" t="str">
        <f>IF('6.標準時間'!$C1921="","",'6.標準時間'!I1921)</f>
        <v/>
      </c>
      <c r="I1921" s="107" t="str">
        <f>IF(C1921="","",VLOOKUP($C1921,'7.工程別レート'!$C$6:$E$501,3,FALSE))</f>
        <v/>
      </c>
      <c r="J1921" s="108" t="str">
        <f>IF(C1921="","",VLOOKUP($C1921,'7.工程別レート'!$C$6:$E$501,2,FALSE))</f>
        <v/>
      </c>
      <c r="K1921" s="195" t="str">
        <f t="shared" si="59"/>
        <v/>
      </c>
    </row>
    <row r="1922" spans="2:11" ht="18" customHeight="1">
      <c r="B1922" s="16" t="str">
        <f>IF('6.標準時間'!$B1922="","",'6.標準時間'!B1922)</f>
        <v/>
      </c>
      <c r="C1922" s="16" t="str">
        <f>IF('6.標準時間'!$C1922="","",'6.標準時間'!C1922)</f>
        <v/>
      </c>
      <c r="D1922" s="16" t="str">
        <f>IF('6.標準時間'!$C1922="","",'6.標準時間'!E1922)</f>
        <v/>
      </c>
      <c r="E1922" s="171" t="str">
        <f>IF('6.標準時間'!$C1922="","",'6.標準時間'!F1922)</f>
        <v/>
      </c>
      <c r="F1922" s="15" t="str">
        <f t="shared" si="58"/>
        <v/>
      </c>
      <c r="G1922" s="142" t="str">
        <f>IF('6.標準時間'!$C1922="","",'6.標準時間'!H1922)</f>
        <v/>
      </c>
      <c r="H1922" s="142" t="str">
        <f>IF('6.標準時間'!$C1922="","",'6.標準時間'!I1922)</f>
        <v/>
      </c>
      <c r="I1922" s="107" t="str">
        <f>IF(C1922="","",VLOOKUP($C1922,'7.工程別レート'!$C$6:$E$501,3,FALSE))</f>
        <v/>
      </c>
      <c r="J1922" s="108" t="str">
        <f>IF(C1922="","",VLOOKUP($C1922,'7.工程別レート'!$C$6:$E$501,2,FALSE))</f>
        <v/>
      </c>
      <c r="K1922" s="195" t="str">
        <f t="shared" si="59"/>
        <v/>
      </c>
    </row>
    <row r="1923" spans="2:11" ht="18" customHeight="1">
      <c r="B1923" s="16" t="str">
        <f>IF('6.標準時間'!$B1923="","",'6.標準時間'!B1923)</f>
        <v/>
      </c>
      <c r="C1923" s="16" t="str">
        <f>IF('6.標準時間'!$C1923="","",'6.標準時間'!C1923)</f>
        <v/>
      </c>
      <c r="D1923" s="16" t="str">
        <f>IF('6.標準時間'!$C1923="","",'6.標準時間'!E1923)</f>
        <v/>
      </c>
      <c r="E1923" s="171" t="str">
        <f>IF('6.標準時間'!$C1923="","",'6.標準時間'!F1923)</f>
        <v/>
      </c>
      <c r="F1923" s="15" t="str">
        <f t="shared" si="58"/>
        <v/>
      </c>
      <c r="G1923" s="142" t="str">
        <f>IF('6.標準時間'!$C1923="","",'6.標準時間'!H1923)</f>
        <v/>
      </c>
      <c r="H1923" s="142" t="str">
        <f>IF('6.標準時間'!$C1923="","",'6.標準時間'!I1923)</f>
        <v/>
      </c>
      <c r="I1923" s="107" t="str">
        <f>IF(C1923="","",VLOOKUP($C1923,'7.工程別レート'!$C$6:$E$501,3,FALSE))</f>
        <v/>
      </c>
      <c r="J1923" s="108" t="str">
        <f>IF(C1923="","",VLOOKUP($C1923,'7.工程別レート'!$C$6:$E$501,2,FALSE))</f>
        <v/>
      </c>
      <c r="K1923" s="195" t="str">
        <f t="shared" si="59"/>
        <v/>
      </c>
    </row>
    <row r="1924" spans="2:11" ht="18" customHeight="1">
      <c r="B1924" s="16" t="str">
        <f>IF('6.標準時間'!$B1924="","",'6.標準時間'!B1924)</f>
        <v/>
      </c>
      <c r="C1924" s="16" t="str">
        <f>IF('6.標準時間'!$C1924="","",'6.標準時間'!C1924)</f>
        <v/>
      </c>
      <c r="D1924" s="16" t="str">
        <f>IF('6.標準時間'!$C1924="","",'6.標準時間'!E1924)</f>
        <v/>
      </c>
      <c r="E1924" s="171" t="str">
        <f>IF('6.標準時間'!$C1924="","",'6.標準時間'!F1924)</f>
        <v/>
      </c>
      <c r="F1924" s="15" t="str">
        <f t="shared" si="58"/>
        <v/>
      </c>
      <c r="G1924" s="142" t="str">
        <f>IF('6.標準時間'!$C1924="","",'6.標準時間'!H1924)</f>
        <v/>
      </c>
      <c r="H1924" s="142" t="str">
        <f>IF('6.標準時間'!$C1924="","",'6.標準時間'!I1924)</f>
        <v/>
      </c>
      <c r="I1924" s="107" t="str">
        <f>IF(C1924="","",VLOOKUP($C1924,'7.工程別レート'!$C$6:$E$501,3,FALSE))</f>
        <v/>
      </c>
      <c r="J1924" s="108" t="str">
        <f>IF(C1924="","",VLOOKUP($C1924,'7.工程別レート'!$C$6:$E$501,2,FALSE))</f>
        <v/>
      </c>
      <c r="K1924" s="195" t="str">
        <f t="shared" si="59"/>
        <v/>
      </c>
    </row>
    <row r="1925" spans="2:11" ht="18" customHeight="1">
      <c r="B1925" s="16" t="str">
        <f>IF('6.標準時間'!$B1925="","",'6.標準時間'!B1925)</f>
        <v/>
      </c>
      <c r="C1925" s="16" t="str">
        <f>IF('6.標準時間'!$C1925="","",'6.標準時間'!C1925)</f>
        <v/>
      </c>
      <c r="D1925" s="16" t="str">
        <f>IF('6.標準時間'!$C1925="","",'6.標準時間'!E1925)</f>
        <v/>
      </c>
      <c r="E1925" s="171" t="str">
        <f>IF('6.標準時間'!$C1925="","",'6.標準時間'!F1925)</f>
        <v/>
      </c>
      <c r="F1925" s="15" t="str">
        <f t="shared" si="58"/>
        <v/>
      </c>
      <c r="G1925" s="142" t="str">
        <f>IF('6.標準時間'!$C1925="","",'6.標準時間'!H1925)</f>
        <v/>
      </c>
      <c r="H1925" s="142" t="str">
        <f>IF('6.標準時間'!$C1925="","",'6.標準時間'!I1925)</f>
        <v/>
      </c>
      <c r="I1925" s="107" t="str">
        <f>IF(C1925="","",VLOOKUP($C1925,'7.工程別レート'!$C$6:$E$501,3,FALSE))</f>
        <v/>
      </c>
      <c r="J1925" s="108" t="str">
        <f>IF(C1925="","",VLOOKUP($C1925,'7.工程別レート'!$C$6:$E$501,2,FALSE))</f>
        <v/>
      </c>
      <c r="K1925" s="195" t="str">
        <f t="shared" si="59"/>
        <v/>
      </c>
    </row>
    <row r="1926" spans="2:11" ht="18" customHeight="1">
      <c r="B1926" s="16" t="str">
        <f>IF('6.標準時間'!$B1926="","",'6.標準時間'!B1926)</f>
        <v/>
      </c>
      <c r="C1926" s="16" t="str">
        <f>IF('6.標準時間'!$C1926="","",'6.標準時間'!C1926)</f>
        <v/>
      </c>
      <c r="D1926" s="16" t="str">
        <f>IF('6.標準時間'!$C1926="","",'6.標準時間'!E1926)</f>
        <v/>
      </c>
      <c r="E1926" s="171" t="str">
        <f>IF('6.標準時間'!$C1926="","",'6.標準時間'!F1926)</f>
        <v/>
      </c>
      <c r="F1926" s="15" t="str">
        <f t="shared" ref="F1926:F1989" si="60">C1926&amp;D1926</f>
        <v/>
      </c>
      <c r="G1926" s="142" t="str">
        <f>IF('6.標準時間'!$C1926="","",'6.標準時間'!H1926)</f>
        <v/>
      </c>
      <c r="H1926" s="142" t="str">
        <f>IF('6.標準時間'!$C1926="","",'6.標準時間'!I1926)</f>
        <v/>
      </c>
      <c r="I1926" s="107" t="str">
        <f>IF(C1926="","",VLOOKUP($C1926,'7.工程別レート'!$C$6:$E$501,3,FALSE))</f>
        <v/>
      </c>
      <c r="J1926" s="108" t="str">
        <f>IF(C1926="","",VLOOKUP($C1926,'7.工程別レート'!$C$6:$E$501,2,FALSE))</f>
        <v/>
      </c>
      <c r="K1926" s="195" t="str">
        <f t="shared" si="59"/>
        <v/>
      </c>
    </row>
    <row r="1927" spans="2:11" ht="18" customHeight="1">
      <c r="B1927" s="16" t="str">
        <f>IF('6.標準時間'!$B1927="","",'6.標準時間'!B1927)</f>
        <v/>
      </c>
      <c r="C1927" s="16" t="str">
        <f>IF('6.標準時間'!$C1927="","",'6.標準時間'!C1927)</f>
        <v/>
      </c>
      <c r="D1927" s="16" t="str">
        <f>IF('6.標準時間'!$C1927="","",'6.標準時間'!E1927)</f>
        <v/>
      </c>
      <c r="E1927" s="171" t="str">
        <f>IF('6.標準時間'!$C1927="","",'6.標準時間'!F1927)</f>
        <v/>
      </c>
      <c r="F1927" s="15" t="str">
        <f t="shared" si="60"/>
        <v/>
      </c>
      <c r="G1927" s="142" t="str">
        <f>IF('6.標準時間'!$C1927="","",'6.標準時間'!H1927)</f>
        <v/>
      </c>
      <c r="H1927" s="142" t="str">
        <f>IF('6.標準時間'!$C1927="","",'6.標準時間'!I1927)</f>
        <v/>
      </c>
      <c r="I1927" s="107" t="str">
        <f>IF(C1927="","",VLOOKUP($C1927,'7.工程別レート'!$C$6:$E$501,3,FALSE))</f>
        <v/>
      </c>
      <c r="J1927" s="108" t="str">
        <f>IF(C1927="","",VLOOKUP($C1927,'7.工程別レート'!$C$6:$E$501,2,FALSE))</f>
        <v/>
      </c>
      <c r="K1927" s="195" t="str">
        <f t="shared" ref="K1927:K1990" si="61">IF(ISERROR((G1927*I1927)+(H1927*J1927)),"",(G1927*I1927)+(H1927*J1927))</f>
        <v/>
      </c>
    </row>
    <row r="1928" spans="2:11" ht="18" customHeight="1">
      <c r="B1928" s="16" t="str">
        <f>IF('6.標準時間'!$B1928="","",'6.標準時間'!B1928)</f>
        <v/>
      </c>
      <c r="C1928" s="16" t="str">
        <f>IF('6.標準時間'!$C1928="","",'6.標準時間'!C1928)</f>
        <v/>
      </c>
      <c r="D1928" s="16" t="str">
        <f>IF('6.標準時間'!$C1928="","",'6.標準時間'!E1928)</f>
        <v/>
      </c>
      <c r="E1928" s="171" t="str">
        <f>IF('6.標準時間'!$C1928="","",'6.標準時間'!F1928)</f>
        <v/>
      </c>
      <c r="F1928" s="15" t="str">
        <f t="shared" si="60"/>
        <v/>
      </c>
      <c r="G1928" s="142" t="str">
        <f>IF('6.標準時間'!$C1928="","",'6.標準時間'!H1928)</f>
        <v/>
      </c>
      <c r="H1928" s="142" t="str">
        <f>IF('6.標準時間'!$C1928="","",'6.標準時間'!I1928)</f>
        <v/>
      </c>
      <c r="I1928" s="107" t="str">
        <f>IF(C1928="","",VLOOKUP($C1928,'7.工程別レート'!$C$6:$E$501,3,FALSE))</f>
        <v/>
      </c>
      <c r="J1928" s="108" t="str">
        <f>IF(C1928="","",VLOOKUP($C1928,'7.工程別レート'!$C$6:$E$501,2,FALSE))</f>
        <v/>
      </c>
      <c r="K1928" s="195" t="str">
        <f t="shared" si="61"/>
        <v/>
      </c>
    </row>
    <row r="1929" spans="2:11" ht="18" customHeight="1">
      <c r="B1929" s="16" t="str">
        <f>IF('6.標準時間'!$B1929="","",'6.標準時間'!B1929)</f>
        <v/>
      </c>
      <c r="C1929" s="16" t="str">
        <f>IF('6.標準時間'!$C1929="","",'6.標準時間'!C1929)</f>
        <v/>
      </c>
      <c r="D1929" s="16" t="str">
        <f>IF('6.標準時間'!$C1929="","",'6.標準時間'!E1929)</f>
        <v/>
      </c>
      <c r="E1929" s="171" t="str">
        <f>IF('6.標準時間'!$C1929="","",'6.標準時間'!F1929)</f>
        <v/>
      </c>
      <c r="F1929" s="15" t="str">
        <f t="shared" si="60"/>
        <v/>
      </c>
      <c r="G1929" s="142" t="str">
        <f>IF('6.標準時間'!$C1929="","",'6.標準時間'!H1929)</f>
        <v/>
      </c>
      <c r="H1929" s="142" t="str">
        <f>IF('6.標準時間'!$C1929="","",'6.標準時間'!I1929)</f>
        <v/>
      </c>
      <c r="I1929" s="107" t="str">
        <f>IF(C1929="","",VLOOKUP($C1929,'7.工程別レート'!$C$6:$E$501,3,FALSE))</f>
        <v/>
      </c>
      <c r="J1929" s="108" t="str">
        <f>IF(C1929="","",VLOOKUP($C1929,'7.工程別レート'!$C$6:$E$501,2,FALSE))</f>
        <v/>
      </c>
      <c r="K1929" s="195" t="str">
        <f t="shared" si="61"/>
        <v/>
      </c>
    </row>
    <row r="1930" spans="2:11" ht="18" customHeight="1">
      <c r="B1930" s="16" t="str">
        <f>IF('6.標準時間'!$B1930="","",'6.標準時間'!B1930)</f>
        <v/>
      </c>
      <c r="C1930" s="16" t="str">
        <f>IF('6.標準時間'!$C1930="","",'6.標準時間'!C1930)</f>
        <v/>
      </c>
      <c r="D1930" s="16" t="str">
        <f>IF('6.標準時間'!$C1930="","",'6.標準時間'!E1930)</f>
        <v/>
      </c>
      <c r="E1930" s="171" t="str">
        <f>IF('6.標準時間'!$C1930="","",'6.標準時間'!F1930)</f>
        <v/>
      </c>
      <c r="F1930" s="15" t="str">
        <f t="shared" si="60"/>
        <v/>
      </c>
      <c r="G1930" s="142" t="str">
        <f>IF('6.標準時間'!$C1930="","",'6.標準時間'!H1930)</f>
        <v/>
      </c>
      <c r="H1930" s="142" t="str">
        <f>IF('6.標準時間'!$C1930="","",'6.標準時間'!I1930)</f>
        <v/>
      </c>
      <c r="I1930" s="107" t="str">
        <f>IF(C1930="","",VLOOKUP($C1930,'7.工程別レート'!$C$6:$E$501,3,FALSE))</f>
        <v/>
      </c>
      <c r="J1930" s="108" t="str">
        <f>IF(C1930="","",VLOOKUP($C1930,'7.工程別レート'!$C$6:$E$501,2,FALSE))</f>
        <v/>
      </c>
      <c r="K1930" s="195" t="str">
        <f t="shared" si="61"/>
        <v/>
      </c>
    </row>
    <row r="1931" spans="2:11" ht="18" customHeight="1">
      <c r="B1931" s="16" t="str">
        <f>IF('6.標準時間'!$B1931="","",'6.標準時間'!B1931)</f>
        <v/>
      </c>
      <c r="C1931" s="16" t="str">
        <f>IF('6.標準時間'!$C1931="","",'6.標準時間'!C1931)</f>
        <v/>
      </c>
      <c r="D1931" s="16" t="str">
        <f>IF('6.標準時間'!$C1931="","",'6.標準時間'!E1931)</f>
        <v/>
      </c>
      <c r="E1931" s="171" t="str">
        <f>IF('6.標準時間'!$C1931="","",'6.標準時間'!F1931)</f>
        <v/>
      </c>
      <c r="F1931" s="15" t="str">
        <f t="shared" si="60"/>
        <v/>
      </c>
      <c r="G1931" s="142" t="str">
        <f>IF('6.標準時間'!$C1931="","",'6.標準時間'!H1931)</f>
        <v/>
      </c>
      <c r="H1931" s="142" t="str">
        <f>IF('6.標準時間'!$C1931="","",'6.標準時間'!I1931)</f>
        <v/>
      </c>
      <c r="I1931" s="107" t="str">
        <f>IF(C1931="","",VLOOKUP($C1931,'7.工程別レート'!$C$6:$E$501,3,FALSE))</f>
        <v/>
      </c>
      <c r="J1931" s="108" t="str">
        <f>IF(C1931="","",VLOOKUP($C1931,'7.工程別レート'!$C$6:$E$501,2,FALSE))</f>
        <v/>
      </c>
      <c r="K1931" s="195" t="str">
        <f t="shared" si="61"/>
        <v/>
      </c>
    </row>
    <row r="1932" spans="2:11" ht="18" customHeight="1">
      <c r="B1932" s="16" t="str">
        <f>IF('6.標準時間'!$B1932="","",'6.標準時間'!B1932)</f>
        <v/>
      </c>
      <c r="C1932" s="16" t="str">
        <f>IF('6.標準時間'!$C1932="","",'6.標準時間'!C1932)</f>
        <v/>
      </c>
      <c r="D1932" s="16" t="str">
        <f>IF('6.標準時間'!$C1932="","",'6.標準時間'!E1932)</f>
        <v/>
      </c>
      <c r="E1932" s="171" t="str">
        <f>IF('6.標準時間'!$C1932="","",'6.標準時間'!F1932)</f>
        <v/>
      </c>
      <c r="F1932" s="15" t="str">
        <f t="shared" si="60"/>
        <v/>
      </c>
      <c r="G1932" s="142" t="str">
        <f>IF('6.標準時間'!$C1932="","",'6.標準時間'!H1932)</f>
        <v/>
      </c>
      <c r="H1932" s="142" t="str">
        <f>IF('6.標準時間'!$C1932="","",'6.標準時間'!I1932)</f>
        <v/>
      </c>
      <c r="I1932" s="107" t="str">
        <f>IF(C1932="","",VLOOKUP($C1932,'7.工程別レート'!$C$6:$E$501,3,FALSE))</f>
        <v/>
      </c>
      <c r="J1932" s="108" t="str">
        <f>IF(C1932="","",VLOOKUP($C1932,'7.工程別レート'!$C$6:$E$501,2,FALSE))</f>
        <v/>
      </c>
      <c r="K1932" s="195" t="str">
        <f t="shared" si="61"/>
        <v/>
      </c>
    </row>
    <row r="1933" spans="2:11" ht="18" customHeight="1">
      <c r="B1933" s="16" t="str">
        <f>IF('6.標準時間'!$B1933="","",'6.標準時間'!B1933)</f>
        <v/>
      </c>
      <c r="C1933" s="16" t="str">
        <f>IF('6.標準時間'!$C1933="","",'6.標準時間'!C1933)</f>
        <v/>
      </c>
      <c r="D1933" s="16" t="str">
        <f>IF('6.標準時間'!$C1933="","",'6.標準時間'!E1933)</f>
        <v/>
      </c>
      <c r="E1933" s="171" t="str">
        <f>IF('6.標準時間'!$C1933="","",'6.標準時間'!F1933)</f>
        <v/>
      </c>
      <c r="F1933" s="15" t="str">
        <f t="shared" si="60"/>
        <v/>
      </c>
      <c r="G1933" s="142" t="str">
        <f>IF('6.標準時間'!$C1933="","",'6.標準時間'!H1933)</f>
        <v/>
      </c>
      <c r="H1933" s="142" t="str">
        <f>IF('6.標準時間'!$C1933="","",'6.標準時間'!I1933)</f>
        <v/>
      </c>
      <c r="I1933" s="107" t="str">
        <f>IF(C1933="","",VLOOKUP($C1933,'7.工程別レート'!$C$6:$E$501,3,FALSE))</f>
        <v/>
      </c>
      <c r="J1933" s="108" t="str">
        <f>IF(C1933="","",VLOOKUP($C1933,'7.工程別レート'!$C$6:$E$501,2,FALSE))</f>
        <v/>
      </c>
      <c r="K1933" s="195" t="str">
        <f t="shared" si="61"/>
        <v/>
      </c>
    </row>
    <row r="1934" spans="2:11" ht="18" customHeight="1">
      <c r="B1934" s="16" t="str">
        <f>IF('6.標準時間'!$B1934="","",'6.標準時間'!B1934)</f>
        <v/>
      </c>
      <c r="C1934" s="16" t="str">
        <f>IF('6.標準時間'!$C1934="","",'6.標準時間'!C1934)</f>
        <v/>
      </c>
      <c r="D1934" s="16" t="str">
        <f>IF('6.標準時間'!$C1934="","",'6.標準時間'!E1934)</f>
        <v/>
      </c>
      <c r="E1934" s="171" t="str">
        <f>IF('6.標準時間'!$C1934="","",'6.標準時間'!F1934)</f>
        <v/>
      </c>
      <c r="F1934" s="15" t="str">
        <f t="shared" si="60"/>
        <v/>
      </c>
      <c r="G1934" s="142" t="str">
        <f>IF('6.標準時間'!$C1934="","",'6.標準時間'!H1934)</f>
        <v/>
      </c>
      <c r="H1934" s="142" t="str">
        <f>IF('6.標準時間'!$C1934="","",'6.標準時間'!I1934)</f>
        <v/>
      </c>
      <c r="I1934" s="107" t="str">
        <f>IF(C1934="","",VLOOKUP($C1934,'7.工程別レート'!$C$6:$E$501,3,FALSE))</f>
        <v/>
      </c>
      <c r="J1934" s="108" t="str">
        <f>IF(C1934="","",VLOOKUP($C1934,'7.工程別レート'!$C$6:$E$501,2,FALSE))</f>
        <v/>
      </c>
      <c r="K1934" s="195" t="str">
        <f t="shared" si="61"/>
        <v/>
      </c>
    </row>
    <row r="1935" spans="2:11" ht="18" customHeight="1">
      <c r="B1935" s="16" t="str">
        <f>IF('6.標準時間'!$B1935="","",'6.標準時間'!B1935)</f>
        <v/>
      </c>
      <c r="C1935" s="16" t="str">
        <f>IF('6.標準時間'!$C1935="","",'6.標準時間'!C1935)</f>
        <v/>
      </c>
      <c r="D1935" s="16" t="str">
        <f>IF('6.標準時間'!$C1935="","",'6.標準時間'!E1935)</f>
        <v/>
      </c>
      <c r="E1935" s="171" t="str">
        <f>IF('6.標準時間'!$C1935="","",'6.標準時間'!F1935)</f>
        <v/>
      </c>
      <c r="F1935" s="15" t="str">
        <f t="shared" si="60"/>
        <v/>
      </c>
      <c r="G1935" s="142" t="str">
        <f>IF('6.標準時間'!$C1935="","",'6.標準時間'!H1935)</f>
        <v/>
      </c>
      <c r="H1935" s="142" t="str">
        <f>IF('6.標準時間'!$C1935="","",'6.標準時間'!I1935)</f>
        <v/>
      </c>
      <c r="I1935" s="107" t="str">
        <f>IF(C1935="","",VLOOKUP($C1935,'7.工程別レート'!$C$6:$E$501,3,FALSE))</f>
        <v/>
      </c>
      <c r="J1935" s="108" t="str">
        <f>IF(C1935="","",VLOOKUP($C1935,'7.工程別レート'!$C$6:$E$501,2,FALSE))</f>
        <v/>
      </c>
      <c r="K1935" s="195" t="str">
        <f t="shared" si="61"/>
        <v/>
      </c>
    </row>
    <row r="1936" spans="2:11" ht="18" customHeight="1">
      <c r="B1936" s="16" t="str">
        <f>IF('6.標準時間'!$B1936="","",'6.標準時間'!B1936)</f>
        <v/>
      </c>
      <c r="C1936" s="16" t="str">
        <f>IF('6.標準時間'!$C1936="","",'6.標準時間'!C1936)</f>
        <v/>
      </c>
      <c r="D1936" s="16" t="str">
        <f>IF('6.標準時間'!$C1936="","",'6.標準時間'!E1936)</f>
        <v/>
      </c>
      <c r="E1936" s="171" t="str">
        <f>IF('6.標準時間'!$C1936="","",'6.標準時間'!F1936)</f>
        <v/>
      </c>
      <c r="F1936" s="15" t="str">
        <f t="shared" si="60"/>
        <v/>
      </c>
      <c r="G1936" s="142" t="str">
        <f>IF('6.標準時間'!$C1936="","",'6.標準時間'!H1936)</f>
        <v/>
      </c>
      <c r="H1936" s="142" t="str">
        <f>IF('6.標準時間'!$C1936="","",'6.標準時間'!I1936)</f>
        <v/>
      </c>
      <c r="I1936" s="107" t="str">
        <f>IF(C1936="","",VLOOKUP($C1936,'7.工程別レート'!$C$6:$E$501,3,FALSE))</f>
        <v/>
      </c>
      <c r="J1936" s="108" t="str">
        <f>IF(C1936="","",VLOOKUP($C1936,'7.工程別レート'!$C$6:$E$501,2,FALSE))</f>
        <v/>
      </c>
      <c r="K1936" s="195" t="str">
        <f t="shared" si="61"/>
        <v/>
      </c>
    </row>
    <row r="1937" spans="2:11" ht="18" customHeight="1">
      <c r="B1937" s="16" t="str">
        <f>IF('6.標準時間'!$B1937="","",'6.標準時間'!B1937)</f>
        <v/>
      </c>
      <c r="C1937" s="16" t="str">
        <f>IF('6.標準時間'!$C1937="","",'6.標準時間'!C1937)</f>
        <v/>
      </c>
      <c r="D1937" s="16" t="str">
        <f>IF('6.標準時間'!$C1937="","",'6.標準時間'!E1937)</f>
        <v/>
      </c>
      <c r="E1937" s="171" t="str">
        <f>IF('6.標準時間'!$C1937="","",'6.標準時間'!F1937)</f>
        <v/>
      </c>
      <c r="F1937" s="15" t="str">
        <f t="shared" si="60"/>
        <v/>
      </c>
      <c r="G1937" s="142" t="str">
        <f>IF('6.標準時間'!$C1937="","",'6.標準時間'!H1937)</f>
        <v/>
      </c>
      <c r="H1937" s="142" t="str">
        <f>IF('6.標準時間'!$C1937="","",'6.標準時間'!I1937)</f>
        <v/>
      </c>
      <c r="I1937" s="107" t="str">
        <f>IF(C1937="","",VLOOKUP($C1937,'7.工程別レート'!$C$6:$E$501,3,FALSE))</f>
        <v/>
      </c>
      <c r="J1937" s="108" t="str">
        <f>IF(C1937="","",VLOOKUP($C1937,'7.工程別レート'!$C$6:$E$501,2,FALSE))</f>
        <v/>
      </c>
      <c r="K1937" s="195" t="str">
        <f t="shared" si="61"/>
        <v/>
      </c>
    </row>
    <row r="1938" spans="2:11" ht="18" customHeight="1">
      <c r="B1938" s="16" t="str">
        <f>IF('6.標準時間'!$B1938="","",'6.標準時間'!B1938)</f>
        <v/>
      </c>
      <c r="C1938" s="16" t="str">
        <f>IF('6.標準時間'!$C1938="","",'6.標準時間'!C1938)</f>
        <v/>
      </c>
      <c r="D1938" s="16" t="str">
        <f>IF('6.標準時間'!$C1938="","",'6.標準時間'!E1938)</f>
        <v/>
      </c>
      <c r="E1938" s="171" t="str">
        <f>IF('6.標準時間'!$C1938="","",'6.標準時間'!F1938)</f>
        <v/>
      </c>
      <c r="F1938" s="15" t="str">
        <f t="shared" si="60"/>
        <v/>
      </c>
      <c r="G1938" s="142" t="str">
        <f>IF('6.標準時間'!$C1938="","",'6.標準時間'!H1938)</f>
        <v/>
      </c>
      <c r="H1938" s="142" t="str">
        <f>IF('6.標準時間'!$C1938="","",'6.標準時間'!I1938)</f>
        <v/>
      </c>
      <c r="I1938" s="107" t="str">
        <f>IF(C1938="","",VLOOKUP($C1938,'7.工程別レート'!$C$6:$E$501,3,FALSE))</f>
        <v/>
      </c>
      <c r="J1938" s="108" t="str">
        <f>IF(C1938="","",VLOOKUP($C1938,'7.工程別レート'!$C$6:$E$501,2,FALSE))</f>
        <v/>
      </c>
      <c r="K1938" s="195" t="str">
        <f t="shared" si="61"/>
        <v/>
      </c>
    </row>
    <row r="1939" spans="2:11" ht="18" customHeight="1">
      <c r="B1939" s="16" t="str">
        <f>IF('6.標準時間'!$B1939="","",'6.標準時間'!B1939)</f>
        <v/>
      </c>
      <c r="C1939" s="16" t="str">
        <f>IF('6.標準時間'!$C1939="","",'6.標準時間'!C1939)</f>
        <v/>
      </c>
      <c r="D1939" s="16" t="str">
        <f>IF('6.標準時間'!$C1939="","",'6.標準時間'!E1939)</f>
        <v/>
      </c>
      <c r="E1939" s="171" t="str">
        <f>IF('6.標準時間'!$C1939="","",'6.標準時間'!F1939)</f>
        <v/>
      </c>
      <c r="F1939" s="15" t="str">
        <f t="shared" si="60"/>
        <v/>
      </c>
      <c r="G1939" s="142" t="str">
        <f>IF('6.標準時間'!$C1939="","",'6.標準時間'!H1939)</f>
        <v/>
      </c>
      <c r="H1939" s="142" t="str">
        <f>IF('6.標準時間'!$C1939="","",'6.標準時間'!I1939)</f>
        <v/>
      </c>
      <c r="I1939" s="107" t="str">
        <f>IF(C1939="","",VLOOKUP($C1939,'7.工程別レート'!$C$6:$E$501,3,FALSE))</f>
        <v/>
      </c>
      <c r="J1939" s="108" t="str">
        <f>IF(C1939="","",VLOOKUP($C1939,'7.工程別レート'!$C$6:$E$501,2,FALSE))</f>
        <v/>
      </c>
      <c r="K1939" s="195" t="str">
        <f t="shared" si="61"/>
        <v/>
      </c>
    </row>
    <row r="1940" spans="2:11" ht="18" customHeight="1">
      <c r="B1940" s="16" t="str">
        <f>IF('6.標準時間'!$B1940="","",'6.標準時間'!B1940)</f>
        <v/>
      </c>
      <c r="C1940" s="16" t="str">
        <f>IF('6.標準時間'!$C1940="","",'6.標準時間'!C1940)</f>
        <v/>
      </c>
      <c r="D1940" s="16" t="str">
        <f>IF('6.標準時間'!$C1940="","",'6.標準時間'!E1940)</f>
        <v/>
      </c>
      <c r="E1940" s="171" t="str">
        <f>IF('6.標準時間'!$C1940="","",'6.標準時間'!F1940)</f>
        <v/>
      </c>
      <c r="F1940" s="15" t="str">
        <f t="shared" si="60"/>
        <v/>
      </c>
      <c r="G1940" s="142" t="str">
        <f>IF('6.標準時間'!$C1940="","",'6.標準時間'!H1940)</f>
        <v/>
      </c>
      <c r="H1940" s="142" t="str">
        <f>IF('6.標準時間'!$C1940="","",'6.標準時間'!I1940)</f>
        <v/>
      </c>
      <c r="I1940" s="107" t="str">
        <f>IF(C1940="","",VLOOKUP($C1940,'7.工程別レート'!$C$6:$E$501,3,FALSE))</f>
        <v/>
      </c>
      <c r="J1940" s="108" t="str">
        <f>IF(C1940="","",VLOOKUP($C1940,'7.工程別レート'!$C$6:$E$501,2,FALSE))</f>
        <v/>
      </c>
      <c r="K1940" s="195" t="str">
        <f t="shared" si="61"/>
        <v/>
      </c>
    </row>
    <row r="1941" spans="2:11" ht="18" customHeight="1">
      <c r="B1941" s="16" t="str">
        <f>IF('6.標準時間'!$B1941="","",'6.標準時間'!B1941)</f>
        <v/>
      </c>
      <c r="C1941" s="16" t="str">
        <f>IF('6.標準時間'!$C1941="","",'6.標準時間'!C1941)</f>
        <v/>
      </c>
      <c r="D1941" s="16" t="str">
        <f>IF('6.標準時間'!$C1941="","",'6.標準時間'!E1941)</f>
        <v/>
      </c>
      <c r="E1941" s="171" t="str">
        <f>IF('6.標準時間'!$C1941="","",'6.標準時間'!F1941)</f>
        <v/>
      </c>
      <c r="F1941" s="15" t="str">
        <f t="shared" si="60"/>
        <v/>
      </c>
      <c r="G1941" s="142" t="str">
        <f>IF('6.標準時間'!$C1941="","",'6.標準時間'!H1941)</f>
        <v/>
      </c>
      <c r="H1941" s="142" t="str">
        <f>IF('6.標準時間'!$C1941="","",'6.標準時間'!I1941)</f>
        <v/>
      </c>
      <c r="I1941" s="107" t="str">
        <f>IF(C1941="","",VLOOKUP($C1941,'7.工程別レート'!$C$6:$E$501,3,FALSE))</f>
        <v/>
      </c>
      <c r="J1941" s="108" t="str">
        <f>IF(C1941="","",VLOOKUP($C1941,'7.工程別レート'!$C$6:$E$501,2,FALSE))</f>
        <v/>
      </c>
      <c r="K1941" s="195" t="str">
        <f t="shared" si="61"/>
        <v/>
      </c>
    </row>
    <row r="1942" spans="2:11" ht="18" customHeight="1">
      <c r="B1942" s="16" t="str">
        <f>IF('6.標準時間'!$B1942="","",'6.標準時間'!B1942)</f>
        <v/>
      </c>
      <c r="C1942" s="16" t="str">
        <f>IF('6.標準時間'!$C1942="","",'6.標準時間'!C1942)</f>
        <v/>
      </c>
      <c r="D1942" s="16" t="str">
        <f>IF('6.標準時間'!$C1942="","",'6.標準時間'!E1942)</f>
        <v/>
      </c>
      <c r="E1942" s="171" t="str">
        <f>IF('6.標準時間'!$C1942="","",'6.標準時間'!F1942)</f>
        <v/>
      </c>
      <c r="F1942" s="15" t="str">
        <f t="shared" si="60"/>
        <v/>
      </c>
      <c r="G1942" s="142" t="str">
        <f>IF('6.標準時間'!$C1942="","",'6.標準時間'!H1942)</f>
        <v/>
      </c>
      <c r="H1942" s="142" t="str">
        <f>IF('6.標準時間'!$C1942="","",'6.標準時間'!I1942)</f>
        <v/>
      </c>
      <c r="I1942" s="107" t="str">
        <f>IF(C1942="","",VLOOKUP($C1942,'7.工程別レート'!$C$6:$E$501,3,FALSE))</f>
        <v/>
      </c>
      <c r="J1942" s="108" t="str">
        <f>IF(C1942="","",VLOOKUP($C1942,'7.工程別レート'!$C$6:$E$501,2,FALSE))</f>
        <v/>
      </c>
      <c r="K1942" s="195" t="str">
        <f t="shared" si="61"/>
        <v/>
      </c>
    </row>
    <row r="1943" spans="2:11" ht="18" customHeight="1">
      <c r="B1943" s="16" t="str">
        <f>IF('6.標準時間'!$B1943="","",'6.標準時間'!B1943)</f>
        <v/>
      </c>
      <c r="C1943" s="16" t="str">
        <f>IF('6.標準時間'!$C1943="","",'6.標準時間'!C1943)</f>
        <v/>
      </c>
      <c r="D1943" s="16" t="str">
        <f>IF('6.標準時間'!$C1943="","",'6.標準時間'!E1943)</f>
        <v/>
      </c>
      <c r="E1943" s="171" t="str">
        <f>IF('6.標準時間'!$C1943="","",'6.標準時間'!F1943)</f>
        <v/>
      </c>
      <c r="F1943" s="15" t="str">
        <f t="shared" si="60"/>
        <v/>
      </c>
      <c r="G1943" s="142" t="str">
        <f>IF('6.標準時間'!$C1943="","",'6.標準時間'!H1943)</f>
        <v/>
      </c>
      <c r="H1943" s="142" t="str">
        <f>IF('6.標準時間'!$C1943="","",'6.標準時間'!I1943)</f>
        <v/>
      </c>
      <c r="I1943" s="107" t="str">
        <f>IF(C1943="","",VLOOKUP($C1943,'7.工程別レート'!$C$6:$E$501,3,FALSE))</f>
        <v/>
      </c>
      <c r="J1943" s="108" t="str">
        <f>IF(C1943="","",VLOOKUP($C1943,'7.工程別レート'!$C$6:$E$501,2,FALSE))</f>
        <v/>
      </c>
      <c r="K1943" s="195" t="str">
        <f t="shared" si="61"/>
        <v/>
      </c>
    </row>
    <row r="1944" spans="2:11" ht="18" customHeight="1">
      <c r="B1944" s="16" t="str">
        <f>IF('6.標準時間'!$B1944="","",'6.標準時間'!B1944)</f>
        <v/>
      </c>
      <c r="C1944" s="16" t="str">
        <f>IF('6.標準時間'!$C1944="","",'6.標準時間'!C1944)</f>
        <v/>
      </c>
      <c r="D1944" s="16" t="str">
        <f>IF('6.標準時間'!$C1944="","",'6.標準時間'!E1944)</f>
        <v/>
      </c>
      <c r="E1944" s="171" t="str">
        <f>IF('6.標準時間'!$C1944="","",'6.標準時間'!F1944)</f>
        <v/>
      </c>
      <c r="F1944" s="15" t="str">
        <f t="shared" si="60"/>
        <v/>
      </c>
      <c r="G1944" s="142" t="str">
        <f>IF('6.標準時間'!$C1944="","",'6.標準時間'!H1944)</f>
        <v/>
      </c>
      <c r="H1944" s="142" t="str">
        <f>IF('6.標準時間'!$C1944="","",'6.標準時間'!I1944)</f>
        <v/>
      </c>
      <c r="I1944" s="107" t="str">
        <f>IF(C1944="","",VLOOKUP($C1944,'7.工程別レート'!$C$6:$E$501,3,FALSE))</f>
        <v/>
      </c>
      <c r="J1944" s="108" t="str">
        <f>IF(C1944="","",VLOOKUP($C1944,'7.工程別レート'!$C$6:$E$501,2,FALSE))</f>
        <v/>
      </c>
      <c r="K1944" s="195" t="str">
        <f t="shared" si="61"/>
        <v/>
      </c>
    </row>
    <row r="1945" spans="2:11" ht="18" customHeight="1">
      <c r="B1945" s="16" t="str">
        <f>IF('6.標準時間'!$B1945="","",'6.標準時間'!B1945)</f>
        <v/>
      </c>
      <c r="C1945" s="16" t="str">
        <f>IF('6.標準時間'!$C1945="","",'6.標準時間'!C1945)</f>
        <v/>
      </c>
      <c r="D1945" s="16" t="str">
        <f>IF('6.標準時間'!$C1945="","",'6.標準時間'!E1945)</f>
        <v/>
      </c>
      <c r="E1945" s="171" t="str">
        <f>IF('6.標準時間'!$C1945="","",'6.標準時間'!F1945)</f>
        <v/>
      </c>
      <c r="F1945" s="15" t="str">
        <f t="shared" si="60"/>
        <v/>
      </c>
      <c r="G1945" s="142" t="str">
        <f>IF('6.標準時間'!$C1945="","",'6.標準時間'!H1945)</f>
        <v/>
      </c>
      <c r="H1945" s="142" t="str">
        <f>IF('6.標準時間'!$C1945="","",'6.標準時間'!I1945)</f>
        <v/>
      </c>
      <c r="I1945" s="107" t="str">
        <f>IF(C1945="","",VLOOKUP($C1945,'7.工程別レート'!$C$6:$E$501,3,FALSE))</f>
        <v/>
      </c>
      <c r="J1945" s="108" t="str">
        <f>IF(C1945="","",VLOOKUP($C1945,'7.工程別レート'!$C$6:$E$501,2,FALSE))</f>
        <v/>
      </c>
      <c r="K1945" s="195" t="str">
        <f t="shared" si="61"/>
        <v/>
      </c>
    </row>
    <row r="1946" spans="2:11" ht="18" customHeight="1">
      <c r="B1946" s="16" t="str">
        <f>IF('6.標準時間'!$B1946="","",'6.標準時間'!B1946)</f>
        <v/>
      </c>
      <c r="C1946" s="16" t="str">
        <f>IF('6.標準時間'!$C1946="","",'6.標準時間'!C1946)</f>
        <v/>
      </c>
      <c r="D1946" s="16" t="str">
        <f>IF('6.標準時間'!$C1946="","",'6.標準時間'!E1946)</f>
        <v/>
      </c>
      <c r="E1946" s="171" t="str">
        <f>IF('6.標準時間'!$C1946="","",'6.標準時間'!F1946)</f>
        <v/>
      </c>
      <c r="F1946" s="15" t="str">
        <f t="shared" si="60"/>
        <v/>
      </c>
      <c r="G1946" s="142" t="str">
        <f>IF('6.標準時間'!$C1946="","",'6.標準時間'!H1946)</f>
        <v/>
      </c>
      <c r="H1946" s="142" t="str">
        <f>IF('6.標準時間'!$C1946="","",'6.標準時間'!I1946)</f>
        <v/>
      </c>
      <c r="I1946" s="107" t="str">
        <f>IF(C1946="","",VLOOKUP($C1946,'7.工程別レート'!$C$6:$E$501,3,FALSE))</f>
        <v/>
      </c>
      <c r="J1946" s="108" t="str">
        <f>IF(C1946="","",VLOOKUP($C1946,'7.工程別レート'!$C$6:$E$501,2,FALSE))</f>
        <v/>
      </c>
      <c r="K1946" s="195" t="str">
        <f t="shared" si="61"/>
        <v/>
      </c>
    </row>
    <row r="1947" spans="2:11" ht="18" customHeight="1">
      <c r="B1947" s="16" t="str">
        <f>IF('6.標準時間'!$B1947="","",'6.標準時間'!B1947)</f>
        <v/>
      </c>
      <c r="C1947" s="16" t="str">
        <f>IF('6.標準時間'!$C1947="","",'6.標準時間'!C1947)</f>
        <v/>
      </c>
      <c r="D1947" s="16" t="str">
        <f>IF('6.標準時間'!$C1947="","",'6.標準時間'!E1947)</f>
        <v/>
      </c>
      <c r="E1947" s="171" t="str">
        <f>IF('6.標準時間'!$C1947="","",'6.標準時間'!F1947)</f>
        <v/>
      </c>
      <c r="F1947" s="15" t="str">
        <f t="shared" si="60"/>
        <v/>
      </c>
      <c r="G1947" s="142" t="str">
        <f>IF('6.標準時間'!$C1947="","",'6.標準時間'!H1947)</f>
        <v/>
      </c>
      <c r="H1947" s="142" t="str">
        <f>IF('6.標準時間'!$C1947="","",'6.標準時間'!I1947)</f>
        <v/>
      </c>
      <c r="I1947" s="107" t="str">
        <f>IF(C1947="","",VLOOKUP($C1947,'7.工程別レート'!$C$6:$E$501,3,FALSE))</f>
        <v/>
      </c>
      <c r="J1947" s="108" t="str">
        <f>IF(C1947="","",VLOOKUP($C1947,'7.工程別レート'!$C$6:$E$501,2,FALSE))</f>
        <v/>
      </c>
      <c r="K1947" s="195" t="str">
        <f t="shared" si="61"/>
        <v/>
      </c>
    </row>
    <row r="1948" spans="2:11" ht="18" customHeight="1">
      <c r="B1948" s="16" t="str">
        <f>IF('6.標準時間'!$B1948="","",'6.標準時間'!B1948)</f>
        <v/>
      </c>
      <c r="C1948" s="16" t="str">
        <f>IF('6.標準時間'!$C1948="","",'6.標準時間'!C1948)</f>
        <v/>
      </c>
      <c r="D1948" s="16" t="str">
        <f>IF('6.標準時間'!$C1948="","",'6.標準時間'!E1948)</f>
        <v/>
      </c>
      <c r="E1948" s="171" t="str">
        <f>IF('6.標準時間'!$C1948="","",'6.標準時間'!F1948)</f>
        <v/>
      </c>
      <c r="F1948" s="15" t="str">
        <f t="shared" si="60"/>
        <v/>
      </c>
      <c r="G1948" s="142" t="str">
        <f>IF('6.標準時間'!$C1948="","",'6.標準時間'!H1948)</f>
        <v/>
      </c>
      <c r="H1948" s="142" t="str">
        <f>IF('6.標準時間'!$C1948="","",'6.標準時間'!I1948)</f>
        <v/>
      </c>
      <c r="I1948" s="107" t="str">
        <f>IF(C1948="","",VLOOKUP($C1948,'7.工程別レート'!$C$6:$E$501,3,FALSE))</f>
        <v/>
      </c>
      <c r="J1948" s="108" t="str">
        <f>IF(C1948="","",VLOOKUP($C1948,'7.工程別レート'!$C$6:$E$501,2,FALSE))</f>
        <v/>
      </c>
      <c r="K1948" s="195" t="str">
        <f t="shared" si="61"/>
        <v/>
      </c>
    </row>
    <row r="1949" spans="2:11" ht="18" customHeight="1">
      <c r="B1949" s="16" t="str">
        <f>IF('6.標準時間'!$B1949="","",'6.標準時間'!B1949)</f>
        <v/>
      </c>
      <c r="C1949" s="16" t="str">
        <f>IF('6.標準時間'!$C1949="","",'6.標準時間'!C1949)</f>
        <v/>
      </c>
      <c r="D1949" s="16" t="str">
        <f>IF('6.標準時間'!$C1949="","",'6.標準時間'!E1949)</f>
        <v/>
      </c>
      <c r="E1949" s="171" t="str">
        <f>IF('6.標準時間'!$C1949="","",'6.標準時間'!F1949)</f>
        <v/>
      </c>
      <c r="F1949" s="15" t="str">
        <f t="shared" si="60"/>
        <v/>
      </c>
      <c r="G1949" s="142" t="str">
        <f>IF('6.標準時間'!$C1949="","",'6.標準時間'!H1949)</f>
        <v/>
      </c>
      <c r="H1949" s="142" t="str">
        <f>IF('6.標準時間'!$C1949="","",'6.標準時間'!I1949)</f>
        <v/>
      </c>
      <c r="I1949" s="107" t="str">
        <f>IF(C1949="","",VLOOKUP($C1949,'7.工程別レート'!$C$6:$E$501,3,FALSE))</f>
        <v/>
      </c>
      <c r="J1949" s="108" t="str">
        <f>IF(C1949="","",VLOOKUP($C1949,'7.工程別レート'!$C$6:$E$501,2,FALSE))</f>
        <v/>
      </c>
      <c r="K1949" s="195" t="str">
        <f t="shared" si="61"/>
        <v/>
      </c>
    </row>
    <row r="1950" spans="2:11" ht="18" customHeight="1">
      <c r="B1950" s="16" t="str">
        <f>IF('6.標準時間'!$B1950="","",'6.標準時間'!B1950)</f>
        <v/>
      </c>
      <c r="C1950" s="16" t="str">
        <f>IF('6.標準時間'!$C1950="","",'6.標準時間'!C1950)</f>
        <v/>
      </c>
      <c r="D1950" s="16" t="str">
        <f>IF('6.標準時間'!$C1950="","",'6.標準時間'!E1950)</f>
        <v/>
      </c>
      <c r="E1950" s="171" t="str">
        <f>IF('6.標準時間'!$C1950="","",'6.標準時間'!F1950)</f>
        <v/>
      </c>
      <c r="F1950" s="15" t="str">
        <f t="shared" si="60"/>
        <v/>
      </c>
      <c r="G1950" s="142" t="str">
        <f>IF('6.標準時間'!$C1950="","",'6.標準時間'!H1950)</f>
        <v/>
      </c>
      <c r="H1950" s="142" t="str">
        <f>IF('6.標準時間'!$C1950="","",'6.標準時間'!I1950)</f>
        <v/>
      </c>
      <c r="I1950" s="107" t="str">
        <f>IF(C1950="","",VLOOKUP($C1950,'7.工程別レート'!$C$6:$E$501,3,FALSE))</f>
        <v/>
      </c>
      <c r="J1950" s="108" t="str">
        <f>IF(C1950="","",VLOOKUP($C1950,'7.工程別レート'!$C$6:$E$501,2,FALSE))</f>
        <v/>
      </c>
      <c r="K1950" s="195" t="str">
        <f t="shared" si="61"/>
        <v/>
      </c>
    </row>
    <row r="1951" spans="2:11" ht="18" customHeight="1">
      <c r="B1951" s="16" t="str">
        <f>IF('6.標準時間'!$B1951="","",'6.標準時間'!B1951)</f>
        <v/>
      </c>
      <c r="C1951" s="16" t="str">
        <f>IF('6.標準時間'!$C1951="","",'6.標準時間'!C1951)</f>
        <v/>
      </c>
      <c r="D1951" s="16" t="str">
        <f>IF('6.標準時間'!$C1951="","",'6.標準時間'!E1951)</f>
        <v/>
      </c>
      <c r="E1951" s="171" t="str">
        <f>IF('6.標準時間'!$C1951="","",'6.標準時間'!F1951)</f>
        <v/>
      </c>
      <c r="F1951" s="15" t="str">
        <f t="shared" si="60"/>
        <v/>
      </c>
      <c r="G1951" s="142" t="str">
        <f>IF('6.標準時間'!$C1951="","",'6.標準時間'!H1951)</f>
        <v/>
      </c>
      <c r="H1951" s="142" t="str">
        <f>IF('6.標準時間'!$C1951="","",'6.標準時間'!I1951)</f>
        <v/>
      </c>
      <c r="I1951" s="107" t="str">
        <f>IF(C1951="","",VLOOKUP($C1951,'7.工程別レート'!$C$6:$E$501,3,FALSE))</f>
        <v/>
      </c>
      <c r="J1951" s="108" t="str">
        <f>IF(C1951="","",VLOOKUP($C1951,'7.工程別レート'!$C$6:$E$501,2,FALSE))</f>
        <v/>
      </c>
      <c r="K1951" s="195" t="str">
        <f t="shared" si="61"/>
        <v/>
      </c>
    </row>
    <row r="1952" spans="2:11" ht="18" customHeight="1">
      <c r="B1952" s="16" t="str">
        <f>IF('6.標準時間'!$B1952="","",'6.標準時間'!B1952)</f>
        <v/>
      </c>
      <c r="C1952" s="16" t="str">
        <f>IF('6.標準時間'!$C1952="","",'6.標準時間'!C1952)</f>
        <v/>
      </c>
      <c r="D1952" s="16" t="str">
        <f>IF('6.標準時間'!$C1952="","",'6.標準時間'!E1952)</f>
        <v/>
      </c>
      <c r="E1952" s="171" t="str">
        <f>IF('6.標準時間'!$C1952="","",'6.標準時間'!F1952)</f>
        <v/>
      </c>
      <c r="F1952" s="15" t="str">
        <f t="shared" si="60"/>
        <v/>
      </c>
      <c r="G1952" s="142" t="str">
        <f>IF('6.標準時間'!$C1952="","",'6.標準時間'!H1952)</f>
        <v/>
      </c>
      <c r="H1952" s="142" t="str">
        <f>IF('6.標準時間'!$C1952="","",'6.標準時間'!I1952)</f>
        <v/>
      </c>
      <c r="I1952" s="107" t="str">
        <f>IF(C1952="","",VLOOKUP($C1952,'7.工程別レート'!$C$6:$E$501,3,FALSE))</f>
        <v/>
      </c>
      <c r="J1952" s="108" t="str">
        <f>IF(C1952="","",VLOOKUP($C1952,'7.工程別レート'!$C$6:$E$501,2,FALSE))</f>
        <v/>
      </c>
      <c r="K1952" s="195" t="str">
        <f t="shared" si="61"/>
        <v/>
      </c>
    </row>
    <row r="1953" spans="2:11" ht="18" customHeight="1">
      <c r="B1953" s="16" t="str">
        <f>IF('6.標準時間'!$B1953="","",'6.標準時間'!B1953)</f>
        <v/>
      </c>
      <c r="C1953" s="16" t="str">
        <f>IF('6.標準時間'!$C1953="","",'6.標準時間'!C1953)</f>
        <v/>
      </c>
      <c r="D1953" s="16" t="str">
        <f>IF('6.標準時間'!$C1953="","",'6.標準時間'!E1953)</f>
        <v/>
      </c>
      <c r="E1953" s="171" t="str">
        <f>IF('6.標準時間'!$C1953="","",'6.標準時間'!F1953)</f>
        <v/>
      </c>
      <c r="F1953" s="15" t="str">
        <f t="shared" si="60"/>
        <v/>
      </c>
      <c r="G1953" s="142" t="str">
        <f>IF('6.標準時間'!$C1953="","",'6.標準時間'!H1953)</f>
        <v/>
      </c>
      <c r="H1953" s="142" t="str">
        <f>IF('6.標準時間'!$C1953="","",'6.標準時間'!I1953)</f>
        <v/>
      </c>
      <c r="I1953" s="107" t="str">
        <f>IF(C1953="","",VLOOKUP($C1953,'7.工程別レート'!$C$6:$E$501,3,FALSE))</f>
        <v/>
      </c>
      <c r="J1953" s="108" t="str">
        <f>IF(C1953="","",VLOOKUP($C1953,'7.工程別レート'!$C$6:$E$501,2,FALSE))</f>
        <v/>
      </c>
      <c r="K1953" s="195" t="str">
        <f t="shared" si="61"/>
        <v/>
      </c>
    </row>
    <row r="1954" spans="2:11" ht="18" customHeight="1">
      <c r="B1954" s="16" t="str">
        <f>IF('6.標準時間'!$B1954="","",'6.標準時間'!B1954)</f>
        <v/>
      </c>
      <c r="C1954" s="16" t="str">
        <f>IF('6.標準時間'!$C1954="","",'6.標準時間'!C1954)</f>
        <v/>
      </c>
      <c r="D1954" s="16" t="str">
        <f>IF('6.標準時間'!$C1954="","",'6.標準時間'!E1954)</f>
        <v/>
      </c>
      <c r="E1954" s="171" t="str">
        <f>IF('6.標準時間'!$C1954="","",'6.標準時間'!F1954)</f>
        <v/>
      </c>
      <c r="F1954" s="15" t="str">
        <f t="shared" si="60"/>
        <v/>
      </c>
      <c r="G1954" s="142" t="str">
        <f>IF('6.標準時間'!$C1954="","",'6.標準時間'!H1954)</f>
        <v/>
      </c>
      <c r="H1954" s="142" t="str">
        <f>IF('6.標準時間'!$C1954="","",'6.標準時間'!I1954)</f>
        <v/>
      </c>
      <c r="I1954" s="107" t="str">
        <f>IF(C1954="","",VLOOKUP($C1954,'7.工程別レート'!$C$6:$E$501,3,FALSE))</f>
        <v/>
      </c>
      <c r="J1954" s="108" t="str">
        <f>IF(C1954="","",VLOOKUP($C1954,'7.工程別レート'!$C$6:$E$501,2,FALSE))</f>
        <v/>
      </c>
      <c r="K1954" s="195" t="str">
        <f t="shared" si="61"/>
        <v/>
      </c>
    </row>
    <row r="1955" spans="2:11" ht="18" customHeight="1">
      <c r="B1955" s="16" t="str">
        <f>IF('6.標準時間'!$B1955="","",'6.標準時間'!B1955)</f>
        <v/>
      </c>
      <c r="C1955" s="16" t="str">
        <f>IF('6.標準時間'!$C1955="","",'6.標準時間'!C1955)</f>
        <v/>
      </c>
      <c r="D1955" s="16" t="str">
        <f>IF('6.標準時間'!$C1955="","",'6.標準時間'!E1955)</f>
        <v/>
      </c>
      <c r="E1955" s="171" t="str">
        <f>IF('6.標準時間'!$C1955="","",'6.標準時間'!F1955)</f>
        <v/>
      </c>
      <c r="F1955" s="15" t="str">
        <f t="shared" si="60"/>
        <v/>
      </c>
      <c r="G1955" s="142" t="str">
        <f>IF('6.標準時間'!$C1955="","",'6.標準時間'!H1955)</f>
        <v/>
      </c>
      <c r="H1955" s="142" t="str">
        <f>IF('6.標準時間'!$C1955="","",'6.標準時間'!I1955)</f>
        <v/>
      </c>
      <c r="I1955" s="107" t="str">
        <f>IF(C1955="","",VLOOKUP($C1955,'7.工程別レート'!$C$6:$E$501,3,FALSE))</f>
        <v/>
      </c>
      <c r="J1955" s="108" t="str">
        <f>IF(C1955="","",VLOOKUP($C1955,'7.工程別レート'!$C$6:$E$501,2,FALSE))</f>
        <v/>
      </c>
      <c r="K1955" s="195" t="str">
        <f t="shared" si="61"/>
        <v/>
      </c>
    </row>
    <row r="1956" spans="2:11" ht="18" customHeight="1">
      <c r="B1956" s="16" t="str">
        <f>IF('6.標準時間'!$B1956="","",'6.標準時間'!B1956)</f>
        <v/>
      </c>
      <c r="C1956" s="16" t="str">
        <f>IF('6.標準時間'!$C1956="","",'6.標準時間'!C1956)</f>
        <v/>
      </c>
      <c r="D1956" s="16" t="str">
        <f>IF('6.標準時間'!$C1956="","",'6.標準時間'!E1956)</f>
        <v/>
      </c>
      <c r="E1956" s="171" t="str">
        <f>IF('6.標準時間'!$C1956="","",'6.標準時間'!F1956)</f>
        <v/>
      </c>
      <c r="F1956" s="15" t="str">
        <f t="shared" si="60"/>
        <v/>
      </c>
      <c r="G1956" s="142" t="str">
        <f>IF('6.標準時間'!$C1956="","",'6.標準時間'!H1956)</f>
        <v/>
      </c>
      <c r="H1956" s="142" t="str">
        <f>IF('6.標準時間'!$C1956="","",'6.標準時間'!I1956)</f>
        <v/>
      </c>
      <c r="I1956" s="107" t="str">
        <f>IF(C1956="","",VLOOKUP($C1956,'7.工程別レート'!$C$6:$E$501,3,FALSE))</f>
        <v/>
      </c>
      <c r="J1956" s="108" t="str">
        <f>IF(C1956="","",VLOOKUP($C1956,'7.工程別レート'!$C$6:$E$501,2,FALSE))</f>
        <v/>
      </c>
      <c r="K1956" s="195" t="str">
        <f t="shared" si="61"/>
        <v/>
      </c>
    </row>
    <row r="1957" spans="2:11" ht="18" customHeight="1">
      <c r="B1957" s="16" t="str">
        <f>IF('6.標準時間'!$B1957="","",'6.標準時間'!B1957)</f>
        <v/>
      </c>
      <c r="C1957" s="16" t="str">
        <f>IF('6.標準時間'!$C1957="","",'6.標準時間'!C1957)</f>
        <v/>
      </c>
      <c r="D1957" s="16" t="str">
        <f>IF('6.標準時間'!$C1957="","",'6.標準時間'!E1957)</f>
        <v/>
      </c>
      <c r="E1957" s="171" t="str">
        <f>IF('6.標準時間'!$C1957="","",'6.標準時間'!F1957)</f>
        <v/>
      </c>
      <c r="F1957" s="15" t="str">
        <f t="shared" si="60"/>
        <v/>
      </c>
      <c r="G1957" s="142" t="str">
        <f>IF('6.標準時間'!$C1957="","",'6.標準時間'!H1957)</f>
        <v/>
      </c>
      <c r="H1957" s="142" t="str">
        <f>IF('6.標準時間'!$C1957="","",'6.標準時間'!I1957)</f>
        <v/>
      </c>
      <c r="I1957" s="107" t="str">
        <f>IF(C1957="","",VLOOKUP($C1957,'7.工程別レート'!$C$6:$E$501,3,FALSE))</f>
        <v/>
      </c>
      <c r="J1957" s="108" t="str">
        <f>IF(C1957="","",VLOOKUP($C1957,'7.工程別レート'!$C$6:$E$501,2,FALSE))</f>
        <v/>
      </c>
      <c r="K1957" s="195" t="str">
        <f t="shared" si="61"/>
        <v/>
      </c>
    </row>
    <row r="1958" spans="2:11" ht="18" customHeight="1">
      <c r="B1958" s="16" t="str">
        <f>IF('6.標準時間'!$B1958="","",'6.標準時間'!B1958)</f>
        <v/>
      </c>
      <c r="C1958" s="16" t="str">
        <f>IF('6.標準時間'!$C1958="","",'6.標準時間'!C1958)</f>
        <v/>
      </c>
      <c r="D1958" s="16" t="str">
        <f>IF('6.標準時間'!$C1958="","",'6.標準時間'!E1958)</f>
        <v/>
      </c>
      <c r="E1958" s="171" t="str">
        <f>IF('6.標準時間'!$C1958="","",'6.標準時間'!F1958)</f>
        <v/>
      </c>
      <c r="F1958" s="15" t="str">
        <f t="shared" si="60"/>
        <v/>
      </c>
      <c r="G1958" s="142" t="str">
        <f>IF('6.標準時間'!$C1958="","",'6.標準時間'!H1958)</f>
        <v/>
      </c>
      <c r="H1958" s="142" t="str">
        <f>IF('6.標準時間'!$C1958="","",'6.標準時間'!I1958)</f>
        <v/>
      </c>
      <c r="I1958" s="107" t="str">
        <f>IF(C1958="","",VLOOKUP($C1958,'7.工程別レート'!$C$6:$E$501,3,FALSE))</f>
        <v/>
      </c>
      <c r="J1958" s="108" t="str">
        <f>IF(C1958="","",VLOOKUP($C1958,'7.工程別レート'!$C$6:$E$501,2,FALSE))</f>
        <v/>
      </c>
      <c r="K1958" s="195" t="str">
        <f t="shared" si="61"/>
        <v/>
      </c>
    </row>
    <row r="1959" spans="2:11" ht="18" customHeight="1">
      <c r="B1959" s="16" t="str">
        <f>IF('6.標準時間'!$B1959="","",'6.標準時間'!B1959)</f>
        <v/>
      </c>
      <c r="C1959" s="16" t="str">
        <f>IF('6.標準時間'!$C1959="","",'6.標準時間'!C1959)</f>
        <v/>
      </c>
      <c r="D1959" s="16" t="str">
        <f>IF('6.標準時間'!$C1959="","",'6.標準時間'!E1959)</f>
        <v/>
      </c>
      <c r="E1959" s="171" t="str">
        <f>IF('6.標準時間'!$C1959="","",'6.標準時間'!F1959)</f>
        <v/>
      </c>
      <c r="F1959" s="15" t="str">
        <f t="shared" si="60"/>
        <v/>
      </c>
      <c r="G1959" s="142" t="str">
        <f>IF('6.標準時間'!$C1959="","",'6.標準時間'!H1959)</f>
        <v/>
      </c>
      <c r="H1959" s="142" t="str">
        <f>IF('6.標準時間'!$C1959="","",'6.標準時間'!I1959)</f>
        <v/>
      </c>
      <c r="I1959" s="107" t="str">
        <f>IF(C1959="","",VLOOKUP($C1959,'7.工程別レート'!$C$6:$E$501,3,FALSE))</f>
        <v/>
      </c>
      <c r="J1959" s="108" t="str">
        <f>IF(C1959="","",VLOOKUP($C1959,'7.工程別レート'!$C$6:$E$501,2,FALSE))</f>
        <v/>
      </c>
      <c r="K1959" s="195" t="str">
        <f t="shared" si="61"/>
        <v/>
      </c>
    </row>
    <row r="1960" spans="2:11" ht="18" customHeight="1">
      <c r="B1960" s="16" t="str">
        <f>IF('6.標準時間'!$B1960="","",'6.標準時間'!B1960)</f>
        <v/>
      </c>
      <c r="C1960" s="16" t="str">
        <f>IF('6.標準時間'!$C1960="","",'6.標準時間'!C1960)</f>
        <v/>
      </c>
      <c r="D1960" s="16" t="str">
        <f>IF('6.標準時間'!$C1960="","",'6.標準時間'!E1960)</f>
        <v/>
      </c>
      <c r="E1960" s="171" t="str">
        <f>IF('6.標準時間'!$C1960="","",'6.標準時間'!F1960)</f>
        <v/>
      </c>
      <c r="F1960" s="15" t="str">
        <f t="shared" si="60"/>
        <v/>
      </c>
      <c r="G1960" s="142" t="str">
        <f>IF('6.標準時間'!$C1960="","",'6.標準時間'!H1960)</f>
        <v/>
      </c>
      <c r="H1960" s="142" t="str">
        <f>IF('6.標準時間'!$C1960="","",'6.標準時間'!I1960)</f>
        <v/>
      </c>
      <c r="I1960" s="107" t="str">
        <f>IF(C1960="","",VLOOKUP($C1960,'7.工程別レート'!$C$6:$E$501,3,FALSE))</f>
        <v/>
      </c>
      <c r="J1960" s="108" t="str">
        <f>IF(C1960="","",VLOOKUP($C1960,'7.工程別レート'!$C$6:$E$501,2,FALSE))</f>
        <v/>
      </c>
      <c r="K1960" s="195" t="str">
        <f t="shared" si="61"/>
        <v/>
      </c>
    </row>
    <row r="1961" spans="2:11" ht="18" customHeight="1">
      <c r="B1961" s="16" t="str">
        <f>IF('6.標準時間'!$B1961="","",'6.標準時間'!B1961)</f>
        <v/>
      </c>
      <c r="C1961" s="16" t="str">
        <f>IF('6.標準時間'!$C1961="","",'6.標準時間'!C1961)</f>
        <v/>
      </c>
      <c r="D1961" s="16" t="str">
        <f>IF('6.標準時間'!$C1961="","",'6.標準時間'!E1961)</f>
        <v/>
      </c>
      <c r="E1961" s="171" t="str">
        <f>IF('6.標準時間'!$C1961="","",'6.標準時間'!F1961)</f>
        <v/>
      </c>
      <c r="F1961" s="15" t="str">
        <f t="shared" si="60"/>
        <v/>
      </c>
      <c r="G1961" s="142" t="str">
        <f>IF('6.標準時間'!$C1961="","",'6.標準時間'!H1961)</f>
        <v/>
      </c>
      <c r="H1961" s="142" t="str">
        <f>IF('6.標準時間'!$C1961="","",'6.標準時間'!I1961)</f>
        <v/>
      </c>
      <c r="I1961" s="107" t="str">
        <f>IF(C1961="","",VLOOKUP($C1961,'7.工程別レート'!$C$6:$E$501,3,FALSE))</f>
        <v/>
      </c>
      <c r="J1961" s="108" t="str">
        <f>IF(C1961="","",VLOOKUP($C1961,'7.工程別レート'!$C$6:$E$501,2,FALSE))</f>
        <v/>
      </c>
      <c r="K1961" s="195" t="str">
        <f t="shared" si="61"/>
        <v/>
      </c>
    </row>
    <row r="1962" spans="2:11" ht="18" customHeight="1">
      <c r="B1962" s="16" t="str">
        <f>IF('6.標準時間'!$B1962="","",'6.標準時間'!B1962)</f>
        <v/>
      </c>
      <c r="C1962" s="16" t="str">
        <f>IF('6.標準時間'!$C1962="","",'6.標準時間'!C1962)</f>
        <v/>
      </c>
      <c r="D1962" s="16" t="str">
        <f>IF('6.標準時間'!$C1962="","",'6.標準時間'!E1962)</f>
        <v/>
      </c>
      <c r="E1962" s="171" t="str">
        <f>IF('6.標準時間'!$C1962="","",'6.標準時間'!F1962)</f>
        <v/>
      </c>
      <c r="F1962" s="15" t="str">
        <f t="shared" si="60"/>
        <v/>
      </c>
      <c r="G1962" s="142" t="str">
        <f>IF('6.標準時間'!$C1962="","",'6.標準時間'!H1962)</f>
        <v/>
      </c>
      <c r="H1962" s="142" t="str">
        <f>IF('6.標準時間'!$C1962="","",'6.標準時間'!I1962)</f>
        <v/>
      </c>
      <c r="I1962" s="107" t="str">
        <f>IF(C1962="","",VLOOKUP($C1962,'7.工程別レート'!$C$6:$E$501,3,FALSE))</f>
        <v/>
      </c>
      <c r="J1962" s="108" t="str">
        <f>IF(C1962="","",VLOOKUP($C1962,'7.工程別レート'!$C$6:$E$501,2,FALSE))</f>
        <v/>
      </c>
      <c r="K1962" s="195" t="str">
        <f t="shared" si="61"/>
        <v/>
      </c>
    </row>
    <row r="1963" spans="2:11" ht="18" customHeight="1">
      <c r="B1963" s="16" t="str">
        <f>IF('6.標準時間'!$B1963="","",'6.標準時間'!B1963)</f>
        <v/>
      </c>
      <c r="C1963" s="16" t="str">
        <f>IF('6.標準時間'!$C1963="","",'6.標準時間'!C1963)</f>
        <v/>
      </c>
      <c r="D1963" s="16" t="str">
        <f>IF('6.標準時間'!$C1963="","",'6.標準時間'!E1963)</f>
        <v/>
      </c>
      <c r="E1963" s="171" t="str">
        <f>IF('6.標準時間'!$C1963="","",'6.標準時間'!F1963)</f>
        <v/>
      </c>
      <c r="F1963" s="15" t="str">
        <f t="shared" si="60"/>
        <v/>
      </c>
      <c r="G1963" s="142" t="str">
        <f>IF('6.標準時間'!$C1963="","",'6.標準時間'!H1963)</f>
        <v/>
      </c>
      <c r="H1963" s="142" t="str">
        <f>IF('6.標準時間'!$C1963="","",'6.標準時間'!I1963)</f>
        <v/>
      </c>
      <c r="I1963" s="107" t="str">
        <f>IF(C1963="","",VLOOKUP($C1963,'7.工程別レート'!$C$6:$E$501,3,FALSE))</f>
        <v/>
      </c>
      <c r="J1963" s="108" t="str">
        <f>IF(C1963="","",VLOOKUP($C1963,'7.工程別レート'!$C$6:$E$501,2,FALSE))</f>
        <v/>
      </c>
      <c r="K1963" s="195" t="str">
        <f t="shared" si="61"/>
        <v/>
      </c>
    </row>
    <row r="1964" spans="2:11" ht="18" customHeight="1">
      <c r="B1964" s="16" t="str">
        <f>IF('6.標準時間'!$B1964="","",'6.標準時間'!B1964)</f>
        <v/>
      </c>
      <c r="C1964" s="16" t="str">
        <f>IF('6.標準時間'!$C1964="","",'6.標準時間'!C1964)</f>
        <v/>
      </c>
      <c r="D1964" s="16" t="str">
        <f>IF('6.標準時間'!$C1964="","",'6.標準時間'!E1964)</f>
        <v/>
      </c>
      <c r="E1964" s="171" t="str">
        <f>IF('6.標準時間'!$C1964="","",'6.標準時間'!F1964)</f>
        <v/>
      </c>
      <c r="F1964" s="15" t="str">
        <f t="shared" si="60"/>
        <v/>
      </c>
      <c r="G1964" s="142" t="str">
        <f>IF('6.標準時間'!$C1964="","",'6.標準時間'!H1964)</f>
        <v/>
      </c>
      <c r="H1964" s="142" t="str">
        <f>IF('6.標準時間'!$C1964="","",'6.標準時間'!I1964)</f>
        <v/>
      </c>
      <c r="I1964" s="107" t="str">
        <f>IF(C1964="","",VLOOKUP($C1964,'7.工程別レート'!$C$6:$E$501,3,FALSE))</f>
        <v/>
      </c>
      <c r="J1964" s="108" t="str">
        <f>IF(C1964="","",VLOOKUP($C1964,'7.工程別レート'!$C$6:$E$501,2,FALSE))</f>
        <v/>
      </c>
      <c r="K1964" s="195" t="str">
        <f t="shared" si="61"/>
        <v/>
      </c>
    </row>
    <row r="1965" spans="2:11" ht="18" customHeight="1">
      <c r="B1965" s="16" t="str">
        <f>IF('6.標準時間'!$B1965="","",'6.標準時間'!B1965)</f>
        <v/>
      </c>
      <c r="C1965" s="16" t="str">
        <f>IF('6.標準時間'!$C1965="","",'6.標準時間'!C1965)</f>
        <v/>
      </c>
      <c r="D1965" s="16" t="str">
        <f>IF('6.標準時間'!$C1965="","",'6.標準時間'!E1965)</f>
        <v/>
      </c>
      <c r="E1965" s="171" t="str">
        <f>IF('6.標準時間'!$C1965="","",'6.標準時間'!F1965)</f>
        <v/>
      </c>
      <c r="F1965" s="15" t="str">
        <f t="shared" si="60"/>
        <v/>
      </c>
      <c r="G1965" s="142" t="str">
        <f>IF('6.標準時間'!$C1965="","",'6.標準時間'!H1965)</f>
        <v/>
      </c>
      <c r="H1965" s="142" t="str">
        <f>IF('6.標準時間'!$C1965="","",'6.標準時間'!I1965)</f>
        <v/>
      </c>
      <c r="I1965" s="107" t="str">
        <f>IF(C1965="","",VLOOKUP($C1965,'7.工程別レート'!$C$6:$E$501,3,FALSE))</f>
        <v/>
      </c>
      <c r="J1965" s="108" t="str">
        <f>IF(C1965="","",VLOOKUP($C1965,'7.工程別レート'!$C$6:$E$501,2,FALSE))</f>
        <v/>
      </c>
      <c r="K1965" s="195" t="str">
        <f t="shared" si="61"/>
        <v/>
      </c>
    </row>
    <row r="1966" spans="2:11" ht="18" customHeight="1">
      <c r="B1966" s="16" t="str">
        <f>IF('6.標準時間'!$B1966="","",'6.標準時間'!B1966)</f>
        <v/>
      </c>
      <c r="C1966" s="16" t="str">
        <f>IF('6.標準時間'!$C1966="","",'6.標準時間'!C1966)</f>
        <v/>
      </c>
      <c r="D1966" s="16" t="str">
        <f>IF('6.標準時間'!$C1966="","",'6.標準時間'!E1966)</f>
        <v/>
      </c>
      <c r="E1966" s="171" t="str">
        <f>IF('6.標準時間'!$C1966="","",'6.標準時間'!F1966)</f>
        <v/>
      </c>
      <c r="F1966" s="15" t="str">
        <f t="shared" si="60"/>
        <v/>
      </c>
      <c r="G1966" s="142" t="str">
        <f>IF('6.標準時間'!$C1966="","",'6.標準時間'!H1966)</f>
        <v/>
      </c>
      <c r="H1966" s="142" t="str">
        <f>IF('6.標準時間'!$C1966="","",'6.標準時間'!I1966)</f>
        <v/>
      </c>
      <c r="I1966" s="107" t="str">
        <f>IF(C1966="","",VLOOKUP($C1966,'7.工程別レート'!$C$6:$E$501,3,FALSE))</f>
        <v/>
      </c>
      <c r="J1966" s="108" t="str">
        <f>IF(C1966="","",VLOOKUP($C1966,'7.工程別レート'!$C$6:$E$501,2,FALSE))</f>
        <v/>
      </c>
      <c r="K1966" s="195" t="str">
        <f t="shared" si="61"/>
        <v/>
      </c>
    </row>
    <row r="1967" spans="2:11" ht="18" customHeight="1">
      <c r="B1967" s="16" t="str">
        <f>IF('6.標準時間'!$B1967="","",'6.標準時間'!B1967)</f>
        <v/>
      </c>
      <c r="C1967" s="16" t="str">
        <f>IF('6.標準時間'!$C1967="","",'6.標準時間'!C1967)</f>
        <v/>
      </c>
      <c r="D1967" s="16" t="str">
        <f>IF('6.標準時間'!$C1967="","",'6.標準時間'!E1967)</f>
        <v/>
      </c>
      <c r="E1967" s="171" t="str">
        <f>IF('6.標準時間'!$C1967="","",'6.標準時間'!F1967)</f>
        <v/>
      </c>
      <c r="F1967" s="15" t="str">
        <f t="shared" si="60"/>
        <v/>
      </c>
      <c r="G1967" s="142" t="str">
        <f>IF('6.標準時間'!$C1967="","",'6.標準時間'!H1967)</f>
        <v/>
      </c>
      <c r="H1967" s="142" t="str">
        <f>IF('6.標準時間'!$C1967="","",'6.標準時間'!I1967)</f>
        <v/>
      </c>
      <c r="I1967" s="107" t="str">
        <f>IF(C1967="","",VLOOKUP($C1967,'7.工程別レート'!$C$6:$E$501,3,FALSE))</f>
        <v/>
      </c>
      <c r="J1967" s="108" t="str">
        <f>IF(C1967="","",VLOOKUP($C1967,'7.工程別レート'!$C$6:$E$501,2,FALSE))</f>
        <v/>
      </c>
      <c r="K1967" s="195" t="str">
        <f t="shared" si="61"/>
        <v/>
      </c>
    </row>
    <row r="1968" spans="2:11" ht="18" customHeight="1">
      <c r="B1968" s="16" t="str">
        <f>IF('6.標準時間'!$B1968="","",'6.標準時間'!B1968)</f>
        <v/>
      </c>
      <c r="C1968" s="16" t="str">
        <f>IF('6.標準時間'!$C1968="","",'6.標準時間'!C1968)</f>
        <v/>
      </c>
      <c r="D1968" s="16" t="str">
        <f>IF('6.標準時間'!$C1968="","",'6.標準時間'!E1968)</f>
        <v/>
      </c>
      <c r="E1968" s="171" t="str">
        <f>IF('6.標準時間'!$C1968="","",'6.標準時間'!F1968)</f>
        <v/>
      </c>
      <c r="F1968" s="15" t="str">
        <f t="shared" si="60"/>
        <v/>
      </c>
      <c r="G1968" s="142" t="str">
        <f>IF('6.標準時間'!$C1968="","",'6.標準時間'!H1968)</f>
        <v/>
      </c>
      <c r="H1968" s="142" t="str">
        <f>IF('6.標準時間'!$C1968="","",'6.標準時間'!I1968)</f>
        <v/>
      </c>
      <c r="I1968" s="107" t="str">
        <f>IF(C1968="","",VLOOKUP($C1968,'7.工程別レート'!$C$6:$E$501,3,FALSE))</f>
        <v/>
      </c>
      <c r="J1968" s="108" t="str">
        <f>IF(C1968="","",VLOOKUP($C1968,'7.工程別レート'!$C$6:$E$501,2,FALSE))</f>
        <v/>
      </c>
      <c r="K1968" s="195" t="str">
        <f t="shared" si="61"/>
        <v/>
      </c>
    </row>
    <row r="1969" spans="2:11" ht="18" customHeight="1">
      <c r="B1969" s="16" t="str">
        <f>IF('6.標準時間'!$B1969="","",'6.標準時間'!B1969)</f>
        <v/>
      </c>
      <c r="C1969" s="16" t="str">
        <f>IF('6.標準時間'!$C1969="","",'6.標準時間'!C1969)</f>
        <v/>
      </c>
      <c r="D1969" s="16" t="str">
        <f>IF('6.標準時間'!$C1969="","",'6.標準時間'!E1969)</f>
        <v/>
      </c>
      <c r="E1969" s="171" t="str">
        <f>IF('6.標準時間'!$C1969="","",'6.標準時間'!F1969)</f>
        <v/>
      </c>
      <c r="F1969" s="15" t="str">
        <f t="shared" si="60"/>
        <v/>
      </c>
      <c r="G1969" s="142" t="str">
        <f>IF('6.標準時間'!$C1969="","",'6.標準時間'!H1969)</f>
        <v/>
      </c>
      <c r="H1969" s="142" t="str">
        <f>IF('6.標準時間'!$C1969="","",'6.標準時間'!I1969)</f>
        <v/>
      </c>
      <c r="I1969" s="107" t="str">
        <f>IF(C1969="","",VLOOKUP($C1969,'7.工程別レート'!$C$6:$E$501,3,FALSE))</f>
        <v/>
      </c>
      <c r="J1969" s="108" t="str">
        <f>IF(C1969="","",VLOOKUP($C1969,'7.工程別レート'!$C$6:$E$501,2,FALSE))</f>
        <v/>
      </c>
      <c r="K1969" s="195" t="str">
        <f t="shared" si="61"/>
        <v/>
      </c>
    </row>
    <row r="1970" spans="2:11" ht="18" customHeight="1">
      <c r="B1970" s="16" t="str">
        <f>IF('6.標準時間'!$B1970="","",'6.標準時間'!B1970)</f>
        <v/>
      </c>
      <c r="C1970" s="16" t="str">
        <f>IF('6.標準時間'!$C1970="","",'6.標準時間'!C1970)</f>
        <v/>
      </c>
      <c r="D1970" s="16" t="str">
        <f>IF('6.標準時間'!$C1970="","",'6.標準時間'!E1970)</f>
        <v/>
      </c>
      <c r="E1970" s="171" t="str">
        <f>IF('6.標準時間'!$C1970="","",'6.標準時間'!F1970)</f>
        <v/>
      </c>
      <c r="F1970" s="15" t="str">
        <f t="shared" si="60"/>
        <v/>
      </c>
      <c r="G1970" s="142" t="str">
        <f>IF('6.標準時間'!$C1970="","",'6.標準時間'!H1970)</f>
        <v/>
      </c>
      <c r="H1970" s="142" t="str">
        <f>IF('6.標準時間'!$C1970="","",'6.標準時間'!I1970)</f>
        <v/>
      </c>
      <c r="I1970" s="107" t="str">
        <f>IF(C1970="","",VLOOKUP($C1970,'7.工程別レート'!$C$6:$E$501,3,FALSE))</f>
        <v/>
      </c>
      <c r="J1970" s="108" t="str">
        <f>IF(C1970="","",VLOOKUP($C1970,'7.工程別レート'!$C$6:$E$501,2,FALSE))</f>
        <v/>
      </c>
      <c r="K1970" s="195" t="str">
        <f t="shared" si="61"/>
        <v/>
      </c>
    </row>
    <row r="1971" spans="2:11" ht="18" customHeight="1">
      <c r="B1971" s="16" t="str">
        <f>IF('6.標準時間'!$B1971="","",'6.標準時間'!B1971)</f>
        <v/>
      </c>
      <c r="C1971" s="16" t="str">
        <f>IF('6.標準時間'!$C1971="","",'6.標準時間'!C1971)</f>
        <v/>
      </c>
      <c r="D1971" s="16" t="str">
        <f>IF('6.標準時間'!$C1971="","",'6.標準時間'!E1971)</f>
        <v/>
      </c>
      <c r="E1971" s="171" t="str">
        <f>IF('6.標準時間'!$C1971="","",'6.標準時間'!F1971)</f>
        <v/>
      </c>
      <c r="F1971" s="15" t="str">
        <f t="shared" si="60"/>
        <v/>
      </c>
      <c r="G1971" s="142" t="str">
        <f>IF('6.標準時間'!$C1971="","",'6.標準時間'!H1971)</f>
        <v/>
      </c>
      <c r="H1971" s="142" t="str">
        <f>IF('6.標準時間'!$C1971="","",'6.標準時間'!I1971)</f>
        <v/>
      </c>
      <c r="I1971" s="107" t="str">
        <f>IF(C1971="","",VLOOKUP($C1971,'7.工程別レート'!$C$6:$E$501,3,FALSE))</f>
        <v/>
      </c>
      <c r="J1971" s="108" t="str">
        <f>IF(C1971="","",VLOOKUP($C1971,'7.工程別レート'!$C$6:$E$501,2,FALSE))</f>
        <v/>
      </c>
      <c r="K1971" s="195" t="str">
        <f t="shared" si="61"/>
        <v/>
      </c>
    </row>
    <row r="1972" spans="2:11" ht="18" customHeight="1">
      <c r="B1972" s="16" t="str">
        <f>IF('6.標準時間'!$B1972="","",'6.標準時間'!B1972)</f>
        <v/>
      </c>
      <c r="C1972" s="16" t="str">
        <f>IF('6.標準時間'!$C1972="","",'6.標準時間'!C1972)</f>
        <v/>
      </c>
      <c r="D1972" s="16" t="str">
        <f>IF('6.標準時間'!$C1972="","",'6.標準時間'!E1972)</f>
        <v/>
      </c>
      <c r="E1972" s="171" t="str">
        <f>IF('6.標準時間'!$C1972="","",'6.標準時間'!F1972)</f>
        <v/>
      </c>
      <c r="F1972" s="15" t="str">
        <f t="shared" si="60"/>
        <v/>
      </c>
      <c r="G1972" s="142" t="str">
        <f>IF('6.標準時間'!$C1972="","",'6.標準時間'!H1972)</f>
        <v/>
      </c>
      <c r="H1972" s="142" t="str">
        <f>IF('6.標準時間'!$C1972="","",'6.標準時間'!I1972)</f>
        <v/>
      </c>
      <c r="I1972" s="107" t="str">
        <f>IF(C1972="","",VLOOKUP($C1972,'7.工程別レート'!$C$6:$E$501,3,FALSE))</f>
        <v/>
      </c>
      <c r="J1972" s="108" t="str">
        <f>IF(C1972="","",VLOOKUP($C1972,'7.工程別レート'!$C$6:$E$501,2,FALSE))</f>
        <v/>
      </c>
      <c r="K1972" s="195" t="str">
        <f t="shared" si="61"/>
        <v/>
      </c>
    </row>
    <row r="1973" spans="2:11" ht="18" customHeight="1">
      <c r="B1973" s="16" t="str">
        <f>IF('6.標準時間'!$B1973="","",'6.標準時間'!B1973)</f>
        <v/>
      </c>
      <c r="C1973" s="16" t="str">
        <f>IF('6.標準時間'!$C1973="","",'6.標準時間'!C1973)</f>
        <v/>
      </c>
      <c r="D1973" s="16" t="str">
        <f>IF('6.標準時間'!$C1973="","",'6.標準時間'!E1973)</f>
        <v/>
      </c>
      <c r="E1973" s="171" t="str">
        <f>IF('6.標準時間'!$C1973="","",'6.標準時間'!F1973)</f>
        <v/>
      </c>
      <c r="F1973" s="15" t="str">
        <f t="shared" si="60"/>
        <v/>
      </c>
      <c r="G1973" s="142" t="str">
        <f>IF('6.標準時間'!$C1973="","",'6.標準時間'!H1973)</f>
        <v/>
      </c>
      <c r="H1973" s="142" t="str">
        <f>IF('6.標準時間'!$C1973="","",'6.標準時間'!I1973)</f>
        <v/>
      </c>
      <c r="I1973" s="107" t="str">
        <f>IF(C1973="","",VLOOKUP($C1973,'7.工程別レート'!$C$6:$E$501,3,FALSE))</f>
        <v/>
      </c>
      <c r="J1973" s="108" t="str">
        <f>IF(C1973="","",VLOOKUP($C1973,'7.工程別レート'!$C$6:$E$501,2,FALSE))</f>
        <v/>
      </c>
      <c r="K1973" s="195" t="str">
        <f t="shared" si="61"/>
        <v/>
      </c>
    </row>
    <row r="1974" spans="2:11" ht="18" customHeight="1">
      <c r="B1974" s="16" t="str">
        <f>IF('6.標準時間'!$B1974="","",'6.標準時間'!B1974)</f>
        <v/>
      </c>
      <c r="C1974" s="16" t="str">
        <f>IF('6.標準時間'!$C1974="","",'6.標準時間'!C1974)</f>
        <v/>
      </c>
      <c r="D1974" s="16" t="str">
        <f>IF('6.標準時間'!$C1974="","",'6.標準時間'!E1974)</f>
        <v/>
      </c>
      <c r="E1974" s="171" t="str">
        <f>IF('6.標準時間'!$C1974="","",'6.標準時間'!F1974)</f>
        <v/>
      </c>
      <c r="F1974" s="15" t="str">
        <f t="shared" si="60"/>
        <v/>
      </c>
      <c r="G1974" s="142" t="str">
        <f>IF('6.標準時間'!$C1974="","",'6.標準時間'!H1974)</f>
        <v/>
      </c>
      <c r="H1974" s="142" t="str">
        <f>IF('6.標準時間'!$C1974="","",'6.標準時間'!I1974)</f>
        <v/>
      </c>
      <c r="I1974" s="107" t="str">
        <f>IF(C1974="","",VLOOKUP($C1974,'7.工程別レート'!$C$6:$E$501,3,FALSE))</f>
        <v/>
      </c>
      <c r="J1974" s="108" t="str">
        <f>IF(C1974="","",VLOOKUP($C1974,'7.工程別レート'!$C$6:$E$501,2,FALSE))</f>
        <v/>
      </c>
      <c r="K1974" s="195" t="str">
        <f t="shared" si="61"/>
        <v/>
      </c>
    </row>
    <row r="1975" spans="2:11" ht="18" customHeight="1">
      <c r="B1975" s="16" t="str">
        <f>IF('6.標準時間'!$B1975="","",'6.標準時間'!B1975)</f>
        <v/>
      </c>
      <c r="C1975" s="16" t="str">
        <f>IF('6.標準時間'!$C1975="","",'6.標準時間'!C1975)</f>
        <v/>
      </c>
      <c r="D1975" s="16" t="str">
        <f>IF('6.標準時間'!$C1975="","",'6.標準時間'!E1975)</f>
        <v/>
      </c>
      <c r="E1975" s="171" t="str">
        <f>IF('6.標準時間'!$C1975="","",'6.標準時間'!F1975)</f>
        <v/>
      </c>
      <c r="F1975" s="15" t="str">
        <f t="shared" si="60"/>
        <v/>
      </c>
      <c r="G1975" s="142" t="str">
        <f>IF('6.標準時間'!$C1975="","",'6.標準時間'!H1975)</f>
        <v/>
      </c>
      <c r="H1975" s="142" t="str">
        <f>IF('6.標準時間'!$C1975="","",'6.標準時間'!I1975)</f>
        <v/>
      </c>
      <c r="I1975" s="107" t="str">
        <f>IF(C1975="","",VLOOKUP($C1975,'7.工程別レート'!$C$6:$E$501,3,FALSE))</f>
        <v/>
      </c>
      <c r="J1975" s="108" t="str">
        <f>IF(C1975="","",VLOOKUP($C1975,'7.工程別レート'!$C$6:$E$501,2,FALSE))</f>
        <v/>
      </c>
      <c r="K1975" s="195" t="str">
        <f t="shared" si="61"/>
        <v/>
      </c>
    </row>
    <row r="1976" spans="2:11" ht="18" customHeight="1">
      <c r="B1976" s="16" t="str">
        <f>IF('6.標準時間'!$B1976="","",'6.標準時間'!B1976)</f>
        <v/>
      </c>
      <c r="C1976" s="16" t="str">
        <f>IF('6.標準時間'!$C1976="","",'6.標準時間'!C1976)</f>
        <v/>
      </c>
      <c r="D1976" s="16" t="str">
        <f>IF('6.標準時間'!$C1976="","",'6.標準時間'!E1976)</f>
        <v/>
      </c>
      <c r="E1976" s="171" t="str">
        <f>IF('6.標準時間'!$C1976="","",'6.標準時間'!F1976)</f>
        <v/>
      </c>
      <c r="F1976" s="15" t="str">
        <f t="shared" si="60"/>
        <v/>
      </c>
      <c r="G1976" s="142" t="str">
        <f>IF('6.標準時間'!$C1976="","",'6.標準時間'!H1976)</f>
        <v/>
      </c>
      <c r="H1976" s="142" t="str">
        <f>IF('6.標準時間'!$C1976="","",'6.標準時間'!I1976)</f>
        <v/>
      </c>
      <c r="I1976" s="107" t="str">
        <f>IF(C1976="","",VLOOKUP($C1976,'7.工程別レート'!$C$6:$E$501,3,FALSE))</f>
        <v/>
      </c>
      <c r="J1976" s="108" t="str">
        <f>IF(C1976="","",VLOOKUP($C1976,'7.工程別レート'!$C$6:$E$501,2,FALSE))</f>
        <v/>
      </c>
      <c r="K1976" s="195" t="str">
        <f t="shared" si="61"/>
        <v/>
      </c>
    </row>
    <row r="1977" spans="2:11" ht="18" customHeight="1">
      <c r="B1977" s="16" t="str">
        <f>IF('6.標準時間'!$B1977="","",'6.標準時間'!B1977)</f>
        <v/>
      </c>
      <c r="C1977" s="16" t="str">
        <f>IF('6.標準時間'!$C1977="","",'6.標準時間'!C1977)</f>
        <v/>
      </c>
      <c r="D1977" s="16" t="str">
        <f>IF('6.標準時間'!$C1977="","",'6.標準時間'!E1977)</f>
        <v/>
      </c>
      <c r="E1977" s="171" t="str">
        <f>IF('6.標準時間'!$C1977="","",'6.標準時間'!F1977)</f>
        <v/>
      </c>
      <c r="F1977" s="15" t="str">
        <f t="shared" si="60"/>
        <v/>
      </c>
      <c r="G1977" s="142" t="str">
        <f>IF('6.標準時間'!$C1977="","",'6.標準時間'!H1977)</f>
        <v/>
      </c>
      <c r="H1977" s="142" t="str">
        <f>IF('6.標準時間'!$C1977="","",'6.標準時間'!I1977)</f>
        <v/>
      </c>
      <c r="I1977" s="107" t="str">
        <f>IF(C1977="","",VLOOKUP($C1977,'7.工程別レート'!$C$6:$E$501,3,FALSE))</f>
        <v/>
      </c>
      <c r="J1977" s="108" t="str">
        <f>IF(C1977="","",VLOOKUP($C1977,'7.工程別レート'!$C$6:$E$501,2,FALSE))</f>
        <v/>
      </c>
      <c r="K1977" s="195" t="str">
        <f t="shared" si="61"/>
        <v/>
      </c>
    </row>
    <row r="1978" spans="2:11" ht="18" customHeight="1">
      <c r="B1978" s="16" t="str">
        <f>IF('6.標準時間'!$B1978="","",'6.標準時間'!B1978)</f>
        <v/>
      </c>
      <c r="C1978" s="16" t="str">
        <f>IF('6.標準時間'!$C1978="","",'6.標準時間'!C1978)</f>
        <v/>
      </c>
      <c r="D1978" s="16" t="str">
        <f>IF('6.標準時間'!$C1978="","",'6.標準時間'!E1978)</f>
        <v/>
      </c>
      <c r="E1978" s="171" t="str">
        <f>IF('6.標準時間'!$C1978="","",'6.標準時間'!F1978)</f>
        <v/>
      </c>
      <c r="F1978" s="15" t="str">
        <f t="shared" si="60"/>
        <v/>
      </c>
      <c r="G1978" s="142" t="str">
        <f>IF('6.標準時間'!$C1978="","",'6.標準時間'!H1978)</f>
        <v/>
      </c>
      <c r="H1978" s="142" t="str">
        <f>IF('6.標準時間'!$C1978="","",'6.標準時間'!I1978)</f>
        <v/>
      </c>
      <c r="I1978" s="107" t="str">
        <f>IF(C1978="","",VLOOKUP($C1978,'7.工程別レート'!$C$6:$E$501,3,FALSE))</f>
        <v/>
      </c>
      <c r="J1978" s="108" t="str">
        <f>IF(C1978="","",VLOOKUP($C1978,'7.工程別レート'!$C$6:$E$501,2,FALSE))</f>
        <v/>
      </c>
      <c r="K1978" s="195" t="str">
        <f t="shared" si="61"/>
        <v/>
      </c>
    </row>
    <row r="1979" spans="2:11" ht="18" customHeight="1">
      <c r="B1979" s="16" t="str">
        <f>IF('6.標準時間'!$B1979="","",'6.標準時間'!B1979)</f>
        <v/>
      </c>
      <c r="C1979" s="16" t="str">
        <f>IF('6.標準時間'!$C1979="","",'6.標準時間'!C1979)</f>
        <v/>
      </c>
      <c r="D1979" s="16" t="str">
        <f>IF('6.標準時間'!$C1979="","",'6.標準時間'!E1979)</f>
        <v/>
      </c>
      <c r="E1979" s="171" t="str">
        <f>IF('6.標準時間'!$C1979="","",'6.標準時間'!F1979)</f>
        <v/>
      </c>
      <c r="F1979" s="15" t="str">
        <f t="shared" si="60"/>
        <v/>
      </c>
      <c r="G1979" s="142" t="str">
        <f>IF('6.標準時間'!$C1979="","",'6.標準時間'!H1979)</f>
        <v/>
      </c>
      <c r="H1979" s="142" t="str">
        <f>IF('6.標準時間'!$C1979="","",'6.標準時間'!I1979)</f>
        <v/>
      </c>
      <c r="I1979" s="107" t="str">
        <f>IF(C1979="","",VLOOKUP($C1979,'7.工程別レート'!$C$6:$E$501,3,FALSE))</f>
        <v/>
      </c>
      <c r="J1979" s="108" t="str">
        <f>IF(C1979="","",VLOOKUP($C1979,'7.工程別レート'!$C$6:$E$501,2,FALSE))</f>
        <v/>
      </c>
      <c r="K1979" s="195" t="str">
        <f t="shared" si="61"/>
        <v/>
      </c>
    </row>
    <row r="1980" spans="2:11" ht="18" customHeight="1">
      <c r="B1980" s="16" t="str">
        <f>IF('6.標準時間'!$B1980="","",'6.標準時間'!B1980)</f>
        <v/>
      </c>
      <c r="C1980" s="16" t="str">
        <f>IF('6.標準時間'!$C1980="","",'6.標準時間'!C1980)</f>
        <v/>
      </c>
      <c r="D1980" s="16" t="str">
        <f>IF('6.標準時間'!$C1980="","",'6.標準時間'!E1980)</f>
        <v/>
      </c>
      <c r="E1980" s="171" t="str">
        <f>IF('6.標準時間'!$C1980="","",'6.標準時間'!F1980)</f>
        <v/>
      </c>
      <c r="F1980" s="15" t="str">
        <f t="shared" si="60"/>
        <v/>
      </c>
      <c r="G1980" s="142" t="str">
        <f>IF('6.標準時間'!$C1980="","",'6.標準時間'!H1980)</f>
        <v/>
      </c>
      <c r="H1980" s="142" t="str">
        <f>IF('6.標準時間'!$C1980="","",'6.標準時間'!I1980)</f>
        <v/>
      </c>
      <c r="I1980" s="107" t="str">
        <f>IF(C1980="","",VLOOKUP($C1980,'7.工程別レート'!$C$6:$E$501,3,FALSE))</f>
        <v/>
      </c>
      <c r="J1980" s="108" t="str">
        <f>IF(C1980="","",VLOOKUP($C1980,'7.工程別レート'!$C$6:$E$501,2,FALSE))</f>
        <v/>
      </c>
      <c r="K1980" s="195" t="str">
        <f t="shared" si="61"/>
        <v/>
      </c>
    </row>
    <row r="1981" spans="2:11" ht="18" customHeight="1">
      <c r="B1981" s="16" t="str">
        <f>IF('6.標準時間'!$B1981="","",'6.標準時間'!B1981)</f>
        <v/>
      </c>
      <c r="C1981" s="16" t="str">
        <f>IF('6.標準時間'!$C1981="","",'6.標準時間'!C1981)</f>
        <v/>
      </c>
      <c r="D1981" s="16" t="str">
        <f>IF('6.標準時間'!$C1981="","",'6.標準時間'!E1981)</f>
        <v/>
      </c>
      <c r="E1981" s="171" t="str">
        <f>IF('6.標準時間'!$C1981="","",'6.標準時間'!F1981)</f>
        <v/>
      </c>
      <c r="F1981" s="15" t="str">
        <f t="shared" si="60"/>
        <v/>
      </c>
      <c r="G1981" s="142" t="str">
        <f>IF('6.標準時間'!$C1981="","",'6.標準時間'!H1981)</f>
        <v/>
      </c>
      <c r="H1981" s="142" t="str">
        <f>IF('6.標準時間'!$C1981="","",'6.標準時間'!I1981)</f>
        <v/>
      </c>
      <c r="I1981" s="107" t="str">
        <f>IF(C1981="","",VLOOKUP($C1981,'7.工程別レート'!$C$6:$E$501,3,FALSE))</f>
        <v/>
      </c>
      <c r="J1981" s="108" t="str">
        <f>IF(C1981="","",VLOOKUP($C1981,'7.工程別レート'!$C$6:$E$501,2,FALSE))</f>
        <v/>
      </c>
      <c r="K1981" s="195" t="str">
        <f t="shared" si="61"/>
        <v/>
      </c>
    </row>
    <row r="1982" spans="2:11" ht="18" customHeight="1">
      <c r="B1982" s="16" t="str">
        <f>IF('6.標準時間'!$B1982="","",'6.標準時間'!B1982)</f>
        <v/>
      </c>
      <c r="C1982" s="16" t="str">
        <f>IF('6.標準時間'!$C1982="","",'6.標準時間'!C1982)</f>
        <v/>
      </c>
      <c r="D1982" s="16" t="str">
        <f>IF('6.標準時間'!$C1982="","",'6.標準時間'!E1982)</f>
        <v/>
      </c>
      <c r="E1982" s="171" t="str">
        <f>IF('6.標準時間'!$C1982="","",'6.標準時間'!F1982)</f>
        <v/>
      </c>
      <c r="F1982" s="15" t="str">
        <f t="shared" si="60"/>
        <v/>
      </c>
      <c r="G1982" s="142" t="str">
        <f>IF('6.標準時間'!$C1982="","",'6.標準時間'!H1982)</f>
        <v/>
      </c>
      <c r="H1982" s="142" t="str">
        <f>IF('6.標準時間'!$C1982="","",'6.標準時間'!I1982)</f>
        <v/>
      </c>
      <c r="I1982" s="107" t="str">
        <f>IF(C1982="","",VLOOKUP($C1982,'7.工程別レート'!$C$6:$E$501,3,FALSE))</f>
        <v/>
      </c>
      <c r="J1982" s="108" t="str">
        <f>IF(C1982="","",VLOOKUP($C1982,'7.工程別レート'!$C$6:$E$501,2,FALSE))</f>
        <v/>
      </c>
      <c r="K1982" s="195" t="str">
        <f t="shared" si="61"/>
        <v/>
      </c>
    </row>
    <row r="1983" spans="2:11" ht="18" customHeight="1">
      <c r="B1983" s="16" t="str">
        <f>IF('6.標準時間'!$B1983="","",'6.標準時間'!B1983)</f>
        <v/>
      </c>
      <c r="C1983" s="16" t="str">
        <f>IF('6.標準時間'!$C1983="","",'6.標準時間'!C1983)</f>
        <v/>
      </c>
      <c r="D1983" s="16" t="str">
        <f>IF('6.標準時間'!$C1983="","",'6.標準時間'!E1983)</f>
        <v/>
      </c>
      <c r="E1983" s="171" t="str">
        <f>IF('6.標準時間'!$C1983="","",'6.標準時間'!F1983)</f>
        <v/>
      </c>
      <c r="F1983" s="15" t="str">
        <f t="shared" si="60"/>
        <v/>
      </c>
      <c r="G1983" s="142" t="str">
        <f>IF('6.標準時間'!$C1983="","",'6.標準時間'!H1983)</f>
        <v/>
      </c>
      <c r="H1983" s="142" t="str">
        <f>IF('6.標準時間'!$C1983="","",'6.標準時間'!I1983)</f>
        <v/>
      </c>
      <c r="I1983" s="107" t="str">
        <f>IF(C1983="","",VLOOKUP($C1983,'7.工程別レート'!$C$6:$E$501,3,FALSE))</f>
        <v/>
      </c>
      <c r="J1983" s="108" t="str">
        <f>IF(C1983="","",VLOOKUP($C1983,'7.工程別レート'!$C$6:$E$501,2,FALSE))</f>
        <v/>
      </c>
      <c r="K1983" s="195" t="str">
        <f t="shared" si="61"/>
        <v/>
      </c>
    </row>
    <row r="1984" spans="2:11" ht="18" customHeight="1">
      <c r="B1984" s="16" t="str">
        <f>IF('6.標準時間'!$B1984="","",'6.標準時間'!B1984)</f>
        <v/>
      </c>
      <c r="C1984" s="16" t="str">
        <f>IF('6.標準時間'!$C1984="","",'6.標準時間'!C1984)</f>
        <v/>
      </c>
      <c r="D1984" s="16" t="str">
        <f>IF('6.標準時間'!$C1984="","",'6.標準時間'!E1984)</f>
        <v/>
      </c>
      <c r="E1984" s="171" t="str">
        <f>IF('6.標準時間'!$C1984="","",'6.標準時間'!F1984)</f>
        <v/>
      </c>
      <c r="F1984" s="15" t="str">
        <f t="shared" si="60"/>
        <v/>
      </c>
      <c r="G1984" s="142" t="str">
        <f>IF('6.標準時間'!$C1984="","",'6.標準時間'!H1984)</f>
        <v/>
      </c>
      <c r="H1984" s="142" t="str">
        <f>IF('6.標準時間'!$C1984="","",'6.標準時間'!I1984)</f>
        <v/>
      </c>
      <c r="I1984" s="107" t="str">
        <f>IF(C1984="","",VLOOKUP($C1984,'7.工程別レート'!$C$6:$E$501,3,FALSE))</f>
        <v/>
      </c>
      <c r="J1984" s="108" t="str">
        <f>IF(C1984="","",VLOOKUP($C1984,'7.工程別レート'!$C$6:$E$501,2,FALSE))</f>
        <v/>
      </c>
      <c r="K1984" s="195" t="str">
        <f t="shared" si="61"/>
        <v/>
      </c>
    </row>
    <row r="1985" spans="2:11" ht="18" customHeight="1">
      <c r="B1985" s="16" t="str">
        <f>IF('6.標準時間'!$B1985="","",'6.標準時間'!B1985)</f>
        <v/>
      </c>
      <c r="C1985" s="16" t="str">
        <f>IF('6.標準時間'!$C1985="","",'6.標準時間'!C1985)</f>
        <v/>
      </c>
      <c r="D1985" s="16" t="str">
        <f>IF('6.標準時間'!$C1985="","",'6.標準時間'!E1985)</f>
        <v/>
      </c>
      <c r="E1985" s="171" t="str">
        <f>IF('6.標準時間'!$C1985="","",'6.標準時間'!F1985)</f>
        <v/>
      </c>
      <c r="F1985" s="15" t="str">
        <f t="shared" si="60"/>
        <v/>
      </c>
      <c r="G1985" s="142" t="str">
        <f>IF('6.標準時間'!$C1985="","",'6.標準時間'!H1985)</f>
        <v/>
      </c>
      <c r="H1985" s="142" t="str">
        <f>IF('6.標準時間'!$C1985="","",'6.標準時間'!I1985)</f>
        <v/>
      </c>
      <c r="I1985" s="107" t="str">
        <f>IF(C1985="","",VLOOKUP($C1985,'7.工程別レート'!$C$6:$E$501,3,FALSE))</f>
        <v/>
      </c>
      <c r="J1985" s="108" t="str">
        <f>IF(C1985="","",VLOOKUP($C1985,'7.工程別レート'!$C$6:$E$501,2,FALSE))</f>
        <v/>
      </c>
      <c r="K1985" s="195" t="str">
        <f t="shared" si="61"/>
        <v/>
      </c>
    </row>
    <row r="1986" spans="2:11" ht="18" customHeight="1">
      <c r="B1986" s="16" t="str">
        <f>IF('6.標準時間'!$B1986="","",'6.標準時間'!B1986)</f>
        <v/>
      </c>
      <c r="C1986" s="16" t="str">
        <f>IF('6.標準時間'!$C1986="","",'6.標準時間'!C1986)</f>
        <v/>
      </c>
      <c r="D1986" s="16" t="str">
        <f>IF('6.標準時間'!$C1986="","",'6.標準時間'!E1986)</f>
        <v/>
      </c>
      <c r="E1986" s="171" t="str">
        <f>IF('6.標準時間'!$C1986="","",'6.標準時間'!F1986)</f>
        <v/>
      </c>
      <c r="F1986" s="15" t="str">
        <f t="shared" si="60"/>
        <v/>
      </c>
      <c r="G1986" s="142" t="str">
        <f>IF('6.標準時間'!$C1986="","",'6.標準時間'!H1986)</f>
        <v/>
      </c>
      <c r="H1986" s="142" t="str">
        <f>IF('6.標準時間'!$C1986="","",'6.標準時間'!I1986)</f>
        <v/>
      </c>
      <c r="I1986" s="107" t="str">
        <f>IF(C1986="","",VLOOKUP($C1986,'7.工程別レート'!$C$6:$E$501,3,FALSE))</f>
        <v/>
      </c>
      <c r="J1986" s="108" t="str">
        <f>IF(C1986="","",VLOOKUP($C1986,'7.工程別レート'!$C$6:$E$501,2,FALSE))</f>
        <v/>
      </c>
      <c r="K1986" s="195" t="str">
        <f t="shared" si="61"/>
        <v/>
      </c>
    </row>
    <row r="1987" spans="2:11" ht="18" customHeight="1">
      <c r="B1987" s="16" t="str">
        <f>IF('6.標準時間'!$B1987="","",'6.標準時間'!B1987)</f>
        <v/>
      </c>
      <c r="C1987" s="16" t="str">
        <f>IF('6.標準時間'!$C1987="","",'6.標準時間'!C1987)</f>
        <v/>
      </c>
      <c r="D1987" s="16" t="str">
        <f>IF('6.標準時間'!$C1987="","",'6.標準時間'!E1987)</f>
        <v/>
      </c>
      <c r="E1987" s="171" t="str">
        <f>IF('6.標準時間'!$C1987="","",'6.標準時間'!F1987)</f>
        <v/>
      </c>
      <c r="F1987" s="15" t="str">
        <f t="shared" si="60"/>
        <v/>
      </c>
      <c r="G1987" s="142" t="str">
        <f>IF('6.標準時間'!$C1987="","",'6.標準時間'!H1987)</f>
        <v/>
      </c>
      <c r="H1987" s="142" t="str">
        <f>IF('6.標準時間'!$C1987="","",'6.標準時間'!I1987)</f>
        <v/>
      </c>
      <c r="I1987" s="107" t="str">
        <f>IF(C1987="","",VLOOKUP($C1987,'7.工程別レート'!$C$6:$E$501,3,FALSE))</f>
        <v/>
      </c>
      <c r="J1987" s="108" t="str">
        <f>IF(C1987="","",VLOOKUP($C1987,'7.工程別レート'!$C$6:$E$501,2,FALSE))</f>
        <v/>
      </c>
      <c r="K1987" s="195" t="str">
        <f t="shared" si="61"/>
        <v/>
      </c>
    </row>
    <row r="1988" spans="2:11" ht="18" customHeight="1">
      <c r="B1988" s="16" t="str">
        <f>IF('6.標準時間'!$B1988="","",'6.標準時間'!B1988)</f>
        <v/>
      </c>
      <c r="C1988" s="16" t="str">
        <f>IF('6.標準時間'!$C1988="","",'6.標準時間'!C1988)</f>
        <v/>
      </c>
      <c r="D1988" s="16" t="str">
        <f>IF('6.標準時間'!$C1988="","",'6.標準時間'!E1988)</f>
        <v/>
      </c>
      <c r="E1988" s="171" t="str">
        <f>IF('6.標準時間'!$C1988="","",'6.標準時間'!F1988)</f>
        <v/>
      </c>
      <c r="F1988" s="15" t="str">
        <f t="shared" si="60"/>
        <v/>
      </c>
      <c r="G1988" s="142" t="str">
        <f>IF('6.標準時間'!$C1988="","",'6.標準時間'!H1988)</f>
        <v/>
      </c>
      <c r="H1988" s="142" t="str">
        <f>IF('6.標準時間'!$C1988="","",'6.標準時間'!I1988)</f>
        <v/>
      </c>
      <c r="I1988" s="107" t="str">
        <f>IF(C1988="","",VLOOKUP($C1988,'7.工程別レート'!$C$6:$E$501,3,FALSE))</f>
        <v/>
      </c>
      <c r="J1988" s="108" t="str">
        <f>IF(C1988="","",VLOOKUP($C1988,'7.工程別レート'!$C$6:$E$501,2,FALSE))</f>
        <v/>
      </c>
      <c r="K1988" s="195" t="str">
        <f t="shared" si="61"/>
        <v/>
      </c>
    </row>
    <row r="1989" spans="2:11" ht="18" customHeight="1">
      <c r="B1989" s="16" t="str">
        <f>IF('6.標準時間'!$B1989="","",'6.標準時間'!B1989)</f>
        <v/>
      </c>
      <c r="C1989" s="16" t="str">
        <f>IF('6.標準時間'!$C1989="","",'6.標準時間'!C1989)</f>
        <v/>
      </c>
      <c r="D1989" s="16" t="str">
        <f>IF('6.標準時間'!$C1989="","",'6.標準時間'!E1989)</f>
        <v/>
      </c>
      <c r="E1989" s="171" t="str">
        <f>IF('6.標準時間'!$C1989="","",'6.標準時間'!F1989)</f>
        <v/>
      </c>
      <c r="F1989" s="15" t="str">
        <f t="shared" si="60"/>
        <v/>
      </c>
      <c r="G1989" s="142" t="str">
        <f>IF('6.標準時間'!$C1989="","",'6.標準時間'!H1989)</f>
        <v/>
      </c>
      <c r="H1989" s="142" t="str">
        <f>IF('6.標準時間'!$C1989="","",'6.標準時間'!I1989)</f>
        <v/>
      </c>
      <c r="I1989" s="107" t="str">
        <f>IF(C1989="","",VLOOKUP($C1989,'7.工程別レート'!$C$6:$E$501,3,FALSE))</f>
        <v/>
      </c>
      <c r="J1989" s="108" t="str">
        <f>IF(C1989="","",VLOOKUP($C1989,'7.工程別レート'!$C$6:$E$501,2,FALSE))</f>
        <v/>
      </c>
      <c r="K1989" s="195" t="str">
        <f t="shared" si="61"/>
        <v/>
      </c>
    </row>
    <row r="1990" spans="2:11" ht="18" customHeight="1">
      <c r="B1990" s="16" t="str">
        <f>IF('6.標準時間'!$B1990="","",'6.標準時間'!B1990)</f>
        <v/>
      </c>
      <c r="C1990" s="16" t="str">
        <f>IF('6.標準時間'!$C1990="","",'6.標準時間'!C1990)</f>
        <v/>
      </c>
      <c r="D1990" s="16" t="str">
        <f>IF('6.標準時間'!$C1990="","",'6.標準時間'!E1990)</f>
        <v/>
      </c>
      <c r="E1990" s="171" t="str">
        <f>IF('6.標準時間'!$C1990="","",'6.標準時間'!F1990)</f>
        <v/>
      </c>
      <c r="F1990" s="15" t="str">
        <f t="shared" ref="F1990:F2053" si="62">C1990&amp;D1990</f>
        <v/>
      </c>
      <c r="G1990" s="142" t="str">
        <f>IF('6.標準時間'!$C1990="","",'6.標準時間'!H1990)</f>
        <v/>
      </c>
      <c r="H1990" s="142" t="str">
        <f>IF('6.標準時間'!$C1990="","",'6.標準時間'!I1990)</f>
        <v/>
      </c>
      <c r="I1990" s="107" t="str">
        <f>IF(C1990="","",VLOOKUP($C1990,'7.工程別レート'!$C$6:$E$501,3,FALSE))</f>
        <v/>
      </c>
      <c r="J1990" s="108" t="str">
        <f>IF(C1990="","",VLOOKUP($C1990,'7.工程別レート'!$C$6:$E$501,2,FALSE))</f>
        <v/>
      </c>
      <c r="K1990" s="195" t="str">
        <f t="shared" si="61"/>
        <v/>
      </c>
    </row>
    <row r="1991" spans="2:11" ht="18" customHeight="1">
      <c r="B1991" s="16" t="str">
        <f>IF('6.標準時間'!$B1991="","",'6.標準時間'!B1991)</f>
        <v/>
      </c>
      <c r="C1991" s="16" t="str">
        <f>IF('6.標準時間'!$C1991="","",'6.標準時間'!C1991)</f>
        <v/>
      </c>
      <c r="D1991" s="16" t="str">
        <f>IF('6.標準時間'!$C1991="","",'6.標準時間'!E1991)</f>
        <v/>
      </c>
      <c r="E1991" s="171" t="str">
        <f>IF('6.標準時間'!$C1991="","",'6.標準時間'!F1991)</f>
        <v/>
      </c>
      <c r="F1991" s="15" t="str">
        <f t="shared" si="62"/>
        <v/>
      </c>
      <c r="G1991" s="142" t="str">
        <f>IF('6.標準時間'!$C1991="","",'6.標準時間'!H1991)</f>
        <v/>
      </c>
      <c r="H1991" s="142" t="str">
        <f>IF('6.標準時間'!$C1991="","",'6.標準時間'!I1991)</f>
        <v/>
      </c>
      <c r="I1991" s="107" t="str">
        <f>IF(C1991="","",VLOOKUP($C1991,'7.工程別レート'!$C$6:$E$501,3,FALSE))</f>
        <v/>
      </c>
      <c r="J1991" s="108" t="str">
        <f>IF(C1991="","",VLOOKUP($C1991,'7.工程別レート'!$C$6:$E$501,2,FALSE))</f>
        <v/>
      </c>
      <c r="K1991" s="195" t="str">
        <f t="shared" ref="K1991:K2054" si="63">IF(ISERROR((G1991*I1991)+(H1991*J1991)),"",(G1991*I1991)+(H1991*J1991))</f>
        <v/>
      </c>
    </row>
    <row r="1992" spans="2:11" ht="18" customHeight="1">
      <c r="B1992" s="16" t="str">
        <f>IF('6.標準時間'!$B1992="","",'6.標準時間'!B1992)</f>
        <v/>
      </c>
      <c r="C1992" s="16" t="str">
        <f>IF('6.標準時間'!$C1992="","",'6.標準時間'!C1992)</f>
        <v/>
      </c>
      <c r="D1992" s="16" t="str">
        <f>IF('6.標準時間'!$C1992="","",'6.標準時間'!E1992)</f>
        <v/>
      </c>
      <c r="E1992" s="171" t="str">
        <f>IF('6.標準時間'!$C1992="","",'6.標準時間'!F1992)</f>
        <v/>
      </c>
      <c r="F1992" s="15" t="str">
        <f t="shared" si="62"/>
        <v/>
      </c>
      <c r="G1992" s="142" t="str">
        <f>IF('6.標準時間'!$C1992="","",'6.標準時間'!H1992)</f>
        <v/>
      </c>
      <c r="H1992" s="142" t="str">
        <f>IF('6.標準時間'!$C1992="","",'6.標準時間'!I1992)</f>
        <v/>
      </c>
      <c r="I1992" s="107" t="str">
        <f>IF(C1992="","",VLOOKUP($C1992,'7.工程別レート'!$C$6:$E$501,3,FALSE))</f>
        <v/>
      </c>
      <c r="J1992" s="108" t="str">
        <f>IF(C1992="","",VLOOKUP($C1992,'7.工程別レート'!$C$6:$E$501,2,FALSE))</f>
        <v/>
      </c>
      <c r="K1992" s="195" t="str">
        <f t="shared" si="63"/>
        <v/>
      </c>
    </row>
    <row r="1993" spans="2:11" ht="18" customHeight="1">
      <c r="B1993" s="16" t="str">
        <f>IF('6.標準時間'!$B1993="","",'6.標準時間'!B1993)</f>
        <v/>
      </c>
      <c r="C1993" s="16" t="str">
        <f>IF('6.標準時間'!$C1993="","",'6.標準時間'!C1993)</f>
        <v/>
      </c>
      <c r="D1993" s="16" t="str">
        <f>IF('6.標準時間'!$C1993="","",'6.標準時間'!E1993)</f>
        <v/>
      </c>
      <c r="E1993" s="171" t="str">
        <f>IF('6.標準時間'!$C1993="","",'6.標準時間'!F1993)</f>
        <v/>
      </c>
      <c r="F1993" s="15" t="str">
        <f t="shared" si="62"/>
        <v/>
      </c>
      <c r="G1993" s="142" t="str">
        <f>IF('6.標準時間'!$C1993="","",'6.標準時間'!H1993)</f>
        <v/>
      </c>
      <c r="H1993" s="142" t="str">
        <f>IF('6.標準時間'!$C1993="","",'6.標準時間'!I1993)</f>
        <v/>
      </c>
      <c r="I1993" s="107" t="str">
        <f>IF(C1993="","",VLOOKUP($C1993,'7.工程別レート'!$C$6:$E$501,3,FALSE))</f>
        <v/>
      </c>
      <c r="J1993" s="108" t="str">
        <f>IF(C1993="","",VLOOKUP($C1993,'7.工程別レート'!$C$6:$E$501,2,FALSE))</f>
        <v/>
      </c>
      <c r="K1993" s="195" t="str">
        <f t="shared" si="63"/>
        <v/>
      </c>
    </row>
    <row r="1994" spans="2:11" ht="18" customHeight="1">
      <c r="B1994" s="16" t="str">
        <f>IF('6.標準時間'!$B1994="","",'6.標準時間'!B1994)</f>
        <v/>
      </c>
      <c r="C1994" s="16" t="str">
        <f>IF('6.標準時間'!$C1994="","",'6.標準時間'!C1994)</f>
        <v/>
      </c>
      <c r="D1994" s="16" t="str">
        <f>IF('6.標準時間'!$C1994="","",'6.標準時間'!E1994)</f>
        <v/>
      </c>
      <c r="E1994" s="171" t="str">
        <f>IF('6.標準時間'!$C1994="","",'6.標準時間'!F1994)</f>
        <v/>
      </c>
      <c r="F1994" s="15" t="str">
        <f t="shared" si="62"/>
        <v/>
      </c>
      <c r="G1994" s="142" t="str">
        <f>IF('6.標準時間'!$C1994="","",'6.標準時間'!H1994)</f>
        <v/>
      </c>
      <c r="H1994" s="142" t="str">
        <f>IF('6.標準時間'!$C1994="","",'6.標準時間'!I1994)</f>
        <v/>
      </c>
      <c r="I1994" s="107" t="str">
        <f>IF(C1994="","",VLOOKUP($C1994,'7.工程別レート'!$C$6:$E$501,3,FALSE))</f>
        <v/>
      </c>
      <c r="J1994" s="108" t="str">
        <f>IF(C1994="","",VLOOKUP($C1994,'7.工程別レート'!$C$6:$E$501,2,FALSE))</f>
        <v/>
      </c>
      <c r="K1994" s="195" t="str">
        <f t="shared" si="63"/>
        <v/>
      </c>
    </row>
    <row r="1995" spans="2:11" ht="18" customHeight="1">
      <c r="B1995" s="16" t="str">
        <f>IF('6.標準時間'!$B1995="","",'6.標準時間'!B1995)</f>
        <v/>
      </c>
      <c r="C1995" s="16" t="str">
        <f>IF('6.標準時間'!$C1995="","",'6.標準時間'!C1995)</f>
        <v/>
      </c>
      <c r="D1995" s="16" t="str">
        <f>IF('6.標準時間'!$C1995="","",'6.標準時間'!E1995)</f>
        <v/>
      </c>
      <c r="E1995" s="171" t="str">
        <f>IF('6.標準時間'!$C1995="","",'6.標準時間'!F1995)</f>
        <v/>
      </c>
      <c r="F1995" s="15" t="str">
        <f t="shared" si="62"/>
        <v/>
      </c>
      <c r="G1995" s="142" t="str">
        <f>IF('6.標準時間'!$C1995="","",'6.標準時間'!H1995)</f>
        <v/>
      </c>
      <c r="H1995" s="142" t="str">
        <f>IF('6.標準時間'!$C1995="","",'6.標準時間'!I1995)</f>
        <v/>
      </c>
      <c r="I1995" s="107" t="str">
        <f>IF(C1995="","",VLOOKUP($C1995,'7.工程別レート'!$C$6:$E$501,3,FALSE))</f>
        <v/>
      </c>
      <c r="J1995" s="108" t="str">
        <f>IF(C1995="","",VLOOKUP($C1995,'7.工程別レート'!$C$6:$E$501,2,FALSE))</f>
        <v/>
      </c>
      <c r="K1995" s="195" t="str">
        <f t="shared" si="63"/>
        <v/>
      </c>
    </row>
    <row r="1996" spans="2:11" ht="18" customHeight="1">
      <c r="B1996" s="16" t="str">
        <f>IF('6.標準時間'!$B1996="","",'6.標準時間'!B1996)</f>
        <v/>
      </c>
      <c r="C1996" s="16" t="str">
        <f>IF('6.標準時間'!$C1996="","",'6.標準時間'!C1996)</f>
        <v/>
      </c>
      <c r="D1996" s="16" t="str">
        <f>IF('6.標準時間'!$C1996="","",'6.標準時間'!E1996)</f>
        <v/>
      </c>
      <c r="E1996" s="171" t="str">
        <f>IF('6.標準時間'!$C1996="","",'6.標準時間'!F1996)</f>
        <v/>
      </c>
      <c r="F1996" s="15" t="str">
        <f t="shared" si="62"/>
        <v/>
      </c>
      <c r="G1996" s="142" t="str">
        <f>IF('6.標準時間'!$C1996="","",'6.標準時間'!H1996)</f>
        <v/>
      </c>
      <c r="H1996" s="142" t="str">
        <f>IF('6.標準時間'!$C1996="","",'6.標準時間'!I1996)</f>
        <v/>
      </c>
      <c r="I1996" s="107" t="str">
        <f>IF(C1996="","",VLOOKUP($C1996,'7.工程別レート'!$C$6:$E$501,3,FALSE))</f>
        <v/>
      </c>
      <c r="J1996" s="108" t="str">
        <f>IF(C1996="","",VLOOKUP($C1996,'7.工程別レート'!$C$6:$E$501,2,FALSE))</f>
        <v/>
      </c>
      <c r="K1996" s="195" t="str">
        <f t="shared" si="63"/>
        <v/>
      </c>
    </row>
    <row r="1997" spans="2:11" ht="18" customHeight="1">
      <c r="B1997" s="16" t="str">
        <f>IF('6.標準時間'!$B1997="","",'6.標準時間'!B1997)</f>
        <v/>
      </c>
      <c r="C1997" s="16" t="str">
        <f>IF('6.標準時間'!$C1997="","",'6.標準時間'!C1997)</f>
        <v/>
      </c>
      <c r="D1997" s="16" t="str">
        <f>IF('6.標準時間'!$C1997="","",'6.標準時間'!E1997)</f>
        <v/>
      </c>
      <c r="E1997" s="171" t="str">
        <f>IF('6.標準時間'!$C1997="","",'6.標準時間'!F1997)</f>
        <v/>
      </c>
      <c r="F1997" s="15" t="str">
        <f t="shared" si="62"/>
        <v/>
      </c>
      <c r="G1997" s="142" t="str">
        <f>IF('6.標準時間'!$C1997="","",'6.標準時間'!H1997)</f>
        <v/>
      </c>
      <c r="H1997" s="142" t="str">
        <f>IF('6.標準時間'!$C1997="","",'6.標準時間'!I1997)</f>
        <v/>
      </c>
      <c r="I1997" s="107" t="str">
        <f>IF(C1997="","",VLOOKUP($C1997,'7.工程別レート'!$C$6:$E$501,3,FALSE))</f>
        <v/>
      </c>
      <c r="J1997" s="108" t="str">
        <f>IF(C1997="","",VLOOKUP($C1997,'7.工程別レート'!$C$6:$E$501,2,FALSE))</f>
        <v/>
      </c>
      <c r="K1997" s="195" t="str">
        <f t="shared" si="63"/>
        <v/>
      </c>
    </row>
    <row r="1998" spans="2:11" ht="18" customHeight="1">
      <c r="B1998" s="16" t="str">
        <f>IF('6.標準時間'!$B1998="","",'6.標準時間'!B1998)</f>
        <v/>
      </c>
      <c r="C1998" s="16" t="str">
        <f>IF('6.標準時間'!$C1998="","",'6.標準時間'!C1998)</f>
        <v/>
      </c>
      <c r="D1998" s="16" t="str">
        <f>IF('6.標準時間'!$C1998="","",'6.標準時間'!E1998)</f>
        <v/>
      </c>
      <c r="E1998" s="171" t="str">
        <f>IF('6.標準時間'!$C1998="","",'6.標準時間'!F1998)</f>
        <v/>
      </c>
      <c r="F1998" s="15" t="str">
        <f t="shared" si="62"/>
        <v/>
      </c>
      <c r="G1998" s="142" t="str">
        <f>IF('6.標準時間'!$C1998="","",'6.標準時間'!H1998)</f>
        <v/>
      </c>
      <c r="H1998" s="142" t="str">
        <f>IF('6.標準時間'!$C1998="","",'6.標準時間'!I1998)</f>
        <v/>
      </c>
      <c r="I1998" s="107" t="str">
        <f>IF(C1998="","",VLOOKUP($C1998,'7.工程別レート'!$C$6:$E$501,3,FALSE))</f>
        <v/>
      </c>
      <c r="J1998" s="108" t="str">
        <f>IF(C1998="","",VLOOKUP($C1998,'7.工程別レート'!$C$6:$E$501,2,FALSE))</f>
        <v/>
      </c>
      <c r="K1998" s="195" t="str">
        <f t="shared" si="63"/>
        <v/>
      </c>
    </row>
    <row r="1999" spans="2:11" ht="18" customHeight="1">
      <c r="B1999" s="16" t="str">
        <f>IF('6.標準時間'!$B1999="","",'6.標準時間'!B1999)</f>
        <v/>
      </c>
      <c r="C1999" s="16" t="str">
        <f>IF('6.標準時間'!$C1999="","",'6.標準時間'!C1999)</f>
        <v/>
      </c>
      <c r="D1999" s="16" t="str">
        <f>IF('6.標準時間'!$C1999="","",'6.標準時間'!E1999)</f>
        <v/>
      </c>
      <c r="E1999" s="171" t="str">
        <f>IF('6.標準時間'!$C1999="","",'6.標準時間'!F1999)</f>
        <v/>
      </c>
      <c r="F1999" s="15" t="str">
        <f t="shared" si="62"/>
        <v/>
      </c>
      <c r="G1999" s="142" t="str">
        <f>IF('6.標準時間'!$C1999="","",'6.標準時間'!H1999)</f>
        <v/>
      </c>
      <c r="H1999" s="142" t="str">
        <f>IF('6.標準時間'!$C1999="","",'6.標準時間'!I1999)</f>
        <v/>
      </c>
      <c r="I1999" s="107" t="str">
        <f>IF(C1999="","",VLOOKUP($C1999,'7.工程別レート'!$C$6:$E$501,3,FALSE))</f>
        <v/>
      </c>
      <c r="J1999" s="108" t="str">
        <f>IF(C1999="","",VLOOKUP($C1999,'7.工程別レート'!$C$6:$E$501,2,FALSE))</f>
        <v/>
      </c>
      <c r="K1999" s="195" t="str">
        <f t="shared" si="63"/>
        <v/>
      </c>
    </row>
    <row r="2000" spans="2:11" ht="18" customHeight="1">
      <c r="B2000" s="16" t="str">
        <f>IF('6.標準時間'!$B2000="","",'6.標準時間'!B2000)</f>
        <v/>
      </c>
      <c r="C2000" s="16" t="str">
        <f>IF('6.標準時間'!$C2000="","",'6.標準時間'!C2000)</f>
        <v/>
      </c>
      <c r="D2000" s="16" t="str">
        <f>IF('6.標準時間'!$C2000="","",'6.標準時間'!E2000)</f>
        <v/>
      </c>
      <c r="E2000" s="171" t="str">
        <f>IF('6.標準時間'!$C2000="","",'6.標準時間'!F2000)</f>
        <v/>
      </c>
      <c r="F2000" s="15" t="str">
        <f t="shared" si="62"/>
        <v/>
      </c>
      <c r="G2000" s="142" t="str">
        <f>IF('6.標準時間'!$C2000="","",'6.標準時間'!H2000)</f>
        <v/>
      </c>
      <c r="H2000" s="142" t="str">
        <f>IF('6.標準時間'!$C2000="","",'6.標準時間'!I2000)</f>
        <v/>
      </c>
      <c r="I2000" s="107" t="str">
        <f>IF(C2000="","",VLOOKUP($C2000,'7.工程別レート'!$C$6:$E$501,3,FALSE))</f>
        <v/>
      </c>
      <c r="J2000" s="108" t="str">
        <f>IF(C2000="","",VLOOKUP($C2000,'7.工程別レート'!$C$6:$E$501,2,FALSE))</f>
        <v/>
      </c>
      <c r="K2000" s="195" t="str">
        <f t="shared" si="63"/>
        <v/>
      </c>
    </row>
    <row r="2001" spans="2:11" ht="18" customHeight="1">
      <c r="B2001" s="16" t="str">
        <f>IF('6.標準時間'!$B2001="","",'6.標準時間'!B2001)</f>
        <v/>
      </c>
      <c r="C2001" s="16" t="str">
        <f>IF('6.標準時間'!$C2001="","",'6.標準時間'!C2001)</f>
        <v/>
      </c>
      <c r="D2001" s="16" t="str">
        <f>IF('6.標準時間'!$C2001="","",'6.標準時間'!E2001)</f>
        <v/>
      </c>
      <c r="E2001" s="171" t="str">
        <f>IF('6.標準時間'!$C2001="","",'6.標準時間'!F2001)</f>
        <v/>
      </c>
      <c r="F2001" s="15" t="str">
        <f t="shared" si="62"/>
        <v/>
      </c>
      <c r="G2001" s="142" t="str">
        <f>IF('6.標準時間'!$C2001="","",'6.標準時間'!H2001)</f>
        <v/>
      </c>
      <c r="H2001" s="142" t="str">
        <f>IF('6.標準時間'!$C2001="","",'6.標準時間'!I2001)</f>
        <v/>
      </c>
      <c r="I2001" s="107" t="str">
        <f>IF(C2001="","",VLOOKUP($C2001,'7.工程別レート'!$C$6:$E$501,3,FALSE))</f>
        <v/>
      </c>
      <c r="J2001" s="108" t="str">
        <f>IF(C2001="","",VLOOKUP($C2001,'7.工程別レート'!$C$6:$E$501,2,FALSE))</f>
        <v/>
      </c>
      <c r="K2001" s="195" t="str">
        <f t="shared" si="63"/>
        <v/>
      </c>
    </row>
    <row r="2002" spans="2:11" ht="18" customHeight="1">
      <c r="B2002" s="16" t="str">
        <f>IF('6.標準時間'!$B2002="","",'6.標準時間'!B2002)</f>
        <v/>
      </c>
      <c r="C2002" s="16" t="str">
        <f>IF('6.標準時間'!$C2002="","",'6.標準時間'!C2002)</f>
        <v/>
      </c>
      <c r="D2002" s="16" t="str">
        <f>IF('6.標準時間'!$C2002="","",'6.標準時間'!E2002)</f>
        <v/>
      </c>
      <c r="E2002" s="171" t="str">
        <f>IF('6.標準時間'!$C2002="","",'6.標準時間'!F2002)</f>
        <v/>
      </c>
      <c r="F2002" s="15" t="str">
        <f t="shared" si="62"/>
        <v/>
      </c>
      <c r="G2002" s="142" t="str">
        <f>IF('6.標準時間'!$C2002="","",'6.標準時間'!H2002)</f>
        <v/>
      </c>
      <c r="H2002" s="142" t="str">
        <f>IF('6.標準時間'!$C2002="","",'6.標準時間'!I2002)</f>
        <v/>
      </c>
      <c r="I2002" s="107" t="str">
        <f>IF(C2002="","",VLOOKUP($C2002,'7.工程別レート'!$C$6:$E$501,3,FALSE))</f>
        <v/>
      </c>
      <c r="J2002" s="108" t="str">
        <f>IF(C2002="","",VLOOKUP($C2002,'7.工程別レート'!$C$6:$E$501,2,FALSE))</f>
        <v/>
      </c>
      <c r="K2002" s="195" t="str">
        <f t="shared" si="63"/>
        <v/>
      </c>
    </row>
    <row r="2003" spans="2:11" ht="18" customHeight="1">
      <c r="B2003" s="16" t="str">
        <f>IF('6.標準時間'!$B2003="","",'6.標準時間'!B2003)</f>
        <v/>
      </c>
      <c r="C2003" s="16" t="str">
        <f>IF('6.標準時間'!$C2003="","",'6.標準時間'!C2003)</f>
        <v/>
      </c>
      <c r="D2003" s="16" t="str">
        <f>IF('6.標準時間'!$C2003="","",'6.標準時間'!E2003)</f>
        <v/>
      </c>
      <c r="E2003" s="171" t="str">
        <f>IF('6.標準時間'!$C2003="","",'6.標準時間'!F2003)</f>
        <v/>
      </c>
      <c r="F2003" s="15" t="str">
        <f t="shared" si="62"/>
        <v/>
      </c>
      <c r="G2003" s="142" t="str">
        <f>IF('6.標準時間'!$C2003="","",'6.標準時間'!H2003)</f>
        <v/>
      </c>
      <c r="H2003" s="142" t="str">
        <f>IF('6.標準時間'!$C2003="","",'6.標準時間'!I2003)</f>
        <v/>
      </c>
      <c r="I2003" s="107" t="str">
        <f>IF(C2003="","",VLOOKUP($C2003,'7.工程別レート'!$C$6:$E$501,3,FALSE))</f>
        <v/>
      </c>
      <c r="J2003" s="108" t="str">
        <f>IF(C2003="","",VLOOKUP($C2003,'7.工程別レート'!$C$6:$E$501,2,FALSE))</f>
        <v/>
      </c>
      <c r="K2003" s="195" t="str">
        <f t="shared" si="63"/>
        <v/>
      </c>
    </row>
    <row r="2004" spans="2:11" ht="18" customHeight="1">
      <c r="B2004" s="16" t="str">
        <f>IF('6.標準時間'!$B2004="","",'6.標準時間'!B2004)</f>
        <v/>
      </c>
      <c r="C2004" s="16" t="str">
        <f>IF('6.標準時間'!$C2004="","",'6.標準時間'!C2004)</f>
        <v/>
      </c>
      <c r="D2004" s="16" t="str">
        <f>IF('6.標準時間'!$C2004="","",'6.標準時間'!E2004)</f>
        <v/>
      </c>
      <c r="E2004" s="171" t="str">
        <f>IF('6.標準時間'!$C2004="","",'6.標準時間'!F2004)</f>
        <v/>
      </c>
      <c r="F2004" s="15" t="str">
        <f t="shared" si="62"/>
        <v/>
      </c>
      <c r="G2004" s="142" t="str">
        <f>IF('6.標準時間'!$C2004="","",'6.標準時間'!H2004)</f>
        <v/>
      </c>
      <c r="H2004" s="142" t="str">
        <f>IF('6.標準時間'!$C2004="","",'6.標準時間'!I2004)</f>
        <v/>
      </c>
      <c r="I2004" s="107" t="str">
        <f>IF(C2004="","",VLOOKUP($C2004,'7.工程別レート'!$C$6:$E$501,3,FALSE))</f>
        <v/>
      </c>
      <c r="J2004" s="108" t="str">
        <f>IF(C2004="","",VLOOKUP($C2004,'7.工程別レート'!$C$6:$E$501,2,FALSE))</f>
        <v/>
      </c>
      <c r="K2004" s="195" t="str">
        <f t="shared" si="63"/>
        <v/>
      </c>
    </row>
    <row r="2005" spans="2:11" ht="18" customHeight="1">
      <c r="B2005" s="16" t="str">
        <f>IF('6.標準時間'!$B2005="","",'6.標準時間'!B2005)</f>
        <v/>
      </c>
      <c r="C2005" s="16" t="str">
        <f>IF('6.標準時間'!$C2005="","",'6.標準時間'!C2005)</f>
        <v/>
      </c>
      <c r="D2005" s="16" t="str">
        <f>IF('6.標準時間'!$C2005="","",'6.標準時間'!E2005)</f>
        <v/>
      </c>
      <c r="E2005" s="171" t="str">
        <f>IF('6.標準時間'!$C2005="","",'6.標準時間'!F2005)</f>
        <v/>
      </c>
      <c r="F2005" s="15" t="str">
        <f t="shared" si="62"/>
        <v/>
      </c>
      <c r="G2005" s="142" t="str">
        <f>IF('6.標準時間'!$C2005="","",'6.標準時間'!H2005)</f>
        <v/>
      </c>
      <c r="H2005" s="142" t="str">
        <f>IF('6.標準時間'!$C2005="","",'6.標準時間'!I2005)</f>
        <v/>
      </c>
      <c r="I2005" s="107" t="str">
        <f>IF(C2005="","",VLOOKUP($C2005,'7.工程別レート'!$C$6:$E$501,3,FALSE))</f>
        <v/>
      </c>
      <c r="J2005" s="108" t="str">
        <f>IF(C2005="","",VLOOKUP($C2005,'7.工程別レート'!$C$6:$E$501,2,FALSE))</f>
        <v/>
      </c>
      <c r="K2005" s="195" t="str">
        <f t="shared" si="63"/>
        <v/>
      </c>
    </row>
    <row r="2006" spans="2:11" ht="18" customHeight="1">
      <c r="B2006" s="16" t="str">
        <f>IF('6.標準時間'!$B2006="","",'6.標準時間'!B2006)</f>
        <v/>
      </c>
      <c r="C2006" s="16" t="str">
        <f>IF('6.標準時間'!$C2006="","",'6.標準時間'!C2006)</f>
        <v/>
      </c>
      <c r="D2006" s="16" t="str">
        <f>IF('6.標準時間'!$C2006="","",'6.標準時間'!E2006)</f>
        <v/>
      </c>
      <c r="E2006" s="171" t="str">
        <f>IF('6.標準時間'!$C2006="","",'6.標準時間'!F2006)</f>
        <v/>
      </c>
      <c r="F2006" s="15" t="str">
        <f t="shared" si="62"/>
        <v/>
      </c>
      <c r="G2006" s="142" t="str">
        <f>IF('6.標準時間'!$C2006="","",'6.標準時間'!H2006)</f>
        <v/>
      </c>
      <c r="H2006" s="142" t="str">
        <f>IF('6.標準時間'!$C2006="","",'6.標準時間'!I2006)</f>
        <v/>
      </c>
      <c r="I2006" s="107" t="str">
        <f>IF(C2006="","",VLOOKUP($C2006,'7.工程別レート'!$C$6:$E$501,3,FALSE))</f>
        <v/>
      </c>
      <c r="J2006" s="108" t="str">
        <f>IF(C2006="","",VLOOKUP($C2006,'7.工程別レート'!$C$6:$E$501,2,FALSE))</f>
        <v/>
      </c>
      <c r="K2006" s="195" t="str">
        <f t="shared" si="63"/>
        <v/>
      </c>
    </row>
    <row r="2007" spans="2:11" ht="18" customHeight="1">
      <c r="B2007" s="16" t="str">
        <f>IF('6.標準時間'!$B2007="","",'6.標準時間'!B2007)</f>
        <v/>
      </c>
      <c r="C2007" s="16" t="str">
        <f>IF('6.標準時間'!$C2007="","",'6.標準時間'!C2007)</f>
        <v/>
      </c>
      <c r="D2007" s="16" t="str">
        <f>IF('6.標準時間'!$C2007="","",'6.標準時間'!E2007)</f>
        <v/>
      </c>
      <c r="E2007" s="171" t="str">
        <f>IF('6.標準時間'!$C2007="","",'6.標準時間'!F2007)</f>
        <v/>
      </c>
      <c r="F2007" s="15" t="str">
        <f t="shared" si="62"/>
        <v/>
      </c>
      <c r="G2007" s="142" t="str">
        <f>IF('6.標準時間'!$C2007="","",'6.標準時間'!H2007)</f>
        <v/>
      </c>
      <c r="H2007" s="142" t="str">
        <f>IF('6.標準時間'!$C2007="","",'6.標準時間'!I2007)</f>
        <v/>
      </c>
      <c r="I2007" s="107" t="str">
        <f>IF(C2007="","",VLOOKUP($C2007,'7.工程別レート'!$C$6:$E$501,3,FALSE))</f>
        <v/>
      </c>
      <c r="J2007" s="108" t="str">
        <f>IF(C2007="","",VLOOKUP($C2007,'7.工程別レート'!$C$6:$E$501,2,FALSE))</f>
        <v/>
      </c>
      <c r="K2007" s="195" t="str">
        <f t="shared" si="63"/>
        <v/>
      </c>
    </row>
    <row r="2008" spans="2:11" ht="18" customHeight="1">
      <c r="B2008" s="16" t="str">
        <f>IF('6.標準時間'!$B2008="","",'6.標準時間'!B2008)</f>
        <v/>
      </c>
      <c r="C2008" s="16" t="str">
        <f>IF('6.標準時間'!$C2008="","",'6.標準時間'!C2008)</f>
        <v/>
      </c>
      <c r="D2008" s="16" t="str">
        <f>IF('6.標準時間'!$C2008="","",'6.標準時間'!E2008)</f>
        <v/>
      </c>
      <c r="E2008" s="171" t="str">
        <f>IF('6.標準時間'!$C2008="","",'6.標準時間'!F2008)</f>
        <v/>
      </c>
      <c r="F2008" s="15" t="str">
        <f t="shared" si="62"/>
        <v/>
      </c>
      <c r="G2008" s="142" t="str">
        <f>IF('6.標準時間'!$C2008="","",'6.標準時間'!H2008)</f>
        <v/>
      </c>
      <c r="H2008" s="142" t="str">
        <f>IF('6.標準時間'!$C2008="","",'6.標準時間'!I2008)</f>
        <v/>
      </c>
      <c r="I2008" s="107" t="str">
        <f>IF(C2008="","",VLOOKUP($C2008,'7.工程別レート'!$C$6:$E$501,3,FALSE))</f>
        <v/>
      </c>
      <c r="J2008" s="108" t="str">
        <f>IF(C2008="","",VLOOKUP($C2008,'7.工程別レート'!$C$6:$E$501,2,FALSE))</f>
        <v/>
      </c>
      <c r="K2008" s="195" t="str">
        <f t="shared" si="63"/>
        <v/>
      </c>
    </row>
    <row r="2009" spans="2:11" ht="18" customHeight="1">
      <c r="B2009" s="16" t="str">
        <f>IF('6.標準時間'!$B2009="","",'6.標準時間'!B2009)</f>
        <v/>
      </c>
      <c r="C2009" s="16" t="str">
        <f>IF('6.標準時間'!$C2009="","",'6.標準時間'!C2009)</f>
        <v/>
      </c>
      <c r="D2009" s="16" t="str">
        <f>IF('6.標準時間'!$C2009="","",'6.標準時間'!E2009)</f>
        <v/>
      </c>
      <c r="E2009" s="171" t="str">
        <f>IF('6.標準時間'!$C2009="","",'6.標準時間'!F2009)</f>
        <v/>
      </c>
      <c r="F2009" s="15" t="str">
        <f t="shared" si="62"/>
        <v/>
      </c>
      <c r="G2009" s="142" t="str">
        <f>IF('6.標準時間'!$C2009="","",'6.標準時間'!H2009)</f>
        <v/>
      </c>
      <c r="H2009" s="142" t="str">
        <f>IF('6.標準時間'!$C2009="","",'6.標準時間'!I2009)</f>
        <v/>
      </c>
      <c r="I2009" s="107" t="str">
        <f>IF(C2009="","",VLOOKUP($C2009,'7.工程別レート'!$C$6:$E$501,3,FALSE))</f>
        <v/>
      </c>
      <c r="J2009" s="108" t="str">
        <f>IF(C2009="","",VLOOKUP($C2009,'7.工程別レート'!$C$6:$E$501,2,FALSE))</f>
        <v/>
      </c>
      <c r="K2009" s="195" t="str">
        <f t="shared" si="63"/>
        <v/>
      </c>
    </row>
    <row r="2010" spans="2:11" ht="18" customHeight="1">
      <c r="B2010" s="16" t="str">
        <f>IF('6.標準時間'!$B2010="","",'6.標準時間'!B2010)</f>
        <v/>
      </c>
      <c r="C2010" s="16" t="str">
        <f>IF('6.標準時間'!$C2010="","",'6.標準時間'!C2010)</f>
        <v/>
      </c>
      <c r="D2010" s="16" t="str">
        <f>IF('6.標準時間'!$C2010="","",'6.標準時間'!E2010)</f>
        <v/>
      </c>
      <c r="E2010" s="171" t="str">
        <f>IF('6.標準時間'!$C2010="","",'6.標準時間'!F2010)</f>
        <v/>
      </c>
      <c r="F2010" s="15" t="str">
        <f t="shared" si="62"/>
        <v/>
      </c>
      <c r="G2010" s="142" t="str">
        <f>IF('6.標準時間'!$C2010="","",'6.標準時間'!H2010)</f>
        <v/>
      </c>
      <c r="H2010" s="142" t="str">
        <f>IF('6.標準時間'!$C2010="","",'6.標準時間'!I2010)</f>
        <v/>
      </c>
      <c r="I2010" s="107" t="str">
        <f>IF(C2010="","",VLOOKUP($C2010,'7.工程別レート'!$C$6:$E$501,3,FALSE))</f>
        <v/>
      </c>
      <c r="J2010" s="108" t="str">
        <f>IF(C2010="","",VLOOKUP($C2010,'7.工程別レート'!$C$6:$E$501,2,FALSE))</f>
        <v/>
      </c>
      <c r="K2010" s="195" t="str">
        <f t="shared" si="63"/>
        <v/>
      </c>
    </row>
    <row r="2011" spans="2:11" ht="18" customHeight="1">
      <c r="B2011" s="16" t="str">
        <f>IF('6.標準時間'!$B2011="","",'6.標準時間'!B2011)</f>
        <v/>
      </c>
      <c r="C2011" s="16" t="str">
        <f>IF('6.標準時間'!$C2011="","",'6.標準時間'!C2011)</f>
        <v/>
      </c>
      <c r="D2011" s="16" t="str">
        <f>IF('6.標準時間'!$C2011="","",'6.標準時間'!E2011)</f>
        <v/>
      </c>
      <c r="E2011" s="171" t="str">
        <f>IF('6.標準時間'!$C2011="","",'6.標準時間'!F2011)</f>
        <v/>
      </c>
      <c r="F2011" s="15" t="str">
        <f t="shared" si="62"/>
        <v/>
      </c>
      <c r="G2011" s="142" t="str">
        <f>IF('6.標準時間'!$C2011="","",'6.標準時間'!H2011)</f>
        <v/>
      </c>
      <c r="H2011" s="142" t="str">
        <f>IF('6.標準時間'!$C2011="","",'6.標準時間'!I2011)</f>
        <v/>
      </c>
      <c r="I2011" s="107" t="str">
        <f>IF(C2011="","",VLOOKUP($C2011,'7.工程別レート'!$C$6:$E$501,3,FALSE))</f>
        <v/>
      </c>
      <c r="J2011" s="108" t="str">
        <f>IF(C2011="","",VLOOKUP($C2011,'7.工程別レート'!$C$6:$E$501,2,FALSE))</f>
        <v/>
      </c>
      <c r="K2011" s="195" t="str">
        <f t="shared" si="63"/>
        <v/>
      </c>
    </row>
    <row r="2012" spans="2:11" ht="18" customHeight="1">
      <c r="B2012" s="16" t="str">
        <f>IF('6.標準時間'!$B2012="","",'6.標準時間'!B2012)</f>
        <v/>
      </c>
      <c r="C2012" s="16" t="str">
        <f>IF('6.標準時間'!$C2012="","",'6.標準時間'!C2012)</f>
        <v/>
      </c>
      <c r="D2012" s="16" t="str">
        <f>IF('6.標準時間'!$C2012="","",'6.標準時間'!E2012)</f>
        <v/>
      </c>
      <c r="E2012" s="171" t="str">
        <f>IF('6.標準時間'!$C2012="","",'6.標準時間'!F2012)</f>
        <v/>
      </c>
      <c r="F2012" s="15" t="str">
        <f t="shared" si="62"/>
        <v/>
      </c>
      <c r="G2012" s="142" t="str">
        <f>IF('6.標準時間'!$C2012="","",'6.標準時間'!H2012)</f>
        <v/>
      </c>
      <c r="H2012" s="142" t="str">
        <f>IF('6.標準時間'!$C2012="","",'6.標準時間'!I2012)</f>
        <v/>
      </c>
      <c r="I2012" s="107" t="str">
        <f>IF(C2012="","",VLOOKUP($C2012,'7.工程別レート'!$C$6:$E$501,3,FALSE))</f>
        <v/>
      </c>
      <c r="J2012" s="108" t="str">
        <f>IF(C2012="","",VLOOKUP($C2012,'7.工程別レート'!$C$6:$E$501,2,FALSE))</f>
        <v/>
      </c>
      <c r="K2012" s="195" t="str">
        <f t="shared" si="63"/>
        <v/>
      </c>
    </row>
    <row r="2013" spans="2:11" ht="18" customHeight="1">
      <c r="B2013" s="16" t="str">
        <f>IF('6.標準時間'!$B2013="","",'6.標準時間'!B2013)</f>
        <v/>
      </c>
      <c r="C2013" s="16" t="str">
        <f>IF('6.標準時間'!$C2013="","",'6.標準時間'!C2013)</f>
        <v/>
      </c>
      <c r="D2013" s="16" t="str">
        <f>IF('6.標準時間'!$C2013="","",'6.標準時間'!E2013)</f>
        <v/>
      </c>
      <c r="E2013" s="171" t="str">
        <f>IF('6.標準時間'!$C2013="","",'6.標準時間'!F2013)</f>
        <v/>
      </c>
      <c r="F2013" s="15" t="str">
        <f t="shared" si="62"/>
        <v/>
      </c>
      <c r="G2013" s="142" t="str">
        <f>IF('6.標準時間'!$C2013="","",'6.標準時間'!H2013)</f>
        <v/>
      </c>
      <c r="H2013" s="142" t="str">
        <f>IF('6.標準時間'!$C2013="","",'6.標準時間'!I2013)</f>
        <v/>
      </c>
      <c r="I2013" s="107" t="str">
        <f>IF(C2013="","",VLOOKUP($C2013,'7.工程別レート'!$C$6:$E$501,3,FALSE))</f>
        <v/>
      </c>
      <c r="J2013" s="108" t="str">
        <f>IF(C2013="","",VLOOKUP($C2013,'7.工程別レート'!$C$6:$E$501,2,FALSE))</f>
        <v/>
      </c>
      <c r="K2013" s="195" t="str">
        <f t="shared" si="63"/>
        <v/>
      </c>
    </row>
    <row r="2014" spans="2:11" ht="18" customHeight="1">
      <c r="B2014" s="16" t="str">
        <f>IF('6.標準時間'!$B2014="","",'6.標準時間'!B2014)</f>
        <v/>
      </c>
      <c r="C2014" s="16" t="str">
        <f>IF('6.標準時間'!$C2014="","",'6.標準時間'!C2014)</f>
        <v/>
      </c>
      <c r="D2014" s="16" t="str">
        <f>IF('6.標準時間'!$C2014="","",'6.標準時間'!E2014)</f>
        <v/>
      </c>
      <c r="E2014" s="171" t="str">
        <f>IF('6.標準時間'!$C2014="","",'6.標準時間'!F2014)</f>
        <v/>
      </c>
      <c r="F2014" s="15" t="str">
        <f t="shared" si="62"/>
        <v/>
      </c>
      <c r="G2014" s="142" t="str">
        <f>IF('6.標準時間'!$C2014="","",'6.標準時間'!H2014)</f>
        <v/>
      </c>
      <c r="H2014" s="142" t="str">
        <f>IF('6.標準時間'!$C2014="","",'6.標準時間'!I2014)</f>
        <v/>
      </c>
      <c r="I2014" s="107" t="str">
        <f>IF(C2014="","",VLOOKUP($C2014,'7.工程別レート'!$C$6:$E$501,3,FALSE))</f>
        <v/>
      </c>
      <c r="J2014" s="108" t="str">
        <f>IF(C2014="","",VLOOKUP($C2014,'7.工程別レート'!$C$6:$E$501,2,FALSE))</f>
        <v/>
      </c>
      <c r="K2014" s="195" t="str">
        <f t="shared" si="63"/>
        <v/>
      </c>
    </row>
    <row r="2015" spans="2:11" ht="18" customHeight="1">
      <c r="B2015" s="16" t="str">
        <f>IF('6.標準時間'!$B2015="","",'6.標準時間'!B2015)</f>
        <v/>
      </c>
      <c r="C2015" s="16" t="str">
        <f>IF('6.標準時間'!$C2015="","",'6.標準時間'!C2015)</f>
        <v/>
      </c>
      <c r="D2015" s="16" t="str">
        <f>IF('6.標準時間'!$C2015="","",'6.標準時間'!E2015)</f>
        <v/>
      </c>
      <c r="E2015" s="171" t="str">
        <f>IF('6.標準時間'!$C2015="","",'6.標準時間'!F2015)</f>
        <v/>
      </c>
      <c r="F2015" s="15" t="str">
        <f t="shared" si="62"/>
        <v/>
      </c>
      <c r="G2015" s="142" t="str">
        <f>IF('6.標準時間'!$C2015="","",'6.標準時間'!H2015)</f>
        <v/>
      </c>
      <c r="H2015" s="142" t="str">
        <f>IF('6.標準時間'!$C2015="","",'6.標準時間'!I2015)</f>
        <v/>
      </c>
      <c r="I2015" s="107" t="str">
        <f>IF(C2015="","",VLOOKUP($C2015,'7.工程別レート'!$C$6:$E$501,3,FALSE))</f>
        <v/>
      </c>
      <c r="J2015" s="108" t="str">
        <f>IF(C2015="","",VLOOKUP($C2015,'7.工程別レート'!$C$6:$E$501,2,FALSE))</f>
        <v/>
      </c>
      <c r="K2015" s="195" t="str">
        <f t="shared" si="63"/>
        <v/>
      </c>
    </row>
    <row r="2016" spans="2:11" ht="18" customHeight="1">
      <c r="B2016" s="16" t="str">
        <f>IF('6.標準時間'!$B2016="","",'6.標準時間'!B2016)</f>
        <v/>
      </c>
      <c r="C2016" s="16" t="str">
        <f>IF('6.標準時間'!$C2016="","",'6.標準時間'!C2016)</f>
        <v/>
      </c>
      <c r="D2016" s="16" t="str">
        <f>IF('6.標準時間'!$C2016="","",'6.標準時間'!E2016)</f>
        <v/>
      </c>
      <c r="E2016" s="171" t="str">
        <f>IF('6.標準時間'!$C2016="","",'6.標準時間'!F2016)</f>
        <v/>
      </c>
      <c r="F2016" s="15" t="str">
        <f t="shared" si="62"/>
        <v/>
      </c>
      <c r="G2016" s="142" t="str">
        <f>IF('6.標準時間'!$C2016="","",'6.標準時間'!H2016)</f>
        <v/>
      </c>
      <c r="H2016" s="142" t="str">
        <f>IF('6.標準時間'!$C2016="","",'6.標準時間'!I2016)</f>
        <v/>
      </c>
      <c r="I2016" s="107" t="str">
        <f>IF(C2016="","",VLOOKUP($C2016,'7.工程別レート'!$C$6:$E$501,3,FALSE))</f>
        <v/>
      </c>
      <c r="J2016" s="108" t="str">
        <f>IF(C2016="","",VLOOKUP($C2016,'7.工程別レート'!$C$6:$E$501,2,FALSE))</f>
        <v/>
      </c>
      <c r="K2016" s="195" t="str">
        <f t="shared" si="63"/>
        <v/>
      </c>
    </row>
    <row r="2017" spans="2:11" ht="18" customHeight="1">
      <c r="B2017" s="16" t="str">
        <f>IF('6.標準時間'!$B2017="","",'6.標準時間'!B2017)</f>
        <v/>
      </c>
      <c r="C2017" s="16" t="str">
        <f>IF('6.標準時間'!$C2017="","",'6.標準時間'!C2017)</f>
        <v/>
      </c>
      <c r="D2017" s="16" t="str">
        <f>IF('6.標準時間'!$C2017="","",'6.標準時間'!E2017)</f>
        <v/>
      </c>
      <c r="E2017" s="171" t="str">
        <f>IF('6.標準時間'!$C2017="","",'6.標準時間'!F2017)</f>
        <v/>
      </c>
      <c r="F2017" s="15" t="str">
        <f t="shared" si="62"/>
        <v/>
      </c>
      <c r="G2017" s="142" t="str">
        <f>IF('6.標準時間'!$C2017="","",'6.標準時間'!H2017)</f>
        <v/>
      </c>
      <c r="H2017" s="142" t="str">
        <f>IF('6.標準時間'!$C2017="","",'6.標準時間'!I2017)</f>
        <v/>
      </c>
      <c r="I2017" s="107" t="str">
        <f>IF(C2017="","",VLOOKUP($C2017,'7.工程別レート'!$C$6:$E$501,3,FALSE))</f>
        <v/>
      </c>
      <c r="J2017" s="108" t="str">
        <f>IF(C2017="","",VLOOKUP($C2017,'7.工程別レート'!$C$6:$E$501,2,FALSE))</f>
        <v/>
      </c>
      <c r="K2017" s="195" t="str">
        <f t="shared" si="63"/>
        <v/>
      </c>
    </row>
    <row r="2018" spans="2:11" ht="18" customHeight="1">
      <c r="B2018" s="16" t="str">
        <f>IF('6.標準時間'!$B2018="","",'6.標準時間'!B2018)</f>
        <v/>
      </c>
      <c r="C2018" s="16" t="str">
        <f>IF('6.標準時間'!$C2018="","",'6.標準時間'!C2018)</f>
        <v/>
      </c>
      <c r="D2018" s="16" t="str">
        <f>IF('6.標準時間'!$C2018="","",'6.標準時間'!E2018)</f>
        <v/>
      </c>
      <c r="E2018" s="171" t="str">
        <f>IF('6.標準時間'!$C2018="","",'6.標準時間'!F2018)</f>
        <v/>
      </c>
      <c r="F2018" s="15" t="str">
        <f t="shared" si="62"/>
        <v/>
      </c>
      <c r="G2018" s="142" t="str">
        <f>IF('6.標準時間'!$C2018="","",'6.標準時間'!H2018)</f>
        <v/>
      </c>
      <c r="H2018" s="142" t="str">
        <f>IF('6.標準時間'!$C2018="","",'6.標準時間'!I2018)</f>
        <v/>
      </c>
      <c r="I2018" s="107" t="str">
        <f>IF(C2018="","",VLOOKUP($C2018,'7.工程別レート'!$C$6:$E$501,3,FALSE))</f>
        <v/>
      </c>
      <c r="J2018" s="108" t="str">
        <f>IF(C2018="","",VLOOKUP($C2018,'7.工程別レート'!$C$6:$E$501,2,FALSE))</f>
        <v/>
      </c>
      <c r="K2018" s="195" t="str">
        <f t="shared" si="63"/>
        <v/>
      </c>
    </row>
    <row r="2019" spans="2:11" ht="18" customHeight="1">
      <c r="B2019" s="16" t="str">
        <f>IF('6.標準時間'!$B2019="","",'6.標準時間'!B2019)</f>
        <v/>
      </c>
      <c r="C2019" s="16" t="str">
        <f>IF('6.標準時間'!$C2019="","",'6.標準時間'!C2019)</f>
        <v/>
      </c>
      <c r="D2019" s="16" t="str">
        <f>IF('6.標準時間'!$C2019="","",'6.標準時間'!E2019)</f>
        <v/>
      </c>
      <c r="E2019" s="171" t="str">
        <f>IF('6.標準時間'!$C2019="","",'6.標準時間'!F2019)</f>
        <v/>
      </c>
      <c r="F2019" s="15" t="str">
        <f t="shared" si="62"/>
        <v/>
      </c>
      <c r="G2019" s="142" t="str">
        <f>IF('6.標準時間'!$C2019="","",'6.標準時間'!H2019)</f>
        <v/>
      </c>
      <c r="H2019" s="142" t="str">
        <f>IF('6.標準時間'!$C2019="","",'6.標準時間'!I2019)</f>
        <v/>
      </c>
      <c r="I2019" s="107" t="str">
        <f>IF(C2019="","",VLOOKUP($C2019,'7.工程別レート'!$C$6:$E$501,3,FALSE))</f>
        <v/>
      </c>
      <c r="J2019" s="108" t="str">
        <f>IF(C2019="","",VLOOKUP($C2019,'7.工程別レート'!$C$6:$E$501,2,FALSE))</f>
        <v/>
      </c>
      <c r="K2019" s="195" t="str">
        <f t="shared" si="63"/>
        <v/>
      </c>
    </row>
    <row r="2020" spans="2:11" ht="18" customHeight="1">
      <c r="B2020" s="16" t="str">
        <f>IF('6.標準時間'!$B2020="","",'6.標準時間'!B2020)</f>
        <v/>
      </c>
      <c r="C2020" s="16" t="str">
        <f>IF('6.標準時間'!$C2020="","",'6.標準時間'!C2020)</f>
        <v/>
      </c>
      <c r="D2020" s="16" t="str">
        <f>IF('6.標準時間'!$C2020="","",'6.標準時間'!E2020)</f>
        <v/>
      </c>
      <c r="E2020" s="171" t="str">
        <f>IF('6.標準時間'!$C2020="","",'6.標準時間'!F2020)</f>
        <v/>
      </c>
      <c r="F2020" s="15" t="str">
        <f t="shared" si="62"/>
        <v/>
      </c>
      <c r="G2020" s="142" t="str">
        <f>IF('6.標準時間'!$C2020="","",'6.標準時間'!H2020)</f>
        <v/>
      </c>
      <c r="H2020" s="142" t="str">
        <f>IF('6.標準時間'!$C2020="","",'6.標準時間'!I2020)</f>
        <v/>
      </c>
      <c r="I2020" s="107" t="str">
        <f>IF(C2020="","",VLOOKUP($C2020,'7.工程別レート'!$C$6:$E$501,3,FALSE))</f>
        <v/>
      </c>
      <c r="J2020" s="108" t="str">
        <f>IF(C2020="","",VLOOKUP($C2020,'7.工程別レート'!$C$6:$E$501,2,FALSE))</f>
        <v/>
      </c>
      <c r="K2020" s="195" t="str">
        <f t="shared" si="63"/>
        <v/>
      </c>
    </row>
    <row r="2021" spans="2:11" ht="18" customHeight="1">
      <c r="B2021" s="16" t="str">
        <f>IF('6.標準時間'!$B2021="","",'6.標準時間'!B2021)</f>
        <v/>
      </c>
      <c r="C2021" s="16" t="str">
        <f>IF('6.標準時間'!$C2021="","",'6.標準時間'!C2021)</f>
        <v/>
      </c>
      <c r="D2021" s="16" t="str">
        <f>IF('6.標準時間'!$C2021="","",'6.標準時間'!E2021)</f>
        <v/>
      </c>
      <c r="E2021" s="171" t="str">
        <f>IF('6.標準時間'!$C2021="","",'6.標準時間'!F2021)</f>
        <v/>
      </c>
      <c r="F2021" s="15" t="str">
        <f t="shared" si="62"/>
        <v/>
      </c>
      <c r="G2021" s="142" t="str">
        <f>IF('6.標準時間'!$C2021="","",'6.標準時間'!H2021)</f>
        <v/>
      </c>
      <c r="H2021" s="142" t="str">
        <f>IF('6.標準時間'!$C2021="","",'6.標準時間'!I2021)</f>
        <v/>
      </c>
      <c r="I2021" s="107" t="str">
        <f>IF(C2021="","",VLOOKUP($C2021,'7.工程別レート'!$C$6:$E$501,3,FALSE))</f>
        <v/>
      </c>
      <c r="J2021" s="108" t="str">
        <f>IF(C2021="","",VLOOKUP($C2021,'7.工程別レート'!$C$6:$E$501,2,FALSE))</f>
        <v/>
      </c>
      <c r="K2021" s="195" t="str">
        <f t="shared" si="63"/>
        <v/>
      </c>
    </row>
    <row r="2022" spans="2:11" ht="18" customHeight="1">
      <c r="B2022" s="16" t="str">
        <f>IF('6.標準時間'!$B2022="","",'6.標準時間'!B2022)</f>
        <v/>
      </c>
      <c r="C2022" s="16" t="str">
        <f>IF('6.標準時間'!$C2022="","",'6.標準時間'!C2022)</f>
        <v/>
      </c>
      <c r="D2022" s="16" t="str">
        <f>IF('6.標準時間'!$C2022="","",'6.標準時間'!E2022)</f>
        <v/>
      </c>
      <c r="E2022" s="171" t="str">
        <f>IF('6.標準時間'!$C2022="","",'6.標準時間'!F2022)</f>
        <v/>
      </c>
      <c r="F2022" s="15" t="str">
        <f t="shared" si="62"/>
        <v/>
      </c>
      <c r="G2022" s="142" t="str">
        <f>IF('6.標準時間'!$C2022="","",'6.標準時間'!H2022)</f>
        <v/>
      </c>
      <c r="H2022" s="142" t="str">
        <f>IF('6.標準時間'!$C2022="","",'6.標準時間'!I2022)</f>
        <v/>
      </c>
      <c r="I2022" s="107" t="str">
        <f>IF(C2022="","",VLOOKUP($C2022,'7.工程別レート'!$C$6:$E$501,3,FALSE))</f>
        <v/>
      </c>
      <c r="J2022" s="108" t="str">
        <f>IF(C2022="","",VLOOKUP($C2022,'7.工程別レート'!$C$6:$E$501,2,FALSE))</f>
        <v/>
      </c>
      <c r="K2022" s="195" t="str">
        <f t="shared" si="63"/>
        <v/>
      </c>
    </row>
    <row r="2023" spans="2:11" ht="18" customHeight="1">
      <c r="B2023" s="16" t="str">
        <f>IF('6.標準時間'!$B2023="","",'6.標準時間'!B2023)</f>
        <v/>
      </c>
      <c r="C2023" s="16" t="str">
        <f>IF('6.標準時間'!$C2023="","",'6.標準時間'!C2023)</f>
        <v/>
      </c>
      <c r="D2023" s="16" t="str">
        <f>IF('6.標準時間'!$C2023="","",'6.標準時間'!E2023)</f>
        <v/>
      </c>
      <c r="E2023" s="171" t="str">
        <f>IF('6.標準時間'!$C2023="","",'6.標準時間'!F2023)</f>
        <v/>
      </c>
      <c r="F2023" s="15" t="str">
        <f t="shared" si="62"/>
        <v/>
      </c>
      <c r="G2023" s="142" t="str">
        <f>IF('6.標準時間'!$C2023="","",'6.標準時間'!H2023)</f>
        <v/>
      </c>
      <c r="H2023" s="142" t="str">
        <f>IF('6.標準時間'!$C2023="","",'6.標準時間'!I2023)</f>
        <v/>
      </c>
      <c r="I2023" s="107" t="str">
        <f>IF(C2023="","",VLOOKUP($C2023,'7.工程別レート'!$C$6:$E$501,3,FALSE))</f>
        <v/>
      </c>
      <c r="J2023" s="108" t="str">
        <f>IF(C2023="","",VLOOKUP($C2023,'7.工程別レート'!$C$6:$E$501,2,FALSE))</f>
        <v/>
      </c>
      <c r="K2023" s="195" t="str">
        <f t="shared" si="63"/>
        <v/>
      </c>
    </row>
    <row r="2024" spans="2:11" ht="18" customHeight="1">
      <c r="B2024" s="16" t="str">
        <f>IF('6.標準時間'!$B2024="","",'6.標準時間'!B2024)</f>
        <v/>
      </c>
      <c r="C2024" s="16" t="str">
        <f>IF('6.標準時間'!$C2024="","",'6.標準時間'!C2024)</f>
        <v/>
      </c>
      <c r="D2024" s="16" t="str">
        <f>IF('6.標準時間'!$C2024="","",'6.標準時間'!E2024)</f>
        <v/>
      </c>
      <c r="E2024" s="171" t="str">
        <f>IF('6.標準時間'!$C2024="","",'6.標準時間'!F2024)</f>
        <v/>
      </c>
      <c r="F2024" s="15" t="str">
        <f t="shared" si="62"/>
        <v/>
      </c>
      <c r="G2024" s="142" t="str">
        <f>IF('6.標準時間'!$C2024="","",'6.標準時間'!H2024)</f>
        <v/>
      </c>
      <c r="H2024" s="142" t="str">
        <f>IF('6.標準時間'!$C2024="","",'6.標準時間'!I2024)</f>
        <v/>
      </c>
      <c r="I2024" s="107" t="str">
        <f>IF(C2024="","",VLOOKUP($C2024,'7.工程別レート'!$C$6:$E$501,3,FALSE))</f>
        <v/>
      </c>
      <c r="J2024" s="108" t="str">
        <f>IF(C2024="","",VLOOKUP($C2024,'7.工程別レート'!$C$6:$E$501,2,FALSE))</f>
        <v/>
      </c>
      <c r="K2024" s="195" t="str">
        <f t="shared" si="63"/>
        <v/>
      </c>
    </row>
    <row r="2025" spans="2:11" ht="18" customHeight="1">
      <c r="B2025" s="16" t="str">
        <f>IF('6.標準時間'!$B2025="","",'6.標準時間'!B2025)</f>
        <v/>
      </c>
      <c r="C2025" s="16" t="str">
        <f>IF('6.標準時間'!$C2025="","",'6.標準時間'!C2025)</f>
        <v/>
      </c>
      <c r="D2025" s="16" t="str">
        <f>IF('6.標準時間'!$C2025="","",'6.標準時間'!E2025)</f>
        <v/>
      </c>
      <c r="E2025" s="171" t="str">
        <f>IF('6.標準時間'!$C2025="","",'6.標準時間'!F2025)</f>
        <v/>
      </c>
      <c r="F2025" s="15" t="str">
        <f t="shared" si="62"/>
        <v/>
      </c>
      <c r="G2025" s="142" t="str">
        <f>IF('6.標準時間'!$C2025="","",'6.標準時間'!H2025)</f>
        <v/>
      </c>
      <c r="H2025" s="142" t="str">
        <f>IF('6.標準時間'!$C2025="","",'6.標準時間'!I2025)</f>
        <v/>
      </c>
      <c r="I2025" s="107" t="str">
        <f>IF(C2025="","",VLOOKUP($C2025,'7.工程別レート'!$C$6:$E$501,3,FALSE))</f>
        <v/>
      </c>
      <c r="J2025" s="108" t="str">
        <f>IF(C2025="","",VLOOKUP($C2025,'7.工程別レート'!$C$6:$E$501,2,FALSE))</f>
        <v/>
      </c>
      <c r="K2025" s="195" t="str">
        <f t="shared" si="63"/>
        <v/>
      </c>
    </row>
    <row r="2026" spans="2:11" ht="18" customHeight="1">
      <c r="B2026" s="16" t="str">
        <f>IF('6.標準時間'!$B2026="","",'6.標準時間'!B2026)</f>
        <v/>
      </c>
      <c r="C2026" s="16" t="str">
        <f>IF('6.標準時間'!$C2026="","",'6.標準時間'!C2026)</f>
        <v/>
      </c>
      <c r="D2026" s="16" t="str">
        <f>IF('6.標準時間'!$C2026="","",'6.標準時間'!E2026)</f>
        <v/>
      </c>
      <c r="E2026" s="171" t="str">
        <f>IF('6.標準時間'!$C2026="","",'6.標準時間'!F2026)</f>
        <v/>
      </c>
      <c r="F2026" s="15" t="str">
        <f t="shared" si="62"/>
        <v/>
      </c>
      <c r="G2026" s="142" t="str">
        <f>IF('6.標準時間'!$C2026="","",'6.標準時間'!H2026)</f>
        <v/>
      </c>
      <c r="H2026" s="142" t="str">
        <f>IF('6.標準時間'!$C2026="","",'6.標準時間'!I2026)</f>
        <v/>
      </c>
      <c r="I2026" s="107" t="str">
        <f>IF(C2026="","",VLOOKUP($C2026,'7.工程別レート'!$C$6:$E$501,3,FALSE))</f>
        <v/>
      </c>
      <c r="J2026" s="108" t="str">
        <f>IF(C2026="","",VLOOKUP($C2026,'7.工程別レート'!$C$6:$E$501,2,FALSE))</f>
        <v/>
      </c>
      <c r="K2026" s="195" t="str">
        <f t="shared" si="63"/>
        <v/>
      </c>
    </row>
    <row r="2027" spans="2:11" ht="18" customHeight="1">
      <c r="B2027" s="16" t="str">
        <f>IF('6.標準時間'!$B2027="","",'6.標準時間'!B2027)</f>
        <v/>
      </c>
      <c r="C2027" s="16" t="str">
        <f>IF('6.標準時間'!$C2027="","",'6.標準時間'!C2027)</f>
        <v/>
      </c>
      <c r="D2027" s="16" t="str">
        <f>IF('6.標準時間'!$C2027="","",'6.標準時間'!E2027)</f>
        <v/>
      </c>
      <c r="E2027" s="171" t="str">
        <f>IF('6.標準時間'!$C2027="","",'6.標準時間'!F2027)</f>
        <v/>
      </c>
      <c r="F2027" s="15" t="str">
        <f t="shared" si="62"/>
        <v/>
      </c>
      <c r="G2027" s="142" t="str">
        <f>IF('6.標準時間'!$C2027="","",'6.標準時間'!H2027)</f>
        <v/>
      </c>
      <c r="H2027" s="142" t="str">
        <f>IF('6.標準時間'!$C2027="","",'6.標準時間'!I2027)</f>
        <v/>
      </c>
      <c r="I2027" s="107" t="str">
        <f>IF(C2027="","",VLOOKUP($C2027,'7.工程別レート'!$C$6:$E$501,3,FALSE))</f>
        <v/>
      </c>
      <c r="J2027" s="108" t="str">
        <f>IF(C2027="","",VLOOKUP($C2027,'7.工程別レート'!$C$6:$E$501,2,FALSE))</f>
        <v/>
      </c>
      <c r="K2027" s="195" t="str">
        <f t="shared" si="63"/>
        <v/>
      </c>
    </row>
    <row r="2028" spans="2:11" ht="18" customHeight="1">
      <c r="B2028" s="16" t="str">
        <f>IF('6.標準時間'!$B2028="","",'6.標準時間'!B2028)</f>
        <v/>
      </c>
      <c r="C2028" s="16" t="str">
        <f>IF('6.標準時間'!$C2028="","",'6.標準時間'!C2028)</f>
        <v/>
      </c>
      <c r="D2028" s="16" t="str">
        <f>IF('6.標準時間'!$C2028="","",'6.標準時間'!E2028)</f>
        <v/>
      </c>
      <c r="E2028" s="171" t="str">
        <f>IF('6.標準時間'!$C2028="","",'6.標準時間'!F2028)</f>
        <v/>
      </c>
      <c r="F2028" s="15" t="str">
        <f t="shared" si="62"/>
        <v/>
      </c>
      <c r="G2028" s="142" t="str">
        <f>IF('6.標準時間'!$C2028="","",'6.標準時間'!H2028)</f>
        <v/>
      </c>
      <c r="H2028" s="142" t="str">
        <f>IF('6.標準時間'!$C2028="","",'6.標準時間'!I2028)</f>
        <v/>
      </c>
      <c r="I2028" s="107" t="str">
        <f>IF(C2028="","",VLOOKUP($C2028,'7.工程別レート'!$C$6:$E$501,3,FALSE))</f>
        <v/>
      </c>
      <c r="J2028" s="108" t="str">
        <f>IF(C2028="","",VLOOKUP($C2028,'7.工程別レート'!$C$6:$E$501,2,FALSE))</f>
        <v/>
      </c>
      <c r="K2028" s="195" t="str">
        <f t="shared" si="63"/>
        <v/>
      </c>
    </row>
    <row r="2029" spans="2:11" ht="18" customHeight="1">
      <c r="B2029" s="16" t="str">
        <f>IF('6.標準時間'!$B2029="","",'6.標準時間'!B2029)</f>
        <v/>
      </c>
      <c r="C2029" s="16" t="str">
        <f>IF('6.標準時間'!$C2029="","",'6.標準時間'!C2029)</f>
        <v/>
      </c>
      <c r="D2029" s="16" t="str">
        <f>IF('6.標準時間'!$C2029="","",'6.標準時間'!E2029)</f>
        <v/>
      </c>
      <c r="E2029" s="171" t="str">
        <f>IF('6.標準時間'!$C2029="","",'6.標準時間'!F2029)</f>
        <v/>
      </c>
      <c r="F2029" s="15" t="str">
        <f t="shared" si="62"/>
        <v/>
      </c>
      <c r="G2029" s="142" t="str">
        <f>IF('6.標準時間'!$C2029="","",'6.標準時間'!H2029)</f>
        <v/>
      </c>
      <c r="H2029" s="142" t="str">
        <f>IF('6.標準時間'!$C2029="","",'6.標準時間'!I2029)</f>
        <v/>
      </c>
      <c r="I2029" s="107" t="str">
        <f>IF(C2029="","",VLOOKUP($C2029,'7.工程別レート'!$C$6:$E$501,3,FALSE))</f>
        <v/>
      </c>
      <c r="J2029" s="108" t="str">
        <f>IF(C2029="","",VLOOKUP($C2029,'7.工程別レート'!$C$6:$E$501,2,FALSE))</f>
        <v/>
      </c>
      <c r="K2029" s="195" t="str">
        <f t="shared" si="63"/>
        <v/>
      </c>
    </row>
    <row r="2030" spans="2:11" ht="18" customHeight="1">
      <c r="B2030" s="16" t="str">
        <f>IF('6.標準時間'!$B2030="","",'6.標準時間'!B2030)</f>
        <v/>
      </c>
      <c r="C2030" s="16" t="str">
        <f>IF('6.標準時間'!$C2030="","",'6.標準時間'!C2030)</f>
        <v/>
      </c>
      <c r="D2030" s="16" t="str">
        <f>IF('6.標準時間'!$C2030="","",'6.標準時間'!E2030)</f>
        <v/>
      </c>
      <c r="E2030" s="171" t="str">
        <f>IF('6.標準時間'!$C2030="","",'6.標準時間'!F2030)</f>
        <v/>
      </c>
      <c r="F2030" s="15" t="str">
        <f t="shared" si="62"/>
        <v/>
      </c>
      <c r="G2030" s="142" t="str">
        <f>IF('6.標準時間'!$C2030="","",'6.標準時間'!H2030)</f>
        <v/>
      </c>
      <c r="H2030" s="142" t="str">
        <f>IF('6.標準時間'!$C2030="","",'6.標準時間'!I2030)</f>
        <v/>
      </c>
      <c r="I2030" s="107" t="str">
        <f>IF(C2030="","",VLOOKUP($C2030,'7.工程別レート'!$C$6:$E$501,3,FALSE))</f>
        <v/>
      </c>
      <c r="J2030" s="108" t="str">
        <f>IF(C2030="","",VLOOKUP($C2030,'7.工程別レート'!$C$6:$E$501,2,FALSE))</f>
        <v/>
      </c>
      <c r="K2030" s="195" t="str">
        <f t="shared" si="63"/>
        <v/>
      </c>
    </row>
    <row r="2031" spans="2:11" ht="18" customHeight="1">
      <c r="B2031" s="16" t="str">
        <f>IF('6.標準時間'!$B2031="","",'6.標準時間'!B2031)</f>
        <v/>
      </c>
      <c r="C2031" s="16" t="str">
        <f>IF('6.標準時間'!$C2031="","",'6.標準時間'!C2031)</f>
        <v/>
      </c>
      <c r="D2031" s="16" t="str">
        <f>IF('6.標準時間'!$C2031="","",'6.標準時間'!E2031)</f>
        <v/>
      </c>
      <c r="E2031" s="171" t="str">
        <f>IF('6.標準時間'!$C2031="","",'6.標準時間'!F2031)</f>
        <v/>
      </c>
      <c r="F2031" s="15" t="str">
        <f t="shared" si="62"/>
        <v/>
      </c>
      <c r="G2031" s="142" t="str">
        <f>IF('6.標準時間'!$C2031="","",'6.標準時間'!H2031)</f>
        <v/>
      </c>
      <c r="H2031" s="142" t="str">
        <f>IF('6.標準時間'!$C2031="","",'6.標準時間'!I2031)</f>
        <v/>
      </c>
      <c r="I2031" s="107" t="str">
        <f>IF(C2031="","",VLOOKUP($C2031,'7.工程別レート'!$C$6:$E$501,3,FALSE))</f>
        <v/>
      </c>
      <c r="J2031" s="108" t="str">
        <f>IF(C2031="","",VLOOKUP($C2031,'7.工程別レート'!$C$6:$E$501,2,FALSE))</f>
        <v/>
      </c>
      <c r="K2031" s="195" t="str">
        <f t="shared" si="63"/>
        <v/>
      </c>
    </row>
    <row r="2032" spans="2:11" ht="18" customHeight="1">
      <c r="B2032" s="16" t="str">
        <f>IF('6.標準時間'!$B2032="","",'6.標準時間'!B2032)</f>
        <v/>
      </c>
      <c r="C2032" s="16" t="str">
        <f>IF('6.標準時間'!$C2032="","",'6.標準時間'!C2032)</f>
        <v/>
      </c>
      <c r="D2032" s="16" t="str">
        <f>IF('6.標準時間'!$C2032="","",'6.標準時間'!E2032)</f>
        <v/>
      </c>
      <c r="E2032" s="171" t="str">
        <f>IF('6.標準時間'!$C2032="","",'6.標準時間'!F2032)</f>
        <v/>
      </c>
      <c r="F2032" s="15" t="str">
        <f t="shared" si="62"/>
        <v/>
      </c>
      <c r="G2032" s="142" t="str">
        <f>IF('6.標準時間'!$C2032="","",'6.標準時間'!H2032)</f>
        <v/>
      </c>
      <c r="H2032" s="142" t="str">
        <f>IF('6.標準時間'!$C2032="","",'6.標準時間'!I2032)</f>
        <v/>
      </c>
      <c r="I2032" s="107" t="str">
        <f>IF(C2032="","",VLOOKUP($C2032,'7.工程別レート'!$C$6:$E$501,3,FALSE))</f>
        <v/>
      </c>
      <c r="J2032" s="108" t="str">
        <f>IF(C2032="","",VLOOKUP($C2032,'7.工程別レート'!$C$6:$E$501,2,FALSE))</f>
        <v/>
      </c>
      <c r="K2032" s="195" t="str">
        <f t="shared" si="63"/>
        <v/>
      </c>
    </row>
    <row r="2033" spans="2:11" ht="18" customHeight="1">
      <c r="B2033" s="16" t="str">
        <f>IF('6.標準時間'!$B2033="","",'6.標準時間'!B2033)</f>
        <v/>
      </c>
      <c r="C2033" s="16" t="str">
        <f>IF('6.標準時間'!$C2033="","",'6.標準時間'!C2033)</f>
        <v/>
      </c>
      <c r="D2033" s="16" t="str">
        <f>IF('6.標準時間'!$C2033="","",'6.標準時間'!E2033)</f>
        <v/>
      </c>
      <c r="E2033" s="171" t="str">
        <f>IF('6.標準時間'!$C2033="","",'6.標準時間'!F2033)</f>
        <v/>
      </c>
      <c r="F2033" s="15" t="str">
        <f t="shared" si="62"/>
        <v/>
      </c>
      <c r="G2033" s="142" t="str">
        <f>IF('6.標準時間'!$C2033="","",'6.標準時間'!H2033)</f>
        <v/>
      </c>
      <c r="H2033" s="142" t="str">
        <f>IF('6.標準時間'!$C2033="","",'6.標準時間'!I2033)</f>
        <v/>
      </c>
      <c r="I2033" s="107" t="str">
        <f>IF(C2033="","",VLOOKUP($C2033,'7.工程別レート'!$C$6:$E$501,3,FALSE))</f>
        <v/>
      </c>
      <c r="J2033" s="108" t="str">
        <f>IF(C2033="","",VLOOKUP($C2033,'7.工程別レート'!$C$6:$E$501,2,FALSE))</f>
        <v/>
      </c>
      <c r="K2033" s="195" t="str">
        <f t="shared" si="63"/>
        <v/>
      </c>
    </row>
    <row r="2034" spans="2:11" ht="18" customHeight="1">
      <c r="B2034" s="16" t="str">
        <f>IF('6.標準時間'!$B2034="","",'6.標準時間'!B2034)</f>
        <v/>
      </c>
      <c r="C2034" s="16" t="str">
        <f>IF('6.標準時間'!$C2034="","",'6.標準時間'!C2034)</f>
        <v/>
      </c>
      <c r="D2034" s="16" t="str">
        <f>IF('6.標準時間'!$C2034="","",'6.標準時間'!E2034)</f>
        <v/>
      </c>
      <c r="E2034" s="171" t="str">
        <f>IF('6.標準時間'!$C2034="","",'6.標準時間'!F2034)</f>
        <v/>
      </c>
      <c r="F2034" s="15" t="str">
        <f t="shared" si="62"/>
        <v/>
      </c>
      <c r="G2034" s="142" t="str">
        <f>IF('6.標準時間'!$C2034="","",'6.標準時間'!H2034)</f>
        <v/>
      </c>
      <c r="H2034" s="142" t="str">
        <f>IF('6.標準時間'!$C2034="","",'6.標準時間'!I2034)</f>
        <v/>
      </c>
      <c r="I2034" s="107" t="str">
        <f>IF(C2034="","",VLOOKUP($C2034,'7.工程別レート'!$C$6:$E$501,3,FALSE))</f>
        <v/>
      </c>
      <c r="J2034" s="108" t="str">
        <f>IF(C2034="","",VLOOKUP($C2034,'7.工程別レート'!$C$6:$E$501,2,FALSE))</f>
        <v/>
      </c>
      <c r="K2034" s="195" t="str">
        <f t="shared" si="63"/>
        <v/>
      </c>
    </row>
    <row r="2035" spans="2:11" ht="18" customHeight="1">
      <c r="B2035" s="16" t="str">
        <f>IF('6.標準時間'!$B2035="","",'6.標準時間'!B2035)</f>
        <v/>
      </c>
      <c r="C2035" s="16" t="str">
        <f>IF('6.標準時間'!$C2035="","",'6.標準時間'!C2035)</f>
        <v/>
      </c>
      <c r="D2035" s="16" t="str">
        <f>IF('6.標準時間'!$C2035="","",'6.標準時間'!E2035)</f>
        <v/>
      </c>
      <c r="E2035" s="171" t="str">
        <f>IF('6.標準時間'!$C2035="","",'6.標準時間'!F2035)</f>
        <v/>
      </c>
      <c r="F2035" s="15" t="str">
        <f t="shared" si="62"/>
        <v/>
      </c>
      <c r="G2035" s="142" t="str">
        <f>IF('6.標準時間'!$C2035="","",'6.標準時間'!H2035)</f>
        <v/>
      </c>
      <c r="H2035" s="142" t="str">
        <f>IF('6.標準時間'!$C2035="","",'6.標準時間'!I2035)</f>
        <v/>
      </c>
      <c r="I2035" s="107" t="str">
        <f>IF(C2035="","",VLOOKUP($C2035,'7.工程別レート'!$C$6:$E$501,3,FALSE))</f>
        <v/>
      </c>
      <c r="J2035" s="108" t="str">
        <f>IF(C2035="","",VLOOKUP($C2035,'7.工程別レート'!$C$6:$E$501,2,FALSE))</f>
        <v/>
      </c>
      <c r="K2035" s="195" t="str">
        <f t="shared" si="63"/>
        <v/>
      </c>
    </row>
    <row r="2036" spans="2:11" ht="18" customHeight="1">
      <c r="B2036" s="16" t="str">
        <f>IF('6.標準時間'!$B2036="","",'6.標準時間'!B2036)</f>
        <v/>
      </c>
      <c r="C2036" s="16" t="str">
        <f>IF('6.標準時間'!$C2036="","",'6.標準時間'!C2036)</f>
        <v/>
      </c>
      <c r="D2036" s="16" t="str">
        <f>IF('6.標準時間'!$C2036="","",'6.標準時間'!E2036)</f>
        <v/>
      </c>
      <c r="E2036" s="171" t="str">
        <f>IF('6.標準時間'!$C2036="","",'6.標準時間'!F2036)</f>
        <v/>
      </c>
      <c r="F2036" s="15" t="str">
        <f t="shared" si="62"/>
        <v/>
      </c>
      <c r="G2036" s="142" t="str">
        <f>IF('6.標準時間'!$C2036="","",'6.標準時間'!H2036)</f>
        <v/>
      </c>
      <c r="H2036" s="142" t="str">
        <f>IF('6.標準時間'!$C2036="","",'6.標準時間'!I2036)</f>
        <v/>
      </c>
      <c r="I2036" s="107" t="str">
        <f>IF(C2036="","",VLOOKUP($C2036,'7.工程別レート'!$C$6:$E$501,3,FALSE))</f>
        <v/>
      </c>
      <c r="J2036" s="108" t="str">
        <f>IF(C2036="","",VLOOKUP($C2036,'7.工程別レート'!$C$6:$E$501,2,FALSE))</f>
        <v/>
      </c>
      <c r="K2036" s="195" t="str">
        <f t="shared" si="63"/>
        <v/>
      </c>
    </row>
    <row r="2037" spans="2:11" ht="18" customHeight="1">
      <c r="B2037" s="16" t="str">
        <f>IF('6.標準時間'!$B2037="","",'6.標準時間'!B2037)</f>
        <v/>
      </c>
      <c r="C2037" s="16" t="str">
        <f>IF('6.標準時間'!$C2037="","",'6.標準時間'!C2037)</f>
        <v/>
      </c>
      <c r="D2037" s="16" t="str">
        <f>IF('6.標準時間'!$C2037="","",'6.標準時間'!E2037)</f>
        <v/>
      </c>
      <c r="E2037" s="171" t="str">
        <f>IF('6.標準時間'!$C2037="","",'6.標準時間'!F2037)</f>
        <v/>
      </c>
      <c r="F2037" s="15" t="str">
        <f t="shared" si="62"/>
        <v/>
      </c>
      <c r="G2037" s="142" t="str">
        <f>IF('6.標準時間'!$C2037="","",'6.標準時間'!H2037)</f>
        <v/>
      </c>
      <c r="H2037" s="142" t="str">
        <f>IF('6.標準時間'!$C2037="","",'6.標準時間'!I2037)</f>
        <v/>
      </c>
      <c r="I2037" s="107" t="str">
        <f>IF(C2037="","",VLOOKUP($C2037,'7.工程別レート'!$C$6:$E$501,3,FALSE))</f>
        <v/>
      </c>
      <c r="J2037" s="108" t="str">
        <f>IF(C2037="","",VLOOKUP($C2037,'7.工程別レート'!$C$6:$E$501,2,FALSE))</f>
        <v/>
      </c>
      <c r="K2037" s="195" t="str">
        <f t="shared" si="63"/>
        <v/>
      </c>
    </row>
    <row r="2038" spans="2:11" ht="18" customHeight="1">
      <c r="B2038" s="16" t="str">
        <f>IF('6.標準時間'!$B2038="","",'6.標準時間'!B2038)</f>
        <v/>
      </c>
      <c r="C2038" s="16" t="str">
        <f>IF('6.標準時間'!$C2038="","",'6.標準時間'!C2038)</f>
        <v/>
      </c>
      <c r="D2038" s="16" t="str">
        <f>IF('6.標準時間'!$C2038="","",'6.標準時間'!E2038)</f>
        <v/>
      </c>
      <c r="E2038" s="171" t="str">
        <f>IF('6.標準時間'!$C2038="","",'6.標準時間'!F2038)</f>
        <v/>
      </c>
      <c r="F2038" s="15" t="str">
        <f t="shared" si="62"/>
        <v/>
      </c>
      <c r="G2038" s="142" t="str">
        <f>IF('6.標準時間'!$C2038="","",'6.標準時間'!H2038)</f>
        <v/>
      </c>
      <c r="H2038" s="142" t="str">
        <f>IF('6.標準時間'!$C2038="","",'6.標準時間'!I2038)</f>
        <v/>
      </c>
      <c r="I2038" s="107" t="str">
        <f>IF(C2038="","",VLOOKUP($C2038,'7.工程別レート'!$C$6:$E$501,3,FALSE))</f>
        <v/>
      </c>
      <c r="J2038" s="108" t="str">
        <f>IF(C2038="","",VLOOKUP($C2038,'7.工程別レート'!$C$6:$E$501,2,FALSE))</f>
        <v/>
      </c>
      <c r="K2038" s="195" t="str">
        <f t="shared" si="63"/>
        <v/>
      </c>
    </row>
    <row r="2039" spans="2:11" ht="18" customHeight="1">
      <c r="B2039" s="16" t="str">
        <f>IF('6.標準時間'!$B2039="","",'6.標準時間'!B2039)</f>
        <v/>
      </c>
      <c r="C2039" s="16" t="str">
        <f>IF('6.標準時間'!$C2039="","",'6.標準時間'!C2039)</f>
        <v/>
      </c>
      <c r="D2039" s="16" t="str">
        <f>IF('6.標準時間'!$C2039="","",'6.標準時間'!E2039)</f>
        <v/>
      </c>
      <c r="E2039" s="171" t="str">
        <f>IF('6.標準時間'!$C2039="","",'6.標準時間'!F2039)</f>
        <v/>
      </c>
      <c r="F2039" s="15" t="str">
        <f t="shared" si="62"/>
        <v/>
      </c>
      <c r="G2039" s="142" t="str">
        <f>IF('6.標準時間'!$C2039="","",'6.標準時間'!H2039)</f>
        <v/>
      </c>
      <c r="H2039" s="142" t="str">
        <f>IF('6.標準時間'!$C2039="","",'6.標準時間'!I2039)</f>
        <v/>
      </c>
      <c r="I2039" s="107" t="str">
        <f>IF(C2039="","",VLOOKUP($C2039,'7.工程別レート'!$C$6:$E$501,3,FALSE))</f>
        <v/>
      </c>
      <c r="J2039" s="108" t="str">
        <f>IF(C2039="","",VLOOKUP($C2039,'7.工程別レート'!$C$6:$E$501,2,FALSE))</f>
        <v/>
      </c>
      <c r="K2039" s="195" t="str">
        <f t="shared" si="63"/>
        <v/>
      </c>
    </row>
    <row r="2040" spans="2:11" ht="18" customHeight="1">
      <c r="B2040" s="16" t="str">
        <f>IF('6.標準時間'!$B2040="","",'6.標準時間'!B2040)</f>
        <v/>
      </c>
      <c r="C2040" s="16" t="str">
        <f>IF('6.標準時間'!$C2040="","",'6.標準時間'!C2040)</f>
        <v/>
      </c>
      <c r="D2040" s="16" t="str">
        <f>IF('6.標準時間'!$C2040="","",'6.標準時間'!E2040)</f>
        <v/>
      </c>
      <c r="E2040" s="171" t="str">
        <f>IF('6.標準時間'!$C2040="","",'6.標準時間'!F2040)</f>
        <v/>
      </c>
      <c r="F2040" s="15" t="str">
        <f t="shared" si="62"/>
        <v/>
      </c>
      <c r="G2040" s="142" t="str">
        <f>IF('6.標準時間'!$C2040="","",'6.標準時間'!H2040)</f>
        <v/>
      </c>
      <c r="H2040" s="142" t="str">
        <f>IF('6.標準時間'!$C2040="","",'6.標準時間'!I2040)</f>
        <v/>
      </c>
      <c r="I2040" s="107" t="str">
        <f>IF(C2040="","",VLOOKUP($C2040,'7.工程別レート'!$C$6:$E$501,3,FALSE))</f>
        <v/>
      </c>
      <c r="J2040" s="108" t="str">
        <f>IF(C2040="","",VLOOKUP($C2040,'7.工程別レート'!$C$6:$E$501,2,FALSE))</f>
        <v/>
      </c>
      <c r="K2040" s="195" t="str">
        <f t="shared" si="63"/>
        <v/>
      </c>
    </row>
    <row r="2041" spans="2:11" ht="18" customHeight="1">
      <c r="B2041" s="16" t="str">
        <f>IF('6.標準時間'!$B2041="","",'6.標準時間'!B2041)</f>
        <v/>
      </c>
      <c r="C2041" s="16" t="str">
        <f>IF('6.標準時間'!$C2041="","",'6.標準時間'!C2041)</f>
        <v/>
      </c>
      <c r="D2041" s="16" t="str">
        <f>IF('6.標準時間'!$C2041="","",'6.標準時間'!E2041)</f>
        <v/>
      </c>
      <c r="E2041" s="171" t="str">
        <f>IF('6.標準時間'!$C2041="","",'6.標準時間'!F2041)</f>
        <v/>
      </c>
      <c r="F2041" s="15" t="str">
        <f t="shared" si="62"/>
        <v/>
      </c>
      <c r="G2041" s="142" t="str">
        <f>IF('6.標準時間'!$C2041="","",'6.標準時間'!H2041)</f>
        <v/>
      </c>
      <c r="H2041" s="142" t="str">
        <f>IF('6.標準時間'!$C2041="","",'6.標準時間'!I2041)</f>
        <v/>
      </c>
      <c r="I2041" s="107" t="str">
        <f>IF(C2041="","",VLOOKUP($C2041,'7.工程別レート'!$C$6:$E$501,3,FALSE))</f>
        <v/>
      </c>
      <c r="J2041" s="108" t="str">
        <f>IF(C2041="","",VLOOKUP($C2041,'7.工程別レート'!$C$6:$E$501,2,FALSE))</f>
        <v/>
      </c>
      <c r="K2041" s="195" t="str">
        <f t="shared" si="63"/>
        <v/>
      </c>
    </row>
    <row r="2042" spans="2:11" ht="18" customHeight="1">
      <c r="B2042" s="16" t="str">
        <f>IF('6.標準時間'!$B2042="","",'6.標準時間'!B2042)</f>
        <v/>
      </c>
      <c r="C2042" s="16" t="str">
        <f>IF('6.標準時間'!$C2042="","",'6.標準時間'!C2042)</f>
        <v/>
      </c>
      <c r="D2042" s="16" t="str">
        <f>IF('6.標準時間'!$C2042="","",'6.標準時間'!E2042)</f>
        <v/>
      </c>
      <c r="E2042" s="171" t="str">
        <f>IF('6.標準時間'!$C2042="","",'6.標準時間'!F2042)</f>
        <v/>
      </c>
      <c r="F2042" s="15" t="str">
        <f t="shared" si="62"/>
        <v/>
      </c>
      <c r="G2042" s="142" t="str">
        <f>IF('6.標準時間'!$C2042="","",'6.標準時間'!H2042)</f>
        <v/>
      </c>
      <c r="H2042" s="142" t="str">
        <f>IF('6.標準時間'!$C2042="","",'6.標準時間'!I2042)</f>
        <v/>
      </c>
      <c r="I2042" s="107" t="str">
        <f>IF(C2042="","",VLOOKUP($C2042,'7.工程別レート'!$C$6:$E$501,3,FALSE))</f>
        <v/>
      </c>
      <c r="J2042" s="108" t="str">
        <f>IF(C2042="","",VLOOKUP($C2042,'7.工程別レート'!$C$6:$E$501,2,FALSE))</f>
        <v/>
      </c>
      <c r="K2042" s="195" t="str">
        <f t="shared" si="63"/>
        <v/>
      </c>
    </row>
    <row r="2043" spans="2:11" ht="18" customHeight="1">
      <c r="B2043" s="16" t="str">
        <f>IF('6.標準時間'!$B2043="","",'6.標準時間'!B2043)</f>
        <v/>
      </c>
      <c r="C2043" s="16" t="str">
        <f>IF('6.標準時間'!$C2043="","",'6.標準時間'!C2043)</f>
        <v/>
      </c>
      <c r="D2043" s="16" t="str">
        <f>IF('6.標準時間'!$C2043="","",'6.標準時間'!E2043)</f>
        <v/>
      </c>
      <c r="E2043" s="171" t="str">
        <f>IF('6.標準時間'!$C2043="","",'6.標準時間'!F2043)</f>
        <v/>
      </c>
      <c r="F2043" s="15" t="str">
        <f t="shared" si="62"/>
        <v/>
      </c>
      <c r="G2043" s="142" t="str">
        <f>IF('6.標準時間'!$C2043="","",'6.標準時間'!H2043)</f>
        <v/>
      </c>
      <c r="H2043" s="142" t="str">
        <f>IF('6.標準時間'!$C2043="","",'6.標準時間'!I2043)</f>
        <v/>
      </c>
      <c r="I2043" s="107" t="str">
        <f>IF(C2043="","",VLOOKUP($C2043,'7.工程別レート'!$C$6:$E$501,3,FALSE))</f>
        <v/>
      </c>
      <c r="J2043" s="108" t="str">
        <f>IF(C2043="","",VLOOKUP($C2043,'7.工程別レート'!$C$6:$E$501,2,FALSE))</f>
        <v/>
      </c>
      <c r="K2043" s="195" t="str">
        <f t="shared" si="63"/>
        <v/>
      </c>
    </row>
    <row r="2044" spans="2:11" ht="18" customHeight="1">
      <c r="B2044" s="16" t="str">
        <f>IF('6.標準時間'!$B2044="","",'6.標準時間'!B2044)</f>
        <v/>
      </c>
      <c r="C2044" s="16" t="str">
        <f>IF('6.標準時間'!$C2044="","",'6.標準時間'!C2044)</f>
        <v/>
      </c>
      <c r="D2044" s="16" t="str">
        <f>IF('6.標準時間'!$C2044="","",'6.標準時間'!E2044)</f>
        <v/>
      </c>
      <c r="E2044" s="171" t="str">
        <f>IF('6.標準時間'!$C2044="","",'6.標準時間'!F2044)</f>
        <v/>
      </c>
      <c r="F2044" s="15" t="str">
        <f t="shared" si="62"/>
        <v/>
      </c>
      <c r="G2044" s="142" t="str">
        <f>IF('6.標準時間'!$C2044="","",'6.標準時間'!H2044)</f>
        <v/>
      </c>
      <c r="H2044" s="142" t="str">
        <f>IF('6.標準時間'!$C2044="","",'6.標準時間'!I2044)</f>
        <v/>
      </c>
      <c r="I2044" s="107" t="str">
        <f>IF(C2044="","",VLOOKUP($C2044,'7.工程別レート'!$C$6:$E$501,3,FALSE))</f>
        <v/>
      </c>
      <c r="J2044" s="108" t="str">
        <f>IF(C2044="","",VLOOKUP($C2044,'7.工程別レート'!$C$6:$E$501,2,FALSE))</f>
        <v/>
      </c>
      <c r="K2044" s="195" t="str">
        <f t="shared" si="63"/>
        <v/>
      </c>
    </row>
    <row r="2045" spans="2:11" ht="18" customHeight="1">
      <c r="B2045" s="16" t="str">
        <f>IF('6.標準時間'!$B2045="","",'6.標準時間'!B2045)</f>
        <v/>
      </c>
      <c r="C2045" s="16" t="str">
        <f>IF('6.標準時間'!$C2045="","",'6.標準時間'!C2045)</f>
        <v/>
      </c>
      <c r="D2045" s="16" t="str">
        <f>IF('6.標準時間'!$C2045="","",'6.標準時間'!E2045)</f>
        <v/>
      </c>
      <c r="E2045" s="171" t="str">
        <f>IF('6.標準時間'!$C2045="","",'6.標準時間'!F2045)</f>
        <v/>
      </c>
      <c r="F2045" s="15" t="str">
        <f t="shared" si="62"/>
        <v/>
      </c>
      <c r="G2045" s="142" t="str">
        <f>IF('6.標準時間'!$C2045="","",'6.標準時間'!H2045)</f>
        <v/>
      </c>
      <c r="H2045" s="142" t="str">
        <f>IF('6.標準時間'!$C2045="","",'6.標準時間'!I2045)</f>
        <v/>
      </c>
      <c r="I2045" s="107" t="str">
        <f>IF(C2045="","",VLOOKUP($C2045,'7.工程別レート'!$C$6:$E$501,3,FALSE))</f>
        <v/>
      </c>
      <c r="J2045" s="108" t="str">
        <f>IF(C2045="","",VLOOKUP($C2045,'7.工程別レート'!$C$6:$E$501,2,FALSE))</f>
        <v/>
      </c>
      <c r="K2045" s="195" t="str">
        <f t="shared" si="63"/>
        <v/>
      </c>
    </row>
    <row r="2046" spans="2:11" ht="18" customHeight="1">
      <c r="B2046" s="16" t="str">
        <f>IF('6.標準時間'!$B2046="","",'6.標準時間'!B2046)</f>
        <v/>
      </c>
      <c r="C2046" s="16" t="str">
        <f>IF('6.標準時間'!$C2046="","",'6.標準時間'!C2046)</f>
        <v/>
      </c>
      <c r="D2046" s="16" t="str">
        <f>IF('6.標準時間'!$C2046="","",'6.標準時間'!E2046)</f>
        <v/>
      </c>
      <c r="E2046" s="171" t="str">
        <f>IF('6.標準時間'!$C2046="","",'6.標準時間'!F2046)</f>
        <v/>
      </c>
      <c r="F2046" s="15" t="str">
        <f t="shared" si="62"/>
        <v/>
      </c>
      <c r="G2046" s="142" t="str">
        <f>IF('6.標準時間'!$C2046="","",'6.標準時間'!H2046)</f>
        <v/>
      </c>
      <c r="H2046" s="142" t="str">
        <f>IF('6.標準時間'!$C2046="","",'6.標準時間'!I2046)</f>
        <v/>
      </c>
      <c r="I2046" s="107" t="str">
        <f>IF(C2046="","",VLOOKUP($C2046,'7.工程別レート'!$C$6:$E$501,3,FALSE))</f>
        <v/>
      </c>
      <c r="J2046" s="108" t="str">
        <f>IF(C2046="","",VLOOKUP($C2046,'7.工程別レート'!$C$6:$E$501,2,FALSE))</f>
        <v/>
      </c>
      <c r="K2046" s="195" t="str">
        <f t="shared" si="63"/>
        <v/>
      </c>
    </row>
    <row r="2047" spans="2:11" ht="18" customHeight="1">
      <c r="B2047" s="16" t="str">
        <f>IF('6.標準時間'!$B2047="","",'6.標準時間'!B2047)</f>
        <v/>
      </c>
      <c r="C2047" s="16" t="str">
        <f>IF('6.標準時間'!$C2047="","",'6.標準時間'!C2047)</f>
        <v/>
      </c>
      <c r="D2047" s="16" t="str">
        <f>IF('6.標準時間'!$C2047="","",'6.標準時間'!E2047)</f>
        <v/>
      </c>
      <c r="E2047" s="171" t="str">
        <f>IF('6.標準時間'!$C2047="","",'6.標準時間'!F2047)</f>
        <v/>
      </c>
      <c r="F2047" s="15" t="str">
        <f t="shared" si="62"/>
        <v/>
      </c>
      <c r="G2047" s="142" t="str">
        <f>IF('6.標準時間'!$C2047="","",'6.標準時間'!H2047)</f>
        <v/>
      </c>
      <c r="H2047" s="142" t="str">
        <f>IF('6.標準時間'!$C2047="","",'6.標準時間'!I2047)</f>
        <v/>
      </c>
      <c r="I2047" s="107" t="str">
        <f>IF(C2047="","",VLOOKUP($C2047,'7.工程別レート'!$C$6:$E$501,3,FALSE))</f>
        <v/>
      </c>
      <c r="J2047" s="108" t="str">
        <f>IF(C2047="","",VLOOKUP($C2047,'7.工程別レート'!$C$6:$E$501,2,FALSE))</f>
        <v/>
      </c>
      <c r="K2047" s="195" t="str">
        <f t="shared" si="63"/>
        <v/>
      </c>
    </row>
    <row r="2048" spans="2:11" ht="18" customHeight="1">
      <c r="B2048" s="16" t="str">
        <f>IF('6.標準時間'!$B2048="","",'6.標準時間'!B2048)</f>
        <v/>
      </c>
      <c r="C2048" s="16" t="str">
        <f>IF('6.標準時間'!$C2048="","",'6.標準時間'!C2048)</f>
        <v/>
      </c>
      <c r="D2048" s="16" t="str">
        <f>IF('6.標準時間'!$C2048="","",'6.標準時間'!E2048)</f>
        <v/>
      </c>
      <c r="E2048" s="171" t="str">
        <f>IF('6.標準時間'!$C2048="","",'6.標準時間'!F2048)</f>
        <v/>
      </c>
      <c r="F2048" s="15" t="str">
        <f t="shared" si="62"/>
        <v/>
      </c>
      <c r="G2048" s="142" t="str">
        <f>IF('6.標準時間'!$C2048="","",'6.標準時間'!H2048)</f>
        <v/>
      </c>
      <c r="H2048" s="142" t="str">
        <f>IF('6.標準時間'!$C2048="","",'6.標準時間'!I2048)</f>
        <v/>
      </c>
      <c r="I2048" s="107" t="str">
        <f>IF(C2048="","",VLOOKUP($C2048,'7.工程別レート'!$C$6:$E$501,3,FALSE))</f>
        <v/>
      </c>
      <c r="J2048" s="108" t="str">
        <f>IF(C2048="","",VLOOKUP($C2048,'7.工程別レート'!$C$6:$E$501,2,FALSE))</f>
        <v/>
      </c>
      <c r="K2048" s="195" t="str">
        <f t="shared" si="63"/>
        <v/>
      </c>
    </row>
    <row r="2049" spans="2:11" ht="18" customHeight="1">
      <c r="B2049" s="16" t="str">
        <f>IF('6.標準時間'!$B2049="","",'6.標準時間'!B2049)</f>
        <v/>
      </c>
      <c r="C2049" s="16" t="str">
        <f>IF('6.標準時間'!$C2049="","",'6.標準時間'!C2049)</f>
        <v/>
      </c>
      <c r="D2049" s="16" t="str">
        <f>IF('6.標準時間'!$C2049="","",'6.標準時間'!E2049)</f>
        <v/>
      </c>
      <c r="E2049" s="171" t="str">
        <f>IF('6.標準時間'!$C2049="","",'6.標準時間'!F2049)</f>
        <v/>
      </c>
      <c r="F2049" s="15" t="str">
        <f t="shared" si="62"/>
        <v/>
      </c>
      <c r="G2049" s="142" t="str">
        <f>IF('6.標準時間'!$C2049="","",'6.標準時間'!H2049)</f>
        <v/>
      </c>
      <c r="H2049" s="142" t="str">
        <f>IF('6.標準時間'!$C2049="","",'6.標準時間'!I2049)</f>
        <v/>
      </c>
      <c r="I2049" s="107" t="str">
        <f>IF(C2049="","",VLOOKUP($C2049,'7.工程別レート'!$C$6:$E$501,3,FALSE))</f>
        <v/>
      </c>
      <c r="J2049" s="108" t="str">
        <f>IF(C2049="","",VLOOKUP($C2049,'7.工程別レート'!$C$6:$E$501,2,FALSE))</f>
        <v/>
      </c>
      <c r="K2049" s="195" t="str">
        <f t="shared" si="63"/>
        <v/>
      </c>
    </row>
    <row r="2050" spans="2:11" ht="18" customHeight="1">
      <c r="B2050" s="16" t="str">
        <f>IF('6.標準時間'!$B2050="","",'6.標準時間'!B2050)</f>
        <v/>
      </c>
      <c r="C2050" s="16" t="str">
        <f>IF('6.標準時間'!$C2050="","",'6.標準時間'!C2050)</f>
        <v/>
      </c>
      <c r="D2050" s="16" t="str">
        <f>IF('6.標準時間'!$C2050="","",'6.標準時間'!E2050)</f>
        <v/>
      </c>
      <c r="E2050" s="171" t="str">
        <f>IF('6.標準時間'!$C2050="","",'6.標準時間'!F2050)</f>
        <v/>
      </c>
      <c r="F2050" s="15" t="str">
        <f t="shared" si="62"/>
        <v/>
      </c>
      <c r="G2050" s="142" t="str">
        <f>IF('6.標準時間'!$C2050="","",'6.標準時間'!H2050)</f>
        <v/>
      </c>
      <c r="H2050" s="142" t="str">
        <f>IF('6.標準時間'!$C2050="","",'6.標準時間'!I2050)</f>
        <v/>
      </c>
      <c r="I2050" s="107" t="str">
        <f>IF(C2050="","",VLOOKUP($C2050,'7.工程別レート'!$C$6:$E$501,3,FALSE))</f>
        <v/>
      </c>
      <c r="J2050" s="108" t="str">
        <f>IF(C2050="","",VLOOKUP($C2050,'7.工程別レート'!$C$6:$E$501,2,FALSE))</f>
        <v/>
      </c>
      <c r="K2050" s="195" t="str">
        <f t="shared" si="63"/>
        <v/>
      </c>
    </row>
    <row r="2051" spans="2:11" ht="18" customHeight="1">
      <c r="B2051" s="16" t="str">
        <f>IF('6.標準時間'!$B2051="","",'6.標準時間'!B2051)</f>
        <v/>
      </c>
      <c r="C2051" s="16" t="str">
        <f>IF('6.標準時間'!$C2051="","",'6.標準時間'!C2051)</f>
        <v/>
      </c>
      <c r="D2051" s="16" t="str">
        <f>IF('6.標準時間'!$C2051="","",'6.標準時間'!E2051)</f>
        <v/>
      </c>
      <c r="E2051" s="171" t="str">
        <f>IF('6.標準時間'!$C2051="","",'6.標準時間'!F2051)</f>
        <v/>
      </c>
      <c r="F2051" s="15" t="str">
        <f t="shared" si="62"/>
        <v/>
      </c>
      <c r="G2051" s="142" t="str">
        <f>IF('6.標準時間'!$C2051="","",'6.標準時間'!H2051)</f>
        <v/>
      </c>
      <c r="H2051" s="142" t="str">
        <f>IF('6.標準時間'!$C2051="","",'6.標準時間'!I2051)</f>
        <v/>
      </c>
      <c r="I2051" s="107" t="str">
        <f>IF(C2051="","",VLOOKUP($C2051,'7.工程別レート'!$C$6:$E$501,3,FALSE))</f>
        <v/>
      </c>
      <c r="J2051" s="108" t="str">
        <f>IF(C2051="","",VLOOKUP($C2051,'7.工程別レート'!$C$6:$E$501,2,FALSE))</f>
        <v/>
      </c>
      <c r="K2051" s="195" t="str">
        <f t="shared" si="63"/>
        <v/>
      </c>
    </row>
    <row r="2052" spans="2:11" ht="18" customHeight="1">
      <c r="B2052" s="16" t="str">
        <f>IF('6.標準時間'!$B2052="","",'6.標準時間'!B2052)</f>
        <v/>
      </c>
      <c r="C2052" s="16" t="str">
        <f>IF('6.標準時間'!$C2052="","",'6.標準時間'!C2052)</f>
        <v/>
      </c>
      <c r="D2052" s="16" t="str">
        <f>IF('6.標準時間'!$C2052="","",'6.標準時間'!E2052)</f>
        <v/>
      </c>
      <c r="E2052" s="171" t="str">
        <f>IF('6.標準時間'!$C2052="","",'6.標準時間'!F2052)</f>
        <v/>
      </c>
      <c r="F2052" s="15" t="str">
        <f t="shared" si="62"/>
        <v/>
      </c>
      <c r="G2052" s="142" t="str">
        <f>IF('6.標準時間'!$C2052="","",'6.標準時間'!H2052)</f>
        <v/>
      </c>
      <c r="H2052" s="142" t="str">
        <f>IF('6.標準時間'!$C2052="","",'6.標準時間'!I2052)</f>
        <v/>
      </c>
      <c r="I2052" s="107" t="str">
        <f>IF(C2052="","",VLOOKUP($C2052,'7.工程別レート'!$C$6:$E$501,3,FALSE))</f>
        <v/>
      </c>
      <c r="J2052" s="108" t="str">
        <f>IF(C2052="","",VLOOKUP($C2052,'7.工程別レート'!$C$6:$E$501,2,FALSE))</f>
        <v/>
      </c>
      <c r="K2052" s="195" t="str">
        <f t="shared" si="63"/>
        <v/>
      </c>
    </row>
    <row r="2053" spans="2:11" ht="18" customHeight="1">
      <c r="B2053" s="16" t="str">
        <f>IF('6.標準時間'!$B2053="","",'6.標準時間'!B2053)</f>
        <v/>
      </c>
      <c r="C2053" s="16" t="str">
        <f>IF('6.標準時間'!$C2053="","",'6.標準時間'!C2053)</f>
        <v/>
      </c>
      <c r="D2053" s="16" t="str">
        <f>IF('6.標準時間'!$C2053="","",'6.標準時間'!E2053)</f>
        <v/>
      </c>
      <c r="E2053" s="171" t="str">
        <f>IF('6.標準時間'!$C2053="","",'6.標準時間'!F2053)</f>
        <v/>
      </c>
      <c r="F2053" s="15" t="str">
        <f t="shared" si="62"/>
        <v/>
      </c>
      <c r="G2053" s="142" t="str">
        <f>IF('6.標準時間'!$C2053="","",'6.標準時間'!H2053)</f>
        <v/>
      </c>
      <c r="H2053" s="142" t="str">
        <f>IF('6.標準時間'!$C2053="","",'6.標準時間'!I2053)</f>
        <v/>
      </c>
      <c r="I2053" s="107" t="str">
        <f>IF(C2053="","",VLOOKUP($C2053,'7.工程別レート'!$C$6:$E$501,3,FALSE))</f>
        <v/>
      </c>
      <c r="J2053" s="108" t="str">
        <f>IF(C2053="","",VLOOKUP($C2053,'7.工程別レート'!$C$6:$E$501,2,FALSE))</f>
        <v/>
      </c>
      <c r="K2053" s="195" t="str">
        <f t="shared" si="63"/>
        <v/>
      </c>
    </row>
    <row r="2054" spans="2:11" ht="18" customHeight="1">
      <c r="B2054" s="16" t="str">
        <f>IF('6.標準時間'!$B2054="","",'6.標準時間'!B2054)</f>
        <v/>
      </c>
      <c r="C2054" s="16" t="str">
        <f>IF('6.標準時間'!$C2054="","",'6.標準時間'!C2054)</f>
        <v/>
      </c>
      <c r="D2054" s="16" t="str">
        <f>IF('6.標準時間'!$C2054="","",'6.標準時間'!E2054)</f>
        <v/>
      </c>
      <c r="E2054" s="171" t="str">
        <f>IF('6.標準時間'!$C2054="","",'6.標準時間'!F2054)</f>
        <v/>
      </c>
      <c r="F2054" s="15" t="str">
        <f t="shared" ref="F2054:F2117" si="64">C2054&amp;D2054</f>
        <v/>
      </c>
      <c r="G2054" s="142" t="str">
        <f>IF('6.標準時間'!$C2054="","",'6.標準時間'!H2054)</f>
        <v/>
      </c>
      <c r="H2054" s="142" t="str">
        <f>IF('6.標準時間'!$C2054="","",'6.標準時間'!I2054)</f>
        <v/>
      </c>
      <c r="I2054" s="107" t="str">
        <f>IF(C2054="","",VLOOKUP($C2054,'7.工程別レート'!$C$6:$E$501,3,FALSE))</f>
        <v/>
      </c>
      <c r="J2054" s="108" t="str">
        <f>IF(C2054="","",VLOOKUP($C2054,'7.工程別レート'!$C$6:$E$501,2,FALSE))</f>
        <v/>
      </c>
      <c r="K2054" s="195" t="str">
        <f t="shared" si="63"/>
        <v/>
      </c>
    </row>
    <row r="2055" spans="2:11" ht="18" customHeight="1">
      <c r="B2055" s="16" t="str">
        <f>IF('6.標準時間'!$B2055="","",'6.標準時間'!B2055)</f>
        <v/>
      </c>
      <c r="C2055" s="16" t="str">
        <f>IF('6.標準時間'!$C2055="","",'6.標準時間'!C2055)</f>
        <v/>
      </c>
      <c r="D2055" s="16" t="str">
        <f>IF('6.標準時間'!$C2055="","",'6.標準時間'!E2055)</f>
        <v/>
      </c>
      <c r="E2055" s="171" t="str">
        <f>IF('6.標準時間'!$C2055="","",'6.標準時間'!F2055)</f>
        <v/>
      </c>
      <c r="F2055" s="15" t="str">
        <f t="shared" si="64"/>
        <v/>
      </c>
      <c r="G2055" s="142" t="str">
        <f>IF('6.標準時間'!$C2055="","",'6.標準時間'!H2055)</f>
        <v/>
      </c>
      <c r="H2055" s="142" t="str">
        <f>IF('6.標準時間'!$C2055="","",'6.標準時間'!I2055)</f>
        <v/>
      </c>
      <c r="I2055" s="107" t="str">
        <f>IF(C2055="","",VLOOKUP($C2055,'7.工程別レート'!$C$6:$E$501,3,FALSE))</f>
        <v/>
      </c>
      <c r="J2055" s="108" t="str">
        <f>IF(C2055="","",VLOOKUP($C2055,'7.工程別レート'!$C$6:$E$501,2,FALSE))</f>
        <v/>
      </c>
      <c r="K2055" s="195" t="str">
        <f t="shared" ref="K2055:K2118" si="65">IF(ISERROR((G2055*I2055)+(H2055*J2055)),"",(G2055*I2055)+(H2055*J2055))</f>
        <v/>
      </c>
    </row>
    <row r="2056" spans="2:11" ht="18" customHeight="1">
      <c r="B2056" s="16" t="str">
        <f>IF('6.標準時間'!$B2056="","",'6.標準時間'!B2056)</f>
        <v/>
      </c>
      <c r="C2056" s="16" t="str">
        <f>IF('6.標準時間'!$C2056="","",'6.標準時間'!C2056)</f>
        <v/>
      </c>
      <c r="D2056" s="16" t="str">
        <f>IF('6.標準時間'!$C2056="","",'6.標準時間'!E2056)</f>
        <v/>
      </c>
      <c r="E2056" s="171" t="str">
        <f>IF('6.標準時間'!$C2056="","",'6.標準時間'!F2056)</f>
        <v/>
      </c>
      <c r="F2056" s="15" t="str">
        <f t="shared" si="64"/>
        <v/>
      </c>
      <c r="G2056" s="142" t="str">
        <f>IF('6.標準時間'!$C2056="","",'6.標準時間'!H2056)</f>
        <v/>
      </c>
      <c r="H2056" s="142" t="str">
        <f>IF('6.標準時間'!$C2056="","",'6.標準時間'!I2056)</f>
        <v/>
      </c>
      <c r="I2056" s="107" t="str">
        <f>IF(C2056="","",VLOOKUP($C2056,'7.工程別レート'!$C$6:$E$501,3,FALSE))</f>
        <v/>
      </c>
      <c r="J2056" s="108" t="str">
        <f>IF(C2056="","",VLOOKUP($C2056,'7.工程別レート'!$C$6:$E$501,2,FALSE))</f>
        <v/>
      </c>
      <c r="K2056" s="195" t="str">
        <f t="shared" si="65"/>
        <v/>
      </c>
    </row>
    <row r="2057" spans="2:11" ht="18" customHeight="1">
      <c r="B2057" s="16" t="str">
        <f>IF('6.標準時間'!$B2057="","",'6.標準時間'!B2057)</f>
        <v/>
      </c>
      <c r="C2057" s="16" t="str">
        <f>IF('6.標準時間'!$C2057="","",'6.標準時間'!C2057)</f>
        <v/>
      </c>
      <c r="D2057" s="16" t="str">
        <f>IF('6.標準時間'!$C2057="","",'6.標準時間'!E2057)</f>
        <v/>
      </c>
      <c r="E2057" s="171" t="str">
        <f>IF('6.標準時間'!$C2057="","",'6.標準時間'!F2057)</f>
        <v/>
      </c>
      <c r="F2057" s="15" t="str">
        <f t="shared" si="64"/>
        <v/>
      </c>
      <c r="G2057" s="142" t="str">
        <f>IF('6.標準時間'!$C2057="","",'6.標準時間'!H2057)</f>
        <v/>
      </c>
      <c r="H2057" s="142" t="str">
        <f>IF('6.標準時間'!$C2057="","",'6.標準時間'!I2057)</f>
        <v/>
      </c>
      <c r="I2057" s="107" t="str">
        <f>IF(C2057="","",VLOOKUP($C2057,'7.工程別レート'!$C$6:$E$501,3,FALSE))</f>
        <v/>
      </c>
      <c r="J2057" s="108" t="str">
        <f>IF(C2057="","",VLOOKUP($C2057,'7.工程別レート'!$C$6:$E$501,2,FALSE))</f>
        <v/>
      </c>
      <c r="K2057" s="195" t="str">
        <f t="shared" si="65"/>
        <v/>
      </c>
    </row>
    <row r="2058" spans="2:11" ht="18" customHeight="1">
      <c r="B2058" s="16" t="str">
        <f>IF('6.標準時間'!$B2058="","",'6.標準時間'!B2058)</f>
        <v/>
      </c>
      <c r="C2058" s="16" t="str">
        <f>IF('6.標準時間'!$C2058="","",'6.標準時間'!C2058)</f>
        <v/>
      </c>
      <c r="D2058" s="16" t="str">
        <f>IF('6.標準時間'!$C2058="","",'6.標準時間'!E2058)</f>
        <v/>
      </c>
      <c r="E2058" s="171" t="str">
        <f>IF('6.標準時間'!$C2058="","",'6.標準時間'!F2058)</f>
        <v/>
      </c>
      <c r="F2058" s="15" t="str">
        <f t="shared" si="64"/>
        <v/>
      </c>
      <c r="G2058" s="142" t="str">
        <f>IF('6.標準時間'!$C2058="","",'6.標準時間'!H2058)</f>
        <v/>
      </c>
      <c r="H2058" s="142" t="str">
        <f>IF('6.標準時間'!$C2058="","",'6.標準時間'!I2058)</f>
        <v/>
      </c>
      <c r="I2058" s="107" t="str">
        <f>IF(C2058="","",VLOOKUP($C2058,'7.工程別レート'!$C$6:$E$501,3,FALSE))</f>
        <v/>
      </c>
      <c r="J2058" s="108" t="str">
        <f>IF(C2058="","",VLOOKUP($C2058,'7.工程別レート'!$C$6:$E$501,2,FALSE))</f>
        <v/>
      </c>
      <c r="K2058" s="195" t="str">
        <f t="shared" si="65"/>
        <v/>
      </c>
    </row>
    <row r="2059" spans="2:11" ht="18" customHeight="1">
      <c r="B2059" s="16" t="str">
        <f>IF('6.標準時間'!$B2059="","",'6.標準時間'!B2059)</f>
        <v/>
      </c>
      <c r="C2059" s="16" t="str">
        <f>IF('6.標準時間'!$C2059="","",'6.標準時間'!C2059)</f>
        <v/>
      </c>
      <c r="D2059" s="16" t="str">
        <f>IF('6.標準時間'!$C2059="","",'6.標準時間'!E2059)</f>
        <v/>
      </c>
      <c r="E2059" s="171" t="str">
        <f>IF('6.標準時間'!$C2059="","",'6.標準時間'!F2059)</f>
        <v/>
      </c>
      <c r="F2059" s="15" t="str">
        <f t="shared" si="64"/>
        <v/>
      </c>
      <c r="G2059" s="142" t="str">
        <f>IF('6.標準時間'!$C2059="","",'6.標準時間'!H2059)</f>
        <v/>
      </c>
      <c r="H2059" s="142" t="str">
        <f>IF('6.標準時間'!$C2059="","",'6.標準時間'!I2059)</f>
        <v/>
      </c>
      <c r="I2059" s="107" t="str">
        <f>IF(C2059="","",VLOOKUP($C2059,'7.工程別レート'!$C$6:$E$501,3,FALSE))</f>
        <v/>
      </c>
      <c r="J2059" s="108" t="str">
        <f>IF(C2059="","",VLOOKUP($C2059,'7.工程別レート'!$C$6:$E$501,2,FALSE))</f>
        <v/>
      </c>
      <c r="K2059" s="195" t="str">
        <f t="shared" si="65"/>
        <v/>
      </c>
    </row>
    <row r="2060" spans="2:11" ht="18" customHeight="1">
      <c r="B2060" s="16" t="str">
        <f>IF('6.標準時間'!$B2060="","",'6.標準時間'!B2060)</f>
        <v/>
      </c>
      <c r="C2060" s="16" t="str">
        <f>IF('6.標準時間'!$C2060="","",'6.標準時間'!C2060)</f>
        <v/>
      </c>
      <c r="D2060" s="16" t="str">
        <f>IF('6.標準時間'!$C2060="","",'6.標準時間'!E2060)</f>
        <v/>
      </c>
      <c r="E2060" s="171" t="str">
        <f>IF('6.標準時間'!$C2060="","",'6.標準時間'!F2060)</f>
        <v/>
      </c>
      <c r="F2060" s="15" t="str">
        <f t="shared" si="64"/>
        <v/>
      </c>
      <c r="G2060" s="142" t="str">
        <f>IF('6.標準時間'!$C2060="","",'6.標準時間'!H2060)</f>
        <v/>
      </c>
      <c r="H2060" s="142" t="str">
        <f>IF('6.標準時間'!$C2060="","",'6.標準時間'!I2060)</f>
        <v/>
      </c>
      <c r="I2060" s="107" t="str">
        <f>IF(C2060="","",VLOOKUP($C2060,'7.工程別レート'!$C$6:$E$501,3,FALSE))</f>
        <v/>
      </c>
      <c r="J2060" s="108" t="str">
        <f>IF(C2060="","",VLOOKUP($C2060,'7.工程別レート'!$C$6:$E$501,2,FALSE))</f>
        <v/>
      </c>
      <c r="K2060" s="195" t="str">
        <f t="shared" si="65"/>
        <v/>
      </c>
    </row>
    <row r="2061" spans="2:11" ht="18" customHeight="1">
      <c r="B2061" s="16" t="str">
        <f>IF('6.標準時間'!$B2061="","",'6.標準時間'!B2061)</f>
        <v/>
      </c>
      <c r="C2061" s="16" t="str">
        <f>IF('6.標準時間'!$C2061="","",'6.標準時間'!C2061)</f>
        <v/>
      </c>
      <c r="D2061" s="16" t="str">
        <f>IF('6.標準時間'!$C2061="","",'6.標準時間'!E2061)</f>
        <v/>
      </c>
      <c r="E2061" s="171" t="str">
        <f>IF('6.標準時間'!$C2061="","",'6.標準時間'!F2061)</f>
        <v/>
      </c>
      <c r="F2061" s="15" t="str">
        <f t="shared" si="64"/>
        <v/>
      </c>
      <c r="G2061" s="142" t="str">
        <f>IF('6.標準時間'!$C2061="","",'6.標準時間'!H2061)</f>
        <v/>
      </c>
      <c r="H2061" s="142" t="str">
        <f>IF('6.標準時間'!$C2061="","",'6.標準時間'!I2061)</f>
        <v/>
      </c>
      <c r="I2061" s="107" t="str">
        <f>IF(C2061="","",VLOOKUP($C2061,'7.工程別レート'!$C$6:$E$501,3,FALSE))</f>
        <v/>
      </c>
      <c r="J2061" s="108" t="str">
        <f>IF(C2061="","",VLOOKUP($C2061,'7.工程別レート'!$C$6:$E$501,2,FALSE))</f>
        <v/>
      </c>
      <c r="K2061" s="195" t="str">
        <f t="shared" si="65"/>
        <v/>
      </c>
    </row>
    <row r="2062" spans="2:11" ht="18" customHeight="1">
      <c r="B2062" s="16" t="str">
        <f>IF('6.標準時間'!$B2062="","",'6.標準時間'!B2062)</f>
        <v/>
      </c>
      <c r="C2062" s="16" t="str">
        <f>IF('6.標準時間'!$C2062="","",'6.標準時間'!C2062)</f>
        <v/>
      </c>
      <c r="D2062" s="16" t="str">
        <f>IF('6.標準時間'!$C2062="","",'6.標準時間'!E2062)</f>
        <v/>
      </c>
      <c r="E2062" s="171" t="str">
        <f>IF('6.標準時間'!$C2062="","",'6.標準時間'!F2062)</f>
        <v/>
      </c>
      <c r="F2062" s="15" t="str">
        <f t="shared" si="64"/>
        <v/>
      </c>
      <c r="G2062" s="142" t="str">
        <f>IF('6.標準時間'!$C2062="","",'6.標準時間'!H2062)</f>
        <v/>
      </c>
      <c r="H2062" s="142" t="str">
        <f>IF('6.標準時間'!$C2062="","",'6.標準時間'!I2062)</f>
        <v/>
      </c>
      <c r="I2062" s="107" t="str">
        <f>IF(C2062="","",VLOOKUP($C2062,'7.工程別レート'!$C$6:$E$501,3,FALSE))</f>
        <v/>
      </c>
      <c r="J2062" s="108" t="str">
        <f>IF(C2062="","",VLOOKUP($C2062,'7.工程別レート'!$C$6:$E$501,2,FALSE))</f>
        <v/>
      </c>
      <c r="K2062" s="195" t="str">
        <f t="shared" si="65"/>
        <v/>
      </c>
    </row>
    <row r="2063" spans="2:11" ht="18" customHeight="1">
      <c r="B2063" s="16" t="str">
        <f>IF('6.標準時間'!$B2063="","",'6.標準時間'!B2063)</f>
        <v/>
      </c>
      <c r="C2063" s="16" t="str">
        <f>IF('6.標準時間'!$C2063="","",'6.標準時間'!C2063)</f>
        <v/>
      </c>
      <c r="D2063" s="16" t="str">
        <f>IF('6.標準時間'!$C2063="","",'6.標準時間'!E2063)</f>
        <v/>
      </c>
      <c r="E2063" s="171" t="str">
        <f>IF('6.標準時間'!$C2063="","",'6.標準時間'!F2063)</f>
        <v/>
      </c>
      <c r="F2063" s="15" t="str">
        <f t="shared" si="64"/>
        <v/>
      </c>
      <c r="G2063" s="142" t="str">
        <f>IF('6.標準時間'!$C2063="","",'6.標準時間'!H2063)</f>
        <v/>
      </c>
      <c r="H2063" s="142" t="str">
        <f>IF('6.標準時間'!$C2063="","",'6.標準時間'!I2063)</f>
        <v/>
      </c>
      <c r="I2063" s="107" t="str">
        <f>IF(C2063="","",VLOOKUP($C2063,'7.工程別レート'!$C$6:$E$501,3,FALSE))</f>
        <v/>
      </c>
      <c r="J2063" s="108" t="str">
        <f>IF(C2063="","",VLOOKUP($C2063,'7.工程別レート'!$C$6:$E$501,2,FALSE))</f>
        <v/>
      </c>
      <c r="K2063" s="195" t="str">
        <f t="shared" si="65"/>
        <v/>
      </c>
    </row>
    <row r="2064" spans="2:11" ht="18" customHeight="1">
      <c r="B2064" s="16" t="str">
        <f>IF('6.標準時間'!$B2064="","",'6.標準時間'!B2064)</f>
        <v/>
      </c>
      <c r="C2064" s="16" t="str">
        <f>IF('6.標準時間'!$C2064="","",'6.標準時間'!C2064)</f>
        <v/>
      </c>
      <c r="D2064" s="16" t="str">
        <f>IF('6.標準時間'!$C2064="","",'6.標準時間'!E2064)</f>
        <v/>
      </c>
      <c r="E2064" s="171" t="str">
        <f>IF('6.標準時間'!$C2064="","",'6.標準時間'!F2064)</f>
        <v/>
      </c>
      <c r="F2064" s="15" t="str">
        <f t="shared" si="64"/>
        <v/>
      </c>
      <c r="G2064" s="142" t="str">
        <f>IF('6.標準時間'!$C2064="","",'6.標準時間'!H2064)</f>
        <v/>
      </c>
      <c r="H2064" s="142" t="str">
        <f>IF('6.標準時間'!$C2064="","",'6.標準時間'!I2064)</f>
        <v/>
      </c>
      <c r="I2064" s="107" t="str">
        <f>IF(C2064="","",VLOOKUP($C2064,'7.工程別レート'!$C$6:$E$501,3,FALSE))</f>
        <v/>
      </c>
      <c r="J2064" s="108" t="str">
        <f>IF(C2064="","",VLOOKUP($C2064,'7.工程別レート'!$C$6:$E$501,2,FALSE))</f>
        <v/>
      </c>
      <c r="K2064" s="195" t="str">
        <f t="shared" si="65"/>
        <v/>
      </c>
    </row>
    <row r="2065" spans="2:11" ht="18" customHeight="1">
      <c r="B2065" s="16" t="str">
        <f>IF('6.標準時間'!$B2065="","",'6.標準時間'!B2065)</f>
        <v/>
      </c>
      <c r="C2065" s="16" t="str">
        <f>IF('6.標準時間'!$C2065="","",'6.標準時間'!C2065)</f>
        <v/>
      </c>
      <c r="D2065" s="16" t="str">
        <f>IF('6.標準時間'!$C2065="","",'6.標準時間'!E2065)</f>
        <v/>
      </c>
      <c r="E2065" s="171" t="str">
        <f>IF('6.標準時間'!$C2065="","",'6.標準時間'!F2065)</f>
        <v/>
      </c>
      <c r="F2065" s="15" t="str">
        <f t="shared" si="64"/>
        <v/>
      </c>
      <c r="G2065" s="142" t="str">
        <f>IF('6.標準時間'!$C2065="","",'6.標準時間'!H2065)</f>
        <v/>
      </c>
      <c r="H2065" s="142" t="str">
        <f>IF('6.標準時間'!$C2065="","",'6.標準時間'!I2065)</f>
        <v/>
      </c>
      <c r="I2065" s="107" t="str">
        <f>IF(C2065="","",VLOOKUP($C2065,'7.工程別レート'!$C$6:$E$501,3,FALSE))</f>
        <v/>
      </c>
      <c r="J2065" s="108" t="str">
        <f>IF(C2065="","",VLOOKUP($C2065,'7.工程別レート'!$C$6:$E$501,2,FALSE))</f>
        <v/>
      </c>
      <c r="K2065" s="195" t="str">
        <f t="shared" si="65"/>
        <v/>
      </c>
    </row>
    <row r="2066" spans="2:11" ht="18" customHeight="1">
      <c r="B2066" s="16" t="str">
        <f>IF('6.標準時間'!$B2066="","",'6.標準時間'!B2066)</f>
        <v/>
      </c>
      <c r="C2066" s="16" t="str">
        <f>IF('6.標準時間'!$C2066="","",'6.標準時間'!C2066)</f>
        <v/>
      </c>
      <c r="D2066" s="16" t="str">
        <f>IF('6.標準時間'!$C2066="","",'6.標準時間'!E2066)</f>
        <v/>
      </c>
      <c r="E2066" s="171" t="str">
        <f>IF('6.標準時間'!$C2066="","",'6.標準時間'!F2066)</f>
        <v/>
      </c>
      <c r="F2066" s="15" t="str">
        <f t="shared" si="64"/>
        <v/>
      </c>
      <c r="G2066" s="142" t="str">
        <f>IF('6.標準時間'!$C2066="","",'6.標準時間'!H2066)</f>
        <v/>
      </c>
      <c r="H2066" s="142" t="str">
        <f>IF('6.標準時間'!$C2066="","",'6.標準時間'!I2066)</f>
        <v/>
      </c>
      <c r="I2066" s="107" t="str">
        <f>IF(C2066="","",VLOOKUP($C2066,'7.工程別レート'!$C$6:$E$501,3,FALSE))</f>
        <v/>
      </c>
      <c r="J2066" s="108" t="str">
        <f>IF(C2066="","",VLOOKUP($C2066,'7.工程別レート'!$C$6:$E$501,2,FALSE))</f>
        <v/>
      </c>
      <c r="K2066" s="195" t="str">
        <f t="shared" si="65"/>
        <v/>
      </c>
    </row>
    <row r="2067" spans="2:11" ht="18" customHeight="1">
      <c r="B2067" s="16" t="str">
        <f>IF('6.標準時間'!$B2067="","",'6.標準時間'!B2067)</f>
        <v/>
      </c>
      <c r="C2067" s="16" t="str">
        <f>IF('6.標準時間'!$C2067="","",'6.標準時間'!C2067)</f>
        <v/>
      </c>
      <c r="D2067" s="16" t="str">
        <f>IF('6.標準時間'!$C2067="","",'6.標準時間'!E2067)</f>
        <v/>
      </c>
      <c r="E2067" s="171" t="str">
        <f>IF('6.標準時間'!$C2067="","",'6.標準時間'!F2067)</f>
        <v/>
      </c>
      <c r="F2067" s="15" t="str">
        <f t="shared" si="64"/>
        <v/>
      </c>
      <c r="G2067" s="142" t="str">
        <f>IF('6.標準時間'!$C2067="","",'6.標準時間'!H2067)</f>
        <v/>
      </c>
      <c r="H2067" s="142" t="str">
        <f>IF('6.標準時間'!$C2067="","",'6.標準時間'!I2067)</f>
        <v/>
      </c>
      <c r="I2067" s="107" t="str">
        <f>IF(C2067="","",VLOOKUP($C2067,'7.工程別レート'!$C$6:$E$501,3,FALSE))</f>
        <v/>
      </c>
      <c r="J2067" s="108" t="str">
        <f>IF(C2067="","",VLOOKUP($C2067,'7.工程別レート'!$C$6:$E$501,2,FALSE))</f>
        <v/>
      </c>
      <c r="K2067" s="195" t="str">
        <f t="shared" si="65"/>
        <v/>
      </c>
    </row>
    <row r="2068" spans="2:11" ht="18" customHeight="1">
      <c r="B2068" s="16" t="str">
        <f>IF('6.標準時間'!$B2068="","",'6.標準時間'!B2068)</f>
        <v/>
      </c>
      <c r="C2068" s="16" t="str">
        <f>IF('6.標準時間'!$C2068="","",'6.標準時間'!C2068)</f>
        <v/>
      </c>
      <c r="D2068" s="16" t="str">
        <f>IF('6.標準時間'!$C2068="","",'6.標準時間'!E2068)</f>
        <v/>
      </c>
      <c r="E2068" s="171" t="str">
        <f>IF('6.標準時間'!$C2068="","",'6.標準時間'!F2068)</f>
        <v/>
      </c>
      <c r="F2068" s="15" t="str">
        <f t="shared" si="64"/>
        <v/>
      </c>
      <c r="G2068" s="142" t="str">
        <f>IF('6.標準時間'!$C2068="","",'6.標準時間'!H2068)</f>
        <v/>
      </c>
      <c r="H2068" s="142" t="str">
        <f>IF('6.標準時間'!$C2068="","",'6.標準時間'!I2068)</f>
        <v/>
      </c>
      <c r="I2068" s="107" t="str">
        <f>IF(C2068="","",VLOOKUP($C2068,'7.工程別レート'!$C$6:$E$501,3,FALSE))</f>
        <v/>
      </c>
      <c r="J2068" s="108" t="str">
        <f>IF(C2068="","",VLOOKUP($C2068,'7.工程別レート'!$C$6:$E$501,2,FALSE))</f>
        <v/>
      </c>
      <c r="K2068" s="195" t="str">
        <f t="shared" si="65"/>
        <v/>
      </c>
    </row>
    <row r="2069" spans="2:11" ht="18" customHeight="1">
      <c r="B2069" s="16" t="str">
        <f>IF('6.標準時間'!$B2069="","",'6.標準時間'!B2069)</f>
        <v/>
      </c>
      <c r="C2069" s="16" t="str">
        <f>IF('6.標準時間'!$C2069="","",'6.標準時間'!C2069)</f>
        <v/>
      </c>
      <c r="D2069" s="16" t="str">
        <f>IF('6.標準時間'!$C2069="","",'6.標準時間'!E2069)</f>
        <v/>
      </c>
      <c r="E2069" s="171" t="str">
        <f>IF('6.標準時間'!$C2069="","",'6.標準時間'!F2069)</f>
        <v/>
      </c>
      <c r="F2069" s="15" t="str">
        <f t="shared" si="64"/>
        <v/>
      </c>
      <c r="G2069" s="142" t="str">
        <f>IF('6.標準時間'!$C2069="","",'6.標準時間'!H2069)</f>
        <v/>
      </c>
      <c r="H2069" s="142" t="str">
        <f>IF('6.標準時間'!$C2069="","",'6.標準時間'!I2069)</f>
        <v/>
      </c>
      <c r="I2069" s="107" t="str">
        <f>IF(C2069="","",VLOOKUP($C2069,'7.工程別レート'!$C$6:$E$501,3,FALSE))</f>
        <v/>
      </c>
      <c r="J2069" s="108" t="str">
        <f>IF(C2069="","",VLOOKUP($C2069,'7.工程別レート'!$C$6:$E$501,2,FALSE))</f>
        <v/>
      </c>
      <c r="K2069" s="195" t="str">
        <f t="shared" si="65"/>
        <v/>
      </c>
    </row>
    <row r="2070" spans="2:11" ht="18" customHeight="1">
      <c r="B2070" s="16" t="str">
        <f>IF('6.標準時間'!$B2070="","",'6.標準時間'!B2070)</f>
        <v/>
      </c>
      <c r="C2070" s="16" t="str">
        <f>IF('6.標準時間'!$C2070="","",'6.標準時間'!C2070)</f>
        <v/>
      </c>
      <c r="D2070" s="16" t="str">
        <f>IF('6.標準時間'!$C2070="","",'6.標準時間'!E2070)</f>
        <v/>
      </c>
      <c r="E2070" s="171" t="str">
        <f>IF('6.標準時間'!$C2070="","",'6.標準時間'!F2070)</f>
        <v/>
      </c>
      <c r="F2070" s="15" t="str">
        <f t="shared" si="64"/>
        <v/>
      </c>
      <c r="G2070" s="142" t="str">
        <f>IF('6.標準時間'!$C2070="","",'6.標準時間'!H2070)</f>
        <v/>
      </c>
      <c r="H2070" s="142" t="str">
        <f>IF('6.標準時間'!$C2070="","",'6.標準時間'!I2070)</f>
        <v/>
      </c>
      <c r="I2070" s="107" t="str">
        <f>IF(C2070="","",VLOOKUP($C2070,'7.工程別レート'!$C$6:$E$501,3,FALSE))</f>
        <v/>
      </c>
      <c r="J2070" s="108" t="str">
        <f>IF(C2070="","",VLOOKUP($C2070,'7.工程別レート'!$C$6:$E$501,2,FALSE))</f>
        <v/>
      </c>
      <c r="K2070" s="195" t="str">
        <f t="shared" si="65"/>
        <v/>
      </c>
    </row>
    <row r="2071" spans="2:11" ht="18" customHeight="1">
      <c r="B2071" s="16" t="str">
        <f>IF('6.標準時間'!$B2071="","",'6.標準時間'!B2071)</f>
        <v/>
      </c>
      <c r="C2071" s="16" t="str">
        <f>IF('6.標準時間'!$C2071="","",'6.標準時間'!C2071)</f>
        <v/>
      </c>
      <c r="D2071" s="16" t="str">
        <f>IF('6.標準時間'!$C2071="","",'6.標準時間'!E2071)</f>
        <v/>
      </c>
      <c r="E2071" s="171" t="str">
        <f>IF('6.標準時間'!$C2071="","",'6.標準時間'!F2071)</f>
        <v/>
      </c>
      <c r="F2071" s="15" t="str">
        <f t="shared" si="64"/>
        <v/>
      </c>
      <c r="G2071" s="142" t="str">
        <f>IF('6.標準時間'!$C2071="","",'6.標準時間'!H2071)</f>
        <v/>
      </c>
      <c r="H2071" s="142" t="str">
        <f>IF('6.標準時間'!$C2071="","",'6.標準時間'!I2071)</f>
        <v/>
      </c>
      <c r="I2071" s="107" t="str">
        <f>IF(C2071="","",VLOOKUP($C2071,'7.工程別レート'!$C$6:$E$501,3,FALSE))</f>
        <v/>
      </c>
      <c r="J2071" s="108" t="str">
        <f>IF(C2071="","",VLOOKUP($C2071,'7.工程別レート'!$C$6:$E$501,2,FALSE))</f>
        <v/>
      </c>
      <c r="K2071" s="195" t="str">
        <f t="shared" si="65"/>
        <v/>
      </c>
    </row>
    <row r="2072" spans="2:11" ht="18" customHeight="1">
      <c r="B2072" s="16" t="str">
        <f>IF('6.標準時間'!$B2072="","",'6.標準時間'!B2072)</f>
        <v/>
      </c>
      <c r="C2072" s="16" t="str">
        <f>IF('6.標準時間'!$C2072="","",'6.標準時間'!C2072)</f>
        <v/>
      </c>
      <c r="D2072" s="16" t="str">
        <f>IF('6.標準時間'!$C2072="","",'6.標準時間'!E2072)</f>
        <v/>
      </c>
      <c r="E2072" s="171" t="str">
        <f>IF('6.標準時間'!$C2072="","",'6.標準時間'!F2072)</f>
        <v/>
      </c>
      <c r="F2072" s="15" t="str">
        <f t="shared" si="64"/>
        <v/>
      </c>
      <c r="G2072" s="142" t="str">
        <f>IF('6.標準時間'!$C2072="","",'6.標準時間'!H2072)</f>
        <v/>
      </c>
      <c r="H2072" s="142" t="str">
        <f>IF('6.標準時間'!$C2072="","",'6.標準時間'!I2072)</f>
        <v/>
      </c>
      <c r="I2072" s="107" t="str">
        <f>IF(C2072="","",VLOOKUP($C2072,'7.工程別レート'!$C$6:$E$501,3,FALSE))</f>
        <v/>
      </c>
      <c r="J2072" s="108" t="str">
        <f>IF(C2072="","",VLOOKUP($C2072,'7.工程別レート'!$C$6:$E$501,2,FALSE))</f>
        <v/>
      </c>
      <c r="K2072" s="195" t="str">
        <f t="shared" si="65"/>
        <v/>
      </c>
    </row>
    <row r="2073" spans="2:11" ht="18" customHeight="1">
      <c r="B2073" s="16" t="str">
        <f>IF('6.標準時間'!$B2073="","",'6.標準時間'!B2073)</f>
        <v/>
      </c>
      <c r="C2073" s="16" t="str">
        <f>IF('6.標準時間'!$C2073="","",'6.標準時間'!C2073)</f>
        <v/>
      </c>
      <c r="D2073" s="16" t="str">
        <f>IF('6.標準時間'!$C2073="","",'6.標準時間'!E2073)</f>
        <v/>
      </c>
      <c r="E2073" s="171" t="str">
        <f>IF('6.標準時間'!$C2073="","",'6.標準時間'!F2073)</f>
        <v/>
      </c>
      <c r="F2073" s="15" t="str">
        <f t="shared" si="64"/>
        <v/>
      </c>
      <c r="G2073" s="142" t="str">
        <f>IF('6.標準時間'!$C2073="","",'6.標準時間'!H2073)</f>
        <v/>
      </c>
      <c r="H2073" s="142" t="str">
        <f>IF('6.標準時間'!$C2073="","",'6.標準時間'!I2073)</f>
        <v/>
      </c>
      <c r="I2073" s="107" t="str">
        <f>IF(C2073="","",VLOOKUP($C2073,'7.工程別レート'!$C$6:$E$501,3,FALSE))</f>
        <v/>
      </c>
      <c r="J2073" s="108" t="str">
        <f>IF(C2073="","",VLOOKUP($C2073,'7.工程別レート'!$C$6:$E$501,2,FALSE))</f>
        <v/>
      </c>
      <c r="K2073" s="195" t="str">
        <f t="shared" si="65"/>
        <v/>
      </c>
    </row>
    <row r="2074" spans="2:11" ht="18" customHeight="1">
      <c r="B2074" s="16" t="str">
        <f>IF('6.標準時間'!$B2074="","",'6.標準時間'!B2074)</f>
        <v/>
      </c>
      <c r="C2074" s="16" t="str">
        <f>IF('6.標準時間'!$C2074="","",'6.標準時間'!C2074)</f>
        <v/>
      </c>
      <c r="D2074" s="16" t="str">
        <f>IF('6.標準時間'!$C2074="","",'6.標準時間'!E2074)</f>
        <v/>
      </c>
      <c r="E2074" s="171" t="str">
        <f>IF('6.標準時間'!$C2074="","",'6.標準時間'!F2074)</f>
        <v/>
      </c>
      <c r="F2074" s="15" t="str">
        <f t="shared" si="64"/>
        <v/>
      </c>
      <c r="G2074" s="142" t="str">
        <f>IF('6.標準時間'!$C2074="","",'6.標準時間'!H2074)</f>
        <v/>
      </c>
      <c r="H2074" s="142" t="str">
        <f>IF('6.標準時間'!$C2074="","",'6.標準時間'!I2074)</f>
        <v/>
      </c>
      <c r="I2074" s="107" t="str">
        <f>IF(C2074="","",VLOOKUP($C2074,'7.工程別レート'!$C$6:$E$501,3,FALSE))</f>
        <v/>
      </c>
      <c r="J2074" s="108" t="str">
        <f>IF(C2074="","",VLOOKUP($C2074,'7.工程別レート'!$C$6:$E$501,2,FALSE))</f>
        <v/>
      </c>
      <c r="K2074" s="195" t="str">
        <f t="shared" si="65"/>
        <v/>
      </c>
    </row>
    <row r="2075" spans="2:11" ht="18" customHeight="1">
      <c r="B2075" s="16" t="str">
        <f>IF('6.標準時間'!$B2075="","",'6.標準時間'!B2075)</f>
        <v/>
      </c>
      <c r="C2075" s="16" t="str">
        <f>IF('6.標準時間'!$C2075="","",'6.標準時間'!C2075)</f>
        <v/>
      </c>
      <c r="D2075" s="16" t="str">
        <f>IF('6.標準時間'!$C2075="","",'6.標準時間'!E2075)</f>
        <v/>
      </c>
      <c r="E2075" s="171" t="str">
        <f>IF('6.標準時間'!$C2075="","",'6.標準時間'!F2075)</f>
        <v/>
      </c>
      <c r="F2075" s="15" t="str">
        <f t="shared" si="64"/>
        <v/>
      </c>
      <c r="G2075" s="142" t="str">
        <f>IF('6.標準時間'!$C2075="","",'6.標準時間'!H2075)</f>
        <v/>
      </c>
      <c r="H2075" s="142" t="str">
        <f>IF('6.標準時間'!$C2075="","",'6.標準時間'!I2075)</f>
        <v/>
      </c>
      <c r="I2075" s="107" t="str">
        <f>IF(C2075="","",VLOOKUP($C2075,'7.工程別レート'!$C$6:$E$501,3,FALSE))</f>
        <v/>
      </c>
      <c r="J2075" s="108" t="str">
        <f>IF(C2075="","",VLOOKUP($C2075,'7.工程別レート'!$C$6:$E$501,2,FALSE))</f>
        <v/>
      </c>
      <c r="K2075" s="195" t="str">
        <f t="shared" si="65"/>
        <v/>
      </c>
    </row>
    <row r="2076" spans="2:11" ht="18" customHeight="1">
      <c r="B2076" s="16" t="str">
        <f>IF('6.標準時間'!$B2076="","",'6.標準時間'!B2076)</f>
        <v/>
      </c>
      <c r="C2076" s="16" t="str">
        <f>IF('6.標準時間'!$C2076="","",'6.標準時間'!C2076)</f>
        <v/>
      </c>
      <c r="D2076" s="16" t="str">
        <f>IF('6.標準時間'!$C2076="","",'6.標準時間'!E2076)</f>
        <v/>
      </c>
      <c r="E2076" s="171" t="str">
        <f>IF('6.標準時間'!$C2076="","",'6.標準時間'!F2076)</f>
        <v/>
      </c>
      <c r="F2076" s="15" t="str">
        <f t="shared" si="64"/>
        <v/>
      </c>
      <c r="G2076" s="142" t="str">
        <f>IF('6.標準時間'!$C2076="","",'6.標準時間'!H2076)</f>
        <v/>
      </c>
      <c r="H2076" s="142" t="str">
        <f>IF('6.標準時間'!$C2076="","",'6.標準時間'!I2076)</f>
        <v/>
      </c>
      <c r="I2076" s="107" t="str">
        <f>IF(C2076="","",VLOOKUP($C2076,'7.工程別レート'!$C$6:$E$501,3,FALSE))</f>
        <v/>
      </c>
      <c r="J2076" s="108" t="str">
        <f>IF(C2076="","",VLOOKUP($C2076,'7.工程別レート'!$C$6:$E$501,2,FALSE))</f>
        <v/>
      </c>
      <c r="K2076" s="195" t="str">
        <f t="shared" si="65"/>
        <v/>
      </c>
    </row>
    <row r="2077" spans="2:11" ht="18" customHeight="1">
      <c r="B2077" s="16" t="str">
        <f>IF('6.標準時間'!$B2077="","",'6.標準時間'!B2077)</f>
        <v/>
      </c>
      <c r="C2077" s="16" t="str">
        <f>IF('6.標準時間'!$C2077="","",'6.標準時間'!C2077)</f>
        <v/>
      </c>
      <c r="D2077" s="16" t="str">
        <f>IF('6.標準時間'!$C2077="","",'6.標準時間'!E2077)</f>
        <v/>
      </c>
      <c r="E2077" s="171" t="str">
        <f>IF('6.標準時間'!$C2077="","",'6.標準時間'!F2077)</f>
        <v/>
      </c>
      <c r="F2077" s="15" t="str">
        <f t="shared" si="64"/>
        <v/>
      </c>
      <c r="G2077" s="142" t="str">
        <f>IF('6.標準時間'!$C2077="","",'6.標準時間'!H2077)</f>
        <v/>
      </c>
      <c r="H2077" s="142" t="str">
        <f>IF('6.標準時間'!$C2077="","",'6.標準時間'!I2077)</f>
        <v/>
      </c>
      <c r="I2077" s="107" t="str">
        <f>IF(C2077="","",VLOOKUP($C2077,'7.工程別レート'!$C$6:$E$501,3,FALSE))</f>
        <v/>
      </c>
      <c r="J2077" s="108" t="str">
        <f>IF(C2077="","",VLOOKUP($C2077,'7.工程別レート'!$C$6:$E$501,2,FALSE))</f>
        <v/>
      </c>
      <c r="K2077" s="195" t="str">
        <f t="shared" si="65"/>
        <v/>
      </c>
    </row>
    <row r="2078" spans="2:11" ht="18" customHeight="1">
      <c r="B2078" s="16" t="str">
        <f>IF('6.標準時間'!$B2078="","",'6.標準時間'!B2078)</f>
        <v/>
      </c>
      <c r="C2078" s="16" t="str">
        <f>IF('6.標準時間'!$C2078="","",'6.標準時間'!C2078)</f>
        <v/>
      </c>
      <c r="D2078" s="16" t="str">
        <f>IF('6.標準時間'!$C2078="","",'6.標準時間'!E2078)</f>
        <v/>
      </c>
      <c r="E2078" s="171" t="str">
        <f>IF('6.標準時間'!$C2078="","",'6.標準時間'!F2078)</f>
        <v/>
      </c>
      <c r="F2078" s="15" t="str">
        <f t="shared" si="64"/>
        <v/>
      </c>
      <c r="G2078" s="142" t="str">
        <f>IF('6.標準時間'!$C2078="","",'6.標準時間'!H2078)</f>
        <v/>
      </c>
      <c r="H2078" s="142" t="str">
        <f>IF('6.標準時間'!$C2078="","",'6.標準時間'!I2078)</f>
        <v/>
      </c>
      <c r="I2078" s="107" t="str">
        <f>IF(C2078="","",VLOOKUP($C2078,'7.工程別レート'!$C$6:$E$501,3,FALSE))</f>
        <v/>
      </c>
      <c r="J2078" s="108" t="str">
        <f>IF(C2078="","",VLOOKUP($C2078,'7.工程別レート'!$C$6:$E$501,2,FALSE))</f>
        <v/>
      </c>
      <c r="K2078" s="195" t="str">
        <f t="shared" si="65"/>
        <v/>
      </c>
    </row>
    <row r="2079" spans="2:11" ht="18" customHeight="1">
      <c r="B2079" s="16" t="str">
        <f>IF('6.標準時間'!$B2079="","",'6.標準時間'!B2079)</f>
        <v/>
      </c>
      <c r="C2079" s="16" t="str">
        <f>IF('6.標準時間'!$C2079="","",'6.標準時間'!C2079)</f>
        <v/>
      </c>
      <c r="D2079" s="16" t="str">
        <f>IF('6.標準時間'!$C2079="","",'6.標準時間'!E2079)</f>
        <v/>
      </c>
      <c r="E2079" s="171" t="str">
        <f>IF('6.標準時間'!$C2079="","",'6.標準時間'!F2079)</f>
        <v/>
      </c>
      <c r="F2079" s="15" t="str">
        <f t="shared" si="64"/>
        <v/>
      </c>
      <c r="G2079" s="142" t="str">
        <f>IF('6.標準時間'!$C2079="","",'6.標準時間'!H2079)</f>
        <v/>
      </c>
      <c r="H2079" s="142" t="str">
        <f>IF('6.標準時間'!$C2079="","",'6.標準時間'!I2079)</f>
        <v/>
      </c>
      <c r="I2079" s="107" t="str">
        <f>IF(C2079="","",VLOOKUP($C2079,'7.工程別レート'!$C$6:$E$501,3,FALSE))</f>
        <v/>
      </c>
      <c r="J2079" s="108" t="str">
        <f>IF(C2079="","",VLOOKUP($C2079,'7.工程別レート'!$C$6:$E$501,2,FALSE))</f>
        <v/>
      </c>
      <c r="K2079" s="195" t="str">
        <f t="shared" si="65"/>
        <v/>
      </c>
    </row>
    <row r="2080" spans="2:11" ht="18" customHeight="1">
      <c r="B2080" s="16" t="str">
        <f>IF('6.標準時間'!$B2080="","",'6.標準時間'!B2080)</f>
        <v/>
      </c>
      <c r="C2080" s="16" t="str">
        <f>IF('6.標準時間'!$C2080="","",'6.標準時間'!C2080)</f>
        <v/>
      </c>
      <c r="D2080" s="16" t="str">
        <f>IF('6.標準時間'!$C2080="","",'6.標準時間'!E2080)</f>
        <v/>
      </c>
      <c r="E2080" s="171" t="str">
        <f>IF('6.標準時間'!$C2080="","",'6.標準時間'!F2080)</f>
        <v/>
      </c>
      <c r="F2080" s="15" t="str">
        <f t="shared" si="64"/>
        <v/>
      </c>
      <c r="G2080" s="142" t="str">
        <f>IF('6.標準時間'!$C2080="","",'6.標準時間'!H2080)</f>
        <v/>
      </c>
      <c r="H2080" s="142" t="str">
        <f>IF('6.標準時間'!$C2080="","",'6.標準時間'!I2080)</f>
        <v/>
      </c>
      <c r="I2080" s="107" t="str">
        <f>IF(C2080="","",VLOOKUP($C2080,'7.工程別レート'!$C$6:$E$501,3,FALSE))</f>
        <v/>
      </c>
      <c r="J2080" s="108" t="str">
        <f>IF(C2080="","",VLOOKUP($C2080,'7.工程別レート'!$C$6:$E$501,2,FALSE))</f>
        <v/>
      </c>
      <c r="K2080" s="195" t="str">
        <f t="shared" si="65"/>
        <v/>
      </c>
    </row>
    <row r="2081" spans="2:11" ht="18" customHeight="1">
      <c r="B2081" s="16" t="str">
        <f>IF('6.標準時間'!$B2081="","",'6.標準時間'!B2081)</f>
        <v/>
      </c>
      <c r="C2081" s="16" t="str">
        <f>IF('6.標準時間'!$C2081="","",'6.標準時間'!C2081)</f>
        <v/>
      </c>
      <c r="D2081" s="16" t="str">
        <f>IF('6.標準時間'!$C2081="","",'6.標準時間'!E2081)</f>
        <v/>
      </c>
      <c r="E2081" s="171" t="str">
        <f>IF('6.標準時間'!$C2081="","",'6.標準時間'!F2081)</f>
        <v/>
      </c>
      <c r="F2081" s="15" t="str">
        <f t="shared" si="64"/>
        <v/>
      </c>
      <c r="G2081" s="142" t="str">
        <f>IF('6.標準時間'!$C2081="","",'6.標準時間'!H2081)</f>
        <v/>
      </c>
      <c r="H2081" s="142" t="str">
        <f>IF('6.標準時間'!$C2081="","",'6.標準時間'!I2081)</f>
        <v/>
      </c>
      <c r="I2081" s="107" t="str">
        <f>IF(C2081="","",VLOOKUP($C2081,'7.工程別レート'!$C$6:$E$501,3,FALSE))</f>
        <v/>
      </c>
      <c r="J2081" s="108" t="str">
        <f>IF(C2081="","",VLOOKUP($C2081,'7.工程別レート'!$C$6:$E$501,2,FALSE))</f>
        <v/>
      </c>
      <c r="K2081" s="195" t="str">
        <f t="shared" si="65"/>
        <v/>
      </c>
    </row>
    <row r="2082" spans="2:11" ht="18" customHeight="1">
      <c r="B2082" s="16" t="str">
        <f>IF('6.標準時間'!$B2082="","",'6.標準時間'!B2082)</f>
        <v/>
      </c>
      <c r="C2082" s="16" t="str">
        <f>IF('6.標準時間'!$C2082="","",'6.標準時間'!C2082)</f>
        <v/>
      </c>
      <c r="D2082" s="16" t="str">
        <f>IF('6.標準時間'!$C2082="","",'6.標準時間'!E2082)</f>
        <v/>
      </c>
      <c r="E2082" s="171" t="str">
        <f>IF('6.標準時間'!$C2082="","",'6.標準時間'!F2082)</f>
        <v/>
      </c>
      <c r="F2082" s="15" t="str">
        <f t="shared" si="64"/>
        <v/>
      </c>
      <c r="G2082" s="142" t="str">
        <f>IF('6.標準時間'!$C2082="","",'6.標準時間'!H2082)</f>
        <v/>
      </c>
      <c r="H2082" s="142" t="str">
        <f>IF('6.標準時間'!$C2082="","",'6.標準時間'!I2082)</f>
        <v/>
      </c>
      <c r="I2082" s="107" t="str">
        <f>IF(C2082="","",VLOOKUP($C2082,'7.工程別レート'!$C$6:$E$501,3,FALSE))</f>
        <v/>
      </c>
      <c r="J2082" s="108" t="str">
        <f>IF(C2082="","",VLOOKUP($C2082,'7.工程別レート'!$C$6:$E$501,2,FALSE))</f>
        <v/>
      </c>
      <c r="K2082" s="195" t="str">
        <f t="shared" si="65"/>
        <v/>
      </c>
    </row>
    <row r="2083" spans="2:11" ht="18" customHeight="1">
      <c r="B2083" s="16" t="str">
        <f>IF('6.標準時間'!$B2083="","",'6.標準時間'!B2083)</f>
        <v/>
      </c>
      <c r="C2083" s="16" t="str">
        <f>IF('6.標準時間'!$C2083="","",'6.標準時間'!C2083)</f>
        <v/>
      </c>
      <c r="D2083" s="16" t="str">
        <f>IF('6.標準時間'!$C2083="","",'6.標準時間'!E2083)</f>
        <v/>
      </c>
      <c r="E2083" s="171" t="str">
        <f>IF('6.標準時間'!$C2083="","",'6.標準時間'!F2083)</f>
        <v/>
      </c>
      <c r="F2083" s="15" t="str">
        <f t="shared" si="64"/>
        <v/>
      </c>
      <c r="G2083" s="142" t="str">
        <f>IF('6.標準時間'!$C2083="","",'6.標準時間'!H2083)</f>
        <v/>
      </c>
      <c r="H2083" s="142" t="str">
        <f>IF('6.標準時間'!$C2083="","",'6.標準時間'!I2083)</f>
        <v/>
      </c>
      <c r="I2083" s="107" t="str">
        <f>IF(C2083="","",VLOOKUP($C2083,'7.工程別レート'!$C$6:$E$501,3,FALSE))</f>
        <v/>
      </c>
      <c r="J2083" s="108" t="str">
        <f>IF(C2083="","",VLOOKUP($C2083,'7.工程別レート'!$C$6:$E$501,2,FALSE))</f>
        <v/>
      </c>
      <c r="K2083" s="195" t="str">
        <f t="shared" si="65"/>
        <v/>
      </c>
    </row>
    <row r="2084" spans="2:11" ht="18" customHeight="1">
      <c r="B2084" s="16" t="str">
        <f>IF('6.標準時間'!$B2084="","",'6.標準時間'!B2084)</f>
        <v/>
      </c>
      <c r="C2084" s="16" t="str">
        <f>IF('6.標準時間'!$C2084="","",'6.標準時間'!C2084)</f>
        <v/>
      </c>
      <c r="D2084" s="16" t="str">
        <f>IF('6.標準時間'!$C2084="","",'6.標準時間'!E2084)</f>
        <v/>
      </c>
      <c r="E2084" s="171" t="str">
        <f>IF('6.標準時間'!$C2084="","",'6.標準時間'!F2084)</f>
        <v/>
      </c>
      <c r="F2084" s="15" t="str">
        <f t="shared" si="64"/>
        <v/>
      </c>
      <c r="G2084" s="142" t="str">
        <f>IF('6.標準時間'!$C2084="","",'6.標準時間'!H2084)</f>
        <v/>
      </c>
      <c r="H2084" s="142" t="str">
        <f>IF('6.標準時間'!$C2084="","",'6.標準時間'!I2084)</f>
        <v/>
      </c>
      <c r="I2084" s="107" t="str">
        <f>IF(C2084="","",VLOOKUP($C2084,'7.工程別レート'!$C$6:$E$501,3,FALSE))</f>
        <v/>
      </c>
      <c r="J2084" s="108" t="str">
        <f>IF(C2084="","",VLOOKUP($C2084,'7.工程別レート'!$C$6:$E$501,2,FALSE))</f>
        <v/>
      </c>
      <c r="K2084" s="195" t="str">
        <f t="shared" si="65"/>
        <v/>
      </c>
    </row>
    <row r="2085" spans="2:11" ht="18" customHeight="1">
      <c r="B2085" s="16" t="str">
        <f>IF('6.標準時間'!$B2085="","",'6.標準時間'!B2085)</f>
        <v/>
      </c>
      <c r="C2085" s="16" t="str">
        <f>IF('6.標準時間'!$C2085="","",'6.標準時間'!C2085)</f>
        <v/>
      </c>
      <c r="D2085" s="16" t="str">
        <f>IF('6.標準時間'!$C2085="","",'6.標準時間'!E2085)</f>
        <v/>
      </c>
      <c r="E2085" s="171" t="str">
        <f>IF('6.標準時間'!$C2085="","",'6.標準時間'!F2085)</f>
        <v/>
      </c>
      <c r="F2085" s="15" t="str">
        <f t="shared" si="64"/>
        <v/>
      </c>
      <c r="G2085" s="142" t="str">
        <f>IF('6.標準時間'!$C2085="","",'6.標準時間'!H2085)</f>
        <v/>
      </c>
      <c r="H2085" s="142" t="str">
        <f>IF('6.標準時間'!$C2085="","",'6.標準時間'!I2085)</f>
        <v/>
      </c>
      <c r="I2085" s="107" t="str">
        <f>IF(C2085="","",VLOOKUP($C2085,'7.工程別レート'!$C$6:$E$501,3,FALSE))</f>
        <v/>
      </c>
      <c r="J2085" s="108" t="str">
        <f>IF(C2085="","",VLOOKUP($C2085,'7.工程別レート'!$C$6:$E$501,2,FALSE))</f>
        <v/>
      </c>
      <c r="K2085" s="195" t="str">
        <f t="shared" si="65"/>
        <v/>
      </c>
    </row>
    <row r="2086" spans="2:11" ht="18" customHeight="1">
      <c r="B2086" s="16" t="str">
        <f>IF('6.標準時間'!$B2086="","",'6.標準時間'!B2086)</f>
        <v/>
      </c>
      <c r="C2086" s="16" t="str">
        <f>IF('6.標準時間'!$C2086="","",'6.標準時間'!C2086)</f>
        <v/>
      </c>
      <c r="D2086" s="16" t="str">
        <f>IF('6.標準時間'!$C2086="","",'6.標準時間'!E2086)</f>
        <v/>
      </c>
      <c r="E2086" s="171" t="str">
        <f>IF('6.標準時間'!$C2086="","",'6.標準時間'!F2086)</f>
        <v/>
      </c>
      <c r="F2086" s="15" t="str">
        <f t="shared" si="64"/>
        <v/>
      </c>
      <c r="G2086" s="142" t="str">
        <f>IF('6.標準時間'!$C2086="","",'6.標準時間'!H2086)</f>
        <v/>
      </c>
      <c r="H2086" s="142" t="str">
        <f>IF('6.標準時間'!$C2086="","",'6.標準時間'!I2086)</f>
        <v/>
      </c>
      <c r="I2086" s="107" t="str">
        <f>IF(C2086="","",VLOOKUP($C2086,'7.工程別レート'!$C$6:$E$501,3,FALSE))</f>
        <v/>
      </c>
      <c r="J2086" s="108" t="str">
        <f>IF(C2086="","",VLOOKUP($C2086,'7.工程別レート'!$C$6:$E$501,2,FALSE))</f>
        <v/>
      </c>
      <c r="K2086" s="195" t="str">
        <f t="shared" si="65"/>
        <v/>
      </c>
    </row>
    <row r="2087" spans="2:11" ht="18" customHeight="1">
      <c r="B2087" s="16" t="str">
        <f>IF('6.標準時間'!$B2087="","",'6.標準時間'!B2087)</f>
        <v/>
      </c>
      <c r="C2087" s="16" t="str">
        <f>IF('6.標準時間'!$C2087="","",'6.標準時間'!C2087)</f>
        <v/>
      </c>
      <c r="D2087" s="16" t="str">
        <f>IF('6.標準時間'!$C2087="","",'6.標準時間'!E2087)</f>
        <v/>
      </c>
      <c r="E2087" s="171" t="str">
        <f>IF('6.標準時間'!$C2087="","",'6.標準時間'!F2087)</f>
        <v/>
      </c>
      <c r="F2087" s="15" t="str">
        <f t="shared" si="64"/>
        <v/>
      </c>
      <c r="G2087" s="142" t="str">
        <f>IF('6.標準時間'!$C2087="","",'6.標準時間'!H2087)</f>
        <v/>
      </c>
      <c r="H2087" s="142" t="str">
        <f>IF('6.標準時間'!$C2087="","",'6.標準時間'!I2087)</f>
        <v/>
      </c>
      <c r="I2087" s="107" t="str">
        <f>IF(C2087="","",VLOOKUP($C2087,'7.工程別レート'!$C$6:$E$501,3,FALSE))</f>
        <v/>
      </c>
      <c r="J2087" s="108" t="str">
        <f>IF(C2087="","",VLOOKUP($C2087,'7.工程別レート'!$C$6:$E$501,2,FALSE))</f>
        <v/>
      </c>
      <c r="K2087" s="195" t="str">
        <f t="shared" si="65"/>
        <v/>
      </c>
    </row>
    <row r="2088" spans="2:11" ht="18" customHeight="1">
      <c r="B2088" s="16" t="str">
        <f>IF('6.標準時間'!$B2088="","",'6.標準時間'!B2088)</f>
        <v/>
      </c>
      <c r="C2088" s="16" t="str">
        <f>IF('6.標準時間'!$C2088="","",'6.標準時間'!C2088)</f>
        <v/>
      </c>
      <c r="D2088" s="16" t="str">
        <f>IF('6.標準時間'!$C2088="","",'6.標準時間'!E2088)</f>
        <v/>
      </c>
      <c r="E2088" s="171" t="str">
        <f>IF('6.標準時間'!$C2088="","",'6.標準時間'!F2088)</f>
        <v/>
      </c>
      <c r="F2088" s="15" t="str">
        <f t="shared" si="64"/>
        <v/>
      </c>
      <c r="G2088" s="142" t="str">
        <f>IF('6.標準時間'!$C2088="","",'6.標準時間'!H2088)</f>
        <v/>
      </c>
      <c r="H2088" s="142" t="str">
        <f>IF('6.標準時間'!$C2088="","",'6.標準時間'!I2088)</f>
        <v/>
      </c>
      <c r="I2088" s="107" t="str">
        <f>IF(C2088="","",VLOOKUP($C2088,'7.工程別レート'!$C$6:$E$501,3,FALSE))</f>
        <v/>
      </c>
      <c r="J2088" s="108" t="str">
        <f>IF(C2088="","",VLOOKUP($C2088,'7.工程別レート'!$C$6:$E$501,2,FALSE))</f>
        <v/>
      </c>
      <c r="K2088" s="195" t="str">
        <f t="shared" si="65"/>
        <v/>
      </c>
    </row>
    <row r="2089" spans="2:11" ht="18" customHeight="1">
      <c r="B2089" s="16" t="str">
        <f>IF('6.標準時間'!$B2089="","",'6.標準時間'!B2089)</f>
        <v/>
      </c>
      <c r="C2089" s="16" t="str">
        <f>IF('6.標準時間'!$C2089="","",'6.標準時間'!C2089)</f>
        <v/>
      </c>
      <c r="D2089" s="16" t="str">
        <f>IF('6.標準時間'!$C2089="","",'6.標準時間'!E2089)</f>
        <v/>
      </c>
      <c r="E2089" s="171" t="str">
        <f>IF('6.標準時間'!$C2089="","",'6.標準時間'!F2089)</f>
        <v/>
      </c>
      <c r="F2089" s="15" t="str">
        <f t="shared" si="64"/>
        <v/>
      </c>
      <c r="G2089" s="142" t="str">
        <f>IF('6.標準時間'!$C2089="","",'6.標準時間'!H2089)</f>
        <v/>
      </c>
      <c r="H2089" s="142" t="str">
        <f>IF('6.標準時間'!$C2089="","",'6.標準時間'!I2089)</f>
        <v/>
      </c>
      <c r="I2089" s="107" t="str">
        <f>IF(C2089="","",VLOOKUP($C2089,'7.工程別レート'!$C$6:$E$501,3,FALSE))</f>
        <v/>
      </c>
      <c r="J2089" s="108" t="str">
        <f>IF(C2089="","",VLOOKUP($C2089,'7.工程別レート'!$C$6:$E$501,2,FALSE))</f>
        <v/>
      </c>
      <c r="K2089" s="195" t="str">
        <f t="shared" si="65"/>
        <v/>
      </c>
    </row>
    <row r="2090" spans="2:11" ht="18" customHeight="1">
      <c r="B2090" s="16" t="str">
        <f>IF('6.標準時間'!$B2090="","",'6.標準時間'!B2090)</f>
        <v/>
      </c>
      <c r="C2090" s="16" t="str">
        <f>IF('6.標準時間'!$C2090="","",'6.標準時間'!C2090)</f>
        <v/>
      </c>
      <c r="D2090" s="16" t="str">
        <f>IF('6.標準時間'!$C2090="","",'6.標準時間'!E2090)</f>
        <v/>
      </c>
      <c r="E2090" s="171" t="str">
        <f>IF('6.標準時間'!$C2090="","",'6.標準時間'!F2090)</f>
        <v/>
      </c>
      <c r="F2090" s="15" t="str">
        <f t="shared" si="64"/>
        <v/>
      </c>
      <c r="G2090" s="142" t="str">
        <f>IF('6.標準時間'!$C2090="","",'6.標準時間'!H2090)</f>
        <v/>
      </c>
      <c r="H2090" s="142" t="str">
        <f>IF('6.標準時間'!$C2090="","",'6.標準時間'!I2090)</f>
        <v/>
      </c>
      <c r="I2090" s="107" t="str">
        <f>IF(C2090="","",VLOOKUP($C2090,'7.工程別レート'!$C$6:$E$501,3,FALSE))</f>
        <v/>
      </c>
      <c r="J2090" s="108" t="str">
        <f>IF(C2090="","",VLOOKUP($C2090,'7.工程別レート'!$C$6:$E$501,2,FALSE))</f>
        <v/>
      </c>
      <c r="K2090" s="195" t="str">
        <f t="shared" si="65"/>
        <v/>
      </c>
    </row>
    <row r="2091" spans="2:11" ht="18" customHeight="1">
      <c r="B2091" s="16" t="str">
        <f>IF('6.標準時間'!$B2091="","",'6.標準時間'!B2091)</f>
        <v/>
      </c>
      <c r="C2091" s="16" t="str">
        <f>IF('6.標準時間'!$C2091="","",'6.標準時間'!C2091)</f>
        <v/>
      </c>
      <c r="D2091" s="16" t="str">
        <f>IF('6.標準時間'!$C2091="","",'6.標準時間'!E2091)</f>
        <v/>
      </c>
      <c r="E2091" s="171" t="str">
        <f>IF('6.標準時間'!$C2091="","",'6.標準時間'!F2091)</f>
        <v/>
      </c>
      <c r="F2091" s="15" t="str">
        <f t="shared" si="64"/>
        <v/>
      </c>
      <c r="G2091" s="142" t="str">
        <f>IF('6.標準時間'!$C2091="","",'6.標準時間'!H2091)</f>
        <v/>
      </c>
      <c r="H2091" s="142" t="str">
        <f>IF('6.標準時間'!$C2091="","",'6.標準時間'!I2091)</f>
        <v/>
      </c>
      <c r="I2091" s="107" t="str">
        <f>IF(C2091="","",VLOOKUP($C2091,'7.工程別レート'!$C$6:$E$501,3,FALSE))</f>
        <v/>
      </c>
      <c r="J2091" s="108" t="str">
        <f>IF(C2091="","",VLOOKUP($C2091,'7.工程別レート'!$C$6:$E$501,2,FALSE))</f>
        <v/>
      </c>
      <c r="K2091" s="195" t="str">
        <f t="shared" si="65"/>
        <v/>
      </c>
    </row>
    <row r="2092" spans="2:11" ht="18" customHeight="1">
      <c r="B2092" s="16" t="str">
        <f>IF('6.標準時間'!$B2092="","",'6.標準時間'!B2092)</f>
        <v/>
      </c>
      <c r="C2092" s="16" t="str">
        <f>IF('6.標準時間'!$C2092="","",'6.標準時間'!C2092)</f>
        <v/>
      </c>
      <c r="D2092" s="16" t="str">
        <f>IF('6.標準時間'!$C2092="","",'6.標準時間'!E2092)</f>
        <v/>
      </c>
      <c r="E2092" s="171" t="str">
        <f>IF('6.標準時間'!$C2092="","",'6.標準時間'!F2092)</f>
        <v/>
      </c>
      <c r="F2092" s="15" t="str">
        <f t="shared" si="64"/>
        <v/>
      </c>
      <c r="G2092" s="142" t="str">
        <f>IF('6.標準時間'!$C2092="","",'6.標準時間'!H2092)</f>
        <v/>
      </c>
      <c r="H2092" s="142" t="str">
        <f>IF('6.標準時間'!$C2092="","",'6.標準時間'!I2092)</f>
        <v/>
      </c>
      <c r="I2092" s="107" t="str">
        <f>IF(C2092="","",VLOOKUP($C2092,'7.工程別レート'!$C$6:$E$501,3,FALSE))</f>
        <v/>
      </c>
      <c r="J2092" s="108" t="str">
        <f>IF(C2092="","",VLOOKUP($C2092,'7.工程別レート'!$C$6:$E$501,2,FALSE))</f>
        <v/>
      </c>
      <c r="K2092" s="195" t="str">
        <f t="shared" si="65"/>
        <v/>
      </c>
    </row>
    <row r="2093" spans="2:11" ht="18" customHeight="1">
      <c r="B2093" s="16" t="str">
        <f>IF('6.標準時間'!$B2093="","",'6.標準時間'!B2093)</f>
        <v/>
      </c>
      <c r="C2093" s="16" t="str">
        <f>IF('6.標準時間'!$C2093="","",'6.標準時間'!C2093)</f>
        <v/>
      </c>
      <c r="D2093" s="16" t="str">
        <f>IF('6.標準時間'!$C2093="","",'6.標準時間'!E2093)</f>
        <v/>
      </c>
      <c r="E2093" s="171" t="str">
        <f>IF('6.標準時間'!$C2093="","",'6.標準時間'!F2093)</f>
        <v/>
      </c>
      <c r="F2093" s="15" t="str">
        <f t="shared" si="64"/>
        <v/>
      </c>
      <c r="G2093" s="142" t="str">
        <f>IF('6.標準時間'!$C2093="","",'6.標準時間'!H2093)</f>
        <v/>
      </c>
      <c r="H2093" s="142" t="str">
        <f>IF('6.標準時間'!$C2093="","",'6.標準時間'!I2093)</f>
        <v/>
      </c>
      <c r="I2093" s="107" t="str">
        <f>IF(C2093="","",VLOOKUP($C2093,'7.工程別レート'!$C$6:$E$501,3,FALSE))</f>
        <v/>
      </c>
      <c r="J2093" s="108" t="str">
        <f>IF(C2093="","",VLOOKUP($C2093,'7.工程別レート'!$C$6:$E$501,2,FALSE))</f>
        <v/>
      </c>
      <c r="K2093" s="195" t="str">
        <f t="shared" si="65"/>
        <v/>
      </c>
    </row>
    <row r="2094" spans="2:11" ht="18" customHeight="1">
      <c r="B2094" s="16" t="str">
        <f>IF('6.標準時間'!$B2094="","",'6.標準時間'!B2094)</f>
        <v/>
      </c>
      <c r="C2094" s="16" t="str">
        <f>IF('6.標準時間'!$C2094="","",'6.標準時間'!C2094)</f>
        <v/>
      </c>
      <c r="D2094" s="16" t="str">
        <f>IF('6.標準時間'!$C2094="","",'6.標準時間'!E2094)</f>
        <v/>
      </c>
      <c r="E2094" s="171" t="str">
        <f>IF('6.標準時間'!$C2094="","",'6.標準時間'!F2094)</f>
        <v/>
      </c>
      <c r="F2094" s="15" t="str">
        <f t="shared" si="64"/>
        <v/>
      </c>
      <c r="G2094" s="142" t="str">
        <f>IF('6.標準時間'!$C2094="","",'6.標準時間'!H2094)</f>
        <v/>
      </c>
      <c r="H2094" s="142" t="str">
        <f>IF('6.標準時間'!$C2094="","",'6.標準時間'!I2094)</f>
        <v/>
      </c>
      <c r="I2094" s="107" t="str">
        <f>IF(C2094="","",VLOOKUP($C2094,'7.工程別レート'!$C$6:$E$501,3,FALSE))</f>
        <v/>
      </c>
      <c r="J2094" s="108" t="str">
        <f>IF(C2094="","",VLOOKUP($C2094,'7.工程別レート'!$C$6:$E$501,2,FALSE))</f>
        <v/>
      </c>
      <c r="K2094" s="195" t="str">
        <f t="shared" si="65"/>
        <v/>
      </c>
    </row>
    <row r="2095" spans="2:11" ht="18" customHeight="1">
      <c r="B2095" s="16" t="str">
        <f>IF('6.標準時間'!$B2095="","",'6.標準時間'!B2095)</f>
        <v/>
      </c>
      <c r="C2095" s="16" t="str">
        <f>IF('6.標準時間'!$C2095="","",'6.標準時間'!C2095)</f>
        <v/>
      </c>
      <c r="D2095" s="16" t="str">
        <f>IF('6.標準時間'!$C2095="","",'6.標準時間'!E2095)</f>
        <v/>
      </c>
      <c r="E2095" s="171" t="str">
        <f>IF('6.標準時間'!$C2095="","",'6.標準時間'!F2095)</f>
        <v/>
      </c>
      <c r="F2095" s="15" t="str">
        <f t="shared" si="64"/>
        <v/>
      </c>
      <c r="G2095" s="142" t="str">
        <f>IF('6.標準時間'!$C2095="","",'6.標準時間'!H2095)</f>
        <v/>
      </c>
      <c r="H2095" s="142" t="str">
        <f>IF('6.標準時間'!$C2095="","",'6.標準時間'!I2095)</f>
        <v/>
      </c>
      <c r="I2095" s="107" t="str">
        <f>IF(C2095="","",VLOOKUP($C2095,'7.工程別レート'!$C$6:$E$501,3,FALSE))</f>
        <v/>
      </c>
      <c r="J2095" s="108" t="str">
        <f>IF(C2095="","",VLOOKUP($C2095,'7.工程別レート'!$C$6:$E$501,2,FALSE))</f>
        <v/>
      </c>
      <c r="K2095" s="195" t="str">
        <f t="shared" si="65"/>
        <v/>
      </c>
    </row>
    <row r="2096" spans="2:11" ht="18" customHeight="1">
      <c r="B2096" s="16" t="str">
        <f>IF('6.標準時間'!$B2096="","",'6.標準時間'!B2096)</f>
        <v/>
      </c>
      <c r="C2096" s="16" t="str">
        <f>IF('6.標準時間'!$C2096="","",'6.標準時間'!C2096)</f>
        <v/>
      </c>
      <c r="D2096" s="16" t="str">
        <f>IF('6.標準時間'!$C2096="","",'6.標準時間'!E2096)</f>
        <v/>
      </c>
      <c r="E2096" s="171" t="str">
        <f>IF('6.標準時間'!$C2096="","",'6.標準時間'!F2096)</f>
        <v/>
      </c>
      <c r="F2096" s="15" t="str">
        <f t="shared" si="64"/>
        <v/>
      </c>
      <c r="G2096" s="142" t="str">
        <f>IF('6.標準時間'!$C2096="","",'6.標準時間'!H2096)</f>
        <v/>
      </c>
      <c r="H2096" s="142" t="str">
        <f>IF('6.標準時間'!$C2096="","",'6.標準時間'!I2096)</f>
        <v/>
      </c>
      <c r="I2096" s="107" t="str">
        <f>IF(C2096="","",VLOOKUP($C2096,'7.工程別レート'!$C$6:$E$501,3,FALSE))</f>
        <v/>
      </c>
      <c r="J2096" s="108" t="str">
        <f>IF(C2096="","",VLOOKUP($C2096,'7.工程別レート'!$C$6:$E$501,2,FALSE))</f>
        <v/>
      </c>
      <c r="K2096" s="195" t="str">
        <f t="shared" si="65"/>
        <v/>
      </c>
    </row>
    <row r="2097" spans="2:11" ht="18" customHeight="1">
      <c r="B2097" s="16" t="str">
        <f>IF('6.標準時間'!$B2097="","",'6.標準時間'!B2097)</f>
        <v/>
      </c>
      <c r="C2097" s="16" t="str">
        <f>IF('6.標準時間'!$C2097="","",'6.標準時間'!C2097)</f>
        <v/>
      </c>
      <c r="D2097" s="16" t="str">
        <f>IF('6.標準時間'!$C2097="","",'6.標準時間'!E2097)</f>
        <v/>
      </c>
      <c r="E2097" s="171" t="str">
        <f>IF('6.標準時間'!$C2097="","",'6.標準時間'!F2097)</f>
        <v/>
      </c>
      <c r="F2097" s="15" t="str">
        <f t="shared" si="64"/>
        <v/>
      </c>
      <c r="G2097" s="142" t="str">
        <f>IF('6.標準時間'!$C2097="","",'6.標準時間'!H2097)</f>
        <v/>
      </c>
      <c r="H2097" s="142" t="str">
        <f>IF('6.標準時間'!$C2097="","",'6.標準時間'!I2097)</f>
        <v/>
      </c>
      <c r="I2097" s="107" t="str">
        <f>IF(C2097="","",VLOOKUP($C2097,'7.工程別レート'!$C$6:$E$501,3,FALSE))</f>
        <v/>
      </c>
      <c r="J2097" s="108" t="str">
        <f>IF(C2097="","",VLOOKUP($C2097,'7.工程別レート'!$C$6:$E$501,2,FALSE))</f>
        <v/>
      </c>
      <c r="K2097" s="195" t="str">
        <f t="shared" si="65"/>
        <v/>
      </c>
    </row>
    <row r="2098" spans="2:11" ht="18" customHeight="1">
      <c r="B2098" s="16" t="str">
        <f>IF('6.標準時間'!$B2098="","",'6.標準時間'!B2098)</f>
        <v/>
      </c>
      <c r="C2098" s="16" t="str">
        <f>IF('6.標準時間'!$C2098="","",'6.標準時間'!C2098)</f>
        <v/>
      </c>
      <c r="D2098" s="16" t="str">
        <f>IF('6.標準時間'!$C2098="","",'6.標準時間'!E2098)</f>
        <v/>
      </c>
      <c r="E2098" s="171" t="str">
        <f>IF('6.標準時間'!$C2098="","",'6.標準時間'!F2098)</f>
        <v/>
      </c>
      <c r="F2098" s="15" t="str">
        <f t="shared" si="64"/>
        <v/>
      </c>
      <c r="G2098" s="142" t="str">
        <f>IF('6.標準時間'!$C2098="","",'6.標準時間'!H2098)</f>
        <v/>
      </c>
      <c r="H2098" s="142" t="str">
        <f>IF('6.標準時間'!$C2098="","",'6.標準時間'!I2098)</f>
        <v/>
      </c>
      <c r="I2098" s="107" t="str">
        <f>IF(C2098="","",VLOOKUP($C2098,'7.工程別レート'!$C$6:$E$501,3,FALSE))</f>
        <v/>
      </c>
      <c r="J2098" s="108" t="str">
        <f>IF(C2098="","",VLOOKUP($C2098,'7.工程別レート'!$C$6:$E$501,2,FALSE))</f>
        <v/>
      </c>
      <c r="K2098" s="195" t="str">
        <f t="shared" si="65"/>
        <v/>
      </c>
    </row>
    <row r="2099" spans="2:11" ht="18" customHeight="1">
      <c r="B2099" s="16" t="str">
        <f>IF('6.標準時間'!$B2099="","",'6.標準時間'!B2099)</f>
        <v/>
      </c>
      <c r="C2099" s="16" t="str">
        <f>IF('6.標準時間'!$C2099="","",'6.標準時間'!C2099)</f>
        <v/>
      </c>
      <c r="D2099" s="16" t="str">
        <f>IF('6.標準時間'!$C2099="","",'6.標準時間'!E2099)</f>
        <v/>
      </c>
      <c r="E2099" s="171" t="str">
        <f>IF('6.標準時間'!$C2099="","",'6.標準時間'!F2099)</f>
        <v/>
      </c>
      <c r="F2099" s="15" t="str">
        <f t="shared" si="64"/>
        <v/>
      </c>
      <c r="G2099" s="142" t="str">
        <f>IF('6.標準時間'!$C2099="","",'6.標準時間'!H2099)</f>
        <v/>
      </c>
      <c r="H2099" s="142" t="str">
        <f>IF('6.標準時間'!$C2099="","",'6.標準時間'!I2099)</f>
        <v/>
      </c>
      <c r="I2099" s="107" t="str">
        <f>IF(C2099="","",VLOOKUP($C2099,'7.工程別レート'!$C$6:$E$501,3,FALSE))</f>
        <v/>
      </c>
      <c r="J2099" s="108" t="str">
        <f>IF(C2099="","",VLOOKUP($C2099,'7.工程別レート'!$C$6:$E$501,2,FALSE))</f>
        <v/>
      </c>
      <c r="K2099" s="195" t="str">
        <f t="shared" si="65"/>
        <v/>
      </c>
    </row>
    <row r="2100" spans="2:11" ht="18" customHeight="1">
      <c r="B2100" s="16" t="str">
        <f>IF('6.標準時間'!$B2100="","",'6.標準時間'!B2100)</f>
        <v/>
      </c>
      <c r="C2100" s="16" t="str">
        <f>IF('6.標準時間'!$C2100="","",'6.標準時間'!C2100)</f>
        <v/>
      </c>
      <c r="D2100" s="16" t="str">
        <f>IF('6.標準時間'!$C2100="","",'6.標準時間'!E2100)</f>
        <v/>
      </c>
      <c r="E2100" s="171" t="str">
        <f>IF('6.標準時間'!$C2100="","",'6.標準時間'!F2100)</f>
        <v/>
      </c>
      <c r="F2100" s="15" t="str">
        <f t="shared" si="64"/>
        <v/>
      </c>
      <c r="G2100" s="142" t="str">
        <f>IF('6.標準時間'!$C2100="","",'6.標準時間'!H2100)</f>
        <v/>
      </c>
      <c r="H2100" s="142" t="str">
        <f>IF('6.標準時間'!$C2100="","",'6.標準時間'!I2100)</f>
        <v/>
      </c>
      <c r="I2100" s="107" t="str">
        <f>IF(C2100="","",VLOOKUP($C2100,'7.工程別レート'!$C$6:$E$501,3,FALSE))</f>
        <v/>
      </c>
      <c r="J2100" s="108" t="str">
        <f>IF(C2100="","",VLOOKUP($C2100,'7.工程別レート'!$C$6:$E$501,2,FALSE))</f>
        <v/>
      </c>
      <c r="K2100" s="195" t="str">
        <f t="shared" si="65"/>
        <v/>
      </c>
    </row>
    <row r="2101" spans="2:11" ht="18" customHeight="1">
      <c r="B2101" s="16" t="str">
        <f>IF('6.標準時間'!$B2101="","",'6.標準時間'!B2101)</f>
        <v/>
      </c>
      <c r="C2101" s="16" t="str">
        <f>IF('6.標準時間'!$C2101="","",'6.標準時間'!C2101)</f>
        <v/>
      </c>
      <c r="D2101" s="16" t="str">
        <f>IF('6.標準時間'!$C2101="","",'6.標準時間'!E2101)</f>
        <v/>
      </c>
      <c r="E2101" s="171" t="str">
        <f>IF('6.標準時間'!$C2101="","",'6.標準時間'!F2101)</f>
        <v/>
      </c>
      <c r="F2101" s="15" t="str">
        <f t="shared" si="64"/>
        <v/>
      </c>
      <c r="G2101" s="142" t="str">
        <f>IF('6.標準時間'!$C2101="","",'6.標準時間'!H2101)</f>
        <v/>
      </c>
      <c r="H2101" s="142" t="str">
        <f>IF('6.標準時間'!$C2101="","",'6.標準時間'!I2101)</f>
        <v/>
      </c>
      <c r="I2101" s="107" t="str">
        <f>IF(C2101="","",VLOOKUP($C2101,'7.工程別レート'!$C$6:$E$501,3,FALSE))</f>
        <v/>
      </c>
      <c r="J2101" s="108" t="str">
        <f>IF(C2101="","",VLOOKUP($C2101,'7.工程別レート'!$C$6:$E$501,2,FALSE))</f>
        <v/>
      </c>
      <c r="K2101" s="195" t="str">
        <f t="shared" si="65"/>
        <v/>
      </c>
    </row>
    <row r="2102" spans="2:11" ht="18" customHeight="1">
      <c r="B2102" s="16" t="str">
        <f>IF('6.標準時間'!$B2102="","",'6.標準時間'!B2102)</f>
        <v/>
      </c>
      <c r="C2102" s="16" t="str">
        <f>IF('6.標準時間'!$C2102="","",'6.標準時間'!C2102)</f>
        <v/>
      </c>
      <c r="D2102" s="16" t="str">
        <f>IF('6.標準時間'!$C2102="","",'6.標準時間'!E2102)</f>
        <v/>
      </c>
      <c r="E2102" s="171" t="str">
        <f>IF('6.標準時間'!$C2102="","",'6.標準時間'!F2102)</f>
        <v/>
      </c>
      <c r="F2102" s="15" t="str">
        <f t="shared" si="64"/>
        <v/>
      </c>
      <c r="G2102" s="142" t="str">
        <f>IF('6.標準時間'!$C2102="","",'6.標準時間'!H2102)</f>
        <v/>
      </c>
      <c r="H2102" s="142" t="str">
        <f>IF('6.標準時間'!$C2102="","",'6.標準時間'!I2102)</f>
        <v/>
      </c>
      <c r="I2102" s="107" t="str">
        <f>IF(C2102="","",VLOOKUP($C2102,'7.工程別レート'!$C$6:$E$501,3,FALSE))</f>
        <v/>
      </c>
      <c r="J2102" s="108" t="str">
        <f>IF(C2102="","",VLOOKUP($C2102,'7.工程別レート'!$C$6:$E$501,2,FALSE))</f>
        <v/>
      </c>
      <c r="K2102" s="195" t="str">
        <f t="shared" si="65"/>
        <v/>
      </c>
    </row>
    <row r="2103" spans="2:11" ht="18" customHeight="1">
      <c r="B2103" s="16" t="str">
        <f>IF('6.標準時間'!$B2103="","",'6.標準時間'!B2103)</f>
        <v/>
      </c>
      <c r="C2103" s="16" t="str">
        <f>IF('6.標準時間'!$C2103="","",'6.標準時間'!C2103)</f>
        <v/>
      </c>
      <c r="D2103" s="16" t="str">
        <f>IF('6.標準時間'!$C2103="","",'6.標準時間'!E2103)</f>
        <v/>
      </c>
      <c r="E2103" s="171" t="str">
        <f>IF('6.標準時間'!$C2103="","",'6.標準時間'!F2103)</f>
        <v/>
      </c>
      <c r="F2103" s="15" t="str">
        <f t="shared" si="64"/>
        <v/>
      </c>
      <c r="G2103" s="142" t="str">
        <f>IF('6.標準時間'!$C2103="","",'6.標準時間'!H2103)</f>
        <v/>
      </c>
      <c r="H2103" s="142" t="str">
        <f>IF('6.標準時間'!$C2103="","",'6.標準時間'!I2103)</f>
        <v/>
      </c>
      <c r="I2103" s="107" t="str">
        <f>IF(C2103="","",VLOOKUP($C2103,'7.工程別レート'!$C$6:$E$501,3,FALSE))</f>
        <v/>
      </c>
      <c r="J2103" s="108" t="str">
        <f>IF(C2103="","",VLOOKUP($C2103,'7.工程別レート'!$C$6:$E$501,2,FALSE))</f>
        <v/>
      </c>
      <c r="K2103" s="195" t="str">
        <f t="shared" si="65"/>
        <v/>
      </c>
    </row>
    <row r="2104" spans="2:11" ht="18" customHeight="1">
      <c r="B2104" s="16" t="str">
        <f>IF('6.標準時間'!$B2104="","",'6.標準時間'!B2104)</f>
        <v/>
      </c>
      <c r="C2104" s="16" t="str">
        <f>IF('6.標準時間'!$C2104="","",'6.標準時間'!C2104)</f>
        <v/>
      </c>
      <c r="D2104" s="16" t="str">
        <f>IF('6.標準時間'!$C2104="","",'6.標準時間'!E2104)</f>
        <v/>
      </c>
      <c r="E2104" s="171" t="str">
        <f>IF('6.標準時間'!$C2104="","",'6.標準時間'!F2104)</f>
        <v/>
      </c>
      <c r="F2104" s="15" t="str">
        <f t="shared" si="64"/>
        <v/>
      </c>
      <c r="G2104" s="142" t="str">
        <f>IF('6.標準時間'!$C2104="","",'6.標準時間'!H2104)</f>
        <v/>
      </c>
      <c r="H2104" s="142" t="str">
        <f>IF('6.標準時間'!$C2104="","",'6.標準時間'!I2104)</f>
        <v/>
      </c>
      <c r="I2104" s="107" t="str">
        <f>IF(C2104="","",VLOOKUP($C2104,'7.工程別レート'!$C$6:$E$501,3,FALSE))</f>
        <v/>
      </c>
      <c r="J2104" s="108" t="str">
        <f>IF(C2104="","",VLOOKUP($C2104,'7.工程別レート'!$C$6:$E$501,2,FALSE))</f>
        <v/>
      </c>
      <c r="K2104" s="195" t="str">
        <f t="shared" si="65"/>
        <v/>
      </c>
    </row>
    <row r="2105" spans="2:11" ht="18" customHeight="1">
      <c r="B2105" s="16" t="str">
        <f>IF('6.標準時間'!$B2105="","",'6.標準時間'!B2105)</f>
        <v/>
      </c>
      <c r="C2105" s="16" t="str">
        <f>IF('6.標準時間'!$C2105="","",'6.標準時間'!C2105)</f>
        <v/>
      </c>
      <c r="D2105" s="16" t="str">
        <f>IF('6.標準時間'!$C2105="","",'6.標準時間'!E2105)</f>
        <v/>
      </c>
      <c r="E2105" s="171" t="str">
        <f>IF('6.標準時間'!$C2105="","",'6.標準時間'!F2105)</f>
        <v/>
      </c>
      <c r="F2105" s="15" t="str">
        <f t="shared" si="64"/>
        <v/>
      </c>
      <c r="G2105" s="142" t="str">
        <f>IF('6.標準時間'!$C2105="","",'6.標準時間'!H2105)</f>
        <v/>
      </c>
      <c r="H2105" s="142" t="str">
        <f>IF('6.標準時間'!$C2105="","",'6.標準時間'!I2105)</f>
        <v/>
      </c>
      <c r="I2105" s="107" t="str">
        <f>IF(C2105="","",VLOOKUP($C2105,'7.工程別レート'!$C$6:$E$501,3,FALSE))</f>
        <v/>
      </c>
      <c r="J2105" s="108" t="str">
        <f>IF(C2105="","",VLOOKUP($C2105,'7.工程別レート'!$C$6:$E$501,2,FALSE))</f>
        <v/>
      </c>
      <c r="K2105" s="195" t="str">
        <f t="shared" si="65"/>
        <v/>
      </c>
    </row>
    <row r="2106" spans="2:11" ht="18" customHeight="1">
      <c r="B2106" s="16" t="str">
        <f>IF('6.標準時間'!$B2106="","",'6.標準時間'!B2106)</f>
        <v/>
      </c>
      <c r="C2106" s="16" t="str">
        <f>IF('6.標準時間'!$C2106="","",'6.標準時間'!C2106)</f>
        <v/>
      </c>
      <c r="D2106" s="16" t="str">
        <f>IF('6.標準時間'!$C2106="","",'6.標準時間'!E2106)</f>
        <v/>
      </c>
      <c r="E2106" s="171" t="str">
        <f>IF('6.標準時間'!$C2106="","",'6.標準時間'!F2106)</f>
        <v/>
      </c>
      <c r="F2106" s="15" t="str">
        <f t="shared" si="64"/>
        <v/>
      </c>
      <c r="G2106" s="142" t="str">
        <f>IF('6.標準時間'!$C2106="","",'6.標準時間'!H2106)</f>
        <v/>
      </c>
      <c r="H2106" s="142" t="str">
        <f>IF('6.標準時間'!$C2106="","",'6.標準時間'!I2106)</f>
        <v/>
      </c>
      <c r="I2106" s="107" t="str">
        <f>IF(C2106="","",VLOOKUP($C2106,'7.工程別レート'!$C$6:$E$501,3,FALSE))</f>
        <v/>
      </c>
      <c r="J2106" s="108" t="str">
        <f>IF(C2106="","",VLOOKUP($C2106,'7.工程別レート'!$C$6:$E$501,2,FALSE))</f>
        <v/>
      </c>
      <c r="K2106" s="195" t="str">
        <f t="shared" si="65"/>
        <v/>
      </c>
    </row>
    <row r="2107" spans="2:11" ht="18" customHeight="1">
      <c r="B2107" s="16" t="str">
        <f>IF('6.標準時間'!$B2107="","",'6.標準時間'!B2107)</f>
        <v/>
      </c>
      <c r="C2107" s="16" t="str">
        <f>IF('6.標準時間'!$C2107="","",'6.標準時間'!C2107)</f>
        <v/>
      </c>
      <c r="D2107" s="16" t="str">
        <f>IF('6.標準時間'!$C2107="","",'6.標準時間'!E2107)</f>
        <v/>
      </c>
      <c r="E2107" s="171" t="str">
        <f>IF('6.標準時間'!$C2107="","",'6.標準時間'!F2107)</f>
        <v/>
      </c>
      <c r="F2107" s="15" t="str">
        <f t="shared" si="64"/>
        <v/>
      </c>
      <c r="G2107" s="142" t="str">
        <f>IF('6.標準時間'!$C2107="","",'6.標準時間'!H2107)</f>
        <v/>
      </c>
      <c r="H2107" s="142" t="str">
        <f>IF('6.標準時間'!$C2107="","",'6.標準時間'!I2107)</f>
        <v/>
      </c>
      <c r="I2107" s="107" t="str">
        <f>IF(C2107="","",VLOOKUP($C2107,'7.工程別レート'!$C$6:$E$501,3,FALSE))</f>
        <v/>
      </c>
      <c r="J2107" s="108" t="str">
        <f>IF(C2107="","",VLOOKUP($C2107,'7.工程別レート'!$C$6:$E$501,2,FALSE))</f>
        <v/>
      </c>
      <c r="K2107" s="195" t="str">
        <f t="shared" si="65"/>
        <v/>
      </c>
    </row>
    <row r="2108" spans="2:11" ht="18" customHeight="1">
      <c r="B2108" s="16" t="str">
        <f>IF('6.標準時間'!$B2108="","",'6.標準時間'!B2108)</f>
        <v/>
      </c>
      <c r="C2108" s="16" t="str">
        <f>IF('6.標準時間'!$C2108="","",'6.標準時間'!C2108)</f>
        <v/>
      </c>
      <c r="D2108" s="16" t="str">
        <f>IF('6.標準時間'!$C2108="","",'6.標準時間'!E2108)</f>
        <v/>
      </c>
      <c r="E2108" s="171" t="str">
        <f>IF('6.標準時間'!$C2108="","",'6.標準時間'!F2108)</f>
        <v/>
      </c>
      <c r="F2108" s="15" t="str">
        <f t="shared" si="64"/>
        <v/>
      </c>
      <c r="G2108" s="142" t="str">
        <f>IF('6.標準時間'!$C2108="","",'6.標準時間'!H2108)</f>
        <v/>
      </c>
      <c r="H2108" s="142" t="str">
        <f>IF('6.標準時間'!$C2108="","",'6.標準時間'!I2108)</f>
        <v/>
      </c>
      <c r="I2108" s="107" t="str">
        <f>IF(C2108="","",VLOOKUP($C2108,'7.工程別レート'!$C$6:$E$501,3,FALSE))</f>
        <v/>
      </c>
      <c r="J2108" s="108" t="str">
        <f>IF(C2108="","",VLOOKUP($C2108,'7.工程別レート'!$C$6:$E$501,2,FALSE))</f>
        <v/>
      </c>
      <c r="K2108" s="195" t="str">
        <f t="shared" si="65"/>
        <v/>
      </c>
    </row>
    <row r="2109" spans="2:11" ht="18" customHeight="1">
      <c r="B2109" s="16" t="str">
        <f>IF('6.標準時間'!$B2109="","",'6.標準時間'!B2109)</f>
        <v/>
      </c>
      <c r="C2109" s="16" t="str">
        <f>IF('6.標準時間'!$C2109="","",'6.標準時間'!C2109)</f>
        <v/>
      </c>
      <c r="D2109" s="16" t="str">
        <f>IF('6.標準時間'!$C2109="","",'6.標準時間'!E2109)</f>
        <v/>
      </c>
      <c r="E2109" s="171" t="str">
        <f>IF('6.標準時間'!$C2109="","",'6.標準時間'!F2109)</f>
        <v/>
      </c>
      <c r="F2109" s="15" t="str">
        <f t="shared" si="64"/>
        <v/>
      </c>
      <c r="G2109" s="142" t="str">
        <f>IF('6.標準時間'!$C2109="","",'6.標準時間'!H2109)</f>
        <v/>
      </c>
      <c r="H2109" s="142" t="str">
        <f>IF('6.標準時間'!$C2109="","",'6.標準時間'!I2109)</f>
        <v/>
      </c>
      <c r="I2109" s="107" t="str">
        <f>IF(C2109="","",VLOOKUP($C2109,'7.工程別レート'!$C$6:$E$501,3,FALSE))</f>
        <v/>
      </c>
      <c r="J2109" s="108" t="str">
        <f>IF(C2109="","",VLOOKUP($C2109,'7.工程別レート'!$C$6:$E$501,2,FALSE))</f>
        <v/>
      </c>
      <c r="K2109" s="195" t="str">
        <f t="shared" si="65"/>
        <v/>
      </c>
    </row>
    <row r="2110" spans="2:11" ht="18" customHeight="1">
      <c r="B2110" s="16" t="str">
        <f>IF('6.標準時間'!$B2110="","",'6.標準時間'!B2110)</f>
        <v/>
      </c>
      <c r="C2110" s="16" t="str">
        <f>IF('6.標準時間'!$C2110="","",'6.標準時間'!C2110)</f>
        <v/>
      </c>
      <c r="D2110" s="16" t="str">
        <f>IF('6.標準時間'!$C2110="","",'6.標準時間'!E2110)</f>
        <v/>
      </c>
      <c r="E2110" s="171" t="str">
        <f>IF('6.標準時間'!$C2110="","",'6.標準時間'!F2110)</f>
        <v/>
      </c>
      <c r="F2110" s="15" t="str">
        <f t="shared" si="64"/>
        <v/>
      </c>
      <c r="G2110" s="142" t="str">
        <f>IF('6.標準時間'!$C2110="","",'6.標準時間'!H2110)</f>
        <v/>
      </c>
      <c r="H2110" s="142" t="str">
        <f>IF('6.標準時間'!$C2110="","",'6.標準時間'!I2110)</f>
        <v/>
      </c>
      <c r="I2110" s="107" t="str">
        <f>IF(C2110="","",VLOOKUP($C2110,'7.工程別レート'!$C$6:$E$501,3,FALSE))</f>
        <v/>
      </c>
      <c r="J2110" s="108" t="str">
        <f>IF(C2110="","",VLOOKUP($C2110,'7.工程別レート'!$C$6:$E$501,2,FALSE))</f>
        <v/>
      </c>
      <c r="K2110" s="195" t="str">
        <f t="shared" si="65"/>
        <v/>
      </c>
    </row>
    <row r="2111" spans="2:11" ht="18" customHeight="1">
      <c r="B2111" s="16" t="str">
        <f>IF('6.標準時間'!$B2111="","",'6.標準時間'!B2111)</f>
        <v/>
      </c>
      <c r="C2111" s="16" t="str">
        <f>IF('6.標準時間'!$C2111="","",'6.標準時間'!C2111)</f>
        <v/>
      </c>
      <c r="D2111" s="16" t="str">
        <f>IF('6.標準時間'!$C2111="","",'6.標準時間'!E2111)</f>
        <v/>
      </c>
      <c r="E2111" s="171" t="str">
        <f>IF('6.標準時間'!$C2111="","",'6.標準時間'!F2111)</f>
        <v/>
      </c>
      <c r="F2111" s="15" t="str">
        <f t="shared" si="64"/>
        <v/>
      </c>
      <c r="G2111" s="142" t="str">
        <f>IF('6.標準時間'!$C2111="","",'6.標準時間'!H2111)</f>
        <v/>
      </c>
      <c r="H2111" s="142" t="str">
        <f>IF('6.標準時間'!$C2111="","",'6.標準時間'!I2111)</f>
        <v/>
      </c>
      <c r="I2111" s="107" t="str">
        <f>IF(C2111="","",VLOOKUP($C2111,'7.工程別レート'!$C$6:$E$501,3,FALSE))</f>
        <v/>
      </c>
      <c r="J2111" s="108" t="str">
        <f>IF(C2111="","",VLOOKUP($C2111,'7.工程別レート'!$C$6:$E$501,2,FALSE))</f>
        <v/>
      </c>
      <c r="K2111" s="195" t="str">
        <f t="shared" si="65"/>
        <v/>
      </c>
    </row>
    <row r="2112" spans="2:11" ht="18" customHeight="1">
      <c r="B2112" s="16" t="str">
        <f>IF('6.標準時間'!$B2112="","",'6.標準時間'!B2112)</f>
        <v/>
      </c>
      <c r="C2112" s="16" t="str">
        <f>IF('6.標準時間'!$C2112="","",'6.標準時間'!C2112)</f>
        <v/>
      </c>
      <c r="D2112" s="16" t="str">
        <f>IF('6.標準時間'!$C2112="","",'6.標準時間'!E2112)</f>
        <v/>
      </c>
      <c r="E2112" s="171" t="str">
        <f>IF('6.標準時間'!$C2112="","",'6.標準時間'!F2112)</f>
        <v/>
      </c>
      <c r="F2112" s="15" t="str">
        <f t="shared" si="64"/>
        <v/>
      </c>
      <c r="G2112" s="142" t="str">
        <f>IF('6.標準時間'!$C2112="","",'6.標準時間'!H2112)</f>
        <v/>
      </c>
      <c r="H2112" s="142" t="str">
        <f>IF('6.標準時間'!$C2112="","",'6.標準時間'!I2112)</f>
        <v/>
      </c>
      <c r="I2112" s="107" t="str">
        <f>IF(C2112="","",VLOOKUP($C2112,'7.工程別レート'!$C$6:$E$501,3,FALSE))</f>
        <v/>
      </c>
      <c r="J2112" s="108" t="str">
        <f>IF(C2112="","",VLOOKUP($C2112,'7.工程別レート'!$C$6:$E$501,2,FALSE))</f>
        <v/>
      </c>
      <c r="K2112" s="195" t="str">
        <f t="shared" si="65"/>
        <v/>
      </c>
    </row>
    <row r="2113" spans="2:11" ht="18" customHeight="1">
      <c r="B2113" s="16" t="str">
        <f>IF('6.標準時間'!$B2113="","",'6.標準時間'!B2113)</f>
        <v/>
      </c>
      <c r="C2113" s="16" t="str">
        <f>IF('6.標準時間'!$C2113="","",'6.標準時間'!C2113)</f>
        <v/>
      </c>
      <c r="D2113" s="16" t="str">
        <f>IF('6.標準時間'!$C2113="","",'6.標準時間'!E2113)</f>
        <v/>
      </c>
      <c r="E2113" s="171" t="str">
        <f>IF('6.標準時間'!$C2113="","",'6.標準時間'!F2113)</f>
        <v/>
      </c>
      <c r="F2113" s="15" t="str">
        <f t="shared" si="64"/>
        <v/>
      </c>
      <c r="G2113" s="142" t="str">
        <f>IF('6.標準時間'!$C2113="","",'6.標準時間'!H2113)</f>
        <v/>
      </c>
      <c r="H2113" s="142" t="str">
        <f>IF('6.標準時間'!$C2113="","",'6.標準時間'!I2113)</f>
        <v/>
      </c>
      <c r="I2113" s="107" t="str">
        <f>IF(C2113="","",VLOOKUP($C2113,'7.工程別レート'!$C$6:$E$501,3,FALSE))</f>
        <v/>
      </c>
      <c r="J2113" s="108" t="str">
        <f>IF(C2113="","",VLOOKUP($C2113,'7.工程別レート'!$C$6:$E$501,2,FALSE))</f>
        <v/>
      </c>
      <c r="K2113" s="195" t="str">
        <f t="shared" si="65"/>
        <v/>
      </c>
    </row>
    <row r="2114" spans="2:11" ht="18" customHeight="1">
      <c r="B2114" s="16" t="str">
        <f>IF('6.標準時間'!$B2114="","",'6.標準時間'!B2114)</f>
        <v/>
      </c>
      <c r="C2114" s="16" t="str">
        <f>IF('6.標準時間'!$C2114="","",'6.標準時間'!C2114)</f>
        <v/>
      </c>
      <c r="D2114" s="16" t="str">
        <f>IF('6.標準時間'!$C2114="","",'6.標準時間'!E2114)</f>
        <v/>
      </c>
      <c r="E2114" s="171" t="str">
        <f>IF('6.標準時間'!$C2114="","",'6.標準時間'!F2114)</f>
        <v/>
      </c>
      <c r="F2114" s="15" t="str">
        <f t="shared" si="64"/>
        <v/>
      </c>
      <c r="G2114" s="142" t="str">
        <f>IF('6.標準時間'!$C2114="","",'6.標準時間'!H2114)</f>
        <v/>
      </c>
      <c r="H2114" s="142" t="str">
        <f>IF('6.標準時間'!$C2114="","",'6.標準時間'!I2114)</f>
        <v/>
      </c>
      <c r="I2114" s="107" t="str">
        <f>IF(C2114="","",VLOOKUP($C2114,'7.工程別レート'!$C$6:$E$501,3,FALSE))</f>
        <v/>
      </c>
      <c r="J2114" s="108" t="str">
        <f>IF(C2114="","",VLOOKUP($C2114,'7.工程別レート'!$C$6:$E$501,2,FALSE))</f>
        <v/>
      </c>
      <c r="K2114" s="195" t="str">
        <f t="shared" si="65"/>
        <v/>
      </c>
    </row>
    <row r="2115" spans="2:11" ht="18" customHeight="1">
      <c r="B2115" s="16" t="str">
        <f>IF('6.標準時間'!$B2115="","",'6.標準時間'!B2115)</f>
        <v/>
      </c>
      <c r="C2115" s="16" t="str">
        <f>IF('6.標準時間'!$C2115="","",'6.標準時間'!C2115)</f>
        <v/>
      </c>
      <c r="D2115" s="16" t="str">
        <f>IF('6.標準時間'!$C2115="","",'6.標準時間'!E2115)</f>
        <v/>
      </c>
      <c r="E2115" s="171" t="str">
        <f>IF('6.標準時間'!$C2115="","",'6.標準時間'!F2115)</f>
        <v/>
      </c>
      <c r="F2115" s="15" t="str">
        <f t="shared" si="64"/>
        <v/>
      </c>
      <c r="G2115" s="142" t="str">
        <f>IF('6.標準時間'!$C2115="","",'6.標準時間'!H2115)</f>
        <v/>
      </c>
      <c r="H2115" s="142" t="str">
        <f>IF('6.標準時間'!$C2115="","",'6.標準時間'!I2115)</f>
        <v/>
      </c>
      <c r="I2115" s="107" t="str">
        <f>IF(C2115="","",VLOOKUP($C2115,'7.工程別レート'!$C$6:$E$501,3,FALSE))</f>
        <v/>
      </c>
      <c r="J2115" s="108" t="str">
        <f>IF(C2115="","",VLOOKUP($C2115,'7.工程別レート'!$C$6:$E$501,2,FALSE))</f>
        <v/>
      </c>
      <c r="K2115" s="195" t="str">
        <f t="shared" si="65"/>
        <v/>
      </c>
    </row>
    <row r="2116" spans="2:11" ht="18" customHeight="1">
      <c r="B2116" s="16" t="str">
        <f>IF('6.標準時間'!$B2116="","",'6.標準時間'!B2116)</f>
        <v/>
      </c>
      <c r="C2116" s="16" t="str">
        <f>IF('6.標準時間'!$C2116="","",'6.標準時間'!C2116)</f>
        <v/>
      </c>
      <c r="D2116" s="16" t="str">
        <f>IF('6.標準時間'!$C2116="","",'6.標準時間'!E2116)</f>
        <v/>
      </c>
      <c r="E2116" s="171" t="str">
        <f>IF('6.標準時間'!$C2116="","",'6.標準時間'!F2116)</f>
        <v/>
      </c>
      <c r="F2116" s="15" t="str">
        <f t="shared" si="64"/>
        <v/>
      </c>
      <c r="G2116" s="142" t="str">
        <f>IF('6.標準時間'!$C2116="","",'6.標準時間'!H2116)</f>
        <v/>
      </c>
      <c r="H2116" s="142" t="str">
        <f>IF('6.標準時間'!$C2116="","",'6.標準時間'!I2116)</f>
        <v/>
      </c>
      <c r="I2116" s="107" t="str">
        <f>IF(C2116="","",VLOOKUP($C2116,'7.工程別レート'!$C$6:$E$501,3,FALSE))</f>
        <v/>
      </c>
      <c r="J2116" s="108" t="str">
        <f>IF(C2116="","",VLOOKUP($C2116,'7.工程別レート'!$C$6:$E$501,2,FALSE))</f>
        <v/>
      </c>
      <c r="K2116" s="195" t="str">
        <f t="shared" si="65"/>
        <v/>
      </c>
    </row>
    <row r="2117" spans="2:11" ht="18" customHeight="1">
      <c r="B2117" s="16" t="str">
        <f>IF('6.標準時間'!$B2117="","",'6.標準時間'!B2117)</f>
        <v/>
      </c>
      <c r="C2117" s="16" t="str">
        <f>IF('6.標準時間'!$C2117="","",'6.標準時間'!C2117)</f>
        <v/>
      </c>
      <c r="D2117" s="16" t="str">
        <f>IF('6.標準時間'!$C2117="","",'6.標準時間'!E2117)</f>
        <v/>
      </c>
      <c r="E2117" s="171" t="str">
        <f>IF('6.標準時間'!$C2117="","",'6.標準時間'!F2117)</f>
        <v/>
      </c>
      <c r="F2117" s="15" t="str">
        <f t="shared" si="64"/>
        <v/>
      </c>
      <c r="G2117" s="142" t="str">
        <f>IF('6.標準時間'!$C2117="","",'6.標準時間'!H2117)</f>
        <v/>
      </c>
      <c r="H2117" s="142" t="str">
        <f>IF('6.標準時間'!$C2117="","",'6.標準時間'!I2117)</f>
        <v/>
      </c>
      <c r="I2117" s="107" t="str">
        <f>IF(C2117="","",VLOOKUP($C2117,'7.工程別レート'!$C$6:$E$501,3,FALSE))</f>
        <v/>
      </c>
      <c r="J2117" s="108" t="str">
        <f>IF(C2117="","",VLOOKUP($C2117,'7.工程別レート'!$C$6:$E$501,2,FALSE))</f>
        <v/>
      </c>
      <c r="K2117" s="195" t="str">
        <f t="shared" si="65"/>
        <v/>
      </c>
    </row>
    <row r="2118" spans="2:11" ht="18" customHeight="1">
      <c r="B2118" s="16" t="str">
        <f>IF('6.標準時間'!$B2118="","",'6.標準時間'!B2118)</f>
        <v/>
      </c>
      <c r="C2118" s="16" t="str">
        <f>IF('6.標準時間'!$C2118="","",'6.標準時間'!C2118)</f>
        <v/>
      </c>
      <c r="D2118" s="16" t="str">
        <f>IF('6.標準時間'!$C2118="","",'6.標準時間'!E2118)</f>
        <v/>
      </c>
      <c r="E2118" s="171" t="str">
        <f>IF('6.標準時間'!$C2118="","",'6.標準時間'!F2118)</f>
        <v/>
      </c>
      <c r="F2118" s="15" t="str">
        <f t="shared" ref="F2118:F2181" si="66">C2118&amp;D2118</f>
        <v/>
      </c>
      <c r="G2118" s="142" t="str">
        <f>IF('6.標準時間'!$C2118="","",'6.標準時間'!H2118)</f>
        <v/>
      </c>
      <c r="H2118" s="142" t="str">
        <f>IF('6.標準時間'!$C2118="","",'6.標準時間'!I2118)</f>
        <v/>
      </c>
      <c r="I2118" s="107" t="str">
        <f>IF(C2118="","",VLOOKUP($C2118,'7.工程別レート'!$C$6:$E$501,3,FALSE))</f>
        <v/>
      </c>
      <c r="J2118" s="108" t="str">
        <f>IF(C2118="","",VLOOKUP($C2118,'7.工程別レート'!$C$6:$E$501,2,FALSE))</f>
        <v/>
      </c>
      <c r="K2118" s="195" t="str">
        <f t="shared" si="65"/>
        <v/>
      </c>
    </row>
    <row r="2119" spans="2:11" ht="18" customHeight="1">
      <c r="B2119" s="16" t="str">
        <f>IF('6.標準時間'!$B2119="","",'6.標準時間'!B2119)</f>
        <v/>
      </c>
      <c r="C2119" s="16" t="str">
        <f>IF('6.標準時間'!$C2119="","",'6.標準時間'!C2119)</f>
        <v/>
      </c>
      <c r="D2119" s="16" t="str">
        <f>IF('6.標準時間'!$C2119="","",'6.標準時間'!E2119)</f>
        <v/>
      </c>
      <c r="E2119" s="171" t="str">
        <f>IF('6.標準時間'!$C2119="","",'6.標準時間'!F2119)</f>
        <v/>
      </c>
      <c r="F2119" s="15" t="str">
        <f t="shared" si="66"/>
        <v/>
      </c>
      <c r="G2119" s="142" t="str">
        <f>IF('6.標準時間'!$C2119="","",'6.標準時間'!H2119)</f>
        <v/>
      </c>
      <c r="H2119" s="142" t="str">
        <f>IF('6.標準時間'!$C2119="","",'6.標準時間'!I2119)</f>
        <v/>
      </c>
      <c r="I2119" s="107" t="str">
        <f>IF(C2119="","",VLOOKUP($C2119,'7.工程別レート'!$C$6:$E$501,3,FALSE))</f>
        <v/>
      </c>
      <c r="J2119" s="108" t="str">
        <f>IF(C2119="","",VLOOKUP($C2119,'7.工程別レート'!$C$6:$E$501,2,FALSE))</f>
        <v/>
      </c>
      <c r="K2119" s="195" t="str">
        <f t="shared" ref="K2119:K2182" si="67">IF(ISERROR((G2119*I2119)+(H2119*J2119)),"",(G2119*I2119)+(H2119*J2119))</f>
        <v/>
      </c>
    </row>
    <row r="2120" spans="2:11" ht="18" customHeight="1">
      <c r="B2120" s="16" t="str">
        <f>IF('6.標準時間'!$B2120="","",'6.標準時間'!B2120)</f>
        <v/>
      </c>
      <c r="C2120" s="16" t="str">
        <f>IF('6.標準時間'!$C2120="","",'6.標準時間'!C2120)</f>
        <v/>
      </c>
      <c r="D2120" s="16" t="str">
        <f>IF('6.標準時間'!$C2120="","",'6.標準時間'!E2120)</f>
        <v/>
      </c>
      <c r="E2120" s="171" t="str">
        <f>IF('6.標準時間'!$C2120="","",'6.標準時間'!F2120)</f>
        <v/>
      </c>
      <c r="F2120" s="15" t="str">
        <f t="shared" si="66"/>
        <v/>
      </c>
      <c r="G2120" s="142" t="str">
        <f>IF('6.標準時間'!$C2120="","",'6.標準時間'!H2120)</f>
        <v/>
      </c>
      <c r="H2120" s="142" t="str">
        <f>IF('6.標準時間'!$C2120="","",'6.標準時間'!I2120)</f>
        <v/>
      </c>
      <c r="I2120" s="107" t="str">
        <f>IF(C2120="","",VLOOKUP($C2120,'7.工程別レート'!$C$6:$E$501,3,FALSE))</f>
        <v/>
      </c>
      <c r="J2120" s="108" t="str">
        <f>IF(C2120="","",VLOOKUP($C2120,'7.工程別レート'!$C$6:$E$501,2,FALSE))</f>
        <v/>
      </c>
      <c r="K2120" s="195" t="str">
        <f t="shared" si="67"/>
        <v/>
      </c>
    </row>
    <row r="2121" spans="2:11" ht="18" customHeight="1">
      <c r="B2121" s="16" t="str">
        <f>IF('6.標準時間'!$B2121="","",'6.標準時間'!B2121)</f>
        <v/>
      </c>
      <c r="C2121" s="16" t="str">
        <f>IF('6.標準時間'!$C2121="","",'6.標準時間'!C2121)</f>
        <v/>
      </c>
      <c r="D2121" s="16" t="str">
        <f>IF('6.標準時間'!$C2121="","",'6.標準時間'!E2121)</f>
        <v/>
      </c>
      <c r="E2121" s="171" t="str">
        <f>IF('6.標準時間'!$C2121="","",'6.標準時間'!F2121)</f>
        <v/>
      </c>
      <c r="F2121" s="15" t="str">
        <f t="shared" si="66"/>
        <v/>
      </c>
      <c r="G2121" s="142" t="str">
        <f>IF('6.標準時間'!$C2121="","",'6.標準時間'!H2121)</f>
        <v/>
      </c>
      <c r="H2121" s="142" t="str">
        <f>IF('6.標準時間'!$C2121="","",'6.標準時間'!I2121)</f>
        <v/>
      </c>
      <c r="I2121" s="107" t="str">
        <f>IF(C2121="","",VLOOKUP($C2121,'7.工程別レート'!$C$6:$E$501,3,FALSE))</f>
        <v/>
      </c>
      <c r="J2121" s="108" t="str">
        <f>IF(C2121="","",VLOOKUP($C2121,'7.工程別レート'!$C$6:$E$501,2,FALSE))</f>
        <v/>
      </c>
      <c r="K2121" s="195" t="str">
        <f t="shared" si="67"/>
        <v/>
      </c>
    </row>
    <row r="2122" spans="2:11" ht="18" customHeight="1">
      <c r="B2122" s="16" t="str">
        <f>IF('6.標準時間'!$B2122="","",'6.標準時間'!B2122)</f>
        <v/>
      </c>
      <c r="C2122" s="16" t="str">
        <f>IF('6.標準時間'!$C2122="","",'6.標準時間'!C2122)</f>
        <v/>
      </c>
      <c r="D2122" s="16" t="str">
        <f>IF('6.標準時間'!$C2122="","",'6.標準時間'!E2122)</f>
        <v/>
      </c>
      <c r="E2122" s="171" t="str">
        <f>IF('6.標準時間'!$C2122="","",'6.標準時間'!F2122)</f>
        <v/>
      </c>
      <c r="F2122" s="15" t="str">
        <f t="shared" si="66"/>
        <v/>
      </c>
      <c r="G2122" s="142" t="str">
        <f>IF('6.標準時間'!$C2122="","",'6.標準時間'!H2122)</f>
        <v/>
      </c>
      <c r="H2122" s="142" t="str">
        <f>IF('6.標準時間'!$C2122="","",'6.標準時間'!I2122)</f>
        <v/>
      </c>
      <c r="I2122" s="107" t="str">
        <f>IF(C2122="","",VLOOKUP($C2122,'7.工程別レート'!$C$6:$E$501,3,FALSE))</f>
        <v/>
      </c>
      <c r="J2122" s="108" t="str">
        <f>IF(C2122="","",VLOOKUP($C2122,'7.工程別レート'!$C$6:$E$501,2,FALSE))</f>
        <v/>
      </c>
      <c r="K2122" s="195" t="str">
        <f t="shared" si="67"/>
        <v/>
      </c>
    </row>
    <row r="2123" spans="2:11" ht="18" customHeight="1">
      <c r="B2123" s="16" t="str">
        <f>IF('6.標準時間'!$B2123="","",'6.標準時間'!B2123)</f>
        <v/>
      </c>
      <c r="C2123" s="16" t="str">
        <f>IF('6.標準時間'!$C2123="","",'6.標準時間'!C2123)</f>
        <v/>
      </c>
      <c r="D2123" s="16" t="str">
        <f>IF('6.標準時間'!$C2123="","",'6.標準時間'!E2123)</f>
        <v/>
      </c>
      <c r="E2123" s="171" t="str">
        <f>IF('6.標準時間'!$C2123="","",'6.標準時間'!F2123)</f>
        <v/>
      </c>
      <c r="F2123" s="15" t="str">
        <f t="shared" si="66"/>
        <v/>
      </c>
      <c r="G2123" s="142" t="str">
        <f>IF('6.標準時間'!$C2123="","",'6.標準時間'!H2123)</f>
        <v/>
      </c>
      <c r="H2123" s="142" t="str">
        <f>IF('6.標準時間'!$C2123="","",'6.標準時間'!I2123)</f>
        <v/>
      </c>
      <c r="I2123" s="107" t="str">
        <f>IF(C2123="","",VLOOKUP($C2123,'7.工程別レート'!$C$6:$E$501,3,FALSE))</f>
        <v/>
      </c>
      <c r="J2123" s="108" t="str">
        <f>IF(C2123="","",VLOOKUP($C2123,'7.工程別レート'!$C$6:$E$501,2,FALSE))</f>
        <v/>
      </c>
      <c r="K2123" s="195" t="str">
        <f t="shared" si="67"/>
        <v/>
      </c>
    </row>
    <row r="2124" spans="2:11" ht="18" customHeight="1">
      <c r="B2124" s="16" t="str">
        <f>IF('6.標準時間'!$B2124="","",'6.標準時間'!B2124)</f>
        <v/>
      </c>
      <c r="C2124" s="16" t="str">
        <f>IF('6.標準時間'!$C2124="","",'6.標準時間'!C2124)</f>
        <v/>
      </c>
      <c r="D2124" s="16" t="str">
        <f>IF('6.標準時間'!$C2124="","",'6.標準時間'!E2124)</f>
        <v/>
      </c>
      <c r="E2124" s="171" t="str">
        <f>IF('6.標準時間'!$C2124="","",'6.標準時間'!F2124)</f>
        <v/>
      </c>
      <c r="F2124" s="15" t="str">
        <f t="shared" si="66"/>
        <v/>
      </c>
      <c r="G2124" s="142" t="str">
        <f>IF('6.標準時間'!$C2124="","",'6.標準時間'!H2124)</f>
        <v/>
      </c>
      <c r="H2124" s="142" t="str">
        <f>IF('6.標準時間'!$C2124="","",'6.標準時間'!I2124)</f>
        <v/>
      </c>
      <c r="I2124" s="107" t="str">
        <f>IF(C2124="","",VLOOKUP($C2124,'7.工程別レート'!$C$6:$E$501,3,FALSE))</f>
        <v/>
      </c>
      <c r="J2124" s="108" t="str">
        <f>IF(C2124="","",VLOOKUP($C2124,'7.工程別レート'!$C$6:$E$501,2,FALSE))</f>
        <v/>
      </c>
      <c r="K2124" s="195" t="str">
        <f t="shared" si="67"/>
        <v/>
      </c>
    </row>
    <row r="2125" spans="2:11" ht="18" customHeight="1">
      <c r="B2125" s="16" t="str">
        <f>IF('6.標準時間'!$B2125="","",'6.標準時間'!B2125)</f>
        <v/>
      </c>
      <c r="C2125" s="16" t="str">
        <f>IF('6.標準時間'!$C2125="","",'6.標準時間'!C2125)</f>
        <v/>
      </c>
      <c r="D2125" s="16" t="str">
        <f>IF('6.標準時間'!$C2125="","",'6.標準時間'!E2125)</f>
        <v/>
      </c>
      <c r="E2125" s="171" t="str">
        <f>IF('6.標準時間'!$C2125="","",'6.標準時間'!F2125)</f>
        <v/>
      </c>
      <c r="F2125" s="15" t="str">
        <f t="shared" si="66"/>
        <v/>
      </c>
      <c r="G2125" s="142" t="str">
        <f>IF('6.標準時間'!$C2125="","",'6.標準時間'!H2125)</f>
        <v/>
      </c>
      <c r="H2125" s="142" t="str">
        <f>IF('6.標準時間'!$C2125="","",'6.標準時間'!I2125)</f>
        <v/>
      </c>
      <c r="I2125" s="107" t="str">
        <f>IF(C2125="","",VLOOKUP($C2125,'7.工程別レート'!$C$6:$E$501,3,FALSE))</f>
        <v/>
      </c>
      <c r="J2125" s="108" t="str">
        <f>IF(C2125="","",VLOOKUP($C2125,'7.工程別レート'!$C$6:$E$501,2,FALSE))</f>
        <v/>
      </c>
      <c r="K2125" s="195" t="str">
        <f t="shared" si="67"/>
        <v/>
      </c>
    </row>
    <row r="2126" spans="2:11" ht="18" customHeight="1">
      <c r="B2126" s="16" t="str">
        <f>IF('6.標準時間'!$B2126="","",'6.標準時間'!B2126)</f>
        <v/>
      </c>
      <c r="C2126" s="16" t="str">
        <f>IF('6.標準時間'!$C2126="","",'6.標準時間'!C2126)</f>
        <v/>
      </c>
      <c r="D2126" s="16" t="str">
        <f>IF('6.標準時間'!$C2126="","",'6.標準時間'!E2126)</f>
        <v/>
      </c>
      <c r="E2126" s="171" t="str">
        <f>IF('6.標準時間'!$C2126="","",'6.標準時間'!F2126)</f>
        <v/>
      </c>
      <c r="F2126" s="15" t="str">
        <f t="shared" si="66"/>
        <v/>
      </c>
      <c r="G2126" s="142" t="str">
        <f>IF('6.標準時間'!$C2126="","",'6.標準時間'!H2126)</f>
        <v/>
      </c>
      <c r="H2126" s="142" t="str">
        <f>IF('6.標準時間'!$C2126="","",'6.標準時間'!I2126)</f>
        <v/>
      </c>
      <c r="I2126" s="107" t="str">
        <f>IF(C2126="","",VLOOKUP($C2126,'7.工程別レート'!$C$6:$E$501,3,FALSE))</f>
        <v/>
      </c>
      <c r="J2126" s="108" t="str">
        <f>IF(C2126="","",VLOOKUP($C2126,'7.工程別レート'!$C$6:$E$501,2,FALSE))</f>
        <v/>
      </c>
      <c r="K2126" s="195" t="str">
        <f t="shared" si="67"/>
        <v/>
      </c>
    </row>
    <row r="2127" spans="2:11" ht="18" customHeight="1">
      <c r="B2127" s="16" t="str">
        <f>IF('6.標準時間'!$B2127="","",'6.標準時間'!B2127)</f>
        <v/>
      </c>
      <c r="C2127" s="16" t="str">
        <f>IF('6.標準時間'!$C2127="","",'6.標準時間'!C2127)</f>
        <v/>
      </c>
      <c r="D2127" s="16" t="str">
        <f>IF('6.標準時間'!$C2127="","",'6.標準時間'!E2127)</f>
        <v/>
      </c>
      <c r="E2127" s="171" t="str">
        <f>IF('6.標準時間'!$C2127="","",'6.標準時間'!F2127)</f>
        <v/>
      </c>
      <c r="F2127" s="15" t="str">
        <f t="shared" si="66"/>
        <v/>
      </c>
      <c r="G2127" s="142" t="str">
        <f>IF('6.標準時間'!$C2127="","",'6.標準時間'!H2127)</f>
        <v/>
      </c>
      <c r="H2127" s="142" t="str">
        <f>IF('6.標準時間'!$C2127="","",'6.標準時間'!I2127)</f>
        <v/>
      </c>
      <c r="I2127" s="107" t="str">
        <f>IF(C2127="","",VLOOKUP($C2127,'7.工程別レート'!$C$6:$E$501,3,FALSE))</f>
        <v/>
      </c>
      <c r="J2127" s="108" t="str">
        <f>IF(C2127="","",VLOOKUP($C2127,'7.工程別レート'!$C$6:$E$501,2,FALSE))</f>
        <v/>
      </c>
      <c r="K2127" s="195" t="str">
        <f t="shared" si="67"/>
        <v/>
      </c>
    </row>
    <row r="2128" spans="2:11" ht="18" customHeight="1">
      <c r="B2128" s="16" t="str">
        <f>IF('6.標準時間'!$B2128="","",'6.標準時間'!B2128)</f>
        <v/>
      </c>
      <c r="C2128" s="16" t="str">
        <f>IF('6.標準時間'!$C2128="","",'6.標準時間'!C2128)</f>
        <v/>
      </c>
      <c r="D2128" s="16" t="str">
        <f>IF('6.標準時間'!$C2128="","",'6.標準時間'!E2128)</f>
        <v/>
      </c>
      <c r="E2128" s="171" t="str">
        <f>IF('6.標準時間'!$C2128="","",'6.標準時間'!F2128)</f>
        <v/>
      </c>
      <c r="F2128" s="15" t="str">
        <f t="shared" si="66"/>
        <v/>
      </c>
      <c r="G2128" s="142" t="str">
        <f>IF('6.標準時間'!$C2128="","",'6.標準時間'!H2128)</f>
        <v/>
      </c>
      <c r="H2128" s="142" t="str">
        <f>IF('6.標準時間'!$C2128="","",'6.標準時間'!I2128)</f>
        <v/>
      </c>
      <c r="I2128" s="107" t="str">
        <f>IF(C2128="","",VLOOKUP($C2128,'7.工程別レート'!$C$6:$E$501,3,FALSE))</f>
        <v/>
      </c>
      <c r="J2128" s="108" t="str">
        <f>IF(C2128="","",VLOOKUP($C2128,'7.工程別レート'!$C$6:$E$501,2,FALSE))</f>
        <v/>
      </c>
      <c r="K2128" s="195" t="str">
        <f t="shared" si="67"/>
        <v/>
      </c>
    </row>
    <row r="2129" spans="2:11" ht="18" customHeight="1">
      <c r="B2129" s="16" t="str">
        <f>IF('6.標準時間'!$B2129="","",'6.標準時間'!B2129)</f>
        <v/>
      </c>
      <c r="C2129" s="16" t="str">
        <f>IF('6.標準時間'!$C2129="","",'6.標準時間'!C2129)</f>
        <v/>
      </c>
      <c r="D2129" s="16" t="str">
        <f>IF('6.標準時間'!$C2129="","",'6.標準時間'!E2129)</f>
        <v/>
      </c>
      <c r="E2129" s="171" t="str">
        <f>IF('6.標準時間'!$C2129="","",'6.標準時間'!F2129)</f>
        <v/>
      </c>
      <c r="F2129" s="15" t="str">
        <f t="shared" si="66"/>
        <v/>
      </c>
      <c r="G2129" s="142" t="str">
        <f>IF('6.標準時間'!$C2129="","",'6.標準時間'!H2129)</f>
        <v/>
      </c>
      <c r="H2129" s="142" t="str">
        <f>IF('6.標準時間'!$C2129="","",'6.標準時間'!I2129)</f>
        <v/>
      </c>
      <c r="I2129" s="107" t="str">
        <f>IF(C2129="","",VLOOKUP($C2129,'7.工程別レート'!$C$6:$E$501,3,FALSE))</f>
        <v/>
      </c>
      <c r="J2129" s="108" t="str">
        <f>IF(C2129="","",VLOOKUP($C2129,'7.工程別レート'!$C$6:$E$501,2,FALSE))</f>
        <v/>
      </c>
      <c r="K2129" s="195" t="str">
        <f t="shared" si="67"/>
        <v/>
      </c>
    </row>
    <row r="2130" spans="2:11" ht="18" customHeight="1">
      <c r="B2130" s="16" t="str">
        <f>IF('6.標準時間'!$B2130="","",'6.標準時間'!B2130)</f>
        <v/>
      </c>
      <c r="C2130" s="16" t="str">
        <f>IF('6.標準時間'!$C2130="","",'6.標準時間'!C2130)</f>
        <v/>
      </c>
      <c r="D2130" s="16" t="str">
        <f>IF('6.標準時間'!$C2130="","",'6.標準時間'!E2130)</f>
        <v/>
      </c>
      <c r="E2130" s="171" t="str">
        <f>IF('6.標準時間'!$C2130="","",'6.標準時間'!F2130)</f>
        <v/>
      </c>
      <c r="F2130" s="15" t="str">
        <f t="shared" si="66"/>
        <v/>
      </c>
      <c r="G2130" s="142" t="str">
        <f>IF('6.標準時間'!$C2130="","",'6.標準時間'!H2130)</f>
        <v/>
      </c>
      <c r="H2130" s="142" t="str">
        <f>IF('6.標準時間'!$C2130="","",'6.標準時間'!I2130)</f>
        <v/>
      </c>
      <c r="I2130" s="107" t="str">
        <f>IF(C2130="","",VLOOKUP($C2130,'7.工程別レート'!$C$6:$E$501,3,FALSE))</f>
        <v/>
      </c>
      <c r="J2130" s="108" t="str">
        <f>IF(C2130="","",VLOOKUP($C2130,'7.工程別レート'!$C$6:$E$501,2,FALSE))</f>
        <v/>
      </c>
      <c r="K2130" s="195" t="str">
        <f t="shared" si="67"/>
        <v/>
      </c>
    </row>
    <row r="2131" spans="2:11" ht="18" customHeight="1">
      <c r="B2131" s="16" t="str">
        <f>IF('6.標準時間'!$B2131="","",'6.標準時間'!B2131)</f>
        <v/>
      </c>
      <c r="C2131" s="16" t="str">
        <f>IF('6.標準時間'!$C2131="","",'6.標準時間'!C2131)</f>
        <v/>
      </c>
      <c r="D2131" s="16" t="str">
        <f>IF('6.標準時間'!$C2131="","",'6.標準時間'!E2131)</f>
        <v/>
      </c>
      <c r="E2131" s="171" t="str">
        <f>IF('6.標準時間'!$C2131="","",'6.標準時間'!F2131)</f>
        <v/>
      </c>
      <c r="F2131" s="15" t="str">
        <f t="shared" si="66"/>
        <v/>
      </c>
      <c r="G2131" s="142" t="str">
        <f>IF('6.標準時間'!$C2131="","",'6.標準時間'!H2131)</f>
        <v/>
      </c>
      <c r="H2131" s="142" t="str">
        <f>IF('6.標準時間'!$C2131="","",'6.標準時間'!I2131)</f>
        <v/>
      </c>
      <c r="I2131" s="107" t="str">
        <f>IF(C2131="","",VLOOKUP($C2131,'7.工程別レート'!$C$6:$E$501,3,FALSE))</f>
        <v/>
      </c>
      <c r="J2131" s="108" t="str">
        <f>IF(C2131="","",VLOOKUP($C2131,'7.工程別レート'!$C$6:$E$501,2,FALSE))</f>
        <v/>
      </c>
      <c r="K2131" s="195" t="str">
        <f t="shared" si="67"/>
        <v/>
      </c>
    </row>
    <row r="2132" spans="2:11" ht="18" customHeight="1">
      <c r="B2132" s="16" t="str">
        <f>IF('6.標準時間'!$B2132="","",'6.標準時間'!B2132)</f>
        <v/>
      </c>
      <c r="C2132" s="16" t="str">
        <f>IF('6.標準時間'!$C2132="","",'6.標準時間'!C2132)</f>
        <v/>
      </c>
      <c r="D2132" s="16" t="str">
        <f>IF('6.標準時間'!$C2132="","",'6.標準時間'!E2132)</f>
        <v/>
      </c>
      <c r="E2132" s="171" t="str">
        <f>IF('6.標準時間'!$C2132="","",'6.標準時間'!F2132)</f>
        <v/>
      </c>
      <c r="F2132" s="15" t="str">
        <f t="shared" si="66"/>
        <v/>
      </c>
      <c r="G2132" s="142" t="str">
        <f>IF('6.標準時間'!$C2132="","",'6.標準時間'!H2132)</f>
        <v/>
      </c>
      <c r="H2132" s="142" t="str">
        <f>IF('6.標準時間'!$C2132="","",'6.標準時間'!I2132)</f>
        <v/>
      </c>
      <c r="I2132" s="107" t="str">
        <f>IF(C2132="","",VLOOKUP($C2132,'7.工程別レート'!$C$6:$E$501,3,FALSE))</f>
        <v/>
      </c>
      <c r="J2132" s="108" t="str">
        <f>IF(C2132="","",VLOOKUP($C2132,'7.工程別レート'!$C$6:$E$501,2,FALSE))</f>
        <v/>
      </c>
      <c r="K2132" s="195" t="str">
        <f t="shared" si="67"/>
        <v/>
      </c>
    </row>
    <row r="2133" spans="2:11" ht="18" customHeight="1">
      <c r="B2133" s="16" t="str">
        <f>IF('6.標準時間'!$B2133="","",'6.標準時間'!B2133)</f>
        <v/>
      </c>
      <c r="C2133" s="16" t="str">
        <f>IF('6.標準時間'!$C2133="","",'6.標準時間'!C2133)</f>
        <v/>
      </c>
      <c r="D2133" s="16" t="str">
        <f>IF('6.標準時間'!$C2133="","",'6.標準時間'!E2133)</f>
        <v/>
      </c>
      <c r="E2133" s="171" t="str">
        <f>IF('6.標準時間'!$C2133="","",'6.標準時間'!F2133)</f>
        <v/>
      </c>
      <c r="F2133" s="15" t="str">
        <f t="shared" si="66"/>
        <v/>
      </c>
      <c r="G2133" s="142" t="str">
        <f>IF('6.標準時間'!$C2133="","",'6.標準時間'!H2133)</f>
        <v/>
      </c>
      <c r="H2133" s="142" t="str">
        <f>IF('6.標準時間'!$C2133="","",'6.標準時間'!I2133)</f>
        <v/>
      </c>
      <c r="I2133" s="107" t="str">
        <f>IF(C2133="","",VLOOKUP($C2133,'7.工程別レート'!$C$6:$E$501,3,FALSE))</f>
        <v/>
      </c>
      <c r="J2133" s="108" t="str">
        <f>IF(C2133="","",VLOOKUP($C2133,'7.工程別レート'!$C$6:$E$501,2,FALSE))</f>
        <v/>
      </c>
      <c r="K2133" s="195" t="str">
        <f t="shared" si="67"/>
        <v/>
      </c>
    </row>
    <row r="2134" spans="2:11" ht="18" customHeight="1">
      <c r="B2134" s="16" t="str">
        <f>IF('6.標準時間'!$B2134="","",'6.標準時間'!B2134)</f>
        <v/>
      </c>
      <c r="C2134" s="16" t="str">
        <f>IF('6.標準時間'!$C2134="","",'6.標準時間'!C2134)</f>
        <v/>
      </c>
      <c r="D2134" s="16" t="str">
        <f>IF('6.標準時間'!$C2134="","",'6.標準時間'!E2134)</f>
        <v/>
      </c>
      <c r="E2134" s="171" t="str">
        <f>IF('6.標準時間'!$C2134="","",'6.標準時間'!F2134)</f>
        <v/>
      </c>
      <c r="F2134" s="15" t="str">
        <f t="shared" si="66"/>
        <v/>
      </c>
      <c r="G2134" s="142" t="str">
        <f>IF('6.標準時間'!$C2134="","",'6.標準時間'!H2134)</f>
        <v/>
      </c>
      <c r="H2134" s="142" t="str">
        <f>IF('6.標準時間'!$C2134="","",'6.標準時間'!I2134)</f>
        <v/>
      </c>
      <c r="I2134" s="107" t="str">
        <f>IF(C2134="","",VLOOKUP($C2134,'7.工程別レート'!$C$6:$E$501,3,FALSE))</f>
        <v/>
      </c>
      <c r="J2134" s="108" t="str">
        <f>IF(C2134="","",VLOOKUP($C2134,'7.工程別レート'!$C$6:$E$501,2,FALSE))</f>
        <v/>
      </c>
      <c r="K2134" s="195" t="str">
        <f t="shared" si="67"/>
        <v/>
      </c>
    </row>
    <row r="2135" spans="2:11" ht="18" customHeight="1">
      <c r="B2135" s="16" t="str">
        <f>IF('6.標準時間'!$B2135="","",'6.標準時間'!B2135)</f>
        <v/>
      </c>
      <c r="C2135" s="16" t="str">
        <f>IF('6.標準時間'!$C2135="","",'6.標準時間'!C2135)</f>
        <v/>
      </c>
      <c r="D2135" s="16" t="str">
        <f>IF('6.標準時間'!$C2135="","",'6.標準時間'!E2135)</f>
        <v/>
      </c>
      <c r="E2135" s="171" t="str">
        <f>IF('6.標準時間'!$C2135="","",'6.標準時間'!F2135)</f>
        <v/>
      </c>
      <c r="F2135" s="15" t="str">
        <f t="shared" si="66"/>
        <v/>
      </c>
      <c r="G2135" s="142" t="str">
        <f>IF('6.標準時間'!$C2135="","",'6.標準時間'!H2135)</f>
        <v/>
      </c>
      <c r="H2135" s="142" t="str">
        <f>IF('6.標準時間'!$C2135="","",'6.標準時間'!I2135)</f>
        <v/>
      </c>
      <c r="I2135" s="107" t="str">
        <f>IF(C2135="","",VLOOKUP($C2135,'7.工程別レート'!$C$6:$E$501,3,FALSE))</f>
        <v/>
      </c>
      <c r="J2135" s="108" t="str">
        <f>IF(C2135="","",VLOOKUP($C2135,'7.工程別レート'!$C$6:$E$501,2,FALSE))</f>
        <v/>
      </c>
      <c r="K2135" s="195" t="str">
        <f t="shared" si="67"/>
        <v/>
      </c>
    </row>
    <row r="2136" spans="2:11" ht="18" customHeight="1">
      <c r="B2136" s="16" t="str">
        <f>IF('6.標準時間'!$B2136="","",'6.標準時間'!B2136)</f>
        <v/>
      </c>
      <c r="C2136" s="16" t="str">
        <f>IF('6.標準時間'!$C2136="","",'6.標準時間'!C2136)</f>
        <v/>
      </c>
      <c r="D2136" s="16" t="str">
        <f>IF('6.標準時間'!$C2136="","",'6.標準時間'!E2136)</f>
        <v/>
      </c>
      <c r="E2136" s="171" t="str">
        <f>IF('6.標準時間'!$C2136="","",'6.標準時間'!F2136)</f>
        <v/>
      </c>
      <c r="F2136" s="15" t="str">
        <f t="shared" si="66"/>
        <v/>
      </c>
      <c r="G2136" s="142" t="str">
        <f>IF('6.標準時間'!$C2136="","",'6.標準時間'!H2136)</f>
        <v/>
      </c>
      <c r="H2136" s="142" t="str">
        <f>IF('6.標準時間'!$C2136="","",'6.標準時間'!I2136)</f>
        <v/>
      </c>
      <c r="I2136" s="107" t="str">
        <f>IF(C2136="","",VLOOKUP($C2136,'7.工程別レート'!$C$6:$E$501,3,FALSE))</f>
        <v/>
      </c>
      <c r="J2136" s="108" t="str">
        <f>IF(C2136="","",VLOOKUP($C2136,'7.工程別レート'!$C$6:$E$501,2,FALSE))</f>
        <v/>
      </c>
      <c r="K2136" s="195" t="str">
        <f t="shared" si="67"/>
        <v/>
      </c>
    </row>
    <row r="2137" spans="2:11" ht="18" customHeight="1">
      <c r="B2137" s="16" t="str">
        <f>IF('6.標準時間'!$B2137="","",'6.標準時間'!B2137)</f>
        <v/>
      </c>
      <c r="C2137" s="16" t="str">
        <f>IF('6.標準時間'!$C2137="","",'6.標準時間'!C2137)</f>
        <v/>
      </c>
      <c r="D2137" s="16" t="str">
        <f>IF('6.標準時間'!$C2137="","",'6.標準時間'!E2137)</f>
        <v/>
      </c>
      <c r="E2137" s="171" t="str">
        <f>IF('6.標準時間'!$C2137="","",'6.標準時間'!F2137)</f>
        <v/>
      </c>
      <c r="F2137" s="15" t="str">
        <f t="shared" si="66"/>
        <v/>
      </c>
      <c r="G2137" s="142" t="str">
        <f>IF('6.標準時間'!$C2137="","",'6.標準時間'!H2137)</f>
        <v/>
      </c>
      <c r="H2137" s="142" t="str">
        <f>IF('6.標準時間'!$C2137="","",'6.標準時間'!I2137)</f>
        <v/>
      </c>
      <c r="I2137" s="107" t="str">
        <f>IF(C2137="","",VLOOKUP($C2137,'7.工程別レート'!$C$6:$E$501,3,FALSE))</f>
        <v/>
      </c>
      <c r="J2137" s="108" t="str">
        <f>IF(C2137="","",VLOOKUP($C2137,'7.工程別レート'!$C$6:$E$501,2,FALSE))</f>
        <v/>
      </c>
      <c r="K2137" s="195" t="str">
        <f t="shared" si="67"/>
        <v/>
      </c>
    </row>
    <row r="2138" spans="2:11" ht="18" customHeight="1">
      <c r="B2138" s="16" t="str">
        <f>IF('6.標準時間'!$B2138="","",'6.標準時間'!B2138)</f>
        <v/>
      </c>
      <c r="C2138" s="16" t="str">
        <f>IF('6.標準時間'!$C2138="","",'6.標準時間'!C2138)</f>
        <v/>
      </c>
      <c r="D2138" s="16" t="str">
        <f>IF('6.標準時間'!$C2138="","",'6.標準時間'!E2138)</f>
        <v/>
      </c>
      <c r="E2138" s="171" t="str">
        <f>IF('6.標準時間'!$C2138="","",'6.標準時間'!F2138)</f>
        <v/>
      </c>
      <c r="F2138" s="15" t="str">
        <f t="shared" si="66"/>
        <v/>
      </c>
      <c r="G2138" s="142" t="str">
        <f>IF('6.標準時間'!$C2138="","",'6.標準時間'!H2138)</f>
        <v/>
      </c>
      <c r="H2138" s="142" t="str">
        <f>IF('6.標準時間'!$C2138="","",'6.標準時間'!I2138)</f>
        <v/>
      </c>
      <c r="I2138" s="107" t="str">
        <f>IF(C2138="","",VLOOKUP($C2138,'7.工程別レート'!$C$6:$E$501,3,FALSE))</f>
        <v/>
      </c>
      <c r="J2138" s="108" t="str">
        <f>IF(C2138="","",VLOOKUP($C2138,'7.工程別レート'!$C$6:$E$501,2,FALSE))</f>
        <v/>
      </c>
      <c r="K2138" s="195" t="str">
        <f t="shared" si="67"/>
        <v/>
      </c>
    </row>
    <row r="2139" spans="2:11" ht="18" customHeight="1">
      <c r="B2139" s="16" t="str">
        <f>IF('6.標準時間'!$B2139="","",'6.標準時間'!B2139)</f>
        <v/>
      </c>
      <c r="C2139" s="16" t="str">
        <f>IF('6.標準時間'!$C2139="","",'6.標準時間'!C2139)</f>
        <v/>
      </c>
      <c r="D2139" s="16" t="str">
        <f>IF('6.標準時間'!$C2139="","",'6.標準時間'!E2139)</f>
        <v/>
      </c>
      <c r="E2139" s="171" t="str">
        <f>IF('6.標準時間'!$C2139="","",'6.標準時間'!F2139)</f>
        <v/>
      </c>
      <c r="F2139" s="15" t="str">
        <f t="shared" si="66"/>
        <v/>
      </c>
      <c r="G2139" s="142" t="str">
        <f>IF('6.標準時間'!$C2139="","",'6.標準時間'!H2139)</f>
        <v/>
      </c>
      <c r="H2139" s="142" t="str">
        <f>IF('6.標準時間'!$C2139="","",'6.標準時間'!I2139)</f>
        <v/>
      </c>
      <c r="I2139" s="107" t="str">
        <f>IF(C2139="","",VLOOKUP($C2139,'7.工程別レート'!$C$6:$E$501,3,FALSE))</f>
        <v/>
      </c>
      <c r="J2139" s="108" t="str">
        <f>IF(C2139="","",VLOOKUP($C2139,'7.工程別レート'!$C$6:$E$501,2,FALSE))</f>
        <v/>
      </c>
      <c r="K2139" s="195" t="str">
        <f t="shared" si="67"/>
        <v/>
      </c>
    </row>
    <row r="2140" spans="2:11" ht="18" customHeight="1">
      <c r="B2140" s="16" t="str">
        <f>IF('6.標準時間'!$B2140="","",'6.標準時間'!B2140)</f>
        <v/>
      </c>
      <c r="C2140" s="16" t="str">
        <f>IF('6.標準時間'!$C2140="","",'6.標準時間'!C2140)</f>
        <v/>
      </c>
      <c r="D2140" s="16" t="str">
        <f>IF('6.標準時間'!$C2140="","",'6.標準時間'!E2140)</f>
        <v/>
      </c>
      <c r="E2140" s="171" t="str">
        <f>IF('6.標準時間'!$C2140="","",'6.標準時間'!F2140)</f>
        <v/>
      </c>
      <c r="F2140" s="15" t="str">
        <f t="shared" si="66"/>
        <v/>
      </c>
      <c r="G2140" s="142" t="str">
        <f>IF('6.標準時間'!$C2140="","",'6.標準時間'!H2140)</f>
        <v/>
      </c>
      <c r="H2140" s="142" t="str">
        <f>IF('6.標準時間'!$C2140="","",'6.標準時間'!I2140)</f>
        <v/>
      </c>
      <c r="I2140" s="107" t="str">
        <f>IF(C2140="","",VLOOKUP($C2140,'7.工程別レート'!$C$6:$E$501,3,FALSE))</f>
        <v/>
      </c>
      <c r="J2140" s="108" t="str">
        <f>IF(C2140="","",VLOOKUP($C2140,'7.工程別レート'!$C$6:$E$501,2,FALSE))</f>
        <v/>
      </c>
      <c r="K2140" s="195" t="str">
        <f t="shared" si="67"/>
        <v/>
      </c>
    </row>
    <row r="2141" spans="2:11" ht="18" customHeight="1">
      <c r="B2141" s="16" t="str">
        <f>IF('6.標準時間'!$B2141="","",'6.標準時間'!B2141)</f>
        <v/>
      </c>
      <c r="C2141" s="16" t="str">
        <f>IF('6.標準時間'!$C2141="","",'6.標準時間'!C2141)</f>
        <v/>
      </c>
      <c r="D2141" s="16" t="str">
        <f>IF('6.標準時間'!$C2141="","",'6.標準時間'!E2141)</f>
        <v/>
      </c>
      <c r="E2141" s="171" t="str">
        <f>IF('6.標準時間'!$C2141="","",'6.標準時間'!F2141)</f>
        <v/>
      </c>
      <c r="F2141" s="15" t="str">
        <f t="shared" si="66"/>
        <v/>
      </c>
      <c r="G2141" s="142" t="str">
        <f>IF('6.標準時間'!$C2141="","",'6.標準時間'!H2141)</f>
        <v/>
      </c>
      <c r="H2141" s="142" t="str">
        <f>IF('6.標準時間'!$C2141="","",'6.標準時間'!I2141)</f>
        <v/>
      </c>
      <c r="I2141" s="107" t="str">
        <f>IF(C2141="","",VLOOKUP($C2141,'7.工程別レート'!$C$6:$E$501,3,FALSE))</f>
        <v/>
      </c>
      <c r="J2141" s="108" t="str">
        <f>IF(C2141="","",VLOOKUP($C2141,'7.工程別レート'!$C$6:$E$501,2,FALSE))</f>
        <v/>
      </c>
      <c r="K2141" s="195" t="str">
        <f t="shared" si="67"/>
        <v/>
      </c>
    </row>
    <row r="2142" spans="2:11" ht="18" customHeight="1">
      <c r="B2142" s="16" t="str">
        <f>IF('6.標準時間'!$B2142="","",'6.標準時間'!B2142)</f>
        <v/>
      </c>
      <c r="C2142" s="16" t="str">
        <f>IF('6.標準時間'!$C2142="","",'6.標準時間'!C2142)</f>
        <v/>
      </c>
      <c r="D2142" s="16" t="str">
        <f>IF('6.標準時間'!$C2142="","",'6.標準時間'!E2142)</f>
        <v/>
      </c>
      <c r="E2142" s="171" t="str">
        <f>IF('6.標準時間'!$C2142="","",'6.標準時間'!F2142)</f>
        <v/>
      </c>
      <c r="F2142" s="15" t="str">
        <f t="shared" si="66"/>
        <v/>
      </c>
      <c r="G2142" s="142" t="str">
        <f>IF('6.標準時間'!$C2142="","",'6.標準時間'!H2142)</f>
        <v/>
      </c>
      <c r="H2142" s="142" t="str">
        <f>IF('6.標準時間'!$C2142="","",'6.標準時間'!I2142)</f>
        <v/>
      </c>
      <c r="I2142" s="107" t="str">
        <f>IF(C2142="","",VLOOKUP($C2142,'7.工程別レート'!$C$6:$E$501,3,FALSE))</f>
        <v/>
      </c>
      <c r="J2142" s="108" t="str">
        <f>IF(C2142="","",VLOOKUP($C2142,'7.工程別レート'!$C$6:$E$501,2,FALSE))</f>
        <v/>
      </c>
      <c r="K2142" s="195" t="str">
        <f t="shared" si="67"/>
        <v/>
      </c>
    </row>
    <row r="2143" spans="2:11" ht="18" customHeight="1">
      <c r="B2143" s="16" t="str">
        <f>IF('6.標準時間'!$B2143="","",'6.標準時間'!B2143)</f>
        <v/>
      </c>
      <c r="C2143" s="16" t="str">
        <f>IF('6.標準時間'!$C2143="","",'6.標準時間'!C2143)</f>
        <v/>
      </c>
      <c r="D2143" s="16" t="str">
        <f>IF('6.標準時間'!$C2143="","",'6.標準時間'!E2143)</f>
        <v/>
      </c>
      <c r="E2143" s="171" t="str">
        <f>IF('6.標準時間'!$C2143="","",'6.標準時間'!F2143)</f>
        <v/>
      </c>
      <c r="F2143" s="15" t="str">
        <f t="shared" si="66"/>
        <v/>
      </c>
      <c r="G2143" s="142" t="str">
        <f>IF('6.標準時間'!$C2143="","",'6.標準時間'!H2143)</f>
        <v/>
      </c>
      <c r="H2143" s="142" t="str">
        <f>IF('6.標準時間'!$C2143="","",'6.標準時間'!I2143)</f>
        <v/>
      </c>
      <c r="I2143" s="107" t="str">
        <f>IF(C2143="","",VLOOKUP($C2143,'7.工程別レート'!$C$6:$E$501,3,FALSE))</f>
        <v/>
      </c>
      <c r="J2143" s="108" t="str">
        <f>IF(C2143="","",VLOOKUP($C2143,'7.工程別レート'!$C$6:$E$501,2,FALSE))</f>
        <v/>
      </c>
      <c r="K2143" s="195" t="str">
        <f t="shared" si="67"/>
        <v/>
      </c>
    </row>
    <row r="2144" spans="2:11" ht="18" customHeight="1">
      <c r="B2144" s="16" t="str">
        <f>IF('6.標準時間'!$B2144="","",'6.標準時間'!B2144)</f>
        <v/>
      </c>
      <c r="C2144" s="16" t="str">
        <f>IF('6.標準時間'!$C2144="","",'6.標準時間'!C2144)</f>
        <v/>
      </c>
      <c r="D2144" s="16" t="str">
        <f>IF('6.標準時間'!$C2144="","",'6.標準時間'!E2144)</f>
        <v/>
      </c>
      <c r="E2144" s="171" t="str">
        <f>IF('6.標準時間'!$C2144="","",'6.標準時間'!F2144)</f>
        <v/>
      </c>
      <c r="F2144" s="15" t="str">
        <f t="shared" si="66"/>
        <v/>
      </c>
      <c r="G2144" s="142" t="str">
        <f>IF('6.標準時間'!$C2144="","",'6.標準時間'!H2144)</f>
        <v/>
      </c>
      <c r="H2144" s="142" t="str">
        <f>IF('6.標準時間'!$C2144="","",'6.標準時間'!I2144)</f>
        <v/>
      </c>
      <c r="I2144" s="107" t="str">
        <f>IF(C2144="","",VLOOKUP($C2144,'7.工程別レート'!$C$6:$E$501,3,FALSE))</f>
        <v/>
      </c>
      <c r="J2144" s="108" t="str">
        <f>IF(C2144="","",VLOOKUP($C2144,'7.工程別レート'!$C$6:$E$501,2,FALSE))</f>
        <v/>
      </c>
      <c r="K2144" s="195" t="str">
        <f t="shared" si="67"/>
        <v/>
      </c>
    </row>
    <row r="2145" spans="2:11" ht="18" customHeight="1">
      <c r="B2145" s="16" t="str">
        <f>IF('6.標準時間'!$B2145="","",'6.標準時間'!B2145)</f>
        <v/>
      </c>
      <c r="C2145" s="16" t="str">
        <f>IF('6.標準時間'!$C2145="","",'6.標準時間'!C2145)</f>
        <v/>
      </c>
      <c r="D2145" s="16" t="str">
        <f>IF('6.標準時間'!$C2145="","",'6.標準時間'!E2145)</f>
        <v/>
      </c>
      <c r="E2145" s="171" t="str">
        <f>IF('6.標準時間'!$C2145="","",'6.標準時間'!F2145)</f>
        <v/>
      </c>
      <c r="F2145" s="15" t="str">
        <f t="shared" si="66"/>
        <v/>
      </c>
      <c r="G2145" s="142" t="str">
        <f>IF('6.標準時間'!$C2145="","",'6.標準時間'!H2145)</f>
        <v/>
      </c>
      <c r="H2145" s="142" t="str">
        <f>IF('6.標準時間'!$C2145="","",'6.標準時間'!I2145)</f>
        <v/>
      </c>
      <c r="I2145" s="107" t="str">
        <f>IF(C2145="","",VLOOKUP($C2145,'7.工程別レート'!$C$6:$E$501,3,FALSE))</f>
        <v/>
      </c>
      <c r="J2145" s="108" t="str">
        <f>IF(C2145="","",VLOOKUP($C2145,'7.工程別レート'!$C$6:$E$501,2,FALSE))</f>
        <v/>
      </c>
      <c r="K2145" s="195" t="str">
        <f t="shared" si="67"/>
        <v/>
      </c>
    </row>
    <row r="2146" spans="2:11" ht="18" customHeight="1">
      <c r="B2146" s="16" t="str">
        <f>IF('6.標準時間'!$B2146="","",'6.標準時間'!B2146)</f>
        <v/>
      </c>
      <c r="C2146" s="16" t="str">
        <f>IF('6.標準時間'!$C2146="","",'6.標準時間'!C2146)</f>
        <v/>
      </c>
      <c r="D2146" s="16" t="str">
        <f>IF('6.標準時間'!$C2146="","",'6.標準時間'!E2146)</f>
        <v/>
      </c>
      <c r="E2146" s="171" t="str">
        <f>IF('6.標準時間'!$C2146="","",'6.標準時間'!F2146)</f>
        <v/>
      </c>
      <c r="F2146" s="15" t="str">
        <f t="shared" si="66"/>
        <v/>
      </c>
      <c r="G2146" s="142" t="str">
        <f>IF('6.標準時間'!$C2146="","",'6.標準時間'!H2146)</f>
        <v/>
      </c>
      <c r="H2146" s="142" t="str">
        <f>IF('6.標準時間'!$C2146="","",'6.標準時間'!I2146)</f>
        <v/>
      </c>
      <c r="I2146" s="107" t="str">
        <f>IF(C2146="","",VLOOKUP($C2146,'7.工程別レート'!$C$6:$E$501,3,FALSE))</f>
        <v/>
      </c>
      <c r="J2146" s="108" t="str">
        <f>IF(C2146="","",VLOOKUP($C2146,'7.工程別レート'!$C$6:$E$501,2,FALSE))</f>
        <v/>
      </c>
      <c r="K2146" s="195" t="str">
        <f t="shared" si="67"/>
        <v/>
      </c>
    </row>
    <row r="2147" spans="2:11" ht="18" customHeight="1">
      <c r="B2147" s="16" t="str">
        <f>IF('6.標準時間'!$B2147="","",'6.標準時間'!B2147)</f>
        <v/>
      </c>
      <c r="C2147" s="16" t="str">
        <f>IF('6.標準時間'!$C2147="","",'6.標準時間'!C2147)</f>
        <v/>
      </c>
      <c r="D2147" s="16" t="str">
        <f>IF('6.標準時間'!$C2147="","",'6.標準時間'!E2147)</f>
        <v/>
      </c>
      <c r="E2147" s="171" t="str">
        <f>IF('6.標準時間'!$C2147="","",'6.標準時間'!F2147)</f>
        <v/>
      </c>
      <c r="F2147" s="15" t="str">
        <f t="shared" si="66"/>
        <v/>
      </c>
      <c r="G2147" s="142" t="str">
        <f>IF('6.標準時間'!$C2147="","",'6.標準時間'!H2147)</f>
        <v/>
      </c>
      <c r="H2147" s="142" t="str">
        <f>IF('6.標準時間'!$C2147="","",'6.標準時間'!I2147)</f>
        <v/>
      </c>
      <c r="I2147" s="107" t="str">
        <f>IF(C2147="","",VLOOKUP($C2147,'7.工程別レート'!$C$6:$E$501,3,FALSE))</f>
        <v/>
      </c>
      <c r="J2147" s="108" t="str">
        <f>IF(C2147="","",VLOOKUP($C2147,'7.工程別レート'!$C$6:$E$501,2,FALSE))</f>
        <v/>
      </c>
      <c r="K2147" s="195" t="str">
        <f t="shared" si="67"/>
        <v/>
      </c>
    </row>
    <row r="2148" spans="2:11" ht="18" customHeight="1">
      <c r="B2148" s="16" t="str">
        <f>IF('6.標準時間'!$B2148="","",'6.標準時間'!B2148)</f>
        <v/>
      </c>
      <c r="C2148" s="16" t="str">
        <f>IF('6.標準時間'!$C2148="","",'6.標準時間'!C2148)</f>
        <v/>
      </c>
      <c r="D2148" s="16" t="str">
        <f>IF('6.標準時間'!$C2148="","",'6.標準時間'!E2148)</f>
        <v/>
      </c>
      <c r="E2148" s="171" t="str">
        <f>IF('6.標準時間'!$C2148="","",'6.標準時間'!F2148)</f>
        <v/>
      </c>
      <c r="F2148" s="15" t="str">
        <f t="shared" si="66"/>
        <v/>
      </c>
      <c r="G2148" s="142" t="str">
        <f>IF('6.標準時間'!$C2148="","",'6.標準時間'!H2148)</f>
        <v/>
      </c>
      <c r="H2148" s="142" t="str">
        <f>IF('6.標準時間'!$C2148="","",'6.標準時間'!I2148)</f>
        <v/>
      </c>
      <c r="I2148" s="107" t="str">
        <f>IF(C2148="","",VLOOKUP($C2148,'7.工程別レート'!$C$6:$E$501,3,FALSE))</f>
        <v/>
      </c>
      <c r="J2148" s="108" t="str">
        <f>IF(C2148="","",VLOOKUP($C2148,'7.工程別レート'!$C$6:$E$501,2,FALSE))</f>
        <v/>
      </c>
      <c r="K2148" s="195" t="str">
        <f t="shared" si="67"/>
        <v/>
      </c>
    </row>
    <row r="2149" spans="2:11" ht="18" customHeight="1">
      <c r="B2149" s="16" t="str">
        <f>IF('6.標準時間'!$B2149="","",'6.標準時間'!B2149)</f>
        <v/>
      </c>
      <c r="C2149" s="16" t="str">
        <f>IF('6.標準時間'!$C2149="","",'6.標準時間'!C2149)</f>
        <v/>
      </c>
      <c r="D2149" s="16" t="str">
        <f>IF('6.標準時間'!$C2149="","",'6.標準時間'!E2149)</f>
        <v/>
      </c>
      <c r="E2149" s="171" t="str">
        <f>IF('6.標準時間'!$C2149="","",'6.標準時間'!F2149)</f>
        <v/>
      </c>
      <c r="F2149" s="15" t="str">
        <f t="shared" si="66"/>
        <v/>
      </c>
      <c r="G2149" s="142" t="str">
        <f>IF('6.標準時間'!$C2149="","",'6.標準時間'!H2149)</f>
        <v/>
      </c>
      <c r="H2149" s="142" t="str">
        <f>IF('6.標準時間'!$C2149="","",'6.標準時間'!I2149)</f>
        <v/>
      </c>
      <c r="I2149" s="107" t="str">
        <f>IF(C2149="","",VLOOKUP($C2149,'7.工程別レート'!$C$6:$E$501,3,FALSE))</f>
        <v/>
      </c>
      <c r="J2149" s="108" t="str">
        <f>IF(C2149="","",VLOOKUP($C2149,'7.工程別レート'!$C$6:$E$501,2,FALSE))</f>
        <v/>
      </c>
      <c r="K2149" s="195" t="str">
        <f t="shared" si="67"/>
        <v/>
      </c>
    </row>
    <row r="2150" spans="2:11" ht="18" customHeight="1">
      <c r="B2150" s="16" t="str">
        <f>IF('6.標準時間'!$B2150="","",'6.標準時間'!B2150)</f>
        <v/>
      </c>
      <c r="C2150" s="16" t="str">
        <f>IF('6.標準時間'!$C2150="","",'6.標準時間'!C2150)</f>
        <v/>
      </c>
      <c r="D2150" s="16" t="str">
        <f>IF('6.標準時間'!$C2150="","",'6.標準時間'!E2150)</f>
        <v/>
      </c>
      <c r="E2150" s="171" t="str">
        <f>IF('6.標準時間'!$C2150="","",'6.標準時間'!F2150)</f>
        <v/>
      </c>
      <c r="F2150" s="15" t="str">
        <f t="shared" si="66"/>
        <v/>
      </c>
      <c r="G2150" s="142" t="str">
        <f>IF('6.標準時間'!$C2150="","",'6.標準時間'!H2150)</f>
        <v/>
      </c>
      <c r="H2150" s="142" t="str">
        <f>IF('6.標準時間'!$C2150="","",'6.標準時間'!I2150)</f>
        <v/>
      </c>
      <c r="I2150" s="107" t="str">
        <f>IF(C2150="","",VLOOKUP($C2150,'7.工程別レート'!$C$6:$E$501,3,FALSE))</f>
        <v/>
      </c>
      <c r="J2150" s="108" t="str">
        <f>IF(C2150="","",VLOOKUP($C2150,'7.工程別レート'!$C$6:$E$501,2,FALSE))</f>
        <v/>
      </c>
      <c r="K2150" s="195" t="str">
        <f t="shared" si="67"/>
        <v/>
      </c>
    </row>
    <row r="2151" spans="2:11" ht="18" customHeight="1">
      <c r="B2151" s="16" t="str">
        <f>IF('6.標準時間'!$B2151="","",'6.標準時間'!B2151)</f>
        <v/>
      </c>
      <c r="C2151" s="16" t="str">
        <f>IF('6.標準時間'!$C2151="","",'6.標準時間'!C2151)</f>
        <v/>
      </c>
      <c r="D2151" s="16" t="str">
        <f>IF('6.標準時間'!$C2151="","",'6.標準時間'!E2151)</f>
        <v/>
      </c>
      <c r="E2151" s="171" t="str">
        <f>IF('6.標準時間'!$C2151="","",'6.標準時間'!F2151)</f>
        <v/>
      </c>
      <c r="F2151" s="15" t="str">
        <f t="shared" si="66"/>
        <v/>
      </c>
      <c r="G2151" s="142" t="str">
        <f>IF('6.標準時間'!$C2151="","",'6.標準時間'!H2151)</f>
        <v/>
      </c>
      <c r="H2151" s="142" t="str">
        <f>IF('6.標準時間'!$C2151="","",'6.標準時間'!I2151)</f>
        <v/>
      </c>
      <c r="I2151" s="107" t="str">
        <f>IF(C2151="","",VLOOKUP($C2151,'7.工程別レート'!$C$6:$E$501,3,FALSE))</f>
        <v/>
      </c>
      <c r="J2151" s="108" t="str">
        <f>IF(C2151="","",VLOOKUP($C2151,'7.工程別レート'!$C$6:$E$501,2,FALSE))</f>
        <v/>
      </c>
      <c r="K2151" s="195" t="str">
        <f t="shared" si="67"/>
        <v/>
      </c>
    </row>
    <row r="2152" spans="2:11" ht="18" customHeight="1">
      <c r="B2152" s="16" t="str">
        <f>IF('6.標準時間'!$B2152="","",'6.標準時間'!B2152)</f>
        <v/>
      </c>
      <c r="C2152" s="16" t="str">
        <f>IF('6.標準時間'!$C2152="","",'6.標準時間'!C2152)</f>
        <v/>
      </c>
      <c r="D2152" s="16" t="str">
        <f>IF('6.標準時間'!$C2152="","",'6.標準時間'!E2152)</f>
        <v/>
      </c>
      <c r="E2152" s="171" t="str">
        <f>IF('6.標準時間'!$C2152="","",'6.標準時間'!F2152)</f>
        <v/>
      </c>
      <c r="F2152" s="15" t="str">
        <f t="shared" si="66"/>
        <v/>
      </c>
      <c r="G2152" s="142" t="str">
        <f>IF('6.標準時間'!$C2152="","",'6.標準時間'!H2152)</f>
        <v/>
      </c>
      <c r="H2152" s="142" t="str">
        <f>IF('6.標準時間'!$C2152="","",'6.標準時間'!I2152)</f>
        <v/>
      </c>
      <c r="I2152" s="107" t="str">
        <f>IF(C2152="","",VLOOKUP($C2152,'7.工程別レート'!$C$6:$E$501,3,FALSE))</f>
        <v/>
      </c>
      <c r="J2152" s="108" t="str">
        <f>IF(C2152="","",VLOOKUP($C2152,'7.工程別レート'!$C$6:$E$501,2,FALSE))</f>
        <v/>
      </c>
      <c r="K2152" s="195" t="str">
        <f t="shared" si="67"/>
        <v/>
      </c>
    </row>
    <row r="2153" spans="2:11" ht="18" customHeight="1">
      <c r="B2153" s="16" t="str">
        <f>IF('6.標準時間'!$B2153="","",'6.標準時間'!B2153)</f>
        <v/>
      </c>
      <c r="C2153" s="16" t="str">
        <f>IF('6.標準時間'!$C2153="","",'6.標準時間'!C2153)</f>
        <v/>
      </c>
      <c r="D2153" s="16" t="str">
        <f>IF('6.標準時間'!$C2153="","",'6.標準時間'!E2153)</f>
        <v/>
      </c>
      <c r="E2153" s="171" t="str">
        <f>IF('6.標準時間'!$C2153="","",'6.標準時間'!F2153)</f>
        <v/>
      </c>
      <c r="F2153" s="15" t="str">
        <f t="shared" si="66"/>
        <v/>
      </c>
      <c r="G2153" s="142" t="str">
        <f>IF('6.標準時間'!$C2153="","",'6.標準時間'!H2153)</f>
        <v/>
      </c>
      <c r="H2153" s="142" t="str">
        <f>IF('6.標準時間'!$C2153="","",'6.標準時間'!I2153)</f>
        <v/>
      </c>
      <c r="I2153" s="107" t="str">
        <f>IF(C2153="","",VLOOKUP($C2153,'7.工程別レート'!$C$6:$E$501,3,FALSE))</f>
        <v/>
      </c>
      <c r="J2153" s="108" t="str">
        <f>IF(C2153="","",VLOOKUP($C2153,'7.工程別レート'!$C$6:$E$501,2,FALSE))</f>
        <v/>
      </c>
      <c r="K2153" s="195" t="str">
        <f t="shared" si="67"/>
        <v/>
      </c>
    </row>
    <row r="2154" spans="2:11" ht="18" customHeight="1">
      <c r="B2154" s="16" t="str">
        <f>IF('6.標準時間'!$B2154="","",'6.標準時間'!B2154)</f>
        <v/>
      </c>
      <c r="C2154" s="16" t="str">
        <f>IF('6.標準時間'!$C2154="","",'6.標準時間'!C2154)</f>
        <v/>
      </c>
      <c r="D2154" s="16" t="str">
        <f>IF('6.標準時間'!$C2154="","",'6.標準時間'!E2154)</f>
        <v/>
      </c>
      <c r="E2154" s="171" t="str">
        <f>IF('6.標準時間'!$C2154="","",'6.標準時間'!F2154)</f>
        <v/>
      </c>
      <c r="F2154" s="15" t="str">
        <f t="shared" si="66"/>
        <v/>
      </c>
      <c r="G2154" s="142" t="str">
        <f>IF('6.標準時間'!$C2154="","",'6.標準時間'!H2154)</f>
        <v/>
      </c>
      <c r="H2154" s="142" t="str">
        <f>IF('6.標準時間'!$C2154="","",'6.標準時間'!I2154)</f>
        <v/>
      </c>
      <c r="I2154" s="107" t="str">
        <f>IF(C2154="","",VLOOKUP($C2154,'7.工程別レート'!$C$6:$E$501,3,FALSE))</f>
        <v/>
      </c>
      <c r="J2154" s="108" t="str">
        <f>IF(C2154="","",VLOOKUP($C2154,'7.工程別レート'!$C$6:$E$501,2,FALSE))</f>
        <v/>
      </c>
      <c r="K2154" s="195" t="str">
        <f t="shared" si="67"/>
        <v/>
      </c>
    </row>
    <row r="2155" spans="2:11" ht="18" customHeight="1">
      <c r="B2155" s="16" t="str">
        <f>IF('6.標準時間'!$B2155="","",'6.標準時間'!B2155)</f>
        <v/>
      </c>
      <c r="C2155" s="16" t="str">
        <f>IF('6.標準時間'!$C2155="","",'6.標準時間'!C2155)</f>
        <v/>
      </c>
      <c r="D2155" s="16" t="str">
        <f>IF('6.標準時間'!$C2155="","",'6.標準時間'!E2155)</f>
        <v/>
      </c>
      <c r="E2155" s="171" t="str">
        <f>IF('6.標準時間'!$C2155="","",'6.標準時間'!F2155)</f>
        <v/>
      </c>
      <c r="F2155" s="15" t="str">
        <f t="shared" si="66"/>
        <v/>
      </c>
      <c r="G2155" s="142" t="str">
        <f>IF('6.標準時間'!$C2155="","",'6.標準時間'!H2155)</f>
        <v/>
      </c>
      <c r="H2155" s="142" t="str">
        <f>IF('6.標準時間'!$C2155="","",'6.標準時間'!I2155)</f>
        <v/>
      </c>
      <c r="I2155" s="107" t="str">
        <f>IF(C2155="","",VLOOKUP($C2155,'7.工程別レート'!$C$6:$E$501,3,FALSE))</f>
        <v/>
      </c>
      <c r="J2155" s="108" t="str">
        <f>IF(C2155="","",VLOOKUP($C2155,'7.工程別レート'!$C$6:$E$501,2,FALSE))</f>
        <v/>
      </c>
      <c r="K2155" s="195" t="str">
        <f t="shared" si="67"/>
        <v/>
      </c>
    </row>
    <row r="2156" spans="2:11" ht="18" customHeight="1">
      <c r="B2156" s="16" t="str">
        <f>IF('6.標準時間'!$B2156="","",'6.標準時間'!B2156)</f>
        <v/>
      </c>
      <c r="C2156" s="16" t="str">
        <f>IF('6.標準時間'!$C2156="","",'6.標準時間'!C2156)</f>
        <v/>
      </c>
      <c r="D2156" s="16" t="str">
        <f>IF('6.標準時間'!$C2156="","",'6.標準時間'!E2156)</f>
        <v/>
      </c>
      <c r="E2156" s="171" t="str">
        <f>IF('6.標準時間'!$C2156="","",'6.標準時間'!F2156)</f>
        <v/>
      </c>
      <c r="F2156" s="15" t="str">
        <f t="shared" si="66"/>
        <v/>
      </c>
      <c r="G2156" s="142" t="str">
        <f>IF('6.標準時間'!$C2156="","",'6.標準時間'!H2156)</f>
        <v/>
      </c>
      <c r="H2156" s="142" t="str">
        <f>IF('6.標準時間'!$C2156="","",'6.標準時間'!I2156)</f>
        <v/>
      </c>
      <c r="I2156" s="107" t="str">
        <f>IF(C2156="","",VLOOKUP($C2156,'7.工程別レート'!$C$6:$E$501,3,FALSE))</f>
        <v/>
      </c>
      <c r="J2156" s="108" t="str">
        <f>IF(C2156="","",VLOOKUP($C2156,'7.工程別レート'!$C$6:$E$501,2,FALSE))</f>
        <v/>
      </c>
      <c r="K2156" s="195" t="str">
        <f t="shared" si="67"/>
        <v/>
      </c>
    </row>
    <row r="2157" spans="2:11" ht="18" customHeight="1">
      <c r="B2157" s="16" t="str">
        <f>IF('6.標準時間'!$B2157="","",'6.標準時間'!B2157)</f>
        <v/>
      </c>
      <c r="C2157" s="16" t="str">
        <f>IF('6.標準時間'!$C2157="","",'6.標準時間'!C2157)</f>
        <v/>
      </c>
      <c r="D2157" s="16" t="str">
        <f>IF('6.標準時間'!$C2157="","",'6.標準時間'!E2157)</f>
        <v/>
      </c>
      <c r="E2157" s="171" t="str">
        <f>IF('6.標準時間'!$C2157="","",'6.標準時間'!F2157)</f>
        <v/>
      </c>
      <c r="F2157" s="15" t="str">
        <f t="shared" si="66"/>
        <v/>
      </c>
      <c r="G2157" s="142" t="str">
        <f>IF('6.標準時間'!$C2157="","",'6.標準時間'!H2157)</f>
        <v/>
      </c>
      <c r="H2157" s="142" t="str">
        <f>IF('6.標準時間'!$C2157="","",'6.標準時間'!I2157)</f>
        <v/>
      </c>
      <c r="I2157" s="107" t="str">
        <f>IF(C2157="","",VLOOKUP($C2157,'7.工程別レート'!$C$6:$E$501,3,FALSE))</f>
        <v/>
      </c>
      <c r="J2157" s="108" t="str">
        <f>IF(C2157="","",VLOOKUP($C2157,'7.工程別レート'!$C$6:$E$501,2,FALSE))</f>
        <v/>
      </c>
      <c r="K2157" s="195" t="str">
        <f t="shared" si="67"/>
        <v/>
      </c>
    </row>
    <row r="2158" spans="2:11" ht="18" customHeight="1">
      <c r="B2158" s="16" t="str">
        <f>IF('6.標準時間'!$B2158="","",'6.標準時間'!B2158)</f>
        <v/>
      </c>
      <c r="C2158" s="16" t="str">
        <f>IF('6.標準時間'!$C2158="","",'6.標準時間'!C2158)</f>
        <v/>
      </c>
      <c r="D2158" s="16" t="str">
        <f>IF('6.標準時間'!$C2158="","",'6.標準時間'!E2158)</f>
        <v/>
      </c>
      <c r="E2158" s="171" t="str">
        <f>IF('6.標準時間'!$C2158="","",'6.標準時間'!F2158)</f>
        <v/>
      </c>
      <c r="F2158" s="15" t="str">
        <f t="shared" si="66"/>
        <v/>
      </c>
      <c r="G2158" s="142" t="str">
        <f>IF('6.標準時間'!$C2158="","",'6.標準時間'!H2158)</f>
        <v/>
      </c>
      <c r="H2158" s="142" t="str">
        <f>IF('6.標準時間'!$C2158="","",'6.標準時間'!I2158)</f>
        <v/>
      </c>
      <c r="I2158" s="107" t="str">
        <f>IF(C2158="","",VLOOKUP($C2158,'7.工程別レート'!$C$6:$E$501,3,FALSE))</f>
        <v/>
      </c>
      <c r="J2158" s="108" t="str">
        <f>IF(C2158="","",VLOOKUP($C2158,'7.工程別レート'!$C$6:$E$501,2,FALSE))</f>
        <v/>
      </c>
      <c r="K2158" s="195" t="str">
        <f t="shared" si="67"/>
        <v/>
      </c>
    </row>
    <row r="2159" spans="2:11" ht="18" customHeight="1">
      <c r="B2159" s="16" t="str">
        <f>IF('6.標準時間'!$B2159="","",'6.標準時間'!B2159)</f>
        <v/>
      </c>
      <c r="C2159" s="16" t="str">
        <f>IF('6.標準時間'!$C2159="","",'6.標準時間'!C2159)</f>
        <v/>
      </c>
      <c r="D2159" s="16" t="str">
        <f>IF('6.標準時間'!$C2159="","",'6.標準時間'!E2159)</f>
        <v/>
      </c>
      <c r="E2159" s="171" t="str">
        <f>IF('6.標準時間'!$C2159="","",'6.標準時間'!F2159)</f>
        <v/>
      </c>
      <c r="F2159" s="15" t="str">
        <f t="shared" si="66"/>
        <v/>
      </c>
      <c r="G2159" s="142" t="str">
        <f>IF('6.標準時間'!$C2159="","",'6.標準時間'!H2159)</f>
        <v/>
      </c>
      <c r="H2159" s="142" t="str">
        <f>IF('6.標準時間'!$C2159="","",'6.標準時間'!I2159)</f>
        <v/>
      </c>
      <c r="I2159" s="107" t="str">
        <f>IF(C2159="","",VLOOKUP($C2159,'7.工程別レート'!$C$6:$E$501,3,FALSE))</f>
        <v/>
      </c>
      <c r="J2159" s="108" t="str">
        <f>IF(C2159="","",VLOOKUP($C2159,'7.工程別レート'!$C$6:$E$501,2,FALSE))</f>
        <v/>
      </c>
      <c r="K2159" s="195" t="str">
        <f t="shared" si="67"/>
        <v/>
      </c>
    </row>
    <row r="2160" spans="2:11" ht="18" customHeight="1">
      <c r="B2160" s="16" t="str">
        <f>IF('6.標準時間'!$B2160="","",'6.標準時間'!B2160)</f>
        <v/>
      </c>
      <c r="C2160" s="16" t="str">
        <f>IF('6.標準時間'!$C2160="","",'6.標準時間'!C2160)</f>
        <v/>
      </c>
      <c r="D2160" s="16" t="str">
        <f>IF('6.標準時間'!$C2160="","",'6.標準時間'!E2160)</f>
        <v/>
      </c>
      <c r="E2160" s="171" t="str">
        <f>IF('6.標準時間'!$C2160="","",'6.標準時間'!F2160)</f>
        <v/>
      </c>
      <c r="F2160" s="15" t="str">
        <f t="shared" si="66"/>
        <v/>
      </c>
      <c r="G2160" s="142" t="str">
        <f>IF('6.標準時間'!$C2160="","",'6.標準時間'!H2160)</f>
        <v/>
      </c>
      <c r="H2160" s="142" t="str">
        <f>IF('6.標準時間'!$C2160="","",'6.標準時間'!I2160)</f>
        <v/>
      </c>
      <c r="I2160" s="107" t="str">
        <f>IF(C2160="","",VLOOKUP($C2160,'7.工程別レート'!$C$6:$E$501,3,FALSE))</f>
        <v/>
      </c>
      <c r="J2160" s="108" t="str">
        <f>IF(C2160="","",VLOOKUP($C2160,'7.工程別レート'!$C$6:$E$501,2,FALSE))</f>
        <v/>
      </c>
      <c r="K2160" s="195" t="str">
        <f t="shared" si="67"/>
        <v/>
      </c>
    </row>
    <row r="2161" spans="2:11" ht="18" customHeight="1">
      <c r="B2161" s="16" t="str">
        <f>IF('6.標準時間'!$B2161="","",'6.標準時間'!B2161)</f>
        <v/>
      </c>
      <c r="C2161" s="16" t="str">
        <f>IF('6.標準時間'!$C2161="","",'6.標準時間'!C2161)</f>
        <v/>
      </c>
      <c r="D2161" s="16" t="str">
        <f>IF('6.標準時間'!$C2161="","",'6.標準時間'!E2161)</f>
        <v/>
      </c>
      <c r="E2161" s="171" t="str">
        <f>IF('6.標準時間'!$C2161="","",'6.標準時間'!F2161)</f>
        <v/>
      </c>
      <c r="F2161" s="15" t="str">
        <f t="shared" si="66"/>
        <v/>
      </c>
      <c r="G2161" s="142" t="str">
        <f>IF('6.標準時間'!$C2161="","",'6.標準時間'!H2161)</f>
        <v/>
      </c>
      <c r="H2161" s="142" t="str">
        <f>IF('6.標準時間'!$C2161="","",'6.標準時間'!I2161)</f>
        <v/>
      </c>
      <c r="I2161" s="107" t="str">
        <f>IF(C2161="","",VLOOKUP($C2161,'7.工程別レート'!$C$6:$E$501,3,FALSE))</f>
        <v/>
      </c>
      <c r="J2161" s="108" t="str">
        <f>IF(C2161="","",VLOOKUP($C2161,'7.工程別レート'!$C$6:$E$501,2,FALSE))</f>
        <v/>
      </c>
      <c r="K2161" s="195" t="str">
        <f t="shared" si="67"/>
        <v/>
      </c>
    </row>
    <row r="2162" spans="2:11" ht="18" customHeight="1">
      <c r="B2162" s="16" t="str">
        <f>IF('6.標準時間'!$B2162="","",'6.標準時間'!B2162)</f>
        <v/>
      </c>
      <c r="C2162" s="16" t="str">
        <f>IF('6.標準時間'!$C2162="","",'6.標準時間'!C2162)</f>
        <v/>
      </c>
      <c r="D2162" s="16" t="str">
        <f>IF('6.標準時間'!$C2162="","",'6.標準時間'!E2162)</f>
        <v/>
      </c>
      <c r="E2162" s="171" t="str">
        <f>IF('6.標準時間'!$C2162="","",'6.標準時間'!F2162)</f>
        <v/>
      </c>
      <c r="F2162" s="15" t="str">
        <f t="shared" si="66"/>
        <v/>
      </c>
      <c r="G2162" s="142" t="str">
        <f>IF('6.標準時間'!$C2162="","",'6.標準時間'!H2162)</f>
        <v/>
      </c>
      <c r="H2162" s="142" t="str">
        <f>IF('6.標準時間'!$C2162="","",'6.標準時間'!I2162)</f>
        <v/>
      </c>
      <c r="I2162" s="107" t="str">
        <f>IF(C2162="","",VLOOKUP($C2162,'7.工程別レート'!$C$6:$E$501,3,FALSE))</f>
        <v/>
      </c>
      <c r="J2162" s="108" t="str">
        <f>IF(C2162="","",VLOOKUP($C2162,'7.工程別レート'!$C$6:$E$501,2,FALSE))</f>
        <v/>
      </c>
      <c r="K2162" s="195" t="str">
        <f t="shared" si="67"/>
        <v/>
      </c>
    </row>
    <row r="2163" spans="2:11" ht="18" customHeight="1">
      <c r="B2163" s="16" t="str">
        <f>IF('6.標準時間'!$B2163="","",'6.標準時間'!B2163)</f>
        <v/>
      </c>
      <c r="C2163" s="16" t="str">
        <f>IF('6.標準時間'!$C2163="","",'6.標準時間'!C2163)</f>
        <v/>
      </c>
      <c r="D2163" s="16" t="str">
        <f>IF('6.標準時間'!$C2163="","",'6.標準時間'!E2163)</f>
        <v/>
      </c>
      <c r="E2163" s="171" t="str">
        <f>IF('6.標準時間'!$C2163="","",'6.標準時間'!F2163)</f>
        <v/>
      </c>
      <c r="F2163" s="15" t="str">
        <f t="shared" si="66"/>
        <v/>
      </c>
      <c r="G2163" s="142" t="str">
        <f>IF('6.標準時間'!$C2163="","",'6.標準時間'!H2163)</f>
        <v/>
      </c>
      <c r="H2163" s="142" t="str">
        <f>IF('6.標準時間'!$C2163="","",'6.標準時間'!I2163)</f>
        <v/>
      </c>
      <c r="I2163" s="107" t="str">
        <f>IF(C2163="","",VLOOKUP($C2163,'7.工程別レート'!$C$6:$E$501,3,FALSE))</f>
        <v/>
      </c>
      <c r="J2163" s="108" t="str">
        <f>IF(C2163="","",VLOOKUP($C2163,'7.工程別レート'!$C$6:$E$501,2,FALSE))</f>
        <v/>
      </c>
      <c r="K2163" s="195" t="str">
        <f t="shared" si="67"/>
        <v/>
      </c>
    </row>
    <row r="2164" spans="2:11" ht="18" customHeight="1">
      <c r="B2164" s="16" t="str">
        <f>IF('6.標準時間'!$B2164="","",'6.標準時間'!B2164)</f>
        <v/>
      </c>
      <c r="C2164" s="16" t="str">
        <f>IF('6.標準時間'!$C2164="","",'6.標準時間'!C2164)</f>
        <v/>
      </c>
      <c r="D2164" s="16" t="str">
        <f>IF('6.標準時間'!$C2164="","",'6.標準時間'!E2164)</f>
        <v/>
      </c>
      <c r="E2164" s="171" t="str">
        <f>IF('6.標準時間'!$C2164="","",'6.標準時間'!F2164)</f>
        <v/>
      </c>
      <c r="F2164" s="15" t="str">
        <f t="shared" si="66"/>
        <v/>
      </c>
      <c r="G2164" s="142" t="str">
        <f>IF('6.標準時間'!$C2164="","",'6.標準時間'!H2164)</f>
        <v/>
      </c>
      <c r="H2164" s="142" t="str">
        <f>IF('6.標準時間'!$C2164="","",'6.標準時間'!I2164)</f>
        <v/>
      </c>
      <c r="I2164" s="107" t="str">
        <f>IF(C2164="","",VLOOKUP($C2164,'7.工程別レート'!$C$6:$E$501,3,FALSE))</f>
        <v/>
      </c>
      <c r="J2164" s="108" t="str">
        <f>IF(C2164="","",VLOOKUP($C2164,'7.工程別レート'!$C$6:$E$501,2,FALSE))</f>
        <v/>
      </c>
      <c r="K2164" s="195" t="str">
        <f t="shared" si="67"/>
        <v/>
      </c>
    </row>
    <row r="2165" spans="2:11" ht="18" customHeight="1">
      <c r="B2165" s="16" t="str">
        <f>IF('6.標準時間'!$B2165="","",'6.標準時間'!B2165)</f>
        <v/>
      </c>
      <c r="C2165" s="16" t="str">
        <f>IF('6.標準時間'!$C2165="","",'6.標準時間'!C2165)</f>
        <v/>
      </c>
      <c r="D2165" s="16" t="str">
        <f>IF('6.標準時間'!$C2165="","",'6.標準時間'!E2165)</f>
        <v/>
      </c>
      <c r="E2165" s="171" t="str">
        <f>IF('6.標準時間'!$C2165="","",'6.標準時間'!F2165)</f>
        <v/>
      </c>
      <c r="F2165" s="15" t="str">
        <f t="shared" si="66"/>
        <v/>
      </c>
      <c r="G2165" s="142" t="str">
        <f>IF('6.標準時間'!$C2165="","",'6.標準時間'!H2165)</f>
        <v/>
      </c>
      <c r="H2165" s="142" t="str">
        <f>IF('6.標準時間'!$C2165="","",'6.標準時間'!I2165)</f>
        <v/>
      </c>
      <c r="I2165" s="107" t="str">
        <f>IF(C2165="","",VLOOKUP($C2165,'7.工程別レート'!$C$6:$E$501,3,FALSE))</f>
        <v/>
      </c>
      <c r="J2165" s="108" t="str">
        <f>IF(C2165="","",VLOOKUP($C2165,'7.工程別レート'!$C$6:$E$501,2,FALSE))</f>
        <v/>
      </c>
      <c r="K2165" s="195" t="str">
        <f t="shared" si="67"/>
        <v/>
      </c>
    </row>
    <row r="2166" spans="2:11" ht="18" customHeight="1">
      <c r="B2166" s="16" t="str">
        <f>IF('6.標準時間'!$B2166="","",'6.標準時間'!B2166)</f>
        <v/>
      </c>
      <c r="C2166" s="16" t="str">
        <f>IF('6.標準時間'!$C2166="","",'6.標準時間'!C2166)</f>
        <v/>
      </c>
      <c r="D2166" s="16" t="str">
        <f>IF('6.標準時間'!$C2166="","",'6.標準時間'!E2166)</f>
        <v/>
      </c>
      <c r="E2166" s="171" t="str">
        <f>IF('6.標準時間'!$C2166="","",'6.標準時間'!F2166)</f>
        <v/>
      </c>
      <c r="F2166" s="15" t="str">
        <f t="shared" si="66"/>
        <v/>
      </c>
      <c r="G2166" s="142" t="str">
        <f>IF('6.標準時間'!$C2166="","",'6.標準時間'!H2166)</f>
        <v/>
      </c>
      <c r="H2166" s="142" t="str">
        <f>IF('6.標準時間'!$C2166="","",'6.標準時間'!I2166)</f>
        <v/>
      </c>
      <c r="I2166" s="107" t="str">
        <f>IF(C2166="","",VLOOKUP($C2166,'7.工程別レート'!$C$6:$E$501,3,FALSE))</f>
        <v/>
      </c>
      <c r="J2166" s="108" t="str">
        <f>IF(C2166="","",VLOOKUP($C2166,'7.工程別レート'!$C$6:$E$501,2,FALSE))</f>
        <v/>
      </c>
      <c r="K2166" s="195" t="str">
        <f t="shared" si="67"/>
        <v/>
      </c>
    </row>
    <row r="2167" spans="2:11" ht="18" customHeight="1">
      <c r="B2167" s="16" t="str">
        <f>IF('6.標準時間'!$B2167="","",'6.標準時間'!B2167)</f>
        <v/>
      </c>
      <c r="C2167" s="16" t="str">
        <f>IF('6.標準時間'!$C2167="","",'6.標準時間'!C2167)</f>
        <v/>
      </c>
      <c r="D2167" s="16" t="str">
        <f>IF('6.標準時間'!$C2167="","",'6.標準時間'!E2167)</f>
        <v/>
      </c>
      <c r="E2167" s="171" t="str">
        <f>IF('6.標準時間'!$C2167="","",'6.標準時間'!F2167)</f>
        <v/>
      </c>
      <c r="F2167" s="15" t="str">
        <f t="shared" si="66"/>
        <v/>
      </c>
      <c r="G2167" s="142" t="str">
        <f>IF('6.標準時間'!$C2167="","",'6.標準時間'!H2167)</f>
        <v/>
      </c>
      <c r="H2167" s="142" t="str">
        <f>IF('6.標準時間'!$C2167="","",'6.標準時間'!I2167)</f>
        <v/>
      </c>
      <c r="I2167" s="107" t="str">
        <f>IF(C2167="","",VLOOKUP($C2167,'7.工程別レート'!$C$6:$E$501,3,FALSE))</f>
        <v/>
      </c>
      <c r="J2167" s="108" t="str">
        <f>IF(C2167="","",VLOOKUP($C2167,'7.工程別レート'!$C$6:$E$501,2,FALSE))</f>
        <v/>
      </c>
      <c r="K2167" s="195" t="str">
        <f t="shared" si="67"/>
        <v/>
      </c>
    </row>
    <row r="2168" spans="2:11" ht="18" customHeight="1">
      <c r="B2168" s="16" t="str">
        <f>IF('6.標準時間'!$B2168="","",'6.標準時間'!B2168)</f>
        <v/>
      </c>
      <c r="C2168" s="16" t="str">
        <f>IF('6.標準時間'!$C2168="","",'6.標準時間'!C2168)</f>
        <v/>
      </c>
      <c r="D2168" s="16" t="str">
        <f>IF('6.標準時間'!$C2168="","",'6.標準時間'!E2168)</f>
        <v/>
      </c>
      <c r="E2168" s="171" t="str">
        <f>IF('6.標準時間'!$C2168="","",'6.標準時間'!F2168)</f>
        <v/>
      </c>
      <c r="F2168" s="15" t="str">
        <f t="shared" si="66"/>
        <v/>
      </c>
      <c r="G2168" s="142" t="str">
        <f>IF('6.標準時間'!$C2168="","",'6.標準時間'!H2168)</f>
        <v/>
      </c>
      <c r="H2168" s="142" t="str">
        <f>IF('6.標準時間'!$C2168="","",'6.標準時間'!I2168)</f>
        <v/>
      </c>
      <c r="I2168" s="107" t="str">
        <f>IF(C2168="","",VLOOKUP($C2168,'7.工程別レート'!$C$6:$E$501,3,FALSE))</f>
        <v/>
      </c>
      <c r="J2168" s="108" t="str">
        <f>IF(C2168="","",VLOOKUP($C2168,'7.工程別レート'!$C$6:$E$501,2,FALSE))</f>
        <v/>
      </c>
      <c r="K2168" s="195" t="str">
        <f t="shared" si="67"/>
        <v/>
      </c>
    </row>
    <row r="2169" spans="2:11" ht="18" customHeight="1">
      <c r="B2169" s="16" t="str">
        <f>IF('6.標準時間'!$B2169="","",'6.標準時間'!B2169)</f>
        <v/>
      </c>
      <c r="C2169" s="16" t="str">
        <f>IF('6.標準時間'!$C2169="","",'6.標準時間'!C2169)</f>
        <v/>
      </c>
      <c r="D2169" s="16" t="str">
        <f>IF('6.標準時間'!$C2169="","",'6.標準時間'!E2169)</f>
        <v/>
      </c>
      <c r="E2169" s="171" t="str">
        <f>IF('6.標準時間'!$C2169="","",'6.標準時間'!F2169)</f>
        <v/>
      </c>
      <c r="F2169" s="15" t="str">
        <f t="shared" si="66"/>
        <v/>
      </c>
      <c r="G2169" s="142" t="str">
        <f>IF('6.標準時間'!$C2169="","",'6.標準時間'!H2169)</f>
        <v/>
      </c>
      <c r="H2169" s="142" t="str">
        <f>IF('6.標準時間'!$C2169="","",'6.標準時間'!I2169)</f>
        <v/>
      </c>
      <c r="I2169" s="107" t="str">
        <f>IF(C2169="","",VLOOKUP($C2169,'7.工程別レート'!$C$6:$E$501,3,FALSE))</f>
        <v/>
      </c>
      <c r="J2169" s="108" t="str">
        <f>IF(C2169="","",VLOOKUP($C2169,'7.工程別レート'!$C$6:$E$501,2,FALSE))</f>
        <v/>
      </c>
      <c r="K2169" s="195" t="str">
        <f t="shared" si="67"/>
        <v/>
      </c>
    </row>
    <row r="2170" spans="2:11" ht="18" customHeight="1">
      <c r="B2170" s="16" t="str">
        <f>IF('6.標準時間'!$B2170="","",'6.標準時間'!B2170)</f>
        <v/>
      </c>
      <c r="C2170" s="16" t="str">
        <f>IF('6.標準時間'!$C2170="","",'6.標準時間'!C2170)</f>
        <v/>
      </c>
      <c r="D2170" s="16" t="str">
        <f>IF('6.標準時間'!$C2170="","",'6.標準時間'!E2170)</f>
        <v/>
      </c>
      <c r="E2170" s="171" t="str">
        <f>IF('6.標準時間'!$C2170="","",'6.標準時間'!F2170)</f>
        <v/>
      </c>
      <c r="F2170" s="15" t="str">
        <f t="shared" si="66"/>
        <v/>
      </c>
      <c r="G2170" s="142" t="str">
        <f>IF('6.標準時間'!$C2170="","",'6.標準時間'!H2170)</f>
        <v/>
      </c>
      <c r="H2170" s="142" t="str">
        <f>IF('6.標準時間'!$C2170="","",'6.標準時間'!I2170)</f>
        <v/>
      </c>
      <c r="I2170" s="107" t="str">
        <f>IF(C2170="","",VLOOKUP($C2170,'7.工程別レート'!$C$6:$E$501,3,FALSE))</f>
        <v/>
      </c>
      <c r="J2170" s="108" t="str">
        <f>IF(C2170="","",VLOOKUP($C2170,'7.工程別レート'!$C$6:$E$501,2,FALSE))</f>
        <v/>
      </c>
      <c r="K2170" s="195" t="str">
        <f t="shared" si="67"/>
        <v/>
      </c>
    </row>
    <row r="2171" spans="2:11" ht="18" customHeight="1">
      <c r="B2171" s="16" t="str">
        <f>IF('6.標準時間'!$B2171="","",'6.標準時間'!B2171)</f>
        <v/>
      </c>
      <c r="C2171" s="16" t="str">
        <f>IF('6.標準時間'!$C2171="","",'6.標準時間'!C2171)</f>
        <v/>
      </c>
      <c r="D2171" s="16" t="str">
        <f>IF('6.標準時間'!$C2171="","",'6.標準時間'!E2171)</f>
        <v/>
      </c>
      <c r="E2171" s="171" t="str">
        <f>IF('6.標準時間'!$C2171="","",'6.標準時間'!F2171)</f>
        <v/>
      </c>
      <c r="F2171" s="15" t="str">
        <f t="shared" si="66"/>
        <v/>
      </c>
      <c r="G2171" s="142" t="str">
        <f>IF('6.標準時間'!$C2171="","",'6.標準時間'!H2171)</f>
        <v/>
      </c>
      <c r="H2171" s="142" t="str">
        <f>IF('6.標準時間'!$C2171="","",'6.標準時間'!I2171)</f>
        <v/>
      </c>
      <c r="I2171" s="107" t="str">
        <f>IF(C2171="","",VLOOKUP($C2171,'7.工程別レート'!$C$6:$E$501,3,FALSE))</f>
        <v/>
      </c>
      <c r="J2171" s="108" t="str">
        <f>IF(C2171="","",VLOOKUP($C2171,'7.工程別レート'!$C$6:$E$501,2,FALSE))</f>
        <v/>
      </c>
      <c r="K2171" s="195" t="str">
        <f t="shared" si="67"/>
        <v/>
      </c>
    </row>
    <row r="2172" spans="2:11" ht="18" customHeight="1">
      <c r="B2172" s="16" t="str">
        <f>IF('6.標準時間'!$B2172="","",'6.標準時間'!B2172)</f>
        <v/>
      </c>
      <c r="C2172" s="16" t="str">
        <f>IF('6.標準時間'!$C2172="","",'6.標準時間'!C2172)</f>
        <v/>
      </c>
      <c r="D2172" s="16" t="str">
        <f>IF('6.標準時間'!$C2172="","",'6.標準時間'!E2172)</f>
        <v/>
      </c>
      <c r="E2172" s="171" t="str">
        <f>IF('6.標準時間'!$C2172="","",'6.標準時間'!F2172)</f>
        <v/>
      </c>
      <c r="F2172" s="15" t="str">
        <f t="shared" si="66"/>
        <v/>
      </c>
      <c r="G2172" s="142" t="str">
        <f>IF('6.標準時間'!$C2172="","",'6.標準時間'!H2172)</f>
        <v/>
      </c>
      <c r="H2172" s="142" t="str">
        <f>IF('6.標準時間'!$C2172="","",'6.標準時間'!I2172)</f>
        <v/>
      </c>
      <c r="I2172" s="107" t="str">
        <f>IF(C2172="","",VLOOKUP($C2172,'7.工程別レート'!$C$6:$E$501,3,FALSE))</f>
        <v/>
      </c>
      <c r="J2172" s="108" t="str">
        <f>IF(C2172="","",VLOOKUP($C2172,'7.工程別レート'!$C$6:$E$501,2,FALSE))</f>
        <v/>
      </c>
      <c r="K2172" s="195" t="str">
        <f t="shared" si="67"/>
        <v/>
      </c>
    </row>
    <row r="2173" spans="2:11" ht="18" customHeight="1">
      <c r="B2173" s="16" t="str">
        <f>IF('6.標準時間'!$B2173="","",'6.標準時間'!B2173)</f>
        <v/>
      </c>
      <c r="C2173" s="16" t="str">
        <f>IF('6.標準時間'!$C2173="","",'6.標準時間'!C2173)</f>
        <v/>
      </c>
      <c r="D2173" s="16" t="str">
        <f>IF('6.標準時間'!$C2173="","",'6.標準時間'!E2173)</f>
        <v/>
      </c>
      <c r="E2173" s="171" t="str">
        <f>IF('6.標準時間'!$C2173="","",'6.標準時間'!F2173)</f>
        <v/>
      </c>
      <c r="F2173" s="15" t="str">
        <f t="shared" si="66"/>
        <v/>
      </c>
      <c r="G2173" s="142" t="str">
        <f>IF('6.標準時間'!$C2173="","",'6.標準時間'!H2173)</f>
        <v/>
      </c>
      <c r="H2173" s="142" t="str">
        <f>IF('6.標準時間'!$C2173="","",'6.標準時間'!I2173)</f>
        <v/>
      </c>
      <c r="I2173" s="107" t="str">
        <f>IF(C2173="","",VLOOKUP($C2173,'7.工程別レート'!$C$6:$E$501,3,FALSE))</f>
        <v/>
      </c>
      <c r="J2173" s="108" t="str">
        <f>IF(C2173="","",VLOOKUP($C2173,'7.工程別レート'!$C$6:$E$501,2,FALSE))</f>
        <v/>
      </c>
      <c r="K2173" s="195" t="str">
        <f t="shared" si="67"/>
        <v/>
      </c>
    </row>
    <row r="2174" spans="2:11" ht="18" customHeight="1">
      <c r="B2174" s="16" t="str">
        <f>IF('6.標準時間'!$B2174="","",'6.標準時間'!B2174)</f>
        <v/>
      </c>
      <c r="C2174" s="16" t="str">
        <f>IF('6.標準時間'!$C2174="","",'6.標準時間'!C2174)</f>
        <v/>
      </c>
      <c r="D2174" s="16" t="str">
        <f>IF('6.標準時間'!$C2174="","",'6.標準時間'!E2174)</f>
        <v/>
      </c>
      <c r="E2174" s="171" t="str">
        <f>IF('6.標準時間'!$C2174="","",'6.標準時間'!F2174)</f>
        <v/>
      </c>
      <c r="F2174" s="15" t="str">
        <f t="shared" si="66"/>
        <v/>
      </c>
      <c r="G2174" s="142" t="str">
        <f>IF('6.標準時間'!$C2174="","",'6.標準時間'!H2174)</f>
        <v/>
      </c>
      <c r="H2174" s="142" t="str">
        <f>IF('6.標準時間'!$C2174="","",'6.標準時間'!I2174)</f>
        <v/>
      </c>
      <c r="I2174" s="107" t="str">
        <f>IF(C2174="","",VLOOKUP($C2174,'7.工程別レート'!$C$6:$E$501,3,FALSE))</f>
        <v/>
      </c>
      <c r="J2174" s="108" t="str">
        <f>IF(C2174="","",VLOOKUP($C2174,'7.工程別レート'!$C$6:$E$501,2,FALSE))</f>
        <v/>
      </c>
      <c r="K2174" s="195" t="str">
        <f t="shared" si="67"/>
        <v/>
      </c>
    </row>
    <row r="2175" spans="2:11" ht="18" customHeight="1">
      <c r="B2175" s="16" t="str">
        <f>IF('6.標準時間'!$B2175="","",'6.標準時間'!B2175)</f>
        <v/>
      </c>
      <c r="C2175" s="16" t="str">
        <f>IF('6.標準時間'!$C2175="","",'6.標準時間'!C2175)</f>
        <v/>
      </c>
      <c r="D2175" s="16" t="str">
        <f>IF('6.標準時間'!$C2175="","",'6.標準時間'!E2175)</f>
        <v/>
      </c>
      <c r="E2175" s="171" t="str">
        <f>IF('6.標準時間'!$C2175="","",'6.標準時間'!F2175)</f>
        <v/>
      </c>
      <c r="F2175" s="15" t="str">
        <f t="shared" si="66"/>
        <v/>
      </c>
      <c r="G2175" s="142" t="str">
        <f>IF('6.標準時間'!$C2175="","",'6.標準時間'!H2175)</f>
        <v/>
      </c>
      <c r="H2175" s="142" t="str">
        <f>IF('6.標準時間'!$C2175="","",'6.標準時間'!I2175)</f>
        <v/>
      </c>
      <c r="I2175" s="107" t="str">
        <f>IF(C2175="","",VLOOKUP($C2175,'7.工程別レート'!$C$6:$E$501,3,FALSE))</f>
        <v/>
      </c>
      <c r="J2175" s="108" t="str">
        <f>IF(C2175="","",VLOOKUP($C2175,'7.工程別レート'!$C$6:$E$501,2,FALSE))</f>
        <v/>
      </c>
      <c r="K2175" s="195" t="str">
        <f t="shared" si="67"/>
        <v/>
      </c>
    </row>
    <row r="2176" spans="2:11" ht="18" customHeight="1">
      <c r="B2176" s="16" t="str">
        <f>IF('6.標準時間'!$B2176="","",'6.標準時間'!B2176)</f>
        <v/>
      </c>
      <c r="C2176" s="16" t="str">
        <f>IF('6.標準時間'!$C2176="","",'6.標準時間'!C2176)</f>
        <v/>
      </c>
      <c r="D2176" s="16" t="str">
        <f>IF('6.標準時間'!$C2176="","",'6.標準時間'!E2176)</f>
        <v/>
      </c>
      <c r="E2176" s="171" t="str">
        <f>IF('6.標準時間'!$C2176="","",'6.標準時間'!F2176)</f>
        <v/>
      </c>
      <c r="F2176" s="15" t="str">
        <f t="shared" si="66"/>
        <v/>
      </c>
      <c r="G2176" s="142" t="str">
        <f>IF('6.標準時間'!$C2176="","",'6.標準時間'!H2176)</f>
        <v/>
      </c>
      <c r="H2176" s="142" t="str">
        <f>IF('6.標準時間'!$C2176="","",'6.標準時間'!I2176)</f>
        <v/>
      </c>
      <c r="I2176" s="107" t="str">
        <f>IF(C2176="","",VLOOKUP($C2176,'7.工程別レート'!$C$6:$E$501,3,FALSE))</f>
        <v/>
      </c>
      <c r="J2176" s="108" t="str">
        <f>IF(C2176="","",VLOOKUP($C2176,'7.工程別レート'!$C$6:$E$501,2,FALSE))</f>
        <v/>
      </c>
      <c r="K2176" s="195" t="str">
        <f t="shared" si="67"/>
        <v/>
      </c>
    </row>
    <row r="2177" spans="2:11" ht="18" customHeight="1">
      <c r="B2177" s="16" t="str">
        <f>IF('6.標準時間'!$B2177="","",'6.標準時間'!B2177)</f>
        <v/>
      </c>
      <c r="C2177" s="16" t="str">
        <f>IF('6.標準時間'!$C2177="","",'6.標準時間'!C2177)</f>
        <v/>
      </c>
      <c r="D2177" s="16" t="str">
        <f>IF('6.標準時間'!$C2177="","",'6.標準時間'!E2177)</f>
        <v/>
      </c>
      <c r="E2177" s="171" t="str">
        <f>IF('6.標準時間'!$C2177="","",'6.標準時間'!F2177)</f>
        <v/>
      </c>
      <c r="F2177" s="15" t="str">
        <f t="shared" si="66"/>
        <v/>
      </c>
      <c r="G2177" s="142" t="str">
        <f>IF('6.標準時間'!$C2177="","",'6.標準時間'!H2177)</f>
        <v/>
      </c>
      <c r="H2177" s="142" t="str">
        <f>IF('6.標準時間'!$C2177="","",'6.標準時間'!I2177)</f>
        <v/>
      </c>
      <c r="I2177" s="107" t="str">
        <f>IF(C2177="","",VLOOKUP($C2177,'7.工程別レート'!$C$6:$E$501,3,FALSE))</f>
        <v/>
      </c>
      <c r="J2177" s="108" t="str">
        <f>IF(C2177="","",VLOOKUP($C2177,'7.工程別レート'!$C$6:$E$501,2,FALSE))</f>
        <v/>
      </c>
      <c r="K2177" s="195" t="str">
        <f t="shared" si="67"/>
        <v/>
      </c>
    </row>
    <row r="2178" spans="2:11" ht="18" customHeight="1">
      <c r="B2178" s="16" t="str">
        <f>IF('6.標準時間'!$B2178="","",'6.標準時間'!B2178)</f>
        <v/>
      </c>
      <c r="C2178" s="16" t="str">
        <f>IF('6.標準時間'!$C2178="","",'6.標準時間'!C2178)</f>
        <v/>
      </c>
      <c r="D2178" s="16" t="str">
        <f>IF('6.標準時間'!$C2178="","",'6.標準時間'!E2178)</f>
        <v/>
      </c>
      <c r="E2178" s="171" t="str">
        <f>IF('6.標準時間'!$C2178="","",'6.標準時間'!F2178)</f>
        <v/>
      </c>
      <c r="F2178" s="15" t="str">
        <f t="shared" si="66"/>
        <v/>
      </c>
      <c r="G2178" s="142" t="str">
        <f>IF('6.標準時間'!$C2178="","",'6.標準時間'!H2178)</f>
        <v/>
      </c>
      <c r="H2178" s="142" t="str">
        <f>IF('6.標準時間'!$C2178="","",'6.標準時間'!I2178)</f>
        <v/>
      </c>
      <c r="I2178" s="107" t="str">
        <f>IF(C2178="","",VLOOKUP($C2178,'7.工程別レート'!$C$6:$E$501,3,FALSE))</f>
        <v/>
      </c>
      <c r="J2178" s="108" t="str">
        <f>IF(C2178="","",VLOOKUP($C2178,'7.工程別レート'!$C$6:$E$501,2,FALSE))</f>
        <v/>
      </c>
      <c r="K2178" s="195" t="str">
        <f t="shared" si="67"/>
        <v/>
      </c>
    </row>
    <row r="2179" spans="2:11" ht="18" customHeight="1">
      <c r="B2179" s="16" t="str">
        <f>IF('6.標準時間'!$B2179="","",'6.標準時間'!B2179)</f>
        <v/>
      </c>
      <c r="C2179" s="16" t="str">
        <f>IF('6.標準時間'!$C2179="","",'6.標準時間'!C2179)</f>
        <v/>
      </c>
      <c r="D2179" s="16" t="str">
        <f>IF('6.標準時間'!$C2179="","",'6.標準時間'!E2179)</f>
        <v/>
      </c>
      <c r="E2179" s="171" t="str">
        <f>IF('6.標準時間'!$C2179="","",'6.標準時間'!F2179)</f>
        <v/>
      </c>
      <c r="F2179" s="15" t="str">
        <f t="shared" si="66"/>
        <v/>
      </c>
      <c r="G2179" s="142" t="str">
        <f>IF('6.標準時間'!$C2179="","",'6.標準時間'!H2179)</f>
        <v/>
      </c>
      <c r="H2179" s="142" t="str">
        <f>IF('6.標準時間'!$C2179="","",'6.標準時間'!I2179)</f>
        <v/>
      </c>
      <c r="I2179" s="107" t="str">
        <f>IF(C2179="","",VLOOKUP($C2179,'7.工程別レート'!$C$6:$E$501,3,FALSE))</f>
        <v/>
      </c>
      <c r="J2179" s="108" t="str">
        <f>IF(C2179="","",VLOOKUP($C2179,'7.工程別レート'!$C$6:$E$501,2,FALSE))</f>
        <v/>
      </c>
      <c r="K2179" s="195" t="str">
        <f t="shared" si="67"/>
        <v/>
      </c>
    </row>
    <row r="2180" spans="2:11" ht="18" customHeight="1">
      <c r="B2180" s="16" t="str">
        <f>IF('6.標準時間'!$B2180="","",'6.標準時間'!B2180)</f>
        <v/>
      </c>
      <c r="C2180" s="16" t="str">
        <f>IF('6.標準時間'!$C2180="","",'6.標準時間'!C2180)</f>
        <v/>
      </c>
      <c r="D2180" s="16" t="str">
        <f>IF('6.標準時間'!$C2180="","",'6.標準時間'!E2180)</f>
        <v/>
      </c>
      <c r="E2180" s="171" t="str">
        <f>IF('6.標準時間'!$C2180="","",'6.標準時間'!F2180)</f>
        <v/>
      </c>
      <c r="F2180" s="15" t="str">
        <f t="shared" si="66"/>
        <v/>
      </c>
      <c r="G2180" s="142" t="str">
        <f>IF('6.標準時間'!$C2180="","",'6.標準時間'!H2180)</f>
        <v/>
      </c>
      <c r="H2180" s="142" t="str">
        <f>IF('6.標準時間'!$C2180="","",'6.標準時間'!I2180)</f>
        <v/>
      </c>
      <c r="I2180" s="107" t="str">
        <f>IF(C2180="","",VLOOKUP($C2180,'7.工程別レート'!$C$6:$E$501,3,FALSE))</f>
        <v/>
      </c>
      <c r="J2180" s="108" t="str">
        <f>IF(C2180="","",VLOOKUP($C2180,'7.工程別レート'!$C$6:$E$501,2,FALSE))</f>
        <v/>
      </c>
      <c r="K2180" s="195" t="str">
        <f t="shared" si="67"/>
        <v/>
      </c>
    </row>
    <row r="2181" spans="2:11" ht="18" customHeight="1">
      <c r="B2181" s="16" t="str">
        <f>IF('6.標準時間'!$B2181="","",'6.標準時間'!B2181)</f>
        <v/>
      </c>
      <c r="C2181" s="16" t="str">
        <f>IF('6.標準時間'!$C2181="","",'6.標準時間'!C2181)</f>
        <v/>
      </c>
      <c r="D2181" s="16" t="str">
        <f>IF('6.標準時間'!$C2181="","",'6.標準時間'!E2181)</f>
        <v/>
      </c>
      <c r="E2181" s="171" t="str">
        <f>IF('6.標準時間'!$C2181="","",'6.標準時間'!F2181)</f>
        <v/>
      </c>
      <c r="F2181" s="15" t="str">
        <f t="shared" si="66"/>
        <v/>
      </c>
      <c r="G2181" s="142" t="str">
        <f>IF('6.標準時間'!$C2181="","",'6.標準時間'!H2181)</f>
        <v/>
      </c>
      <c r="H2181" s="142" t="str">
        <f>IF('6.標準時間'!$C2181="","",'6.標準時間'!I2181)</f>
        <v/>
      </c>
      <c r="I2181" s="107" t="str">
        <f>IF(C2181="","",VLOOKUP($C2181,'7.工程別レート'!$C$6:$E$501,3,FALSE))</f>
        <v/>
      </c>
      <c r="J2181" s="108" t="str">
        <f>IF(C2181="","",VLOOKUP($C2181,'7.工程別レート'!$C$6:$E$501,2,FALSE))</f>
        <v/>
      </c>
      <c r="K2181" s="195" t="str">
        <f t="shared" si="67"/>
        <v/>
      </c>
    </row>
    <row r="2182" spans="2:11" ht="18" customHeight="1">
      <c r="B2182" s="16" t="str">
        <f>IF('6.標準時間'!$B2182="","",'6.標準時間'!B2182)</f>
        <v/>
      </c>
      <c r="C2182" s="16" t="str">
        <f>IF('6.標準時間'!$C2182="","",'6.標準時間'!C2182)</f>
        <v/>
      </c>
      <c r="D2182" s="16" t="str">
        <f>IF('6.標準時間'!$C2182="","",'6.標準時間'!E2182)</f>
        <v/>
      </c>
      <c r="E2182" s="171" t="str">
        <f>IF('6.標準時間'!$C2182="","",'6.標準時間'!F2182)</f>
        <v/>
      </c>
      <c r="F2182" s="15" t="str">
        <f t="shared" ref="F2182:F2245" si="68">C2182&amp;D2182</f>
        <v/>
      </c>
      <c r="G2182" s="142" t="str">
        <f>IF('6.標準時間'!$C2182="","",'6.標準時間'!H2182)</f>
        <v/>
      </c>
      <c r="H2182" s="142" t="str">
        <f>IF('6.標準時間'!$C2182="","",'6.標準時間'!I2182)</f>
        <v/>
      </c>
      <c r="I2182" s="107" t="str">
        <f>IF(C2182="","",VLOOKUP($C2182,'7.工程別レート'!$C$6:$E$501,3,FALSE))</f>
        <v/>
      </c>
      <c r="J2182" s="108" t="str">
        <f>IF(C2182="","",VLOOKUP($C2182,'7.工程別レート'!$C$6:$E$501,2,FALSE))</f>
        <v/>
      </c>
      <c r="K2182" s="195" t="str">
        <f t="shared" si="67"/>
        <v/>
      </c>
    </row>
    <row r="2183" spans="2:11" ht="18" customHeight="1">
      <c r="B2183" s="16" t="str">
        <f>IF('6.標準時間'!$B2183="","",'6.標準時間'!B2183)</f>
        <v/>
      </c>
      <c r="C2183" s="16" t="str">
        <f>IF('6.標準時間'!$C2183="","",'6.標準時間'!C2183)</f>
        <v/>
      </c>
      <c r="D2183" s="16" t="str">
        <f>IF('6.標準時間'!$C2183="","",'6.標準時間'!E2183)</f>
        <v/>
      </c>
      <c r="E2183" s="171" t="str">
        <f>IF('6.標準時間'!$C2183="","",'6.標準時間'!F2183)</f>
        <v/>
      </c>
      <c r="F2183" s="15" t="str">
        <f t="shared" si="68"/>
        <v/>
      </c>
      <c r="G2183" s="142" t="str">
        <f>IF('6.標準時間'!$C2183="","",'6.標準時間'!H2183)</f>
        <v/>
      </c>
      <c r="H2183" s="142" t="str">
        <f>IF('6.標準時間'!$C2183="","",'6.標準時間'!I2183)</f>
        <v/>
      </c>
      <c r="I2183" s="107" t="str">
        <f>IF(C2183="","",VLOOKUP($C2183,'7.工程別レート'!$C$6:$E$501,3,FALSE))</f>
        <v/>
      </c>
      <c r="J2183" s="108" t="str">
        <f>IF(C2183="","",VLOOKUP($C2183,'7.工程別レート'!$C$6:$E$501,2,FALSE))</f>
        <v/>
      </c>
      <c r="K2183" s="195" t="str">
        <f t="shared" ref="K2183:K2246" si="69">IF(ISERROR((G2183*I2183)+(H2183*J2183)),"",(G2183*I2183)+(H2183*J2183))</f>
        <v/>
      </c>
    </row>
    <row r="2184" spans="2:11" ht="18" customHeight="1">
      <c r="B2184" s="16" t="str">
        <f>IF('6.標準時間'!$B2184="","",'6.標準時間'!B2184)</f>
        <v/>
      </c>
      <c r="C2184" s="16" t="str">
        <f>IF('6.標準時間'!$C2184="","",'6.標準時間'!C2184)</f>
        <v/>
      </c>
      <c r="D2184" s="16" t="str">
        <f>IF('6.標準時間'!$C2184="","",'6.標準時間'!E2184)</f>
        <v/>
      </c>
      <c r="E2184" s="171" t="str">
        <f>IF('6.標準時間'!$C2184="","",'6.標準時間'!F2184)</f>
        <v/>
      </c>
      <c r="F2184" s="15" t="str">
        <f t="shared" si="68"/>
        <v/>
      </c>
      <c r="G2184" s="142" t="str">
        <f>IF('6.標準時間'!$C2184="","",'6.標準時間'!H2184)</f>
        <v/>
      </c>
      <c r="H2184" s="142" t="str">
        <f>IF('6.標準時間'!$C2184="","",'6.標準時間'!I2184)</f>
        <v/>
      </c>
      <c r="I2184" s="107" t="str">
        <f>IF(C2184="","",VLOOKUP($C2184,'7.工程別レート'!$C$6:$E$501,3,FALSE))</f>
        <v/>
      </c>
      <c r="J2184" s="108" t="str">
        <f>IF(C2184="","",VLOOKUP($C2184,'7.工程別レート'!$C$6:$E$501,2,FALSE))</f>
        <v/>
      </c>
      <c r="K2184" s="195" t="str">
        <f t="shared" si="69"/>
        <v/>
      </c>
    </row>
    <row r="2185" spans="2:11" ht="18" customHeight="1">
      <c r="B2185" s="16" t="str">
        <f>IF('6.標準時間'!$B2185="","",'6.標準時間'!B2185)</f>
        <v/>
      </c>
      <c r="C2185" s="16" t="str">
        <f>IF('6.標準時間'!$C2185="","",'6.標準時間'!C2185)</f>
        <v/>
      </c>
      <c r="D2185" s="16" t="str">
        <f>IF('6.標準時間'!$C2185="","",'6.標準時間'!E2185)</f>
        <v/>
      </c>
      <c r="E2185" s="171" t="str">
        <f>IF('6.標準時間'!$C2185="","",'6.標準時間'!F2185)</f>
        <v/>
      </c>
      <c r="F2185" s="15" t="str">
        <f t="shared" si="68"/>
        <v/>
      </c>
      <c r="G2185" s="142" t="str">
        <f>IF('6.標準時間'!$C2185="","",'6.標準時間'!H2185)</f>
        <v/>
      </c>
      <c r="H2185" s="142" t="str">
        <f>IF('6.標準時間'!$C2185="","",'6.標準時間'!I2185)</f>
        <v/>
      </c>
      <c r="I2185" s="107" t="str">
        <f>IF(C2185="","",VLOOKUP($C2185,'7.工程別レート'!$C$6:$E$501,3,FALSE))</f>
        <v/>
      </c>
      <c r="J2185" s="108" t="str">
        <f>IF(C2185="","",VLOOKUP($C2185,'7.工程別レート'!$C$6:$E$501,2,FALSE))</f>
        <v/>
      </c>
      <c r="K2185" s="195" t="str">
        <f t="shared" si="69"/>
        <v/>
      </c>
    </row>
    <row r="2186" spans="2:11" ht="18" customHeight="1">
      <c r="B2186" s="16" t="str">
        <f>IF('6.標準時間'!$B2186="","",'6.標準時間'!B2186)</f>
        <v/>
      </c>
      <c r="C2186" s="16" t="str">
        <f>IF('6.標準時間'!$C2186="","",'6.標準時間'!C2186)</f>
        <v/>
      </c>
      <c r="D2186" s="16" t="str">
        <f>IF('6.標準時間'!$C2186="","",'6.標準時間'!E2186)</f>
        <v/>
      </c>
      <c r="E2186" s="171" t="str">
        <f>IF('6.標準時間'!$C2186="","",'6.標準時間'!F2186)</f>
        <v/>
      </c>
      <c r="F2186" s="15" t="str">
        <f t="shared" si="68"/>
        <v/>
      </c>
      <c r="G2186" s="142" t="str">
        <f>IF('6.標準時間'!$C2186="","",'6.標準時間'!H2186)</f>
        <v/>
      </c>
      <c r="H2186" s="142" t="str">
        <f>IF('6.標準時間'!$C2186="","",'6.標準時間'!I2186)</f>
        <v/>
      </c>
      <c r="I2186" s="107" t="str">
        <f>IF(C2186="","",VLOOKUP($C2186,'7.工程別レート'!$C$6:$E$501,3,FALSE))</f>
        <v/>
      </c>
      <c r="J2186" s="108" t="str">
        <f>IF(C2186="","",VLOOKUP($C2186,'7.工程別レート'!$C$6:$E$501,2,FALSE))</f>
        <v/>
      </c>
      <c r="K2186" s="195" t="str">
        <f t="shared" si="69"/>
        <v/>
      </c>
    </row>
    <row r="2187" spans="2:11" ht="18" customHeight="1">
      <c r="B2187" s="16" t="str">
        <f>IF('6.標準時間'!$B2187="","",'6.標準時間'!B2187)</f>
        <v/>
      </c>
      <c r="C2187" s="16" t="str">
        <f>IF('6.標準時間'!$C2187="","",'6.標準時間'!C2187)</f>
        <v/>
      </c>
      <c r="D2187" s="16" t="str">
        <f>IF('6.標準時間'!$C2187="","",'6.標準時間'!E2187)</f>
        <v/>
      </c>
      <c r="E2187" s="171" t="str">
        <f>IF('6.標準時間'!$C2187="","",'6.標準時間'!F2187)</f>
        <v/>
      </c>
      <c r="F2187" s="15" t="str">
        <f t="shared" si="68"/>
        <v/>
      </c>
      <c r="G2187" s="142" t="str">
        <f>IF('6.標準時間'!$C2187="","",'6.標準時間'!H2187)</f>
        <v/>
      </c>
      <c r="H2187" s="142" t="str">
        <f>IF('6.標準時間'!$C2187="","",'6.標準時間'!I2187)</f>
        <v/>
      </c>
      <c r="I2187" s="107" t="str">
        <f>IF(C2187="","",VLOOKUP($C2187,'7.工程別レート'!$C$6:$E$501,3,FALSE))</f>
        <v/>
      </c>
      <c r="J2187" s="108" t="str">
        <f>IF(C2187="","",VLOOKUP($C2187,'7.工程別レート'!$C$6:$E$501,2,FALSE))</f>
        <v/>
      </c>
      <c r="K2187" s="195" t="str">
        <f t="shared" si="69"/>
        <v/>
      </c>
    </row>
    <row r="2188" spans="2:11" ht="18" customHeight="1">
      <c r="B2188" s="16" t="str">
        <f>IF('6.標準時間'!$B2188="","",'6.標準時間'!B2188)</f>
        <v/>
      </c>
      <c r="C2188" s="16" t="str">
        <f>IF('6.標準時間'!$C2188="","",'6.標準時間'!C2188)</f>
        <v/>
      </c>
      <c r="D2188" s="16" t="str">
        <f>IF('6.標準時間'!$C2188="","",'6.標準時間'!E2188)</f>
        <v/>
      </c>
      <c r="E2188" s="171" t="str">
        <f>IF('6.標準時間'!$C2188="","",'6.標準時間'!F2188)</f>
        <v/>
      </c>
      <c r="F2188" s="15" t="str">
        <f t="shared" si="68"/>
        <v/>
      </c>
      <c r="G2188" s="142" t="str">
        <f>IF('6.標準時間'!$C2188="","",'6.標準時間'!H2188)</f>
        <v/>
      </c>
      <c r="H2188" s="142" t="str">
        <f>IF('6.標準時間'!$C2188="","",'6.標準時間'!I2188)</f>
        <v/>
      </c>
      <c r="I2188" s="107" t="str">
        <f>IF(C2188="","",VLOOKUP($C2188,'7.工程別レート'!$C$6:$E$501,3,FALSE))</f>
        <v/>
      </c>
      <c r="J2188" s="108" t="str">
        <f>IF(C2188="","",VLOOKUP($C2188,'7.工程別レート'!$C$6:$E$501,2,FALSE))</f>
        <v/>
      </c>
      <c r="K2188" s="195" t="str">
        <f t="shared" si="69"/>
        <v/>
      </c>
    </row>
    <row r="2189" spans="2:11" ht="18" customHeight="1">
      <c r="B2189" s="16" t="str">
        <f>IF('6.標準時間'!$B2189="","",'6.標準時間'!B2189)</f>
        <v/>
      </c>
      <c r="C2189" s="16" t="str">
        <f>IF('6.標準時間'!$C2189="","",'6.標準時間'!C2189)</f>
        <v/>
      </c>
      <c r="D2189" s="16" t="str">
        <f>IF('6.標準時間'!$C2189="","",'6.標準時間'!E2189)</f>
        <v/>
      </c>
      <c r="E2189" s="171" t="str">
        <f>IF('6.標準時間'!$C2189="","",'6.標準時間'!F2189)</f>
        <v/>
      </c>
      <c r="F2189" s="15" t="str">
        <f t="shared" si="68"/>
        <v/>
      </c>
      <c r="G2189" s="142" t="str">
        <f>IF('6.標準時間'!$C2189="","",'6.標準時間'!H2189)</f>
        <v/>
      </c>
      <c r="H2189" s="142" t="str">
        <f>IF('6.標準時間'!$C2189="","",'6.標準時間'!I2189)</f>
        <v/>
      </c>
      <c r="I2189" s="107" t="str">
        <f>IF(C2189="","",VLOOKUP($C2189,'7.工程別レート'!$C$6:$E$501,3,FALSE))</f>
        <v/>
      </c>
      <c r="J2189" s="108" t="str">
        <f>IF(C2189="","",VLOOKUP($C2189,'7.工程別レート'!$C$6:$E$501,2,FALSE))</f>
        <v/>
      </c>
      <c r="K2189" s="195" t="str">
        <f t="shared" si="69"/>
        <v/>
      </c>
    </row>
    <row r="2190" spans="2:11" ht="18" customHeight="1">
      <c r="B2190" s="16" t="str">
        <f>IF('6.標準時間'!$B2190="","",'6.標準時間'!B2190)</f>
        <v/>
      </c>
      <c r="C2190" s="16" t="str">
        <f>IF('6.標準時間'!$C2190="","",'6.標準時間'!C2190)</f>
        <v/>
      </c>
      <c r="D2190" s="16" t="str">
        <f>IF('6.標準時間'!$C2190="","",'6.標準時間'!E2190)</f>
        <v/>
      </c>
      <c r="E2190" s="171" t="str">
        <f>IF('6.標準時間'!$C2190="","",'6.標準時間'!F2190)</f>
        <v/>
      </c>
      <c r="F2190" s="15" t="str">
        <f t="shared" si="68"/>
        <v/>
      </c>
      <c r="G2190" s="142" t="str">
        <f>IF('6.標準時間'!$C2190="","",'6.標準時間'!H2190)</f>
        <v/>
      </c>
      <c r="H2190" s="142" t="str">
        <f>IF('6.標準時間'!$C2190="","",'6.標準時間'!I2190)</f>
        <v/>
      </c>
      <c r="I2190" s="107" t="str">
        <f>IF(C2190="","",VLOOKUP($C2190,'7.工程別レート'!$C$6:$E$501,3,FALSE))</f>
        <v/>
      </c>
      <c r="J2190" s="108" t="str">
        <f>IF(C2190="","",VLOOKUP($C2190,'7.工程別レート'!$C$6:$E$501,2,FALSE))</f>
        <v/>
      </c>
      <c r="K2190" s="195" t="str">
        <f t="shared" si="69"/>
        <v/>
      </c>
    </row>
    <row r="2191" spans="2:11" ht="18" customHeight="1">
      <c r="B2191" s="16" t="str">
        <f>IF('6.標準時間'!$B2191="","",'6.標準時間'!B2191)</f>
        <v/>
      </c>
      <c r="C2191" s="16" t="str">
        <f>IF('6.標準時間'!$C2191="","",'6.標準時間'!C2191)</f>
        <v/>
      </c>
      <c r="D2191" s="16" t="str">
        <f>IF('6.標準時間'!$C2191="","",'6.標準時間'!E2191)</f>
        <v/>
      </c>
      <c r="E2191" s="171" t="str">
        <f>IF('6.標準時間'!$C2191="","",'6.標準時間'!F2191)</f>
        <v/>
      </c>
      <c r="F2191" s="15" t="str">
        <f t="shared" si="68"/>
        <v/>
      </c>
      <c r="G2191" s="142" t="str">
        <f>IF('6.標準時間'!$C2191="","",'6.標準時間'!H2191)</f>
        <v/>
      </c>
      <c r="H2191" s="142" t="str">
        <f>IF('6.標準時間'!$C2191="","",'6.標準時間'!I2191)</f>
        <v/>
      </c>
      <c r="I2191" s="107" t="str">
        <f>IF(C2191="","",VLOOKUP($C2191,'7.工程別レート'!$C$6:$E$501,3,FALSE))</f>
        <v/>
      </c>
      <c r="J2191" s="108" t="str">
        <f>IF(C2191="","",VLOOKUP($C2191,'7.工程別レート'!$C$6:$E$501,2,FALSE))</f>
        <v/>
      </c>
      <c r="K2191" s="195" t="str">
        <f t="shared" si="69"/>
        <v/>
      </c>
    </row>
    <row r="2192" spans="2:11" ht="18" customHeight="1">
      <c r="B2192" s="16" t="str">
        <f>IF('6.標準時間'!$B2192="","",'6.標準時間'!B2192)</f>
        <v/>
      </c>
      <c r="C2192" s="16" t="str">
        <f>IF('6.標準時間'!$C2192="","",'6.標準時間'!C2192)</f>
        <v/>
      </c>
      <c r="D2192" s="16" t="str">
        <f>IF('6.標準時間'!$C2192="","",'6.標準時間'!E2192)</f>
        <v/>
      </c>
      <c r="E2192" s="171" t="str">
        <f>IF('6.標準時間'!$C2192="","",'6.標準時間'!F2192)</f>
        <v/>
      </c>
      <c r="F2192" s="15" t="str">
        <f t="shared" si="68"/>
        <v/>
      </c>
      <c r="G2192" s="142" t="str">
        <f>IF('6.標準時間'!$C2192="","",'6.標準時間'!H2192)</f>
        <v/>
      </c>
      <c r="H2192" s="142" t="str">
        <f>IF('6.標準時間'!$C2192="","",'6.標準時間'!I2192)</f>
        <v/>
      </c>
      <c r="I2192" s="107" t="str">
        <f>IF(C2192="","",VLOOKUP($C2192,'7.工程別レート'!$C$6:$E$501,3,FALSE))</f>
        <v/>
      </c>
      <c r="J2192" s="108" t="str">
        <f>IF(C2192="","",VLOOKUP($C2192,'7.工程別レート'!$C$6:$E$501,2,FALSE))</f>
        <v/>
      </c>
      <c r="K2192" s="195" t="str">
        <f t="shared" si="69"/>
        <v/>
      </c>
    </row>
    <row r="2193" spans="2:11" ht="18" customHeight="1">
      <c r="B2193" s="16" t="str">
        <f>IF('6.標準時間'!$B2193="","",'6.標準時間'!B2193)</f>
        <v/>
      </c>
      <c r="C2193" s="16" t="str">
        <f>IF('6.標準時間'!$C2193="","",'6.標準時間'!C2193)</f>
        <v/>
      </c>
      <c r="D2193" s="16" t="str">
        <f>IF('6.標準時間'!$C2193="","",'6.標準時間'!E2193)</f>
        <v/>
      </c>
      <c r="E2193" s="171" t="str">
        <f>IF('6.標準時間'!$C2193="","",'6.標準時間'!F2193)</f>
        <v/>
      </c>
      <c r="F2193" s="15" t="str">
        <f t="shared" si="68"/>
        <v/>
      </c>
      <c r="G2193" s="142" t="str">
        <f>IF('6.標準時間'!$C2193="","",'6.標準時間'!H2193)</f>
        <v/>
      </c>
      <c r="H2193" s="142" t="str">
        <f>IF('6.標準時間'!$C2193="","",'6.標準時間'!I2193)</f>
        <v/>
      </c>
      <c r="I2193" s="107" t="str">
        <f>IF(C2193="","",VLOOKUP($C2193,'7.工程別レート'!$C$6:$E$501,3,FALSE))</f>
        <v/>
      </c>
      <c r="J2193" s="108" t="str">
        <f>IF(C2193="","",VLOOKUP($C2193,'7.工程別レート'!$C$6:$E$501,2,FALSE))</f>
        <v/>
      </c>
      <c r="K2193" s="195" t="str">
        <f t="shared" si="69"/>
        <v/>
      </c>
    </row>
    <row r="2194" spans="2:11" ht="18" customHeight="1">
      <c r="B2194" s="16" t="str">
        <f>IF('6.標準時間'!$B2194="","",'6.標準時間'!B2194)</f>
        <v/>
      </c>
      <c r="C2194" s="16" t="str">
        <f>IF('6.標準時間'!$C2194="","",'6.標準時間'!C2194)</f>
        <v/>
      </c>
      <c r="D2194" s="16" t="str">
        <f>IF('6.標準時間'!$C2194="","",'6.標準時間'!E2194)</f>
        <v/>
      </c>
      <c r="E2194" s="171" t="str">
        <f>IF('6.標準時間'!$C2194="","",'6.標準時間'!F2194)</f>
        <v/>
      </c>
      <c r="F2194" s="15" t="str">
        <f t="shared" si="68"/>
        <v/>
      </c>
      <c r="G2194" s="142" t="str">
        <f>IF('6.標準時間'!$C2194="","",'6.標準時間'!H2194)</f>
        <v/>
      </c>
      <c r="H2194" s="142" t="str">
        <f>IF('6.標準時間'!$C2194="","",'6.標準時間'!I2194)</f>
        <v/>
      </c>
      <c r="I2194" s="107" t="str">
        <f>IF(C2194="","",VLOOKUP($C2194,'7.工程別レート'!$C$6:$E$501,3,FALSE))</f>
        <v/>
      </c>
      <c r="J2194" s="108" t="str">
        <f>IF(C2194="","",VLOOKUP($C2194,'7.工程別レート'!$C$6:$E$501,2,FALSE))</f>
        <v/>
      </c>
      <c r="K2194" s="195" t="str">
        <f t="shared" si="69"/>
        <v/>
      </c>
    </row>
    <row r="2195" spans="2:11" ht="18" customHeight="1">
      <c r="B2195" s="16" t="str">
        <f>IF('6.標準時間'!$B2195="","",'6.標準時間'!B2195)</f>
        <v/>
      </c>
      <c r="C2195" s="16" t="str">
        <f>IF('6.標準時間'!$C2195="","",'6.標準時間'!C2195)</f>
        <v/>
      </c>
      <c r="D2195" s="16" t="str">
        <f>IF('6.標準時間'!$C2195="","",'6.標準時間'!E2195)</f>
        <v/>
      </c>
      <c r="E2195" s="171" t="str">
        <f>IF('6.標準時間'!$C2195="","",'6.標準時間'!F2195)</f>
        <v/>
      </c>
      <c r="F2195" s="15" t="str">
        <f t="shared" si="68"/>
        <v/>
      </c>
      <c r="G2195" s="142" t="str">
        <f>IF('6.標準時間'!$C2195="","",'6.標準時間'!H2195)</f>
        <v/>
      </c>
      <c r="H2195" s="142" t="str">
        <f>IF('6.標準時間'!$C2195="","",'6.標準時間'!I2195)</f>
        <v/>
      </c>
      <c r="I2195" s="107" t="str">
        <f>IF(C2195="","",VLOOKUP($C2195,'7.工程別レート'!$C$6:$E$501,3,FALSE))</f>
        <v/>
      </c>
      <c r="J2195" s="108" t="str">
        <f>IF(C2195="","",VLOOKUP($C2195,'7.工程別レート'!$C$6:$E$501,2,FALSE))</f>
        <v/>
      </c>
      <c r="K2195" s="195" t="str">
        <f t="shared" si="69"/>
        <v/>
      </c>
    </row>
    <row r="2196" spans="2:11" ht="18" customHeight="1">
      <c r="B2196" s="16" t="str">
        <f>IF('6.標準時間'!$B2196="","",'6.標準時間'!B2196)</f>
        <v/>
      </c>
      <c r="C2196" s="16" t="str">
        <f>IF('6.標準時間'!$C2196="","",'6.標準時間'!C2196)</f>
        <v/>
      </c>
      <c r="D2196" s="16" t="str">
        <f>IF('6.標準時間'!$C2196="","",'6.標準時間'!E2196)</f>
        <v/>
      </c>
      <c r="E2196" s="171" t="str">
        <f>IF('6.標準時間'!$C2196="","",'6.標準時間'!F2196)</f>
        <v/>
      </c>
      <c r="F2196" s="15" t="str">
        <f t="shared" si="68"/>
        <v/>
      </c>
      <c r="G2196" s="142" t="str">
        <f>IF('6.標準時間'!$C2196="","",'6.標準時間'!H2196)</f>
        <v/>
      </c>
      <c r="H2196" s="142" t="str">
        <f>IF('6.標準時間'!$C2196="","",'6.標準時間'!I2196)</f>
        <v/>
      </c>
      <c r="I2196" s="107" t="str">
        <f>IF(C2196="","",VLOOKUP($C2196,'7.工程別レート'!$C$6:$E$501,3,FALSE))</f>
        <v/>
      </c>
      <c r="J2196" s="108" t="str">
        <f>IF(C2196="","",VLOOKUP($C2196,'7.工程別レート'!$C$6:$E$501,2,FALSE))</f>
        <v/>
      </c>
      <c r="K2196" s="195" t="str">
        <f t="shared" si="69"/>
        <v/>
      </c>
    </row>
    <row r="2197" spans="2:11" ht="18" customHeight="1">
      <c r="B2197" s="16" t="str">
        <f>IF('6.標準時間'!$B2197="","",'6.標準時間'!B2197)</f>
        <v/>
      </c>
      <c r="C2197" s="16" t="str">
        <f>IF('6.標準時間'!$C2197="","",'6.標準時間'!C2197)</f>
        <v/>
      </c>
      <c r="D2197" s="16" t="str">
        <f>IF('6.標準時間'!$C2197="","",'6.標準時間'!E2197)</f>
        <v/>
      </c>
      <c r="E2197" s="171" t="str">
        <f>IF('6.標準時間'!$C2197="","",'6.標準時間'!F2197)</f>
        <v/>
      </c>
      <c r="F2197" s="15" t="str">
        <f t="shared" si="68"/>
        <v/>
      </c>
      <c r="G2197" s="142" t="str">
        <f>IF('6.標準時間'!$C2197="","",'6.標準時間'!H2197)</f>
        <v/>
      </c>
      <c r="H2197" s="142" t="str">
        <f>IF('6.標準時間'!$C2197="","",'6.標準時間'!I2197)</f>
        <v/>
      </c>
      <c r="I2197" s="107" t="str">
        <f>IF(C2197="","",VLOOKUP($C2197,'7.工程別レート'!$C$6:$E$501,3,FALSE))</f>
        <v/>
      </c>
      <c r="J2197" s="108" t="str">
        <f>IF(C2197="","",VLOOKUP($C2197,'7.工程別レート'!$C$6:$E$501,2,FALSE))</f>
        <v/>
      </c>
      <c r="K2197" s="195" t="str">
        <f t="shared" si="69"/>
        <v/>
      </c>
    </row>
    <row r="2198" spans="2:11" ht="18" customHeight="1">
      <c r="B2198" s="16" t="str">
        <f>IF('6.標準時間'!$B2198="","",'6.標準時間'!B2198)</f>
        <v/>
      </c>
      <c r="C2198" s="16" t="str">
        <f>IF('6.標準時間'!$C2198="","",'6.標準時間'!C2198)</f>
        <v/>
      </c>
      <c r="D2198" s="16" t="str">
        <f>IF('6.標準時間'!$C2198="","",'6.標準時間'!E2198)</f>
        <v/>
      </c>
      <c r="E2198" s="171" t="str">
        <f>IF('6.標準時間'!$C2198="","",'6.標準時間'!F2198)</f>
        <v/>
      </c>
      <c r="F2198" s="15" t="str">
        <f t="shared" si="68"/>
        <v/>
      </c>
      <c r="G2198" s="142" t="str">
        <f>IF('6.標準時間'!$C2198="","",'6.標準時間'!H2198)</f>
        <v/>
      </c>
      <c r="H2198" s="142" t="str">
        <f>IF('6.標準時間'!$C2198="","",'6.標準時間'!I2198)</f>
        <v/>
      </c>
      <c r="I2198" s="107" t="str">
        <f>IF(C2198="","",VLOOKUP($C2198,'7.工程別レート'!$C$6:$E$501,3,FALSE))</f>
        <v/>
      </c>
      <c r="J2198" s="108" t="str">
        <f>IF(C2198="","",VLOOKUP($C2198,'7.工程別レート'!$C$6:$E$501,2,FALSE))</f>
        <v/>
      </c>
      <c r="K2198" s="195" t="str">
        <f t="shared" si="69"/>
        <v/>
      </c>
    </row>
    <row r="2199" spans="2:11" ht="18" customHeight="1">
      <c r="B2199" s="16" t="str">
        <f>IF('6.標準時間'!$B2199="","",'6.標準時間'!B2199)</f>
        <v/>
      </c>
      <c r="C2199" s="16" t="str">
        <f>IF('6.標準時間'!$C2199="","",'6.標準時間'!C2199)</f>
        <v/>
      </c>
      <c r="D2199" s="16" t="str">
        <f>IF('6.標準時間'!$C2199="","",'6.標準時間'!E2199)</f>
        <v/>
      </c>
      <c r="E2199" s="171" t="str">
        <f>IF('6.標準時間'!$C2199="","",'6.標準時間'!F2199)</f>
        <v/>
      </c>
      <c r="F2199" s="15" t="str">
        <f t="shared" si="68"/>
        <v/>
      </c>
      <c r="G2199" s="142" t="str">
        <f>IF('6.標準時間'!$C2199="","",'6.標準時間'!H2199)</f>
        <v/>
      </c>
      <c r="H2199" s="142" t="str">
        <f>IF('6.標準時間'!$C2199="","",'6.標準時間'!I2199)</f>
        <v/>
      </c>
      <c r="I2199" s="107" t="str">
        <f>IF(C2199="","",VLOOKUP($C2199,'7.工程別レート'!$C$6:$E$501,3,FALSE))</f>
        <v/>
      </c>
      <c r="J2199" s="108" t="str">
        <f>IF(C2199="","",VLOOKUP($C2199,'7.工程別レート'!$C$6:$E$501,2,FALSE))</f>
        <v/>
      </c>
      <c r="K2199" s="195" t="str">
        <f t="shared" si="69"/>
        <v/>
      </c>
    </row>
    <row r="2200" spans="2:11" ht="18" customHeight="1">
      <c r="B2200" s="16" t="str">
        <f>IF('6.標準時間'!$B2200="","",'6.標準時間'!B2200)</f>
        <v/>
      </c>
      <c r="C2200" s="16" t="str">
        <f>IF('6.標準時間'!$C2200="","",'6.標準時間'!C2200)</f>
        <v/>
      </c>
      <c r="D2200" s="16" t="str">
        <f>IF('6.標準時間'!$C2200="","",'6.標準時間'!E2200)</f>
        <v/>
      </c>
      <c r="E2200" s="171" t="str">
        <f>IF('6.標準時間'!$C2200="","",'6.標準時間'!F2200)</f>
        <v/>
      </c>
      <c r="F2200" s="15" t="str">
        <f t="shared" si="68"/>
        <v/>
      </c>
      <c r="G2200" s="142" t="str">
        <f>IF('6.標準時間'!$C2200="","",'6.標準時間'!H2200)</f>
        <v/>
      </c>
      <c r="H2200" s="142" t="str">
        <f>IF('6.標準時間'!$C2200="","",'6.標準時間'!I2200)</f>
        <v/>
      </c>
      <c r="I2200" s="107" t="str">
        <f>IF(C2200="","",VLOOKUP($C2200,'7.工程別レート'!$C$6:$E$501,3,FALSE))</f>
        <v/>
      </c>
      <c r="J2200" s="108" t="str">
        <f>IF(C2200="","",VLOOKUP($C2200,'7.工程別レート'!$C$6:$E$501,2,FALSE))</f>
        <v/>
      </c>
      <c r="K2200" s="195" t="str">
        <f t="shared" si="69"/>
        <v/>
      </c>
    </row>
    <row r="2201" spans="2:11" ht="18" customHeight="1">
      <c r="B2201" s="16" t="str">
        <f>IF('6.標準時間'!$B2201="","",'6.標準時間'!B2201)</f>
        <v/>
      </c>
      <c r="C2201" s="16" t="str">
        <f>IF('6.標準時間'!$C2201="","",'6.標準時間'!C2201)</f>
        <v/>
      </c>
      <c r="D2201" s="16" t="str">
        <f>IF('6.標準時間'!$C2201="","",'6.標準時間'!E2201)</f>
        <v/>
      </c>
      <c r="E2201" s="171" t="str">
        <f>IF('6.標準時間'!$C2201="","",'6.標準時間'!F2201)</f>
        <v/>
      </c>
      <c r="F2201" s="15" t="str">
        <f t="shared" si="68"/>
        <v/>
      </c>
      <c r="G2201" s="142" t="str">
        <f>IF('6.標準時間'!$C2201="","",'6.標準時間'!H2201)</f>
        <v/>
      </c>
      <c r="H2201" s="142" t="str">
        <f>IF('6.標準時間'!$C2201="","",'6.標準時間'!I2201)</f>
        <v/>
      </c>
      <c r="I2201" s="107" t="str">
        <f>IF(C2201="","",VLOOKUP($C2201,'7.工程別レート'!$C$6:$E$501,3,FALSE))</f>
        <v/>
      </c>
      <c r="J2201" s="108" t="str">
        <f>IF(C2201="","",VLOOKUP($C2201,'7.工程別レート'!$C$6:$E$501,2,FALSE))</f>
        <v/>
      </c>
      <c r="K2201" s="195" t="str">
        <f t="shared" si="69"/>
        <v/>
      </c>
    </row>
    <row r="2202" spans="2:11" ht="18" customHeight="1">
      <c r="B2202" s="16" t="str">
        <f>IF('6.標準時間'!$B2202="","",'6.標準時間'!B2202)</f>
        <v/>
      </c>
      <c r="C2202" s="16" t="str">
        <f>IF('6.標準時間'!$C2202="","",'6.標準時間'!C2202)</f>
        <v/>
      </c>
      <c r="D2202" s="16" t="str">
        <f>IF('6.標準時間'!$C2202="","",'6.標準時間'!E2202)</f>
        <v/>
      </c>
      <c r="E2202" s="171" t="str">
        <f>IF('6.標準時間'!$C2202="","",'6.標準時間'!F2202)</f>
        <v/>
      </c>
      <c r="F2202" s="15" t="str">
        <f t="shared" si="68"/>
        <v/>
      </c>
      <c r="G2202" s="142" t="str">
        <f>IF('6.標準時間'!$C2202="","",'6.標準時間'!H2202)</f>
        <v/>
      </c>
      <c r="H2202" s="142" t="str">
        <f>IF('6.標準時間'!$C2202="","",'6.標準時間'!I2202)</f>
        <v/>
      </c>
      <c r="I2202" s="107" t="str">
        <f>IF(C2202="","",VLOOKUP($C2202,'7.工程別レート'!$C$6:$E$501,3,FALSE))</f>
        <v/>
      </c>
      <c r="J2202" s="108" t="str">
        <f>IF(C2202="","",VLOOKUP($C2202,'7.工程別レート'!$C$6:$E$501,2,FALSE))</f>
        <v/>
      </c>
      <c r="K2202" s="195" t="str">
        <f t="shared" si="69"/>
        <v/>
      </c>
    </row>
    <row r="2203" spans="2:11" ht="18" customHeight="1">
      <c r="B2203" s="16" t="str">
        <f>IF('6.標準時間'!$B2203="","",'6.標準時間'!B2203)</f>
        <v/>
      </c>
      <c r="C2203" s="16" t="str">
        <f>IF('6.標準時間'!$C2203="","",'6.標準時間'!C2203)</f>
        <v/>
      </c>
      <c r="D2203" s="16" t="str">
        <f>IF('6.標準時間'!$C2203="","",'6.標準時間'!E2203)</f>
        <v/>
      </c>
      <c r="E2203" s="171" t="str">
        <f>IF('6.標準時間'!$C2203="","",'6.標準時間'!F2203)</f>
        <v/>
      </c>
      <c r="F2203" s="15" t="str">
        <f t="shared" si="68"/>
        <v/>
      </c>
      <c r="G2203" s="142" t="str">
        <f>IF('6.標準時間'!$C2203="","",'6.標準時間'!H2203)</f>
        <v/>
      </c>
      <c r="H2203" s="142" t="str">
        <f>IF('6.標準時間'!$C2203="","",'6.標準時間'!I2203)</f>
        <v/>
      </c>
      <c r="I2203" s="107" t="str">
        <f>IF(C2203="","",VLOOKUP($C2203,'7.工程別レート'!$C$6:$E$501,3,FALSE))</f>
        <v/>
      </c>
      <c r="J2203" s="108" t="str">
        <f>IF(C2203="","",VLOOKUP($C2203,'7.工程別レート'!$C$6:$E$501,2,FALSE))</f>
        <v/>
      </c>
      <c r="K2203" s="195" t="str">
        <f t="shared" si="69"/>
        <v/>
      </c>
    </row>
    <row r="2204" spans="2:11" ht="18" customHeight="1">
      <c r="B2204" s="16" t="str">
        <f>IF('6.標準時間'!$B2204="","",'6.標準時間'!B2204)</f>
        <v/>
      </c>
      <c r="C2204" s="16" t="str">
        <f>IF('6.標準時間'!$C2204="","",'6.標準時間'!C2204)</f>
        <v/>
      </c>
      <c r="D2204" s="16" t="str">
        <f>IF('6.標準時間'!$C2204="","",'6.標準時間'!E2204)</f>
        <v/>
      </c>
      <c r="E2204" s="171" t="str">
        <f>IF('6.標準時間'!$C2204="","",'6.標準時間'!F2204)</f>
        <v/>
      </c>
      <c r="F2204" s="15" t="str">
        <f t="shared" si="68"/>
        <v/>
      </c>
      <c r="G2204" s="142" t="str">
        <f>IF('6.標準時間'!$C2204="","",'6.標準時間'!H2204)</f>
        <v/>
      </c>
      <c r="H2204" s="142" t="str">
        <f>IF('6.標準時間'!$C2204="","",'6.標準時間'!I2204)</f>
        <v/>
      </c>
      <c r="I2204" s="107" t="str">
        <f>IF(C2204="","",VLOOKUP($C2204,'7.工程別レート'!$C$6:$E$501,3,FALSE))</f>
        <v/>
      </c>
      <c r="J2204" s="108" t="str">
        <f>IF(C2204="","",VLOOKUP($C2204,'7.工程別レート'!$C$6:$E$501,2,FALSE))</f>
        <v/>
      </c>
      <c r="K2204" s="195" t="str">
        <f t="shared" si="69"/>
        <v/>
      </c>
    </row>
    <row r="2205" spans="2:11" ht="18" customHeight="1">
      <c r="B2205" s="16" t="str">
        <f>IF('6.標準時間'!$B2205="","",'6.標準時間'!B2205)</f>
        <v/>
      </c>
      <c r="C2205" s="16" t="str">
        <f>IF('6.標準時間'!$C2205="","",'6.標準時間'!C2205)</f>
        <v/>
      </c>
      <c r="D2205" s="16" t="str">
        <f>IF('6.標準時間'!$C2205="","",'6.標準時間'!E2205)</f>
        <v/>
      </c>
      <c r="E2205" s="171" t="str">
        <f>IF('6.標準時間'!$C2205="","",'6.標準時間'!F2205)</f>
        <v/>
      </c>
      <c r="F2205" s="15" t="str">
        <f t="shared" si="68"/>
        <v/>
      </c>
      <c r="G2205" s="142" t="str">
        <f>IF('6.標準時間'!$C2205="","",'6.標準時間'!H2205)</f>
        <v/>
      </c>
      <c r="H2205" s="142" t="str">
        <f>IF('6.標準時間'!$C2205="","",'6.標準時間'!I2205)</f>
        <v/>
      </c>
      <c r="I2205" s="107" t="str">
        <f>IF(C2205="","",VLOOKUP($C2205,'7.工程別レート'!$C$6:$E$501,3,FALSE))</f>
        <v/>
      </c>
      <c r="J2205" s="108" t="str">
        <f>IF(C2205="","",VLOOKUP($C2205,'7.工程別レート'!$C$6:$E$501,2,FALSE))</f>
        <v/>
      </c>
      <c r="K2205" s="195" t="str">
        <f t="shared" si="69"/>
        <v/>
      </c>
    </row>
    <row r="2206" spans="2:11" ht="18" customHeight="1">
      <c r="B2206" s="16" t="str">
        <f>IF('6.標準時間'!$B2206="","",'6.標準時間'!B2206)</f>
        <v/>
      </c>
      <c r="C2206" s="16" t="str">
        <f>IF('6.標準時間'!$C2206="","",'6.標準時間'!C2206)</f>
        <v/>
      </c>
      <c r="D2206" s="16" t="str">
        <f>IF('6.標準時間'!$C2206="","",'6.標準時間'!E2206)</f>
        <v/>
      </c>
      <c r="E2206" s="171" t="str">
        <f>IF('6.標準時間'!$C2206="","",'6.標準時間'!F2206)</f>
        <v/>
      </c>
      <c r="F2206" s="15" t="str">
        <f t="shared" si="68"/>
        <v/>
      </c>
      <c r="G2206" s="142" t="str">
        <f>IF('6.標準時間'!$C2206="","",'6.標準時間'!H2206)</f>
        <v/>
      </c>
      <c r="H2206" s="142" t="str">
        <f>IF('6.標準時間'!$C2206="","",'6.標準時間'!I2206)</f>
        <v/>
      </c>
      <c r="I2206" s="107" t="str">
        <f>IF(C2206="","",VLOOKUP($C2206,'7.工程別レート'!$C$6:$E$501,3,FALSE))</f>
        <v/>
      </c>
      <c r="J2206" s="108" t="str">
        <f>IF(C2206="","",VLOOKUP($C2206,'7.工程別レート'!$C$6:$E$501,2,FALSE))</f>
        <v/>
      </c>
      <c r="K2206" s="195" t="str">
        <f t="shared" si="69"/>
        <v/>
      </c>
    </row>
    <row r="2207" spans="2:11" ht="18" customHeight="1">
      <c r="B2207" s="16" t="str">
        <f>IF('6.標準時間'!$B2207="","",'6.標準時間'!B2207)</f>
        <v/>
      </c>
      <c r="C2207" s="16" t="str">
        <f>IF('6.標準時間'!$C2207="","",'6.標準時間'!C2207)</f>
        <v/>
      </c>
      <c r="D2207" s="16" t="str">
        <f>IF('6.標準時間'!$C2207="","",'6.標準時間'!E2207)</f>
        <v/>
      </c>
      <c r="E2207" s="171" t="str">
        <f>IF('6.標準時間'!$C2207="","",'6.標準時間'!F2207)</f>
        <v/>
      </c>
      <c r="F2207" s="15" t="str">
        <f t="shared" si="68"/>
        <v/>
      </c>
      <c r="G2207" s="142" t="str">
        <f>IF('6.標準時間'!$C2207="","",'6.標準時間'!H2207)</f>
        <v/>
      </c>
      <c r="H2207" s="142" t="str">
        <f>IF('6.標準時間'!$C2207="","",'6.標準時間'!I2207)</f>
        <v/>
      </c>
      <c r="I2207" s="107" t="str">
        <f>IF(C2207="","",VLOOKUP($C2207,'7.工程別レート'!$C$6:$E$501,3,FALSE))</f>
        <v/>
      </c>
      <c r="J2207" s="108" t="str">
        <f>IF(C2207="","",VLOOKUP($C2207,'7.工程別レート'!$C$6:$E$501,2,FALSE))</f>
        <v/>
      </c>
      <c r="K2207" s="195" t="str">
        <f t="shared" si="69"/>
        <v/>
      </c>
    </row>
    <row r="2208" spans="2:11" ht="18" customHeight="1">
      <c r="B2208" s="16" t="str">
        <f>IF('6.標準時間'!$B2208="","",'6.標準時間'!B2208)</f>
        <v/>
      </c>
      <c r="C2208" s="16" t="str">
        <f>IF('6.標準時間'!$C2208="","",'6.標準時間'!C2208)</f>
        <v/>
      </c>
      <c r="D2208" s="16" t="str">
        <f>IF('6.標準時間'!$C2208="","",'6.標準時間'!E2208)</f>
        <v/>
      </c>
      <c r="E2208" s="171" t="str">
        <f>IF('6.標準時間'!$C2208="","",'6.標準時間'!F2208)</f>
        <v/>
      </c>
      <c r="F2208" s="15" t="str">
        <f t="shared" si="68"/>
        <v/>
      </c>
      <c r="G2208" s="142" t="str">
        <f>IF('6.標準時間'!$C2208="","",'6.標準時間'!H2208)</f>
        <v/>
      </c>
      <c r="H2208" s="142" t="str">
        <f>IF('6.標準時間'!$C2208="","",'6.標準時間'!I2208)</f>
        <v/>
      </c>
      <c r="I2208" s="107" t="str">
        <f>IF(C2208="","",VLOOKUP($C2208,'7.工程別レート'!$C$6:$E$501,3,FALSE))</f>
        <v/>
      </c>
      <c r="J2208" s="108" t="str">
        <f>IF(C2208="","",VLOOKUP($C2208,'7.工程別レート'!$C$6:$E$501,2,FALSE))</f>
        <v/>
      </c>
      <c r="K2208" s="195" t="str">
        <f t="shared" si="69"/>
        <v/>
      </c>
    </row>
    <row r="2209" spans="2:11" ht="18" customHeight="1">
      <c r="B2209" s="16" t="str">
        <f>IF('6.標準時間'!$B2209="","",'6.標準時間'!B2209)</f>
        <v/>
      </c>
      <c r="C2209" s="16" t="str">
        <f>IF('6.標準時間'!$C2209="","",'6.標準時間'!C2209)</f>
        <v/>
      </c>
      <c r="D2209" s="16" t="str">
        <f>IF('6.標準時間'!$C2209="","",'6.標準時間'!E2209)</f>
        <v/>
      </c>
      <c r="E2209" s="171" t="str">
        <f>IF('6.標準時間'!$C2209="","",'6.標準時間'!F2209)</f>
        <v/>
      </c>
      <c r="F2209" s="15" t="str">
        <f t="shared" si="68"/>
        <v/>
      </c>
      <c r="G2209" s="142" t="str">
        <f>IF('6.標準時間'!$C2209="","",'6.標準時間'!H2209)</f>
        <v/>
      </c>
      <c r="H2209" s="142" t="str">
        <f>IF('6.標準時間'!$C2209="","",'6.標準時間'!I2209)</f>
        <v/>
      </c>
      <c r="I2209" s="107" t="str">
        <f>IF(C2209="","",VLOOKUP($C2209,'7.工程別レート'!$C$6:$E$501,3,FALSE))</f>
        <v/>
      </c>
      <c r="J2209" s="108" t="str">
        <f>IF(C2209="","",VLOOKUP($C2209,'7.工程別レート'!$C$6:$E$501,2,FALSE))</f>
        <v/>
      </c>
      <c r="K2209" s="195" t="str">
        <f t="shared" si="69"/>
        <v/>
      </c>
    </row>
    <row r="2210" spans="2:11" ht="18" customHeight="1">
      <c r="B2210" s="16" t="str">
        <f>IF('6.標準時間'!$B2210="","",'6.標準時間'!B2210)</f>
        <v/>
      </c>
      <c r="C2210" s="16" t="str">
        <f>IF('6.標準時間'!$C2210="","",'6.標準時間'!C2210)</f>
        <v/>
      </c>
      <c r="D2210" s="16" t="str">
        <f>IF('6.標準時間'!$C2210="","",'6.標準時間'!E2210)</f>
        <v/>
      </c>
      <c r="E2210" s="171" t="str">
        <f>IF('6.標準時間'!$C2210="","",'6.標準時間'!F2210)</f>
        <v/>
      </c>
      <c r="F2210" s="15" t="str">
        <f t="shared" si="68"/>
        <v/>
      </c>
      <c r="G2210" s="142" t="str">
        <f>IF('6.標準時間'!$C2210="","",'6.標準時間'!H2210)</f>
        <v/>
      </c>
      <c r="H2210" s="142" t="str">
        <f>IF('6.標準時間'!$C2210="","",'6.標準時間'!I2210)</f>
        <v/>
      </c>
      <c r="I2210" s="107" t="str">
        <f>IF(C2210="","",VLOOKUP($C2210,'7.工程別レート'!$C$6:$E$501,3,FALSE))</f>
        <v/>
      </c>
      <c r="J2210" s="108" t="str">
        <f>IF(C2210="","",VLOOKUP($C2210,'7.工程別レート'!$C$6:$E$501,2,FALSE))</f>
        <v/>
      </c>
      <c r="K2210" s="195" t="str">
        <f t="shared" si="69"/>
        <v/>
      </c>
    </row>
    <row r="2211" spans="2:11" ht="18" customHeight="1">
      <c r="B2211" s="16" t="str">
        <f>IF('6.標準時間'!$B2211="","",'6.標準時間'!B2211)</f>
        <v/>
      </c>
      <c r="C2211" s="16" t="str">
        <f>IF('6.標準時間'!$C2211="","",'6.標準時間'!C2211)</f>
        <v/>
      </c>
      <c r="D2211" s="16" t="str">
        <f>IF('6.標準時間'!$C2211="","",'6.標準時間'!E2211)</f>
        <v/>
      </c>
      <c r="E2211" s="171" t="str">
        <f>IF('6.標準時間'!$C2211="","",'6.標準時間'!F2211)</f>
        <v/>
      </c>
      <c r="F2211" s="15" t="str">
        <f t="shared" si="68"/>
        <v/>
      </c>
      <c r="G2211" s="142" t="str">
        <f>IF('6.標準時間'!$C2211="","",'6.標準時間'!H2211)</f>
        <v/>
      </c>
      <c r="H2211" s="142" t="str">
        <f>IF('6.標準時間'!$C2211="","",'6.標準時間'!I2211)</f>
        <v/>
      </c>
      <c r="I2211" s="107" t="str">
        <f>IF(C2211="","",VLOOKUP($C2211,'7.工程別レート'!$C$6:$E$501,3,FALSE))</f>
        <v/>
      </c>
      <c r="J2211" s="108" t="str">
        <f>IF(C2211="","",VLOOKUP($C2211,'7.工程別レート'!$C$6:$E$501,2,FALSE))</f>
        <v/>
      </c>
      <c r="K2211" s="195" t="str">
        <f t="shared" si="69"/>
        <v/>
      </c>
    </row>
    <row r="2212" spans="2:11" ht="18" customHeight="1">
      <c r="B2212" s="16" t="str">
        <f>IF('6.標準時間'!$B2212="","",'6.標準時間'!B2212)</f>
        <v/>
      </c>
      <c r="C2212" s="16" t="str">
        <f>IF('6.標準時間'!$C2212="","",'6.標準時間'!C2212)</f>
        <v/>
      </c>
      <c r="D2212" s="16" t="str">
        <f>IF('6.標準時間'!$C2212="","",'6.標準時間'!E2212)</f>
        <v/>
      </c>
      <c r="E2212" s="171" t="str">
        <f>IF('6.標準時間'!$C2212="","",'6.標準時間'!F2212)</f>
        <v/>
      </c>
      <c r="F2212" s="15" t="str">
        <f t="shared" si="68"/>
        <v/>
      </c>
      <c r="G2212" s="142" t="str">
        <f>IF('6.標準時間'!$C2212="","",'6.標準時間'!H2212)</f>
        <v/>
      </c>
      <c r="H2212" s="142" t="str">
        <f>IF('6.標準時間'!$C2212="","",'6.標準時間'!I2212)</f>
        <v/>
      </c>
      <c r="I2212" s="107" t="str">
        <f>IF(C2212="","",VLOOKUP($C2212,'7.工程別レート'!$C$6:$E$501,3,FALSE))</f>
        <v/>
      </c>
      <c r="J2212" s="108" t="str">
        <f>IF(C2212="","",VLOOKUP($C2212,'7.工程別レート'!$C$6:$E$501,2,FALSE))</f>
        <v/>
      </c>
      <c r="K2212" s="195" t="str">
        <f t="shared" si="69"/>
        <v/>
      </c>
    </row>
    <row r="2213" spans="2:11" ht="18" customHeight="1">
      <c r="B2213" s="16" t="str">
        <f>IF('6.標準時間'!$B2213="","",'6.標準時間'!B2213)</f>
        <v/>
      </c>
      <c r="C2213" s="16" t="str">
        <f>IF('6.標準時間'!$C2213="","",'6.標準時間'!C2213)</f>
        <v/>
      </c>
      <c r="D2213" s="16" t="str">
        <f>IF('6.標準時間'!$C2213="","",'6.標準時間'!E2213)</f>
        <v/>
      </c>
      <c r="E2213" s="171" t="str">
        <f>IF('6.標準時間'!$C2213="","",'6.標準時間'!F2213)</f>
        <v/>
      </c>
      <c r="F2213" s="15" t="str">
        <f t="shared" si="68"/>
        <v/>
      </c>
      <c r="G2213" s="142" t="str">
        <f>IF('6.標準時間'!$C2213="","",'6.標準時間'!H2213)</f>
        <v/>
      </c>
      <c r="H2213" s="142" t="str">
        <f>IF('6.標準時間'!$C2213="","",'6.標準時間'!I2213)</f>
        <v/>
      </c>
      <c r="I2213" s="107" t="str">
        <f>IF(C2213="","",VLOOKUP($C2213,'7.工程別レート'!$C$6:$E$501,3,FALSE))</f>
        <v/>
      </c>
      <c r="J2213" s="108" t="str">
        <f>IF(C2213="","",VLOOKUP($C2213,'7.工程別レート'!$C$6:$E$501,2,FALSE))</f>
        <v/>
      </c>
      <c r="K2213" s="195" t="str">
        <f t="shared" si="69"/>
        <v/>
      </c>
    </row>
    <row r="2214" spans="2:11" ht="18" customHeight="1">
      <c r="B2214" s="16" t="str">
        <f>IF('6.標準時間'!$B2214="","",'6.標準時間'!B2214)</f>
        <v/>
      </c>
      <c r="C2214" s="16" t="str">
        <f>IF('6.標準時間'!$C2214="","",'6.標準時間'!C2214)</f>
        <v/>
      </c>
      <c r="D2214" s="16" t="str">
        <f>IF('6.標準時間'!$C2214="","",'6.標準時間'!E2214)</f>
        <v/>
      </c>
      <c r="E2214" s="171" t="str">
        <f>IF('6.標準時間'!$C2214="","",'6.標準時間'!F2214)</f>
        <v/>
      </c>
      <c r="F2214" s="15" t="str">
        <f t="shared" si="68"/>
        <v/>
      </c>
      <c r="G2214" s="142" t="str">
        <f>IF('6.標準時間'!$C2214="","",'6.標準時間'!H2214)</f>
        <v/>
      </c>
      <c r="H2214" s="142" t="str">
        <f>IF('6.標準時間'!$C2214="","",'6.標準時間'!I2214)</f>
        <v/>
      </c>
      <c r="I2214" s="107" t="str">
        <f>IF(C2214="","",VLOOKUP($C2214,'7.工程別レート'!$C$6:$E$501,3,FALSE))</f>
        <v/>
      </c>
      <c r="J2214" s="108" t="str">
        <f>IF(C2214="","",VLOOKUP($C2214,'7.工程別レート'!$C$6:$E$501,2,FALSE))</f>
        <v/>
      </c>
      <c r="K2214" s="195" t="str">
        <f t="shared" si="69"/>
        <v/>
      </c>
    </row>
    <row r="2215" spans="2:11" ht="18" customHeight="1">
      <c r="B2215" s="16" t="str">
        <f>IF('6.標準時間'!$B2215="","",'6.標準時間'!B2215)</f>
        <v/>
      </c>
      <c r="C2215" s="16" t="str">
        <f>IF('6.標準時間'!$C2215="","",'6.標準時間'!C2215)</f>
        <v/>
      </c>
      <c r="D2215" s="16" t="str">
        <f>IF('6.標準時間'!$C2215="","",'6.標準時間'!E2215)</f>
        <v/>
      </c>
      <c r="E2215" s="171" t="str">
        <f>IF('6.標準時間'!$C2215="","",'6.標準時間'!F2215)</f>
        <v/>
      </c>
      <c r="F2215" s="15" t="str">
        <f t="shared" si="68"/>
        <v/>
      </c>
      <c r="G2215" s="142" t="str">
        <f>IF('6.標準時間'!$C2215="","",'6.標準時間'!H2215)</f>
        <v/>
      </c>
      <c r="H2215" s="142" t="str">
        <f>IF('6.標準時間'!$C2215="","",'6.標準時間'!I2215)</f>
        <v/>
      </c>
      <c r="I2215" s="107" t="str">
        <f>IF(C2215="","",VLOOKUP($C2215,'7.工程別レート'!$C$6:$E$501,3,FALSE))</f>
        <v/>
      </c>
      <c r="J2215" s="108" t="str">
        <f>IF(C2215="","",VLOOKUP($C2215,'7.工程別レート'!$C$6:$E$501,2,FALSE))</f>
        <v/>
      </c>
      <c r="K2215" s="195" t="str">
        <f t="shared" si="69"/>
        <v/>
      </c>
    </row>
    <row r="2216" spans="2:11" ht="18" customHeight="1">
      <c r="B2216" s="16" t="str">
        <f>IF('6.標準時間'!$B2216="","",'6.標準時間'!B2216)</f>
        <v/>
      </c>
      <c r="C2216" s="16" t="str">
        <f>IF('6.標準時間'!$C2216="","",'6.標準時間'!C2216)</f>
        <v/>
      </c>
      <c r="D2216" s="16" t="str">
        <f>IF('6.標準時間'!$C2216="","",'6.標準時間'!E2216)</f>
        <v/>
      </c>
      <c r="E2216" s="171" t="str">
        <f>IF('6.標準時間'!$C2216="","",'6.標準時間'!F2216)</f>
        <v/>
      </c>
      <c r="F2216" s="15" t="str">
        <f t="shared" si="68"/>
        <v/>
      </c>
      <c r="G2216" s="142" t="str">
        <f>IF('6.標準時間'!$C2216="","",'6.標準時間'!H2216)</f>
        <v/>
      </c>
      <c r="H2216" s="142" t="str">
        <f>IF('6.標準時間'!$C2216="","",'6.標準時間'!I2216)</f>
        <v/>
      </c>
      <c r="I2216" s="107" t="str">
        <f>IF(C2216="","",VLOOKUP($C2216,'7.工程別レート'!$C$6:$E$501,3,FALSE))</f>
        <v/>
      </c>
      <c r="J2216" s="108" t="str">
        <f>IF(C2216="","",VLOOKUP($C2216,'7.工程別レート'!$C$6:$E$501,2,FALSE))</f>
        <v/>
      </c>
      <c r="K2216" s="195" t="str">
        <f t="shared" si="69"/>
        <v/>
      </c>
    </row>
    <row r="2217" spans="2:11" ht="18" customHeight="1">
      <c r="B2217" s="16" t="str">
        <f>IF('6.標準時間'!$B2217="","",'6.標準時間'!B2217)</f>
        <v/>
      </c>
      <c r="C2217" s="16" t="str">
        <f>IF('6.標準時間'!$C2217="","",'6.標準時間'!C2217)</f>
        <v/>
      </c>
      <c r="D2217" s="16" t="str">
        <f>IF('6.標準時間'!$C2217="","",'6.標準時間'!E2217)</f>
        <v/>
      </c>
      <c r="E2217" s="171" t="str">
        <f>IF('6.標準時間'!$C2217="","",'6.標準時間'!F2217)</f>
        <v/>
      </c>
      <c r="F2217" s="15" t="str">
        <f t="shared" si="68"/>
        <v/>
      </c>
      <c r="G2217" s="142" t="str">
        <f>IF('6.標準時間'!$C2217="","",'6.標準時間'!H2217)</f>
        <v/>
      </c>
      <c r="H2217" s="142" t="str">
        <f>IF('6.標準時間'!$C2217="","",'6.標準時間'!I2217)</f>
        <v/>
      </c>
      <c r="I2217" s="107" t="str">
        <f>IF(C2217="","",VLOOKUP($C2217,'7.工程別レート'!$C$6:$E$501,3,FALSE))</f>
        <v/>
      </c>
      <c r="J2217" s="108" t="str">
        <f>IF(C2217="","",VLOOKUP($C2217,'7.工程別レート'!$C$6:$E$501,2,FALSE))</f>
        <v/>
      </c>
      <c r="K2217" s="195" t="str">
        <f t="shared" si="69"/>
        <v/>
      </c>
    </row>
    <row r="2218" spans="2:11" ht="18" customHeight="1">
      <c r="B2218" s="16" t="str">
        <f>IF('6.標準時間'!$B2218="","",'6.標準時間'!B2218)</f>
        <v/>
      </c>
      <c r="C2218" s="16" t="str">
        <f>IF('6.標準時間'!$C2218="","",'6.標準時間'!C2218)</f>
        <v/>
      </c>
      <c r="D2218" s="16" t="str">
        <f>IF('6.標準時間'!$C2218="","",'6.標準時間'!E2218)</f>
        <v/>
      </c>
      <c r="E2218" s="171" t="str">
        <f>IF('6.標準時間'!$C2218="","",'6.標準時間'!F2218)</f>
        <v/>
      </c>
      <c r="F2218" s="15" t="str">
        <f t="shared" si="68"/>
        <v/>
      </c>
      <c r="G2218" s="142" t="str">
        <f>IF('6.標準時間'!$C2218="","",'6.標準時間'!H2218)</f>
        <v/>
      </c>
      <c r="H2218" s="142" t="str">
        <f>IF('6.標準時間'!$C2218="","",'6.標準時間'!I2218)</f>
        <v/>
      </c>
      <c r="I2218" s="107" t="str">
        <f>IF(C2218="","",VLOOKUP($C2218,'7.工程別レート'!$C$6:$E$501,3,FALSE))</f>
        <v/>
      </c>
      <c r="J2218" s="108" t="str">
        <f>IF(C2218="","",VLOOKUP($C2218,'7.工程別レート'!$C$6:$E$501,2,FALSE))</f>
        <v/>
      </c>
      <c r="K2218" s="195" t="str">
        <f t="shared" si="69"/>
        <v/>
      </c>
    </row>
    <row r="2219" spans="2:11" ht="18" customHeight="1">
      <c r="B2219" s="16" t="str">
        <f>IF('6.標準時間'!$B2219="","",'6.標準時間'!B2219)</f>
        <v/>
      </c>
      <c r="C2219" s="16" t="str">
        <f>IF('6.標準時間'!$C2219="","",'6.標準時間'!C2219)</f>
        <v/>
      </c>
      <c r="D2219" s="16" t="str">
        <f>IF('6.標準時間'!$C2219="","",'6.標準時間'!E2219)</f>
        <v/>
      </c>
      <c r="E2219" s="171" t="str">
        <f>IF('6.標準時間'!$C2219="","",'6.標準時間'!F2219)</f>
        <v/>
      </c>
      <c r="F2219" s="15" t="str">
        <f t="shared" si="68"/>
        <v/>
      </c>
      <c r="G2219" s="142" t="str">
        <f>IF('6.標準時間'!$C2219="","",'6.標準時間'!H2219)</f>
        <v/>
      </c>
      <c r="H2219" s="142" t="str">
        <f>IF('6.標準時間'!$C2219="","",'6.標準時間'!I2219)</f>
        <v/>
      </c>
      <c r="I2219" s="107" t="str">
        <f>IF(C2219="","",VLOOKUP($C2219,'7.工程別レート'!$C$6:$E$501,3,FALSE))</f>
        <v/>
      </c>
      <c r="J2219" s="108" t="str">
        <f>IF(C2219="","",VLOOKUP($C2219,'7.工程別レート'!$C$6:$E$501,2,FALSE))</f>
        <v/>
      </c>
      <c r="K2219" s="195" t="str">
        <f t="shared" si="69"/>
        <v/>
      </c>
    </row>
    <row r="2220" spans="2:11" ht="18" customHeight="1">
      <c r="B2220" s="16" t="str">
        <f>IF('6.標準時間'!$B2220="","",'6.標準時間'!B2220)</f>
        <v/>
      </c>
      <c r="C2220" s="16" t="str">
        <f>IF('6.標準時間'!$C2220="","",'6.標準時間'!C2220)</f>
        <v/>
      </c>
      <c r="D2220" s="16" t="str">
        <f>IF('6.標準時間'!$C2220="","",'6.標準時間'!E2220)</f>
        <v/>
      </c>
      <c r="E2220" s="171" t="str">
        <f>IF('6.標準時間'!$C2220="","",'6.標準時間'!F2220)</f>
        <v/>
      </c>
      <c r="F2220" s="15" t="str">
        <f t="shared" si="68"/>
        <v/>
      </c>
      <c r="G2220" s="142" t="str">
        <f>IF('6.標準時間'!$C2220="","",'6.標準時間'!H2220)</f>
        <v/>
      </c>
      <c r="H2220" s="142" t="str">
        <f>IF('6.標準時間'!$C2220="","",'6.標準時間'!I2220)</f>
        <v/>
      </c>
      <c r="I2220" s="107" t="str">
        <f>IF(C2220="","",VLOOKUP($C2220,'7.工程別レート'!$C$6:$E$501,3,FALSE))</f>
        <v/>
      </c>
      <c r="J2220" s="108" t="str">
        <f>IF(C2220="","",VLOOKUP($C2220,'7.工程別レート'!$C$6:$E$501,2,FALSE))</f>
        <v/>
      </c>
      <c r="K2220" s="195" t="str">
        <f t="shared" si="69"/>
        <v/>
      </c>
    </row>
    <row r="2221" spans="2:11" ht="18" customHeight="1">
      <c r="B2221" s="16" t="str">
        <f>IF('6.標準時間'!$B2221="","",'6.標準時間'!B2221)</f>
        <v/>
      </c>
      <c r="C2221" s="16" t="str">
        <f>IF('6.標準時間'!$C2221="","",'6.標準時間'!C2221)</f>
        <v/>
      </c>
      <c r="D2221" s="16" t="str">
        <f>IF('6.標準時間'!$C2221="","",'6.標準時間'!E2221)</f>
        <v/>
      </c>
      <c r="E2221" s="171" t="str">
        <f>IF('6.標準時間'!$C2221="","",'6.標準時間'!F2221)</f>
        <v/>
      </c>
      <c r="F2221" s="15" t="str">
        <f t="shared" si="68"/>
        <v/>
      </c>
      <c r="G2221" s="142" t="str">
        <f>IF('6.標準時間'!$C2221="","",'6.標準時間'!H2221)</f>
        <v/>
      </c>
      <c r="H2221" s="142" t="str">
        <f>IF('6.標準時間'!$C2221="","",'6.標準時間'!I2221)</f>
        <v/>
      </c>
      <c r="I2221" s="107" t="str">
        <f>IF(C2221="","",VLOOKUP($C2221,'7.工程別レート'!$C$6:$E$501,3,FALSE))</f>
        <v/>
      </c>
      <c r="J2221" s="108" t="str">
        <f>IF(C2221="","",VLOOKUP($C2221,'7.工程別レート'!$C$6:$E$501,2,FALSE))</f>
        <v/>
      </c>
      <c r="K2221" s="195" t="str">
        <f t="shared" si="69"/>
        <v/>
      </c>
    </row>
    <row r="2222" spans="2:11" ht="18" customHeight="1">
      <c r="B2222" s="16" t="str">
        <f>IF('6.標準時間'!$B2222="","",'6.標準時間'!B2222)</f>
        <v/>
      </c>
      <c r="C2222" s="16" t="str">
        <f>IF('6.標準時間'!$C2222="","",'6.標準時間'!C2222)</f>
        <v/>
      </c>
      <c r="D2222" s="16" t="str">
        <f>IF('6.標準時間'!$C2222="","",'6.標準時間'!E2222)</f>
        <v/>
      </c>
      <c r="E2222" s="171" t="str">
        <f>IF('6.標準時間'!$C2222="","",'6.標準時間'!F2222)</f>
        <v/>
      </c>
      <c r="F2222" s="15" t="str">
        <f t="shared" si="68"/>
        <v/>
      </c>
      <c r="G2222" s="142" t="str">
        <f>IF('6.標準時間'!$C2222="","",'6.標準時間'!H2222)</f>
        <v/>
      </c>
      <c r="H2222" s="142" t="str">
        <f>IF('6.標準時間'!$C2222="","",'6.標準時間'!I2222)</f>
        <v/>
      </c>
      <c r="I2222" s="107" t="str">
        <f>IF(C2222="","",VLOOKUP($C2222,'7.工程別レート'!$C$6:$E$501,3,FALSE))</f>
        <v/>
      </c>
      <c r="J2222" s="108" t="str">
        <f>IF(C2222="","",VLOOKUP($C2222,'7.工程別レート'!$C$6:$E$501,2,FALSE))</f>
        <v/>
      </c>
      <c r="K2222" s="195" t="str">
        <f t="shared" si="69"/>
        <v/>
      </c>
    </row>
    <row r="2223" spans="2:11" ht="18" customHeight="1">
      <c r="B2223" s="16" t="str">
        <f>IF('6.標準時間'!$B2223="","",'6.標準時間'!B2223)</f>
        <v/>
      </c>
      <c r="C2223" s="16" t="str">
        <f>IF('6.標準時間'!$C2223="","",'6.標準時間'!C2223)</f>
        <v/>
      </c>
      <c r="D2223" s="16" t="str">
        <f>IF('6.標準時間'!$C2223="","",'6.標準時間'!E2223)</f>
        <v/>
      </c>
      <c r="E2223" s="171" t="str">
        <f>IF('6.標準時間'!$C2223="","",'6.標準時間'!F2223)</f>
        <v/>
      </c>
      <c r="F2223" s="15" t="str">
        <f t="shared" si="68"/>
        <v/>
      </c>
      <c r="G2223" s="142" t="str">
        <f>IF('6.標準時間'!$C2223="","",'6.標準時間'!H2223)</f>
        <v/>
      </c>
      <c r="H2223" s="142" t="str">
        <f>IF('6.標準時間'!$C2223="","",'6.標準時間'!I2223)</f>
        <v/>
      </c>
      <c r="I2223" s="107" t="str">
        <f>IF(C2223="","",VLOOKUP($C2223,'7.工程別レート'!$C$6:$E$501,3,FALSE))</f>
        <v/>
      </c>
      <c r="J2223" s="108" t="str">
        <f>IF(C2223="","",VLOOKUP($C2223,'7.工程別レート'!$C$6:$E$501,2,FALSE))</f>
        <v/>
      </c>
      <c r="K2223" s="195" t="str">
        <f t="shared" si="69"/>
        <v/>
      </c>
    </row>
    <row r="2224" spans="2:11" ht="18" customHeight="1">
      <c r="B2224" s="16" t="str">
        <f>IF('6.標準時間'!$B2224="","",'6.標準時間'!B2224)</f>
        <v/>
      </c>
      <c r="C2224" s="16" t="str">
        <f>IF('6.標準時間'!$C2224="","",'6.標準時間'!C2224)</f>
        <v/>
      </c>
      <c r="D2224" s="16" t="str">
        <f>IF('6.標準時間'!$C2224="","",'6.標準時間'!E2224)</f>
        <v/>
      </c>
      <c r="E2224" s="171" t="str">
        <f>IF('6.標準時間'!$C2224="","",'6.標準時間'!F2224)</f>
        <v/>
      </c>
      <c r="F2224" s="15" t="str">
        <f t="shared" si="68"/>
        <v/>
      </c>
      <c r="G2224" s="142" t="str">
        <f>IF('6.標準時間'!$C2224="","",'6.標準時間'!H2224)</f>
        <v/>
      </c>
      <c r="H2224" s="142" t="str">
        <f>IF('6.標準時間'!$C2224="","",'6.標準時間'!I2224)</f>
        <v/>
      </c>
      <c r="I2224" s="107" t="str">
        <f>IF(C2224="","",VLOOKUP($C2224,'7.工程別レート'!$C$6:$E$501,3,FALSE))</f>
        <v/>
      </c>
      <c r="J2224" s="108" t="str">
        <f>IF(C2224="","",VLOOKUP($C2224,'7.工程別レート'!$C$6:$E$501,2,FALSE))</f>
        <v/>
      </c>
      <c r="K2224" s="195" t="str">
        <f t="shared" si="69"/>
        <v/>
      </c>
    </row>
    <row r="2225" spans="2:11" ht="18" customHeight="1">
      <c r="B2225" s="16" t="str">
        <f>IF('6.標準時間'!$B2225="","",'6.標準時間'!B2225)</f>
        <v/>
      </c>
      <c r="C2225" s="16" t="str">
        <f>IF('6.標準時間'!$C2225="","",'6.標準時間'!C2225)</f>
        <v/>
      </c>
      <c r="D2225" s="16" t="str">
        <f>IF('6.標準時間'!$C2225="","",'6.標準時間'!E2225)</f>
        <v/>
      </c>
      <c r="E2225" s="171" t="str">
        <f>IF('6.標準時間'!$C2225="","",'6.標準時間'!F2225)</f>
        <v/>
      </c>
      <c r="F2225" s="15" t="str">
        <f t="shared" si="68"/>
        <v/>
      </c>
      <c r="G2225" s="142" t="str">
        <f>IF('6.標準時間'!$C2225="","",'6.標準時間'!H2225)</f>
        <v/>
      </c>
      <c r="H2225" s="142" t="str">
        <f>IF('6.標準時間'!$C2225="","",'6.標準時間'!I2225)</f>
        <v/>
      </c>
      <c r="I2225" s="107" t="str">
        <f>IF(C2225="","",VLOOKUP($C2225,'7.工程別レート'!$C$6:$E$501,3,FALSE))</f>
        <v/>
      </c>
      <c r="J2225" s="108" t="str">
        <f>IF(C2225="","",VLOOKUP($C2225,'7.工程別レート'!$C$6:$E$501,2,FALSE))</f>
        <v/>
      </c>
      <c r="K2225" s="195" t="str">
        <f t="shared" si="69"/>
        <v/>
      </c>
    </row>
    <row r="2226" spans="2:11" ht="18" customHeight="1">
      <c r="B2226" s="16" t="str">
        <f>IF('6.標準時間'!$B2226="","",'6.標準時間'!B2226)</f>
        <v/>
      </c>
      <c r="C2226" s="16" t="str">
        <f>IF('6.標準時間'!$C2226="","",'6.標準時間'!C2226)</f>
        <v/>
      </c>
      <c r="D2226" s="16" t="str">
        <f>IF('6.標準時間'!$C2226="","",'6.標準時間'!E2226)</f>
        <v/>
      </c>
      <c r="E2226" s="171" t="str">
        <f>IF('6.標準時間'!$C2226="","",'6.標準時間'!F2226)</f>
        <v/>
      </c>
      <c r="F2226" s="15" t="str">
        <f t="shared" si="68"/>
        <v/>
      </c>
      <c r="G2226" s="142" t="str">
        <f>IF('6.標準時間'!$C2226="","",'6.標準時間'!H2226)</f>
        <v/>
      </c>
      <c r="H2226" s="142" t="str">
        <f>IF('6.標準時間'!$C2226="","",'6.標準時間'!I2226)</f>
        <v/>
      </c>
      <c r="I2226" s="107" t="str">
        <f>IF(C2226="","",VLOOKUP($C2226,'7.工程別レート'!$C$6:$E$501,3,FALSE))</f>
        <v/>
      </c>
      <c r="J2226" s="108" t="str">
        <f>IF(C2226="","",VLOOKUP($C2226,'7.工程別レート'!$C$6:$E$501,2,FALSE))</f>
        <v/>
      </c>
      <c r="K2226" s="195" t="str">
        <f t="shared" si="69"/>
        <v/>
      </c>
    </row>
    <row r="2227" spans="2:11" ht="18" customHeight="1">
      <c r="B2227" s="16" t="str">
        <f>IF('6.標準時間'!$B2227="","",'6.標準時間'!B2227)</f>
        <v/>
      </c>
      <c r="C2227" s="16" t="str">
        <f>IF('6.標準時間'!$C2227="","",'6.標準時間'!C2227)</f>
        <v/>
      </c>
      <c r="D2227" s="16" t="str">
        <f>IF('6.標準時間'!$C2227="","",'6.標準時間'!E2227)</f>
        <v/>
      </c>
      <c r="E2227" s="171" t="str">
        <f>IF('6.標準時間'!$C2227="","",'6.標準時間'!F2227)</f>
        <v/>
      </c>
      <c r="F2227" s="15" t="str">
        <f t="shared" si="68"/>
        <v/>
      </c>
      <c r="G2227" s="142" t="str">
        <f>IF('6.標準時間'!$C2227="","",'6.標準時間'!H2227)</f>
        <v/>
      </c>
      <c r="H2227" s="142" t="str">
        <f>IF('6.標準時間'!$C2227="","",'6.標準時間'!I2227)</f>
        <v/>
      </c>
      <c r="I2227" s="107" t="str">
        <f>IF(C2227="","",VLOOKUP($C2227,'7.工程別レート'!$C$6:$E$501,3,FALSE))</f>
        <v/>
      </c>
      <c r="J2227" s="108" t="str">
        <f>IF(C2227="","",VLOOKUP($C2227,'7.工程別レート'!$C$6:$E$501,2,FALSE))</f>
        <v/>
      </c>
      <c r="K2227" s="195" t="str">
        <f t="shared" si="69"/>
        <v/>
      </c>
    </row>
    <row r="2228" spans="2:11" ht="18" customHeight="1">
      <c r="B2228" s="16" t="str">
        <f>IF('6.標準時間'!$B2228="","",'6.標準時間'!B2228)</f>
        <v/>
      </c>
      <c r="C2228" s="16" t="str">
        <f>IF('6.標準時間'!$C2228="","",'6.標準時間'!C2228)</f>
        <v/>
      </c>
      <c r="D2228" s="16" t="str">
        <f>IF('6.標準時間'!$C2228="","",'6.標準時間'!E2228)</f>
        <v/>
      </c>
      <c r="E2228" s="171" t="str">
        <f>IF('6.標準時間'!$C2228="","",'6.標準時間'!F2228)</f>
        <v/>
      </c>
      <c r="F2228" s="15" t="str">
        <f t="shared" si="68"/>
        <v/>
      </c>
      <c r="G2228" s="142" t="str">
        <f>IF('6.標準時間'!$C2228="","",'6.標準時間'!H2228)</f>
        <v/>
      </c>
      <c r="H2228" s="142" t="str">
        <f>IF('6.標準時間'!$C2228="","",'6.標準時間'!I2228)</f>
        <v/>
      </c>
      <c r="I2228" s="107" t="str">
        <f>IF(C2228="","",VLOOKUP($C2228,'7.工程別レート'!$C$6:$E$501,3,FALSE))</f>
        <v/>
      </c>
      <c r="J2228" s="108" t="str">
        <f>IF(C2228="","",VLOOKUP($C2228,'7.工程別レート'!$C$6:$E$501,2,FALSE))</f>
        <v/>
      </c>
      <c r="K2228" s="195" t="str">
        <f t="shared" si="69"/>
        <v/>
      </c>
    </row>
    <row r="2229" spans="2:11" ht="18" customHeight="1">
      <c r="B2229" s="16" t="str">
        <f>IF('6.標準時間'!$B2229="","",'6.標準時間'!B2229)</f>
        <v/>
      </c>
      <c r="C2229" s="16" t="str">
        <f>IF('6.標準時間'!$C2229="","",'6.標準時間'!C2229)</f>
        <v/>
      </c>
      <c r="D2229" s="16" t="str">
        <f>IF('6.標準時間'!$C2229="","",'6.標準時間'!E2229)</f>
        <v/>
      </c>
      <c r="E2229" s="171" t="str">
        <f>IF('6.標準時間'!$C2229="","",'6.標準時間'!F2229)</f>
        <v/>
      </c>
      <c r="F2229" s="15" t="str">
        <f t="shared" si="68"/>
        <v/>
      </c>
      <c r="G2229" s="142" t="str">
        <f>IF('6.標準時間'!$C2229="","",'6.標準時間'!H2229)</f>
        <v/>
      </c>
      <c r="H2229" s="142" t="str">
        <f>IF('6.標準時間'!$C2229="","",'6.標準時間'!I2229)</f>
        <v/>
      </c>
      <c r="I2229" s="107" t="str">
        <f>IF(C2229="","",VLOOKUP($C2229,'7.工程別レート'!$C$6:$E$501,3,FALSE))</f>
        <v/>
      </c>
      <c r="J2229" s="108" t="str">
        <f>IF(C2229="","",VLOOKUP($C2229,'7.工程別レート'!$C$6:$E$501,2,FALSE))</f>
        <v/>
      </c>
      <c r="K2229" s="195" t="str">
        <f t="shared" si="69"/>
        <v/>
      </c>
    </row>
    <row r="2230" spans="2:11" ht="18" customHeight="1">
      <c r="B2230" s="16" t="str">
        <f>IF('6.標準時間'!$B2230="","",'6.標準時間'!B2230)</f>
        <v/>
      </c>
      <c r="C2230" s="16" t="str">
        <f>IF('6.標準時間'!$C2230="","",'6.標準時間'!C2230)</f>
        <v/>
      </c>
      <c r="D2230" s="16" t="str">
        <f>IF('6.標準時間'!$C2230="","",'6.標準時間'!E2230)</f>
        <v/>
      </c>
      <c r="E2230" s="171" t="str">
        <f>IF('6.標準時間'!$C2230="","",'6.標準時間'!F2230)</f>
        <v/>
      </c>
      <c r="F2230" s="15" t="str">
        <f t="shared" si="68"/>
        <v/>
      </c>
      <c r="G2230" s="142" t="str">
        <f>IF('6.標準時間'!$C2230="","",'6.標準時間'!H2230)</f>
        <v/>
      </c>
      <c r="H2230" s="142" t="str">
        <f>IF('6.標準時間'!$C2230="","",'6.標準時間'!I2230)</f>
        <v/>
      </c>
      <c r="I2230" s="107" t="str">
        <f>IF(C2230="","",VLOOKUP($C2230,'7.工程別レート'!$C$6:$E$501,3,FALSE))</f>
        <v/>
      </c>
      <c r="J2230" s="108" t="str">
        <f>IF(C2230="","",VLOOKUP($C2230,'7.工程別レート'!$C$6:$E$501,2,FALSE))</f>
        <v/>
      </c>
      <c r="K2230" s="195" t="str">
        <f t="shared" si="69"/>
        <v/>
      </c>
    </row>
    <row r="2231" spans="2:11" ht="18" customHeight="1">
      <c r="B2231" s="16" t="str">
        <f>IF('6.標準時間'!$B2231="","",'6.標準時間'!B2231)</f>
        <v/>
      </c>
      <c r="C2231" s="16" t="str">
        <f>IF('6.標準時間'!$C2231="","",'6.標準時間'!C2231)</f>
        <v/>
      </c>
      <c r="D2231" s="16" t="str">
        <f>IF('6.標準時間'!$C2231="","",'6.標準時間'!E2231)</f>
        <v/>
      </c>
      <c r="E2231" s="171" t="str">
        <f>IF('6.標準時間'!$C2231="","",'6.標準時間'!F2231)</f>
        <v/>
      </c>
      <c r="F2231" s="15" t="str">
        <f t="shared" si="68"/>
        <v/>
      </c>
      <c r="G2231" s="142" t="str">
        <f>IF('6.標準時間'!$C2231="","",'6.標準時間'!H2231)</f>
        <v/>
      </c>
      <c r="H2231" s="142" t="str">
        <f>IF('6.標準時間'!$C2231="","",'6.標準時間'!I2231)</f>
        <v/>
      </c>
      <c r="I2231" s="107" t="str">
        <f>IF(C2231="","",VLOOKUP($C2231,'7.工程別レート'!$C$6:$E$501,3,FALSE))</f>
        <v/>
      </c>
      <c r="J2231" s="108" t="str">
        <f>IF(C2231="","",VLOOKUP($C2231,'7.工程別レート'!$C$6:$E$501,2,FALSE))</f>
        <v/>
      </c>
      <c r="K2231" s="195" t="str">
        <f t="shared" si="69"/>
        <v/>
      </c>
    </row>
    <row r="2232" spans="2:11" ht="18" customHeight="1">
      <c r="B2232" s="16" t="str">
        <f>IF('6.標準時間'!$B2232="","",'6.標準時間'!B2232)</f>
        <v/>
      </c>
      <c r="C2232" s="16" t="str">
        <f>IF('6.標準時間'!$C2232="","",'6.標準時間'!C2232)</f>
        <v/>
      </c>
      <c r="D2232" s="16" t="str">
        <f>IF('6.標準時間'!$C2232="","",'6.標準時間'!E2232)</f>
        <v/>
      </c>
      <c r="E2232" s="171" t="str">
        <f>IF('6.標準時間'!$C2232="","",'6.標準時間'!F2232)</f>
        <v/>
      </c>
      <c r="F2232" s="15" t="str">
        <f t="shared" si="68"/>
        <v/>
      </c>
      <c r="G2232" s="142" t="str">
        <f>IF('6.標準時間'!$C2232="","",'6.標準時間'!H2232)</f>
        <v/>
      </c>
      <c r="H2232" s="142" t="str">
        <f>IF('6.標準時間'!$C2232="","",'6.標準時間'!I2232)</f>
        <v/>
      </c>
      <c r="I2232" s="107" t="str">
        <f>IF(C2232="","",VLOOKUP($C2232,'7.工程別レート'!$C$6:$E$501,3,FALSE))</f>
        <v/>
      </c>
      <c r="J2232" s="108" t="str">
        <f>IF(C2232="","",VLOOKUP($C2232,'7.工程別レート'!$C$6:$E$501,2,FALSE))</f>
        <v/>
      </c>
      <c r="K2232" s="195" t="str">
        <f t="shared" si="69"/>
        <v/>
      </c>
    </row>
    <row r="2233" spans="2:11" ht="18" customHeight="1">
      <c r="B2233" s="16" t="str">
        <f>IF('6.標準時間'!$B2233="","",'6.標準時間'!B2233)</f>
        <v/>
      </c>
      <c r="C2233" s="16" t="str">
        <f>IF('6.標準時間'!$C2233="","",'6.標準時間'!C2233)</f>
        <v/>
      </c>
      <c r="D2233" s="16" t="str">
        <f>IF('6.標準時間'!$C2233="","",'6.標準時間'!E2233)</f>
        <v/>
      </c>
      <c r="E2233" s="171" t="str">
        <f>IF('6.標準時間'!$C2233="","",'6.標準時間'!F2233)</f>
        <v/>
      </c>
      <c r="F2233" s="15" t="str">
        <f t="shared" si="68"/>
        <v/>
      </c>
      <c r="G2233" s="142" t="str">
        <f>IF('6.標準時間'!$C2233="","",'6.標準時間'!H2233)</f>
        <v/>
      </c>
      <c r="H2233" s="142" t="str">
        <f>IF('6.標準時間'!$C2233="","",'6.標準時間'!I2233)</f>
        <v/>
      </c>
      <c r="I2233" s="107" t="str">
        <f>IF(C2233="","",VLOOKUP($C2233,'7.工程別レート'!$C$6:$E$501,3,FALSE))</f>
        <v/>
      </c>
      <c r="J2233" s="108" t="str">
        <f>IF(C2233="","",VLOOKUP($C2233,'7.工程別レート'!$C$6:$E$501,2,FALSE))</f>
        <v/>
      </c>
      <c r="K2233" s="195" t="str">
        <f t="shared" si="69"/>
        <v/>
      </c>
    </row>
    <row r="2234" spans="2:11" ht="18" customHeight="1">
      <c r="B2234" s="16" t="str">
        <f>IF('6.標準時間'!$B2234="","",'6.標準時間'!B2234)</f>
        <v/>
      </c>
      <c r="C2234" s="16" t="str">
        <f>IF('6.標準時間'!$C2234="","",'6.標準時間'!C2234)</f>
        <v/>
      </c>
      <c r="D2234" s="16" t="str">
        <f>IF('6.標準時間'!$C2234="","",'6.標準時間'!E2234)</f>
        <v/>
      </c>
      <c r="E2234" s="171" t="str">
        <f>IF('6.標準時間'!$C2234="","",'6.標準時間'!F2234)</f>
        <v/>
      </c>
      <c r="F2234" s="15" t="str">
        <f t="shared" si="68"/>
        <v/>
      </c>
      <c r="G2234" s="142" t="str">
        <f>IF('6.標準時間'!$C2234="","",'6.標準時間'!H2234)</f>
        <v/>
      </c>
      <c r="H2234" s="142" t="str">
        <f>IF('6.標準時間'!$C2234="","",'6.標準時間'!I2234)</f>
        <v/>
      </c>
      <c r="I2234" s="107" t="str">
        <f>IF(C2234="","",VLOOKUP($C2234,'7.工程別レート'!$C$6:$E$501,3,FALSE))</f>
        <v/>
      </c>
      <c r="J2234" s="108" t="str">
        <f>IF(C2234="","",VLOOKUP($C2234,'7.工程別レート'!$C$6:$E$501,2,FALSE))</f>
        <v/>
      </c>
      <c r="K2234" s="195" t="str">
        <f t="shared" si="69"/>
        <v/>
      </c>
    </row>
    <row r="2235" spans="2:11" ht="18" customHeight="1">
      <c r="B2235" s="16" t="str">
        <f>IF('6.標準時間'!$B2235="","",'6.標準時間'!B2235)</f>
        <v/>
      </c>
      <c r="C2235" s="16" t="str">
        <f>IF('6.標準時間'!$C2235="","",'6.標準時間'!C2235)</f>
        <v/>
      </c>
      <c r="D2235" s="16" t="str">
        <f>IF('6.標準時間'!$C2235="","",'6.標準時間'!E2235)</f>
        <v/>
      </c>
      <c r="E2235" s="171" t="str">
        <f>IF('6.標準時間'!$C2235="","",'6.標準時間'!F2235)</f>
        <v/>
      </c>
      <c r="F2235" s="15" t="str">
        <f t="shared" si="68"/>
        <v/>
      </c>
      <c r="G2235" s="142" t="str">
        <f>IF('6.標準時間'!$C2235="","",'6.標準時間'!H2235)</f>
        <v/>
      </c>
      <c r="H2235" s="142" t="str">
        <f>IF('6.標準時間'!$C2235="","",'6.標準時間'!I2235)</f>
        <v/>
      </c>
      <c r="I2235" s="107" t="str">
        <f>IF(C2235="","",VLOOKUP($C2235,'7.工程別レート'!$C$6:$E$501,3,FALSE))</f>
        <v/>
      </c>
      <c r="J2235" s="108" t="str">
        <f>IF(C2235="","",VLOOKUP($C2235,'7.工程別レート'!$C$6:$E$501,2,FALSE))</f>
        <v/>
      </c>
      <c r="K2235" s="195" t="str">
        <f t="shared" si="69"/>
        <v/>
      </c>
    </row>
    <row r="2236" spans="2:11" ht="18" customHeight="1">
      <c r="B2236" s="16" t="str">
        <f>IF('6.標準時間'!$B2236="","",'6.標準時間'!B2236)</f>
        <v/>
      </c>
      <c r="C2236" s="16" t="str">
        <f>IF('6.標準時間'!$C2236="","",'6.標準時間'!C2236)</f>
        <v/>
      </c>
      <c r="D2236" s="16" t="str">
        <f>IF('6.標準時間'!$C2236="","",'6.標準時間'!E2236)</f>
        <v/>
      </c>
      <c r="E2236" s="171" t="str">
        <f>IF('6.標準時間'!$C2236="","",'6.標準時間'!F2236)</f>
        <v/>
      </c>
      <c r="F2236" s="15" t="str">
        <f t="shared" si="68"/>
        <v/>
      </c>
      <c r="G2236" s="142" t="str">
        <f>IF('6.標準時間'!$C2236="","",'6.標準時間'!H2236)</f>
        <v/>
      </c>
      <c r="H2236" s="142" t="str">
        <f>IF('6.標準時間'!$C2236="","",'6.標準時間'!I2236)</f>
        <v/>
      </c>
      <c r="I2236" s="107" t="str">
        <f>IF(C2236="","",VLOOKUP($C2236,'7.工程別レート'!$C$6:$E$501,3,FALSE))</f>
        <v/>
      </c>
      <c r="J2236" s="108" t="str">
        <f>IF(C2236="","",VLOOKUP($C2236,'7.工程別レート'!$C$6:$E$501,2,FALSE))</f>
        <v/>
      </c>
      <c r="K2236" s="195" t="str">
        <f t="shared" si="69"/>
        <v/>
      </c>
    </row>
    <row r="2237" spans="2:11" ht="18" customHeight="1">
      <c r="B2237" s="16" t="str">
        <f>IF('6.標準時間'!$B2237="","",'6.標準時間'!B2237)</f>
        <v/>
      </c>
      <c r="C2237" s="16" t="str">
        <f>IF('6.標準時間'!$C2237="","",'6.標準時間'!C2237)</f>
        <v/>
      </c>
      <c r="D2237" s="16" t="str">
        <f>IF('6.標準時間'!$C2237="","",'6.標準時間'!E2237)</f>
        <v/>
      </c>
      <c r="E2237" s="171" t="str">
        <f>IF('6.標準時間'!$C2237="","",'6.標準時間'!F2237)</f>
        <v/>
      </c>
      <c r="F2237" s="15" t="str">
        <f t="shared" si="68"/>
        <v/>
      </c>
      <c r="G2237" s="142" t="str">
        <f>IF('6.標準時間'!$C2237="","",'6.標準時間'!H2237)</f>
        <v/>
      </c>
      <c r="H2237" s="142" t="str">
        <f>IF('6.標準時間'!$C2237="","",'6.標準時間'!I2237)</f>
        <v/>
      </c>
      <c r="I2237" s="107" t="str">
        <f>IF(C2237="","",VLOOKUP($C2237,'7.工程別レート'!$C$6:$E$501,3,FALSE))</f>
        <v/>
      </c>
      <c r="J2237" s="108" t="str">
        <f>IF(C2237="","",VLOOKUP($C2237,'7.工程別レート'!$C$6:$E$501,2,FALSE))</f>
        <v/>
      </c>
      <c r="K2237" s="195" t="str">
        <f t="shared" si="69"/>
        <v/>
      </c>
    </row>
    <row r="2238" spans="2:11" ht="18" customHeight="1">
      <c r="B2238" s="16" t="str">
        <f>IF('6.標準時間'!$B2238="","",'6.標準時間'!B2238)</f>
        <v/>
      </c>
      <c r="C2238" s="16" t="str">
        <f>IF('6.標準時間'!$C2238="","",'6.標準時間'!C2238)</f>
        <v/>
      </c>
      <c r="D2238" s="16" t="str">
        <f>IF('6.標準時間'!$C2238="","",'6.標準時間'!E2238)</f>
        <v/>
      </c>
      <c r="E2238" s="171" t="str">
        <f>IF('6.標準時間'!$C2238="","",'6.標準時間'!F2238)</f>
        <v/>
      </c>
      <c r="F2238" s="15" t="str">
        <f t="shared" si="68"/>
        <v/>
      </c>
      <c r="G2238" s="142" t="str">
        <f>IF('6.標準時間'!$C2238="","",'6.標準時間'!H2238)</f>
        <v/>
      </c>
      <c r="H2238" s="142" t="str">
        <f>IF('6.標準時間'!$C2238="","",'6.標準時間'!I2238)</f>
        <v/>
      </c>
      <c r="I2238" s="107" t="str">
        <f>IF(C2238="","",VLOOKUP($C2238,'7.工程別レート'!$C$6:$E$501,3,FALSE))</f>
        <v/>
      </c>
      <c r="J2238" s="108" t="str">
        <f>IF(C2238="","",VLOOKUP($C2238,'7.工程別レート'!$C$6:$E$501,2,FALSE))</f>
        <v/>
      </c>
      <c r="K2238" s="195" t="str">
        <f t="shared" si="69"/>
        <v/>
      </c>
    </row>
    <row r="2239" spans="2:11" ht="18" customHeight="1">
      <c r="B2239" s="16" t="str">
        <f>IF('6.標準時間'!$B2239="","",'6.標準時間'!B2239)</f>
        <v/>
      </c>
      <c r="C2239" s="16" t="str">
        <f>IF('6.標準時間'!$C2239="","",'6.標準時間'!C2239)</f>
        <v/>
      </c>
      <c r="D2239" s="16" t="str">
        <f>IF('6.標準時間'!$C2239="","",'6.標準時間'!E2239)</f>
        <v/>
      </c>
      <c r="E2239" s="171" t="str">
        <f>IF('6.標準時間'!$C2239="","",'6.標準時間'!F2239)</f>
        <v/>
      </c>
      <c r="F2239" s="15" t="str">
        <f t="shared" si="68"/>
        <v/>
      </c>
      <c r="G2239" s="142" t="str">
        <f>IF('6.標準時間'!$C2239="","",'6.標準時間'!H2239)</f>
        <v/>
      </c>
      <c r="H2239" s="142" t="str">
        <f>IF('6.標準時間'!$C2239="","",'6.標準時間'!I2239)</f>
        <v/>
      </c>
      <c r="I2239" s="107" t="str">
        <f>IF(C2239="","",VLOOKUP($C2239,'7.工程別レート'!$C$6:$E$501,3,FALSE))</f>
        <v/>
      </c>
      <c r="J2239" s="108" t="str">
        <f>IF(C2239="","",VLOOKUP($C2239,'7.工程別レート'!$C$6:$E$501,2,FALSE))</f>
        <v/>
      </c>
      <c r="K2239" s="195" t="str">
        <f t="shared" si="69"/>
        <v/>
      </c>
    </row>
    <row r="2240" spans="2:11" ht="18" customHeight="1">
      <c r="B2240" s="16" t="str">
        <f>IF('6.標準時間'!$B2240="","",'6.標準時間'!B2240)</f>
        <v/>
      </c>
      <c r="C2240" s="16" t="str">
        <f>IF('6.標準時間'!$C2240="","",'6.標準時間'!C2240)</f>
        <v/>
      </c>
      <c r="D2240" s="16" t="str">
        <f>IF('6.標準時間'!$C2240="","",'6.標準時間'!E2240)</f>
        <v/>
      </c>
      <c r="E2240" s="171" t="str">
        <f>IF('6.標準時間'!$C2240="","",'6.標準時間'!F2240)</f>
        <v/>
      </c>
      <c r="F2240" s="15" t="str">
        <f t="shared" si="68"/>
        <v/>
      </c>
      <c r="G2240" s="142" t="str">
        <f>IF('6.標準時間'!$C2240="","",'6.標準時間'!H2240)</f>
        <v/>
      </c>
      <c r="H2240" s="142" t="str">
        <f>IF('6.標準時間'!$C2240="","",'6.標準時間'!I2240)</f>
        <v/>
      </c>
      <c r="I2240" s="107" t="str">
        <f>IF(C2240="","",VLOOKUP($C2240,'7.工程別レート'!$C$6:$E$501,3,FALSE))</f>
        <v/>
      </c>
      <c r="J2240" s="108" t="str">
        <f>IF(C2240="","",VLOOKUP($C2240,'7.工程別レート'!$C$6:$E$501,2,FALSE))</f>
        <v/>
      </c>
      <c r="K2240" s="195" t="str">
        <f t="shared" si="69"/>
        <v/>
      </c>
    </row>
    <row r="2241" spans="2:11" ht="18" customHeight="1">
      <c r="B2241" s="16" t="str">
        <f>IF('6.標準時間'!$B2241="","",'6.標準時間'!B2241)</f>
        <v/>
      </c>
      <c r="C2241" s="16" t="str">
        <f>IF('6.標準時間'!$C2241="","",'6.標準時間'!C2241)</f>
        <v/>
      </c>
      <c r="D2241" s="16" t="str">
        <f>IF('6.標準時間'!$C2241="","",'6.標準時間'!E2241)</f>
        <v/>
      </c>
      <c r="E2241" s="171" t="str">
        <f>IF('6.標準時間'!$C2241="","",'6.標準時間'!F2241)</f>
        <v/>
      </c>
      <c r="F2241" s="15" t="str">
        <f t="shared" si="68"/>
        <v/>
      </c>
      <c r="G2241" s="142" t="str">
        <f>IF('6.標準時間'!$C2241="","",'6.標準時間'!H2241)</f>
        <v/>
      </c>
      <c r="H2241" s="142" t="str">
        <f>IF('6.標準時間'!$C2241="","",'6.標準時間'!I2241)</f>
        <v/>
      </c>
      <c r="I2241" s="107" t="str">
        <f>IF(C2241="","",VLOOKUP($C2241,'7.工程別レート'!$C$6:$E$501,3,FALSE))</f>
        <v/>
      </c>
      <c r="J2241" s="108" t="str">
        <f>IF(C2241="","",VLOOKUP($C2241,'7.工程別レート'!$C$6:$E$501,2,FALSE))</f>
        <v/>
      </c>
      <c r="K2241" s="195" t="str">
        <f t="shared" si="69"/>
        <v/>
      </c>
    </row>
    <row r="2242" spans="2:11" ht="18" customHeight="1">
      <c r="B2242" s="16" t="str">
        <f>IF('6.標準時間'!$B2242="","",'6.標準時間'!B2242)</f>
        <v/>
      </c>
      <c r="C2242" s="16" t="str">
        <f>IF('6.標準時間'!$C2242="","",'6.標準時間'!C2242)</f>
        <v/>
      </c>
      <c r="D2242" s="16" t="str">
        <f>IF('6.標準時間'!$C2242="","",'6.標準時間'!E2242)</f>
        <v/>
      </c>
      <c r="E2242" s="171" t="str">
        <f>IF('6.標準時間'!$C2242="","",'6.標準時間'!F2242)</f>
        <v/>
      </c>
      <c r="F2242" s="15" t="str">
        <f t="shared" si="68"/>
        <v/>
      </c>
      <c r="G2242" s="142" t="str">
        <f>IF('6.標準時間'!$C2242="","",'6.標準時間'!H2242)</f>
        <v/>
      </c>
      <c r="H2242" s="142" t="str">
        <f>IF('6.標準時間'!$C2242="","",'6.標準時間'!I2242)</f>
        <v/>
      </c>
      <c r="I2242" s="107" t="str">
        <f>IF(C2242="","",VLOOKUP($C2242,'7.工程別レート'!$C$6:$E$501,3,FALSE))</f>
        <v/>
      </c>
      <c r="J2242" s="108" t="str">
        <f>IF(C2242="","",VLOOKUP($C2242,'7.工程別レート'!$C$6:$E$501,2,FALSE))</f>
        <v/>
      </c>
      <c r="K2242" s="195" t="str">
        <f t="shared" si="69"/>
        <v/>
      </c>
    </row>
    <row r="2243" spans="2:11" ht="18" customHeight="1">
      <c r="B2243" s="16" t="str">
        <f>IF('6.標準時間'!$B2243="","",'6.標準時間'!B2243)</f>
        <v/>
      </c>
      <c r="C2243" s="16" t="str">
        <f>IF('6.標準時間'!$C2243="","",'6.標準時間'!C2243)</f>
        <v/>
      </c>
      <c r="D2243" s="16" t="str">
        <f>IF('6.標準時間'!$C2243="","",'6.標準時間'!E2243)</f>
        <v/>
      </c>
      <c r="E2243" s="171" t="str">
        <f>IF('6.標準時間'!$C2243="","",'6.標準時間'!F2243)</f>
        <v/>
      </c>
      <c r="F2243" s="15" t="str">
        <f t="shared" si="68"/>
        <v/>
      </c>
      <c r="G2243" s="142" t="str">
        <f>IF('6.標準時間'!$C2243="","",'6.標準時間'!H2243)</f>
        <v/>
      </c>
      <c r="H2243" s="142" t="str">
        <f>IF('6.標準時間'!$C2243="","",'6.標準時間'!I2243)</f>
        <v/>
      </c>
      <c r="I2243" s="107" t="str">
        <f>IF(C2243="","",VLOOKUP($C2243,'7.工程別レート'!$C$6:$E$501,3,FALSE))</f>
        <v/>
      </c>
      <c r="J2243" s="108" t="str">
        <f>IF(C2243="","",VLOOKUP($C2243,'7.工程別レート'!$C$6:$E$501,2,FALSE))</f>
        <v/>
      </c>
      <c r="K2243" s="195" t="str">
        <f t="shared" si="69"/>
        <v/>
      </c>
    </row>
    <row r="2244" spans="2:11" ht="18" customHeight="1">
      <c r="B2244" s="16" t="str">
        <f>IF('6.標準時間'!$B2244="","",'6.標準時間'!B2244)</f>
        <v/>
      </c>
      <c r="C2244" s="16" t="str">
        <f>IF('6.標準時間'!$C2244="","",'6.標準時間'!C2244)</f>
        <v/>
      </c>
      <c r="D2244" s="16" t="str">
        <f>IF('6.標準時間'!$C2244="","",'6.標準時間'!E2244)</f>
        <v/>
      </c>
      <c r="E2244" s="171" t="str">
        <f>IF('6.標準時間'!$C2244="","",'6.標準時間'!F2244)</f>
        <v/>
      </c>
      <c r="F2244" s="15" t="str">
        <f t="shared" si="68"/>
        <v/>
      </c>
      <c r="G2244" s="142" t="str">
        <f>IF('6.標準時間'!$C2244="","",'6.標準時間'!H2244)</f>
        <v/>
      </c>
      <c r="H2244" s="142" t="str">
        <f>IF('6.標準時間'!$C2244="","",'6.標準時間'!I2244)</f>
        <v/>
      </c>
      <c r="I2244" s="107" t="str">
        <f>IF(C2244="","",VLOOKUP($C2244,'7.工程別レート'!$C$6:$E$501,3,FALSE))</f>
        <v/>
      </c>
      <c r="J2244" s="108" t="str">
        <f>IF(C2244="","",VLOOKUP($C2244,'7.工程別レート'!$C$6:$E$501,2,FALSE))</f>
        <v/>
      </c>
      <c r="K2244" s="195" t="str">
        <f t="shared" si="69"/>
        <v/>
      </c>
    </row>
    <row r="2245" spans="2:11" ht="18" customHeight="1">
      <c r="B2245" s="16" t="str">
        <f>IF('6.標準時間'!$B2245="","",'6.標準時間'!B2245)</f>
        <v/>
      </c>
      <c r="C2245" s="16" t="str">
        <f>IF('6.標準時間'!$C2245="","",'6.標準時間'!C2245)</f>
        <v/>
      </c>
      <c r="D2245" s="16" t="str">
        <f>IF('6.標準時間'!$C2245="","",'6.標準時間'!E2245)</f>
        <v/>
      </c>
      <c r="E2245" s="171" t="str">
        <f>IF('6.標準時間'!$C2245="","",'6.標準時間'!F2245)</f>
        <v/>
      </c>
      <c r="F2245" s="15" t="str">
        <f t="shared" si="68"/>
        <v/>
      </c>
      <c r="G2245" s="142" t="str">
        <f>IF('6.標準時間'!$C2245="","",'6.標準時間'!H2245)</f>
        <v/>
      </c>
      <c r="H2245" s="142" t="str">
        <f>IF('6.標準時間'!$C2245="","",'6.標準時間'!I2245)</f>
        <v/>
      </c>
      <c r="I2245" s="107" t="str">
        <f>IF(C2245="","",VLOOKUP($C2245,'7.工程別レート'!$C$6:$E$501,3,FALSE))</f>
        <v/>
      </c>
      <c r="J2245" s="108" t="str">
        <f>IF(C2245="","",VLOOKUP($C2245,'7.工程別レート'!$C$6:$E$501,2,FALSE))</f>
        <v/>
      </c>
      <c r="K2245" s="195" t="str">
        <f t="shared" si="69"/>
        <v/>
      </c>
    </row>
    <row r="2246" spans="2:11" ht="18" customHeight="1">
      <c r="B2246" s="16" t="str">
        <f>IF('6.標準時間'!$B2246="","",'6.標準時間'!B2246)</f>
        <v/>
      </c>
      <c r="C2246" s="16" t="str">
        <f>IF('6.標準時間'!$C2246="","",'6.標準時間'!C2246)</f>
        <v/>
      </c>
      <c r="D2246" s="16" t="str">
        <f>IF('6.標準時間'!$C2246="","",'6.標準時間'!E2246)</f>
        <v/>
      </c>
      <c r="E2246" s="171" t="str">
        <f>IF('6.標準時間'!$C2246="","",'6.標準時間'!F2246)</f>
        <v/>
      </c>
      <c r="F2246" s="15" t="str">
        <f t="shared" ref="F2246:F2309" si="70">C2246&amp;D2246</f>
        <v/>
      </c>
      <c r="G2246" s="142" t="str">
        <f>IF('6.標準時間'!$C2246="","",'6.標準時間'!H2246)</f>
        <v/>
      </c>
      <c r="H2246" s="142" t="str">
        <f>IF('6.標準時間'!$C2246="","",'6.標準時間'!I2246)</f>
        <v/>
      </c>
      <c r="I2246" s="107" t="str">
        <f>IF(C2246="","",VLOOKUP($C2246,'7.工程別レート'!$C$6:$E$501,3,FALSE))</f>
        <v/>
      </c>
      <c r="J2246" s="108" t="str">
        <f>IF(C2246="","",VLOOKUP($C2246,'7.工程別レート'!$C$6:$E$501,2,FALSE))</f>
        <v/>
      </c>
      <c r="K2246" s="195" t="str">
        <f t="shared" si="69"/>
        <v/>
      </c>
    </row>
    <row r="2247" spans="2:11" ht="18" customHeight="1">
      <c r="B2247" s="16" t="str">
        <f>IF('6.標準時間'!$B2247="","",'6.標準時間'!B2247)</f>
        <v/>
      </c>
      <c r="C2247" s="16" t="str">
        <f>IF('6.標準時間'!$C2247="","",'6.標準時間'!C2247)</f>
        <v/>
      </c>
      <c r="D2247" s="16" t="str">
        <f>IF('6.標準時間'!$C2247="","",'6.標準時間'!E2247)</f>
        <v/>
      </c>
      <c r="E2247" s="171" t="str">
        <f>IF('6.標準時間'!$C2247="","",'6.標準時間'!F2247)</f>
        <v/>
      </c>
      <c r="F2247" s="15" t="str">
        <f t="shared" si="70"/>
        <v/>
      </c>
      <c r="G2247" s="142" t="str">
        <f>IF('6.標準時間'!$C2247="","",'6.標準時間'!H2247)</f>
        <v/>
      </c>
      <c r="H2247" s="142" t="str">
        <f>IF('6.標準時間'!$C2247="","",'6.標準時間'!I2247)</f>
        <v/>
      </c>
      <c r="I2247" s="107" t="str">
        <f>IF(C2247="","",VLOOKUP($C2247,'7.工程別レート'!$C$6:$E$501,3,FALSE))</f>
        <v/>
      </c>
      <c r="J2247" s="108" t="str">
        <f>IF(C2247="","",VLOOKUP($C2247,'7.工程別レート'!$C$6:$E$501,2,FALSE))</f>
        <v/>
      </c>
      <c r="K2247" s="195" t="str">
        <f t="shared" ref="K2247:K2310" si="71">IF(ISERROR((G2247*I2247)+(H2247*J2247)),"",(G2247*I2247)+(H2247*J2247))</f>
        <v/>
      </c>
    </row>
    <row r="2248" spans="2:11" ht="18" customHeight="1">
      <c r="B2248" s="16" t="str">
        <f>IF('6.標準時間'!$B2248="","",'6.標準時間'!B2248)</f>
        <v/>
      </c>
      <c r="C2248" s="16" t="str">
        <f>IF('6.標準時間'!$C2248="","",'6.標準時間'!C2248)</f>
        <v/>
      </c>
      <c r="D2248" s="16" t="str">
        <f>IF('6.標準時間'!$C2248="","",'6.標準時間'!E2248)</f>
        <v/>
      </c>
      <c r="E2248" s="171" t="str">
        <f>IF('6.標準時間'!$C2248="","",'6.標準時間'!F2248)</f>
        <v/>
      </c>
      <c r="F2248" s="15" t="str">
        <f t="shared" si="70"/>
        <v/>
      </c>
      <c r="G2248" s="142" t="str">
        <f>IF('6.標準時間'!$C2248="","",'6.標準時間'!H2248)</f>
        <v/>
      </c>
      <c r="H2248" s="142" t="str">
        <f>IF('6.標準時間'!$C2248="","",'6.標準時間'!I2248)</f>
        <v/>
      </c>
      <c r="I2248" s="107" t="str">
        <f>IF(C2248="","",VLOOKUP($C2248,'7.工程別レート'!$C$6:$E$501,3,FALSE))</f>
        <v/>
      </c>
      <c r="J2248" s="108" t="str">
        <f>IF(C2248="","",VLOOKUP($C2248,'7.工程別レート'!$C$6:$E$501,2,FALSE))</f>
        <v/>
      </c>
      <c r="K2248" s="195" t="str">
        <f t="shared" si="71"/>
        <v/>
      </c>
    </row>
    <row r="2249" spans="2:11" ht="18" customHeight="1">
      <c r="B2249" s="16" t="str">
        <f>IF('6.標準時間'!$B2249="","",'6.標準時間'!B2249)</f>
        <v/>
      </c>
      <c r="C2249" s="16" t="str">
        <f>IF('6.標準時間'!$C2249="","",'6.標準時間'!C2249)</f>
        <v/>
      </c>
      <c r="D2249" s="16" t="str">
        <f>IF('6.標準時間'!$C2249="","",'6.標準時間'!E2249)</f>
        <v/>
      </c>
      <c r="E2249" s="171" t="str">
        <f>IF('6.標準時間'!$C2249="","",'6.標準時間'!F2249)</f>
        <v/>
      </c>
      <c r="F2249" s="15" t="str">
        <f t="shared" si="70"/>
        <v/>
      </c>
      <c r="G2249" s="142" t="str">
        <f>IF('6.標準時間'!$C2249="","",'6.標準時間'!H2249)</f>
        <v/>
      </c>
      <c r="H2249" s="142" t="str">
        <f>IF('6.標準時間'!$C2249="","",'6.標準時間'!I2249)</f>
        <v/>
      </c>
      <c r="I2249" s="107" t="str">
        <f>IF(C2249="","",VLOOKUP($C2249,'7.工程別レート'!$C$6:$E$501,3,FALSE))</f>
        <v/>
      </c>
      <c r="J2249" s="108" t="str">
        <f>IF(C2249="","",VLOOKUP($C2249,'7.工程別レート'!$C$6:$E$501,2,FALSE))</f>
        <v/>
      </c>
      <c r="K2249" s="195" t="str">
        <f t="shared" si="71"/>
        <v/>
      </c>
    </row>
    <row r="2250" spans="2:11" ht="18" customHeight="1">
      <c r="B2250" s="16" t="str">
        <f>IF('6.標準時間'!$B2250="","",'6.標準時間'!B2250)</f>
        <v/>
      </c>
      <c r="C2250" s="16" t="str">
        <f>IF('6.標準時間'!$C2250="","",'6.標準時間'!C2250)</f>
        <v/>
      </c>
      <c r="D2250" s="16" t="str">
        <f>IF('6.標準時間'!$C2250="","",'6.標準時間'!E2250)</f>
        <v/>
      </c>
      <c r="E2250" s="171" t="str">
        <f>IF('6.標準時間'!$C2250="","",'6.標準時間'!F2250)</f>
        <v/>
      </c>
      <c r="F2250" s="15" t="str">
        <f t="shared" si="70"/>
        <v/>
      </c>
      <c r="G2250" s="142" t="str">
        <f>IF('6.標準時間'!$C2250="","",'6.標準時間'!H2250)</f>
        <v/>
      </c>
      <c r="H2250" s="142" t="str">
        <f>IF('6.標準時間'!$C2250="","",'6.標準時間'!I2250)</f>
        <v/>
      </c>
      <c r="I2250" s="107" t="str">
        <f>IF(C2250="","",VLOOKUP($C2250,'7.工程別レート'!$C$6:$E$501,3,FALSE))</f>
        <v/>
      </c>
      <c r="J2250" s="108" t="str">
        <f>IF(C2250="","",VLOOKUP($C2250,'7.工程別レート'!$C$6:$E$501,2,FALSE))</f>
        <v/>
      </c>
      <c r="K2250" s="195" t="str">
        <f t="shared" si="71"/>
        <v/>
      </c>
    </row>
    <row r="2251" spans="2:11" ht="18" customHeight="1">
      <c r="B2251" s="16" t="str">
        <f>IF('6.標準時間'!$B2251="","",'6.標準時間'!B2251)</f>
        <v/>
      </c>
      <c r="C2251" s="16" t="str">
        <f>IF('6.標準時間'!$C2251="","",'6.標準時間'!C2251)</f>
        <v/>
      </c>
      <c r="D2251" s="16" t="str">
        <f>IF('6.標準時間'!$C2251="","",'6.標準時間'!E2251)</f>
        <v/>
      </c>
      <c r="E2251" s="171" t="str">
        <f>IF('6.標準時間'!$C2251="","",'6.標準時間'!F2251)</f>
        <v/>
      </c>
      <c r="F2251" s="15" t="str">
        <f t="shared" si="70"/>
        <v/>
      </c>
      <c r="G2251" s="142" t="str">
        <f>IF('6.標準時間'!$C2251="","",'6.標準時間'!H2251)</f>
        <v/>
      </c>
      <c r="H2251" s="142" t="str">
        <f>IF('6.標準時間'!$C2251="","",'6.標準時間'!I2251)</f>
        <v/>
      </c>
      <c r="I2251" s="107" t="str">
        <f>IF(C2251="","",VLOOKUP($C2251,'7.工程別レート'!$C$6:$E$501,3,FALSE))</f>
        <v/>
      </c>
      <c r="J2251" s="108" t="str">
        <f>IF(C2251="","",VLOOKUP($C2251,'7.工程別レート'!$C$6:$E$501,2,FALSE))</f>
        <v/>
      </c>
      <c r="K2251" s="195" t="str">
        <f t="shared" si="71"/>
        <v/>
      </c>
    </row>
    <row r="2252" spans="2:11" ht="18" customHeight="1">
      <c r="B2252" s="16" t="str">
        <f>IF('6.標準時間'!$B2252="","",'6.標準時間'!B2252)</f>
        <v/>
      </c>
      <c r="C2252" s="16" t="str">
        <f>IF('6.標準時間'!$C2252="","",'6.標準時間'!C2252)</f>
        <v/>
      </c>
      <c r="D2252" s="16" t="str">
        <f>IF('6.標準時間'!$C2252="","",'6.標準時間'!E2252)</f>
        <v/>
      </c>
      <c r="E2252" s="171" t="str">
        <f>IF('6.標準時間'!$C2252="","",'6.標準時間'!F2252)</f>
        <v/>
      </c>
      <c r="F2252" s="15" t="str">
        <f t="shared" si="70"/>
        <v/>
      </c>
      <c r="G2252" s="142" t="str">
        <f>IF('6.標準時間'!$C2252="","",'6.標準時間'!H2252)</f>
        <v/>
      </c>
      <c r="H2252" s="142" t="str">
        <f>IF('6.標準時間'!$C2252="","",'6.標準時間'!I2252)</f>
        <v/>
      </c>
      <c r="I2252" s="107" t="str">
        <f>IF(C2252="","",VLOOKUP($C2252,'7.工程別レート'!$C$6:$E$501,3,FALSE))</f>
        <v/>
      </c>
      <c r="J2252" s="108" t="str">
        <f>IF(C2252="","",VLOOKUP($C2252,'7.工程別レート'!$C$6:$E$501,2,FALSE))</f>
        <v/>
      </c>
      <c r="K2252" s="195" t="str">
        <f t="shared" si="71"/>
        <v/>
      </c>
    </row>
    <row r="2253" spans="2:11" ht="18" customHeight="1">
      <c r="B2253" s="16" t="str">
        <f>IF('6.標準時間'!$B2253="","",'6.標準時間'!B2253)</f>
        <v/>
      </c>
      <c r="C2253" s="16" t="str">
        <f>IF('6.標準時間'!$C2253="","",'6.標準時間'!C2253)</f>
        <v/>
      </c>
      <c r="D2253" s="16" t="str">
        <f>IF('6.標準時間'!$C2253="","",'6.標準時間'!E2253)</f>
        <v/>
      </c>
      <c r="E2253" s="171" t="str">
        <f>IF('6.標準時間'!$C2253="","",'6.標準時間'!F2253)</f>
        <v/>
      </c>
      <c r="F2253" s="15" t="str">
        <f t="shared" si="70"/>
        <v/>
      </c>
      <c r="G2253" s="142" t="str">
        <f>IF('6.標準時間'!$C2253="","",'6.標準時間'!H2253)</f>
        <v/>
      </c>
      <c r="H2253" s="142" t="str">
        <f>IF('6.標準時間'!$C2253="","",'6.標準時間'!I2253)</f>
        <v/>
      </c>
      <c r="I2253" s="107" t="str">
        <f>IF(C2253="","",VLOOKUP($C2253,'7.工程別レート'!$C$6:$E$501,3,FALSE))</f>
        <v/>
      </c>
      <c r="J2253" s="108" t="str">
        <f>IF(C2253="","",VLOOKUP($C2253,'7.工程別レート'!$C$6:$E$501,2,FALSE))</f>
        <v/>
      </c>
      <c r="K2253" s="195" t="str">
        <f t="shared" si="71"/>
        <v/>
      </c>
    </row>
    <row r="2254" spans="2:11" ht="18" customHeight="1">
      <c r="B2254" s="16" t="str">
        <f>IF('6.標準時間'!$B2254="","",'6.標準時間'!B2254)</f>
        <v/>
      </c>
      <c r="C2254" s="16" t="str">
        <f>IF('6.標準時間'!$C2254="","",'6.標準時間'!C2254)</f>
        <v/>
      </c>
      <c r="D2254" s="16" t="str">
        <f>IF('6.標準時間'!$C2254="","",'6.標準時間'!E2254)</f>
        <v/>
      </c>
      <c r="E2254" s="171" t="str">
        <f>IF('6.標準時間'!$C2254="","",'6.標準時間'!F2254)</f>
        <v/>
      </c>
      <c r="F2254" s="15" t="str">
        <f t="shared" si="70"/>
        <v/>
      </c>
      <c r="G2254" s="142" t="str">
        <f>IF('6.標準時間'!$C2254="","",'6.標準時間'!H2254)</f>
        <v/>
      </c>
      <c r="H2254" s="142" t="str">
        <f>IF('6.標準時間'!$C2254="","",'6.標準時間'!I2254)</f>
        <v/>
      </c>
      <c r="I2254" s="107" t="str">
        <f>IF(C2254="","",VLOOKUP($C2254,'7.工程別レート'!$C$6:$E$501,3,FALSE))</f>
        <v/>
      </c>
      <c r="J2254" s="108" t="str">
        <f>IF(C2254="","",VLOOKUP($C2254,'7.工程別レート'!$C$6:$E$501,2,FALSE))</f>
        <v/>
      </c>
      <c r="K2254" s="195" t="str">
        <f t="shared" si="71"/>
        <v/>
      </c>
    </row>
    <row r="2255" spans="2:11" ht="18" customHeight="1">
      <c r="B2255" s="16" t="str">
        <f>IF('6.標準時間'!$B2255="","",'6.標準時間'!B2255)</f>
        <v/>
      </c>
      <c r="C2255" s="16" t="str">
        <f>IF('6.標準時間'!$C2255="","",'6.標準時間'!C2255)</f>
        <v/>
      </c>
      <c r="D2255" s="16" t="str">
        <f>IF('6.標準時間'!$C2255="","",'6.標準時間'!E2255)</f>
        <v/>
      </c>
      <c r="E2255" s="171" t="str">
        <f>IF('6.標準時間'!$C2255="","",'6.標準時間'!F2255)</f>
        <v/>
      </c>
      <c r="F2255" s="15" t="str">
        <f t="shared" si="70"/>
        <v/>
      </c>
      <c r="G2255" s="142" t="str">
        <f>IF('6.標準時間'!$C2255="","",'6.標準時間'!H2255)</f>
        <v/>
      </c>
      <c r="H2255" s="142" t="str">
        <f>IF('6.標準時間'!$C2255="","",'6.標準時間'!I2255)</f>
        <v/>
      </c>
      <c r="I2255" s="107" t="str">
        <f>IF(C2255="","",VLOOKUP($C2255,'7.工程別レート'!$C$6:$E$501,3,FALSE))</f>
        <v/>
      </c>
      <c r="J2255" s="108" t="str">
        <f>IF(C2255="","",VLOOKUP($C2255,'7.工程別レート'!$C$6:$E$501,2,FALSE))</f>
        <v/>
      </c>
      <c r="K2255" s="195" t="str">
        <f t="shared" si="71"/>
        <v/>
      </c>
    </row>
    <row r="2256" spans="2:11" ht="18" customHeight="1">
      <c r="B2256" s="16" t="str">
        <f>IF('6.標準時間'!$B2256="","",'6.標準時間'!B2256)</f>
        <v/>
      </c>
      <c r="C2256" s="16" t="str">
        <f>IF('6.標準時間'!$C2256="","",'6.標準時間'!C2256)</f>
        <v/>
      </c>
      <c r="D2256" s="16" t="str">
        <f>IF('6.標準時間'!$C2256="","",'6.標準時間'!E2256)</f>
        <v/>
      </c>
      <c r="E2256" s="171" t="str">
        <f>IF('6.標準時間'!$C2256="","",'6.標準時間'!F2256)</f>
        <v/>
      </c>
      <c r="F2256" s="15" t="str">
        <f t="shared" si="70"/>
        <v/>
      </c>
      <c r="G2256" s="142" t="str">
        <f>IF('6.標準時間'!$C2256="","",'6.標準時間'!H2256)</f>
        <v/>
      </c>
      <c r="H2256" s="142" t="str">
        <f>IF('6.標準時間'!$C2256="","",'6.標準時間'!I2256)</f>
        <v/>
      </c>
      <c r="I2256" s="107" t="str">
        <f>IF(C2256="","",VLOOKUP($C2256,'7.工程別レート'!$C$6:$E$501,3,FALSE))</f>
        <v/>
      </c>
      <c r="J2256" s="108" t="str">
        <f>IF(C2256="","",VLOOKUP($C2256,'7.工程別レート'!$C$6:$E$501,2,FALSE))</f>
        <v/>
      </c>
      <c r="K2256" s="195" t="str">
        <f t="shared" si="71"/>
        <v/>
      </c>
    </row>
    <row r="2257" spans="2:11" ht="18" customHeight="1">
      <c r="B2257" s="16" t="str">
        <f>IF('6.標準時間'!$B2257="","",'6.標準時間'!B2257)</f>
        <v/>
      </c>
      <c r="C2257" s="16" t="str">
        <f>IF('6.標準時間'!$C2257="","",'6.標準時間'!C2257)</f>
        <v/>
      </c>
      <c r="D2257" s="16" t="str">
        <f>IF('6.標準時間'!$C2257="","",'6.標準時間'!E2257)</f>
        <v/>
      </c>
      <c r="E2257" s="171" t="str">
        <f>IF('6.標準時間'!$C2257="","",'6.標準時間'!F2257)</f>
        <v/>
      </c>
      <c r="F2257" s="15" t="str">
        <f t="shared" si="70"/>
        <v/>
      </c>
      <c r="G2257" s="142" t="str">
        <f>IF('6.標準時間'!$C2257="","",'6.標準時間'!H2257)</f>
        <v/>
      </c>
      <c r="H2257" s="142" t="str">
        <f>IF('6.標準時間'!$C2257="","",'6.標準時間'!I2257)</f>
        <v/>
      </c>
      <c r="I2257" s="107" t="str">
        <f>IF(C2257="","",VLOOKUP($C2257,'7.工程別レート'!$C$6:$E$501,3,FALSE))</f>
        <v/>
      </c>
      <c r="J2257" s="108" t="str">
        <f>IF(C2257="","",VLOOKUP($C2257,'7.工程別レート'!$C$6:$E$501,2,FALSE))</f>
        <v/>
      </c>
      <c r="K2257" s="195" t="str">
        <f t="shared" si="71"/>
        <v/>
      </c>
    </row>
    <row r="2258" spans="2:11" ht="18" customHeight="1">
      <c r="B2258" s="16" t="str">
        <f>IF('6.標準時間'!$B2258="","",'6.標準時間'!B2258)</f>
        <v/>
      </c>
      <c r="C2258" s="16" t="str">
        <f>IF('6.標準時間'!$C2258="","",'6.標準時間'!C2258)</f>
        <v/>
      </c>
      <c r="D2258" s="16" t="str">
        <f>IF('6.標準時間'!$C2258="","",'6.標準時間'!E2258)</f>
        <v/>
      </c>
      <c r="E2258" s="171" t="str">
        <f>IF('6.標準時間'!$C2258="","",'6.標準時間'!F2258)</f>
        <v/>
      </c>
      <c r="F2258" s="15" t="str">
        <f t="shared" si="70"/>
        <v/>
      </c>
      <c r="G2258" s="142" t="str">
        <f>IF('6.標準時間'!$C2258="","",'6.標準時間'!H2258)</f>
        <v/>
      </c>
      <c r="H2258" s="142" t="str">
        <f>IF('6.標準時間'!$C2258="","",'6.標準時間'!I2258)</f>
        <v/>
      </c>
      <c r="I2258" s="107" t="str">
        <f>IF(C2258="","",VLOOKUP($C2258,'7.工程別レート'!$C$6:$E$501,3,FALSE))</f>
        <v/>
      </c>
      <c r="J2258" s="108" t="str">
        <f>IF(C2258="","",VLOOKUP($C2258,'7.工程別レート'!$C$6:$E$501,2,FALSE))</f>
        <v/>
      </c>
      <c r="K2258" s="195" t="str">
        <f t="shared" si="71"/>
        <v/>
      </c>
    </row>
    <row r="2259" spans="2:11" ht="18" customHeight="1">
      <c r="B2259" s="16" t="str">
        <f>IF('6.標準時間'!$B2259="","",'6.標準時間'!B2259)</f>
        <v/>
      </c>
      <c r="C2259" s="16" t="str">
        <f>IF('6.標準時間'!$C2259="","",'6.標準時間'!C2259)</f>
        <v/>
      </c>
      <c r="D2259" s="16" t="str">
        <f>IF('6.標準時間'!$C2259="","",'6.標準時間'!E2259)</f>
        <v/>
      </c>
      <c r="E2259" s="171" t="str">
        <f>IF('6.標準時間'!$C2259="","",'6.標準時間'!F2259)</f>
        <v/>
      </c>
      <c r="F2259" s="15" t="str">
        <f t="shared" si="70"/>
        <v/>
      </c>
      <c r="G2259" s="142" t="str">
        <f>IF('6.標準時間'!$C2259="","",'6.標準時間'!H2259)</f>
        <v/>
      </c>
      <c r="H2259" s="142" t="str">
        <f>IF('6.標準時間'!$C2259="","",'6.標準時間'!I2259)</f>
        <v/>
      </c>
      <c r="I2259" s="107" t="str">
        <f>IF(C2259="","",VLOOKUP($C2259,'7.工程別レート'!$C$6:$E$501,3,FALSE))</f>
        <v/>
      </c>
      <c r="J2259" s="108" t="str">
        <f>IF(C2259="","",VLOOKUP($C2259,'7.工程別レート'!$C$6:$E$501,2,FALSE))</f>
        <v/>
      </c>
      <c r="K2259" s="195" t="str">
        <f t="shared" si="71"/>
        <v/>
      </c>
    </row>
    <row r="2260" spans="2:11" ht="18" customHeight="1">
      <c r="B2260" s="16" t="str">
        <f>IF('6.標準時間'!$B2260="","",'6.標準時間'!B2260)</f>
        <v/>
      </c>
      <c r="C2260" s="16" t="str">
        <f>IF('6.標準時間'!$C2260="","",'6.標準時間'!C2260)</f>
        <v/>
      </c>
      <c r="D2260" s="16" t="str">
        <f>IF('6.標準時間'!$C2260="","",'6.標準時間'!E2260)</f>
        <v/>
      </c>
      <c r="E2260" s="171" t="str">
        <f>IF('6.標準時間'!$C2260="","",'6.標準時間'!F2260)</f>
        <v/>
      </c>
      <c r="F2260" s="15" t="str">
        <f t="shared" si="70"/>
        <v/>
      </c>
      <c r="G2260" s="142" t="str">
        <f>IF('6.標準時間'!$C2260="","",'6.標準時間'!H2260)</f>
        <v/>
      </c>
      <c r="H2260" s="142" t="str">
        <f>IF('6.標準時間'!$C2260="","",'6.標準時間'!I2260)</f>
        <v/>
      </c>
      <c r="I2260" s="107" t="str">
        <f>IF(C2260="","",VLOOKUP($C2260,'7.工程別レート'!$C$6:$E$501,3,FALSE))</f>
        <v/>
      </c>
      <c r="J2260" s="108" t="str">
        <f>IF(C2260="","",VLOOKUP($C2260,'7.工程別レート'!$C$6:$E$501,2,FALSE))</f>
        <v/>
      </c>
      <c r="K2260" s="195" t="str">
        <f t="shared" si="71"/>
        <v/>
      </c>
    </row>
    <row r="2261" spans="2:11" ht="18" customHeight="1">
      <c r="B2261" s="16" t="str">
        <f>IF('6.標準時間'!$B2261="","",'6.標準時間'!B2261)</f>
        <v/>
      </c>
      <c r="C2261" s="16" t="str">
        <f>IF('6.標準時間'!$C2261="","",'6.標準時間'!C2261)</f>
        <v/>
      </c>
      <c r="D2261" s="16" t="str">
        <f>IF('6.標準時間'!$C2261="","",'6.標準時間'!E2261)</f>
        <v/>
      </c>
      <c r="E2261" s="171" t="str">
        <f>IF('6.標準時間'!$C2261="","",'6.標準時間'!F2261)</f>
        <v/>
      </c>
      <c r="F2261" s="15" t="str">
        <f t="shared" si="70"/>
        <v/>
      </c>
      <c r="G2261" s="142" t="str">
        <f>IF('6.標準時間'!$C2261="","",'6.標準時間'!H2261)</f>
        <v/>
      </c>
      <c r="H2261" s="142" t="str">
        <f>IF('6.標準時間'!$C2261="","",'6.標準時間'!I2261)</f>
        <v/>
      </c>
      <c r="I2261" s="107" t="str">
        <f>IF(C2261="","",VLOOKUP($C2261,'7.工程別レート'!$C$6:$E$501,3,FALSE))</f>
        <v/>
      </c>
      <c r="J2261" s="108" t="str">
        <f>IF(C2261="","",VLOOKUP($C2261,'7.工程別レート'!$C$6:$E$501,2,FALSE))</f>
        <v/>
      </c>
      <c r="K2261" s="195" t="str">
        <f t="shared" si="71"/>
        <v/>
      </c>
    </row>
    <row r="2262" spans="2:11" ht="18" customHeight="1">
      <c r="B2262" s="16" t="str">
        <f>IF('6.標準時間'!$B2262="","",'6.標準時間'!B2262)</f>
        <v/>
      </c>
      <c r="C2262" s="16" t="str">
        <f>IF('6.標準時間'!$C2262="","",'6.標準時間'!C2262)</f>
        <v/>
      </c>
      <c r="D2262" s="16" t="str">
        <f>IF('6.標準時間'!$C2262="","",'6.標準時間'!E2262)</f>
        <v/>
      </c>
      <c r="E2262" s="171" t="str">
        <f>IF('6.標準時間'!$C2262="","",'6.標準時間'!F2262)</f>
        <v/>
      </c>
      <c r="F2262" s="15" t="str">
        <f t="shared" si="70"/>
        <v/>
      </c>
      <c r="G2262" s="142" t="str">
        <f>IF('6.標準時間'!$C2262="","",'6.標準時間'!H2262)</f>
        <v/>
      </c>
      <c r="H2262" s="142" t="str">
        <f>IF('6.標準時間'!$C2262="","",'6.標準時間'!I2262)</f>
        <v/>
      </c>
      <c r="I2262" s="107" t="str">
        <f>IF(C2262="","",VLOOKUP($C2262,'7.工程別レート'!$C$6:$E$501,3,FALSE))</f>
        <v/>
      </c>
      <c r="J2262" s="108" t="str">
        <f>IF(C2262="","",VLOOKUP($C2262,'7.工程別レート'!$C$6:$E$501,2,FALSE))</f>
        <v/>
      </c>
      <c r="K2262" s="195" t="str">
        <f t="shared" si="71"/>
        <v/>
      </c>
    </row>
    <row r="2263" spans="2:11" ht="18" customHeight="1">
      <c r="B2263" s="16" t="str">
        <f>IF('6.標準時間'!$B2263="","",'6.標準時間'!B2263)</f>
        <v/>
      </c>
      <c r="C2263" s="16" t="str">
        <f>IF('6.標準時間'!$C2263="","",'6.標準時間'!C2263)</f>
        <v/>
      </c>
      <c r="D2263" s="16" t="str">
        <f>IF('6.標準時間'!$C2263="","",'6.標準時間'!E2263)</f>
        <v/>
      </c>
      <c r="E2263" s="171" t="str">
        <f>IF('6.標準時間'!$C2263="","",'6.標準時間'!F2263)</f>
        <v/>
      </c>
      <c r="F2263" s="15" t="str">
        <f t="shared" si="70"/>
        <v/>
      </c>
      <c r="G2263" s="142" t="str">
        <f>IF('6.標準時間'!$C2263="","",'6.標準時間'!H2263)</f>
        <v/>
      </c>
      <c r="H2263" s="142" t="str">
        <f>IF('6.標準時間'!$C2263="","",'6.標準時間'!I2263)</f>
        <v/>
      </c>
      <c r="I2263" s="107" t="str">
        <f>IF(C2263="","",VLOOKUP($C2263,'7.工程別レート'!$C$6:$E$501,3,FALSE))</f>
        <v/>
      </c>
      <c r="J2263" s="108" t="str">
        <f>IF(C2263="","",VLOOKUP($C2263,'7.工程別レート'!$C$6:$E$501,2,FALSE))</f>
        <v/>
      </c>
      <c r="K2263" s="195" t="str">
        <f t="shared" si="71"/>
        <v/>
      </c>
    </row>
    <row r="2264" spans="2:11" ht="18" customHeight="1">
      <c r="B2264" s="16" t="str">
        <f>IF('6.標準時間'!$B2264="","",'6.標準時間'!B2264)</f>
        <v/>
      </c>
      <c r="C2264" s="16" t="str">
        <f>IF('6.標準時間'!$C2264="","",'6.標準時間'!C2264)</f>
        <v/>
      </c>
      <c r="D2264" s="16" t="str">
        <f>IF('6.標準時間'!$C2264="","",'6.標準時間'!E2264)</f>
        <v/>
      </c>
      <c r="E2264" s="171" t="str">
        <f>IF('6.標準時間'!$C2264="","",'6.標準時間'!F2264)</f>
        <v/>
      </c>
      <c r="F2264" s="15" t="str">
        <f t="shared" si="70"/>
        <v/>
      </c>
      <c r="G2264" s="142" t="str">
        <f>IF('6.標準時間'!$C2264="","",'6.標準時間'!H2264)</f>
        <v/>
      </c>
      <c r="H2264" s="142" t="str">
        <f>IF('6.標準時間'!$C2264="","",'6.標準時間'!I2264)</f>
        <v/>
      </c>
      <c r="I2264" s="107" t="str">
        <f>IF(C2264="","",VLOOKUP($C2264,'7.工程別レート'!$C$6:$E$501,3,FALSE))</f>
        <v/>
      </c>
      <c r="J2264" s="108" t="str">
        <f>IF(C2264="","",VLOOKUP($C2264,'7.工程別レート'!$C$6:$E$501,2,FALSE))</f>
        <v/>
      </c>
      <c r="K2264" s="195" t="str">
        <f t="shared" si="71"/>
        <v/>
      </c>
    </row>
    <row r="2265" spans="2:11" ht="18" customHeight="1">
      <c r="B2265" s="16" t="str">
        <f>IF('6.標準時間'!$B2265="","",'6.標準時間'!B2265)</f>
        <v/>
      </c>
      <c r="C2265" s="16" t="str">
        <f>IF('6.標準時間'!$C2265="","",'6.標準時間'!C2265)</f>
        <v/>
      </c>
      <c r="D2265" s="16" t="str">
        <f>IF('6.標準時間'!$C2265="","",'6.標準時間'!E2265)</f>
        <v/>
      </c>
      <c r="E2265" s="171" t="str">
        <f>IF('6.標準時間'!$C2265="","",'6.標準時間'!F2265)</f>
        <v/>
      </c>
      <c r="F2265" s="15" t="str">
        <f t="shared" si="70"/>
        <v/>
      </c>
      <c r="G2265" s="142" t="str">
        <f>IF('6.標準時間'!$C2265="","",'6.標準時間'!H2265)</f>
        <v/>
      </c>
      <c r="H2265" s="142" t="str">
        <f>IF('6.標準時間'!$C2265="","",'6.標準時間'!I2265)</f>
        <v/>
      </c>
      <c r="I2265" s="107" t="str">
        <f>IF(C2265="","",VLOOKUP($C2265,'7.工程別レート'!$C$6:$E$501,3,FALSE))</f>
        <v/>
      </c>
      <c r="J2265" s="108" t="str">
        <f>IF(C2265="","",VLOOKUP($C2265,'7.工程別レート'!$C$6:$E$501,2,FALSE))</f>
        <v/>
      </c>
      <c r="K2265" s="195" t="str">
        <f t="shared" si="71"/>
        <v/>
      </c>
    </row>
    <row r="2266" spans="2:11" ht="18" customHeight="1">
      <c r="B2266" s="16" t="str">
        <f>IF('6.標準時間'!$B2266="","",'6.標準時間'!B2266)</f>
        <v/>
      </c>
      <c r="C2266" s="16" t="str">
        <f>IF('6.標準時間'!$C2266="","",'6.標準時間'!C2266)</f>
        <v/>
      </c>
      <c r="D2266" s="16" t="str">
        <f>IF('6.標準時間'!$C2266="","",'6.標準時間'!E2266)</f>
        <v/>
      </c>
      <c r="E2266" s="171" t="str">
        <f>IF('6.標準時間'!$C2266="","",'6.標準時間'!F2266)</f>
        <v/>
      </c>
      <c r="F2266" s="15" t="str">
        <f t="shared" si="70"/>
        <v/>
      </c>
      <c r="G2266" s="142" t="str">
        <f>IF('6.標準時間'!$C2266="","",'6.標準時間'!H2266)</f>
        <v/>
      </c>
      <c r="H2266" s="142" t="str">
        <f>IF('6.標準時間'!$C2266="","",'6.標準時間'!I2266)</f>
        <v/>
      </c>
      <c r="I2266" s="107" t="str">
        <f>IF(C2266="","",VLOOKUP($C2266,'7.工程別レート'!$C$6:$E$501,3,FALSE))</f>
        <v/>
      </c>
      <c r="J2266" s="108" t="str">
        <f>IF(C2266="","",VLOOKUP($C2266,'7.工程別レート'!$C$6:$E$501,2,FALSE))</f>
        <v/>
      </c>
      <c r="K2266" s="195" t="str">
        <f t="shared" si="71"/>
        <v/>
      </c>
    </row>
    <row r="2267" spans="2:11" ht="18" customHeight="1">
      <c r="B2267" s="16" t="str">
        <f>IF('6.標準時間'!$B2267="","",'6.標準時間'!B2267)</f>
        <v/>
      </c>
      <c r="C2267" s="16" t="str">
        <f>IF('6.標準時間'!$C2267="","",'6.標準時間'!C2267)</f>
        <v/>
      </c>
      <c r="D2267" s="16" t="str">
        <f>IF('6.標準時間'!$C2267="","",'6.標準時間'!E2267)</f>
        <v/>
      </c>
      <c r="E2267" s="171" t="str">
        <f>IF('6.標準時間'!$C2267="","",'6.標準時間'!F2267)</f>
        <v/>
      </c>
      <c r="F2267" s="15" t="str">
        <f t="shared" si="70"/>
        <v/>
      </c>
      <c r="G2267" s="142" t="str">
        <f>IF('6.標準時間'!$C2267="","",'6.標準時間'!H2267)</f>
        <v/>
      </c>
      <c r="H2267" s="142" t="str">
        <f>IF('6.標準時間'!$C2267="","",'6.標準時間'!I2267)</f>
        <v/>
      </c>
      <c r="I2267" s="107" t="str">
        <f>IF(C2267="","",VLOOKUP($C2267,'7.工程別レート'!$C$6:$E$501,3,FALSE))</f>
        <v/>
      </c>
      <c r="J2267" s="108" t="str">
        <f>IF(C2267="","",VLOOKUP($C2267,'7.工程別レート'!$C$6:$E$501,2,FALSE))</f>
        <v/>
      </c>
      <c r="K2267" s="195" t="str">
        <f t="shared" si="71"/>
        <v/>
      </c>
    </row>
    <row r="2268" spans="2:11" ht="18" customHeight="1">
      <c r="B2268" s="16" t="str">
        <f>IF('6.標準時間'!$B2268="","",'6.標準時間'!B2268)</f>
        <v/>
      </c>
      <c r="C2268" s="16" t="str">
        <f>IF('6.標準時間'!$C2268="","",'6.標準時間'!C2268)</f>
        <v/>
      </c>
      <c r="D2268" s="16" t="str">
        <f>IF('6.標準時間'!$C2268="","",'6.標準時間'!E2268)</f>
        <v/>
      </c>
      <c r="E2268" s="171" t="str">
        <f>IF('6.標準時間'!$C2268="","",'6.標準時間'!F2268)</f>
        <v/>
      </c>
      <c r="F2268" s="15" t="str">
        <f t="shared" si="70"/>
        <v/>
      </c>
      <c r="G2268" s="142" t="str">
        <f>IF('6.標準時間'!$C2268="","",'6.標準時間'!H2268)</f>
        <v/>
      </c>
      <c r="H2268" s="142" t="str">
        <f>IF('6.標準時間'!$C2268="","",'6.標準時間'!I2268)</f>
        <v/>
      </c>
      <c r="I2268" s="107" t="str">
        <f>IF(C2268="","",VLOOKUP($C2268,'7.工程別レート'!$C$6:$E$501,3,FALSE))</f>
        <v/>
      </c>
      <c r="J2268" s="108" t="str">
        <f>IF(C2268="","",VLOOKUP($C2268,'7.工程別レート'!$C$6:$E$501,2,FALSE))</f>
        <v/>
      </c>
      <c r="K2268" s="195" t="str">
        <f t="shared" si="71"/>
        <v/>
      </c>
    </row>
    <row r="2269" spans="2:11" ht="18" customHeight="1">
      <c r="B2269" s="16" t="str">
        <f>IF('6.標準時間'!$B2269="","",'6.標準時間'!B2269)</f>
        <v/>
      </c>
      <c r="C2269" s="16" t="str">
        <f>IF('6.標準時間'!$C2269="","",'6.標準時間'!C2269)</f>
        <v/>
      </c>
      <c r="D2269" s="16" t="str">
        <f>IF('6.標準時間'!$C2269="","",'6.標準時間'!E2269)</f>
        <v/>
      </c>
      <c r="E2269" s="171" t="str">
        <f>IF('6.標準時間'!$C2269="","",'6.標準時間'!F2269)</f>
        <v/>
      </c>
      <c r="F2269" s="15" t="str">
        <f t="shared" si="70"/>
        <v/>
      </c>
      <c r="G2269" s="142" t="str">
        <f>IF('6.標準時間'!$C2269="","",'6.標準時間'!H2269)</f>
        <v/>
      </c>
      <c r="H2269" s="142" t="str">
        <f>IF('6.標準時間'!$C2269="","",'6.標準時間'!I2269)</f>
        <v/>
      </c>
      <c r="I2269" s="107" t="str">
        <f>IF(C2269="","",VLOOKUP($C2269,'7.工程別レート'!$C$6:$E$501,3,FALSE))</f>
        <v/>
      </c>
      <c r="J2269" s="108" t="str">
        <f>IF(C2269="","",VLOOKUP($C2269,'7.工程別レート'!$C$6:$E$501,2,FALSE))</f>
        <v/>
      </c>
      <c r="K2269" s="195" t="str">
        <f t="shared" si="71"/>
        <v/>
      </c>
    </row>
    <row r="2270" spans="2:11" ht="18" customHeight="1">
      <c r="B2270" s="16" t="str">
        <f>IF('6.標準時間'!$B2270="","",'6.標準時間'!B2270)</f>
        <v/>
      </c>
      <c r="C2270" s="16" t="str">
        <f>IF('6.標準時間'!$C2270="","",'6.標準時間'!C2270)</f>
        <v/>
      </c>
      <c r="D2270" s="16" t="str">
        <f>IF('6.標準時間'!$C2270="","",'6.標準時間'!E2270)</f>
        <v/>
      </c>
      <c r="E2270" s="171" t="str">
        <f>IF('6.標準時間'!$C2270="","",'6.標準時間'!F2270)</f>
        <v/>
      </c>
      <c r="F2270" s="15" t="str">
        <f t="shared" si="70"/>
        <v/>
      </c>
      <c r="G2270" s="142" t="str">
        <f>IF('6.標準時間'!$C2270="","",'6.標準時間'!H2270)</f>
        <v/>
      </c>
      <c r="H2270" s="142" t="str">
        <f>IF('6.標準時間'!$C2270="","",'6.標準時間'!I2270)</f>
        <v/>
      </c>
      <c r="I2270" s="107" t="str">
        <f>IF(C2270="","",VLOOKUP($C2270,'7.工程別レート'!$C$6:$E$501,3,FALSE))</f>
        <v/>
      </c>
      <c r="J2270" s="108" t="str">
        <f>IF(C2270="","",VLOOKUP($C2270,'7.工程別レート'!$C$6:$E$501,2,FALSE))</f>
        <v/>
      </c>
      <c r="K2270" s="195" t="str">
        <f t="shared" si="71"/>
        <v/>
      </c>
    </row>
    <row r="2271" spans="2:11" ht="18" customHeight="1">
      <c r="B2271" s="16" t="str">
        <f>IF('6.標準時間'!$B2271="","",'6.標準時間'!B2271)</f>
        <v/>
      </c>
      <c r="C2271" s="16" t="str">
        <f>IF('6.標準時間'!$C2271="","",'6.標準時間'!C2271)</f>
        <v/>
      </c>
      <c r="D2271" s="16" t="str">
        <f>IF('6.標準時間'!$C2271="","",'6.標準時間'!E2271)</f>
        <v/>
      </c>
      <c r="E2271" s="171" t="str">
        <f>IF('6.標準時間'!$C2271="","",'6.標準時間'!F2271)</f>
        <v/>
      </c>
      <c r="F2271" s="15" t="str">
        <f t="shared" si="70"/>
        <v/>
      </c>
      <c r="G2271" s="142" t="str">
        <f>IF('6.標準時間'!$C2271="","",'6.標準時間'!H2271)</f>
        <v/>
      </c>
      <c r="H2271" s="142" t="str">
        <f>IF('6.標準時間'!$C2271="","",'6.標準時間'!I2271)</f>
        <v/>
      </c>
      <c r="I2271" s="107" t="str">
        <f>IF(C2271="","",VLOOKUP($C2271,'7.工程別レート'!$C$6:$E$501,3,FALSE))</f>
        <v/>
      </c>
      <c r="J2271" s="108" t="str">
        <f>IF(C2271="","",VLOOKUP($C2271,'7.工程別レート'!$C$6:$E$501,2,FALSE))</f>
        <v/>
      </c>
      <c r="K2271" s="195" t="str">
        <f t="shared" si="71"/>
        <v/>
      </c>
    </row>
    <row r="2272" spans="2:11" ht="18" customHeight="1">
      <c r="B2272" s="16" t="str">
        <f>IF('6.標準時間'!$B2272="","",'6.標準時間'!B2272)</f>
        <v/>
      </c>
      <c r="C2272" s="16" t="str">
        <f>IF('6.標準時間'!$C2272="","",'6.標準時間'!C2272)</f>
        <v/>
      </c>
      <c r="D2272" s="16" t="str">
        <f>IF('6.標準時間'!$C2272="","",'6.標準時間'!E2272)</f>
        <v/>
      </c>
      <c r="E2272" s="171" t="str">
        <f>IF('6.標準時間'!$C2272="","",'6.標準時間'!F2272)</f>
        <v/>
      </c>
      <c r="F2272" s="15" t="str">
        <f t="shared" si="70"/>
        <v/>
      </c>
      <c r="G2272" s="142" t="str">
        <f>IF('6.標準時間'!$C2272="","",'6.標準時間'!H2272)</f>
        <v/>
      </c>
      <c r="H2272" s="142" t="str">
        <f>IF('6.標準時間'!$C2272="","",'6.標準時間'!I2272)</f>
        <v/>
      </c>
      <c r="I2272" s="107" t="str">
        <f>IF(C2272="","",VLOOKUP($C2272,'7.工程別レート'!$C$6:$E$501,3,FALSE))</f>
        <v/>
      </c>
      <c r="J2272" s="108" t="str">
        <f>IF(C2272="","",VLOOKUP($C2272,'7.工程別レート'!$C$6:$E$501,2,FALSE))</f>
        <v/>
      </c>
      <c r="K2272" s="195" t="str">
        <f t="shared" si="71"/>
        <v/>
      </c>
    </row>
    <row r="2273" spans="2:11" ht="18" customHeight="1">
      <c r="B2273" s="16" t="str">
        <f>IF('6.標準時間'!$B2273="","",'6.標準時間'!B2273)</f>
        <v/>
      </c>
      <c r="C2273" s="16" t="str">
        <f>IF('6.標準時間'!$C2273="","",'6.標準時間'!C2273)</f>
        <v/>
      </c>
      <c r="D2273" s="16" t="str">
        <f>IF('6.標準時間'!$C2273="","",'6.標準時間'!E2273)</f>
        <v/>
      </c>
      <c r="E2273" s="171" t="str">
        <f>IF('6.標準時間'!$C2273="","",'6.標準時間'!F2273)</f>
        <v/>
      </c>
      <c r="F2273" s="15" t="str">
        <f t="shared" si="70"/>
        <v/>
      </c>
      <c r="G2273" s="142" t="str">
        <f>IF('6.標準時間'!$C2273="","",'6.標準時間'!H2273)</f>
        <v/>
      </c>
      <c r="H2273" s="142" t="str">
        <f>IF('6.標準時間'!$C2273="","",'6.標準時間'!I2273)</f>
        <v/>
      </c>
      <c r="I2273" s="107" t="str">
        <f>IF(C2273="","",VLOOKUP($C2273,'7.工程別レート'!$C$6:$E$501,3,FALSE))</f>
        <v/>
      </c>
      <c r="J2273" s="108" t="str">
        <f>IF(C2273="","",VLOOKUP($C2273,'7.工程別レート'!$C$6:$E$501,2,FALSE))</f>
        <v/>
      </c>
      <c r="K2273" s="195" t="str">
        <f t="shared" si="71"/>
        <v/>
      </c>
    </row>
    <row r="2274" spans="2:11" ht="18" customHeight="1">
      <c r="B2274" s="16" t="str">
        <f>IF('6.標準時間'!$B2274="","",'6.標準時間'!B2274)</f>
        <v/>
      </c>
      <c r="C2274" s="16" t="str">
        <f>IF('6.標準時間'!$C2274="","",'6.標準時間'!C2274)</f>
        <v/>
      </c>
      <c r="D2274" s="16" t="str">
        <f>IF('6.標準時間'!$C2274="","",'6.標準時間'!E2274)</f>
        <v/>
      </c>
      <c r="E2274" s="171" t="str">
        <f>IF('6.標準時間'!$C2274="","",'6.標準時間'!F2274)</f>
        <v/>
      </c>
      <c r="F2274" s="15" t="str">
        <f t="shared" si="70"/>
        <v/>
      </c>
      <c r="G2274" s="142" t="str">
        <f>IF('6.標準時間'!$C2274="","",'6.標準時間'!H2274)</f>
        <v/>
      </c>
      <c r="H2274" s="142" t="str">
        <f>IF('6.標準時間'!$C2274="","",'6.標準時間'!I2274)</f>
        <v/>
      </c>
      <c r="I2274" s="107" t="str">
        <f>IF(C2274="","",VLOOKUP($C2274,'7.工程別レート'!$C$6:$E$501,3,FALSE))</f>
        <v/>
      </c>
      <c r="J2274" s="108" t="str">
        <f>IF(C2274="","",VLOOKUP($C2274,'7.工程別レート'!$C$6:$E$501,2,FALSE))</f>
        <v/>
      </c>
      <c r="K2274" s="195" t="str">
        <f t="shared" si="71"/>
        <v/>
      </c>
    </row>
    <row r="2275" spans="2:11" ht="18" customHeight="1">
      <c r="B2275" s="16" t="str">
        <f>IF('6.標準時間'!$B2275="","",'6.標準時間'!B2275)</f>
        <v/>
      </c>
      <c r="C2275" s="16" t="str">
        <f>IF('6.標準時間'!$C2275="","",'6.標準時間'!C2275)</f>
        <v/>
      </c>
      <c r="D2275" s="16" t="str">
        <f>IF('6.標準時間'!$C2275="","",'6.標準時間'!E2275)</f>
        <v/>
      </c>
      <c r="E2275" s="171" t="str">
        <f>IF('6.標準時間'!$C2275="","",'6.標準時間'!F2275)</f>
        <v/>
      </c>
      <c r="F2275" s="15" t="str">
        <f t="shared" si="70"/>
        <v/>
      </c>
      <c r="G2275" s="142" t="str">
        <f>IF('6.標準時間'!$C2275="","",'6.標準時間'!H2275)</f>
        <v/>
      </c>
      <c r="H2275" s="142" t="str">
        <f>IF('6.標準時間'!$C2275="","",'6.標準時間'!I2275)</f>
        <v/>
      </c>
      <c r="I2275" s="107" t="str">
        <f>IF(C2275="","",VLOOKUP($C2275,'7.工程別レート'!$C$6:$E$501,3,FALSE))</f>
        <v/>
      </c>
      <c r="J2275" s="108" t="str">
        <f>IF(C2275="","",VLOOKUP($C2275,'7.工程別レート'!$C$6:$E$501,2,FALSE))</f>
        <v/>
      </c>
      <c r="K2275" s="195" t="str">
        <f t="shared" si="71"/>
        <v/>
      </c>
    </row>
    <row r="2276" spans="2:11" ht="18" customHeight="1">
      <c r="B2276" s="16" t="str">
        <f>IF('6.標準時間'!$B2276="","",'6.標準時間'!B2276)</f>
        <v/>
      </c>
      <c r="C2276" s="16" t="str">
        <f>IF('6.標準時間'!$C2276="","",'6.標準時間'!C2276)</f>
        <v/>
      </c>
      <c r="D2276" s="16" t="str">
        <f>IF('6.標準時間'!$C2276="","",'6.標準時間'!E2276)</f>
        <v/>
      </c>
      <c r="E2276" s="171" t="str">
        <f>IF('6.標準時間'!$C2276="","",'6.標準時間'!F2276)</f>
        <v/>
      </c>
      <c r="F2276" s="15" t="str">
        <f t="shared" si="70"/>
        <v/>
      </c>
      <c r="G2276" s="142" t="str">
        <f>IF('6.標準時間'!$C2276="","",'6.標準時間'!H2276)</f>
        <v/>
      </c>
      <c r="H2276" s="142" t="str">
        <f>IF('6.標準時間'!$C2276="","",'6.標準時間'!I2276)</f>
        <v/>
      </c>
      <c r="I2276" s="107" t="str">
        <f>IF(C2276="","",VLOOKUP($C2276,'7.工程別レート'!$C$6:$E$501,3,FALSE))</f>
        <v/>
      </c>
      <c r="J2276" s="108" t="str">
        <f>IF(C2276="","",VLOOKUP($C2276,'7.工程別レート'!$C$6:$E$501,2,FALSE))</f>
        <v/>
      </c>
      <c r="K2276" s="195" t="str">
        <f t="shared" si="71"/>
        <v/>
      </c>
    </row>
    <row r="2277" spans="2:11" ht="18" customHeight="1">
      <c r="B2277" s="16" t="str">
        <f>IF('6.標準時間'!$B2277="","",'6.標準時間'!B2277)</f>
        <v/>
      </c>
      <c r="C2277" s="16" t="str">
        <f>IF('6.標準時間'!$C2277="","",'6.標準時間'!C2277)</f>
        <v/>
      </c>
      <c r="D2277" s="16" t="str">
        <f>IF('6.標準時間'!$C2277="","",'6.標準時間'!E2277)</f>
        <v/>
      </c>
      <c r="E2277" s="171" t="str">
        <f>IF('6.標準時間'!$C2277="","",'6.標準時間'!F2277)</f>
        <v/>
      </c>
      <c r="F2277" s="15" t="str">
        <f t="shared" si="70"/>
        <v/>
      </c>
      <c r="G2277" s="142" t="str">
        <f>IF('6.標準時間'!$C2277="","",'6.標準時間'!H2277)</f>
        <v/>
      </c>
      <c r="H2277" s="142" t="str">
        <f>IF('6.標準時間'!$C2277="","",'6.標準時間'!I2277)</f>
        <v/>
      </c>
      <c r="I2277" s="107" t="str">
        <f>IF(C2277="","",VLOOKUP($C2277,'7.工程別レート'!$C$6:$E$501,3,FALSE))</f>
        <v/>
      </c>
      <c r="J2277" s="108" t="str">
        <f>IF(C2277="","",VLOOKUP($C2277,'7.工程別レート'!$C$6:$E$501,2,FALSE))</f>
        <v/>
      </c>
      <c r="K2277" s="195" t="str">
        <f t="shared" si="71"/>
        <v/>
      </c>
    </row>
    <row r="2278" spans="2:11" ht="18" customHeight="1">
      <c r="B2278" s="16" t="str">
        <f>IF('6.標準時間'!$B2278="","",'6.標準時間'!B2278)</f>
        <v/>
      </c>
      <c r="C2278" s="16" t="str">
        <f>IF('6.標準時間'!$C2278="","",'6.標準時間'!C2278)</f>
        <v/>
      </c>
      <c r="D2278" s="16" t="str">
        <f>IF('6.標準時間'!$C2278="","",'6.標準時間'!E2278)</f>
        <v/>
      </c>
      <c r="E2278" s="171" t="str">
        <f>IF('6.標準時間'!$C2278="","",'6.標準時間'!F2278)</f>
        <v/>
      </c>
      <c r="F2278" s="15" t="str">
        <f t="shared" si="70"/>
        <v/>
      </c>
      <c r="G2278" s="142" t="str">
        <f>IF('6.標準時間'!$C2278="","",'6.標準時間'!H2278)</f>
        <v/>
      </c>
      <c r="H2278" s="142" t="str">
        <f>IF('6.標準時間'!$C2278="","",'6.標準時間'!I2278)</f>
        <v/>
      </c>
      <c r="I2278" s="107" t="str">
        <f>IF(C2278="","",VLOOKUP($C2278,'7.工程別レート'!$C$6:$E$501,3,FALSE))</f>
        <v/>
      </c>
      <c r="J2278" s="108" t="str">
        <f>IF(C2278="","",VLOOKUP($C2278,'7.工程別レート'!$C$6:$E$501,2,FALSE))</f>
        <v/>
      </c>
      <c r="K2278" s="195" t="str">
        <f t="shared" si="71"/>
        <v/>
      </c>
    </row>
    <row r="2279" spans="2:11" ht="18" customHeight="1">
      <c r="B2279" s="16" t="str">
        <f>IF('6.標準時間'!$B2279="","",'6.標準時間'!B2279)</f>
        <v/>
      </c>
      <c r="C2279" s="16" t="str">
        <f>IF('6.標準時間'!$C2279="","",'6.標準時間'!C2279)</f>
        <v/>
      </c>
      <c r="D2279" s="16" t="str">
        <f>IF('6.標準時間'!$C2279="","",'6.標準時間'!E2279)</f>
        <v/>
      </c>
      <c r="E2279" s="171" t="str">
        <f>IF('6.標準時間'!$C2279="","",'6.標準時間'!F2279)</f>
        <v/>
      </c>
      <c r="F2279" s="15" t="str">
        <f t="shared" si="70"/>
        <v/>
      </c>
      <c r="G2279" s="142" t="str">
        <f>IF('6.標準時間'!$C2279="","",'6.標準時間'!H2279)</f>
        <v/>
      </c>
      <c r="H2279" s="142" t="str">
        <f>IF('6.標準時間'!$C2279="","",'6.標準時間'!I2279)</f>
        <v/>
      </c>
      <c r="I2279" s="107" t="str">
        <f>IF(C2279="","",VLOOKUP($C2279,'7.工程別レート'!$C$6:$E$501,3,FALSE))</f>
        <v/>
      </c>
      <c r="J2279" s="108" t="str">
        <f>IF(C2279="","",VLOOKUP($C2279,'7.工程別レート'!$C$6:$E$501,2,FALSE))</f>
        <v/>
      </c>
      <c r="K2279" s="195" t="str">
        <f t="shared" si="71"/>
        <v/>
      </c>
    </row>
    <row r="2280" spans="2:11" ht="18" customHeight="1">
      <c r="B2280" s="16" t="str">
        <f>IF('6.標準時間'!$B2280="","",'6.標準時間'!B2280)</f>
        <v/>
      </c>
      <c r="C2280" s="16" t="str">
        <f>IF('6.標準時間'!$C2280="","",'6.標準時間'!C2280)</f>
        <v/>
      </c>
      <c r="D2280" s="16" t="str">
        <f>IF('6.標準時間'!$C2280="","",'6.標準時間'!E2280)</f>
        <v/>
      </c>
      <c r="E2280" s="171" t="str">
        <f>IF('6.標準時間'!$C2280="","",'6.標準時間'!F2280)</f>
        <v/>
      </c>
      <c r="F2280" s="15" t="str">
        <f t="shared" si="70"/>
        <v/>
      </c>
      <c r="G2280" s="142" t="str">
        <f>IF('6.標準時間'!$C2280="","",'6.標準時間'!H2280)</f>
        <v/>
      </c>
      <c r="H2280" s="142" t="str">
        <f>IF('6.標準時間'!$C2280="","",'6.標準時間'!I2280)</f>
        <v/>
      </c>
      <c r="I2280" s="107" t="str">
        <f>IF(C2280="","",VLOOKUP($C2280,'7.工程別レート'!$C$6:$E$501,3,FALSE))</f>
        <v/>
      </c>
      <c r="J2280" s="108" t="str">
        <f>IF(C2280="","",VLOOKUP($C2280,'7.工程別レート'!$C$6:$E$501,2,FALSE))</f>
        <v/>
      </c>
      <c r="K2280" s="195" t="str">
        <f t="shared" si="71"/>
        <v/>
      </c>
    </row>
    <row r="2281" spans="2:11" ht="18" customHeight="1">
      <c r="B2281" s="16" t="str">
        <f>IF('6.標準時間'!$B2281="","",'6.標準時間'!B2281)</f>
        <v/>
      </c>
      <c r="C2281" s="16" t="str">
        <f>IF('6.標準時間'!$C2281="","",'6.標準時間'!C2281)</f>
        <v/>
      </c>
      <c r="D2281" s="16" t="str">
        <f>IF('6.標準時間'!$C2281="","",'6.標準時間'!E2281)</f>
        <v/>
      </c>
      <c r="E2281" s="171" t="str">
        <f>IF('6.標準時間'!$C2281="","",'6.標準時間'!F2281)</f>
        <v/>
      </c>
      <c r="F2281" s="15" t="str">
        <f t="shared" si="70"/>
        <v/>
      </c>
      <c r="G2281" s="142" t="str">
        <f>IF('6.標準時間'!$C2281="","",'6.標準時間'!H2281)</f>
        <v/>
      </c>
      <c r="H2281" s="142" t="str">
        <f>IF('6.標準時間'!$C2281="","",'6.標準時間'!I2281)</f>
        <v/>
      </c>
      <c r="I2281" s="107" t="str">
        <f>IF(C2281="","",VLOOKUP($C2281,'7.工程別レート'!$C$6:$E$501,3,FALSE))</f>
        <v/>
      </c>
      <c r="J2281" s="108" t="str">
        <f>IF(C2281="","",VLOOKUP($C2281,'7.工程別レート'!$C$6:$E$501,2,FALSE))</f>
        <v/>
      </c>
      <c r="K2281" s="195" t="str">
        <f t="shared" si="71"/>
        <v/>
      </c>
    </row>
    <row r="2282" spans="2:11" ht="18" customHeight="1">
      <c r="B2282" s="16" t="str">
        <f>IF('6.標準時間'!$B2282="","",'6.標準時間'!B2282)</f>
        <v/>
      </c>
      <c r="C2282" s="16" t="str">
        <f>IF('6.標準時間'!$C2282="","",'6.標準時間'!C2282)</f>
        <v/>
      </c>
      <c r="D2282" s="16" t="str">
        <f>IF('6.標準時間'!$C2282="","",'6.標準時間'!E2282)</f>
        <v/>
      </c>
      <c r="E2282" s="171" t="str">
        <f>IF('6.標準時間'!$C2282="","",'6.標準時間'!F2282)</f>
        <v/>
      </c>
      <c r="F2282" s="15" t="str">
        <f t="shared" si="70"/>
        <v/>
      </c>
      <c r="G2282" s="142" t="str">
        <f>IF('6.標準時間'!$C2282="","",'6.標準時間'!H2282)</f>
        <v/>
      </c>
      <c r="H2282" s="142" t="str">
        <f>IF('6.標準時間'!$C2282="","",'6.標準時間'!I2282)</f>
        <v/>
      </c>
      <c r="I2282" s="107" t="str">
        <f>IF(C2282="","",VLOOKUP($C2282,'7.工程別レート'!$C$6:$E$501,3,FALSE))</f>
        <v/>
      </c>
      <c r="J2282" s="108" t="str">
        <f>IF(C2282="","",VLOOKUP($C2282,'7.工程別レート'!$C$6:$E$501,2,FALSE))</f>
        <v/>
      </c>
      <c r="K2282" s="195" t="str">
        <f t="shared" si="71"/>
        <v/>
      </c>
    </row>
    <row r="2283" spans="2:11" ht="18" customHeight="1">
      <c r="B2283" s="16" t="str">
        <f>IF('6.標準時間'!$B2283="","",'6.標準時間'!B2283)</f>
        <v/>
      </c>
      <c r="C2283" s="16" t="str">
        <f>IF('6.標準時間'!$C2283="","",'6.標準時間'!C2283)</f>
        <v/>
      </c>
      <c r="D2283" s="16" t="str">
        <f>IF('6.標準時間'!$C2283="","",'6.標準時間'!E2283)</f>
        <v/>
      </c>
      <c r="E2283" s="171" t="str">
        <f>IF('6.標準時間'!$C2283="","",'6.標準時間'!F2283)</f>
        <v/>
      </c>
      <c r="F2283" s="15" t="str">
        <f t="shared" si="70"/>
        <v/>
      </c>
      <c r="G2283" s="142" t="str">
        <f>IF('6.標準時間'!$C2283="","",'6.標準時間'!H2283)</f>
        <v/>
      </c>
      <c r="H2283" s="142" t="str">
        <f>IF('6.標準時間'!$C2283="","",'6.標準時間'!I2283)</f>
        <v/>
      </c>
      <c r="I2283" s="107" t="str">
        <f>IF(C2283="","",VLOOKUP($C2283,'7.工程別レート'!$C$6:$E$501,3,FALSE))</f>
        <v/>
      </c>
      <c r="J2283" s="108" t="str">
        <f>IF(C2283="","",VLOOKUP($C2283,'7.工程別レート'!$C$6:$E$501,2,FALSE))</f>
        <v/>
      </c>
      <c r="K2283" s="195" t="str">
        <f t="shared" si="71"/>
        <v/>
      </c>
    </row>
    <row r="2284" spans="2:11" ht="18" customHeight="1">
      <c r="B2284" s="16" t="str">
        <f>IF('6.標準時間'!$B2284="","",'6.標準時間'!B2284)</f>
        <v/>
      </c>
      <c r="C2284" s="16" t="str">
        <f>IF('6.標準時間'!$C2284="","",'6.標準時間'!C2284)</f>
        <v/>
      </c>
      <c r="D2284" s="16" t="str">
        <f>IF('6.標準時間'!$C2284="","",'6.標準時間'!E2284)</f>
        <v/>
      </c>
      <c r="E2284" s="171" t="str">
        <f>IF('6.標準時間'!$C2284="","",'6.標準時間'!F2284)</f>
        <v/>
      </c>
      <c r="F2284" s="15" t="str">
        <f t="shared" si="70"/>
        <v/>
      </c>
      <c r="G2284" s="142" t="str">
        <f>IF('6.標準時間'!$C2284="","",'6.標準時間'!H2284)</f>
        <v/>
      </c>
      <c r="H2284" s="142" t="str">
        <f>IF('6.標準時間'!$C2284="","",'6.標準時間'!I2284)</f>
        <v/>
      </c>
      <c r="I2284" s="107" t="str">
        <f>IF(C2284="","",VLOOKUP($C2284,'7.工程別レート'!$C$6:$E$501,3,FALSE))</f>
        <v/>
      </c>
      <c r="J2284" s="108" t="str">
        <f>IF(C2284="","",VLOOKUP($C2284,'7.工程別レート'!$C$6:$E$501,2,FALSE))</f>
        <v/>
      </c>
      <c r="K2284" s="195" t="str">
        <f t="shared" si="71"/>
        <v/>
      </c>
    </row>
    <row r="2285" spans="2:11" ht="18" customHeight="1">
      <c r="B2285" s="16" t="str">
        <f>IF('6.標準時間'!$B2285="","",'6.標準時間'!B2285)</f>
        <v/>
      </c>
      <c r="C2285" s="16" t="str">
        <f>IF('6.標準時間'!$C2285="","",'6.標準時間'!C2285)</f>
        <v/>
      </c>
      <c r="D2285" s="16" t="str">
        <f>IF('6.標準時間'!$C2285="","",'6.標準時間'!E2285)</f>
        <v/>
      </c>
      <c r="E2285" s="171" t="str">
        <f>IF('6.標準時間'!$C2285="","",'6.標準時間'!F2285)</f>
        <v/>
      </c>
      <c r="F2285" s="15" t="str">
        <f t="shared" si="70"/>
        <v/>
      </c>
      <c r="G2285" s="142" t="str">
        <f>IF('6.標準時間'!$C2285="","",'6.標準時間'!H2285)</f>
        <v/>
      </c>
      <c r="H2285" s="142" t="str">
        <f>IF('6.標準時間'!$C2285="","",'6.標準時間'!I2285)</f>
        <v/>
      </c>
      <c r="I2285" s="107" t="str">
        <f>IF(C2285="","",VLOOKUP($C2285,'7.工程別レート'!$C$6:$E$501,3,FALSE))</f>
        <v/>
      </c>
      <c r="J2285" s="108" t="str">
        <f>IF(C2285="","",VLOOKUP($C2285,'7.工程別レート'!$C$6:$E$501,2,FALSE))</f>
        <v/>
      </c>
      <c r="K2285" s="195" t="str">
        <f t="shared" si="71"/>
        <v/>
      </c>
    </row>
    <row r="2286" spans="2:11" ht="18" customHeight="1">
      <c r="B2286" s="16" t="str">
        <f>IF('6.標準時間'!$B2286="","",'6.標準時間'!B2286)</f>
        <v/>
      </c>
      <c r="C2286" s="16" t="str">
        <f>IF('6.標準時間'!$C2286="","",'6.標準時間'!C2286)</f>
        <v/>
      </c>
      <c r="D2286" s="16" t="str">
        <f>IF('6.標準時間'!$C2286="","",'6.標準時間'!E2286)</f>
        <v/>
      </c>
      <c r="E2286" s="171" t="str">
        <f>IF('6.標準時間'!$C2286="","",'6.標準時間'!F2286)</f>
        <v/>
      </c>
      <c r="F2286" s="15" t="str">
        <f t="shared" si="70"/>
        <v/>
      </c>
      <c r="G2286" s="142" t="str">
        <f>IF('6.標準時間'!$C2286="","",'6.標準時間'!H2286)</f>
        <v/>
      </c>
      <c r="H2286" s="142" t="str">
        <f>IF('6.標準時間'!$C2286="","",'6.標準時間'!I2286)</f>
        <v/>
      </c>
      <c r="I2286" s="107" t="str">
        <f>IF(C2286="","",VLOOKUP($C2286,'7.工程別レート'!$C$6:$E$501,3,FALSE))</f>
        <v/>
      </c>
      <c r="J2286" s="108" t="str">
        <f>IF(C2286="","",VLOOKUP($C2286,'7.工程別レート'!$C$6:$E$501,2,FALSE))</f>
        <v/>
      </c>
      <c r="K2286" s="195" t="str">
        <f t="shared" si="71"/>
        <v/>
      </c>
    </row>
    <row r="2287" spans="2:11" ht="18" customHeight="1">
      <c r="B2287" s="16" t="str">
        <f>IF('6.標準時間'!$B2287="","",'6.標準時間'!B2287)</f>
        <v/>
      </c>
      <c r="C2287" s="16" t="str">
        <f>IF('6.標準時間'!$C2287="","",'6.標準時間'!C2287)</f>
        <v/>
      </c>
      <c r="D2287" s="16" t="str">
        <f>IF('6.標準時間'!$C2287="","",'6.標準時間'!E2287)</f>
        <v/>
      </c>
      <c r="E2287" s="171" t="str">
        <f>IF('6.標準時間'!$C2287="","",'6.標準時間'!F2287)</f>
        <v/>
      </c>
      <c r="F2287" s="15" t="str">
        <f t="shared" si="70"/>
        <v/>
      </c>
      <c r="G2287" s="142" t="str">
        <f>IF('6.標準時間'!$C2287="","",'6.標準時間'!H2287)</f>
        <v/>
      </c>
      <c r="H2287" s="142" t="str">
        <f>IF('6.標準時間'!$C2287="","",'6.標準時間'!I2287)</f>
        <v/>
      </c>
      <c r="I2287" s="107" t="str">
        <f>IF(C2287="","",VLOOKUP($C2287,'7.工程別レート'!$C$6:$E$501,3,FALSE))</f>
        <v/>
      </c>
      <c r="J2287" s="108" t="str">
        <f>IF(C2287="","",VLOOKUP($C2287,'7.工程別レート'!$C$6:$E$501,2,FALSE))</f>
        <v/>
      </c>
      <c r="K2287" s="195" t="str">
        <f t="shared" si="71"/>
        <v/>
      </c>
    </row>
    <row r="2288" spans="2:11" ht="18" customHeight="1">
      <c r="B2288" s="16" t="str">
        <f>IF('6.標準時間'!$B2288="","",'6.標準時間'!B2288)</f>
        <v/>
      </c>
      <c r="C2288" s="16" t="str">
        <f>IF('6.標準時間'!$C2288="","",'6.標準時間'!C2288)</f>
        <v/>
      </c>
      <c r="D2288" s="16" t="str">
        <f>IF('6.標準時間'!$C2288="","",'6.標準時間'!E2288)</f>
        <v/>
      </c>
      <c r="E2288" s="171" t="str">
        <f>IF('6.標準時間'!$C2288="","",'6.標準時間'!F2288)</f>
        <v/>
      </c>
      <c r="F2288" s="15" t="str">
        <f t="shared" si="70"/>
        <v/>
      </c>
      <c r="G2288" s="142" t="str">
        <f>IF('6.標準時間'!$C2288="","",'6.標準時間'!H2288)</f>
        <v/>
      </c>
      <c r="H2288" s="142" t="str">
        <f>IF('6.標準時間'!$C2288="","",'6.標準時間'!I2288)</f>
        <v/>
      </c>
      <c r="I2288" s="107" t="str">
        <f>IF(C2288="","",VLOOKUP($C2288,'7.工程別レート'!$C$6:$E$501,3,FALSE))</f>
        <v/>
      </c>
      <c r="J2288" s="108" t="str">
        <f>IF(C2288="","",VLOOKUP($C2288,'7.工程別レート'!$C$6:$E$501,2,FALSE))</f>
        <v/>
      </c>
      <c r="K2288" s="195" t="str">
        <f t="shared" si="71"/>
        <v/>
      </c>
    </row>
    <row r="2289" spans="2:11" ht="18" customHeight="1">
      <c r="B2289" s="16" t="str">
        <f>IF('6.標準時間'!$B2289="","",'6.標準時間'!B2289)</f>
        <v/>
      </c>
      <c r="C2289" s="16" t="str">
        <f>IF('6.標準時間'!$C2289="","",'6.標準時間'!C2289)</f>
        <v/>
      </c>
      <c r="D2289" s="16" t="str">
        <f>IF('6.標準時間'!$C2289="","",'6.標準時間'!E2289)</f>
        <v/>
      </c>
      <c r="E2289" s="171" t="str">
        <f>IF('6.標準時間'!$C2289="","",'6.標準時間'!F2289)</f>
        <v/>
      </c>
      <c r="F2289" s="15" t="str">
        <f t="shared" si="70"/>
        <v/>
      </c>
      <c r="G2289" s="142" t="str">
        <f>IF('6.標準時間'!$C2289="","",'6.標準時間'!H2289)</f>
        <v/>
      </c>
      <c r="H2289" s="142" t="str">
        <f>IF('6.標準時間'!$C2289="","",'6.標準時間'!I2289)</f>
        <v/>
      </c>
      <c r="I2289" s="107" t="str">
        <f>IF(C2289="","",VLOOKUP($C2289,'7.工程別レート'!$C$6:$E$501,3,FALSE))</f>
        <v/>
      </c>
      <c r="J2289" s="108" t="str">
        <f>IF(C2289="","",VLOOKUP($C2289,'7.工程別レート'!$C$6:$E$501,2,FALSE))</f>
        <v/>
      </c>
      <c r="K2289" s="195" t="str">
        <f t="shared" si="71"/>
        <v/>
      </c>
    </row>
    <row r="2290" spans="2:11" ht="18" customHeight="1">
      <c r="B2290" s="16" t="str">
        <f>IF('6.標準時間'!$B2290="","",'6.標準時間'!B2290)</f>
        <v/>
      </c>
      <c r="C2290" s="16" t="str">
        <f>IF('6.標準時間'!$C2290="","",'6.標準時間'!C2290)</f>
        <v/>
      </c>
      <c r="D2290" s="16" t="str">
        <f>IF('6.標準時間'!$C2290="","",'6.標準時間'!E2290)</f>
        <v/>
      </c>
      <c r="E2290" s="171" t="str">
        <f>IF('6.標準時間'!$C2290="","",'6.標準時間'!F2290)</f>
        <v/>
      </c>
      <c r="F2290" s="15" t="str">
        <f t="shared" si="70"/>
        <v/>
      </c>
      <c r="G2290" s="142" t="str">
        <f>IF('6.標準時間'!$C2290="","",'6.標準時間'!H2290)</f>
        <v/>
      </c>
      <c r="H2290" s="142" t="str">
        <f>IF('6.標準時間'!$C2290="","",'6.標準時間'!I2290)</f>
        <v/>
      </c>
      <c r="I2290" s="107" t="str">
        <f>IF(C2290="","",VLOOKUP($C2290,'7.工程別レート'!$C$6:$E$501,3,FALSE))</f>
        <v/>
      </c>
      <c r="J2290" s="108" t="str">
        <f>IF(C2290="","",VLOOKUP($C2290,'7.工程別レート'!$C$6:$E$501,2,FALSE))</f>
        <v/>
      </c>
      <c r="K2290" s="195" t="str">
        <f t="shared" si="71"/>
        <v/>
      </c>
    </row>
    <row r="2291" spans="2:11" ht="18" customHeight="1">
      <c r="B2291" s="16" t="str">
        <f>IF('6.標準時間'!$B2291="","",'6.標準時間'!B2291)</f>
        <v/>
      </c>
      <c r="C2291" s="16" t="str">
        <f>IF('6.標準時間'!$C2291="","",'6.標準時間'!C2291)</f>
        <v/>
      </c>
      <c r="D2291" s="16" t="str">
        <f>IF('6.標準時間'!$C2291="","",'6.標準時間'!E2291)</f>
        <v/>
      </c>
      <c r="E2291" s="171" t="str">
        <f>IF('6.標準時間'!$C2291="","",'6.標準時間'!F2291)</f>
        <v/>
      </c>
      <c r="F2291" s="15" t="str">
        <f t="shared" si="70"/>
        <v/>
      </c>
      <c r="G2291" s="142" t="str">
        <f>IF('6.標準時間'!$C2291="","",'6.標準時間'!H2291)</f>
        <v/>
      </c>
      <c r="H2291" s="142" t="str">
        <f>IF('6.標準時間'!$C2291="","",'6.標準時間'!I2291)</f>
        <v/>
      </c>
      <c r="I2291" s="107" t="str">
        <f>IF(C2291="","",VLOOKUP($C2291,'7.工程別レート'!$C$6:$E$501,3,FALSE))</f>
        <v/>
      </c>
      <c r="J2291" s="108" t="str">
        <f>IF(C2291="","",VLOOKUP($C2291,'7.工程別レート'!$C$6:$E$501,2,FALSE))</f>
        <v/>
      </c>
      <c r="K2291" s="195" t="str">
        <f t="shared" si="71"/>
        <v/>
      </c>
    </row>
    <row r="2292" spans="2:11" ht="18" customHeight="1">
      <c r="B2292" s="16" t="str">
        <f>IF('6.標準時間'!$B2292="","",'6.標準時間'!B2292)</f>
        <v/>
      </c>
      <c r="C2292" s="16" t="str">
        <f>IF('6.標準時間'!$C2292="","",'6.標準時間'!C2292)</f>
        <v/>
      </c>
      <c r="D2292" s="16" t="str">
        <f>IF('6.標準時間'!$C2292="","",'6.標準時間'!E2292)</f>
        <v/>
      </c>
      <c r="E2292" s="171" t="str">
        <f>IF('6.標準時間'!$C2292="","",'6.標準時間'!F2292)</f>
        <v/>
      </c>
      <c r="F2292" s="15" t="str">
        <f t="shared" si="70"/>
        <v/>
      </c>
      <c r="G2292" s="142" t="str">
        <f>IF('6.標準時間'!$C2292="","",'6.標準時間'!H2292)</f>
        <v/>
      </c>
      <c r="H2292" s="142" t="str">
        <f>IF('6.標準時間'!$C2292="","",'6.標準時間'!I2292)</f>
        <v/>
      </c>
      <c r="I2292" s="107" t="str">
        <f>IF(C2292="","",VLOOKUP($C2292,'7.工程別レート'!$C$6:$E$501,3,FALSE))</f>
        <v/>
      </c>
      <c r="J2292" s="108" t="str">
        <f>IF(C2292="","",VLOOKUP($C2292,'7.工程別レート'!$C$6:$E$501,2,FALSE))</f>
        <v/>
      </c>
      <c r="K2292" s="195" t="str">
        <f t="shared" si="71"/>
        <v/>
      </c>
    </row>
    <row r="2293" spans="2:11" ht="18" customHeight="1">
      <c r="B2293" s="16" t="str">
        <f>IF('6.標準時間'!$B2293="","",'6.標準時間'!B2293)</f>
        <v/>
      </c>
      <c r="C2293" s="16" t="str">
        <f>IF('6.標準時間'!$C2293="","",'6.標準時間'!C2293)</f>
        <v/>
      </c>
      <c r="D2293" s="16" t="str">
        <f>IF('6.標準時間'!$C2293="","",'6.標準時間'!E2293)</f>
        <v/>
      </c>
      <c r="E2293" s="171" t="str">
        <f>IF('6.標準時間'!$C2293="","",'6.標準時間'!F2293)</f>
        <v/>
      </c>
      <c r="F2293" s="15" t="str">
        <f t="shared" si="70"/>
        <v/>
      </c>
      <c r="G2293" s="142" t="str">
        <f>IF('6.標準時間'!$C2293="","",'6.標準時間'!H2293)</f>
        <v/>
      </c>
      <c r="H2293" s="142" t="str">
        <f>IF('6.標準時間'!$C2293="","",'6.標準時間'!I2293)</f>
        <v/>
      </c>
      <c r="I2293" s="107" t="str">
        <f>IF(C2293="","",VLOOKUP($C2293,'7.工程別レート'!$C$6:$E$501,3,FALSE))</f>
        <v/>
      </c>
      <c r="J2293" s="108" t="str">
        <f>IF(C2293="","",VLOOKUP($C2293,'7.工程別レート'!$C$6:$E$501,2,FALSE))</f>
        <v/>
      </c>
      <c r="K2293" s="195" t="str">
        <f t="shared" si="71"/>
        <v/>
      </c>
    </row>
    <row r="2294" spans="2:11" ht="18" customHeight="1">
      <c r="B2294" s="16" t="str">
        <f>IF('6.標準時間'!$B2294="","",'6.標準時間'!B2294)</f>
        <v/>
      </c>
      <c r="C2294" s="16" t="str">
        <f>IF('6.標準時間'!$C2294="","",'6.標準時間'!C2294)</f>
        <v/>
      </c>
      <c r="D2294" s="16" t="str">
        <f>IF('6.標準時間'!$C2294="","",'6.標準時間'!E2294)</f>
        <v/>
      </c>
      <c r="E2294" s="171" t="str">
        <f>IF('6.標準時間'!$C2294="","",'6.標準時間'!F2294)</f>
        <v/>
      </c>
      <c r="F2294" s="15" t="str">
        <f t="shared" si="70"/>
        <v/>
      </c>
      <c r="G2294" s="142" t="str">
        <f>IF('6.標準時間'!$C2294="","",'6.標準時間'!H2294)</f>
        <v/>
      </c>
      <c r="H2294" s="142" t="str">
        <f>IF('6.標準時間'!$C2294="","",'6.標準時間'!I2294)</f>
        <v/>
      </c>
      <c r="I2294" s="107" t="str">
        <f>IF(C2294="","",VLOOKUP($C2294,'7.工程別レート'!$C$6:$E$501,3,FALSE))</f>
        <v/>
      </c>
      <c r="J2294" s="108" t="str">
        <f>IF(C2294="","",VLOOKUP($C2294,'7.工程別レート'!$C$6:$E$501,2,FALSE))</f>
        <v/>
      </c>
      <c r="K2294" s="195" t="str">
        <f t="shared" si="71"/>
        <v/>
      </c>
    </row>
    <row r="2295" spans="2:11" ht="18" customHeight="1">
      <c r="B2295" s="16" t="str">
        <f>IF('6.標準時間'!$B2295="","",'6.標準時間'!B2295)</f>
        <v/>
      </c>
      <c r="C2295" s="16" t="str">
        <f>IF('6.標準時間'!$C2295="","",'6.標準時間'!C2295)</f>
        <v/>
      </c>
      <c r="D2295" s="16" t="str">
        <f>IF('6.標準時間'!$C2295="","",'6.標準時間'!E2295)</f>
        <v/>
      </c>
      <c r="E2295" s="171" t="str">
        <f>IF('6.標準時間'!$C2295="","",'6.標準時間'!F2295)</f>
        <v/>
      </c>
      <c r="F2295" s="15" t="str">
        <f t="shared" si="70"/>
        <v/>
      </c>
      <c r="G2295" s="142" t="str">
        <f>IF('6.標準時間'!$C2295="","",'6.標準時間'!H2295)</f>
        <v/>
      </c>
      <c r="H2295" s="142" t="str">
        <f>IF('6.標準時間'!$C2295="","",'6.標準時間'!I2295)</f>
        <v/>
      </c>
      <c r="I2295" s="107" t="str">
        <f>IF(C2295="","",VLOOKUP($C2295,'7.工程別レート'!$C$6:$E$501,3,FALSE))</f>
        <v/>
      </c>
      <c r="J2295" s="108" t="str">
        <f>IF(C2295="","",VLOOKUP($C2295,'7.工程別レート'!$C$6:$E$501,2,FALSE))</f>
        <v/>
      </c>
      <c r="K2295" s="195" t="str">
        <f t="shared" si="71"/>
        <v/>
      </c>
    </row>
    <row r="2296" spans="2:11" ht="18" customHeight="1">
      <c r="B2296" s="16" t="str">
        <f>IF('6.標準時間'!$B2296="","",'6.標準時間'!B2296)</f>
        <v/>
      </c>
      <c r="C2296" s="16" t="str">
        <f>IF('6.標準時間'!$C2296="","",'6.標準時間'!C2296)</f>
        <v/>
      </c>
      <c r="D2296" s="16" t="str">
        <f>IF('6.標準時間'!$C2296="","",'6.標準時間'!E2296)</f>
        <v/>
      </c>
      <c r="E2296" s="171" t="str">
        <f>IF('6.標準時間'!$C2296="","",'6.標準時間'!F2296)</f>
        <v/>
      </c>
      <c r="F2296" s="15" t="str">
        <f t="shared" si="70"/>
        <v/>
      </c>
      <c r="G2296" s="142" t="str">
        <f>IF('6.標準時間'!$C2296="","",'6.標準時間'!H2296)</f>
        <v/>
      </c>
      <c r="H2296" s="142" t="str">
        <f>IF('6.標準時間'!$C2296="","",'6.標準時間'!I2296)</f>
        <v/>
      </c>
      <c r="I2296" s="107" t="str">
        <f>IF(C2296="","",VLOOKUP($C2296,'7.工程別レート'!$C$6:$E$501,3,FALSE))</f>
        <v/>
      </c>
      <c r="J2296" s="108" t="str">
        <f>IF(C2296="","",VLOOKUP($C2296,'7.工程別レート'!$C$6:$E$501,2,FALSE))</f>
        <v/>
      </c>
      <c r="K2296" s="195" t="str">
        <f t="shared" si="71"/>
        <v/>
      </c>
    </row>
    <row r="2297" spans="2:11" ht="18" customHeight="1">
      <c r="B2297" s="16" t="str">
        <f>IF('6.標準時間'!$B2297="","",'6.標準時間'!B2297)</f>
        <v/>
      </c>
      <c r="C2297" s="16" t="str">
        <f>IF('6.標準時間'!$C2297="","",'6.標準時間'!C2297)</f>
        <v/>
      </c>
      <c r="D2297" s="16" t="str">
        <f>IF('6.標準時間'!$C2297="","",'6.標準時間'!E2297)</f>
        <v/>
      </c>
      <c r="E2297" s="171" t="str">
        <f>IF('6.標準時間'!$C2297="","",'6.標準時間'!F2297)</f>
        <v/>
      </c>
      <c r="F2297" s="15" t="str">
        <f t="shared" si="70"/>
        <v/>
      </c>
      <c r="G2297" s="142" t="str">
        <f>IF('6.標準時間'!$C2297="","",'6.標準時間'!H2297)</f>
        <v/>
      </c>
      <c r="H2297" s="142" t="str">
        <f>IF('6.標準時間'!$C2297="","",'6.標準時間'!I2297)</f>
        <v/>
      </c>
      <c r="I2297" s="107" t="str">
        <f>IF(C2297="","",VLOOKUP($C2297,'7.工程別レート'!$C$6:$E$501,3,FALSE))</f>
        <v/>
      </c>
      <c r="J2297" s="108" t="str">
        <f>IF(C2297="","",VLOOKUP($C2297,'7.工程別レート'!$C$6:$E$501,2,FALSE))</f>
        <v/>
      </c>
      <c r="K2297" s="195" t="str">
        <f t="shared" si="71"/>
        <v/>
      </c>
    </row>
    <row r="2298" spans="2:11" ht="18" customHeight="1">
      <c r="B2298" s="16" t="str">
        <f>IF('6.標準時間'!$B2298="","",'6.標準時間'!B2298)</f>
        <v/>
      </c>
      <c r="C2298" s="16" t="str">
        <f>IF('6.標準時間'!$C2298="","",'6.標準時間'!C2298)</f>
        <v/>
      </c>
      <c r="D2298" s="16" t="str">
        <f>IF('6.標準時間'!$C2298="","",'6.標準時間'!E2298)</f>
        <v/>
      </c>
      <c r="E2298" s="171" t="str">
        <f>IF('6.標準時間'!$C2298="","",'6.標準時間'!F2298)</f>
        <v/>
      </c>
      <c r="F2298" s="15" t="str">
        <f t="shared" si="70"/>
        <v/>
      </c>
      <c r="G2298" s="142" t="str">
        <f>IF('6.標準時間'!$C2298="","",'6.標準時間'!H2298)</f>
        <v/>
      </c>
      <c r="H2298" s="142" t="str">
        <f>IF('6.標準時間'!$C2298="","",'6.標準時間'!I2298)</f>
        <v/>
      </c>
      <c r="I2298" s="107" t="str">
        <f>IF(C2298="","",VLOOKUP($C2298,'7.工程別レート'!$C$6:$E$501,3,FALSE))</f>
        <v/>
      </c>
      <c r="J2298" s="108" t="str">
        <f>IF(C2298="","",VLOOKUP($C2298,'7.工程別レート'!$C$6:$E$501,2,FALSE))</f>
        <v/>
      </c>
      <c r="K2298" s="195" t="str">
        <f t="shared" si="71"/>
        <v/>
      </c>
    </row>
    <row r="2299" spans="2:11" ht="18" customHeight="1">
      <c r="B2299" s="16" t="str">
        <f>IF('6.標準時間'!$B2299="","",'6.標準時間'!B2299)</f>
        <v/>
      </c>
      <c r="C2299" s="16" t="str">
        <f>IF('6.標準時間'!$C2299="","",'6.標準時間'!C2299)</f>
        <v/>
      </c>
      <c r="D2299" s="16" t="str">
        <f>IF('6.標準時間'!$C2299="","",'6.標準時間'!E2299)</f>
        <v/>
      </c>
      <c r="E2299" s="171" t="str">
        <f>IF('6.標準時間'!$C2299="","",'6.標準時間'!F2299)</f>
        <v/>
      </c>
      <c r="F2299" s="15" t="str">
        <f t="shared" si="70"/>
        <v/>
      </c>
      <c r="G2299" s="142" t="str">
        <f>IF('6.標準時間'!$C2299="","",'6.標準時間'!H2299)</f>
        <v/>
      </c>
      <c r="H2299" s="142" t="str">
        <f>IF('6.標準時間'!$C2299="","",'6.標準時間'!I2299)</f>
        <v/>
      </c>
      <c r="I2299" s="107" t="str">
        <f>IF(C2299="","",VLOOKUP($C2299,'7.工程別レート'!$C$6:$E$501,3,FALSE))</f>
        <v/>
      </c>
      <c r="J2299" s="108" t="str">
        <f>IF(C2299="","",VLOOKUP($C2299,'7.工程別レート'!$C$6:$E$501,2,FALSE))</f>
        <v/>
      </c>
      <c r="K2299" s="195" t="str">
        <f t="shared" si="71"/>
        <v/>
      </c>
    </row>
    <row r="2300" spans="2:11" ht="18" customHeight="1">
      <c r="B2300" s="16" t="str">
        <f>IF('6.標準時間'!$B2300="","",'6.標準時間'!B2300)</f>
        <v/>
      </c>
      <c r="C2300" s="16" t="str">
        <f>IF('6.標準時間'!$C2300="","",'6.標準時間'!C2300)</f>
        <v/>
      </c>
      <c r="D2300" s="16" t="str">
        <f>IF('6.標準時間'!$C2300="","",'6.標準時間'!E2300)</f>
        <v/>
      </c>
      <c r="E2300" s="171" t="str">
        <f>IF('6.標準時間'!$C2300="","",'6.標準時間'!F2300)</f>
        <v/>
      </c>
      <c r="F2300" s="15" t="str">
        <f t="shared" si="70"/>
        <v/>
      </c>
      <c r="G2300" s="142" t="str">
        <f>IF('6.標準時間'!$C2300="","",'6.標準時間'!H2300)</f>
        <v/>
      </c>
      <c r="H2300" s="142" t="str">
        <f>IF('6.標準時間'!$C2300="","",'6.標準時間'!I2300)</f>
        <v/>
      </c>
      <c r="I2300" s="107" t="str">
        <f>IF(C2300="","",VLOOKUP($C2300,'7.工程別レート'!$C$6:$E$501,3,FALSE))</f>
        <v/>
      </c>
      <c r="J2300" s="108" t="str">
        <f>IF(C2300="","",VLOOKUP($C2300,'7.工程別レート'!$C$6:$E$501,2,FALSE))</f>
        <v/>
      </c>
      <c r="K2300" s="195" t="str">
        <f t="shared" si="71"/>
        <v/>
      </c>
    </row>
    <row r="2301" spans="2:11" ht="18" customHeight="1">
      <c r="B2301" s="16" t="str">
        <f>IF('6.標準時間'!$B2301="","",'6.標準時間'!B2301)</f>
        <v/>
      </c>
      <c r="C2301" s="16" t="str">
        <f>IF('6.標準時間'!$C2301="","",'6.標準時間'!C2301)</f>
        <v/>
      </c>
      <c r="D2301" s="16" t="str">
        <f>IF('6.標準時間'!$C2301="","",'6.標準時間'!E2301)</f>
        <v/>
      </c>
      <c r="E2301" s="171" t="str">
        <f>IF('6.標準時間'!$C2301="","",'6.標準時間'!F2301)</f>
        <v/>
      </c>
      <c r="F2301" s="15" t="str">
        <f t="shared" si="70"/>
        <v/>
      </c>
      <c r="G2301" s="142" t="str">
        <f>IF('6.標準時間'!$C2301="","",'6.標準時間'!H2301)</f>
        <v/>
      </c>
      <c r="H2301" s="142" t="str">
        <f>IF('6.標準時間'!$C2301="","",'6.標準時間'!I2301)</f>
        <v/>
      </c>
      <c r="I2301" s="107" t="str">
        <f>IF(C2301="","",VLOOKUP($C2301,'7.工程別レート'!$C$6:$E$501,3,FALSE))</f>
        <v/>
      </c>
      <c r="J2301" s="108" t="str">
        <f>IF(C2301="","",VLOOKUP($C2301,'7.工程別レート'!$C$6:$E$501,2,FALSE))</f>
        <v/>
      </c>
      <c r="K2301" s="195" t="str">
        <f t="shared" si="71"/>
        <v/>
      </c>
    </row>
    <row r="2302" spans="2:11" ht="18" customHeight="1">
      <c r="B2302" s="16" t="str">
        <f>IF('6.標準時間'!$B2302="","",'6.標準時間'!B2302)</f>
        <v/>
      </c>
      <c r="C2302" s="16" t="str">
        <f>IF('6.標準時間'!$C2302="","",'6.標準時間'!C2302)</f>
        <v/>
      </c>
      <c r="D2302" s="16" t="str">
        <f>IF('6.標準時間'!$C2302="","",'6.標準時間'!E2302)</f>
        <v/>
      </c>
      <c r="E2302" s="171" t="str">
        <f>IF('6.標準時間'!$C2302="","",'6.標準時間'!F2302)</f>
        <v/>
      </c>
      <c r="F2302" s="15" t="str">
        <f t="shared" si="70"/>
        <v/>
      </c>
      <c r="G2302" s="142" t="str">
        <f>IF('6.標準時間'!$C2302="","",'6.標準時間'!H2302)</f>
        <v/>
      </c>
      <c r="H2302" s="142" t="str">
        <f>IF('6.標準時間'!$C2302="","",'6.標準時間'!I2302)</f>
        <v/>
      </c>
      <c r="I2302" s="107" t="str">
        <f>IF(C2302="","",VLOOKUP($C2302,'7.工程別レート'!$C$6:$E$501,3,FALSE))</f>
        <v/>
      </c>
      <c r="J2302" s="108" t="str">
        <f>IF(C2302="","",VLOOKUP($C2302,'7.工程別レート'!$C$6:$E$501,2,FALSE))</f>
        <v/>
      </c>
      <c r="K2302" s="195" t="str">
        <f t="shared" si="71"/>
        <v/>
      </c>
    </row>
    <row r="2303" spans="2:11" ht="18" customHeight="1">
      <c r="B2303" s="16" t="str">
        <f>IF('6.標準時間'!$B2303="","",'6.標準時間'!B2303)</f>
        <v/>
      </c>
      <c r="C2303" s="16" t="str">
        <f>IF('6.標準時間'!$C2303="","",'6.標準時間'!C2303)</f>
        <v/>
      </c>
      <c r="D2303" s="16" t="str">
        <f>IF('6.標準時間'!$C2303="","",'6.標準時間'!E2303)</f>
        <v/>
      </c>
      <c r="E2303" s="171" t="str">
        <f>IF('6.標準時間'!$C2303="","",'6.標準時間'!F2303)</f>
        <v/>
      </c>
      <c r="F2303" s="15" t="str">
        <f t="shared" si="70"/>
        <v/>
      </c>
      <c r="G2303" s="142" t="str">
        <f>IF('6.標準時間'!$C2303="","",'6.標準時間'!H2303)</f>
        <v/>
      </c>
      <c r="H2303" s="142" t="str">
        <f>IF('6.標準時間'!$C2303="","",'6.標準時間'!I2303)</f>
        <v/>
      </c>
      <c r="I2303" s="107" t="str">
        <f>IF(C2303="","",VLOOKUP($C2303,'7.工程別レート'!$C$6:$E$501,3,FALSE))</f>
        <v/>
      </c>
      <c r="J2303" s="108" t="str">
        <f>IF(C2303="","",VLOOKUP($C2303,'7.工程別レート'!$C$6:$E$501,2,FALSE))</f>
        <v/>
      </c>
      <c r="K2303" s="195" t="str">
        <f t="shared" si="71"/>
        <v/>
      </c>
    </row>
    <row r="2304" spans="2:11" ht="18" customHeight="1">
      <c r="B2304" s="16" t="str">
        <f>IF('6.標準時間'!$B2304="","",'6.標準時間'!B2304)</f>
        <v/>
      </c>
      <c r="C2304" s="16" t="str">
        <f>IF('6.標準時間'!$C2304="","",'6.標準時間'!C2304)</f>
        <v/>
      </c>
      <c r="D2304" s="16" t="str">
        <f>IF('6.標準時間'!$C2304="","",'6.標準時間'!E2304)</f>
        <v/>
      </c>
      <c r="E2304" s="171" t="str">
        <f>IF('6.標準時間'!$C2304="","",'6.標準時間'!F2304)</f>
        <v/>
      </c>
      <c r="F2304" s="15" t="str">
        <f t="shared" si="70"/>
        <v/>
      </c>
      <c r="G2304" s="142" t="str">
        <f>IF('6.標準時間'!$C2304="","",'6.標準時間'!H2304)</f>
        <v/>
      </c>
      <c r="H2304" s="142" t="str">
        <f>IF('6.標準時間'!$C2304="","",'6.標準時間'!I2304)</f>
        <v/>
      </c>
      <c r="I2304" s="107" t="str">
        <f>IF(C2304="","",VLOOKUP($C2304,'7.工程別レート'!$C$6:$E$501,3,FALSE))</f>
        <v/>
      </c>
      <c r="J2304" s="108" t="str">
        <f>IF(C2304="","",VLOOKUP($C2304,'7.工程別レート'!$C$6:$E$501,2,FALSE))</f>
        <v/>
      </c>
      <c r="K2304" s="195" t="str">
        <f t="shared" si="71"/>
        <v/>
      </c>
    </row>
    <row r="2305" spans="2:11" ht="18" customHeight="1">
      <c r="B2305" s="16" t="str">
        <f>IF('6.標準時間'!$B2305="","",'6.標準時間'!B2305)</f>
        <v/>
      </c>
      <c r="C2305" s="16" t="str">
        <f>IF('6.標準時間'!$C2305="","",'6.標準時間'!C2305)</f>
        <v/>
      </c>
      <c r="D2305" s="16" t="str">
        <f>IF('6.標準時間'!$C2305="","",'6.標準時間'!E2305)</f>
        <v/>
      </c>
      <c r="E2305" s="171" t="str">
        <f>IF('6.標準時間'!$C2305="","",'6.標準時間'!F2305)</f>
        <v/>
      </c>
      <c r="F2305" s="15" t="str">
        <f t="shared" si="70"/>
        <v/>
      </c>
      <c r="G2305" s="142" t="str">
        <f>IF('6.標準時間'!$C2305="","",'6.標準時間'!H2305)</f>
        <v/>
      </c>
      <c r="H2305" s="142" t="str">
        <f>IF('6.標準時間'!$C2305="","",'6.標準時間'!I2305)</f>
        <v/>
      </c>
      <c r="I2305" s="107" t="str">
        <f>IF(C2305="","",VLOOKUP($C2305,'7.工程別レート'!$C$6:$E$501,3,FALSE))</f>
        <v/>
      </c>
      <c r="J2305" s="108" t="str">
        <f>IF(C2305="","",VLOOKUP($C2305,'7.工程別レート'!$C$6:$E$501,2,FALSE))</f>
        <v/>
      </c>
      <c r="K2305" s="195" t="str">
        <f t="shared" si="71"/>
        <v/>
      </c>
    </row>
    <row r="2306" spans="2:11" ht="18" customHeight="1">
      <c r="B2306" s="16" t="str">
        <f>IF('6.標準時間'!$B2306="","",'6.標準時間'!B2306)</f>
        <v/>
      </c>
      <c r="C2306" s="16" t="str">
        <f>IF('6.標準時間'!$C2306="","",'6.標準時間'!C2306)</f>
        <v/>
      </c>
      <c r="D2306" s="16" t="str">
        <f>IF('6.標準時間'!$C2306="","",'6.標準時間'!E2306)</f>
        <v/>
      </c>
      <c r="E2306" s="171" t="str">
        <f>IF('6.標準時間'!$C2306="","",'6.標準時間'!F2306)</f>
        <v/>
      </c>
      <c r="F2306" s="15" t="str">
        <f t="shared" si="70"/>
        <v/>
      </c>
      <c r="G2306" s="142" t="str">
        <f>IF('6.標準時間'!$C2306="","",'6.標準時間'!H2306)</f>
        <v/>
      </c>
      <c r="H2306" s="142" t="str">
        <f>IF('6.標準時間'!$C2306="","",'6.標準時間'!I2306)</f>
        <v/>
      </c>
      <c r="I2306" s="107" t="str">
        <f>IF(C2306="","",VLOOKUP($C2306,'7.工程別レート'!$C$6:$E$501,3,FALSE))</f>
        <v/>
      </c>
      <c r="J2306" s="108" t="str">
        <f>IF(C2306="","",VLOOKUP($C2306,'7.工程別レート'!$C$6:$E$501,2,FALSE))</f>
        <v/>
      </c>
      <c r="K2306" s="195" t="str">
        <f t="shared" si="71"/>
        <v/>
      </c>
    </row>
    <row r="2307" spans="2:11" ht="18" customHeight="1">
      <c r="B2307" s="16" t="str">
        <f>IF('6.標準時間'!$B2307="","",'6.標準時間'!B2307)</f>
        <v/>
      </c>
      <c r="C2307" s="16" t="str">
        <f>IF('6.標準時間'!$C2307="","",'6.標準時間'!C2307)</f>
        <v/>
      </c>
      <c r="D2307" s="16" t="str">
        <f>IF('6.標準時間'!$C2307="","",'6.標準時間'!E2307)</f>
        <v/>
      </c>
      <c r="E2307" s="171" t="str">
        <f>IF('6.標準時間'!$C2307="","",'6.標準時間'!F2307)</f>
        <v/>
      </c>
      <c r="F2307" s="15" t="str">
        <f t="shared" si="70"/>
        <v/>
      </c>
      <c r="G2307" s="142" t="str">
        <f>IF('6.標準時間'!$C2307="","",'6.標準時間'!H2307)</f>
        <v/>
      </c>
      <c r="H2307" s="142" t="str">
        <f>IF('6.標準時間'!$C2307="","",'6.標準時間'!I2307)</f>
        <v/>
      </c>
      <c r="I2307" s="107" t="str">
        <f>IF(C2307="","",VLOOKUP($C2307,'7.工程別レート'!$C$6:$E$501,3,FALSE))</f>
        <v/>
      </c>
      <c r="J2307" s="108" t="str">
        <f>IF(C2307="","",VLOOKUP($C2307,'7.工程別レート'!$C$6:$E$501,2,FALSE))</f>
        <v/>
      </c>
      <c r="K2307" s="195" t="str">
        <f t="shared" si="71"/>
        <v/>
      </c>
    </row>
    <row r="2308" spans="2:11" ht="18" customHeight="1">
      <c r="B2308" s="16" t="str">
        <f>IF('6.標準時間'!$B2308="","",'6.標準時間'!B2308)</f>
        <v/>
      </c>
      <c r="C2308" s="16" t="str">
        <f>IF('6.標準時間'!$C2308="","",'6.標準時間'!C2308)</f>
        <v/>
      </c>
      <c r="D2308" s="16" t="str">
        <f>IF('6.標準時間'!$C2308="","",'6.標準時間'!E2308)</f>
        <v/>
      </c>
      <c r="E2308" s="171" t="str">
        <f>IF('6.標準時間'!$C2308="","",'6.標準時間'!F2308)</f>
        <v/>
      </c>
      <c r="F2308" s="15" t="str">
        <f t="shared" si="70"/>
        <v/>
      </c>
      <c r="G2308" s="142" t="str">
        <f>IF('6.標準時間'!$C2308="","",'6.標準時間'!H2308)</f>
        <v/>
      </c>
      <c r="H2308" s="142" t="str">
        <f>IF('6.標準時間'!$C2308="","",'6.標準時間'!I2308)</f>
        <v/>
      </c>
      <c r="I2308" s="107" t="str">
        <f>IF(C2308="","",VLOOKUP($C2308,'7.工程別レート'!$C$6:$E$501,3,FALSE))</f>
        <v/>
      </c>
      <c r="J2308" s="108" t="str">
        <f>IF(C2308="","",VLOOKUP($C2308,'7.工程別レート'!$C$6:$E$501,2,FALSE))</f>
        <v/>
      </c>
      <c r="K2308" s="195" t="str">
        <f t="shared" si="71"/>
        <v/>
      </c>
    </row>
    <row r="2309" spans="2:11" ht="18" customHeight="1">
      <c r="B2309" s="16" t="str">
        <f>IF('6.標準時間'!$B2309="","",'6.標準時間'!B2309)</f>
        <v/>
      </c>
      <c r="C2309" s="16" t="str">
        <f>IF('6.標準時間'!$C2309="","",'6.標準時間'!C2309)</f>
        <v/>
      </c>
      <c r="D2309" s="16" t="str">
        <f>IF('6.標準時間'!$C2309="","",'6.標準時間'!E2309)</f>
        <v/>
      </c>
      <c r="E2309" s="171" t="str">
        <f>IF('6.標準時間'!$C2309="","",'6.標準時間'!F2309)</f>
        <v/>
      </c>
      <c r="F2309" s="15" t="str">
        <f t="shared" si="70"/>
        <v/>
      </c>
      <c r="G2309" s="142" t="str">
        <f>IF('6.標準時間'!$C2309="","",'6.標準時間'!H2309)</f>
        <v/>
      </c>
      <c r="H2309" s="142" t="str">
        <f>IF('6.標準時間'!$C2309="","",'6.標準時間'!I2309)</f>
        <v/>
      </c>
      <c r="I2309" s="107" t="str">
        <f>IF(C2309="","",VLOOKUP($C2309,'7.工程別レート'!$C$6:$E$501,3,FALSE))</f>
        <v/>
      </c>
      <c r="J2309" s="108" t="str">
        <f>IF(C2309="","",VLOOKUP($C2309,'7.工程別レート'!$C$6:$E$501,2,FALSE))</f>
        <v/>
      </c>
      <c r="K2309" s="195" t="str">
        <f t="shared" si="71"/>
        <v/>
      </c>
    </row>
    <row r="2310" spans="2:11" ht="18" customHeight="1">
      <c r="B2310" s="16" t="str">
        <f>IF('6.標準時間'!$B2310="","",'6.標準時間'!B2310)</f>
        <v/>
      </c>
      <c r="C2310" s="16" t="str">
        <f>IF('6.標準時間'!$C2310="","",'6.標準時間'!C2310)</f>
        <v/>
      </c>
      <c r="D2310" s="16" t="str">
        <f>IF('6.標準時間'!$C2310="","",'6.標準時間'!E2310)</f>
        <v/>
      </c>
      <c r="E2310" s="171" t="str">
        <f>IF('6.標準時間'!$C2310="","",'6.標準時間'!F2310)</f>
        <v/>
      </c>
      <c r="F2310" s="15" t="str">
        <f t="shared" ref="F2310:F2373" si="72">C2310&amp;D2310</f>
        <v/>
      </c>
      <c r="G2310" s="142" t="str">
        <f>IF('6.標準時間'!$C2310="","",'6.標準時間'!H2310)</f>
        <v/>
      </c>
      <c r="H2310" s="142" t="str">
        <f>IF('6.標準時間'!$C2310="","",'6.標準時間'!I2310)</f>
        <v/>
      </c>
      <c r="I2310" s="107" t="str">
        <f>IF(C2310="","",VLOOKUP($C2310,'7.工程別レート'!$C$6:$E$501,3,FALSE))</f>
        <v/>
      </c>
      <c r="J2310" s="108" t="str">
        <f>IF(C2310="","",VLOOKUP($C2310,'7.工程別レート'!$C$6:$E$501,2,FALSE))</f>
        <v/>
      </c>
      <c r="K2310" s="195" t="str">
        <f t="shared" si="71"/>
        <v/>
      </c>
    </row>
    <row r="2311" spans="2:11" ht="18" customHeight="1">
      <c r="B2311" s="16" t="str">
        <f>IF('6.標準時間'!$B2311="","",'6.標準時間'!B2311)</f>
        <v/>
      </c>
      <c r="C2311" s="16" t="str">
        <f>IF('6.標準時間'!$C2311="","",'6.標準時間'!C2311)</f>
        <v/>
      </c>
      <c r="D2311" s="16" t="str">
        <f>IF('6.標準時間'!$C2311="","",'6.標準時間'!E2311)</f>
        <v/>
      </c>
      <c r="E2311" s="171" t="str">
        <f>IF('6.標準時間'!$C2311="","",'6.標準時間'!F2311)</f>
        <v/>
      </c>
      <c r="F2311" s="15" t="str">
        <f t="shared" si="72"/>
        <v/>
      </c>
      <c r="G2311" s="142" t="str">
        <f>IF('6.標準時間'!$C2311="","",'6.標準時間'!H2311)</f>
        <v/>
      </c>
      <c r="H2311" s="142" t="str">
        <f>IF('6.標準時間'!$C2311="","",'6.標準時間'!I2311)</f>
        <v/>
      </c>
      <c r="I2311" s="107" t="str">
        <f>IF(C2311="","",VLOOKUP($C2311,'7.工程別レート'!$C$6:$E$501,3,FALSE))</f>
        <v/>
      </c>
      <c r="J2311" s="108" t="str">
        <f>IF(C2311="","",VLOOKUP($C2311,'7.工程別レート'!$C$6:$E$501,2,FALSE))</f>
        <v/>
      </c>
      <c r="K2311" s="195" t="str">
        <f t="shared" ref="K2311:K2374" si="73">IF(ISERROR((G2311*I2311)+(H2311*J2311)),"",(G2311*I2311)+(H2311*J2311))</f>
        <v/>
      </c>
    </row>
    <row r="2312" spans="2:11" ht="18" customHeight="1">
      <c r="B2312" s="16" t="str">
        <f>IF('6.標準時間'!$B2312="","",'6.標準時間'!B2312)</f>
        <v/>
      </c>
      <c r="C2312" s="16" t="str">
        <f>IF('6.標準時間'!$C2312="","",'6.標準時間'!C2312)</f>
        <v/>
      </c>
      <c r="D2312" s="16" t="str">
        <f>IF('6.標準時間'!$C2312="","",'6.標準時間'!E2312)</f>
        <v/>
      </c>
      <c r="E2312" s="171" t="str">
        <f>IF('6.標準時間'!$C2312="","",'6.標準時間'!F2312)</f>
        <v/>
      </c>
      <c r="F2312" s="15" t="str">
        <f t="shared" si="72"/>
        <v/>
      </c>
      <c r="G2312" s="142" t="str">
        <f>IF('6.標準時間'!$C2312="","",'6.標準時間'!H2312)</f>
        <v/>
      </c>
      <c r="H2312" s="142" t="str">
        <f>IF('6.標準時間'!$C2312="","",'6.標準時間'!I2312)</f>
        <v/>
      </c>
      <c r="I2312" s="107" t="str">
        <f>IF(C2312="","",VLOOKUP($C2312,'7.工程別レート'!$C$6:$E$501,3,FALSE))</f>
        <v/>
      </c>
      <c r="J2312" s="108" t="str">
        <f>IF(C2312="","",VLOOKUP($C2312,'7.工程別レート'!$C$6:$E$501,2,FALSE))</f>
        <v/>
      </c>
      <c r="K2312" s="195" t="str">
        <f t="shared" si="73"/>
        <v/>
      </c>
    </row>
    <row r="2313" spans="2:11" ht="18" customHeight="1">
      <c r="B2313" s="16" t="str">
        <f>IF('6.標準時間'!$B2313="","",'6.標準時間'!B2313)</f>
        <v/>
      </c>
      <c r="C2313" s="16" t="str">
        <f>IF('6.標準時間'!$C2313="","",'6.標準時間'!C2313)</f>
        <v/>
      </c>
      <c r="D2313" s="16" t="str">
        <f>IF('6.標準時間'!$C2313="","",'6.標準時間'!E2313)</f>
        <v/>
      </c>
      <c r="E2313" s="171" t="str">
        <f>IF('6.標準時間'!$C2313="","",'6.標準時間'!F2313)</f>
        <v/>
      </c>
      <c r="F2313" s="15" t="str">
        <f t="shared" si="72"/>
        <v/>
      </c>
      <c r="G2313" s="142" t="str">
        <f>IF('6.標準時間'!$C2313="","",'6.標準時間'!H2313)</f>
        <v/>
      </c>
      <c r="H2313" s="142" t="str">
        <f>IF('6.標準時間'!$C2313="","",'6.標準時間'!I2313)</f>
        <v/>
      </c>
      <c r="I2313" s="107" t="str">
        <f>IF(C2313="","",VLOOKUP($C2313,'7.工程別レート'!$C$6:$E$501,3,FALSE))</f>
        <v/>
      </c>
      <c r="J2313" s="108" t="str">
        <f>IF(C2313="","",VLOOKUP($C2313,'7.工程別レート'!$C$6:$E$501,2,FALSE))</f>
        <v/>
      </c>
      <c r="K2313" s="195" t="str">
        <f t="shared" si="73"/>
        <v/>
      </c>
    </row>
    <row r="2314" spans="2:11" ht="18" customHeight="1">
      <c r="B2314" s="16" t="str">
        <f>IF('6.標準時間'!$B2314="","",'6.標準時間'!B2314)</f>
        <v/>
      </c>
      <c r="C2314" s="16" t="str">
        <f>IF('6.標準時間'!$C2314="","",'6.標準時間'!C2314)</f>
        <v/>
      </c>
      <c r="D2314" s="16" t="str">
        <f>IF('6.標準時間'!$C2314="","",'6.標準時間'!E2314)</f>
        <v/>
      </c>
      <c r="E2314" s="171" t="str">
        <f>IF('6.標準時間'!$C2314="","",'6.標準時間'!F2314)</f>
        <v/>
      </c>
      <c r="F2314" s="15" t="str">
        <f t="shared" si="72"/>
        <v/>
      </c>
      <c r="G2314" s="142" t="str">
        <f>IF('6.標準時間'!$C2314="","",'6.標準時間'!H2314)</f>
        <v/>
      </c>
      <c r="H2314" s="142" t="str">
        <f>IF('6.標準時間'!$C2314="","",'6.標準時間'!I2314)</f>
        <v/>
      </c>
      <c r="I2314" s="107" t="str">
        <f>IF(C2314="","",VLOOKUP($C2314,'7.工程別レート'!$C$6:$E$501,3,FALSE))</f>
        <v/>
      </c>
      <c r="J2314" s="108" t="str">
        <f>IF(C2314="","",VLOOKUP($C2314,'7.工程別レート'!$C$6:$E$501,2,FALSE))</f>
        <v/>
      </c>
      <c r="K2314" s="195" t="str">
        <f t="shared" si="73"/>
        <v/>
      </c>
    </row>
    <row r="2315" spans="2:11" ht="18" customHeight="1">
      <c r="B2315" s="16" t="str">
        <f>IF('6.標準時間'!$B2315="","",'6.標準時間'!B2315)</f>
        <v/>
      </c>
      <c r="C2315" s="16" t="str">
        <f>IF('6.標準時間'!$C2315="","",'6.標準時間'!C2315)</f>
        <v/>
      </c>
      <c r="D2315" s="16" t="str">
        <f>IF('6.標準時間'!$C2315="","",'6.標準時間'!E2315)</f>
        <v/>
      </c>
      <c r="E2315" s="171" t="str">
        <f>IF('6.標準時間'!$C2315="","",'6.標準時間'!F2315)</f>
        <v/>
      </c>
      <c r="F2315" s="15" t="str">
        <f t="shared" si="72"/>
        <v/>
      </c>
      <c r="G2315" s="142" t="str">
        <f>IF('6.標準時間'!$C2315="","",'6.標準時間'!H2315)</f>
        <v/>
      </c>
      <c r="H2315" s="142" t="str">
        <f>IF('6.標準時間'!$C2315="","",'6.標準時間'!I2315)</f>
        <v/>
      </c>
      <c r="I2315" s="107" t="str">
        <f>IF(C2315="","",VLOOKUP($C2315,'7.工程別レート'!$C$6:$E$501,3,FALSE))</f>
        <v/>
      </c>
      <c r="J2315" s="108" t="str">
        <f>IF(C2315="","",VLOOKUP($C2315,'7.工程別レート'!$C$6:$E$501,2,FALSE))</f>
        <v/>
      </c>
      <c r="K2315" s="195" t="str">
        <f t="shared" si="73"/>
        <v/>
      </c>
    </row>
    <row r="2316" spans="2:11" ht="18" customHeight="1">
      <c r="B2316" s="16" t="str">
        <f>IF('6.標準時間'!$B2316="","",'6.標準時間'!B2316)</f>
        <v/>
      </c>
      <c r="C2316" s="16" t="str">
        <f>IF('6.標準時間'!$C2316="","",'6.標準時間'!C2316)</f>
        <v/>
      </c>
      <c r="D2316" s="16" t="str">
        <f>IF('6.標準時間'!$C2316="","",'6.標準時間'!E2316)</f>
        <v/>
      </c>
      <c r="E2316" s="171" t="str">
        <f>IF('6.標準時間'!$C2316="","",'6.標準時間'!F2316)</f>
        <v/>
      </c>
      <c r="F2316" s="15" t="str">
        <f t="shared" si="72"/>
        <v/>
      </c>
      <c r="G2316" s="142" t="str">
        <f>IF('6.標準時間'!$C2316="","",'6.標準時間'!H2316)</f>
        <v/>
      </c>
      <c r="H2316" s="142" t="str">
        <f>IF('6.標準時間'!$C2316="","",'6.標準時間'!I2316)</f>
        <v/>
      </c>
      <c r="I2316" s="107" t="str">
        <f>IF(C2316="","",VLOOKUP($C2316,'7.工程別レート'!$C$6:$E$501,3,FALSE))</f>
        <v/>
      </c>
      <c r="J2316" s="108" t="str">
        <f>IF(C2316="","",VLOOKUP($C2316,'7.工程別レート'!$C$6:$E$501,2,FALSE))</f>
        <v/>
      </c>
      <c r="K2316" s="195" t="str">
        <f t="shared" si="73"/>
        <v/>
      </c>
    </row>
    <row r="2317" spans="2:11" ht="18" customHeight="1">
      <c r="B2317" s="16" t="str">
        <f>IF('6.標準時間'!$B2317="","",'6.標準時間'!B2317)</f>
        <v/>
      </c>
      <c r="C2317" s="16" t="str">
        <f>IF('6.標準時間'!$C2317="","",'6.標準時間'!C2317)</f>
        <v/>
      </c>
      <c r="D2317" s="16" t="str">
        <f>IF('6.標準時間'!$C2317="","",'6.標準時間'!E2317)</f>
        <v/>
      </c>
      <c r="E2317" s="171" t="str">
        <f>IF('6.標準時間'!$C2317="","",'6.標準時間'!F2317)</f>
        <v/>
      </c>
      <c r="F2317" s="15" t="str">
        <f t="shared" si="72"/>
        <v/>
      </c>
      <c r="G2317" s="142" t="str">
        <f>IF('6.標準時間'!$C2317="","",'6.標準時間'!H2317)</f>
        <v/>
      </c>
      <c r="H2317" s="142" t="str">
        <f>IF('6.標準時間'!$C2317="","",'6.標準時間'!I2317)</f>
        <v/>
      </c>
      <c r="I2317" s="107" t="str">
        <f>IF(C2317="","",VLOOKUP($C2317,'7.工程別レート'!$C$6:$E$501,3,FALSE))</f>
        <v/>
      </c>
      <c r="J2317" s="108" t="str">
        <f>IF(C2317="","",VLOOKUP($C2317,'7.工程別レート'!$C$6:$E$501,2,FALSE))</f>
        <v/>
      </c>
      <c r="K2317" s="195" t="str">
        <f t="shared" si="73"/>
        <v/>
      </c>
    </row>
    <row r="2318" spans="2:11" ht="18" customHeight="1">
      <c r="B2318" s="16" t="str">
        <f>IF('6.標準時間'!$B2318="","",'6.標準時間'!B2318)</f>
        <v/>
      </c>
      <c r="C2318" s="16" t="str">
        <f>IF('6.標準時間'!$C2318="","",'6.標準時間'!C2318)</f>
        <v/>
      </c>
      <c r="D2318" s="16" t="str">
        <f>IF('6.標準時間'!$C2318="","",'6.標準時間'!E2318)</f>
        <v/>
      </c>
      <c r="E2318" s="171" t="str">
        <f>IF('6.標準時間'!$C2318="","",'6.標準時間'!F2318)</f>
        <v/>
      </c>
      <c r="F2318" s="15" t="str">
        <f t="shared" si="72"/>
        <v/>
      </c>
      <c r="G2318" s="142" t="str">
        <f>IF('6.標準時間'!$C2318="","",'6.標準時間'!H2318)</f>
        <v/>
      </c>
      <c r="H2318" s="142" t="str">
        <f>IF('6.標準時間'!$C2318="","",'6.標準時間'!I2318)</f>
        <v/>
      </c>
      <c r="I2318" s="107" t="str">
        <f>IF(C2318="","",VLOOKUP($C2318,'7.工程別レート'!$C$6:$E$501,3,FALSE))</f>
        <v/>
      </c>
      <c r="J2318" s="108" t="str">
        <f>IF(C2318="","",VLOOKUP($C2318,'7.工程別レート'!$C$6:$E$501,2,FALSE))</f>
        <v/>
      </c>
      <c r="K2318" s="195" t="str">
        <f t="shared" si="73"/>
        <v/>
      </c>
    </row>
    <row r="2319" spans="2:11" ht="18" customHeight="1">
      <c r="B2319" s="16" t="str">
        <f>IF('6.標準時間'!$B2319="","",'6.標準時間'!B2319)</f>
        <v/>
      </c>
      <c r="C2319" s="16" t="str">
        <f>IF('6.標準時間'!$C2319="","",'6.標準時間'!C2319)</f>
        <v/>
      </c>
      <c r="D2319" s="16" t="str">
        <f>IF('6.標準時間'!$C2319="","",'6.標準時間'!E2319)</f>
        <v/>
      </c>
      <c r="E2319" s="171" t="str">
        <f>IF('6.標準時間'!$C2319="","",'6.標準時間'!F2319)</f>
        <v/>
      </c>
      <c r="F2319" s="15" t="str">
        <f t="shared" si="72"/>
        <v/>
      </c>
      <c r="G2319" s="142" t="str">
        <f>IF('6.標準時間'!$C2319="","",'6.標準時間'!H2319)</f>
        <v/>
      </c>
      <c r="H2319" s="142" t="str">
        <f>IF('6.標準時間'!$C2319="","",'6.標準時間'!I2319)</f>
        <v/>
      </c>
      <c r="I2319" s="107" t="str">
        <f>IF(C2319="","",VLOOKUP($C2319,'7.工程別レート'!$C$6:$E$501,3,FALSE))</f>
        <v/>
      </c>
      <c r="J2319" s="108" t="str">
        <f>IF(C2319="","",VLOOKUP($C2319,'7.工程別レート'!$C$6:$E$501,2,FALSE))</f>
        <v/>
      </c>
      <c r="K2319" s="195" t="str">
        <f t="shared" si="73"/>
        <v/>
      </c>
    </row>
    <row r="2320" spans="2:11" ht="18" customHeight="1">
      <c r="B2320" s="16" t="str">
        <f>IF('6.標準時間'!$B2320="","",'6.標準時間'!B2320)</f>
        <v/>
      </c>
      <c r="C2320" s="16" t="str">
        <f>IF('6.標準時間'!$C2320="","",'6.標準時間'!C2320)</f>
        <v/>
      </c>
      <c r="D2320" s="16" t="str">
        <f>IF('6.標準時間'!$C2320="","",'6.標準時間'!E2320)</f>
        <v/>
      </c>
      <c r="E2320" s="171" t="str">
        <f>IF('6.標準時間'!$C2320="","",'6.標準時間'!F2320)</f>
        <v/>
      </c>
      <c r="F2320" s="15" t="str">
        <f t="shared" si="72"/>
        <v/>
      </c>
      <c r="G2320" s="142" t="str">
        <f>IF('6.標準時間'!$C2320="","",'6.標準時間'!H2320)</f>
        <v/>
      </c>
      <c r="H2320" s="142" t="str">
        <f>IF('6.標準時間'!$C2320="","",'6.標準時間'!I2320)</f>
        <v/>
      </c>
      <c r="I2320" s="107" t="str">
        <f>IF(C2320="","",VLOOKUP($C2320,'7.工程別レート'!$C$6:$E$501,3,FALSE))</f>
        <v/>
      </c>
      <c r="J2320" s="108" t="str">
        <f>IF(C2320="","",VLOOKUP($C2320,'7.工程別レート'!$C$6:$E$501,2,FALSE))</f>
        <v/>
      </c>
      <c r="K2320" s="195" t="str">
        <f t="shared" si="73"/>
        <v/>
      </c>
    </row>
    <row r="2321" spans="2:11" ht="18" customHeight="1">
      <c r="B2321" s="16" t="str">
        <f>IF('6.標準時間'!$B2321="","",'6.標準時間'!B2321)</f>
        <v/>
      </c>
      <c r="C2321" s="16" t="str">
        <f>IF('6.標準時間'!$C2321="","",'6.標準時間'!C2321)</f>
        <v/>
      </c>
      <c r="D2321" s="16" t="str">
        <f>IF('6.標準時間'!$C2321="","",'6.標準時間'!E2321)</f>
        <v/>
      </c>
      <c r="E2321" s="171" t="str">
        <f>IF('6.標準時間'!$C2321="","",'6.標準時間'!F2321)</f>
        <v/>
      </c>
      <c r="F2321" s="15" t="str">
        <f t="shared" si="72"/>
        <v/>
      </c>
      <c r="G2321" s="142" t="str">
        <f>IF('6.標準時間'!$C2321="","",'6.標準時間'!H2321)</f>
        <v/>
      </c>
      <c r="H2321" s="142" t="str">
        <f>IF('6.標準時間'!$C2321="","",'6.標準時間'!I2321)</f>
        <v/>
      </c>
      <c r="I2321" s="107" t="str">
        <f>IF(C2321="","",VLOOKUP($C2321,'7.工程別レート'!$C$6:$E$501,3,FALSE))</f>
        <v/>
      </c>
      <c r="J2321" s="108" t="str">
        <f>IF(C2321="","",VLOOKUP($C2321,'7.工程別レート'!$C$6:$E$501,2,FALSE))</f>
        <v/>
      </c>
      <c r="K2321" s="195" t="str">
        <f t="shared" si="73"/>
        <v/>
      </c>
    </row>
    <row r="2322" spans="2:11" ht="18" customHeight="1">
      <c r="B2322" s="16" t="str">
        <f>IF('6.標準時間'!$B2322="","",'6.標準時間'!B2322)</f>
        <v/>
      </c>
      <c r="C2322" s="16" t="str">
        <f>IF('6.標準時間'!$C2322="","",'6.標準時間'!C2322)</f>
        <v/>
      </c>
      <c r="D2322" s="16" t="str">
        <f>IF('6.標準時間'!$C2322="","",'6.標準時間'!E2322)</f>
        <v/>
      </c>
      <c r="E2322" s="171" t="str">
        <f>IF('6.標準時間'!$C2322="","",'6.標準時間'!F2322)</f>
        <v/>
      </c>
      <c r="F2322" s="15" t="str">
        <f t="shared" si="72"/>
        <v/>
      </c>
      <c r="G2322" s="142" t="str">
        <f>IF('6.標準時間'!$C2322="","",'6.標準時間'!H2322)</f>
        <v/>
      </c>
      <c r="H2322" s="142" t="str">
        <f>IF('6.標準時間'!$C2322="","",'6.標準時間'!I2322)</f>
        <v/>
      </c>
      <c r="I2322" s="107" t="str">
        <f>IF(C2322="","",VLOOKUP($C2322,'7.工程別レート'!$C$6:$E$501,3,FALSE))</f>
        <v/>
      </c>
      <c r="J2322" s="108" t="str">
        <f>IF(C2322="","",VLOOKUP($C2322,'7.工程別レート'!$C$6:$E$501,2,FALSE))</f>
        <v/>
      </c>
      <c r="K2322" s="195" t="str">
        <f t="shared" si="73"/>
        <v/>
      </c>
    </row>
    <row r="2323" spans="2:11" ht="18" customHeight="1">
      <c r="B2323" s="16" t="str">
        <f>IF('6.標準時間'!$B2323="","",'6.標準時間'!B2323)</f>
        <v/>
      </c>
      <c r="C2323" s="16" t="str">
        <f>IF('6.標準時間'!$C2323="","",'6.標準時間'!C2323)</f>
        <v/>
      </c>
      <c r="D2323" s="16" t="str">
        <f>IF('6.標準時間'!$C2323="","",'6.標準時間'!E2323)</f>
        <v/>
      </c>
      <c r="E2323" s="171" t="str">
        <f>IF('6.標準時間'!$C2323="","",'6.標準時間'!F2323)</f>
        <v/>
      </c>
      <c r="F2323" s="15" t="str">
        <f t="shared" si="72"/>
        <v/>
      </c>
      <c r="G2323" s="142" t="str">
        <f>IF('6.標準時間'!$C2323="","",'6.標準時間'!H2323)</f>
        <v/>
      </c>
      <c r="H2323" s="142" t="str">
        <f>IF('6.標準時間'!$C2323="","",'6.標準時間'!I2323)</f>
        <v/>
      </c>
      <c r="I2323" s="107" t="str">
        <f>IF(C2323="","",VLOOKUP($C2323,'7.工程別レート'!$C$6:$E$501,3,FALSE))</f>
        <v/>
      </c>
      <c r="J2323" s="108" t="str">
        <f>IF(C2323="","",VLOOKUP($C2323,'7.工程別レート'!$C$6:$E$501,2,FALSE))</f>
        <v/>
      </c>
      <c r="K2323" s="195" t="str">
        <f t="shared" si="73"/>
        <v/>
      </c>
    </row>
    <row r="2324" spans="2:11" ht="18" customHeight="1">
      <c r="B2324" s="16" t="str">
        <f>IF('6.標準時間'!$B2324="","",'6.標準時間'!B2324)</f>
        <v/>
      </c>
      <c r="C2324" s="16" t="str">
        <f>IF('6.標準時間'!$C2324="","",'6.標準時間'!C2324)</f>
        <v/>
      </c>
      <c r="D2324" s="16" t="str">
        <f>IF('6.標準時間'!$C2324="","",'6.標準時間'!E2324)</f>
        <v/>
      </c>
      <c r="E2324" s="171" t="str">
        <f>IF('6.標準時間'!$C2324="","",'6.標準時間'!F2324)</f>
        <v/>
      </c>
      <c r="F2324" s="15" t="str">
        <f t="shared" si="72"/>
        <v/>
      </c>
      <c r="G2324" s="142" t="str">
        <f>IF('6.標準時間'!$C2324="","",'6.標準時間'!H2324)</f>
        <v/>
      </c>
      <c r="H2324" s="142" t="str">
        <f>IF('6.標準時間'!$C2324="","",'6.標準時間'!I2324)</f>
        <v/>
      </c>
      <c r="I2324" s="107" t="str">
        <f>IF(C2324="","",VLOOKUP($C2324,'7.工程別レート'!$C$6:$E$501,3,FALSE))</f>
        <v/>
      </c>
      <c r="J2324" s="108" t="str">
        <f>IF(C2324="","",VLOOKUP($C2324,'7.工程別レート'!$C$6:$E$501,2,FALSE))</f>
        <v/>
      </c>
      <c r="K2324" s="195" t="str">
        <f t="shared" si="73"/>
        <v/>
      </c>
    </row>
    <row r="2325" spans="2:11" ht="18" customHeight="1">
      <c r="B2325" s="16" t="str">
        <f>IF('6.標準時間'!$B2325="","",'6.標準時間'!B2325)</f>
        <v/>
      </c>
      <c r="C2325" s="16" t="str">
        <f>IF('6.標準時間'!$C2325="","",'6.標準時間'!C2325)</f>
        <v/>
      </c>
      <c r="D2325" s="16" t="str">
        <f>IF('6.標準時間'!$C2325="","",'6.標準時間'!E2325)</f>
        <v/>
      </c>
      <c r="E2325" s="171" t="str">
        <f>IF('6.標準時間'!$C2325="","",'6.標準時間'!F2325)</f>
        <v/>
      </c>
      <c r="F2325" s="15" t="str">
        <f t="shared" si="72"/>
        <v/>
      </c>
      <c r="G2325" s="142" t="str">
        <f>IF('6.標準時間'!$C2325="","",'6.標準時間'!H2325)</f>
        <v/>
      </c>
      <c r="H2325" s="142" t="str">
        <f>IF('6.標準時間'!$C2325="","",'6.標準時間'!I2325)</f>
        <v/>
      </c>
      <c r="I2325" s="107" t="str">
        <f>IF(C2325="","",VLOOKUP($C2325,'7.工程別レート'!$C$6:$E$501,3,FALSE))</f>
        <v/>
      </c>
      <c r="J2325" s="108" t="str">
        <f>IF(C2325="","",VLOOKUP($C2325,'7.工程別レート'!$C$6:$E$501,2,FALSE))</f>
        <v/>
      </c>
      <c r="K2325" s="195" t="str">
        <f t="shared" si="73"/>
        <v/>
      </c>
    </row>
    <row r="2326" spans="2:11" ht="18" customHeight="1">
      <c r="B2326" s="16" t="str">
        <f>IF('6.標準時間'!$B2326="","",'6.標準時間'!B2326)</f>
        <v/>
      </c>
      <c r="C2326" s="16" t="str">
        <f>IF('6.標準時間'!$C2326="","",'6.標準時間'!C2326)</f>
        <v/>
      </c>
      <c r="D2326" s="16" t="str">
        <f>IF('6.標準時間'!$C2326="","",'6.標準時間'!E2326)</f>
        <v/>
      </c>
      <c r="E2326" s="171" t="str">
        <f>IF('6.標準時間'!$C2326="","",'6.標準時間'!F2326)</f>
        <v/>
      </c>
      <c r="F2326" s="15" t="str">
        <f t="shared" si="72"/>
        <v/>
      </c>
      <c r="G2326" s="142" t="str">
        <f>IF('6.標準時間'!$C2326="","",'6.標準時間'!H2326)</f>
        <v/>
      </c>
      <c r="H2326" s="142" t="str">
        <f>IF('6.標準時間'!$C2326="","",'6.標準時間'!I2326)</f>
        <v/>
      </c>
      <c r="I2326" s="107" t="str">
        <f>IF(C2326="","",VLOOKUP($C2326,'7.工程別レート'!$C$6:$E$501,3,FALSE))</f>
        <v/>
      </c>
      <c r="J2326" s="108" t="str">
        <f>IF(C2326="","",VLOOKUP($C2326,'7.工程別レート'!$C$6:$E$501,2,FALSE))</f>
        <v/>
      </c>
      <c r="K2326" s="195" t="str">
        <f t="shared" si="73"/>
        <v/>
      </c>
    </row>
    <row r="2327" spans="2:11" ht="18" customHeight="1">
      <c r="B2327" s="16" t="str">
        <f>IF('6.標準時間'!$B2327="","",'6.標準時間'!B2327)</f>
        <v/>
      </c>
      <c r="C2327" s="16" t="str">
        <f>IF('6.標準時間'!$C2327="","",'6.標準時間'!C2327)</f>
        <v/>
      </c>
      <c r="D2327" s="16" t="str">
        <f>IF('6.標準時間'!$C2327="","",'6.標準時間'!E2327)</f>
        <v/>
      </c>
      <c r="E2327" s="171" t="str">
        <f>IF('6.標準時間'!$C2327="","",'6.標準時間'!F2327)</f>
        <v/>
      </c>
      <c r="F2327" s="15" t="str">
        <f t="shared" si="72"/>
        <v/>
      </c>
      <c r="G2327" s="142" t="str">
        <f>IF('6.標準時間'!$C2327="","",'6.標準時間'!H2327)</f>
        <v/>
      </c>
      <c r="H2327" s="142" t="str">
        <f>IF('6.標準時間'!$C2327="","",'6.標準時間'!I2327)</f>
        <v/>
      </c>
      <c r="I2327" s="107" t="str">
        <f>IF(C2327="","",VLOOKUP($C2327,'7.工程別レート'!$C$6:$E$501,3,FALSE))</f>
        <v/>
      </c>
      <c r="J2327" s="108" t="str">
        <f>IF(C2327="","",VLOOKUP($C2327,'7.工程別レート'!$C$6:$E$501,2,FALSE))</f>
        <v/>
      </c>
      <c r="K2327" s="195" t="str">
        <f t="shared" si="73"/>
        <v/>
      </c>
    </row>
    <row r="2328" spans="2:11" ht="18" customHeight="1">
      <c r="B2328" s="16" t="str">
        <f>IF('6.標準時間'!$B2328="","",'6.標準時間'!B2328)</f>
        <v/>
      </c>
      <c r="C2328" s="16" t="str">
        <f>IF('6.標準時間'!$C2328="","",'6.標準時間'!C2328)</f>
        <v/>
      </c>
      <c r="D2328" s="16" t="str">
        <f>IF('6.標準時間'!$C2328="","",'6.標準時間'!E2328)</f>
        <v/>
      </c>
      <c r="E2328" s="171" t="str">
        <f>IF('6.標準時間'!$C2328="","",'6.標準時間'!F2328)</f>
        <v/>
      </c>
      <c r="F2328" s="15" t="str">
        <f t="shared" si="72"/>
        <v/>
      </c>
      <c r="G2328" s="142" t="str">
        <f>IF('6.標準時間'!$C2328="","",'6.標準時間'!H2328)</f>
        <v/>
      </c>
      <c r="H2328" s="142" t="str">
        <f>IF('6.標準時間'!$C2328="","",'6.標準時間'!I2328)</f>
        <v/>
      </c>
      <c r="I2328" s="107" t="str">
        <f>IF(C2328="","",VLOOKUP($C2328,'7.工程別レート'!$C$6:$E$501,3,FALSE))</f>
        <v/>
      </c>
      <c r="J2328" s="108" t="str">
        <f>IF(C2328="","",VLOOKUP($C2328,'7.工程別レート'!$C$6:$E$501,2,FALSE))</f>
        <v/>
      </c>
      <c r="K2328" s="195" t="str">
        <f t="shared" si="73"/>
        <v/>
      </c>
    </row>
    <row r="2329" spans="2:11" ht="18" customHeight="1">
      <c r="B2329" s="16" t="str">
        <f>IF('6.標準時間'!$B2329="","",'6.標準時間'!B2329)</f>
        <v/>
      </c>
      <c r="C2329" s="16" t="str">
        <f>IF('6.標準時間'!$C2329="","",'6.標準時間'!C2329)</f>
        <v/>
      </c>
      <c r="D2329" s="16" t="str">
        <f>IF('6.標準時間'!$C2329="","",'6.標準時間'!E2329)</f>
        <v/>
      </c>
      <c r="E2329" s="171" t="str">
        <f>IF('6.標準時間'!$C2329="","",'6.標準時間'!F2329)</f>
        <v/>
      </c>
      <c r="F2329" s="15" t="str">
        <f t="shared" si="72"/>
        <v/>
      </c>
      <c r="G2329" s="142" t="str">
        <f>IF('6.標準時間'!$C2329="","",'6.標準時間'!H2329)</f>
        <v/>
      </c>
      <c r="H2329" s="142" t="str">
        <f>IF('6.標準時間'!$C2329="","",'6.標準時間'!I2329)</f>
        <v/>
      </c>
      <c r="I2329" s="107" t="str">
        <f>IF(C2329="","",VLOOKUP($C2329,'7.工程別レート'!$C$6:$E$501,3,FALSE))</f>
        <v/>
      </c>
      <c r="J2329" s="108" t="str">
        <f>IF(C2329="","",VLOOKUP($C2329,'7.工程別レート'!$C$6:$E$501,2,FALSE))</f>
        <v/>
      </c>
      <c r="K2329" s="195" t="str">
        <f t="shared" si="73"/>
        <v/>
      </c>
    </row>
    <row r="2330" spans="2:11" ht="18" customHeight="1">
      <c r="B2330" s="16" t="str">
        <f>IF('6.標準時間'!$B2330="","",'6.標準時間'!B2330)</f>
        <v/>
      </c>
      <c r="C2330" s="16" t="str">
        <f>IF('6.標準時間'!$C2330="","",'6.標準時間'!C2330)</f>
        <v/>
      </c>
      <c r="D2330" s="16" t="str">
        <f>IF('6.標準時間'!$C2330="","",'6.標準時間'!E2330)</f>
        <v/>
      </c>
      <c r="E2330" s="171" t="str">
        <f>IF('6.標準時間'!$C2330="","",'6.標準時間'!F2330)</f>
        <v/>
      </c>
      <c r="F2330" s="15" t="str">
        <f t="shared" si="72"/>
        <v/>
      </c>
      <c r="G2330" s="142" t="str">
        <f>IF('6.標準時間'!$C2330="","",'6.標準時間'!H2330)</f>
        <v/>
      </c>
      <c r="H2330" s="142" t="str">
        <f>IF('6.標準時間'!$C2330="","",'6.標準時間'!I2330)</f>
        <v/>
      </c>
      <c r="I2330" s="107" t="str">
        <f>IF(C2330="","",VLOOKUP($C2330,'7.工程別レート'!$C$6:$E$501,3,FALSE))</f>
        <v/>
      </c>
      <c r="J2330" s="108" t="str">
        <f>IF(C2330="","",VLOOKUP($C2330,'7.工程別レート'!$C$6:$E$501,2,FALSE))</f>
        <v/>
      </c>
      <c r="K2330" s="195" t="str">
        <f t="shared" si="73"/>
        <v/>
      </c>
    </row>
    <row r="2331" spans="2:11" ht="18" customHeight="1">
      <c r="B2331" s="16" t="str">
        <f>IF('6.標準時間'!$B2331="","",'6.標準時間'!B2331)</f>
        <v/>
      </c>
      <c r="C2331" s="16" t="str">
        <f>IF('6.標準時間'!$C2331="","",'6.標準時間'!C2331)</f>
        <v/>
      </c>
      <c r="D2331" s="16" t="str">
        <f>IF('6.標準時間'!$C2331="","",'6.標準時間'!E2331)</f>
        <v/>
      </c>
      <c r="E2331" s="171" t="str">
        <f>IF('6.標準時間'!$C2331="","",'6.標準時間'!F2331)</f>
        <v/>
      </c>
      <c r="F2331" s="15" t="str">
        <f t="shared" si="72"/>
        <v/>
      </c>
      <c r="G2331" s="142" t="str">
        <f>IF('6.標準時間'!$C2331="","",'6.標準時間'!H2331)</f>
        <v/>
      </c>
      <c r="H2331" s="142" t="str">
        <f>IF('6.標準時間'!$C2331="","",'6.標準時間'!I2331)</f>
        <v/>
      </c>
      <c r="I2331" s="107" t="str">
        <f>IF(C2331="","",VLOOKUP($C2331,'7.工程別レート'!$C$6:$E$501,3,FALSE))</f>
        <v/>
      </c>
      <c r="J2331" s="108" t="str">
        <f>IF(C2331="","",VLOOKUP($C2331,'7.工程別レート'!$C$6:$E$501,2,FALSE))</f>
        <v/>
      </c>
      <c r="K2331" s="195" t="str">
        <f t="shared" si="73"/>
        <v/>
      </c>
    </row>
    <row r="2332" spans="2:11" ht="18" customHeight="1">
      <c r="B2332" s="16" t="str">
        <f>IF('6.標準時間'!$B2332="","",'6.標準時間'!B2332)</f>
        <v/>
      </c>
      <c r="C2332" s="16" t="str">
        <f>IF('6.標準時間'!$C2332="","",'6.標準時間'!C2332)</f>
        <v/>
      </c>
      <c r="D2332" s="16" t="str">
        <f>IF('6.標準時間'!$C2332="","",'6.標準時間'!E2332)</f>
        <v/>
      </c>
      <c r="E2332" s="171" t="str">
        <f>IF('6.標準時間'!$C2332="","",'6.標準時間'!F2332)</f>
        <v/>
      </c>
      <c r="F2332" s="15" t="str">
        <f t="shared" si="72"/>
        <v/>
      </c>
      <c r="G2332" s="142" t="str">
        <f>IF('6.標準時間'!$C2332="","",'6.標準時間'!H2332)</f>
        <v/>
      </c>
      <c r="H2332" s="142" t="str">
        <f>IF('6.標準時間'!$C2332="","",'6.標準時間'!I2332)</f>
        <v/>
      </c>
      <c r="I2332" s="107" t="str">
        <f>IF(C2332="","",VLOOKUP($C2332,'7.工程別レート'!$C$6:$E$501,3,FALSE))</f>
        <v/>
      </c>
      <c r="J2332" s="108" t="str">
        <f>IF(C2332="","",VLOOKUP($C2332,'7.工程別レート'!$C$6:$E$501,2,FALSE))</f>
        <v/>
      </c>
      <c r="K2332" s="195" t="str">
        <f t="shared" si="73"/>
        <v/>
      </c>
    </row>
    <row r="2333" spans="2:11" ht="18" customHeight="1">
      <c r="B2333" s="16" t="str">
        <f>IF('6.標準時間'!$B2333="","",'6.標準時間'!B2333)</f>
        <v/>
      </c>
      <c r="C2333" s="16" t="str">
        <f>IF('6.標準時間'!$C2333="","",'6.標準時間'!C2333)</f>
        <v/>
      </c>
      <c r="D2333" s="16" t="str">
        <f>IF('6.標準時間'!$C2333="","",'6.標準時間'!E2333)</f>
        <v/>
      </c>
      <c r="E2333" s="171" t="str">
        <f>IF('6.標準時間'!$C2333="","",'6.標準時間'!F2333)</f>
        <v/>
      </c>
      <c r="F2333" s="15" t="str">
        <f t="shared" si="72"/>
        <v/>
      </c>
      <c r="G2333" s="142" t="str">
        <f>IF('6.標準時間'!$C2333="","",'6.標準時間'!H2333)</f>
        <v/>
      </c>
      <c r="H2333" s="142" t="str">
        <f>IF('6.標準時間'!$C2333="","",'6.標準時間'!I2333)</f>
        <v/>
      </c>
      <c r="I2333" s="107" t="str">
        <f>IF(C2333="","",VLOOKUP($C2333,'7.工程別レート'!$C$6:$E$501,3,FALSE))</f>
        <v/>
      </c>
      <c r="J2333" s="108" t="str">
        <f>IF(C2333="","",VLOOKUP($C2333,'7.工程別レート'!$C$6:$E$501,2,FALSE))</f>
        <v/>
      </c>
      <c r="K2333" s="195" t="str">
        <f t="shared" si="73"/>
        <v/>
      </c>
    </row>
    <row r="2334" spans="2:11" ht="18" customHeight="1">
      <c r="B2334" s="16" t="str">
        <f>IF('6.標準時間'!$B2334="","",'6.標準時間'!B2334)</f>
        <v/>
      </c>
      <c r="C2334" s="16" t="str">
        <f>IF('6.標準時間'!$C2334="","",'6.標準時間'!C2334)</f>
        <v/>
      </c>
      <c r="D2334" s="16" t="str">
        <f>IF('6.標準時間'!$C2334="","",'6.標準時間'!E2334)</f>
        <v/>
      </c>
      <c r="E2334" s="171" t="str">
        <f>IF('6.標準時間'!$C2334="","",'6.標準時間'!F2334)</f>
        <v/>
      </c>
      <c r="F2334" s="15" t="str">
        <f t="shared" si="72"/>
        <v/>
      </c>
      <c r="G2334" s="142" t="str">
        <f>IF('6.標準時間'!$C2334="","",'6.標準時間'!H2334)</f>
        <v/>
      </c>
      <c r="H2334" s="142" t="str">
        <f>IF('6.標準時間'!$C2334="","",'6.標準時間'!I2334)</f>
        <v/>
      </c>
      <c r="I2334" s="107" t="str">
        <f>IF(C2334="","",VLOOKUP($C2334,'7.工程別レート'!$C$6:$E$501,3,FALSE))</f>
        <v/>
      </c>
      <c r="J2334" s="108" t="str">
        <f>IF(C2334="","",VLOOKUP($C2334,'7.工程別レート'!$C$6:$E$501,2,FALSE))</f>
        <v/>
      </c>
      <c r="K2334" s="195" t="str">
        <f t="shared" si="73"/>
        <v/>
      </c>
    </row>
    <row r="2335" spans="2:11" ht="18" customHeight="1">
      <c r="B2335" s="16" t="str">
        <f>IF('6.標準時間'!$B2335="","",'6.標準時間'!B2335)</f>
        <v/>
      </c>
      <c r="C2335" s="16" t="str">
        <f>IF('6.標準時間'!$C2335="","",'6.標準時間'!C2335)</f>
        <v/>
      </c>
      <c r="D2335" s="16" t="str">
        <f>IF('6.標準時間'!$C2335="","",'6.標準時間'!E2335)</f>
        <v/>
      </c>
      <c r="E2335" s="171" t="str">
        <f>IF('6.標準時間'!$C2335="","",'6.標準時間'!F2335)</f>
        <v/>
      </c>
      <c r="F2335" s="15" t="str">
        <f t="shared" si="72"/>
        <v/>
      </c>
      <c r="G2335" s="142" t="str">
        <f>IF('6.標準時間'!$C2335="","",'6.標準時間'!H2335)</f>
        <v/>
      </c>
      <c r="H2335" s="142" t="str">
        <f>IF('6.標準時間'!$C2335="","",'6.標準時間'!I2335)</f>
        <v/>
      </c>
      <c r="I2335" s="107" t="str">
        <f>IF(C2335="","",VLOOKUP($C2335,'7.工程別レート'!$C$6:$E$501,3,FALSE))</f>
        <v/>
      </c>
      <c r="J2335" s="108" t="str">
        <f>IF(C2335="","",VLOOKUP($C2335,'7.工程別レート'!$C$6:$E$501,2,FALSE))</f>
        <v/>
      </c>
      <c r="K2335" s="195" t="str">
        <f t="shared" si="73"/>
        <v/>
      </c>
    </row>
    <row r="2336" spans="2:11" ht="18" customHeight="1">
      <c r="B2336" s="16" t="str">
        <f>IF('6.標準時間'!$B2336="","",'6.標準時間'!B2336)</f>
        <v/>
      </c>
      <c r="C2336" s="16" t="str">
        <f>IF('6.標準時間'!$C2336="","",'6.標準時間'!C2336)</f>
        <v/>
      </c>
      <c r="D2336" s="16" t="str">
        <f>IF('6.標準時間'!$C2336="","",'6.標準時間'!E2336)</f>
        <v/>
      </c>
      <c r="E2336" s="171" t="str">
        <f>IF('6.標準時間'!$C2336="","",'6.標準時間'!F2336)</f>
        <v/>
      </c>
      <c r="F2336" s="15" t="str">
        <f t="shared" si="72"/>
        <v/>
      </c>
      <c r="G2336" s="142" t="str">
        <f>IF('6.標準時間'!$C2336="","",'6.標準時間'!H2336)</f>
        <v/>
      </c>
      <c r="H2336" s="142" t="str">
        <f>IF('6.標準時間'!$C2336="","",'6.標準時間'!I2336)</f>
        <v/>
      </c>
      <c r="I2336" s="107" t="str">
        <f>IF(C2336="","",VLOOKUP($C2336,'7.工程別レート'!$C$6:$E$501,3,FALSE))</f>
        <v/>
      </c>
      <c r="J2336" s="108" t="str">
        <f>IF(C2336="","",VLOOKUP($C2336,'7.工程別レート'!$C$6:$E$501,2,FALSE))</f>
        <v/>
      </c>
      <c r="K2336" s="195" t="str">
        <f t="shared" si="73"/>
        <v/>
      </c>
    </row>
    <row r="2337" spans="2:11" ht="18" customHeight="1">
      <c r="B2337" s="16" t="str">
        <f>IF('6.標準時間'!$B2337="","",'6.標準時間'!B2337)</f>
        <v/>
      </c>
      <c r="C2337" s="16" t="str">
        <f>IF('6.標準時間'!$C2337="","",'6.標準時間'!C2337)</f>
        <v/>
      </c>
      <c r="D2337" s="16" t="str">
        <f>IF('6.標準時間'!$C2337="","",'6.標準時間'!E2337)</f>
        <v/>
      </c>
      <c r="E2337" s="171" t="str">
        <f>IF('6.標準時間'!$C2337="","",'6.標準時間'!F2337)</f>
        <v/>
      </c>
      <c r="F2337" s="15" t="str">
        <f t="shared" si="72"/>
        <v/>
      </c>
      <c r="G2337" s="142" t="str">
        <f>IF('6.標準時間'!$C2337="","",'6.標準時間'!H2337)</f>
        <v/>
      </c>
      <c r="H2337" s="142" t="str">
        <f>IF('6.標準時間'!$C2337="","",'6.標準時間'!I2337)</f>
        <v/>
      </c>
      <c r="I2337" s="107" t="str">
        <f>IF(C2337="","",VLOOKUP($C2337,'7.工程別レート'!$C$6:$E$501,3,FALSE))</f>
        <v/>
      </c>
      <c r="J2337" s="108" t="str">
        <f>IF(C2337="","",VLOOKUP($C2337,'7.工程別レート'!$C$6:$E$501,2,FALSE))</f>
        <v/>
      </c>
      <c r="K2337" s="195" t="str">
        <f t="shared" si="73"/>
        <v/>
      </c>
    </row>
    <row r="2338" spans="2:11" ht="18" customHeight="1">
      <c r="B2338" s="16" t="str">
        <f>IF('6.標準時間'!$B2338="","",'6.標準時間'!B2338)</f>
        <v/>
      </c>
      <c r="C2338" s="16" t="str">
        <f>IF('6.標準時間'!$C2338="","",'6.標準時間'!C2338)</f>
        <v/>
      </c>
      <c r="D2338" s="16" t="str">
        <f>IF('6.標準時間'!$C2338="","",'6.標準時間'!E2338)</f>
        <v/>
      </c>
      <c r="E2338" s="171" t="str">
        <f>IF('6.標準時間'!$C2338="","",'6.標準時間'!F2338)</f>
        <v/>
      </c>
      <c r="F2338" s="15" t="str">
        <f t="shared" si="72"/>
        <v/>
      </c>
      <c r="G2338" s="142" t="str">
        <f>IF('6.標準時間'!$C2338="","",'6.標準時間'!H2338)</f>
        <v/>
      </c>
      <c r="H2338" s="142" t="str">
        <f>IF('6.標準時間'!$C2338="","",'6.標準時間'!I2338)</f>
        <v/>
      </c>
      <c r="I2338" s="107" t="str">
        <f>IF(C2338="","",VLOOKUP($C2338,'7.工程別レート'!$C$6:$E$501,3,FALSE))</f>
        <v/>
      </c>
      <c r="J2338" s="108" t="str">
        <f>IF(C2338="","",VLOOKUP($C2338,'7.工程別レート'!$C$6:$E$501,2,FALSE))</f>
        <v/>
      </c>
      <c r="K2338" s="195" t="str">
        <f t="shared" si="73"/>
        <v/>
      </c>
    </row>
    <row r="2339" spans="2:11" ht="18" customHeight="1">
      <c r="B2339" s="16" t="str">
        <f>IF('6.標準時間'!$B2339="","",'6.標準時間'!B2339)</f>
        <v/>
      </c>
      <c r="C2339" s="16" t="str">
        <f>IF('6.標準時間'!$C2339="","",'6.標準時間'!C2339)</f>
        <v/>
      </c>
      <c r="D2339" s="16" t="str">
        <f>IF('6.標準時間'!$C2339="","",'6.標準時間'!E2339)</f>
        <v/>
      </c>
      <c r="E2339" s="171" t="str">
        <f>IF('6.標準時間'!$C2339="","",'6.標準時間'!F2339)</f>
        <v/>
      </c>
      <c r="F2339" s="15" t="str">
        <f t="shared" si="72"/>
        <v/>
      </c>
      <c r="G2339" s="142" t="str">
        <f>IF('6.標準時間'!$C2339="","",'6.標準時間'!H2339)</f>
        <v/>
      </c>
      <c r="H2339" s="142" t="str">
        <f>IF('6.標準時間'!$C2339="","",'6.標準時間'!I2339)</f>
        <v/>
      </c>
      <c r="I2339" s="107" t="str">
        <f>IF(C2339="","",VLOOKUP($C2339,'7.工程別レート'!$C$6:$E$501,3,FALSE))</f>
        <v/>
      </c>
      <c r="J2339" s="108" t="str">
        <f>IF(C2339="","",VLOOKUP($C2339,'7.工程別レート'!$C$6:$E$501,2,FALSE))</f>
        <v/>
      </c>
      <c r="K2339" s="195" t="str">
        <f t="shared" si="73"/>
        <v/>
      </c>
    </row>
    <row r="2340" spans="2:11" ht="18" customHeight="1">
      <c r="B2340" s="16" t="str">
        <f>IF('6.標準時間'!$B2340="","",'6.標準時間'!B2340)</f>
        <v/>
      </c>
      <c r="C2340" s="16" t="str">
        <f>IF('6.標準時間'!$C2340="","",'6.標準時間'!C2340)</f>
        <v/>
      </c>
      <c r="D2340" s="16" t="str">
        <f>IF('6.標準時間'!$C2340="","",'6.標準時間'!E2340)</f>
        <v/>
      </c>
      <c r="E2340" s="171" t="str">
        <f>IF('6.標準時間'!$C2340="","",'6.標準時間'!F2340)</f>
        <v/>
      </c>
      <c r="F2340" s="15" t="str">
        <f t="shared" si="72"/>
        <v/>
      </c>
      <c r="G2340" s="142" t="str">
        <f>IF('6.標準時間'!$C2340="","",'6.標準時間'!H2340)</f>
        <v/>
      </c>
      <c r="H2340" s="142" t="str">
        <f>IF('6.標準時間'!$C2340="","",'6.標準時間'!I2340)</f>
        <v/>
      </c>
      <c r="I2340" s="107" t="str">
        <f>IF(C2340="","",VLOOKUP($C2340,'7.工程別レート'!$C$6:$E$501,3,FALSE))</f>
        <v/>
      </c>
      <c r="J2340" s="108" t="str">
        <f>IF(C2340="","",VLOOKUP($C2340,'7.工程別レート'!$C$6:$E$501,2,FALSE))</f>
        <v/>
      </c>
      <c r="K2340" s="195" t="str">
        <f t="shared" si="73"/>
        <v/>
      </c>
    </row>
    <row r="2341" spans="2:11" ht="18" customHeight="1">
      <c r="B2341" s="16" t="str">
        <f>IF('6.標準時間'!$B2341="","",'6.標準時間'!B2341)</f>
        <v/>
      </c>
      <c r="C2341" s="16" t="str">
        <f>IF('6.標準時間'!$C2341="","",'6.標準時間'!C2341)</f>
        <v/>
      </c>
      <c r="D2341" s="16" t="str">
        <f>IF('6.標準時間'!$C2341="","",'6.標準時間'!E2341)</f>
        <v/>
      </c>
      <c r="E2341" s="171" t="str">
        <f>IF('6.標準時間'!$C2341="","",'6.標準時間'!F2341)</f>
        <v/>
      </c>
      <c r="F2341" s="15" t="str">
        <f t="shared" si="72"/>
        <v/>
      </c>
      <c r="G2341" s="142" t="str">
        <f>IF('6.標準時間'!$C2341="","",'6.標準時間'!H2341)</f>
        <v/>
      </c>
      <c r="H2341" s="142" t="str">
        <f>IF('6.標準時間'!$C2341="","",'6.標準時間'!I2341)</f>
        <v/>
      </c>
      <c r="I2341" s="107" t="str">
        <f>IF(C2341="","",VLOOKUP($C2341,'7.工程別レート'!$C$6:$E$501,3,FALSE))</f>
        <v/>
      </c>
      <c r="J2341" s="108" t="str">
        <f>IF(C2341="","",VLOOKUP($C2341,'7.工程別レート'!$C$6:$E$501,2,FALSE))</f>
        <v/>
      </c>
      <c r="K2341" s="195" t="str">
        <f t="shared" si="73"/>
        <v/>
      </c>
    </row>
    <row r="2342" spans="2:11" ht="18" customHeight="1">
      <c r="B2342" s="16" t="str">
        <f>IF('6.標準時間'!$B2342="","",'6.標準時間'!B2342)</f>
        <v/>
      </c>
      <c r="C2342" s="16" t="str">
        <f>IF('6.標準時間'!$C2342="","",'6.標準時間'!C2342)</f>
        <v/>
      </c>
      <c r="D2342" s="16" t="str">
        <f>IF('6.標準時間'!$C2342="","",'6.標準時間'!E2342)</f>
        <v/>
      </c>
      <c r="E2342" s="171" t="str">
        <f>IF('6.標準時間'!$C2342="","",'6.標準時間'!F2342)</f>
        <v/>
      </c>
      <c r="F2342" s="15" t="str">
        <f t="shared" si="72"/>
        <v/>
      </c>
      <c r="G2342" s="142" t="str">
        <f>IF('6.標準時間'!$C2342="","",'6.標準時間'!H2342)</f>
        <v/>
      </c>
      <c r="H2342" s="142" t="str">
        <f>IF('6.標準時間'!$C2342="","",'6.標準時間'!I2342)</f>
        <v/>
      </c>
      <c r="I2342" s="107" t="str">
        <f>IF(C2342="","",VLOOKUP($C2342,'7.工程別レート'!$C$6:$E$501,3,FALSE))</f>
        <v/>
      </c>
      <c r="J2342" s="108" t="str">
        <f>IF(C2342="","",VLOOKUP($C2342,'7.工程別レート'!$C$6:$E$501,2,FALSE))</f>
        <v/>
      </c>
      <c r="K2342" s="195" t="str">
        <f t="shared" si="73"/>
        <v/>
      </c>
    </row>
    <row r="2343" spans="2:11" ht="18" customHeight="1">
      <c r="B2343" s="16" t="str">
        <f>IF('6.標準時間'!$B2343="","",'6.標準時間'!B2343)</f>
        <v/>
      </c>
      <c r="C2343" s="16" t="str">
        <f>IF('6.標準時間'!$C2343="","",'6.標準時間'!C2343)</f>
        <v/>
      </c>
      <c r="D2343" s="16" t="str">
        <f>IF('6.標準時間'!$C2343="","",'6.標準時間'!E2343)</f>
        <v/>
      </c>
      <c r="E2343" s="171" t="str">
        <f>IF('6.標準時間'!$C2343="","",'6.標準時間'!F2343)</f>
        <v/>
      </c>
      <c r="F2343" s="15" t="str">
        <f t="shared" si="72"/>
        <v/>
      </c>
      <c r="G2343" s="142" t="str">
        <f>IF('6.標準時間'!$C2343="","",'6.標準時間'!H2343)</f>
        <v/>
      </c>
      <c r="H2343" s="142" t="str">
        <f>IF('6.標準時間'!$C2343="","",'6.標準時間'!I2343)</f>
        <v/>
      </c>
      <c r="I2343" s="107" t="str">
        <f>IF(C2343="","",VLOOKUP($C2343,'7.工程別レート'!$C$6:$E$501,3,FALSE))</f>
        <v/>
      </c>
      <c r="J2343" s="108" t="str">
        <f>IF(C2343="","",VLOOKUP($C2343,'7.工程別レート'!$C$6:$E$501,2,FALSE))</f>
        <v/>
      </c>
      <c r="K2343" s="195" t="str">
        <f t="shared" si="73"/>
        <v/>
      </c>
    </row>
    <row r="2344" spans="2:11" ht="18" customHeight="1">
      <c r="B2344" s="16" t="str">
        <f>IF('6.標準時間'!$B2344="","",'6.標準時間'!B2344)</f>
        <v/>
      </c>
      <c r="C2344" s="16" t="str">
        <f>IF('6.標準時間'!$C2344="","",'6.標準時間'!C2344)</f>
        <v/>
      </c>
      <c r="D2344" s="16" t="str">
        <f>IF('6.標準時間'!$C2344="","",'6.標準時間'!E2344)</f>
        <v/>
      </c>
      <c r="E2344" s="171" t="str">
        <f>IF('6.標準時間'!$C2344="","",'6.標準時間'!F2344)</f>
        <v/>
      </c>
      <c r="F2344" s="15" t="str">
        <f t="shared" si="72"/>
        <v/>
      </c>
      <c r="G2344" s="142" t="str">
        <f>IF('6.標準時間'!$C2344="","",'6.標準時間'!H2344)</f>
        <v/>
      </c>
      <c r="H2344" s="142" t="str">
        <f>IF('6.標準時間'!$C2344="","",'6.標準時間'!I2344)</f>
        <v/>
      </c>
      <c r="I2344" s="107" t="str">
        <f>IF(C2344="","",VLOOKUP($C2344,'7.工程別レート'!$C$6:$E$501,3,FALSE))</f>
        <v/>
      </c>
      <c r="J2344" s="108" t="str">
        <f>IF(C2344="","",VLOOKUP($C2344,'7.工程別レート'!$C$6:$E$501,2,FALSE))</f>
        <v/>
      </c>
      <c r="K2344" s="195" t="str">
        <f t="shared" si="73"/>
        <v/>
      </c>
    </row>
    <row r="2345" spans="2:11" ht="18" customHeight="1">
      <c r="B2345" s="16" t="str">
        <f>IF('6.標準時間'!$B2345="","",'6.標準時間'!B2345)</f>
        <v/>
      </c>
      <c r="C2345" s="16" t="str">
        <f>IF('6.標準時間'!$C2345="","",'6.標準時間'!C2345)</f>
        <v/>
      </c>
      <c r="D2345" s="16" t="str">
        <f>IF('6.標準時間'!$C2345="","",'6.標準時間'!E2345)</f>
        <v/>
      </c>
      <c r="E2345" s="171" t="str">
        <f>IF('6.標準時間'!$C2345="","",'6.標準時間'!F2345)</f>
        <v/>
      </c>
      <c r="F2345" s="15" t="str">
        <f t="shared" si="72"/>
        <v/>
      </c>
      <c r="G2345" s="142" t="str">
        <f>IF('6.標準時間'!$C2345="","",'6.標準時間'!H2345)</f>
        <v/>
      </c>
      <c r="H2345" s="142" t="str">
        <f>IF('6.標準時間'!$C2345="","",'6.標準時間'!I2345)</f>
        <v/>
      </c>
      <c r="I2345" s="107" t="str">
        <f>IF(C2345="","",VLOOKUP($C2345,'7.工程別レート'!$C$6:$E$501,3,FALSE))</f>
        <v/>
      </c>
      <c r="J2345" s="108" t="str">
        <f>IF(C2345="","",VLOOKUP($C2345,'7.工程別レート'!$C$6:$E$501,2,FALSE))</f>
        <v/>
      </c>
      <c r="K2345" s="195" t="str">
        <f t="shared" si="73"/>
        <v/>
      </c>
    </row>
    <row r="2346" spans="2:11" ht="18" customHeight="1">
      <c r="B2346" s="16" t="str">
        <f>IF('6.標準時間'!$B2346="","",'6.標準時間'!B2346)</f>
        <v/>
      </c>
      <c r="C2346" s="16" t="str">
        <f>IF('6.標準時間'!$C2346="","",'6.標準時間'!C2346)</f>
        <v/>
      </c>
      <c r="D2346" s="16" t="str">
        <f>IF('6.標準時間'!$C2346="","",'6.標準時間'!E2346)</f>
        <v/>
      </c>
      <c r="E2346" s="171" t="str">
        <f>IF('6.標準時間'!$C2346="","",'6.標準時間'!F2346)</f>
        <v/>
      </c>
      <c r="F2346" s="15" t="str">
        <f t="shared" si="72"/>
        <v/>
      </c>
      <c r="G2346" s="142" t="str">
        <f>IF('6.標準時間'!$C2346="","",'6.標準時間'!H2346)</f>
        <v/>
      </c>
      <c r="H2346" s="142" t="str">
        <f>IF('6.標準時間'!$C2346="","",'6.標準時間'!I2346)</f>
        <v/>
      </c>
      <c r="I2346" s="107" t="str">
        <f>IF(C2346="","",VLOOKUP($C2346,'7.工程別レート'!$C$6:$E$501,3,FALSE))</f>
        <v/>
      </c>
      <c r="J2346" s="108" t="str">
        <f>IF(C2346="","",VLOOKUP($C2346,'7.工程別レート'!$C$6:$E$501,2,FALSE))</f>
        <v/>
      </c>
      <c r="K2346" s="195" t="str">
        <f t="shared" si="73"/>
        <v/>
      </c>
    </row>
    <row r="2347" spans="2:11" ht="18" customHeight="1">
      <c r="B2347" s="16" t="str">
        <f>IF('6.標準時間'!$B2347="","",'6.標準時間'!B2347)</f>
        <v/>
      </c>
      <c r="C2347" s="16" t="str">
        <f>IF('6.標準時間'!$C2347="","",'6.標準時間'!C2347)</f>
        <v/>
      </c>
      <c r="D2347" s="16" t="str">
        <f>IF('6.標準時間'!$C2347="","",'6.標準時間'!E2347)</f>
        <v/>
      </c>
      <c r="E2347" s="171" t="str">
        <f>IF('6.標準時間'!$C2347="","",'6.標準時間'!F2347)</f>
        <v/>
      </c>
      <c r="F2347" s="15" t="str">
        <f t="shared" si="72"/>
        <v/>
      </c>
      <c r="G2347" s="142" t="str">
        <f>IF('6.標準時間'!$C2347="","",'6.標準時間'!H2347)</f>
        <v/>
      </c>
      <c r="H2347" s="142" t="str">
        <f>IF('6.標準時間'!$C2347="","",'6.標準時間'!I2347)</f>
        <v/>
      </c>
      <c r="I2347" s="107" t="str">
        <f>IF(C2347="","",VLOOKUP($C2347,'7.工程別レート'!$C$6:$E$501,3,FALSE))</f>
        <v/>
      </c>
      <c r="J2347" s="108" t="str">
        <f>IF(C2347="","",VLOOKUP($C2347,'7.工程別レート'!$C$6:$E$501,2,FALSE))</f>
        <v/>
      </c>
      <c r="K2347" s="195" t="str">
        <f t="shared" si="73"/>
        <v/>
      </c>
    </row>
    <row r="2348" spans="2:11" ht="18" customHeight="1">
      <c r="B2348" s="16" t="str">
        <f>IF('6.標準時間'!$B2348="","",'6.標準時間'!B2348)</f>
        <v/>
      </c>
      <c r="C2348" s="16" t="str">
        <f>IF('6.標準時間'!$C2348="","",'6.標準時間'!C2348)</f>
        <v/>
      </c>
      <c r="D2348" s="16" t="str">
        <f>IF('6.標準時間'!$C2348="","",'6.標準時間'!E2348)</f>
        <v/>
      </c>
      <c r="E2348" s="171" t="str">
        <f>IF('6.標準時間'!$C2348="","",'6.標準時間'!F2348)</f>
        <v/>
      </c>
      <c r="F2348" s="15" t="str">
        <f t="shared" si="72"/>
        <v/>
      </c>
      <c r="G2348" s="142" t="str">
        <f>IF('6.標準時間'!$C2348="","",'6.標準時間'!H2348)</f>
        <v/>
      </c>
      <c r="H2348" s="142" t="str">
        <f>IF('6.標準時間'!$C2348="","",'6.標準時間'!I2348)</f>
        <v/>
      </c>
      <c r="I2348" s="107" t="str">
        <f>IF(C2348="","",VLOOKUP($C2348,'7.工程別レート'!$C$6:$E$501,3,FALSE))</f>
        <v/>
      </c>
      <c r="J2348" s="108" t="str">
        <f>IF(C2348="","",VLOOKUP($C2348,'7.工程別レート'!$C$6:$E$501,2,FALSE))</f>
        <v/>
      </c>
      <c r="K2348" s="195" t="str">
        <f t="shared" si="73"/>
        <v/>
      </c>
    </row>
    <row r="2349" spans="2:11" ht="18" customHeight="1">
      <c r="B2349" s="16" t="str">
        <f>IF('6.標準時間'!$B2349="","",'6.標準時間'!B2349)</f>
        <v/>
      </c>
      <c r="C2349" s="16" t="str">
        <f>IF('6.標準時間'!$C2349="","",'6.標準時間'!C2349)</f>
        <v/>
      </c>
      <c r="D2349" s="16" t="str">
        <f>IF('6.標準時間'!$C2349="","",'6.標準時間'!E2349)</f>
        <v/>
      </c>
      <c r="E2349" s="171" t="str">
        <f>IF('6.標準時間'!$C2349="","",'6.標準時間'!F2349)</f>
        <v/>
      </c>
      <c r="F2349" s="15" t="str">
        <f t="shared" si="72"/>
        <v/>
      </c>
      <c r="G2349" s="142" t="str">
        <f>IF('6.標準時間'!$C2349="","",'6.標準時間'!H2349)</f>
        <v/>
      </c>
      <c r="H2349" s="142" t="str">
        <f>IF('6.標準時間'!$C2349="","",'6.標準時間'!I2349)</f>
        <v/>
      </c>
      <c r="I2349" s="107" t="str">
        <f>IF(C2349="","",VLOOKUP($C2349,'7.工程別レート'!$C$6:$E$501,3,FALSE))</f>
        <v/>
      </c>
      <c r="J2349" s="108" t="str">
        <f>IF(C2349="","",VLOOKUP($C2349,'7.工程別レート'!$C$6:$E$501,2,FALSE))</f>
        <v/>
      </c>
      <c r="K2349" s="195" t="str">
        <f t="shared" si="73"/>
        <v/>
      </c>
    </row>
    <row r="2350" spans="2:11" ht="18" customHeight="1">
      <c r="B2350" s="16" t="str">
        <f>IF('6.標準時間'!$B2350="","",'6.標準時間'!B2350)</f>
        <v/>
      </c>
      <c r="C2350" s="16" t="str">
        <f>IF('6.標準時間'!$C2350="","",'6.標準時間'!C2350)</f>
        <v/>
      </c>
      <c r="D2350" s="16" t="str">
        <f>IF('6.標準時間'!$C2350="","",'6.標準時間'!E2350)</f>
        <v/>
      </c>
      <c r="E2350" s="171" t="str">
        <f>IF('6.標準時間'!$C2350="","",'6.標準時間'!F2350)</f>
        <v/>
      </c>
      <c r="F2350" s="15" t="str">
        <f t="shared" si="72"/>
        <v/>
      </c>
      <c r="G2350" s="142" t="str">
        <f>IF('6.標準時間'!$C2350="","",'6.標準時間'!H2350)</f>
        <v/>
      </c>
      <c r="H2350" s="142" t="str">
        <f>IF('6.標準時間'!$C2350="","",'6.標準時間'!I2350)</f>
        <v/>
      </c>
      <c r="I2350" s="107" t="str">
        <f>IF(C2350="","",VLOOKUP($C2350,'7.工程別レート'!$C$6:$E$501,3,FALSE))</f>
        <v/>
      </c>
      <c r="J2350" s="108" t="str">
        <f>IF(C2350="","",VLOOKUP($C2350,'7.工程別レート'!$C$6:$E$501,2,FALSE))</f>
        <v/>
      </c>
      <c r="K2350" s="195" t="str">
        <f t="shared" si="73"/>
        <v/>
      </c>
    </row>
    <row r="2351" spans="2:11" ht="18" customHeight="1">
      <c r="B2351" s="16" t="str">
        <f>IF('6.標準時間'!$B2351="","",'6.標準時間'!B2351)</f>
        <v/>
      </c>
      <c r="C2351" s="16" t="str">
        <f>IF('6.標準時間'!$C2351="","",'6.標準時間'!C2351)</f>
        <v/>
      </c>
      <c r="D2351" s="16" t="str">
        <f>IF('6.標準時間'!$C2351="","",'6.標準時間'!E2351)</f>
        <v/>
      </c>
      <c r="E2351" s="171" t="str">
        <f>IF('6.標準時間'!$C2351="","",'6.標準時間'!F2351)</f>
        <v/>
      </c>
      <c r="F2351" s="15" t="str">
        <f t="shared" si="72"/>
        <v/>
      </c>
      <c r="G2351" s="142" t="str">
        <f>IF('6.標準時間'!$C2351="","",'6.標準時間'!H2351)</f>
        <v/>
      </c>
      <c r="H2351" s="142" t="str">
        <f>IF('6.標準時間'!$C2351="","",'6.標準時間'!I2351)</f>
        <v/>
      </c>
      <c r="I2351" s="107" t="str">
        <f>IF(C2351="","",VLOOKUP($C2351,'7.工程別レート'!$C$6:$E$501,3,FALSE))</f>
        <v/>
      </c>
      <c r="J2351" s="108" t="str">
        <f>IF(C2351="","",VLOOKUP($C2351,'7.工程別レート'!$C$6:$E$501,2,FALSE))</f>
        <v/>
      </c>
      <c r="K2351" s="195" t="str">
        <f t="shared" si="73"/>
        <v/>
      </c>
    </row>
    <row r="2352" spans="2:11" ht="18" customHeight="1">
      <c r="B2352" s="16" t="str">
        <f>IF('6.標準時間'!$B2352="","",'6.標準時間'!B2352)</f>
        <v/>
      </c>
      <c r="C2352" s="16" t="str">
        <f>IF('6.標準時間'!$C2352="","",'6.標準時間'!C2352)</f>
        <v/>
      </c>
      <c r="D2352" s="16" t="str">
        <f>IF('6.標準時間'!$C2352="","",'6.標準時間'!E2352)</f>
        <v/>
      </c>
      <c r="E2352" s="171" t="str">
        <f>IF('6.標準時間'!$C2352="","",'6.標準時間'!F2352)</f>
        <v/>
      </c>
      <c r="F2352" s="15" t="str">
        <f t="shared" si="72"/>
        <v/>
      </c>
      <c r="G2352" s="142" t="str">
        <f>IF('6.標準時間'!$C2352="","",'6.標準時間'!H2352)</f>
        <v/>
      </c>
      <c r="H2352" s="142" t="str">
        <f>IF('6.標準時間'!$C2352="","",'6.標準時間'!I2352)</f>
        <v/>
      </c>
      <c r="I2352" s="107" t="str">
        <f>IF(C2352="","",VLOOKUP($C2352,'7.工程別レート'!$C$6:$E$501,3,FALSE))</f>
        <v/>
      </c>
      <c r="J2352" s="108" t="str">
        <f>IF(C2352="","",VLOOKUP($C2352,'7.工程別レート'!$C$6:$E$501,2,FALSE))</f>
        <v/>
      </c>
      <c r="K2352" s="195" t="str">
        <f t="shared" si="73"/>
        <v/>
      </c>
    </row>
    <row r="2353" spans="2:11" ht="18" customHeight="1">
      <c r="B2353" s="16" t="str">
        <f>IF('6.標準時間'!$B2353="","",'6.標準時間'!B2353)</f>
        <v/>
      </c>
      <c r="C2353" s="16" t="str">
        <f>IF('6.標準時間'!$C2353="","",'6.標準時間'!C2353)</f>
        <v/>
      </c>
      <c r="D2353" s="16" t="str">
        <f>IF('6.標準時間'!$C2353="","",'6.標準時間'!E2353)</f>
        <v/>
      </c>
      <c r="E2353" s="171" t="str">
        <f>IF('6.標準時間'!$C2353="","",'6.標準時間'!F2353)</f>
        <v/>
      </c>
      <c r="F2353" s="15" t="str">
        <f t="shared" si="72"/>
        <v/>
      </c>
      <c r="G2353" s="142" t="str">
        <f>IF('6.標準時間'!$C2353="","",'6.標準時間'!H2353)</f>
        <v/>
      </c>
      <c r="H2353" s="142" t="str">
        <f>IF('6.標準時間'!$C2353="","",'6.標準時間'!I2353)</f>
        <v/>
      </c>
      <c r="I2353" s="107" t="str">
        <f>IF(C2353="","",VLOOKUP($C2353,'7.工程別レート'!$C$6:$E$501,3,FALSE))</f>
        <v/>
      </c>
      <c r="J2353" s="108" t="str">
        <f>IF(C2353="","",VLOOKUP($C2353,'7.工程別レート'!$C$6:$E$501,2,FALSE))</f>
        <v/>
      </c>
      <c r="K2353" s="195" t="str">
        <f t="shared" si="73"/>
        <v/>
      </c>
    </row>
    <row r="2354" spans="2:11" ht="18" customHeight="1">
      <c r="B2354" s="16" t="str">
        <f>IF('6.標準時間'!$B2354="","",'6.標準時間'!B2354)</f>
        <v/>
      </c>
      <c r="C2354" s="16" t="str">
        <f>IF('6.標準時間'!$C2354="","",'6.標準時間'!C2354)</f>
        <v/>
      </c>
      <c r="D2354" s="16" t="str">
        <f>IF('6.標準時間'!$C2354="","",'6.標準時間'!E2354)</f>
        <v/>
      </c>
      <c r="E2354" s="171" t="str">
        <f>IF('6.標準時間'!$C2354="","",'6.標準時間'!F2354)</f>
        <v/>
      </c>
      <c r="F2354" s="15" t="str">
        <f t="shared" si="72"/>
        <v/>
      </c>
      <c r="G2354" s="142" t="str">
        <f>IF('6.標準時間'!$C2354="","",'6.標準時間'!H2354)</f>
        <v/>
      </c>
      <c r="H2354" s="142" t="str">
        <f>IF('6.標準時間'!$C2354="","",'6.標準時間'!I2354)</f>
        <v/>
      </c>
      <c r="I2354" s="107" t="str">
        <f>IF(C2354="","",VLOOKUP($C2354,'7.工程別レート'!$C$6:$E$501,3,FALSE))</f>
        <v/>
      </c>
      <c r="J2354" s="108" t="str">
        <f>IF(C2354="","",VLOOKUP($C2354,'7.工程別レート'!$C$6:$E$501,2,FALSE))</f>
        <v/>
      </c>
      <c r="K2354" s="195" t="str">
        <f t="shared" si="73"/>
        <v/>
      </c>
    </row>
    <row r="2355" spans="2:11" ht="18" customHeight="1">
      <c r="B2355" s="16" t="str">
        <f>IF('6.標準時間'!$B2355="","",'6.標準時間'!B2355)</f>
        <v/>
      </c>
      <c r="C2355" s="16" t="str">
        <f>IF('6.標準時間'!$C2355="","",'6.標準時間'!C2355)</f>
        <v/>
      </c>
      <c r="D2355" s="16" t="str">
        <f>IF('6.標準時間'!$C2355="","",'6.標準時間'!E2355)</f>
        <v/>
      </c>
      <c r="E2355" s="171" t="str">
        <f>IF('6.標準時間'!$C2355="","",'6.標準時間'!F2355)</f>
        <v/>
      </c>
      <c r="F2355" s="15" t="str">
        <f t="shared" si="72"/>
        <v/>
      </c>
      <c r="G2355" s="142" t="str">
        <f>IF('6.標準時間'!$C2355="","",'6.標準時間'!H2355)</f>
        <v/>
      </c>
      <c r="H2355" s="142" t="str">
        <f>IF('6.標準時間'!$C2355="","",'6.標準時間'!I2355)</f>
        <v/>
      </c>
      <c r="I2355" s="107" t="str">
        <f>IF(C2355="","",VLOOKUP($C2355,'7.工程別レート'!$C$6:$E$501,3,FALSE))</f>
        <v/>
      </c>
      <c r="J2355" s="108" t="str">
        <f>IF(C2355="","",VLOOKUP($C2355,'7.工程別レート'!$C$6:$E$501,2,FALSE))</f>
        <v/>
      </c>
      <c r="K2355" s="195" t="str">
        <f t="shared" si="73"/>
        <v/>
      </c>
    </row>
    <row r="2356" spans="2:11" ht="18" customHeight="1">
      <c r="B2356" s="16" t="str">
        <f>IF('6.標準時間'!$B2356="","",'6.標準時間'!B2356)</f>
        <v/>
      </c>
      <c r="C2356" s="16" t="str">
        <f>IF('6.標準時間'!$C2356="","",'6.標準時間'!C2356)</f>
        <v/>
      </c>
      <c r="D2356" s="16" t="str">
        <f>IF('6.標準時間'!$C2356="","",'6.標準時間'!E2356)</f>
        <v/>
      </c>
      <c r="E2356" s="171" t="str">
        <f>IF('6.標準時間'!$C2356="","",'6.標準時間'!F2356)</f>
        <v/>
      </c>
      <c r="F2356" s="15" t="str">
        <f t="shared" si="72"/>
        <v/>
      </c>
      <c r="G2356" s="142" t="str">
        <f>IF('6.標準時間'!$C2356="","",'6.標準時間'!H2356)</f>
        <v/>
      </c>
      <c r="H2356" s="142" t="str">
        <f>IF('6.標準時間'!$C2356="","",'6.標準時間'!I2356)</f>
        <v/>
      </c>
      <c r="I2356" s="107" t="str">
        <f>IF(C2356="","",VLOOKUP($C2356,'7.工程別レート'!$C$6:$E$501,3,FALSE))</f>
        <v/>
      </c>
      <c r="J2356" s="108" t="str">
        <f>IF(C2356="","",VLOOKUP($C2356,'7.工程別レート'!$C$6:$E$501,2,FALSE))</f>
        <v/>
      </c>
      <c r="K2356" s="195" t="str">
        <f t="shared" si="73"/>
        <v/>
      </c>
    </row>
    <row r="2357" spans="2:11" ht="18" customHeight="1">
      <c r="B2357" s="16" t="str">
        <f>IF('6.標準時間'!$B2357="","",'6.標準時間'!B2357)</f>
        <v/>
      </c>
      <c r="C2357" s="16" t="str">
        <f>IF('6.標準時間'!$C2357="","",'6.標準時間'!C2357)</f>
        <v/>
      </c>
      <c r="D2357" s="16" t="str">
        <f>IF('6.標準時間'!$C2357="","",'6.標準時間'!E2357)</f>
        <v/>
      </c>
      <c r="E2357" s="171" t="str">
        <f>IF('6.標準時間'!$C2357="","",'6.標準時間'!F2357)</f>
        <v/>
      </c>
      <c r="F2357" s="15" t="str">
        <f t="shared" si="72"/>
        <v/>
      </c>
      <c r="G2357" s="142" t="str">
        <f>IF('6.標準時間'!$C2357="","",'6.標準時間'!H2357)</f>
        <v/>
      </c>
      <c r="H2357" s="142" t="str">
        <f>IF('6.標準時間'!$C2357="","",'6.標準時間'!I2357)</f>
        <v/>
      </c>
      <c r="I2357" s="107" t="str">
        <f>IF(C2357="","",VLOOKUP($C2357,'7.工程別レート'!$C$6:$E$501,3,FALSE))</f>
        <v/>
      </c>
      <c r="J2357" s="108" t="str">
        <f>IF(C2357="","",VLOOKUP($C2357,'7.工程別レート'!$C$6:$E$501,2,FALSE))</f>
        <v/>
      </c>
      <c r="K2357" s="195" t="str">
        <f t="shared" si="73"/>
        <v/>
      </c>
    </row>
    <row r="2358" spans="2:11" ht="18" customHeight="1">
      <c r="B2358" s="16" t="str">
        <f>IF('6.標準時間'!$B2358="","",'6.標準時間'!B2358)</f>
        <v/>
      </c>
      <c r="C2358" s="16" t="str">
        <f>IF('6.標準時間'!$C2358="","",'6.標準時間'!C2358)</f>
        <v/>
      </c>
      <c r="D2358" s="16" t="str">
        <f>IF('6.標準時間'!$C2358="","",'6.標準時間'!E2358)</f>
        <v/>
      </c>
      <c r="E2358" s="171" t="str">
        <f>IF('6.標準時間'!$C2358="","",'6.標準時間'!F2358)</f>
        <v/>
      </c>
      <c r="F2358" s="15" t="str">
        <f t="shared" si="72"/>
        <v/>
      </c>
      <c r="G2358" s="142" t="str">
        <f>IF('6.標準時間'!$C2358="","",'6.標準時間'!H2358)</f>
        <v/>
      </c>
      <c r="H2358" s="142" t="str">
        <f>IF('6.標準時間'!$C2358="","",'6.標準時間'!I2358)</f>
        <v/>
      </c>
      <c r="I2358" s="107" t="str">
        <f>IF(C2358="","",VLOOKUP($C2358,'7.工程別レート'!$C$6:$E$501,3,FALSE))</f>
        <v/>
      </c>
      <c r="J2358" s="108" t="str">
        <f>IF(C2358="","",VLOOKUP($C2358,'7.工程別レート'!$C$6:$E$501,2,FALSE))</f>
        <v/>
      </c>
      <c r="K2358" s="195" t="str">
        <f t="shared" si="73"/>
        <v/>
      </c>
    </row>
    <row r="2359" spans="2:11" ht="18" customHeight="1">
      <c r="B2359" s="16" t="str">
        <f>IF('6.標準時間'!$B2359="","",'6.標準時間'!B2359)</f>
        <v/>
      </c>
      <c r="C2359" s="16" t="str">
        <f>IF('6.標準時間'!$C2359="","",'6.標準時間'!C2359)</f>
        <v/>
      </c>
      <c r="D2359" s="16" t="str">
        <f>IF('6.標準時間'!$C2359="","",'6.標準時間'!E2359)</f>
        <v/>
      </c>
      <c r="E2359" s="171" t="str">
        <f>IF('6.標準時間'!$C2359="","",'6.標準時間'!F2359)</f>
        <v/>
      </c>
      <c r="F2359" s="15" t="str">
        <f t="shared" si="72"/>
        <v/>
      </c>
      <c r="G2359" s="142" t="str">
        <f>IF('6.標準時間'!$C2359="","",'6.標準時間'!H2359)</f>
        <v/>
      </c>
      <c r="H2359" s="142" t="str">
        <f>IF('6.標準時間'!$C2359="","",'6.標準時間'!I2359)</f>
        <v/>
      </c>
      <c r="I2359" s="107" t="str">
        <f>IF(C2359="","",VLOOKUP($C2359,'7.工程別レート'!$C$6:$E$501,3,FALSE))</f>
        <v/>
      </c>
      <c r="J2359" s="108" t="str">
        <f>IF(C2359="","",VLOOKUP($C2359,'7.工程別レート'!$C$6:$E$501,2,FALSE))</f>
        <v/>
      </c>
      <c r="K2359" s="195" t="str">
        <f t="shared" si="73"/>
        <v/>
      </c>
    </row>
    <row r="2360" spans="2:11" ht="18" customHeight="1">
      <c r="B2360" s="16" t="str">
        <f>IF('6.標準時間'!$B2360="","",'6.標準時間'!B2360)</f>
        <v/>
      </c>
      <c r="C2360" s="16" t="str">
        <f>IF('6.標準時間'!$C2360="","",'6.標準時間'!C2360)</f>
        <v/>
      </c>
      <c r="D2360" s="16" t="str">
        <f>IF('6.標準時間'!$C2360="","",'6.標準時間'!E2360)</f>
        <v/>
      </c>
      <c r="E2360" s="171" t="str">
        <f>IF('6.標準時間'!$C2360="","",'6.標準時間'!F2360)</f>
        <v/>
      </c>
      <c r="F2360" s="15" t="str">
        <f t="shared" si="72"/>
        <v/>
      </c>
      <c r="G2360" s="142" t="str">
        <f>IF('6.標準時間'!$C2360="","",'6.標準時間'!H2360)</f>
        <v/>
      </c>
      <c r="H2360" s="142" t="str">
        <f>IF('6.標準時間'!$C2360="","",'6.標準時間'!I2360)</f>
        <v/>
      </c>
      <c r="I2360" s="107" t="str">
        <f>IF(C2360="","",VLOOKUP($C2360,'7.工程別レート'!$C$6:$E$501,3,FALSE))</f>
        <v/>
      </c>
      <c r="J2360" s="108" t="str">
        <f>IF(C2360="","",VLOOKUP($C2360,'7.工程別レート'!$C$6:$E$501,2,FALSE))</f>
        <v/>
      </c>
      <c r="K2360" s="195" t="str">
        <f t="shared" si="73"/>
        <v/>
      </c>
    </row>
    <row r="2361" spans="2:11" ht="18" customHeight="1">
      <c r="B2361" s="16" t="str">
        <f>IF('6.標準時間'!$B2361="","",'6.標準時間'!B2361)</f>
        <v/>
      </c>
      <c r="C2361" s="16" t="str">
        <f>IF('6.標準時間'!$C2361="","",'6.標準時間'!C2361)</f>
        <v/>
      </c>
      <c r="D2361" s="16" t="str">
        <f>IF('6.標準時間'!$C2361="","",'6.標準時間'!E2361)</f>
        <v/>
      </c>
      <c r="E2361" s="171" t="str">
        <f>IF('6.標準時間'!$C2361="","",'6.標準時間'!F2361)</f>
        <v/>
      </c>
      <c r="F2361" s="15" t="str">
        <f t="shared" si="72"/>
        <v/>
      </c>
      <c r="G2361" s="142" t="str">
        <f>IF('6.標準時間'!$C2361="","",'6.標準時間'!H2361)</f>
        <v/>
      </c>
      <c r="H2361" s="142" t="str">
        <f>IF('6.標準時間'!$C2361="","",'6.標準時間'!I2361)</f>
        <v/>
      </c>
      <c r="I2361" s="107" t="str">
        <f>IF(C2361="","",VLOOKUP($C2361,'7.工程別レート'!$C$6:$E$501,3,FALSE))</f>
        <v/>
      </c>
      <c r="J2361" s="108" t="str">
        <f>IF(C2361="","",VLOOKUP($C2361,'7.工程別レート'!$C$6:$E$501,2,FALSE))</f>
        <v/>
      </c>
      <c r="K2361" s="195" t="str">
        <f t="shared" si="73"/>
        <v/>
      </c>
    </row>
    <row r="2362" spans="2:11" ht="18" customHeight="1">
      <c r="B2362" s="16" t="str">
        <f>IF('6.標準時間'!$B2362="","",'6.標準時間'!B2362)</f>
        <v/>
      </c>
      <c r="C2362" s="16" t="str">
        <f>IF('6.標準時間'!$C2362="","",'6.標準時間'!C2362)</f>
        <v/>
      </c>
      <c r="D2362" s="16" t="str">
        <f>IF('6.標準時間'!$C2362="","",'6.標準時間'!E2362)</f>
        <v/>
      </c>
      <c r="E2362" s="171" t="str">
        <f>IF('6.標準時間'!$C2362="","",'6.標準時間'!F2362)</f>
        <v/>
      </c>
      <c r="F2362" s="15" t="str">
        <f t="shared" si="72"/>
        <v/>
      </c>
      <c r="G2362" s="142" t="str">
        <f>IF('6.標準時間'!$C2362="","",'6.標準時間'!H2362)</f>
        <v/>
      </c>
      <c r="H2362" s="142" t="str">
        <f>IF('6.標準時間'!$C2362="","",'6.標準時間'!I2362)</f>
        <v/>
      </c>
      <c r="I2362" s="107" t="str">
        <f>IF(C2362="","",VLOOKUP($C2362,'7.工程別レート'!$C$6:$E$501,3,FALSE))</f>
        <v/>
      </c>
      <c r="J2362" s="108" t="str">
        <f>IF(C2362="","",VLOOKUP($C2362,'7.工程別レート'!$C$6:$E$501,2,FALSE))</f>
        <v/>
      </c>
      <c r="K2362" s="195" t="str">
        <f t="shared" si="73"/>
        <v/>
      </c>
    </row>
    <row r="2363" spans="2:11" ht="18" customHeight="1">
      <c r="B2363" s="16" t="str">
        <f>IF('6.標準時間'!$B2363="","",'6.標準時間'!B2363)</f>
        <v/>
      </c>
      <c r="C2363" s="16" t="str">
        <f>IF('6.標準時間'!$C2363="","",'6.標準時間'!C2363)</f>
        <v/>
      </c>
      <c r="D2363" s="16" t="str">
        <f>IF('6.標準時間'!$C2363="","",'6.標準時間'!E2363)</f>
        <v/>
      </c>
      <c r="E2363" s="171" t="str">
        <f>IF('6.標準時間'!$C2363="","",'6.標準時間'!F2363)</f>
        <v/>
      </c>
      <c r="F2363" s="15" t="str">
        <f t="shared" si="72"/>
        <v/>
      </c>
      <c r="G2363" s="142" t="str">
        <f>IF('6.標準時間'!$C2363="","",'6.標準時間'!H2363)</f>
        <v/>
      </c>
      <c r="H2363" s="142" t="str">
        <f>IF('6.標準時間'!$C2363="","",'6.標準時間'!I2363)</f>
        <v/>
      </c>
      <c r="I2363" s="107" t="str">
        <f>IF(C2363="","",VLOOKUP($C2363,'7.工程別レート'!$C$6:$E$501,3,FALSE))</f>
        <v/>
      </c>
      <c r="J2363" s="108" t="str">
        <f>IF(C2363="","",VLOOKUP($C2363,'7.工程別レート'!$C$6:$E$501,2,FALSE))</f>
        <v/>
      </c>
      <c r="K2363" s="195" t="str">
        <f t="shared" si="73"/>
        <v/>
      </c>
    </row>
    <row r="2364" spans="2:11" ht="18" customHeight="1">
      <c r="B2364" s="16" t="str">
        <f>IF('6.標準時間'!$B2364="","",'6.標準時間'!B2364)</f>
        <v/>
      </c>
      <c r="C2364" s="16" t="str">
        <f>IF('6.標準時間'!$C2364="","",'6.標準時間'!C2364)</f>
        <v/>
      </c>
      <c r="D2364" s="16" t="str">
        <f>IF('6.標準時間'!$C2364="","",'6.標準時間'!E2364)</f>
        <v/>
      </c>
      <c r="E2364" s="171" t="str">
        <f>IF('6.標準時間'!$C2364="","",'6.標準時間'!F2364)</f>
        <v/>
      </c>
      <c r="F2364" s="15" t="str">
        <f t="shared" si="72"/>
        <v/>
      </c>
      <c r="G2364" s="142" t="str">
        <f>IF('6.標準時間'!$C2364="","",'6.標準時間'!H2364)</f>
        <v/>
      </c>
      <c r="H2364" s="142" t="str">
        <f>IF('6.標準時間'!$C2364="","",'6.標準時間'!I2364)</f>
        <v/>
      </c>
      <c r="I2364" s="107" t="str">
        <f>IF(C2364="","",VLOOKUP($C2364,'7.工程別レート'!$C$6:$E$501,3,FALSE))</f>
        <v/>
      </c>
      <c r="J2364" s="108" t="str">
        <f>IF(C2364="","",VLOOKUP($C2364,'7.工程別レート'!$C$6:$E$501,2,FALSE))</f>
        <v/>
      </c>
      <c r="K2364" s="195" t="str">
        <f t="shared" si="73"/>
        <v/>
      </c>
    </row>
    <row r="2365" spans="2:11" ht="18" customHeight="1">
      <c r="B2365" s="16" t="str">
        <f>IF('6.標準時間'!$B2365="","",'6.標準時間'!B2365)</f>
        <v/>
      </c>
      <c r="C2365" s="16" t="str">
        <f>IF('6.標準時間'!$C2365="","",'6.標準時間'!C2365)</f>
        <v/>
      </c>
      <c r="D2365" s="16" t="str">
        <f>IF('6.標準時間'!$C2365="","",'6.標準時間'!E2365)</f>
        <v/>
      </c>
      <c r="E2365" s="171" t="str">
        <f>IF('6.標準時間'!$C2365="","",'6.標準時間'!F2365)</f>
        <v/>
      </c>
      <c r="F2365" s="15" t="str">
        <f t="shared" si="72"/>
        <v/>
      </c>
      <c r="G2365" s="142" t="str">
        <f>IF('6.標準時間'!$C2365="","",'6.標準時間'!H2365)</f>
        <v/>
      </c>
      <c r="H2365" s="142" t="str">
        <f>IF('6.標準時間'!$C2365="","",'6.標準時間'!I2365)</f>
        <v/>
      </c>
      <c r="I2365" s="107" t="str">
        <f>IF(C2365="","",VLOOKUP($C2365,'7.工程別レート'!$C$6:$E$501,3,FALSE))</f>
        <v/>
      </c>
      <c r="J2365" s="108" t="str">
        <f>IF(C2365="","",VLOOKUP($C2365,'7.工程別レート'!$C$6:$E$501,2,FALSE))</f>
        <v/>
      </c>
      <c r="K2365" s="195" t="str">
        <f t="shared" si="73"/>
        <v/>
      </c>
    </row>
    <row r="2366" spans="2:11" ht="18" customHeight="1">
      <c r="B2366" s="16" t="str">
        <f>IF('6.標準時間'!$B2366="","",'6.標準時間'!B2366)</f>
        <v/>
      </c>
      <c r="C2366" s="16" t="str">
        <f>IF('6.標準時間'!$C2366="","",'6.標準時間'!C2366)</f>
        <v/>
      </c>
      <c r="D2366" s="16" t="str">
        <f>IF('6.標準時間'!$C2366="","",'6.標準時間'!E2366)</f>
        <v/>
      </c>
      <c r="E2366" s="171" t="str">
        <f>IF('6.標準時間'!$C2366="","",'6.標準時間'!F2366)</f>
        <v/>
      </c>
      <c r="F2366" s="15" t="str">
        <f t="shared" si="72"/>
        <v/>
      </c>
      <c r="G2366" s="142" t="str">
        <f>IF('6.標準時間'!$C2366="","",'6.標準時間'!H2366)</f>
        <v/>
      </c>
      <c r="H2366" s="142" t="str">
        <f>IF('6.標準時間'!$C2366="","",'6.標準時間'!I2366)</f>
        <v/>
      </c>
      <c r="I2366" s="107" t="str">
        <f>IF(C2366="","",VLOOKUP($C2366,'7.工程別レート'!$C$6:$E$501,3,FALSE))</f>
        <v/>
      </c>
      <c r="J2366" s="108" t="str">
        <f>IF(C2366="","",VLOOKUP($C2366,'7.工程別レート'!$C$6:$E$501,2,FALSE))</f>
        <v/>
      </c>
      <c r="K2366" s="195" t="str">
        <f t="shared" si="73"/>
        <v/>
      </c>
    </row>
    <row r="2367" spans="2:11" ht="18" customHeight="1">
      <c r="B2367" s="16" t="str">
        <f>IF('6.標準時間'!$B2367="","",'6.標準時間'!B2367)</f>
        <v/>
      </c>
      <c r="C2367" s="16" t="str">
        <f>IF('6.標準時間'!$C2367="","",'6.標準時間'!C2367)</f>
        <v/>
      </c>
      <c r="D2367" s="16" t="str">
        <f>IF('6.標準時間'!$C2367="","",'6.標準時間'!E2367)</f>
        <v/>
      </c>
      <c r="E2367" s="171" t="str">
        <f>IF('6.標準時間'!$C2367="","",'6.標準時間'!F2367)</f>
        <v/>
      </c>
      <c r="F2367" s="15" t="str">
        <f t="shared" si="72"/>
        <v/>
      </c>
      <c r="G2367" s="142" t="str">
        <f>IF('6.標準時間'!$C2367="","",'6.標準時間'!H2367)</f>
        <v/>
      </c>
      <c r="H2367" s="142" t="str">
        <f>IF('6.標準時間'!$C2367="","",'6.標準時間'!I2367)</f>
        <v/>
      </c>
      <c r="I2367" s="107" t="str">
        <f>IF(C2367="","",VLOOKUP($C2367,'7.工程別レート'!$C$6:$E$501,3,FALSE))</f>
        <v/>
      </c>
      <c r="J2367" s="108" t="str">
        <f>IF(C2367="","",VLOOKUP($C2367,'7.工程別レート'!$C$6:$E$501,2,FALSE))</f>
        <v/>
      </c>
      <c r="K2367" s="195" t="str">
        <f t="shared" si="73"/>
        <v/>
      </c>
    </row>
    <row r="2368" spans="2:11" ht="18" customHeight="1">
      <c r="B2368" s="16" t="str">
        <f>IF('6.標準時間'!$B2368="","",'6.標準時間'!B2368)</f>
        <v/>
      </c>
      <c r="C2368" s="16" t="str">
        <f>IF('6.標準時間'!$C2368="","",'6.標準時間'!C2368)</f>
        <v/>
      </c>
      <c r="D2368" s="16" t="str">
        <f>IF('6.標準時間'!$C2368="","",'6.標準時間'!E2368)</f>
        <v/>
      </c>
      <c r="E2368" s="171" t="str">
        <f>IF('6.標準時間'!$C2368="","",'6.標準時間'!F2368)</f>
        <v/>
      </c>
      <c r="F2368" s="15" t="str">
        <f t="shared" si="72"/>
        <v/>
      </c>
      <c r="G2368" s="142" t="str">
        <f>IF('6.標準時間'!$C2368="","",'6.標準時間'!H2368)</f>
        <v/>
      </c>
      <c r="H2368" s="142" t="str">
        <f>IF('6.標準時間'!$C2368="","",'6.標準時間'!I2368)</f>
        <v/>
      </c>
      <c r="I2368" s="107" t="str">
        <f>IF(C2368="","",VLOOKUP($C2368,'7.工程別レート'!$C$6:$E$501,3,FALSE))</f>
        <v/>
      </c>
      <c r="J2368" s="108" t="str">
        <f>IF(C2368="","",VLOOKUP($C2368,'7.工程別レート'!$C$6:$E$501,2,FALSE))</f>
        <v/>
      </c>
      <c r="K2368" s="195" t="str">
        <f t="shared" si="73"/>
        <v/>
      </c>
    </row>
    <row r="2369" spans="2:11" ht="18" customHeight="1">
      <c r="B2369" s="16" t="str">
        <f>IF('6.標準時間'!$B2369="","",'6.標準時間'!B2369)</f>
        <v/>
      </c>
      <c r="C2369" s="16" t="str">
        <f>IF('6.標準時間'!$C2369="","",'6.標準時間'!C2369)</f>
        <v/>
      </c>
      <c r="D2369" s="16" t="str">
        <f>IF('6.標準時間'!$C2369="","",'6.標準時間'!E2369)</f>
        <v/>
      </c>
      <c r="E2369" s="171" t="str">
        <f>IF('6.標準時間'!$C2369="","",'6.標準時間'!F2369)</f>
        <v/>
      </c>
      <c r="F2369" s="15" t="str">
        <f t="shared" si="72"/>
        <v/>
      </c>
      <c r="G2369" s="142" t="str">
        <f>IF('6.標準時間'!$C2369="","",'6.標準時間'!H2369)</f>
        <v/>
      </c>
      <c r="H2369" s="142" t="str">
        <f>IF('6.標準時間'!$C2369="","",'6.標準時間'!I2369)</f>
        <v/>
      </c>
      <c r="I2369" s="107" t="str">
        <f>IF(C2369="","",VLOOKUP($C2369,'7.工程別レート'!$C$6:$E$501,3,FALSE))</f>
        <v/>
      </c>
      <c r="J2369" s="108" t="str">
        <f>IF(C2369="","",VLOOKUP($C2369,'7.工程別レート'!$C$6:$E$501,2,FALSE))</f>
        <v/>
      </c>
      <c r="K2369" s="195" t="str">
        <f t="shared" si="73"/>
        <v/>
      </c>
    </row>
    <row r="2370" spans="2:11" ht="18" customHeight="1">
      <c r="B2370" s="16" t="str">
        <f>IF('6.標準時間'!$B2370="","",'6.標準時間'!B2370)</f>
        <v/>
      </c>
      <c r="C2370" s="16" t="str">
        <f>IF('6.標準時間'!$C2370="","",'6.標準時間'!C2370)</f>
        <v/>
      </c>
      <c r="D2370" s="16" t="str">
        <f>IF('6.標準時間'!$C2370="","",'6.標準時間'!E2370)</f>
        <v/>
      </c>
      <c r="E2370" s="171" t="str">
        <f>IF('6.標準時間'!$C2370="","",'6.標準時間'!F2370)</f>
        <v/>
      </c>
      <c r="F2370" s="15" t="str">
        <f t="shared" si="72"/>
        <v/>
      </c>
      <c r="G2370" s="142" t="str">
        <f>IF('6.標準時間'!$C2370="","",'6.標準時間'!H2370)</f>
        <v/>
      </c>
      <c r="H2370" s="142" t="str">
        <f>IF('6.標準時間'!$C2370="","",'6.標準時間'!I2370)</f>
        <v/>
      </c>
      <c r="I2370" s="107" t="str">
        <f>IF(C2370="","",VLOOKUP($C2370,'7.工程別レート'!$C$6:$E$501,3,FALSE))</f>
        <v/>
      </c>
      <c r="J2370" s="108" t="str">
        <f>IF(C2370="","",VLOOKUP($C2370,'7.工程別レート'!$C$6:$E$501,2,FALSE))</f>
        <v/>
      </c>
      <c r="K2370" s="195" t="str">
        <f t="shared" si="73"/>
        <v/>
      </c>
    </row>
    <row r="2371" spans="2:11" ht="18" customHeight="1">
      <c r="B2371" s="16" t="str">
        <f>IF('6.標準時間'!$B2371="","",'6.標準時間'!B2371)</f>
        <v/>
      </c>
      <c r="C2371" s="16" t="str">
        <f>IF('6.標準時間'!$C2371="","",'6.標準時間'!C2371)</f>
        <v/>
      </c>
      <c r="D2371" s="16" t="str">
        <f>IF('6.標準時間'!$C2371="","",'6.標準時間'!E2371)</f>
        <v/>
      </c>
      <c r="E2371" s="171" t="str">
        <f>IF('6.標準時間'!$C2371="","",'6.標準時間'!F2371)</f>
        <v/>
      </c>
      <c r="F2371" s="15" t="str">
        <f t="shared" si="72"/>
        <v/>
      </c>
      <c r="G2371" s="142" t="str">
        <f>IF('6.標準時間'!$C2371="","",'6.標準時間'!H2371)</f>
        <v/>
      </c>
      <c r="H2371" s="142" t="str">
        <f>IF('6.標準時間'!$C2371="","",'6.標準時間'!I2371)</f>
        <v/>
      </c>
      <c r="I2371" s="107" t="str">
        <f>IF(C2371="","",VLOOKUP($C2371,'7.工程別レート'!$C$6:$E$501,3,FALSE))</f>
        <v/>
      </c>
      <c r="J2371" s="108" t="str">
        <f>IF(C2371="","",VLOOKUP($C2371,'7.工程別レート'!$C$6:$E$501,2,FALSE))</f>
        <v/>
      </c>
      <c r="K2371" s="195" t="str">
        <f t="shared" si="73"/>
        <v/>
      </c>
    </row>
    <row r="2372" spans="2:11" ht="18" customHeight="1">
      <c r="B2372" s="16" t="str">
        <f>IF('6.標準時間'!$B2372="","",'6.標準時間'!B2372)</f>
        <v/>
      </c>
      <c r="C2372" s="16" t="str">
        <f>IF('6.標準時間'!$C2372="","",'6.標準時間'!C2372)</f>
        <v/>
      </c>
      <c r="D2372" s="16" t="str">
        <f>IF('6.標準時間'!$C2372="","",'6.標準時間'!E2372)</f>
        <v/>
      </c>
      <c r="E2372" s="171" t="str">
        <f>IF('6.標準時間'!$C2372="","",'6.標準時間'!F2372)</f>
        <v/>
      </c>
      <c r="F2372" s="15" t="str">
        <f t="shared" si="72"/>
        <v/>
      </c>
      <c r="G2372" s="142" t="str">
        <f>IF('6.標準時間'!$C2372="","",'6.標準時間'!H2372)</f>
        <v/>
      </c>
      <c r="H2372" s="142" t="str">
        <f>IF('6.標準時間'!$C2372="","",'6.標準時間'!I2372)</f>
        <v/>
      </c>
      <c r="I2372" s="107" t="str">
        <f>IF(C2372="","",VLOOKUP($C2372,'7.工程別レート'!$C$6:$E$501,3,FALSE))</f>
        <v/>
      </c>
      <c r="J2372" s="108" t="str">
        <f>IF(C2372="","",VLOOKUP($C2372,'7.工程別レート'!$C$6:$E$501,2,FALSE))</f>
        <v/>
      </c>
      <c r="K2372" s="195" t="str">
        <f t="shared" si="73"/>
        <v/>
      </c>
    </row>
    <row r="2373" spans="2:11" ht="18" customHeight="1">
      <c r="B2373" s="16" t="str">
        <f>IF('6.標準時間'!$B2373="","",'6.標準時間'!B2373)</f>
        <v/>
      </c>
      <c r="C2373" s="16" t="str">
        <f>IF('6.標準時間'!$C2373="","",'6.標準時間'!C2373)</f>
        <v/>
      </c>
      <c r="D2373" s="16" t="str">
        <f>IF('6.標準時間'!$C2373="","",'6.標準時間'!E2373)</f>
        <v/>
      </c>
      <c r="E2373" s="171" t="str">
        <f>IF('6.標準時間'!$C2373="","",'6.標準時間'!F2373)</f>
        <v/>
      </c>
      <c r="F2373" s="15" t="str">
        <f t="shared" si="72"/>
        <v/>
      </c>
      <c r="G2373" s="142" t="str">
        <f>IF('6.標準時間'!$C2373="","",'6.標準時間'!H2373)</f>
        <v/>
      </c>
      <c r="H2373" s="142" t="str">
        <f>IF('6.標準時間'!$C2373="","",'6.標準時間'!I2373)</f>
        <v/>
      </c>
      <c r="I2373" s="107" t="str">
        <f>IF(C2373="","",VLOOKUP($C2373,'7.工程別レート'!$C$6:$E$501,3,FALSE))</f>
        <v/>
      </c>
      <c r="J2373" s="108" t="str">
        <f>IF(C2373="","",VLOOKUP($C2373,'7.工程別レート'!$C$6:$E$501,2,FALSE))</f>
        <v/>
      </c>
      <c r="K2373" s="195" t="str">
        <f t="shared" si="73"/>
        <v/>
      </c>
    </row>
    <row r="2374" spans="2:11" ht="18" customHeight="1">
      <c r="B2374" s="16" t="str">
        <f>IF('6.標準時間'!$B2374="","",'6.標準時間'!B2374)</f>
        <v/>
      </c>
      <c r="C2374" s="16" t="str">
        <f>IF('6.標準時間'!$C2374="","",'6.標準時間'!C2374)</f>
        <v/>
      </c>
      <c r="D2374" s="16" t="str">
        <f>IF('6.標準時間'!$C2374="","",'6.標準時間'!E2374)</f>
        <v/>
      </c>
      <c r="E2374" s="171" t="str">
        <f>IF('6.標準時間'!$C2374="","",'6.標準時間'!F2374)</f>
        <v/>
      </c>
      <c r="F2374" s="15" t="str">
        <f t="shared" ref="F2374:F2437" si="74">C2374&amp;D2374</f>
        <v/>
      </c>
      <c r="G2374" s="142" t="str">
        <f>IF('6.標準時間'!$C2374="","",'6.標準時間'!H2374)</f>
        <v/>
      </c>
      <c r="H2374" s="142" t="str">
        <f>IF('6.標準時間'!$C2374="","",'6.標準時間'!I2374)</f>
        <v/>
      </c>
      <c r="I2374" s="107" t="str">
        <f>IF(C2374="","",VLOOKUP($C2374,'7.工程別レート'!$C$6:$E$501,3,FALSE))</f>
        <v/>
      </c>
      <c r="J2374" s="108" t="str">
        <f>IF(C2374="","",VLOOKUP($C2374,'7.工程別レート'!$C$6:$E$501,2,FALSE))</f>
        <v/>
      </c>
      <c r="K2374" s="195" t="str">
        <f t="shared" si="73"/>
        <v/>
      </c>
    </row>
    <row r="2375" spans="2:11" ht="18" customHeight="1">
      <c r="B2375" s="16" t="str">
        <f>IF('6.標準時間'!$B2375="","",'6.標準時間'!B2375)</f>
        <v/>
      </c>
      <c r="C2375" s="16" t="str">
        <f>IF('6.標準時間'!$C2375="","",'6.標準時間'!C2375)</f>
        <v/>
      </c>
      <c r="D2375" s="16" t="str">
        <f>IF('6.標準時間'!$C2375="","",'6.標準時間'!E2375)</f>
        <v/>
      </c>
      <c r="E2375" s="171" t="str">
        <f>IF('6.標準時間'!$C2375="","",'6.標準時間'!F2375)</f>
        <v/>
      </c>
      <c r="F2375" s="15" t="str">
        <f t="shared" si="74"/>
        <v/>
      </c>
      <c r="G2375" s="142" t="str">
        <f>IF('6.標準時間'!$C2375="","",'6.標準時間'!H2375)</f>
        <v/>
      </c>
      <c r="H2375" s="142" t="str">
        <f>IF('6.標準時間'!$C2375="","",'6.標準時間'!I2375)</f>
        <v/>
      </c>
      <c r="I2375" s="107" t="str">
        <f>IF(C2375="","",VLOOKUP($C2375,'7.工程別レート'!$C$6:$E$501,3,FALSE))</f>
        <v/>
      </c>
      <c r="J2375" s="108" t="str">
        <f>IF(C2375="","",VLOOKUP($C2375,'7.工程別レート'!$C$6:$E$501,2,FALSE))</f>
        <v/>
      </c>
      <c r="K2375" s="195" t="str">
        <f t="shared" ref="K2375:K2438" si="75">IF(ISERROR((G2375*I2375)+(H2375*J2375)),"",(G2375*I2375)+(H2375*J2375))</f>
        <v/>
      </c>
    </row>
    <row r="2376" spans="2:11" ht="18" customHeight="1">
      <c r="B2376" s="16" t="str">
        <f>IF('6.標準時間'!$B2376="","",'6.標準時間'!B2376)</f>
        <v/>
      </c>
      <c r="C2376" s="16" t="str">
        <f>IF('6.標準時間'!$C2376="","",'6.標準時間'!C2376)</f>
        <v/>
      </c>
      <c r="D2376" s="16" t="str">
        <f>IF('6.標準時間'!$C2376="","",'6.標準時間'!E2376)</f>
        <v/>
      </c>
      <c r="E2376" s="171" t="str">
        <f>IF('6.標準時間'!$C2376="","",'6.標準時間'!F2376)</f>
        <v/>
      </c>
      <c r="F2376" s="15" t="str">
        <f t="shared" si="74"/>
        <v/>
      </c>
      <c r="G2376" s="142" t="str">
        <f>IF('6.標準時間'!$C2376="","",'6.標準時間'!H2376)</f>
        <v/>
      </c>
      <c r="H2376" s="142" t="str">
        <f>IF('6.標準時間'!$C2376="","",'6.標準時間'!I2376)</f>
        <v/>
      </c>
      <c r="I2376" s="107" t="str">
        <f>IF(C2376="","",VLOOKUP($C2376,'7.工程別レート'!$C$6:$E$501,3,FALSE))</f>
        <v/>
      </c>
      <c r="J2376" s="108" t="str">
        <f>IF(C2376="","",VLOOKUP($C2376,'7.工程別レート'!$C$6:$E$501,2,FALSE))</f>
        <v/>
      </c>
      <c r="K2376" s="195" t="str">
        <f t="shared" si="75"/>
        <v/>
      </c>
    </row>
    <row r="2377" spans="2:11" ht="18" customHeight="1">
      <c r="B2377" s="16" t="str">
        <f>IF('6.標準時間'!$B2377="","",'6.標準時間'!B2377)</f>
        <v/>
      </c>
      <c r="C2377" s="16" t="str">
        <f>IF('6.標準時間'!$C2377="","",'6.標準時間'!C2377)</f>
        <v/>
      </c>
      <c r="D2377" s="16" t="str">
        <f>IF('6.標準時間'!$C2377="","",'6.標準時間'!E2377)</f>
        <v/>
      </c>
      <c r="E2377" s="171" t="str">
        <f>IF('6.標準時間'!$C2377="","",'6.標準時間'!F2377)</f>
        <v/>
      </c>
      <c r="F2377" s="15" t="str">
        <f t="shared" si="74"/>
        <v/>
      </c>
      <c r="G2377" s="142" t="str">
        <f>IF('6.標準時間'!$C2377="","",'6.標準時間'!H2377)</f>
        <v/>
      </c>
      <c r="H2377" s="142" t="str">
        <f>IF('6.標準時間'!$C2377="","",'6.標準時間'!I2377)</f>
        <v/>
      </c>
      <c r="I2377" s="107" t="str">
        <f>IF(C2377="","",VLOOKUP($C2377,'7.工程別レート'!$C$6:$E$501,3,FALSE))</f>
        <v/>
      </c>
      <c r="J2377" s="108" t="str">
        <f>IF(C2377="","",VLOOKUP($C2377,'7.工程別レート'!$C$6:$E$501,2,FALSE))</f>
        <v/>
      </c>
      <c r="K2377" s="195" t="str">
        <f t="shared" si="75"/>
        <v/>
      </c>
    </row>
    <row r="2378" spans="2:11" ht="18" customHeight="1">
      <c r="B2378" s="16" t="str">
        <f>IF('6.標準時間'!$B2378="","",'6.標準時間'!B2378)</f>
        <v/>
      </c>
      <c r="C2378" s="16" t="str">
        <f>IF('6.標準時間'!$C2378="","",'6.標準時間'!C2378)</f>
        <v/>
      </c>
      <c r="D2378" s="16" t="str">
        <f>IF('6.標準時間'!$C2378="","",'6.標準時間'!E2378)</f>
        <v/>
      </c>
      <c r="E2378" s="171" t="str">
        <f>IF('6.標準時間'!$C2378="","",'6.標準時間'!F2378)</f>
        <v/>
      </c>
      <c r="F2378" s="15" t="str">
        <f t="shared" si="74"/>
        <v/>
      </c>
      <c r="G2378" s="142" t="str">
        <f>IF('6.標準時間'!$C2378="","",'6.標準時間'!H2378)</f>
        <v/>
      </c>
      <c r="H2378" s="142" t="str">
        <f>IF('6.標準時間'!$C2378="","",'6.標準時間'!I2378)</f>
        <v/>
      </c>
      <c r="I2378" s="107" t="str">
        <f>IF(C2378="","",VLOOKUP($C2378,'7.工程別レート'!$C$6:$E$501,3,FALSE))</f>
        <v/>
      </c>
      <c r="J2378" s="108" t="str">
        <f>IF(C2378="","",VLOOKUP($C2378,'7.工程別レート'!$C$6:$E$501,2,FALSE))</f>
        <v/>
      </c>
      <c r="K2378" s="195" t="str">
        <f t="shared" si="75"/>
        <v/>
      </c>
    </row>
    <row r="2379" spans="2:11" ht="18" customHeight="1">
      <c r="B2379" s="16" t="str">
        <f>IF('6.標準時間'!$B2379="","",'6.標準時間'!B2379)</f>
        <v/>
      </c>
      <c r="C2379" s="16" t="str">
        <f>IF('6.標準時間'!$C2379="","",'6.標準時間'!C2379)</f>
        <v/>
      </c>
      <c r="D2379" s="16" t="str">
        <f>IF('6.標準時間'!$C2379="","",'6.標準時間'!E2379)</f>
        <v/>
      </c>
      <c r="E2379" s="171" t="str">
        <f>IF('6.標準時間'!$C2379="","",'6.標準時間'!F2379)</f>
        <v/>
      </c>
      <c r="F2379" s="15" t="str">
        <f t="shared" si="74"/>
        <v/>
      </c>
      <c r="G2379" s="142" t="str">
        <f>IF('6.標準時間'!$C2379="","",'6.標準時間'!H2379)</f>
        <v/>
      </c>
      <c r="H2379" s="142" t="str">
        <f>IF('6.標準時間'!$C2379="","",'6.標準時間'!I2379)</f>
        <v/>
      </c>
      <c r="I2379" s="107" t="str">
        <f>IF(C2379="","",VLOOKUP($C2379,'7.工程別レート'!$C$6:$E$501,3,FALSE))</f>
        <v/>
      </c>
      <c r="J2379" s="108" t="str">
        <f>IF(C2379="","",VLOOKUP($C2379,'7.工程別レート'!$C$6:$E$501,2,FALSE))</f>
        <v/>
      </c>
      <c r="K2379" s="195" t="str">
        <f t="shared" si="75"/>
        <v/>
      </c>
    </row>
    <row r="2380" spans="2:11" ht="18" customHeight="1">
      <c r="B2380" s="16" t="str">
        <f>IF('6.標準時間'!$B2380="","",'6.標準時間'!B2380)</f>
        <v/>
      </c>
      <c r="C2380" s="16" t="str">
        <f>IF('6.標準時間'!$C2380="","",'6.標準時間'!C2380)</f>
        <v/>
      </c>
      <c r="D2380" s="16" t="str">
        <f>IF('6.標準時間'!$C2380="","",'6.標準時間'!E2380)</f>
        <v/>
      </c>
      <c r="E2380" s="171" t="str">
        <f>IF('6.標準時間'!$C2380="","",'6.標準時間'!F2380)</f>
        <v/>
      </c>
      <c r="F2380" s="15" t="str">
        <f t="shared" si="74"/>
        <v/>
      </c>
      <c r="G2380" s="142" t="str">
        <f>IF('6.標準時間'!$C2380="","",'6.標準時間'!H2380)</f>
        <v/>
      </c>
      <c r="H2380" s="142" t="str">
        <f>IF('6.標準時間'!$C2380="","",'6.標準時間'!I2380)</f>
        <v/>
      </c>
      <c r="I2380" s="107" t="str">
        <f>IF(C2380="","",VLOOKUP($C2380,'7.工程別レート'!$C$6:$E$501,3,FALSE))</f>
        <v/>
      </c>
      <c r="J2380" s="108" t="str">
        <f>IF(C2380="","",VLOOKUP($C2380,'7.工程別レート'!$C$6:$E$501,2,FALSE))</f>
        <v/>
      </c>
      <c r="K2380" s="195" t="str">
        <f t="shared" si="75"/>
        <v/>
      </c>
    </row>
    <row r="2381" spans="2:11" ht="18" customHeight="1">
      <c r="B2381" s="16" t="str">
        <f>IF('6.標準時間'!$B2381="","",'6.標準時間'!B2381)</f>
        <v/>
      </c>
      <c r="C2381" s="16" t="str">
        <f>IF('6.標準時間'!$C2381="","",'6.標準時間'!C2381)</f>
        <v/>
      </c>
      <c r="D2381" s="16" t="str">
        <f>IF('6.標準時間'!$C2381="","",'6.標準時間'!E2381)</f>
        <v/>
      </c>
      <c r="E2381" s="171" t="str">
        <f>IF('6.標準時間'!$C2381="","",'6.標準時間'!F2381)</f>
        <v/>
      </c>
      <c r="F2381" s="15" t="str">
        <f t="shared" si="74"/>
        <v/>
      </c>
      <c r="G2381" s="142" t="str">
        <f>IF('6.標準時間'!$C2381="","",'6.標準時間'!H2381)</f>
        <v/>
      </c>
      <c r="H2381" s="142" t="str">
        <f>IF('6.標準時間'!$C2381="","",'6.標準時間'!I2381)</f>
        <v/>
      </c>
      <c r="I2381" s="107" t="str">
        <f>IF(C2381="","",VLOOKUP($C2381,'7.工程別レート'!$C$6:$E$501,3,FALSE))</f>
        <v/>
      </c>
      <c r="J2381" s="108" t="str">
        <f>IF(C2381="","",VLOOKUP($C2381,'7.工程別レート'!$C$6:$E$501,2,FALSE))</f>
        <v/>
      </c>
      <c r="K2381" s="195" t="str">
        <f t="shared" si="75"/>
        <v/>
      </c>
    </row>
    <row r="2382" spans="2:11" ht="18" customHeight="1">
      <c r="B2382" s="16" t="str">
        <f>IF('6.標準時間'!$B2382="","",'6.標準時間'!B2382)</f>
        <v/>
      </c>
      <c r="C2382" s="16" t="str">
        <f>IF('6.標準時間'!$C2382="","",'6.標準時間'!C2382)</f>
        <v/>
      </c>
      <c r="D2382" s="16" t="str">
        <f>IF('6.標準時間'!$C2382="","",'6.標準時間'!E2382)</f>
        <v/>
      </c>
      <c r="E2382" s="171" t="str">
        <f>IF('6.標準時間'!$C2382="","",'6.標準時間'!F2382)</f>
        <v/>
      </c>
      <c r="F2382" s="15" t="str">
        <f t="shared" si="74"/>
        <v/>
      </c>
      <c r="G2382" s="142" t="str">
        <f>IF('6.標準時間'!$C2382="","",'6.標準時間'!H2382)</f>
        <v/>
      </c>
      <c r="H2382" s="142" t="str">
        <f>IF('6.標準時間'!$C2382="","",'6.標準時間'!I2382)</f>
        <v/>
      </c>
      <c r="I2382" s="107" t="str">
        <f>IF(C2382="","",VLOOKUP($C2382,'7.工程別レート'!$C$6:$E$501,3,FALSE))</f>
        <v/>
      </c>
      <c r="J2382" s="108" t="str">
        <f>IF(C2382="","",VLOOKUP($C2382,'7.工程別レート'!$C$6:$E$501,2,FALSE))</f>
        <v/>
      </c>
      <c r="K2382" s="195" t="str">
        <f t="shared" si="75"/>
        <v/>
      </c>
    </row>
    <row r="2383" spans="2:11" ht="18" customHeight="1">
      <c r="B2383" s="16" t="str">
        <f>IF('6.標準時間'!$B2383="","",'6.標準時間'!B2383)</f>
        <v/>
      </c>
      <c r="C2383" s="16" t="str">
        <f>IF('6.標準時間'!$C2383="","",'6.標準時間'!C2383)</f>
        <v/>
      </c>
      <c r="D2383" s="16" t="str">
        <f>IF('6.標準時間'!$C2383="","",'6.標準時間'!E2383)</f>
        <v/>
      </c>
      <c r="E2383" s="171" t="str">
        <f>IF('6.標準時間'!$C2383="","",'6.標準時間'!F2383)</f>
        <v/>
      </c>
      <c r="F2383" s="15" t="str">
        <f t="shared" si="74"/>
        <v/>
      </c>
      <c r="G2383" s="142" t="str">
        <f>IF('6.標準時間'!$C2383="","",'6.標準時間'!H2383)</f>
        <v/>
      </c>
      <c r="H2383" s="142" t="str">
        <f>IF('6.標準時間'!$C2383="","",'6.標準時間'!I2383)</f>
        <v/>
      </c>
      <c r="I2383" s="107" t="str">
        <f>IF(C2383="","",VLOOKUP($C2383,'7.工程別レート'!$C$6:$E$501,3,FALSE))</f>
        <v/>
      </c>
      <c r="J2383" s="108" t="str">
        <f>IF(C2383="","",VLOOKUP($C2383,'7.工程別レート'!$C$6:$E$501,2,FALSE))</f>
        <v/>
      </c>
      <c r="K2383" s="195" t="str">
        <f t="shared" si="75"/>
        <v/>
      </c>
    </row>
    <row r="2384" spans="2:11" ht="18" customHeight="1">
      <c r="B2384" s="16" t="str">
        <f>IF('6.標準時間'!$B2384="","",'6.標準時間'!B2384)</f>
        <v/>
      </c>
      <c r="C2384" s="16" t="str">
        <f>IF('6.標準時間'!$C2384="","",'6.標準時間'!C2384)</f>
        <v/>
      </c>
      <c r="D2384" s="16" t="str">
        <f>IF('6.標準時間'!$C2384="","",'6.標準時間'!E2384)</f>
        <v/>
      </c>
      <c r="E2384" s="171" t="str">
        <f>IF('6.標準時間'!$C2384="","",'6.標準時間'!F2384)</f>
        <v/>
      </c>
      <c r="F2384" s="15" t="str">
        <f t="shared" si="74"/>
        <v/>
      </c>
      <c r="G2384" s="142" t="str">
        <f>IF('6.標準時間'!$C2384="","",'6.標準時間'!H2384)</f>
        <v/>
      </c>
      <c r="H2384" s="142" t="str">
        <f>IF('6.標準時間'!$C2384="","",'6.標準時間'!I2384)</f>
        <v/>
      </c>
      <c r="I2384" s="107" t="str">
        <f>IF(C2384="","",VLOOKUP($C2384,'7.工程別レート'!$C$6:$E$501,3,FALSE))</f>
        <v/>
      </c>
      <c r="J2384" s="108" t="str">
        <f>IF(C2384="","",VLOOKUP($C2384,'7.工程別レート'!$C$6:$E$501,2,FALSE))</f>
        <v/>
      </c>
      <c r="K2384" s="195" t="str">
        <f t="shared" si="75"/>
        <v/>
      </c>
    </row>
    <row r="2385" spans="2:11" ht="18" customHeight="1">
      <c r="B2385" s="16" t="str">
        <f>IF('6.標準時間'!$B2385="","",'6.標準時間'!B2385)</f>
        <v/>
      </c>
      <c r="C2385" s="16" t="str">
        <f>IF('6.標準時間'!$C2385="","",'6.標準時間'!C2385)</f>
        <v/>
      </c>
      <c r="D2385" s="16" t="str">
        <f>IF('6.標準時間'!$C2385="","",'6.標準時間'!E2385)</f>
        <v/>
      </c>
      <c r="E2385" s="171" t="str">
        <f>IF('6.標準時間'!$C2385="","",'6.標準時間'!F2385)</f>
        <v/>
      </c>
      <c r="F2385" s="15" t="str">
        <f t="shared" si="74"/>
        <v/>
      </c>
      <c r="G2385" s="142" t="str">
        <f>IF('6.標準時間'!$C2385="","",'6.標準時間'!H2385)</f>
        <v/>
      </c>
      <c r="H2385" s="142" t="str">
        <f>IF('6.標準時間'!$C2385="","",'6.標準時間'!I2385)</f>
        <v/>
      </c>
      <c r="I2385" s="107" t="str">
        <f>IF(C2385="","",VLOOKUP($C2385,'7.工程別レート'!$C$6:$E$501,3,FALSE))</f>
        <v/>
      </c>
      <c r="J2385" s="108" t="str">
        <f>IF(C2385="","",VLOOKUP($C2385,'7.工程別レート'!$C$6:$E$501,2,FALSE))</f>
        <v/>
      </c>
      <c r="K2385" s="195" t="str">
        <f t="shared" si="75"/>
        <v/>
      </c>
    </row>
    <row r="2386" spans="2:11" ht="18" customHeight="1">
      <c r="B2386" s="16" t="str">
        <f>IF('6.標準時間'!$B2386="","",'6.標準時間'!B2386)</f>
        <v/>
      </c>
      <c r="C2386" s="16" t="str">
        <f>IF('6.標準時間'!$C2386="","",'6.標準時間'!C2386)</f>
        <v/>
      </c>
      <c r="D2386" s="16" t="str">
        <f>IF('6.標準時間'!$C2386="","",'6.標準時間'!E2386)</f>
        <v/>
      </c>
      <c r="E2386" s="171" t="str">
        <f>IF('6.標準時間'!$C2386="","",'6.標準時間'!F2386)</f>
        <v/>
      </c>
      <c r="F2386" s="15" t="str">
        <f t="shared" si="74"/>
        <v/>
      </c>
      <c r="G2386" s="142" t="str">
        <f>IF('6.標準時間'!$C2386="","",'6.標準時間'!H2386)</f>
        <v/>
      </c>
      <c r="H2386" s="142" t="str">
        <f>IF('6.標準時間'!$C2386="","",'6.標準時間'!I2386)</f>
        <v/>
      </c>
      <c r="I2386" s="107" t="str">
        <f>IF(C2386="","",VLOOKUP($C2386,'7.工程別レート'!$C$6:$E$501,3,FALSE))</f>
        <v/>
      </c>
      <c r="J2386" s="108" t="str">
        <f>IF(C2386="","",VLOOKUP($C2386,'7.工程別レート'!$C$6:$E$501,2,FALSE))</f>
        <v/>
      </c>
      <c r="K2386" s="195" t="str">
        <f t="shared" si="75"/>
        <v/>
      </c>
    </row>
    <row r="2387" spans="2:11" ht="18" customHeight="1">
      <c r="B2387" s="16" t="str">
        <f>IF('6.標準時間'!$B2387="","",'6.標準時間'!B2387)</f>
        <v/>
      </c>
      <c r="C2387" s="16" t="str">
        <f>IF('6.標準時間'!$C2387="","",'6.標準時間'!C2387)</f>
        <v/>
      </c>
      <c r="D2387" s="16" t="str">
        <f>IF('6.標準時間'!$C2387="","",'6.標準時間'!E2387)</f>
        <v/>
      </c>
      <c r="E2387" s="171" t="str">
        <f>IF('6.標準時間'!$C2387="","",'6.標準時間'!F2387)</f>
        <v/>
      </c>
      <c r="F2387" s="15" t="str">
        <f t="shared" si="74"/>
        <v/>
      </c>
      <c r="G2387" s="142" t="str">
        <f>IF('6.標準時間'!$C2387="","",'6.標準時間'!H2387)</f>
        <v/>
      </c>
      <c r="H2387" s="142" t="str">
        <f>IF('6.標準時間'!$C2387="","",'6.標準時間'!I2387)</f>
        <v/>
      </c>
      <c r="I2387" s="107" t="str">
        <f>IF(C2387="","",VLOOKUP($C2387,'7.工程別レート'!$C$6:$E$501,3,FALSE))</f>
        <v/>
      </c>
      <c r="J2387" s="108" t="str">
        <f>IF(C2387="","",VLOOKUP($C2387,'7.工程別レート'!$C$6:$E$501,2,FALSE))</f>
        <v/>
      </c>
      <c r="K2387" s="195" t="str">
        <f t="shared" si="75"/>
        <v/>
      </c>
    </row>
    <row r="2388" spans="2:11" ht="18" customHeight="1">
      <c r="B2388" s="16" t="str">
        <f>IF('6.標準時間'!$B2388="","",'6.標準時間'!B2388)</f>
        <v/>
      </c>
      <c r="C2388" s="16" t="str">
        <f>IF('6.標準時間'!$C2388="","",'6.標準時間'!C2388)</f>
        <v/>
      </c>
      <c r="D2388" s="16" t="str">
        <f>IF('6.標準時間'!$C2388="","",'6.標準時間'!E2388)</f>
        <v/>
      </c>
      <c r="E2388" s="171" t="str">
        <f>IF('6.標準時間'!$C2388="","",'6.標準時間'!F2388)</f>
        <v/>
      </c>
      <c r="F2388" s="15" t="str">
        <f t="shared" si="74"/>
        <v/>
      </c>
      <c r="G2388" s="142" t="str">
        <f>IF('6.標準時間'!$C2388="","",'6.標準時間'!H2388)</f>
        <v/>
      </c>
      <c r="H2388" s="142" t="str">
        <f>IF('6.標準時間'!$C2388="","",'6.標準時間'!I2388)</f>
        <v/>
      </c>
      <c r="I2388" s="107" t="str">
        <f>IF(C2388="","",VLOOKUP($C2388,'7.工程別レート'!$C$6:$E$501,3,FALSE))</f>
        <v/>
      </c>
      <c r="J2388" s="108" t="str">
        <f>IF(C2388="","",VLOOKUP($C2388,'7.工程別レート'!$C$6:$E$501,2,FALSE))</f>
        <v/>
      </c>
      <c r="K2388" s="195" t="str">
        <f t="shared" si="75"/>
        <v/>
      </c>
    </row>
    <row r="2389" spans="2:11" ht="18" customHeight="1">
      <c r="B2389" s="16" t="str">
        <f>IF('6.標準時間'!$B2389="","",'6.標準時間'!B2389)</f>
        <v/>
      </c>
      <c r="C2389" s="16" t="str">
        <f>IF('6.標準時間'!$C2389="","",'6.標準時間'!C2389)</f>
        <v/>
      </c>
      <c r="D2389" s="16" t="str">
        <f>IF('6.標準時間'!$C2389="","",'6.標準時間'!E2389)</f>
        <v/>
      </c>
      <c r="E2389" s="171" t="str">
        <f>IF('6.標準時間'!$C2389="","",'6.標準時間'!F2389)</f>
        <v/>
      </c>
      <c r="F2389" s="15" t="str">
        <f t="shared" si="74"/>
        <v/>
      </c>
      <c r="G2389" s="142" t="str">
        <f>IF('6.標準時間'!$C2389="","",'6.標準時間'!H2389)</f>
        <v/>
      </c>
      <c r="H2389" s="142" t="str">
        <f>IF('6.標準時間'!$C2389="","",'6.標準時間'!I2389)</f>
        <v/>
      </c>
      <c r="I2389" s="107" t="str">
        <f>IF(C2389="","",VLOOKUP($C2389,'7.工程別レート'!$C$6:$E$501,3,FALSE))</f>
        <v/>
      </c>
      <c r="J2389" s="108" t="str">
        <f>IF(C2389="","",VLOOKUP($C2389,'7.工程別レート'!$C$6:$E$501,2,FALSE))</f>
        <v/>
      </c>
      <c r="K2389" s="195" t="str">
        <f t="shared" si="75"/>
        <v/>
      </c>
    </row>
    <row r="2390" spans="2:11" ht="18" customHeight="1">
      <c r="B2390" s="16" t="str">
        <f>IF('6.標準時間'!$B2390="","",'6.標準時間'!B2390)</f>
        <v/>
      </c>
      <c r="C2390" s="16" t="str">
        <f>IF('6.標準時間'!$C2390="","",'6.標準時間'!C2390)</f>
        <v/>
      </c>
      <c r="D2390" s="16" t="str">
        <f>IF('6.標準時間'!$C2390="","",'6.標準時間'!E2390)</f>
        <v/>
      </c>
      <c r="E2390" s="171" t="str">
        <f>IF('6.標準時間'!$C2390="","",'6.標準時間'!F2390)</f>
        <v/>
      </c>
      <c r="F2390" s="15" t="str">
        <f t="shared" si="74"/>
        <v/>
      </c>
      <c r="G2390" s="142" t="str">
        <f>IF('6.標準時間'!$C2390="","",'6.標準時間'!H2390)</f>
        <v/>
      </c>
      <c r="H2390" s="142" t="str">
        <f>IF('6.標準時間'!$C2390="","",'6.標準時間'!I2390)</f>
        <v/>
      </c>
      <c r="I2390" s="107" t="str">
        <f>IF(C2390="","",VLOOKUP($C2390,'7.工程別レート'!$C$6:$E$501,3,FALSE))</f>
        <v/>
      </c>
      <c r="J2390" s="108" t="str">
        <f>IF(C2390="","",VLOOKUP($C2390,'7.工程別レート'!$C$6:$E$501,2,FALSE))</f>
        <v/>
      </c>
      <c r="K2390" s="195" t="str">
        <f t="shared" si="75"/>
        <v/>
      </c>
    </row>
    <row r="2391" spans="2:11" ht="18" customHeight="1">
      <c r="B2391" s="16" t="str">
        <f>IF('6.標準時間'!$B2391="","",'6.標準時間'!B2391)</f>
        <v/>
      </c>
      <c r="C2391" s="16" t="str">
        <f>IF('6.標準時間'!$C2391="","",'6.標準時間'!C2391)</f>
        <v/>
      </c>
      <c r="D2391" s="16" t="str">
        <f>IF('6.標準時間'!$C2391="","",'6.標準時間'!E2391)</f>
        <v/>
      </c>
      <c r="E2391" s="171" t="str">
        <f>IF('6.標準時間'!$C2391="","",'6.標準時間'!F2391)</f>
        <v/>
      </c>
      <c r="F2391" s="15" t="str">
        <f t="shared" si="74"/>
        <v/>
      </c>
      <c r="G2391" s="142" t="str">
        <f>IF('6.標準時間'!$C2391="","",'6.標準時間'!H2391)</f>
        <v/>
      </c>
      <c r="H2391" s="142" t="str">
        <f>IF('6.標準時間'!$C2391="","",'6.標準時間'!I2391)</f>
        <v/>
      </c>
      <c r="I2391" s="107" t="str">
        <f>IF(C2391="","",VLOOKUP($C2391,'7.工程別レート'!$C$6:$E$501,3,FALSE))</f>
        <v/>
      </c>
      <c r="J2391" s="108" t="str">
        <f>IF(C2391="","",VLOOKUP($C2391,'7.工程別レート'!$C$6:$E$501,2,FALSE))</f>
        <v/>
      </c>
      <c r="K2391" s="195" t="str">
        <f t="shared" si="75"/>
        <v/>
      </c>
    </row>
    <row r="2392" spans="2:11" ht="18" customHeight="1">
      <c r="B2392" s="16" t="str">
        <f>IF('6.標準時間'!$B2392="","",'6.標準時間'!B2392)</f>
        <v/>
      </c>
      <c r="C2392" s="16" t="str">
        <f>IF('6.標準時間'!$C2392="","",'6.標準時間'!C2392)</f>
        <v/>
      </c>
      <c r="D2392" s="16" t="str">
        <f>IF('6.標準時間'!$C2392="","",'6.標準時間'!E2392)</f>
        <v/>
      </c>
      <c r="E2392" s="171" t="str">
        <f>IF('6.標準時間'!$C2392="","",'6.標準時間'!F2392)</f>
        <v/>
      </c>
      <c r="F2392" s="15" t="str">
        <f t="shared" si="74"/>
        <v/>
      </c>
      <c r="G2392" s="142" t="str">
        <f>IF('6.標準時間'!$C2392="","",'6.標準時間'!H2392)</f>
        <v/>
      </c>
      <c r="H2392" s="142" t="str">
        <f>IF('6.標準時間'!$C2392="","",'6.標準時間'!I2392)</f>
        <v/>
      </c>
      <c r="I2392" s="107" t="str">
        <f>IF(C2392="","",VLOOKUP($C2392,'7.工程別レート'!$C$6:$E$501,3,FALSE))</f>
        <v/>
      </c>
      <c r="J2392" s="108" t="str">
        <f>IF(C2392="","",VLOOKUP($C2392,'7.工程別レート'!$C$6:$E$501,2,FALSE))</f>
        <v/>
      </c>
      <c r="K2392" s="195" t="str">
        <f t="shared" si="75"/>
        <v/>
      </c>
    </row>
    <row r="2393" spans="2:11" ht="18" customHeight="1">
      <c r="B2393" s="16" t="str">
        <f>IF('6.標準時間'!$B2393="","",'6.標準時間'!B2393)</f>
        <v/>
      </c>
      <c r="C2393" s="16" t="str">
        <f>IF('6.標準時間'!$C2393="","",'6.標準時間'!C2393)</f>
        <v/>
      </c>
      <c r="D2393" s="16" t="str">
        <f>IF('6.標準時間'!$C2393="","",'6.標準時間'!E2393)</f>
        <v/>
      </c>
      <c r="E2393" s="171" t="str">
        <f>IF('6.標準時間'!$C2393="","",'6.標準時間'!F2393)</f>
        <v/>
      </c>
      <c r="F2393" s="15" t="str">
        <f t="shared" si="74"/>
        <v/>
      </c>
      <c r="G2393" s="142" t="str">
        <f>IF('6.標準時間'!$C2393="","",'6.標準時間'!H2393)</f>
        <v/>
      </c>
      <c r="H2393" s="142" t="str">
        <f>IF('6.標準時間'!$C2393="","",'6.標準時間'!I2393)</f>
        <v/>
      </c>
      <c r="I2393" s="107" t="str">
        <f>IF(C2393="","",VLOOKUP($C2393,'7.工程別レート'!$C$6:$E$501,3,FALSE))</f>
        <v/>
      </c>
      <c r="J2393" s="108" t="str">
        <f>IF(C2393="","",VLOOKUP($C2393,'7.工程別レート'!$C$6:$E$501,2,FALSE))</f>
        <v/>
      </c>
      <c r="K2393" s="195" t="str">
        <f t="shared" si="75"/>
        <v/>
      </c>
    </row>
    <row r="2394" spans="2:11" ht="18" customHeight="1">
      <c r="B2394" s="16" t="str">
        <f>IF('6.標準時間'!$B2394="","",'6.標準時間'!B2394)</f>
        <v/>
      </c>
      <c r="C2394" s="16" t="str">
        <f>IF('6.標準時間'!$C2394="","",'6.標準時間'!C2394)</f>
        <v/>
      </c>
      <c r="D2394" s="16" t="str">
        <f>IF('6.標準時間'!$C2394="","",'6.標準時間'!E2394)</f>
        <v/>
      </c>
      <c r="E2394" s="171" t="str">
        <f>IF('6.標準時間'!$C2394="","",'6.標準時間'!F2394)</f>
        <v/>
      </c>
      <c r="F2394" s="15" t="str">
        <f t="shared" si="74"/>
        <v/>
      </c>
      <c r="G2394" s="142" t="str">
        <f>IF('6.標準時間'!$C2394="","",'6.標準時間'!H2394)</f>
        <v/>
      </c>
      <c r="H2394" s="142" t="str">
        <f>IF('6.標準時間'!$C2394="","",'6.標準時間'!I2394)</f>
        <v/>
      </c>
      <c r="I2394" s="107" t="str">
        <f>IF(C2394="","",VLOOKUP($C2394,'7.工程別レート'!$C$6:$E$501,3,FALSE))</f>
        <v/>
      </c>
      <c r="J2394" s="108" t="str">
        <f>IF(C2394="","",VLOOKUP($C2394,'7.工程別レート'!$C$6:$E$501,2,FALSE))</f>
        <v/>
      </c>
      <c r="K2394" s="195" t="str">
        <f t="shared" si="75"/>
        <v/>
      </c>
    </row>
    <row r="2395" spans="2:11" ht="18" customHeight="1">
      <c r="B2395" s="16" t="str">
        <f>IF('6.標準時間'!$B2395="","",'6.標準時間'!B2395)</f>
        <v/>
      </c>
      <c r="C2395" s="16" t="str">
        <f>IF('6.標準時間'!$C2395="","",'6.標準時間'!C2395)</f>
        <v/>
      </c>
      <c r="D2395" s="16" t="str">
        <f>IF('6.標準時間'!$C2395="","",'6.標準時間'!E2395)</f>
        <v/>
      </c>
      <c r="E2395" s="171" t="str">
        <f>IF('6.標準時間'!$C2395="","",'6.標準時間'!F2395)</f>
        <v/>
      </c>
      <c r="F2395" s="15" t="str">
        <f t="shared" si="74"/>
        <v/>
      </c>
      <c r="G2395" s="142" t="str">
        <f>IF('6.標準時間'!$C2395="","",'6.標準時間'!H2395)</f>
        <v/>
      </c>
      <c r="H2395" s="142" t="str">
        <f>IF('6.標準時間'!$C2395="","",'6.標準時間'!I2395)</f>
        <v/>
      </c>
      <c r="I2395" s="107" t="str">
        <f>IF(C2395="","",VLOOKUP($C2395,'7.工程別レート'!$C$6:$E$501,3,FALSE))</f>
        <v/>
      </c>
      <c r="J2395" s="108" t="str">
        <f>IF(C2395="","",VLOOKUP($C2395,'7.工程別レート'!$C$6:$E$501,2,FALSE))</f>
        <v/>
      </c>
      <c r="K2395" s="195" t="str">
        <f t="shared" si="75"/>
        <v/>
      </c>
    </row>
    <row r="2396" spans="2:11" ht="18" customHeight="1">
      <c r="B2396" s="16" t="str">
        <f>IF('6.標準時間'!$B2396="","",'6.標準時間'!B2396)</f>
        <v/>
      </c>
      <c r="C2396" s="16" t="str">
        <f>IF('6.標準時間'!$C2396="","",'6.標準時間'!C2396)</f>
        <v/>
      </c>
      <c r="D2396" s="16" t="str">
        <f>IF('6.標準時間'!$C2396="","",'6.標準時間'!E2396)</f>
        <v/>
      </c>
      <c r="E2396" s="171" t="str">
        <f>IF('6.標準時間'!$C2396="","",'6.標準時間'!F2396)</f>
        <v/>
      </c>
      <c r="F2396" s="15" t="str">
        <f t="shared" si="74"/>
        <v/>
      </c>
      <c r="G2396" s="142" t="str">
        <f>IF('6.標準時間'!$C2396="","",'6.標準時間'!H2396)</f>
        <v/>
      </c>
      <c r="H2396" s="142" t="str">
        <f>IF('6.標準時間'!$C2396="","",'6.標準時間'!I2396)</f>
        <v/>
      </c>
      <c r="I2396" s="107" t="str">
        <f>IF(C2396="","",VLOOKUP($C2396,'7.工程別レート'!$C$6:$E$501,3,FALSE))</f>
        <v/>
      </c>
      <c r="J2396" s="108" t="str">
        <f>IF(C2396="","",VLOOKUP($C2396,'7.工程別レート'!$C$6:$E$501,2,FALSE))</f>
        <v/>
      </c>
      <c r="K2396" s="195" t="str">
        <f t="shared" si="75"/>
        <v/>
      </c>
    </row>
    <row r="2397" spans="2:11" ht="18" customHeight="1">
      <c r="B2397" s="16" t="str">
        <f>IF('6.標準時間'!$B2397="","",'6.標準時間'!B2397)</f>
        <v/>
      </c>
      <c r="C2397" s="16" t="str">
        <f>IF('6.標準時間'!$C2397="","",'6.標準時間'!C2397)</f>
        <v/>
      </c>
      <c r="D2397" s="16" t="str">
        <f>IF('6.標準時間'!$C2397="","",'6.標準時間'!E2397)</f>
        <v/>
      </c>
      <c r="E2397" s="171" t="str">
        <f>IF('6.標準時間'!$C2397="","",'6.標準時間'!F2397)</f>
        <v/>
      </c>
      <c r="F2397" s="15" t="str">
        <f t="shared" si="74"/>
        <v/>
      </c>
      <c r="G2397" s="142" t="str">
        <f>IF('6.標準時間'!$C2397="","",'6.標準時間'!H2397)</f>
        <v/>
      </c>
      <c r="H2397" s="142" t="str">
        <f>IF('6.標準時間'!$C2397="","",'6.標準時間'!I2397)</f>
        <v/>
      </c>
      <c r="I2397" s="107" t="str">
        <f>IF(C2397="","",VLOOKUP($C2397,'7.工程別レート'!$C$6:$E$501,3,FALSE))</f>
        <v/>
      </c>
      <c r="J2397" s="108" t="str">
        <f>IF(C2397="","",VLOOKUP($C2397,'7.工程別レート'!$C$6:$E$501,2,FALSE))</f>
        <v/>
      </c>
      <c r="K2397" s="195" t="str">
        <f t="shared" si="75"/>
        <v/>
      </c>
    </row>
    <row r="2398" spans="2:11" ht="18" customHeight="1">
      <c r="B2398" s="16" t="str">
        <f>IF('6.標準時間'!$B2398="","",'6.標準時間'!B2398)</f>
        <v/>
      </c>
      <c r="C2398" s="16" t="str">
        <f>IF('6.標準時間'!$C2398="","",'6.標準時間'!C2398)</f>
        <v/>
      </c>
      <c r="D2398" s="16" t="str">
        <f>IF('6.標準時間'!$C2398="","",'6.標準時間'!E2398)</f>
        <v/>
      </c>
      <c r="E2398" s="171" t="str">
        <f>IF('6.標準時間'!$C2398="","",'6.標準時間'!F2398)</f>
        <v/>
      </c>
      <c r="F2398" s="15" t="str">
        <f t="shared" si="74"/>
        <v/>
      </c>
      <c r="G2398" s="142" t="str">
        <f>IF('6.標準時間'!$C2398="","",'6.標準時間'!H2398)</f>
        <v/>
      </c>
      <c r="H2398" s="142" t="str">
        <f>IF('6.標準時間'!$C2398="","",'6.標準時間'!I2398)</f>
        <v/>
      </c>
      <c r="I2398" s="107" t="str">
        <f>IF(C2398="","",VLOOKUP($C2398,'7.工程別レート'!$C$6:$E$501,3,FALSE))</f>
        <v/>
      </c>
      <c r="J2398" s="108" t="str">
        <f>IF(C2398="","",VLOOKUP($C2398,'7.工程別レート'!$C$6:$E$501,2,FALSE))</f>
        <v/>
      </c>
      <c r="K2398" s="195" t="str">
        <f t="shared" si="75"/>
        <v/>
      </c>
    </row>
    <row r="2399" spans="2:11" ht="18" customHeight="1">
      <c r="B2399" s="16" t="str">
        <f>IF('6.標準時間'!$B2399="","",'6.標準時間'!B2399)</f>
        <v/>
      </c>
      <c r="C2399" s="16" t="str">
        <f>IF('6.標準時間'!$C2399="","",'6.標準時間'!C2399)</f>
        <v/>
      </c>
      <c r="D2399" s="16" t="str">
        <f>IF('6.標準時間'!$C2399="","",'6.標準時間'!E2399)</f>
        <v/>
      </c>
      <c r="E2399" s="171" t="str">
        <f>IF('6.標準時間'!$C2399="","",'6.標準時間'!F2399)</f>
        <v/>
      </c>
      <c r="F2399" s="15" t="str">
        <f t="shared" si="74"/>
        <v/>
      </c>
      <c r="G2399" s="142" t="str">
        <f>IF('6.標準時間'!$C2399="","",'6.標準時間'!H2399)</f>
        <v/>
      </c>
      <c r="H2399" s="142" t="str">
        <f>IF('6.標準時間'!$C2399="","",'6.標準時間'!I2399)</f>
        <v/>
      </c>
      <c r="I2399" s="107" t="str">
        <f>IF(C2399="","",VLOOKUP($C2399,'7.工程別レート'!$C$6:$E$501,3,FALSE))</f>
        <v/>
      </c>
      <c r="J2399" s="108" t="str">
        <f>IF(C2399="","",VLOOKUP($C2399,'7.工程別レート'!$C$6:$E$501,2,FALSE))</f>
        <v/>
      </c>
      <c r="K2399" s="195" t="str">
        <f t="shared" si="75"/>
        <v/>
      </c>
    </row>
    <row r="2400" spans="2:11" ht="18" customHeight="1">
      <c r="B2400" s="16" t="str">
        <f>IF('6.標準時間'!$B2400="","",'6.標準時間'!B2400)</f>
        <v/>
      </c>
      <c r="C2400" s="16" t="str">
        <f>IF('6.標準時間'!$C2400="","",'6.標準時間'!C2400)</f>
        <v/>
      </c>
      <c r="D2400" s="16" t="str">
        <f>IF('6.標準時間'!$C2400="","",'6.標準時間'!E2400)</f>
        <v/>
      </c>
      <c r="E2400" s="171" t="str">
        <f>IF('6.標準時間'!$C2400="","",'6.標準時間'!F2400)</f>
        <v/>
      </c>
      <c r="F2400" s="15" t="str">
        <f t="shared" si="74"/>
        <v/>
      </c>
      <c r="G2400" s="142" t="str">
        <f>IF('6.標準時間'!$C2400="","",'6.標準時間'!H2400)</f>
        <v/>
      </c>
      <c r="H2400" s="142" t="str">
        <f>IF('6.標準時間'!$C2400="","",'6.標準時間'!I2400)</f>
        <v/>
      </c>
      <c r="I2400" s="107" t="str">
        <f>IF(C2400="","",VLOOKUP($C2400,'7.工程別レート'!$C$6:$E$501,3,FALSE))</f>
        <v/>
      </c>
      <c r="J2400" s="108" t="str">
        <f>IF(C2400="","",VLOOKUP($C2400,'7.工程別レート'!$C$6:$E$501,2,FALSE))</f>
        <v/>
      </c>
      <c r="K2400" s="195" t="str">
        <f t="shared" si="75"/>
        <v/>
      </c>
    </row>
    <row r="2401" spans="2:11" ht="18" customHeight="1">
      <c r="B2401" s="16" t="str">
        <f>IF('6.標準時間'!$B2401="","",'6.標準時間'!B2401)</f>
        <v/>
      </c>
      <c r="C2401" s="16" t="str">
        <f>IF('6.標準時間'!$C2401="","",'6.標準時間'!C2401)</f>
        <v/>
      </c>
      <c r="D2401" s="16" t="str">
        <f>IF('6.標準時間'!$C2401="","",'6.標準時間'!E2401)</f>
        <v/>
      </c>
      <c r="E2401" s="171" t="str">
        <f>IF('6.標準時間'!$C2401="","",'6.標準時間'!F2401)</f>
        <v/>
      </c>
      <c r="F2401" s="15" t="str">
        <f t="shared" si="74"/>
        <v/>
      </c>
      <c r="G2401" s="142" t="str">
        <f>IF('6.標準時間'!$C2401="","",'6.標準時間'!H2401)</f>
        <v/>
      </c>
      <c r="H2401" s="142" t="str">
        <f>IF('6.標準時間'!$C2401="","",'6.標準時間'!I2401)</f>
        <v/>
      </c>
      <c r="I2401" s="107" t="str">
        <f>IF(C2401="","",VLOOKUP($C2401,'7.工程別レート'!$C$6:$E$501,3,FALSE))</f>
        <v/>
      </c>
      <c r="J2401" s="108" t="str">
        <f>IF(C2401="","",VLOOKUP($C2401,'7.工程別レート'!$C$6:$E$501,2,FALSE))</f>
        <v/>
      </c>
      <c r="K2401" s="195" t="str">
        <f t="shared" si="75"/>
        <v/>
      </c>
    </row>
    <row r="2402" spans="2:11" ht="18" customHeight="1">
      <c r="B2402" s="16" t="str">
        <f>IF('6.標準時間'!$B2402="","",'6.標準時間'!B2402)</f>
        <v/>
      </c>
      <c r="C2402" s="16" t="str">
        <f>IF('6.標準時間'!$C2402="","",'6.標準時間'!C2402)</f>
        <v/>
      </c>
      <c r="D2402" s="16" t="str">
        <f>IF('6.標準時間'!$C2402="","",'6.標準時間'!E2402)</f>
        <v/>
      </c>
      <c r="E2402" s="171" t="str">
        <f>IF('6.標準時間'!$C2402="","",'6.標準時間'!F2402)</f>
        <v/>
      </c>
      <c r="F2402" s="15" t="str">
        <f t="shared" si="74"/>
        <v/>
      </c>
      <c r="G2402" s="142" t="str">
        <f>IF('6.標準時間'!$C2402="","",'6.標準時間'!H2402)</f>
        <v/>
      </c>
      <c r="H2402" s="142" t="str">
        <f>IF('6.標準時間'!$C2402="","",'6.標準時間'!I2402)</f>
        <v/>
      </c>
      <c r="I2402" s="107" t="str">
        <f>IF(C2402="","",VLOOKUP($C2402,'7.工程別レート'!$C$6:$E$501,3,FALSE))</f>
        <v/>
      </c>
      <c r="J2402" s="108" t="str">
        <f>IF(C2402="","",VLOOKUP($C2402,'7.工程別レート'!$C$6:$E$501,2,FALSE))</f>
        <v/>
      </c>
      <c r="K2402" s="195" t="str">
        <f t="shared" si="75"/>
        <v/>
      </c>
    </row>
    <row r="2403" spans="2:11" ht="18" customHeight="1">
      <c r="B2403" s="16" t="str">
        <f>IF('6.標準時間'!$B2403="","",'6.標準時間'!B2403)</f>
        <v/>
      </c>
      <c r="C2403" s="16" t="str">
        <f>IF('6.標準時間'!$C2403="","",'6.標準時間'!C2403)</f>
        <v/>
      </c>
      <c r="D2403" s="16" t="str">
        <f>IF('6.標準時間'!$C2403="","",'6.標準時間'!E2403)</f>
        <v/>
      </c>
      <c r="E2403" s="171" t="str">
        <f>IF('6.標準時間'!$C2403="","",'6.標準時間'!F2403)</f>
        <v/>
      </c>
      <c r="F2403" s="15" t="str">
        <f t="shared" si="74"/>
        <v/>
      </c>
      <c r="G2403" s="142" t="str">
        <f>IF('6.標準時間'!$C2403="","",'6.標準時間'!H2403)</f>
        <v/>
      </c>
      <c r="H2403" s="142" t="str">
        <f>IF('6.標準時間'!$C2403="","",'6.標準時間'!I2403)</f>
        <v/>
      </c>
      <c r="I2403" s="107" t="str">
        <f>IF(C2403="","",VLOOKUP($C2403,'7.工程別レート'!$C$6:$E$501,3,FALSE))</f>
        <v/>
      </c>
      <c r="J2403" s="108" t="str">
        <f>IF(C2403="","",VLOOKUP($C2403,'7.工程別レート'!$C$6:$E$501,2,FALSE))</f>
        <v/>
      </c>
      <c r="K2403" s="195" t="str">
        <f t="shared" si="75"/>
        <v/>
      </c>
    </row>
    <row r="2404" spans="2:11" ht="18" customHeight="1">
      <c r="B2404" s="16" t="str">
        <f>IF('6.標準時間'!$B2404="","",'6.標準時間'!B2404)</f>
        <v/>
      </c>
      <c r="C2404" s="16" t="str">
        <f>IF('6.標準時間'!$C2404="","",'6.標準時間'!C2404)</f>
        <v/>
      </c>
      <c r="D2404" s="16" t="str">
        <f>IF('6.標準時間'!$C2404="","",'6.標準時間'!E2404)</f>
        <v/>
      </c>
      <c r="E2404" s="171" t="str">
        <f>IF('6.標準時間'!$C2404="","",'6.標準時間'!F2404)</f>
        <v/>
      </c>
      <c r="F2404" s="15" t="str">
        <f t="shared" si="74"/>
        <v/>
      </c>
      <c r="G2404" s="142" t="str">
        <f>IF('6.標準時間'!$C2404="","",'6.標準時間'!H2404)</f>
        <v/>
      </c>
      <c r="H2404" s="142" t="str">
        <f>IF('6.標準時間'!$C2404="","",'6.標準時間'!I2404)</f>
        <v/>
      </c>
      <c r="I2404" s="107" t="str">
        <f>IF(C2404="","",VLOOKUP($C2404,'7.工程別レート'!$C$6:$E$501,3,FALSE))</f>
        <v/>
      </c>
      <c r="J2404" s="108" t="str">
        <f>IF(C2404="","",VLOOKUP($C2404,'7.工程別レート'!$C$6:$E$501,2,FALSE))</f>
        <v/>
      </c>
      <c r="K2404" s="195" t="str">
        <f t="shared" si="75"/>
        <v/>
      </c>
    </row>
    <row r="2405" spans="2:11" ht="18" customHeight="1">
      <c r="B2405" s="16" t="str">
        <f>IF('6.標準時間'!$B2405="","",'6.標準時間'!B2405)</f>
        <v/>
      </c>
      <c r="C2405" s="16" t="str">
        <f>IF('6.標準時間'!$C2405="","",'6.標準時間'!C2405)</f>
        <v/>
      </c>
      <c r="D2405" s="16" t="str">
        <f>IF('6.標準時間'!$C2405="","",'6.標準時間'!E2405)</f>
        <v/>
      </c>
      <c r="E2405" s="171" t="str">
        <f>IF('6.標準時間'!$C2405="","",'6.標準時間'!F2405)</f>
        <v/>
      </c>
      <c r="F2405" s="15" t="str">
        <f t="shared" si="74"/>
        <v/>
      </c>
      <c r="G2405" s="142" t="str">
        <f>IF('6.標準時間'!$C2405="","",'6.標準時間'!H2405)</f>
        <v/>
      </c>
      <c r="H2405" s="142" t="str">
        <f>IF('6.標準時間'!$C2405="","",'6.標準時間'!I2405)</f>
        <v/>
      </c>
      <c r="I2405" s="107" t="str">
        <f>IF(C2405="","",VLOOKUP($C2405,'7.工程別レート'!$C$6:$E$501,3,FALSE))</f>
        <v/>
      </c>
      <c r="J2405" s="108" t="str">
        <f>IF(C2405="","",VLOOKUP($C2405,'7.工程別レート'!$C$6:$E$501,2,FALSE))</f>
        <v/>
      </c>
      <c r="K2405" s="195" t="str">
        <f t="shared" si="75"/>
        <v/>
      </c>
    </row>
    <row r="2406" spans="2:11" ht="18" customHeight="1">
      <c r="B2406" s="16" t="str">
        <f>IF('6.標準時間'!$B2406="","",'6.標準時間'!B2406)</f>
        <v/>
      </c>
      <c r="C2406" s="16" t="str">
        <f>IF('6.標準時間'!$C2406="","",'6.標準時間'!C2406)</f>
        <v/>
      </c>
      <c r="D2406" s="16" t="str">
        <f>IF('6.標準時間'!$C2406="","",'6.標準時間'!E2406)</f>
        <v/>
      </c>
      <c r="E2406" s="171" t="str">
        <f>IF('6.標準時間'!$C2406="","",'6.標準時間'!F2406)</f>
        <v/>
      </c>
      <c r="F2406" s="15" t="str">
        <f t="shared" si="74"/>
        <v/>
      </c>
      <c r="G2406" s="142" t="str">
        <f>IF('6.標準時間'!$C2406="","",'6.標準時間'!H2406)</f>
        <v/>
      </c>
      <c r="H2406" s="142" t="str">
        <f>IF('6.標準時間'!$C2406="","",'6.標準時間'!I2406)</f>
        <v/>
      </c>
      <c r="I2406" s="107" t="str">
        <f>IF(C2406="","",VLOOKUP($C2406,'7.工程別レート'!$C$6:$E$501,3,FALSE))</f>
        <v/>
      </c>
      <c r="J2406" s="108" t="str">
        <f>IF(C2406="","",VLOOKUP($C2406,'7.工程別レート'!$C$6:$E$501,2,FALSE))</f>
        <v/>
      </c>
      <c r="K2406" s="195" t="str">
        <f t="shared" si="75"/>
        <v/>
      </c>
    </row>
    <row r="2407" spans="2:11" ht="18" customHeight="1">
      <c r="B2407" s="16" t="str">
        <f>IF('6.標準時間'!$B2407="","",'6.標準時間'!B2407)</f>
        <v/>
      </c>
      <c r="C2407" s="16" t="str">
        <f>IF('6.標準時間'!$C2407="","",'6.標準時間'!C2407)</f>
        <v/>
      </c>
      <c r="D2407" s="16" t="str">
        <f>IF('6.標準時間'!$C2407="","",'6.標準時間'!E2407)</f>
        <v/>
      </c>
      <c r="E2407" s="171" t="str">
        <f>IF('6.標準時間'!$C2407="","",'6.標準時間'!F2407)</f>
        <v/>
      </c>
      <c r="F2407" s="15" t="str">
        <f t="shared" si="74"/>
        <v/>
      </c>
      <c r="G2407" s="142" t="str">
        <f>IF('6.標準時間'!$C2407="","",'6.標準時間'!H2407)</f>
        <v/>
      </c>
      <c r="H2407" s="142" t="str">
        <f>IF('6.標準時間'!$C2407="","",'6.標準時間'!I2407)</f>
        <v/>
      </c>
      <c r="I2407" s="107" t="str">
        <f>IF(C2407="","",VLOOKUP($C2407,'7.工程別レート'!$C$6:$E$501,3,FALSE))</f>
        <v/>
      </c>
      <c r="J2407" s="108" t="str">
        <f>IF(C2407="","",VLOOKUP($C2407,'7.工程別レート'!$C$6:$E$501,2,FALSE))</f>
        <v/>
      </c>
      <c r="K2407" s="195" t="str">
        <f t="shared" si="75"/>
        <v/>
      </c>
    </row>
    <row r="2408" spans="2:11" ht="18" customHeight="1">
      <c r="B2408" s="16" t="str">
        <f>IF('6.標準時間'!$B2408="","",'6.標準時間'!B2408)</f>
        <v/>
      </c>
      <c r="C2408" s="16" t="str">
        <f>IF('6.標準時間'!$C2408="","",'6.標準時間'!C2408)</f>
        <v/>
      </c>
      <c r="D2408" s="16" t="str">
        <f>IF('6.標準時間'!$C2408="","",'6.標準時間'!E2408)</f>
        <v/>
      </c>
      <c r="E2408" s="171" t="str">
        <f>IF('6.標準時間'!$C2408="","",'6.標準時間'!F2408)</f>
        <v/>
      </c>
      <c r="F2408" s="15" t="str">
        <f t="shared" si="74"/>
        <v/>
      </c>
      <c r="G2408" s="142" t="str">
        <f>IF('6.標準時間'!$C2408="","",'6.標準時間'!H2408)</f>
        <v/>
      </c>
      <c r="H2408" s="142" t="str">
        <f>IF('6.標準時間'!$C2408="","",'6.標準時間'!I2408)</f>
        <v/>
      </c>
      <c r="I2408" s="107" t="str">
        <f>IF(C2408="","",VLOOKUP($C2408,'7.工程別レート'!$C$6:$E$501,3,FALSE))</f>
        <v/>
      </c>
      <c r="J2408" s="108" t="str">
        <f>IF(C2408="","",VLOOKUP($C2408,'7.工程別レート'!$C$6:$E$501,2,FALSE))</f>
        <v/>
      </c>
      <c r="K2408" s="195" t="str">
        <f t="shared" si="75"/>
        <v/>
      </c>
    </row>
    <row r="2409" spans="2:11" ht="18" customHeight="1">
      <c r="B2409" s="16" t="str">
        <f>IF('6.標準時間'!$B2409="","",'6.標準時間'!B2409)</f>
        <v/>
      </c>
      <c r="C2409" s="16" t="str">
        <f>IF('6.標準時間'!$C2409="","",'6.標準時間'!C2409)</f>
        <v/>
      </c>
      <c r="D2409" s="16" t="str">
        <f>IF('6.標準時間'!$C2409="","",'6.標準時間'!E2409)</f>
        <v/>
      </c>
      <c r="E2409" s="171" t="str">
        <f>IF('6.標準時間'!$C2409="","",'6.標準時間'!F2409)</f>
        <v/>
      </c>
      <c r="F2409" s="15" t="str">
        <f t="shared" si="74"/>
        <v/>
      </c>
      <c r="G2409" s="142" t="str">
        <f>IF('6.標準時間'!$C2409="","",'6.標準時間'!H2409)</f>
        <v/>
      </c>
      <c r="H2409" s="142" t="str">
        <f>IF('6.標準時間'!$C2409="","",'6.標準時間'!I2409)</f>
        <v/>
      </c>
      <c r="I2409" s="107" t="str">
        <f>IF(C2409="","",VLOOKUP($C2409,'7.工程別レート'!$C$6:$E$501,3,FALSE))</f>
        <v/>
      </c>
      <c r="J2409" s="108" t="str">
        <f>IF(C2409="","",VLOOKUP($C2409,'7.工程別レート'!$C$6:$E$501,2,FALSE))</f>
        <v/>
      </c>
      <c r="K2409" s="195" t="str">
        <f t="shared" si="75"/>
        <v/>
      </c>
    </row>
    <row r="2410" spans="2:11" ht="18" customHeight="1">
      <c r="B2410" s="16" t="str">
        <f>IF('6.標準時間'!$B2410="","",'6.標準時間'!B2410)</f>
        <v/>
      </c>
      <c r="C2410" s="16" t="str">
        <f>IF('6.標準時間'!$C2410="","",'6.標準時間'!C2410)</f>
        <v/>
      </c>
      <c r="D2410" s="16" t="str">
        <f>IF('6.標準時間'!$C2410="","",'6.標準時間'!E2410)</f>
        <v/>
      </c>
      <c r="E2410" s="171" t="str">
        <f>IF('6.標準時間'!$C2410="","",'6.標準時間'!F2410)</f>
        <v/>
      </c>
      <c r="F2410" s="15" t="str">
        <f t="shared" si="74"/>
        <v/>
      </c>
      <c r="G2410" s="142" t="str">
        <f>IF('6.標準時間'!$C2410="","",'6.標準時間'!H2410)</f>
        <v/>
      </c>
      <c r="H2410" s="142" t="str">
        <f>IF('6.標準時間'!$C2410="","",'6.標準時間'!I2410)</f>
        <v/>
      </c>
      <c r="I2410" s="107" t="str">
        <f>IF(C2410="","",VLOOKUP($C2410,'7.工程別レート'!$C$6:$E$501,3,FALSE))</f>
        <v/>
      </c>
      <c r="J2410" s="108" t="str">
        <f>IF(C2410="","",VLOOKUP($C2410,'7.工程別レート'!$C$6:$E$501,2,FALSE))</f>
        <v/>
      </c>
      <c r="K2410" s="195" t="str">
        <f t="shared" si="75"/>
        <v/>
      </c>
    </row>
    <row r="2411" spans="2:11" ht="18" customHeight="1">
      <c r="B2411" s="16" t="str">
        <f>IF('6.標準時間'!$B2411="","",'6.標準時間'!B2411)</f>
        <v/>
      </c>
      <c r="C2411" s="16" t="str">
        <f>IF('6.標準時間'!$C2411="","",'6.標準時間'!C2411)</f>
        <v/>
      </c>
      <c r="D2411" s="16" t="str">
        <f>IF('6.標準時間'!$C2411="","",'6.標準時間'!E2411)</f>
        <v/>
      </c>
      <c r="E2411" s="171" t="str">
        <f>IF('6.標準時間'!$C2411="","",'6.標準時間'!F2411)</f>
        <v/>
      </c>
      <c r="F2411" s="15" t="str">
        <f t="shared" si="74"/>
        <v/>
      </c>
      <c r="G2411" s="142" t="str">
        <f>IF('6.標準時間'!$C2411="","",'6.標準時間'!H2411)</f>
        <v/>
      </c>
      <c r="H2411" s="142" t="str">
        <f>IF('6.標準時間'!$C2411="","",'6.標準時間'!I2411)</f>
        <v/>
      </c>
      <c r="I2411" s="107" t="str">
        <f>IF(C2411="","",VLOOKUP($C2411,'7.工程別レート'!$C$6:$E$501,3,FALSE))</f>
        <v/>
      </c>
      <c r="J2411" s="108" t="str">
        <f>IF(C2411="","",VLOOKUP($C2411,'7.工程別レート'!$C$6:$E$501,2,FALSE))</f>
        <v/>
      </c>
      <c r="K2411" s="195" t="str">
        <f t="shared" si="75"/>
        <v/>
      </c>
    </row>
    <row r="2412" spans="2:11" ht="18" customHeight="1">
      <c r="B2412" s="16" t="str">
        <f>IF('6.標準時間'!$B2412="","",'6.標準時間'!B2412)</f>
        <v/>
      </c>
      <c r="C2412" s="16" t="str">
        <f>IF('6.標準時間'!$C2412="","",'6.標準時間'!C2412)</f>
        <v/>
      </c>
      <c r="D2412" s="16" t="str">
        <f>IF('6.標準時間'!$C2412="","",'6.標準時間'!E2412)</f>
        <v/>
      </c>
      <c r="E2412" s="171" t="str">
        <f>IF('6.標準時間'!$C2412="","",'6.標準時間'!F2412)</f>
        <v/>
      </c>
      <c r="F2412" s="15" t="str">
        <f t="shared" si="74"/>
        <v/>
      </c>
      <c r="G2412" s="142" t="str">
        <f>IF('6.標準時間'!$C2412="","",'6.標準時間'!H2412)</f>
        <v/>
      </c>
      <c r="H2412" s="142" t="str">
        <f>IF('6.標準時間'!$C2412="","",'6.標準時間'!I2412)</f>
        <v/>
      </c>
      <c r="I2412" s="107" t="str">
        <f>IF(C2412="","",VLOOKUP($C2412,'7.工程別レート'!$C$6:$E$501,3,FALSE))</f>
        <v/>
      </c>
      <c r="J2412" s="108" t="str">
        <f>IF(C2412="","",VLOOKUP($C2412,'7.工程別レート'!$C$6:$E$501,2,FALSE))</f>
        <v/>
      </c>
      <c r="K2412" s="195" t="str">
        <f t="shared" si="75"/>
        <v/>
      </c>
    </row>
    <row r="2413" spans="2:11" ht="18" customHeight="1">
      <c r="B2413" s="16" t="str">
        <f>IF('6.標準時間'!$B2413="","",'6.標準時間'!B2413)</f>
        <v/>
      </c>
      <c r="C2413" s="16" t="str">
        <f>IF('6.標準時間'!$C2413="","",'6.標準時間'!C2413)</f>
        <v/>
      </c>
      <c r="D2413" s="16" t="str">
        <f>IF('6.標準時間'!$C2413="","",'6.標準時間'!E2413)</f>
        <v/>
      </c>
      <c r="E2413" s="171" t="str">
        <f>IF('6.標準時間'!$C2413="","",'6.標準時間'!F2413)</f>
        <v/>
      </c>
      <c r="F2413" s="15" t="str">
        <f t="shared" si="74"/>
        <v/>
      </c>
      <c r="G2413" s="142" t="str">
        <f>IF('6.標準時間'!$C2413="","",'6.標準時間'!H2413)</f>
        <v/>
      </c>
      <c r="H2413" s="142" t="str">
        <f>IF('6.標準時間'!$C2413="","",'6.標準時間'!I2413)</f>
        <v/>
      </c>
      <c r="I2413" s="107" t="str">
        <f>IF(C2413="","",VLOOKUP($C2413,'7.工程別レート'!$C$6:$E$501,3,FALSE))</f>
        <v/>
      </c>
      <c r="J2413" s="108" t="str">
        <f>IF(C2413="","",VLOOKUP($C2413,'7.工程別レート'!$C$6:$E$501,2,FALSE))</f>
        <v/>
      </c>
      <c r="K2413" s="195" t="str">
        <f t="shared" si="75"/>
        <v/>
      </c>
    </row>
    <row r="2414" spans="2:11" ht="18" customHeight="1">
      <c r="B2414" s="16" t="str">
        <f>IF('6.標準時間'!$B2414="","",'6.標準時間'!B2414)</f>
        <v/>
      </c>
      <c r="C2414" s="16" t="str">
        <f>IF('6.標準時間'!$C2414="","",'6.標準時間'!C2414)</f>
        <v/>
      </c>
      <c r="D2414" s="16" t="str">
        <f>IF('6.標準時間'!$C2414="","",'6.標準時間'!E2414)</f>
        <v/>
      </c>
      <c r="E2414" s="171" t="str">
        <f>IF('6.標準時間'!$C2414="","",'6.標準時間'!F2414)</f>
        <v/>
      </c>
      <c r="F2414" s="15" t="str">
        <f t="shared" si="74"/>
        <v/>
      </c>
      <c r="G2414" s="142" t="str">
        <f>IF('6.標準時間'!$C2414="","",'6.標準時間'!H2414)</f>
        <v/>
      </c>
      <c r="H2414" s="142" t="str">
        <f>IF('6.標準時間'!$C2414="","",'6.標準時間'!I2414)</f>
        <v/>
      </c>
      <c r="I2414" s="107" t="str">
        <f>IF(C2414="","",VLOOKUP($C2414,'7.工程別レート'!$C$6:$E$501,3,FALSE))</f>
        <v/>
      </c>
      <c r="J2414" s="108" t="str">
        <f>IF(C2414="","",VLOOKUP($C2414,'7.工程別レート'!$C$6:$E$501,2,FALSE))</f>
        <v/>
      </c>
      <c r="K2414" s="195" t="str">
        <f t="shared" si="75"/>
        <v/>
      </c>
    </row>
    <row r="2415" spans="2:11" ht="18" customHeight="1">
      <c r="B2415" s="16" t="str">
        <f>IF('6.標準時間'!$B2415="","",'6.標準時間'!B2415)</f>
        <v/>
      </c>
      <c r="C2415" s="16" t="str">
        <f>IF('6.標準時間'!$C2415="","",'6.標準時間'!C2415)</f>
        <v/>
      </c>
      <c r="D2415" s="16" t="str">
        <f>IF('6.標準時間'!$C2415="","",'6.標準時間'!E2415)</f>
        <v/>
      </c>
      <c r="E2415" s="171" t="str">
        <f>IF('6.標準時間'!$C2415="","",'6.標準時間'!F2415)</f>
        <v/>
      </c>
      <c r="F2415" s="15" t="str">
        <f t="shared" si="74"/>
        <v/>
      </c>
      <c r="G2415" s="142" t="str">
        <f>IF('6.標準時間'!$C2415="","",'6.標準時間'!H2415)</f>
        <v/>
      </c>
      <c r="H2415" s="142" t="str">
        <f>IF('6.標準時間'!$C2415="","",'6.標準時間'!I2415)</f>
        <v/>
      </c>
      <c r="I2415" s="107" t="str">
        <f>IF(C2415="","",VLOOKUP($C2415,'7.工程別レート'!$C$6:$E$501,3,FALSE))</f>
        <v/>
      </c>
      <c r="J2415" s="108" t="str">
        <f>IF(C2415="","",VLOOKUP($C2415,'7.工程別レート'!$C$6:$E$501,2,FALSE))</f>
        <v/>
      </c>
      <c r="K2415" s="195" t="str">
        <f t="shared" si="75"/>
        <v/>
      </c>
    </row>
    <row r="2416" spans="2:11" ht="18" customHeight="1">
      <c r="B2416" s="16" t="str">
        <f>IF('6.標準時間'!$B2416="","",'6.標準時間'!B2416)</f>
        <v/>
      </c>
      <c r="C2416" s="16" t="str">
        <f>IF('6.標準時間'!$C2416="","",'6.標準時間'!C2416)</f>
        <v/>
      </c>
      <c r="D2416" s="16" t="str">
        <f>IF('6.標準時間'!$C2416="","",'6.標準時間'!E2416)</f>
        <v/>
      </c>
      <c r="E2416" s="171" t="str">
        <f>IF('6.標準時間'!$C2416="","",'6.標準時間'!F2416)</f>
        <v/>
      </c>
      <c r="F2416" s="15" t="str">
        <f t="shared" si="74"/>
        <v/>
      </c>
      <c r="G2416" s="142" t="str">
        <f>IF('6.標準時間'!$C2416="","",'6.標準時間'!H2416)</f>
        <v/>
      </c>
      <c r="H2416" s="142" t="str">
        <f>IF('6.標準時間'!$C2416="","",'6.標準時間'!I2416)</f>
        <v/>
      </c>
      <c r="I2416" s="107" t="str">
        <f>IF(C2416="","",VLOOKUP($C2416,'7.工程別レート'!$C$6:$E$501,3,FALSE))</f>
        <v/>
      </c>
      <c r="J2416" s="108" t="str">
        <f>IF(C2416="","",VLOOKUP($C2416,'7.工程別レート'!$C$6:$E$501,2,FALSE))</f>
        <v/>
      </c>
      <c r="K2416" s="195" t="str">
        <f t="shared" si="75"/>
        <v/>
      </c>
    </row>
    <row r="2417" spans="2:11" ht="18" customHeight="1">
      <c r="B2417" s="16" t="str">
        <f>IF('6.標準時間'!$B2417="","",'6.標準時間'!B2417)</f>
        <v/>
      </c>
      <c r="C2417" s="16" t="str">
        <f>IF('6.標準時間'!$C2417="","",'6.標準時間'!C2417)</f>
        <v/>
      </c>
      <c r="D2417" s="16" t="str">
        <f>IF('6.標準時間'!$C2417="","",'6.標準時間'!E2417)</f>
        <v/>
      </c>
      <c r="E2417" s="171" t="str">
        <f>IF('6.標準時間'!$C2417="","",'6.標準時間'!F2417)</f>
        <v/>
      </c>
      <c r="F2417" s="15" t="str">
        <f t="shared" si="74"/>
        <v/>
      </c>
      <c r="G2417" s="142" t="str">
        <f>IF('6.標準時間'!$C2417="","",'6.標準時間'!H2417)</f>
        <v/>
      </c>
      <c r="H2417" s="142" t="str">
        <f>IF('6.標準時間'!$C2417="","",'6.標準時間'!I2417)</f>
        <v/>
      </c>
      <c r="I2417" s="107" t="str">
        <f>IF(C2417="","",VLOOKUP($C2417,'7.工程別レート'!$C$6:$E$501,3,FALSE))</f>
        <v/>
      </c>
      <c r="J2417" s="108" t="str">
        <f>IF(C2417="","",VLOOKUP($C2417,'7.工程別レート'!$C$6:$E$501,2,FALSE))</f>
        <v/>
      </c>
      <c r="K2417" s="195" t="str">
        <f t="shared" si="75"/>
        <v/>
      </c>
    </row>
    <row r="2418" spans="2:11" ht="18" customHeight="1">
      <c r="B2418" s="16" t="str">
        <f>IF('6.標準時間'!$B2418="","",'6.標準時間'!B2418)</f>
        <v/>
      </c>
      <c r="C2418" s="16" t="str">
        <f>IF('6.標準時間'!$C2418="","",'6.標準時間'!C2418)</f>
        <v/>
      </c>
      <c r="D2418" s="16" t="str">
        <f>IF('6.標準時間'!$C2418="","",'6.標準時間'!E2418)</f>
        <v/>
      </c>
      <c r="E2418" s="171" t="str">
        <f>IF('6.標準時間'!$C2418="","",'6.標準時間'!F2418)</f>
        <v/>
      </c>
      <c r="F2418" s="15" t="str">
        <f t="shared" si="74"/>
        <v/>
      </c>
      <c r="G2418" s="142" t="str">
        <f>IF('6.標準時間'!$C2418="","",'6.標準時間'!H2418)</f>
        <v/>
      </c>
      <c r="H2418" s="142" t="str">
        <f>IF('6.標準時間'!$C2418="","",'6.標準時間'!I2418)</f>
        <v/>
      </c>
      <c r="I2418" s="107" t="str">
        <f>IF(C2418="","",VLOOKUP($C2418,'7.工程別レート'!$C$6:$E$501,3,FALSE))</f>
        <v/>
      </c>
      <c r="J2418" s="108" t="str">
        <f>IF(C2418="","",VLOOKUP($C2418,'7.工程別レート'!$C$6:$E$501,2,FALSE))</f>
        <v/>
      </c>
      <c r="K2418" s="195" t="str">
        <f t="shared" si="75"/>
        <v/>
      </c>
    </row>
    <row r="2419" spans="2:11" ht="18" customHeight="1">
      <c r="B2419" s="16" t="str">
        <f>IF('6.標準時間'!$B2419="","",'6.標準時間'!B2419)</f>
        <v/>
      </c>
      <c r="C2419" s="16" t="str">
        <f>IF('6.標準時間'!$C2419="","",'6.標準時間'!C2419)</f>
        <v/>
      </c>
      <c r="D2419" s="16" t="str">
        <f>IF('6.標準時間'!$C2419="","",'6.標準時間'!E2419)</f>
        <v/>
      </c>
      <c r="E2419" s="171" t="str">
        <f>IF('6.標準時間'!$C2419="","",'6.標準時間'!F2419)</f>
        <v/>
      </c>
      <c r="F2419" s="15" t="str">
        <f t="shared" si="74"/>
        <v/>
      </c>
      <c r="G2419" s="142" t="str">
        <f>IF('6.標準時間'!$C2419="","",'6.標準時間'!H2419)</f>
        <v/>
      </c>
      <c r="H2419" s="142" t="str">
        <f>IF('6.標準時間'!$C2419="","",'6.標準時間'!I2419)</f>
        <v/>
      </c>
      <c r="I2419" s="107" t="str">
        <f>IF(C2419="","",VLOOKUP($C2419,'7.工程別レート'!$C$6:$E$501,3,FALSE))</f>
        <v/>
      </c>
      <c r="J2419" s="108" t="str">
        <f>IF(C2419="","",VLOOKUP($C2419,'7.工程別レート'!$C$6:$E$501,2,FALSE))</f>
        <v/>
      </c>
      <c r="K2419" s="195" t="str">
        <f t="shared" si="75"/>
        <v/>
      </c>
    </row>
    <row r="2420" spans="2:11" ht="18" customHeight="1">
      <c r="B2420" s="16" t="str">
        <f>IF('6.標準時間'!$B2420="","",'6.標準時間'!B2420)</f>
        <v/>
      </c>
      <c r="C2420" s="16" t="str">
        <f>IF('6.標準時間'!$C2420="","",'6.標準時間'!C2420)</f>
        <v/>
      </c>
      <c r="D2420" s="16" t="str">
        <f>IF('6.標準時間'!$C2420="","",'6.標準時間'!E2420)</f>
        <v/>
      </c>
      <c r="E2420" s="171" t="str">
        <f>IF('6.標準時間'!$C2420="","",'6.標準時間'!F2420)</f>
        <v/>
      </c>
      <c r="F2420" s="15" t="str">
        <f t="shared" si="74"/>
        <v/>
      </c>
      <c r="G2420" s="142" t="str">
        <f>IF('6.標準時間'!$C2420="","",'6.標準時間'!H2420)</f>
        <v/>
      </c>
      <c r="H2420" s="142" t="str">
        <f>IF('6.標準時間'!$C2420="","",'6.標準時間'!I2420)</f>
        <v/>
      </c>
      <c r="I2420" s="107" t="str">
        <f>IF(C2420="","",VLOOKUP($C2420,'7.工程別レート'!$C$6:$E$501,3,FALSE))</f>
        <v/>
      </c>
      <c r="J2420" s="108" t="str">
        <f>IF(C2420="","",VLOOKUP($C2420,'7.工程別レート'!$C$6:$E$501,2,FALSE))</f>
        <v/>
      </c>
      <c r="K2420" s="195" t="str">
        <f t="shared" si="75"/>
        <v/>
      </c>
    </row>
    <row r="2421" spans="2:11" ht="18" customHeight="1">
      <c r="B2421" s="16" t="str">
        <f>IF('6.標準時間'!$B2421="","",'6.標準時間'!B2421)</f>
        <v/>
      </c>
      <c r="C2421" s="16" t="str">
        <f>IF('6.標準時間'!$C2421="","",'6.標準時間'!C2421)</f>
        <v/>
      </c>
      <c r="D2421" s="16" t="str">
        <f>IF('6.標準時間'!$C2421="","",'6.標準時間'!E2421)</f>
        <v/>
      </c>
      <c r="E2421" s="171" t="str">
        <f>IF('6.標準時間'!$C2421="","",'6.標準時間'!F2421)</f>
        <v/>
      </c>
      <c r="F2421" s="15" t="str">
        <f t="shared" si="74"/>
        <v/>
      </c>
      <c r="G2421" s="142" t="str">
        <f>IF('6.標準時間'!$C2421="","",'6.標準時間'!H2421)</f>
        <v/>
      </c>
      <c r="H2421" s="142" t="str">
        <f>IF('6.標準時間'!$C2421="","",'6.標準時間'!I2421)</f>
        <v/>
      </c>
      <c r="I2421" s="107" t="str">
        <f>IF(C2421="","",VLOOKUP($C2421,'7.工程別レート'!$C$6:$E$501,3,FALSE))</f>
        <v/>
      </c>
      <c r="J2421" s="108" t="str">
        <f>IF(C2421="","",VLOOKUP($C2421,'7.工程別レート'!$C$6:$E$501,2,FALSE))</f>
        <v/>
      </c>
      <c r="K2421" s="195" t="str">
        <f t="shared" si="75"/>
        <v/>
      </c>
    </row>
    <row r="2422" spans="2:11" ht="18" customHeight="1">
      <c r="B2422" s="16" t="str">
        <f>IF('6.標準時間'!$B2422="","",'6.標準時間'!B2422)</f>
        <v/>
      </c>
      <c r="C2422" s="16" t="str">
        <f>IF('6.標準時間'!$C2422="","",'6.標準時間'!C2422)</f>
        <v/>
      </c>
      <c r="D2422" s="16" t="str">
        <f>IF('6.標準時間'!$C2422="","",'6.標準時間'!E2422)</f>
        <v/>
      </c>
      <c r="E2422" s="171" t="str">
        <f>IF('6.標準時間'!$C2422="","",'6.標準時間'!F2422)</f>
        <v/>
      </c>
      <c r="F2422" s="15" t="str">
        <f t="shared" si="74"/>
        <v/>
      </c>
      <c r="G2422" s="142" t="str">
        <f>IF('6.標準時間'!$C2422="","",'6.標準時間'!H2422)</f>
        <v/>
      </c>
      <c r="H2422" s="142" t="str">
        <f>IF('6.標準時間'!$C2422="","",'6.標準時間'!I2422)</f>
        <v/>
      </c>
      <c r="I2422" s="107" t="str">
        <f>IF(C2422="","",VLOOKUP($C2422,'7.工程別レート'!$C$6:$E$501,3,FALSE))</f>
        <v/>
      </c>
      <c r="J2422" s="108" t="str">
        <f>IF(C2422="","",VLOOKUP($C2422,'7.工程別レート'!$C$6:$E$501,2,FALSE))</f>
        <v/>
      </c>
      <c r="K2422" s="195" t="str">
        <f t="shared" si="75"/>
        <v/>
      </c>
    </row>
    <row r="2423" spans="2:11" ht="18" customHeight="1">
      <c r="B2423" s="16" t="str">
        <f>IF('6.標準時間'!$B2423="","",'6.標準時間'!B2423)</f>
        <v/>
      </c>
      <c r="C2423" s="16" t="str">
        <f>IF('6.標準時間'!$C2423="","",'6.標準時間'!C2423)</f>
        <v/>
      </c>
      <c r="D2423" s="16" t="str">
        <f>IF('6.標準時間'!$C2423="","",'6.標準時間'!E2423)</f>
        <v/>
      </c>
      <c r="E2423" s="171" t="str">
        <f>IF('6.標準時間'!$C2423="","",'6.標準時間'!F2423)</f>
        <v/>
      </c>
      <c r="F2423" s="15" t="str">
        <f t="shared" si="74"/>
        <v/>
      </c>
      <c r="G2423" s="142" t="str">
        <f>IF('6.標準時間'!$C2423="","",'6.標準時間'!H2423)</f>
        <v/>
      </c>
      <c r="H2423" s="142" t="str">
        <f>IF('6.標準時間'!$C2423="","",'6.標準時間'!I2423)</f>
        <v/>
      </c>
      <c r="I2423" s="107" t="str">
        <f>IF(C2423="","",VLOOKUP($C2423,'7.工程別レート'!$C$6:$E$501,3,FALSE))</f>
        <v/>
      </c>
      <c r="J2423" s="108" t="str">
        <f>IF(C2423="","",VLOOKUP($C2423,'7.工程別レート'!$C$6:$E$501,2,FALSE))</f>
        <v/>
      </c>
      <c r="K2423" s="195" t="str">
        <f t="shared" si="75"/>
        <v/>
      </c>
    </row>
    <row r="2424" spans="2:11" ht="18" customHeight="1">
      <c r="B2424" s="16" t="str">
        <f>IF('6.標準時間'!$B2424="","",'6.標準時間'!B2424)</f>
        <v/>
      </c>
      <c r="C2424" s="16" t="str">
        <f>IF('6.標準時間'!$C2424="","",'6.標準時間'!C2424)</f>
        <v/>
      </c>
      <c r="D2424" s="16" t="str">
        <f>IF('6.標準時間'!$C2424="","",'6.標準時間'!E2424)</f>
        <v/>
      </c>
      <c r="E2424" s="171" t="str">
        <f>IF('6.標準時間'!$C2424="","",'6.標準時間'!F2424)</f>
        <v/>
      </c>
      <c r="F2424" s="15" t="str">
        <f t="shared" si="74"/>
        <v/>
      </c>
      <c r="G2424" s="142" t="str">
        <f>IF('6.標準時間'!$C2424="","",'6.標準時間'!H2424)</f>
        <v/>
      </c>
      <c r="H2424" s="142" t="str">
        <f>IF('6.標準時間'!$C2424="","",'6.標準時間'!I2424)</f>
        <v/>
      </c>
      <c r="I2424" s="107" t="str">
        <f>IF(C2424="","",VLOOKUP($C2424,'7.工程別レート'!$C$6:$E$501,3,FALSE))</f>
        <v/>
      </c>
      <c r="J2424" s="108" t="str">
        <f>IF(C2424="","",VLOOKUP($C2424,'7.工程別レート'!$C$6:$E$501,2,FALSE))</f>
        <v/>
      </c>
      <c r="K2424" s="195" t="str">
        <f t="shared" si="75"/>
        <v/>
      </c>
    </row>
    <row r="2425" spans="2:11" ht="18" customHeight="1">
      <c r="B2425" s="16" t="str">
        <f>IF('6.標準時間'!$B2425="","",'6.標準時間'!B2425)</f>
        <v/>
      </c>
      <c r="C2425" s="16" t="str">
        <f>IF('6.標準時間'!$C2425="","",'6.標準時間'!C2425)</f>
        <v/>
      </c>
      <c r="D2425" s="16" t="str">
        <f>IF('6.標準時間'!$C2425="","",'6.標準時間'!E2425)</f>
        <v/>
      </c>
      <c r="E2425" s="171" t="str">
        <f>IF('6.標準時間'!$C2425="","",'6.標準時間'!F2425)</f>
        <v/>
      </c>
      <c r="F2425" s="15" t="str">
        <f t="shared" si="74"/>
        <v/>
      </c>
      <c r="G2425" s="142" t="str">
        <f>IF('6.標準時間'!$C2425="","",'6.標準時間'!H2425)</f>
        <v/>
      </c>
      <c r="H2425" s="142" t="str">
        <f>IF('6.標準時間'!$C2425="","",'6.標準時間'!I2425)</f>
        <v/>
      </c>
      <c r="I2425" s="107" t="str">
        <f>IF(C2425="","",VLOOKUP($C2425,'7.工程別レート'!$C$6:$E$501,3,FALSE))</f>
        <v/>
      </c>
      <c r="J2425" s="108" t="str">
        <f>IF(C2425="","",VLOOKUP($C2425,'7.工程別レート'!$C$6:$E$501,2,FALSE))</f>
        <v/>
      </c>
      <c r="K2425" s="195" t="str">
        <f t="shared" si="75"/>
        <v/>
      </c>
    </row>
    <row r="2426" spans="2:11" ht="18" customHeight="1">
      <c r="B2426" s="16" t="str">
        <f>IF('6.標準時間'!$B2426="","",'6.標準時間'!B2426)</f>
        <v/>
      </c>
      <c r="C2426" s="16" t="str">
        <f>IF('6.標準時間'!$C2426="","",'6.標準時間'!C2426)</f>
        <v/>
      </c>
      <c r="D2426" s="16" t="str">
        <f>IF('6.標準時間'!$C2426="","",'6.標準時間'!E2426)</f>
        <v/>
      </c>
      <c r="E2426" s="171" t="str">
        <f>IF('6.標準時間'!$C2426="","",'6.標準時間'!F2426)</f>
        <v/>
      </c>
      <c r="F2426" s="15" t="str">
        <f t="shared" si="74"/>
        <v/>
      </c>
      <c r="G2426" s="142" t="str">
        <f>IF('6.標準時間'!$C2426="","",'6.標準時間'!H2426)</f>
        <v/>
      </c>
      <c r="H2426" s="142" t="str">
        <f>IF('6.標準時間'!$C2426="","",'6.標準時間'!I2426)</f>
        <v/>
      </c>
      <c r="I2426" s="107" t="str">
        <f>IF(C2426="","",VLOOKUP($C2426,'7.工程別レート'!$C$6:$E$501,3,FALSE))</f>
        <v/>
      </c>
      <c r="J2426" s="108" t="str">
        <f>IF(C2426="","",VLOOKUP($C2426,'7.工程別レート'!$C$6:$E$501,2,FALSE))</f>
        <v/>
      </c>
      <c r="K2426" s="195" t="str">
        <f t="shared" si="75"/>
        <v/>
      </c>
    </row>
    <row r="2427" spans="2:11" ht="18" customHeight="1">
      <c r="B2427" s="16" t="str">
        <f>IF('6.標準時間'!$B2427="","",'6.標準時間'!B2427)</f>
        <v/>
      </c>
      <c r="C2427" s="16" t="str">
        <f>IF('6.標準時間'!$C2427="","",'6.標準時間'!C2427)</f>
        <v/>
      </c>
      <c r="D2427" s="16" t="str">
        <f>IF('6.標準時間'!$C2427="","",'6.標準時間'!E2427)</f>
        <v/>
      </c>
      <c r="E2427" s="171" t="str">
        <f>IF('6.標準時間'!$C2427="","",'6.標準時間'!F2427)</f>
        <v/>
      </c>
      <c r="F2427" s="15" t="str">
        <f t="shared" si="74"/>
        <v/>
      </c>
      <c r="G2427" s="142" t="str">
        <f>IF('6.標準時間'!$C2427="","",'6.標準時間'!H2427)</f>
        <v/>
      </c>
      <c r="H2427" s="142" t="str">
        <f>IF('6.標準時間'!$C2427="","",'6.標準時間'!I2427)</f>
        <v/>
      </c>
      <c r="I2427" s="107" t="str">
        <f>IF(C2427="","",VLOOKUP($C2427,'7.工程別レート'!$C$6:$E$501,3,FALSE))</f>
        <v/>
      </c>
      <c r="J2427" s="108" t="str">
        <f>IF(C2427="","",VLOOKUP($C2427,'7.工程別レート'!$C$6:$E$501,2,FALSE))</f>
        <v/>
      </c>
      <c r="K2427" s="195" t="str">
        <f t="shared" si="75"/>
        <v/>
      </c>
    </row>
    <row r="2428" spans="2:11" ht="18" customHeight="1">
      <c r="B2428" s="16" t="str">
        <f>IF('6.標準時間'!$B2428="","",'6.標準時間'!B2428)</f>
        <v/>
      </c>
      <c r="C2428" s="16" t="str">
        <f>IF('6.標準時間'!$C2428="","",'6.標準時間'!C2428)</f>
        <v/>
      </c>
      <c r="D2428" s="16" t="str">
        <f>IF('6.標準時間'!$C2428="","",'6.標準時間'!E2428)</f>
        <v/>
      </c>
      <c r="E2428" s="171" t="str">
        <f>IF('6.標準時間'!$C2428="","",'6.標準時間'!F2428)</f>
        <v/>
      </c>
      <c r="F2428" s="15" t="str">
        <f t="shared" si="74"/>
        <v/>
      </c>
      <c r="G2428" s="142" t="str">
        <f>IF('6.標準時間'!$C2428="","",'6.標準時間'!H2428)</f>
        <v/>
      </c>
      <c r="H2428" s="142" t="str">
        <f>IF('6.標準時間'!$C2428="","",'6.標準時間'!I2428)</f>
        <v/>
      </c>
      <c r="I2428" s="107" t="str">
        <f>IF(C2428="","",VLOOKUP($C2428,'7.工程別レート'!$C$6:$E$501,3,FALSE))</f>
        <v/>
      </c>
      <c r="J2428" s="108" t="str">
        <f>IF(C2428="","",VLOOKUP($C2428,'7.工程別レート'!$C$6:$E$501,2,FALSE))</f>
        <v/>
      </c>
      <c r="K2428" s="195" t="str">
        <f t="shared" si="75"/>
        <v/>
      </c>
    </row>
    <row r="2429" spans="2:11" ht="18" customHeight="1">
      <c r="B2429" s="16" t="str">
        <f>IF('6.標準時間'!$B2429="","",'6.標準時間'!B2429)</f>
        <v/>
      </c>
      <c r="C2429" s="16" t="str">
        <f>IF('6.標準時間'!$C2429="","",'6.標準時間'!C2429)</f>
        <v/>
      </c>
      <c r="D2429" s="16" t="str">
        <f>IF('6.標準時間'!$C2429="","",'6.標準時間'!E2429)</f>
        <v/>
      </c>
      <c r="E2429" s="171" t="str">
        <f>IF('6.標準時間'!$C2429="","",'6.標準時間'!F2429)</f>
        <v/>
      </c>
      <c r="F2429" s="15" t="str">
        <f t="shared" si="74"/>
        <v/>
      </c>
      <c r="G2429" s="142" t="str">
        <f>IF('6.標準時間'!$C2429="","",'6.標準時間'!H2429)</f>
        <v/>
      </c>
      <c r="H2429" s="142" t="str">
        <f>IF('6.標準時間'!$C2429="","",'6.標準時間'!I2429)</f>
        <v/>
      </c>
      <c r="I2429" s="107" t="str">
        <f>IF(C2429="","",VLOOKUP($C2429,'7.工程別レート'!$C$6:$E$501,3,FALSE))</f>
        <v/>
      </c>
      <c r="J2429" s="108" t="str">
        <f>IF(C2429="","",VLOOKUP($C2429,'7.工程別レート'!$C$6:$E$501,2,FALSE))</f>
        <v/>
      </c>
      <c r="K2429" s="195" t="str">
        <f t="shared" si="75"/>
        <v/>
      </c>
    </row>
    <row r="2430" spans="2:11" ht="18" customHeight="1">
      <c r="B2430" s="16" t="str">
        <f>IF('6.標準時間'!$B2430="","",'6.標準時間'!B2430)</f>
        <v/>
      </c>
      <c r="C2430" s="16" t="str">
        <f>IF('6.標準時間'!$C2430="","",'6.標準時間'!C2430)</f>
        <v/>
      </c>
      <c r="D2430" s="16" t="str">
        <f>IF('6.標準時間'!$C2430="","",'6.標準時間'!E2430)</f>
        <v/>
      </c>
      <c r="E2430" s="171" t="str">
        <f>IF('6.標準時間'!$C2430="","",'6.標準時間'!F2430)</f>
        <v/>
      </c>
      <c r="F2430" s="15" t="str">
        <f t="shared" si="74"/>
        <v/>
      </c>
      <c r="G2430" s="142" t="str">
        <f>IF('6.標準時間'!$C2430="","",'6.標準時間'!H2430)</f>
        <v/>
      </c>
      <c r="H2430" s="142" t="str">
        <f>IF('6.標準時間'!$C2430="","",'6.標準時間'!I2430)</f>
        <v/>
      </c>
      <c r="I2430" s="107" t="str">
        <f>IF(C2430="","",VLOOKUP($C2430,'7.工程別レート'!$C$6:$E$501,3,FALSE))</f>
        <v/>
      </c>
      <c r="J2430" s="108" t="str">
        <f>IF(C2430="","",VLOOKUP($C2430,'7.工程別レート'!$C$6:$E$501,2,FALSE))</f>
        <v/>
      </c>
      <c r="K2430" s="195" t="str">
        <f t="shared" si="75"/>
        <v/>
      </c>
    </row>
    <row r="2431" spans="2:11" ht="18" customHeight="1">
      <c r="B2431" s="16" t="str">
        <f>IF('6.標準時間'!$B2431="","",'6.標準時間'!B2431)</f>
        <v/>
      </c>
      <c r="C2431" s="16" t="str">
        <f>IF('6.標準時間'!$C2431="","",'6.標準時間'!C2431)</f>
        <v/>
      </c>
      <c r="D2431" s="16" t="str">
        <f>IF('6.標準時間'!$C2431="","",'6.標準時間'!E2431)</f>
        <v/>
      </c>
      <c r="E2431" s="171" t="str">
        <f>IF('6.標準時間'!$C2431="","",'6.標準時間'!F2431)</f>
        <v/>
      </c>
      <c r="F2431" s="15" t="str">
        <f t="shared" si="74"/>
        <v/>
      </c>
      <c r="G2431" s="142" t="str">
        <f>IF('6.標準時間'!$C2431="","",'6.標準時間'!H2431)</f>
        <v/>
      </c>
      <c r="H2431" s="142" t="str">
        <f>IF('6.標準時間'!$C2431="","",'6.標準時間'!I2431)</f>
        <v/>
      </c>
      <c r="I2431" s="107" t="str">
        <f>IF(C2431="","",VLOOKUP($C2431,'7.工程別レート'!$C$6:$E$501,3,FALSE))</f>
        <v/>
      </c>
      <c r="J2431" s="108" t="str">
        <f>IF(C2431="","",VLOOKUP($C2431,'7.工程別レート'!$C$6:$E$501,2,FALSE))</f>
        <v/>
      </c>
      <c r="K2431" s="195" t="str">
        <f t="shared" si="75"/>
        <v/>
      </c>
    </row>
    <row r="2432" spans="2:11" ht="18" customHeight="1">
      <c r="B2432" s="16" t="str">
        <f>IF('6.標準時間'!$B2432="","",'6.標準時間'!B2432)</f>
        <v/>
      </c>
      <c r="C2432" s="16" t="str">
        <f>IF('6.標準時間'!$C2432="","",'6.標準時間'!C2432)</f>
        <v/>
      </c>
      <c r="D2432" s="16" t="str">
        <f>IF('6.標準時間'!$C2432="","",'6.標準時間'!E2432)</f>
        <v/>
      </c>
      <c r="E2432" s="171" t="str">
        <f>IF('6.標準時間'!$C2432="","",'6.標準時間'!F2432)</f>
        <v/>
      </c>
      <c r="F2432" s="15" t="str">
        <f t="shared" si="74"/>
        <v/>
      </c>
      <c r="G2432" s="142" t="str">
        <f>IF('6.標準時間'!$C2432="","",'6.標準時間'!H2432)</f>
        <v/>
      </c>
      <c r="H2432" s="142" t="str">
        <f>IF('6.標準時間'!$C2432="","",'6.標準時間'!I2432)</f>
        <v/>
      </c>
      <c r="I2432" s="107" t="str">
        <f>IF(C2432="","",VLOOKUP($C2432,'7.工程別レート'!$C$6:$E$501,3,FALSE))</f>
        <v/>
      </c>
      <c r="J2432" s="108" t="str">
        <f>IF(C2432="","",VLOOKUP($C2432,'7.工程別レート'!$C$6:$E$501,2,FALSE))</f>
        <v/>
      </c>
      <c r="K2432" s="195" t="str">
        <f t="shared" si="75"/>
        <v/>
      </c>
    </row>
    <row r="2433" spans="2:11" ht="18" customHeight="1">
      <c r="B2433" s="16" t="str">
        <f>IF('6.標準時間'!$B2433="","",'6.標準時間'!B2433)</f>
        <v/>
      </c>
      <c r="C2433" s="16" t="str">
        <f>IF('6.標準時間'!$C2433="","",'6.標準時間'!C2433)</f>
        <v/>
      </c>
      <c r="D2433" s="16" t="str">
        <f>IF('6.標準時間'!$C2433="","",'6.標準時間'!E2433)</f>
        <v/>
      </c>
      <c r="E2433" s="171" t="str">
        <f>IF('6.標準時間'!$C2433="","",'6.標準時間'!F2433)</f>
        <v/>
      </c>
      <c r="F2433" s="15" t="str">
        <f t="shared" si="74"/>
        <v/>
      </c>
      <c r="G2433" s="142" t="str">
        <f>IF('6.標準時間'!$C2433="","",'6.標準時間'!H2433)</f>
        <v/>
      </c>
      <c r="H2433" s="142" t="str">
        <f>IF('6.標準時間'!$C2433="","",'6.標準時間'!I2433)</f>
        <v/>
      </c>
      <c r="I2433" s="107" t="str">
        <f>IF(C2433="","",VLOOKUP($C2433,'7.工程別レート'!$C$6:$E$501,3,FALSE))</f>
        <v/>
      </c>
      <c r="J2433" s="108" t="str">
        <f>IF(C2433="","",VLOOKUP($C2433,'7.工程別レート'!$C$6:$E$501,2,FALSE))</f>
        <v/>
      </c>
      <c r="K2433" s="195" t="str">
        <f t="shared" si="75"/>
        <v/>
      </c>
    </row>
    <row r="2434" spans="2:11" ht="18" customHeight="1">
      <c r="B2434" s="16" t="str">
        <f>IF('6.標準時間'!$B2434="","",'6.標準時間'!B2434)</f>
        <v/>
      </c>
      <c r="C2434" s="16" t="str">
        <f>IF('6.標準時間'!$C2434="","",'6.標準時間'!C2434)</f>
        <v/>
      </c>
      <c r="D2434" s="16" t="str">
        <f>IF('6.標準時間'!$C2434="","",'6.標準時間'!E2434)</f>
        <v/>
      </c>
      <c r="E2434" s="171" t="str">
        <f>IF('6.標準時間'!$C2434="","",'6.標準時間'!F2434)</f>
        <v/>
      </c>
      <c r="F2434" s="15" t="str">
        <f t="shared" si="74"/>
        <v/>
      </c>
      <c r="G2434" s="142" t="str">
        <f>IF('6.標準時間'!$C2434="","",'6.標準時間'!H2434)</f>
        <v/>
      </c>
      <c r="H2434" s="142" t="str">
        <f>IF('6.標準時間'!$C2434="","",'6.標準時間'!I2434)</f>
        <v/>
      </c>
      <c r="I2434" s="107" t="str">
        <f>IF(C2434="","",VLOOKUP($C2434,'7.工程別レート'!$C$6:$E$501,3,FALSE))</f>
        <v/>
      </c>
      <c r="J2434" s="108" t="str">
        <f>IF(C2434="","",VLOOKUP($C2434,'7.工程別レート'!$C$6:$E$501,2,FALSE))</f>
        <v/>
      </c>
      <c r="K2434" s="195" t="str">
        <f t="shared" si="75"/>
        <v/>
      </c>
    </row>
    <row r="2435" spans="2:11" ht="18" customHeight="1">
      <c r="B2435" s="16" t="str">
        <f>IF('6.標準時間'!$B2435="","",'6.標準時間'!B2435)</f>
        <v/>
      </c>
      <c r="C2435" s="16" t="str">
        <f>IF('6.標準時間'!$C2435="","",'6.標準時間'!C2435)</f>
        <v/>
      </c>
      <c r="D2435" s="16" t="str">
        <f>IF('6.標準時間'!$C2435="","",'6.標準時間'!E2435)</f>
        <v/>
      </c>
      <c r="E2435" s="171" t="str">
        <f>IF('6.標準時間'!$C2435="","",'6.標準時間'!F2435)</f>
        <v/>
      </c>
      <c r="F2435" s="15" t="str">
        <f t="shared" si="74"/>
        <v/>
      </c>
      <c r="G2435" s="142" t="str">
        <f>IF('6.標準時間'!$C2435="","",'6.標準時間'!H2435)</f>
        <v/>
      </c>
      <c r="H2435" s="142" t="str">
        <f>IF('6.標準時間'!$C2435="","",'6.標準時間'!I2435)</f>
        <v/>
      </c>
      <c r="I2435" s="107" t="str">
        <f>IF(C2435="","",VLOOKUP($C2435,'7.工程別レート'!$C$6:$E$501,3,FALSE))</f>
        <v/>
      </c>
      <c r="J2435" s="108" t="str">
        <f>IF(C2435="","",VLOOKUP($C2435,'7.工程別レート'!$C$6:$E$501,2,FALSE))</f>
        <v/>
      </c>
      <c r="K2435" s="195" t="str">
        <f t="shared" si="75"/>
        <v/>
      </c>
    </row>
    <row r="2436" spans="2:11" ht="18" customHeight="1">
      <c r="B2436" s="16" t="str">
        <f>IF('6.標準時間'!$B2436="","",'6.標準時間'!B2436)</f>
        <v/>
      </c>
      <c r="C2436" s="16" t="str">
        <f>IF('6.標準時間'!$C2436="","",'6.標準時間'!C2436)</f>
        <v/>
      </c>
      <c r="D2436" s="16" t="str">
        <f>IF('6.標準時間'!$C2436="","",'6.標準時間'!E2436)</f>
        <v/>
      </c>
      <c r="E2436" s="171" t="str">
        <f>IF('6.標準時間'!$C2436="","",'6.標準時間'!F2436)</f>
        <v/>
      </c>
      <c r="F2436" s="15" t="str">
        <f t="shared" si="74"/>
        <v/>
      </c>
      <c r="G2436" s="142" t="str">
        <f>IF('6.標準時間'!$C2436="","",'6.標準時間'!H2436)</f>
        <v/>
      </c>
      <c r="H2436" s="142" t="str">
        <f>IF('6.標準時間'!$C2436="","",'6.標準時間'!I2436)</f>
        <v/>
      </c>
      <c r="I2436" s="107" t="str">
        <f>IF(C2436="","",VLOOKUP($C2436,'7.工程別レート'!$C$6:$E$501,3,FALSE))</f>
        <v/>
      </c>
      <c r="J2436" s="108" t="str">
        <f>IF(C2436="","",VLOOKUP($C2436,'7.工程別レート'!$C$6:$E$501,2,FALSE))</f>
        <v/>
      </c>
      <c r="K2436" s="195" t="str">
        <f t="shared" si="75"/>
        <v/>
      </c>
    </row>
    <row r="2437" spans="2:11" ht="18" customHeight="1">
      <c r="B2437" s="16" t="str">
        <f>IF('6.標準時間'!$B2437="","",'6.標準時間'!B2437)</f>
        <v/>
      </c>
      <c r="C2437" s="16" t="str">
        <f>IF('6.標準時間'!$C2437="","",'6.標準時間'!C2437)</f>
        <v/>
      </c>
      <c r="D2437" s="16" t="str">
        <f>IF('6.標準時間'!$C2437="","",'6.標準時間'!E2437)</f>
        <v/>
      </c>
      <c r="E2437" s="171" t="str">
        <f>IF('6.標準時間'!$C2437="","",'6.標準時間'!F2437)</f>
        <v/>
      </c>
      <c r="F2437" s="15" t="str">
        <f t="shared" si="74"/>
        <v/>
      </c>
      <c r="G2437" s="142" t="str">
        <f>IF('6.標準時間'!$C2437="","",'6.標準時間'!H2437)</f>
        <v/>
      </c>
      <c r="H2437" s="142" t="str">
        <f>IF('6.標準時間'!$C2437="","",'6.標準時間'!I2437)</f>
        <v/>
      </c>
      <c r="I2437" s="107" t="str">
        <f>IF(C2437="","",VLOOKUP($C2437,'7.工程別レート'!$C$6:$E$501,3,FALSE))</f>
        <v/>
      </c>
      <c r="J2437" s="108" t="str">
        <f>IF(C2437="","",VLOOKUP($C2437,'7.工程別レート'!$C$6:$E$501,2,FALSE))</f>
        <v/>
      </c>
      <c r="K2437" s="195" t="str">
        <f t="shared" si="75"/>
        <v/>
      </c>
    </row>
    <row r="2438" spans="2:11" ht="18" customHeight="1">
      <c r="B2438" s="16" t="str">
        <f>IF('6.標準時間'!$B2438="","",'6.標準時間'!B2438)</f>
        <v/>
      </c>
      <c r="C2438" s="16" t="str">
        <f>IF('6.標準時間'!$C2438="","",'6.標準時間'!C2438)</f>
        <v/>
      </c>
      <c r="D2438" s="16" t="str">
        <f>IF('6.標準時間'!$C2438="","",'6.標準時間'!E2438)</f>
        <v/>
      </c>
      <c r="E2438" s="171" t="str">
        <f>IF('6.標準時間'!$C2438="","",'6.標準時間'!F2438)</f>
        <v/>
      </c>
      <c r="F2438" s="15" t="str">
        <f t="shared" ref="F2438:F2501" si="76">C2438&amp;D2438</f>
        <v/>
      </c>
      <c r="G2438" s="142" t="str">
        <f>IF('6.標準時間'!$C2438="","",'6.標準時間'!H2438)</f>
        <v/>
      </c>
      <c r="H2438" s="142" t="str">
        <f>IF('6.標準時間'!$C2438="","",'6.標準時間'!I2438)</f>
        <v/>
      </c>
      <c r="I2438" s="107" t="str">
        <f>IF(C2438="","",VLOOKUP($C2438,'7.工程別レート'!$C$6:$E$501,3,FALSE))</f>
        <v/>
      </c>
      <c r="J2438" s="108" t="str">
        <f>IF(C2438="","",VLOOKUP($C2438,'7.工程別レート'!$C$6:$E$501,2,FALSE))</f>
        <v/>
      </c>
      <c r="K2438" s="195" t="str">
        <f t="shared" si="75"/>
        <v/>
      </c>
    </row>
    <row r="2439" spans="2:11" ht="18" customHeight="1">
      <c r="B2439" s="16" t="str">
        <f>IF('6.標準時間'!$B2439="","",'6.標準時間'!B2439)</f>
        <v/>
      </c>
      <c r="C2439" s="16" t="str">
        <f>IF('6.標準時間'!$C2439="","",'6.標準時間'!C2439)</f>
        <v/>
      </c>
      <c r="D2439" s="16" t="str">
        <f>IF('6.標準時間'!$C2439="","",'6.標準時間'!E2439)</f>
        <v/>
      </c>
      <c r="E2439" s="171" t="str">
        <f>IF('6.標準時間'!$C2439="","",'6.標準時間'!F2439)</f>
        <v/>
      </c>
      <c r="F2439" s="15" t="str">
        <f t="shared" si="76"/>
        <v/>
      </c>
      <c r="G2439" s="142" t="str">
        <f>IF('6.標準時間'!$C2439="","",'6.標準時間'!H2439)</f>
        <v/>
      </c>
      <c r="H2439" s="142" t="str">
        <f>IF('6.標準時間'!$C2439="","",'6.標準時間'!I2439)</f>
        <v/>
      </c>
      <c r="I2439" s="107" t="str">
        <f>IF(C2439="","",VLOOKUP($C2439,'7.工程別レート'!$C$6:$E$501,3,FALSE))</f>
        <v/>
      </c>
      <c r="J2439" s="108" t="str">
        <f>IF(C2439="","",VLOOKUP($C2439,'7.工程別レート'!$C$6:$E$501,2,FALSE))</f>
        <v/>
      </c>
      <c r="K2439" s="195" t="str">
        <f t="shared" ref="K2439:K2502" si="77">IF(ISERROR((G2439*I2439)+(H2439*J2439)),"",(G2439*I2439)+(H2439*J2439))</f>
        <v/>
      </c>
    </row>
    <row r="2440" spans="2:11" ht="18" customHeight="1">
      <c r="B2440" s="16" t="str">
        <f>IF('6.標準時間'!$B2440="","",'6.標準時間'!B2440)</f>
        <v/>
      </c>
      <c r="C2440" s="16" t="str">
        <f>IF('6.標準時間'!$C2440="","",'6.標準時間'!C2440)</f>
        <v/>
      </c>
      <c r="D2440" s="16" t="str">
        <f>IF('6.標準時間'!$C2440="","",'6.標準時間'!E2440)</f>
        <v/>
      </c>
      <c r="E2440" s="171" t="str">
        <f>IF('6.標準時間'!$C2440="","",'6.標準時間'!F2440)</f>
        <v/>
      </c>
      <c r="F2440" s="15" t="str">
        <f t="shared" si="76"/>
        <v/>
      </c>
      <c r="G2440" s="142" t="str">
        <f>IF('6.標準時間'!$C2440="","",'6.標準時間'!H2440)</f>
        <v/>
      </c>
      <c r="H2440" s="142" t="str">
        <f>IF('6.標準時間'!$C2440="","",'6.標準時間'!I2440)</f>
        <v/>
      </c>
      <c r="I2440" s="107" t="str">
        <f>IF(C2440="","",VLOOKUP($C2440,'7.工程別レート'!$C$6:$E$501,3,FALSE))</f>
        <v/>
      </c>
      <c r="J2440" s="108" t="str">
        <f>IF(C2440="","",VLOOKUP($C2440,'7.工程別レート'!$C$6:$E$501,2,FALSE))</f>
        <v/>
      </c>
      <c r="K2440" s="195" t="str">
        <f t="shared" si="77"/>
        <v/>
      </c>
    </row>
    <row r="2441" spans="2:11" ht="18" customHeight="1">
      <c r="B2441" s="16" t="str">
        <f>IF('6.標準時間'!$B2441="","",'6.標準時間'!B2441)</f>
        <v/>
      </c>
      <c r="C2441" s="16" t="str">
        <f>IF('6.標準時間'!$C2441="","",'6.標準時間'!C2441)</f>
        <v/>
      </c>
      <c r="D2441" s="16" t="str">
        <f>IF('6.標準時間'!$C2441="","",'6.標準時間'!E2441)</f>
        <v/>
      </c>
      <c r="E2441" s="171" t="str">
        <f>IF('6.標準時間'!$C2441="","",'6.標準時間'!F2441)</f>
        <v/>
      </c>
      <c r="F2441" s="15" t="str">
        <f t="shared" si="76"/>
        <v/>
      </c>
      <c r="G2441" s="142" t="str">
        <f>IF('6.標準時間'!$C2441="","",'6.標準時間'!H2441)</f>
        <v/>
      </c>
      <c r="H2441" s="142" t="str">
        <f>IF('6.標準時間'!$C2441="","",'6.標準時間'!I2441)</f>
        <v/>
      </c>
      <c r="I2441" s="107" t="str">
        <f>IF(C2441="","",VLOOKUP($C2441,'7.工程別レート'!$C$6:$E$501,3,FALSE))</f>
        <v/>
      </c>
      <c r="J2441" s="108" t="str">
        <f>IF(C2441="","",VLOOKUP($C2441,'7.工程別レート'!$C$6:$E$501,2,FALSE))</f>
        <v/>
      </c>
      <c r="K2441" s="195" t="str">
        <f t="shared" si="77"/>
        <v/>
      </c>
    </row>
    <row r="2442" spans="2:11" ht="18" customHeight="1">
      <c r="B2442" s="16" t="str">
        <f>IF('6.標準時間'!$B2442="","",'6.標準時間'!B2442)</f>
        <v/>
      </c>
      <c r="C2442" s="16" t="str">
        <f>IF('6.標準時間'!$C2442="","",'6.標準時間'!C2442)</f>
        <v/>
      </c>
      <c r="D2442" s="16" t="str">
        <f>IF('6.標準時間'!$C2442="","",'6.標準時間'!E2442)</f>
        <v/>
      </c>
      <c r="E2442" s="171" t="str">
        <f>IF('6.標準時間'!$C2442="","",'6.標準時間'!F2442)</f>
        <v/>
      </c>
      <c r="F2442" s="15" t="str">
        <f t="shared" si="76"/>
        <v/>
      </c>
      <c r="G2442" s="142" t="str">
        <f>IF('6.標準時間'!$C2442="","",'6.標準時間'!H2442)</f>
        <v/>
      </c>
      <c r="H2442" s="142" t="str">
        <f>IF('6.標準時間'!$C2442="","",'6.標準時間'!I2442)</f>
        <v/>
      </c>
      <c r="I2442" s="107" t="str">
        <f>IF(C2442="","",VLOOKUP($C2442,'7.工程別レート'!$C$6:$E$501,3,FALSE))</f>
        <v/>
      </c>
      <c r="J2442" s="108" t="str">
        <f>IF(C2442="","",VLOOKUP($C2442,'7.工程別レート'!$C$6:$E$501,2,FALSE))</f>
        <v/>
      </c>
      <c r="K2442" s="195" t="str">
        <f t="shared" si="77"/>
        <v/>
      </c>
    </row>
    <row r="2443" spans="2:11" ht="18" customHeight="1">
      <c r="B2443" s="16" t="str">
        <f>IF('6.標準時間'!$B2443="","",'6.標準時間'!B2443)</f>
        <v/>
      </c>
      <c r="C2443" s="16" t="str">
        <f>IF('6.標準時間'!$C2443="","",'6.標準時間'!C2443)</f>
        <v/>
      </c>
      <c r="D2443" s="16" t="str">
        <f>IF('6.標準時間'!$C2443="","",'6.標準時間'!E2443)</f>
        <v/>
      </c>
      <c r="E2443" s="171" t="str">
        <f>IF('6.標準時間'!$C2443="","",'6.標準時間'!F2443)</f>
        <v/>
      </c>
      <c r="F2443" s="15" t="str">
        <f t="shared" si="76"/>
        <v/>
      </c>
      <c r="G2443" s="142" t="str">
        <f>IF('6.標準時間'!$C2443="","",'6.標準時間'!H2443)</f>
        <v/>
      </c>
      <c r="H2443" s="142" t="str">
        <f>IF('6.標準時間'!$C2443="","",'6.標準時間'!I2443)</f>
        <v/>
      </c>
      <c r="I2443" s="107" t="str">
        <f>IF(C2443="","",VLOOKUP($C2443,'7.工程別レート'!$C$6:$E$501,3,FALSE))</f>
        <v/>
      </c>
      <c r="J2443" s="108" t="str">
        <f>IF(C2443="","",VLOOKUP($C2443,'7.工程別レート'!$C$6:$E$501,2,FALSE))</f>
        <v/>
      </c>
      <c r="K2443" s="195" t="str">
        <f t="shared" si="77"/>
        <v/>
      </c>
    </row>
    <row r="2444" spans="2:11" ht="18" customHeight="1">
      <c r="B2444" s="16" t="str">
        <f>IF('6.標準時間'!$B2444="","",'6.標準時間'!B2444)</f>
        <v/>
      </c>
      <c r="C2444" s="16" t="str">
        <f>IF('6.標準時間'!$C2444="","",'6.標準時間'!C2444)</f>
        <v/>
      </c>
      <c r="D2444" s="16" t="str">
        <f>IF('6.標準時間'!$C2444="","",'6.標準時間'!E2444)</f>
        <v/>
      </c>
      <c r="E2444" s="171" t="str">
        <f>IF('6.標準時間'!$C2444="","",'6.標準時間'!F2444)</f>
        <v/>
      </c>
      <c r="F2444" s="15" t="str">
        <f t="shared" si="76"/>
        <v/>
      </c>
      <c r="G2444" s="142" t="str">
        <f>IF('6.標準時間'!$C2444="","",'6.標準時間'!H2444)</f>
        <v/>
      </c>
      <c r="H2444" s="142" t="str">
        <f>IF('6.標準時間'!$C2444="","",'6.標準時間'!I2444)</f>
        <v/>
      </c>
      <c r="I2444" s="107" t="str">
        <f>IF(C2444="","",VLOOKUP($C2444,'7.工程別レート'!$C$6:$E$501,3,FALSE))</f>
        <v/>
      </c>
      <c r="J2444" s="108" t="str">
        <f>IF(C2444="","",VLOOKUP($C2444,'7.工程別レート'!$C$6:$E$501,2,FALSE))</f>
        <v/>
      </c>
      <c r="K2444" s="195" t="str">
        <f t="shared" si="77"/>
        <v/>
      </c>
    </row>
    <row r="2445" spans="2:11" ht="18" customHeight="1">
      <c r="B2445" s="16" t="str">
        <f>IF('6.標準時間'!$B2445="","",'6.標準時間'!B2445)</f>
        <v/>
      </c>
      <c r="C2445" s="16" t="str">
        <f>IF('6.標準時間'!$C2445="","",'6.標準時間'!C2445)</f>
        <v/>
      </c>
      <c r="D2445" s="16" t="str">
        <f>IF('6.標準時間'!$C2445="","",'6.標準時間'!E2445)</f>
        <v/>
      </c>
      <c r="E2445" s="171" t="str">
        <f>IF('6.標準時間'!$C2445="","",'6.標準時間'!F2445)</f>
        <v/>
      </c>
      <c r="F2445" s="15" t="str">
        <f t="shared" si="76"/>
        <v/>
      </c>
      <c r="G2445" s="142" t="str">
        <f>IF('6.標準時間'!$C2445="","",'6.標準時間'!H2445)</f>
        <v/>
      </c>
      <c r="H2445" s="142" t="str">
        <f>IF('6.標準時間'!$C2445="","",'6.標準時間'!I2445)</f>
        <v/>
      </c>
      <c r="I2445" s="107" t="str">
        <f>IF(C2445="","",VLOOKUP($C2445,'7.工程別レート'!$C$6:$E$501,3,FALSE))</f>
        <v/>
      </c>
      <c r="J2445" s="108" t="str">
        <f>IF(C2445="","",VLOOKUP($C2445,'7.工程別レート'!$C$6:$E$501,2,FALSE))</f>
        <v/>
      </c>
      <c r="K2445" s="195" t="str">
        <f t="shared" si="77"/>
        <v/>
      </c>
    </row>
    <row r="2446" spans="2:11" ht="18" customHeight="1">
      <c r="B2446" s="16" t="str">
        <f>IF('6.標準時間'!$B2446="","",'6.標準時間'!B2446)</f>
        <v/>
      </c>
      <c r="C2446" s="16" t="str">
        <f>IF('6.標準時間'!$C2446="","",'6.標準時間'!C2446)</f>
        <v/>
      </c>
      <c r="D2446" s="16" t="str">
        <f>IF('6.標準時間'!$C2446="","",'6.標準時間'!E2446)</f>
        <v/>
      </c>
      <c r="E2446" s="171" t="str">
        <f>IF('6.標準時間'!$C2446="","",'6.標準時間'!F2446)</f>
        <v/>
      </c>
      <c r="F2446" s="15" t="str">
        <f t="shared" si="76"/>
        <v/>
      </c>
      <c r="G2446" s="142" t="str">
        <f>IF('6.標準時間'!$C2446="","",'6.標準時間'!H2446)</f>
        <v/>
      </c>
      <c r="H2446" s="142" t="str">
        <f>IF('6.標準時間'!$C2446="","",'6.標準時間'!I2446)</f>
        <v/>
      </c>
      <c r="I2446" s="107" t="str">
        <f>IF(C2446="","",VLOOKUP($C2446,'7.工程別レート'!$C$6:$E$501,3,FALSE))</f>
        <v/>
      </c>
      <c r="J2446" s="108" t="str">
        <f>IF(C2446="","",VLOOKUP($C2446,'7.工程別レート'!$C$6:$E$501,2,FALSE))</f>
        <v/>
      </c>
      <c r="K2446" s="195" t="str">
        <f t="shared" si="77"/>
        <v/>
      </c>
    </row>
    <row r="2447" spans="2:11" ht="18" customHeight="1">
      <c r="B2447" s="16" t="str">
        <f>IF('6.標準時間'!$B2447="","",'6.標準時間'!B2447)</f>
        <v/>
      </c>
      <c r="C2447" s="16" t="str">
        <f>IF('6.標準時間'!$C2447="","",'6.標準時間'!C2447)</f>
        <v/>
      </c>
      <c r="D2447" s="16" t="str">
        <f>IF('6.標準時間'!$C2447="","",'6.標準時間'!E2447)</f>
        <v/>
      </c>
      <c r="E2447" s="171" t="str">
        <f>IF('6.標準時間'!$C2447="","",'6.標準時間'!F2447)</f>
        <v/>
      </c>
      <c r="F2447" s="15" t="str">
        <f t="shared" si="76"/>
        <v/>
      </c>
      <c r="G2447" s="142" t="str">
        <f>IF('6.標準時間'!$C2447="","",'6.標準時間'!H2447)</f>
        <v/>
      </c>
      <c r="H2447" s="142" t="str">
        <f>IF('6.標準時間'!$C2447="","",'6.標準時間'!I2447)</f>
        <v/>
      </c>
      <c r="I2447" s="107" t="str">
        <f>IF(C2447="","",VLOOKUP($C2447,'7.工程別レート'!$C$6:$E$501,3,FALSE))</f>
        <v/>
      </c>
      <c r="J2447" s="108" t="str">
        <f>IF(C2447="","",VLOOKUP($C2447,'7.工程別レート'!$C$6:$E$501,2,FALSE))</f>
        <v/>
      </c>
      <c r="K2447" s="195" t="str">
        <f t="shared" si="77"/>
        <v/>
      </c>
    </row>
    <row r="2448" spans="2:11" ht="18" customHeight="1">
      <c r="B2448" s="16" t="str">
        <f>IF('6.標準時間'!$B2448="","",'6.標準時間'!B2448)</f>
        <v/>
      </c>
      <c r="C2448" s="16" t="str">
        <f>IF('6.標準時間'!$C2448="","",'6.標準時間'!C2448)</f>
        <v/>
      </c>
      <c r="D2448" s="16" t="str">
        <f>IF('6.標準時間'!$C2448="","",'6.標準時間'!E2448)</f>
        <v/>
      </c>
      <c r="E2448" s="171" t="str">
        <f>IF('6.標準時間'!$C2448="","",'6.標準時間'!F2448)</f>
        <v/>
      </c>
      <c r="F2448" s="15" t="str">
        <f t="shared" si="76"/>
        <v/>
      </c>
      <c r="G2448" s="142" t="str">
        <f>IF('6.標準時間'!$C2448="","",'6.標準時間'!H2448)</f>
        <v/>
      </c>
      <c r="H2448" s="142" t="str">
        <f>IF('6.標準時間'!$C2448="","",'6.標準時間'!I2448)</f>
        <v/>
      </c>
      <c r="I2448" s="107" t="str">
        <f>IF(C2448="","",VLOOKUP($C2448,'7.工程別レート'!$C$6:$E$501,3,FALSE))</f>
        <v/>
      </c>
      <c r="J2448" s="108" t="str">
        <f>IF(C2448="","",VLOOKUP($C2448,'7.工程別レート'!$C$6:$E$501,2,FALSE))</f>
        <v/>
      </c>
      <c r="K2448" s="195" t="str">
        <f t="shared" si="77"/>
        <v/>
      </c>
    </row>
    <row r="2449" spans="2:11" ht="18" customHeight="1">
      <c r="B2449" s="16" t="str">
        <f>IF('6.標準時間'!$B2449="","",'6.標準時間'!B2449)</f>
        <v/>
      </c>
      <c r="C2449" s="16" t="str">
        <f>IF('6.標準時間'!$C2449="","",'6.標準時間'!C2449)</f>
        <v/>
      </c>
      <c r="D2449" s="16" t="str">
        <f>IF('6.標準時間'!$C2449="","",'6.標準時間'!E2449)</f>
        <v/>
      </c>
      <c r="E2449" s="171" t="str">
        <f>IF('6.標準時間'!$C2449="","",'6.標準時間'!F2449)</f>
        <v/>
      </c>
      <c r="F2449" s="15" t="str">
        <f t="shared" si="76"/>
        <v/>
      </c>
      <c r="G2449" s="142" t="str">
        <f>IF('6.標準時間'!$C2449="","",'6.標準時間'!H2449)</f>
        <v/>
      </c>
      <c r="H2449" s="142" t="str">
        <f>IF('6.標準時間'!$C2449="","",'6.標準時間'!I2449)</f>
        <v/>
      </c>
      <c r="I2449" s="107" t="str">
        <f>IF(C2449="","",VLOOKUP($C2449,'7.工程別レート'!$C$6:$E$501,3,FALSE))</f>
        <v/>
      </c>
      <c r="J2449" s="108" t="str">
        <f>IF(C2449="","",VLOOKUP($C2449,'7.工程別レート'!$C$6:$E$501,2,FALSE))</f>
        <v/>
      </c>
      <c r="K2449" s="195" t="str">
        <f t="shared" si="77"/>
        <v/>
      </c>
    </row>
    <row r="2450" spans="2:11" ht="18" customHeight="1">
      <c r="B2450" s="16" t="str">
        <f>IF('6.標準時間'!$B2450="","",'6.標準時間'!B2450)</f>
        <v/>
      </c>
      <c r="C2450" s="16" t="str">
        <f>IF('6.標準時間'!$C2450="","",'6.標準時間'!C2450)</f>
        <v/>
      </c>
      <c r="D2450" s="16" t="str">
        <f>IF('6.標準時間'!$C2450="","",'6.標準時間'!E2450)</f>
        <v/>
      </c>
      <c r="E2450" s="171" t="str">
        <f>IF('6.標準時間'!$C2450="","",'6.標準時間'!F2450)</f>
        <v/>
      </c>
      <c r="F2450" s="15" t="str">
        <f t="shared" si="76"/>
        <v/>
      </c>
      <c r="G2450" s="142" t="str">
        <f>IF('6.標準時間'!$C2450="","",'6.標準時間'!H2450)</f>
        <v/>
      </c>
      <c r="H2450" s="142" t="str">
        <f>IF('6.標準時間'!$C2450="","",'6.標準時間'!I2450)</f>
        <v/>
      </c>
      <c r="I2450" s="107" t="str">
        <f>IF(C2450="","",VLOOKUP($C2450,'7.工程別レート'!$C$6:$E$501,3,FALSE))</f>
        <v/>
      </c>
      <c r="J2450" s="108" t="str">
        <f>IF(C2450="","",VLOOKUP($C2450,'7.工程別レート'!$C$6:$E$501,2,FALSE))</f>
        <v/>
      </c>
      <c r="K2450" s="195" t="str">
        <f t="shared" si="77"/>
        <v/>
      </c>
    </row>
    <row r="2451" spans="2:11" ht="18" customHeight="1">
      <c r="B2451" s="16" t="str">
        <f>IF('6.標準時間'!$B2451="","",'6.標準時間'!B2451)</f>
        <v/>
      </c>
      <c r="C2451" s="16" t="str">
        <f>IF('6.標準時間'!$C2451="","",'6.標準時間'!C2451)</f>
        <v/>
      </c>
      <c r="D2451" s="16" t="str">
        <f>IF('6.標準時間'!$C2451="","",'6.標準時間'!E2451)</f>
        <v/>
      </c>
      <c r="E2451" s="171" t="str">
        <f>IF('6.標準時間'!$C2451="","",'6.標準時間'!F2451)</f>
        <v/>
      </c>
      <c r="F2451" s="15" t="str">
        <f t="shared" si="76"/>
        <v/>
      </c>
      <c r="G2451" s="142" t="str">
        <f>IF('6.標準時間'!$C2451="","",'6.標準時間'!H2451)</f>
        <v/>
      </c>
      <c r="H2451" s="142" t="str">
        <f>IF('6.標準時間'!$C2451="","",'6.標準時間'!I2451)</f>
        <v/>
      </c>
      <c r="I2451" s="107" t="str">
        <f>IF(C2451="","",VLOOKUP($C2451,'7.工程別レート'!$C$6:$E$501,3,FALSE))</f>
        <v/>
      </c>
      <c r="J2451" s="108" t="str">
        <f>IF(C2451="","",VLOOKUP($C2451,'7.工程別レート'!$C$6:$E$501,2,FALSE))</f>
        <v/>
      </c>
      <c r="K2451" s="195" t="str">
        <f t="shared" si="77"/>
        <v/>
      </c>
    </row>
    <row r="2452" spans="2:11" ht="18" customHeight="1">
      <c r="B2452" s="16" t="str">
        <f>IF('6.標準時間'!$B2452="","",'6.標準時間'!B2452)</f>
        <v/>
      </c>
      <c r="C2452" s="16" t="str">
        <f>IF('6.標準時間'!$C2452="","",'6.標準時間'!C2452)</f>
        <v/>
      </c>
      <c r="D2452" s="16" t="str">
        <f>IF('6.標準時間'!$C2452="","",'6.標準時間'!E2452)</f>
        <v/>
      </c>
      <c r="E2452" s="171" t="str">
        <f>IF('6.標準時間'!$C2452="","",'6.標準時間'!F2452)</f>
        <v/>
      </c>
      <c r="F2452" s="15" t="str">
        <f t="shared" si="76"/>
        <v/>
      </c>
      <c r="G2452" s="142" t="str">
        <f>IF('6.標準時間'!$C2452="","",'6.標準時間'!H2452)</f>
        <v/>
      </c>
      <c r="H2452" s="142" t="str">
        <f>IF('6.標準時間'!$C2452="","",'6.標準時間'!I2452)</f>
        <v/>
      </c>
      <c r="I2452" s="107" t="str">
        <f>IF(C2452="","",VLOOKUP($C2452,'7.工程別レート'!$C$6:$E$501,3,FALSE))</f>
        <v/>
      </c>
      <c r="J2452" s="108" t="str">
        <f>IF(C2452="","",VLOOKUP($C2452,'7.工程別レート'!$C$6:$E$501,2,FALSE))</f>
        <v/>
      </c>
      <c r="K2452" s="195" t="str">
        <f t="shared" si="77"/>
        <v/>
      </c>
    </row>
    <row r="2453" spans="2:11" ht="18" customHeight="1">
      <c r="B2453" s="16" t="str">
        <f>IF('6.標準時間'!$B2453="","",'6.標準時間'!B2453)</f>
        <v/>
      </c>
      <c r="C2453" s="16" t="str">
        <f>IF('6.標準時間'!$C2453="","",'6.標準時間'!C2453)</f>
        <v/>
      </c>
      <c r="D2453" s="16" t="str">
        <f>IF('6.標準時間'!$C2453="","",'6.標準時間'!E2453)</f>
        <v/>
      </c>
      <c r="E2453" s="171" t="str">
        <f>IF('6.標準時間'!$C2453="","",'6.標準時間'!F2453)</f>
        <v/>
      </c>
      <c r="F2453" s="15" t="str">
        <f t="shared" si="76"/>
        <v/>
      </c>
      <c r="G2453" s="142" t="str">
        <f>IF('6.標準時間'!$C2453="","",'6.標準時間'!H2453)</f>
        <v/>
      </c>
      <c r="H2453" s="142" t="str">
        <f>IF('6.標準時間'!$C2453="","",'6.標準時間'!I2453)</f>
        <v/>
      </c>
      <c r="I2453" s="107" t="str">
        <f>IF(C2453="","",VLOOKUP($C2453,'7.工程別レート'!$C$6:$E$501,3,FALSE))</f>
        <v/>
      </c>
      <c r="J2453" s="108" t="str">
        <f>IF(C2453="","",VLOOKUP($C2453,'7.工程別レート'!$C$6:$E$501,2,FALSE))</f>
        <v/>
      </c>
      <c r="K2453" s="195" t="str">
        <f t="shared" si="77"/>
        <v/>
      </c>
    </row>
    <row r="2454" spans="2:11" ht="18" customHeight="1">
      <c r="B2454" s="16" t="str">
        <f>IF('6.標準時間'!$B2454="","",'6.標準時間'!B2454)</f>
        <v/>
      </c>
      <c r="C2454" s="16" t="str">
        <f>IF('6.標準時間'!$C2454="","",'6.標準時間'!C2454)</f>
        <v/>
      </c>
      <c r="D2454" s="16" t="str">
        <f>IF('6.標準時間'!$C2454="","",'6.標準時間'!E2454)</f>
        <v/>
      </c>
      <c r="E2454" s="171" t="str">
        <f>IF('6.標準時間'!$C2454="","",'6.標準時間'!F2454)</f>
        <v/>
      </c>
      <c r="F2454" s="15" t="str">
        <f t="shared" si="76"/>
        <v/>
      </c>
      <c r="G2454" s="142" t="str">
        <f>IF('6.標準時間'!$C2454="","",'6.標準時間'!H2454)</f>
        <v/>
      </c>
      <c r="H2454" s="142" t="str">
        <f>IF('6.標準時間'!$C2454="","",'6.標準時間'!I2454)</f>
        <v/>
      </c>
      <c r="I2454" s="107" t="str">
        <f>IF(C2454="","",VLOOKUP($C2454,'7.工程別レート'!$C$6:$E$501,3,FALSE))</f>
        <v/>
      </c>
      <c r="J2454" s="108" t="str">
        <f>IF(C2454="","",VLOOKUP($C2454,'7.工程別レート'!$C$6:$E$501,2,FALSE))</f>
        <v/>
      </c>
      <c r="K2454" s="195" t="str">
        <f t="shared" si="77"/>
        <v/>
      </c>
    </row>
    <row r="2455" spans="2:11" ht="18" customHeight="1">
      <c r="B2455" s="16" t="str">
        <f>IF('6.標準時間'!$B2455="","",'6.標準時間'!B2455)</f>
        <v/>
      </c>
      <c r="C2455" s="16" t="str">
        <f>IF('6.標準時間'!$C2455="","",'6.標準時間'!C2455)</f>
        <v/>
      </c>
      <c r="D2455" s="16" t="str">
        <f>IF('6.標準時間'!$C2455="","",'6.標準時間'!E2455)</f>
        <v/>
      </c>
      <c r="E2455" s="171" t="str">
        <f>IF('6.標準時間'!$C2455="","",'6.標準時間'!F2455)</f>
        <v/>
      </c>
      <c r="F2455" s="15" t="str">
        <f t="shared" si="76"/>
        <v/>
      </c>
      <c r="G2455" s="142" t="str">
        <f>IF('6.標準時間'!$C2455="","",'6.標準時間'!H2455)</f>
        <v/>
      </c>
      <c r="H2455" s="142" t="str">
        <f>IF('6.標準時間'!$C2455="","",'6.標準時間'!I2455)</f>
        <v/>
      </c>
      <c r="I2455" s="107" t="str">
        <f>IF(C2455="","",VLOOKUP($C2455,'7.工程別レート'!$C$6:$E$501,3,FALSE))</f>
        <v/>
      </c>
      <c r="J2455" s="108" t="str">
        <f>IF(C2455="","",VLOOKUP($C2455,'7.工程別レート'!$C$6:$E$501,2,FALSE))</f>
        <v/>
      </c>
      <c r="K2455" s="195" t="str">
        <f t="shared" si="77"/>
        <v/>
      </c>
    </row>
    <row r="2456" spans="2:11" ht="18" customHeight="1">
      <c r="B2456" s="16" t="str">
        <f>IF('6.標準時間'!$B2456="","",'6.標準時間'!B2456)</f>
        <v/>
      </c>
      <c r="C2456" s="16" t="str">
        <f>IF('6.標準時間'!$C2456="","",'6.標準時間'!C2456)</f>
        <v/>
      </c>
      <c r="D2456" s="16" t="str">
        <f>IF('6.標準時間'!$C2456="","",'6.標準時間'!E2456)</f>
        <v/>
      </c>
      <c r="E2456" s="171" t="str">
        <f>IF('6.標準時間'!$C2456="","",'6.標準時間'!F2456)</f>
        <v/>
      </c>
      <c r="F2456" s="15" t="str">
        <f t="shared" si="76"/>
        <v/>
      </c>
      <c r="G2456" s="142" t="str">
        <f>IF('6.標準時間'!$C2456="","",'6.標準時間'!H2456)</f>
        <v/>
      </c>
      <c r="H2456" s="142" t="str">
        <f>IF('6.標準時間'!$C2456="","",'6.標準時間'!I2456)</f>
        <v/>
      </c>
      <c r="I2456" s="107" t="str">
        <f>IF(C2456="","",VLOOKUP($C2456,'7.工程別レート'!$C$6:$E$501,3,FALSE))</f>
        <v/>
      </c>
      <c r="J2456" s="108" t="str">
        <f>IF(C2456="","",VLOOKUP($C2456,'7.工程別レート'!$C$6:$E$501,2,FALSE))</f>
        <v/>
      </c>
      <c r="K2456" s="195" t="str">
        <f t="shared" si="77"/>
        <v/>
      </c>
    </row>
    <row r="2457" spans="2:11" ht="18" customHeight="1">
      <c r="B2457" s="16" t="str">
        <f>IF('6.標準時間'!$B2457="","",'6.標準時間'!B2457)</f>
        <v/>
      </c>
      <c r="C2457" s="16" t="str">
        <f>IF('6.標準時間'!$C2457="","",'6.標準時間'!C2457)</f>
        <v/>
      </c>
      <c r="D2457" s="16" t="str">
        <f>IF('6.標準時間'!$C2457="","",'6.標準時間'!E2457)</f>
        <v/>
      </c>
      <c r="E2457" s="171" t="str">
        <f>IF('6.標準時間'!$C2457="","",'6.標準時間'!F2457)</f>
        <v/>
      </c>
      <c r="F2457" s="15" t="str">
        <f t="shared" si="76"/>
        <v/>
      </c>
      <c r="G2457" s="142" t="str">
        <f>IF('6.標準時間'!$C2457="","",'6.標準時間'!H2457)</f>
        <v/>
      </c>
      <c r="H2457" s="142" t="str">
        <f>IF('6.標準時間'!$C2457="","",'6.標準時間'!I2457)</f>
        <v/>
      </c>
      <c r="I2457" s="107" t="str">
        <f>IF(C2457="","",VLOOKUP($C2457,'7.工程別レート'!$C$6:$E$501,3,FALSE))</f>
        <v/>
      </c>
      <c r="J2457" s="108" t="str">
        <f>IF(C2457="","",VLOOKUP($C2457,'7.工程別レート'!$C$6:$E$501,2,FALSE))</f>
        <v/>
      </c>
      <c r="K2457" s="195" t="str">
        <f t="shared" si="77"/>
        <v/>
      </c>
    </row>
    <row r="2458" spans="2:11" ht="18" customHeight="1">
      <c r="B2458" s="16" t="str">
        <f>IF('6.標準時間'!$B2458="","",'6.標準時間'!B2458)</f>
        <v/>
      </c>
      <c r="C2458" s="16" t="str">
        <f>IF('6.標準時間'!$C2458="","",'6.標準時間'!C2458)</f>
        <v/>
      </c>
      <c r="D2458" s="16" t="str">
        <f>IF('6.標準時間'!$C2458="","",'6.標準時間'!E2458)</f>
        <v/>
      </c>
      <c r="E2458" s="171" t="str">
        <f>IF('6.標準時間'!$C2458="","",'6.標準時間'!F2458)</f>
        <v/>
      </c>
      <c r="F2458" s="15" t="str">
        <f t="shared" si="76"/>
        <v/>
      </c>
      <c r="G2458" s="142" t="str">
        <f>IF('6.標準時間'!$C2458="","",'6.標準時間'!H2458)</f>
        <v/>
      </c>
      <c r="H2458" s="142" t="str">
        <f>IF('6.標準時間'!$C2458="","",'6.標準時間'!I2458)</f>
        <v/>
      </c>
      <c r="I2458" s="107" t="str">
        <f>IF(C2458="","",VLOOKUP($C2458,'7.工程別レート'!$C$6:$E$501,3,FALSE))</f>
        <v/>
      </c>
      <c r="J2458" s="108" t="str">
        <f>IF(C2458="","",VLOOKUP($C2458,'7.工程別レート'!$C$6:$E$501,2,FALSE))</f>
        <v/>
      </c>
      <c r="K2458" s="195" t="str">
        <f t="shared" si="77"/>
        <v/>
      </c>
    </row>
    <row r="2459" spans="2:11" ht="18" customHeight="1">
      <c r="B2459" s="16" t="str">
        <f>IF('6.標準時間'!$B2459="","",'6.標準時間'!B2459)</f>
        <v/>
      </c>
      <c r="C2459" s="16" t="str">
        <f>IF('6.標準時間'!$C2459="","",'6.標準時間'!C2459)</f>
        <v/>
      </c>
      <c r="D2459" s="16" t="str">
        <f>IF('6.標準時間'!$C2459="","",'6.標準時間'!E2459)</f>
        <v/>
      </c>
      <c r="E2459" s="171" t="str">
        <f>IF('6.標準時間'!$C2459="","",'6.標準時間'!F2459)</f>
        <v/>
      </c>
      <c r="F2459" s="15" t="str">
        <f t="shared" si="76"/>
        <v/>
      </c>
      <c r="G2459" s="142" t="str">
        <f>IF('6.標準時間'!$C2459="","",'6.標準時間'!H2459)</f>
        <v/>
      </c>
      <c r="H2459" s="142" t="str">
        <f>IF('6.標準時間'!$C2459="","",'6.標準時間'!I2459)</f>
        <v/>
      </c>
      <c r="I2459" s="107" t="str">
        <f>IF(C2459="","",VLOOKUP($C2459,'7.工程別レート'!$C$6:$E$501,3,FALSE))</f>
        <v/>
      </c>
      <c r="J2459" s="108" t="str">
        <f>IF(C2459="","",VLOOKUP($C2459,'7.工程別レート'!$C$6:$E$501,2,FALSE))</f>
        <v/>
      </c>
      <c r="K2459" s="195" t="str">
        <f t="shared" si="77"/>
        <v/>
      </c>
    </row>
    <row r="2460" spans="2:11" ht="18" customHeight="1">
      <c r="B2460" s="16" t="str">
        <f>IF('6.標準時間'!$B2460="","",'6.標準時間'!B2460)</f>
        <v/>
      </c>
      <c r="C2460" s="16" t="str">
        <f>IF('6.標準時間'!$C2460="","",'6.標準時間'!C2460)</f>
        <v/>
      </c>
      <c r="D2460" s="16" t="str">
        <f>IF('6.標準時間'!$C2460="","",'6.標準時間'!E2460)</f>
        <v/>
      </c>
      <c r="E2460" s="171" t="str">
        <f>IF('6.標準時間'!$C2460="","",'6.標準時間'!F2460)</f>
        <v/>
      </c>
      <c r="F2460" s="15" t="str">
        <f t="shared" si="76"/>
        <v/>
      </c>
      <c r="G2460" s="142" t="str">
        <f>IF('6.標準時間'!$C2460="","",'6.標準時間'!H2460)</f>
        <v/>
      </c>
      <c r="H2460" s="142" t="str">
        <f>IF('6.標準時間'!$C2460="","",'6.標準時間'!I2460)</f>
        <v/>
      </c>
      <c r="I2460" s="107" t="str">
        <f>IF(C2460="","",VLOOKUP($C2460,'7.工程別レート'!$C$6:$E$501,3,FALSE))</f>
        <v/>
      </c>
      <c r="J2460" s="108" t="str">
        <f>IF(C2460="","",VLOOKUP($C2460,'7.工程別レート'!$C$6:$E$501,2,FALSE))</f>
        <v/>
      </c>
      <c r="K2460" s="195" t="str">
        <f t="shared" si="77"/>
        <v/>
      </c>
    </row>
    <row r="2461" spans="2:11" ht="18" customHeight="1">
      <c r="B2461" s="16" t="str">
        <f>IF('6.標準時間'!$B2461="","",'6.標準時間'!B2461)</f>
        <v/>
      </c>
      <c r="C2461" s="16" t="str">
        <f>IF('6.標準時間'!$C2461="","",'6.標準時間'!C2461)</f>
        <v/>
      </c>
      <c r="D2461" s="16" t="str">
        <f>IF('6.標準時間'!$C2461="","",'6.標準時間'!E2461)</f>
        <v/>
      </c>
      <c r="E2461" s="171" t="str">
        <f>IF('6.標準時間'!$C2461="","",'6.標準時間'!F2461)</f>
        <v/>
      </c>
      <c r="F2461" s="15" t="str">
        <f t="shared" si="76"/>
        <v/>
      </c>
      <c r="G2461" s="142" t="str">
        <f>IF('6.標準時間'!$C2461="","",'6.標準時間'!H2461)</f>
        <v/>
      </c>
      <c r="H2461" s="142" t="str">
        <f>IF('6.標準時間'!$C2461="","",'6.標準時間'!I2461)</f>
        <v/>
      </c>
      <c r="I2461" s="107" t="str">
        <f>IF(C2461="","",VLOOKUP($C2461,'7.工程別レート'!$C$6:$E$501,3,FALSE))</f>
        <v/>
      </c>
      <c r="J2461" s="108" t="str">
        <f>IF(C2461="","",VLOOKUP($C2461,'7.工程別レート'!$C$6:$E$501,2,FALSE))</f>
        <v/>
      </c>
      <c r="K2461" s="195" t="str">
        <f t="shared" si="77"/>
        <v/>
      </c>
    </row>
    <row r="2462" spans="2:11" ht="18" customHeight="1">
      <c r="B2462" s="16" t="str">
        <f>IF('6.標準時間'!$B2462="","",'6.標準時間'!B2462)</f>
        <v/>
      </c>
      <c r="C2462" s="16" t="str">
        <f>IF('6.標準時間'!$C2462="","",'6.標準時間'!C2462)</f>
        <v/>
      </c>
      <c r="D2462" s="16" t="str">
        <f>IF('6.標準時間'!$C2462="","",'6.標準時間'!E2462)</f>
        <v/>
      </c>
      <c r="E2462" s="171" t="str">
        <f>IF('6.標準時間'!$C2462="","",'6.標準時間'!F2462)</f>
        <v/>
      </c>
      <c r="F2462" s="15" t="str">
        <f t="shared" si="76"/>
        <v/>
      </c>
      <c r="G2462" s="142" t="str">
        <f>IF('6.標準時間'!$C2462="","",'6.標準時間'!H2462)</f>
        <v/>
      </c>
      <c r="H2462" s="142" t="str">
        <f>IF('6.標準時間'!$C2462="","",'6.標準時間'!I2462)</f>
        <v/>
      </c>
      <c r="I2462" s="107" t="str">
        <f>IF(C2462="","",VLOOKUP($C2462,'7.工程別レート'!$C$6:$E$501,3,FALSE))</f>
        <v/>
      </c>
      <c r="J2462" s="108" t="str">
        <f>IF(C2462="","",VLOOKUP($C2462,'7.工程別レート'!$C$6:$E$501,2,FALSE))</f>
        <v/>
      </c>
      <c r="K2462" s="195" t="str">
        <f t="shared" si="77"/>
        <v/>
      </c>
    </row>
    <row r="2463" spans="2:11" ht="18" customHeight="1">
      <c r="B2463" s="16" t="str">
        <f>IF('6.標準時間'!$B2463="","",'6.標準時間'!B2463)</f>
        <v/>
      </c>
      <c r="C2463" s="16" t="str">
        <f>IF('6.標準時間'!$C2463="","",'6.標準時間'!C2463)</f>
        <v/>
      </c>
      <c r="D2463" s="16" t="str">
        <f>IF('6.標準時間'!$C2463="","",'6.標準時間'!E2463)</f>
        <v/>
      </c>
      <c r="E2463" s="171" t="str">
        <f>IF('6.標準時間'!$C2463="","",'6.標準時間'!F2463)</f>
        <v/>
      </c>
      <c r="F2463" s="15" t="str">
        <f t="shared" si="76"/>
        <v/>
      </c>
      <c r="G2463" s="142" t="str">
        <f>IF('6.標準時間'!$C2463="","",'6.標準時間'!H2463)</f>
        <v/>
      </c>
      <c r="H2463" s="142" t="str">
        <f>IF('6.標準時間'!$C2463="","",'6.標準時間'!I2463)</f>
        <v/>
      </c>
      <c r="I2463" s="107" t="str">
        <f>IF(C2463="","",VLOOKUP($C2463,'7.工程別レート'!$C$6:$E$501,3,FALSE))</f>
        <v/>
      </c>
      <c r="J2463" s="108" t="str">
        <f>IF(C2463="","",VLOOKUP($C2463,'7.工程別レート'!$C$6:$E$501,2,FALSE))</f>
        <v/>
      </c>
      <c r="K2463" s="195" t="str">
        <f t="shared" si="77"/>
        <v/>
      </c>
    </row>
    <row r="2464" spans="2:11" ht="18" customHeight="1">
      <c r="B2464" s="16" t="str">
        <f>IF('6.標準時間'!$B2464="","",'6.標準時間'!B2464)</f>
        <v/>
      </c>
      <c r="C2464" s="16" t="str">
        <f>IF('6.標準時間'!$C2464="","",'6.標準時間'!C2464)</f>
        <v/>
      </c>
      <c r="D2464" s="16" t="str">
        <f>IF('6.標準時間'!$C2464="","",'6.標準時間'!E2464)</f>
        <v/>
      </c>
      <c r="E2464" s="171" t="str">
        <f>IF('6.標準時間'!$C2464="","",'6.標準時間'!F2464)</f>
        <v/>
      </c>
      <c r="F2464" s="15" t="str">
        <f t="shared" si="76"/>
        <v/>
      </c>
      <c r="G2464" s="142" t="str">
        <f>IF('6.標準時間'!$C2464="","",'6.標準時間'!H2464)</f>
        <v/>
      </c>
      <c r="H2464" s="142" t="str">
        <f>IF('6.標準時間'!$C2464="","",'6.標準時間'!I2464)</f>
        <v/>
      </c>
      <c r="I2464" s="107" t="str">
        <f>IF(C2464="","",VLOOKUP($C2464,'7.工程別レート'!$C$6:$E$501,3,FALSE))</f>
        <v/>
      </c>
      <c r="J2464" s="108" t="str">
        <f>IF(C2464="","",VLOOKUP($C2464,'7.工程別レート'!$C$6:$E$501,2,FALSE))</f>
        <v/>
      </c>
      <c r="K2464" s="195" t="str">
        <f t="shared" si="77"/>
        <v/>
      </c>
    </row>
    <row r="2465" spans="2:11" ht="18" customHeight="1">
      <c r="B2465" s="16" t="str">
        <f>IF('6.標準時間'!$B2465="","",'6.標準時間'!B2465)</f>
        <v/>
      </c>
      <c r="C2465" s="16" t="str">
        <f>IF('6.標準時間'!$C2465="","",'6.標準時間'!C2465)</f>
        <v/>
      </c>
      <c r="D2465" s="16" t="str">
        <f>IF('6.標準時間'!$C2465="","",'6.標準時間'!E2465)</f>
        <v/>
      </c>
      <c r="E2465" s="171" t="str">
        <f>IF('6.標準時間'!$C2465="","",'6.標準時間'!F2465)</f>
        <v/>
      </c>
      <c r="F2465" s="15" t="str">
        <f t="shared" si="76"/>
        <v/>
      </c>
      <c r="G2465" s="142" t="str">
        <f>IF('6.標準時間'!$C2465="","",'6.標準時間'!H2465)</f>
        <v/>
      </c>
      <c r="H2465" s="142" t="str">
        <f>IF('6.標準時間'!$C2465="","",'6.標準時間'!I2465)</f>
        <v/>
      </c>
      <c r="I2465" s="107" t="str">
        <f>IF(C2465="","",VLOOKUP($C2465,'7.工程別レート'!$C$6:$E$501,3,FALSE))</f>
        <v/>
      </c>
      <c r="J2465" s="108" t="str">
        <f>IF(C2465="","",VLOOKUP($C2465,'7.工程別レート'!$C$6:$E$501,2,FALSE))</f>
        <v/>
      </c>
      <c r="K2465" s="195" t="str">
        <f t="shared" si="77"/>
        <v/>
      </c>
    </row>
    <row r="2466" spans="2:11" ht="18" customHeight="1">
      <c r="B2466" s="16" t="str">
        <f>IF('6.標準時間'!$B2466="","",'6.標準時間'!B2466)</f>
        <v/>
      </c>
      <c r="C2466" s="16" t="str">
        <f>IF('6.標準時間'!$C2466="","",'6.標準時間'!C2466)</f>
        <v/>
      </c>
      <c r="D2466" s="16" t="str">
        <f>IF('6.標準時間'!$C2466="","",'6.標準時間'!E2466)</f>
        <v/>
      </c>
      <c r="E2466" s="171" t="str">
        <f>IF('6.標準時間'!$C2466="","",'6.標準時間'!F2466)</f>
        <v/>
      </c>
      <c r="F2466" s="15" t="str">
        <f t="shared" si="76"/>
        <v/>
      </c>
      <c r="G2466" s="142" t="str">
        <f>IF('6.標準時間'!$C2466="","",'6.標準時間'!H2466)</f>
        <v/>
      </c>
      <c r="H2466" s="142" t="str">
        <f>IF('6.標準時間'!$C2466="","",'6.標準時間'!I2466)</f>
        <v/>
      </c>
      <c r="I2466" s="107" t="str">
        <f>IF(C2466="","",VLOOKUP($C2466,'7.工程別レート'!$C$6:$E$501,3,FALSE))</f>
        <v/>
      </c>
      <c r="J2466" s="108" t="str">
        <f>IF(C2466="","",VLOOKUP($C2466,'7.工程別レート'!$C$6:$E$501,2,FALSE))</f>
        <v/>
      </c>
      <c r="K2466" s="195" t="str">
        <f t="shared" si="77"/>
        <v/>
      </c>
    </row>
    <row r="2467" spans="2:11" ht="18" customHeight="1">
      <c r="B2467" s="16" t="str">
        <f>IF('6.標準時間'!$B2467="","",'6.標準時間'!B2467)</f>
        <v/>
      </c>
      <c r="C2467" s="16" t="str">
        <f>IF('6.標準時間'!$C2467="","",'6.標準時間'!C2467)</f>
        <v/>
      </c>
      <c r="D2467" s="16" t="str">
        <f>IF('6.標準時間'!$C2467="","",'6.標準時間'!E2467)</f>
        <v/>
      </c>
      <c r="E2467" s="171" t="str">
        <f>IF('6.標準時間'!$C2467="","",'6.標準時間'!F2467)</f>
        <v/>
      </c>
      <c r="F2467" s="15" t="str">
        <f t="shared" si="76"/>
        <v/>
      </c>
      <c r="G2467" s="142" t="str">
        <f>IF('6.標準時間'!$C2467="","",'6.標準時間'!H2467)</f>
        <v/>
      </c>
      <c r="H2467" s="142" t="str">
        <f>IF('6.標準時間'!$C2467="","",'6.標準時間'!I2467)</f>
        <v/>
      </c>
      <c r="I2467" s="107" t="str">
        <f>IF(C2467="","",VLOOKUP($C2467,'7.工程別レート'!$C$6:$E$501,3,FALSE))</f>
        <v/>
      </c>
      <c r="J2467" s="108" t="str">
        <f>IF(C2467="","",VLOOKUP($C2467,'7.工程別レート'!$C$6:$E$501,2,FALSE))</f>
        <v/>
      </c>
      <c r="K2467" s="195" t="str">
        <f t="shared" si="77"/>
        <v/>
      </c>
    </row>
    <row r="2468" spans="2:11" ht="18" customHeight="1">
      <c r="B2468" s="16" t="str">
        <f>IF('6.標準時間'!$B2468="","",'6.標準時間'!B2468)</f>
        <v/>
      </c>
      <c r="C2468" s="16" t="str">
        <f>IF('6.標準時間'!$C2468="","",'6.標準時間'!C2468)</f>
        <v/>
      </c>
      <c r="D2468" s="16" t="str">
        <f>IF('6.標準時間'!$C2468="","",'6.標準時間'!E2468)</f>
        <v/>
      </c>
      <c r="E2468" s="171" t="str">
        <f>IF('6.標準時間'!$C2468="","",'6.標準時間'!F2468)</f>
        <v/>
      </c>
      <c r="F2468" s="15" t="str">
        <f t="shared" si="76"/>
        <v/>
      </c>
      <c r="G2468" s="142" t="str">
        <f>IF('6.標準時間'!$C2468="","",'6.標準時間'!H2468)</f>
        <v/>
      </c>
      <c r="H2468" s="142" t="str">
        <f>IF('6.標準時間'!$C2468="","",'6.標準時間'!I2468)</f>
        <v/>
      </c>
      <c r="I2468" s="107" t="str">
        <f>IF(C2468="","",VLOOKUP($C2468,'7.工程別レート'!$C$6:$E$501,3,FALSE))</f>
        <v/>
      </c>
      <c r="J2468" s="108" t="str">
        <f>IF(C2468="","",VLOOKUP($C2468,'7.工程別レート'!$C$6:$E$501,2,FALSE))</f>
        <v/>
      </c>
      <c r="K2468" s="195" t="str">
        <f t="shared" si="77"/>
        <v/>
      </c>
    </row>
    <row r="2469" spans="2:11" ht="18" customHeight="1">
      <c r="B2469" s="16" t="str">
        <f>IF('6.標準時間'!$B2469="","",'6.標準時間'!B2469)</f>
        <v/>
      </c>
      <c r="C2469" s="16" t="str">
        <f>IF('6.標準時間'!$C2469="","",'6.標準時間'!C2469)</f>
        <v/>
      </c>
      <c r="D2469" s="16" t="str">
        <f>IF('6.標準時間'!$C2469="","",'6.標準時間'!E2469)</f>
        <v/>
      </c>
      <c r="E2469" s="171" t="str">
        <f>IF('6.標準時間'!$C2469="","",'6.標準時間'!F2469)</f>
        <v/>
      </c>
      <c r="F2469" s="15" t="str">
        <f t="shared" si="76"/>
        <v/>
      </c>
      <c r="G2469" s="142" t="str">
        <f>IF('6.標準時間'!$C2469="","",'6.標準時間'!H2469)</f>
        <v/>
      </c>
      <c r="H2469" s="142" t="str">
        <f>IF('6.標準時間'!$C2469="","",'6.標準時間'!I2469)</f>
        <v/>
      </c>
      <c r="I2469" s="107" t="str">
        <f>IF(C2469="","",VLOOKUP($C2469,'7.工程別レート'!$C$6:$E$501,3,FALSE))</f>
        <v/>
      </c>
      <c r="J2469" s="108" t="str">
        <f>IF(C2469="","",VLOOKUP($C2469,'7.工程別レート'!$C$6:$E$501,2,FALSE))</f>
        <v/>
      </c>
      <c r="K2469" s="195" t="str">
        <f t="shared" si="77"/>
        <v/>
      </c>
    </row>
    <row r="2470" spans="2:11" ht="18" customHeight="1">
      <c r="B2470" s="16" t="str">
        <f>IF('6.標準時間'!$B2470="","",'6.標準時間'!B2470)</f>
        <v/>
      </c>
      <c r="C2470" s="16" t="str">
        <f>IF('6.標準時間'!$C2470="","",'6.標準時間'!C2470)</f>
        <v/>
      </c>
      <c r="D2470" s="16" t="str">
        <f>IF('6.標準時間'!$C2470="","",'6.標準時間'!E2470)</f>
        <v/>
      </c>
      <c r="E2470" s="171" t="str">
        <f>IF('6.標準時間'!$C2470="","",'6.標準時間'!F2470)</f>
        <v/>
      </c>
      <c r="F2470" s="15" t="str">
        <f t="shared" si="76"/>
        <v/>
      </c>
      <c r="G2470" s="142" t="str">
        <f>IF('6.標準時間'!$C2470="","",'6.標準時間'!H2470)</f>
        <v/>
      </c>
      <c r="H2470" s="142" t="str">
        <f>IF('6.標準時間'!$C2470="","",'6.標準時間'!I2470)</f>
        <v/>
      </c>
      <c r="I2470" s="107" t="str">
        <f>IF(C2470="","",VLOOKUP($C2470,'7.工程別レート'!$C$6:$E$501,3,FALSE))</f>
        <v/>
      </c>
      <c r="J2470" s="108" t="str">
        <f>IF(C2470="","",VLOOKUP($C2470,'7.工程別レート'!$C$6:$E$501,2,FALSE))</f>
        <v/>
      </c>
      <c r="K2470" s="195" t="str">
        <f t="shared" si="77"/>
        <v/>
      </c>
    </row>
    <row r="2471" spans="2:11" ht="18" customHeight="1">
      <c r="B2471" s="16" t="str">
        <f>IF('6.標準時間'!$B2471="","",'6.標準時間'!B2471)</f>
        <v/>
      </c>
      <c r="C2471" s="16" t="str">
        <f>IF('6.標準時間'!$C2471="","",'6.標準時間'!C2471)</f>
        <v/>
      </c>
      <c r="D2471" s="16" t="str">
        <f>IF('6.標準時間'!$C2471="","",'6.標準時間'!E2471)</f>
        <v/>
      </c>
      <c r="E2471" s="171" t="str">
        <f>IF('6.標準時間'!$C2471="","",'6.標準時間'!F2471)</f>
        <v/>
      </c>
      <c r="F2471" s="15" t="str">
        <f t="shared" si="76"/>
        <v/>
      </c>
      <c r="G2471" s="142" t="str">
        <f>IF('6.標準時間'!$C2471="","",'6.標準時間'!H2471)</f>
        <v/>
      </c>
      <c r="H2471" s="142" t="str">
        <f>IF('6.標準時間'!$C2471="","",'6.標準時間'!I2471)</f>
        <v/>
      </c>
      <c r="I2471" s="107" t="str">
        <f>IF(C2471="","",VLOOKUP($C2471,'7.工程別レート'!$C$6:$E$501,3,FALSE))</f>
        <v/>
      </c>
      <c r="J2471" s="108" t="str">
        <f>IF(C2471="","",VLOOKUP($C2471,'7.工程別レート'!$C$6:$E$501,2,FALSE))</f>
        <v/>
      </c>
      <c r="K2471" s="195" t="str">
        <f t="shared" si="77"/>
        <v/>
      </c>
    </row>
    <row r="2472" spans="2:11" ht="18" customHeight="1">
      <c r="B2472" s="16" t="str">
        <f>IF('6.標準時間'!$B2472="","",'6.標準時間'!B2472)</f>
        <v/>
      </c>
      <c r="C2472" s="16" t="str">
        <f>IF('6.標準時間'!$C2472="","",'6.標準時間'!C2472)</f>
        <v/>
      </c>
      <c r="D2472" s="16" t="str">
        <f>IF('6.標準時間'!$C2472="","",'6.標準時間'!E2472)</f>
        <v/>
      </c>
      <c r="E2472" s="171" t="str">
        <f>IF('6.標準時間'!$C2472="","",'6.標準時間'!F2472)</f>
        <v/>
      </c>
      <c r="F2472" s="15" t="str">
        <f t="shared" si="76"/>
        <v/>
      </c>
      <c r="G2472" s="142" t="str">
        <f>IF('6.標準時間'!$C2472="","",'6.標準時間'!H2472)</f>
        <v/>
      </c>
      <c r="H2472" s="142" t="str">
        <f>IF('6.標準時間'!$C2472="","",'6.標準時間'!I2472)</f>
        <v/>
      </c>
      <c r="I2472" s="107" t="str">
        <f>IF(C2472="","",VLOOKUP($C2472,'7.工程別レート'!$C$6:$E$501,3,FALSE))</f>
        <v/>
      </c>
      <c r="J2472" s="108" t="str">
        <f>IF(C2472="","",VLOOKUP($C2472,'7.工程別レート'!$C$6:$E$501,2,FALSE))</f>
        <v/>
      </c>
      <c r="K2472" s="195" t="str">
        <f t="shared" si="77"/>
        <v/>
      </c>
    </row>
    <row r="2473" spans="2:11" ht="18" customHeight="1">
      <c r="B2473" s="16" t="str">
        <f>IF('6.標準時間'!$B2473="","",'6.標準時間'!B2473)</f>
        <v/>
      </c>
      <c r="C2473" s="16" t="str">
        <f>IF('6.標準時間'!$C2473="","",'6.標準時間'!C2473)</f>
        <v/>
      </c>
      <c r="D2473" s="16" t="str">
        <f>IF('6.標準時間'!$C2473="","",'6.標準時間'!E2473)</f>
        <v/>
      </c>
      <c r="E2473" s="171" t="str">
        <f>IF('6.標準時間'!$C2473="","",'6.標準時間'!F2473)</f>
        <v/>
      </c>
      <c r="F2473" s="15" t="str">
        <f t="shared" si="76"/>
        <v/>
      </c>
      <c r="G2473" s="142" t="str">
        <f>IF('6.標準時間'!$C2473="","",'6.標準時間'!H2473)</f>
        <v/>
      </c>
      <c r="H2473" s="142" t="str">
        <f>IF('6.標準時間'!$C2473="","",'6.標準時間'!I2473)</f>
        <v/>
      </c>
      <c r="I2473" s="107" t="str">
        <f>IF(C2473="","",VLOOKUP($C2473,'7.工程別レート'!$C$6:$E$501,3,FALSE))</f>
        <v/>
      </c>
      <c r="J2473" s="108" t="str">
        <f>IF(C2473="","",VLOOKUP($C2473,'7.工程別レート'!$C$6:$E$501,2,FALSE))</f>
        <v/>
      </c>
      <c r="K2473" s="195" t="str">
        <f t="shared" si="77"/>
        <v/>
      </c>
    </row>
    <row r="2474" spans="2:11" ht="18" customHeight="1">
      <c r="B2474" s="16" t="str">
        <f>IF('6.標準時間'!$B2474="","",'6.標準時間'!B2474)</f>
        <v/>
      </c>
      <c r="C2474" s="16" t="str">
        <f>IF('6.標準時間'!$C2474="","",'6.標準時間'!C2474)</f>
        <v/>
      </c>
      <c r="D2474" s="16" t="str">
        <f>IF('6.標準時間'!$C2474="","",'6.標準時間'!E2474)</f>
        <v/>
      </c>
      <c r="E2474" s="171" t="str">
        <f>IF('6.標準時間'!$C2474="","",'6.標準時間'!F2474)</f>
        <v/>
      </c>
      <c r="F2474" s="15" t="str">
        <f t="shared" si="76"/>
        <v/>
      </c>
      <c r="G2474" s="142" t="str">
        <f>IF('6.標準時間'!$C2474="","",'6.標準時間'!H2474)</f>
        <v/>
      </c>
      <c r="H2474" s="142" t="str">
        <f>IF('6.標準時間'!$C2474="","",'6.標準時間'!I2474)</f>
        <v/>
      </c>
      <c r="I2474" s="107" t="str">
        <f>IF(C2474="","",VLOOKUP($C2474,'7.工程別レート'!$C$6:$E$501,3,FALSE))</f>
        <v/>
      </c>
      <c r="J2474" s="108" t="str">
        <f>IF(C2474="","",VLOOKUP($C2474,'7.工程別レート'!$C$6:$E$501,2,FALSE))</f>
        <v/>
      </c>
      <c r="K2474" s="195" t="str">
        <f t="shared" si="77"/>
        <v/>
      </c>
    </row>
    <row r="2475" spans="2:11" ht="18" customHeight="1">
      <c r="B2475" s="16" t="str">
        <f>IF('6.標準時間'!$B2475="","",'6.標準時間'!B2475)</f>
        <v/>
      </c>
      <c r="C2475" s="16" t="str">
        <f>IF('6.標準時間'!$C2475="","",'6.標準時間'!C2475)</f>
        <v/>
      </c>
      <c r="D2475" s="16" t="str">
        <f>IF('6.標準時間'!$C2475="","",'6.標準時間'!E2475)</f>
        <v/>
      </c>
      <c r="E2475" s="171" t="str">
        <f>IF('6.標準時間'!$C2475="","",'6.標準時間'!F2475)</f>
        <v/>
      </c>
      <c r="F2475" s="15" t="str">
        <f t="shared" si="76"/>
        <v/>
      </c>
      <c r="G2475" s="142" t="str">
        <f>IF('6.標準時間'!$C2475="","",'6.標準時間'!H2475)</f>
        <v/>
      </c>
      <c r="H2475" s="142" t="str">
        <f>IF('6.標準時間'!$C2475="","",'6.標準時間'!I2475)</f>
        <v/>
      </c>
      <c r="I2475" s="107" t="str">
        <f>IF(C2475="","",VLOOKUP($C2475,'7.工程別レート'!$C$6:$E$501,3,FALSE))</f>
        <v/>
      </c>
      <c r="J2475" s="108" t="str">
        <f>IF(C2475="","",VLOOKUP($C2475,'7.工程別レート'!$C$6:$E$501,2,FALSE))</f>
        <v/>
      </c>
      <c r="K2475" s="195" t="str">
        <f t="shared" si="77"/>
        <v/>
      </c>
    </row>
    <row r="2476" spans="2:11" ht="18" customHeight="1">
      <c r="B2476" s="16" t="str">
        <f>IF('6.標準時間'!$B2476="","",'6.標準時間'!B2476)</f>
        <v/>
      </c>
      <c r="C2476" s="16" t="str">
        <f>IF('6.標準時間'!$C2476="","",'6.標準時間'!C2476)</f>
        <v/>
      </c>
      <c r="D2476" s="16" t="str">
        <f>IF('6.標準時間'!$C2476="","",'6.標準時間'!E2476)</f>
        <v/>
      </c>
      <c r="E2476" s="171" t="str">
        <f>IF('6.標準時間'!$C2476="","",'6.標準時間'!F2476)</f>
        <v/>
      </c>
      <c r="F2476" s="15" t="str">
        <f t="shared" si="76"/>
        <v/>
      </c>
      <c r="G2476" s="142" t="str">
        <f>IF('6.標準時間'!$C2476="","",'6.標準時間'!H2476)</f>
        <v/>
      </c>
      <c r="H2476" s="142" t="str">
        <f>IF('6.標準時間'!$C2476="","",'6.標準時間'!I2476)</f>
        <v/>
      </c>
      <c r="I2476" s="107" t="str">
        <f>IF(C2476="","",VLOOKUP($C2476,'7.工程別レート'!$C$6:$E$501,3,FALSE))</f>
        <v/>
      </c>
      <c r="J2476" s="108" t="str">
        <f>IF(C2476="","",VLOOKUP($C2476,'7.工程別レート'!$C$6:$E$501,2,FALSE))</f>
        <v/>
      </c>
      <c r="K2476" s="195" t="str">
        <f t="shared" si="77"/>
        <v/>
      </c>
    </row>
    <row r="2477" spans="2:11" ht="18" customHeight="1">
      <c r="B2477" s="16" t="str">
        <f>IF('6.標準時間'!$B2477="","",'6.標準時間'!B2477)</f>
        <v/>
      </c>
      <c r="C2477" s="16" t="str">
        <f>IF('6.標準時間'!$C2477="","",'6.標準時間'!C2477)</f>
        <v/>
      </c>
      <c r="D2477" s="16" t="str">
        <f>IF('6.標準時間'!$C2477="","",'6.標準時間'!E2477)</f>
        <v/>
      </c>
      <c r="E2477" s="171" t="str">
        <f>IF('6.標準時間'!$C2477="","",'6.標準時間'!F2477)</f>
        <v/>
      </c>
      <c r="F2477" s="15" t="str">
        <f t="shared" si="76"/>
        <v/>
      </c>
      <c r="G2477" s="142" t="str">
        <f>IF('6.標準時間'!$C2477="","",'6.標準時間'!H2477)</f>
        <v/>
      </c>
      <c r="H2477" s="142" t="str">
        <f>IF('6.標準時間'!$C2477="","",'6.標準時間'!I2477)</f>
        <v/>
      </c>
      <c r="I2477" s="107" t="str">
        <f>IF(C2477="","",VLOOKUP($C2477,'7.工程別レート'!$C$6:$E$501,3,FALSE))</f>
        <v/>
      </c>
      <c r="J2477" s="108" t="str">
        <f>IF(C2477="","",VLOOKUP($C2477,'7.工程別レート'!$C$6:$E$501,2,FALSE))</f>
        <v/>
      </c>
      <c r="K2477" s="195" t="str">
        <f t="shared" si="77"/>
        <v/>
      </c>
    </row>
    <row r="2478" spans="2:11" ht="18" customHeight="1">
      <c r="B2478" s="16" t="str">
        <f>IF('6.標準時間'!$B2478="","",'6.標準時間'!B2478)</f>
        <v/>
      </c>
      <c r="C2478" s="16" t="str">
        <f>IF('6.標準時間'!$C2478="","",'6.標準時間'!C2478)</f>
        <v/>
      </c>
      <c r="D2478" s="16" t="str">
        <f>IF('6.標準時間'!$C2478="","",'6.標準時間'!E2478)</f>
        <v/>
      </c>
      <c r="E2478" s="171" t="str">
        <f>IF('6.標準時間'!$C2478="","",'6.標準時間'!F2478)</f>
        <v/>
      </c>
      <c r="F2478" s="15" t="str">
        <f t="shared" si="76"/>
        <v/>
      </c>
      <c r="G2478" s="142" t="str">
        <f>IF('6.標準時間'!$C2478="","",'6.標準時間'!H2478)</f>
        <v/>
      </c>
      <c r="H2478" s="142" t="str">
        <f>IF('6.標準時間'!$C2478="","",'6.標準時間'!I2478)</f>
        <v/>
      </c>
      <c r="I2478" s="107" t="str">
        <f>IF(C2478="","",VLOOKUP($C2478,'7.工程別レート'!$C$6:$E$501,3,FALSE))</f>
        <v/>
      </c>
      <c r="J2478" s="108" t="str">
        <f>IF(C2478="","",VLOOKUP($C2478,'7.工程別レート'!$C$6:$E$501,2,FALSE))</f>
        <v/>
      </c>
      <c r="K2478" s="195" t="str">
        <f t="shared" si="77"/>
        <v/>
      </c>
    </row>
    <row r="2479" spans="2:11" ht="18" customHeight="1">
      <c r="B2479" s="16" t="str">
        <f>IF('6.標準時間'!$B2479="","",'6.標準時間'!B2479)</f>
        <v/>
      </c>
      <c r="C2479" s="16" t="str">
        <f>IF('6.標準時間'!$C2479="","",'6.標準時間'!C2479)</f>
        <v/>
      </c>
      <c r="D2479" s="16" t="str">
        <f>IF('6.標準時間'!$C2479="","",'6.標準時間'!E2479)</f>
        <v/>
      </c>
      <c r="E2479" s="171" t="str">
        <f>IF('6.標準時間'!$C2479="","",'6.標準時間'!F2479)</f>
        <v/>
      </c>
      <c r="F2479" s="15" t="str">
        <f t="shared" si="76"/>
        <v/>
      </c>
      <c r="G2479" s="142" t="str">
        <f>IF('6.標準時間'!$C2479="","",'6.標準時間'!H2479)</f>
        <v/>
      </c>
      <c r="H2479" s="142" t="str">
        <f>IF('6.標準時間'!$C2479="","",'6.標準時間'!I2479)</f>
        <v/>
      </c>
      <c r="I2479" s="107" t="str">
        <f>IF(C2479="","",VLOOKUP($C2479,'7.工程別レート'!$C$6:$E$501,3,FALSE))</f>
        <v/>
      </c>
      <c r="J2479" s="108" t="str">
        <f>IF(C2479="","",VLOOKUP($C2479,'7.工程別レート'!$C$6:$E$501,2,FALSE))</f>
        <v/>
      </c>
      <c r="K2479" s="195" t="str">
        <f t="shared" si="77"/>
        <v/>
      </c>
    </row>
    <row r="2480" spans="2:11" ht="18" customHeight="1">
      <c r="B2480" s="16" t="str">
        <f>IF('6.標準時間'!$B2480="","",'6.標準時間'!B2480)</f>
        <v/>
      </c>
      <c r="C2480" s="16" t="str">
        <f>IF('6.標準時間'!$C2480="","",'6.標準時間'!C2480)</f>
        <v/>
      </c>
      <c r="D2480" s="16" t="str">
        <f>IF('6.標準時間'!$C2480="","",'6.標準時間'!E2480)</f>
        <v/>
      </c>
      <c r="E2480" s="171" t="str">
        <f>IF('6.標準時間'!$C2480="","",'6.標準時間'!F2480)</f>
        <v/>
      </c>
      <c r="F2480" s="15" t="str">
        <f t="shared" si="76"/>
        <v/>
      </c>
      <c r="G2480" s="142" t="str">
        <f>IF('6.標準時間'!$C2480="","",'6.標準時間'!H2480)</f>
        <v/>
      </c>
      <c r="H2480" s="142" t="str">
        <f>IF('6.標準時間'!$C2480="","",'6.標準時間'!I2480)</f>
        <v/>
      </c>
      <c r="I2480" s="107" t="str">
        <f>IF(C2480="","",VLOOKUP($C2480,'7.工程別レート'!$C$6:$E$501,3,FALSE))</f>
        <v/>
      </c>
      <c r="J2480" s="108" t="str">
        <f>IF(C2480="","",VLOOKUP($C2480,'7.工程別レート'!$C$6:$E$501,2,FALSE))</f>
        <v/>
      </c>
      <c r="K2480" s="195" t="str">
        <f t="shared" si="77"/>
        <v/>
      </c>
    </row>
    <row r="2481" spans="2:11" ht="18" customHeight="1">
      <c r="B2481" s="16" t="str">
        <f>IF('6.標準時間'!$B2481="","",'6.標準時間'!B2481)</f>
        <v/>
      </c>
      <c r="C2481" s="16" t="str">
        <f>IF('6.標準時間'!$C2481="","",'6.標準時間'!C2481)</f>
        <v/>
      </c>
      <c r="D2481" s="16" t="str">
        <f>IF('6.標準時間'!$C2481="","",'6.標準時間'!E2481)</f>
        <v/>
      </c>
      <c r="E2481" s="171" t="str">
        <f>IF('6.標準時間'!$C2481="","",'6.標準時間'!F2481)</f>
        <v/>
      </c>
      <c r="F2481" s="15" t="str">
        <f t="shared" si="76"/>
        <v/>
      </c>
      <c r="G2481" s="142" t="str">
        <f>IF('6.標準時間'!$C2481="","",'6.標準時間'!H2481)</f>
        <v/>
      </c>
      <c r="H2481" s="142" t="str">
        <f>IF('6.標準時間'!$C2481="","",'6.標準時間'!I2481)</f>
        <v/>
      </c>
      <c r="I2481" s="107" t="str">
        <f>IF(C2481="","",VLOOKUP($C2481,'7.工程別レート'!$C$6:$E$501,3,FALSE))</f>
        <v/>
      </c>
      <c r="J2481" s="108" t="str">
        <f>IF(C2481="","",VLOOKUP($C2481,'7.工程別レート'!$C$6:$E$501,2,FALSE))</f>
        <v/>
      </c>
      <c r="K2481" s="195" t="str">
        <f t="shared" si="77"/>
        <v/>
      </c>
    </row>
    <row r="2482" spans="2:11" ht="18" customHeight="1">
      <c r="B2482" s="16" t="str">
        <f>IF('6.標準時間'!$B2482="","",'6.標準時間'!B2482)</f>
        <v/>
      </c>
      <c r="C2482" s="16" t="str">
        <f>IF('6.標準時間'!$C2482="","",'6.標準時間'!C2482)</f>
        <v/>
      </c>
      <c r="D2482" s="16" t="str">
        <f>IF('6.標準時間'!$C2482="","",'6.標準時間'!E2482)</f>
        <v/>
      </c>
      <c r="E2482" s="171" t="str">
        <f>IF('6.標準時間'!$C2482="","",'6.標準時間'!F2482)</f>
        <v/>
      </c>
      <c r="F2482" s="15" t="str">
        <f t="shared" si="76"/>
        <v/>
      </c>
      <c r="G2482" s="142" t="str">
        <f>IF('6.標準時間'!$C2482="","",'6.標準時間'!H2482)</f>
        <v/>
      </c>
      <c r="H2482" s="142" t="str">
        <f>IF('6.標準時間'!$C2482="","",'6.標準時間'!I2482)</f>
        <v/>
      </c>
      <c r="I2482" s="107" t="str">
        <f>IF(C2482="","",VLOOKUP($C2482,'7.工程別レート'!$C$6:$E$501,3,FALSE))</f>
        <v/>
      </c>
      <c r="J2482" s="108" t="str">
        <f>IF(C2482="","",VLOOKUP($C2482,'7.工程別レート'!$C$6:$E$501,2,FALSE))</f>
        <v/>
      </c>
      <c r="K2482" s="195" t="str">
        <f t="shared" si="77"/>
        <v/>
      </c>
    </row>
    <row r="2483" spans="2:11" ht="18" customHeight="1">
      <c r="B2483" s="16" t="str">
        <f>IF('6.標準時間'!$B2483="","",'6.標準時間'!B2483)</f>
        <v/>
      </c>
      <c r="C2483" s="16" t="str">
        <f>IF('6.標準時間'!$C2483="","",'6.標準時間'!C2483)</f>
        <v/>
      </c>
      <c r="D2483" s="16" t="str">
        <f>IF('6.標準時間'!$C2483="","",'6.標準時間'!E2483)</f>
        <v/>
      </c>
      <c r="E2483" s="171" t="str">
        <f>IF('6.標準時間'!$C2483="","",'6.標準時間'!F2483)</f>
        <v/>
      </c>
      <c r="F2483" s="15" t="str">
        <f t="shared" si="76"/>
        <v/>
      </c>
      <c r="G2483" s="142" t="str">
        <f>IF('6.標準時間'!$C2483="","",'6.標準時間'!H2483)</f>
        <v/>
      </c>
      <c r="H2483" s="142" t="str">
        <f>IF('6.標準時間'!$C2483="","",'6.標準時間'!I2483)</f>
        <v/>
      </c>
      <c r="I2483" s="107" t="str">
        <f>IF(C2483="","",VLOOKUP($C2483,'7.工程別レート'!$C$6:$E$501,3,FALSE))</f>
        <v/>
      </c>
      <c r="J2483" s="108" t="str">
        <f>IF(C2483="","",VLOOKUP($C2483,'7.工程別レート'!$C$6:$E$501,2,FALSE))</f>
        <v/>
      </c>
      <c r="K2483" s="195" t="str">
        <f t="shared" si="77"/>
        <v/>
      </c>
    </row>
    <row r="2484" spans="2:11" ht="18" customHeight="1">
      <c r="B2484" s="16" t="str">
        <f>IF('6.標準時間'!$B2484="","",'6.標準時間'!B2484)</f>
        <v/>
      </c>
      <c r="C2484" s="16" t="str">
        <f>IF('6.標準時間'!$C2484="","",'6.標準時間'!C2484)</f>
        <v/>
      </c>
      <c r="D2484" s="16" t="str">
        <f>IF('6.標準時間'!$C2484="","",'6.標準時間'!E2484)</f>
        <v/>
      </c>
      <c r="E2484" s="171" t="str">
        <f>IF('6.標準時間'!$C2484="","",'6.標準時間'!F2484)</f>
        <v/>
      </c>
      <c r="F2484" s="15" t="str">
        <f t="shared" si="76"/>
        <v/>
      </c>
      <c r="G2484" s="142" t="str">
        <f>IF('6.標準時間'!$C2484="","",'6.標準時間'!H2484)</f>
        <v/>
      </c>
      <c r="H2484" s="142" t="str">
        <f>IF('6.標準時間'!$C2484="","",'6.標準時間'!I2484)</f>
        <v/>
      </c>
      <c r="I2484" s="107" t="str">
        <f>IF(C2484="","",VLOOKUP($C2484,'7.工程別レート'!$C$6:$E$501,3,FALSE))</f>
        <v/>
      </c>
      <c r="J2484" s="108" t="str">
        <f>IF(C2484="","",VLOOKUP($C2484,'7.工程別レート'!$C$6:$E$501,2,FALSE))</f>
        <v/>
      </c>
      <c r="K2484" s="195" t="str">
        <f t="shared" si="77"/>
        <v/>
      </c>
    </row>
    <row r="2485" spans="2:11" ht="18" customHeight="1">
      <c r="B2485" s="16" t="str">
        <f>IF('6.標準時間'!$B2485="","",'6.標準時間'!B2485)</f>
        <v/>
      </c>
      <c r="C2485" s="16" t="str">
        <f>IF('6.標準時間'!$C2485="","",'6.標準時間'!C2485)</f>
        <v/>
      </c>
      <c r="D2485" s="16" t="str">
        <f>IF('6.標準時間'!$C2485="","",'6.標準時間'!E2485)</f>
        <v/>
      </c>
      <c r="E2485" s="171" t="str">
        <f>IF('6.標準時間'!$C2485="","",'6.標準時間'!F2485)</f>
        <v/>
      </c>
      <c r="F2485" s="15" t="str">
        <f t="shared" si="76"/>
        <v/>
      </c>
      <c r="G2485" s="142" t="str">
        <f>IF('6.標準時間'!$C2485="","",'6.標準時間'!H2485)</f>
        <v/>
      </c>
      <c r="H2485" s="142" t="str">
        <f>IF('6.標準時間'!$C2485="","",'6.標準時間'!I2485)</f>
        <v/>
      </c>
      <c r="I2485" s="107" t="str">
        <f>IF(C2485="","",VLOOKUP($C2485,'7.工程別レート'!$C$6:$E$501,3,FALSE))</f>
        <v/>
      </c>
      <c r="J2485" s="108" t="str">
        <f>IF(C2485="","",VLOOKUP($C2485,'7.工程別レート'!$C$6:$E$501,2,FALSE))</f>
        <v/>
      </c>
      <c r="K2485" s="195" t="str">
        <f t="shared" si="77"/>
        <v/>
      </c>
    </row>
    <row r="2486" spans="2:11" ht="18" customHeight="1">
      <c r="B2486" s="16" t="str">
        <f>IF('6.標準時間'!$B2486="","",'6.標準時間'!B2486)</f>
        <v/>
      </c>
      <c r="C2486" s="16" t="str">
        <f>IF('6.標準時間'!$C2486="","",'6.標準時間'!C2486)</f>
        <v/>
      </c>
      <c r="D2486" s="16" t="str">
        <f>IF('6.標準時間'!$C2486="","",'6.標準時間'!E2486)</f>
        <v/>
      </c>
      <c r="E2486" s="171" t="str">
        <f>IF('6.標準時間'!$C2486="","",'6.標準時間'!F2486)</f>
        <v/>
      </c>
      <c r="F2486" s="15" t="str">
        <f t="shared" si="76"/>
        <v/>
      </c>
      <c r="G2486" s="142" t="str">
        <f>IF('6.標準時間'!$C2486="","",'6.標準時間'!H2486)</f>
        <v/>
      </c>
      <c r="H2486" s="142" t="str">
        <f>IF('6.標準時間'!$C2486="","",'6.標準時間'!I2486)</f>
        <v/>
      </c>
      <c r="I2486" s="107" t="str">
        <f>IF(C2486="","",VLOOKUP($C2486,'7.工程別レート'!$C$6:$E$501,3,FALSE))</f>
        <v/>
      </c>
      <c r="J2486" s="108" t="str">
        <f>IF(C2486="","",VLOOKUP($C2486,'7.工程別レート'!$C$6:$E$501,2,FALSE))</f>
        <v/>
      </c>
      <c r="K2486" s="195" t="str">
        <f t="shared" si="77"/>
        <v/>
      </c>
    </row>
    <row r="2487" spans="2:11" ht="18" customHeight="1">
      <c r="B2487" s="16" t="str">
        <f>IF('6.標準時間'!$B2487="","",'6.標準時間'!B2487)</f>
        <v/>
      </c>
      <c r="C2487" s="16" t="str">
        <f>IF('6.標準時間'!$C2487="","",'6.標準時間'!C2487)</f>
        <v/>
      </c>
      <c r="D2487" s="16" t="str">
        <f>IF('6.標準時間'!$C2487="","",'6.標準時間'!E2487)</f>
        <v/>
      </c>
      <c r="E2487" s="171" t="str">
        <f>IF('6.標準時間'!$C2487="","",'6.標準時間'!F2487)</f>
        <v/>
      </c>
      <c r="F2487" s="15" t="str">
        <f t="shared" si="76"/>
        <v/>
      </c>
      <c r="G2487" s="142" t="str">
        <f>IF('6.標準時間'!$C2487="","",'6.標準時間'!H2487)</f>
        <v/>
      </c>
      <c r="H2487" s="142" t="str">
        <f>IF('6.標準時間'!$C2487="","",'6.標準時間'!I2487)</f>
        <v/>
      </c>
      <c r="I2487" s="107" t="str">
        <f>IF(C2487="","",VLOOKUP($C2487,'7.工程別レート'!$C$6:$E$501,3,FALSE))</f>
        <v/>
      </c>
      <c r="J2487" s="108" t="str">
        <f>IF(C2487="","",VLOOKUP($C2487,'7.工程別レート'!$C$6:$E$501,2,FALSE))</f>
        <v/>
      </c>
      <c r="K2487" s="195" t="str">
        <f t="shared" si="77"/>
        <v/>
      </c>
    </row>
    <row r="2488" spans="2:11" ht="18" customHeight="1">
      <c r="B2488" s="16" t="str">
        <f>IF('6.標準時間'!$B2488="","",'6.標準時間'!B2488)</f>
        <v/>
      </c>
      <c r="C2488" s="16" t="str">
        <f>IF('6.標準時間'!$C2488="","",'6.標準時間'!C2488)</f>
        <v/>
      </c>
      <c r="D2488" s="16" t="str">
        <f>IF('6.標準時間'!$C2488="","",'6.標準時間'!E2488)</f>
        <v/>
      </c>
      <c r="E2488" s="171" t="str">
        <f>IF('6.標準時間'!$C2488="","",'6.標準時間'!F2488)</f>
        <v/>
      </c>
      <c r="F2488" s="15" t="str">
        <f t="shared" si="76"/>
        <v/>
      </c>
      <c r="G2488" s="142" t="str">
        <f>IF('6.標準時間'!$C2488="","",'6.標準時間'!H2488)</f>
        <v/>
      </c>
      <c r="H2488" s="142" t="str">
        <f>IF('6.標準時間'!$C2488="","",'6.標準時間'!I2488)</f>
        <v/>
      </c>
      <c r="I2488" s="107" t="str">
        <f>IF(C2488="","",VLOOKUP($C2488,'7.工程別レート'!$C$6:$E$501,3,FALSE))</f>
        <v/>
      </c>
      <c r="J2488" s="108" t="str">
        <f>IF(C2488="","",VLOOKUP($C2488,'7.工程別レート'!$C$6:$E$501,2,FALSE))</f>
        <v/>
      </c>
      <c r="K2488" s="195" t="str">
        <f t="shared" si="77"/>
        <v/>
      </c>
    </row>
    <row r="2489" spans="2:11" ht="18" customHeight="1">
      <c r="B2489" s="16" t="str">
        <f>IF('6.標準時間'!$B2489="","",'6.標準時間'!B2489)</f>
        <v/>
      </c>
      <c r="C2489" s="16" t="str">
        <f>IF('6.標準時間'!$C2489="","",'6.標準時間'!C2489)</f>
        <v/>
      </c>
      <c r="D2489" s="16" t="str">
        <f>IF('6.標準時間'!$C2489="","",'6.標準時間'!E2489)</f>
        <v/>
      </c>
      <c r="E2489" s="171" t="str">
        <f>IF('6.標準時間'!$C2489="","",'6.標準時間'!F2489)</f>
        <v/>
      </c>
      <c r="F2489" s="15" t="str">
        <f t="shared" si="76"/>
        <v/>
      </c>
      <c r="G2489" s="142" t="str">
        <f>IF('6.標準時間'!$C2489="","",'6.標準時間'!H2489)</f>
        <v/>
      </c>
      <c r="H2489" s="142" t="str">
        <f>IF('6.標準時間'!$C2489="","",'6.標準時間'!I2489)</f>
        <v/>
      </c>
      <c r="I2489" s="107" t="str">
        <f>IF(C2489="","",VLOOKUP($C2489,'7.工程別レート'!$C$6:$E$501,3,FALSE))</f>
        <v/>
      </c>
      <c r="J2489" s="108" t="str">
        <f>IF(C2489="","",VLOOKUP($C2489,'7.工程別レート'!$C$6:$E$501,2,FALSE))</f>
        <v/>
      </c>
      <c r="K2489" s="195" t="str">
        <f t="shared" si="77"/>
        <v/>
      </c>
    </row>
    <row r="2490" spans="2:11" ht="18" customHeight="1">
      <c r="B2490" s="16" t="str">
        <f>IF('6.標準時間'!$B2490="","",'6.標準時間'!B2490)</f>
        <v/>
      </c>
      <c r="C2490" s="16" t="str">
        <f>IF('6.標準時間'!$C2490="","",'6.標準時間'!C2490)</f>
        <v/>
      </c>
      <c r="D2490" s="16" t="str">
        <f>IF('6.標準時間'!$C2490="","",'6.標準時間'!E2490)</f>
        <v/>
      </c>
      <c r="E2490" s="171" t="str">
        <f>IF('6.標準時間'!$C2490="","",'6.標準時間'!F2490)</f>
        <v/>
      </c>
      <c r="F2490" s="15" t="str">
        <f t="shared" si="76"/>
        <v/>
      </c>
      <c r="G2490" s="142" t="str">
        <f>IF('6.標準時間'!$C2490="","",'6.標準時間'!H2490)</f>
        <v/>
      </c>
      <c r="H2490" s="142" t="str">
        <f>IF('6.標準時間'!$C2490="","",'6.標準時間'!I2490)</f>
        <v/>
      </c>
      <c r="I2490" s="107" t="str">
        <f>IF(C2490="","",VLOOKUP($C2490,'7.工程別レート'!$C$6:$E$501,3,FALSE))</f>
        <v/>
      </c>
      <c r="J2490" s="108" t="str">
        <f>IF(C2490="","",VLOOKUP($C2490,'7.工程別レート'!$C$6:$E$501,2,FALSE))</f>
        <v/>
      </c>
      <c r="K2490" s="195" t="str">
        <f t="shared" si="77"/>
        <v/>
      </c>
    </row>
    <row r="2491" spans="2:11" ht="18" customHeight="1">
      <c r="B2491" s="16" t="str">
        <f>IF('6.標準時間'!$B2491="","",'6.標準時間'!B2491)</f>
        <v/>
      </c>
      <c r="C2491" s="16" t="str">
        <f>IF('6.標準時間'!$C2491="","",'6.標準時間'!C2491)</f>
        <v/>
      </c>
      <c r="D2491" s="16" t="str">
        <f>IF('6.標準時間'!$C2491="","",'6.標準時間'!E2491)</f>
        <v/>
      </c>
      <c r="E2491" s="171" t="str">
        <f>IF('6.標準時間'!$C2491="","",'6.標準時間'!F2491)</f>
        <v/>
      </c>
      <c r="F2491" s="15" t="str">
        <f t="shared" si="76"/>
        <v/>
      </c>
      <c r="G2491" s="142" t="str">
        <f>IF('6.標準時間'!$C2491="","",'6.標準時間'!H2491)</f>
        <v/>
      </c>
      <c r="H2491" s="142" t="str">
        <f>IF('6.標準時間'!$C2491="","",'6.標準時間'!I2491)</f>
        <v/>
      </c>
      <c r="I2491" s="107" t="str">
        <f>IF(C2491="","",VLOOKUP($C2491,'7.工程別レート'!$C$6:$E$501,3,FALSE))</f>
        <v/>
      </c>
      <c r="J2491" s="108" t="str">
        <f>IF(C2491="","",VLOOKUP($C2491,'7.工程別レート'!$C$6:$E$501,2,FALSE))</f>
        <v/>
      </c>
      <c r="K2491" s="195" t="str">
        <f t="shared" si="77"/>
        <v/>
      </c>
    </row>
    <row r="2492" spans="2:11" ht="18" customHeight="1">
      <c r="B2492" s="16" t="str">
        <f>IF('6.標準時間'!$B2492="","",'6.標準時間'!B2492)</f>
        <v/>
      </c>
      <c r="C2492" s="16" t="str">
        <f>IF('6.標準時間'!$C2492="","",'6.標準時間'!C2492)</f>
        <v/>
      </c>
      <c r="D2492" s="16" t="str">
        <f>IF('6.標準時間'!$C2492="","",'6.標準時間'!E2492)</f>
        <v/>
      </c>
      <c r="E2492" s="171" t="str">
        <f>IF('6.標準時間'!$C2492="","",'6.標準時間'!F2492)</f>
        <v/>
      </c>
      <c r="F2492" s="15" t="str">
        <f t="shared" si="76"/>
        <v/>
      </c>
      <c r="G2492" s="142" t="str">
        <f>IF('6.標準時間'!$C2492="","",'6.標準時間'!H2492)</f>
        <v/>
      </c>
      <c r="H2492" s="142" t="str">
        <f>IF('6.標準時間'!$C2492="","",'6.標準時間'!I2492)</f>
        <v/>
      </c>
      <c r="I2492" s="107" t="str">
        <f>IF(C2492="","",VLOOKUP($C2492,'7.工程別レート'!$C$6:$E$501,3,FALSE))</f>
        <v/>
      </c>
      <c r="J2492" s="108" t="str">
        <f>IF(C2492="","",VLOOKUP($C2492,'7.工程別レート'!$C$6:$E$501,2,FALSE))</f>
        <v/>
      </c>
      <c r="K2492" s="195" t="str">
        <f t="shared" si="77"/>
        <v/>
      </c>
    </row>
    <row r="2493" spans="2:11" ht="18" customHeight="1">
      <c r="B2493" s="16" t="str">
        <f>IF('6.標準時間'!$B2493="","",'6.標準時間'!B2493)</f>
        <v/>
      </c>
      <c r="C2493" s="16" t="str">
        <f>IF('6.標準時間'!$C2493="","",'6.標準時間'!C2493)</f>
        <v/>
      </c>
      <c r="D2493" s="16" t="str">
        <f>IF('6.標準時間'!$C2493="","",'6.標準時間'!E2493)</f>
        <v/>
      </c>
      <c r="E2493" s="171" t="str">
        <f>IF('6.標準時間'!$C2493="","",'6.標準時間'!F2493)</f>
        <v/>
      </c>
      <c r="F2493" s="15" t="str">
        <f t="shared" si="76"/>
        <v/>
      </c>
      <c r="G2493" s="142" t="str">
        <f>IF('6.標準時間'!$C2493="","",'6.標準時間'!H2493)</f>
        <v/>
      </c>
      <c r="H2493" s="142" t="str">
        <f>IF('6.標準時間'!$C2493="","",'6.標準時間'!I2493)</f>
        <v/>
      </c>
      <c r="I2493" s="107" t="str">
        <f>IF(C2493="","",VLOOKUP($C2493,'7.工程別レート'!$C$6:$E$501,3,FALSE))</f>
        <v/>
      </c>
      <c r="J2493" s="108" t="str">
        <f>IF(C2493="","",VLOOKUP($C2493,'7.工程別レート'!$C$6:$E$501,2,FALSE))</f>
        <v/>
      </c>
      <c r="K2493" s="195" t="str">
        <f t="shared" si="77"/>
        <v/>
      </c>
    </row>
    <row r="2494" spans="2:11" ht="18" customHeight="1">
      <c r="B2494" s="16" t="str">
        <f>IF('6.標準時間'!$B2494="","",'6.標準時間'!B2494)</f>
        <v/>
      </c>
      <c r="C2494" s="16" t="str">
        <f>IF('6.標準時間'!$C2494="","",'6.標準時間'!C2494)</f>
        <v/>
      </c>
      <c r="D2494" s="16" t="str">
        <f>IF('6.標準時間'!$C2494="","",'6.標準時間'!E2494)</f>
        <v/>
      </c>
      <c r="E2494" s="171" t="str">
        <f>IF('6.標準時間'!$C2494="","",'6.標準時間'!F2494)</f>
        <v/>
      </c>
      <c r="F2494" s="15" t="str">
        <f t="shared" si="76"/>
        <v/>
      </c>
      <c r="G2494" s="142" t="str">
        <f>IF('6.標準時間'!$C2494="","",'6.標準時間'!H2494)</f>
        <v/>
      </c>
      <c r="H2494" s="142" t="str">
        <f>IF('6.標準時間'!$C2494="","",'6.標準時間'!I2494)</f>
        <v/>
      </c>
      <c r="I2494" s="107" t="str">
        <f>IF(C2494="","",VLOOKUP($C2494,'7.工程別レート'!$C$6:$E$501,3,FALSE))</f>
        <v/>
      </c>
      <c r="J2494" s="108" t="str">
        <f>IF(C2494="","",VLOOKUP($C2494,'7.工程別レート'!$C$6:$E$501,2,FALSE))</f>
        <v/>
      </c>
      <c r="K2494" s="195" t="str">
        <f t="shared" si="77"/>
        <v/>
      </c>
    </row>
    <row r="2495" spans="2:11" ht="18" customHeight="1">
      <c r="B2495" s="16" t="str">
        <f>IF('6.標準時間'!$B2495="","",'6.標準時間'!B2495)</f>
        <v/>
      </c>
      <c r="C2495" s="16" t="str">
        <f>IF('6.標準時間'!$C2495="","",'6.標準時間'!C2495)</f>
        <v/>
      </c>
      <c r="D2495" s="16" t="str">
        <f>IF('6.標準時間'!$C2495="","",'6.標準時間'!E2495)</f>
        <v/>
      </c>
      <c r="E2495" s="171" t="str">
        <f>IF('6.標準時間'!$C2495="","",'6.標準時間'!F2495)</f>
        <v/>
      </c>
      <c r="F2495" s="15" t="str">
        <f t="shared" si="76"/>
        <v/>
      </c>
      <c r="G2495" s="142" t="str">
        <f>IF('6.標準時間'!$C2495="","",'6.標準時間'!H2495)</f>
        <v/>
      </c>
      <c r="H2495" s="142" t="str">
        <f>IF('6.標準時間'!$C2495="","",'6.標準時間'!I2495)</f>
        <v/>
      </c>
      <c r="I2495" s="107" t="str">
        <f>IF(C2495="","",VLOOKUP($C2495,'7.工程別レート'!$C$6:$E$501,3,FALSE))</f>
        <v/>
      </c>
      <c r="J2495" s="108" t="str">
        <f>IF(C2495="","",VLOOKUP($C2495,'7.工程別レート'!$C$6:$E$501,2,FALSE))</f>
        <v/>
      </c>
      <c r="K2495" s="195" t="str">
        <f t="shared" si="77"/>
        <v/>
      </c>
    </row>
    <row r="2496" spans="2:11" ht="18" customHeight="1">
      <c r="B2496" s="16" t="str">
        <f>IF('6.標準時間'!$B2496="","",'6.標準時間'!B2496)</f>
        <v/>
      </c>
      <c r="C2496" s="16" t="str">
        <f>IF('6.標準時間'!$C2496="","",'6.標準時間'!C2496)</f>
        <v/>
      </c>
      <c r="D2496" s="16" t="str">
        <f>IF('6.標準時間'!$C2496="","",'6.標準時間'!E2496)</f>
        <v/>
      </c>
      <c r="E2496" s="171" t="str">
        <f>IF('6.標準時間'!$C2496="","",'6.標準時間'!F2496)</f>
        <v/>
      </c>
      <c r="F2496" s="15" t="str">
        <f t="shared" si="76"/>
        <v/>
      </c>
      <c r="G2496" s="142" t="str">
        <f>IF('6.標準時間'!$C2496="","",'6.標準時間'!H2496)</f>
        <v/>
      </c>
      <c r="H2496" s="142" t="str">
        <f>IF('6.標準時間'!$C2496="","",'6.標準時間'!I2496)</f>
        <v/>
      </c>
      <c r="I2496" s="107" t="str">
        <f>IF(C2496="","",VLOOKUP($C2496,'7.工程別レート'!$C$6:$E$501,3,FALSE))</f>
        <v/>
      </c>
      <c r="J2496" s="108" t="str">
        <f>IF(C2496="","",VLOOKUP($C2496,'7.工程別レート'!$C$6:$E$501,2,FALSE))</f>
        <v/>
      </c>
      <c r="K2496" s="195" t="str">
        <f t="shared" si="77"/>
        <v/>
      </c>
    </row>
    <row r="2497" spans="2:11" ht="18" customHeight="1">
      <c r="B2497" s="16" t="str">
        <f>IF('6.標準時間'!$B2497="","",'6.標準時間'!B2497)</f>
        <v/>
      </c>
      <c r="C2497" s="16" t="str">
        <f>IF('6.標準時間'!$C2497="","",'6.標準時間'!C2497)</f>
        <v/>
      </c>
      <c r="D2497" s="16" t="str">
        <f>IF('6.標準時間'!$C2497="","",'6.標準時間'!E2497)</f>
        <v/>
      </c>
      <c r="E2497" s="171" t="str">
        <f>IF('6.標準時間'!$C2497="","",'6.標準時間'!F2497)</f>
        <v/>
      </c>
      <c r="F2497" s="15" t="str">
        <f t="shared" si="76"/>
        <v/>
      </c>
      <c r="G2497" s="142" t="str">
        <f>IF('6.標準時間'!$C2497="","",'6.標準時間'!H2497)</f>
        <v/>
      </c>
      <c r="H2497" s="142" t="str">
        <f>IF('6.標準時間'!$C2497="","",'6.標準時間'!I2497)</f>
        <v/>
      </c>
      <c r="I2497" s="107" t="str">
        <f>IF(C2497="","",VLOOKUP($C2497,'7.工程別レート'!$C$6:$E$501,3,FALSE))</f>
        <v/>
      </c>
      <c r="J2497" s="108" t="str">
        <f>IF(C2497="","",VLOOKUP($C2497,'7.工程別レート'!$C$6:$E$501,2,FALSE))</f>
        <v/>
      </c>
      <c r="K2497" s="195" t="str">
        <f t="shared" si="77"/>
        <v/>
      </c>
    </row>
    <row r="2498" spans="2:11" ht="18" customHeight="1">
      <c r="B2498" s="16" t="str">
        <f>IF('6.標準時間'!$B2498="","",'6.標準時間'!B2498)</f>
        <v/>
      </c>
      <c r="C2498" s="16" t="str">
        <f>IF('6.標準時間'!$C2498="","",'6.標準時間'!C2498)</f>
        <v/>
      </c>
      <c r="D2498" s="16" t="str">
        <f>IF('6.標準時間'!$C2498="","",'6.標準時間'!E2498)</f>
        <v/>
      </c>
      <c r="E2498" s="171" t="str">
        <f>IF('6.標準時間'!$C2498="","",'6.標準時間'!F2498)</f>
        <v/>
      </c>
      <c r="F2498" s="15" t="str">
        <f t="shared" si="76"/>
        <v/>
      </c>
      <c r="G2498" s="142" t="str">
        <f>IF('6.標準時間'!$C2498="","",'6.標準時間'!H2498)</f>
        <v/>
      </c>
      <c r="H2498" s="142" t="str">
        <f>IF('6.標準時間'!$C2498="","",'6.標準時間'!I2498)</f>
        <v/>
      </c>
      <c r="I2498" s="107" t="str">
        <f>IF(C2498="","",VLOOKUP($C2498,'7.工程別レート'!$C$6:$E$501,3,FALSE))</f>
        <v/>
      </c>
      <c r="J2498" s="108" t="str">
        <f>IF(C2498="","",VLOOKUP($C2498,'7.工程別レート'!$C$6:$E$501,2,FALSE))</f>
        <v/>
      </c>
      <c r="K2498" s="195" t="str">
        <f t="shared" si="77"/>
        <v/>
      </c>
    </row>
    <row r="2499" spans="2:11" ht="18" customHeight="1">
      <c r="B2499" s="16" t="str">
        <f>IF('6.標準時間'!$B2499="","",'6.標準時間'!B2499)</f>
        <v/>
      </c>
      <c r="C2499" s="16" t="str">
        <f>IF('6.標準時間'!$C2499="","",'6.標準時間'!C2499)</f>
        <v/>
      </c>
      <c r="D2499" s="16" t="str">
        <f>IF('6.標準時間'!$C2499="","",'6.標準時間'!E2499)</f>
        <v/>
      </c>
      <c r="E2499" s="171" t="str">
        <f>IF('6.標準時間'!$C2499="","",'6.標準時間'!F2499)</f>
        <v/>
      </c>
      <c r="F2499" s="15" t="str">
        <f t="shared" si="76"/>
        <v/>
      </c>
      <c r="G2499" s="142" t="str">
        <f>IF('6.標準時間'!$C2499="","",'6.標準時間'!H2499)</f>
        <v/>
      </c>
      <c r="H2499" s="142" t="str">
        <f>IF('6.標準時間'!$C2499="","",'6.標準時間'!I2499)</f>
        <v/>
      </c>
      <c r="I2499" s="107" t="str">
        <f>IF(C2499="","",VLOOKUP($C2499,'7.工程別レート'!$C$6:$E$501,3,FALSE))</f>
        <v/>
      </c>
      <c r="J2499" s="108" t="str">
        <f>IF(C2499="","",VLOOKUP($C2499,'7.工程別レート'!$C$6:$E$501,2,FALSE))</f>
        <v/>
      </c>
      <c r="K2499" s="195" t="str">
        <f t="shared" si="77"/>
        <v/>
      </c>
    </row>
    <row r="2500" spans="2:11" ht="18" customHeight="1">
      <c r="B2500" s="16" t="str">
        <f>IF('6.標準時間'!$B2500="","",'6.標準時間'!B2500)</f>
        <v/>
      </c>
      <c r="C2500" s="16" t="str">
        <f>IF('6.標準時間'!$C2500="","",'6.標準時間'!C2500)</f>
        <v/>
      </c>
      <c r="D2500" s="16" t="str">
        <f>IF('6.標準時間'!$C2500="","",'6.標準時間'!E2500)</f>
        <v/>
      </c>
      <c r="E2500" s="171" t="str">
        <f>IF('6.標準時間'!$C2500="","",'6.標準時間'!F2500)</f>
        <v/>
      </c>
      <c r="F2500" s="15" t="str">
        <f t="shared" si="76"/>
        <v/>
      </c>
      <c r="G2500" s="142" t="str">
        <f>IF('6.標準時間'!$C2500="","",'6.標準時間'!H2500)</f>
        <v/>
      </c>
      <c r="H2500" s="142" t="str">
        <f>IF('6.標準時間'!$C2500="","",'6.標準時間'!I2500)</f>
        <v/>
      </c>
      <c r="I2500" s="107" t="str">
        <f>IF(C2500="","",VLOOKUP($C2500,'7.工程別レート'!$C$6:$E$501,3,FALSE))</f>
        <v/>
      </c>
      <c r="J2500" s="108" t="str">
        <f>IF(C2500="","",VLOOKUP($C2500,'7.工程別レート'!$C$6:$E$501,2,FALSE))</f>
        <v/>
      </c>
      <c r="K2500" s="195" t="str">
        <f t="shared" si="77"/>
        <v/>
      </c>
    </row>
    <row r="2501" spans="2:11" ht="18" customHeight="1">
      <c r="B2501" s="16" t="str">
        <f>IF('6.標準時間'!$B2501="","",'6.標準時間'!B2501)</f>
        <v/>
      </c>
      <c r="C2501" s="16" t="str">
        <f>IF('6.標準時間'!$C2501="","",'6.標準時間'!C2501)</f>
        <v/>
      </c>
      <c r="D2501" s="16" t="str">
        <f>IF('6.標準時間'!$C2501="","",'6.標準時間'!E2501)</f>
        <v/>
      </c>
      <c r="E2501" s="171" t="str">
        <f>IF('6.標準時間'!$C2501="","",'6.標準時間'!F2501)</f>
        <v/>
      </c>
      <c r="F2501" s="15" t="str">
        <f t="shared" si="76"/>
        <v/>
      </c>
      <c r="G2501" s="142" t="str">
        <f>IF('6.標準時間'!$C2501="","",'6.標準時間'!H2501)</f>
        <v/>
      </c>
      <c r="H2501" s="142" t="str">
        <f>IF('6.標準時間'!$C2501="","",'6.標準時間'!I2501)</f>
        <v/>
      </c>
      <c r="I2501" s="107" t="str">
        <f>IF(C2501="","",VLOOKUP($C2501,'7.工程別レート'!$C$6:$E$501,3,FALSE))</f>
        <v/>
      </c>
      <c r="J2501" s="108" t="str">
        <f>IF(C2501="","",VLOOKUP($C2501,'7.工程別レート'!$C$6:$E$501,2,FALSE))</f>
        <v/>
      </c>
      <c r="K2501" s="195" t="str">
        <f t="shared" si="77"/>
        <v/>
      </c>
    </row>
    <row r="2502" spans="2:11" ht="18" customHeight="1">
      <c r="B2502" s="16" t="str">
        <f>IF('6.標準時間'!$B2502="","",'6.標準時間'!B2502)</f>
        <v/>
      </c>
      <c r="C2502" s="16" t="str">
        <f>IF('6.標準時間'!$C2502="","",'6.標準時間'!C2502)</f>
        <v/>
      </c>
      <c r="D2502" s="16" t="str">
        <f>IF('6.標準時間'!$C2502="","",'6.標準時間'!E2502)</f>
        <v/>
      </c>
      <c r="E2502" s="171" t="str">
        <f>IF('6.標準時間'!$C2502="","",'6.標準時間'!F2502)</f>
        <v/>
      </c>
      <c r="F2502" s="15" t="str">
        <f t="shared" ref="F2502:F2565" si="78">C2502&amp;D2502</f>
        <v/>
      </c>
      <c r="G2502" s="142" t="str">
        <f>IF('6.標準時間'!$C2502="","",'6.標準時間'!H2502)</f>
        <v/>
      </c>
      <c r="H2502" s="142" t="str">
        <f>IF('6.標準時間'!$C2502="","",'6.標準時間'!I2502)</f>
        <v/>
      </c>
      <c r="I2502" s="107" t="str">
        <f>IF(C2502="","",VLOOKUP($C2502,'7.工程別レート'!$C$6:$E$501,3,FALSE))</f>
        <v/>
      </c>
      <c r="J2502" s="108" t="str">
        <f>IF(C2502="","",VLOOKUP($C2502,'7.工程別レート'!$C$6:$E$501,2,FALSE))</f>
        <v/>
      </c>
      <c r="K2502" s="195" t="str">
        <f t="shared" si="77"/>
        <v/>
      </c>
    </row>
    <row r="2503" spans="2:11" ht="18" customHeight="1">
      <c r="B2503" s="16" t="str">
        <f>IF('6.標準時間'!$B2503="","",'6.標準時間'!B2503)</f>
        <v/>
      </c>
      <c r="C2503" s="16" t="str">
        <f>IF('6.標準時間'!$C2503="","",'6.標準時間'!C2503)</f>
        <v/>
      </c>
      <c r="D2503" s="16" t="str">
        <f>IF('6.標準時間'!$C2503="","",'6.標準時間'!E2503)</f>
        <v/>
      </c>
      <c r="E2503" s="171" t="str">
        <f>IF('6.標準時間'!$C2503="","",'6.標準時間'!F2503)</f>
        <v/>
      </c>
      <c r="F2503" s="15" t="str">
        <f t="shared" si="78"/>
        <v/>
      </c>
      <c r="G2503" s="142" t="str">
        <f>IF('6.標準時間'!$C2503="","",'6.標準時間'!H2503)</f>
        <v/>
      </c>
      <c r="H2503" s="142" t="str">
        <f>IF('6.標準時間'!$C2503="","",'6.標準時間'!I2503)</f>
        <v/>
      </c>
      <c r="I2503" s="107" t="str">
        <f>IF(C2503="","",VLOOKUP($C2503,'7.工程別レート'!$C$6:$E$501,3,FALSE))</f>
        <v/>
      </c>
      <c r="J2503" s="108" t="str">
        <f>IF(C2503="","",VLOOKUP($C2503,'7.工程別レート'!$C$6:$E$501,2,FALSE))</f>
        <v/>
      </c>
      <c r="K2503" s="195" t="str">
        <f t="shared" ref="K2503:K2566" si="79">IF(ISERROR((G2503*I2503)+(H2503*J2503)),"",(G2503*I2503)+(H2503*J2503))</f>
        <v/>
      </c>
    </row>
    <row r="2504" spans="2:11" ht="18" customHeight="1">
      <c r="B2504" s="16" t="str">
        <f>IF('6.標準時間'!$B2504="","",'6.標準時間'!B2504)</f>
        <v/>
      </c>
      <c r="C2504" s="16" t="str">
        <f>IF('6.標準時間'!$C2504="","",'6.標準時間'!C2504)</f>
        <v/>
      </c>
      <c r="D2504" s="16" t="str">
        <f>IF('6.標準時間'!$C2504="","",'6.標準時間'!E2504)</f>
        <v/>
      </c>
      <c r="E2504" s="171" t="str">
        <f>IF('6.標準時間'!$C2504="","",'6.標準時間'!F2504)</f>
        <v/>
      </c>
      <c r="F2504" s="15" t="str">
        <f t="shared" si="78"/>
        <v/>
      </c>
      <c r="G2504" s="142" t="str">
        <f>IF('6.標準時間'!$C2504="","",'6.標準時間'!H2504)</f>
        <v/>
      </c>
      <c r="H2504" s="142" t="str">
        <f>IF('6.標準時間'!$C2504="","",'6.標準時間'!I2504)</f>
        <v/>
      </c>
      <c r="I2504" s="107" t="str">
        <f>IF(C2504="","",VLOOKUP($C2504,'7.工程別レート'!$C$6:$E$501,3,FALSE))</f>
        <v/>
      </c>
      <c r="J2504" s="108" t="str">
        <f>IF(C2504="","",VLOOKUP($C2504,'7.工程別レート'!$C$6:$E$501,2,FALSE))</f>
        <v/>
      </c>
      <c r="K2504" s="195" t="str">
        <f t="shared" si="79"/>
        <v/>
      </c>
    </row>
    <row r="2505" spans="2:11" ht="18" customHeight="1">
      <c r="B2505" s="16" t="str">
        <f>IF('6.標準時間'!$B2505="","",'6.標準時間'!B2505)</f>
        <v/>
      </c>
      <c r="C2505" s="16" t="str">
        <f>IF('6.標準時間'!$C2505="","",'6.標準時間'!C2505)</f>
        <v/>
      </c>
      <c r="D2505" s="16" t="str">
        <f>IF('6.標準時間'!$C2505="","",'6.標準時間'!E2505)</f>
        <v/>
      </c>
      <c r="E2505" s="171" t="str">
        <f>IF('6.標準時間'!$C2505="","",'6.標準時間'!F2505)</f>
        <v/>
      </c>
      <c r="F2505" s="15" t="str">
        <f t="shared" si="78"/>
        <v/>
      </c>
      <c r="G2505" s="142" t="str">
        <f>IF('6.標準時間'!$C2505="","",'6.標準時間'!H2505)</f>
        <v/>
      </c>
      <c r="H2505" s="142" t="str">
        <f>IF('6.標準時間'!$C2505="","",'6.標準時間'!I2505)</f>
        <v/>
      </c>
      <c r="I2505" s="107" t="str">
        <f>IF(C2505="","",VLOOKUP($C2505,'7.工程別レート'!$C$6:$E$501,3,FALSE))</f>
        <v/>
      </c>
      <c r="J2505" s="108" t="str">
        <f>IF(C2505="","",VLOOKUP($C2505,'7.工程別レート'!$C$6:$E$501,2,FALSE))</f>
        <v/>
      </c>
      <c r="K2505" s="195" t="str">
        <f t="shared" si="79"/>
        <v/>
      </c>
    </row>
    <row r="2506" spans="2:11" ht="18" customHeight="1">
      <c r="B2506" s="16" t="str">
        <f>IF('6.標準時間'!$B2506="","",'6.標準時間'!B2506)</f>
        <v/>
      </c>
      <c r="C2506" s="16" t="str">
        <f>IF('6.標準時間'!$C2506="","",'6.標準時間'!C2506)</f>
        <v/>
      </c>
      <c r="D2506" s="16" t="str">
        <f>IF('6.標準時間'!$C2506="","",'6.標準時間'!E2506)</f>
        <v/>
      </c>
      <c r="E2506" s="171" t="str">
        <f>IF('6.標準時間'!$C2506="","",'6.標準時間'!F2506)</f>
        <v/>
      </c>
      <c r="F2506" s="15" t="str">
        <f t="shared" si="78"/>
        <v/>
      </c>
      <c r="G2506" s="142" t="str">
        <f>IF('6.標準時間'!$C2506="","",'6.標準時間'!H2506)</f>
        <v/>
      </c>
      <c r="H2506" s="142" t="str">
        <f>IF('6.標準時間'!$C2506="","",'6.標準時間'!I2506)</f>
        <v/>
      </c>
      <c r="I2506" s="107" t="str">
        <f>IF(C2506="","",VLOOKUP($C2506,'7.工程別レート'!$C$6:$E$501,3,FALSE))</f>
        <v/>
      </c>
      <c r="J2506" s="108" t="str">
        <f>IF(C2506="","",VLOOKUP($C2506,'7.工程別レート'!$C$6:$E$501,2,FALSE))</f>
        <v/>
      </c>
      <c r="K2506" s="195" t="str">
        <f t="shared" si="79"/>
        <v/>
      </c>
    </row>
    <row r="2507" spans="2:11" ht="18" customHeight="1">
      <c r="B2507" s="16" t="str">
        <f>IF('6.標準時間'!$B2507="","",'6.標準時間'!B2507)</f>
        <v/>
      </c>
      <c r="C2507" s="16" t="str">
        <f>IF('6.標準時間'!$C2507="","",'6.標準時間'!C2507)</f>
        <v/>
      </c>
      <c r="D2507" s="16" t="str">
        <f>IF('6.標準時間'!$C2507="","",'6.標準時間'!E2507)</f>
        <v/>
      </c>
      <c r="E2507" s="171" t="str">
        <f>IF('6.標準時間'!$C2507="","",'6.標準時間'!F2507)</f>
        <v/>
      </c>
      <c r="F2507" s="15" t="str">
        <f t="shared" si="78"/>
        <v/>
      </c>
      <c r="G2507" s="142" t="str">
        <f>IF('6.標準時間'!$C2507="","",'6.標準時間'!H2507)</f>
        <v/>
      </c>
      <c r="H2507" s="142" t="str">
        <f>IF('6.標準時間'!$C2507="","",'6.標準時間'!I2507)</f>
        <v/>
      </c>
      <c r="I2507" s="107" t="str">
        <f>IF(C2507="","",VLOOKUP($C2507,'7.工程別レート'!$C$6:$E$501,3,FALSE))</f>
        <v/>
      </c>
      <c r="J2507" s="108" t="str">
        <f>IF(C2507="","",VLOOKUP($C2507,'7.工程別レート'!$C$6:$E$501,2,FALSE))</f>
        <v/>
      </c>
      <c r="K2507" s="195" t="str">
        <f t="shared" si="79"/>
        <v/>
      </c>
    </row>
    <row r="2508" spans="2:11" ht="18" customHeight="1">
      <c r="B2508" s="16" t="str">
        <f>IF('6.標準時間'!$B2508="","",'6.標準時間'!B2508)</f>
        <v/>
      </c>
      <c r="C2508" s="16" t="str">
        <f>IF('6.標準時間'!$C2508="","",'6.標準時間'!C2508)</f>
        <v/>
      </c>
      <c r="D2508" s="16" t="str">
        <f>IF('6.標準時間'!$C2508="","",'6.標準時間'!E2508)</f>
        <v/>
      </c>
      <c r="E2508" s="171" t="str">
        <f>IF('6.標準時間'!$C2508="","",'6.標準時間'!F2508)</f>
        <v/>
      </c>
      <c r="F2508" s="15" t="str">
        <f t="shared" si="78"/>
        <v/>
      </c>
      <c r="G2508" s="142" t="str">
        <f>IF('6.標準時間'!$C2508="","",'6.標準時間'!H2508)</f>
        <v/>
      </c>
      <c r="H2508" s="142" t="str">
        <f>IF('6.標準時間'!$C2508="","",'6.標準時間'!I2508)</f>
        <v/>
      </c>
      <c r="I2508" s="107" t="str">
        <f>IF(C2508="","",VLOOKUP($C2508,'7.工程別レート'!$C$6:$E$501,3,FALSE))</f>
        <v/>
      </c>
      <c r="J2508" s="108" t="str">
        <f>IF(C2508="","",VLOOKUP($C2508,'7.工程別レート'!$C$6:$E$501,2,FALSE))</f>
        <v/>
      </c>
      <c r="K2508" s="195" t="str">
        <f t="shared" si="79"/>
        <v/>
      </c>
    </row>
    <row r="2509" spans="2:11" ht="18" customHeight="1">
      <c r="B2509" s="16" t="str">
        <f>IF('6.標準時間'!$B2509="","",'6.標準時間'!B2509)</f>
        <v/>
      </c>
      <c r="C2509" s="16" t="str">
        <f>IF('6.標準時間'!$C2509="","",'6.標準時間'!C2509)</f>
        <v/>
      </c>
      <c r="D2509" s="16" t="str">
        <f>IF('6.標準時間'!$C2509="","",'6.標準時間'!E2509)</f>
        <v/>
      </c>
      <c r="E2509" s="171" t="str">
        <f>IF('6.標準時間'!$C2509="","",'6.標準時間'!F2509)</f>
        <v/>
      </c>
      <c r="F2509" s="15" t="str">
        <f t="shared" si="78"/>
        <v/>
      </c>
      <c r="G2509" s="142" t="str">
        <f>IF('6.標準時間'!$C2509="","",'6.標準時間'!H2509)</f>
        <v/>
      </c>
      <c r="H2509" s="142" t="str">
        <f>IF('6.標準時間'!$C2509="","",'6.標準時間'!I2509)</f>
        <v/>
      </c>
      <c r="I2509" s="107" t="str">
        <f>IF(C2509="","",VLOOKUP($C2509,'7.工程別レート'!$C$6:$E$501,3,FALSE))</f>
        <v/>
      </c>
      <c r="J2509" s="108" t="str">
        <f>IF(C2509="","",VLOOKUP($C2509,'7.工程別レート'!$C$6:$E$501,2,FALSE))</f>
        <v/>
      </c>
      <c r="K2509" s="195" t="str">
        <f t="shared" si="79"/>
        <v/>
      </c>
    </row>
    <row r="2510" spans="2:11" ht="18" customHeight="1">
      <c r="B2510" s="16" t="str">
        <f>IF('6.標準時間'!$B2510="","",'6.標準時間'!B2510)</f>
        <v/>
      </c>
      <c r="C2510" s="16" t="str">
        <f>IF('6.標準時間'!$C2510="","",'6.標準時間'!C2510)</f>
        <v/>
      </c>
      <c r="D2510" s="16" t="str">
        <f>IF('6.標準時間'!$C2510="","",'6.標準時間'!E2510)</f>
        <v/>
      </c>
      <c r="E2510" s="171" t="str">
        <f>IF('6.標準時間'!$C2510="","",'6.標準時間'!F2510)</f>
        <v/>
      </c>
      <c r="F2510" s="15" t="str">
        <f t="shared" si="78"/>
        <v/>
      </c>
      <c r="G2510" s="142" t="str">
        <f>IF('6.標準時間'!$C2510="","",'6.標準時間'!H2510)</f>
        <v/>
      </c>
      <c r="H2510" s="142" t="str">
        <f>IF('6.標準時間'!$C2510="","",'6.標準時間'!I2510)</f>
        <v/>
      </c>
      <c r="I2510" s="107" t="str">
        <f>IF(C2510="","",VLOOKUP($C2510,'7.工程別レート'!$C$6:$E$501,3,FALSE))</f>
        <v/>
      </c>
      <c r="J2510" s="108" t="str">
        <f>IF(C2510="","",VLOOKUP($C2510,'7.工程別レート'!$C$6:$E$501,2,FALSE))</f>
        <v/>
      </c>
      <c r="K2510" s="195" t="str">
        <f t="shared" si="79"/>
        <v/>
      </c>
    </row>
    <row r="2511" spans="2:11" ht="18" customHeight="1">
      <c r="B2511" s="16" t="str">
        <f>IF('6.標準時間'!$B2511="","",'6.標準時間'!B2511)</f>
        <v/>
      </c>
      <c r="C2511" s="16" t="str">
        <f>IF('6.標準時間'!$C2511="","",'6.標準時間'!C2511)</f>
        <v/>
      </c>
      <c r="D2511" s="16" t="str">
        <f>IF('6.標準時間'!$C2511="","",'6.標準時間'!E2511)</f>
        <v/>
      </c>
      <c r="E2511" s="171" t="str">
        <f>IF('6.標準時間'!$C2511="","",'6.標準時間'!F2511)</f>
        <v/>
      </c>
      <c r="F2511" s="15" t="str">
        <f t="shared" si="78"/>
        <v/>
      </c>
      <c r="G2511" s="142" t="str">
        <f>IF('6.標準時間'!$C2511="","",'6.標準時間'!H2511)</f>
        <v/>
      </c>
      <c r="H2511" s="142" t="str">
        <f>IF('6.標準時間'!$C2511="","",'6.標準時間'!I2511)</f>
        <v/>
      </c>
      <c r="I2511" s="107" t="str">
        <f>IF(C2511="","",VLOOKUP($C2511,'7.工程別レート'!$C$6:$E$501,3,FALSE))</f>
        <v/>
      </c>
      <c r="J2511" s="108" t="str">
        <f>IF(C2511="","",VLOOKUP($C2511,'7.工程別レート'!$C$6:$E$501,2,FALSE))</f>
        <v/>
      </c>
      <c r="K2511" s="195" t="str">
        <f t="shared" si="79"/>
        <v/>
      </c>
    </row>
    <row r="2512" spans="2:11" ht="18" customHeight="1">
      <c r="B2512" s="16" t="str">
        <f>IF('6.標準時間'!$B2512="","",'6.標準時間'!B2512)</f>
        <v/>
      </c>
      <c r="C2512" s="16" t="str">
        <f>IF('6.標準時間'!$C2512="","",'6.標準時間'!C2512)</f>
        <v/>
      </c>
      <c r="D2512" s="16" t="str">
        <f>IF('6.標準時間'!$C2512="","",'6.標準時間'!E2512)</f>
        <v/>
      </c>
      <c r="E2512" s="171" t="str">
        <f>IF('6.標準時間'!$C2512="","",'6.標準時間'!F2512)</f>
        <v/>
      </c>
      <c r="F2512" s="15" t="str">
        <f t="shared" si="78"/>
        <v/>
      </c>
      <c r="G2512" s="142" t="str">
        <f>IF('6.標準時間'!$C2512="","",'6.標準時間'!H2512)</f>
        <v/>
      </c>
      <c r="H2512" s="142" t="str">
        <f>IF('6.標準時間'!$C2512="","",'6.標準時間'!I2512)</f>
        <v/>
      </c>
      <c r="I2512" s="107" t="str">
        <f>IF(C2512="","",VLOOKUP($C2512,'7.工程別レート'!$C$6:$E$501,3,FALSE))</f>
        <v/>
      </c>
      <c r="J2512" s="108" t="str">
        <f>IF(C2512="","",VLOOKUP($C2512,'7.工程別レート'!$C$6:$E$501,2,FALSE))</f>
        <v/>
      </c>
      <c r="K2512" s="195" t="str">
        <f t="shared" si="79"/>
        <v/>
      </c>
    </row>
    <row r="2513" spans="2:11" ht="18" customHeight="1">
      <c r="B2513" s="16" t="str">
        <f>IF('6.標準時間'!$B2513="","",'6.標準時間'!B2513)</f>
        <v/>
      </c>
      <c r="C2513" s="16" t="str">
        <f>IF('6.標準時間'!$C2513="","",'6.標準時間'!C2513)</f>
        <v/>
      </c>
      <c r="D2513" s="16" t="str">
        <f>IF('6.標準時間'!$C2513="","",'6.標準時間'!E2513)</f>
        <v/>
      </c>
      <c r="E2513" s="171" t="str">
        <f>IF('6.標準時間'!$C2513="","",'6.標準時間'!F2513)</f>
        <v/>
      </c>
      <c r="F2513" s="15" t="str">
        <f t="shared" si="78"/>
        <v/>
      </c>
      <c r="G2513" s="142" t="str">
        <f>IF('6.標準時間'!$C2513="","",'6.標準時間'!H2513)</f>
        <v/>
      </c>
      <c r="H2513" s="142" t="str">
        <f>IF('6.標準時間'!$C2513="","",'6.標準時間'!I2513)</f>
        <v/>
      </c>
      <c r="I2513" s="107" t="str">
        <f>IF(C2513="","",VLOOKUP($C2513,'7.工程別レート'!$C$6:$E$501,3,FALSE))</f>
        <v/>
      </c>
      <c r="J2513" s="108" t="str">
        <f>IF(C2513="","",VLOOKUP($C2513,'7.工程別レート'!$C$6:$E$501,2,FALSE))</f>
        <v/>
      </c>
      <c r="K2513" s="195" t="str">
        <f t="shared" si="79"/>
        <v/>
      </c>
    </row>
    <row r="2514" spans="2:11" ht="18" customHeight="1">
      <c r="B2514" s="16" t="str">
        <f>IF('6.標準時間'!$B2514="","",'6.標準時間'!B2514)</f>
        <v/>
      </c>
      <c r="C2514" s="16" t="str">
        <f>IF('6.標準時間'!$C2514="","",'6.標準時間'!C2514)</f>
        <v/>
      </c>
      <c r="D2514" s="16" t="str">
        <f>IF('6.標準時間'!$C2514="","",'6.標準時間'!E2514)</f>
        <v/>
      </c>
      <c r="E2514" s="171" t="str">
        <f>IF('6.標準時間'!$C2514="","",'6.標準時間'!F2514)</f>
        <v/>
      </c>
      <c r="F2514" s="15" t="str">
        <f t="shared" si="78"/>
        <v/>
      </c>
      <c r="G2514" s="142" t="str">
        <f>IF('6.標準時間'!$C2514="","",'6.標準時間'!H2514)</f>
        <v/>
      </c>
      <c r="H2514" s="142" t="str">
        <f>IF('6.標準時間'!$C2514="","",'6.標準時間'!I2514)</f>
        <v/>
      </c>
      <c r="I2514" s="107" t="str">
        <f>IF(C2514="","",VLOOKUP($C2514,'7.工程別レート'!$C$6:$E$501,3,FALSE))</f>
        <v/>
      </c>
      <c r="J2514" s="108" t="str">
        <f>IF(C2514="","",VLOOKUP($C2514,'7.工程別レート'!$C$6:$E$501,2,FALSE))</f>
        <v/>
      </c>
      <c r="K2514" s="195" t="str">
        <f t="shared" si="79"/>
        <v/>
      </c>
    </row>
    <row r="2515" spans="2:11" ht="18" customHeight="1">
      <c r="B2515" s="16" t="str">
        <f>IF('6.標準時間'!$B2515="","",'6.標準時間'!B2515)</f>
        <v/>
      </c>
      <c r="C2515" s="16" t="str">
        <f>IF('6.標準時間'!$C2515="","",'6.標準時間'!C2515)</f>
        <v/>
      </c>
      <c r="D2515" s="16" t="str">
        <f>IF('6.標準時間'!$C2515="","",'6.標準時間'!E2515)</f>
        <v/>
      </c>
      <c r="E2515" s="171" t="str">
        <f>IF('6.標準時間'!$C2515="","",'6.標準時間'!F2515)</f>
        <v/>
      </c>
      <c r="F2515" s="15" t="str">
        <f t="shared" si="78"/>
        <v/>
      </c>
      <c r="G2515" s="142" t="str">
        <f>IF('6.標準時間'!$C2515="","",'6.標準時間'!H2515)</f>
        <v/>
      </c>
      <c r="H2515" s="142" t="str">
        <f>IF('6.標準時間'!$C2515="","",'6.標準時間'!I2515)</f>
        <v/>
      </c>
      <c r="I2515" s="107" t="str">
        <f>IF(C2515="","",VLOOKUP($C2515,'7.工程別レート'!$C$6:$E$501,3,FALSE))</f>
        <v/>
      </c>
      <c r="J2515" s="108" t="str">
        <f>IF(C2515="","",VLOOKUP($C2515,'7.工程別レート'!$C$6:$E$501,2,FALSE))</f>
        <v/>
      </c>
      <c r="K2515" s="195" t="str">
        <f t="shared" si="79"/>
        <v/>
      </c>
    </row>
    <row r="2516" spans="2:11" ht="18" customHeight="1">
      <c r="B2516" s="16" t="str">
        <f>IF('6.標準時間'!$B2516="","",'6.標準時間'!B2516)</f>
        <v/>
      </c>
      <c r="C2516" s="16" t="str">
        <f>IF('6.標準時間'!$C2516="","",'6.標準時間'!C2516)</f>
        <v/>
      </c>
      <c r="D2516" s="16" t="str">
        <f>IF('6.標準時間'!$C2516="","",'6.標準時間'!E2516)</f>
        <v/>
      </c>
      <c r="E2516" s="171" t="str">
        <f>IF('6.標準時間'!$C2516="","",'6.標準時間'!F2516)</f>
        <v/>
      </c>
      <c r="F2516" s="15" t="str">
        <f t="shared" si="78"/>
        <v/>
      </c>
      <c r="G2516" s="142" t="str">
        <f>IF('6.標準時間'!$C2516="","",'6.標準時間'!H2516)</f>
        <v/>
      </c>
      <c r="H2516" s="142" t="str">
        <f>IF('6.標準時間'!$C2516="","",'6.標準時間'!I2516)</f>
        <v/>
      </c>
      <c r="I2516" s="107" t="str">
        <f>IF(C2516="","",VLOOKUP($C2516,'7.工程別レート'!$C$6:$E$501,3,FALSE))</f>
        <v/>
      </c>
      <c r="J2516" s="108" t="str">
        <f>IF(C2516="","",VLOOKUP($C2516,'7.工程別レート'!$C$6:$E$501,2,FALSE))</f>
        <v/>
      </c>
      <c r="K2516" s="195" t="str">
        <f t="shared" si="79"/>
        <v/>
      </c>
    </row>
    <row r="2517" spans="2:11" ht="18" customHeight="1">
      <c r="B2517" s="16" t="str">
        <f>IF('6.標準時間'!$B2517="","",'6.標準時間'!B2517)</f>
        <v/>
      </c>
      <c r="C2517" s="16" t="str">
        <f>IF('6.標準時間'!$C2517="","",'6.標準時間'!C2517)</f>
        <v/>
      </c>
      <c r="D2517" s="16" t="str">
        <f>IF('6.標準時間'!$C2517="","",'6.標準時間'!E2517)</f>
        <v/>
      </c>
      <c r="E2517" s="171" t="str">
        <f>IF('6.標準時間'!$C2517="","",'6.標準時間'!F2517)</f>
        <v/>
      </c>
      <c r="F2517" s="15" t="str">
        <f t="shared" si="78"/>
        <v/>
      </c>
      <c r="G2517" s="142" t="str">
        <f>IF('6.標準時間'!$C2517="","",'6.標準時間'!H2517)</f>
        <v/>
      </c>
      <c r="H2517" s="142" t="str">
        <f>IF('6.標準時間'!$C2517="","",'6.標準時間'!I2517)</f>
        <v/>
      </c>
      <c r="I2517" s="107" t="str">
        <f>IF(C2517="","",VLOOKUP($C2517,'7.工程別レート'!$C$6:$E$501,3,FALSE))</f>
        <v/>
      </c>
      <c r="J2517" s="108" t="str">
        <f>IF(C2517="","",VLOOKUP($C2517,'7.工程別レート'!$C$6:$E$501,2,FALSE))</f>
        <v/>
      </c>
      <c r="K2517" s="195" t="str">
        <f t="shared" si="79"/>
        <v/>
      </c>
    </row>
    <row r="2518" spans="2:11" ht="18" customHeight="1">
      <c r="B2518" s="16" t="str">
        <f>IF('6.標準時間'!$B2518="","",'6.標準時間'!B2518)</f>
        <v/>
      </c>
      <c r="C2518" s="16" t="str">
        <f>IF('6.標準時間'!$C2518="","",'6.標準時間'!C2518)</f>
        <v/>
      </c>
      <c r="D2518" s="16" t="str">
        <f>IF('6.標準時間'!$C2518="","",'6.標準時間'!E2518)</f>
        <v/>
      </c>
      <c r="E2518" s="171" t="str">
        <f>IF('6.標準時間'!$C2518="","",'6.標準時間'!F2518)</f>
        <v/>
      </c>
      <c r="F2518" s="15" t="str">
        <f t="shared" si="78"/>
        <v/>
      </c>
      <c r="G2518" s="142" t="str">
        <f>IF('6.標準時間'!$C2518="","",'6.標準時間'!H2518)</f>
        <v/>
      </c>
      <c r="H2518" s="142" t="str">
        <f>IF('6.標準時間'!$C2518="","",'6.標準時間'!I2518)</f>
        <v/>
      </c>
      <c r="I2518" s="107" t="str">
        <f>IF(C2518="","",VLOOKUP($C2518,'7.工程別レート'!$C$6:$E$501,3,FALSE))</f>
        <v/>
      </c>
      <c r="J2518" s="108" t="str">
        <f>IF(C2518="","",VLOOKUP($C2518,'7.工程別レート'!$C$6:$E$501,2,FALSE))</f>
        <v/>
      </c>
      <c r="K2518" s="195" t="str">
        <f t="shared" si="79"/>
        <v/>
      </c>
    </row>
    <row r="2519" spans="2:11" ht="18" customHeight="1">
      <c r="B2519" s="16" t="str">
        <f>IF('6.標準時間'!$B2519="","",'6.標準時間'!B2519)</f>
        <v/>
      </c>
      <c r="C2519" s="16" t="str">
        <f>IF('6.標準時間'!$C2519="","",'6.標準時間'!C2519)</f>
        <v/>
      </c>
      <c r="D2519" s="16" t="str">
        <f>IF('6.標準時間'!$C2519="","",'6.標準時間'!E2519)</f>
        <v/>
      </c>
      <c r="E2519" s="171" t="str">
        <f>IF('6.標準時間'!$C2519="","",'6.標準時間'!F2519)</f>
        <v/>
      </c>
      <c r="F2519" s="15" t="str">
        <f t="shared" si="78"/>
        <v/>
      </c>
      <c r="G2519" s="142" t="str">
        <f>IF('6.標準時間'!$C2519="","",'6.標準時間'!H2519)</f>
        <v/>
      </c>
      <c r="H2519" s="142" t="str">
        <f>IF('6.標準時間'!$C2519="","",'6.標準時間'!I2519)</f>
        <v/>
      </c>
      <c r="I2519" s="107" t="str">
        <f>IF(C2519="","",VLOOKUP($C2519,'7.工程別レート'!$C$6:$E$501,3,FALSE))</f>
        <v/>
      </c>
      <c r="J2519" s="108" t="str">
        <f>IF(C2519="","",VLOOKUP($C2519,'7.工程別レート'!$C$6:$E$501,2,FALSE))</f>
        <v/>
      </c>
      <c r="K2519" s="195" t="str">
        <f t="shared" si="79"/>
        <v/>
      </c>
    </row>
    <row r="2520" spans="2:11" ht="18" customHeight="1">
      <c r="B2520" s="16" t="str">
        <f>IF('6.標準時間'!$B2520="","",'6.標準時間'!B2520)</f>
        <v/>
      </c>
      <c r="C2520" s="16" t="str">
        <f>IF('6.標準時間'!$C2520="","",'6.標準時間'!C2520)</f>
        <v/>
      </c>
      <c r="D2520" s="16" t="str">
        <f>IF('6.標準時間'!$C2520="","",'6.標準時間'!E2520)</f>
        <v/>
      </c>
      <c r="E2520" s="171" t="str">
        <f>IF('6.標準時間'!$C2520="","",'6.標準時間'!F2520)</f>
        <v/>
      </c>
      <c r="F2520" s="15" t="str">
        <f t="shared" si="78"/>
        <v/>
      </c>
      <c r="G2520" s="142" t="str">
        <f>IF('6.標準時間'!$C2520="","",'6.標準時間'!H2520)</f>
        <v/>
      </c>
      <c r="H2520" s="142" t="str">
        <f>IF('6.標準時間'!$C2520="","",'6.標準時間'!I2520)</f>
        <v/>
      </c>
      <c r="I2520" s="107" t="str">
        <f>IF(C2520="","",VLOOKUP($C2520,'7.工程別レート'!$C$6:$E$501,3,FALSE))</f>
        <v/>
      </c>
      <c r="J2520" s="108" t="str">
        <f>IF(C2520="","",VLOOKUP($C2520,'7.工程別レート'!$C$6:$E$501,2,FALSE))</f>
        <v/>
      </c>
      <c r="K2520" s="195" t="str">
        <f t="shared" si="79"/>
        <v/>
      </c>
    </row>
    <row r="2521" spans="2:11" ht="18" customHeight="1">
      <c r="B2521" s="16" t="str">
        <f>IF('6.標準時間'!$B2521="","",'6.標準時間'!B2521)</f>
        <v/>
      </c>
      <c r="C2521" s="16" t="str">
        <f>IF('6.標準時間'!$C2521="","",'6.標準時間'!C2521)</f>
        <v/>
      </c>
      <c r="D2521" s="16" t="str">
        <f>IF('6.標準時間'!$C2521="","",'6.標準時間'!E2521)</f>
        <v/>
      </c>
      <c r="E2521" s="171" t="str">
        <f>IF('6.標準時間'!$C2521="","",'6.標準時間'!F2521)</f>
        <v/>
      </c>
      <c r="F2521" s="15" t="str">
        <f t="shared" si="78"/>
        <v/>
      </c>
      <c r="G2521" s="142" t="str">
        <f>IF('6.標準時間'!$C2521="","",'6.標準時間'!H2521)</f>
        <v/>
      </c>
      <c r="H2521" s="142" t="str">
        <f>IF('6.標準時間'!$C2521="","",'6.標準時間'!I2521)</f>
        <v/>
      </c>
      <c r="I2521" s="107" t="str">
        <f>IF(C2521="","",VLOOKUP($C2521,'7.工程別レート'!$C$6:$E$501,3,FALSE))</f>
        <v/>
      </c>
      <c r="J2521" s="108" t="str">
        <f>IF(C2521="","",VLOOKUP($C2521,'7.工程別レート'!$C$6:$E$501,2,FALSE))</f>
        <v/>
      </c>
      <c r="K2521" s="195" t="str">
        <f t="shared" si="79"/>
        <v/>
      </c>
    </row>
    <row r="2522" spans="2:11" ht="18" customHeight="1">
      <c r="B2522" s="16" t="str">
        <f>IF('6.標準時間'!$B2522="","",'6.標準時間'!B2522)</f>
        <v/>
      </c>
      <c r="C2522" s="16" t="str">
        <f>IF('6.標準時間'!$C2522="","",'6.標準時間'!C2522)</f>
        <v/>
      </c>
      <c r="D2522" s="16" t="str">
        <f>IF('6.標準時間'!$C2522="","",'6.標準時間'!E2522)</f>
        <v/>
      </c>
      <c r="E2522" s="171" t="str">
        <f>IF('6.標準時間'!$C2522="","",'6.標準時間'!F2522)</f>
        <v/>
      </c>
      <c r="F2522" s="15" t="str">
        <f t="shared" si="78"/>
        <v/>
      </c>
      <c r="G2522" s="142" t="str">
        <f>IF('6.標準時間'!$C2522="","",'6.標準時間'!H2522)</f>
        <v/>
      </c>
      <c r="H2522" s="142" t="str">
        <f>IF('6.標準時間'!$C2522="","",'6.標準時間'!I2522)</f>
        <v/>
      </c>
      <c r="I2522" s="107" t="str">
        <f>IF(C2522="","",VLOOKUP($C2522,'7.工程別レート'!$C$6:$E$501,3,FALSE))</f>
        <v/>
      </c>
      <c r="J2522" s="108" t="str">
        <f>IF(C2522="","",VLOOKUP($C2522,'7.工程別レート'!$C$6:$E$501,2,FALSE))</f>
        <v/>
      </c>
      <c r="K2522" s="195" t="str">
        <f t="shared" si="79"/>
        <v/>
      </c>
    </row>
    <row r="2523" spans="2:11" ht="18" customHeight="1">
      <c r="B2523" s="16" t="str">
        <f>IF('6.標準時間'!$B2523="","",'6.標準時間'!B2523)</f>
        <v/>
      </c>
      <c r="C2523" s="16" t="str">
        <f>IF('6.標準時間'!$C2523="","",'6.標準時間'!C2523)</f>
        <v/>
      </c>
      <c r="D2523" s="16" t="str">
        <f>IF('6.標準時間'!$C2523="","",'6.標準時間'!E2523)</f>
        <v/>
      </c>
      <c r="E2523" s="171" t="str">
        <f>IF('6.標準時間'!$C2523="","",'6.標準時間'!F2523)</f>
        <v/>
      </c>
      <c r="F2523" s="15" t="str">
        <f t="shared" si="78"/>
        <v/>
      </c>
      <c r="G2523" s="142" t="str">
        <f>IF('6.標準時間'!$C2523="","",'6.標準時間'!H2523)</f>
        <v/>
      </c>
      <c r="H2523" s="142" t="str">
        <f>IF('6.標準時間'!$C2523="","",'6.標準時間'!I2523)</f>
        <v/>
      </c>
      <c r="I2523" s="107" t="str">
        <f>IF(C2523="","",VLOOKUP($C2523,'7.工程別レート'!$C$6:$E$501,3,FALSE))</f>
        <v/>
      </c>
      <c r="J2523" s="108" t="str">
        <f>IF(C2523="","",VLOOKUP($C2523,'7.工程別レート'!$C$6:$E$501,2,FALSE))</f>
        <v/>
      </c>
      <c r="K2523" s="195" t="str">
        <f t="shared" si="79"/>
        <v/>
      </c>
    </row>
    <row r="2524" spans="2:11" ht="18" customHeight="1">
      <c r="B2524" s="16" t="str">
        <f>IF('6.標準時間'!$B2524="","",'6.標準時間'!B2524)</f>
        <v/>
      </c>
      <c r="C2524" s="16" t="str">
        <f>IF('6.標準時間'!$C2524="","",'6.標準時間'!C2524)</f>
        <v/>
      </c>
      <c r="D2524" s="16" t="str">
        <f>IF('6.標準時間'!$C2524="","",'6.標準時間'!E2524)</f>
        <v/>
      </c>
      <c r="E2524" s="171" t="str">
        <f>IF('6.標準時間'!$C2524="","",'6.標準時間'!F2524)</f>
        <v/>
      </c>
      <c r="F2524" s="15" t="str">
        <f t="shared" si="78"/>
        <v/>
      </c>
      <c r="G2524" s="142" t="str">
        <f>IF('6.標準時間'!$C2524="","",'6.標準時間'!H2524)</f>
        <v/>
      </c>
      <c r="H2524" s="142" t="str">
        <f>IF('6.標準時間'!$C2524="","",'6.標準時間'!I2524)</f>
        <v/>
      </c>
      <c r="I2524" s="107" t="str">
        <f>IF(C2524="","",VLOOKUP($C2524,'7.工程別レート'!$C$6:$E$501,3,FALSE))</f>
        <v/>
      </c>
      <c r="J2524" s="108" t="str">
        <f>IF(C2524="","",VLOOKUP($C2524,'7.工程別レート'!$C$6:$E$501,2,FALSE))</f>
        <v/>
      </c>
      <c r="K2524" s="195" t="str">
        <f t="shared" si="79"/>
        <v/>
      </c>
    </row>
    <row r="2525" spans="2:11" ht="18" customHeight="1">
      <c r="B2525" s="16" t="str">
        <f>IF('6.標準時間'!$B2525="","",'6.標準時間'!B2525)</f>
        <v/>
      </c>
      <c r="C2525" s="16" t="str">
        <f>IF('6.標準時間'!$C2525="","",'6.標準時間'!C2525)</f>
        <v/>
      </c>
      <c r="D2525" s="16" t="str">
        <f>IF('6.標準時間'!$C2525="","",'6.標準時間'!E2525)</f>
        <v/>
      </c>
      <c r="E2525" s="171" t="str">
        <f>IF('6.標準時間'!$C2525="","",'6.標準時間'!F2525)</f>
        <v/>
      </c>
      <c r="F2525" s="15" t="str">
        <f t="shared" si="78"/>
        <v/>
      </c>
      <c r="G2525" s="142" t="str">
        <f>IF('6.標準時間'!$C2525="","",'6.標準時間'!H2525)</f>
        <v/>
      </c>
      <c r="H2525" s="142" t="str">
        <f>IF('6.標準時間'!$C2525="","",'6.標準時間'!I2525)</f>
        <v/>
      </c>
      <c r="I2525" s="107" t="str">
        <f>IF(C2525="","",VLOOKUP($C2525,'7.工程別レート'!$C$6:$E$501,3,FALSE))</f>
        <v/>
      </c>
      <c r="J2525" s="108" t="str">
        <f>IF(C2525="","",VLOOKUP($C2525,'7.工程別レート'!$C$6:$E$501,2,FALSE))</f>
        <v/>
      </c>
      <c r="K2525" s="195" t="str">
        <f t="shared" si="79"/>
        <v/>
      </c>
    </row>
    <row r="2526" spans="2:11" ht="18" customHeight="1">
      <c r="B2526" s="16" t="str">
        <f>IF('6.標準時間'!$B2526="","",'6.標準時間'!B2526)</f>
        <v/>
      </c>
      <c r="C2526" s="16" t="str">
        <f>IF('6.標準時間'!$C2526="","",'6.標準時間'!C2526)</f>
        <v/>
      </c>
      <c r="D2526" s="16" t="str">
        <f>IF('6.標準時間'!$C2526="","",'6.標準時間'!E2526)</f>
        <v/>
      </c>
      <c r="E2526" s="171" t="str">
        <f>IF('6.標準時間'!$C2526="","",'6.標準時間'!F2526)</f>
        <v/>
      </c>
      <c r="F2526" s="15" t="str">
        <f t="shared" si="78"/>
        <v/>
      </c>
      <c r="G2526" s="142" t="str">
        <f>IF('6.標準時間'!$C2526="","",'6.標準時間'!H2526)</f>
        <v/>
      </c>
      <c r="H2526" s="142" t="str">
        <f>IF('6.標準時間'!$C2526="","",'6.標準時間'!I2526)</f>
        <v/>
      </c>
      <c r="I2526" s="107" t="str">
        <f>IF(C2526="","",VLOOKUP($C2526,'7.工程別レート'!$C$6:$E$501,3,FALSE))</f>
        <v/>
      </c>
      <c r="J2526" s="108" t="str">
        <f>IF(C2526="","",VLOOKUP($C2526,'7.工程別レート'!$C$6:$E$501,2,FALSE))</f>
        <v/>
      </c>
      <c r="K2526" s="195" t="str">
        <f t="shared" si="79"/>
        <v/>
      </c>
    </row>
    <row r="2527" spans="2:11" ht="18" customHeight="1">
      <c r="B2527" s="16" t="str">
        <f>IF('6.標準時間'!$B2527="","",'6.標準時間'!B2527)</f>
        <v/>
      </c>
      <c r="C2527" s="16" t="str">
        <f>IF('6.標準時間'!$C2527="","",'6.標準時間'!C2527)</f>
        <v/>
      </c>
      <c r="D2527" s="16" t="str">
        <f>IF('6.標準時間'!$C2527="","",'6.標準時間'!E2527)</f>
        <v/>
      </c>
      <c r="E2527" s="171" t="str">
        <f>IF('6.標準時間'!$C2527="","",'6.標準時間'!F2527)</f>
        <v/>
      </c>
      <c r="F2527" s="15" t="str">
        <f t="shared" si="78"/>
        <v/>
      </c>
      <c r="G2527" s="142" t="str">
        <f>IF('6.標準時間'!$C2527="","",'6.標準時間'!H2527)</f>
        <v/>
      </c>
      <c r="H2527" s="142" t="str">
        <f>IF('6.標準時間'!$C2527="","",'6.標準時間'!I2527)</f>
        <v/>
      </c>
      <c r="I2527" s="107" t="str">
        <f>IF(C2527="","",VLOOKUP($C2527,'7.工程別レート'!$C$6:$E$501,3,FALSE))</f>
        <v/>
      </c>
      <c r="J2527" s="108" t="str">
        <f>IF(C2527="","",VLOOKUP($C2527,'7.工程別レート'!$C$6:$E$501,2,FALSE))</f>
        <v/>
      </c>
      <c r="K2527" s="195" t="str">
        <f t="shared" si="79"/>
        <v/>
      </c>
    </row>
    <row r="2528" spans="2:11" ht="18" customHeight="1">
      <c r="B2528" s="16" t="str">
        <f>IF('6.標準時間'!$B2528="","",'6.標準時間'!B2528)</f>
        <v/>
      </c>
      <c r="C2528" s="16" t="str">
        <f>IF('6.標準時間'!$C2528="","",'6.標準時間'!C2528)</f>
        <v/>
      </c>
      <c r="D2528" s="16" t="str">
        <f>IF('6.標準時間'!$C2528="","",'6.標準時間'!E2528)</f>
        <v/>
      </c>
      <c r="E2528" s="171" t="str">
        <f>IF('6.標準時間'!$C2528="","",'6.標準時間'!F2528)</f>
        <v/>
      </c>
      <c r="F2528" s="15" t="str">
        <f t="shared" si="78"/>
        <v/>
      </c>
      <c r="G2528" s="142" t="str">
        <f>IF('6.標準時間'!$C2528="","",'6.標準時間'!H2528)</f>
        <v/>
      </c>
      <c r="H2528" s="142" t="str">
        <f>IF('6.標準時間'!$C2528="","",'6.標準時間'!I2528)</f>
        <v/>
      </c>
      <c r="I2528" s="107" t="str">
        <f>IF(C2528="","",VLOOKUP($C2528,'7.工程別レート'!$C$6:$E$501,3,FALSE))</f>
        <v/>
      </c>
      <c r="J2528" s="108" t="str">
        <f>IF(C2528="","",VLOOKUP($C2528,'7.工程別レート'!$C$6:$E$501,2,FALSE))</f>
        <v/>
      </c>
      <c r="K2528" s="195" t="str">
        <f t="shared" si="79"/>
        <v/>
      </c>
    </row>
    <row r="2529" spans="2:11" ht="18" customHeight="1">
      <c r="B2529" s="16" t="str">
        <f>IF('6.標準時間'!$B2529="","",'6.標準時間'!B2529)</f>
        <v/>
      </c>
      <c r="C2529" s="16" t="str">
        <f>IF('6.標準時間'!$C2529="","",'6.標準時間'!C2529)</f>
        <v/>
      </c>
      <c r="D2529" s="16" t="str">
        <f>IF('6.標準時間'!$C2529="","",'6.標準時間'!E2529)</f>
        <v/>
      </c>
      <c r="E2529" s="171" t="str">
        <f>IF('6.標準時間'!$C2529="","",'6.標準時間'!F2529)</f>
        <v/>
      </c>
      <c r="F2529" s="15" t="str">
        <f t="shared" si="78"/>
        <v/>
      </c>
      <c r="G2529" s="142" t="str">
        <f>IF('6.標準時間'!$C2529="","",'6.標準時間'!H2529)</f>
        <v/>
      </c>
      <c r="H2529" s="142" t="str">
        <f>IF('6.標準時間'!$C2529="","",'6.標準時間'!I2529)</f>
        <v/>
      </c>
      <c r="I2529" s="107" t="str">
        <f>IF(C2529="","",VLOOKUP($C2529,'7.工程別レート'!$C$6:$E$501,3,FALSE))</f>
        <v/>
      </c>
      <c r="J2529" s="108" t="str">
        <f>IF(C2529="","",VLOOKUP($C2529,'7.工程別レート'!$C$6:$E$501,2,FALSE))</f>
        <v/>
      </c>
      <c r="K2529" s="195" t="str">
        <f t="shared" si="79"/>
        <v/>
      </c>
    </row>
    <row r="2530" spans="2:11" ht="18" customHeight="1">
      <c r="B2530" s="16" t="str">
        <f>IF('6.標準時間'!$B2530="","",'6.標準時間'!B2530)</f>
        <v/>
      </c>
      <c r="C2530" s="16" t="str">
        <f>IF('6.標準時間'!$C2530="","",'6.標準時間'!C2530)</f>
        <v/>
      </c>
      <c r="D2530" s="16" t="str">
        <f>IF('6.標準時間'!$C2530="","",'6.標準時間'!E2530)</f>
        <v/>
      </c>
      <c r="E2530" s="171" t="str">
        <f>IF('6.標準時間'!$C2530="","",'6.標準時間'!F2530)</f>
        <v/>
      </c>
      <c r="F2530" s="15" t="str">
        <f t="shared" si="78"/>
        <v/>
      </c>
      <c r="G2530" s="142" t="str">
        <f>IF('6.標準時間'!$C2530="","",'6.標準時間'!H2530)</f>
        <v/>
      </c>
      <c r="H2530" s="142" t="str">
        <f>IF('6.標準時間'!$C2530="","",'6.標準時間'!I2530)</f>
        <v/>
      </c>
      <c r="I2530" s="107" t="str">
        <f>IF(C2530="","",VLOOKUP($C2530,'7.工程別レート'!$C$6:$E$501,3,FALSE))</f>
        <v/>
      </c>
      <c r="J2530" s="108" t="str">
        <f>IF(C2530="","",VLOOKUP($C2530,'7.工程別レート'!$C$6:$E$501,2,FALSE))</f>
        <v/>
      </c>
      <c r="K2530" s="195" t="str">
        <f t="shared" si="79"/>
        <v/>
      </c>
    </row>
    <row r="2531" spans="2:11" ht="18" customHeight="1">
      <c r="B2531" s="16" t="str">
        <f>IF('6.標準時間'!$B2531="","",'6.標準時間'!B2531)</f>
        <v/>
      </c>
      <c r="C2531" s="16" t="str">
        <f>IF('6.標準時間'!$C2531="","",'6.標準時間'!C2531)</f>
        <v/>
      </c>
      <c r="D2531" s="16" t="str">
        <f>IF('6.標準時間'!$C2531="","",'6.標準時間'!E2531)</f>
        <v/>
      </c>
      <c r="E2531" s="171" t="str">
        <f>IF('6.標準時間'!$C2531="","",'6.標準時間'!F2531)</f>
        <v/>
      </c>
      <c r="F2531" s="15" t="str">
        <f t="shared" si="78"/>
        <v/>
      </c>
      <c r="G2531" s="142" t="str">
        <f>IF('6.標準時間'!$C2531="","",'6.標準時間'!H2531)</f>
        <v/>
      </c>
      <c r="H2531" s="142" t="str">
        <f>IF('6.標準時間'!$C2531="","",'6.標準時間'!I2531)</f>
        <v/>
      </c>
      <c r="I2531" s="107" t="str">
        <f>IF(C2531="","",VLOOKUP($C2531,'7.工程別レート'!$C$6:$E$501,3,FALSE))</f>
        <v/>
      </c>
      <c r="J2531" s="108" t="str">
        <f>IF(C2531="","",VLOOKUP($C2531,'7.工程別レート'!$C$6:$E$501,2,FALSE))</f>
        <v/>
      </c>
      <c r="K2531" s="195" t="str">
        <f t="shared" si="79"/>
        <v/>
      </c>
    </row>
    <row r="2532" spans="2:11" ht="18" customHeight="1">
      <c r="B2532" s="16" t="str">
        <f>IF('6.標準時間'!$B2532="","",'6.標準時間'!B2532)</f>
        <v/>
      </c>
      <c r="C2532" s="16" t="str">
        <f>IF('6.標準時間'!$C2532="","",'6.標準時間'!C2532)</f>
        <v/>
      </c>
      <c r="D2532" s="16" t="str">
        <f>IF('6.標準時間'!$C2532="","",'6.標準時間'!E2532)</f>
        <v/>
      </c>
      <c r="E2532" s="171" t="str">
        <f>IF('6.標準時間'!$C2532="","",'6.標準時間'!F2532)</f>
        <v/>
      </c>
      <c r="F2532" s="15" t="str">
        <f t="shared" si="78"/>
        <v/>
      </c>
      <c r="G2532" s="142" t="str">
        <f>IF('6.標準時間'!$C2532="","",'6.標準時間'!H2532)</f>
        <v/>
      </c>
      <c r="H2532" s="142" t="str">
        <f>IF('6.標準時間'!$C2532="","",'6.標準時間'!I2532)</f>
        <v/>
      </c>
      <c r="I2532" s="107" t="str">
        <f>IF(C2532="","",VLOOKUP($C2532,'7.工程別レート'!$C$6:$E$501,3,FALSE))</f>
        <v/>
      </c>
      <c r="J2532" s="108" t="str">
        <f>IF(C2532="","",VLOOKUP($C2532,'7.工程別レート'!$C$6:$E$501,2,FALSE))</f>
        <v/>
      </c>
      <c r="K2532" s="195" t="str">
        <f t="shared" si="79"/>
        <v/>
      </c>
    </row>
    <row r="2533" spans="2:11" ht="18" customHeight="1">
      <c r="B2533" s="16" t="str">
        <f>IF('6.標準時間'!$B2533="","",'6.標準時間'!B2533)</f>
        <v/>
      </c>
      <c r="C2533" s="16" t="str">
        <f>IF('6.標準時間'!$C2533="","",'6.標準時間'!C2533)</f>
        <v/>
      </c>
      <c r="D2533" s="16" t="str">
        <f>IF('6.標準時間'!$C2533="","",'6.標準時間'!E2533)</f>
        <v/>
      </c>
      <c r="E2533" s="171" t="str">
        <f>IF('6.標準時間'!$C2533="","",'6.標準時間'!F2533)</f>
        <v/>
      </c>
      <c r="F2533" s="15" t="str">
        <f t="shared" si="78"/>
        <v/>
      </c>
      <c r="G2533" s="142" t="str">
        <f>IF('6.標準時間'!$C2533="","",'6.標準時間'!H2533)</f>
        <v/>
      </c>
      <c r="H2533" s="142" t="str">
        <f>IF('6.標準時間'!$C2533="","",'6.標準時間'!I2533)</f>
        <v/>
      </c>
      <c r="I2533" s="107" t="str">
        <f>IF(C2533="","",VLOOKUP($C2533,'7.工程別レート'!$C$6:$E$501,3,FALSE))</f>
        <v/>
      </c>
      <c r="J2533" s="108" t="str">
        <f>IF(C2533="","",VLOOKUP($C2533,'7.工程別レート'!$C$6:$E$501,2,FALSE))</f>
        <v/>
      </c>
      <c r="K2533" s="195" t="str">
        <f t="shared" si="79"/>
        <v/>
      </c>
    </row>
    <row r="2534" spans="2:11" ht="18" customHeight="1">
      <c r="B2534" s="16" t="str">
        <f>IF('6.標準時間'!$B2534="","",'6.標準時間'!B2534)</f>
        <v/>
      </c>
      <c r="C2534" s="16" t="str">
        <f>IF('6.標準時間'!$C2534="","",'6.標準時間'!C2534)</f>
        <v/>
      </c>
      <c r="D2534" s="16" t="str">
        <f>IF('6.標準時間'!$C2534="","",'6.標準時間'!E2534)</f>
        <v/>
      </c>
      <c r="E2534" s="171" t="str">
        <f>IF('6.標準時間'!$C2534="","",'6.標準時間'!F2534)</f>
        <v/>
      </c>
      <c r="F2534" s="15" t="str">
        <f t="shared" si="78"/>
        <v/>
      </c>
      <c r="G2534" s="142" t="str">
        <f>IF('6.標準時間'!$C2534="","",'6.標準時間'!H2534)</f>
        <v/>
      </c>
      <c r="H2534" s="142" t="str">
        <f>IF('6.標準時間'!$C2534="","",'6.標準時間'!I2534)</f>
        <v/>
      </c>
      <c r="I2534" s="107" t="str">
        <f>IF(C2534="","",VLOOKUP($C2534,'7.工程別レート'!$C$6:$E$501,3,FALSE))</f>
        <v/>
      </c>
      <c r="J2534" s="108" t="str">
        <f>IF(C2534="","",VLOOKUP($C2534,'7.工程別レート'!$C$6:$E$501,2,FALSE))</f>
        <v/>
      </c>
      <c r="K2534" s="195" t="str">
        <f t="shared" si="79"/>
        <v/>
      </c>
    </row>
    <row r="2535" spans="2:11" ht="18" customHeight="1">
      <c r="B2535" s="16" t="str">
        <f>IF('6.標準時間'!$B2535="","",'6.標準時間'!B2535)</f>
        <v/>
      </c>
      <c r="C2535" s="16" t="str">
        <f>IF('6.標準時間'!$C2535="","",'6.標準時間'!C2535)</f>
        <v/>
      </c>
      <c r="D2535" s="16" t="str">
        <f>IF('6.標準時間'!$C2535="","",'6.標準時間'!E2535)</f>
        <v/>
      </c>
      <c r="E2535" s="171" t="str">
        <f>IF('6.標準時間'!$C2535="","",'6.標準時間'!F2535)</f>
        <v/>
      </c>
      <c r="F2535" s="15" t="str">
        <f t="shared" si="78"/>
        <v/>
      </c>
      <c r="G2535" s="142" t="str">
        <f>IF('6.標準時間'!$C2535="","",'6.標準時間'!H2535)</f>
        <v/>
      </c>
      <c r="H2535" s="142" t="str">
        <f>IF('6.標準時間'!$C2535="","",'6.標準時間'!I2535)</f>
        <v/>
      </c>
      <c r="I2535" s="107" t="str">
        <f>IF(C2535="","",VLOOKUP($C2535,'7.工程別レート'!$C$6:$E$501,3,FALSE))</f>
        <v/>
      </c>
      <c r="J2535" s="108" t="str">
        <f>IF(C2535="","",VLOOKUP($C2535,'7.工程別レート'!$C$6:$E$501,2,FALSE))</f>
        <v/>
      </c>
      <c r="K2535" s="195" t="str">
        <f t="shared" si="79"/>
        <v/>
      </c>
    </row>
    <row r="2536" spans="2:11" ht="18" customHeight="1">
      <c r="B2536" s="16" t="str">
        <f>IF('6.標準時間'!$B2536="","",'6.標準時間'!B2536)</f>
        <v/>
      </c>
      <c r="C2536" s="16" t="str">
        <f>IF('6.標準時間'!$C2536="","",'6.標準時間'!C2536)</f>
        <v/>
      </c>
      <c r="D2536" s="16" t="str">
        <f>IF('6.標準時間'!$C2536="","",'6.標準時間'!E2536)</f>
        <v/>
      </c>
      <c r="E2536" s="171" t="str">
        <f>IF('6.標準時間'!$C2536="","",'6.標準時間'!F2536)</f>
        <v/>
      </c>
      <c r="F2536" s="15" t="str">
        <f t="shared" si="78"/>
        <v/>
      </c>
      <c r="G2536" s="142" t="str">
        <f>IF('6.標準時間'!$C2536="","",'6.標準時間'!H2536)</f>
        <v/>
      </c>
      <c r="H2536" s="142" t="str">
        <f>IF('6.標準時間'!$C2536="","",'6.標準時間'!I2536)</f>
        <v/>
      </c>
      <c r="I2536" s="107" t="str">
        <f>IF(C2536="","",VLOOKUP($C2536,'7.工程別レート'!$C$6:$E$501,3,FALSE))</f>
        <v/>
      </c>
      <c r="J2536" s="108" t="str">
        <f>IF(C2536="","",VLOOKUP($C2536,'7.工程別レート'!$C$6:$E$501,2,FALSE))</f>
        <v/>
      </c>
      <c r="K2536" s="195" t="str">
        <f t="shared" si="79"/>
        <v/>
      </c>
    </row>
    <row r="2537" spans="2:11" ht="18" customHeight="1">
      <c r="B2537" s="16" t="str">
        <f>IF('6.標準時間'!$B2537="","",'6.標準時間'!B2537)</f>
        <v/>
      </c>
      <c r="C2537" s="16" t="str">
        <f>IF('6.標準時間'!$C2537="","",'6.標準時間'!C2537)</f>
        <v/>
      </c>
      <c r="D2537" s="16" t="str">
        <f>IF('6.標準時間'!$C2537="","",'6.標準時間'!E2537)</f>
        <v/>
      </c>
      <c r="E2537" s="171" t="str">
        <f>IF('6.標準時間'!$C2537="","",'6.標準時間'!F2537)</f>
        <v/>
      </c>
      <c r="F2537" s="15" t="str">
        <f t="shared" si="78"/>
        <v/>
      </c>
      <c r="G2537" s="142" t="str">
        <f>IF('6.標準時間'!$C2537="","",'6.標準時間'!H2537)</f>
        <v/>
      </c>
      <c r="H2537" s="142" t="str">
        <f>IF('6.標準時間'!$C2537="","",'6.標準時間'!I2537)</f>
        <v/>
      </c>
      <c r="I2537" s="107" t="str">
        <f>IF(C2537="","",VLOOKUP($C2537,'7.工程別レート'!$C$6:$E$501,3,FALSE))</f>
        <v/>
      </c>
      <c r="J2537" s="108" t="str">
        <f>IF(C2537="","",VLOOKUP($C2537,'7.工程別レート'!$C$6:$E$501,2,FALSE))</f>
        <v/>
      </c>
      <c r="K2537" s="195" t="str">
        <f t="shared" si="79"/>
        <v/>
      </c>
    </row>
    <row r="2538" spans="2:11" ht="18" customHeight="1">
      <c r="B2538" s="16" t="str">
        <f>IF('6.標準時間'!$B2538="","",'6.標準時間'!B2538)</f>
        <v/>
      </c>
      <c r="C2538" s="16" t="str">
        <f>IF('6.標準時間'!$C2538="","",'6.標準時間'!C2538)</f>
        <v/>
      </c>
      <c r="D2538" s="16" t="str">
        <f>IF('6.標準時間'!$C2538="","",'6.標準時間'!E2538)</f>
        <v/>
      </c>
      <c r="E2538" s="171" t="str">
        <f>IF('6.標準時間'!$C2538="","",'6.標準時間'!F2538)</f>
        <v/>
      </c>
      <c r="F2538" s="15" t="str">
        <f t="shared" si="78"/>
        <v/>
      </c>
      <c r="G2538" s="142" t="str">
        <f>IF('6.標準時間'!$C2538="","",'6.標準時間'!H2538)</f>
        <v/>
      </c>
      <c r="H2538" s="142" t="str">
        <f>IF('6.標準時間'!$C2538="","",'6.標準時間'!I2538)</f>
        <v/>
      </c>
      <c r="I2538" s="107" t="str">
        <f>IF(C2538="","",VLOOKUP($C2538,'7.工程別レート'!$C$6:$E$501,3,FALSE))</f>
        <v/>
      </c>
      <c r="J2538" s="108" t="str">
        <f>IF(C2538="","",VLOOKUP($C2538,'7.工程別レート'!$C$6:$E$501,2,FALSE))</f>
        <v/>
      </c>
      <c r="K2538" s="195" t="str">
        <f t="shared" si="79"/>
        <v/>
      </c>
    </row>
    <row r="2539" spans="2:11" ht="18" customHeight="1">
      <c r="B2539" s="16" t="str">
        <f>IF('6.標準時間'!$B2539="","",'6.標準時間'!B2539)</f>
        <v/>
      </c>
      <c r="C2539" s="16" t="str">
        <f>IF('6.標準時間'!$C2539="","",'6.標準時間'!C2539)</f>
        <v/>
      </c>
      <c r="D2539" s="16" t="str">
        <f>IF('6.標準時間'!$C2539="","",'6.標準時間'!E2539)</f>
        <v/>
      </c>
      <c r="E2539" s="171" t="str">
        <f>IF('6.標準時間'!$C2539="","",'6.標準時間'!F2539)</f>
        <v/>
      </c>
      <c r="F2539" s="15" t="str">
        <f t="shared" si="78"/>
        <v/>
      </c>
      <c r="G2539" s="142" t="str">
        <f>IF('6.標準時間'!$C2539="","",'6.標準時間'!H2539)</f>
        <v/>
      </c>
      <c r="H2539" s="142" t="str">
        <f>IF('6.標準時間'!$C2539="","",'6.標準時間'!I2539)</f>
        <v/>
      </c>
      <c r="I2539" s="107" t="str">
        <f>IF(C2539="","",VLOOKUP($C2539,'7.工程別レート'!$C$6:$E$501,3,FALSE))</f>
        <v/>
      </c>
      <c r="J2539" s="108" t="str">
        <f>IF(C2539="","",VLOOKUP($C2539,'7.工程別レート'!$C$6:$E$501,2,FALSE))</f>
        <v/>
      </c>
      <c r="K2539" s="195" t="str">
        <f t="shared" si="79"/>
        <v/>
      </c>
    </row>
    <row r="2540" spans="2:11" ht="18" customHeight="1">
      <c r="B2540" s="16" t="str">
        <f>IF('6.標準時間'!$B2540="","",'6.標準時間'!B2540)</f>
        <v/>
      </c>
      <c r="C2540" s="16" t="str">
        <f>IF('6.標準時間'!$C2540="","",'6.標準時間'!C2540)</f>
        <v/>
      </c>
      <c r="D2540" s="16" t="str">
        <f>IF('6.標準時間'!$C2540="","",'6.標準時間'!E2540)</f>
        <v/>
      </c>
      <c r="E2540" s="171" t="str">
        <f>IF('6.標準時間'!$C2540="","",'6.標準時間'!F2540)</f>
        <v/>
      </c>
      <c r="F2540" s="15" t="str">
        <f t="shared" si="78"/>
        <v/>
      </c>
      <c r="G2540" s="142" t="str">
        <f>IF('6.標準時間'!$C2540="","",'6.標準時間'!H2540)</f>
        <v/>
      </c>
      <c r="H2540" s="142" t="str">
        <f>IF('6.標準時間'!$C2540="","",'6.標準時間'!I2540)</f>
        <v/>
      </c>
      <c r="I2540" s="107" t="str">
        <f>IF(C2540="","",VLOOKUP($C2540,'7.工程別レート'!$C$6:$E$501,3,FALSE))</f>
        <v/>
      </c>
      <c r="J2540" s="108" t="str">
        <f>IF(C2540="","",VLOOKUP($C2540,'7.工程別レート'!$C$6:$E$501,2,FALSE))</f>
        <v/>
      </c>
      <c r="K2540" s="195" t="str">
        <f t="shared" si="79"/>
        <v/>
      </c>
    </row>
    <row r="2541" spans="2:11" ht="18" customHeight="1">
      <c r="B2541" s="16" t="str">
        <f>IF('6.標準時間'!$B2541="","",'6.標準時間'!B2541)</f>
        <v/>
      </c>
      <c r="C2541" s="16" t="str">
        <f>IF('6.標準時間'!$C2541="","",'6.標準時間'!C2541)</f>
        <v/>
      </c>
      <c r="D2541" s="16" t="str">
        <f>IF('6.標準時間'!$C2541="","",'6.標準時間'!E2541)</f>
        <v/>
      </c>
      <c r="E2541" s="171" t="str">
        <f>IF('6.標準時間'!$C2541="","",'6.標準時間'!F2541)</f>
        <v/>
      </c>
      <c r="F2541" s="15" t="str">
        <f t="shared" si="78"/>
        <v/>
      </c>
      <c r="G2541" s="142" t="str">
        <f>IF('6.標準時間'!$C2541="","",'6.標準時間'!H2541)</f>
        <v/>
      </c>
      <c r="H2541" s="142" t="str">
        <f>IF('6.標準時間'!$C2541="","",'6.標準時間'!I2541)</f>
        <v/>
      </c>
      <c r="I2541" s="107" t="str">
        <f>IF(C2541="","",VLOOKUP($C2541,'7.工程別レート'!$C$6:$E$501,3,FALSE))</f>
        <v/>
      </c>
      <c r="J2541" s="108" t="str">
        <f>IF(C2541="","",VLOOKUP($C2541,'7.工程別レート'!$C$6:$E$501,2,FALSE))</f>
        <v/>
      </c>
      <c r="K2541" s="195" t="str">
        <f t="shared" si="79"/>
        <v/>
      </c>
    </row>
    <row r="2542" spans="2:11" ht="18" customHeight="1">
      <c r="B2542" s="16" t="str">
        <f>IF('6.標準時間'!$B2542="","",'6.標準時間'!B2542)</f>
        <v/>
      </c>
      <c r="C2542" s="16" t="str">
        <f>IF('6.標準時間'!$C2542="","",'6.標準時間'!C2542)</f>
        <v/>
      </c>
      <c r="D2542" s="16" t="str">
        <f>IF('6.標準時間'!$C2542="","",'6.標準時間'!E2542)</f>
        <v/>
      </c>
      <c r="E2542" s="171" t="str">
        <f>IF('6.標準時間'!$C2542="","",'6.標準時間'!F2542)</f>
        <v/>
      </c>
      <c r="F2542" s="15" t="str">
        <f t="shared" si="78"/>
        <v/>
      </c>
      <c r="G2542" s="142" t="str">
        <f>IF('6.標準時間'!$C2542="","",'6.標準時間'!H2542)</f>
        <v/>
      </c>
      <c r="H2542" s="142" t="str">
        <f>IF('6.標準時間'!$C2542="","",'6.標準時間'!I2542)</f>
        <v/>
      </c>
      <c r="I2542" s="107" t="str">
        <f>IF(C2542="","",VLOOKUP($C2542,'7.工程別レート'!$C$6:$E$501,3,FALSE))</f>
        <v/>
      </c>
      <c r="J2542" s="108" t="str">
        <f>IF(C2542="","",VLOOKUP($C2542,'7.工程別レート'!$C$6:$E$501,2,FALSE))</f>
        <v/>
      </c>
      <c r="K2542" s="195" t="str">
        <f t="shared" si="79"/>
        <v/>
      </c>
    </row>
    <row r="2543" spans="2:11" ht="18" customHeight="1">
      <c r="B2543" s="16" t="str">
        <f>IF('6.標準時間'!$B2543="","",'6.標準時間'!B2543)</f>
        <v/>
      </c>
      <c r="C2543" s="16" t="str">
        <f>IF('6.標準時間'!$C2543="","",'6.標準時間'!C2543)</f>
        <v/>
      </c>
      <c r="D2543" s="16" t="str">
        <f>IF('6.標準時間'!$C2543="","",'6.標準時間'!E2543)</f>
        <v/>
      </c>
      <c r="E2543" s="171" t="str">
        <f>IF('6.標準時間'!$C2543="","",'6.標準時間'!F2543)</f>
        <v/>
      </c>
      <c r="F2543" s="15" t="str">
        <f t="shared" si="78"/>
        <v/>
      </c>
      <c r="G2543" s="142" t="str">
        <f>IF('6.標準時間'!$C2543="","",'6.標準時間'!H2543)</f>
        <v/>
      </c>
      <c r="H2543" s="142" t="str">
        <f>IF('6.標準時間'!$C2543="","",'6.標準時間'!I2543)</f>
        <v/>
      </c>
      <c r="I2543" s="107" t="str">
        <f>IF(C2543="","",VLOOKUP($C2543,'7.工程別レート'!$C$6:$E$501,3,FALSE))</f>
        <v/>
      </c>
      <c r="J2543" s="108" t="str">
        <f>IF(C2543="","",VLOOKUP($C2543,'7.工程別レート'!$C$6:$E$501,2,FALSE))</f>
        <v/>
      </c>
      <c r="K2543" s="195" t="str">
        <f t="shared" si="79"/>
        <v/>
      </c>
    </row>
    <row r="2544" spans="2:11" ht="18" customHeight="1">
      <c r="B2544" s="16" t="str">
        <f>IF('6.標準時間'!$B2544="","",'6.標準時間'!B2544)</f>
        <v/>
      </c>
      <c r="C2544" s="16" t="str">
        <f>IF('6.標準時間'!$C2544="","",'6.標準時間'!C2544)</f>
        <v/>
      </c>
      <c r="D2544" s="16" t="str">
        <f>IF('6.標準時間'!$C2544="","",'6.標準時間'!E2544)</f>
        <v/>
      </c>
      <c r="E2544" s="171" t="str">
        <f>IF('6.標準時間'!$C2544="","",'6.標準時間'!F2544)</f>
        <v/>
      </c>
      <c r="F2544" s="15" t="str">
        <f t="shared" si="78"/>
        <v/>
      </c>
      <c r="G2544" s="142" t="str">
        <f>IF('6.標準時間'!$C2544="","",'6.標準時間'!H2544)</f>
        <v/>
      </c>
      <c r="H2544" s="142" t="str">
        <f>IF('6.標準時間'!$C2544="","",'6.標準時間'!I2544)</f>
        <v/>
      </c>
      <c r="I2544" s="107" t="str">
        <f>IF(C2544="","",VLOOKUP($C2544,'7.工程別レート'!$C$6:$E$501,3,FALSE))</f>
        <v/>
      </c>
      <c r="J2544" s="108" t="str">
        <f>IF(C2544="","",VLOOKUP($C2544,'7.工程別レート'!$C$6:$E$501,2,FALSE))</f>
        <v/>
      </c>
      <c r="K2544" s="195" t="str">
        <f t="shared" si="79"/>
        <v/>
      </c>
    </row>
    <row r="2545" spans="2:11" ht="18" customHeight="1">
      <c r="B2545" s="16" t="str">
        <f>IF('6.標準時間'!$B2545="","",'6.標準時間'!B2545)</f>
        <v/>
      </c>
      <c r="C2545" s="16" t="str">
        <f>IF('6.標準時間'!$C2545="","",'6.標準時間'!C2545)</f>
        <v/>
      </c>
      <c r="D2545" s="16" t="str">
        <f>IF('6.標準時間'!$C2545="","",'6.標準時間'!E2545)</f>
        <v/>
      </c>
      <c r="E2545" s="171" t="str">
        <f>IF('6.標準時間'!$C2545="","",'6.標準時間'!F2545)</f>
        <v/>
      </c>
      <c r="F2545" s="15" t="str">
        <f t="shared" si="78"/>
        <v/>
      </c>
      <c r="G2545" s="142" t="str">
        <f>IF('6.標準時間'!$C2545="","",'6.標準時間'!H2545)</f>
        <v/>
      </c>
      <c r="H2545" s="142" t="str">
        <f>IF('6.標準時間'!$C2545="","",'6.標準時間'!I2545)</f>
        <v/>
      </c>
      <c r="I2545" s="107" t="str">
        <f>IF(C2545="","",VLOOKUP($C2545,'7.工程別レート'!$C$6:$E$501,3,FALSE))</f>
        <v/>
      </c>
      <c r="J2545" s="108" t="str">
        <f>IF(C2545="","",VLOOKUP($C2545,'7.工程別レート'!$C$6:$E$501,2,FALSE))</f>
        <v/>
      </c>
      <c r="K2545" s="195" t="str">
        <f t="shared" si="79"/>
        <v/>
      </c>
    </row>
    <row r="2546" spans="2:11" ht="18" customHeight="1">
      <c r="B2546" s="16" t="str">
        <f>IF('6.標準時間'!$B2546="","",'6.標準時間'!B2546)</f>
        <v/>
      </c>
      <c r="C2546" s="16" t="str">
        <f>IF('6.標準時間'!$C2546="","",'6.標準時間'!C2546)</f>
        <v/>
      </c>
      <c r="D2546" s="16" t="str">
        <f>IF('6.標準時間'!$C2546="","",'6.標準時間'!E2546)</f>
        <v/>
      </c>
      <c r="E2546" s="171" t="str">
        <f>IF('6.標準時間'!$C2546="","",'6.標準時間'!F2546)</f>
        <v/>
      </c>
      <c r="F2546" s="15" t="str">
        <f t="shared" si="78"/>
        <v/>
      </c>
      <c r="G2546" s="142" t="str">
        <f>IF('6.標準時間'!$C2546="","",'6.標準時間'!H2546)</f>
        <v/>
      </c>
      <c r="H2546" s="142" t="str">
        <f>IF('6.標準時間'!$C2546="","",'6.標準時間'!I2546)</f>
        <v/>
      </c>
      <c r="I2546" s="107" t="str">
        <f>IF(C2546="","",VLOOKUP($C2546,'7.工程別レート'!$C$6:$E$501,3,FALSE))</f>
        <v/>
      </c>
      <c r="J2546" s="108" t="str">
        <f>IF(C2546="","",VLOOKUP($C2546,'7.工程別レート'!$C$6:$E$501,2,FALSE))</f>
        <v/>
      </c>
      <c r="K2546" s="195" t="str">
        <f t="shared" si="79"/>
        <v/>
      </c>
    </row>
    <row r="2547" spans="2:11" ht="18" customHeight="1">
      <c r="B2547" s="16" t="str">
        <f>IF('6.標準時間'!$B2547="","",'6.標準時間'!B2547)</f>
        <v/>
      </c>
      <c r="C2547" s="16" t="str">
        <f>IF('6.標準時間'!$C2547="","",'6.標準時間'!C2547)</f>
        <v/>
      </c>
      <c r="D2547" s="16" t="str">
        <f>IF('6.標準時間'!$C2547="","",'6.標準時間'!E2547)</f>
        <v/>
      </c>
      <c r="E2547" s="171" t="str">
        <f>IF('6.標準時間'!$C2547="","",'6.標準時間'!F2547)</f>
        <v/>
      </c>
      <c r="F2547" s="15" t="str">
        <f t="shared" si="78"/>
        <v/>
      </c>
      <c r="G2547" s="142" t="str">
        <f>IF('6.標準時間'!$C2547="","",'6.標準時間'!H2547)</f>
        <v/>
      </c>
      <c r="H2547" s="142" t="str">
        <f>IF('6.標準時間'!$C2547="","",'6.標準時間'!I2547)</f>
        <v/>
      </c>
      <c r="I2547" s="107" t="str">
        <f>IF(C2547="","",VLOOKUP($C2547,'7.工程別レート'!$C$6:$E$501,3,FALSE))</f>
        <v/>
      </c>
      <c r="J2547" s="108" t="str">
        <f>IF(C2547="","",VLOOKUP($C2547,'7.工程別レート'!$C$6:$E$501,2,FALSE))</f>
        <v/>
      </c>
      <c r="K2547" s="195" t="str">
        <f t="shared" si="79"/>
        <v/>
      </c>
    </row>
    <row r="2548" spans="2:11" ht="18" customHeight="1">
      <c r="B2548" s="16" t="str">
        <f>IF('6.標準時間'!$B2548="","",'6.標準時間'!B2548)</f>
        <v/>
      </c>
      <c r="C2548" s="16" t="str">
        <f>IF('6.標準時間'!$C2548="","",'6.標準時間'!C2548)</f>
        <v/>
      </c>
      <c r="D2548" s="16" t="str">
        <f>IF('6.標準時間'!$C2548="","",'6.標準時間'!E2548)</f>
        <v/>
      </c>
      <c r="E2548" s="171" t="str">
        <f>IF('6.標準時間'!$C2548="","",'6.標準時間'!F2548)</f>
        <v/>
      </c>
      <c r="F2548" s="15" t="str">
        <f t="shared" si="78"/>
        <v/>
      </c>
      <c r="G2548" s="142" t="str">
        <f>IF('6.標準時間'!$C2548="","",'6.標準時間'!H2548)</f>
        <v/>
      </c>
      <c r="H2548" s="142" t="str">
        <f>IF('6.標準時間'!$C2548="","",'6.標準時間'!I2548)</f>
        <v/>
      </c>
      <c r="I2548" s="107" t="str">
        <f>IF(C2548="","",VLOOKUP($C2548,'7.工程別レート'!$C$6:$E$501,3,FALSE))</f>
        <v/>
      </c>
      <c r="J2548" s="108" t="str">
        <f>IF(C2548="","",VLOOKUP($C2548,'7.工程別レート'!$C$6:$E$501,2,FALSE))</f>
        <v/>
      </c>
      <c r="K2548" s="195" t="str">
        <f t="shared" si="79"/>
        <v/>
      </c>
    </row>
    <row r="2549" spans="2:11" ht="18" customHeight="1">
      <c r="B2549" s="16" t="str">
        <f>IF('6.標準時間'!$B2549="","",'6.標準時間'!B2549)</f>
        <v/>
      </c>
      <c r="C2549" s="16" t="str">
        <f>IF('6.標準時間'!$C2549="","",'6.標準時間'!C2549)</f>
        <v/>
      </c>
      <c r="D2549" s="16" t="str">
        <f>IF('6.標準時間'!$C2549="","",'6.標準時間'!E2549)</f>
        <v/>
      </c>
      <c r="E2549" s="171" t="str">
        <f>IF('6.標準時間'!$C2549="","",'6.標準時間'!F2549)</f>
        <v/>
      </c>
      <c r="F2549" s="15" t="str">
        <f t="shared" si="78"/>
        <v/>
      </c>
      <c r="G2549" s="142" t="str">
        <f>IF('6.標準時間'!$C2549="","",'6.標準時間'!H2549)</f>
        <v/>
      </c>
      <c r="H2549" s="142" t="str">
        <f>IF('6.標準時間'!$C2549="","",'6.標準時間'!I2549)</f>
        <v/>
      </c>
      <c r="I2549" s="107" t="str">
        <f>IF(C2549="","",VLOOKUP($C2549,'7.工程別レート'!$C$6:$E$501,3,FALSE))</f>
        <v/>
      </c>
      <c r="J2549" s="108" t="str">
        <f>IF(C2549="","",VLOOKUP($C2549,'7.工程別レート'!$C$6:$E$501,2,FALSE))</f>
        <v/>
      </c>
      <c r="K2549" s="195" t="str">
        <f t="shared" si="79"/>
        <v/>
      </c>
    </row>
    <row r="2550" spans="2:11" ht="18" customHeight="1">
      <c r="B2550" s="16" t="str">
        <f>IF('6.標準時間'!$B2550="","",'6.標準時間'!B2550)</f>
        <v/>
      </c>
      <c r="C2550" s="16" t="str">
        <f>IF('6.標準時間'!$C2550="","",'6.標準時間'!C2550)</f>
        <v/>
      </c>
      <c r="D2550" s="16" t="str">
        <f>IF('6.標準時間'!$C2550="","",'6.標準時間'!E2550)</f>
        <v/>
      </c>
      <c r="E2550" s="171" t="str">
        <f>IF('6.標準時間'!$C2550="","",'6.標準時間'!F2550)</f>
        <v/>
      </c>
      <c r="F2550" s="15" t="str">
        <f t="shared" si="78"/>
        <v/>
      </c>
      <c r="G2550" s="142" t="str">
        <f>IF('6.標準時間'!$C2550="","",'6.標準時間'!H2550)</f>
        <v/>
      </c>
      <c r="H2550" s="142" t="str">
        <f>IF('6.標準時間'!$C2550="","",'6.標準時間'!I2550)</f>
        <v/>
      </c>
      <c r="I2550" s="107" t="str">
        <f>IF(C2550="","",VLOOKUP($C2550,'7.工程別レート'!$C$6:$E$501,3,FALSE))</f>
        <v/>
      </c>
      <c r="J2550" s="108" t="str">
        <f>IF(C2550="","",VLOOKUP($C2550,'7.工程別レート'!$C$6:$E$501,2,FALSE))</f>
        <v/>
      </c>
      <c r="K2550" s="195" t="str">
        <f t="shared" si="79"/>
        <v/>
      </c>
    </row>
    <row r="2551" spans="2:11" ht="18" customHeight="1">
      <c r="B2551" s="16" t="str">
        <f>IF('6.標準時間'!$B2551="","",'6.標準時間'!B2551)</f>
        <v/>
      </c>
      <c r="C2551" s="16" t="str">
        <f>IF('6.標準時間'!$C2551="","",'6.標準時間'!C2551)</f>
        <v/>
      </c>
      <c r="D2551" s="16" t="str">
        <f>IF('6.標準時間'!$C2551="","",'6.標準時間'!E2551)</f>
        <v/>
      </c>
      <c r="E2551" s="171" t="str">
        <f>IF('6.標準時間'!$C2551="","",'6.標準時間'!F2551)</f>
        <v/>
      </c>
      <c r="F2551" s="15" t="str">
        <f t="shared" si="78"/>
        <v/>
      </c>
      <c r="G2551" s="142" t="str">
        <f>IF('6.標準時間'!$C2551="","",'6.標準時間'!H2551)</f>
        <v/>
      </c>
      <c r="H2551" s="142" t="str">
        <f>IF('6.標準時間'!$C2551="","",'6.標準時間'!I2551)</f>
        <v/>
      </c>
      <c r="I2551" s="107" t="str">
        <f>IF(C2551="","",VLOOKUP($C2551,'7.工程別レート'!$C$6:$E$501,3,FALSE))</f>
        <v/>
      </c>
      <c r="J2551" s="108" t="str">
        <f>IF(C2551="","",VLOOKUP($C2551,'7.工程別レート'!$C$6:$E$501,2,FALSE))</f>
        <v/>
      </c>
      <c r="K2551" s="195" t="str">
        <f t="shared" si="79"/>
        <v/>
      </c>
    </row>
    <row r="2552" spans="2:11" ht="18" customHeight="1">
      <c r="B2552" s="16" t="str">
        <f>IF('6.標準時間'!$B2552="","",'6.標準時間'!B2552)</f>
        <v/>
      </c>
      <c r="C2552" s="16" t="str">
        <f>IF('6.標準時間'!$C2552="","",'6.標準時間'!C2552)</f>
        <v/>
      </c>
      <c r="D2552" s="16" t="str">
        <f>IF('6.標準時間'!$C2552="","",'6.標準時間'!E2552)</f>
        <v/>
      </c>
      <c r="E2552" s="171" t="str">
        <f>IF('6.標準時間'!$C2552="","",'6.標準時間'!F2552)</f>
        <v/>
      </c>
      <c r="F2552" s="15" t="str">
        <f t="shared" si="78"/>
        <v/>
      </c>
      <c r="G2552" s="142" t="str">
        <f>IF('6.標準時間'!$C2552="","",'6.標準時間'!H2552)</f>
        <v/>
      </c>
      <c r="H2552" s="142" t="str">
        <f>IF('6.標準時間'!$C2552="","",'6.標準時間'!I2552)</f>
        <v/>
      </c>
      <c r="I2552" s="107" t="str">
        <f>IF(C2552="","",VLOOKUP($C2552,'7.工程別レート'!$C$6:$E$501,3,FALSE))</f>
        <v/>
      </c>
      <c r="J2552" s="108" t="str">
        <f>IF(C2552="","",VLOOKUP($C2552,'7.工程別レート'!$C$6:$E$501,2,FALSE))</f>
        <v/>
      </c>
      <c r="K2552" s="195" t="str">
        <f t="shared" si="79"/>
        <v/>
      </c>
    </row>
    <row r="2553" spans="2:11" ht="18" customHeight="1">
      <c r="B2553" s="16" t="str">
        <f>IF('6.標準時間'!$B2553="","",'6.標準時間'!B2553)</f>
        <v/>
      </c>
      <c r="C2553" s="16" t="str">
        <f>IF('6.標準時間'!$C2553="","",'6.標準時間'!C2553)</f>
        <v/>
      </c>
      <c r="D2553" s="16" t="str">
        <f>IF('6.標準時間'!$C2553="","",'6.標準時間'!E2553)</f>
        <v/>
      </c>
      <c r="E2553" s="171" t="str">
        <f>IF('6.標準時間'!$C2553="","",'6.標準時間'!F2553)</f>
        <v/>
      </c>
      <c r="F2553" s="15" t="str">
        <f t="shared" si="78"/>
        <v/>
      </c>
      <c r="G2553" s="142" t="str">
        <f>IF('6.標準時間'!$C2553="","",'6.標準時間'!H2553)</f>
        <v/>
      </c>
      <c r="H2553" s="142" t="str">
        <f>IF('6.標準時間'!$C2553="","",'6.標準時間'!I2553)</f>
        <v/>
      </c>
      <c r="I2553" s="107" t="str">
        <f>IF(C2553="","",VLOOKUP($C2553,'7.工程別レート'!$C$6:$E$501,3,FALSE))</f>
        <v/>
      </c>
      <c r="J2553" s="108" t="str">
        <f>IF(C2553="","",VLOOKUP($C2553,'7.工程別レート'!$C$6:$E$501,2,FALSE))</f>
        <v/>
      </c>
      <c r="K2553" s="195" t="str">
        <f t="shared" si="79"/>
        <v/>
      </c>
    </row>
    <row r="2554" spans="2:11" ht="18" customHeight="1">
      <c r="B2554" s="16" t="str">
        <f>IF('6.標準時間'!$B2554="","",'6.標準時間'!B2554)</f>
        <v/>
      </c>
      <c r="C2554" s="16" t="str">
        <f>IF('6.標準時間'!$C2554="","",'6.標準時間'!C2554)</f>
        <v/>
      </c>
      <c r="D2554" s="16" t="str">
        <f>IF('6.標準時間'!$C2554="","",'6.標準時間'!E2554)</f>
        <v/>
      </c>
      <c r="E2554" s="171" t="str">
        <f>IF('6.標準時間'!$C2554="","",'6.標準時間'!F2554)</f>
        <v/>
      </c>
      <c r="F2554" s="15" t="str">
        <f t="shared" si="78"/>
        <v/>
      </c>
      <c r="G2554" s="142" t="str">
        <f>IF('6.標準時間'!$C2554="","",'6.標準時間'!H2554)</f>
        <v/>
      </c>
      <c r="H2554" s="142" t="str">
        <f>IF('6.標準時間'!$C2554="","",'6.標準時間'!I2554)</f>
        <v/>
      </c>
      <c r="I2554" s="107" t="str">
        <f>IF(C2554="","",VLOOKUP($C2554,'7.工程別レート'!$C$6:$E$501,3,FALSE))</f>
        <v/>
      </c>
      <c r="J2554" s="108" t="str">
        <f>IF(C2554="","",VLOOKUP($C2554,'7.工程別レート'!$C$6:$E$501,2,FALSE))</f>
        <v/>
      </c>
      <c r="K2554" s="195" t="str">
        <f t="shared" si="79"/>
        <v/>
      </c>
    </row>
    <row r="2555" spans="2:11" ht="18" customHeight="1">
      <c r="B2555" s="16" t="str">
        <f>IF('6.標準時間'!$B2555="","",'6.標準時間'!B2555)</f>
        <v/>
      </c>
      <c r="C2555" s="16" t="str">
        <f>IF('6.標準時間'!$C2555="","",'6.標準時間'!C2555)</f>
        <v/>
      </c>
      <c r="D2555" s="16" t="str">
        <f>IF('6.標準時間'!$C2555="","",'6.標準時間'!E2555)</f>
        <v/>
      </c>
      <c r="E2555" s="171" t="str">
        <f>IF('6.標準時間'!$C2555="","",'6.標準時間'!F2555)</f>
        <v/>
      </c>
      <c r="F2555" s="15" t="str">
        <f t="shared" si="78"/>
        <v/>
      </c>
      <c r="G2555" s="142" t="str">
        <f>IF('6.標準時間'!$C2555="","",'6.標準時間'!H2555)</f>
        <v/>
      </c>
      <c r="H2555" s="142" t="str">
        <f>IF('6.標準時間'!$C2555="","",'6.標準時間'!I2555)</f>
        <v/>
      </c>
      <c r="I2555" s="107" t="str">
        <f>IF(C2555="","",VLOOKUP($C2555,'7.工程別レート'!$C$6:$E$501,3,FALSE))</f>
        <v/>
      </c>
      <c r="J2555" s="108" t="str">
        <f>IF(C2555="","",VLOOKUP($C2555,'7.工程別レート'!$C$6:$E$501,2,FALSE))</f>
        <v/>
      </c>
      <c r="K2555" s="195" t="str">
        <f t="shared" si="79"/>
        <v/>
      </c>
    </row>
    <row r="2556" spans="2:11" ht="18" customHeight="1">
      <c r="B2556" s="16" t="str">
        <f>IF('6.標準時間'!$B2556="","",'6.標準時間'!B2556)</f>
        <v/>
      </c>
      <c r="C2556" s="16" t="str">
        <f>IF('6.標準時間'!$C2556="","",'6.標準時間'!C2556)</f>
        <v/>
      </c>
      <c r="D2556" s="16" t="str">
        <f>IF('6.標準時間'!$C2556="","",'6.標準時間'!E2556)</f>
        <v/>
      </c>
      <c r="E2556" s="171" t="str">
        <f>IF('6.標準時間'!$C2556="","",'6.標準時間'!F2556)</f>
        <v/>
      </c>
      <c r="F2556" s="15" t="str">
        <f t="shared" si="78"/>
        <v/>
      </c>
      <c r="G2556" s="142" t="str">
        <f>IF('6.標準時間'!$C2556="","",'6.標準時間'!H2556)</f>
        <v/>
      </c>
      <c r="H2556" s="142" t="str">
        <f>IF('6.標準時間'!$C2556="","",'6.標準時間'!I2556)</f>
        <v/>
      </c>
      <c r="I2556" s="107" t="str">
        <f>IF(C2556="","",VLOOKUP($C2556,'7.工程別レート'!$C$6:$E$501,3,FALSE))</f>
        <v/>
      </c>
      <c r="J2556" s="108" t="str">
        <f>IF(C2556="","",VLOOKUP($C2556,'7.工程別レート'!$C$6:$E$501,2,FALSE))</f>
        <v/>
      </c>
      <c r="K2556" s="195" t="str">
        <f t="shared" si="79"/>
        <v/>
      </c>
    </row>
    <row r="2557" spans="2:11" ht="18" customHeight="1">
      <c r="B2557" s="16" t="str">
        <f>IF('6.標準時間'!$B2557="","",'6.標準時間'!B2557)</f>
        <v/>
      </c>
      <c r="C2557" s="16" t="str">
        <f>IF('6.標準時間'!$C2557="","",'6.標準時間'!C2557)</f>
        <v/>
      </c>
      <c r="D2557" s="16" t="str">
        <f>IF('6.標準時間'!$C2557="","",'6.標準時間'!E2557)</f>
        <v/>
      </c>
      <c r="E2557" s="171" t="str">
        <f>IF('6.標準時間'!$C2557="","",'6.標準時間'!F2557)</f>
        <v/>
      </c>
      <c r="F2557" s="15" t="str">
        <f t="shared" si="78"/>
        <v/>
      </c>
      <c r="G2557" s="142" t="str">
        <f>IF('6.標準時間'!$C2557="","",'6.標準時間'!H2557)</f>
        <v/>
      </c>
      <c r="H2557" s="142" t="str">
        <f>IF('6.標準時間'!$C2557="","",'6.標準時間'!I2557)</f>
        <v/>
      </c>
      <c r="I2557" s="107" t="str">
        <f>IF(C2557="","",VLOOKUP($C2557,'7.工程別レート'!$C$6:$E$501,3,FALSE))</f>
        <v/>
      </c>
      <c r="J2557" s="108" t="str">
        <f>IF(C2557="","",VLOOKUP($C2557,'7.工程別レート'!$C$6:$E$501,2,FALSE))</f>
        <v/>
      </c>
      <c r="K2557" s="195" t="str">
        <f t="shared" si="79"/>
        <v/>
      </c>
    </row>
    <row r="2558" spans="2:11" ht="18" customHeight="1">
      <c r="B2558" s="16" t="str">
        <f>IF('6.標準時間'!$B2558="","",'6.標準時間'!B2558)</f>
        <v/>
      </c>
      <c r="C2558" s="16" t="str">
        <f>IF('6.標準時間'!$C2558="","",'6.標準時間'!C2558)</f>
        <v/>
      </c>
      <c r="D2558" s="16" t="str">
        <f>IF('6.標準時間'!$C2558="","",'6.標準時間'!E2558)</f>
        <v/>
      </c>
      <c r="E2558" s="171" t="str">
        <f>IF('6.標準時間'!$C2558="","",'6.標準時間'!F2558)</f>
        <v/>
      </c>
      <c r="F2558" s="15" t="str">
        <f t="shared" si="78"/>
        <v/>
      </c>
      <c r="G2558" s="142" t="str">
        <f>IF('6.標準時間'!$C2558="","",'6.標準時間'!H2558)</f>
        <v/>
      </c>
      <c r="H2558" s="142" t="str">
        <f>IF('6.標準時間'!$C2558="","",'6.標準時間'!I2558)</f>
        <v/>
      </c>
      <c r="I2558" s="107" t="str">
        <f>IF(C2558="","",VLOOKUP($C2558,'7.工程別レート'!$C$6:$E$501,3,FALSE))</f>
        <v/>
      </c>
      <c r="J2558" s="108" t="str">
        <f>IF(C2558="","",VLOOKUP($C2558,'7.工程別レート'!$C$6:$E$501,2,FALSE))</f>
        <v/>
      </c>
      <c r="K2558" s="195" t="str">
        <f t="shared" si="79"/>
        <v/>
      </c>
    </row>
    <row r="2559" spans="2:11" ht="18" customHeight="1">
      <c r="B2559" s="16" t="str">
        <f>IF('6.標準時間'!$B2559="","",'6.標準時間'!B2559)</f>
        <v/>
      </c>
      <c r="C2559" s="16" t="str">
        <f>IF('6.標準時間'!$C2559="","",'6.標準時間'!C2559)</f>
        <v/>
      </c>
      <c r="D2559" s="16" t="str">
        <f>IF('6.標準時間'!$C2559="","",'6.標準時間'!E2559)</f>
        <v/>
      </c>
      <c r="E2559" s="171" t="str">
        <f>IF('6.標準時間'!$C2559="","",'6.標準時間'!F2559)</f>
        <v/>
      </c>
      <c r="F2559" s="15" t="str">
        <f t="shared" si="78"/>
        <v/>
      </c>
      <c r="G2559" s="142" t="str">
        <f>IF('6.標準時間'!$C2559="","",'6.標準時間'!H2559)</f>
        <v/>
      </c>
      <c r="H2559" s="142" t="str">
        <f>IF('6.標準時間'!$C2559="","",'6.標準時間'!I2559)</f>
        <v/>
      </c>
      <c r="I2559" s="107" t="str">
        <f>IF(C2559="","",VLOOKUP($C2559,'7.工程別レート'!$C$6:$E$501,3,FALSE))</f>
        <v/>
      </c>
      <c r="J2559" s="108" t="str">
        <f>IF(C2559="","",VLOOKUP($C2559,'7.工程別レート'!$C$6:$E$501,2,FALSE))</f>
        <v/>
      </c>
      <c r="K2559" s="195" t="str">
        <f t="shared" si="79"/>
        <v/>
      </c>
    </row>
    <row r="2560" spans="2:11" ht="18" customHeight="1">
      <c r="B2560" s="16" t="str">
        <f>IF('6.標準時間'!$B2560="","",'6.標準時間'!B2560)</f>
        <v/>
      </c>
      <c r="C2560" s="16" t="str">
        <f>IF('6.標準時間'!$C2560="","",'6.標準時間'!C2560)</f>
        <v/>
      </c>
      <c r="D2560" s="16" t="str">
        <f>IF('6.標準時間'!$C2560="","",'6.標準時間'!E2560)</f>
        <v/>
      </c>
      <c r="E2560" s="171" t="str">
        <f>IF('6.標準時間'!$C2560="","",'6.標準時間'!F2560)</f>
        <v/>
      </c>
      <c r="F2560" s="15" t="str">
        <f t="shared" si="78"/>
        <v/>
      </c>
      <c r="G2560" s="142" t="str">
        <f>IF('6.標準時間'!$C2560="","",'6.標準時間'!H2560)</f>
        <v/>
      </c>
      <c r="H2560" s="142" t="str">
        <f>IF('6.標準時間'!$C2560="","",'6.標準時間'!I2560)</f>
        <v/>
      </c>
      <c r="I2560" s="107" t="str">
        <f>IF(C2560="","",VLOOKUP($C2560,'7.工程別レート'!$C$6:$E$501,3,FALSE))</f>
        <v/>
      </c>
      <c r="J2560" s="108" t="str">
        <f>IF(C2560="","",VLOOKUP($C2560,'7.工程別レート'!$C$6:$E$501,2,FALSE))</f>
        <v/>
      </c>
      <c r="K2560" s="195" t="str">
        <f t="shared" si="79"/>
        <v/>
      </c>
    </row>
    <row r="2561" spans="2:11" ht="18" customHeight="1">
      <c r="B2561" s="16" t="str">
        <f>IF('6.標準時間'!$B2561="","",'6.標準時間'!B2561)</f>
        <v/>
      </c>
      <c r="C2561" s="16" t="str">
        <f>IF('6.標準時間'!$C2561="","",'6.標準時間'!C2561)</f>
        <v/>
      </c>
      <c r="D2561" s="16" t="str">
        <f>IF('6.標準時間'!$C2561="","",'6.標準時間'!E2561)</f>
        <v/>
      </c>
      <c r="E2561" s="171" t="str">
        <f>IF('6.標準時間'!$C2561="","",'6.標準時間'!F2561)</f>
        <v/>
      </c>
      <c r="F2561" s="15" t="str">
        <f t="shared" si="78"/>
        <v/>
      </c>
      <c r="G2561" s="142" t="str">
        <f>IF('6.標準時間'!$C2561="","",'6.標準時間'!H2561)</f>
        <v/>
      </c>
      <c r="H2561" s="142" t="str">
        <f>IF('6.標準時間'!$C2561="","",'6.標準時間'!I2561)</f>
        <v/>
      </c>
      <c r="I2561" s="107" t="str">
        <f>IF(C2561="","",VLOOKUP($C2561,'7.工程別レート'!$C$6:$E$501,3,FALSE))</f>
        <v/>
      </c>
      <c r="J2561" s="108" t="str">
        <f>IF(C2561="","",VLOOKUP($C2561,'7.工程別レート'!$C$6:$E$501,2,FALSE))</f>
        <v/>
      </c>
      <c r="K2561" s="195" t="str">
        <f t="shared" si="79"/>
        <v/>
      </c>
    </row>
    <row r="2562" spans="2:11" ht="18" customHeight="1">
      <c r="B2562" s="16" t="str">
        <f>IF('6.標準時間'!$B2562="","",'6.標準時間'!B2562)</f>
        <v/>
      </c>
      <c r="C2562" s="16" t="str">
        <f>IF('6.標準時間'!$C2562="","",'6.標準時間'!C2562)</f>
        <v/>
      </c>
      <c r="D2562" s="16" t="str">
        <f>IF('6.標準時間'!$C2562="","",'6.標準時間'!E2562)</f>
        <v/>
      </c>
      <c r="E2562" s="171" t="str">
        <f>IF('6.標準時間'!$C2562="","",'6.標準時間'!F2562)</f>
        <v/>
      </c>
      <c r="F2562" s="15" t="str">
        <f t="shared" si="78"/>
        <v/>
      </c>
      <c r="G2562" s="142" t="str">
        <f>IF('6.標準時間'!$C2562="","",'6.標準時間'!H2562)</f>
        <v/>
      </c>
      <c r="H2562" s="142" t="str">
        <f>IF('6.標準時間'!$C2562="","",'6.標準時間'!I2562)</f>
        <v/>
      </c>
      <c r="I2562" s="107" t="str">
        <f>IF(C2562="","",VLOOKUP($C2562,'7.工程別レート'!$C$6:$E$501,3,FALSE))</f>
        <v/>
      </c>
      <c r="J2562" s="108" t="str">
        <f>IF(C2562="","",VLOOKUP($C2562,'7.工程別レート'!$C$6:$E$501,2,FALSE))</f>
        <v/>
      </c>
      <c r="K2562" s="195" t="str">
        <f t="shared" si="79"/>
        <v/>
      </c>
    </row>
    <row r="2563" spans="2:11" ht="18" customHeight="1">
      <c r="B2563" s="16" t="str">
        <f>IF('6.標準時間'!$B2563="","",'6.標準時間'!B2563)</f>
        <v/>
      </c>
      <c r="C2563" s="16" t="str">
        <f>IF('6.標準時間'!$C2563="","",'6.標準時間'!C2563)</f>
        <v/>
      </c>
      <c r="D2563" s="16" t="str">
        <f>IF('6.標準時間'!$C2563="","",'6.標準時間'!E2563)</f>
        <v/>
      </c>
      <c r="E2563" s="171" t="str">
        <f>IF('6.標準時間'!$C2563="","",'6.標準時間'!F2563)</f>
        <v/>
      </c>
      <c r="F2563" s="15" t="str">
        <f t="shared" si="78"/>
        <v/>
      </c>
      <c r="G2563" s="142" t="str">
        <f>IF('6.標準時間'!$C2563="","",'6.標準時間'!H2563)</f>
        <v/>
      </c>
      <c r="H2563" s="142" t="str">
        <f>IF('6.標準時間'!$C2563="","",'6.標準時間'!I2563)</f>
        <v/>
      </c>
      <c r="I2563" s="107" t="str">
        <f>IF(C2563="","",VLOOKUP($C2563,'7.工程別レート'!$C$6:$E$501,3,FALSE))</f>
        <v/>
      </c>
      <c r="J2563" s="108" t="str">
        <f>IF(C2563="","",VLOOKUP($C2563,'7.工程別レート'!$C$6:$E$501,2,FALSE))</f>
        <v/>
      </c>
      <c r="K2563" s="195" t="str">
        <f t="shared" si="79"/>
        <v/>
      </c>
    </row>
    <row r="2564" spans="2:11" ht="18" customHeight="1">
      <c r="B2564" s="16" t="str">
        <f>IF('6.標準時間'!$B2564="","",'6.標準時間'!B2564)</f>
        <v/>
      </c>
      <c r="C2564" s="16" t="str">
        <f>IF('6.標準時間'!$C2564="","",'6.標準時間'!C2564)</f>
        <v/>
      </c>
      <c r="D2564" s="16" t="str">
        <f>IF('6.標準時間'!$C2564="","",'6.標準時間'!E2564)</f>
        <v/>
      </c>
      <c r="E2564" s="171" t="str">
        <f>IF('6.標準時間'!$C2564="","",'6.標準時間'!F2564)</f>
        <v/>
      </c>
      <c r="F2564" s="15" t="str">
        <f t="shared" si="78"/>
        <v/>
      </c>
      <c r="G2564" s="142" t="str">
        <f>IF('6.標準時間'!$C2564="","",'6.標準時間'!H2564)</f>
        <v/>
      </c>
      <c r="H2564" s="142" t="str">
        <f>IF('6.標準時間'!$C2564="","",'6.標準時間'!I2564)</f>
        <v/>
      </c>
      <c r="I2564" s="107" t="str">
        <f>IF(C2564="","",VLOOKUP($C2564,'7.工程別レート'!$C$6:$E$501,3,FALSE))</f>
        <v/>
      </c>
      <c r="J2564" s="108" t="str">
        <f>IF(C2564="","",VLOOKUP($C2564,'7.工程別レート'!$C$6:$E$501,2,FALSE))</f>
        <v/>
      </c>
      <c r="K2564" s="195" t="str">
        <f t="shared" si="79"/>
        <v/>
      </c>
    </row>
    <row r="2565" spans="2:11" ht="18" customHeight="1">
      <c r="B2565" s="16" t="str">
        <f>IF('6.標準時間'!$B2565="","",'6.標準時間'!B2565)</f>
        <v/>
      </c>
      <c r="C2565" s="16" t="str">
        <f>IF('6.標準時間'!$C2565="","",'6.標準時間'!C2565)</f>
        <v/>
      </c>
      <c r="D2565" s="16" t="str">
        <f>IF('6.標準時間'!$C2565="","",'6.標準時間'!E2565)</f>
        <v/>
      </c>
      <c r="E2565" s="171" t="str">
        <f>IF('6.標準時間'!$C2565="","",'6.標準時間'!F2565)</f>
        <v/>
      </c>
      <c r="F2565" s="15" t="str">
        <f t="shared" si="78"/>
        <v/>
      </c>
      <c r="G2565" s="142" t="str">
        <f>IF('6.標準時間'!$C2565="","",'6.標準時間'!H2565)</f>
        <v/>
      </c>
      <c r="H2565" s="142" t="str">
        <f>IF('6.標準時間'!$C2565="","",'6.標準時間'!I2565)</f>
        <v/>
      </c>
      <c r="I2565" s="107" t="str">
        <f>IF(C2565="","",VLOOKUP($C2565,'7.工程別レート'!$C$6:$E$501,3,FALSE))</f>
        <v/>
      </c>
      <c r="J2565" s="108" t="str">
        <f>IF(C2565="","",VLOOKUP($C2565,'7.工程別レート'!$C$6:$E$501,2,FALSE))</f>
        <v/>
      </c>
      <c r="K2565" s="195" t="str">
        <f t="shared" si="79"/>
        <v/>
      </c>
    </row>
    <row r="2566" spans="2:11" ht="18" customHeight="1">
      <c r="B2566" s="16" t="str">
        <f>IF('6.標準時間'!$B2566="","",'6.標準時間'!B2566)</f>
        <v/>
      </c>
      <c r="C2566" s="16" t="str">
        <f>IF('6.標準時間'!$C2566="","",'6.標準時間'!C2566)</f>
        <v/>
      </c>
      <c r="D2566" s="16" t="str">
        <f>IF('6.標準時間'!$C2566="","",'6.標準時間'!E2566)</f>
        <v/>
      </c>
      <c r="E2566" s="171" t="str">
        <f>IF('6.標準時間'!$C2566="","",'6.標準時間'!F2566)</f>
        <v/>
      </c>
      <c r="F2566" s="15" t="str">
        <f t="shared" ref="F2566:F2629" si="80">C2566&amp;D2566</f>
        <v/>
      </c>
      <c r="G2566" s="142" t="str">
        <f>IF('6.標準時間'!$C2566="","",'6.標準時間'!H2566)</f>
        <v/>
      </c>
      <c r="H2566" s="142" t="str">
        <f>IF('6.標準時間'!$C2566="","",'6.標準時間'!I2566)</f>
        <v/>
      </c>
      <c r="I2566" s="107" t="str">
        <f>IF(C2566="","",VLOOKUP($C2566,'7.工程別レート'!$C$6:$E$501,3,FALSE))</f>
        <v/>
      </c>
      <c r="J2566" s="108" t="str">
        <f>IF(C2566="","",VLOOKUP($C2566,'7.工程別レート'!$C$6:$E$501,2,FALSE))</f>
        <v/>
      </c>
      <c r="K2566" s="195" t="str">
        <f t="shared" si="79"/>
        <v/>
      </c>
    </row>
    <row r="2567" spans="2:11" ht="18" customHeight="1">
      <c r="B2567" s="16" t="str">
        <f>IF('6.標準時間'!$B2567="","",'6.標準時間'!B2567)</f>
        <v/>
      </c>
      <c r="C2567" s="16" t="str">
        <f>IF('6.標準時間'!$C2567="","",'6.標準時間'!C2567)</f>
        <v/>
      </c>
      <c r="D2567" s="16" t="str">
        <f>IF('6.標準時間'!$C2567="","",'6.標準時間'!E2567)</f>
        <v/>
      </c>
      <c r="E2567" s="171" t="str">
        <f>IF('6.標準時間'!$C2567="","",'6.標準時間'!F2567)</f>
        <v/>
      </c>
      <c r="F2567" s="15" t="str">
        <f t="shared" si="80"/>
        <v/>
      </c>
      <c r="G2567" s="142" t="str">
        <f>IF('6.標準時間'!$C2567="","",'6.標準時間'!H2567)</f>
        <v/>
      </c>
      <c r="H2567" s="142" t="str">
        <f>IF('6.標準時間'!$C2567="","",'6.標準時間'!I2567)</f>
        <v/>
      </c>
      <c r="I2567" s="107" t="str">
        <f>IF(C2567="","",VLOOKUP($C2567,'7.工程別レート'!$C$6:$E$501,3,FALSE))</f>
        <v/>
      </c>
      <c r="J2567" s="108" t="str">
        <f>IF(C2567="","",VLOOKUP($C2567,'7.工程別レート'!$C$6:$E$501,2,FALSE))</f>
        <v/>
      </c>
      <c r="K2567" s="195" t="str">
        <f t="shared" ref="K2567:K2630" si="81">IF(ISERROR((G2567*I2567)+(H2567*J2567)),"",(G2567*I2567)+(H2567*J2567))</f>
        <v/>
      </c>
    </row>
    <row r="2568" spans="2:11" ht="18" customHeight="1">
      <c r="B2568" s="16" t="str">
        <f>IF('6.標準時間'!$B2568="","",'6.標準時間'!B2568)</f>
        <v/>
      </c>
      <c r="C2568" s="16" t="str">
        <f>IF('6.標準時間'!$C2568="","",'6.標準時間'!C2568)</f>
        <v/>
      </c>
      <c r="D2568" s="16" t="str">
        <f>IF('6.標準時間'!$C2568="","",'6.標準時間'!E2568)</f>
        <v/>
      </c>
      <c r="E2568" s="171" t="str">
        <f>IF('6.標準時間'!$C2568="","",'6.標準時間'!F2568)</f>
        <v/>
      </c>
      <c r="F2568" s="15" t="str">
        <f t="shared" si="80"/>
        <v/>
      </c>
      <c r="G2568" s="142" t="str">
        <f>IF('6.標準時間'!$C2568="","",'6.標準時間'!H2568)</f>
        <v/>
      </c>
      <c r="H2568" s="142" t="str">
        <f>IF('6.標準時間'!$C2568="","",'6.標準時間'!I2568)</f>
        <v/>
      </c>
      <c r="I2568" s="107" t="str">
        <f>IF(C2568="","",VLOOKUP($C2568,'7.工程別レート'!$C$6:$E$501,3,FALSE))</f>
        <v/>
      </c>
      <c r="J2568" s="108" t="str">
        <f>IF(C2568="","",VLOOKUP($C2568,'7.工程別レート'!$C$6:$E$501,2,FALSE))</f>
        <v/>
      </c>
      <c r="K2568" s="195" t="str">
        <f t="shared" si="81"/>
        <v/>
      </c>
    </row>
    <row r="2569" spans="2:11" ht="18" customHeight="1">
      <c r="B2569" s="16" t="str">
        <f>IF('6.標準時間'!$B2569="","",'6.標準時間'!B2569)</f>
        <v/>
      </c>
      <c r="C2569" s="16" t="str">
        <f>IF('6.標準時間'!$C2569="","",'6.標準時間'!C2569)</f>
        <v/>
      </c>
      <c r="D2569" s="16" t="str">
        <f>IF('6.標準時間'!$C2569="","",'6.標準時間'!E2569)</f>
        <v/>
      </c>
      <c r="E2569" s="171" t="str">
        <f>IF('6.標準時間'!$C2569="","",'6.標準時間'!F2569)</f>
        <v/>
      </c>
      <c r="F2569" s="15" t="str">
        <f t="shared" si="80"/>
        <v/>
      </c>
      <c r="G2569" s="142" t="str">
        <f>IF('6.標準時間'!$C2569="","",'6.標準時間'!H2569)</f>
        <v/>
      </c>
      <c r="H2569" s="142" t="str">
        <f>IF('6.標準時間'!$C2569="","",'6.標準時間'!I2569)</f>
        <v/>
      </c>
      <c r="I2569" s="107" t="str">
        <f>IF(C2569="","",VLOOKUP($C2569,'7.工程別レート'!$C$6:$E$501,3,FALSE))</f>
        <v/>
      </c>
      <c r="J2569" s="108" t="str">
        <f>IF(C2569="","",VLOOKUP($C2569,'7.工程別レート'!$C$6:$E$501,2,FALSE))</f>
        <v/>
      </c>
      <c r="K2569" s="195" t="str">
        <f t="shared" si="81"/>
        <v/>
      </c>
    </row>
    <row r="2570" spans="2:11" ht="18" customHeight="1">
      <c r="B2570" s="16" t="str">
        <f>IF('6.標準時間'!$B2570="","",'6.標準時間'!B2570)</f>
        <v/>
      </c>
      <c r="C2570" s="16" t="str">
        <f>IF('6.標準時間'!$C2570="","",'6.標準時間'!C2570)</f>
        <v/>
      </c>
      <c r="D2570" s="16" t="str">
        <f>IF('6.標準時間'!$C2570="","",'6.標準時間'!E2570)</f>
        <v/>
      </c>
      <c r="E2570" s="171" t="str">
        <f>IF('6.標準時間'!$C2570="","",'6.標準時間'!F2570)</f>
        <v/>
      </c>
      <c r="F2570" s="15" t="str">
        <f t="shared" si="80"/>
        <v/>
      </c>
      <c r="G2570" s="142" t="str">
        <f>IF('6.標準時間'!$C2570="","",'6.標準時間'!H2570)</f>
        <v/>
      </c>
      <c r="H2570" s="142" t="str">
        <f>IF('6.標準時間'!$C2570="","",'6.標準時間'!I2570)</f>
        <v/>
      </c>
      <c r="I2570" s="107" t="str">
        <f>IF(C2570="","",VLOOKUP($C2570,'7.工程別レート'!$C$6:$E$501,3,FALSE))</f>
        <v/>
      </c>
      <c r="J2570" s="108" t="str">
        <f>IF(C2570="","",VLOOKUP($C2570,'7.工程別レート'!$C$6:$E$501,2,FALSE))</f>
        <v/>
      </c>
      <c r="K2570" s="195" t="str">
        <f t="shared" si="81"/>
        <v/>
      </c>
    </row>
    <row r="2571" spans="2:11" ht="18" customHeight="1">
      <c r="B2571" s="16" t="str">
        <f>IF('6.標準時間'!$B2571="","",'6.標準時間'!B2571)</f>
        <v/>
      </c>
      <c r="C2571" s="16" t="str">
        <f>IF('6.標準時間'!$C2571="","",'6.標準時間'!C2571)</f>
        <v/>
      </c>
      <c r="D2571" s="16" t="str">
        <f>IF('6.標準時間'!$C2571="","",'6.標準時間'!E2571)</f>
        <v/>
      </c>
      <c r="E2571" s="171" t="str">
        <f>IF('6.標準時間'!$C2571="","",'6.標準時間'!F2571)</f>
        <v/>
      </c>
      <c r="F2571" s="15" t="str">
        <f t="shared" si="80"/>
        <v/>
      </c>
      <c r="G2571" s="142" t="str">
        <f>IF('6.標準時間'!$C2571="","",'6.標準時間'!H2571)</f>
        <v/>
      </c>
      <c r="H2571" s="142" t="str">
        <f>IF('6.標準時間'!$C2571="","",'6.標準時間'!I2571)</f>
        <v/>
      </c>
      <c r="I2571" s="107" t="str">
        <f>IF(C2571="","",VLOOKUP($C2571,'7.工程別レート'!$C$6:$E$501,3,FALSE))</f>
        <v/>
      </c>
      <c r="J2571" s="108" t="str">
        <f>IF(C2571="","",VLOOKUP($C2571,'7.工程別レート'!$C$6:$E$501,2,FALSE))</f>
        <v/>
      </c>
      <c r="K2571" s="195" t="str">
        <f t="shared" si="81"/>
        <v/>
      </c>
    </row>
    <row r="2572" spans="2:11" ht="18" customHeight="1">
      <c r="B2572" s="16" t="str">
        <f>IF('6.標準時間'!$B2572="","",'6.標準時間'!B2572)</f>
        <v/>
      </c>
      <c r="C2572" s="16" t="str">
        <f>IF('6.標準時間'!$C2572="","",'6.標準時間'!C2572)</f>
        <v/>
      </c>
      <c r="D2572" s="16" t="str">
        <f>IF('6.標準時間'!$C2572="","",'6.標準時間'!E2572)</f>
        <v/>
      </c>
      <c r="E2572" s="171" t="str">
        <f>IF('6.標準時間'!$C2572="","",'6.標準時間'!F2572)</f>
        <v/>
      </c>
      <c r="F2572" s="15" t="str">
        <f t="shared" si="80"/>
        <v/>
      </c>
      <c r="G2572" s="142" t="str">
        <f>IF('6.標準時間'!$C2572="","",'6.標準時間'!H2572)</f>
        <v/>
      </c>
      <c r="H2572" s="142" t="str">
        <f>IF('6.標準時間'!$C2572="","",'6.標準時間'!I2572)</f>
        <v/>
      </c>
      <c r="I2572" s="107" t="str">
        <f>IF(C2572="","",VLOOKUP($C2572,'7.工程別レート'!$C$6:$E$501,3,FALSE))</f>
        <v/>
      </c>
      <c r="J2572" s="108" t="str">
        <f>IF(C2572="","",VLOOKUP($C2572,'7.工程別レート'!$C$6:$E$501,2,FALSE))</f>
        <v/>
      </c>
      <c r="K2572" s="195" t="str">
        <f t="shared" si="81"/>
        <v/>
      </c>
    </row>
    <row r="2573" spans="2:11" ht="18" customHeight="1">
      <c r="B2573" s="16" t="str">
        <f>IF('6.標準時間'!$B2573="","",'6.標準時間'!B2573)</f>
        <v/>
      </c>
      <c r="C2573" s="16" t="str">
        <f>IF('6.標準時間'!$C2573="","",'6.標準時間'!C2573)</f>
        <v/>
      </c>
      <c r="D2573" s="16" t="str">
        <f>IF('6.標準時間'!$C2573="","",'6.標準時間'!E2573)</f>
        <v/>
      </c>
      <c r="E2573" s="171" t="str">
        <f>IF('6.標準時間'!$C2573="","",'6.標準時間'!F2573)</f>
        <v/>
      </c>
      <c r="F2573" s="15" t="str">
        <f t="shared" si="80"/>
        <v/>
      </c>
      <c r="G2573" s="142" t="str">
        <f>IF('6.標準時間'!$C2573="","",'6.標準時間'!H2573)</f>
        <v/>
      </c>
      <c r="H2573" s="142" t="str">
        <f>IF('6.標準時間'!$C2573="","",'6.標準時間'!I2573)</f>
        <v/>
      </c>
      <c r="I2573" s="107" t="str">
        <f>IF(C2573="","",VLOOKUP($C2573,'7.工程別レート'!$C$6:$E$501,3,FALSE))</f>
        <v/>
      </c>
      <c r="J2573" s="108" t="str">
        <f>IF(C2573="","",VLOOKUP($C2573,'7.工程別レート'!$C$6:$E$501,2,FALSE))</f>
        <v/>
      </c>
      <c r="K2573" s="195" t="str">
        <f t="shared" si="81"/>
        <v/>
      </c>
    </row>
    <row r="2574" spans="2:11" ht="18" customHeight="1">
      <c r="B2574" s="16" t="str">
        <f>IF('6.標準時間'!$B2574="","",'6.標準時間'!B2574)</f>
        <v/>
      </c>
      <c r="C2574" s="16" t="str">
        <f>IF('6.標準時間'!$C2574="","",'6.標準時間'!C2574)</f>
        <v/>
      </c>
      <c r="D2574" s="16" t="str">
        <f>IF('6.標準時間'!$C2574="","",'6.標準時間'!E2574)</f>
        <v/>
      </c>
      <c r="E2574" s="171" t="str">
        <f>IF('6.標準時間'!$C2574="","",'6.標準時間'!F2574)</f>
        <v/>
      </c>
      <c r="F2574" s="15" t="str">
        <f t="shared" si="80"/>
        <v/>
      </c>
      <c r="G2574" s="142" t="str">
        <f>IF('6.標準時間'!$C2574="","",'6.標準時間'!H2574)</f>
        <v/>
      </c>
      <c r="H2574" s="142" t="str">
        <f>IF('6.標準時間'!$C2574="","",'6.標準時間'!I2574)</f>
        <v/>
      </c>
      <c r="I2574" s="107" t="str">
        <f>IF(C2574="","",VLOOKUP($C2574,'7.工程別レート'!$C$6:$E$501,3,FALSE))</f>
        <v/>
      </c>
      <c r="J2574" s="108" t="str">
        <f>IF(C2574="","",VLOOKUP($C2574,'7.工程別レート'!$C$6:$E$501,2,FALSE))</f>
        <v/>
      </c>
      <c r="K2574" s="195" t="str">
        <f t="shared" si="81"/>
        <v/>
      </c>
    </row>
    <row r="2575" spans="2:11" ht="18" customHeight="1">
      <c r="B2575" s="16" t="str">
        <f>IF('6.標準時間'!$B2575="","",'6.標準時間'!B2575)</f>
        <v/>
      </c>
      <c r="C2575" s="16" t="str">
        <f>IF('6.標準時間'!$C2575="","",'6.標準時間'!C2575)</f>
        <v/>
      </c>
      <c r="D2575" s="16" t="str">
        <f>IF('6.標準時間'!$C2575="","",'6.標準時間'!E2575)</f>
        <v/>
      </c>
      <c r="E2575" s="171" t="str">
        <f>IF('6.標準時間'!$C2575="","",'6.標準時間'!F2575)</f>
        <v/>
      </c>
      <c r="F2575" s="15" t="str">
        <f t="shared" si="80"/>
        <v/>
      </c>
      <c r="G2575" s="142" t="str">
        <f>IF('6.標準時間'!$C2575="","",'6.標準時間'!H2575)</f>
        <v/>
      </c>
      <c r="H2575" s="142" t="str">
        <f>IF('6.標準時間'!$C2575="","",'6.標準時間'!I2575)</f>
        <v/>
      </c>
      <c r="I2575" s="107" t="str">
        <f>IF(C2575="","",VLOOKUP($C2575,'7.工程別レート'!$C$6:$E$501,3,FALSE))</f>
        <v/>
      </c>
      <c r="J2575" s="108" t="str">
        <f>IF(C2575="","",VLOOKUP($C2575,'7.工程別レート'!$C$6:$E$501,2,FALSE))</f>
        <v/>
      </c>
      <c r="K2575" s="195" t="str">
        <f t="shared" si="81"/>
        <v/>
      </c>
    </row>
    <row r="2576" spans="2:11" ht="18" customHeight="1">
      <c r="B2576" s="16" t="str">
        <f>IF('6.標準時間'!$B2576="","",'6.標準時間'!B2576)</f>
        <v/>
      </c>
      <c r="C2576" s="16" t="str">
        <f>IF('6.標準時間'!$C2576="","",'6.標準時間'!C2576)</f>
        <v/>
      </c>
      <c r="D2576" s="16" t="str">
        <f>IF('6.標準時間'!$C2576="","",'6.標準時間'!E2576)</f>
        <v/>
      </c>
      <c r="E2576" s="171" t="str">
        <f>IF('6.標準時間'!$C2576="","",'6.標準時間'!F2576)</f>
        <v/>
      </c>
      <c r="F2576" s="15" t="str">
        <f t="shared" si="80"/>
        <v/>
      </c>
      <c r="G2576" s="142" t="str">
        <f>IF('6.標準時間'!$C2576="","",'6.標準時間'!H2576)</f>
        <v/>
      </c>
      <c r="H2576" s="142" t="str">
        <f>IF('6.標準時間'!$C2576="","",'6.標準時間'!I2576)</f>
        <v/>
      </c>
      <c r="I2576" s="107" t="str">
        <f>IF(C2576="","",VLOOKUP($C2576,'7.工程別レート'!$C$6:$E$501,3,FALSE))</f>
        <v/>
      </c>
      <c r="J2576" s="108" t="str">
        <f>IF(C2576="","",VLOOKUP($C2576,'7.工程別レート'!$C$6:$E$501,2,FALSE))</f>
        <v/>
      </c>
      <c r="K2576" s="195" t="str">
        <f t="shared" si="81"/>
        <v/>
      </c>
    </row>
    <row r="2577" spans="2:11" ht="18" customHeight="1">
      <c r="B2577" s="16" t="str">
        <f>IF('6.標準時間'!$B2577="","",'6.標準時間'!B2577)</f>
        <v/>
      </c>
      <c r="C2577" s="16" t="str">
        <f>IF('6.標準時間'!$C2577="","",'6.標準時間'!C2577)</f>
        <v/>
      </c>
      <c r="D2577" s="16" t="str">
        <f>IF('6.標準時間'!$C2577="","",'6.標準時間'!E2577)</f>
        <v/>
      </c>
      <c r="E2577" s="171" t="str">
        <f>IF('6.標準時間'!$C2577="","",'6.標準時間'!F2577)</f>
        <v/>
      </c>
      <c r="F2577" s="15" t="str">
        <f t="shared" si="80"/>
        <v/>
      </c>
      <c r="G2577" s="142" t="str">
        <f>IF('6.標準時間'!$C2577="","",'6.標準時間'!H2577)</f>
        <v/>
      </c>
      <c r="H2577" s="142" t="str">
        <f>IF('6.標準時間'!$C2577="","",'6.標準時間'!I2577)</f>
        <v/>
      </c>
      <c r="I2577" s="107" t="str">
        <f>IF(C2577="","",VLOOKUP($C2577,'7.工程別レート'!$C$6:$E$501,3,FALSE))</f>
        <v/>
      </c>
      <c r="J2577" s="108" t="str">
        <f>IF(C2577="","",VLOOKUP($C2577,'7.工程別レート'!$C$6:$E$501,2,FALSE))</f>
        <v/>
      </c>
      <c r="K2577" s="195" t="str">
        <f t="shared" si="81"/>
        <v/>
      </c>
    </row>
    <row r="2578" spans="2:11" ht="18" customHeight="1">
      <c r="B2578" s="16" t="str">
        <f>IF('6.標準時間'!$B2578="","",'6.標準時間'!B2578)</f>
        <v/>
      </c>
      <c r="C2578" s="16" t="str">
        <f>IF('6.標準時間'!$C2578="","",'6.標準時間'!C2578)</f>
        <v/>
      </c>
      <c r="D2578" s="16" t="str">
        <f>IF('6.標準時間'!$C2578="","",'6.標準時間'!E2578)</f>
        <v/>
      </c>
      <c r="E2578" s="171" t="str">
        <f>IF('6.標準時間'!$C2578="","",'6.標準時間'!F2578)</f>
        <v/>
      </c>
      <c r="F2578" s="15" t="str">
        <f t="shared" si="80"/>
        <v/>
      </c>
      <c r="G2578" s="142" t="str">
        <f>IF('6.標準時間'!$C2578="","",'6.標準時間'!H2578)</f>
        <v/>
      </c>
      <c r="H2578" s="142" t="str">
        <f>IF('6.標準時間'!$C2578="","",'6.標準時間'!I2578)</f>
        <v/>
      </c>
      <c r="I2578" s="107" t="str">
        <f>IF(C2578="","",VLOOKUP($C2578,'7.工程別レート'!$C$6:$E$501,3,FALSE))</f>
        <v/>
      </c>
      <c r="J2578" s="108" t="str">
        <f>IF(C2578="","",VLOOKUP($C2578,'7.工程別レート'!$C$6:$E$501,2,FALSE))</f>
        <v/>
      </c>
      <c r="K2578" s="195" t="str">
        <f t="shared" si="81"/>
        <v/>
      </c>
    </row>
    <row r="2579" spans="2:11" ht="18" customHeight="1">
      <c r="B2579" s="16" t="str">
        <f>IF('6.標準時間'!$B2579="","",'6.標準時間'!B2579)</f>
        <v/>
      </c>
      <c r="C2579" s="16" t="str">
        <f>IF('6.標準時間'!$C2579="","",'6.標準時間'!C2579)</f>
        <v/>
      </c>
      <c r="D2579" s="16" t="str">
        <f>IF('6.標準時間'!$C2579="","",'6.標準時間'!E2579)</f>
        <v/>
      </c>
      <c r="E2579" s="171" t="str">
        <f>IF('6.標準時間'!$C2579="","",'6.標準時間'!F2579)</f>
        <v/>
      </c>
      <c r="F2579" s="15" t="str">
        <f t="shared" si="80"/>
        <v/>
      </c>
      <c r="G2579" s="142" t="str">
        <f>IF('6.標準時間'!$C2579="","",'6.標準時間'!H2579)</f>
        <v/>
      </c>
      <c r="H2579" s="142" t="str">
        <f>IF('6.標準時間'!$C2579="","",'6.標準時間'!I2579)</f>
        <v/>
      </c>
      <c r="I2579" s="107" t="str">
        <f>IF(C2579="","",VLOOKUP($C2579,'7.工程別レート'!$C$6:$E$501,3,FALSE))</f>
        <v/>
      </c>
      <c r="J2579" s="108" t="str">
        <f>IF(C2579="","",VLOOKUP($C2579,'7.工程別レート'!$C$6:$E$501,2,FALSE))</f>
        <v/>
      </c>
      <c r="K2579" s="195" t="str">
        <f t="shared" si="81"/>
        <v/>
      </c>
    </row>
    <row r="2580" spans="2:11" ht="18" customHeight="1">
      <c r="B2580" s="16" t="str">
        <f>IF('6.標準時間'!$B2580="","",'6.標準時間'!B2580)</f>
        <v/>
      </c>
      <c r="C2580" s="16" t="str">
        <f>IF('6.標準時間'!$C2580="","",'6.標準時間'!C2580)</f>
        <v/>
      </c>
      <c r="D2580" s="16" t="str">
        <f>IF('6.標準時間'!$C2580="","",'6.標準時間'!E2580)</f>
        <v/>
      </c>
      <c r="E2580" s="171" t="str">
        <f>IF('6.標準時間'!$C2580="","",'6.標準時間'!F2580)</f>
        <v/>
      </c>
      <c r="F2580" s="15" t="str">
        <f t="shared" si="80"/>
        <v/>
      </c>
      <c r="G2580" s="142" t="str">
        <f>IF('6.標準時間'!$C2580="","",'6.標準時間'!H2580)</f>
        <v/>
      </c>
      <c r="H2580" s="142" t="str">
        <f>IF('6.標準時間'!$C2580="","",'6.標準時間'!I2580)</f>
        <v/>
      </c>
      <c r="I2580" s="107" t="str">
        <f>IF(C2580="","",VLOOKUP($C2580,'7.工程別レート'!$C$6:$E$501,3,FALSE))</f>
        <v/>
      </c>
      <c r="J2580" s="108" t="str">
        <f>IF(C2580="","",VLOOKUP($C2580,'7.工程別レート'!$C$6:$E$501,2,FALSE))</f>
        <v/>
      </c>
      <c r="K2580" s="195" t="str">
        <f t="shared" si="81"/>
        <v/>
      </c>
    </row>
    <row r="2581" spans="2:11" ht="18" customHeight="1">
      <c r="B2581" s="16" t="str">
        <f>IF('6.標準時間'!$B2581="","",'6.標準時間'!B2581)</f>
        <v/>
      </c>
      <c r="C2581" s="16" t="str">
        <f>IF('6.標準時間'!$C2581="","",'6.標準時間'!C2581)</f>
        <v/>
      </c>
      <c r="D2581" s="16" t="str">
        <f>IF('6.標準時間'!$C2581="","",'6.標準時間'!E2581)</f>
        <v/>
      </c>
      <c r="E2581" s="171" t="str">
        <f>IF('6.標準時間'!$C2581="","",'6.標準時間'!F2581)</f>
        <v/>
      </c>
      <c r="F2581" s="15" t="str">
        <f t="shared" si="80"/>
        <v/>
      </c>
      <c r="G2581" s="142" t="str">
        <f>IF('6.標準時間'!$C2581="","",'6.標準時間'!H2581)</f>
        <v/>
      </c>
      <c r="H2581" s="142" t="str">
        <f>IF('6.標準時間'!$C2581="","",'6.標準時間'!I2581)</f>
        <v/>
      </c>
      <c r="I2581" s="107" t="str">
        <f>IF(C2581="","",VLOOKUP($C2581,'7.工程別レート'!$C$6:$E$501,3,FALSE))</f>
        <v/>
      </c>
      <c r="J2581" s="108" t="str">
        <f>IF(C2581="","",VLOOKUP($C2581,'7.工程別レート'!$C$6:$E$501,2,FALSE))</f>
        <v/>
      </c>
      <c r="K2581" s="195" t="str">
        <f t="shared" si="81"/>
        <v/>
      </c>
    </row>
    <row r="2582" spans="2:11" ht="18" customHeight="1">
      <c r="B2582" s="16" t="str">
        <f>IF('6.標準時間'!$B2582="","",'6.標準時間'!B2582)</f>
        <v/>
      </c>
      <c r="C2582" s="16" t="str">
        <f>IF('6.標準時間'!$C2582="","",'6.標準時間'!C2582)</f>
        <v/>
      </c>
      <c r="D2582" s="16" t="str">
        <f>IF('6.標準時間'!$C2582="","",'6.標準時間'!E2582)</f>
        <v/>
      </c>
      <c r="E2582" s="171" t="str">
        <f>IF('6.標準時間'!$C2582="","",'6.標準時間'!F2582)</f>
        <v/>
      </c>
      <c r="F2582" s="15" t="str">
        <f t="shared" si="80"/>
        <v/>
      </c>
      <c r="G2582" s="142" t="str">
        <f>IF('6.標準時間'!$C2582="","",'6.標準時間'!H2582)</f>
        <v/>
      </c>
      <c r="H2582" s="142" t="str">
        <f>IF('6.標準時間'!$C2582="","",'6.標準時間'!I2582)</f>
        <v/>
      </c>
      <c r="I2582" s="107" t="str">
        <f>IF(C2582="","",VLOOKUP($C2582,'7.工程別レート'!$C$6:$E$501,3,FALSE))</f>
        <v/>
      </c>
      <c r="J2582" s="108" t="str">
        <f>IF(C2582="","",VLOOKUP($C2582,'7.工程別レート'!$C$6:$E$501,2,FALSE))</f>
        <v/>
      </c>
      <c r="K2582" s="195" t="str">
        <f t="shared" si="81"/>
        <v/>
      </c>
    </row>
    <row r="2583" spans="2:11" ht="18" customHeight="1">
      <c r="B2583" s="16" t="str">
        <f>IF('6.標準時間'!$B2583="","",'6.標準時間'!B2583)</f>
        <v/>
      </c>
      <c r="C2583" s="16" t="str">
        <f>IF('6.標準時間'!$C2583="","",'6.標準時間'!C2583)</f>
        <v/>
      </c>
      <c r="D2583" s="16" t="str">
        <f>IF('6.標準時間'!$C2583="","",'6.標準時間'!E2583)</f>
        <v/>
      </c>
      <c r="E2583" s="171" t="str">
        <f>IF('6.標準時間'!$C2583="","",'6.標準時間'!F2583)</f>
        <v/>
      </c>
      <c r="F2583" s="15" t="str">
        <f t="shared" si="80"/>
        <v/>
      </c>
      <c r="G2583" s="142" t="str">
        <f>IF('6.標準時間'!$C2583="","",'6.標準時間'!H2583)</f>
        <v/>
      </c>
      <c r="H2583" s="142" t="str">
        <f>IF('6.標準時間'!$C2583="","",'6.標準時間'!I2583)</f>
        <v/>
      </c>
      <c r="I2583" s="107" t="str">
        <f>IF(C2583="","",VLOOKUP($C2583,'7.工程別レート'!$C$6:$E$501,3,FALSE))</f>
        <v/>
      </c>
      <c r="J2583" s="108" t="str">
        <f>IF(C2583="","",VLOOKUP($C2583,'7.工程別レート'!$C$6:$E$501,2,FALSE))</f>
        <v/>
      </c>
      <c r="K2583" s="195" t="str">
        <f t="shared" si="81"/>
        <v/>
      </c>
    </row>
    <row r="2584" spans="2:11" ht="18" customHeight="1">
      <c r="B2584" s="16" t="str">
        <f>IF('6.標準時間'!$B2584="","",'6.標準時間'!B2584)</f>
        <v/>
      </c>
      <c r="C2584" s="16" t="str">
        <f>IF('6.標準時間'!$C2584="","",'6.標準時間'!C2584)</f>
        <v/>
      </c>
      <c r="D2584" s="16" t="str">
        <f>IF('6.標準時間'!$C2584="","",'6.標準時間'!E2584)</f>
        <v/>
      </c>
      <c r="E2584" s="171" t="str">
        <f>IF('6.標準時間'!$C2584="","",'6.標準時間'!F2584)</f>
        <v/>
      </c>
      <c r="F2584" s="15" t="str">
        <f t="shared" si="80"/>
        <v/>
      </c>
      <c r="G2584" s="142" t="str">
        <f>IF('6.標準時間'!$C2584="","",'6.標準時間'!H2584)</f>
        <v/>
      </c>
      <c r="H2584" s="142" t="str">
        <f>IF('6.標準時間'!$C2584="","",'6.標準時間'!I2584)</f>
        <v/>
      </c>
      <c r="I2584" s="107" t="str">
        <f>IF(C2584="","",VLOOKUP($C2584,'7.工程別レート'!$C$6:$E$501,3,FALSE))</f>
        <v/>
      </c>
      <c r="J2584" s="108" t="str">
        <f>IF(C2584="","",VLOOKUP($C2584,'7.工程別レート'!$C$6:$E$501,2,FALSE))</f>
        <v/>
      </c>
      <c r="K2584" s="195" t="str">
        <f t="shared" si="81"/>
        <v/>
      </c>
    </row>
    <row r="2585" spans="2:11" ht="18" customHeight="1">
      <c r="B2585" s="16" t="str">
        <f>IF('6.標準時間'!$B2585="","",'6.標準時間'!B2585)</f>
        <v/>
      </c>
      <c r="C2585" s="16" t="str">
        <f>IF('6.標準時間'!$C2585="","",'6.標準時間'!C2585)</f>
        <v/>
      </c>
      <c r="D2585" s="16" t="str">
        <f>IF('6.標準時間'!$C2585="","",'6.標準時間'!E2585)</f>
        <v/>
      </c>
      <c r="E2585" s="171" t="str">
        <f>IF('6.標準時間'!$C2585="","",'6.標準時間'!F2585)</f>
        <v/>
      </c>
      <c r="F2585" s="15" t="str">
        <f t="shared" si="80"/>
        <v/>
      </c>
      <c r="G2585" s="142" t="str">
        <f>IF('6.標準時間'!$C2585="","",'6.標準時間'!H2585)</f>
        <v/>
      </c>
      <c r="H2585" s="142" t="str">
        <f>IF('6.標準時間'!$C2585="","",'6.標準時間'!I2585)</f>
        <v/>
      </c>
      <c r="I2585" s="107" t="str">
        <f>IF(C2585="","",VLOOKUP($C2585,'7.工程別レート'!$C$6:$E$501,3,FALSE))</f>
        <v/>
      </c>
      <c r="J2585" s="108" t="str">
        <f>IF(C2585="","",VLOOKUP($C2585,'7.工程別レート'!$C$6:$E$501,2,FALSE))</f>
        <v/>
      </c>
      <c r="K2585" s="195" t="str">
        <f t="shared" si="81"/>
        <v/>
      </c>
    </row>
    <row r="2586" spans="2:11" ht="18" customHeight="1">
      <c r="B2586" s="16" t="str">
        <f>IF('6.標準時間'!$B2586="","",'6.標準時間'!B2586)</f>
        <v/>
      </c>
      <c r="C2586" s="16" t="str">
        <f>IF('6.標準時間'!$C2586="","",'6.標準時間'!C2586)</f>
        <v/>
      </c>
      <c r="D2586" s="16" t="str">
        <f>IF('6.標準時間'!$C2586="","",'6.標準時間'!E2586)</f>
        <v/>
      </c>
      <c r="E2586" s="171" t="str">
        <f>IF('6.標準時間'!$C2586="","",'6.標準時間'!F2586)</f>
        <v/>
      </c>
      <c r="F2586" s="15" t="str">
        <f t="shared" si="80"/>
        <v/>
      </c>
      <c r="G2586" s="142" t="str">
        <f>IF('6.標準時間'!$C2586="","",'6.標準時間'!H2586)</f>
        <v/>
      </c>
      <c r="H2586" s="142" t="str">
        <f>IF('6.標準時間'!$C2586="","",'6.標準時間'!I2586)</f>
        <v/>
      </c>
      <c r="I2586" s="107" t="str">
        <f>IF(C2586="","",VLOOKUP($C2586,'7.工程別レート'!$C$6:$E$501,3,FALSE))</f>
        <v/>
      </c>
      <c r="J2586" s="108" t="str">
        <f>IF(C2586="","",VLOOKUP($C2586,'7.工程別レート'!$C$6:$E$501,2,FALSE))</f>
        <v/>
      </c>
      <c r="K2586" s="195" t="str">
        <f t="shared" si="81"/>
        <v/>
      </c>
    </row>
    <row r="2587" spans="2:11" ht="18" customHeight="1">
      <c r="B2587" s="16" t="str">
        <f>IF('6.標準時間'!$B2587="","",'6.標準時間'!B2587)</f>
        <v/>
      </c>
      <c r="C2587" s="16" t="str">
        <f>IF('6.標準時間'!$C2587="","",'6.標準時間'!C2587)</f>
        <v/>
      </c>
      <c r="D2587" s="16" t="str">
        <f>IF('6.標準時間'!$C2587="","",'6.標準時間'!E2587)</f>
        <v/>
      </c>
      <c r="E2587" s="171" t="str">
        <f>IF('6.標準時間'!$C2587="","",'6.標準時間'!F2587)</f>
        <v/>
      </c>
      <c r="F2587" s="15" t="str">
        <f t="shared" si="80"/>
        <v/>
      </c>
      <c r="G2587" s="142" t="str">
        <f>IF('6.標準時間'!$C2587="","",'6.標準時間'!H2587)</f>
        <v/>
      </c>
      <c r="H2587" s="142" t="str">
        <f>IF('6.標準時間'!$C2587="","",'6.標準時間'!I2587)</f>
        <v/>
      </c>
      <c r="I2587" s="107" t="str">
        <f>IF(C2587="","",VLOOKUP($C2587,'7.工程別レート'!$C$6:$E$501,3,FALSE))</f>
        <v/>
      </c>
      <c r="J2587" s="108" t="str">
        <f>IF(C2587="","",VLOOKUP($C2587,'7.工程別レート'!$C$6:$E$501,2,FALSE))</f>
        <v/>
      </c>
      <c r="K2587" s="195" t="str">
        <f t="shared" si="81"/>
        <v/>
      </c>
    </row>
    <row r="2588" spans="2:11" ht="18" customHeight="1">
      <c r="B2588" s="16" t="str">
        <f>IF('6.標準時間'!$B2588="","",'6.標準時間'!B2588)</f>
        <v/>
      </c>
      <c r="C2588" s="16" t="str">
        <f>IF('6.標準時間'!$C2588="","",'6.標準時間'!C2588)</f>
        <v/>
      </c>
      <c r="D2588" s="16" t="str">
        <f>IF('6.標準時間'!$C2588="","",'6.標準時間'!E2588)</f>
        <v/>
      </c>
      <c r="E2588" s="171" t="str">
        <f>IF('6.標準時間'!$C2588="","",'6.標準時間'!F2588)</f>
        <v/>
      </c>
      <c r="F2588" s="15" t="str">
        <f t="shared" si="80"/>
        <v/>
      </c>
      <c r="G2588" s="142" t="str">
        <f>IF('6.標準時間'!$C2588="","",'6.標準時間'!H2588)</f>
        <v/>
      </c>
      <c r="H2588" s="142" t="str">
        <f>IF('6.標準時間'!$C2588="","",'6.標準時間'!I2588)</f>
        <v/>
      </c>
      <c r="I2588" s="107" t="str">
        <f>IF(C2588="","",VLOOKUP($C2588,'7.工程別レート'!$C$6:$E$501,3,FALSE))</f>
        <v/>
      </c>
      <c r="J2588" s="108" t="str">
        <f>IF(C2588="","",VLOOKUP($C2588,'7.工程別レート'!$C$6:$E$501,2,FALSE))</f>
        <v/>
      </c>
      <c r="K2588" s="195" t="str">
        <f t="shared" si="81"/>
        <v/>
      </c>
    </row>
    <row r="2589" spans="2:11" ht="18" customHeight="1">
      <c r="B2589" s="16" t="str">
        <f>IF('6.標準時間'!$B2589="","",'6.標準時間'!B2589)</f>
        <v/>
      </c>
      <c r="C2589" s="16" t="str">
        <f>IF('6.標準時間'!$C2589="","",'6.標準時間'!C2589)</f>
        <v/>
      </c>
      <c r="D2589" s="16" t="str">
        <f>IF('6.標準時間'!$C2589="","",'6.標準時間'!E2589)</f>
        <v/>
      </c>
      <c r="E2589" s="171" t="str">
        <f>IF('6.標準時間'!$C2589="","",'6.標準時間'!F2589)</f>
        <v/>
      </c>
      <c r="F2589" s="15" t="str">
        <f t="shared" si="80"/>
        <v/>
      </c>
      <c r="G2589" s="142" t="str">
        <f>IF('6.標準時間'!$C2589="","",'6.標準時間'!H2589)</f>
        <v/>
      </c>
      <c r="H2589" s="142" t="str">
        <f>IF('6.標準時間'!$C2589="","",'6.標準時間'!I2589)</f>
        <v/>
      </c>
      <c r="I2589" s="107" t="str">
        <f>IF(C2589="","",VLOOKUP($C2589,'7.工程別レート'!$C$6:$E$501,3,FALSE))</f>
        <v/>
      </c>
      <c r="J2589" s="108" t="str">
        <f>IF(C2589="","",VLOOKUP($C2589,'7.工程別レート'!$C$6:$E$501,2,FALSE))</f>
        <v/>
      </c>
      <c r="K2589" s="195" t="str">
        <f t="shared" si="81"/>
        <v/>
      </c>
    </row>
    <row r="2590" spans="2:11" ht="18" customHeight="1">
      <c r="B2590" s="16" t="str">
        <f>IF('6.標準時間'!$B2590="","",'6.標準時間'!B2590)</f>
        <v/>
      </c>
      <c r="C2590" s="16" t="str">
        <f>IF('6.標準時間'!$C2590="","",'6.標準時間'!C2590)</f>
        <v/>
      </c>
      <c r="D2590" s="16" t="str">
        <f>IF('6.標準時間'!$C2590="","",'6.標準時間'!E2590)</f>
        <v/>
      </c>
      <c r="E2590" s="171" t="str">
        <f>IF('6.標準時間'!$C2590="","",'6.標準時間'!F2590)</f>
        <v/>
      </c>
      <c r="F2590" s="15" t="str">
        <f t="shared" si="80"/>
        <v/>
      </c>
      <c r="G2590" s="142" t="str">
        <f>IF('6.標準時間'!$C2590="","",'6.標準時間'!H2590)</f>
        <v/>
      </c>
      <c r="H2590" s="142" t="str">
        <f>IF('6.標準時間'!$C2590="","",'6.標準時間'!I2590)</f>
        <v/>
      </c>
      <c r="I2590" s="107" t="str">
        <f>IF(C2590="","",VLOOKUP($C2590,'7.工程別レート'!$C$6:$E$501,3,FALSE))</f>
        <v/>
      </c>
      <c r="J2590" s="108" t="str">
        <f>IF(C2590="","",VLOOKUP($C2590,'7.工程別レート'!$C$6:$E$501,2,FALSE))</f>
        <v/>
      </c>
      <c r="K2590" s="195" t="str">
        <f t="shared" si="81"/>
        <v/>
      </c>
    </row>
    <row r="2591" spans="2:11" ht="18" customHeight="1">
      <c r="B2591" s="16" t="str">
        <f>IF('6.標準時間'!$B2591="","",'6.標準時間'!B2591)</f>
        <v/>
      </c>
      <c r="C2591" s="16" t="str">
        <f>IF('6.標準時間'!$C2591="","",'6.標準時間'!C2591)</f>
        <v/>
      </c>
      <c r="D2591" s="16" t="str">
        <f>IF('6.標準時間'!$C2591="","",'6.標準時間'!E2591)</f>
        <v/>
      </c>
      <c r="E2591" s="171" t="str">
        <f>IF('6.標準時間'!$C2591="","",'6.標準時間'!F2591)</f>
        <v/>
      </c>
      <c r="F2591" s="15" t="str">
        <f t="shared" si="80"/>
        <v/>
      </c>
      <c r="G2591" s="142" t="str">
        <f>IF('6.標準時間'!$C2591="","",'6.標準時間'!H2591)</f>
        <v/>
      </c>
      <c r="H2591" s="142" t="str">
        <f>IF('6.標準時間'!$C2591="","",'6.標準時間'!I2591)</f>
        <v/>
      </c>
      <c r="I2591" s="107" t="str">
        <f>IF(C2591="","",VLOOKUP($C2591,'7.工程別レート'!$C$6:$E$501,3,FALSE))</f>
        <v/>
      </c>
      <c r="J2591" s="108" t="str">
        <f>IF(C2591="","",VLOOKUP($C2591,'7.工程別レート'!$C$6:$E$501,2,FALSE))</f>
        <v/>
      </c>
      <c r="K2591" s="195" t="str">
        <f t="shared" si="81"/>
        <v/>
      </c>
    </row>
    <row r="2592" spans="2:11" ht="18" customHeight="1">
      <c r="B2592" s="16" t="str">
        <f>IF('6.標準時間'!$B2592="","",'6.標準時間'!B2592)</f>
        <v/>
      </c>
      <c r="C2592" s="16" t="str">
        <f>IF('6.標準時間'!$C2592="","",'6.標準時間'!C2592)</f>
        <v/>
      </c>
      <c r="D2592" s="16" t="str">
        <f>IF('6.標準時間'!$C2592="","",'6.標準時間'!E2592)</f>
        <v/>
      </c>
      <c r="E2592" s="171" t="str">
        <f>IF('6.標準時間'!$C2592="","",'6.標準時間'!F2592)</f>
        <v/>
      </c>
      <c r="F2592" s="15" t="str">
        <f t="shared" si="80"/>
        <v/>
      </c>
      <c r="G2592" s="142" t="str">
        <f>IF('6.標準時間'!$C2592="","",'6.標準時間'!H2592)</f>
        <v/>
      </c>
      <c r="H2592" s="142" t="str">
        <f>IF('6.標準時間'!$C2592="","",'6.標準時間'!I2592)</f>
        <v/>
      </c>
      <c r="I2592" s="107" t="str">
        <f>IF(C2592="","",VLOOKUP($C2592,'7.工程別レート'!$C$6:$E$501,3,FALSE))</f>
        <v/>
      </c>
      <c r="J2592" s="108" t="str">
        <f>IF(C2592="","",VLOOKUP($C2592,'7.工程別レート'!$C$6:$E$501,2,FALSE))</f>
        <v/>
      </c>
      <c r="K2592" s="195" t="str">
        <f t="shared" si="81"/>
        <v/>
      </c>
    </row>
    <row r="2593" spans="2:11" ht="18" customHeight="1">
      <c r="B2593" s="16" t="str">
        <f>IF('6.標準時間'!$B2593="","",'6.標準時間'!B2593)</f>
        <v/>
      </c>
      <c r="C2593" s="16" t="str">
        <f>IF('6.標準時間'!$C2593="","",'6.標準時間'!C2593)</f>
        <v/>
      </c>
      <c r="D2593" s="16" t="str">
        <f>IF('6.標準時間'!$C2593="","",'6.標準時間'!E2593)</f>
        <v/>
      </c>
      <c r="E2593" s="171" t="str">
        <f>IF('6.標準時間'!$C2593="","",'6.標準時間'!F2593)</f>
        <v/>
      </c>
      <c r="F2593" s="15" t="str">
        <f t="shared" si="80"/>
        <v/>
      </c>
      <c r="G2593" s="142" t="str">
        <f>IF('6.標準時間'!$C2593="","",'6.標準時間'!H2593)</f>
        <v/>
      </c>
      <c r="H2593" s="142" t="str">
        <f>IF('6.標準時間'!$C2593="","",'6.標準時間'!I2593)</f>
        <v/>
      </c>
      <c r="I2593" s="107" t="str">
        <f>IF(C2593="","",VLOOKUP($C2593,'7.工程別レート'!$C$6:$E$501,3,FALSE))</f>
        <v/>
      </c>
      <c r="J2593" s="108" t="str">
        <f>IF(C2593="","",VLOOKUP($C2593,'7.工程別レート'!$C$6:$E$501,2,FALSE))</f>
        <v/>
      </c>
      <c r="K2593" s="195" t="str">
        <f t="shared" si="81"/>
        <v/>
      </c>
    </row>
    <row r="2594" spans="2:11" ht="18" customHeight="1">
      <c r="B2594" s="16" t="str">
        <f>IF('6.標準時間'!$B2594="","",'6.標準時間'!B2594)</f>
        <v/>
      </c>
      <c r="C2594" s="16" t="str">
        <f>IF('6.標準時間'!$C2594="","",'6.標準時間'!C2594)</f>
        <v/>
      </c>
      <c r="D2594" s="16" t="str">
        <f>IF('6.標準時間'!$C2594="","",'6.標準時間'!E2594)</f>
        <v/>
      </c>
      <c r="E2594" s="171" t="str">
        <f>IF('6.標準時間'!$C2594="","",'6.標準時間'!F2594)</f>
        <v/>
      </c>
      <c r="F2594" s="15" t="str">
        <f t="shared" si="80"/>
        <v/>
      </c>
      <c r="G2594" s="142" t="str">
        <f>IF('6.標準時間'!$C2594="","",'6.標準時間'!H2594)</f>
        <v/>
      </c>
      <c r="H2594" s="142" t="str">
        <f>IF('6.標準時間'!$C2594="","",'6.標準時間'!I2594)</f>
        <v/>
      </c>
      <c r="I2594" s="107" t="str">
        <f>IF(C2594="","",VLOOKUP($C2594,'7.工程別レート'!$C$6:$E$501,3,FALSE))</f>
        <v/>
      </c>
      <c r="J2594" s="108" t="str">
        <f>IF(C2594="","",VLOOKUP($C2594,'7.工程別レート'!$C$6:$E$501,2,FALSE))</f>
        <v/>
      </c>
      <c r="K2594" s="195" t="str">
        <f t="shared" si="81"/>
        <v/>
      </c>
    </row>
    <row r="2595" spans="2:11" ht="18" customHeight="1">
      <c r="B2595" s="16" t="str">
        <f>IF('6.標準時間'!$B2595="","",'6.標準時間'!B2595)</f>
        <v/>
      </c>
      <c r="C2595" s="16" t="str">
        <f>IF('6.標準時間'!$C2595="","",'6.標準時間'!C2595)</f>
        <v/>
      </c>
      <c r="D2595" s="16" t="str">
        <f>IF('6.標準時間'!$C2595="","",'6.標準時間'!E2595)</f>
        <v/>
      </c>
      <c r="E2595" s="171" t="str">
        <f>IF('6.標準時間'!$C2595="","",'6.標準時間'!F2595)</f>
        <v/>
      </c>
      <c r="F2595" s="15" t="str">
        <f t="shared" si="80"/>
        <v/>
      </c>
      <c r="G2595" s="142" t="str">
        <f>IF('6.標準時間'!$C2595="","",'6.標準時間'!H2595)</f>
        <v/>
      </c>
      <c r="H2595" s="142" t="str">
        <f>IF('6.標準時間'!$C2595="","",'6.標準時間'!I2595)</f>
        <v/>
      </c>
      <c r="I2595" s="107" t="str">
        <f>IF(C2595="","",VLOOKUP($C2595,'7.工程別レート'!$C$6:$E$501,3,FALSE))</f>
        <v/>
      </c>
      <c r="J2595" s="108" t="str">
        <f>IF(C2595="","",VLOOKUP($C2595,'7.工程別レート'!$C$6:$E$501,2,FALSE))</f>
        <v/>
      </c>
      <c r="K2595" s="195" t="str">
        <f t="shared" si="81"/>
        <v/>
      </c>
    </row>
    <row r="2596" spans="2:11" ht="18" customHeight="1">
      <c r="B2596" s="16" t="str">
        <f>IF('6.標準時間'!$B2596="","",'6.標準時間'!B2596)</f>
        <v/>
      </c>
      <c r="C2596" s="16" t="str">
        <f>IF('6.標準時間'!$C2596="","",'6.標準時間'!C2596)</f>
        <v/>
      </c>
      <c r="D2596" s="16" t="str">
        <f>IF('6.標準時間'!$C2596="","",'6.標準時間'!E2596)</f>
        <v/>
      </c>
      <c r="E2596" s="171" t="str">
        <f>IF('6.標準時間'!$C2596="","",'6.標準時間'!F2596)</f>
        <v/>
      </c>
      <c r="F2596" s="15" t="str">
        <f t="shared" si="80"/>
        <v/>
      </c>
      <c r="G2596" s="142" t="str">
        <f>IF('6.標準時間'!$C2596="","",'6.標準時間'!H2596)</f>
        <v/>
      </c>
      <c r="H2596" s="142" t="str">
        <f>IF('6.標準時間'!$C2596="","",'6.標準時間'!I2596)</f>
        <v/>
      </c>
      <c r="I2596" s="107" t="str">
        <f>IF(C2596="","",VLOOKUP($C2596,'7.工程別レート'!$C$6:$E$501,3,FALSE))</f>
        <v/>
      </c>
      <c r="J2596" s="108" t="str">
        <f>IF(C2596="","",VLOOKUP($C2596,'7.工程別レート'!$C$6:$E$501,2,FALSE))</f>
        <v/>
      </c>
      <c r="K2596" s="195" t="str">
        <f t="shared" si="81"/>
        <v/>
      </c>
    </row>
    <row r="2597" spans="2:11" ht="18" customHeight="1">
      <c r="B2597" s="16" t="str">
        <f>IF('6.標準時間'!$B2597="","",'6.標準時間'!B2597)</f>
        <v/>
      </c>
      <c r="C2597" s="16" t="str">
        <f>IF('6.標準時間'!$C2597="","",'6.標準時間'!C2597)</f>
        <v/>
      </c>
      <c r="D2597" s="16" t="str">
        <f>IF('6.標準時間'!$C2597="","",'6.標準時間'!E2597)</f>
        <v/>
      </c>
      <c r="E2597" s="171" t="str">
        <f>IF('6.標準時間'!$C2597="","",'6.標準時間'!F2597)</f>
        <v/>
      </c>
      <c r="F2597" s="15" t="str">
        <f t="shared" si="80"/>
        <v/>
      </c>
      <c r="G2597" s="142" t="str">
        <f>IF('6.標準時間'!$C2597="","",'6.標準時間'!H2597)</f>
        <v/>
      </c>
      <c r="H2597" s="142" t="str">
        <f>IF('6.標準時間'!$C2597="","",'6.標準時間'!I2597)</f>
        <v/>
      </c>
      <c r="I2597" s="107" t="str">
        <f>IF(C2597="","",VLOOKUP($C2597,'7.工程別レート'!$C$6:$E$501,3,FALSE))</f>
        <v/>
      </c>
      <c r="J2597" s="108" t="str">
        <f>IF(C2597="","",VLOOKUP($C2597,'7.工程別レート'!$C$6:$E$501,2,FALSE))</f>
        <v/>
      </c>
      <c r="K2597" s="195" t="str">
        <f t="shared" si="81"/>
        <v/>
      </c>
    </row>
    <row r="2598" spans="2:11" ht="18" customHeight="1">
      <c r="B2598" s="16" t="str">
        <f>IF('6.標準時間'!$B2598="","",'6.標準時間'!B2598)</f>
        <v/>
      </c>
      <c r="C2598" s="16" t="str">
        <f>IF('6.標準時間'!$C2598="","",'6.標準時間'!C2598)</f>
        <v/>
      </c>
      <c r="D2598" s="16" t="str">
        <f>IF('6.標準時間'!$C2598="","",'6.標準時間'!E2598)</f>
        <v/>
      </c>
      <c r="E2598" s="171" t="str">
        <f>IF('6.標準時間'!$C2598="","",'6.標準時間'!F2598)</f>
        <v/>
      </c>
      <c r="F2598" s="15" t="str">
        <f t="shared" si="80"/>
        <v/>
      </c>
      <c r="G2598" s="142" t="str">
        <f>IF('6.標準時間'!$C2598="","",'6.標準時間'!H2598)</f>
        <v/>
      </c>
      <c r="H2598" s="142" t="str">
        <f>IF('6.標準時間'!$C2598="","",'6.標準時間'!I2598)</f>
        <v/>
      </c>
      <c r="I2598" s="107" t="str">
        <f>IF(C2598="","",VLOOKUP($C2598,'7.工程別レート'!$C$6:$E$501,3,FALSE))</f>
        <v/>
      </c>
      <c r="J2598" s="108" t="str">
        <f>IF(C2598="","",VLOOKUP($C2598,'7.工程別レート'!$C$6:$E$501,2,FALSE))</f>
        <v/>
      </c>
      <c r="K2598" s="195" t="str">
        <f t="shared" si="81"/>
        <v/>
      </c>
    </row>
    <row r="2599" spans="2:11" ht="18" customHeight="1">
      <c r="B2599" s="16" t="str">
        <f>IF('6.標準時間'!$B2599="","",'6.標準時間'!B2599)</f>
        <v/>
      </c>
      <c r="C2599" s="16" t="str">
        <f>IF('6.標準時間'!$C2599="","",'6.標準時間'!C2599)</f>
        <v/>
      </c>
      <c r="D2599" s="16" t="str">
        <f>IF('6.標準時間'!$C2599="","",'6.標準時間'!E2599)</f>
        <v/>
      </c>
      <c r="E2599" s="171" t="str">
        <f>IF('6.標準時間'!$C2599="","",'6.標準時間'!F2599)</f>
        <v/>
      </c>
      <c r="F2599" s="15" t="str">
        <f t="shared" si="80"/>
        <v/>
      </c>
      <c r="G2599" s="142" t="str">
        <f>IF('6.標準時間'!$C2599="","",'6.標準時間'!H2599)</f>
        <v/>
      </c>
      <c r="H2599" s="142" t="str">
        <f>IF('6.標準時間'!$C2599="","",'6.標準時間'!I2599)</f>
        <v/>
      </c>
      <c r="I2599" s="107" t="str">
        <f>IF(C2599="","",VLOOKUP($C2599,'7.工程別レート'!$C$6:$E$501,3,FALSE))</f>
        <v/>
      </c>
      <c r="J2599" s="108" t="str">
        <f>IF(C2599="","",VLOOKUP($C2599,'7.工程別レート'!$C$6:$E$501,2,FALSE))</f>
        <v/>
      </c>
      <c r="K2599" s="195" t="str">
        <f t="shared" si="81"/>
        <v/>
      </c>
    </row>
    <row r="2600" spans="2:11" ht="18" customHeight="1">
      <c r="B2600" s="16" t="str">
        <f>IF('6.標準時間'!$B2600="","",'6.標準時間'!B2600)</f>
        <v/>
      </c>
      <c r="C2600" s="16" t="str">
        <f>IF('6.標準時間'!$C2600="","",'6.標準時間'!C2600)</f>
        <v/>
      </c>
      <c r="D2600" s="16" t="str">
        <f>IF('6.標準時間'!$C2600="","",'6.標準時間'!E2600)</f>
        <v/>
      </c>
      <c r="E2600" s="171" t="str">
        <f>IF('6.標準時間'!$C2600="","",'6.標準時間'!F2600)</f>
        <v/>
      </c>
      <c r="F2600" s="15" t="str">
        <f t="shared" si="80"/>
        <v/>
      </c>
      <c r="G2600" s="142" t="str">
        <f>IF('6.標準時間'!$C2600="","",'6.標準時間'!H2600)</f>
        <v/>
      </c>
      <c r="H2600" s="142" t="str">
        <f>IF('6.標準時間'!$C2600="","",'6.標準時間'!I2600)</f>
        <v/>
      </c>
      <c r="I2600" s="107" t="str">
        <f>IF(C2600="","",VLOOKUP($C2600,'7.工程別レート'!$C$6:$E$501,3,FALSE))</f>
        <v/>
      </c>
      <c r="J2600" s="108" t="str">
        <f>IF(C2600="","",VLOOKUP($C2600,'7.工程別レート'!$C$6:$E$501,2,FALSE))</f>
        <v/>
      </c>
      <c r="K2600" s="195" t="str">
        <f t="shared" si="81"/>
        <v/>
      </c>
    </row>
    <row r="2601" spans="2:11" ht="18" customHeight="1">
      <c r="B2601" s="16" t="str">
        <f>IF('6.標準時間'!$B2601="","",'6.標準時間'!B2601)</f>
        <v/>
      </c>
      <c r="C2601" s="16" t="str">
        <f>IF('6.標準時間'!$C2601="","",'6.標準時間'!C2601)</f>
        <v/>
      </c>
      <c r="D2601" s="16" t="str">
        <f>IF('6.標準時間'!$C2601="","",'6.標準時間'!E2601)</f>
        <v/>
      </c>
      <c r="E2601" s="171" t="str">
        <f>IF('6.標準時間'!$C2601="","",'6.標準時間'!F2601)</f>
        <v/>
      </c>
      <c r="F2601" s="15" t="str">
        <f t="shared" si="80"/>
        <v/>
      </c>
      <c r="G2601" s="142" t="str">
        <f>IF('6.標準時間'!$C2601="","",'6.標準時間'!H2601)</f>
        <v/>
      </c>
      <c r="H2601" s="142" t="str">
        <f>IF('6.標準時間'!$C2601="","",'6.標準時間'!I2601)</f>
        <v/>
      </c>
      <c r="I2601" s="107" t="str">
        <f>IF(C2601="","",VLOOKUP($C2601,'7.工程別レート'!$C$6:$E$501,3,FALSE))</f>
        <v/>
      </c>
      <c r="J2601" s="108" t="str">
        <f>IF(C2601="","",VLOOKUP($C2601,'7.工程別レート'!$C$6:$E$501,2,FALSE))</f>
        <v/>
      </c>
      <c r="K2601" s="195" t="str">
        <f t="shared" si="81"/>
        <v/>
      </c>
    </row>
    <row r="2602" spans="2:11" ht="18" customHeight="1">
      <c r="B2602" s="16" t="str">
        <f>IF('6.標準時間'!$B2602="","",'6.標準時間'!B2602)</f>
        <v/>
      </c>
      <c r="C2602" s="16" t="str">
        <f>IF('6.標準時間'!$C2602="","",'6.標準時間'!C2602)</f>
        <v/>
      </c>
      <c r="D2602" s="16" t="str">
        <f>IF('6.標準時間'!$C2602="","",'6.標準時間'!E2602)</f>
        <v/>
      </c>
      <c r="E2602" s="171" t="str">
        <f>IF('6.標準時間'!$C2602="","",'6.標準時間'!F2602)</f>
        <v/>
      </c>
      <c r="F2602" s="15" t="str">
        <f t="shared" si="80"/>
        <v/>
      </c>
      <c r="G2602" s="142" t="str">
        <f>IF('6.標準時間'!$C2602="","",'6.標準時間'!H2602)</f>
        <v/>
      </c>
      <c r="H2602" s="142" t="str">
        <f>IF('6.標準時間'!$C2602="","",'6.標準時間'!I2602)</f>
        <v/>
      </c>
      <c r="I2602" s="107" t="str">
        <f>IF(C2602="","",VLOOKUP($C2602,'7.工程別レート'!$C$6:$E$501,3,FALSE))</f>
        <v/>
      </c>
      <c r="J2602" s="108" t="str">
        <f>IF(C2602="","",VLOOKUP($C2602,'7.工程別レート'!$C$6:$E$501,2,FALSE))</f>
        <v/>
      </c>
      <c r="K2602" s="195" t="str">
        <f t="shared" si="81"/>
        <v/>
      </c>
    </row>
    <row r="2603" spans="2:11" ht="18" customHeight="1">
      <c r="B2603" s="16" t="str">
        <f>IF('6.標準時間'!$B2603="","",'6.標準時間'!B2603)</f>
        <v/>
      </c>
      <c r="C2603" s="16" t="str">
        <f>IF('6.標準時間'!$C2603="","",'6.標準時間'!C2603)</f>
        <v/>
      </c>
      <c r="D2603" s="16" t="str">
        <f>IF('6.標準時間'!$C2603="","",'6.標準時間'!E2603)</f>
        <v/>
      </c>
      <c r="E2603" s="171" t="str">
        <f>IF('6.標準時間'!$C2603="","",'6.標準時間'!F2603)</f>
        <v/>
      </c>
      <c r="F2603" s="15" t="str">
        <f t="shared" si="80"/>
        <v/>
      </c>
      <c r="G2603" s="142" t="str">
        <f>IF('6.標準時間'!$C2603="","",'6.標準時間'!H2603)</f>
        <v/>
      </c>
      <c r="H2603" s="142" t="str">
        <f>IF('6.標準時間'!$C2603="","",'6.標準時間'!I2603)</f>
        <v/>
      </c>
      <c r="I2603" s="107" t="str">
        <f>IF(C2603="","",VLOOKUP($C2603,'7.工程別レート'!$C$6:$E$501,3,FALSE))</f>
        <v/>
      </c>
      <c r="J2603" s="108" t="str">
        <f>IF(C2603="","",VLOOKUP($C2603,'7.工程別レート'!$C$6:$E$501,2,FALSE))</f>
        <v/>
      </c>
      <c r="K2603" s="195" t="str">
        <f t="shared" si="81"/>
        <v/>
      </c>
    </row>
    <row r="2604" spans="2:11" ht="18" customHeight="1">
      <c r="B2604" s="16" t="str">
        <f>IF('6.標準時間'!$B2604="","",'6.標準時間'!B2604)</f>
        <v/>
      </c>
      <c r="C2604" s="16" t="str">
        <f>IF('6.標準時間'!$C2604="","",'6.標準時間'!C2604)</f>
        <v/>
      </c>
      <c r="D2604" s="16" t="str">
        <f>IF('6.標準時間'!$C2604="","",'6.標準時間'!E2604)</f>
        <v/>
      </c>
      <c r="E2604" s="171" t="str">
        <f>IF('6.標準時間'!$C2604="","",'6.標準時間'!F2604)</f>
        <v/>
      </c>
      <c r="F2604" s="15" t="str">
        <f t="shared" si="80"/>
        <v/>
      </c>
      <c r="G2604" s="142" t="str">
        <f>IF('6.標準時間'!$C2604="","",'6.標準時間'!H2604)</f>
        <v/>
      </c>
      <c r="H2604" s="142" t="str">
        <f>IF('6.標準時間'!$C2604="","",'6.標準時間'!I2604)</f>
        <v/>
      </c>
      <c r="I2604" s="107" t="str">
        <f>IF(C2604="","",VLOOKUP($C2604,'7.工程別レート'!$C$6:$E$501,3,FALSE))</f>
        <v/>
      </c>
      <c r="J2604" s="108" t="str">
        <f>IF(C2604="","",VLOOKUP($C2604,'7.工程別レート'!$C$6:$E$501,2,FALSE))</f>
        <v/>
      </c>
      <c r="K2604" s="195" t="str">
        <f t="shared" si="81"/>
        <v/>
      </c>
    </row>
    <row r="2605" spans="2:11" ht="18" customHeight="1">
      <c r="B2605" s="16" t="str">
        <f>IF('6.標準時間'!$B2605="","",'6.標準時間'!B2605)</f>
        <v/>
      </c>
      <c r="C2605" s="16" t="str">
        <f>IF('6.標準時間'!$C2605="","",'6.標準時間'!C2605)</f>
        <v/>
      </c>
      <c r="D2605" s="16" t="str">
        <f>IF('6.標準時間'!$C2605="","",'6.標準時間'!E2605)</f>
        <v/>
      </c>
      <c r="E2605" s="171" t="str">
        <f>IF('6.標準時間'!$C2605="","",'6.標準時間'!F2605)</f>
        <v/>
      </c>
      <c r="F2605" s="15" t="str">
        <f t="shared" si="80"/>
        <v/>
      </c>
      <c r="G2605" s="142" t="str">
        <f>IF('6.標準時間'!$C2605="","",'6.標準時間'!H2605)</f>
        <v/>
      </c>
      <c r="H2605" s="142" t="str">
        <f>IF('6.標準時間'!$C2605="","",'6.標準時間'!I2605)</f>
        <v/>
      </c>
      <c r="I2605" s="107" t="str">
        <f>IF(C2605="","",VLOOKUP($C2605,'7.工程別レート'!$C$6:$E$501,3,FALSE))</f>
        <v/>
      </c>
      <c r="J2605" s="108" t="str">
        <f>IF(C2605="","",VLOOKUP($C2605,'7.工程別レート'!$C$6:$E$501,2,FALSE))</f>
        <v/>
      </c>
      <c r="K2605" s="195" t="str">
        <f t="shared" si="81"/>
        <v/>
      </c>
    </row>
    <row r="2606" spans="2:11" ht="18" customHeight="1">
      <c r="B2606" s="16" t="str">
        <f>IF('6.標準時間'!$B2606="","",'6.標準時間'!B2606)</f>
        <v/>
      </c>
      <c r="C2606" s="16" t="str">
        <f>IF('6.標準時間'!$C2606="","",'6.標準時間'!C2606)</f>
        <v/>
      </c>
      <c r="D2606" s="16" t="str">
        <f>IF('6.標準時間'!$C2606="","",'6.標準時間'!E2606)</f>
        <v/>
      </c>
      <c r="E2606" s="171" t="str">
        <f>IF('6.標準時間'!$C2606="","",'6.標準時間'!F2606)</f>
        <v/>
      </c>
      <c r="F2606" s="15" t="str">
        <f t="shared" si="80"/>
        <v/>
      </c>
      <c r="G2606" s="142" t="str">
        <f>IF('6.標準時間'!$C2606="","",'6.標準時間'!H2606)</f>
        <v/>
      </c>
      <c r="H2606" s="142" t="str">
        <f>IF('6.標準時間'!$C2606="","",'6.標準時間'!I2606)</f>
        <v/>
      </c>
      <c r="I2606" s="107" t="str">
        <f>IF(C2606="","",VLOOKUP($C2606,'7.工程別レート'!$C$6:$E$501,3,FALSE))</f>
        <v/>
      </c>
      <c r="J2606" s="108" t="str">
        <f>IF(C2606="","",VLOOKUP($C2606,'7.工程別レート'!$C$6:$E$501,2,FALSE))</f>
        <v/>
      </c>
      <c r="K2606" s="195" t="str">
        <f t="shared" si="81"/>
        <v/>
      </c>
    </row>
    <row r="2607" spans="2:11" ht="18" customHeight="1">
      <c r="B2607" s="16" t="str">
        <f>IF('6.標準時間'!$B2607="","",'6.標準時間'!B2607)</f>
        <v/>
      </c>
      <c r="C2607" s="16" t="str">
        <f>IF('6.標準時間'!$C2607="","",'6.標準時間'!C2607)</f>
        <v/>
      </c>
      <c r="D2607" s="16" t="str">
        <f>IF('6.標準時間'!$C2607="","",'6.標準時間'!E2607)</f>
        <v/>
      </c>
      <c r="E2607" s="171" t="str">
        <f>IF('6.標準時間'!$C2607="","",'6.標準時間'!F2607)</f>
        <v/>
      </c>
      <c r="F2607" s="15" t="str">
        <f t="shared" si="80"/>
        <v/>
      </c>
      <c r="G2607" s="142" t="str">
        <f>IF('6.標準時間'!$C2607="","",'6.標準時間'!H2607)</f>
        <v/>
      </c>
      <c r="H2607" s="142" t="str">
        <f>IF('6.標準時間'!$C2607="","",'6.標準時間'!I2607)</f>
        <v/>
      </c>
      <c r="I2607" s="107" t="str">
        <f>IF(C2607="","",VLOOKUP($C2607,'7.工程別レート'!$C$6:$E$501,3,FALSE))</f>
        <v/>
      </c>
      <c r="J2607" s="108" t="str">
        <f>IF(C2607="","",VLOOKUP($C2607,'7.工程別レート'!$C$6:$E$501,2,FALSE))</f>
        <v/>
      </c>
      <c r="K2607" s="195" t="str">
        <f t="shared" si="81"/>
        <v/>
      </c>
    </row>
    <row r="2608" spans="2:11" ht="18" customHeight="1">
      <c r="B2608" s="16" t="str">
        <f>IF('6.標準時間'!$B2608="","",'6.標準時間'!B2608)</f>
        <v/>
      </c>
      <c r="C2608" s="16" t="str">
        <f>IF('6.標準時間'!$C2608="","",'6.標準時間'!C2608)</f>
        <v/>
      </c>
      <c r="D2608" s="16" t="str">
        <f>IF('6.標準時間'!$C2608="","",'6.標準時間'!E2608)</f>
        <v/>
      </c>
      <c r="E2608" s="171" t="str">
        <f>IF('6.標準時間'!$C2608="","",'6.標準時間'!F2608)</f>
        <v/>
      </c>
      <c r="F2608" s="15" t="str">
        <f t="shared" si="80"/>
        <v/>
      </c>
      <c r="G2608" s="142" t="str">
        <f>IF('6.標準時間'!$C2608="","",'6.標準時間'!H2608)</f>
        <v/>
      </c>
      <c r="H2608" s="142" t="str">
        <f>IF('6.標準時間'!$C2608="","",'6.標準時間'!I2608)</f>
        <v/>
      </c>
      <c r="I2608" s="107" t="str">
        <f>IF(C2608="","",VLOOKUP($C2608,'7.工程別レート'!$C$6:$E$501,3,FALSE))</f>
        <v/>
      </c>
      <c r="J2608" s="108" t="str">
        <f>IF(C2608="","",VLOOKUP($C2608,'7.工程別レート'!$C$6:$E$501,2,FALSE))</f>
        <v/>
      </c>
      <c r="K2608" s="195" t="str">
        <f t="shared" si="81"/>
        <v/>
      </c>
    </row>
    <row r="2609" spans="2:11" ht="18" customHeight="1">
      <c r="B2609" s="16" t="str">
        <f>IF('6.標準時間'!$B2609="","",'6.標準時間'!B2609)</f>
        <v/>
      </c>
      <c r="C2609" s="16" t="str">
        <f>IF('6.標準時間'!$C2609="","",'6.標準時間'!C2609)</f>
        <v/>
      </c>
      <c r="D2609" s="16" t="str">
        <f>IF('6.標準時間'!$C2609="","",'6.標準時間'!E2609)</f>
        <v/>
      </c>
      <c r="E2609" s="171" t="str">
        <f>IF('6.標準時間'!$C2609="","",'6.標準時間'!F2609)</f>
        <v/>
      </c>
      <c r="F2609" s="15" t="str">
        <f t="shared" si="80"/>
        <v/>
      </c>
      <c r="G2609" s="142" t="str">
        <f>IF('6.標準時間'!$C2609="","",'6.標準時間'!H2609)</f>
        <v/>
      </c>
      <c r="H2609" s="142" t="str">
        <f>IF('6.標準時間'!$C2609="","",'6.標準時間'!I2609)</f>
        <v/>
      </c>
      <c r="I2609" s="107" t="str">
        <f>IF(C2609="","",VLOOKUP($C2609,'7.工程別レート'!$C$6:$E$501,3,FALSE))</f>
        <v/>
      </c>
      <c r="J2609" s="108" t="str">
        <f>IF(C2609="","",VLOOKUP($C2609,'7.工程別レート'!$C$6:$E$501,2,FALSE))</f>
        <v/>
      </c>
      <c r="K2609" s="195" t="str">
        <f t="shared" si="81"/>
        <v/>
      </c>
    </row>
    <row r="2610" spans="2:11" ht="18" customHeight="1">
      <c r="B2610" s="16" t="str">
        <f>IF('6.標準時間'!$B2610="","",'6.標準時間'!B2610)</f>
        <v/>
      </c>
      <c r="C2610" s="16" t="str">
        <f>IF('6.標準時間'!$C2610="","",'6.標準時間'!C2610)</f>
        <v/>
      </c>
      <c r="D2610" s="16" t="str">
        <f>IF('6.標準時間'!$C2610="","",'6.標準時間'!E2610)</f>
        <v/>
      </c>
      <c r="E2610" s="171" t="str">
        <f>IF('6.標準時間'!$C2610="","",'6.標準時間'!F2610)</f>
        <v/>
      </c>
      <c r="F2610" s="15" t="str">
        <f t="shared" si="80"/>
        <v/>
      </c>
      <c r="G2610" s="142" t="str">
        <f>IF('6.標準時間'!$C2610="","",'6.標準時間'!H2610)</f>
        <v/>
      </c>
      <c r="H2610" s="142" t="str">
        <f>IF('6.標準時間'!$C2610="","",'6.標準時間'!I2610)</f>
        <v/>
      </c>
      <c r="I2610" s="107" t="str">
        <f>IF(C2610="","",VLOOKUP($C2610,'7.工程別レート'!$C$6:$E$501,3,FALSE))</f>
        <v/>
      </c>
      <c r="J2610" s="108" t="str">
        <f>IF(C2610="","",VLOOKUP($C2610,'7.工程別レート'!$C$6:$E$501,2,FALSE))</f>
        <v/>
      </c>
      <c r="K2610" s="195" t="str">
        <f t="shared" si="81"/>
        <v/>
      </c>
    </row>
    <row r="2611" spans="2:11" ht="18" customHeight="1">
      <c r="B2611" s="16" t="str">
        <f>IF('6.標準時間'!$B2611="","",'6.標準時間'!B2611)</f>
        <v/>
      </c>
      <c r="C2611" s="16" t="str">
        <f>IF('6.標準時間'!$C2611="","",'6.標準時間'!C2611)</f>
        <v/>
      </c>
      <c r="D2611" s="16" t="str">
        <f>IF('6.標準時間'!$C2611="","",'6.標準時間'!E2611)</f>
        <v/>
      </c>
      <c r="E2611" s="171" t="str">
        <f>IF('6.標準時間'!$C2611="","",'6.標準時間'!F2611)</f>
        <v/>
      </c>
      <c r="F2611" s="15" t="str">
        <f t="shared" si="80"/>
        <v/>
      </c>
      <c r="G2611" s="142" t="str">
        <f>IF('6.標準時間'!$C2611="","",'6.標準時間'!H2611)</f>
        <v/>
      </c>
      <c r="H2611" s="142" t="str">
        <f>IF('6.標準時間'!$C2611="","",'6.標準時間'!I2611)</f>
        <v/>
      </c>
      <c r="I2611" s="107" t="str">
        <f>IF(C2611="","",VLOOKUP($C2611,'7.工程別レート'!$C$6:$E$501,3,FALSE))</f>
        <v/>
      </c>
      <c r="J2611" s="108" t="str">
        <f>IF(C2611="","",VLOOKUP($C2611,'7.工程別レート'!$C$6:$E$501,2,FALSE))</f>
        <v/>
      </c>
      <c r="K2611" s="195" t="str">
        <f t="shared" si="81"/>
        <v/>
      </c>
    </row>
    <row r="2612" spans="2:11" ht="18" customHeight="1">
      <c r="B2612" s="16" t="str">
        <f>IF('6.標準時間'!$B2612="","",'6.標準時間'!B2612)</f>
        <v/>
      </c>
      <c r="C2612" s="16" t="str">
        <f>IF('6.標準時間'!$C2612="","",'6.標準時間'!C2612)</f>
        <v/>
      </c>
      <c r="D2612" s="16" t="str">
        <f>IF('6.標準時間'!$C2612="","",'6.標準時間'!E2612)</f>
        <v/>
      </c>
      <c r="E2612" s="171" t="str">
        <f>IF('6.標準時間'!$C2612="","",'6.標準時間'!F2612)</f>
        <v/>
      </c>
      <c r="F2612" s="15" t="str">
        <f t="shared" si="80"/>
        <v/>
      </c>
      <c r="G2612" s="142" t="str">
        <f>IF('6.標準時間'!$C2612="","",'6.標準時間'!H2612)</f>
        <v/>
      </c>
      <c r="H2612" s="142" t="str">
        <f>IF('6.標準時間'!$C2612="","",'6.標準時間'!I2612)</f>
        <v/>
      </c>
      <c r="I2612" s="107" t="str">
        <f>IF(C2612="","",VLOOKUP($C2612,'7.工程別レート'!$C$6:$E$501,3,FALSE))</f>
        <v/>
      </c>
      <c r="J2612" s="108" t="str">
        <f>IF(C2612="","",VLOOKUP($C2612,'7.工程別レート'!$C$6:$E$501,2,FALSE))</f>
        <v/>
      </c>
      <c r="K2612" s="195" t="str">
        <f t="shared" si="81"/>
        <v/>
      </c>
    </row>
    <row r="2613" spans="2:11" ht="18" customHeight="1">
      <c r="B2613" s="16" t="str">
        <f>IF('6.標準時間'!$B2613="","",'6.標準時間'!B2613)</f>
        <v/>
      </c>
      <c r="C2613" s="16" t="str">
        <f>IF('6.標準時間'!$C2613="","",'6.標準時間'!C2613)</f>
        <v/>
      </c>
      <c r="D2613" s="16" t="str">
        <f>IF('6.標準時間'!$C2613="","",'6.標準時間'!E2613)</f>
        <v/>
      </c>
      <c r="E2613" s="171" t="str">
        <f>IF('6.標準時間'!$C2613="","",'6.標準時間'!F2613)</f>
        <v/>
      </c>
      <c r="F2613" s="15" t="str">
        <f t="shared" si="80"/>
        <v/>
      </c>
      <c r="G2613" s="142" t="str">
        <f>IF('6.標準時間'!$C2613="","",'6.標準時間'!H2613)</f>
        <v/>
      </c>
      <c r="H2613" s="142" t="str">
        <f>IF('6.標準時間'!$C2613="","",'6.標準時間'!I2613)</f>
        <v/>
      </c>
      <c r="I2613" s="107" t="str">
        <f>IF(C2613="","",VLOOKUP($C2613,'7.工程別レート'!$C$6:$E$501,3,FALSE))</f>
        <v/>
      </c>
      <c r="J2613" s="108" t="str">
        <f>IF(C2613="","",VLOOKUP($C2613,'7.工程別レート'!$C$6:$E$501,2,FALSE))</f>
        <v/>
      </c>
      <c r="K2613" s="195" t="str">
        <f t="shared" si="81"/>
        <v/>
      </c>
    </row>
    <row r="2614" spans="2:11" ht="18" customHeight="1">
      <c r="B2614" s="16" t="str">
        <f>IF('6.標準時間'!$B2614="","",'6.標準時間'!B2614)</f>
        <v/>
      </c>
      <c r="C2614" s="16" t="str">
        <f>IF('6.標準時間'!$C2614="","",'6.標準時間'!C2614)</f>
        <v/>
      </c>
      <c r="D2614" s="16" t="str">
        <f>IF('6.標準時間'!$C2614="","",'6.標準時間'!E2614)</f>
        <v/>
      </c>
      <c r="E2614" s="171" t="str">
        <f>IF('6.標準時間'!$C2614="","",'6.標準時間'!F2614)</f>
        <v/>
      </c>
      <c r="F2614" s="15" t="str">
        <f t="shared" si="80"/>
        <v/>
      </c>
      <c r="G2614" s="142" t="str">
        <f>IF('6.標準時間'!$C2614="","",'6.標準時間'!H2614)</f>
        <v/>
      </c>
      <c r="H2614" s="142" t="str">
        <f>IF('6.標準時間'!$C2614="","",'6.標準時間'!I2614)</f>
        <v/>
      </c>
      <c r="I2614" s="107" t="str">
        <f>IF(C2614="","",VLOOKUP($C2614,'7.工程別レート'!$C$6:$E$501,3,FALSE))</f>
        <v/>
      </c>
      <c r="J2614" s="108" t="str">
        <f>IF(C2614="","",VLOOKUP($C2614,'7.工程別レート'!$C$6:$E$501,2,FALSE))</f>
        <v/>
      </c>
      <c r="K2614" s="195" t="str">
        <f t="shared" si="81"/>
        <v/>
      </c>
    </row>
    <row r="2615" spans="2:11" ht="18" customHeight="1">
      <c r="B2615" s="16" t="str">
        <f>IF('6.標準時間'!$B2615="","",'6.標準時間'!B2615)</f>
        <v/>
      </c>
      <c r="C2615" s="16" t="str">
        <f>IF('6.標準時間'!$C2615="","",'6.標準時間'!C2615)</f>
        <v/>
      </c>
      <c r="D2615" s="16" t="str">
        <f>IF('6.標準時間'!$C2615="","",'6.標準時間'!E2615)</f>
        <v/>
      </c>
      <c r="E2615" s="171" t="str">
        <f>IF('6.標準時間'!$C2615="","",'6.標準時間'!F2615)</f>
        <v/>
      </c>
      <c r="F2615" s="15" t="str">
        <f t="shared" si="80"/>
        <v/>
      </c>
      <c r="G2615" s="142" t="str">
        <f>IF('6.標準時間'!$C2615="","",'6.標準時間'!H2615)</f>
        <v/>
      </c>
      <c r="H2615" s="142" t="str">
        <f>IF('6.標準時間'!$C2615="","",'6.標準時間'!I2615)</f>
        <v/>
      </c>
      <c r="I2615" s="107" t="str">
        <f>IF(C2615="","",VLOOKUP($C2615,'7.工程別レート'!$C$6:$E$501,3,FALSE))</f>
        <v/>
      </c>
      <c r="J2615" s="108" t="str">
        <f>IF(C2615="","",VLOOKUP($C2615,'7.工程別レート'!$C$6:$E$501,2,FALSE))</f>
        <v/>
      </c>
      <c r="K2615" s="195" t="str">
        <f t="shared" si="81"/>
        <v/>
      </c>
    </row>
    <row r="2616" spans="2:11" ht="18" customHeight="1">
      <c r="B2616" s="16" t="str">
        <f>IF('6.標準時間'!$B2616="","",'6.標準時間'!B2616)</f>
        <v/>
      </c>
      <c r="C2616" s="16" t="str">
        <f>IF('6.標準時間'!$C2616="","",'6.標準時間'!C2616)</f>
        <v/>
      </c>
      <c r="D2616" s="16" t="str">
        <f>IF('6.標準時間'!$C2616="","",'6.標準時間'!E2616)</f>
        <v/>
      </c>
      <c r="E2616" s="171" t="str">
        <f>IF('6.標準時間'!$C2616="","",'6.標準時間'!F2616)</f>
        <v/>
      </c>
      <c r="F2616" s="15" t="str">
        <f t="shared" si="80"/>
        <v/>
      </c>
      <c r="G2616" s="142" t="str">
        <f>IF('6.標準時間'!$C2616="","",'6.標準時間'!H2616)</f>
        <v/>
      </c>
      <c r="H2616" s="142" t="str">
        <f>IF('6.標準時間'!$C2616="","",'6.標準時間'!I2616)</f>
        <v/>
      </c>
      <c r="I2616" s="107" t="str">
        <f>IF(C2616="","",VLOOKUP($C2616,'7.工程別レート'!$C$6:$E$501,3,FALSE))</f>
        <v/>
      </c>
      <c r="J2616" s="108" t="str">
        <f>IF(C2616="","",VLOOKUP($C2616,'7.工程別レート'!$C$6:$E$501,2,FALSE))</f>
        <v/>
      </c>
      <c r="K2616" s="195" t="str">
        <f t="shared" si="81"/>
        <v/>
      </c>
    </row>
    <row r="2617" spans="2:11" ht="18" customHeight="1">
      <c r="B2617" s="16" t="str">
        <f>IF('6.標準時間'!$B2617="","",'6.標準時間'!B2617)</f>
        <v/>
      </c>
      <c r="C2617" s="16" t="str">
        <f>IF('6.標準時間'!$C2617="","",'6.標準時間'!C2617)</f>
        <v/>
      </c>
      <c r="D2617" s="16" t="str">
        <f>IF('6.標準時間'!$C2617="","",'6.標準時間'!E2617)</f>
        <v/>
      </c>
      <c r="E2617" s="171" t="str">
        <f>IF('6.標準時間'!$C2617="","",'6.標準時間'!F2617)</f>
        <v/>
      </c>
      <c r="F2617" s="15" t="str">
        <f t="shared" si="80"/>
        <v/>
      </c>
      <c r="G2617" s="142" t="str">
        <f>IF('6.標準時間'!$C2617="","",'6.標準時間'!H2617)</f>
        <v/>
      </c>
      <c r="H2617" s="142" t="str">
        <f>IF('6.標準時間'!$C2617="","",'6.標準時間'!I2617)</f>
        <v/>
      </c>
      <c r="I2617" s="107" t="str">
        <f>IF(C2617="","",VLOOKUP($C2617,'7.工程別レート'!$C$6:$E$501,3,FALSE))</f>
        <v/>
      </c>
      <c r="J2617" s="108" t="str">
        <f>IF(C2617="","",VLOOKUP($C2617,'7.工程別レート'!$C$6:$E$501,2,FALSE))</f>
        <v/>
      </c>
      <c r="K2617" s="195" t="str">
        <f t="shared" si="81"/>
        <v/>
      </c>
    </row>
    <row r="2618" spans="2:11" ht="18" customHeight="1">
      <c r="B2618" s="16" t="str">
        <f>IF('6.標準時間'!$B2618="","",'6.標準時間'!B2618)</f>
        <v/>
      </c>
      <c r="C2618" s="16" t="str">
        <f>IF('6.標準時間'!$C2618="","",'6.標準時間'!C2618)</f>
        <v/>
      </c>
      <c r="D2618" s="16" t="str">
        <f>IF('6.標準時間'!$C2618="","",'6.標準時間'!E2618)</f>
        <v/>
      </c>
      <c r="E2618" s="171" t="str">
        <f>IF('6.標準時間'!$C2618="","",'6.標準時間'!F2618)</f>
        <v/>
      </c>
      <c r="F2618" s="15" t="str">
        <f t="shared" si="80"/>
        <v/>
      </c>
      <c r="G2618" s="142" t="str">
        <f>IF('6.標準時間'!$C2618="","",'6.標準時間'!H2618)</f>
        <v/>
      </c>
      <c r="H2618" s="142" t="str">
        <f>IF('6.標準時間'!$C2618="","",'6.標準時間'!I2618)</f>
        <v/>
      </c>
      <c r="I2618" s="107" t="str">
        <f>IF(C2618="","",VLOOKUP($C2618,'7.工程別レート'!$C$6:$E$501,3,FALSE))</f>
        <v/>
      </c>
      <c r="J2618" s="108" t="str">
        <f>IF(C2618="","",VLOOKUP($C2618,'7.工程別レート'!$C$6:$E$501,2,FALSE))</f>
        <v/>
      </c>
      <c r="K2618" s="195" t="str">
        <f t="shared" si="81"/>
        <v/>
      </c>
    </row>
    <row r="2619" spans="2:11" ht="18" customHeight="1">
      <c r="B2619" s="16" t="str">
        <f>IF('6.標準時間'!$B2619="","",'6.標準時間'!B2619)</f>
        <v/>
      </c>
      <c r="C2619" s="16" t="str">
        <f>IF('6.標準時間'!$C2619="","",'6.標準時間'!C2619)</f>
        <v/>
      </c>
      <c r="D2619" s="16" t="str">
        <f>IF('6.標準時間'!$C2619="","",'6.標準時間'!E2619)</f>
        <v/>
      </c>
      <c r="E2619" s="171" t="str">
        <f>IF('6.標準時間'!$C2619="","",'6.標準時間'!F2619)</f>
        <v/>
      </c>
      <c r="F2619" s="15" t="str">
        <f t="shared" si="80"/>
        <v/>
      </c>
      <c r="G2619" s="142" t="str">
        <f>IF('6.標準時間'!$C2619="","",'6.標準時間'!H2619)</f>
        <v/>
      </c>
      <c r="H2619" s="142" t="str">
        <f>IF('6.標準時間'!$C2619="","",'6.標準時間'!I2619)</f>
        <v/>
      </c>
      <c r="I2619" s="107" t="str">
        <f>IF(C2619="","",VLOOKUP($C2619,'7.工程別レート'!$C$6:$E$501,3,FALSE))</f>
        <v/>
      </c>
      <c r="J2619" s="108" t="str">
        <f>IF(C2619="","",VLOOKUP($C2619,'7.工程別レート'!$C$6:$E$501,2,FALSE))</f>
        <v/>
      </c>
      <c r="K2619" s="195" t="str">
        <f t="shared" si="81"/>
        <v/>
      </c>
    </row>
    <row r="2620" spans="2:11" ht="18" customHeight="1">
      <c r="B2620" s="16" t="str">
        <f>IF('6.標準時間'!$B2620="","",'6.標準時間'!B2620)</f>
        <v/>
      </c>
      <c r="C2620" s="16" t="str">
        <f>IF('6.標準時間'!$C2620="","",'6.標準時間'!C2620)</f>
        <v/>
      </c>
      <c r="D2620" s="16" t="str">
        <f>IF('6.標準時間'!$C2620="","",'6.標準時間'!E2620)</f>
        <v/>
      </c>
      <c r="E2620" s="171" t="str">
        <f>IF('6.標準時間'!$C2620="","",'6.標準時間'!F2620)</f>
        <v/>
      </c>
      <c r="F2620" s="15" t="str">
        <f t="shared" si="80"/>
        <v/>
      </c>
      <c r="G2620" s="142" t="str">
        <f>IF('6.標準時間'!$C2620="","",'6.標準時間'!H2620)</f>
        <v/>
      </c>
      <c r="H2620" s="142" t="str">
        <f>IF('6.標準時間'!$C2620="","",'6.標準時間'!I2620)</f>
        <v/>
      </c>
      <c r="I2620" s="107" t="str">
        <f>IF(C2620="","",VLOOKUP($C2620,'7.工程別レート'!$C$6:$E$501,3,FALSE))</f>
        <v/>
      </c>
      <c r="J2620" s="108" t="str">
        <f>IF(C2620="","",VLOOKUP($C2620,'7.工程別レート'!$C$6:$E$501,2,FALSE))</f>
        <v/>
      </c>
      <c r="K2620" s="195" t="str">
        <f t="shared" si="81"/>
        <v/>
      </c>
    </row>
    <row r="2621" spans="2:11" ht="18" customHeight="1">
      <c r="B2621" s="16" t="str">
        <f>IF('6.標準時間'!$B2621="","",'6.標準時間'!B2621)</f>
        <v/>
      </c>
      <c r="C2621" s="16" t="str">
        <f>IF('6.標準時間'!$C2621="","",'6.標準時間'!C2621)</f>
        <v/>
      </c>
      <c r="D2621" s="16" t="str">
        <f>IF('6.標準時間'!$C2621="","",'6.標準時間'!E2621)</f>
        <v/>
      </c>
      <c r="E2621" s="171" t="str">
        <f>IF('6.標準時間'!$C2621="","",'6.標準時間'!F2621)</f>
        <v/>
      </c>
      <c r="F2621" s="15" t="str">
        <f t="shared" si="80"/>
        <v/>
      </c>
      <c r="G2621" s="142" t="str">
        <f>IF('6.標準時間'!$C2621="","",'6.標準時間'!H2621)</f>
        <v/>
      </c>
      <c r="H2621" s="142" t="str">
        <f>IF('6.標準時間'!$C2621="","",'6.標準時間'!I2621)</f>
        <v/>
      </c>
      <c r="I2621" s="107" t="str">
        <f>IF(C2621="","",VLOOKUP($C2621,'7.工程別レート'!$C$6:$E$501,3,FALSE))</f>
        <v/>
      </c>
      <c r="J2621" s="108" t="str">
        <f>IF(C2621="","",VLOOKUP($C2621,'7.工程別レート'!$C$6:$E$501,2,FALSE))</f>
        <v/>
      </c>
      <c r="K2621" s="195" t="str">
        <f t="shared" si="81"/>
        <v/>
      </c>
    </row>
    <row r="2622" spans="2:11" ht="18" customHeight="1">
      <c r="B2622" s="16" t="str">
        <f>IF('6.標準時間'!$B2622="","",'6.標準時間'!B2622)</f>
        <v/>
      </c>
      <c r="C2622" s="16" t="str">
        <f>IF('6.標準時間'!$C2622="","",'6.標準時間'!C2622)</f>
        <v/>
      </c>
      <c r="D2622" s="16" t="str">
        <f>IF('6.標準時間'!$C2622="","",'6.標準時間'!E2622)</f>
        <v/>
      </c>
      <c r="E2622" s="171" t="str">
        <f>IF('6.標準時間'!$C2622="","",'6.標準時間'!F2622)</f>
        <v/>
      </c>
      <c r="F2622" s="15" t="str">
        <f t="shared" si="80"/>
        <v/>
      </c>
      <c r="G2622" s="142" t="str">
        <f>IF('6.標準時間'!$C2622="","",'6.標準時間'!H2622)</f>
        <v/>
      </c>
      <c r="H2622" s="142" t="str">
        <f>IF('6.標準時間'!$C2622="","",'6.標準時間'!I2622)</f>
        <v/>
      </c>
      <c r="I2622" s="107" t="str">
        <f>IF(C2622="","",VLOOKUP($C2622,'7.工程別レート'!$C$6:$E$501,3,FALSE))</f>
        <v/>
      </c>
      <c r="J2622" s="108" t="str">
        <f>IF(C2622="","",VLOOKUP($C2622,'7.工程別レート'!$C$6:$E$501,2,FALSE))</f>
        <v/>
      </c>
      <c r="K2622" s="195" t="str">
        <f t="shared" si="81"/>
        <v/>
      </c>
    </row>
    <row r="2623" spans="2:11" ht="18" customHeight="1">
      <c r="B2623" s="16" t="str">
        <f>IF('6.標準時間'!$B2623="","",'6.標準時間'!B2623)</f>
        <v/>
      </c>
      <c r="C2623" s="16" t="str">
        <f>IF('6.標準時間'!$C2623="","",'6.標準時間'!C2623)</f>
        <v/>
      </c>
      <c r="D2623" s="16" t="str">
        <f>IF('6.標準時間'!$C2623="","",'6.標準時間'!E2623)</f>
        <v/>
      </c>
      <c r="E2623" s="171" t="str">
        <f>IF('6.標準時間'!$C2623="","",'6.標準時間'!F2623)</f>
        <v/>
      </c>
      <c r="F2623" s="15" t="str">
        <f t="shared" si="80"/>
        <v/>
      </c>
      <c r="G2623" s="142" t="str">
        <f>IF('6.標準時間'!$C2623="","",'6.標準時間'!H2623)</f>
        <v/>
      </c>
      <c r="H2623" s="142" t="str">
        <f>IF('6.標準時間'!$C2623="","",'6.標準時間'!I2623)</f>
        <v/>
      </c>
      <c r="I2623" s="107" t="str">
        <f>IF(C2623="","",VLOOKUP($C2623,'7.工程別レート'!$C$6:$E$501,3,FALSE))</f>
        <v/>
      </c>
      <c r="J2623" s="108" t="str">
        <f>IF(C2623="","",VLOOKUP($C2623,'7.工程別レート'!$C$6:$E$501,2,FALSE))</f>
        <v/>
      </c>
      <c r="K2623" s="195" t="str">
        <f t="shared" si="81"/>
        <v/>
      </c>
    </row>
    <row r="2624" spans="2:11" ht="18" customHeight="1">
      <c r="B2624" s="16" t="str">
        <f>IF('6.標準時間'!$B2624="","",'6.標準時間'!B2624)</f>
        <v/>
      </c>
      <c r="C2624" s="16" t="str">
        <f>IF('6.標準時間'!$C2624="","",'6.標準時間'!C2624)</f>
        <v/>
      </c>
      <c r="D2624" s="16" t="str">
        <f>IF('6.標準時間'!$C2624="","",'6.標準時間'!E2624)</f>
        <v/>
      </c>
      <c r="E2624" s="171" t="str">
        <f>IF('6.標準時間'!$C2624="","",'6.標準時間'!F2624)</f>
        <v/>
      </c>
      <c r="F2624" s="15" t="str">
        <f t="shared" si="80"/>
        <v/>
      </c>
      <c r="G2624" s="142" t="str">
        <f>IF('6.標準時間'!$C2624="","",'6.標準時間'!H2624)</f>
        <v/>
      </c>
      <c r="H2624" s="142" t="str">
        <f>IF('6.標準時間'!$C2624="","",'6.標準時間'!I2624)</f>
        <v/>
      </c>
      <c r="I2624" s="107" t="str">
        <f>IF(C2624="","",VLOOKUP($C2624,'7.工程別レート'!$C$6:$E$501,3,FALSE))</f>
        <v/>
      </c>
      <c r="J2624" s="108" t="str">
        <f>IF(C2624="","",VLOOKUP($C2624,'7.工程別レート'!$C$6:$E$501,2,FALSE))</f>
        <v/>
      </c>
      <c r="K2624" s="195" t="str">
        <f t="shared" si="81"/>
        <v/>
      </c>
    </row>
    <row r="2625" spans="2:11" ht="18" customHeight="1">
      <c r="B2625" s="16" t="str">
        <f>IF('6.標準時間'!$B2625="","",'6.標準時間'!B2625)</f>
        <v/>
      </c>
      <c r="C2625" s="16" t="str">
        <f>IF('6.標準時間'!$C2625="","",'6.標準時間'!C2625)</f>
        <v/>
      </c>
      <c r="D2625" s="16" t="str">
        <f>IF('6.標準時間'!$C2625="","",'6.標準時間'!E2625)</f>
        <v/>
      </c>
      <c r="E2625" s="171" t="str">
        <f>IF('6.標準時間'!$C2625="","",'6.標準時間'!F2625)</f>
        <v/>
      </c>
      <c r="F2625" s="15" t="str">
        <f t="shared" si="80"/>
        <v/>
      </c>
      <c r="G2625" s="142" t="str">
        <f>IF('6.標準時間'!$C2625="","",'6.標準時間'!H2625)</f>
        <v/>
      </c>
      <c r="H2625" s="142" t="str">
        <f>IF('6.標準時間'!$C2625="","",'6.標準時間'!I2625)</f>
        <v/>
      </c>
      <c r="I2625" s="107" t="str">
        <f>IF(C2625="","",VLOOKUP($C2625,'7.工程別レート'!$C$6:$E$501,3,FALSE))</f>
        <v/>
      </c>
      <c r="J2625" s="108" t="str">
        <f>IF(C2625="","",VLOOKUP($C2625,'7.工程別レート'!$C$6:$E$501,2,FALSE))</f>
        <v/>
      </c>
      <c r="K2625" s="195" t="str">
        <f t="shared" si="81"/>
        <v/>
      </c>
    </row>
    <row r="2626" spans="2:11" ht="18" customHeight="1">
      <c r="B2626" s="16" t="str">
        <f>IF('6.標準時間'!$B2626="","",'6.標準時間'!B2626)</f>
        <v/>
      </c>
      <c r="C2626" s="16" t="str">
        <f>IF('6.標準時間'!$C2626="","",'6.標準時間'!C2626)</f>
        <v/>
      </c>
      <c r="D2626" s="16" t="str">
        <f>IF('6.標準時間'!$C2626="","",'6.標準時間'!E2626)</f>
        <v/>
      </c>
      <c r="E2626" s="171" t="str">
        <f>IF('6.標準時間'!$C2626="","",'6.標準時間'!F2626)</f>
        <v/>
      </c>
      <c r="F2626" s="15" t="str">
        <f t="shared" si="80"/>
        <v/>
      </c>
      <c r="G2626" s="142" t="str">
        <f>IF('6.標準時間'!$C2626="","",'6.標準時間'!H2626)</f>
        <v/>
      </c>
      <c r="H2626" s="142" t="str">
        <f>IF('6.標準時間'!$C2626="","",'6.標準時間'!I2626)</f>
        <v/>
      </c>
      <c r="I2626" s="107" t="str">
        <f>IF(C2626="","",VLOOKUP($C2626,'7.工程別レート'!$C$6:$E$501,3,FALSE))</f>
        <v/>
      </c>
      <c r="J2626" s="108" t="str">
        <f>IF(C2626="","",VLOOKUP($C2626,'7.工程別レート'!$C$6:$E$501,2,FALSE))</f>
        <v/>
      </c>
      <c r="K2626" s="195" t="str">
        <f t="shared" si="81"/>
        <v/>
      </c>
    </row>
    <row r="2627" spans="2:11" ht="18" customHeight="1">
      <c r="B2627" s="16" t="str">
        <f>IF('6.標準時間'!$B2627="","",'6.標準時間'!B2627)</f>
        <v/>
      </c>
      <c r="C2627" s="16" t="str">
        <f>IF('6.標準時間'!$C2627="","",'6.標準時間'!C2627)</f>
        <v/>
      </c>
      <c r="D2627" s="16" t="str">
        <f>IF('6.標準時間'!$C2627="","",'6.標準時間'!E2627)</f>
        <v/>
      </c>
      <c r="E2627" s="171" t="str">
        <f>IF('6.標準時間'!$C2627="","",'6.標準時間'!F2627)</f>
        <v/>
      </c>
      <c r="F2627" s="15" t="str">
        <f t="shared" si="80"/>
        <v/>
      </c>
      <c r="G2627" s="142" t="str">
        <f>IF('6.標準時間'!$C2627="","",'6.標準時間'!H2627)</f>
        <v/>
      </c>
      <c r="H2627" s="142" t="str">
        <f>IF('6.標準時間'!$C2627="","",'6.標準時間'!I2627)</f>
        <v/>
      </c>
      <c r="I2627" s="107" t="str">
        <f>IF(C2627="","",VLOOKUP($C2627,'7.工程別レート'!$C$6:$E$501,3,FALSE))</f>
        <v/>
      </c>
      <c r="J2627" s="108" t="str">
        <f>IF(C2627="","",VLOOKUP($C2627,'7.工程別レート'!$C$6:$E$501,2,FALSE))</f>
        <v/>
      </c>
      <c r="K2627" s="195" t="str">
        <f t="shared" si="81"/>
        <v/>
      </c>
    </row>
    <row r="2628" spans="2:11" ht="18" customHeight="1">
      <c r="B2628" s="16" t="str">
        <f>IF('6.標準時間'!$B2628="","",'6.標準時間'!B2628)</f>
        <v/>
      </c>
      <c r="C2628" s="16" t="str">
        <f>IF('6.標準時間'!$C2628="","",'6.標準時間'!C2628)</f>
        <v/>
      </c>
      <c r="D2628" s="16" t="str">
        <f>IF('6.標準時間'!$C2628="","",'6.標準時間'!E2628)</f>
        <v/>
      </c>
      <c r="E2628" s="171" t="str">
        <f>IF('6.標準時間'!$C2628="","",'6.標準時間'!F2628)</f>
        <v/>
      </c>
      <c r="F2628" s="15" t="str">
        <f t="shared" si="80"/>
        <v/>
      </c>
      <c r="G2628" s="142" t="str">
        <f>IF('6.標準時間'!$C2628="","",'6.標準時間'!H2628)</f>
        <v/>
      </c>
      <c r="H2628" s="142" t="str">
        <f>IF('6.標準時間'!$C2628="","",'6.標準時間'!I2628)</f>
        <v/>
      </c>
      <c r="I2628" s="107" t="str">
        <f>IF(C2628="","",VLOOKUP($C2628,'7.工程別レート'!$C$6:$E$501,3,FALSE))</f>
        <v/>
      </c>
      <c r="J2628" s="108" t="str">
        <f>IF(C2628="","",VLOOKUP($C2628,'7.工程別レート'!$C$6:$E$501,2,FALSE))</f>
        <v/>
      </c>
      <c r="K2628" s="195" t="str">
        <f t="shared" si="81"/>
        <v/>
      </c>
    </row>
    <row r="2629" spans="2:11" ht="18" customHeight="1">
      <c r="B2629" s="16" t="str">
        <f>IF('6.標準時間'!$B2629="","",'6.標準時間'!B2629)</f>
        <v/>
      </c>
      <c r="C2629" s="16" t="str">
        <f>IF('6.標準時間'!$C2629="","",'6.標準時間'!C2629)</f>
        <v/>
      </c>
      <c r="D2629" s="16" t="str">
        <f>IF('6.標準時間'!$C2629="","",'6.標準時間'!E2629)</f>
        <v/>
      </c>
      <c r="E2629" s="171" t="str">
        <f>IF('6.標準時間'!$C2629="","",'6.標準時間'!F2629)</f>
        <v/>
      </c>
      <c r="F2629" s="15" t="str">
        <f t="shared" si="80"/>
        <v/>
      </c>
      <c r="G2629" s="142" t="str">
        <f>IF('6.標準時間'!$C2629="","",'6.標準時間'!H2629)</f>
        <v/>
      </c>
      <c r="H2629" s="142" t="str">
        <f>IF('6.標準時間'!$C2629="","",'6.標準時間'!I2629)</f>
        <v/>
      </c>
      <c r="I2629" s="107" t="str">
        <f>IF(C2629="","",VLOOKUP($C2629,'7.工程別レート'!$C$6:$E$501,3,FALSE))</f>
        <v/>
      </c>
      <c r="J2629" s="108" t="str">
        <f>IF(C2629="","",VLOOKUP($C2629,'7.工程別レート'!$C$6:$E$501,2,FALSE))</f>
        <v/>
      </c>
      <c r="K2629" s="195" t="str">
        <f t="shared" si="81"/>
        <v/>
      </c>
    </row>
    <row r="2630" spans="2:11" ht="18" customHeight="1">
      <c r="B2630" s="16" t="str">
        <f>IF('6.標準時間'!$B2630="","",'6.標準時間'!B2630)</f>
        <v/>
      </c>
      <c r="C2630" s="16" t="str">
        <f>IF('6.標準時間'!$C2630="","",'6.標準時間'!C2630)</f>
        <v/>
      </c>
      <c r="D2630" s="16" t="str">
        <f>IF('6.標準時間'!$C2630="","",'6.標準時間'!E2630)</f>
        <v/>
      </c>
      <c r="E2630" s="171" t="str">
        <f>IF('6.標準時間'!$C2630="","",'6.標準時間'!F2630)</f>
        <v/>
      </c>
      <c r="F2630" s="15" t="str">
        <f t="shared" ref="F2630:F2693" si="82">C2630&amp;D2630</f>
        <v/>
      </c>
      <c r="G2630" s="142" t="str">
        <f>IF('6.標準時間'!$C2630="","",'6.標準時間'!H2630)</f>
        <v/>
      </c>
      <c r="H2630" s="142" t="str">
        <f>IF('6.標準時間'!$C2630="","",'6.標準時間'!I2630)</f>
        <v/>
      </c>
      <c r="I2630" s="107" t="str">
        <f>IF(C2630="","",VLOOKUP($C2630,'7.工程別レート'!$C$6:$E$501,3,FALSE))</f>
        <v/>
      </c>
      <c r="J2630" s="108" t="str">
        <f>IF(C2630="","",VLOOKUP($C2630,'7.工程別レート'!$C$6:$E$501,2,FALSE))</f>
        <v/>
      </c>
      <c r="K2630" s="195" t="str">
        <f t="shared" si="81"/>
        <v/>
      </c>
    </row>
    <row r="2631" spans="2:11" ht="18" customHeight="1">
      <c r="B2631" s="16" t="str">
        <f>IF('6.標準時間'!$B2631="","",'6.標準時間'!B2631)</f>
        <v/>
      </c>
      <c r="C2631" s="16" t="str">
        <f>IF('6.標準時間'!$C2631="","",'6.標準時間'!C2631)</f>
        <v/>
      </c>
      <c r="D2631" s="16" t="str">
        <f>IF('6.標準時間'!$C2631="","",'6.標準時間'!E2631)</f>
        <v/>
      </c>
      <c r="E2631" s="171" t="str">
        <f>IF('6.標準時間'!$C2631="","",'6.標準時間'!F2631)</f>
        <v/>
      </c>
      <c r="F2631" s="15" t="str">
        <f t="shared" si="82"/>
        <v/>
      </c>
      <c r="G2631" s="142" t="str">
        <f>IF('6.標準時間'!$C2631="","",'6.標準時間'!H2631)</f>
        <v/>
      </c>
      <c r="H2631" s="142" t="str">
        <f>IF('6.標準時間'!$C2631="","",'6.標準時間'!I2631)</f>
        <v/>
      </c>
      <c r="I2631" s="107" t="str">
        <f>IF(C2631="","",VLOOKUP($C2631,'7.工程別レート'!$C$6:$E$501,3,FALSE))</f>
        <v/>
      </c>
      <c r="J2631" s="108" t="str">
        <f>IF(C2631="","",VLOOKUP($C2631,'7.工程別レート'!$C$6:$E$501,2,FALSE))</f>
        <v/>
      </c>
      <c r="K2631" s="195" t="str">
        <f t="shared" ref="K2631:K2694" si="83">IF(ISERROR((G2631*I2631)+(H2631*J2631)),"",(G2631*I2631)+(H2631*J2631))</f>
        <v/>
      </c>
    </row>
    <row r="2632" spans="2:11" ht="18" customHeight="1">
      <c r="B2632" s="16" t="str">
        <f>IF('6.標準時間'!$B2632="","",'6.標準時間'!B2632)</f>
        <v/>
      </c>
      <c r="C2632" s="16" t="str">
        <f>IF('6.標準時間'!$C2632="","",'6.標準時間'!C2632)</f>
        <v/>
      </c>
      <c r="D2632" s="16" t="str">
        <f>IF('6.標準時間'!$C2632="","",'6.標準時間'!E2632)</f>
        <v/>
      </c>
      <c r="E2632" s="171" t="str">
        <f>IF('6.標準時間'!$C2632="","",'6.標準時間'!F2632)</f>
        <v/>
      </c>
      <c r="F2632" s="15" t="str">
        <f t="shared" si="82"/>
        <v/>
      </c>
      <c r="G2632" s="142" t="str">
        <f>IF('6.標準時間'!$C2632="","",'6.標準時間'!H2632)</f>
        <v/>
      </c>
      <c r="H2632" s="142" t="str">
        <f>IF('6.標準時間'!$C2632="","",'6.標準時間'!I2632)</f>
        <v/>
      </c>
      <c r="I2632" s="107" t="str">
        <f>IF(C2632="","",VLOOKUP($C2632,'7.工程別レート'!$C$6:$E$501,3,FALSE))</f>
        <v/>
      </c>
      <c r="J2632" s="108" t="str">
        <f>IF(C2632="","",VLOOKUP($C2632,'7.工程別レート'!$C$6:$E$501,2,FALSE))</f>
        <v/>
      </c>
      <c r="K2632" s="195" t="str">
        <f t="shared" si="83"/>
        <v/>
      </c>
    </row>
    <row r="2633" spans="2:11" ht="18" customHeight="1">
      <c r="B2633" s="16" t="str">
        <f>IF('6.標準時間'!$B2633="","",'6.標準時間'!B2633)</f>
        <v/>
      </c>
      <c r="C2633" s="16" t="str">
        <f>IF('6.標準時間'!$C2633="","",'6.標準時間'!C2633)</f>
        <v/>
      </c>
      <c r="D2633" s="16" t="str">
        <f>IF('6.標準時間'!$C2633="","",'6.標準時間'!E2633)</f>
        <v/>
      </c>
      <c r="E2633" s="171" t="str">
        <f>IF('6.標準時間'!$C2633="","",'6.標準時間'!F2633)</f>
        <v/>
      </c>
      <c r="F2633" s="15" t="str">
        <f t="shared" si="82"/>
        <v/>
      </c>
      <c r="G2633" s="142" t="str">
        <f>IF('6.標準時間'!$C2633="","",'6.標準時間'!H2633)</f>
        <v/>
      </c>
      <c r="H2633" s="142" t="str">
        <f>IF('6.標準時間'!$C2633="","",'6.標準時間'!I2633)</f>
        <v/>
      </c>
      <c r="I2633" s="107" t="str">
        <f>IF(C2633="","",VLOOKUP($C2633,'7.工程別レート'!$C$6:$E$501,3,FALSE))</f>
        <v/>
      </c>
      <c r="J2633" s="108" t="str">
        <f>IF(C2633="","",VLOOKUP($C2633,'7.工程別レート'!$C$6:$E$501,2,FALSE))</f>
        <v/>
      </c>
      <c r="K2633" s="195" t="str">
        <f t="shared" si="83"/>
        <v/>
      </c>
    </row>
    <row r="2634" spans="2:11" ht="18" customHeight="1">
      <c r="B2634" s="16" t="str">
        <f>IF('6.標準時間'!$B2634="","",'6.標準時間'!B2634)</f>
        <v/>
      </c>
      <c r="C2634" s="16" t="str">
        <f>IF('6.標準時間'!$C2634="","",'6.標準時間'!C2634)</f>
        <v/>
      </c>
      <c r="D2634" s="16" t="str">
        <f>IF('6.標準時間'!$C2634="","",'6.標準時間'!E2634)</f>
        <v/>
      </c>
      <c r="E2634" s="171" t="str">
        <f>IF('6.標準時間'!$C2634="","",'6.標準時間'!F2634)</f>
        <v/>
      </c>
      <c r="F2634" s="15" t="str">
        <f t="shared" si="82"/>
        <v/>
      </c>
      <c r="G2634" s="142" t="str">
        <f>IF('6.標準時間'!$C2634="","",'6.標準時間'!H2634)</f>
        <v/>
      </c>
      <c r="H2634" s="142" t="str">
        <f>IF('6.標準時間'!$C2634="","",'6.標準時間'!I2634)</f>
        <v/>
      </c>
      <c r="I2634" s="107" t="str">
        <f>IF(C2634="","",VLOOKUP($C2634,'7.工程別レート'!$C$6:$E$501,3,FALSE))</f>
        <v/>
      </c>
      <c r="J2634" s="108" t="str">
        <f>IF(C2634="","",VLOOKUP($C2634,'7.工程別レート'!$C$6:$E$501,2,FALSE))</f>
        <v/>
      </c>
      <c r="K2634" s="195" t="str">
        <f t="shared" si="83"/>
        <v/>
      </c>
    </row>
    <row r="2635" spans="2:11" ht="18" customHeight="1">
      <c r="B2635" s="16" t="str">
        <f>IF('6.標準時間'!$B2635="","",'6.標準時間'!B2635)</f>
        <v/>
      </c>
      <c r="C2635" s="16" t="str">
        <f>IF('6.標準時間'!$C2635="","",'6.標準時間'!C2635)</f>
        <v/>
      </c>
      <c r="D2635" s="16" t="str">
        <f>IF('6.標準時間'!$C2635="","",'6.標準時間'!E2635)</f>
        <v/>
      </c>
      <c r="E2635" s="171" t="str">
        <f>IF('6.標準時間'!$C2635="","",'6.標準時間'!F2635)</f>
        <v/>
      </c>
      <c r="F2635" s="15" t="str">
        <f t="shared" si="82"/>
        <v/>
      </c>
      <c r="G2635" s="142" t="str">
        <f>IF('6.標準時間'!$C2635="","",'6.標準時間'!H2635)</f>
        <v/>
      </c>
      <c r="H2635" s="142" t="str">
        <f>IF('6.標準時間'!$C2635="","",'6.標準時間'!I2635)</f>
        <v/>
      </c>
      <c r="I2635" s="107" t="str">
        <f>IF(C2635="","",VLOOKUP($C2635,'7.工程別レート'!$C$6:$E$501,3,FALSE))</f>
        <v/>
      </c>
      <c r="J2635" s="108" t="str">
        <f>IF(C2635="","",VLOOKUP($C2635,'7.工程別レート'!$C$6:$E$501,2,FALSE))</f>
        <v/>
      </c>
      <c r="K2635" s="195" t="str">
        <f t="shared" si="83"/>
        <v/>
      </c>
    </row>
    <row r="2636" spans="2:11" ht="18" customHeight="1">
      <c r="B2636" s="16" t="str">
        <f>IF('6.標準時間'!$B2636="","",'6.標準時間'!B2636)</f>
        <v/>
      </c>
      <c r="C2636" s="16" t="str">
        <f>IF('6.標準時間'!$C2636="","",'6.標準時間'!C2636)</f>
        <v/>
      </c>
      <c r="D2636" s="16" t="str">
        <f>IF('6.標準時間'!$C2636="","",'6.標準時間'!E2636)</f>
        <v/>
      </c>
      <c r="E2636" s="171" t="str">
        <f>IF('6.標準時間'!$C2636="","",'6.標準時間'!F2636)</f>
        <v/>
      </c>
      <c r="F2636" s="15" t="str">
        <f t="shared" si="82"/>
        <v/>
      </c>
      <c r="G2636" s="142" t="str">
        <f>IF('6.標準時間'!$C2636="","",'6.標準時間'!H2636)</f>
        <v/>
      </c>
      <c r="H2636" s="142" t="str">
        <f>IF('6.標準時間'!$C2636="","",'6.標準時間'!I2636)</f>
        <v/>
      </c>
      <c r="I2636" s="107" t="str">
        <f>IF(C2636="","",VLOOKUP($C2636,'7.工程別レート'!$C$6:$E$501,3,FALSE))</f>
        <v/>
      </c>
      <c r="J2636" s="108" t="str">
        <f>IF(C2636="","",VLOOKUP($C2636,'7.工程別レート'!$C$6:$E$501,2,FALSE))</f>
        <v/>
      </c>
      <c r="K2636" s="195" t="str">
        <f t="shared" si="83"/>
        <v/>
      </c>
    </row>
    <row r="2637" spans="2:11" ht="18" customHeight="1">
      <c r="B2637" s="16" t="str">
        <f>IF('6.標準時間'!$B2637="","",'6.標準時間'!B2637)</f>
        <v/>
      </c>
      <c r="C2637" s="16" t="str">
        <f>IF('6.標準時間'!$C2637="","",'6.標準時間'!C2637)</f>
        <v/>
      </c>
      <c r="D2637" s="16" t="str">
        <f>IF('6.標準時間'!$C2637="","",'6.標準時間'!E2637)</f>
        <v/>
      </c>
      <c r="E2637" s="171" t="str">
        <f>IF('6.標準時間'!$C2637="","",'6.標準時間'!F2637)</f>
        <v/>
      </c>
      <c r="F2637" s="15" t="str">
        <f t="shared" si="82"/>
        <v/>
      </c>
      <c r="G2637" s="142" t="str">
        <f>IF('6.標準時間'!$C2637="","",'6.標準時間'!H2637)</f>
        <v/>
      </c>
      <c r="H2637" s="142" t="str">
        <f>IF('6.標準時間'!$C2637="","",'6.標準時間'!I2637)</f>
        <v/>
      </c>
      <c r="I2637" s="107" t="str">
        <f>IF(C2637="","",VLOOKUP($C2637,'7.工程別レート'!$C$6:$E$501,3,FALSE))</f>
        <v/>
      </c>
      <c r="J2637" s="108" t="str">
        <f>IF(C2637="","",VLOOKUP($C2637,'7.工程別レート'!$C$6:$E$501,2,FALSE))</f>
        <v/>
      </c>
      <c r="K2637" s="195" t="str">
        <f t="shared" si="83"/>
        <v/>
      </c>
    </row>
    <row r="2638" spans="2:11" ht="18" customHeight="1">
      <c r="B2638" s="16" t="str">
        <f>IF('6.標準時間'!$B2638="","",'6.標準時間'!B2638)</f>
        <v/>
      </c>
      <c r="C2638" s="16" t="str">
        <f>IF('6.標準時間'!$C2638="","",'6.標準時間'!C2638)</f>
        <v/>
      </c>
      <c r="D2638" s="16" t="str">
        <f>IF('6.標準時間'!$C2638="","",'6.標準時間'!E2638)</f>
        <v/>
      </c>
      <c r="E2638" s="171" t="str">
        <f>IF('6.標準時間'!$C2638="","",'6.標準時間'!F2638)</f>
        <v/>
      </c>
      <c r="F2638" s="15" t="str">
        <f t="shared" si="82"/>
        <v/>
      </c>
      <c r="G2638" s="142" t="str">
        <f>IF('6.標準時間'!$C2638="","",'6.標準時間'!H2638)</f>
        <v/>
      </c>
      <c r="H2638" s="142" t="str">
        <f>IF('6.標準時間'!$C2638="","",'6.標準時間'!I2638)</f>
        <v/>
      </c>
      <c r="I2638" s="107" t="str">
        <f>IF(C2638="","",VLOOKUP($C2638,'7.工程別レート'!$C$6:$E$501,3,FALSE))</f>
        <v/>
      </c>
      <c r="J2638" s="108" t="str">
        <f>IF(C2638="","",VLOOKUP($C2638,'7.工程別レート'!$C$6:$E$501,2,FALSE))</f>
        <v/>
      </c>
      <c r="K2638" s="195" t="str">
        <f t="shared" si="83"/>
        <v/>
      </c>
    </row>
    <row r="2639" spans="2:11" ht="18" customHeight="1">
      <c r="B2639" s="16" t="str">
        <f>IF('6.標準時間'!$B2639="","",'6.標準時間'!B2639)</f>
        <v/>
      </c>
      <c r="C2639" s="16" t="str">
        <f>IF('6.標準時間'!$C2639="","",'6.標準時間'!C2639)</f>
        <v/>
      </c>
      <c r="D2639" s="16" t="str">
        <f>IF('6.標準時間'!$C2639="","",'6.標準時間'!E2639)</f>
        <v/>
      </c>
      <c r="E2639" s="171" t="str">
        <f>IF('6.標準時間'!$C2639="","",'6.標準時間'!F2639)</f>
        <v/>
      </c>
      <c r="F2639" s="15" t="str">
        <f t="shared" si="82"/>
        <v/>
      </c>
      <c r="G2639" s="142" t="str">
        <f>IF('6.標準時間'!$C2639="","",'6.標準時間'!H2639)</f>
        <v/>
      </c>
      <c r="H2639" s="142" t="str">
        <f>IF('6.標準時間'!$C2639="","",'6.標準時間'!I2639)</f>
        <v/>
      </c>
      <c r="I2639" s="107" t="str">
        <f>IF(C2639="","",VLOOKUP($C2639,'7.工程別レート'!$C$6:$E$501,3,FALSE))</f>
        <v/>
      </c>
      <c r="J2639" s="108" t="str">
        <f>IF(C2639="","",VLOOKUP($C2639,'7.工程別レート'!$C$6:$E$501,2,FALSE))</f>
        <v/>
      </c>
      <c r="K2639" s="195" t="str">
        <f t="shared" si="83"/>
        <v/>
      </c>
    </row>
    <row r="2640" spans="2:11" ht="18" customHeight="1">
      <c r="B2640" s="16" t="str">
        <f>IF('6.標準時間'!$B2640="","",'6.標準時間'!B2640)</f>
        <v/>
      </c>
      <c r="C2640" s="16" t="str">
        <f>IF('6.標準時間'!$C2640="","",'6.標準時間'!C2640)</f>
        <v/>
      </c>
      <c r="D2640" s="16" t="str">
        <f>IF('6.標準時間'!$C2640="","",'6.標準時間'!E2640)</f>
        <v/>
      </c>
      <c r="E2640" s="171" t="str">
        <f>IF('6.標準時間'!$C2640="","",'6.標準時間'!F2640)</f>
        <v/>
      </c>
      <c r="F2640" s="15" t="str">
        <f t="shared" si="82"/>
        <v/>
      </c>
      <c r="G2640" s="142" t="str">
        <f>IF('6.標準時間'!$C2640="","",'6.標準時間'!H2640)</f>
        <v/>
      </c>
      <c r="H2640" s="142" t="str">
        <f>IF('6.標準時間'!$C2640="","",'6.標準時間'!I2640)</f>
        <v/>
      </c>
      <c r="I2640" s="107" t="str">
        <f>IF(C2640="","",VLOOKUP($C2640,'7.工程別レート'!$C$6:$E$501,3,FALSE))</f>
        <v/>
      </c>
      <c r="J2640" s="108" t="str">
        <f>IF(C2640="","",VLOOKUP($C2640,'7.工程別レート'!$C$6:$E$501,2,FALSE))</f>
        <v/>
      </c>
      <c r="K2640" s="195" t="str">
        <f t="shared" si="83"/>
        <v/>
      </c>
    </row>
    <row r="2641" spans="2:11" ht="18" customHeight="1">
      <c r="B2641" s="16" t="str">
        <f>IF('6.標準時間'!$B2641="","",'6.標準時間'!B2641)</f>
        <v/>
      </c>
      <c r="C2641" s="16" t="str">
        <f>IF('6.標準時間'!$C2641="","",'6.標準時間'!C2641)</f>
        <v/>
      </c>
      <c r="D2641" s="16" t="str">
        <f>IF('6.標準時間'!$C2641="","",'6.標準時間'!E2641)</f>
        <v/>
      </c>
      <c r="E2641" s="171" t="str">
        <f>IF('6.標準時間'!$C2641="","",'6.標準時間'!F2641)</f>
        <v/>
      </c>
      <c r="F2641" s="15" t="str">
        <f t="shared" si="82"/>
        <v/>
      </c>
      <c r="G2641" s="142" t="str">
        <f>IF('6.標準時間'!$C2641="","",'6.標準時間'!H2641)</f>
        <v/>
      </c>
      <c r="H2641" s="142" t="str">
        <f>IF('6.標準時間'!$C2641="","",'6.標準時間'!I2641)</f>
        <v/>
      </c>
      <c r="I2641" s="107" t="str">
        <f>IF(C2641="","",VLOOKUP($C2641,'7.工程別レート'!$C$6:$E$501,3,FALSE))</f>
        <v/>
      </c>
      <c r="J2641" s="108" t="str">
        <f>IF(C2641="","",VLOOKUP($C2641,'7.工程別レート'!$C$6:$E$501,2,FALSE))</f>
        <v/>
      </c>
      <c r="K2641" s="195" t="str">
        <f t="shared" si="83"/>
        <v/>
      </c>
    </row>
    <row r="2642" spans="2:11" ht="18" customHeight="1">
      <c r="B2642" s="16" t="str">
        <f>IF('6.標準時間'!$B2642="","",'6.標準時間'!B2642)</f>
        <v/>
      </c>
      <c r="C2642" s="16" t="str">
        <f>IF('6.標準時間'!$C2642="","",'6.標準時間'!C2642)</f>
        <v/>
      </c>
      <c r="D2642" s="16" t="str">
        <f>IF('6.標準時間'!$C2642="","",'6.標準時間'!E2642)</f>
        <v/>
      </c>
      <c r="E2642" s="171" t="str">
        <f>IF('6.標準時間'!$C2642="","",'6.標準時間'!F2642)</f>
        <v/>
      </c>
      <c r="F2642" s="15" t="str">
        <f t="shared" si="82"/>
        <v/>
      </c>
      <c r="G2642" s="142" t="str">
        <f>IF('6.標準時間'!$C2642="","",'6.標準時間'!H2642)</f>
        <v/>
      </c>
      <c r="H2642" s="142" t="str">
        <f>IF('6.標準時間'!$C2642="","",'6.標準時間'!I2642)</f>
        <v/>
      </c>
      <c r="I2642" s="107" t="str">
        <f>IF(C2642="","",VLOOKUP($C2642,'7.工程別レート'!$C$6:$E$501,3,FALSE))</f>
        <v/>
      </c>
      <c r="J2642" s="108" t="str">
        <f>IF(C2642="","",VLOOKUP($C2642,'7.工程別レート'!$C$6:$E$501,2,FALSE))</f>
        <v/>
      </c>
      <c r="K2642" s="195" t="str">
        <f t="shared" si="83"/>
        <v/>
      </c>
    </row>
    <row r="2643" spans="2:11" ht="18" customHeight="1">
      <c r="B2643" s="16" t="str">
        <f>IF('6.標準時間'!$B2643="","",'6.標準時間'!B2643)</f>
        <v/>
      </c>
      <c r="C2643" s="16" t="str">
        <f>IF('6.標準時間'!$C2643="","",'6.標準時間'!C2643)</f>
        <v/>
      </c>
      <c r="D2643" s="16" t="str">
        <f>IF('6.標準時間'!$C2643="","",'6.標準時間'!E2643)</f>
        <v/>
      </c>
      <c r="E2643" s="171" t="str">
        <f>IF('6.標準時間'!$C2643="","",'6.標準時間'!F2643)</f>
        <v/>
      </c>
      <c r="F2643" s="15" t="str">
        <f t="shared" si="82"/>
        <v/>
      </c>
      <c r="G2643" s="142" t="str">
        <f>IF('6.標準時間'!$C2643="","",'6.標準時間'!H2643)</f>
        <v/>
      </c>
      <c r="H2643" s="142" t="str">
        <f>IF('6.標準時間'!$C2643="","",'6.標準時間'!I2643)</f>
        <v/>
      </c>
      <c r="I2643" s="107" t="str">
        <f>IF(C2643="","",VLOOKUP($C2643,'7.工程別レート'!$C$6:$E$501,3,FALSE))</f>
        <v/>
      </c>
      <c r="J2643" s="108" t="str">
        <f>IF(C2643="","",VLOOKUP($C2643,'7.工程別レート'!$C$6:$E$501,2,FALSE))</f>
        <v/>
      </c>
      <c r="K2643" s="195" t="str">
        <f t="shared" si="83"/>
        <v/>
      </c>
    </row>
    <row r="2644" spans="2:11" ht="18" customHeight="1">
      <c r="B2644" s="16" t="str">
        <f>IF('6.標準時間'!$B2644="","",'6.標準時間'!B2644)</f>
        <v/>
      </c>
      <c r="C2644" s="16" t="str">
        <f>IF('6.標準時間'!$C2644="","",'6.標準時間'!C2644)</f>
        <v/>
      </c>
      <c r="D2644" s="16" t="str">
        <f>IF('6.標準時間'!$C2644="","",'6.標準時間'!E2644)</f>
        <v/>
      </c>
      <c r="E2644" s="171" t="str">
        <f>IF('6.標準時間'!$C2644="","",'6.標準時間'!F2644)</f>
        <v/>
      </c>
      <c r="F2644" s="15" t="str">
        <f t="shared" si="82"/>
        <v/>
      </c>
      <c r="G2644" s="142" t="str">
        <f>IF('6.標準時間'!$C2644="","",'6.標準時間'!H2644)</f>
        <v/>
      </c>
      <c r="H2644" s="142" t="str">
        <f>IF('6.標準時間'!$C2644="","",'6.標準時間'!I2644)</f>
        <v/>
      </c>
      <c r="I2644" s="107" t="str">
        <f>IF(C2644="","",VLOOKUP($C2644,'7.工程別レート'!$C$6:$E$501,3,FALSE))</f>
        <v/>
      </c>
      <c r="J2644" s="108" t="str">
        <f>IF(C2644="","",VLOOKUP($C2644,'7.工程別レート'!$C$6:$E$501,2,FALSE))</f>
        <v/>
      </c>
      <c r="K2644" s="195" t="str">
        <f t="shared" si="83"/>
        <v/>
      </c>
    </row>
    <row r="2645" spans="2:11" ht="18" customHeight="1">
      <c r="B2645" s="16" t="str">
        <f>IF('6.標準時間'!$B2645="","",'6.標準時間'!B2645)</f>
        <v/>
      </c>
      <c r="C2645" s="16" t="str">
        <f>IF('6.標準時間'!$C2645="","",'6.標準時間'!C2645)</f>
        <v/>
      </c>
      <c r="D2645" s="16" t="str">
        <f>IF('6.標準時間'!$C2645="","",'6.標準時間'!E2645)</f>
        <v/>
      </c>
      <c r="E2645" s="171" t="str">
        <f>IF('6.標準時間'!$C2645="","",'6.標準時間'!F2645)</f>
        <v/>
      </c>
      <c r="F2645" s="15" t="str">
        <f t="shared" si="82"/>
        <v/>
      </c>
      <c r="G2645" s="142" t="str">
        <f>IF('6.標準時間'!$C2645="","",'6.標準時間'!H2645)</f>
        <v/>
      </c>
      <c r="H2645" s="142" t="str">
        <f>IF('6.標準時間'!$C2645="","",'6.標準時間'!I2645)</f>
        <v/>
      </c>
      <c r="I2645" s="107" t="str">
        <f>IF(C2645="","",VLOOKUP($C2645,'7.工程別レート'!$C$6:$E$501,3,FALSE))</f>
        <v/>
      </c>
      <c r="J2645" s="108" t="str">
        <f>IF(C2645="","",VLOOKUP($C2645,'7.工程別レート'!$C$6:$E$501,2,FALSE))</f>
        <v/>
      </c>
      <c r="K2645" s="195" t="str">
        <f t="shared" si="83"/>
        <v/>
      </c>
    </row>
    <row r="2646" spans="2:11" ht="18" customHeight="1">
      <c r="B2646" s="16" t="str">
        <f>IF('6.標準時間'!$B2646="","",'6.標準時間'!B2646)</f>
        <v/>
      </c>
      <c r="C2646" s="16" t="str">
        <f>IF('6.標準時間'!$C2646="","",'6.標準時間'!C2646)</f>
        <v/>
      </c>
      <c r="D2646" s="16" t="str">
        <f>IF('6.標準時間'!$C2646="","",'6.標準時間'!E2646)</f>
        <v/>
      </c>
      <c r="E2646" s="171" t="str">
        <f>IF('6.標準時間'!$C2646="","",'6.標準時間'!F2646)</f>
        <v/>
      </c>
      <c r="F2646" s="15" t="str">
        <f t="shared" si="82"/>
        <v/>
      </c>
      <c r="G2646" s="142" t="str">
        <f>IF('6.標準時間'!$C2646="","",'6.標準時間'!H2646)</f>
        <v/>
      </c>
      <c r="H2646" s="142" t="str">
        <f>IF('6.標準時間'!$C2646="","",'6.標準時間'!I2646)</f>
        <v/>
      </c>
      <c r="I2646" s="107" t="str">
        <f>IF(C2646="","",VLOOKUP($C2646,'7.工程別レート'!$C$6:$E$501,3,FALSE))</f>
        <v/>
      </c>
      <c r="J2646" s="108" t="str">
        <f>IF(C2646="","",VLOOKUP($C2646,'7.工程別レート'!$C$6:$E$501,2,FALSE))</f>
        <v/>
      </c>
      <c r="K2646" s="195" t="str">
        <f t="shared" si="83"/>
        <v/>
      </c>
    </row>
    <row r="2647" spans="2:11" ht="18" customHeight="1">
      <c r="B2647" s="16" t="str">
        <f>IF('6.標準時間'!$B2647="","",'6.標準時間'!B2647)</f>
        <v/>
      </c>
      <c r="C2647" s="16" t="str">
        <f>IF('6.標準時間'!$C2647="","",'6.標準時間'!C2647)</f>
        <v/>
      </c>
      <c r="D2647" s="16" t="str">
        <f>IF('6.標準時間'!$C2647="","",'6.標準時間'!E2647)</f>
        <v/>
      </c>
      <c r="E2647" s="171" t="str">
        <f>IF('6.標準時間'!$C2647="","",'6.標準時間'!F2647)</f>
        <v/>
      </c>
      <c r="F2647" s="15" t="str">
        <f t="shared" si="82"/>
        <v/>
      </c>
      <c r="G2647" s="142" t="str">
        <f>IF('6.標準時間'!$C2647="","",'6.標準時間'!H2647)</f>
        <v/>
      </c>
      <c r="H2647" s="142" t="str">
        <f>IF('6.標準時間'!$C2647="","",'6.標準時間'!I2647)</f>
        <v/>
      </c>
      <c r="I2647" s="107" t="str">
        <f>IF(C2647="","",VLOOKUP($C2647,'7.工程別レート'!$C$6:$E$501,3,FALSE))</f>
        <v/>
      </c>
      <c r="J2647" s="108" t="str">
        <f>IF(C2647="","",VLOOKUP($C2647,'7.工程別レート'!$C$6:$E$501,2,FALSE))</f>
        <v/>
      </c>
      <c r="K2647" s="195" t="str">
        <f t="shared" si="83"/>
        <v/>
      </c>
    </row>
    <row r="2648" spans="2:11" ht="18" customHeight="1">
      <c r="B2648" s="16" t="str">
        <f>IF('6.標準時間'!$B2648="","",'6.標準時間'!B2648)</f>
        <v/>
      </c>
      <c r="C2648" s="16" t="str">
        <f>IF('6.標準時間'!$C2648="","",'6.標準時間'!C2648)</f>
        <v/>
      </c>
      <c r="D2648" s="16" t="str">
        <f>IF('6.標準時間'!$C2648="","",'6.標準時間'!E2648)</f>
        <v/>
      </c>
      <c r="E2648" s="171" t="str">
        <f>IF('6.標準時間'!$C2648="","",'6.標準時間'!F2648)</f>
        <v/>
      </c>
      <c r="F2648" s="15" t="str">
        <f t="shared" si="82"/>
        <v/>
      </c>
      <c r="G2648" s="142" t="str">
        <f>IF('6.標準時間'!$C2648="","",'6.標準時間'!H2648)</f>
        <v/>
      </c>
      <c r="H2648" s="142" t="str">
        <f>IF('6.標準時間'!$C2648="","",'6.標準時間'!I2648)</f>
        <v/>
      </c>
      <c r="I2648" s="107" t="str">
        <f>IF(C2648="","",VLOOKUP($C2648,'7.工程別レート'!$C$6:$E$501,3,FALSE))</f>
        <v/>
      </c>
      <c r="J2648" s="108" t="str">
        <f>IF(C2648="","",VLOOKUP($C2648,'7.工程別レート'!$C$6:$E$501,2,FALSE))</f>
        <v/>
      </c>
      <c r="K2648" s="195" t="str">
        <f t="shared" si="83"/>
        <v/>
      </c>
    </row>
    <row r="2649" spans="2:11" ht="18" customHeight="1">
      <c r="B2649" s="16" t="str">
        <f>IF('6.標準時間'!$B2649="","",'6.標準時間'!B2649)</f>
        <v/>
      </c>
      <c r="C2649" s="16" t="str">
        <f>IF('6.標準時間'!$C2649="","",'6.標準時間'!C2649)</f>
        <v/>
      </c>
      <c r="D2649" s="16" t="str">
        <f>IF('6.標準時間'!$C2649="","",'6.標準時間'!E2649)</f>
        <v/>
      </c>
      <c r="E2649" s="171" t="str">
        <f>IF('6.標準時間'!$C2649="","",'6.標準時間'!F2649)</f>
        <v/>
      </c>
      <c r="F2649" s="15" t="str">
        <f t="shared" si="82"/>
        <v/>
      </c>
      <c r="G2649" s="142" t="str">
        <f>IF('6.標準時間'!$C2649="","",'6.標準時間'!H2649)</f>
        <v/>
      </c>
      <c r="H2649" s="142" t="str">
        <f>IF('6.標準時間'!$C2649="","",'6.標準時間'!I2649)</f>
        <v/>
      </c>
      <c r="I2649" s="107" t="str">
        <f>IF(C2649="","",VLOOKUP($C2649,'7.工程別レート'!$C$6:$E$501,3,FALSE))</f>
        <v/>
      </c>
      <c r="J2649" s="108" t="str">
        <f>IF(C2649="","",VLOOKUP($C2649,'7.工程別レート'!$C$6:$E$501,2,FALSE))</f>
        <v/>
      </c>
      <c r="K2649" s="195" t="str">
        <f t="shared" si="83"/>
        <v/>
      </c>
    </row>
    <row r="2650" spans="2:11" ht="18" customHeight="1">
      <c r="B2650" s="16" t="str">
        <f>IF('6.標準時間'!$B2650="","",'6.標準時間'!B2650)</f>
        <v/>
      </c>
      <c r="C2650" s="16" t="str">
        <f>IF('6.標準時間'!$C2650="","",'6.標準時間'!C2650)</f>
        <v/>
      </c>
      <c r="D2650" s="16" t="str">
        <f>IF('6.標準時間'!$C2650="","",'6.標準時間'!E2650)</f>
        <v/>
      </c>
      <c r="E2650" s="171" t="str">
        <f>IF('6.標準時間'!$C2650="","",'6.標準時間'!F2650)</f>
        <v/>
      </c>
      <c r="F2650" s="15" t="str">
        <f t="shared" si="82"/>
        <v/>
      </c>
      <c r="G2650" s="142" t="str">
        <f>IF('6.標準時間'!$C2650="","",'6.標準時間'!H2650)</f>
        <v/>
      </c>
      <c r="H2650" s="142" t="str">
        <f>IF('6.標準時間'!$C2650="","",'6.標準時間'!I2650)</f>
        <v/>
      </c>
      <c r="I2650" s="107" t="str">
        <f>IF(C2650="","",VLOOKUP($C2650,'7.工程別レート'!$C$6:$E$501,3,FALSE))</f>
        <v/>
      </c>
      <c r="J2650" s="108" t="str">
        <f>IF(C2650="","",VLOOKUP($C2650,'7.工程別レート'!$C$6:$E$501,2,FALSE))</f>
        <v/>
      </c>
      <c r="K2650" s="195" t="str">
        <f t="shared" si="83"/>
        <v/>
      </c>
    </row>
    <row r="2651" spans="2:11" ht="18" customHeight="1">
      <c r="B2651" s="16" t="str">
        <f>IF('6.標準時間'!$B2651="","",'6.標準時間'!B2651)</f>
        <v/>
      </c>
      <c r="C2651" s="16" t="str">
        <f>IF('6.標準時間'!$C2651="","",'6.標準時間'!C2651)</f>
        <v/>
      </c>
      <c r="D2651" s="16" t="str">
        <f>IF('6.標準時間'!$C2651="","",'6.標準時間'!E2651)</f>
        <v/>
      </c>
      <c r="E2651" s="171" t="str">
        <f>IF('6.標準時間'!$C2651="","",'6.標準時間'!F2651)</f>
        <v/>
      </c>
      <c r="F2651" s="15" t="str">
        <f t="shared" si="82"/>
        <v/>
      </c>
      <c r="G2651" s="142" t="str">
        <f>IF('6.標準時間'!$C2651="","",'6.標準時間'!H2651)</f>
        <v/>
      </c>
      <c r="H2651" s="142" t="str">
        <f>IF('6.標準時間'!$C2651="","",'6.標準時間'!I2651)</f>
        <v/>
      </c>
      <c r="I2651" s="107" t="str">
        <f>IF(C2651="","",VLOOKUP($C2651,'7.工程別レート'!$C$6:$E$501,3,FALSE))</f>
        <v/>
      </c>
      <c r="J2651" s="108" t="str">
        <f>IF(C2651="","",VLOOKUP($C2651,'7.工程別レート'!$C$6:$E$501,2,FALSE))</f>
        <v/>
      </c>
      <c r="K2651" s="195" t="str">
        <f t="shared" si="83"/>
        <v/>
      </c>
    </row>
    <row r="2652" spans="2:11" ht="18" customHeight="1">
      <c r="B2652" s="16" t="str">
        <f>IF('6.標準時間'!$B2652="","",'6.標準時間'!B2652)</f>
        <v/>
      </c>
      <c r="C2652" s="16" t="str">
        <f>IF('6.標準時間'!$C2652="","",'6.標準時間'!C2652)</f>
        <v/>
      </c>
      <c r="D2652" s="16" t="str">
        <f>IF('6.標準時間'!$C2652="","",'6.標準時間'!E2652)</f>
        <v/>
      </c>
      <c r="E2652" s="171" t="str">
        <f>IF('6.標準時間'!$C2652="","",'6.標準時間'!F2652)</f>
        <v/>
      </c>
      <c r="F2652" s="15" t="str">
        <f t="shared" si="82"/>
        <v/>
      </c>
      <c r="G2652" s="142" t="str">
        <f>IF('6.標準時間'!$C2652="","",'6.標準時間'!H2652)</f>
        <v/>
      </c>
      <c r="H2652" s="142" t="str">
        <f>IF('6.標準時間'!$C2652="","",'6.標準時間'!I2652)</f>
        <v/>
      </c>
      <c r="I2652" s="107" t="str">
        <f>IF(C2652="","",VLOOKUP($C2652,'7.工程別レート'!$C$6:$E$501,3,FALSE))</f>
        <v/>
      </c>
      <c r="J2652" s="108" t="str">
        <f>IF(C2652="","",VLOOKUP($C2652,'7.工程別レート'!$C$6:$E$501,2,FALSE))</f>
        <v/>
      </c>
      <c r="K2652" s="195" t="str">
        <f t="shared" si="83"/>
        <v/>
      </c>
    </row>
    <row r="2653" spans="2:11" ht="18" customHeight="1">
      <c r="B2653" s="16" t="str">
        <f>IF('6.標準時間'!$B2653="","",'6.標準時間'!B2653)</f>
        <v/>
      </c>
      <c r="C2653" s="16" t="str">
        <f>IF('6.標準時間'!$C2653="","",'6.標準時間'!C2653)</f>
        <v/>
      </c>
      <c r="D2653" s="16" t="str">
        <f>IF('6.標準時間'!$C2653="","",'6.標準時間'!E2653)</f>
        <v/>
      </c>
      <c r="E2653" s="171" t="str">
        <f>IF('6.標準時間'!$C2653="","",'6.標準時間'!F2653)</f>
        <v/>
      </c>
      <c r="F2653" s="15" t="str">
        <f t="shared" si="82"/>
        <v/>
      </c>
      <c r="G2653" s="142" t="str">
        <f>IF('6.標準時間'!$C2653="","",'6.標準時間'!H2653)</f>
        <v/>
      </c>
      <c r="H2653" s="142" t="str">
        <f>IF('6.標準時間'!$C2653="","",'6.標準時間'!I2653)</f>
        <v/>
      </c>
      <c r="I2653" s="107" t="str">
        <f>IF(C2653="","",VLOOKUP($C2653,'7.工程別レート'!$C$6:$E$501,3,FALSE))</f>
        <v/>
      </c>
      <c r="J2653" s="108" t="str">
        <f>IF(C2653="","",VLOOKUP($C2653,'7.工程別レート'!$C$6:$E$501,2,FALSE))</f>
        <v/>
      </c>
      <c r="K2653" s="195" t="str">
        <f t="shared" si="83"/>
        <v/>
      </c>
    </row>
    <row r="2654" spans="2:11" ht="18" customHeight="1">
      <c r="B2654" s="16" t="str">
        <f>IF('6.標準時間'!$B2654="","",'6.標準時間'!B2654)</f>
        <v/>
      </c>
      <c r="C2654" s="16" t="str">
        <f>IF('6.標準時間'!$C2654="","",'6.標準時間'!C2654)</f>
        <v/>
      </c>
      <c r="D2654" s="16" t="str">
        <f>IF('6.標準時間'!$C2654="","",'6.標準時間'!E2654)</f>
        <v/>
      </c>
      <c r="E2654" s="171" t="str">
        <f>IF('6.標準時間'!$C2654="","",'6.標準時間'!F2654)</f>
        <v/>
      </c>
      <c r="F2654" s="15" t="str">
        <f t="shared" si="82"/>
        <v/>
      </c>
      <c r="G2654" s="142" t="str">
        <f>IF('6.標準時間'!$C2654="","",'6.標準時間'!H2654)</f>
        <v/>
      </c>
      <c r="H2654" s="142" t="str">
        <f>IF('6.標準時間'!$C2654="","",'6.標準時間'!I2654)</f>
        <v/>
      </c>
      <c r="I2654" s="107" t="str">
        <f>IF(C2654="","",VLOOKUP($C2654,'7.工程別レート'!$C$6:$E$501,3,FALSE))</f>
        <v/>
      </c>
      <c r="J2654" s="108" t="str">
        <f>IF(C2654="","",VLOOKUP($C2654,'7.工程別レート'!$C$6:$E$501,2,FALSE))</f>
        <v/>
      </c>
      <c r="K2654" s="195" t="str">
        <f t="shared" si="83"/>
        <v/>
      </c>
    </row>
    <row r="2655" spans="2:11" ht="18" customHeight="1">
      <c r="B2655" s="16" t="str">
        <f>IF('6.標準時間'!$B2655="","",'6.標準時間'!B2655)</f>
        <v/>
      </c>
      <c r="C2655" s="16" t="str">
        <f>IF('6.標準時間'!$C2655="","",'6.標準時間'!C2655)</f>
        <v/>
      </c>
      <c r="D2655" s="16" t="str">
        <f>IF('6.標準時間'!$C2655="","",'6.標準時間'!E2655)</f>
        <v/>
      </c>
      <c r="E2655" s="171" t="str">
        <f>IF('6.標準時間'!$C2655="","",'6.標準時間'!F2655)</f>
        <v/>
      </c>
      <c r="F2655" s="15" t="str">
        <f t="shared" si="82"/>
        <v/>
      </c>
      <c r="G2655" s="142" t="str">
        <f>IF('6.標準時間'!$C2655="","",'6.標準時間'!H2655)</f>
        <v/>
      </c>
      <c r="H2655" s="142" t="str">
        <f>IF('6.標準時間'!$C2655="","",'6.標準時間'!I2655)</f>
        <v/>
      </c>
      <c r="I2655" s="107" t="str">
        <f>IF(C2655="","",VLOOKUP($C2655,'7.工程別レート'!$C$6:$E$501,3,FALSE))</f>
        <v/>
      </c>
      <c r="J2655" s="108" t="str">
        <f>IF(C2655="","",VLOOKUP($C2655,'7.工程別レート'!$C$6:$E$501,2,FALSE))</f>
        <v/>
      </c>
      <c r="K2655" s="195" t="str">
        <f t="shared" si="83"/>
        <v/>
      </c>
    </row>
    <row r="2656" spans="2:11" ht="18" customHeight="1">
      <c r="B2656" s="16" t="str">
        <f>IF('6.標準時間'!$B2656="","",'6.標準時間'!B2656)</f>
        <v/>
      </c>
      <c r="C2656" s="16" t="str">
        <f>IF('6.標準時間'!$C2656="","",'6.標準時間'!C2656)</f>
        <v/>
      </c>
      <c r="D2656" s="16" t="str">
        <f>IF('6.標準時間'!$C2656="","",'6.標準時間'!E2656)</f>
        <v/>
      </c>
      <c r="E2656" s="171" t="str">
        <f>IF('6.標準時間'!$C2656="","",'6.標準時間'!F2656)</f>
        <v/>
      </c>
      <c r="F2656" s="15" t="str">
        <f t="shared" si="82"/>
        <v/>
      </c>
      <c r="G2656" s="142" t="str">
        <f>IF('6.標準時間'!$C2656="","",'6.標準時間'!H2656)</f>
        <v/>
      </c>
      <c r="H2656" s="142" t="str">
        <f>IF('6.標準時間'!$C2656="","",'6.標準時間'!I2656)</f>
        <v/>
      </c>
      <c r="I2656" s="107" t="str">
        <f>IF(C2656="","",VLOOKUP($C2656,'7.工程別レート'!$C$6:$E$501,3,FALSE))</f>
        <v/>
      </c>
      <c r="J2656" s="108" t="str">
        <f>IF(C2656="","",VLOOKUP($C2656,'7.工程別レート'!$C$6:$E$501,2,FALSE))</f>
        <v/>
      </c>
      <c r="K2656" s="195" t="str">
        <f t="shared" si="83"/>
        <v/>
      </c>
    </row>
    <row r="2657" spans="2:11" ht="18" customHeight="1">
      <c r="B2657" s="16" t="str">
        <f>IF('6.標準時間'!$B2657="","",'6.標準時間'!B2657)</f>
        <v/>
      </c>
      <c r="C2657" s="16" t="str">
        <f>IF('6.標準時間'!$C2657="","",'6.標準時間'!C2657)</f>
        <v/>
      </c>
      <c r="D2657" s="16" t="str">
        <f>IF('6.標準時間'!$C2657="","",'6.標準時間'!E2657)</f>
        <v/>
      </c>
      <c r="E2657" s="171" t="str">
        <f>IF('6.標準時間'!$C2657="","",'6.標準時間'!F2657)</f>
        <v/>
      </c>
      <c r="F2657" s="15" t="str">
        <f t="shared" si="82"/>
        <v/>
      </c>
      <c r="G2657" s="142" t="str">
        <f>IF('6.標準時間'!$C2657="","",'6.標準時間'!H2657)</f>
        <v/>
      </c>
      <c r="H2657" s="142" t="str">
        <f>IF('6.標準時間'!$C2657="","",'6.標準時間'!I2657)</f>
        <v/>
      </c>
      <c r="I2657" s="107" t="str">
        <f>IF(C2657="","",VLOOKUP($C2657,'7.工程別レート'!$C$6:$E$501,3,FALSE))</f>
        <v/>
      </c>
      <c r="J2657" s="108" t="str">
        <f>IF(C2657="","",VLOOKUP($C2657,'7.工程別レート'!$C$6:$E$501,2,FALSE))</f>
        <v/>
      </c>
      <c r="K2657" s="195" t="str">
        <f t="shared" si="83"/>
        <v/>
      </c>
    </row>
    <row r="2658" spans="2:11" ht="18" customHeight="1">
      <c r="B2658" s="16" t="str">
        <f>IF('6.標準時間'!$B2658="","",'6.標準時間'!B2658)</f>
        <v/>
      </c>
      <c r="C2658" s="16" t="str">
        <f>IF('6.標準時間'!$C2658="","",'6.標準時間'!C2658)</f>
        <v/>
      </c>
      <c r="D2658" s="16" t="str">
        <f>IF('6.標準時間'!$C2658="","",'6.標準時間'!E2658)</f>
        <v/>
      </c>
      <c r="E2658" s="171" t="str">
        <f>IF('6.標準時間'!$C2658="","",'6.標準時間'!F2658)</f>
        <v/>
      </c>
      <c r="F2658" s="15" t="str">
        <f t="shared" si="82"/>
        <v/>
      </c>
      <c r="G2658" s="142" t="str">
        <f>IF('6.標準時間'!$C2658="","",'6.標準時間'!H2658)</f>
        <v/>
      </c>
      <c r="H2658" s="142" t="str">
        <f>IF('6.標準時間'!$C2658="","",'6.標準時間'!I2658)</f>
        <v/>
      </c>
      <c r="I2658" s="107" t="str">
        <f>IF(C2658="","",VLOOKUP($C2658,'7.工程別レート'!$C$6:$E$501,3,FALSE))</f>
        <v/>
      </c>
      <c r="J2658" s="108" t="str">
        <f>IF(C2658="","",VLOOKUP($C2658,'7.工程別レート'!$C$6:$E$501,2,FALSE))</f>
        <v/>
      </c>
      <c r="K2658" s="195" t="str">
        <f t="shared" si="83"/>
        <v/>
      </c>
    </row>
    <row r="2659" spans="2:11" ht="18" customHeight="1">
      <c r="B2659" s="16" t="str">
        <f>IF('6.標準時間'!$B2659="","",'6.標準時間'!B2659)</f>
        <v/>
      </c>
      <c r="C2659" s="16" t="str">
        <f>IF('6.標準時間'!$C2659="","",'6.標準時間'!C2659)</f>
        <v/>
      </c>
      <c r="D2659" s="16" t="str">
        <f>IF('6.標準時間'!$C2659="","",'6.標準時間'!E2659)</f>
        <v/>
      </c>
      <c r="E2659" s="171" t="str">
        <f>IF('6.標準時間'!$C2659="","",'6.標準時間'!F2659)</f>
        <v/>
      </c>
      <c r="F2659" s="15" t="str">
        <f t="shared" si="82"/>
        <v/>
      </c>
      <c r="G2659" s="142" t="str">
        <f>IF('6.標準時間'!$C2659="","",'6.標準時間'!H2659)</f>
        <v/>
      </c>
      <c r="H2659" s="142" t="str">
        <f>IF('6.標準時間'!$C2659="","",'6.標準時間'!I2659)</f>
        <v/>
      </c>
      <c r="I2659" s="107" t="str">
        <f>IF(C2659="","",VLOOKUP($C2659,'7.工程別レート'!$C$6:$E$501,3,FALSE))</f>
        <v/>
      </c>
      <c r="J2659" s="108" t="str">
        <f>IF(C2659="","",VLOOKUP($C2659,'7.工程別レート'!$C$6:$E$501,2,FALSE))</f>
        <v/>
      </c>
      <c r="K2659" s="195" t="str">
        <f t="shared" si="83"/>
        <v/>
      </c>
    </row>
    <row r="2660" spans="2:11" ht="18" customHeight="1">
      <c r="B2660" s="16" t="str">
        <f>IF('6.標準時間'!$B2660="","",'6.標準時間'!B2660)</f>
        <v/>
      </c>
      <c r="C2660" s="16" t="str">
        <f>IF('6.標準時間'!$C2660="","",'6.標準時間'!C2660)</f>
        <v/>
      </c>
      <c r="D2660" s="16" t="str">
        <f>IF('6.標準時間'!$C2660="","",'6.標準時間'!E2660)</f>
        <v/>
      </c>
      <c r="E2660" s="171" t="str">
        <f>IF('6.標準時間'!$C2660="","",'6.標準時間'!F2660)</f>
        <v/>
      </c>
      <c r="F2660" s="15" t="str">
        <f t="shared" si="82"/>
        <v/>
      </c>
      <c r="G2660" s="142" t="str">
        <f>IF('6.標準時間'!$C2660="","",'6.標準時間'!H2660)</f>
        <v/>
      </c>
      <c r="H2660" s="142" t="str">
        <f>IF('6.標準時間'!$C2660="","",'6.標準時間'!I2660)</f>
        <v/>
      </c>
      <c r="I2660" s="107" t="str">
        <f>IF(C2660="","",VLOOKUP($C2660,'7.工程別レート'!$C$6:$E$501,3,FALSE))</f>
        <v/>
      </c>
      <c r="J2660" s="108" t="str">
        <f>IF(C2660="","",VLOOKUP($C2660,'7.工程別レート'!$C$6:$E$501,2,FALSE))</f>
        <v/>
      </c>
      <c r="K2660" s="195" t="str">
        <f t="shared" si="83"/>
        <v/>
      </c>
    </row>
    <row r="2661" spans="2:11" ht="18" customHeight="1">
      <c r="B2661" s="16" t="str">
        <f>IF('6.標準時間'!$B2661="","",'6.標準時間'!B2661)</f>
        <v/>
      </c>
      <c r="C2661" s="16" t="str">
        <f>IF('6.標準時間'!$C2661="","",'6.標準時間'!C2661)</f>
        <v/>
      </c>
      <c r="D2661" s="16" t="str">
        <f>IF('6.標準時間'!$C2661="","",'6.標準時間'!E2661)</f>
        <v/>
      </c>
      <c r="E2661" s="171" t="str">
        <f>IF('6.標準時間'!$C2661="","",'6.標準時間'!F2661)</f>
        <v/>
      </c>
      <c r="F2661" s="15" t="str">
        <f t="shared" si="82"/>
        <v/>
      </c>
      <c r="G2661" s="142" t="str">
        <f>IF('6.標準時間'!$C2661="","",'6.標準時間'!H2661)</f>
        <v/>
      </c>
      <c r="H2661" s="142" t="str">
        <f>IF('6.標準時間'!$C2661="","",'6.標準時間'!I2661)</f>
        <v/>
      </c>
      <c r="I2661" s="107" t="str">
        <f>IF(C2661="","",VLOOKUP($C2661,'7.工程別レート'!$C$6:$E$501,3,FALSE))</f>
        <v/>
      </c>
      <c r="J2661" s="108" t="str">
        <f>IF(C2661="","",VLOOKUP($C2661,'7.工程別レート'!$C$6:$E$501,2,FALSE))</f>
        <v/>
      </c>
      <c r="K2661" s="195" t="str">
        <f t="shared" si="83"/>
        <v/>
      </c>
    </row>
    <row r="2662" spans="2:11" ht="18" customHeight="1">
      <c r="B2662" s="16" t="str">
        <f>IF('6.標準時間'!$B2662="","",'6.標準時間'!B2662)</f>
        <v/>
      </c>
      <c r="C2662" s="16" t="str">
        <f>IF('6.標準時間'!$C2662="","",'6.標準時間'!C2662)</f>
        <v/>
      </c>
      <c r="D2662" s="16" t="str">
        <f>IF('6.標準時間'!$C2662="","",'6.標準時間'!E2662)</f>
        <v/>
      </c>
      <c r="E2662" s="171" t="str">
        <f>IF('6.標準時間'!$C2662="","",'6.標準時間'!F2662)</f>
        <v/>
      </c>
      <c r="F2662" s="15" t="str">
        <f t="shared" si="82"/>
        <v/>
      </c>
      <c r="G2662" s="142" t="str">
        <f>IF('6.標準時間'!$C2662="","",'6.標準時間'!H2662)</f>
        <v/>
      </c>
      <c r="H2662" s="142" t="str">
        <f>IF('6.標準時間'!$C2662="","",'6.標準時間'!I2662)</f>
        <v/>
      </c>
      <c r="I2662" s="107" t="str">
        <f>IF(C2662="","",VLOOKUP($C2662,'7.工程別レート'!$C$6:$E$501,3,FALSE))</f>
        <v/>
      </c>
      <c r="J2662" s="108" t="str">
        <f>IF(C2662="","",VLOOKUP($C2662,'7.工程別レート'!$C$6:$E$501,2,FALSE))</f>
        <v/>
      </c>
      <c r="K2662" s="195" t="str">
        <f t="shared" si="83"/>
        <v/>
      </c>
    </row>
    <row r="2663" spans="2:11" ht="18" customHeight="1">
      <c r="B2663" s="16" t="str">
        <f>IF('6.標準時間'!$B2663="","",'6.標準時間'!B2663)</f>
        <v/>
      </c>
      <c r="C2663" s="16" t="str">
        <f>IF('6.標準時間'!$C2663="","",'6.標準時間'!C2663)</f>
        <v/>
      </c>
      <c r="D2663" s="16" t="str">
        <f>IF('6.標準時間'!$C2663="","",'6.標準時間'!E2663)</f>
        <v/>
      </c>
      <c r="E2663" s="171" t="str">
        <f>IF('6.標準時間'!$C2663="","",'6.標準時間'!F2663)</f>
        <v/>
      </c>
      <c r="F2663" s="15" t="str">
        <f t="shared" si="82"/>
        <v/>
      </c>
      <c r="G2663" s="142" t="str">
        <f>IF('6.標準時間'!$C2663="","",'6.標準時間'!H2663)</f>
        <v/>
      </c>
      <c r="H2663" s="142" t="str">
        <f>IF('6.標準時間'!$C2663="","",'6.標準時間'!I2663)</f>
        <v/>
      </c>
      <c r="I2663" s="107" t="str">
        <f>IF(C2663="","",VLOOKUP($C2663,'7.工程別レート'!$C$6:$E$501,3,FALSE))</f>
        <v/>
      </c>
      <c r="J2663" s="108" t="str">
        <f>IF(C2663="","",VLOOKUP($C2663,'7.工程別レート'!$C$6:$E$501,2,FALSE))</f>
        <v/>
      </c>
      <c r="K2663" s="195" t="str">
        <f t="shared" si="83"/>
        <v/>
      </c>
    </row>
    <row r="2664" spans="2:11" ht="18" customHeight="1">
      <c r="B2664" s="16" t="str">
        <f>IF('6.標準時間'!$B2664="","",'6.標準時間'!B2664)</f>
        <v/>
      </c>
      <c r="C2664" s="16" t="str">
        <f>IF('6.標準時間'!$C2664="","",'6.標準時間'!C2664)</f>
        <v/>
      </c>
      <c r="D2664" s="16" t="str">
        <f>IF('6.標準時間'!$C2664="","",'6.標準時間'!E2664)</f>
        <v/>
      </c>
      <c r="E2664" s="171" t="str">
        <f>IF('6.標準時間'!$C2664="","",'6.標準時間'!F2664)</f>
        <v/>
      </c>
      <c r="F2664" s="15" t="str">
        <f t="shared" si="82"/>
        <v/>
      </c>
      <c r="G2664" s="142" t="str">
        <f>IF('6.標準時間'!$C2664="","",'6.標準時間'!H2664)</f>
        <v/>
      </c>
      <c r="H2664" s="142" t="str">
        <f>IF('6.標準時間'!$C2664="","",'6.標準時間'!I2664)</f>
        <v/>
      </c>
      <c r="I2664" s="107" t="str">
        <f>IF(C2664="","",VLOOKUP($C2664,'7.工程別レート'!$C$6:$E$501,3,FALSE))</f>
        <v/>
      </c>
      <c r="J2664" s="108" t="str">
        <f>IF(C2664="","",VLOOKUP($C2664,'7.工程別レート'!$C$6:$E$501,2,FALSE))</f>
        <v/>
      </c>
      <c r="K2664" s="195" t="str">
        <f t="shared" si="83"/>
        <v/>
      </c>
    </row>
    <row r="2665" spans="2:11" ht="18" customHeight="1">
      <c r="B2665" s="16" t="str">
        <f>IF('6.標準時間'!$B2665="","",'6.標準時間'!B2665)</f>
        <v/>
      </c>
      <c r="C2665" s="16" t="str">
        <f>IF('6.標準時間'!$C2665="","",'6.標準時間'!C2665)</f>
        <v/>
      </c>
      <c r="D2665" s="16" t="str">
        <f>IF('6.標準時間'!$C2665="","",'6.標準時間'!E2665)</f>
        <v/>
      </c>
      <c r="E2665" s="171" t="str">
        <f>IF('6.標準時間'!$C2665="","",'6.標準時間'!F2665)</f>
        <v/>
      </c>
      <c r="F2665" s="15" t="str">
        <f t="shared" si="82"/>
        <v/>
      </c>
      <c r="G2665" s="142" t="str">
        <f>IF('6.標準時間'!$C2665="","",'6.標準時間'!H2665)</f>
        <v/>
      </c>
      <c r="H2665" s="142" t="str">
        <f>IF('6.標準時間'!$C2665="","",'6.標準時間'!I2665)</f>
        <v/>
      </c>
      <c r="I2665" s="107" t="str">
        <f>IF(C2665="","",VLOOKUP($C2665,'7.工程別レート'!$C$6:$E$501,3,FALSE))</f>
        <v/>
      </c>
      <c r="J2665" s="108" t="str">
        <f>IF(C2665="","",VLOOKUP($C2665,'7.工程別レート'!$C$6:$E$501,2,FALSE))</f>
        <v/>
      </c>
      <c r="K2665" s="195" t="str">
        <f t="shared" si="83"/>
        <v/>
      </c>
    </row>
    <row r="2666" spans="2:11" ht="18" customHeight="1">
      <c r="B2666" s="16" t="str">
        <f>IF('6.標準時間'!$B2666="","",'6.標準時間'!B2666)</f>
        <v/>
      </c>
      <c r="C2666" s="16" t="str">
        <f>IF('6.標準時間'!$C2666="","",'6.標準時間'!C2666)</f>
        <v/>
      </c>
      <c r="D2666" s="16" t="str">
        <f>IF('6.標準時間'!$C2666="","",'6.標準時間'!E2666)</f>
        <v/>
      </c>
      <c r="E2666" s="171" t="str">
        <f>IF('6.標準時間'!$C2666="","",'6.標準時間'!F2666)</f>
        <v/>
      </c>
      <c r="F2666" s="15" t="str">
        <f t="shared" si="82"/>
        <v/>
      </c>
      <c r="G2666" s="142" t="str">
        <f>IF('6.標準時間'!$C2666="","",'6.標準時間'!H2666)</f>
        <v/>
      </c>
      <c r="H2666" s="142" t="str">
        <f>IF('6.標準時間'!$C2666="","",'6.標準時間'!I2666)</f>
        <v/>
      </c>
      <c r="I2666" s="107" t="str">
        <f>IF(C2666="","",VLOOKUP($C2666,'7.工程別レート'!$C$6:$E$501,3,FALSE))</f>
        <v/>
      </c>
      <c r="J2666" s="108" t="str">
        <f>IF(C2666="","",VLOOKUP($C2666,'7.工程別レート'!$C$6:$E$501,2,FALSE))</f>
        <v/>
      </c>
      <c r="K2666" s="195" t="str">
        <f t="shared" si="83"/>
        <v/>
      </c>
    </row>
    <row r="2667" spans="2:11" ht="18" customHeight="1">
      <c r="B2667" s="16" t="str">
        <f>IF('6.標準時間'!$B2667="","",'6.標準時間'!B2667)</f>
        <v/>
      </c>
      <c r="C2667" s="16" t="str">
        <f>IF('6.標準時間'!$C2667="","",'6.標準時間'!C2667)</f>
        <v/>
      </c>
      <c r="D2667" s="16" t="str">
        <f>IF('6.標準時間'!$C2667="","",'6.標準時間'!E2667)</f>
        <v/>
      </c>
      <c r="E2667" s="171" t="str">
        <f>IF('6.標準時間'!$C2667="","",'6.標準時間'!F2667)</f>
        <v/>
      </c>
      <c r="F2667" s="15" t="str">
        <f t="shared" si="82"/>
        <v/>
      </c>
      <c r="G2667" s="142" t="str">
        <f>IF('6.標準時間'!$C2667="","",'6.標準時間'!H2667)</f>
        <v/>
      </c>
      <c r="H2667" s="142" t="str">
        <f>IF('6.標準時間'!$C2667="","",'6.標準時間'!I2667)</f>
        <v/>
      </c>
      <c r="I2667" s="107" t="str">
        <f>IF(C2667="","",VLOOKUP($C2667,'7.工程別レート'!$C$6:$E$501,3,FALSE))</f>
        <v/>
      </c>
      <c r="J2667" s="108" t="str">
        <f>IF(C2667="","",VLOOKUP($C2667,'7.工程別レート'!$C$6:$E$501,2,FALSE))</f>
        <v/>
      </c>
      <c r="K2667" s="195" t="str">
        <f t="shared" si="83"/>
        <v/>
      </c>
    </row>
    <row r="2668" spans="2:11" ht="18" customHeight="1">
      <c r="B2668" s="16" t="str">
        <f>IF('6.標準時間'!$B2668="","",'6.標準時間'!B2668)</f>
        <v/>
      </c>
      <c r="C2668" s="16" t="str">
        <f>IF('6.標準時間'!$C2668="","",'6.標準時間'!C2668)</f>
        <v/>
      </c>
      <c r="D2668" s="16" t="str">
        <f>IF('6.標準時間'!$C2668="","",'6.標準時間'!E2668)</f>
        <v/>
      </c>
      <c r="E2668" s="171" t="str">
        <f>IF('6.標準時間'!$C2668="","",'6.標準時間'!F2668)</f>
        <v/>
      </c>
      <c r="F2668" s="15" t="str">
        <f t="shared" si="82"/>
        <v/>
      </c>
      <c r="G2668" s="142" t="str">
        <f>IF('6.標準時間'!$C2668="","",'6.標準時間'!H2668)</f>
        <v/>
      </c>
      <c r="H2668" s="142" t="str">
        <f>IF('6.標準時間'!$C2668="","",'6.標準時間'!I2668)</f>
        <v/>
      </c>
      <c r="I2668" s="107" t="str">
        <f>IF(C2668="","",VLOOKUP($C2668,'7.工程別レート'!$C$6:$E$501,3,FALSE))</f>
        <v/>
      </c>
      <c r="J2668" s="108" t="str">
        <f>IF(C2668="","",VLOOKUP($C2668,'7.工程別レート'!$C$6:$E$501,2,FALSE))</f>
        <v/>
      </c>
      <c r="K2668" s="195" t="str">
        <f t="shared" si="83"/>
        <v/>
      </c>
    </row>
    <row r="2669" spans="2:11" ht="18" customHeight="1">
      <c r="B2669" s="16" t="str">
        <f>IF('6.標準時間'!$B2669="","",'6.標準時間'!B2669)</f>
        <v/>
      </c>
      <c r="C2669" s="16" t="str">
        <f>IF('6.標準時間'!$C2669="","",'6.標準時間'!C2669)</f>
        <v/>
      </c>
      <c r="D2669" s="16" t="str">
        <f>IF('6.標準時間'!$C2669="","",'6.標準時間'!E2669)</f>
        <v/>
      </c>
      <c r="E2669" s="171" t="str">
        <f>IF('6.標準時間'!$C2669="","",'6.標準時間'!F2669)</f>
        <v/>
      </c>
      <c r="F2669" s="15" t="str">
        <f t="shared" si="82"/>
        <v/>
      </c>
      <c r="G2669" s="142" t="str">
        <f>IF('6.標準時間'!$C2669="","",'6.標準時間'!H2669)</f>
        <v/>
      </c>
      <c r="H2669" s="142" t="str">
        <f>IF('6.標準時間'!$C2669="","",'6.標準時間'!I2669)</f>
        <v/>
      </c>
      <c r="I2669" s="107" t="str">
        <f>IF(C2669="","",VLOOKUP($C2669,'7.工程別レート'!$C$6:$E$501,3,FALSE))</f>
        <v/>
      </c>
      <c r="J2669" s="108" t="str">
        <f>IF(C2669="","",VLOOKUP($C2669,'7.工程別レート'!$C$6:$E$501,2,FALSE))</f>
        <v/>
      </c>
      <c r="K2669" s="195" t="str">
        <f t="shared" si="83"/>
        <v/>
      </c>
    </row>
    <row r="2670" spans="2:11" ht="18" customHeight="1">
      <c r="B2670" s="16" t="str">
        <f>IF('6.標準時間'!$B2670="","",'6.標準時間'!B2670)</f>
        <v/>
      </c>
      <c r="C2670" s="16" t="str">
        <f>IF('6.標準時間'!$C2670="","",'6.標準時間'!C2670)</f>
        <v/>
      </c>
      <c r="D2670" s="16" t="str">
        <f>IF('6.標準時間'!$C2670="","",'6.標準時間'!E2670)</f>
        <v/>
      </c>
      <c r="E2670" s="171" t="str">
        <f>IF('6.標準時間'!$C2670="","",'6.標準時間'!F2670)</f>
        <v/>
      </c>
      <c r="F2670" s="15" t="str">
        <f t="shared" si="82"/>
        <v/>
      </c>
      <c r="G2670" s="142" t="str">
        <f>IF('6.標準時間'!$C2670="","",'6.標準時間'!H2670)</f>
        <v/>
      </c>
      <c r="H2670" s="142" t="str">
        <f>IF('6.標準時間'!$C2670="","",'6.標準時間'!I2670)</f>
        <v/>
      </c>
      <c r="I2670" s="107" t="str">
        <f>IF(C2670="","",VLOOKUP($C2670,'7.工程別レート'!$C$6:$E$501,3,FALSE))</f>
        <v/>
      </c>
      <c r="J2670" s="108" t="str">
        <f>IF(C2670="","",VLOOKUP($C2670,'7.工程別レート'!$C$6:$E$501,2,FALSE))</f>
        <v/>
      </c>
      <c r="K2670" s="195" t="str">
        <f t="shared" si="83"/>
        <v/>
      </c>
    </row>
    <row r="2671" spans="2:11" ht="18" customHeight="1">
      <c r="B2671" s="16" t="str">
        <f>IF('6.標準時間'!$B2671="","",'6.標準時間'!B2671)</f>
        <v/>
      </c>
      <c r="C2671" s="16" t="str">
        <f>IF('6.標準時間'!$C2671="","",'6.標準時間'!C2671)</f>
        <v/>
      </c>
      <c r="D2671" s="16" t="str">
        <f>IF('6.標準時間'!$C2671="","",'6.標準時間'!E2671)</f>
        <v/>
      </c>
      <c r="E2671" s="171" t="str">
        <f>IF('6.標準時間'!$C2671="","",'6.標準時間'!F2671)</f>
        <v/>
      </c>
      <c r="F2671" s="15" t="str">
        <f t="shared" si="82"/>
        <v/>
      </c>
      <c r="G2671" s="142" t="str">
        <f>IF('6.標準時間'!$C2671="","",'6.標準時間'!H2671)</f>
        <v/>
      </c>
      <c r="H2671" s="142" t="str">
        <f>IF('6.標準時間'!$C2671="","",'6.標準時間'!I2671)</f>
        <v/>
      </c>
      <c r="I2671" s="107" t="str">
        <f>IF(C2671="","",VLOOKUP($C2671,'7.工程別レート'!$C$6:$E$501,3,FALSE))</f>
        <v/>
      </c>
      <c r="J2671" s="108" t="str">
        <f>IF(C2671="","",VLOOKUP($C2671,'7.工程別レート'!$C$6:$E$501,2,FALSE))</f>
        <v/>
      </c>
      <c r="K2671" s="195" t="str">
        <f t="shared" si="83"/>
        <v/>
      </c>
    </row>
    <row r="2672" spans="2:11" ht="18" customHeight="1">
      <c r="B2672" s="16" t="str">
        <f>IF('6.標準時間'!$B2672="","",'6.標準時間'!B2672)</f>
        <v/>
      </c>
      <c r="C2672" s="16" t="str">
        <f>IF('6.標準時間'!$C2672="","",'6.標準時間'!C2672)</f>
        <v/>
      </c>
      <c r="D2672" s="16" t="str">
        <f>IF('6.標準時間'!$C2672="","",'6.標準時間'!E2672)</f>
        <v/>
      </c>
      <c r="E2672" s="171" t="str">
        <f>IF('6.標準時間'!$C2672="","",'6.標準時間'!F2672)</f>
        <v/>
      </c>
      <c r="F2672" s="15" t="str">
        <f t="shared" si="82"/>
        <v/>
      </c>
      <c r="G2672" s="142" t="str">
        <f>IF('6.標準時間'!$C2672="","",'6.標準時間'!H2672)</f>
        <v/>
      </c>
      <c r="H2672" s="142" t="str">
        <f>IF('6.標準時間'!$C2672="","",'6.標準時間'!I2672)</f>
        <v/>
      </c>
      <c r="I2672" s="107" t="str">
        <f>IF(C2672="","",VLOOKUP($C2672,'7.工程別レート'!$C$6:$E$501,3,FALSE))</f>
        <v/>
      </c>
      <c r="J2672" s="108" t="str">
        <f>IF(C2672="","",VLOOKUP($C2672,'7.工程別レート'!$C$6:$E$501,2,FALSE))</f>
        <v/>
      </c>
      <c r="K2672" s="195" t="str">
        <f t="shared" si="83"/>
        <v/>
      </c>
    </row>
    <row r="2673" spans="2:11" ht="18" customHeight="1">
      <c r="B2673" s="16" t="str">
        <f>IF('6.標準時間'!$B2673="","",'6.標準時間'!B2673)</f>
        <v/>
      </c>
      <c r="C2673" s="16" t="str">
        <f>IF('6.標準時間'!$C2673="","",'6.標準時間'!C2673)</f>
        <v/>
      </c>
      <c r="D2673" s="16" t="str">
        <f>IF('6.標準時間'!$C2673="","",'6.標準時間'!E2673)</f>
        <v/>
      </c>
      <c r="E2673" s="171" t="str">
        <f>IF('6.標準時間'!$C2673="","",'6.標準時間'!F2673)</f>
        <v/>
      </c>
      <c r="F2673" s="15" t="str">
        <f t="shared" si="82"/>
        <v/>
      </c>
      <c r="G2673" s="142" t="str">
        <f>IF('6.標準時間'!$C2673="","",'6.標準時間'!H2673)</f>
        <v/>
      </c>
      <c r="H2673" s="142" t="str">
        <f>IF('6.標準時間'!$C2673="","",'6.標準時間'!I2673)</f>
        <v/>
      </c>
      <c r="I2673" s="107" t="str">
        <f>IF(C2673="","",VLOOKUP($C2673,'7.工程別レート'!$C$6:$E$501,3,FALSE))</f>
        <v/>
      </c>
      <c r="J2673" s="108" t="str">
        <f>IF(C2673="","",VLOOKUP($C2673,'7.工程別レート'!$C$6:$E$501,2,FALSE))</f>
        <v/>
      </c>
      <c r="K2673" s="195" t="str">
        <f t="shared" si="83"/>
        <v/>
      </c>
    </row>
    <row r="2674" spans="2:11" ht="18" customHeight="1">
      <c r="B2674" s="16" t="str">
        <f>IF('6.標準時間'!$B2674="","",'6.標準時間'!B2674)</f>
        <v/>
      </c>
      <c r="C2674" s="16" t="str">
        <f>IF('6.標準時間'!$C2674="","",'6.標準時間'!C2674)</f>
        <v/>
      </c>
      <c r="D2674" s="16" t="str">
        <f>IF('6.標準時間'!$C2674="","",'6.標準時間'!E2674)</f>
        <v/>
      </c>
      <c r="E2674" s="171" t="str">
        <f>IF('6.標準時間'!$C2674="","",'6.標準時間'!F2674)</f>
        <v/>
      </c>
      <c r="F2674" s="15" t="str">
        <f t="shared" si="82"/>
        <v/>
      </c>
      <c r="G2674" s="142" t="str">
        <f>IF('6.標準時間'!$C2674="","",'6.標準時間'!H2674)</f>
        <v/>
      </c>
      <c r="H2674" s="142" t="str">
        <f>IF('6.標準時間'!$C2674="","",'6.標準時間'!I2674)</f>
        <v/>
      </c>
      <c r="I2674" s="107" t="str">
        <f>IF(C2674="","",VLOOKUP($C2674,'7.工程別レート'!$C$6:$E$501,3,FALSE))</f>
        <v/>
      </c>
      <c r="J2674" s="108" t="str">
        <f>IF(C2674="","",VLOOKUP($C2674,'7.工程別レート'!$C$6:$E$501,2,FALSE))</f>
        <v/>
      </c>
      <c r="K2674" s="195" t="str">
        <f t="shared" si="83"/>
        <v/>
      </c>
    </row>
    <row r="2675" spans="2:11" ht="18" customHeight="1">
      <c r="B2675" s="16" t="str">
        <f>IF('6.標準時間'!$B2675="","",'6.標準時間'!B2675)</f>
        <v/>
      </c>
      <c r="C2675" s="16" t="str">
        <f>IF('6.標準時間'!$C2675="","",'6.標準時間'!C2675)</f>
        <v/>
      </c>
      <c r="D2675" s="16" t="str">
        <f>IF('6.標準時間'!$C2675="","",'6.標準時間'!E2675)</f>
        <v/>
      </c>
      <c r="E2675" s="171" t="str">
        <f>IF('6.標準時間'!$C2675="","",'6.標準時間'!F2675)</f>
        <v/>
      </c>
      <c r="F2675" s="15" t="str">
        <f t="shared" si="82"/>
        <v/>
      </c>
      <c r="G2675" s="142" t="str">
        <f>IF('6.標準時間'!$C2675="","",'6.標準時間'!H2675)</f>
        <v/>
      </c>
      <c r="H2675" s="142" t="str">
        <f>IF('6.標準時間'!$C2675="","",'6.標準時間'!I2675)</f>
        <v/>
      </c>
      <c r="I2675" s="107" t="str">
        <f>IF(C2675="","",VLOOKUP($C2675,'7.工程別レート'!$C$6:$E$501,3,FALSE))</f>
        <v/>
      </c>
      <c r="J2675" s="108" t="str">
        <f>IF(C2675="","",VLOOKUP($C2675,'7.工程別レート'!$C$6:$E$501,2,FALSE))</f>
        <v/>
      </c>
      <c r="K2675" s="195" t="str">
        <f t="shared" si="83"/>
        <v/>
      </c>
    </row>
    <row r="2676" spans="2:11" ht="18" customHeight="1">
      <c r="B2676" s="16" t="str">
        <f>IF('6.標準時間'!$B2676="","",'6.標準時間'!B2676)</f>
        <v/>
      </c>
      <c r="C2676" s="16" t="str">
        <f>IF('6.標準時間'!$C2676="","",'6.標準時間'!C2676)</f>
        <v/>
      </c>
      <c r="D2676" s="16" t="str">
        <f>IF('6.標準時間'!$C2676="","",'6.標準時間'!E2676)</f>
        <v/>
      </c>
      <c r="E2676" s="171" t="str">
        <f>IF('6.標準時間'!$C2676="","",'6.標準時間'!F2676)</f>
        <v/>
      </c>
      <c r="F2676" s="15" t="str">
        <f t="shared" si="82"/>
        <v/>
      </c>
      <c r="G2676" s="142" t="str">
        <f>IF('6.標準時間'!$C2676="","",'6.標準時間'!H2676)</f>
        <v/>
      </c>
      <c r="H2676" s="142" t="str">
        <f>IF('6.標準時間'!$C2676="","",'6.標準時間'!I2676)</f>
        <v/>
      </c>
      <c r="I2676" s="107" t="str">
        <f>IF(C2676="","",VLOOKUP($C2676,'7.工程別レート'!$C$6:$E$501,3,FALSE))</f>
        <v/>
      </c>
      <c r="J2676" s="108" t="str">
        <f>IF(C2676="","",VLOOKUP($C2676,'7.工程別レート'!$C$6:$E$501,2,FALSE))</f>
        <v/>
      </c>
      <c r="K2676" s="195" t="str">
        <f t="shared" si="83"/>
        <v/>
      </c>
    </row>
    <row r="2677" spans="2:11" ht="18" customHeight="1">
      <c r="B2677" s="16" t="str">
        <f>IF('6.標準時間'!$B2677="","",'6.標準時間'!B2677)</f>
        <v/>
      </c>
      <c r="C2677" s="16" t="str">
        <f>IF('6.標準時間'!$C2677="","",'6.標準時間'!C2677)</f>
        <v/>
      </c>
      <c r="D2677" s="16" t="str">
        <f>IF('6.標準時間'!$C2677="","",'6.標準時間'!E2677)</f>
        <v/>
      </c>
      <c r="E2677" s="171" t="str">
        <f>IF('6.標準時間'!$C2677="","",'6.標準時間'!F2677)</f>
        <v/>
      </c>
      <c r="F2677" s="15" t="str">
        <f t="shared" si="82"/>
        <v/>
      </c>
      <c r="G2677" s="142" t="str">
        <f>IF('6.標準時間'!$C2677="","",'6.標準時間'!H2677)</f>
        <v/>
      </c>
      <c r="H2677" s="142" t="str">
        <f>IF('6.標準時間'!$C2677="","",'6.標準時間'!I2677)</f>
        <v/>
      </c>
      <c r="I2677" s="107" t="str">
        <f>IF(C2677="","",VLOOKUP($C2677,'7.工程別レート'!$C$6:$E$501,3,FALSE))</f>
        <v/>
      </c>
      <c r="J2677" s="108" t="str">
        <f>IF(C2677="","",VLOOKUP($C2677,'7.工程別レート'!$C$6:$E$501,2,FALSE))</f>
        <v/>
      </c>
      <c r="K2677" s="195" t="str">
        <f t="shared" si="83"/>
        <v/>
      </c>
    </row>
    <row r="2678" spans="2:11" ht="18" customHeight="1">
      <c r="B2678" s="16" t="str">
        <f>IF('6.標準時間'!$B2678="","",'6.標準時間'!B2678)</f>
        <v/>
      </c>
      <c r="C2678" s="16" t="str">
        <f>IF('6.標準時間'!$C2678="","",'6.標準時間'!C2678)</f>
        <v/>
      </c>
      <c r="D2678" s="16" t="str">
        <f>IF('6.標準時間'!$C2678="","",'6.標準時間'!E2678)</f>
        <v/>
      </c>
      <c r="E2678" s="171" t="str">
        <f>IF('6.標準時間'!$C2678="","",'6.標準時間'!F2678)</f>
        <v/>
      </c>
      <c r="F2678" s="15" t="str">
        <f t="shared" si="82"/>
        <v/>
      </c>
      <c r="G2678" s="142" t="str">
        <f>IF('6.標準時間'!$C2678="","",'6.標準時間'!H2678)</f>
        <v/>
      </c>
      <c r="H2678" s="142" t="str">
        <f>IF('6.標準時間'!$C2678="","",'6.標準時間'!I2678)</f>
        <v/>
      </c>
      <c r="I2678" s="107" t="str">
        <f>IF(C2678="","",VLOOKUP($C2678,'7.工程別レート'!$C$6:$E$501,3,FALSE))</f>
        <v/>
      </c>
      <c r="J2678" s="108" t="str">
        <f>IF(C2678="","",VLOOKUP($C2678,'7.工程別レート'!$C$6:$E$501,2,FALSE))</f>
        <v/>
      </c>
      <c r="K2678" s="195" t="str">
        <f t="shared" si="83"/>
        <v/>
      </c>
    </row>
    <row r="2679" spans="2:11" ht="18" customHeight="1">
      <c r="B2679" s="16" t="str">
        <f>IF('6.標準時間'!$B2679="","",'6.標準時間'!B2679)</f>
        <v/>
      </c>
      <c r="C2679" s="16" t="str">
        <f>IF('6.標準時間'!$C2679="","",'6.標準時間'!C2679)</f>
        <v/>
      </c>
      <c r="D2679" s="16" t="str">
        <f>IF('6.標準時間'!$C2679="","",'6.標準時間'!E2679)</f>
        <v/>
      </c>
      <c r="E2679" s="171" t="str">
        <f>IF('6.標準時間'!$C2679="","",'6.標準時間'!F2679)</f>
        <v/>
      </c>
      <c r="F2679" s="15" t="str">
        <f t="shared" si="82"/>
        <v/>
      </c>
      <c r="G2679" s="142" t="str">
        <f>IF('6.標準時間'!$C2679="","",'6.標準時間'!H2679)</f>
        <v/>
      </c>
      <c r="H2679" s="142" t="str">
        <f>IF('6.標準時間'!$C2679="","",'6.標準時間'!I2679)</f>
        <v/>
      </c>
      <c r="I2679" s="107" t="str">
        <f>IF(C2679="","",VLOOKUP($C2679,'7.工程別レート'!$C$6:$E$501,3,FALSE))</f>
        <v/>
      </c>
      <c r="J2679" s="108" t="str">
        <f>IF(C2679="","",VLOOKUP($C2679,'7.工程別レート'!$C$6:$E$501,2,FALSE))</f>
        <v/>
      </c>
      <c r="K2679" s="195" t="str">
        <f t="shared" si="83"/>
        <v/>
      </c>
    </row>
    <row r="2680" spans="2:11" ht="18" customHeight="1">
      <c r="B2680" s="16" t="str">
        <f>IF('6.標準時間'!$B2680="","",'6.標準時間'!B2680)</f>
        <v/>
      </c>
      <c r="C2680" s="16" t="str">
        <f>IF('6.標準時間'!$C2680="","",'6.標準時間'!C2680)</f>
        <v/>
      </c>
      <c r="D2680" s="16" t="str">
        <f>IF('6.標準時間'!$C2680="","",'6.標準時間'!E2680)</f>
        <v/>
      </c>
      <c r="E2680" s="171" t="str">
        <f>IF('6.標準時間'!$C2680="","",'6.標準時間'!F2680)</f>
        <v/>
      </c>
      <c r="F2680" s="15" t="str">
        <f t="shared" si="82"/>
        <v/>
      </c>
      <c r="G2680" s="142" t="str">
        <f>IF('6.標準時間'!$C2680="","",'6.標準時間'!H2680)</f>
        <v/>
      </c>
      <c r="H2680" s="142" t="str">
        <f>IF('6.標準時間'!$C2680="","",'6.標準時間'!I2680)</f>
        <v/>
      </c>
      <c r="I2680" s="107" t="str">
        <f>IF(C2680="","",VLOOKUP($C2680,'7.工程別レート'!$C$6:$E$501,3,FALSE))</f>
        <v/>
      </c>
      <c r="J2680" s="108" t="str">
        <f>IF(C2680="","",VLOOKUP($C2680,'7.工程別レート'!$C$6:$E$501,2,FALSE))</f>
        <v/>
      </c>
      <c r="K2680" s="195" t="str">
        <f t="shared" si="83"/>
        <v/>
      </c>
    </row>
    <row r="2681" spans="2:11" ht="18" customHeight="1">
      <c r="B2681" s="16" t="str">
        <f>IF('6.標準時間'!$B2681="","",'6.標準時間'!B2681)</f>
        <v/>
      </c>
      <c r="C2681" s="16" t="str">
        <f>IF('6.標準時間'!$C2681="","",'6.標準時間'!C2681)</f>
        <v/>
      </c>
      <c r="D2681" s="16" t="str">
        <f>IF('6.標準時間'!$C2681="","",'6.標準時間'!E2681)</f>
        <v/>
      </c>
      <c r="E2681" s="171" t="str">
        <f>IF('6.標準時間'!$C2681="","",'6.標準時間'!F2681)</f>
        <v/>
      </c>
      <c r="F2681" s="15" t="str">
        <f t="shared" si="82"/>
        <v/>
      </c>
      <c r="G2681" s="142" t="str">
        <f>IF('6.標準時間'!$C2681="","",'6.標準時間'!H2681)</f>
        <v/>
      </c>
      <c r="H2681" s="142" t="str">
        <f>IF('6.標準時間'!$C2681="","",'6.標準時間'!I2681)</f>
        <v/>
      </c>
      <c r="I2681" s="107" t="str">
        <f>IF(C2681="","",VLOOKUP($C2681,'7.工程別レート'!$C$6:$E$501,3,FALSE))</f>
        <v/>
      </c>
      <c r="J2681" s="108" t="str">
        <f>IF(C2681="","",VLOOKUP($C2681,'7.工程別レート'!$C$6:$E$501,2,FALSE))</f>
        <v/>
      </c>
      <c r="K2681" s="195" t="str">
        <f t="shared" si="83"/>
        <v/>
      </c>
    </row>
    <row r="2682" spans="2:11" ht="18" customHeight="1">
      <c r="B2682" s="16" t="str">
        <f>IF('6.標準時間'!$B2682="","",'6.標準時間'!B2682)</f>
        <v/>
      </c>
      <c r="C2682" s="16" t="str">
        <f>IF('6.標準時間'!$C2682="","",'6.標準時間'!C2682)</f>
        <v/>
      </c>
      <c r="D2682" s="16" t="str">
        <f>IF('6.標準時間'!$C2682="","",'6.標準時間'!E2682)</f>
        <v/>
      </c>
      <c r="E2682" s="171" t="str">
        <f>IF('6.標準時間'!$C2682="","",'6.標準時間'!F2682)</f>
        <v/>
      </c>
      <c r="F2682" s="15" t="str">
        <f t="shared" si="82"/>
        <v/>
      </c>
      <c r="G2682" s="142" t="str">
        <f>IF('6.標準時間'!$C2682="","",'6.標準時間'!H2682)</f>
        <v/>
      </c>
      <c r="H2682" s="142" t="str">
        <f>IF('6.標準時間'!$C2682="","",'6.標準時間'!I2682)</f>
        <v/>
      </c>
      <c r="I2682" s="107" t="str">
        <f>IF(C2682="","",VLOOKUP($C2682,'7.工程別レート'!$C$6:$E$501,3,FALSE))</f>
        <v/>
      </c>
      <c r="J2682" s="108" t="str">
        <f>IF(C2682="","",VLOOKUP($C2682,'7.工程別レート'!$C$6:$E$501,2,FALSE))</f>
        <v/>
      </c>
      <c r="K2682" s="195" t="str">
        <f t="shared" si="83"/>
        <v/>
      </c>
    </row>
    <row r="2683" spans="2:11" ht="18" customHeight="1">
      <c r="B2683" s="16" t="str">
        <f>IF('6.標準時間'!$B2683="","",'6.標準時間'!B2683)</f>
        <v/>
      </c>
      <c r="C2683" s="16" t="str">
        <f>IF('6.標準時間'!$C2683="","",'6.標準時間'!C2683)</f>
        <v/>
      </c>
      <c r="D2683" s="16" t="str">
        <f>IF('6.標準時間'!$C2683="","",'6.標準時間'!E2683)</f>
        <v/>
      </c>
      <c r="E2683" s="171" t="str">
        <f>IF('6.標準時間'!$C2683="","",'6.標準時間'!F2683)</f>
        <v/>
      </c>
      <c r="F2683" s="15" t="str">
        <f t="shared" si="82"/>
        <v/>
      </c>
      <c r="G2683" s="142" t="str">
        <f>IF('6.標準時間'!$C2683="","",'6.標準時間'!H2683)</f>
        <v/>
      </c>
      <c r="H2683" s="142" t="str">
        <f>IF('6.標準時間'!$C2683="","",'6.標準時間'!I2683)</f>
        <v/>
      </c>
      <c r="I2683" s="107" t="str">
        <f>IF(C2683="","",VLOOKUP($C2683,'7.工程別レート'!$C$6:$E$501,3,FALSE))</f>
        <v/>
      </c>
      <c r="J2683" s="108" t="str">
        <f>IF(C2683="","",VLOOKUP($C2683,'7.工程別レート'!$C$6:$E$501,2,FALSE))</f>
        <v/>
      </c>
      <c r="K2683" s="195" t="str">
        <f t="shared" si="83"/>
        <v/>
      </c>
    </row>
    <row r="2684" spans="2:11" ht="18" customHeight="1">
      <c r="B2684" s="16" t="str">
        <f>IF('6.標準時間'!$B2684="","",'6.標準時間'!B2684)</f>
        <v/>
      </c>
      <c r="C2684" s="16" t="str">
        <f>IF('6.標準時間'!$C2684="","",'6.標準時間'!C2684)</f>
        <v/>
      </c>
      <c r="D2684" s="16" t="str">
        <f>IF('6.標準時間'!$C2684="","",'6.標準時間'!E2684)</f>
        <v/>
      </c>
      <c r="E2684" s="171" t="str">
        <f>IF('6.標準時間'!$C2684="","",'6.標準時間'!F2684)</f>
        <v/>
      </c>
      <c r="F2684" s="15" t="str">
        <f t="shared" si="82"/>
        <v/>
      </c>
      <c r="G2684" s="142" t="str">
        <f>IF('6.標準時間'!$C2684="","",'6.標準時間'!H2684)</f>
        <v/>
      </c>
      <c r="H2684" s="142" t="str">
        <f>IF('6.標準時間'!$C2684="","",'6.標準時間'!I2684)</f>
        <v/>
      </c>
      <c r="I2684" s="107" t="str">
        <f>IF(C2684="","",VLOOKUP($C2684,'7.工程別レート'!$C$6:$E$501,3,FALSE))</f>
        <v/>
      </c>
      <c r="J2684" s="108" t="str">
        <f>IF(C2684="","",VLOOKUP($C2684,'7.工程別レート'!$C$6:$E$501,2,FALSE))</f>
        <v/>
      </c>
      <c r="K2684" s="195" t="str">
        <f t="shared" si="83"/>
        <v/>
      </c>
    </row>
    <row r="2685" spans="2:11" ht="18" customHeight="1">
      <c r="B2685" s="16" t="str">
        <f>IF('6.標準時間'!$B2685="","",'6.標準時間'!B2685)</f>
        <v/>
      </c>
      <c r="C2685" s="16" t="str">
        <f>IF('6.標準時間'!$C2685="","",'6.標準時間'!C2685)</f>
        <v/>
      </c>
      <c r="D2685" s="16" t="str">
        <f>IF('6.標準時間'!$C2685="","",'6.標準時間'!E2685)</f>
        <v/>
      </c>
      <c r="E2685" s="171" t="str">
        <f>IF('6.標準時間'!$C2685="","",'6.標準時間'!F2685)</f>
        <v/>
      </c>
      <c r="F2685" s="15" t="str">
        <f t="shared" si="82"/>
        <v/>
      </c>
      <c r="G2685" s="142" t="str">
        <f>IF('6.標準時間'!$C2685="","",'6.標準時間'!H2685)</f>
        <v/>
      </c>
      <c r="H2685" s="142" t="str">
        <f>IF('6.標準時間'!$C2685="","",'6.標準時間'!I2685)</f>
        <v/>
      </c>
      <c r="I2685" s="107" t="str">
        <f>IF(C2685="","",VLOOKUP($C2685,'7.工程別レート'!$C$6:$E$501,3,FALSE))</f>
        <v/>
      </c>
      <c r="J2685" s="108" t="str">
        <f>IF(C2685="","",VLOOKUP($C2685,'7.工程別レート'!$C$6:$E$501,2,FALSE))</f>
        <v/>
      </c>
      <c r="K2685" s="195" t="str">
        <f t="shared" si="83"/>
        <v/>
      </c>
    </row>
    <row r="2686" spans="2:11" ht="18" customHeight="1">
      <c r="B2686" s="16" t="str">
        <f>IF('6.標準時間'!$B2686="","",'6.標準時間'!B2686)</f>
        <v/>
      </c>
      <c r="C2686" s="16" t="str">
        <f>IF('6.標準時間'!$C2686="","",'6.標準時間'!C2686)</f>
        <v/>
      </c>
      <c r="D2686" s="16" t="str">
        <f>IF('6.標準時間'!$C2686="","",'6.標準時間'!E2686)</f>
        <v/>
      </c>
      <c r="E2686" s="171" t="str">
        <f>IF('6.標準時間'!$C2686="","",'6.標準時間'!F2686)</f>
        <v/>
      </c>
      <c r="F2686" s="15" t="str">
        <f t="shared" si="82"/>
        <v/>
      </c>
      <c r="G2686" s="142" t="str">
        <f>IF('6.標準時間'!$C2686="","",'6.標準時間'!H2686)</f>
        <v/>
      </c>
      <c r="H2686" s="142" t="str">
        <f>IF('6.標準時間'!$C2686="","",'6.標準時間'!I2686)</f>
        <v/>
      </c>
      <c r="I2686" s="107" t="str">
        <f>IF(C2686="","",VLOOKUP($C2686,'7.工程別レート'!$C$6:$E$501,3,FALSE))</f>
        <v/>
      </c>
      <c r="J2686" s="108" t="str">
        <f>IF(C2686="","",VLOOKUP($C2686,'7.工程別レート'!$C$6:$E$501,2,FALSE))</f>
        <v/>
      </c>
      <c r="K2686" s="195" t="str">
        <f t="shared" si="83"/>
        <v/>
      </c>
    </row>
    <row r="2687" spans="2:11" ht="18" customHeight="1">
      <c r="B2687" s="16" t="str">
        <f>IF('6.標準時間'!$B2687="","",'6.標準時間'!B2687)</f>
        <v/>
      </c>
      <c r="C2687" s="16" t="str">
        <f>IF('6.標準時間'!$C2687="","",'6.標準時間'!C2687)</f>
        <v/>
      </c>
      <c r="D2687" s="16" t="str">
        <f>IF('6.標準時間'!$C2687="","",'6.標準時間'!E2687)</f>
        <v/>
      </c>
      <c r="E2687" s="171" t="str">
        <f>IF('6.標準時間'!$C2687="","",'6.標準時間'!F2687)</f>
        <v/>
      </c>
      <c r="F2687" s="15" t="str">
        <f t="shared" si="82"/>
        <v/>
      </c>
      <c r="G2687" s="142" t="str">
        <f>IF('6.標準時間'!$C2687="","",'6.標準時間'!H2687)</f>
        <v/>
      </c>
      <c r="H2687" s="142" t="str">
        <f>IF('6.標準時間'!$C2687="","",'6.標準時間'!I2687)</f>
        <v/>
      </c>
      <c r="I2687" s="107" t="str">
        <f>IF(C2687="","",VLOOKUP($C2687,'7.工程別レート'!$C$6:$E$501,3,FALSE))</f>
        <v/>
      </c>
      <c r="J2687" s="108" t="str">
        <f>IF(C2687="","",VLOOKUP($C2687,'7.工程別レート'!$C$6:$E$501,2,FALSE))</f>
        <v/>
      </c>
      <c r="K2687" s="195" t="str">
        <f t="shared" si="83"/>
        <v/>
      </c>
    </row>
    <row r="2688" spans="2:11" ht="18" customHeight="1">
      <c r="B2688" s="16" t="str">
        <f>IF('6.標準時間'!$B2688="","",'6.標準時間'!B2688)</f>
        <v/>
      </c>
      <c r="C2688" s="16" t="str">
        <f>IF('6.標準時間'!$C2688="","",'6.標準時間'!C2688)</f>
        <v/>
      </c>
      <c r="D2688" s="16" t="str">
        <f>IF('6.標準時間'!$C2688="","",'6.標準時間'!E2688)</f>
        <v/>
      </c>
      <c r="E2688" s="171" t="str">
        <f>IF('6.標準時間'!$C2688="","",'6.標準時間'!F2688)</f>
        <v/>
      </c>
      <c r="F2688" s="15" t="str">
        <f t="shared" si="82"/>
        <v/>
      </c>
      <c r="G2688" s="142" t="str">
        <f>IF('6.標準時間'!$C2688="","",'6.標準時間'!H2688)</f>
        <v/>
      </c>
      <c r="H2688" s="142" t="str">
        <f>IF('6.標準時間'!$C2688="","",'6.標準時間'!I2688)</f>
        <v/>
      </c>
      <c r="I2688" s="107" t="str">
        <f>IF(C2688="","",VLOOKUP($C2688,'7.工程別レート'!$C$6:$E$501,3,FALSE))</f>
        <v/>
      </c>
      <c r="J2688" s="108" t="str">
        <f>IF(C2688="","",VLOOKUP($C2688,'7.工程別レート'!$C$6:$E$501,2,FALSE))</f>
        <v/>
      </c>
      <c r="K2688" s="195" t="str">
        <f t="shared" si="83"/>
        <v/>
      </c>
    </row>
    <row r="2689" spans="2:11" ht="18" customHeight="1">
      <c r="B2689" s="16" t="str">
        <f>IF('6.標準時間'!$B2689="","",'6.標準時間'!B2689)</f>
        <v/>
      </c>
      <c r="C2689" s="16" t="str">
        <f>IF('6.標準時間'!$C2689="","",'6.標準時間'!C2689)</f>
        <v/>
      </c>
      <c r="D2689" s="16" t="str">
        <f>IF('6.標準時間'!$C2689="","",'6.標準時間'!E2689)</f>
        <v/>
      </c>
      <c r="E2689" s="171" t="str">
        <f>IF('6.標準時間'!$C2689="","",'6.標準時間'!F2689)</f>
        <v/>
      </c>
      <c r="F2689" s="15" t="str">
        <f t="shared" si="82"/>
        <v/>
      </c>
      <c r="G2689" s="142" t="str">
        <f>IF('6.標準時間'!$C2689="","",'6.標準時間'!H2689)</f>
        <v/>
      </c>
      <c r="H2689" s="142" t="str">
        <f>IF('6.標準時間'!$C2689="","",'6.標準時間'!I2689)</f>
        <v/>
      </c>
      <c r="I2689" s="107" t="str">
        <f>IF(C2689="","",VLOOKUP($C2689,'7.工程別レート'!$C$6:$E$501,3,FALSE))</f>
        <v/>
      </c>
      <c r="J2689" s="108" t="str">
        <f>IF(C2689="","",VLOOKUP($C2689,'7.工程別レート'!$C$6:$E$501,2,FALSE))</f>
        <v/>
      </c>
      <c r="K2689" s="195" t="str">
        <f t="shared" si="83"/>
        <v/>
      </c>
    </row>
    <row r="2690" spans="2:11" ht="18" customHeight="1">
      <c r="B2690" s="16" t="str">
        <f>IF('6.標準時間'!$B2690="","",'6.標準時間'!B2690)</f>
        <v/>
      </c>
      <c r="C2690" s="16" t="str">
        <f>IF('6.標準時間'!$C2690="","",'6.標準時間'!C2690)</f>
        <v/>
      </c>
      <c r="D2690" s="16" t="str">
        <f>IF('6.標準時間'!$C2690="","",'6.標準時間'!E2690)</f>
        <v/>
      </c>
      <c r="E2690" s="171" t="str">
        <f>IF('6.標準時間'!$C2690="","",'6.標準時間'!F2690)</f>
        <v/>
      </c>
      <c r="F2690" s="15" t="str">
        <f t="shared" si="82"/>
        <v/>
      </c>
      <c r="G2690" s="142" t="str">
        <f>IF('6.標準時間'!$C2690="","",'6.標準時間'!H2690)</f>
        <v/>
      </c>
      <c r="H2690" s="142" t="str">
        <f>IF('6.標準時間'!$C2690="","",'6.標準時間'!I2690)</f>
        <v/>
      </c>
      <c r="I2690" s="107" t="str">
        <f>IF(C2690="","",VLOOKUP($C2690,'7.工程別レート'!$C$6:$E$501,3,FALSE))</f>
        <v/>
      </c>
      <c r="J2690" s="108" t="str">
        <f>IF(C2690="","",VLOOKUP($C2690,'7.工程別レート'!$C$6:$E$501,2,FALSE))</f>
        <v/>
      </c>
      <c r="K2690" s="195" t="str">
        <f t="shared" si="83"/>
        <v/>
      </c>
    </row>
    <row r="2691" spans="2:11" ht="18" customHeight="1">
      <c r="B2691" s="16" t="str">
        <f>IF('6.標準時間'!$B2691="","",'6.標準時間'!B2691)</f>
        <v/>
      </c>
      <c r="C2691" s="16" t="str">
        <f>IF('6.標準時間'!$C2691="","",'6.標準時間'!C2691)</f>
        <v/>
      </c>
      <c r="D2691" s="16" t="str">
        <f>IF('6.標準時間'!$C2691="","",'6.標準時間'!E2691)</f>
        <v/>
      </c>
      <c r="E2691" s="171" t="str">
        <f>IF('6.標準時間'!$C2691="","",'6.標準時間'!F2691)</f>
        <v/>
      </c>
      <c r="F2691" s="15" t="str">
        <f t="shared" si="82"/>
        <v/>
      </c>
      <c r="G2691" s="142" t="str">
        <f>IF('6.標準時間'!$C2691="","",'6.標準時間'!H2691)</f>
        <v/>
      </c>
      <c r="H2691" s="142" t="str">
        <f>IF('6.標準時間'!$C2691="","",'6.標準時間'!I2691)</f>
        <v/>
      </c>
      <c r="I2691" s="107" t="str">
        <f>IF(C2691="","",VLOOKUP($C2691,'7.工程別レート'!$C$6:$E$501,3,FALSE))</f>
        <v/>
      </c>
      <c r="J2691" s="108" t="str">
        <f>IF(C2691="","",VLOOKUP($C2691,'7.工程別レート'!$C$6:$E$501,2,FALSE))</f>
        <v/>
      </c>
      <c r="K2691" s="195" t="str">
        <f t="shared" si="83"/>
        <v/>
      </c>
    </row>
    <row r="2692" spans="2:11" ht="18" customHeight="1">
      <c r="B2692" s="16" t="str">
        <f>IF('6.標準時間'!$B2692="","",'6.標準時間'!B2692)</f>
        <v/>
      </c>
      <c r="C2692" s="16" t="str">
        <f>IF('6.標準時間'!$C2692="","",'6.標準時間'!C2692)</f>
        <v/>
      </c>
      <c r="D2692" s="16" t="str">
        <f>IF('6.標準時間'!$C2692="","",'6.標準時間'!E2692)</f>
        <v/>
      </c>
      <c r="E2692" s="171" t="str">
        <f>IF('6.標準時間'!$C2692="","",'6.標準時間'!F2692)</f>
        <v/>
      </c>
      <c r="F2692" s="15" t="str">
        <f t="shared" si="82"/>
        <v/>
      </c>
      <c r="G2692" s="142" t="str">
        <f>IF('6.標準時間'!$C2692="","",'6.標準時間'!H2692)</f>
        <v/>
      </c>
      <c r="H2692" s="142" t="str">
        <f>IF('6.標準時間'!$C2692="","",'6.標準時間'!I2692)</f>
        <v/>
      </c>
      <c r="I2692" s="107" t="str">
        <f>IF(C2692="","",VLOOKUP($C2692,'7.工程別レート'!$C$6:$E$501,3,FALSE))</f>
        <v/>
      </c>
      <c r="J2692" s="108" t="str">
        <f>IF(C2692="","",VLOOKUP($C2692,'7.工程別レート'!$C$6:$E$501,2,FALSE))</f>
        <v/>
      </c>
      <c r="K2692" s="195" t="str">
        <f t="shared" si="83"/>
        <v/>
      </c>
    </row>
    <row r="2693" spans="2:11" ht="18" customHeight="1">
      <c r="B2693" s="16" t="str">
        <f>IF('6.標準時間'!$B2693="","",'6.標準時間'!B2693)</f>
        <v/>
      </c>
      <c r="C2693" s="16" t="str">
        <f>IF('6.標準時間'!$C2693="","",'6.標準時間'!C2693)</f>
        <v/>
      </c>
      <c r="D2693" s="16" t="str">
        <f>IF('6.標準時間'!$C2693="","",'6.標準時間'!E2693)</f>
        <v/>
      </c>
      <c r="E2693" s="171" t="str">
        <f>IF('6.標準時間'!$C2693="","",'6.標準時間'!F2693)</f>
        <v/>
      </c>
      <c r="F2693" s="15" t="str">
        <f t="shared" si="82"/>
        <v/>
      </c>
      <c r="G2693" s="142" t="str">
        <f>IF('6.標準時間'!$C2693="","",'6.標準時間'!H2693)</f>
        <v/>
      </c>
      <c r="H2693" s="142" t="str">
        <f>IF('6.標準時間'!$C2693="","",'6.標準時間'!I2693)</f>
        <v/>
      </c>
      <c r="I2693" s="107" t="str">
        <f>IF(C2693="","",VLOOKUP($C2693,'7.工程別レート'!$C$6:$E$501,3,FALSE))</f>
        <v/>
      </c>
      <c r="J2693" s="108" t="str">
        <f>IF(C2693="","",VLOOKUP($C2693,'7.工程別レート'!$C$6:$E$501,2,FALSE))</f>
        <v/>
      </c>
      <c r="K2693" s="195" t="str">
        <f t="shared" si="83"/>
        <v/>
      </c>
    </row>
    <row r="2694" spans="2:11" ht="18" customHeight="1">
      <c r="B2694" s="16" t="str">
        <f>IF('6.標準時間'!$B2694="","",'6.標準時間'!B2694)</f>
        <v/>
      </c>
      <c r="C2694" s="16" t="str">
        <f>IF('6.標準時間'!$C2694="","",'6.標準時間'!C2694)</f>
        <v/>
      </c>
      <c r="D2694" s="16" t="str">
        <f>IF('6.標準時間'!$C2694="","",'6.標準時間'!E2694)</f>
        <v/>
      </c>
      <c r="E2694" s="171" t="str">
        <f>IF('6.標準時間'!$C2694="","",'6.標準時間'!F2694)</f>
        <v/>
      </c>
      <c r="F2694" s="15" t="str">
        <f t="shared" ref="F2694:F2757" si="84">C2694&amp;D2694</f>
        <v/>
      </c>
      <c r="G2694" s="142" t="str">
        <f>IF('6.標準時間'!$C2694="","",'6.標準時間'!H2694)</f>
        <v/>
      </c>
      <c r="H2694" s="142" t="str">
        <f>IF('6.標準時間'!$C2694="","",'6.標準時間'!I2694)</f>
        <v/>
      </c>
      <c r="I2694" s="107" t="str">
        <f>IF(C2694="","",VLOOKUP($C2694,'7.工程別レート'!$C$6:$E$501,3,FALSE))</f>
        <v/>
      </c>
      <c r="J2694" s="108" t="str">
        <f>IF(C2694="","",VLOOKUP($C2694,'7.工程別レート'!$C$6:$E$501,2,FALSE))</f>
        <v/>
      </c>
      <c r="K2694" s="195" t="str">
        <f t="shared" si="83"/>
        <v/>
      </c>
    </row>
    <row r="2695" spans="2:11" ht="18" customHeight="1">
      <c r="B2695" s="16" t="str">
        <f>IF('6.標準時間'!$B2695="","",'6.標準時間'!B2695)</f>
        <v/>
      </c>
      <c r="C2695" s="16" t="str">
        <f>IF('6.標準時間'!$C2695="","",'6.標準時間'!C2695)</f>
        <v/>
      </c>
      <c r="D2695" s="16" t="str">
        <f>IF('6.標準時間'!$C2695="","",'6.標準時間'!E2695)</f>
        <v/>
      </c>
      <c r="E2695" s="171" t="str">
        <f>IF('6.標準時間'!$C2695="","",'6.標準時間'!F2695)</f>
        <v/>
      </c>
      <c r="F2695" s="15" t="str">
        <f t="shared" si="84"/>
        <v/>
      </c>
      <c r="G2695" s="142" t="str">
        <f>IF('6.標準時間'!$C2695="","",'6.標準時間'!H2695)</f>
        <v/>
      </c>
      <c r="H2695" s="142" t="str">
        <f>IF('6.標準時間'!$C2695="","",'6.標準時間'!I2695)</f>
        <v/>
      </c>
      <c r="I2695" s="107" t="str">
        <f>IF(C2695="","",VLOOKUP($C2695,'7.工程別レート'!$C$6:$E$501,3,FALSE))</f>
        <v/>
      </c>
      <c r="J2695" s="108" t="str">
        <f>IF(C2695="","",VLOOKUP($C2695,'7.工程別レート'!$C$6:$E$501,2,FALSE))</f>
        <v/>
      </c>
      <c r="K2695" s="195" t="str">
        <f t="shared" ref="K2695:K2758" si="85">IF(ISERROR((G2695*I2695)+(H2695*J2695)),"",(G2695*I2695)+(H2695*J2695))</f>
        <v/>
      </c>
    </row>
    <row r="2696" spans="2:11" ht="18" customHeight="1">
      <c r="B2696" s="16" t="str">
        <f>IF('6.標準時間'!$B2696="","",'6.標準時間'!B2696)</f>
        <v/>
      </c>
      <c r="C2696" s="16" t="str">
        <f>IF('6.標準時間'!$C2696="","",'6.標準時間'!C2696)</f>
        <v/>
      </c>
      <c r="D2696" s="16" t="str">
        <f>IF('6.標準時間'!$C2696="","",'6.標準時間'!E2696)</f>
        <v/>
      </c>
      <c r="E2696" s="171" t="str">
        <f>IF('6.標準時間'!$C2696="","",'6.標準時間'!F2696)</f>
        <v/>
      </c>
      <c r="F2696" s="15" t="str">
        <f t="shared" si="84"/>
        <v/>
      </c>
      <c r="G2696" s="142" t="str">
        <f>IF('6.標準時間'!$C2696="","",'6.標準時間'!H2696)</f>
        <v/>
      </c>
      <c r="H2696" s="142" t="str">
        <f>IF('6.標準時間'!$C2696="","",'6.標準時間'!I2696)</f>
        <v/>
      </c>
      <c r="I2696" s="107" t="str">
        <f>IF(C2696="","",VLOOKUP($C2696,'7.工程別レート'!$C$6:$E$501,3,FALSE))</f>
        <v/>
      </c>
      <c r="J2696" s="108" t="str">
        <f>IF(C2696="","",VLOOKUP($C2696,'7.工程別レート'!$C$6:$E$501,2,FALSE))</f>
        <v/>
      </c>
      <c r="K2696" s="195" t="str">
        <f t="shared" si="85"/>
        <v/>
      </c>
    </row>
    <row r="2697" spans="2:11" ht="18" customHeight="1">
      <c r="B2697" s="16" t="str">
        <f>IF('6.標準時間'!$B2697="","",'6.標準時間'!B2697)</f>
        <v/>
      </c>
      <c r="C2697" s="16" t="str">
        <f>IF('6.標準時間'!$C2697="","",'6.標準時間'!C2697)</f>
        <v/>
      </c>
      <c r="D2697" s="16" t="str">
        <f>IF('6.標準時間'!$C2697="","",'6.標準時間'!E2697)</f>
        <v/>
      </c>
      <c r="E2697" s="171" t="str">
        <f>IF('6.標準時間'!$C2697="","",'6.標準時間'!F2697)</f>
        <v/>
      </c>
      <c r="F2697" s="15" t="str">
        <f t="shared" si="84"/>
        <v/>
      </c>
      <c r="G2697" s="142" t="str">
        <f>IF('6.標準時間'!$C2697="","",'6.標準時間'!H2697)</f>
        <v/>
      </c>
      <c r="H2697" s="142" t="str">
        <f>IF('6.標準時間'!$C2697="","",'6.標準時間'!I2697)</f>
        <v/>
      </c>
      <c r="I2697" s="107" t="str">
        <f>IF(C2697="","",VLOOKUP($C2697,'7.工程別レート'!$C$6:$E$501,3,FALSE))</f>
        <v/>
      </c>
      <c r="J2697" s="108" t="str">
        <f>IF(C2697="","",VLOOKUP($C2697,'7.工程別レート'!$C$6:$E$501,2,FALSE))</f>
        <v/>
      </c>
      <c r="K2697" s="195" t="str">
        <f t="shared" si="85"/>
        <v/>
      </c>
    </row>
    <row r="2698" spans="2:11" ht="18" customHeight="1">
      <c r="B2698" s="16" t="str">
        <f>IF('6.標準時間'!$B2698="","",'6.標準時間'!B2698)</f>
        <v/>
      </c>
      <c r="C2698" s="16" t="str">
        <f>IF('6.標準時間'!$C2698="","",'6.標準時間'!C2698)</f>
        <v/>
      </c>
      <c r="D2698" s="16" t="str">
        <f>IF('6.標準時間'!$C2698="","",'6.標準時間'!E2698)</f>
        <v/>
      </c>
      <c r="E2698" s="171" t="str">
        <f>IF('6.標準時間'!$C2698="","",'6.標準時間'!F2698)</f>
        <v/>
      </c>
      <c r="F2698" s="15" t="str">
        <f t="shared" si="84"/>
        <v/>
      </c>
      <c r="G2698" s="142" t="str">
        <f>IF('6.標準時間'!$C2698="","",'6.標準時間'!H2698)</f>
        <v/>
      </c>
      <c r="H2698" s="142" t="str">
        <f>IF('6.標準時間'!$C2698="","",'6.標準時間'!I2698)</f>
        <v/>
      </c>
      <c r="I2698" s="107" t="str">
        <f>IF(C2698="","",VLOOKUP($C2698,'7.工程別レート'!$C$6:$E$501,3,FALSE))</f>
        <v/>
      </c>
      <c r="J2698" s="108" t="str">
        <f>IF(C2698="","",VLOOKUP($C2698,'7.工程別レート'!$C$6:$E$501,2,FALSE))</f>
        <v/>
      </c>
      <c r="K2698" s="195" t="str">
        <f t="shared" si="85"/>
        <v/>
      </c>
    </row>
    <row r="2699" spans="2:11" ht="18" customHeight="1">
      <c r="B2699" s="16" t="str">
        <f>IF('6.標準時間'!$B2699="","",'6.標準時間'!B2699)</f>
        <v/>
      </c>
      <c r="C2699" s="16" t="str">
        <f>IF('6.標準時間'!$C2699="","",'6.標準時間'!C2699)</f>
        <v/>
      </c>
      <c r="D2699" s="16" t="str">
        <f>IF('6.標準時間'!$C2699="","",'6.標準時間'!E2699)</f>
        <v/>
      </c>
      <c r="E2699" s="171" t="str">
        <f>IF('6.標準時間'!$C2699="","",'6.標準時間'!F2699)</f>
        <v/>
      </c>
      <c r="F2699" s="15" t="str">
        <f t="shared" si="84"/>
        <v/>
      </c>
      <c r="G2699" s="142" t="str">
        <f>IF('6.標準時間'!$C2699="","",'6.標準時間'!H2699)</f>
        <v/>
      </c>
      <c r="H2699" s="142" t="str">
        <f>IF('6.標準時間'!$C2699="","",'6.標準時間'!I2699)</f>
        <v/>
      </c>
      <c r="I2699" s="107" t="str">
        <f>IF(C2699="","",VLOOKUP($C2699,'7.工程別レート'!$C$6:$E$501,3,FALSE))</f>
        <v/>
      </c>
      <c r="J2699" s="108" t="str">
        <f>IF(C2699="","",VLOOKUP($C2699,'7.工程別レート'!$C$6:$E$501,2,FALSE))</f>
        <v/>
      </c>
      <c r="K2699" s="195" t="str">
        <f t="shared" si="85"/>
        <v/>
      </c>
    </row>
    <row r="2700" spans="2:11" ht="18" customHeight="1">
      <c r="B2700" s="16" t="str">
        <f>IF('6.標準時間'!$B2700="","",'6.標準時間'!B2700)</f>
        <v/>
      </c>
      <c r="C2700" s="16" t="str">
        <f>IF('6.標準時間'!$C2700="","",'6.標準時間'!C2700)</f>
        <v/>
      </c>
      <c r="D2700" s="16" t="str">
        <f>IF('6.標準時間'!$C2700="","",'6.標準時間'!E2700)</f>
        <v/>
      </c>
      <c r="E2700" s="171" t="str">
        <f>IF('6.標準時間'!$C2700="","",'6.標準時間'!F2700)</f>
        <v/>
      </c>
      <c r="F2700" s="15" t="str">
        <f t="shared" si="84"/>
        <v/>
      </c>
      <c r="G2700" s="142" t="str">
        <f>IF('6.標準時間'!$C2700="","",'6.標準時間'!H2700)</f>
        <v/>
      </c>
      <c r="H2700" s="142" t="str">
        <f>IF('6.標準時間'!$C2700="","",'6.標準時間'!I2700)</f>
        <v/>
      </c>
      <c r="I2700" s="107" t="str">
        <f>IF(C2700="","",VLOOKUP($C2700,'7.工程別レート'!$C$6:$E$501,3,FALSE))</f>
        <v/>
      </c>
      <c r="J2700" s="108" t="str">
        <f>IF(C2700="","",VLOOKUP($C2700,'7.工程別レート'!$C$6:$E$501,2,FALSE))</f>
        <v/>
      </c>
      <c r="K2700" s="195" t="str">
        <f t="shared" si="85"/>
        <v/>
      </c>
    </row>
    <row r="2701" spans="2:11" ht="18" customHeight="1">
      <c r="B2701" s="16" t="str">
        <f>IF('6.標準時間'!$B2701="","",'6.標準時間'!B2701)</f>
        <v/>
      </c>
      <c r="C2701" s="16" t="str">
        <f>IF('6.標準時間'!$C2701="","",'6.標準時間'!C2701)</f>
        <v/>
      </c>
      <c r="D2701" s="16" t="str">
        <f>IF('6.標準時間'!$C2701="","",'6.標準時間'!E2701)</f>
        <v/>
      </c>
      <c r="E2701" s="171" t="str">
        <f>IF('6.標準時間'!$C2701="","",'6.標準時間'!F2701)</f>
        <v/>
      </c>
      <c r="F2701" s="15" t="str">
        <f t="shared" si="84"/>
        <v/>
      </c>
      <c r="G2701" s="142" t="str">
        <f>IF('6.標準時間'!$C2701="","",'6.標準時間'!H2701)</f>
        <v/>
      </c>
      <c r="H2701" s="142" t="str">
        <f>IF('6.標準時間'!$C2701="","",'6.標準時間'!I2701)</f>
        <v/>
      </c>
      <c r="I2701" s="107" t="str">
        <f>IF(C2701="","",VLOOKUP($C2701,'7.工程別レート'!$C$6:$E$501,3,FALSE))</f>
        <v/>
      </c>
      <c r="J2701" s="108" t="str">
        <f>IF(C2701="","",VLOOKUP($C2701,'7.工程別レート'!$C$6:$E$501,2,FALSE))</f>
        <v/>
      </c>
      <c r="K2701" s="195" t="str">
        <f t="shared" si="85"/>
        <v/>
      </c>
    </row>
    <row r="2702" spans="2:11" ht="18" customHeight="1">
      <c r="B2702" s="16" t="str">
        <f>IF('6.標準時間'!$B2702="","",'6.標準時間'!B2702)</f>
        <v/>
      </c>
      <c r="C2702" s="16" t="str">
        <f>IF('6.標準時間'!$C2702="","",'6.標準時間'!C2702)</f>
        <v/>
      </c>
      <c r="D2702" s="16" t="str">
        <f>IF('6.標準時間'!$C2702="","",'6.標準時間'!E2702)</f>
        <v/>
      </c>
      <c r="E2702" s="171" t="str">
        <f>IF('6.標準時間'!$C2702="","",'6.標準時間'!F2702)</f>
        <v/>
      </c>
      <c r="F2702" s="15" t="str">
        <f t="shared" si="84"/>
        <v/>
      </c>
      <c r="G2702" s="142" t="str">
        <f>IF('6.標準時間'!$C2702="","",'6.標準時間'!H2702)</f>
        <v/>
      </c>
      <c r="H2702" s="142" t="str">
        <f>IF('6.標準時間'!$C2702="","",'6.標準時間'!I2702)</f>
        <v/>
      </c>
      <c r="I2702" s="107" t="str">
        <f>IF(C2702="","",VLOOKUP($C2702,'7.工程別レート'!$C$6:$E$501,3,FALSE))</f>
        <v/>
      </c>
      <c r="J2702" s="108" t="str">
        <f>IF(C2702="","",VLOOKUP($C2702,'7.工程別レート'!$C$6:$E$501,2,FALSE))</f>
        <v/>
      </c>
      <c r="K2702" s="195" t="str">
        <f t="shared" si="85"/>
        <v/>
      </c>
    </row>
    <row r="2703" spans="2:11" ht="18" customHeight="1">
      <c r="B2703" s="16" t="str">
        <f>IF('6.標準時間'!$B2703="","",'6.標準時間'!B2703)</f>
        <v/>
      </c>
      <c r="C2703" s="16" t="str">
        <f>IF('6.標準時間'!$C2703="","",'6.標準時間'!C2703)</f>
        <v/>
      </c>
      <c r="D2703" s="16" t="str">
        <f>IF('6.標準時間'!$C2703="","",'6.標準時間'!E2703)</f>
        <v/>
      </c>
      <c r="E2703" s="171" t="str">
        <f>IF('6.標準時間'!$C2703="","",'6.標準時間'!F2703)</f>
        <v/>
      </c>
      <c r="F2703" s="15" t="str">
        <f t="shared" si="84"/>
        <v/>
      </c>
      <c r="G2703" s="142" t="str">
        <f>IF('6.標準時間'!$C2703="","",'6.標準時間'!H2703)</f>
        <v/>
      </c>
      <c r="H2703" s="142" t="str">
        <f>IF('6.標準時間'!$C2703="","",'6.標準時間'!I2703)</f>
        <v/>
      </c>
      <c r="I2703" s="107" t="str">
        <f>IF(C2703="","",VLOOKUP($C2703,'7.工程別レート'!$C$6:$E$501,3,FALSE))</f>
        <v/>
      </c>
      <c r="J2703" s="108" t="str">
        <f>IF(C2703="","",VLOOKUP($C2703,'7.工程別レート'!$C$6:$E$501,2,FALSE))</f>
        <v/>
      </c>
      <c r="K2703" s="195" t="str">
        <f t="shared" si="85"/>
        <v/>
      </c>
    </row>
    <row r="2704" spans="2:11" ht="18" customHeight="1">
      <c r="B2704" s="16" t="str">
        <f>IF('6.標準時間'!$B2704="","",'6.標準時間'!B2704)</f>
        <v/>
      </c>
      <c r="C2704" s="16" t="str">
        <f>IF('6.標準時間'!$C2704="","",'6.標準時間'!C2704)</f>
        <v/>
      </c>
      <c r="D2704" s="16" t="str">
        <f>IF('6.標準時間'!$C2704="","",'6.標準時間'!E2704)</f>
        <v/>
      </c>
      <c r="E2704" s="171" t="str">
        <f>IF('6.標準時間'!$C2704="","",'6.標準時間'!F2704)</f>
        <v/>
      </c>
      <c r="F2704" s="15" t="str">
        <f t="shared" si="84"/>
        <v/>
      </c>
      <c r="G2704" s="142" t="str">
        <f>IF('6.標準時間'!$C2704="","",'6.標準時間'!H2704)</f>
        <v/>
      </c>
      <c r="H2704" s="142" t="str">
        <f>IF('6.標準時間'!$C2704="","",'6.標準時間'!I2704)</f>
        <v/>
      </c>
      <c r="I2704" s="107" t="str">
        <f>IF(C2704="","",VLOOKUP($C2704,'7.工程別レート'!$C$6:$E$501,3,FALSE))</f>
        <v/>
      </c>
      <c r="J2704" s="108" t="str">
        <f>IF(C2704="","",VLOOKUP($C2704,'7.工程別レート'!$C$6:$E$501,2,FALSE))</f>
        <v/>
      </c>
      <c r="K2704" s="195" t="str">
        <f t="shared" si="85"/>
        <v/>
      </c>
    </row>
    <row r="2705" spans="2:11" ht="18" customHeight="1">
      <c r="B2705" s="16" t="str">
        <f>IF('6.標準時間'!$B2705="","",'6.標準時間'!B2705)</f>
        <v/>
      </c>
      <c r="C2705" s="16" t="str">
        <f>IF('6.標準時間'!$C2705="","",'6.標準時間'!C2705)</f>
        <v/>
      </c>
      <c r="D2705" s="16" t="str">
        <f>IF('6.標準時間'!$C2705="","",'6.標準時間'!E2705)</f>
        <v/>
      </c>
      <c r="E2705" s="171" t="str">
        <f>IF('6.標準時間'!$C2705="","",'6.標準時間'!F2705)</f>
        <v/>
      </c>
      <c r="F2705" s="15" t="str">
        <f t="shared" si="84"/>
        <v/>
      </c>
      <c r="G2705" s="142" t="str">
        <f>IF('6.標準時間'!$C2705="","",'6.標準時間'!H2705)</f>
        <v/>
      </c>
      <c r="H2705" s="142" t="str">
        <f>IF('6.標準時間'!$C2705="","",'6.標準時間'!I2705)</f>
        <v/>
      </c>
      <c r="I2705" s="107" t="str">
        <f>IF(C2705="","",VLOOKUP($C2705,'7.工程別レート'!$C$6:$E$501,3,FALSE))</f>
        <v/>
      </c>
      <c r="J2705" s="108" t="str">
        <f>IF(C2705="","",VLOOKUP($C2705,'7.工程別レート'!$C$6:$E$501,2,FALSE))</f>
        <v/>
      </c>
      <c r="K2705" s="195" t="str">
        <f t="shared" si="85"/>
        <v/>
      </c>
    </row>
    <row r="2706" spans="2:11" ht="18" customHeight="1">
      <c r="B2706" s="16" t="str">
        <f>IF('6.標準時間'!$B2706="","",'6.標準時間'!B2706)</f>
        <v/>
      </c>
      <c r="C2706" s="16" t="str">
        <f>IF('6.標準時間'!$C2706="","",'6.標準時間'!C2706)</f>
        <v/>
      </c>
      <c r="D2706" s="16" t="str">
        <f>IF('6.標準時間'!$C2706="","",'6.標準時間'!E2706)</f>
        <v/>
      </c>
      <c r="E2706" s="171" t="str">
        <f>IF('6.標準時間'!$C2706="","",'6.標準時間'!F2706)</f>
        <v/>
      </c>
      <c r="F2706" s="15" t="str">
        <f t="shared" si="84"/>
        <v/>
      </c>
      <c r="G2706" s="142" t="str">
        <f>IF('6.標準時間'!$C2706="","",'6.標準時間'!H2706)</f>
        <v/>
      </c>
      <c r="H2706" s="142" t="str">
        <f>IF('6.標準時間'!$C2706="","",'6.標準時間'!I2706)</f>
        <v/>
      </c>
      <c r="I2706" s="107" t="str">
        <f>IF(C2706="","",VLOOKUP($C2706,'7.工程別レート'!$C$6:$E$501,3,FALSE))</f>
        <v/>
      </c>
      <c r="J2706" s="108" t="str">
        <f>IF(C2706="","",VLOOKUP($C2706,'7.工程別レート'!$C$6:$E$501,2,FALSE))</f>
        <v/>
      </c>
      <c r="K2706" s="195" t="str">
        <f t="shared" si="85"/>
        <v/>
      </c>
    </row>
    <row r="2707" spans="2:11" ht="18" customHeight="1">
      <c r="B2707" s="16" t="str">
        <f>IF('6.標準時間'!$B2707="","",'6.標準時間'!B2707)</f>
        <v/>
      </c>
      <c r="C2707" s="16" t="str">
        <f>IF('6.標準時間'!$C2707="","",'6.標準時間'!C2707)</f>
        <v/>
      </c>
      <c r="D2707" s="16" t="str">
        <f>IF('6.標準時間'!$C2707="","",'6.標準時間'!E2707)</f>
        <v/>
      </c>
      <c r="E2707" s="171" t="str">
        <f>IF('6.標準時間'!$C2707="","",'6.標準時間'!F2707)</f>
        <v/>
      </c>
      <c r="F2707" s="15" t="str">
        <f t="shared" si="84"/>
        <v/>
      </c>
      <c r="G2707" s="142" t="str">
        <f>IF('6.標準時間'!$C2707="","",'6.標準時間'!H2707)</f>
        <v/>
      </c>
      <c r="H2707" s="142" t="str">
        <f>IF('6.標準時間'!$C2707="","",'6.標準時間'!I2707)</f>
        <v/>
      </c>
      <c r="I2707" s="107" t="str">
        <f>IF(C2707="","",VLOOKUP($C2707,'7.工程別レート'!$C$6:$E$501,3,FALSE))</f>
        <v/>
      </c>
      <c r="J2707" s="108" t="str">
        <f>IF(C2707="","",VLOOKUP($C2707,'7.工程別レート'!$C$6:$E$501,2,FALSE))</f>
        <v/>
      </c>
      <c r="K2707" s="195" t="str">
        <f t="shared" si="85"/>
        <v/>
      </c>
    </row>
    <row r="2708" spans="2:11" ht="18" customHeight="1">
      <c r="B2708" s="16" t="str">
        <f>IF('6.標準時間'!$B2708="","",'6.標準時間'!B2708)</f>
        <v/>
      </c>
      <c r="C2708" s="16" t="str">
        <f>IF('6.標準時間'!$C2708="","",'6.標準時間'!C2708)</f>
        <v/>
      </c>
      <c r="D2708" s="16" t="str">
        <f>IF('6.標準時間'!$C2708="","",'6.標準時間'!E2708)</f>
        <v/>
      </c>
      <c r="E2708" s="171" t="str">
        <f>IF('6.標準時間'!$C2708="","",'6.標準時間'!F2708)</f>
        <v/>
      </c>
      <c r="F2708" s="15" t="str">
        <f t="shared" si="84"/>
        <v/>
      </c>
      <c r="G2708" s="142" t="str">
        <f>IF('6.標準時間'!$C2708="","",'6.標準時間'!H2708)</f>
        <v/>
      </c>
      <c r="H2708" s="142" t="str">
        <f>IF('6.標準時間'!$C2708="","",'6.標準時間'!I2708)</f>
        <v/>
      </c>
      <c r="I2708" s="107" t="str">
        <f>IF(C2708="","",VLOOKUP($C2708,'7.工程別レート'!$C$6:$E$501,3,FALSE))</f>
        <v/>
      </c>
      <c r="J2708" s="108" t="str">
        <f>IF(C2708="","",VLOOKUP($C2708,'7.工程別レート'!$C$6:$E$501,2,FALSE))</f>
        <v/>
      </c>
      <c r="K2708" s="195" t="str">
        <f t="shared" si="85"/>
        <v/>
      </c>
    </row>
    <row r="2709" spans="2:11" ht="18" customHeight="1">
      <c r="B2709" s="16" t="str">
        <f>IF('6.標準時間'!$B2709="","",'6.標準時間'!B2709)</f>
        <v/>
      </c>
      <c r="C2709" s="16" t="str">
        <f>IF('6.標準時間'!$C2709="","",'6.標準時間'!C2709)</f>
        <v/>
      </c>
      <c r="D2709" s="16" t="str">
        <f>IF('6.標準時間'!$C2709="","",'6.標準時間'!E2709)</f>
        <v/>
      </c>
      <c r="E2709" s="171" t="str">
        <f>IF('6.標準時間'!$C2709="","",'6.標準時間'!F2709)</f>
        <v/>
      </c>
      <c r="F2709" s="15" t="str">
        <f t="shared" si="84"/>
        <v/>
      </c>
      <c r="G2709" s="142" t="str">
        <f>IF('6.標準時間'!$C2709="","",'6.標準時間'!H2709)</f>
        <v/>
      </c>
      <c r="H2709" s="142" t="str">
        <f>IF('6.標準時間'!$C2709="","",'6.標準時間'!I2709)</f>
        <v/>
      </c>
      <c r="I2709" s="107" t="str">
        <f>IF(C2709="","",VLOOKUP($C2709,'7.工程別レート'!$C$6:$E$501,3,FALSE))</f>
        <v/>
      </c>
      <c r="J2709" s="108" t="str">
        <f>IF(C2709="","",VLOOKUP($C2709,'7.工程別レート'!$C$6:$E$501,2,FALSE))</f>
        <v/>
      </c>
      <c r="K2709" s="195" t="str">
        <f t="shared" si="85"/>
        <v/>
      </c>
    </row>
    <row r="2710" spans="2:11" ht="18" customHeight="1">
      <c r="B2710" s="16" t="str">
        <f>IF('6.標準時間'!$B2710="","",'6.標準時間'!B2710)</f>
        <v/>
      </c>
      <c r="C2710" s="16" t="str">
        <f>IF('6.標準時間'!$C2710="","",'6.標準時間'!C2710)</f>
        <v/>
      </c>
      <c r="D2710" s="16" t="str">
        <f>IF('6.標準時間'!$C2710="","",'6.標準時間'!E2710)</f>
        <v/>
      </c>
      <c r="E2710" s="171" t="str">
        <f>IF('6.標準時間'!$C2710="","",'6.標準時間'!F2710)</f>
        <v/>
      </c>
      <c r="F2710" s="15" t="str">
        <f t="shared" si="84"/>
        <v/>
      </c>
      <c r="G2710" s="142" t="str">
        <f>IF('6.標準時間'!$C2710="","",'6.標準時間'!H2710)</f>
        <v/>
      </c>
      <c r="H2710" s="142" t="str">
        <f>IF('6.標準時間'!$C2710="","",'6.標準時間'!I2710)</f>
        <v/>
      </c>
      <c r="I2710" s="107" t="str">
        <f>IF(C2710="","",VLOOKUP($C2710,'7.工程別レート'!$C$6:$E$501,3,FALSE))</f>
        <v/>
      </c>
      <c r="J2710" s="108" t="str">
        <f>IF(C2710="","",VLOOKUP($C2710,'7.工程別レート'!$C$6:$E$501,2,FALSE))</f>
        <v/>
      </c>
      <c r="K2710" s="195" t="str">
        <f t="shared" si="85"/>
        <v/>
      </c>
    </row>
    <row r="2711" spans="2:11" ht="18" customHeight="1">
      <c r="B2711" s="16" t="str">
        <f>IF('6.標準時間'!$B2711="","",'6.標準時間'!B2711)</f>
        <v/>
      </c>
      <c r="C2711" s="16" t="str">
        <f>IF('6.標準時間'!$C2711="","",'6.標準時間'!C2711)</f>
        <v/>
      </c>
      <c r="D2711" s="16" t="str">
        <f>IF('6.標準時間'!$C2711="","",'6.標準時間'!E2711)</f>
        <v/>
      </c>
      <c r="E2711" s="171" t="str">
        <f>IF('6.標準時間'!$C2711="","",'6.標準時間'!F2711)</f>
        <v/>
      </c>
      <c r="F2711" s="15" t="str">
        <f t="shared" si="84"/>
        <v/>
      </c>
      <c r="G2711" s="142" t="str">
        <f>IF('6.標準時間'!$C2711="","",'6.標準時間'!H2711)</f>
        <v/>
      </c>
      <c r="H2711" s="142" t="str">
        <f>IF('6.標準時間'!$C2711="","",'6.標準時間'!I2711)</f>
        <v/>
      </c>
      <c r="I2711" s="107" t="str">
        <f>IF(C2711="","",VLOOKUP($C2711,'7.工程別レート'!$C$6:$E$501,3,FALSE))</f>
        <v/>
      </c>
      <c r="J2711" s="108" t="str">
        <f>IF(C2711="","",VLOOKUP($C2711,'7.工程別レート'!$C$6:$E$501,2,FALSE))</f>
        <v/>
      </c>
      <c r="K2711" s="195" t="str">
        <f t="shared" si="85"/>
        <v/>
      </c>
    </row>
    <row r="2712" spans="2:11" ht="18" customHeight="1">
      <c r="B2712" s="16" t="str">
        <f>IF('6.標準時間'!$B2712="","",'6.標準時間'!B2712)</f>
        <v/>
      </c>
      <c r="C2712" s="16" t="str">
        <f>IF('6.標準時間'!$C2712="","",'6.標準時間'!C2712)</f>
        <v/>
      </c>
      <c r="D2712" s="16" t="str">
        <f>IF('6.標準時間'!$C2712="","",'6.標準時間'!E2712)</f>
        <v/>
      </c>
      <c r="E2712" s="171" t="str">
        <f>IF('6.標準時間'!$C2712="","",'6.標準時間'!F2712)</f>
        <v/>
      </c>
      <c r="F2712" s="15" t="str">
        <f t="shared" si="84"/>
        <v/>
      </c>
      <c r="G2712" s="142" t="str">
        <f>IF('6.標準時間'!$C2712="","",'6.標準時間'!H2712)</f>
        <v/>
      </c>
      <c r="H2712" s="142" t="str">
        <f>IF('6.標準時間'!$C2712="","",'6.標準時間'!I2712)</f>
        <v/>
      </c>
      <c r="I2712" s="107" t="str">
        <f>IF(C2712="","",VLOOKUP($C2712,'7.工程別レート'!$C$6:$E$501,3,FALSE))</f>
        <v/>
      </c>
      <c r="J2712" s="108" t="str">
        <f>IF(C2712="","",VLOOKUP($C2712,'7.工程別レート'!$C$6:$E$501,2,FALSE))</f>
        <v/>
      </c>
      <c r="K2712" s="195" t="str">
        <f t="shared" si="85"/>
        <v/>
      </c>
    </row>
    <row r="2713" spans="2:11" ht="18" customHeight="1">
      <c r="B2713" s="16" t="str">
        <f>IF('6.標準時間'!$B2713="","",'6.標準時間'!B2713)</f>
        <v/>
      </c>
      <c r="C2713" s="16" t="str">
        <f>IF('6.標準時間'!$C2713="","",'6.標準時間'!C2713)</f>
        <v/>
      </c>
      <c r="D2713" s="16" t="str">
        <f>IF('6.標準時間'!$C2713="","",'6.標準時間'!E2713)</f>
        <v/>
      </c>
      <c r="E2713" s="171" t="str">
        <f>IF('6.標準時間'!$C2713="","",'6.標準時間'!F2713)</f>
        <v/>
      </c>
      <c r="F2713" s="15" t="str">
        <f t="shared" si="84"/>
        <v/>
      </c>
      <c r="G2713" s="142" t="str">
        <f>IF('6.標準時間'!$C2713="","",'6.標準時間'!H2713)</f>
        <v/>
      </c>
      <c r="H2713" s="142" t="str">
        <f>IF('6.標準時間'!$C2713="","",'6.標準時間'!I2713)</f>
        <v/>
      </c>
      <c r="I2713" s="107" t="str">
        <f>IF(C2713="","",VLOOKUP($C2713,'7.工程別レート'!$C$6:$E$501,3,FALSE))</f>
        <v/>
      </c>
      <c r="J2713" s="108" t="str">
        <f>IF(C2713="","",VLOOKUP($C2713,'7.工程別レート'!$C$6:$E$501,2,FALSE))</f>
        <v/>
      </c>
      <c r="K2713" s="195" t="str">
        <f t="shared" si="85"/>
        <v/>
      </c>
    </row>
    <row r="2714" spans="2:11" ht="18" customHeight="1">
      <c r="B2714" s="16" t="str">
        <f>IF('6.標準時間'!$B2714="","",'6.標準時間'!B2714)</f>
        <v/>
      </c>
      <c r="C2714" s="16" t="str">
        <f>IF('6.標準時間'!$C2714="","",'6.標準時間'!C2714)</f>
        <v/>
      </c>
      <c r="D2714" s="16" t="str">
        <f>IF('6.標準時間'!$C2714="","",'6.標準時間'!E2714)</f>
        <v/>
      </c>
      <c r="E2714" s="171" t="str">
        <f>IF('6.標準時間'!$C2714="","",'6.標準時間'!F2714)</f>
        <v/>
      </c>
      <c r="F2714" s="15" t="str">
        <f t="shared" si="84"/>
        <v/>
      </c>
      <c r="G2714" s="142" t="str">
        <f>IF('6.標準時間'!$C2714="","",'6.標準時間'!H2714)</f>
        <v/>
      </c>
      <c r="H2714" s="142" t="str">
        <f>IF('6.標準時間'!$C2714="","",'6.標準時間'!I2714)</f>
        <v/>
      </c>
      <c r="I2714" s="107" t="str">
        <f>IF(C2714="","",VLOOKUP($C2714,'7.工程別レート'!$C$6:$E$501,3,FALSE))</f>
        <v/>
      </c>
      <c r="J2714" s="108" t="str">
        <f>IF(C2714="","",VLOOKUP($C2714,'7.工程別レート'!$C$6:$E$501,2,FALSE))</f>
        <v/>
      </c>
      <c r="K2714" s="195" t="str">
        <f t="shared" si="85"/>
        <v/>
      </c>
    </row>
    <row r="2715" spans="2:11" ht="18" customHeight="1">
      <c r="B2715" s="16" t="str">
        <f>IF('6.標準時間'!$B2715="","",'6.標準時間'!B2715)</f>
        <v/>
      </c>
      <c r="C2715" s="16" t="str">
        <f>IF('6.標準時間'!$C2715="","",'6.標準時間'!C2715)</f>
        <v/>
      </c>
      <c r="D2715" s="16" t="str">
        <f>IF('6.標準時間'!$C2715="","",'6.標準時間'!E2715)</f>
        <v/>
      </c>
      <c r="E2715" s="171" t="str">
        <f>IF('6.標準時間'!$C2715="","",'6.標準時間'!F2715)</f>
        <v/>
      </c>
      <c r="F2715" s="15" t="str">
        <f t="shared" si="84"/>
        <v/>
      </c>
      <c r="G2715" s="142" t="str">
        <f>IF('6.標準時間'!$C2715="","",'6.標準時間'!H2715)</f>
        <v/>
      </c>
      <c r="H2715" s="142" t="str">
        <f>IF('6.標準時間'!$C2715="","",'6.標準時間'!I2715)</f>
        <v/>
      </c>
      <c r="I2715" s="107" t="str">
        <f>IF(C2715="","",VLOOKUP($C2715,'7.工程別レート'!$C$6:$E$501,3,FALSE))</f>
        <v/>
      </c>
      <c r="J2715" s="108" t="str">
        <f>IF(C2715="","",VLOOKUP($C2715,'7.工程別レート'!$C$6:$E$501,2,FALSE))</f>
        <v/>
      </c>
      <c r="K2715" s="195" t="str">
        <f t="shared" si="85"/>
        <v/>
      </c>
    </row>
    <row r="2716" spans="2:11" ht="18" customHeight="1">
      <c r="B2716" s="16" t="str">
        <f>IF('6.標準時間'!$B2716="","",'6.標準時間'!B2716)</f>
        <v/>
      </c>
      <c r="C2716" s="16" t="str">
        <f>IF('6.標準時間'!$C2716="","",'6.標準時間'!C2716)</f>
        <v/>
      </c>
      <c r="D2716" s="16" t="str">
        <f>IF('6.標準時間'!$C2716="","",'6.標準時間'!E2716)</f>
        <v/>
      </c>
      <c r="E2716" s="171" t="str">
        <f>IF('6.標準時間'!$C2716="","",'6.標準時間'!F2716)</f>
        <v/>
      </c>
      <c r="F2716" s="15" t="str">
        <f t="shared" si="84"/>
        <v/>
      </c>
      <c r="G2716" s="142" t="str">
        <f>IF('6.標準時間'!$C2716="","",'6.標準時間'!H2716)</f>
        <v/>
      </c>
      <c r="H2716" s="142" t="str">
        <f>IF('6.標準時間'!$C2716="","",'6.標準時間'!I2716)</f>
        <v/>
      </c>
      <c r="I2716" s="107" t="str">
        <f>IF(C2716="","",VLOOKUP($C2716,'7.工程別レート'!$C$6:$E$501,3,FALSE))</f>
        <v/>
      </c>
      <c r="J2716" s="108" t="str">
        <f>IF(C2716="","",VLOOKUP($C2716,'7.工程別レート'!$C$6:$E$501,2,FALSE))</f>
        <v/>
      </c>
      <c r="K2716" s="195" t="str">
        <f t="shared" si="85"/>
        <v/>
      </c>
    </row>
    <row r="2717" spans="2:11" ht="18" customHeight="1">
      <c r="B2717" s="16" t="str">
        <f>IF('6.標準時間'!$B2717="","",'6.標準時間'!B2717)</f>
        <v/>
      </c>
      <c r="C2717" s="16" t="str">
        <f>IF('6.標準時間'!$C2717="","",'6.標準時間'!C2717)</f>
        <v/>
      </c>
      <c r="D2717" s="16" t="str">
        <f>IF('6.標準時間'!$C2717="","",'6.標準時間'!E2717)</f>
        <v/>
      </c>
      <c r="E2717" s="171" t="str">
        <f>IF('6.標準時間'!$C2717="","",'6.標準時間'!F2717)</f>
        <v/>
      </c>
      <c r="F2717" s="15" t="str">
        <f t="shared" si="84"/>
        <v/>
      </c>
      <c r="G2717" s="142" t="str">
        <f>IF('6.標準時間'!$C2717="","",'6.標準時間'!H2717)</f>
        <v/>
      </c>
      <c r="H2717" s="142" t="str">
        <f>IF('6.標準時間'!$C2717="","",'6.標準時間'!I2717)</f>
        <v/>
      </c>
      <c r="I2717" s="107" t="str">
        <f>IF(C2717="","",VLOOKUP($C2717,'7.工程別レート'!$C$6:$E$501,3,FALSE))</f>
        <v/>
      </c>
      <c r="J2717" s="108" t="str">
        <f>IF(C2717="","",VLOOKUP($C2717,'7.工程別レート'!$C$6:$E$501,2,FALSE))</f>
        <v/>
      </c>
      <c r="K2717" s="195" t="str">
        <f t="shared" si="85"/>
        <v/>
      </c>
    </row>
    <row r="2718" spans="2:11" ht="18" customHeight="1">
      <c r="B2718" s="16" t="str">
        <f>IF('6.標準時間'!$B2718="","",'6.標準時間'!B2718)</f>
        <v/>
      </c>
      <c r="C2718" s="16" t="str">
        <f>IF('6.標準時間'!$C2718="","",'6.標準時間'!C2718)</f>
        <v/>
      </c>
      <c r="D2718" s="16" t="str">
        <f>IF('6.標準時間'!$C2718="","",'6.標準時間'!E2718)</f>
        <v/>
      </c>
      <c r="E2718" s="171" t="str">
        <f>IF('6.標準時間'!$C2718="","",'6.標準時間'!F2718)</f>
        <v/>
      </c>
      <c r="F2718" s="15" t="str">
        <f t="shared" si="84"/>
        <v/>
      </c>
      <c r="G2718" s="142" t="str">
        <f>IF('6.標準時間'!$C2718="","",'6.標準時間'!H2718)</f>
        <v/>
      </c>
      <c r="H2718" s="142" t="str">
        <f>IF('6.標準時間'!$C2718="","",'6.標準時間'!I2718)</f>
        <v/>
      </c>
      <c r="I2718" s="107" t="str">
        <f>IF(C2718="","",VLOOKUP($C2718,'7.工程別レート'!$C$6:$E$501,3,FALSE))</f>
        <v/>
      </c>
      <c r="J2718" s="108" t="str">
        <f>IF(C2718="","",VLOOKUP($C2718,'7.工程別レート'!$C$6:$E$501,2,FALSE))</f>
        <v/>
      </c>
      <c r="K2718" s="195" t="str">
        <f t="shared" si="85"/>
        <v/>
      </c>
    </row>
    <row r="2719" spans="2:11" ht="18" customHeight="1">
      <c r="B2719" s="16" t="str">
        <f>IF('6.標準時間'!$B2719="","",'6.標準時間'!B2719)</f>
        <v/>
      </c>
      <c r="C2719" s="16" t="str">
        <f>IF('6.標準時間'!$C2719="","",'6.標準時間'!C2719)</f>
        <v/>
      </c>
      <c r="D2719" s="16" t="str">
        <f>IF('6.標準時間'!$C2719="","",'6.標準時間'!E2719)</f>
        <v/>
      </c>
      <c r="E2719" s="171" t="str">
        <f>IF('6.標準時間'!$C2719="","",'6.標準時間'!F2719)</f>
        <v/>
      </c>
      <c r="F2719" s="15" t="str">
        <f t="shared" si="84"/>
        <v/>
      </c>
      <c r="G2719" s="142" t="str">
        <f>IF('6.標準時間'!$C2719="","",'6.標準時間'!H2719)</f>
        <v/>
      </c>
      <c r="H2719" s="142" t="str">
        <f>IF('6.標準時間'!$C2719="","",'6.標準時間'!I2719)</f>
        <v/>
      </c>
      <c r="I2719" s="107" t="str">
        <f>IF(C2719="","",VLOOKUP($C2719,'7.工程別レート'!$C$6:$E$501,3,FALSE))</f>
        <v/>
      </c>
      <c r="J2719" s="108" t="str">
        <f>IF(C2719="","",VLOOKUP($C2719,'7.工程別レート'!$C$6:$E$501,2,FALSE))</f>
        <v/>
      </c>
      <c r="K2719" s="195" t="str">
        <f t="shared" si="85"/>
        <v/>
      </c>
    </row>
    <row r="2720" spans="2:11" ht="18" customHeight="1">
      <c r="B2720" s="16" t="str">
        <f>IF('6.標準時間'!$B2720="","",'6.標準時間'!B2720)</f>
        <v/>
      </c>
      <c r="C2720" s="16" t="str">
        <f>IF('6.標準時間'!$C2720="","",'6.標準時間'!C2720)</f>
        <v/>
      </c>
      <c r="D2720" s="16" t="str">
        <f>IF('6.標準時間'!$C2720="","",'6.標準時間'!E2720)</f>
        <v/>
      </c>
      <c r="E2720" s="171" t="str">
        <f>IF('6.標準時間'!$C2720="","",'6.標準時間'!F2720)</f>
        <v/>
      </c>
      <c r="F2720" s="15" t="str">
        <f t="shared" si="84"/>
        <v/>
      </c>
      <c r="G2720" s="142" t="str">
        <f>IF('6.標準時間'!$C2720="","",'6.標準時間'!H2720)</f>
        <v/>
      </c>
      <c r="H2720" s="142" t="str">
        <f>IF('6.標準時間'!$C2720="","",'6.標準時間'!I2720)</f>
        <v/>
      </c>
      <c r="I2720" s="107" t="str">
        <f>IF(C2720="","",VLOOKUP($C2720,'7.工程別レート'!$C$6:$E$501,3,FALSE))</f>
        <v/>
      </c>
      <c r="J2720" s="108" t="str">
        <f>IF(C2720="","",VLOOKUP($C2720,'7.工程別レート'!$C$6:$E$501,2,FALSE))</f>
        <v/>
      </c>
      <c r="K2720" s="195" t="str">
        <f t="shared" si="85"/>
        <v/>
      </c>
    </row>
    <row r="2721" spans="2:11" ht="18" customHeight="1">
      <c r="B2721" s="16" t="str">
        <f>IF('6.標準時間'!$B2721="","",'6.標準時間'!B2721)</f>
        <v/>
      </c>
      <c r="C2721" s="16" t="str">
        <f>IF('6.標準時間'!$C2721="","",'6.標準時間'!C2721)</f>
        <v/>
      </c>
      <c r="D2721" s="16" t="str">
        <f>IF('6.標準時間'!$C2721="","",'6.標準時間'!E2721)</f>
        <v/>
      </c>
      <c r="E2721" s="171" t="str">
        <f>IF('6.標準時間'!$C2721="","",'6.標準時間'!F2721)</f>
        <v/>
      </c>
      <c r="F2721" s="15" t="str">
        <f t="shared" si="84"/>
        <v/>
      </c>
      <c r="G2721" s="142" t="str">
        <f>IF('6.標準時間'!$C2721="","",'6.標準時間'!H2721)</f>
        <v/>
      </c>
      <c r="H2721" s="142" t="str">
        <f>IF('6.標準時間'!$C2721="","",'6.標準時間'!I2721)</f>
        <v/>
      </c>
      <c r="I2721" s="107" t="str">
        <f>IF(C2721="","",VLOOKUP($C2721,'7.工程別レート'!$C$6:$E$501,3,FALSE))</f>
        <v/>
      </c>
      <c r="J2721" s="108" t="str">
        <f>IF(C2721="","",VLOOKUP($C2721,'7.工程別レート'!$C$6:$E$501,2,FALSE))</f>
        <v/>
      </c>
      <c r="K2721" s="195" t="str">
        <f t="shared" si="85"/>
        <v/>
      </c>
    </row>
    <row r="2722" spans="2:11" ht="18" customHeight="1">
      <c r="B2722" s="16" t="str">
        <f>IF('6.標準時間'!$B2722="","",'6.標準時間'!B2722)</f>
        <v/>
      </c>
      <c r="C2722" s="16" t="str">
        <f>IF('6.標準時間'!$C2722="","",'6.標準時間'!C2722)</f>
        <v/>
      </c>
      <c r="D2722" s="16" t="str">
        <f>IF('6.標準時間'!$C2722="","",'6.標準時間'!E2722)</f>
        <v/>
      </c>
      <c r="E2722" s="171" t="str">
        <f>IF('6.標準時間'!$C2722="","",'6.標準時間'!F2722)</f>
        <v/>
      </c>
      <c r="F2722" s="15" t="str">
        <f t="shared" si="84"/>
        <v/>
      </c>
      <c r="G2722" s="142" t="str">
        <f>IF('6.標準時間'!$C2722="","",'6.標準時間'!H2722)</f>
        <v/>
      </c>
      <c r="H2722" s="142" t="str">
        <f>IF('6.標準時間'!$C2722="","",'6.標準時間'!I2722)</f>
        <v/>
      </c>
      <c r="I2722" s="107" t="str">
        <f>IF(C2722="","",VLOOKUP($C2722,'7.工程別レート'!$C$6:$E$501,3,FALSE))</f>
        <v/>
      </c>
      <c r="J2722" s="108" t="str">
        <f>IF(C2722="","",VLOOKUP($C2722,'7.工程別レート'!$C$6:$E$501,2,FALSE))</f>
        <v/>
      </c>
      <c r="K2722" s="195" t="str">
        <f t="shared" si="85"/>
        <v/>
      </c>
    </row>
    <row r="2723" spans="2:11" ht="18" customHeight="1">
      <c r="B2723" s="16" t="str">
        <f>IF('6.標準時間'!$B2723="","",'6.標準時間'!B2723)</f>
        <v/>
      </c>
      <c r="C2723" s="16" t="str">
        <f>IF('6.標準時間'!$C2723="","",'6.標準時間'!C2723)</f>
        <v/>
      </c>
      <c r="D2723" s="16" t="str">
        <f>IF('6.標準時間'!$C2723="","",'6.標準時間'!E2723)</f>
        <v/>
      </c>
      <c r="E2723" s="171" t="str">
        <f>IF('6.標準時間'!$C2723="","",'6.標準時間'!F2723)</f>
        <v/>
      </c>
      <c r="F2723" s="15" t="str">
        <f t="shared" si="84"/>
        <v/>
      </c>
      <c r="G2723" s="142" t="str">
        <f>IF('6.標準時間'!$C2723="","",'6.標準時間'!H2723)</f>
        <v/>
      </c>
      <c r="H2723" s="142" t="str">
        <f>IF('6.標準時間'!$C2723="","",'6.標準時間'!I2723)</f>
        <v/>
      </c>
      <c r="I2723" s="107" t="str">
        <f>IF(C2723="","",VLOOKUP($C2723,'7.工程別レート'!$C$6:$E$501,3,FALSE))</f>
        <v/>
      </c>
      <c r="J2723" s="108" t="str">
        <f>IF(C2723="","",VLOOKUP($C2723,'7.工程別レート'!$C$6:$E$501,2,FALSE))</f>
        <v/>
      </c>
      <c r="K2723" s="195" t="str">
        <f t="shared" si="85"/>
        <v/>
      </c>
    </row>
    <row r="2724" spans="2:11" ht="18" customHeight="1">
      <c r="B2724" s="16" t="str">
        <f>IF('6.標準時間'!$B2724="","",'6.標準時間'!B2724)</f>
        <v/>
      </c>
      <c r="C2724" s="16" t="str">
        <f>IF('6.標準時間'!$C2724="","",'6.標準時間'!C2724)</f>
        <v/>
      </c>
      <c r="D2724" s="16" t="str">
        <f>IF('6.標準時間'!$C2724="","",'6.標準時間'!E2724)</f>
        <v/>
      </c>
      <c r="E2724" s="171" t="str">
        <f>IF('6.標準時間'!$C2724="","",'6.標準時間'!F2724)</f>
        <v/>
      </c>
      <c r="F2724" s="15" t="str">
        <f t="shared" si="84"/>
        <v/>
      </c>
      <c r="G2724" s="142" t="str">
        <f>IF('6.標準時間'!$C2724="","",'6.標準時間'!H2724)</f>
        <v/>
      </c>
      <c r="H2724" s="142" t="str">
        <f>IF('6.標準時間'!$C2724="","",'6.標準時間'!I2724)</f>
        <v/>
      </c>
      <c r="I2724" s="107" t="str">
        <f>IF(C2724="","",VLOOKUP($C2724,'7.工程別レート'!$C$6:$E$501,3,FALSE))</f>
        <v/>
      </c>
      <c r="J2724" s="108" t="str">
        <f>IF(C2724="","",VLOOKUP($C2724,'7.工程別レート'!$C$6:$E$501,2,FALSE))</f>
        <v/>
      </c>
      <c r="K2724" s="195" t="str">
        <f t="shared" si="85"/>
        <v/>
      </c>
    </row>
    <row r="2725" spans="2:11" ht="18" customHeight="1">
      <c r="B2725" s="16" t="str">
        <f>IF('6.標準時間'!$B2725="","",'6.標準時間'!B2725)</f>
        <v/>
      </c>
      <c r="C2725" s="16" t="str">
        <f>IF('6.標準時間'!$C2725="","",'6.標準時間'!C2725)</f>
        <v/>
      </c>
      <c r="D2725" s="16" t="str">
        <f>IF('6.標準時間'!$C2725="","",'6.標準時間'!E2725)</f>
        <v/>
      </c>
      <c r="E2725" s="171" t="str">
        <f>IF('6.標準時間'!$C2725="","",'6.標準時間'!F2725)</f>
        <v/>
      </c>
      <c r="F2725" s="15" t="str">
        <f t="shared" si="84"/>
        <v/>
      </c>
      <c r="G2725" s="142" t="str">
        <f>IF('6.標準時間'!$C2725="","",'6.標準時間'!H2725)</f>
        <v/>
      </c>
      <c r="H2725" s="142" t="str">
        <f>IF('6.標準時間'!$C2725="","",'6.標準時間'!I2725)</f>
        <v/>
      </c>
      <c r="I2725" s="107" t="str">
        <f>IF(C2725="","",VLOOKUP($C2725,'7.工程別レート'!$C$6:$E$501,3,FALSE))</f>
        <v/>
      </c>
      <c r="J2725" s="108" t="str">
        <f>IF(C2725="","",VLOOKUP($C2725,'7.工程別レート'!$C$6:$E$501,2,FALSE))</f>
        <v/>
      </c>
      <c r="K2725" s="195" t="str">
        <f t="shared" si="85"/>
        <v/>
      </c>
    </row>
    <row r="2726" spans="2:11" ht="18" customHeight="1">
      <c r="B2726" s="16" t="str">
        <f>IF('6.標準時間'!$B2726="","",'6.標準時間'!B2726)</f>
        <v/>
      </c>
      <c r="C2726" s="16" t="str">
        <f>IF('6.標準時間'!$C2726="","",'6.標準時間'!C2726)</f>
        <v/>
      </c>
      <c r="D2726" s="16" t="str">
        <f>IF('6.標準時間'!$C2726="","",'6.標準時間'!E2726)</f>
        <v/>
      </c>
      <c r="E2726" s="171" t="str">
        <f>IF('6.標準時間'!$C2726="","",'6.標準時間'!F2726)</f>
        <v/>
      </c>
      <c r="F2726" s="15" t="str">
        <f t="shared" si="84"/>
        <v/>
      </c>
      <c r="G2726" s="142" t="str">
        <f>IF('6.標準時間'!$C2726="","",'6.標準時間'!H2726)</f>
        <v/>
      </c>
      <c r="H2726" s="142" t="str">
        <f>IF('6.標準時間'!$C2726="","",'6.標準時間'!I2726)</f>
        <v/>
      </c>
      <c r="I2726" s="107" t="str">
        <f>IF(C2726="","",VLOOKUP($C2726,'7.工程別レート'!$C$6:$E$501,3,FALSE))</f>
        <v/>
      </c>
      <c r="J2726" s="108" t="str">
        <f>IF(C2726="","",VLOOKUP($C2726,'7.工程別レート'!$C$6:$E$501,2,FALSE))</f>
        <v/>
      </c>
      <c r="K2726" s="195" t="str">
        <f t="shared" si="85"/>
        <v/>
      </c>
    </row>
    <row r="2727" spans="2:11" ht="18" customHeight="1">
      <c r="B2727" s="16" t="str">
        <f>IF('6.標準時間'!$B2727="","",'6.標準時間'!B2727)</f>
        <v/>
      </c>
      <c r="C2727" s="16" t="str">
        <f>IF('6.標準時間'!$C2727="","",'6.標準時間'!C2727)</f>
        <v/>
      </c>
      <c r="D2727" s="16" t="str">
        <f>IF('6.標準時間'!$C2727="","",'6.標準時間'!E2727)</f>
        <v/>
      </c>
      <c r="E2727" s="171" t="str">
        <f>IF('6.標準時間'!$C2727="","",'6.標準時間'!F2727)</f>
        <v/>
      </c>
      <c r="F2727" s="15" t="str">
        <f t="shared" si="84"/>
        <v/>
      </c>
      <c r="G2727" s="142" t="str">
        <f>IF('6.標準時間'!$C2727="","",'6.標準時間'!H2727)</f>
        <v/>
      </c>
      <c r="H2727" s="142" t="str">
        <f>IF('6.標準時間'!$C2727="","",'6.標準時間'!I2727)</f>
        <v/>
      </c>
      <c r="I2727" s="107" t="str">
        <f>IF(C2727="","",VLOOKUP($C2727,'7.工程別レート'!$C$6:$E$501,3,FALSE))</f>
        <v/>
      </c>
      <c r="J2727" s="108" t="str">
        <f>IF(C2727="","",VLOOKUP($C2727,'7.工程別レート'!$C$6:$E$501,2,FALSE))</f>
        <v/>
      </c>
      <c r="K2727" s="195" t="str">
        <f t="shared" si="85"/>
        <v/>
      </c>
    </row>
    <row r="2728" spans="2:11" ht="18" customHeight="1">
      <c r="B2728" s="16" t="str">
        <f>IF('6.標準時間'!$B2728="","",'6.標準時間'!B2728)</f>
        <v/>
      </c>
      <c r="C2728" s="16" t="str">
        <f>IF('6.標準時間'!$C2728="","",'6.標準時間'!C2728)</f>
        <v/>
      </c>
      <c r="D2728" s="16" t="str">
        <f>IF('6.標準時間'!$C2728="","",'6.標準時間'!E2728)</f>
        <v/>
      </c>
      <c r="E2728" s="171" t="str">
        <f>IF('6.標準時間'!$C2728="","",'6.標準時間'!F2728)</f>
        <v/>
      </c>
      <c r="F2728" s="15" t="str">
        <f t="shared" si="84"/>
        <v/>
      </c>
      <c r="G2728" s="142" t="str">
        <f>IF('6.標準時間'!$C2728="","",'6.標準時間'!H2728)</f>
        <v/>
      </c>
      <c r="H2728" s="142" t="str">
        <f>IF('6.標準時間'!$C2728="","",'6.標準時間'!I2728)</f>
        <v/>
      </c>
      <c r="I2728" s="107" t="str">
        <f>IF(C2728="","",VLOOKUP($C2728,'7.工程別レート'!$C$6:$E$501,3,FALSE))</f>
        <v/>
      </c>
      <c r="J2728" s="108" t="str">
        <f>IF(C2728="","",VLOOKUP($C2728,'7.工程別レート'!$C$6:$E$501,2,FALSE))</f>
        <v/>
      </c>
      <c r="K2728" s="195" t="str">
        <f t="shared" si="85"/>
        <v/>
      </c>
    </row>
    <row r="2729" spans="2:11" ht="18" customHeight="1">
      <c r="B2729" s="16" t="str">
        <f>IF('6.標準時間'!$B2729="","",'6.標準時間'!B2729)</f>
        <v/>
      </c>
      <c r="C2729" s="16" t="str">
        <f>IF('6.標準時間'!$C2729="","",'6.標準時間'!C2729)</f>
        <v/>
      </c>
      <c r="D2729" s="16" t="str">
        <f>IF('6.標準時間'!$C2729="","",'6.標準時間'!E2729)</f>
        <v/>
      </c>
      <c r="E2729" s="171" t="str">
        <f>IF('6.標準時間'!$C2729="","",'6.標準時間'!F2729)</f>
        <v/>
      </c>
      <c r="F2729" s="15" t="str">
        <f t="shared" si="84"/>
        <v/>
      </c>
      <c r="G2729" s="142" t="str">
        <f>IF('6.標準時間'!$C2729="","",'6.標準時間'!H2729)</f>
        <v/>
      </c>
      <c r="H2729" s="142" t="str">
        <f>IF('6.標準時間'!$C2729="","",'6.標準時間'!I2729)</f>
        <v/>
      </c>
      <c r="I2729" s="107" t="str">
        <f>IF(C2729="","",VLOOKUP($C2729,'7.工程別レート'!$C$6:$E$501,3,FALSE))</f>
        <v/>
      </c>
      <c r="J2729" s="108" t="str">
        <f>IF(C2729="","",VLOOKUP($C2729,'7.工程別レート'!$C$6:$E$501,2,FALSE))</f>
        <v/>
      </c>
      <c r="K2729" s="195" t="str">
        <f t="shared" si="85"/>
        <v/>
      </c>
    </row>
    <row r="2730" spans="2:11" ht="18" customHeight="1">
      <c r="B2730" s="16" t="str">
        <f>IF('6.標準時間'!$B2730="","",'6.標準時間'!B2730)</f>
        <v/>
      </c>
      <c r="C2730" s="16" t="str">
        <f>IF('6.標準時間'!$C2730="","",'6.標準時間'!C2730)</f>
        <v/>
      </c>
      <c r="D2730" s="16" t="str">
        <f>IF('6.標準時間'!$C2730="","",'6.標準時間'!E2730)</f>
        <v/>
      </c>
      <c r="E2730" s="171" t="str">
        <f>IF('6.標準時間'!$C2730="","",'6.標準時間'!F2730)</f>
        <v/>
      </c>
      <c r="F2730" s="15" t="str">
        <f t="shared" si="84"/>
        <v/>
      </c>
      <c r="G2730" s="142" t="str">
        <f>IF('6.標準時間'!$C2730="","",'6.標準時間'!H2730)</f>
        <v/>
      </c>
      <c r="H2730" s="142" t="str">
        <f>IF('6.標準時間'!$C2730="","",'6.標準時間'!I2730)</f>
        <v/>
      </c>
      <c r="I2730" s="107" t="str">
        <f>IF(C2730="","",VLOOKUP($C2730,'7.工程別レート'!$C$6:$E$501,3,FALSE))</f>
        <v/>
      </c>
      <c r="J2730" s="108" t="str">
        <f>IF(C2730="","",VLOOKUP($C2730,'7.工程別レート'!$C$6:$E$501,2,FALSE))</f>
        <v/>
      </c>
      <c r="K2730" s="195" t="str">
        <f t="shared" si="85"/>
        <v/>
      </c>
    </row>
    <row r="2731" spans="2:11" ht="18" customHeight="1">
      <c r="B2731" s="16" t="str">
        <f>IF('6.標準時間'!$B2731="","",'6.標準時間'!B2731)</f>
        <v/>
      </c>
      <c r="C2731" s="16" t="str">
        <f>IF('6.標準時間'!$C2731="","",'6.標準時間'!C2731)</f>
        <v/>
      </c>
      <c r="D2731" s="16" t="str">
        <f>IF('6.標準時間'!$C2731="","",'6.標準時間'!E2731)</f>
        <v/>
      </c>
      <c r="E2731" s="171" t="str">
        <f>IF('6.標準時間'!$C2731="","",'6.標準時間'!F2731)</f>
        <v/>
      </c>
      <c r="F2731" s="15" t="str">
        <f t="shared" si="84"/>
        <v/>
      </c>
      <c r="G2731" s="142" t="str">
        <f>IF('6.標準時間'!$C2731="","",'6.標準時間'!H2731)</f>
        <v/>
      </c>
      <c r="H2731" s="142" t="str">
        <f>IF('6.標準時間'!$C2731="","",'6.標準時間'!I2731)</f>
        <v/>
      </c>
      <c r="I2731" s="107" t="str">
        <f>IF(C2731="","",VLOOKUP($C2731,'7.工程別レート'!$C$6:$E$501,3,FALSE))</f>
        <v/>
      </c>
      <c r="J2731" s="108" t="str">
        <f>IF(C2731="","",VLOOKUP($C2731,'7.工程別レート'!$C$6:$E$501,2,FALSE))</f>
        <v/>
      </c>
      <c r="K2731" s="195" t="str">
        <f t="shared" si="85"/>
        <v/>
      </c>
    </row>
    <row r="2732" spans="2:11" ht="18" customHeight="1">
      <c r="B2732" s="16" t="str">
        <f>IF('6.標準時間'!$B2732="","",'6.標準時間'!B2732)</f>
        <v/>
      </c>
      <c r="C2732" s="16" t="str">
        <f>IF('6.標準時間'!$C2732="","",'6.標準時間'!C2732)</f>
        <v/>
      </c>
      <c r="D2732" s="16" t="str">
        <f>IF('6.標準時間'!$C2732="","",'6.標準時間'!E2732)</f>
        <v/>
      </c>
      <c r="E2732" s="171" t="str">
        <f>IF('6.標準時間'!$C2732="","",'6.標準時間'!F2732)</f>
        <v/>
      </c>
      <c r="F2732" s="15" t="str">
        <f t="shared" si="84"/>
        <v/>
      </c>
      <c r="G2732" s="142" t="str">
        <f>IF('6.標準時間'!$C2732="","",'6.標準時間'!H2732)</f>
        <v/>
      </c>
      <c r="H2732" s="142" t="str">
        <f>IF('6.標準時間'!$C2732="","",'6.標準時間'!I2732)</f>
        <v/>
      </c>
      <c r="I2732" s="107" t="str">
        <f>IF(C2732="","",VLOOKUP($C2732,'7.工程別レート'!$C$6:$E$501,3,FALSE))</f>
        <v/>
      </c>
      <c r="J2732" s="108" t="str">
        <f>IF(C2732="","",VLOOKUP($C2732,'7.工程別レート'!$C$6:$E$501,2,FALSE))</f>
        <v/>
      </c>
      <c r="K2732" s="195" t="str">
        <f t="shared" si="85"/>
        <v/>
      </c>
    </row>
    <row r="2733" spans="2:11" ht="18" customHeight="1">
      <c r="B2733" s="16" t="str">
        <f>IF('6.標準時間'!$B2733="","",'6.標準時間'!B2733)</f>
        <v/>
      </c>
      <c r="C2733" s="16" t="str">
        <f>IF('6.標準時間'!$C2733="","",'6.標準時間'!C2733)</f>
        <v/>
      </c>
      <c r="D2733" s="16" t="str">
        <f>IF('6.標準時間'!$C2733="","",'6.標準時間'!E2733)</f>
        <v/>
      </c>
      <c r="E2733" s="171" t="str">
        <f>IF('6.標準時間'!$C2733="","",'6.標準時間'!F2733)</f>
        <v/>
      </c>
      <c r="F2733" s="15" t="str">
        <f t="shared" si="84"/>
        <v/>
      </c>
      <c r="G2733" s="142" t="str">
        <f>IF('6.標準時間'!$C2733="","",'6.標準時間'!H2733)</f>
        <v/>
      </c>
      <c r="H2733" s="142" t="str">
        <f>IF('6.標準時間'!$C2733="","",'6.標準時間'!I2733)</f>
        <v/>
      </c>
      <c r="I2733" s="107" t="str">
        <f>IF(C2733="","",VLOOKUP($C2733,'7.工程別レート'!$C$6:$E$501,3,FALSE))</f>
        <v/>
      </c>
      <c r="J2733" s="108" t="str">
        <f>IF(C2733="","",VLOOKUP($C2733,'7.工程別レート'!$C$6:$E$501,2,FALSE))</f>
        <v/>
      </c>
      <c r="K2733" s="195" t="str">
        <f t="shared" si="85"/>
        <v/>
      </c>
    </row>
    <row r="2734" spans="2:11" ht="18" customHeight="1">
      <c r="B2734" s="16" t="str">
        <f>IF('6.標準時間'!$B2734="","",'6.標準時間'!B2734)</f>
        <v/>
      </c>
      <c r="C2734" s="16" t="str">
        <f>IF('6.標準時間'!$C2734="","",'6.標準時間'!C2734)</f>
        <v/>
      </c>
      <c r="D2734" s="16" t="str">
        <f>IF('6.標準時間'!$C2734="","",'6.標準時間'!E2734)</f>
        <v/>
      </c>
      <c r="E2734" s="171" t="str">
        <f>IF('6.標準時間'!$C2734="","",'6.標準時間'!F2734)</f>
        <v/>
      </c>
      <c r="F2734" s="15" t="str">
        <f t="shared" si="84"/>
        <v/>
      </c>
      <c r="G2734" s="142" t="str">
        <f>IF('6.標準時間'!$C2734="","",'6.標準時間'!H2734)</f>
        <v/>
      </c>
      <c r="H2734" s="142" t="str">
        <f>IF('6.標準時間'!$C2734="","",'6.標準時間'!I2734)</f>
        <v/>
      </c>
      <c r="I2734" s="107" t="str">
        <f>IF(C2734="","",VLOOKUP($C2734,'7.工程別レート'!$C$6:$E$501,3,FALSE))</f>
        <v/>
      </c>
      <c r="J2734" s="108" t="str">
        <f>IF(C2734="","",VLOOKUP($C2734,'7.工程別レート'!$C$6:$E$501,2,FALSE))</f>
        <v/>
      </c>
      <c r="K2734" s="195" t="str">
        <f t="shared" si="85"/>
        <v/>
      </c>
    </row>
    <row r="2735" spans="2:11" ht="18" customHeight="1">
      <c r="B2735" s="16" t="str">
        <f>IF('6.標準時間'!$B2735="","",'6.標準時間'!B2735)</f>
        <v/>
      </c>
      <c r="C2735" s="16" t="str">
        <f>IF('6.標準時間'!$C2735="","",'6.標準時間'!C2735)</f>
        <v/>
      </c>
      <c r="D2735" s="16" t="str">
        <f>IF('6.標準時間'!$C2735="","",'6.標準時間'!E2735)</f>
        <v/>
      </c>
      <c r="E2735" s="171" t="str">
        <f>IF('6.標準時間'!$C2735="","",'6.標準時間'!F2735)</f>
        <v/>
      </c>
      <c r="F2735" s="15" t="str">
        <f t="shared" si="84"/>
        <v/>
      </c>
      <c r="G2735" s="142" t="str">
        <f>IF('6.標準時間'!$C2735="","",'6.標準時間'!H2735)</f>
        <v/>
      </c>
      <c r="H2735" s="142" t="str">
        <f>IF('6.標準時間'!$C2735="","",'6.標準時間'!I2735)</f>
        <v/>
      </c>
      <c r="I2735" s="107" t="str">
        <f>IF(C2735="","",VLOOKUP($C2735,'7.工程別レート'!$C$6:$E$501,3,FALSE))</f>
        <v/>
      </c>
      <c r="J2735" s="108" t="str">
        <f>IF(C2735="","",VLOOKUP($C2735,'7.工程別レート'!$C$6:$E$501,2,FALSE))</f>
        <v/>
      </c>
      <c r="K2735" s="195" t="str">
        <f t="shared" si="85"/>
        <v/>
      </c>
    </row>
    <row r="2736" spans="2:11" ht="18" customHeight="1">
      <c r="B2736" s="16" t="str">
        <f>IF('6.標準時間'!$B2736="","",'6.標準時間'!B2736)</f>
        <v/>
      </c>
      <c r="C2736" s="16" t="str">
        <f>IF('6.標準時間'!$C2736="","",'6.標準時間'!C2736)</f>
        <v/>
      </c>
      <c r="D2736" s="16" t="str">
        <f>IF('6.標準時間'!$C2736="","",'6.標準時間'!E2736)</f>
        <v/>
      </c>
      <c r="E2736" s="171" t="str">
        <f>IF('6.標準時間'!$C2736="","",'6.標準時間'!F2736)</f>
        <v/>
      </c>
      <c r="F2736" s="15" t="str">
        <f t="shared" si="84"/>
        <v/>
      </c>
      <c r="G2736" s="142" t="str">
        <f>IF('6.標準時間'!$C2736="","",'6.標準時間'!H2736)</f>
        <v/>
      </c>
      <c r="H2736" s="142" t="str">
        <f>IF('6.標準時間'!$C2736="","",'6.標準時間'!I2736)</f>
        <v/>
      </c>
      <c r="I2736" s="107" t="str">
        <f>IF(C2736="","",VLOOKUP($C2736,'7.工程別レート'!$C$6:$E$501,3,FALSE))</f>
        <v/>
      </c>
      <c r="J2736" s="108" t="str">
        <f>IF(C2736="","",VLOOKUP($C2736,'7.工程別レート'!$C$6:$E$501,2,FALSE))</f>
        <v/>
      </c>
      <c r="K2736" s="195" t="str">
        <f t="shared" si="85"/>
        <v/>
      </c>
    </row>
    <row r="2737" spans="2:11" ht="18" customHeight="1">
      <c r="B2737" s="16" t="str">
        <f>IF('6.標準時間'!$B2737="","",'6.標準時間'!B2737)</f>
        <v/>
      </c>
      <c r="C2737" s="16" t="str">
        <f>IF('6.標準時間'!$C2737="","",'6.標準時間'!C2737)</f>
        <v/>
      </c>
      <c r="D2737" s="16" t="str">
        <f>IF('6.標準時間'!$C2737="","",'6.標準時間'!E2737)</f>
        <v/>
      </c>
      <c r="E2737" s="171" t="str">
        <f>IF('6.標準時間'!$C2737="","",'6.標準時間'!F2737)</f>
        <v/>
      </c>
      <c r="F2737" s="15" t="str">
        <f t="shared" si="84"/>
        <v/>
      </c>
      <c r="G2737" s="142" t="str">
        <f>IF('6.標準時間'!$C2737="","",'6.標準時間'!H2737)</f>
        <v/>
      </c>
      <c r="H2737" s="142" t="str">
        <f>IF('6.標準時間'!$C2737="","",'6.標準時間'!I2737)</f>
        <v/>
      </c>
      <c r="I2737" s="107" t="str">
        <f>IF(C2737="","",VLOOKUP($C2737,'7.工程別レート'!$C$6:$E$501,3,FALSE))</f>
        <v/>
      </c>
      <c r="J2737" s="108" t="str">
        <f>IF(C2737="","",VLOOKUP($C2737,'7.工程別レート'!$C$6:$E$501,2,FALSE))</f>
        <v/>
      </c>
      <c r="K2737" s="195" t="str">
        <f t="shared" si="85"/>
        <v/>
      </c>
    </row>
    <row r="2738" spans="2:11" ht="18" customHeight="1">
      <c r="B2738" s="16" t="str">
        <f>IF('6.標準時間'!$B2738="","",'6.標準時間'!B2738)</f>
        <v/>
      </c>
      <c r="C2738" s="16" t="str">
        <f>IF('6.標準時間'!$C2738="","",'6.標準時間'!C2738)</f>
        <v/>
      </c>
      <c r="D2738" s="16" t="str">
        <f>IF('6.標準時間'!$C2738="","",'6.標準時間'!E2738)</f>
        <v/>
      </c>
      <c r="E2738" s="171" t="str">
        <f>IF('6.標準時間'!$C2738="","",'6.標準時間'!F2738)</f>
        <v/>
      </c>
      <c r="F2738" s="15" t="str">
        <f t="shared" si="84"/>
        <v/>
      </c>
      <c r="G2738" s="142" t="str">
        <f>IF('6.標準時間'!$C2738="","",'6.標準時間'!H2738)</f>
        <v/>
      </c>
      <c r="H2738" s="142" t="str">
        <f>IF('6.標準時間'!$C2738="","",'6.標準時間'!I2738)</f>
        <v/>
      </c>
      <c r="I2738" s="107" t="str">
        <f>IF(C2738="","",VLOOKUP($C2738,'7.工程別レート'!$C$6:$E$501,3,FALSE))</f>
        <v/>
      </c>
      <c r="J2738" s="108" t="str">
        <f>IF(C2738="","",VLOOKUP($C2738,'7.工程別レート'!$C$6:$E$501,2,FALSE))</f>
        <v/>
      </c>
      <c r="K2738" s="195" t="str">
        <f t="shared" si="85"/>
        <v/>
      </c>
    </row>
    <row r="2739" spans="2:11" ht="18" customHeight="1">
      <c r="B2739" s="16" t="str">
        <f>IF('6.標準時間'!$B2739="","",'6.標準時間'!B2739)</f>
        <v/>
      </c>
      <c r="C2739" s="16" t="str">
        <f>IF('6.標準時間'!$C2739="","",'6.標準時間'!C2739)</f>
        <v/>
      </c>
      <c r="D2739" s="16" t="str">
        <f>IF('6.標準時間'!$C2739="","",'6.標準時間'!E2739)</f>
        <v/>
      </c>
      <c r="E2739" s="171" t="str">
        <f>IF('6.標準時間'!$C2739="","",'6.標準時間'!F2739)</f>
        <v/>
      </c>
      <c r="F2739" s="15" t="str">
        <f t="shared" si="84"/>
        <v/>
      </c>
      <c r="G2739" s="142" t="str">
        <f>IF('6.標準時間'!$C2739="","",'6.標準時間'!H2739)</f>
        <v/>
      </c>
      <c r="H2739" s="142" t="str">
        <f>IF('6.標準時間'!$C2739="","",'6.標準時間'!I2739)</f>
        <v/>
      </c>
      <c r="I2739" s="107" t="str">
        <f>IF(C2739="","",VLOOKUP($C2739,'7.工程別レート'!$C$6:$E$501,3,FALSE))</f>
        <v/>
      </c>
      <c r="J2739" s="108" t="str">
        <f>IF(C2739="","",VLOOKUP($C2739,'7.工程別レート'!$C$6:$E$501,2,FALSE))</f>
        <v/>
      </c>
      <c r="K2739" s="195" t="str">
        <f t="shared" si="85"/>
        <v/>
      </c>
    </row>
    <row r="2740" spans="2:11" ht="18" customHeight="1">
      <c r="B2740" s="16" t="str">
        <f>IF('6.標準時間'!$B2740="","",'6.標準時間'!B2740)</f>
        <v/>
      </c>
      <c r="C2740" s="16" t="str">
        <f>IF('6.標準時間'!$C2740="","",'6.標準時間'!C2740)</f>
        <v/>
      </c>
      <c r="D2740" s="16" t="str">
        <f>IF('6.標準時間'!$C2740="","",'6.標準時間'!E2740)</f>
        <v/>
      </c>
      <c r="E2740" s="171" t="str">
        <f>IF('6.標準時間'!$C2740="","",'6.標準時間'!F2740)</f>
        <v/>
      </c>
      <c r="F2740" s="15" t="str">
        <f t="shared" si="84"/>
        <v/>
      </c>
      <c r="G2740" s="142" t="str">
        <f>IF('6.標準時間'!$C2740="","",'6.標準時間'!H2740)</f>
        <v/>
      </c>
      <c r="H2740" s="142" t="str">
        <f>IF('6.標準時間'!$C2740="","",'6.標準時間'!I2740)</f>
        <v/>
      </c>
      <c r="I2740" s="107" t="str">
        <f>IF(C2740="","",VLOOKUP($C2740,'7.工程別レート'!$C$6:$E$501,3,FALSE))</f>
        <v/>
      </c>
      <c r="J2740" s="108" t="str">
        <f>IF(C2740="","",VLOOKUP($C2740,'7.工程別レート'!$C$6:$E$501,2,FALSE))</f>
        <v/>
      </c>
      <c r="K2740" s="195" t="str">
        <f t="shared" si="85"/>
        <v/>
      </c>
    </row>
    <row r="2741" spans="2:11" ht="18" customHeight="1">
      <c r="B2741" s="16" t="str">
        <f>IF('6.標準時間'!$B2741="","",'6.標準時間'!B2741)</f>
        <v/>
      </c>
      <c r="C2741" s="16" t="str">
        <f>IF('6.標準時間'!$C2741="","",'6.標準時間'!C2741)</f>
        <v/>
      </c>
      <c r="D2741" s="16" t="str">
        <f>IF('6.標準時間'!$C2741="","",'6.標準時間'!E2741)</f>
        <v/>
      </c>
      <c r="E2741" s="171" t="str">
        <f>IF('6.標準時間'!$C2741="","",'6.標準時間'!F2741)</f>
        <v/>
      </c>
      <c r="F2741" s="15" t="str">
        <f t="shared" si="84"/>
        <v/>
      </c>
      <c r="G2741" s="142" t="str">
        <f>IF('6.標準時間'!$C2741="","",'6.標準時間'!H2741)</f>
        <v/>
      </c>
      <c r="H2741" s="142" t="str">
        <f>IF('6.標準時間'!$C2741="","",'6.標準時間'!I2741)</f>
        <v/>
      </c>
      <c r="I2741" s="107" t="str">
        <f>IF(C2741="","",VLOOKUP($C2741,'7.工程別レート'!$C$6:$E$501,3,FALSE))</f>
        <v/>
      </c>
      <c r="J2741" s="108" t="str">
        <f>IF(C2741="","",VLOOKUP($C2741,'7.工程別レート'!$C$6:$E$501,2,FALSE))</f>
        <v/>
      </c>
      <c r="K2741" s="195" t="str">
        <f t="shared" si="85"/>
        <v/>
      </c>
    </row>
    <row r="2742" spans="2:11" ht="18" customHeight="1">
      <c r="B2742" s="16" t="str">
        <f>IF('6.標準時間'!$B2742="","",'6.標準時間'!B2742)</f>
        <v/>
      </c>
      <c r="C2742" s="16" t="str">
        <f>IF('6.標準時間'!$C2742="","",'6.標準時間'!C2742)</f>
        <v/>
      </c>
      <c r="D2742" s="16" t="str">
        <f>IF('6.標準時間'!$C2742="","",'6.標準時間'!E2742)</f>
        <v/>
      </c>
      <c r="E2742" s="171" t="str">
        <f>IF('6.標準時間'!$C2742="","",'6.標準時間'!F2742)</f>
        <v/>
      </c>
      <c r="F2742" s="15" t="str">
        <f t="shared" si="84"/>
        <v/>
      </c>
      <c r="G2742" s="142" t="str">
        <f>IF('6.標準時間'!$C2742="","",'6.標準時間'!H2742)</f>
        <v/>
      </c>
      <c r="H2742" s="142" t="str">
        <f>IF('6.標準時間'!$C2742="","",'6.標準時間'!I2742)</f>
        <v/>
      </c>
      <c r="I2742" s="107" t="str">
        <f>IF(C2742="","",VLOOKUP($C2742,'7.工程別レート'!$C$6:$E$501,3,FALSE))</f>
        <v/>
      </c>
      <c r="J2742" s="108" t="str">
        <f>IF(C2742="","",VLOOKUP($C2742,'7.工程別レート'!$C$6:$E$501,2,FALSE))</f>
        <v/>
      </c>
      <c r="K2742" s="195" t="str">
        <f t="shared" si="85"/>
        <v/>
      </c>
    </row>
    <row r="2743" spans="2:11" ht="18" customHeight="1">
      <c r="B2743" s="16" t="str">
        <f>IF('6.標準時間'!$B2743="","",'6.標準時間'!B2743)</f>
        <v/>
      </c>
      <c r="C2743" s="16" t="str">
        <f>IF('6.標準時間'!$C2743="","",'6.標準時間'!C2743)</f>
        <v/>
      </c>
      <c r="D2743" s="16" t="str">
        <f>IF('6.標準時間'!$C2743="","",'6.標準時間'!E2743)</f>
        <v/>
      </c>
      <c r="E2743" s="171" t="str">
        <f>IF('6.標準時間'!$C2743="","",'6.標準時間'!F2743)</f>
        <v/>
      </c>
      <c r="F2743" s="15" t="str">
        <f t="shared" si="84"/>
        <v/>
      </c>
      <c r="G2743" s="142" t="str">
        <f>IF('6.標準時間'!$C2743="","",'6.標準時間'!H2743)</f>
        <v/>
      </c>
      <c r="H2743" s="142" t="str">
        <f>IF('6.標準時間'!$C2743="","",'6.標準時間'!I2743)</f>
        <v/>
      </c>
      <c r="I2743" s="107" t="str">
        <f>IF(C2743="","",VLOOKUP($C2743,'7.工程別レート'!$C$6:$E$501,3,FALSE))</f>
        <v/>
      </c>
      <c r="J2743" s="108" t="str">
        <f>IF(C2743="","",VLOOKUP($C2743,'7.工程別レート'!$C$6:$E$501,2,FALSE))</f>
        <v/>
      </c>
      <c r="K2743" s="195" t="str">
        <f t="shared" si="85"/>
        <v/>
      </c>
    </row>
    <row r="2744" spans="2:11" ht="18" customHeight="1">
      <c r="B2744" s="16" t="str">
        <f>IF('6.標準時間'!$B2744="","",'6.標準時間'!B2744)</f>
        <v/>
      </c>
      <c r="C2744" s="16" t="str">
        <f>IF('6.標準時間'!$C2744="","",'6.標準時間'!C2744)</f>
        <v/>
      </c>
      <c r="D2744" s="16" t="str">
        <f>IF('6.標準時間'!$C2744="","",'6.標準時間'!E2744)</f>
        <v/>
      </c>
      <c r="E2744" s="171" t="str">
        <f>IF('6.標準時間'!$C2744="","",'6.標準時間'!F2744)</f>
        <v/>
      </c>
      <c r="F2744" s="15" t="str">
        <f t="shared" si="84"/>
        <v/>
      </c>
      <c r="G2744" s="142" t="str">
        <f>IF('6.標準時間'!$C2744="","",'6.標準時間'!H2744)</f>
        <v/>
      </c>
      <c r="H2744" s="142" t="str">
        <f>IF('6.標準時間'!$C2744="","",'6.標準時間'!I2744)</f>
        <v/>
      </c>
      <c r="I2744" s="107" t="str">
        <f>IF(C2744="","",VLOOKUP($C2744,'7.工程別レート'!$C$6:$E$501,3,FALSE))</f>
        <v/>
      </c>
      <c r="J2744" s="108" t="str">
        <f>IF(C2744="","",VLOOKUP($C2744,'7.工程別レート'!$C$6:$E$501,2,FALSE))</f>
        <v/>
      </c>
      <c r="K2744" s="195" t="str">
        <f t="shared" si="85"/>
        <v/>
      </c>
    </row>
    <row r="2745" spans="2:11" ht="18" customHeight="1">
      <c r="B2745" s="16" t="str">
        <f>IF('6.標準時間'!$B2745="","",'6.標準時間'!B2745)</f>
        <v/>
      </c>
      <c r="C2745" s="16" t="str">
        <f>IF('6.標準時間'!$C2745="","",'6.標準時間'!C2745)</f>
        <v/>
      </c>
      <c r="D2745" s="16" t="str">
        <f>IF('6.標準時間'!$C2745="","",'6.標準時間'!E2745)</f>
        <v/>
      </c>
      <c r="E2745" s="171" t="str">
        <f>IF('6.標準時間'!$C2745="","",'6.標準時間'!F2745)</f>
        <v/>
      </c>
      <c r="F2745" s="15" t="str">
        <f t="shared" si="84"/>
        <v/>
      </c>
      <c r="G2745" s="142" t="str">
        <f>IF('6.標準時間'!$C2745="","",'6.標準時間'!H2745)</f>
        <v/>
      </c>
      <c r="H2745" s="142" t="str">
        <f>IF('6.標準時間'!$C2745="","",'6.標準時間'!I2745)</f>
        <v/>
      </c>
      <c r="I2745" s="107" t="str">
        <f>IF(C2745="","",VLOOKUP($C2745,'7.工程別レート'!$C$6:$E$501,3,FALSE))</f>
        <v/>
      </c>
      <c r="J2745" s="108" t="str">
        <f>IF(C2745="","",VLOOKUP($C2745,'7.工程別レート'!$C$6:$E$501,2,FALSE))</f>
        <v/>
      </c>
      <c r="K2745" s="195" t="str">
        <f t="shared" si="85"/>
        <v/>
      </c>
    </row>
    <row r="2746" spans="2:11" ht="18" customHeight="1">
      <c r="B2746" s="16" t="str">
        <f>IF('6.標準時間'!$B2746="","",'6.標準時間'!B2746)</f>
        <v/>
      </c>
      <c r="C2746" s="16" t="str">
        <f>IF('6.標準時間'!$C2746="","",'6.標準時間'!C2746)</f>
        <v/>
      </c>
      <c r="D2746" s="16" t="str">
        <f>IF('6.標準時間'!$C2746="","",'6.標準時間'!E2746)</f>
        <v/>
      </c>
      <c r="E2746" s="171" t="str">
        <f>IF('6.標準時間'!$C2746="","",'6.標準時間'!F2746)</f>
        <v/>
      </c>
      <c r="F2746" s="15" t="str">
        <f t="shared" si="84"/>
        <v/>
      </c>
      <c r="G2746" s="142" t="str">
        <f>IF('6.標準時間'!$C2746="","",'6.標準時間'!H2746)</f>
        <v/>
      </c>
      <c r="H2746" s="142" t="str">
        <f>IF('6.標準時間'!$C2746="","",'6.標準時間'!I2746)</f>
        <v/>
      </c>
      <c r="I2746" s="107" t="str">
        <f>IF(C2746="","",VLOOKUP($C2746,'7.工程別レート'!$C$6:$E$501,3,FALSE))</f>
        <v/>
      </c>
      <c r="J2746" s="108" t="str">
        <f>IF(C2746="","",VLOOKUP($C2746,'7.工程別レート'!$C$6:$E$501,2,FALSE))</f>
        <v/>
      </c>
      <c r="K2746" s="195" t="str">
        <f t="shared" si="85"/>
        <v/>
      </c>
    </row>
    <row r="2747" spans="2:11" ht="18" customHeight="1">
      <c r="B2747" s="16" t="str">
        <f>IF('6.標準時間'!$B2747="","",'6.標準時間'!B2747)</f>
        <v/>
      </c>
      <c r="C2747" s="16" t="str">
        <f>IF('6.標準時間'!$C2747="","",'6.標準時間'!C2747)</f>
        <v/>
      </c>
      <c r="D2747" s="16" t="str">
        <f>IF('6.標準時間'!$C2747="","",'6.標準時間'!E2747)</f>
        <v/>
      </c>
      <c r="E2747" s="171" t="str">
        <f>IF('6.標準時間'!$C2747="","",'6.標準時間'!F2747)</f>
        <v/>
      </c>
      <c r="F2747" s="15" t="str">
        <f t="shared" si="84"/>
        <v/>
      </c>
      <c r="G2747" s="142" t="str">
        <f>IF('6.標準時間'!$C2747="","",'6.標準時間'!H2747)</f>
        <v/>
      </c>
      <c r="H2747" s="142" t="str">
        <f>IF('6.標準時間'!$C2747="","",'6.標準時間'!I2747)</f>
        <v/>
      </c>
      <c r="I2747" s="107" t="str">
        <f>IF(C2747="","",VLOOKUP($C2747,'7.工程別レート'!$C$6:$E$501,3,FALSE))</f>
        <v/>
      </c>
      <c r="J2747" s="108" t="str">
        <f>IF(C2747="","",VLOOKUP($C2747,'7.工程別レート'!$C$6:$E$501,2,FALSE))</f>
        <v/>
      </c>
      <c r="K2747" s="195" t="str">
        <f t="shared" si="85"/>
        <v/>
      </c>
    </row>
    <row r="2748" spans="2:11" ht="18" customHeight="1">
      <c r="B2748" s="16" t="str">
        <f>IF('6.標準時間'!$B2748="","",'6.標準時間'!B2748)</f>
        <v/>
      </c>
      <c r="C2748" s="16" t="str">
        <f>IF('6.標準時間'!$C2748="","",'6.標準時間'!C2748)</f>
        <v/>
      </c>
      <c r="D2748" s="16" t="str">
        <f>IF('6.標準時間'!$C2748="","",'6.標準時間'!E2748)</f>
        <v/>
      </c>
      <c r="E2748" s="171" t="str">
        <f>IF('6.標準時間'!$C2748="","",'6.標準時間'!F2748)</f>
        <v/>
      </c>
      <c r="F2748" s="15" t="str">
        <f t="shared" si="84"/>
        <v/>
      </c>
      <c r="G2748" s="142" t="str">
        <f>IF('6.標準時間'!$C2748="","",'6.標準時間'!H2748)</f>
        <v/>
      </c>
      <c r="H2748" s="142" t="str">
        <f>IF('6.標準時間'!$C2748="","",'6.標準時間'!I2748)</f>
        <v/>
      </c>
      <c r="I2748" s="107" t="str">
        <f>IF(C2748="","",VLOOKUP($C2748,'7.工程別レート'!$C$6:$E$501,3,FALSE))</f>
        <v/>
      </c>
      <c r="J2748" s="108" t="str">
        <f>IF(C2748="","",VLOOKUP($C2748,'7.工程別レート'!$C$6:$E$501,2,FALSE))</f>
        <v/>
      </c>
      <c r="K2748" s="195" t="str">
        <f t="shared" si="85"/>
        <v/>
      </c>
    </row>
    <row r="2749" spans="2:11" ht="18" customHeight="1">
      <c r="B2749" s="16" t="str">
        <f>IF('6.標準時間'!$B2749="","",'6.標準時間'!B2749)</f>
        <v/>
      </c>
      <c r="C2749" s="16" t="str">
        <f>IF('6.標準時間'!$C2749="","",'6.標準時間'!C2749)</f>
        <v/>
      </c>
      <c r="D2749" s="16" t="str">
        <f>IF('6.標準時間'!$C2749="","",'6.標準時間'!E2749)</f>
        <v/>
      </c>
      <c r="E2749" s="171" t="str">
        <f>IF('6.標準時間'!$C2749="","",'6.標準時間'!F2749)</f>
        <v/>
      </c>
      <c r="F2749" s="15" t="str">
        <f t="shared" si="84"/>
        <v/>
      </c>
      <c r="G2749" s="142" t="str">
        <f>IF('6.標準時間'!$C2749="","",'6.標準時間'!H2749)</f>
        <v/>
      </c>
      <c r="H2749" s="142" t="str">
        <f>IF('6.標準時間'!$C2749="","",'6.標準時間'!I2749)</f>
        <v/>
      </c>
      <c r="I2749" s="107" t="str">
        <f>IF(C2749="","",VLOOKUP($C2749,'7.工程別レート'!$C$6:$E$501,3,FALSE))</f>
        <v/>
      </c>
      <c r="J2749" s="108" t="str">
        <f>IF(C2749="","",VLOOKUP($C2749,'7.工程別レート'!$C$6:$E$501,2,FALSE))</f>
        <v/>
      </c>
      <c r="K2749" s="195" t="str">
        <f t="shared" si="85"/>
        <v/>
      </c>
    </row>
    <row r="2750" spans="2:11" ht="18" customHeight="1">
      <c r="B2750" s="16" t="str">
        <f>IF('6.標準時間'!$B2750="","",'6.標準時間'!B2750)</f>
        <v/>
      </c>
      <c r="C2750" s="16" t="str">
        <f>IF('6.標準時間'!$C2750="","",'6.標準時間'!C2750)</f>
        <v/>
      </c>
      <c r="D2750" s="16" t="str">
        <f>IF('6.標準時間'!$C2750="","",'6.標準時間'!E2750)</f>
        <v/>
      </c>
      <c r="E2750" s="171" t="str">
        <f>IF('6.標準時間'!$C2750="","",'6.標準時間'!F2750)</f>
        <v/>
      </c>
      <c r="F2750" s="15" t="str">
        <f t="shared" si="84"/>
        <v/>
      </c>
      <c r="G2750" s="142" t="str">
        <f>IF('6.標準時間'!$C2750="","",'6.標準時間'!H2750)</f>
        <v/>
      </c>
      <c r="H2750" s="142" t="str">
        <f>IF('6.標準時間'!$C2750="","",'6.標準時間'!I2750)</f>
        <v/>
      </c>
      <c r="I2750" s="107" t="str">
        <f>IF(C2750="","",VLOOKUP($C2750,'7.工程別レート'!$C$6:$E$501,3,FALSE))</f>
        <v/>
      </c>
      <c r="J2750" s="108" t="str">
        <f>IF(C2750="","",VLOOKUP($C2750,'7.工程別レート'!$C$6:$E$501,2,FALSE))</f>
        <v/>
      </c>
      <c r="K2750" s="195" t="str">
        <f t="shared" si="85"/>
        <v/>
      </c>
    </row>
    <row r="2751" spans="2:11" ht="18" customHeight="1">
      <c r="B2751" s="16" t="str">
        <f>IF('6.標準時間'!$B2751="","",'6.標準時間'!B2751)</f>
        <v/>
      </c>
      <c r="C2751" s="16" t="str">
        <f>IF('6.標準時間'!$C2751="","",'6.標準時間'!C2751)</f>
        <v/>
      </c>
      <c r="D2751" s="16" t="str">
        <f>IF('6.標準時間'!$C2751="","",'6.標準時間'!E2751)</f>
        <v/>
      </c>
      <c r="E2751" s="171" t="str">
        <f>IF('6.標準時間'!$C2751="","",'6.標準時間'!F2751)</f>
        <v/>
      </c>
      <c r="F2751" s="15" t="str">
        <f t="shared" si="84"/>
        <v/>
      </c>
      <c r="G2751" s="142" t="str">
        <f>IF('6.標準時間'!$C2751="","",'6.標準時間'!H2751)</f>
        <v/>
      </c>
      <c r="H2751" s="142" t="str">
        <f>IF('6.標準時間'!$C2751="","",'6.標準時間'!I2751)</f>
        <v/>
      </c>
      <c r="I2751" s="107" t="str">
        <f>IF(C2751="","",VLOOKUP($C2751,'7.工程別レート'!$C$6:$E$501,3,FALSE))</f>
        <v/>
      </c>
      <c r="J2751" s="108" t="str">
        <f>IF(C2751="","",VLOOKUP($C2751,'7.工程別レート'!$C$6:$E$501,2,FALSE))</f>
        <v/>
      </c>
      <c r="K2751" s="195" t="str">
        <f t="shared" si="85"/>
        <v/>
      </c>
    </row>
    <row r="2752" spans="2:11" ht="18" customHeight="1">
      <c r="B2752" s="16" t="str">
        <f>IF('6.標準時間'!$B2752="","",'6.標準時間'!B2752)</f>
        <v/>
      </c>
      <c r="C2752" s="16" t="str">
        <f>IF('6.標準時間'!$C2752="","",'6.標準時間'!C2752)</f>
        <v/>
      </c>
      <c r="D2752" s="16" t="str">
        <f>IF('6.標準時間'!$C2752="","",'6.標準時間'!E2752)</f>
        <v/>
      </c>
      <c r="E2752" s="171" t="str">
        <f>IF('6.標準時間'!$C2752="","",'6.標準時間'!F2752)</f>
        <v/>
      </c>
      <c r="F2752" s="15" t="str">
        <f t="shared" si="84"/>
        <v/>
      </c>
      <c r="G2752" s="142" t="str">
        <f>IF('6.標準時間'!$C2752="","",'6.標準時間'!H2752)</f>
        <v/>
      </c>
      <c r="H2752" s="142" t="str">
        <f>IF('6.標準時間'!$C2752="","",'6.標準時間'!I2752)</f>
        <v/>
      </c>
      <c r="I2752" s="107" t="str">
        <f>IF(C2752="","",VLOOKUP($C2752,'7.工程別レート'!$C$6:$E$501,3,FALSE))</f>
        <v/>
      </c>
      <c r="J2752" s="108" t="str">
        <f>IF(C2752="","",VLOOKUP($C2752,'7.工程別レート'!$C$6:$E$501,2,FALSE))</f>
        <v/>
      </c>
      <c r="K2752" s="195" t="str">
        <f t="shared" si="85"/>
        <v/>
      </c>
    </row>
    <row r="2753" spans="2:11" ht="18" customHeight="1">
      <c r="B2753" s="16" t="str">
        <f>IF('6.標準時間'!$B2753="","",'6.標準時間'!B2753)</f>
        <v/>
      </c>
      <c r="C2753" s="16" t="str">
        <f>IF('6.標準時間'!$C2753="","",'6.標準時間'!C2753)</f>
        <v/>
      </c>
      <c r="D2753" s="16" t="str">
        <f>IF('6.標準時間'!$C2753="","",'6.標準時間'!E2753)</f>
        <v/>
      </c>
      <c r="E2753" s="171" t="str">
        <f>IF('6.標準時間'!$C2753="","",'6.標準時間'!F2753)</f>
        <v/>
      </c>
      <c r="F2753" s="15" t="str">
        <f t="shared" si="84"/>
        <v/>
      </c>
      <c r="G2753" s="142" t="str">
        <f>IF('6.標準時間'!$C2753="","",'6.標準時間'!H2753)</f>
        <v/>
      </c>
      <c r="H2753" s="142" t="str">
        <f>IF('6.標準時間'!$C2753="","",'6.標準時間'!I2753)</f>
        <v/>
      </c>
      <c r="I2753" s="107" t="str">
        <f>IF(C2753="","",VLOOKUP($C2753,'7.工程別レート'!$C$6:$E$501,3,FALSE))</f>
        <v/>
      </c>
      <c r="J2753" s="108" t="str">
        <f>IF(C2753="","",VLOOKUP($C2753,'7.工程別レート'!$C$6:$E$501,2,FALSE))</f>
        <v/>
      </c>
      <c r="K2753" s="195" t="str">
        <f t="shared" si="85"/>
        <v/>
      </c>
    </row>
    <row r="2754" spans="2:11" ht="18" customHeight="1">
      <c r="B2754" s="16" t="str">
        <f>IF('6.標準時間'!$B2754="","",'6.標準時間'!B2754)</f>
        <v/>
      </c>
      <c r="C2754" s="16" t="str">
        <f>IF('6.標準時間'!$C2754="","",'6.標準時間'!C2754)</f>
        <v/>
      </c>
      <c r="D2754" s="16" t="str">
        <f>IF('6.標準時間'!$C2754="","",'6.標準時間'!E2754)</f>
        <v/>
      </c>
      <c r="E2754" s="171" t="str">
        <f>IF('6.標準時間'!$C2754="","",'6.標準時間'!F2754)</f>
        <v/>
      </c>
      <c r="F2754" s="15" t="str">
        <f t="shared" si="84"/>
        <v/>
      </c>
      <c r="G2754" s="142" t="str">
        <f>IF('6.標準時間'!$C2754="","",'6.標準時間'!H2754)</f>
        <v/>
      </c>
      <c r="H2754" s="142" t="str">
        <f>IF('6.標準時間'!$C2754="","",'6.標準時間'!I2754)</f>
        <v/>
      </c>
      <c r="I2754" s="107" t="str">
        <f>IF(C2754="","",VLOOKUP($C2754,'7.工程別レート'!$C$6:$E$501,3,FALSE))</f>
        <v/>
      </c>
      <c r="J2754" s="108" t="str">
        <f>IF(C2754="","",VLOOKUP($C2754,'7.工程別レート'!$C$6:$E$501,2,FALSE))</f>
        <v/>
      </c>
      <c r="K2754" s="195" t="str">
        <f t="shared" si="85"/>
        <v/>
      </c>
    </row>
    <row r="2755" spans="2:11" ht="18" customHeight="1">
      <c r="B2755" s="16" t="str">
        <f>IF('6.標準時間'!$B2755="","",'6.標準時間'!B2755)</f>
        <v/>
      </c>
      <c r="C2755" s="16" t="str">
        <f>IF('6.標準時間'!$C2755="","",'6.標準時間'!C2755)</f>
        <v/>
      </c>
      <c r="D2755" s="16" t="str">
        <f>IF('6.標準時間'!$C2755="","",'6.標準時間'!E2755)</f>
        <v/>
      </c>
      <c r="E2755" s="171" t="str">
        <f>IF('6.標準時間'!$C2755="","",'6.標準時間'!F2755)</f>
        <v/>
      </c>
      <c r="F2755" s="15" t="str">
        <f t="shared" si="84"/>
        <v/>
      </c>
      <c r="G2755" s="142" t="str">
        <f>IF('6.標準時間'!$C2755="","",'6.標準時間'!H2755)</f>
        <v/>
      </c>
      <c r="H2755" s="142" t="str">
        <f>IF('6.標準時間'!$C2755="","",'6.標準時間'!I2755)</f>
        <v/>
      </c>
      <c r="I2755" s="107" t="str">
        <f>IF(C2755="","",VLOOKUP($C2755,'7.工程別レート'!$C$6:$E$501,3,FALSE))</f>
        <v/>
      </c>
      <c r="J2755" s="108" t="str">
        <f>IF(C2755="","",VLOOKUP($C2755,'7.工程別レート'!$C$6:$E$501,2,FALSE))</f>
        <v/>
      </c>
      <c r="K2755" s="195" t="str">
        <f t="shared" si="85"/>
        <v/>
      </c>
    </row>
    <row r="2756" spans="2:11" ht="18" customHeight="1">
      <c r="B2756" s="16" t="str">
        <f>IF('6.標準時間'!$B2756="","",'6.標準時間'!B2756)</f>
        <v/>
      </c>
      <c r="C2756" s="16" t="str">
        <f>IF('6.標準時間'!$C2756="","",'6.標準時間'!C2756)</f>
        <v/>
      </c>
      <c r="D2756" s="16" t="str">
        <f>IF('6.標準時間'!$C2756="","",'6.標準時間'!E2756)</f>
        <v/>
      </c>
      <c r="E2756" s="171" t="str">
        <f>IF('6.標準時間'!$C2756="","",'6.標準時間'!F2756)</f>
        <v/>
      </c>
      <c r="F2756" s="15" t="str">
        <f t="shared" si="84"/>
        <v/>
      </c>
      <c r="G2756" s="142" t="str">
        <f>IF('6.標準時間'!$C2756="","",'6.標準時間'!H2756)</f>
        <v/>
      </c>
      <c r="H2756" s="142" t="str">
        <f>IF('6.標準時間'!$C2756="","",'6.標準時間'!I2756)</f>
        <v/>
      </c>
      <c r="I2756" s="107" t="str">
        <f>IF(C2756="","",VLOOKUP($C2756,'7.工程別レート'!$C$6:$E$501,3,FALSE))</f>
        <v/>
      </c>
      <c r="J2756" s="108" t="str">
        <f>IF(C2756="","",VLOOKUP($C2756,'7.工程別レート'!$C$6:$E$501,2,FALSE))</f>
        <v/>
      </c>
      <c r="K2756" s="195" t="str">
        <f t="shared" si="85"/>
        <v/>
      </c>
    </row>
    <row r="2757" spans="2:11" ht="18" customHeight="1">
      <c r="B2757" s="16" t="str">
        <f>IF('6.標準時間'!$B2757="","",'6.標準時間'!B2757)</f>
        <v/>
      </c>
      <c r="C2757" s="16" t="str">
        <f>IF('6.標準時間'!$C2757="","",'6.標準時間'!C2757)</f>
        <v/>
      </c>
      <c r="D2757" s="16" t="str">
        <f>IF('6.標準時間'!$C2757="","",'6.標準時間'!E2757)</f>
        <v/>
      </c>
      <c r="E2757" s="171" t="str">
        <f>IF('6.標準時間'!$C2757="","",'6.標準時間'!F2757)</f>
        <v/>
      </c>
      <c r="F2757" s="15" t="str">
        <f t="shared" si="84"/>
        <v/>
      </c>
      <c r="G2757" s="142" t="str">
        <f>IF('6.標準時間'!$C2757="","",'6.標準時間'!H2757)</f>
        <v/>
      </c>
      <c r="H2757" s="142" t="str">
        <f>IF('6.標準時間'!$C2757="","",'6.標準時間'!I2757)</f>
        <v/>
      </c>
      <c r="I2757" s="107" t="str">
        <f>IF(C2757="","",VLOOKUP($C2757,'7.工程別レート'!$C$6:$E$501,3,FALSE))</f>
        <v/>
      </c>
      <c r="J2757" s="108" t="str">
        <f>IF(C2757="","",VLOOKUP($C2757,'7.工程別レート'!$C$6:$E$501,2,FALSE))</f>
        <v/>
      </c>
      <c r="K2757" s="195" t="str">
        <f t="shared" si="85"/>
        <v/>
      </c>
    </row>
    <row r="2758" spans="2:11" ht="18" customHeight="1">
      <c r="B2758" s="16" t="str">
        <f>IF('6.標準時間'!$B2758="","",'6.標準時間'!B2758)</f>
        <v/>
      </c>
      <c r="C2758" s="16" t="str">
        <f>IF('6.標準時間'!$C2758="","",'6.標準時間'!C2758)</f>
        <v/>
      </c>
      <c r="D2758" s="16" t="str">
        <f>IF('6.標準時間'!$C2758="","",'6.標準時間'!E2758)</f>
        <v/>
      </c>
      <c r="E2758" s="171" t="str">
        <f>IF('6.標準時間'!$C2758="","",'6.標準時間'!F2758)</f>
        <v/>
      </c>
      <c r="F2758" s="15" t="str">
        <f t="shared" ref="F2758:F2821" si="86">C2758&amp;D2758</f>
        <v/>
      </c>
      <c r="G2758" s="142" t="str">
        <f>IF('6.標準時間'!$C2758="","",'6.標準時間'!H2758)</f>
        <v/>
      </c>
      <c r="H2758" s="142" t="str">
        <f>IF('6.標準時間'!$C2758="","",'6.標準時間'!I2758)</f>
        <v/>
      </c>
      <c r="I2758" s="107" t="str">
        <f>IF(C2758="","",VLOOKUP($C2758,'7.工程別レート'!$C$6:$E$501,3,FALSE))</f>
        <v/>
      </c>
      <c r="J2758" s="108" t="str">
        <f>IF(C2758="","",VLOOKUP($C2758,'7.工程別レート'!$C$6:$E$501,2,FALSE))</f>
        <v/>
      </c>
      <c r="K2758" s="195" t="str">
        <f t="shared" si="85"/>
        <v/>
      </c>
    </row>
    <row r="2759" spans="2:11" ht="18" customHeight="1">
      <c r="B2759" s="16" t="str">
        <f>IF('6.標準時間'!$B2759="","",'6.標準時間'!B2759)</f>
        <v/>
      </c>
      <c r="C2759" s="16" t="str">
        <f>IF('6.標準時間'!$C2759="","",'6.標準時間'!C2759)</f>
        <v/>
      </c>
      <c r="D2759" s="16" t="str">
        <f>IF('6.標準時間'!$C2759="","",'6.標準時間'!E2759)</f>
        <v/>
      </c>
      <c r="E2759" s="171" t="str">
        <f>IF('6.標準時間'!$C2759="","",'6.標準時間'!F2759)</f>
        <v/>
      </c>
      <c r="F2759" s="15" t="str">
        <f t="shared" si="86"/>
        <v/>
      </c>
      <c r="G2759" s="142" t="str">
        <f>IF('6.標準時間'!$C2759="","",'6.標準時間'!H2759)</f>
        <v/>
      </c>
      <c r="H2759" s="142" t="str">
        <f>IF('6.標準時間'!$C2759="","",'6.標準時間'!I2759)</f>
        <v/>
      </c>
      <c r="I2759" s="107" t="str">
        <f>IF(C2759="","",VLOOKUP($C2759,'7.工程別レート'!$C$6:$E$501,3,FALSE))</f>
        <v/>
      </c>
      <c r="J2759" s="108" t="str">
        <f>IF(C2759="","",VLOOKUP($C2759,'7.工程別レート'!$C$6:$E$501,2,FALSE))</f>
        <v/>
      </c>
      <c r="K2759" s="195" t="str">
        <f t="shared" ref="K2759:K2822" si="87">IF(ISERROR((G2759*I2759)+(H2759*J2759)),"",(G2759*I2759)+(H2759*J2759))</f>
        <v/>
      </c>
    </row>
    <row r="2760" spans="2:11" ht="18" customHeight="1">
      <c r="B2760" s="16" t="str">
        <f>IF('6.標準時間'!$B2760="","",'6.標準時間'!B2760)</f>
        <v/>
      </c>
      <c r="C2760" s="16" t="str">
        <f>IF('6.標準時間'!$C2760="","",'6.標準時間'!C2760)</f>
        <v/>
      </c>
      <c r="D2760" s="16" t="str">
        <f>IF('6.標準時間'!$C2760="","",'6.標準時間'!E2760)</f>
        <v/>
      </c>
      <c r="E2760" s="171" t="str">
        <f>IF('6.標準時間'!$C2760="","",'6.標準時間'!F2760)</f>
        <v/>
      </c>
      <c r="F2760" s="15" t="str">
        <f t="shared" si="86"/>
        <v/>
      </c>
      <c r="G2760" s="142" t="str">
        <f>IF('6.標準時間'!$C2760="","",'6.標準時間'!H2760)</f>
        <v/>
      </c>
      <c r="H2760" s="142" t="str">
        <f>IF('6.標準時間'!$C2760="","",'6.標準時間'!I2760)</f>
        <v/>
      </c>
      <c r="I2760" s="107" t="str">
        <f>IF(C2760="","",VLOOKUP($C2760,'7.工程別レート'!$C$6:$E$501,3,FALSE))</f>
        <v/>
      </c>
      <c r="J2760" s="108" t="str">
        <f>IF(C2760="","",VLOOKUP($C2760,'7.工程別レート'!$C$6:$E$501,2,FALSE))</f>
        <v/>
      </c>
      <c r="K2760" s="195" t="str">
        <f t="shared" si="87"/>
        <v/>
      </c>
    </row>
    <row r="2761" spans="2:11" ht="18" customHeight="1">
      <c r="B2761" s="16" t="str">
        <f>IF('6.標準時間'!$B2761="","",'6.標準時間'!B2761)</f>
        <v/>
      </c>
      <c r="C2761" s="16" t="str">
        <f>IF('6.標準時間'!$C2761="","",'6.標準時間'!C2761)</f>
        <v/>
      </c>
      <c r="D2761" s="16" t="str">
        <f>IF('6.標準時間'!$C2761="","",'6.標準時間'!E2761)</f>
        <v/>
      </c>
      <c r="E2761" s="171" t="str">
        <f>IF('6.標準時間'!$C2761="","",'6.標準時間'!F2761)</f>
        <v/>
      </c>
      <c r="F2761" s="15" t="str">
        <f t="shared" si="86"/>
        <v/>
      </c>
      <c r="G2761" s="142" t="str">
        <f>IF('6.標準時間'!$C2761="","",'6.標準時間'!H2761)</f>
        <v/>
      </c>
      <c r="H2761" s="142" t="str">
        <f>IF('6.標準時間'!$C2761="","",'6.標準時間'!I2761)</f>
        <v/>
      </c>
      <c r="I2761" s="107" t="str">
        <f>IF(C2761="","",VLOOKUP($C2761,'7.工程別レート'!$C$6:$E$501,3,FALSE))</f>
        <v/>
      </c>
      <c r="J2761" s="108" t="str">
        <f>IF(C2761="","",VLOOKUP($C2761,'7.工程別レート'!$C$6:$E$501,2,FALSE))</f>
        <v/>
      </c>
      <c r="K2761" s="195" t="str">
        <f t="shared" si="87"/>
        <v/>
      </c>
    </row>
    <row r="2762" spans="2:11" ht="18" customHeight="1">
      <c r="B2762" s="16" t="str">
        <f>IF('6.標準時間'!$B2762="","",'6.標準時間'!B2762)</f>
        <v/>
      </c>
      <c r="C2762" s="16" t="str">
        <f>IF('6.標準時間'!$C2762="","",'6.標準時間'!C2762)</f>
        <v/>
      </c>
      <c r="D2762" s="16" t="str">
        <f>IF('6.標準時間'!$C2762="","",'6.標準時間'!E2762)</f>
        <v/>
      </c>
      <c r="E2762" s="171" t="str">
        <f>IF('6.標準時間'!$C2762="","",'6.標準時間'!F2762)</f>
        <v/>
      </c>
      <c r="F2762" s="15" t="str">
        <f t="shared" si="86"/>
        <v/>
      </c>
      <c r="G2762" s="142" t="str">
        <f>IF('6.標準時間'!$C2762="","",'6.標準時間'!H2762)</f>
        <v/>
      </c>
      <c r="H2762" s="142" t="str">
        <f>IF('6.標準時間'!$C2762="","",'6.標準時間'!I2762)</f>
        <v/>
      </c>
      <c r="I2762" s="107" t="str">
        <f>IF(C2762="","",VLOOKUP($C2762,'7.工程別レート'!$C$6:$E$501,3,FALSE))</f>
        <v/>
      </c>
      <c r="J2762" s="108" t="str">
        <f>IF(C2762="","",VLOOKUP($C2762,'7.工程別レート'!$C$6:$E$501,2,FALSE))</f>
        <v/>
      </c>
      <c r="K2762" s="195" t="str">
        <f t="shared" si="87"/>
        <v/>
      </c>
    </row>
    <row r="2763" spans="2:11" ht="18" customHeight="1">
      <c r="B2763" s="16" t="str">
        <f>IF('6.標準時間'!$B2763="","",'6.標準時間'!B2763)</f>
        <v/>
      </c>
      <c r="C2763" s="16" t="str">
        <f>IF('6.標準時間'!$C2763="","",'6.標準時間'!C2763)</f>
        <v/>
      </c>
      <c r="D2763" s="16" t="str">
        <f>IF('6.標準時間'!$C2763="","",'6.標準時間'!E2763)</f>
        <v/>
      </c>
      <c r="E2763" s="171" t="str">
        <f>IF('6.標準時間'!$C2763="","",'6.標準時間'!F2763)</f>
        <v/>
      </c>
      <c r="F2763" s="15" t="str">
        <f t="shared" si="86"/>
        <v/>
      </c>
      <c r="G2763" s="142" t="str">
        <f>IF('6.標準時間'!$C2763="","",'6.標準時間'!H2763)</f>
        <v/>
      </c>
      <c r="H2763" s="142" t="str">
        <f>IF('6.標準時間'!$C2763="","",'6.標準時間'!I2763)</f>
        <v/>
      </c>
      <c r="I2763" s="107" t="str">
        <f>IF(C2763="","",VLOOKUP($C2763,'7.工程別レート'!$C$6:$E$501,3,FALSE))</f>
        <v/>
      </c>
      <c r="J2763" s="108" t="str">
        <f>IF(C2763="","",VLOOKUP($C2763,'7.工程別レート'!$C$6:$E$501,2,FALSE))</f>
        <v/>
      </c>
      <c r="K2763" s="195" t="str">
        <f t="shared" si="87"/>
        <v/>
      </c>
    </row>
    <row r="2764" spans="2:11" ht="18" customHeight="1">
      <c r="B2764" s="16" t="str">
        <f>IF('6.標準時間'!$B2764="","",'6.標準時間'!B2764)</f>
        <v/>
      </c>
      <c r="C2764" s="16" t="str">
        <f>IF('6.標準時間'!$C2764="","",'6.標準時間'!C2764)</f>
        <v/>
      </c>
      <c r="D2764" s="16" t="str">
        <f>IF('6.標準時間'!$C2764="","",'6.標準時間'!E2764)</f>
        <v/>
      </c>
      <c r="E2764" s="171" t="str">
        <f>IF('6.標準時間'!$C2764="","",'6.標準時間'!F2764)</f>
        <v/>
      </c>
      <c r="F2764" s="15" t="str">
        <f t="shared" si="86"/>
        <v/>
      </c>
      <c r="G2764" s="142" t="str">
        <f>IF('6.標準時間'!$C2764="","",'6.標準時間'!H2764)</f>
        <v/>
      </c>
      <c r="H2764" s="142" t="str">
        <f>IF('6.標準時間'!$C2764="","",'6.標準時間'!I2764)</f>
        <v/>
      </c>
      <c r="I2764" s="107" t="str">
        <f>IF(C2764="","",VLOOKUP($C2764,'7.工程別レート'!$C$6:$E$501,3,FALSE))</f>
        <v/>
      </c>
      <c r="J2764" s="108" t="str">
        <f>IF(C2764="","",VLOOKUP($C2764,'7.工程別レート'!$C$6:$E$501,2,FALSE))</f>
        <v/>
      </c>
      <c r="K2764" s="195" t="str">
        <f t="shared" si="87"/>
        <v/>
      </c>
    </row>
    <row r="2765" spans="2:11" ht="18" customHeight="1">
      <c r="B2765" s="16" t="str">
        <f>IF('6.標準時間'!$B2765="","",'6.標準時間'!B2765)</f>
        <v/>
      </c>
      <c r="C2765" s="16" t="str">
        <f>IF('6.標準時間'!$C2765="","",'6.標準時間'!C2765)</f>
        <v/>
      </c>
      <c r="D2765" s="16" t="str">
        <f>IF('6.標準時間'!$C2765="","",'6.標準時間'!E2765)</f>
        <v/>
      </c>
      <c r="E2765" s="171" t="str">
        <f>IF('6.標準時間'!$C2765="","",'6.標準時間'!F2765)</f>
        <v/>
      </c>
      <c r="F2765" s="15" t="str">
        <f t="shared" si="86"/>
        <v/>
      </c>
      <c r="G2765" s="142" t="str">
        <f>IF('6.標準時間'!$C2765="","",'6.標準時間'!H2765)</f>
        <v/>
      </c>
      <c r="H2765" s="142" t="str">
        <f>IF('6.標準時間'!$C2765="","",'6.標準時間'!I2765)</f>
        <v/>
      </c>
      <c r="I2765" s="107" t="str">
        <f>IF(C2765="","",VLOOKUP($C2765,'7.工程別レート'!$C$6:$E$501,3,FALSE))</f>
        <v/>
      </c>
      <c r="J2765" s="108" t="str">
        <f>IF(C2765="","",VLOOKUP($C2765,'7.工程別レート'!$C$6:$E$501,2,FALSE))</f>
        <v/>
      </c>
      <c r="K2765" s="195" t="str">
        <f t="shared" si="87"/>
        <v/>
      </c>
    </row>
    <row r="2766" spans="2:11" ht="18" customHeight="1">
      <c r="B2766" s="16" t="str">
        <f>IF('6.標準時間'!$B2766="","",'6.標準時間'!B2766)</f>
        <v/>
      </c>
      <c r="C2766" s="16" t="str">
        <f>IF('6.標準時間'!$C2766="","",'6.標準時間'!C2766)</f>
        <v/>
      </c>
      <c r="D2766" s="16" t="str">
        <f>IF('6.標準時間'!$C2766="","",'6.標準時間'!E2766)</f>
        <v/>
      </c>
      <c r="E2766" s="171" t="str">
        <f>IF('6.標準時間'!$C2766="","",'6.標準時間'!F2766)</f>
        <v/>
      </c>
      <c r="F2766" s="15" t="str">
        <f t="shared" si="86"/>
        <v/>
      </c>
      <c r="G2766" s="142" t="str">
        <f>IF('6.標準時間'!$C2766="","",'6.標準時間'!H2766)</f>
        <v/>
      </c>
      <c r="H2766" s="142" t="str">
        <f>IF('6.標準時間'!$C2766="","",'6.標準時間'!I2766)</f>
        <v/>
      </c>
      <c r="I2766" s="107" t="str">
        <f>IF(C2766="","",VLOOKUP($C2766,'7.工程別レート'!$C$6:$E$501,3,FALSE))</f>
        <v/>
      </c>
      <c r="J2766" s="108" t="str">
        <f>IF(C2766="","",VLOOKUP($C2766,'7.工程別レート'!$C$6:$E$501,2,FALSE))</f>
        <v/>
      </c>
      <c r="K2766" s="195" t="str">
        <f t="shared" si="87"/>
        <v/>
      </c>
    </row>
    <row r="2767" spans="2:11" ht="18" customHeight="1">
      <c r="B2767" s="16" t="str">
        <f>IF('6.標準時間'!$B2767="","",'6.標準時間'!B2767)</f>
        <v/>
      </c>
      <c r="C2767" s="16" t="str">
        <f>IF('6.標準時間'!$C2767="","",'6.標準時間'!C2767)</f>
        <v/>
      </c>
      <c r="D2767" s="16" t="str">
        <f>IF('6.標準時間'!$C2767="","",'6.標準時間'!E2767)</f>
        <v/>
      </c>
      <c r="E2767" s="171" t="str">
        <f>IF('6.標準時間'!$C2767="","",'6.標準時間'!F2767)</f>
        <v/>
      </c>
      <c r="F2767" s="15" t="str">
        <f t="shared" si="86"/>
        <v/>
      </c>
      <c r="G2767" s="142" t="str">
        <f>IF('6.標準時間'!$C2767="","",'6.標準時間'!H2767)</f>
        <v/>
      </c>
      <c r="H2767" s="142" t="str">
        <f>IF('6.標準時間'!$C2767="","",'6.標準時間'!I2767)</f>
        <v/>
      </c>
      <c r="I2767" s="107" t="str">
        <f>IF(C2767="","",VLOOKUP($C2767,'7.工程別レート'!$C$6:$E$501,3,FALSE))</f>
        <v/>
      </c>
      <c r="J2767" s="108" t="str">
        <f>IF(C2767="","",VLOOKUP($C2767,'7.工程別レート'!$C$6:$E$501,2,FALSE))</f>
        <v/>
      </c>
      <c r="K2767" s="195" t="str">
        <f t="shared" si="87"/>
        <v/>
      </c>
    </row>
    <row r="2768" spans="2:11" ht="18" customHeight="1">
      <c r="B2768" s="16" t="str">
        <f>IF('6.標準時間'!$B2768="","",'6.標準時間'!B2768)</f>
        <v/>
      </c>
      <c r="C2768" s="16" t="str">
        <f>IF('6.標準時間'!$C2768="","",'6.標準時間'!C2768)</f>
        <v/>
      </c>
      <c r="D2768" s="16" t="str">
        <f>IF('6.標準時間'!$C2768="","",'6.標準時間'!E2768)</f>
        <v/>
      </c>
      <c r="E2768" s="171" t="str">
        <f>IF('6.標準時間'!$C2768="","",'6.標準時間'!F2768)</f>
        <v/>
      </c>
      <c r="F2768" s="15" t="str">
        <f t="shared" si="86"/>
        <v/>
      </c>
      <c r="G2768" s="142" t="str">
        <f>IF('6.標準時間'!$C2768="","",'6.標準時間'!H2768)</f>
        <v/>
      </c>
      <c r="H2768" s="142" t="str">
        <f>IF('6.標準時間'!$C2768="","",'6.標準時間'!I2768)</f>
        <v/>
      </c>
      <c r="I2768" s="107" t="str">
        <f>IF(C2768="","",VLOOKUP($C2768,'7.工程別レート'!$C$6:$E$501,3,FALSE))</f>
        <v/>
      </c>
      <c r="J2768" s="108" t="str">
        <f>IF(C2768="","",VLOOKUP($C2768,'7.工程別レート'!$C$6:$E$501,2,FALSE))</f>
        <v/>
      </c>
      <c r="K2768" s="195" t="str">
        <f t="shared" si="87"/>
        <v/>
      </c>
    </row>
    <row r="2769" spans="2:11" ht="18" customHeight="1">
      <c r="B2769" s="16" t="str">
        <f>IF('6.標準時間'!$B2769="","",'6.標準時間'!B2769)</f>
        <v/>
      </c>
      <c r="C2769" s="16" t="str">
        <f>IF('6.標準時間'!$C2769="","",'6.標準時間'!C2769)</f>
        <v/>
      </c>
      <c r="D2769" s="16" t="str">
        <f>IF('6.標準時間'!$C2769="","",'6.標準時間'!E2769)</f>
        <v/>
      </c>
      <c r="E2769" s="171" t="str">
        <f>IF('6.標準時間'!$C2769="","",'6.標準時間'!F2769)</f>
        <v/>
      </c>
      <c r="F2769" s="15" t="str">
        <f t="shared" si="86"/>
        <v/>
      </c>
      <c r="G2769" s="142" t="str">
        <f>IF('6.標準時間'!$C2769="","",'6.標準時間'!H2769)</f>
        <v/>
      </c>
      <c r="H2769" s="142" t="str">
        <f>IF('6.標準時間'!$C2769="","",'6.標準時間'!I2769)</f>
        <v/>
      </c>
      <c r="I2769" s="107" t="str">
        <f>IF(C2769="","",VLOOKUP($C2769,'7.工程別レート'!$C$6:$E$501,3,FALSE))</f>
        <v/>
      </c>
      <c r="J2769" s="108" t="str">
        <f>IF(C2769="","",VLOOKUP($C2769,'7.工程別レート'!$C$6:$E$501,2,FALSE))</f>
        <v/>
      </c>
      <c r="K2769" s="195" t="str">
        <f t="shared" si="87"/>
        <v/>
      </c>
    </row>
    <row r="2770" spans="2:11" ht="18" customHeight="1">
      <c r="B2770" s="16" t="str">
        <f>IF('6.標準時間'!$B2770="","",'6.標準時間'!B2770)</f>
        <v/>
      </c>
      <c r="C2770" s="16" t="str">
        <f>IF('6.標準時間'!$C2770="","",'6.標準時間'!C2770)</f>
        <v/>
      </c>
      <c r="D2770" s="16" t="str">
        <f>IF('6.標準時間'!$C2770="","",'6.標準時間'!E2770)</f>
        <v/>
      </c>
      <c r="E2770" s="171" t="str">
        <f>IF('6.標準時間'!$C2770="","",'6.標準時間'!F2770)</f>
        <v/>
      </c>
      <c r="F2770" s="15" t="str">
        <f t="shared" si="86"/>
        <v/>
      </c>
      <c r="G2770" s="142" t="str">
        <f>IF('6.標準時間'!$C2770="","",'6.標準時間'!H2770)</f>
        <v/>
      </c>
      <c r="H2770" s="142" t="str">
        <f>IF('6.標準時間'!$C2770="","",'6.標準時間'!I2770)</f>
        <v/>
      </c>
      <c r="I2770" s="107" t="str">
        <f>IF(C2770="","",VLOOKUP($C2770,'7.工程別レート'!$C$6:$E$501,3,FALSE))</f>
        <v/>
      </c>
      <c r="J2770" s="108" t="str">
        <f>IF(C2770="","",VLOOKUP($C2770,'7.工程別レート'!$C$6:$E$501,2,FALSE))</f>
        <v/>
      </c>
      <c r="K2770" s="195" t="str">
        <f t="shared" si="87"/>
        <v/>
      </c>
    </row>
    <row r="2771" spans="2:11" ht="18" customHeight="1">
      <c r="B2771" s="16" t="str">
        <f>IF('6.標準時間'!$B2771="","",'6.標準時間'!B2771)</f>
        <v/>
      </c>
      <c r="C2771" s="16" t="str">
        <f>IF('6.標準時間'!$C2771="","",'6.標準時間'!C2771)</f>
        <v/>
      </c>
      <c r="D2771" s="16" t="str">
        <f>IF('6.標準時間'!$C2771="","",'6.標準時間'!E2771)</f>
        <v/>
      </c>
      <c r="E2771" s="171" t="str">
        <f>IF('6.標準時間'!$C2771="","",'6.標準時間'!F2771)</f>
        <v/>
      </c>
      <c r="F2771" s="15" t="str">
        <f t="shared" si="86"/>
        <v/>
      </c>
      <c r="G2771" s="142" t="str">
        <f>IF('6.標準時間'!$C2771="","",'6.標準時間'!H2771)</f>
        <v/>
      </c>
      <c r="H2771" s="142" t="str">
        <f>IF('6.標準時間'!$C2771="","",'6.標準時間'!I2771)</f>
        <v/>
      </c>
      <c r="I2771" s="107" t="str">
        <f>IF(C2771="","",VLOOKUP($C2771,'7.工程別レート'!$C$6:$E$501,3,FALSE))</f>
        <v/>
      </c>
      <c r="J2771" s="108" t="str">
        <f>IF(C2771="","",VLOOKUP($C2771,'7.工程別レート'!$C$6:$E$501,2,FALSE))</f>
        <v/>
      </c>
      <c r="K2771" s="195" t="str">
        <f t="shared" si="87"/>
        <v/>
      </c>
    </row>
    <row r="2772" spans="2:11" ht="18" customHeight="1">
      <c r="B2772" s="16" t="str">
        <f>IF('6.標準時間'!$B2772="","",'6.標準時間'!B2772)</f>
        <v/>
      </c>
      <c r="C2772" s="16" t="str">
        <f>IF('6.標準時間'!$C2772="","",'6.標準時間'!C2772)</f>
        <v/>
      </c>
      <c r="D2772" s="16" t="str">
        <f>IF('6.標準時間'!$C2772="","",'6.標準時間'!E2772)</f>
        <v/>
      </c>
      <c r="E2772" s="171" t="str">
        <f>IF('6.標準時間'!$C2772="","",'6.標準時間'!F2772)</f>
        <v/>
      </c>
      <c r="F2772" s="15" t="str">
        <f t="shared" si="86"/>
        <v/>
      </c>
      <c r="G2772" s="142" t="str">
        <f>IF('6.標準時間'!$C2772="","",'6.標準時間'!H2772)</f>
        <v/>
      </c>
      <c r="H2772" s="142" t="str">
        <f>IF('6.標準時間'!$C2772="","",'6.標準時間'!I2772)</f>
        <v/>
      </c>
      <c r="I2772" s="107" t="str">
        <f>IF(C2772="","",VLOOKUP($C2772,'7.工程別レート'!$C$6:$E$501,3,FALSE))</f>
        <v/>
      </c>
      <c r="J2772" s="108" t="str">
        <f>IF(C2772="","",VLOOKUP($C2772,'7.工程別レート'!$C$6:$E$501,2,FALSE))</f>
        <v/>
      </c>
      <c r="K2772" s="195" t="str">
        <f t="shared" si="87"/>
        <v/>
      </c>
    </row>
    <row r="2773" spans="2:11" ht="18" customHeight="1">
      <c r="B2773" s="16" t="str">
        <f>IF('6.標準時間'!$B2773="","",'6.標準時間'!B2773)</f>
        <v/>
      </c>
      <c r="C2773" s="16" t="str">
        <f>IF('6.標準時間'!$C2773="","",'6.標準時間'!C2773)</f>
        <v/>
      </c>
      <c r="D2773" s="16" t="str">
        <f>IF('6.標準時間'!$C2773="","",'6.標準時間'!E2773)</f>
        <v/>
      </c>
      <c r="E2773" s="171" t="str">
        <f>IF('6.標準時間'!$C2773="","",'6.標準時間'!F2773)</f>
        <v/>
      </c>
      <c r="F2773" s="15" t="str">
        <f t="shared" si="86"/>
        <v/>
      </c>
      <c r="G2773" s="142" t="str">
        <f>IF('6.標準時間'!$C2773="","",'6.標準時間'!H2773)</f>
        <v/>
      </c>
      <c r="H2773" s="142" t="str">
        <f>IF('6.標準時間'!$C2773="","",'6.標準時間'!I2773)</f>
        <v/>
      </c>
      <c r="I2773" s="107" t="str">
        <f>IF(C2773="","",VLOOKUP($C2773,'7.工程別レート'!$C$6:$E$501,3,FALSE))</f>
        <v/>
      </c>
      <c r="J2773" s="108" t="str">
        <f>IF(C2773="","",VLOOKUP($C2773,'7.工程別レート'!$C$6:$E$501,2,FALSE))</f>
        <v/>
      </c>
      <c r="K2773" s="195" t="str">
        <f t="shared" si="87"/>
        <v/>
      </c>
    </row>
    <row r="2774" spans="2:11" ht="18" customHeight="1">
      <c r="B2774" s="16" t="str">
        <f>IF('6.標準時間'!$B2774="","",'6.標準時間'!B2774)</f>
        <v/>
      </c>
      <c r="C2774" s="16" t="str">
        <f>IF('6.標準時間'!$C2774="","",'6.標準時間'!C2774)</f>
        <v/>
      </c>
      <c r="D2774" s="16" t="str">
        <f>IF('6.標準時間'!$C2774="","",'6.標準時間'!E2774)</f>
        <v/>
      </c>
      <c r="E2774" s="171" t="str">
        <f>IF('6.標準時間'!$C2774="","",'6.標準時間'!F2774)</f>
        <v/>
      </c>
      <c r="F2774" s="15" t="str">
        <f t="shared" si="86"/>
        <v/>
      </c>
      <c r="G2774" s="142" t="str">
        <f>IF('6.標準時間'!$C2774="","",'6.標準時間'!H2774)</f>
        <v/>
      </c>
      <c r="H2774" s="142" t="str">
        <f>IF('6.標準時間'!$C2774="","",'6.標準時間'!I2774)</f>
        <v/>
      </c>
      <c r="I2774" s="107" t="str">
        <f>IF(C2774="","",VLOOKUP($C2774,'7.工程別レート'!$C$6:$E$501,3,FALSE))</f>
        <v/>
      </c>
      <c r="J2774" s="108" t="str">
        <f>IF(C2774="","",VLOOKUP($C2774,'7.工程別レート'!$C$6:$E$501,2,FALSE))</f>
        <v/>
      </c>
      <c r="K2774" s="195" t="str">
        <f t="shared" si="87"/>
        <v/>
      </c>
    </row>
    <row r="2775" spans="2:11" ht="18" customHeight="1">
      <c r="B2775" s="16" t="str">
        <f>IF('6.標準時間'!$B2775="","",'6.標準時間'!B2775)</f>
        <v/>
      </c>
      <c r="C2775" s="16" t="str">
        <f>IF('6.標準時間'!$C2775="","",'6.標準時間'!C2775)</f>
        <v/>
      </c>
      <c r="D2775" s="16" t="str">
        <f>IF('6.標準時間'!$C2775="","",'6.標準時間'!E2775)</f>
        <v/>
      </c>
      <c r="E2775" s="171" t="str">
        <f>IF('6.標準時間'!$C2775="","",'6.標準時間'!F2775)</f>
        <v/>
      </c>
      <c r="F2775" s="15" t="str">
        <f t="shared" si="86"/>
        <v/>
      </c>
      <c r="G2775" s="142" t="str">
        <f>IF('6.標準時間'!$C2775="","",'6.標準時間'!H2775)</f>
        <v/>
      </c>
      <c r="H2775" s="142" t="str">
        <f>IF('6.標準時間'!$C2775="","",'6.標準時間'!I2775)</f>
        <v/>
      </c>
      <c r="I2775" s="107" t="str">
        <f>IF(C2775="","",VLOOKUP($C2775,'7.工程別レート'!$C$6:$E$501,3,FALSE))</f>
        <v/>
      </c>
      <c r="J2775" s="108" t="str">
        <f>IF(C2775="","",VLOOKUP($C2775,'7.工程別レート'!$C$6:$E$501,2,FALSE))</f>
        <v/>
      </c>
      <c r="K2775" s="195" t="str">
        <f t="shared" si="87"/>
        <v/>
      </c>
    </row>
    <row r="2776" spans="2:11" ht="18" customHeight="1">
      <c r="B2776" s="16" t="str">
        <f>IF('6.標準時間'!$B2776="","",'6.標準時間'!B2776)</f>
        <v/>
      </c>
      <c r="C2776" s="16" t="str">
        <f>IF('6.標準時間'!$C2776="","",'6.標準時間'!C2776)</f>
        <v/>
      </c>
      <c r="D2776" s="16" t="str">
        <f>IF('6.標準時間'!$C2776="","",'6.標準時間'!E2776)</f>
        <v/>
      </c>
      <c r="E2776" s="171" t="str">
        <f>IF('6.標準時間'!$C2776="","",'6.標準時間'!F2776)</f>
        <v/>
      </c>
      <c r="F2776" s="15" t="str">
        <f t="shared" si="86"/>
        <v/>
      </c>
      <c r="G2776" s="142" t="str">
        <f>IF('6.標準時間'!$C2776="","",'6.標準時間'!H2776)</f>
        <v/>
      </c>
      <c r="H2776" s="142" t="str">
        <f>IF('6.標準時間'!$C2776="","",'6.標準時間'!I2776)</f>
        <v/>
      </c>
      <c r="I2776" s="107" t="str">
        <f>IF(C2776="","",VLOOKUP($C2776,'7.工程別レート'!$C$6:$E$501,3,FALSE))</f>
        <v/>
      </c>
      <c r="J2776" s="108" t="str">
        <f>IF(C2776="","",VLOOKUP($C2776,'7.工程別レート'!$C$6:$E$501,2,FALSE))</f>
        <v/>
      </c>
      <c r="K2776" s="195" t="str">
        <f t="shared" si="87"/>
        <v/>
      </c>
    </row>
    <row r="2777" spans="2:11" ht="18" customHeight="1">
      <c r="B2777" s="16" t="str">
        <f>IF('6.標準時間'!$B2777="","",'6.標準時間'!B2777)</f>
        <v/>
      </c>
      <c r="C2777" s="16" t="str">
        <f>IF('6.標準時間'!$C2777="","",'6.標準時間'!C2777)</f>
        <v/>
      </c>
      <c r="D2777" s="16" t="str">
        <f>IF('6.標準時間'!$C2777="","",'6.標準時間'!E2777)</f>
        <v/>
      </c>
      <c r="E2777" s="171" t="str">
        <f>IF('6.標準時間'!$C2777="","",'6.標準時間'!F2777)</f>
        <v/>
      </c>
      <c r="F2777" s="15" t="str">
        <f t="shared" si="86"/>
        <v/>
      </c>
      <c r="G2777" s="142" t="str">
        <f>IF('6.標準時間'!$C2777="","",'6.標準時間'!H2777)</f>
        <v/>
      </c>
      <c r="H2777" s="142" t="str">
        <f>IF('6.標準時間'!$C2777="","",'6.標準時間'!I2777)</f>
        <v/>
      </c>
      <c r="I2777" s="107" t="str">
        <f>IF(C2777="","",VLOOKUP($C2777,'7.工程別レート'!$C$6:$E$501,3,FALSE))</f>
        <v/>
      </c>
      <c r="J2777" s="108" t="str">
        <f>IF(C2777="","",VLOOKUP($C2777,'7.工程別レート'!$C$6:$E$501,2,FALSE))</f>
        <v/>
      </c>
      <c r="K2777" s="195" t="str">
        <f t="shared" si="87"/>
        <v/>
      </c>
    </row>
    <row r="2778" spans="2:11" ht="18" customHeight="1">
      <c r="B2778" s="16" t="str">
        <f>IF('6.標準時間'!$B2778="","",'6.標準時間'!B2778)</f>
        <v/>
      </c>
      <c r="C2778" s="16" t="str">
        <f>IF('6.標準時間'!$C2778="","",'6.標準時間'!C2778)</f>
        <v/>
      </c>
      <c r="D2778" s="16" t="str">
        <f>IF('6.標準時間'!$C2778="","",'6.標準時間'!E2778)</f>
        <v/>
      </c>
      <c r="E2778" s="171" t="str">
        <f>IF('6.標準時間'!$C2778="","",'6.標準時間'!F2778)</f>
        <v/>
      </c>
      <c r="F2778" s="15" t="str">
        <f t="shared" si="86"/>
        <v/>
      </c>
      <c r="G2778" s="142" t="str">
        <f>IF('6.標準時間'!$C2778="","",'6.標準時間'!H2778)</f>
        <v/>
      </c>
      <c r="H2778" s="142" t="str">
        <f>IF('6.標準時間'!$C2778="","",'6.標準時間'!I2778)</f>
        <v/>
      </c>
      <c r="I2778" s="107" t="str">
        <f>IF(C2778="","",VLOOKUP($C2778,'7.工程別レート'!$C$6:$E$501,3,FALSE))</f>
        <v/>
      </c>
      <c r="J2778" s="108" t="str">
        <f>IF(C2778="","",VLOOKUP($C2778,'7.工程別レート'!$C$6:$E$501,2,FALSE))</f>
        <v/>
      </c>
      <c r="K2778" s="195" t="str">
        <f t="shared" si="87"/>
        <v/>
      </c>
    </row>
    <row r="2779" spans="2:11" ht="18" customHeight="1">
      <c r="B2779" s="16" t="str">
        <f>IF('6.標準時間'!$B2779="","",'6.標準時間'!B2779)</f>
        <v/>
      </c>
      <c r="C2779" s="16" t="str">
        <f>IF('6.標準時間'!$C2779="","",'6.標準時間'!C2779)</f>
        <v/>
      </c>
      <c r="D2779" s="16" t="str">
        <f>IF('6.標準時間'!$C2779="","",'6.標準時間'!E2779)</f>
        <v/>
      </c>
      <c r="E2779" s="171" t="str">
        <f>IF('6.標準時間'!$C2779="","",'6.標準時間'!F2779)</f>
        <v/>
      </c>
      <c r="F2779" s="15" t="str">
        <f t="shared" si="86"/>
        <v/>
      </c>
      <c r="G2779" s="142" t="str">
        <f>IF('6.標準時間'!$C2779="","",'6.標準時間'!H2779)</f>
        <v/>
      </c>
      <c r="H2779" s="142" t="str">
        <f>IF('6.標準時間'!$C2779="","",'6.標準時間'!I2779)</f>
        <v/>
      </c>
      <c r="I2779" s="107" t="str">
        <f>IF(C2779="","",VLOOKUP($C2779,'7.工程別レート'!$C$6:$E$501,3,FALSE))</f>
        <v/>
      </c>
      <c r="J2779" s="108" t="str">
        <f>IF(C2779="","",VLOOKUP($C2779,'7.工程別レート'!$C$6:$E$501,2,FALSE))</f>
        <v/>
      </c>
      <c r="K2779" s="195" t="str">
        <f t="shared" si="87"/>
        <v/>
      </c>
    </row>
    <row r="2780" spans="2:11" ht="18" customHeight="1">
      <c r="B2780" s="16" t="str">
        <f>IF('6.標準時間'!$B2780="","",'6.標準時間'!B2780)</f>
        <v/>
      </c>
      <c r="C2780" s="16" t="str">
        <f>IF('6.標準時間'!$C2780="","",'6.標準時間'!C2780)</f>
        <v/>
      </c>
      <c r="D2780" s="16" t="str">
        <f>IF('6.標準時間'!$C2780="","",'6.標準時間'!E2780)</f>
        <v/>
      </c>
      <c r="E2780" s="171" t="str">
        <f>IF('6.標準時間'!$C2780="","",'6.標準時間'!F2780)</f>
        <v/>
      </c>
      <c r="F2780" s="15" t="str">
        <f t="shared" si="86"/>
        <v/>
      </c>
      <c r="G2780" s="142" t="str">
        <f>IF('6.標準時間'!$C2780="","",'6.標準時間'!H2780)</f>
        <v/>
      </c>
      <c r="H2780" s="142" t="str">
        <f>IF('6.標準時間'!$C2780="","",'6.標準時間'!I2780)</f>
        <v/>
      </c>
      <c r="I2780" s="107" t="str">
        <f>IF(C2780="","",VLOOKUP($C2780,'7.工程別レート'!$C$6:$E$501,3,FALSE))</f>
        <v/>
      </c>
      <c r="J2780" s="108" t="str">
        <f>IF(C2780="","",VLOOKUP($C2780,'7.工程別レート'!$C$6:$E$501,2,FALSE))</f>
        <v/>
      </c>
      <c r="K2780" s="195" t="str">
        <f t="shared" si="87"/>
        <v/>
      </c>
    </row>
    <row r="2781" spans="2:11" ht="18" customHeight="1">
      <c r="B2781" s="16" t="str">
        <f>IF('6.標準時間'!$B2781="","",'6.標準時間'!B2781)</f>
        <v/>
      </c>
      <c r="C2781" s="16" t="str">
        <f>IF('6.標準時間'!$C2781="","",'6.標準時間'!C2781)</f>
        <v/>
      </c>
      <c r="D2781" s="16" t="str">
        <f>IF('6.標準時間'!$C2781="","",'6.標準時間'!E2781)</f>
        <v/>
      </c>
      <c r="E2781" s="171" t="str">
        <f>IF('6.標準時間'!$C2781="","",'6.標準時間'!F2781)</f>
        <v/>
      </c>
      <c r="F2781" s="15" t="str">
        <f t="shared" si="86"/>
        <v/>
      </c>
      <c r="G2781" s="142" t="str">
        <f>IF('6.標準時間'!$C2781="","",'6.標準時間'!H2781)</f>
        <v/>
      </c>
      <c r="H2781" s="142" t="str">
        <f>IF('6.標準時間'!$C2781="","",'6.標準時間'!I2781)</f>
        <v/>
      </c>
      <c r="I2781" s="107" t="str">
        <f>IF(C2781="","",VLOOKUP($C2781,'7.工程別レート'!$C$6:$E$501,3,FALSE))</f>
        <v/>
      </c>
      <c r="J2781" s="108" t="str">
        <f>IF(C2781="","",VLOOKUP($C2781,'7.工程別レート'!$C$6:$E$501,2,FALSE))</f>
        <v/>
      </c>
      <c r="K2781" s="195" t="str">
        <f t="shared" si="87"/>
        <v/>
      </c>
    </row>
    <row r="2782" spans="2:11" ht="18" customHeight="1">
      <c r="B2782" s="16" t="str">
        <f>IF('6.標準時間'!$B2782="","",'6.標準時間'!B2782)</f>
        <v/>
      </c>
      <c r="C2782" s="16" t="str">
        <f>IF('6.標準時間'!$C2782="","",'6.標準時間'!C2782)</f>
        <v/>
      </c>
      <c r="D2782" s="16" t="str">
        <f>IF('6.標準時間'!$C2782="","",'6.標準時間'!E2782)</f>
        <v/>
      </c>
      <c r="E2782" s="171" t="str">
        <f>IF('6.標準時間'!$C2782="","",'6.標準時間'!F2782)</f>
        <v/>
      </c>
      <c r="F2782" s="15" t="str">
        <f t="shared" si="86"/>
        <v/>
      </c>
      <c r="G2782" s="142" t="str">
        <f>IF('6.標準時間'!$C2782="","",'6.標準時間'!H2782)</f>
        <v/>
      </c>
      <c r="H2782" s="142" t="str">
        <f>IF('6.標準時間'!$C2782="","",'6.標準時間'!I2782)</f>
        <v/>
      </c>
      <c r="I2782" s="107" t="str">
        <f>IF(C2782="","",VLOOKUP($C2782,'7.工程別レート'!$C$6:$E$501,3,FALSE))</f>
        <v/>
      </c>
      <c r="J2782" s="108" t="str">
        <f>IF(C2782="","",VLOOKUP($C2782,'7.工程別レート'!$C$6:$E$501,2,FALSE))</f>
        <v/>
      </c>
      <c r="K2782" s="195" t="str">
        <f t="shared" si="87"/>
        <v/>
      </c>
    </row>
    <row r="2783" spans="2:11" ht="18" customHeight="1">
      <c r="B2783" s="16" t="str">
        <f>IF('6.標準時間'!$B2783="","",'6.標準時間'!B2783)</f>
        <v/>
      </c>
      <c r="C2783" s="16" t="str">
        <f>IF('6.標準時間'!$C2783="","",'6.標準時間'!C2783)</f>
        <v/>
      </c>
      <c r="D2783" s="16" t="str">
        <f>IF('6.標準時間'!$C2783="","",'6.標準時間'!E2783)</f>
        <v/>
      </c>
      <c r="E2783" s="171" t="str">
        <f>IF('6.標準時間'!$C2783="","",'6.標準時間'!F2783)</f>
        <v/>
      </c>
      <c r="F2783" s="15" t="str">
        <f t="shared" si="86"/>
        <v/>
      </c>
      <c r="G2783" s="142" t="str">
        <f>IF('6.標準時間'!$C2783="","",'6.標準時間'!H2783)</f>
        <v/>
      </c>
      <c r="H2783" s="142" t="str">
        <f>IF('6.標準時間'!$C2783="","",'6.標準時間'!I2783)</f>
        <v/>
      </c>
      <c r="I2783" s="107" t="str">
        <f>IF(C2783="","",VLOOKUP($C2783,'7.工程別レート'!$C$6:$E$501,3,FALSE))</f>
        <v/>
      </c>
      <c r="J2783" s="108" t="str">
        <f>IF(C2783="","",VLOOKUP($C2783,'7.工程別レート'!$C$6:$E$501,2,FALSE))</f>
        <v/>
      </c>
      <c r="K2783" s="195" t="str">
        <f t="shared" si="87"/>
        <v/>
      </c>
    </row>
    <row r="2784" spans="2:11" ht="18" customHeight="1">
      <c r="B2784" s="16" t="str">
        <f>IF('6.標準時間'!$B2784="","",'6.標準時間'!B2784)</f>
        <v/>
      </c>
      <c r="C2784" s="16" t="str">
        <f>IF('6.標準時間'!$C2784="","",'6.標準時間'!C2784)</f>
        <v/>
      </c>
      <c r="D2784" s="16" t="str">
        <f>IF('6.標準時間'!$C2784="","",'6.標準時間'!E2784)</f>
        <v/>
      </c>
      <c r="E2784" s="171" t="str">
        <f>IF('6.標準時間'!$C2784="","",'6.標準時間'!F2784)</f>
        <v/>
      </c>
      <c r="F2784" s="15" t="str">
        <f t="shared" si="86"/>
        <v/>
      </c>
      <c r="G2784" s="142" t="str">
        <f>IF('6.標準時間'!$C2784="","",'6.標準時間'!H2784)</f>
        <v/>
      </c>
      <c r="H2784" s="142" t="str">
        <f>IF('6.標準時間'!$C2784="","",'6.標準時間'!I2784)</f>
        <v/>
      </c>
      <c r="I2784" s="107" t="str">
        <f>IF(C2784="","",VLOOKUP($C2784,'7.工程別レート'!$C$6:$E$501,3,FALSE))</f>
        <v/>
      </c>
      <c r="J2784" s="108" t="str">
        <f>IF(C2784="","",VLOOKUP($C2784,'7.工程別レート'!$C$6:$E$501,2,FALSE))</f>
        <v/>
      </c>
      <c r="K2784" s="195" t="str">
        <f t="shared" si="87"/>
        <v/>
      </c>
    </row>
    <row r="2785" spans="2:11" ht="18" customHeight="1">
      <c r="B2785" s="16" t="str">
        <f>IF('6.標準時間'!$B2785="","",'6.標準時間'!B2785)</f>
        <v/>
      </c>
      <c r="C2785" s="16" t="str">
        <f>IF('6.標準時間'!$C2785="","",'6.標準時間'!C2785)</f>
        <v/>
      </c>
      <c r="D2785" s="16" t="str">
        <f>IF('6.標準時間'!$C2785="","",'6.標準時間'!E2785)</f>
        <v/>
      </c>
      <c r="E2785" s="171" t="str">
        <f>IF('6.標準時間'!$C2785="","",'6.標準時間'!F2785)</f>
        <v/>
      </c>
      <c r="F2785" s="15" t="str">
        <f t="shared" si="86"/>
        <v/>
      </c>
      <c r="G2785" s="142" t="str">
        <f>IF('6.標準時間'!$C2785="","",'6.標準時間'!H2785)</f>
        <v/>
      </c>
      <c r="H2785" s="142" t="str">
        <f>IF('6.標準時間'!$C2785="","",'6.標準時間'!I2785)</f>
        <v/>
      </c>
      <c r="I2785" s="107" t="str">
        <f>IF(C2785="","",VLOOKUP($C2785,'7.工程別レート'!$C$6:$E$501,3,FALSE))</f>
        <v/>
      </c>
      <c r="J2785" s="108" t="str">
        <f>IF(C2785="","",VLOOKUP($C2785,'7.工程別レート'!$C$6:$E$501,2,FALSE))</f>
        <v/>
      </c>
      <c r="K2785" s="195" t="str">
        <f t="shared" si="87"/>
        <v/>
      </c>
    </row>
    <row r="2786" spans="2:11" ht="18" customHeight="1">
      <c r="B2786" s="16" t="str">
        <f>IF('6.標準時間'!$B2786="","",'6.標準時間'!B2786)</f>
        <v/>
      </c>
      <c r="C2786" s="16" t="str">
        <f>IF('6.標準時間'!$C2786="","",'6.標準時間'!C2786)</f>
        <v/>
      </c>
      <c r="D2786" s="16" t="str">
        <f>IF('6.標準時間'!$C2786="","",'6.標準時間'!E2786)</f>
        <v/>
      </c>
      <c r="E2786" s="171" t="str">
        <f>IF('6.標準時間'!$C2786="","",'6.標準時間'!F2786)</f>
        <v/>
      </c>
      <c r="F2786" s="15" t="str">
        <f t="shared" si="86"/>
        <v/>
      </c>
      <c r="G2786" s="142" t="str">
        <f>IF('6.標準時間'!$C2786="","",'6.標準時間'!H2786)</f>
        <v/>
      </c>
      <c r="H2786" s="142" t="str">
        <f>IF('6.標準時間'!$C2786="","",'6.標準時間'!I2786)</f>
        <v/>
      </c>
      <c r="I2786" s="107" t="str">
        <f>IF(C2786="","",VLOOKUP($C2786,'7.工程別レート'!$C$6:$E$501,3,FALSE))</f>
        <v/>
      </c>
      <c r="J2786" s="108" t="str">
        <f>IF(C2786="","",VLOOKUP($C2786,'7.工程別レート'!$C$6:$E$501,2,FALSE))</f>
        <v/>
      </c>
      <c r="K2786" s="195" t="str">
        <f t="shared" si="87"/>
        <v/>
      </c>
    </row>
    <row r="2787" spans="2:11" ht="18" customHeight="1">
      <c r="B2787" s="16" t="str">
        <f>IF('6.標準時間'!$B2787="","",'6.標準時間'!B2787)</f>
        <v/>
      </c>
      <c r="C2787" s="16" t="str">
        <f>IF('6.標準時間'!$C2787="","",'6.標準時間'!C2787)</f>
        <v/>
      </c>
      <c r="D2787" s="16" t="str">
        <f>IF('6.標準時間'!$C2787="","",'6.標準時間'!E2787)</f>
        <v/>
      </c>
      <c r="E2787" s="171" t="str">
        <f>IF('6.標準時間'!$C2787="","",'6.標準時間'!F2787)</f>
        <v/>
      </c>
      <c r="F2787" s="15" t="str">
        <f t="shared" si="86"/>
        <v/>
      </c>
      <c r="G2787" s="142" t="str">
        <f>IF('6.標準時間'!$C2787="","",'6.標準時間'!H2787)</f>
        <v/>
      </c>
      <c r="H2787" s="142" t="str">
        <f>IF('6.標準時間'!$C2787="","",'6.標準時間'!I2787)</f>
        <v/>
      </c>
      <c r="I2787" s="107" t="str">
        <f>IF(C2787="","",VLOOKUP($C2787,'7.工程別レート'!$C$6:$E$501,3,FALSE))</f>
        <v/>
      </c>
      <c r="J2787" s="108" t="str">
        <f>IF(C2787="","",VLOOKUP($C2787,'7.工程別レート'!$C$6:$E$501,2,FALSE))</f>
        <v/>
      </c>
      <c r="K2787" s="195" t="str">
        <f t="shared" si="87"/>
        <v/>
      </c>
    </row>
    <row r="2788" spans="2:11" ht="18" customHeight="1">
      <c r="B2788" s="16" t="str">
        <f>IF('6.標準時間'!$B2788="","",'6.標準時間'!B2788)</f>
        <v/>
      </c>
      <c r="C2788" s="16" t="str">
        <f>IF('6.標準時間'!$C2788="","",'6.標準時間'!C2788)</f>
        <v/>
      </c>
      <c r="D2788" s="16" t="str">
        <f>IF('6.標準時間'!$C2788="","",'6.標準時間'!E2788)</f>
        <v/>
      </c>
      <c r="E2788" s="171" t="str">
        <f>IF('6.標準時間'!$C2788="","",'6.標準時間'!F2788)</f>
        <v/>
      </c>
      <c r="F2788" s="15" t="str">
        <f t="shared" si="86"/>
        <v/>
      </c>
      <c r="G2788" s="142" t="str">
        <f>IF('6.標準時間'!$C2788="","",'6.標準時間'!H2788)</f>
        <v/>
      </c>
      <c r="H2788" s="142" t="str">
        <f>IF('6.標準時間'!$C2788="","",'6.標準時間'!I2788)</f>
        <v/>
      </c>
      <c r="I2788" s="107" t="str">
        <f>IF(C2788="","",VLOOKUP($C2788,'7.工程別レート'!$C$6:$E$501,3,FALSE))</f>
        <v/>
      </c>
      <c r="J2788" s="108" t="str">
        <f>IF(C2788="","",VLOOKUP($C2788,'7.工程別レート'!$C$6:$E$501,2,FALSE))</f>
        <v/>
      </c>
      <c r="K2788" s="195" t="str">
        <f t="shared" si="87"/>
        <v/>
      </c>
    </row>
    <row r="2789" spans="2:11" ht="18" customHeight="1">
      <c r="B2789" s="16" t="str">
        <f>IF('6.標準時間'!$B2789="","",'6.標準時間'!B2789)</f>
        <v/>
      </c>
      <c r="C2789" s="16" t="str">
        <f>IF('6.標準時間'!$C2789="","",'6.標準時間'!C2789)</f>
        <v/>
      </c>
      <c r="D2789" s="16" t="str">
        <f>IF('6.標準時間'!$C2789="","",'6.標準時間'!E2789)</f>
        <v/>
      </c>
      <c r="E2789" s="171" t="str">
        <f>IF('6.標準時間'!$C2789="","",'6.標準時間'!F2789)</f>
        <v/>
      </c>
      <c r="F2789" s="15" t="str">
        <f t="shared" si="86"/>
        <v/>
      </c>
      <c r="G2789" s="142" t="str">
        <f>IF('6.標準時間'!$C2789="","",'6.標準時間'!H2789)</f>
        <v/>
      </c>
      <c r="H2789" s="142" t="str">
        <f>IF('6.標準時間'!$C2789="","",'6.標準時間'!I2789)</f>
        <v/>
      </c>
      <c r="I2789" s="107" t="str">
        <f>IF(C2789="","",VLOOKUP($C2789,'7.工程別レート'!$C$6:$E$501,3,FALSE))</f>
        <v/>
      </c>
      <c r="J2789" s="108" t="str">
        <f>IF(C2789="","",VLOOKUP($C2789,'7.工程別レート'!$C$6:$E$501,2,FALSE))</f>
        <v/>
      </c>
      <c r="K2789" s="195" t="str">
        <f t="shared" si="87"/>
        <v/>
      </c>
    </row>
    <row r="2790" spans="2:11" ht="18" customHeight="1">
      <c r="B2790" s="16" t="str">
        <f>IF('6.標準時間'!$B2790="","",'6.標準時間'!B2790)</f>
        <v/>
      </c>
      <c r="C2790" s="16" t="str">
        <f>IF('6.標準時間'!$C2790="","",'6.標準時間'!C2790)</f>
        <v/>
      </c>
      <c r="D2790" s="16" t="str">
        <f>IF('6.標準時間'!$C2790="","",'6.標準時間'!E2790)</f>
        <v/>
      </c>
      <c r="E2790" s="171" t="str">
        <f>IF('6.標準時間'!$C2790="","",'6.標準時間'!F2790)</f>
        <v/>
      </c>
      <c r="F2790" s="15" t="str">
        <f t="shared" si="86"/>
        <v/>
      </c>
      <c r="G2790" s="142" t="str">
        <f>IF('6.標準時間'!$C2790="","",'6.標準時間'!H2790)</f>
        <v/>
      </c>
      <c r="H2790" s="142" t="str">
        <f>IF('6.標準時間'!$C2790="","",'6.標準時間'!I2790)</f>
        <v/>
      </c>
      <c r="I2790" s="107" t="str">
        <f>IF(C2790="","",VLOOKUP($C2790,'7.工程別レート'!$C$6:$E$501,3,FALSE))</f>
        <v/>
      </c>
      <c r="J2790" s="108" t="str">
        <f>IF(C2790="","",VLOOKUP($C2790,'7.工程別レート'!$C$6:$E$501,2,FALSE))</f>
        <v/>
      </c>
      <c r="K2790" s="195" t="str">
        <f t="shared" si="87"/>
        <v/>
      </c>
    </row>
    <row r="2791" spans="2:11" ht="18" customHeight="1">
      <c r="B2791" s="16" t="str">
        <f>IF('6.標準時間'!$B2791="","",'6.標準時間'!B2791)</f>
        <v/>
      </c>
      <c r="C2791" s="16" t="str">
        <f>IF('6.標準時間'!$C2791="","",'6.標準時間'!C2791)</f>
        <v/>
      </c>
      <c r="D2791" s="16" t="str">
        <f>IF('6.標準時間'!$C2791="","",'6.標準時間'!E2791)</f>
        <v/>
      </c>
      <c r="E2791" s="171" t="str">
        <f>IF('6.標準時間'!$C2791="","",'6.標準時間'!F2791)</f>
        <v/>
      </c>
      <c r="F2791" s="15" t="str">
        <f t="shared" si="86"/>
        <v/>
      </c>
      <c r="G2791" s="142" t="str">
        <f>IF('6.標準時間'!$C2791="","",'6.標準時間'!H2791)</f>
        <v/>
      </c>
      <c r="H2791" s="142" t="str">
        <f>IF('6.標準時間'!$C2791="","",'6.標準時間'!I2791)</f>
        <v/>
      </c>
      <c r="I2791" s="107" t="str">
        <f>IF(C2791="","",VLOOKUP($C2791,'7.工程別レート'!$C$6:$E$501,3,FALSE))</f>
        <v/>
      </c>
      <c r="J2791" s="108" t="str">
        <f>IF(C2791="","",VLOOKUP($C2791,'7.工程別レート'!$C$6:$E$501,2,FALSE))</f>
        <v/>
      </c>
      <c r="K2791" s="195" t="str">
        <f t="shared" si="87"/>
        <v/>
      </c>
    </row>
    <row r="2792" spans="2:11" ht="18" customHeight="1">
      <c r="B2792" s="16" t="str">
        <f>IF('6.標準時間'!$B2792="","",'6.標準時間'!B2792)</f>
        <v/>
      </c>
      <c r="C2792" s="16" t="str">
        <f>IF('6.標準時間'!$C2792="","",'6.標準時間'!C2792)</f>
        <v/>
      </c>
      <c r="D2792" s="16" t="str">
        <f>IF('6.標準時間'!$C2792="","",'6.標準時間'!E2792)</f>
        <v/>
      </c>
      <c r="E2792" s="171" t="str">
        <f>IF('6.標準時間'!$C2792="","",'6.標準時間'!F2792)</f>
        <v/>
      </c>
      <c r="F2792" s="15" t="str">
        <f t="shared" si="86"/>
        <v/>
      </c>
      <c r="G2792" s="142" t="str">
        <f>IF('6.標準時間'!$C2792="","",'6.標準時間'!H2792)</f>
        <v/>
      </c>
      <c r="H2792" s="142" t="str">
        <f>IF('6.標準時間'!$C2792="","",'6.標準時間'!I2792)</f>
        <v/>
      </c>
      <c r="I2792" s="107" t="str">
        <f>IF(C2792="","",VLOOKUP($C2792,'7.工程別レート'!$C$6:$E$501,3,FALSE))</f>
        <v/>
      </c>
      <c r="J2792" s="108" t="str">
        <f>IF(C2792="","",VLOOKUP($C2792,'7.工程別レート'!$C$6:$E$501,2,FALSE))</f>
        <v/>
      </c>
      <c r="K2792" s="195" t="str">
        <f t="shared" si="87"/>
        <v/>
      </c>
    </row>
    <row r="2793" spans="2:11" ht="18" customHeight="1">
      <c r="B2793" s="16" t="str">
        <f>IF('6.標準時間'!$B2793="","",'6.標準時間'!B2793)</f>
        <v/>
      </c>
      <c r="C2793" s="16" t="str">
        <f>IF('6.標準時間'!$C2793="","",'6.標準時間'!C2793)</f>
        <v/>
      </c>
      <c r="D2793" s="16" t="str">
        <f>IF('6.標準時間'!$C2793="","",'6.標準時間'!E2793)</f>
        <v/>
      </c>
      <c r="E2793" s="171" t="str">
        <f>IF('6.標準時間'!$C2793="","",'6.標準時間'!F2793)</f>
        <v/>
      </c>
      <c r="F2793" s="15" t="str">
        <f t="shared" si="86"/>
        <v/>
      </c>
      <c r="G2793" s="142" t="str">
        <f>IF('6.標準時間'!$C2793="","",'6.標準時間'!H2793)</f>
        <v/>
      </c>
      <c r="H2793" s="142" t="str">
        <f>IF('6.標準時間'!$C2793="","",'6.標準時間'!I2793)</f>
        <v/>
      </c>
      <c r="I2793" s="107" t="str">
        <f>IF(C2793="","",VLOOKUP($C2793,'7.工程別レート'!$C$6:$E$501,3,FALSE))</f>
        <v/>
      </c>
      <c r="J2793" s="108" t="str">
        <f>IF(C2793="","",VLOOKUP($C2793,'7.工程別レート'!$C$6:$E$501,2,FALSE))</f>
        <v/>
      </c>
      <c r="K2793" s="195" t="str">
        <f t="shared" si="87"/>
        <v/>
      </c>
    </row>
    <row r="2794" spans="2:11" ht="18" customHeight="1">
      <c r="B2794" s="16" t="str">
        <f>IF('6.標準時間'!$B2794="","",'6.標準時間'!B2794)</f>
        <v/>
      </c>
      <c r="C2794" s="16" t="str">
        <f>IF('6.標準時間'!$C2794="","",'6.標準時間'!C2794)</f>
        <v/>
      </c>
      <c r="D2794" s="16" t="str">
        <f>IF('6.標準時間'!$C2794="","",'6.標準時間'!E2794)</f>
        <v/>
      </c>
      <c r="E2794" s="171" t="str">
        <f>IF('6.標準時間'!$C2794="","",'6.標準時間'!F2794)</f>
        <v/>
      </c>
      <c r="F2794" s="15" t="str">
        <f t="shared" si="86"/>
        <v/>
      </c>
      <c r="G2794" s="142" t="str">
        <f>IF('6.標準時間'!$C2794="","",'6.標準時間'!H2794)</f>
        <v/>
      </c>
      <c r="H2794" s="142" t="str">
        <f>IF('6.標準時間'!$C2794="","",'6.標準時間'!I2794)</f>
        <v/>
      </c>
      <c r="I2794" s="107" t="str">
        <f>IF(C2794="","",VLOOKUP($C2794,'7.工程別レート'!$C$6:$E$501,3,FALSE))</f>
        <v/>
      </c>
      <c r="J2794" s="108" t="str">
        <f>IF(C2794="","",VLOOKUP($C2794,'7.工程別レート'!$C$6:$E$501,2,FALSE))</f>
        <v/>
      </c>
      <c r="K2794" s="195" t="str">
        <f t="shared" si="87"/>
        <v/>
      </c>
    </row>
    <row r="2795" spans="2:11" ht="18" customHeight="1">
      <c r="B2795" s="16" t="str">
        <f>IF('6.標準時間'!$B2795="","",'6.標準時間'!B2795)</f>
        <v/>
      </c>
      <c r="C2795" s="16" t="str">
        <f>IF('6.標準時間'!$C2795="","",'6.標準時間'!C2795)</f>
        <v/>
      </c>
      <c r="D2795" s="16" t="str">
        <f>IF('6.標準時間'!$C2795="","",'6.標準時間'!E2795)</f>
        <v/>
      </c>
      <c r="E2795" s="171" t="str">
        <f>IF('6.標準時間'!$C2795="","",'6.標準時間'!F2795)</f>
        <v/>
      </c>
      <c r="F2795" s="15" t="str">
        <f t="shared" si="86"/>
        <v/>
      </c>
      <c r="G2795" s="142" t="str">
        <f>IF('6.標準時間'!$C2795="","",'6.標準時間'!H2795)</f>
        <v/>
      </c>
      <c r="H2795" s="142" t="str">
        <f>IF('6.標準時間'!$C2795="","",'6.標準時間'!I2795)</f>
        <v/>
      </c>
      <c r="I2795" s="107" t="str">
        <f>IF(C2795="","",VLOOKUP($C2795,'7.工程別レート'!$C$6:$E$501,3,FALSE))</f>
        <v/>
      </c>
      <c r="J2795" s="108" t="str">
        <f>IF(C2795="","",VLOOKUP($C2795,'7.工程別レート'!$C$6:$E$501,2,FALSE))</f>
        <v/>
      </c>
      <c r="K2795" s="195" t="str">
        <f t="shared" si="87"/>
        <v/>
      </c>
    </row>
    <row r="2796" spans="2:11" ht="18" customHeight="1">
      <c r="B2796" s="16" t="str">
        <f>IF('6.標準時間'!$B2796="","",'6.標準時間'!B2796)</f>
        <v/>
      </c>
      <c r="C2796" s="16" t="str">
        <f>IF('6.標準時間'!$C2796="","",'6.標準時間'!C2796)</f>
        <v/>
      </c>
      <c r="D2796" s="16" t="str">
        <f>IF('6.標準時間'!$C2796="","",'6.標準時間'!E2796)</f>
        <v/>
      </c>
      <c r="E2796" s="171" t="str">
        <f>IF('6.標準時間'!$C2796="","",'6.標準時間'!F2796)</f>
        <v/>
      </c>
      <c r="F2796" s="15" t="str">
        <f t="shared" si="86"/>
        <v/>
      </c>
      <c r="G2796" s="142" t="str">
        <f>IF('6.標準時間'!$C2796="","",'6.標準時間'!H2796)</f>
        <v/>
      </c>
      <c r="H2796" s="142" t="str">
        <f>IF('6.標準時間'!$C2796="","",'6.標準時間'!I2796)</f>
        <v/>
      </c>
      <c r="I2796" s="107" t="str">
        <f>IF(C2796="","",VLOOKUP($C2796,'7.工程別レート'!$C$6:$E$501,3,FALSE))</f>
        <v/>
      </c>
      <c r="J2796" s="108" t="str">
        <f>IF(C2796="","",VLOOKUP($C2796,'7.工程別レート'!$C$6:$E$501,2,FALSE))</f>
        <v/>
      </c>
      <c r="K2796" s="195" t="str">
        <f t="shared" si="87"/>
        <v/>
      </c>
    </row>
    <row r="2797" spans="2:11" ht="18" customHeight="1">
      <c r="B2797" s="16" t="str">
        <f>IF('6.標準時間'!$B2797="","",'6.標準時間'!B2797)</f>
        <v/>
      </c>
      <c r="C2797" s="16" t="str">
        <f>IF('6.標準時間'!$C2797="","",'6.標準時間'!C2797)</f>
        <v/>
      </c>
      <c r="D2797" s="16" t="str">
        <f>IF('6.標準時間'!$C2797="","",'6.標準時間'!E2797)</f>
        <v/>
      </c>
      <c r="E2797" s="171" t="str">
        <f>IF('6.標準時間'!$C2797="","",'6.標準時間'!F2797)</f>
        <v/>
      </c>
      <c r="F2797" s="15" t="str">
        <f t="shared" si="86"/>
        <v/>
      </c>
      <c r="G2797" s="142" t="str">
        <f>IF('6.標準時間'!$C2797="","",'6.標準時間'!H2797)</f>
        <v/>
      </c>
      <c r="H2797" s="142" t="str">
        <f>IF('6.標準時間'!$C2797="","",'6.標準時間'!I2797)</f>
        <v/>
      </c>
      <c r="I2797" s="107" t="str">
        <f>IF(C2797="","",VLOOKUP($C2797,'7.工程別レート'!$C$6:$E$501,3,FALSE))</f>
        <v/>
      </c>
      <c r="J2797" s="108" t="str">
        <f>IF(C2797="","",VLOOKUP($C2797,'7.工程別レート'!$C$6:$E$501,2,FALSE))</f>
        <v/>
      </c>
      <c r="K2797" s="195" t="str">
        <f t="shared" si="87"/>
        <v/>
      </c>
    </row>
    <row r="2798" spans="2:11" ht="18" customHeight="1">
      <c r="B2798" s="16" t="str">
        <f>IF('6.標準時間'!$B2798="","",'6.標準時間'!B2798)</f>
        <v/>
      </c>
      <c r="C2798" s="16" t="str">
        <f>IF('6.標準時間'!$C2798="","",'6.標準時間'!C2798)</f>
        <v/>
      </c>
      <c r="D2798" s="16" t="str">
        <f>IF('6.標準時間'!$C2798="","",'6.標準時間'!E2798)</f>
        <v/>
      </c>
      <c r="E2798" s="171" t="str">
        <f>IF('6.標準時間'!$C2798="","",'6.標準時間'!F2798)</f>
        <v/>
      </c>
      <c r="F2798" s="15" t="str">
        <f t="shared" si="86"/>
        <v/>
      </c>
      <c r="G2798" s="142" t="str">
        <f>IF('6.標準時間'!$C2798="","",'6.標準時間'!H2798)</f>
        <v/>
      </c>
      <c r="H2798" s="142" t="str">
        <f>IF('6.標準時間'!$C2798="","",'6.標準時間'!I2798)</f>
        <v/>
      </c>
      <c r="I2798" s="107" t="str">
        <f>IF(C2798="","",VLOOKUP($C2798,'7.工程別レート'!$C$6:$E$501,3,FALSE))</f>
        <v/>
      </c>
      <c r="J2798" s="108" t="str">
        <f>IF(C2798="","",VLOOKUP($C2798,'7.工程別レート'!$C$6:$E$501,2,FALSE))</f>
        <v/>
      </c>
      <c r="K2798" s="195" t="str">
        <f t="shared" si="87"/>
        <v/>
      </c>
    </row>
    <row r="2799" spans="2:11" ht="18" customHeight="1">
      <c r="B2799" s="16" t="str">
        <f>IF('6.標準時間'!$B2799="","",'6.標準時間'!B2799)</f>
        <v/>
      </c>
      <c r="C2799" s="16" t="str">
        <f>IF('6.標準時間'!$C2799="","",'6.標準時間'!C2799)</f>
        <v/>
      </c>
      <c r="D2799" s="16" t="str">
        <f>IF('6.標準時間'!$C2799="","",'6.標準時間'!E2799)</f>
        <v/>
      </c>
      <c r="E2799" s="171" t="str">
        <f>IF('6.標準時間'!$C2799="","",'6.標準時間'!F2799)</f>
        <v/>
      </c>
      <c r="F2799" s="15" t="str">
        <f t="shared" si="86"/>
        <v/>
      </c>
      <c r="G2799" s="142" t="str">
        <f>IF('6.標準時間'!$C2799="","",'6.標準時間'!H2799)</f>
        <v/>
      </c>
      <c r="H2799" s="142" t="str">
        <f>IF('6.標準時間'!$C2799="","",'6.標準時間'!I2799)</f>
        <v/>
      </c>
      <c r="I2799" s="107" t="str">
        <f>IF(C2799="","",VLOOKUP($C2799,'7.工程別レート'!$C$6:$E$501,3,FALSE))</f>
        <v/>
      </c>
      <c r="J2799" s="108" t="str">
        <f>IF(C2799="","",VLOOKUP($C2799,'7.工程別レート'!$C$6:$E$501,2,FALSE))</f>
        <v/>
      </c>
      <c r="K2799" s="195" t="str">
        <f t="shared" si="87"/>
        <v/>
      </c>
    </row>
    <row r="2800" spans="2:11" ht="18" customHeight="1">
      <c r="B2800" s="16" t="str">
        <f>IF('6.標準時間'!$B2800="","",'6.標準時間'!B2800)</f>
        <v/>
      </c>
      <c r="C2800" s="16" t="str">
        <f>IF('6.標準時間'!$C2800="","",'6.標準時間'!C2800)</f>
        <v/>
      </c>
      <c r="D2800" s="16" t="str">
        <f>IF('6.標準時間'!$C2800="","",'6.標準時間'!E2800)</f>
        <v/>
      </c>
      <c r="E2800" s="171" t="str">
        <f>IF('6.標準時間'!$C2800="","",'6.標準時間'!F2800)</f>
        <v/>
      </c>
      <c r="F2800" s="15" t="str">
        <f t="shared" si="86"/>
        <v/>
      </c>
      <c r="G2800" s="142" t="str">
        <f>IF('6.標準時間'!$C2800="","",'6.標準時間'!H2800)</f>
        <v/>
      </c>
      <c r="H2800" s="142" t="str">
        <f>IF('6.標準時間'!$C2800="","",'6.標準時間'!I2800)</f>
        <v/>
      </c>
      <c r="I2800" s="107" t="str">
        <f>IF(C2800="","",VLOOKUP($C2800,'7.工程別レート'!$C$6:$E$501,3,FALSE))</f>
        <v/>
      </c>
      <c r="J2800" s="108" t="str">
        <f>IF(C2800="","",VLOOKUP($C2800,'7.工程別レート'!$C$6:$E$501,2,FALSE))</f>
        <v/>
      </c>
      <c r="K2800" s="195" t="str">
        <f t="shared" si="87"/>
        <v/>
      </c>
    </row>
    <row r="2801" spans="2:11" ht="18" customHeight="1">
      <c r="B2801" s="16" t="str">
        <f>IF('6.標準時間'!$B2801="","",'6.標準時間'!B2801)</f>
        <v/>
      </c>
      <c r="C2801" s="16" t="str">
        <f>IF('6.標準時間'!$C2801="","",'6.標準時間'!C2801)</f>
        <v/>
      </c>
      <c r="D2801" s="16" t="str">
        <f>IF('6.標準時間'!$C2801="","",'6.標準時間'!E2801)</f>
        <v/>
      </c>
      <c r="E2801" s="171" t="str">
        <f>IF('6.標準時間'!$C2801="","",'6.標準時間'!F2801)</f>
        <v/>
      </c>
      <c r="F2801" s="15" t="str">
        <f t="shared" si="86"/>
        <v/>
      </c>
      <c r="G2801" s="142" t="str">
        <f>IF('6.標準時間'!$C2801="","",'6.標準時間'!H2801)</f>
        <v/>
      </c>
      <c r="H2801" s="142" t="str">
        <f>IF('6.標準時間'!$C2801="","",'6.標準時間'!I2801)</f>
        <v/>
      </c>
      <c r="I2801" s="107" t="str">
        <f>IF(C2801="","",VLOOKUP($C2801,'7.工程別レート'!$C$6:$E$501,3,FALSE))</f>
        <v/>
      </c>
      <c r="J2801" s="108" t="str">
        <f>IF(C2801="","",VLOOKUP($C2801,'7.工程別レート'!$C$6:$E$501,2,FALSE))</f>
        <v/>
      </c>
      <c r="K2801" s="195" t="str">
        <f t="shared" si="87"/>
        <v/>
      </c>
    </row>
    <row r="2802" spans="2:11" ht="18" customHeight="1">
      <c r="B2802" s="16" t="str">
        <f>IF('6.標準時間'!$B2802="","",'6.標準時間'!B2802)</f>
        <v/>
      </c>
      <c r="C2802" s="16" t="str">
        <f>IF('6.標準時間'!$C2802="","",'6.標準時間'!C2802)</f>
        <v/>
      </c>
      <c r="D2802" s="16" t="str">
        <f>IF('6.標準時間'!$C2802="","",'6.標準時間'!E2802)</f>
        <v/>
      </c>
      <c r="E2802" s="171" t="str">
        <f>IF('6.標準時間'!$C2802="","",'6.標準時間'!F2802)</f>
        <v/>
      </c>
      <c r="F2802" s="15" t="str">
        <f t="shared" si="86"/>
        <v/>
      </c>
      <c r="G2802" s="142" t="str">
        <f>IF('6.標準時間'!$C2802="","",'6.標準時間'!H2802)</f>
        <v/>
      </c>
      <c r="H2802" s="142" t="str">
        <f>IF('6.標準時間'!$C2802="","",'6.標準時間'!I2802)</f>
        <v/>
      </c>
      <c r="I2802" s="107" t="str">
        <f>IF(C2802="","",VLOOKUP($C2802,'7.工程別レート'!$C$6:$E$501,3,FALSE))</f>
        <v/>
      </c>
      <c r="J2802" s="108" t="str">
        <f>IF(C2802="","",VLOOKUP($C2802,'7.工程別レート'!$C$6:$E$501,2,FALSE))</f>
        <v/>
      </c>
      <c r="K2802" s="195" t="str">
        <f t="shared" si="87"/>
        <v/>
      </c>
    </row>
    <row r="2803" spans="2:11" ht="18" customHeight="1">
      <c r="B2803" s="16" t="str">
        <f>IF('6.標準時間'!$B2803="","",'6.標準時間'!B2803)</f>
        <v/>
      </c>
      <c r="C2803" s="16" t="str">
        <f>IF('6.標準時間'!$C2803="","",'6.標準時間'!C2803)</f>
        <v/>
      </c>
      <c r="D2803" s="16" t="str">
        <f>IF('6.標準時間'!$C2803="","",'6.標準時間'!E2803)</f>
        <v/>
      </c>
      <c r="E2803" s="171" t="str">
        <f>IF('6.標準時間'!$C2803="","",'6.標準時間'!F2803)</f>
        <v/>
      </c>
      <c r="F2803" s="15" t="str">
        <f t="shared" si="86"/>
        <v/>
      </c>
      <c r="G2803" s="142" t="str">
        <f>IF('6.標準時間'!$C2803="","",'6.標準時間'!H2803)</f>
        <v/>
      </c>
      <c r="H2803" s="142" t="str">
        <f>IF('6.標準時間'!$C2803="","",'6.標準時間'!I2803)</f>
        <v/>
      </c>
      <c r="I2803" s="107" t="str">
        <f>IF(C2803="","",VLOOKUP($C2803,'7.工程別レート'!$C$6:$E$501,3,FALSE))</f>
        <v/>
      </c>
      <c r="J2803" s="108" t="str">
        <f>IF(C2803="","",VLOOKUP($C2803,'7.工程別レート'!$C$6:$E$501,2,FALSE))</f>
        <v/>
      </c>
      <c r="K2803" s="195" t="str">
        <f t="shared" si="87"/>
        <v/>
      </c>
    </row>
    <row r="2804" spans="2:11" ht="18" customHeight="1">
      <c r="B2804" s="16" t="str">
        <f>IF('6.標準時間'!$B2804="","",'6.標準時間'!B2804)</f>
        <v/>
      </c>
      <c r="C2804" s="16" t="str">
        <f>IF('6.標準時間'!$C2804="","",'6.標準時間'!C2804)</f>
        <v/>
      </c>
      <c r="D2804" s="16" t="str">
        <f>IF('6.標準時間'!$C2804="","",'6.標準時間'!E2804)</f>
        <v/>
      </c>
      <c r="E2804" s="171" t="str">
        <f>IF('6.標準時間'!$C2804="","",'6.標準時間'!F2804)</f>
        <v/>
      </c>
      <c r="F2804" s="15" t="str">
        <f t="shared" si="86"/>
        <v/>
      </c>
      <c r="G2804" s="142" t="str">
        <f>IF('6.標準時間'!$C2804="","",'6.標準時間'!H2804)</f>
        <v/>
      </c>
      <c r="H2804" s="142" t="str">
        <f>IF('6.標準時間'!$C2804="","",'6.標準時間'!I2804)</f>
        <v/>
      </c>
      <c r="I2804" s="107" t="str">
        <f>IF(C2804="","",VLOOKUP($C2804,'7.工程別レート'!$C$6:$E$501,3,FALSE))</f>
        <v/>
      </c>
      <c r="J2804" s="108" t="str">
        <f>IF(C2804="","",VLOOKUP($C2804,'7.工程別レート'!$C$6:$E$501,2,FALSE))</f>
        <v/>
      </c>
      <c r="K2804" s="195" t="str">
        <f t="shared" si="87"/>
        <v/>
      </c>
    </row>
    <row r="2805" spans="2:11" ht="18" customHeight="1">
      <c r="B2805" s="16" t="str">
        <f>IF('6.標準時間'!$B2805="","",'6.標準時間'!B2805)</f>
        <v/>
      </c>
      <c r="C2805" s="16" t="str">
        <f>IF('6.標準時間'!$C2805="","",'6.標準時間'!C2805)</f>
        <v/>
      </c>
      <c r="D2805" s="16" t="str">
        <f>IF('6.標準時間'!$C2805="","",'6.標準時間'!E2805)</f>
        <v/>
      </c>
      <c r="E2805" s="171" t="str">
        <f>IF('6.標準時間'!$C2805="","",'6.標準時間'!F2805)</f>
        <v/>
      </c>
      <c r="F2805" s="15" t="str">
        <f t="shared" si="86"/>
        <v/>
      </c>
      <c r="G2805" s="142" t="str">
        <f>IF('6.標準時間'!$C2805="","",'6.標準時間'!H2805)</f>
        <v/>
      </c>
      <c r="H2805" s="142" t="str">
        <f>IF('6.標準時間'!$C2805="","",'6.標準時間'!I2805)</f>
        <v/>
      </c>
      <c r="I2805" s="107" t="str">
        <f>IF(C2805="","",VLOOKUP($C2805,'7.工程別レート'!$C$6:$E$501,3,FALSE))</f>
        <v/>
      </c>
      <c r="J2805" s="108" t="str">
        <f>IF(C2805="","",VLOOKUP($C2805,'7.工程別レート'!$C$6:$E$501,2,FALSE))</f>
        <v/>
      </c>
      <c r="K2805" s="195" t="str">
        <f t="shared" si="87"/>
        <v/>
      </c>
    </row>
    <row r="2806" spans="2:11" ht="18" customHeight="1">
      <c r="B2806" s="16" t="str">
        <f>IF('6.標準時間'!$B2806="","",'6.標準時間'!B2806)</f>
        <v/>
      </c>
      <c r="C2806" s="16" t="str">
        <f>IF('6.標準時間'!$C2806="","",'6.標準時間'!C2806)</f>
        <v/>
      </c>
      <c r="D2806" s="16" t="str">
        <f>IF('6.標準時間'!$C2806="","",'6.標準時間'!E2806)</f>
        <v/>
      </c>
      <c r="E2806" s="171" t="str">
        <f>IF('6.標準時間'!$C2806="","",'6.標準時間'!F2806)</f>
        <v/>
      </c>
      <c r="F2806" s="15" t="str">
        <f t="shared" si="86"/>
        <v/>
      </c>
      <c r="G2806" s="142" t="str">
        <f>IF('6.標準時間'!$C2806="","",'6.標準時間'!H2806)</f>
        <v/>
      </c>
      <c r="H2806" s="142" t="str">
        <f>IF('6.標準時間'!$C2806="","",'6.標準時間'!I2806)</f>
        <v/>
      </c>
      <c r="I2806" s="107" t="str">
        <f>IF(C2806="","",VLOOKUP($C2806,'7.工程別レート'!$C$6:$E$501,3,FALSE))</f>
        <v/>
      </c>
      <c r="J2806" s="108" t="str">
        <f>IF(C2806="","",VLOOKUP($C2806,'7.工程別レート'!$C$6:$E$501,2,FALSE))</f>
        <v/>
      </c>
      <c r="K2806" s="195" t="str">
        <f t="shared" si="87"/>
        <v/>
      </c>
    </row>
    <row r="2807" spans="2:11" ht="18" customHeight="1">
      <c r="B2807" s="16" t="str">
        <f>IF('6.標準時間'!$B2807="","",'6.標準時間'!B2807)</f>
        <v/>
      </c>
      <c r="C2807" s="16" t="str">
        <f>IF('6.標準時間'!$C2807="","",'6.標準時間'!C2807)</f>
        <v/>
      </c>
      <c r="D2807" s="16" t="str">
        <f>IF('6.標準時間'!$C2807="","",'6.標準時間'!E2807)</f>
        <v/>
      </c>
      <c r="E2807" s="171" t="str">
        <f>IF('6.標準時間'!$C2807="","",'6.標準時間'!F2807)</f>
        <v/>
      </c>
      <c r="F2807" s="15" t="str">
        <f t="shared" si="86"/>
        <v/>
      </c>
      <c r="G2807" s="142" t="str">
        <f>IF('6.標準時間'!$C2807="","",'6.標準時間'!H2807)</f>
        <v/>
      </c>
      <c r="H2807" s="142" t="str">
        <f>IF('6.標準時間'!$C2807="","",'6.標準時間'!I2807)</f>
        <v/>
      </c>
      <c r="I2807" s="107" t="str">
        <f>IF(C2807="","",VLOOKUP($C2807,'7.工程別レート'!$C$6:$E$501,3,FALSE))</f>
        <v/>
      </c>
      <c r="J2807" s="108" t="str">
        <f>IF(C2807="","",VLOOKUP($C2807,'7.工程別レート'!$C$6:$E$501,2,FALSE))</f>
        <v/>
      </c>
      <c r="K2807" s="195" t="str">
        <f t="shared" si="87"/>
        <v/>
      </c>
    </row>
    <row r="2808" spans="2:11" ht="18" customHeight="1">
      <c r="B2808" s="16" t="str">
        <f>IF('6.標準時間'!$B2808="","",'6.標準時間'!B2808)</f>
        <v/>
      </c>
      <c r="C2808" s="16" t="str">
        <f>IF('6.標準時間'!$C2808="","",'6.標準時間'!C2808)</f>
        <v/>
      </c>
      <c r="D2808" s="16" t="str">
        <f>IF('6.標準時間'!$C2808="","",'6.標準時間'!E2808)</f>
        <v/>
      </c>
      <c r="E2808" s="171" t="str">
        <f>IF('6.標準時間'!$C2808="","",'6.標準時間'!F2808)</f>
        <v/>
      </c>
      <c r="F2808" s="15" t="str">
        <f t="shared" si="86"/>
        <v/>
      </c>
      <c r="G2808" s="142" t="str">
        <f>IF('6.標準時間'!$C2808="","",'6.標準時間'!H2808)</f>
        <v/>
      </c>
      <c r="H2808" s="142" t="str">
        <f>IF('6.標準時間'!$C2808="","",'6.標準時間'!I2808)</f>
        <v/>
      </c>
      <c r="I2808" s="107" t="str">
        <f>IF(C2808="","",VLOOKUP($C2808,'7.工程別レート'!$C$6:$E$501,3,FALSE))</f>
        <v/>
      </c>
      <c r="J2808" s="108" t="str">
        <f>IF(C2808="","",VLOOKUP($C2808,'7.工程別レート'!$C$6:$E$501,2,FALSE))</f>
        <v/>
      </c>
      <c r="K2808" s="195" t="str">
        <f t="shared" si="87"/>
        <v/>
      </c>
    </row>
    <row r="2809" spans="2:11" ht="18" customHeight="1">
      <c r="B2809" s="16" t="str">
        <f>IF('6.標準時間'!$B2809="","",'6.標準時間'!B2809)</f>
        <v/>
      </c>
      <c r="C2809" s="16" t="str">
        <f>IF('6.標準時間'!$C2809="","",'6.標準時間'!C2809)</f>
        <v/>
      </c>
      <c r="D2809" s="16" t="str">
        <f>IF('6.標準時間'!$C2809="","",'6.標準時間'!E2809)</f>
        <v/>
      </c>
      <c r="E2809" s="171" t="str">
        <f>IF('6.標準時間'!$C2809="","",'6.標準時間'!F2809)</f>
        <v/>
      </c>
      <c r="F2809" s="15" t="str">
        <f t="shared" si="86"/>
        <v/>
      </c>
      <c r="G2809" s="142" t="str">
        <f>IF('6.標準時間'!$C2809="","",'6.標準時間'!H2809)</f>
        <v/>
      </c>
      <c r="H2809" s="142" t="str">
        <f>IF('6.標準時間'!$C2809="","",'6.標準時間'!I2809)</f>
        <v/>
      </c>
      <c r="I2809" s="107" t="str">
        <f>IF(C2809="","",VLOOKUP($C2809,'7.工程別レート'!$C$6:$E$501,3,FALSE))</f>
        <v/>
      </c>
      <c r="J2809" s="108" t="str">
        <f>IF(C2809="","",VLOOKUP($C2809,'7.工程別レート'!$C$6:$E$501,2,FALSE))</f>
        <v/>
      </c>
      <c r="K2809" s="195" t="str">
        <f t="shared" si="87"/>
        <v/>
      </c>
    </row>
    <row r="2810" spans="2:11" ht="18" customHeight="1">
      <c r="B2810" s="16" t="str">
        <f>IF('6.標準時間'!$B2810="","",'6.標準時間'!B2810)</f>
        <v/>
      </c>
      <c r="C2810" s="16" t="str">
        <f>IF('6.標準時間'!$C2810="","",'6.標準時間'!C2810)</f>
        <v/>
      </c>
      <c r="D2810" s="16" t="str">
        <f>IF('6.標準時間'!$C2810="","",'6.標準時間'!E2810)</f>
        <v/>
      </c>
      <c r="E2810" s="171" t="str">
        <f>IF('6.標準時間'!$C2810="","",'6.標準時間'!F2810)</f>
        <v/>
      </c>
      <c r="F2810" s="15" t="str">
        <f t="shared" si="86"/>
        <v/>
      </c>
      <c r="G2810" s="142" t="str">
        <f>IF('6.標準時間'!$C2810="","",'6.標準時間'!H2810)</f>
        <v/>
      </c>
      <c r="H2810" s="142" t="str">
        <f>IF('6.標準時間'!$C2810="","",'6.標準時間'!I2810)</f>
        <v/>
      </c>
      <c r="I2810" s="107" t="str">
        <f>IF(C2810="","",VLOOKUP($C2810,'7.工程別レート'!$C$6:$E$501,3,FALSE))</f>
        <v/>
      </c>
      <c r="J2810" s="108" t="str">
        <f>IF(C2810="","",VLOOKUP($C2810,'7.工程別レート'!$C$6:$E$501,2,FALSE))</f>
        <v/>
      </c>
      <c r="K2810" s="195" t="str">
        <f t="shared" si="87"/>
        <v/>
      </c>
    </row>
    <row r="2811" spans="2:11" ht="18" customHeight="1">
      <c r="B2811" s="16" t="str">
        <f>IF('6.標準時間'!$B2811="","",'6.標準時間'!B2811)</f>
        <v/>
      </c>
      <c r="C2811" s="16" t="str">
        <f>IF('6.標準時間'!$C2811="","",'6.標準時間'!C2811)</f>
        <v/>
      </c>
      <c r="D2811" s="16" t="str">
        <f>IF('6.標準時間'!$C2811="","",'6.標準時間'!E2811)</f>
        <v/>
      </c>
      <c r="E2811" s="171" t="str">
        <f>IF('6.標準時間'!$C2811="","",'6.標準時間'!F2811)</f>
        <v/>
      </c>
      <c r="F2811" s="15" t="str">
        <f t="shared" si="86"/>
        <v/>
      </c>
      <c r="G2811" s="142" t="str">
        <f>IF('6.標準時間'!$C2811="","",'6.標準時間'!H2811)</f>
        <v/>
      </c>
      <c r="H2811" s="142" t="str">
        <f>IF('6.標準時間'!$C2811="","",'6.標準時間'!I2811)</f>
        <v/>
      </c>
      <c r="I2811" s="107" t="str">
        <f>IF(C2811="","",VLOOKUP($C2811,'7.工程別レート'!$C$6:$E$501,3,FALSE))</f>
        <v/>
      </c>
      <c r="J2811" s="108" t="str">
        <f>IF(C2811="","",VLOOKUP($C2811,'7.工程別レート'!$C$6:$E$501,2,FALSE))</f>
        <v/>
      </c>
      <c r="K2811" s="195" t="str">
        <f t="shared" si="87"/>
        <v/>
      </c>
    </row>
    <row r="2812" spans="2:11" ht="18" customHeight="1">
      <c r="B2812" s="16" t="str">
        <f>IF('6.標準時間'!$B2812="","",'6.標準時間'!B2812)</f>
        <v/>
      </c>
      <c r="C2812" s="16" t="str">
        <f>IF('6.標準時間'!$C2812="","",'6.標準時間'!C2812)</f>
        <v/>
      </c>
      <c r="D2812" s="16" t="str">
        <f>IF('6.標準時間'!$C2812="","",'6.標準時間'!E2812)</f>
        <v/>
      </c>
      <c r="E2812" s="171" t="str">
        <f>IF('6.標準時間'!$C2812="","",'6.標準時間'!F2812)</f>
        <v/>
      </c>
      <c r="F2812" s="15" t="str">
        <f t="shared" si="86"/>
        <v/>
      </c>
      <c r="G2812" s="142" t="str">
        <f>IF('6.標準時間'!$C2812="","",'6.標準時間'!H2812)</f>
        <v/>
      </c>
      <c r="H2812" s="142" t="str">
        <f>IF('6.標準時間'!$C2812="","",'6.標準時間'!I2812)</f>
        <v/>
      </c>
      <c r="I2812" s="107" t="str">
        <f>IF(C2812="","",VLOOKUP($C2812,'7.工程別レート'!$C$6:$E$501,3,FALSE))</f>
        <v/>
      </c>
      <c r="J2812" s="108" t="str">
        <f>IF(C2812="","",VLOOKUP($C2812,'7.工程別レート'!$C$6:$E$501,2,FALSE))</f>
        <v/>
      </c>
      <c r="K2812" s="195" t="str">
        <f t="shared" si="87"/>
        <v/>
      </c>
    </row>
    <row r="2813" spans="2:11" ht="18" customHeight="1">
      <c r="B2813" s="16" t="str">
        <f>IF('6.標準時間'!$B2813="","",'6.標準時間'!B2813)</f>
        <v/>
      </c>
      <c r="C2813" s="16" t="str">
        <f>IF('6.標準時間'!$C2813="","",'6.標準時間'!C2813)</f>
        <v/>
      </c>
      <c r="D2813" s="16" t="str">
        <f>IF('6.標準時間'!$C2813="","",'6.標準時間'!E2813)</f>
        <v/>
      </c>
      <c r="E2813" s="171" t="str">
        <f>IF('6.標準時間'!$C2813="","",'6.標準時間'!F2813)</f>
        <v/>
      </c>
      <c r="F2813" s="15" t="str">
        <f t="shared" si="86"/>
        <v/>
      </c>
      <c r="G2813" s="142" t="str">
        <f>IF('6.標準時間'!$C2813="","",'6.標準時間'!H2813)</f>
        <v/>
      </c>
      <c r="H2813" s="142" t="str">
        <f>IF('6.標準時間'!$C2813="","",'6.標準時間'!I2813)</f>
        <v/>
      </c>
      <c r="I2813" s="107" t="str">
        <f>IF(C2813="","",VLOOKUP($C2813,'7.工程別レート'!$C$6:$E$501,3,FALSE))</f>
        <v/>
      </c>
      <c r="J2813" s="108" t="str">
        <f>IF(C2813="","",VLOOKUP($C2813,'7.工程別レート'!$C$6:$E$501,2,FALSE))</f>
        <v/>
      </c>
      <c r="K2813" s="195" t="str">
        <f t="shared" si="87"/>
        <v/>
      </c>
    </row>
    <row r="2814" spans="2:11" ht="18" customHeight="1">
      <c r="B2814" s="16" t="str">
        <f>IF('6.標準時間'!$B2814="","",'6.標準時間'!B2814)</f>
        <v/>
      </c>
      <c r="C2814" s="16" t="str">
        <f>IF('6.標準時間'!$C2814="","",'6.標準時間'!C2814)</f>
        <v/>
      </c>
      <c r="D2814" s="16" t="str">
        <f>IF('6.標準時間'!$C2814="","",'6.標準時間'!E2814)</f>
        <v/>
      </c>
      <c r="E2814" s="171" t="str">
        <f>IF('6.標準時間'!$C2814="","",'6.標準時間'!F2814)</f>
        <v/>
      </c>
      <c r="F2814" s="15" t="str">
        <f t="shared" si="86"/>
        <v/>
      </c>
      <c r="G2814" s="142" t="str">
        <f>IF('6.標準時間'!$C2814="","",'6.標準時間'!H2814)</f>
        <v/>
      </c>
      <c r="H2814" s="142" t="str">
        <f>IF('6.標準時間'!$C2814="","",'6.標準時間'!I2814)</f>
        <v/>
      </c>
      <c r="I2814" s="107" t="str">
        <f>IF(C2814="","",VLOOKUP($C2814,'7.工程別レート'!$C$6:$E$501,3,FALSE))</f>
        <v/>
      </c>
      <c r="J2814" s="108" t="str">
        <f>IF(C2814="","",VLOOKUP($C2814,'7.工程別レート'!$C$6:$E$501,2,FALSE))</f>
        <v/>
      </c>
      <c r="K2814" s="195" t="str">
        <f t="shared" si="87"/>
        <v/>
      </c>
    </row>
    <row r="2815" spans="2:11" ht="18" customHeight="1">
      <c r="B2815" s="16" t="str">
        <f>IF('6.標準時間'!$B2815="","",'6.標準時間'!B2815)</f>
        <v/>
      </c>
      <c r="C2815" s="16" t="str">
        <f>IF('6.標準時間'!$C2815="","",'6.標準時間'!C2815)</f>
        <v/>
      </c>
      <c r="D2815" s="16" t="str">
        <f>IF('6.標準時間'!$C2815="","",'6.標準時間'!E2815)</f>
        <v/>
      </c>
      <c r="E2815" s="171" t="str">
        <f>IF('6.標準時間'!$C2815="","",'6.標準時間'!F2815)</f>
        <v/>
      </c>
      <c r="F2815" s="15" t="str">
        <f t="shared" si="86"/>
        <v/>
      </c>
      <c r="G2815" s="142" t="str">
        <f>IF('6.標準時間'!$C2815="","",'6.標準時間'!H2815)</f>
        <v/>
      </c>
      <c r="H2815" s="142" t="str">
        <f>IF('6.標準時間'!$C2815="","",'6.標準時間'!I2815)</f>
        <v/>
      </c>
      <c r="I2815" s="107" t="str">
        <f>IF(C2815="","",VLOOKUP($C2815,'7.工程別レート'!$C$6:$E$501,3,FALSE))</f>
        <v/>
      </c>
      <c r="J2815" s="108" t="str">
        <f>IF(C2815="","",VLOOKUP($C2815,'7.工程別レート'!$C$6:$E$501,2,FALSE))</f>
        <v/>
      </c>
      <c r="K2815" s="195" t="str">
        <f t="shared" si="87"/>
        <v/>
      </c>
    </row>
    <row r="2816" spans="2:11" ht="18" customHeight="1">
      <c r="B2816" s="16" t="str">
        <f>IF('6.標準時間'!$B2816="","",'6.標準時間'!B2816)</f>
        <v/>
      </c>
      <c r="C2816" s="16" t="str">
        <f>IF('6.標準時間'!$C2816="","",'6.標準時間'!C2816)</f>
        <v/>
      </c>
      <c r="D2816" s="16" t="str">
        <f>IF('6.標準時間'!$C2816="","",'6.標準時間'!E2816)</f>
        <v/>
      </c>
      <c r="E2816" s="171" t="str">
        <f>IF('6.標準時間'!$C2816="","",'6.標準時間'!F2816)</f>
        <v/>
      </c>
      <c r="F2816" s="15" t="str">
        <f t="shared" si="86"/>
        <v/>
      </c>
      <c r="G2816" s="142" t="str">
        <f>IF('6.標準時間'!$C2816="","",'6.標準時間'!H2816)</f>
        <v/>
      </c>
      <c r="H2816" s="142" t="str">
        <f>IF('6.標準時間'!$C2816="","",'6.標準時間'!I2816)</f>
        <v/>
      </c>
      <c r="I2816" s="107" t="str">
        <f>IF(C2816="","",VLOOKUP($C2816,'7.工程別レート'!$C$6:$E$501,3,FALSE))</f>
        <v/>
      </c>
      <c r="J2816" s="108" t="str">
        <f>IF(C2816="","",VLOOKUP($C2816,'7.工程別レート'!$C$6:$E$501,2,FALSE))</f>
        <v/>
      </c>
      <c r="K2816" s="195" t="str">
        <f t="shared" si="87"/>
        <v/>
      </c>
    </row>
    <row r="2817" spans="2:11" ht="18" customHeight="1">
      <c r="B2817" s="16" t="str">
        <f>IF('6.標準時間'!$B2817="","",'6.標準時間'!B2817)</f>
        <v/>
      </c>
      <c r="C2817" s="16" t="str">
        <f>IF('6.標準時間'!$C2817="","",'6.標準時間'!C2817)</f>
        <v/>
      </c>
      <c r="D2817" s="16" t="str">
        <f>IF('6.標準時間'!$C2817="","",'6.標準時間'!E2817)</f>
        <v/>
      </c>
      <c r="E2817" s="171" t="str">
        <f>IF('6.標準時間'!$C2817="","",'6.標準時間'!F2817)</f>
        <v/>
      </c>
      <c r="F2817" s="15" t="str">
        <f t="shared" si="86"/>
        <v/>
      </c>
      <c r="G2817" s="142" t="str">
        <f>IF('6.標準時間'!$C2817="","",'6.標準時間'!H2817)</f>
        <v/>
      </c>
      <c r="H2817" s="142" t="str">
        <f>IF('6.標準時間'!$C2817="","",'6.標準時間'!I2817)</f>
        <v/>
      </c>
      <c r="I2817" s="107" t="str">
        <f>IF(C2817="","",VLOOKUP($C2817,'7.工程別レート'!$C$6:$E$501,3,FALSE))</f>
        <v/>
      </c>
      <c r="J2817" s="108" t="str">
        <f>IF(C2817="","",VLOOKUP($C2817,'7.工程別レート'!$C$6:$E$501,2,FALSE))</f>
        <v/>
      </c>
      <c r="K2817" s="195" t="str">
        <f t="shared" si="87"/>
        <v/>
      </c>
    </row>
    <row r="2818" spans="2:11" ht="18" customHeight="1">
      <c r="B2818" s="16" t="str">
        <f>IF('6.標準時間'!$B2818="","",'6.標準時間'!B2818)</f>
        <v/>
      </c>
      <c r="C2818" s="16" t="str">
        <f>IF('6.標準時間'!$C2818="","",'6.標準時間'!C2818)</f>
        <v/>
      </c>
      <c r="D2818" s="16" t="str">
        <f>IF('6.標準時間'!$C2818="","",'6.標準時間'!E2818)</f>
        <v/>
      </c>
      <c r="E2818" s="171" t="str">
        <f>IF('6.標準時間'!$C2818="","",'6.標準時間'!F2818)</f>
        <v/>
      </c>
      <c r="F2818" s="15" t="str">
        <f t="shared" si="86"/>
        <v/>
      </c>
      <c r="G2818" s="142" t="str">
        <f>IF('6.標準時間'!$C2818="","",'6.標準時間'!H2818)</f>
        <v/>
      </c>
      <c r="H2818" s="142" t="str">
        <f>IF('6.標準時間'!$C2818="","",'6.標準時間'!I2818)</f>
        <v/>
      </c>
      <c r="I2818" s="107" t="str">
        <f>IF(C2818="","",VLOOKUP($C2818,'7.工程別レート'!$C$6:$E$501,3,FALSE))</f>
        <v/>
      </c>
      <c r="J2818" s="108" t="str">
        <f>IF(C2818="","",VLOOKUP($C2818,'7.工程別レート'!$C$6:$E$501,2,FALSE))</f>
        <v/>
      </c>
      <c r="K2818" s="195" t="str">
        <f t="shared" si="87"/>
        <v/>
      </c>
    </row>
    <row r="2819" spans="2:11" ht="18" customHeight="1">
      <c r="B2819" s="16" t="str">
        <f>IF('6.標準時間'!$B2819="","",'6.標準時間'!B2819)</f>
        <v/>
      </c>
      <c r="C2819" s="16" t="str">
        <f>IF('6.標準時間'!$C2819="","",'6.標準時間'!C2819)</f>
        <v/>
      </c>
      <c r="D2819" s="16" t="str">
        <f>IF('6.標準時間'!$C2819="","",'6.標準時間'!E2819)</f>
        <v/>
      </c>
      <c r="E2819" s="171" t="str">
        <f>IF('6.標準時間'!$C2819="","",'6.標準時間'!F2819)</f>
        <v/>
      </c>
      <c r="F2819" s="15" t="str">
        <f t="shared" si="86"/>
        <v/>
      </c>
      <c r="G2819" s="142" t="str">
        <f>IF('6.標準時間'!$C2819="","",'6.標準時間'!H2819)</f>
        <v/>
      </c>
      <c r="H2819" s="142" t="str">
        <f>IF('6.標準時間'!$C2819="","",'6.標準時間'!I2819)</f>
        <v/>
      </c>
      <c r="I2819" s="107" t="str">
        <f>IF(C2819="","",VLOOKUP($C2819,'7.工程別レート'!$C$6:$E$501,3,FALSE))</f>
        <v/>
      </c>
      <c r="J2819" s="108" t="str">
        <f>IF(C2819="","",VLOOKUP($C2819,'7.工程別レート'!$C$6:$E$501,2,FALSE))</f>
        <v/>
      </c>
      <c r="K2819" s="195" t="str">
        <f t="shared" si="87"/>
        <v/>
      </c>
    </row>
    <row r="2820" spans="2:11" ht="18" customHeight="1">
      <c r="B2820" s="16" t="str">
        <f>IF('6.標準時間'!$B2820="","",'6.標準時間'!B2820)</f>
        <v/>
      </c>
      <c r="C2820" s="16" t="str">
        <f>IF('6.標準時間'!$C2820="","",'6.標準時間'!C2820)</f>
        <v/>
      </c>
      <c r="D2820" s="16" t="str">
        <f>IF('6.標準時間'!$C2820="","",'6.標準時間'!E2820)</f>
        <v/>
      </c>
      <c r="E2820" s="171" t="str">
        <f>IF('6.標準時間'!$C2820="","",'6.標準時間'!F2820)</f>
        <v/>
      </c>
      <c r="F2820" s="15" t="str">
        <f t="shared" si="86"/>
        <v/>
      </c>
      <c r="G2820" s="142" t="str">
        <f>IF('6.標準時間'!$C2820="","",'6.標準時間'!H2820)</f>
        <v/>
      </c>
      <c r="H2820" s="142" t="str">
        <f>IF('6.標準時間'!$C2820="","",'6.標準時間'!I2820)</f>
        <v/>
      </c>
      <c r="I2820" s="107" t="str">
        <f>IF(C2820="","",VLOOKUP($C2820,'7.工程別レート'!$C$6:$E$501,3,FALSE))</f>
        <v/>
      </c>
      <c r="J2820" s="108" t="str">
        <f>IF(C2820="","",VLOOKUP($C2820,'7.工程別レート'!$C$6:$E$501,2,FALSE))</f>
        <v/>
      </c>
      <c r="K2820" s="195" t="str">
        <f t="shared" si="87"/>
        <v/>
      </c>
    </row>
    <row r="2821" spans="2:11" ht="18" customHeight="1">
      <c r="B2821" s="16" t="str">
        <f>IF('6.標準時間'!$B2821="","",'6.標準時間'!B2821)</f>
        <v/>
      </c>
      <c r="C2821" s="16" t="str">
        <f>IF('6.標準時間'!$C2821="","",'6.標準時間'!C2821)</f>
        <v/>
      </c>
      <c r="D2821" s="16" t="str">
        <f>IF('6.標準時間'!$C2821="","",'6.標準時間'!E2821)</f>
        <v/>
      </c>
      <c r="E2821" s="171" t="str">
        <f>IF('6.標準時間'!$C2821="","",'6.標準時間'!F2821)</f>
        <v/>
      </c>
      <c r="F2821" s="15" t="str">
        <f t="shared" si="86"/>
        <v/>
      </c>
      <c r="G2821" s="142" t="str">
        <f>IF('6.標準時間'!$C2821="","",'6.標準時間'!H2821)</f>
        <v/>
      </c>
      <c r="H2821" s="142" t="str">
        <f>IF('6.標準時間'!$C2821="","",'6.標準時間'!I2821)</f>
        <v/>
      </c>
      <c r="I2821" s="107" t="str">
        <f>IF(C2821="","",VLOOKUP($C2821,'7.工程別レート'!$C$6:$E$501,3,FALSE))</f>
        <v/>
      </c>
      <c r="J2821" s="108" t="str">
        <f>IF(C2821="","",VLOOKUP($C2821,'7.工程別レート'!$C$6:$E$501,2,FALSE))</f>
        <v/>
      </c>
      <c r="K2821" s="195" t="str">
        <f t="shared" si="87"/>
        <v/>
      </c>
    </row>
    <row r="2822" spans="2:11" ht="18" customHeight="1">
      <c r="B2822" s="16" t="str">
        <f>IF('6.標準時間'!$B2822="","",'6.標準時間'!B2822)</f>
        <v/>
      </c>
      <c r="C2822" s="16" t="str">
        <f>IF('6.標準時間'!$C2822="","",'6.標準時間'!C2822)</f>
        <v/>
      </c>
      <c r="D2822" s="16" t="str">
        <f>IF('6.標準時間'!$C2822="","",'6.標準時間'!E2822)</f>
        <v/>
      </c>
      <c r="E2822" s="171" t="str">
        <f>IF('6.標準時間'!$C2822="","",'6.標準時間'!F2822)</f>
        <v/>
      </c>
      <c r="F2822" s="15" t="str">
        <f t="shared" ref="F2822:F2885" si="88">C2822&amp;D2822</f>
        <v/>
      </c>
      <c r="G2822" s="142" t="str">
        <f>IF('6.標準時間'!$C2822="","",'6.標準時間'!H2822)</f>
        <v/>
      </c>
      <c r="H2822" s="142" t="str">
        <f>IF('6.標準時間'!$C2822="","",'6.標準時間'!I2822)</f>
        <v/>
      </c>
      <c r="I2822" s="107" t="str">
        <f>IF(C2822="","",VLOOKUP($C2822,'7.工程別レート'!$C$6:$E$501,3,FALSE))</f>
        <v/>
      </c>
      <c r="J2822" s="108" t="str">
        <f>IF(C2822="","",VLOOKUP($C2822,'7.工程別レート'!$C$6:$E$501,2,FALSE))</f>
        <v/>
      </c>
      <c r="K2822" s="195" t="str">
        <f t="shared" si="87"/>
        <v/>
      </c>
    </row>
    <row r="2823" spans="2:11" ht="18" customHeight="1">
      <c r="B2823" s="16" t="str">
        <f>IF('6.標準時間'!$B2823="","",'6.標準時間'!B2823)</f>
        <v/>
      </c>
      <c r="C2823" s="16" t="str">
        <f>IF('6.標準時間'!$C2823="","",'6.標準時間'!C2823)</f>
        <v/>
      </c>
      <c r="D2823" s="16" t="str">
        <f>IF('6.標準時間'!$C2823="","",'6.標準時間'!E2823)</f>
        <v/>
      </c>
      <c r="E2823" s="171" t="str">
        <f>IF('6.標準時間'!$C2823="","",'6.標準時間'!F2823)</f>
        <v/>
      </c>
      <c r="F2823" s="15" t="str">
        <f t="shared" si="88"/>
        <v/>
      </c>
      <c r="G2823" s="142" t="str">
        <f>IF('6.標準時間'!$C2823="","",'6.標準時間'!H2823)</f>
        <v/>
      </c>
      <c r="H2823" s="142" t="str">
        <f>IF('6.標準時間'!$C2823="","",'6.標準時間'!I2823)</f>
        <v/>
      </c>
      <c r="I2823" s="107" t="str">
        <f>IF(C2823="","",VLOOKUP($C2823,'7.工程別レート'!$C$6:$E$501,3,FALSE))</f>
        <v/>
      </c>
      <c r="J2823" s="108" t="str">
        <f>IF(C2823="","",VLOOKUP($C2823,'7.工程別レート'!$C$6:$E$501,2,FALSE))</f>
        <v/>
      </c>
      <c r="K2823" s="195" t="str">
        <f t="shared" ref="K2823:K2886" si="89">IF(ISERROR((G2823*I2823)+(H2823*J2823)),"",(G2823*I2823)+(H2823*J2823))</f>
        <v/>
      </c>
    </row>
    <row r="2824" spans="2:11" ht="18" customHeight="1">
      <c r="B2824" s="16" t="str">
        <f>IF('6.標準時間'!$B2824="","",'6.標準時間'!B2824)</f>
        <v/>
      </c>
      <c r="C2824" s="16" t="str">
        <f>IF('6.標準時間'!$C2824="","",'6.標準時間'!C2824)</f>
        <v/>
      </c>
      <c r="D2824" s="16" t="str">
        <f>IF('6.標準時間'!$C2824="","",'6.標準時間'!E2824)</f>
        <v/>
      </c>
      <c r="E2824" s="171" t="str">
        <f>IF('6.標準時間'!$C2824="","",'6.標準時間'!F2824)</f>
        <v/>
      </c>
      <c r="F2824" s="15" t="str">
        <f t="shared" si="88"/>
        <v/>
      </c>
      <c r="G2824" s="142" t="str">
        <f>IF('6.標準時間'!$C2824="","",'6.標準時間'!H2824)</f>
        <v/>
      </c>
      <c r="H2824" s="142" t="str">
        <f>IF('6.標準時間'!$C2824="","",'6.標準時間'!I2824)</f>
        <v/>
      </c>
      <c r="I2824" s="107" t="str">
        <f>IF(C2824="","",VLOOKUP($C2824,'7.工程別レート'!$C$6:$E$501,3,FALSE))</f>
        <v/>
      </c>
      <c r="J2824" s="108" t="str">
        <f>IF(C2824="","",VLOOKUP($C2824,'7.工程別レート'!$C$6:$E$501,2,FALSE))</f>
        <v/>
      </c>
      <c r="K2824" s="195" t="str">
        <f t="shared" si="89"/>
        <v/>
      </c>
    </row>
    <row r="2825" spans="2:11" ht="18" customHeight="1">
      <c r="B2825" s="16" t="str">
        <f>IF('6.標準時間'!$B2825="","",'6.標準時間'!B2825)</f>
        <v/>
      </c>
      <c r="C2825" s="16" t="str">
        <f>IF('6.標準時間'!$C2825="","",'6.標準時間'!C2825)</f>
        <v/>
      </c>
      <c r="D2825" s="16" t="str">
        <f>IF('6.標準時間'!$C2825="","",'6.標準時間'!E2825)</f>
        <v/>
      </c>
      <c r="E2825" s="171" t="str">
        <f>IF('6.標準時間'!$C2825="","",'6.標準時間'!F2825)</f>
        <v/>
      </c>
      <c r="F2825" s="15" t="str">
        <f t="shared" si="88"/>
        <v/>
      </c>
      <c r="G2825" s="142" t="str">
        <f>IF('6.標準時間'!$C2825="","",'6.標準時間'!H2825)</f>
        <v/>
      </c>
      <c r="H2825" s="142" t="str">
        <f>IF('6.標準時間'!$C2825="","",'6.標準時間'!I2825)</f>
        <v/>
      </c>
      <c r="I2825" s="107" t="str">
        <f>IF(C2825="","",VLOOKUP($C2825,'7.工程別レート'!$C$6:$E$501,3,FALSE))</f>
        <v/>
      </c>
      <c r="J2825" s="108" t="str">
        <f>IF(C2825="","",VLOOKUP($C2825,'7.工程別レート'!$C$6:$E$501,2,FALSE))</f>
        <v/>
      </c>
      <c r="K2825" s="195" t="str">
        <f t="shared" si="89"/>
        <v/>
      </c>
    </row>
    <row r="2826" spans="2:11" ht="18" customHeight="1">
      <c r="B2826" s="16" t="str">
        <f>IF('6.標準時間'!$B2826="","",'6.標準時間'!B2826)</f>
        <v/>
      </c>
      <c r="C2826" s="16" t="str">
        <f>IF('6.標準時間'!$C2826="","",'6.標準時間'!C2826)</f>
        <v/>
      </c>
      <c r="D2826" s="16" t="str">
        <f>IF('6.標準時間'!$C2826="","",'6.標準時間'!E2826)</f>
        <v/>
      </c>
      <c r="E2826" s="171" t="str">
        <f>IF('6.標準時間'!$C2826="","",'6.標準時間'!F2826)</f>
        <v/>
      </c>
      <c r="F2826" s="15" t="str">
        <f t="shared" si="88"/>
        <v/>
      </c>
      <c r="G2826" s="142" t="str">
        <f>IF('6.標準時間'!$C2826="","",'6.標準時間'!H2826)</f>
        <v/>
      </c>
      <c r="H2826" s="142" t="str">
        <f>IF('6.標準時間'!$C2826="","",'6.標準時間'!I2826)</f>
        <v/>
      </c>
      <c r="I2826" s="107" t="str">
        <f>IF(C2826="","",VLOOKUP($C2826,'7.工程別レート'!$C$6:$E$501,3,FALSE))</f>
        <v/>
      </c>
      <c r="J2826" s="108" t="str">
        <f>IF(C2826="","",VLOOKUP($C2826,'7.工程別レート'!$C$6:$E$501,2,FALSE))</f>
        <v/>
      </c>
      <c r="K2826" s="195" t="str">
        <f t="shared" si="89"/>
        <v/>
      </c>
    </row>
    <row r="2827" spans="2:11" ht="18" customHeight="1">
      <c r="B2827" s="16" t="str">
        <f>IF('6.標準時間'!$B2827="","",'6.標準時間'!B2827)</f>
        <v/>
      </c>
      <c r="C2827" s="16" t="str">
        <f>IF('6.標準時間'!$C2827="","",'6.標準時間'!C2827)</f>
        <v/>
      </c>
      <c r="D2827" s="16" t="str">
        <f>IF('6.標準時間'!$C2827="","",'6.標準時間'!E2827)</f>
        <v/>
      </c>
      <c r="E2827" s="171" t="str">
        <f>IF('6.標準時間'!$C2827="","",'6.標準時間'!F2827)</f>
        <v/>
      </c>
      <c r="F2827" s="15" t="str">
        <f t="shared" si="88"/>
        <v/>
      </c>
      <c r="G2827" s="142" t="str">
        <f>IF('6.標準時間'!$C2827="","",'6.標準時間'!H2827)</f>
        <v/>
      </c>
      <c r="H2827" s="142" t="str">
        <f>IF('6.標準時間'!$C2827="","",'6.標準時間'!I2827)</f>
        <v/>
      </c>
      <c r="I2827" s="107" t="str">
        <f>IF(C2827="","",VLOOKUP($C2827,'7.工程別レート'!$C$6:$E$501,3,FALSE))</f>
        <v/>
      </c>
      <c r="J2827" s="108" t="str">
        <f>IF(C2827="","",VLOOKUP($C2827,'7.工程別レート'!$C$6:$E$501,2,FALSE))</f>
        <v/>
      </c>
      <c r="K2827" s="195" t="str">
        <f t="shared" si="89"/>
        <v/>
      </c>
    </row>
    <row r="2828" spans="2:11" ht="18" customHeight="1">
      <c r="B2828" s="16" t="str">
        <f>IF('6.標準時間'!$B2828="","",'6.標準時間'!B2828)</f>
        <v/>
      </c>
      <c r="C2828" s="16" t="str">
        <f>IF('6.標準時間'!$C2828="","",'6.標準時間'!C2828)</f>
        <v/>
      </c>
      <c r="D2828" s="16" t="str">
        <f>IF('6.標準時間'!$C2828="","",'6.標準時間'!E2828)</f>
        <v/>
      </c>
      <c r="E2828" s="171" t="str">
        <f>IF('6.標準時間'!$C2828="","",'6.標準時間'!F2828)</f>
        <v/>
      </c>
      <c r="F2828" s="15" t="str">
        <f t="shared" si="88"/>
        <v/>
      </c>
      <c r="G2828" s="142" t="str">
        <f>IF('6.標準時間'!$C2828="","",'6.標準時間'!H2828)</f>
        <v/>
      </c>
      <c r="H2828" s="142" t="str">
        <f>IF('6.標準時間'!$C2828="","",'6.標準時間'!I2828)</f>
        <v/>
      </c>
      <c r="I2828" s="107" t="str">
        <f>IF(C2828="","",VLOOKUP($C2828,'7.工程別レート'!$C$6:$E$501,3,FALSE))</f>
        <v/>
      </c>
      <c r="J2828" s="108" t="str">
        <f>IF(C2828="","",VLOOKUP($C2828,'7.工程別レート'!$C$6:$E$501,2,FALSE))</f>
        <v/>
      </c>
      <c r="K2828" s="195" t="str">
        <f t="shared" si="89"/>
        <v/>
      </c>
    </row>
    <row r="2829" spans="2:11" ht="18" customHeight="1">
      <c r="B2829" s="16" t="str">
        <f>IF('6.標準時間'!$B2829="","",'6.標準時間'!B2829)</f>
        <v/>
      </c>
      <c r="C2829" s="16" t="str">
        <f>IF('6.標準時間'!$C2829="","",'6.標準時間'!C2829)</f>
        <v/>
      </c>
      <c r="D2829" s="16" t="str">
        <f>IF('6.標準時間'!$C2829="","",'6.標準時間'!E2829)</f>
        <v/>
      </c>
      <c r="E2829" s="171" t="str">
        <f>IF('6.標準時間'!$C2829="","",'6.標準時間'!F2829)</f>
        <v/>
      </c>
      <c r="F2829" s="15" t="str">
        <f t="shared" si="88"/>
        <v/>
      </c>
      <c r="G2829" s="142" t="str">
        <f>IF('6.標準時間'!$C2829="","",'6.標準時間'!H2829)</f>
        <v/>
      </c>
      <c r="H2829" s="142" t="str">
        <f>IF('6.標準時間'!$C2829="","",'6.標準時間'!I2829)</f>
        <v/>
      </c>
      <c r="I2829" s="107" t="str">
        <f>IF(C2829="","",VLOOKUP($C2829,'7.工程別レート'!$C$6:$E$501,3,FALSE))</f>
        <v/>
      </c>
      <c r="J2829" s="108" t="str">
        <f>IF(C2829="","",VLOOKUP($C2829,'7.工程別レート'!$C$6:$E$501,2,FALSE))</f>
        <v/>
      </c>
      <c r="K2829" s="195" t="str">
        <f t="shared" si="89"/>
        <v/>
      </c>
    </row>
    <row r="2830" spans="2:11" ht="18" customHeight="1">
      <c r="B2830" s="16" t="str">
        <f>IF('6.標準時間'!$B2830="","",'6.標準時間'!B2830)</f>
        <v/>
      </c>
      <c r="C2830" s="16" t="str">
        <f>IF('6.標準時間'!$C2830="","",'6.標準時間'!C2830)</f>
        <v/>
      </c>
      <c r="D2830" s="16" t="str">
        <f>IF('6.標準時間'!$C2830="","",'6.標準時間'!E2830)</f>
        <v/>
      </c>
      <c r="E2830" s="171" t="str">
        <f>IF('6.標準時間'!$C2830="","",'6.標準時間'!F2830)</f>
        <v/>
      </c>
      <c r="F2830" s="15" t="str">
        <f t="shared" si="88"/>
        <v/>
      </c>
      <c r="G2830" s="142" t="str">
        <f>IF('6.標準時間'!$C2830="","",'6.標準時間'!H2830)</f>
        <v/>
      </c>
      <c r="H2830" s="142" t="str">
        <f>IF('6.標準時間'!$C2830="","",'6.標準時間'!I2830)</f>
        <v/>
      </c>
      <c r="I2830" s="107" t="str">
        <f>IF(C2830="","",VLOOKUP($C2830,'7.工程別レート'!$C$6:$E$501,3,FALSE))</f>
        <v/>
      </c>
      <c r="J2830" s="108" t="str">
        <f>IF(C2830="","",VLOOKUP($C2830,'7.工程別レート'!$C$6:$E$501,2,FALSE))</f>
        <v/>
      </c>
      <c r="K2830" s="195" t="str">
        <f t="shared" si="89"/>
        <v/>
      </c>
    </row>
    <row r="2831" spans="2:11" ht="18" customHeight="1">
      <c r="B2831" s="16" t="str">
        <f>IF('6.標準時間'!$B2831="","",'6.標準時間'!B2831)</f>
        <v/>
      </c>
      <c r="C2831" s="16" t="str">
        <f>IF('6.標準時間'!$C2831="","",'6.標準時間'!C2831)</f>
        <v/>
      </c>
      <c r="D2831" s="16" t="str">
        <f>IF('6.標準時間'!$C2831="","",'6.標準時間'!E2831)</f>
        <v/>
      </c>
      <c r="E2831" s="171" t="str">
        <f>IF('6.標準時間'!$C2831="","",'6.標準時間'!F2831)</f>
        <v/>
      </c>
      <c r="F2831" s="15" t="str">
        <f t="shared" si="88"/>
        <v/>
      </c>
      <c r="G2831" s="142" t="str">
        <f>IF('6.標準時間'!$C2831="","",'6.標準時間'!H2831)</f>
        <v/>
      </c>
      <c r="H2831" s="142" t="str">
        <f>IF('6.標準時間'!$C2831="","",'6.標準時間'!I2831)</f>
        <v/>
      </c>
      <c r="I2831" s="107" t="str">
        <f>IF(C2831="","",VLOOKUP($C2831,'7.工程別レート'!$C$6:$E$501,3,FALSE))</f>
        <v/>
      </c>
      <c r="J2831" s="108" t="str">
        <f>IF(C2831="","",VLOOKUP($C2831,'7.工程別レート'!$C$6:$E$501,2,FALSE))</f>
        <v/>
      </c>
      <c r="K2831" s="195" t="str">
        <f t="shared" si="89"/>
        <v/>
      </c>
    </row>
    <row r="2832" spans="2:11" ht="18" customHeight="1">
      <c r="B2832" s="16" t="str">
        <f>IF('6.標準時間'!$B2832="","",'6.標準時間'!B2832)</f>
        <v/>
      </c>
      <c r="C2832" s="16" t="str">
        <f>IF('6.標準時間'!$C2832="","",'6.標準時間'!C2832)</f>
        <v/>
      </c>
      <c r="D2832" s="16" t="str">
        <f>IF('6.標準時間'!$C2832="","",'6.標準時間'!E2832)</f>
        <v/>
      </c>
      <c r="E2832" s="171" t="str">
        <f>IF('6.標準時間'!$C2832="","",'6.標準時間'!F2832)</f>
        <v/>
      </c>
      <c r="F2832" s="15" t="str">
        <f t="shared" si="88"/>
        <v/>
      </c>
      <c r="G2832" s="142" t="str">
        <f>IF('6.標準時間'!$C2832="","",'6.標準時間'!H2832)</f>
        <v/>
      </c>
      <c r="H2832" s="142" t="str">
        <f>IF('6.標準時間'!$C2832="","",'6.標準時間'!I2832)</f>
        <v/>
      </c>
      <c r="I2832" s="107" t="str">
        <f>IF(C2832="","",VLOOKUP($C2832,'7.工程別レート'!$C$6:$E$501,3,FALSE))</f>
        <v/>
      </c>
      <c r="J2832" s="108" t="str">
        <f>IF(C2832="","",VLOOKUP($C2832,'7.工程別レート'!$C$6:$E$501,2,FALSE))</f>
        <v/>
      </c>
      <c r="K2832" s="195" t="str">
        <f t="shared" si="89"/>
        <v/>
      </c>
    </row>
    <row r="2833" spans="2:11" ht="18" customHeight="1">
      <c r="B2833" s="16" t="str">
        <f>IF('6.標準時間'!$B2833="","",'6.標準時間'!B2833)</f>
        <v/>
      </c>
      <c r="C2833" s="16" t="str">
        <f>IF('6.標準時間'!$C2833="","",'6.標準時間'!C2833)</f>
        <v/>
      </c>
      <c r="D2833" s="16" t="str">
        <f>IF('6.標準時間'!$C2833="","",'6.標準時間'!E2833)</f>
        <v/>
      </c>
      <c r="E2833" s="171" t="str">
        <f>IF('6.標準時間'!$C2833="","",'6.標準時間'!F2833)</f>
        <v/>
      </c>
      <c r="F2833" s="15" t="str">
        <f t="shared" si="88"/>
        <v/>
      </c>
      <c r="G2833" s="142" t="str">
        <f>IF('6.標準時間'!$C2833="","",'6.標準時間'!H2833)</f>
        <v/>
      </c>
      <c r="H2833" s="142" t="str">
        <f>IF('6.標準時間'!$C2833="","",'6.標準時間'!I2833)</f>
        <v/>
      </c>
      <c r="I2833" s="107" t="str">
        <f>IF(C2833="","",VLOOKUP($C2833,'7.工程別レート'!$C$6:$E$501,3,FALSE))</f>
        <v/>
      </c>
      <c r="J2833" s="108" t="str">
        <f>IF(C2833="","",VLOOKUP($C2833,'7.工程別レート'!$C$6:$E$501,2,FALSE))</f>
        <v/>
      </c>
      <c r="K2833" s="195" t="str">
        <f t="shared" si="89"/>
        <v/>
      </c>
    </row>
    <row r="2834" spans="2:11" ht="18" customHeight="1">
      <c r="B2834" s="16" t="str">
        <f>IF('6.標準時間'!$B2834="","",'6.標準時間'!B2834)</f>
        <v/>
      </c>
      <c r="C2834" s="16" t="str">
        <f>IF('6.標準時間'!$C2834="","",'6.標準時間'!C2834)</f>
        <v/>
      </c>
      <c r="D2834" s="16" t="str">
        <f>IF('6.標準時間'!$C2834="","",'6.標準時間'!E2834)</f>
        <v/>
      </c>
      <c r="E2834" s="171" t="str">
        <f>IF('6.標準時間'!$C2834="","",'6.標準時間'!F2834)</f>
        <v/>
      </c>
      <c r="F2834" s="15" t="str">
        <f t="shared" si="88"/>
        <v/>
      </c>
      <c r="G2834" s="142" t="str">
        <f>IF('6.標準時間'!$C2834="","",'6.標準時間'!H2834)</f>
        <v/>
      </c>
      <c r="H2834" s="142" t="str">
        <f>IF('6.標準時間'!$C2834="","",'6.標準時間'!I2834)</f>
        <v/>
      </c>
      <c r="I2834" s="107" t="str">
        <f>IF(C2834="","",VLOOKUP($C2834,'7.工程別レート'!$C$6:$E$501,3,FALSE))</f>
        <v/>
      </c>
      <c r="J2834" s="108" t="str">
        <f>IF(C2834="","",VLOOKUP($C2834,'7.工程別レート'!$C$6:$E$501,2,FALSE))</f>
        <v/>
      </c>
      <c r="K2834" s="195" t="str">
        <f t="shared" si="89"/>
        <v/>
      </c>
    </row>
    <row r="2835" spans="2:11" ht="18" customHeight="1">
      <c r="B2835" s="16" t="str">
        <f>IF('6.標準時間'!$B2835="","",'6.標準時間'!B2835)</f>
        <v/>
      </c>
      <c r="C2835" s="16" t="str">
        <f>IF('6.標準時間'!$C2835="","",'6.標準時間'!C2835)</f>
        <v/>
      </c>
      <c r="D2835" s="16" t="str">
        <f>IF('6.標準時間'!$C2835="","",'6.標準時間'!E2835)</f>
        <v/>
      </c>
      <c r="E2835" s="171" t="str">
        <f>IF('6.標準時間'!$C2835="","",'6.標準時間'!F2835)</f>
        <v/>
      </c>
      <c r="F2835" s="15" t="str">
        <f t="shared" si="88"/>
        <v/>
      </c>
      <c r="G2835" s="142" t="str">
        <f>IF('6.標準時間'!$C2835="","",'6.標準時間'!H2835)</f>
        <v/>
      </c>
      <c r="H2835" s="142" t="str">
        <f>IF('6.標準時間'!$C2835="","",'6.標準時間'!I2835)</f>
        <v/>
      </c>
      <c r="I2835" s="107" t="str">
        <f>IF(C2835="","",VLOOKUP($C2835,'7.工程別レート'!$C$6:$E$501,3,FALSE))</f>
        <v/>
      </c>
      <c r="J2835" s="108" t="str">
        <f>IF(C2835="","",VLOOKUP($C2835,'7.工程別レート'!$C$6:$E$501,2,FALSE))</f>
        <v/>
      </c>
      <c r="K2835" s="195" t="str">
        <f t="shared" si="89"/>
        <v/>
      </c>
    </row>
    <row r="2836" spans="2:11" ht="18" customHeight="1">
      <c r="B2836" s="16" t="str">
        <f>IF('6.標準時間'!$B2836="","",'6.標準時間'!B2836)</f>
        <v/>
      </c>
      <c r="C2836" s="16" t="str">
        <f>IF('6.標準時間'!$C2836="","",'6.標準時間'!C2836)</f>
        <v/>
      </c>
      <c r="D2836" s="16" t="str">
        <f>IF('6.標準時間'!$C2836="","",'6.標準時間'!E2836)</f>
        <v/>
      </c>
      <c r="E2836" s="171" t="str">
        <f>IF('6.標準時間'!$C2836="","",'6.標準時間'!F2836)</f>
        <v/>
      </c>
      <c r="F2836" s="15" t="str">
        <f t="shared" si="88"/>
        <v/>
      </c>
      <c r="G2836" s="142" t="str">
        <f>IF('6.標準時間'!$C2836="","",'6.標準時間'!H2836)</f>
        <v/>
      </c>
      <c r="H2836" s="142" t="str">
        <f>IF('6.標準時間'!$C2836="","",'6.標準時間'!I2836)</f>
        <v/>
      </c>
      <c r="I2836" s="107" t="str">
        <f>IF(C2836="","",VLOOKUP($C2836,'7.工程別レート'!$C$6:$E$501,3,FALSE))</f>
        <v/>
      </c>
      <c r="J2836" s="108" t="str">
        <f>IF(C2836="","",VLOOKUP($C2836,'7.工程別レート'!$C$6:$E$501,2,FALSE))</f>
        <v/>
      </c>
      <c r="K2836" s="195" t="str">
        <f t="shared" si="89"/>
        <v/>
      </c>
    </row>
    <row r="2837" spans="2:11" ht="18" customHeight="1">
      <c r="B2837" s="16" t="str">
        <f>IF('6.標準時間'!$B2837="","",'6.標準時間'!B2837)</f>
        <v/>
      </c>
      <c r="C2837" s="16" t="str">
        <f>IF('6.標準時間'!$C2837="","",'6.標準時間'!C2837)</f>
        <v/>
      </c>
      <c r="D2837" s="16" t="str">
        <f>IF('6.標準時間'!$C2837="","",'6.標準時間'!E2837)</f>
        <v/>
      </c>
      <c r="E2837" s="171" t="str">
        <f>IF('6.標準時間'!$C2837="","",'6.標準時間'!F2837)</f>
        <v/>
      </c>
      <c r="F2837" s="15" t="str">
        <f t="shared" si="88"/>
        <v/>
      </c>
      <c r="G2837" s="142" t="str">
        <f>IF('6.標準時間'!$C2837="","",'6.標準時間'!H2837)</f>
        <v/>
      </c>
      <c r="H2837" s="142" t="str">
        <f>IF('6.標準時間'!$C2837="","",'6.標準時間'!I2837)</f>
        <v/>
      </c>
      <c r="I2837" s="107" t="str">
        <f>IF(C2837="","",VLOOKUP($C2837,'7.工程別レート'!$C$6:$E$501,3,FALSE))</f>
        <v/>
      </c>
      <c r="J2837" s="108" t="str">
        <f>IF(C2837="","",VLOOKUP($C2837,'7.工程別レート'!$C$6:$E$501,2,FALSE))</f>
        <v/>
      </c>
      <c r="K2837" s="195" t="str">
        <f t="shared" si="89"/>
        <v/>
      </c>
    </row>
    <row r="2838" spans="2:11" ht="18" customHeight="1">
      <c r="B2838" s="16" t="str">
        <f>IF('6.標準時間'!$B2838="","",'6.標準時間'!B2838)</f>
        <v/>
      </c>
      <c r="C2838" s="16" t="str">
        <f>IF('6.標準時間'!$C2838="","",'6.標準時間'!C2838)</f>
        <v/>
      </c>
      <c r="D2838" s="16" t="str">
        <f>IF('6.標準時間'!$C2838="","",'6.標準時間'!E2838)</f>
        <v/>
      </c>
      <c r="E2838" s="171" t="str">
        <f>IF('6.標準時間'!$C2838="","",'6.標準時間'!F2838)</f>
        <v/>
      </c>
      <c r="F2838" s="15" t="str">
        <f t="shared" si="88"/>
        <v/>
      </c>
      <c r="G2838" s="142" t="str">
        <f>IF('6.標準時間'!$C2838="","",'6.標準時間'!H2838)</f>
        <v/>
      </c>
      <c r="H2838" s="142" t="str">
        <f>IF('6.標準時間'!$C2838="","",'6.標準時間'!I2838)</f>
        <v/>
      </c>
      <c r="I2838" s="107" t="str">
        <f>IF(C2838="","",VLOOKUP($C2838,'7.工程別レート'!$C$6:$E$501,3,FALSE))</f>
        <v/>
      </c>
      <c r="J2838" s="108" t="str">
        <f>IF(C2838="","",VLOOKUP($C2838,'7.工程別レート'!$C$6:$E$501,2,FALSE))</f>
        <v/>
      </c>
      <c r="K2838" s="195" t="str">
        <f t="shared" si="89"/>
        <v/>
      </c>
    </row>
    <row r="2839" spans="2:11" ht="18" customHeight="1">
      <c r="B2839" s="16" t="str">
        <f>IF('6.標準時間'!$B2839="","",'6.標準時間'!B2839)</f>
        <v/>
      </c>
      <c r="C2839" s="16" t="str">
        <f>IF('6.標準時間'!$C2839="","",'6.標準時間'!C2839)</f>
        <v/>
      </c>
      <c r="D2839" s="16" t="str">
        <f>IF('6.標準時間'!$C2839="","",'6.標準時間'!E2839)</f>
        <v/>
      </c>
      <c r="E2839" s="171" t="str">
        <f>IF('6.標準時間'!$C2839="","",'6.標準時間'!F2839)</f>
        <v/>
      </c>
      <c r="F2839" s="15" t="str">
        <f t="shared" si="88"/>
        <v/>
      </c>
      <c r="G2839" s="142" t="str">
        <f>IF('6.標準時間'!$C2839="","",'6.標準時間'!H2839)</f>
        <v/>
      </c>
      <c r="H2839" s="142" t="str">
        <f>IF('6.標準時間'!$C2839="","",'6.標準時間'!I2839)</f>
        <v/>
      </c>
      <c r="I2839" s="107" t="str">
        <f>IF(C2839="","",VLOOKUP($C2839,'7.工程別レート'!$C$6:$E$501,3,FALSE))</f>
        <v/>
      </c>
      <c r="J2839" s="108" t="str">
        <f>IF(C2839="","",VLOOKUP($C2839,'7.工程別レート'!$C$6:$E$501,2,FALSE))</f>
        <v/>
      </c>
      <c r="K2839" s="195" t="str">
        <f t="shared" si="89"/>
        <v/>
      </c>
    </row>
    <row r="2840" spans="2:11" ht="18" customHeight="1">
      <c r="B2840" s="16" t="str">
        <f>IF('6.標準時間'!$B2840="","",'6.標準時間'!B2840)</f>
        <v/>
      </c>
      <c r="C2840" s="16" t="str">
        <f>IF('6.標準時間'!$C2840="","",'6.標準時間'!C2840)</f>
        <v/>
      </c>
      <c r="D2840" s="16" t="str">
        <f>IF('6.標準時間'!$C2840="","",'6.標準時間'!E2840)</f>
        <v/>
      </c>
      <c r="E2840" s="171" t="str">
        <f>IF('6.標準時間'!$C2840="","",'6.標準時間'!F2840)</f>
        <v/>
      </c>
      <c r="F2840" s="15" t="str">
        <f t="shared" si="88"/>
        <v/>
      </c>
      <c r="G2840" s="142" t="str">
        <f>IF('6.標準時間'!$C2840="","",'6.標準時間'!H2840)</f>
        <v/>
      </c>
      <c r="H2840" s="142" t="str">
        <f>IF('6.標準時間'!$C2840="","",'6.標準時間'!I2840)</f>
        <v/>
      </c>
      <c r="I2840" s="107" t="str">
        <f>IF(C2840="","",VLOOKUP($C2840,'7.工程別レート'!$C$6:$E$501,3,FALSE))</f>
        <v/>
      </c>
      <c r="J2840" s="108" t="str">
        <f>IF(C2840="","",VLOOKUP($C2840,'7.工程別レート'!$C$6:$E$501,2,FALSE))</f>
        <v/>
      </c>
      <c r="K2840" s="195" t="str">
        <f t="shared" si="89"/>
        <v/>
      </c>
    </row>
    <row r="2841" spans="2:11" ht="18" customHeight="1">
      <c r="B2841" s="16" t="str">
        <f>IF('6.標準時間'!$B2841="","",'6.標準時間'!B2841)</f>
        <v/>
      </c>
      <c r="C2841" s="16" t="str">
        <f>IF('6.標準時間'!$C2841="","",'6.標準時間'!C2841)</f>
        <v/>
      </c>
      <c r="D2841" s="16" t="str">
        <f>IF('6.標準時間'!$C2841="","",'6.標準時間'!E2841)</f>
        <v/>
      </c>
      <c r="E2841" s="171" t="str">
        <f>IF('6.標準時間'!$C2841="","",'6.標準時間'!F2841)</f>
        <v/>
      </c>
      <c r="F2841" s="15" t="str">
        <f t="shared" si="88"/>
        <v/>
      </c>
      <c r="G2841" s="142" t="str">
        <f>IF('6.標準時間'!$C2841="","",'6.標準時間'!H2841)</f>
        <v/>
      </c>
      <c r="H2841" s="142" t="str">
        <f>IF('6.標準時間'!$C2841="","",'6.標準時間'!I2841)</f>
        <v/>
      </c>
      <c r="I2841" s="107" t="str">
        <f>IF(C2841="","",VLOOKUP($C2841,'7.工程別レート'!$C$6:$E$501,3,FALSE))</f>
        <v/>
      </c>
      <c r="J2841" s="108" t="str">
        <f>IF(C2841="","",VLOOKUP($C2841,'7.工程別レート'!$C$6:$E$501,2,FALSE))</f>
        <v/>
      </c>
      <c r="K2841" s="195" t="str">
        <f t="shared" si="89"/>
        <v/>
      </c>
    </row>
    <row r="2842" spans="2:11" ht="18" customHeight="1">
      <c r="B2842" s="16" t="str">
        <f>IF('6.標準時間'!$B2842="","",'6.標準時間'!B2842)</f>
        <v/>
      </c>
      <c r="C2842" s="16" t="str">
        <f>IF('6.標準時間'!$C2842="","",'6.標準時間'!C2842)</f>
        <v/>
      </c>
      <c r="D2842" s="16" t="str">
        <f>IF('6.標準時間'!$C2842="","",'6.標準時間'!E2842)</f>
        <v/>
      </c>
      <c r="E2842" s="171" t="str">
        <f>IF('6.標準時間'!$C2842="","",'6.標準時間'!F2842)</f>
        <v/>
      </c>
      <c r="F2842" s="15" t="str">
        <f t="shared" si="88"/>
        <v/>
      </c>
      <c r="G2842" s="142" t="str">
        <f>IF('6.標準時間'!$C2842="","",'6.標準時間'!H2842)</f>
        <v/>
      </c>
      <c r="H2842" s="142" t="str">
        <f>IF('6.標準時間'!$C2842="","",'6.標準時間'!I2842)</f>
        <v/>
      </c>
      <c r="I2842" s="107" t="str">
        <f>IF(C2842="","",VLOOKUP($C2842,'7.工程別レート'!$C$6:$E$501,3,FALSE))</f>
        <v/>
      </c>
      <c r="J2842" s="108" t="str">
        <f>IF(C2842="","",VLOOKUP($C2842,'7.工程別レート'!$C$6:$E$501,2,FALSE))</f>
        <v/>
      </c>
      <c r="K2842" s="195" t="str">
        <f t="shared" si="89"/>
        <v/>
      </c>
    </row>
    <row r="2843" spans="2:11" ht="18" customHeight="1">
      <c r="B2843" s="16" t="str">
        <f>IF('6.標準時間'!$B2843="","",'6.標準時間'!B2843)</f>
        <v/>
      </c>
      <c r="C2843" s="16" t="str">
        <f>IF('6.標準時間'!$C2843="","",'6.標準時間'!C2843)</f>
        <v/>
      </c>
      <c r="D2843" s="16" t="str">
        <f>IF('6.標準時間'!$C2843="","",'6.標準時間'!E2843)</f>
        <v/>
      </c>
      <c r="E2843" s="171" t="str">
        <f>IF('6.標準時間'!$C2843="","",'6.標準時間'!F2843)</f>
        <v/>
      </c>
      <c r="F2843" s="15" t="str">
        <f t="shared" si="88"/>
        <v/>
      </c>
      <c r="G2843" s="142" t="str">
        <f>IF('6.標準時間'!$C2843="","",'6.標準時間'!H2843)</f>
        <v/>
      </c>
      <c r="H2843" s="142" t="str">
        <f>IF('6.標準時間'!$C2843="","",'6.標準時間'!I2843)</f>
        <v/>
      </c>
      <c r="I2843" s="107" t="str">
        <f>IF(C2843="","",VLOOKUP($C2843,'7.工程別レート'!$C$6:$E$501,3,FALSE))</f>
        <v/>
      </c>
      <c r="J2843" s="108" t="str">
        <f>IF(C2843="","",VLOOKUP($C2843,'7.工程別レート'!$C$6:$E$501,2,FALSE))</f>
        <v/>
      </c>
      <c r="K2843" s="195" t="str">
        <f t="shared" si="89"/>
        <v/>
      </c>
    </row>
    <row r="2844" spans="2:11" ht="18" customHeight="1">
      <c r="B2844" s="16" t="str">
        <f>IF('6.標準時間'!$B2844="","",'6.標準時間'!B2844)</f>
        <v/>
      </c>
      <c r="C2844" s="16" t="str">
        <f>IF('6.標準時間'!$C2844="","",'6.標準時間'!C2844)</f>
        <v/>
      </c>
      <c r="D2844" s="16" t="str">
        <f>IF('6.標準時間'!$C2844="","",'6.標準時間'!E2844)</f>
        <v/>
      </c>
      <c r="E2844" s="171" t="str">
        <f>IF('6.標準時間'!$C2844="","",'6.標準時間'!F2844)</f>
        <v/>
      </c>
      <c r="F2844" s="15" t="str">
        <f t="shared" si="88"/>
        <v/>
      </c>
      <c r="G2844" s="142" t="str">
        <f>IF('6.標準時間'!$C2844="","",'6.標準時間'!H2844)</f>
        <v/>
      </c>
      <c r="H2844" s="142" t="str">
        <f>IF('6.標準時間'!$C2844="","",'6.標準時間'!I2844)</f>
        <v/>
      </c>
      <c r="I2844" s="107" t="str">
        <f>IF(C2844="","",VLOOKUP($C2844,'7.工程別レート'!$C$6:$E$501,3,FALSE))</f>
        <v/>
      </c>
      <c r="J2844" s="108" t="str">
        <f>IF(C2844="","",VLOOKUP($C2844,'7.工程別レート'!$C$6:$E$501,2,FALSE))</f>
        <v/>
      </c>
      <c r="K2844" s="195" t="str">
        <f t="shared" si="89"/>
        <v/>
      </c>
    </row>
    <row r="2845" spans="2:11" ht="18" customHeight="1">
      <c r="B2845" s="16" t="str">
        <f>IF('6.標準時間'!$B2845="","",'6.標準時間'!B2845)</f>
        <v/>
      </c>
      <c r="C2845" s="16" t="str">
        <f>IF('6.標準時間'!$C2845="","",'6.標準時間'!C2845)</f>
        <v/>
      </c>
      <c r="D2845" s="16" t="str">
        <f>IF('6.標準時間'!$C2845="","",'6.標準時間'!E2845)</f>
        <v/>
      </c>
      <c r="E2845" s="171" t="str">
        <f>IF('6.標準時間'!$C2845="","",'6.標準時間'!F2845)</f>
        <v/>
      </c>
      <c r="F2845" s="15" t="str">
        <f t="shared" si="88"/>
        <v/>
      </c>
      <c r="G2845" s="142" t="str">
        <f>IF('6.標準時間'!$C2845="","",'6.標準時間'!H2845)</f>
        <v/>
      </c>
      <c r="H2845" s="142" t="str">
        <f>IF('6.標準時間'!$C2845="","",'6.標準時間'!I2845)</f>
        <v/>
      </c>
      <c r="I2845" s="107" t="str">
        <f>IF(C2845="","",VLOOKUP($C2845,'7.工程別レート'!$C$6:$E$501,3,FALSE))</f>
        <v/>
      </c>
      <c r="J2845" s="108" t="str">
        <f>IF(C2845="","",VLOOKUP($C2845,'7.工程別レート'!$C$6:$E$501,2,FALSE))</f>
        <v/>
      </c>
      <c r="K2845" s="195" t="str">
        <f t="shared" si="89"/>
        <v/>
      </c>
    </row>
    <row r="2846" spans="2:11" ht="18" customHeight="1">
      <c r="B2846" s="16" t="str">
        <f>IF('6.標準時間'!$B2846="","",'6.標準時間'!B2846)</f>
        <v/>
      </c>
      <c r="C2846" s="16" t="str">
        <f>IF('6.標準時間'!$C2846="","",'6.標準時間'!C2846)</f>
        <v/>
      </c>
      <c r="D2846" s="16" t="str">
        <f>IF('6.標準時間'!$C2846="","",'6.標準時間'!E2846)</f>
        <v/>
      </c>
      <c r="E2846" s="171" t="str">
        <f>IF('6.標準時間'!$C2846="","",'6.標準時間'!F2846)</f>
        <v/>
      </c>
      <c r="F2846" s="15" t="str">
        <f t="shared" si="88"/>
        <v/>
      </c>
      <c r="G2846" s="142" t="str">
        <f>IF('6.標準時間'!$C2846="","",'6.標準時間'!H2846)</f>
        <v/>
      </c>
      <c r="H2846" s="142" t="str">
        <f>IF('6.標準時間'!$C2846="","",'6.標準時間'!I2846)</f>
        <v/>
      </c>
      <c r="I2846" s="107" t="str">
        <f>IF(C2846="","",VLOOKUP($C2846,'7.工程別レート'!$C$6:$E$501,3,FALSE))</f>
        <v/>
      </c>
      <c r="J2846" s="108" t="str">
        <f>IF(C2846="","",VLOOKUP($C2846,'7.工程別レート'!$C$6:$E$501,2,FALSE))</f>
        <v/>
      </c>
      <c r="K2846" s="195" t="str">
        <f t="shared" si="89"/>
        <v/>
      </c>
    </row>
    <row r="2847" spans="2:11" ht="18" customHeight="1">
      <c r="B2847" s="16" t="str">
        <f>IF('6.標準時間'!$B2847="","",'6.標準時間'!B2847)</f>
        <v/>
      </c>
      <c r="C2847" s="16" t="str">
        <f>IF('6.標準時間'!$C2847="","",'6.標準時間'!C2847)</f>
        <v/>
      </c>
      <c r="D2847" s="16" t="str">
        <f>IF('6.標準時間'!$C2847="","",'6.標準時間'!E2847)</f>
        <v/>
      </c>
      <c r="E2847" s="171" t="str">
        <f>IF('6.標準時間'!$C2847="","",'6.標準時間'!F2847)</f>
        <v/>
      </c>
      <c r="F2847" s="15" t="str">
        <f t="shared" si="88"/>
        <v/>
      </c>
      <c r="G2847" s="142" t="str">
        <f>IF('6.標準時間'!$C2847="","",'6.標準時間'!H2847)</f>
        <v/>
      </c>
      <c r="H2847" s="142" t="str">
        <f>IF('6.標準時間'!$C2847="","",'6.標準時間'!I2847)</f>
        <v/>
      </c>
      <c r="I2847" s="107" t="str">
        <f>IF(C2847="","",VLOOKUP($C2847,'7.工程別レート'!$C$6:$E$501,3,FALSE))</f>
        <v/>
      </c>
      <c r="J2847" s="108" t="str">
        <f>IF(C2847="","",VLOOKUP($C2847,'7.工程別レート'!$C$6:$E$501,2,FALSE))</f>
        <v/>
      </c>
      <c r="K2847" s="195" t="str">
        <f t="shared" si="89"/>
        <v/>
      </c>
    </row>
    <row r="2848" spans="2:11" ht="18" customHeight="1">
      <c r="B2848" s="16" t="str">
        <f>IF('6.標準時間'!$B2848="","",'6.標準時間'!B2848)</f>
        <v/>
      </c>
      <c r="C2848" s="16" t="str">
        <f>IF('6.標準時間'!$C2848="","",'6.標準時間'!C2848)</f>
        <v/>
      </c>
      <c r="D2848" s="16" t="str">
        <f>IF('6.標準時間'!$C2848="","",'6.標準時間'!E2848)</f>
        <v/>
      </c>
      <c r="E2848" s="171" t="str">
        <f>IF('6.標準時間'!$C2848="","",'6.標準時間'!F2848)</f>
        <v/>
      </c>
      <c r="F2848" s="15" t="str">
        <f t="shared" si="88"/>
        <v/>
      </c>
      <c r="G2848" s="142" t="str">
        <f>IF('6.標準時間'!$C2848="","",'6.標準時間'!H2848)</f>
        <v/>
      </c>
      <c r="H2848" s="142" t="str">
        <f>IF('6.標準時間'!$C2848="","",'6.標準時間'!I2848)</f>
        <v/>
      </c>
      <c r="I2848" s="107" t="str">
        <f>IF(C2848="","",VLOOKUP($C2848,'7.工程別レート'!$C$6:$E$501,3,FALSE))</f>
        <v/>
      </c>
      <c r="J2848" s="108" t="str">
        <f>IF(C2848="","",VLOOKUP($C2848,'7.工程別レート'!$C$6:$E$501,2,FALSE))</f>
        <v/>
      </c>
      <c r="K2848" s="195" t="str">
        <f t="shared" si="89"/>
        <v/>
      </c>
    </row>
    <row r="2849" spans="2:11" ht="18" customHeight="1">
      <c r="B2849" s="16" t="str">
        <f>IF('6.標準時間'!$B2849="","",'6.標準時間'!B2849)</f>
        <v/>
      </c>
      <c r="C2849" s="16" t="str">
        <f>IF('6.標準時間'!$C2849="","",'6.標準時間'!C2849)</f>
        <v/>
      </c>
      <c r="D2849" s="16" t="str">
        <f>IF('6.標準時間'!$C2849="","",'6.標準時間'!E2849)</f>
        <v/>
      </c>
      <c r="E2849" s="171" t="str">
        <f>IF('6.標準時間'!$C2849="","",'6.標準時間'!F2849)</f>
        <v/>
      </c>
      <c r="F2849" s="15" t="str">
        <f t="shared" si="88"/>
        <v/>
      </c>
      <c r="G2849" s="142" t="str">
        <f>IF('6.標準時間'!$C2849="","",'6.標準時間'!H2849)</f>
        <v/>
      </c>
      <c r="H2849" s="142" t="str">
        <f>IF('6.標準時間'!$C2849="","",'6.標準時間'!I2849)</f>
        <v/>
      </c>
      <c r="I2849" s="107" t="str">
        <f>IF(C2849="","",VLOOKUP($C2849,'7.工程別レート'!$C$6:$E$501,3,FALSE))</f>
        <v/>
      </c>
      <c r="J2849" s="108" t="str">
        <f>IF(C2849="","",VLOOKUP($C2849,'7.工程別レート'!$C$6:$E$501,2,FALSE))</f>
        <v/>
      </c>
      <c r="K2849" s="195" t="str">
        <f t="shared" si="89"/>
        <v/>
      </c>
    </row>
    <row r="2850" spans="2:11" ht="18" customHeight="1">
      <c r="B2850" s="16" t="str">
        <f>IF('6.標準時間'!$B2850="","",'6.標準時間'!B2850)</f>
        <v/>
      </c>
      <c r="C2850" s="16" t="str">
        <f>IF('6.標準時間'!$C2850="","",'6.標準時間'!C2850)</f>
        <v/>
      </c>
      <c r="D2850" s="16" t="str">
        <f>IF('6.標準時間'!$C2850="","",'6.標準時間'!E2850)</f>
        <v/>
      </c>
      <c r="E2850" s="171" t="str">
        <f>IF('6.標準時間'!$C2850="","",'6.標準時間'!F2850)</f>
        <v/>
      </c>
      <c r="F2850" s="15" t="str">
        <f t="shared" si="88"/>
        <v/>
      </c>
      <c r="G2850" s="142" t="str">
        <f>IF('6.標準時間'!$C2850="","",'6.標準時間'!H2850)</f>
        <v/>
      </c>
      <c r="H2850" s="142" t="str">
        <f>IF('6.標準時間'!$C2850="","",'6.標準時間'!I2850)</f>
        <v/>
      </c>
      <c r="I2850" s="107" t="str">
        <f>IF(C2850="","",VLOOKUP($C2850,'7.工程別レート'!$C$6:$E$501,3,FALSE))</f>
        <v/>
      </c>
      <c r="J2850" s="108" t="str">
        <f>IF(C2850="","",VLOOKUP($C2850,'7.工程別レート'!$C$6:$E$501,2,FALSE))</f>
        <v/>
      </c>
      <c r="K2850" s="195" t="str">
        <f t="shared" si="89"/>
        <v/>
      </c>
    </row>
    <row r="2851" spans="2:11" ht="18" customHeight="1">
      <c r="B2851" s="16" t="str">
        <f>IF('6.標準時間'!$B2851="","",'6.標準時間'!B2851)</f>
        <v/>
      </c>
      <c r="C2851" s="16" t="str">
        <f>IF('6.標準時間'!$C2851="","",'6.標準時間'!C2851)</f>
        <v/>
      </c>
      <c r="D2851" s="16" t="str">
        <f>IF('6.標準時間'!$C2851="","",'6.標準時間'!E2851)</f>
        <v/>
      </c>
      <c r="E2851" s="171" t="str">
        <f>IF('6.標準時間'!$C2851="","",'6.標準時間'!F2851)</f>
        <v/>
      </c>
      <c r="F2851" s="15" t="str">
        <f t="shared" si="88"/>
        <v/>
      </c>
      <c r="G2851" s="142" t="str">
        <f>IF('6.標準時間'!$C2851="","",'6.標準時間'!H2851)</f>
        <v/>
      </c>
      <c r="H2851" s="142" t="str">
        <f>IF('6.標準時間'!$C2851="","",'6.標準時間'!I2851)</f>
        <v/>
      </c>
      <c r="I2851" s="107" t="str">
        <f>IF(C2851="","",VLOOKUP($C2851,'7.工程別レート'!$C$6:$E$501,3,FALSE))</f>
        <v/>
      </c>
      <c r="J2851" s="108" t="str">
        <f>IF(C2851="","",VLOOKUP($C2851,'7.工程別レート'!$C$6:$E$501,2,FALSE))</f>
        <v/>
      </c>
      <c r="K2851" s="195" t="str">
        <f t="shared" si="89"/>
        <v/>
      </c>
    </row>
    <row r="2852" spans="2:11" ht="18" customHeight="1">
      <c r="B2852" s="16" t="str">
        <f>IF('6.標準時間'!$B2852="","",'6.標準時間'!B2852)</f>
        <v/>
      </c>
      <c r="C2852" s="16" t="str">
        <f>IF('6.標準時間'!$C2852="","",'6.標準時間'!C2852)</f>
        <v/>
      </c>
      <c r="D2852" s="16" t="str">
        <f>IF('6.標準時間'!$C2852="","",'6.標準時間'!E2852)</f>
        <v/>
      </c>
      <c r="E2852" s="171" t="str">
        <f>IF('6.標準時間'!$C2852="","",'6.標準時間'!F2852)</f>
        <v/>
      </c>
      <c r="F2852" s="15" t="str">
        <f t="shared" si="88"/>
        <v/>
      </c>
      <c r="G2852" s="142" t="str">
        <f>IF('6.標準時間'!$C2852="","",'6.標準時間'!H2852)</f>
        <v/>
      </c>
      <c r="H2852" s="142" t="str">
        <f>IF('6.標準時間'!$C2852="","",'6.標準時間'!I2852)</f>
        <v/>
      </c>
      <c r="I2852" s="107" t="str">
        <f>IF(C2852="","",VLOOKUP($C2852,'7.工程別レート'!$C$6:$E$501,3,FALSE))</f>
        <v/>
      </c>
      <c r="J2852" s="108" t="str">
        <f>IF(C2852="","",VLOOKUP($C2852,'7.工程別レート'!$C$6:$E$501,2,FALSE))</f>
        <v/>
      </c>
      <c r="K2852" s="195" t="str">
        <f t="shared" si="89"/>
        <v/>
      </c>
    </row>
    <row r="2853" spans="2:11" ht="18" customHeight="1">
      <c r="B2853" s="16" t="str">
        <f>IF('6.標準時間'!$B2853="","",'6.標準時間'!B2853)</f>
        <v/>
      </c>
      <c r="C2853" s="16" t="str">
        <f>IF('6.標準時間'!$C2853="","",'6.標準時間'!C2853)</f>
        <v/>
      </c>
      <c r="D2853" s="16" t="str">
        <f>IF('6.標準時間'!$C2853="","",'6.標準時間'!E2853)</f>
        <v/>
      </c>
      <c r="E2853" s="171" t="str">
        <f>IF('6.標準時間'!$C2853="","",'6.標準時間'!F2853)</f>
        <v/>
      </c>
      <c r="F2853" s="15" t="str">
        <f t="shared" si="88"/>
        <v/>
      </c>
      <c r="G2853" s="142" t="str">
        <f>IF('6.標準時間'!$C2853="","",'6.標準時間'!H2853)</f>
        <v/>
      </c>
      <c r="H2853" s="142" t="str">
        <f>IF('6.標準時間'!$C2853="","",'6.標準時間'!I2853)</f>
        <v/>
      </c>
      <c r="I2853" s="107" t="str">
        <f>IF(C2853="","",VLOOKUP($C2853,'7.工程別レート'!$C$6:$E$501,3,FALSE))</f>
        <v/>
      </c>
      <c r="J2853" s="108" t="str">
        <f>IF(C2853="","",VLOOKUP($C2853,'7.工程別レート'!$C$6:$E$501,2,FALSE))</f>
        <v/>
      </c>
      <c r="K2853" s="195" t="str">
        <f t="shared" si="89"/>
        <v/>
      </c>
    </row>
    <row r="2854" spans="2:11" ht="18" customHeight="1">
      <c r="B2854" s="16" t="str">
        <f>IF('6.標準時間'!$B2854="","",'6.標準時間'!B2854)</f>
        <v/>
      </c>
      <c r="C2854" s="16" t="str">
        <f>IF('6.標準時間'!$C2854="","",'6.標準時間'!C2854)</f>
        <v/>
      </c>
      <c r="D2854" s="16" t="str">
        <f>IF('6.標準時間'!$C2854="","",'6.標準時間'!E2854)</f>
        <v/>
      </c>
      <c r="E2854" s="171" t="str">
        <f>IF('6.標準時間'!$C2854="","",'6.標準時間'!F2854)</f>
        <v/>
      </c>
      <c r="F2854" s="15" t="str">
        <f t="shared" si="88"/>
        <v/>
      </c>
      <c r="G2854" s="142" t="str">
        <f>IF('6.標準時間'!$C2854="","",'6.標準時間'!H2854)</f>
        <v/>
      </c>
      <c r="H2854" s="142" t="str">
        <f>IF('6.標準時間'!$C2854="","",'6.標準時間'!I2854)</f>
        <v/>
      </c>
      <c r="I2854" s="107" t="str">
        <f>IF(C2854="","",VLOOKUP($C2854,'7.工程別レート'!$C$6:$E$501,3,FALSE))</f>
        <v/>
      </c>
      <c r="J2854" s="108" t="str">
        <f>IF(C2854="","",VLOOKUP($C2854,'7.工程別レート'!$C$6:$E$501,2,FALSE))</f>
        <v/>
      </c>
      <c r="K2854" s="195" t="str">
        <f t="shared" si="89"/>
        <v/>
      </c>
    </row>
    <row r="2855" spans="2:11" ht="18" customHeight="1">
      <c r="B2855" s="16" t="str">
        <f>IF('6.標準時間'!$B2855="","",'6.標準時間'!B2855)</f>
        <v/>
      </c>
      <c r="C2855" s="16" t="str">
        <f>IF('6.標準時間'!$C2855="","",'6.標準時間'!C2855)</f>
        <v/>
      </c>
      <c r="D2855" s="16" t="str">
        <f>IF('6.標準時間'!$C2855="","",'6.標準時間'!E2855)</f>
        <v/>
      </c>
      <c r="E2855" s="171" t="str">
        <f>IF('6.標準時間'!$C2855="","",'6.標準時間'!F2855)</f>
        <v/>
      </c>
      <c r="F2855" s="15" t="str">
        <f t="shared" si="88"/>
        <v/>
      </c>
      <c r="G2855" s="142" t="str">
        <f>IF('6.標準時間'!$C2855="","",'6.標準時間'!H2855)</f>
        <v/>
      </c>
      <c r="H2855" s="142" t="str">
        <f>IF('6.標準時間'!$C2855="","",'6.標準時間'!I2855)</f>
        <v/>
      </c>
      <c r="I2855" s="107" t="str">
        <f>IF(C2855="","",VLOOKUP($C2855,'7.工程別レート'!$C$6:$E$501,3,FALSE))</f>
        <v/>
      </c>
      <c r="J2855" s="108" t="str">
        <f>IF(C2855="","",VLOOKUP($C2855,'7.工程別レート'!$C$6:$E$501,2,FALSE))</f>
        <v/>
      </c>
      <c r="K2855" s="195" t="str">
        <f t="shared" si="89"/>
        <v/>
      </c>
    </row>
    <row r="2856" spans="2:11" ht="18" customHeight="1">
      <c r="B2856" s="16" t="str">
        <f>IF('6.標準時間'!$B2856="","",'6.標準時間'!B2856)</f>
        <v/>
      </c>
      <c r="C2856" s="16" t="str">
        <f>IF('6.標準時間'!$C2856="","",'6.標準時間'!C2856)</f>
        <v/>
      </c>
      <c r="D2856" s="16" t="str">
        <f>IF('6.標準時間'!$C2856="","",'6.標準時間'!E2856)</f>
        <v/>
      </c>
      <c r="E2856" s="171" t="str">
        <f>IF('6.標準時間'!$C2856="","",'6.標準時間'!F2856)</f>
        <v/>
      </c>
      <c r="F2856" s="15" t="str">
        <f t="shared" si="88"/>
        <v/>
      </c>
      <c r="G2856" s="142" t="str">
        <f>IF('6.標準時間'!$C2856="","",'6.標準時間'!H2856)</f>
        <v/>
      </c>
      <c r="H2856" s="142" t="str">
        <f>IF('6.標準時間'!$C2856="","",'6.標準時間'!I2856)</f>
        <v/>
      </c>
      <c r="I2856" s="107" t="str">
        <f>IF(C2856="","",VLOOKUP($C2856,'7.工程別レート'!$C$6:$E$501,3,FALSE))</f>
        <v/>
      </c>
      <c r="J2856" s="108" t="str">
        <f>IF(C2856="","",VLOOKUP($C2856,'7.工程別レート'!$C$6:$E$501,2,FALSE))</f>
        <v/>
      </c>
      <c r="K2856" s="195" t="str">
        <f t="shared" si="89"/>
        <v/>
      </c>
    </row>
    <row r="2857" spans="2:11" ht="18" customHeight="1">
      <c r="B2857" s="16" t="str">
        <f>IF('6.標準時間'!$B2857="","",'6.標準時間'!B2857)</f>
        <v/>
      </c>
      <c r="C2857" s="16" t="str">
        <f>IF('6.標準時間'!$C2857="","",'6.標準時間'!C2857)</f>
        <v/>
      </c>
      <c r="D2857" s="16" t="str">
        <f>IF('6.標準時間'!$C2857="","",'6.標準時間'!E2857)</f>
        <v/>
      </c>
      <c r="E2857" s="171" t="str">
        <f>IF('6.標準時間'!$C2857="","",'6.標準時間'!F2857)</f>
        <v/>
      </c>
      <c r="F2857" s="15" t="str">
        <f t="shared" si="88"/>
        <v/>
      </c>
      <c r="G2857" s="142" t="str">
        <f>IF('6.標準時間'!$C2857="","",'6.標準時間'!H2857)</f>
        <v/>
      </c>
      <c r="H2857" s="142" t="str">
        <f>IF('6.標準時間'!$C2857="","",'6.標準時間'!I2857)</f>
        <v/>
      </c>
      <c r="I2857" s="107" t="str">
        <f>IF(C2857="","",VLOOKUP($C2857,'7.工程別レート'!$C$6:$E$501,3,FALSE))</f>
        <v/>
      </c>
      <c r="J2857" s="108" t="str">
        <f>IF(C2857="","",VLOOKUP($C2857,'7.工程別レート'!$C$6:$E$501,2,FALSE))</f>
        <v/>
      </c>
      <c r="K2857" s="195" t="str">
        <f t="shared" si="89"/>
        <v/>
      </c>
    </row>
    <row r="2858" spans="2:11" ht="18" customHeight="1">
      <c r="B2858" s="16" t="str">
        <f>IF('6.標準時間'!$B2858="","",'6.標準時間'!B2858)</f>
        <v/>
      </c>
      <c r="C2858" s="16" t="str">
        <f>IF('6.標準時間'!$C2858="","",'6.標準時間'!C2858)</f>
        <v/>
      </c>
      <c r="D2858" s="16" t="str">
        <f>IF('6.標準時間'!$C2858="","",'6.標準時間'!E2858)</f>
        <v/>
      </c>
      <c r="E2858" s="171" t="str">
        <f>IF('6.標準時間'!$C2858="","",'6.標準時間'!F2858)</f>
        <v/>
      </c>
      <c r="F2858" s="15" t="str">
        <f t="shared" si="88"/>
        <v/>
      </c>
      <c r="G2858" s="142" t="str">
        <f>IF('6.標準時間'!$C2858="","",'6.標準時間'!H2858)</f>
        <v/>
      </c>
      <c r="H2858" s="142" t="str">
        <f>IF('6.標準時間'!$C2858="","",'6.標準時間'!I2858)</f>
        <v/>
      </c>
      <c r="I2858" s="107" t="str">
        <f>IF(C2858="","",VLOOKUP($C2858,'7.工程別レート'!$C$6:$E$501,3,FALSE))</f>
        <v/>
      </c>
      <c r="J2858" s="108" t="str">
        <f>IF(C2858="","",VLOOKUP($C2858,'7.工程別レート'!$C$6:$E$501,2,FALSE))</f>
        <v/>
      </c>
      <c r="K2858" s="195" t="str">
        <f t="shared" si="89"/>
        <v/>
      </c>
    </row>
    <row r="2859" spans="2:11" ht="18" customHeight="1">
      <c r="B2859" s="16" t="str">
        <f>IF('6.標準時間'!$B2859="","",'6.標準時間'!B2859)</f>
        <v/>
      </c>
      <c r="C2859" s="16" t="str">
        <f>IF('6.標準時間'!$C2859="","",'6.標準時間'!C2859)</f>
        <v/>
      </c>
      <c r="D2859" s="16" t="str">
        <f>IF('6.標準時間'!$C2859="","",'6.標準時間'!E2859)</f>
        <v/>
      </c>
      <c r="E2859" s="171" t="str">
        <f>IF('6.標準時間'!$C2859="","",'6.標準時間'!F2859)</f>
        <v/>
      </c>
      <c r="F2859" s="15" t="str">
        <f t="shared" si="88"/>
        <v/>
      </c>
      <c r="G2859" s="142" t="str">
        <f>IF('6.標準時間'!$C2859="","",'6.標準時間'!H2859)</f>
        <v/>
      </c>
      <c r="H2859" s="142" t="str">
        <f>IF('6.標準時間'!$C2859="","",'6.標準時間'!I2859)</f>
        <v/>
      </c>
      <c r="I2859" s="107" t="str">
        <f>IF(C2859="","",VLOOKUP($C2859,'7.工程別レート'!$C$6:$E$501,3,FALSE))</f>
        <v/>
      </c>
      <c r="J2859" s="108" t="str">
        <f>IF(C2859="","",VLOOKUP($C2859,'7.工程別レート'!$C$6:$E$501,2,FALSE))</f>
        <v/>
      </c>
      <c r="K2859" s="195" t="str">
        <f t="shared" si="89"/>
        <v/>
      </c>
    </row>
    <row r="2860" spans="2:11" ht="18" customHeight="1">
      <c r="B2860" s="16" t="str">
        <f>IF('6.標準時間'!$B2860="","",'6.標準時間'!B2860)</f>
        <v/>
      </c>
      <c r="C2860" s="16" t="str">
        <f>IF('6.標準時間'!$C2860="","",'6.標準時間'!C2860)</f>
        <v/>
      </c>
      <c r="D2860" s="16" t="str">
        <f>IF('6.標準時間'!$C2860="","",'6.標準時間'!E2860)</f>
        <v/>
      </c>
      <c r="E2860" s="171" t="str">
        <f>IF('6.標準時間'!$C2860="","",'6.標準時間'!F2860)</f>
        <v/>
      </c>
      <c r="F2860" s="15" t="str">
        <f t="shared" si="88"/>
        <v/>
      </c>
      <c r="G2860" s="142" t="str">
        <f>IF('6.標準時間'!$C2860="","",'6.標準時間'!H2860)</f>
        <v/>
      </c>
      <c r="H2860" s="142" t="str">
        <f>IF('6.標準時間'!$C2860="","",'6.標準時間'!I2860)</f>
        <v/>
      </c>
      <c r="I2860" s="107" t="str">
        <f>IF(C2860="","",VLOOKUP($C2860,'7.工程別レート'!$C$6:$E$501,3,FALSE))</f>
        <v/>
      </c>
      <c r="J2860" s="108" t="str">
        <f>IF(C2860="","",VLOOKUP($C2860,'7.工程別レート'!$C$6:$E$501,2,FALSE))</f>
        <v/>
      </c>
      <c r="K2860" s="195" t="str">
        <f t="shared" si="89"/>
        <v/>
      </c>
    </row>
    <row r="2861" spans="2:11" ht="18" customHeight="1">
      <c r="B2861" s="16" t="str">
        <f>IF('6.標準時間'!$B2861="","",'6.標準時間'!B2861)</f>
        <v/>
      </c>
      <c r="C2861" s="16" t="str">
        <f>IF('6.標準時間'!$C2861="","",'6.標準時間'!C2861)</f>
        <v/>
      </c>
      <c r="D2861" s="16" t="str">
        <f>IF('6.標準時間'!$C2861="","",'6.標準時間'!E2861)</f>
        <v/>
      </c>
      <c r="E2861" s="171" t="str">
        <f>IF('6.標準時間'!$C2861="","",'6.標準時間'!F2861)</f>
        <v/>
      </c>
      <c r="F2861" s="15" t="str">
        <f t="shared" si="88"/>
        <v/>
      </c>
      <c r="G2861" s="142" t="str">
        <f>IF('6.標準時間'!$C2861="","",'6.標準時間'!H2861)</f>
        <v/>
      </c>
      <c r="H2861" s="142" t="str">
        <f>IF('6.標準時間'!$C2861="","",'6.標準時間'!I2861)</f>
        <v/>
      </c>
      <c r="I2861" s="107" t="str">
        <f>IF(C2861="","",VLOOKUP($C2861,'7.工程別レート'!$C$6:$E$501,3,FALSE))</f>
        <v/>
      </c>
      <c r="J2861" s="108" t="str">
        <f>IF(C2861="","",VLOOKUP($C2861,'7.工程別レート'!$C$6:$E$501,2,FALSE))</f>
        <v/>
      </c>
      <c r="K2861" s="195" t="str">
        <f t="shared" si="89"/>
        <v/>
      </c>
    </row>
    <row r="2862" spans="2:11" ht="18" customHeight="1">
      <c r="B2862" s="16" t="str">
        <f>IF('6.標準時間'!$B2862="","",'6.標準時間'!B2862)</f>
        <v/>
      </c>
      <c r="C2862" s="16" t="str">
        <f>IF('6.標準時間'!$C2862="","",'6.標準時間'!C2862)</f>
        <v/>
      </c>
      <c r="D2862" s="16" t="str">
        <f>IF('6.標準時間'!$C2862="","",'6.標準時間'!E2862)</f>
        <v/>
      </c>
      <c r="E2862" s="171" t="str">
        <f>IF('6.標準時間'!$C2862="","",'6.標準時間'!F2862)</f>
        <v/>
      </c>
      <c r="F2862" s="15" t="str">
        <f t="shared" si="88"/>
        <v/>
      </c>
      <c r="G2862" s="142" t="str">
        <f>IF('6.標準時間'!$C2862="","",'6.標準時間'!H2862)</f>
        <v/>
      </c>
      <c r="H2862" s="142" t="str">
        <f>IF('6.標準時間'!$C2862="","",'6.標準時間'!I2862)</f>
        <v/>
      </c>
      <c r="I2862" s="107" t="str">
        <f>IF(C2862="","",VLOOKUP($C2862,'7.工程別レート'!$C$6:$E$501,3,FALSE))</f>
        <v/>
      </c>
      <c r="J2862" s="108" t="str">
        <f>IF(C2862="","",VLOOKUP($C2862,'7.工程別レート'!$C$6:$E$501,2,FALSE))</f>
        <v/>
      </c>
      <c r="K2862" s="195" t="str">
        <f t="shared" si="89"/>
        <v/>
      </c>
    </row>
    <row r="2863" spans="2:11" ht="18" customHeight="1">
      <c r="B2863" s="16" t="str">
        <f>IF('6.標準時間'!$B2863="","",'6.標準時間'!B2863)</f>
        <v/>
      </c>
      <c r="C2863" s="16" t="str">
        <f>IF('6.標準時間'!$C2863="","",'6.標準時間'!C2863)</f>
        <v/>
      </c>
      <c r="D2863" s="16" t="str">
        <f>IF('6.標準時間'!$C2863="","",'6.標準時間'!E2863)</f>
        <v/>
      </c>
      <c r="E2863" s="171" t="str">
        <f>IF('6.標準時間'!$C2863="","",'6.標準時間'!F2863)</f>
        <v/>
      </c>
      <c r="F2863" s="15" t="str">
        <f t="shared" si="88"/>
        <v/>
      </c>
      <c r="G2863" s="142" t="str">
        <f>IF('6.標準時間'!$C2863="","",'6.標準時間'!H2863)</f>
        <v/>
      </c>
      <c r="H2863" s="142" t="str">
        <f>IF('6.標準時間'!$C2863="","",'6.標準時間'!I2863)</f>
        <v/>
      </c>
      <c r="I2863" s="107" t="str">
        <f>IF(C2863="","",VLOOKUP($C2863,'7.工程別レート'!$C$6:$E$501,3,FALSE))</f>
        <v/>
      </c>
      <c r="J2863" s="108" t="str">
        <f>IF(C2863="","",VLOOKUP($C2863,'7.工程別レート'!$C$6:$E$501,2,FALSE))</f>
        <v/>
      </c>
      <c r="K2863" s="195" t="str">
        <f t="shared" si="89"/>
        <v/>
      </c>
    </row>
    <row r="2864" spans="2:11" ht="18" customHeight="1">
      <c r="B2864" s="16" t="str">
        <f>IF('6.標準時間'!$B2864="","",'6.標準時間'!B2864)</f>
        <v/>
      </c>
      <c r="C2864" s="16" t="str">
        <f>IF('6.標準時間'!$C2864="","",'6.標準時間'!C2864)</f>
        <v/>
      </c>
      <c r="D2864" s="16" t="str">
        <f>IF('6.標準時間'!$C2864="","",'6.標準時間'!E2864)</f>
        <v/>
      </c>
      <c r="E2864" s="171" t="str">
        <f>IF('6.標準時間'!$C2864="","",'6.標準時間'!F2864)</f>
        <v/>
      </c>
      <c r="F2864" s="15" t="str">
        <f t="shared" si="88"/>
        <v/>
      </c>
      <c r="G2864" s="142" t="str">
        <f>IF('6.標準時間'!$C2864="","",'6.標準時間'!H2864)</f>
        <v/>
      </c>
      <c r="H2864" s="142" t="str">
        <f>IF('6.標準時間'!$C2864="","",'6.標準時間'!I2864)</f>
        <v/>
      </c>
      <c r="I2864" s="107" t="str">
        <f>IF(C2864="","",VLOOKUP($C2864,'7.工程別レート'!$C$6:$E$501,3,FALSE))</f>
        <v/>
      </c>
      <c r="J2864" s="108" t="str">
        <f>IF(C2864="","",VLOOKUP($C2864,'7.工程別レート'!$C$6:$E$501,2,FALSE))</f>
        <v/>
      </c>
      <c r="K2864" s="195" t="str">
        <f t="shared" si="89"/>
        <v/>
      </c>
    </row>
    <row r="2865" spans="2:11" ht="18" customHeight="1">
      <c r="B2865" s="16" t="str">
        <f>IF('6.標準時間'!$B2865="","",'6.標準時間'!B2865)</f>
        <v/>
      </c>
      <c r="C2865" s="16" t="str">
        <f>IF('6.標準時間'!$C2865="","",'6.標準時間'!C2865)</f>
        <v/>
      </c>
      <c r="D2865" s="16" t="str">
        <f>IF('6.標準時間'!$C2865="","",'6.標準時間'!E2865)</f>
        <v/>
      </c>
      <c r="E2865" s="171" t="str">
        <f>IF('6.標準時間'!$C2865="","",'6.標準時間'!F2865)</f>
        <v/>
      </c>
      <c r="F2865" s="15" t="str">
        <f t="shared" si="88"/>
        <v/>
      </c>
      <c r="G2865" s="142" t="str">
        <f>IF('6.標準時間'!$C2865="","",'6.標準時間'!H2865)</f>
        <v/>
      </c>
      <c r="H2865" s="142" t="str">
        <f>IF('6.標準時間'!$C2865="","",'6.標準時間'!I2865)</f>
        <v/>
      </c>
      <c r="I2865" s="107" t="str">
        <f>IF(C2865="","",VLOOKUP($C2865,'7.工程別レート'!$C$6:$E$501,3,FALSE))</f>
        <v/>
      </c>
      <c r="J2865" s="108" t="str">
        <f>IF(C2865="","",VLOOKUP($C2865,'7.工程別レート'!$C$6:$E$501,2,FALSE))</f>
        <v/>
      </c>
      <c r="K2865" s="195" t="str">
        <f t="shared" si="89"/>
        <v/>
      </c>
    </row>
    <row r="2866" spans="2:11" ht="18" customHeight="1">
      <c r="B2866" s="16" t="str">
        <f>IF('6.標準時間'!$B2866="","",'6.標準時間'!B2866)</f>
        <v/>
      </c>
      <c r="C2866" s="16" t="str">
        <f>IF('6.標準時間'!$C2866="","",'6.標準時間'!C2866)</f>
        <v/>
      </c>
      <c r="D2866" s="16" t="str">
        <f>IF('6.標準時間'!$C2866="","",'6.標準時間'!E2866)</f>
        <v/>
      </c>
      <c r="E2866" s="171" t="str">
        <f>IF('6.標準時間'!$C2866="","",'6.標準時間'!F2866)</f>
        <v/>
      </c>
      <c r="F2866" s="15" t="str">
        <f t="shared" si="88"/>
        <v/>
      </c>
      <c r="G2866" s="142" t="str">
        <f>IF('6.標準時間'!$C2866="","",'6.標準時間'!H2866)</f>
        <v/>
      </c>
      <c r="H2866" s="142" t="str">
        <f>IF('6.標準時間'!$C2866="","",'6.標準時間'!I2866)</f>
        <v/>
      </c>
      <c r="I2866" s="107" t="str">
        <f>IF(C2866="","",VLOOKUP($C2866,'7.工程別レート'!$C$6:$E$501,3,FALSE))</f>
        <v/>
      </c>
      <c r="J2866" s="108" t="str">
        <f>IF(C2866="","",VLOOKUP($C2866,'7.工程別レート'!$C$6:$E$501,2,FALSE))</f>
        <v/>
      </c>
      <c r="K2866" s="195" t="str">
        <f t="shared" si="89"/>
        <v/>
      </c>
    </row>
    <row r="2867" spans="2:11" ht="18" customHeight="1">
      <c r="B2867" s="16" t="str">
        <f>IF('6.標準時間'!$B2867="","",'6.標準時間'!B2867)</f>
        <v/>
      </c>
      <c r="C2867" s="16" t="str">
        <f>IF('6.標準時間'!$C2867="","",'6.標準時間'!C2867)</f>
        <v/>
      </c>
      <c r="D2867" s="16" t="str">
        <f>IF('6.標準時間'!$C2867="","",'6.標準時間'!E2867)</f>
        <v/>
      </c>
      <c r="E2867" s="171" t="str">
        <f>IF('6.標準時間'!$C2867="","",'6.標準時間'!F2867)</f>
        <v/>
      </c>
      <c r="F2867" s="15" t="str">
        <f t="shared" si="88"/>
        <v/>
      </c>
      <c r="G2867" s="142" t="str">
        <f>IF('6.標準時間'!$C2867="","",'6.標準時間'!H2867)</f>
        <v/>
      </c>
      <c r="H2867" s="142" t="str">
        <f>IF('6.標準時間'!$C2867="","",'6.標準時間'!I2867)</f>
        <v/>
      </c>
      <c r="I2867" s="107" t="str">
        <f>IF(C2867="","",VLOOKUP($C2867,'7.工程別レート'!$C$6:$E$501,3,FALSE))</f>
        <v/>
      </c>
      <c r="J2867" s="108" t="str">
        <f>IF(C2867="","",VLOOKUP($C2867,'7.工程別レート'!$C$6:$E$501,2,FALSE))</f>
        <v/>
      </c>
      <c r="K2867" s="195" t="str">
        <f t="shared" si="89"/>
        <v/>
      </c>
    </row>
    <row r="2868" spans="2:11" ht="18" customHeight="1">
      <c r="B2868" s="16" t="str">
        <f>IF('6.標準時間'!$B2868="","",'6.標準時間'!B2868)</f>
        <v/>
      </c>
      <c r="C2868" s="16" t="str">
        <f>IF('6.標準時間'!$C2868="","",'6.標準時間'!C2868)</f>
        <v/>
      </c>
      <c r="D2868" s="16" t="str">
        <f>IF('6.標準時間'!$C2868="","",'6.標準時間'!E2868)</f>
        <v/>
      </c>
      <c r="E2868" s="171" t="str">
        <f>IF('6.標準時間'!$C2868="","",'6.標準時間'!F2868)</f>
        <v/>
      </c>
      <c r="F2868" s="15" t="str">
        <f t="shared" si="88"/>
        <v/>
      </c>
      <c r="G2868" s="142" t="str">
        <f>IF('6.標準時間'!$C2868="","",'6.標準時間'!H2868)</f>
        <v/>
      </c>
      <c r="H2868" s="142" t="str">
        <f>IF('6.標準時間'!$C2868="","",'6.標準時間'!I2868)</f>
        <v/>
      </c>
      <c r="I2868" s="107" t="str">
        <f>IF(C2868="","",VLOOKUP($C2868,'7.工程別レート'!$C$6:$E$501,3,FALSE))</f>
        <v/>
      </c>
      <c r="J2868" s="108" t="str">
        <f>IF(C2868="","",VLOOKUP($C2868,'7.工程別レート'!$C$6:$E$501,2,FALSE))</f>
        <v/>
      </c>
      <c r="K2868" s="195" t="str">
        <f t="shared" si="89"/>
        <v/>
      </c>
    </row>
    <row r="2869" spans="2:11" ht="18" customHeight="1">
      <c r="B2869" s="16" t="str">
        <f>IF('6.標準時間'!$B2869="","",'6.標準時間'!B2869)</f>
        <v/>
      </c>
      <c r="C2869" s="16" t="str">
        <f>IF('6.標準時間'!$C2869="","",'6.標準時間'!C2869)</f>
        <v/>
      </c>
      <c r="D2869" s="16" t="str">
        <f>IF('6.標準時間'!$C2869="","",'6.標準時間'!E2869)</f>
        <v/>
      </c>
      <c r="E2869" s="171" t="str">
        <f>IF('6.標準時間'!$C2869="","",'6.標準時間'!F2869)</f>
        <v/>
      </c>
      <c r="F2869" s="15" t="str">
        <f t="shared" si="88"/>
        <v/>
      </c>
      <c r="G2869" s="142" t="str">
        <f>IF('6.標準時間'!$C2869="","",'6.標準時間'!H2869)</f>
        <v/>
      </c>
      <c r="H2869" s="142" t="str">
        <f>IF('6.標準時間'!$C2869="","",'6.標準時間'!I2869)</f>
        <v/>
      </c>
      <c r="I2869" s="107" t="str">
        <f>IF(C2869="","",VLOOKUP($C2869,'7.工程別レート'!$C$6:$E$501,3,FALSE))</f>
        <v/>
      </c>
      <c r="J2869" s="108" t="str">
        <f>IF(C2869="","",VLOOKUP($C2869,'7.工程別レート'!$C$6:$E$501,2,FALSE))</f>
        <v/>
      </c>
      <c r="K2869" s="195" t="str">
        <f t="shared" si="89"/>
        <v/>
      </c>
    </row>
    <row r="2870" spans="2:11" ht="18" customHeight="1">
      <c r="B2870" s="16" t="str">
        <f>IF('6.標準時間'!$B2870="","",'6.標準時間'!B2870)</f>
        <v/>
      </c>
      <c r="C2870" s="16" t="str">
        <f>IF('6.標準時間'!$C2870="","",'6.標準時間'!C2870)</f>
        <v/>
      </c>
      <c r="D2870" s="16" t="str">
        <f>IF('6.標準時間'!$C2870="","",'6.標準時間'!E2870)</f>
        <v/>
      </c>
      <c r="E2870" s="171" t="str">
        <f>IF('6.標準時間'!$C2870="","",'6.標準時間'!F2870)</f>
        <v/>
      </c>
      <c r="F2870" s="15" t="str">
        <f t="shared" si="88"/>
        <v/>
      </c>
      <c r="G2870" s="142" t="str">
        <f>IF('6.標準時間'!$C2870="","",'6.標準時間'!H2870)</f>
        <v/>
      </c>
      <c r="H2870" s="142" t="str">
        <f>IF('6.標準時間'!$C2870="","",'6.標準時間'!I2870)</f>
        <v/>
      </c>
      <c r="I2870" s="107" t="str">
        <f>IF(C2870="","",VLOOKUP($C2870,'7.工程別レート'!$C$6:$E$501,3,FALSE))</f>
        <v/>
      </c>
      <c r="J2870" s="108" t="str">
        <f>IF(C2870="","",VLOOKUP($C2870,'7.工程別レート'!$C$6:$E$501,2,FALSE))</f>
        <v/>
      </c>
      <c r="K2870" s="195" t="str">
        <f t="shared" si="89"/>
        <v/>
      </c>
    </row>
    <row r="2871" spans="2:11" ht="18" customHeight="1">
      <c r="B2871" s="16" t="str">
        <f>IF('6.標準時間'!$B2871="","",'6.標準時間'!B2871)</f>
        <v/>
      </c>
      <c r="C2871" s="16" t="str">
        <f>IF('6.標準時間'!$C2871="","",'6.標準時間'!C2871)</f>
        <v/>
      </c>
      <c r="D2871" s="16" t="str">
        <f>IF('6.標準時間'!$C2871="","",'6.標準時間'!E2871)</f>
        <v/>
      </c>
      <c r="E2871" s="171" t="str">
        <f>IF('6.標準時間'!$C2871="","",'6.標準時間'!F2871)</f>
        <v/>
      </c>
      <c r="F2871" s="15" t="str">
        <f t="shared" si="88"/>
        <v/>
      </c>
      <c r="G2871" s="142" t="str">
        <f>IF('6.標準時間'!$C2871="","",'6.標準時間'!H2871)</f>
        <v/>
      </c>
      <c r="H2871" s="142" t="str">
        <f>IF('6.標準時間'!$C2871="","",'6.標準時間'!I2871)</f>
        <v/>
      </c>
      <c r="I2871" s="107" t="str">
        <f>IF(C2871="","",VLOOKUP($C2871,'7.工程別レート'!$C$6:$E$501,3,FALSE))</f>
        <v/>
      </c>
      <c r="J2871" s="108" t="str">
        <f>IF(C2871="","",VLOOKUP($C2871,'7.工程別レート'!$C$6:$E$501,2,FALSE))</f>
        <v/>
      </c>
      <c r="K2871" s="195" t="str">
        <f t="shared" si="89"/>
        <v/>
      </c>
    </row>
    <row r="2872" spans="2:11" ht="18" customHeight="1">
      <c r="B2872" s="16" t="str">
        <f>IF('6.標準時間'!$B2872="","",'6.標準時間'!B2872)</f>
        <v/>
      </c>
      <c r="C2872" s="16" t="str">
        <f>IF('6.標準時間'!$C2872="","",'6.標準時間'!C2872)</f>
        <v/>
      </c>
      <c r="D2872" s="16" t="str">
        <f>IF('6.標準時間'!$C2872="","",'6.標準時間'!E2872)</f>
        <v/>
      </c>
      <c r="E2872" s="171" t="str">
        <f>IF('6.標準時間'!$C2872="","",'6.標準時間'!F2872)</f>
        <v/>
      </c>
      <c r="F2872" s="15" t="str">
        <f t="shared" si="88"/>
        <v/>
      </c>
      <c r="G2872" s="142" t="str">
        <f>IF('6.標準時間'!$C2872="","",'6.標準時間'!H2872)</f>
        <v/>
      </c>
      <c r="H2872" s="142" t="str">
        <f>IF('6.標準時間'!$C2872="","",'6.標準時間'!I2872)</f>
        <v/>
      </c>
      <c r="I2872" s="107" t="str">
        <f>IF(C2872="","",VLOOKUP($C2872,'7.工程別レート'!$C$6:$E$501,3,FALSE))</f>
        <v/>
      </c>
      <c r="J2872" s="108" t="str">
        <f>IF(C2872="","",VLOOKUP($C2872,'7.工程別レート'!$C$6:$E$501,2,FALSE))</f>
        <v/>
      </c>
      <c r="K2872" s="195" t="str">
        <f t="shared" si="89"/>
        <v/>
      </c>
    </row>
    <row r="2873" spans="2:11" ht="18" customHeight="1">
      <c r="B2873" s="16" t="str">
        <f>IF('6.標準時間'!$B2873="","",'6.標準時間'!B2873)</f>
        <v/>
      </c>
      <c r="C2873" s="16" t="str">
        <f>IF('6.標準時間'!$C2873="","",'6.標準時間'!C2873)</f>
        <v/>
      </c>
      <c r="D2873" s="16" t="str">
        <f>IF('6.標準時間'!$C2873="","",'6.標準時間'!E2873)</f>
        <v/>
      </c>
      <c r="E2873" s="171" t="str">
        <f>IF('6.標準時間'!$C2873="","",'6.標準時間'!F2873)</f>
        <v/>
      </c>
      <c r="F2873" s="15" t="str">
        <f t="shared" si="88"/>
        <v/>
      </c>
      <c r="G2873" s="142" t="str">
        <f>IF('6.標準時間'!$C2873="","",'6.標準時間'!H2873)</f>
        <v/>
      </c>
      <c r="H2873" s="142" t="str">
        <f>IF('6.標準時間'!$C2873="","",'6.標準時間'!I2873)</f>
        <v/>
      </c>
      <c r="I2873" s="107" t="str">
        <f>IF(C2873="","",VLOOKUP($C2873,'7.工程別レート'!$C$6:$E$501,3,FALSE))</f>
        <v/>
      </c>
      <c r="J2873" s="108" t="str">
        <f>IF(C2873="","",VLOOKUP($C2873,'7.工程別レート'!$C$6:$E$501,2,FALSE))</f>
        <v/>
      </c>
      <c r="K2873" s="195" t="str">
        <f t="shared" si="89"/>
        <v/>
      </c>
    </row>
    <row r="2874" spans="2:11" ht="18" customHeight="1">
      <c r="B2874" s="16" t="str">
        <f>IF('6.標準時間'!$B2874="","",'6.標準時間'!B2874)</f>
        <v/>
      </c>
      <c r="C2874" s="16" t="str">
        <f>IF('6.標準時間'!$C2874="","",'6.標準時間'!C2874)</f>
        <v/>
      </c>
      <c r="D2874" s="16" t="str">
        <f>IF('6.標準時間'!$C2874="","",'6.標準時間'!E2874)</f>
        <v/>
      </c>
      <c r="E2874" s="171" t="str">
        <f>IF('6.標準時間'!$C2874="","",'6.標準時間'!F2874)</f>
        <v/>
      </c>
      <c r="F2874" s="15" t="str">
        <f t="shared" si="88"/>
        <v/>
      </c>
      <c r="G2874" s="142" t="str">
        <f>IF('6.標準時間'!$C2874="","",'6.標準時間'!H2874)</f>
        <v/>
      </c>
      <c r="H2874" s="142" t="str">
        <f>IF('6.標準時間'!$C2874="","",'6.標準時間'!I2874)</f>
        <v/>
      </c>
      <c r="I2874" s="107" t="str">
        <f>IF(C2874="","",VLOOKUP($C2874,'7.工程別レート'!$C$6:$E$501,3,FALSE))</f>
        <v/>
      </c>
      <c r="J2874" s="108" t="str">
        <f>IF(C2874="","",VLOOKUP($C2874,'7.工程別レート'!$C$6:$E$501,2,FALSE))</f>
        <v/>
      </c>
      <c r="K2874" s="195" t="str">
        <f t="shared" si="89"/>
        <v/>
      </c>
    </row>
    <row r="2875" spans="2:11" ht="18" customHeight="1">
      <c r="B2875" s="16" t="str">
        <f>IF('6.標準時間'!$B2875="","",'6.標準時間'!B2875)</f>
        <v/>
      </c>
      <c r="C2875" s="16" t="str">
        <f>IF('6.標準時間'!$C2875="","",'6.標準時間'!C2875)</f>
        <v/>
      </c>
      <c r="D2875" s="16" t="str">
        <f>IF('6.標準時間'!$C2875="","",'6.標準時間'!E2875)</f>
        <v/>
      </c>
      <c r="E2875" s="171" t="str">
        <f>IF('6.標準時間'!$C2875="","",'6.標準時間'!F2875)</f>
        <v/>
      </c>
      <c r="F2875" s="15" t="str">
        <f t="shared" si="88"/>
        <v/>
      </c>
      <c r="G2875" s="142" t="str">
        <f>IF('6.標準時間'!$C2875="","",'6.標準時間'!H2875)</f>
        <v/>
      </c>
      <c r="H2875" s="142" t="str">
        <f>IF('6.標準時間'!$C2875="","",'6.標準時間'!I2875)</f>
        <v/>
      </c>
      <c r="I2875" s="107" t="str">
        <f>IF(C2875="","",VLOOKUP($C2875,'7.工程別レート'!$C$6:$E$501,3,FALSE))</f>
        <v/>
      </c>
      <c r="J2875" s="108" t="str">
        <f>IF(C2875="","",VLOOKUP($C2875,'7.工程別レート'!$C$6:$E$501,2,FALSE))</f>
        <v/>
      </c>
      <c r="K2875" s="195" t="str">
        <f t="shared" si="89"/>
        <v/>
      </c>
    </row>
    <row r="2876" spans="2:11" ht="18" customHeight="1">
      <c r="B2876" s="16" t="str">
        <f>IF('6.標準時間'!$B2876="","",'6.標準時間'!B2876)</f>
        <v/>
      </c>
      <c r="C2876" s="16" t="str">
        <f>IF('6.標準時間'!$C2876="","",'6.標準時間'!C2876)</f>
        <v/>
      </c>
      <c r="D2876" s="16" t="str">
        <f>IF('6.標準時間'!$C2876="","",'6.標準時間'!E2876)</f>
        <v/>
      </c>
      <c r="E2876" s="171" t="str">
        <f>IF('6.標準時間'!$C2876="","",'6.標準時間'!F2876)</f>
        <v/>
      </c>
      <c r="F2876" s="15" t="str">
        <f t="shared" si="88"/>
        <v/>
      </c>
      <c r="G2876" s="142" t="str">
        <f>IF('6.標準時間'!$C2876="","",'6.標準時間'!H2876)</f>
        <v/>
      </c>
      <c r="H2876" s="142" t="str">
        <f>IF('6.標準時間'!$C2876="","",'6.標準時間'!I2876)</f>
        <v/>
      </c>
      <c r="I2876" s="107" t="str">
        <f>IF(C2876="","",VLOOKUP($C2876,'7.工程別レート'!$C$6:$E$501,3,FALSE))</f>
        <v/>
      </c>
      <c r="J2876" s="108" t="str">
        <f>IF(C2876="","",VLOOKUP($C2876,'7.工程別レート'!$C$6:$E$501,2,FALSE))</f>
        <v/>
      </c>
      <c r="K2876" s="195" t="str">
        <f t="shared" si="89"/>
        <v/>
      </c>
    </row>
    <row r="2877" spans="2:11" ht="18" customHeight="1">
      <c r="B2877" s="16" t="str">
        <f>IF('6.標準時間'!$B2877="","",'6.標準時間'!B2877)</f>
        <v/>
      </c>
      <c r="C2877" s="16" t="str">
        <f>IF('6.標準時間'!$C2877="","",'6.標準時間'!C2877)</f>
        <v/>
      </c>
      <c r="D2877" s="16" t="str">
        <f>IF('6.標準時間'!$C2877="","",'6.標準時間'!E2877)</f>
        <v/>
      </c>
      <c r="E2877" s="171" t="str">
        <f>IF('6.標準時間'!$C2877="","",'6.標準時間'!F2877)</f>
        <v/>
      </c>
      <c r="F2877" s="15" t="str">
        <f t="shared" si="88"/>
        <v/>
      </c>
      <c r="G2877" s="142" t="str">
        <f>IF('6.標準時間'!$C2877="","",'6.標準時間'!H2877)</f>
        <v/>
      </c>
      <c r="H2877" s="142" t="str">
        <f>IF('6.標準時間'!$C2877="","",'6.標準時間'!I2877)</f>
        <v/>
      </c>
      <c r="I2877" s="107" t="str">
        <f>IF(C2877="","",VLOOKUP($C2877,'7.工程別レート'!$C$6:$E$501,3,FALSE))</f>
        <v/>
      </c>
      <c r="J2877" s="108" t="str">
        <f>IF(C2877="","",VLOOKUP($C2877,'7.工程別レート'!$C$6:$E$501,2,FALSE))</f>
        <v/>
      </c>
      <c r="K2877" s="195" t="str">
        <f t="shared" si="89"/>
        <v/>
      </c>
    </row>
    <row r="2878" spans="2:11" ht="18" customHeight="1">
      <c r="B2878" s="16" t="str">
        <f>IF('6.標準時間'!$B2878="","",'6.標準時間'!B2878)</f>
        <v/>
      </c>
      <c r="C2878" s="16" t="str">
        <f>IF('6.標準時間'!$C2878="","",'6.標準時間'!C2878)</f>
        <v/>
      </c>
      <c r="D2878" s="16" t="str">
        <f>IF('6.標準時間'!$C2878="","",'6.標準時間'!E2878)</f>
        <v/>
      </c>
      <c r="E2878" s="171" t="str">
        <f>IF('6.標準時間'!$C2878="","",'6.標準時間'!F2878)</f>
        <v/>
      </c>
      <c r="F2878" s="15" t="str">
        <f t="shared" si="88"/>
        <v/>
      </c>
      <c r="G2878" s="142" t="str">
        <f>IF('6.標準時間'!$C2878="","",'6.標準時間'!H2878)</f>
        <v/>
      </c>
      <c r="H2878" s="142" t="str">
        <f>IF('6.標準時間'!$C2878="","",'6.標準時間'!I2878)</f>
        <v/>
      </c>
      <c r="I2878" s="107" t="str">
        <f>IF(C2878="","",VLOOKUP($C2878,'7.工程別レート'!$C$6:$E$501,3,FALSE))</f>
        <v/>
      </c>
      <c r="J2878" s="108" t="str">
        <f>IF(C2878="","",VLOOKUP($C2878,'7.工程別レート'!$C$6:$E$501,2,FALSE))</f>
        <v/>
      </c>
      <c r="K2878" s="195" t="str">
        <f t="shared" si="89"/>
        <v/>
      </c>
    </row>
    <row r="2879" spans="2:11" ht="18" customHeight="1">
      <c r="B2879" s="16" t="str">
        <f>IF('6.標準時間'!$B2879="","",'6.標準時間'!B2879)</f>
        <v/>
      </c>
      <c r="C2879" s="16" t="str">
        <f>IF('6.標準時間'!$C2879="","",'6.標準時間'!C2879)</f>
        <v/>
      </c>
      <c r="D2879" s="16" t="str">
        <f>IF('6.標準時間'!$C2879="","",'6.標準時間'!E2879)</f>
        <v/>
      </c>
      <c r="E2879" s="171" t="str">
        <f>IF('6.標準時間'!$C2879="","",'6.標準時間'!F2879)</f>
        <v/>
      </c>
      <c r="F2879" s="15" t="str">
        <f t="shared" si="88"/>
        <v/>
      </c>
      <c r="G2879" s="142" t="str">
        <f>IF('6.標準時間'!$C2879="","",'6.標準時間'!H2879)</f>
        <v/>
      </c>
      <c r="H2879" s="142" t="str">
        <f>IF('6.標準時間'!$C2879="","",'6.標準時間'!I2879)</f>
        <v/>
      </c>
      <c r="I2879" s="107" t="str">
        <f>IF(C2879="","",VLOOKUP($C2879,'7.工程別レート'!$C$6:$E$501,3,FALSE))</f>
        <v/>
      </c>
      <c r="J2879" s="108" t="str">
        <f>IF(C2879="","",VLOOKUP($C2879,'7.工程別レート'!$C$6:$E$501,2,FALSE))</f>
        <v/>
      </c>
      <c r="K2879" s="195" t="str">
        <f t="shared" si="89"/>
        <v/>
      </c>
    </row>
    <row r="2880" spans="2:11" ht="18" customHeight="1">
      <c r="B2880" s="16" t="str">
        <f>IF('6.標準時間'!$B2880="","",'6.標準時間'!B2880)</f>
        <v/>
      </c>
      <c r="C2880" s="16" t="str">
        <f>IF('6.標準時間'!$C2880="","",'6.標準時間'!C2880)</f>
        <v/>
      </c>
      <c r="D2880" s="16" t="str">
        <f>IF('6.標準時間'!$C2880="","",'6.標準時間'!E2880)</f>
        <v/>
      </c>
      <c r="E2880" s="171" t="str">
        <f>IF('6.標準時間'!$C2880="","",'6.標準時間'!F2880)</f>
        <v/>
      </c>
      <c r="F2880" s="15" t="str">
        <f t="shared" si="88"/>
        <v/>
      </c>
      <c r="G2880" s="142" t="str">
        <f>IF('6.標準時間'!$C2880="","",'6.標準時間'!H2880)</f>
        <v/>
      </c>
      <c r="H2880" s="142" t="str">
        <f>IF('6.標準時間'!$C2880="","",'6.標準時間'!I2880)</f>
        <v/>
      </c>
      <c r="I2880" s="107" t="str">
        <f>IF(C2880="","",VLOOKUP($C2880,'7.工程別レート'!$C$6:$E$501,3,FALSE))</f>
        <v/>
      </c>
      <c r="J2880" s="108" t="str">
        <f>IF(C2880="","",VLOOKUP($C2880,'7.工程別レート'!$C$6:$E$501,2,FALSE))</f>
        <v/>
      </c>
      <c r="K2880" s="195" t="str">
        <f t="shared" si="89"/>
        <v/>
      </c>
    </row>
    <row r="2881" spans="2:11" ht="18" customHeight="1">
      <c r="B2881" s="16" t="str">
        <f>IF('6.標準時間'!$B2881="","",'6.標準時間'!B2881)</f>
        <v/>
      </c>
      <c r="C2881" s="16" t="str">
        <f>IF('6.標準時間'!$C2881="","",'6.標準時間'!C2881)</f>
        <v/>
      </c>
      <c r="D2881" s="16" t="str">
        <f>IF('6.標準時間'!$C2881="","",'6.標準時間'!E2881)</f>
        <v/>
      </c>
      <c r="E2881" s="171" t="str">
        <f>IF('6.標準時間'!$C2881="","",'6.標準時間'!F2881)</f>
        <v/>
      </c>
      <c r="F2881" s="15" t="str">
        <f t="shared" si="88"/>
        <v/>
      </c>
      <c r="G2881" s="142" t="str">
        <f>IF('6.標準時間'!$C2881="","",'6.標準時間'!H2881)</f>
        <v/>
      </c>
      <c r="H2881" s="142" t="str">
        <f>IF('6.標準時間'!$C2881="","",'6.標準時間'!I2881)</f>
        <v/>
      </c>
      <c r="I2881" s="107" t="str">
        <f>IF(C2881="","",VLOOKUP($C2881,'7.工程別レート'!$C$6:$E$501,3,FALSE))</f>
        <v/>
      </c>
      <c r="J2881" s="108" t="str">
        <f>IF(C2881="","",VLOOKUP($C2881,'7.工程別レート'!$C$6:$E$501,2,FALSE))</f>
        <v/>
      </c>
      <c r="K2881" s="195" t="str">
        <f t="shared" si="89"/>
        <v/>
      </c>
    </row>
    <row r="2882" spans="2:11" ht="18" customHeight="1">
      <c r="B2882" s="16" t="str">
        <f>IF('6.標準時間'!$B2882="","",'6.標準時間'!B2882)</f>
        <v/>
      </c>
      <c r="C2882" s="16" t="str">
        <f>IF('6.標準時間'!$C2882="","",'6.標準時間'!C2882)</f>
        <v/>
      </c>
      <c r="D2882" s="16" t="str">
        <f>IF('6.標準時間'!$C2882="","",'6.標準時間'!E2882)</f>
        <v/>
      </c>
      <c r="E2882" s="171" t="str">
        <f>IF('6.標準時間'!$C2882="","",'6.標準時間'!F2882)</f>
        <v/>
      </c>
      <c r="F2882" s="15" t="str">
        <f t="shared" si="88"/>
        <v/>
      </c>
      <c r="G2882" s="142" t="str">
        <f>IF('6.標準時間'!$C2882="","",'6.標準時間'!H2882)</f>
        <v/>
      </c>
      <c r="H2882" s="142" t="str">
        <f>IF('6.標準時間'!$C2882="","",'6.標準時間'!I2882)</f>
        <v/>
      </c>
      <c r="I2882" s="107" t="str">
        <f>IF(C2882="","",VLOOKUP($C2882,'7.工程別レート'!$C$6:$E$501,3,FALSE))</f>
        <v/>
      </c>
      <c r="J2882" s="108" t="str">
        <f>IF(C2882="","",VLOOKUP($C2882,'7.工程別レート'!$C$6:$E$501,2,FALSE))</f>
        <v/>
      </c>
      <c r="K2882" s="195" t="str">
        <f t="shared" si="89"/>
        <v/>
      </c>
    </row>
    <row r="2883" spans="2:11" ht="18" customHeight="1">
      <c r="B2883" s="16" t="str">
        <f>IF('6.標準時間'!$B2883="","",'6.標準時間'!B2883)</f>
        <v/>
      </c>
      <c r="C2883" s="16" t="str">
        <f>IF('6.標準時間'!$C2883="","",'6.標準時間'!C2883)</f>
        <v/>
      </c>
      <c r="D2883" s="16" t="str">
        <f>IF('6.標準時間'!$C2883="","",'6.標準時間'!E2883)</f>
        <v/>
      </c>
      <c r="E2883" s="171" t="str">
        <f>IF('6.標準時間'!$C2883="","",'6.標準時間'!F2883)</f>
        <v/>
      </c>
      <c r="F2883" s="15" t="str">
        <f t="shared" si="88"/>
        <v/>
      </c>
      <c r="G2883" s="142" t="str">
        <f>IF('6.標準時間'!$C2883="","",'6.標準時間'!H2883)</f>
        <v/>
      </c>
      <c r="H2883" s="142" t="str">
        <f>IF('6.標準時間'!$C2883="","",'6.標準時間'!I2883)</f>
        <v/>
      </c>
      <c r="I2883" s="107" t="str">
        <f>IF(C2883="","",VLOOKUP($C2883,'7.工程別レート'!$C$6:$E$501,3,FALSE))</f>
        <v/>
      </c>
      <c r="J2883" s="108" t="str">
        <f>IF(C2883="","",VLOOKUP($C2883,'7.工程別レート'!$C$6:$E$501,2,FALSE))</f>
        <v/>
      </c>
      <c r="K2883" s="195" t="str">
        <f t="shared" si="89"/>
        <v/>
      </c>
    </row>
    <row r="2884" spans="2:11" ht="18" customHeight="1">
      <c r="B2884" s="16" t="str">
        <f>IF('6.標準時間'!$B2884="","",'6.標準時間'!B2884)</f>
        <v/>
      </c>
      <c r="C2884" s="16" t="str">
        <f>IF('6.標準時間'!$C2884="","",'6.標準時間'!C2884)</f>
        <v/>
      </c>
      <c r="D2884" s="16" t="str">
        <f>IF('6.標準時間'!$C2884="","",'6.標準時間'!E2884)</f>
        <v/>
      </c>
      <c r="E2884" s="171" t="str">
        <f>IF('6.標準時間'!$C2884="","",'6.標準時間'!F2884)</f>
        <v/>
      </c>
      <c r="F2884" s="15" t="str">
        <f t="shared" si="88"/>
        <v/>
      </c>
      <c r="G2884" s="142" t="str">
        <f>IF('6.標準時間'!$C2884="","",'6.標準時間'!H2884)</f>
        <v/>
      </c>
      <c r="H2884" s="142" t="str">
        <f>IF('6.標準時間'!$C2884="","",'6.標準時間'!I2884)</f>
        <v/>
      </c>
      <c r="I2884" s="107" t="str">
        <f>IF(C2884="","",VLOOKUP($C2884,'7.工程別レート'!$C$6:$E$501,3,FALSE))</f>
        <v/>
      </c>
      <c r="J2884" s="108" t="str">
        <f>IF(C2884="","",VLOOKUP($C2884,'7.工程別レート'!$C$6:$E$501,2,FALSE))</f>
        <v/>
      </c>
      <c r="K2884" s="195" t="str">
        <f t="shared" si="89"/>
        <v/>
      </c>
    </row>
    <row r="2885" spans="2:11" ht="18" customHeight="1">
      <c r="B2885" s="16" t="str">
        <f>IF('6.標準時間'!$B2885="","",'6.標準時間'!B2885)</f>
        <v/>
      </c>
      <c r="C2885" s="16" t="str">
        <f>IF('6.標準時間'!$C2885="","",'6.標準時間'!C2885)</f>
        <v/>
      </c>
      <c r="D2885" s="16" t="str">
        <f>IF('6.標準時間'!$C2885="","",'6.標準時間'!E2885)</f>
        <v/>
      </c>
      <c r="E2885" s="171" t="str">
        <f>IF('6.標準時間'!$C2885="","",'6.標準時間'!F2885)</f>
        <v/>
      </c>
      <c r="F2885" s="15" t="str">
        <f t="shared" si="88"/>
        <v/>
      </c>
      <c r="G2885" s="142" t="str">
        <f>IF('6.標準時間'!$C2885="","",'6.標準時間'!H2885)</f>
        <v/>
      </c>
      <c r="H2885" s="142" t="str">
        <f>IF('6.標準時間'!$C2885="","",'6.標準時間'!I2885)</f>
        <v/>
      </c>
      <c r="I2885" s="107" t="str">
        <f>IF(C2885="","",VLOOKUP($C2885,'7.工程別レート'!$C$6:$E$501,3,FALSE))</f>
        <v/>
      </c>
      <c r="J2885" s="108" t="str">
        <f>IF(C2885="","",VLOOKUP($C2885,'7.工程別レート'!$C$6:$E$501,2,FALSE))</f>
        <v/>
      </c>
      <c r="K2885" s="195" t="str">
        <f t="shared" si="89"/>
        <v/>
      </c>
    </row>
    <row r="2886" spans="2:11" ht="18" customHeight="1">
      <c r="B2886" s="16" t="str">
        <f>IF('6.標準時間'!$B2886="","",'6.標準時間'!B2886)</f>
        <v/>
      </c>
      <c r="C2886" s="16" t="str">
        <f>IF('6.標準時間'!$C2886="","",'6.標準時間'!C2886)</f>
        <v/>
      </c>
      <c r="D2886" s="16" t="str">
        <f>IF('6.標準時間'!$C2886="","",'6.標準時間'!E2886)</f>
        <v/>
      </c>
      <c r="E2886" s="171" t="str">
        <f>IF('6.標準時間'!$C2886="","",'6.標準時間'!F2886)</f>
        <v/>
      </c>
      <c r="F2886" s="15" t="str">
        <f t="shared" ref="F2886:F2949" si="90">C2886&amp;D2886</f>
        <v/>
      </c>
      <c r="G2886" s="142" t="str">
        <f>IF('6.標準時間'!$C2886="","",'6.標準時間'!H2886)</f>
        <v/>
      </c>
      <c r="H2886" s="142" t="str">
        <f>IF('6.標準時間'!$C2886="","",'6.標準時間'!I2886)</f>
        <v/>
      </c>
      <c r="I2886" s="107" t="str">
        <f>IF(C2886="","",VLOOKUP($C2886,'7.工程別レート'!$C$6:$E$501,3,FALSE))</f>
        <v/>
      </c>
      <c r="J2886" s="108" t="str">
        <f>IF(C2886="","",VLOOKUP($C2886,'7.工程別レート'!$C$6:$E$501,2,FALSE))</f>
        <v/>
      </c>
      <c r="K2886" s="195" t="str">
        <f t="shared" si="89"/>
        <v/>
      </c>
    </row>
    <row r="2887" spans="2:11" ht="18" customHeight="1">
      <c r="B2887" s="16" t="str">
        <f>IF('6.標準時間'!$B2887="","",'6.標準時間'!B2887)</f>
        <v/>
      </c>
      <c r="C2887" s="16" t="str">
        <f>IF('6.標準時間'!$C2887="","",'6.標準時間'!C2887)</f>
        <v/>
      </c>
      <c r="D2887" s="16" t="str">
        <f>IF('6.標準時間'!$C2887="","",'6.標準時間'!E2887)</f>
        <v/>
      </c>
      <c r="E2887" s="171" t="str">
        <f>IF('6.標準時間'!$C2887="","",'6.標準時間'!F2887)</f>
        <v/>
      </c>
      <c r="F2887" s="15" t="str">
        <f t="shared" si="90"/>
        <v/>
      </c>
      <c r="G2887" s="142" t="str">
        <f>IF('6.標準時間'!$C2887="","",'6.標準時間'!H2887)</f>
        <v/>
      </c>
      <c r="H2887" s="142" t="str">
        <f>IF('6.標準時間'!$C2887="","",'6.標準時間'!I2887)</f>
        <v/>
      </c>
      <c r="I2887" s="107" t="str">
        <f>IF(C2887="","",VLOOKUP($C2887,'7.工程別レート'!$C$6:$E$501,3,FALSE))</f>
        <v/>
      </c>
      <c r="J2887" s="108" t="str">
        <f>IF(C2887="","",VLOOKUP($C2887,'7.工程別レート'!$C$6:$E$501,2,FALSE))</f>
        <v/>
      </c>
      <c r="K2887" s="195" t="str">
        <f t="shared" ref="K2887:K2950" si="91">IF(ISERROR((G2887*I2887)+(H2887*J2887)),"",(G2887*I2887)+(H2887*J2887))</f>
        <v/>
      </c>
    </row>
    <row r="2888" spans="2:11" ht="18" customHeight="1">
      <c r="B2888" s="16" t="str">
        <f>IF('6.標準時間'!$B2888="","",'6.標準時間'!B2888)</f>
        <v/>
      </c>
      <c r="C2888" s="16" t="str">
        <f>IF('6.標準時間'!$C2888="","",'6.標準時間'!C2888)</f>
        <v/>
      </c>
      <c r="D2888" s="16" t="str">
        <f>IF('6.標準時間'!$C2888="","",'6.標準時間'!E2888)</f>
        <v/>
      </c>
      <c r="E2888" s="171" t="str">
        <f>IF('6.標準時間'!$C2888="","",'6.標準時間'!F2888)</f>
        <v/>
      </c>
      <c r="F2888" s="15" t="str">
        <f t="shared" si="90"/>
        <v/>
      </c>
      <c r="G2888" s="142" t="str">
        <f>IF('6.標準時間'!$C2888="","",'6.標準時間'!H2888)</f>
        <v/>
      </c>
      <c r="H2888" s="142" t="str">
        <f>IF('6.標準時間'!$C2888="","",'6.標準時間'!I2888)</f>
        <v/>
      </c>
      <c r="I2888" s="107" t="str">
        <f>IF(C2888="","",VLOOKUP($C2888,'7.工程別レート'!$C$6:$E$501,3,FALSE))</f>
        <v/>
      </c>
      <c r="J2888" s="108" t="str">
        <f>IF(C2888="","",VLOOKUP($C2888,'7.工程別レート'!$C$6:$E$501,2,FALSE))</f>
        <v/>
      </c>
      <c r="K2888" s="195" t="str">
        <f t="shared" si="91"/>
        <v/>
      </c>
    </row>
    <row r="2889" spans="2:11" ht="18" customHeight="1">
      <c r="B2889" s="16" t="str">
        <f>IF('6.標準時間'!$B2889="","",'6.標準時間'!B2889)</f>
        <v/>
      </c>
      <c r="C2889" s="16" t="str">
        <f>IF('6.標準時間'!$C2889="","",'6.標準時間'!C2889)</f>
        <v/>
      </c>
      <c r="D2889" s="16" t="str">
        <f>IF('6.標準時間'!$C2889="","",'6.標準時間'!E2889)</f>
        <v/>
      </c>
      <c r="E2889" s="171" t="str">
        <f>IF('6.標準時間'!$C2889="","",'6.標準時間'!F2889)</f>
        <v/>
      </c>
      <c r="F2889" s="15" t="str">
        <f t="shared" si="90"/>
        <v/>
      </c>
      <c r="G2889" s="142" t="str">
        <f>IF('6.標準時間'!$C2889="","",'6.標準時間'!H2889)</f>
        <v/>
      </c>
      <c r="H2889" s="142" t="str">
        <f>IF('6.標準時間'!$C2889="","",'6.標準時間'!I2889)</f>
        <v/>
      </c>
      <c r="I2889" s="107" t="str">
        <f>IF(C2889="","",VLOOKUP($C2889,'7.工程別レート'!$C$6:$E$501,3,FALSE))</f>
        <v/>
      </c>
      <c r="J2889" s="108" t="str">
        <f>IF(C2889="","",VLOOKUP($C2889,'7.工程別レート'!$C$6:$E$501,2,FALSE))</f>
        <v/>
      </c>
      <c r="K2889" s="195" t="str">
        <f t="shared" si="91"/>
        <v/>
      </c>
    </row>
    <row r="2890" spans="2:11" ht="18" customHeight="1">
      <c r="B2890" s="16" t="str">
        <f>IF('6.標準時間'!$B2890="","",'6.標準時間'!B2890)</f>
        <v/>
      </c>
      <c r="C2890" s="16" t="str">
        <f>IF('6.標準時間'!$C2890="","",'6.標準時間'!C2890)</f>
        <v/>
      </c>
      <c r="D2890" s="16" t="str">
        <f>IF('6.標準時間'!$C2890="","",'6.標準時間'!E2890)</f>
        <v/>
      </c>
      <c r="E2890" s="171" t="str">
        <f>IF('6.標準時間'!$C2890="","",'6.標準時間'!F2890)</f>
        <v/>
      </c>
      <c r="F2890" s="15" t="str">
        <f t="shared" si="90"/>
        <v/>
      </c>
      <c r="G2890" s="142" t="str">
        <f>IF('6.標準時間'!$C2890="","",'6.標準時間'!H2890)</f>
        <v/>
      </c>
      <c r="H2890" s="142" t="str">
        <f>IF('6.標準時間'!$C2890="","",'6.標準時間'!I2890)</f>
        <v/>
      </c>
      <c r="I2890" s="107" t="str">
        <f>IF(C2890="","",VLOOKUP($C2890,'7.工程別レート'!$C$6:$E$501,3,FALSE))</f>
        <v/>
      </c>
      <c r="J2890" s="108" t="str">
        <f>IF(C2890="","",VLOOKUP($C2890,'7.工程別レート'!$C$6:$E$501,2,FALSE))</f>
        <v/>
      </c>
      <c r="K2890" s="195" t="str">
        <f t="shared" si="91"/>
        <v/>
      </c>
    </row>
    <row r="2891" spans="2:11" ht="18" customHeight="1">
      <c r="B2891" s="16" t="str">
        <f>IF('6.標準時間'!$B2891="","",'6.標準時間'!B2891)</f>
        <v/>
      </c>
      <c r="C2891" s="16" t="str">
        <f>IF('6.標準時間'!$C2891="","",'6.標準時間'!C2891)</f>
        <v/>
      </c>
      <c r="D2891" s="16" t="str">
        <f>IF('6.標準時間'!$C2891="","",'6.標準時間'!E2891)</f>
        <v/>
      </c>
      <c r="E2891" s="171" t="str">
        <f>IF('6.標準時間'!$C2891="","",'6.標準時間'!F2891)</f>
        <v/>
      </c>
      <c r="F2891" s="15" t="str">
        <f t="shared" si="90"/>
        <v/>
      </c>
      <c r="G2891" s="142" t="str">
        <f>IF('6.標準時間'!$C2891="","",'6.標準時間'!H2891)</f>
        <v/>
      </c>
      <c r="H2891" s="142" t="str">
        <f>IF('6.標準時間'!$C2891="","",'6.標準時間'!I2891)</f>
        <v/>
      </c>
      <c r="I2891" s="107" t="str">
        <f>IF(C2891="","",VLOOKUP($C2891,'7.工程別レート'!$C$6:$E$501,3,FALSE))</f>
        <v/>
      </c>
      <c r="J2891" s="108" t="str">
        <f>IF(C2891="","",VLOOKUP($C2891,'7.工程別レート'!$C$6:$E$501,2,FALSE))</f>
        <v/>
      </c>
      <c r="K2891" s="195" t="str">
        <f t="shared" si="91"/>
        <v/>
      </c>
    </row>
    <row r="2892" spans="2:11" ht="18" customHeight="1">
      <c r="B2892" s="16" t="str">
        <f>IF('6.標準時間'!$B2892="","",'6.標準時間'!B2892)</f>
        <v/>
      </c>
      <c r="C2892" s="16" t="str">
        <f>IF('6.標準時間'!$C2892="","",'6.標準時間'!C2892)</f>
        <v/>
      </c>
      <c r="D2892" s="16" t="str">
        <f>IF('6.標準時間'!$C2892="","",'6.標準時間'!E2892)</f>
        <v/>
      </c>
      <c r="E2892" s="171" t="str">
        <f>IF('6.標準時間'!$C2892="","",'6.標準時間'!F2892)</f>
        <v/>
      </c>
      <c r="F2892" s="15" t="str">
        <f t="shared" si="90"/>
        <v/>
      </c>
      <c r="G2892" s="142" t="str">
        <f>IF('6.標準時間'!$C2892="","",'6.標準時間'!H2892)</f>
        <v/>
      </c>
      <c r="H2892" s="142" t="str">
        <f>IF('6.標準時間'!$C2892="","",'6.標準時間'!I2892)</f>
        <v/>
      </c>
      <c r="I2892" s="107" t="str">
        <f>IF(C2892="","",VLOOKUP($C2892,'7.工程別レート'!$C$6:$E$501,3,FALSE))</f>
        <v/>
      </c>
      <c r="J2892" s="108" t="str">
        <f>IF(C2892="","",VLOOKUP($C2892,'7.工程別レート'!$C$6:$E$501,2,FALSE))</f>
        <v/>
      </c>
      <c r="K2892" s="195" t="str">
        <f t="shared" si="91"/>
        <v/>
      </c>
    </row>
    <row r="2893" spans="2:11" ht="18" customHeight="1">
      <c r="B2893" s="16" t="str">
        <f>IF('6.標準時間'!$B2893="","",'6.標準時間'!B2893)</f>
        <v/>
      </c>
      <c r="C2893" s="16" t="str">
        <f>IF('6.標準時間'!$C2893="","",'6.標準時間'!C2893)</f>
        <v/>
      </c>
      <c r="D2893" s="16" t="str">
        <f>IF('6.標準時間'!$C2893="","",'6.標準時間'!E2893)</f>
        <v/>
      </c>
      <c r="E2893" s="171" t="str">
        <f>IF('6.標準時間'!$C2893="","",'6.標準時間'!F2893)</f>
        <v/>
      </c>
      <c r="F2893" s="15" t="str">
        <f t="shared" si="90"/>
        <v/>
      </c>
      <c r="G2893" s="142" t="str">
        <f>IF('6.標準時間'!$C2893="","",'6.標準時間'!H2893)</f>
        <v/>
      </c>
      <c r="H2893" s="142" t="str">
        <f>IF('6.標準時間'!$C2893="","",'6.標準時間'!I2893)</f>
        <v/>
      </c>
      <c r="I2893" s="107" t="str">
        <f>IF(C2893="","",VLOOKUP($C2893,'7.工程別レート'!$C$6:$E$501,3,FALSE))</f>
        <v/>
      </c>
      <c r="J2893" s="108" t="str">
        <f>IF(C2893="","",VLOOKUP($C2893,'7.工程別レート'!$C$6:$E$501,2,FALSE))</f>
        <v/>
      </c>
      <c r="K2893" s="195" t="str">
        <f t="shared" si="91"/>
        <v/>
      </c>
    </row>
    <row r="2894" spans="2:11" ht="18" customHeight="1">
      <c r="B2894" s="16" t="str">
        <f>IF('6.標準時間'!$B2894="","",'6.標準時間'!B2894)</f>
        <v/>
      </c>
      <c r="C2894" s="16" t="str">
        <f>IF('6.標準時間'!$C2894="","",'6.標準時間'!C2894)</f>
        <v/>
      </c>
      <c r="D2894" s="16" t="str">
        <f>IF('6.標準時間'!$C2894="","",'6.標準時間'!E2894)</f>
        <v/>
      </c>
      <c r="E2894" s="171" t="str">
        <f>IF('6.標準時間'!$C2894="","",'6.標準時間'!F2894)</f>
        <v/>
      </c>
      <c r="F2894" s="15" t="str">
        <f t="shared" si="90"/>
        <v/>
      </c>
      <c r="G2894" s="142" t="str">
        <f>IF('6.標準時間'!$C2894="","",'6.標準時間'!H2894)</f>
        <v/>
      </c>
      <c r="H2894" s="142" t="str">
        <f>IF('6.標準時間'!$C2894="","",'6.標準時間'!I2894)</f>
        <v/>
      </c>
      <c r="I2894" s="107" t="str">
        <f>IF(C2894="","",VLOOKUP($C2894,'7.工程別レート'!$C$6:$E$501,3,FALSE))</f>
        <v/>
      </c>
      <c r="J2894" s="108" t="str">
        <f>IF(C2894="","",VLOOKUP($C2894,'7.工程別レート'!$C$6:$E$501,2,FALSE))</f>
        <v/>
      </c>
      <c r="K2894" s="195" t="str">
        <f t="shared" si="91"/>
        <v/>
      </c>
    </row>
    <row r="2895" spans="2:11" ht="18" customHeight="1">
      <c r="B2895" s="16" t="str">
        <f>IF('6.標準時間'!$B2895="","",'6.標準時間'!B2895)</f>
        <v/>
      </c>
      <c r="C2895" s="16" t="str">
        <f>IF('6.標準時間'!$C2895="","",'6.標準時間'!C2895)</f>
        <v/>
      </c>
      <c r="D2895" s="16" t="str">
        <f>IF('6.標準時間'!$C2895="","",'6.標準時間'!E2895)</f>
        <v/>
      </c>
      <c r="E2895" s="171" t="str">
        <f>IF('6.標準時間'!$C2895="","",'6.標準時間'!F2895)</f>
        <v/>
      </c>
      <c r="F2895" s="15" t="str">
        <f t="shared" si="90"/>
        <v/>
      </c>
      <c r="G2895" s="142" t="str">
        <f>IF('6.標準時間'!$C2895="","",'6.標準時間'!H2895)</f>
        <v/>
      </c>
      <c r="H2895" s="142" t="str">
        <f>IF('6.標準時間'!$C2895="","",'6.標準時間'!I2895)</f>
        <v/>
      </c>
      <c r="I2895" s="107" t="str">
        <f>IF(C2895="","",VLOOKUP($C2895,'7.工程別レート'!$C$6:$E$501,3,FALSE))</f>
        <v/>
      </c>
      <c r="J2895" s="108" t="str">
        <f>IF(C2895="","",VLOOKUP($C2895,'7.工程別レート'!$C$6:$E$501,2,FALSE))</f>
        <v/>
      </c>
      <c r="K2895" s="195" t="str">
        <f t="shared" si="91"/>
        <v/>
      </c>
    </row>
    <row r="2896" spans="2:11" ht="18" customHeight="1">
      <c r="B2896" s="16" t="str">
        <f>IF('6.標準時間'!$B2896="","",'6.標準時間'!B2896)</f>
        <v/>
      </c>
      <c r="C2896" s="16" t="str">
        <f>IF('6.標準時間'!$C2896="","",'6.標準時間'!C2896)</f>
        <v/>
      </c>
      <c r="D2896" s="16" t="str">
        <f>IF('6.標準時間'!$C2896="","",'6.標準時間'!E2896)</f>
        <v/>
      </c>
      <c r="E2896" s="171" t="str">
        <f>IF('6.標準時間'!$C2896="","",'6.標準時間'!F2896)</f>
        <v/>
      </c>
      <c r="F2896" s="15" t="str">
        <f t="shared" si="90"/>
        <v/>
      </c>
      <c r="G2896" s="142" t="str">
        <f>IF('6.標準時間'!$C2896="","",'6.標準時間'!H2896)</f>
        <v/>
      </c>
      <c r="H2896" s="142" t="str">
        <f>IF('6.標準時間'!$C2896="","",'6.標準時間'!I2896)</f>
        <v/>
      </c>
      <c r="I2896" s="107" t="str">
        <f>IF(C2896="","",VLOOKUP($C2896,'7.工程別レート'!$C$6:$E$501,3,FALSE))</f>
        <v/>
      </c>
      <c r="J2896" s="108" t="str">
        <f>IF(C2896="","",VLOOKUP($C2896,'7.工程別レート'!$C$6:$E$501,2,FALSE))</f>
        <v/>
      </c>
      <c r="K2896" s="195" t="str">
        <f t="shared" si="91"/>
        <v/>
      </c>
    </row>
    <row r="2897" spans="2:11" ht="18" customHeight="1">
      <c r="B2897" s="16" t="str">
        <f>IF('6.標準時間'!$B2897="","",'6.標準時間'!B2897)</f>
        <v/>
      </c>
      <c r="C2897" s="16" t="str">
        <f>IF('6.標準時間'!$C2897="","",'6.標準時間'!C2897)</f>
        <v/>
      </c>
      <c r="D2897" s="16" t="str">
        <f>IF('6.標準時間'!$C2897="","",'6.標準時間'!E2897)</f>
        <v/>
      </c>
      <c r="E2897" s="171" t="str">
        <f>IF('6.標準時間'!$C2897="","",'6.標準時間'!F2897)</f>
        <v/>
      </c>
      <c r="F2897" s="15" t="str">
        <f t="shared" si="90"/>
        <v/>
      </c>
      <c r="G2897" s="142" t="str">
        <f>IF('6.標準時間'!$C2897="","",'6.標準時間'!H2897)</f>
        <v/>
      </c>
      <c r="H2897" s="142" t="str">
        <f>IF('6.標準時間'!$C2897="","",'6.標準時間'!I2897)</f>
        <v/>
      </c>
      <c r="I2897" s="107" t="str">
        <f>IF(C2897="","",VLOOKUP($C2897,'7.工程別レート'!$C$6:$E$501,3,FALSE))</f>
        <v/>
      </c>
      <c r="J2897" s="108" t="str">
        <f>IF(C2897="","",VLOOKUP($C2897,'7.工程別レート'!$C$6:$E$501,2,FALSE))</f>
        <v/>
      </c>
      <c r="K2897" s="195" t="str">
        <f t="shared" si="91"/>
        <v/>
      </c>
    </row>
    <row r="2898" spans="2:11" ht="18" customHeight="1">
      <c r="B2898" s="16" t="str">
        <f>IF('6.標準時間'!$B2898="","",'6.標準時間'!B2898)</f>
        <v/>
      </c>
      <c r="C2898" s="16" t="str">
        <f>IF('6.標準時間'!$C2898="","",'6.標準時間'!C2898)</f>
        <v/>
      </c>
      <c r="D2898" s="16" t="str">
        <f>IF('6.標準時間'!$C2898="","",'6.標準時間'!E2898)</f>
        <v/>
      </c>
      <c r="E2898" s="171" t="str">
        <f>IF('6.標準時間'!$C2898="","",'6.標準時間'!F2898)</f>
        <v/>
      </c>
      <c r="F2898" s="15" t="str">
        <f t="shared" si="90"/>
        <v/>
      </c>
      <c r="G2898" s="142" t="str">
        <f>IF('6.標準時間'!$C2898="","",'6.標準時間'!H2898)</f>
        <v/>
      </c>
      <c r="H2898" s="142" t="str">
        <f>IF('6.標準時間'!$C2898="","",'6.標準時間'!I2898)</f>
        <v/>
      </c>
      <c r="I2898" s="107" t="str">
        <f>IF(C2898="","",VLOOKUP($C2898,'7.工程別レート'!$C$6:$E$501,3,FALSE))</f>
        <v/>
      </c>
      <c r="J2898" s="108" t="str">
        <f>IF(C2898="","",VLOOKUP($C2898,'7.工程別レート'!$C$6:$E$501,2,FALSE))</f>
        <v/>
      </c>
      <c r="K2898" s="195" t="str">
        <f t="shared" si="91"/>
        <v/>
      </c>
    </row>
    <row r="2899" spans="2:11" ht="18" customHeight="1">
      <c r="B2899" s="16" t="str">
        <f>IF('6.標準時間'!$B2899="","",'6.標準時間'!B2899)</f>
        <v/>
      </c>
      <c r="C2899" s="16" t="str">
        <f>IF('6.標準時間'!$C2899="","",'6.標準時間'!C2899)</f>
        <v/>
      </c>
      <c r="D2899" s="16" t="str">
        <f>IF('6.標準時間'!$C2899="","",'6.標準時間'!E2899)</f>
        <v/>
      </c>
      <c r="E2899" s="171" t="str">
        <f>IF('6.標準時間'!$C2899="","",'6.標準時間'!F2899)</f>
        <v/>
      </c>
      <c r="F2899" s="15" t="str">
        <f t="shared" si="90"/>
        <v/>
      </c>
      <c r="G2899" s="142" t="str">
        <f>IF('6.標準時間'!$C2899="","",'6.標準時間'!H2899)</f>
        <v/>
      </c>
      <c r="H2899" s="142" t="str">
        <f>IF('6.標準時間'!$C2899="","",'6.標準時間'!I2899)</f>
        <v/>
      </c>
      <c r="I2899" s="107" t="str">
        <f>IF(C2899="","",VLOOKUP($C2899,'7.工程別レート'!$C$6:$E$501,3,FALSE))</f>
        <v/>
      </c>
      <c r="J2899" s="108" t="str">
        <f>IF(C2899="","",VLOOKUP($C2899,'7.工程別レート'!$C$6:$E$501,2,FALSE))</f>
        <v/>
      </c>
      <c r="K2899" s="195" t="str">
        <f t="shared" si="91"/>
        <v/>
      </c>
    </row>
    <row r="2900" spans="2:11" ht="18" customHeight="1">
      <c r="B2900" s="16" t="str">
        <f>IF('6.標準時間'!$B2900="","",'6.標準時間'!B2900)</f>
        <v/>
      </c>
      <c r="C2900" s="16" t="str">
        <f>IF('6.標準時間'!$C2900="","",'6.標準時間'!C2900)</f>
        <v/>
      </c>
      <c r="D2900" s="16" t="str">
        <f>IF('6.標準時間'!$C2900="","",'6.標準時間'!E2900)</f>
        <v/>
      </c>
      <c r="E2900" s="171" t="str">
        <f>IF('6.標準時間'!$C2900="","",'6.標準時間'!F2900)</f>
        <v/>
      </c>
      <c r="F2900" s="15" t="str">
        <f t="shared" si="90"/>
        <v/>
      </c>
      <c r="G2900" s="142" t="str">
        <f>IF('6.標準時間'!$C2900="","",'6.標準時間'!H2900)</f>
        <v/>
      </c>
      <c r="H2900" s="142" t="str">
        <f>IF('6.標準時間'!$C2900="","",'6.標準時間'!I2900)</f>
        <v/>
      </c>
      <c r="I2900" s="107" t="str">
        <f>IF(C2900="","",VLOOKUP($C2900,'7.工程別レート'!$C$6:$E$501,3,FALSE))</f>
        <v/>
      </c>
      <c r="J2900" s="108" t="str">
        <f>IF(C2900="","",VLOOKUP($C2900,'7.工程別レート'!$C$6:$E$501,2,FALSE))</f>
        <v/>
      </c>
      <c r="K2900" s="195" t="str">
        <f t="shared" si="91"/>
        <v/>
      </c>
    </row>
    <row r="2901" spans="2:11" ht="18" customHeight="1">
      <c r="B2901" s="16" t="str">
        <f>IF('6.標準時間'!$B2901="","",'6.標準時間'!B2901)</f>
        <v/>
      </c>
      <c r="C2901" s="16" t="str">
        <f>IF('6.標準時間'!$C2901="","",'6.標準時間'!C2901)</f>
        <v/>
      </c>
      <c r="D2901" s="16" t="str">
        <f>IF('6.標準時間'!$C2901="","",'6.標準時間'!E2901)</f>
        <v/>
      </c>
      <c r="E2901" s="171" t="str">
        <f>IF('6.標準時間'!$C2901="","",'6.標準時間'!F2901)</f>
        <v/>
      </c>
      <c r="F2901" s="15" t="str">
        <f t="shared" si="90"/>
        <v/>
      </c>
      <c r="G2901" s="142" t="str">
        <f>IF('6.標準時間'!$C2901="","",'6.標準時間'!H2901)</f>
        <v/>
      </c>
      <c r="H2901" s="142" t="str">
        <f>IF('6.標準時間'!$C2901="","",'6.標準時間'!I2901)</f>
        <v/>
      </c>
      <c r="I2901" s="107" t="str">
        <f>IF(C2901="","",VLOOKUP($C2901,'7.工程別レート'!$C$6:$E$501,3,FALSE))</f>
        <v/>
      </c>
      <c r="J2901" s="108" t="str">
        <f>IF(C2901="","",VLOOKUP($C2901,'7.工程別レート'!$C$6:$E$501,2,FALSE))</f>
        <v/>
      </c>
      <c r="K2901" s="195" t="str">
        <f t="shared" si="91"/>
        <v/>
      </c>
    </row>
    <row r="2902" spans="2:11" ht="18" customHeight="1">
      <c r="B2902" s="16" t="str">
        <f>IF('6.標準時間'!$B2902="","",'6.標準時間'!B2902)</f>
        <v/>
      </c>
      <c r="C2902" s="16" t="str">
        <f>IF('6.標準時間'!$C2902="","",'6.標準時間'!C2902)</f>
        <v/>
      </c>
      <c r="D2902" s="16" t="str">
        <f>IF('6.標準時間'!$C2902="","",'6.標準時間'!E2902)</f>
        <v/>
      </c>
      <c r="E2902" s="171" t="str">
        <f>IF('6.標準時間'!$C2902="","",'6.標準時間'!F2902)</f>
        <v/>
      </c>
      <c r="F2902" s="15" t="str">
        <f t="shared" si="90"/>
        <v/>
      </c>
      <c r="G2902" s="142" t="str">
        <f>IF('6.標準時間'!$C2902="","",'6.標準時間'!H2902)</f>
        <v/>
      </c>
      <c r="H2902" s="142" t="str">
        <f>IF('6.標準時間'!$C2902="","",'6.標準時間'!I2902)</f>
        <v/>
      </c>
      <c r="I2902" s="107" t="str">
        <f>IF(C2902="","",VLOOKUP($C2902,'7.工程別レート'!$C$6:$E$501,3,FALSE))</f>
        <v/>
      </c>
      <c r="J2902" s="108" t="str">
        <f>IF(C2902="","",VLOOKUP($C2902,'7.工程別レート'!$C$6:$E$501,2,FALSE))</f>
        <v/>
      </c>
      <c r="K2902" s="195" t="str">
        <f t="shared" si="91"/>
        <v/>
      </c>
    </row>
    <row r="2903" spans="2:11" ht="18" customHeight="1">
      <c r="B2903" s="16" t="str">
        <f>IF('6.標準時間'!$B2903="","",'6.標準時間'!B2903)</f>
        <v/>
      </c>
      <c r="C2903" s="16" t="str">
        <f>IF('6.標準時間'!$C2903="","",'6.標準時間'!C2903)</f>
        <v/>
      </c>
      <c r="D2903" s="16" t="str">
        <f>IF('6.標準時間'!$C2903="","",'6.標準時間'!E2903)</f>
        <v/>
      </c>
      <c r="E2903" s="171" t="str">
        <f>IF('6.標準時間'!$C2903="","",'6.標準時間'!F2903)</f>
        <v/>
      </c>
      <c r="F2903" s="15" t="str">
        <f t="shared" si="90"/>
        <v/>
      </c>
      <c r="G2903" s="142" t="str">
        <f>IF('6.標準時間'!$C2903="","",'6.標準時間'!H2903)</f>
        <v/>
      </c>
      <c r="H2903" s="142" t="str">
        <f>IF('6.標準時間'!$C2903="","",'6.標準時間'!I2903)</f>
        <v/>
      </c>
      <c r="I2903" s="107" t="str">
        <f>IF(C2903="","",VLOOKUP($C2903,'7.工程別レート'!$C$6:$E$501,3,FALSE))</f>
        <v/>
      </c>
      <c r="J2903" s="108" t="str">
        <f>IF(C2903="","",VLOOKUP($C2903,'7.工程別レート'!$C$6:$E$501,2,FALSE))</f>
        <v/>
      </c>
      <c r="K2903" s="195" t="str">
        <f t="shared" si="91"/>
        <v/>
      </c>
    </row>
    <row r="2904" spans="2:11" ht="18" customHeight="1">
      <c r="B2904" s="16" t="str">
        <f>IF('6.標準時間'!$B2904="","",'6.標準時間'!B2904)</f>
        <v/>
      </c>
      <c r="C2904" s="16" t="str">
        <f>IF('6.標準時間'!$C2904="","",'6.標準時間'!C2904)</f>
        <v/>
      </c>
      <c r="D2904" s="16" t="str">
        <f>IF('6.標準時間'!$C2904="","",'6.標準時間'!E2904)</f>
        <v/>
      </c>
      <c r="E2904" s="171" t="str">
        <f>IF('6.標準時間'!$C2904="","",'6.標準時間'!F2904)</f>
        <v/>
      </c>
      <c r="F2904" s="15" t="str">
        <f t="shared" si="90"/>
        <v/>
      </c>
      <c r="G2904" s="142" t="str">
        <f>IF('6.標準時間'!$C2904="","",'6.標準時間'!H2904)</f>
        <v/>
      </c>
      <c r="H2904" s="142" t="str">
        <f>IF('6.標準時間'!$C2904="","",'6.標準時間'!I2904)</f>
        <v/>
      </c>
      <c r="I2904" s="107" t="str">
        <f>IF(C2904="","",VLOOKUP($C2904,'7.工程別レート'!$C$6:$E$501,3,FALSE))</f>
        <v/>
      </c>
      <c r="J2904" s="108" t="str">
        <f>IF(C2904="","",VLOOKUP($C2904,'7.工程別レート'!$C$6:$E$501,2,FALSE))</f>
        <v/>
      </c>
      <c r="K2904" s="195" t="str">
        <f t="shared" si="91"/>
        <v/>
      </c>
    </row>
    <row r="2905" spans="2:11" ht="18" customHeight="1">
      <c r="B2905" s="16" t="str">
        <f>IF('6.標準時間'!$B2905="","",'6.標準時間'!B2905)</f>
        <v/>
      </c>
      <c r="C2905" s="16" t="str">
        <f>IF('6.標準時間'!$C2905="","",'6.標準時間'!C2905)</f>
        <v/>
      </c>
      <c r="D2905" s="16" t="str">
        <f>IF('6.標準時間'!$C2905="","",'6.標準時間'!E2905)</f>
        <v/>
      </c>
      <c r="E2905" s="171" t="str">
        <f>IF('6.標準時間'!$C2905="","",'6.標準時間'!F2905)</f>
        <v/>
      </c>
      <c r="F2905" s="15" t="str">
        <f t="shared" si="90"/>
        <v/>
      </c>
      <c r="G2905" s="142" t="str">
        <f>IF('6.標準時間'!$C2905="","",'6.標準時間'!H2905)</f>
        <v/>
      </c>
      <c r="H2905" s="142" t="str">
        <f>IF('6.標準時間'!$C2905="","",'6.標準時間'!I2905)</f>
        <v/>
      </c>
      <c r="I2905" s="107" t="str">
        <f>IF(C2905="","",VLOOKUP($C2905,'7.工程別レート'!$C$6:$E$501,3,FALSE))</f>
        <v/>
      </c>
      <c r="J2905" s="108" t="str">
        <f>IF(C2905="","",VLOOKUP($C2905,'7.工程別レート'!$C$6:$E$501,2,FALSE))</f>
        <v/>
      </c>
      <c r="K2905" s="195" t="str">
        <f t="shared" si="91"/>
        <v/>
      </c>
    </row>
    <row r="2906" spans="2:11" ht="18" customHeight="1">
      <c r="B2906" s="16" t="str">
        <f>IF('6.標準時間'!$B2906="","",'6.標準時間'!B2906)</f>
        <v/>
      </c>
      <c r="C2906" s="16" t="str">
        <f>IF('6.標準時間'!$C2906="","",'6.標準時間'!C2906)</f>
        <v/>
      </c>
      <c r="D2906" s="16" t="str">
        <f>IF('6.標準時間'!$C2906="","",'6.標準時間'!E2906)</f>
        <v/>
      </c>
      <c r="E2906" s="171" t="str">
        <f>IF('6.標準時間'!$C2906="","",'6.標準時間'!F2906)</f>
        <v/>
      </c>
      <c r="F2906" s="15" t="str">
        <f t="shared" si="90"/>
        <v/>
      </c>
      <c r="G2906" s="142" t="str">
        <f>IF('6.標準時間'!$C2906="","",'6.標準時間'!H2906)</f>
        <v/>
      </c>
      <c r="H2906" s="142" t="str">
        <f>IF('6.標準時間'!$C2906="","",'6.標準時間'!I2906)</f>
        <v/>
      </c>
      <c r="I2906" s="107" t="str">
        <f>IF(C2906="","",VLOOKUP($C2906,'7.工程別レート'!$C$6:$E$501,3,FALSE))</f>
        <v/>
      </c>
      <c r="J2906" s="108" t="str">
        <f>IF(C2906="","",VLOOKUP($C2906,'7.工程別レート'!$C$6:$E$501,2,FALSE))</f>
        <v/>
      </c>
      <c r="K2906" s="195" t="str">
        <f t="shared" si="91"/>
        <v/>
      </c>
    </row>
    <row r="2907" spans="2:11" ht="18" customHeight="1">
      <c r="B2907" s="16" t="str">
        <f>IF('6.標準時間'!$B2907="","",'6.標準時間'!B2907)</f>
        <v/>
      </c>
      <c r="C2907" s="16" t="str">
        <f>IF('6.標準時間'!$C2907="","",'6.標準時間'!C2907)</f>
        <v/>
      </c>
      <c r="D2907" s="16" t="str">
        <f>IF('6.標準時間'!$C2907="","",'6.標準時間'!E2907)</f>
        <v/>
      </c>
      <c r="E2907" s="171" t="str">
        <f>IF('6.標準時間'!$C2907="","",'6.標準時間'!F2907)</f>
        <v/>
      </c>
      <c r="F2907" s="15" t="str">
        <f t="shared" si="90"/>
        <v/>
      </c>
      <c r="G2907" s="142" t="str">
        <f>IF('6.標準時間'!$C2907="","",'6.標準時間'!H2907)</f>
        <v/>
      </c>
      <c r="H2907" s="142" t="str">
        <f>IF('6.標準時間'!$C2907="","",'6.標準時間'!I2907)</f>
        <v/>
      </c>
      <c r="I2907" s="107" t="str">
        <f>IF(C2907="","",VLOOKUP($C2907,'7.工程別レート'!$C$6:$E$501,3,FALSE))</f>
        <v/>
      </c>
      <c r="J2907" s="108" t="str">
        <f>IF(C2907="","",VLOOKUP($C2907,'7.工程別レート'!$C$6:$E$501,2,FALSE))</f>
        <v/>
      </c>
      <c r="K2907" s="195" t="str">
        <f t="shared" si="91"/>
        <v/>
      </c>
    </row>
    <row r="2908" spans="2:11" ht="18" customHeight="1">
      <c r="B2908" s="16" t="str">
        <f>IF('6.標準時間'!$B2908="","",'6.標準時間'!B2908)</f>
        <v/>
      </c>
      <c r="C2908" s="16" t="str">
        <f>IF('6.標準時間'!$C2908="","",'6.標準時間'!C2908)</f>
        <v/>
      </c>
      <c r="D2908" s="16" t="str">
        <f>IF('6.標準時間'!$C2908="","",'6.標準時間'!E2908)</f>
        <v/>
      </c>
      <c r="E2908" s="171" t="str">
        <f>IF('6.標準時間'!$C2908="","",'6.標準時間'!F2908)</f>
        <v/>
      </c>
      <c r="F2908" s="15" t="str">
        <f t="shared" si="90"/>
        <v/>
      </c>
      <c r="G2908" s="142" t="str">
        <f>IF('6.標準時間'!$C2908="","",'6.標準時間'!H2908)</f>
        <v/>
      </c>
      <c r="H2908" s="142" t="str">
        <f>IF('6.標準時間'!$C2908="","",'6.標準時間'!I2908)</f>
        <v/>
      </c>
      <c r="I2908" s="107" t="str">
        <f>IF(C2908="","",VLOOKUP($C2908,'7.工程別レート'!$C$6:$E$501,3,FALSE))</f>
        <v/>
      </c>
      <c r="J2908" s="108" t="str">
        <f>IF(C2908="","",VLOOKUP($C2908,'7.工程別レート'!$C$6:$E$501,2,FALSE))</f>
        <v/>
      </c>
      <c r="K2908" s="195" t="str">
        <f t="shared" si="91"/>
        <v/>
      </c>
    </row>
    <row r="2909" spans="2:11" ht="18" customHeight="1">
      <c r="B2909" s="16" t="str">
        <f>IF('6.標準時間'!$B2909="","",'6.標準時間'!B2909)</f>
        <v/>
      </c>
      <c r="C2909" s="16" t="str">
        <f>IF('6.標準時間'!$C2909="","",'6.標準時間'!C2909)</f>
        <v/>
      </c>
      <c r="D2909" s="16" t="str">
        <f>IF('6.標準時間'!$C2909="","",'6.標準時間'!E2909)</f>
        <v/>
      </c>
      <c r="E2909" s="171" t="str">
        <f>IF('6.標準時間'!$C2909="","",'6.標準時間'!F2909)</f>
        <v/>
      </c>
      <c r="F2909" s="15" t="str">
        <f t="shared" si="90"/>
        <v/>
      </c>
      <c r="G2909" s="142" t="str">
        <f>IF('6.標準時間'!$C2909="","",'6.標準時間'!H2909)</f>
        <v/>
      </c>
      <c r="H2909" s="142" t="str">
        <f>IF('6.標準時間'!$C2909="","",'6.標準時間'!I2909)</f>
        <v/>
      </c>
      <c r="I2909" s="107" t="str">
        <f>IF(C2909="","",VLOOKUP($C2909,'7.工程別レート'!$C$6:$E$501,3,FALSE))</f>
        <v/>
      </c>
      <c r="J2909" s="108" t="str">
        <f>IF(C2909="","",VLOOKUP($C2909,'7.工程別レート'!$C$6:$E$501,2,FALSE))</f>
        <v/>
      </c>
      <c r="K2909" s="195" t="str">
        <f t="shared" si="91"/>
        <v/>
      </c>
    </row>
    <row r="2910" spans="2:11" ht="18" customHeight="1">
      <c r="B2910" s="16" t="str">
        <f>IF('6.標準時間'!$B2910="","",'6.標準時間'!B2910)</f>
        <v/>
      </c>
      <c r="C2910" s="16" t="str">
        <f>IF('6.標準時間'!$C2910="","",'6.標準時間'!C2910)</f>
        <v/>
      </c>
      <c r="D2910" s="16" t="str">
        <f>IF('6.標準時間'!$C2910="","",'6.標準時間'!E2910)</f>
        <v/>
      </c>
      <c r="E2910" s="171" t="str">
        <f>IF('6.標準時間'!$C2910="","",'6.標準時間'!F2910)</f>
        <v/>
      </c>
      <c r="F2910" s="15" t="str">
        <f t="shared" si="90"/>
        <v/>
      </c>
      <c r="G2910" s="142" t="str">
        <f>IF('6.標準時間'!$C2910="","",'6.標準時間'!H2910)</f>
        <v/>
      </c>
      <c r="H2910" s="142" t="str">
        <f>IF('6.標準時間'!$C2910="","",'6.標準時間'!I2910)</f>
        <v/>
      </c>
      <c r="I2910" s="107" t="str">
        <f>IF(C2910="","",VLOOKUP($C2910,'7.工程別レート'!$C$6:$E$501,3,FALSE))</f>
        <v/>
      </c>
      <c r="J2910" s="108" t="str">
        <f>IF(C2910="","",VLOOKUP($C2910,'7.工程別レート'!$C$6:$E$501,2,FALSE))</f>
        <v/>
      </c>
      <c r="K2910" s="195" t="str">
        <f t="shared" si="91"/>
        <v/>
      </c>
    </row>
    <row r="2911" spans="2:11" ht="18" customHeight="1">
      <c r="B2911" s="16" t="str">
        <f>IF('6.標準時間'!$B2911="","",'6.標準時間'!B2911)</f>
        <v/>
      </c>
      <c r="C2911" s="16" t="str">
        <f>IF('6.標準時間'!$C2911="","",'6.標準時間'!C2911)</f>
        <v/>
      </c>
      <c r="D2911" s="16" t="str">
        <f>IF('6.標準時間'!$C2911="","",'6.標準時間'!E2911)</f>
        <v/>
      </c>
      <c r="E2911" s="171" t="str">
        <f>IF('6.標準時間'!$C2911="","",'6.標準時間'!F2911)</f>
        <v/>
      </c>
      <c r="F2911" s="15" t="str">
        <f t="shared" si="90"/>
        <v/>
      </c>
      <c r="G2911" s="142" t="str">
        <f>IF('6.標準時間'!$C2911="","",'6.標準時間'!H2911)</f>
        <v/>
      </c>
      <c r="H2911" s="142" t="str">
        <f>IF('6.標準時間'!$C2911="","",'6.標準時間'!I2911)</f>
        <v/>
      </c>
      <c r="I2911" s="107" t="str">
        <f>IF(C2911="","",VLOOKUP($C2911,'7.工程別レート'!$C$6:$E$501,3,FALSE))</f>
        <v/>
      </c>
      <c r="J2911" s="108" t="str">
        <f>IF(C2911="","",VLOOKUP($C2911,'7.工程別レート'!$C$6:$E$501,2,FALSE))</f>
        <v/>
      </c>
      <c r="K2911" s="195" t="str">
        <f t="shared" si="91"/>
        <v/>
      </c>
    </row>
    <row r="2912" spans="2:11" ht="18" customHeight="1">
      <c r="B2912" s="16" t="str">
        <f>IF('6.標準時間'!$B2912="","",'6.標準時間'!B2912)</f>
        <v/>
      </c>
      <c r="C2912" s="16" t="str">
        <f>IF('6.標準時間'!$C2912="","",'6.標準時間'!C2912)</f>
        <v/>
      </c>
      <c r="D2912" s="16" t="str">
        <f>IF('6.標準時間'!$C2912="","",'6.標準時間'!E2912)</f>
        <v/>
      </c>
      <c r="E2912" s="171" t="str">
        <f>IF('6.標準時間'!$C2912="","",'6.標準時間'!F2912)</f>
        <v/>
      </c>
      <c r="F2912" s="15" t="str">
        <f t="shared" si="90"/>
        <v/>
      </c>
      <c r="G2912" s="142" t="str">
        <f>IF('6.標準時間'!$C2912="","",'6.標準時間'!H2912)</f>
        <v/>
      </c>
      <c r="H2912" s="142" t="str">
        <f>IF('6.標準時間'!$C2912="","",'6.標準時間'!I2912)</f>
        <v/>
      </c>
      <c r="I2912" s="107" t="str">
        <f>IF(C2912="","",VLOOKUP($C2912,'7.工程別レート'!$C$6:$E$501,3,FALSE))</f>
        <v/>
      </c>
      <c r="J2912" s="108" t="str">
        <f>IF(C2912="","",VLOOKUP($C2912,'7.工程別レート'!$C$6:$E$501,2,FALSE))</f>
        <v/>
      </c>
      <c r="K2912" s="195" t="str">
        <f t="shared" si="91"/>
        <v/>
      </c>
    </row>
    <row r="2913" spans="2:11" ht="18" customHeight="1">
      <c r="B2913" s="16" t="str">
        <f>IF('6.標準時間'!$B2913="","",'6.標準時間'!B2913)</f>
        <v/>
      </c>
      <c r="C2913" s="16" t="str">
        <f>IF('6.標準時間'!$C2913="","",'6.標準時間'!C2913)</f>
        <v/>
      </c>
      <c r="D2913" s="16" t="str">
        <f>IF('6.標準時間'!$C2913="","",'6.標準時間'!E2913)</f>
        <v/>
      </c>
      <c r="E2913" s="171" t="str">
        <f>IF('6.標準時間'!$C2913="","",'6.標準時間'!F2913)</f>
        <v/>
      </c>
      <c r="F2913" s="15" t="str">
        <f t="shared" si="90"/>
        <v/>
      </c>
      <c r="G2913" s="142" t="str">
        <f>IF('6.標準時間'!$C2913="","",'6.標準時間'!H2913)</f>
        <v/>
      </c>
      <c r="H2913" s="142" t="str">
        <f>IF('6.標準時間'!$C2913="","",'6.標準時間'!I2913)</f>
        <v/>
      </c>
      <c r="I2913" s="107" t="str">
        <f>IF(C2913="","",VLOOKUP($C2913,'7.工程別レート'!$C$6:$E$501,3,FALSE))</f>
        <v/>
      </c>
      <c r="J2913" s="108" t="str">
        <f>IF(C2913="","",VLOOKUP($C2913,'7.工程別レート'!$C$6:$E$501,2,FALSE))</f>
        <v/>
      </c>
      <c r="K2913" s="195" t="str">
        <f t="shared" si="91"/>
        <v/>
      </c>
    </row>
    <row r="2914" spans="2:11" ht="18" customHeight="1">
      <c r="B2914" s="16" t="str">
        <f>IF('6.標準時間'!$B2914="","",'6.標準時間'!B2914)</f>
        <v/>
      </c>
      <c r="C2914" s="16" t="str">
        <f>IF('6.標準時間'!$C2914="","",'6.標準時間'!C2914)</f>
        <v/>
      </c>
      <c r="D2914" s="16" t="str">
        <f>IF('6.標準時間'!$C2914="","",'6.標準時間'!E2914)</f>
        <v/>
      </c>
      <c r="E2914" s="171" t="str">
        <f>IF('6.標準時間'!$C2914="","",'6.標準時間'!F2914)</f>
        <v/>
      </c>
      <c r="F2914" s="15" t="str">
        <f t="shared" si="90"/>
        <v/>
      </c>
      <c r="G2914" s="142" t="str">
        <f>IF('6.標準時間'!$C2914="","",'6.標準時間'!H2914)</f>
        <v/>
      </c>
      <c r="H2914" s="142" t="str">
        <f>IF('6.標準時間'!$C2914="","",'6.標準時間'!I2914)</f>
        <v/>
      </c>
      <c r="I2914" s="107" t="str">
        <f>IF(C2914="","",VLOOKUP($C2914,'7.工程別レート'!$C$6:$E$501,3,FALSE))</f>
        <v/>
      </c>
      <c r="J2914" s="108" t="str">
        <f>IF(C2914="","",VLOOKUP($C2914,'7.工程別レート'!$C$6:$E$501,2,FALSE))</f>
        <v/>
      </c>
      <c r="K2914" s="195" t="str">
        <f t="shared" si="91"/>
        <v/>
      </c>
    </row>
    <row r="2915" spans="2:11" ht="18" customHeight="1">
      <c r="B2915" s="16" t="str">
        <f>IF('6.標準時間'!$B2915="","",'6.標準時間'!B2915)</f>
        <v/>
      </c>
      <c r="C2915" s="16" t="str">
        <f>IF('6.標準時間'!$C2915="","",'6.標準時間'!C2915)</f>
        <v/>
      </c>
      <c r="D2915" s="16" t="str">
        <f>IF('6.標準時間'!$C2915="","",'6.標準時間'!E2915)</f>
        <v/>
      </c>
      <c r="E2915" s="171" t="str">
        <f>IF('6.標準時間'!$C2915="","",'6.標準時間'!F2915)</f>
        <v/>
      </c>
      <c r="F2915" s="15" t="str">
        <f t="shared" si="90"/>
        <v/>
      </c>
      <c r="G2915" s="142" t="str">
        <f>IF('6.標準時間'!$C2915="","",'6.標準時間'!H2915)</f>
        <v/>
      </c>
      <c r="H2915" s="142" t="str">
        <f>IF('6.標準時間'!$C2915="","",'6.標準時間'!I2915)</f>
        <v/>
      </c>
      <c r="I2915" s="107" t="str">
        <f>IF(C2915="","",VLOOKUP($C2915,'7.工程別レート'!$C$6:$E$501,3,FALSE))</f>
        <v/>
      </c>
      <c r="J2915" s="108" t="str">
        <f>IF(C2915="","",VLOOKUP($C2915,'7.工程別レート'!$C$6:$E$501,2,FALSE))</f>
        <v/>
      </c>
      <c r="K2915" s="195" t="str">
        <f t="shared" si="91"/>
        <v/>
      </c>
    </row>
    <row r="2916" spans="2:11" ht="18" customHeight="1">
      <c r="B2916" s="16" t="str">
        <f>IF('6.標準時間'!$B2916="","",'6.標準時間'!B2916)</f>
        <v/>
      </c>
      <c r="C2916" s="16" t="str">
        <f>IF('6.標準時間'!$C2916="","",'6.標準時間'!C2916)</f>
        <v/>
      </c>
      <c r="D2916" s="16" t="str">
        <f>IF('6.標準時間'!$C2916="","",'6.標準時間'!E2916)</f>
        <v/>
      </c>
      <c r="E2916" s="171" t="str">
        <f>IF('6.標準時間'!$C2916="","",'6.標準時間'!F2916)</f>
        <v/>
      </c>
      <c r="F2916" s="15" t="str">
        <f t="shared" si="90"/>
        <v/>
      </c>
      <c r="G2916" s="142" t="str">
        <f>IF('6.標準時間'!$C2916="","",'6.標準時間'!H2916)</f>
        <v/>
      </c>
      <c r="H2916" s="142" t="str">
        <f>IF('6.標準時間'!$C2916="","",'6.標準時間'!I2916)</f>
        <v/>
      </c>
      <c r="I2916" s="107" t="str">
        <f>IF(C2916="","",VLOOKUP($C2916,'7.工程別レート'!$C$6:$E$501,3,FALSE))</f>
        <v/>
      </c>
      <c r="J2916" s="108" t="str">
        <f>IF(C2916="","",VLOOKUP($C2916,'7.工程別レート'!$C$6:$E$501,2,FALSE))</f>
        <v/>
      </c>
      <c r="K2916" s="195" t="str">
        <f t="shared" si="91"/>
        <v/>
      </c>
    </row>
    <row r="2917" spans="2:11" ht="18" customHeight="1">
      <c r="B2917" s="16" t="str">
        <f>IF('6.標準時間'!$B2917="","",'6.標準時間'!B2917)</f>
        <v/>
      </c>
      <c r="C2917" s="16" t="str">
        <f>IF('6.標準時間'!$C2917="","",'6.標準時間'!C2917)</f>
        <v/>
      </c>
      <c r="D2917" s="16" t="str">
        <f>IF('6.標準時間'!$C2917="","",'6.標準時間'!E2917)</f>
        <v/>
      </c>
      <c r="E2917" s="171" t="str">
        <f>IF('6.標準時間'!$C2917="","",'6.標準時間'!F2917)</f>
        <v/>
      </c>
      <c r="F2917" s="15" t="str">
        <f t="shared" si="90"/>
        <v/>
      </c>
      <c r="G2917" s="142" t="str">
        <f>IF('6.標準時間'!$C2917="","",'6.標準時間'!H2917)</f>
        <v/>
      </c>
      <c r="H2917" s="142" t="str">
        <f>IF('6.標準時間'!$C2917="","",'6.標準時間'!I2917)</f>
        <v/>
      </c>
      <c r="I2917" s="107" t="str">
        <f>IF(C2917="","",VLOOKUP($C2917,'7.工程別レート'!$C$6:$E$501,3,FALSE))</f>
        <v/>
      </c>
      <c r="J2917" s="108" t="str">
        <f>IF(C2917="","",VLOOKUP($C2917,'7.工程別レート'!$C$6:$E$501,2,FALSE))</f>
        <v/>
      </c>
      <c r="K2917" s="195" t="str">
        <f t="shared" si="91"/>
        <v/>
      </c>
    </row>
    <row r="2918" spans="2:11" ht="18" customHeight="1">
      <c r="B2918" s="16" t="str">
        <f>IF('6.標準時間'!$B2918="","",'6.標準時間'!B2918)</f>
        <v/>
      </c>
      <c r="C2918" s="16" t="str">
        <f>IF('6.標準時間'!$C2918="","",'6.標準時間'!C2918)</f>
        <v/>
      </c>
      <c r="D2918" s="16" t="str">
        <f>IF('6.標準時間'!$C2918="","",'6.標準時間'!E2918)</f>
        <v/>
      </c>
      <c r="E2918" s="171" t="str">
        <f>IF('6.標準時間'!$C2918="","",'6.標準時間'!F2918)</f>
        <v/>
      </c>
      <c r="F2918" s="15" t="str">
        <f t="shared" si="90"/>
        <v/>
      </c>
      <c r="G2918" s="142" t="str">
        <f>IF('6.標準時間'!$C2918="","",'6.標準時間'!H2918)</f>
        <v/>
      </c>
      <c r="H2918" s="142" t="str">
        <f>IF('6.標準時間'!$C2918="","",'6.標準時間'!I2918)</f>
        <v/>
      </c>
      <c r="I2918" s="107" t="str">
        <f>IF(C2918="","",VLOOKUP($C2918,'7.工程別レート'!$C$6:$E$501,3,FALSE))</f>
        <v/>
      </c>
      <c r="J2918" s="108" t="str">
        <f>IF(C2918="","",VLOOKUP($C2918,'7.工程別レート'!$C$6:$E$501,2,FALSE))</f>
        <v/>
      </c>
      <c r="K2918" s="195" t="str">
        <f t="shared" si="91"/>
        <v/>
      </c>
    </row>
    <row r="2919" spans="2:11" ht="18" customHeight="1">
      <c r="B2919" s="16" t="str">
        <f>IF('6.標準時間'!$B2919="","",'6.標準時間'!B2919)</f>
        <v/>
      </c>
      <c r="C2919" s="16" t="str">
        <f>IF('6.標準時間'!$C2919="","",'6.標準時間'!C2919)</f>
        <v/>
      </c>
      <c r="D2919" s="16" t="str">
        <f>IF('6.標準時間'!$C2919="","",'6.標準時間'!E2919)</f>
        <v/>
      </c>
      <c r="E2919" s="171" t="str">
        <f>IF('6.標準時間'!$C2919="","",'6.標準時間'!F2919)</f>
        <v/>
      </c>
      <c r="F2919" s="15" t="str">
        <f t="shared" si="90"/>
        <v/>
      </c>
      <c r="G2919" s="142" t="str">
        <f>IF('6.標準時間'!$C2919="","",'6.標準時間'!H2919)</f>
        <v/>
      </c>
      <c r="H2919" s="142" t="str">
        <f>IF('6.標準時間'!$C2919="","",'6.標準時間'!I2919)</f>
        <v/>
      </c>
      <c r="I2919" s="107" t="str">
        <f>IF(C2919="","",VLOOKUP($C2919,'7.工程別レート'!$C$6:$E$501,3,FALSE))</f>
        <v/>
      </c>
      <c r="J2919" s="108" t="str">
        <f>IF(C2919="","",VLOOKUP($C2919,'7.工程別レート'!$C$6:$E$501,2,FALSE))</f>
        <v/>
      </c>
      <c r="K2919" s="195" t="str">
        <f t="shared" si="91"/>
        <v/>
      </c>
    </row>
    <row r="2920" spans="2:11" ht="18" customHeight="1">
      <c r="B2920" s="16" t="str">
        <f>IF('6.標準時間'!$B2920="","",'6.標準時間'!B2920)</f>
        <v/>
      </c>
      <c r="C2920" s="16" t="str">
        <f>IF('6.標準時間'!$C2920="","",'6.標準時間'!C2920)</f>
        <v/>
      </c>
      <c r="D2920" s="16" t="str">
        <f>IF('6.標準時間'!$C2920="","",'6.標準時間'!E2920)</f>
        <v/>
      </c>
      <c r="E2920" s="171" t="str">
        <f>IF('6.標準時間'!$C2920="","",'6.標準時間'!F2920)</f>
        <v/>
      </c>
      <c r="F2920" s="15" t="str">
        <f t="shared" si="90"/>
        <v/>
      </c>
      <c r="G2920" s="142" t="str">
        <f>IF('6.標準時間'!$C2920="","",'6.標準時間'!H2920)</f>
        <v/>
      </c>
      <c r="H2920" s="142" t="str">
        <f>IF('6.標準時間'!$C2920="","",'6.標準時間'!I2920)</f>
        <v/>
      </c>
      <c r="I2920" s="107" t="str">
        <f>IF(C2920="","",VLOOKUP($C2920,'7.工程別レート'!$C$6:$E$501,3,FALSE))</f>
        <v/>
      </c>
      <c r="J2920" s="108" t="str">
        <f>IF(C2920="","",VLOOKUP($C2920,'7.工程別レート'!$C$6:$E$501,2,FALSE))</f>
        <v/>
      </c>
      <c r="K2920" s="195" t="str">
        <f t="shared" si="91"/>
        <v/>
      </c>
    </row>
    <row r="2921" spans="2:11" ht="18" customHeight="1">
      <c r="B2921" s="16" t="str">
        <f>IF('6.標準時間'!$B2921="","",'6.標準時間'!B2921)</f>
        <v/>
      </c>
      <c r="C2921" s="16" t="str">
        <f>IF('6.標準時間'!$C2921="","",'6.標準時間'!C2921)</f>
        <v/>
      </c>
      <c r="D2921" s="16" t="str">
        <f>IF('6.標準時間'!$C2921="","",'6.標準時間'!E2921)</f>
        <v/>
      </c>
      <c r="E2921" s="171" t="str">
        <f>IF('6.標準時間'!$C2921="","",'6.標準時間'!F2921)</f>
        <v/>
      </c>
      <c r="F2921" s="15" t="str">
        <f t="shared" si="90"/>
        <v/>
      </c>
      <c r="G2921" s="142" t="str">
        <f>IF('6.標準時間'!$C2921="","",'6.標準時間'!H2921)</f>
        <v/>
      </c>
      <c r="H2921" s="142" t="str">
        <f>IF('6.標準時間'!$C2921="","",'6.標準時間'!I2921)</f>
        <v/>
      </c>
      <c r="I2921" s="107" t="str">
        <f>IF(C2921="","",VLOOKUP($C2921,'7.工程別レート'!$C$6:$E$501,3,FALSE))</f>
        <v/>
      </c>
      <c r="J2921" s="108" t="str">
        <f>IF(C2921="","",VLOOKUP($C2921,'7.工程別レート'!$C$6:$E$501,2,FALSE))</f>
        <v/>
      </c>
      <c r="K2921" s="195" t="str">
        <f t="shared" si="91"/>
        <v/>
      </c>
    </row>
    <row r="2922" spans="2:11" ht="18" customHeight="1">
      <c r="B2922" s="16" t="str">
        <f>IF('6.標準時間'!$B2922="","",'6.標準時間'!B2922)</f>
        <v/>
      </c>
      <c r="C2922" s="16" t="str">
        <f>IF('6.標準時間'!$C2922="","",'6.標準時間'!C2922)</f>
        <v/>
      </c>
      <c r="D2922" s="16" t="str">
        <f>IF('6.標準時間'!$C2922="","",'6.標準時間'!E2922)</f>
        <v/>
      </c>
      <c r="E2922" s="171" t="str">
        <f>IF('6.標準時間'!$C2922="","",'6.標準時間'!F2922)</f>
        <v/>
      </c>
      <c r="F2922" s="15" t="str">
        <f t="shared" si="90"/>
        <v/>
      </c>
      <c r="G2922" s="142" t="str">
        <f>IF('6.標準時間'!$C2922="","",'6.標準時間'!H2922)</f>
        <v/>
      </c>
      <c r="H2922" s="142" t="str">
        <f>IF('6.標準時間'!$C2922="","",'6.標準時間'!I2922)</f>
        <v/>
      </c>
      <c r="I2922" s="107" t="str">
        <f>IF(C2922="","",VLOOKUP($C2922,'7.工程別レート'!$C$6:$E$501,3,FALSE))</f>
        <v/>
      </c>
      <c r="J2922" s="108" t="str">
        <f>IF(C2922="","",VLOOKUP($C2922,'7.工程別レート'!$C$6:$E$501,2,FALSE))</f>
        <v/>
      </c>
      <c r="K2922" s="195" t="str">
        <f t="shared" si="91"/>
        <v/>
      </c>
    </row>
    <row r="2923" spans="2:11" ht="18" customHeight="1">
      <c r="B2923" s="16" t="str">
        <f>IF('6.標準時間'!$B2923="","",'6.標準時間'!B2923)</f>
        <v/>
      </c>
      <c r="C2923" s="16" t="str">
        <f>IF('6.標準時間'!$C2923="","",'6.標準時間'!C2923)</f>
        <v/>
      </c>
      <c r="D2923" s="16" t="str">
        <f>IF('6.標準時間'!$C2923="","",'6.標準時間'!E2923)</f>
        <v/>
      </c>
      <c r="E2923" s="171" t="str">
        <f>IF('6.標準時間'!$C2923="","",'6.標準時間'!F2923)</f>
        <v/>
      </c>
      <c r="F2923" s="15" t="str">
        <f t="shared" si="90"/>
        <v/>
      </c>
      <c r="G2923" s="142" t="str">
        <f>IF('6.標準時間'!$C2923="","",'6.標準時間'!H2923)</f>
        <v/>
      </c>
      <c r="H2923" s="142" t="str">
        <f>IF('6.標準時間'!$C2923="","",'6.標準時間'!I2923)</f>
        <v/>
      </c>
      <c r="I2923" s="107" t="str">
        <f>IF(C2923="","",VLOOKUP($C2923,'7.工程別レート'!$C$6:$E$501,3,FALSE))</f>
        <v/>
      </c>
      <c r="J2923" s="108" t="str">
        <f>IF(C2923="","",VLOOKUP($C2923,'7.工程別レート'!$C$6:$E$501,2,FALSE))</f>
        <v/>
      </c>
      <c r="K2923" s="195" t="str">
        <f t="shared" si="91"/>
        <v/>
      </c>
    </row>
    <row r="2924" spans="2:11" ht="18" customHeight="1">
      <c r="B2924" s="16" t="str">
        <f>IF('6.標準時間'!$B2924="","",'6.標準時間'!B2924)</f>
        <v/>
      </c>
      <c r="C2924" s="16" t="str">
        <f>IF('6.標準時間'!$C2924="","",'6.標準時間'!C2924)</f>
        <v/>
      </c>
      <c r="D2924" s="16" t="str">
        <f>IF('6.標準時間'!$C2924="","",'6.標準時間'!E2924)</f>
        <v/>
      </c>
      <c r="E2924" s="171" t="str">
        <f>IF('6.標準時間'!$C2924="","",'6.標準時間'!F2924)</f>
        <v/>
      </c>
      <c r="F2924" s="15" t="str">
        <f t="shared" si="90"/>
        <v/>
      </c>
      <c r="G2924" s="142" t="str">
        <f>IF('6.標準時間'!$C2924="","",'6.標準時間'!H2924)</f>
        <v/>
      </c>
      <c r="H2924" s="142" t="str">
        <f>IF('6.標準時間'!$C2924="","",'6.標準時間'!I2924)</f>
        <v/>
      </c>
      <c r="I2924" s="107" t="str">
        <f>IF(C2924="","",VLOOKUP($C2924,'7.工程別レート'!$C$6:$E$501,3,FALSE))</f>
        <v/>
      </c>
      <c r="J2924" s="108" t="str">
        <f>IF(C2924="","",VLOOKUP($C2924,'7.工程別レート'!$C$6:$E$501,2,FALSE))</f>
        <v/>
      </c>
      <c r="K2924" s="195" t="str">
        <f t="shared" si="91"/>
        <v/>
      </c>
    </row>
    <row r="2925" spans="2:11" ht="18" customHeight="1">
      <c r="B2925" s="16" t="str">
        <f>IF('6.標準時間'!$B2925="","",'6.標準時間'!B2925)</f>
        <v/>
      </c>
      <c r="C2925" s="16" t="str">
        <f>IF('6.標準時間'!$C2925="","",'6.標準時間'!C2925)</f>
        <v/>
      </c>
      <c r="D2925" s="16" t="str">
        <f>IF('6.標準時間'!$C2925="","",'6.標準時間'!E2925)</f>
        <v/>
      </c>
      <c r="E2925" s="171" t="str">
        <f>IF('6.標準時間'!$C2925="","",'6.標準時間'!F2925)</f>
        <v/>
      </c>
      <c r="F2925" s="15" t="str">
        <f t="shared" si="90"/>
        <v/>
      </c>
      <c r="G2925" s="142" t="str">
        <f>IF('6.標準時間'!$C2925="","",'6.標準時間'!H2925)</f>
        <v/>
      </c>
      <c r="H2925" s="142" t="str">
        <f>IF('6.標準時間'!$C2925="","",'6.標準時間'!I2925)</f>
        <v/>
      </c>
      <c r="I2925" s="107" t="str">
        <f>IF(C2925="","",VLOOKUP($C2925,'7.工程別レート'!$C$6:$E$501,3,FALSE))</f>
        <v/>
      </c>
      <c r="J2925" s="108" t="str">
        <f>IF(C2925="","",VLOOKUP($C2925,'7.工程別レート'!$C$6:$E$501,2,FALSE))</f>
        <v/>
      </c>
      <c r="K2925" s="195" t="str">
        <f t="shared" si="91"/>
        <v/>
      </c>
    </row>
    <row r="2926" spans="2:11" ht="18" customHeight="1">
      <c r="B2926" s="16" t="str">
        <f>IF('6.標準時間'!$B2926="","",'6.標準時間'!B2926)</f>
        <v/>
      </c>
      <c r="C2926" s="16" t="str">
        <f>IF('6.標準時間'!$C2926="","",'6.標準時間'!C2926)</f>
        <v/>
      </c>
      <c r="D2926" s="16" t="str">
        <f>IF('6.標準時間'!$C2926="","",'6.標準時間'!E2926)</f>
        <v/>
      </c>
      <c r="E2926" s="171" t="str">
        <f>IF('6.標準時間'!$C2926="","",'6.標準時間'!F2926)</f>
        <v/>
      </c>
      <c r="F2926" s="15" t="str">
        <f t="shared" si="90"/>
        <v/>
      </c>
      <c r="G2926" s="142" t="str">
        <f>IF('6.標準時間'!$C2926="","",'6.標準時間'!H2926)</f>
        <v/>
      </c>
      <c r="H2926" s="142" t="str">
        <f>IF('6.標準時間'!$C2926="","",'6.標準時間'!I2926)</f>
        <v/>
      </c>
      <c r="I2926" s="107" t="str">
        <f>IF(C2926="","",VLOOKUP($C2926,'7.工程別レート'!$C$6:$E$501,3,FALSE))</f>
        <v/>
      </c>
      <c r="J2926" s="108" t="str">
        <f>IF(C2926="","",VLOOKUP($C2926,'7.工程別レート'!$C$6:$E$501,2,FALSE))</f>
        <v/>
      </c>
      <c r="K2926" s="195" t="str">
        <f t="shared" si="91"/>
        <v/>
      </c>
    </row>
    <row r="2927" spans="2:11" ht="18" customHeight="1">
      <c r="B2927" s="16" t="str">
        <f>IF('6.標準時間'!$B2927="","",'6.標準時間'!B2927)</f>
        <v/>
      </c>
      <c r="C2927" s="16" t="str">
        <f>IF('6.標準時間'!$C2927="","",'6.標準時間'!C2927)</f>
        <v/>
      </c>
      <c r="D2927" s="16" t="str">
        <f>IF('6.標準時間'!$C2927="","",'6.標準時間'!E2927)</f>
        <v/>
      </c>
      <c r="E2927" s="171" t="str">
        <f>IF('6.標準時間'!$C2927="","",'6.標準時間'!F2927)</f>
        <v/>
      </c>
      <c r="F2927" s="15" t="str">
        <f t="shared" si="90"/>
        <v/>
      </c>
      <c r="G2927" s="142" t="str">
        <f>IF('6.標準時間'!$C2927="","",'6.標準時間'!H2927)</f>
        <v/>
      </c>
      <c r="H2927" s="142" t="str">
        <f>IF('6.標準時間'!$C2927="","",'6.標準時間'!I2927)</f>
        <v/>
      </c>
      <c r="I2927" s="107" t="str">
        <f>IF(C2927="","",VLOOKUP($C2927,'7.工程別レート'!$C$6:$E$501,3,FALSE))</f>
        <v/>
      </c>
      <c r="J2927" s="108" t="str">
        <f>IF(C2927="","",VLOOKUP($C2927,'7.工程別レート'!$C$6:$E$501,2,FALSE))</f>
        <v/>
      </c>
      <c r="K2927" s="195" t="str">
        <f t="shared" si="91"/>
        <v/>
      </c>
    </row>
    <row r="2928" spans="2:11" ht="18" customHeight="1">
      <c r="B2928" s="16" t="str">
        <f>IF('6.標準時間'!$B2928="","",'6.標準時間'!B2928)</f>
        <v/>
      </c>
      <c r="C2928" s="16" t="str">
        <f>IF('6.標準時間'!$C2928="","",'6.標準時間'!C2928)</f>
        <v/>
      </c>
      <c r="D2928" s="16" t="str">
        <f>IF('6.標準時間'!$C2928="","",'6.標準時間'!E2928)</f>
        <v/>
      </c>
      <c r="E2928" s="171" t="str">
        <f>IF('6.標準時間'!$C2928="","",'6.標準時間'!F2928)</f>
        <v/>
      </c>
      <c r="F2928" s="15" t="str">
        <f t="shared" si="90"/>
        <v/>
      </c>
      <c r="G2928" s="142" t="str">
        <f>IF('6.標準時間'!$C2928="","",'6.標準時間'!H2928)</f>
        <v/>
      </c>
      <c r="H2928" s="142" t="str">
        <f>IF('6.標準時間'!$C2928="","",'6.標準時間'!I2928)</f>
        <v/>
      </c>
      <c r="I2928" s="107" t="str">
        <f>IF(C2928="","",VLOOKUP($C2928,'7.工程別レート'!$C$6:$E$501,3,FALSE))</f>
        <v/>
      </c>
      <c r="J2928" s="108" t="str">
        <f>IF(C2928="","",VLOOKUP($C2928,'7.工程別レート'!$C$6:$E$501,2,FALSE))</f>
        <v/>
      </c>
      <c r="K2928" s="195" t="str">
        <f t="shared" si="91"/>
        <v/>
      </c>
    </row>
    <row r="2929" spans="2:11" ht="18" customHeight="1">
      <c r="B2929" s="16" t="str">
        <f>IF('6.標準時間'!$B2929="","",'6.標準時間'!B2929)</f>
        <v/>
      </c>
      <c r="C2929" s="16" t="str">
        <f>IF('6.標準時間'!$C2929="","",'6.標準時間'!C2929)</f>
        <v/>
      </c>
      <c r="D2929" s="16" t="str">
        <f>IF('6.標準時間'!$C2929="","",'6.標準時間'!E2929)</f>
        <v/>
      </c>
      <c r="E2929" s="171" t="str">
        <f>IF('6.標準時間'!$C2929="","",'6.標準時間'!F2929)</f>
        <v/>
      </c>
      <c r="F2929" s="15" t="str">
        <f t="shared" si="90"/>
        <v/>
      </c>
      <c r="G2929" s="142" t="str">
        <f>IF('6.標準時間'!$C2929="","",'6.標準時間'!H2929)</f>
        <v/>
      </c>
      <c r="H2929" s="142" t="str">
        <f>IF('6.標準時間'!$C2929="","",'6.標準時間'!I2929)</f>
        <v/>
      </c>
      <c r="I2929" s="107" t="str">
        <f>IF(C2929="","",VLOOKUP($C2929,'7.工程別レート'!$C$6:$E$501,3,FALSE))</f>
        <v/>
      </c>
      <c r="J2929" s="108" t="str">
        <f>IF(C2929="","",VLOOKUP($C2929,'7.工程別レート'!$C$6:$E$501,2,FALSE))</f>
        <v/>
      </c>
      <c r="K2929" s="195" t="str">
        <f t="shared" si="91"/>
        <v/>
      </c>
    </row>
    <row r="2930" spans="2:11" ht="18" customHeight="1">
      <c r="B2930" s="16" t="str">
        <f>IF('6.標準時間'!$B2930="","",'6.標準時間'!B2930)</f>
        <v/>
      </c>
      <c r="C2930" s="16" t="str">
        <f>IF('6.標準時間'!$C2930="","",'6.標準時間'!C2930)</f>
        <v/>
      </c>
      <c r="D2930" s="16" t="str">
        <f>IF('6.標準時間'!$C2930="","",'6.標準時間'!E2930)</f>
        <v/>
      </c>
      <c r="E2930" s="171" t="str">
        <f>IF('6.標準時間'!$C2930="","",'6.標準時間'!F2930)</f>
        <v/>
      </c>
      <c r="F2930" s="15" t="str">
        <f t="shared" si="90"/>
        <v/>
      </c>
      <c r="G2930" s="142" t="str">
        <f>IF('6.標準時間'!$C2930="","",'6.標準時間'!H2930)</f>
        <v/>
      </c>
      <c r="H2930" s="142" t="str">
        <f>IF('6.標準時間'!$C2930="","",'6.標準時間'!I2930)</f>
        <v/>
      </c>
      <c r="I2930" s="107" t="str">
        <f>IF(C2930="","",VLOOKUP($C2930,'7.工程別レート'!$C$6:$E$501,3,FALSE))</f>
        <v/>
      </c>
      <c r="J2930" s="108" t="str">
        <f>IF(C2930="","",VLOOKUP($C2930,'7.工程別レート'!$C$6:$E$501,2,FALSE))</f>
        <v/>
      </c>
      <c r="K2930" s="195" t="str">
        <f t="shared" si="91"/>
        <v/>
      </c>
    </row>
    <row r="2931" spans="2:11" ht="18" customHeight="1">
      <c r="B2931" s="16" t="str">
        <f>IF('6.標準時間'!$B2931="","",'6.標準時間'!B2931)</f>
        <v/>
      </c>
      <c r="C2931" s="16" t="str">
        <f>IF('6.標準時間'!$C2931="","",'6.標準時間'!C2931)</f>
        <v/>
      </c>
      <c r="D2931" s="16" t="str">
        <f>IF('6.標準時間'!$C2931="","",'6.標準時間'!E2931)</f>
        <v/>
      </c>
      <c r="E2931" s="171" t="str">
        <f>IF('6.標準時間'!$C2931="","",'6.標準時間'!F2931)</f>
        <v/>
      </c>
      <c r="F2931" s="15" t="str">
        <f t="shared" si="90"/>
        <v/>
      </c>
      <c r="G2931" s="142" t="str">
        <f>IF('6.標準時間'!$C2931="","",'6.標準時間'!H2931)</f>
        <v/>
      </c>
      <c r="H2931" s="142" t="str">
        <f>IF('6.標準時間'!$C2931="","",'6.標準時間'!I2931)</f>
        <v/>
      </c>
      <c r="I2931" s="107" t="str">
        <f>IF(C2931="","",VLOOKUP($C2931,'7.工程別レート'!$C$6:$E$501,3,FALSE))</f>
        <v/>
      </c>
      <c r="J2931" s="108" t="str">
        <f>IF(C2931="","",VLOOKUP($C2931,'7.工程別レート'!$C$6:$E$501,2,FALSE))</f>
        <v/>
      </c>
      <c r="K2931" s="195" t="str">
        <f t="shared" si="91"/>
        <v/>
      </c>
    </row>
    <row r="2932" spans="2:11" ht="18" customHeight="1">
      <c r="B2932" s="16" t="str">
        <f>IF('6.標準時間'!$B2932="","",'6.標準時間'!B2932)</f>
        <v/>
      </c>
      <c r="C2932" s="16" t="str">
        <f>IF('6.標準時間'!$C2932="","",'6.標準時間'!C2932)</f>
        <v/>
      </c>
      <c r="D2932" s="16" t="str">
        <f>IF('6.標準時間'!$C2932="","",'6.標準時間'!E2932)</f>
        <v/>
      </c>
      <c r="E2932" s="171" t="str">
        <f>IF('6.標準時間'!$C2932="","",'6.標準時間'!F2932)</f>
        <v/>
      </c>
      <c r="F2932" s="15" t="str">
        <f t="shared" si="90"/>
        <v/>
      </c>
      <c r="G2932" s="142" t="str">
        <f>IF('6.標準時間'!$C2932="","",'6.標準時間'!H2932)</f>
        <v/>
      </c>
      <c r="H2932" s="142" t="str">
        <f>IF('6.標準時間'!$C2932="","",'6.標準時間'!I2932)</f>
        <v/>
      </c>
      <c r="I2932" s="107" t="str">
        <f>IF(C2932="","",VLOOKUP($C2932,'7.工程別レート'!$C$6:$E$501,3,FALSE))</f>
        <v/>
      </c>
      <c r="J2932" s="108" t="str">
        <f>IF(C2932="","",VLOOKUP($C2932,'7.工程別レート'!$C$6:$E$501,2,FALSE))</f>
        <v/>
      </c>
      <c r="K2932" s="195" t="str">
        <f t="shared" si="91"/>
        <v/>
      </c>
    </row>
    <row r="2933" spans="2:11" ht="18" customHeight="1">
      <c r="B2933" s="16" t="str">
        <f>IF('6.標準時間'!$B2933="","",'6.標準時間'!B2933)</f>
        <v/>
      </c>
      <c r="C2933" s="16" t="str">
        <f>IF('6.標準時間'!$C2933="","",'6.標準時間'!C2933)</f>
        <v/>
      </c>
      <c r="D2933" s="16" t="str">
        <f>IF('6.標準時間'!$C2933="","",'6.標準時間'!E2933)</f>
        <v/>
      </c>
      <c r="E2933" s="171" t="str">
        <f>IF('6.標準時間'!$C2933="","",'6.標準時間'!F2933)</f>
        <v/>
      </c>
      <c r="F2933" s="15" t="str">
        <f t="shared" si="90"/>
        <v/>
      </c>
      <c r="G2933" s="142" t="str">
        <f>IF('6.標準時間'!$C2933="","",'6.標準時間'!H2933)</f>
        <v/>
      </c>
      <c r="H2933" s="142" t="str">
        <f>IF('6.標準時間'!$C2933="","",'6.標準時間'!I2933)</f>
        <v/>
      </c>
      <c r="I2933" s="107" t="str">
        <f>IF(C2933="","",VLOOKUP($C2933,'7.工程別レート'!$C$6:$E$501,3,FALSE))</f>
        <v/>
      </c>
      <c r="J2933" s="108" t="str">
        <f>IF(C2933="","",VLOOKUP($C2933,'7.工程別レート'!$C$6:$E$501,2,FALSE))</f>
        <v/>
      </c>
      <c r="K2933" s="195" t="str">
        <f t="shared" si="91"/>
        <v/>
      </c>
    </row>
    <row r="2934" spans="2:11" ht="18" customHeight="1">
      <c r="B2934" s="16" t="str">
        <f>IF('6.標準時間'!$B2934="","",'6.標準時間'!B2934)</f>
        <v/>
      </c>
      <c r="C2934" s="16" t="str">
        <f>IF('6.標準時間'!$C2934="","",'6.標準時間'!C2934)</f>
        <v/>
      </c>
      <c r="D2934" s="16" t="str">
        <f>IF('6.標準時間'!$C2934="","",'6.標準時間'!E2934)</f>
        <v/>
      </c>
      <c r="E2934" s="171" t="str">
        <f>IF('6.標準時間'!$C2934="","",'6.標準時間'!F2934)</f>
        <v/>
      </c>
      <c r="F2934" s="15" t="str">
        <f t="shared" si="90"/>
        <v/>
      </c>
      <c r="G2934" s="142" t="str">
        <f>IF('6.標準時間'!$C2934="","",'6.標準時間'!H2934)</f>
        <v/>
      </c>
      <c r="H2934" s="142" t="str">
        <f>IF('6.標準時間'!$C2934="","",'6.標準時間'!I2934)</f>
        <v/>
      </c>
      <c r="I2934" s="107" t="str">
        <f>IF(C2934="","",VLOOKUP($C2934,'7.工程別レート'!$C$6:$E$501,3,FALSE))</f>
        <v/>
      </c>
      <c r="J2934" s="108" t="str">
        <f>IF(C2934="","",VLOOKUP($C2934,'7.工程別レート'!$C$6:$E$501,2,FALSE))</f>
        <v/>
      </c>
      <c r="K2934" s="195" t="str">
        <f t="shared" si="91"/>
        <v/>
      </c>
    </row>
    <row r="2935" spans="2:11" ht="18" customHeight="1">
      <c r="B2935" s="16" t="str">
        <f>IF('6.標準時間'!$B2935="","",'6.標準時間'!B2935)</f>
        <v/>
      </c>
      <c r="C2935" s="16" t="str">
        <f>IF('6.標準時間'!$C2935="","",'6.標準時間'!C2935)</f>
        <v/>
      </c>
      <c r="D2935" s="16" t="str">
        <f>IF('6.標準時間'!$C2935="","",'6.標準時間'!E2935)</f>
        <v/>
      </c>
      <c r="E2935" s="171" t="str">
        <f>IF('6.標準時間'!$C2935="","",'6.標準時間'!F2935)</f>
        <v/>
      </c>
      <c r="F2935" s="15" t="str">
        <f t="shared" si="90"/>
        <v/>
      </c>
      <c r="G2935" s="142" t="str">
        <f>IF('6.標準時間'!$C2935="","",'6.標準時間'!H2935)</f>
        <v/>
      </c>
      <c r="H2935" s="142" t="str">
        <f>IF('6.標準時間'!$C2935="","",'6.標準時間'!I2935)</f>
        <v/>
      </c>
      <c r="I2935" s="107" t="str">
        <f>IF(C2935="","",VLOOKUP($C2935,'7.工程別レート'!$C$6:$E$501,3,FALSE))</f>
        <v/>
      </c>
      <c r="J2935" s="108" t="str">
        <f>IF(C2935="","",VLOOKUP($C2935,'7.工程別レート'!$C$6:$E$501,2,FALSE))</f>
        <v/>
      </c>
      <c r="K2935" s="195" t="str">
        <f t="shared" si="91"/>
        <v/>
      </c>
    </row>
    <row r="2936" spans="2:11" ht="18" customHeight="1">
      <c r="B2936" s="16" t="str">
        <f>IF('6.標準時間'!$B2936="","",'6.標準時間'!B2936)</f>
        <v/>
      </c>
      <c r="C2936" s="16" t="str">
        <f>IF('6.標準時間'!$C2936="","",'6.標準時間'!C2936)</f>
        <v/>
      </c>
      <c r="D2936" s="16" t="str">
        <f>IF('6.標準時間'!$C2936="","",'6.標準時間'!E2936)</f>
        <v/>
      </c>
      <c r="E2936" s="171" t="str">
        <f>IF('6.標準時間'!$C2936="","",'6.標準時間'!F2936)</f>
        <v/>
      </c>
      <c r="F2936" s="15" t="str">
        <f t="shared" si="90"/>
        <v/>
      </c>
      <c r="G2936" s="142" t="str">
        <f>IF('6.標準時間'!$C2936="","",'6.標準時間'!H2936)</f>
        <v/>
      </c>
      <c r="H2936" s="142" t="str">
        <f>IF('6.標準時間'!$C2936="","",'6.標準時間'!I2936)</f>
        <v/>
      </c>
      <c r="I2936" s="107" t="str">
        <f>IF(C2936="","",VLOOKUP($C2936,'7.工程別レート'!$C$6:$E$501,3,FALSE))</f>
        <v/>
      </c>
      <c r="J2936" s="108" t="str">
        <f>IF(C2936="","",VLOOKUP($C2936,'7.工程別レート'!$C$6:$E$501,2,FALSE))</f>
        <v/>
      </c>
      <c r="K2936" s="195" t="str">
        <f t="shared" si="91"/>
        <v/>
      </c>
    </row>
    <row r="2937" spans="2:11" ht="18" customHeight="1">
      <c r="B2937" s="16" t="str">
        <f>IF('6.標準時間'!$B2937="","",'6.標準時間'!B2937)</f>
        <v/>
      </c>
      <c r="C2937" s="16" t="str">
        <f>IF('6.標準時間'!$C2937="","",'6.標準時間'!C2937)</f>
        <v/>
      </c>
      <c r="D2937" s="16" t="str">
        <f>IF('6.標準時間'!$C2937="","",'6.標準時間'!E2937)</f>
        <v/>
      </c>
      <c r="E2937" s="171" t="str">
        <f>IF('6.標準時間'!$C2937="","",'6.標準時間'!F2937)</f>
        <v/>
      </c>
      <c r="F2937" s="15" t="str">
        <f t="shared" si="90"/>
        <v/>
      </c>
      <c r="G2937" s="142" t="str">
        <f>IF('6.標準時間'!$C2937="","",'6.標準時間'!H2937)</f>
        <v/>
      </c>
      <c r="H2937" s="142" t="str">
        <f>IF('6.標準時間'!$C2937="","",'6.標準時間'!I2937)</f>
        <v/>
      </c>
      <c r="I2937" s="107" t="str">
        <f>IF(C2937="","",VLOOKUP($C2937,'7.工程別レート'!$C$6:$E$501,3,FALSE))</f>
        <v/>
      </c>
      <c r="J2937" s="108" t="str">
        <f>IF(C2937="","",VLOOKUP($C2937,'7.工程別レート'!$C$6:$E$501,2,FALSE))</f>
        <v/>
      </c>
      <c r="K2937" s="195" t="str">
        <f t="shared" si="91"/>
        <v/>
      </c>
    </row>
    <row r="2938" spans="2:11" ht="18" customHeight="1">
      <c r="B2938" s="16" t="str">
        <f>IF('6.標準時間'!$B2938="","",'6.標準時間'!B2938)</f>
        <v/>
      </c>
      <c r="C2938" s="16" t="str">
        <f>IF('6.標準時間'!$C2938="","",'6.標準時間'!C2938)</f>
        <v/>
      </c>
      <c r="D2938" s="16" t="str">
        <f>IF('6.標準時間'!$C2938="","",'6.標準時間'!E2938)</f>
        <v/>
      </c>
      <c r="E2938" s="171" t="str">
        <f>IF('6.標準時間'!$C2938="","",'6.標準時間'!F2938)</f>
        <v/>
      </c>
      <c r="F2938" s="15" t="str">
        <f t="shared" si="90"/>
        <v/>
      </c>
      <c r="G2938" s="142" t="str">
        <f>IF('6.標準時間'!$C2938="","",'6.標準時間'!H2938)</f>
        <v/>
      </c>
      <c r="H2938" s="142" t="str">
        <f>IF('6.標準時間'!$C2938="","",'6.標準時間'!I2938)</f>
        <v/>
      </c>
      <c r="I2938" s="107" t="str">
        <f>IF(C2938="","",VLOOKUP($C2938,'7.工程別レート'!$C$6:$E$501,3,FALSE))</f>
        <v/>
      </c>
      <c r="J2938" s="108" t="str">
        <f>IF(C2938="","",VLOOKUP($C2938,'7.工程別レート'!$C$6:$E$501,2,FALSE))</f>
        <v/>
      </c>
      <c r="K2938" s="195" t="str">
        <f t="shared" si="91"/>
        <v/>
      </c>
    </row>
    <row r="2939" spans="2:11" ht="18" customHeight="1">
      <c r="B2939" s="16" t="str">
        <f>IF('6.標準時間'!$B2939="","",'6.標準時間'!B2939)</f>
        <v/>
      </c>
      <c r="C2939" s="16" t="str">
        <f>IF('6.標準時間'!$C2939="","",'6.標準時間'!C2939)</f>
        <v/>
      </c>
      <c r="D2939" s="16" t="str">
        <f>IF('6.標準時間'!$C2939="","",'6.標準時間'!E2939)</f>
        <v/>
      </c>
      <c r="E2939" s="171" t="str">
        <f>IF('6.標準時間'!$C2939="","",'6.標準時間'!F2939)</f>
        <v/>
      </c>
      <c r="F2939" s="15" t="str">
        <f t="shared" si="90"/>
        <v/>
      </c>
      <c r="G2939" s="142" t="str">
        <f>IF('6.標準時間'!$C2939="","",'6.標準時間'!H2939)</f>
        <v/>
      </c>
      <c r="H2939" s="142" t="str">
        <f>IF('6.標準時間'!$C2939="","",'6.標準時間'!I2939)</f>
        <v/>
      </c>
      <c r="I2939" s="107" t="str">
        <f>IF(C2939="","",VLOOKUP($C2939,'7.工程別レート'!$C$6:$E$501,3,FALSE))</f>
        <v/>
      </c>
      <c r="J2939" s="108" t="str">
        <f>IF(C2939="","",VLOOKUP($C2939,'7.工程別レート'!$C$6:$E$501,2,FALSE))</f>
        <v/>
      </c>
      <c r="K2939" s="195" t="str">
        <f t="shared" si="91"/>
        <v/>
      </c>
    </row>
    <row r="2940" spans="2:11" ht="18" customHeight="1">
      <c r="B2940" s="16" t="str">
        <f>IF('6.標準時間'!$B2940="","",'6.標準時間'!B2940)</f>
        <v/>
      </c>
      <c r="C2940" s="16" t="str">
        <f>IF('6.標準時間'!$C2940="","",'6.標準時間'!C2940)</f>
        <v/>
      </c>
      <c r="D2940" s="16" t="str">
        <f>IF('6.標準時間'!$C2940="","",'6.標準時間'!E2940)</f>
        <v/>
      </c>
      <c r="E2940" s="171" t="str">
        <f>IF('6.標準時間'!$C2940="","",'6.標準時間'!F2940)</f>
        <v/>
      </c>
      <c r="F2940" s="15" t="str">
        <f t="shared" si="90"/>
        <v/>
      </c>
      <c r="G2940" s="142" t="str">
        <f>IF('6.標準時間'!$C2940="","",'6.標準時間'!H2940)</f>
        <v/>
      </c>
      <c r="H2940" s="142" t="str">
        <f>IF('6.標準時間'!$C2940="","",'6.標準時間'!I2940)</f>
        <v/>
      </c>
      <c r="I2940" s="107" t="str">
        <f>IF(C2940="","",VLOOKUP($C2940,'7.工程別レート'!$C$6:$E$501,3,FALSE))</f>
        <v/>
      </c>
      <c r="J2940" s="108" t="str">
        <f>IF(C2940="","",VLOOKUP($C2940,'7.工程別レート'!$C$6:$E$501,2,FALSE))</f>
        <v/>
      </c>
      <c r="K2940" s="195" t="str">
        <f t="shared" si="91"/>
        <v/>
      </c>
    </row>
    <row r="2941" spans="2:11" ht="18" customHeight="1">
      <c r="B2941" s="16" t="str">
        <f>IF('6.標準時間'!$B2941="","",'6.標準時間'!B2941)</f>
        <v/>
      </c>
      <c r="C2941" s="16" t="str">
        <f>IF('6.標準時間'!$C2941="","",'6.標準時間'!C2941)</f>
        <v/>
      </c>
      <c r="D2941" s="16" t="str">
        <f>IF('6.標準時間'!$C2941="","",'6.標準時間'!E2941)</f>
        <v/>
      </c>
      <c r="E2941" s="171" t="str">
        <f>IF('6.標準時間'!$C2941="","",'6.標準時間'!F2941)</f>
        <v/>
      </c>
      <c r="F2941" s="15" t="str">
        <f t="shared" si="90"/>
        <v/>
      </c>
      <c r="G2941" s="142" t="str">
        <f>IF('6.標準時間'!$C2941="","",'6.標準時間'!H2941)</f>
        <v/>
      </c>
      <c r="H2941" s="142" t="str">
        <f>IF('6.標準時間'!$C2941="","",'6.標準時間'!I2941)</f>
        <v/>
      </c>
      <c r="I2941" s="107" t="str">
        <f>IF(C2941="","",VLOOKUP($C2941,'7.工程別レート'!$C$6:$E$501,3,FALSE))</f>
        <v/>
      </c>
      <c r="J2941" s="108" t="str">
        <f>IF(C2941="","",VLOOKUP($C2941,'7.工程別レート'!$C$6:$E$501,2,FALSE))</f>
        <v/>
      </c>
      <c r="K2941" s="195" t="str">
        <f t="shared" si="91"/>
        <v/>
      </c>
    </row>
    <row r="2942" spans="2:11" ht="18" customHeight="1">
      <c r="B2942" s="16" t="str">
        <f>IF('6.標準時間'!$B2942="","",'6.標準時間'!B2942)</f>
        <v/>
      </c>
      <c r="C2942" s="16" t="str">
        <f>IF('6.標準時間'!$C2942="","",'6.標準時間'!C2942)</f>
        <v/>
      </c>
      <c r="D2942" s="16" t="str">
        <f>IF('6.標準時間'!$C2942="","",'6.標準時間'!E2942)</f>
        <v/>
      </c>
      <c r="E2942" s="171" t="str">
        <f>IF('6.標準時間'!$C2942="","",'6.標準時間'!F2942)</f>
        <v/>
      </c>
      <c r="F2942" s="15" t="str">
        <f t="shared" si="90"/>
        <v/>
      </c>
      <c r="G2942" s="142" t="str">
        <f>IF('6.標準時間'!$C2942="","",'6.標準時間'!H2942)</f>
        <v/>
      </c>
      <c r="H2942" s="142" t="str">
        <f>IF('6.標準時間'!$C2942="","",'6.標準時間'!I2942)</f>
        <v/>
      </c>
      <c r="I2942" s="107" t="str">
        <f>IF(C2942="","",VLOOKUP($C2942,'7.工程別レート'!$C$6:$E$501,3,FALSE))</f>
        <v/>
      </c>
      <c r="J2942" s="108" t="str">
        <f>IF(C2942="","",VLOOKUP($C2942,'7.工程別レート'!$C$6:$E$501,2,FALSE))</f>
        <v/>
      </c>
      <c r="K2942" s="195" t="str">
        <f t="shared" si="91"/>
        <v/>
      </c>
    </row>
    <row r="2943" spans="2:11" ht="18" customHeight="1">
      <c r="B2943" s="16" t="str">
        <f>IF('6.標準時間'!$B2943="","",'6.標準時間'!B2943)</f>
        <v/>
      </c>
      <c r="C2943" s="16" t="str">
        <f>IF('6.標準時間'!$C2943="","",'6.標準時間'!C2943)</f>
        <v/>
      </c>
      <c r="D2943" s="16" t="str">
        <f>IF('6.標準時間'!$C2943="","",'6.標準時間'!E2943)</f>
        <v/>
      </c>
      <c r="E2943" s="171" t="str">
        <f>IF('6.標準時間'!$C2943="","",'6.標準時間'!F2943)</f>
        <v/>
      </c>
      <c r="F2943" s="15" t="str">
        <f t="shared" si="90"/>
        <v/>
      </c>
      <c r="G2943" s="142" t="str">
        <f>IF('6.標準時間'!$C2943="","",'6.標準時間'!H2943)</f>
        <v/>
      </c>
      <c r="H2943" s="142" t="str">
        <f>IF('6.標準時間'!$C2943="","",'6.標準時間'!I2943)</f>
        <v/>
      </c>
      <c r="I2943" s="107" t="str">
        <f>IF(C2943="","",VLOOKUP($C2943,'7.工程別レート'!$C$6:$E$501,3,FALSE))</f>
        <v/>
      </c>
      <c r="J2943" s="108" t="str">
        <f>IF(C2943="","",VLOOKUP($C2943,'7.工程別レート'!$C$6:$E$501,2,FALSE))</f>
        <v/>
      </c>
      <c r="K2943" s="195" t="str">
        <f t="shared" si="91"/>
        <v/>
      </c>
    </row>
    <row r="2944" spans="2:11" ht="18" customHeight="1">
      <c r="B2944" s="16" t="str">
        <f>IF('6.標準時間'!$B2944="","",'6.標準時間'!B2944)</f>
        <v/>
      </c>
      <c r="C2944" s="16" t="str">
        <f>IF('6.標準時間'!$C2944="","",'6.標準時間'!C2944)</f>
        <v/>
      </c>
      <c r="D2944" s="16" t="str">
        <f>IF('6.標準時間'!$C2944="","",'6.標準時間'!E2944)</f>
        <v/>
      </c>
      <c r="E2944" s="171" t="str">
        <f>IF('6.標準時間'!$C2944="","",'6.標準時間'!F2944)</f>
        <v/>
      </c>
      <c r="F2944" s="15" t="str">
        <f t="shared" si="90"/>
        <v/>
      </c>
      <c r="G2944" s="142" t="str">
        <f>IF('6.標準時間'!$C2944="","",'6.標準時間'!H2944)</f>
        <v/>
      </c>
      <c r="H2944" s="142" t="str">
        <f>IF('6.標準時間'!$C2944="","",'6.標準時間'!I2944)</f>
        <v/>
      </c>
      <c r="I2944" s="107" t="str">
        <f>IF(C2944="","",VLOOKUP($C2944,'7.工程別レート'!$C$6:$E$501,3,FALSE))</f>
        <v/>
      </c>
      <c r="J2944" s="108" t="str">
        <f>IF(C2944="","",VLOOKUP($C2944,'7.工程別レート'!$C$6:$E$501,2,FALSE))</f>
        <v/>
      </c>
      <c r="K2944" s="195" t="str">
        <f t="shared" si="91"/>
        <v/>
      </c>
    </row>
    <row r="2945" spans="2:11" ht="18" customHeight="1">
      <c r="B2945" s="16" t="str">
        <f>IF('6.標準時間'!$B2945="","",'6.標準時間'!B2945)</f>
        <v/>
      </c>
      <c r="C2945" s="16" t="str">
        <f>IF('6.標準時間'!$C2945="","",'6.標準時間'!C2945)</f>
        <v/>
      </c>
      <c r="D2945" s="16" t="str">
        <f>IF('6.標準時間'!$C2945="","",'6.標準時間'!E2945)</f>
        <v/>
      </c>
      <c r="E2945" s="171" t="str">
        <f>IF('6.標準時間'!$C2945="","",'6.標準時間'!F2945)</f>
        <v/>
      </c>
      <c r="F2945" s="15" t="str">
        <f t="shared" si="90"/>
        <v/>
      </c>
      <c r="G2945" s="142" t="str">
        <f>IF('6.標準時間'!$C2945="","",'6.標準時間'!H2945)</f>
        <v/>
      </c>
      <c r="H2945" s="142" t="str">
        <f>IF('6.標準時間'!$C2945="","",'6.標準時間'!I2945)</f>
        <v/>
      </c>
      <c r="I2945" s="107" t="str">
        <f>IF(C2945="","",VLOOKUP($C2945,'7.工程別レート'!$C$6:$E$501,3,FALSE))</f>
        <v/>
      </c>
      <c r="J2945" s="108" t="str">
        <f>IF(C2945="","",VLOOKUP($C2945,'7.工程別レート'!$C$6:$E$501,2,FALSE))</f>
        <v/>
      </c>
      <c r="K2945" s="195" t="str">
        <f t="shared" si="91"/>
        <v/>
      </c>
    </row>
    <row r="2946" spans="2:11" ht="18" customHeight="1">
      <c r="B2946" s="16" t="str">
        <f>IF('6.標準時間'!$B2946="","",'6.標準時間'!B2946)</f>
        <v/>
      </c>
      <c r="C2946" s="16" t="str">
        <f>IF('6.標準時間'!$C2946="","",'6.標準時間'!C2946)</f>
        <v/>
      </c>
      <c r="D2946" s="16" t="str">
        <f>IF('6.標準時間'!$C2946="","",'6.標準時間'!E2946)</f>
        <v/>
      </c>
      <c r="E2946" s="171" t="str">
        <f>IF('6.標準時間'!$C2946="","",'6.標準時間'!F2946)</f>
        <v/>
      </c>
      <c r="F2946" s="15" t="str">
        <f t="shared" si="90"/>
        <v/>
      </c>
      <c r="G2946" s="142" t="str">
        <f>IF('6.標準時間'!$C2946="","",'6.標準時間'!H2946)</f>
        <v/>
      </c>
      <c r="H2946" s="142" t="str">
        <f>IF('6.標準時間'!$C2946="","",'6.標準時間'!I2946)</f>
        <v/>
      </c>
      <c r="I2946" s="107" t="str">
        <f>IF(C2946="","",VLOOKUP($C2946,'7.工程別レート'!$C$6:$E$501,3,FALSE))</f>
        <v/>
      </c>
      <c r="J2946" s="108" t="str">
        <f>IF(C2946="","",VLOOKUP($C2946,'7.工程別レート'!$C$6:$E$501,2,FALSE))</f>
        <v/>
      </c>
      <c r="K2946" s="195" t="str">
        <f t="shared" si="91"/>
        <v/>
      </c>
    </row>
    <row r="2947" spans="2:11" ht="18" customHeight="1">
      <c r="B2947" s="16" t="str">
        <f>IF('6.標準時間'!$B2947="","",'6.標準時間'!B2947)</f>
        <v/>
      </c>
      <c r="C2947" s="16" t="str">
        <f>IF('6.標準時間'!$C2947="","",'6.標準時間'!C2947)</f>
        <v/>
      </c>
      <c r="D2947" s="16" t="str">
        <f>IF('6.標準時間'!$C2947="","",'6.標準時間'!E2947)</f>
        <v/>
      </c>
      <c r="E2947" s="171" t="str">
        <f>IF('6.標準時間'!$C2947="","",'6.標準時間'!F2947)</f>
        <v/>
      </c>
      <c r="F2947" s="15" t="str">
        <f t="shared" si="90"/>
        <v/>
      </c>
      <c r="G2947" s="142" t="str">
        <f>IF('6.標準時間'!$C2947="","",'6.標準時間'!H2947)</f>
        <v/>
      </c>
      <c r="H2947" s="142" t="str">
        <f>IF('6.標準時間'!$C2947="","",'6.標準時間'!I2947)</f>
        <v/>
      </c>
      <c r="I2947" s="107" t="str">
        <f>IF(C2947="","",VLOOKUP($C2947,'7.工程別レート'!$C$6:$E$501,3,FALSE))</f>
        <v/>
      </c>
      <c r="J2947" s="108" t="str">
        <f>IF(C2947="","",VLOOKUP($C2947,'7.工程別レート'!$C$6:$E$501,2,FALSE))</f>
        <v/>
      </c>
      <c r="K2947" s="195" t="str">
        <f t="shared" si="91"/>
        <v/>
      </c>
    </row>
    <row r="2948" spans="2:11" ht="18" customHeight="1">
      <c r="B2948" s="16" t="str">
        <f>IF('6.標準時間'!$B2948="","",'6.標準時間'!B2948)</f>
        <v/>
      </c>
      <c r="C2948" s="16" t="str">
        <f>IF('6.標準時間'!$C2948="","",'6.標準時間'!C2948)</f>
        <v/>
      </c>
      <c r="D2948" s="16" t="str">
        <f>IF('6.標準時間'!$C2948="","",'6.標準時間'!E2948)</f>
        <v/>
      </c>
      <c r="E2948" s="171" t="str">
        <f>IF('6.標準時間'!$C2948="","",'6.標準時間'!F2948)</f>
        <v/>
      </c>
      <c r="F2948" s="15" t="str">
        <f t="shared" si="90"/>
        <v/>
      </c>
      <c r="G2948" s="142" t="str">
        <f>IF('6.標準時間'!$C2948="","",'6.標準時間'!H2948)</f>
        <v/>
      </c>
      <c r="H2948" s="142" t="str">
        <f>IF('6.標準時間'!$C2948="","",'6.標準時間'!I2948)</f>
        <v/>
      </c>
      <c r="I2948" s="107" t="str">
        <f>IF(C2948="","",VLOOKUP($C2948,'7.工程別レート'!$C$6:$E$501,3,FALSE))</f>
        <v/>
      </c>
      <c r="J2948" s="108" t="str">
        <f>IF(C2948="","",VLOOKUP($C2948,'7.工程別レート'!$C$6:$E$501,2,FALSE))</f>
        <v/>
      </c>
      <c r="K2948" s="195" t="str">
        <f t="shared" si="91"/>
        <v/>
      </c>
    </row>
    <row r="2949" spans="2:11" ht="18" customHeight="1">
      <c r="B2949" s="16" t="str">
        <f>IF('6.標準時間'!$B2949="","",'6.標準時間'!B2949)</f>
        <v/>
      </c>
      <c r="C2949" s="16" t="str">
        <f>IF('6.標準時間'!$C2949="","",'6.標準時間'!C2949)</f>
        <v/>
      </c>
      <c r="D2949" s="16" t="str">
        <f>IF('6.標準時間'!$C2949="","",'6.標準時間'!E2949)</f>
        <v/>
      </c>
      <c r="E2949" s="171" t="str">
        <f>IF('6.標準時間'!$C2949="","",'6.標準時間'!F2949)</f>
        <v/>
      </c>
      <c r="F2949" s="15" t="str">
        <f t="shared" si="90"/>
        <v/>
      </c>
      <c r="G2949" s="142" t="str">
        <f>IF('6.標準時間'!$C2949="","",'6.標準時間'!H2949)</f>
        <v/>
      </c>
      <c r="H2949" s="142" t="str">
        <f>IF('6.標準時間'!$C2949="","",'6.標準時間'!I2949)</f>
        <v/>
      </c>
      <c r="I2949" s="107" t="str">
        <f>IF(C2949="","",VLOOKUP($C2949,'7.工程別レート'!$C$6:$E$501,3,FALSE))</f>
        <v/>
      </c>
      <c r="J2949" s="108" t="str">
        <f>IF(C2949="","",VLOOKUP($C2949,'7.工程別レート'!$C$6:$E$501,2,FALSE))</f>
        <v/>
      </c>
      <c r="K2949" s="195" t="str">
        <f t="shared" si="91"/>
        <v/>
      </c>
    </row>
    <row r="2950" spans="2:11" ht="18" customHeight="1">
      <c r="B2950" s="16" t="str">
        <f>IF('6.標準時間'!$B2950="","",'6.標準時間'!B2950)</f>
        <v/>
      </c>
      <c r="C2950" s="16" t="str">
        <f>IF('6.標準時間'!$C2950="","",'6.標準時間'!C2950)</f>
        <v/>
      </c>
      <c r="D2950" s="16" t="str">
        <f>IF('6.標準時間'!$C2950="","",'6.標準時間'!E2950)</f>
        <v/>
      </c>
      <c r="E2950" s="171" t="str">
        <f>IF('6.標準時間'!$C2950="","",'6.標準時間'!F2950)</f>
        <v/>
      </c>
      <c r="F2950" s="15" t="str">
        <f t="shared" ref="F2950:F3013" si="92">C2950&amp;D2950</f>
        <v/>
      </c>
      <c r="G2950" s="142" t="str">
        <f>IF('6.標準時間'!$C2950="","",'6.標準時間'!H2950)</f>
        <v/>
      </c>
      <c r="H2950" s="142" t="str">
        <f>IF('6.標準時間'!$C2950="","",'6.標準時間'!I2950)</f>
        <v/>
      </c>
      <c r="I2950" s="107" t="str">
        <f>IF(C2950="","",VLOOKUP($C2950,'7.工程別レート'!$C$6:$E$501,3,FALSE))</f>
        <v/>
      </c>
      <c r="J2950" s="108" t="str">
        <f>IF(C2950="","",VLOOKUP($C2950,'7.工程別レート'!$C$6:$E$501,2,FALSE))</f>
        <v/>
      </c>
      <c r="K2950" s="195" t="str">
        <f t="shared" si="91"/>
        <v/>
      </c>
    </row>
    <row r="2951" spans="2:11" ht="18" customHeight="1">
      <c r="B2951" s="16" t="str">
        <f>IF('6.標準時間'!$B2951="","",'6.標準時間'!B2951)</f>
        <v/>
      </c>
      <c r="C2951" s="16" t="str">
        <f>IF('6.標準時間'!$C2951="","",'6.標準時間'!C2951)</f>
        <v/>
      </c>
      <c r="D2951" s="16" t="str">
        <f>IF('6.標準時間'!$C2951="","",'6.標準時間'!E2951)</f>
        <v/>
      </c>
      <c r="E2951" s="171" t="str">
        <f>IF('6.標準時間'!$C2951="","",'6.標準時間'!F2951)</f>
        <v/>
      </c>
      <c r="F2951" s="15" t="str">
        <f t="shared" si="92"/>
        <v/>
      </c>
      <c r="G2951" s="142" t="str">
        <f>IF('6.標準時間'!$C2951="","",'6.標準時間'!H2951)</f>
        <v/>
      </c>
      <c r="H2951" s="142" t="str">
        <f>IF('6.標準時間'!$C2951="","",'6.標準時間'!I2951)</f>
        <v/>
      </c>
      <c r="I2951" s="107" t="str">
        <f>IF(C2951="","",VLOOKUP($C2951,'7.工程別レート'!$C$6:$E$501,3,FALSE))</f>
        <v/>
      </c>
      <c r="J2951" s="108" t="str">
        <f>IF(C2951="","",VLOOKUP($C2951,'7.工程別レート'!$C$6:$E$501,2,FALSE))</f>
        <v/>
      </c>
      <c r="K2951" s="195" t="str">
        <f t="shared" ref="K2951:K3014" si="93">IF(ISERROR((G2951*I2951)+(H2951*J2951)),"",(G2951*I2951)+(H2951*J2951))</f>
        <v/>
      </c>
    </row>
    <row r="2952" spans="2:11" ht="18" customHeight="1">
      <c r="B2952" s="16" t="str">
        <f>IF('6.標準時間'!$B2952="","",'6.標準時間'!B2952)</f>
        <v/>
      </c>
      <c r="C2952" s="16" t="str">
        <f>IF('6.標準時間'!$C2952="","",'6.標準時間'!C2952)</f>
        <v/>
      </c>
      <c r="D2952" s="16" t="str">
        <f>IF('6.標準時間'!$C2952="","",'6.標準時間'!E2952)</f>
        <v/>
      </c>
      <c r="E2952" s="171" t="str">
        <f>IF('6.標準時間'!$C2952="","",'6.標準時間'!F2952)</f>
        <v/>
      </c>
      <c r="F2952" s="15" t="str">
        <f t="shared" si="92"/>
        <v/>
      </c>
      <c r="G2952" s="142" t="str">
        <f>IF('6.標準時間'!$C2952="","",'6.標準時間'!H2952)</f>
        <v/>
      </c>
      <c r="H2952" s="142" t="str">
        <f>IF('6.標準時間'!$C2952="","",'6.標準時間'!I2952)</f>
        <v/>
      </c>
      <c r="I2952" s="107" t="str">
        <f>IF(C2952="","",VLOOKUP($C2952,'7.工程別レート'!$C$6:$E$501,3,FALSE))</f>
        <v/>
      </c>
      <c r="J2952" s="108" t="str">
        <f>IF(C2952="","",VLOOKUP($C2952,'7.工程別レート'!$C$6:$E$501,2,FALSE))</f>
        <v/>
      </c>
      <c r="K2952" s="195" t="str">
        <f t="shared" si="93"/>
        <v/>
      </c>
    </row>
    <row r="2953" spans="2:11" ht="18" customHeight="1">
      <c r="B2953" s="16" t="str">
        <f>IF('6.標準時間'!$B2953="","",'6.標準時間'!B2953)</f>
        <v/>
      </c>
      <c r="C2953" s="16" t="str">
        <f>IF('6.標準時間'!$C2953="","",'6.標準時間'!C2953)</f>
        <v/>
      </c>
      <c r="D2953" s="16" t="str">
        <f>IF('6.標準時間'!$C2953="","",'6.標準時間'!E2953)</f>
        <v/>
      </c>
      <c r="E2953" s="171" t="str">
        <f>IF('6.標準時間'!$C2953="","",'6.標準時間'!F2953)</f>
        <v/>
      </c>
      <c r="F2953" s="15" t="str">
        <f t="shared" si="92"/>
        <v/>
      </c>
      <c r="G2953" s="142" t="str">
        <f>IF('6.標準時間'!$C2953="","",'6.標準時間'!H2953)</f>
        <v/>
      </c>
      <c r="H2953" s="142" t="str">
        <f>IF('6.標準時間'!$C2953="","",'6.標準時間'!I2953)</f>
        <v/>
      </c>
      <c r="I2953" s="107" t="str">
        <f>IF(C2953="","",VLOOKUP($C2953,'7.工程別レート'!$C$6:$E$501,3,FALSE))</f>
        <v/>
      </c>
      <c r="J2953" s="108" t="str">
        <f>IF(C2953="","",VLOOKUP($C2953,'7.工程別レート'!$C$6:$E$501,2,FALSE))</f>
        <v/>
      </c>
      <c r="K2953" s="195" t="str">
        <f t="shared" si="93"/>
        <v/>
      </c>
    </row>
    <row r="2954" spans="2:11" ht="18" customHeight="1">
      <c r="B2954" s="16" t="str">
        <f>IF('6.標準時間'!$B2954="","",'6.標準時間'!B2954)</f>
        <v/>
      </c>
      <c r="C2954" s="16" t="str">
        <f>IF('6.標準時間'!$C2954="","",'6.標準時間'!C2954)</f>
        <v/>
      </c>
      <c r="D2954" s="16" t="str">
        <f>IF('6.標準時間'!$C2954="","",'6.標準時間'!E2954)</f>
        <v/>
      </c>
      <c r="E2954" s="171" t="str">
        <f>IF('6.標準時間'!$C2954="","",'6.標準時間'!F2954)</f>
        <v/>
      </c>
      <c r="F2954" s="15" t="str">
        <f t="shared" si="92"/>
        <v/>
      </c>
      <c r="G2954" s="142" t="str">
        <f>IF('6.標準時間'!$C2954="","",'6.標準時間'!H2954)</f>
        <v/>
      </c>
      <c r="H2954" s="142" t="str">
        <f>IF('6.標準時間'!$C2954="","",'6.標準時間'!I2954)</f>
        <v/>
      </c>
      <c r="I2954" s="107" t="str">
        <f>IF(C2954="","",VLOOKUP($C2954,'7.工程別レート'!$C$6:$E$501,3,FALSE))</f>
        <v/>
      </c>
      <c r="J2954" s="108" t="str">
        <f>IF(C2954="","",VLOOKUP($C2954,'7.工程別レート'!$C$6:$E$501,2,FALSE))</f>
        <v/>
      </c>
      <c r="K2954" s="195" t="str">
        <f t="shared" si="93"/>
        <v/>
      </c>
    </row>
    <row r="2955" spans="2:11" ht="18" customHeight="1">
      <c r="B2955" s="16" t="str">
        <f>IF('6.標準時間'!$B2955="","",'6.標準時間'!B2955)</f>
        <v/>
      </c>
      <c r="C2955" s="16" t="str">
        <f>IF('6.標準時間'!$C2955="","",'6.標準時間'!C2955)</f>
        <v/>
      </c>
      <c r="D2955" s="16" t="str">
        <f>IF('6.標準時間'!$C2955="","",'6.標準時間'!E2955)</f>
        <v/>
      </c>
      <c r="E2955" s="171" t="str">
        <f>IF('6.標準時間'!$C2955="","",'6.標準時間'!F2955)</f>
        <v/>
      </c>
      <c r="F2955" s="15" t="str">
        <f t="shared" si="92"/>
        <v/>
      </c>
      <c r="G2955" s="142" t="str">
        <f>IF('6.標準時間'!$C2955="","",'6.標準時間'!H2955)</f>
        <v/>
      </c>
      <c r="H2955" s="142" t="str">
        <f>IF('6.標準時間'!$C2955="","",'6.標準時間'!I2955)</f>
        <v/>
      </c>
      <c r="I2955" s="107" t="str">
        <f>IF(C2955="","",VLOOKUP($C2955,'7.工程別レート'!$C$6:$E$501,3,FALSE))</f>
        <v/>
      </c>
      <c r="J2955" s="108" t="str">
        <f>IF(C2955="","",VLOOKUP($C2955,'7.工程別レート'!$C$6:$E$501,2,FALSE))</f>
        <v/>
      </c>
      <c r="K2955" s="195" t="str">
        <f t="shared" si="93"/>
        <v/>
      </c>
    </row>
    <row r="2956" spans="2:11" ht="18" customHeight="1">
      <c r="B2956" s="16" t="str">
        <f>IF('6.標準時間'!$B2956="","",'6.標準時間'!B2956)</f>
        <v/>
      </c>
      <c r="C2956" s="16" t="str">
        <f>IF('6.標準時間'!$C2956="","",'6.標準時間'!C2956)</f>
        <v/>
      </c>
      <c r="D2956" s="16" t="str">
        <f>IF('6.標準時間'!$C2956="","",'6.標準時間'!E2956)</f>
        <v/>
      </c>
      <c r="E2956" s="171" t="str">
        <f>IF('6.標準時間'!$C2956="","",'6.標準時間'!F2956)</f>
        <v/>
      </c>
      <c r="F2956" s="15" t="str">
        <f t="shared" si="92"/>
        <v/>
      </c>
      <c r="G2956" s="142" t="str">
        <f>IF('6.標準時間'!$C2956="","",'6.標準時間'!H2956)</f>
        <v/>
      </c>
      <c r="H2956" s="142" t="str">
        <f>IF('6.標準時間'!$C2956="","",'6.標準時間'!I2956)</f>
        <v/>
      </c>
      <c r="I2956" s="107" t="str">
        <f>IF(C2956="","",VLOOKUP($C2956,'7.工程別レート'!$C$6:$E$501,3,FALSE))</f>
        <v/>
      </c>
      <c r="J2956" s="108" t="str">
        <f>IF(C2956="","",VLOOKUP($C2956,'7.工程別レート'!$C$6:$E$501,2,FALSE))</f>
        <v/>
      </c>
      <c r="K2956" s="195" t="str">
        <f t="shared" si="93"/>
        <v/>
      </c>
    </row>
    <row r="2957" spans="2:11" ht="18" customHeight="1">
      <c r="B2957" s="16" t="str">
        <f>IF('6.標準時間'!$B2957="","",'6.標準時間'!B2957)</f>
        <v/>
      </c>
      <c r="C2957" s="16" t="str">
        <f>IF('6.標準時間'!$C2957="","",'6.標準時間'!C2957)</f>
        <v/>
      </c>
      <c r="D2957" s="16" t="str">
        <f>IF('6.標準時間'!$C2957="","",'6.標準時間'!E2957)</f>
        <v/>
      </c>
      <c r="E2957" s="171" t="str">
        <f>IF('6.標準時間'!$C2957="","",'6.標準時間'!F2957)</f>
        <v/>
      </c>
      <c r="F2957" s="15" t="str">
        <f t="shared" si="92"/>
        <v/>
      </c>
      <c r="G2957" s="142" t="str">
        <f>IF('6.標準時間'!$C2957="","",'6.標準時間'!H2957)</f>
        <v/>
      </c>
      <c r="H2957" s="142" t="str">
        <f>IF('6.標準時間'!$C2957="","",'6.標準時間'!I2957)</f>
        <v/>
      </c>
      <c r="I2957" s="107" t="str">
        <f>IF(C2957="","",VLOOKUP($C2957,'7.工程別レート'!$C$6:$E$501,3,FALSE))</f>
        <v/>
      </c>
      <c r="J2957" s="108" t="str">
        <f>IF(C2957="","",VLOOKUP($C2957,'7.工程別レート'!$C$6:$E$501,2,FALSE))</f>
        <v/>
      </c>
      <c r="K2957" s="195" t="str">
        <f t="shared" si="93"/>
        <v/>
      </c>
    </row>
    <row r="2958" spans="2:11" ht="18" customHeight="1">
      <c r="B2958" s="16" t="str">
        <f>IF('6.標準時間'!$B2958="","",'6.標準時間'!B2958)</f>
        <v/>
      </c>
      <c r="C2958" s="16" t="str">
        <f>IF('6.標準時間'!$C2958="","",'6.標準時間'!C2958)</f>
        <v/>
      </c>
      <c r="D2958" s="16" t="str">
        <f>IF('6.標準時間'!$C2958="","",'6.標準時間'!E2958)</f>
        <v/>
      </c>
      <c r="E2958" s="171" t="str">
        <f>IF('6.標準時間'!$C2958="","",'6.標準時間'!F2958)</f>
        <v/>
      </c>
      <c r="F2958" s="15" t="str">
        <f t="shared" si="92"/>
        <v/>
      </c>
      <c r="G2958" s="142" t="str">
        <f>IF('6.標準時間'!$C2958="","",'6.標準時間'!H2958)</f>
        <v/>
      </c>
      <c r="H2958" s="142" t="str">
        <f>IF('6.標準時間'!$C2958="","",'6.標準時間'!I2958)</f>
        <v/>
      </c>
      <c r="I2958" s="107" t="str">
        <f>IF(C2958="","",VLOOKUP($C2958,'7.工程別レート'!$C$6:$E$501,3,FALSE))</f>
        <v/>
      </c>
      <c r="J2958" s="108" t="str">
        <f>IF(C2958="","",VLOOKUP($C2958,'7.工程別レート'!$C$6:$E$501,2,FALSE))</f>
        <v/>
      </c>
      <c r="K2958" s="195" t="str">
        <f t="shared" si="93"/>
        <v/>
      </c>
    </row>
    <row r="2959" spans="2:11" ht="18" customHeight="1">
      <c r="B2959" s="16" t="str">
        <f>IF('6.標準時間'!$B2959="","",'6.標準時間'!B2959)</f>
        <v/>
      </c>
      <c r="C2959" s="16" t="str">
        <f>IF('6.標準時間'!$C2959="","",'6.標準時間'!C2959)</f>
        <v/>
      </c>
      <c r="D2959" s="16" t="str">
        <f>IF('6.標準時間'!$C2959="","",'6.標準時間'!E2959)</f>
        <v/>
      </c>
      <c r="E2959" s="171" t="str">
        <f>IF('6.標準時間'!$C2959="","",'6.標準時間'!F2959)</f>
        <v/>
      </c>
      <c r="F2959" s="15" t="str">
        <f t="shared" si="92"/>
        <v/>
      </c>
      <c r="G2959" s="142" t="str">
        <f>IF('6.標準時間'!$C2959="","",'6.標準時間'!H2959)</f>
        <v/>
      </c>
      <c r="H2959" s="142" t="str">
        <f>IF('6.標準時間'!$C2959="","",'6.標準時間'!I2959)</f>
        <v/>
      </c>
      <c r="I2959" s="107" t="str">
        <f>IF(C2959="","",VLOOKUP($C2959,'7.工程別レート'!$C$6:$E$501,3,FALSE))</f>
        <v/>
      </c>
      <c r="J2959" s="108" t="str">
        <f>IF(C2959="","",VLOOKUP($C2959,'7.工程別レート'!$C$6:$E$501,2,FALSE))</f>
        <v/>
      </c>
      <c r="K2959" s="195" t="str">
        <f t="shared" si="93"/>
        <v/>
      </c>
    </row>
    <row r="2960" spans="2:11" ht="18" customHeight="1">
      <c r="B2960" s="16" t="str">
        <f>IF('6.標準時間'!$B2960="","",'6.標準時間'!B2960)</f>
        <v/>
      </c>
      <c r="C2960" s="16" t="str">
        <f>IF('6.標準時間'!$C2960="","",'6.標準時間'!C2960)</f>
        <v/>
      </c>
      <c r="D2960" s="16" t="str">
        <f>IF('6.標準時間'!$C2960="","",'6.標準時間'!E2960)</f>
        <v/>
      </c>
      <c r="E2960" s="171" t="str">
        <f>IF('6.標準時間'!$C2960="","",'6.標準時間'!F2960)</f>
        <v/>
      </c>
      <c r="F2960" s="15" t="str">
        <f t="shared" si="92"/>
        <v/>
      </c>
      <c r="G2960" s="142" t="str">
        <f>IF('6.標準時間'!$C2960="","",'6.標準時間'!H2960)</f>
        <v/>
      </c>
      <c r="H2960" s="142" t="str">
        <f>IF('6.標準時間'!$C2960="","",'6.標準時間'!I2960)</f>
        <v/>
      </c>
      <c r="I2960" s="107" t="str">
        <f>IF(C2960="","",VLOOKUP($C2960,'7.工程別レート'!$C$6:$E$501,3,FALSE))</f>
        <v/>
      </c>
      <c r="J2960" s="108" t="str">
        <f>IF(C2960="","",VLOOKUP($C2960,'7.工程別レート'!$C$6:$E$501,2,FALSE))</f>
        <v/>
      </c>
      <c r="K2960" s="195" t="str">
        <f t="shared" si="93"/>
        <v/>
      </c>
    </row>
    <row r="2961" spans="2:11" ht="18" customHeight="1">
      <c r="B2961" s="16" t="str">
        <f>IF('6.標準時間'!$B2961="","",'6.標準時間'!B2961)</f>
        <v/>
      </c>
      <c r="C2961" s="16" t="str">
        <f>IF('6.標準時間'!$C2961="","",'6.標準時間'!C2961)</f>
        <v/>
      </c>
      <c r="D2961" s="16" t="str">
        <f>IF('6.標準時間'!$C2961="","",'6.標準時間'!E2961)</f>
        <v/>
      </c>
      <c r="E2961" s="171" t="str">
        <f>IF('6.標準時間'!$C2961="","",'6.標準時間'!F2961)</f>
        <v/>
      </c>
      <c r="F2961" s="15" t="str">
        <f t="shared" si="92"/>
        <v/>
      </c>
      <c r="G2961" s="142" t="str">
        <f>IF('6.標準時間'!$C2961="","",'6.標準時間'!H2961)</f>
        <v/>
      </c>
      <c r="H2961" s="142" t="str">
        <f>IF('6.標準時間'!$C2961="","",'6.標準時間'!I2961)</f>
        <v/>
      </c>
      <c r="I2961" s="107" t="str">
        <f>IF(C2961="","",VLOOKUP($C2961,'7.工程別レート'!$C$6:$E$501,3,FALSE))</f>
        <v/>
      </c>
      <c r="J2961" s="108" t="str">
        <f>IF(C2961="","",VLOOKUP($C2961,'7.工程別レート'!$C$6:$E$501,2,FALSE))</f>
        <v/>
      </c>
      <c r="K2961" s="195" t="str">
        <f t="shared" si="93"/>
        <v/>
      </c>
    </row>
    <row r="2962" spans="2:11" ht="18" customHeight="1">
      <c r="B2962" s="16" t="str">
        <f>IF('6.標準時間'!$B2962="","",'6.標準時間'!B2962)</f>
        <v/>
      </c>
      <c r="C2962" s="16" t="str">
        <f>IF('6.標準時間'!$C2962="","",'6.標準時間'!C2962)</f>
        <v/>
      </c>
      <c r="D2962" s="16" t="str">
        <f>IF('6.標準時間'!$C2962="","",'6.標準時間'!E2962)</f>
        <v/>
      </c>
      <c r="E2962" s="171" t="str">
        <f>IF('6.標準時間'!$C2962="","",'6.標準時間'!F2962)</f>
        <v/>
      </c>
      <c r="F2962" s="15" t="str">
        <f t="shared" si="92"/>
        <v/>
      </c>
      <c r="G2962" s="142" t="str">
        <f>IF('6.標準時間'!$C2962="","",'6.標準時間'!H2962)</f>
        <v/>
      </c>
      <c r="H2962" s="142" t="str">
        <f>IF('6.標準時間'!$C2962="","",'6.標準時間'!I2962)</f>
        <v/>
      </c>
      <c r="I2962" s="107" t="str">
        <f>IF(C2962="","",VLOOKUP($C2962,'7.工程別レート'!$C$6:$E$501,3,FALSE))</f>
        <v/>
      </c>
      <c r="J2962" s="108" t="str">
        <f>IF(C2962="","",VLOOKUP($C2962,'7.工程別レート'!$C$6:$E$501,2,FALSE))</f>
        <v/>
      </c>
      <c r="K2962" s="195" t="str">
        <f t="shared" si="93"/>
        <v/>
      </c>
    </row>
    <row r="2963" spans="2:11" ht="18" customHeight="1">
      <c r="B2963" s="16" t="str">
        <f>IF('6.標準時間'!$B2963="","",'6.標準時間'!B2963)</f>
        <v/>
      </c>
      <c r="C2963" s="16" t="str">
        <f>IF('6.標準時間'!$C2963="","",'6.標準時間'!C2963)</f>
        <v/>
      </c>
      <c r="D2963" s="16" t="str">
        <f>IF('6.標準時間'!$C2963="","",'6.標準時間'!E2963)</f>
        <v/>
      </c>
      <c r="E2963" s="171" t="str">
        <f>IF('6.標準時間'!$C2963="","",'6.標準時間'!F2963)</f>
        <v/>
      </c>
      <c r="F2963" s="15" t="str">
        <f t="shared" si="92"/>
        <v/>
      </c>
      <c r="G2963" s="142" t="str">
        <f>IF('6.標準時間'!$C2963="","",'6.標準時間'!H2963)</f>
        <v/>
      </c>
      <c r="H2963" s="142" t="str">
        <f>IF('6.標準時間'!$C2963="","",'6.標準時間'!I2963)</f>
        <v/>
      </c>
      <c r="I2963" s="107" t="str">
        <f>IF(C2963="","",VLOOKUP($C2963,'7.工程別レート'!$C$6:$E$501,3,FALSE))</f>
        <v/>
      </c>
      <c r="J2963" s="108" t="str">
        <f>IF(C2963="","",VLOOKUP($C2963,'7.工程別レート'!$C$6:$E$501,2,FALSE))</f>
        <v/>
      </c>
      <c r="K2963" s="195" t="str">
        <f t="shared" si="93"/>
        <v/>
      </c>
    </row>
    <row r="2964" spans="2:11" ht="18" customHeight="1">
      <c r="B2964" s="16" t="str">
        <f>IF('6.標準時間'!$B2964="","",'6.標準時間'!B2964)</f>
        <v/>
      </c>
      <c r="C2964" s="16" t="str">
        <f>IF('6.標準時間'!$C2964="","",'6.標準時間'!C2964)</f>
        <v/>
      </c>
      <c r="D2964" s="16" t="str">
        <f>IF('6.標準時間'!$C2964="","",'6.標準時間'!E2964)</f>
        <v/>
      </c>
      <c r="E2964" s="171" t="str">
        <f>IF('6.標準時間'!$C2964="","",'6.標準時間'!F2964)</f>
        <v/>
      </c>
      <c r="F2964" s="15" t="str">
        <f t="shared" si="92"/>
        <v/>
      </c>
      <c r="G2964" s="142" t="str">
        <f>IF('6.標準時間'!$C2964="","",'6.標準時間'!H2964)</f>
        <v/>
      </c>
      <c r="H2964" s="142" t="str">
        <f>IF('6.標準時間'!$C2964="","",'6.標準時間'!I2964)</f>
        <v/>
      </c>
      <c r="I2964" s="107" t="str">
        <f>IF(C2964="","",VLOOKUP($C2964,'7.工程別レート'!$C$6:$E$501,3,FALSE))</f>
        <v/>
      </c>
      <c r="J2964" s="108" t="str">
        <f>IF(C2964="","",VLOOKUP($C2964,'7.工程別レート'!$C$6:$E$501,2,FALSE))</f>
        <v/>
      </c>
      <c r="K2964" s="195" t="str">
        <f t="shared" si="93"/>
        <v/>
      </c>
    </row>
    <row r="2965" spans="2:11" ht="18" customHeight="1">
      <c r="B2965" s="16" t="str">
        <f>IF('6.標準時間'!$B2965="","",'6.標準時間'!B2965)</f>
        <v/>
      </c>
      <c r="C2965" s="16" t="str">
        <f>IF('6.標準時間'!$C2965="","",'6.標準時間'!C2965)</f>
        <v/>
      </c>
      <c r="D2965" s="16" t="str">
        <f>IF('6.標準時間'!$C2965="","",'6.標準時間'!E2965)</f>
        <v/>
      </c>
      <c r="E2965" s="171" t="str">
        <f>IF('6.標準時間'!$C2965="","",'6.標準時間'!F2965)</f>
        <v/>
      </c>
      <c r="F2965" s="15" t="str">
        <f t="shared" si="92"/>
        <v/>
      </c>
      <c r="G2965" s="142" t="str">
        <f>IF('6.標準時間'!$C2965="","",'6.標準時間'!H2965)</f>
        <v/>
      </c>
      <c r="H2965" s="142" t="str">
        <f>IF('6.標準時間'!$C2965="","",'6.標準時間'!I2965)</f>
        <v/>
      </c>
      <c r="I2965" s="107" t="str">
        <f>IF(C2965="","",VLOOKUP($C2965,'7.工程別レート'!$C$6:$E$501,3,FALSE))</f>
        <v/>
      </c>
      <c r="J2965" s="108" t="str">
        <f>IF(C2965="","",VLOOKUP($C2965,'7.工程別レート'!$C$6:$E$501,2,FALSE))</f>
        <v/>
      </c>
      <c r="K2965" s="195" t="str">
        <f t="shared" si="93"/>
        <v/>
      </c>
    </row>
    <row r="2966" spans="2:11" ht="18" customHeight="1">
      <c r="B2966" s="16" t="str">
        <f>IF('6.標準時間'!$B2966="","",'6.標準時間'!B2966)</f>
        <v/>
      </c>
      <c r="C2966" s="16" t="str">
        <f>IF('6.標準時間'!$C2966="","",'6.標準時間'!C2966)</f>
        <v/>
      </c>
      <c r="D2966" s="16" t="str">
        <f>IF('6.標準時間'!$C2966="","",'6.標準時間'!E2966)</f>
        <v/>
      </c>
      <c r="E2966" s="171" t="str">
        <f>IF('6.標準時間'!$C2966="","",'6.標準時間'!F2966)</f>
        <v/>
      </c>
      <c r="F2966" s="15" t="str">
        <f t="shared" si="92"/>
        <v/>
      </c>
      <c r="G2966" s="142" t="str">
        <f>IF('6.標準時間'!$C2966="","",'6.標準時間'!H2966)</f>
        <v/>
      </c>
      <c r="H2966" s="142" t="str">
        <f>IF('6.標準時間'!$C2966="","",'6.標準時間'!I2966)</f>
        <v/>
      </c>
      <c r="I2966" s="107" t="str">
        <f>IF(C2966="","",VLOOKUP($C2966,'7.工程別レート'!$C$6:$E$501,3,FALSE))</f>
        <v/>
      </c>
      <c r="J2966" s="108" t="str">
        <f>IF(C2966="","",VLOOKUP($C2966,'7.工程別レート'!$C$6:$E$501,2,FALSE))</f>
        <v/>
      </c>
      <c r="K2966" s="195" t="str">
        <f t="shared" si="93"/>
        <v/>
      </c>
    </row>
    <row r="2967" spans="2:11" ht="18" customHeight="1">
      <c r="B2967" s="16" t="str">
        <f>IF('6.標準時間'!$B2967="","",'6.標準時間'!B2967)</f>
        <v/>
      </c>
      <c r="C2967" s="16" t="str">
        <f>IF('6.標準時間'!$C2967="","",'6.標準時間'!C2967)</f>
        <v/>
      </c>
      <c r="D2967" s="16" t="str">
        <f>IF('6.標準時間'!$C2967="","",'6.標準時間'!E2967)</f>
        <v/>
      </c>
      <c r="E2967" s="171" t="str">
        <f>IF('6.標準時間'!$C2967="","",'6.標準時間'!F2967)</f>
        <v/>
      </c>
      <c r="F2967" s="15" t="str">
        <f t="shared" si="92"/>
        <v/>
      </c>
      <c r="G2967" s="142" t="str">
        <f>IF('6.標準時間'!$C2967="","",'6.標準時間'!H2967)</f>
        <v/>
      </c>
      <c r="H2967" s="142" t="str">
        <f>IF('6.標準時間'!$C2967="","",'6.標準時間'!I2967)</f>
        <v/>
      </c>
      <c r="I2967" s="107" t="str">
        <f>IF(C2967="","",VLOOKUP($C2967,'7.工程別レート'!$C$6:$E$501,3,FALSE))</f>
        <v/>
      </c>
      <c r="J2967" s="108" t="str">
        <f>IF(C2967="","",VLOOKUP($C2967,'7.工程別レート'!$C$6:$E$501,2,FALSE))</f>
        <v/>
      </c>
      <c r="K2967" s="195" t="str">
        <f t="shared" si="93"/>
        <v/>
      </c>
    </row>
    <row r="2968" spans="2:11" ht="18" customHeight="1">
      <c r="B2968" s="16" t="str">
        <f>IF('6.標準時間'!$B2968="","",'6.標準時間'!B2968)</f>
        <v/>
      </c>
      <c r="C2968" s="16" t="str">
        <f>IF('6.標準時間'!$C2968="","",'6.標準時間'!C2968)</f>
        <v/>
      </c>
      <c r="D2968" s="16" t="str">
        <f>IF('6.標準時間'!$C2968="","",'6.標準時間'!E2968)</f>
        <v/>
      </c>
      <c r="E2968" s="171" t="str">
        <f>IF('6.標準時間'!$C2968="","",'6.標準時間'!F2968)</f>
        <v/>
      </c>
      <c r="F2968" s="15" t="str">
        <f t="shared" si="92"/>
        <v/>
      </c>
      <c r="G2968" s="142" t="str">
        <f>IF('6.標準時間'!$C2968="","",'6.標準時間'!H2968)</f>
        <v/>
      </c>
      <c r="H2968" s="142" t="str">
        <f>IF('6.標準時間'!$C2968="","",'6.標準時間'!I2968)</f>
        <v/>
      </c>
      <c r="I2968" s="107" t="str">
        <f>IF(C2968="","",VLOOKUP($C2968,'7.工程別レート'!$C$6:$E$501,3,FALSE))</f>
        <v/>
      </c>
      <c r="J2968" s="108" t="str">
        <f>IF(C2968="","",VLOOKUP($C2968,'7.工程別レート'!$C$6:$E$501,2,FALSE))</f>
        <v/>
      </c>
      <c r="K2968" s="195" t="str">
        <f t="shared" si="93"/>
        <v/>
      </c>
    </row>
    <row r="2969" spans="2:11" ht="18" customHeight="1">
      <c r="B2969" s="16" t="str">
        <f>IF('6.標準時間'!$B2969="","",'6.標準時間'!B2969)</f>
        <v/>
      </c>
      <c r="C2969" s="16" t="str">
        <f>IF('6.標準時間'!$C2969="","",'6.標準時間'!C2969)</f>
        <v/>
      </c>
      <c r="D2969" s="16" t="str">
        <f>IF('6.標準時間'!$C2969="","",'6.標準時間'!E2969)</f>
        <v/>
      </c>
      <c r="E2969" s="171" t="str">
        <f>IF('6.標準時間'!$C2969="","",'6.標準時間'!F2969)</f>
        <v/>
      </c>
      <c r="F2969" s="15" t="str">
        <f t="shared" si="92"/>
        <v/>
      </c>
      <c r="G2969" s="142" t="str">
        <f>IF('6.標準時間'!$C2969="","",'6.標準時間'!H2969)</f>
        <v/>
      </c>
      <c r="H2969" s="142" t="str">
        <f>IF('6.標準時間'!$C2969="","",'6.標準時間'!I2969)</f>
        <v/>
      </c>
      <c r="I2969" s="107" t="str">
        <f>IF(C2969="","",VLOOKUP($C2969,'7.工程別レート'!$C$6:$E$501,3,FALSE))</f>
        <v/>
      </c>
      <c r="J2969" s="108" t="str">
        <f>IF(C2969="","",VLOOKUP($C2969,'7.工程別レート'!$C$6:$E$501,2,FALSE))</f>
        <v/>
      </c>
      <c r="K2969" s="195" t="str">
        <f t="shared" si="93"/>
        <v/>
      </c>
    </row>
    <row r="2970" spans="2:11" ht="18" customHeight="1">
      <c r="B2970" s="16" t="str">
        <f>IF('6.標準時間'!$B2970="","",'6.標準時間'!B2970)</f>
        <v/>
      </c>
      <c r="C2970" s="16" t="str">
        <f>IF('6.標準時間'!$C2970="","",'6.標準時間'!C2970)</f>
        <v/>
      </c>
      <c r="D2970" s="16" t="str">
        <f>IF('6.標準時間'!$C2970="","",'6.標準時間'!E2970)</f>
        <v/>
      </c>
      <c r="E2970" s="171" t="str">
        <f>IF('6.標準時間'!$C2970="","",'6.標準時間'!F2970)</f>
        <v/>
      </c>
      <c r="F2970" s="15" t="str">
        <f t="shared" si="92"/>
        <v/>
      </c>
      <c r="G2970" s="142" t="str">
        <f>IF('6.標準時間'!$C2970="","",'6.標準時間'!H2970)</f>
        <v/>
      </c>
      <c r="H2970" s="142" t="str">
        <f>IF('6.標準時間'!$C2970="","",'6.標準時間'!I2970)</f>
        <v/>
      </c>
      <c r="I2970" s="107" t="str">
        <f>IF(C2970="","",VLOOKUP($C2970,'7.工程別レート'!$C$6:$E$501,3,FALSE))</f>
        <v/>
      </c>
      <c r="J2970" s="108" t="str">
        <f>IF(C2970="","",VLOOKUP($C2970,'7.工程別レート'!$C$6:$E$501,2,FALSE))</f>
        <v/>
      </c>
      <c r="K2970" s="195" t="str">
        <f t="shared" si="93"/>
        <v/>
      </c>
    </row>
    <row r="2971" spans="2:11" ht="18" customHeight="1">
      <c r="B2971" s="16" t="str">
        <f>IF('6.標準時間'!$B2971="","",'6.標準時間'!B2971)</f>
        <v/>
      </c>
      <c r="C2971" s="16" t="str">
        <f>IF('6.標準時間'!$C2971="","",'6.標準時間'!C2971)</f>
        <v/>
      </c>
      <c r="D2971" s="16" t="str">
        <f>IF('6.標準時間'!$C2971="","",'6.標準時間'!E2971)</f>
        <v/>
      </c>
      <c r="E2971" s="171" t="str">
        <f>IF('6.標準時間'!$C2971="","",'6.標準時間'!F2971)</f>
        <v/>
      </c>
      <c r="F2971" s="15" t="str">
        <f t="shared" si="92"/>
        <v/>
      </c>
      <c r="G2971" s="142" t="str">
        <f>IF('6.標準時間'!$C2971="","",'6.標準時間'!H2971)</f>
        <v/>
      </c>
      <c r="H2971" s="142" t="str">
        <f>IF('6.標準時間'!$C2971="","",'6.標準時間'!I2971)</f>
        <v/>
      </c>
      <c r="I2971" s="107" t="str">
        <f>IF(C2971="","",VLOOKUP($C2971,'7.工程別レート'!$C$6:$E$501,3,FALSE))</f>
        <v/>
      </c>
      <c r="J2971" s="108" t="str">
        <f>IF(C2971="","",VLOOKUP($C2971,'7.工程別レート'!$C$6:$E$501,2,FALSE))</f>
        <v/>
      </c>
      <c r="K2971" s="195" t="str">
        <f t="shared" si="93"/>
        <v/>
      </c>
    </row>
    <row r="2972" spans="2:11" ht="18" customHeight="1">
      <c r="B2972" s="16" t="str">
        <f>IF('6.標準時間'!$B2972="","",'6.標準時間'!B2972)</f>
        <v/>
      </c>
      <c r="C2972" s="16" t="str">
        <f>IF('6.標準時間'!$C2972="","",'6.標準時間'!C2972)</f>
        <v/>
      </c>
      <c r="D2972" s="16" t="str">
        <f>IF('6.標準時間'!$C2972="","",'6.標準時間'!E2972)</f>
        <v/>
      </c>
      <c r="E2972" s="171" t="str">
        <f>IF('6.標準時間'!$C2972="","",'6.標準時間'!F2972)</f>
        <v/>
      </c>
      <c r="F2972" s="15" t="str">
        <f t="shared" si="92"/>
        <v/>
      </c>
      <c r="G2972" s="142" t="str">
        <f>IF('6.標準時間'!$C2972="","",'6.標準時間'!H2972)</f>
        <v/>
      </c>
      <c r="H2972" s="142" t="str">
        <f>IF('6.標準時間'!$C2972="","",'6.標準時間'!I2972)</f>
        <v/>
      </c>
      <c r="I2972" s="107" t="str">
        <f>IF(C2972="","",VLOOKUP($C2972,'7.工程別レート'!$C$6:$E$501,3,FALSE))</f>
        <v/>
      </c>
      <c r="J2972" s="108" t="str">
        <f>IF(C2972="","",VLOOKUP($C2972,'7.工程別レート'!$C$6:$E$501,2,FALSE))</f>
        <v/>
      </c>
      <c r="K2972" s="195" t="str">
        <f t="shared" si="93"/>
        <v/>
      </c>
    </row>
    <row r="2973" spans="2:11" ht="18" customHeight="1">
      <c r="B2973" s="16" t="str">
        <f>IF('6.標準時間'!$B2973="","",'6.標準時間'!B2973)</f>
        <v/>
      </c>
      <c r="C2973" s="16" t="str">
        <f>IF('6.標準時間'!$C2973="","",'6.標準時間'!C2973)</f>
        <v/>
      </c>
      <c r="D2973" s="16" t="str">
        <f>IF('6.標準時間'!$C2973="","",'6.標準時間'!E2973)</f>
        <v/>
      </c>
      <c r="E2973" s="171" t="str">
        <f>IF('6.標準時間'!$C2973="","",'6.標準時間'!F2973)</f>
        <v/>
      </c>
      <c r="F2973" s="15" t="str">
        <f t="shared" si="92"/>
        <v/>
      </c>
      <c r="G2973" s="142" t="str">
        <f>IF('6.標準時間'!$C2973="","",'6.標準時間'!H2973)</f>
        <v/>
      </c>
      <c r="H2973" s="142" t="str">
        <f>IF('6.標準時間'!$C2973="","",'6.標準時間'!I2973)</f>
        <v/>
      </c>
      <c r="I2973" s="107" t="str">
        <f>IF(C2973="","",VLOOKUP($C2973,'7.工程別レート'!$C$6:$E$501,3,FALSE))</f>
        <v/>
      </c>
      <c r="J2973" s="108" t="str">
        <f>IF(C2973="","",VLOOKUP($C2973,'7.工程別レート'!$C$6:$E$501,2,FALSE))</f>
        <v/>
      </c>
      <c r="K2973" s="195" t="str">
        <f t="shared" si="93"/>
        <v/>
      </c>
    </row>
    <row r="2974" spans="2:11" ht="18" customHeight="1">
      <c r="B2974" s="16" t="str">
        <f>IF('6.標準時間'!$B2974="","",'6.標準時間'!B2974)</f>
        <v/>
      </c>
      <c r="C2974" s="16" t="str">
        <f>IF('6.標準時間'!$C2974="","",'6.標準時間'!C2974)</f>
        <v/>
      </c>
      <c r="D2974" s="16" t="str">
        <f>IF('6.標準時間'!$C2974="","",'6.標準時間'!E2974)</f>
        <v/>
      </c>
      <c r="E2974" s="171" t="str">
        <f>IF('6.標準時間'!$C2974="","",'6.標準時間'!F2974)</f>
        <v/>
      </c>
      <c r="F2974" s="15" t="str">
        <f t="shared" si="92"/>
        <v/>
      </c>
      <c r="G2974" s="142" t="str">
        <f>IF('6.標準時間'!$C2974="","",'6.標準時間'!H2974)</f>
        <v/>
      </c>
      <c r="H2974" s="142" t="str">
        <f>IF('6.標準時間'!$C2974="","",'6.標準時間'!I2974)</f>
        <v/>
      </c>
      <c r="I2974" s="107" t="str">
        <f>IF(C2974="","",VLOOKUP($C2974,'7.工程別レート'!$C$6:$E$501,3,FALSE))</f>
        <v/>
      </c>
      <c r="J2974" s="108" t="str">
        <f>IF(C2974="","",VLOOKUP($C2974,'7.工程別レート'!$C$6:$E$501,2,FALSE))</f>
        <v/>
      </c>
      <c r="K2974" s="195" t="str">
        <f t="shared" si="93"/>
        <v/>
      </c>
    </row>
    <row r="2975" spans="2:11" ht="18" customHeight="1">
      <c r="B2975" s="16" t="str">
        <f>IF('6.標準時間'!$B2975="","",'6.標準時間'!B2975)</f>
        <v/>
      </c>
      <c r="C2975" s="16" t="str">
        <f>IF('6.標準時間'!$C2975="","",'6.標準時間'!C2975)</f>
        <v/>
      </c>
      <c r="D2975" s="16" t="str">
        <f>IF('6.標準時間'!$C2975="","",'6.標準時間'!E2975)</f>
        <v/>
      </c>
      <c r="E2975" s="171" t="str">
        <f>IF('6.標準時間'!$C2975="","",'6.標準時間'!F2975)</f>
        <v/>
      </c>
      <c r="F2975" s="15" t="str">
        <f t="shared" si="92"/>
        <v/>
      </c>
      <c r="G2975" s="142" t="str">
        <f>IF('6.標準時間'!$C2975="","",'6.標準時間'!H2975)</f>
        <v/>
      </c>
      <c r="H2975" s="142" t="str">
        <f>IF('6.標準時間'!$C2975="","",'6.標準時間'!I2975)</f>
        <v/>
      </c>
      <c r="I2975" s="107" t="str">
        <f>IF(C2975="","",VLOOKUP($C2975,'7.工程別レート'!$C$6:$E$501,3,FALSE))</f>
        <v/>
      </c>
      <c r="J2975" s="108" t="str">
        <f>IF(C2975="","",VLOOKUP($C2975,'7.工程別レート'!$C$6:$E$501,2,FALSE))</f>
        <v/>
      </c>
      <c r="K2975" s="195" t="str">
        <f t="shared" si="93"/>
        <v/>
      </c>
    </row>
    <row r="2976" spans="2:11" ht="18" customHeight="1">
      <c r="B2976" s="16" t="str">
        <f>IF('6.標準時間'!$B2976="","",'6.標準時間'!B2976)</f>
        <v/>
      </c>
      <c r="C2976" s="16" t="str">
        <f>IF('6.標準時間'!$C2976="","",'6.標準時間'!C2976)</f>
        <v/>
      </c>
      <c r="D2976" s="16" t="str">
        <f>IF('6.標準時間'!$C2976="","",'6.標準時間'!E2976)</f>
        <v/>
      </c>
      <c r="E2976" s="171" t="str">
        <f>IF('6.標準時間'!$C2976="","",'6.標準時間'!F2976)</f>
        <v/>
      </c>
      <c r="F2976" s="15" t="str">
        <f t="shared" si="92"/>
        <v/>
      </c>
      <c r="G2976" s="142" t="str">
        <f>IF('6.標準時間'!$C2976="","",'6.標準時間'!H2976)</f>
        <v/>
      </c>
      <c r="H2976" s="142" t="str">
        <f>IF('6.標準時間'!$C2976="","",'6.標準時間'!I2976)</f>
        <v/>
      </c>
      <c r="I2976" s="107" t="str">
        <f>IF(C2976="","",VLOOKUP($C2976,'7.工程別レート'!$C$6:$E$501,3,FALSE))</f>
        <v/>
      </c>
      <c r="J2976" s="108" t="str">
        <f>IF(C2976="","",VLOOKUP($C2976,'7.工程別レート'!$C$6:$E$501,2,FALSE))</f>
        <v/>
      </c>
      <c r="K2976" s="195" t="str">
        <f t="shared" si="93"/>
        <v/>
      </c>
    </row>
    <row r="2977" spans="2:11" ht="18" customHeight="1">
      <c r="B2977" s="16" t="str">
        <f>IF('6.標準時間'!$B2977="","",'6.標準時間'!B2977)</f>
        <v/>
      </c>
      <c r="C2977" s="16" t="str">
        <f>IF('6.標準時間'!$C2977="","",'6.標準時間'!C2977)</f>
        <v/>
      </c>
      <c r="D2977" s="16" t="str">
        <f>IF('6.標準時間'!$C2977="","",'6.標準時間'!E2977)</f>
        <v/>
      </c>
      <c r="E2977" s="171" t="str">
        <f>IF('6.標準時間'!$C2977="","",'6.標準時間'!F2977)</f>
        <v/>
      </c>
      <c r="F2977" s="15" t="str">
        <f t="shared" si="92"/>
        <v/>
      </c>
      <c r="G2977" s="142" t="str">
        <f>IF('6.標準時間'!$C2977="","",'6.標準時間'!H2977)</f>
        <v/>
      </c>
      <c r="H2977" s="142" t="str">
        <f>IF('6.標準時間'!$C2977="","",'6.標準時間'!I2977)</f>
        <v/>
      </c>
      <c r="I2977" s="107" t="str">
        <f>IF(C2977="","",VLOOKUP($C2977,'7.工程別レート'!$C$6:$E$501,3,FALSE))</f>
        <v/>
      </c>
      <c r="J2977" s="108" t="str">
        <f>IF(C2977="","",VLOOKUP($C2977,'7.工程別レート'!$C$6:$E$501,2,FALSE))</f>
        <v/>
      </c>
      <c r="K2977" s="195" t="str">
        <f t="shared" si="93"/>
        <v/>
      </c>
    </row>
    <row r="2978" spans="2:11" ht="18" customHeight="1">
      <c r="B2978" s="16" t="str">
        <f>IF('6.標準時間'!$B2978="","",'6.標準時間'!B2978)</f>
        <v/>
      </c>
      <c r="C2978" s="16" t="str">
        <f>IF('6.標準時間'!$C2978="","",'6.標準時間'!C2978)</f>
        <v/>
      </c>
      <c r="D2978" s="16" t="str">
        <f>IF('6.標準時間'!$C2978="","",'6.標準時間'!E2978)</f>
        <v/>
      </c>
      <c r="E2978" s="171" t="str">
        <f>IF('6.標準時間'!$C2978="","",'6.標準時間'!F2978)</f>
        <v/>
      </c>
      <c r="F2978" s="15" t="str">
        <f t="shared" si="92"/>
        <v/>
      </c>
      <c r="G2978" s="142" t="str">
        <f>IF('6.標準時間'!$C2978="","",'6.標準時間'!H2978)</f>
        <v/>
      </c>
      <c r="H2978" s="142" t="str">
        <f>IF('6.標準時間'!$C2978="","",'6.標準時間'!I2978)</f>
        <v/>
      </c>
      <c r="I2978" s="107" t="str">
        <f>IF(C2978="","",VLOOKUP($C2978,'7.工程別レート'!$C$6:$E$501,3,FALSE))</f>
        <v/>
      </c>
      <c r="J2978" s="108" t="str">
        <f>IF(C2978="","",VLOOKUP($C2978,'7.工程別レート'!$C$6:$E$501,2,FALSE))</f>
        <v/>
      </c>
      <c r="K2978" s="195" t="str">
        <f t="shared" si="93"/>
        <v/>
      </c>
    </row>
    <row r="2979" spans="2:11" ht="18" customHeight="1">
      <c r="B2979" s="16" t="str">
        <f>IF('6.標準時間'!$B2979="","",'6.標準時間'!B2979)</f>
        <v/>
      </c>
      <c r="C2979" s="16" t="str">
        <f>IF('6.標準時間'!$C2979="","",'6.標準時間'!C2979)</f>
        <v/>
      </c>
      <c r="D2979" s="16" t="str">
        <f>IF('6.標準時間'!$C2979="","",'6.標準時間'!E2979)</f>
        <v/>
      </c>
      <c r="E2979" s="171" t="str">
        <f>IF('6.標準時間'!$C2979="","",'6.標準時間'!F2979)</f>
        <v/>
      </c>
      <c r="F2979" s="15" t="str">
        <f t="shared" si="92"/>
        <v/>
      </c>
      <c r="G2979" s="142" t="str">
        <f>IF('6.標準時間'!$C2979="","",'6.標準時間'!H2979)</f>
        <v/>
      </c>
      <c r="H2979" s="142" t="str">
        <f>IF('6.標準時間'!$C2979="","",'6.標準時間'!I2979)</f>
        <v/>
      </c>
      <c r="I2979" s="107" t="str">
        <f>IF(C2979="","",VLOOKUP($C2979,'7.工程別レート'!$C$6:$E$501,3,FALSE))</f>
        <v/>
      </c>
      <c r="J2979" s="108" t="str">
        <f>IF(C2979="","",VLOOKUP($C2979,'7.工程別レート'!$C$6:$E$501,2,FALSE))</f>
        <v/>
      </c>
      <c r="K2979" s="195" t="str">
        <f t="shared" si="93"/>
        <v/>
      </c>
    </row>
    <row r="2980" spans="2:11" ht="18" customHeight="1">
      <c r="B2980" s="16" t="str">
        <f>IF('6.標準時間'!$B2980="","",'6.標準時間'!B2980)</f>
        <v/>
      </c>
      <c r="C2980" s="16" t="str">
        <f>IF('6.標準時間'!$C2980="","",'6.標準時間'!C2980)</f>
        <v/>
      </c>
      <c r="D2980" s="16" t="str">
        <f>IF('6.標準時間'!$C2980="","",'6.標準時間'!E2980)</f>
        <v/>
      </c>
      <c r="E2980" s="171" t="str">
        <f>IF('6.標準時間'!$C2980="","",'6.標準時間'!F2980)</f>
        <v/>
      </c>
      <c r="F2980" s="15" t="str">
        <f t="shared" si="92"/>
        <v/>
      </c>
      <c r="G2980" s="142" t="str">
        <f>IF('6.標準時間'!$C2980="","",'6.標準時間'!H2980)</f>
        <v/>
      </c>
      <c r="H2980" s="142" t="str">
        <f>IF('6.標準時間'!$C2980="","",'6.標準時間'!I2980)</f>
        <v/>
      </c>
      <c r="I2980" s="107" t="str">
        <f>IF(C2980="","",VLOOKUP($C2980,'7.工程別レート'!$C$6:$E$501,3,FALSE))</f>
        <v/>
      </c>
      <c r="J2980" s="108" t="str">
        <f>IF(C2980="","",VLOOKUP($C2980,'7.工程別レート'!$C$6:$E$501,2,FALSE))</f>
        <v/>
      </c>
      <c r="K2980" s="195" t="str">
        <f t="shared" si="93"/>
        <v/>
      </c>
    </row>
    <row r="2981" spans="2:11" ht="18" customHeight="1">
      <c r="B2981" s="16" t="str">
        <f>IF('6.標準時間'!$B2981="","",'6.標準時間'!B2981)</f>
        <v/>
      </c>
      <c r="C2981" s="16" t="str">
        <f>IF('6.標準時間'!$C2981="","",'6.標準時間'!C2981)</f>
        <v/>
      </c>
      <c r="D2981" s="16" t="str">
        <f>IF('6.標準時間'!$C2981="","",'6.標準時間'!E2981)</f>
        <v/>
      </c>
      <c r="E2981" s="171" t="str">
        <f>IF('6.標準時間'!$C2981="","",'6.標準時間'!F2981)</f>
        <v/>
      </c>
      <c r="F2981" s="15" t="str">
        <f t="shared" si="92"/>
        <v/>
      </c>
      <c r="G2981" s="142" t="str">
        <f>IF('6.標準時間'!$C2981="","",'6.標準時間'!H2981)</f>
        <v/>
      </c>
      <c r="H2981" s="142" t="str">
        <f>IF('6.標準時間'!$C2981="","",'6.標準時間'!I2981)</f>
        <v/>
      </c>
      <c r="I2981" s="107" t="str">
        <f>IF(C2981="","",VLOOKUP($C2981,'7.工程別レート'!$C$6:$E$501,3,FALSE))</f>
        <v/>
      </c>
      <c r="J2981" s="108" t="str">
        <f>IF(C2981="","",VLOOKUP($C2981,'7.工程別レート'!$C$6:$E$501,2,FALSE))</f>
        <v/>
      </c>
      <c r="K2981" s="195" t="str">
        <f t="shared" si="93"/>
        <v/>
      </c>
    </row>
    <row r="2982" spans="2:11" ht="18" customHeight="1">
      <c r="B2982" s="16" t="str">
        <f>IF('6.標準時間'!$B2982="","",'6.標準時間'!B2982)</f>
        <v/>
      </c>
      <c r="C2982" s="16" t="str">
        <f>IF('6.標準時間'!$C2982="","",'6.標準時間'!C2982)</f>
        <v/>
      </c>
      <c r="D2982" s="16" t="str">
        <f>IF('6.標準時間'!$C2982="","",'6.標準時間'!E2982)</f>
        <v/>
      </c>
      <c r="E2982" s="171" t="str">
        <f>IF('6.標準時間'!$C2982="","",'6.標準時間'!F2982)</f>
        <v/>
      </c>
      <c r="F2982" s="15" t="str">
        <f t="shared" si="92"/>
        <v/>
      </c>
      <c r="G2982" s="142" t="str">
        <f>IF('6.標準時間'!$C2982="","",'6.標準時間'!H2982)</f>
        <v/>
      </c>
      <c r="H2982" s="142" t="str">
        <f>IF('6.標準時間'!$C2982="","",'6.標準時間'!I2982)</f>
        <v/>
      </c>
      <c r="I2982" s="107" t="str">
        <f>IF(C2982="","",VLOOKUP($C2982,'7.工程別レート'!$C$6:$E$501,3,FALSE))</f>
        <v/>
      </c>
      <c r="J2982" s="108" t="str">
        <f>IF(C2982="","",VLOOKUP($C2982,'7.工程別レート'!$C$6:$E$501,2,FALSE))</f>
        <v/>
      </c>
      <c r="K2982" s="195" t="str">
        <f t="shared" si="93"/>
        <v/>
      </c>
    </row>
    <row r="2983" spans="2:11" ht="18" customHeight="1">
      <c r="B2983" s="16" t="str">
        <f>IF('6.標準時間'!$B2983="","",'6.標準時間'!B2983)</f>
        <v/>
      </c>
      <c r="C2983" s="16" t="str">
        <f>IF('6.標準時間'!$C2983="","",'6.標準時間'!C2983)</f>
        <v/>
      </c>
      <c r="D2983" s="16" t="str">
        <f>IF('6.標準時間'!$C2983="","",'6.標準時間'!E2983)</f>
        <v/>
      </c>
      <c r="E2983" s="171" t="str">
        <f>IF('6.標準時間'!$C2983="","",'6.標準時間'!F2983)</f>
        <v/>
      </c>
      <c r="F2983" s="15" t="str">
        <f t="shared" si="92"/>
        <v/>
      </c>
      <c r="G2983" s="142" t="str">
        <f>IF('6.標準時間'!$C2983="","",'6.標準時間'!H2983)</f>
        <v/>
      </c>
      <c r="H2983" s="142" t="str">
        <f>IF('6.標準時間'!$C2983="","",'6.標準時間'!I2983)</f>
        <v/>
      </c>
      <c r="I2983" s="107" t="str">
        <f>IF(C2983="","",VLOOKUP($C2983,'7.工程別レート'!$C$6:$E$501,3,FALSE))</f>
        <v/>
      </c>
      <c r="J2983" s="108" t="str">
        <f>IF(C2983="","",VLOOKUP($C2983,'7.工程別レート'!$C$6:$E$501,2,FALSE))</f>
        <v/>
      </c>
      <c r="K2983" s="195" t="str">
        <f t="shared" si="93"/>
        <v/>
      </c>
    </row>
    <row r="2984" spans="2:11" ht="18" customHeight="1">
      <c r="B2984" s="16" t="str">
        <f>IF('6.標準時間'!$B2984="","",'6.標準時間'!B2984)</f>
        <v/>
      </c>
      <c r="C2984" s="16" t="str">
        <f>IF('6.標準時間'!$C2984="","",'6.標準時間'!C2984)</f>
        <v/>
      </c>
      <c r="D2984" s="16" t="str">
        <f>IF('6.標準時間'!$C2984="","",'6.標準時間'!E2984)</f>
        <v/>
      </c>
      <c r="E2984" s="171" t="str">
        <f>IF('6.標準時間'!$C2984="","",'6.標準時間'!F2984)</f>
        <v/>
      </c>
      <c r="F2984" s="15" t="str">
        <f t="shared" si="92"/>
        <v/>
      </c>
      <c r="G2984" s="142" t="str">
        <f>IF('6.標準時間'!$C2984="","",'6.標準時間'!H2984)</f>
        <v/>
      </c>
      <c r="H2984" s="142" t="str">
        <f>IF('6.標準時間'!$C2984="","",'6.標準時間'!I2984)</f>
        <v/>
      </c>
      <c r="I2984" s="107" t="str">
        <f>IF(C2984="","",VLOOKUP($C2984,'7.工程別レート'!$C$6:$E$501,3,FALSE))</f>
        <v/>
      </c>
      <c r="J2984" s="108" t="str">
        <f>IF(C2984="","",VLOOKUP($C2984,'7.工程別レート'!$C$6:$E$501,2,FALSE))</f>
        <v/>
      </c>
      <c r="K2984" s="195" t="str">
        <f t="shared" si="93"/>
        <v/>
      </c>
    </row>
    <row r="2985" spans="2:11" ht="18" customHeight="1">
      <c r="B2985" s="16" t="str">
        <f>IF('6.標準時間'!$B2985="","",'6.標準時間'!B2985)</f>
        <v/>
      </c>
      <c r="C2985" s="16" t="str">
        <f>IF('6.標準時間'!$C2985="","",'6.標準時間'!C2985)</f>
        <v/>
      </c>
      <c r="D2985" s="16" t="str">
        <f>IF('6.標準時間'!$C2985="","",'6.標準時間'!E2985)</f>
        <v/>
      </c>
      <c r="E2985" s="171" t="str">
        <f>IF('6.標準時間'!$C2985="","",'6.標準時間'!F2985)</f>
        <v/>
      </c>
      <c r="F2985" s="15" t="str">
        <f t="shared" si="92"/>
        <v/>
      </c>
      <c r="G2985" s="142" t="str">
        <f>IF('6.標準時間'!$C2985="","",'6.標準時間'!H2985)</f>
        <v/>
      </c>
      <c r="H2985" s="142" t="str">
        <f>IF('6.標準時間'!$C2985="","",'6.標準時間'!I2985)</f>
        <v/>
      </c>
      <c r="I2985" s="107" t="str">
        <f>IF(C2985="","",VLOOKUP($C2985,'7.工程別レート'!$C$6:$E$501,3,FALSE))</f>
        <v/>
      </c>
      <c r="J2985" s="108" t="str">
        <f>IF(C2985="","",VLOOKUP($C2985,'7.工程別レート'!$C$6:$E$501,2,FALSE))</f>
        <v/>
      </c>
      <c r="K2985" s="195" t="str">
        <f t="shared" si="93"/>
        <v/>
      </c>
    </row>
    <row r="2986" spans="2:11" ht="18" customHeight="1">
      <c r="B2986" s="16" t="str">
        <f>IF('6.標準時間'!$B2986="","",'6.標準時間'!B2986)</f>
        <v/>
      </c>
      <c r="C2986" s="16" t="str">
        <f>IF('6.標準時間'!$C2986="","",'6.標準時間'!C2986)</f>
        <v/>
      </c>
      <c r="D2986" s="16" t="str">
        <f>IF('6.標準時間'!$C2986="","",'6.標準時間'!E2986)</f>
        <v/>
      </c>
      <c r="E2986" s="171" t="str">
        <f>IF('6.標準時間'!$C2986="","",'6.標準時間'!F2986)</f>
        <v/>
      </c>
      <c r="F2986" s="15" t="str">
        <f t="shared" si="92"/>
        <v/>
      </c>
      <c r="G2986" s="142" t="str">
        <f>IF('6.標準時間'!$C2986="","",'6.標準時間'!H2986)</f>
        <v/>
      </c>
      <c r="H2986" s="142" t="str">
        <f>IF('6.標準時間'!$C2986="","",'6.標準時間'!I2986)</f>
        <v/>
      </c>
      <c r="I2986" s="107" t="str">
        <f>IF(C2986="","",VLOOKUP($C2986,'7.工程別レート'!$C$6:$E$501,3,FALSE))</f>
        <v/>
      </c>
      <c r="J2986" s="108" t="str">
        <f>IF(C2986="","",VLOOKUP($C2986,'7.工程別レート'!$C$6:$E$501,2,FALSE))</f>
        <v/>
      </c>
      <c r="K2986" s="195" t="str">
        <f t="shared" si="93"/>
        <v/>
      </c>
    </row>
    <row r="2987" spans="2:11" ht="18" customHeight="1">
      <c r="B2987" s="16" t="str">
        <f>IF('6.標準時間'!$B2987="","",'6.標準時間'!B2987)</f>
        <v/>
      </c>
      <c r="C2987" s="16" t="str">
        <f>IF('6.標準時間'!$C2987="","",'6.標準時間'!C2987)</f>
        <v/>
      </c>
      <c r="D2987" s="16" t="str">
        <f>IF('6.標準時間'!$C2987="","",'6.標準時間'!E2987)</f>
        <v/>
      </c>
      <c r="E2987" s="171" t="str">
        <f>IF('6.標準時間'!$C2987="","",'6.標準時間'!F2987)</f>
        <v/>
      </c>
      <c r="F2987" s="15" t="str">
        <f t="shared" si="92"/>
        <v/>
      </c>
      <c r="G2987" s="142" t="str">
        <f>IF('6.標準時間'!$C2987="","",'6.標準時間'!H2987)</f>
        <v/>
      </c>
      <c r="H2987" s="142" t="str">
        <f>IF('6.標準時間'!$C2987="","",'6.標準時間'!I2987)</f>
        <v/>
      </c>
      <c r="I2987" s="107" t="str">
        <f>IF(C2987="","",VLOOKUP($C2987,'7.工程別レート'!$C$6:$E$501,3,FALSE))</f>
        <v/>
      </c>
      <c r="J2987" s="108" t="str">
        <f>IF(C2987="","",VLOOKUP($C2987,'7.工程別レート'!$C$6:$E$501,2,FALSE))</f>
        <v/>
      </c>
      <c r="K2987" s="195" t="str">
        <f t="shared" si="93"/>
        <v/>
      </c>
    </row>
    <row r="2988" spans="2:11" ht="18" customHeight="1">
      <c r="B2988" s="16" t="str">
        <f>IF('6.標準時間'!$B2988="","",'6.標準時間'!B2988)</f>
        <v/>
      </c>
      <c r="C2988" s="16" t="str">
        <f>IF('6.標準時間'!$C2988="","",'6.標準時間'!C2988)</f>
        <v/>
      </c>
      <c r="D2988" s="16" t="str">
        <f>IF('6.標準時間'!$C2988="","",'6.標準時間'!E2988)</f>
        <v/>
      </c>
      <c r="E2988" s="171" t="str">
        <f>IF('6.標準時間'!$C2988="","",'6.標準時間'!F2988)</f>
        <v/>
      </c>
      <c r="F2988" s="15" t="str">
        <f t="shared" si="92"/>
        <v/>
      </c>
      <c r="G2988" s="142" t="str">
        <f>IF('6.標準時間'!$C2988="","",'6.標準時間'!H2988)</f>
        <v/>
      </c>
      <c r="H2988" s="142" t="str">
        <f>IF('6.標準時間'!$C2988="","",'6.標準時間'!I2988)</f>
        <v/>
      </c>
      <c r="I2988" s="107" t="str">
        <f>IF(C2988="","",VLOOKUP($C2988,'7.工程別レート'!$C$6:$E$501,3,FALSE))</f>
        <v/>
      </c>
      <c r="J2988" s="108" t="str">
        <f>IF(C2988="","",VLOOKUP($C2988,'7.工程別レート'!$C$6:$E$501,2,FALSE))</f>
        <v/>
      </c>
      <c r="K2988" s="195" t="str">
        <f t="shared" si="93"/>
        <v/>
      </c>
    </row>
    <row r="2989" spans="2:11" ht="18" customHeight="1">
      <c r="B2989" s="16" t="str">
        <f>IF('6.標準時間'!$B2989="","",'6.標準時間'!B2989)</f>
        <v/>
      </c>
      <c r="C2989" s="16" t="str">
        <f>IF('6.標準時間'!$C2989="","",'6.標準時間'!C2989)</f>
        <v/>
      </c>
      <c r="D2989" s="16" t="str">
        <f>IF('6.標準時間'!$C2989="","",'6.標準時間'!E2989)</f>
        <v/>
      </c>
      <c r="E2989" s="171" t="str">
        <f>IF('6.標準時間'!$C2989="","",'6.標準時間'!F2989)</f>
        <v/>
      </c>
      <c r="F2989" s="15" t="str">
        <f t="shared" si="92"/>
        <v/>
      </c>
      <c r="G2989" s="142" t="str">
        <f>IF('6.標準時間'!$C2989="","",'6.標準時間'!H2989)</f>
        <v/>
      </c>
      <c r="H2989" s="142" t="str">
        <f>IF('6.標準時間'!$C2989="","",'6.標準時間'!I2989)</f>
        <v/>
      </c>
      <c r="I2989" s="107" t="str">
        <f>IF(C2989="","",VLOOKUP($C2989,'7.工程別レート'!$C$6:$E$501,3,FALSE))</f>
        <v/>
      </c>
      <c r="J2989" s="108" t="str">
        <f>IF(C2989="","",VLOOKUP($C2989,'7.工程別レート'!$C$6:$E$501,2,FALSE))</f>
        <v/>
      </c>
      <c r="K2989" s="195" t="str">
        <f t="shared" si="93"/>
        <v/>
      </c>
    </row>
    <row r="2990" spans="2:11" ht="18" customHeight="1">
      <c r="B2990" s="16" t="str">
        <f>IF('6.標準時間'!$B2990="","",'6.標準時間'!B2990)</f>
        <v/>
      </c>
      <c r="C2990" s="16" t="str">
        <f>IF('6.標準時間'!$C2990="","",'6.標準時間'!C2990)</f>
        <v/>
      </c>
      <c r="D2990" s="16" t="str">
        <f>IF('6.標準時間'!$C2990="","",'6.標準時間'!E2990)</f>
        <v/>
      </c>
      <c r="E2990" s="171" t="str">
        <f>IF('6.標準時間'!$C2990="","",'6.標準時間'!F2990)</f>
        <v/>
      </c>
      <c r="F2990" s="15" t="str">
        <f t="shared" si="92"/>
        <v/>
      </c>
      <c r="G2990" s="142" t="str">
        <f>IF('6.標準時間'!$C2990="","",'6.標準時間'!H2990)</f>
        <v/>
      </c>
      <c r="H2990" s="142" t="str">
        <f>IF('6.標準時間'!$C2990="","",'6.標準時間'!I2990)</f>
        <v/>
      </c>
      <c r="I2990" s="107" t="str">
        <f>IF(C2990="","",VLOOKUP($C2990,'7.工程別レート'!$C$6:$E$501,3,FALSE))</f>
        <v/>
      </c>
      <c r="J2990" s="108" t="str">
        <f>IF(C2990="","",VLOOKUP($C2990,'7.工程別レート'!$C$6:$E$501,2,FALSE))</f>
        <v/>
      </c>
      <c r="K2990" s="195" t="str">
        <f t="shared" si="93"/>
        <v/>
      </c>
    </row>
    <row r="2991" spans="2:11" ht="18" customHeight="1">
      <c r="B2991" s="16" t="str">
        <f>IF('6.標準時間'!$B2991="","",'6.標準時間'!B2991)</f>
        <v/>
      </c>
      <c r="C2991" s="16" t="str">
        <f>IF('6.標準時間'!$C2991="","",'6.標準時間'!C2991)</f>
        <v/>
      </c>
      <c r="D2991" s="16" t="str">
        <f>IF('6.標準時間'!$C2991="","",'6.標準時間'!E2991)</f>
        <v/>
      </c>
      <c r="E2991" s="171" t="str">
        <f>IF('6.標準時間'!$C2991="","",'6.標準時間'!F2991)</f>
        <v/>
      </c>
      <c r="F2991" s="15" t="str">
        <f t="shared" si="92"/>
        <v/>
      </c>
      <c r="G2991" s="142" t="str">
        <f>IF('6.標準時間'!$C2991="","",'6.標準時間'!H2991)</f>
        <v/>
      </c>
      <c r="H2991" s="142" t="str">
        <f>IF('6.標準時間'!$C2991="","",'6.標準時間'!I2991)</f>
        <v/>
      </c>
      <c r="I2991" s="107" t="str">
        <f>IF(C2991="","",VLOOKUP($C2991,'7.工程別レート'!$C$6:$E$501,3,FALSE))</f>
        <v/>
      </c>
      <c r="J2991" s="108" t="str">
        <f>IF(C2991="","",VLOOKUP($C2991,'7.工程別レート'!$C$6:$E$501,2,FALSE))</f>
        <v/>
      </c>
      <c r="K2991" s="195" t="str">
        <f t="shared" si="93"/>
        <v/>
      </c>
    </row>
    <row r="2992" spans="2:11" ht="18" customHeight="1">
      <c r="B2992" s="16" t="str">
        <f>IF('6.標準時間'!$B2992="","",'6.標準時間'!B2992)</f>
        <v/>
      </c>
      <c r="C2992" s="16" t="str">
        <f>IF('6.標準時間'!$C2992="","",'6.標準時間'!C2992)</f>
        <v/>
      </c>
      <c r="D2992" s="16" t="str">
        <f>IF('6.標準時間'!$C2992="","",'6.標準時間'!E2992)</f>
        <v/>
      </c>
      <c r="E2992" s="171" t="str">
        <f>IF('6.標準時間'!$C2992="","",'6.標準時間'!F2992)</f>
        <v/>
      </c>
      <c r="F2992" s="15" t="str">
        <f t="shared" si="92"/>
        <v/>
      </c>
      <c r="G2992" s="142" t="str">
        <f>IF('6.標準時間'!$C2992="","",'6.標準時間'!H2992)</f>
        <v/>
      </c>
      <c r="H2992" s="142" t="str">
        <f>IF('6.標準時間'!$C2992="","",'6.標準時間'!I2992)</f>
        <v/>
      </c>
      <c r="I2992" s="107" t="str">
        <f>IF(C2992="","",VLOOKUP($C2992,'7.工程別レート'!$C$6:$E$501,3,FALSE))</f>
        <v/>
      </c>
      <c r="J2992" s="108" t="str">
        <f>IF(C2992="","",VLOOKUP($C2992,'7.工程別レート'!$C$6:$E$501,2,FALSE))</f>
        <v/>
      </c>
      <c r="K2992" s="195" t="str">
        <f t="shared" si="93"/>
        <v/>
      </c>
    </row>
    <row r="2993" spans="2:11" ht="18" customHeight="1">
      <c r="B2993" s="16" t="str">
        <f>IF('6.標準時間'!$B2993="","",'6.標準時間'!B2993)</f>
        <v/>
      </c>
      <c r="C2993" s="16" t="str">
        <f>IF('6.標準時間'!$C2993="","",'6.標準時間'!C2993)</f>
        <v/>
      </c>
      <c r="D2993" s="16" t="str">
        <f>IF('6.標準時間'!$C2993="","",'6.標準時間'!E2993)</f>
        <v/>
      </c>
      <c r="E2993" s="171" t="str">
        <f>IF('6.標準時間'!$C2993="","",'6.標準時間'!F2993)</f>
        <v/>
      </c>
      <c r="F2993" s="15" t="str">
        <f t="shared" si="92"/>
        <v/>
      </c>
      <c r="G2993" s="142" t="str">
        <f>IF('6.標準時間'!$C2993="","",'6.標準時間'!H2993)</f>
        <v/>
      </c>
      <c r="H2993" s="142" t="str">
        <f>IF('6.標準時間'!$C2993="","",'6.標準時間'!I2993)</f>
        <v/>
      </c>
      <c r="I2993" s="107" t="str">
        <f>IF(C2993="","",VLOOKUP($C2993,'7.工程別レート'!$C$6:$E$501,3,FALSE))</f>
        <v/>
      </c>
      <c r="J2993" s="108" t="str">
        <f>IF(C2993="","",VLOOKUP($C2993,'7.工程別レート'!$C$6:$E$501,2,FALSE))</f>
        <v/>
      </c>
      <c r="K2993" s="195" t="str">
        <f t="shared" si="93"/>
        <v/>
      </c>
    </row>
    <row r="2994" spans="2:11" ht="18" customHeight="1">
      <c r="B2994" s="16" t="str">
        <f>IF('6.標準時間'!$B2994="","",'6.標準時間'!B2994)</f>
        <v/>
      </c>
      <c r="C2994" s="16" t="str">
        <f>IF('6.標準時間'!$C2994="","",'6.標準時間'!C2994)</f>
        <v/>
      </c>
      <c r="D2994" s="16" t="str">
        <f>IF('6.標準時間'!$C2994="","",'6.標準時間'!E2994)</f>
        <v/>
      </c>
      <c r="E2994" s="171" t="str">
        <f>IF('6.標準時間'!$C2994="","",'6.標準時間'!F2994)</f>
        <v/>
      </c>
      <c r="F2994" s="15" t="str">
        <f t="shared" si="92"/>
        <v/>
      </c>
      <c r="G2994" s="142" t="str">
        <f>IF('6.標準時間'!$C2994="","",'6.標準時間'!H2994)</f>
        <v/>
      </c>
      <c r="H2994" s="142" t="str">
        <f>IF('6.標準時間'!$C2994="","",'6.標準時間'!I2994)</f>
        <v/>
      </c>
      <c r="I2994" s="107" t="str">
        <f>IF(C2994="","",VLOOKUP($C2994,'7.工程別レート'!$C$6:$E$501,3,FALSE))</f>
        <v/>
      </c>
      <c r="J2994" s="108" t="str">
        <f>IF(C2994="","",VLOOKUP($C2994,'7.工程別レート'!$C$6:$E$501,2,FALSE))</f>
        <v/>
      </c>
      <c r="K2994" s="195" t="str">
        <f t="shared" si="93"/>
        <v/>
      </c>
    </row>
    <row r="2995" spans="2:11" ht="18" customHeight="1">
      <c r="B2995" s="16" t="str">
        <f>IF('6.標準時間'!$B2995="","",'6.標準時間'!B2995)</f>
        <v/>
      </c>
      <c r="C2995" s="16" t="str">
        <f>IF('6.標準時間'!$C2995="","",'6.標準時間'!C2995)</f>
        <v/>
      </c>
      <c r="D2995" s="16" t="str">
        <f>IF('6.標準時間'!$C2995="","",'6.標準時間'!E2995)</f>
        <v/>
      </c>
      <c r="E2995" s="171" t="str">
        <f>IF('6.標準時間'!$C2995="","",'6.標準時間'!F2995)</f>
        <v/>
      </c>
      <c r="F2995" s="15" t="str">
        <f t="shared" si="92"/>
        <v/>
      </c>
      <c r="G2995" s="142" t="str">
        <f>IF('6.標準時間'!$C2995="","",'6.標準時間'!H2995)</f>
        <v/>
      </c>
      <c r="H2995" s="142" t="str">
        <f>IF('6.標準時間'!$C2995="","",'6.標準時間'!I2995)</f>
        <v/>
      </c>
      <c r="I2995" s="107" t="str">
        <f>IF(C2995="","",VLOOKUP($C2995,'7.工程別レート'!$C$6:$E$501,3,FALSE))</f>
        <v/>
      </c>
      <c r="J2995" s="108" t="str">
        <f>IF(C2995="","",VLOOKUP($C2995,'7.工程別レート'!$C$6:$E$501,2,FALSE))</f>
        <v/>
      </c>
      <c r="K2995" s="195" t="str">
        <f t="shared" si="93"/>
        <v/>
      </c>
    </row>
    <row r="2996" spans="2:11" ht="18" customHeight="1">
      <c r="B2996" s="16" t="str">
        <f>IF('6.標準時間'!$B2996="","",'6.標準時間'!B2996)</f>
        <v/>
      </c>
      <c r="C2996" s="16" t="str">
        <f>IF('6.標準時間'!$C2996="","",'6.標準時間'!C2996)</f>
        <v/>
      </c>
      <c r="D2996" s="16" t="str">
        <f>IF('6.標準時間'!$C2996="","",'6.標準時間'!E2996)</f>
        <v/>
      </c>
      <c r="E2996" s="171" t="str">
        <f>IF('6.標準時間'!$C2996="","",'6.標準時間'!F2996)</f>
        <v/>
      </c>
      <c r="F2996" s="15" t="str">
        <f t="shared" si="92"/>
        <v/>
      </c>
      <c r="G2996" s="142" t="str">
        <f>IF('6.標準時間'!$C2996="","",'6.標準時間'!H2996)</f>
        <v/>
      </c>
      <c r="H2996" s="142" t="str">
        <f>IF('6.標準時間'!$C2996="","",'6.標準時間'!I2996)</f>
        <v/>
      </c>
      <c r="I2996" s="107" t="str">
        <f>IF(C2996="","",VLOOKUP($C2996,'7.工程別レート'!$C$6:$E$501,3,FALSE))</f>
        <v/>
      </c>
      <c r="J2996" s="108" t="str">
        <f>IF(C2996="","",VLOOKUP($C2996,'7.工程別レート'!$C$6:$E$501,2,FALSE))</f>
        <v/>
      </c>
      <c r="K2996" s="195" t="str">
        <f t="shared" si="93"/>
        <v/>
      </c>
    </row>
    <row r="2997" spans="2:11" ht="18" customHeight="1">
      <c r="B2997" s="16" t="str">
        <f>IF('6.標準時間'!$B2997="","",'6.標準時間'!B2997)</f>
        <v/>
      </c>
      <c r="C2997" s="16" t="str">
        <f>IF('6.標準時間'!$C2997="","",'6.標準時間'!C2997)</f>
        <v/>
      </c>
      <c r="D2997" s="16" t="str">
        <f>IF('6.標準時間'!$C2997="","",'6.標準時間'!E2997)</f>
        <v/>
      </c>
      <c r="E2997" s="171" t="str">
        <f>IF('6.標準時間'!$C2997="","",'6.標準時間'!F2997)</f>
        <v/>
      </c>
      <c r="F2997" s="15" t="str">
        <f t="shared" si="92"/>
        <v/>
      </c>
      <c r="G2997" s="142" t="str">
        <f>IF('6.標準時間'!$C2997="","",'6.標準時間'!H2997)</f>
        <v/>
      </c>
      <c r="H2997" s="142" t="str">
        <f>IF('6.標準時間'!$C2997="","",'6.標準時間'!I2997)</f>
        <v/>
      </c>
      <c r="I2997" s="107" t="str">
        <f>IF(C2997="","",VLOOKUP($C2997,'7.工程別レート'!$C$6:$E$501,3,FALSE))</f>
        <v/>
      </c>
      <c r="J2997" s="108" t="str">
        <f>IF(C2997="","",VLOOKUP($C2997,'7.工程別レート'!$C$6:$E$501,2,FALSE))</f>
        <v/>
      </c>
      <c r="K2997" s="195" t="str">
        <f t="shared" si="93"/>
        <v/>
      </c>
    </row>
    <row r="2998" spans="2:11" ht="18" customHeight="1">
      <c r="B2998" s="16" t="str">
        <f>IF('6.標準時間'!$B2998="","",'6.標準時間'!B2998)</f>
        <v/>
      </c>
      <c r="C2998" s="16" t="str">
        <f>IF('6.標準時間'!$C2998="","",'6.標準時間'!C2998)</f>
        <v/>
      </c>
      <c r="D2998" s="16" t="str">
        <f>IF('6.標準時間'!$C2998="","",'6.標準時間'!E2998)</f>
        <v/>
      </c>
      <c r="E2998" s="171" t="str">
        <f>IF('6.標準時間'!$C2998="","",'6.標準時間'!F2998)</f>
        <v/>
      </c>
      <c r="F2998" s="15" t="str">
        <f t="shared" si="92"/>
        <v/>
      </c>
      <c r="G2998" s="142" t="str">
        <f>IF('6.標準時間'!$C2998="","",'6.標準時間'!H2998)</f>
        <v/>
      </c>
      <c r="H2998" s="142" t="str">
        <f>IF('6.標準時間'!$C2998="","",'6.標準時間'!I2998)</f>
        <v/>
      </c>
      <c r="I2998" s="107" t="str">
        <f>IF(C2998="","",VLOOKUP($C2998,'7.工程別レート'!$C$6:$E$501,3,FALSE))</f>
        <v/>
      </c>
      <c r="J2998" s="108" t="str">
        <f>IF(C2998="","",VLOOKUP($C2998,'7.工程別レート'!$C$6:$E$501,2,FALSE))</f>
        <v/>
      </c>
      <c r="K2998" s="195" t="str">
        <f t="shared" si="93"/>
        <v/>
      </c>
    </row>
    <row r="2999" spans="2:11" ht="18" customHeight="1">
      <c r="B2999" s="16" t="str">
        <f>IF('6.標準時間'!$B2999="","",'6.標準時間'!B2999)</f>
        <v/>
      </c>
      <c r="C2999" s="16" t="str">
        <f>IF('6.標準時間'!$C2999="","",'6.標準時間'!C2999)</f>
        <v/>
      </c>
      <c r="D2999" s="16" t="str">
        <f>IF('6.標準時間'!$C2999="","",'6.標準時間'!E2999)</f>
        <v/>
      </c>
      <c r="E2999" s="171" t="str">
        <f>IF('6.標準時間'!$C2999="","",'6.標準時間'!F2999)</f>
        <v/>
      </c>
      <c r="F2999" s="15" t="str">
        <f t="shared" si="92"/>
        <v/>
      </c>
      <c r="G2999" s="142" t="str">
        <f>IF('6.標準時間'!$C2999="","",'6.標準時間'!H2999)</f>
        <v/>
      </c>
      <c r="H2999" s="142" t="str">
        <f>IF('6.標準時間'!$C2999="","",'6.標準時間'!I2999)</f>
        <v/>
      </c>
      <c r="I2999" s="107" t="str">
        <f>IF(C2999="","",VLOOKUP($C2999,'7.工程別レート'!$C$6:$E$501,3,FALSE))</f>
        <v/>
      </c>
      <c r="J2999" s="108" t="str">
        <f>IF(C2999="","",VLOOKUP($C2999,'7.工程別レート'!$C$6:$E$501,2,FALSE))</f>
        <v/>
      </c>
      <c r="K2999" s="195" t="str">
        <f t="shared" si="93"/>
        <v/>
      </c>
    </row>
    <row r="3000" spans="2:11" ht="18" customHeight="1">
      <c r="B3000" s="16" t="str">
        <f>IF('6.標準時間'!$B3000="","",'6.標準時間'!B3000)</f>
        <v/>
      </c>
      <c r="C3000" s="16" t="str">
        <f>IF('6.標準時間'!$C3000="","",'6.標準時間'!C3000)</f>
        <v/>
      </c>
      <c r="D3000" s="16" t="str">
        <f>IF('6.標準時間'!$C3000="","",'6.標準時間'!E3000)</f>
        <v/>
      </c>
      <c r="E3000" s="171" t="str">
        <f>IF('6.標準時間'!$C3000="","",'6.標準時間'!F3000)</f>
        <v/>
      </c>
      <c r="F3000" s="15" t="str">
        <f t="shared" si="92"/>
        <v/>
      </c>
      <c r="G3000" s="142" t="str">
        <f>IF('6.標準時間'!$C3000="","",'6.標準時間'!H3000)</f>
        <v/>
      </c>
      <c r="H3000" s="142" t="str">
        <f>IF('6.標準時間'!$C3000="","",'6.標準時間'!I3000)</f>
        <v/>
      </c>
      <c r="I3000" s="107" t="str">
        <f>IF(C3000="","",VLOOKUP($C3000,'7.工程別レート'!$C$6:$E$501,3,FALSE))</f>
        <v/>
      </c>
      <c r="J3000" s="108" t="str">
        <f>IF(C3000="","",VLOOKUP($C3000,'7.工程別レート'!$C$6:$E$501,2,FALSE))</f>
        <v/>
      </c>
      <c r="K3000" s="195" t="str">
        <f t="shared" si="93"/>
        <v/>
      </c>
    </row>
    <row r="3001" spans="2:11" ht="18" customHeight="1">
      <c r="B3001" s="16" t="str">
        <f>IF('6.標準時間'!$B3001="","",'6.標準時間'!B3001)</f>
        <v/>
      </c>
      <c r="C3001" s="16" t="str">
        <f>IF('6.標準時間'!$C3001="","",'6.標準時間'!C3001)</f>
        <v/>
      </c>
      <c r="D3001" s="16" t="str">
        <f>IF('6.標準時間'!$C3001="","",'6.標準時間'!E3001)</f>
        <v/>
      </c>
      <c r="E3001" s="171" t="str">
        <f>IF('6.標準時間'!$C3001="","",'6.標準時間'!F3001)</f>
        <v/>
      </c>
      <c r="F3001" s="15" t="str">
        <f t="shared" si="92"/>
        <v/>
      </c>
      <c r="G3001" s="142" t="str">
        <f>IF('6.標準時間'!$C3001="","",'6.標準時間'!H3001)</f>
        <v/>
      </c>
      <c r="H3001" s="142" t="str">
        <f>IF('6.標準時間'!$C3001="","",'6.標準時間'!I3001)</f>
        <v/>
      </c>
      <c r="I3001" s="107" t="str">
        <f>IF(C3001="","",VLOOKUP($C3001,'7.工程別レート'!$C$6:$E$501,3,FALSE))</f>
        <v/>
      </c>
      <c r="J3001" s="108" t="str">
        <f>IF(C3001="","",VLOOKUP($C3001,'7.工程別レート'!$C$6:$E$501,2,FALSE))</f>
        <v/>
      </c>
      <c r="K3001" s="195" t="str">
        <f t="shared" si="93"/>
        <v/>
      </c>
    </row>
    <row r="3002" spans="2:11" ht="18" customHeight="1">
      <c r="B3002" s="16" t="str">
        <f>IF('6.標準時間'!$B3002="","",'6.標準時間'!B3002)</f>
        <v/>
      </c>
      <c r="C3002" s="16" t="str">
        <f>IF('6.標準時間'!$C3002="","",'6.標準時間'!C3002)</f>
        <v/>
      </c>
      <c r="D3002" s="16" t="str">
        <f>IF('6.標準時間'!$C3002="","",'6.標準時間'!E3002)</f>
        <v/>
      </c>
      <c r="E3002" s="171" t="str">
        <f>IF('6.標準時間'!$C3002="","",'6.標準時間'!F3002)</f>
        <v/>
      </c>
      <c r="F3002" s="15" t="str">
        <f t="shared" si="92"/>
        <v/>
      </c>
      <c r="G3002" s="142" t="str">
        <f>IF('6.標準時間'!$C3002="","",'6.標準時間'!H3002)</f>
        <v/>
      </c>
      <c r="H3002" s="142" t="str">
        <f>IF('6.標準時間'!$C3002="","",'6.標準時間'!I3002)</f>
        <v/>
      </c>
      <c r="I3002" s="107" t="str">
        <f>IF(C3002="","",VLOOKUP($C3002,'7.工程別レート'!$C$6:$E$501,3,FALSE))</f>
        <v/>
      </c>
      <c r="J3002" s="108" t="str">
        <f>IF(C3002="","",VLOOKUP($C3002,'7.工程別レート'!$C$6:$E$501,2,FALSE))</f>
        <v/>
      </c>
      <c r="K3002" s="195" t="str">
        <f t="shared" si="93"/>
        <v/>
      </c>
    </row>
    <row r="3003" spans="2:11" ht="18" customHeight="1">
      <c r="B3003" s="16" t="str">
        <f>IF('6.標準時間'!$B3003="","",'6.標準時間'!B3003)</f>
        <v/>
      </c>
      <c r="C3003" s="16" t="str">
        <f>IF('6.標準時間'!$C3003="","",'6.標準時間'!C3003)</f>
        <v/>
      </c>
      <c r="D3003" s="16" t="str">
        <f>IF('6.標準時間'!$C3003="","",'6.標準時間'!E3003)</f>
        <v/>
      </c>
      <c r="E3003" s="171" t="str">
        <f>IF('6.標準時間'!$C3003="","",'6.標準時間'!F3003)</f>
        <v/>
      </c>
      <c r="F3003" s="15" t="str">
        <f t="shared" si="92"/>
        <v/>
      </c>
      <c r="G3003" s="142" t="str">
        <f>IF('6.標準時間'!$C3003="","",'6.標準時間'!H3003)</f>
        <v/>
      </c>
      <c r="H3003" s="142" t="str">
        <f>IF('6.標準時間'!$C3003="","",'6.標準時間'!I3003)</f>
        <v/>
      </c>
      <c r="I3003" s="107" t="str">
        <f>IF(C3003="","",VLOOKUP($C3003,'7.工程別レート'!$C$6:$E$501,3,FALSE))</f>
        <v/>
      </c>
      <c r="J3003" s="108" t="str">
        <f>IF(C3003="","",VLOOKUP($C3003,'7.工程別レート'!$C$6:$E$501,2,FALSE))</f>
        <v/>
      </c>
      <c r="K3003" s="195" t="str">
        <f t="shared" si="93"/>
        <v/>
      </c>
    </row>
    <row r="3004" spans="2:11" ht="18" customHeight="1">
      <c r="B3004" s="16" t="str">
        <f>IF('6.標準時間'!$B3004="","",'6.標準時間'!B3004)</f>
        <v/>
      </c>
      <c r="C3004" s="16" t="str">
        <f>IF('6.標準時間'!$C3004="","",'6.標準時間'!C3004)</f>
        <v/>
      </c>
      <c r="D3004" s="16" t="str">
        <f>IF('6.標準時間'!$C3004="","",'6.標準時間'!E3004)</f>
        <v/>
      </c>
      <c r="E3004" s="171" t="str">
        <f>IF('6.標準時間'!$C3004="","",'6.標準時間'!F3004)</f>
        <v/>
      </c>
      <c r="F3004" s="15" t="str">
        <f t="shared" si="92"/>
        <v/>
      </c>
      <c r="G3004" s="142" t="str">
        <f>IF('6.標準時間'!$C3004="","",'6.標準時間'!H3004)</f>
        <v/>
      </c>
      <c r="H3004" s="142" t="str">
        <f>IF('6.標準時間'!$C3004="","",'6.標準時間'!I3004)</f>
        <v/>
      </c>
      <c r="I3004" s="107" t="str">
        <f>IF(C3004="","",VLOOKUP($C3004,'7.工程別レート'!$C$6:$E$501,3,FALSE))</f>
        <v/>
      </c>
      <c r="J3004" s="108" t="str">
        <f>IF(C3004="","",VLOOKUP($C3004,'7.工程別レート'!$C$6:$E$501,2,FALSE))</f>
        <v/>
      </c>
      <c r="K3004" s="195" t="str">
        <f t="shared" si="93"/>
        <v/>
      </c>
    </row>
    <row r="3005" spans="2:11" ht="18" customHeight="1">
      <c r="B3005" s="16" t="str">
        <f>IF('6.標準時間'!$B3005="","",'6.標準時間'!B3005)</f>
        <v/>
      </c>
      <c r="C3005" s="16" t="str">
        <f>IF('6.標準時間'!$C3005="","",'6.標準時間'!C3005)</f>
        <v/>
      </c>
      <c r="D3005" s="16" t="str">
        <f>IF('6.標準時間'!$C3005="","",'6.標準時間'!E3005)</f>
        <v/>
      </c>
      <c r="E3005" s="171" t="str">
        <f>IF('6.標準時間'!$C3005="","",'6.標準時間'!F3005)</f>
        <v/>
      </c>
      <c r="F3005" s="15" t="str">
        <f t="shared" si="92"/>
        <v/>
      </c>
      <c r="G3005" s="142" t="str">
        <f>IF('6.標準時間'!$C3005="","",'6.標準時間'!H3005)</f>
        <v/>
      </c>
      <c r="H3005" s="142" t="str">
        <f>IF('6.標準時間'!$C3005="","",'6.標準時間'!I3005)</f>
        <v/>
      </c>
      <c r="I3005" s="107" t="str">
        <f>IF(C3005="","",VLOOKUP($C3005,'7.工程別レート'!$C$6:$E$501,3,FALSE))</f>
        <v/>
      </c>
      <c r="J3005" s="108" t="str">
        <f>IF(C3005="","",VLOOKUP($C3005,'7.工程別レート'!$C$6:$E$501,2,FALSE))</f>
        <v/>
      </c>
      <c r="K3005" s="195" t="str">
        <f t="shared" si="93"/>
        <v/>
      </c>
    </row>
    <row r="3006" spans="2:11" ht="18" customHeight="1">
      <c r="B3006" s="16" t="str">
        <f>IF('6.標準時間'!$B3006="","",'6.標準時間'!B3006)</f>
        <v/>
      </c>
      <c r="C3006" s="16" t="str">
        <f>IF('6.標準時間'!$C3006="","",'6.標準時間'!C3006)</f>
        <v/>
      </c>
      <c r="D3006" s="16" t="str">
        <f>IF('6.標準時間'!$C3006="","",'6.標準時間'!E3006)</f>
        <v/>
      </c>
      <c r="E3006" s="171" t="str">
        <f>IF('6.標準時間'!$C3006="","",'6.標準時間'!F3006)</f>
        <v/>
      </c>
      <c r="F3006" s="15" t="str">
        <f t="shared" si="92"/>
        <v/>
      </c>
      <c r="G3006" s="142" t="str">
        <f>IF('6.標準時間'!$C3006="","",'6.標準時間'!H3006)</f>
        <v/>
      </c>
      <c r="H3006" s="142" t="str">
        <f>IF('6.標準時間'!$C3006="","",'6.標準時間'!I3006)</f>
        <v/>
      </c>
      <c r="I3006" s="107" t="str">
        <f>IF(C3006="","",VLOOKUP($C3006,'7.工程別レート'!$C$6:$E$501,3,FALSE))</f>
        <v/>
      </c>
      <c r="J3006" s="108" t="str">
        <f>IF(C3006="","",VLOOKUP($C3006,'7.工程別レート'!$C$6:$E$501,2,FALSE))</f>
        <v/>
      </c>
      <c r="K3006" s="195" t="str">
        <f t="shared" si="93"/>
        <v/>
      </c>
    </row>
    <row r="3007" spans="2:11" ht="18" customHeight="1">
      <c r="B3007" s="16" t="str">
        <f>IF('6.標準時間'!$B3007="","",'6.標準時間'!B3007)</f>
        <v/>
      </c>
      <c r="C3007" s="16" t="str">
        <f>IF('6.標準時間'!$C3007="","",'6.標準時間'!C3007)</f>
        <v/>
      </c>
      <c r="D3007" s="16" t="str">
        <f>IF('6.標準時間'!$C3007="","",'6.標準時間'!E3007)</f>
        <v/>
      </c>
      <c r="E3007" s="171" t="str">
        <f>IF('6.標準時間'!$C3007="","",'6.標準時間'!F3007)</f>
        <v/>
      </c>
      <c r="F3007" s="15" t="str">
        <f t="shared" si="92"/>
        <v/>
      </c>
      <c r="G3007" s="142" t="str">
        <f>IF('6.標準時間'!$C3007="","",'6.標準時間'!H3007)</f>
        <v/>
      </c>
      <c r="H3007" s="142" t="str">
        <f>IF('6.標準時間'!$C3007="","",'6.標準時間'!I3007)</f>
        <v/>
      </c>
      <c r="I3007" s="107" t="str">
        <f>IF(C3007="","",VLOOKUP($C3007,'7.工程別レート'!$C$6:$E$501,3,FALSE))</f>
        <v/>
      </c>
      <c r="J3007" s="108" t="str">
        <f>IF(C3007="","",VLOOKUP($C3007,'7.工程別レート'!$C$6:$E$501,2,FALSE))</f>
        <v/>
      </c>
      <c r="K3007" s="195" t="str">
        <f t="shared" si="93"/>
        <v/>
      </c>
    </row>
    <row r="3008" spans="2:11" ht="18" customHeight="1">
      <c r="B3008" s="16" t="str">
        <f>IF('6.標準時間'!$B3008="","",'6.標準時間'!B3008)</f>
        <v/>
      </c>
      <c r="C3008" s="16" t="str">
        <f>IF('6.標準時間'!$C3008="","",'6.標準時間'!C3008)</f>
        <v/>
      </c>
      <c r="D3008" s="16" t="str">
        <f>IF('6.標準時間'!$C3008="","",'6.標準時間'!E3008)</f>
        <v/>
      </c>
      <c r="E3008" s="171" t="str">
        <f>IF('6.標準時間'!$C3008="","",'6.標準時間'!F3008)</f>
        <v/>
      </c>
      <c r="F3008" s="15" t="str">
        <f t="shared" si="92"/>
        <v/>
      </c>
      <c r="G3008" s="142" t="str">
        <f>IF('6.標準時間'!$C3008="","",'6.標準時間'!H3008)</f>
        <v/>
      </c>
      <c r="H3008" s="142" t="str">
        <f>IF('6.標準時間'!$C3008="","",'6.標準時間'!I3008)</f>
        <v/>
      </c>
      <c r="I3008" s="107" t="str">
        <f>IF(C3008="","",VLOOKUP($C3008,'7.工程別レート'!$C$6:$E$501,3,FALSE))</f>
        <v/>
      </c>
      <c r="J3008" s="108" t="str">
        <f>IF(C3008="","",VLOOKUP($C3008,'7.工程別レート'!$C$6:$E$501,2,FALSE))</f>
        <v/>
      </c>
      <c r="K3008" s="195" t="str">
        <f t="shared" si="93"/>
        <v/>
      </c>
    </row>
    <row r="3009" spans="2:11" ht="18" customHeight="1">
      <c r="B3009" s="16" t="str">
        <f>IF('6.標準時間'!$B3009="","",'6.標準時間'!B3009)</f>
        <v/>
      </c>
      <c r="C3009" s="16" t="str">
        <f>IF('6.標準時間'!$C3009="","",'6.標準時間'!C3009)</f>
        <v/>
      </c>
      <c r="D3009" s="16" t="str">
        <f>IF('6.標準時間'!$C3009="","",'6.標準時間'!E3009)</f>
        <v/>
      </c>
      <c r="E3009" s="171" t="str">
        <f>IF('6.標準時間'!$C3009="","",'6.標準時間'!F3009)</f>
        <v/>
      </c>
      <c r="F3009" s="15" t="str">
        <f t="shared" si="92"/>
        <v/>
      </c>
      <c r="G3009" s="142" t="str">
        <f>IF('6.標準時間'!$C3009="","",'6.標準時間'!H3009)</f>
        <v/>
      </c>
      <c r="H3009" s="142" t="str">
        <f>IF('6.標準時間'!$C3009="","",'6.標準時間'!I3009)</f>
        <v/>
      </c>
      <c r="I3009" s="107" t="str">
        <f>IF(C3009="","",VLOOKUP($C3009,'7.工程別レート'!$C$6:$E$501,3,FALSE))</f>
        <v/>
      </c>
      <c r="J3009" s="108" t="str">
        <f>IF(C3009="","",VLOOKUP($C3009,'7.工程別レート'!$C$6:$E$501,2,FALSE))</f>
        <v/>
      </c>
      <c r="K3009" s="195" t="str">
        <f t="shared" si="93"/>
        <v/>
      </c>
    </row>
    <row r="3010" spans="2:11" ht="18" customHeight="1">
      <c r="B3010" s="16" t="str">
        <f>IF('6.標準時間'!$B3010="","",'6.標準時間'!B3010)</f>
        <v/>
      </c>
      <c r="C3010" s="16" t="str">
        <f>IF('6.標準時間'!$C3010="","",'6.標準時間'!C3010)</f>
        <v/>
      </c>
      <c r="D3010" s="16" t="str">
        <f>IF('6.標準時間'!$C3010="","",'6.標準時間'!E3010)</f>
        <v/>
      </c>
      <c r="E3010" s="171" t="str">
        <f>IF('6.標準時間'!$C3010="","",'6.標準時間'!F3010)</f>
        <v/>
      </c>
      <c r="F3010" s="15" t="str">
        <f t="shared" si="92"/>
        <v/>
      </c>
      <c r="G3010" s="142" t="str">
        <f>IF('6.標準時間'!$C3010="","",'6.標準時間'!H3010)</f>
        <v/>
      </c>
      <c r="H3010" s="142" t="str">
        <f>IF('6.標準時間'!$C3010="","",'6.標準時間'!I3010)</f>
        <v/>
      </c>
      <c r="I3010" s="107" t="str">
        <f>IF(C3010="","",VLOOKUP($C3010,'7.工程別レート'!$C$6:$E$501,3,FALSE))</f>
        <v/>
      </c>
      <c r="J3010" s="108" t="str">
        <f>IF(C3010="","",VLOOKUP($C3010,'7.工程別レート'!$C$6:$E$501,2,FALSE))</f>
        <v/>
      </c>
      <c r="K3010" s="195" t="str">
        <f t="shared" si="93"/>
        <v/>
      </c>
    </row>
    <row r="3011" spans="2:11" ht="18" customHeight="1">
      <c r="B3011" s="16" t="str">
        <f>IF('6.標準時間'!$B3011="","",'6.標準時間'!B3011)</f>
        <v/>
      </c>
      <c r="C3011" s="16" t="str">
        <f>IF('6.標準時間'!$C3011="","",'6.標準時間'!C3011)</f>
        <v/>
      </c>
      <c r="D3011" s="16" t="str">
        <f>IF('6.標準時間'!$C3011="","",'6.標準時間'!E3011)</f>
        <v/>
      </c>
      <c r="E3011" s="171" t="str">
        <f>IF('6.標準時間'!$C3011="","",'6.標準時間'!F3011)</f>
        <v/>
      </c>
      <c r="F3011" s="15" t="str">
        <f t="shared" si="92"/>
        <v/>
      </c>
      <c r="G3011" s="142" t="str">
        <f>IF('6.標準時間'!$C3011="","",'6.標準時間'!H3011)</f>
        <v/>
      </c>
      <c r="H3011" s="142" t="str">
        <f>IF('6.標準時間'!$C3011="","",'6.標準時間'!I3011)</f>
        <v/>
      </c>
      <c r="I3011" s="107" t="str">
        <f>IF(C3011="","",VLOOKUP($C3011,'7.工程別レート'!$C$6:$E$501,3,FALSE))</f>
        <v/>
      </c>
      <c r="J3011" s="108" t="str">
        <f>IF(C3011="","",VLOOKUP($C3011,'7.工程別レート'!$C$6:$E$501,2,FALSE))</f>
        <v/>
      </c>
      <c r="K3011" s="195" t="str">
        <f t="shared" si="93"/>
        <v/>
      </c>
    </row>
    <row r="3012" spans="2:11" ht="18" customHeight="1">
      <c r="B3012" s="16" t="str">
        <f>IF('6.標準時間'!$B3012="","",'6.標準時間'!B3012)</f>
        <v/>
      </c>
      <c r="C3012" s="16" t="str">
        <f>IF('6.標準時間'!$C3012="","",'6.標準時間'!C3012)</f>
        <v/>
      </c>
      <c r="D3012" s="16" t="str">
        <f>IF('6.標準時間'!$C3012="","",'6.標準時間'!E3012)</f>
        <v/>
      </c>
      <c r="E3012" s="171" t="str">
        <f>IF('6.標準時間'!$C3012="","",'6.標準時間'!F3012)</f>
        <v/>
      </c>
      <c r="F3012" s="15" t="str">
        <f t="shared" si="92"/>
        <v/>
      </c>
      <c r="G3012" s="142" t="str">
        <f>IF('6.標準時間'!$C3012="","",'6.標準時間'!H3012)</f>
        <v/>
      </c>
      <c r="H3012" s="142" t="str">
        <f>IF('6.標準時間'!$C3012="","",'6.標準時間'!I3012)</f>
        <v/>
      </c>
      <c r="I3012" s="107" t="str">
        <f>IF(C3012="","",VLOOKUP($C3012,'7.工程別レート'!$C$6:$E$501,3,FALSE))</f>
        <v/>
      </c>
      <c r="J3012" s="108" t="str">
        <f>IF(C3012="","",VLOOKUP($C3012,'7.工程別レート'!$C$6:$E$501,2,FALSE))</f>
        <v/>
      </c>
      <c r="K3012" s="195" t="str">
        <f t="shared" si="93"/>
        <v/>
      </c>
    </row>
    <row r="3013" spans="2:11" ht="18" customHeight="1">
      <c r="B3013" s="16" t="str">
        <f>IF('6.標準時間'!$B3013="","",'6.標準時間'!B3013)</f>
        <v/>
      </c>
      <c r="C3013" s="16" t="str">
        <f>IF('6.標準時間'!$C3013="","",'6.標準時間'!C3013)</f>
        <v/>
      </c>
      <c r="D3013" s="16" t="str">
        <f>IF('6.標準時間'!$C3013="","",'6.標準時間'!E3013)</f>
        <v/>
      </c>
      <c r="E3013" s="171" t="str">
        <f>IF('6.標準時間'!$C3013="","",'6.標準時間'!F3013)</f>
        <v/>
      </c>
      <c r="F3013" s="15" t="str">
        <f t="shared" si="92"/>
        <v/>
      </c>
      <c r="G3013" s="142" t="str">
        <f>IF('6.標準時間'!$C3013="","",'6.標準時間'!H3013)</f>
        <v/>
      </c>
      <c r="H3013" s="142" t="str">
        <f>IF('6.標準時間'!$C3013="","",'6.標準時間'!I3013)</f>
        <v/>
      </c>
      <c r="I3013" s="107" t="str">
        <f>IF(C3013="","",VLOOKUP($C3013,'7.工程別レート'!$C$6:$E$501,3,FALSE))</f>
        <v/>
      </c>
      <c r="J3013" s="108" t="str">
        <f>IF(C3013="","",VLOOKUP($C3013,'7.工程別レート'!$C$6:$E$501,2,FALSE))</f>
        <v/>
      </c>
      <c r="K3013" s="195" t="str">
        <f t="shared" si="93"/>
        <v/>
      </c>
    </row>
    <row r="3014" spans="2:11" ht="18" customHeight="1">
      <c r="B3014" s="16" t="str">
        <f>IF('6.標準時間'!$B3014="","",'6.標準時間'!B3014)</f>
        <v/>
      </c>
      <c r="C3014" s="16" t="str">
        <f>IF('6.標準時間'!$C3014="","",'6.標準時間'!C3014)</f>
        <v/>
      </c>
      <c r="D3014" s="16" t="str">
        <f>IF('6.標準時間'!$C3014="","",'6.標準時間'!E3014)</f>
        <v/>
      </c>
      <c r="E3014" s="171" t="str">
        <f>IF('6.標準時間'!$C3014="","",'6.標準時間'!F3014)</f>
        <v/>
      </c>
      <c r="F3014" s="15" t="str">
        <f t="shared" ref="F3014:F3077" si="94">C3014&amp;D3014</f>
        <v/>
      </c>
      <c r="G3014" s="142" t="str">
        <f>IF('6.標準時間'!$C3014="","",'6.標準時間'!H3014)</f>
        <v/>
      </c>
      <c r="H3014" s="142" t="str">
        <f>IF('6.標準時間'!$C3014="","",'6.標準時間'!I3014)</f>
        <v/>
      </c>
      <c r="I3014" s="107" t="str">
        <f>IF(C3014="","",VLOOKUP($C3014,'7.工程別レート'!$C$6:$E$501,3,FALSE))</f>
        <v/>
      </c>
      <c r="J3014" s="108" t="str">
        <f>IF(C3014="","",VLOOKUP($C3014,'7.工程別レート'!$C$6:$E$501,2,FALSE))</f>
        <v/>
      </c>
      <c r="K3014" s="195" t="str">
        <f t="shared" si="93"/>
        <v/>
      </c>
    </row>
    <row r="3015" spans="2:11" ht="18" customHeight="1">
      <c r="B3015" s="16" t="str">
        <f>IF('6.標準時間'!$B3015="","",'6.標準時間'!B3015)</f>
        <v/>
      </c>
      <c r="C3015" s="16" t="str">
        <f>IF('6.標準時間'!$C3015="","",'6.標準時間'!C3015)</f>
        <v/>
      </c>
      <c r="D3015" s="16" t="str">
        <f>IF('6.標準時間'!$C3015="","",'6.標準時間'!E3015)</f>
        <v/>
      </c>
      <c r="E3015" s="171" t="str">
        <f>IF('6.標準時間'!$C3015="","",'6.標準時間'!F3015)</f>
        <v/>
      </c>
      <c r="F3015" s="15" t="str">
        <f t="shared" si="94"/>
        <v/>
      </c>
      <c r="G3015" s="142" t="str">
        <f>IF('6.標準時間'!$C3015="","",'6.標準時間'!H3015)</f>
        <v/>
      </c>
      <c r="H3015" s="142" t="str">
        <f>IF('6.標準時間'!$C3015="","",'6.標準時間'!I3015)</f>
        <v/>
      </c>
      <c r="I3015" s="107" t="str">
        <f>IF(C3015="","",VLOOKUP($C3015,'7.工程別レート'!$C$6:$E$501,3,FALSE))</f>
        <v/>
      </c>
      <c r="J3015" s="108" t="str">
        <f>IF(C3015="","",VLOOKUP($C3015,'7.工程別レート'!$C$6:$E$501,2,FALSE))</f>
        <v/>
      </c>
      <c r="K3015" s="195" t="str">
        <f t="shared" ref="K3015:K3078" si="95">IF(ISERROR((G3015*I3015)+(H3015*J3015)),"",(G3015*I3015)+(H3015*J3015))</f>
        <v/>
      </c>
    </row>
    <row r="3016" spans="2:11" ht="18" customHeight="1">
      <c r="B3016" s="16" t="str">
        <f>IF('6.標準時間'!$B3016="","",'6.標準時間'!B3016)</f>
        <v/>
      </c>
      <c r="C3016" s="16" t="str">
        <f>IF('6.標準時間'!$C3016="","",'6.標準時間'!C3016)</f>
        <v/>
      </c>
      <c r="D3016" s="16" t="str">
        <f>IF('6.標準時間'!$C3016="","",'6.標準時間'!E3016)</f>
        <v/>
      </c>
      <c r="E3016" s="171" t="str">
        <f>IF('6.標準時間'!$C3016="","",'6.標準時間'!F3016)</f>
        <v/>
      </c>
      <c r="F3016" s="15" t="str">
        <f t="shared" si="94"/>
        <v/>
      </c>
      <c r="G3016" s="142" t="str">
        <f>IF('6.標準時間'!$C3016="","",'6.標準時間'!H3016)</f>
        <v/>
      </c>
      <c r="H3016" s="142" t="str">
        <f>IF('6.標準時間'!$C3016="","",'6.標準時間'!I3016)</f>
        <v/>
      </c>
      <c r="I3016" s="107" t="str">
        <f>IF(C3016="","",VLOOKUP($C3016,'7.工程別レート'!$C$6:$E$501,3,FALSE))</f>
        <v/>
      </c>
      <c r="J3016" s="108" t="str">
        <f>IF(C3016="","",VLOOKUP($C3016,'7.工程別レート'!$C$6:$E$501,2,FALSE))</f>
        <v/>
      </c>
      <c r="K3016" s="195" t="str">
        <f t="shared" si="95"/>
        <v/>
      </c>
    </row>
    <row r="3017" spans="2:11" ht="18" customHeight="1">
      <c r="B3017" s="16" t="str">
        <f>IF('6.標準時間'!$B3017="","",'6.標準時間'!B3017)</f>
        <v/>
      </c>
      <c r="C3017" s="16" t="str">
        <f>IF('6.標準時間'!$C3017="","",'6.標準時間'!C3017)</f>
        <v/>
      </c>
      <c r="D3017" s="16" t="str">
        <f>IF('6.標準時間'!$C3017="","",'6.標準時間'!E3017)</f>
        <v/>
      </c>
      <c r="E3017" s="171" t="str">
        <f>IF('6.標準時間'!$C3017="","",'6.標準時間'!F3017)</f>
        <v/>
      </c>
      <c r="F3017" s="15" t="str">
        <f t="shared" si="94"/>
        <v/>
      </c>
      <c r="G3017" s="142" t="str">
        <f>IF('6.標準時間'!$C3017="","",'6.標準時間'!H3017)</f>
        <v/>
      </c>
      <c r="H3017" s="142" t="str">
        <f>IF('6.標準時間'!$C3017="","",'6.標準時間'!I3017)</f>
        <v/>
      </c>
      <c r="I3017" s="107" t="str">
        <f>IF(C3017="","",VLOOKUP($C3017,'7.工程別レート'!$C$6:$E$501,3,FALSE))</f>
        <v/>
      </c>
      <c r="J3017" s="108" t="str">
        <f>IF(C3017="","",VLOOKUP($C3017,'7.工程別レート'!$C$6:$E$501,2,FALSE))</f>
        <v/>
      </c>
      <c r="K3017" s="195" t="str">
        <f t="shared" si="95"/>
        <v/>
      </c>
    </row>
    <row r="3018" spans="2:11" ht="18" customHeight="1">
      <c r="B3018" s="16" t="str">
        <f>IF('6.標準時間'!$B3018="","",'6.標準時間'!B3018)</f>
        <v/>
      </c>
      <c r="C3018" s="16" t="str">
        <f>IF('6.標準時間'!$C3018="","",'6.標準時間'!C3018)</f>
        <v/>
      </c>
      <c r="D3018" s="16" t="str">
        <f>IF('6.標準時間'!$C3018="","",'6.標準時間'!E3018)</f>
        <v/>
      </c>
      <c r="E3018" s="171" t="str">
        <f>IF('6.標準時間'!$C3018="","",'6.標準時間'!F3018)</f>
        <v/>
      </c>
      <c r="F3018" s="15" t="str">
        <f t="shared" si="94"/>
        <v/>
      </c>
      <c r="G3018" s="142" t="str">
        <f>IF('6.標準時間'!$C3018="","",'6.標準時間'!H3018)</f>
        <v/>
      </c>
      <c r="H3018" s="142" t="str">
        <f>IF('6.標準時間'!$C3018="","",'6.標準時間'!I3018)</f>
        <v/>
      </c>
      <c r="I3018" s="107" t="str">
        <f>IF(C3018="","",VLOOKUP($C3018,'7.工程別レート'!$C$6:$E$501,3,FALSE))</f>
        <v/>
      </c>
      <c r="J3018" s="108" t="str">
        <f>IF(C3018="","",VLOOKUP($C3018,'7.工程別レート'!$C$6:$E$501,2,FALSE))</f>
        <v/>
      </c>
      <c r="K3018" s="195" t="str">
        <f t="shared" si="95"/>
        <v/>
      </c>
    </row>
    <row r="3019" spans="2:11" ht="18" customHeight="1">
      <c r="B3019" s="16" t="str">
        <f>IF('6.標準時間'!$B3019="","",'6.標準時間'!B3019)</f>
        <v/>
      </c>
      <c r="C3019" s="16" t="str">
        <f>IF('6.標準時間'!$C3019="","",'6.標準時間'!C3019)</f>
        <v/>
      </c>
      <c r="D3019" s="16" t="str">
        <f>IF('6.標準時間'!$C3019="","",'6.標準時間'!E3019)</f>
        <v/>
      </c>
      <c r="E3019" s="171" t="str">
        <f>IF('6.標準時間'!$C3019="","",'6.標準時間'!F3019)</f>
        <v/>
      </c>
      <c r="F3019" s="15" t="str">
        <f t="shared" si="94"/>
        <v/>
      </c>
      <c r="G3019" s="142" t="str">
        <f>IF('6.標準時間'!$C3019="","",'6.標準時間'!H3019)</f>
        <v/>
      </c>
      <c r="H3019" s="142" t="str">
        <f>IF('6.標準時間'!$C3019="","",'6.標準時間'!I3019)</f>
        <v/>
      </c>
      <c r="I3019" s="107" t="str">
        <f>IF(C3019="","",VLOOKUP($C3019,'7.工程別レート'!$C$6:$E$501,3,FALSE))</f>
        <v/>
      </c>
      <c r="J3019" s="108" t="str">
        <f>IF(C3019="","",VLOOKUP($C3019,'7.工程別レート'!$C$6:$E$501,2,FALSE))</f>
        <v/>
      </c>
      <c r="K3019" s="195" t="str">
        <f t="shared" si="95"/>
        <v/>
      </c>
    </row>
    <row r="3020" spans="2:11" ht="18" customHeight="1">
      <c r="B3020" s="16" t="str">
        <f>IF('6.標準時間'!$B3020="","",'6.標準時間'!B3020)</f>
        <v/>
      </c>
      <c r="C3020" s="16" t="str">
        <f>IF('6.標準時間'!$C3020="","",'6.標準時間'!C3020)</f>
        <v/>
      </c>
      <c r="D3020" s="16" t="str">
        <f>IF('6.標準時間'!$C3020="","",'6.標準時間'!E3020)</f>
        <v/>
      </c>
      <c r="E3020" s="171" t="str">
        <f>IF('6.標準時間'!$C3020="","",'6.標準時間'!F3020)</f>
        <v/>
      </c>
      <c r="F3020" s="15" t="str">
        <f t="shared" si="94"/>
        <v/>
      </c>
      <c r="G3020" s="142" t="str">
        <f>IF('6.標準時間'!$C3020="","",'6.標準時間'!H3020)</f>
        <v/>
      </c>
      <c r="H3020" s="142" t="str">
        <f>IF('6.標準時間'!$C3020="","",'6.標準時間'!I3020)</f>
        <v/>
      </c>
      <c r="I3020" s="107" t="str">
        <f>IF(C3020="","",VLOOKUP($C3020,'7.工程別レート'!$C$6:$E$501,3,FALSE))</f>
        <v/>
      </c>
      <c r="J3020" s="108" t="str">
        <f>IF(C3020="","",VLOOKUP($C3020,'7.工程別レート'!$C$6:$E$501,2,FALSE))</f>
        <v/>
      </c>
      <c r="K3020" s="195" t="str">
        <f t="shared" si="95"/>
        <v/>
      </c>
    </row>
    <row r="3021" spans="2:11" ht="18" customHeight="1">
      <c r="B3021" s="16" t="str">
        <f>IF('6.標準時間'!$B3021="","",'6.標準時間'!B3021)</f>
        <v/>
      </c>
      <c r="C3021" s="16" t="str">
        <f>IF('6.標準時間'!$C3021="","",'6.標準時間'!C3021)</f>
        <v/>
      </c>
      <c r="D3021" s="16" t="str">
        <f>IF('6.標準時間'!$C3021="","",'6.標準時間'!E3021)</f>
        <v/>
      </c>
      <c r="E3021" s="171" t="str">
        <f>IF('6.標準時間'!$C3021="","",'6.標準時間'!F3021)</f>
        <v/>
      </c>
      <c r="F3021" s="15" t="str">
        <f t="shared" si="94"/>
        <v/>
      </c>
      <c r="G3021" s="142" t="str">
        <f>IF('6.標準時間'!$C3021="","",'6.標準時間'!H3021)</f>
        <v/>
      </c>
      <c r="H3021" s="142" t="str">
        <f>IF('6.標準時間'!$C3021="","",'6.標準時間'!I3021)</f>
        <v/>
      </c>
      <c r="I3021" s="107" t="str">
        <f>IF(C3021="","",VLOOKUP($C3021,'7.工程別レート'!$C$6:$E$501,3,FALSE))</f>
        <v/>
      </c>
      <c r="J3021" s="108" t="str">
        <f>IF(C3021="","",VLOOKUP($C3021,'7.工程別レート'!$C$6:$E$501,2,FALSE))</f>
        <v/>
      </c>
      <c r="K3021" s="195" t="str">
        <f t="shared" si="95"/>
        <v/>
      </c>
    </row>
    <row r="3022" spans="2:11" ht="18" customHeight="1">
      <c r="B3022" s="16" t="str">
        <f>IF('6.標準時間'!$B3022="","",'6.標準時間'!B3022)</f>
        <v/>
      </c>
      <c r="C3022" s="16" t="str">
        <f>IF('6.標準時間'!$C3022="","",'6.標準時間'!C3022)</f>
        <v/>
      </c>
      <c r="D3022" s="16" t="str">
        <f>IF('6.標準時間'!$C3022="","",'6.標準時間'!E3022)</f>
        <v/>
      </c>
      <c r="E3022" s="171" t="str">
        <f>IF('6.標準時間'!$C3022="","",'6.標準時間'!F3022)</f>
        <v/>
      </c>
      <c r="F3022" s="15" t="str">
        <f t="shared" si="94"/>
        <v/>
      </c>
      <c r="G3022" s="142" t="str">
        <f>IF('6.標準時間'!$C3022="","",'6.標準時間'!H3022)</f>
        <v/>
      </c>
      <c r="H3022" s="142" t="str">
        <f>IF('6.標準時間'!$C3022="","",'6.標準時間'!I3022)</f>
        <v/>
      </c>
      <c r="I3022" s="107" t="str">
        <f>IF(C3022="","",VLOOKUP($C3022,'7.工程別レート'!$C$6:$E$501,3,FALSE))</f>
        <v/>
      </c>
      <c r="J3022" s="108" t="str">
        <f>IF(C3022="","",VLOOKUP($C3022,'7.工程別レート'!$C$6:$E$501,2,FALSE))</f>
        <v/>
      </c>
      <c r="K3022" s="195" t="str">
        <f t="shared" si="95"/>
        <v/>
      </c>
    </row>
    <row r="3023" spans="2:11" ht="18" customHeight="1">
      <c r="B3023" s="16" t="str">
        <f>IF('6.標準時間'!$B3023="","",'6.標準時間'!B3023)</f>
        <v/>
      </c>
      <c r="C3023" s="16" t="str">
        <f>IF('6.標準時間'!$C3023="","",'6.標準時間'!C3023)</f>
        <v/>
      </c>
      <c r="D3023" s="16" t="str">
        <f>IF('6.標準時間'!$C3023="","",'6.標準時間'!E3023)</f>
        <v/>
      </c>
      <c r="E3023" s="171" t="str">
        <f>IF('6.標準時間'!$C3023="","",'6.標準時間'!F3023)</f>
        <v/>
      </c>
      <c r="F3023" s="15" t="str">
        <f t="shared" si="94"/>
        <v/>
      </c>
      <c r="G3023" s="142" t="str">
        <f>IF('6.標準時間'!$C3023="","",'6.標準時間'!H3023)</f>
        <v/>
      </c>
      <c r="H3023" s="142" t="str">
        <f>IF('6.標準時間'!$C3023="","",'6.標準時間'!I3023)</f>
        <v/>
      </c>
      <c r="I3023" s="107" t="str">
        <f>IF(C3023="","",VLOOKUP($C3023,'7.工程別レート'!$C$6:$E$501,3,FALSE))</f>
        <v/>
      </c>
      <c r="J3023" s="108" t="str">
        <f>IF(C3023="","",VLOOKUP($C3023,'7.工程別レート'!$C$6:$E$501,2,FALSE))</f>
        <v/>
      </c>
      <c r="K3023" s="195" t="str">
        <f t="shared" si="95"/>
        <v/>
      </c>
    </row>
    <row r="3024" spans="2:11" ht="18" customHeight="1">
      <c r="B3024" s="16" t="str">
        <f>IF('6.標準時間'!$B3024="","",'6.標準時間'!B3024)</f>
        <v/>
      </c>
      <c r="C3024" s="16" t="str">
        <f>IF('6.標準時間'!$C3024="","",'6.標準時間'!C3024)</f>
        <v/>
      </c>
      <c r="D3024" s="16" t="str">
        <f>IF('6.標準時間'!$C3024="","",'6.標準時間'!E3024)</f>
        <v/>
      </c>
      <c r="E3024" s="171" t="str">
        <f>IF('6.標準時間'!$C3024="","",'6.標準時間'!F3024)</f>
        <v/>
      </c>
      <c r="F3024" s="15" t="str">
        <f t="shared" si="94"/>
        <v/>
      </c>
      <c r="G3024" s="142" t="str">
        <f>IF('6.標準時間'!$C3024="","",'6.標準時間'!H3024)</f>
        <v/>
      </c>
      <c r="H3024" s="142" t="str">
        <f>IF('6.標準時間'!$C3024="","",'6.標準時間'!I3024)</f>
        <v/>
      </c>
      <c r="I3024" s="107" t="str">
        <f>IF(C3024="","",VLOOKUP($C3024,'7.工程別レート'!$C$6:$E$501,3,FALSE))</f>
        <v/>
      </c>
      <c r="J3024" s="108" t="str">
        <f>IF(C3024="","",VLOOKUP($C3024,'7.工程別レート'!$C$6:$E$501,2,FALSE))</f>
        <v/>
      </c>
      <c r="K3024" s="195" t="str">
        <f t="shared" si="95"/>
        <v/>
      </c>
    </row>
    <row r="3025" spans="2:11" ht="18" customHeight="1">
      <c r="B3025" s="16" t="str">
        <f>IF('6.標準時間'!$B3025="","",'6.標準時間'!B3025)</f>
        <v/>
      </c>
      <c r="C3025" s="16" t="str">
        <f>IF('6.標準時間'!$C3025="","",'6.標準時間'!C3025)</f>
        <v/>
      </c>
      <c r="D3025" s="16" t="str">
        <f>IF('6.標準時間'!$C3025="","",'6.標準時間'!E3025)</f>
        <v/>
      </c>
      <c r="E3025" s="171" t="str">
        <f>IF('6.標準時間'!$C3025="","",'6.標準時間'!F3025)</f>
        <v/>
      </c>
      <c r="F3025" s="15" t="str">
        <f t="shared" si="94"/>
        <v/>
      </c>
      <c r="G3025" s="142" t="str">
        <f>IF('6.標準時間'!$C3025="","",'6.標準時間'!H3025)</f>
        <v/>
      </c>
      <c r="H3025" s="142" t="str">
        <f>IF('6.標準時間'!$C3025="","",'6.標準時間'!I3025)</f>
        <v/>
      </c>
      <c r="I3025" s="107" t="str">
        <f>IF(C3025="","",VLOOKUP($C3025,'7.工程別レート'!$C$6:$E$501,3,FALSE))</f>
        <v/>
      </c>
      <c r="J3025" s="108" t="str">
        <f>IF(C3025="","",VLOOKUP($C3025,'7.工程別レート'!$C$6:$E$501,2,FALSE))</f>
        <v/>
      </c>
      <c r="K3025" s="195" t="str">
        <f t="shared" si="95"/>
        <v/>
      </c>
    </row>
    <row r="3026" spans="2:11" ht="18" customHeight="1">
      <c r="B3026" s="16" t="str">
        <f>IF('6.標準時間'!$B3026="","",'6.標準時間'!B3026)</f>
        <v/>
      </c>
      <c r="C3026" s="16" t="str">
        <f>IF('6.標準時間'!$C3026="","",'6.標準時間'!C3026)</f>
        <v/>
      </c>
      <c r="D3026" s="16" t="str">
        <f>IF('6.標準時間'!$C3026="","",'6.標準時間'!E3026)</f>
        <v/>
      </c>
      <c r="E3026" s="171" t="str">
        <f>IF('6.標準時間'!$C3026="","",'6.標準時間'!F3026)</f>
        <v/>
      </c>
      <c r="F3026" s="15" t="str">
        <f t="shared" si="94"/>
        <v/>
      </c>
      <c r="G3026" s="142" t="str">
        <f>IF('6.標準時間'!$C3026="","",'6.標準時間'!H3026)</f>
        <v/>
      </c>
      <c r="H3026" s="142" t="str">
        <f>IF('6.標準時間'!$C3026="","",'6.標準時間'!I3026)</f>
        <v/>
      </c>
      <c r="I3026" s="107" t="str">
        <f>IF(C3026="","",VLOOKUP($C3026,'7.工程別レート'!$C$6:$E$501,3,FALSE))</f>
        <v/>
      </c>
      <c r="J3026" s="108" t="str">
        <f>IF(C3026="","",VLOOKUP($C3026,'7.工程別レート'!$C$6:$E$501,2,FALSE))</f>
        <v/>
      </c>
      <c r="K3026" s="195" t="str">
        <f t="shared" si="95"/>
        <v/>
      </c>
    </row>
    <row r="3027" spans="2:11" ht="18" customHeight="1">
      <c r="B3027" s="16" t="str">
        <f>IF('6.標準時間'!$B3027="","",'6.標準時間'!B3027)</f>
        <v/>
      </c>
      <c r="C3027" s="16" t="str">
        <f>IF('6.標準時間'!$C3027="","",'6.標準時間'!C3027)</f>
        <v/>
      </c>
      <c r="D3027" s="16" t="str">
        <f>IF('6.標準時間'!$C3027="","",'6.標準時間'!E3027)</f>
        <v/>
      </c>
      <c r="E3027" s="171" t="str">
        <f>IF('6.標準時間'!$C3027="","",'6.標準時間'!F3027)</f>
        <v/>
      </c>
      <c r="F3027" s="15" t="str">
        <f t="shared" si="94"/>
        <v/>
      </c>
      <c r="G3027" s="142" t="str">
        <f>IF('6.標準時間'!$C3027="","",'6.標準時間'!H3027)</f>
        <v/>
      </c>
      <c r="H3027" s="142" t="str">
        <f>IF('6.標準時間'!$C3027="","",'6.標準時間'!I3027)</f>
        <v/>
      </c>
      <c r="I3027" s="107" t="str">
        <f>IF(C3027="","",VLOOKUP($C3027,'7.工程別レート'!$C$6:$E$501,3,FALSE))</f>
        <v/>
      </c>
      <c r="J3027" s="108" t="str">
        <f>IF(C3027="","",VLOOKUP($C3027,'7.工程別レート'!$C$6:$E$501,2,FALSE))</f>
        <v/>
      </c>
      <c r="K3027" s="195" t="str">
        <f t="shared" si="95"/>
        <v/>
      </c>
    </row>
    <row r="3028" spans="2:11" ht="18" customHeight="1">
      <c r="B3028" s="16" t="str">
        <f>IF('6.標準時間'!$B3028="","",'6.標準時間'!B3028)</f>
        <v/>
      </c>
      <c r="C3028" s="16" t="str">
        <f>IF('6.標準時間'!$C3028="","",'6.標準時間'!C3028)</f>
        <v/>
      </c>
      <c r="D3028" s="16" t="str">
        <f>IF('6.標準時間'!$C3028="","",'6.標準時間'!E3028)</f>
        <v/>
      </c>
      <c r="E3028" s="171" t="str">
        <f>IF('6.標準時間'!$C3028="","",'6.標準時間'!F3028)</f>
        <v/>
      </c>
      <c r="F3028" s="15" t="str">
        <f t="shared" si="94"/>
        <v/>
      </c>
      <c r="G3028" s="142" t="str">
        <f>IF('6.標準時間'!$C3028="","",'6.標準時間'!H3028)</f>
        <v/>
      </c>
      <c r="H3028" s="142" t="str">
        <f>IF('6.標準時間'!$C3028="","",'6.標準時間'!I3028)</f>
        <v/>
      </c>
      <c r="I3028" s="107" t="str">
        <f>IF(C3028="","",VLOOKUP($C3028,'7.工程別レート'!$C$6:$E$501,3,FALSE))</f>
        <v/>
      </c>
      <c r="J3028" s="108" t="str">
        <f>IF(C3028="","",VLOOKUP($C3028,'7.工程別レート'!$C$6:$E$501,2,FALSE))</f>
        <v/>
      </c>
      <c r="K3028" s="195" t="str">
        <f t="shared" si="95"/>
        <v/>
      </c>
    </row>
    <row r="3029" spans="2:11" ht="18" customHeight="1">
      <c r="B3029" s="16" t="str">
        <f>IF('6.標準時間'!$B3029="","",'6.標準時間'!B3029)</f>
        <v/>
      </c>
      <c r="C3029" s="16" t="str">
        <f>IF('6.標準時間'!$C3029="","",'6.標準時間'!C3029)</f>
        <v/>
      </c>
      <c r="D3029" s="16" t="str">
        <f>IF('6.標準時間'!$C3029="","",'6.標準時間'!E3029)</f>
        <v/>
      </c>
      <c r="E3029" s="171" t="str">
        <f>IF('6.標準時間'!$C3029="","",'6.標準時間'!F3029)</f>
        <v/>
      </c>
      <c r="F3029" s="15" t="str">
        <f t="shared" si="94"/>
        <v/>
      </c>
      <c r="G3029" s="142" t="str">
        <f>IF('6.標準時間'!$C3029="","",'6.標準時間'!H3029)</f>
        <v/>
      </c>
      <c r="H3029" s="142" t="str">
        <f>IF('6.標準時間'!$C3029="","",'6.標準時間'!I3029)</f>
        <v/>
      </c>
      <c r="I3029" s="107" t="str">
        <f>IF(C3029="","",VLOOKUP($C3029,'7.工程別レート'!$C$6:$E$501,3,FALSE))</f>
        <v/>
      </c>
      <c r="J3029" s="108" t="str">
        <f>IF(C3029="","",VLOOKUP($C3029,'7.工程別レート'!$C$6:$E$501,2,FALSE))</f>
        <v/>
      </c>
      <c r="K3029" s="195" t="str">
        <f t="shared" si="95"/>
        <v/>
      </c>
    </row>
    <row r="3030" spans="2:11" ht="18" customHeight="1">
      <c r="B3030" s="16" t="str">
        <f>IF('6.標準時間'!$B3030="","",'6.標準時間'!B3030)</f>
        <v/>
      </c>
      <c r="C3030" s="16" t="str">
        <f>IF('6.標準時間'!$C3030="","",'6.標準時間'!C3030)</f>
        <v/>
      </c>
      <c r="D3030" s="16" t="str">
        <f>IF('6.標準時間'!$C3030="","",'6.標準時間'!E3030)</f>
        <v/>
      </c>
      <c r="E3030" s="171" t="str">
        <f>IF('6.標準時間'!$C3030="","",'6.標準時間'!F3030)</f>
        <v/>
      </c>
      <c r="F3030" s="15" t="str">
        <f t="shared" si="94"/>
        <v/>
      </c>
      <c r="G3030" s="142" t="str">
        <f>IF('6.標準時間'!$C3030="","",'6.標準時間'!H3030)</f>
        <v/>
      </c>
      <c r="H3030" s="142" t="str">
        <f>IF('6.標準時間'!$C3030="","",'6.標準時間'!I3030)</f>
        <v/>
      </c>
      <c r="I3030" s="107" t="str">
        <f>IF(C3030="","",VLOOKUP($C3030,'7.工程別レート'!$C$6:$E$501,3,FALSE))</f>
        <v/>
      </c>
      <c r="J3030" s="108" t="str">
        <f>IF(C3030="","",VLOOKUP($C3030,'7.工程別レート'!$C$6:$E$501,2,FALSE))</f>
        <v/>
      </c>
      <c r="K3030" s="195" t="str">
        <f t="shared" si="95"/>
        <v/>
      </c>
    </row>
    <row r="3031" spans="2:11" ht="18" customHeight="1">
      <c r="B3031" s="16" t="str">
        <f>IF('6.標準時間'!$B3031="","",'6.標準時間'!B3031)</f>
        <v/>
      </c>
      <c r="C3031" s="16" t="str">
        <f>IF('6.標準時間'!$C3031="","",'6.標準時間'!C3031)</f>
        <v/>
      </c>
      <c r="D3031" s="16" t="str">
        <f>IF('6.標準時間'!$C3031="","",'6.標準時間'!E3031)</f>
        <v/>
      </c>
      <c r="E3031" s="171" t="str">
        <f>IF('6.標準時間'!$C3031="","",'6.標準時間'!F3031)</f>
        <v/>
      </c>
      <c r="F3031" s="15" t="str">
        <f t="shared" si="94"/>
        <v/>
      </c>
      <c r="G3031" s="142" t="str">
        <f>IF('6.標準時間'!$C3031="","",'6.標準時間'!H3031)</f>
        <v/>
      </c>
      <c r="H3031" s="142" t="str">
        <f>IF('6.標準時間'!$C3031="","",'6.標準時間'!I3031)</f>
        <v/>
      </c>
      <c r="I3031" s="107" t="str">
        <f>IF(C3031="","",VLOOKUP($C3031,'7.工程別レート'!$C$6:$E$501,3,FALSE))</f>
        <v/>
      </c>
      <c r="J3031" s="108" t="str">
        <f>IF(C3031="","",VLOOKUP($C3031,'7.工程別レート'!$C$6:$E$501,2,FALSE))</f>
        <v/>
      </c>
      <c r="K3031" s="195" t="str">
        <f t="shared" si="95"/>
        <v/>
      </c>
    </row>
    <row r="3032" spans="2:11" ht="18" customHeight="1">
      <c r="B3032" s="16" t="str">
        <f>IF('6.標準時間'!$B3032="","",'6.標準時間'!B3032)</f>
        <v/>
      </c>
      <c r="C3032" s="16" t="str">
        <f>IF('6.標準時間'!$C3032="","",'6.標準時間'!C3032)</f>
        <v/>
      </c>
      <c r="D3032" s="16" t="str">
        <f>IF('6.標準時間'!$C3032="","",'6.標準時間'!E3032)</f>
        <v/>
      </c>
      <c r="E3032" s="171" t="str">
        <f>IF('6.標準時間'!$C3032="","",'6.標準時間'!F3032)</f>
        <v/>
      </c>
      <c r="F3032" s="15" t="str">
        <f t="shared" si="94"/>
        <v/>
      </c>
      <c r="G3032" s="142" t="str">
        <f>IF('6.標準時間'!$C3032="","",'6.標準時間'!H3032)</f>
        <v/>
      </c>
      <c r="H3032" s="142" t="str">
        <f>IF('6.標準時間'!$C3032="","",'6.標準時間'!I3032)</f>
        <v/>
      </c>
      <c r="I3032" s="107" t="str">
        <f>IF(C3032="","",VLOOKUP($C3032,'7.工程別レート'!$C$6:$E$501,3,FALSE))</f>
        <v/>
      </c>
      <c r="J3032" s="108" t="str">
        <f>IF(C3032="","",VLOOKUP($C3032,'7.工程別レート'!$C$6:$E$501,2,FALSE))</f>
        <v/>
      </c>
      <c r="K3032" s="195" t="str">
        <f t="shared" si="95"/>
        <v/>
      </c>
    </row>
    <row r="3033" spans="2:11" ht="18" customHeight="1">
      <c r="B3033" s="16" t="str">
        <f>IF('6.標準時間'!$B3033="","",'6.標準時間'!B3033)</f>
        <v/>
      </c>
      <c r="C3033" s="16" t="str">
        <f>IF('6.標準時間'!$C3033="","",'6.標準時間'!C3033)</f>
        <v/>
      </c>
      <c r="D3033" s="16" t="str">
        <f>IF('6.標準時間'!$C3033="","",'6.標準時間'!E3033)</f>
        <v/>
      </c>
      <c r="E3033" s="171" t="str">
        <f>IF('6.標準時間'!$C3033="","",'6.標準時間'!F3033)</f>
        <v/>
      </c>
      <c r="F3033" s="15" t="str">
        <f t="shared" si="94"/>
        <v/>
      </c>
      <c r="G3033" s="142" t="str">
        <f>IF('6.標準時間'!$C3033="","",'6.標準時間'!H3033)</f>
        <v/>
      </c>
      <c r="H3033" s="142" t="str">
        <f>IF('6.標準時間'!$C3033="","",'6.標準時間'!I3033)</f>
        <v/>
      </c>
      <c r="I3033" s="107" t="str">
        <f>IF(C3033="","",VLOOKUP($C3033,'7.工程別レート'!$C$6:$E$501,3,FALSE))</f>
        <v/>
      </c>
      <c r="J3033" s="108" t="str">
        <f>IF(C3033="","",VLOOKUP($C3033,'7.工程別レート'!$C$6:$E$501,2,FALSE))</f>
        <v/>
      </c>
      <c r="K3033" s="195" t="str">
        <f t="shared" si="95"/>
        <v/>
      </c>
    </row>
    <row r="3034" spans="2:11" ht="18" customHeight="1">
      <c r="B3034" s="16" t="str">
        <f>IF('6.標準時間'!$B3034="","",'6.標準時間'!B3034)</f>
        <v/>
      </c>
      <c r="C3034" s="16" t="str">
        <f>IF('6.標準時間'!$C3034="","",'6.標準時間'!C3034)</f>
        <v/>
      </c>
      <c r="D3034" s="16" t="str">
        <f>IF('6.標準時間'!$C3034="","",'6.標準時間'!E3034)</f>
        <v/>
      </c>
      <c r="E3034" s="171" t="str">
        <f>IF('6.標準時間'!$C3034="","",'6.標準時間'!F3034)</f>
        <v/>
      </c>
      <c r="F3034" s="15" t="str">
        <f t="shared" si="94"/>
        <v/>
      </c>
      <c r="G3034" s="142" t="str">
        <f>IF('6.標準時間'!$C3034="","",'6.標準時間'!H3034)</f>
        <v/>
      </c>
      <c r="H3034" s="142" t="str">
        <f>IF('6.標準時間'!$C3034="","",'6.標準時間'!I3034)</f>
        <v/>
      </c>
      <c r="I3034" s="107" t="str">
        <f>IF(C3034="","",VLOOKUP($C3034,'7.工程別レート'!$C$6:$E$501,3,FALSE))</f>
        <v/>
      </c>
      <c r="J3034" s="108" t="str">
        <f>IF(C3034="","",VLOOKUP($C3034,'7.工程別レート'!$C$6:$E$501,2,FALSE))</f>
        <v/>
      </c>
      <c r="K3034" s="195" t="str">
        <f t="shared" si="95"/>
        <v/>
      </c>
    </row>
    <row r="3035" spans="2:11" ht="18" customHeight="1">
      <c r="B3035" s="16" t="str">
        <f>IF('6.標準時間'!$B3035="","",'6.標準時間'!B3035)</f>
        <v/>
      </c>
      <c r="C3035" s="16" t="str">
        <f>IF('6.標準時間'!$C3035="","",'6.標準時間'!C3035)</f>
        <v/>
      </c>
      <c r="D3035" s="16" t="str">
        <f>IF('6.標準時間'!$C3035="","",'6.標準時間'!E3035)</f>
        <v/>
      </c>
      <c r="E3035" s="171" t="str">
        <f>IF('6.標準時間'!$C3035="","",'6.標準時間'!F3035)</f>
        <v/>
      </c>
      <c r="F3035" s="15" t="str">
        <f t="shared" si="94"/>
        <v/>
      </c>
      <c r="G3035" s="142" t="str">
        <f>IF('6.標準時間'!$C3035="","",'6.標準時間'!H3035)</f>
        <v/>
      </c>
      <c r="H3035" s="142" t="str">
        <f>IF('6.標準時間'!$C3035="","",'6.標準時間'!I3035)</f>
        <v/>
      </c>
      <c r="I3035" s="107" t="str">
        <f>IF(C3035="","",VLOOKUP($C3035,'7.工程別レート'!$C$6:$E$501,3,FALSE))</f>
        <v/>
      </c>
      <c r="J3035" s="108" t="str">
        <f>IF(C3035="","",VLOOKUP($C3035,'7.工程別レート'!$C$6:$E$501,2,FALSE))</f>
        <v/>
      </c>
      <c r="K3035" s="195" t="str">
        <f t="shared" si="95"/>
        <v/>
      </c>
    </row>
    <row r="3036" spans="2:11" ht="18" customHeight="1">
      <c r="B3036" s="16" t="str">
        <f>IF('6.標準時間'!$B3036="","",'6.標準時間'!B3036)</f>
        <v/>
      </c>
      <c r="C3036" s="16" t="str">
        <f>IF('6.標準時間'!$C3036="","",'6.標準時間'!C3036)</f>
        <v/>
      </c>
      <c r="D3036" s="16" t="str">
        <f>IF('6.標準時間'!$C3036="","",'6.標準時間'!E3036)</f>
        <v/>
      </c>
      <c r="E3036" s="171" t="str">
        <f>IF('6.標準時間'!$C3036="","",'6.標準時間'!F3036)</f>
        <v/>
      </c>
      <c r="F3036" s="15" t="str">
        <f t="shared" si="94"/>
        <v/>
      </c>
      <c r="G3036" s="142" t="str">
        <f>IF('6.標準時間'!$C3036="","",'6.標準時間'!H3036)</f>
        <v/>
      </c>
      <c r="H3036" s="142" t="str">
        <f>IF('6.標準時間'!$C3036="","",'6.標準時間'!I3036)</f>
        <v/>
      </c>
      <c r="I3036" s="107" t="str">
        <f>IF(C3036="","",VLOOKUP($C3036,'7.工程別レート'!$C$6:$E$501,3,FALSE))</f>
        <v/>
      </c>
      <c r="J3036" s="108" t="str">
        <f>IF(C3036="","",VLOOKUP($C3036,'7.工程別レート'!$C$6:$E$501,2,FALSE))</f>
        <v/>
      </c>
      <c r="K3036" s="195" t="str">
        <f t="shared" si="95"/>
        <v/>
      </c>
    </row>
    <row r="3037" spans="2:11" ht="18" customHeight="1">
      <c r="B3037" s="16" t="str">
        <f>IF('6.標準時間'!$B3037="","",'6.標準時間'!B3037)</f>
        <v/>
      </c>
      <c r="C3037" s="16" t="str">
        <f>IF('6.標準時間'!$C3037="","",'6.標準時間'!C3037)</f>
        <v/>
      </c>
      <c r="D3037" s="16" t="str">
        <f>IF('6.標準時間'!$C3037="","",'6.標準時間'!E3037)</f>
        <v/>
      </c>
      <c r="E3037" s="171" t="str">
        <f>IF('6.標準時間'!$C3037="","",'6.標準時間'!F3037)</f>
        <v/>
      </c>
      <c r="F3037" s="15" t="str">
        <f t="shared" si="94"/>
        <v/>
      </c>
      <c r="G3037" s="142" t="str">
        <f>IF('6.標準時間'!$C3037="","",'6.標準時間'!H3037)</f>
        <v/>
      </c>
      <c r="H3037" s="142" t="str">
        <f>IF('6.標準時間'!$C3037="","",'6.標準時間'!I3037)</f>
        <v/>
      </c>
      <c r="I3037" s="107" t="str">
        <f>IF(C3037="","",VLOOKUP($C3037,'7.工程別レート'!$C$6:$E$501,3,FALSE))</f>
        <v/>
      </c>
      <c r="J3037" s="108" t="str">
        <f>IF(C3037="","",VLOOKUP($C3037,'7.工程別レート'!$C$6:$E$501,2,FALSE))</f>
        <v/>
      </c>
      <c r="K3037" s="195" t="str">
        <f t="shared" si="95"/>
        <v/>
      </c>
    </row>
    <row r="3038" spans="2:11" ht="18" customHeight="1">
      <c r="B3038" s="16" t="str">
        <f>IF('6.標準時間'!$B3038="","",'6.標準時間'!B3038)</f>
        <v/>
      </c>
      <c r="C3038" s="16" t="str">
        <f>IF('6.標準時間'!$C3038="","",'6.標準時間'!C3038)</f>
        <v/>
      </c>
      <c r="D3038" s="16" t="str">
        <f>IF('6.標準時間'!$C3038="","",'6.標準時間'!E3038)</f>
        <v/>
      </c>
      <c r="E3038" s="171" t="str">
        <f>IF('6.標準時間'!$C3038="","",'6.標準時間'!F3038)</f>
        <v/>
      </c>
      <c r="F3038" s="15" t="str">
        <f t="shared" si="94"/>
        <v/>
      </c>
      <c r="G3038" s="142" t="str">
        <f>IF('6.標準時間'!$C3038="","",'6.標準時間'!H3038)</f>
        <v/>
      </c>
      <c r="H3038" s="142" t="str">
        <f>IF('6.標準時間'!$C3038="","",'6.標準時間'!I3038)</f>
        <v/>
      </c>
      <c r="I3038" s="107" t="str">
        <f>IF(C3038="","",VLOOKUP($C3038,'7.工程別レート'!$C$6:$E$501,3,FALSE))</f>
        <v/>
      </c>
      <c r="J3038" s="108" t="str">
        <f>IF(C3038="","",VLOOKUP($C3038,'7.工程別レート'!$C$6:$E$501,2,FALSE))</f>
        <v/>
      </c>
      <c r="K3038" s="195" t="str">
        <f t="shared" si="95"/>
        <v/>
      </c>
    </row>
    <row r="3039" spans="2:11" ht="18" customHeight="1">
      <c r="B3039" s="16" t="str">
        <f>IF('6.標準時間'!$B3039="","",'6.標準時間'!B3039)</f>
        <v/>
      </c>
      <c r="C3039" s="16" t="str">
        <f>IF('6.標準時間'!$C3039="","",'6.標準時間'!C3039)</f>
        <v/>
      </c>
      <c r="D3039" s="16" t="str">
        <f>IF('6.標準時間'!$C3039="","",'6.標準時間'!E3039)</f>
        <v/>
      </c>
      <c r="E3039" s="171" t="str">
        <f>IF('6.標準時間'!$C3039="","",'6.標準時間'!F3039)</f>
        <v/>
      </c>
      <c r="F3039" s="15" t="str">
        <f t="shared" si="94"/>
        <v/>
      </c>
      <c r="G3039" s="142" t="str">
        <f>IF('6.標準時間'!$C3039="","",'6.標準時間'!H3039)</f>
        <v/>
      </c>
      <c r="H3039" s="142" t="str">
        <f>IF('6.標準時間'!$C3039="","",'6.標準時間'!I3039)</f>
        <v/>
      </c>
      <c r="I3039" s="107" t="str">
        <f>IF(C3039="","",VLOOKUP($C3039,'7.工程別レート'!$C$6:$E$501,3,FALSE))</f>
        <v/>
      </c>
      <c r="J3039" s="108" t="str">
        <f>IF(C3039="","",VLOOKUP($C3039,'7.工程別レート'!$C$6:$E$501,2,FALSE))</f>
        <v/>
      </c>
      <c r="K3039" s="195" t="str">
        <f t="shared" si="95"/>
        <v/>
      </c>
    </row>
    <row r="3040" spans="2:11" ht="18" customHeight="1">
      <c r="B3040" s="16" t="str">
        <f>IF('6.標準時間'!$B3040="","",'6.標準時間'!B3040)</f>
        <v/>
      </c>
      <c r="C3040" s="16" t="str">
        <f>IF('6.標準時間'!$C3040="","",'6.標準時間'!C3040)</f>
        <v/>
      </c>
      <c r="D3040" s="16" t="str">
        <f>IF('6.標準時間'!$C3040="","",'6.標準時間'!E3040)</f>
        <v/>
      </c>
      <c r="E3040" s="171" t="str">
        <f>IF('6.標準時間'!$C3040="","",'6.標準時間'!F3040)</f>
        <v/>
      </c>
      <c r="F3040" s="15" t="str">
        <f t="shared" si="94"/>
        <v/>
      </c>
      <c r="G3040" s="142" t="str">
        <f>IF('6.標準時間'!$C3040="","",'6.標準時間'!H3040)</f>
        <v/>
      </c>
      <c r="H3040" s="142" t="str">
        <f>IF('6.標準時間'!$C3040="","",'6.標準時間'!I3040)</f>
        <v/>
      </c>
      <c r="I3040" s="107" t="str">
        <f>IF(C3040="","",VLOOKUP($C3040,'7.工程別レート'!$C$6:$E$501,3,FALSE))</f>
        <v/>
      </c>
      <c r="J3040" s="108" t="str">
        <f>IF(C3040="","",VLOOKUP($C3040,'7.工程別レート'!$C$6:$E$501,2,FALSE))</f>
        <v/>
      </c>
      <c r="K3040" s="195" t="str">
        <f t="shared" si="95"/>
        <v/>
      </c>
    </row>
    <row r="3041" spans="2:11" ht="18" customHeight="1">
      <c r="B3041" s="16" t="str">
        <f>IF('6.標準時間'!$B3041="","",'6.標準時間'!B3041)</f>
        <v/>
      </c>
      <c r="C3041" s="16" t="str">
        <f>IF('6.標準時間'!$C3041="","",'6.標準時間'!C3041)</f>
        <v/>
      </c>
      <c r="D3041" s="16" t="str">
        <f>IF('6.標準時間'!$C3041="","",'6.標準時間'!E3041)</f>
        <v/>
      </c>
      <c r="E3041" s="171" t="str">
        <f>IF('6.標準時間'!$C3041="","",'6.標準時間'!F3041)</f>
        <v/>
      </c>
      <c r="F3041" s="15" t="str">
        <f t="shared" si="94"/>
        <v/>
      </c>
      <c r="G3041" s="142" t="str">
        <f>IF('6.標準時間'!$C3041="","",'6.標準時間'!H3041)</f>
        <v/>
      </c>
      <c r="H3041" s="142" t="str">
        <f>IF('6.標準時間'!$C3041="","",'6.標準時間'!I3041)</f>
        <v/>
      </c>
      <c r="I3041" s="107" t="str">
        <f>IF(C3041="","",VLOOKUP($C3041,'7.工程別レート'!$C$6:$E$501,3,FALSE))</f>
        <v/>
      </c>
      <c r="J3041" s="108" t="str">
        <f>IF(C3041="","",VLOOKUP($C3041,'7.工程別レート'!$C$6:$E$501,2,FALSE))</f>
        <v/>
      </c>
      <c r="K3041" s="195" t="str">
        <f t="shared" si="95"/>
        <v/>
      </c>
    </row>
    <row r="3042" spans="2:11" ht="18" customHeight="1">
      <c r="B3042" s="16" t="str">
        <f>IF('6.標準時間'!$B3042="","",'6.標準時間'!B3042)</f>
        <v/>
      </c>
      <c r="C3042" s="16" t="str">
        <f>IF('6.標準時間'!$C3042="","",'6.標準時間'!C3042)</f>
        <v/>
      </c>
      <c r="D3042" s="16" t="str">
        <f>IF('6.標準時間'!$C3042="","",'6.標準時間'!E3042)</f>
        <v/>
      </c>
      <c r="E3042" s="171" t="str">
        <f>IF('6.標準時間'!$C3042="","",'6.標準時間'!F3042)</f>
        <v/>
      </c>
      <c r="F3042" s="15" t="str">
        <f t="shared" si="94"/>
        <v/>
      </c>
      <c r="G3042" s="142" t="str">
        <f>IF('6.標準時間'!$C3042="","",'6.標準時間'!H3042)</f>
        <v/>
      </c>
      <c r="H3042" s="142" t="str">
        <f>IF('6.標準時間'!$C3042="","",'6.標準時間'!I3042)</f>
        <v/>
      </c>
      <c r="I3042" s="107" t="str">
        <f>IF(C3042="","",VLOOKUP($C3042,'7.工程別レート'!$C$6:$E$501,3,FALSE))</f>
        <v/>
      </c>
      <c r="J3042" s="108" t="str">
        <f>IF(C3042="","",VLOOKUP($C3042,'7.工程別レート'!$C$6:$E$501,2,FALSE))</f>
        <v/>
      </c>
      <c r="K3042" s="195" t="str">
        <f t="shared" si="95"/>
        <v/>
      </c>
    </row>
    <row r="3043" spans="2:11" ht="18" customHeight="1">
      <c r="B3043" s="16" t="str">
        <f>IF('6.標準時間'!$B3043="","",'6.標準時間'!B3043)</f>
        <v/>
      </c>
      <c r="C3043" s="16" t="str">
        <f>IF('6.標準時間'!$C3043="","",'6.標準時間'!C3043)</f>
        <v/>
      </c>
      <c r="D3043" s="16" t="str">
        <f>IF('6.標準時間'!$C3043="","",'6.標準時間'!E3043)</f>
        <v/>
      </c>
      <c r="E3043" s="171" t="str">
        <f>IF('6.標準時間'!$C3043="","",'6.標準時間'!F3043)</f>
        <v/>
      </c>
      <c r="F3043" s="15" t="str">
        <f t="shared" si="94"/>
        <v/>
      </c>
      <c r="G3043" s="142" t="str">
        <f>IF('6.標準時間'!$C3043="","",'6.標準時間'!H3043)</f>
        <v/>
      </c>
      <c r="H3043" s="142" t="str">
        <f>IF('6.標準時間'!$C3043="","",'6.標準時間'!I3043)</f>
        <v/>
      </c>
      <c r="I3043" s="107" t="str">
        <f>IF(C3043="","",VLOOKUP($C3043,'7.工程別レート'!$C$6:$E$501,3,FALSE))</f>
        <v/>
      </c>
      <c r="J3043" s="108" t="str">
        <f>IF(C3043="","",VLOOKUP($C3043,'7.工程別レート'!$C$6:$E$501,2,FALSE))</f>
        <v/>
      </c>
      <c r="K3043" s="195" t="str">
        <f t="shared" si="95"/>
        <v/>
      </c>
    </row>
    <row r="3044" spans="2:11" ht="18" customHeight="1">
      <c r="B3044" s="16" t="str">
        <f>IF('6.標準時間'!$B3044="","",'6.標準時間'!B3044)</f>
        <v/>
      </c>
      <c r="C3044" s="16" t="str">
        <f>IF('6.標準時間'!$C3044="","",'6.標準時間'!C3044)</f>
        <v/>
      </c>
      <c r="D3044" s="16" t="str">
        <f>IF('6.標準時間'!$C3044="","",'6.標準時間'!E3044)</f>
        <v/>
      </c>
      <c r="E3044" s="171" t="str">
        <f>IF('6.標準時間'!$C3044="","",'6.標準時間'!F3044)</f>
        <v/>
      </c>
      <c r="F3044" s="15" t="str">
        <f t="shared" si="94"/>
        <v/>
      </c>
      <c r="G3044" s="142" t="str">
        <f>IF('6.標準時間'!$C3044="","",'6.標準時間'!H3044)</f>
        <v/>
      </c>
      <c r="H3044" s="142" t="str">
        <f>IF('6.標準時間'!$C3044="","",'6.標準時間'!I3044)</f>
        <v/>
      </c>
      <c r="I3044" s="107" t="str">
        <f>IF(C3044="","",VLOOKUP($C3044,'7.工程別レート'!$C$6:$E$501,3,FALSE))</f>
        <v/>
      </c>
      <c r="J3044" s="108" t="str">
        <f>IF(C3044="","",VLOOKUP($C3044,'7.工程別レート'!$C$6:$E$501,2,FALSE))</f>
        <v/>
      </c>
      <c r="K3044" s="195" t="str">
        <f t="shared" si="95"/>
        <v/>
      </c>
    </row>
    <row r="3045" spans="2:11" ht="18" customHeight="1">
      <c r="B3045" s="16" t="str">
        <f>IF('6.標準時間'!$B3045="","",'6.標準時間'!B3045)</f>
        <v/>
      </c>
      <c r="C3045" s="16" t="str">
        <f>IF('6.標準時間'!$C3045="","",'6.標準時間'!C3045)</f>
        <v/>
      </c>
      <c r="D3045" s="16" t="str">
        <f>IF('6.標準時間'!$C3045="","",'6.標準時間'!E3045)</f>
        <v/>
      </c>
      <c r="E3045" s="171" t="str">
        <f>IF('6.標準時間'!$C3045="","",'6.標準時間'!F3045)</f>
        <v/>
      </c>
      <c r="F3045" s="15" t="str">
        <f t="shared" si="94"/>
        <v/>
      </c>
      <c r="G3045" s="142" t="str">
        <f>IF('6.標準時間'!$C3045="","",'6.標準時間'!H3045)</f>
        <v/>
      </c>
      <c r="H3045" s="142" t="str">
        <f>IF('6.標準時間'!$C3045="","",'6.標準時間'!I3045)</f>
        <v/>
      </c>
      <c r="I3045" s="107" t="str">
        <f>IF(C3045="","",VLOOKUP($C3045,'7.工程別レート'!$C$6:$E$501,3,FALSE))</f>
        <v/>
      </c>
      <c r="J3045" s="108" t="str">
        <f>IF(C3045="","",VLOOKUP($C3045,'7.工程別レート'!$C$6:$E$501,2,FALSE))</f>
        <v/>
      </c>
      <c r="K3045" s="195" t="str">
        <f t="shared" si="95"/>
        <v/>
      </c>
    </row>
    <row r="3046" spans="2:11" ht="18" customHeight="1">
      <c r="B3046" s="16" t="str">
        <f>IF('6.標準時間'!$B3046="","",'6.標準時間'!B3046)</f>
        <v/>
      </c>
      <c r="C3046" s="16" t="str">
        <f>IF('6.標準時間'!$C3046="","",'6.標準時間'!C3046)</f>
        <v/>
      </c>
      <c r="D3046" s="16" t="str">
        <f>IF('6.標準時間'!$C3046="","",'6.標準時間'!E3046)</f>
        <v/>
      </c>
      <c r="E3046" s="171" t="str">
        <f>IF('6.標準時間'!$C3046="","",'6.標準時間'!F3046)</f>
        <v/>
      </c>
      <c r="F3046" s="15" t="str">
        <f t="shared" si="94"/>
        <v/>
      </c>
      <c r="G3046" s="142" t="str">
        <f>IF('6.標準時間'!$C3046="","",'6.標準時間'!H3046)</f>
        <v/>
      </c>
      <c r="H3046" s="142" t="str">
        <f>IF('6.標準時間'!$C3046="","",'6.標準時間'!I3046)</f>
        <v/>
      </c>
      <c r="I3046" s="107" t="str">
        <f>IF(C3046="","",VLOOKUP($C3046,'7.工程別レート'!$C$6:$E$501,3,FALSE))</f>
        <v/>
      </c>
      <c r="J3046" s="108" t="str">
        <f>IF(C3046="","",VLOOKUP($C3046,'7.工程別レート'!$C$6:$E$501,2,FALSE))</f>
        <v/>
      </c>
      <c r="K3046" s="195" t="str">
        <f t="shared" si="95"/>
        <v/>
      </c>
    </row>
    <row r="3047" spans="2:11" ht="18" customHeight="1">
      <c r="B3047" s="16" t="str">
        <f>IF('6.標準時間'!$B3047="","",'6.標準時間'!B3047)</f>
        <v/>
      </c>
      <c r="C3047" s="16" t="str">
        <f>IF('6.標準時間'!$C3047="","",'6.標準時間'!C3047)</f>
        <v/>
      </c>
      <c r="D3047" s="16" t="str">
        <f>IF('6.標準時間'!$C3047="","",'6.標準時間'!E3047)</f>
        <v/>
      </c>
      <c r="E3047" s="171" t="str">
        <f>IF('6.標準時間'!$C3047="","",'6.標準時間'!F3047)</f>
        <v/>
      </c>
      <c r="F3047" s="15" t="str">
        <f t="shared" si="94"/>
        <v/>
      </c>
      <c r="G3047" s="142" t="str">
        <f>IF('6.標準時間'!$C3047="","",'6.標準時間'!H3047)</f>
        <v/>
      </c>
      <c r="H3047" s="142" t="str">
        <f>IF('6.標準時間'!$C3047="","",'6.標準時間'!I3047)</f>
        <v/>
      </c>
      <c r="I3047" s="107" t="str">
        <f>IF(C3047="","",VLOOKUP($C3047,'7.工程別レート'!$C$6:$E$501,3,FALSE))</f>
        <v/>
      </c>
      <c r="J3047" s="108" t="str">
        <f>IF(C3047="","",VLOOKUP($C3047,'7.工程別レート'!$C$6:$E$501,2,FALSE))</f>
        <v/>
      </c>
      <c r="K3047" s="195" t="str">
        <f t="shared" si="95"/>
        <v/>
      </c>
    </row>
    <row r="3048" spans="2:11" ht="18" customHeight="1">
      <c r="B3048" s="16" t="str">
        <f>IF('6.標準時間'!$B3048="","",'6.標準時間'!B3048)</f>
        <v/>
      </c>
      <c r="C3048" s="16" t="str">
        <f>IF('6.標準時間'!$C3048="","",'6.標準時間'!C3048)</f>
        <v/>
      </c>
      <c r="D3048" s="16" t="str">
        <f>IF('6.標準時間'!$C3048="","",'6.標準時間'!E3048)</f>
        <v/>
      </c>
      <c r="E3048" s="171" t="str">
        <f>IF('6.標準時間'!$C3048="","",'6.標準時間'!F3048)</f>
        <v/>
      </c>
      <c r="F3048" s="15" t="str">
        <f t="shared" si="94"/>
        <v/>
      </c>
      <c r="G3048" s="142" t="str">
        <f>IF('6.標準時間'!$C3048="","",'6.標準時間'!H3048)</f>
        <v/>
      </c>
      <c r="H3048" s="142" t="str">
        <f>IF('6.標準時間'!$C3048="","",'6.標準時間'!I3048)</f>
        <v/>
      </c>
      <c r="I3048" s="107" t="str">
        <f>IF(C3048="","",VLOOKUP($C3048,'7.工程別レート'!$C$6:$E$501,3,FALSE))</f>
        <v/>
      </c>
      <c r="J3048" s="108" t="str">
        <f>IF(C3048="","",VLOOKUP($C3048,'7.工程別レート'!$C$6:$E$501,2,FALSE))</f>
        <v/>
      </c>
      <c r="K3048" s="195" t="str">
        <f t="shared" si="95"/>
        <v/>
      </c>
    </row>
    <row r="3049" spans="2:11" ht="18" customHeight="1">
      <c r="B3049" s="16" t="str">
        <f>IF('6.標準時間'!$B3049="","",'6.標準時間'!B3049)</f>
        <v/>
      </c>
      <c r="C3049" s="16" t="str">
        <f>IF('6.標準時間'!$C3049="","",'6.標準時間'!C3049)</f>
        <v/>
      </c>
      <c r="D3049" s="16" t="str">
        <f>IF('6.標準時間'!$C3049="","",'6.標準時間'!E3049)</f>
        <v/>
      </c>
      <c r="E3049" s="171" t="str">
        <f>IF('6.標準時間'!$C3049="","",'6.標準時間'!F3049)</f>
        <v/>
      </c>
      <c r="F3049" s="15" t="str">
        <f t="shared" si="94"/>
        <v/>
      </c>
      <c r="G3049" s="142" t="str">
        <f>IF('6.標準時間'!$C3049="","",'6.標準時間'!H3049)</f>
        <v/>
      </c>
      <c r="H3049" s="142" t="str">
        <f>IF('6.標準時間'!$C3049="","",'6.標準時間'!I3049)</f>
        <v/>
      </c>
      <c r="I3049" s="107" t="str">
        <f>IF(C3049="","",VLOOKUP($C3049,'7.工程別レート'!$C$6:$E$501,3,FALSE))</f>
        <v/>
      </c>
      <c r="J3049" s="108" t="str">
        <f>IF(C3049="","",VLOOKUP($C3049,'7.工程別レート'!$C$6:$E$501,2,FALSE))</f>
        <v/>
      </c>
      <c r="K3049" s="195" t="str">
        <f t="shared" si="95"/>
        <v/>
      </c>
    </row>
    <row r="3050" spans="2:11" ht="18" customHeight="1">
      <c r="B3050" s="16" t="str">
        <f>IF('6.標準時間'!$B3050="","",'6.標準時間'!B3050)</f>
        <v/>
      </c>
      <c r="C3050" s="16" t="str">
        <f>IF('6.標準時間'!$C3050="","",'6.標準時間'!C3050)</f>
        <v/>
      </c>
      <c r="D3050" s="16" t="str">
        <f>IF('6.標準時間'!$C3050="","",'6.標準時間'!E3050)</f>
        <v/>
      </c>
      <c r="E3050" s="171" t="str">
        <f>IF('6.標準時間'!$C3050="","",'6.標準時間'!F3050)</f>
        <v/>
      </c>
      <c r="F3050" s="15" t="str">
        <f t="shared" si="94"/>
        <v/>
      </c>
      <c r="G3050" s="142" t="str">
        <f>IF('6.標準時間'!$C3050="","",'6.標準時間'!H3050)</f>
        <v/>
      </c>
      <c r="H3050" s="142" t="str">
        <f>IF('6.標準時間'!$C3050="","",'6.標準時間'!I3050)</f>
        <v/>
      </c>
      <c r="I3050" s="107" t="str">
        <f>IF(C3050="","",VLOOKUP($C3050,'7.工程別レート'!$C$6:$E$501,3,FALSE))</f>
        <v/>
      </c>
      <c r="J3050" s="108" t="str">
        <f>IF(C3050="","",VLOOKUP($C3050,'7.工程別レート'!$C$6:$E$501,2,FALSE))</f>
        <v/>
      </c>
      <c r="K3050" s="195" t="str">
        <f t="shared" si="95"/>
        <v/>
      </c>
    </row>
    <row r="3051" spans="2:11" ht="18" customHeight="1">
      <c r="B3051" s="16" t="str">
        <f>IF('6.標準時間'!$B3051="","",'6.標準時間'!B3051)</f>
        <v/>
      </c>
      <c r="C3051" s="16" t="str">
        <f>IF('6.標準時間'!$C3051="","",'6.標準時間'!C3051)</f>
        <v/>
      </c>
      <c r="D3051" s="16" t="str">
        <f>IF('6.標準時間'!$C3051="","",'6.標準時間'!E3051)</f>
        <v/>
      </c>
      <c r="E3051" s="171" t="str">
        <f>IF('6.標準時間'!$C3051="","",'6.標準時間'!F3051)</f>
        <v/>
      </c>
      <c r="F3051" s="15" t="str">
        <f t="shared" si="94"/>
        <v/>
      </c>
      <c r="G3051" s="142" t="str">
        <f>IF('6.標準時間'!$C3051="","",'6.標準時間'!H3051)</f>
        <v/>
      </c>
      <c r="H3051" s="142" t="str">
        <f>IF('6.標準時間'!$C3051="","",'6.標準時間'!I3051)</f>
        <v/>
      </c>
      <c r="I3051" s="107" t="str">
        <f>IF(C3051="","",VLOOKUP($C3051,'7.工程別レート'!$C$6:$E$501,3,FALSE))</f>
        <v/>
      </c>
      <c r="J3051" s="108" t="str">
        <f>IF(C3051="","",VLOOKUP($C3051,'7.工程別レート'!$C$6:$E$501,2,FALSE))</f>
        <v/>
      </c>
      <c r="K3051" s="195" t="str">
        <f t="shared" si="95"/>
        <v/>
      </c>
    </row>
    <row r="3052" spans="2:11" ht="18" customHeight="1">
      <c r="B3052" s="16" t="str">
        <f>IF('6.標準時間'!$B3052="","",'6.標準時間'!B3052)</f>
        <v/>
      </c>
      <c r="C3052" s="16" t="str">
        <f>IF('6.標準時間'!$C3052="","",'6.標準時間'!C3052)</f>
        <v/>
      </c>
      <c r="D3052" s="16" t="str">
        <f>IF('6.標準時間'!$C3052="","",'6.標準時間'!E3052)</f>
        <v/>
      </c>
      <c r="E3052" s="171" t="str">
        <f>IF('6.標準時間'!$C3052="","",'6.標準時間'!F3052)</f>
        <v/>
      </c>
      <c r="F3052" s="15" t="str">
        <f t="shared" si="94"/>
        <v/>
      </c>
      <c r="G3052" s="142" t="str">
        <f>IF('6.標準時間'!$C3052="","",'6.標準時間'!H3052)</f>
        <v/>
      </c>
      <c r="H3052" s="142" t="str">
        <f>IF('6.標準時間'!$C3052="","",'6.標準時間'!I3052)</f>
        <v/>
      </c>
      <c r="I3052" s="107" t="str">
        <f>IF(C3052="","",VLOOKUP($C3052,'7.工程別レート'!$C$6:$E$501,3,FALSE))</f>
        <v/>
      </c>
      <c r="J3052" s="108" t="str">
        <f>IF(C3052="","",VLOOKUP($C3052,'7.工程別レート'!$C$6:$E$501,2,FALSE))</f>
        <v/>
      </c>
      <c r="K3052" s="195" t="str">
        <f t="shared" si="95"/>
        <v/>
      </c>
    </row>
    <row r="3053" spans="2:11" ht="18" customHeight="1">
      <c r="B3053" s="16" t="str">
        <f>IF('6.標準時間'!$B3053="","",'6.標準時間'!B3053)</f>
        <v/>
      </c>
      <c r="C3053" s="16" t="str">
        <f>IF('6.標準時間'!$C3053="","",'6.標準時間'!C3053)</f>
        <v/>
      </c>
      <c r="D3053" s="16" t="str">
        <f>IF('6.標準時間'!$C3053="","",'6.標準時間'!E3053)</f>
        <v/>
      </c>
      <c r="E3053" s="171" t="str">
        <f>IF('6.標準時間'!$C3053="","",'6.標準時間'!F3053)</f>
        <v/>
      </c>
      <c r="F3053" s="15" t="str">
        <f t="shared" si="94"/>
        <v/>
      </c>
      <c r="G3053" s="142" t="str">
        <f>IF('6.標準時間'!$C3053="","",'6.標準時間'!H3053)</f>
        <v/>
      </c>
      <c r="H3053" s="142" t="str">
        <f>IF('6.標準時間'!$C3053="","",'6.標準時間'!I3053)</f>
        <v/>
      </c>
      <c r="I3053" s="107" t="str">
        <f>IF(C3053="","",VLOOKUP($C3053,'7.工程別レート'!$C$6:$E$501,3,FALSE))</f>
        <v/>
      </c>
      <c r="J3053" s="108" t="str">
        <f>IF(C3053="","",VLOOKUP($C3053,'7.工程別レート'!$C$6:$E$501,2,FALSE))</f>
        <v/>
      </c>
      <c r="K3053" s="195" t="str">
        <f t="shared" si="95"/>
        <v/>
      </c>
    </row>
    <row r="3054" spans="2:11" ht="18" customHeight="1">
      <c r="B3054" s="16" t="str">
        <f>IF('6.標準時間'!$B3054="","",'6.標準時間'!B3054)</f>
        <v/>
      </c>
      <c r="C3054" s="16" t="str">
        <f>IF('6.標準時間'!$C3054="","",'6.標準時間'!C3054)</f>
        <v/>
      </c>
      <c r="D3054" s="16" t="str">
        <f>IF('6.標準時間'!$C3054="","",'6.標準時間'!E3054)</f>
        <v/>
      </c>
      <c r="E3054" s="171" t="str">
        <f>IF('6.標準時間'!$C3054="","",'6.標準時間'!F3054)</f>
        <v/>
      </c>
      <c r="F3054" s="15" t="str">
        <f t="shared" si="94"/>
        <v/>
      </c>
      <c r="G3054" s="142" t="str">
        <f>IF('6.標準時間'!$C3054="","",'6.標準時間'!H3054)</f>
        <v/>
      </c>
      <c r="H3054" s="142" t="str">
        <f>IF('6.標準時間'!$C3054="","",'6.標準時間'!I3054)</f>
        <v/>
      </c>
      <c r="I3054" s="107" t="str">
        <f>IF(C3054="","",VLOOKUP($C3054,'7.工程別レート'!$C$6:$E$501,3,FALSE))</f>
        <v/>
      </c>
      <c r="J3054" s="108" t="str">
        <f>IF(C3054="","",VLOOKUP($C3054,'7.工程別レート'!$C$6:$E$501,2,FALSE))</f>
        <v/>
      </c>
      <c r="K3054" s="195" t="str">
        <f t="shared" si="95"/>
        <v/>
      </c>
    </row>
    <row r="3055" spans="2:11" ht="18" customHeight="1">
      <c r="B3055" s="16" t="str">
        <f>IF('6.標準時間'!$B3055="","",'6.標準時間'!B3055)</f>
        <v/>
      </c>
      <c r="C3055" s="16" t="str">
        <f>IF('6.標準時間'!$C3055="","",'6.標準時間'!C3055)</f>
        <v/>
      </c>
      <c r="D3055" s="16" t="str">
        <f>IF('6.標準時間'!$C3055="","",'6.標準時間'!E3055)</f>
        <v/>
      </c>
      <c r="E3055" s="171" t="str">
        <f>IF('6.標準時間'!$C3055="","",'6.標準時間'!F3055)</f>
        <v/>
      </c>
      <c r="F3055" s="15" t="str">
        <f t="shared" si="94"/>
        <v/>
      </c>
      <c r="G3055" s="142" t="str">
        <f>IF('6.標準時間'!$C3055="","",'6.標準時間'!H3055)</f>
        <v/>
      </c>
      <c r="H3055" s="142" t="str">
        <f>IF('6.標準時間'!$C3055="","",'6.標準時間'!I3055)</f>
        <v/>
      </c>
      <c r="I3055" s="107" t="str">
        <f>IF(C3055="","",VLOOKUP($C3055,'7.工程別レート'!$C$6:$E$501,3,FALSE))</f>
        <v/>
      </c>
      <c r="J3055" s="108" t="str">
        <f>IF(C3055="","",VLOOKUP($C3055,'7.工程別レート'!$C$6:$E$501,2,FALSE))</f>
        <v/>
      </c>
      <c r="K3055" s="195" t="str">
        <f t="shared" si="95"/>
        <v/>
      </c>
    </row>
    <row r="3056" spans="2:11" ht="18" customHeight="1">
      <c r="B3056" s="16" t="str">
        <f>IF('6.標準時間'!$B3056="","",'6.標準時間'!B3056)</f>
        <v/>
      </c>
      <c r="C3056" s="16" t="str">
        <f>IF('6.標準時間'!$C3056="","",'6.標準時間'!C3056)</f>
        <v/>
      </c>
      <c r="D3056" s="16" t="str">
        <f>IF('6.標準時間'!$C3056="","",'6.標準時間'!E3056)</f>
        <v/>
      </c>
      <c r="E3056" s="171" t="str">
        <f>IF('6.標準時間'!$C3056="","",'6.標準時間'!F3056)</f>
        <v/>
      </c>
      <c r="F3056" s="15" t="str">
        <f t="shared" si="94"/>
        <v/>
      </c>
      <c r="G3056" s="142" t="str">
        <f>IF('6.標準時間'!$C3056="","",'6.標準時間'!H3056)</f>
        <v/>
      </c>
      <c r="H3056" s="142" t="str">
        <f>IF('6.標準時間'!$C3056="","",'6.標準時間'!I3056)</f>
        <v/>
      </c>
      <c r="I3056" s="107" t="str">
        <f>IF(C3056="","",VLOOKUP($C3056,'7.工程別レート'!$C$6:$E$501,3,FALSE))</f>
        <v/>
      </c>
      <c r="J3056" s="108" t="str">
        <f>IF(C3056="","",VLOOKUP($C3056,'7.工程別レート'!$C$6:$E$501,2,FALSE))</f>
        <v/>
      </c>
      <c r="K3056" s="195" t="str">
        <f t="shared" si="95"/>
        <v/>
      </c>
    </row>
    <row r="3057" spans="2:11" ht="18" customHeight="1">
      <c r="B3057" s="16" t="str">
        <f>IF('6.標準時間'!$B3057="","",'6.標準時間'!B3057)</f>
        <v/>
      </c>
      <c r="C3057" s="16" t="str">
        <f>IF('6.標準時間'!$C3057="","",'6.標準時間'!C3057)</f>
        <v/>
      </c>
      <c r="D3057" s="16" t="str">
        <f>IF('6.標準時間'!$C3057="","",'6.標準時間'!E3057)</f>
        <v/>
      </c>
      <c r="E3057" s="171" t="str">
        <f>IF('6.標準時間'!$C3057="","",'6.標準時間'!F3057)</f>
        <v/>
      </c>
      <c r="F3057" s="15" t="str">
        <f t="shared" si="94"/>
        <v/>
      </c>
      <c r="G3057" s="142" t="str">
        <f>IF('6.標準時間'!$C3057="","",'6.標準時間'!H3057)</f>
        <v/>
      </c>
      <c r="H3057" s="142" t="str">
        <f>IF('6.標準時間'!$C3057="","",'6.標準時間'!I3057)</f>
        <v/>
      </c>
      <c r="I3057" s="107" t="str">
        <f>IF(C3057="","",VLOOKUP($C3057,'7.工程別レート'!$C$6:$E$501,3,FALSE))</f>
        <v/>
      </c>
      <c r="J3057" s="108" t="str">
        <f>IF(C3057="","",VLOOKUP($C3057,'7.工程別レート'!$C$6:$E$501,2,FALSE))</f>
        <v/>
      </c>
      <c r="K3057" s="195" t="str">
        <f t="shared" si="95"/>
        <v/>
      </c>
    </row>
    <row r="3058" spans="2:11" ht="18" customHeight="1">
      <c r="B3058" s="16" t="str">
        <f>IF('6.標準時間'!$B3058="","",'6.標準時間'!B3058)</f>
        <v/>
      </c>
      <c r="C3058" s="16" t="str">
        <f>IF('6.標準時間'!$C3058="","",'6.標準時間'!C3058)</f>
        <v/>
      </c>
      <c r="D3058" s="16" t="str">
        <f>IF('6.標準時間'!$C3058="","",'6.標準時間'!E3058)</f>
        <v/>
      </c>
      <c r="E3058" s="171" t="str">
        <f>IF('6.標準時間'!$C3058="","",'6.標準時間'!F3058)</f>
        <v/>
      </c>
      <c r="F3058" s="15" t="str">
        <f t="shared" si="94"/>
        <v/>
      </c>
      <c r="G3058" s="142" t="str">
        <f>IF('6.標準時間'!$C3058="","",'6.標準時間'!H3058)</f>
        <v/>
      </c>
      <c r="H3058" s="142" t="str">
        <f>IF('6.標準時間'!$C3058="","",'6.標準時間'!I3058)</f>
        <v/>
      </c>
      <c r="I3058" s="107" t="str">
        <f>IF(C3058="","",VLOOKUP($C3058,'7.工程別レート'!$C$6:$E$501,3,FALSE))</f>
        <v/>
      </c>
      <c r="J3058" s="108" t="str">
        <f>IF(C3058="","",VLOOKUP($C3058,'7.工程別レート'!$C$6:$E$501,2,FALSE))</f>
        <v/>
      </c>
      <c r="K3058" s="195" t="str">
        <f t="shared" si="95"/>
        <v/>
      </c>
    </row>
    <row r="3059" spans="2:11" ht="18" customHeight="1">
      <c r="B3059" s="16" t="str">
        <f>IF('6.標準時間'!$B3059="","",'6.標準時間'!B3059)</f>
        <v/>
      </c>
      <c r="C3059" s="16" t="str">
        <f>IF('6.標準時間'!$C3059="","",'6.標準時間'!C3059)</f>
        <v/>
      </c>
      <c r="D3059" s="16" t="str">
        <f>IF('6.標準時間'!$C3059="","",'6.標準時間'!E3059)</f>
        <v/>
      </c>
      <c r="E3059" s="171" t="str">
        <f>IF('6.標準時間'!$C3059="","",'6.標準時間'!F3059)</f>
        <v/>
      </c>
      <c r="F3059" s="15" t="str">
        <f t="shared" si="94"/>
        <v/>
      </c>
      <c r="G3059" s="142" t="str">
        <f>IF('6.標準時間'!$C3059="","",'6.標準時間'!H3059)</f>
        <v/>
      </c>
      <c r="H3059" s="142" t="str">
        <f>IF('6.標準時間'!$C3059="","",'6.標準時間'!I3059)</f>
        <v/>
      </c>
      <c r="I3059" s="107" t="str">
        <f>IF(C3059="","",VLOOKUP($C3059,'7.工程別レート'!$C$6:$E$501,3,FALSE))</f>
        <v/>
      </c>
      <c r="J3059" s="108" t="str">
        <f>IF(C3059="","",VLOOKUP($C3059,'7.工程別レート'!$C$6:$E$501,2,FALSE))</f>
        <v/>
      </c>
      <c r="K3059" s="195" t="str">
        <f t="shared" si="95"/>
        <v/>
      </c>
    </row>
    <row r="3060" spans="2:11" ht="18" customHeight="1">
      <c r="B3060" s="16" t="str">
        <f>IF('6.標準時間'!$B3060="","",'6.標準時間'!B3060)</f>
        <v/>
      </c>
      <c r="C3060" s="16" t="str">
        <f>IF('6.標準時間'!$C3060="","",'6.標準時間'!C3060)</f>
        <v/>
      </c>
      <c r="D3060" s="16" t="str">
        <f>IF('6.標準時間'!$C3060="","",'6.標準時間'!E3060)</f>
        <v/>
      </c>
      <c r="E3060" s="171" t="str">
        <f>IF('6.標準時間'!$C3060="","",'6.標準時間'!F3060)</f>
        <v/>
      </c>
      <c r="F3060" s="15" t="str">
        <f t="shared" si="94"/>
        <v/>
      </c>
      <c r="G3060" s="142" t="str">
        <f>IF('6.標準時間'!$C3060="","",'6.標準時間'!H3060)</f>
        <v/>
      </c>
      <c r="H3060" s="142" t="str">
        <f>IF('6.標準時間'!$C3060="","",'6.標準時間'!I3060)</f>
        <v/>
      </c>
      <c r="I3060" s="107" t="str">
        <f>IF(C3060="","",VLOOKUP($C3060,'7.工程別レート'!$C$6:$E$501,3,FALSE))</f>
        <v/>
      </c>
      <c r="J3060" s="108" t="str">
        <f>IF(C3060="","",VLOOKUP($C3060,'7.工程別レート'!$C$6:$E$501,2,FALSE))</f>
        <v/>
      </c>
      <c r="K3060" s="195" t="str">
        <f t="shared" si="95"/>
        <v/>
      </c>
    </row>
    <row r="3061" spans="2:11" ht="18" customHeight="1">
      <c r="B3061" s="16" t="str">
        <f>IF('6.標準時間'!$B3061="","",'6.標準時間'!B3061)</f>
        <v/>
      </c>
      <c r="C3061" s="16" t="str">
        <f>IF('6.標準時間'!$C3061="","",'6.標準時間'!C3061)</f>
        <v/>
      </c>
      <c r="D3061" s="16" t="str">
        <f>IF('6.標準時間'!$C3061="","",'6.標準時間'!E3061)</f>
        <v/>
      </c>
      <c r="E3061" s="171" t="str">
        <f>IF('6.標準時間'!$C3061="","",'6.標準時間'!F3061)</f>
        <v/>
      </c>
      <c r="F3061" s="15" t="str">
        <f t="shared" si="94"/>
        <v/>
      </c>
      <c r="G3061" s="142" t="str">
        <f>IF('6.標準時間'!$C3061="","",'6.標準時間'!H3061)</f>
        <v/>
      </c>
      <c r="H3061" s="142" t="str">
        <f>IF('6.標準時間'!$C3061="","",'6.標準時間'!I3061)</f>
        <v/>
      </c>
      <c r="I3061" s="107" t="str">
        <f>IF(C3061="","",VLOOKUP($C3061,'7.工程別レート'!$C$6:$E$501,3,FALSE))</f>
        <v/>
      </c>
      <c r="J3061" s="108" t="str">
        <f>IF(C3061="","",VLOOKUP($C3061,'7.工程別レート'!$C$6:$E$501,2,FALSE))</f>
        <v/>
      </c>
      <c r="K3061" s="195" t="str">
        <f t="shared" si="95"/>
        <v/>
      </c>
    </row>
    <row r="3062" spans="2:11" ht="18" customHeight="1">
      <c r="B3062" s="16" t="str">
        <f>IF('6.標準時間'!$B3062="","",'6.標準時間'!B3062)</f>
        <v/>
      </c>
      <c r="C3062" s="16" t="str">
        <f>IF('6.標準時間'!$C3062="","",'6.標準時間'!C3062)</f>
        <v/>
      </c>
      <c r="D3062" s="16" t="str">
        <f>IF('6.標準時間'!$C3062="","",'6.標準時間'!E3062)</f>
        <v/>
      </c>
      <c r="E3062" s="171" t="str">
        <f>IF('6.標準時間'!$C3062="","",'6.標準時間'!F3062)</f>
        <v/>
      </c>
      <c r="F3062" s="15" t="str">
        <f t="shared" si="94"/>
        <v/>
      </c>
      <c r="G3062" s="142" t="str">
        <f>IF('6.標準時間'!$C3062="","",'6.標準時間'!H3062)</f>
        <v/>
      </c>
      <c r="H3062" s="142" t="str">
        <f>IF('6.標準時間'!$C3062="","",'6.標準時間'!I3062)</f>
        <v/>
      </c>
      <c r="I3062" s="107" t="str">
        <f>IF(C3062="","",VLOOKUP($C3062,'7.工程別レート'!$C$6:$E$501,3,FALSE))</f>
        <v/>
      </c>
      <c r="J3062" s="108" t="str">
        <f>IF(C3062="","",VLOOKUP($C3062,'7.工程別レート'!$C$6:$E$501,2,FALSE))</f>
        <v/>
      </c>
      <c r="K3062" s="195" t="str">
        <f t="shared" si="95"/>
        <v/>
      </c>
    </row>
    <row r="3063" spans="2:11" ht="18" customHeight="1">
      <c r="B3063" s="16" t="str">
        <f>IF('6.標準時間'!$B3063="","",'6.標準時間'!B3063)</f>
        <v/>
      </c>
      <c r="C3063" s="16" t="str">
        <f>IF('6.標準時間'!$C3063="","",'6.標準時間'!C3063)</f>
        <v/>
      </c>
      <c r="D3063" s="16" t="str">
        <f>IF('6.標準時間'!$C3063="","",'6.標準時間'!E3063)</f>
        <v/>
      </c>
      <c r="E3063" s="171" t="str">
        <f>IF('6.標準時間'!$C3063="","",'6.標準時間'!F3063)</f>
        <v/>
      </c>
      <c r="F3063" s="15" t="str">
        <f t="shared" si="94"/>
        <v/>
      </c>
      <c r="G3063" s="142" t="str">
        <f>IF('6.標準時間'!$C3063="","",'6.標準時間'!H3063)</f>
        <v/>
      </c>
      <c r="H3063" s="142" t="str">
        <f>IF('6.標準時間'!$C3063="","",'6.標準時間'!I3063)</f>
        <v/>
      </c>
      <c r="I3063" s="107" t="str">
        <f>IF(C3063="","",VLOOKUP($C3063,'7.工程別レート'!$C$6:$E$501,3,FALSE))</f>
        <v/>
      </c>
      <c r="J3063" s="108" t="str">
        <f>IF(C3063="","",VLOOKUP($C3063,'7.工程別レート'!$C$6:$E$501,2,FALSE))</f>
        <v/>
      </c>
      <c r="K3063" s="195" t="str">
        <f t="shared" si="95"/>
        <v/>
      </c>
    </row>
    <row r="3064" spans="2:11" ht="18" customHeight="1">
      <c r="B3064" s="16" t="str">
        <f>IF('6.標準時間'!$B3064="","",'6.標準時間'!B3064)</f>
        <v/>
      </c>
      <c r="C3064" s="16" t="str">
        <f>IF('6.標準時間'!$C3064="","",'6.標準時間'!C3064)</f>
        <v/>
      </c>
      <c r="D3064" s="16" t="str">
        <f>IF('6.標準時間'!$C3064="","",'6.標準時間'!E3064)</f>
        <v/>
      </c>
      <c r="E3064" s="171" t="str">
        <f>IF('6.標準時間'!$C3064="","",'6.標準時間'!F3064)</f>
        <v/>
      </c>
      <c r="F3064" s="15" t="str">
        <f t="shared" si="94"/>
        <v/>
      </c>
      <c r="G3064" s="142" t="str">
        <f>IF('6.標準時間'!$C3064="","",'6.標準時間'!H3064)</f>
        <v/>
      </c>
      <c r="H3064" s="142" t="str">
        <f>IF('6.標準時間'!$C3064="","",'6.標準時間'!I3064)</f>
        <v/>
      </c>
      <c r="I3064" s="107" t="str">
        <f>IF(C3064="","",VLOOKUP($C3064,'7.工程別レート'!$C$6:$E$501,3,FALSE))</f>
        <v/>
      </c>
      <c r="J3064" s="108" t="str">
        <f>IF(C3064="","",VLOOKUP($C3064,'7.工程別レート'!$C$6:$E$501,2,FALSE))</f>
        <v/>
      </c>
      <c r="K3064" s="195" t="str">
        <f t="shared" si="95"/>
        <v/>
      </c>
    </row>
    <row r="3065" spans="2:11" ht="18" customHeight="1">
      <c r="B3065" s="16" t="str">
        <f>IF('6.標準時間'!$B3065="","",'6.標準時間'!B3065)</f>
        <v/>
      </c>
      <c r="C3065" s="16" t="str">
        <f>IF('6.標準時間'!$C3065="","",'6.標準時間'!C3065)</f>
        <v/>
      </c>
      <c r="D3065" s="16" t="str">
        <f>IF('6.標準時間'!$C3065="","",'6.標準時間'!E3065)</f>
        <v/>
      </c>
      <c r="E3065" s="171" t="str">
        <f>IF('6.標準時間'!$C3065="","",'6.標準時間'!F3065)</f>
        <v/>
      </c>
      <c r="F3065" s="15" t="str">
        <f t="shared" si="94"/>
        <v/>
      </c>
      <c r="G3065" s="142" t="str">
        <f>IF('6.標準時間'!$C3065="","",'6.標準時間'!H3065)</f>
        <v/>
      </c>
      <c r="H3065" s="142" t="str">
        <f>IF('6.標準時間'!$C3065="","",'6.標準時間'!I3065)</f>
        <v/>
      </c>
      <c r="I3065" s="107" t="str">
        <f>IF(C3065="","",VLOOKUP($C3065,'7.工程別レート'!$C$6:$E$501,3,FALSE))</f>
        <v/>
      </c>
      <c r="J3065" s="108" t="str">
        <f>IF(C3065="","",VLOOKUP($C3065,'7.工程別レート'!$C$6:$E$501,2,FALSE))</f>
        <v/>
      </c>
      <c r="K3065" s="195" t="str">
        <f t="shared" si="95"/>
        <v/>
      </c>
    </row>
    <row r="3066" spans="2:11" ht="18" customHeight="1">
      <c r="B3066" s="16" t="str">
        <f>IF('6.標準時間'!$B3066="","",'6.標準時間'!B3066)</f>
        <v/>
      </c>
      <c r="C3066" s="16" t="str">
        <f>IF('6.標準時間'!$C3066="","",'6.標準時間'!C3066)</f>
        <v/>
      </c>
      <c r="D3066" s="16" t="str">
        <f>IF('6.標準時間'!$C3066="","",'6.標準時間'!E3066)</f>
        <v/>
      </c>
      <c r="E3066" s="171" t="str">
        <f>IF('6.標準時間'!$C3066="","",'6.標準時間'!F3066)</f>
        <v/>
      </c>
      <c r="F3066" s="15" t="str">
        <f t="shared" si="94"/>
        <v/>
      </c>
      <c r="G3066" s="142" t="str">
        <f>IF('6.標準時間'!$C3066="","",'6.標準時間'!H3066)</f>
        <v/>
      </c>
      <c r="H3066" s="142" t="str">
        <f>IF('6.標準時間'!$C3066="","",'6.標準時間'!I3066)</f>
        <v/>
      </c>
      <c r="I3066" s="107" t="str">
        <f>IF(C3066="","",VLOOKUP($C3066,'7.工程別レート'!$C$6:$E$501,3,FALSE))</f>
        <v/>
      </c>
      <c r="J3066" s="108" t="str">
        <f>IF(C3066="","",VLOOKUP($C3066,'7.工程別レート'!$C$6:$E$501,2,FALSE))</f>
        <v/>
      </c>
      <c r="K3066" s="195" t="str">
        <f t="shared" si="95"/>
        <v/>
      </c>
    </row>
    <row r="3067" spans="2:11" ht="18" customHeight="1">
      <c r="B3067" s="16" t="str">
        <f>IF('6.標準時間'!$B3067="","",'6.標準時間'!B3067)</f>
        <v/>
      </c>
      <c r="C3067" s="16" t="str">
        <f>IF('6.標準時間'!$C3067="","",'6.標準時間'!C3067)</f>
        <v/>
      </c>
      <c r="D3067" s="16" t="str">
        <f>IF('6.標準時間'!$C3067="","",'6.標準時間'!E3067)</f>
        <v/>
      </c>
      <c r="E3067" s="171" t="str">
        <f>IF('6.標準時間'!$C3067="","",'6.標準時間'!F3067)</f>
        <v/>
      </c>
      <c r="F3067" s="15" t="str">
        <f t="shared" si="94"/>
        <v/>
      </c>
      <c r="G3067" s="142" t="str">
        <f>IF('6.標準時間'!$C3067="","",'6.標準時間'!H3067)</f>
        <v/>
      </c>
      <c r="H3067" s="142" t="str">
        <f>IF('6.標準時間'!$C3067="","",'6.標準時間'!I3067)</f>
        <v/>
      </c>
      <c r="I3067" s="107" t="str">
        <f>IF(C3067="","",VLOOKUP($C3067,'7.工程別レート'!$C$6:$E$501,3,FALSE))</f>
        <v/>
      </c>
      <c r="J3067" s="108" t="str">
        <f>IF(C3067="","",VLOOKUP($C3067,'7.工程別レート'!$C$6:$E$501,2,FALSE))</f>
        <v/>
      </c>
      <c r="K3067" s="195" t="str">
        <f t="shared" si="95"/>
        <v/>
      </c>
    </row>
    <row r="3068" spans="2:11" ht="18" customHeight="1">
      <c r="B3068" s="16" t="str">
        <f>IF('6.標準時間'!$B3068="","",'6.標準時間'!B3068)</f>
        <v/>
      </c>
      <c r="C3068" s="16" t="str">
        <f>IF('6.標準時間'!$C3068="","",'6.標準時間'!C3068)</f>
        <v/>
      </c>
      <c r="D3068" s="16" t="str">
        <f>IF('6.標準時間'!$C3068="","",'6.標準時間'!E3068)</f>
        <v/>
      </c>
      <c r="E3068" s="171" t="str">
        <f>IF('6.標準時間'!$C3068="","",'6.標準時間'!F3068)</f>
        <v/>
      </c>
      <c r="F3068" s="15" t="str">
        <f t="shared" si="94"/>
        <v/>
      </c>
      <c r="G3068" s="142" t="str">
        <f>IF('6.標準時間'!$C3068="","",'6.標準時間'!H3068)</f>
        <v/>
      </c>
      <c r="H3068" s="142" t="str">
        <f>IF('6.標準時間'!$C3068="","",'6.標準時間'!I3068)</f>
        <v/>
      </c>
      <c r="I3068" s="107" t="str">
        <f>IF(C3068="","",VLOOKUP($C3068,'7.工程別レート'!$C$6:$E$501,3,FALSE))</f>
        <v/>
      </c>
      <c r="J3068" s="108" t="str">
        <f>IF(C3068="","",VLOOKUP($C3068,'7.工程別レート'!$C$6:$E$501,2,FALSE))</f>
        <v/>
      </c>
      <c r="K3068" s="195" t="str">
        <f t="shared" si="95"/>
        <v/>
      </c>
    </row>
    <row r="3069" spans="2:11" ht="18" customHeight="1">
      <c r="B3069" s="16" t="str">
        <f>IF('6.標準時間'!$B3069="","",'6.標準時間'!B3069)</f>
        <v/>
      </c>
      <c r="C3069" s="16" t="str">
        <f>IF('6.標準時間'!$C3069="","",'6.標準時間'!C3069)</f>
        <v/>
      </c>
      <c r="D3069" s="16" t="str">
        <f>IF('6.標準時間'!$C3069="","",'6.標準時間'!E3069)</f>
        <v/>
      </c>
      <c r="E3069" s="171" t="str">
        <f>IF('6.標準時間'!$C3069="","",'6.標準時間'!F3069)</f>
        <v/>
      </c>
      <c r="F3069" s="15" t="str">
        <f t="shared" si="94"/>
        <v/>
      </c>
      <c r="G3069" s="142" t="str">
        <f>IF('6.標準時間'!$C3069="","",'6.標準時間'!H3069)</f>
        <v/>
      </c>
      <c r="H3069" s="142" t="str">
        <f>IF('6.標準時間'!$C3069="","",'6.標準時間'!I3069)</f>
        <v/>
      </c>
      <c r="I3069" s="107" t="str">
        <f>IF(C3069="","",VLOOKUP($C3069,'7.工程別レート'!$C$6:$E$501,3,FALSE))</f>
        <v/>
      </c>
      <c r="J3069" s="108" t="str">
        <f>IF(C3069="","",VLOOKUP($C3069,'7.工程別レート'!$C$6:$E$501,2,FALSE))</f>
        <v/>
      </c>
      <c r="K3069" s="195" t="str">
        <f t="shared" si="95"/>
        <v/>
      </c>
    </row>
    <row r="3070" spans="2:11" ht="18" customHeight="1">
      <c r="B3070" s="16" t="str">
        <f>IF('6.標準時間'!$B3070="","",'6.標準時間'!B3070)</f>
        <v/>
      </c>
      <c r="C3070" s="16" t="str">
        <f>IF('6.標準時間'!$C3070="","",'6.標準時間'!C3070)</f>
        <v/>
      </c>
      <c r="D3070" s="16" t="str">
        <f>IF('6.標準時間'!$C3070="","",'6.標準時間'!E3070)</f>
        <v/>
      </c>
      <c r="E3070" s="171" t="str">
        <f>IF('6.標準時間'!$C3070="","",'6.標準時間'!F3070)</f>
        <v/>
      </c>
      <c r="F3070" s="15" t="str">
        <f t="shared" si="94"/>
        <v/>
      </c>
      <c r="G3070" s="142" t="str">
        <f>IF('6.標準時間'!$C3070="","",'6.標準時間'!H3070)</f>
        <v/>
      </c>
      <c r="H3070" s="142" t="str">
        <f>IF('6.標準時間'!$C3070="","",'6.標準時間'!I3070)</f>
        <v/>
      </c>
      <c r="I3070" s="107" t="str">
        <f>IF(C3070="","",VLOOKUP($C3070,'7.工程別レート'!$C$6:$E$501,3,FALSE))</f>
        <v/>
      </c>
      <c r="J3070" s="108" t="str">
        <f>IF(C3070="","",VLOOKUP($C3070,'7.工程別レート'!$C$6:$E$501,2,FALSE))</f>
        <v/>
      </c>
      <c r="K3070" s="195" t="str">
        <f t="shared" si="95"/>
        <v/>
      </c>
    </row>
    <row r="3071" spans="2:11" ht="18" customHeight="1">
      <c r="B3071" s="16" t="str">
        <f>IF('6.標準時間'!$B3071="","",'6.標準時間'!B3071)</f>
        <v/>
      </c>
      <c r="C3071" s="16" t="str">
        <f>IF('6.標準時間'!$C3071="","",'6.標準時間'!C3071)</f>
        <v/>
      </c>
      <c r="D3071" s="16" t="str">
        <f>IF('6.標準時間'!$C3071="","",'6.標準時間'!E3071)</f>
        <v/>
      </c>
      <c r="E3071" s="171" t="str">
        <f>IF('6.標準時間'!$C3071="","",'6.標準時間'!F3071)</f>
        <v/>
      </c>
      <c r="F3071" s="15" t="str">
        <f t="shared" si="94"/>
        <v/>
      </c>
      <c r="G3071" s="142" t="str">
        <f>IF('6.標準時間'!$C3071="","",'6.標準時間'!H3071)</f>
        <v/>
      </c>
      <c r="H3071" s="142" t="str">
        <f>IF('6.標準時間'!$C3071="","",'6.標準時間'!I3071)</f>
        <v/>
      </c>
      <c r="I3071" s="107" t="str">
        <f>IF(C3071="","",VLOOKUP($C3071,'7.工程別レート'!$C$6:$E$501,3,FALSE))</f>
        <v/>
      </c>
      <c r="J3071" s="108" t="str">
        <f>IF(C3071="","",VLOOKUP($C3071,'7.工程別レート'!$C$6:$E$501,2,FALSE))</f>
        <v/>
      </c>
      <c r="K3071" s="195" t="str">
        <f t="shared" si="95"/>
        <v/>
      </c>
    </row>
    <row r="3072" spans="2:11" ht="18" customHeight="1">
      <c r="B3072" s="16" t="str">
        <f>IF('6.標準時間'!$B3072="","",'6.標準時間'!B3072)</f>
        <v/>
      </c>
      <c r="C3072" s="16" t="str">
        <f>IF('6.標準時間'!$C3072="","",'6.標準時間'!C3072)</f>
        <v/>
      </c>
      <c r="D3072" s="16" t="str">
        <f>IF('6.標準時間'!$C3072="","",'6.標準時間'!E3072)</f>
        <v/>
      </c>
      <c r="E3072" s="171" t="str">
        <f>IF('6.標準時間'!$C3072="","",'6.標準時間'!F3072)</f>
        <v/>
      </c>
      <c r="F3072" s="15" t="str">
        <f t="shared" si="94"/>
        <v/>
      </c>
      <c r="G3072" s="142" t="str">
        <f>IF('6.標準時間'!$C3072="","",'6.標準時間'!H3072)</f>
        <v/>
      </c>
      <c r="H3072" s="142" t="str">
        <f>IF('6.標準時間'!$C3072="","",'6.標準時間'!I3072)</f>
        <v/>
      </c>
      <c r="I3072" s="107" t="str">
        <f>IF(C3072="","",VLOOKUP($C3072,'7.工程別レート'!$C$6:$E$501,3,FALSE))</f>
        <v/>
      </c>
      <c r="J3072" s="108" t="str">
        <f>IF(C3072="","",VLOOKUP($C3072,'7.工程別レート'!$C$6:$E$501,2,FALSE))</f>
        <v/>
      </c>
      <c r="K3072" s="195" t="str">
        <f t="shared" si="95"/>
        <v/>
      </c>
    </row>
    <row r="3073" spans="2:11" ht="18" customHeight="1">
      <c r="B3073" s="16" t="str">
        <f>IF('6.標準時間'!$B3073="","",'6.標準時間'!B3073)</f>
        <v/>
      </c>
      <c r="C3073" s="16" t="str">
        <f>IF('6.標準時間'!$C3073="","",'6.標準時間'!C3073)</f>
        <v/>
      </c>
      <c r="D3073" s="16" t="str">
        <f>IF('6.標準時間'!$C3073="","",'6.標準時間'!E3073)</f>
        <v/>
      </c>
      <c r="E3073" s="171" t="str">
        <f>IF('6.標準時間'!$C3073="","",'6.標準時間'!F3073)</f>
        <v/>
      </c>
      <c r="F3073" s="15" t="str">
        <f t="shared" si="94"/>
        <v/>
      </c>
      <c r="G3073" s="142" t="str">
        <f>IF('6.標準時間'!$C3073="","",'6.標準時間'!H3073)</f>
        <v/>
      </c>
      <c r="H3073" s="142" t="str">
        <f>IF('6.標準時間'!$C3073="","",'6.標準時間'!I3073)</f>
        <v/>
      </c>
      <c r="I3073" s="107" t="str">
        <f>IF(C3073="","",VLOOKUP($C3073,'7.工程別レート'!$C$6:$E$501,3,FALSE))</f>
        <v/>
      </c>
      <c r="J3073" s="108" t="str">
        <f>IF(C3073="","",VLOOKUP($C3073,'7.工程別レート'!$C$6:$E$501,2,FALSE))</f>
        <v/>
      </c>
      <c r="K3073" s="195" t="str">
        <f t="shared" si="95"/>
        <v/>
      </c>
    </row>
    <row r="3074" spans="2:11" ht="18" customHeight="1">
      <c r="B3074" s="16" t="str">
        <f>IF('6.標準時間'!$B3074="","",'6.標準時間'!B3074)</f>
        <v/>
      </c>
      <c r="C3074" s="16" t="str">
        <f>IF('6.標準時間'!$C3074="","",'6.標準時間'!C3074)</f>
        <v/>
      </c>
      <c r="D3074" s="16" t="str">
        <f>IF('6.標準時間'!$C3074="","",'6.標準時間'!E3074)</f>
        <v/>
      </c>
      <c r="E3074" s="171" t="str">
        <f>IF('6.標準時間'!$C3074="","",'6.標準時間'!F3074)</f>
        <v/>
      </c>
      <c r="F3074" s="15" t="str">
        <f t="shared" si="94"/>
        <v/>
      </c>
      <c r="G3074" s="142" t="str">
        <f>IF('6.標準時間'!$C3074="","",'6.標準時間'!H3074)</f>
        <v/>
      </c>
      <c r="H3074" s="142" t="str">
        <f>IF('6.標準時間'!$C3074="","",'6.標準時間'!I3074)</f>
        <v/>
      </c>
      <c r="I3074" s="107" t="str">
        <f>IF(C3074="","",VLOOKUP($C3074,'7.工程別レート'!$C$6:$E$501,3,FALSE))</f>
        <v/>
      </c>
      <c r="J3074" s="108" t="str">
        <f>IF(C3074="","",VLOOKUP($C3074,'7.工程別レート'!$C$6:$E$501,2,FALSE))</f>
        <v/>
      </c>
      <c r="K3074" s="195" t="str">
        <f t="shared" si="95"/>
        <v/>
      </c>
    </row>
    <row r="3075" spans="2:11" ht="18" customHeight="1">
      <c r="B3075" s="16" t="str">
        <f>IF('6.標準時間'!$B3075="","",'6.標準時間'!B3075)</f>
        <v/>
      </c>
      <c r="C3075" s="16" t="str">
        <f>IF('6.標準時間'!$C3075="","",'6.標準時間'!C3075)</f>
        <v/>
      </c>
      <c r="D3075" s="16" t="str">
        <f>IF('6.標準時間'!$C3075="","",'6.標準時間'!E3075)</f>
        <v/>
      </c>
      <c r="E3075" s="171" t="str">
        <f>IF('6.標準時間'!$C3075="","",'6.標準時間'!F3075)</f>
        <v/>
      </c>
      <c r="F3075" s="15" t="str">
        <f t="shared" si="94"/>
        <v/>
      </c>
      <c r="G3075" s="142" t="str">
        <f>IF('6.標準時間'!$C3075="","",'6.標準時間'!H3075)</f>
        <v/>
      </c>
      <c r="H3075" s="142" t="str">
        <f>IF('6.標準時間'!$C3075="","",'6.標準時間'!I3075)</f>
        <v/>
      </c>
      <c r="I3075" s="107" t="str">
        <f>IF(C3075="","",VLOOKUP($C3075,'7.工程別レート'!$C$6:$E$501,3,FALSE))</f>
        <v/>
      </c>
      <c r="J3075" s="108" t="str">
        <f>IF(C3075="","",VLOOKUP($C3075,'7.工程別レート'!$C$6:$E$501,2,FALSE))</f>
        <v/>
      </c>
      <c r="K3075" s="195" t="str">
        <f t="shared" si="95"/>
        <v/>
      </c>
    </row>
    <row r="3076" spans="2:11" ht="18" customHeight="1">
      <c r="B3076" s="16" t="str">
        <f>IF('6.標準時間'!$B3076="","",'6.標準時間'!B3076)</f>
        <v/>
      </c>
      <c r="C3076" s="16" t="str">
        <f>IF('6.標準時間'!$C3076="","",'6.標準時間'!C3076)</f>
        <v/>
      </c>
      <c r="D3076" s="16" t="str">
        <f>IF('6.標準時間'!$C3076="","",'6.標準時間'!E3076)</f>
        <v/>
      </c>
      <c r="E3076" s="171" t="str">
        <f>IF('6.標準時間'!$C3076="","",'6.標準時間'!F3076)</f>
        <v/>
      </c>
      <c r="F3076" s="15" t="str">
        <f t="shared" si="94"/>
        <v/>
      </c>
      <c r="G3076" s="142" t="str">
        <f>IF('6.標準時間'!$C3076="","",'6.標準時間'!H3076)</f>
        <v/>
      </c>
      <c r="H3076" s="142" t="str">
        <f>IF('6.標準時間'!$C3076="","",'6.標準時間'!I3076)</f>
        <v/>
      </c>
      <c r="I3076" s="107" t="str">
        <f>IF(C3076="","",VLOOKUP($C3076,'7.工程別レート'!$C$6:$E$501,3,FALSE))</f>
        <v/>
      </c>
      <c r="J3076" s="108" t="str">
        <f>IF(C3076="","",VLOOKUP($C3076,'7.工程別レート'!$C$6:$E$501,2,FALSE))</f>
        <v/>
      </c>
      <c r="K3076" s="195" t="str">
        <f t="shared" si="95"/>
        <v/>
      </c>
    </row>
    <row r="3077" spans="2:11" ht="18" customHeight="1">
      <c r="B3077" s="16" t="str">
        <f>IF('6.標準時間'!$B3077="","",'6.標準時間'!B3077)</f>
        <v/>
      </c>
      <c r="C3077" s="16" t="str">
        <f>IF('6.標準時間'!$C3077="","",'6.標準時間'!C3077)</f>
        <v/>
      </c>
      <c r="D3077" s="16" t="str">
        <f>IF('6.標準時間'!$C3077="","",'6.標準時間'!E3077)</f>
        <v/>
      </c>
      <c r="E3077" s="171" t="str">
        <f>IF('6.標準時間'!$C3077="","",'6.標準時間'!F3077)</f>
        <v/>
      </c>
      <c r="F3077" s="15" t="str">
        <f t="shared" si="94"/>
        <v/>
      </c>
      <c r="G3077" s="142" t="str">
        <f>IF('6.標準時間'!$C3077="","",'6.標準時間'!H3077)</f>
        <v/>
      </c>
      <c r="H3077" s="142" t="str">
        <f>IF('6.標準時間'!$C3077="","",'6.標準時間'!I3077)</f>
        <v/>
      </c>
      <c r="I3077" s="107" t="str">
        <f>IF(C3077="","",VLOOKUP($C3077,'7.工程別レート'!$C$6:$E$501,3,FALSE))</f>
        <v/>
      </c>
      <c r="J3077" s="108" t="str">
        <f>IF(C3077="","",VLOOKUP($C3077,'7.工程別レート'!$C$6:$E$501,2,FALSE))</f>
        <v/>
      </c>
      <c r="K3077" s="195" t="str">
        <f t="shared" si="95"/>
        <v/>
      </c>
    </row>
    <row r="3078" spans="2:11" ht="18" customHeight="1">
      <c r="B3078" s="16" t="str">
        <f>IF('6.標準時間'!$B3078="","",'6.標準時間'!B3078)</f>
        <v/>
      </c>
      <c r="C3078" s="16" t="str">
        <f>IF('6.標準時間'!$C3078="","",'6.標準時間'!C3078)</f>
        <v/>
      </c>
      <c r="D3078" s="16" t="str">
        <f>IF('6.標準時間'!$C3078="","",'6.標準時間'!E3078)</f>
        <v/>
      </c>
      <c r="E3078" s="171" t="str">
        <f>IF('6.標準時間'!$C3078="","",'6.標準時間'!F3078)</f>
        <v/>
      </c>
      <c r="F3078" s="15" t="str">
        <f t="shared" ref="F3078:F3141" si="96">C3078&amp;D3078</f>
        <v/>
      </c>
      <c r="G3078" s="142" t="str">
        <f>IF('6.標準時間'!$C3078="","",'6.標準時間'!H3078)</f>
        <v/>
      </c>
      <c r="H3078" s="142" t="str">
        <f>IF('6.標準時間'!$C3078="","",'6.標準時間'!I3078)</f>
        <v/>
      </c>
      <c r="I3078" s="107" t="str">
        <f>IF(C3078="","",VLOOKUP($C3078,'7.工程別レート'!$C$6:$E$501,3,FALSE))</f>
        <v/>
      </c>
      <c r="J3078" s="108" t="str">
        <f>IF(C3078="","",VLOOKUP($C3078,'7.工程別レート'!$C$6:$E$501,2,FALSE))</f>
        <v/>
      </c>
      <c r="K3078" s="195" t="str">
        <f t="shared" si="95"/>
        <v/>
      </c>
    </row>
    <row r="3079" spans="2:11" ht="18" customHeight="1">
      <c r="B3079" s="16" t="str">
        <f>IF('6.標準時間'!$B3079="","",'6.標準時間'!B3079)</f>
        <v/>
      </c>
      <c r="C3079" s="16" t="str">
        <f>IF('6.標準時間'!$C3079="","",'6.標準時間'!C3079)</f>
        <v/>
      </c>
      <c r="D3079" s="16" t="str">
        <f>IF('6.標準時間'!$C3079="","",'6.標準時間'!E3079)</f>
        <v/>
      </c>
      <c r="E3079" s="171" t="str">
        <f>IF('6.標準時間'!$C3079="","",'6.標準時間'!F3079)</f>
        <v/>
      </c>
      <c r="F3079" s="15" t="str">
        <f t="shared" si="96"/>
        <v/>
      </c>
      <c r="G3079" s="142" t="str">
        <f>IF('6.標準時間'!$C3079="","",'6.標準時間'!H3079)</f>
        <v/>
      </c>
      <c r="H3079" s="142" t="str">
        <f>IF('6.標準時間'!$C3079="","",'6.標準時間'!I3079)</f>
        <v/>
      </c>
      <c r="I3079" s="107" t="str">
        <f>IF(C3079="","",VLOOKUP($C3079,'7.工程別レート'!$C$6:$E$501,3,FALSE))</f>
        <v/>
      </c>
      <c r="J3079" s="108" t="str">
        <f>IF(C3079="","",VLOOKUP($C3079,'7.工程別レート'!$C$6:$E$501,2,FALSE))</f>
        <v/>
      </c>
      <c r="K3079" s="195" t="str">
        <f t="shared" ref="K3079:K3142" si="97">IF(ISERROR((G3079*I3079)+(H3079*J3079)),"",(G3079*I3079)+(H3079*J3079))</f>
        <v/>
      </c>
    </row>
    <row r="3080" spans="2:11" ht="18" customHeight="1">
      <c r="B3080" s="16" t="str">
        <f>IF('6.標準時間'!$B3080="","",'6.標準時間'!B3080)</f>
        <v/>
      </c>
      <c r="C3080" s="16" t="str">
        <f>IF('6.標準時間'!$C3080="","",'6.標準時間'!C3080)</f>
        <v/>
      </c>
      <c r="D3080" s="16" t="str">
        <f>IF('6.標準時間'!$C3080="","",'6.標準時間'!E3080)</f>
        <v/>
      </c>
      <c r="E3080" s="171" t="str">
        <f>IF('6.標準時間'!$C3080="","",'6.標準時間'!F3080)</f>
        <v/>
      </c>
      <c r="F3080" s="15" t="str">
        <f t="shared" si="96"/>
        <v/>
      </c>
      <c r="G3080" s="142" t="str">
        <f>IF('6.標準時間'!$C3080="","",'6.標準時間'!H3080)</f>
        <v/>
      </c>
      <c r="H3080" s="142" t="str">
        <f>IF('6.標準時間'!$C3080="","",'6.標準時間'!I3080)</f>
        <v/>
      </c>
      <c r="I3080" s="107" t="str">
        <f>IF(C3080="","",VLOOKUP($C3080,'7.工程別レート'!$C$6:$E$501,3,FALSE))</f>
        <v/>
      </c>
      <c r="J3080" s="108" t="str">
        <f>IF(C3080="","",VLOOKUP($C3080,'7.工程別レート'!$C$6:$E$501,2,FALSE))</f>
        <v/>
      </c>
      <c r="K3080" s="195" t="str">
        <f t="shared" si="97"/>
        <v/>
      </c>
    </row>
    <row r="3081" spans="2:11" ht="18" customHeight="1">
      <c r="B3081" s="16" t="str">
        <f>IF('6.標準時間'!$B3081="","",'6.標準時間'!B3081)</f>
        <v/>
      </c>
      <c r="C3081" s="16" t="str">
        <f>IF('6.標準時間'!$C3081="","",'6.標準時間'!C3081)</f>
        <v/>
      </c>
      <c r="D3081" s="16" t="str">
        <f>IF('6.標準時間'!$C3081="","",'6.標準時間'!E3081)</f>
        <v/>
      </c>
      <c r="E3081" s="171" t="str">
        <f>IF('6.標準時間'!$C3081="","",'6.標準時間'!F3081)</f>
        <v/>
      </c>
      <c r="F3081" s="15" t="str">
        <f t="shared" si="96"/>
        <v/>
      </c>
      <c r="G3081" s="142" t="str">
        <f>IF('6.標準時間'!$C3081="","",'6.標準時間'!H3081)</f>
        <v/>
      </c>
      <c r="H3081" s="142" t="str">
        <f>IF('6.標準時間'!$C3081="","",'6.標準時間'!I3081)</f>
        <v/>
      </c>
      <c r="I3081" s="107" t="str">
        <f>IF(C3081="","",VLOOKUP($C3081,'7.工程別レート'!$C$6:$E$501,3,FALSE))</f>
        <v/>
      </c>
      <c r="J3081" s="108" t="str">
        <f>IF(C3081="","",VLOOKUP($C3081,'7.工程別レート'!$C$6:$E$501,2,FALSE))</f>
        <v/>
      </c>
      <c r="K3081" s="195" t="str">
        <f t="shared" si="97"/>
        <v/>
      </c>
    </row>
    <row r="3082" spans="2:11" ht="18" customHeight="1">
      <c r="B3082" s="16" t="str">
        <f>IF('6.標準時間'!$B3082="","",'6.標準時間'!B3082)</f>
        <v/>
      </c>
      <c r="C3082" s="16" t="str">
        <f>IF('6.標準時間'!$C3082="","",'6.標準時間'!C3082)</f>
        <v/>
      </c>
      <c r="D3082" s="16" t="str">
        <f>IF('6.標準時間'!$C3082="","",'6.標準時間'!E3082)</f>
        <v/>
      </c>
      <c r="E3082" s="171" t="str">
        <f>IF('6.標準時間'!$C3082="","",'6.標準時間'!F3082)</f>
        <v/>
      </c>
      <c r="F3082" s="15" t="str">
        <f t="shared" si="96"/>
        <v/>
      </c>
      <c r="G3082" s="142" t="str">
        <f>IF('6.標準時間'!$C3082="","",'6.標準時間'!H3082)</f>
        <v/>
      </c>
      <c r="H3082" s="142" t="str">
        <f>IF('6.標準時間'!$C3082="","",'6.標準時間'!I3082)</f>
        <v/>
      </c>
      <c r="I3082" s="107" t="str">
        <f>IF(C3082="","",VLOOKUP($C3082,'7.工程別レート'!$C$6:$E$501,3,FALSE))</f>
        <v/>
      </c>
      <c r="J3082" s="108" t="str">
        <f>IF(C3082="","",VLOOKUP($C3082,'7.工程別レート'!$C$6:$E$501,2,FALSE))</f>
        <v/>
      </c>
      <c r="K3082" s="195" t="str">
        <f t="shared" si="97"/>
        <v/>
      </c>
    </row>
    <row r="3083" spans="2:11" ht="18" customHeight="1">
      <c r="B3083" s="16" t="str">
        <f>IF('6.標準時間'!$B3083="","",'6.標準時間'!B3083)</f>
        <v/>
      </c>
      <c r="C3083" s="16" t="str">
        <f>IF('6.標準時間'!$C3083="","",'6.標準時間'!C3083)</f>
        <v/>
      </c>
      <c r="D3083" s="16" t="str">
        <f>IF('6.標準時間'!$C3083="","",'6.標準時間'!E3083)</f>
        <v/>
      </c>
      <c r="E3083" s="171" t="str">
        <f>IF('6.標準時間'!$C3083="","",'6.標準時間'!F3083)</f>
        <v/>
      </c>
      <c r="F3083" s="15" t="str">
        <f t="shared" si="96"/>
        <v/>
      </c>
      <c r="G3083" s="142" t="str">
        <f>IF('6.標準時間'!$C3083="","",'6.標準時間'!H3083)</f>
        <v/>
      </c>
      <c r="H3083" s="142" t="str">
        <f>IF('6.標準時間'!$C3083="","",'6.標準時間'!I3083)</f>
        <v/>
      </c>
      <c r="I3083" s="107" t="str">
        <f>IF(C3083="","",VLOOKUP($C3083,'7.工程別レート'!$C$6:$E$501,3,FALSE))</f>
        <v/>
      </c>
      <c r="J3083" s="108" t="str">
        <f>IF(C3083="","",VLOOKUP($C3083,'7.工程別レート'!$C$6:$E$501,2,FALSE))</f>
        <v/>
      </c>
      <c r="K3083" s="195" t="str">
        <f t="shared" si="97"/>
        <v/>
      </c>
    </row>
    <row r="3084" spans="2:11" ht="18" customHeight="1">
      <c r="B3084" s="16" t="str">
        <f>IF('6.標準時間'!$B3084="","",'6.標準時間'!B3084)</f>
        <v/>
      </c>
      <c r="C3084" s="16" t="str">
        <f>IF('6.標準時間'!$C3084="","",'6.標準時間'!C3084)</f>
        <v/>
      </c>
      <c r="D3084" s="16" t="str">
        <f>IF('6.標準時間'!$C3084="","",'6.標準時間'!E3084)</f>
        <v/>
      </c>
      <c r="E3084" s="171" t="str">
        <f>IF('6.標準時間'!$C3084="","",'6.標準時間'!F3084)</f>
        <v/>
      </c>
      <c r="F3084" s="15" t="str">
        <f t="shared" si="96"/>
        <v/>
      </c>
      <c r="G3084" s="142" t="str">
        <f>IF('6.標準時間'!$C3084="","",'6.標準時間'!H3084)</f>
        <v/>
      </c>
      <c r="H3084" s="142" t="str">
        <f>IF('6.標準時間'!$C3084="","",'6.標準時間'!I3084)</f>
        <v/>
      </c>
      <c r="I3084" s="107" t="str">
        <f>IF(C3084="","",VLOOKUP($C3084,'7.工程別レート'!$C$6:$E$501,3,FALSE))</f>
        <v/>
      </c>
      <c r="J3084" s="108" t="str">
        <f>IF(C3084="","",VLOOKUP($C3084,'7.工程別レート'!$C$6:$E$501,2,FALSE))</f>
        <v/>
      </c>
      <c r="K3084" s="195" t="str">
        <f t="shared" si="97"/>
        <v/>
      </c>
    </row>
    <row r="3085" spans="2:11" ht="18" customHeight="1">
      <c r="B3085" s="16" t="str">
        <f>IF('6.標準時間'!$B3085="","",'6.標準時間'!B3085)</f>
        <v/>
      </c>
      <c r="C3085" s="16" t="str">
        <f>IF('6.標準時間'!$C3085="","",'6.標準時間'!C3085)</f>
        <v/>
      </c>
      <c r="D3085" s="16" t="str">
        <f>IF('6.標準時間'!$C3085="","",'6.標準時間'!E3085)</f>
        <v/>
      </c>
      <c r="E3085" s="171" t="str">
        <f>IF('6.標準時間'!$C3085="","",'6.標準時間'!F3085)</f>
        <v/>
      </c>
      <c r="F3085" s="15" t="str">
        <f t="shared" si="96"/>
        <v/>
      </c>
      <c r="G3085" s="142" t="str">
        <f>IF('6.標準時間'!$C3085="","",'6.標準時間'!H3085)</f>
        <v/>
      </c>
      <c r="H3085" s="142" t="str">
        <f>IF('6.標準時間'!$C3085="","",'6.標準時間'!I3085)</f>
        <v/>
      </c>
      <c r="I3085" s="107" t="str">
        <f>IF(C3085="","",VLOOKUP($C3085,'7.工程別レート'!$C$6:$E$501,3,FALSE))</f>
        <v/>
      </c>
      <c r="J3085" s="108" t="str">
        <f>IF(C3085="","",VLOOKUP($C3085,'7.工程別レート'!$C$6:$E$501,2,FALSE))</f>
        <v/>
      </c>
      <c r="K3085" s="195" t="str">
        <f t="shared" si="97"/>
        <v/>
      </c>
    </row>
    <row r="3086" spans="2:11" ht="18" customHeight="1">
      <c r="B3086" s="16" t="str">
        <f>IF('6.標準時間'!$B3086="","",'6.標準時間'!B3086)</f>
        <v/>
      </c>
      <c r="C3086" s="16" t="str">
        <f>IF('6.標準時間'!$C3086="","",'6.標準時間'!C3086)</f>
        <v/>
      </c>
      <c r="D3086" s="16" t="str">
        <f>IF('6.標準時間'!$C3086="","",'6.標準時間'!E3086)</f>
        <v/>
      </c>
      <c r="E3086" s="171" t="str">
        <f>IF('6.標準時間'!$C3086="","",'6.標準時間'!F3086)</f>
        <v/>
      </c>
      <c r="F3086" s="15" t="str">
        <f t="shared" si="96"/>
        <v/>
      </c>
      <c r="G3086" s="142" t="str">
        <f>IF('6.標準時間'!$C3086="","",'6.標準時間'!H3086)</f>
        <v/>
      </c>
      <c r="H3086" s="142" t="str">
        <f>IF('6.標準時間'!$C3086="","",'6.標準時間'!I3086)</f>
        <v/>
      </c>
      <c r="I3086" s="107" t="str">
        <f>IF(C3086="","",VLOOKUP($C3086,'7.工程別レート'!$C$6:$E$501,3,FALSE))</f>
        <v/>
      </c>
      <c r="J3086" s="108" t="str">
        <f>IF(C3086="","",VLOOKUP($C3086,'7.工程別レート'!$C$6:$E$501,2,FALSE))</f>
        <v/>
      </c>
      <c r="K3086" s="195" t="str">
        <f t="shared" si="97"/>
        <v/>
      </c>
    </row>
    <row r="3087" spans="2:11" ht="18" customHeight="1">
      <c r="B3087" s="16" t="str">
        <f>IF('6.標準時間'!$B3087="","",'6.標準時間'!B3087)</f>
        <v/>
      </c>
      <c r="C3087" s="16" t="str">
        <f>IF('6.標準時間'!$C3087="","",'6.標準時間'!C3087)</f>
        <v/>
      </c>
      <c r="D3087" s="16" t="str">
        <f>IF('6.標準時間'!$C3087="","",'6.標準時間'!E3087)</f>
        <v/>
      </c>
      <c r="E3087" s="171" t="str">
        <f>IF('6.標準時間'!$C3087="","",'6.標準時間'!F3087)</f>
        <v/>
      </c>
      <c r="F3087" s="15" t="str">
        <f t="shared" si="96"/>
        <v/>
      </c>
      <c r="G3087" s="142" t="str">
        <f>IF('6.標準時間'!$C3087="","",'6.標準時間'!H3087)</f>
        <v/>
      </c>
      <c r="H3087" s="142" t="str">
        <f>IF('6.標準時間'!$C3087="","",'6.標準時間'!I3087)</f>
        <v/>
      </c>
      <c r="I3087" s="107" t="str">
        <f>IF(C3087="","",VLOOKUP($C3087,'7.工程別レート'!$C$6:$E$501,3,FALSE))</f>
        <v/>
      </c>
      <c r="J3087" s="108" t="str">
        <f>IF(C3087="","",VLOOKUP($C3087,'7.工程別レート'!$C$6:$E$501,2,FALSE))</f>
        <v/>
      </c>
      <c r="K3087" s="195" t="str">
        <f t="shared" si="97"/>
        <v/>
      </c>
    </row>
    <row r="3088" spans="2:11" ht="18" customHeight="1">
      <c r="B3088" s="16" t="str">
        <f>IF('6.標準時間'!$B3088="","",'6.標準時間'!B3088)</f>
        <v/>
      </c>
      <c r="C3088" s="16" t="str">
        <f>IF('6.標準時間'!$C3088="","",'6.標準時間'!C3088)</f>
        <v/>
      </c>
      <c r="D3088" s="16" t="str">
        <f>IF('6.標準時間'!$C3088="","",'6.標準時間'!E3088)</f>
        <v/>
      </c>
      <c r="E3088" s="171" t="str">
        <f>IF('6.標準時間'!$C3088="","",'6.標準時間'!F3088)</f>
        <v/>
      </c>
      <c r="F3088" s="15" t="str">
        <f t="shared" si="96"/>
        <v/>
      </c>
      <c r="G3088" s="142" t="str">
        <f>IF('6.標準時間'!$C3088="","",'6.標準時間'!H3088)</f>
        <v/>
      </c>
      <c r="H3088" s="142" t="str">
        <f>IF('6.標準時間'!$C3088="","",'6.標準時間'!I3088)</f>
        <v/>
      </c>
      <c r="I3088" s="107" t="str">
        <f>IF(C3088="","",VLOOKUP($C3088,'7.工程別レート'!$C$6:$E$501,3,FALSE))</f>
        <v/>
      </c>
      <c r="J3088" s="108" t="str">
        <f>IF(C3088="","",VLOOKUP($C3088,'7.工程別レート'!$C$6:$E$501,2,FALSE))</f>
        <v/>
      </c>
      <c r="K3088" s="195" t="str">
        <f t="shared" si="97"/>
        <v/>
      </c>
    </row>
    <row r="3089" spans="2:11" ht="18" customHeight="1">
      <c r="B3089" s="16" t="str">
        <f>IF('6.標準時間'!$B3089="","",'6.標準時間'!B3089)</f>
        <v/>
      </c>
      <c r="C3089" s="16" t="str">
        <f>IF('6.標準時間'!$C3089="","",'6.標準時間'!C3089)</f>
        <v/>
      </c>
      <c r="D3089" s="16" t="str">
        <f>IF('6.標準時間'!$C3089="","",'6.標準時間'!E3089)</f>
        <v/>
      </c>
      <c r="E3089" s="171" t="str">
        <f>IF('6.標準時間'!$C3089="","",'6.標準時間'!F3089)</f>
        <v/>
      </c>
      <c r="F3089" s="15" t="str">
        <f t="shared" si="96"/>
        <v/>
      </c>
      <c r="G3089" s="142" t="str">
        <f>IF('6.標準時間'!$C3089="","",'6.標準時間'!H3089)</f>
        <v/>
      </c>
      <c r="H3089" s="142" t="str">
        <f>IF('6.標準時間'!$C3089="","",'6.標準時間'!I3089)</f>
        <v/>
      </c>
      <c r="I3089" s="107" t="str">
        <f>IF(C3089="","",VLOOKUP($C3089,'7.工程別レート'!$C$6:$E$501,3,FALSE))</f>
        <v/>
      </c>
      <c r="J3089" s="108" t="str">
        <f>IF(C3089="","",VLOOKUP($C3089,'7.工程別レート'!$C$6:$E$501,2,FALSE))</f>
        <v/>
      </c>
      <c r="K3089" s="195" t="str">
        <f t="shared" si="97"/>
        <v/>
      </c>
    </row>
    <row r="3090" spans="2:11" ht="18" customHeight="1">
      <c r="B3090" s="16" t="str">
        <f>IF('6.標準時間'!$B3090="","",'6.標準時間'!B3090)</f>
        <v/>
      </c>
      <c r="C3090" s="16" t="str">
        <f>IF('6.標準時間'!$C3090="","",'6.標準時間'!C3090)</f>
        <v/>
      </c>
      <c r="D3090" s="16" t="str">
        <f>IF('6.標準時間'!$C3090="","",'6.標準時間'!E3090)</f>
        <v/>
      </c>
      <c r="E3090" s="171" t="str">
        <f>IF('6.標準時間'!$C3090="","",'6.標準時間'!F3090)</f>
        <v/>
      </c>
      <c r="F3090" s="15" t="str">
        <f t="shared" si="96"/>
        <v/>
      </c>
      <c r="G3090" s="142" t="str">
        <f>IF('6.標準時間'!$C3090="","",'6.標準時間'!H3090)</f>
        <v/>
      </c>
      <c r="H3090" s="142" t="str">
        <f>IF('6.標準時間'!$C3090="","",'6.標準時間'!I3090)</f>
        <v/>
      </c>
      <c r="I3090" s="107" t="str">
        <f>IF(C3090="","",VLOOKUP($C3090,'7.工程別レート'!$C$6:$E$501,3,FALSE))</f>
        <v/>
      </c>
      <c r="J3090" s="108" t="str">
        <f>IF(C3090="","",VLOOKUP($C3090,'7.工程別レート'!$C$6:$E$501,2,FALSE))</f>
        <v/>
      </c>
      <c r="K3090" s="195" t="str">
        <f t="shared" si="97"/>
        <v/>
      </c>
    </row>
    <row r="3091" spans="2:11" ht="18" customHeight="1">
      <c r="B3091" s="16" t="str">
        <f>IF('6.標準時間'!$B3091="","",'6.標準時間'!B3091)</f>
        <v/>
      </c>
      <c r="C3091" s="16" t="str">
        <f>IF('6.標準時間'!$C3091="","",'6.標準時間'!C3091)</f>
        <v/>
      </c>
      <c r="D3091" s="16" t="str">
        <f>IF('6.標準時間'!$C3091="","",'6.標準時間'!E3091)</f>
        <v/>
      </c>
      <c r="E3091" s="171" t="str">
        <f>IF('6.標準時間'!$C3091="","",'6.標準時間'!F3091)</f>
        <v/>
      </c>
      <c r="F3091" s="15" t="str">
        <f t="shared" si="96"/>
        <v/>
      </c>
      <c r="G3091" s="142" t="str">
        <f>IF('6.標準時間'!$C3091="","",'6.標準時間'!H3091)</f>
        <v/>
      </c>
      <c r="H3091" s="142" t="str">
        <f>IF('6.標準時間'!$C3091="","",'6.標準時間'!I3091)</f>
        <v/>
      </c>
      <c r="I3091" s="107" t="str">
        <f>IF(C3091="","",VLOOKUP($C3091,'7.工程別レート'!$C$6:$E$501,3,FALSE))</f>
        <v/>
      </c>
      <c r="J3091" s="108" t="str">
        <f>IF(C3091="","",VLOOKUP($C3091,'7.工程別レート'!$C$6:$E$501,2,FALSE))</f>
        <v/>
      </c>
      <c r="K3091" s="195" t="str">
        <f t="shared" si="97"/>
        <v/>
      </c>
    </row>
    <row r="3092" spans="2:11" ht="18" customHeight="1">
      <c r="B3092" s="16" t="str">
        <f>IF('6.標準時間'!$B3092="","",'6.標準時間'!B3092)</f>
        <v/>
      </c>
      <c r="C3092" s="16" t="str">
        <f>IF('6.標準時間'!$C3092="","",'6.標準時間'!C3092)</f>
        <v/>
      </c>
      <c r="D3092" s="16" t="str">
        <f>IF('6.標準時間'!$C3092="","",'6.標準時間'!E3092)</f>
        <v/>
      </c>
      <c r="E3092" s="171" t="str">
        <f>IF('6.標準時間'!$C3092="","",'6.標準時間'!F3092)</f>
        <v/>
      </c>
      <c r="F3092" s="15" t="str">
        <f t="shared" si="96"/>
        <v/>
      </c>
      <c r="G3092" s="142" t="str">
        <f>IF('6.標準時間'!$C3092="","",'6.標準時間'!H3092)</f>
        <v/>
      </c>
      <c r="H3092" s="142" t="str">
        <f>IF('6.標準時間'!$C3092="","",'6.標準時間'!I3092)</f>
        <v/>
      </c>
      <c r="I3092" s="107" t="str">
        <f>IF(C3092="","",VLOOKUP($C3092,'7.工程別レート'!$C$6:$E$501,3,FALSE))</f>
        <v/>
      </c>
      <c r="J3092" s="108" t="str">
        <f>IF(C3092="","",VLOOKUP($C3092,'7.工程別レート'!$C$6:$E$501,2,FALSE))</f>
        <v/>
      </c>
      <c r="K3092" s="195" t="str">
        <f t="shared" si="97"/>
        <v/>
      </c>
    </row>
    <row r="3093" spans="2:11" ht="18" customHeight="1">
      <c r="B3093" s="16" t="str">
        <f>IF('6.標準時間'!$B3093="","",'6.標準時間'!B3093)</f>
        <v/>
      </c>
      <c r="C3093" s="16" t="str">
        <f>IF('6.標準時間'!$C3093="","",'6.標準時間'!C3093)</f>
        <v/>
      </c>
      <c r="D3093" s="16" t="str">
        <f>IF('6.標準時間'!$C3093="","",'6.標準時間'!E3093)</f>
        <v/>
      </c>
      <c r="E3093" s="171" t="str">
        <f>IF('6.標準時間'!$C3093="","",'6.標準時間'!F3093)</f>
        <v/>
      </c>
      <c r="F3093" s="15" t="str">
        <f t="shared" si="96"/>
        <v/>
      </c>
      <c r="G3093" s="142" t="str">
        <f>IF('6.標準時間'!$C3093="","",'6.標準時間'!H3093)</f>
        <v/>
      </c>
      <c r="H3093" s="142" t="str">
        <f>IF('6.標準時間'!$C3093="","",'6.標準時間'!I3093)</f>
        <v/>
      </c>
      <c r="I3093" s="107" t="str">
        <f>IF(C3093="","",VLOOKUP($C3093,'7.工程別レート'!$C$6:$E$501,3,FALSE))</f>
        <v/>
      </c>
      <c r="J3093" s="108" t="str">
        <f>IF(C3093="","",VLOOKUP($C3093,'7.工程別レート'!$C$6:$E$501,2,FALSE))</f>
        <v/>
      </c>
      <c r="K3093" s="195" t="str">
        <f t="shared" si="97"/>
        <v/>
      </c>
    </row>
    <row r="3094" spans="2:11" ht="18" customHeight="1">
      <c r="B3094" s="16" t="str">
        <f>IF('6.標準時間'!$B3094="","",'6.標準時間'!B3094)</f>
        <v/>
      </c>
      <c r="C3094" s="16" t="str">
        <f>IF('6.標準時間'!$C3094="","",'6.標準時間'!C3094)</f>
        <v/>
      </c>
      <c r="D3094" s="16" t="str">
        <f>IF('6.標準時間'!$C3094="","",'6.標準時間'!E3094)</f>
        <v/>
      </c>
      <c r="E3094" s="171" t="str">
        <f>IF('6.標準時間'!$C3094="","",'6.標準時間'!F3094)</f>
        <v/>
      </c>
      <c r="F3094" s="15" t="str">
        <f t="shared" si="96"/>
        <v/>
      </c>
      <c r="G3094" s="142" t="str">
        <f>IF('6.標準時間'!$C3094="","",'6.標準時間'!H3094)</f>
        <v/>
      </c>
      <c r="H3094" s="142" t="str">
        <f>IF('6.標準時間'!$C3094="","",'6.標準時間'!I3094)</f>
        <v/>
      </c>
      <c r="I3094" s="107" t="str">
        <f>IF(C3094="","",VLOOKUP($C3094,'7.工程別レート'!$C$6:$E$501,3,FALSE))</f>
        <v/>
      </c>
      <c r="J3094" s="108" t="str">
        <f>IF(C3094="","",VLOOKUP($C3094,'7.工程別レート'!$C$6:$E$501,2,FALSE))</f>
        <v/>
      </c>
      <c r="K3094" s="195" t="str">
        <f t="shared" si="97"/>
        <v/>
      </c>
    </row>
    <row r="3095" spans="2:11" ht="18" customHeight="1">
      <c r="B3095" s="16" t="str">
        <f>IF('6.標準時間'!$B3095="","",'6.標準時間'!B3095)</f>
        <v/>
      </c>
      <c r="C3095" s="16" t="str">
        <f>IF('6.標準時間'!$C3095="","",'6.標準時間'!C3095)</f>
        <v/>
      </c>
      <c r="D3095" s="16" t="str">
        <f>IF('6.標準時間'!$C3095="","",'6.標準時間'!E3095)</f>
        <v/>
      </c>
      <c r="E3095" s="171" t="str">
        <f>IF('6.標準時間'!$C3095="","",'6.標準時間'!F3095)</f>
        <v/>
      </c>
      <c r="F3095" s="15" t="str">
        <f t="shared" si="96"/>
        <v/>
      </c>
      <c r="G3095" s="142" t="str">
        <f>IF('6.標準時間'!$C3095="","",'6.標準時間'!H3095)</f>
        <v/>
      </c>
      <c r="H3095" s="142" t="str">
        <f>IF('6.標準時間'!$C3095="","",'6.標準時間'!I3095)</f>
        <v/>
      </c>
      <c r="I3095" s="107" t="str">
        <f>IF(C3095="","",VLOOKUP($C3095,'7.工程別レート'!$C$6:$E$501,3,FALSE))</f>
        <v/>
      </c>
      <c r="J3095" s="108" t="str">
        <f>IF(C3095="","",VLOOKUP($C3095,'7.工程別レート'!$C$6:$E$501,2,FALSE))</f>
        <v/>
      </c>
      <c r="K3095" s="195" t="str">
        <f t="shared" si="97"/>
        <v/>
      </c>
    </row>
    <row r="3096" spans="2:11" ht="18" customHeight="1">
      <c r="B3096" s="16" t="str">
        <f>IF('6.標準時間'!$B3096="","",'6.標準時間'!B3096)</f>
        <v/>
      </c>
      <c r="C3096" s="16" t="str">
        <f>IF('6.標準時間'!$C3096="","",'6.標準時間'!C3096)</f>
        <v/>
      </c>
      <c r="D3096" s="16" t="str">
        <f>IF('6.標準時間'!$C3096="","",'6.標準時間'!E3096)</f>
        <v/>
      </c>
      <c r="E3096" s="171" t="str">
        <f>IF('6.標準時間'!$C3096="","",'6.標準時間'!F3096)</f>
        <v/>
      </c>
      <c r="F3096" s="15" t="str">
        <f t="shared" si="96"/>
        <v/>
      </c>
      <c r="G3096" s="142" t="str">
        <f>IF('6.標準時間'!$C3096="","",'6.標準時間'!H3096)</f>
        <v/>
      </c>
      <c r="H3096" s="142" t="str">
        <f>IF('6.標準時間'!$C3096="","",'6.標準時間'!I3096)</f>
        <v/>
      </c>
      <c r="I3096" s="107" t="str">
        <f>IF(C3096="","",VLOOKUP($C3096,'7.工程別レート'!$C$6:$E$501,3,FALSE))</f>
        <v/>
      </c>
      <c r="J3096" s="108" t="str">
        <f>IF(C3096="","",VLOOKUP($C3096,'7.工程別レート'!$C$6:$E$501,2,FALSE))</f>
        <v/>
      </c>
      <c r="K3096" s="195" t="str">
        <f t="shared" si="97"/>
        <v/>
      </c>
    </row>
    <row r="3097" spans="2:11" ht="18" customHeight="1">
      <c r="B3097" s="16" t="str">
        <f>IF('6.標準時間'!$B3097="","",'6.標準時間'!B3097)</f>
        <v/>
      </c>
      <c r="C3097" s="16" t="str">
        <f>IF('6.標準時間'!$C3097="","",'6.標準時間'!C3097)</f>
        <v/>
      </c>
      <c r="D3097" s="16" t="str">
        <f>IF('6.標準時間'!$C3097="","",'6.標準時間'!E3097)</f>
        <v/>
      </c>
      <c r="E3097" s="171" t="str">
        <f>IF('6.標準時間'!$C3097="","",'6.標準時間'!F3097)</f>
        <v/>
      </c>
      <c r="F3097" s="15" t="str">
        <f t="shared" si="96"/>
        <v/>
      </c>
      <c r="G3097" s="142" t="str">
        <f>IF('6.標準時間'!$C3097="","",'6.標準時間'!H3097)</f>
        <v/>
      </c>
      <c r="H3097" s="142" t="str">
        <f>IF('6.標準時間'!$C3097="","",'6.標準時間'!I3097)</f>
        <v/>
      </c>
      <c r="I3097" s="107" t="str">
        <f>IF(C3097="","",VLOOKUP($C3097,'7.工程別レート'!$C$6:$E$501,3,FALSE))</f>
        <v/>
      </c>
      <c r="J3097" s="108" t="str">
        <f>IF(C3097="","",VLOOKUP($C3097,'7.工程別レート'!$C$6:$E$501,2,FALSE))</f>
        <v/>
      </c>
      <c r="K3097" s="195" t="str">
        <f t="shared" si="97"/>
        <v/>
      </c>
    </row>
    <row r="3098" spans="2:11" ht="18" customHeight="1">
      <c r="B3098" s="16" t="str">
        <f>IF('6.標準時間'!$B3098="","",'6.標準時間'!B3098)</f>
        <v/>
      </c>
      <c r="C3098" s="16" t="str">
        <f>IF('6.標準時間'!$C3098="","",'6.標準時間'!C3098)</f>
        <v/>
      </c>
      <c r="D3098" s="16" t="str">
        <f>IF('6.標準時間'!$C3098="","",'6.標準時間'!E3098)</f>
        <v/>
      </c>
      <c r="E3098" s="171" t="str">
        <f>IF('6.標準時間'!$C3098="","",'6.標準時間'!F3098)</f>
        <v/>
      </c>
      <c r="F3098" s="15" t="str">
        <f t="shared" si="96"/>
        <v/>
      </c>
      <c r="G3098" s="142" t="str">
        <f>IF('6.標準時間'!$C3098="","",'6.標準時間'!H3098)</f>
        <v/>
      </c>
      <c r="H3098" s="142" t="str">
        <f>IF('6.標準時間'!$C3098="","",'6.標準時間'!I3098)</f>
        <v/>
      </c>
      <c r="I3098" s="107" t="str">
        <f>IF(C3098="","",VLOOKUP($C3098,'7.工程別レート'!$C$6:$E$501,3,FALSE))</f>
        <v/>
      </c>
      <c r="J3098" s="108" t="str">
        <f>IF(C3098="","",VLOOKUP($C3098,'7.工程別レート'!$C$6:$E$501,2,FALSE))</f>
        <v/>
      </c>
      <c r="K3098" s="195" t="str">
        <f t="shared" si="97"/>
        <v/>
      </c>
    </row>
    <row r="3099" spans="2:11" ht="18" customHeight="1">
      <c r="B3099" s="16" t="str">
        <f>IF('6.標準時間'!$B3099="","",'6.標準時間'!B3099)</f>
        <v/>
      </c>
      <c r="C3099" s="16" t="str">
        <f>IF('6.標準時間'!$C3099="","",'6.標準時間'!C3099)</f>
        <v/>
      </c>
      <c r="D3099" s="16" t="str">
        <f>IF('6.標準時間'!$C3099="","",'6.標準時間'!E3099)</f>
        <v/>
      </c>
      <c r="E3099" s="171" t="str">
        <f>IF('6.標準時間'!$C3099="","",'6.標準時間'!F3099)</f>
        <v/>
      </c>
      <c r="F3099" s="15" t="str">
        <f t="shared" si="96"/>
        <v/>
      </c>
      <c r="G3099" s="142" t="str">
        <f>IF('6.標準時間'!$C3099="","",'6.標準時間'!H3099)</f>
        <v/>
      </c>
      <c r="H3099" s="142" t="str">
        <f>IF('6.標準時間'!$C3099="","",'6.標準時間'!I3099)</f>
        <v/>
      </c>
      <c r="I3099" s="107" t="str">
        <f>IF(C3099="","",VLOOKUP($C3099,'7.工程別レート'!$C$6:$E$501,3,FALSE))</f>
        <v/>
      </c>
      <c r="J3099" s="108" t="str">
        <f>IF(C3099="","",VLOOKUP($C3099,'7.工程別レート'!$C$6:$E$501,2,FALSE))</f>
        <v/>
      </c>
      <c r="K3099" s="195" t="str">
        <f t="shared" si="97"/>
        <v/>
      </c>
    </row>
    <row r="3100" spans="2:11" ht="18" customHeight="1">
      <c r="B3100" s="16" t="str">
        <f>IF('6.標準時間'!$B3100="","",'6.標準時間'!B3100)</f>
        <v/>
      </c>
      <c r="C3100" s="16" t="str">
        <f>IF('6.標準時間'!$C3100="","",'6.標準時間'!C3100)</f>
        <v/>
      </c>
      <c r="D3100" s="16" t="str">
        <f>IF('6.標準時間'!$C3100="","",'6.標準時間'!E3100)</f>
        <v/>
      </c>
      <c r="E3100" s="171" t="str">
        <f>IF('6.標準時間'!$C3100="","",'6.標準時間'!F3100)</f>
        <v/>
      </c>
      <c r="F3100" s="15" t="str">
        <f t="shared" si="96"/>
        <v/>
      </c>
      <c r="G3100" s="142" t="str">
        <f>IF('6.標準時間'!$C3100="","",'6.標準時間'!H3100)</f>
        <v/>
      </c>
      <c r="H3100" s="142" t="str">
        <f>IF('6.標準時間'!$C3100="","",'6.標準時間'!I3100)</f>
        <v/>
      </c>
      <c r="I3100" s="107" t="str">
        <f>IF(C3100="","",VLOOKUP($C3100,'7.工程別レート'!$C$6:$E$501,3,FALSE))</f>
        <v/>
      </c>
      <c r="J3100" s="108" t="str">
        <f>IF(C3100="","",VLOOKUP($C3100,'7.工程別レート'!$C$6:$E$501,2,FALSE))</f>
        <v/>
      </c>
      <c r="K3100" s="195" t="str">
        <f t="shared" si="97"/>
        <v/>
      </c>
    </row>
    <row r="3101" spans="2:11" ht="18" customHeight="1">
      <c r="B3101" s="16" t="str">
        <f>IF('6.標準時間'!$B3101="","",'6.標準時間'!B3101)</f>
        <v/>
      </c>
      <c r="C3101" s="16" t="str">
        <f>IF('6.標準時間'!$C3101="","",'6.標準時間'!C3101)</f>
        <v/>
      </c>
      <c r="D3101" s="16" t="str">
        <f>IF('6.標準時間'!$C3101="","",'6.標準時間'!E3101)</f>
        <v/>
      </c>
      <c r="E3101" s="171" t="str">
        <f>IF('6.標準時間'!$C3101="","",'6.標準時間'!F3101)</f>
        <v/>
      </c>
      <c r="F3101" s="15" t="str">
        <f t="shared" si="96"/>
        <v/>
      </c>
      <c r="G3101" s="142" t="str">
        <f>IF('6.標準時間'!$C3101="","",'6.標準時間'!H3101)</f>
        <v/>
      </c>
      <c r="H3101" s="142" t="str">
        <f>IF('6.標準時間'!$C3101="","",'6.標準時間'!I3101)</f>
        <v/>
      </c>
      <c r="I3101" s="107" t="str">
        <f>IF(C3101="","",VLOOKUP($C3101,'7.工程別レート'!$C$6:$E$501,3,FALSE))</f>
        <v/>
      </c>
      <c r="J3101" s="108" t="str">
        <f>IF(C3101="","",VLOOKUP($C3101,'7.工程別レート'!$C$6:$E$501,2,FALSE))</f>
        <v/>
      </c>
      <c r="K3101" s="195" t="str">
        <f t="shared" si="97"/>
        <v/>
      </c>
    </row>
    <row r="3102" spans="2:11" ht="18" customHeight="1">
      <c r="B3102" s="16" t="str">
        <f>IF('6.標準時間'!$B3102="","",'6.標準時間'!B3102)</f>
        <v/>
      </c>
      <c r="C3102" s="16" t="str">
        <f>IF('6.標準時間'!$C3102="","",'6.標準時間'!C3102)</f>
        <v/>
      </c>
      <c r="D3102" s="16" t="str">
        <f>IF('6.標準時間'!$C3102="","",'6.標準時間'!E3102)</f>
        <v/>
      </c>
      <c r="E3102" s="171" t="str">
        <f>IF('6.標準時間'!$C3102="","",'6.標準時間'!F3102)</f>
        <v/>
      </c>
      <c r="F3102" s="15" t="str">
        <f t="shared" si="96"/>
        <v/>
      </c>
      <c r="G3102" s="142" t="str">
        <f>IF('6.標準時間'!$C3102="","",'6.標準時間'!H3102)</f>
        <v/>
      </c>
      <c r="H3102" s="142" t="str">
        <f>IF('6.標準時間'!$C3102="","",'6.標準時間'!I3102)</f>
        <v/>
      </c>
      <c r="I3102" s="107" t="str">
        <f>IF(C3102="","",VLOOKUP($C3102,'7.工程別レート'!$C$6:$E$501,3,FALSE))</f>
        <v/>
      </c>
      <c r="J3102" s="108" t="str">
        <f>IF(C3102="","",VLOOKUP($C3102,'7.工程別レート'!$C$6:$E$501,2,FALSE))</f>
        <v/>
      </c>
      <c r="K3102" s="195" t="str">
        <f t="shared" si="97"/>
        <v/>
      </c>
    </row>
    <row r="3103" spans="2:11" ht="18" customHeight="1">
      <c r="B3103" s="16" t="str">
        <f>IF('6.標準時間'!$B3103="","",'6.標準時間'!B3103)</f>
        <v/>
      </c>
      <c r="C3103" s="16" t="str">
        <f>IF('6.標準時間'!$C3103="","",'6.標準時間'!C3103)</f>
        <v/>
      </c>
      <c r="D3103" s="16" t="str">
        <f>IF('6.標準時間'!$C3103="","",'6.標準時間'!E3103)</f>
        <v/>
      </c>
      <c r="E3103" s="171" t="str">
        <f>IF('6.標準時間'!$C3103="","",'6.標準時間'!F3103)</f>
        <v/>
      </c>
      <c r="F3103" s="15" t="str">
        <f t="shared" si="96"/>
        <v/>
      </c>
      <c r="G3103" s="142" t="str">
        <f>IF('6.標準時間'!$C3103="","",'6.標準時間'!H3103)</f>
        <v/>
      </c>
      <c r="H3103" s="142" t="str">
        <f>IF('6.標準時間'!$C3103="","",'6.標準時間'!I3103)</f>
        <v/>
      </c>
      <c r="I3103" s="107" t="str">
        <f>IF(C3103="","",VLOOKUP($C3103,'7.工程別レート'!$C$6:$E$501,3,FALSE))</f>
        <v/>
      </c>
      <c r="J3103" s="108" t="str">
        <f>IF(C3103="","",VLOOKUP($C3103,'7.工程別レート'!$C$6:$E$501,2,FALSE))</f>
        <v/>
      </c>
      <c r="K3103" s="195" t="str">
        <f t="shared" si="97"/>
        <v/>
      </c>
    </row>
    <row r="3104" spans="2:11" ht="18" customHeight="1">
      <c r="B3104" s="16" t="str">
        <f>IF('6.標準時間'!$B3104="","",'6.標準時間'!B3104)</f>
        <v/>
      </c>
      <c r="C3104" s="16" t="str">
        <f>IF('6.標準時間'!$C3104="","",'6.標準時間'!C3104)</f>
        <v/>
      </c>
      <c r="D3104" s="16" t="str">
        <f>IF('6.標準時間'!$C3104="","",'6.標準時間'!E3104)</f>
        <v/>
      </c>
      <c r="E3104" s="171" t="str">
        <f>IF('6.標準時間'!$C3104="","",'6.標準時間'!F3104)</f>
        <v/>
      </c>
      <c r="F3104" s="15" t="str">
        <f t="shared" si="96"/>
        <v/>
      </c>
      <c r="G3104" s="142" t="str">
        <f>IF('6.標準時間'!$C3104="","",'6.標準時間'!H3104)</f>
        <v/>
      </c>
      <c r="H3104" s="142" t="str">
        <f>IF('6.標準時間'!$C3104="","",'6.標準時間'!I3104)</f>
        <v/>
      </c>
      <c r="I3104" s="107" t="str">
        <f>IF(C3104="","",VLOOKUP($C3104,'7.工程別レート'!$C$6:$E$501,3,FALSE))</f>
        <v/>
      </c>
      <c r="J3104" s="108" t="str">
        <f>IF(C3104="","",VLOOKUP($C3104,'7.工程別レート'!$C$6:$E$501,2,FALSE))</f>
        <v/>
      </c>
      <c r="K3104" s="195" t="str">
        <f t="shared" si="97"/>
        <v/>
      </c>
    </row>
    <row r="3105" spans="2:11" ht="18" customHeight="1">
      <c r="B3105" s="16" t="str">
        <f>IF('6.標準時間'!$B3105="","",'6.標準時間'!B3105)</f>
        <v/>
      </c>
      <c r="C3105" s="16" t="str">
        <f>IF('6.標準時間'!$C3105="","",'6.標準時間'!C3105)</f>
        <v/>
      </c>
      <c r="D3105" s="16" t="str">
        <f>IF('6.標準時間'!$C3105="","",'6.標準時間'!E3105)</f>
        <v/>
      </c>
      <c r="E3105" s="171" t="str">
        <f>IF('6.標準時間'!$C3105="","",'6.標準時間'!F3105)</f>
        <v/>
      </c>
      <c r="F3105" s="15" t="str">
        <f t="shared" si="96"/>
        <v/>
      </c>
      <c r="G3105" s="142" t="str">
        <f>IF('6.標準時間'!$C3105="","",'6.標準時間'!H3105)</f>
        <v/>
      </c>
      <c r="H3105" s="142" t="str">
        <f>IF('6.標準時間'!$C3105="","",'6.標準時間'!I3105)</f>
        <v/>
      </c>
      <c r="I3105" s="107" t="str">
        <f>IF(C3105="","",VLOOKUP($C3105,'7.工程別レート'!$C$6:$E$501,3,FALSE))</f>
        <v/>
      </c>
      <c r="J3105" s="108" t="str">
        <f>IF(C3105="","",VLOOKUP($C3105,'7.工程別レート'!$C$6:$E$501,2,FALSE))</f>
        <v/>
      </c>
      <c r="K3105" s="195" t="str">
        <f t="shared" si="97"/>
        <v/>
      </c>
    </row>
    <row r="3106" spans="2:11" ht="18" customHeight="1">
      <c r="B3106" s="16" t="str">
        <f>IF('6.標準時間'!$B3106="","",'6.標準時間'!B3106)</f>
        <v/>
      </c>
      <c r="C3106" s="16" t="str">
        <f>IF('6.標準時間'!$C3106="","",'6.標準時間'!C3106)</f>
        <v/>
      </c>
      <c r="D3106" s="16" t="str">
        <f>IF('6.標準時間'!$C3106="","",'6.標準時間'!E3106)</f>
        <v/>
      </c>
      <c r="E3106" s="171" t="str">
        <f>IF('6.標準時間'!$C3106="","",'6.標準時間'!F3106)</f>
        <v/>
      </c>
      <c r="F3106" s="15" t="str">
        <f t="shared" si="96"/>
        <v/>
      </c>
      <c r="G3106" s="142" t="str">
        <f>IF('6.標準時間'!$C3106="","",'6.標準時間'!H3106)</f>
        <v/>
      </c>
      <c r="H3106" s="142" t="str">
        <f>IF('6.標準時間'!$C3106="","",'6.標準時間'!I3106)</f>
        <v/>
      </c>
      <c r="I3106" s="107" t="str">
        <f>IF(C3106="","",VLOOKUP($C3106,'7.工程別レート'!$C$6:$E$501,3,FALSE))</f>
        <v/>
      </c>
      <c r="J3106" s="108" t="str">
        <f>IF(C3106="","",VLOOKUP($C3106,'7.工程別レート'!$C$6:$E$501,2,FALSE))</f>
        <v/>
      </c>
      <c r="K3106" s="195" t="str">
        <f t="shared" si="97"/>
        <v/>
      </c>
    </row>
    <row r="3107" spans="2:11" ht="18" customHeight="1">
      <c r="B3107" s="16" t="str">
        <f>IF('6.標準時間'!$B3107="","",'6.標準時間'!B3107)</f>
        <v/>
      </c>
      <c r="C3107" s="16" t="str">
        <f>IF('6.標準時間'!$C3107="","",'6.標準時間'!C3107)</f>
        <v/>
      </c>
      <c r="D3107" s="16" t="str">
        <f>IF('6.標準時間'!$C3107="","",'6.標準時間'!E3107)</f>
        <v/>
      </c>
      <c r="E3107" s="171" t="str">
        <f>IF('6.標準時間'!$C3107="","",'6.標準時間'!F3107)</f>
        <v/>
      </c>
      <c r="F3107" s="15" t="str">
        <f t="shared" si="96"/>
        <v/>
      </c>
      <c r="G3107" s="142" t="str">
        <f>IF('6.標準時間'!$C3107="","",'6.標準時間'!H3107)</f>
        <v/>
      </c>
      <c r="H3107" s="142" t="str">
        <f>IF('6.標準時間'!$C3107="","",'6.標準時間'!I3107)</f>
        <v/>
      </c>
      <c r="I3107" s="107" t="str">
        <f>IF(C3107="","",VLOOKUP($C3107,'7.工程別レート'!$C$6:$E$501,3,FALSE))</f>
        <v/>
      </c>
      <c r="J3107" s="108" t="str">
        <f>IF(C3107="","",VLOOKUP($C3107,'7.工程別レート'!$C$6:$E$501,2,FALSE))</f>
        <v/>
      </c>
      <c r="K3107" s="195" t="str">
        <f t="shared" si="97"/>
        <v/>
      </c>
    </row>
    <row r="3108" spans="2:11" ht="18" customHeight="1">
      <c r="B3108" s="16" t="str">
        <f>IF('6.標準時間'!$B3108="","",'6.標準時間'!B3108)</f>
        <v/>
      </c>
      <c r="C3108" s="16" t="str">
        <f>IF('6.標準時間'!$C3108="","",'6.標準時間'!C3108)</f>
        <v/>
      </c>
      <c r="D3108" s="16" t="str">
        <f>IF('6.標準時間'!$C3108="","",'6.標準時間'!E3108)</f>
        <v/>
      </c>
      <c r="E3108" s="171" t="str">
        <f>IF('6.標準時間'!$C3108="","",'6.標準時間'!F3108)</f>
        <v/>
      </c>
      <c r="F3108" s="15" t="str">
        <f t="shared" si="96"/>
        <v/>
      </c>
      <c r="G3108" s="142" t="str">
        <f>IF('6.標準時間'!$C3108="","",'6.標準時間'!H3108)</f>
        <v/>
      </c>
      <c r="H3108" s="142" t="str">
        <f>IF('6.標準時間'!$C3108="","",'6.標準時間'!I3108)</f>
        <v/>
      </c>
      <c r="I3108" s="107" t="str">
        <f>IF(C3108="","",VLOOKUP($C3108,'7.工程別レート'!$C$6:$E$501,3,FALSE))</f>
        <v/>
      </c>
      <c r="J3108" s="108" t="str">
        <f>IF(C3108="","",VLOOKUP($C3108,'7.工程別レート'!$C$6:$E$501,2,FALSE))</f>
        <v/>
      </c>
      <c r="K3108" s="195" t="str">
        <f t="shared" si="97"/>
        <v/>
      </c>
    </row>
    <row r="3109" spans="2:11" ht="18" customHeight="1">
      <c r="B3109" s="16" t="str">
        <f>IF('6.標準時間'!$B3109="","",'6.標準時間'!B3109)</f>
        <v/>
      </c>
      <c r="C3109" s="16" t="str">
        <f>IF('6.標準時間'!$C3109="","",'6.標準時間'!C3109)</f>
        <v/>
      </c>
      <c r="D3109" s="16" t="str">
        <f>IF('6.標準時間'!$C3109="","",'6.標準時間'!E3109)</f>
        <v/>
      </c>
      <c r="E3109" s="171" t="str">
        <f>IF('6.標準時間'!$C3109="","",'6.標準時間'!F3109)</f>
        <v/>
      </c>
      <c r="F3109" s="15" t="str">
        <f t="shared" si="96"/>
        <v/>
      </c>
      <c r="G3109" s="142" t="str">
        <f>IF('6.標準時間'!$C3109="","",'6.標準時間'!H3109)</f>
        <v/>
      </c>
      <c r="H3109" s="142" t="str">
        <f>IF('6.標準時間'!$C3109="","",'6.標準時間'!I3109)</f>
        <v/>
      </c>
      <c r="I3109" s="107" t="str">
        <f>IF(C3109="","",VLOOKUP($C3109,'7.工程別レート'!$C$6:$E$501,3,FALSE))</f>
        <v/>
      </c>
      <c r="J3109" s="108" t="str">
        <f>IF(C3109="","",VLOOKUP($C3109,'7.工程別レート'!$C$6:$E$501,2,FALSE))</f>
        <v/>
      </c>
      <c r="K3109" s="195" t="str">
        <f t="shared" si="97"/>
        <v/>
      </c>
    </row>
    <row r="3110" spans="2:11" ht="18" customHeight="1">
      <c r="B3110" s="16" t="str">
        <f>IF('6.標準時間'!$B3110="","",'6.標準時間'!B3110)</f>
        <v/>
      </c>
      <c r="C3110" s="16" t="str">
        <f>IF('6.標準時間'!$C3110="","",'6.標準時間'!C3110)</f>
        <v/>
      </c>
      <c r="D3110" s="16" t="str">
        <f>IF('6.標準時間'!$C3110="","",'6.標準時間'!E3110)</f>
        <v/>
      </c>
      <c r="E3110" s="171" t="str">
        <f>IF('6.標準時間'!$C3110="","",'6.標準時間'!F3110)</f>
        <v/>
      </c>
      <c r="F3110" s="15" t="str">
        <f t="shared" si="96"/>
        <v/>
      </c>
      <c r="G3110" s="142" t="str">
        <f>IF('6.標準時間'!$C3110="","",'6.標準時間'!H3110)</f>
        <v/>
      </c>
      <c r="H3110" s="142" t="str">
        <f>IF('6.標準時間'!$C3110="","",'6.標準時間'!I3110)</f>
        <v/>
      </c>
      <c r="I3110" s="107" t="str">
        <f>IF(C3110="","",VLOOKUP($C3110,'7.工程別レート'!$C$6:$E$501,3,FALSE))</f>
        <v/>
      </c>
      <c r="J3110" s="108" t="str">
        <f>IF(C3110="","",VLOOKUP($C3110,'7.工程別レート'!$C$6:$E$501,2,FALSE))</f>
        <v/>
      </c>
      <c r="K3110" s="195" t="str">
        <f t="shared" si="97"/>
        <v/>
      </c>
    </row>
    <row r="3111" spans="2:11" ht="18" customHeight="1">
      <c r="B3111" s="16" t="str">
        <f>IF('6.標準時間'!$B3111="","",'6.標準時間'!B3111)</f>
        <v/>
      </c>
      <c r="C3111" s="16" t="str">
        <f>IF('6.標準時間'!$C3111="","",'6.標準時間'!C3111)</f>
        <v/>
      </c>
      <c r="D3111" s="16" t="str">
        <f>IF('6.標準時間'!$C3111="","",'6.標準時間'!E3111)</f>
        <v/>
      </c>
      <c r="E3111" s="171" t="str">
        <f>IF('6.標準時間'!$C3111="","",'6.標準時間'!F3111)</f>
        <v/>
      </c>
      <c r="F3111" s="15" t="str">
        <f t="shared" si="96"/>
        <v/>
      </c>
      <c r="G3111" s="142" t="str">
        <f>IF('6.標準時間'!$C3111="","",'6.標準時間'!H3111)</f>
        <v/>
      </c>
      <c r="H3111" s="142" t="str">
        <f>IF('6.標準時間'!$C3111="","",'6.標準時間'!I3111)</f>
        <v/>
      </c>
      <c r="I3111" s="107" t="str">
        <f>IF(C3111="","",VLOOKUP($C3111,'7.工程別レート'!$C$6:$E$501,3,FALSE))</f>
        <v/>
      </c>
      <c r="J3111" s="108" t="str">
        <f>IF(C3111="","",VLOOKUP($C3111,'7.工程別レート'!$C$6:$E$501,2,FALSE))</f>
        <v/>
      </c>
      <c r="K3111" s="195" t="str">
        <f t="shared" si="97"/>
        <v/>
      </c>
    </row>
    <row r="3112" spans="2:11" ht="18" customHeight="1">
      <c r="B3112" s="16" t="str">
        <f>IF('6.標準時間'!$B3112="","",'6.標準時間'!B3112)</f>
        <v/>
      </c>
      <c r="C3112" s="16" t="str">
        <f>IF('6.標準時間'!$C3112="","",'6.標準時間'!C3112)</f>
        <v/>
      </c>
      <c r="D3112" s="16" t="str">
        <f>IF('6.標準時間'!$C3112="","",'6.標準時間'!E3112)</f>
        <v/>
      </c>
      <c r="E3112" s="171" t="str">
        <f>IF('6.標準時間'!$C3112="","",'6.標準時間'!F3112)</f>
        <v/>
      </c>
      <c r="F3112" s="15" t="str">
        <f t="shared" si="96"/>
        <v/>
      </c>
      <c r="G3112" s="142" t="str">
        <f>IF('6.標準時間'!$C3112="","",'6.標準時間'!H3112)</f>
        <v/>
      </c>
      <c r="H3112" s="142" t="str">
        <f>IF('6.標準時間'!$C3112="","",'6.標準時間'!I3112)</f>
        <v/>
      </c>
      <c r="I3112" s="107" t="str">
        <f>IF(C3112="","",VLOOKUP($C3112,'7.工程別レート'!$C$6:$E$501,3,FALSE))</f>
        <v/>
      </c>
      <c r="J3112" s="108" t="str">
        <f>IF(C3112="","",VLOOKUP($C3112,'7.工程別レート'!$C$6:$E$501,2,FALSE))</f>
        <v/>
      </c>
      <c r="K3112" s="195" t="str">
        <f t="shared" si="97"/>
        <v/>
      </c>
    </row>
    <row r="3113" spans="2:11" ht="18" customHeight="1">
      <c r="B3113" s="16" t="str">
        <f>IF('6.標準時間'!$B3113="","",'6.標準時間'!B3113)</f>
        <v/>
      </c>
      <c r="C3113" s="16" t="str">
        <f>IF('6.標準時間'!$C3113="","",'6.標準時間'!C3113)</f>
        <v/>
      </c>
      <c r="D3113" s="16" t="str">
        <f>IF('6.標準時間'!$C3113="","",'6.標準時間'!E3113)</f>
        <v/>
      </c>
      <c r="E3113" s="171" t="str">
        <f>IF('6.標準時間'!$C3113="","",'6.標準時間'!F3113)</f>
        <v/>
      </c>
      <c r="F3113" s="15" t="str">
        <f t="shared" si="96"/>
        <v/>
      </c>
      <c r="G3113" s="142" t="str">
        <f>IF('6.標準時間'!$C3113="","",'6.標準時間'!H3113)</f>
        <v/>
      </c>
      <c r="H3113" s="142" t="str">
        <f>IF('6.標準時間'!$C3113="","",'6.標準時間'!I3113)</f>
        <v/>
      </c>
      <c r="I3113" s="107" t="str">
        <f>IF(C3113="","",VLOOKUP($C3113,'7.工程別レート'!$C$6:$E$501,3,FALSE))</f>
        <v/>
      </c>
      <c r="J3113" s="108" t="str">
        <f>IF(C3113="","",VLOOKUP($C3113,'7.工程別レート'!$C$6:$E$501,2,FALSE))</f>
        <v/>
      </c>
      <c r="K3113" s="195" t="str">
        <f t="shared" si="97"/>
        <v/>
      </c>
    </row>
    <row r="3114" spans="2:11" ht="18" customHeight="1">
      <c r="B3114" s="16" t="str">
        <f>IF('6.標準時間'!$B3114="","",'6.標準時間'!B3114)</f>
        <v/>
      </c>
      <c r="C3114" s="16" t="str">
        <f>IF('6.標準時間'!$C3114="","",'6.標準時間'!C3114)</f>
        <v/>
      </c>
      <c r="D3114" s="16" t="str">
        <f>IF('6.標準時間'!$C3114="","",'6.標準時間'!E3114)</f>
        <v/>
      </c>
      <c r="E3114" s="171" t="str">
        <f>IF('6.標準時間'!$C3114="","",'6.標準時間'!F3114)</f>
        <v/>
      </c>
      <c r="F3114" s="15" t="str">
        <f t="shared" si="96"/>
        <v/>
      </c>
      <c r="G3114" s="142" t="str">
        <f>IF('6.標準時間'!$C3114="","",'6.標準時間'!H3114)</f>
        <v/>
      </c>
      <c r="H3114" s="142" t="str">
        <f>IF('6.標準時間'!$C3114="","",'6.標準時間'!I3114)</f>
        <v/>
      </c>
      <c r="I3114" s="107" t="str">
        <f>IF(C3114="","",VLOOKUP($C3114,'7.工程別レート'!$C$6:$E$501,3,FALSE))</f>
        <v/>
      </c>
      <c r="J3114" s="108" t="str">
        <f>IF(C3114="","",VLOOKUP($C3114,'7.工程別レート'!$C$6:$E$501,2,FALSE))</f>
        <v/>
      </c>
      <c r="K3114" s="195" t="str">
        <f t="shared" si="97"/>
        <v/>
      </c>
    </row>
    <row r="3115" spans="2:11" ht="18" customHeight="1">
      <c r="B3115" s="16" t="str">
        <f>IF('6.標準時間'!$B3115="","",'6.標準時間'!B3115)</f>
        <v/>
      </c>
      <c r="C3115" s="16" t="str">
        <f>IF('6.標準時間'!$C3115="","",'6.標準時間'!C3115)</f>
        <v/>
      </c>
      <c r="D3115" s="16" t="str">
        <f>IF('6.標準時間'!$C3115="","",'6.標準時間'!E3115)</f>
        <v/>
      </c>
      <c r="E3115" s="171" t="str">
        <f>IF('6.標準時間'!$C3115="","",'6.標準時間'!F3115)</f>
        <v/>
      </c>
      <c r="F3115" s="15" t="str">
        <f t="shared" si="96"/>
        <v/>
      </c>
      <c r="G3115" s="142" t="str">
        <f>IF('6.標準時間'!$C3115="","",'6.標準時間'!H3115)</f>
        <v/>
      </c>
      <c r="H3115" s="142" t="str">
        <f>IF('6.標準時間'!$C3115="","",'6.標準時間'!I3115)</f>
        <v/>
      </c>
      <c r="I3115" s="107" t="str">
        <f>IF(C3115="","",VLOOKUP($C3115,'7.工程別レート'!$C$6:$E$501,3,FALSE))</f>
        <v/>
      </c>
      <c r="J3115" s="108" t="str">
        <f>IF(C3115="","",VLOOKUP($C3115,'7.工程別レート'!$C$6:$E$501,2,FALSE))</f>
        <v/>
      </c>
      <c r="K3115" s="195" t="str">
        <f t="shared" si="97"/>
        <v/>
      </c>
    </row>
    <row r="3116" spans="2:11" ht="18" customHeight="1">
      <c r="B3116" s="16" t="str">
        <f>IF('6.標準時間'!$B3116="","",'6.標準時間'!B3116)</f>
        <v/>
      </c>
      <c r="C3116" s="16" t="str">
        <f>IF('6.標準時間'!$C3116="","",'6.標準時間'!C3116)</f>
        <v/>
      </c>
      <c r="D3116" s="16" t="str">
        <f>IF('6.標準時間'!$C3116="","",'6.標準時間'!E3116)</f>
        <v/>
      </c>
      <c r="E3116" s="171" t="str">
        <f>IF('6.標準時間'!$C3116="","",'6.標準時間'!F3116)</f>
        <v/>
      </c>
      <c r="F3116" s="15" t="str">
        <f t="shared" si="96"/>
        <v/>
      </c>
      <c r="G3116" s="142" t="str">
        <f>IF('6.標準時間'!$C3116="","",'6.標準時間'!H3116)</f>
        <v/>
      </c>
      <c r="H3116" s="142" t="str">
        <f>IF('6.標準時間'!$C3116="","",'6.標準時間'!I3116)</f>
        <v/>
      </c>
      <c r="I3116" s="107" t="str">
        <f>IF(C3116="","",VLOOKUP($C3116,'7.工程別レート'!$C$6:$E$501,3,FALSE))</f>
        <v/>
      </c>
      <c r="J3116" s="108" t="str">
        <f>IF(C3116="","",VLOOKUP($C3116,'7.工程別レート'!$C$6:$E$501,2,FALSE))</f>
        <v/>
      </c>
      <c r="K3116" s="195" t="str">
        <f t="shared" si="97"/>
        <v/>
      </c>
    </row>
    <row r="3117" spans="2:11" ht="18" customHeight="1">
      <c r="B3117" s="16" t="str">
        <f>IF('6.標準時間'!$B3117="","",'6.標準時間'!B3117)</f>
        <v/>
      </c>
      <c r="C3117" s="16" t="str">
        <f>IF('6.標準時間'!$C3117="","",'6.標準時間'!C3117)</f>
        <v/>
      </c>
      <c r="D3117" s="16" t="str">
        <f>IF('6.標準時間'!$C3117="","",'6.標準時間'!E3117)</f>
        <v/>
      </c>
      <c r="E3117" s="171" t="str">
        <f>IF('6.標準時間'!$C3117="","",'6.標準時間'!F3117)</f>
        <v/>
      </c>
      <c r="F3117" s="15" t="str">
        <f t="shared" si="96"/>
        <v/>
      </c>
      <c r="G3117" s="142" t="str">
        <f>IF('6.標準時間'!$C3117="","",'6.標準時間'!H3117)</f>
        <v/>
      </c>
      <c r="H3117" s="142" t="str">
        <f>IF('6.標準時間'!$C3117="","",'6.標準時間'!I3117)</f>
        <v/>
      </c>
      <c r="I3117" s="107" t="str">
        <f>IF(C3117="","",VLOOKUP($C3117,'7.工程別レート'!$C$6:$E$501,3,FALSE))</f>
        <v/>
      </c>
      <c r="J3117" s="108" t="str">
        <f>IF(C3117="","",VLOOKUP($C3117,'7.工程別レート'!$C$6:$E$501,2,FALSE))</f>
        <v/>
      </c>
      <c r="K3117" s="195" t="str">
        <f t="shared" si="97"/>
        <v/>
      </c>
    </row>
    <row r="3118" spans="2:11" ht="18" customHeight="1">
      <c r="B3118" s="16" t="str">
        <f>IF('6.標準時間'!$B3118="","",'6.標準時間'!B3118)</f>
        <v/>
      </c>
      <c r="C3118" s="16" t="str">
        <f>IF('6.標準時間'!$C3118="","",'6.標準時間'!C3118)</f>
        <v/>
      </c>
      <c r="D3118" s="16" t="str">
        <f>IF('6.標準時間'!$C3118="","",'6.標準時間'!E3118)</f>
        <v/>
      </c>
      <c r="E3118" s="171" t="str">
        <f>IF('6.標準時間'!$C3118="","",'6.標準時間'!F3118)</f>
        <v/>
      </c>
      <c r="F3118" s="15" t="str">
        <f t="shared" si="96"/>
        <v/>
      </c>
      <c r="G3118" s="142" t="str">
        <f>IF('6.標準時間'!$C3118="","",'6.標準時間'!H3118)</f>
        <v/>
      </c>
      <c r="H3118" s="142" t="str">
        <f>IF('6.標準時間'!$C3118="","",'6.標準時間'!I3118)</f>
        <v/>
      </c>
      <c r="I3118" s="107" t="str">
        <f>IF(C3118="","",VLOOKUP($C3118,'7.工程別レート'!$C$6:$E$501,3,FALSE))</f>
        <v/>
      </c>
      <c r="J3118" s="108" t="str">
        <f>IF(C3118="","",VLOOKUP($C3118,'7.工程別レート'!$C$6:$E$501,2,FALSE))</f>
        <v/>
      </c>
      <c r="K3118" s="195" t="str">
        <f t="shared" si="97"/>
        <v/>
      </c>
    </row>
    <row r="3119" spans="2:11" ht="18" customHeight="1">
      <c r="B3119" s="16" t="str">
        <f>IF('6.標準時間'!$B3119="","",'6.標準時間'!B3119)</f>
        <v/>
      </c>
      <c r="C3119" s="16" t="str">
        <f>IF('6.標準時間'!$C3119="","",'6.標準時間'!C3119)</f>
        <v/>
      </c>
      <c r="D3119" s="16" t="str">
        <f>IF('6.標準時間'!$C3119="","",'6.標準時間'!E3119)</f>
        <v/>
      </c>
      <c r="E3119" s="171" t="str">
        <f>IF('6.標準時間'!$C3119="","",'6.標準時間'!F3119)</f>
        <v/>
      </c>
      <c r="F3119" s="15" t="str">
        <f t="shared" si="96"/>
        <v/>
      </c>
      <c r="G3119" s="142" t="str">
        <f>IF('6.標準時間'!$C3119="","",'6.標準時間'!H3119)</f>
        <v/>
      </c>
      <c r="H3119" s="142" t="str">
        <f>IF('6.標準時間'!$C3119="","",'6.標準時間'!I3119)</f>
        <v/>
      </c>
      <c r="I3119" s="107" t="str">
        <f>IF(C3119="","",VLOOKUP($C3119,'7.工程別レート'!$C$6:$E$501,3,FALSE))</f>
        <v/>
      </c>
      <c r="J3119" s="108" t="str">
        <f>IF(C3119="","",VLOOKUP($C3119,'7.工程別レート'!$C$6:$E$501,2,FALSE))</f>
        <v/>
      </c>
      <c r="K3119" s="195" t="str">
        <f t="shared" si="97"/>
        <v/>
      </c>
    </row>
    <row r="3120" spans="2:11" ht="18" customHeight="1">
      <c r="B3120" s="16" t="str">
        <f>IF('6.標準時間'!$B3120="","",'6.標準時間'!B3120)</f>
        <v/>
      </c>
      <c r="C3120" s="16" t="str">
        <f>IF('6.標準時間'!$C3120="","",'6.標準時間'!C3120)</f>
        <v/>
      </c>
      <c r="D3120" s="16" t="str">
        <f>IF('6.標準時間'!$C3120="","",'6.標準時間'!E3120)</f>
        <v/>
      </c>
      <c r="E3120" s="171" t="str">
        <f>IF('6.標準時間'!$C3120="","",'6.標準時間'!F3120)</f>
        <v/>
      </c>
      <c r="F3120" s="15" t="str">
        <f t="shared" si="96"/>
        <v/>
      </c>
      <c r="G3120" s="142" t="str">
        <f>IF('6.標準時間'!$C3120="","",'6.標準時間'!H3120)</f>
        <v/>
      </c>
      <c r="H3120" s="142" t="str">
        <f>IF('6.標準時間'!$C3120="","",'6.標準時間'!I3120)</f>
        <v/>
      </c>
      <c r="I3120" s="107" t="str">
        <f>IF(C3120="","",VLOOKUP($C3120,'7.工程別レート'!$C$6:$E$501,3,FALSE))</f>
        <v/>
      </c>
      <c r="J3120" s="108" t="str">
        <f>IF(C3120="","",VLOOKUP($C3120,'7.工程別レート'!$C$6:$E$501,2,FALSE))</f>
        <v/>
      </c>
      <c r="K3120" s="195" t="str">
        <f t="shared" si="97"/>
        <v/>
      </c>
    </row>
    <row r="3121" spans="2:11" ht="18" customHeight="1">
      <c r="B3121" s="16" t="str">
        <f>IF('6.標準時間'!$B3121="","",'6.標準時間'!B3121)</f>
        <v/>
      </c>
      <c r="C3121" s="16" t="str">
        <f>IF('6.標準時間'!$C3121="","",'6.標準時間'!C3121)</f>
        <v/>
      </c>
      <c r="D3121" s="16" t="str">
        <f>IF('6.標準時間'!$C3121="","",'6.標準時間'!E3121)</f>
        <v/>
      </c>
      <c r="E3121" s="171" t="str">
        <f>IF('6.標準時間'!$C3121="","",'6.標準時間'!F3121)</f>
        <v/>
      </c>
      <c r="F3121" s="15" t="str">
        <f t="shared" si="96"/>
        <v/>
      </c>
      <c r="G3121" s="142" t="str">
        <f>IF('6.標準時間'!$C3121="","",'6.標準時間'!H3121)</f>
        <v/>
      </c>
      <c r="H3121" s="142" t="str">
        <f>IF('6.標準時間'!$C3121="","",'6.標準時間'!I3121)</f>
        <v/>
      </c>
      <c r="I3121" s="107" t="str">
        <f>IF(C3121="","",VLOOKUP($C3121,'7.工程別レート'!$C$6:$E$501,3,FALSE))</f>
        <v/>
      </c>
      <c r="J3121" s="108" t="str">
        <f>IF(C3121="","",VLOOKUP($C3121,'7.工程別レート'!$C$6:$E$501,2,FALSE))</f>
        <v/>
      </c>
      <c r="K3121" s="195" t="str">
        <f t="shared" si="97"/>
        <v/>
      </c>
    </row>
    <row r="3122" spans="2:11" ht="18" customHeight="1">
      <c r="B3122" s="16" t="str">
        <f>IF('6.標準時間'!$B3122="","",'6.標準時間'!B3122)</f>
        <v/>
      </c>
      <c r="C3122" s="16" t="str">
        <f>IF('6.標準時間'!$C3122="","",'6.標準時間'!C3122)</f>
        <v/>
      </c>
      <c r="D3122" s="16" t="str">
        <f>IF('6.標準時間'!$C3122="","",'6.標準時間'!E3122)</f>
        <v/>
      </c>
      <c r="E3122" s="171" t="str">
        <f>IF('6.標準時間'!$C3122="","",'6.標準時間'!F3122)</f>
        <v/>
      </c>
      <c r="F3122" s="15" t="str">
        <f t="shared" si="96"/>
        <v/>
      </c>
      <c r="G3122" s="142" t="str">
        <f>IF('6.標準時間'!$C3122="","",'6.標準時間'!H3122)</f>
        <v/>
      </c>
      <c r="H3122" s="142" t="str">
        <f>IF('6.標準時間'!$C3122="","",'6.標準時間'!I3122)</f>
        <v/>
      </c>
      <c r="I3122" s="107" t="str">
        <f>IF(C3122="","",VLOOKUP($C3122,'7.工程別レート'!$C$6:$E$501,3,FALSE))</f>
        <v/>
      </c>
      <c r="J3122" s="108" t="str">
        <f>IF(C3122="","",VLOOKUP($C3122,'7.工程別レート'!$C$6:$E$501,2,FALSE))</f>
        <v/>
      </c>
      <c r="K3122" s="195" t="str">
        <f t="shared" si="97"/>
        <v/>
      </c>
    </row>
    <row r="3123" spans="2:11" ht="18" customHeight="1">
      <c r="B3123" s="16" t="str">
        <f>IF('6.標準時間'!$B3123="","",'6.標準時間'!B3123)</f>
        <v/>
      </c>
      <c r="C3123" s="16" t="str">
        <f>IF('6.標準時間'!$C3123="","",'6.標準時間'!C3123)</f>
        <v/>
      </c>
      <c r="D3123" s="16" t="str">
        <f>IF('6.標準時間'!$C3123="","",'6.標準時間'!E3123)</f>
        <v/>
      </c>
      <c r="E3123" s="171" t="str">
        <f>IF('6.標準時間'!$C3123="","",'6.標準時間'!F3123)</f>
        <v/>
      </c>
      <c r="F3123" s="15" t="str">
        <f t="shared" si="96"/>
        <v/>
      </c>
      <c r="G3123" s="142" t="str">
        <f>IF('6.標準時間'!$C3123="","",'6.標準時間'!H3123)</f>
        <v/>
      </c>
      <c r="H3123" s="142" t="str">
        <f>IF('6.標準時間'!$C3123="","",'6.標準時間'!I3123)</f>
        <v/>
      </c>
      <c r="I3123" s="107" t="str">
        <f>IF(C3123="","",VLOOKUP($C3123,'7.工程別レート'!$C$6:$E$501,3,FALSE))</f>
        <v/>
      </c>
      <c r="J3123" s="108" t="str">
        <f>IF(C3123="","",VLOOKUP($C3123,'7.工程別レート'!$C$6:$E$501,2,FALSE))</f>
        <v/>
      </c>
      <c r="K3123" s="195" t="str">
        <f t="shared" si="97"/>
        <v/>
      </c>
    </row>
    <row r="3124" spans="2:11" ht="18" customHeight="1">
      <c r="B3124" s="16" t="str">
        <f>IF('6.標準時間'!$B3124="","",'6.標準時間'!B3124)</f>
        <v/>
      </c>
      <c r="C3124" s="16" t="str">
        <f>IF('6.標準時間'!$C3124="","",'6.標準時間'!C3124)</f>
        <v/>
      </c>
      <c r="D3124" s="16" t="str">
        <f>IF('6.標準時間'!$C3124="","",'6.標準時間'!E3124)</f>
        <v/>
      </c>
      <c r="E3124" s="171" t="str">
        <f>IF('6.標準時間'!$C3124="","",'6.標準時間'!F3124)</f>
        <v/>
      </c>
      <c r="F3124" s="15" t="str">
        <f t="shared" si="96"/>
        <v/>
      </c>
      <c r="G3124" s="142" t="str">
        <f>IF('6.標準時間'!$C3124="","",'6.標準時間'!H3124)</f>
        <v/>
      </c>
      <c r="H3124" s="142" t="str">
        <f>IF('6.標準時間'!$C3124="","",'6.標準時間'!I3124)</f>
        <v/>
      </c>
      <c r="I3124" s="107" t="str">
        <f>IF(C3124="","",VLOOKUP($C3124,'7.工程別レート'!$C$6:$E$501,3,FALSE))</f>
        <v/>
      </c>
      <c r="J3124" s="108" t="str">
        <f>IF(C3124="","",VLOOKUP($C3124,'7.工程別レート'!$C$6:$E$501,2,FALSE))</f>
        <v/>
      </c>
      <c r="K3124" s="195" t="str">
        <f t="shared" si="97"/>
        <v/>
      </c>
    </row>
    <row r="3125" spans="2:11" ht="18" customHeight="1">
      <c r="B3125" s="16" t="str">
        <f>IF('6.標準時間'!$B3125="","",'6.標準時間'!B3125)</f>
        <v/>
      </c>
      <c r="C3125" s="16" t="str">
        <f>IF('6.標準時間'!$C3125="","",'6.標準時間'!C3125)</f>
        <v/>
      </c>
      <c r="D3125" s="16" t="str">
        <f>IF('6.標準時間'!$C3125="","",'6.標準時間'!E3125)</f>
        <v/>
      </c>
      <c r="E3125" s="171" t="str">
        <f>IF('6.標準時間'!$C3125="","",'6.標準時間'!F3125)</f>
        <v/>
      </c>
      <c r="F3125" s="15" t="str">
        <f t="shared" si="96"/>
        <v/>
      </c>
      <c r="G3125" s="142" t="str">
        <f>IF('6.標準時間'!$C3125="","",'6.標準時間'!H3125)</f>
        <v/>
      </c>
      <c r="H3125" s="142" t="str">
        <f>IF('6.標準時間'!$C3125="","",'6.標準時間'!I3125)</f>
        <v/>
      </c>
      <c r="I3125" s="107" t="str">
        <f>IF(C3125="","",VLOOKUP($C3125,'7.工程別レート'!$C$6:$E$501,3,FALSE))</f>
        <v/>
      </c>
      <c r="J3125" s="108" t="str">
        <f>IF(C3125="","",VLOOKUP($C3125,'7.工程別レート'!$C$6:$E$501,2,FALSE))</f>
        <v/>
      </c>
      <c r="K3125" s="195" t="str">
        <f t="shared" si="97"/>
        <v/>
      </c>
    </row>
    <row r="3126" spans="2:11" ht="18" customHeight="1">
      <c r="B3126" s="16" t="str">
        <f>IF('6.標準時間'!$B3126="","",'6.標準時間'!B3126)</f>
        <v/>
      </c>
      <c r="C3126" s="16" t="str">
        <f>IF('6.標準時間'!$C3126="","",'6.標準時間'!C3126)</f>
        <v/>
      </c>
      <c r="D3126" s="16" t="str">
        <f>IF('6.標準時間'!$C3126="","",'6.標準時間'!E3126)</f>
        <v/>
      </c>
      <c r="E3126" s="171" t="str">
        <f>IF('6.標準時間'!$C3126="","",'6.標準時間'!F3126)</f>
        <v/>
      </c>
      <c r="F3126" s="15" t="str">
        <f t="shared" si="96"/>
        <v/>
      </c>
      <c r="G3126" s="142" t="str">
        <f>IF('6.標準時間'!$C3126="","",'6.標準時間'!H3126)</f>
        <v/>
      </c>
      <c r="H3126" s="142" t="str">
        <f>IF('6.標準時間'!$C3126="","",'6.標準時間'!I3126)</f>
        <v/>
      </c>
      <c r="I3126" s="107" t="str">
        <f>IF(C3126="","",VLOOKUP($C3126,'7.工程別レート'!$C$6:$E$501,3,FALSE))</f>
        <v/>
      </c>
      <c r="J3126" s="108" t="str">
        <f>IF(C3126="","",VLOOKUP($C3126,'7.工程別レート'!$C$6:$E$501,2,FALSE))</f>
        <v/>
      </c>
      <c r="K3126" s="195" t="str">
        <f t="shared" si="97"/>
        <v/>
      </c>
    </row>
    <row r="3127" spans="2:11" ht="18" customHeight="1">
      <c r="B3127" s="16" t="str">
        <f>IF('6.標準時間'!$B3127="","",'6.標準時間'!B3127)</f>
        <v/>
      </c>
      <c r="C3127" s="16" t="str">
        <f>IF('6.標準時間'!$C3127="","",'6.標準時間'!C3127)</f>
        <v/>
      </c>
      <c r="D3127" s="16" t="str">
        <f>IF('6.標準時間'!$C3127="","",'6.標準時間'!E3127)</f>
        <v/>
      </c>
      <c r="E3127" s="171" t="str">
        <f>IF('6.標準時間'!$C3127="","",'6.標準時間'!F3127)</f>
        <v/>
      </c>
      <c r="F3127" s="15" t="str">
        <f t="shared" si="96"/>
        <v/>
      </c>
      <c r="G3127" s="142" t="str">
        <f>IF('6.標準時間'!$C3127="","",'6.標準時間'!H3127)</f>
        <v/>
      </c>
      <c r="H3127" s="142" t="str">
        <f>IF('6.標準時間'!$C3127="","",'6.標準時間'!I3127)</f>
        <v/>
      </c>
      <c r="I3127" s="107" t="str">
        <f>IF(C3127="","",VLOOKUP($C3127,'7.工程別レート'!$C$6:$E$501,3,FALSE))</f>
        <v/>
      </c>
      <c r="J3127" s="108" t="str">
        <f>IF(C3127="","",VLOOKUP($C3127,'7.工程別レート'!$C$6:$E$501,2,FALSE))</f>
        <v/>
      </c>
      <c r="K3127" s="195" t="str">
        <f t="shared" si="97"/>
        <v/>
      </c>
    </row>
    <row r="3128" spans="2:11" ht="18" customHeight="1">
      <c r="B3128" s="16" t="str">
        <f>IF('6.標準時間'!$B3128="","",'6.標準時間'!B3128)</f>
        <v/>
      </c>
      <c r="C3128" s="16" t="str">
        <f>IF('6.標準時間'!$C3128="","",'6.標準時間'!C3128)</f>
        <v/>
      </c>
      <c r="D3128" s="16" t="str">
        <f>IF('6.標準時間'!$C3128="","",'6.標準時間'!E3128)</f>
        <v/>
      </c>
      <c r="E3128" s="171" t="str">
        <f>IF('6.標準時間'!$C3128="","",'6.標準時間'!F3128)</f>
        <v/>
      </c>
      <c r="F3128" s="15" t="str">
        <f t="shared" si="96"/>
        <v/>
      </c>
      <c r="G3128" s="142" t="str">
        <f>IF('6.標準時間'!$C3128="","",'6.標準時間'!H3128)</f>
        <v/>
      </c>
      <c r="H3128" s="142" t="str">
        <f>IF('6.標準時間'!$C3128="","",'6.標準時間'!I3128)</f>
        <v/>
      </c>
      <c r="I3128" s="107" t="str">
        <f>IF(C3128="","",VLOOKUP($C3128,'7.工程別レート'!$C$6:$E$501,3,FALSE))</f>
        <v/>
      </c>
      <c r="J3128" s="108" t="str">
        <f>IF(C3128="","",VLOOKUP($C3128,'7.工程別レート'!$C$6:$E$501,2,FALSE))</f>
        <v/>
      </c>
      <c r="K3128" s="195" t="str">
        <f t="shared" si="97"/>
        <v/>
      </c>
    </row>
    <row r="3129" spans="2:11" ht="18" customHeight="1">
      <c r="B3129" s="16" t="str">
        <f>IF('6.標準時間'!$B3129="","",'6.標準時間'!B3129)</f>
        <v/>
      </c>
      <c r="C3129" s="16" t="str">
        <f>IF('6.標準時間'!$C3129="","",'6.標準時間'!C3129)</f>
        <v/>
      </c>
      <c r="D3129" s="16" t="str">
        <f>IF('6.標準時間'!$C3129="","",'6.標準時間'!E3129)</f>
        <v/>
      </c>
      <c r="E3129" s="171" t="str">
        <f>IF('6.標準時間'!$C3129="","",'6.標準時間'!F3129)</f>
        <v/>
      </c>
      <c r="F3129" s="15" t="str">
        <f t="shared" si="96"/>
        <v/>
      </c>
      <c r="G3129" s="142" t="str">
        <f>IF('6.標準時間'!$C3129="","",'6.標準時間'!H3129)</f>
        <v/>
      </c>
      <c r="H3129" s="142" t="str">
        <f>IF('6.標準時間'!$C3129="","",'6.標準時間'!I3129)</f>
        <v/>
      </c>
      <c r="I3129" s="107" t="str">
        <f>IF(C3129="","",VLOOKUP($C3129,'7.工程別レート'!$C$6:$E$501,3,FALSE))</f>
        <v/>
      </c>
      <c r="J3129" s="108" t="str">
        <f>IF(C3129="","",VLOOKUP($C3129,'7.工程別レート'!$C$6:$E$501,2,FALSE))</f>
        <v/>
      </c>
      <c r="K3129" s="195" t="str">
        <f t="shared" si="97"/>
        <v/>
      </c>
    </row>
    <row r="3130" spans="2:11" ht="18" customHeight="1">
      <c r="B3130" s="16" t="str">
        <f>IF('6.標準時間'!$B3130="","",'6.標準時間'!B3130)</f>
        <v/>
      </c>
      <c r="C3130" s="16" t="str">
        <f>IF('6.標準時間'!$C3130="","",'6.標準時間'!C3130)</f>
        <v/>
      </c>
      <c r="D3130" s="16" t="str">
        <f>IF('6.標準時間'!$C3130="","",'6.標準時間'!E3130)</f>
        <v/>
      </c>
      <c r="E3130" s="171" t="str">
        <f>IF('6.標準時間'!$C3130="","",'6.標準時間'!F3130)</f>
        <v/>
      </c>
      <c r="F3130" s="15" t="str">
        <f t="shared" si="96"/>
        <v/>
      </c>
      <c r="G3130" s="142" t="str">
        <f>IF('6.標準時間'!$C3130="","",'6.標準時間'!H3130)</f>
        <v/>
      </c>
      <c r="H3130" s="142" t="str">
        <f>IF('6.標準時間'!$C3130="","",'6.標準時間'!I3130)</f>
        <v/>
      </c>
      <c r="I3130" s="107" t="str">
        <f>IF(C3130="","",VLOOKUP($C3130,'7.工程別レート'!$C$6:$E$501,3,FALSE))</f>
        <v/>
      </c>
      <c r="J3130" s="108" t="str">
        <f>IF(C3130="","",VLOOKUP($C3130,'7.工程別レート'!$C$6:$E$501,2,FALSE))</f>
        <v/>
      </c>
      <c r="K3130" s="195" t="str">
        <f t="shared" si="97"/>
        <v/>
      </c>
    </row>
    <row r="3131" spans="2:11" ht="18" customHeight="1">
      <c r="B3131" s="16" t="str">
        <f>IF('6.標準時間'!$B3131="","",'6.標準時間'!B3131)</f>
        <v/>
      </c>
      <c r="C3131" s="16" t="str">
        <f>IF('6.標準時間'!$C3131="","",'6.標準時間'!C3131)</f>
        <v/>
      </c>
      <c r="D3131" s="16" t="str">
        <f>IF('6.標準時間'!$C3131="","",'6.標準時間'!E3131)</f>
        <v/>
      </c>
      <c r="E3131" s="171" t="str">
        <f>IF('6.標準時間'!$C3131="","",'6.標準時間'!F3131)</f>
        <v/>
      </c>
      <c r="F3131" s="15" t="str">
        <f t="shared" si="96"/>
        <v/>
      </c>
      <c r="G3131" s="142" t="str">
        <f>IF('6.標準時間'!$C3131="","",'6.標準時間'!H3131)</f>
        <v/>
      </c>
      <c r="H3131" s="142" t="str">
        <f>IF('6.標準時間'!$C3131="","",'6.標準時間'!I3131)</f>
        <v/>
      </c>
      <c r="I3131" s="107" t="str">
        <f>IF(C3131="","",VLOOKUP($C3131,'7.工程別レート'!$C$6:$E$501,3,FALSE))</f>
        <v/>
      </c>
      <c r="J3131" s="108" t="str">
        <f>IF(C3131="","",VLOOKUP($C3131,'7.工程別レート'!$C$6:$E$501,2,FALSE))</f>
        <v/>
      </c>
      <c r="K3131" s="195" t="str">
        <f t="shared" si="97"/>
        <v/>
      </c>
    </row>
    <row r="3132" spans="2:11" ht="18" customHeight="1">
      <c r="B3132" s="16" t="str">
        <f>IF('6.標準時間'!$B3132="","",'6.標準時間'!B3132)</f>
        <v/>
      </c>
      <c r="C3132" s="16" t="str">
        <f>IF('6.標準時間'!$C3132="","",'6.標準時間'!C3132)</f>
        <v/>
      </c>
      <c r="D3132" s="16" t="str">
        <f>IF('6.標準時間'!$C3132="","",'6.標準時間'!E3132)</f>
        <v/>
      </c>
      <c r="E3132" s="171" t="str">
        <f>IF('6.標準時間'!$C3132="","",'6.標準時間'!F3132)</f>
        <v/>
      </c>
      <c r="F3132" s="15" t="str">
        <f t="shared" si="96"/>
        <v/>
      </c>
      <c r="G3132" s="142" t="str">
        <f>IF('6.標準時間'!$C3132="","",'6.標準時間'!H3132)</f>
        <v/>
      </c>
      <c r="H3132" s="142" t="str">
        <f>IF('6.標準時間'!$C3132="","",'6.標準時間'!I3132)</f>
        <v/>
      </c>
      <c r="I3132" s="107" t="str">
        <f>IF(C3132="","",VLOOKUP($C3132,'7.工程別レート'!$C$6:$E$501,3,FALSE))</f>
        <v/>
      </c>
      <c r="J3132" s="108" t="str">
        <f>IF(C3132="","",VLOOKUP($C3132,'7.工程別レート'!$C$6:$E$501,2,FALSE))</f>
        <v/>
      </c>
      <c r="K3132" s="195" t="str">
        <f t="shared" si="97"/>
        <v/>
      </c>
    </row>
    <row r="3133" spans="2:11" ht="18" customHeight="1">
      <c r="B3133" s="16" t="str">
        <f>IF('6.標準時間'!$B3133="","",'6.標準時間'!B3133)</f>
        <v/>
      </c>
      <c r="C3133" s="16" t="str">
        <f>IF('6.標準時間'!$C3133="","",'6.標準時間'!C3133)</f>
        <v/>
      </c>
      <c r="D3133" s="16" t="str">
        <f>IF('6.標準時間'!$C3133="","",'6.標準時間'!E3133)</f>
        <v/>
      </c>
      <c r="E3133" s="171" t="str">
        <f>IF('6.標準時間'!$C3133="","",'6.標準時間'!F3133)</f>
        <v/>
      </c>
      <c r="F3133" s="15" t="str">
        <f t="shared" si="96"/>
        <v/>
      </c>
      <c r="G3133" s="142" t="str">
        <f>IF('6.標準時間'!$C3133="","",'6.標準時間'!H3133)</f>
        <v/>
      </c>
      <c r="H3133" s="142" t="str">
        <f>IF('6.標準時間'!$C3133="","",'6.標準時間'!I3133)</f>
        <v/>
      </c>
      <c r="I3133" s="107" t="str">
        <f>IF(C3133="","",VLOOKUP($C3133,'7.工程別レート'!$C$6:$E$501,3,FALSE))</f>
        <v/>
      </c>
      <c r="J3133" s="108" t="str">
        <f>IF(C3133="","",VLOOKUP($C3133,'7.工程別レート'!$C$6:$E$501,2,FALSE))</f>
        <v/>
      </c>
      <c r="K3133" s="195" t="str">
        <f t="shared" si="97"/>
        <v/>
      </c>
    </row>
    <row r="3134" spans="2:11" ht="18" customHeight="1">
      <c r="B3134" s="16" t="str">
        <f>IF('6.標準時間'!$B3134="","",'6.標準時間'!B3134)</f>
        <v/>
      </c>
      <c r="C3134" s="16" t="str">
        <f>IF('6.標準時間'!$C3134="","",'6.標準時間'!C3134)</f>
        <v/>
      </c>
      <c r="D3134" s="16" t="str">
        <f>IF('6.標準時間'!$C3134="","",'6.標準時間'!E3134)</f>
        <v/>
      </c>
      <c r="E3134" s="171" t="str">
        <f>IF('6.標準時間'!$C3134="","",'6.標準時間'!F3134)</f>
        <v/>
      </c>
      <c r="F3134" s="15" t="str">
        <f t="shared" si="96"/>
        <v/>
      </c>
      <c r="G3134" s="142" t="str">
        <f>IF('6.標準時間'!$C3134="","",'6.標準時間'!H3134)</f>
        <v/>
      </c>
      <c r="H3134" s="142" t="str">
        <f>IF('6.標準時間'!$C3134="","",'6.標準時間'!I3134)</f>
        <v/>
      </c>
      <c r="I3134" s="107" t="str">
        <f>IF(C3134="","",VLOOKUP($C3134,'7.工程別レート'!$C$6:$E$501,3,FALSE))</f>
        <v/>
      </c>
      <c r="J3134" s="108" t="str">
        <f>IF(C3134="","",VLOOKUP($C3134,'7.工程別レート'!$C$6:$E$501,2,FALSE))</f>
        <v/>
      </c>
      <c r="K3134" s="195" t="str">
        <f t="shared" si="97"/>
        <v/>
      </c>
    </row>
    <row r="3135" spans="2:11" ht="18" customHeight="1">
      <c r="B3135" s="16" t="str">
        <f>IF('6.標準時間'!$B3135="","",'6.標準時間'!B3135)</f>
        <v/>
      </c>
      <c r="C3135" s="16" t="str">
        <f>IF('6.標準時間'!$C3135="","",'6.標準時間'!C3135)</f>
        <v/>
      </c>
      <c r="D3135" s="16" t="str">
        <f>IF('6.標準時間'!$C3135="","",'6.標準時間'!E3135)</f>
        <v/>
      </c>
      <c r="E3135" s="171" t="str">
        <f>IF('6.標準時間'!$C3135="","",'6.標準時間'!F3135)</f>
        <v/>
      </c>
      <c r="F3135" s="15" t="str">
        <f t="shared" si="96"/>
        <v/>
      </c>
      <c r="G3135" s="142" t="str">
        <f>IF('6.標準時間'!$C3135="","",'6.標準時間'!H3135)</f>
        <v/>
      </c>
      <c r="H3135" s="142" t="str">
        <f>IF('6.標準時間'!$C3135="","",'6.標準時間'!I3135)</f>
        <v/>
      </c>
      <c r="I3135" s="107" t="str">
        <f>IF(C3135="","",VLOOKUP($C3135,'7.工程別レート'!$C$6:$E$501,3,FALSE))</f>
        <v/>
      </c>
      <c r="J3135" s="108" t="str">
        <f>IF(C3135="","",VLOOKUP($C3135,'7.工程別レート'!$C$6:$E$501,2,FALSE))</f>
        <v/>
      </c>
      <c r="K3135" s="195" t="str">
        <f t="shared" si="97"/>
        <v/>
      </c>
    </row>
    <row r="3136" spans="2:11" ht="18" customHeight="1">
      <c r="B3136" s="16" t="str">
        <f>IF('6.標準時間'!$B3136="","",'6.標準時間'!B3136)</f>
        <v/>
      </c>
      <c r="C3136" s="16" t="str">
        <f>IF('6.標準時間'!$C3136="","",'6.標準時間'!C3136)</f>
        <v/>
      </c>
      <c r="D3136" s="16" t="str">
        <f>IF('6.標準時間'!$C3136="","",'6.標準時間'!E3136)</f>
        <v/>
      </c>
      <c r="E3136" s="171" t="str">
        <f>IF('6.標準時間'!$C3136="","",'6.標準時間'!F3136)</f>
        <v/>
      </c>
      <c r="F3136" s="15" t="str">
        <f t="shared" si="96"/>
        <v/>
      </c>
      <c r="G3136" s="142" t="str">
        <f>IF('6.標準時間'!$C3136="","",'6.標準時間'!H3136)</f>
        <v/>
      </c>
      <c r="H3136" s="142" t="str">
        <f>IF('6.標準時間'!$C3136="","",'6.標準時間'!I3136)</f>
        <v/>
      </c>
      <c r="I3136" s="107" t="str">
        <f>IF(C3136="","",VLOOKUP($C3136,'7.工程別レート'!$C$6:$E$501,3,FALSE))</f>
        <v/>
      </c>
      <c r="J3136" s="108" t="str">
        <f>IF(C3136="","",VLOOKUP($C3136,'7.工程別レート'!$C$6:$E$501,2,FALSE))</f>
        <v/>
      </c>
      <c r="K3136" s="195" t="str">
        <f t="shared" si="97"/>
        <v/>
      </c>
    </row>
    <row r="3137" spans="2:11" ht="18" customHeight="1">
      <c r="B3137" s="16" t="str">
        <f>IF('6.標準時間'!$B3137="","",'6.標準時間'!B3137)</f>
        <v/>
      </c>
      <c r="C3137" s="16" t="str">
        <f>IF('6.標準時間'!$C3137="","",'6.標準時間'!C3137)</f>
        <v/>
      </c>
      <c r="D3137" s="16" t="str">
        <f>IF('6.標準時間'!$C3137="","",'6.標準時間'!E3137)</f>
        <v/>
      </c>
      <c r="E3137" s="171" t="str">
        <f>IF('6.標準時間'!$C3137="","",'6.標準時間'!F3137)</f>
        <v/>
      </c>
      <c r="F3137" s="15" t="str">
        <f t="shared" si="96"/>
        <v/>
      </c>
      <c r="G3137" s="142" t="str">
        <f>IF('6.標準時間'!$C3137="","",'6.標準時間'!H3137)</f>
        <v/>
      </c>
      <c r="H3137" s="142" t="str">
        <f>IF('6.標準時間'!$C3137="","",'6.標準時間'!I3137)</f>
        <v/>
      </c>
      <c r="I3137" s="107" t="str">
        <f>IF(C3137="","",VLOOKUP($C3137,'7.工程別レート'!$C$6:$E$501,3,FALSE))</f>
        <v/>
      </c>
      <c r="J3137" s="108" t="str">
        <f>IF(C3137="","",VLOOKUP($C3137,'7.工程別レート'!$C$6:$E$501,2,FALSE))</f>
        <v/>
      </c>
      <c r="K3137" s="195" t="str">
        <f t="shared" si="97"/>
        <v/>
      </c>
    </row>
    <row r="3138" spans="2:11" ht="18" customHeight="1">
      <c r="B3138" s="16" t="str">
        <f>IF('6.標準時間'!$B3138="","",'6.標準時間'!B3138)</f>
        <v/>
      </c>
      <c r="C3138" s="16" t="str">
        <f>IF('6.標準時間'!$C3138="","",'6.標準時間'!C3138)</f>
        <v/>
      </c>
      <c r="D3138" s="16" t="str">
        <f>IF('6.標準時間'!$C3138="","",'6.標準時間'!E3138)</f>
        <v/>
      </c>
      <c r="E3138" s="171" t="str">
        <f>IF('6.標準時間'!$C3138="","",'6.標準時間'!F3138)</f>
        <v/>
      </c>
      <c r="F3138" s="15" t="str">
        <f t="shared" si="96"/>
        <v/>
      </c>
      <c r="G3138" s="142" t="str">
        <f>IF('6.標準時間'!$C3138="","",'6.標準時間'!H3138)</f>
        <v/>
      </c>
      <c r="H3138" s="142" t="str">
        <f>IF('6.標準時間'!$C3138="","",'6.標準時間'!I3138)</f>
        <v/>
      </c>
      <c r="I3138" s="107" t="str">
        <f>IF(C3138="","",VLOOKUP($C3138,'7.工程別レート'!$C$6:$E$501,3,FALSE))</f>
        <v/>
      </c>
      <c r="J3138" s="108" t="str">
        <f>IF(C3138="","",VLOOKUP($C3138,'7.工程別レート'!$C$6:$E$501,2,FALSE))</f>
        <v/>
      </c>
      <c r="K3138" s="195" t="str">
        <f t="shared" si="97"/>
        <v/>
      </c>
    </row>
    <row r="3139" spans="2:11" ht="18" customHeight="1">
      <c r="B3139" s="16" t="str">
        <f>IF('6.標準時間'!$B3139="","",'6.標準時間'!B3139)</f>
        <v/>
      </c>
      <c r="C3139" s="16" t="str">
        <f>IF('6.標準時間'!$C3139="","",'6.標準時間'!C3139)</f>
        <v/>
      </c>
      <c r="D3139" s="16" t="str">
        <f>IF('6.標準時間'!$C3139="","",'6.標準時間'!E3139)</f>
        <v/>
      </c>
      <c r="E3139" s="171" t="str">
        <f>IF('6.標準時間'!$C3139="","",'6.標準時間'!F3139)</f>
        <v/>
      </c>
      <c r="F3139" s="15" t="str">
        <f t="shared" si="96"/>
        <v/>
      </c>
      <c r="G3139" s="142" t="str">
        <f>IF('6.標準時間'!$C3139="","",'6.標準時間'!H3139)</f>
        <v/>
      </c>
      <c r="H3139" s="142" t="str">
        <f>IF('6.標準時間'!$C3139="","",'6.標準時間'!I3139)</f>
        <v/>
      </c>
      <c r="I3139" s="107" t="str">
        <f>IF(C3139="","",VLOOKUP($C3139,'7.工程別レート'!$C$6:$E$501,3,FALSE))</f>
        <v/>
      </c>
      <c r="J3139" s="108" t="str">
        <f>IF(C3139="","",VLOOKUP($C3139,'7.工程別レート'!$C$6:$E$501,2,FALSE))</f>
        <v/>
      </c>
      <c r="K3139" s="195" t="str">
        <f t="shared" si="97"/>
        <v/>
      </c>
    </row>
    <row r="3140" spans="2:11" ht="18" customHeight="1">
      <c r="B3140" s="16" t="str">
        <f>IF('6.標準時間'!$B3140="","",'6.標準時間'!B3140)</f>
        <v/>
      </c>
      <c r="C3140" s="16" t="str">
        <f>IF('6.標準時間'!$C3140="","",'6.標準時間'!C3140)</f>
        <v/>
      </c>
      <c r="D3140" s="16" t="str">
        <f>IF('6.標準時間'!$C3140="","",'6.標準時間'!E3140)</f>
        <v/>
      </c>
      <c r="E3140" s="171" t="str">
        <f>IF('6.標準時間'!$C3140="","",'6.標準時間'!F3140)</f>
        <v/>
      </c>
      <c r="F3140" s="15" t="str">
        <f t="shared" si="96"/>
        <v/>
      </c>
      <c r="G3140" s="142" t="str">
        <f>IF('6.標準時間'!$C3140="","",'6.標準時間'!H3140)</f>
        <v/>
      </c>
      <c r="H3140" s="142" t="str">
        <f>IF('6.標準時間'!$C3140="","",'6.標準時間'!I3140)</f>
        <v/>
      </c>
      <c r="I3140" s="107" t="str">
        <f>IF(C3140="","",VLOOKUP($C3140,'7.工程別レート'!$C$6:$E$501,3,FALSE))</f>
        <v/>
      </c>
      <c r="J3140" s="108" t="str">
        <f>IF(C3140="","",VLOOKUP($C3140,'7.工程別レート'!$C$6:$E$501,2,FALSE))</f>
        <v/>
      </c>
      <c r="K3140" s="195" t="str">
        <f t="shared" si="97"/>
        <v/>
      </c>
    </row>
    <row r="3141" spans="2:11" ht="18" customHeight="1">
      <c r="B3141" s="16" t="str">
        <f>IF('6.標準時間'!$B3141="","",'6.標準時間'!B3141)</f>
        <v/>
      </c>
      <c r="C3141" s="16" t="str">
        <f>IF('6.標準時間'!$C3141="","",'6.標準時間'!C3141)</f>
        <v/>
      </c>
      <c r="D3141" s="16" t="str">
        <f>IF('6.標準時間'!$C3141="","",'6.標準時間'!E3141)</f>
        <v/>
      </c>
      <c r="E3141" s="171" t="str">
        <f>IF('6.標準時間'!$C3141="","",'6.標準時間'!F3141)</f>
        <v/>
      </c>
      <c r="F3141" s="15" t="str">
        <f t="shared" si="96"/>
        <v/>
      </c>
      <c r="G3141" s="142" t="str">
        <f>IF('6.標準時間'!$C3141="","",'6.標準時間'!H3141)</f>
        <v/>
      </c>
      <c r="H3141" s="142" t="str">
        <f>IF('6.標準時間'!$C3141="","",'6.標準時間'!I3141)</f>
        <v/>
      </c>
      <c r="I3141" s="107" t="str">
        <f>IF(C3141="","",VLOOKUP($C3141,'7.工程別レート'!$C$6:$E$501,3,FALSE))</f>
        <v/>
      </c>
      <c r="J3141" s="108" t="str">
        <f>IF(C3141="","",VLOOKUP($C3141,'7.工程別レート'!$C$6:$E$501,2,FALSE))</f>
        <v/>
      </c>
      <c r="K3141" s="195" t="str">
        <f t="shared" si="97"/>
        <v/>
      </c>
    </row>
    <row r="3142" spans="2:11" ht="18" customHeight="1">
      <c r="B3142" s="16" t="str">
        <f>IF('6.標準時間'!$B3142="","",'6.標準時間'!B3142)</f>
        <v/>
      </c>
      <c r="C3142" s="16" t="str">
        <f>IF('6.標準時間'!$C3142="","",'6.標準時間'!C3142)</f>
        <v/>
      </c>
      <c r="D3142" s="16" t="str">
        <f>IF('6.標準時間'!$C3142="","",'6.標準時間'!E3142)</f>
        <v/>
      </c>
      <c r="E3142" s="171" t="str">
        <f>IF('6.標準時間'!$C3142="","",'6.標準時間'!F3142)</f>
        <v/>
      </c>
      <c r="F3142" s="15" t="str">
        <f t="shared" ref="F3142:F3205" si="98">C3142&amp;D3142</f>
        <v/>
      </c>
      <c r="G3142" s="142" t="str">
        <f>IF('6.標準時間'!$C3142="","",'6.標準時間'!H3142)</f>
        <v/>
      </c>
      <c r="H3142" s="142" t="str">
        <f>IF('6.標準時間'!$C3142="","",'6.標準時間'!I3142)</f>
        <v/>
      </c>
      <c r="I3142" s="107" t="str">
        <f>IF(C3142="","",VLOOKUP($C3142,'7.工程別レート'!$C$6:$E$501,3,FALSE))</f>
        <v/>
      </c>
      <c r="J3142" s="108" t="str">
        <f>IF(C3142="","",VLOOKUP($C3142,'7.工程別レート'!$C$6:$E$501,2,FALSE))</f>
        <v/>
      </c>
      <c r="K3142" s="195" t="str">
        <f t="shared" si="97"/>
        <v/>
      </c>
    </row>
    <row r="3143" spans="2:11" ht="18" customHeight="1">
      <c r="B3143" s="16" t="str">
        <f>IF('6.標準時間'!$B3143="","",'6.標準時間'!B3143)</f>
        <v/>
      </c>
      <c r="C3143" s="16" t="str">
        <f>IF('6.標準時間'!$C3143="","",'6.標準時間'!C3143)</f>
        <v/>
      </c>
      <c r="D3143" s="16" t="str">
        <f>IF('6.標準時間'!$C3143="","",'6.標準時間'!E3143)</f>
        <v/>
      </c>
      <c r="E3143" s="171" t="str">
        <f>IF('6.標準時間'!$C3143="","",'6.標準時間'!F3143)</f>
        <v/>
      </c>
      <c r="F3143" s="15" t="str">
        <f t="shared" si="98"/>
        <v/>
      </c>
      <c r="G3143" s="142" t="str">
        <f>IF('6.標準時間'!$C3143="","",'6.標準時間'!H3143)</f>
        <v/>
      </c>
      <c r="H3143" s="142" t="str">
        <f>IF('6.標準時間'!$C3143="","",'6.標準時間'!I3143)</f>
        <v/>
      </c>
      <c r="I3143" s="107" t="str">
        <f>IF(C3143="","",VLOOKUP($C3143,'7.工程別レート'!$C$6:$E$501,3,FALSE))</f>
        <v/>
      </c>
      <c r="J3143" s="108" t="str">
        <f>IF(C3143="","",VLOOKUP($C3143,'7.工程別レート'!$C$6:$E$501,2,FALSE))</f>
        <v/>
      </c>
      <c r="K3143" s="195" t="str">
        <f t="shared" ref="K3143:K3206" si="99">IF(ISERROR((G3143*I3143)+(H3143*J3143)),"",(G3143*I3143)+(H3143*J3143))</f>
        <v/>
      </c>
    </row>
    <row r="3144" spans="2:11" ht="18" customHeight="1">
      <c r="B3144" s="16" t="str">
        <f>IF('6.標準時間'!$B3144="","",'6.標準時間'!B3144)</f>
        <v/>
      </c>
      <c r="C3144" s="16" t="str">
        <f>IF('6.標準時間'!$C3144="","",'6.標準時間'!C3144)</f>
        <v/>
      </c>
      <c r="D3144" s="16" t="str">
        <f>IF('6.標準時間'!$C3144="","",'6.標準時間'!E3144)</f>
        <v/>
      </c>
      <c r="E3144" s="171" t="str">
        <f>IF('6.標準時間'!$C3144="","",'6.標準時間'!F3144)</f>
        <v/>
      </c>
      <c r="F3144" s="15" t="str">
        <f t="shared" si="98"/>
        <v/>
      </c>
      <c r="G3144" s="142" t="str">
        <f>IF('6.標準時間'!$C3144="","",'6.標準時間'!H3144)</f>
        <v/>
      </c>
      <c r="H3144" s="142" t="str">
        <f>IF('6.標準時間'!$C3144="","",'6.標準時間'!I3144)</f>
        <v/>
      </c>
      <c r="I3144" s="107" t="str">
        <f>IF(C3144="","",VLOOKUP($C3144,'7.工程別レート'!$C$6:$E$501,3,FALSE))</f>
        <v/>
      </c>
      <c r="J3144" s="108" t="str">
        <f>IF(C3144="","",VLOOKUP($C3144,'7.工程別レート'!$C$6:$E$501,2,FALSE))</f>
        <v/>
      </c>
      <c r="K3144" s="195" t="str">
        <f t="shared" si="99"/>
        <v/>
      </c>
    </row>
    <row r="3145" spans="2:11" ht="18" customHeight="1">
      <c r="B3145" s="16" t="str">
        <f>IF('6.標準時間'!$B3145="","",'6.標準時間'!B3145)</f>
        <v/>
      </c>
      <c r="C3145" s="16" t="str">
        <f>IF('6.標準時間'!$C3145="","",'6.標準時間'!C3145)</f>
        <v/>
      </c>
      <c r="D3145" s="16" t="str">
        <f>IF('6.標準時間'!$C3145="","",'6.標準時間'!E3145)</f>
        <v/>
      </c>
      <c r="E3145" s="171" t="str">
        <f>IF('6.標準時間'!$C3145="","",'6.標準時間'!F3145)</f>
        <v/>
      </c>
      <c r="F3145" s="15" t="str">
        <f t="shared" si="98"/>
        <v/>
      </c>
      <c r="G3145" s="142" t="str">
        <f>IF('6.標準時間'!$C3145="","",'6.標準時間'!H3145)</f>
        <v/>
      </c>
      <c r="H3145" s="142" t="str">
        <f>IF('6.標準時間'!$C3145="","",'6.標準時間'!I3145)</f>
        <v/>
      </c>
      <c r="I3145" s="107" t="str">
        <f>IF(C3145="","",VLOOKUP($C3145,'7.工程別レート'!$C$6:$E$501,3,FALSE))</f>
        <v/>
      </c>
      <c r="J3145" s="108" t="str">
        <f>IF(C3145="","",VLOOKUP($C3145,'7.工程別レート'!$C$6:$E$501,2,FALSE))</f>
        <v/>
      </c>
      <c r="K3145" s="195" t="str">
        <f t="shared" si="99"/>
        <v/>
      </c>
    </row>
    <row r="3146" spans="2:11" ht="18" customHeight="1">
      <c r="B3146" s="16" t="str">
        <f>IF('6.標準時間'!$B3146="","",'6.標準時間'!B3146)</f>
        <v/>
      </c>
      <c r="C3146" s="16" t="str">
        <f>IF('6.標準時間'!$C3146="","",'6.標準時間'!C3146)</f>
        <v/>
      </c>
      <c r="D3146" s="16" t="str">
        <f>IF('6.標準時間'!$C3146="","",'6.標準時間'!E3146)</f>
        <v/>
      </c>
      <c r="E3146" s="171" t="str">
        <f>IF('6.標準時間'!$C3146="","",'6.標準時間'!F3146)</f>
        <v/>
      </c>
      <c r="F3146" s="15" t="str">
        <f t="shared" si="98"/>
        <v/>
      </c>
      <c r="G3146" s="142" t="str">
        <f>IF('6.標準時間'!$C3146="","",'6.標準時間'!H3146)</f>
        <v/>
      </c>
      <c r="H3146" s="142" t="str">
        <f>IF('6.標準時間'!$C3146="","",'6.標準時間'!I3146)</f>
        <v/>
      </c>
      <c r="I3146" s="107" t="str">
        <f>IF(C3146="","",VLOOKUP($C3146,'7.工程別レート'!$C$6:$E$501,3,FALSE))</f>
        <v/>
      </c>
      <c r="J3146" s="108" t="str">
        <f>IF(C3146="","",VLOOKUP($C3146,'7.工程別レート'!$C$6:$E$501,2,FALSE))</f>
        <v/>
      </c>
      <c r="K3146" s="195" t="str">
        <f t="shared" si="99"/>
        <v/>
      </c>
    </row>
    <row r="3147" spans="2:11" ht="18" customHeight="1">
      <c r="B3147" s="16" t="str">
        <f>IF('6.標準時間'!$B3147="","",'6.標準時間'!B3147)</f>
        <v/>
      </c>
      <c r="C3147" s="16" t="str">
        <f>IF('6.標準時間'!$C3147="","",'6.標準時間'!C3147)</f>
        <v/>
      </c>
      <c r="D3147" s="16" t="str">
        <f>IF('6.標準時間'!$C3147="","",'6.標準時間'!E3147)</f>
        <v/>
      </c>
      <c r="E3147" s="171" t="str">
        <f>IF('6.標準時間'!$C3147="","",'6.標準時間'!F3147)</f>
        <v/>
      </c>
      <c r="F3147" s="15" t="str">
        <f t="shared" si="98"/>
        <v/>
      </c>
      <c r="G3147" s="142" t="str">
        <f>IF('6.標準時間'!$C3147="","",'6.標準時間'!H3147)</f>
        <v/>
      </c>
      <c r="H3147" s="142" t="str">
        <f>IF('6.標準時間'!$C3147="","",'6.標準時間'!I3147)</f>
        <v/>
      </c>
      <c r="I3147" s="107" t="str">
        <f>IF(C3147="","",VLOOKUP($C3147,'7.工程別レート'!$C$6:$E$501,3,FALSE))</f>
        <v/>
      </c>
      <c r="J3147" s="108" t="str">
        <f>IF(C3147="","",VLOOKUP($C3147,'7.工程別レート'!$C$6:$E$501,2,FALSE))</f>
        <v/>
      </c>
      <c r="K3147" s="195" t="str">
        <f t="shared" si="99"/>
        <v/>
      </c>
    </row>
    <row r="3148" spans="2:11" ht="18" customHeight="1">
      <c r="B3148" s="16" t="str">
        <f>IF('6.標準時間'!$B3148="","",'6.標準時間'!B3148)</f>
        <v/>
      </c>
      <c r="C3148" s="16" t="str">
        <f>IF('6.標準時間'!$C3148="","",'6.標準時間'!C3148)</f>
        <v/>
      </c>
      <c r="D3148" s="16" t="str">
        <f>IF('6.標準時間'!$C3148="","",'6.標準時間'!E3148)</f>
        <v/>
      </c>
      <c r="E3148" s="171" t="str">
        <f>IF('6.標準時間'!$C3148="","",'6.標準時間'!F3148)</f>
        <v/>
      </c>
      <c r="F3148" s="15" t="str">
        <f t="shared" si="98"/>
        <v/>
      </c>
      <c r="G3148" s="142" t="str">
        <f>IF('6.標準時間'!$C3148="","",'6.標準時間'!H3148)</f>
        <v/>
      </c>
      <c r="H3148" s="142" t="str">
        <f>IF('6.標準時間'!$C3148="","",'6.標準時間'!I3148)</f>
        <v/>
      </c>
      <c r="I3148" s="107" t="str">
        <f>IF(C3148="","",VLOOKUP($C3148,'7.工程別レート'!$C$6:$E$501,3,FALSE))</f>
        <v/>
      </c>
      <c r="J3148" s="108" t="str">
        <f>IF(C3148="","",VLOOKUP($C3148,'7.工程別レート'!$C$6:$E$501,2,FALSE))</f>
        <v/>
      </c>
      <c r="K3148" s="195" t="str">
        <f t="shared" si="99"/>
        <v/>
      </c>
    </row>
    <row r="3149" spans="2:11" ht="18" customHeight="1">
      <c r="B3149" s="16" t="str">
        <f>IF('6.標準時間'!$B3149="","",'6.標準時間'!B3149)</f>
        <v/>
      </c>
      <c r="C3149" s="16" t="str">
        <f>IF('6.標準時間'!$C3149="","",'6.標準時間'!C3149)</f>
        <v/>
      </c>
      <c r="D3149" s="16" t="str">
        <f>IF('6.標準時間'!$C3149="","",'6.標準時間'!E3149)</f>
        <v/>
      </c>
      <c r="E3149" s="171" t="str">
        <f>IF('6.標準時間'!$C3149="","",'6.標準時間'!F3149)</f>
        <v/>
      </c>
      <c r="F3149" s="15" t="str">
        <f t="shared" si="98"/>
        <v/>
      </c>
      <c r="G3149" s="142" t="str">
        <f>IF('6.標準時間'!$C3149="","",'6.標準時間'!H3149)</f>
        <v/>
      </c>
      <c r="H3149" s="142" t="str">
        <f>IF('6.標準時間'!$C3149="","",'6.標準時間'!I3149)</f>
        <v/>
      </c>
      <c r="I3149" s="107" t="str">
        <f>IF(C3149="","",VLOOKUP($C3149,'7.工程別レート'!$C$6:$E$501,3,FALSE))</f>
        <v/>
      </c>
      <c r="J3149" s="108" t="str">
        <f>IF(C3149="","",VLOOKUP($C3149,'7.工程別レート'!$C$6:$E$501,2,FALSE))</f>
        <v/>
      </c>
      <c r="K3149" s="195" t="str">
        <f t="shared" si="99"/>
        <v/>
      </c>
    </row>
    <row r="3150" spans="2:11" ht="18" customHeight="1">
      <c r="B3150" s="16" t="str">
        <f>IF('6.標準時間'!$B3150="","",'6.標準時間'!B3150)</f>
        <v/>
      </c>
      <c r="C3150" s="16" t="str">
        <f>IF('6.標準時間'!$C3150="","",'6.標準時間'!C3150)</f>
        <v/>
      </c>
      <c r="D3150" s="16" t="str">
        <f>IF('6.標準時間'!$C3150="","",'6.標準時間'!E3150)</f>
        <v/>
      </c>
      <c r="E3150" s="171" t="str">
        <f>IF('6.標準時間'!$C3150="","",'6.標準時間'!F3150)</f>
        <v/>
      </c>
      <c r="F3150" s="15" t="str">
        <f t="shared" si="98"/>
        <v/>
      </c>
      <c r="G3150" s="142" t="str">
        <f>IF('6.標準時間'!$C3150="","",'6.標準時間'!H3150)</f>
        <v/>
      </c>
      <c r="H3150" s="142" t="str">
        <f>IF('6.標準時間'!$C3150="","",'6.標準時間'!I3150)</f>
        <v/>
      </c>
      <c r="I3150" s="107" t="str">
        <f>IF(C3150="","",VLOOKUP($C3150,'7.工程別レート'!$C$6:$E$501,3,FALSE))</f>
        <v/>
      </c>
      <c r="J3150" s="108" t="str">
        <f>IF(C3150="","",VLOOKUP($C3150,'7.工程別レート'!$C$6:$E$501,2,FALSE))</f>
        <v/>
      </c>
      <c r="K3150" s="195" t="str">
        <f t="shared" si="99"/>
        <v/>
      </c>
    </row>
    <row r="3151" spans="2:11" ht="18" customHeight="1">
      <c r="B3151" s="16" t="str">
        <f>IF('6.標準時間'!$B3151="","",'6.標準時間'!B3151)</f>
        <v/>
      </c>
      <c r="C3151" s="16" t="str">
        <f>IF('6.標準時間'!$C3151="","",'6.標準時間'!C3151)</f>
        <v/>
      </c>
      <c r="D3151" s="16" t="str">
        <f>IF('6.標準時間'!$C3151="","",'6.標準時間'!E3151)</f>
        <v/>
      </c>
      <c r="E3151" s="171" t="str">
        <f>IF('6.標準時間'!$C3151="","",'6.標準時間'!F3151)</f>
        <v/>
      </c>
      <c r="F3151" s="15" t="str">
        <f t="shared" si="98"/>
        <v/>
      </c>
      <c r="G3151" s="142" t="str">
        <f>IF('6.標準時間'!$C3151="","",'6.標準時間'!H3151)</f>
        <v/>
      </c>
      <c r="H3151" s="142" t="str">
        <f>IF('6.標準時間'!$C3151="","",'6.標準時間'!I3151)</f>
        <v/>
      </c>
      <c r="I3151" s="107" t="str">
        <f>IF(C3151="","",VLOOKUP($C3151,'7.工程別レート'!$C$6:$E$501,3,FALSE))</f>
        <v/>
      </c>
      <c r="J3151" s="108" t="str">
        <f>IF(C3151="","",VLOOKUP($C3151,'7.工程別レート'!$C$6:$E$501,2,FALSE))</f>
        <v/>
      </c>
      <c r="K3151" s="195" t="str">
        <f t="shared" si="99"/>
        <v/>
      </c>
    </row>
    <row r="3152" spans="2:11" ht="18" customHeight="1">
      <c r="B3152" s="16" t="str">
        <f>IF('6.標準時間'!$B3152="","",'6.標準時間'!B3152)</f>
        <v/>
      </c>
      <c r="C3152" s="16" t="str">
        <f>IF('6.標準時間'!$C3152="","",'6.標準時間'!C3152)</f>
        <v/>
      </c>
      <c r="D3152" s="16" t="str">
        <f>IF('6.標準時間'!$C3152="","",'6.標準時間'!E3152)</f>
        <v/>
      </c>
      <c r="E3152" s="171" t="str">
        <f>IF('6.標準時間'!$C3152="","",'6.標準時間'!F3152)</f>
        <v/>
      </c>
      <c r="F3152" s="15" t="str">
        <f t="shared" si="98"/>
        <v/>
      </c>
      <c r="G3152" s="142" t="str">
        <f>IF('6.標準時間'!$C3152="","",'6.標準時間'!H3152)</f>
        <v/>
      </c>
      <c r="H3152" s="142" t="str">
        <f>IF('6.標準時間'!$C3152="","",'6.標準時間'!I3152)</f>
        <v/>
      </c>
      <c r="I3152" s="107" t="str">
        <f>IF(C3152="","",VLOOKUP($C3152,'7.工程別レート'!$C$6:$E$501,3,FALSE))</f>
        <v/>
      </c>
      <c r="J3152" s="108" t="str">
        <f>IF(C3152="","",VLOOKUP($C3152,'7.工程別レート'!$C$6:$E$501,2,FALSE))</f>
        <v/>
      </c>
      <c r="K3152" s="195" t="str">
        <f t="shared" si="99"/>
        <v/>
      </c>
    </row>
    <row r="3153" spans="2:11" ht="18" customHeight="1">
      <c r="B3153" s="16" t="str">
        <f>IF('6.標準時間'!$B3153="","",'6.標準時間'!B3153)</f>
        <v/>
      </c>
      <c r="C3153" s="16" t="str">
        <f>IF('6.標準時間'!$C3153="","",'6.標準時間'!C3153)</f>
        <v/>
      </c>
      <c r="D3153" s="16" t="str">
        <f>IF('6.標準時間'!$C3153="","",'6.標準時間'!E3153)</f>
        <v/>
      </c>
      <c r="E3153" s="171" t="str">
        <f>IF('6.標準時間'!$C3153="","",'6.標準時間'!F3153)</f>
        <v/>
      </c>
      <c r="F3153" s="15" t="str">
        <f t="shared" si="98"/>
        <v/>
      </c>
      <c r="G3153" s="142" t="str">
        <f>IF('6.標準時間'!$C3153="","",'6.標準時間'!H3153)</f>
        <v/>
      </c>
      <c r="H3153" s="142" t="str">
        <f>IF('6.標準時間'!$C3153="","",'6.標準時間'!I3153)</f>
        <v/>
      </c>
      <c r="I3153" s="107" t="str">
        <f>IF(C3153="","",VLOOKUP($C3153,'7.工程別レート'!$C$6:$E$501,3,FALSE))</f>
        <v/>
      </c>
      <c r="J3153" s="108" t="str">
        <f>IF(C3153="","",VLOOKUP($C3153,'7.工程別レート'!$C$6:$E$501,2,FALSE))</f>
        <v/>
      </c>
      <c r="K3153" s="195" t="str">
        <f t="shared" si="99"/>
        <v/>
      </c>
    </row>
    <row r="3154" spans="2:11" ht="18" customHeight="1">
      <c r="B3154" s="16" t="str">
        <f>IF('6.標準時間'!$B3154="","",'6.標準時間'!B3154)</f>
        <v/>
      </c>
      <c r="C3154" s="16" t="str">
        <f>IF('6.標準時間'!$C3154="","",'6.標準時間'!C3154)</f>
        <v/>
      </c>
      <c r="D3154" s="16" t="str">
        <f>IF('6.標準時間'!$C3154="","",'6.標準時間'!E3154)</f>
        <v/>
      </c>
      <c r="E3154" s="171" t="str">
        <f>IF('6.標準時間'!$C3154="","",'6.標準時間'!F3154)</f>
        <v/>
      </c>
      <c r="F3154" s="15" t="str">
        <f t="shared" si="98"/>
        <v/>
      </c>
      <c r="G3154" s="142" t="str">
        <f>IF('6.標準時間'!$C3154="","",'6.標準時間'!H3154)</f>
        <v/>
      </c>
      <c r="H3154" s="142" t="str">
        <f>IF('6.標準時間'!$C3154="","",'6.標準時間'!I3154)</f>
        <v/>
      </c>
      <c r="I3154" s="107" t="str">
        <f>IF(C3154="","",VLOOKUP($C3154,'7.工程別レート'!$C$6:$E$501,3,FALSE))</f>
        <v/>
      </c>
      <c r="J3154" s="108" t="str">
        <f>IF(C3154="","",VLOOKUP($C3154,'7.工程別レート'!$C$6:$E$501,2,FALSE))</f>
        <v/>
      </c>
      <c r="K3154" s="195" t="str">
        <f t="shared" si="99"/>
        <v/>
      </c>
    </row>
    <row r="3155" spans="2:11" ht="18" customHeight="1">
      <c r="B3155" s="16" t="str">
        <f>IF('6.標準時間'!$B3155="","",'6.標準時間'!B3155)</f>
        <v/>
      </c>
      <c r="C3155" s="16" t="str">
        <f>IF('6.標準時間'!$C3155="","",'6.標準時間'!C3155)</f>
        <v/>
      </c>
      <c r="D3155" s="16" t="str">
        <f>IF('6.標準時間'!$C3155="","",'6.標準時間'!E3155)</f>
        <v/>
      </c>
      <c r="E3155" s="171" t="str">
        <f>IF('6.標準時間'!$C3155="","",'6.標準時間'!F3155)</f>
        <v/>
      </c>
      <c r="F3155" s="15" t="str">
        <f t="shared" si="98"/>
        <v/>
      </c>
      <c r="G3155" s="142" t="str">
        <f>IF('6.標準時間'!$C3155="","",'6.標準時間'!H3155)</f>
        <v/>
      </c>
      <c r="H3155" s="142" t="str">
        <f>IF('6.標準時間'!$C3155="","",'6.標準時間'!I3155)</f>
        <v/>
      </c>
      <c r="I3155" s="107" t="str">
        <f>IF(C3155="","",VLOOKUP($C3155,'7.工程別レート'!$C$6:$E$501,3,FALSE))</f>
        <v/>
      </c>
      <c r="J3155" s="108" t="str">
        <f>IF(C3155="","",VLOOKUP($C3155,'7.工程別レート'!$C$6:$E$501,2,FALSE))</f>
        <v/>
      </c>
      <c r="K3155" s="195" t="str">
        <f t="shared" si="99"/>
        <v/>
      </c>
    </row>
    <row r="3156" spans="2:11" ht="18" customHeight="1">
      <c r="B3156" s="16" t="str">
        <f>IF('6.標準時間'!$B3156="","",'6.標準時間'!B3156)</f>
        <v/>
      </c>
      <c r="C3156" s="16" t="str">
        <f>IF('6.標準時間'!$C3156="","",'6.標準時間'!C3156)</f>
        <v/>
      </c>
      <c r="D3156" s="16" t="str">
        <f>IF('6.標準時間'!$C3156="","",'6.標準時間'!E3156)</f>
        <v/>
      </c>
      <c r="E3156" s="171" t="str">
        <f>IF('6.標準時間'!$C3156="","",'6.標準時間'!F3156)</f>
        <v/>
      </c>
      <c r="F3156" s="15" t="str">
        <f t="shared" si="98"/>
        <v/>
      </c>
      <c r="G3156" s="142" t="str">
        <f>IF('6.標準時間'!$C3156="","",'6.標準時間'!H3156)</f>
        <v/>
      </c>
      <c r="H3156" s="142" t="str">
        <f>IF('6.標準時間'!$C3156="","",'6.標準時間'!I3156)</f>
        <v/>
      </c>
      <c r="I3156" s="107" t="str">
        <f>IF(C3156="","",VLOOKUP($C3156,'7.工程別レート'!$C$6:$E$501,3,FALSE))</f>
        <v/>
      </c>
      <c r="J3156" s="108" t="str">
        <f>IF(C3156="","",VLOOKUP($C3156,'7.工程別レート'!$C$6:$E$501,2,FALSE))</f>
        <v/>
      </c>
      <c r="K3156" s="195" t="str">
        <f t="shared" si="99"/>
        <v/>
      </c>
    </row>
    <row r="3157" spans="2:11" ht="18" customHeight="1">
      <c r="B3157" s="16" t="str">
        <f>IF('6.標準時間'!$B3157="","",'6.標準時間'!B3157)</f>
        <v/>
      </c>
      <c r="C3157" s="16" t="str">
        <f>IF('6.標準時間'!$C3157="","",'6.標準時間'!C3157)</f>
        <v/>
      </c>
      <c r="D3157" s="16" t="str">
        <f>IF('6.標準時間'!$C3157="","",'6.標準時間'!E3157)</f>
        <v/>
      </c>
      <c r="E3157" s="171" t="str">
        <f>IF('6.標準時間'!$C3157="","",'6.標準時間'!F3157)</f>
        <v/>
      </c>
      <c r="F3157" s="15" t="str">
        <f t="shared" si="98"/>
        <v/>
      </c>
      <c r="G3157" s="142" t="str">
        <f>IF('6.標準時間'!$C3157="","",'6.標準時間'!H3157)</f>
        <v/>
      </c>
      <c r="H3157" s="142" t="str">
        <f>IF('6.標準時間'!$C3157="","",'6.標準時間'!I3157)</f>
        <v/>
      </c>
      <c r="I3157" s="107" t="str">
        <f>IF(C3157="","",VLOOKUP($C3157,'7.工程別レート'!$C$6:$E$501,3,FALSE))</f>
        <v/>
      </c>
      <c r="J3157" s="108" t="str">
        <f>IF(C3157="","",VLOOKUP($C3157,'7.工程別レート'!$C$6:$E$501,2,FALSE))</f>
        <v/>
      </c>
      <c r="K3157" s="195" t="str">
        <f t="shared" si="99"/>
        <v/>
      </c>
    </row>
    <row r="3158" spans="2:11" ht="18" customHeight="1">
      <c r="B3158" s="16" t="str">
        <f>IF('6.標準時間'!$B3158="","",'6.標準時間'!B3158)</f>
        <v/>
      </c>
      <c r="C3158" s="16" t="str">
        <f>IF('6.標準時間'!$C3158="","",'6.標準時間'!C3158)</f>
        <v/>
      </c>
      <c r="D3158" s="16" t="str">
        <f>IF('6.標準時間'!$C3158="","",'6.標準時間'!E3158)</f>
        <v/>
      </c>
      <c r="E3158" s="171" t="str">
        <f>IF('6.標準時間'!$C3158="","",'6.標準時間'!F3158)</f>
        <v/>
      </c>
      <c r="F3158" s="15" t="str">
        <f t="shared" si="98"/>
        <v/>
      </c>
      <c r="G3158" s="142" t="str">
        <f>IF('6.標準時間'!$C3158="","",'6.標準時間'!H3158)</f>
        <v/>
      </c>
      <c r="H3158" s="142" t="str">
        <f>IF('6.標準時間'!$C3158="","",'6.標準時間'!I3158)</f>
        <v/>
      </c>
      <c r="I3158" s="107" t="str">
        <f>IF(C3158="","",VLOOKUP($C3158,'7.工程別レート'!$C$6:$E$501,3,FALSE))</f>
        <v/>
      </c>
      <c r="J3158" s="108" t="str">
        <f>IF(C3158="","",VLOOKUP($C3158,'7.工程別レート'!$C$6:$E$501,2,FALSE))</f>
        <v/>
      </c>
      <c r="K3158" s="195" t="str">
        <f t="shared" si="99"/>
        <v/>
      </c>
    </row>
    <row r="3159" spans="2:11" ht="18" customHeight="1">
      <c r="B3159" s="16" t="str">
        <f>IF('6.標準時間'!$B3159="","",'6.標準時間'!B3159)</f>
        <v/>
      </c>
      <c r="C3159" s="16" t="str">
        <f>IF('6.標準時間'!$C3159="","",'6.標準時間'!C3159)</f>
        <v/>
      </c>
      <c r="D3159" s="16" t="str">
        <f>IF('6.標準時間'!$C3159="","",'6.標準時間'!E3159)</f>
        <v/>
      </c>
      <c r="E3159" s="171" t="str">
        <f>IF('6.標準時間'!$C3159="","",'6.標準時間'!F3159)</f>
        <v/>
      </c>
      <c r="F3159" s="15" t="str">
        <f t="shared" si="98"/>
        <v/>
      </c>
      <c r="G3159" s="142" t="str">
        <f>IF('6.標準時間'!$C3159="","",'6.標準時間'!H3159)</f>
        <v/>
      </c>
      <c r="H3159" s="142" t="str">
        <f>IF('6.標準時間'!$C3159="","",'6.標準時間'!I3159)</f>
        <v/>
      </c>
      <c r="I3159" s="107" t="str">
        <f>IF(C3159="","",VLOOKUP($C3159,'7.工程別レート'!$C$6:$E$501,3,FALSE))</f>
        <v/>
      </c>
      <c r="J3159" s="108" t="str">
        <f>IF(C3159="","",VLOOKUP($C3159,'7.工程別レート'!$C$6:$E$501,2,FALSE))</f>
        <v/>
      </c>
      <c r="K3159" s="195" t="str">
        <f t="shared" si="99"/>
        <v/>
      </c>
    </row>
    <row r="3160" spans="2:11" ht="18" customHeight="1">
      <c r="B3160" s="16" t="str">
        <f>IF('6.標準時間'!$B3160="","",'6.標準時間'!B3160)</f>
        <v/>
      </c>
      <c r="C3160" s="16" t="str">
        <f>IF('6.標準時間'!$C3160="","",'6.標準時間'!C3160)</f>
        <v/>
      </c>
      <c r="D3160" s="16" t="str">
        <f>IF('6.標準時間'!$C3160="","",'6.標準時間'!E3160)</f>
        <v/>
      </c>
      <c r="E3160" s="171" t="str">
        <f>IF('6.標準時間'!$C3160="","",'6.標準時間'!F3160)</f>
        <v/>
      </c>
      <c r="F3160" s="15" t="str">
        <f t="shared" si="98"/>
        <v/>
      </c>
      <c r="G3160" s="142" t="str">
        <f>IF('6.標準時間'!$C3160="","",'6.標準時間'!H3160)</f>
        <v/>
      </c>
      <c r="H3160" s="142" t="str">
        <f>IF('6.標準時間'!$C3160="","",'6.標準時間'!I3160)</f>
        <v/>
      </c>
      <c r="I3160" s="107" t="str">
        <f>IF(C3160="","",VLOOKUP($C3160,'7.工程別レート'!$C$6:$E$501,3,FALSE))</f>
        <v/>
      </c>
      <c r="J3160" s="108" t="str">
        <f>IF(C3160="","",VLOOKUP($C3160,'7.工程別レート'!$C$6:$E$501,2,FALSE))</f>
        <v/>
      </c>
      <c r="K3160" s="195" t="str">
        <f t="shared" si="99"/>
        <v/>
      </c>
    </row>
    <row r="3161" spans="2:11" ht="18" customHeight="1">
      <c r="B3161" s="16" t="str">
        <f>IF('6.標準時間'!$B3161="","",'6.標準時間'!B3161)</f>
        <v/>
      </c>
      <c r="C3161" s="16" t="str">
        <f>IF('6.標準時間'!$C3161="","",'6.標準時間'!C3161)</f>
        <v/>
      </c>
      <c r="D3161" s="16" t="str">
        <f>IF('6.標準時間'!$C3161="","",'6.標準時間'!E3161)</f>
        <v/>
      </c>
      <c r="E3161" s="171" t="str">
        <f>IF('6.標準時間'!$C3161="","",'6.標準時間'!F3161)</f>
        <v/>
      </c>
      <c r="F3161" s="15" t="str">
        <f t="shared" si="98"/>
        <v/>
      </c>
      <c r="G3161" s="142" t="str">
        <f>IF('6.標準時間'!$C3161="","",'6.標準時間'!H3161)</f>
        <v/>
      </c>
      <c r="H3161" s="142" t="str">
        <f>IF('6.標準時間'!$C3161="","",'6.標準時間'!I3161)</f>
        <v/>
      </c>
      <c r="I3161" s="107" t="str">
        <f>IF(C3161="","",VLOOKUP($C3161,'7.工程別レート'!$C$6:$E$501,3,FALSE))</f>
        <v/>
      </c>
      <c r="J3161" s="108" t="str">
        <f>IF(C3161="","",VLOOKUP($C3161,'7.工程別レート'!$C$6:$E$501,2,FALSE))</f>
        <v/>
      </c>
      <c r="K3161" s="195" t="str">
        <f t="shared" si="99"/>
        <v/>
      </c>
    </row>
    <row r="3162" spans="2:11" ht="18" customHeight="1">
      <c r="B3162" s="16" t="str">
        <f>IF('6.標準時間'!$B3162="","",'6.標準時間'!B3162)</f>
        <v/>
      </c>
      <c r="C3162" s="16" t="str">
        <f>IF('6.標準時間'!$C3162="","",'6.標準時間'!C3162)</f>
        <v/>
      </c>
      <c r="D3162" s="16" t="str">
        <f>IF('6.標準時間'!$C3162="","",'6.標準時間'!E3162)</f>
        <v/>
      </c>
      <c r="E3162" s="171" t="str">
        <f>IF('6.標準時間'!$C3162="","",'6.標準時間'!F3162)</f>
        <v/>
      </c>
      <c r="F3162" s="15" t="str">
        <f t="shared" si="98"/>
        <v/>
      </c>
      <c r="G3162" s="142" t="str">
        <f>IF('6.標準時間'!$C3162="","",'6.標準時間'!H3162)</f>
        <v/>
      </c>
      <c r="H3162" s="142" t="str">
        <f>IF('6.標準時間'!$C3162="","",'6.標準時間'!I3162)</f>
        <v/>
      </c>
      <c r="I3162" s="107" t="str">
        <f>IF(C3162="","",VLOOKUP($C3162,'7.工程別レート'!$C$6:$E$501,3,FALSE))</f>
        <v/>
      </c>
      <c r="J3162" s="108" t="str">
        <f>IF(C3162="","",VLOOKUP($C3162,'7.工程別レート'!$C$6:$E$501,2,FALSE))</f>
        <v/>
      </c>
      <c r="K3162" s="195" t="str">
        <f t="shared" si="99"/>
        <v/>
      </c>
    </row>
    <row r="3163" spans="2:11" ht="18" customHeight="1">
      <c r="B3163" s="16" t="str">
        <f>IF('6.標準時間'!$B3163="","",'6.標準時間'!B3163)</f>
        <v/>
      </c>
      <c r="C3163" s="16" t="str">
        <f>IF('6.標準時間'!$C3163="","",'6.標準時間'!C3163)</f>
        <v/>
      </c>
      <c r="D3163" s="16" t="str">
        <f>IF('6.標準時間'!$C3163="","",'6.標準時間'!E3163)</f>
        <v/>
      </c>
      <c r="E3163" s="171" t="str">
        <f>IF('6.標準時間'!$C3163="","",'6.標準時間'!F3163)</f>
        <v/>
      </c>
      <c r="F3163" s="15" t="str">
        <f t="shared" si="98"/>
        <v/>
      </c>
      <c r="G3163" s="142" t="str">
        <f>IF('6.標準時間'!$C3163="","",'6.標準時間'!H3163)</f>
        <v/>
      </c>
      <c r="H3163" s="142" t="str">
        <f>IF('6.標準時間'!$C3163="","",'6.標準時間'!I3163)</f>
        <v/>
      </c>
      <c r="I3163" s="107" t="str">
        <f>IF(C3163="","",VLOOKUP($C3163,'7.工程別レート'!$C$6:$E$501,3,FALSE))</f>
        <v/>
      </c>
      <c r="J3163" s="108" t="str">
        <f>IF(C3163="","",VLOOKUP($C3163,'7.工程別レート'!$C$6:$E$501,2,FALSE))</f>
        <v/>
      </c>
      <c r="K3163" s="195" t="str">
        <f t="shared" si="99"/>
        <v/>
      </c>
    </row>
    <row r="3164" spans="2:11" ht="18" customHeight="1">
      <c r="B3164" s="16" t="str">
        <f>IF('6.標準時間'!$B3164="","",'6.標準時間'!B3164)</f>
        <v/>
      </c>
      <c r="C3164" s="16" t="str">
        <f>IF('6.標準時間'!$C3164="","",'6.標準時間'!C3164)</f>
        <v/>
      </c>
      <c r="D3164" s="16" t="str">
        <f>IF('6.標準時間'!$C3164="","",'6.標準時間'!E3164)</f>
        <v/>
      </c>
      <c r="E3164" s="171" t="str">
        <f>IF('6.標準時間'!$C3164="","",'6.標準時間'!F3164)</f>
        <v/>
      </c>
      <c r="F3164" s="15" t="str">
        <f t="shared" si="98"/>
        <v/>
      </c>
      <c r="G3164" s="142" t="str">
        <f>IF('6.標準時間'!$C3164="","",'6.標準時間'!H3164)</f>
        <v/>
      </c>
      <c r="H3164" s="142" t="str">
        <f>IF('6.標準時間'!$C3164="","",'6.標準時間'!I3164)</f>
        <v/>
      </c>
      <c r="I3164" s="107" t="str">
        <f>IF(C3164="","",VLOOKUP($C3164,'7.工程別レート'!$C$6:$E$501,3,FALSE))</f>
        <v/>
      </c>
      <c r="J3164" s="108" t="str">
        <f>IF(C3164="","",VLOOKUP($C3164,'7.工程別レート'!$C$6:$E$501,2,FALSE))</f>
        <v/>
      </c>
      <c r="K3164" s="195" t="str">
        <f t="shared" si="99"/>
        <v/>
      </c>
    </row>
    <row r="3165" spans="2:11" ht="18" customHeight="1">
      <c r="B3165" s="16" t="str">
        <f>IF('6.標準時間'!$B3165="","",'6.標準時間'!B3165)</f>
        <v/>
      </c>
      <c r="C3165" s="16" t="str">
        <f>IF('6.標準時間'!$C3165="","",'6.標準時間'!C3165)</f>
        <v/>
      </c>
      <c r="D3165" s="16" t="str">
        <f>IF('6.標準時間'!$C3165="","",'6.標準時間'!E3165)</f>
        <v/>
      </c>
      <c r="E3165" s="171" t="str">
        <f>IF('6.標準時間'!$C3165="","",'6.標準時間'!F3165)</f>
        <v/>
      </c>
      <c r="F3165" s="15" t="str">
        <f t="shared" si="98"/>
        <v/>
      </c>
      <c r="G3165" s="142" t="str">
        <f>IF('6.標準時間'!$C3165="","",'6.標準時間'!H3165)</f>
        <v/>
      </c>
      <c r="H3165" s="142" t="str">
        <f>IF('6.標準時間'!$C3165="","",'6.標準時間'!I3165)</f>
        <v/>
      </c>
      <c r="I3165" s="107" t="str">
        <f>IF(C3165="","",VLOOKUP($C3165,'7.工程別レート'!$C$6:$E$501,3,FALSE))</f>
        <v/>
      </c>
      <c r="J3165" s="108" t="str">
        <f>IF(C3165="","",VLOOKUP($C3165,'7.工程別レート'!$C$6:$E$501,2,FALSE))</f>
        <v/>
      </c>
      <c r="K3165" s="195" t="str">
        <f t="shared" si="99"/>
        <v/>
      </c>
    </row>
    <row r="3166" spans="2:11" ht="18" customHeight="1">
      <c r="B3166" s="16" t="str">
        <f>IF('6.標準時間'!$B3166="","",'6.標準時間'!B3166)</f>
        <v/>
      </c>
      <c r="C3166" s="16" t="str">
        <f>IF('6.標準時間'!$C3166="","",'6.標準時間'!C3166)</f>
        <v/>
      </c>
      <c r="D3166" s="16" t="str">
        <f>IF('6.標準時間'!$C3166="","",'6.標準時間'!E3166)</f>
        <v/>
      </c>
      <c r="E3166" s="171" t="str">
        <f>IF('6.標準時間'!$C3166="","",'6.標準時間'!F3166)</f>
        <v/>
      </c>
      <c r="F3166" s="15" t="str">
        <f t="shared" si="98"/>
        <v/>
      </c>
      <c r="G3166" s="142" t="str">
        <f>IF('6.標準時間'!$C3166="","",'6.標準時間'!H3166)</f>
        <v/>
      </c>
      <c r="H3166" s="142" t="str">
        <f>IF('6.標準時間'!$C3166="","",'6.標準時間'!I3166)</f>
        <v/>
      </c>
      <c r="I3166" s="107" t="str">
        <f>IF(C3166="","",VLOOKUP($C3166,'7.工程別レート'!$C$6:$E$501,3,FALSE))</f>
        <v/>
      </c>
      <c r="J3166" s="108" t="str">
        <f>IF(C3166="","",VLOOKUP($C3166,'7.工程別レート'!$C$6:$E$501,2,FALSE))</f>
        <v/>
      </c>
      <c r="K3166" s="195" t="str">
        <f t="shared" si="99"/>
        <v/>
      </c>
    </row>
    <row r="3167" spans="2:11" ht="18" customHeight="1">
      <c r="B3167" s="16" t="str">
        <f>IF('6.標準時間'!$B3167="","",'6.標準時間'!B3167)</f>
        <v/>
      </c>
      <c r="C3167" s="16" t="str">
        <f>IF('6.標準時間'!$C3167="","",'6.標準時間'!C3167)</f>
        <v/>
      </c>
      <c r="D3167" s="16" t="str">
        <f>IF('6.標準時間'!$C3167="","",'6.標準時間'!E3167)</f>
        <v/>
      </c>
      <c r="E3167" s="171" t="str">
        <f>IF('6.標準時間'!$C3167="","",'6.標準時間'!F3167)</f>
        <v/>
      </c>
      <c r="F3167" s="15" t="str">
        <f t="shared" si="98"/>
        <v/>
      </c>
      <c r="G3167" s="142" t="str">
        <f>IF('6.標準時間'!$C3167="","",'6.標準時間'!H3167)</f>
        <v/>
      </c>
      <c r="H3167" s="142" t="str">
        <f>IF('6.標準時間'!$C3167="","",'6.標準時間'!I3167)</f>
        <v/>
      </c>
      <c r="I3167" s="107" t="str">
        <f>IF(C3167="","",VLOOKUP($C3167,'7.工程別レート'!$C$6:$E$501,3,FALSE))</f>
        <v/>
      </c>
      <c r="J3167" s="108" t="str">
        <f>IF(C3167="","",VLOOKUP($C3167,'7.工程別レート'!$C$6:$E$501,2,FALSE))</f>
        <v/>
      </c>
      <c r="K3167" s="195" t="str">
        <f t="shared" si="99"/>
        <v/>
      </c>
    </row>
    <row r="3168" spans="2:11" ht="18" customHeight="1">
      <c r="B3168" s="16" t="str">
        <f>IF('6.標準時間'!$B3168="","",'6.標準時間'!B3168)</f>
        <v/>
      </c>
      <c r="C3168" s="16" t="str">
        <f>IF('6.標準時間'!$C3168="","",'6.標準時間'!C3168)</f>
        <v/>
      </c>
      <c r="D3168" s="16" t="str">
        <f>IF('6.標準時間'!$C3168="","",'6.標準時間'!E3168)</f>
        <v/>
      </c>
      <c r="E3168" s="171" t="str">
        <f>IF('6.標準時間'!$C3168="","",'6.標準時間'!F3168)</f>
        <v/>
      </c>
      <c r="F3168" s="15" t="str">
        <f t="shared" si="98"/>
        <v/>
      </c>
      <c r="G3168" s="142" t="str">
        <f>IF('6.標準時間'!$C3168="","",'6.標準時間'!H3168)</f>
        <v/>
      </c>
      <c r="H3168" s="142" t="str">
        <f>IF('6.標準時間'!$C3168="","",'6.標準時間'!I3168)</f>
        <v/>
      </c>
      <c r="I3168" s="107" t="str">
        <f>IF(C3168="","",VLOOKUP($C3168,'7.工程別レート'!$C$6:$E$501,3,FALSE))</f>
        <v/>
      </c>
      <c r="J3168" s="108" t="str">
        <f>IF(C3168="","",VLOOKUP($C3168,'7.工程別レート'!$C$6:$E$501,2,FALSE))</f>
        <v/>
      </c>
      <c r="K3168" s="195" t="str">
        <f t="shared" si="99"/>
        <v/>
      </c>
    </row>
    <row r="3169" spans="2:11" ht="18" customHeight="1">
      <c r="B3169" s="16" t="str">
        <f>IF('6.標準時間'!$B3169="","",'6.標準時間'!B3169)</f>
        <v/>
      </c>
      <c r="C3169" s="16" t="str">
        <f>IF('6.標準時間'!$C3169="","",'6.標準時間'!C3169)</f>
        <v/>
      </c>
      <c r="D3169" s="16" t="str">
        <f>IF('6.標準時間'!$C3169="","",'6.標準時間'!E3169)</f>
        <v/>
      </c>
      <c r="E3169" s="171" t="str">
        <f>IF('6.標準時間'!$C3169="","",'6.標準時間'!F3169)</f>
        <v/>
      </c>
      <c r="F3169" s="15" t="str">
        <f t="shared" si="98"/>
        <v/>
      </c>
      <c r="G3169" s="142" t="str">
        <f>IF('6.標準時間'!$C3169="","",'6.標準時間'!H3169)</f>
        <v/>
      </c>
      <c r="H3169" s="142" t="str">
        <f>IF('6.標準時間'!$C3169="","",'6.標準時間'!I3169)</f>
        <v/>
      </c>
      <c r="I3169" s="107" t="str">
        <f>IF(C3169="","",VLOOKUP($C3169,'7.工程別レート'!$C$6:$E$501,3,FALSE))</f>
        <v/>
      </c>
      <c r="J3169" s="108" t="str">
        <f>IF(C3169="","",VLOOKUP($C3169,'7.工程別レート'!$C$6:$E$501,2,FALSE))</f>
        <v/>
      </c>
      <c r="K3169" s="195" t="str">
        <f t="shared" si="99"/>
        <v/>
      </c>
    </row>
    <row r="3170" spans="2:11" ht="18" customHeight="1">
      <c r="B3170" s="16" t="str">
        <f>IF('6.標準時間'!$B3170="","",'6.標準時間'!B3170)</f>
        <v/>
      </c>
      <c r="C3170" s="16" t="str">
        <f>IF('6.標準時間'!$C3170="","",'6.標準時間'!C3170)</f>
        <v/>
      </c>
      <c r="D3170" s="16" t="str">
        <f>IF('6.標準時間'!$C3170="","",'6.標準時間'!E3170)</f>
        <v/>
      </c>
      <c r="E3170" s="171" t="str">
        <f>IF('6.標準時間'!$C3170="","",'6.標準時間'!F3170)</f>
        <v/>
      </c>
      <c r="F3170" s="15" t="str">
        <f t="shared" si="98"/>
        <v/>
      </c>
      <c r="G3170" s="142" t="str">
        <f>IF('6.標準時間'!$C3170="","",'6.標準時間'!H3170)</f>
        <v/>
      </c>
      <c r="H3170" s="142" t="str">
        <f>IF('6.標準時間'!$C3170="","",'6.標準時間'!I3170)</f>
        <v/>
      </c>
      <c r="I3170" s="107" t="str">
        <f>IF(C3170="","",VLOOKUP($C3170,'7.工程別レート'!$C$6:$E$501,3,FALSE))</f>
        <v/>
      </c>
      <c r="J3170" s="108" t="str">
        <f>IF(C3170="","",VLOOKUP($C3170,'7.工程別レート'!$C$6:$E$501,2,FALSE))</f>
        <v/>
      </c>
      <c r="K3170" s="195" t="str">
        <f t="shared" si="99"/>
        <v/>
      </c>
    </row>
    <row r="3171" spans="2:11" ht="18" customHeight="1">
      <c r="B3171" s="16" t="str">
        <f>IF('6.標準時間'!$B3171="","",'6.標準時間'!B3171)</f>
        <v/>
      </c>
      <c r="C3171" s="16" t="str">
        <f>IF('6.標準時間'!$C3171="","",'6.標準時間'!C3171)</f>
        <v/>
      </c>
      <c r="D3171" s="16" t="str">
        <f>IF('6.標準時間'!$C3171="","",'6.標準時間'!E3171)</f>
        <v/>
      </c>
      <c r="E3171" s="171" t="str">
        <f>IF('6.標準時間'!$C3171="","",'6.標準時間'!F3171)</f>
        <v/>
      </c>
      <c r="F3171" s="15" t="str">
        <f t="shared" si="98"/>
        <v/>
      </c>
      <c r="G3171" s="142" t="str">
        <f>IF('6.標準時間'!$C3171="","",'6.標準時間'!H3171)</f>
        <v/>
      </c>
      <c r="H3171" s="142" t="str">
        <f>IF('6.標準時間'!$C3171="","",'6.標準時間'!I3171)</f>
        <v/>
      </c>
      <c r="I3171" s="107" t="str">
        <f>IF(C3171="","",VLOOKUP($C3171,'7.工程別レート'!$C$6:$E$501,3,FALSE))</f>
        <v/>
      </c>
      <c r="J3171" s="108" t="str">
        <f>IF(C3171="","",VLOOKUP($C3171,'7.工程別レート'!$C$6:$E$501,2,FALSE))</f>
        <v/>
      </c>
      <c r="K3171" s="195" t="str">
        <f t="shared" si="99"/>
        <v/>
      </c>
    </row>
    <row r="3172" spans="2:11" ht="18" customHeight="1">
      <c r="B3172" s="16" t="str">
        <f>IF('6.標準時間'!$B3172="","",'6.標準時間'!B3172)</f>
        <v/>
      </c>
      <c r="C3172" s="16" t="str">
        <f>IF('6.標準時間'!$C3172="","",'6.標準時間'!C3172)</f>
        <v/>
      </c>
      <c r="D3172" s="16" t="str">
        <f>IF('6.標準時間'!$C3172="","",'6.標準時間'!E3172)</f>
        <v/>
      </c>
      <c r="E3172" s="171" t="str">
        <f>IF('6.標準時間'!$C3172="","",'6.標準時間'!F3172)</f>
        <v/>
      </c>
      <c r="F3172" s="15" t="str">
        <f t="shared" si="98"/>
        <v/>
      </c>
      <c r="G3172" s="142" t="str">
        <f>IF('6.標準時間'!$C3172="","",'6.標準時間'!H3172)</f>
        <v/>
      </c>
      <c r="H3172" s="142" t="str">
        <f>IF('6.標準時間'!$C3172="","",'6.標準時間'!I3172)</f>
        <v/>
      </c>
      <c r="I3172" s="107" t="str">
        <f>IF(C3172="","",VLOOKUP($C3172,'7.工程別レート'!$C$6:$E$501,3,FALSE))</f>
        <v/>
      </c>
      <c r="J3172" s="108" t="str">
        <f>IF(C3172="","",VLOOKUP($C3172,'7.工程別レート'!$C$6:$E$501,2,FALSE))</f>
        <v/>
      </c>
      <c r="K3172" s="195" t="str">
        <f t="shared" si="99"/>
        <v/>
      </c>
    </row>
    <row r="3173" spans="2:11" ht="18" customHeight="1">
      <c r="B3173" s="16" t="str">
        <f>IF('6.標準時間'!$B3173="","",'6.標準時間'!B3173)</f>
        <v/>
      </c>
      <c r="C3173" s="16" t="str">
        <f>IF('6.標準時間'!$C3173="","",'6.標準時間'!C3173)</f>
        <v/>
      </c>
      <c r="D3173" s="16" t="str">
        <f>IF('6.標準時間'!$C3173="","",'6.標準時間'!E3173)</f>
        <v/>
      </c>
      <c r="E3173" s="171" t="str">
        <f>IF('6.標準時間'!$C3173="","",'6.標準時間'!F3173)</f>
        <v/>
      </c>
      <c r="F3173" s="15" t="str">
        <f t="shared" si="98"/>
        <v/>
      </c>
      <c r="G3173" s="142" t="str">
        <f>IF('6.標準時間'!$C3173="","",'6.標準時間'!H3173)</f>
        <v/>
      </c>
      <c r="H3173" s="142" t="str">
        <f>IF('6.標準時間'!$C3173="","",'6.標準時間'!I3173)</f>
        <v/>
      </c>
      <c r="I3173" s="107" t="str">
        <f>IF(C3173="","",VLOOKUP($C3173,'7.工程別レート'!$C$6:$E$501,3,FALSE))</f>
        <v/>
      </c>
      <c r="J3173" s="108" t="str">
        <f>IF(C3173="","",VLOOKUP($C3173,'7.工程別レート'!$C$6:$E$501,2,FALSE))</f>
        <v/>
      </c>
      <c r="K3173" s="195" t="str">
        <f t="shared" si="99"/>
        <v/>
      </c>
    </row>
    <row r="3174" spans="2:11" ht="18" customHeight="1">
      <c r="B3174" s="16" t="str">
        <f>IF('6.標準時間'!$B3174="","",'6.標準時間'!B3174)</f>
        <v/>
      </c>
      <c r="C3174" s="16" t="str">
        <f>IF('6.標準時間'!$C3174="","",'6.標準時間'!C3174)</f>
        <v/>
      </c>
      <c r="D3174" s="16" t="str">
        <f>IF('6.標準時間'!$C3174="","",'6.標準時間'!E3174)</f>
        <v/>
      </c>
      <c r="E3174" s="171" t="str">
        <f>IF('6.標準時間'!$C3174="","",'6.標準時間'!F3174)</f>
        <v/>
      </c>
      <c r="F3174" s="15" t="str">
        <f t="shared" si="98"/>
        <v/>
      </c>
      <c r="G3174" s="142" t="str">
        <f>IF('6.標準時間'!$C3174="","",'6.標準時間'!H3174)</f>
        <v/>
      </c>
      <c r="H3174" s="142" t="str">
        <f>IF('6.標準時間'!$C3174="","",'6.標準時間'!I3174)</f>
        <v/>
      </c>
      <c r="I3174" s="107" t="str">
        <f>IF(C3174="","",VLOOKUP($C3174,'7.工程別レート'!$C$6:$E$501,3,FALSE))</f>
        <v/>
      </c>
      <c r="J3174" s="108" t="str">
        <f>IF(C3174="","",VLOOKUP($C3174,'7.工程別レート'!$C$6:$E$501,2,FALSE))</f>
        <v/>
      </c>
      <c r="K3174" s="195" t="str">
        <f t="shared" si="99"/>
        <v/>
      </c>
    </row>
    <row r="3175" spans="2:11" ht="18" customHeight="1">
      <c r="B3175" s="16" t="str">
        <f>IF('6.標準時間'!$B3175="","",'6.標準時間'!B3175)</f>
        <v/>
      </c>
      <c r="C3175" s="16" t="str">
        <f>IF('6.標準時間'!$C3175="","",'6.標準時間'!C3175)</f>
        <v/>
      </c>
      <c r="D3175" s="16" t="str">
        <f>IF('6.標準時間'!$C3175="","",'6.標準時間'!E3175)</f>
        <v/>
      </c>
      <c r="E3175" s="171" t="str">
        <f>IF('6.標準時間'!$C3175="","",'6.標準時間'!F3175)</f>
        <v/>
      </c>
      <c r="F3175" s="15" t="str">
        <f t="shared" si="98"/>
        <v/>
      </c>
      <c r="G3175" s="142" t="str">
        <f>IF('6.標準時間'!$C3175="","",'6.標準時間'!H3175)</f>
        <v/>
      </c>
      <c r="H3175" s="142" t="str">
        <f>IF('6.標準時間'!$C3175="","",'6.標準時間'!I3175)</f>
        <v/>
      </c>
      <c r="I3175" s="107" t="str">
        <f>IF(C3175="","",VLOOKUP($C3175,'7.工程別レート'!$C$6:$E$501,3,FALSE))</f>
        <v/>
      </c>
      <c r="J3175" s="108" t="str">
        <f>IF(C3175="","",VLOOKUP($C3175,'7.工程別レート'!$C$6:$E$501,2,FALSE))</f>
        <v/>
      </c>
      <c r="K3175" s="195" t="str">
        <f t="shared" si="99"/>
        <v/>
      </c>
    </row>
    <row r="3176" spans="2:11" ht="18" customHeight="1">
      <c r="B3176" s="16" t="str">
        <f>IF('6.標準時間'!$B3176="","",'6.標準時間'!B3176)</f>
        <v/>
      </c>
      <c r="C3176" s="16" t="str">
        <f>IF('6.標準時間'!$C3176="","",'6.標準時間'!C3176)</f>
        <v/>
      </c>
      <c r="D3176" s="16" t="str">
        <f>IF('6.標準時間'!$C3176="","",'6.標準時間'!E3176)</f>
        <v/>
      </c>
      <c r="E3176" s="171" t="str">
        <f>IF('6.標準時間'!$C3176="","",'6.標準時間'!F3176)</f>
        <v/>
      </c>
      <c r="F3176" s="15" t="str">
        <f t="shared" si="98"/>
        <v/>
      </c>
      <c r="G3176" s="142" t="str">
        <f>IF('6.標準時間'!$C3176="","",'6.標準時間'!H3176)</f>
        <v/>
      </c>
      <c r="H3176" s="142" t="str">
        <f>IF('6.標準時間'!$C3176="","",'6.標準時間'!I3176)</f>
        <v/>
      </c>
      <c r="I3176" s="107" t="str">
        <f>IF(C3176="","",VLOOKUP($C3176,'7.工程別レート'!$C$6:$E$501,3,FALSE))</f>
        <v/>
      </c>
      <c r="J3176" s="108" t="str">
        <f>IF(C3176="","",VLOOKUP($C3176,'7.工程別レート'!$C$6:$E$501,2,FALSE))</f>
        <v/>
      </c>
      <c r="K3176" s="195" t="str">
        <f t="shared" si="99"/>
        <v/>
      </c>
    </row>
    <row r="3177" spans="2:11" ht="18" customHeight="1">
      <c r="B3177" s="16" t="str">
        <f>IF('6.標準時間'!$B3177="","",'6.標準時間'!B3177)</f>
        <v/>
      </c>
      <c r="C3177" s="16" t="str">
        <f>IF('6.標準時間'!$C3177="","",'6.標準時間'!C3177)</f>
        <v/>
      </c>
      <c r="D3177" s="16" t="str">
        <f>IF('6.標準時間'!$C3177="","",'6.標準時間'!E3177)</f>
        <v/>
      </c>
      <c r="E3177" s="171" t="str">
        <f>IF('6.標準時間'!$C3177="","",'6.標準時間'!F3177)</f>
        <v/>
      </c>
      <c r="F3177" s="15" t="str">
        <f t="shared" si="98"/>
        <v/>
      </c>
      <c r="G3177" s="142" t="str">
        <f>IF('6.標準時間'!$C3177="","",'6.標準時間'!H3177)</f>
        <v/>
      </c>
      <c r="H3177" s="142" t="str">
        <f>IF('6.標準時間'!$C3177="","",'6.標準時間'!I3177)</f>
        <v/>
      </c>
      <c r="I3177" s="107" t="str">
        <f>IF(C3177="","",VLOOKUP($C3177,'7.工程別レート'!$C$6:$E$501,3,FALSE))</f>
        <v/>
      </c>
      <c r="J3177" s="108" t="str">
        <f>IF(C3177="","",VLOOKUP($C3177,'7.工程別レート'!$C$6:$E$501,2,FALSE))</f>
        <v/>
      </c>
      <c r="K3177" s="195" t="str">
        <f t="shared" si="99"/>
        <v/>
      </c>
    </row>
    <row r="3178" spans="2:11" ht="18" customHeight="1">
      <c r="B3178" s="16" t="str">
        <f>IF('6.標準時間'!$B3178="","",'6.標準時間'!B3178)</f>
        <v/>
      </c>
      <c r="C3178" s="16" t="str">
        <f>IF('6.標準時間'!$C3178="","",'6.標準時間'!C3178)</f>
        <v/>
      </c>
      <c r="D3178" s="16" t="str">
        <f>IF('6.標準時間'!$C3178="","",'6.標準時間'!E3178)</f>
        <v/>
      </c>
      <c r="E3178" s="171" t="str">
        <f>IF('6.標準時間'!$C3178="","",'6.標準時間'!F3178)</f>
        <v/>
      </c>
      <c r="F3178" s="15" t="str">
        <f t="shared" si="98"/>
        <v/>
      </c>
      <c r="G3178" s="142" t="str">
        <f>IF('6.標準時間'!$C3178="","",'6.標準時間'!H3178)</f>
        <v/>
      </c>
      <c r="H3178" s="142" t="str">
        <f>IF('6.標準時間'!$C3178="","",'6.標準時間'!I3178)</f>
        <v/>
      </c>
      <c r="I3178" s="107" t="str">
        <f>IF(C3178="","",VLOOKUP($C3178,'7.工程別レート'!$C$6:$E$501,3,FALSE))</f>
        <v/>
      </c>
      <c r="J3178" s="108" t="str">
        <f>IF(C3178="","",VLOOKUP($C3178,'7.工程別レート'!$C$6:$E$501,2,FALSE))</f>
        <v/>
      </c>
      <c r="K3178" s="195" t="str">
        <f t="shared" si="99"/>
        <v/>
      </c>
    </row>
    <row r="3179" spans="2:11" ht="18" customHeight="1">
      <c r="B3179" s="16" t="str">
        <f>IF('6.標準時間'!$B3179="","",'6.標準時間'!B3179)</f>
        <v/>
      </c>
      <c r="C3179" s="16" t="str">
        <f>IF('6.標準時間'!$C3179="","",'6.標準時間'!C3179)</f>
        <v/>
      </c>
      <c r="D3179" s="16" t="str">
        <f>IF('6.標準時間'!$C3179="","",'6.標準時間'!E3179)</f>
        <v/>
      </c>
      <c r="E3179" s="171" t="str">
        <f>IF('6.標準時間'!$C3179="","",'6.標準時間'!F3179)</f>
        <v/>
      </c>
      <c r="F3179" s="15" t="str">
        <f t="shared" si="98"/>
        <v/>
      </c>
      <c r="G3179" s="142" t="str">
        <f>IF('6.標準時間'!$C3179="","",'6.標準時間'!H3179)</f>
        <v/>
      </c>
      <c r="H3179" s="142" t="str">
        <f>IF('6.標準時間'!$C3179="","",'6.標準時間'!I3179)</f>
        <v/>
      </c>
      <c r="I3179" s="107" t="str">
        <f>IF(C3179="","",VLOOKUP($C3179,'7.工程別レート'!$C$6:$E$501,3,FALSE))</f>
        <v/>
      </c>
      <c r="J3179" s="108" t="str">
        <f>IF(C3179="","",VLOOKUP($C3179,'7.工程別レート'!$C$6:$E$501,2,FALSE))</f>
        <v/>
      </c>
      <c r="K3179" s="195" t="str">
        <f t="shared" si="99"/>
        <v/>
      </c>
    </row>
    <row r="3180" spans="2:11" ht="18" customHeight="1">
      <c r="B3180" s="16" t="str">
        <f>IF('6.標準時間'!$B3180="","",'6.標準時間'!B3180)</f>
        <v/>
      </c>
      <c r="C3180" s="16" t="str">
        <f>IF('6.標準時間'!$C3180="","",'6.標準時間'!C3180)</f>
        <v/>
      </c>
      <c r="D3180" s="16" t="str">
        <f>IF('6.標準時間'!$C3180="","",'6.標準時間'!E3180)</f>
        <v/>
      </c>
      <c r="E3180" s="171" t="str">
        <f>IF('6.標準時間'!$C3180="","",'6.標準時間'!F3180)</f>
        <v/>
      </c>
      <c r="F3180" s="15" t="str">
        <f t="shared" si="98"/>
        <v/>
      </c>
      <c r="G3180" s="142" t="str">
        <f>IF('6.標準時間'!$C3180="","",'6.標準時間'!H3180)</f>
        <v/>
      </c>
      <c r="H3180" s="142" t="str">
        <f>IF('6.標準時間'!$C3180="","",'6.標準時間'!I3180)</f>
        <v/>
      </c>
      <c r="I3180" s="107" t="str">
        <f>IF(C3180="","",VLOOKUP($C3180,'7.工程別レート'!$C$6:$E$501,3,FALSE))</f>
        <v/>
      </c>
      <c r="J3180" s="108" t="str">
        <f>IF(C3180="","",VLOOKUP($C3180,'7.工程別レート'!$C$6:$E$501,2,FALSE))</f>
        <v/>
      </c>
      <c r="K3180" s="195" t="str">
        <f t="shared" si="99"/>
        <v/>
      </c>
    </row>
    <row r="3181" spans="2:11" ht="18" customHeight="1">
      <c r="B3181" s="16" t="str">
        <f>IF('6.標準時間'!$B3181="","",'6.標準時間'!B3181)</f>
        <v/>
      </c>
      <c r="C3181" s="16" t="str">
        <f>IF('6.標準時間'!$C3181="","",'6.標準時間'!C3181)</f>
        <v/>
      </c>
      <c r="D3181" s="16" t="str">
        <f>IF('6.標準時間'!$C3181="","",'6.標準時間'!E3181)</f>
        <v/>
      </c>
      <c r="E3181" s="171" t="str">
        <f>IF('6.標準時間'!$C3181="","",'6.標準時間'!F3181)</f>
        <v/>
      </c>
      <c r="F3181" s="15" t="str">
        <f t="shared" si="98"/>
        <v/>
      </c>
      <c r="G3181" s="142" t="str">
        <f>IF('6.標準時間'!$C3181="","",'6.標準時間'!H3181)</f>
        <v/>
      </c>
      <c r="H3181" s="142" t="str">
        <f>IF('6.標準時間'!$C3181="","",'6.標準時間'!I3181)</f>
        <v/>
      </c>
      <c r="I3181" s="107" t="str">
        <f>IF(C3181="","",VLOOKUP($C3181,'7.工程別レート'!$C$6:$E$501,3,FALSE))</f>
        <v/>
      </c>
      <c r="J3181" s="108" t="str">
        <f>IF(C3181="","",VLOOKUP($C3181,'7.工程別レート'!$C$6:$E$501,2,FALSE))</f>
        <v/>
      </c>
      <c r="K3181" s="195" t="str">
        <f t="shared" si="99"/>
        <v/>
      </c>
    </row>
    <row r="3182" spans="2:11" ht="18" customHeight="1">
      <c r="B3182" s="16" t="str">
        <f>IF('6.標準時間'!$B3182="","",'6.標準時間'!B3182)</f>
        <v/>
      </c>
      <c r="C3182" s="16" t="str">
        <f>IF('6.標準時間'!$C3182="","",'6.標準時間'!C3182)</f>
        <v/>
      </c>
      <c r="D3182" s="16" t="str">
        <f>IF('6.標準時間'!$C3182="","",'6.標準時間'!E3182)</f>
        <v/>
      </c>
      <c r="E3182" s="171" t="str">
        <f>IF('6.標準時間'!$C3182="","",'6.標準時間'!F3182)</f>
        <v/>
      </c>
      <c r="F3182" s="15" t="str">
        <f t="shared" si="98"/>
        <v/>
      </c>
      <c r="G3182" s="142" t="str">
        <f>IF('6.標準時間'!$C3182="","",'6.標準時間'!H3182)</f>
        <v/>
      </c>
      <c r="H3182" s="142" t="str">
        <f>IF('6.標準時間'!$C3182="","",'6.標準時間'!I3182)</f>
        <v/>
      </c>
      <c r="I3182" s="107" t="str">
        <f>IF(C3182="","",VLOOKUP($C3182,'7.工程別レート'!$C$6:$E$501,3,FALSE))</f>
        <v/>
      </c>
      <c r="J3182" s="108" t="str">
        <f>IF(C3182="","",VLOOKUP($C3182,'7.工程別レート'!$C$6:$E$501,2,FALSE))</f>
        <v/>
      </c>
      <c r="K3182" s="195" t="str">
        <f t="shared" si="99"/>
        <v/>
      </c>
    </row>
    <row r="3183" spans="2:11" ht="18" customHeight="1">
      <c r="B3183" s="16" t="str">
        <f>IF('6.標準時間'!$B3183="","",'6.標準時間'!B3183)</f>
        <v/>
      </c>
      <c r="C3183" s="16" t="str">
        <f>IF('6.標準時間'!$C3183="","",'6.標準時間'!C3183)</f>
        <v/>
      </c>
      <c r="D3183" s="16" t="str">
        <f>IF('6.標準時間'!$C3183="","",'6.標準時間'!E3183)</f>
        <v/>
      </c>
      <c r="E3183" s="171" t="str">
        <f>IF('6.標準時間'!$C3183="","",'6.標準時間'!F3183)</f>
        <v/>
      </c>
      <c r="F3183" s="15" t="str">
        <f t="shared" si="98"/>
        <v/>
      </c>
      <c r="G3183" s="142" t="str">
        <f>IF('6.標準時間'!$C3183="","",'6.標準時間'!H3183)</f>
        <v/>
      </c>
      <c r="H3183" s="142" t="str">
        <f>IF('6.標準時間'!$C3183="","",'6.標準時間'!I3183)</f>
        <v/>
      </c>
      <c r="I3183" s="107" t="str">
        <f>IF(C3183="","",VLOOKUP($C3183,'7.工程別レート'!$C$6:$E$501,3,FALSE))</f>
        <v/>
      </c>
      <c r="J3183" s="108" t="str">
        <f>IF(C3183="","",VLOOKUP($C3183,'7.工程別レート'!$C$6:$E$501,2,FALSE))</f>
        <v/>
      </c>
      <c r="K3183" s="195" t="str">
        <f t="shared" si="99"/>
        <v/>
      </c>
    </row>
    <row r="3184" spans="2:11" ht="18" customHeight="1">
      <c r="B3184" s="16" t="str">
        <f>IF('6.標準時間'!$B3184="","",'6.標準時間'!B3184)</f>
        <v/>
      </c>
      <c r="C3184" s="16" t="str">
        <f>IF('6.標準時間'!$C3184="","",'6.標準時間'!C3184)</f>
        <v/>
      </c>
      <c r="D3184" s="16" t="str">
        <f>IF('6.標準時間'!$C3184="","",'6.標準時間'!E3184)</f>
        <v/>
      </c>
      <c r="E3184" s="171" t="str">
        <f>IF('6.標準時間'!$C3184="","",'6.標準時間'!F3184)</f>
        <v/>
      </c>
      <c r="F3184" s="15" t="str">
        <f t="shared" si="98"/>
        <v/>
      </c>
      <c r="G3184" s="142" t="str">
        <f>IF('6.標準時間'!$C3184="","",'6.標準時間'!H3184)</f>
        <v/>
      </c>
      <c r="H3184" s="142" t="str">
        <f>IF('6.標準時間'!$C3184="","",'6.標準時間'!I3184)</f>
        <v/>
      </c>
      <c r="I3184" s="107" t="str">
        <f>IF(C3184="","",VLOOKUP($C3184,'7.工程別レート'!$C$6:$E$501,3,FALSE))</f>
        <v/>
      </c>
      <c r="J3184" s="108" t="str">
        <f>IF(C3184="","",VLOOKUP($C3184,'7.工程別レート'!$C$6:$E$501,2,FALSE))</f>
        <v/>
      </c>
      <c r="K3184" s="195" t="str">
        <f t="shared" si="99"/>
        <v/>
      </c>
    </row>
    <row r="3185" spans="2:11" ht="18" customHeight="1">
      <c r="B3185" s="16" t="str">
        <f>IF('6.標準時間'!$B3185="","",'6.標準時間'!B3185)</f>
        <v/>
      </c>
      <c r="C3185" s="16" t="str">
        <f>IF('6.標準時間'!$C3185="","",'6.標準時間'!C3185)</f>
        <v/>
      </c>
      <c r="D3185" s="16" t="str">
        <f>IF('6.標準時間'!$C3185="","",'6.標準時間'!E3185)</f>
        <v/>
      </c>
      <c r="E3185" s="171" t="str">
        <f>IF('6.標準時間'!$C3185="","",'6.標準時間'!F3185)</f>
        <v/>
      </c>
      <c r="F3185" s="15" t="str">
        <f t="shared" si="98"/>
        <v/>
      </c>
      <c r="G3185" s="142" t="str">
        <f>IF('6.標準時間'!$C3185="","",'6.標準時間'!H3185)</f>
        <v/>
      </c>
      <c r="H3185" s="142" t="str">
        <f>IF('6.標準時間'!$C3185="","",'6.標準時間'!I3185)</f>
        <v/>
      </c>
      <c r="I3185" s="107" t="str">
        <f>IF(C3185="","",VLOOKUP($C3185,'7.工程別レート'!$C$6:$E$501,3,FALSE))</f>
        <v/>
      </c>
      <c r="J3185" s="108" t="str">
        <f>IF(C3185="","",VLOOKUP($C3185,'7.工程別レート'!$C$6:$E$501,2,FALSE))</f>
        <v/>
      </c>
      <c r="K3185" s="195" t="str">
        <f t="shared" si="99"/>
        <v/>
      </c>
    </row>
    <row r="3186" spans="2:11" ht="18" customHeight="1">
      <c r="B3186" s="16" t="str">
        <f>IF('6.標準時間'!$B3186="","",'6.標準時間'!B3186)</f>
        <v/>
      </c>
      <c r="C3186" s="16" t="str">
        <f>IF('6.標準時間'!$C3186="","",'6.標準時間'!C3186)</f>
        <v/>
      </c>
      <c r="D3186" s="16" t="str">
        <f>IF('6.標準時間'!$C3186="","",'6.標準時間'!E3186)</f>
        <v/>
      </c>
      <c r="E3186" s="171" t="str">
        <f>IF('6.標準時間'!$C3186="","",'6.標準時間'!F3186)</f>
        <v/>
      </c>
      <c r="F3186" s="15" t="str">
        <f t="shared" si="98"/>
        <v/>
      </c>
      <c r="G3186" s="142" t="str">
        <f>IF('6.標準時間'!$C3186="","",'6.標準時間'!H3186)</f>
        <v/>
      </c>
      <c r="H3186" s="142" t="str">
        <f>IF('6.標準時間'!$C3186="","",'6.標準時間'!I3186)</f>
        <v/>
      </c>
      <c r="I3186" s="107" t="str">
        <f>IF(C3186="","",VLOOKUP($C3186,'7.工程別レート'!$C$6:$E$501,3,FALSE))</f>
        <v/>
      </c>
      <c r="J3186" s="108" t="str">
        <f>IF(C3186="","",VLOOKUP($C3186,'7.工程別レート'!$C$6:$E$501,2,FALSE))</f>
        <v/>
      </c>
      <c r="K3186" s="195" t="str">
        <f t="shared" si="99"/>
        <v/>
      </c>
    </row>
    <row r="3187" spans="2:11" ht="18" customHeight="1">
      <c r="B3187" s="16" t="str">
        <f>IF('6.標準時間'!$B3187="","",'6.標準時間'!B3187)</f>
        <v/>
      </c>
      <c r="C3187" s="16" t="str">
        <f>IF('6.標準時間'!$C3187="","",'6.標準時間'!C3187)</f>
        <v/>
      </c>
      <c r="D3187" s="16" t="str">
        <f>IF('6.標準時間'!$C3187="","",'6.標準時間'!E3187)</f>
        <v/>
      </c>
      <c r="E3187" s="171" t="str">
        <f>IF('6.標準時間'!$C3187="","",'6.標準時間'!F3187)</f>
        <v/>
      </c>
      <c r="F3187" s="15" t="str">
        <f t="shared" si="98"/>
        <v/>
      </c>
      <c r="G3187" s="142" t="str">
        <f>IF('6.標準時間'!$C3187="","",'6.標準時間'!H3187)</f>
        <v/>
      </c>
      <c r="H3187" s="142" t="str">
        <f>IF('6.標準時間'!$C3187="","",'6.標準時間'!I3187)</f>
        <v/>
      </c>
      <c r="I3187" s="107" t="str">
        <f>IF(C3187="","",VLOOKUP($C3187,'7.工程別レート'!$C$6:$E$501,3,FALSE))</f>
        <v/>
      </c>
      <c r="J3187" s="108" t="str">
        <f>IF(C3187="","",VLOOKUP($C3187,'7.工程別レート'!$C$6:$E$501,2,FALSE))</f>
        <v/>
      </c>
      <c r="K3187" s="195" t="str">
        <f t="shared" si="99"/>
        <v/>
      </c>
    </row>
    <row r="3188" spans="2:11" ht="18" customHeight="1">
      <c r="B3188" s="16" t="str">
        <f>IF('6.標準時間'!$B3188="","",'6.標準時間'!B3188)</f>
        <v/>
      </c>
      <c r="C3188" s="16" t="str">
        <f>IF('6.標準時間'!$C3188="","",'6.標準時間'!C3188)</f>
        <v/>
      </c>
      <c r="D3188" s="16" t="str">
        <f>IF('6.標準時間'!$C3188="","",'6.標準時間'!E3188)</f>
        <v/>
      </c>
      <c r="E3188" s="171" t="str">
        <f>IF('6.標準時間'!$C3188="","",'6.標準時間'!F3188)</f>
        <v/>
      </c>
      <c r="F3188" s="15" t="str">
        <f t="shared" si="98"/>
        <v/>
      </c>
      <c r="G3188" s="142" t="str">
        <f>IF('6.標準時間'!$C3188="","",'6.標準時間'!H3188)</f>
        <v/>
      </c>
      <c r="H3188" s="142" t="str">
        <f>IF('6.標準時間'!$C3188="","",'6.標準時間'!I3188)</f>
        <v/>
      </c>
      <c r="I3188" s="107" t="str">
        <f>IF(C3188="","",VLOOKUP($C3188,'7.工程別レート'!$C$6:$E$501,3,FALSE))</f>
        <v/>
      </c>
      <c r="J3188" s="108" t="str">
        <f>IF(C3188="","",VLOOKUP($C3188,'7.工程別レート'!$C$6:$E$501,2,FALSE))</f>
        <v/>
      </c>
      <c r="K3188" s="195" t="str">
        <f t="shared" si="99"/>
        <v/>
      </c>
    </row>
    <row r="3189" spans="2:11" ht="18" customHeight="1">
      <c r="B3189" s="16" t="str">
        <f>IF('6.標準時間'!$B3189="","",'6.標準時間'!B3189)</f>
        <v/>
      </c>
      <c r="C3189" s="16" t="str">
        <f>IF('6.標準時間'!$C3189="","",'6.標準時間'!C3189)</f>
        <v/>
      </c>
      <c r="D3189" s="16" t="str">
        <f>IF('6.標準時間'!$C3189="","",'6.標準時間'!E3189)</f>
        <v/>
      </c>
      <c r="E3189" s="171" t="str">
        <f>IF('6.標準時間'!$C3189="","",'6.標準時間'!F3189)</f>
        <v/>
      </c>
      <c r="F3189" s="15" t="str">
        <f t="shared" si="98"/>
        <v/>
      </c>
      <c r="G3189" s="142" t="str">
        <f>IF('6.標準時間'!$C3189="","",'6.標準時間'!H3189)</f>
        <v/>
      </c>
      <c r="H3189" s="142" t="str">
        <f>IF('6.標準時間'!$C3189="","",'6.標準時間'!I3189)</f>
        <v/>
      </c>
      <c r="I3189" s="107" t="str">
        <f>IF(C3189="","",VLOOKUP($C3189,'7.工程別レート'!$C$6:$E$501,3,FALSE))</f>
        <v/>
      </c>
      <c r="J3189" s="108" t="str">
        <f>IF(C3189="","",VLOOKUP($C3189,'7.工程別レート'!$C$6:$E$501,2,FALSE))</f>
        <v/>
      </c>
      <c r="K3189" s="195" t="str">
        <f t="shared" si="99"/>
        <v/>
      </c>
    </row>
    <row r="3190" spans="2:11" ht="18" customHeight="1">
      <c r="B3190" s="16" t="str">
        <f>IF('6.標準時間'!$B3190="","",'6.標準時間'!B3190)</f>
        <v/>
      </c>
      <c r="C3190" s="16" t="str">
        <f>IF('6.標準時間'!$C3190="","",'6.標準時間'!C3190)</f>
        <v/>
      </c>
      <c r="D3190" s="16" t="str">
        <f>IF('6.標準時間'!$C3190="","",'6.標準時間'!E3190)</f>
        <v/>
      </c>
      <c r="E3190" s="171" t="str">
        <f>IF('6.標準時間'!$C3190="","",'6.標準時間'!F3190)</f>
        <v/>
      </c>
      <c r="F3190" s="15" t="str">
        <f t="shared" si="98"/>
        <v/>
      </c>
      <c r="G3190" s="142" t="str">
        <f>IF('6.標準時間'!$C3190="","",'6.標準時間'!H3190)</f>
        <v/>
      </c>
      <c r="H3190" s="142" t="str">
        <f>IF('6.標準時間'!$C3190="","",'6.標準時間'!I3190)</f>
        <v/>
      </c>
      <c r="I3190" s="107" t="str">
        <f>IF(C3190="","",VLOOKUP($C3190,'7.工程別レート'!$C$6:$E$501,3,FALSE))</f>
        <v/>
      </c>
      <c r="J3190" s="108" t="str">
        <f>IF(C3190="","",VLOOKUP($C3190,'7.工程別レート'!$C$6:$E$501,2,FALSE))</f>
        <v/>
      </c>
      <c r="K3190" s="195" t="str">
        <f t="shared" si="99"/>
        <v/>
      </c>
    </row>
    <row r="3191" spans="2:11" ht="18" customHeight="1">
      <c r="B3191" s="16" t="str">
        <f>IF('6.標準時間'!$B3191="","",'6.標準時間'!B3191)</f>
        <v/>
      </c>
      <c r="C3191" s="16" t="str">
        <f>IF('6.標準時間'!$C3191="","",'6.標準時間'!C3191)</f>
        <v/>
      </c>
      <c r="D3191" s="16" t="str">
        <f>IF('6.標準時間'!$C3191="","",'6.標準時間'!E3191)</f>
        <v/>
      </c>
      <c r="E3191" s="171" t="str">
        <f>IF('6.標準時間'!$C3191="","",'6.標準時間'!F3191)</f>
        <v/>
      </c>
      <c r="F3191" s="15" t="str">
        <f t="shared" si="98"/>
        <v/>
      </c>
      <c r="G3191" s="142" t="str">
        <f>IF('6.標準時間'!$C3191="","",'6.標準時間'!H3191)</f>
        <v/>
      </c>
      <c r="H3191" s="142" t="str">
        <f>IF('6.標準時間'!$C3191="","",'6.標準時間'!I3191)</f>
        <v/>
      </c>
      <c r="I3191" s="107" t="str">
        <f>IF(C3191="","",VLOOKUP($C3191,'7.工程別レート'!$C$6:$E$501,3,FALSE))</f>
        <v/>
      </c>
      <c r="J3191" s="108" t="str">
        <f>IF(C3191="","",VLOOKUP($C3191,'7.工程別レート'!$C$6:$E$501,2,FALSE))</f>
        <v/>
      </c>
      <c r="K3191" s="195" t="str">
        <f t="shared" si="99"/>
        <v/>
      </c>
    </row>
    <row r="3192" spans="2:11" ht="18" customHeight="1">
      <c r="B3192" s="16" t="str">
        <f>IF('6.標準時間'!$B3192="","",'6.標準時間'!B3192)</f>
        <v/>
      </c>
      <c r="C3192" s="16" t="str">
        <f>IF('6.標準時間'!$C3192="","",'6.標準時間'!C3192)</f>
        <v/>
      </c>
      <c r="D3192" s="16" t="str">
        <f>IF('6.標準時間'!$C3192="","",'6.標準時間'!E3192)</f>
        <v/>
      </c>
      <c r="E3192" s="171" t="str">
        <f>IF('6.標準時間'!$C3192="","",'6.標準時間'!F3192)</f>
        <v/>
      </c>
      <c r="F3192" s="15" t="str">
        <f t="shared" si="98"/>
        <v/>
      </c>
      <c r="G3192" s="142" t="str">
        <f>IF('6.標準時間'!$C3192="","",'6.標準時間'!H3192)</f>
        <v/>
      </c>
      <c r="H3192" s="142" t="str">
        <f>IF('6.標準時間'!$C3192="","",'6.標準時間'!I3192)</f>
        <v/>
      </c>
      <c r="I3192" s="107" t="str">
        <f>IF(C3192="","",VLOOKUP($C3192,'7.工程別レート'!$C$6:$E$501,3,FALSE))</f>
        <v/>
      </c>
      <c r="J3192" s="108" t="str">
        <f>IF(C3192="","",VLOOKUP($C3192,'7.工程別レート'!$C$6:$E$501,2,FALSE))</f>
        <v/>
      </c>
      <c r="K3192" s="195" t="str">
        <f t="shared" si="99"/>
        <v/>
      </c>
    </row>
    <row r="3193" spans="2:11" ht="18" customHeight="1">
      <c r="B3193" s="16" t="str">
        <f>IF('6.標準時間'!$B3193="","",'6.標準時間'!B3193)</f>
        <v/>
      </c>
      <c r="C3193" s="16" t="str">
        <f>IF('6.標準時間'!$C3193="","",'6.標準時間'!C3193)</f>
        <v/>
      </c>
      <c r="D3193" s="16" t="str">
        <f>IF('6.標準時間'!$C3193="","",'6.標準時間'!E3193)</f>
        <v/>
      </c>
      <c r="E3193" s="171" t="str">
        <f>IF('6.標準時間'!$C3193="","",'6.標準時間'!F3193)</f>
        <v/>
      </c>
      <c r="F3193" s="15" t="str">
        <f t="shared" si="98"/>
        <v/>
      </c>
      <c r="G3193" s="142" t="str">
        <f>IF('6.標準時間'!$C3193="","",'6.標準時間'!H3193)</f>
        <v/>
      </c>
      <c r="H3193" s="142" t="str">
        <f>IF('6.標準時間'!$C3193="","",'6.標準時間'!I3193)</f>
        <v/>
      </c>
      <c r="I3193" s="107" t="str">
        <f>IF(C3193="","",VLOOKUP($C3193,'7.工程別レート'!$C$6:$E$501,3,FALSE))</f>
        <v/>
      </c>
      <c r="J3193" s="108" t="str">
        <f>IF(C3193="","",VLOOKUP($C3193,'7.工程別レート'!$C$6:$E$501,2,FALSE))</f>
        <v/>
      </c>
      <c r="K3193" s="195" t="str">
        <f t="shared" si="99"/>
        <v/>
      </c>
    </row>
    <row r="3194" spans="2:11" ht="18" customHeight="1">
      <c r="B3194" s="16" t="str">
        <f>IF('6.標準時間'!$B3194="","",'6.標準時間'!B3194)</f>
        <v/>
      </c>
      <c r="C3194" s="16" t="str">
        <f>IF('6.標準時間'!$C3194="","",'6.標準時間'!C3194)</f>
        <v/>
      </c>
      <c r="D3194" s="16" t="str">
        <f>IF('6.標準時間'!$C3194="","",'6.標準時間'!E3194)</f>
        <v/>
      </c>
      <c r="E3194" s="171" t="str">
        <f>IF('6.標準時間'!$C3194="","",'6.標準時間'!F3194)</f>
        <v/>
      </c>
      <c r="F3194" s="15" t="str">
        <f t="shared" si="98"/>
        <v/>
      </c>
      <c r="G3194" s="142" t="str">
        <f>IF('6.標準時間'!$C3194="","",'6.標準時間'!H3194)</f>
        <v/>
      </c>
      <c r="H3194" s="142" t="str">
        <f>IF('6.標準時間'!$C3194="","",'6.標準時間'!I3194)</f>
        <v/>
      </c>
      <c r="I3194" s="107" t="str">
        <f>IF(C3194="","",VLOOKUP($C3194,'7.工程別レート'!$C$6:$E$501,3,FALSE))</f>
        <v/>
      </c>
      <c r="J3194" s="108" t="str">
        <f>IF(C3194="","",VLOOKUP($C3194,'7.工程別レート'!$C$6:$E$501,2,FALSE))</f>
        <v/>
      </c>
      <c r="K3194" s="195" t="str">
        <f t="shared" si="99"/>
        <v/>
      </c>
    </row>
    <row r="3195" spans="2:11" ht="18" customHeight="1">
      <c r="B3195" s="16" t="str">
        <f>IF('6.標準時間'!$B3195="","",'6.標準時間'!B3195)</f>
        <v/>
      </c>
      <c r="C3195" s="16" t="str">
        <f>IF('6.標準時間'!$C3195="","",'6.標準時間'!C3195)</f>
        <v/>
      </c>
      <c r="D3195" s="16" t="str">
        <f>IF('6.標準時間'!$C3195="","",'6.標準時間'!E3195)</f>
        <v/>
      </c>
      <c r="E3195" s="171" t="str">
        <f>IF('6.標準時間'!$C3195="","",'6.標準時間'!F3195)</f>
        <v/>
      </c>
      <c r="F3195" s="15" t="str">
        <f t="shared" si="98"/>
        <v/>
      </c>
      <c r="G3195" s="142" t="str">
        <f>IF('6.標準時間'!$C3195="","",'6.標準時間'!H3195)</f>
        <v/>
      </c>
      <c r="H3195" s="142" t="str">
        <f>IF('6.標準時間'!$C3195="","",'6.標準時間'!I3195)</f>
        <v/>
      </c>
      <c r="I3195" s="107" t="str">
        <f>IF(C3195="","",VLOOKUP($C3195,'7.工程別レート'!$C$6:$E$501,3,FALSE))</f>
        <v/>
      </c>
      <c r="J3195" s="108" t="str">
        <f>IF(C3195="","",VLOOKUP($C3195,'7.工程別レート'!$C$6:$E$501,2,FALSE))</f>
        <v/>
      </c>
      <c r="K3195" s="195" t="str">
        <f t="shared" si="99"/>
        <v/>
      </c>
    </row>
    <row r="3196" spans="2:11" ht="18" customHeight="1">
      <c r="B3196" s="16" t="str">
        <f>IF('6.標準時間'!$B3196="","",'6.標準時間'!B3196)</f>
        <v/>
      </c>
      <c r="C3196" s="16" t="str">
        <f>IF('6.標準時間'!$C3196="","",'6.標準時間'!C3196)</f>
        <v/>
      </c>
      <c r="D3196" s="16" t="str">
        <f>IF('6.標準時間'!$C3196="","",'6.標準時間'!E3196)</f>
        <v/>
      </c>
      <c r="E3196" s="171" t="str">
        <f>IF('6.標準時間'!$C3196="","",'6.標準時間'!F3196)</f>
        <v/>
      </c>
      <c r="F3196" s="15" t="str">
        <f t="shared" si="98"/>
        <v/>
      </c>
      <c r="G3196" s="142" t="str">
        <f>IF('6.標準時間'!$C3196="","",'6.標準時間'!H3196)</f>
        <v/>
      </c>
      <c r="H3196" s="142" t="str">
        <f>IF('6.標準時間'!$C3196="","",'6.標準時間'!I3196)</f>
        <v/>
      </c>
      <c r="I3196" s="107" t="str">
        <f>IF(C3196="","",VLOOKUP($C3196,'7.工程別レート'!$C$6:$E$501,3,FALSE))</f>
        <v/>
      </c>
      <c r="J3196" s="108" t="str">
        <f>IF(C3196="","",VLOOKUP($C3196,'7.工程別レート'!$C$6:$E$501,2,FALSE))</f>
        <v/>
      </c>
      <c r="K3196" s="195" t="str">
        <f t="shared" si="99"/>
        <v/>
      </c>
    </row>
    <row r="3197" spans="2:11" ht="18" customHeight="1">
      <c r="B3197" s="16" t="str">
        <f>IF('6.標準時間'!$B3197="","",'6.標準時間'!B3197)</f>
        <v/>
      </c>
      <c r="C3197" s="16" t="str">
        <f>IF('6.標準時間'!$C3197="","",'6.標準時間'!C3197)</f>
        <v/>
      </c>
      <c r="D3197" s="16" t="str">
        <f>IF('6.標準時間'!$C3197="","",'6.標準時間'!E3197)</f>
        <v/>
      </c>
      <c r="E3197" s="171" t="str">
        <f>IF('6.標準時間'!$C3197="","",'6.標準時間'!F3197)</f>
        <v/>
      </c>
      <c r="F3197" s="15" t="str">
        <f t="shared" si="98"/>
        <v/>
      </c>
      <c r="G3197" s="142" t="str">
        <f>IF('6.標準時間'!$C3197="","",'6.標準時間'!H3197)</f>
        <v/>
      </c>
      <c r="H3197" s="142" t="str">
        <f>IF('6.標準時間'!$C3197="","",'6.標準時間'!I3197)</f>
        <v/>
      </c>
      <c r="I3197" s="107" t="str">
        <f>IF(C3197="","",VLOOKUP($C3197,'7.工程別レート'!$C$6:$E$501,3,FALSE))</f>
        <v/>
      </c>
      <c r="J3197" s="108" t="str">
        <f>IF(C3197="","",VLOOKUP($C3197,'7.工程別レート'!$C$6:$E$501,2,FALSE))</f>
        <v/>
      </c>
      <c r="K3197" s="195" t="str">
        <f t="shared" si="99"/>
        <v/>
      </c>
    </row>
    <row r="3198" spans="2:11" ht="18" customHeight="1">
      <c r="B3198" s="16" t="str">
        <f>IF('6.標準時間'!$B3198="","",'6.標準時間'!B3198)</f>
        <v/>
      </c>
      <c r="C3198" s="16" t="str">
        <f>IF('6.標準時間'!$C3198="","",'6.標準時間'!C3198)</f>
        <v/>
      </c>
      <c r="D3198" s="16" t="str">
        <f>IF('6.標準時間'!$C3198="","",'6.標準時間'!E3198)</f>
        <v/>
      </c>
      <c r="E3198" s="171" t="str">
        <f>IF('6.標準時間'!$C3198="","",'6.標準時間'!F3198)</f>
        <v/>
      </c>
      <c r="F3198" s="15" t="str">
        <f t="shared" si="98"/>
        <v/>
      </c>
      <c r="G3198" s="142" t="str">
        <f>IF('6.標準時間'!$C3198="","",'6.標準時間'!H3198)</f>
        <v/>
      </c>
      <c r="H3198" s="142" t="str">
        <f>IF('6.標準時間'!$C3198="","",'6.標準時間'!I3198)</f>
        <v/>
      </c>
      <c r="I3198" s="107" t="str">
        <f>IF(C3198="","",VLOOKUP($C3198,'7.工程別レート'!$C$6:$E$501,3,FALSE))</f>
        <v/>
      </c>
      <c r="J3198" s="108" t="str">
        <f>IF(C3198="","",VLOOKUP($C3198,'7.工程別レート'!$C$6:$E$501,2,FALSE))</f>
        <v/>
      </c>
      <c r="K3198" s="195" t="str">
        <f t="shared" si="99"/>
        <v/>
      </c>
    </row>
    <row r="3199" spans="2:11" ht="18" customHeight="1">
      <c r="B3199" s="16" t="str">
        <f>IF('6.標準時間'!$B3199="","",'6.標準時間'!B3199)</f>
        <v/>
      </c>
      <c r="C3199" s="16" t="str">
        <f>IF('6.標準時間'!$C3199="","",'6.標準時間'!C3199)</f>
        <v/>
      </c>
      <c r="D3199" s="16" t="str">
        <f>IF('6.標準時間'!$C3199="","",'6.標準時間'!E3199)</f>
        <v/>
      </c>
      <c r="E3199" s="171" t="str">
        <f>IF('6.標準時間'!$C3199="","",'6.標準時間'!F3199)</f>
        <v/>
      </c>
      <c r="F3199" s="15" t="str">
        <f t="shared" si="98"/>
        <v/>
      </c>
      <c r="G3199" s="142" t="str">
        <f>IF('6.標準時間'!$C3199="","",'6.標準時間'!H3199)</f>
        <v/>
      </c>
      <c r="H3199" s="142" t="str">
        <f>IF('6.標準時間'!$C3199="","",'6.標準時間'!I3199)</f>
        <v/>
      </c>
      <c r="I3199" s="107" t="str">
        <f>IF(C3199="","",VLOOKUP($C3199,'7.工程別レート'!$C$6:$E$501,3,FALSE))</f>
        <v/>
      </c>
      <c r="J3199" s="108" t="str">
        <f>IF(C3199="","",VLOOKUP($C3199,'7.工程別レート'!$C$6:$E$501,2,FALSE))</f>
        <v/>
      </c>
      <c r="K3199" s="195" t="str">
        <f t="shared" si="99"/>
        <v/>
      </c>
    </row>
    <row r="3200" spans="2:11" ht="18" customHeight="1">
      <c r="B3200" s="16" t="str">
        <f>IF('6.標準時間'!$B3200="","",'6.標準時間'!B3200)</f>
        <v/>
      </c>
      <c r="C3200" s="16" t="str">
        <f>IF('6.標準時間'!$C3200="","",'6.標準時間'!C3200)</f>
        <v/>
      </c>
      <c r="D3200" s="16" t="str">
        <f>IF('6.標準時間'!$C3200="","",'6.標準時間'!E3200)</f>
        <v/>
      </c>
      <c r="E3200" s="171" t="str">
        <f>IF('6.標準時間'!$C3200="","",'6.標準時間'!F3200)</f>
        <v/>
      </c>
      <c r="F3200" s="15" t="str">
        <f t="shared" si="98"/>
        <v/>
      </c>
      <c r="G3200" s="142" t="str">
        <f>IF('6.標準時間'!$C3200="","",'6.標準時間'!H3200)</f>
        <v/>
      </c>
      <c r="H3200" s="142" t="str">
        <f>IF('6.標準時間'!$C3200="","",'6.標準時間'!I3200)</f>
        <v/>
      </c>
      <c r="I3200" s="107" t="str">
        <f>IF(C3200="","",VLOOKUP($C3200,'7.工程別レート'!$C$6:$E$501,3,FALSE))</f>
        <v/>
      </c>
      <c r="J3200" s="108" t="str">
        <f>IF(C3200="","",VLOOKUP($C3200,'7.工程別レート'!$C$6:$E$501,2,FALSE))</f>
        <v/>
      </c>
      <c r="K3200" s="195" t="str">
        <f t="shared" si="99"/>
        <v/>
      </c>
    </row>
    <row r="3201" spans="2:11" ht="18" customHeight="1">
      <c r="B3201" s="16" t="str">
        <f>IF('6.標準時間'!$B3201="","",'6.標準時間'!B3201)</f>
        <v/>
      </c>
      <c r="C3201" s="16" t="str">
        <f>IF('6.標準時間'!$C3201="","",'6.標準時間'!C3201)</f>
        <v/>
      </c>
      <c r="D3201" s="16" t="str">
        <f>IF('6.標準時間'!$C3201="","",'6.標準時間'!E3201)</f>
        <v/>
      </c>
      <c r="E3201" s="171" t="str">
        <f>IF('6.標準時間'!$C3201="","",'6.標準時間'!F3201)</f>
        <v/>
      </c>
      <c r="F3201" s="15" t="str">
        <f t="shared" si="98"/>
        <v/>
      </c>
      <c r="G3201" s="142" t="str">
        <f>IF('6.標準時間'!$C3201="","",'6.標準時間'!H3201)</f>
        <v/>
      </c>
      <c r="H3201" s="142" t="str">
        <f>IF('6.標準時間'!$C3201="","",'6.標準時間'!I3201)</f>
        <v/>
      </c>
      <c r="I3201" s="107" t="str">
        <f>IF(C3201="","",VLOOKUP($C3201,'7.工程別レート'!$C$6:$E$501,3,FALSE))</f>
        <v/>
      </c>
      <c r="J3201" s="108" t="str">
        <f>IF(C3201="","",VLOOKUP($C3201,'7.工程別レート'!$C$6:$E$501,2,FALSE))</f>
        <v/>
      </c>
      <c r="K3201" s="195" t="str">
        <f t="shared" si="99"/>
        <v/>
      </c>
    </row>
    <row r="3202" spans="2:11" ht="18" customHeight="1">
      <c r="B3202" s="16" t="str">
        <f>IF('6.標準時間'!$B3202="","",'6.標準時間'!B3202)</f>
        <v/>
      </c>
      <c r="C3202" s="16" t="str">
        <f>IF('6.標準時間'!$C3202="","",'6.標準時間'!C3202)</f>
        <v/>
      </c>
      <c r="D3202" s="16" t="str">
        <f>IF('6.標準時間'!$C3202="","",'6.標準時間'!E3202)</f>
        <v/>
      </c>
      <c r="E3202" s="171" t="str">
        <f>IF('6.標準時間'!$C3202="","",'6.標準時間'!F3202)</f>
        <v/>
      </c>
      <c r="F3202" s="15" t="str">
        <f t="shared" si="98"/>
        <v/>
      </c>
      <c r="G3202" s="142" t="str">
        <f>IF('6.標準時間'!$C3202="","",'6.標準時間'!H3202)</f>
        <v/>
      </c>
      <c r="H3202" s="142" t="str">
        <f>IF('6.標準時間'!$C3202="","",'6.標準時間'!I3202)</f>
        <v/>
      </c>
      <c r="I3202" s="107" t="str">
        <f>IF(C3202="","",VLOOKUP($C3202,'7.工程別レート'!$C$6:$E$501,3,FALSE))</f>
        <v/>
      </c>
      <c r="J3202" s="108" t="str">
        <f>IF(C3202="","",VLOOKUP($C3202,'7.工程別レート'!$C$6:$E$501,2,FALSE))</f>
        <v/>
      </c>
      <c r="K3202" s="195" t="str">
        <f t="shared" si="99"/>
        <v/>
      </c>
    </row>
    <row r="3203" spans="2:11" ht="18" customHeight="1">
      <c r="B3203" s="16" t="str">
        <f>IF('6.標準時間'!$B3203="","",'6.標準時間'!B3203)</f>
        <v/>
      </c>
      <c r="C3203" s="16" t="str">
        <f>IF('6.標準時間'!$C3203="","",'6.標準時間'!C3203)</f>
        <v/>
      </c>
      <c r="D3203" s="16" t="str">
        <f>IF('6.標準時間'!$C3203="","",'6.標準時間'!E3203)</f>
        <v/>
      </c>
      <c r="E3203" s="171" t="str">
        <f>IF('6.標準時間'!$C3203="","",'6.標準時間'!F3203)</f>
        <v/>
      </c>
      <c r="F3203" s="15" t="str">
        <f t="shared" si="98"/>
        <v/>
      </c>
      <c r="G3203" s="142" t="str">
        <f>IF('6.標準時間'!$C3203="","",'6.標準時間'!H3203)</f>
        <v/>
      </c>
      <c r="H3203" s="142" t="str">
        <f>IF('6.標準時間'!$C3203="","",'6.標準時間'!I3203)</f>
        <v/>
      </c>
      <c r="I3203" s="107" t="str">
        <f>IF(C3203="","",VLOOKUP($C3203,'7.工程別レート'!$C$6:$E$501,3,FALSE))</f>
        <v/>
      </c>
      <c r="J3203" s="108" t="str">
        <f>IF(C3203="","",VLOOKUP($C3203,'7.工程別レート'!$C$6:$E$501,2,FALSE))</f>
        <v/>
      </c>
      <c r="K3203" s="195" t="str">
        <f t="shared" si="99"/>
        <v/>
      </c>
    </row>
    <row r="3204" spans="2:11" ht="18" customHeight="1">
      <c r="B3204" s="16" t="str">
        <f>IF('6.標準時間'!$B3204="","",'6.標準時間'!B3204)</f>
        <v/>
      </c>
      <c r="C3204" s="16" t="str">
        <f>IF('6.標準時間'!$C3204="","",'6.標準時間'!C3204)</f>
        <v/>
      </c>
      <c r="D3204" s="16" t="str">
        <f>IF('6.標準時間'!$C3204="","",'6.標準時間'!E3204)</f>
        <v/>
      </c>
      <c r="E3204" s="171" t="str">
        <f>IF('6.標準時間'!$C3204="","",'6.標準時間'!F3204)</f>
        <v/>
      </c>
      <c r="F3204" s="15" t="str">
        <f t="shared" si="98"/>
        <v/>
      </c>
      <c r="G3204" s="142" t="str">
        <f>IF('6.標準時間'!$C3204="","",'6.標準時間'!H3204)</f>
        <v/>
      </c>
      <c r="H3204" s="142" t="str">
        <f>IF('6.標準時間'!$C3204="","",'6.標準時間'!I3204)</f>
        <v/>
      </c>
      <c r="I3204" s="107" t="str">
        <f>IF(C3204="","",VLOOKUP($C3204,'7.工程別レート'!$C$6:$E$501,3,FALSE))</f>
        <v/>
      </c>
      <c r="J3204" s="108" t="str">
        <f>IF(C3204="","",VLOOKUP($C3204,'7.工程別レート'!$C$6:$E$501,2,FALSE))</f>
        <v/>
      </c>
      <c r="K3204" s="195" t="str">
        <f t="shared" si="99"/>
        <v/>
      </c>
    </row>
    <row r="3205" spans="2:11" ht="18" customHeight="1">
      <c r="B3205" s="16" t="str">
        <f>IF('6.標準時間'!$B3205="","",'6.標準時間'!B3205)</f>
        <v/>
      </c>
      <c r="C3205" s="16" t="str">
        <f>IF('6.標準時間'!$C3205="","",'6.標準時間'!C3205)</f>
        <v/>
      </c>
      <c r="D3205" s="16" t="str">
        <f>IF('6.標準時間'!$C3205="","",'6.標準時間'!E3205)</f>
        <v/>
      </c>
      <c r="E3205" s="171" t="str">
        <f>IF('6.標準時間'!$C3205="","",'6.標準時間'!F3205)</f>
        <v/>
      </c>
      <c r="F3205" s="15" t="str">
        <f t="shared" si="98"/>
        <v/>
      </c>
      <c r="G3205" s="142" t="str">
        <f>IF('6.標準時間'!$C3205="","",'6.標準時間'!H3205)</f>
        <v/>
      </c>
      <c r="H3205" s="142" t="str">
        <f>IF('6.標準時間'!$C3205="","",'6.標準時間'!I3205)</f>
        <v/>
      </c>
      <c r="I3205" s="107" t="str">
        <f>IF(C3205="","",VLOOKUP($C3205,'7.工程別レート'!$C$6:$E$501,3,FALSE))</f>
        <v/>
      </c>
      <c r="J3205" s="108" t="str">
        <f>IF(C3205="","",VLOOKUP($C3205,'7.工程別レート'!$C$6:$E$501,2,FALSE))</f>
        <v/>
      </c>
      <c r="K3205" s="195" t="str">
        <f t="shared" si="99"/>
        <v/>
      </c>
    </row>
    <row r="3206" spans="2:11" ht="18" customHeight="1">
      <c r="B3206" s="16" t="str">
        <f>IF('6.標準時間'!$B3206="","",'6.標準時間'!B3206)</f>
        <v/>
      </c>
      <c r="C3206" s="16" t="str">
        <f>IF('6.標準時間'!$C3206="","",'6.標準時間'!C3206)</f>
        <v/>
      </c>
      <c r="D3206" s="16" t="str">
        <f>IF('6.標準時間'!$C3206="","",'6.標準時間'!E3206)</f>
        <v/>
      </c>
      <c r="E3206" s="171" t="str">
        <f>IF('6.標準時間'!$C3206="","",'6.標準時間'!F3206)</f>
        <v/>
      </c>
      <c r="F3206" s="15" t="str">
        <f t="shared" ref="F3206:F3269" si="100">C3206&amp;D3206</f>
        <v/>
      </c>
      <c r="G3206" s="142" t="str">
        <f>IF('6.標準時間'!$C3206="","",'6.標準時間'!H3206)</f>
        <v/>
      </c>
      <c r="H3206" s="142" t="str">
        <f>IF('6.標準時間'!$C3206="","",'6.標準時間'!I3206)</f>
        <v/>
      </c>
      <c r="I3206" s="107" t="str">
        <f>IF(C3206="","",VLOOKUP($C3206,'7.工程別レート'!$C$6:$E$501,3,FALSE))</f>
        <v/>
      </c>
      <c r="J3206" s="108" t="str">
        <f>IF(C3206="","",VLOOKUP($C3206,'7.工程別レート'!$C$6:$E$501,2,FALSE))</f>
        <v/>
      </c>
      <c r="K3206" s="195" t="str">
        <f t="shared" si="99"/>
        <v/>
      </c>
    </row>
    <row r="3207" spans="2:11" ht="18" customHeight="1">
      <c r="B3207" s="16" t="str">
        <f>IF('6.標準時間'!$B3207="","",'6.標準時間'!B3207)</f>
        <v/>
      </c>
      <c r="C3207" s="16" t="str">
        <f>IF('6.標準時間'!$C3207="","",'6.標準時間'!C3207)</f>
        <v/>
      </c>
      <c r="D3207" s="16" t="str">
        <f>IF('6.標準時間'!$C3207="","",'6.標準時間'!E3207)</f>
        <v/>
      </c>
      <c r="E3207" s="171" t="str">
        <f>IF('6.標準時間'!$C3207="","",'6.標準時間'!F3207)</f>
        <v/>
      </c>
      <c r="F3207" s="15" t="str">
        <f t="shared" si="100"/>
        <v/>
      </c>
      <c r="G3207" s="142" t="str">
        <f>IF('6.標準時間'!$C3207="","",'6.標準時間'!H3207)</f>
        <v/>
      </c>
      <c r="H3207" s="142" t="str">
        <f>IF('6.標準時間'!$C3207="","",'6.標準時間'!I3207)</f>
        <v/>
      </c>
      <c r="I3207" s="107" t="str">
        <f>IF(C3207="","",VLOOKUP($C3207,'7.工程別レート'!$C$6:$E$501,3,FALSE))</f>
        <v/>
      </c>
      <c r="J3207" s="108" t="str">
        <f>IF(C3207="","",VLOOKUP($C3207,'7.工程別レート'!$C$6:$E$501,2,FALSE))</f>
        <v/>
      </c>
      <c r="K3207" s="195" t="str">
        <f t="shared" ref="K3207:K3270" si="101">IF(ISERROR((G3207*I3207)+(H3207*J3207)),"",(G3207*I3207)+(H3207*J3207))</f>
        <v/>
      </c>
    </row>
    <row r="3208" spans="2:11" ht="18" customHeight="1">
      <c r="B3208" s="16" t="str">
        <f>IF('6.標準時間'!$B3208="","",'6.標準時間'!B3208)</f>
        <v/>
      </c>
      <c r="C3208" s="16" t="str">
        <f>IF('6.標準時間'!$C3208="","",'6.標準時間'!C3208)</f>
        <v/>
      </c>
      <c r="D3208" s="16" t="str">
        <f>IF('6.標準時間'!$C3208="","",'6.標準時間'!E3208)</f>
        <v/>
      </c>
      <c r="E3208" s="171" t="str">
        <f>IF('6.標準時間'!$C3208="","",'6.標準時間'!F3208)</f>
        <v/>
      </c>
      <c r="F3208" s="15" t="str">
        <f t="shared" si="100"/>
        <v/>
      </c>
      <c r="G3208" s="142" t="str">
        <f>IF('6.標準時間'!$C3208="","",'6.標準時間'!H3208)</f>
        <v/>
      </c>
      <c r="H3208" s="142" t="str">
        <f>IF('6.標準時間'!$C3208="","",'6.標準時間'!I3208)</f>
        <v/>
      </c>
      <c r="I3208" s="107" t="str">
        <f>IF(C3208="","",VLOOKUP($C3208,'7.工程別レート'!$C$6:$E$501,3,FALSE))</f>
        <v/>
      </c>
      <c r="J3208" s="108" t="str">
        <f>IF(C3208="","",VLOOKUP($C3208,'7.工程別レート'!$C$6:$E$501,2,FALSE))</f>
        <v/>
      </c>
      <c r="K3208" s="195" t="str">
        <f t="shared" si="101"/>
        <v/>
      </c>
    </row>
    <row r="3209" spans="2:11" ht="18" customHeight="1">
      <c r="B3209" s="16" t="str">
        <f>IF('6.標準時間'!$B3209="","",'6.標準時間'!B3209)</f>
        <v/>
      </c>
      <c r="C3209" s="16" t="str">
        <f>IF('6.標準時間'!$C3209="","",'6.標準時間'!C3209)</f>
        <v/>
      </c>
      <c r="D3209" s="16" t="str">
        <f>IF('6.標準時間'!$C3209="","",'6.標準時間'!E3209)</f>
        <v/>
      </c>
      <c r="E3209" s="171" t="str">
        <f>IF('6.標準時間'!$C3209="","",'6.標準時間'!F3209)</f>
        <v/>
      </c>
      <c r="F3209" s="15" t="str">
        <f t="shared" si="100"/>
        <v/>
      </c>
      <c r="G3209" s="142" t="str">
        <f>IF('6.標準時間'!$C3209="","",'6.標準時間'!H3209)</f>
        <v/>
      </c>
      <c r="H3209" s="142" t="str">
        <f>IF('6.標準時間'!$C3209="","",'6.標準時間'!I3209)</f>
        <v/>
      </c>
      <c r="I3209" s="107" t="str">
        <f>IF(C3209="","",VLOOKUP($C3209,'7.工程別レート'!$C$6:$E$501,3,FALSE))</f>
        <v/>
      </c>
      <c r="J3209" s="108" t="str">
        <f>IF(C3209="","",VLOOKUP($C3209,'7.工程別レート'!$C$6:$E$501,2,FALSE))</f>
        <v/>
      </c>
      <c r="K3209" s="195" t="str">
        <f t="shared" si="101"/>
        <v/>
      </c>
    </row>
    <row r="3210" spans="2:11" ht="18" customHeight="1">
      <c r="B3210" s="16" t="str">
        <f>IF('6.標準時間'!$B3210="","",'6.標準時間'!B3210)</f>
        <v/>
      </c>
      <c r="C3210" s="16" t="str">
        <f>IF('6.標準時間'!$C3210="","",'6.標準時間'!C3210)</f>
        <v/>
      </c>
      <c r="D3210" s="16" t="str">
        <f>IF('6.標準時間'!$C3210="","",'6.標準時間'!E3210)</f>
        <v/>
      </c>
      <c r="E3210" s="171" t="str">
        <f>IF('6.標準時間'!$C3210="","",'6.標準時間'!F3210)</f>
        <v/>
      </c>
      <c r="F3210" s="15" t="str">
        <f t="shared" si="100"/>
        <v/>
      </c>
      <c r="G3210" s="142" t="str">
        <f>IF('6.標準時間'!$C3210="","",'6.標準時間'!H3210)</f>
        <v/>
      </c>
      <c r="H3210" s="142" t="str">
        <f>IF('6.標準時間'!$C3210="","",'6.標準時間'!I3210)</f>
        <v/>
      </c>
      <c r="I3210" s="107" t="str">
        <f>IF(C3210="","",VLOOKUP($C3210,'7.工程別レート'!$C$6:$E$501,3,FALSE))</f>
        <v/>
      </c>
      <c r="J3210" s="108" t="str">
        <f>IF(C3210="","",VLOOKUP($C3210,'7.工程別レート'!$C$6:$E$501,2,FALSE))</f>
        <v/>
      </c>
      <c r="K3210" s="195" t="str">
        <f t="shared" si="101"/>
        <v/>
      </c>
    </row>
    <row r="3211" spans="2:11" ht="18" customHeight="1">
      <c r="B3211" s="16" t="str">
        <f>IF('6.標準時間'!$B3211="","",'6.標準時間'!B3211)</f>
        <v/>
      </c>
      <c r="C3211" s="16" t="str">
        <f>IF('6.標準時間'!$C3211="","",'6.標準時間'!C3211)</f>
        <v/>
      </c>
      <c r="D3211" s="16" t="str">
        <f>IF('6.標準時間'!$C3211="","",'6.標準時間'!E3211)</f>
        <v/>
      </c>
      <c r="E3211" s="171" t="str">
        <f>IF('6.標準時間'!$C3211="","",'6.標準時間'!F3211)</f>
        <v/>
      </c>
      <c r="F3211" s="15" t="str">
        <f t="shared" si="100"/>
        <v/>
      </c>
      <c r="G3211" s="142" t="str">
        <f>IF('6.標準時間'!$C3211="","",'6.標準時間'!H3211)</f>
        <v/>
      </c>
      <c r="H3211" s="142" t="str">
        <f>IF('6.標準時間'!$C3211="","",'6.標準時間'!I3211)</f>
        <v/>
      </c>
      <c r="I3211" s="107" t="str">
        <f>IF(C3211="","",VLOOKUP($C3211,'7.工程別レート'!$C$6:$E$501,3,FALSE))</f>
        <v/>
      </c>
      <c r="J3211" s="108" t="str">
        <f>IF(C3211="","",VLOOKUP($C3211,'7.工程別レート'!$C$6:$E$501,2,FALSE))</f>
        <v/>
      </c>
      <c r="K3211" s="195" t="str">
        <f t="shared" si="101"/>
        <v/>
      </c>
    </row>
    <row r="3212" spans="2:11" ht="18" customHeight="1">
      <c r="B3212" s="16" t="str">
        <f>IF('6.標準時間'!$B3212="","",'6.標準時間'!B3212)</f>
        <v/>
      </c>
      <c r="C3212" s="16" t="str">
        <f>IF('6.標準時間'!$C3212="","",'6.標準時間'!C3212)</f>
        <v/>
      </c>
      <c r="D3212" s="16" t="str">
        <f>IF('6.標準時間'!$C3212="","",'6.標準時間'!E3212)</f>
        <v/>
      </c>
      <c r="E3212" s="171" t="str">
        <f>IF('6.標準時間'!$C3212="","",'6.標準時間'!F3212)</f>
        <v/>
      </c>
      <c r="F3212" s="15" t="str">
        <f t="shared" si="100"/>
        <v/>
      </c>
      <c r="G3212" s="142" t="str">
        <f>IF('6.標準時間'!$C3212="","",'6.標準時間'!H3212)</f>
        <v/>
      </c>
      <c r="H3212" s="142" t="str">
        <f>IF('6.標準時間'!$C3212="","",'6.標準時間'!I3212)</f>
        <v/>
      </c>
      <c r="I3212" s="107" t="str">
        <f>IF(C3212="","",VLOOKUP($C3212,'7.工程別レート'!$C$6:$E$501,3,FALSE))</f>
        <v/>
      </c>
      <c r="J3212" s="108" t="str">
        <f>IF(C3212="","",VLOOKUP($C3212,'7.工程別レート'!$C$6:$E$501,2,FALSE))</f>
        <v/>
      </c>
      <c r="K3212" s="195" t="str">
        <f t="shared" si="101"/>
        <v/>
      </c>
    </row>
    <row r="3213" spans="2:11" ht="18" customHeight="1">
      <c r="B3213" s="16" t="str">
        <f>IF('6.標準時間'!$B3213="","",'6.標準時間'!B3213)</f>
        <v/>
      </c>
      <c r="C3213" s="16" t="str">
        <f>IF('6.標準時間'!$C3213="","",'6.標準時間'!C3213)</f>
        <v/>
      </c>
      <c r="D3213" s="16" t="str">
        <f>IF('6.標準時間'!$C3213="","",'6.標準時間'!E3213)</f>
        <v/>
      </c>
      <c r="E3213" s="171" t="str">
        <f>IF('6.標準時間'!$C3213="","",'6.標準時間'!F3213)</f>
        <v/>
      </c>
      <c r="F3213" s="15" t="str">
        <f t="shared" si="100"/>
        <v/>
      </c>
      <c r="G3213" s="142" t="str">
        <f>IF('6.標準時間'!$C3213="","",'6.標準時間'!H3213)</f>
        <v/>
      </c>
      <c r="H3213" s="142" t="str">
        <f>IF('6.標準時間'!$C3213="","",'6.標準時間'!I3213)</f>
        <v/>
      </c>
      <c r="I3213" s="107" t="str">
        <f>IF(C3213="","",VLOOKUP($C3213,'7.工程別レート'!$C$6:$E$501,3,FALSE))</f>
        <v/>
      </c>
      <c r="J3213" s="108" t="str">
        <f>IF(C3213="","",VLOOKUP($C3213,'7.工程別レート'!$C$6:$E$501,2,FALSE))</f>
        <v/>
      </c>
      <c r="K3213" s="195" t="str">
        <f t="shared" si="101"/>
        <v/>
      </c>
    </row>
    <row r="3214" spans="2:11" ht="18" customHeight="1">
      <c r="B3214" s="16" t="str">
        <f>IF('6.標準時間'!$B3214="","",'6.標準時間'!B3214)</f>
        <v/>
      </c>
      <c r="C3214" s="16" t="str">
        <f>IF('6.標準時間'!$C3214="","",'6.標準時間'!C3214)</f>
        <v/>
      </c>
      <c r="D3214" s="16" t="str">
        <f>IF('6.標準時間'!$C3214="","",'6.標準時間'!E3214)</f>
        <v/>
      </c>
      <c r="E3214" s="171" t="str">
        <f>IF('6.標準時間'!$C3214="","",'6.標準時間'!F3214)</f>
        <v/>
      </c>
      <c r="F3214" s="15" t="str">
        <f t="shared" si="100"/>
        <v/>
      </c>
      <c r="G3214" s="142" t="str">
        <f>IF('6.標準時間'!$C3214="","",'6.標準時間'!H3214)</f>
        <v/>
      </c>
      <c r="H3214" s="142" t="str">
        <f>IF('6.標準時間'!$C3214="","",'6.標準時間'!I3214)</f>
        <v/>
      </c>
      <c r="I3214" s="107" t="str">
        <f>IF(C3214="","",VLOOKUP($C3214,'7.工程別レート'!$C$6:$E$501,3,FALSE))</f>
        <v/>
      </c>
      <c r="J3214" s="108" t="str">
        <f>IF(C3214="","",VLOOKUP($C3214,'7.工程別レート'!$C$6:$E$501,2,FALSE))</f>
        <v/>
      </c>
      <c r="K3214" s="195" t="str">
        <f t="shared" si="101"/>
        <v/>
      </c>
    </row>
    <row r="3215" spans="2:11" ht="18" customHeight="1">
      <c r="B3215" s="16" t="str">
        <f>IF('6.標準時間'!$B3215="","",'6.標準時間'!B3215)</f>
        <v/>
      </c>
      <c r="C3215" s="16" t="str">
        <f>IF('6.標準時間'!$C3215="","",'6.標準時間'!C3215)</f>
        <v/>
      </c>
      <c r="D3215" s="16" t="str">
        <f>IF('6.標準時間'!$C3215="","",'6.標準時間'!E3215)</f>
        <v/>
      </c>
      <c r="E3215" s="171" t="str">
        <f>IF('6.標準時間'!$C3215="","",'6.標準時間'!F3215)</f>
        <v/>
      </c>
      <c r="F3215" s="15" t="str">
        <f t="shared" si="100"/>
        <v/>
      </c>
      <c r="G3215" s="142" t="str">
        <f>IF('6.標準時間'!$C3215="","",'6.標準時間'!H3215)</f>
        <v/>
      </c>
      <c r="H3215" s="142" t="str">
        <f>IF('6.標準時間'!$C3215="","",'6.標準時間'!I3215)</f>
        <v/>
      </c>
      <c r="I3215" s="107" t="str">
        <f>IF(C3215="","",VLOOKUP($C3215,'7.工程別レート'!$C$6:$E$501,3,FALSE))</f>
        <v/>
      </c>
      <c r="J3215" s="108" t="str">
        <f>IF(C3215="","",VLOOKUP($C3215,'7.工程別レート'!$C$6:$E$501,2,FALSE))</f>
        <v/>
      </c>
      <c r="K3215" s="195" t="str">
        <f t="shared" si="101"/>
        <v/>
      </c>
    </row>
    <row r="3216" spans="2:11" ht="18" customHeight="1">
      <c r="B3216" s="16" t="str">
        <f>IF('6.標準時間'!$B3216="","",'6.標準時間'!B3216)</f>
        <v/>
      </c>
      <c r="C3216" s="16" t="str">
        <f>IF('6.標準時間'!$C3216="","",'6.標準時間'!C3216)</f>
        <v/>
      </c>
      <c r="D3216" s="16" t="str">
        <f>IF('6.標準時間'!$C3216="","",'6.標準時間'!E3216)</f>
        <v/>
      </c>
      <c r="E3216" s="171" t="str">
        <f>IF('6.標準時間'!$C3216="","",'6.標準時間'!F3216)</f>
        <v/>
      </c>
      <c r="F3216" s="15" t="str">
        <f t="shared" si="100"/>
        <v/>
      </c>
      <c r="G3216" s="142" t="str">
        <f>IF('6.標準時間'!$C3216="","",'6.標準時間'!H3216)</f>
        <v/>
      </c>
      <c r="H3216" s="142" t="str">
        <f>IF('6.標準時間'!$C3216="","",'6.標準時間'!I3216)</f>
        <v/>
      </c>
      <c r="I3216" s="107" t="str">
        <f>IF(C3216="","",VLOOKUP($C3216,'7.工程別レート'!$C$6:$E$501,3,FALSE))</f>
        <v/>
      </c>
      <c r="J3216" s="108" t="str">
        <f>IF(C3216="","",VLOOKUP($C3216,'7.工程別レート'!$C$6:$E$501,2,FALSE))</f>
        <v/>
      </c>
      <c r="K3216" s="195" t="str">
        <f t="shared" si="101"/>
        <v/>
      </c>
    </row>
    <row r="3217" spans="2:11" ht="18" customHeight="1">
      <c r="B3217" s="16" t="str">
        <f>IF('6.標準時間'!$B3217="","",'6.標準時間'!B3217)</f>
        <v/>
      </c>
      <c r="C3217" s="16" t="str">
        <f>IF('6.標準時間'!$C3217="","",'6.標準時間'!C3217)</f>
        <v/>
      </c>
      <c r="D3217" s="16" t="str">
        <f>IF('6.標準時間'!$C3217="","",'6.標準時間'!E3217)</f>
        <v/>
      </c>
      <c r="E3217" s="171" t="str">
        <f>IF('6.標準時間'!$C3217="","",'6.標準時間'!F3217)</f>
        <v/>
      </c>
      <c r="F3217" s="15" t="str">
        <f t="shared" si="100"/>
        <v/>
      </c>
      <c r="G3217" s="142" t="str">
        <f>IF('6.標準時間'!$C3217="","",'6.標準時間'!H3217)</f>
        <v/>
      </c>
      <c r="H3217" s="142" t="str">
        <f>IF('6.標準時間'!$C3217="","",'6.標準時間'!I3217)</f>
        <v/>
      </c>
      <c r="I3217" s="107" t="str">
        <f>IF(C3217="","",VLOOKUP($C3217,'7.工程別レート'!$C$6:$E$501,3,FALSE))</f>
        <v/>
      </c>
      <c r="J3217" s="108" t="str">
        <f>IF(C3217="","",VLOOKUP($C3217,'7.工程別レート'!$C$6:$E$501,2,FALSE))</f>
        <v/>
      </c>
      <c r="K3217" s="195" t="str">
        <f t="shared" si="101"/>
        <v/>
      </c>
    </row>
    <row r="3218" spans="2:11" ht="18" customHeight="1">
      <c r="B3218" s="16" t="str">
        <f>IF('6.標準時間'!$B3218="","",'6.標準時間'!B3218)</f>
        <v/>
      </c>
      <c r="C3218" s="16" t="str">
        <f>IF('6.標準時間'!$C3218="","",'6.標準時間'!C3218)</f>
        <v/>
      </c>
      <c r="D3218" s="16" t="str">
        <f>IF('6.標準時間'!$C3218="","",'6.標準時間'!E3218)</f>
        <v/>
      </c>
      <c r="E3218" s="171" t="str">
        <f>IF('6.標準時間'!$C3218="","",'6.標準時間'!F3218)</f>
        <v/>
      </c>
      <c r="F3218" s="15" t="str">
        <f t="shared" si="100"/>
        <v/>
      </c>
      <c r="G3218" s="142" t="str">
        <f>IF('6.標準時間'!$C3218="","",'6.標準時間'!H3218)</f>
        <v/>
      </c>
      <c r="H3218" s="142" t="str">
        <f>IF('6.標準時間'!$C3218="","",'6.標準時間'!I3218)</f>
        <v/>
      </c>
      <c r="I3218" s="107" t="str">
        <f>IF(C3218="","",VLOOKUP($C3218,'7.工程別レート'!$C$6:$E$501,3,FALSE))</f>
        <v/>
      </c>
      <c r="J3218" s="108" t="str">
        <f>IF(C3218="","",VLOOKUP($C3218,'7.工程別レート'!$C$6:$E$501,2,FALSE))</f>
        <v/>
      </c>
      <c r="K3218" s="195" t="str">
        <f t="shared" si="101"/>
        <v/>
      </c>
    </row>
    <row r="3219" spans="2:11" ht="18" customHeight="1">
      <c r="B3219" s="16" t="str">
        <f>IF('6.標準時間'!$B3219="","",'6.標準時間'!B3219)</f>
        <v/>
      </c>
      <c r="C3219" s="16" t="str">
        <f>IF('6.標準時間'!$C3219="","",'6.標準時間'!C3219)</f>
        <v/>
      </c>
      <c r="D3219" s="16" t="str">
        <f>IF('6.標準時間'!$C3219="","",'6.標準時間'!E3219)</f>
        <v/>
      </c>
      <c r="E3219" s="171" t="str">
        <f>IF('6.標準時間'!$C3219="","",'6.標準時間'!F3219)</f>
        <v/>
      </c>
      <c r="F3219" s="15" t="str">
        <f t="shared" si="100"/>
        <v/>
      </c>
      <c r="G3219" s="142" t="str">
        <f>IF('6.標準時間'!$C3219="","",'6.標準時間'!H3219)</f>
        <v/>
      </c>
      <c r="H3219" s="142" t="str">
        <f>IF('6.標準時間'!$C3219="","",'6.標準時間'!I3219)</f>
        <v/>
      </c>
      <c r="I3219" s="107" t="str">
        <f>IF(C3219="","",VLOOKUP($C3219,'7.工程別レート'!$C$6:$E$501,3,FALSE))</f>
        <v/>
      </c>
      <c r="J3219" s="108" t="str">
        <f>IF(C3219="","",VLOOKUP($C3219,'7.工程別レート'!$C$6:$E$501,2,FALSE))</f>
        <v/>
      </c>
      <c r="K3219" s="195" t="str">
        <f t="shared" si="101"/>
        <v/>
      </c>
    </row>
    <row r="3220" spans="2:11" ht="18" customHeight="1">
      <c r="B3220" s="16" t="str">
        <f>IF('6.標準時間'!$B3220="","",'6.標準時間'!B3220)</f>
        <v/>
      </c>
      <c r="C3220" s="16" t="str">
        <f>IF('6.標準時間'!$C3220="","",'6.標準時間'!C3220)</f>
        <v/>
      </c>
      <c r="D3220" s="16" t="str">
        <f>IF('6.標準時間'!$C3220="","",'6.標準時間'!E3220)</f>
        <v/>
      </c>
      <c r="E3220" s="171" t="str">
        <f>IF('6.標準時間'!$C3220="","",'6.標準時間'!F3220)</f>
        <v/>
      </c>
      <c r="F3220" s="15" t="str">
        <f t="shared" si="100"/>
        <v/>
      </c>
      <c r="G3220" s="142" t="str">
        <f>IF('6.標準時間'!$C3220="","",'6.標準時間'!H3220)</f>
        <v/>
      </c>
      <c r="H3220" s="142" t="str">
        <f>IF('6.標準時間'!$C3220="","",'6.標準時間'!I3220)</f>
        <v/>
      </c>
      <c r="I3220" s="107" t="str">
        <f>IF(C3220="","",VLOOKUP($C3220,'7.工程別レート'!$C$6:$E$501,3,FALSE))</f>
        <v/>
      </c>
      <c r="J3220" s="108" t="str">
        <f>IF(C3220="","",VLOOKUP($C3220,'7.工程別レート'!$C$6:$E$501,2,FALSE))</f>
        <v/>
      </c>
      <c r="K3220" s="195" t="str">
        <f t="shared" si="101"/>
        <v/>
      </c>
    </row>
    <row r="3221" spans="2:11" ht="18" customHeight="1">
      <c r="B3221" s="16" t="str">
        <f>IF('6.標準時間'!$B3221="","",'6.標準時間'!B3221)</f>
        <v/>
      </c>
      <c r="C3221" s="16" t="str">
        <f>IF('6.標準時間'!$C3221="","",'6.標準時間'!C3221)</f>
        <v/>
      </c>
      <c r="D3221" s="16" t="str">
        <f>IF('6.標準時間'!$C3221="","",'6.標準時間'!E3221)</f>
        <v/>
      </c>
      <c r="E3221" s="171" t="str">
        <f>IF('6.標準時間'!$C3221="","",'6.標準時間'!F3221)</f>
        <v/>
      </c>
      <c r="F3221" s="15" t="str">
        <f t="shared" si="100"/>
        <v/>
      </c>
      <c r="G3221" s="142" t="str">
        <f>IF('6.標準時間'!$C3221="","",'6.標準時間'!H3221)</f>
        <v/>
      </c>
      <c r="H3221" s="142" t="str">
        <f>IF('6.標準時間'!$C3221="","",'6.標準時間'!I3221)</f>
        <v/>
      </c>
      <c r="I3221" s="107" t="str">
        <f>IF(C3221="","",VLOOKUP($C3221,'7.工程別レート'!$C$6:$E$501,3,FALSE))</f>
        <v/>
      </c>
      <c r="J3221" s="108" t="str">
        <f>IF(C3221="","",VLOOKUP($C3221,'7.工程別レート'!$C$6:$E$501,2,FALSE))</f>
        <v/>
      </c>
      <c r="K3221" s="195" t="str">
        <f t="shared" si="101"/>
        <v/>
      </c>
    </row>
    <row r="3222" spans="2:11" ht="18" customHeight="1">
      <c r="B3222" s="16" t="str">
        <f>IF('6.標準時間'!$B3222="","",'6.標準時間'!B3222)</f>
        <v/>
      </c>
      <c r="C3222" s="16" t="str">
        <f>IF('6.標準時間'!$C3222="","",'6.標準時間'!C3222)</f>
        <v/>
      </c>
      <c r="D3222" s="16" t="str">
        <f>IF('6.標準時間'!$C3222="","",'6.標準時間'!E3222)</f>
        <v/>
      </c>
      <c r="E3222" s="171" t="str">
        <f>IF('6.標準時間'!$C3222="","",'6.標準時間'!F3222)</f>
        <v/>
      </c>
      <c r="F3222" s="15" t="str">
        <f t="shared" si="100"/>
        <v/>
      </c>
      <c r="G3222" s="142" t="str">
        <f>IF('6.標準時間'!$C3222="","",'6.標準時間'!H3222)</f>
        <v/>
      </c>
      <c r="H3222" s="142" t="str">
        <f>IF('6.標準時間'!$C3222="","",'6.標準時間'!I3222)</f>
        <v/>
      </c>
      <c r="I3222" s="107" t="str">
        <f>IF(C3222="","",VLOOKUP($C3222,'7.工程別レート'!$C$6:$E$501,3,FALSE))</f>
        <v/>
      </c>
      <c r="J3222" s="108" t="str">
        <f>IF(C3222="","",VLOOKUP($C3222,'7.工程別レート'!$C$6:$E$501,2,FALSE))</f>
        <v/>
      </c>
      <c r="K3222" s="195" t="str">
        <f t="shared" si="101"/>
        <v/>
      </c>
    </row>
    <row r="3223" spans="2:11" ht="18" customHeight="1">
      <c r="B3223" s="16" t="str">
        <f>IF('6.標準時間'!$B3223="","",'6.標準時間'!B3223)</f>
        <v/>
      </c>
      <c r="C3223" s="16" t="str">
        <f>IF('6.標準時間'!$C3223="","",'6.標準時間'!C3223)</f>
        <v/>
      </c>
      <c r="D3223" s="16" t="str">
        <f>IF('6.標準時間'!$C3223="","",'6.標準時間'!E3223)</f>
        <v/>
      </c>
      <c r="E3223" s="171" t="str">
        <f>IF('6.標準時間'!$C3223="","",'6.標準時間'!F3223)</f>
        <v/>
      </c>
      <c r="F3223" s="15" t="str">
        <f t="shared" si="100"/>
        <v/>
      </c>
      <c r="G3223" s="142" t="str">
        <f>IF('6.標準時間'!$C3223="","",'6.標準時間'!H3223)</f>
        <v/>
      </c>
      <c r="H3223" s="142" t="str">
        <f>IF('6.標準時間'!$C3223="","",'6.標準時間'!I3223)</f>
        <v/>
      </c>
      <c r="I3223" s="107" t="str">
        <f>IF(C3223="","",VLOOKUP($C3223,'7.工程別レート'!$C$6:$E$501,3,FALSE))</f>
        <v/>
      </c>
      <c r="J3223" s="108" t="str">
        <f>IF(C3223="","",VLOOKUP($C3223,'7.工程別レート'!$C$6:$E$501,2,FALSE))</f>
        <v/>
      </c>
      <c r="K3223" s="195" t="str">
        <f t="shared" si="101"/>
        <v/>
      </c>
    </row>
    <row r="3224" spans="2:11" ht="18" customHeight="1">
      <c r="B3224" s="16" t="str">
        <f>IF('6.標準時間'!$B3224="","",'6.標準時間'!B3224)</f>
        <v/>
      </c>
      <c r="C3224" s="16" t="str">
        <f>IF('6.標準時間'!$C3224="","",'6.標準時間'!C3224)</f>
        <v/>
      </c>
      <c r="D3224" s="16" t="str">
        <f>IF('6.標準時間'!$C3224="","",'6.標準時間'!E3224)</f>
        <v/>
      </c>
      <c r="E3224" s="171" t="str">
        <f>IF('6.標準時間'!$C3224="","",'6.標準時間'!F3224)</f>
        <v/>
      </c>
      <c r="F3224" s="15" t="str">
        <f t="shared" si="100"/>
        <v/>
      </c>
      <c r="G3224" s="142" t="str">
        <f>IF('6.標準時間'!$C3224="","",'6.標準時間'!H3224)</f>
        <v/>
      </c>
      <c r="H3224" s="142" t="str">
        <f>IF('6.標準時間'!$C3224="","",'6.標準時間'!I3224)</f>
        <v/>
      </c>
      <c r="I3224" s="107" t="str">
        <f>IF(C3224="","",VLOOKUP($C3224,'7.工程別レート'!$C$6:$E$501,3,FALSE))</f>
        <v/>
      </c>
      <c r="J3224" s="108" t="str">
        <f>IF(C3224="","",VLOOKUP($C3224,'7.工程別レート'!$C$6:$E$501,2,FALSE))</f>
        <v/>
      </c>
      <c r="K3224" s="195" t="str">
        <f t="shared" si="101"/>
        <v/>
      </c>
    </row>
    <row r="3225" spans="2:11" ht="18" customHeight="1">
      <c r="B3225" s="16" t="str">
        <f>IF('6.標準時間'!$B3225="","",'6.標準時間'!B3225)</f>
        <v/>
      </c>
      <c r="C3225" s="16" t="str">
        <f>IF('6.標準時間'!$C3225="","",'6.標準時間'!C3225)</f>
        <v/>
      </c>
      <c r="D3225" s="16" t="str">
        <f>IF('6.標準時間'!$C3225="","",'6.標準時間'!E3225)</f>
        <v/>
      </c>
      <c r="E3225" s="171" t="str">
        <f>IF('6.標準時間'!$C3225="","",'6.標準時間'!F3225)</f>
        <v/>
      </c>
      <c r="F3225" s="15" t="str">
        <f t="shared" si="100"/>
        <v/>
      </c>
      <c r="G3225" s="142" t="str">
        <f>IF('6.標準時間'!$C3225="","",'6.標準時間'!H3225)</f>
        <v/>
      </c>
      <c r="H3225" s="142" t="str">
        <f>IF('6.標準時間'!$C3225="","",'6.標準時間'!I3225)</f>
        <v/>
      </c>
      <c r="I3225" s="107" t="str">
        <f>IF(C3225="","",VLOOKUP($C3225,'7.工程別レート'!$C$6:$E$501,3,FALSE))</f>
        <v/>
      </c>
      <c r="J3225" s="108" t="str">
        <f>IF(C3225="","",VLOOKUP($C3225,'7.工程別レート'!$C$6:$E$501,2,FALSE))</f>
        <v/>
      </c>
      <c r="K3225" s="195" t="str">
        <f t="shared" si="101"/>
        <v/>
      </c>
    </row>
    <row r="3226" spans="2:11" ht="18" customHeight="1">
      <c r="B3226" s="16" t="str">
        <f>IF('6.標準時間'!$B3226="","",'6.標準時間'!B3226)</f>
        <v/>
      </c>
      <c r="C3226" s="16" t="str">
        <f>IF('6.標準時間'!$C3226="","",'6.標準時間'!C3226)</f>
        <v/>
      </c>
      <c r="D3226" s="16" t="str">
        <f>IF('6.標準時間'!$C3226="","",'6.標準時間'!E3226)</f>
        <v/>
      </c>
      <c r="E3226" s="171" t="str">
        <f>IF('6.標準時間'!$C3226="","",'6.標準時間'!F3226)</f>
        <v/>
      </c>
      <c r="F3226" s="15" t="str">
        <f t="shared" si="100"/>
        <v/>
      </c>
      <c r="G3226" s="142" t="str">
        <f>IF('6.標準時間'!$C3226="","",'6.標準時間'!H3226)</f>
        <v/>
      </c>
      <c r="H3226" s="142" t="str">
        <f>IF('6.標準時間'!$C3226="","",'6.標準時間'!I3226)</f>
        <v/>
      </c>
      <c r="I3226" s="107" t="str">
        <f>IF(C3226="","",VLOOKUP($C3226,'7.工程別レート'!$C$6:$E$501,3,FALSE))</f>
        <v/>
      </c>
      <c r="J3226" s="108" t="str">
        <f>IF(C3226="","",VLOOKUP($C3226,'7.工程別レート'!$C$6:$E$501,2,FALSE))</f>
        <v/>
      </c>
      <c r="K3226" s="195" t="str">
        <f t="shared" si="101"/>
        <v/>
      </c>
    </row>
    <row r="3227" spans="2:11" ht="18" customHeight="1">
      <c r="B3227" s="16" t="str">
        <f>IF('6.標準時間'!$B3227="","",'6.標準時間'!B3227)</f>
        <v/>
      </c>
      <c r="C3227" s="16" t="str">
        <f>IF('6.標準時間'!$C3227="","",'6.標準時間'!C3227)</f>
        <v/>
      </c>
      <c r="D3227" s="16" t="str">
        <f>IF('6.標準時間'!$C3227="","",'6.標準時間'!E3227)</f>
        <v/>
      </c>
      <c r="E3227" s="171" t="str">
        <f>IF('6.標準時間'!$C3227="","",'6.標準時間'!F3227)</f>
        <v/>
      </c>
      <c r="F3227" s="15" t="str">
        <f t="shared" si="100"/>
        <v/>
      </c>
      <c r="G3227" s="142" t="str">
        <f>IF('6.標準時間'!$C3227="","",'6.標準時間'!H3227)</f>
        <v/>
      </c>
      <c r="H3227" s="142" t="str">
        <f>IF('6.標準時間'!$C3227="","",'6.標準時間'!I3227)</f>
        <v/>
      </c>
      <c r="I3227" s="107" t="str">
        <f>IF(C3227="","",VLOOKUP($C3227,'7.工程別レート'!$C$6:$E$501,3,FALSE))</f>
        <v/>
      </c>
      <c r="J3227" s="108" t="str">
        <f>IF(C3227="","",VLOOKUP($C3227,'7.工程別レート'!$C$6:$E$501,2,FALSE))</f>
        <v/>
      </c>
      <c r="K3227" s="195" t="str">
        <f t="shared" si="101"/>
        <v/>
      </c>
    </row>
    <row r="3228" spans="2:11" ht="18" customHeight="1">
      <c r="B3228" s="16" t="str">
        <f>IF('6.標準時間'!$B3228="","",'6.標準時間'!B3228)</f>
        <v/>
      </c>
      <c r="C3228" s="16" t="str">
        <f>IF('6.標準時間'!$C3228="","",'6.標準時間'!C3228)</f>
        <v/>
      </c>
      <c r="D3228" s="16" t="str">
        <f>IF('6.標準時間'!$C3228="","",'6.標準時間'!E3228)</f>
        <v/>
      </c>
      <c r="E3228" s="171" t="str">
        <f>IF('6.標準時間'!$C3228="","",'6.標準時間'!F3228)</f>
        <v/>
      </c>
      <c r="F3228" s="15" t="str">
        <f t="shared" si="100"/>
        <v/>
      </c>
      <c r="G3228" s="142" t="str">
        <f>IF('6.標準時間'!$C3228="","",'6.標準時間'!H3228)</f>
        <v/>
      </c>
      <c r="H3228" s="142" t="str">
        <f>IF('6.標準時間'!$C3228="","",'6.標準時間'!I3228)</f>
        <v/>
      </c>
      <c r="I3228" s="107" t="str">
        <f>IF(C3228="","",VLOOKUP($C3228,'7.工程別レート'!$C$6:$E$501,3,FALSE))</f>
        <v/>
      </c>
      <c r="J3228" s="108" t="str">
        <f>IF(C3228="","",VLOOKUP($C3228,'7.工程別レート'!$C$6:$E$501,2,FALSE))</f>
        <v/>
      </c>
      <c r="K3228" s="195" t="str">
        <f t="shared" si="101"/>
        <v/>
      </c>
    </row>
    <row r="3229" spans="2:11" ht="18" customHeight="1">
      <c r="B3229" s="16" t="str">
        <f>IF('6.標準時間'!$B3229="","",'6.標準時間'!B3229)</f>
        <v/>
      </c>
      <c r="C3229" s="16" t="str">
        <f>IF('6.標準時間'!$C3229="","",'6.標準時間'!C3229)</f>
        <v/>
      </c>
      <c r="D3229" s="16" t="str">
        <f>IF('6.標準時間'!$C3229="","",'6.標準時間'!E3229)</f>
        <v/>
      </c>
      <c r="E3229" s="171" t="str">
        <f>IF('6.標準時間'!$C3229="","",'6.標準時間'!F3229)</f>
        <v/>
      </c>
      <c r="F3229" s="15" t="str">
        <f t="shared" si="100"/>
        <v/>
      </c>
      <c r="G3229" s="142" t="str">
        <f>IF('6.標準時間'!$C3229="","",'6.標準時間'!H3229)</f>
        <v/>
      </c>
      <c r="H3229" s="142" t="str">
        <f>IF('6.標準時間'!$C3229="","",'6.標準時間'!I3229)</f>
        <v/>
      </c>
      <c r="I3229" s="107" t="str">
        <f>IF(C3229="","",VLOOKUP($C3229,'7.工程別レート'!$C$6:$E$501,3,FALSE))</f>
        <v/>
      </c>
      <c r="J3229" s="108" t="str">
        <f>IF(C3229="","",VLOOKUP($C3229,'7.工程別レート'!$C$6:$E$501,2,FALSE))</f>
        <v/>
      </c>
      <c r="K3229" s="195" t="str">
        <f t="shared" si="101"/>
        <v/>
      </c>
    </row>
    <row r="3230" spans="2:11" ht="18" customHeight="1">
      <c r="B3230" s="16" t="str">
        <f>IF('6.標準時間'!$B3230="","",'6.標準時間'!B3230)</f>
        <v/>
      </c>
      <c r="C3230" s="16" t="str">
        <f>IF('6.標準時間'!$C3230="","",'6.標準時間'!C3230)</f>
        <v/>
      </c>
      <c r="D3230" s="16" t="str">
        <f>IF('6.標準時間'!$C3230="","",'6.標準時間'!E3230)</f>
        <v/>
      </c>
      <c r="E3230" s="171" t="str">
        <f>IF('6.標準時間'!$C3230="","",'6.標準時間'!F3230)</f>
        <v/>
      </c>
      <c r="F3230" s="15" t="str">
        <f t="shared" si="100"/>
        <v/>
      </c>
      <c r="G3230" s="142" t="str">
        <f>IF('6.標準時間'!$C3230="","",'6.標準時間'!H3230)</f>
        <v/>
      </c>
      <c r="H3230" s="142" t="str">
        <f>IF('6.標準時間'!$C3230="","",'6.標準時間'!I3230)</f>
        <v/>
      </c>
      <c r="I3230" s="107" t="str">
        <f>IF(C3230="","",VLOOKUP($C3230,'7.工程別レート'!$C$6:$E$501,3,FALSE))</f>
        <v/>
      </c>
      <c r="J3230" s="108" t="str">
        <f>IF(C3230="","",VLOOKUP($C3230,'7.工程別レート'!$C$6:$E$501,2,FALSE))</f>
        <v/>
      </c>
      <c r="K3230" s="195" t="str">
        <f t="shared" si="101"/>
        <v/>
      </c>
    </row>
    <row r="3231" spans="2:11" ht="18" customHeight="1">
      <c r="B3231" s="16" t="str">
        <f>IF('6.標準時間'!$B3231="","",'6.標準時間'!B3231)</f>
        <v/>
      </c>
      <c r="C3231" s="16" t="str">
        <f>IF('6.標準時間'!$C3231="","",'6.標準時間'!C3231)</f>
        <v/>
      </c>
      <c r="D3231" s="16" t="str">
        <f>IF('6.標準時間'!$C3231="","",'6.標準時間'!E3231)</f>
        <v/>
      </c>
      <c r="E3231" s="171" t="str">
        <f>IF('6.標準時間'!$C3231="","",'6.標準時間'!F3231)</f>
        <v/>
      </c>
      <c r="F3231" s="15" t="str">
        <f t="shared" si="100"/>
        <v/>
      </c>
      <c r="G3231" s="142" t="str">
        <f>IF('6.標準時間'!$C3231="","",'6.標準時間'!H3231)</f>
        <v/>
      </c>
      <c r="H3231" s="142" t="str">
        <f>IF('6.標準時間'!$C3231="","",'6.標準時間'!I3231)</f>
        <v/>
      </c>
      <c r="I3231" s="107" t="str">
        <f>IF(C3231="","",VLOOKUP($C3231,'7.工程別レート'!$C$6:$E$501,3,FALSE))</f>
        <v/>
      </c>
      <c r="J3231" s="108" t="str">
        <f>IF(C3231="","",VLOOKUP($C3231,'7.工程別レート'!$C$6:$E$501,2,FALSE))</f>
        <v/>
      </c>
      <c r="K3231" s="195" t="str">
        <f t="shared" si="101"/>
        <v/>
      </c>
    </row>
    <row r="3232" spans="2:11" ht="18" customHeight="1">
      <c r="B3232" s="16" t="str">
        <f>IF('6.標準時間'!$B3232="","",'6.標準時間'!B3232)</f>
        <v/>
      </c>
      <c r="C3232" s="16" t="str">
        <f>IF('6.標準時間'!$C3232="","",'6.標準時間'!C3232)</f>
        <v/>
      </c>
      <c r="D3232" s="16" t="str">
        <f>IF('6.標準時間'!$C3232="","",'6.標準時間'!E3232)</f>
        <v/>
      </c>
      <c r="E3232" s="171" t="str">
        <f>IF('6.標準時間'!$C3232="","",'6.標準時間'!F3232)</f>
        <v/>
      </c>
      <c r="F3232" s="15" t="str">
        <f t="shared" si="100"/>
        <v/>
      </c>
      <c r="G3232" s="142" t="str">
        <f>IF('6.標準時間'!$C3232="","",'6.標準時間'!H3232)</f>
        <v/>
      </c>
      <c r="H3232" s="142" t="str">
        <f>IF('6.標準時間'!$C3232="","",'6.標準時間'!I3232)</f>
        <v/>
      </c>
      <c r="I3232" s="107" t="str">
        <f>IF(C3232="","",VLOOKUP($C3232,'7.工程別レート'!$C$6:$E$501,3,FALSE))</f>
        <v/>
      </c>
      <c r="J3232" s="108" t="str">
        <f>IF(C3232="","",VLOOKUP($C3232,'7.工程別レート'!$C$6:$E$501,2,FALSE))</f>
        <v/>
      </c>
      <c r="K3232" s="195" t="str">
        <f t="shared" si="101"/>
        <v/>
      </c>
    </row>
    <row r="3233" spans="2:11" ht="18" customHeight="1">
      <c r="B3233" s="16" t="str">
        <f>IF('6.標準時間'!$B3233="","",'6.標準時間'!B3233)</f>
        <v/>
      </c>
      <c r="C3233" s="16" t="str">
        <f>IF('6.標準時間'!$C3233="","",'6.標準時間'!C3233)</f>
        <v/>
      </c>
      <c r="D3233" s="16" t="str">
        <f>IF('6.標準時間'!$C3233="","",'6.標準時間'!E3233)</f>
        <v/>
      </c>
      <c r="E3233" s="171" t="str">
        <f>IF('6.標準時間'!$C3233="","",'6.標準時間'!F3233)</f>
        <v/>
      </c>
      <c r="F3233" s="15" t="str">
        <f t="shared" si="100"/>
        <v/>
      </c>
      <c r="G3233" s="142" t="str">
        <f>IF('6.標準時間'!$C3233="","",'6.標準時間'!H3233)</f>
        <v/>
      </c>
      <c r="H3233" s="142" t="str">
        <f>IF('6.標準時間'!$C3233="","",'6.標準時間'!I3233)</f>
        <v/>
      </c>
      <c r="I3233" s="107" t="str">
        <f>IF(C3233="","",VLOOKUP($C3233,'7.工程別レート'!$C$6:$E$501,3,FALSE))</f>
        <v/>
      </c>
      <c r="J3233" s="108" t="str">
        <f>IF(C3233="","",VLOOKUP($C3233,'7.工程別レート'!$C$6:$E$501,2,FALSE))</f>
        <v/>
      </c>
      <c r="K3233" s="195" t="str">
        <f t="shared" si="101"/>
        <v/>
      </c>
    </row>
    <row r="3234" spans="2:11" ht="18" customHeight="1">
      <c r="B3234" s="16" t="str">
        <f>IF('6.標準時間'!$B3234="","",'6.標準時間'!B3234)</f>
        <v/>
      </c>
      <c r="C3234" s="16" t="str">
        <f>IF('6.標準時間'!$C3234="","",'6.標準時間'!C3234)</f>
        <v/>
      </c>
      <c r="D3234" s="16" t="str">
        <f>IF('6.標準時間'!$C3234="","",'6.標準時間'!E3234)</f>
        <v/>
      </c>
      <c r="E3234" s="171" t="str">
        <f>IF('6.標準時間'!$C3234="","",'6.標準時間'!F3234)</f>
        <v/>
      </c>
      <c r="F3234" s="15" t="str">
        <f t="shared" si="100"/>
        <v/>
      </c>
      <c r="G3234" s="142" t="str">
        <f>IF('6.標準時間'!$C3234="","",'6.標準時間'!H3234)</f>
        <v/>
      </c>
      <c r="H3234" s="142" t="str">
        <f>IF('6.標準時間'!$C3234="","",'6.標準時間'!I3234)</f>
        <v/>
      </c>
      <c r="I3234" s="107" t="str">
        <f>IF(C3234="","",VLOOKUP($C3234,'7.工程別レート'!$C$6:$E$501,3,FALSE))</f>
        <v/>
      </c>
      <c r="J3234" s="108" t="str">
        <f>IF(C3234="","",VLOOKUP($C3234,'7.工程別レート'!$C$6:$E$501,2,FALSE))</f>
        <v/>
      </c>
      <c r="K3234" s="195" t="str">
        <f t="shared" si="101"/>
        <v/>
      </c>
    </row>
    <row r="3235" spans="2:11" ht="18" customHeight="1">
      <c r="B3235" s="16" t="str">
        <f>IF('6.標準時間'!$B3235="","",'6.標準時間'!B3235)</f>
        <v/>
      </c>
      <c r="C3235" s="16" t="str">
        <f>IF('6.標準時間'!$C3235="","",'6.標準時間'!C3235)</f>
        <v/>
      </c>
      <c r="D3235" s="16" t="str">
        <f>IF('6.標準時間'!$C3235="","",'6.標準時間'!E3235)</f>
        <v/>
      </c>
      <c r="E3235" s="171" t="str">
        <f>IF('6.標準時間'!$C3235="","",'6.標準時間'!F3235)</f>
        <v/>
      </c>
      <c r="F3235" s="15" t="str">
        <f t="shared" si="100"/>
        <v/>
      </c>
      <c r="G3235" s="142" t="str">
        <f>IF('6.標準時間'!$C3235="","",'6.標準時間'!H3235)</f>
        <v/>
      </c>
      <c r="H3235" s="142" t="str">
        <f>IF('6.標準時間'!$C3235="","",'6.標準時間'!I3235)</f>
        <v/>
      </c>
      <c r="I3235" s="107" t="str">
        <f>IF(C3235="","",VLOOKUP($C3235,'7.工程別レート'!$C$6:$E$501,3,FALSE))</f>
        <v/>
      </c>
      <c r="J3235" s="108" t="str">
        <f>IF(C3235="","",VLOOKUP($C3235,'7.工程別レート'!$C$6:$E$501,2,FALSE))</f>
        <v/>
      </c>
      <c r="K3235" s="195" t="str">
        <f t="shared" si="101"/>
        <v/>
      </c>
    </row>
    <row r="3236" spans="2:11" ht="18" customHeight="1">
      <c r="B3236" s="16" t="str">
        <f>IF('6.標準時間'!$B3236="","",'6.標準時間'!B3236)</f>
        <v/>
      </c>
      <c r="C3236" s="16" t="str">
        <f>IF('6.標準時間'!$C3236="","",'6.標準時間'!C3236)</f>
        <v/>
      </c>
      <c r="D3236" s="16" t="str">
        <f>IF('6.標準時間'!$C3236="","",'6.標準時間'!E3236)</f>
        <v/>
      </c>
      <c r="E3236" s="171" t="str">
        <f>IF('6.標準時間'!$C3236="","",'6.標準時間'!F3236)</f>
        <v/>
      </c>
      <c r="F3236" s="15" t="str">
        <f t="shared" si="100"/>
        <v/>
      </c>
      <c r="G3236" s="142" t="str">
        <f>IF('6.標準時間'!$C3236="","",'6.標準時間'!H3236)</f>
        <v/>
      </c>
      <c r="H3236" s="142" t="str">
        <f>IF('6.標準時間'!$C3236="","",'6.標準時間'!I3236)</f>
        <v/>
      </c>
      <c r="I3236" s="107" t="str">
        <f>IF(C3236="","",VLOOKUP($C3236,'7.工程別レート'!$C$6:$E$501,3,FALSE))</f>
        <v/>
      </c>
      <c r="J3236" s="108" t="str">
        <f>IF(C3236="","",VLOOKUP($C3236,'7.工程別レート'!$C$6:$E$501,2,FALSE))</f>
        <v/>
      </c>
      <c r="K3236" s="195" t="str">
        <f t="shared" si="101"/>
        <v/>
      </c>
    </row>
    <row r="3237" spans="2:11" ht="18" customHeight="1">
      <c r="B3237" s="16" t="str">
        <f>IF('6.標準時間'!$B3237="","",'6.標準時間'!B3237)</f>
        <v/>
      </c>
      <c r="C3237" s="16" t="str">
        <f>IF('6.標準時間'!$C3237="","",'6.標準時間'!C3237)</f>
        <v/>
      </c>
      <c r="D3237" s="16" t="str">
        <f>IF('6.標準時間'!$C3237="","",'6.標準時間'!E3237)</f>
        <v/>
      </c>
      <c r="E3237" s="171" t="str">
        <f>IF('6.標準時間'!$C3237="","",'6.標準時間'!F3237)</f>
        <v/>
      </c>
      <c r="F3237" s="15" t="str">
        <f t="shared" si="100"/>
        <v/>
      </c>
      <c r="G3237" s="142" t="str">
        <f>IF('6.標準時間'!$C3237="","",'6.標準時間'!H3237)</f>
        <v/>
      </c>
      <c r="H3237" s="142" t="str">
        <f>IF('6.標準時間'!$C3237="","",'6.標準時間'!I3237)</f>
        <v/>
      </c>
      <c r="I3237" s="107" t="str">
        <f>IF(C3237="","",VLOOKUP($C3237,'7.工程別レート'!$C$6:$E$501,3,FALSE))</f>
        <v/>
      </c>
      <c r="J3237" s="108" t="str">
        <f>IF(C3237="","",VLOOKUP($C3237,'7.工程別レート'!$C$6:$E$501,2,FALSE))</f>
        <v/>
      </c>
      <c r="K3237" s="195" t="str">
        <f t="shared" si="101"/>
        <v/>
      </c>
    </row>
    <row r="3238" spans="2:11" ht="18" customHeight="1">
      <c r="B3238" s="16" t="str">
        <f>IF('6.標準時間'!$B3238="","",'6.標準時間'!B3238)</f>
        <v/>
      </c>
      <c r="C3238" s="16" t="str">
        <f>IF('6.標準時間'!$C3238="","",'6.標準時間'!C3238)</f>
        <v/>
      </c>
      <c r="D3238" s="16" t="str">
        <f>IF('6.標準時間'!$C3238="","",'6.標準時間'!E3238)</f>
        <v/>
      </c>
      <c r="E3238" s="171" t="str">
        <f>IF('6.標準時間'!$C3238="","",'6.標準時間'!F3238)</f>
        <v/>
      </c>
      <c r="F3238" s="15" t="str">
        <f t="shared" si="100"/>
        <v/>
      </c>
      <c r="G3238" s="142" t="str">
        <f>IF('6.標準時間'!$C3238="","",'6.標準時間'!H3238)</f>
        <v/>
      </c>
      <c r="H3238" s="142" t="str">
        <f>IF('6.標準時間'!$C3238="","",'6.標準時間'!I3238)</f>
        <v/>
      </c>
      <c r="I3238" s="107" t="str">
        <f>IF(C3238="","",VLOOKUP($C3238,'7.工程別レート'!$C$6:$E$501,3,FALSE))</f>
        <v/>
      </c>
      <c r="J3238" s="108" t="str">
        <f>IF(C3238="","",VLOOKUP($C3238,'7.工程別レート'!$C$6:$E$501,2,FALSE))</f>
        <v/>
      </c>
      <c r="K3238" s="195" t="str">
        <f t="shared" si="101"/>
        <v/>
      </c>
    </row>
    <row r="3239" spans="2:11" ht="18" customHeight="1">
      <c r="B3239" s="16" t="str">
        <f>IF('6.標準時間'!$B3239="","",'6.標準時間'!B3239)</f>
        <v/>
      </c>
      <c r="C3239" s="16" t="str">
        <f>IF('6.標準時間'!$C3239="","",'6.標準時間'!C3239)</f>
        <v/>
      </c>
      <c r="D3239" s="16" t="str">
        <f>IF('6.標準時間'!$C3239="","",'6.標準時間'!E3239)</f>
        <v/>
      </c>
      <c r="E3239" s="171" t="str">
        <f>IF('6.標準時間'!$C3239="","",'6.標準時間'!F3239)</f>
        <v/>
      </c>
      <c r="F3239" s="15" t="str">
        <f t="shared" si="100"/>
        <v/>
      </c>
      <c r="G3239" s="142" t="str">
        <f>IF('6.標準時間'!$C3239="","",'6.標準時間'!H3239)</f>
        <v/>
      </c>
      <c r="H3239" s="142" t="str">
        <f>IF('6.標準時間'!$C3239="","",'6.標準時間'!I3239)</f>
        <v/>
      </c>
      <c r="I3239" s="107" t="str">
        <f>IF(C3239="","",VLOOKUP($C3239,'7.工程別レート'!$C$6:$E$501,3,FALSE))</f>
        <v/>
      </c>
      <c r="J3239" s="108" t="str">
        <f>IF(C3239="","",VLOOKUP($C3239,'7.工程別レート'!$C$6:$E$501,2,FALSE))</f>
        <v/>
      </c>
      <c r="K3239" s="195" t="str">
        <f t="shared" si="101"/>
        <v/>
      </c>
    </row>
    <row r="3240" spans="2:11" ht="18" customHeight="1">
      <c r="B3240" s="16" t="str">
        <f>IF('6.標準時間'!$B3240="","",'6.標準時間'!B3240)</f>
        <v/>
      </c>
      <c r="C3240" s="16" t="str">
        <f>IF('6.標準時間'!$C3240="","",'6.標準時間'!C3240)</f>
        <v/>
      </c>
      <c r="D3240" s="16" t="str">
        <f>IF('6.標準時間'!$C3240="","",'6.標準時間'!E3240)</f>
        <v/>
      </c>
      <c r="E3240" s="171" t="str">
        <f>IF('6.標準時間'!$C3240="","",'6.標準時間'!F3240)</f>
        <v/>
      </c>
      <c r="F3240" s="15" t="str">
        <f t="shared" si="100"/>
        <v/>
      </c>
      <c r="G3240" s="142" t="str">
        <f>IF('6.標準時間'!$C3240="","",'6.標準時間'!H3240)</f>
        <v/>
      </c>
      <c r="H3240" s="142" t="str">
        <f>IF('6.標準時間'!$C3240="","",'6.標準時間'!I3240)</f>
        <v/>
      </c>
      <c r="I3240" s="107" t="str">
        <f>IF(C3240="","",VLOOKUP($C3240,'7.工程別レート'!$C$6:$E$501,3,FALSE))</f>
        <v/>
      </c>
      <c r="J3240" s="108" t="str">
        <f>IF(C3240="","",VLOOKUP($C3240,'7.工程別レート'!$C$6:$E$501,2,FALSE))</f>
        <v/>
      </c>
      <c r="K3240" s="195" t="str">
        <f t="shared" si="101"/>
        <v/>
      </c>
    </row>
    <row r="3241" spans="2:11" ht="18" customHeight="1">
      <c r="B3241" s="16" t="str">
        <f>IF('6.標準時間'!$B3241="","",'6.標準時間'!B3241)</f>
        <v/>
      </c>
      <c r="C3241" s="16" t="str">
        <f>IF('6.標準時間'!$C3241="","",'6.標準時間'!C3241)</f>
        <v/>
      </c>
      <c r="D3241" s="16" t="str">
        <f>IF('6.標準時間'!$C3241="","",'6.標準時間'!E3241)</f>
        <v/>
      </c>
      <c r="E3241" s="171" t="str">
        <f>IF('6.標準時間'!$C3241="","",'6.標準時間'!F3241)</f>
        <v/>
      </c>
      <c r="F3241" s="15" t="str">
        <f t="shared" si="100"/>
        <v/>
      </c>
      <c r="G3241" s="142" t="str">
        <f>IF('6.標準時間'!$C3241="","",'6.標準時間'!H3241)</f>
        <v/>
      </c>
      <c r="H3241" s="142" t="str">
        <f>IF('6.標準時間'!$C3241="","",'6.標準時間'!I3241)</f>
        <v/>
      </c>
      <c r="I3241" s="107" t="str">
        <f>IF(C3241="","",VLOOKUP($C3241,'7.工程別レート'!$C$6:$E$501,3,FALSE))</f>
        <v/>
      </c>
      <c r="J3241" s="108" t="str">
        <f>IF(C3241="","",VLOOKUP($C3241,'7.工程別レート'!$C$6:$E$501,2,FALSE))</f>
        <v/>
      </c>
      <c r="K3241" s="195" t="str">
        <f t="shared" si="101"/>
        <v/>
      </c>
    </row>
    <row r="3242" spans="2:11" ht="18" customHeight="1">
      <c r="B3242" s="16" t="str">
        <f>IF('6.標準時間'!$B3242="","",'6.標準時間'!B3242)</f>
        <v/>
      </c>
      <c r="C3242" s="16" t="str">
        <f>IF('6.標準時間'!$C3242="","",'6.標準時間'!C3242)</f>
        <v/>
      </c>
      <c r="D3242" s="16" t="str">
        <f>IF('6.標準時間'!$C3242="","",'6.標準時間'!E3242)</f>
        <v/>
      </c>
      <c r="E3242" s="171" t="str">
        <f>IF('6.標準時間'!$C3242="","",'6.標準時間'!F3242)</f>
        <v/>
      </c>
      <c r="F3242" s="15" t="str">
        <f t="shared" si="100"/>
        <v/>
      </c>
      <c r="G3242" s="142" t="str">
        <f>IF('6.標準時間'!$C3242="","",'6.標準時間'!H3242)</f>
        <v/>
      </c>
      <c r="H3242" s="142" t="str">
        <f>IF('6.標準時間'!$C3242="","",'6.標準時間'!I3242)</f>
        <v/>
      </c>
      <c r="I3242" s="107" t="str">
        <f>IF(C3242="","",VLOOKUP($C3242,'7.工程別レート'!$C$6:$E$501,3,FALSE))</f>
        <v/>
      </c>
      <c r="J3242" s="108" t="str">
        <f>IF(C3242="","",VLOOKUP($C3242,'7.工程別レート'!$C$6:$E$501,2,FALSE))</f>
        <v/>
      </c>
      <c r="K3242" s="195" t="str">
        <f t="shared" si="101"/>
        <v/>
      </c>
    </row>
    <row r="3243" spans="2:11" ht="18" customHeight="1">
      <c r="B3243" s="16" t="str">
        <f>IF('6.標準時間'!$B3243="","",'6.標準時間'!B3243)</f>
        <v/>
      </c>
      <c r="C3243" s="16" t="str">
        <f>IF('6.標準時間'!$C3243="","",'6.標準時間'!C3243)</f>
        <v/>
      </c>
      <c r="D3243" s="16" t="str">
        <f>IF('6.標準時間'!$C3243="","",'6.標準時間'!E3243)</f>
        <v/>
      </c>
      <c r="E3243" s="171" t="str">
        <f>IF('6.標準時間'!$C3243="","",'6.標準時間'!F3243)</f>
        <v/>
      </c>
      <c r="F3243" s="15" t="str">
        <f t="shared" si="100"/>
        <v/>
      </c>
      <c r="G3243" s="142" t="str">
        <f>IF('6.標準時間'!$C3243="","",'6.標準時間'!H3243)</f>
        <v/>
      </c>
      <c r="H3243" s="142" t="str">
        <f>IF('6.標準時間'!$C3243="","",'6.標準時間'!I3243)</f>
        <v/>
      </c>
      <c r="I3243" s="107" t="str">
        <f>IF(C3243="","",VLOOKUP($C3243,'7.工程別レート'!$C$6:$E$501,3,FALSE))</f>
        <v/>
      </c>
      <c r="J3243" s="108" t="str">
        <f>IF(C3243="","",VLOOKUP($C3243,'7.工程別レート'!$C$6:$E$501,2,FALSE))</f>
        <v/>
      </c>
      <c r="K3243" s="195" t="str">
        <f t="shared" si="101"/>
        <v/>
      </c>
    </row>
    <row r="3244" spans="2:11" ht="18" customHeight="1">
      <c r="B3244" s="16" t="str">
        <f>IF('6.標準時間'!$B3244="","",'6.標準時間'!B3244)</f>
        <v/>
      </c>
      <c r="C3244" s="16" t="str">
        <f>IF('6.標準時間'!$C3244="","",'6.標準時間'!C3244)</f>
        <v/>
      </c>
      <c r="D3244" s="16" t="str">
        <f>IF('6.標準時間'!$C3244="","",'6.標準時間'!E3244)</f>
        <v/>
      </c>
      <c r="E3244" s="171" t="str">
        <f>IF('6.標準時間'!$C3244="","",'6.標準時間'!F3244)</f>
        <v/>
      </c>
      <c r="F3244" s="15" t="str">
        <f t="shared" si="100"/>
        <v/>
      </c>
      <c r="G3244" s="142" t="str">
        <f>IF('6.標準時間'!$C3244="","",'6.標準時間'!H3244)</f>
        <v/>
      </c>
      <c r="H3244" s="142" t="str">
        <f>IF('6.標準時間'!$C3244="","",'6.標準時間'!I3244)</f>
        <v/>
      </c>
      <c r="I3244" s="107" t="str">
        <f>IF(C3244="","",VLOOKUP($C3244,'7.工程別レート'!$C$6:$E$501,3,FALSE))</f>
        <v/>
      </c>
      <c r="J3244" s="108" t="str">
        <f>IF(C3244="","",VLOOKUP($C3244,'7.工程別レート'!$C$6:$E$501,2,FALSE))</f>
        <v/>
      </c>
      <c r="K3244" s="195" t="str">
        <f t="shared" si="101"/>
        <v/>
      </c>
    </row>
    <row r="3245" spans="2:11" ht="18" customHeight="1">
      <c r="B3245" s="16" t="str">
        <f>IF('6.標準時間'!$B3245="","",'6.標準時間'!B3245)</f>
        <v/>
      </c>
      <c r="C3245" s="16" t="str">
        <f>IF('6.標準時間'!$C3245="","",'6.標準時間'!C3245)</f>
        <v/>
      </c>
      <c r="D3245" s="16" t="str">
        <f>IF('6.標準時間'!$C3245="","",'6.標準時間'!E3245)</f>
        <v/>
      </c>
      <c r="E3245" s="171" t="str">
        <f>IF('6.標準時間'!$C3245="","",'6.標準時間'!F3245)</f>
        <v/>
      </c>
      <c r="F3245" s="15" t="str">
        <f t="shared" si="100"/>
        <v/>
      </c>
      <c r="G3245" s="142" t="str">
        <f>IF('6.標準時間'!$C3245="","",'6.標準時間'!H3245)</f>
        <v/>
      </c>
      <c r="H3245" s="142" t="str">
        <f>IF('6.標準時間'!$C3245="","",'6.標準時間'!I3245)</f>
        <v/>
      </c>
      <c r="I3245" s="107" t="str">
        <f>IF(C3245="","",VLOOKUP($C3245,'7.工程別レート'!$C$6:$E$501,3,FALSE))</f>
        <v/>
      </c>
      <c r="J3245" s="108" t="str">
        <f>IF(C3245="","",VLOOKUP($C3245,'7.工程別レート'!$C$6:$E$501,2,FALSE))</f>
        <v/>
      </c>
      <c r="K3245" s="195" t="str">
        <f t="shared" si="101"/>
        <v/>
      </c>
    </row>
    <row r="3246" spans="2:11" ht="18" customHeight="1">
      <c r="B3246" s="16" t="str">
        <f>IF('6.標準時間'!$B3246="","",'6.標準時間'!B3246)</f>
        <v/>
      </c>
      <c r="C3246" s="16" t="str">
        <f>IF('6.標準時間'!$C3246="","",'6.標準時間'!C3246)</f>
        <v/>
      </c>
      <c r="D3246" s="16" t="str">
        <f>IF('6.標準時間'!$C3246="","",'6.標準時間'!E3246)</f>
        <v/>
      </c>
      <c r="E3246" s="171" t="str">
        <f>IF('6.標準時間'!$C3246="","",'6.標準時間'!F3246)</f>
        <v/>
      </c>
      <c r="F3246" s="15" t="str">
        <f t="shared" si="100"/>
        <v/>
      </c>
      <c r="G3246" s="142" t="str">
        <f>IF('6.標準時間'!$C3246="","",'6.標準時間'!H3246)</f>
        <v/>
      </c>
      <c r="H3246" s="142" t="str">
        <f>IF('6.標準時間'!$C3246="","",'6.標準時間'!I3246)</f>
        <v/>
      </c>
      <c r="I3246" s="107" t="str">
        <f>IF(C3246="","",VLOOKUP($C3246,'7.工程別レート'!$C$6:$E$501,3,FALSE))</f>
        <v/>
      </c>
      <c r="J3246" s="108" t="str">
        <f>IF(C3246="","",VLOOKUP($C3246,'7.工程別レート'!$C$6:$E$501,2,FALSE))</f>
        <v/>
      </c>
      <c r="K3246" s="195" t="str">
        <f t="shared" si="101"/>
        <v/>
      </c>
    </row>
    <row r="3247" spans="2:11" ht="18" customHeight="1">
      <c r="B3247" s="16" t="str">
        <f>IF('6.標準時間'!$B3247="","",'6.標準時間'!B3247)</f>
        <v/>
      </c>
      <c r="C3247" s="16" t="str">
        <f>IF('6.標準時間'!$C3247="","",'6.標準時間'!C3247)</f>
        <v/>
      </c>
      <c r="D3247" s="16" t="str">
        <f>IF('6.標準時間'!$C3247="","",'6.標準時間'!E3247)</f>
        <v/>
      </c>
      <c r="E3247" s="171" t="str">
        <f>IF('6.標準時間'!$C3247="","",'6.標準時間'!F3247)</f>
        <v/>
      </c>
      <c r="F3247" s="15" t="str">
        <f t="shared" si="100"/>
        <v/>
      </c>
      <c r="G3247" s="142" t="str">
        <f>IF('6.標準時間'!$C3247="","",'6.標準時間'!H3247)</f>
        <v/>
      </c>
      <c r="H3247" s="142" t="str">
        <f>IF('6.標準時間'!$C3247="","",'6.標準時間'!I3247)</f>
        <v/>
      </c>
      <c r="I3247" s="107" t="str">
        <f>IF(C3247="","",VLOOKUP($C3247,'7.工程別レート'!$C$6:$E$501,3,FALSE))</f>
        <v/>
      </c>
      <c r="J3247" s="108" t="str">
        <f>IF(C3247="","",VLOOKUP($C3247,'7.工程別レート'!$C$6:$E$501,2,FALSE))</f>
        <v/>
      </c>
      <c r="K3247" s="195" t="str">
        <f t="shared" si="101"/>
        <v/>
      </c>
    </row>
    <row r="3248" spans="2:11" ht="18" customHeight="1">
      <c r="B3248" s="16" t="str">
        <f>IF('6.標準時間'!$B3248="","",'6.標準時間'!B3248)</f>
        <v/>
      </c>
      <c r="C3248" s="16" t="str">
        <f>IF('6.標準時間'!$C3248="","",'6.標準時間'!C3248)</f>
        <v/>
      </c>
      <c r="D3248" s="16" t="str">
        <f>IF('6.標準時間'!$C3248="","",'6.標準時間'!E3248)</f>
        <v/>
      </c>
      <c r="E3248" s="171" t="str">
        <f>IF('6.標準時間'!$C3248="","",'6.標準時間'!F3248)</f>
        <v/>
      </c>
      <c r="F3248" s="15" t="str">
        <f t="shared" si="100"/>
        <v/>
      </c>
      <c r="G3248" s="142" t="str">
        <f>IF('6.標準時間'!$C3248="","",'6.標準時間'!H3248)</f>
        <v/>
      </c>
      <c r="H3248" s="142" t="str">
        <f>IF('6.標準時間'!$C3248="","",'6.標準時間'!I3248)</f>
        <v/>
      </c>
      <c r="I3248" s="107" t="str">
        <f>IF(C3248="","",VLOOKUP($C3248,'7.工程別レート'!$C$6:$E$501,3,FALSE))</f>
        <v/>
      </c>
      <c r="J3248" s="108" t="str">
        <f>IF(C3248="","",VLOOKUP($C3248,'7.工程別レート'!$C$6:$E$501,2,FALSE))</f>
        <v/>
      </c>
      <c r="K3248" s="195" t="str">
        <f t="shared" si="101"/>
        <v/>
      </c>
    </row>
    <row r="3249" spans="2:11" ht="18" customHeight="1">
      <c r="B3249" s="16" t="str">
        <f>IF('6.標準時間'!$B3249="","",'6.標準時間'!B3249)</f>
        <v/>
      </c>
      <c r="C3249" s="16" t="str">
        <f>IF('6.標準時間'!$C3249="","",'6.標準時間'!C3249)</f>
        <v/>
      </c>
      <c r="D3249" s="16" t="str">
        <f>IF('6.標準時間'!$C3249="","",'6.標準時間'!E3249)</f>
        <v/>
      </c>
      <c r="E3249" s="171" t="str">
        <f>IF('6.標準時間'!$C3249="","",'6.標準時間'!F3249)</f>
        <v/>
      </c>
      <c r="F3249" s="15" t="str">
        <f t="shared" si="100"/>
        <v/>
      </c>
      <c r="G3249" s="142" t="str">
        <f>IF('6.標準時間'!$C3249="","",'6.標準時間'!H3249)</f>
        <v/>
      </c>
      <c r="H3249" s="142" t="str">
        <f>IF('6.標準時間'!$C3249="","",'6.標準時間'!I3249)</f>
        <v/>
      </c>
      <c r="I3249" s="107" t="str">
        <f>IF(C3249="","",VLOOKUP($C3249,'7.工程別レート'!$C$6:$E$501,3,FALSE))</f>
        <v/>
      </c>
      <c r="J3249" s="108" t="str">
        <f>IF(C3249="","",VLOOKUP($C3249,'7.工程別レート'!$C$6:$E$501,2,FALSE))</f>
        <v/>
      </c>
      <c r="K3249" s="195" t="str">
        <f t="shared" si="101"/>
        <v/>
      </c>
    </row>
    <row r="3250" spans="2:11" ht="18" customHeight="1">
      <c r="B3250" s="16" t="str">
        <f>IF('6.標準時間'!$B3250="","",'6.標準時間'!B3250)</f>
        <v/>
      </c>
      <c r="C3250" s="16" t="str">
        <f>IF('6.標準時間'!$C3250="","",'6.標準時間'!C3250)</f>
        <v/>
      </c>
      <c r="D3250" s="16" t="str">
        <f>IF('6.標準時間'!$C3250="","",'6.標準時間'!E3250)</f>
        <v/>
      </c>
      <c r="E3250" s="171" t="str">
        <f>IF('6.標準時間'!$C3250="","",'6.標準時間'!F3250)</f>
        <v/>
      </c>
      <c r="F3250" s="15" t="str">
        <f t="shared" si="100"/>
        <v/>
      </c>
      <c r="G3250" s="142" t="str">
        <f>IF('6.標準時間'!$C3250="","",'6.標準時間'!H3250)</f>
        <v/>
      </c>
      <c r="H3250" s="142" t="str">
        <f>IF('6.標準時間'!$C3250="","",'6.標準時間'!I3250)</f>
        <v/>
      </c>
      <c r="I3250" s="107" t="str">
        <f>IF(C3250="","",VLOOKUP($C3250,'7.工程別レート'!$C$6:$E$501,3,FALSE))</f>
        <v/>
      </c>
      <c r="J3250" s="108" t="str">
        <f>IF(C3250="","",VLOOKUP($C3250,'7.工程別レート'!$C$6:$E$501,2,FALSE))</f>
        <v/>
      </c>
      <c r="K3250" s="195" t="str">
        <f t="shared" si="101"/>
        <v/>
      </c>
    </row>
    <row r="3251" spans="2:11" ht="18" customHeight="1">
      <c r="B3251" s="16" t="str">
        <f>IF('6.標準時間'!$B3251="","",'6.標準時間'!B3251)</f>
        <v/>
      </c>
      <c r="C3251" s="16" t="str">
        <f>IF('6.標準時間'!$C3251="","",'6.標準時間'!C3251)</f>
        <v/>
      </c>
      <c r="D3251" s="16" t="str">
        <f>IF('6.標準時間'!$C3251="","",'6.標準時間'!E3251)</f>
        <v/>
      </c>
      <c r="E3251" s="171" t="str">
        <f>IF('6.標準時間'!$C3251="","",'6.標準時間'!F3251)</f>
        <v/>
      </c>
      <c r="F3251" s="15" t="str">
        <f t="shared" si="100"/>
        <v/>
      </c>
      <c r="G3251" s="142" t="str">
        <f>IF('6.標準時間'!$C3251="","",'6.標準時間'!H3251)</f>
        <v/>
      </c>
      <c r="H3251" s="142" t="str">
        <f>IF('6.標準時間'!$C3251="","",'6.標準時間'!I3251)</f>
        <v/>
      </c>
      <c r="I3251" s="107" t="str">
        <f>IF(C3251="","",VLOOKUP($C3251,'7.工程別レート'!$C$6:$E$501,3,FALSE))</f>
        <v/>
      </c>
      <c r="J3251" s="108" t="str">
        <f>IF(C3251="","",VLOOKUP($C3251,'7.工程別レート'!$C$6:$E$501,2,FALSE))</f>
        <v/>
      </c>
      <c r="K3251" s="195" t="str">
        <f t="shared" si="101"/>
        <v/>
      </c>
    </row>
    <row r="3252" spans="2:11" ht="18" customHeight="1">
      <c r="B3252" s="16" t="str">
        <f>IF('6.標準時間'!$B3252="","",'6.標準時間'!B3252)</f>
        <v/>
      </c>
      <c r="C3252" s="16" t="str">
        <f>IF('6.標準時間'!$C3252="","",'6.標準時間'!C3252)</f>
        <v/>
      </c>
      <c r="D3252" s="16" t="str">
        <f>IF('6.標準時間'!$C3252="","",'6.標準時間'!E3252)</f>
        <v/>
      </c>
      <c r="E3252" s="171" t="str">
        <f>IF('6.標準時間'!$C3252="","",'6.標準時間'!F3252)</f>
        <v/>
      </c>
      <c r="F3252" s="15" t="str">
        <f t="shared" si="100"/>
        <v/>
      </c>
      <c r="G3252" s="142" t="str">
        <f>IF('6.標準時間'!$C3252="","",'6.標準時間'!H3252)</f>
        <v/>
      </c>
      <c r="H3252" s="142" t="str">
        <f>IF('6.標準時間'!$C3252="","",'6.標準時間'!I3252)</f>
        <v/>
      </c>
      <c r="I3252" s="107" t="str">
        <f>IF(C3252="","",VLOOKUP($C3252,'7.工程別レート'!$C$6:$E$501,3,FALSE))</f>
        <v/>
      </c>
      <c r="J3252" s="108" t="str">
        <f>IF(C3252="","",VLOOKUP($C3252,'7.工程別レート'!$C$6:$E$501,2,FALSE))</f>
        <v/>
      </c>
      <c r="K3252" s="195" t="str">
        <f t="shared" si="101"/>
        <v/>
      </c>
    </row>
    <row r="3253" spans="2:11" ht="18" customHeight="1">
      <c r="B3253" s="16" t="str">
        <f>IF('6.標準時間'!$B3253="","",'6.標準時間'!B3253)</f>
        <v/>
      </c>
      <c r="C3253" s="16" t="str">
        <f>IF('6.標準時間'!$C3253="","",'6.標準時間'!C3253)</f>
        <v/>
      </c>
      <c r="D3253" s="16" t="str">
        <f>IF('6.標準時間'!$C3253="","",'6.標準時間'!E3253)</f>
        <v/>
      </c>
      <c r="E3253" s="171" t="str">
        <f>IF('6.標準時間'!$C3253="","",'6.標準時間'!F3253)</f>
        <v/>
      </c>
      <c r="F3253" s="15" t="str">
        <f t="shared" si="100"/>
        <v/>
      </c>
      <c r="G3253" s="142" t="str">
        <f>IF('6.標準時間'!$C3253="","",'6.標準時間'!H3253)</f>
        <v/>
      </c>
      <c r="H3253" s="142" t="str">
        <f>IF('6.標準時間'!$C3253="","",'6.標準時間'!I3253)</f>
        <v/>
      </c>
      <c r="I3253" s="107" t="str">
        <f>IF(C3253="","",VLOOKUP($C3253,'7.工程別レート'!$C$6:$E$501,3,FALSE))</f>
        <v/>
      </c>
      <c r="J3253" s="108" t="str">
        <f>IF(C3253="","",VLOOKUP($C3253,'7.工程別レート'!$C$6:$E$501,2,FALSE))</f>
        <v/>
      </c>
      <c r="K3253" s="195" t="str">
        <f t="shared" si="101"/>
        <v/>
      </c>
    </row>
    <row r="3254" spans="2:11" ht="18" customHeight="1">
      <c r="B3254" s="16" t="str">
        <f>IF('6.標準時間'!$B3254="","",'6.標準時間'!B3254)</f>
        <v/>
      </c>
      <c r="C3254" s="16" t="str">
        <f>IF('6.標準時間'!$C3254="","",'6.標準時間'!C3254)</f>
        <v/>
      </c>
      <c r="D3254" s="16" t="str">
        <f>IF('6.標準時間'!$C3254="","",'6.標準時間'!E3254)</f>
        <v/>
      </c>
      <c r="E3254" s="171" t="str">
        <f>IF('6.標準時間'!$C3254="","",'6.標準時間'!F3254)</f>
        <v/>
      </c>
      <c r="F3254" s="15" t="str">
        <f t="shared" si="100"/>
        <v/>
      </c>
      <c r="G3254" s="142" t="str">
        <f>IF('6.標準時間'!$C3254="","",'6.標準時間'!H3254)</f>
        <v/>
      </c>
      <c r="H3254" s="142" t="str">
        <f>IF('6.標準時間'!$C3254="","",'6.標準時間'!I3254)</f>
        <v/>
      </c>
      <c r="I3254" s="107" t="str">
        <f>IF(C3254="","",VLOOKUP($C3254,'7.工程別レート'!$C$6:$E$501,3,FALSE))</f>
        <v/>
      </c>
      <c r="J3254" s="108" t="str">
        <f>IF(C3254="","",VLOOKUP($C3254,'7.工程別レート'!$C$6:$E$501,2,FALSE))</f>
        <v/>
      </c>
      <c r="K3254" s="195" t="str">
        <f t="shared" si="101"/>
        <v/>
      </c>
    </row>
    <row r="3255" spans="2:11" ht="18" customHeight="1">
      <c r="B3255" s="16" t="str">
        <f>IF('6.標準時間'!$B3255="","",'6.標準時間'!B3255)</f>
        <v/>
      </c>
      <c r="C3255" s="16" t="str">
        <f>IF('6.標準時間'!$C3255="","",'6.標準時間'!C3255)</f>
        <v/>
      </c>
      <c r="D3255" s="16" t="str">
        <f>IF('6.標準時間'!$C3255="","",'6.標準時間'!E3255)</f>
        <v/>
      </c>
      <c r="E3255" s="171" t="str">
        <f>IF('6.標準時間'!$C3255="","",'6.標準時間'!F3255)</f>
        <v/>
      </c>
      <c r="F3255" s="15" t="str">
        <f t="shared" si="100"/>
        <v/>
      </c>
      <c r="G3255" s="142" t="str">
        <f>IF('6.標準時間'!$C3255="","",'6.標準時間'!H3255)</f>
        <v/>
      </c>
      <c r="H3255" s="142" t="str">
        <f>IF('6.標準時間'!$C3255="","",'6.標準時間'!I3255)</f>
        <v/>
      </c>
      <c r="I3255" s="107" t="str">
        <f>IF(C3255="","",VLOOKUP($C3255,'7.工程別レート'!$C$6:$E$501,3,FALSE))</f>
        <v/>
      </c>
      <c r="J3255" s="108" t="str">
        <f>IF(C3255="","",VLOOKUP($C3255,'7.工程別レート'!$C$6:$E$501,2,FALSE))</f>
        <v/>
      </c>
      <c r="K3255" s="195" t="str">
        <f t="shared" si="101"/>
        <v/>
      </c>
    </row>
    <row r="3256" spans="2:11" ht="18" customHeight="1">
      <c r="B3256" s="16" t="str">
        <f>IF('6.標準時間'!$B3256="","",'6.標準時間'!B3256)</f>
        <v/>
      </c>
      <c r="C3256" s="16" t="str">
        <f>IF('6.標準時間'!$C3256="","",'6.標準時間'!C3256)</f>
        <v/>
      </c>
      <c r="D3256" s="16" t="str">
        <f>IF('6.標準時間'!$C3256="","",'6.標準時間'!E3256)</f>
        <v/>
      </c>
      <c r="E3256" s="171" t="str">
        <f>IF('6.標準時間'!$C3256="","",'6.標準時間'!F3256)</f>
        <v/>
      </c>
      <c r="F3256" s="15" t="str">
        <f t="shared" si="100"/>
        <v/>
      </c>
      <c r="G3256" s="142" t="str">
        <f>IF('6.標準時間'!$C3256="","",'6.標準時間'!H3256)</f>
        <v/>
      </c>
      <c r="H3256" s="142" t="str">
        <f>IF('6.標準時間'!$C3256="","",'6.標準時間'!I3256)</f>
        <v/>
      </c>
      <c r="I3256" s="107" t="str">
        <f>IF(C3256="","",VLOOKUP($C3256,'7.工程別レート'!$C$6:$E$501,3,FALSE))</f>
        <v/>
      </c>
      <c r="J3256" s="108" t="str">
        <f>IF(C3256="","",VLOOKUP($C3256,'7.工程別レート'!$C$6:$E$501,2,FALSE))</f>
        <v/>
      </c>
      <c r="K3256" s="195" t="str">
        <f t="shared" si="101"/>
        <v/>
      </c>
    </row>
    <row r="3257" spans="2:11" ht="18" customHeight="1">
      <c r="B3257" s="16" t="str">
        <f>IF('6.標準時間'!$B3257="","",'6.標準時間'!B3257)</f>
        <v/>
      </c>
      <c r="C3257" s="16" t="str">
        <f>IF('6.標準時間'!$C3257="","",'6.標準時間'!C3257)</f>
        <v/>
      </c>
      <c r="D3257" s="16" t="str">
        <f>IF('6.標準時間'!$C3257="","",'6.標準時間'!E3257)</f>
        <v/>
      </c>
      <c r="E3257" s="171" t="str">
        <f>IF('6.標準時間'!$C3257="","",'6.標準時間'!F3257)</f>
        <v/>
      </c>
      <c r="F3257" s="15" t="str">
        <f t="shared" si="100"/>
        <v/>
      </c>
      <c r="G3257" s="142" t="str">
        <f>IF('6.標準時間'!$C3257="","",'6.標準時間'!H3257)</f>
        <v/>
      </c>
      <c r="H3257" s="142" t="str">
        <f>IF('6.標準時間'!$C3257="","",'6.標準時間'!I3257)</f>
        <v/>
      </c>
      <c r="I3257" s="107" t="str">
        <f>IF(C3257="","",VLOOKUP($C3257,'7.工程別レート'!$C$6:$E$501,3,FALSE))</f>
        <v/>
      </c>
      <c r="J3257" s="108" t="str">
        <f>IF(C3257="","",VLOOKUP($C3257,'7.工程別レート'!$C$6:$E$501,2,FALSE))</f>
        <v/>
      </c>
      <c r="K3257" s="195" t="str">
        <f t="shared" si="101"/>
        <v/>
      </c>
    </row>
    <row r="3258" spans="2:11" ht="18" customHeight="1">
      <c r="B3258" s="16" t="str">
        <f>IF('6.標準時間'!$B3258="","",'6.標準時間'!B3258)</f>
        <v/>
      </c>
      <c r="C3258" s="16" t="str">
        <f>IF('6.標準時間'!$C3258="","",'6.標準時間'!C3258)</f>
        <v/>
      </c>
      <c r="D3258" s="16" t="str">
        <f>IF('6.標準時間'!$C3258="","",'6.標準時間'!E3258)</f>
        <v/>
      </c>
      <c r="E3258" s="171" t="str">
        <f>IF('6.標準時間'!$C3258="","",'6.標準時間'!F3258)</f>
        <v/>
      </c>
      <c r="F3258" s="15" t="str">
        <f t="shared" si="100"/>
        <v/>
      </c>
      <c r="G3258" s="142" t="str">
        <f>IF('6.標準時間'!$C3258="","",'6.標準時間'!H3258)</f>
        <v/>
      </c>
      <c r="H3258" s="142" t="str">
        <f>IF('6.標準時間'!$C3258="","",'6.標準時間'!I3258)</f>
        <v/>
      </c>
      <c r="I3258" s="107" t="str">
        <f>IF(C3258="","",VLOOKUP($C3258,'7.工程別レート'!$C$6:$E$501,3,FALSE))</f>
        <v/>
      </c>
      <c r="J3258" s="108" t="str">
        <f>IF(C3258="","",VLOOKUP($C3258,'7.工程別レート'!$C$6:$E$501,2,FALSE))</f>
        <v/>
      </c>
      <c r="K3258" s="195" t="str">
        <f t="shared" si="101"/>
        <v/>
      </c>
    </row>
    <row r="3259" spans="2:11" ht="18" customHeight="1">
      <c r="B3259" s="16" t="str">
        <f>IF('6.標準時間'!$B3259="","",'6.標準時間'!B3259)</f>
        <v/>
      </c>
      <c r="C3259" s="16" t="str">
        <f>IF('6.標準時間'!$C3259="","",'6.標準時間'!C3259)</f>
        <v/>
      </c>
      <c r="D3259" s="16" t="str">
        <f>IF('6.標準時間'!$C3259="","",'6.標準時間'!E3259)</f>
        <v/>
      </c>
      <c r="E3259" s="171" t="str">
        <f>IF('6.標準時間'!$C3259="","",'6.標準時間'!F3259)</f>
        <v/>
      </c>
      <c r="F3259" s="15" t="str">
        <f t="shared" si="100"/>
        <v/>
      </c>
      <c r="G3259" s="142" t="str">
        <f>IF('6.標準時間'!$C3259="","",'6.標準時間'!H3259)</f>
        <v/>
      </c>
      <c r="H3259" s="142" t="str">
        <f>IF('6.標準時間'!$C3259="","",'6.標準時間'!I3259)</f>
        <v/>
      </c>
      <c r="I3259" s="107" t="str">
        <f>IF(C3259="","",VLOOKUP($C3259,'7.工程別レート'!$C$6:$E$501,3,FALSE))</f>
        <v/>
      </c>
      <c r="J3259" s="108" t="str">
        <f>IF(C3259="","",VLOOKUP($C3259,'7.工程別レート'!$C$6:$E$501,2,FALSE))</f>
        <v/>
      </c>
      <c r="K3259" s="195" t="str">
        <f t="shared" si="101"/>
        <v/>
      </c>
    </row>
    <row r="3260" spans="2:11" ht="18" customHeight="1">
      <c r="B3260" s="16" t="str">
        <f>IF('6.標準時間'!$B3260="","",'6.標準時間'!B3260)</f>
        <v/>
      </c>
      <c r="C3260" s="16" t="str">
        <f>IF('6.標準時間'!$C3260="","",'6.標準時間'!C3260)</f>
        <v/>
      </c>
      <c r="D3260" s="16" t="str">
        <f>IF('6.標準時間'!$C3260="","",'6.標準時間'!E3260)</f>
        <v/>
      </c>
      <c r="E3260" s="171" t="str">
        <f>IF('6.標準時間'!$C3260="","",'6.標準時間'!F3260)</f>
        <v/>
      </c>
      <c r="F3260" s="15" t="str">
        <f t="shared" si="100"/>
        <v/>
      </c>
      <c r="G3260" s="142" t="str">
        <f>IF('6.標準時間'!$C3260="","",'6.標準時間'!H3260)</f>
        <v/>
      </c>
      <c r="H3260" s="142" t="str">
        <f>IF('6.標準時間'!$C3260="","",'6.標準時間'!I3260)</f>
        <v/>
      </c>
      <c r="I3260" s="107" t="str">
        <f>IF(C3260="","",VLOOKUP($C3260,'7.工程別レート'!$C$6:$E$501,3,FALSE))</f>
        <v/>
      </c>
      <c r="J3260" s="108" t="str">
        <f>IF(C3260="","",VLOOKUP($C3260,'7.工程別レート'!$C$6:$E$501,2,FALSE))</f>
        <v/>
      </c>
      <c r="K3260" s="195" t="str">
        <f t="shared" si="101"/>
        <v/>
      </c>
    </row>
    <row r="3261" spans="2:11" ht="18" customHeight="1">
      <c r="B3261" s="16" t="str">
        <f>IF('6.標準時間'!$B3261="","",'6.標準時間'!B3261)</f>
        <v/>
      </c>
      <c r="C3261" s="16" t="str">
        <f>IF('6.標準時間'!$C3261="","",'6.標準時間'!C3261)</f>
        <v/>
      </c>
      <c r="D3261" s="16" t="str">
        <f>IF('6.標準時間'!$C3261="","",'6.標準時間'!E3261)</f>
        <v/>
      </c>
      <c r="E3261" s="171" t="str">
        <f>IF('6.標準時間'!$C3261="","",'6.標準時間'!F3261)</f>
        <v/>
      </c>
      <c r="F3261" s="15" t="str">
        <f t="shared" si="100"/>
        <v/>
      </c>
      <c r="G3261" s="142" t="str">
        <f>IF('6.標準時間'!$C3261="","",'6.標準時間'!H3261)</f>
        <v/>
      </c>
      <c r="H3261" s="142" t="str">
        <f>IF('6.標準時間'!$C3261="","",'6.標準時間'!I3261)</f>
        <v/>
      </c>
      <c r="I3261" s="107" t="str">
        <f>IF(C3261="","",VLOOKUP($C3261,'7.工程別レート'!$C$6:$E$501,3,FALSE))</f>
        <v/>
      </c>
      <c r="J3261" s="108" t="str">
        <f>IF(C3261="","",VLOOKUP($C3261,'7.工程別レート'!$C$6:$E$501,2,FALSE))</f>
        <v/>
      </c>
      <c r="K3261" s="195" t="str">
        <f t="shared" si="101"/>
        <v/>
      </c>
    </row>
    <row r="3262" spans="2:11" ht="18" customHeight="1">
      <c r="B3262" s="16" t="str">
        <f>IF('6.標準時間'!$B3262="","",'6.標準時間'!B3262)</f>
        <v/>
      </c>
      <c r="C3262" s="16" t="str">
        <f>IF('6.標準時間'!$C3262="","",'6.標準時間'!C3262)</f>
        <v/>
      </c>
      <c r="D3262" s="16" t="str">
        <f>IF('6.標準時間'!$C3262="","",'6.標準時間'!E3262)</f>
        <v/>
      </c>
      <c r="E3262" s="171" t="str">
        <f>IF('6.標準時間'!$C3262="","",'6.標準時間'!F3262)</f>
        <v/>
      </c>
      <c r="F3262" s="15" t="str">
        <f t="shared" si="100"/>
        <v/>
      </c>
      <c r="G3262" s="142" t="str">
        <f>IF('6.標準時間'!$C3262="","",'6.標準時間'!H3262)</f>
        <v/>
      </c>
      <c r="H3262" s="142" t="str">
        <f>IF('6.標準時間'!$C3262="","",'6.標準時間'!I3262)</f>
        <v/>
      </c>
      <c r="I3262" s="107" t="str">
        <f>IF(C3262="","",VLOOKUP($C3262,'7.工程別レート'!$C$6:$E$501,3,FALSE))</f>
        <v/>
      </c>
      <c r="J3262" s="108" t="str">
        <f>IF(C3262="","",VLOOKUP($C3262,'7.工程別レート'!$C$6:$E$501,2,FALSE))</f>
        <v/>
      </c>
      <c r="K3262" s="195" t="str">
        <f t="shared" si="101"/>
        <v/>
      </c>
    </row>
    <row r="3263" spans="2:11" ht="18" customHeight="1">
      <c r="B3263" s="16" t="str">
        <f>IF('6.標準時間'!$B3263="","",'6.標準時間'!B3263)</f>
        <v/>
      </c>
      <c r="C3263" s="16" t="str">
        <f>IF('6.標準時間'!$C3263="","",'6.標準時間'!C3263)</f>
        <v/>
      </c>
      <c r="D3263" s="16" t="str">
        <f>IF('6.標準時間'!$C3263="","",'6.標準時間'!E3263)</f>
        <v/>
      </c>
      <c r="E3263" s="171" t="str">
        <f>IF('6.標準時間'!$C3263="","",'6.標準時間'!F3263)</f>
        <v/>
      </c>
      <c r="F3263" s="15" t="str">
        <f t="shared" si="100"/>
        <v/>
      </c>
      <c r="G3263" s="142" t="str">
        <f>IF('6.標準時間'!$C3263="","",'6.標準時間'!H3263)</f>
        <v/>
      </c>
      <c r="H3263" s="142" t="str">
        <f>IF('6.標準時間'!$C3263="","",'6.標準時間'!I3263)</f>
        <v/>
      </c>
      <c r="I3263" s="107" t="str">
        <f>IF(C3263="","",VLOOKUP($C3263,'7.工程別レート'!$C$6:$E$501,3,FALSE))</f>
        <v/>
      </c>
      <c r="J3263" s="108" t="str">
        <f>IF(C3263="","",VLOOKUP($C3263,'7.工程別レート'!$C$6:$E$501,2,FALSE))</f>
        <v/>
      </c>
      <c r="K3263" s="195" t="str">
        <f t="shared" si="101"/>
        <v/>
      </c>
    </row>
    <row r="3264" spans="2:11" ht="18" customHeight="1">
      <c r="B3264" s="16" t="str">
        <f>IF('6.標準時間'!$B3264="","",'6.標準時間'!B3264)</f>
        <v/>
      </c>
      <c r="C3264" s="16" t="str">
        <f>IF('6.標準時間'!$C3264="","",'6.標準時間'!C3264)</f>
        <v/>
      </c>
      <c r="D3264" s="16" t="str">
        <f>IF('6.標準時間'!$C3264="","",'6.標準時間'!E3264)</f>
        <v/>
      </c>
      <c r="E3264" s="171" t="str">
        <f>IF('6.標準時間'!$C3264="","",'6.標準時間'!F3264)</f>
        <v/>
      </c>
      <c r="F3264" s="15" t="str">
        <f t="shared" si="100"/>
        <v/>
      </c>
      <c r="G3264" s="142" t="str">
        <f>IF('6.標準時間'!$C3264="","",'6.標準時間'!H3264)</f>
        <v/>
      </c>
      <c r="H3264" s="142" t="str">
        <f>IF('6.標準時間'!$C3264="","",'6.標準時間'!I3264)</f>
        <v/>
      </c>
      <c r="I3264" s="107" t="str">
        <f>IF(C3264="","",VLOOKUP($C3264,'7.工程別レート'!$C$6:$E$501,3,FALSE))</f>
        <v/>
      </c>
      <c r="J3264" s="108" t="str">
        <f>IF(C3264="","",VLOOKUP($C3264,'7.工程別レート'!$C$6:$E$501,2,FALSE))</f>
        <v/>
      </c>
      <c r="K3264" s="195" t="str">
        <f t="shared" si="101"/>
        <v/>
      </c>
    </row>
    <row r="3265" spans="2:11" ht="18" customHeight="1">
      <c r="B3265" s="16" t="str">
        <f>IF('6.標準時間'!$B3265="","",'6.標準時間'!B3265)</f>
        <v/>
      </c>
      <c r="C3265" s="16" t="str">
        <f>IF('6.標準時間'!$C3265="","",'6.標準時間'!C3265)</f>
        <v/>
      </c>
      <c r="D3265" s="16" t="str">
        <f>IF('6.標準時間'!$C3265="","",'6.標準時間'!E3265)</f>
        <v/>
      </c>
      <c r="E3265" s="171" t="str">
        <f>IF('6.標準時間'!$C3265="","",'6.標準時間'!F3265)</f>
        <v/>
      </c>
      <c r="F3265" s="15" t="str">
        <f t="shared" si="100"/>
        <v/>
      </c>
      <c r="G3265" s="142" t="str">
        <f>IF('6.標準時間'!$C3265="","",'6.標準時間'!H3265)</f>
        <v/>
      </c>
      <c r="H3265" s="142" t="str">
        <f>IF('6.標準時間'!$C3265="","",'6.標準時間'!I3265)</f>
        <v/>
      </c>
      <c r="I3265" s="107" t="str">
        <f>IF(C3265="","",VLOOKUP($C3265,'7.工程別レート'!$C$6:$E$501,3,FALSE))</f>
        <v/>
      </c>
      <c r="J3265" s="108" t="str">
        <f>IF(C3265="","",VLOOKUP($C3265,'7.工程別レート'!$C$6:$E$501,2,FALSE))</f>
        <v/>
      </c>
      <c r="K3265" s="195" t="str">
        <f t="shared" si="101"/>
        <v/>
      </c>
    </row>
    <row r="3266" spans="2:11" ht="18" customHeight="1">
      <c r="B3266" s="16" t="str">
        <f>IF('6.標準時間'!$B3266="","",'6.標準時間'!B3266)</f>
        <v/>
      </c>
      <c r="C3266" s="16" t="str">
        <f>IF('6.標準時間'!$C3266="","",'6.標準時間'!C3266)</f>
        <v/>
      </c>
      <c r="D3266" s="16" t="str">
        <f>IF('6.標準時間'!$C3266="","",'6.標準時間'!E3266)</f>
        <v/>
      </c>
      <c r="E3266" s="171" t="str">
        <f>IF('6.標準時間'!$C3266="","",'6.標準時間'!F3266)</f>
        <v/>
      </c>
      <c r="F3266" s="15" t="str">
        <f t="shared" si="100"/>
        <v/>
      </c>
      <c r="G3266" s="142" t="str">
        <f>IF('6.標準時間'!$C3266="","",'6.標準時間'!H3266)</f>
        <v/>
      </c>
      <c r="H3266" s="142" t="str">
        <f>IF('6.標準時間'!$C3266="","",'6.標準時間'!I3266)</f>
        <v/>
      </c>
      <c r="I3266" s="107" t="str">
        <f>IF(C3266="","",VLOOKUP($C3266,'7.工程別レート'!$C$6:$E$501,3,FALSE))</f>
        <v/>
      </c>
      <c r="J3266" s="108" t="str">
        <f>IF(C3266="","",VLOOKUP($C3266,'7.工程別レート'!$C$6:$E$501,2,FALSE))</f>
        <v/>
      </c>
      <c r="K3266" s="195" t="str">
        <f t="shared" si="101"/>
        <v/>
      </c>
    </row>
    <row r="3267" spans="2:11" ht="18" customHeight="1">
      <c r="B3267" s="16" t="str">
        <f>IF('6.標準時間'!$B3267="","",'6.標準時間'!B3267)</f>
        <v/>
      </c>
      <c r="C3267" s="16" t="str">
        <f>IF('6.標準時間'!$C3267="","",'6.標準時間'!C3267)</f>
        <v/>
      </c>
      <c r="D3267" s="16" t="str">
        <f>IF('6.標準時間'!$C3267="","",'6.標準時間'!E3267)</f>
        <v/>
      </c>
      <c r="E3267" s="171" t="str">
        <f>IF('6.標準時間'!$C3267="","",'6.標準時間'!F3267)</f>
        <v/>
      </c>
      <c r="F3267" s="15" t="str">
        <f t="shared" si="100"/>
        <v/>
      </c>
      <c r="G3267" s="142" t="str">
        <f>IF('6.標準時間'!$C3267="","",'6.標準時間'!H3267)</f>
        <v/>
      </c>
      <c r="H3267" s="142" t="str">
        <f>IF('6.標準時間'!$C3267="","",'6.標準時間'!I3267)</f>
        <v/>
      </c>
      <c r="I3267" s="107" t="str">
        <f>IF(C3267="","",VLOOKUP($C3267,'7.工程別レート'!$C$6:$E$501,3,FALSE))</f>
        <v/>
      </c>
      <c r="J3267" s="108" t="str">
        <f>IF(C3267="","",VLOOKUP($C3267,'7.工程別レート'!$C$6:$E$501,2,FALSE))</f>
        <v/>
      </c>
      <c r="K3267" s="195" t="str">
        <f t="shared" si="101"/>
        <v/>
      </c>
    </row>
    <row r="3268" spans="2:11" ht="18" customHeight="1">
      <c r="B3268" s="16" t="str">
        <f>IF('6.標準時間'!$B3268="","",'6.標準時間'!B3268)</f>
        <v/>
      </c>
      <c r="C3268" s="16" t="str">
        <f>IF('6.標準時間'!$C3268="","",'6.標準時間'!C3268)</f>
        <v/>
      </c>
      <c r="D3268" s="16" t="str">
        <f>IF('6.標準時間'!$C3268="","",'6.標準時間'!E3268)</f>
        <v/>
      </c>
      <c r="E3268" s="171" t="str">
        <f>IF('6.標準時間'!$C3268="","",'6.標準時間'!F3268)</f>
        <v/>
      </c>
      <c r="F3268" s="15" t="str">
        <f t="shared" si="100"/>
        <v/>
      </c>
      <c r="G3268" s="142" t="str">
        <f>IF('6.標準時間'!$C3268="","",'6.標準時間'!H3268)</f>
        <v/>
      </c>
      <c r="H3268" s="142" t="str">
        <f>IF('6.標準時間'!$C3268="","",'6.標準時間'!I3268)</f>
        <v/>
      </c>
      <c r="I3268" s="107" t="str">
        <f>IF(C3268="","",VLOOKUP($C3268,'7.工程別レート'!$C$6:$E$501,3,FALSE))</f>
        <v/>
      </c>
      <c r="J3268" s="108" t="str">
        <f>IF(C3268="","",VLOOKUP($C3268,'7.工程別レート'!$C$6:$E$501,2,FALSE))</f>
        <v/>
      </c>
      <c r="K3268" s="195" t="str">
        <f t="shared" si="101"/>
        <v/>
      </c>
    </row>
    <row r="3269" spans="2:11" ht="18" customHeight="1">
      <c r="B3269" s="16" t="str">
        <f>IF('6.標準時間'!$B3269="","",'6.標準時間'!B3269)</f>
        <v/>
      </c>
      <c r="C3269" s="16" t="str">
        <f>IF('6.標準時間'!$C3269="","",'6.標準時間'!C3269)</f>
        <v/>
      </c>
      <c r="D3269" s="16" t="str">
        <f>IF('6.標準時間'!$C3269="","",'6.標準時間'!E3269)</f>
        <v/>
      </c>
      <c r="E3269" s="171" t="str">
        <f>IF('6.標準時間'!$C3269="","",'6.標準時間'!F3269)</f>
        <v/>
      </c>
      <c r="F3269" s="15" t="str">
        <f t="shared" si="100"/>
        <v/>
      </c>
      <c r="G3269" s="142" t="str">
        <f>IF('6.標準時間'!$C3269="","",'6.標準時間'!H3269)</f>
        <v/>
      </c>
      <c r="H3269" s="142" t="str">
        <f>IF('6.標準時間'!$C3269="","",'6.標準時間'!I3269)</f>
        <v/>
      </c>
      <c r="I3269" s="107" t="str">
        <f>IF(C3269="","",VLOOKUP($C3269,'7.工程別レート'!$C$6:$E$501,3,FALSE))</f>
        <v/>
      </c>
      <c r="J3269" s="108" t="str">
        <f>IF(C3269="","",VLOOKUP($C3269,'7.工程別レート'!$C$6:$E$501,2,FALSE))</f>
        <v/>
      </c>
      <c r="K3269" s="195" t="str">
        <f t="shared" si="101"/>
        <v/>
      </c>
    </row>
    <row r="3270" spans="2:11" ht="18" customHeight="1">
      <c r="B3270" s="16" t="str">
        <f>IF('6.標準時間'!$B3270="","",'6.標準時間'!B3270)</f>
        <v/>
      </c>
      <c r="C3270" s="16" t="str">
        <f>IF('6.標準時間'!$C3270="","",'6.標準時間'!C3270)</f>
        <v/>
      </c>
      <c r="D3270" s="16" t="str">
        <f>IF('6.標準時間'!$C3270="","",'6.標準時間'!E3270)</f>
        <v/>
      </c>
      <c r="E3270" s="171" t="str">
        <f>IF('6.標準時間'!$C3270="","",'6.標準時間'!F3270)</f>
        <v/>
      </c>
      <c r="F3270" s="15" t="str">
        <f t="shared" ref="F3270:F3333" si="102">C3270&amp;D3270</f>
        <v/>
      </c>
      <c r="G3270" s="142" t="str">
        <f>IF('6.標準時間'!$C3270="","",'6.標準時間'!H3270)</f>
        <v/>
      </c>
      <c r="H3270" s="142" t="str">
        <f>IF('6.標準時間'!$C3270="","",'6.標準時間'!I3270)</f>
        <v/>
      </c>
      <c r="I3270" s="107" t="str">
        <f>IF(C3270="","",VLOOKUP($C3270,'7.工程別レート'!$C$6:$E$501,3,FALSE))</f>
        <v/>
      </c>
      <c r="J3270" s="108" t="str">
        <f>IF(C3270="","",VLOOKUP($C3270,'7.工程別レート'!$C$6:$E$501,2,FALSE))</f>
        <v/>
      </c>
      <c r="K3270" s="195" t="str">
        <f t="shared" si="101"/>
        <v/>
      </c>
    </row>
    <row r="3271" spans="2:11" ht="18" customHeight="1">
      <c r="B3271" s="16" t="str">
        <f>IF('6.標準時間'!$B3271="","",'6.標準時間'!B3271)</f>
        <v/>
      </c>
      <c r="C3271" s="16" t="str">
        <f>IF('6.標準時間'!$C3271="","",'6.標準時間'!C3271)</f>
        <v/>
      </c>
      <c r="D3271" s="16" t="str">
        <f>IF('6.標準時間'!$C3271="","",'6.標準時間'!E3271)</f>
        <v/>
      </c>
      <c r="E3271" s="171" t="str">
        <f>IF('6.標準時間'!$C3271="","",'6.標準時間'!F3271)</f>
        <v/>
      </c>
      <c r="F3271" s="15" t="str">
        <f t="shared" si="102"/>
        <v/>
      </c>
      <c r="G3271" s="142" t="str">
        <f>IF('6.標準時間'!$C3271="","",'6.標準時間'!H3271)</f>
        <v/>
      </c>
      <c r="H3271" s="142" t="str">
        <f>IF('6.標準時間'!$C3271="","",'6.標準時間'!I3271)</f>
        <v/>
      </c>
      <c r="I3271" s="107" t="str">
        <f>IF(C3271="","",VLOOKUP($C3271,'7.工程別レート'!$C$6:$E$501,3,FALSE))</f>
        <v/>
      </c>
      <c r="J3271" s="108" t="str">
        <f>IF(C3271="","",VLOOKUP($C3271,'7.工程別レート'!$C$6:$E$501,2,FALSE))</f>
        <v/>
      </c>
      <c r="K3271" s="195" t="str">
        <f t="shared" ref="K3271:K3334" si="103">IF(ISERROR((G3271*I3271)+(H3271*J3271)),"",(G3271*I3271)+(H3271*J3271))</f>
        <v/>
      </c>
    </row>
    <row r="3272" spans="2:11" ht="18" customHeight="1">
      <c r="B3272" s="16" t="str">
        <f>IF('6.標準時間'!$B3272="","",'6.標準時間'!B3272)</f>
        <v/>
      </c>
      <c r="C3272" s="16" t="str">
        <f>IF('6.標準時間'!$C3272="","",'6.標準時間'!C3272)</f>
        <v/>
      </c>
      <c r="D3272" s="16" t="str">
        <f>IF('6.標準時間'!$C3272="","",'6.標準時間'!E3272)</f>
        <v/>
      </c>
      <c r="E3272" s="171" t="str">
        <f>IF('6.標準時間'!$C3272="","",'6.標準時間'!F3272)</f>
        <v/>
      </c>
      <c r="F3272" s="15" t="str">
        <f t="shared" si="102"/>
        <v/>
      </c>
      <c r="G3272" s="142" t="str">
        <f>IF('6.標準時間'!$C3272="","",'6.標準時間'!H3272)</f>
        <v/>
      </c>
      <c r="H3272" s="142" t="str">
        <f>IF('6.標準時間'!$C3272="","",'6.標準時間'!I3272)</f>
        <v/>
      </c>
      <c r="I3272" s="107" t="str">
        <f>IF(C3272="","",VLOOKUP($C3272,'7.工程別レート'!$C$6:$E$501,3,FALSE))</f>
        <v/>
      </c>
      <c r="J3272" s="108" t="str">
        <f>IF(C3272="","",VLOOKUP($C3272,'7.工程別レート'!$C$6:$E$501,2,FALSE))</f>
        <v/>
      </c>
      <c r="K3272" s="195" t="str">
        <f t="shared" si="103"/>
        <v/>
      </c>
    </row>
    <row r="3273" spans="2:11" ht="18" customHeight="1">
      <c r="B3273" s="16" t="str">
        <f>IF('6.標準時間'!$B3273="","",'6.標準時間'!B3273)</f>
        <v/>
      </c>
      <c r="C3273" s="16" t="str">
        <f>IF('6.標準時間'!$C3273="","",'6.標準時間'!C3273)</f>
        <v/>
      </c>
      <c r="D3273" s="16" t="str">
        <f>IF('6.標準時間'!$C3273="","",'6.標準時間'!E3273)</f>
        <v/>
      </c>
      <c r="E3273" s="171" t="str">
        <f>IF('6.標準時間'!$C3273="","",'6.標準時間'!F3273)</f>
        <v/>
      </c>
      <c r="F3273" s="15" t="str">
        <f t="shared" si="102"/>
        <v/>
      </c>
      <c r="G3273" s="142" t="str">
        <f>IF('6.標準時間'!$C3273="","",'6.標準時間'!H3273)</f>
        <v/>
      </c>
      <c r="H3273" s="142" t="str">
        <f>IF('6.標準時間'!$C3273="","",'6.標準時間'!I3273)</f>
        <v/>
      </c>
      <c r="I3273" s="107" t="str">
        <f>IF(C3273="","",VLOOKUP($C3273,'7.工程別レート'!$C$6:$E$501,3,FALSE))</f>
        <v/>
      </c>
      <c r="J3273" s="108" t="str">
        <f>IF(C3273="","",VLOOKUP($C3273,'7.工程別レート'!$C$6:$E$501,2,FALSE))</f>
        <v/>
      </c>
      <c r="K3273" s="195" t="str">
        <f t="shared" si="103"/>
        <v/>
      </c>
    </row>
    <row r="3274" spans="2:11" ht="18" customHeight="1">
      <c r="B3274" s="16" t="str">
        <f>IF('6.標準時間'!$B3274="","",'6.標準時間'!B3274)</f>
        <v/>
      </c>
      <c r="C3274" s="16" t="str">
        <f>IF('6.標準時間'!$C3274="","",'6.標準時間'!C3274)</f>
        <v/>
      </c>
      <c r="D3274" s="16" t="str">
        <f>IF('6.標準時間'!$C3274="","",'6.標準時間'!E3274)</f>
        <v/>
      </c>
      <c r="E3274" s="171" t="str">
        <f>IF('6.標準時間'!$C3274="","",'6.標準時間'!F3274)</f>
        <v/>
      </c>
      <c r="F3274" s="15" t="str">
        <f t="shared" si="102"/>
        <v/>
      </c>
      <c r="G3274" s="142" t="str">
        <f>IF('6.標準時間'!$C3274="","",'6.標準時間'!H3274)</f>
        <v/>
      </c>
      <c r="H3274" s="142" t="str">
        <f>IF('6.標準時間'!$C3274="","",'6.標準時間'!I3274)</f>
        <v/>
      </c>
      <c r="I3274" s="107" t="str">
        <f>IF(C3274="","",VLOOKUP($C3274,'7.工程別レート'!$C$6:$E$501,3,FALSE))</f>
        <v/>
      </c>
      <c r="J3274" s="108" t="str">
        <f>IF(C3274="","",VLOOKUP($C3274,'7.工程別レート'!$C$6:$E$501,2,FALSE))</f>
        <v/>
      </c>
      <c r="K3274" s="195" t="str">
        <f t="shared" si="103"/>
        <v/>
      </c>
    </row>
    <row r="3275" spans="2:11" ht="18" customHeight="1">
      <c r="B3275" s="16" t="str">
        <f>IF('6.標準時間'!$B3275="","",'6.標準時間'!B3275)</f>
        <v/>
      </c>
      <c r="C3275" s="16" t="str">
        <f>IF('6.標準時間'!$C3275="","",'6.標準時間'!C3275)</f>
        <v/>
      </c>
      <c r="D3275" s="16" t="str">
        <f>IF('6.標準時間'!$C3275="","",'6.標準時間'!E3275)</f>
        <v/>
      </c>
      <c r="E3275" s="171" t="str">
        <f>IF('6.標準時間'!$C3275="","",'6.標準時間'!F3275)</f>
        <v/>
      </c>
      <c r="F3275" s="15" t="str">
        <f t="shared" si="102"/>
        <v/>
      </c>
      <c r="G3275" s="142" t="str">
        <f>IF('6.標準時間'!$C3275="","",'6.標準時間'!H3275)</f>
        <v/>
      </c>
      <c r="H3275" s="142" t="str">
        <f>IF('6.標準時間'!$C3275="","",'6.標準時間'!I3275)</f>
        <v/>
      </c>
      <c r="I3275" s="107" t="str">
        <f>IF(C3275="","",VLOOKUP($C3275,'7.工程別レート'!$C$6:$E$501,3,FALSE))</f>
        <v/>
      </c>
      <c r="J3275" s="108" t="str">
        <f>IF(C3275="","",VLOOKUP($C3275,'7.工程別レート'!$C$6:$E$501,2,FALSE))</f>
        <v/>
      </c>
      <c r="K3275" s="195" t="str">
        <f t="shared" si="103"/>
        <v/>
      </c>
    </row>
    <row r="3276" spans="2:11" ht="18" customHeight="1">
      <c r="B3276" s="16" t="str">
        <f>IF('6.標準時間'!$B3276="","",'6.標準時間'!B3276)</f>
        <v/>
      </c>
      <c r="C3276" s="16" t="str">
        <f>IF('6.標準時間'!$C3276="","",'6.標準時間'!C3276)</f>
        <v/>
      </c>
      <c r="D3276" s="16" t="str">
        <f>IF('6.標準時間'!$C3276="","",'6.標準時間'!E3276)</f>
        <v/>
      </c>
      <c r="E3276" s="171" t="str">
        <f>IF('6.標準時間'!$C3276="","",'6.標準時間'!F3276)</f>
        <v/>
      </c>
      <c r="F3276" s="15" t="str">
        <f t="shared" si="102"/>
        <v/>
      </c>
      <c r="G3276" s="142" t="str">
        <f>IF('6.標準時間'!$C3276="","",'6.標準時間'!H3276)</f>
        <v/>
      </c>
      <c r="H3276" s="142" t="str">
        <f>IF('6.標準時間'!$C3276="","",'6.標準時間'!I3276)</f>
        <v/>
      </c>
      <c r="I3276" s="107" t="str">
        <f>IF(C3276="","",VLOOKUP($C3276,'7.工程別レート'!$C$6:$E$501,3,FALSE))</f>
        <v/>
      </c>
      <c r="J3276" s="108" t="str">
        <f>IF(C3276="","",VLOOKUP($C3276,'7.工程別レート'!$C$6:$E$501,2,FALSE))</f>
        <v/>
      </c>
      <c r="K3276" s="195" t="str">
        <f t="shared" si="103"/>
        <v/>
      </c>
    </row>
    <row r="3277" spans="2:11" ht="18" customHeight="1">
      <c r="B3277" s="16" t="str">
        <f>IF('6.標準時間'!$B3277="","",'6.標準時間'!B3277)</f>
        <v/>
      </c>
      <c r="C3277" s="16" t="str">
        <f>IF('6.標準時間'!$C3277="","",'6.標準時間'!C3277)</f>
        <v/>
      </c>
      <c r="D3277" s="16" t="str">
        <f>IF('6.標準時間'!$C3277="","",'6.標準時間'!E3277)</f>
        <v/>
      </c>
      <c r="E3277" s="171" t="str">
        <f>IF('6.標準時間'!$C3277="","",'6.標準時間'!F3277)</f>
        <v/>
      </c>
      <c r="F3277" s="15" t="str">
        <f t="shared" si="102"/>
        <v/>
      </c>
      <c r="G3277" s="142" t="str">
        <f>IF('6.標準時間'!$C3277="","",'6.標準時間'!H3277)</f>
        <v/>
      </c>
      <c r="H3277" s="142" t="str">
        <f>IF('6.標準時間'!$C3277="","",'6.標準時間'!I3277)</f>
        <v/>
      </c>
      <c r="I3277" s="107" t="str">
        <f>IF(C3277="","",VLOOKUP($C3277,'7.工程別レート'!$C$6:$E$501,3,FALSE))</f>
        <v/>
      </c>
      <c r="J3277" s="108" t="str">
        <f>IF(C3277="","",VLOOKUP($C3277,'7.工程別レート'!$C$6:$E$501,2,FALSE))</f>
        <v/>
      </c>
      <c r="K3277" s="195" t="str">
        <f t="shared" si="103"/>
        <v/>
      </c>
    </row>
    <row r="3278" spans="2:11" ht="18" customHeight="1">
      <c r="B3278" s="16" t="str">
        <f>IF('6.標準時間'!$B3278="","",'6.標準時間'!B3278)</f>
        <v/>
      </c>
      <c r="C3278" s="16" t="str">
        <f>IF('6.標準時間'!$C3278="","",'6.標準時間'!C3278)</f>
        <v/>
      </c>
      <c r="D3278" s="16" t="str">
        <f>IF('6.標準時間'!$C3278="","",'6.標準時間'!E3278)</f>
        <v/>
      </c>
      <c r="E3278" s="171" t="str">
        <f>IF('6.標準時間'!$C3278="","",'6.標準時間'!F3278)</f>
        <v/>
      </c>
      <c r="F3278" s="15" t="str">
        <f t="shared" si="102"/>
        <v/>
      </c>
      <c r="G3278" s="142" t="str">
        <f>IF('6.標準時間'!$C3278="","",'6.標準時間'!H3278)</f>
        <v/>
      </c>
      <c r="H3278" s="142" t="str">
        <f>IF('6.標準時間'!$C3278="","",'6.標準時間'!I3278)</f>
        <v/>
      </c>
      <c r="I3278" s="107" t="str">
        <f>IF(C3278="","",VLOOKUP($C3278,'7.工程別レート'!$C$6:$E$501,3,FALSE))</f>
        <v/>
      </c>
      <c r="J3278" s="108" t="str">
        <f>IF(C3278="","",VLOOKUP($C3278,'7.工程別レート'!$C$6:$E$501,2,FALSE))</f>
        <v/>
      </c>
      <c r="K3278" s="195" t="str">
        <f t="shared" si="103"/>
        <v/>
      </c>
    </row>
    <row r="3279" spans="2:11" ht="18" customHeight="1">
      <c r="B3279" s="16" t="str">
        <f>IF('6.標準時間'!$B3279="","",'6.標準時間'!B3279)</f>
        <v/>
      </c>
      <c r="C3279" s="16" t="str">
        <f>IF('6.標準時間'!$C3279="","",'6.標準時間'!C3279)</f>
        <v/>
      </c>
      <c r="D3279" s="16" t="str">
        <f>IF('6.標準時間'!$C3279="","",'6.標準時間'!E3279)</f>
        <v/>
      </c>
      <c r="E3279" s="171" t="str">
        <f>IF('6.標準時間'!$C3279="","",'6.標準時間'!F3279)</f>
        <v/>
      </c>
      <c r="F3279" s="15" t="str">
        <f t="shared" si="102"/>
        <v/>
      </c>
      <c r="G3279" s="142" t="str">
        <f>IF('6.標準時間'!$C3279="","",'6.標準時間'!H3279)</f>
        <v/>
      </c>
      <c r="H3279" s="142" t="str">
        <f>IF('6.標準時間'!$C3279="","",'6.標準時間'!I3279)</f>
        <v/>
      </c>
      <c r="I3279" s="107" t="str">
        <f>IF(C3279="","",VLOOKUP($C3279,'7.工程別レート'!$C$6:$E$501,3,FALSE))</f>
        <v/>
      </c>
      <c r="J3279" s="108" t="str">
        <f>IF(C3279="","",VLOOKUP($C3279,'7.工程別レート'!$C$6:$E$501,2,FALSE))</f>
        <v/>
      </c>
      <c r="K3279" s="195" t="str">
        <f t="shared" si="103"/>
        <v/>
      </c>
    </row>
    <row r="3280" spans="2:11" ht="18" customHeight="1">
      <c r="B3280" s="16" t="str">
        <f>IF('6.標準時間'!$B3280="","",'6.標準時間'!B3280)</f>
        <v/>
      </c>
      <c r="C3280" s="16" t="str">
        <f>IF('6.標準時間'!$C3280="","",'6.標準時間'!C3280)</f>
        <v/>
      </c>
      <c r="D3280" s="16" t="str">
        <f>IF('6.標準時間'!$C3280="","",'6.標準時間'!E3280)</f>
        <v/>
      </c>
      <c r="E3280" s="171" t="str">
        <f>IF('6.標準時間'!$C3280="","",'6.標準時間'!F3280)</f>
        <v/>
      </c>
      <c r="F3280" s="15" t="str">
        <f t="shared" si="102"/>
        <v/>
      </c>
      <c r="G3280" s="142" t="str">
        <f>IF('6.標準時間'!$C3280="","",'6.標準時間'!H3280)</f>
        <v/>
      </c>
      <c r="H3280" s="142" t="str">
        <f>IF('6.標準時間'!$C3280="","",'6.標準時間'!I3280)</f>
        <v/>
      </c>
      <c r="I3280" s="107" t="str">
        <f>IF(C3280="","",VLOOKUP($C3280,'7.工程別レート'!$C$6:$E$501,3,FALSE))</f>
        <v/>
      </c>
      <c r="J3280" s="108" t="str">
        <f>IF(C3280="","",VLOOKUP($C3280,'7.工程別レート'!$C$6:$E$501,2,FALSE))</f>
        <v/>
      </c>
      <c r="K3280" s="195" t="str">
        <f t="shared" si="103"/>
        <v/>
      </c>
    </row>
    <row r="3281" spans="2:11" ht="18" customHeight="1">
      <c r="B3281" s="16" t="str">
        <f>IF('6.標準時間'!$B3281="","",'6.標準時間'!B3281)</f>
        <v/>
      </c>
      <c r="C3281" s="16" t="str">
        <f>IF('6.標準時間'!$C3281="","",'6.標準時間'!C3281)</f>
        <v/>
      </c>
      <c r="D3281" s="16" t="str">
        <f>IF('6.標準時間'!$C3281="","",'6.標準時間'!E3281)</f>
        <v/>
      </c>
      <c r="E3281" s="171" t="str">
        <f>IF('6.標準時間'!$C3281="","",'6.標準時間'!F3281)</f>
        <v/>
      </c>
      <c r="F3281" s="15" t="str">
        <f t="shared" si="102"/>
        <v/>
      </c>
      <c r="G3281" s="142" t="str">
        <f>IF('6.標準時間'!$C3281="","",'6.標準時間'!H3281)</f>
        <v/>
      </c>
      <c r="H3281" s="142" t="str">
        <f>IF('6.標準時間'!$C3281="","",'6.標準時間'!I3281)</f>
        <v/>
      </c>
      <c r="I3281" s="107" t="str">
        <f>IF(C3281="","",VLOOKUP($C3281,'7.工程別レート'!$C$6:$E$501,3,FALSE))</f>
        <v/>
      </c>
      <c r="J3281" s="108" t="str">
        <f>IF(C3281="","",VLOOKUP($C3281,'7.工程別レート'!$C$6:$E$501,2,FALSE))</f>
        <v/>
      </c>
      <c r="K3281" s="195" t="str">
        <f t="shared" si="103"/>
        <v/>
      </c>
    </row>
    <row r="3282" spans="2:11" ht="18" customHeight="1">
      <c r="B3282" s="16" t="str">
        <f>IF('6.標準時間'!$B3282="","",'6.標準時間'!B3282)</f>
        <v/>
      </c>
      <c r="C3282" s="16" t="str">
        <f>IF('6.標準時間'!$C3282="","",'6.標準時間'!C3282)</f>
        <v/>
      </c>
      <c r="D3282" s="16" t="str">
        <f>IF('6.標準時間'!$C3282="","",'6.標準時間'!E3282)</f>
        <v/>
      </c>
      <c r="E3282" s="171" t="str">
        <f>IF('6.標準時間'!$C3282="","",'6.標準時間'!F3282)</f>
        <v/>
      </c>
      <c r="F3282" s="15" t="str">
        <f t="shared" si="102"/>
        <v/>
      </c>
      <c r="G3282" s="142" t="str">
        <f>IF('6.標準時間'!$C3282="","",'6.標準時間'!H3282)</f>
        <v/>
      </c>
      <c r="H3282" s="142" t="str">
        <f>IF('6.標準時間'!$C3282="","",'6.標準時間'!I3282)</f>
        <v/>
      </c>
      <c r="I3282" s="107" t="str">
        <f>IF(C3282="","",VLOOKUP($C3282,'7.工程別レート'!$C$6:$E$501,3,FALSE))</f>
        <v/>
      </c>
      <c r="J3282" s="108" t="str">
        <f>IF(C3282="","",VLOOKUP($C3282,'7.工程別レート'!$C$6:$E$501,2,FALSE))</f>
        <v/>
      </c>
      <c r="K3282" s="195" t="str">
        <f t="shared" si="103"/>
        <v/>
      </c>
    </row>
    <row r="3283" spans="2:11" ht="18" customHeight="1">
      <c r="B3283" s="16" t="str">
        <f>IF('6.標準時間'!$B3283="","",'6.標準時間'!B3283)</f>
        <v/>
      </c>
      <c r="C3283" s="16" t="str">
        <f>IF('6.標準時間'!$C3283="","",'6.標準時間'!C3283)</f>
        <v/>
      </c>
      <c r="D3283" s="16" t="str">
        <f>IF('6.標準時間'!$C3283="","",'6.標準時間'!E3283)</f>
        <v/>
      </c>
      <c r="E3283" s="171" t="str">
        <f>IF('6.標準時間'!$C3283="","",'6.標準時間'!F3283)</f>
        <v/>
      </c>
      <c r="F3283" s="15" t="str">
        <f t="shared" si="102"/>
        <v/>
      </c>
      <c r="G3283" s="142" t="str">
        <f>IF('6.標準時間'!$C3283="","",'6.標準時間'!H3283)</f>
        <v/>
      </c>
      <c r="H3283" s="142" t="str">
        <f>IF('6.標準時間'!$C3283="","",'6.標準時間'!I3283)</f>
        <v/>
      </c>
      <c r="I3283" s="107" t="str">
        <f>IF(C3283="","",VLOOKUP($C3283,'7.工程別レート'!$C$6:$E$501,3,FALSE))</f>
        <v/>
      </c>
      <c r="J3283" s="108" t="str">
        <f>IF(C3283="","",VLOOKUP($C3283,'7.工程別レート'!$C$6:$E$501,2,FALSE))</f>
        <v/>
      </c>
      <c r="K3283" s="195" t="str">
        <f t="shared" si="103"/>
        <v/>
      </c>
    </row>
    <row r="3284" spans="2:11" ht="18" customHeight="1">
      <c r="B3284" s="16" t="str">
        <f>IF('6.標準時間'!$B3284="","",'6.標準時間'!B3284)</f>
        <v/>
      </c>
      <c r="C3284" s="16" t="str">
        <f>IF('6.標準時間'!$C3284="","",'6.標準時間'!C3284)</f>
        <v/>
      </c>
      <c r="D3284" s="16" t="str">
        <f>IF('6.標準時間'!$C3284="","",'6.標準時間'!E3284)</f>
        <v/>
      </c>
      <c r="E3284" s="171" t="str">
        <f>IF('6.標準時間'!$C3284="","",'6.標準時間'!F3284)</f>
        <v/>
      </c>
      <c r="F3284" s="15" t="str">
        <f t="shared" si="102"/>
        <v/>
      </c>
      <c r="G3284" s="142" t="str">
        <f>IF('6.標準時間'!$C3284="","",'6.標準時間'!H3284)</f>
        <v/>
      </c>
      <c r="H3284" s="142" t="str">
        <f>IF('6.標準時間'!$C3284="","",'6.標準時間'!I3284)</f>
        <v/>
      </c>
      <c r="I3284" s="107" t="str">
        <f>IF(C3284="","",VLOOKUP($C3284,'7.工程別レート'!$C$6:$E$501,3,FALSE))</f>
        <v/>
      </c>
      <c r="J3284" s="108" t="str">
        <f>IF(C3284="","",VLOOKUP($C3284,'7.工程別レート'!$C$6:$E$501,2,FALSE))</f>
        <v/>
      </c>
      <c r="K3284" s="195" t="str">
        <f t="shared" si="103"/>
        <v/>
      </c>
    </row>
    <row r="3285" spans="2:11" ht="18" customHeight="1">
      <c r="B3285" s="16" t="str">
        <f>IF('6.標準時間'!$B3285="","",'6.標準時間'!B3285)</f>
        <v/>
      </c>
      <c r="C3285" s="16" t="str">
        <f>IF('6.標準時間'!$C3285="","",'6.標準時間'!C3285)</f>
        <v/>
      </c>
      <c r="D3285" s="16" t="str">
        <f>IF('6.標準時間'!$C3285="","",'6.標準時間'!E3285)</f>
        <v/>
      </c>
      <c r="E3285" s="171" t="str">
        <f>IF('6.標準時間'!$C3285="","",'6.標準時間'!F3285)</f>
        <v/>
      </c>
      <c r="F3285" s="15" t="str">
        <f t="shared" si="102"/>
        <v/>
      </c>
      <c r="G3285" s="142" t="str">
        <f>IF('6.標準時間'!$C3285="","",'6.標準時間'!H3285)</f>
        <v/>
      </c>
      <c r="H3285" s="142" t="str">
        <f>IF('6.標準時間'!$C3285="","",'6.標準時間'!I3285)</f>
        <v/>
      </c>
      <c r="I3285" s="107" t="str">
        <f>IF(C3285="","",VLOOKUP($C3285,'7.工程別レート'!$C$6:$E$501,3,FALSE))</f>
        <v/>
      </c>
      <c r="J3285" s="108" t="str">
        <f>IF(C3285="","",VLOOKUP($C3285,'7.工程別レート'!$C$6:$E$501,2,FALSE))</f>
        <v/>
      </c>
      <c r="K3285" s="195" t="str">
        <f t="shared" si="103"/>
        <v/>
      </c>
    </row>
    <row r="3286" spans="2:11" ht="18" customHeight="1">
      <c r="B3286" s="16" t="str">
        <f>IF('6.標準時間'!$B3286="","",'6.標準時間'!B3286)</f>
        <v/>
      </c>
      <c r="C3286" s="16" t="str">
        <f>IF('6.標準時間'!$C3286="","",'6.標準時間'!C3286)</f>
        <v/>
      </c>
      <c r="D3286" s="16" t="str">
        <f>IF('6.標準時間'!$C3286="","",'6.標準時間'!E3286)</f>
        <v/>
      </c>
      <c r="E3286" s="171" t="str">
        <f>IF('6.標準時間'!$C3286="","",'6.標準時間'!F3286)</f>
        <v/>
      </c>
      <c r="F3286" s="15" t="str">
        <f t="shared" si="102"/>
        <v/>
      </c>
      <c r="G3286" s="142" t="str">
        <f>IF('6.標準時間'!$C3286="","",'6.標準時間'!H3286)</f>
        <v/>
      </c>
      <c r="H3286" s="142" t="str">
        <f>IF('6.標準時間'!$C3286="","",'6.標準時間'!I3286)</f>
        <v/>
      </c>
      <c r="I3286" s="107" t="str">
        <f>IF(C3286="","",VLOOKUP($C3286,'7.工程別レート'!$C$6:$E$501,3,FALSE))</f>
        <v/>
      </c>
      <c r="J3286" s="108" t="str">
        <f>IF(C3286="","",VLOOKUP($C3286,'7.工程別レート'!$C$6:$E$501,2,FALSE))</f>
        <v/>
      </c>
      <c r="K3286" s="195" t="str">
        <f t="shared" si="103"/>
        <v/>
      </c>
    </row>
    <row r="3287" spans="2:11" ht="18" customHeight="1">
      <c r="B3287" s="16" t="str">
        <f>IF('6.標準時間'!$B3287="","",'6.標準時間'!B3287)</f>
        <v/>
      </c>
      <c r="C3287" s="16" t="str">
        <f>IF('6.標準時間'!$C3287="","",'6.標準時間'!C3287)</f>
        <v/>
      </c>
      <c r="D3287" s="16" t="str">
        <f>IF('6.標準時間'!$C3287="","",'6.標準時間'!E3287)</f>
        <v/>
      </c>
      <c r="E3287" s="171" t="str">
        <f>IF('6.標準時間'!$C3287="","",'6.標準時間'!F3287)</f>
        <v/>
      </c>
      <c r="F3287" s="15" t="str">
        <f t="shared" si="102"/>
        <v/>
      </c>
      <c r="G3287" s="142" t="str">
        <f>IF('6.標準時間'!$C3287="","",'6.標準時間'!H3287)</f>
        <v/>
      </c>
      <c r="H3287" s="142" t="str">
        <f>IF('6.標準時間'!$C3287="","",'6.標準時間'!I3287)</f>
        <v/>
      </c>
      <c r="I3287" s="107" t="str">
        <f>IF(C3287="","",VLOOKUP($C3287,'7.工程別レート'!$C$6:$E$501,3,FALSE))</f>
        <v/>
      </c>
      <c r="J3287" s="108" t="str">
        <f>IF(C3287="","",VLOOKUP($C3287,'7.工程別レート'!$C$6:$E$501,2,FALSE))</f>
        <v/>
      </c>
      <c r="K3287" s="195" t="str">
        <f t="shared" si="103"/>
        <v/>
      </c>
    </row>
    <row r="3288" spans="2:11" ht="18" customHeight="1">
      <c r="B3288" s="16" t="str">
        <f>IF('6.標準時間'!$B3288="","",'6.標準時間'!B3288)</f>
        <v/>
      </c>
      <c r="C3288" s="16" t="str">
        <f>IF('6.標準時間'!$C3288="","",'6.標準時間'!C3288)</f>
        <v/>
      </c>
      <c r="D3288" s="16" t="str">
        <f>IF('6.標準時間'!$C3288="","",'6.標準時間'!E3288)</f>
        <v/>
      </c>
      <c r="E3288" s="171" t="str">
        <f>IF('6.標準時間'!$C3288="","",'6.標準時間'!F3288)</f>
        <v/>
      </c>
      <c r="F3288" s="15" t="str">
        <f t="shared" si="102"/>
        <v/>
      </c>
      <c r="G3288" s="142" t="str">
        <f>IF('6.標準時間'!$C3288="","",'6.標準時間'!H3288)</f>
        <v/>
      </c>
      <c r="H3288" s="142" t="str">
        <f>IF('6.標準時間'!$C3288="","",'6.標準時間'!I3288)</f>
        <v/>
      </c>
      <c r="I3288" s="107" t="str">
        <f>IF(C3288="","",VLOOKUP($C3288,'7.工程別レート'!$C$6:$E$501,3,FALSE))</f>
        <v/>
      </c>
      <c r="J3288" s="108" t="str">
        <f>IF(C3288="","",VLOOKUP($C3288,'7.工程別レート'!$C$6:$E$501,2,FALSE))</f>
        <v/>
      </c>
      <c r="K3288" s="195" t="str">
        <f t="shared" si="103"/>
        <v/>
      </c>
    </row>
    <row r="3289" spans="2:11" ht="18" customHeight="1">
      <c r="B3289" s="16" t="str">
        <f>IF('6.標準時間'!$B3289="","",'6.標準時間'!B3289)</f>
        <v/>
      </c>
      <c r="C3289" s="16" t="str">
        <f>IF('6.標準時間'!$C3289="","",'6.標準時間'!C3289)</f>
        <v/>
      </c>
      <c r="D3289" s="16" t="str">
        <f>IF('6.標準時間'!$C3289="","",'6.標準時間'!E3289)</f>
        <v/>
      </c>
      <c r="E3289" s="171" t="str">
        <f>IF('6.標準時間'!$C3289="","",'6.標準時間'!F3289)</f>
        <v/>
      </c>
      <c r="F3289" s="15" t="str">
        <f t="shared" si="102"/>
        <v/>
      </c>
      <c r="G3289" s="142" t="str">
        <f>IF('6.標準時間'!$C3289="","",'6.標準時間'!H3289)</f>
        <v/>
      </c>
      <c r="H3289" s="142" t="str">
        <f>IF('6.標準時間'!$C3289="","",'6.標準時間'!I3289)</f>
        <v/>
      </c>
      <c r="I3289" s="107" t="str">
        <f>IF(C3289="","",VLOOKUP($C3289,'7.工程別レート'!$C$6:$E$501,3,FALSE))</f>
        <v/>
      </c>
      <c r="J3289" s="108" t="str">
        <f>IF(C3289="","",VLOOKUP($C3289,'7.工程別レート'!$C$6:$E$501,2,FALSE))</f>
        <v/>
      </c>
      <c r="K3289" s="195" t="str">
        <f t="shared" si="103"/>
        <v/>
      </c>
    </row>
    <row r="3290" spans="2:11" ht="18" customHeight="1">
      <c r="B3290" s="16" t="str">
        <f>IF('6.標準時間'!$B3290="","",'6.標準時間'!B3290)</f>
        <v/>
      </c>
      <c r="C3290" s="16" t="str">
        <f>IF('6.標準時間'!$C3290="","",'6.標準時間'!C3290)</f>
        <v/>
      </c>
      <c r="D3290" s="16" t="str">
        <f>IF('6.標準時間'!$C3290="","",'6.標準時間'!E3290)</f>
        <v/>
      </c>
      <c r="E3290" s="171" t="str">
        <f>IF('6.標準時間'!$C3290="","",'6.標準時間'!F3290)</f>
        <v/>
      </c>
      <c r="F3290" s="15" t="str">
        <f t="shared" si="102"/>
        <v/>
      </c>
      <c r="G3290" s="142" t="str">
        <f>IF('6.標準時間'!$C3290="","",'6.標準時間'!H3290)</f>
        <v/>
      </c>
      <c r="H3290" s="142" t="str">
        <f>IF('6.標準時間'!$C3290="","",'6.標準時間'!I3290)</f>
        <v/>
      </c>
      <c r="I3290" s="107" t="str">
        <f>IF(C3290="","",VLOOKUP($C3290,'7.工程別レート'!$C$6:$E$501,3,FALSE))</f>
        <v/>
      </c>
      <c r="J3290" s="108" t="str">
        <f>IF(C3290="","",VLOOKUP($C3290,'7.工程別レート'!$C$6:$E$501,2,FALSE))</f>
        <v/>
      </c>
      <c r="K3290" s="195" t="str">
        <f t="shared" si="103"/>
        <v/>
      </c>
    </row>
    <row r="3291" spans="2:11" ht="18" customHeight="1">
      <c r="B3291" s="16" t="str">
        <f>IF('6.標準時間'!$B3291="","",'6.標準時間'!B3291)</f>
        <v/>
      </c>
      <c r="C3291" s="16" t="str">
        <f>IF('6.標準時間'!$C3291="","",'6.標準時間'!C3291)</f>
        <v/>
      </c>
      <c r="D3291" s="16" t="str">
        <f>IF('6.標準時間'!$C3291="","",'6.標準時間'!E3291)</f>
        <v/>
      </c>
      <c r="E3291" s="171" t="str">
        <f>IF('6.標準時間'!$C3291="","",'6.標準時間'!F3291)</f>
        <v/>
      </c>
      <c r="F3291" s="15" t="str">
        <f t="shared" si="102"/>
        <v/>
      </c>
      <c r="G3291" s="142" t="str">
        <f>IF('6.標準時間'!$C3291="","",'6.標準時間'!H3291)</f>
        <v/>
      </c>
      <c r="H3291" s="142" t="str">
        <f>IF('6.標準時間'!$C3291="","",'6.標準時間'!I3291)</f>
        <v/>
      </c>
      <c r="I3291" s="107" t="str">
        <f>IF(C3291="","",VLOOKUP($C3291,'7.工程別レート'!$C$6:$E$501,3,FALSE))</f>
        <v/>
      </c>
      <c r="J3291" s="108" t="str">
        <f>IF(C3291="","",VLOOKUP($C3291,'7.工程別レート'!$C$6:$E$501,2,FALSE))</f>
        <v/>
      </c>
      <c r="K3291" s="195" t="str">
        <f t="shared" si="103"/>
        <v/>
      </c>
    </row>
    <row r="3292" spans="2:11" ht="18" customHeight="1">
      <c r="B3292" s="16" t="str">
        <f>IF('6.標準時間'!$B3292="","",'6.標準時間'!B3292)</f>
        <v/>
      </c>
      <c r="C3292" s="16" t="str">
        <f>IF('6.標準時間'!$C3292="","",'6.標準時間'!C3292)</f>
        <v/>
      </c>
      <c r="D3292" s="16" t="str">
        <f>IF('6.標準時間'!$C3292="","",'6.標準時間'!E3292)</f>
        <v/>
      </c>
      <c r="E3292" s="171" t="str">
        <f>IF('6.標準時間'!$C3292="","",'6.標準時間'!F3292)</f>
        <v/>
      </c>
      <c r="F3292" s="15" t="str">
        <f t="shared" si="102"/>
        <v/>
      </c>
      <c r="G3292" s="142" t="str">
        <f>IF('6.標準時間'!$C3292="","",'6.標準時間'!H3292)</f>
        <v/>
      </c>
      <c r="H3292" s="142" t="str">
        <f>IF('6.標準時間'!$C3292="","",'6.標準時間'!I3292)</f>
        <v/>
      </c>
      <c r="I3292" s="107" t="str">
        <f>IF(C3292="","",VLOOKUP($C3292,'7.工程別レート'!$C$6:$E$501,3,FALSE))</f>
        <v/>
      </c>
      <c r="J3292" s="108" t="str">
        <f>IF(C3292="","",VLOOKUP($C3292,'7.工程別レート'!$C$6:$E$501,2,FALSE))</f>
        <v/>
      </c>
      <c r="K3292" s="195" t="str">
        <f t="shared" si="103"/>
        <v/>
      </c>
    </row>
    <row r="3293" spans="2:11" ht="18" customHeight="1">
      <c r="B3293" s="16" t="str">
        <f>IF('6.標準時間'!$B3293="","",'6.標準時間'!B3293)</f>
        <v/>
      </c>
      <c r="C3293" s="16" t="str">
        <f>IF('6.標準時間'!$C3293="","",'6.標準時間'!C3293)</f>
        <v/>
      </c>
      <c r="D3293" s="16" t="str">
        <f>IF('6.標準時間'!$C3293="","",'6.標準時間'!E3293)</f>
        <v/>
      </c>
      <c r="E3293" s="171" t="str">
        <f>IF('6.標準時間'!$C3293="","",'6.標準時間'!F3293)</f>
        <v/>
      </c>
      <c r="F3293" s="15" t="str">
        <f t="shared" si="102"/>
        <v/>
      </c>
      <c r="G3293" s="142" t="str">
        <f>IF('6.標準時間'!$C3293="","",'6.標準時間'!H3293)</f>
        <v/>
      </c>
      <c r="H3293" s="142" t="str">
        <f>IF('6.標準時間'!$C3293="","",'6.標準時間'!I3293)</f>
        <v/>
      </c>
      <c r="I3293" s="107" t="str">
        <f>IF(C3293="","",VLOOKUP($C3293,'7.工程別レート'!$C$6:$E$501,3,FALSE))</f>
        <v/>
      </c>
      <c r="J3293" s="108" t="str">
        <f>IF(C3293="","",VLOOKUP($C3293,'7.工程別レート'!$C$6:$E$501,2,FALSE))</f>
        <v/>
      </c>
      <c r="K3293" s="195" t="str">
        <f t="shared" si="103"/>
        <v/>
      </c>
    </row>
    <row r="3294" spans="2:11" ht="18" customHeight="1">
      <c r="B3294" s="16" t="str">
        <f>IF('6.標準時間'!$B3294="","",'6.標準時間'!B3294)</f>
        <v/>
      </c>
      <c r="C3294" s="16" t="str">
        <f>IF('6.標準時間'!$C3294="","",'6.標準時間'!C3294)</f>
        <v/>
      </c>
      <c r="D3294" s="16" t="str">
        <f>IF('6.標準時間'!$C3294="","",'6.標準時間'!E3294)</f>
        <v/>
      </c>
      <c r="E3294" s="171" t="str">
        <f>IF('6.標準時間'!$C3294="","",'6.標準時間'!F3294)</f>
        <v/>
      </c>
      <c r="F3294" s="15" t="str">
        <f t="shared" si="102"/>
        <v/>
      </c>
      <c r="G3294" s="142" t="str">
        <f>IF('6.標準時間'!$C3294="","",'6.標準時間'!H3294)</f>
        <v/>
      </c>
      <c r="H3294" s="142" t="str">
        <f>IF('6.標準時間'!$C3294="","",'6.標準時間'!I3294)</f>
        <v/>
      </c>
      <c r="I3294" s="107" t="str">
        <f>IF(C3294="","",VLOOKUP($C3294,'7.工程別レート'!$C$6:$E$501,3,FALSE))</f>
        <v/>
      </c>
      <c r="J3294" s="108" t="str">
        <f>IF(C3294="","",VLOOKUP($C3294,'7.工程別レート'!$C$6:$E$501,2,FALSE))</f>
        <v/>
      </c>
      <c r="K3294" s="195" t="str">
        <f t="shared" si="103"/>
        <v/>
      </c>
    </row>
    <row r="3295" spans="2:11" ht="18" customHeight="1">
      <c r="B3295" s="16" t="str">
        <f>IF('6.標準時間'!$B3295="","",'6.標準時間'!B3295)</f>
        <v/>
      </c>
      <c r="C3295" s="16" t="str">
        <f>IF('6.標準時間'!$C3295="","",'6.標準時間'!C3295)</f>
        <v/>
      </c>
      <c r="D3295" s="16" t="str">
        <f>IF('6.標準時間'!$C3295="","",'6.標準時間'!E3295)</f>
        <v/>
      </c>
      <c r="E3295" s="171" t="str">
        <f>IF('6.標準時間'!$C3295="","",'6.標準時間'!F3295)</f>
        <v/>
      </c>
      <c r="F3295" s="15" t="str">
        <f t="shared" si="102"/>
        <v/>
      </c>
      <c r="G3295" s="142" t="str">
        <f>IF('6.標準時間'!$C3295="","",'6.標準時間'!H3295)</f>
        <v/>
      </c>
      <c r="H3295" s="142" t="str">
        <f>IF('6.標準時間'!$C3295="","",'6.標準時間'!I3295)</f>
        <v/>
      </c>
      <c r="I3295" s="107" t="str">
        <f>IF(C3295="","",VLOOKUP($C3295,'7.工程別レート'!$C$6:$E$501,3,FALSE))</f>
        <v/>
      </c>
      <c r="J3295" s="108" t="str">
        <f>IF(C3295="","",VLOOKUP($C3295,'7.工程別レート'!$C$6:$E$501,2,FALSE))</f>
        <v/>
      </c>
      <c r="K3295" s="195" t="str">
        <f t="shared" si="103"/>
        <v/>
      </c>
    </row>
    <row r="3296" spans="2:11" ht="18" customHeight="1">
      <c r="B3296" s="16" t="str">
        <f>IF('6.標準時間'!$B3296="","",'6.標準時間'!B3296)</f>
        <v/>
      </c>
      <c r="C3296" s="16" t="str">
        <f>IF('6.標準時間'!$C3296="","",'6.標準時間'!C3296)</f>
        <v/>
      </c>
      <c r="D3296" s="16" t="str">
        <f>IF('6.標準時間'!$C3296="","",'6.標準時間'!E3296)</f>
        <v/>
      </c>
      <c r="E3296" s="171" t="str">
        <f>IF('6.標準時間'!$C3296="","",'6.標準時間'!F3296)</f>
        <v/>
      </c>
      <c r="F3296" s="15" t="str">
        <f t="shared" si="102"/>
        <v/>
      </c>
      <c r="G3296" s="142" t="str">
        <f>IF('6.標準時間'!$C3296="","",'6.標準時間'!H3296)</f>
        <v/>
      </c>
      <c r="H3296" s="142" t="str">
        <f>IF('6.標準時間'!$C3296="","",'6.標準時間'!I3296)</f>
        <v/>
      </c>
      <c r="I3296" s="107" t="str">
        <f>IF(C3296="","",VLOOKUP($C3296,'7.工程別レート'!$C$6:$E$501,3,FALSE))</f>
        <v/>
      </c>
      <c r="J3296" s="108" t="str">
        <f>IF(C3296="","",VLOOKUP($C3296,'7.工程別レート'!$C$6:$E$501,2,FALSE))</f>
        <v/>
      </c>
      <c r="K3296" s="195" t="str">
        <f t="shared" si="103"/>
        <v/>
      </c>
    </row>
    <row r="3297" spans="2:11" ht="18" customHeight="1">
      <c r="B3297" s="16" t="str">
        <f>IF('6.標準時間'!$B3297="","",'6.標準時間'!B3297)</f>
        <v/>
      </c>
      <c r="C3297" s="16" t="str">
        <f>IF('6.標準時間'!$C3297="","",'6.標準時間'!C3297)</f>
        <v/>
      </c>
      <c r="D3297" s="16" t="str">
        <f>IF('6.標準時間'!$C3297="","",'6.標準時間'!E3297)</f>
        <v/>
      </c>
      <c r="E3297" s="171" t="str">
        <f>IF('6.標準時間'!$C3297="","",'6.標準時間'!F3297)</f>
        <v/>
      </c>
      <c r="F3297" s="15" t="str">
        <f t="shared" si="102"/>
        <v/>
      </c>
      <c r="G3297" s="142" t="str">
        <f>IF('6.標準時間'!$C3297="","",'6.標準時間'!H3297)</f>
        <v/>
      </c>
      <c r="H3297" s="142" t="str">
        <f>IF('6.標準時間'!$C3297="","",'6.標準時間'!I3297)</f>
        <v/>
      </c>
      <c r="I3297" s="107" t="str">
        <f>IF(C3297="","",VLOOKUP($C3297,'7.工程別レート'!$C$6:$E$501,3,FALSE))</f>
        <v/>
      </c>
      <c r="J3297" s="108" t="str">
        <f>IF(C3297="","",VLOOKUP($C3297,'7.工程別レート'!$C$6:$E$501,2,FALSE))</f>
        <v/>
      </c>
      <c r="K3297" s="195" t="str">
        <f t="shared" si="103"/>
        <v/>
      </c>
    </row>
    <row r="3298" spans="2:11" ht="18" customHeight="1">
      <c r="B3298" s="16" t="str">
        <f>IF('6.標準時間'!$B3298="","",'6.標準時間'!B3298)</f>
        <v/>
      </c>
      <c r="C3298" s="16" t="str">
        <f>IF('6.標準時間'!$C3298="","",'6.標準時間'!C3298)</f>
        <v/>
      </c>
      <c r="D3298" s="16" t="str">
        <f>IF('6.標準時間'!$C3298="","",'6.標準時間'!E3298)</f>
        <v/>
      </c>
      <c r="E3298" s="171" t="str">
        <f>IF('6.標準時間'!$C3298="","",'6.標準時間'!F3298)</f>
        <v/>
      </c>
      <c r="F3298" s="15" t="str">
        <f t="shared" si="102"/>
        <v/>
      </c>
      <c r="G3298" s="142" t="str">
        <f>IF('6.標準時間'!$C3298="","",'6.標準時間'!H3298)</f>
        <v/>
      </c>
      <c r="H3298" s="142" t="str">
        <f>IF('6.標準時間'!$C3298="","",'6.標準時間'!I3298)</f>
        <v/>
      </c>
      <c r="I3298" s="107" t="str">
        <f>IF(C3298="","",VLOOKUP($C3298,'7.工程別レート'!$C$6:$E$501,3,FALSE))</f>
        <v/>
      </c>
      <c r="J3298" s="108" t="str">
        <f>IF(C3298="","",VLOOKUP($C3298,'7.工程別レート'!$C$6:$E$501,2,FALSE))</f>
        <v/>
      </c>
      <c r="K3298" s="195" t="str">
        <f t="shared" si="103"/>
        <v/>
      </c>
    </row>
    <row r="3299" spans="2:11" ht="18" customHeight="1">
      <c r="B3299" s="16" t="str">
        <f>IF('6.標準時間'!$B3299="","",'6.標準時間'!B3299)</f>
        <v/>
      </c>
      <c r="C3299" s="16" t="str">
        <f>IF('6.標準時間'!$C3299="","",'6.標準時間'!C3299)</f>
        <v/>
      </c>
      <c r="D3299" s="16" t="str">
        <f>IF('6.標準時間'!$C3299="","",'6.標準時間'!E3299)</f>
        <v/>
      </c>
      <c r="E3299" s="171" t="str">
        <f>IF('6.標準時間'!$C3299="","",'6.標準時間'!F3299)</f>
        <v/>
      </c>
      <c r="F3299" s="15" t="str">
        <f t="shared" si="102"/>
        <v/>
      </c>
      <c r="G3299" s="142" t="str">
        <f>IF('6.標準時間'!$C3299="","",'6.標準時間'!H3299)</f>
        <v/>
      </c>
      <c r="H3299" s="142" t="str">
        <f>IF('6.標準時間'!$C3299="","",'6.標準時間'!I3299)</f>
        <v/>
      </c>
      <c r="I3299" s="107" t="str">
        <f>IF(C3299="","",VLOOKUP($C3299,'7.工程別レート'!$C$6:$E$501,3,FALSE))</f>
        <v/>
      </c>
      <c r="J3299" s="108" t="str">
        <f>IF(C3299="","",VLOOKUP($C3299,'7.工程別レート'!$C$6:$E$501,2,FALSE))</f>
        <v/>
      </c>
      <c r="K3299" s="195" t="str">
        <f t="shared" si="103"/>
        <v/>
      </c>
    </row>
    <row r="3300" spans="2:11" ht="18" customHeight="1">
      <c r="B3300" s="16" t="str">
        <f>IF('6.標準時間'!$B3300="","",'6.標準時間'!B3300)</f>
        <v/>
      </c>
      <c r="C3300" s="16" t="str">
        <f>IF('6.標準時間'!$C3300="","",'6.標準時間'!C3300)</f>
        <v/>
      </c>
      <c r="D3300" s="16" t="str">
        <f>IF('6.標準時間'!$C3300="","",'6.標準時間'!E3300)</f>
        <v/>
      </c>
      <c r="E3300" s="171" t="str">
        <f>IF('6.標準時間'!$C3300="","",'6.標準時間'!F3300)</f>
        <v/>
      </c>
      <c r="F3300" s="15" t="str">
        <f t="shared" si="102"/>
        <v/>
      </c>
      <c r="G3300" s="142" t="str">
        <f>IF('6.標準時間'!$C3300="","",'6.標準時間'!H3300)</f>
        <v/>
      </c>
      <c r="H3300" s="142" t="str">
        <f>IF('6.標準時間'!$C3300="","",'6.標準時間'!I3300)</f>
        <v/>
      </c>
      <c r="I3300" s="107" t="str">
        <f>IF(C3300="","",VLOOKUP($C3300,'7.工程別レート'!$C$6:$E$501,3,FALSE))</f>
        <v/>
      </c>
      <c r="J3300" s="108" t="str">
        <f>IF(C3300="","",VLOOKUP($C3300,'7.工程別レート'!$C$6:$E$501,2,FALSE))</f>
        <v/>
      </c>
      <c r="K3300" s="195" t="str">
        <f t="shared" si="103"/>
        <v/>
      </c>
    </row>
    <row r="3301" spans="2:11" ht="18" customHeight="1">
      <c r="B3301" s="16" t="str">
        <f>IF('6.標準時間'!$B3301="","",'6.標準時間'!B3301)</f>
        <v/>
      </c>
      <c r="C3301" s="16" t="str">
        <f>IF('6.標準時間'!$C3301="","",'6.標準時間'!C3301)</f>
        <v/>
      </c>
      <c r="D3301" s="16" t="str">
        <f>IF('6.標準時間'!$C3301="","",'6.標準時間'!E3301)</f>
        <v/>
      </c>
      <c r="E3301" s="171" t="str">
        <f>IF('6.標準時間'!$C3301="","",'6.標準時間'!F3301)</f>
        <v/>
      </c>
      <c r="F3301" s="15" t="str">
        <f t="shared" si="102"/>
        <v/>
      </c>
      <c r="G3301" s="142" t="str">
        <f>IF('6.標準時間'!$C3301="","",'6.標準時間'!H3301)</f>
        <v/>
      </c>
      <c r="H3301" s="142" t="str">
        <f>IF('6.標準時間'!$C3301="","",'6.標準時間'!I3301)</f>
        <v/>
      </c>
      <c r="I3301" s="107" t="str">
        <f>IF(C3301="","",VLOOKUP($C3301,'7.工程別レート'!$C$6:$E$501,3,FALSE))</f>
        <v/>
      </c>
      <c r="J3301" s="108" t="str">
        <f>IF(C3301="","",VLOOKUP($C3301,'7.工程別レート'!$C$6:$E$501,2,FALSE))</f>
        <v/>
      </c>
      <c r="K3301" s="195" t="str">
        <f t="shared" si="103"/>
        <v/>
      </c>
    </row>
    <row r="3302" spans="2:11" ht="18" customHeight="1">
      <c r="B3302" s="16" t="str">
        <f>IF('6.標準時間'!$B3302="","",'6.標準時間'!B3302)</f>
        <v/>
      </c>
      <c r="C3302" s="16" t="str">
        <f>IF('6.標準時間'!$C3302="","",'6.標準時間'!C3302)</f>
        <v/>
      </c>
      <c r="D3302" s="16" t="str">
        <f>IF('6.標準時間'!$C3302="","",'6.標準時間'!E3302)</f>
        <v/>
      </c>
      <c r="E3302" s="171" t="str">
        <f>IF('6.標準時間'!$C3302="","",'6.標準時間'!F3302)</f>
        <v/>
      </c>
      <c r="F3302" s="15" t="str">
        <f t="shared" si="102"/>
        <v/>
      </c>
      <c r="G3302" s="142" t="str">
        <f>IF('6.標準時間'!$C3302="","",'6.標準時間'!H3302)</f>
        <v/>
      </c>
      <c r="H3302" s="142" t="str">
        <f>IF('6.標準時間'!$C3302="","",'6.標準時間'!I3302)</f>
        <v/>
      </c>
      <c r="I3302" s="107" t="str">
        <f>IF(C3302="","",VLOOKUP($C3302,'7.工程別レート'!$C$6:$E$501,3,FALSE))</f>
        <v/>
      </c>
      <c r="J3302" s="108" t="str">
        <f>IF(C3302="","",VLOOKUP($C3302,'7.工程別レート'!$C$6:$E$501,2,FALSE))</f>
        <v/>
      </c>
      <c r="K3302" s="195" t="str">
        <f t="shared" si="103"/>
        <v/>
      </c>
    </row>
    <row r="3303" spans="2:11" ht="18" customHeight="1">
      <c r="B3303" s="16" t="str">
        <f>IF('6.標準時間'!$B3303="","",'6.標準時間'!B3303)</f>
        <v/>
      </c>
      <c r="C3303" s="16" t="str">
        <f>IF('6.標準時間'!$C3303="","",'6.標準時間'!C3303)</f>
        <v/>
      </c>
      <c r="D3303" s="16" t="str">
        <f>IF('6.標準時間'!$C3303="","",'6.標準時間'!E3303)</f>
        <v/>
      </c>
      <c r="E3303" s="171" t="str">
        <f>IF('6.標準時間'!$C3303="","",'6.標準時間'!F3303)</f>
        <v/>
      </c>
      <c r="F3303" s="15" t="str">
        <f t="shared" si="102"/>
        <v/>
      </c>
      <c r="G3303" s="142" t="str">
        <f>IF('6.標準時間'!$C3303="","",'6.標準時間'!H3303)</f>
        <v/>
      </c>
      <c r="H3303" s="142" t="str">
        <f>IF('6.標準時間'!$C3303="","",'6.標準時間'!I3303)</f>
        <v/>
      </c>
      <c r="I3303" s="107" t="str">
        <f>IF(C3303="","",VLOOKUP($C3303,'7.工程別レート'!$C$6:$E$501,3,FALSE))</f>
        <v/>
      </c>
      <c r="J3303" s="108" t="str">
        <f>IF(C3303="","",VLOOKUP($C3303,'7.工程別レート'!$C$6:$E$501,2,FALSE))</f>
        <v/>
      </c>
      <c r="K3303" s="195" t="str">
        <f t="shared" si="103"/>
        <v/>
      </c>
    </row>
    <row r="3304" spans="2:11" ht="18" customHeight="1">
      <c r="B3304" s="16" t="str">
        <f>IF('6.標準時間'!$B3304="","",'6.標準時間'!B3304)</f>
        <v/>
      </c>
      <c r="C3304" s="16" t="str">
        <f>IF('6.標準時間'!$C3304="","",'6.標準時間'!C3304)</f>
        <v/>
      </c>
      <c r="D3304" s="16" t="str">
        <f>IF('6.標準時間'!$C3304="","",'6.標準時間'!E3304)</f>
        <v/>
      </c>
      <c r="E3304" s="171" t="str">
        <f>IF('6.標準時間'!$C3304="","",'6.標準時間'!F3304)</f>
        <v/>
      </c>
      <c r="F3304" s="15" t="str">
        <f t="shared" si="102"/>
        <v/>
      </c>
      <c r="G3304" s="142" t="str">
        <f>IF('6.標準時間'!$C3304="","",'6.標準時間'!H3304)</f>
        <v/>
      </c>
      <c r="H3304" s="142" t="str">
        <f>IF('6.標準時間'!$C3304="","",'6.標準時間'!I3304)</f>
        <v/>
      </c>
      <c r="I3304" s="107" t="str">
        <f>IF(C3304="","",VLOOKUP($C3304,'7.工程別レート'!$C$6:$E$501,3,FALSE))</f>
        <v/>
      </c>
      <c r="J3304" s="108" t="str">
        <f>IF(C3304="","",VLOOKUP($C3304,'7.工程別レート'!$C$6:$E$501,2,FALSE))</f>
        <v/>
      </c>
      <c r="K3304" s="195" t="str">
        <f t="shared" si="103"/>
        <v/>
      </c>
    </row>
    <row r="3305" spans="2:11" ht="18" customHeight="1">
      <c r="B3305" s="16" t="str">
        <f>IF('6.標準時間'!$B3305="","",'6.標準時間'!B3305)</f>
        <v/>
      </c>
      <c r="C3305" s="16" t="str">
        <f>IF('6.標準時間'!$C3305="","",'6.標準時間'!C3305)</f>
        <v/>
      </c>
      <c r="D3305" s="16" t="str">
        <f>IF('6.標準時間'!$C3305="","",'6.標準時間'!E3305)</f>
        <v/>
      </c>
      <c r="E3305" s="171" t="str">
        <f>IF('6.標準時間'!$C3305="","",'6.標準時間'!F3305)</f>
        <v/>
      </c>
      <c r="F3305" s="15" t="str">
        <f t="shared" si="102"/>
        <v/>
      </c>
      <c r="G3305" s="142" t="str">
        <f>IF('6.標準時間'!$C3305="","",'6.標準時間'!H3305)</f>
        <v/>
      </c>
      <c r="H3305" s="142" t="str">
        <f>IF('6.標準時間'!$C3305="","",'6.標準時間'!I3305)</f>
        <v/>
      </c>
      <c r="I3305" s="107" t="str">
        <f>IF(C3305="","",VLOOKUP($C3305,'7.工程別レート'!$C$6:$E$501,3,FALSE))</f>
        <v/>
      </c>
      <c r="J3305" s="108" t="str">
        <f>IF(C3305="","",VLOOKUP($C3305,'7.工程別レート'!$C$6:$E$501,2,FALSE))</f>
        <v/>
      </c>
      <c r="K3305" s="195" t="str">
        <f t="shared" si="103"/>
        <v/>
      </c>
    </row>
    <row r="3306" spans="2:11" ht="18" customHeight="1">
      <c r="B3306" s="16" t="str">
        <f>IF('6.標準時間'!$B3306="","",'6.標準時間'!B3306)</f>
        <v/>
      </c>
      <c r="C3306" s="16" t="str">
        <f>IF('6.標準時間'!$C3306="","",'6.標準時間'!C3306)</f>
        <v/>
      </c>
      <c r="D3306" s="16" t="str">
        <f>IF('6.標準時間'!$C3306="","",'6.標準時間'!E3306)</f>
        <v/>
      </c>
      <c r="E3306" s="171" t="str">
        <f>IF('6.標準時間'!$C3306="","",'6.標準時間'!F3306)</f>
        <v/>
      </c>
      <c r="F3306" s="15" t="str">
        <f t="shared" si="102"/>
        <v/>
      </c>
      <c r="G3306" s="142" t="str">
        <f>IF('6.標準時間'!$C3306="","",'6.標準時間'!H3306)</f>
        <v/>
      </c>
      <c r="H3306" s="142" t="str">
        <f>IF('6.標準時間'!$C3306="","",'6.標準時間'!I3306)</f>
        <v/>
      </c>
      <c r="I3306" s="107" t="str">
        <f>IF(C3306="","",VLOOKUP($C3306,'7.工程別レート'!$C$6:$E$501,3,FALSE))</f>
        <v/>
      </c>
      <c r="J3306" s="108" t="str">
        <f>IF(C3306="","",VLOOKUP($C3306,'7.工程別レート'!$C$6:$E$501,2,FALSE))</f>
        <v/>
      </c>
      <c r="K3306" s="195" t="str">
        <f t="shared" si="103"/>
        <v/>
      </c>
    </row>
    <row r="3307" spans="2:11" ht="18" customHeight="1">
      <c r="B3307" s="16" t="str">
        <f>IF('6.標準時間'!$B3307="","",'6.標準時間'!B3307)</f>
        <v/>
      </c>
      <c r="C3307" s="16" t="str">
        <f>IF('6.標準時間'!$C3307="","",'6.標準時間'!C3307)</f>
        <v/>
      </c>
      <c r="D3307" s="16" t="str">
        <f>IF('6.標準時間'!$C3307="","",'6.標準時間'!E3307)</f>
        <v/>
      </c>
      <c r="E3307" s="171" t="str">
        <f>IF('6.標準時間'!$C3307="","",'6.標準時間'!F3307)</f>
        <v/>
      </c>
      <c r="F3307" s="15" t="str">
        <f t="shared" si="102"/>
        <v/>
      </c>
      <c r="G3307" s="142" t="str">
        <f>IF('6.標準時間'!$C3307="","",'6.標準時間'!H3307)</f>
        <v/>
      </c>
      <c r="H3307" s="142" t="str">
        <f>IF('6.標準時間'!$C3307="","",'6.標準時間'!I3307)</f>
        <v/>
      </c>
      <c r="I3307" s="107" t="str">
        <f>IF(C3307="","",VLOOKUP($C3307,'7.工程別レート'!$C$6:$E$501,3,FALSE))</f>
        <v/>
      </c>
      <c r="J3307" s="108" t="str">
        <f>IF(C3307="","",VLOOKUP($C3307,'7.工程別レート'!$C$6:$E$501,2,FALSE))</f>
        <v/>
      </c>
      <c r="K3307" s="195" t="str">
        <f t="shared" si="103"/>
        <v/>
      </c>
    </row>
    <row r="3308" spans="2:11" ht="18" customHeight="1">
      <c r="B3308" s="16" t="str">
        <f>IF('6.標準時間'!$B3308="","",'6.標準時間'!B3308)</f>
        <v/>
      </c>
      <c r="C3308" s="16" t="str">
        <f>IF('6.標準時間'!$C3308="","",'6.標準時間'!C3308)</f>
        <v/>
      </c>
      <c r="D3308" s="16" t="str">
        <f>IF('6.標準時間'!$C3308="","",'6.標準時間'!E3308)</f>
        <v/>
      </c>
      <c r="E3308" s="171" t="str">
        <f>IF('6.標準時間'!$C3308="","",'6.標準時間'!F3308)</f>
        <v/>
      </c>
      <c r="F3308" s="15" t="str">
        <f t="shared" si="102"/>
        <v/>
      </c>
      <c r="G3308" s="142" t="str">
        <f>IF('6.標準時間'!$C3308="","",'6.標準時間'!H3308)</f>
        <v/>
      </c>
      <c r="H3308" s="142" t="str">
        <f>IF('6.標準時間'!$C3308="","",'6.標準時間'!I3308)</f>
        <v/>
      </c>
      <c r="I3308" s="107" t="str">
        <f>IF(C3308="","",VLOOKUP($C3308,'7.工程別レート'!$C$6:$E$501,3,FALSE))</f>
        <v/>
      </c>
      <c r="J3308" s="108" t="str">
        <f>IF(C3308="","",VLOOKUP($C3308,'7.工程別レート'!$C$6:$E$501,2,FALSE))</f>
        <v/>
      </c>
      <c r="K3308" s="195" t="str">
        <f t="shared" si="103"/>
        <v/>
      </c>
    </row>
    <row r="3309" spans="2:11" ht="18" customHeight="1">
      <c r="B3309" s="16" t="str">
        <f>IF('6.標準時間'!$B3309="","",'6.標準時間'!B3309)</f>
        <v/>
      </c>
      <c r="C3309" s="16" t="str">
        <f>IF('6.標準時間'!$C3309="","",'6.標準時間'!C3309)</f>
        <v/>
      </c>
      <c r="D3309" s="16" t="str">
        <f>IF('6.標準時間'!$C3309="","",'6.標準時間'!E3309)</f>
        <v/>
      </c>
      <c r="E3309" s="171" t="str">
        <f>IF('6.標準時間'!$C3309="","",'6.標準時間'!F3309)</f>
        <v/>
      </c>
      <c r="F3309" s="15" t="str">
        <f t="shared" si="102"/>
        <v/>
      </c>
      <c r="G3309" s="142" t="str">
        <f>IF('6.標準時間'!$C3309="","",'6.標準時間'!H3309)</f>
        <v/>
      </c>
      <c r="H3309" s="142" t="str">
        <f>IF('6.標準時間'!$C3309="","",'6.標準時間'!I3309)</f>
        <v/>
      </c>
      <c r="I3309" s="107" t="str">
        <f>IF(C3309="","",VLOOKUP($C3309,'7.工程別レート'!$C$6:$E$501,3,FALSE))</f>
        <v/>
      </c>
      <c r="J3309" s="108" t="str">
        <f>IF(C3309="","",VLOOKUP($C3309,'7.工程別レート'!$C$6:$E$501,2,FALSE))</f>
        <v/>
      </c>
      <c r="K3309" s="195" t="str">
        <f t="shared" si="103"/>
        <v/>
      </c>
    </row>
    <row r="3310" spans="2:11" ht="18" customHeight="1">
      <c r="B3310" s="16" t="str">
        <f>IF('6.標準時間'!$B3310="","",'6.標準時間'!B3310)</f>
        <v/>
      </c>
      <c r="C3310" s="16" t="str">
        <f>IF('6.標準時間'!$C3310="","",'6.標準時間'!C3310)</f>
        <v/>
      </c>
      <c r="D3310" s="16" t="str">
        <f>IF('6.標準時間'!$C3310="","",'6.標準時間'!E3310)</f>
        <v/>
      </c>
      <c r="E3310" s="171" t="str">
        <f>IF('6.標準時間'!$C3310="","",'6.標準時間'!F3310)</f>
        <v/>
      </c>
      <c r="F3310" s="15" t="str">
        <f t="shared" si="102"/>
        <v/>
      </c>
      <c r="G3310" s="142" t="str">
        <f>IF('6.標準時間'!$C3310="","",'6.標準時間'!H3310)</f>
        <v/>
      </c>
      <c r="H3310" s="142" t="str">
        <f>IF('6.標準時間'!$C3310="","",'6.標準時間'!I3310)</f>
        <v/>
      </c>
      <c r="I3310" s="107" t="str">
        <f>IF(C3310="","",VLOOKUP($C3310,'7.工程別レート'!$C$6:$E$501,3,FALSE))</f>
        <v/>
      </c>
      <c r="J3310" s="108" t="str">
        <f>IF(C3310="","",VLOOKUP($C3310,'7.工程別レート'!$C$6:$E$501,2,FALSE))</f>
        <v/>
      </c>
      <c r="K3310" s="195" t="str">
        <f t="shared" si="103"/>
        <v/>
      </c>
    </row>
    <row r="3311" spans="2:11" ht="18" customHeight="1">
      <c r="B3311" s="16" t="str">
        <f>IF('6.標準時間'!$B3311="","",'6.標準時間'!B3311)</f>
        <v/>
      </c>
      <c r="C3311" s="16" t="str">
        <f>IF('6.標準時間'!$C3311="","",'6.標準時間'!C3311)</f>
        <v/>
      </c>
      <c r="D3311" s="16" t="str">
        <f>IF('6.標準時間'!$C3311="","",'6.標準時間'!E3311)</f>
        <v/>
      </c>
      <c r="E3311" s="171" t="str">
        <f>IF('6.標準時間'!$C3311="","",'6.標準時間'!F3311)</f>
        <v/>
      </c>
      <c r="F3311" s="15" t="str">
        <f t="shared" si="102"/>
        <v/>
      </c>
      <c r="G3311" s="142" t="str">
        <f>IF('6.標準時間'!$C3311="","",'6.標準時間'!H3311)</f>
        <v/>
      </c>
      <c r="H3311" s="142" t="str">
        <f>IF('6.標準時間'!$C3311="","",'6.標準時間'!I3311)</f>
        <v/>
      </c>
      <c r="I3311" s="107" t="str">
        <f>IF(C3311="","",VLOOKUP($C3311,'7.工程別レート'!$C$6:$E$501,3,FALSE))</f>
        <v/>
      </c>
      <c r="J3311" s="108" t="str">
        <f>IF(C3311="","",VLOOKUP($C3311,'7.工程別レート'!$C$6:$E$501,2,FALSE))</f>
        <v/>
      </c>
      <c r="K3311" s="195" t="str">
        <f t="shared" si="103"/>
        <v/>
      </c>
    </row>
    <row r="3312" spans="2:11" ht="18" customHeight="1">
      <c r="B3312" s="16" t="str">
        <f>IF('6.標準時間'!$B3312="","",'6.標準時間'!B3312)</f>
        <v/>
      </c>
      <c r="C3312" s="16" t="str">
        <f>IF('6.標準時間'!$C3312="","",'6.標準時間'!C3312)</f>
        <v/>
      </c>
      <c r="D3312" s="16" t="str">
        <f>IF('6.標準時間'!$C3312="","",'6.標準時間'!E3312)</f>
        <v/>
      </c>
      <c r="E3312" s="171" t="str">
        <f>IF('6.標準時間'!$C3312="","",'6.標準時間'!F3312)</f>
        <v/>
      </c>
      <c r="F3312" s="15" t="str">
        <f t="shared" si="102"/>
        <v/>
      </c>
      <c r="G3312" s="142" t="str">
        <f>IF('6.標準時間'!$C3312="","",'6.標準時間'!H3312)</f>
        <v/>
      </c>
      <c r="H3312" s="142" t="str">
        <f>IF('6.標準時間'!$C3312="","",'6.標準時間'!I3312)</f>
        <v/>
      </c>
      <c r="I3312" s="107" t="str">
        <f>IF(C3312="","",VLOOKUP($C3312,'7.工程別レート'!$C$6:$E$501,3,FALSE))</f>
        <v/>
      </c>
      <c r="J3312" s="108" t="str">
        <f>IF(C3312="","",VLOOKUP($C3312,'7.工程別レート'!$C$6:$E$501,2,FALSE))</f>
        <v/>
      </c>
      <c r="K3312" s="195" t="str">
        <f t="shared" si="103"/>
        <v/>
      </c>
    </row>
    <row r="3313" spans="2:11" ht="18" customHeight="1">
      <c r="B3313" s="16" t="str">
        <f>IF('6.標準時間'!$B3313="","",'6.標準時間'!B3313)</f>
        <v/>
      </c>
      <c r="C3313" s="16" t="str">
        <f>IF('6.標準時間'!$C3313="","",'6.標準時間'!C3313)</f>
        <v/>
      </c>
      <c r="D3313" s="16" t="str">
        <f>IF('6.標準時間'!$C3313="","",'6.標準時間'!E3313)</f>
        <v/>
      </c>
      <c r="E3313" s="171" t="str">
        <f>IF('6.標準時間'!$C3313="","",'6.標準時間'!F3313)</f>
        <v/>
      </c>
      <c r="F3313" s="15" t="str">
        <f t="shared" si="102"/>
        <v/>
      </c>
      <c r="G3313" s="142" t="str">
        <f>IF('6.標準時間'!$C3313="","",'6.標準時間'!H3313)</f>
        <v/>
      </c>
      <c r="H3313" s="142" t="str">
        <f>IF('6.標準時間'!$C3313="","",'6.標準時間'!I3313)</f>
        <v/>
      </c>
      <c r="I3313" s="107" t="str">
        <f>IF(C3313="","",VLOOKUP($C3313,'7.工程別レート'!$C$6:$E$501,3,FALSE))</f>
        <v/>
      </c>
      <c r="J3313" s="108" t="str">
        <f>IF(C3313="","",VLOOKUP($C3313,'7.工程別レート'!$C$6:$E$501,2,FALSE))</f>
        <v/>
      </c>
      <c r="K3313" s="195" t="str">
        <f t="shared" si="103"/>
        <v/>
      </c>
    </row>
    <row r="3314" spans="2:11" ht="18" customHeight="1">
      <c r="B3314" s="16" t="str">
        <f>IF('6.標準時間'!$B3314="","",'6.標準時間'!B3314)</f>
        <v/>
      </c>
      <c r="C3314" s="16" t="str">
        <f>IF('6.標準時間'!$C3314="","",'6.標準時間'!C3314)</f>
        <v/>
      </c>
      <c r="D3314" s="16" t="str">
        <f>IF('6.標準時間'!$C3314="","",'6.標準時間'!E3314)</f>
        <v/>
      </c>
      <c r="E3314" s="171" t="str">
        <f>IF('6.標準時間'!$C3314="","",'6.標準時間'!F3314)</f>
        <v/>
      </c>
      <c r="F3314" s="15" t="str">
        <f t="shared" si="102"/>
        <v/>
      </c>
      <c r="G3314" s="142" t="str">
        <f>IF('6.標準時間'!$C3314="","",'6.標準時間'!H3314)</f>
        <v/>
      </c>
      <c r="H3314" s="142" t="str">
        <f>IF('6.標準時間'!$C3314="","",'6.標準時間'!I3314)</f>
        <v/>
      </c>
      <c r="I3314" s="107" t="str">
        <f>IF(C3314="","",VLOOKUP($C3314,'7.工程別レート'!$C$6:$E$501,3,FALSE))</f>
        <v/>
      </c>
      <c r="J3314" s="108" t="str">
        <f>IF(C3314="","",VLOOKUP($C3314,'7.工程別レート'!$C$6:$E$501,2,FALSE))</f>
        <v/>
      </c>
      <c r="K3314" s="195" t="str">
        <f t="shared" si="103"/>
        <v/>
      </c>
    </row>
    <row r="3315" spans="2:11" ht="18" customHeight="1">
      <c r="B3315" s="16" t="str">
        <f>IF('6.標準時間'!$B3315="","",'6.標準時間'!B3315)</f>
        <v/>
      </c>
      <c r="C3315" s="16" t="str">
        <f>IF('6.標準時間'!$C3315="","",'6.標準時間'!C3315)</f>
        <v/>
      </c>
      <c r="D3315" s="16" t="str">
        <f>IF('6.標準時間'!$C3315="","",'6.標準時間'!E3315)</f>
        <v/>
      </c>
      <c r="E3315" s="171" t="str">
        <f>IF('6.標準時間'!$C3315="","",'6.標準時間'!F3315)</f>
        <v/>
      </c>
      <c r="F3315" s="15" t="str">
        <f t="shared" si="102"/>
        <v/>
      </c>
      <c r="G3315" s="142" t="str">
        <f>IF('6.標準時間'!$C3315="","",'6.標準時間'!H3315)</f>
        <v/>
      </c>
      <c r="H3315" s="142" t="str">
        <f>IF('6.標準時間'!$C3315="","",'6.標準時間'!I3315)</f>
        <v/>
      </c>
      <c r="I3315" s="107" t="str">
        <f>IF(C3315="","",VLOOKUP($C3315,'7.工程別レート'!$C$6:$E$501,3,FALSE))</f>
        <v/>
      </c>
      <c r="J3315" s="108" t="str">
        <f>IF(C3315="","",VLOOKUP($C3315,'7.工程別レート'!$C$6:$E$501,2,FALSE))</f>
        <v/>
      </c>
      <c r="K3315" s="195" t="str">
        <f t="shared" si="103"/>
        <v/>
      </c>
    </row>
    <row r="3316" spans="2:11" ht="18" customHeight="1">
      <c r="B3316" s="16" t="str">
        <f>IF('6.標準時間'!$B3316="","",'6.標準時間'!B3316)</f>
        <v/>
      </c>
      <c r="C3316" s="16" t="str">
        <f>IF('6.標準時間'!$C3316="","",'6.標準時間'!C3316)</f>
        <v/>
      </c>
      <c r="D3316" s="16" t="str">
        <f>IF('6.標準時間'!$C3316="","",'6.標準時間'!E3316)</f>
        <v/>
      </c>
      <c r="E3316" s="171" t="str">
        <f>IF('6.標準時間'!$C3316="","",'6.標準時間'!F3316)</f>
        <v/>
      </c>
      <c r="F3316" s="15" t="str">
        <f t="shared" si="102"/>
        <v/>
      </c>
      <c r="G3316" s="142" t="str">
        <f>IF('6.標準時間'!$C3316="","",'6.標準時間'!H3316)</f>
        <v/>
      </c>
      <c r="H3316" s="142" t="str">
        <f>IF('6.標準時間'!$C3316="","",'6.標準時間'!I3316)</f>
        <v/>
      </c>
      <c r="I3316" s="107" t="str">
        <f>IF(C3316="","",VLOOKUP($C3316,'7.工程別レート'!$C$6:$E$501,3,FALSE))</f>
        <v/>
      </c>
      <c r="J3316" s="108" t="str">
        <f>IF(C3316="","",VLOOKUP($C3316,'7.工程別レート'!$C$6:$E$501,2,FALSE))</f>
        <v/>
      </c>
      <c r="K3316" s="195" t="str">
        <f t="shared" si="103"/>
        <v/>
      </c>
    </row>
    <row r="3317" spans="2:11" ht="18" customHeight="1">
      <c r="B3317" s="16" t="str">
        <f>IF('6.標準時間'!$B3317="","",'6.標準時間'!B3317)</f>
        <v/>
      </c>
      <c r="C3317" s="16" t="str">
        <f>IF('6.標準時間'!$C3317="","",'6.標準時間'!C3317)</f>
        <v/>
      </c>
      <c r="D3317" s="16" t="str">
        <f>IF('6.標準時間'!$C3317="","",'6.標準時間'!E3317)</f>
        <v/>
      </c>
      <c r="E3317" s="171" t="str">
        <f>IF('6.標準時間'!$C3317="","",'6.標準時間'!F3317)</f>
        <v/>
      </c>
      <c r="F3317" s="15" t="str">
        <f t="shared" si="102"/>
        <v/>
      </c>
      <c r="G3317" s="142" t="str">
        <f>IF('6.標準時間'!$C3317="","",'6.標準時間'!H3317)</f>
        <v/>
      </c>
      <c r="H3317" s="142" t="str">
        <f>IF('6.標準時間'!$C3317="","",'6.標準時間'!I3317)</f>
        <v/>
      </c>
      <c r="I3317" s="107" t="str">
        <f>IF(C3317="","",VLOOKUP($C3317,'7.工程別レート'!$C$6:$E$501,3,FALSE))</f>
        <v/>
      </c>
      <c r="J3317" s="108" t="str">
        <f>IF(C3317="","",VLOOKUP($C3317,'7.工程別レート'!$C$6:$E$501,2,FALSE))</f>
        <v/>
      </c>
      <c r="K3317" s="195" t="str">
        <f t="shared" si="103"/>
        <v/>
      </c>
    </row>
    <row r="3318" spans="2:11" ht="18" customHeight="1">
      <c r="B3318" s="16" t="str">
        <f>IF('6.標準時間'!$B3318="","",'6.標準時間'!B3318)</f>
        <v/>
      </c>
      <c r="C3318" s="16" t="str">
        <f>IF('6.標準時間'!$C3318="","",'6.標準時間'!C3318)</f>
        <v/>
      </c>
      <c r="D3318" s="16" t="str">
        <f>IF('6.標準時間'!$C3318="","",'6.標準時間'!E3318)</f>
        <v/>
      </c>
      <c r="E3318" s="171" t="str">
        <f>IF('6.標準時間'!$C3318="","",'6.標準時間'!F3318)</f>
        <v/>
      </c>
      <c r="F3318" s="15" t="str">
        <f t="shared" si="102"/>
        <v/>
      </c>
      <c r="G3318" s="142" t="str">
        <f>IF('6.標準時間'!$C3318="","",'6.標準時間'!H3318)</f>
        <v/>
      </c>
      <c r="H3318" s="142" t="str">
        <f>IF('6.標準時間'!$C3318="","",'6.標準時間'!I3318)</f>
        <v/>
      </c>
      <c r="I3318" s="107" t="str">
        <f>IF(C3318="","",VLOOKUP($C3318,'7.工程別レート'!$C$6:$E$501,3,FALSE))</f>
        <v/>
      </c>
      <c r="J3318" s="108" t="str">
        <f>IF(C3318="","",VLOOKUP($C3318,'7.工程別レート'!$C$6:$E$501,2,FALSE))</f>
        <v/>
      </c>
      <c r="K3318" s="195" t="str">
        <f t="shared" si="103"/>
        <v/>
      </c>
    </row>
    <row r="3319" spans="2:11" ht="18" customHeight="1">
      <c r="B3319" s="16" t="str">
        <f>IF('6.標準時間'!$B3319="","",'6.標準時間'!B3319)</f>
        <v/>
      </c>
      <c r="C3319" s="16" t="str">
        <f>IF('6.標準時間'!$C3319="","",'6.標準時間'!C3319)</f>
        <v/>
      </c>
      <c r="D3319" s="16" t="str">
        <f>IF('6.標準時間'!$C3319="","",'6.標準時間'!E3319)</f>
        <v/>
      </c>
      <c r="E3319" s="171" t="str">
        <f>IF('6.標準時間'!$C3319="","",'6.標準時間'!F3319)</f>
        <v/>
      </c>
      <c r="F3319" s="15" t="str">
        <f t="shared" si="102"/>
        <v/>
      </c>
      <c r="G3319" s="142" t="str">
        <f>IF('6.標準時間'!$C3319="","",'6.標準時間'!H3319)</f>
        <v/>
      </c>
      <c r="H3319" s="142" t="str">
        <f>IF('6.標準時間'!$C3319="","",'6.標準時間'!I3319)</f>
        <v/>
      </c>
      <c r="I3319" s="107" t="str">
        <f>IF(C3319="","",VLOOKUP($C3319,'7.工程別レート'!$C$6:$E$501,3,FALSE))</f>
        <v/>
      </c>
      <c r="J3319" s="108" t="str">
        <f>IF(C3319="","",VLOOKUP($C3319,'7.工程別レート'!$C$6:$E$501,2,FALSE))</f>
        <v/>
      </c>
      <c r="K3319" s="195" t="str">
        <f t="shared" si="103"/>
        <v/>
      </c>
    </row>
    <row r="3320" spans="2:11" ht="18" customHeight="1">
      <c r="B3320" s="16" t="str">
        <f>IF('6.標準時間'!$B3320="","",'6.標準時間'!B3320)</f>
        <v/>
      </c>
      <c r="C3320" s="16" t="str">
        <f>IF('6.標準時間'!$C3320="","",'6.標準時間'!C3320)</f>
        <v/>
      </c>
      <c r="D3320" s="16" t="str">
        <f>IF('6.標準時間'!$C3320="","",'6.標準時間'!E3320)</f>
        <v/>
      </c>
      <c r="E3320" s="171" t="str">
        <f>IF('6.標準時間'!$C3320="","",'6.標準時間'!F3320)</f>
        <v/>
      </c>
      <c r="F3320" s="15" t="str">
        <f t="shared" si="102"/>
        <v/>
      </c>
      <c r="G3320" s="142" t="str">
        <f>IF('6.標準時間'!$C3320="","",'6.標準時間'!H3320)</f>
        <v/>
      </c>
      <c r="H3320" s="142" t="str">
        <f>IF('6.標準時間'!$C3320="","",'6.標準時間'!I3320)</f>
        <v/>
      </c>
      <c r="I3320" s="107" t="str">
        <f>IF(C3320="","",VLOOKUP($C3320,'7.工程別レート'!$C$6:$E$501,3,FALSE))</f>
        <v/>
      </c>
      <c r="J3320" s="108" t="str">
        <f>IF(C3320="","",VLOOKUP($C3320,'7.工程別レート'!$C$6:$E$501,2,FALSE))</f>
        <v/>
      </c>
      <c r="K3320" s="195" t="str">
        <f t="shared" si="103"/>
        <v/>
      </c>
    </row>
    <row r="3321" spans="2:11" ht="18" customHeight="1">
      <c r="B3321" s="16" t="str">
        <f>IF('6.標準時間'!$B3321="","",'6.標準時間'!B3321)</f>
        <v/>
      </c>
      <c r="C3321" s="16" t="str">
        <f>IF('6.標準時間'!$C3321="","",'6.標準時間'!C3321)</f>
        <v/>
      </c>
      <c r="D3321" s="16" t="str">
        <f>IF('6.標準時間'!$C3321="","",'6.標準時間'!E3321)</f>
        <v/>
      </c>
      <c r="E3321" s="171" t="str">
        <f>IF('6.標準時間'!$C3321="","",'6.標準時間'!F3321)</f>
        <v/>
      </c>
      <c r="F3321" s="15" t="str">
        <f t="shared" si="102"/>
        <v/>
      </c>
      <c r="G3321" s="142" t="str">
        <f>IF('6.標準時間'!$C3321="","",'6.標準時間'!H3321)</f>
        <v/>
      </c>
      <c r="H3321" s="142" t="str">
        <f>IF('6.標準時間'!$C3321="","",'6.標準時間'!I3321)</f>
        <v/>
      </c>
      <c r="I3321" s="107" t="str">
        <f>IF(C3321="","",VLOOKUP($C3321,'7.工程別レート'!$C$6:$E$501,3,FALSE))</f>
        <v/>
      </c>
      <c r="J3321" s="108" t="str">
        <f>IF(C3321="","",VLOOKUP($C3321,'7.工程別レート'!$C$6:$E$501,2,FALSE))</f>
        <v/>
      </c>
      <c r="K3321" s="195" t="str">
        <f t="shared" si="103"/>
        <v/>
      </c>
    </row>
    <row r="3322" spans="2:11" ht="18" customHeight="1">
      <c r="B3322" s="16" t="str">
        <f>IF('6.標準時間'!$B3322="","",'6.標準時間'!B3322)</f>
        <v/>
      </c>
      <c r="C3322" s="16" t="str">
        <f>IF('6.標準時間'!$C3322="","",'6.標準時間'!C3322)</f>
        <v/>
      </c>
      <c r="D3322" s="16" t="str">
        <f>IF('6.標準時間'!$C3322="","",'6.標準時間'!E3322)</f>
        <v/>
      </c>
      <c r="E3322" s="171" t="str">
        <f>IF('6.標準時間'!$C3322="","",'6.標準時間'!F3322)</f>
        <v/>
      </c>
      <c r="F3322" s="15" t="str">
        <f t="shared" si="102"/>
        <v/>
      </c>
      <c r="G3322" s="142" t="str">
        <f>IF('6.標準時間'!$C3322="","",'6.標準時間'!H3322)</f>
        <v/>
      </c>
      <c r="H3322" s="142" t="str">
        <f>IF('6.標準時間'!$C3322="","",'6.標準時間'!I3322)</f>
        <v/>
      </c>
      <c r="I3322" s="107" t="str">
        <f>IF(C3322="","",VLOOKUP($C3322,'7.工程別レート'!$C$6:$E$501,3,FALSE))</f>
        <v/>
      </c>
      <c r="J3322" s="108" t="str">
        <f>IF(C3322="","",VLOOKUP($C3322,'7.工程別レート'!$C$6:$E$501,2,FALSE))</f>
        <v/>
      </c>
      <c r="K3322" s="195" t="str">
        <f t="shared" si="103"/>
        <v/>
      </c>
    </row>
    <row r="3323" spans="2:11" ht="18" customHeight="1">
      <c r="B3323" s="16" t="str">
        <f>IF('6.標準時間'!$B3323="","",'6.標準時間'!B3323)</f>
        <v/>
      </c>
      <c r="C3323" s="16" t="str">
        <f>IF('6.標準時間'!$C3323="","",'6.標準時間'!C3323)</f>
        <v/>
      </c>
      <c r="D3323" s="16" t="str">
        <f>IF('6.標準時間'!$C3323="","",'6.標準時間'!E3323)</f>
        <v/>
      </c>
      <c r="E3323" s="171" t="str">
        <f>IF('6.標準時間'!$C3323="","",'6.標準時間'!F3323)</f>
        <v/>
      </c>
      <c r="F3323" s="15" t="str">
        <f t="shared" si="102"/>
        <v/>
      </c>
      <c r="G3323" s="142" t="str">
        <f>IF('6.標準時間'!$C3323="","",'6.標準時間'!H3323)</f>
        <v/>
      </c>
      <c r="H3323" s="142" t="str">
        <f>IF('6.標準時間'!$C3323="","",'6.標準時間'!I3323)</f>
        <v/>
      </c>
      <c r="I3323" s="107" t="str">
        <f>IF(C3323="","",VLOOKUP($C3323,'7.工程別レート'!$C$6:$E$501,3,FALSE))</f>
        <v/>
      </c>
      <c r="J3323" s="108" t="str">
        <f>IF(C3323="","",VLOOKUP($C3323,'7.工程別レート'!$C$6:$E$501,2,FALSE))</f>
        <v/>
      </c>
      <c r="K3323" s="195" t="str">
        <f t="shared" si="103"/>
        <v/>
      </c>
    </row>
    <row r="3324" spans="2:11" ht="18" customHeight="1">
      <c r="B3324" s="16" t="str">
        <f>IF('6.標準時間'!$B3324="","",'6.標準時間'!B3324)</f>
        <v/>
      </c>
      <c r="C3324" s="16" t="str">
        <f>IF('6.標準時間'!$C3324="","",'6.標準時間'!C3324)</f>
        <v/>
      </c>
      <c r="D3324" s="16" t="str">
        <f>IF('6.標準時間'!$C3324="","",'6.標準時間'!E3324)</f>
        <v/>
      </c>
      <c r="E3324" s="171" t="str">
        <f>IF('6.標準時間'!$C3324="","",'6.標準時間'!F3324)</f>
        <v/>
      </c>
      <c r="F3324" s="15" t="str">
        <f t="shared" si="102"/>
        <v/>
      </c>
      <c r="G3324" s="142" t="str">
        <f>IF('6.標準時間'!$C3324="","",'6.標準時間'!H3324)</f>
        <v/>
      </c>
      <c r="H3324" s="142" t="str">
        <f>IF('6.標準時間'!$C3324="","",'6.標準時間'!I3324)</f>
        <v/>
      </c>
      <c r="I3324" s="107" t="str">
        <f>IF(C3324="","",VLOOKUP($C3324,'7.工程別レート'!$C$6:$E$501,3,FALSE))</f>
        <v/>
      </c>
      <c r="J3324" s="108" t="str">
        <f>IF(C3324="","",VLOOKUP($C3324,'7.工程別レート'!$C$6:$E$501,2,FALSE))</f>
        <v/>
      </c>
      <c r="K3324" s="195" t="str">
        <f t="shared" si="103"/>
        <v/>
      </c>
    </row>
    <row r="3325" spans="2:11" ht="18" customHeight="1">
      <c r="B3325" s="16" t="str">
        <f>IF('6.標準時間'!$B3325="","",'6.標準時間'!B3325)</f>
        <v/>
      </c>
      <c r="C3325" s="16" t="str">
        <f>IF('6.標準時間'!$C3325="","",'6.標準時間'!C3325)</f>
        <v/>
      </c>
      <c r="D3325" s="16" t="str">
        <f>IF('6.標準時間'!$C3325="","",'6.標準時間'!E3325)</f>
        <v/>
      </c>
      <c r="E3325" s="171" t="str">
        <f>IF('6.標準時間'!$C3325="","",'6.標準時間'!F3325)</f>
        <v/>
      </c>
      <c r="F3325" s="15" t="str">
        <f t="shared" si="102"/>
        <v/>
      </c>
      <c r="G3325" s="142" t="str">
        <f>IF('6.標準時間'!$C3325="","",'6.標準時間'!H3325)</f>
        <v/>
      </c>
      <c r="H3325" s="142" t="str">
        <f>IF('6.標準時間'!$C3325="","",'6.標準時間'!I3325)</f>
        <v/>
      </c>
      <c r="I3325" s="107" t="str">
        <f>IF(C3325="","",VLOOKUP($C3325,'7.工程別レート'!$C$6:$E$501,3,FALSE))</f>
        <v/>
      </c>
      <c r="J3325" s="108" t="str">
        <f>IF(C3325="","",VLOOKUP($C3325,'7.工程別レート'!$C$6:$E$501,2,FALSE))</f>
        <v/>
      </c>
      <c r="K3325" s="195" t="str">
        <f t="shared" si="103"/>
        <v/>
      </c>
    </row>
    <row r="3326" spans="2:11" ht="18" customHeight="1">
      <c r="B3326" s="16" t="str">
        <f>IF('6.標準時間'!$B3326="","",'6.標準時間'!B3326)</f>
        <v/>
      </c>
      <c r="C3326" s="16" t="str">
        <f>IF('6.標準時間'!$C3326="","",'6.標準時間'!C3326)</f>
        <v/>
      </c>
      <c r="D3326" s="16" t="str">
        <f>IF('6.標準時間'!$C3326="","",'6.標準時間'!E3326)</f>
        <v/>
      </c>
      <c r="E3326" s="171" t="str">
        <f>IF('6.標準時間'!$C3326="","",'6.標準時間'!F3326)</f>
        <v/>
      </c>
      <c r="F3326" s="15" t="str">
        <f t="shared" si="102"/>
        <v/>
      </c>
      <c r="G3326" s="142" t="str">
        <f>IF('6.標準時間'!$C3326="","",'6.標準時間'!H3326)</f>
        <v/>
      </c>
      <c r="H3326" s="142" t="str">
        <f>IF('6.標準時間'!$C3326="","",'6.標準時間'!I3326)</f>
        <v/>
      </c>
      <c r="I3326" s="107" t="str">
        <f>IF(C3326="","",VLOOKUP($C3326,'7.工程別レート'!$C$6:$E$501,3,FALSE))</f>
        <v/>
      </c>
      <c r="J3326" s="108" t="str">
        <f>IF(C3326="","",VLOOKUP($C3326,'7.工程別レート'!$C$6:$E$501,2,FALSE))</f>
        <v/>
      </c>
      <c r="K3326" s="195" t="str">
        <f t="shared" si="103"/>
        <v/>
      </c>
    </row>
    <row r="3327" spans="2:11" ht="18" customHeight="1">
      <c r="B3327" s="16" t="str">
        <f>IF('6.標準時間'!$B3327="","",'6.標準時間'!B3327)</f>
        <v/>
      </c>
      <c r="C3327" s="16" t="str">
        <f>IF('6.標準時間'!$C3327="","",'6.標準時間'!C3327)</f>
        <v/>
      </c>
      <c r="D3327" s="16" t="str">
        <f>IF('6.標準時間'!$C3327="","",'6.標準時間'!E3327)</f>
        <v/>
      </c>
      <c r="E3327" s="171" t="str">
        <f>IF('6.標準時間'!$C3327="","",'6.標準時間'!F3327)</f>
        <v/>
      </c>
      <c r="F3327" s="15" t="str">
        <f t="shared" si="102"/>
        <v/>
      </c>
      <c r="G3327" s="142" t="str">
        <f>IF('6.標準時間'!$C3327="","",'6.標準時間'!H3327)</f>
        <v/>
      </c>
      <c r="H3327" s="142" t="str">
        <f>IF('6.標準時間'!$C3327="","",'6.標準時間'!I3327)</f>
        <v/>
      </c>
      <c r="I3327" s="107" t="str">
        <f>IF(C3327="","",VLOOKUP($C3327,'7.工程別レート'!$C$6:$E$501,3,FALSE))</f>
        <v/>
      </c>
      <c r="J3327" s="108" t="str">
        <f>IF(C3327="","",VLOOKUP($C3327,'7.工程別レート'!$C$6:$E$501,2,FALSE))</f>
        <v/>
      </c>
      <c r="K3327" s="195" t="str">
        <f t="shared" si="103"/>
        <v/>
      </c>
    </row>
    <row r="3328" spans="2:11" ht="18" customHeight="1">
      <c r="B3328" s="16" t="str">
        <f>IF('6.標準時間'!$B3328="","",'6.標準時間'!B3328)</f>
        <v/>
      </c>
      <c r="C3328" s="16" t="str">
        <f>IF('6.標準時間'!$C3328="","",'6.標準時間'!C3328)</f>
        <v/>
      </c>
      <c r="D3328" s="16" t="str">
        <f>IF('6.標準時間'!$C3328="","",'6.標準時間'!E3328)</f>
        <v/>
      </c>
      <c r="E3328" s="171" t="str">
        <f>IF('6.標準時間'!$C3328="","",'6.標準時間'!F3328)</f>
        <v/>
      </c>
      <c r="F3328" s="15" t="str">
        <f t="shared" si="102"/>
        <v/>
      </c>
      <c r="G3328" s="142" t="str">
        <f>IF('6.標準時間'!$C3328="","",'6.標準時間'!H3328)</f>
        <v/>
      </c>
      <c r="H3328" s="142" t="str">
        <f>IF('6.標準時間'!$C3328="","",'6.標準時間'!I3328)</f>
        <v/>
      </c>
      <c r="I3328" s="107" t="str">
        <f>IF(C3328="","",VLOOKUP($C3328,'7.工程別レート'!$C$6:$E$501,3,FALSE))</f>
        <v/>
      </c>
      <c r="J3328" s="108" t="str">
        <f>IF(C3328="","",VLOOKUP($C3328,'7.工程別レート'!$C$6:$E$501,2,FALSE))</f>
        <v/>
      </c>
      <c r="K3328" s="195" t="str">
        <f t="shared" si="103"/>
        <v/>
      </c>
    </row>
    <row r="3329" spans="2:11" ht="18" customHeight="1">
      <c r="B3329" s="16" t="str">
        <f>IF('6.標準時間'!$B3329="","",'6.標準時間'!B3329)</f>
        <v/>
      </c>
      <c r="C3329" s="16" t="str">
        <f>IF('6.標準時間'!$C3329="","",'6.標準時間'!C3329)</f>
        <v/>
      </c>
      <c r="D3329" s="16" t="str">
        <f>IF('6.標準時間'!$C3329="","",'6.標準時間'!E3329)</f>
        <v/>
      </c>
      <c r="E3329" s="171" t="str">
        <f>IF('6.標準時間'!$C3329="","",'6.標準時間'!F3329)</f>
        <v/>
      </c>
      <c r="F3329" s="15" t="str">
        <f t="shared" si="102"/>
        <v/>
      </c>
      <c r="G3329" s="142" t="str">
        <f>IF('6.標準時間'!$C3329="","",'6.標準時間'!H3329)</f>
        <v/>
      </c>
      <c r="H3329" s="142" t="str">
        <f>IF('6.標準時間'!$C3329="","",'6.標準時間'!I3329)</f>
        <v/>
      </c>
      <c r="I3329" s="107" t="str">
        <f>IF(C3329="","",VLOOKUP($C3329,'7.工程別レート'!$C$6:$E$501,3,FALSE))</f>
        <v/>
      </c>
      <c r="J3329" s="108" t="str">
        <f>IF(C3329="","",VLOOKUP($C3329,'7.工程別レート'!$C$6:$E$501,2,FALSE))</f>
        <v/>
      </c>
      <c r="K3329" s="195" t="str">
        <f t="shared" si="103"/>
        <v/>
      </c>
    </row>
    <row r="3330" spans="2:11" ht="18" customHeight="1">
      <c r="B3330" s="16" t="str">
        <f>IF('6.標準時間'!$B3330="","",'6.標準時間'!B3330)</f>
        <v/>
      </c>
      <c r="C3330" s="16" t="str">
        <f>IF('6.標準時間'!$C3330="","",'6.標準時間'!C3330)</f>
        <v/>
      </c>
      <c r="D3330" s="16" t="str">
        <f>IF('6.標準時間'!$C3330="","",'6.標準時間'!E3330)</f>
        <v/>
      </c>
      <c r="E3330" s="171" t="str">
        <f>IF('6.標準時間'!$C3330="","",'6.標準時間'!F3330)</f>
        <v/>
      </c>
      <c r="F3330" s="15" t="str">
        <f t="shared" si="102"/>
        <v/>
      </c>
      <c r="G3330" s="142" t="str">
        <f>IF('6.標準時間'!$C3330="","",'6.標準時間'!H3330)</f>
        <v/>
      </c>
      <c r="H3330" s="142" t="str">
        <f>IF('6.標準時間'!$C3330="","",'6.標準時間'!I3330)</f>
        <v/>
      </c>
      <c r="I3330" s="107" t="str">
        <f>IF(C3330="","",VLOOKUP($C3330,'7.工程別レート'!$C$6:$E$501,3,FALSE))</f>
        <v/>
      </c>
      <c r="J3330" s="108" t="str">
        <f>IF(C3330="","",VLOOKUP($C3330,'7.工程別レート'!$C$6:$E$501,2,FALSE))</f>
        <v/>
      </c>
      <c r="K3330" s="195" t="str">
        <f t="shared" si="103"/>
        <v/>
      </c>
    </row>
    <row r="3331" spans="2:11" ht="18" customHeight="1">
      <c r="B3331" s="16" t="str">
        <f>IF('6.標準時間'!$B3331="","",'6.標準時間'!B3331)</f>
        <v/>
      </c>
      <c r="C3331" s="16" t="str">
        <f>IF('6.標準時間'!$C3331="","",'6.標準時間'!C3331)</f>
        <v/>
      </c>
      <c r="D3331" s="16" t="str">
        <f>IF('6.標準時間'!$C3331="","",'6.標準時間'!E3331)</f>
        <v/>
      </c>
      <c r="E3331" s="171" t="str">
        <f>IF('6.標準時間'!$C3331="","",'6.標準時間'!F3331)</f>
        <v/>
      </c>
      <c r="F3331" s="15" t="str">
        <f t="shared" si="102"/>
        <v/>
      </c>
      <c r="G3331" s="142" t="str">
        <f>IF('6.標準時間'!$C3331="","",'6.標準時間'!H3331)</f>
        <v/>
      </c>
      <c r="H3331" s="142" t="str">
        <f>IF('6.標準時間'!$C3331="","",'6.標準時間'!I3331)</f>
        <v/>
      </c>
      <c r="I3331" s="107" t="str">
        <f>IF(C3331="","",VLOOKUP($C3331,'7.工程別レート'!$C$6:$E$501,3,FALSE))</f>
        <v/>
      </c>
      <c r="J3331" s="108" t="str">
        <f>IF(C3331="","",VLOOKUP($C3331,'7.工程別レート'!$C$6:$E$501,2,FALSE))</f>
        <v/>
      </c>
      <c r="K3331" s="195" t="str">
        <f t="shared" si="103"/>
        <v/>
      </c>
    </row>
    <row r="3332" spans="2:11" ht="18" customHeight="1">
      <c r="B3332" s="16" t="str">
        <f>IF('6.標準時間'!$B3332="","",'6.標準時間'!B3332)</f>
        <v/>
      </c>
      <c r="C3332" s="16" t="str">
        <f>IF('6.標準時間'!$C3332="","",'6.標準時間'!C3332)</f>
        <v/>
      </c>
      <c r="D3332" s="16" t="str">
        <f>IF('6.標準時間'!$C3332="","",'6.標準時間'!E3332)</f>
        <v/>
      </c>
      <c r="E3332" s="171" t="str">
        <f>IF('6.標準時間'!$C3332="","",'6.標準時間'!F3332)</f>
        <v/>
      </c>
      <c r="F3332" s="15" t="str">
        <f t="shared" si="102"/>
        <v/>
      </c>
      <c r="G3332" s="142" t="str">
        <f>IF('6.標準時間'!$C3332="","",'6.標準時間'!H3332)</f>
        <v/>
      </c>
      <c r="H3332" s="142" t="str">
        <f>IF('6.標準時間'!$C3332="","",'6.標準時間'!I3332)</f>
        <v/>
      </c>
      <c r="I3332" s="107" t="str">
        <f>IF(C3332="","",VLOOKUP($C3332,'7.工程別レート'!$C$6:$E$501,3,FALSE))</f>
        <v/>
      </c>
      <c r="J3332" s="108" t="str">
        <f>IF(C3332="","",VLOOKUP($C3332,'7.工程別レート'!$C$6:$E$501,2,FALSE))</f>
        <v/>
      </c>
      <c r="K3332" s="195" t="str">
        <f t="shared" si="103"/>
        <v/>
      </c>
    </row>
    <row r="3333" spans="2:11" ht="18" customHeight="1">
      <c r="B3333" s="16" t="str">
        <f>IF('6.標準時間'!$B3333="","",'6.標準時間'!B3333)</f>
        <v/>
      </c>
      <c r="C3333" s="16" t="str">
        <f>IF('6.標準時間'!$C3333="","",'6.標準時間'!C3333)</f>
        <v/>
      </c>
      <c r="D3333" s="16" t="str">
        <f>IF('6.標準時間'!$C3333="","",'6.標準時間'!E3333)</f>
        <v/>
      </c>
      <c r="E3333" s="171" t="str">
        <f>IF('6.標準時間'!$C3333="","",'6.標準時間'!F3333)</f>
        <v/>
      </c>
      <c r="F3333" s="15" t="str">
        <f t="shared" si="102"/>
        <v/>
      </c>
      <c r="G3333" s="142" t="str">
        <f>IF('6.標準時間'!$C3333="","",'6.標準時間'!H3333)</f>
        <v/>
      </c>
      <c r="H3333" s="142" t="str">
        <f>IF('6.標準時間'!$C3333="","",'6.標準時間'!I3333)</f>
        <v/>
      </c>
      <c r="I3333" s="107" t="str">
        <f>IF(C3333="","",VLOOKUP($C3333,'7.工程別レート'!$C$6:$E$501,3,FALSE))</f>
        <v/>
      </c>
      <c r="J3333" s="108" t="str">
        <f>IF(C3333="","",VLOOKUP($C3333,'7.工程別レート'!$C$6:$E$501,2,FALSE))</f>
        <v/>
      </c>
      <c r="K3333" s="195" t="str">
        <f t="shared" si="103"/>
        <v/>
      </c>
    </row>
    <row r="3334" spans="2:11" ht="18" customHeight="1">
      <c r="B3334" s="16" t="str">
        <f>IF('6.標準時間'!$B3334="","",'6.標準時間'!B3334)</f>
        <v/>
      </c>
      <c r="C3334" s="16" t="str">
        <f>IF('6.標準時間'!$C3334="","",'6.標準時間'!C3334)</f>
        <v/>
      </c>
      <c r="D3334" s="16" t="str">
        <f>IF('6.標準時間'!$C3334="","",'6.標準時間'!E3334)</f>
        <v/>
      </c>
      <c r="E3334" s="171" t="str">
        <f>IF('6.標準時間'!$C3334="","",'6.標準時間'!F3334)</f>
        <v/>
      </c>
      <c r="F3334" s="15" t="str">
        <f t="shared" ref="F3334:F3397" si="104">C3334&amp;D3334</f>
        <v/>
      </c>
      <c r="G3334" s="142" t="str">
        <f>IF('6.標準時間'!$C3334="","",'6.標準時間'!H3334)</f>
        <v/>
      </c>
      <c r="H3334" s="142" t="str">
        <f>IF('6.標準時間'!$C3334="","",'6.標準時間'!I3334)</f>
        <v/>
      </c>
      <c r="I3334" s="107" t="str">
        <f>IF(C3334="","",VLOOKUP($C3334,'7.工程別レート'!$C$6:$E$501,3,FALSE))</f>
        <v/>
      </c>
      <c r="J3334" s="108" t="str">
        <f>IF(C3334="","",VLOOKUP($C3334,'7.工程別レート'!$C$6:$E$501,2,FALSE))</f>
        <v/>
      </c>
      <c r="K3334" s="195" t="str">
        <f t="shared" si="103"/>
        <v/>
      </c>
    </row>
    <row r="3335" spans="2:11" ht="18" customHeight="1">
      <c r="B3335" s="16" t="str">
        <f>IF('6.標準時間'!$B3335="","",'6.標準時間'!B3335)</f>
        <v/>
      </c>
      <c r="C3335" s="16" t="str">
        <f>IF('6.標準時間'!$C3335="","",'6.標準時間'!C3335)</f>
        <v/>
      </c>
      <c r="D3335" s="16" t="str">
        <f>IF('6.標準時間'!$C3335="","",'6.標準時間'!E3335)</f>
        <v/>
      </c>
      <c r="E3335" s="171" t="str">
        <f>IF('6.標準時間'!$C3335="","",'6.標準時間'!F3335)</f>
        <v/>
      </c>
      <c r="F3335" s="15" t="str">
        <f t="shared" si="104"/>
        <v/>
      </c>
      <c r="G3335" s="142" t="str">
        <f>IF('6.標準時間'!$C3335="","",'6.標準時間'!H3335)</f>
        <v/>
      </c>
      <c r="H3335" s="142" t="str">
        <f>IF('6.標準時間'!$C3335="","",'6.標準時間'!I3335)</f>
        <v/>
      </c>
      <c r="I3335" s="107" t="str">
        <f>IF(C3335="","",VLOOKUP($C3335,'7.工程別レート'!$C$6:$E$501,3,FALSE))</f>
        <v/>
      </c>
      <c r="J3335" s="108" t="str">
        <f>IF(C3335="","",VLOOKUP($C3335,'7.工程別レート'!$C$6:$E$501,2,FALSE))</f>
        <v/>
      </c>
      <c r="K3335" s="195" t="str">
        <f t="shared" ref="K3335:K3398" si="105">IF(ISERROR((G3335*I3335)+(H3335*J3335)),"",(G3335*I3335)+(H3335*J3335))</f>
        <v/>
      </c>
    </row>
    <row r="3336" spans="2:11" ht="18" customHeight="1">
      <c r="B3336" s="16" t="str">
        <f>IF('6.標準時間'!$B3336="","",'6.標準時間'!B3336)</f>
        <v/>
      </c>
      <c r="C3336" s="16" t="str">
        <f>IF('6.標準時間'!$C3336="","",'6.標準時間'!C3336)</f>
        <v/>
      </c>
      <c r="D3336" s="16" t="str">
        <f>IF('6.標準時間'!$C3336="","",'6.標準時間'!E3336)</f>
        <v/>
      </c>
      <c r="E3336" s="171" t="str">
        <f>IF('6.標準時間'!$C3336="","",'6.標準時間'!F3336)</f>
        <v/>
      </c>
      <c r="F3336" s="15" t="str">
        <f t="shared" si="104"/>
        <v/>
      </c>
      <c r="G3336" s="142" t="str">
        <f>IF('6.標準時間'!$C3336="","",'6.標準時間'!H3336)</f>
        <v/>
      </c>
      <c r="H3336" s="142" t="str">
        <f>IF('6.標準時間'!$C3336="","",'6.標準時間'!I3336)</f>
        <v/>
      </c>
      <c r="I3336" s="107" t="str">
        <f>IF(C3336="","",VLOOKUP($C3336,'7.工程別レート'!$C$6:$E$501,3,FALSE))</f>
        <v/>
      </c>
      <c r="J3336" s="108" t="str">
        <f>IF(C3336="","",VLOOKUP($C3336,'7.工程別レート'!$C$6:$E$501,2,FALSE))</f>
        <v/>
      </c>
      <c r="K3336" s="195" t="str">
        <f t="shared" si="105"/>
        <v/>
      </c>
    </row>
    <row r="3337" spans="2:11" ht="18" customHeight="1">
      <c r="B3337" s="16" t="str">
        <f>IF('6.標準時間'!$B3337="","",'6.標準時間'!B3337)</f>
        <v/>
      </c>
      <c r="C3337" s="16" t="str">
        <f>IF('6.標準時間'!$C3337="","",'6.標準時間'!C3337)</f>
        <v/>
      </c>
      <c r="D3337" s="16" t="str">
        <f>IF('6.標準時間'!$C3337="","",'6.標準時間'!E3337)</f>
        <v/>
      </c>
      <c r="E3337" s="171" t="str">
        <f>IF('6.標準時間'!$C3337="","",'6.標準時間'!F3337)</f>
        <v/>
      </c>
      <c r="F3337" s="15" t="str">
        <f t="shared" si="104"/>
        <v/>
      </c>
      <c r="G3337" s="142" t="str">
        <f>IF('6.標準時間'!$C3337="","",'6.標準時間'!H3337)</f>
        <v/>
      </c>
      <c r="H3337" s="142" t="str">
        <f>IF('6.標準時間'!$C3337="","",'6.標準時間'!I3337)</f>
        <v/>
      </c>
      <c r="I3337" s="107" t="str">
        <f>IF(C3337="","",VLOOKUP($C3337,'7.工程別レート'!$C$6:$E$501,3,FALSE))</f>
        <v/>
      </c>
      <c r="J3337" s="108" t="str">
        <f>IF(C3337="","",VLOOKUP($C3337,'7.工程別レート'!$C$6:$E$501,2,FALSE))</f>
        <v/>
      </c>
      <c r="K3337" s="195" t="str">
        <f t="shared" si="105"/>
        <v/>
      </c>
    </row>
    <row r="3338" spans="2:11" ht="18" customHeight="1">
      <c r="B3338" s="16" t="str">
        <f>IF('6.標準時間'!$B3338="","",'6.標準時間'!B3338)</f>
        <v/>
      </c>
      <c r="C3338" s="16" t="str">
        <f>IF('6.標準時間'!$C3338="","",'6.標準時間'!C3338)</f>
        <v/>
      </c>
      <c r="D3338" s="16" t="str">
        <f>IF('6.標準時間'!$C3338="","",'6.標準時間'!E3338)</f>
        <v/>
      </c>
      <c r="E3338" s="171" t="str">
        <f>IF('6.標準時間'!$C3338="","",'6.標準時間'!F3338)</f>
        <v/>
      </c>
      <c r="F3338" s="15" t="str">
        <f t="shared" si="104"/>
        <v/>
      </c>
      <c r="G3338" s="142" t="str">
        <f>IF('6.標準時間'!$C3338="","",'6.標準時間'!H3338)</f>
        <v/>
      </c>
      <c r="H3338" s="142" t="str">
        <f>IF('6.標準時間'!$C3338="","",'6.標準時間'!I3338)</f>
        <v/>
      </c>
      <c r="I3338" s="107" t="str">
        <f>IF(C3338="","",VLOOKUP($C3338,'7.工程別レート'!$C$6:$E$501,3,FALSE))</f>
        <v/>
      </c>
      <c r="J3338" s="108" t="str">
        <f>IF(C3338="","",VLOOKUP($C3338,'7.工程別レート'!$C$6:$E$501,2,FALSE))</f>
        <v/>
      </c>
      <c r="K3338" s="195" t="str">
        <f t="shared" si="105"/>
        <v/>
      </c>
    </row>
    <row r="3339" spans="2:11" ht="18" customHeight="1">
      <c r="B3339" s="16" t="str">
        <f>IF('6.標準時間'!$B3339="","",'6.標準時間'!B3339)</f>
        <v/>
      </c>
      <c r="C3339" s="16" t="str">
        <f>IF('6.標準時間'!$C3339="","",'6.標準時間'!C3339)</f>
        <v/>
      </c>
      <c r="D3339" s="16" t="str">
        <f>IF('6.標準時間'!$C3339="","",'6.標準時間'!E3339)</f>
        <v/>
      </c>
      <c r="E3339" s="171" t="str">
        <f>IF('6.標準時間'!$C3339="","",'6.標準時間'!F3339)</f>
        <v/>
      </c>
      <c r="F3339" s="15" t="str">
        <f t="shared" si="104"/>
        <v/>
      </c>
      <c r="G3339" s="142" t="str">
        <f>IF('6.標準時間'!$C3339="","",'6.標準時間'!H3339)</f>
        <v/>
      </c>
      <c r="H3339" s="142" t="str">
        <f>IF('6.標準時間'!$C3339="","",'6.標準時間'!I3339)</f>
        <v/>
      </c>
      <c r="I3339" s="107" t="str">
        <f>IF(C3339="","",VLOOKUP($C3339,'7.工程別レート'!$C$6:$E$501,3,FALSE))</f>
        <v/>
      </c>
      <c r="J3339" s="108" t="str">
        <f>IF(C3339="","",VLOOKUP($C3339,'7.工程別レート'!$C$6:$E$501,2,FALSE))</f>
        <v/>
      </c>
      <c r="K3339" s="195" t="str">
        <f t="shared" si="105"/>
        <v/>
      </c>
    </row>
    <row r="3340" spans="2:11" ht="18" customHeight="1">
      <c r="B3340" s="16" t="str">
        <f>IF('6.標準時間'!$B3340="","",'6.標準時間'!B3340)</f>
        <v/>
      </c>
      <c r="C3340" s="16" t="str">
        <f>IF('6.標準時間'!$C3340="","",'6.標準時間'!C3340)</f>
        <v/>
      </c>
      <c r="D3340" s="16" t="str">
        <f>IF('6.標準時間'!$C3340="","",'6.標準時間'!E3340)</f>
        <v/>
      </c>
      <c r="E3340" s="171" t="str">
        <f>IF('6.標準時間'!$C3340="","",'6.標準時間'!F3340)</f>
        <v/>
      </c>
      <c r="F3340" s="15" t="str">
        <f t="shared" si="104"/>
        <v/>
      </c>
      <c r="G3340" s="142" t="str">
        <f>IF('6.標準時間'!$C3340="","",'6.標準時間'!H3340)</f>
        <v/>
      </c>
      <c r="H3340" s="142" t="str">
        <f>IF('6.標準時間'!$C3340="","",'6.標準時間'!I3340)</f>
        <v/>
      </c>
      <c r="I3340" s="107" t="str">
        <f>IF(C3340="","",VLOOKUP($C3340,'7.工程別レート'!$C$6:$E$501,3,FALSE))</f>
        <v/>
      </c>
      <c r="J3340" s="108" t="str">
        <f>IF(C3340="","",VLOOKUP($C3340,'7.工程別レート'!$C$6:$E$501,2,FALSE))</f>
        <v/>
      </c>
      <c r="K3340" s="195" t="str">
        <f t="shared" si="105"/>
        <v/>
      </c>
    </row>
    <row r="3341" spans="2:11" ht="18" customHeight="1">
      <c r="B3341" s="16" t="str">
        <f>IF('6.標準時間'!$B3341="","",'6.標準時間'!B3341)</f>
        <v/>
      </c>
      <c r="C3341" s="16" t="str">
        <f>IF('6.標準時間'!$C3341="","",'6.標準時間'!C3341)</f>
        <v/>
      </c>
      <c r="D3341" s="16" t="str">
        <f>IF('6.標準時間'!$C3341="","",'6.標準時間'!E3341)</f>
        <v/>
      </c>
      <c r="E3341" s="171" t="str">
        <f>IF('6.標準時間'!$C3341="","",'6.標準時間'!F3341)</f>
        <v/>
      </c>
      <c r="F3341" s="15" t="str">
        <f t="shared" si="104"/>
        <v/>
      </c>
      <c r="G3341" s="142" t="str">
        <f>IF('6.標準時間'!$C3341="","",'6.標準時間'!H3341)</f>
        <v/>
      </c>
      <c r="H3341" s="142" t="str">
        <f>IF('6.標準時間'!$C3341="","",'6.標準時間'!I3341)</f>
        <v/>
      </c>
      <c r="I3341" s="107" t="str">
        <f>IF(C3341="","",VLOOKUP($C3341,'7.工程別レート'!$C$6:$E$501,3,FALSE))</f>
        <v/>
      </c>
      <c r="J3341" s="108" t="str">
        <f>IF(C3341="","",VLOOKUP($C3341,'7.工程別レート'!$C$6:$E$501,2,FALSE))</f>
        <v/>
      </c>
      <c r="K3341" s="195" t="str">
        <f t="shared" si="105"/>
        <v/>
      </c>
    </row>
    <row r="3342" spans="2:11" ht="18" customHeight="1">
      <c r="B3342" s="16" t="str">
        <f>IF('6.標準時間'!$B3342="","",'6.標準時間'!B3342)</f>
        <v/>
      </c>
      <c r="C3342" s="16" t="str">
        <f>IF('6.標準時間'!$C3342="","",'6.標準時間'!C3342)</f>
        <v/>
      </c>
      <c r="D3342" s="16" t="str">
        <f>IF('6.標準時間'!$C3342="","",'6.標準時間'!E3342)</f>
        <v/>
      </c>
      <c r="E3342" s="171" t="str">
        <f>IF('6.標準時間'!$C3342="","",'6.標準時間'!F3342)</f>
        <v/>
      </c>
      <c r="F3342" s="15" t="str">
        <f t="shared" si="104"/>
        <v/>
      </c>
      <c r="G3342" s="142" t="str">
        <f>IF('6.標準時間'!$C3342="","",'6.標準時間'!H3342)</f>
        <v/>
      </c>
      <c r="H3342" s="142" t="str">
        <f>IF('6.標準時間'!$C3342="","",'6.標準時間'!I3342)</f>
        <v/>
      </c>
      <c r="I3342" s="107" t="str">
        <f>IF(C3342="","",VLOOKUP($C3342,'7.工程別レート'!$C$6:$E$501,3,FALSE))</f>
        <v/>
      </c>
      <c r="J3342" s="108" t="str">
        <f>IF(C3342="","",VLOOKUP($C3342,'7.工程別レート'!$C$6:$E$501,2,FALSE))</f>
        <v/>
      </c>
      <c r="K3342" s="195" t="str">
        <f t="shared" si="105"/>
        <v/>
      </c>
    </row>
    <row r="3343" spans="2:11" ht="18" customHeight="1">
      <c r="B3343" s="16" t="str">
        <f>IF('6.標準時間'!$B3343="","",'6.標準時間'!B3343)</f>
        <v/>
      </c>
      <c r="C3343" s="16" t="str">
        <f>IF('6.標準時間'!$C3343="","",'6.標準時間'!C3343)</f>
        <v/>
      </c>
      <c r="D3343" s="16" t="str">
        <f>IF('6.標準時間'!$C3343="","",'6.標準時間'!E3343)</f>
        <v/>
      </c>
      <c r="E3343" s="171" t="str">
        <f>IF('6.標準時間'!$C3343="","",'6.標準時間'!F3343)</f>
        <v/>
      </c>
      <c r="F3343" s="15" t="str">
        <f t="shared" si="104"/>
        <v/>
      </c>
      <c r="G3343" s="142" t="str">
        <f>IF('6.標準時間'!$C3343="","",'6.標準時間'!H3343)</f>
        <v/>
      </c>
      <c r="H3343" s="142" t="str">
        <f>IF('6.標準時間'!$C3343="","",'6.標準時間'!I3343)</f>
        <v/>
      </c>
      <c r="I3343" s="107" t="str">
        <f>IF(C3343="","",VLOOKUP($C3343,'7.工程別レート'!$C$6:$E$501,3,FALSE))</f>
        <v/>
      </c>
      <c r="J3343" s="108" t="str">
        <f>IF(C3343="","",VLOOKUP($C3343,'7.工程別レート'!$C$6:$E$501,2,FALSE))</f>
        <v/>
      </c>
      <c r="K3343" s="195" t="str">
        <f t="shared" si="105"/>
        <v/>
      </c>
    </row>
    <row r="3344" spans="2:11" ht="18" customHeight="1">
      <c r="B3344" s="16" t="str">
        <f>IF('6.標準時間'!$B3344="","",'6.標準時間'!B3344)</f>
        <v/>
      </c>
      <c r="C3344" s="16" t="str">
        <f>IF('6.標準時間'!$C3344="","",'6.標準時間'!C3344)</f>
        <v/>
      </c>
      <c r="D3344" s="16" t="str">
        <f>IF('6.標準時間'!$C3344="","",'6.標準時間'!E3344)</f>
        <v/>
      </c>
      <c r="E3344" s="171" t="str">
        <f>IF('6.標準時間'!$C3344="","",'6.標準時間'!F3344)</f>
        <v/>
      </c>
      <c r="F3344" s="15" t="str">
        <f t="shared" si="104"/>
        <v/>
      </c>
      <c r="G3344" s="142" t="str">
        <f>IF('6.標準時間'!$C3344="","",'6.標準時間'!H3344)</f>
        <v/>
      </c>
      <c r="H3344" s="142" t="str">
        <f>IF('6.標準時間'!$C3344="","",'6.標準時間'!I3344)</f>
        <v/>
      </c>
      <c r="I3344" s="107" t="str">
        <f>IF(C3344="","",VLOOKUP($C3344,'7.工程別レート'!$C$6:$E$501,3,FALSE))</f>
        <v/>
      </c>
      <c r="J3344" s="108" t="str">
        <f>IF(C3344="","",VLOOKUP($C3344,'7.工程別レート'!$C$6:$E$501,2,FALSE))</f>
        <v/>
      </c>
      <c r="K3344" s="195" t="str">
        <f t="shared" si="105"/>
        <v/>
      </c>
    </row>
    <row r="3345" spans="2:11" ht="18" customHeight="1">
      <c r="B3345" s="16" t="str">
        <f>IF('6.標準時間'!$B3345="","",'6.標準時間'!B3345)</f>
        <v/>
      </c>
      <c r="C3345" s="16" t="str">
        <f>IF('6.標準時間'!$C3345="","",'6.標準時間'!C3345)</f>
        <v/>
      </c>
      <c r="D3345" s="16" t="str">
        <f>IF('6.標準時間'!$C3345="","",'6.標準時間'!E3345)</f>
        <v/>
      </c>
      <c r="E3345" s="171" t="str">
        <f>IF('6.標準時間'!$C3345="","",'6.標準時間'!F3345)</f>
        <v/>
      </c>
      <c r="F3345" s="15" t="str">
        <f t="shared" si="104"/>
        <v/>
      </c>
      <c r="G3345" s="142" t="str">
        <f>IF('6.標準時間'!$C3345="","",'6.標準時間'!H3345)</f>
        <v/>
      </c>
      <c r="H3345" s="142" t="str">
        <f>IF('6.標準時間'!$C3345="","",'6.標準時間'!I3345)</f>
        <v/>
      </c>
      <c r="I3345" s="107" t="str">
        <f>IF(C3345="","",VLOOKUP($C3345,'7.工程別レート'!$C$6:$E$501,3,FALSE))</f>
        <v/>
      </c>
      <c r="J3345" s="108" t="str">
        <f>IF(C3345="","",VLOOKUP($C3345,'7.工程別レート'!$C$6:$E$501,2,FALSE))</f>
        <v/>
      </c>
      <c r="K3345" s="195" t="str">
        <f t="shared" si="105"/>
        <v/>
      </c>
    </row>
    <row r="3346" spans="2:11" ht="18" customHeight="1">
      <c r="B3346" s="16" t="str">
        <f>IF('6.標準時間'!$B3346="","",'6.標準時間'!B3346)</f>
        <v/>
      </c>
      <c r="C3346" s="16" t="str">
        <f>IF('6.標準時間'!$C3346="","",'6.標準時間'!C3346)</f>
        <v/>
      </c>
      <c r="D3346" s="16" t="str">
        <f>IF('6.標準時間'!$C3346="","",'6.標準時間'!E3346)</f>
        <v/>
      </c>
      <c r="E3346" s="171" t="str">
        <f>IF('6.標準時間'!$C3346="","",'6.標準時間'!F3346)</f>
        <v/>
      </c>
      <c r="F3346" s="15" t="str">
        <f t="shared" si="104"/>
        <v/>
      </c>
      <c r="G3346" s="142" t="str">
        <f>IF('6.標準時間'!$C3346="","",'6.標準時間'!H3346)</f>
        <v/>
      </c>
      <c r="H3346" s="142" t="str">
        <f>IF('6.標準時間'!$C3346="","",'6.標準時間'!I3346)</f>
        <v/>
      </c>
      <c r="I3346" s="107" t="str">
        <f>IF(C3346="","",VLOOKUP($C3346,'7.工程別レート'!$C$6:$E$501,3,FALSE))</f>
        <v/>
      </c>
      <c r="J3346" s="108" t="str">
        <f>IF(C3346="","",VLOOKUP($C3346,'7.工程別レート'!$C$6:$E$501,2,FALSE))</f>
        <v/>
      </c>
      <c r="K3346" s="195" t="str">
        <f t="shared" si="105"/>
        <v/>
      </c>
    </row>
    <row r="3347" spans="2:11" ht="18" customHeight="1">
      <c r="B3347" s="16" t="str">
        <f>IF('6.標準時間'!$B3347="","",'6.標準時間'!B3347)</f>
        <v/>
      </c>
      <c r="C3347" s="16" t="str">
        <f>IF('6.標準時間'!$C3347="","",'6.標準時間'!C3347)</f>
        <v/>
      </c>
      <c r="D3347" s="16" t="str">
        <f>IF('6.標準時間'!$C3347="","",'6.標準時間'!E3347)</f>
        <v/>
      </c>
      <c r="E3347" s="171" t="str">
        <f>IF('6.標準時間'!$C3347="","",'6.標準時間'!F3347)</f>
        <v/>
      </c>
      <c r="F3347" s="15" t="str">
        <f t="shared" si="104"/>
        <v/>
      </c>
      <c r="G3347" s="142" t="str">
        <f>IF('6.標準時間'!$C3347="","",'6.標準時間'!H3347)</f>
        <v/>
      </c>
      <c r="H3347" s="142" t="str">
        <f>IF('6.標準時間'!$C3347="","",'6.標準時間'!I3347)</f>
        <v/>
      </c>
      <c r="I3347" s="107" t="str">
        <f>IF(C3347="","",VLOOKUP($C3347,'7.工程別レート'!$C$6:$E$501,3,FALSE))</f>
        <v/>
      </c>
      <c r="J3347" s="108" t="str">
        <f>IF(C3347="","",VLOOKUP($C3347,'7.工程別レート'!$C$6:$E$501,2,FALSE))</f>
        <v/>
      </c>
      <c r="K3347" s="195" t="str">
        <f t="shared" si="105"/>
        <v/>
      </c>
    </row>
    <row r="3348" spans="2:11" ht="18" customHeight="1">
      <c r="B3348" s="16" t="str">
        <f>IF('6.標準時間'!$B3348="","",'6.標準時間'!B3348)</f>
        <v/>
      </c>
      <c r="C3348" s="16" t="str">
        <f>IF('6.標準時間'!$C3348="","",'6.標準時間'!C3348)</f>
        <v/>
      </c>
      <c r="D3348" s="16" t="str">
        <f>IF('6.標準時間'!$C3348="","",'6.標準時間'!E3348)</f>
        <v/>
      </c>
      <c r="E3348" s="171" t="str">
        <f>IF('6.標準時間'!$C3348="","",'6.標準時間'!F3348)</f>
        <v/>
      </c>
      <c r="F3348" s="15" t="str">
        <f t="shared" si="104"/>
        <v/>
      </c>
      <c r="G3348" s="142" t="str">
        <f>IF('6.標準時間'!$C3348="","",'6.標準時間'!H3348)</f>
        <v/>
      </c>
      <c r="H3348" s="142" t="str">
        <f>IF('6.標準時間'!$C3348="","",'6.標準時間'!I3348)</f>
        <v/>
      </c>
      <c r="I3348" s="107" t="str">
        <f>IF(C3348="","",VLOOKUP($C3348,'7.工程別レート'!$C$6:$E$501,3,FALSE))</f>
        <v/>
      </c>
      <c r="J3348" s="108" t="str">
        <f>IF(C3348="","",VLOOKUP($C3348,'7.工程別レート'!$C$6:$E$501,2,FALSE))</f>
        <v/>
      </c>
      <c r="K3348" s="195" t="str">
        <f t="shared" si="105"/>
        <v/>
      </c>
    </row>
    <row r="3349" spans="2:11" ht="18" customHeight="1">
      <c r="B3349" s="16" t="str">
        <f>IF('6.標準時間'!$B3349="","",'6.標準時間'!B3349)</f>
        <v/>
      </c>
      <c r="C3349" s="16" t="str">
        <f>IF('6.標準時間'!$C3349="","",'6.標準時間'!C3349)</f>
        <v/>
      </c>
      <c r="D3349" s="16" t="str">
        <f>IF('6.標準時間'!$C3349="","",'6.標準時間'!E3349)</f>
        <v/>
      </c>
      <c r="E3349" s="171" t="str">
        <f>IF('6.標準時間'!$C3349="","",'6.標準時間'!F3349)</f>
        <v/>
      </c>
      <c r="F3349" s="15" t="str">
        <f t="shared" si="104"/>
        <v/>
      </c>
      <c r="G3349" s="142" t="str">
        <f>IF('6.標準時間'!$C3349="","",'6.標準時間'!H3349)</f>
        <v/>
      </c>
      <c r="H3349" s="142" t="str">
        <f>IF('6.標準時間'!$C3349="","",'6.標準時間'!I3349)</f>
        <v/>
      </c>
      <c r="I3349" s="107" t="str">
        <f>IF(C3349="","",VLOOKUP($C3349,'7.工程別レート'!$C$6:$E$501,3,FALSE))</f>
        <v/>
      </c>
      <c r="J3349" s="108" t="str">
        <f>IF(C3349="","",VLOOKUP($C3349,'7.工程別レート'!$C$6:$E$501,2,FALSE))</f>
        <v/>
      </c>
      <c r="K3349" s="195" t="str">
        <f t="shared" si="105"/>
        <v/>
      </c>
    </row>
    <row r="3350" spans="2:11" ht="18" customHeight="1">
      <c r="B3350" s="16" t="str">
        <f>IF('6.標準時間'!$B3350="","",'6.標準時間'!B3350)</f>
        <v/>
      </c>
      <c r="C3350" s="16" t="str">
        <f>IF('6.標準時間'!$C3350="","",'6.標準時間'!C3350)</f>
        <v/>
      </c>
      <c r="D3350" s="16" t="str">
        <f>IF('6.標準時間'!$C3350="","",'6.標準時間'!E3350)</f>
        <v/>
      </c>
      <c r="E3350" s="171" t="str">
        <f>IF('6.標準時間'!$C3350="","",'6.標準時間'!F3350)</f>
        <v/>
      </c>
      <c r="F3350" s="15" t="str">
        <f t="shared" si="104"/>
        <v/>
      </c>
      <c r="G3350" s="142" t="str">
        <f>IF('6.標準時間'!$C3350="","",'6.標準時間'!H3350)</f>
        <v/>
      </c>
      <c r="H3350" s="142" t="str">
        <f>IF('6.標準時間'!$C3350="","",'6.標準時間'!I3350)</f>
        <v/>
      </c>
      <c r="I3350" s="107" t="str">
        <f>IF(C3350="","",VLOOKUP($C3350,'7.工程別レート'!$C$6:$E$501,3,FALSE))</f>
        <v/>
      </c>
      <c r="J3350" s="108" t="str">
        <f>IF(C3350="","",VLOOKUP($C3350,'7.工程別レート'!$C$6:$E$501,2,FALSE))</f>
        <v/>
      </c>
      <c r="K3350" s="195" t="str">
        <f t="shared" si="105"/>
        <v/>
      </c>
    </row>
    <row r="3351" spans="2:11" ht="18" customHeight="1">
      <c r="B3351" s="16" t="str">
        <f>IF('6.標準時間'!$B3351="","",'6.標準時間'!B3351)</f>
        <v/>
      </c>
      <c r="C3351" s="16" t="str">
        <f>IF('6.標準時間'!$C3351="","",'6.標準時間'!C3351)</f>
        <v/>
      </c>
      <c r="D3351" s="16" t="str">
        <f>IF('6.標準時間'!$C3351="","",'6.標準時間'!E3351)</f>
        <v/>
      </c>
      <c r="E3351" s="171" t="str">
        <f>IF('6.標準時間'!$C3351="","",'6.標準時間'!F3351)</f>
        <v/>
      </c>
      <c r="F3351" s="15" t="str">
        <f t="shared" si="104"/>
        <v/>
      </c>
      <c r="G3351" s="142" t="str">
        <f>IF('6.標準時間'!$C3351="","",'6.標準時間'!H3351)</f>
        <v/>
      </c>
      <c r="H3351" s="142" t="str">
        <f>IF('6.標準時間'!$C3351="","",'6.標準時間'!I3351)</f>
        <v/>
      </c>
      <c r="I3351" s="107" t="str">
        <f>IF(C3351="","",VLOOKUP($C3351,'7.工程別レート'!$C$6:$E$501,3,FALSE))</f>
        <v/>
      </c>
      <c r="J3351" s="108" t="str">
        <f>IF(C3351="","",VLOOKUP($C3351,'7.工程別レート'!$C$6:$E$501,2,FALSE))</f>
        <v/>
      </c>
      <c r="K3351" s="195" t="str">
        <f t="shared" si="105"/>
        <v/>
      </c>
    </row>
    <row r="3352" spans="2:11" ht="18" customHeight="1">
      <c r="B3352" s="16" t="str">
        <f>IF('6.標準時間'!$B3352="","",'6.標準時間'!B3352)</f>
        <v/>
      </c>
      <c r="C3352" s="16" t="str">
        <f>IF('6.標準時間'!$C3352="","",'6.標準時間'!C3352)</f>
        <v/>
      </c>
      <c r="D3352" s="16" t="str">
        <f>IF('6.標準時間'!$C3352="","",'6.標準時間'!E3352)</f>
        <v/>
      </c>
      <c r="E3352" s="171" t="str">
        <f>IF('6.標準時間'!$C3352="","",'6.標準時間'!F3352)</f>
        <v/>
      </c>
      <c r="F3352" s="15" t="str">
        <f t="shared" si="104"/>
        <v/>
      </c>
      <c r="G3352" s="142" t="str">
        <f>IF('6.標準時間'!$C3352="","",'6.標準時間'!H3352)</f>
        <v/>
      </c>
      <c r="H3352" s="142" t="str">
        <f>IF('6.標準時間'!$C3352="","",'6.標準時間'!I3352)</f>
        <v/>
      </c>
      <c r="I3352" s="107" t="str">
        <f>IF(C3352="","",VLOOKUP($C3352,'7.工程別レート'!$C$6:$E$501,3,FALSE))</f>
        <v/>
      </c>
      <c r="J3352" s="108" t="str">
        <f>IF(C3352="","",VLOOKUP($C3352,'7.工程別レート'!$C$6:$E$501,2,FALSE))</f>
        <v/>
      </c>
      <c r="K3352" s="195" t="str">
        <f t="shared" si="105"/>
        <v/>
      </c>
    </row>
    <row r="3353" spans="2:11" ht="18" customHeight="1">
      <c r="B3353" s="16" t="str">
        <f>IF('6.標準時間'!$B3353="","",'6.標準時間'!B3353)</f>
        <v/>
      </c>
      <c r="C3353" s="16" t="str">
        <f>IF('6.標準時間'!$C3353="","",'6.標準時間'!C3353)</f>
        <v/>
      </c>
      <c r="D3353" s="16" t="str">
        <f>IF('6.標準時間'!$C3353="","",'6.標準時間'!E3353)</f>
        <v/>
      </c>
      <c r="E3353" s="171" t="str">
        <f>IF('6.標準時間'!$C3353="","",'6.標準時間'!F3353)</f>
        <v/>
      </c>
      <c r="F3353" s="15" t="str">
        <f t="shared" si="104"/>
        <v/>
      </c>
      <c r="G3353" s="142" t="str">
        <f>IF('6.標準時間'!$C3353="","",'6.標準時間'!H3353)</f>
        <v/>
      </c>
      <c r="H3353" s="142" t="str">
        <f>IF('6.標準時間'!$C3353="","",'6.標準時間'!I3353)</f>
        <v/>
      </c>
      <c r="I3353" s="107" t="str">
        <f>IF(C3353="","",VLOOKUP($C3353,'7.工程別レート'!$C$6:$E$501,3,FALSE))</f>
        <v/>
      </c>
      <c r="J3353" s="108" t="str">
        <f>IF(C3353="","",VLOOKUP($C3353,'7.工程別レート'!$C$6:$E$501,2,FALSE))</f>
        <v/>
      </c>
      <c r="K3353" s="195" t="str">
        <f t="shared" si="105"/>
        <v/>
      </c>
    </row>
    <row r="3354" spans="2:11" ht="18" customHeight="1">
      <c r="B3354" s="16" t="str">
        <f>IF('6.標準時間'!$B3354="","",'6.標準時間'!B3354)</f>
        <v/>
      </c>
      <c r="C3354" s="16" t="str">
        <f>IF('6.標準時間'!$C3354="","",'6.標準時間'!C3354)</f>
        <v/>
      </c>
      <c r="D3354" s="16" t="str">
        <f>IF('6.標準時間'!$C3354="","",'6.標準時間'!E3354)</f>
        <v/>
      </c>
      <c r="E3354" s="171" t="str">
        <f>IF('6.標準時間'!$C3354="","",'6.標準時間'!F3354)</f>
        <v/>
      </c>
      <c r="F3354" s="15" t="str">
        <f t="shared" si="104"/>
        <v/>
      </c>
      <c r="G3354" s="142" t="str">
        <f>IF('6.標準時間'!$C3354="","",'6.標準時間'!H3354)</f>
        <v/>
      </c>
      <c r="H3354" s="142" t="str">
        <f>IF('6.標準時間'!$C3354="","",'6.標準時間'!I3354)</f>
        <v/>
      </c>
      <c r="I3354" s="107" t="str">
        <f>IF(C3354="","",VLOOKUP($C3354,'7.工程別レート'!$C$6:$E$501,3,FALSE))</f>
        <v/>
      </c>
      <c r="J3354" s="108" t="str">
        <f>IF(C3354="","",VLOOKUP($C3354,'7.工程別レート'!$C$6:$E$501,2,FALSE))</f>
        <v/>
      </c>
      <c r="K3354" s="195" t="str">
        <f t="shared" si="105"/>
        <v/>
      </c>
    </row>
    <row r="3355" spans="2:11" ht="18" customHeight="1">
      <c r="B3355" s="16" t="str">
        <f>IF('6.標準時間'!$B3355="","",'6.標準時間'!B3355)</f>
        <v/>
      </c>
      <c r="C3355" s="16" t="str">
        <f>IF('6.標準時間'!$C3355="","",'6.標準時間'!C3355)</f>
        <v/>
      </c>
      <c r="D3355" s="16" t="str">
        <f>IF('6.標準時間'!$C3355="","",'6.標準時間'!E3355)</f>
        <v/>
      </c>
      <c r="E3355" s="171" t="str">
        <f>IF('6.標準時間'!$C3355="","",'6.標準時間'!F3355)</f>
        <v/>
      </c>
      <c r="F3355" s="15" t="str">
        <f t="shared" si="104"/>
        <v/>
      </c>
      <c r="G3355" s="142" t="str">
        <f>IF('6.標準時間'!$C3355="","",'6.標準時間'!H3355)</f>
        <v/>
      </c>
      <c r="H3355" s="142" t="str">
        <f>IF('6.標準時間'!$C3355="","",'6.標準時間'!I3355)</f>
        <v/>
      </c>
      <c r="I3355" s="107" t="str">
        <f>IF(C3355="","",VLOOKUP($C3355,'7.工程別レート'!$C$6:$E$501,3,FALSE))</f>
        <v/>
      </c>
      <c r="J3355" s="108" t="str">
        <f>IF(C3355="","",VLOOKUP($C3355,'7.工程別レート'!$C$6:$E$501,2,FALSE))</f>
        <v/>
      </c>
      <c r="K3355" s="195" t="str">
        <f t="shared" si="105"/>
        <v/>
      </c>
    </row>
    <row r="3356" spans="2:11" ht="18" customHeight="1">
      <c r="B3356" s="16" t="str">
        <f>IF('6.標準時間'!$B3356="","",'6.標準時間'!B3356)</f>
        <v/>
      </c>
      <c r="C3356" s="16" t="str">
        <f>IF('6.標準時間'!$C3356="","",'6.標準時間'!C3356)</f>
        <v/>
      </c>
      <c r="D3356" s="16" t="str">
        <f>IF('6.標準時間'!$C3356="","",'6.標準時間'!E3356)</f>
        <v/>
      </c>
      <c r="E3356" s="171" t="str">
        <f>IF('6.標準時間'!$C3356="","",'6.標準時間'!F3356)</f>
        <v/>
      </c>
      <c r="F3356" s="15" t="str">
        <f t="shared" si="104"/>
        <v/>
      </c>
      <c r="G3356" s="142" t="str">
        <f>IF('6.標準時間'!$C3356="","",'6.標準時間'!H3356)</f>
        <v/>
      </c>
      <c r="H3356" s="142" t="str">
        <f>IF('6.標準時間'!$C3356="","",'6.標準時間'!I3356)</f>
        <v/>
      </c>
      <c r="I3356" s="107" t="str">
        <f>IF(C3356="","",VLOOKUP($C3356,'7.工程別レート'!$C$6:$E$501,3,FALSE))</f>
        <v/>
      </c>
      <c r="J3356" s="108" t="str">
        <f>IF(C3356="","",VLOOKUP($C3356,'7.工程別レート'!$C$6:$E$501,2,FALSE))</f>
        <v/>
      </c>
      <c r="K3356" s="195" t="str">
        <f t="shared" si="105"/>
        <v/>
      </c>
    </row>
    <row r="3357" spans="2:11" ht="18" customHeight="1">
      <c r="B3357" s="16" t="str">
        <f>IF('6.標準時間'!$B3357="","",'6.標準時間'!B3357)</f>
        <v/>
      </c>
      <c r="C3357" s="16" t="str">
        <f>IF('6.標準時間'!$C3357="","",'6.標準時間'!C3357)</f>
        <v/>
      </c>
      <c r="D3357" s="16" t="str">
        <f>IF('6.標準時間'!$C3357="","",'6.標準時間'!E3357)</f>
        <v/>
      </c>
      <c r="E3357" s="171" t="str">
        <f>IF('6.標準時間'!$C3357="","",'6.標準時間'!F3357)</f>
        <v/>
      </c>
      <c r="F3357" s="15" t="str">
        <f t="shared" si="104"/>
        <v/>
      </c>
      <c r="G3357" s="142" t="str">
        <f>IF('6.標準時間'!$C3357="","",'6.標準時間'!H3357)</f>
        <v/>
      </c>
      <c r="H3357" s="142" t="str">
        <f>IF('6.標準時間'!$C3357="","",'6.標準時間'!I3357)</f>
        <v/>
      </c>
      <c r="I3357" s="107" t="str">
        <f>IF(C3357="","",VLOOKUP($C3357,'7.工程別レート'!$C$6:$E$501,3,FALSE))</f>
        <v/>
      </c>
      <c r="J3357" s="108" t="str">
        <f>IF(C3357="","",VLOOKUP($C3357,'7.工程別レート'!$C$6:$E$501,2,FALSE))</f>
        <v/>
      </c>
      <c r="K3357" s="195" t="str">
        <f t="shared" si="105"/>
        <v/>
      </c>
    </row>
    <row r="3358" spans="2:11" ht="18" customHeight="1">
      <c r="B3358" s="16" t="str">
        <f>IF('6.標準時間'!$B3358="","",'6.標準時間'!B3358)</f>
        <v/>
      </c>
      <c r="C3358" s="16" t="str">
        <f>IF('6.標準時間'!$C3358="","",'6.標準時間'!C3358)</f>
        <v/>
      </c>
      <c r="D3358" s="16" t="str">
        <f>IF('6.標準時間'!$C3358="","",'6.標準時間'!E3358)</f>
        <v/>
      </c>
      <c r="E3358" s="171" t="str">
        <f>IF('6.標準時間'!$C3358="","",'6.標準時間'!F3358)</f>
        <v/>
      </c>
      <c r="F3358" s="15" t="str">
        <f t="shared" si="104"/>
        <v/>
      </c>
      <c r="G3358" s="142" t="str">
        <f>IF('6.標準時間'!$C3358="","",'6.標準時間'!H3358)</f>
        <v/>
      </c>
      <c r="H3358" s="142" t="str">
        <f>IF('6.標準時間'!$C3358="","",'6.標準時間'!I3358)</f>
        <v/>
      </c>
      <c r="I3358" s="107" t="str">
        <f>IF(C3358="","",VLOOKUP($C3358,'7.工程別レート'!$C$6:$E$501,3,FALSE))</f>
        <v/>
      </c>
      <c r="J3358" s="108" t="str">
        <f>IF(C3358="","",VLOOKUP($C3358,'7.工程別レート'!$C$6:$E$501,2,FALSE))</f>
        <v/>
      </c>
      <c r="K3358" s="195" t="str">
        <f t="shared" si="105"/>
        <v/>
      </c>
    </row>
    <row r="3359" spans="2:11" ht="18" customHeight="1">
      <c r="B3359" s="16" t="str">
        <f>IF('6.標準時間'!$B3359="","",'6.標準時間'!B3359)</f>
        <v/>
      </c>
      <c r="C3359" s="16" t="str">
        <f>IF('6.標準時間'!$C3359="","",'6.標準時間'!C3359)</f>
        <v/>
      </c>
      <c r="D3359" s="16" t="str">
        <f>IF('6.標準時間'!$C3359="","",'6.標準時間'!E3359)</f>
        <v/>
      </c>
      <c r="E3359" s="171" t="str">
        <f>IF('6.標準時間'!$C3359="","",'6.標準時間'!F3359)</f>
        <v/>
      </c>
      <c r="F3359" s="15" t="str">
        <f t="shared" si="104"/>
        <v/>
      </c>
      <c r="G3359" s="142" t="str">
        <f>IF('6.標準時間'!$C3359="","",'6.標準時間'!H3359)</f>
        <v/>
      </c>
      <c r="H3359" s="142" t="str">
        <f>IF('6.標準時間'!$C3359="","",'6.標準時間'!I3359)</f>
        <v/>
      </c>
      <c r="I3359" s="107" t="str">
        <f>IF(C3359="","",VLOOKUP($C3359,'7.工程別レート'!$C$6:$E$501,3,FALSE))</f>
        <v/>
      </c>
      <c r="J3359" s="108" t="str">
        <f>IF(C3359="","",VLOOKUP($C3359,'7.工程別レート'!$C$6:$E$501,2,FALSE))</f>
        <v/>
      </c>
      <c r="K3359" s="195" t="str">
        <f t="shared" si="105"/>
        <v/>
      </c>
    </row>
    <row r="3360" spans="2:11" ht="18" customHeight="1">
      <c r="B3360" s="16" t="str">
        <f>IF('6.標準時間'!$B3360="","",'6.標準時間'!B3360)</f>
        <v/>
      </c>
      <c r="C3360" s="16" t="str">
        <f>IF('6.標準時間'!$C3360="","",'6.標準時間'!C3360)</f>
        <v/>
      </c>
      <c r="D3360" s="16" t="str">
        <f>IF('6.標準時間'!$C3360="","",'6.標準時間'!E3360)</f>
        <v/>
      </c>
      <c r="E3360" s="171" t="str">
        <f>IF('6.標準時間'!$C3360="","",'6.標準時間'!F3360)</f>
        <v/>
      </c>
      <c r="F3360" s="15" t="str">
        <f t="shared" si="104"/>
        <v/>
      </c>
      <c r="G3360" s="142" t="str">
        <f>IF('6.標準時間'!$C3360="","",'6.標準時間'!H3360)</f>
        <v/>
      </c>
      <c r="H3360" s="142" t="str">
        <f>IF('6.標準時間'!$C3360="","",'6.標準時間'!I3360)</f>
        <v/>
      </c>
      <c r="I3360" s="107" t="str">
        <f>IF(C3360="","",VLOOKUP($C3360,'7.工程別レート'!$C$6:$E$501,3,FALSE))</f>
        <v/>
      </c>
      <c r="J3360" s="108" t="str">
        <f>IF(C3360="","",VLOOKUP($C3360,'7.工程別レート'!$C$6:$E$501,2,FALSE))</f>
        <v/>
      </c>
      <c r="K3360" s="195" t="str">
        <f t="shared" si="105"/>
        <v/>
      </c>
    </row>
    <row r="3361" spans="2:11" ht="18" customHeight="1">
      <c r="B3361" s="16" t="str">
        <f>IF('6.標準時間'!$B3361="","",'6.標準時間'!B3361)</f>
        <v/>
      </c>
      <c r="C3361" s="16" t="str">
        <f>IF('6.標準時間'!$C3361="","",'6.標準時間'!C3361)</f>
        <v/>
      </c>
      <c r="D3361" s="16" t="str">
        <f>IF('6.標準時間'!$C3361="","",'6.標準時間'!E3361)</f>
        <v/>
      </c>
      <c r="E3361" s="171" t="str">
        <f>IF('6.標準時間'!$C3361="","",'6.標準時間'!F3361)</f>
        <v/>
      </c>
      <c r="F3361" s="15" t="str">
        <f t="shared" si="104"/>
        <v/>
      </c>
      <c r="G3361" s="142" t="str">
        <f>IF('6.標準時間'!$C3361="","",'6.標準時間'!H3361)</f>
        <v/>
      </c>
      <c r="H3361" s="142" t="str">
        <f>IF('6.標準時間'!$C3361="","",'6.標準時間'!I3361)</f>
        <v/>
      </c>
      <c r="I3361" s="107" t="str">
        <f>IF(C3361="","",VLOOKUP($C3361,'7.工程別レート'!$C$6:$E$501,3,FALSE))</f>
        <v/>
      </c>
      <c r="J3361" s="108" t="str">
        <f>IF(C3361="","",VLOOKUP($C3361,'7.工程別レート'!$C$6:$E$501,2,FALSE))</f>
        <v/>
      </c>
      <c r="K3361" s="195" t="str">
        <f t="shared" si="105"/>
        <v/>
      </c>
    </row>
    <row r="3362" spans="2:11" ht="18" customHeight="1">
      <c r="B3362" s="16" t="str">
        <f>IF('6.標準時間'!$B3362="","",'6.標準時間'!B3362)</f>
        <v/>
      </c>
      <c r="C3362" s="16" t="str">
        <f>IF('6.標準時間'!$C3362="","",'6.標準時間'!C3362)</f>
        <v/>
      </c>
      <c r="D3362" s="16" t="str">
        <f>IF('6.標準時間'!$C3362="","",'6.標準時間'!E3362)</f>
        <v/>
      </c>
      <c r="E3362" s="171" t="str">
        <f>IF('6.標準時間'!$C3362="","",'6.標準時間'!F3362)</f>
        <v/>
      </c>
      <c r="F3362" s="15" t="str">
        <f t="shared" si="104"/>
        <v/>
      </c>
      <c r="G3362" s="142" t="str">
        <f>IF('6.標準時間'!$C3362="","",'6.標準時間'!H3362)</f>
        <v/>
      </c>
      <c r="H3362" s="142" t="str">
        <f>IF('6.標準時間'!$C3362="","",'6.標準時間'!I3362)</f>
        <v/>
      </c>
      <c r="I3362" s="107" t="str">
        <f>IF(C3362="","",VLOOKUP($C3362,'7.工程別レート'!$C$6:$E$501,3,FALSE))</f>
        <v/>
      </c>
      <c r="J3362" s="108" t="str">
        <f>IF(C3362="","",VLOOKUP($C3362,'7.工程別レート'!$C$6:$E$501,2,FALSE))</f>
        <v/>
      </c>
      <c r="K3362" s="195" t="str">
        <f t="shared" si="105"/>
        <v/>
      </c>
    </row>
    <row r="3363" spans="2:11" ht="18" customHeight="1">
      <c r="B3363" s="16" t="str">
        <f>IF('6.標準時間'!$B3363="","",'6.標準時間'!B3363)</f>
        <v/>
      </c>
      <c r="C3363" s="16" t="str">
        <f>IF('6.標準時間'!$C3363="","",'6.標準時間'!C3363)</f>
        <v/>
      </c>
      <c r="D3363" s="16" t="str">
        <f>IF('6.標準時間'!$C3363="","",'6.標準時間'!E3363)</f>
        <v/>
      </c>
      <c r="E3363" s="171" t="str">
        <f>IF('6.標準時間'!$C3363="","",'6.標準時間'!F3363)</f>
        <v/>
      </c>
      <c r="F3363" s="15" t="str">
        <f t="shared" si="104"/>
        <v/>
      </c>
      <c r="G3363" s="142" t="str">
        <f>IF('6.標準時間'!$C3363="","",'6.標準時間'!H3363)</f>
        <v/>
      </c>
      <c r="H3363" s="142" t="str">
        <f>IF('6.標準時間'!$C3363="","",'6.標準時間'!I3363)</f>
        <v/>
      </c>
      <c r="I3363" s="107" t="str">
        <f>IF(C3363="","",VLOOKUP($C3363,'7.工程別レート'!$C$6:$E$501,3,FALSE))</f>
        <v/>
      </c>
      <c r="J3363" s="108" t="str">
        <f>IF(C3363="","",VLOOKUP($C3363,'7.工程別レート'!$C$6:$E$501,2,FALSE))</f>
        <v/>
      </c>
      <c r="K3363" s="195" t="str">
        <f t="shared" si="105"/>
        <v/>
      </c>
    </row>
    <row r="3364" spans="2:11" ht="18" customHeight="1">
      <c r="B3364" s="16" t="str">
        <f>IF('6.標準時間'!$B3364="","",'6.標準時間'!B3364)</f>
        <v/>
      </c>
      <c r="C3364" s="16" t="str">
        <f>IF('6.標準時間'!$C3364="","",'6.標準時間'!C3364)</f>
        <v/>
      </c>
      <c r="D3364" s="16" t="str">
        <f>IF('6.標準時間'!$C3364="","",'6.標準時間'!E3364)</f>
        <v/>
      </c>
      <c r="E3364" s="171" t="str">
        <f>IF('6.標準時間'!$C3364="","",'6.標準時間'!F3364)</f>
        <v/>
      </c>
      <c r="F3364" s="15" t="str">
        <f t="shared" si="104"/>
        <v/>
      </c>
      <c r="G3364" s="142" t="str">
        <f>IF('6.標準時間'!$C3364="","",'6.標準時間'!H3364)</f>
        <v/>
      </c>
      <c r="H3364" s="142" t="str">
        <f>IF('6.標準時間'!$C3364="","",'6.標準時間'!I3364)</f>
        <v/>
      </c>
      <c r="I3364" s="107" t="str">
        <f>IF(C3364="","",VLOOKUP($C3364,'7.工程別レート'!$C$6:$E$501,3,FALSE))</f>
        <v/>
      </c>
      <c r="J3364" s="108" t="str">
        <f>IF(C3364="","",VLOOKUP($C3364,'7.工程別レート'!$C$6:$E$501,2,FALSE))</f>
        <v/>
      </c>
      <c r="K3364" s="195" t="str">
        <f t="shared" si="105"/>
        <v/>
      </c>
    </row>
    <row r="3365" spans="2:11" ht="18" customHeight="1">
      <c r="B3365" s="16" t="str">
        <f>IF('6.標準時間'!$B3365="","",'6.標準時間'!B3365)</f>
        <v/>
      </c>
      <c r="C3365" s="16" t="str">
        <f>IF('6.標準時間'!$C3365="","",'6.標準時間'!C3365)</f>
        <v/>
      </c>
      <c r="D3365" s="16" t="str">
        <f>IF('6.標準時間'!$C3365="","",'6.標準時間'!E3365)</f>
        <v/>
      </c>
      <c r="E3365" s="171" t="str">
        <f>IF('6.標準時間'!$C3365="","",'6.標準時間'!F3365)</f>
        <v/>
      </c>
      <c r="F3365" s="15" t="str">
        <f t="shared" si="104"/>
        <v/>
      </c>
      <c r="G3365" s="142" t="str">
        <f>IF('6.標準時間'!$C3365="","",'6.標準時間'!H3365)</f>
        <v/>
      </c>
      <c r="H3365" s="142" t="str">
        <f>IF('6.標準時間'!$C3365="","",'6.標準時間'!I3365)</f>
        <v/>
      </c>
      <c r="I3365" s="107" t="str">
        <f>IF(C3365="","",VLOOKUP($C3365,'7.工程別レート'!$C$6:$E$501,3,FALSE))</f>
        <v/>
      </c>
      <c r="J3365" s="108" t="str">
        <f>IF(C3365="","",VLOOKUP($C3365,'7.工程別レート'!$C$6:$E$501,2,FALSE))</f>
        <v/>
      </c>
      <c r="K3365" s="195" t="str">
        <f t="shared" si="105"/>
        <v/>
      </c>
    </row>
    <row r="3366" spans="2:11" ht="18" customHeight="1">
      <c r="B3366" s="16" t="str">
        <f>IF('6.標準時間'!$B3366="","",'6.標準時間'!B3366)</f>
        <v/>
      </c>
      <c r="C3366" s="16" t="str">
        <f>IF('6.標準時間'!$C3366="","",'6.標準時間'!C3366)</f>
        <v/>
      </c>
      <c r="D3366" s="16" t="str">
        <f>IF('6.標準時間'!$C3366="","",'6.標準時間'!E3366)</f>
        <v/>
      </c>
      <c r="E3366" s="171" t="str">
        <f>IF('6.標準時間'!$C3366="","",'6.標準時間'!F3366)</f>
        <v/>
      </c>
      <c r="F3366" s="15" t="str">
        <f t="shared" si="104"/>
        <v/>
      </c>
      <c r="G3366" s="142" t="str">
        <f>IF('6.標準時間'!$C3366="","",'6.標準時間'!H3366)</f>
        <v/>
      </c>
      <c r="H3366" s="142" t="str">
        <f>IF('6.標準時間'!$C3366="","",'6.標準時間'!I3366)</f>
        <v/>
      </c>
      <c r="I3366" s="107" t="str">
        <f>IF(C3366="","",VLOOKUP($C3366,'7.工程別レート'!$C$6:$E$501,3,FALSE))</f>
        <v/>
      </c>
      <c r="J3366" s="108" t="str">
        <f>IF(C3366="","",VLOOKUP($C3366,'7.工程別レート'!$C$6:$E$501,2,FALSE))</f>
        <v/>
      </c>
      <c r="K3366" s="195" t="str">
        <f t="shared" si="105"/>
        <v/>
      </c>
    </row>
    <row r="3367" spans="2:11" ht="18" customHeight="1">
      <c r="B3367" s="16" t="str">
        <f>IF('6.標準時間'!$B3367="","",'6.標準時間'!B3367)</f>
        <v/>
      </c>
      <c r="C3367" s="16" t="str">
        <f>IF('6.標準時間'!$C3367="","",'6.標準時間'!C3367)</f>
        <v/>
      </c>
      <c r="D3367" s="16" t="str">
        <f>IF('6.標準時間'!$C3367="","",'6.標準時間'!E3367)</f>
        <v/>
      </c>
      <c r="E3367" s="171" t="str">
        <f>IF('6.標準時間'!$C3367="","",'6.標準時間'!F3367)</f>
        <v/>
      </c>
      <c r="F3367" s="15" t="str">
        <f t="shared" si="104"/>
        <v/>
      </c>
      <c r="G3367" s="142" t="str">
        <f>IF('6.標準時間'!$C3367="","",'6.標準時間'!H3367)</f>
        <v/>
      </c>
      <c r="H3367" s="142" t="str">
        <f>IF('6.標準時間'!$C3367="","",'6.標準時間'!I3367)</f>
        <v/>
      </c>
      <c r="I3367" s="107" t="str">
        <f>IF(C3367="","",VLOOKUP($C3367,'7.工程別レート'!$C$6:$E$501,3,FALSE))</f>
        <v/>
      </c>
      <c r="J3367" s="108" t="str">
        <f>IF(C3367="","",VLOOKUP($C3367,'7.工程別レート'!$C$6:$E$501,2,FALSE))</f>
        <v/>
      </c>
      <c r="K3367" s="195" t="str">
        <f t="shared" si="105"/>
        <v/>
      </c>
    </row>
    <row r="3368" spans="2:11" ht="18" customHeight="1">
      <c r="B3368" s="16" t="str">
        <f>IF('6.標準時間'!$B3368="","",'6.標準時間'!B3368)</f>
        <v/>
      </c>
      <c r="C3368" s="16" t="str">
        <f>IF('6.標準時間'!$C3368="","",'6.標準時間'!C3368)</f>
        <v/>
      </c>
      <c r="D3368" s="16" t="str">
        <f>IF('6.標準時間'!$C3368="","",'6.標準時間'!E3368)</f>
        <v/>
      </c>
      <c r="E3368" s="171" t="str">
        <f>IF('6.標準時間'!$C3368="","",'6.標準時間'!F3368)</f>
        <v/>
      </c>
      <c r="F3368" s="15" t="str">
        <f t="shared" si="104"/>
        <v/>
      </c>
      <c r="G3368" s="142" t="str">
        <f>IF('6.標準時間'!$C3368="","",'6.標準時間'!H3368)</f>
        <v/>
      </c>
      <c r="H3368" s="142" t="str">
        <f>IF('6.標準時間'!$C3368="","",'6.標準時間'!I3368)</f>
        <v/>
      </c>
      <c r="I3368" s="107" t="str">
        <f>IF(C3368="","",VLOOKUP($C3368,'7.工程別レート'!$C$6:$E$501,3,FALSE))</f>
        <v/>
      </c>
      <c r="J3368" s="108" t="str">
        <f>IF(C3368="","",VLOOKUP($C3368,'7.工程別レート'!$C$6:$E$501,2,FALSE))</f>
        <v/>
      </c>
      <c r="K3368" s="195" t="str">
        <f t="shared" si="105"/>
        <v/>
      </c>
    </row>
    <row r="3369" spans="2:11" ht="18" customHeight="1">
      <c r="B3369" s="16" t="str">
        <f>IF('6.標準時間'!$B3369="","",'6.標準時間'!B3369)</f>
        <v/>
      </c>
      <c r="C3369" s="16" t="str">
        <f>IF('6.標準時間'!$C3369="","",'6.標準時間'!C3369)</f>
        <v/>
      </c>
      <c r="D3369" s="16" t="str">
        <f>IF('6.標準時間'!$C3369="","",'6.標準時間'!E3369)</f>
        <v/>
      </c>
      <c r="E3369" s="171" t="str">
        <f>IF('6.標準時間'!$C3369="","",'6.標準時間'!F3369)</f>
        <v/>
      </c>
      <c r="F3369" s="15" t="str">
        <f t="shared" si="104"/>
        <v/>
      </c>
      <c r="G3369" s="142" t="str">
        <f>IF('6.標準時間'!$C3369="","",'6.標準時間'!H3369)</f>
        <v/>
      </c>
      <c r="H3369" s="142" t="str">
        <f>IF('6.標準時間'!$C3369="","",'6.標準時間'!I3369)</f>
        <v/>
      </c>
      <c r="I3369" s="107" t="str">
        <f>IF(C3369="","",VLOOKUP($C3369,'7.工程別レート'!$C$6:$E$501,3,FALSE))</f>
        <v/>
      </c>
      <c r="J3369" s="108" t="str">
        <f>IF(C3369="","",VLOOKUP($C3369,'7.工程別レート'!$C$6:$E$501,2,FALSE))</f>
        <v/>
      </c>
      <c r="K3369" s="195" t="str">
        <f t="shared" si="105"/>
        <v/>
      </c>
    </row>
    <row r="3370" spans="2:11" ht="18" customHeight="1">
      <c r="B3370" s="16" t="str">
        <f>IF('6.標準時間'!$B3370="","",'6.標準時間'!B3370)</f>
        <v/>
      </c>
      <c r="C3370" s="16" t="str">
        <f>IF('6.標準時間'!$C3370="","",'6.標準時間'!C3370)</f>
        <v/>
      </c>
      <c r="D3370" s="16" t="str">
        <f>IF('6.標準時間'!$C3370="","",'6.標準時間'!E3370)</f>
        <v/>
      </c>
      <c r="E3370" s="171" t="str">
        <f>IF('6.標準時間'!$C3370="","",'6.標準時間'!F3370)</f>
        <v/>
      </c>
      <c r="F3370" s="15" t="str">
        <f t="shared" si="104"/>
        <v/>
      </c>
      <c r="G3370" s="142" t="str">
        <f>IF('6.標準時間'!$C3370="","",'6.標準時間'!H3370)</f>
        <v/>
      </c>
      <c r="H3370" s="142" t="str">
        <f>IF('6.標準時間'!$C3370="","",'6.標準時間'!I3370)</f>
        <v/>
      </c>
      <c r="I3370" s="107" t="str">
        <f>IF(C3370="","",VLOOKUP($C3370,'7.工程別レート'!$C$6:$E$501,3,FALSE))</f>
        <v/>
      </c>
      <c r="J3370" s="108" t="str">
        <f>IF(C3370="","",VLOOKUP($C3370,'7.工程別レート'!$C$6:$E$501,2,FALSE))</f>
        <v/>
      </c>
      <c r="K3370" s="195" t="str">
        <f t="shared" si="105"/>
        <v/>
      </c>
    </row>
    <row r="3371" spans="2:11" ht="18" customHeight="1">
      <c r="B3371" s="16" t="str">
        <f>IF('6.標準時間'!$B3371="","",'6.標準時間'!B3371)</f>
        <v/>
      </c>
      <c r="C3371" s="16" t="str">
        <f>IF('6.標準時間'!$C3371="","",'6.標準時間'!C3371)</f>
        <v/>
      </c>
      <c r="D3371" s="16" t="str">
        <f>IF('6.標準時間'!$C3371="","",'6.標準時間'!E3371)</f>
        <v/>
      </c>
      <c r="E3371" s="171" t="str">
        <f>IF('6.標準時間'!$C3371="","",'6.標準時間'!F3371)</f>
        <v/>
      </c>
      <c r="F3371" s="15" t="str">
        <f t="shared" si="104"/>
        <v/>
      </c>
      <c r="G3371" s="142" t="str">
        <f>IF('6.標準時間'!$C3371="","",'6.標準時間'!H3371)</f>
        <v/>
      </c>
      <c r="H3371" s="142" t="str">
        <f>IF('6.標準時間'!$C3371="","",'6.標準時間'!I3371)</f>
        <v/>
      </c>
      <c r="I3371" s="107" t="str">
        <f>IF(C3371="","",VLOOKUP($C3371,'7.工程別レート'!$C$6:$E$501,3,FALSE))</f>
        <v/>
      </c>
      <c r="J3371" s="108" t="str">
        <f>IF(C3371="","",VLOOKUP($C3371,'7.工程別レート'!$C$6:$E$501,2,FALSE))</f>
        <v/>
      </c>
      <c r="K3371" s="195" t="str">
        <f t="shared" si="105"/>
        <v/>
      </c>
    </row>
    <row r="3372" spans="2:11" ht="18" customHeight="1">
      <c r="B3372" s="16" t="str">
        <f>IF('6.標準時間'!$B3372="","",'6.標準時間'!B3372)</f>
        <v/>
      </c>
      <c r="C3372" s="16" t="str">
        <f>IF('6.標準時間'!$C3372="","",'6.標準時間'!C3372)</f>
        <v/>
      </c>
      <c r="D3372" s="16" t="str">
        <f>IF('6.標準時間'!$C3372="","",'6.標準時間'!E3372)</f>
        <v/>
      </c>
      <c r="E3372" s="171" t="str">
        <f>IF('6.標準時間'!$C3372="","",'6.標準時間'!F3372)</f>
        <v/>
      </c>
      <c r="F3372" s="15" t="str">
        <f t="shared" si="104"/>
        <v/>
      </c>
      <c r="G3372" s="142" t="str">
        <f>IF('6.標準時間'!$C3372="","",'6.標準時間'!H3372)</f>
        <v/>
      </c>
      <c r="H3372" s="142" t="str">
        <f>IF('6.標準時間'!$C3372="","",'6.標準時間'!I3372)</f>
        <v/>
      </c>
      <c r="I3372" s="107" t="str">
        <f>IF(C3372="","",VLOOKUP($C3372,'7.工程別レート'!$C$6:$E$501,3,FALSE))</f>
        <v/>
      </c>
      <c r="J3372" s="108" t="str">
        <f>IF(C3372="","",VLOOKUP($C3372,'7.工程別レート'!$C$6:$E$501,2,FALSE))</f>
        <v/>
      </c>
      <c r="K3372" s="195" t="str">
        <f t="shared" si="105"/>
        <v/>
      </c>
    </row>
    <row r="3373" spans="2:11" ht="18" customHeight="1">
      <c r="B3373" s="16" t="str">
        <f>IF('6.標準時間'!$B3373="","",'6.標準時間'!B3373)</f>
        <v/>
      </c>
      <c r="C3373" s="16" t="str">
        <f>IF('6.標準時間'!$C3373="","",'6.標準時間'!C3373)</f>
        <v/>
      </c>
      <c r="D3373" s="16" t="str">
        <f>IF('6.標準時間'!$C3373="","",'6.標準時間'!E3373)</f>
        <v/>
      </c>
      <c r="E3373" s="171" t="str">
        <f>IF('6.標準時間'!$C3373="","",'6.標準時間'!F3373)</f>
        <v/>
      </c>
      <c r="F3373" s="15" t="str">
        <f t="shared" si="104"/>
        <v/>
      </c>
      <c r="G3373" s="142" t="str">
        <f>IF('6.標準時間'!$C3373="","",'6.標準時間'!H3373)</f>
        <v/>
      </c>
      <c r="H3373" s="142" t="str">
        <f>IF('6.標準時間'!$C3373="","",'6.標準時間'!I3373)</f>
        <v/>
      </c>
      <c r="I3373" s="107" t="str">
        <f>IF(C3373="","",VLOOKUP($C3373,'7.工程別レート'!$C$6:$E$501,3,FALSE))</f>
        <v/>
      </c>
      <c r="J3373" s="108" t="str">
        <f>IF(C3373="","",VLOOKUP($C3373,'7.工程別レート'!$C$6:$E$501,2,FALSE))</f>
        <v/>
      </c>
      <c r="K3373" s="195" t="str">
        <f t="shared" si="105"/>
        <v/>
      </c>
    </row>
    <row r="3374" spans="2:11" ht="18" customHeight="1">
      <c r="B3374" s="16" t="str">
        <f>IF('6.標準時間'!$B3374="","",'6.標準時間'!B3374)</f>
        <v/>
      </c>
      <c r="C3374" s="16" t="str">
        <f>IF('6.標準時間'!$C3374="","",'6.標準時間'!C3374)</f>
        <v/>
      </c>
      <c r="D3374" s="16" t="str">
        <f>IF('6.標準時間'!$C3374="","",'6.標準時間'!E3374)</f>
        <v/>
      </c>
      <c r="E3374" s="171" t="str">
        <f>IF('6.標準時間'!$C3374="","",'6.標準時間'!F3374)</f>
        <v/>
      </c>
      <c r="F3374" s="15" t="str">
        <f t="shared" si="104"/>
        <v/>
      </c>
      <c r="G3374" s="142" t="str">
        <f>IF('6.標準時間'!$C3374="","",'6.標準時間'!H3374)</f>
        <v/>
      </c>
      <c r="H3374" s="142" t="str">
        <f>IF('6.標準時間'!$C3374="","",'6.標準時間'!I3374)</f>
        <v/>
      </c>
      <c r="I3374" s="107" t="str">
        <f>IF(C3374="","",VLOOKUP($C3374,'7.工程別レート'!$C$6:$E$501,3,FALSE))</f>
        <v/>
      </c>
      <c r="J3374" s="108" t="str">
        <f>IF(C3374="","",VLOOKUP($C3374,'7.工程別レート'!$C$6:$E$501,2,FALSE))</f>
        <v/>
      </c>
      <c r="K3374" s="195" t="str">
        <f t="shared" si="105"/>
        <v/>
      </c>
    </row>
    <row r="3375" spans="2:11" ht="18" customHeight="1">
      <c r="B3375" s="16" t="str">
        <f>IF('6.標準時間'!$B3375="","",'6.標準時間'!B3375)</f>
        <v/>
      </c>
      <c r="C3375" s="16" t="str">
        <f>IF('6.標準時間'!$C3375="","",'6.標準時間'!C3375)</f>
        <v/>
      </c>
      <c r="D3375" s="16" t="str">
        <f>IF('6.標準時間'!$C3375="","",'6.標準時間'!E3375)</f>
        <v/>
      </c>
      <c r="E3375" s="171" t="str">
        <f>IF('6.標準時間'!$C3375="","",'6.標準時間'!F3375)</f>
        <v/>
      </c>
      <c r="F3375" s="15" t="str">
        <f t="shared" si="104"/>
        <v/>
      </c>
      <c r="G3375" s="142" t="str">
        <f>IF('6.標準時間'!$C3375="","",'6.標準時間'!H3375)</f>
        <v/>
      </c>
      <c r="H3375" s="142" t="str">
        <f>IF('6.標準時間'!$C3375="","",'6.標準時間'!I3375)</f>
        <v/>
      </c>
      <c r="I3375" s="107" t="str">
        <f>IF(C3375="","",VLOOKUP($C3375,'7.工程別レート'!$C$6:$E$501,3,FALSE))</f>
        <v/>
      </c>
      <c r="J3375" s="108" t="str">
        <f>IF(C3375="","",VLOOKUP($C3375,'7.工程別レート'!$C$6:$E$501,2,FALSE))</f>
        <v/>
      </c>
      <c r="K3375" s="195" t="str">
        <f t="shared" si="105"/>
        <v/>
      </c>
    </row>
    <row r="3376" spans="2:11" ht="18" customHeight="1">
      <c r="B3376" s="16" t="str">
        <f>IF('6.標準時間'!$B3376="","",'6.標準時間'!B3376)</f>
        <v/>
      </c>
      <c r="C3376" s="16" t="str">
        <f>IF('6.標準時間'!$C3376="","",'6.標準時間'!C3376)</f>
        <v/>
      </c>
      <c r="D3376" s="16" t="str">
        <f>IF('6.標準時間'!$C3376="","",'6.標準時間'!E3376)</f>
        <v/>
      </c>
      <c r="E3376" s="171" t="str">
        <f>IF('6.標準時間'!$C3376="","",'6.標準時間'!F3376)</f>
        <v/>
      </c>
      <c r="F3376" s="15" t="str">
        <f t="shared" si="104"/>
        <v/>
      </c>
      <c r="G3376" s="142" t="str">
        <f>IF('6.標準時間'!$C3376="","",'6.標準時間'!H3376)</f>
        <v/>
      </c>
      <c r="H3376" s="142" t="str">
        <f>IF('6.標準時間'!$C3376="","",'6.標準時間'!I3376)</f>
        <v/>
      </c>
      <c r="I3376" s="107" t="str">
        <f>IF(C3376="","",VLOOKUP($C3376,'7.工程別レート'!$C$6:$E$501,3,FALSE))</f>
        <v/>
      </c>
      <c r="J3376" s="108" t="str">
        <f>IF(C3376="","",VLOOKUP($C3376,'7.工程別レート'!$C$6:$E$501,2,FALSE))</f>
        <v/>
      </c>
      <c r="K3376" s="195" t="str">
        <f t="shared" si="105"/>
        <v/>
      </c>
    </row>
    <row r="3377" spans="2:11" ht="18" customHeight="1">
      <c r="B3377" s="16" t="str">
        <f>IF('6.標準時間'!$B3377="","",'6.標準時間'!B3377)</f>
        <v/>
      </c>
      <c r="C3377" s="16" t="str">
        <f>IF('6.標準時間'!$C3377="","",'6.標準時間'!C3377)</f>
        <v/>
      </c>
      <c r="D3377" s="16" t="str">
        <f>IF('6.標準時間'!$C3377="","",'6.標準時間'!E3377)</f>
        <v/>
      </c>
      <c r="E3377" s="171" t="str">
        <f>IF('6.標準時間'!$C3377="","",'6.標準時間'!F3377)</f>
        <v/>
      </c>
      <c r="F3377" s="15" t="str">
        <f t="shared" si="104"/>
        <v/>
      </c>
      <c r="G3377" s="142" t="str">
        <f>IF('6.標準時間'!$C3377="","",'6.標準時間'!H3377)</f>
        <v/>
      </c>
      <c r="H3377" s="142" t="str">
        <f>IF('6.標準時間'!$C3377="","",'6.標準時間'!I3377)</f>
        <v/>
      </c>
      <c r="I3377" s="107" t="str">
        <f>IF(C3377="","",VLOOKUP($C3377,'7.工程別レート'!$C$6:$E$501,3,FALSE))</f>
        <v/>
      </c>
      <c r="J3377" s="108" t="str">
        <f>IF(C3377="","",VLOOKUP($C3377,'7.工程別レート'!$C$6:$E$501,2,FALSE))</f>
        <v/>
      </c>
      <c r="K3377" s="195" t="str">
        <f t="shared" si="105"/>
        <v/>
      </c>
    </row>
    <row r="3378" spans="2:11" ht="18" customHeight="1">
      <c r="B3378" s="16" t="str">
        <f>IF('6.標準時間'!$B3378="","",'6.標準時間'!B3378)</f>
        <v/>
      </c>
      <c r="C3378" s="16" t="str">
        <f>IF('6.標準時間'!$C3378="","",'6.標準時間'!C3378)</f>
        <v/>
      </c>
      <c r="D3378" s="16" t="str">
        <f>IF('6.標準時間'!$C3378="","",'6.標準時間'!E3378)</f>
        <v/>
      </c>
      <c r="E3378" s="171" t="str">
        <f>IF('6.標準時間'!$C3378="","",'6.標準時間'!F3378)</f>
        <v/>
      </c>
      <c r="F3378" s="15" t="str">
        <f t="shared" si="104"/>
        <v/>
      </c>
      <c r="G3378" s="142" t="str">
        <f>IF('6.標準時間'!$C3378="","",'6.標準時間'!H3378)</f>
        <v/>
      </c>
      <c r="H3378" s="142" t="str">
        <f>IF('6.標準時間'!$C3378="","",'6.標準時間'!I3378)</f>
        <v/>
      </c>
      <c r="I3378" s="107" t="str">
        <f>IF(C3378="","",VLOOKUP($C3378,'7.工程別レート'!$C$6:$E$501,3,FALSE))</f>
        <v/>
      </c>
      <c r="J3378" s="108" t="str">
        <f>IF(C3378="","",VLOOKUP($C3378,'7.工程別レート'!$C$6:$E$501,2,FALSE))</f>
        <v/>
      </c>
      <c r="K3378" s="195" t="str">
        <f t="shared" si="105"/>
        <v/>
      </c>
    </row>
    <row r="3379" spans="2:11" ht="18" customHeight="1">
      <c r="B3379" s="16" t="str">
        <f>IF('6.標準時間'!$B3379="","",'6.標準時間'!B3379)</f>
        <v/>
      </c>
      <c r="C3379" s="16" t="str">
        <f>IF('6.標準時間'!$C3379="","",'6.標準時間'!C3379)</f>
        <v/>
      </c>
      <c r="D3379" s="16" t="str">
        <f>IF('6.標準時間'!$C3379="","",'6.標準時間'!E3379)</f>
        <v/>
      </c>
      <c r="E3379" s="171" t="str">
        <f>IF('6.標準時間'!$C3379="","",'6.標準時間'!F3379)</f>
        <v/>
      </c>
      <c r="F3379" s="15" t="str">
        <f t="shared" si="104"/>
        <v/>
      </c>
      <c r="G3379" s="142" t="str">
        <f>IF('6.標準時間'!$C3379="","",'6.標準時間'!H3379)</f>
        <v/>
      </c>
      <c r="H3379" s="142" t="str">
        <f>IF('6.標準時間'!$C3379="","",'6.標準時間'!I3379)</f>
        <v/>
      </c>
      <c r="I3379" s="107" t="str">
        <f>IF(C3379="","",VLOOKUP($C3379,'7.工程別レート'!$C$6:$E$501,3,FALSE))</f>
        <v/>
      </c>
      <c r="J3379" s="108" t="str">
        <f>IF(C3379="","",VLOOKUP($C3379,'7.工程別レート'!$C$6:$E$501,2,FALSE))</f>
        <v/>
      </c>
      <c r="K3379" s="195" t="str">
        <f t="shared" si="105"/>
        <v/>
      </c>
    </row>
    <row r="3380" spans="2:11" ht="18" customHeight="1">
      <c r="B3380" s="16" t="str">
        <f>IF('6.標準時間'!$B3380="","",'6.標準時間'!B3380)</f>
        <v/>
      </c>
      <c r="C3380" s="16" t="str">
        <f>IF('6.標準時間'!$C3380="","",'6.標準時間'!C3380)</f>
        <v/>
      </c>
      <c r="D3380" s="16" t="str">
        <f>IF('6.標準時間'!$C3380="","",'6.標準時間'!E3380)</f>
        <v/>
      </c>
      <c r="E3380" s="171" t="str">
        <f>IF('6.標準時間'!$C3380="","",'6.標準時間'!F3380)</f>
        <v/>
      </c>
      <c r="F3380" s="15" t="str">
        <f t="shared" si="104"/>
        <v/>
      </c>
      <c r="G3380" s="142" t="str">
        <f>IF('6.標準時間'!$C3380="","",'6.標準時間'!H3380)</f>
        <v/>
      </c>
      <c r="H3380" s="142" t="str">
        <f>IF('6.標準時間'!$C3380="","",'6.標準時間'!I3380)</f>
        <v/>
      </c>
      <c r="I3380" s="107" t="str">
        <f>IF(C3380="","",VLOOKUP($C3380,'7.工程別レート'!$C$6:$E$501,3,FALSE))</f>
        <v/>
      </c>
      <c r="J3380" s="108" t="str">
        <f>IF(C3380="","",VLOOKUP($C3380,'7.工程別レート'!$C$6:$E$501,2,FALSE))</f>
        <v/>
      </c>
      <c r="K3380" s="195" t="str">
        <f t="shared" si="105"/>
        <v/>
      </c>
    </row>
    <row r="3381" spans="2:11" ht="18" customHeight="1">
      <c r="B3381" s="16" t="str">
        <f>IF('6.標準時間'!$B3381="","",'6.標準時間'!B3381)</f>
        <v/>
      </c>
      <c r="C3381" s="16" t="str">
        <f>IF('6.標準時間'!$C3381="","",'6.標準時間'!C3381)</f>
        <v/>
      </c>
      <c r="D3381" s="16" t="str">
        <f>IF('6.標準時間'!$C3381="","",'6.標準時間'!E3381)</f>
        <v/>
      </c>
      <c r="E3381" s="171" t="str">
        <f>IF('6.標準時間'!$C3381="","",'6.標準時間'!F3381)</f>
        <v/>
      </c>
      <c r="F3381" s="15" t="str">
        <f t="shared" si="104"/>
        <v/>
      </c>
      <c r="G3381" s="142" t="str">
        <f>IF('6.標準時間'!$C3381="","",'6.標準時間'!H3381)</f>
        <v/>
      </c>
      <c r="H3381" s="142" t="str">
        <f>IF('6.標準時間'!$C3381="","",'6.標準時間'!I3381)</f>
        <v/>
      </c>
      <c r="I3381" s="107" t="str">
        <f>IF(C3381="","",VLOOKUP($C3381,'7.工程別レート'!$C$6:$E$501,3,FALSE))</f>
        <v/>
      </c>
      <c r="J3381" s="108" t="str">
        <f>IF(C3381="","",VLOOKUP($C3381,'7.工程別レート'!$C$6:$E$501,2,FALSE))</f>
        <v/>
      </c>
      <c r="K3381" s="195" t="str">
        <f t="shared" si="105"/>
        <v/>
      </c>
    </row>
    <row r="3382" spans="2:11" ht="18" customHeight="1">
      <c r="B3382" s="16" t="str">
        <f>IF('6.標準時間'!$B3382="","",'6.標準時間'!B3382)</f>
        <v/>
      </c>
      <c r="C3382" s="16" t="str">
        <f>IF('6.標準時間'!$C3382="","",'6.標準時間'!C3382)</f>
        <v/>
      </c>
      <c r="D3382" s="16" t="str">
        <f>IF('6.標準時間'!$C3382="","",'6.標準時間'!E3382)</f>
        <v/>
      </c>
      <c r="E3382" s="171" t="str">
        <f>IF('6.標準時間'!$C3382="","",'6.標準時間'!F3382)</f>
        <v/>
      </c>
      <c r="F3382" s="15" t="str">
        <f t="shared" si="104"/>
        <v/>
      </c>
      <c r="G3382" s="142" t="str">
        <f>IF('6.標準時間'!$C3382="","",'6.標準時間'!H3382)</f>
        <v/>
      </c>
      <c r="H3382" s="142" t="str">
        <f>IF('6.標準時間'!$C3382="","",'6.標準時間'!I3382)</f>
        <v/>
      </c>
      <c r="I3382" s="107" t="str">
        <f>IF(C3382="","",VLOOKUP($C3382,'7.工程別レート'!$C$6:$E$501,3,FALSE))</f>
        <v/>
      </c>
      <c r="J3382" s="108" t="str">
        <f>IF(C3382="","",VLOOKUP($C3382,'7.工程別レート'!$C$6:$E$501,2,FALSE))</f>
        <v/>
      </c>
      <c r="K3382" s="195" t="str">
        <f t="shared" si="105"/>
        <v/>
      </c>
    </row>
    <row r="3383" spans="2:11" ht="18" customHeight="1">
      <c r="B3383" s="16" t="str">
        <f>IF('6.標準時間'!$B3383="","",'6.標準時間'!B3383)</f>
        <v/>
      </c>
      <c r="C3383" s="16" t="str">
        <f>IF('6.標準時間'!$C3383="","",'6.標準時間'!C3383)</f>
        <v/>
      </c>
      <c r="D3383" s="16" t="str">
        <f>IF('6.標準時間'!$C3383="","",'6.標準時間'!E3383)</f>
        <v/>
      </c>
      <c r="E3383" s="171" t="str">
        <f>IF('6.標準時間'!$C3383="","",'6.標準時間'!F3383)</f>
        <v/>
      </c>
      <c r="F3383" s="15" t="str">
        <f t="shared" si="104"/>
        <v/>
      </c>
      <c r="G3383" s="142" t="str">
        <f>IF('6.標準時間'!$C3383="","",'6.標準時間'!H3383)</f>
        <v/>
      </c>
      <c r="H3383" s="142" t="str">
        <f>IF('6.標準時間'!$C3383="","",'6.標準時間'!I3383)</f>
        <v/>
      </c>
      <c r="I3383" s="107" t="str">
        <f>IF(C3383="","",VLOOKUP($C3383,'7.工程別レート'!$C$6:$E$501,3,FALSE))</f>
        <v/>
      </c>
      <c r="J3383" s="108" t="str">
        <f>IF(C3383="","",VLOOKUP($C3383,'7.工程別レート'!$C$6:$E$501,2,FALSE))</f>
        <v/>
      </c>
      <c r="K3383" s="195" t="str">
        <f t="shared" si="105"/>
        <v/>
      </c>
    </row>
    <row r="3384" spans="2:11" ht="18" customHeight="1">
      <c r="B3384" s="16" t="str">
        <f>IF('6.標準時間'!$B3384="","",'6.標準時間'!B3384)</f>
        <v/>
      </c>
      <c r="C3384" s="16" t="str">
        <f>IF('6.標準時間'!$C3384="","",'6.標準時間'!C3384)</f>
        <v/>
      </c>
      <c r="D3384" s="16" t="str">
        <f>IF('6.標準時間'!$C3384="","",'6.標準時間'!E3384)</f>
        <v/>
      </c>
      <c r="E3384" s="171" t="str">
        <f>IF('6.標準時間'!$C3384="","",'6.標準時間'!F3384)</f>
        <v/>
      </c>
      <c r="F3384" s="15" t="str">
        <f t="shared" si="104"/>
        <v/>
      </c>
      <c r="G3384" s="142" t="str">
        <f>IF('6.標準時間'!$C3384="","",'6.標準時間'!H3384)</f>
        <v/>
      </c>
      <c r="H3384" s="142" t="str">
        <f>IF('6.標準時間'!$C3384="","",'6.標準時間'!I3384)</f>
        <v/>
      </c>
      <c r="I3384" s="107" t="str">
        <f>IF(C3384="","",VLOOKUP($C3384,'7.工程別レート'!$C$6:$E$501,3,FALSE))</f>
        <v/>
      </c>
      <c r="J3384" s="108" t="str">
        <f>IF(C3384="","",VLOOKUP($C3384,'7.工程別レート'!$C$6:$E$501,2,FALSE))</f>
        <v/>
      </c>
      <c r="K3384" s="195" t="str">
        <f t="shared" si="105"/>
        <v/>
      </c>
    </row>
    <row r="3385" spans="2:11" ht="18" customHeight="1">
      <c r="B3385" s="16" t="str">
        <f>IF('6.標準時間'!$B3385="","",'6.標準時間'!B3385)</f>
        <v/>
      </c>
      <c r="C3385" s="16" t="str">
        <f>IF('6.標準時間'!$C3385="","",'6.標準時間'!C3385)</f>
        <v/>
      </c>
      <c r="D3385" s="16" t="str">
        <f>IF('6.標準時間'!$C3385="","",'6.標準時間'!E3385)</f>
        <v/>
      </c>
      <c r="E3385" s="171" t="str">
        <f>IF('6.標準時間'!$C3385="","",'6.標準時間'!F3385)</f>
        <v/>
      </c>
      <c r="F3385" s="15" t="str">
        <f t="shared" si="104"/>
        <v/>
      </c>
      <c r="G3385" s="142" t="str">
        <f>IF('6.標準時間'!$C3385="","",'6.標準時間'!H3385)</f>
        <v/>
      </c>
      <c r="H3385" s="142" t="str">
        <f>IF('6.標準時間'!$C3385="","",'6.標準時間'!I3385)</f>
        <v/>
      </c>
      <c r="I3385" s="107" t="str">
        <f>IF(C3385="","",VLOOKUP($C3385,'7.工程別レート'!$C$6:$E$501,3,FALSE))</f>
        <v/>
      </c>
      <c r="J3385" s="108" t="str">
        <f>IF(C3385="","",VLOOKUP($C3385,'7.工程別レート'!$C$6:$E$501,2,FALSE))</f>
        <v/>
      </c>
      <c r="K3385" s="195" t="str">
        <f t="shared" si="105"/>
        <v/>
      </c>
    </row>
    <row r="3386" spans="2:11" ht="18" customHeight="1">
      <c r="B3386" s="16" t="str">
        <f>IF('6.標準時間'!$B3386="","",'6.標準時間'!B3386)</f>
        <v/>
      </c>
      <c r="C3386" s="16" t="str">
        <f>IF('6.標準時間'!$C3386="","",'6.標準時間'!C3386)</f>
        <v/>
      </c>
      <c r="D3386" s="16" t="str">
        <f>IF('6.標準時間'!$C3386="","",'6.標準時間'!E3386)</f>
        <v/>
      </c>
      <c r="E3386" s="171" t="str">
        <f>IF('6.標準時間'!$C3386="","",'6.標準時間'!F3386)</f>
        <v/>
      </c>
      <c r="F3386" s="15" t="str">
        <f t="shared" si="104"/>
        <v/>
      </c>
      <c r="G3386" s="142" t="str">
        <f>IF('6.標準時間'!$C3386="","",'6.標準時間'!H3386)</f>
        <v/>
      </c>
      <c r="H3386" s="142" t="str">
        <f>IF('6.標準時間'!$C3386="","",'6.標準時間'!I3386)</f>
        <v/>
      </c>
      <c r="I3386" s="107" t="str">
        <f>IF(C3386="","",VLOOKUP($C3386,'7.工程別レート'!$C$6:$E$501,3,FALSE))</f>
        <v/>
      </c>
      <c r="J3386" s="108" t="str">
        <f>IF(C3386="","",VLOOKUP($C3386,'7.工程別レート'!$C$6:$E$501,2,FALSE))</f>
        <v/>
      </c>
      <c r="K3386" s="195" t="str">
        <f t="shared" si="105"/>
        <v/>
      </c>
    </row>
    <row r="3387" spans="2:11" ht="18" customHeight="1">
      <c r="B3387" s="16" t="str">
        <f>IF('6.標準時間'!$B3387="","",'6.標準時間'!B3387)</f>
        <v/>
      </c>
      <c r="C3387" s="16" t="str">
        <f>IF('6.標準時間'!$C3387="","",'6.標準時間'!C3387)</f>
        <v/>
      </c>
      <c r="D3387" s="16" t="str">
        <f>IF('6.標準時間'!$C3387="","",'6.標準時間'!E3387)</f>
        <v/>
      </c>
      <c r="E3387" s="171" t="str">
        <f>IF('6.標準時間'!$C3387="","",'6.標準時間'!F3387)</f>
        <v/>
      </c>
      <c r="F3387" s="15" t="str">
        <f t="shared" si="104"/>
        <v/>
      </c>
      <c r="G3387" s="142" t="str">
        <f>IF('6.標準時間'!$C3387="","",'6.標準時間'!H3387)</f>
        <v/>
      </c>
      <c r="H3387" s="142" t="str">
        <f>IF('6.標準時間'!$C3387="","",'6.標準時間'!I3387)</f>
        <v/>
      </c>
      <c r="I3387" s="107" t="str">
        <f>IF(C3387="","",VLOOKUP($C3387,'7.工程別レート'!$C$6:$E$501,3,FALSE))</f>
        <v/>
      </c>
      <c r="J3387" s="108" t="str">
        <f>IF(C3387="","",VLOOKUP($C3387,'7.工程別レート'!$C$6:$E$501,2,FALSE))</f>
        <v/>
      </c>
      <c r="K3387" s="195" t="str">
        <f t="shared" si="105"/>
        <v/>
      </c>
    </row>
    <row r="3388" spans="2:11" ht="18" customHeight="1">
      <c r="B3388" s="16" t="str">
        <f>IF('6.標準時間'!$B3388="","",'6.標準時間'!B3388)</f>
        <v/>
      </c>
      <c r="C3388" s="16" t="str">
        <f>IF('6.標準時間'!$C3388="","",'6.標準時間'!C3388)</f>
        <v/>
      </c>
      <c r="D3388" s="16" t="str">
        <f>IF('6.標準時間'!$C3388="","",'6.標準時間'!E3388)</f>
        <v/>
      </c>
      <c r="E3388" s="171" t="str">
        <f>IF('6.標準時間'!$C3388="","",'6.標準時間'!F3388)</f>
        <v/>
      </c>
      <c r="F3388" s="15" t="str">
        <f t="shared" si="104"/>
        <v/>
      </c>
      <c r="G3388" s="142" t="str">
        <f>IF('6.標準時間'!$C3388="","",'6.標準時間'!H3388)</f>
        <v/>
      </c>
      <c r="H3388" s="142" t="str">
        <f>IF('6.標準時間'!$C3388="","",'6.標準時間'!I3388)</f>
        <v/>
      </c>
      <c r="I3388" s="107" t="str">
        <f>IF(C3388="","",VLOOKUP($C3388,'7.工程別レート'!$C$6:$E$501,3,FALSE))</f>
        <v/>
      </c>
      <c r="J3388" s="108" t="str">
        <f>IF(C3388="","",VLOOKUP($C3388,'7.工程別レート'!$C$6:$E$501,2,FALSE))</f>
        <v/>
      </c>
      <c r="K3388" s="195" t="str">
        <f t="shared" si="105"/>
        <v/>
      </c>
    </row>
    <row r="3389" spans="2:11" ht="18" customHeight="1">
      <c r="B3389" s="16" t="str">
        <f>IF('6.標準時間'!$B3389="","",'6.標準時間'!B3389)</f>
        <v/>
      </c>
      <c r="C3389" s="16" t="str">
        <f>IF('6.標準時間'!$C3389="","",'6.標準時間'!C3389)</f>
        <v/>
      </c>
      <c r="D3389" s="16" t="str">
        <f>IF('6.標準時間'!$C3389="","",'6.標準時間'!E3389)</f>
        <v/>
      </c>
      <c r="E3389" s="171" t="str">
        <f>IF('6.標準時間'!$C3389="","",'6.標準時間'!F3389)</f>
        <v/>
      </c>
      <c r="F3389" s="15" t="str">
        <f t="shared" si="104"/>
        <v/>
      </c>
      <c r="G3389" s="142" t="str">
        <f>IF('6.標準時間'!$C3389="","",'6.標準時間'!H3389)</f>
        <v/>
      </c>
      <c r="H3389" s="142" t="str">
        <f>IF('6.標準時間'!$C3389="","",'6.標準時間'!I3389)</f>
        <v/>
      </c>
      <c r="I3389" s="107" t="str">
        <f>IF(C3389="","",VLOOKUP($C3389,'7.工程別レート'!$C$6:$E$501,3,FALSE))</f>
        <v/>
      </c>
      <c r="J3389" s="108" t="str">
        <f>IF(C3389="","",VLOOKUP($C3389,'7.工程別レート'!$C$6:$E$501,2,FALSE))</f>
        <v/>
      </c>
      <c r="K3389" s="195" t="str">
        <f t="shared" si="105"/>
        <v/>
      </c>
    </row>
    <row r="3390" spans="2:11" ht="18" customHeight="1">
      <c r="B3390" s="16" t="str">
        <f>IF('6.標準時間'!$B3390="","",'6.標準時間'!B3390)</f>
        <v/>
      </c>
      <c r="C3390" s="16" t="str">
        <f>IF('6.標準時間'!$C3390="","",'6.標準時間'!C3390)</f>
        <v/>
      </c>
      <c r="D3390" s="16" t="str">
        <f>IF('6.標準時間'!$C3390="","",'6.標準時間'!E3390)</f>
        <v/>
      </c>
      <c r="E3390" s="171" t="str">
        <f>IF('6.標準時間'!$C3390="","",'6.標準時間'!F3390)</f>
        <v/>
      </c>
      <c r="F3390" s="15" t="str">
        <f t="shared" si="104"/>
        <v/>
      </c>
      <c r="G3390" s="142" t="str">
        <f>IF('6.標準時間'!$C3390="","",'6.標準時間'!H3390)</f>
        <v/>
      </c>
      <c r="H3390" s="142" t="str">
        <f>IF('6.標準時間'!$C3390="","",'6.標準時間'!I3390)</f>
        <v/>
      </c>
      <c r="I3390" s="107" t="str">
        <f>IF(C3390="","",VLOOKUP($C3390,'7.工程別レート'!$C$6:$E$501,3,FALSE))</f>
        <v/>
      </c>
      <c r="J3390" s="108" t="str">
        <f>IF(C3390="","",VLOOKUP($C3390,'7.工程別レート'!$C$6:$E$501,2,FALSE))</f>
        <v/>
      </c>
      <c r="K3390" s="195" t="str">
        <f t="shared" si="105"/>
        <v/>
      </c>
    </row>
    <row r="3391" spans="2:11" ht="18" customHeight="1">
      <c r="B3391" s="16" t="str">
        <f>IF('6.標準時間'!$B3391="","",'6.標準時間'!B3391)</f>
        <v/>
      </c>
      <c r="C3391" s="16" t="str">
        <f>IF('6.標準時間'!$C3391="","",'6.標準時間'!C3391)</f>
        <v/>
      </c>
      <c r="D3391" s="16" t="str">
        <f>IF('6.標準時間'!$C3391="","",'6.標準時間'!E3391)</f>
        <v/>
      </c>
      <c r="E3391" s="171" t="str">
        <f>IF('6.標準時間'!$C3391="","",'6.標準時間'!F3391)</f>
        <v/>
      </c>
      <c r="F3391" s="15" t="str">
        <f t="shared" si="104"/>
        <v/>
      </c>
      <c r="G3391" s="142" t="str">
        <f>IF('6.標準時間'!$C3391="","",'6.標準時間'!H3391)</f>
        <v/>
      </c>
      <c r="H3391" s="142" t="str">
        <f>IF('6.標準時間'!$C3391="","",'6.標準時間'!I3391)</f>
        <v/>
      </c>
      <c r="I3391" s="107" t="str">
        <f>IF(C3391="","",VLOOKUP($C3391,'7.工程別レート'!$C$6:$E$501,3,FALSE))</f>
        <v/>
      </c>
      <c r="J3391" s="108" t="str">
        <f>IF(C3391="","",VLOOKUP($C3391,'7.工程別レート'!$C$6:$E$501,2,FALSE))</f>
        <v/>
      </c>
      <c r="K3391" s="195" t="str">
        <f t="shared" si="105"/>
        <v/>
      </c>
    </row>
    <row r="3392" spans="2:11" ht="18" customHeight="1">
      <c r="B3392" s="16" t="str">
        <f>IF('6.標準時間'!$B3392="","",'6.標準時間'!B3392)</f>
        <v/>
      </c>
      <c r="C3392" s="16" t="str">
        <f>IF('6.標準時間'!$C3392="","",'6.標準時間'!C3392)</f>
        <v/>
      </c>
      <c r="D3392" s="16" t="str">
        <f>IF('6.標準時間'!$C3392="","",'6.標準時間'!E3392)</f>
        <v/>
      </c>
      <c r="E3392" s="171" t="str">
        <f>IF('6.標準時間'!$C3392="","",'6.標準時間'!F3392)</f>
        <v/>
      </c>
      <c r="F3392" s="15" t="str">
        <f t="shared" si="104"/>
        <v/>
      </c>
      <c r="G3392" s="142" t="str">
        <f>IF('6.標準時間'!$C3392="","",'6.標準時間'!H3392)</f>
        <v/>
      </c>
      <c r="H3392" s="142" t="str">
        <f>IF('6.標準時間'!$C3392="","",'6.標準時間'!I3392)</f>
        <v/>
      </c>
      <c r="I3392" s="107" t="str">
        <f>IF(C3392="","",VLOOKUP($C3392,'7.工程別レート'!$C$6:$E$501,3,FALSE))</f>
        <v/>
      </c>
      <c r="J3392" s="108" t="str">
        <f>IF(C3392="","",VLOOKUP($C3392,'7.工程別レート'!$C$6:$E$501,2,FALSE))</f>
        <v/>
      </c>
      <c r="K3392" s="195" t="str">
        <f t="shared" si="105"/>
        <v/>
      </c>
    </row>
    <row r="3393" spans="2:11" ht="18" customHeight="1">
      <c r="B3393" s="16" t="str">
        <f>IF('6.標準時間'!$B3393="","",'6.標準時間'!B3393)</f>
        <v/>
      </c>
      <c r="C3393" s="16" t="str">
        <f>IF('6.標準時間'!$C3393="","",'6.標準時間'!C3393)</f>
        <v/>
      </c>
      <c r="D3393" s="16" t="str">
        <f>IF('6.標準時間'!$C3393="","",'6.標準時間'!E3393)</f>
        <v/>
      </c>
      <c r="E3393" s="171" t="str">
        <f>IF('6.標準時間'!$C3393="","",'6.標準時間'!F3393)</f>
        <v/>
      </c>
      <c r="F3393" s="15" t="str">
        <f t="shared" si="104"/>
        <v/>
      </c>
      <c r="G3393" s="142" t="str">
        <f>IF('6.標準時間'!$C3393="","",'6.標準時間'!H3393)</f>
        <v/>
      </c>
      <c r="H3393" s="142" t="str">
        <f>IF('6.標準時間'!$C3393="","",'6.標準時間'!I3393)</f>
        <v/>
      </c>
      <c r="I3393" s="107" t="str">
        <f>IF(C3393="","",VLOOKUP($C3393,'7.工程別レート'!$C$6:$E$501,3,FALSE))</f>
        <v/>
      </c>
      <c r="J3393" s="108" t="str">
        <f>IF(C3393="","",VLOOKUP($C3393,'7.工程別レート'!$C$6:$E$501,2,FALSE))</f>
        <v/>
      </c>
      <c r="K3393" s="195" t="str">
        <f t="shared" si="105"/>
        <v/>
      </c>
    </row>
    <row r="3394" spans="2:11" ht="18" customHeight="1">
      <c r="B3394" s="16" t="str">
        <f>IF('6.標準時間'!$B3394="","",'6.標準時間'!B3394)</f>
        <v/>
      </c>
      <c r="C3394" s="16" t="str">
        <f>IF('6.標準時間'!$C3394="","",'6.標準時間'!C3394)</f>
        <v/>
      </c>
      <c r="D3394" s="16" t="str">
        <f>IF('6.標準時間'!$C3394="","",'6.標準時間'!E3394)</f>
        <v/>
      </c>
      <c r="E3394" s="171" t="str">
        <f>IF('6.標準時間'!$C3394="","",'6.標準時間'!F3394)</f>
        <v/>
      </c>
      <c r="F3394" s="15" t="str">
        <f t="shared" si="104"/>
        <v/>
      </c>
      <c r="G3394" s="142" t="str">
        <f>IF('6.標準時間'!$C3394="","",'6.標準時間'!H3394)</f>
        <v/>
      </c>
      <c r="H3394" s="142" t="str">
        <f>IF('6.標準時間'!$C3394="","",'6.標準時間'!I3394)</f>
        <v/>
      </c>
      <c r="I3394" s="107" t="str">
        <f>IF(C3394="","",VLOOKUP($C3394,'7.工程別レート'!$C$6:$E$501,3,FALSE))</f>
        <v/>
      </c>
      <c r="J3394" s="108" t="str">
        <f>IF(C3394="","",VLOOKUP($C3394,'7.工程別レート'!$C$6:$E$501,2,FALSE))</f>
        <v/>
      </c>
      <c r="K3394" s="195" t="str">
        <f t="shared" si="105"/>
        <v/>
      </c>
    </row>
    <row r="3395" spans="2:11" ht="18" customHeight="1">
      <c r="B3395" s="16" t="str">
        <f>IF('6.標準時間'!$B3395="","",'6.標準時間'!B3395)</f>
        <v/>
      </c>
      <c r="C3395" s="16" t="str">
        <f>IF('6.標準時間'!$C3395="","",'6.標準時間'!C3395)</f>
        <v/>
      </c>
      <c r="D3395" s="16" t="str">
        <f>IF('6.標準時間'!$C3395="","",'6.標準時間'!E3395)</f>
        <v/>
      </c>
      <c r="E3395" s="171" t="str">
        <f>IF('6.標準時間'!$C3395="","",'6.標準時間'!F3395)</f>
        <v/>
      </c>
      <c r="F3395" s="15" t="str">
        <f t="shared" si="104"/>
        <v/>
      </c>
      <c r="G3395" s="142" t="str">
        <f>IF('6.標準時間'!$C3395="","",'6.標準時間'!H3395)</f>
        <v/>
      </c>
      <c r="H3395" s="142" t="str">
        <f>IF('6.標準時間'!$C3395="","",'6.標準時間'!I3395)</f>
        <v/>
      </c>
      <c r="I3395" s="107" t="str">
        <f>IF(C3395="","",VLOOKUP($C3395,'7.工程別レート'!$C$6:$E$501,3,FALSE))</f>
        <v/>
      </c>
      <c r="J3395" s="108" t="str">
        <f>IF(C3395="","",VLOOKUP($C3395,'7.工程別レート'!$C$6:$E$501,2,FALSE))</f>
        <v/>
      </c>
      <c r="K3395" s="195" t="str">
        <f t="shared" si="105"/>
        <v/>
      </c>
    </row>
    <row r="3396" spans="2:11" ht="18" customHeight="1">
      <c r="B3396" s="16" t="str">
        <f>IF('6.標準時間'!$B3396="","",'6.標準時間'!B3396)</f>
        <v/>
      </c>
      <c r="C3396" s="16" t="str">
        <f>IF('6.標準時間'!$C3396="","",'6.標準時間'!C3396)</f>
        <v/>
      </c>
      <c r="D3396" s="16" t="str">
        <f>IF('6.標準時間'!$C3396="","",'6.標準時間'!E3396)</f>
        <v/>
      </c>
      <c r="E3396" s="171" t="str">
        <f>IF('6.標準時間'!$C3396="","",'6.標準時間'!F3396)</f>
        <v/>
      </c>
      <c r="F3396" s="15" t="str">
        <f t="shared" si="104"/>
        <v/>
      </c>
      <c r="G3396" s="142" t="str">
        <f>IF('6.標準時間'!$C3396="","",'6.標準時間'!H3396)</f>
        <v/>
      </c>
      <c r="H3396" s="142" t="str">
        <f>IF('6.標準時間'!$C3396="","",'6.標準時間'!I3396)</f>
        <v/>
      </c>
      <c r="I3396" s="107" t="str">
        <f>IF(C3396="","",VLOOKUP($C3396,'7.工程別レート'!$C$6:$E$501,3,FALSE))</f>
        <v/>
      </c>
      <c r="J3396" s="108" t="str">
        <f>IF(C3396="","",VLOOKUP($C3396,'7.工程別レート'!$C$6:$E$501,2,FALSE))</f>
        <v/>
      </c>
      <c r="K3396" s="195" t="str">
        <f t="shared" si="105"/>
        <v/>
      </c>
    </row>
    <row r="3397" spans="2:11" ht="18" customHeight="1">
      <c r="B3397" s="16" t="str">
        <f>IF('6.標準時間'!$B3397="","",'6.標準時間'!B3397)</f>
        <v/>
      </c>
      <c r="C3397" s="16" t="str">
        <f>IF('6.標準時間'!$C3397="","",'6.標準時間'!C3397)</f>
        <v/>
      </c>
      <c r="D3397" s="16" t="str">
        <f>IF('6.標準時間'!$C3397="","",'6.標準時間'!E3397)</f>
        <v/>
      </c>
      <c r="E3397" s="171" t="str">
        <f>IF('6.標準時間'!$C3397="","",'6.標準時間'!F3397)</f>
        <v/>
      </c>
      <c r="F3397" s="15" t="str">
        <f t="shared" si="104"/>
        <v/>
      </c>
      <c r="G3397" s="142" t="str">
        <f>IF('6.標準時間'!$C3397="","",'6.標準時間'!H3397)</f>
        <v/>
      </c>
      <c r="H3397" s="142" t="str">
        <f>IF('6.標準時間'!$C3397="","",'6.標準時間'!I3397)</f>
        <v/>
      </c>
      <c r="I3397" s="107" t="str">
        <f>IF(C3397="","",VLOOKUP($C3397,'7.工程別レート'!$C$6:$E$501,3,FALSE))</f>
        <v/>
      </c>
      <c r="J3397" s="108" t="str">
        <f>IF(C3397="","",VLOOKUP($C3397,'7.工程別レート'!$C$6:$E$501,2,FALSE))</f>
        <v/>
      </c>
      <c r="K3397" s="195" t="str">
        <f t="shared" si="105"/>
        <v/>
      </c>
    </row>
    <row r="3398" spans="2:11" ht="18" customHeight="1">
      <c r="B3398" s="16" t="str">
        <f>IF('6.標準時間'!$B3398="","",'6.標準時間'!B3398)</f>
        <v/>
      </c>
      <c r="C3398" s="16" t="str">
        <f>IF('6.標準時間'!$C3398="","",'6.標準時間'!C3398)</f>
        <v/>
      </c>
      <c r="D3398" s="16" t="str">
        <f>IF('6.標準時間'!$C3398="","",'6.標準時間'!E3398)</f>
        <v/>
      </c>
      <c r="E3398" s="171" t="str">
        <f>IF('6.標準時間'!$C3398="","",'6.標準時間'!F3398)</f>
        <v/>
      </c>
      <c r="F3398" s="15" t="str">
        <f t="shared" ref="F3398:F3461" si="106">C3398&amp;D3398</f>
        <v/>
      </c>
      <c r="G3398" s="142" t="str">
        <f>IF('6.標準時間'!$C3398="","",'6.標準時間'!H3398)</f>
        <v/>
      </c>
      <c r="H3398" s="142" t="str">
        <f>IF('6.標準時間'!$C3398="","",'6.標準時間'!I3398)</f>
        <v/>
      </c>
      <c r="I3398" s="107" t="str">
        <f>IF(C3398="","",VLOOKUP($C3398,'7.工程別レート'!$C$6:$E$501,3,FALSE))</f>
        <v/>
      </c>
      <c r="J3398" s="108" t="str">
        <f>IF(C3398="","",VLOOKUP($C3398,'7.工程別レート'!$C$6:$E$501,2,FALSE))</f>
        <v/>
      </c>
      <c r="K3398" s="195" t="str">
        <f t="shared" si="105"/>
        <v/>
      </c>
    </row>
    <row r="3399" spans="2:11" ht="18" customHeight="1">
      <c r="B3399" s="16" t="str">
        <f>IF('6.標準時間'!$B3399="","",'6.標準時間'!B3399)</f>
        <v/>
      </c>
      <c r="C3399" s="16" t="str">
        <f>IF('6.標準時間'!$C3399="","",'6.標準時間'!C3399)</f>
        <v/>
      </c>
      <c r="D3399" s="16" t="str">
        <f>IF('6.標準時間'!$C3399="","",'6.標準時間'!E3399)</f>
        <v/>
      </c>
      <c r="E3399" s="171" t="str">
        <f>IF('6.標準時間'!$C3399="","",'6.標準時間'!F3399)</f>
        <v/>
      </c>
      <c r="F3399" s="15" t="str">
        <f t="shared" si="106"/>
        <v/>
      </c>
      <c r="G3399" s="142" t="str">
        <f>IF('6.標準時間'!$C3399="","",'6.標準時間'!H3399)</f>
        <v/>
      </c>
      <c r="H3399" s="142" t="str">
        <f>IF('6.標準時間'!$C3399="","",'6.標準時間'!I3399)</f>
        <v/>
      </c>
      <c r="I3399" s="107" t="str">
        <f>IF(C3399="","",VLOOKUP($C3399,'7.工程別レート'!$C$6:$E$501,3,FALSE))</f>
        <v/>
      </c>
      <c r="J3399" s="108" t="str">
        <f>IF(C3399="","",VLOOKUP($C3399,'7.工程別レート'!$C$6:$E$501,2,FALSE))</f>
        <v/>
      </c>
      <c r="K3399" s="195" t="str">
        <f t="shared" ref="K3399:K3462" si="107">IF(ISERROR((G3399*I3399)+(H3399*J3399)),"",(G3399*I3399)+(H3399*J3399))</f>
        <v/>
      </c>
    </row>
    <row r="3400" spans="2:11" ht="18" customHeight="1">
      <c r="B3400" s="16" t="str">
        <f>IF('6.標準時間'!$B3400="","",'6.標準時間'!B3400)</f>
        <v/>
      </c>
      <c r="C3400" s="16" t="str">
        <f>IF('6.標準時間'!$C3400="","",'6.標準時間'!C3400)</f>
        <v/>
      </c>
      <c r="D3400" s="16" t="str">
        <f>IF('6.標準時間'!$C3400="","",'6.標準時間'!E3400)</f>
        <v/>
      </c>
      <c r="E3400" s="171" t="str">
        <f>IF('6.標準時間'!$C3400="","",'6.標準時間'!F3400)</f>
        <v/>
      </c>
      <c r="F3400" s="15" t="str">
        <f t="shared" si="106"/>
        <v/>
      </c>
      <c r="G3400" s="142" t="str">
        <f>IF('6.標準時間'!$C3400="","",'6.標準時間'!H3400)</f>
        <v/>
      </c>
      <c r="H3400" s="142" t="str">
        <f>IF('6.標準時間'!$C3400="","",'6.標準時間'!I3400)</f>
        <v/>
      </c>
      <c r="I3400" s="107" t="str">
        <f>IF(C3400="","",VLOOKUP($C3400,'7.工程別レート'!$C$6:$E$501,3,FALSE))</f>
        <v/>
      </c>
      <c r="J3400" s="108" t="str">
        <f>IF(C3400="","",VLOOKUP($C3400,'7.工程別レート'!$C$6:$E$501,2,FALSE))</f>
        <v/>
      </c>
      <c r="K3400" s="195" t="str">
        <f t="shared" si="107"/>
        <v/>
      </c>
    </row>
    <row r="3401" spans="2:11" ht="18" customHeight="1">
      <c r="B3401" s="16" t="str">
        <f>IF('6.標準時間'!$B3401="","",'6.標準時間'!B3401)</f>
        <v/>
      </c>
      <c r="C3401" s="16" t="str">
        <f>IF('6.標準時間'!$C3401="","",'6.標準時間'!C3401)</f>
        <v/>
      </c>
      <c r="D3401" s="16" t="str">
        <f>IF('6.標準時間'!$C3401="","",'6.標準時間'!E3401)</f>
        <v/>
      </c>
      <c r="E3401" s="171" t="str">
        <f>IF('6.標準時間'!$C3401="","",'6.標準時間'!F3401)</f>
        <v/>
      </c>
      <c r="F3401" s="15" t="str">
        <f t="shared" si="106"/>
        <v/>
      </c>
      <c r="G3401" s="142" t="str">
        <f>IF('6.標準時間'!$C3401="","",'6.標準時間'!H3401)</f>
        <v/>
      </c>
      <c r="H3401" s="142" t="str">
        <f>IF('6.標準時間'!$C3401="","",'6.標準時間'!I3401)</f>
        <v/>
      </c>
      <c r="I3401" s="107" t="str">
        <f>IF(C3401="","",VLOOKUP($C3401,'7.工程別レート'!$C$6:$E$501,3,FALSE))</f>
        <v/>
      </c>
      <c r="J3401" s="108" t="str">
        <f>IF(C3401="","",VLOOKUP($C3401,'7.工程別レート'!$C$6:$E$501,2,FALSE))</f>
        <v/>
      </c>
      <c r="K3401" s="195" t="str">
        <f t="shared" si="107"/>
        <v/>
      </c>
    </row>
    <row r="3402" spans="2:11" ht="18" customHeight="1">
      <c r="B3402" s="16" t="str">
        <f>IF('6.標準時間'!$B3402="","",'6.標準時間'!B3402)</f>
        <v/>
      </c>
      <c r="C3402" s="16" t="str">
        <f>IF('6.標準時間'!$C3402="","",'6.標準時間'!C3402)</f>
        <v/>
      </c>
      <c r="D3402" s="16" t="str">
        <f>IF('6.標準時間'!$C3402="","",'6.標準時間'!E3402)</f>
        <v/>
      </c>
      <c r="E3402" s="171" t="str">
        <f>IF('6.標準時間'!$C3402="","",'6.標準時間'!F3402)</f>
        <v/>
      </c>
      <c r="F3402" s="15" t="str">
        <f t="shared" si="106"/>
        <v/>
      </c>
      <c r="G3402" s="142" t="str">
        <f>IF('6.標準時間'!$C3402="","",'6.標準時間'!H3402)</f>
        <v/>
      </c>
      <c r="H3402" s="142" t="str">
        <f>IF('6.標準時間'!$C3402="","",'6.標準時間'!I3402)</f>
        <v/>
      </c>
      <c r="I3402" s="107" t="str">
        <f>IF(C3402="","",VLOOKUP($C3402,'7.工程別レート'!$C$6:$E$501,3,FALSE))</f>
        <v/>
      </c>
      <c r="J3402" s="108" t="str">
        <f>IF(C3402="","",VLOOKUP($C3402,'7.工程別レート'!$C$6:$E$501,2,FALSE))</f>
        <v/>
      </c>
      <c r="K3402" s="195" t="str">
        <f t="shared" si="107"/>
        <v/>
      </c>
    </row>
    <row r="3403" spans="2:11" ht="18" customHeight="1">
      <c r="B3403" s="16" t="str">
        <f>IF('6.標準時間'!$B3403="","",'6.標準時間'!B3403)</f>
        <v/>
      </c>
      <c r="C3403" s="16" t="str">
        <f>IF('6.標準時間'!$C3403="","",'6.標準時間'!C3403)</f>
        <v/>
      </c>
      <c r="D3403" s="16" t="str">
        <f>IF('6.標準時間'!$C3403="","",'6.標準時間'!E3403)</f>
        <v/>
      </c>
      <c r="E3403" s="171" t="str">
        <f>IF('6.標準時間'!$C3403="","",'6.標準時間'!F3403)</f>
        <v/>
      </c>
      <c r="F3403" s="15" t="str">
        <f t="shared" si="106"/>
        <v/>
      </c>
      <c r="G3403" s="142" t="str">
        <f>IF('6.標準時間'!$C3403="","",'6.標準時間'!H3403)</f>
        <v/>
      </c>
      <c r="H3403" s="142" t="str">
        <f>IF('6.標準時間'!$C3403="","",'6.標準時間'!I3403)</f>
        <v/>
      </c>
      <c r="I3403" s="107" t="str">
        <f>IF(C3403="","",VLOOKUP($C3403,'7.工程別レート'!$C$6:$E$501,3,FALSE))</f>
        <v/>
      </c>
      <c r="J3403" s="108" t="str">
        <f>IF(C3403="","",VLOOKUP($C3403,'7.工程別レート'!$C$6:$E$501,2,FALSE))</f>
        <v/>
      </c>
      <c r="K3403" s="195" t="str">
        <f t="shared" si="107"/>
        <v/>
      </c>
    </row>
    <row r="3404" spans="2:11" ht="18" customHeight="1">
      <c r="B3404" s="16" t="str">
        <f>IF('6.標準時間'!$B3404="","",'6.標準時間'!B3404)</f>
        <v/>
      </c>
      <c r="C3404" s="16" t="str">
        <f>IF('6.標準時間'!$C3404="","",'6.標準時間'!C3404)</f>
        <v/>
      </c>
      <c r="D3404" s="16" t="str">
        <f>IF('6.標準時間'!$C3404="","",'6.標準時間'!E3404)</f>
        <v/>
      </c>
      <c r="E3404" s="171" t="str">
        <f>IF('6.標準時間'!$C3404="","",'6.標準時間'!F3404)</f>
        <v/>
      </c>
      <c r="F3404" s="15" t="str">
        <f t="shared" si="106"/>
        <v/>
      </c>
      <c r="G3404" s="142" t="str">
        <f>IF('6.標準時間'!$C3404="","",'6.標準時間'!H3404)</f>
        <v/>
      </c>
      <c r="H3404" s="142" t="str">
        <f>IF('6.標準時間'!$C3404="","",'6.標準時間'!I3404)</f>
        <v/>
      </c>
      <c r="I3404" s="107" t="str">
        <f>IF(C3404="","",VLOOKUP($C3404,'7.工程別レート'!$C$6:$E$501,3,FALSE))</f>
        <v/>
      </c>
      <c r="J3404" s="108" t="str">
        <f>IF(C3404="","",VLOOKUP($C3404,'7.工程別レート'!$C$6:$E$501,2,FALSE))</f>
        <v/>
      </c>
      <c r="K3404" s="195" t="str">
        <f t="shared" si="107"/>
        <v/>
      </c>
    </row>
    <row r="3405" spans="2:11" ht="18" customHeight="1">
      <c r="B3405" s="16" t="str">
        <f>IF('6.標準時間'!$B3405="","",'6.標準時間'!B3405)</f>
        <v/>
      </c>
      <c r="C3405" s="16" t="str">
        <f>IF('6.標準時間'!$C3405="","",'6.標準時間'!C3405)</f>
        <v/>
      </c>
      <c r="D3405" s="16" t="str">
        <f>IF('6.標準時間'!$C3405="","",'6.標準時間'!E3405)</f>
        <v/>
      </c>
      <c r="E3405" s="171" t="str">
        <f>IF('6.標準時間'!$C3405="","",'6.標準時間'!F3405)</f>
        <v/>
      </c>
      <c r="F3405" s="15" t="str">
        <f t="shared" si="106"/>
        <v/>
      </c>
      <c r="G3405" s="142" t="str">
        <f>IF('6.標準時間'!$C3405="","",'6.標準時間'!H3405)</f>
        <v/>
      </c>
      <c r="H3405" s="142" t="str">
        <f>IF('6.標準時間'!$C3405="","",'6.標準時間'!I3405)</f>
        <v/>
      </c>
      <c r="I3405" s="107" t="str">
        <f>IF(C3405="","",VLOOKUP($C3405,'7.工程別レート'!$C$6:$E$501,3,FALSE))</f>
        <v/>
      </c>
      <c r="J3405" s="108" t="str">
        <f>IF(C3405="","",VLOOKUP($C3405,'7.工程別レート'!$C$6:$E$501,2,FALSE))</f>
        <v/>
      </c>
      <c r="K3405" s="195" t="str">
        <f t="shared" si="107"/>
        <v/>
      </c>
    </row>
    <row r="3406" spans="2:11" ht="18" customHeight="1">
      <c r="B3406" s="16" t="str">
        <f>IF('6.標準時間'!$B3406="","",'6.標準時間'!B3406)</f>
        <v/>
      </c>
      <c r="C3406" s="16" t="str">
        <f>IF('6.標準時間'!$C3406="","",'6.標準時間'!C3406)</f>
        <v/>
      </c>
      <c r="D3406" s="16" t="str">
        <f>IF('6.標準時間'!$C3406="","",'6.標準時間'!E3406)</f>
        <v/>
      </c>
      <c r="E3406" s="171" t="str">
        <f>IF('6.標準時間'!$C3406="","",'6.標準時間'!F3406)</f>
        <v/>
      </c>
      <c r="F3406" s="15" t="str">
        <f t="shared" si="106"/>
        <v/>
      </c>
      <c r="G3406" s="142" t="str">
        <f>IF('6.標準時間'!$C3406="","",'6.標準時間'!H3406)</f>
        <v/>
      </c>
      <c r="H3406" s="142" t="str">
        <f>IF('6.標準時間'!$C3406="","",'6.標準時間'!I3406)</f>
        <v/>
      </c>
      <c r="I3406" s="107" t="str">
        <f>IF(C3406="","",VLOOKUP($C3406,'7.工程別レート'!$C$6:$E$501,3,FALSE))</f>
        <v/>
      </c>
      <c r="J3406" s="108" t="str">
        <f>IF(C3406="","",VLOOKUP($C3406,'7.工程別レート'!$C$6:$E$501,2,FALSE))</f>
        <v/>
      </c>
      <c r="K3406" s="195" t="str">
        <f t="shared" si="107"/>
        <v/>
      </c>
    </row>
    <row r="3407" spans="2:11" ht="18" customHeight="1">
      <c r="B3407" s="16" t="str">
        <f>IF('6.標準時間'!$B3407="","",'6.標準時間'!B3407)</f>
        <v/>
      </c>
      <c r="C3407" s="16" t="str">
        <f>IF('6.標準時間'!$C3407="","",'6.標準時間'!C3407)</f>
        <v/>
      </c>
      <c r="D3407" s="16" t="str">
        <f>IF('6.標準時間'!$C3407="","",'6.標準時間'!E3407)</f>
        <v/>
      </c>
      <c r="E3407" s="171" t="str">
        <f>IF('6.標準時間'!$C3407="","",'6.標準時間'!F3407)</f>
        <v/>
      </c>
      <c r="F3407" s="15" t="str">
        <f t="shared" si="106"/>
        <v/>
      </c>
      <c r="G3407" s="142" t="str">
        <f>IF('6.標準時間'!$C3407="","",'6.標準時間'!H3407)</f>
        <v/>
      </c>
      <c r="H3407" s="142" t="str">
        <f>IF('6.標準時間'!$C3407="","",'6.標準時間'!I3407)</f>
        <v/>
      </c>
      <c r="I3407" s="107" t="str">
        <f>IF(C3407="","",VLOOKUP($C3407,'7.工程別レート'!$C$6:$E$501,3,FALSE))</f>
        <v/>
      </c>
      <c r="J3407" s="108" t="str">
        <f>IF(C3407="","",VLOOKUP($C3407,'7.工程別レート'!$C$6:$E$501,2,FALSE))</f>
        <v/>
      </c>
      <c r="K3407" s="195" t="str">
        <f t="shared" si="107"/>
        <v/>
      </c>
    </row>
    <row r="3408" spans="2:11" ht="18" customHeight="1">
      <c r="B3408" s="16" t="str">
        <f>IF('6.標準時間'!$B3408="","",'6.標準時間'!B3408)</f>
        <v/>
      </c>
      <c r="C3408" s="16" t="str">
        <f>IF('6.標準時間'!$C3408="","",'6.標準時間'!C3408)</f>
        <v/>
      </c>
      <c r="D3408" s="16" t="str">
        <f>IF('6.標準時間'!$C3408="","",'6.標準時間'!E3408)</f>
        <v/>
      </c>
      <c r="E3408" s="171" t="str">
        <f>IF('6.標準時間'!$C3408="","",'6.標準時間'!F3408)</f>
        <v/>
      </c>
      <c r="F3408" s="15" t="str">
        <f t="shared" si="106"/>
        <v/>
      </c>
      <c r="G3408" s="142" t="str">
        <f>IF('6.標準時間'!$C3408="","",'6.標準時間'!H3408)</f>
        <v/>
      </c>
      <c r="H3408" s="142" t="str">
        <f>IF('6.標準時間'!$C3408="","",'6.標準時間'!I3408)</f>
        <v/>
      </c>
      <c r="I3408" s="107" t="str">
        <f>IF(C3408="","",VLOOKUP($C3408,'7.工程別レート'!$C$6:$E$501,3,FALSE))</f>
        <v/>
      </c>
      <c r="J3408" s="108" t="str">
        <f>IF(C3408="","",VLOOKUP($C3408,'7.工程別レート'!$C$6:$E$501,2,FALSE))</f>
        <v/>
      </c>
      <c r="K3408" s="195" t="str">
        <f t="shared" si="107"/>
        <v/>
      </c>
    </row>
    <row r="3409" spans="2:11" ht="18" customHeight="1">
      <c r="B3409" s="16" t="str">
        <f>IF('6.標準時間'!$B3409="","",'6.標準時間'!B3409)</f>
        <v/>
      </c>
      <c r="C3409" s="16" t="str">
        <f>IF('6.標準時間'!$C3409="","",'6.標準時間'!C3409)</f>
        <v/>
      </c>
      <c r="D3409" s="16" t="str">
        <f>IF('6.標準時間'!$C3409="","",'6.標準時間'!E3409)</f>
        <v/>
      </c>
      <c r="E3409" s="171" t="str">
        <f>IF('6.標準時間'!$C3409="","",'6.標準時間'!F3409)</f>
        <v/>
      </c>
      <c r="F3409" s="15" t="str">
        <f t="shared" si="106"/>
        <v/>
      </c>
      <c r="G3409" s="142" t="str">
        <f>IF('6.標準時間'!$C3409="","",'6.標準時間'!H3409)</f>
        <v/>
      </c>
      <c r="H3409" s="142" t="str">
        <f>IF('6.標準時間'!$C3409="","",'6.標準時間'!I3409)</f>
        <v/>
      </c>
      <c r="I3409" s="107" t="str">
        <f>IF(C3409="","",VLOOKUP($C3409,'7.工程別レート'!$C$6:$E$501,3,FALSE))</f>
        <v/>
      </c>
      <c r="J3409" s="108" t="str">
        <f>IF(C3409="","",VLOOKUP($C3409,'7.工程別レート'!$C$6:$E$501,2,FALSE))</f>
        <v/>
      </c>
      <c r="K3409" s="195" t="str">
        <f t="shared" si="107"/>
        <v/>
      </c>
    </row>
    <row r="3410" spans="2:11" ht="18" customHeight="1">
      <c r="B3410" s="16" t="str">
        <f>IF('6.標準時間'!$B3410="","",'6.標準時間'!B3410)</f>
        <v/>
      </c>
      <c r="C3410" s="16" t="str">
        <f>IF('6.標準時間'!$C3410="","",'6.標準時間'!C3410)</f>
        <v/>
      </c>
      <c r="D3410" s="16" t="str">
        <f>IF('6.標準時間'!$C3410="","",'6.標準時間'!E3410)</f>
        <v/>
      </c>
      <c r="E3410" s="171" t="str">
        <f>IF('6.標準時間'!$C3410="","",'6.標準時間'!F3410)</f>
        <v/>
      </c>
      <c r="F3410" s="15" t="str">
        <f t="shared" si="106"/>
        <v/>
      </c>
      <c r="G3410" s="142" t="str">
        <f>IF('6.標準時間'!$C3410="","",'6.標準時間'!H3410)</f>
        <v/>
      </c>
      <c r="H3410" s="142" t="str">
        <f>IF('6.標準時間'!$C3410="","",'6.標準時間'!I3410)</f>
        <v/>
      </c>
      <c r="I3410" s="107" t="str">
        <f>IF(C3410="","",VLOOKUP($C3410,'7.工程別レート'!$C$6:$E$501,3,FALSE))</f>
        <v/>
      </c>
      <c r="J3410" s="108" t="str">
        <f>IF(C3410="","",VLOOKUP($C3410,'7.工程別レート'!$C$6:$E$501,2,FALSE))</f>
        <v/>
      </c>
      <c r="K3410" s="195" t="str">
        <f t="shared" si="107"/>
        <v/>
      </c>
    </row>
    <row r="3411" spans="2:11" ht="18" customHeight="1">
      <c r="B3411" s="16" t="str">
        <f>IF('6.標準時間'!$B3411="","",'6.標準時間'!B3411)</f>
        <v/>
      </c>
      <c r="C3411" s="16" t="str">
        <f>IF('6.標準時間'!$C3411="","",'6.標準時間'!C3411)</f>
        <v/>
      </c>
      <c r="D3411" s="16" t="str">
        <f>IF('6.標準時間'!$C3411="","",'6.標準時間'!E3411)</f>
        <v/>
      </c>
      <c r="E3411" s="171" t="str">
        <f>IF('6.標準時間'!$C3411="","",'6.標準時間'!F3411)</f>
        <v/>
      </c>
      <c r="F3411" s="15" t="str">
        <f t="shared" si="106"/>
        <v/>
      </c>
      <c r="G3411" s="142" t="str">
        <f>IF('6.標準時間'!$C3411="","",'6.標準時間'!H3411)</f>
        <v/>
      </c>
      <c r="H3411" s="142" t="str">
        <f>IF('6.標準時間'!$C3411="","",'6.標準時間'!I3411)</f>
        <v/>
      </c>
      <c r="I3411" s="107" t="str">
        <f>IF(C3411="","",VLOOKUP($C3411,'7.工程別レート'!$C$6:$E$501,3,FALSE))</f>
        <v/>
      </c>
      <c r="J3411" s="108" t="str">
        <f>IF(C3411="","",VLOOKUP($C3411,'7.工程別レート'!$C$6:$E$501,2,FALSE))</f>
        <v/>
      </c>
      <c r="K3411" s="195" t="str">
        <f t="shared" si="107"/>
        <v/>
      </c>
    </row>
    <row r="3412" spans="2:11" ht="18" customHeight="1">
      <c r="B3412" s="16" t="str">
        <f>IF('6.標準時間'!$B3412="","",'6.標準時間'!B3412)</f>
        <v/>
      </c>
      <c r="C3412" s="16" t="str">
        <f>IF('6.標準時間'!$C3412="","",'6.標準時間'!C3412)</f>
        <v/>
      </c>
      <c r="D3412" s="16" t="str">
        <f>IF('6.標準時間'!$C3412="","",'6.標準時間'!E3412)</f>
        <v/>
      </c>
      <c r="E3412" s="171" t="str">
        <f>IF('6.標準時間'!$C3412="","",'6.標準時間'!F3412)</f>
        <v/>
      </c>
      <c r="F3412" s="15" t="str">
        <f t="shared" si="106"/>
        <v/>
      </c>
      <c r="G3412" s="142" t="str">
        <f>IF('6.標準時間'!$C3412="","",'6.標準時間'!H3412)</f>
        <v/>
      </c>
      <c r="H3412" s="142" t="str">
        <f>IF('6.標準時間'!$C3412="","",'6.標準時間'!I3412)</f>
        <v/>
      </c>
      <c r="I3412" s="107" t="str">
        <f>IF(C3412="","",VLOOKUP($C3412,'7.工程別レート'!$C$6:$E$501,3,FALSE))</f>
        <v/>
      </c>
      <c r="J3412" s="108" t="str">
        <f>IF(C3412="","",VLOOKUP($C3412,'7.工程別レート'!$C$6:$E$501,2,FALSE))</f>
        <v/>
      </c>
      <c r="K3412" s="195" t="str">
        <f t="shared" si="107"/>
        <v/>
      </c>
    </row>
    <row r="3413" spans="2:11" ht="18" customHeight="1">
      <c r="B3413" s="16" t="str">
        <f>IF('6.標準時間'!$B3413="","",'6.標準時間'!B3413)</f>
        <v/>
      </c>
      <c r="C3413" s="16" t="str">
        <f>IF('6.標準時間'!$C3413="","",'6.標準時間'!C3413)</f>
        <v/>
      </c>
      <c r="D3413" s="16" t="str">
        <f>IF('6.標準時間'!$C3413="","",'6.標準時間'!E3413)</f>
        <v/>
      </c>
      <c r="E3413" s="171" t="str">
        <f>IF('6.標準時間'!$C3413="","",'6.標準時間'!F3413)</f>
        <v/>
      </c>
      <c r="F3413" s="15" t="str">
        <f t="shared" si="106"/>
        <v/>
      </c>
      <c r="G3413" s="142" t="str">
        <f>IF('6.標準時間'!$C3413="","",'6.標準時間'!H3413)</f>
        <v/>
      </c>
      <c r="H3413" s="142" t="str">
        <f>IF('6.標準時間'!$C3413="","",'6.標準時間'!I3413)</f>
        <v/>
      </c>
      <c r="I3413" s="107" t="str">
        <f>IF(C3413="","",VLOOKUP($C3413,'7.工程別レート'!$C$6:$E$501,3,FALSE))</f>
        <v/>
      </c>
      <c r="J3413" s="108" t="str">
        <f>IF(C3413="","",VLOOKUP($C3413,'7.工程別レート'!$C$6:$E$501,2,FALSE))</f>
        <v/>
      </c>
      <c r="K3413" s="195" t="str">
        <f t="shared" si="107"/>
        <v/>
      </c>
    </row>
    <row r="3414" spans="2:11" ht="18" customHeight="1">
      <c r="B3414" s="16" t="str">
        <f>IF('6.標準時間'!$B3414="","",'6.標準時間'!B3414)</f>
        <v/>
      </c>
      <c r="C3414" s="16" t="str">
        <f>IF('6.標準時間'!$C3414="","",'6.標準時間'!C3414)</f>
        <v/>
      </c>
      <c r="D3414" s="16" t="str">
        <f>IF('6.標準時間'!$C3414="","",'6.標準時間'!E3414)</f>
        <v/>
      </c>
      <c r="E3414" s="171" t="str">
        <f>IF('6.標準時間'!$C3414="","",'6.標準時間'!F3414)</f>
        <v/>
      </c>
      <c r="F3414" s="15" t="str">
        <f t="shared" si="106"/>
        <v/>
      </c>
      <c r="G3414" s="142" t="str">
        <f>IF('6.標準時間'!$C3414="","",'6.標準時間'!H3414)</f>
        <v/>
      </c>
      <c r="H3414" s="142" t="str">
        <f>IF('6.標準時間'!$C3414="","",'6.標準時間'!I3414)</f>
        <v/>
      </c>
      <c r="I3414" s="107" t="str">
        <f>IF(C3414="","",VLOOKUP($C3414,'7.工程別レート'!$C$6:$E$501,3,FALSE))</f>
        <v/>
      </c>
      <c r="J3414" s="108" t="str">
        <f>IF(C3414="","",VLOOKUP($C3414,'7.工程別レート'!$C$6:$E$501,2,FALSE))</f>
        <v/>
      </c>
      <c r="K3414" s="195" t="str">
        <f t="shared" si="107"/>
        <v/>
      </c>
    </row>
    <row r="3415" spans="2:11" ht="18" customHeight="1">
      <c r="B3415" s="16" t="str">
        <f>IF('6.標準時間'!$B3415="","",'6.標準時間'!B3415)</f>
        <v/>
      </c>
      <c r="C3415" s="16" t="str">
        <f>IF('6.標準時間'!$C3415="","",'6.標準時間'!C3415)</f>
        <v/>
      </c>
      <c r="D3415" s="16" t="str">
        <f>IF('6.標準時間'!$C3415="","",'6.標準時間'!E3415)</f>
        <v/>
      </c>
      <c r="E3415" s="171" t="str">
        <f>IF('6.標準時間'!$C3415="","",'6.標準時間'!F3415)</f>
        <v/>
      </c>
      <c r="F3415" s="15" t="str">
        <f t="shared" si="106"/>
        <v/>
      </c>
      <c r="G3415" s="142" t="str">
        <f>IF('6.標準時間'!$C3415="","",'6.標準時間'!H3415)</f>
        <v/>
      </c>
      <c r="H3415" s="142" t="str">
        <f>IF('6.標準時間'!$C3415="","",'6.標準時間'!I3415)</f>
        <v/>
      </c>
      <c r="I3415" s="107" t="str">
        <f>IF(C3415="","",VLOOKUP($C3415,'7.工程別レート'!$C$6:$E$501,3,FALSE))</f>
        <v/>
      </c>
      <c r="J3415" s="108" t="str">
        <f>IF(C3415="","",VLOOKUP($C3415,'7.工程別レート'!$C$6:$E$501,2,FALSE))</f>
        <v/>
      </c>
      <c r="K3415" s="195" t="str">
        <f t="shared" si="107"/>
        <v/>
      </c>
    </row>
    <row r="3416" spans="2:11" ht="18" customHeight="1">
      <c r="B3416" s="16" t="str">
        <f>IF('6.標準時間'!$B3416="","",'6.標準時間'!B3416)</f>
        <v/>
      </c>
      <c r="C3416" s="16" t="str">
        <f>IF('6.標準時間'!$C3416="","",'6.標準時間'!C3416)</f>
        <v/>
      </c>
      <c r="D3416" s="16" t="str">
        <f>IF('6.標準時間'!$C3416="","",'6.標準時間'!E3416)</f>
        <v/>
      </c>
      <c r="E3416" s="171" t="str">
        <f>IF('6.標準時間'!$C3416="","",'6.標準時間'!F3416)</f>
        <v/>
      </c>
      <c r="F3416" s="15" t="str">
        <f t="shared" si="106"/>
        <v/>
      </c>
      <c r="G3416" s="142" t="str">
        <f>IF('6.標準時間'!$C3416="","",'6.標準時間'!H3416)</f>
        <v/>
      </c>
      <c r="H3416" s="142" t="str">
        <f>IF('6.標準時間'!$C3416="","",'6.標準時間'!I3416)</f>
        <v/>
      </c>
      <c r="I3416" s="107" t="str">
        <f>IF(C3416="","",VLOOKUP($C3416,'7.工程別レート'!$C$6:$E$501,3,FALSE))</f>
        <v/>
      </c>
      <c r="J3416" s="108" t="str">
        <f>IF(C3416="","",VLOOKUP($C3416,'7.工程別レート'!$C$6:$E$501,2,FALSE))</f>
        <v/>
      </c>
      <c r="K3416" s="195" t="str">
        <f t="shared" si="107"/>
        <v/>
      </c>
    </row>
    <row r="3417" spans="2:11" ht="18" customHeight="1">
      <c r="B3417" s="16" t="str">
        <f>IF('6.標準時間'!$B3417="","",'6.標準時間'!B3417)</f>
        <v/>
      </c>
      <c r="C3417" s="16" t="str">
        <f>IF('6.標準時間'!$C3417="","",'6.標準時間'!C3417)</f>
        <v/>
      </c>
      <c r="D3417" s="16" t="str">
        <f>IF('6.標準時間'!$C3417="","",'6.標準時間'!E3417)</f>
        <v/>
      </c>
      <c r="E3417" s="171" t="str">
        <f>IF('6.標準時間'!$C3417="","",'6.標準時間'!F3417)</f>
        <v/>
      </c>
      <c r="F3417" s="15" t="str">
        <f t="shared" si="106"/>
        <v/>
      </c>
      <c r="G3417" s="142" t="str">
        <f>IF('6.標準時間'!$C3417="","",'6.標準時間'!H3417)</f>
        <v/>
      </c>
      <c r="H3417" s="142" t="str">
        <f>IF('6.標準時間'!$C3417="","",'6.標準時間'!I3417)</f>
        <v/>
      </c>
      <c r="I3417" s="107" t="str">
        <f>IF(C3417="","",VLOOKUP($C3417,'7.工程別レート'!$C$6:$E$501,3,FALSE))</f>
        <v/>
      </c>
      <c r="J3417" s="108" t="str">
        <f>IF(C3417="","",VLOOKUP($C3417,'7.工程別レート'!$C$6:$E$501,2,FALSE))</f>
        <v/>
      </c>
      <c r="K3417" s="195" t="str">
        <f t="shared" si="107"/>
        <v/>
      </c>
    </row>
    <row r="3418" spans="2:11" ht="18" customHeight="1">
      <c r="B3418" s="16" t="str">
        <f>IF('6.標準時間'!$B3418="","",'6.標準時間'!B3418)</f>
        <v/>
      </c>
      <c r="C3418" s="16" t="str">
        <f>IF('6.標準時間'!$C3418="","",'6.標準時間'!C3418)</f>
        <v/>
      </c>
      <c r="D3418" s="16" t="str">
        <f>IF('6.標準時間'!$C3418="","",'6.標準時間'!E3418)</f>
        <v/>
      </c>
      <c r="E3418" s="171" t="str">
        <f>IF('6.標準時間'!$C3418="","",'6.標準時間'!F3418)</f>
        <v/>
      </c>
      <c r="F3418" s="15" t="str">
        <f t="shared" si="106"/>
        <v/>
      </c>
      <c r="G3418" s="142" t="str">
        <f>IF('6.標準時間'!$C3418="","",'6.標準時間'!H3418)</f>
        <v/>
      </c>
      <c r="H3418" s="142" t="str">
        <f>IF('6.標準時間'!$C3418="","",'6.標準時間'!I3418)</f>
        <v/>
      </c>
      <c r="I3418" s="107" t="str">
        <f>IF(C3418="","",VLOOKUP($C3418,'7.工程別レート'!$C$6:$E$501,3,FALSE))</f>
        <v/>
      </c>
      <c r="J3418" s="108" t="str">
        <f>IF(C3418="","",VLOOKUP($C3418,'7.工程別レート'!$C$6:$E$501,2,FALSE))</f>
        <v/>
      </c>
      <c r="K3418" s="195" t="str">
        <f t="shared" si="107"/>
        <v/>
      </c>
    </row>
    <row r="3419" spans="2:11" ht="18" customHeight="1">
      <c r="B3419" s="16" t="str">
        <f>IF('6.標準時間'!$B3419="","",'6.標準時間'!B3419)</f>
        <v/>
      </c>
      <c r="C3419" s="16" t="str">
        <f>IF('6.標準時間'!$C3419="","",'6.標準時間'!C3419)</f>
        <v/>
      </c>
      <c r="D3419" s="16" t="str">
        <f>IF('6.標準時間'!$C3419="","",'6.標準時間'!E3419)</f>
        <v/>
      </c>
      <c r="E3419" s="171" t="str">
        <f>IF('6.標準時間'!$C3419="","",'6.標準時間'!F3419)</f>
        <v/>
      </c>
      <c r="F3419" s="15" t="str">
        <f t="shared" si="106"/>
        <v/>
      </c>
      <c r="G3419" s="142" t="str">
        <f>IF('6.標準時間'!$C3419="","",'6.標準時間'!H3419)</f>
        <v/>
      </c>
      <c r="H3419" s="142" t="str">
        <f>IF('6.標準時間'!$C3419="","",'6.標準時間'!I3419)</f>
        <v/>
      </c>
      <c r="I3419" s="107" t="str">
        <f>IF(C3419="","",VLOOKUP($C3419,'7.工程別レート'!$C$6:$E$501,3,FALSE))</f>
        <v/>
      </c>
      <c r="J3419" s="108" t="str">
        <f>IF(C3419="","",VLOOKUP($C3419,'7.工程別レート'!$C$6:$E$501,2,FALSE))</f>
        <v/>
      </c>
      <c r="K3419" s="195" t="str">
        <f t="shared" si="107"/>
        <v/>
      </c>
    </row>
    <row r="3420" spans="2:11" ht="18" customHeight="1">
      <c r="B3420" s="16" t="str">
        <f>IF('6.標準時間'!$B3420="","",'6.標準時間'!B3420)</f>
        <v/>
      </c>
      <c r="C3420" s="16" t="str">
        <f>IF('6.標準時間'!$C3420="","",'6.標準時間'!C3420)</f>
        <v/>
      </c>
      <c r="D3420" s="16" t="str">
        <f>IF('6.標準時間'!$C3420="","",'6.標準時間'!E3420)</f>
        <v/>
      </c>
      <c r="E3420" s="171" t="str">
        <f>IF('6.標準時間'!$C3420="","",'6.標準時間'!F3420)</f>
        <v/>
      </c>
      <c r="F3420" s="15" t="str">
        <f t="shared" si="106"/>
        <v/>
      </c>
      <c r="G3420" s="142" t="str">
        <f>IF('6.標準時間'!$C3420="","",'6.標準時間'!H3420)</f>
        <v/>
      </c>
      <c r="H3420" s="142" t="str">
        <f>IF('6.標準時間'!$C3420="","",'6.標準時間'!I3420)</f>
        <v/>
      </c>
      <c r="I3420" s="107" t="str">
        <f>IF(C3420="","",VLOOKUP($C3420,'7.工程別レート'!$C$6:$E$501,3,FALSE))</f>
        <v/>
      </c>
      <c r="J3420" s="108" t="str">
        <f>IF(C3420="","",VLOOKUP($C3420,'7.工程別レート'!$C$6:$E$501,2,FALSE))</f>
        <v/>
      </c>
      <c r="K3420" s="195" t="str">
        <f t="shared" si="107"/>
        <v/>
      </c>
    </row>
    <row r="3421" spans="2:11" ht="18" customHeight="1">
      <c r="B3421" s="16" t="str">
        <f>IF('6.標準時間'!$B3421="","",'6.標準時間'!B3421)</f>
        <v/>
      </c>
      <c r="C3421" s="16" t="str">
        <f>IF('6.標準時間'!$C3421="","",'6.標準時間'!C3421)</f>
        <v/>
      </c>
      <c r="D3421" s="16" t="str">
        <f>IF('6.標準時間'!$C3421="","",'6.標準時間'!E3421)</f>
        <v/>
      </c>
      <c r="E3421" s="171" t="str">
        <f>IF('6.標準時間'!$C3421="","",'6.標準時間'!F3421)</f>
        <v/>
      </c>
      <c r="F3421" s="15" t="str">
        <f t="shared" si="106"/>
        <v/>
      </c>
      <c r="G3421" s="142" t="str">
        <f>IF('6.標準時間'!$C3421="","",'6.標準時間'!H3421)</f>
        <v/>
      </c>
      <c r="H3421" s="142" t="str">
        <f>IF('6.標準時間'!$C3421="","",'6.標準時間'!I3421)</f>
        <v/>
      </c>
      <c r="I3421" s="107" t="str">
        <f>IF(C3421="","",VLOOKUP($C3421,'7.工程別レート'!$C$6:$E$501,3,FALSE))</f>
        <v/>
      </c>
      <c r="J3421" s="108" t="str">
        <f>IF(C3421="","",VLOOKUP($C3421,'7.工程別レート'!$C$6:$E$501,2,FALSE))</f>
        <v/>
      </c>
      <c r="K3421" s="195" t="str">
        <f t="shared" si="107"/>
        <v/>
      </c>
    </row>
    <row r="3422" spans="2:11" ht="18" customHeight="1">
      <c r="B3422" s="16" t="str">
        <f>IF('6.標準時間'!$B3422="","",'6.標準時間'!B3422)</f>
        <v/>
      </c>
      <c r="C3422" s="16" t="str">
        <f>IF('6.標準時間'!$C3422="","",'6.標準時間'!C3422)</f>
        <v/>
      </c>
      <c r="D3422" s="16" t="str">
        <f>IF('6.標準時間'!$C3422="","",'6.標準時間'!E3422)</f>
        <v/>
      </c>
      <c r="E3422" s="171" t="str">
        <f>IF('6.標準時間'!$C3422="","",'6.標準時間'!F3422)</f>
        <v/>
      </c>
      <c r="F3422" s="15" t="str">
        <f t="shared" si="106"/>
        <v/>
      </c>
      <c r="G3422" s="142" t="str">
        <f>IF('6.標準時間'!$C3422="","",'6.標準時間'!H3422)</f>
        <v/>
      </c>
      <c r="H3422" s="142" t="str">
        <f>IF('6.標準時間'!$C3422="","",'6.標準時間'!I3422)</f>
        <v/>
      </c>
      <c r="I3422" s="107" t="str">
        <f>IF(C3422="","",VLOOKUP($C3422,'7.工程別レート'!$C$6:$E$501,3,FALSE))</f>
        <v/>
      </c>
      <c r="J3422" s="108" t="str">
        <f>IF(C3422="","",VLOOKUP($C3422,'7.工程別レート'!$C$6:$E$501,2,FALSE))</f>
        <v/>
      </c>
      <c r="K3422" s="195" t="str">
        <f t="shared" si="107"/>
        <v/>
      </c>
    </row>
    <row r="3423" spans="2:11" ht="18" customHeight="1">
      <c r="B3423" s="16" t="str">
        <f>IF('6.標準時間'!$B3423="","",'6.標準時間'!B3423)</f>
        <v/>
      </c>
      <c r="C3423" s="16" t="str">
        <f>IF('6.標準時間'!$C3423="","",'6.標準時間'!C3423)</f>
        <v/>
      </c>
      <c r="D3423" s="16" t="str">
        <f>IF('6.標準時間'!$C3423="","",'6.標準時間'!E3423)</f>
        <v/>
      </c>
      <c r="E3423" s="171" t="str">
        <f>IF('6.標準時間'!$C3423="","",'6.標準時間'!F3423)</f>
        <v/>
      </c>
      <c r="F3423" s="15" t="str">
        <f t="shared" si="106"/>
        <v/>
      </c>
      <c r="G3423" s="142" t="str">
        <f>IF('6.標準時間'!$C3423="","",'6.標準時間'!H3423)</f>
        <v/>
      </c>
      <c r="H3423" s="142" t="str">
        <f>IF('6.標準時間'!$C3423="","",'6.標準時間'!I3423)</f>
        <v/>
      </c>
      <c r="I3423" s="107" t="str">
        <f>IF(C3423="","",VLOOKUP($C3423,'7.工程別レート'!$C$6:$E$501,3,FALSE))</f>
        <v/>
      </c>
      <c r="J3423" s="108" t="str">
        <f>IF(C3423="","",VLOOKUP($C3423,'7.工程別レート'!$C$6:$E$501,2,FALSE))</f>
        <v/>
      </c>
      <c r="K3423" s="195" t="str">
        <f t="shared" si="107"/>
        <v/>
      </c>
    </row>
    <row r="3424" spans="2:11" ht="18" customHeight="1">
      <c r="B3424" s="16" t="str">
        <f>IF('6.標準時間'!$B3424="","",'6.標準時間'!B3424)</f>
        <v/>
      </c>
      <c r="C3424" s="16" t="str">
        <f>IF('6.標準時間'!$C3424="","",'6.標準時間'!C3424)</f>
        <v/>
      </c>
      <c r="D3424" s="16" t="str">
        <f>IF('6.標準時間'!$C3424="","",'6.標準時間'!E3424)</f>
        <v/>
      </c>
      <c r="E3424" s="171" t="str">
        <f>IF('6.標準時間'!$C3424="","",'6.標準時間'!F3424)</f>
        <v/>
      </c>
      <c r="F3424" s="15" t="str">
        <f t="shared" si="106"/>
        <v/>
      </c>
      <c r="G3424" s="142" t="str">
        <f>IF('6.標準時間'!$C3424="","",'6.標準時間'!H3424)</f>
        <v/>
      </c>
      <c r="H3424" s="142" t="str">
        <f>IF('6.標準時間'!$C3424="","",'6.標準時間'!I3424)</f>
        <v/>
      </c>
      <c r="I3424" s="107" t="str">
        <f>IF(C3424="","",VLOOKUP($C3424,'7.工程別レート'!$C$6:$E$501,3,FALSE))</f>
        <v/>
      </c>
      <c r="J3424" s="108" t="str">
        <f>IF(C3424="","",VLOOKUP($C3424,'7.工程別レート'!$C$6:$E$501,2,FALSE))</f>
        <v/>
      </c>
      <c r="K3424" s="195" t="str">
        <f t="shared" si="107"/>
        <v/>
      </c>
    </row>
    <row r="3425" spans="2:11" ht="18" customHeight="1">
      <c r="B3425" s="16" t="str">
        <f>IF('6.標準時間'!$B3425="","",'6.標準時間'!B3425)</f>
        <v/>
      </c>
      <c r="C3425" s="16" t="str">
        <f>IF('6.標準時間'!$C3425="","",'6.標準時間'!C3425)</f>
        <v/>
      </c>
      <c r="D3425" s="16" t="str">
        <f>IF('6.標準時間'!$C3425="","",'6.標準時間'!E3425)</f>
        <v/>
      </c>
      <c r="E3425" s="171" t="str">
        <f>IF('6.標準時間'!$C3425="","",'6.標準時間'!F3425)</f>
        <v/>
      </c>
      <c r="F3425" s="15" t="str">
        <f t="shared" si="106"/>
        <v/>
      </c>
      <c r="G3425" s="142" t="str">
        <f>IF('6.標準時間'!$C3425="","",'6.標準時間'!H3425)</f>
        <v/>
      </c>
      <c r="H3425" s="142" t="str">
        <f>IF('6.標準時間'!$C3425="","",'6.標準時間'!I3425)</f>
        <v/>
      </c>
      <c r="I3425" s="107" t="str">
        <f>IF(C3425="","",VLOOKUP($C3425,'7.工程別レート'!$C$6:$E$501,3,FALSE))</f>
        <v/>
      </c>
      <c r="J3425" s="108" t="str">
        <f>IF(C3425="","",VLOOKUP($C3425,'7.工程別レート'!$C$6:$E$501,2,FALSE))</f>
        <v/>
      </c>
      <c r="K3425" s="195" t="str">
        <f t="shared" si="107"/>
        <v/>
      </c>
    </row>
    <row r="3426" spans="2:11" ht="18" customHeight="1">
      <c r="B3426" s="16" t="str">
        <f>IF('6.標準時間'!$B3426="","",'6.標準時間'!B3426)</f>
        <v/>
      </c>
      <c r="C3426" s="16" t="str">
        <f>IF('6.標準時間'!$C3426="","",'6.標準時間'!C3426)</f>
        <v/>
      </c>
      <c r="D3426" s="16" t="str">
        <f>IF('6.標準時間'!$C3426="","",'6.標準時間'!E3426)</f>
        <v/>
      </c>
      <c r="E3426" s="171" t="str">
        <f>IF('6.標準時間'!$C3426="","",'6.標準時間'!F3426)</f>
        <v/>
      </c>
      <c r="F3426" s="15" t="str">
        <f t="shared" si="106"/>
        <v/>
      </c>
      <c r="G3426" s="142" t="str">
        <f>IF('6.標準時間'!$C3426="","",'6.標準時間'!H3426)</f>
        <v/>
      </c>
      <c r="H3426" s="142" t="str">
        <f>IF('6.標準時間'!$C3426="","",'6.標準時間'!I3426)</f>
        <v/>
      </c>
      <c r="I3426" s="107" t="str">
        <f>IF(C3426="","",VLOOKUP($C3426,'7.工程別レート'!$C$6:$E$501,3,FALSE))</f>
        <v/>
      </c>
      <c r="J3426" s="108" t="str">
        <f>IF(C3426="","",VLOOKUP($C3426,'7.工程別レート'!$C$6:$E$501,2,FALSE))</f>
        <v/>
      </c>
      <c r="K3426" s="195" t="str">
        <f t="shared" si="107"/>
        <v/>
      </c>
    </row>
    <row r="3427" spans="2:11" ht="18" customHeight="1">
      <c r="B3427" s="16" t="str">
        <f>IF('6.標準時間'!$B3427="","",'6.標準時間'!B3427)</f>
        <v/>
      </c>
      <c r="C3427" s="16" t="str">
        <f>IF('6.標準時間'!$C3427="","",'6.標準時間'!C3427)</f>
        <v/>
      </c>
      <c r="D3427" s="16" t="str">
        <f>IF('6.標準時間'!$C3427="","",'6.標準時間'!E3427)</f>
        <v/>
      </c>
      <c r="E3427" s="171" t="str">
        <f>IF('6.標準時間'!$C3427="","",'6.標準時間'!F3427)</f>
        <v/>
      </c>
      <c r="F3427" s="15" t="str">
        <f t="shared" si="106"/>
        <v/>
      </c>
      <c r="G3427" s="142" t="str">
        <f>IF('6.標準時間'!$C3427="","",'6.標準時間'!H3427)</f>
        <v/>
      </c>
      <c r="H3427" s="142" t="str">
        <f>IF('6.標準時間'!$C3427="","",'6.標準時間'!I3427)</f>
        <v/>
      </c>
      <c r="I3427" s="107" t="str">
        <f>IF(C3427="","",VLOOKUP($C3427,'7.工程別レート'!$C$6:$E$501,3,FALSE))</f>
        <v/>
      </c>
      <c r="J3427" s="108" t="str">
        <f>IF(C3427="","",VLOOKUP($C3427,'7.工程別レート'!$C$6:$E$501,2,FALSE))</f>
        <v/>
      </c>
      <c r="K3427" s="195" t="str">
        <f t="shared" si="107"/>
        <v/>
      </c>
    </row>
    <row r="3428" spans="2:11" ht="18" customHeight="1">
      <c r="B3428" s="16" t="str">
        <f>IF('6.標準時間'!$B3428="","",'6.標準時間'!B3428)</f>
        <v/>
      </c>
      <c r="C3428" s="16" t="str">
        <f>IF('6.標準時間'!$C3428="","",'6.標準時間'!C3428)</f>
        <v/>
      </c>
      <c r="D3428" s="16" t="str">
        <f>IF('6.標準時間'!$C3428="","",'6.標準時間'!E3428)</f>
        <v/>
      </c>
      <c r="E3428" s="171" t="str">
        <f>IF('6.標準時間'!$C3428="","",'6.標準時間'!F3428)</f>
        <v/>
      </c>
      <c r="F3428" s="15" t="str">
        <f t="shared" si="106"/>
        <v/>
      </c>
      <c r="G3428" s="142" t="str">
        <f>IF('6.標準時間'!$C3428="","",'6.標準時間'!H3428)</f>
        <v/>
      </c>
      <c r="H3428" s="142" t="str">
        <f>IF('6.標準時間'!$C3428="","",'6.標準時間'!I3428)</f>
        <v/>
      </c>
      <c r="I3428" s="107" t="str">
        <f>IF(C3428="","",VLOOKUP($C3428,'7.工程別レート'!$C$6:$E$501,3,FALSE))</f>
        <v/>
      </c>
      <c r="J3428" s="108" t="str">
        <f>IF(C3428="","",VLOOKUP($C3428,'7.工程別レート'!$C$6:$E$501,2,FALSE))</f>
        <v/>
      </c>
      <c r="K3428" s="195" t="str">
        <f t="shared" si="107"/>
        <v/>
      </c>
    </row>
    <row r="3429" spans="2:11" ht="18" customHeight="1">
      <c r="B3429" s="16" t="str">
        <f>IF('6.標準時間'!$B3429="","",'6.標準時間'!B3429)</f>
        <v/>
      </c>
      <c r="C3429" s="16" t="str">
        <f>IF('6.標準時間'!$C3429="","",'6.標準時間'!C3429)</f>
        <v/>
      </c>
      <c r="D3429" s="16" t="str">
        <f>IF('6.標準時間'!$C3429="","",'6.標準時間'!E3429)</f>
        <v/>
      </c>
      <c r="E3429" s="171" t="str">
        <f>IF('6.標準時間'!$C3429="","",'6.標準時間'!F3429)</f>
        <v/>
      </c>
      <c r="F3429" s="15" t="str">
        <f t="shared" si="106"/>
        <v/>
      </c>
      <c r="G3429" s="142" t="str">
        <f>IF('6.標準時間'!$C3429="","",'6.標準時間'!H3429)</f>
        <v/>
      </c>
      <c r="H3429" s="142" t="str">
        <f>IF('6.標準時間'!$C3429="","",'6.標準時間'!I3429)</f>
        <v/>
      </c>
      <c r="I3429" s="107" t="str">
        <f>IF(C3429="","",VLOOKUP($C3429,'7.工程別レート'!$C$6:$E$501,3,FALSE))</f>
        <v/>
      </c>
      <c r="J3429" s="108" t="str">
        <f>IF(C3429="","",VLOOKUP($C3429,'7.工程別レート'!$C$6:$E$501,2,FALSE))</f>
        <v/>
      </c>
      <c r="K3429" s="195" t="str">
        <f t="shared" si="107"/>
        <v/>
      </c>
    </row>
    <row r="3430" spans="2:11" ht="18" customHeight="1">
      <c r="B3430" s="16" t="str">
        <f>IF('6.標準時間'!$B3430="","",'6.標準時間'!B3430)</f>
        <v/>
      </c>
      <c r="C3430" s="16" t="str">
        <f>IF('6.標準時間'!$C3430="","",'6.標準時間'!C3430)</f>
        <v/>
      </c>
      <c r="D3430" s="16" t="str">
        <f>IF('6.標準時間'!$C3430="","",'6.標準時間'!E3430)</f>
        <v/>
      </c>
      <c r="E3430" s="171" t="str">
        <f>IF('6.標準時間'!$C3430="","",'6.標準時間'!F3430)</f>
        <v/>
      </c>
      <c r="F3430" s="15" t="str">
        <f t="shared" si="106"/>
        <v/>
      </c>
      <c r="G3430" s="142" t="str">
        <f>IF('6.標準時間'!$C3430="","",'6.標準時間'!H3430)</f>
        <v/>
      </c>
      <c r="H3430" s="142" t="str">
        <f>IF('6.標準時間'!$C3430="","",'6.標準時間'!I3430)</f>
        <v/>
      </c>
      <c r="I3430" s="107" t="str">
        <f>IF(C3430="","",VLOOKUP($C3430,'7.工程別レート'!$C$6:$E$501,3,FALSE))</f>
        <v/>
      </c>
      <c r="J3430" s="108" t="str">
        <f>IF(C3430="","",VLOOKUP($C3430,'7.工程別レート'!$C$6:$E$501,2,FALSE))</f>
        <v/>
      </c>
      <c r="K3430" s="195" t="str">
        <f t="shared" si="107"/>
        <v/>
      </c>
    </row>
    <row r="3431" spans="2:11" ht="18" customHeight="1">
      <c r="B3431" s="16" t="str">
        <f>IF('6.標準時間'!$B3431="","",'6.標準時間'!B3431)</f>
        <v/>
      </c>
      <c r="C3431" s="16" t="str">
        <f>IF('6.標準時間'!$C3431="","",'6.標準時間'!C3431)</f>
        <v/>
      </c>
      <c r="D3431" s="16" t="str">
        <f>IF('6.標準時間'!$C3431="","",'6.標準時間'!E3431)</f>
        <v/>
      </c>
      <c r="E3431" s="171" t="str">
        <f>IF('6.標準時間'!$C3431="","",'6.標準時間'!F3431)</f>
        <v/>
      </c>
      <c r="F3431" s="15" t="str">
        <f t="shared" si="106"/>
        <v/>
      </c>
      <c r="G3431" s="142" t="str">
        <f>IF('6.標準時間'!$C3431="","",'6.標準時間'!H3431)</f>
        <v/>
      </c>
      <c r="H3431" s="142" t="str">
        <f>IF('6.標準時間'!$C3431="","",'6.標準時間'!I3431)</f>
        <v/>
      </c>
      <c r="I3431" s="107" t="str">
        <f>IF(C3431="","",VLOOKUP($C3431,'7.工程別レート'!$C$6:$E$501,3,FALSE))</f>
        <v/>
      </c>
      <c r="J3431" s="108" t="str">
        <f>IF(C3431="","",VLOOKUP($C3431,'7.工程別レート'!$C$6:$E$501,2,FALSE))</f>
        <v/>
      </c>
      <c r="K3431" s="195" t="str">
        <f t="shared" si="107"/>
        <v/>
      </c>
    </row>
    <row r="3432" spans="2:11" ht="18" customHeight="1">
      <c r="B3432" s="16" t="str">
        <f>IF('6.標準時間'!$B3432="","",'6.標準時間'!B3432)</f>
        <v/>
      </c>
      <c r="C3432" s="16" t="str">
        <f>IF('6.標準時間'!$C3432="","",'6.標準時間'!C3432)</f>
        <v/>
      </c>
      <c r="D3432" s="16" t="str">
        <f>IF('6.標準時間'!$C3432="","",'6.標準時間'!E3432)</f>
        <v/>
      </c>
      <c r="E3432" s="171" t="str">
        <f>IF('6.標準時間'!$C3432="","",'6.標準時間'!F3432)</f>
        <v/>
      </c>
      <c r="F3432" s="15" t="str">
        <f t="shared" si="106"/>
        <v/>
      </c>
      <c r="G3432" s="142" t="str">
        <f>IF('6.標準時間'!$C3432="","",'6.標準時間'!H3432)</f>
        <v/>
      </c>
      <c r="H3432" s="142" t="str">
        <f>IF('6.標準時間'!$C3432="","",'6.標準時間'!I3432)</f>
        <v/>
      </c>
      <c r="I3432" s="107" t="str">
        <f>IF(C3432="","",VLOOKUP($C3432,'7.工程別レート'!$C$6:$E$501,3,FALSE))</f>
        <v/>
      </c>
      <c r="J3432" s="108" t="str">
        <f>IF(C3432="","",VLOOKUP($C3432,'7.工程別レート'!$C$6:$E$501,2,FALSE))</f>
        <v/>
      </c>
      <c r="K3432" s="195" t="str">
        <f t="shared" si="107"/>
        <v/>
      </c>
    </row>
    <row r="3433" spans="2:11" ht="18" customHeight="1">
      <c r="B3433" s="16" t="str">
        <f>IF('6.標準時間'!$B3433="","",'6.標準時間'!B3433)</f>
        <v/>
      </c>
      <c r="C3433" s="16" t="str">
        <f>IF('6.標準時間'!$C3433="","",'6.標準時間'!C3433)</f>
        <v/>
      </c>
      <c r="D3433" s="16" t="str">
        <f>IF('6.標準時間'!$C3433="","",'6.標準時間'!E3433)</f>
        <v/>
      </c>
      <c r="E3433" s="171" t="str">
        <f>IF('6.標準時間'!$C3433="","",'6.標準時間'!F3433)</f>
        <v/>
      </c>
      <c r="F3433" s="15" t="str">
        <f t="shared" si="106"/>
        <v/>
      </c>
      <c r="G3433" s="142" t="str">
        <f>IF('6.標準時間'!$C3433="","",'6.標準時間'!H3433)</f>
        <v/>
      </c>
      <c r="H3433" s="142" t="str">
        <f>IF('6.標準時間'!$C3433="","",'6.標準時間'!I3433)</f>
        <v/>
      </c>
      <c r="I3433" s="107" t="str">
        <f>IF(C3433="","",VLOOKUP($C3433,'7.工程別レート'!$C$6:$E$501,3,FALSE))</f>
        <v/>
      </c>
      <c r="J3433" s="108" t="str">
        <f>IF(C3433="","",VLOOKUP($C3433,'7.工程別レート'!$C$6:$E$501,2,FALSE))</f>
        <v/>
      </c>
      <c r="K3433" s="195" t="str">
        <f t="shared" si="107"/>
        <v/>
      </c>
    </row>
    <row r="3434" spans="2:11" ht="18" customHeight="1">
      <c r="B3434" s="16" t="str">
        <f>IF('6.標準時間'!$B3434="","",'6.標準時間'!B3434)</f>
        <v/>
      </c>
      <c r="C3434" s="16" t="str">
        <f>IF('6.標準時間'!$C3434="","",'6.標準時間'!C3434)</f>
        <v/>
      </c>
      <c r="D3434" s="16" t="str">
        <f>IF('6.標準時間'!$C3434="","",'6.標準時間'!E3434)</f>
        <v/>
      </c>
      <c r="E3434" s="171" t="str">
        <f>IF('6.標準時間'!$C3434="","",'6.標準時間'!F3434)</f>
        <v/>
      </c>
      <c r="F3434" s="15" t="str">
        <f t="shared" si="106"/>
        <v/>
      </c>
      <c r="G3434" s="142" t="str">
        <f>IF('6.標準時間'!$C3434="","",'6.標準時間'!H3434)</f>
        <v/>
      </c>
      <c r="H3434" s="142" t="str">
        <f>IF('6.標準時間'!$C3434="","",'6.標準時間'!I3434)</f>
        <v/>
      </c>
      <c r="I3434" s="107" t="str">
        <f>IF(C3434="","",VLOOKUP($C3434,'7.工程別レート'!$C$6:$E$501,3,FALSE))</f>
        <v/>
      </c>
      <c r="J3434" s="108" t="str">
        <f>IF(C3434="","",VLOOKUP($C3434,'7.工程別レート'!$C$6:$E$501,2,FALSE))</f>
        <v/>
      </c>
      <c r="K3434" s="195" t="str">
        <f t="shared" si="107"/>
        <v/>
      </c>
    </row>
    <row r="3435" spans="2:11" ht="18" customHeight="1">
      <c r="B3435" s="16" t="str">
        <f>IF('6.標準時間'!$B3435="","",'6.標準時間'!B3435)</f>
        <v/>
      </c>
      <c r="C3435" s="16" t="str">
        <f>IF('6.標準時間'!$C3435="","",'6.標準時間'!C3435)</f>
        <v/>
      </c>
      <c r="D3435" s="16" t="str">
        <f>IF('6.標準時間'!$C3435="","",'6.標準時間'!E3435)</f>
        <v/>
      </c>
      <c r="E3435" s="171" t="str">
        <f>IF('6.標準時間'!$C3435="","",'6.標準時間'!F3435)</f>
        <v/>
      </c>
      <c r="F3435" s="15" t="str">
        <f t="shared" si="106"/>
        <v/>
      </c>
      <c r="G3435" s="142" t="str">
        <f>IF('6.標準時間'!$C3435="","",'6.標準時間'!H3435)</f>
        <v/>
      </c>
      <c r="H3435" s="142" t="str">
        <f>IF('6.標準時間'!$C3435="","",'6.標準時間'!I3435)</f>
        <v/>
      </c>
      <c r="I3435" s="107" t="str">
        <f>IF(C3435="","",VLOOKUP($C3435,'7.工程別レート'!$C$6:$E$501,3,FALSE))</f>
        <v/>
      </c>
      <c r="J3435" s="108" t="str">
        <f>IF(C3435="","",VLOOKUP($C3435,'7.工程別レート'!$C$6:$E$501,2,FALSE))</f>
        <v/>
      </c>
      <c r="K3435" s="195" t="str">
        <f t="shared" si="107"/>
        <v/>
      </c>
    </row>
    <row r="3436" spans="2:11" ht="18" customHeight="1">
      <c r="B3436" s="16" t="str">
        <f>IF('6.標準時間'!$B3436="","",'6.標準時間'!B3436)</f>
        <v/>
      </c>
      <c r="C3436" s="16" t="str">
        <f>IF('6.標準時間'!$C3436="","",'6.標準時間'!C3436)</f>
        <v/>
      </c>
      <c r="D3436" s="16" t="str">
        <f>IF('6.標準時間'!$C3436="","",'6.標準時間'!E3436)</f>
        <v/>
      </c>
      <c r="E3436" s="171" t="str">
        <f>IF('6.標準時間'!$C3436="","",'6.標準時間'!F3436)</f>
        <v/>
      </c>
      <c r="F3436" s="15" t="str">
        <f t="shared" si="106"/>
        <v/>
      </c>
      <c r="G3436" s="142" t="str">
        <f>IF('6.標準時間'!$C3436="","",'6.標準時間'!H3436)</f>
        <v/>
      </c>
      <c r="H3436" s="142" t="str">
        <f>IF('6.標準時間'!$C3436="","",'6.標準時間'!I3436)</f>
        <v/>
      </c>
      <c r="I3436" s="107" t="str">
        <f>IF(C3436="","",VLOOKUP($C3436,'7.工程別レート'!$C$6:$E$501,3,FALSE))</f>
        <v/>
      </c>
      <c r="J3436" s="108" t="str">
        <f>IF(C3436="","",VLOOKUP($C3436,'7.工程別レート'!$C$6:$E$501,2,FALSE))</f>
        <v/>
      </c>
      <c r="K3436" s="195" t="str">
        <f t="shared" si="107"/>
        <v/>
      </c>
    </row>
    <row r="3437" spans="2:11" ht="18" customHeight="1">
      <c r="B3437" s="16" t="str">
        <f>IF('6.標準時間'!$B3437="","",'6.標準時間'!B3437)</f>
        <v/>
      </c>
      <c r="C3437" s="16" t="str">
        <f>IF('6.標準時間'!$C3437="","",'6.標準時間'!C3437)</f>
        <v/>
      </c>
      <c r="D3437" s="16" t="str">
        <f>IF('6.標準時間'!$C3437="","",'6.標準時間'!E3437)</f>
        <v/>
      </c>
      <c r="E3437" s="171" t="str">
        <f>IF('6.標準時間'!$C3437="","",'6.標準時間'!F3437)</f>
        <v/>
      </c>
      <c r="F3437" s="15" t="str">
        <f t="shared" si="106"/>
        <v/>
      </c>
      <c r="G3437" s="142" t="str">
        <f>IF('6.標準時間'!$C3437="","",'6.標準時間'!H3437)</f>
        <v/>
      </c>
      <c r="H3437" s="142" t="str">
        <f>IF('6.標準時間'!$C3437="","",'6.標準時間'!I3437)</f>
        <v/>
      </c>
      <c r="I3437" s="107" t="str">
        <f>IF(C3437="","",VLOOKUP($C3437,'7.工程別レート'!$C$6:$E$501,3,FALSE))</f>
        <v/>
      </c>
      <c r="J3437" s="108" t="str">
        <f>IF(C3437="","",VLOOKUP($C3437,'7.工程別レート'!$C$6:$E$501,2,FALSE))</f>
        <v/>
      </c>
      <c r="K3437" s="195" t="str">
        <f t="shared" si="107"/>
        <v/>
      </c>
    </row>
    <row r="3438" spans="2:11" ht="18" customHeight="1">
      <c r="B3438" s="16" t="str">
        <f>IF('6.標準時間'!$B3438="","",'6.標準時間'!B3438)</f>
        <v/>
      </c>
      <c r="C3438" s="16" t="str">
        <f>IF('6.標準時間'!$C3438="","",'6.標準時間'!C3438)</f>
        <v/>
      </c>
      <c r="D3438" s="16" t="str">
        <f>IF('6.標準時間'!$C3438="","",'6.標準時間'!E3438)</f>
        <v/>
      </c>
      <c r="E3438" s="171" t="str">
        <f>IF('6.標準時間'!$C3438="","",'6.標準時間'!F3438)</f>
        <v/>
      </c>
      <c r="F3438" s="15" t="str">
        <f t="shared" si="106"/>
        <v/>
      </c>
      <c r="G3438" s="142" t="str">
        <f>IF('6.標準時間'!$C3438="","",'6.標準時間'!H3438)</f>
        <v/>
      </c>
      <c r="H3438" s="142" t="str">
        <f>IF('6.標準時間'!$C3438="","",'6.標準時間'!I3438)</f>
        <v/>
      </c>
      <c r="I3438" s="107" t="str">
        <f>IF(C3438="","",VLOOKUP($C3438,'7.工程別レート'!$C$6:$E$501,3,FALSE))</f>
        <v/>
      </c>
      <c r="J3438" s="108" t="str">
        <f>IF(C3438="","",VLOOKUP($C3438,'7.工程別レート'!$C$6:$E$501,2,FALSE))</f>
        <v/>
      </c>
      <c r="K3438" s="195" t="str">
        <f t="shared" si="107"/>
        <v/>
      </c>
    </row>
    <row r="3439" spans="2:11" ht="18" customHeight="1">
      <c r="B3439" s="16" t="str">
        <f>IF('6.標準時間'!$B3439="","",'6.標準時間'!B3439)</f>
        <v/>
      </c>
      <c r="C3439" s="16" t="str">
        <f>IF('6.標準時間'!$C3439="","",'6.標準時間'!C3439)</f>
        <v/>
      </c>
      <c r="D3439" s="16" t="str">
        <f>IF('6.標準時間'!$C3439="","",'6.標準時間'!E3439)</f>
        <v/>
      </c>
      <c r="E3439" s="171" t="str">
        <f>IF('6.標準時間'!$C3439="","",'6.標準時間'!F3439)</f>
        <v/>
      </c>
      <c r="F3439" s="15" t="str">
        <f t="shared" si="106"/>
        <v/>
      </c>
      <c r="G3439" s="142" t="str">
        <f>IF('6.標準時間'!$C3439="","",'6.標準時間'!H3439)</f>
        <v/>
      </c>
      <c r="H3439" s="142" t="str">
        <f>IF('6.標準時間'!$C3439="","",'6.標準時間'!I3439)</f>
        <v/>
      </c>
      <c r="I3439" s="107" t="str">
        <f>IF(C3439="","",VLOOKUP($C3439,'7.工程別レート'!$C$6:$E$501,3,FALSE))</f>
        <v/>
      </c>
      <c r="J3439" s="108" t="str">
        <f>IF(C3439="","",VLOOKUP($C3439,'7.工程別レート'!$C$6:$E$501,2,FALSE))</f>
        <v/>
      </c>
      <c r="K3439" s="195" t="str">
        <f t="shared" si="107"/>
        <v/>
      </c>
    </row>
    <row r="3440" spans="2:11" ht="18" customHeight="1">
      <c r="B3440" s="16" t="str">
        <f>IF('6.標準時間'!$B3440="","",'6.標準時間'!B3440)</f>
        <v/>
      </c>
      <c r="C3440" s="16" t="str">
        <f>IF('6.標準時間'!$C3440="","",'6.標準時間'!C3440)</f>
        <v/>
      </c>
      <c r="D3440" s="16" t="str">
        <f>IF('6.標準時間'!$C3440="","",'6.標準時間'!E3440)</f>
        <v/>
      </c>
      <c r="E3440" s="171" t="str">
        <f>IF('6.標準時間'!$C3440="","",'6.標準時間'!F3440)</f>
        <v/>
      </c>
      <c r="F3440" s="15" t="str">
        <f t="shared" si="106"/>
        <v/>
      </c>
      <c r="G3440" s="142" t="str">
        <f>IF('6.標準時間'!$C3440="","",'6.標準時間'!H3440)</f>
        <v/>
      </c>
      <c r="H3440" s="142" t="str">
        <f>IF('6.標準時間'!$C3440="","",'6.標準時間'!I3440)</f>
        <v/>
      </c>
      <c r="I3440" s="107" t="str">
        <f>IF(C3440="","",VLOOKUP($C3440,'7.工程別レート'!$C$6:$E$501,3,FALSE))</f>
        <v/>
      </c>
      <c r="J3440" s="108" t="str">
        <f>IF(C3440="","",VLOOKUP($C3440,'7.工程別レート'!$C$6:$E$501,2,FALSE))</f>
        <v/>
      </c>
      <c r="K3440" s="195" t="str">
        <f t="shared" si="107"/>
        <v/>
      </c>
    </row>
    <row r="3441" spans="2:11" ht="18" customHeight="1">
      <c r="B3441" s="16" t="str">
        <f>IF('6.標準時間'!$B3441="","",'6.標準時間'!B3441)</f>
        <v/>
      </c>
      <c r="C3441" s="16" t="str">
        <f>IF('6.標準時間'!$C3441="","",'6.標準時間'!C3441)</f>
        <v/>
      </c>
      <c r="D3441" s="16" t="str">
        <f>IF('6.標準時間'!$C3441="","",'6.標準時間'!E3441)</f>
        <v/>
      </c>
      <c r="E3441" s="171" t="str">
        <f>IF('6.標準時間'!$C3441="","",'6.標準時間'!F3441)</f>
        <v/>
      </c>
      <c r="F3441" s="15" t="str">
        <f t="shared" si="106"/>
        <v/>
      </c>
      <c r="G3441" s="142" t="str">
        <f>IF('6.標準時間'!$C3441="","",'6.標準時間'!H3441)</f>
        <v/>
      </c>
      <c r="H3441" s="142" t="str">
        <f>IF('6.標準時間'!$C3441="","",'6.標準時間'!I3441)</f>
        <v/>
      </c>
      <c r="I3441" s="107" t="str">
        <f>IF(C3441="","",VLOOKUP($C3441,'7.工程別レート'!$C$6:$E$501,3,FALSE))</f>
        <v/>
      </c>
      <c r="J3441" s="108" t="str">
        <f>IF(C3441="","",VLOOKUP($C3441,'7.工程別レート'!$C$6:$E$501,2,FALSE))</f>
        <v/>
      </c>
      <c r="K3441" s="195" t="str">
        <f t="shared" si="107"/>
        <v/>
      </c>
    </row>
    <row r="3442" spans="2:11" ht="18" customHeight="1">
      <c r="B3442" s="16" t="str">
        <f>IF('6.標準時間'!$B3442="","",'6.標準時間'!B3442)</f>
        <v/>
      </c>
      <c r="C3442" s="16" t="str">
        <f>IF('6.標準時間'!$C3442="","",'6.標準時間'!C3442)</f>
        <v/>
      </c>
      <c r="D3442" s="16" t="str">
        <f>IF('6.標準時間'!$C3442="","",'6.標準時間'!E3442)</f>
        <v/>
      </c>
      <c r="E3442" s="171" t="str">
        <f>IF('6.標準時間'!$C3442="","",'6.標準時間'!F3442)</f>
        <v/>
      </c>
      <c r="F3442" s="15" t="str">
        <f t="shared" si="106"/>
        <v/>
      </c>
      <c r="G3442" s="142" t="str">
        <f>IF('6.標準時間'!$C3442="","",'6.標準時間'!H3442)</f>
        <v/>
      </c>
      <c r="H3442" s="142" t="str">
        <f>IF('6.標準時間'!$C3442="","",'6.標準時間'!I3442)</f>
        <v/>
      </c>
      <c r="I3442" s="107" t="str">
        <f>IF(C3442="","",VLOOKUP($C3442,'7.工程別レート'!$C$6:$E$501,3,FALSE))</f>
        <v/>
      </c>
      <c r="J3442" s="108" t="str">
        <f>IF(C3442="","",VLOOKUP($C3442,'7.工程別レート'!$C$6:$E$501,2,FALSE))</f>
        <v/>
      </c>
      <c r="K3442" s="195" t="str">
        <f t="shared" si="107"/>
        <v/>
      </c>
    </row>
    <row r="3443" spans="2:11" ht="18" customHeight="1">
      <c r="B3443" s="16" t="str">
        <f>IF('6.標準時間'!$B3443="","",'6.標準時間'!B3443)</f>
        <v/>
      </c>
      <c r="C3443" s="16" t="str">
        <f>IF('6.標準時間'!$C3443="","",'6.標準時間'!C3443)</f>
        <v/>
      </c>
      <c r="D3443" s="16" t="str">
        <f>IF('6.標準時間'!$C3443="","",'6.標準時間'!E3443)</f>
        <v/>
      </c>
      <c r="E3443" s="171" t="str">
        <f>IF('6.標準時間'!$C3443="","",'6.標準時間'!F3443)</f>
        <v/>
      </c>
      <c r="F3443" s="15" t="str">
        <f t="shared" si="106"/>
        <v/>
      </c>
      <c r="G3443" s="142" t="str">
        <f>IF('6.標準時間'!$C3443="","",'6.標準時間'!H3443)</f>
        <v/>
      </c>
      <c r="H3443" s="142" t="str">
        <f>IF('6.標準時間'!$C3443="","",'6.標準時間'!I3443)</f>
        <v/>
      </c>
      <c r="I3443" s="107" t="str">
        <f>IF(C3443="","",VLOOKUP($C3443,'7.工程別レート'!$C$6:$E$501,3,FALSE))</f>
        <v/>
      </c>
      <c r="J3443" s="108" t="str">
        <f>IF(C3443="","",VLOOKUP($C3443,'7.工程別レート'!$C$6:$E$501,2,FALSE))</f>
        <v/>
      </c>
      <c r="K3443" s="195" t="str">
        <f t="shared" si="107"/>
        <v/>
      </c>
    </row>
    <row r="3444" spans="2:11" ht="18" customHeight="1">
      <c r="B3444" s="16" t="str">
        <f>IF('6.標準時間'!$B3444="","",'6.標準時間'!B3444)</f>
        <v/>
      </c>
      <c r="C3444" s="16" t="str">
        <f>IF('6.標準時間'!$C3444="","",'6.標準時間'!C3444)</f>
        <v/>
      </c>
      <c r="D3444" s="16" t="str">
        <f>IF('6.標準時間'!$C3444="","",'6.標準時間'!E3444)</f>
        <v/>
      </c>
      <c r="E3444" s="171" t="str">
        <f>IF('6.標準時間'!$C3444="","",'6.標準時間'!F3444)</f>
        <v/>
      </c>
      <c r="F3444" s="15" t="str">
        <f t="shared" si="106"/>
        <v/>
      </c>
      <c r="G3444" s="142" t="str">
        <f>IF('6.標準時間'!$C3444="","",'6.標準時間'!H3444)</f>
        <v/>
      </c>
      <c r="H3444" s="142" t="str">
        <f>IF('6.標準時間'!$C3444="","",'6.標準時間'!I3444)</f>
        <v/>
      </c>
      <c r="I3444" s="107" t="str">
        <f>IF(C3444="","",VLOOKUP($C3444,'7.工程別レート'!$C$6:$E$501,3,FALSE))</f>
        <v/>
      </c>
      <c r="J3444" s="108" t="str">
        <f>IF(C3444="","",VLOOKUP($C3444,'7.工程別レート'!$C$6:$E$501,2,FALSE))</f>
        <v/>
      </c>
      <c r="K3444" s="195" t="str">
        <f t="shared" si="107"/>
        <v/>
      </c>
    </row>
    <row r="3445" spans="2:11" ht="18" customHeight="1">
      <c r="B3445" s="16" t="str">
        <f>IF('6.標準時間'!$B3445="","",'6.標準時間'!B3445)</f>
        <v/>
      </c>
      <c r="C3445" s="16" t="str">
        <f>IF('6.標準時間'!$C3445="","",'6.標準時間'!C3445)</f>
        <v/>
      </c>
      <c r="D3445" s="16" t="str">
        <f>IF('6.標準時間'!$C3445="","",'6.標準時間'!E3445)</f>
        <v/>
      </c>
      <c r="E3445" s="171" t="str">
        <f>IF('6.標準時間'!$C3445="","",'6.標準時間'!F3445)</f>
        <v/>
      </c>
      <c r="F3445" s="15" t="str">
        <f t="shared" si="106"/>
        <v/>
      </c>
      <c r="G3445" s="142" t="str">
        <f>IF('6.標準時間'!$C3445="","",'6.標準時間'!H3445)</f>
        <v/>
      </c>
      <c r="H3445" s="142" t="str">
        <f>IF('6.標準時間'!$C3445="","",'6.標準時間'!I3445)</f>
        <v/>
      </c>
      <c r="I3445" s="107" t="str">
        <f>IF(C3445="","",VLOOKUP($C3445,'7.工程別レート'!$C$6:$E$501,3,FALSE))</f>
        <v/>
      </c>
      <c r="J3445" s="108" t="str">
        <f>IF(C3445="","",VLOOKUP($C3445,'7.工程別レート'!$C$6:$E$501,2,FALSE))</f>
        <v/>
      </c>
      <c r="K3445" s="195" t="str">
        <f t="shared" si="107"/>
        <v/>
      </c>
    </row>
    <row r="3446" spans="2:11" ht="18" customHeight="1">
      <c r="B3446" s="16" t="str">
        <f>IF('6.標準時間'!$B3446="","",'6.標準時間'!B3446)</f>
        <v/>
      </c>
      <c r="C3446" s="16" t="str">
        <f>IF('6.標準時間'!$C3446="","",'6.標準時間'!C3446)</f>
        <v/>
      </c>
      <c r="D3446" s="16" t="str">
        <f>IF('6.標準時間'!$C3446="","",'6.標準時間'!E3446)</f>
        <v/>
      </c>
      <c r="E3446" s="171" t="str">
        <f>IF('6.標準時間'!$C3446="","",'6.標準時間'!F3446)</f>
        <v/>
      </c>
      <c r="F3446" s="15" t="str">
        <f t="shared" si="106"/>
        <v/>
      </c>
      <c r="G3446" s="142" t="str">
        <f>IF('6.標準時間'!$C3446="","",'6.標準時間'!H3446)</f>
        <v/>
      </c>
      <c r="H3446" s="142" t="str">
        <f>IF('6.標準時間'!$C3446="","",'6.標準時間'!I3446)</f>
        <v/>
      </c>
      <c r="I3446" s="107" t="str">
        <f>IF(C3446="","",VLOOKUP($C3446,'7.工程別レート'!$C$6:$E$501,3,FALSE))</f>
        <v/>
      </c>
      <c r="J3446" s="108" t="str">
        <f>IF(C3446="","",VLOOKUP($C3446,'7.工程別レート'!$C$6:$E$501,2,FALSE))</f>
        <v/>
      </c>
      <c r="K3446" s="195" t="str">
        <f t="shared" si="107"/>
        <v/>
      </c>
    </row>
    <row r="3447" spans="2:11" ht="18" customHeight="1">
      <c r="B3447" s="16" t="str">
        <f>IF('6.標準時間'!$B3447="","",'6.標準時間'!B3447)</f>
        <v/>
      </c>
      <c r="C3447" s="16" t="str">
        <f>IF('6.標準時間'!$C3447="","",'6.標準時間'!C3447)</f>
        <v/>
      </c>
      <c r="D3447" s="16" t="str">
        <f>IF('6.標準時間'!$C3447="","",'6.標準時間'!E3447)</f>
        <v/>
      </c>
      <c r="E3447" s="171" t="str">
        <f>IF('6.標準時間'!$C3447="","",'6.標準時間'!F3447)</f>
        <v/>
      </c>
      <c r="F3447" s="15" t="str">
        <f t="shared" si="106"/>
        <v/>
      </c>
      <c r="G3447" s="142" t="str">
        <f>IF('6.標準時間'!$C3447="","",'6.標準時間'!H3447)</f>
        <v/>
      </c>
      <c r="H3447" s="142" t="str">
        <f>IF('6.標準時間'!$C3447="","",'6.標準時間'!I3447)</f>
        <v/>
      </c>
      <c r="I3447" s="107" t="str">
        <f>IF(C3447="","",VLOOKUP($C3447,'7.工程別レート'!$C$6:$E$501,3,FALSE))</f>
        <v/>
      </c>
      <c r="J3447" s="108" t="str">
        <f>IF(C3447="","",VLOOKUP($C3447,'7.工程別レート'!$C$6:$E$501,2,FALSE))</f>
        <v/>
      </c>
      <c r="K3447" s="195" t="str">
        <f t="shared" si="107"/>
        <v/>
      </c>
    </row>
    <row r="3448" spans="2:11" ht="18" customHeight="1">
      <c r="B3448" s="16" t="str">
        <f>IF('6.標準時間'!$B3448="","",'6.標準時間'!B3448)</f>
        <v/>
      </c>
      <c r="C3448" s="16" t="str">
        <f>IF('6.標準時間'!$C3448="","",'6.標準時間'!C3448)</f>
        <v/>
      </c>
      <c r="D3448" s="16" t="str">
        <f>IF('6.標準時間'!$C3448="","",'6.標準時間'!E3448)</f>
        <v/>
      </c>
      <c r="E3448" s="171" t="str">
        <f>IF('6.標準時間'!$C3448="","",'6.標準時間'!F3448)</f>
        <v/>
      </c>
      <c r="F3448" s="15" t="str">
        <f t="shared" si="106"/>
        <v/>
      </c>
      <c r="G3448" s="142" t="str">
        <f>IF('6.標準時間'!$C3448="","",'6.標準時間'!H3448)</f>
        <v/>
      </c>
      <c r="H3448" s="142" t="str">
        <f>IF('6.標準時間'!$C3448="","",'6.標準時間'!I3448)</f>
        <v/>
      </c>
      <c r="I3448" s="107" t="str">
        <f>IF(C3448="","",VLOOKUP($C3448,'7.工程別レート'!$C$6:$E$501,3,FALSE))</f>
        <v/>
      </c>
      <c r="J3448" s="108" t="str">
        <f>IF(C3448="","",VLOOKUP($C3448,'7.工程別レート'!$C$6:$E$501,2,FALSE))</f>
        <v/>
      </c>
      <c r="K3448" s="195" t="str">
        <f t="shared" si="107"/>
        <v/>
      </c>
    </row>
    <row r="3449" spans="2:11" ht="18" customHeight="1">
      <c r="B3449" s="16" t="str">
        <f>IF('6.標準時間'!$B3449="","",'6.標準時間'!B3449)</f>
        <v/>
      </c>
      <c r="C3449" s="16" t="str">
        <f>IF('6.標準時間'!$C3449="","",'6.標準時間'!C3449)</f>
        <v/>
      </c>
      <c r="D3449" s="16" t="str">
        <f>IF('6.標準時間'!$C3449="","",'6.標準時間'!E3449)</f>
        <v/>
      </c>
      <c r="E3449" s="171" t="str">
        <f>IF('6.標準時間'!$C3449="","",'6.標準時間'!F3449)</f>
        <v/>
      </c>
      <c r="F3449" s="15" t="str">
        <f t="shared" si="106"/>
        <v/>
      </c>
      <c r="G3449" s="142" t="str">
        <f>IF('6.標準時間'!$C3449="","",'6.標準時間'!H3449)</f>
        <v/>
      </c>
      <c r="H3449" s="142" t="str">
        <f>IF('6.標準時間'!$C3449="","",'6.標準時間'!I3449)</f>
        <v/>
      </c>
      <c r="I3449" s="107" t="str">
        <f>IF(C3449="","",VLOOKUP($C3449,'7.工程別レート'!$C$6:$E$501,3,FALSE))</f>
        <v/>
      </c>
      <c r="J3449" s="108" t="str">
        <f>IF(C3449="","",VLOOKUP($C3449,'7.工程別レート'!$C$6:$E$501,2,FALSE))</f>
        <v/>
      </c>
      <c r="K3449" s="195" t="str">
        <f t="shared" si="107"/>
        <v/>
      </c>
    </row>
    <row r="3450" spans="2:11" ht="18" customHeight="1">
      <c r="B3450" s="16" t="str">
        <f>IF('6.標準時間'!$B3450="","",'6.標準時間'!B3450)</f>
        <v/>
      </c>
      <c r="C3450" s="16" t="str">
        <f>IF('6.標準時間'!$C3450="","",'6.標準時間'!C3450)</f>
        <v/>
      </c>
      <c r="D3450" s="16" t="str">
        <f>IF('6.標準時間'!$C3450="","",'6.標準時間'!E3450)</f>
        <v/>
      </c>
      <c r="E3450" s="171" t="str">
        <f>IF('6.標準時間'!$C3450="","",'6.標準時間'!F3450)</f>
        <v/>
      </c>
      <c r="F3450" s="15" t="str">
        <f t="shared" si="106"/>
        <v/>
      </c>
      <c r="G3450" s="142" t="str">
        <f>IF('6.標準時間'!$C3450="","",'6.標準時間'!H3450)</f>
        <v/>
      </c>
      <c r="H3450" s="142" t="str">
        <f>IF('6.標準時間'!$C3450="","",'6.標準時間'!I3450)</f>
        <v/>
      </c>
      <c r="I3450" s="107" t="str">
        <f>IF(C3450="","",VLOOKUP($C3450,'7.工程別レート'!$C$6:$E$501,3,FALSE))</f>
        <v/>
      </c>
      <c r="J3450" s="108" t="str">
        <f>IF(C3450="","",VLOOKUP($C3450,'7.工程別レート'!$C$6:$E$501,2,FALSE))</f>
        <v/>
      </c>
      <c r="K3450" s="195" t="str">
        <f t="shared" si="107"/>
        <v/>
      </c>
    </row>
    <row r="3451" spans="2:11" ht="18" customHeight="1">
      <c r="B3451" s="16" t="str">
        <f>IF('6.標準時間'!$B3451="","",'6.標準時間'!B3451)</f>
        <v/>
      </c>
      <c r="C3451" s="16" t="str">
        <f>IF('6.標準時間'!$C3451="","",'6.標準時間'!C3451)</f>
        <v/>
      </c>
      <c r="D3451" s="16" t="str">
        <f>IF('6.標準時間'!$C3451="","",'6.標準時間'!E3451)</f>
        <v/>
      </c>
      <c r="E3451" s="171" t="str">
        <f>IF('6.標準時間'!$C3451="","",'6.標準時間'!F3451)</f>
        <v/>
      </c>
      <c r="F3451" s="15" t="str">
        <f t="shared" si="106"/>
        <v/>
      </c>
      <c r="G3451" s="142" t="str">
        <f>IF('6.標準時間'!$C3451="","",'6.標準時間'!H3451)</f>
        <v/>
      </c>
      <c r="H3451" s="142" t="str">
        <f>IF('6.標準時間'!$C3451="","",'6.標準時間'!I3451)</f>
        <v/>
      </c>
      <c r="I3451" s="107" t="str">
        <f>IF(C3451="","",VLOOKUP($C3451,'7.工程別レート'!$C$6:$E$501,3,FALSE))</f>
        <v/>
      </c>
      <c r="J3451" s="108" t="str">
        <f>IF(C3451="","",VLOOKUP($C3451,'7.工程別レート'!$C$6:$E$501,2,FALSE))</f>
        <v/>
      </c>
      <c r="K3451" s="195" t="str">
        <f t="shared" si="107"/>
        <v/>
      </c>
    </row>
    <row r="3452" spans="2:11" ht="18" customHeight="1">
      <c r="B3452" s="16" t="str">
        <f>IF('6.標準時間'!$B3452="","",'6.標準時間'!B3452)</f>
        <v/>
      </c>
      <c r="C3452" s="16" t="str">
        <f>IF('6.標準時間'!$C3452="","",'6.標準時間'!C3452)</f>
        <v/>
      </c>
      <c r="D3452" s="16" t="str">
        <f>IF('6.標準時間'!$C3452="","",'6.標準時間'!E3452)</f>
        <v/>
      </c>
      <c r="E3452" s="171" t="str">
        <f>IF('6.標準時間'!$C3452="","",'6.標準時間'!F3452)</f>
        <v/>
      </c>
      <c r="F3452" s="15" t="str">
        <f t="shared" si="106"/>
        <v/>
      </c>
      <c r="G3452" s="142" t="str">
        <f>IF('6.標準時間'!$C3452="","",'6.標準時間'!H3452)</f>
        <v/>
      </c>
      <c r="H3452" s="142" t="str">
        <f>IF('6.標準時間'!$C3452="","",'6.標準時間'!I3452)</f>
        <v/>
      </c>
      <c r="I3452" s="107" t="str">
        <f>IF(C3452="","",VLOOKUP($C3452,'7.工程別レート'!$C$6:$E$501,3,FALSE))</f>
        <v/>
      </c>
      <c r="J3452" s="108" t="str">
        <f>IF(C3452="","",VLOOKUP($C3452,'7.工程別レート'!$C$6:$E$501,2,FALSE))</f>
        <v/>
      </c>
      <c r="K3452" s="195" t="str">
        <f t="shared" si="107"/>
        <v/>
      </c>
    </row>
    <row r="3453" spans="2:11" ht="18" customHeight="1">
      <c r="B3453" s="16" t="str">
        <f>IF('6.標準時間'!$B3453="","",'6.標準時間'!B3453)</f>
        <v/>
      </c>
      <c r="C3453" s="16" t="str">
        <f>IF('6.標準時間'!$C3453="","",'6.標準時間'!C3453)</f>
        <v/>
      </c>
      <c r="D3453" s="16" t="str">
        <f>IF('6.標準時間'!$C3453="","",'6.標準時間'!E3453)</f>
        <v/>
      </c>
      <c r="E3453" s="171" t="str">
        <f>IF('6.標準時間'!$C3453="","",'6.標準時間'!F3453)</f>
        <v/>
      </c>
      <c r="F3453" s="15" t="str">
        <f t="shared" si="106"/>
        <v/>
      </c>
      <c r="G3453" s="142" t="str">
        <f>IF('6.標準時間'!$C3453="","",'6.標準時間'!H3453)</f>
        <v/>
      </c>
      <c r="H3453" s="142" t="str">
        <f>IF('6.標準時間'!$C3453="","",'6.標準時間'!I3453)</f>
        <v/>
      </c>
      <c r="I3453" s="107" t="str">
        <f>IF(C3453="","",VLOOKUP($C3453,'7.工程別レート'!$C$6:$E$501,3,FALSE))</f>
        <v/>
      </c>
      <c r="J3453" s="108" t="str">
        <f>IF(C3453="","",VLOOKUP($C3453,'7.工程別レート'!$C$6:$E$501,2,FALSE))</f>
        <v/>
      </c>
      <c r="K3453" s="195" t="str">
        <f t="shared" si="107"/>
        <v/>
      </c>
    </row>
    <row r="3454" spans="2:11" ht="18" customHeight="1">
      <c r="B3454" s="16" t="str">
        <f>IF('6.標準時間'!$B3454="","",'6.標準時間'!B3454)</f>
        <v/>
      </c>
      <c r="C3454" s="16" t="str">
        <f>IF('6.標準時間'!$C3454="","",'6.標準時間'!C3454)</f>
        <v/>
      </c>
      <c r="D3454" s="16" t="str">
        <f>IF('6.標準時間'!$C3454="","",'6.標準時間'!E3454)</f>
        <v/>
      </c>
      <c r="E3454" s="171" t="str">
        <f>IF('6.標準時間'!$C3454="","",'6.標準時間'!F3454)</f>
        <v/>
      </c>
      <c r="F3454" s="15" t="str">
        <f t="shared" si="106"/>
        <v/>
      </c>
      <c r="G3454" s="142" t="str">
        <f>IF('6.標準時間'!$C3454="","",'6.標準時間'!H3454)</f>
        <v/>
      </c>
      <c r="H3454" s="142" t="str">
        <f>IF('6.標準時間'!$C3454="","",'6.標準時間'!I3454)</f>
        <v/>
      </c>
      <c r="I3454" s="107" t="str">
        <f>IF(C3454="","",VLOOKUP($C3454,'7.工程別レート'!$C$6:$E$501,3,FALSE))</f>
        <v/>
      </c>
      <c r="J3454" s="108" t="str">
        <f>IF(C3454="","",VLOOKUP($C3454,'7.工程別レート'!$C$6:$E$501,2,FALSE))</f>
        <v/>
      </c>
      <c r="K3454" s="195" t="str">
        <f t="shared" si="107"/>
        <v/>
      </c>
    </row>
    <row r="3455" spans="2:11" ht="18" customHeight="1">
      <c r="B3455" s="16" t="str">
        <f>IF('6.標準時間'!$B3455="","",'6.標準時間'!B3455)</f>
        <v/>
      </c>
      <c r="C3455" s="16" t="str">
        <f>IF('6.標準時間'!$C3455="","",'6.標準時間'!C3455)</f>
        <v/>
      </c>
      <c r="D3455" s="16" t="str">
        <f>IF('6.標準時間'!$C3455="","",'6.標準時間'!E3455)</f>
        <v/>
      </c>
      <c r="E3455" s="171" t="str">
        <f>IF('6.標準時間'!$C3455="","",'6.標準時間'!F3455)</f>
        <v/>
      </c>
      <c r="F3455" s="15" t="str">
        <f t="shared" si="106"/>
        <v/>
      </c>
      <c r="G3455" s="142" t="str">
        <f>IF('6.標準時間'!$C3455="","",'6.標準時間'!H3455)</f>
        <v/>
      </c>
      <c r="H3455" s="142" t="str">
        <f>IF('6.標準時間'!$C3455="","",'6.標準時間'!I3455)</f>
        <v/>
      </c>
      <c r="I3455" s="107" t="str">
        <f>IF(C3455="","",VLOOKUP($C3455,'7.工程別レート'!$C$6:$E$501,3,FALSE))</f>
        <v/>
      </c>
      <c r="J3455" s="108" t="str">
        <f>IF(C3455="","",VLOOKUP($C3455,'7.工程別レート'!$C$6:$E$501,2,FALSE))</f>
        <v/>
      </c>
      <c r="K3455" s="195" t="str">
        <f t="shared" si="107"/>
        <v/>
      </c>
    </row>
    <row r="3456" spans="2:11" ht="18" customHeight="1">
      <c r="B3456" s="16" t="str">
        <f>IF('6.標準時間'!$B3456="","",'6.標準時間'!B3456)</f>
        <v/>
      </c>
      <c r="C3456" s="16" t="str">
        <f>IF('6.標準時間'!$C3456="","",'6.標準時間'!C3456)</f>
        <v/>
      </c>
      <c r="D3456" s="16" t="str">
        <f>IF('6.標準時間'!$C3456="","",'6.標準時間'!E3456)</f>
        <v/>
      </c>
      <c r="E3456" s="171" t="str">
        <f>IF('6.標準時間'!$C3456="","",'6.標準時間'!F3456)</f>
        <v/>
      </c>
      <c r="F3456" s="15" t="str">
        <f t="shared" si="106"/>
        <v/>
      </c>
      <c r="G3456" s="142" t="str">
        <f>IF('6.標準時間'!$C3456="","",'6.標準時間'!H3456)</f>
        <v/>
      </c>
      <c r="H3456" s="142" t="str">
        <f>IF('6.標準時間'!$C3456="","",'6.標準時間'!I3456)</f>
        <v/>
      </c>
      <c r="I3456" s="107" t="str">
        <f>IF(C3456="","",VLOOKUP($C3456,'7.工程別レート'!$C$6:$E$501,3,FALSE))</f>
        <v/>
      </c>
      <c r="J3456" s="108" t="str">
        <f>IF(C3456="","",VLOOKUP($C3456,'7.工程別レート'!$C$6:$E$501,2,FALSE))</f>
        <v/>
      </c>
      <c r="K3456" s="195" t="str">
        <f t="shared" si="107"/>
        <v/>
      </c>
    </row>
    <row r="3457" spans="2:11" ht="18" customHeight="1">
      <c r="B3457" s="16" t="str">
        <f>IF('6.標準時間'!$B3457="","",'6.標準時間'!B3457)</f>
        <v/>
      </c>
      <c r="C3457" s="16" t="str">
        <f>IF('6.標準時間'!$C3457="","",'6.標準時間'!C3457)</f>
        <v/>
      </c>
      <c r="D3457" s="16" t="str">
        <f>IF('6.標準時間'!$C3457="","",'6.標準時間'!E3457)</f>
        <v/>
      </c>
      <c r="E3457" s="171" t="str">
        <f>IF('6.標準時間'!$C3457="","",'6.標準時間'!F3457)</f>
        <v/>
      </c>
      <c r="F3457" s="15" t="str">
        <f t="shared" si="106"/>
        <v/>
      </c>
      <c r="G3457" s="142" t="str">
        <f>IF('6.標準時間'!$C3457="","",'6.標準時間'!H3457)</f>
        <v/>
      </c>
      <c r="H3457" s="142" t="str">
        <f>IF('6.標準時間'!$C3457="","",'6.標準時間'!I3457)</f>
        <v/>
      </c>
      <c r="I3457" s="107" t="str">
        <f>IF(C3457="","",VLOOKUP($C3457,'7.工程別レート'!$C$6:$E$501,3,FALSE))</f>
        <v/>
      </c>
      <c r="J3457" s="108" t="str">
        <f>IF(C3457="","",VLOOKUP($C3457,'7.工程別レート'!$C$6:$E$501,2,FALSE))</f>
        <v/>
      </c>
      <c r="K3457" s="195" t="str">
        <f t="shared" si="107"/>
        <v/>
      </c>
    </row>
    <row r="3458" spans="2:11" ht="18" customHeight="1">
      <c r="B3458" s="16" t="str">
        <f>IF('6.標準時間'!$B3458="","",'6.標準時間'!B3458)</f>
        <v/>
      </c>
      <c r="C3458" s="16" t="str">
        <f>IF('6.標準時間'!$C3458="","",'6.標準時間'!C3458)</f>
        <v/>
      </c>
      <c r="D3458" s="16" t="str">
        <f>IF('6.標準時間'!$C3458="","",'6.標準時間'!E3458)</f>
        <v/>
      </c>
      <c r="E3458" s="171" t="str">
        <f>IF('6.標準時間'!$C3458="","",'6.標準時間'!F3458)</f>
        <v/>
      </c>
      <c r="F3458" s="15" t="str">
        <f t="shared" si="106"/>
        <v/>
      </c>
      <c r="G3458" s="142" t="str">
        <f>IF('6.標準時間'!$C3458="","",'6.標準時間'!H3458)</f>
        <v/>
      </c>
      <c r="H3458" s="142" t="str">
        <f>IF('6.標準時間'!$C3458="","",'6.標準時間'!I3458)</f>
        <v/>
      </c>
      <c r="I3458" s="107" t="str">
        <f>IF(C3458="","",VLOOKUP($C3458,'7.工程別レート'!$C$6:$E$501,3,FALSE))</f>
        <v/>
      </c>
      <c r="J3458" s="108" t="str">
        <f>IF(C3458="","",VLOOKUP($C3458,'7.工程別レート'!$C$6:$E$501,2,FALSE))</f>
        <v/>
      </c>
      <c r="K3458" s="195" t="str">
        <f t="shared" si="107"/>
        <v/>
      </c>
    </row>
    <row r="3459" spans="2:11" ht="18" customHeight="1">
      <c r="B3459" s="16" t="str">
        <f>IF('6.標準時間'!$B3459="","",'6.標準時間'!B3459)</f>
        <v/>
      </c>
      <c r="C3459" s="16" t="str">
        <f>IF('6.標準時間'!$C3459="","",'6.標準時間'!C3459)</f>
        <v/>
      </c>
      <c r="D3459" s="16" t="str">
        <f>IF('6.標準時間'!$C3459="","",'6.標準時間'!E3459)</f>
        <v/>
      </c>
      <c r="E3459" s="171" t="str">
        <f>IF('6.標準時間'!$C3459="","",'6.標準時間'!F3459)</f>
        <v/>
      </c>
      <c r="F3459" s="15" t="str">
        <f t="shared" si="106"/>
        <v/>
      </c>
      <c r="G3459" s="142" t="str">
        <f>IF('6.標準時間'!$C3459="","",'6.標準時間'!H3459)</f>
        <v/>
      </c>
      <c r="H3459" s="142" t="str">
        <f>IF('6.標準時間'!$C3459="","",'6.標準時間'!I3459)</f>
        <v/>
      </c>
      <c r="I3459" s="107" t="str">
        <f>IF(C3459="","",VLOOKUP($C3459,'7.工程別レート'!$C$6:$E$501,3,FALSE))</f>
        <v/>
      </c>
      <c r="J3459" s="108" t="str">
        <f>IF(C3459="","",VLOOKUP($C3459,'7.工程別レート'!$C$6:$E$501,2,FALSE))</f>
        <v/>
      </c>
      <c r="K3459" s="195" t="str">
        <f t="shared" si="107"/>
        <v/>
      </c>
    </row>
    <row r="3460" spans="2:11" ht="18" customHeight="1">
      <c r="B3460" s="16" t="str">
        <f>IF('6.標準時間'!$B3460="","",'6.標準時間'!B3460)</f>
        <v/>
      </c>
      <c r="C3460" s="16" t="str">
        <f>IF('6.標準時間'!$C3460="","",'6.標準時間'!C3460)</f>
        <v/>
      </c>
      <c r="D3460" s="16" t="str">
        <f>IF('6.標準時間'!$C3460="","",'6.標準時間'!E3460)</f>
        <v/>
      </c>
      <c r="E3460" s="171" t="str">
        <f>IF('6.標準時間'!$C3460="","",'6.標準時間'!F3460)</f>
        <v/>
      </c>
      <c r="F3460" s="15" t="str">
        <f t="shared" si="106"/>
        <v/>
      </c>
      <c r="G3460" s="142" t="str">
        <f>IF('6.標準時間'!$C3460="","",'6.標準時間'!H3460)</f>
        <v/>
      </c>
      <c r="H3460" s="142" t="str">
        <f>IF('6.標準時間'!$C3460="","",'6.標準時間'!I3460)</f>
        <v/>
      </c>
      <c r="I3460" s="107" t="str">
        <f>IF(C3460="","",VLOOKUP($C3460,'7.工程別レート'!$C$6:$E$501,3,FALSE))</f>
        <v/>
      </c>
      <c r="J3460" s="108" t="str">
        <f>IF(C3460="","",VLOOKUP($C3460,'7.工程別レート'!$C$6:$E$501,2,FALSE))</f>
        <v/>
      </c>
      <c r="K3460" s="195" t="str">
        <f t="shared" si="107"/>
        <v/>
      </c>
    </row>
    <row r="3461" spans="2:11" ht="18" customHeight="1">
      <c r="B3461" s="16" t="str">
        <f>IF('6.標準時間'!$B3461="","",'6.標準時間'!B3461)</f>
        <v/>
      </c>
      <c r="C3461" s="16" t="str">
        <f>IF('6.標準時間'!$C3461="","",'6.標準時間'!C3461)</f>
        <v/>
      </c>
      <c r="D3461" s="16" t="str">
        <f>IF('6.標準時間'!$C3461="","",'6.標準時間'!E3461)</f>
        <v/>
      </c>
      <c r="E3461" s="171" t="str">
        <f>IF('6.標準時間'!$C3461="","",'6.標準時間'!F3461)</f>
        <v/>
      </c>
      <c r="F3461" s="15" t="str">
        <f t="shared" si="106"/>
        <v/>
      </c>
      <c r="G3461" s="142" t="str">
        <f>IF('6.標準時間'!$C3461="","",'6.標準時間'!H3461)</f>
        <v/>
      </c>
      <c r="H3461" s="142" t="str">
        <f>IF('6.標準時間'!$C3461="","",'6.標準時間'!I3461)</f>
        <v/>
      </c>
      <c r="I3461" s="107" t="str">
        <f>IF(C3461="","",VLOOKUP($C3461,'7.工程別レート'!$C$6:$E$501,3,FALSE))</f>
        <v/>
      </c>
      <c r="J3461" s="108" t="str">
        <f>IF(C3461="","",VLOOKUP($C3461,'7.工程別レート'!$C$6:$E$501,2,FALSE))</f>
        <v/>
      </c>
      <c r="K3461" s="195" t="str">
        <f t="shared" si="107"/>
        <v/>
      </c>
    </row>
    <row r="3462" spans="2:11" ht="18" customHeight="1">
      <c r="B3462" s="16" t="str">
        <f>IF('6.標準時間'!$B3462="","",'6.標準時間'!B3462)</f>
        <v/>
      </c>
      <c r="C3462" s="16" t="str">
        <f>IF('6.標準時間'!$C3462="","",'6.標準時間'!C3462)</f>
        <v/>
      </c>
      <c r="D3462" s="16" t="str">
        <f>IF('6.標準時間'!$C3462="","",'6.標準時間'!E3462)</f>
        <v/>
      </c>
      <c r="E3462" s="171" t="str">
        <f>IF('6.標準時間'!$C3462="","",'6.標準時間'!F3462)</f>
        <v/>
      </c>
      <c r="F3462" s="15" t="str">
        <f t="shared" ref="F3462:F3525" si="108">C3462&amp;D3462</f>
        <v/>
      </c>
      <c r="G3462" s="142" t="str">
        <f>IF('6.標準時間'!$C3462="","",'6.標準時間'!H3462)</f>
        <v/>
      </c>
      <c r="H3462" s="142" t="str">
        <f>IF('6.標準時間'!$C3462="","",'6.標準時間'!I3462)</f>
        <v/>
      </c>
      <c r="I3462" s="107" t="str">
        <f>IF(C3462="","",VLOOKUP($C3462,'7.工程別レート'!$C$6:$E$501,3,FALSE))</f>
        <v/>
      </c>
      <c r="J3462" s="108" t="str">
        <f>IF(C3462="","",VLOOKUP($C3462,'7.工程別レート'!$C$6:$E$501,2,FALSE))</f>
        <v/>
      </c>
      <c r="K3462" s="195" t="str">
        <f t="shared" si="107"/>
        <v/>
      </c>
    </row>
    <row r="3463" spans="2:11" ht="18" customHeight="1">
      <c r="B3463" s="16" t="str">
        <f>IF('6.標準時間'!$B3463="","",'6.標準時間'!B3463)</f>
        <v/>
      </c>
      <c r="C3463" s="16" t="str">
        <f>IF('6.標準時間'!$C3463="","",'6.標準時間'!C3463)</f>
        <v/>
      </c>
      <c r="D3463" s="16" t="str">
        <f>IF('6.標準時間'!$C3463="","",'6.標準時間'!E3463)</f>
        <v/>
      </c>
      <c r="E3463" s="171" t="str">
        <f>IF('6.標準時間'!$C3463="","",'6.標準時間'!F3463)</f>
        <v/>
      </c>
      <c r="F3463" s="15" t="str">
        <f t="shared" si="108"/>
        <v/>
      </c>
      <c r="G3463" s="142" t="str">
        <f>IF('6.標準時間'!$C3463="","",'6.標準時間'!H3463)</f>
        <v/>
      </c>
      <c r="H3463" s="142" t="str">
        <f>IF('6.標準時間'!$C3463="","",'6.標準時間'!I3463)</f>
        <v/>
      </c>
      <c r="I3463" s="107" t="str">
        <f>IF(C3463="","",VLOOKUP($C3463,'7.工程別レート'!$C$6:$E$501,3,FALSE))</f>
        <v/>
      </c>
      <c r="J3463" s="108" t="str">
        <f>IF(C3463="","",VLOOKUP($C3463,'7.工程別レート'!$C$6:$E$501,2,FALSE))</f>
        <v/>
      </c>
      <c r="K3463" s="195" t="str">
        <f t="shared" ref="K3463:K3526" si="109">IF(ISERROR((G3463*I3463)+(H3463*J3463)),"",(G3463*I3463)+(H3463*J3463))</f>
        <v/>
      </c>
    </row>
    <row r="3464" spans="2:11" ht="18" customHeight="1">
      <c r="B3464" s="16" t="str">
        <f>IF('6.標準時間'!$B3464="","",'6.標準時間'!B3464)</f>
        <v/>
      </c>
      <c r="C3464" s="16" t="str">
        <f>IF('6.標準時間'!$C3464="","",'6.標準時間'!C3464)</f>
        <v/>
      </c>
      <c r="D3464" s="16" t="str">
        <f>IF('6.標準時間'!$C3464="","",'6.標準時間'!E3464)</f>
        <v/>
      </c>
      <c r="E3464" s="171" t="str">
        <f>IF('6.標準時間'!$C3464="","",'6.標準時間'!F3464)</f>
        <v/>
      </c>
      <c r="F3464" s="15" t="str">
        <f t="shared" si="108"/>
        <v/>
      </c>
      <c r="G3464" s="142" t="str">
        <f>IF('6.標準時間'!$C3464="","",'6.標準時間'!H3464)</f>
        <v/>
      </c>
      <c r="H3464" s="142" t="str">
        <f>IF('6.標準時間'!$C3464="","",'6.標準時間'!I3464)</f>
        <v/>
      </c>
      <c r="I3464" s="107" t="str">
        <f>IF(C3464="","",VLOOKUP($C3464,'7.工程別レート'!$C$6:$E$501,3,FALSE))</f>
        <v/>
      </c>
      <c r="J3464" s="108" t="str">
        <f>IF(C3464="","",VLOOKUP($C3464,'7.工程別レート'!$C$6:$E$501,2,FALSE))</f>
        <v/>
      </c>
      <c r="K3464" s="195" t="str">
        <f t="shared" si="109"/>
        <v/>
      </c>
    </row>
    <row r="3465" spans="2:11" ht="18" customHeight="1">
      <c r="B3465" s="16" t="str">
        <f>IF('6.標準時間'!$B3465="","",'6.標準時間'!B3465)</f>
        <v/>
      </c>
      <c r="C3465" s="16" t="str">
        <f>IF('6.標準時間'!$C3465="","",'6.標準時間'!C3465)</f>
        <v/>
      </c>
      <c r="D3465" s="16" t="str">
        <f>IF('6.標準時間'!$C3465="","",'6.標準時間'!E3465)</f>
        <v/>
      </c>
      <c r="E3465" s="171" t="str">
        <f>IF('6.標準時間'!$C3465="","",'6.標準時間'!F3465)</f>
        <v/>
      </c>
      <c r="F3465" s="15" t="str">
        <f t="shared" si="108"/>
        <v/>
      </c>
      <c r="G3465" s="142" t="str">
        <f>IF('6.標準時間'!$C3465="","",'6.標準時間'!H3465)</f>
        <v/>
      </c>
      <c r="H3465" s="142" t="str">
        <f>IF('6.標準時間'!$C3465="","",'6.標準時間'!I3465)</f>
        <v/>
      </c>
      <c r="I3465" s="107" t="str">
        <f>IF(C3465="","",VLOOKUP($C3465,'7.工程別レート'!$C$6:$E$501,3,FALSE))</f>
        <v/>
      </c>
      <c r="J3465" s="108" t="str">
        <f>IF(C3465="","",VLOOKUP($C3465,'7.工程別レート'!$C$6:$E$501,2,FALSE))</f>
        <v/>
      </c>
      <c r="K3465" s="195" t="str">
        <f t="shared" si="109"/>
        <v/>
      </c>
    </row>
    <row r="3466" spans="2:11" ht="18" customHeight="1">
      <c r="B3466" s="16" t="str">
        <f>IF('6.標準時間'!$B3466="","",'6.標準時間'!B3466)</f>
        <v/>
      </c>
      <c r="C3466" s="16" t="str">
        <f>IF('6.標準時間'!$C3466="","",'6.標準時間'!C3466)</f>
        <v/>
      </c>
      <c r="D3466" s="16" t="str">
        <f>IF('6.標準時間'!$C3466="","",'6.標準時間'!E3466)</f>
        <v/>
      </c>
      <c r="E3466" s="171" t="str">
        <f>IF('6.標準時間'!$C3466="","",'6.標準時間'!F3466)</f>
        <v/>
      </c>
      <c r="F3466" s="15" t="str">
        <f t="shared" si="108"/>
        <v/>
      </c>
      <c r="G3466" s="142" t="str">
        <f>IF('6.標準時間'!$C3466="","",'6.標準時間'!H3466)</f>
        <v/>
      </c>
      <c r="H3466" s="142" t="str">
        <f>IF('6.標準時間'!$C3466="","",'6.標準時間'!I3466)</f>
        <v/>
      </c>
      <c r="I3466" s="107" t="str">
        <f>IF(C3466="","",VLOOKUP($C3466,'7.工程別レート'!$C$6:$E$501,3,FALSE))</f>
        <v/>
      </c>
      <c r="J3466" s="108" t="str">
        <f>IF(C3466="","",VLOOKUP($C3466,'7.工程別レート'!$C$6:$E$501,2,FALSE))</f>
        <v/>
      </c>
      <c r="K3466" s="195" t="str">
        <f t="shared" si="109"/>
        <v/>
      </c>
    </row>
    <row r="3467" spans="2:11" ht="18" customHeight="1">
      <c r="B3467" s="16" t="str">
        <f>IF('6.標準時間'!$B3467="","",'6.標準時間'!B3467)</f>
        <v/>
      </c>
      <c r="C3467" s="16" t="str">
        <f>IF('6.標準時間'!$C3467="","",'6.標準時間'!C3467)</f>
        <v/>
      </c>
      <c r="D3467" s="16" t="str">
        <f>IF('6.標準時間'!$C3467="","",'6.標準時間'!E3467)</f>
        <v/>
      </c>
      <c r="E3467" s="171" t="str">
        <f>IF('6.標準時間'!$C3467="","",'6.標準時間'!F3467)</f>
        <v/>
      </c>
      <c r="F3467" s="15" t="str">
        <f t="shared" si="108"/>
        <v/>
      </c>
      <c r="G3467" s="142" t="str">
        <f>IF('6.標準時間'!$C3467="","",'6.標準時間'!H3467)</f>
        <v/>
      </c>
      <c r="H3467" s="142" t="str">
        <f>IF('6.標準時間'!$C3467="","",'6.標準時間'!I3467)</f>
        <v/>
      </c>
      <c r="I3467" s="107" t="str">
        <f>IF(C3467="","",VLOOKUP($C3467,'7.工程別レート'!$C$6:$E$501,3,FALSE))</f>
        <v/>
      </c>
      <c r="J3467" s="108" t="str">
        <f>IF(C3467="","",VLOOKUP($C3467,'7.工程別レート'!$C$6:$E$501,2,FALSE))</f>
        <v/>
      </c>
      <c r="K3467" s="195" t="str">
        <f t="shared" si="109"/>
        <v/>
      </c>
    </row>
    <row r="3468" spans="2:11" ht="18" customHeight="1">
      <c r="B3468" s="16" t="str">
        <f>IF('6.標準時間'!$B3468="","",'6.標準時間'!B3468)</f>
        <v/>
      </c>
      <c r="C3468" s="16" t="str">
        <f>IF('6.標準時間'!$C3468="","",'6.標準時間'!C3468)</f>
        <v/>
      </c>
      <c r="D3468" s="16" t="str">
        <f>IF('6.標準時間'!$C3468="","",'6.標準時間'!E3468)</f>
        <v/>
      </c>
      <c r="E3468" s="171" t="str">
        <f>IF('6.標準時間'!$C3468="","",'6.標準時間'!F3468)</f>
        <v/>
      </c>
      <c r="F3468" s="15" t="str">
        <f t="shared" si="108"/>
        <v/>
      </c>
      <c r="G3468" s="142" t="str">
        <f>IF('6.標準時間'!$C3468="","",'6.標準時間'!H3468)</f>
        <v/>
      </c>
      <c r="H3468" s="142" t="str">
        <f>IF('6.標準時間'!$C3468="","",'6.標準時間'!I3468)</f>
        <v/>
      </c>
      <c r="I3468" s="107" t="str">
        <f>IF(C3468="","",VLOOKUP($C3468,'7.工程別レート'!$C$6:$E$501,3,FALSE))</f>
        <v/>
      </c>
      <c r="J3468" s="108" t="str">
        <f>IF(C3468="","",VLOOKUP($C3468,'7.工程別レート'!$C$6:$E$501,2,FALSE))</f>
        <v/>
      </c>
      <c r="K3468" s="195" t="str">
        <f t="shared" si="109"/>
        <v/>
      </c>
    </row>
    <row r="3469" spans="2:11" ht="18" customHeight="1">
      <c r="B3469" s="16" t="str">
        <f>IF('6.標準時間'!$B3469="","",'6.標準時間'!B3469)</f>
        <v/>
      </c>
      <c r="C3469" s="16" t="str">
        <f>IF('6.標準時間'!$C3469="","",'6.標準時間'!C3469)</f>
        <v/>
      </c>
      <c r="D3469" s="16" t="str">
        <f>IF('6.標準時間'!$C3469="","",'6.標準時間'!E3469)</f>
        <v/>
      </c>
      <c r="E3469" s="171" t="str">
        <f>IF('6.標準時間'!$C3469="","",'6.標準時間'!F3469)</f>
        <v/>
      </c>
      <c r="F3469" s="15" t="str">
        <f t="shared" si="108"/>
        <v/>
      </c>
      <c r="G3469" s="142" t="str">
        <f>IF('6.標準時間'!$C3469="","",'6.標準時間'!H3469)</f>
        <v/>
      </c>
      <c r="H3469" s="142" t="str">
        <f>IF('6.標準時間'!$C3469="","",'6.標準時間'!I3469)</f>
        <v/>
      </c>
      <c r="I3469" s="107" t="str">
        <f>IF(C3469="","",VLOOKUP($C3469,'7.工程別レート'!$C$6:$E$501,3,FALSE))</f>
        <v/>
      </c>
      <c r="J3469" s="108" t="str">
        <f>IF(C3469="","",VLOOKUP($C3469,'7.工程別レート'!$C$6:$E$501,2,FALSE))</f>
        <v/>
      </c>
      <c r="K3469" s="195" t="str">
        <f t="shared" si="109"/>
        <v/>
      </c>
    </row>
    <row r="3470" spans="2:11" ht="18" customHeight="1">
      <c r="B3470" s="16" t="str">
        <f>IF('6.標準時間'!$B3470="","",'6.標準時間'!B3470)</f>
        <v/>
      </c>
      <c r="C3470" s="16" t="str">
        <f>IF('6.標準時間'!$C3470="","",'6.標準時間'!C3470)</f>
        <v/>
      </c>
      <c r="D3470" s="16" t="str">
        <f>IF('6.標準時間'!$C3470="","",'6.標準時間'!E3470)</f>
        <v/>
      </c>
      <c r="E3470" s="171" t="str">
        <f>IF('6.標準時間'!$C3470="","",'6.標準時間'!F3470)</f>
        <v/>
      </c>
      <c r="F3470" s="15" t="str">
        <f t="shared" si="108"/>
        <v/>
      </c>
      <c r="G3470" s="142" t="str">
        <f>IF('6.標準時間'!$C3470="","",'6.標準時間'!H3470)</f>
        <v/>
      </c>
      <c r="H3470" s="142" t="str">
        <f>IF('6.標準時間'!$C3470="","",'6.標準時間'!I3470)</f>
        <v/>
      </c>
      <c r="I3470" s="107" t="str">
        <f>IF(C3470="","",VLOOKUP($C3470,'7.工程別レート'!$C$6:$E$501,3,FALSE))</f>
        <v/>
      </c>
      <c r="J3470" s="108" t="str">
        <f>IF(C3470="","",VLOOKUP($C3470,'7.工程別レート'!$C$6:$E$501,2,FALSE))</f>
        <v/>
      </c>
      <c r="K3470" s="195" t="str">
        <f t="shared" si="109"/>
        <v/>
      </c>
    </row>
    <row r="3471" spans="2:11" ht="18" customHeight="1">
      <c r="B3471" s="16" t="str">
        <f>IF('6.標準時間'!$B3471="","",'6.標準時間'!B3471)</f>
        <v/>
      </c>
      <c r="C3471" s="16" t="str">
        <f>IF('6.標準時間'!$C3471="","",'6.標準時間'!C3471)</f>
        <v/>
      </c>
      <c r="D3471" s="16" t="str">
        <f>IF('6.標準時間'!$C3471="","",'6.標準時間'!E3471)</f>
        <v/>
      </c>
      <c r="E3471" s="171" t="str">
        <f>IF('6.標準時間'!$C3471="","",'6.標準時間'!F3471)</f>
        <v/>
      </c>
      <c r="F3471" s="15" t="str">
        <f t="shared" si="108"/>
        <v/>
      </c>
      <c r="G3471" s="142" t="str">
        <f>IF('6.標準時間'!$C3471="","",'6.標準時間'!H3471)</f>
        <v/>
      </c>
      <c r="H3471" s="142" t="str">
        <f>IF('6.標準時間'!$C3471="","",'6.標準時間'!I3471)</f>
        <v/>
      </c>
      <c r="I3471" s="107" t="str">
        <f>IF(C3471="","",VLOOKUP($C3471,'7.工程別レート'!$C$6:$E$501,3,FALSE))</f>
        <v/>
      </c>
      <c r="J3471" s="108" t="str">
        <f>IF(C3471="","",VLOOKUP($C3471,'7.工程別レート'!$C$6:$E$501,2,FALSE))</f>
        <v/>
      </c>
      <c r="K3471" s="195" t="str">
        <f t="shared" si="109"/>
        <v/>
      </c>
    </row>
    <row r="3472" spans="2:11" ht="18" customHeight="1">
      <c r="B3472" s="16" t="str">
        <f>IF('6.標準時間'!$B3472="","",'6.標準時間'!B3472)</f>
        <v/>
      </c>
      <c r="C3472" s="16" t="str">
        <f>IF('6.標準時間'!$C3472="","",'6.標準時間'!C3472)</f>
        <v/>
      </c>
      <c r="D3472" s="16" t="str">
        <f>IF('6.標準時間'!$C3472="","",'6.標準時間'!E3472)</f>
        <v/>
      </c>
      <c r="E3472" s="171" t="str">
        <f>IF('6.標準時間'!$C3472="","",'6.標準時間'!F3472)</f>
        <v/>
      </c>
      <c r="F3472" s="15" t="str">
        <f t="shared" si="108"/>
        <v/>
      </c>
      <c r="G3472" s="142" t="str">
        <f>IF('6.標準時間'!$C3472="","",'6.標準時間'!H3472)</f>
        <v/>
      </c>
      <c r="H3472" s="142" t="str">
        <f>IF('6.標準時間'!$C3472="","",'6.標準時間'!I3472)</f>
        <v/>
      </c>
      <c r="I3472" s="107" t="str">
        <f>IF(C3472="","",VLOOKUP($C3472,'7.工程別レート'!$C$6:$E$501,3,FALSE))</f>
        <v/>
      </c>
      <c r="J3472" s="108" t="str">
        <f>IF(C3472="","",VLOOKUP($C3472,'7.工程別レート'!$C$6:$E$501,2,FALSE))</f>
        <v/>
      </c>
      <c r="K3472" s="195" t="str">
        <f t="shared" si="109"/>
        <v/>
      </c>
    </row>
    <row r="3473" spans="2:11" ht="18" customHeight="1">
      <c r="B3473" s="16" t="str">
        <f>IF('6.標準時間'!$B3473="","",'6.標準時間'!B3473)</f>
        <v/>
      </c>
      <c r="C3473" s="16" t="str">
        <f>IF('6.標準時間'!$C3473="","",'6.標準時間'!C3473)</f>
        <v/>
      </c>
      <c r="D3473" s="16" t="str">
        <f>IF('6.標準時間'!$C3473="","",'6.標準時間'!E3473)</f>
        <v/>
      </c>
      <c r="E3473" s="171" t="str">
        <f>IF('6.標準時間'!$C3473="","",'6.標準時間'!F3473)</f>
        <v/>
      </c>
      <c r="F3473" s="15" t="str">
        <f t="shared" si="108"/>
        <v/>
      </c>
      <c r="G3473" s="142" t="str">
        <f>IF('6.標準時間'!$C3473="","",'6.標準時間'!H3473)</f>
        <v/>
      </c>
      <c r="H3473" s="142" t="str">
        <f>IF('6.標準時間'!$C3473="","",'6.標準時間'!I3473)</f>
        <v/>
      </c>
      <c r="I3473" s="107" t="str">
        <f>IF(C3473="","",VLOOKUP($C3473,'7.工程別レート'!$C$6:$E$501,3,FALSE))</f>
        <v/>
      </c>
      <c r="J3473" s="108" t="str">
        <f>IF(C3473="","",VLOOKUP($C3473,'7.工程別レート'!$C$6:$E$501,2,FALSE))</f>
        <v/>
      </c>
      <c r="K3473" s="195" t="str">
        <f t="shared" si="109"/>
        <v/>
      </c>
    </row>
    <row r="3474" spans="2:11" ht="18" customHeight="1">
      <c r="B3474" s="16" t="str">
        <f>IF('6.標準時間'!$B3474="","",'6.標準時間'!B3474)</f>
        <v/>
      </c>
      <c r="C3474" s="16" t="str">
        <f>IF('6.標準時間'!$C3474="","",'6.標準時間'!C3474)</f>
        <v/>
      </c>
      <c r="D3474" s="16" t="str">
        <f>IF('6.標準時間'!$C3474="","",'6.標準時間'!E3474)</f>
        <v/>
      </c>
      <c r="E3474" s="171" t="str">
        <f>IF('6.標準時間'!$C3474="","",'6.標準時間'!F3474)</f>
        <v/>
      </c>
      <c r="F3474" s="15" t="str">
        <f t="shared" si="108"/>
        <v/>
      </c>
      <c r="G3474" s="142" t="str">
        <f>IF('6.標準時間'!$C3474="","",'6.標準時間'!H3474)</f>
        <v/>
      </c>
      <c r="H3474" s="142" t="str">
        <f>IF('6.標準時間'!$C3474="","",'6.標準時間'!I3474)</f>
        <v/>
      </c>
      <c r="I3474" s="107" t="str">
        <f>IF(C3474="","",VLOOKUP($C3474,'7.工程別レート'!$C$6:$E$501,3,FALSE))</f>
        <v/>
      </c>
      <c r="J3474" s="108" t="str">
        <f>IF(C3474="","",VLOOKUP($C3474,'7.工程別レート'!$C$6:$E$501,2,FALSE))</f>
        <v/>
      </c>
      <c r="K3474" s="195" t="str">
        <f t="shared" si="109"/>
        <v/>
      </c>
    </row>
    <row r="3475" spans="2:11" ht="18" customHeight="1">
      <c r="B3475" s="16" t="str">
        <f>IF('6.標準時間'!$B3475="","",'6.標準時間'!B3475)</f>
        <v/>
      </c>
      <c r="C3475" s="16" t="str">
        <f>IF('6.標準時間'!$C3475="","",'6.標準時間'!C3475)</f>
        <v/>
      </c>
      <c r="D3475" s="16" t="str">
        <f>IF('6.標準時間'!$C3475="","",'6.標準時間'!E3475)</f>
        <v/>
      </c>
      <c r="E3475" s="171" t="str">
        <f>IF('6.標準時間'!$C3475="","",'6.標準時間'!F3475)</f>
        <v/>
      </c>
      <c r="F3475" s="15" t="str">
        <f t="shared" si="108"/>
        <v/>
      </c>
      <c r="G3475" s="142" t="str">
        <f>IF('6.標準時間'!$C3475="","",'6.標準時間'!H3475)</f>
        <v/>
      </c>
      <c r="H3475" s="142" t="str">
        <f>IF('6.標準時間'!$C3475="","",'6.標準時間'!I3475)</f>
        <v/>
      </c>
      <c r="I3475" s="107" t="str">
        <f>IF(C3475="","",VLOOKUP($C3475,'7.工程別レート'!$C$6:$E$501,3,FALSE))</f>
        <v/>
      </c>
      <c r="J3475" s="108" t="str">
        <f>IF(C3475="","",VLOOKUP($C3475,'7.工程別レート'!$C$6:$E$501,2,FALSE))</f>
        <v/>
      </c>
      <c r="K3475" s="195" t="str">
        <f t="shared" si="109"/>
        <v/>
      </c>
    </row>
    <row r="3476" spans="2:11" ht="18" customHeight="1">
      <c r="B3476" s="16" t="str">
        <f>IF('6.標準時間'!$B3476="","",'6.標準時間'!B3476)</f>
        <v/>
      </c>
      <c r="C3476" s="16" t="str">
        <f>IF('6.標準時間'!$C3476="","",'6.標準時間'!C3476)</f>
        <v/>
      </c>
      <c r="D3476" s="16" t="str">
        <f>IF('6.標準時間'!$C3476="","",'6.標準時間'!E3476)</f>
        <v/>
      </c>
      <c r="E3476" s="171" t="str">
        <f>IF('6.標準時間'!$C3476="","",'6.標準時間'!F3476)</f>
        <v/>
      </c>
      <c r="F3476" s="15" t="str">
        <f t="shared" si="108"/>
        <v/>
      </c>
      <c r="G3476" s="142" t="str">
        <f>IF('6.標準時間'!$C3476="","",'6.標準時間'!H3476)</f>
        <v/>
      </c>
      <c r="H3476" s="142" t="str">
        <f>IF('6.標準時間'!$C3476="","",'6.標準時間'!I3476)</f>
        <v/>
      </c>
      <c r="I3476" s="107" t="str">
        <f>IF(C3476="","",VLOOKUP($C3476,'7.工程別レート'!$C$6:$E$501,3,FALSE))</f>
        <v/>
      </c>
      <c r="J3476" s="108" t="str">
        <f>IF(C3476="","",VLOOKUP($C3476,'7.工程別レート'!$C$6:$E$501,2,FALSE))</f>
        <v/>
      </c>
      <c r="K3476" s="195" t="str">
        <f t="shared" si="109"/>
        <v/>
      </c>
    </row>
    <row r="3477" spans="2:11" ht="18" customHeight="1">
      <c r="B3477" s="16" t="str">
        <f>IF('6.標準時間'!$B3477="","",'6.標準時間'!B3477)</f>
        <v/>
      </c>
      <c r="C3477" s="16" t="str">
        <f>IF('6.標準時間'!$C3477="","",'6.標準時間'!C3477)</f>
        <v/>
      </c>
      <c r="D3477" s="16" t="str">
        <f>IF('6.標準時間'!$C3477="","",'6.標準時間'!E3477)</f>
        <v/>
      </c>
      <c r="E3477" s="171" t="str">
        <f>IF('6.標準時間'!$C3477="","",'6.標準時間'!F3477)</f>
        <v/>
      </c>
      <c r="F3477" s="15" t="str">
        <f t="shared" si="108"/>
        <v/>
      </c>
      <c r="G3477" s="142" t="str">
        <f>IF('6.標準時間'!$C3477="","",'6.標準時間'!H3477)</f>
        <v/>
      </c>
      <c r="H3477" s="142" t="str">
        <f>IF('6.標準時間'!$C3477="","",'6.標準時間'!I3477)</f>
        <v/>
      </c>
      <c r="I3477" s="107" t="str">
        <f>IF(C3477="","",VLOOKUP($C3477,'7.工程別レート'!$C$6:$E$501,3,FALSE))</f>
        <v/>
      </c>
      <c r="J3477" s="108" t="str">
        <f>IF(C3477="","",VLOOKUP($C3477,'7.工程別レート'!$C$6:$E$501,2,FALSE))</f>
        <v/>
      </c>
      <c r="K3477" s="195" t="str">
        <f t="shared" si="109"/>
        <v/>
      </c>
    </row>
    <row r="3478" spans="2:11" ht="18" customHeight="1">
      <c r="B3478" s="16" t="str">
        <f>IF('6.標準時間'!$B3478="","",'6.標準時間'!B3478)</f>
        <v/>
      </c>
      <c r="C3478" s="16" t="str">
        <f>IF('6.標準時間'!$C3478="","",'6.標準時間'!C3478)</f>
        <v/>
      </c>
      <c r="D3478" s="16" t="str">
        <f>IF('6.標準時間'!$C3478="","",'6.標準時間'!E3478)</f>
        <v/>
      </c>
      <c r="E3478" s="171" t="str">
        <f>IF('6.標準時間'!$C3478="","",'6.標準時間'!F3478)</f>
        <v/>
      </c>
      <c r="F3478" s="15" t="str">
        <f t="shared" si="108"/>
        <v/>
      </c>
      <c r="G3478" s="142" t="str">
        <f>IF('6.標準時間'!$C3478="","",'6.標準時間'!H3478)</f>
        <v/>
      </c>
      <c r="H3478" s="142" t="str">
        <f>IF('6.標準時間'!$C3478="","",'6.標準時間'!I3478)</f>
        <v/>
      </c>
      <c r="I3478" s="107" t="str">
        <f>IF(C3478="","",VLOOKUP($C3478,'7.工程別レート'!$C$6:$E$501,3,FALSE))</f>
        <v/>
      </c>
      <c r="J3478" s="108" t="str">
        <f>IF(C3478="","",VLOOKUP($C3478,'7.工程別レート'!$C$6:$E$501,2,FALSE))</f>
        <v/>
      </c>
      <c r="K3478" s="195" t="str">
        <f t="shared" si="109"/>
        <v/>
      </c>
    </row>
    <row r="3479" spans="2:11" ht="18" customHeight="1">
      <c r="B3479" s="16" t="str">
        <f>IF('6.標準時間'!$B3479="","",'6.標準時間'!B3479)</f>
        <v/>
      </c>
      <c r="C3479" s="16" t="str">
        <f>IF('6.標準時間'!$C3479="","",'6.標準時間'!C3479)</f>
        <v/>
      </c>
      <c r="D3479" s="16" t="str">
        <f>IF('6.標準時間'!$C3479="","",'6.標準時間'!E3479)</f>
        <v/>
      </c>
      <c r="E3479" s="171" t="str">
        <f>IF('6.標準時間'!$C3479="","",'6.標準時間'!F3479)</f>
        <v/>
      </c>
      <c r="F3479" s="15" t="str">
        <f t="shared" si="108"/>
        <v/>
      </c>
      <c r="G3479" s="142" t="str">
        <f>IF('6.標準時間'!$C3479="","",'6.標準時間'!H3479)</f>
        <v/>
      </c>
      <c r="H3479" s="142" t="str">
        <f>IF('6.標準時間'!$C3479="","",'6.標準時間'!I3479)</f>
        <v/>
      </c>
      <c r="I3479" s="107" t="str">
        <f>IF(C3479="","",VLOOKUP($C3479,'7.工程別レート'!$C$6:$E$501,3,FALSE))</f>
        <v/>
      </c>
      <c r="J3479" s="108" t="str">
        <f>IF(C3479="","",VLOOKUP($C3479,'7.工程別レート'!$C$6:$E$501,2,FALSE))</f>
        <v/>
      </c>
      <c r="K3479" s="195" t="str">
        <f t="shared" si="109"/>
        <v/>
      </c>
    </row>
    <row r="3480" spans="2:11" ht="18" customHeight="1">
      <c r="B3480" s="16" t="str">
        <f>IF('6.標準時間'!$B3480="","",'6.標準時間'!B3480)</f>
        <v/>
      </c>
      <c r="C3480" s="16" t="str">
        <f>IF('6.標準時間'!$C3480="","",'6.標準時間'!C3480)</f>
        <v/>
      </c>
      <c r="D3480" s="16" t="str">
        <f>IF('6.標準時間'!$C3480="","",'6.標準時間'!E3480)</f>
        <v/>
      </c>
      <c r="E3480" s="171" t="str">
        <f>IF('6.標準時間'!$C3480="","",'6.標準時間'!F3480)</f>
        <v/>
      </c>
      <c r="F3480" s="15" t="str">
        <f t="shared" si="108"/>
        <v/>
      </c>
      <c r="G3480" s="142" t="str">
        <f>IF('6.標準時間'!$C3480="","",'6.標準時間'!H3480)</f>
        <v/>
      </c>
      <c r="H3480" s="142" t="str">
        <f>IF('6.標準時間'!$C3480="","",'6.標準時間'!I3480)</f>
        <v/>
      </c>
      <c r="I3480" s="107" t="str">
        <f>IF(C3480="","",VLOOKUP($C3480,'7.工程別レート'!$C$6:$E$501,3,FALSE))</f>
        <v/>
      </c>
      <c r="J3480" s="108" t="str">
        <f>IF(C3480="","",VLOOKUP($C3480,'7.工程別レート'!$C$6:$E$501,2,FALSE))</f>
        <v/>
      </c>
      <c r="K3480" s="195" t="str">
        <f t="shared" si="109"/>
        <v/>
      </c>
    </row>
    <row r="3481" spans="2:11" ht="18" customHeight="1">
      <c r="B3481" s="16" t="str">
        <f>IF('6.標準時間'!$B3481="","",'6.標準時間'!B3481)</f>
        <v/>
      </c>
      <c r="C3481" s="16" t="str">
        <f>IF('6.標準時間'!$C3481="","",'6.標準時間'!C3481)</f>
        <v/>
      </c>
      <c r="D3481" s="16" t="str">
        <f>IF('6.標準時間'!$C3481="","",'6.標準時間'!E3481)</f>
        <v/>
      </c>
      <c r="E3481" s="171" t="str">
        <f>IF('6.標準時間'!$C3481="","",'6.標準時間'!F3481)</f>
        <v/>
      </c>
      <c r="F3481" s="15" t="str">
        <f t="shared" si="108"/>
        <v/>
      </c>
      <c r="G3481" s="142" t="str">
        <f>IF('6.標準時間'!$C3481="","",'6.標準時間'!H3481)</f>
        <v/>
      </c>
      <c r="H3481" s="142" t="str">
        <f>IF('6.標準時間'!$C3481="","",'6.標準時間'!I3481)</f>
        <v/>
      </c>
      <c r="I3481" s="107" t="str">
        <f>IF(C3481="","",VLOOKUP($C3481,'7.工程別レート'!$C$6:$E$501,3,FALSE))</f>
        <v/>
      </c>
      <c r="J3481" s="108" t="str">
        <f>IF(C3481="","",VLOOKUP($C3481,'7.工程別レート'!$C$6:$E$501,2,FALSE))</f>
        <v/>
      </c>
      <c r="K3481" s="195" t="str">
        <f t="shared" si="109"/>
        <v/>
      </c>
    </row>
    <row r="3482" spans="2:11" ht="18" customHeight="1">
      <c r="B3482" s="16" t="str">
        <f>IF('6.標準時間'!$B3482="","",'6.標準時間'!B3482)</f>
        <v/>
      </c>
      <c r="C3482" s="16" t="str">
        <f>IF('6.標準時間'!$C3482="","",'6.標準時間'!C3482)</f>
        <v/>
      </c>
      <c r="D3482" s="16" t="str">
        <f>IF('6.標準時間'!$C3482="","",'6.標準時間'!E3482)</f>
        <v/>
      </c>
      <c r="E3482" s="171" t="str">
        <f>IF('6.標準時間'!$C3482="","",'6.標準時間'!F3482)</f>
        <v/>
      </c>
      <c r="F3482" s="15" t="str">
        <f t="shared" si="108"/>
        <v/>
      </c>
      <c r="G3482" s="142" t="str">
        <f>IF('6.標準時間'!$C3482="","",'6.標準時間'!H3482)</f>
        <v/>
      </c>
      <c r="H3482" s="142" t="str">
        <f>IF('6.標準時間'!$C3482="","",'6.標準時間'!I3482)</f>
        <v/>
      </c>
      <c r="I3482" s="107" t="str">
        <f>IF(C3482="","",VLOOKUP($C3482,'7.工程別レート'!$C$6:$E$501,3,FALSE))</f>
        <v/>
      </c>
      <c r="J3482" s="108" t="str">
        <f>IF(C3482="","",VLOOKUP($C3482,'7.工程別レート'!$C$6:$E$501,2,FALSE))</f>
        <v/>
      </c>
      <c r="K3482" s="195" t="str">
        <f t="shared" si="109"/>
        <v/>
      </c>
    </row>
    <row r="3483" spans="2:11" ht="18" customHeight="1">
      <c r="B3483" s="16" t="str">
        <f>IF('6.標準時間'!$B3483="","",'6.標準時間'!B3483)</f>
        <v/>
      </c>
      <c r="C3483" s="16" t="str">
        <f>IF('6.標準時間'!$C3483="","",'6.標準時間'!C3483)</f>
        <v/>
      </c>
      <c r="D3483" s="16" t="str">
        <f>IF('6.標準時間'!$C3483="","",'6.標準時間'!E3483)</f>
        <v/>
      </c>
      <c r="E3483" s="171" t="str">
        <f>IF('6.標準時間'!$C3483="","",'6.標準時間'!F3483)</f>
        <v/>
      </c>
      <c r="F3483" s="15" t="str">
        <f t="shared" si="108"/>
        <v/>
      </c>
      <c r="G3483" s="142" t="str">
        <f>IF('6.標準時間'!$C3483="","",'6.標準時間'!H3483)</f>
        <v/>
      </c>
      <c r="H3483" s="142" t="str">
        <f>IF('6.標準時間'!$C3483="","",'6.標準時間'!I3483)</f>
        <v/>
      </c>
      <c r="I3483" s="107" t="str">
        <f>IF(C3483="","",VLOOKUP($C3483,'7.工程別レート'!$C$6:$E$501,3,FALSE))</f>
        <v/>
      </c>
      <c r="J3483" s="108" t="str">
        <f>IF(C3483="","",VLOOKUP($C3483,'7.工程別レート'!$C$6:$E$501,2,FALSE))</f>
        <v/>
      </c>
      <c r="K3483" s="195" t="str">
        <f t="shared" si="109"/>
        <v/>
      </c>
    </row>
    <row r="3484" spans="2:11" ht="18" customHeight="1">
      <c r="B3484" s="16" t="str">
        <f>IF('6.標準時間'!$B3484="","",'6.標準時間'!B3484)</f>
        <v/>
      </c>
      <c r="C3484" s="16" t="str">
        <f>IF('6.標準時間'!$C3484="","",'6.標準時間'!C3484)</f>
        <v/>
      </c>
      <c r="D3484" s="16" t="str">
        <f>IF('6.標準時間'!$C3484="","",'6.標準時間'!E3484)</f>
        <v/>
      </c>
      <c r="E3484" s="171" t="str">
        <f>IF('6.標準時間'!$C3484="","",'6.標準時間'!F3484)</f>
        <v/>
      </c>
      <c r="F3484" s="15" t="str">
        <f t="shared" si="108"/>
        <v/>
      </c>
      <c r="G3484" s="142" t="str">
        <f>IF('6.標準時間'!$C3484="","",'6.標準時間'!H3484)</f>
        <v/>
      </c>
      <c r="H3484" s="142" t="str">
        <f>IF('6.標準時間'!$C3484="","",'6.標準時間'!I3484)</f>
        <v/>
      </c>
      <c r="I3484" s="107" t="str">
        <f>IF(C3484="","",VLOOKUP($C3484,'7.工程別レート'!$C$6:$E$501,3,FALSE))</f>
        <v/>
      </c>
      <c r="J3484" s="108" t="str">
        <f>IF(C3484="","",VLOOKUP($C3484,'7.工程別レート'!$C$6:$E$501,2,FALSE))</f>
        <v/>
      </c>
      <c r="K3484" s="195" t="str">
        <f t="shared" si="109"/>
        <v/>
      </c>
    </row>
    <row r="3485" spans="2:11" ht="18" customHeight="1">
      <c r="B3485" s="16" t="str">
        <f>IF('6.標準時間'!$B3485="","",'6.標準時間'!B3485)</f>
        <v/>
      </c>
      <c r="C3485" s="16" t="str">
        <f>IF('6.標準時間'!$C3485="","",'6.標準時間'!C3485)</f>
        <v/>
      </c>
      <c r="D3485" s="16" t="str">
        <f>IF('6.標準時間'!$C3485="","",'6.標準時間'!E3485)</f>
        <v/>
      </c>
      <c r="E3485" s="171" t="str">
        <f>IF('6.標準時間'!$C3485="","",'6.標準時間'!F3485)</f>
        <v/>
      </c>
      <c r="F3485" s="15" t="str">
        <f t="shared" si="108"/>
        <v/>
      </c>
      <c r="G3485" s="142" t="str">
        <f>IF('6.標準時間'!$C3485="","",'6.標準時間'!H3485)</f>
        <v/>
      </c>
      <c r="H3485" s="142" t="str">
        <f>IF('6.標準時間'!$C3485="","",'6.標準時間'!I3485)</f>
        <v/>
      </c>
      <c r="I3485" s="107" t="str">
        <f>IF(C3485="","",VLOOKUP($C3485,'7.工程別レート'!$C$6:$E$501,3,FALSE))</f>
        <v/>
      </c>
      <c r="J3485" s="108" t="str">
        <f>IF(C3485="","",VLOOKUP($C3485,'7.工程別レート'!$C$6:$E$501,2,FALSE))</f>
        <v/>
      </c>
      <c r="K3485" s="195" t="str">
        <f t="shared" si="109"/>
        <v/>
      </c>
    </row>
    <row r="3486" spans="2:11" ht="18" customHeight="1">
      <c r="B3486" s="16" t="str">
        <f>IF('6.標準時間'!$B3486="","",'6.標準時間'!B3486)</f>
        <v/>
      </c>
      <c r="C3486" s="16" t="str">
        <f>IF('6.標準時間'!$C3486="","",'6.標準時間'!C3486)</f>
        <v/>
      </c>
      <c r="D3486" s="16" t="str">
        <f>IF('6.標準時間'!$C3486="","",'6.標準時間'!E3486)</f>
        <v/>
      </c>
      <c r="E3486" s="171" t="str">
        <f>IF('6.標準時間'!$C3486="","",'6.標準時間'!F3486)</f>
        <v/>
      </c>
      <c r="F3486" s="15" t="str">
        <f t="shared" si="108"/>
        <v/>
      </c>
      <c r="G3486" s="142" t="str">
        <f>IF('6.標準時間'!$C3486="","",'6.標準時間'!H3486)</f>
        <v/>
      </c>
      <c r="H3486" s="142" t="str">
        <f>IF('6.標準時間'!$C3486="","",'6.標準時間'!I3486)</f>
        <v/>
      </c>
      <c r="I3486" s="107" t="str">
        <f>IF(C3486="","",VLOOKUP($C3486,'7.工程別レート'!$C$6:$E$501,3,FALSE))</f>
        <v/>
      </c>
      <c r="J3486" s="108" t="str">
        <f>IF(C3486="","",VLOOKUP($C3486,'7.工程別レート'!$C$6:$E$501,2,FALSE))</f>
        <v/>
      </c>
      <c r="K3486" s="195" t="str">
        <f t="shared" si="109"/>
        <v/>
      </c>
    </row>
    <row r="3487" spans="2:11" ht="18" customHeight="1">
      <c r="B3487" s="16" t="str">
        <f>IF('6.標準時間'!$B3487="","",'6.標準時間'!B3487)</f>
        <v/>
      </c>
      <c r="C3487" s="16" t="str">
        <f>IF('6.標準時間'!$C3487="","",'6.標準時間'!C3487)</f>
        <v/>
      </c>
      <c r="D3487" s="16" t="str">
        <f>IF('6.標準時間'!$C3487="","",'6.標準時間'!E3487)</f>
        <v/>
      </c>
      <c r="E3487" s="171" t="str">
        <f>IF('6.標準時間'!$C3487="","",'6.標準時間'!F3487)</f>
        <v/>
      </c>
      <c r="F3487" s="15" t="str">
        <f t="shared" si="108"/>
        <v/>
      </c>
      <c r="G3487" s="142" t="str">
        <f>IF('6.標準時間'!$C3487="","",'6.標準時間'!H3487)</f>
        <v/>
      </c>
      <c r="H3487" s="142" t="str">
        <f>IF('6.標準時間'!$C3487="","",'6.標準時間'!I3487)</f>
        <v/>
      </c>
      <c r="I3487" s="107" t="str">
        <f>IF(C3487="","",VLOOKUP($C3487,'7.工程別レート'!$C$6:$E$501,3,FALSE))</f>
        <v/>
      </c>
      <c r="J3487" s="108" t="str">
        <f>IF(C3487="","",VLOOKUP($C3487,'7.工程別レート'!$C$6:$E$501,2,FALSE))</f>
        <v/>
      </c>
      <c r="K3487" s="195" t="str">
        <f t="shared" si="109"/>
        <v/>
      </c>
    </row>
    <row r="3488" spans="2:11" ht="18" customHeight="1">
      <c r="B3488" s="16" t="str">
        <f>IF('6.標準時間'!$B3488="","",'6.標準時間'!B3488)</f>
        <v/>
      </c>
      <c r="C3488" s="16" t="str">
        <f>IF('6.標準時間'!$C3488="","",'6.標準時間'!C3488)</f>
        <v/>
      </c>
      <c r="D3488" s="16" t="str">
        <f>IF('6.標準時間'!$C3488="","",'6.標準時間'!E3488)</f>
        <v/>
      </c>
      <c r="E3488" s="171" t="str">
        <f>IF('6.標準時間'!$C3488="","",'6.標準時間'!F3488)</f>
        <v/>
      </c>
      <c r="F3488" s="15" t="str">
        <f t="shared" si="108"/>
        <v/>
      </c>
      <c r="G3488" s="142" t="str">
        <f>IF('6.標準時間'!$C3488="","",'6.標準時間'!H3488)</f>
        <v/>
      </c>
      <c r="H3488" s="142" t="str">
        <f>IF('6.標準時間'!$C3488="","",'6.標準時間'!I3488)</f>
        <v/>
      </c>
      <c r="I3488" s="107" t="str">
        <f>IF(C3488="","",VLOOKUP($C3488,'7.工程別レート'!$C$6:$E$501,3,FALSE))</f>
        <v/>
      </c>
      <c r="J3488" s="108" t="str">
        <f>IF(C3488="","",VLOOKUP($C3488,'7.工程別レート'!$C$6:$E$501,2,FALSE))</f>
        <v/>
      </c>
      <c r="K3488" s="195" t="str">
        <f t="shared" si="109"/>
        <v/>
      </c>
    </row>
    <row r="3489" spans="2:11" ht="18" customHeight="1">
      <c r="B3489" s="16" t="str">
        <f>IF('6.標準時間'!$B3489="","",'6.標準時間'!B3489)</f>
        <v/>
      </c>
      <c r="C3489" s="16" t="str">
        <f>IF('6.標準時間'!$C3489="","",'6.標準時間'!C3489)</f>
        <v/>
      </c>
      <c r="D3489" s="16" t="str">
        <f>IF('6.標準時間'!$C3489="","",'6.標準時間'!E3489)</f>
        <v/>
      </c>
      <c r="E3489" s="171" t="str">
        <f>IF('6.標準時間'!$C3489="","",'6.標準時間'!F3489)</f>
        <v/>
      </c>
      <c r="F3489" s="15" t="str">
        <f t="shared" si="108"/>
        <v/>
      </c>
      <c r="G3489" s="142" t="str">
        <f>IF('6.標準時間'!$C3489="","",'6.標準時間'!H3489)</f>
        <v/>
      </c>
      <c r="H3489" s="142" t="str">
        <f>IF('6.標準時間'!$C3489="","",'6.標準時間'!I3489)</f>
        <v/>
      </c>
      <c r="I3489" s="107" t="str">
        <f>IF(C3489="","",VLOOKUP($C3489,'7.工程別レート'!$C$6:$E$501,3,FALSE))</f>
        <v/>
      </c>
      <c r="J3489" s="108" t="str">
        <f>IF(C3489="","",VLOOKUP($C3489,'7.工程別レート'!$C$6:$E$501,2,FALSE))</f>
        <v/>
      </c>
      <c r="K3489" s="195" t="str">
        <f t="shared" si="109"/>
        <v/>
      </c>
    </row>
    <row r="3490" spans="2:11" ht="18" customHeight="1">
      <c r="B3490" s="16" t="str">
        <f>IF('6.標準時間'!$B3490="","",'6.標準時間'!B3490)</f>
        <v/>
      </c>
      <c r="C3490" s="16" t="str">
        <f>IF('6.標準時間'!$C3490="","",'6.標準時間'!C3490)</f>
        <v/>
      </c>
      <c r="D3490" s="16" t="str">
        <f>IF('6.標準時間'!$C3490="","",'6.標準時間'!E3490)</f>
        <v/>
      </c>
      <c r="E3490" s="171" t="str">
        <f>IF('6.標準時間'!$C3490="","",'6.標準時間'!F3490)</f>
        <v/>
      </c>
      <c r="F3490" s="15" t="str">
        <f t="shared" si="108"/>
        <v/>
      </c>
      <c r="G3490" s="142" t="str">
        <f>IF('6.標準時間'!$C3490="","",'6.標準時間'!H3490)</f>
        <v/>
      </c>
      <c r="H3490" s="142" t="str">
        <f>IF('6.標準時間'!$C3490="","",'6.標準時間'!I3490)</f>
        <v/>
      </c>
      <c r="I3490" s="107" t="str">
        <f>IF(C3490="","",VLOOKUP($C3490,'7.工程別レート'!$C$6:$E$501,3,FALSE))</f>
        <v/>
      </c>
      <c r="J3490" s="108" t="str">
        <f>IF(C3490="","",VLOOKUP($C3490,'7.工程別レート'!$C$6:$E$501,2,FALSE))</f>
        <v/>
      </c>
      <c r="K3490" s="195" t="str">
        <f t="shared" si="109"/>
        <v/>
      </c>
    </row>
    <row r="3491" spans="2:11" ht="18" customHeight="1">
      <c r="B3491" s="16" t="str">
        <f>IF('6.標準時間'!$B3491="","",'6.標準時間'!B3491)</f>
        <v/>
      </c>
      <c r="C3491" s="16" t="str">
        <f>IF('6.標準時間'!$C3491="","",'6.標準時間'!C3491)</f>
        <v/>
      </c>
      <c r="D3491" s="16" t="str">
        <f>IF('6.標準時間'!$C3491="","",'6.標準時間'!E3491)</f>
        <v/>
      </c>
      <c r="E3491" s="171" t="str">
        <f>IF('6.標準時間'!$C3491="","",'6.標準時間'!F3491)</f>
        <v/>
      </c>
      <c r="F3491" s="15" t="str">
        <f t="shared" si="108"/>
        <v/>
      </c>
      <c r="G3491" s="142" t="str">
        <f>IF('6.標準時間'!$C3491="","",'6.標準時間'!H3491)</f>
        <v/>
      </c>
      <c r="H3491" s="142" t="str">
        <f>IF('6.標準時間'!$C3491="","",'6.標準時間'!I3491)</f>
        <v/>
      </c>
      <c r="I3491" s="107" t="str">
        <f>IF(C3491="","",VLOOKUP($C3491,'7.工程別レート'!$C$6:$E$501,3,FALSE))</f>
        <v/>
      </c>
      <c r="J3491" s="108" t="str">
        <f>IF(C3491="","",VLOOKUP($C3491,'7.工程別レート'!$C$6:$E$501,2,FALSE))</f>
        <v/>
      </c>
      <c r="K3491" s="195" t="str">
        <f t="shared" si="109"/>
        <v/>
      </c>
    </row>
    <row r="3492" spans="2:11" ht="18" customHeight="1">
      <c r="B3492" s="16" t="str">
        <f>IF('6.標準時間'!$B3492="","",'6.標準時間'!B3492)</f>
        <v/>
      </c>
      <c r="C3492" s="16" t="str">
        <f>IF('6.標準時間'!$C3492="","",'6.標準時間'!C3492)</f>
        <v/>
      </c>
      <c r="D3492" s="16" t="str">
        <f>IF('6.標準時間'!$C3492="","",'6.標準時間'!E3492)</f>
        <v/>
      </c>
      <c r="E3492" s="171" t="str">
        <f>IF('6.標準時間'!$C3492="","",'6.標準時間'!F3492)</f>
        <v/>
      </c>
      <c r="F3492" s="15" t="str">
        <f t="shared" si="108"/>
        <v/>
      </c>
      <c r="G3492" s="142" t="str">
        <f>IF('6.標準時間'!$C3492="","",'6.標準時間'!H3492)</f>
        <v/>
      </c>
      <c r="H3492" s="142" t="str">
        <f>IF('6.標準時間'!$C3492="","",'6.標準時間'!I3492)</f>
        <v/>
      </c>
      <c r="I3492" s="107" t="str">
        <f>IF(C3492="","",VLOOKUP($C3492,'7.工程別レート'!$C$6:$E$501,3,FALSE))</f>
        <v/>
      </c>
      <c r="J3492" s="108" t="str">
        <f>IF(C3492="","",VLOOKUP($C3492,'7.工程別レート'!$C$6:$E$501,2,FALSE))</f>
        <v/>
      </c>
      <c r="K3492" s="195" t="str">
        <f t="shared" si="109"/>
        <v/>
      </c>
    </row>
    <row r="3493" spans="2:11" ht="18" customHeight="1">
      <c r="B3493" s="16" t="str">
        <f>IF('6.標準時間'!$B3493="","",'6.標準時間'!B3493)</f>
        <v/>
      </c>
      <c r="C3493" s="16" t="str">
        <f>IF('6.標準時間'!$C3493="","",'6.標準時間'!C3493)</f>
        <v/>
      </c>
      <c r="D3493" s="16" t="str">
        <f>IF('6.標準時間'!$C3493="","",'6.標準時間'!E3493)</f>
        <v/>
      </c>
      <c r="E3493" s="171" t="str">
        <f>IF('6.標準時間'!$C3493="","",'6.標準時間'!F3493)</f>
        <v/>
      </c>
      <c r="F3493" s="15" t="str">
        <f t="shared" si="108"/>
        <v/>
      </c>
      <c r="G3493" s="142" t="str">
        <f>IF('6.標準時間'!$C3493="","",'6.標準時間'!H3493)</f>
        <v/>
      </c>
      <c r="H3493" s="142" t="str">
        <f>IF('6.標準時間'!$C3493="","",'6.標準時間'!I3493)</f>
        <v/>
      </c>
      <c r="I3493" s="107" t="str">
        <f>IF(C3493="","",VLOOKUP($C3493,'7.工程別レート'!$C$6:$E$501,3,FALSE))</f>
        <v/>
      </c>
      <c r="J3493" s="108" t="str">
        <f>IF(C3493="","",VLOOKUP($C3493,'7.工程別レート'!$C$6:$E$501,2,FALSE))</f>
        <v/>
      </c>
      <c r="K3493" s="195" t="str">
        <f t="shared" si="109"/>
        <v/>
      </c>
    </row>
    <row r="3494" spans="2:11" ht="18" customHeight="1">
      <c r="B3494" s="16" t="str">
        <f>IF('6.標準時間'!$B3494="","",'6.標準時間'!B3494)</f>
        <v/>
      </c>
      <c r="C3494" s="16" t="str">
        <f>IF('6.標準時間'!$C3494="","",'6.標準時間'!C3494)</f>
        <v/>
      </c>
      <c r="D3494" s="16" t="str">
        <f>IF('6.標準時間'!$C3494="","",'6.標準時間'!E3494)</f>
        <v/>
      </c>
      <c r="E3494" s="171" t="str">
        <f>IF('6.標準時間'!$C3494="","",'6.標準時間'!F3494)</f>
        <v/>
      </c>
      <c r="F3494" s="15" t="str">
        <f t="shared" si="108"/>
        <v/>
      </c>
      <c r="G3494" s="142" t="str">
        <f>IF('6.標準時間'!$C3494="","",'6.標準時間'!H3494)</f>
        <v/>
      </c>
      <c r="H3494" s="142" t="str">
        <f>IF('6.標準時間'!$C3494="","",'6.標準時間'!I3494)</f>
        <v/>
      </c>
      <c r="I3494" s="107" t="str">
        <f>IF(C3494="","",VLOOKUP($C3494,'7.工程別レート'!$C$6:$E$501,3,FALSE))</f>
        <v/>
      </c>
      <c r="J3494" s="108" t="str">
        <f>IF(C3494="","",VLOOKUP($C3494,'7.工程別レート'!$C$6:$E$501,2,FALSE))</f>
        <v/>
      </c>
      <c r="K3494" s="195" t="str">
        <f t="shared" si="109"/>
        <v/>
      </c>
    </row>
    <row r="3495" spans="2:11" ht="18" customHeight="1">
      <c r="B3495" s="16" t="str">
        <f>IF('6.標準時間'!$B3495="","",'6.標準時間'!B3495)</f>
        <v/>
      </c>
      <c r="C3495" s="16" t="str">
        <f>IF('6.標準時間'!$C3495="","",'6.標準時間'!C3495)</f>
        <v/>
      </c>
      <c r="D3495" s="16" t="str">
        <f>IF('6.標準時間'!$C3495="","",'6.標準時間'!E3495)</f>
        <v/>
      </c>
      <c r="E3495" s="171" t="str">
        <f>IF('6.標準時間'!$C3495="","",'6.標準時間'!F3495)</f>
        <v/>
      </c>
      <c r="F3495" s="15" t="str">
        <f t="shared" si="108"/>
        <v/>
      </c>
      <c r="G3495" s="142" t="str">
        <f>IF('6.標準時間'!$C3495="","",'6.標準時間'!H3495)</f>
        <v/>
      </c>
      <c r="H3495" s="142" t="str">
        <f>IF('6.標準時間'!$C3495="","",'6.標準時間'!I3495)</f>
        <v/>
      </c>
      <c r="I3495" s="107" t="str">
        <f>IF(C3495="","",VLOOKUP($C3495,'7.工程別レート'!$C$6:$E$501,3,FALSE))</f>
        <v/>
      </c>
      <c r="J3495" s="108" t="str">
        <f>IF(C3495="","",VLOOKUP($C3495,'7.工程別レート'!$C$6:$E$501,2,FALSE))</f>
        <v/>
      </c>
      <c r="K3495" s="195" t="str">
        <f t="shared" si="109"/>
        <v/>
      </c>
    </row>
    <row r="3496" spans="2:11" ht="18" customHeight="1">
      <c r="B3496" s="16" t="str">
        <f>IF('6.標準時間'!$B3496="","",'6.標準時間'!B3496)</f>
        <v/>
      </c>
      <c r="C3496" s="16" t="str">
        <f>IF('6.標準時間'!$C3496="","",'6.標準時間'!C3496)</f>
        <v/>
      </c>
      <c r="D3496" s="16" t="str">
        <f>IF('6.標準時間'!$C3496="","",'6.標準時間'!E3496)</f>
        <v/>
      </c>
      <c r="E3496" s="171" t="str">
        <f>IF('6.標準時間'!$C3496="","",'6.標準時間'!F3496)</f>
        <v/>
      </c>
      <c r="F3496" s="15" t="str">
        <f t="shared" si="108"/>
        <v/>
      </c>
      <c r="G3496" s="142" t="str">
        <f>IF('6.標準時間'!$C3496="","",'6.標準時間'!H3496)</f>
        <v/>
      </c>
      <c r="H3496" s="142" t="str">
        <f>IF('6.標準時間'!$C3496="","",'6.標準時間'!I3496)</f>
        <v/>
      </c>
      <c r="I3496" s="107" t="str">
        <f>IF(C3496="","",VLOOKUP($C3496,'7.工程別レート'!$C$6:$E$501,3,FALSE))</f>
        <v/>
      </c>
      <c r="J3496" s="108" t="str">
        <f>IF(C3496="","",VLOOKUP($C3496,'7.工程別レート'!$C$6:$E$501,2,FALSE))</f>
        <v/>
      </c>
      <c r="K3496" s="195" t="str">
        <f t="shared" si="109"/>
        <v/>
      </c>
    </row>
    <row r="3497" spans="2:11" ht="18" customHeight="1">
      <c r="B3497" s="16" t="str">
        <f>IF('6.標準時間'!$B3497="","",'6.標準時間'!B3497)</f>
        <v/>
      </c>
      <c r="C3497" s="16" t="str">
        <f>IF('6.標準時間'!$C3497="","",'6.標準時間'!C3497)</f>
        <v/>
      </c>
      <c r="D3497" s="16" t="str">
        <f>IF('6.標準時間'!$C3497="","",'6.標準時間'!E3497)</f>
        <v/>
      </c>
      <c r="E3497" s="171" t="str">
        <f>IF('6.標準時間'!$C3497="","",'6.標準時間'!F3497)</f>
        <v/>
      </c>
      <c r="F3497" s="15" t="str">
        <f t="shared" si="108"/>
        <v/>
      </c>
      <c r="G3497" s="142" t="str">
        <f>IF('6.標準時間'!$C3497="","",'6.標準時間'!H3497)</f>
        <v/>
      </c>
      <c r="H3497" s="142" t="str">
        <f>IF('6.標準時間'!$C3497="","",'6.標準時間'!I3497)</f>
        <v/>
      </c>
      <c r="I3497" s="107" t="str">
        <f>IF(C3497="","",VLOOKUP($C3497,'7.工程別レート'!$C$6:$E$501,3,FALSE))</f>
        <v/>
      </c>
      <c r="J3497" s="108" t="str">
        <f>IF(C3497="","",VLOOKUP($C3497,'7.工程別レート'!$C$6:$E$501,2,FALSE))</f>
        <v/>
      </c>
      <c r="K3497" s="195" t="str">
        <f t="shared" si="109"/>
        <v/>
      </c>
    </row>
    <row r="3498" spans="2:11" ht="18" customHeight="1">
      <c r="B3498" s="16" t="str">
        <f>IF('6.標準時間'!$B3498="","",'6.標準時間'!B3498)</f>
        <v/>
      </c>
      <c r="C3498" s="16" t="str">
        <f>IF('6.標準時間'!$C3498="","",'6.標準時間'!C3498)</f>
        <v/>
      </c>
      <c r="D3498" s="16" t="str">
        <f>IF('6.標準時間'!$C3498="","",'6.標準時間'!E3498)</f>
        <v/>
      </c>
      <c r="E3498" s="171" t="str">
        <f>IF('6.標準時間'!$C3498="","",'6.標準時間'!F3498)</f>
        <v/>
      </c>
      <c r="F3498" s="15" t="str">
        <f t="shared" si="108"/>
        <v/>
      </c>
      <c r="G3498" s="142" t="str">
        <f>IF('6.標準時間'!$C3498="","",'6.標準時間'!H3498)</f>
        <v/>
      </c>
      <c r="H3498" s="142" t="str">
        <f>IF('6.標準時間'!$C3498="","",'6.標準時間'!I3498)</f>
        <v/>
      </c>
      <c r="I3498" s="107" t="str">
        <f>IF(C3498="","",VLOOKUP($C3498,'7.工程別レート'!$C$6:$E$501,3,FALSE))</f>
        <v/>
      </c>
      <c r="J3498" s="108" t="str">
        <f>IF(C3498="","",VLOOKUP($C3498,'7.工程別レート'!$C$6:$E$501,2,FALSE))</f>
        <v/>
      </c>
      <c r="K3498" s="195" t="str">
        <f t="shared" si="109"/>
        <v/>
      </c>
    </row>
    <row r="3499" spans="2:11" ht="18" customHeight="1">
      <c r="B3499" s="16" t="str">
        <f>IF('6.標準時間'!$B3499="","",'6.標準時間'!B3499)</f>
        <v/>
      </c>
      <c r="C3499" s="16" t="str">
        <f>IF('6.標準時間'!$C3499="","",'6.標準時間'!C3499)</f>
        <v/>
      </c>
      <c r="D3499" s="16" t="str">
        <f>IF('6.標準時間'!$C3499="","",'6.標準時間'!E3499)</f>
        <v/>
      </c>
      <c r="E3499" s="171" t="str">
        <f>IF('6.標準時間'!$C3499="","",'6.標準時間'!F3499)</f>
        <v/>
      </c>
      <c r="F3499" s="15" t="str">
        <f t="shared" si="108"/>
        <v/>
      </c>
      <c r="G3499" s="142" t="str">
        <f>IF('6.標準時間'!$C3499="","",'6.標準時間'!H3499)</f>
        <v/>
      </c>
      <c r="H3499" s="142" t="str">
        <f>IF('6.標準時間'!$C3499="","",'6.標準時間'!I3499)</f>
        <v/>
      </c>
      <c r="I3499" s="107" t="str">
        <f>IF(C3499="","",VLOOKUP($C3499,'7.工程別レート'!$C$6:$E$501,3,FALSE))</f>
        <v/>
      </c>
      <c r="J3499" s="108" t="str">
        <f>IF(C3499="","",VLOOKUP($C3499,'7.工程別レート'!$C$6:$E$501,2,FALSE))</f>
        <v/>
      </c>
      <c r="K3499" s="195" t="str">
        <f t="shared" si="109"/>
        <v/>
      </c>
    </row>
    <row r="3500" spans="2:11" ht="18" customHeight="1">
      <c r="B3500" s="16" t="str">
        <f>IF('6.標準時間'!$B3500="","",'6.標準時間'!B3500)</f>
        <v/>
      </c>
      <c r="C3500" s="16" t="str">
        <f>IF('6.標準時間'!$C3500="","",'6.標準時間'!C3500)</f>
        <v/>
      </c>
      <c r="D3500" s="16" t="str">
        <f>IF('6.標準時間'!$C3500="","",'6.標準時間'!E3500)</f>
        <v/>
      </c>
      <c r="E3500" s="171" t="str">
        <f>IF('6.標準時間'!$C3500="","",'6.標準時間'!F3500)</f>
        <v/>
      </c>
      <c r="F3500" s="15" t="str">
        <f t="shared" si="108"/>
        <v/>
      </c>
      <c r="G3500" s="142" t="str">
        <f>IF('6.標準時間'!$C3500="","",'6.標準時間'!H3500)</f>
        <v/>
      </c>
      <c r="H3500" s="142" t="str">
        <f>IF('6.標準時間'!$C3500="","",'6.標準時間'!I3500)</f>
        <v/>
      </c>
      <c r="I3500" s="107" t="str">
        <f>IF(C3500="","",VLOOKUP($C3500,'7.工程別レート'!$C$6:$E$501,3,FALSE))</f>
        <v/>
      </c>
      <c r="J3500" s="108" t="str">
        <f>IF(C3500="","",VLOOKUP($C3500,'7.工程別レート'!$C$6:$E$501,2,FALSE))</f>
        <v/>
      </c>
      <c r="K3500" s="195" t="str">
        <f t="shared" si="109"/>
        <v/>
      </c>
    </row>
    <row r="3501" spans="2:11" ht="18" customHeight="1">
      <c r="B3501" s="16" t="str">
        <f>IF('6.標準時間'!$B3501="","",'6.標準時間'!B3501)</f>
        <v/>
      </c>
      <c r="C3501" s="16" t="str">
        <f>IF('6.標準時間'!$C3501="","",'6.標準時間'!C3501)</f>
        <v/>
      </c>
      <c r="D3501" s="16" t="str">
        <f>IF('6.標準時間'!$C3501="","",'6.標準時間'!E3501)</f>
        <v/>
      </c>
      <c r="E3501" s="171" t="str">
        <f>IF('6.標準時間'!$C3501="","",'6.標準時間'!F3501)</f>
        <v/>
      </c>
      <c r="F3501" s="15" t="str">
        <f t="shared" si="108"/>
        <v/>
      </c>
      <c r="G3501" s="142" t="str">
        <f>IF('6.標準時間'!$C3501="","",'6.標準時間'!H3501)</f>
        <v/>
      </c>
      <c r="H3501" s="142" t="str">
        <f>IF('6.標準時間'!$C3501="","",'6.標準時間'!I3501)</f>
        <v/>
      </c>
      <c r="I3501" s="107" t="str">
        <f>IF(C3501="","",VLOOKUP($C3501,'7.工程別レート'!$C$6:$E$501,3,FALSE))</f>
        <v/>
      </c>
      <c r="J3501" s="108" t="str">
        <f>IF(C3501="","",VLOOKUP($C3501,'7.工程別レート'!$C$6:$E$501,2,FALSE))</f>
        <v/>
      </c>
      <c r="K3501" s="195" t="str">
        <f t="shared" si="109"/>
        <v/>
      </c>
    </row>
    <row r="3502" spans="2:11" ht="18" customHeight="1">
      <c r="B3502" s="16" t="str">
        <f>IF('6.標準時間'!$B3502="","",'6.標準時間'!B3502)</f>
        <v/>
      </c>
      <c r="C3502" s="16" t="str">
        <f>IF('6.標準時間'!$C3502="","",'6.標準時間'!C3502)</f>
        <v/>
      </c>
      <c r="D3502" s="16" t="str">
        <f>IF('6.標準時間'!$C3502="","",'6.標準時間'!E3502)</f>
        <v/>
      </c>
      <c r="E3502" s="171" t="str">
        <f>IF('6.標準時間'!$C3502="","",'6.標準時間'!F3502)</f>
        <v/>
      </c>
      <c r="F3502" s="15" t="str">
        <f t="shared" si="108"/>
        <v/>
      </c>
      <c r="G3502" s="142" t="str">
        <f>IF('6.標準時間'!$C3502="","",'6.標準時間'!H3502)</f>
        <v/>
      </c>
      <c r="H3502" s="142" t="str">
        <f>IF('6.標準時間'!$C3502="","",'6.標準時間'!I3502)</f>
        <v/>
      </c>
      <c r="I3502" s="107" t="str">
        <f>IF(C3502="","",VLOOKUP($C3502,'7.工程別レート'!$C$6:$E$501,3,FALSE))</f>
        <v/>
      </c>
      <c r="J3502" s="108" t="str">
        <f>IF(C3502="","",VLOOKUP($C3502,'7.工程別レート'!$C$6:$E$501,2,FALSE))</f>
        <v/>
      </c>
      <c r="K3502" s="195" t="str">
        <f t="shared" si="109"/>
        <v/>
      </c>
    </row>
    <row r="3503" spans="2:11" ht="18" customHeight="1">
      <c r="B3503" s="16" t="str">
        <f>IF('6.標準時間'!$B3503="","",'6.標準時間'!B3503)</f>
        <v/>
      </c>
      <c r="C3503" s="16" t="str">
        <f>IF('6.標準時間'!$C3503="","",'6.標準時間'!C3503)</f>
        <v/>
      </c>
      <c r="D3503" s="16" t="str">
        <f>IF('6.標準時間'!$C3503="","",'6.標準時間'!E3503)</f>
        <v/>
      </c>
      <c r="E3503" s="171" t="str">
        <f>IF('6.標準時間'!$C3503="","",'6.標準時間'!F3503)</f>
        <v/>
      </c>
      <c r="F3503" s="15" t="str">
        <f t="shared" si="108"/>
        <v/>
      </c>
      <c r="G3503" s="142" t="str">
        <f>IF('6.標準時間'!$C3503="","",'6.標準時間'!H3503)</f>
        <v/>
      </c>
      <c r="H3503" s="142" t="str">
        <f>IF('6.標準時間'!$C3503="","",'6.標準時間'!I3503)</f>
        <v/>
      </c>
      <c r="I3503" s="107" t="str">
        <f>IF(C3503="","",VLOOKUP($C3503,'7.工程別レート'!$C$6:$E$501,3,FALSE))</f>
        <v/>
      </c>
      <c r="J3503" s="108" t="str">
        <f>IF(C3503="","",VLOOKUP($C3503,'7.工程別レート'!$C$6:$E$501,2,FALSE))</f>
        <v/>
      </c>
      <c r="K3503" s="195" t="str">
        <f t="shared" si="109"/>
        <v/>
      </c>
    </row>
    <row r="3504" spans="2:11" ht="18" customHeight="1">
      <c r="B3504" s="16" t="str">
        <f>IF('6.標準時間'!$B3504="","",'6.標準時間'!B3504)</f>
        <v/>
      </c>
      <c r="C3504" s="16" t="str">
        <f>IF('6.標準時間'!$C3504="","",'6.標準時間'!C3504)</f>
        <v/>
      </c>
      <c r="D3504" s="16" t="str">
        <f>IF('6.標準時間'!$C3504="","",'6.標準時間'!E3504)</f>
        <v/>
      </c>
      <c r="E3504" s="171" t="str">
        <f>IF('6.標準時間'!$C3504="","",'6.標準時間'!F3504)</f>
        <v/>
      </c>
      <c r="F3504" s="15" t="str">
        <f t="shared" si="108"/>
        <v/>
      </c>
      <c r="G3504" s="142" t="str">
        <f>IF('6.標準時間'!$C3504="","",'6.標準時間'!H3504)</f>
        <v/>
      </c>
      <c r="H3504" s="142" t="str">
        <f>IF('6.標準時間'!$C3504="","",'6.標準時間'!I3504)</f>
        <v/>
      </c>
      <c r="I3504" s="107" t="str">
        <f>IF(C3504="","",VLOOKUP($C3504,'7.工程別レート'!$C$6:$E$501,3,FALSE))</f>
        <v/>
      </c>
      <c r="J3504" s="108" t="str">
        <f>IF(C3504="","",VLOOKUP($C3504,'7.工程別レート'!$C$6:$E$501,2,FALSE))</f>
        <v/>
      </c>
      <c r="K3504" s="195" t="str">
        <f t="shared" si="109"/>
        <v/>
      </c>
    </row>
    <row r="3505" spans="2:11" ht="18" customHeight="1">
      <c r="B3505" s="16" t="str">
        <f>IF('6.標準時間'!$B3505="","",'6.標準時間'!B3505)</f>
        <v/>
      </c>
      <c r="C3505" s="16" t="str">
        <f>IF('6.標準時間'!$C3505="","",'6.標準時間'!C3505)</f>
        <v/>
      </c>
      <c r="D3505" s="16" t="str">
        <f>IF('6.標準時間'!$C3505="","",'6.標準時間'!E3505)</f>
        <v/>
      </c>
      <c r="E3505" s="171" t="str">
        <f>IF('6.標準時間'!$C3505="","",'6.標準時間'!F3505)</f>
        <v/>
      </c>
      <c r="F3505" s="15" t="str">
        <f t="shared" si="108"/>
        <v/>
      </c>
      <c r="G3505" s="142" t="str">
        <f>IF('6.標準時間'!$C3505="","",'6.標準時間'!H3505)</f>
        <v/>
      </c>
      <c r="H3505" s="142" t="str">
        <f>IF('6.標準時間'!$C3505="","",'6.標準時間'!I3505)</f>
        <v/>
      </c>
      <c r="I3505" s="107" t="str">
        <f>IF(C3505="","",VLOOKUP($C3505,'7.工程別レート'!$C$6:$E$501,3,FALSE))</f>
        <v/>
      </c>
      <c r="J3505" s="108" t="str">
        <f>IF(C3505="","",VLOOKUP($C3505,'7.工程別レート'!$C$6:$E$501,2,FALSE))</f>
        <v/>
      </c>
      <c r="K3505" s="195" t="str">
        <f t="shared" si="109"/>
        <v/>
      </c>
    </row>
    <row r="3506" spans="2:11" ht="18" customHeight="1">
      <c r="B3506" s="16" t="str">
        <f>IF('6.標準時間'!$B3506="","",'6.標準時間'!B3506)</f>
        <v/>
      </c>
      <c r="C3506" s="16" t="str">
        <f>IF('6.標準時間'!$C3506="","",'6.標準時間'!C3506)</f>
        <v/>
      </c>
      <c r="D3506" s="16" t="str">
        <f>IF('6.標準時間'!$C3506="","",'6.標準時間'!E3506)</f>
        <v/>
      </c>
      <c r="E3506" s="171" t="str">
        <f>IF('6.標準時間'!$C3506="","",'6.標準時間'!F3506)</f>
        <v/>
      </c>
      <c r="F3506" s="15" t="str">
        <f t="shared" si="108"/>
        <v/>
      </c>
      <c r="G3506" s="142" t="str">
        <f>IF('6.標準時間'!$C3506="","",'6.標準時間'!H3506)</f>
        <v/>
      </c>
      <c r="H3506" s="142" t="str">
        <f>IF('6.標準時間'!$C3506="","",'6.標準時間'!I3506)</f>
        <v/>
      </c>
      <c r="I3506" s="107" t="str">
        <f>IF(C3506="","",VLOOKUP($C3506,'7.工程別レート'!$C$6:$E$501,3,FALSE))</f>
        <v/>
      </c>
      <c r="J3506" s="108" t="str">
        <f>IF(C3506="","",VLOOKUP($C3506,'7.工程別レート'!$C$6:$E$501,2,FALSE))</f>
        <v/>
      </c>
      <c r="K3506" s="195" t="str">
        <f t="shared" si="109"/>
        <v/>
      </c>
    </row>
    <row r="3507" spans="2:11" ht="18" customHeight="1">
      <c r="B3507" s="16" t="str">
        <f>IF('6.標準時間'!$B3507="","",'6.標準時間'!B3507)</f>
        <v/>
      </c>
      <c r="C3507" s="16" t="str">
        <f>IF('6.標準時間'!$C3507="","",'6.標準時間'!C3507)</f>
        <v/>
      </c>
      <c r="D3507" s="16" t="str">
        <f>IF('6.標準時間'!$C3507="","",'6.標準時間'!E3507)</f>
        <v/>
      </c>
      <c r="E3507" s="171" t="str">
        <f>IF('6.標準時間'!$C3507="","",'6.標準時間'!F3507)</f>
        <v/>
      </c>
      <c r="F3507" s="15" t="str">
        <f t="shared" si="108"/>
        <v/>
      </c>
      <c r="G3507" s="142" t="str">
        <f>IF('6.標準時間'!$C3507="","",'6.標準時間'!H3507)</f>
        <v/>
      </c>
      <c r="H3507" s="142" t="str">
        <f>IF('6.標準時間'!$C3507="","",'6.標準時間'!I3507)</f>
        <v/>
      </c>
      <c r="I3507" s="107" t="str">
        <f>IF(C3507="","",VLOOKUP($C3507,'7.工程別レート'!$C$6:$E$501,3,FALSE))</f>
        <v/>
      </c>
      <c r="J3507" s="108" t="str">
        <f>IF(C3507="","",VLOOKUP($C3507,'7.工程別レート'!$C$6:$E$501,2,FALSE))</f>
        <v/>
      </c>
      <c r="K3507" s="195" t="str">
        <f t="shared" si="109"/>
        <v/>
      </c>
    </row>
    <row r="3508" spans="2:11" ht="18" customHeight="1">
      <c r="B3508" s="16" t="str">
        <f>IF('6.標準時間'!$B3508="","",'6.標準時間'!B3508)</f>
        <v/>
      </c>
      <c r="C3508" s="16" t="str">
        <f>IF('6.標準時間'!$C3508="","",'6.標準時間'!C3508)</f>
        <v/>
      </c>
      <c r="D3508" s="16" t="str">
        <f>IF('6.標準時間'!$C3508="","",'6.標準時間'!E3508)</f>
        <v/>
      </c>
      <c r="E3508" s="171" t="str">
        <f>IF('6.標準時間'!$C3508="","",'6.標準時間'!F3508)</f>
        <v/>
      </c>
      <c r="F3508" s="15" t="str">
        <f t="shared" si="108"/>
        <v/>
      </c>
      <c r="G3508" s="142" t="str">
        <f>IF('6.標準時間'!$C3508="","",'6.標準時間'!H3508)</f>
        <v/>
      </c>
      <c r="H3508" s="142" t="str">
        <f>IF('6.標準時間'!$C3508="","",'6.標準時間'!I3508)</f>
        <v/>
      </c>
      <c r="I3508" s="107" t="str">
        <f>IF(C3508="","",VLOOKUP($C3508,'7.工程別レート'!$C$6:$E$501,3,FALSE))</f>
        <v/>
      </c>
      <c r="J3508" s="108" t="str">
        <f>IF(C3508="","",VLOOKUP($C3508,'7.工程別レート'!$C$6:$E$501,2,FALSE))</f>
        <v/>
      </c>
      <c r="K3508" s="195" t="str">
        <f t="shared" si="109"/>
        <v/>
      </c>
    </row>
    <row r="3509" spans="2:11" ht="18" customHeight="1">
      <c r="B3509" s="16" t="str">
        <f>IF('6.標準時間'!$B3509="","",'6.標準時間'!B3509)</f>
        <v/>
      </c>
      <c r="C3509" s="16" t="str">
        <f>IF('6.標準時間'!$C3509="","",'6.標準時間'!C3509)</f>
        <v/>
      </c>
      <c r="D3509" s="16" t="str">
        <f>IF('6.標準時間'!$C3509="","",'6.標準時間'!E3509)</f>
        <v/>
      </c>
      <c r="E3509" s="171" t="str">
        <f>IF('6.標準時間'!$C3509="","",'6.標準時間'!F3509)</f>
        <v/>
      </c>
      <c r="F3509" s="15" t="str">
        <f t="shared" si="108"/>
        <v/>
      </c>
      <c r="G3509" s="142" t="str">
        <f>IF('6.標準時間'!$C3509="","",'6.標準時間'!H3509)</f>
        <v/>
      </c>
      <c r="H3509" s="142" t="str">
        <f>IF('6.標準時間'!$C3509="","",'6.標準時間'!I3509)</f>
        <v/>
      </c>
      <c r="I3509" s="107" t="str">
        <f>IF(C3509="","",VLOOKUP($C3509,'7.工程別レート'!$C$6:$E$501,3,FALSE))</f>
        <v/>
      </c>
      <c r="J3509" s="108" t="str">
        <f>IF(C3509="","",VLOOKUP($C3509,'7.工程別レート'!$C$6:$E$501,2,FALSE))</f>
        <v/>
      </c>
      <c r="K3509" s="195" t="str">
        <f t="shared" si="109"/>
        <v/>
      </c>
    </row>
    <row r="3510" spans="2:11" ht="18" customHeight="1">
      <c r="B3510" s="16" t="str">
        <f>IF('6.標準時間'!$B3510="","",'6.標準時間'!B3510)</f>
        <v/>
      </c>
      <c r="C3510" s="16" t="str">
        <f>IF('6.標準時間'!$C3510="","",'6.標準時間'!C3510)</f>
        <v/>
      </c>
      <c r="D3510" s="16" t="str">
        <f>IF('6.標準時間'!$C3510="","",'6.標準時間'!E3510)</f>
        <v/>
      </c>
      <c r="E3510" s="171" t="str">
        <f>IF('6.標準時間'!$C3510="","",'6.標準時間'!F3510)</f>
        <v/>
      </c>
      <c r="F3510" s="15" t="str">
        <f t="shared" si="108"/>
        <v/>
      </c>
      <c r="G3510" s="142" t="str">
        <f>IF('6.標準時間'!$C3510="","",'6.標準時間'!H3510)</f>
        <v/>
      </c>
      <c r="H3510" s="142" t="str">
        <f>IF('6.標準時間'!$C3510="","",'6.標準時間'!I3510)</f>
        <v/>
      </c>
      <c r="I3510" s="107" t="str">
        <f>IF(C3510="","",VLOOKUP($C3510,'7.工程別レート'!$C$6:$E$501,3,FALSE))</f>
        <v/>
      </c>
      <c r="J3510" s="108" t="str">
        <f>IF(C3510="","",VLOOKUP($C3510,'7.工程別レート'!$C$6:$E$501,2,FALSE))</f>
        <v/>
      </c>
      <c r="K3510" s="195" t="str">
        <f t="shared" si="109"/>
        <v/>
      </c>
    </row>
    <row r="3511" spans="2:11" ht="18" customHeight="1">
      <c r="B3511" s="16" t="str">
        <f>IF('6.標準時間'!$B3511="","",'6.標準時間'!B3511)</f>
        <v/>
      </c>
      <c r="C3511" s="16" t="str">
        <f>IF('6.標準時間'!$C3511="","",'6.標準時間'!C3511)</f>
        <v/>
      </c>
      <c r="D3511" s="16" t="str">
        <f>IF('6.標準時間'!$C3511="","",'6.標準時間'!E3511)</f>
        <v/>
      </c>
      <c r="E3511" s="171" t="str">
        <f>IF('6.標準時間'!$C3511="","",'6.標準時間'!F3511)</f>
        <v/>
      </c>
      <c r="F3511" s="15" t="str">
        <f t="shared" si="108"/>
        <v/>
      </c>
      <c r="G3511" s="142" t="str">
        <f>IF('6.標準時間'!$C3511="","",'6.標準時間'!H3511)</f>
        <v/>
      </c>
      <c r="H3511" s="142" t="str">
        <f>IF('6.標準時間'!$C3511="","",'6.標準時間'!I3511)</f>
        <v/>
      </c>
      <c r="I3511" s="107" t="str">
        <f>IF(C3511="","",VLOOKUP($C3511,'7.工程別レート'!$C$6:$E$501,3,FALSE))</f>
        <v/>
      </c>
      <c r="J3511" s="108" t="str">
        <f>IF(C3511="","",VLOOKUP($C3511,'7.工程別レート'!$C$6:$E$501,2,FALSE))</f>
        <v/>
      </c>
      <c r="K3511" s="195" t="str">
        <f t="shared" si="109"/>
        <v/>
      </c>
    </row>
    <row r="3512" spans="2:11" ht="18" customHeight="1">
      <c r="B3512" s="16" t="str">
        <f>IF('6.標準時間'!$B3512="","",'6.標準時間'!B3512)</f>
        <v/>
      </c>
      <c r="C3512" s="16" t="str">
        <f>IF('6.標準時間'!$C3512="","",'6.標準時間'!C3512)</f>
        <v/>
      </c>
      <c r="D3512" s="16" t="str">
        <f>IF('6.標準時間'!$C3512="","",'6.標準時間'!E3512)</f>
        <v/>
      </c>
      <c r="E3512" s="171" t="str">
        <f>IF('6.標準時間'!$C3512="","",'6.標準時間'!F3512)</f>
        <v/>
      </c>
      <c r="F3512" s="15" t="str">
        <f t="shared" si="108"/>
        <v/>
      </c>
      <c r="G3512" s="142" t="str">
        <f>IF('6.標準時間'!$C3512="","",'6.標準時間'!H3512)</f>
        <v/>
      </c>
      <c r="H3512" s="142" t="str">
        <f>IF('6.標準時間'!$C3512="","",'6.標準時間'!I3512)</f>
        <v/>
      </c>
      <c r="I3512" s="107" t="str">
        <f>IF(C3512="","",VLOOKUP($C3512,'7.工程別レート'!$C$6:$E$501,3,FALSE))</f>
        <v/>
      </c>
      <c r="J3512" s="108" t="str">
        <f>IF(C3512="","",VLOOKUP($C3512,'7.工程別レート'!$C$6:$E$501,2,FALSE))</f>
        <v/>
      </c>
      <c r="K3512" s="195" t="str">
        <f t="shared" si="109"/>
        <v/>
      </c>
    </row>
    <row r="3513" spans="2:11" ht="18" customHeight="1">
      <c r="B3513" s="16" t="str">
        <f>IF('6.標準時間'!$B3513="","",'6.標準時間'!B3513)</f>
        <v/>
      </c>
      <c r="C3513" s="16" t="str">
        <f>IF('6.標準時間'!$C3513="","",'6.標準時間'!C3513)</f>
        <v/>
      </c>
      <c r="D3513" s="16" t="str">
        <f>IF('6.標準時間'!$C3513="","",'6.標準時間'!E3513)</f>
        <v/>
      </c>
      <c r="E3513" s="171" t="str">
        <f>IF('6.標準時間'!$C3513="","",'6.標準時間'!F3513)</f>
        <v/>
      </c>
      <c r="F3513" s="15" t="str">
        <f t="shared" si="108"/>
        <v/>
      </c>
      <c r="G3513" s="142" t="str">
        <f>IF('6.標準時間'!$C3513="","",'6.標準時間'!H3513)</f>
        <v/>
      </c>
      <c r="H3513" s="142" t="str">
        <f>IF('6.標準時間'!$C3513="","",'6.標準時間'!I3513)</f>
        <v/>
      </c>
      <c r="I3513" s="107" t="str">
        <f>IF(C3513="","",VLOOKUP($C3513,'7.工程別レート'!$C$6:$E$501,3,FALSE))</f>
        <v/>
      </c>
      <c r="J3513" s="108" t="str">
        <f>IF(C3513="","",VLOOKUP($C3513,'7.工程別レート'!$C$6:$E$501,2,FALSE))</f>
        <v/>
      </c>
      <c r="K3513" s="195" t="str">
        <f t="shared" si="109"/>
        <v/>
      </c>
    </row>
    <row r="3514" spans="2:11" ht="18" customHeight="1">
      <c r="B3514" s="16" t="str">
        <f>IF('6.標準時間'!$B3514="","",'6.標準時間'!B3514)</f>
        <v/>
      </c>
      <c r="C3514" s="16" t="str">
        <f>IF('6.標準時間'!$C3514="","",'6.標準時間'!C3514)</f>
        <v/>
      </c>
      <c r="D3514" s="16" t="str">
        <f>IF('6.標準時間'!$C3514="","",'6.標準時間'!E3514)</f>
        <v/>
      </c>
      <c r="E3514" s="171" t="str">
        <f>IF('6.標準時間'!$C3514="","",'6.標準時間'!F3514)</f>
        <v/>
      </c>
      <c r="F3514" s="15" t="str">
        <f t="shared" si="108"/>
        <v/>
      </c>
      <c r="G3514" s="142" t="str">
        <f>IF('6.標準時間'!$C3514="","",'6.標準時間'!H3514)</f>
        <v/>
      </c>
      <c r="H3514" s="142" t="str">
        <f>IF('6.標準時間'!$C3514="","",'6.標準時間'!I3514)</f>
        <v/>
      </c>
      <c r="I3514" s="107" t="str">
        <f>IF(C3514="","",VLOOKUP($C3514,'7.工程別レート'!$C$6:$E$501,3,FALSE))</f>
        <v/>
      </c>
      <c r="J3514" s="108" t="str">
        <f>IF(C3514="","",VLOOKUP($C3514,'7.工程別レート'!$C$6:$E$501,2,FALSE))</f>
        <v/>
      </c>
      <c r="K3514" s="195" t="str">
        <f t="shared" si="109"/>
        <v/>
      </c>
    </row>
    <row r="3515" spans="2:11" ht="18" customHeight="1">
      <c r="B3515" s="16" t="str">
        <f>IF('6.標準時間'!$B3515="","",'6.標準時間'!B3515)</f>
        <v/>
      </c>
      <c r="C3515" s="16" t="str">
        <f>IF('6.標準時間'!$C3515="","",'6.標準時間'!C3515)</f>
        <v/>
      </c>
      <c r="D3515" s="16" t="str">
        <f>IF('6.標準時間'!$C3515="","",'6.標準時間'!E3515)</f>
        <v/>
      </c>
      <c r="E3515" s="171" t="str">
        <f>IF('6.標準時間'!$C3515="","",'6.標準時間'!F3515)</f>
        <v/>
      </c>
      <c r="F3515" s="15" t="str">
        <f t="shared" si="108"/>
        <v/>
      </c>
      <c r="G3515" s="142" t="str">
        <f>IF('6.標準時間'!$C3515="","",'6.標準時間'!H3515)</f>
        <v/>
      </c>
      <c r="H3515" s="142" t="str">
        <f>IF('6.標準時間'!$C3515="","",'6.標準時間'!I3515)</f>
        <v/>
      </c>
      <c r="I3515" s="107" t="str">
        <f>IF(C3515="","",VLOOKUP($C3515,'7.工程別レート'!$C$6:$E$501,3,FALSE))</f>
        <v/>
      </c>
      <c r="J3515" s="108" t="str">
        <f>IF(C3515="","",VLOOKUP($C3515,'7.工程別レート'!$C$6:$E$501,2,FALSE))</f>
        <v/>
      </c>
      <c r="K3515" s="195" t="str">
        <f t="shared" si="109"/>
        <v/>
      </c>
    </row>
    <row r="3516" spans="2:11" ht="18" customHeight="1">
      <c r="B3516" s="16" t="str">
        <f>IF('6.標準時間'!$B3516="","",'6.標準時間'!B3516)</f>
        <v/>
      </c>
      <c r="C3516" s="16" t="str">
        <f>IF('6.標準時間'!$C3516="","",'6.標準時間'!C3516)</f>
        <v/>
      </c>
      <c r="D3516" s="16" t="str">
        <f>IF('6.標準時間'!$C3516="","",'6.標準時間'!E3516)</f>
        <v/>
      </c>
      <c r="E3516" s="171" t="str">
        <f>IF('6.標準時間'!$C3516="","",'6.標準時間'!F3516)</f>
        <v/>
      </c>
      <c r="F3516" s="15" t="str">
        <f t="shared" si="108"/>
        <v/>
      </c>
      <c r="G3516" s="142" t="str">
        <f>IF('6.標準時間'!$C3516="","",'6.標準時間'!H3516)</f>
        <v/>
      </c>
      <c r="H3516" s="142" t="str">
        <f>IF('6.標準時間'!$C3516="","",'6.標準時間'!I3516)</f>
        <v/>
      </c>
      <c r="I3516" s="107" t="str">
        <f>IF(C3516="","",VLOOKUP($C3516,'7.工程別レート'!$C$6:$E$501,3,FALSE))</f>
        <v/>
      </c>
      <c r="J3516" s="108" t="str">
        <f>IF(C3516="","",VLOOKUP($C3516,'7.工程別レート'!$C$6:$E$501,2,FALSE))</f>
        <v/>
      </c>
      <c r="K3516" s="195" t="str">
        <f t="shared" si="109"/>
        <v/>
      </c>
    </row>
    <row r="3517" spans="2:11" ht="18" customHeight="1">
      <c r="B3517" s="16" t="str">
        <f>IF('6.標準時間'!$B3517="","",'6.標準時間'!B3517)</f>
        <v/>
      </c>
      <c r="C3517" s="16" t="str">
        <f>IF('6.標準時間'!$C3517="","",'6.標準時間'!C3517)</f>
        <v/>
      </c>
      <c r="D3517" s="16" t="str">
        <f>IF('6.標準時間'!$C3517="","",'6.標準時間'!E3517)</f>
        <v/>
      </c>
      <c r="E3517" s="171" t="str">
        <f>IF('6.標準時間'!$C3517="","",'6.標準時間'!F3517)</f>
        <v/>
      </c>
      <c r="F3517" s="15" t="str">
        <f t="shared" si="108"/>
        <v/>
      </c>
      <c r="G3517" s="142" t="str">
        <f>IF('6.標準時間'!$C3517="","",'6.標準時間'!H3517)</f>
        <v/>
      </c>
      <c r="H3517" s="142" t="str">
        <f>IF('6.標準時間'!$C3517="","",'6.標準時間'!I3517)</f>
        <v/>
      </c>
      <c r="I3517" s="107" t="str">
        <f>IF(C3517="","",VLOOKUP($C3517,'7.工程別レート'!$C$6:$E$501,3,FALSE))</f>
        <v/>
      </c>
      <c r="J3517" s="108" t="str">
        <f>IF(C3517="","",VLOOKUP($C3517,'7.工程別レート'!$C$6:$E$501,2,FALSE))</f>
        <v/>
      </c>
      <c r="K3517" s="195" t="str">
        <f t="shared" si="109"/>
        <v/>
      </c>
    </row>
    <row r="3518" spans="2:11" ht="18" customHeight="1">
      <c r="B3518" s="16" t="str">
        <f>IF('6.標準時間'!$B3518="","",'6.標準時間'!B3518)</f>
        <v/>
      </c>
      <c r="C3518" s="16" t="str">
        <f>IF('6.標準時間'!$C3518="","",'6.標準時間'!C3518)</f>
        <v/>
      </c>
      <c r="D3518" s="16" t="str">
        <f>IF('6.標準時間'!$C3518="","",'6.標準時間'!E3518)</f>
        <v/>
      </c>
      <c r="E3518" s="171" t="str">
        <f>IF('6.標準時間'!$C3518="","",'6.標準時間'!F3518)</f>
        <v/>
      </c>
      <c r="F3518" s="15" t="str">
        <f t="shared" si="108"/>
        <v/>
      </c>
      <c r="G3518" s="142" t="str">
        <f>IF('6.標準時間'!$C3518="","",'6.標準時間'!H3518)</f>
        <v/>
      </c>
      <c r="H3518" s="142" t="str">
        <f>IF('6.標準時間'!$C3518="","",'6.標準時間'!I3518)</f>
        <v/>
      </c>
      <c r="I3518" s="107" t="str">
        <f>IF(C3518="","",VLOOKUP($C3518,'7.工程別レート'!$C$6:$E$501,3,FALSE))</f>
        <v/>
      </c>
      <c r="J3518" s="108" t="str">
        <f>IF(C3518="","",VLOOKUP($C3518,'7.工程別レート'!$C$6:$E$501,2,FALSE))</f>
        <v/>
      </c>
      <c r="K3518" s="195" t="str">
        <f t="shared" si="109"/>
        <v/>
      </c>
    </row>
    <row r="3519" spans="2:11" ht="18" customHeight="1">
      <c r="B3519" s="16" t="str">
        <f>IF('6.標準時間'!$B3519="","",'6.標準時間'!B3519)</f>
        <v/>
      </c>
      <c r="C3519" s="16" t="str">
        <f>IF('6.標準時間'!$C3519="","",'6.標準時間'!C3519)</f>
        <v/>
      </c>
      <c r="D3519" s="16" t="str">
        <f>IF('6.標準時間'!$C3519="","",'6.標準時間'!E3519)</f>
        <v/>
      </c>
      <c r="E3519" s="171" t="str">
        <f>IF('6.標準時間'!$C3519="","",'6.標準時間'!F3519)</f>
        <v/>
      </c>
      <c r="F3519" s="15" t="str">
        <f t="shared" si="108"/>
        <v/>
      </c>
      <c r="G3519" s="142" t="str">
        <f>IF('6.標準時間'!$C3519="","",'6.標準時間'!H3519)</f>
        <v/>
      </c>
      <c r="H3519" s="142" t="str">
        <f>IF('6.標準時間'!$C3519="","",'6.標準時間'!I3519)</f>
        <v/>
      </c>
      <c r="I3519" s="107" t="str">
        <f>IF(C3519="","",VLOOKUP($C3519,'7.工程別レート'!$C$6:$E$501,3,FALSE))</f>
        <v/>
      </c>
      <c r="J3519" s="108" t="str">
        <f>IF(C3519="","",VLOOKUP($C3519,'7.工程別レート'!$C$6:$E$501,2,FALSE))</f>
        <v/>
      </c>
      <c r="K3519" s="195" t="str">
        <f t="shared" si="109"/>
        <v/>
      </c>
    </row>
    <row r="3520" spans="2:11" ht="18" customHeight="1">
      <c r="B3520" s="16" t="str">
        <f>IF('6.標準時間'!$B3520="","",'6.標準時間'!B3520)</f>
        <v/>
      </c>
      <c r="C3520" s="16" t="str">
        <f>IF('6.標準時間'!$C3520="","",'6.標準時間'!C3520)</f>
        <v/>
      </c>
      <c r="D3520" s="16" t="str">
        <f>IF('6.標準時間'!$C3520="","",'6.標準時間'!E3520)</f>
        <v/>
      </c>
      <c r="E3520" s="171" t="str">
        <f>IF('6.標準時間'!$C3520="","",'6.標準時間'!F3520)</f>
        <v/>
      </c>
      <c r="F3520" s="15" t="str">
        <f t="shared" si="108"/>
        <v/>
      </c>
      <c r="G3520" s="142" t="str">
        <f>IF('6.標準時間'!$C3520="","",'6.標準時間'!H3520)</f>
        <v/>
      </c>
      <c r="H3520" s="142" t="str">
        <f>IF('6.標準時間'!$C3520="","",'6.標準時間'!I3520)</f>
        <v/>
      </c>
      <c r="I3520" s="107" t="str">
        <f>IF(C3520="","",VLOOKUP($C3520,'7.工程別レート'!$C$6:$E$501,3,FALSE))</f>
        <v/>
      </c>
      <c r="J3520" s="108" t="str">
        <f>IF(C3520="","",VLOOKUP($C3520,'7.工程別レート'!$C$6:$E$501,2,FALSE))</f>
        <v/>
      </c>
      <c r="K3520" s="195" t="str">
        <f t="shared" si="109"/>
        <v/>
      </c>
    </row>
    <row r="3521" spans="2:11" ht="18" customHeight="1">
      <c r="B3521" s="16" t="str">
        <f>IF('6.標準時間'!$B3521="","",'6.標準時間'!B3521)</f>
        <v/>
      </c>
      <c r="C3521" s="16" t="str">
        <f>IF('6.標準時間'!$C3521="","",'6.標準時間'!C3521)</f>
        <v/>
      </c>
      <c r="D3521" s="16" t="str">
        <f>IF('6.標準時間'!$C3521="","",'6.標準時間'!E3521)</f>
        <v/>
      </c>
      <c r="E3521" s="171" t="str">
        <f>IF('6.標準時間'!$C3521="","",'6.標準時間'!F3521)</f>
        <v/>
      </c>
      <c r="F3521" s="15" t="str">
        <f t="shared" si="108"/>
        <v/>
      </c>
      <c r="G3521" s="142" t="str">
        <f>IF('6.標準時間'!$C3521="","",'6.標準時間'!H3521)</f>
        <v/>
      </c>
      <c r="H3521" s="142" t="str">
        <f>IF('6.標準時間'!$C3521="","",'6.標準時間'!I3521)</f>
        <v/>
      </c>
      <c r="I3521" s="107" t="str">
        <f>IF(C3521="","",VLOOKUP($C3521,'7.工程別レート'!$C$6:$E$501,3,FALSE))</f>
        <v/>
      </c>
      <c r="J3521" s="108" t="str">
        <f>IF(C3521="","",VLOOKUP($C3521,'7.工程別レート'!$C$6:$E$501,2,FALSE))</f>
        <v/>
      </c>
      <c r="K3521" s="195" t="str">
        <f t="shared" si="109"/>
        <v/>
      </c>
    </row>
    <row r="3522" spans="2:11" ht="18" customHeight="1">
      <c r="B3522" s="16" t="str">
        <f>IF('6.標準時間'!$B3522="","",'6.標準時間'!B3522)</f>
        <v/>
      </c>
      <c r="C3522" s="16" t="str">
        <f>IF('6.標準時間'!$C3522="","",'6.標準時間'!C3522)</f>
        <v/>
      </c>
      <c r="D3522" s="16" t="str">
        <f>IF('6.標準時間'!$C3522="","",'6.標準時間'!E3522)</f>
        <v/>
      </c>
      <c r="E3522" s="171" t="str">
        <f>IF('6.標準時間'!$C3522="","",'6.標準時間'!F3522)</f>
        <v/>
      </c>
      <c r="F3522" s="15" t="str">
        <f t="shared" si="108"/>
        <v/>
      </c>
      <c r="G3522" s="142" t="str">
        <f>IF('6.標準時間'!$C3522="","",'6.標準時間'!H3522)</f>
        <v/>
      </c>
      <c r="H3522" s="142" t="str">
        <f>IF('6.標準時間'!$C3522="","",'6.標準時間'!I3522)</f>
        <v/>
      </c>
      <c r="I3522" s="107" t="str">
        <f>IF(C3522="","",VLOOKUP($C3522,'7.工程別レート'!$C$6:$E$501,3,FALSE))</f>
        <v/>
      </c>
      <c r="J3522" s="108" t="str">
        <f>IF(C3522="","",VLOOKUP($C3522,'7.工程別レート'!$C$6:$E$501,2,FALSE))</f>
        <v/>
      </c>
      <c r="K3522" s="195" t="str">
        <f t="shared" si="109"/>
        <v/>
      </c>
    </row>
    <row r="3523" spans="2:11" ht="18" customHeight="1">
      <c r="B3523" s="16" t="str">
        <f>IF('6.標準時間'!$B3523="","",'6.標準時間'!B3523)</f>
        <v/>
      </c>
      <c r="C3523" s="16" t="str">
        <f>IF('6.標準時間'!$C3523="","",'6.標準時間'!C3523)</f>
        <v/>
      </c>
      <c r="D3523" s="16" t="str">
        <f>IF('6.標準時間'!$C3523="","",'6.標準時間'!E3523)</f>
        <v/>
      </c>
      <c r="E3523" s="171" t="str">
        <f>IF('6.標準時間'!$C3523="","",'6.標準時間'!F3523)</f>
        <v/>
      </c>
      <c r="F3523" s="15" t="str">
        <f t="shared" si="108"/>
        <v/>
      </c>
      <c r="G3523" s="142" t="str">
        <f>IF('6.標準時間'!$C3523="","",'6.標準時間'!H3523)</f>
        <v/>
      </c>
      <c r="H3523" s="142" t="str">
        <f>IF('6.標準時間'!$C3523="","",'6.標準時間'!I3523)</f>
        <v/>
      </c>
      <c r="I3523" s="107" t="str">
        <f>IF(C3523="","",VLOOKUP($C3523,'7.工程別レート'!$C$6:$E$501,3,FALSE))</f>
        <v/>
      </c>
      <c r="J3523" s="108" t="str">
        <f>IF(C3523="","",VLOOKUP($C3523,'7.工程別レート'!$C$6:$E$501,2,FALSE))</f>
        <v/>
      </c>
      <c r="K3523" s="195" t="str">
        <f t="shared" si="109"/>
        <v/>
      </c>
    </row>
    <row r="3524" spans="2:11" ht="18" customHeight="1">
      <c r="B3524" s="16" t="str">
        <f>IF('6.標準時間'!$B3524="","",'6.標準時間'!B3524)</f>
        <v/>
      </c>
      <c r="C3524" s="16" t="str">
        <f>IF('6.標準時間'!$C3524="","",'6.標準時間'!C3524)</f>
        <v/>
      </c>
      <c r="D3524" s="16" t="str">
        <f>IF('6.標準時間'!$C3524="","",'6.標準時間'!E3524)</f>
        <v/>
      </c>
      <c r="E3524" s="171" t="str">
        <f>IF('6.標準時間'!$C3524="","",'6.標準時間'!F3524)</f>
        <v/>
      </c>
      <c r="F3524" s="15" t="str">
        <f t="shared" si="108"/>
        <v/>
      </c>
      <c r="G3524" s="142" t="str">
        <f>IF('6.標準時間'!$C3524="","",'6.標準時間'!H3524)</f>
        <v/>
      </c>
      <c r="H3524" s="142" t="str">
        <f>IF('6.標準時間'!$C3524="","",'6.標準時間'!I3524)</f>
        <v/>
      </c>
      <c r="I3524" s="107" t="str">
        <f>IF(C3524="","",VLOOKUP($C3524,'7.工程別レート'!$C$6:$E$501,3,FALSE))</f>
        <v/>
      </c>
      <c r="J3524" s="108" t="str">
        <f>IF(C3524="","",VLOOKUP($C3524,'7.工程別レート'!$C$6:$E$501,2,FALSE))</f>
        <v/>
      </c>
      <c r="K3524" s="195" t="str">
        <f t="shared" si="109"/>
        <v/>
      </c>
    </row>
    <row r="3525" spans="2:11" ht="18" customHeight="1">
      <c r="B3525" s="16" t="str">
        <f>IF('6.標準時間'!$B3525="","",'6.標準時間'!B3525)</f>
        <v/>
      </c>
      <c r="C3525" s="16" t="str">
        <f>IF('6.標準時間'!$C3525="","",'6.標準時間'!C3525)</f>
        <v/>
      </c>
      <c r="D3525" s="16" t="str">
        <f>IF('6.標準時間'!$C3525="","",'6.標準時間'!E3525)</f>
        <v/>
      </c>
      <c r="E3525" s="171" t="str">
        <f>IF('6.標準時間'!$C3525="","",'6.標準時間'!F3525)</f>
        <v/>
      </c>
      <c r="F3525" s="15" t="str">
        <f t="shared" si="108"/>
        <v/>
      </c>
      <c r="G3525" s="142" t="str">
        <f>IF('6.標準時間'!$C3525="","",'6.標準時間'!H3525)</f>
        <v/>
      </c>
      <c r="H3525" s="142" t="str">
        <f>IF('6.標準時間'!$C3525="","",'6.標準時間'!I3525)</f>
        <v/>
      </c>
      <c r="I3525" s="107" t="str">
        <f>IF(C3525="","",VLOOKUP($C3525,'7.工程別レート'!$C$6:$E$501,3,FALSE))</f>
        <v/>
      </c>
      <c r="J3525" s="108" t="str">
        <f>IF(C3525="","",VLOOKUP($C3525,'7.工程別レート'!$C$6:$E$501,2,FALSE))</f>
        <v/>
      </c>
      <c r="K3525" s="195" t="str">
        <f t="shared" si="109"/>
        <v/>
      </c>
    </row>
    <row r="3526" spans="2:11" ht="18" customHeight="1">
      <c r="B3526" s="16" t="str">
        <f>IF('6.標準時間'!$B3526="","",'6.標準時間'!B3526)</f>
        <v/>
      </c>
      <c r="C3526" s="16" t="str">
        <f>IF('6.標準時間'!$C3526="","",'6.標準時間'!C3526)</f>
        <v/>
      </c>
      <c r="D3526" s="16" t="str">
        <f>IF('6.標準時間'!$C3526="","",'6.標準時間'!E3526)</f>
        <v/>
      </c>
      <c r="E3526" s="171" t="str">
        <f>IF('6.標準時間'!$C3526="","",'6.標準時間'!F3526)</f>
        <v/>
      </c>
      <c r="F3526" s="15" t="str">
        <f t="shared" ref="F3526:F3589" si="110">C3526&amp;D3526</f>
        <v/>
      </c>
      <c r="G3526" s="142" t="str">
        <f>IF('6.標準時間'!$C3526="","",'6.標準時間'!H3526)</f>
        <v/>
      </c>
      <c r="H3526" s="142" t="str">
        <f>IF('6.標準時間'!$C3526="","",'6.標準時間'!I3526)</f>
        <v/>
      </c>
      <c r="I3526" s="107" t="str">
        <f>IF(C3526="","",VLOOKUP($C3526,'7.工程別レート'!$C$6:$E$501,3,FALSE))</f>
        <v/>
      </c>
      <c r="J3526" s="108" t="str">
        <f>IF(C3526="","",VLOOKUP($C3526,'7.工程別レート'!$C$6:$E$501,2,FALSE))</f>
        <v/>
      </c>
      <c r="K3526" s="195" t="str">
        <f t="shared" si="109"/>
        <v/>
      </c>
    </row>
    <row r="3527" spans="2:11" ht="18" customHeight="1">
      <c r="B3527" s="16" t="str">
        <f>IF('6.標準時間'!$B3527="","",'6.標準時間'!B3527)</f>
        <v/>
      </c>
      <c r="C3527" s="16" t="str">
        <f>IF('6.標準時間'!$C3527="","",'6.標準時間'!C3527)</f>
        <v/>
      </c>
      <c r="D3527" s="16" t="str">
        <f>IF('6.標準時間'!$C3527="","",'6.標準時間'!E3527)</f>
        <v/>
      </c>
      <c r="E3527" s="171" t="str">
        <f>IF('6.標準時間'!$C3527="","",'6.標準時間'!F3527)</f>
        <v/>
      </c>
      <c r="F3527" s="15" t="str">
        <f t="shared" si="110"/>
        <v/>
      </c>
      <c r="G3527" s="142" t="str">
        <f>IF('6.標準時間'!$C3527="","",'6.標準時間'!H3527)</f>
        <v/>
      </c>
      <c r="H3527" s="142" t="str">
        <f>IF('6.標準時間'!$C3527="","",'6.標準時間'!I3527)</f>
        <v/>
      </c>
      <c r="I3527" s="107" t="str">
        <f>IF(C3527="","",VLOOKUP($C3527,'7.工程別レート'!$C$6:$E$501,3,FALSE))</f>
        <v/>
      </c>
      <c r="J3527" s="108" t="str">
        <f>IF(C3527="","",VLOOKUP($C3527,'7.工程別レート'!$C$6:$E$501,2,FALSE))</f>
        <v/>
      </c>
      <c r="K3527" s="195" t="str">
        <f t="shared" ref="K3527:K3590" si="111">IF(ISERROR((G3527*I3527)+(H3527*J3527)),"",(G3527*I3527)+(H3527*J3527))</f>
        <v/>
      </c>
    </row>
    <row r="3528" spans="2:11" ht="18" customHeight="1">
      <c r="B3528" s="16" t="str">
        <f>IF('6.標準時間'!$B3528="","",'6.標準時間'!B3528)</f>
        <v/>
      </c>
      <c r="C3528" s="16" t="str">
        <f>IF('6.標準時間'!$C3528="","",'6.標準時間'!C3528)</f>
        <v/>
      </c>
      <c r="D3528" s="16" t="str">
        <f>IF('6.標準時間'!$C3528="","",'6.標準時間'!E3528)</f>
        <v/>
      </c>
      <c r="E3528" s="171" t="str">
        <f>IF('6.標準時間'!$C3528="","",'6.標準時間'!F3528)</f>
        <v/>
      </c>
      <c r="F3528" s="15" t="str">
        <f t="shared" si="110"/>
        <v/>
      </c>
      <c r="G3528" s="142" t="str">
        <f>IF('6.標準時間'!$C3528="","",'6.標準時間'!H3528)</f>
        <v/>
      </c>
      <c r="H3528" s="142" t="str">
        <f>IF('6.標準時間'!$C3528="","",'6.標準時間'!I3528)</f>
        <v/>
      </c>
      <c r="I3528" s="107" t="str">
        <f>IF(C3528="","",VLOOKUP($C3528,'7.工程別レート'!$C$6:$E$501,3,FALSE))</f>
        <v/>
      </c>
      <c r="J3528" s="108" t="str">
        <f>IF(C3528="","",VLOOKUP($C3528,'7.工程別レート'!$C$6:$E$501,2,FALSE))</f>
        <v/>
      </c>
      <c r="K3528" s="195" t="str">
        <f t="shared" si="111"/>
        <v/>
      </c>
    </row>
    <row r="3529" spans="2:11" ht="18" customHeight="1">
      <c r="B3529" s="16" t="str">
        <f>IF('6.標準時間'!$B3529="","",'6.標準時間'!B3529)</f>
        <v/>
      </c>
      <c r="C3529" s="16" t="str">
        <f>IF('6.標準時間'!$C3529="","",'6.標準時間'!C3529)</f>
        <v/>
      </c>
      <c r="D3529" s="16" t="str">
        <f>IF('6.標準時間'!$C3529="","",'6.標準時間'!E3529)</f>
        <v/>
      </c>
      <c r="E3529" s="171" t="str">
        <f>IF('6.標準時間'!$C3529="","",'6.標準時間'!F3529)</f>
        <v/>
      </c>
      <c r="F3529" s="15" t="str">
        <f t="shared" si="110"/>
        <v/>
      </c>
      <c r="G3529" s="142" t="str">
        <f>IF('6.標準時間'!$C3529="","",'6.標準時間'!H3529)</f>
        <v/>
      </c>
      <c r="H3529" s="142" t="str">
        <f>IF('6.標準時間'!$C3529="","",'6.標準時間'!I3529)</f>
        <v/>
      </c>
      <c r="I3529" s="107" t="str">
        <f>IF(C3529="","",VLOOKUP($C3529,'7.工程別レート'!$C$6:$E$501,3,FALSE))</f>
        <v/>
      </c>
      <c r="J3529" s="108" t="str">
        <f>IF(C3529="","",VLOOKUP($C3529,'7.工程別レート'!$C$6:$E$501,2,FALSE))</f>
        <v/>
      </c>
      <c r="K3529" s="195" t="str">
        <f t="shared" si="111"/>
        <v/>
      </c>
    </row>
    <row r="3530" spans="2:11" ht="18" customHeight="1">
      <c r="B3530" s="16" t="str">
        <f>IF('6.標準時間'!$B3530="","",'6.標準時間'!B3530)</f>
        <v/>
      </c>
      <c r="C3530" s="16" t="str">
        <f>IF('6.標準時間'!$C3530="","",'6.標準時間'!C3530)</f>
        <v/>
      </c>
      <c r="D3530" s="16" t="str">
        <f>IF('6.標準時間'!$C3530="","",'6.標準時間'!E3530)</f>
        <v/>
      </c>
      <c r="E3530" s="171" t="str">
        <f>IF('6.標準時間'!$C3530="","",'6.標準時間'!F3530)</f>
        <v/>
      </c>
      <c r="F3530" s="15" t="str">
        <f t="shared" si="110"/>
        <v/>
      </c>
      <c r="G3530" s="142" t="str">
        <f>IF('6.標準時間'!$C3530="","",'6.標準時間'!H3530)</f>
        <v/>
      </c>
      <c r="H3530" s="142" t="str">
        <f>IF('6.標準時間'!$C3530="","",'6.標準時間'!I3530)</f>
        <v/>
      </c>
      <c r="I3530" s="107" t="str">
        <f>IF(C3530="","",VLOOKUP($C3530,'7.工程別レート'!$C$6:$E$501,3,FALSE))</f>
        <v/>
      </c>
      <c r="J3530" s="108" t="str">
        <f>IF(C3530="","",VLOOKUP($C3530,'7.工程別レート'!$C$6:$E$501,2,FALSE))</f>
        <v/>
      </c>
      <c r="K3530" s="195" t="str">
        <f t="shared" si="111"/>
        <v/>
      </c>
    </row>
    <row r="3531" spans="2:11" ht="18" customHeight="1">
      <c r="B3531" s="16" t="str">
        <f>IF('6.標準時間'!$B3531="","",'6.標準時間'!B3531)</f>
        <v/>
      </c>
      <c r="C3531" s="16" t="str">
        <f>IF('6.標準時間'!$C3531="","",'6.標準時間'!C3531)</f>
        <v/>
      </c>
      <c r="D3531" s="16" t="str">
        <f>IF('6.標準時間'!$C3531="","",'6.標準時間'!E3531)</f>
        <v/>
      </c>
      <c r="E3531" s="171" t="str">
        <f>IF('6.標準時間'!$C3531="","",'6.標準時間'!F3531)</f>
        <v/>
      </c>
      <c r="F3531" s="15" t="str">
        <f t="shared" si="110"/>
        <v/>
      </c>
      <c r="G3531" s="142" t="str">
        <f>IF('6.標準時間'!$C3531="","",'6.標準時間'!H3531)</f>
        <v/>
      </c>
      <c r="H3531" s="142" t="str">
        <f>IF('6.標準時間'!$C3531="","",'6.標準時間'!I3531)</f>
        <v/>
      </c>
      <c r="I3531" s="107" t="str">
        <f>IF(C3531="","",VLOOKUP($C3531,'7.工程別レート'!$C$6:$E$501,3,FALSE))</f>
        <v/>
      </c>
      <c r="J3531" s="108" t="str">
        <f>IF(C3531="","",VLOOKUP($C3531,'7.工程別レート'!$C$6:$E$501,2,FALSE))</f>
        <v/>
      </c>
      <c r="K3531" s="195" t="str">
        <f t="shared" si="111"/>
        <v/>
      </c>
    </row>
    <row r="3532" spans="2:11" ht="18" customHeight="1">
      <c r="B3532" s="16" t="str">
        <f>IF('6.標準時間'!$B3532="","",'6.標準時間'!B3532)</f>
        <v/>
      </c>
      <c r="C3532" s="16" t="str">
        <f>IF('6.標準時間'!$C3532="","",'6.標準時間'!C3532)</f>
        <v/>
      </c>
      <c r="D3532" s="16" t="str">
        <f>IF('6.標準時間'!$C3532="","",'6.標準時間'!E3532)</f>
        <v/>
      </c>
      <c r="E3532" s="171" t="str">
        <f>IF('6.標準時間'!$C3532="","",'6.標準時間'!F3532)</f>
        <v/>
      </c>
      <c r="F3532" s="15" t="str">
        <f t="shared" si="110"/>
        <v/>
      </c>
      <c r="G3532" s="142" t="str">
        <f>IF('6.標準時間'!$C3532="","",'6.標準時間'!H3532)</f>
        <v/>
      </c>
      <c r="H3532" s="142" t="str">
        <f>IF('6.標準時間'!$C3532="","",'6.標準時間'!I3532)</f>
        <v/>
      </c>
      <c r="I3532" s="107" t="str">
        <f>IF(C3532="","",VLOOKUP($C3532,'7.工程別レート'!$C$6:$E$501,3,FALSE))</f>
        <v/>
      </c>
      <c r="J3532" s="108" t="str">
        <f>IF(C3532="","",VLOOKUP($C3532,'7.工程別レート'!$C$6:$E$501,2,FALSE))</f>
        <v/>
      </c>
      <c r="K3532" s="195" t="str">
        <f t="shared" si="111"/>
        <v/>
      </c>
    </row>
    <row r="3533" spans="2:11" ht="18" customHeight="1">
      <c r="B3533" s="16" t="str">
        <f>IF('6.標準時間'!$B3533="","",'6.標準時間'!B3533)</f>
        <v/>
      </c>
      <c r="C3533" s="16" t="str">
        <f>IF('6.標準時間'!$C3533="","",'6.標準時間'!C3533)</f>
        <v/>
      </c>
      <c r="D3533" s="16" t="str">
        <f>IF('6.標準時間'!$C3533="","",'6.標準時間'!E3533)</f>
        <v/>
      </c>
      <c r="E3533" s="171" t="str">
        <f>IF('6.標準時間'!$C3533="","",'6.標準時間'!F3533)</f>
        <v/>
      </c>
      <c r="F3533" s="15" t="str">
        <f t="shared" si="110"/>
        <v/>
      </c>
      <c r="G3533" s="142" t="str">
        <f>IF('6.標準時間'!$C3533="","",'6.標準時間'!H3533)</f>
        <v/>
      </c>
      <c r="H3533" s="142" t="str">
        <f>IF('6.標準時間'!$C3533="","",'6.標準時間'!I3533)</f>
        <v/>
      </c>
      <c r="I3533" s="107" t="str">
        <f>IF(C3533="","",VLOOKUP($C3533,'7.工程別レート'!$C$6:$E$501,3,FALSE))</f>
        <v/>
      </c>
      <c r="J3533" s="108" t="str">
        <f>IF(C3533="","",VLOOKUP($C3533,'7.工程別レート'!$C$6:$E$501,2,FALSE))</f>
        <v/>
      </c>
      <c r="K3533" s="195" t="str">
        <f t="shared" si="111"/>
        <v/>
      </c>
    </row>
    <row r="3534" spans="2:11" ht="18" customHeight="1">
      <c r="B3534" s="16" t="str">
        <f>IF('6.標準時間'!$B3534="","",'6.標準時間'!B3534)</f>
        <v/>
      </c>
      <c r="C3534" s="16" t="str">
        <f>IF('6.標準時間'!$C3534="","",'6.標準時間'!C3534)</f>
        <v/>
      </c>
      <c r="D3534" s="16" t="str">
        <f>IF('6.標準時間'!$C3534="","",'6.標準時間'!E3534)</f>
        <v/>
      </c>
      <c r="E3534" s="171" t="str">
        <f>IF('6.標準時間'!$C3534="","",'6.標準時間'!F3534)</f>
        <v/>
      </c>
      <c r="F3534" s="15" t="str">
        <f t="shared" si="110"/>
        <v/>
      </c>
      <c r="G3534" s="142" t="str">
        <f>IF('6.標準時間'!$C3534="","",'6.標準時間'!H3534)</f>
        <v/>
      </c>
      <c r="H3534" s="142" t="str">
        <f>IF('6.標準時間'!$C3534="","",'6.標準時間'!I3534)</f>
        <v/>
      </c>
      <c r="I3534" s="107" t="str">
        <f>IF(C3534="","",VLOOKUP($C3534,'7.工程別レート'!$C$6:$E$501,3,FALSE))</f>
        <v/>
      </c>
      <c r="J3534" s="108" t="str">
        <f>IF(C3534="","",VLOOKUP($C3534,'7.工程別レート'!$C$6:$E$501,2,FALSE))</f>
        <v/>
      </c>
      <c r="K3534" s="195" t="str">
        <f t="shared" si="111"/>
        <v/>
      </c>
    </row>
    <row r="3535" spans="2:11" ht="18" customHeight="1">
      <c r="B3535" s="16" t="str">
        <f>IF('6.標準時間'!$B3535="","",'6.標準時間'!B3535)</f>
        <v/>
      </c>
      <c r="C3535" s="16" t="str">
        <f>IF('6.標準時間'!$C3535="","",'6.標準時間'!C3535)</f>
        <v/>
      </c>
      <c r="D3535" s="16" t="str">
        <f>IF('6.標準時間'!$C3535="","",'6.標準時間'!E3535)</f>
        <v/>
      </c>
      <c r="E3535" s="171" t="str">
        <f>IF('6.標準時間'!$C3535="","",'6.標準時間'!F3535)</f>
        <v/>
      </c>
      <c r="F3535" s="15" t="str">
        <f t="shared" si="110"/>
        <v/>
      </c>
      <c r="G3535" s="142" t="str">
        <f>IF('6.標準時間'!$C3535="","",'6.標準時間'!H3535)</f>
        <v/>
      </c>
      <c r="H3535" s="142" t="str">
        <f>IF('6.標準時間'!$C3535="","",'6.標準時間'!I3535)</f>
        <v/>
      </c>
      <c r="I3535" s="107" t="str">
        <f>IF(C3535="","",VLOOKUP($C3535,'7.工程別レート'!$C$6:$E$501,3,FALSE))</f>
        <v/>
      </c>
      <c r="J3535" s="108" t="str">
        <f>IF(C3535="","",VLOOKUP($C3535,'7.工程別レート'!$C$6:$E$501,2,FALSE))</f>
        <v/>
      </c>
      <c r="K3535" s="195" t="str">
        <f t="shared" si="111"/>
        <v/>
      </c>
    </row>
    <row r="3536" spans="2:11" ht="18" customHeight="1">
      <c r="B3536" s="16" t="str">
        <f>IF('6.標準時間'!$B3536="","",'6.標準時間'!B3536)</f>
        <v/>
      </c>
      <c r="C3536" s="16" t="str">
        <f>IF('6.標準時間'!$C3536="","",'6.標準時間'!C3536)</f>
        <v/>
      </c>
      <c r="D3536" s="16" t="str">
        <f>IF('6.標準時間'!$C3536="","",'6.標準時間'!E3536)</f>
        <v/>
      </c>
      <c r="E3536" s="171" t="str">
        <f>IF('6.標準時間'!$C3536="","",'6.標準時間'!F3536)</f>
        <v/>
      </c>
      <c r="F3536" s="15" t="str">
        <f t="shared" si="110"/>
        <v/>
      </c>
      <c r="G3536" s="142" t="str">
        <f>IF('6.標準時間'!$C3536="","",'6.標準時間'!H3536)</f>
        <v/>
      </c>
      <c r="H3536" s="142" t="str">
        <f>IF('6.標準時間'!$C3536="","",'6.標準時間'!I3536)</f>
        <v/>
      </c>
      <c r="I3536" s="107" t="str">
        <f>IF(C3536="","",VLOOKUP($C3536,'7.工程別レート'!$C$6:$E$501,3,FALSE))</f>
        <v/>
      </c>
      <c r="J3536" s="108" t="str">
        <f>IF(C3536="","",VLOOKUP($C3536,'7.工程別レート'!$C$6:$E$501,2,FALSE))</f>
        <v/>
      </c>
      <c r="K3536" s="195" t="str">
        <f t="shared" si="111"/>
        <v/>
      </c>
    </row>
    <row r="3537" spans="2:11" ht="18" customHeight="1">
      <c r="B3537" s="16" t="str">
        <f>IF('6.標準時間'!$B3537="","",'6.標準時間'!B3537)</f>
        <v/>
      </c>
      <c r="C3537" s="16" t="str">
        <f>IF('6.標準時間'!$C3537="","",'6.標準時間'!C3537)</f>
        <v/>
      </c>
      <c r="D3537" s="16" t="str">
        <f>IF('6.標準時間'!$C3537="","",'6.標準時間'!E3537)</f>
        <v/>
      </c>
      <c r="E3537" s="171" t="str">
        <f>IF('6.標準時間'!$C3537="","",'6.標準時間'!F3537)</f>
        <v/>
      </c>
      <c r="F3537" s="15" t="str">
        <f t="shared" si="110"/>
        <v/>
      </c>
      <c r="G3537" s="142" t="str">
        <f>IF('6.標準時間'!$C3537="","",'6.標準時間'!H3537)</f>
        <v/>
      </c>
      <c r="H3537" s="142" t="str">
        <f>IF('6.標準時間'!$C3537="","",'6.標準時間'!I3537)</f>
        <v/>
      </c>
      <c r="I3537" s="107" t="str">
        <f>IF(C3537="","",VLOOKUP($C3537,'7.工程別レート'!$C$6:$E$501,3,FALSE))</f>
        <v/>
      </c>
      <c r="J3537" s="108" t="str">
        <f>IF(C3537="","",VLOOKUP($C3537,'7.工程別レート'!$C$6:$E$501,2,FALSE))</f>
        <v/>
      </c>
      <c r="K3537" s="195" t="str">
        <f t="shared" si="111"/>
        <v/>
      </c>
    </row>
    <row r="3538" spans="2:11" ht="18" customHeight="1">
      <c r="B3538" s="16" t="str">
        <f>IF('6.標準時間'!$B3538="","",'6.標準時間'!B3538)</f>
        <v/>
      </c>
      <c r="C3538" s="16" t="str">
        <f>IF('6.標準時間'!$C3538="","",'6.標準時間'!C3538)</f>
        <v/>
      </c>
      <c r="D3538" s="16" t="str">
        <f>IF('6.標準時間'!$C3538="","",'6.標準時間'!E3538)</f>
        <v/>
      </c>
      <c r="E3538" s="171" t="str">
        <f>IF('6.標準時間'!$C3538="","",'6.標準時間'!F3538)</f>
        <v/>
      </c>
      <c r="F3538" s="15" t="str">
        <f t="shared" si="110"/>
        <v/>
      </c>
      <c r="G3538" s="142" t="str">
        <f>IF('6.標準時間'!$C3538="","",'6.標準時間'!H3538)</f>
        <v/>
      </c>
      <c r="H3538" s="142" t="str">
        <f>IF('6.標準時間'!$C3538="","",'6.標準時間'!I3538)</f>
        <v/>
      </c>
      <c r="I3538" s="107" t="str">
        <f>IF(C3538="","",VLOOKUP($C3538,'7.工程別レート'!$C$6:$E$501,3,FALSE))</f>
        <v/>
      </c>
      <c r="J3538" s="108" t="str">
        <f>IF(C3538="","",VLOOKUP($C3538,'7.工程別レート'!$C$6:$E$501,2,FALSE))</f>
        <v/>
      </c>
      <c r="K3538" s="195" t="str">
        <f t="shared" si="111"/>
        <v/>
      </c>
    </row>
    <row r="3539" spans="2:11" ht="18" customHeight="1">
      <c r="B3539" s="16" t="str">
        <f>IF('6.標準時間'!$B3539="","",'6.標準時間'!B3539)</f>
        <v/>
      </c>
      <c r="C3539" s="16" t="str">
        <f>IF('6.標準時間'!$C3539="","",'6.標準時間'!C3539)</f>
        <v/>
      </c>
      <c r="D3539" s="16" t="str">
        <f>IF('6.標準時間'!$C3539="","",'6.標準時間'!E3539)</f>
        <v/>
      </c>
      <c r="E3539" s="171" t="str">
        <f>IF('6.標準時間'!$C3539="","",'6.標準時間'!F3539)</f>
        <v/>
      </c>
      <c r="F3539" s="15" t="str">
        <f t="shared" si="110"/>
        <v/>
      </c>
      <c r="G3539" s="142" t="str">
        <f>IF('6.標準時間'!$C3539="","",'6.標準時間'!H3539)</f>
        <v/>
      </c>
      <c r="H3539" s="142" t="str">
        <f>IF('6.標準時間'!$C3539="","",'6.標準時間'!I3539)</f>
        <v/>
      </c>
      <c r="I3539" s="107" t="str">
        <f>IF(C3539="","",VLOOKUP($C3539,'7.工程別レート'!$C$6:$E$501,3,FALSE))</f>
        <v/>
      </c>
      <c r="J3539" s="108" t="str">
        <f>IF(C3539="","",VLOOKUP($C3539,'7.工程別レート'!$C$6:$E$501,2,FALSE))</f>
        <v/>
      </c>
      <c r="K3539" s="195" t="str">
        <f t="shared" si="111"/>
        <v/>
      </c>
    </row>
    <row r="3540" spans="2:11" ht="18" customHeight="1">
      <c r="B3540" s="16" t="str">
        <f>IF('6.標準時間'!$B3540="","",'6.標準時間'!B3540)</f>
        <v/>
      </c>
      <c r="C3540" s="16" t="str">
        <f>IF('6.標準時間'!$C3540="","",'6.標準時間'!C3540)</f>
        <v/>
      </c>
      <c r="D3540" s="16" t="str">
        <f>IF('6.標準時間'!$C3540="","",'6.標準時間'!E3540)</f>
        <v/>
      </c>
      <c r="E3540" s="171" t="str">
        <f>IF('6.標準時間'!$C3540="","",'6.標準時間'!F3540)</f>
        <v/>
      </c>
      <c r="F3540" s="15" t="str">
        <f t="shared" si="110"/>
        <v/>
      </c>
      <c r="G3540" s="142" t="str">
        <f>IF('6.標準時間'!$C3540="","",'6.標準時間'!H3540)</f>
        <v/>
      </c>
      <c r="H3540" s="142" t="str">
        <f>IF('6.標準時間'!$C3540="","",'6.標準時間'!I3540)</f>
        <v/>
      </c>
      <c r="I3540" s="107" t="str">
        <f>IF(C3540="","",VLOOKUP($C3540,'7.工程別レート'!$C$6:$E$501,3,FALSE))</f>
        <v/>
      </c>
      <c r="J3540" s="108" t="str">
        <f>IF(C3540="","",VLOOKUP($C3540,'7.工程別レート'!$C$6:$E$501,2,FALSE))</f>
        <v/>
      </c>
      <c r="K3540" s="195" t="str">
        <f t="shared" si="111"/>
        <v/>
      </c>
    </row>
    <row r="3541" spans="2:11" ht="18" customHeight="1">
      <c r="B3541" s="16" t="str">
        <f>IF('6.標準時間'!$B3541="","",'6.標準時間'!B3541)</f>
        <v/>
      </c>
      <c r="C3541" s="16" t="str">
        <f>IF('6.標準時間'!$C3541="","",'6.標準時間'!C3541)</f>
        <v/>
      </c>
      <c r="D3541" s="16" t="str">
        <f>IF('6.標準時間'!$C3541="","",'6.標準時間'!E3541)</f>
        <v/>
      </c>
      <c r="E3541" s="171" t="str">
        <f>IF('6.標準時間'!$C3541="","",'6.標準時間'!F3541)</f>
        <v/>
      </c>
      <c r="F3541" s="15" t="str">
        <f t="shared" si="110"/>
        <v/>
      </c>
      <c r="G3541" s="142" t="str">
        <f>IF('6.標準時間'!$C3541="","",'6.標準時間'!H3541)</f>
        <v/>
      </c>
      <c r="H3541" s="142" t="str">
        <f>IF('6.標準時間'!$C3541="","",'6.標準時間'!I3541)</f>
        <v/>
      </c>
      <c r="I3541" s="107" t="str">
        <f>IF(C3541="","",VLOOKUP($C3541,'7.工程別レート'!$C$6:$E$501,3,FALSE))</f>
        <v/>
      </c>
      <c r="J3541" s="108" t="str">
        <f>IF(C3541="","",VLOOKUP($C3541,'7.工程別レート'!$C$6:$E$501,2,FALSE))</f>
        <v/>
      </c>
      <c r="K3541" s="195" t="str">
        <f t="shared" si="111"/>
        <v/>
      </c>
    </row>
    <row r="3542" spans="2:11" ht="18" customHeight="1">
      <c r="B3542" s="16" t="str">
        <f>IF('6.標準時間'!$B3542="","",'6.標準時間'!B3542)</f>
        <v/>
      </c>
      <c r="C3542" s="16" t="str">
        <f>IF('6.標準時間'!$C3542="","",'6.標準時間'!C3542)</f>
        <v/>
      </c>
      <c r="D3542" s="16" t="str">
        <f>IF('6.標準時間'!$C3542="","",'6.標準時間'!E3542)</f>
        <v/>
      </c>
      <c r="E3542" s="171" t="str">
        <f>IF('6.標準時間'!$C3542="","",'6.標準時間'!F3542)</f>
        <v/>
      </c>
      <c r="F3542" s="15" t="str">
        <f t="shared" si="110"/>
        <v/>
      </c>
      <c r="G3542" s="142" t="str">
        <f>IF('6.標準時間'!$C3542="","",'6.標準時間'!H3542)</f>
        <v/>
      </c>
      <c r="H3542" s="142" t="str">
        <f>IF('6.標準時間'!$C3542="","",'6.標準時間'!I3542)</f>
        <v/>
      </c>
      <c r="I3542" s="107" t="str">
        <f>IF(C3542="","",VLOOKUP($C3542,'7.工程別レート'!$C$6:$E$501,3,FALSE))</f>
        <v/>
      </c>
      <c r="J3542" s="108" t="str">
        <f>IF(C3542="","",VLOOKUP($C3542,'7.工程別レート'!$C$6:$E$501,2,FALSE))</f>
        <v/>
      </c>
      <c r="K3542" s="195" t="str">
        <f t="shared" si="111"/>
        <v/>
      </c>
    </row>
    <row r="3543" spans="2:11" ht="18" customHeight="1">
      <c r="B3543" s="16" t="str">
        <f>IF('6.標準時間'!$B3543="","",'6.標準時間'!B3543)</f>
        <v/>
      </c>
      <c r="C3543" s="16" t="str">
        <f>IF('6.標準時間'!$C3543="","",'6.標準時間'!C3543)</f>
        <v/>
      </c>
      <c r="D3543" s="16" t="str">
        <f>IF('6.標準時間'!$C3543="","",'6.標準時間'!E3543)</f>
        <v/>
      </c>
      <c r="E3543" s="171" t="str">
        <f>IF('6.標準時間'!$C3543="","",'6.標準時間'!F3543)</f>
        <v/>
      </c>
      <c r="F3543" s="15" t="str">
        <f t="shared" si="110"/>
        <v/>
      </c>
      <c r="G3543" s="142" t="str">
        <f>IF('6.標準時間'!$C3543="","",'6.標準時間'!H3543)</f>
        <v/>
      </c>
      <c r="H3543" s="142" t="str">
        <f>IF('6.標準時間'!$C3543="","",'6.標準時間'!I3543)</f>
        <v/>
      </c>
      <c r="I3543" s="107" t="str">
        <f>IF(C3543="","",VLOOKUP($C3543,'7.工程別レート'!$C$6:$E$501,3,FALSE))</f>
        <v/>
      </c>
      <c r="J3543" s="108" t="str">
        <f>IF(C3543="","",VLOOKUP($C3543,'7.工程別レート'!$C$6:$E$501,2,FALSE))</f>
        <v/>
      </c>
      <c r="K3543" s="195" t="str">
        <f t="shared" si="111"/>
        <v/>
      </c>
    </row>
    <row r="3544" spans="2:11" ht="18" customHeight="1">
      <c r="B3544" s="16" t="str">
        <f>IF('6.標準時間'!$B3544="","",'6.標準時間'!B3544)</f>
        <v/>
      </c>
      <c r="C3544" s="16" t="str">
        <f>IF('6.標準時間'!$C3544="","",'6.標準時間'!C3544)</f>
        <v/>
      </c>
      <c r="D3544" s="16" t="str">
        <f>IF('6.標準時間'!$C3544="","",'6.標準時間'!E3544)</f>
        <v/>
      </c>
      <c r="E3544" s="171" t="str">
        <f>IF('6.標準時間'!$C3544="","",'6.標準時間'!F3544)</f>
        <v/>
      </c>
      <c r="F3544" s="15" t="str">
        <f t="shared" si="110"/>
        <v/>
      </c>
      <c r="G3544" s="142" t="str">
        <f>IF('6.標準時間'!$C3544="","",'6.標準時間'!H3544)</f>
        <v/>
      </c>
      <c r="H3544" s="142" t="str">
        <f>IF('6.標準時間'!$C3544="","",'6.標準時間'!I3544)</f>
        <v/>
      </c>
      <c r="I3544" s="107" t="str">
        <f>IF(C3544="","",VLOOKUP($C3544,'7.工程別レート'!$C$6:$E$501,3,FALSE))</f>
        <v/>
      </c>
      <c r="J3544" s="108" t="str">
        <f>IF(C3544="","",VLOOKUP($C3544,'7.工程別レート'!$C$6:$E$501,2,FALSE))</f>
        <v/>
      </c>
      <c r="K3544" s="195" t="str">
        <f t="shared" si="111"/>
        <v/>
      </c>
    </row>
    <row r="3545" spans="2:11" ht="18" customHeight="1">
      <c r="B3545" s="16" t="str">
        <f>IF('6.標準時間'!$B3545="","",'6.標準時間'!B3545)</f>
        <v/>
      </c>
      <c r="C3545" s="16" t="str">
        <f>IF('6.標準時間'!$C3545="","",'6.標準時間'!C3545)</f>
        <v/>
      </c>
      <c r="D3545" s="16" t="str">
        <f>IF('6.標準時間'!$C3545="","",'6.標準時間'!E3545)</f>
        <v/>
      </c>
      <c r="E3545" s="171" t="str">
        <f>IF('6.標準時間'!$C3545="","",'6.標準時間'!F3545)</f>
        <v/>
      </c>
      <c r="F3545" s="15" t="str">
        <f t="shared" si="110"/>
        <v/>
      </c>
      <c r="G3545" s="142" t="str">
        <f>IF('6.標準時間'!$C3545="","",'6.標準時間'!H3545)</f>
        <v/>
      </c>
      <c r="H3545" s="142" t="str">
        <f>IF('6.標準時間'!$C3545="","",'6.標準時間'!I3545)</f>
        <v/>
      </c>
      <c r="I3545" s="107" t="str">
        <f>IF(C3545="","",VLOOKUP($C3545,'7.工程別レート'!$C$6:$E$501,3,FALSE))</f>
        <v/>
      </c>
      <c r="J3545" s="108" t="str">
        <f>IF(C3545="","",VLOOKUP($C3545,'7.工程別レート'!$C$6:$E$501,2,FALSE))</f>
        <v/>
      </c>
      <c r="K3545" s="195" t="str">
        <f t="shared" si="111"/>
        <v/>
      </c>
    </row>
    <row r="3546" spans="2:11" ht="18" customHeight="1">
      <c r="B3546" s="16" t="str">
        <f>IF('6.標準時間'!$B3546="","",'6.標準時間'!B3546)</f>
        <v/>
      </c>
      <c r="C3546" s="16" t="str">
        <f>IF('6.標準時間'!$C3546="","",'6.標準時間'!C3546)</f>
        <v/>
      </c>
      <c r="D3546" s="16" t="str">
        <f>IF('6.標準時間'!$C3546="","",'6.標準時間'!E3546)</f>
        <v/>
      </c>
      <c r="E3546" s="171" t="str">
        <f>IF('6.標準時間'!$C3546="","",'6.標準時間'!F3546)</f>
        <v/>
      </c>
      <c r="F3546" s="15" t="str">
        <f t="shared" si="110"/>
        <v/>
      </c>
      <c r="G3546" s="142" t="str">
        <f>IF('6.標準時間'!$C3546="","",'6.標準時間'!H3546)</f>
        <v/>
      </c>
      <c r="H3546" s="142" t="str">
        <f>IF('6.標準時間'!$C3546="","",'6.標準時間'!I3546)</f>
        <v/>
      </c>
      <c r="I3546" s="107" t="str">
        <f>IF(C3546="","",VLOOKUP($C3546,'7.工程別レート'!$C$6:$E$501,3,FALSE))</f>
        <v/>
      </c>
      <c r="J3546" s="108" t="str">
        <f>IF(C3546="","",VLOOKUP($C3546,'7.工程別レート'!$C$6:$E$501,2,FALSE))</f>
        <v/>
      </c>
      <c r="K3546" s="195" t="str">
        <f t="shared" si="111"/>
        <v/>
      </c>
    </row>
    <row r="3547" spans="2:11" ht="18" customHeight="1">
      <c r="B3547" s="16" t="str">
        <f>IF('6.標準時間'!$B3547="","",'6.標準時間'!B3547)</f>
        <v/>
      </c>
      <c r="C3547" s="16" t="str">
        <f>IF('6.標準時間'!$C3547="","",'6.標準時間'!C3547)</f>
        <v/>
      </c>
      <c r="D3547" s="16" t="str">
        <f>IF('6.標準時間'!$C3547="","",'6.標準時間'!E3547)</f>
        <v/>
      </c>
      <c r="E3547" s="171" t="str">
        <f>IF('6.標準時間'!$C3547="","",'6.標準時間'!F3547)</f>
        <v/>
      </c>
      <c r="F3547" s="15" t="str">
        <f t="shared" si="110"/>
        <v/>
      </c>
      <c r="G3547" s="142" t="str">
        <f>IF('6.標準時間'!$C3547="","",'6.標準時間'!H3547)</f>
        <v/>
      </c>
      <c r="H3547" s="142" t="str">
        <f>IF('6.標準時間'!$C3547="","",'6.標準時間'!I3547)</f>
        <v/>
      </c>
      <c r="I3547" s="107" t="str">
        <f>IF(C3547="","",VLOOKUP($C3547,'7.工程別レート'!$C$6:$E$501,3,FALSE))</f>
        <v/>
      </c>
      <c r="J3547" s="108" t="str">
        <f>IF(C3547="","",VLOOKUP($C3547,'7.工程別レート'!$C$6:$E$501,2,FALSE))</f>
        <v/>
      </c>
      <c r="K3547" s="195" t="str">
        <f t="shared" si="111"/>
        <v/>
      </c>
    </row>
    <row r="3548" spans="2:11" ht="18" customHeight="1">
      <c r="B3548" s="16" t="str">
        <f>IF('6.標準時間'!$B3548="","",'6.標準時間'!B3548)</f>
        <v/>
      </c>
      <c r="C3548" s="16" t="str">
        <f>IF('6.標準時間'!$C3548="","",'6.標準時間'!C3548)</f>
        <v/>
      </c>
      <c r="D3548" s="16" t="str">
        <f>IF('6.標準時間'!$C3548="","",'6.標準時間'!E3548)</f>
        <v/>
      </c>
      <c r="E3548" s="171" t="str">
        <f>IF('6.標準時間'!$C3548="","",'6.標準時間'!F3548)</f>
        <v/>
      </c>
      <c r="F3548" s="15" t="str">
        <f t="shared" si="110"/>
        <v/>
      </c>
      <c r="G3548" s="142" t="str">
        <f>IF('6.標準時間'!$C3548="","",'6.標準時間'!H3548)</f>
        <v/>
      </c>
      <c r="H3548" s="142" t="str">
        <f>IF('6.標準時間'!$C3548="","",'6.標準時間'!I3548)</f>
        <v/>
      </c>
      <c r="I3548" s="107" t="str">
        <f>IF(C3548="","",VLOOKUP($C3548,'7.工程別レート'!$C$6:$E$501,3,FALSE))</f>
        <v/>
      </c>
      <c r="J3548" s="108" t="str">
        <f>IF(C3548="","",VLOOKUP($C3548,'7.工程別レート'!$C$6:$E$501,2,FALSE))</f>
        <v/>
      </c>
      <c r="K3548" s="195" t="str">
        <f t="shared" si="111"/>
        <v/>
      </c>
    </row>
    <row r="3549" spans="2:11" ht="18" customHeight="1">
      <c r="B3549" s="16" t="str">
        <f>IF('6.標準時間'!$B3549="","",'6.標準時間'!B3549)</f>
        <v/>
      </c>
      <c r="C3549" s="16" t="str">
        <f>IF('6.標準時間'!$C3549="","",'6.標準時間'!C3549)</f>
        <v/>
      </c>
      <c r="D3549" s="16" t="str">
        <f>IF('6.標準時間'!$C3549="","",'6.標準時間'!E3549)</f>
        <v/>
      </c>
      <c r="E3549" s="171" t="str">
        <f>IF('6.標準時間'!$C3549="","",'6.標準時間'!F3549)</f>
        <v/>
      </c>
      <c r="F3549" s="15" t="str">
        <f t="shared" si="110"/>
        <v/>
      </c>
      <c r="G3549" s="142" t="str">
        <f>IF('6.標準時間'!$C3549="","",'6.標準時間'!H3549)</f>
        <v/>
      </c>
      <c r="H3549" s="142" t="str">
        <f>IF('6.標準時間'!$C3549="","",'6.標準時間'!I3549)</f>
        <v/>
      </c>
      <c r="I3549" s="107" t="str">
        <f>IF(C3549="","",VLOOKUP($C3549,'7.工程別レート'!$C$6:$E$501,3,FALSE))</f>
        <v/>
      </c>
      <c r="J3549" s="108" t="str">
        <f>IF(C3549="","",VLOOKUP($C3549,'7.工程別レート'!$C$6:$E$501,2,FALSE))</f>
        <v/>
      </c>
      <c r="K3549" s="195" t="str">
        <f t="shared" si="111"/>
        <v/>
      </c>
    </row>
    <row r="3550" spans="2:11" ht="18" customHeight="1">
      <c r="B3550" s="16" t="str">
        <f>IF('6.標準時間'!$B3550="","",'6.標準時間'!B3550)</f>
        <v/>
      </c>
      <c r="C3550" s="16" t="str">
        <f>IF('6.標準時間'!$C3550="","",'6.標準時間'!C3550)</f>
        <v/>
      </c>
      <c r="D3550" s="16" t="str">
        <f>IF('6.標準時間'!$C3550="","",'6.標準時間'!E3550)</f>
        <v/>
      </c>
      <c r="E3550" s="171" t="str">
        <f>IF('6.標準時間'!$C3550="","",'6.標準時間'!F3550)</f>
        <v/>
      </c>
      <c r="F3550" s="15" t="str">
        <f t="shared" si="110"/>
        <v/>
      </c>
      <c r="G3550" s="142" t="str">
        <f>IF('6.標準時間'!$C3550="","",'6.標準時間'!H3550)</f>
        <v/>
      </c>
      <c r="H3550" s="142" t="str">
        <f>IF('6.標準時間'!$C3550="","",'6.標準時間'!I3550)</f>
        <v/>
      </c>
      <c r="I3550" s="107" t="str">
        <f>IF(C3550="","",VLOOKUP($C3550,'7.工程別レート'!$C$6:$E$501,3,FALSE))</f>
        <v/>
      </c>
      <c r="J3550" s="108" t="str">
        <f>IF(C3550="","",VLOOKUP($C3550,'7.工程別レート'!$C$6:$E$501,2,FALSE))</f>
        <v/>
      </c>
      <c r="K3550" s="195" t="str">
        <f t="shared" si="111"/>
        <v/>
      </c>
    </row>
    <row r="3551" spans="2:11" ht="18" customHeight="1">
      <c r="B3551" s="16" t="str">
        <f>IF('6.標準時間'!$B3551="","",'6.標準時間'!B3551)</f>
        <v/>
      </c>
      <c r="C3551" s="16" t="str">
        <f>IF('6.標準時間'!$C3551="","",'6.標準時間'!C3551)</f>
        <v/>
      </c>
      <c r="D3551" s="16" t="str">
        <f>IF('6.標準時間'!$C3551="","",'6.標準時間'!E3551)</f>
        <v/>
      </c>
      <c r="E3551" s="171" t="str">
        <f>IF('6.標準時間'!$C3551="","",'6.標準時間'!F3551)</f>
        <v/>
      </c>
      <c r="F3551" s="15" t="str">
        <f t="shared" si="110"/>
        <v/>
      </c>
      <c r="G3551" s="142" t="str">
        <f>IF('6.標準時間'!$C3551="","",'6.標準時間'!H3551)</f>
        <v/>
      </c>
      <c r="H3551" s="142" t="str">
        <f>IF('6.標準時間'!$C3551="","",'6.標準時間'!I3551)</f>
        <v/>
      </c>
      <c r="I3551" s="107" t="str">
        <f>IF(C3551="","",VLOOKUP($C3551,'7.工程別レート'!$C$6:$E$501,3,FALSE))</f>
        <v/>
      </c>
      <c r="J3551" s="108" t="str">
        <f>IF(C3551="","",VLOOKUP($C3551,'7.工程別レート'!$C$6:$E$501,2,FALSE))</f>
        <v/>
      </c>
      <c r="K3551" s="195" t="str">
        <f t="shared" si="111"/>
        <v/>
      </c>
    </row>
    <row r="3552" spans="2:11" ht="18" customHeight="1">
      <c r="B3552" s="16" t="str">
        <f>IF('6.標準時間'!$B3552="","",'6.標準時間'!B3552)</f>
        <v/>
      </c>
      <c r="C3552" s="16" t="str">
        <f>IF('6.標準時間'!$C3552="","",'6.標準時間'!C3552)</f>
        <v/>
      </c>
      <c r="D3552" s="16" t="str">
        <f>IF('6.標準時間'!$C3552="","",'6.標準時間'!E3552)</f>
        <v/>
      </c>
      <c r="E3552" s="171" t="str">
        <f>IF('6.標準時間'!$C3552="","",'6.標準時間'!F3552)</f>
        <v/>
      </c>
      <c r="F3552" s="15" t="str">
        <f t="shared" si="110"/>
        <v/>
      </c>
      <c r="G3552" s="142" t="str">
        <f>IF('6.標準時間'!$C3552="","",'6.標準時間'!H3552)</f>
        <v/>
      </c>
      <c r="H3552" s="142" t="str">
        <f>IF('6.標準時間'!$C3552="","",'6.標準時間'!I3552)</f>
        <v/>
      </c>
      <c r="I3552" s="107" t="str">
        <f>IF(C3552="","",VLOOKUP($C3552,'7.工程別レート'!$C$6:$E$501,3,FALSE))</f>
        <v/>
      </c>
      <c r="J3552" s="108" t="str">
        <f>IF(C3552="","",VLOOKUP($C3552,'7.工程別レート'!$C$6:$E$501,2,FALSE))</f>
        <v/>
      </c>
      <c r="K3552" s="195" t="str">
        <f t="shared" si="111"/>
        <v/>
      </c>
    </row>
    <row r="3553" spans="2:11" ht="18" customHeight="1">
      <c r="B3553" s="16" t="str">
        <f>IF('6.標準時間'!$B3553="","",'6.標準時間'!B3553)</f>
        <v/>
      </c>
      <c r="C3553" s="16" t="str">
        <f>IF('6.標準時間'!$C3553="","",'6.標準時間'!C3553)</f>
        <v/>
      </c>
      <c r="D3553" s="16" t="str">
        <f>IF('6.標準時間'!$C3553="","",'6.標準時間'!E3553)</f>
        <v/>
      </c>
      <c r="E3553" s="171" t="str">
        <f>IF('6.標準時間'!$C3553="","",'6.標準時間'!F3553)</f>
        <v/>
      </c>
      <c r="F3553" s="15" t="str">
        <f t="shared" si="110"/>
        <v/>
      </c>
      <c r="G3553" s="142" t="str">
        <f>IF('6.標準時間'!$C3553="","",'6.標準時間'!H3553)</f>
        <v/>
      </c>
      <c r="H3553" s="142" t="str">
        <f>IF('6.標準時間'!$C3553="","",'6.標準時間'!I3553)</f>
        <v/>
      </c>
      <c r="I3553" s="107" t="str">
        <f>IF(C3553="","",VLOOKUP($C3553,'7.工程別レート'!$C$6:$E$501,3,FALSE))</f>
        <v/>
      </c>
      <c r="J3553" s="108" t="str">
        <f>IF(C3553="","",VLOOKUP($C3553,'7.工程別レート'!$C$6:$E$501,2,FALSE))</f>
        <v/>
      </c>
      <c r="K3553" s="195" t="str">
        <f t="shared" si="111"/>
        <v/>
      </c>
    </row>
    <row r="3554" spans="2:11" ht="18" customHeight="1">
      <c r="B3554" s="16" t="str">
        <f>IF('6.標準時間'!$B3554="","",'6.標準時間'!B3554)</f>
        <v/>
      </c>
      <c r="C3554" s="16" t="str">
        <f>IF('6.標準時間'!$C3554="","",'6.標準時間'!C3554)</f>
        <v/>
      </c>
      <c r="D3554" s="16" t="str">
        <f>IF('6.標準時間'!$C3554="","",'6.標準時間'!E3554)</f>
        <v/>
      </c>
      <c r="E3554" s="171" t="str">
        <f>IF('6.標準時間'!$C3554="","",'6.標準時間'!F3554)</f>
        <v/>
      </c>
      <c r="F3554" s="15" t="str">
        <f t="shared" si="110"/>
        <v/>
      </c>
      <c r="G3554" s="142" t="str">
        <f>IF('6.標準時間'!$C3554="","",'6.標準時間'!H3554)</f>
        <v/>
      </c>
      <c r="H3554" s="142" t="str">
        <f>IF('6.標準時間'!$C3554="","",'6.標準時間'!I3554)</f>
        <v/>
      </c>
      <c r="I3554" s="107" t="str">
        <f>IF(C3554="","",VLOOKUP($C3554,'7.工程別レート'!$C$6:$E$501,3,FALSE))</f>
        <v/>
      </c>
      <c r="J3554" s="108" t="str">
        <f>IF(C3554="","",VLOOKUP($C3554,'7.工程別レート'!$C$6:$E$501,2,FALSE))</f>
        <v/>
      </c>
      <c r="K3554" s="195" t="str">
        <f t="shared" si="111"/>
        <v/>
      </c>
    </row>
    <row r="3555" spans="2:11" ht="18" customHeight="1">
      <c r="B3555" s="16" t="str">
        <f>IF('6.標準時間'!$B3555="","",'6.標準時間'!B3555)</f>
        <v/>
      </c>
      <c r="C3555" s="16" t="str">
        <f>IF('6.標準時間'!$C3555="","",'6.標準時間'!C3555)</f>
        <v/>
      </c>
      <c r="D3555" s="16" t="str">
        <f>IF('6.標準時間'!$C3555="","",'6.標準時間'!E3555)</f>
        <v/>
      </c>
      <c r="E3555" s="171" t="str">
        <f>IF('6.標準時間'!$C3555="","",'6.標準時間'!F3555)</f>
        <v/>
      </c>
      <c r="F3555" s="15" t="str">
        <f t="shared" si="110"/>
        <v/>
      </c>
      <c r="G3555" s="142" t="str">
        <f>IF('6.標準時間'!$C3555="","",'6.標準時間'!H3555)</f>
        <v/>
      </c>
      <c r="H3555" s="142" t="str">
        <f>IF('6.標準時間'!$C3555="","",'6.標準時間'!I3555)</f>
        <v/>
      </c>
      <c r="I3555" s="107" t="str">
        <f>IF(C3555="","",VLOOKUP($C3555,'7.工程別レート'!$C$6:$E$501,3,FALSE))</f>
        <v/>
      </c>
      <c r="J3555" s="108" t="str">
        <f>IF(C3555="","",VLOOKUP($C3555,'7.工程別レート'!$C$6:$E$501,2,FALSE))</f>
        <v/>
      </c>
      <c r="K3555" s="195" t="str">
        <f t="shared" si="111"/>
        <v/>
      </c>
    </row>
    <row r="3556" spans="2:11" ht="18" customHeight="1">
      <c r="B3556" s="16" t="str">
        <f>IF('6.標準時間'!$B3556="","",'6.標準時間'!B3556)</f>
        <v/>
      </c>
      <c r="C3556" s="16" t="str">
        <f>IF('6.標準時間'!$C3556="","",'6.標準時間'!C3556)</f>
        <v/>
      </c>
      <c r="D3556" s="16" t="str">
        <f>IF('6.標準時間'!$C3556="","",'6.標準時間'!E3556)</f>
        <v/>
      </c>
      <c r="E3556" s="171" t="str">
        <f>IF('6.標準時間'!$C3556="","",'6.標準時間'!F3556)</f>
        <v/>
      </c>
      <c r="F3556" s="15" t="str">
        <f t="shared" si="110"/>
        <v/>
      </c>
      <c r="G3556" s="142" t="str">
        <f>IF('6.標準時間'!$C3556="","",'6.標準時間'!H3556)</f>
        <v/>
      </c>
      <c r="H3556" s="142" t="str">
        <f>IF('6.標準時間'!$C3556="","",'6.標準時間'!I3556)</f>
        <v/>
      </c>
      <c r="I3556" s="107" t="str">
        <f>IF(C3556="","",VLOOKUP($C3556,'7.工程別レート'!$C$6:$E$501,3,FALSE))</f>
        <v/>
      </c>
      <c r="J3556" s="108" t="str">
        <f>IF(C3556="","",VLOOKUP($C3556,'7.工程別レート'!$C$6:$E$501,2,FALSE))</f>
        <v/>
      </c>
      <c r="K3556" s="195" t="str">
        <f t="shared" si="111"/>
        <v/>
      </c>
    </row>
    <row r="3557" spans="2:11" ht="18" customHeight="1">
      <c r="B3557" s="16" t="str">
        <f>IF('6.標準時間'!$B3557="","",'6.標準時間'!B3557)</f>
        <v/>
      </c>
      <c r="C3557" s="16" t="str">
        <f>IF('6.標準時間'!$C3557="","",'6.標準時間'!C3557)</f>
        <v/>
      </c>
      <c r="D3557" s="16" t="str">
        <f>IF('6.標準時間'!$C3557="","",'6.標準時間'!E3557)</f>
        <v/>
      </c>
      <c r="E3557" s="171" t="str">
        <f>IF('6.標準時間'!$C3557="","",'6.標準時間'!F3557)</f>
        <v/>
      </c>
      <c r="F3557" s="15" t="str">
        <f t="shared" si="110"/>
        <v/>
      </c>
      <c r="G3557" s="142" t="str">
        <f>IF('6.標準時間'!$C3557="","",'6.標準時間'!H3557)</f>
        <v/>
      </c>
      <c r="H3557" s="142" t="str">
        <f>IF('6.標準時間'!$C3557="","",'6.標準時間'!I3557)</f>
        <v/>
      </c>
      <c r="I3557" s="107" t="str">
        <f>IF(C3557="","",VLOOKUP($C3557,'7.工程別レート'!$C$6:$E$501,3,FALSE))</f>
        <v/>
      </c>
      <c r="J3557" s="108" t="str">
        <f>IF(C3557="","",VLOOKUP($C3557,'7.工程別レート'!$C$6:$E$501,2,FALSE))</f>
        <v/>
      </c>
      <c r="K3557" s="195" t="str">
        <f t="shared" si="111"/>
        <v/>
      </c>
    </row>
    <row r="3558" spans="2:11" ht="18" customHeight="1">
      <c r="B3558" s="16" t="str">
        <f>IF('6.標準時間'!$B3558="","",'6.標準時間'!B3558)</f>
        <v/>
      </c>
      <c r="C3558" s="16" t="str">
        <f>IF('6.標準時間'!$C3558="","",'6.標準時間'!C3558)</f>
        <v/>
      </c>
      <c r="D3558" s="16" t="str">
        <f>IF('6.標準時間'!$C3558="","",'6.標準時間'!E3558)</f>
        <v/>
      </c>
      <c r="E3558" s="171" t="str">
        <f>IF('6.標準時間'!$C3558="","",'6.標準時間'!F3558)</f>
        <v/>
      </c>
      <c r="F3558" s="15" t="str">
        <f t="shared" si="110"/>
        <v/>
      </c>
      <c r="G3558" s="142" t="str">
        <f>IF('6.標準時間'!$C3558="","",'6.標準時間'!H3558)</f>
        <v/>
      </c>
      <c r="H3558" s="142" t="str">
        <f>IF('6.標準時間'!$C3558="","",'6.標準時間'!I3558)</f>
        <v/>
      </c>
      <c r="I3558" s="107" t="str">
        <f>IF(C3558="","",VLOOKUP($C3558,'7.工程別レート'!$C$6:$E$501,3,FALSE))</f>
        <v/>
      </c>
      <c r="J3558" s="108" t="str">
        <f>IF(C3558="","",VLOOKUP($C3558,'7.工程別レート'!$C$6:$E$501,2,FALSE))</f>
        <v/>
      </c>
      <c r="K3558" s="195" t="str">
        <f t="shared" si="111"/>
        <v/>
      </c>
    </row>
    <row r="3559" spans="2:11" ht="18" customHeight="1">
      <c r="B3559" s="16" t="str">
        <f>IF('6.標準時間'!$B3559="","",'6.標準時間'!B3559)</f>
        <v/>
      </c>
      <c r="C3559" s="16" t="str">
        <f>IF('6.標準時間'!$C3559="","",'6.標準時間'!C3559)</f>
        <v/>
      </c>
      <c r="D3559" s="16" t="str">
        <f>IF('6.標準時間'!$C3559="","",'6.標準時間'!E3559)</f>
        <v/>
      </c>
      <c r="E3559" s="171" t="str">
        <f>IF('6.標準時間'!$C3559="","",'6.標準時間'!F3559)</f>
        <v/>
      </c>
      <c r="F3559" s="15" t="str">
        <f t="shared" si="110"/>
        <v/>
      </c>
      <c r="G3559" s="142" t="str">
        <f>IF('6.標準時間'!$C3559="","",'6.標準時間'!H3559)</f>
        <v/>
      </c>
      <c r="H3559" s="142" t="str">
        <f>IF('6.標準時間'!$C3559="","",'6.標準時間'!I3559)</f>
        <v/>
      </c>
      <c r="I3559" s="107" t="str">
        <f>IF(C3559="","",VLOOKUP($C3559,'7.工程別レート'!$C$6:$E$501,3,FALSE))</f>
        <v/>
      </c>
      <c r="J3559" s="108" t="str">
        <f>IF(C3559="","",VLOOKUP($C3559,'7.工程別レート'!$C$6:$E$501,2,FALSE))</f>
        <v/>
      </c>
      <c r="K3559" s="195" t="str">
        <f t="shared" si="111"/>
        <v/>
      </c>
    </row>
    <row r="3560" spans="2:11" ht="18" customHeight="1">
      <c r="B3560" s="16" t="str">
        <f>IF('6.標準時間'!$B3560="","",'6.標準時間'!B3560)</f>
        <v/>
      </c>
      <c r="C3560" s="16" t="str">
        <f>IF('6.標準時間'!$C3560="","",'6.標準時間'!C3560)</f>
        <v/>
      </c>
      <c r="D3560" s="16" t="str">
        <f>IF('6.標準時間'!$C3560="","",'6.標準時間'!E3560)</f>
        <v/>
      </c>
      <c r="E3560" s="171" t="str">
        <f>IF('6.標準時間'!$C3560="","",'6.標準時間'!F3560)</f>
        <v/>
      </c>
      <c r="F3560" s="15" t="str">
        <f t="shared" si="110"/>
        <v/>
      </c>
      <c r="G3560" s="142" t="str">
        <f>IF('6.標準時間'!$C3560="","",'6.標準時間'!H3560)</f>
        <v/>
      </c>
      <c r="H3560" s="142" t="str">
        <f>IF('6.標準時間'!$C3560="","",'6.標準時間'!I3560)</f>
        <v/>
      </c>
      <c r="I3560" s="107" t="str">
        <f>IF(C3560="","",VLOOKUP($C3560,'7.工程別レート'!$C$6:$E$501,3,FALSE))</f>
        <v/>
      </c>
      <c r="J3560" s="108" t="str">
        <f>IF(C3560="","",VLOOKUP($C3560,'7.工程別レート'!$C$6:$E$501,2,FALSE))</f>
        <v/>
      </c>
      <c r="K3560" s="195" t="str">
        <f t="shared" si="111"/>
        <v/>
      </c>
    </row>
    <row r="3561" spans="2:11" ht="18" customHeight="1">
      <c r="B3561" s="16" t="str">
        <f>IF('6.標準時間'!$B3561="","",'6.標準時間'!B3561)</f>
        <v/>
      </c>
      <c r="C3561" s="16" t="str">
        <f>IF('6.標準時間'!$C3561="","",'6.標準時間'!C3561)</f>
        <v/>
      </c>
      <c r="D3561" s="16" t="str">
        <f>IF('6.標準時間'!$C3561="","",'6.標準時間'!E3561)</f>
        <v/>
      </c>
      <c r="E3561" s="171" t="str">
        <f>IF('6.標準時間'!$C3561="","",'6.標準時間'!F3561)</f>
        <v/>
      </c>
      <c r="F3561" s="15" t="str">
        <f t="shared" si="110"/>
        <v/>
      </c>
      <c r="G3561" s="142" t="str">
        <f>IF('6.標準時間'!$C3561="","",'6.標準時間'!H3561)</f>
        <v/>
      </c>
      <c r="H3561" s="142" t="str">
        <f>IF('6.標準時間'!$C3561="","",'6.標準時間'!I3561)</f>
        <v/>
      </c>
      <c r="I3561" s="107" t="str">
        <f>IF(C3561="","",VLOOKUP($C3561,'7.工程別レート'!$C$6:$E$501,3,FALSE))</f>
        <v/>
      </c>
      <c r="J3561" s="108" t="str">
        <f>IF(C3561="","",VLOOKUP($C3561,'7.工程別レート'!$C$6:$E$501,2,FALSE))</f>
        <v/>
      </c>
      <c r="K3561" s="195" t="str">
        <f t="shared" si="111"/>
        <v/>
      </c>
    </row>
    <row r="3562" spans="2:11" ht="18" customHeight="1">
      <c r="B3562" s="16" t="str">
        <f>IF('6.標準時間'!$B3562="","",'6.標準時間'!B3562)</f>
        <v/>
      </c>
      <c r="C3562" s="16" t="str">
        <f>IF('6.標準時間'!$C3562="","",'6.標準時間'!C3562)</f>
        <v/>
      </c>
      <c r="D3562" s="16" t="str">
        <f>IF('6.標準時間'!$C3562="","",'6.標準時間'!E3562)</f>
        <v/>
      </c>
      <c r="E3562" s="171" t="str">
        <f>IF('6.標準時間'!$C3562="","",'6.標準時間'!F3562)</f>
        <v/>
      </c>
      <c r="F3562" s="15" t="str">
        <f t="shared" si="110"/>
        <v/>
      </c>
      <c r="G3562" s="142" t="str">
        <f>IF('6.標準時間'!$C3562="","",'6.標準時間'!H3562)</f>
        <v/>
      </c>
      <c r="H3562" s="142" t="str">
        <f>IF('6.標準時間'!$C3562="","",'6.標準時間'!I3562)</f>
        <v/>
      </c>
      <c r="I3562" s="107" t="str">
        <f>IF(C3562="","",VLOOKUP($C3562,'7.工程別レート'!$C$6:$E$501,3,FALSE))</f>
        <v/>
      </c>
      <c r="J3562" s="108" t="str">
        <f>IF(C3562="","",VLOOKUP($C3562,'7.工程別レート'!$C$6:$E$501,2,FALSE))</f>
        <v/>
      </c>
      <c r="K3562" s="195" t="str">
        <f t="shared" si="111"/>
        <v/>
      </c>
    </row>
    <row r="3563" spans="2:11" ht="18" customHeight="1">
      <c r="B3563" s="16" t="str">
        <f>IF('6.標準時間'!$B3563="","",'6.標準時間'!B3563)</f>
        <v/>
      </c>
      <c r="C3563" s="16" t="str">
        <f>IF('6.標準時間'!$C3563="","",'6.標準時間'!C3563)</f>
        <v/>
      </c>
      <c r="D3563" s="16" t="str">
        <f>IF('6.標準時間'!$C3563="","",'6.標準時間'!E3563)</f>
        <v/>
      </c>
      <c r="E3563" s="171" t="str">
        <f>IF('6.標準時間'!$C3563="","",'6.標準時間'!F3563)</f>
        <v/>
      </c>
      <c r="F3563" s="15" t="str">
        <f t="shared" si="110"/>
        <v/>
      </c>
      <c r="G3563" s="142" t="str">
        <f>IF('6.標準時間'!$C3563="","",'6.標準時間'!H3563)</f>
        <v/>
      </c>
      <c r="H3563" s="142" t="str">
        <f>IF('6.標準時間'!$C3563="","",'6.標準時間'!I3563)</f>
        <v/>
      </c>
      <c r="I3563" s="107" t="str">
        <f>IF(C3563="","",VLOOKUP($C3563,'7.工程別レート'!$C$6:$E$501,3,FALSE))</f>
        <v/>
      </c>
      <c r="J3563" s="108" t="str">
        <f>IF(C3563="","",VLOOKUP($C3563,'7.工程別レート'!$C$6:$E$501,2,FALSE))</f>
        <v/>
      </c>
      <c r="K3563" s="195" t="str">
        <f t="shared" si="111"/>
        <v/>
      </c>
    </row>
    <row r="3564" spans="2:11" ht="18" customHeight="1">
      <c r="B3564" s="16" t="str">
        <f>IF('6.標準時間'!$B3564="","",'6.標準時間'!B3564)</f>
        <v/>
      </c>
      <c r="C3564" s="16" t="str">
        <f>IF('6.標準時間'!$C3564="","",'6.標準時間'!C3564)</f>
        <v/>
      </c>
      <c r="D3564" s="16" t="str">
        <f>IF('6.標準時間'!$C3564="","",'6.標準時間'!E3564)</f>
        <v/>
      </c>
      <c r="E3564" s="171" t="str">
        <f>IF('6.標準時間'!$C3564="","",'6.標準時間'!F3564)</f>
        <v/>
      </c>
      <c r="F3564" s="15" t="str">
        <f t="shared" si="110"/>
        <v/>
      </c>
      <c r="G3564" s="142" t="str">
        <f>IF('6.標準時間'!$C3564="","",'6.標準時間'!H3564)</f>
        <v/>
      </c>
      <c r="H3564" s="142" t="str">
        <f>IF('6.標準時間'!$C3564="","",'6.標準時間'!I3564)</f>
        <v/>
      </c>
      <c r="I3564" s="107" t="str">
        <f>IF(C3564="","",VLOOKUP($C3564,'7.工程別レート'!$C$6:$E$501,3,FALSE))</f>
        <v/>
      </c>
      <c r="J3564" s="108" t="str">
        <f>IF(C3564="","",VLOOKUP($C3564,'7.工程別レート'!$C$6:$E$501,2,FALSE))</f>
        <v/>
      </c>
      <c r="K3564" s="195" t="str">
        <f t="shared" si="111"/>
        <v/>
      </c>
    </row>
    <row r="3565" spans="2:11" ht="18" customHeight="1">
      <c r="B3565" s="16" t="str">
        <f>IF('6.標準時間'!$B3565="","",'6.標準時間'!B3565)</f>
        <v/>
      </c>
      <c r="C3565" s="16" t="str">
        <f>IF('6.標準時間'!$C3565="","",'6.標準時間'!C3565)</f>
        <v/>
      </c>
      <c r="D3565" s="16" t="str">
        <f>IF('6.標準時間'!$C3565="","",'6.標準時間'!E3565)</f>
        <v/>
      </c>
      <c r="E3565" s="171" t="str">
        <f>IF('6.標準時間'!$C3565="","",'6.標準時間'!F3565)</f>
        <v/>
      </c>
      <c r="F3565" s="15" t="str">
        <f t="shared" si="110"/>
        <v/>
      </c>
      <c r="G3565" s="142" t="str">
        <f>IF('6.標準時間'!$C3565="","",'6.標準時間'!H3565)</f>
        <v/>
      </c>
      <c r="H3565" s="142" t="str">
        <f>IF('6.標準時間'!$C3565="","",'6.標準時間'!I3565)</f>
        <v/>
      </c>
      <c r="I3565" s="107" t="str">
        <f>IF(C3565="","",VLOOKUP($C3565,'7.工程別レート'!$C$6:$E$501,3,FALSE))</f>
        <v/>
      </c>
      <c r="J3565" s="108" t="str">
        <f>IF(C3565="","",VLOOKUP($C3565,'7.工程別レート'!$C$6:$E$501,2,FALSE))</f>
        <v/>
      </c>
      <c r="K3565" s="195" t="str">
        <f t="shared" si="111"/>
        <v/>
      </c>
    </row>
    <row r="3566" spans="2:11" ht="18" customHeight="1">
      <c r="B3566" s="16" t="str">
        <f>IF('6.標準時間'!$B3566="","",'6.標準時間'!B3566)</f>
        <v/>
      </c>
      <c r="C3566" s="16" t="str">
        <f>IF('6.標準時間'!$C3566="","",'6.標準時間'!C3566)</f>
        <v/>
      </c>
      <c r="D3566" s="16" t="str">
        <f>IF('6.標準時間'!$C3566="","",'6.標準時間'!E3566)</f>
        <v/>
      </c>
      <c r="E3566" s="171" t="str">
        <f>IF('6.標準時間'!$C3566="","",'6.標準時間'!F3566)</f>
        <v/>
      </c>
      <c r="F3566" s="15" t="str">
        <f t="shared" si="110"/>
        <v/>
      </c>
      <c r="G3566" s="142" t="str">
        <f>IF('6.標準時間'!$C3566="","",'6.標準時間'!H3566)</f>
        <v/>
      </c>
      <c r="H3566" s="142" t="str">
        <f>IF('6.標準時間'!$C3566="","",'6.標準時間'!I3566)</f>
        <v/>
      </c>
      <c r="I3566" s="107" t="str">
        <f>IF(C3566="","",VLOOKUP($C3566,'7.工程別レート'!$C$6:$E$501,3,FALSE))</f>
        <v/>
      </c>
      <c r="J3566" s="108" t="str">
        <f>IF(C3566="","",VLOOKUP($C3566,'7.工程別レート'!$C$6:$E$501,2,FALSE))</f>
        <v/>
      </c>
      <c r="K3566" s="195" t="str">
        <f t="shared" si="111"/>
        <v/>
      </c>
    </row>
    <row r="3567" spans="2:11" ht="18" customHeight="1">
      <c r="B3567" s="16" t="str">
        <f>IF('6.標準時間'!$B3567="","",'6.標準時間'!B3567)</f>
        <v/>
      </c>
      <c r="C3567" s="16" t="str">
        <f>IF('6.標準時間'!$C3567="","",'6.標準時間'!C3567)</f>
        <v/>
      </c>
      <c r="D3567" s="16" t="str">
        <f>IF('6.標準時間'!$C3567="","",'6.標準時間'!E3567)</f>
        <v/>
      </c>
      <c r="E3567" s="171" t="str">
        <f>IF('6.標準時間'!$C3567="","",'6.標準時間'!F3567)</f>
        <v/>
      </c>
      <c r="F3567" s="15" t="str">
        <f t="shared" si="110"/>
        <v/>
      </c>
      <c r="G3567" s="142" t="str">
        <f>IF('6.標準時間'!$C3567="","",'6.標準時間'!H3567)</f>
        <v/>
      </c>
      <c r="H3567" s="142" t="str">
        <f>IF('6.標準時間'!$C3567="","",'6.標準時間'!I3567)</f>
        <v/>
      </c>
      <c r="I3567" s="107" t="str">
        <f>IF(C3567="","",VLOOKUP($C3567,'7.工程別レート'!$C$6:$E$501,3,FALSE))</f>
        <v/>
      </c>
      <c r="J3567" s="108" t="str">
        <f>IF(C3567="","",VLOOKUP($C3567,'7.工程別レート'!$C$6:$E$501,2,FALSE))</f>
        <v/>
      </c>
      <c r="K3567" s="195" t="str">
        <f t="shared" si="111"/>
        <v/>
      </c>
    </row>
    <row r="3568" spans="2:11" ht="18" customHeight="1">
      <c r="B3568" s="16" t="str">
        <f>IF('6.標準時間'!$B3568="","",'6.標準時間'!B3568)</f>
        <v/>
      </c>
      <c r="C3568" s="16" t="str">
        <f>IF('6.標準時間'!$C3568="","",'6.標準時間'!C3568)</f>
        <v/>
      </c>
      <c r="D3568" s="16" t="str">
        <f>IF('6.標準時間'!$C3568="","",'6.標準時間'!E3568)</f>
        <v/>
      </c>
      <c r="E3568" s="171" t="str">
        <f>IF('6.標準時間'!$C3568="","",'6.標準時間'!F3568)</f>
        <v/>
      </c>
      <c r="F3568" s="15" t="str">
        <f t="shared" si="110"/>
        <v/>
      </c>
      <c r="G3568" s="142" t="str">
        <f>IF('6.標準時間'!$C3568="","",'6.標準時間'!H3568)</f>
        <v/>
      </c>
      <c r="H3568" s="142" t="str">
        <f>IF('6.標準時間'!$C3568="","",'6.標準時間'!I3568)</f>
        <v/>
      </c>
      <c r="I3568" s="107" t="str">
        <f>IF(C3568="","",VLOOKUP($C3568,'7.工程別レート'!$C$6:$E$501,3,FALSE))</f>
        <v/>
      </c>
      <c r="J3568" s="108" t="str">
        <f>IF(C3568="","",VLOOKUP($C3568,'7.工程別レート'!$C$6:$E$501,2,FALSE))</f>
        <v/>
      </c>
      <c r="K3568" s="195" t="str">
        <f t="shared" si="111"/>
        <v/>
      </c>
    </row>
    <row r="3569" spans="2:11" ht="18" customHeight="1">
      <c r="B3569" s="16" t="str">
        <f>IF('6.標準時間'!$B3569="","",'6.標準時間'!B3569)</f>
        <v/>
      </c>
      <c r="C3569" s="16" t="str">
        <f>IF('6.標準時間'!$C3569="","",'6.標準時間'!C3569)</f>
        <v/>
      </c>
      <c r="D3569" s="16" t="str">
        <f>IF('6.標準時間'!$C3569="","",'6.標準時間'!E3569)</f>
        <v/>
      </c>
      <c r="E3569" s="171" t="str">
        <f>IF('6.標準時間'!$C3569="","",'6.標準時間'!F3569)</f>
        <v/>
      </c>
      <c r="F3569" s="15" t="str">
        <f t="shared" si="110"/>
        <v/>
      </c>
      <c r="G3569" s="142" t="str">
        <f>IF('6.標準時間'!$C3569="","",'6.標準時間'!H3569)</f>
        <v/>
      </c>
      <c r="H3569" s="142" t="str">
        <f>IF('6.標準時間'!$C3569="","",'6.標準時間'!I3569)</f>
        <v/>
      </c>
      <c r="I3569" s="107" t="str">
        <f>IF(C3569="","",VLOOKUP($C3569,'7.工程別レート'!$C$6:$E$501,3,FALSE))</f>
        <v/>
      </c>
      <c r="J3569" s="108" t="str">
        <f>IF(C3569="","",VLOOKUP($C3569,'7.工程別レート'!$C$6:$E$501,2,FALSE))</f>
        <v/>
      </c>
      <c r="K3569" s="195" t="str">
        <f t="shared" si="111"/>
        <v/>
      </c>
    </row>
    <row r="3570" spans="2:11" ht="18" customHeight="1">
      <c r="B3570" s="16" t="str">
        <f>IF('6.標準時間'!$B3570="","",'6.標準時間'!B3570)</f>
        <v/>
      </c>
      <c r="C3570" s="16" t="str">
        <f>IF('6.標準時間'!$C3570="","",'6.標準時間'!C3570)</f>
        <v/>
      </c>
      <c r="D3570" s="16" t="str">
        <f>IF('6.標準時間'!$C3570="","",'6.標準時間'!E3570)</f>
        <v/>
      </c>
      <c r="E3570" s="171" t="str">
        <f>IF('6.標準時間'!$C3570="","",'6.標準時間'!F3570)</f>
        <v/>
      </c>
      <c r="F3570" s="15" t="str">
        <f t="shared" si="110"/>
        <v/>
      </c>
      <c r="G3570" s="142" t="str">
        <f>IF('6.標準時間'!$C3570="","",'6.標準時間'!H3570)</f>
        <v/>
      </c>
      <c r="H3570" s="142" t="str">
        <f>IF('6.標準時間'!$C3570="","",'6.標準時間'!I3570)</f>
        <v/>
      </c>
      <c r="I3570" s="107" t="str">
        <f>IF(C3570="","",VLOOKUP($C3570,'7.工程別レート'!$C$6:$E$501,3,FALSE))</f>
        <v/>
      </c>
      <c r="J3570" s="108" t="str">
        <f>IF(C3570="","",VLOOKUP($C3570,'7.工程別レート'!$C$6:$E$501,2,FALSE))</f>
        <v/>
      </c>
      <c r="K3570" s="195" t="str">
        <f t="shared" si="111"/>
        <v/>
      </c>
    </row>
    <row r="3571" spans="2:11" ht="18" customHeight="1">
      <c r="B3571" s="16" t="str">
        <f>IF('6.標準時間'!$B3571="","",'6.標準時間'!B3571)</f>
        <v/>
      </c>
      <c r="C3571" s="16" t="str">
        <f>IF('6.標準時間'!$C3571="","",'6.標準時間'!C3571)</f>
        <v/>
      </c>
      <c r="D3571" s="16" t="str">
        <f>IF('6.標準時間'!$C3571="","",'6.標準時間'!E3571)</f>
        <v/>
      </c>
      <c r="E3571" s="171" t="str">
        <f>IF('6.標準時間'!$C3571="","",'6.標準時間'!F3571)</f>
        <v/>
      </c>
      <c r="F3571" s="15" t="str">
        <f t="shared" si="110"/>
        <v/>
      </c>
      <c r="G3571" s="142" t="str">
        <f>IF('6.標準時間'!$C3571="","",'6.標準時間'!H3571)</f>
        <v/>
      </c>
      <c r="H3571" s="142" t="str">
        <f>IF('6.標準時間'!$C3571="","",'6.標準時間'!I3571)</f>
        <v/>
      </c>
      <c r="I3571" s="107" t="str">
        <f>IF(C3571="","",VLOOKUP($C3571,'7.工程別レート'!$C$6:$E$501,3,FALSE))</f>
        <v/>
      </c>
      <c r="J3571" s="108" t="str">
        <f>IF(C3571="","",VLOOKUP($C3571,'7.工程別レート'!$C$6:$E$501,2,FALSE))</f>
        <v/>
      </c>
      <c r="K3571" s="195" t="str">
        <f t="shared" si="111"/>
        <v/>
      </c>
    </row>
    <row r="3572" spans="2:11" ht="18" customHeight="1">
      <c r="B3572" s="16" t="str">
        <f>IF('6.標準時間'!$B3572="","",'6.標準時間'!B3572)</f>
        <v/>
      </c>
      <c r="C3572" s="16" t="str">
        <f>IF('6.標準時間'!$C3572="","",'6.標準時間'!C3572)</f>
        <v/>
      </c>
      <c r="D3572" s="16" t="str">
        <f>IF('6.標準時間'!$C3572="","",'6.標準時間'!E3572)</f>
        <v/>
      </c>
      <c r="E3572" s="171" t="str">
        <f>IF('6.標準時間'!$C3572="","",'6.標準時間'!F3572)</f>
        <v/>
      </c>
      <c r="F3572" s="15" t="str">
        <f t="shared" si="110"/>
        <v/>
      </c>
      <c r="G3572" s="142" t="str">
        <f>IF('6.標準時間'!$C3572="","",'6.標準時間'!H3572)</f>
        <v/>
      </c>
      <c r="H3572" s="142" t="str">
        <f>IF('6.標準時間'!$C3572="","",'6.標準時間'!I3572)</f>
        <v/>
      </c>
      <c r="I3572" s="107" t="str">
        <f>IF(C3572="","",VLOOKUP($C3572,'7.工程別レート'!$C$6:$E$501,3,FALSE))</f>
        <v/>
      </c>
      <c r="J3572" s="108" t="str">
        <f>IF(C3572="","",VLOOKUP($C3572,'7.工程別レート'!$C$6:$E$501,2,FALSE))</f>
        <v/>
      </c>
      <c r="K3572" s="195" t="str">
        <f t="shared" si="111"/>
        <v/>
      </c>
    </row>
    <row r="3573" spans="2:11" ht="18" customHeight="1">
      <c r="B3573" s="16" t="str">
        <f>IF('6.標準時間'!$B3573="","",'6.標準時間'!B3573)</f>
        <v/>
      </c>
      <c r="C3573" s="16" t="str">
        <f>IF('6.標準時間'!$C3573="","",'6.標準時間'!C3573)</f>
        <v/>
      </c>
      <c r="D3573" s="16" t="str">
        <f>IF('6.標準時間'!$C3573="","",'6.標準時間'!E3573)</f>
        <v/>
      </c>
      <c r="E3573" s="171" t="str">
        <f>IF('6.標準時間'!$C3573="","",'6.標準時間'!F3573)</f>
        <v/>
      </c>
      <c r="F3573" s="15" t="str">
        <f t="shared" si="110"/>
        <v/>
      </c>
      <c r="G3573" s="142" t="str">
        <f>IF('6.標準時間'!$C3573="","",'6.標準時間'!H3573)</f>
        <v/>
      </c>
      <c r="H3573" s="142" t="str">
        <f>IF('6.標準時間'!$C3573="","",'6.標準時間'!I3573)</f>
        <v/>
      </c>
      <c r="I3573" s="107" t="str">
        <f>IF(C3573="","",VLOOKUP($C3573,'7.工程別レート'!$C$6:$E$501,3,FALSE))</f>
        <v/>
      </c>
      <c r="J3573" s="108" t="str">
        <f>IF(C3573="","",VLOOKUP($C3573,'7.工程別レート'!$C$6:$E$501,2,FALSE))</f>
        <v/>
      </c>
      <c r="K3573" s="195" t="str">
        <f t="shared" si="111"/>
        <v/>
      </c>
    </row>
    <row r="3574" spans="2:11" ht="18" customHeight="1">
      <c r="B3574" s="16" t="str">
        <f>IF('6.標準時間'!$B3574="","",'6.標準時間'!B3574)</f>
        <v/>
      </c>
      <c r="C3574" s="16" t="str">
        <f>IF('6.標準時間'!$C3574="","",'6.標準時間'!C3574)</f>
        <v/>
      </c>
      <c r="D3574" s="16" t="str">
        <f>IF('6.標準時間'!$C3574="","",'6.標準時間'!E3574)</f>
        <v/>
      </c>
      <c r="E3574" s="171" t="str">
        <f>IF('6.標準時間'!$C3574="","",'6.標準時間'!F3574)</f>
        <v/>
      </c>
      <c r="F3574" s="15" t="str">
        <f t="shared" si="110"/>
        <v/>
      </c>
      <c r="G3574" s="142" t="str">
        <f>IF('6.標準時間'!$C3574="","",'6.標準時間'!H3574)</f>
        <v/>
      </c>
      <c r="H3574" s="142" t="str">
        <f>IF('6.標準時間'!$C3574="","",'6.標準時間'!I3574)</f>
        <v/>
      </c>
      <c r="I3574" s="107" t="str">
        <f>IF(C3574="","",VLOOKUP($C3574,'7.工程別レート'!$C$6:$E$501,3,FALSE))</f>
        <v/>
      </c>
      <c r="J3574" s="108" t="str">
        <f>IF(C3574="","",VLOOKUP($C3574,'7.工程別レート'!$C$6:$E$501,2,FALSE))</f>
        <v/>
      </c>
      <c r="K3574" s="195" t="str">
        <f t="shared" si="111"/>
        <v/>
      </c>
    </row>
    <row r="3575" spans="2:11" ht="18" customHeight="1">
      <c r="B3575" s="16" t="str">
        <f>IF('6.標準時間'!$B3575="","",'6.標準時間'!B3575)</f>
        <v/>
      </c>
      <c r="C3575" s="16" t="str">
        <f>IF('6.標準時間'!$C3575="","",'6.標準時間'!C3575)</f>
        <v/>
      </c>
      <c r="D3575" s="16" t="str">
        <f>IF('6.標準時間'!$C3575="","",'6.標準時間'!E3575)</f>
        <v/>
      </c>
      <c r="E3575" s="171" t="str">
        <f>IF('6.標準時間'!$C3575="","",'6.標準時間'!F3575)</f>
        <v/>
      </c>
      <c r="F3575" s="15" t="str">
        <f t="shared" si="110"/>
        <v/>
      </c>
      <c r="G3575" s="142" t="str">
        <f>IF('6.標準時間'!$C3575="","",'6.標準時間'!H3575)</f>
        <v/>
      </c>
      <c r="H3575" s="142" t="str">
        <f>IF('6.標準時間'!$C3575="","",'6.標準時間'!I3575)</f>
        <v/>
      </c>
      <c r="I3575" s="107" t="str">
        <f>IF(C3575="","",VLOOKUP($C3575,'7.工程別レート'!$C$6:$E$501,3,FALSE))</f>
        <v/>
      </c>
      <c r="J3575" s="108" t="str">
        <f>IF(C3575="","",VLOOKUP($C3575,'7.工程別レート'!$C$6:$E$501,2,FALSE))</f>
        <v/>
      </c>
      <c r="K3575" s="195" t="str">
        <f t="shared" si="111"/>
        <v/>
      </c>
    </row>
    <row r="3576" spans="2:11" ht="18" customHeight="1">
      <c r="B3576" s="16" t="str">
        <f>IF('6.標準時間'!$B3576="","",'6.標準時間'!B3576)</f>
        <v/>
      </c>
      <c r="C3576" s="16" t="str">
        <f>IF('6.標準時間'!$C3576="","",'6.標準時間'!C3576)</f>
        <v/>
      </c>
      <c r="D3576" s="16" t="str">
        <f>IF('6.標準時間'!$C3576="","",'6.標準時間'!E3576)</f>
        <v/>
      </c>
      <c r="E3576" s="171" t="str">
        <f>IF('6.標準時間'!$C3576="","",'6.標準時間'!F3576)</f>
        <v/>
      </c>
      <c r="F3576" s="15" t="str">
        <f t="shared" si="110"/>
        <v/>
      </c>
      <c r="G3576" s="142" t="str">
        <f>IF('6.標準時間'!$C3576="","",'6.標準時間'!H3576)</f>
        <v/>
      </c>
      <c r="H3576" s="142" t="str">
        <f>IF('6.標準時間'!$C3576="","",'6.標準時間'!I3576)</f>
        <v/>
      </c>
      <c r="I3576" s="107" t="str">
        <f>IF(C3576="","",VLOOKUP($C3576,'7.工程別レート'!$C$6:$E$501,3,FALSE))</f>
        <v/>
      </c>
      <c r="J3576" s="108" t="str">
        <f>IF(C3576="","",VLOOKUP($C3576,'7.工程別レート'!$C$6:$E$501,2,FALSE))</f>
        <v/>
      </c>
      <c r="K3576" s="195" t="str">
        <f t="shared" si="111"/>
        <v/>
      </c>
    </row>
    <row r="3577" spans="2:11" ht="18" customHeight="1">
      <c r="B3577" s="16" t="str">
        <f>IF('6.標準時間'!$B3577="","",'6.標準時間'!B3577)</f>
        <v/>
      </c>
      <c r="C3577" s="16" t="str">
        <f>IF('6.標準時間'!$C3577="","",'6.標準時間'!C3577)</f>
        <v/>
      </c>
      <c r="D3577" s="16" t="str">
        <f>IF('6.標準時間'!$C3577="","",'6.標準時間'!E3577)</f>
        <v/>
      </c>
      <c r="E3577" s="171" t="str">
        <f>IF('6.標準時間'!$C3577="","",'6.標準時間'!F3577)</f>
        <v/>
      </c>
      <c r="F3577" s="15" t="str">
        <f t="shared" si="110"/>
        <v/>
      </c>
      <c r="G3577" s="142" t="str">
        <f>IF('6.標準時間'!$C3577="","",'6.標準時間'!H3577)</f>
        <v/>
      </c>
      <c r="H3577" s="142" t="str">
        <f>IF('6.標準時間'!$C3577="","",'6.標準時間'!I3577)</f>
        <v/>
      </c>
      <c r="I3577" s="107" t="str">
        <f>IF(C3577="","",VLOOKUP($C3577,'7.工程別レート'!$C$6:$E$501,3,FALSE))</f>
        <v/>
      </c>
      <c r="J3577" s="108" t="str">
        <f>IF(C3577="","",VLOOKUP($C3577,'7.工程別レート'!$C$6:$E$501,2,FALSE))</f>
        <v/>
      </c>
      <c r="K3577" s="195" t="str">
        <f t="shared" si="111"/>
        <v/>
      </c>
    </row>
    <row r="3578" spans="2:11" ht="18" customHeight="1">
      <c r="B3578" s="16" t="str">
        <f>IF('6.標準時間'!$B3578="","",'6.標準時間'!B3578)</f>
        <v/>
      </c>
      <c r="C3578" s="16" t="str">
        <f>IF('6.標準時間'!$C3578="","",'6.標準時間'!C3578)</f>
        <v/>
      </c>
      <c r="D3578" s="16" t="str">
        <f>IF('6.標準時間'!$C3578="","",'6.標準時間'!E3578)</f>
        <v/>
      </c>
      <c r="E3578" s="171" t="str">
        <f>IF('6.標準時間'!$C3578="","",'6.標準時間'!F3578)</f>
        <v/>
      </c>
      <c r="F3578" s="15" t="str">
        <f t="shared" si="110"/>
        <v/>
      </c>
      <c r="G3578" s="142" t="str">
        <f>IF('6.標準時間'!$C3578="","",'6.標準時間'!H3578)</f>
        <v/>
      </c>
      <c r="H3578" s="142" t="str">
        <f>IF('6.標準時間'!$C3578="","",'6.標準時間'!I3578)</f>
        <v/>
      </c>
      <c r="I3578" s="107" t="str">
        <f>IF(C3578="","",VLOOKUP($C3578,'7.工程別レート'!$C$6:$E$501,3,FALSE))</f>
        <v/>
      </c>
      <c r="J3578" s="108" t="str">
        <f>IF(C3578="","",VLOOKUP($C3578,'7.工程別レート'!$C$6:$E$501,2,FALSE))</f>
        <v/>
      </c>
      <c r="K3578" s="195" t="str">
        <f t="shared" si="111"/>
        <v/>
      </c>
    </row>
    <row r="3579" spans="2:11" ht="18" customHeight="1">
      <c r="B3579" s="16" t="str">
        <f>IF('6.標準時間'!$B3579="","",'6.標準時間'!B3579)</f>
        <v/>
      </c>
      <c r="C3579" s="16" t="str">
        <f>IF('6.標準時間'!$C3579="","",'6.標準時間'!C3579)</f>
        <v/>
      </c>
      <c r="D3579" s="16" t="str">
        <f>IF('6.標準時間'!$C3579="","",'6.標準時間'!E3579)</f>
        <v/>
      </c>
      <c r="E3579" s="171" t="str">
        <f>IF('6.標準時間'!$C3579="","",'6.標準時間'!F3579)</f>
        <v/>
      </c>
      <c r="F3579" s="15" t="str">
        <f t="shared" si="110"/>
        <v/>
      </c>
      <c r="G3579" s="142" t="str">
        <f>IF('6.標準時間'!$C3579="","",'6.標準時間'!H3579)</f>
        <v/>
      </c>
      <c r="H3579" s="142" t="str">
        <f>IF('6.標準時間'!$C3579="","",'6.標準時間'!I3579)</f>
        <v/>
      </c>
      <c r="I3579" s="107" t="str">
        <f>IF(C3579="","",VLOOKUP($C3579,'7.工程別レート'!$C$6:$E$501,3,FALSE))</f>
        <v/>
      </c>
      <c r="J3579" s="108" t="str">
        <f>IF(C3579="","",VLOOKUP($C3579,'7.工程別レート'!$C$6:$E$501,2,FALSE))</f>
        <v/>
      </c>
      <c r="K3579" s="195" t="str">
        <f t="shared" si="111"/>
        <v/>
      </c>
    </row>
    <row r="3580" spans="2:11" ht="18" customHeight="1">
      <c r="B3580" s="16" t="str">
        <f>IF('6.標準時間'!$B3580="","",'6.標準時間'!B3580)</f>
        <v/>
      </c>
      <c r="C3580" s="16" t="str">
        <f>IF('6.標準時間'!$C3580="","",'6.標準時間'!C3580)</f>
        <v/>
      </c>
      <c r="D3580" s="16" t="str">
        <f>IF('6.標準時間'!$C3580="","",'6.標準時間'!E3580)</f>
        <v/>
      </c>
      <c r="E3580" s="171" t="str">
        <f>IF('6.標準時間'!$C3580="","",'6.標準時間'!F3580)</f>
        <v/>
      </c>
      <c r="F3580" s="15" t="str">
        <f t="shared" si="110"/>
        <v/>
      </c>
      <c r="G3580" s="142" t="str">
        <f>IF('6.標準時間'!$C3580="","",'6.標準時間'!H3580)</f>
        <v/>
      </c>
      <c r="H3580" s="142" t="str">
        <f>IF('6.標準時間'!$C3580="","",'6.標準時間'!I3580)</f>
        <v/>
      </c>
      <c r="I3580" s="107" t="str">
        <f>IF(C3580="","",VLOOKUP($C3580,'7.工程別レート'!$C$6:$E$501,3,FALSE))</f>
        <v/>
      </c>
      <c r="J3580" s="108" t="str">
        <f>IF(C3580="","",VLOOKUP($C3580,'7.工程別レート'!$C$6:$E$501,2,FALSE))</f>
        <v/>
      </c>
      <c r="K3580" s="195" t="str">
        <f t="shared" si="111"/>
        <v/>
      </c>
    </row>
    <row r="3581" spans="2:11" ht="18" customHeight="1">
      <c r="B3581" s="16" t="str">
        <f>IF('6.標準時間'!$B3581="","",'6.標準時間'!B3581)</f>
        <v/>
      </c>
      <c r="C3581" s="16" t="str">
        <f>IF('6.標準時間'!$C3581="","",'6.標準時間'!C3581)</f>
        <v/>
      </c>
      <c r="D3581" s="16" t="str">
        <f>IF('6.標準時間'!$C3581="","",'6.標準時間'!E3581)</f>
        <v/>
      </c>
      <c r="E3581" s="171" t="str">
        <f>IF('6.標準時間'!$C3581="","",'6.標準時間'!F3581)</f>
        <v/>
      </c>
      <c r="F3581" s="15" t="str">
        <f t="shared" si="110"/>
        <v/>
      </c>
      <c r="G3581" s="142" t="str">
        <f>IF('6.標準時間'!$C3581="","",'6.標準時間'!H3581)</f>
        <v/>
      </c>
      <c r="H3581" s="142" t="str">
        <f>IF('6.標準時間'!$C3581="","",'6.標準時間'!I3581)</f>
        <v/>
      </c>
      <c r="I3581" s="107" t="str">
        <f>IF(C3581="","",VLOOKUP($C3581,'7.工程別レート'!$C$6:$E$501,3,FALSE))</f>
        <v/>
      </c>
      <c r="J3581" s="108" t="str">
        <f>IF(C3581="","",VLOOKUP($C3581,'7.工程別レート'!$C$6:$E$501,2,FALSE))</f>
        <v/>
      </c>
      <c r="K3581" s="195" t="str">
        <f t="shared" si="111"/>
        <v/>
      </c>
    </row>
    <row r="3582" spans="2:11" ht="18" customHeight="1">
      <c r="B3582" s="16" t="str">
        <f>IF('6.標準時間'!$B3582="","",'6.標準時間'!B3582)</f>
        <v/>
      </c>
      <c r="C3582" s="16" t="str">
        <f>IF('6.標準時間'!$C3582="","",'6.標準時間'!C3582)</f>
        <v/>
      </c>
      <c r="D3582" s="16" t="str">
        <f>IF('6.標準時間'!$C3582="","",'6.標準時間'!E3582)</f>
        <v/>
      </c>
      <c r="E3582" s="171" t="str">
        <f>IF('6.標準時間'!$C3582="","",'6.標準時間'!F3582)</f>
        <v/>
      </c>
      <c r="F3582" s="15" t="str">
        <f t="shared" si="110"/>
        <v/>
      </c>
      <c r="G3582" s="142" t="str">
        <f>IF('6.標準時間'!$C3582="","",'6.標準時間'!H3582)</f>
        <v/>
      </c>
      <c r="H3582" s="142" t="str">
        <f>IF('6.標準時間'!$C3582="","",'6.標準時間'!I3582)</f>
        <v/>
      </c>
      <c r="I3582" s="107" t="str">
        <f>IF(C3582="","",VLOOKUP($C3582,'7.工程別レート'!$C$6:$E$501,3,FALSE))</f>
        <v/>
      </c>
      <c r="J3582" s="108" t="str">
        <f>IF(C3582="","",VLOOKUP($C3582,'7.工程別レート'!$C$6:$E$501,2,FALSE))</f>
        <v/>
      </c>
      <c r="K3582" s="195" t="str">
        <f t="shared" si="111"/>
        <v/>
      </c>
    </row>
    <row r="3583" spans="2:11" ht="18" customHeight="1">
      <c r="B3583" s="16" t="str">
        <f>IF('6.標準時間'!$B3583="","",'6.標準時間'!B3583)</f>
        <v/>
      </c>
      <c r="C3583" s="16" t="str">
        <f>IF('6.標準時間'!$C3583="","",'6.標準時間'!C3583)</f>
        <v/>
      </c>
      <c r="D3583" s="16" t="str">
        <f>IF('6.標準時間'!$C3583="","",'6.標準時間'!E3583)</f>
        <v/>
      </c>
      <c r="E3583" s="171" t="str">
        <f>IF('6.標準時間'!$C3583="","",'6.標準時間'!F3583)</f>
        <v/>
      </c>
      <c r="F3583" s="15" t="str">
        <f t="shared" si="110"/>
        <v/>
      </c>
      <c r="G3583" s="142" t="str">
        <f>IF('6.標準時間'!$C3583="","",'6.標準時間'!H3583)</f>
        <v/>
      </c>
      <c r="H3583" s="142" t="str">
        <f>IF('6.標準時間'!$C3583="","",'6.標準時間'!I3583)</f>
        <v/>
      </c>
      <c r="I3583" s="107" t="str">
        <f>IF(C3583="","",VLOOKUP($C3583,'7.工程別レート'!$C$6:$E$501,3,FALSE))</f>
        <v/>
      </c>
      <c r="J3583" s="108" t="str">
        <f>IF(C3583="","",VLOOKUP($C3583,'7.工程別レート'!$C$6:$E$501,2,FALSE))</f>
        <v/>
      </c>
      <c r="K3583" s="195" t="str">
        <f t="shared" si="111"/>
        <v/>
      </c>
    </row>
    <row r="3584" spans="2:11" ht="18" customHeight="1">
      <c r="B3584" s="16" t="str">
        <f>IF('6.標準時間'!$B3584="","",'6.標準時間'!B3584)</f>
        <v/>
      </c>
      <c r="C3584" s="16" t="str">
        <f>IF('6.標準時間'!$C3584="","",'6.標準時間'!C3584)</f>
        <v/>
      </c>
      <c r="D3584" s="16" t="str">
        <f>IF('6.標準時間'!$C3584="","",'6.標準時間'!E3584)</f>
        <v/>
      </c>
      <c r="E3584" s="171" t="str">
        <f>IF('6.標準時間'!$C3584="","",'6.標準時間'!F3584)</f>
        <v/>
      </c>
      <c r="F3584" s="15" t="str">
        <f t="shared" si="110"/>
        <v/>
      </c>
      <c r="G3584" s="142" t="str">
        <f>IF('6.標準時間'!$C3584="","",'6.標準時間'!H3584)</f>
        <v/>
      </c>
      <c r="H3584" s="142" t="str">
        <f>IF('6.標準時間'!$C3584="","",'6.標準時間'!I3584)</f>
        <v/>
      </c>
      <c r="I3584" s="107" t="str">
        <f>IF(C3584="","",VLOOKUP($C3584,'7.工程別レート'!$C$6:$E$501,3,FALSE))</f>
        <v/>
      </c>
      <c r="J3584" s="108" t="str">
        <f>IF(C3584="","",VLOOKUP($C3584,'7.工程別レート'!$C$6:$E$501,2,FALSE))</f>
        <v/>
      </c>
      <c r="K3584" s="195" t="str">
        <f t="shared" si="111"/>
        <v/>
      </c>
    </row>
    <row r="3585" spans="2:11" ht="18" customHeight="1">
      <c r="B3585" s="16" t="str">
        <f>IF('6.標準時間'!$B3585="","",'6.標準時間'!B3585)</f>
        <v/>
      </c>
      <c r="C3585" s="16" t="str">
        <f>IF('6.標準時間'!$C3585="","",'6.標準時間'!C3585)</f>
        <v/>
      </c>
      <c r="D3585" s="16" t="str">
        <f>IF('6.標準時間'!$C3585="","",'6.標準時間'!E3585)</f>
        <v/>
      </c>
      <c r="E3585" s="171" t="str">
        <f>IF('6.標準時間'!$C3585="","",'6.標準時間'!F3585)</f>
        <v/>
      </c>
      <c r="F3585" s="15" t="str">
        <f t="shared" si="110"/>
        <v/>
      </c>
      <c r="G3585" s="142" t="str">
        <f>IF('6.標準時間'!$C3585="","",'6.標準時間'!H3585)</f>
        <v/>
      </c>
      <c r="H3585" s="142" t="str">
        <f>IF('6.標準時間'!$C3585="","",'6.標準時間'!I3585)</f>
        <v/>
      </c>
      <c r="I3585" s="107" t="str">
        <f>IF(C3585="","",VLOOKUP($C3585,'7.工程別レート'!$C$6:$E$501,3,FALSE))</f>
        <v/>
      </c>
      <c r="J3585" s="108" t="str">
        <f>IF(C3585="","",VLOOKUP($C3585,'7.工程別レート'!$C$6:$E$501,2,FALSE))</f>
        <v/>
      </c>
      <c r="K3585" s="195" t="str">
        <f t="shared" si="111"/>
        <v/>
      </c>
    </row>
    <row r="3586" spans="2:11" ht="18" customHeight="1">
      <c r="B3586" s="16" t="str">
        <f>IF('6.標準時間'!$B3586="","",'6.標準時間'!B3586)</f>
        <v/>
      </c>
      <c r="C3586" s="16" t="str">
        <f>IF('6.標準時間'!$C3586="","",'6.標準時間'!C3586)</f>
        <v/>
      </c>
      <c r="D3586" s="16" t="str">
        <f>IF('6.標準時間'!$C3586="","",'6.標準時間'!E3586)</f>
        <v/>
      </c>
      <c r="E3586" s="171" t="str">
        <f>IF('6.標準時間'!$C3586="","",'6.標準時間'!F3586)</f>
        <v/>
      </c>
      <c r="F3586" s="15" t="str">
        <f t="shared" si="110"/>
        <v/>
      </c>
      <c r="G3586" s="142" t="str">
        <f>IF('6.標準時間'!$C3586="","",'6.標準時間'!H3586)</f>
        <v/>
      </c>
      <c r="H3586" s="142" t="str">
        <f>IF('6.標準時間'!$C3586="","",'6.標準時間'!I3586)</f>
        <v/>
      </c>
      <c r="I3586" s="107" t="str">
        <f>IF(C3586="","",VLOOKUP($C3586,'7.工程別レート'!$C$6:$E$501,3,FALSE))</f>
        <v/>
      </c>
      <c r="J3586" s="108" t="str">
        <f>IF(C3586="","",VLOOKUP($C3586,'7.工程別レート'!$C$6:$E$501,2,FALSE))</f>
        <v/>
      </c>
      <c r="K3586" s="195" t="str">
        <f t="shared" si="111"/>
        <v/>
      </c>
    </row>
    <row r="3587" spans="2:11" ht="18" customHeight="1">
      <c r="B3587" s="16" t="str">
        <f>IF('6.標準時間'!$B3587="","",'6.標準時間'!B3587)</f>
        <v/>
      </c>
      <c r="C3587" s="16" t="str">
        <f>IF('6.標準時間'!$C3587="","",'6.標準時間'!C3587)</f>
        <v/>
      </c>
      <c r="D3587" s="16" t="str">
        <f>IF('6.標準時間'!$C3587="","",'6.標準時間'!E3587)</f>
        <v/>
      </c>
      <c r="E3587" s="171" t="str">
        <f>IF('6.標準時間'!$C3587="","",'6.標準時間'!F3587)</f>
        <v/>
      </c>
      <c r="F3587" s="15" t="str">
        <f t="shared" si="110"/>
        <v/>
      </c>
      <c r="G3587" s="142" t="str">
        <f>IF('6.標準時間'!$C3587="","",'6.標準時間'!H3587)</f>
        <v/>
      </c>
      <c r="H3587" s="142" t="str">
        <f>IF('6.標準時間'!$C3587="","",'6.標準時間'!I3587)</f>
        <v/>
      </c>
      <c r="I3587" s="107" t="str">
        <f>IF(C3587="","",VLOOKUP($C3587,'7.工程別レート'!$C$6:$E$501,3,FALSE))</f>
        <v/>
      </c>
      <c r="J3587" s="108" t="str">
        <f>IF(C3587="","",VLOOKUP($C3587,'7.工程別レート'!$C$6:$E$501,2,FALSE))</f>
        <v/>
      </c>
      <c r="K3587" s="195" t="str">
        <f t="shared" si="111"/>
        <v/>
      </c>
    </row>
    <row r="3588" spans="2:11" ht="18" customHeight="1">
      <c r="B3588" s="16" t="str">
        <f>IF('6.標準時間'!$B3588="","",'6.標準時間'!B3588)</f>
        <v/>
      </c>
      <c r="C3588" s="16" t="str">
        <f>IF('6.標準時間'!$C3588="","",'6.標準時間'!C3588)</f>
        <v/>
      </c>
      <c r="D3588" s="16" t="str">
        <f>IF('6.標準時間'!$C3588="","",'6.標準時間'!E3588)</f>
        <v/>
      </c>
      <c r="E3588" s="171" t="str">
        <f>IF('6.標準時間'!$C3588="","",'6.標準時間'!F3588)</f>
        <v/>
      </c>
      <c r="F3588" s="15" t="str">
        <f t="shared" si="110"/>
        <v/>
      </c>
      <c r="G3588" s="142" t="str">
        <f>IF('6.標準時間'!$C3588="","",'6.標準時間'!H3588)</f>
        <v/>
      </c>
      <c r="H3588" s="142" t="str">
        <f>IF('6.標準時間'!$C3588="","",'6.標準時間'!I3588)</f>
        <v/>
      </c>
      <c r="I3588" s="107" t="str">
        <f>IF(C3588="","",VLOOKUP($C3588,'7.工程別レート'!$C$6:$E$501,3,FALSE))</f>
        <v/>
      </c>
      <c r="J3588" s="108" t="str">
        <f>IF(C3588="","",VLOOKUP($C3588,'7.工程別レート'!$C$6:$E$501,2,FALSE))</f>
        <v/>
      </c>
      <c r="K3588" s="195" t="str">
        <f t="shared" si="111"/>
        <v/>
      </c>
    </row>
    <row r="3589" spans="2:11" ht="18" customHeight="1">
      <c r="B3589" s="16" t="str">
        <f>IF('6.標準時間'!$B3589="","",'6.標準時間'!B3589)</f>
        <v/>
      </c>
      <c r="C3589" s="16" t="str">
        <f>IF('6.標準時間'!$C3589="","",'6.標準時間'!C3589)</f>
        <v/>
      </c>
      <c r="D3589" s="16" t="str">
        <f>IF('6.標準時間'!$C3589="","",'6.標準時間'!E3589)</f>
        <v/>
      </c>
      <c r="E3589" s="171" t="str">
        <f>IF('6.標準時間'!$C3589="","",'6.標準時間'!F3589)</f>
        <v/>
      </c>
      <c r="F3589" s="15" t="str">
        <f t="shared" si="110"/>
        <v/>
      </c>
      <c r="G3589" s="142" t="str">
        <f>IF('6.標準時間'!$C3589="","",'6.標準時間'!H3589)</f>
        <v/>
      </c>
      <c r="H3589" s="142" t="str">
        <f>IF('6.標準時間'!$C3589="","",'6.標準時間'!I3589)</f>
        <v/>
      </c>
      <c r="I3589" s="107" t="str">
        <f>IF(C3589="","",VLOOKUP($C3589,'7.工程別レート'!$C$6:$E$501,3,FALSE))</f>
        <v/>
      </c>
      <c r="J3589" s="108" t="str">
        <f>IF(C3589="","",VLOOKUP($C3589,'7.工程別レート'!$C$6:$E$501,2,FALSE))</f>
        <v/>
      </c>
      <c r="K3589" s="195" t="str">
        <f t="shared" si="111"/>
        <v/>
      </c>
    </row>
    <row r="3590" spans="2:11" ht="18" customHeight="1">
      <c r="B3590" s="16" t="str">
        <f>IF('6.標準時間'!$B3590="","",'6.標準時間'!B3590)</f>
        <v/>
      </c>
      <c r="C3590" s="16" t="str">
        <f>IF('6.標準時間'!$C3590="","",'6.標準時間'!C3590)</f>
        <v/>
      </c>
      <c r="D3590" s="16" t="str">
        <f>IF('6.標準時間'!$C3590="","",'6.標準時間'!E3590)</f>
        <v/>
      </c>
      <c r="E3590" s="171" t="str">
        <f>IF('6.標準時間'!$C3590="","",'6.標準時間'!F3590)</f>
        <v/>
      </c>
      <c r="F3590" s="15" t="str">
        <f t="shared" ref="F3590:F3653" si="112">C3590&amp;D3590</f>
        <v/>
      </c>
      <c r="G3590" s="142" t="str">
        <f>IF('6.標準時間'!$C3590="","",'6.標準時間'!H3590)</f>
        <v/>
      </c>
      <c r="H3590" s="142" t="str">
        <f>IF('6.標準時間'!$C3590="","",'6.標準時間'!I3590)</f>
        <v/>
      </c>
      <c r="I3590" s="107" t="str">
        <f>IF(C3590="","",VLOOKUP($C3590,'7.工程別レート'!$C$6:$E$501,3,FALSE))</f>
        <v/>
      </c>
      <c r="J3590" s="108" t="str">
        <f>IF(C3590="","",VLOOKUP($C3590,'7.工程別レート'!$C$6:$E$501,2,FALSE))</f>
        <v/>
      </c>
      <c r="K3590" s="195" t="str">
        <f t="shared" si="111"/>
        <v/>
      </c>
    </row>
    <row r="3591" spans="2:11" ht="18" customHeight="1">
      <c r="B3591" s="16" t="str">
        <f>IF('6.標準時間'!$B3591="","",'6.標準時間'!B3591)</f>
        <v/>
      </c>
      <c r="C3591" s="16" t="str">
        <f>IF('6.標準時間'!$C3591="","",'6.標準時間'!C3591)</f>
        <v/>
      </c>
      <c r="D3591" s="16" t="str">
        <f>IF('6.標準時間'!$C3591="","",'6.標準時間'!E3591)</f>
        <v/>
      </c>
      <c r="E3591" s="171" t="str">
        <f>IF('6.標準時間'!$C3591="","",'6.標準時間'!F3591)</f>
        <v/>
      </c>
      <c r="F3591" s="15" t="str">
        <f t="shared" si="112"/>
        <v/>
      </c>
      <c r="G3591" s="142" t="str">
        <f>IF('6.標準時間'!$C3591="","",'6.標準時間'!H3591)</f>
        <v/>
      </c>
      <c r="H3591" s="142" t="str">
        <f>IF('6.標準時間'!$C3591="","",'6.標準時間'!I3591)</f>
        <v/>
      </c>
      <c r="I3591" s="107" t="str">
        <f>IF(C3591="","",VLOOKUP($C3591,'7.工程別レート'!$C$6:$E$501,3,FALSE))</f>
        <v/>
      </c>
      <c r="J3591" s="108" t="str">
        <f>IF(C3591="","",VLOOKUP($C3591,'7.工程別レート'!$C$6:$E$501,2,FALSE))</f>
        <v/>
      </c>
      <c r="K3591" s="195" t="str">
        <f t="shared" ref="K3591:K3654" si="113">IF(ISERROR((G3591*I3591)+(H3591*J3591)),"",(G3591*I3591)+(H3591*J3591))</f>
        <v/>
      </c>
    </row>
    <row r="3592" spans="2:11" ht="18" customHeight="1">
      <c r="B3592" s="16" t="str">
        <f>IF('6.標準時間'!$B3592="","",'6.標準時間'!B3592)</f>
        <v/>
      </c>
      <c r="C3592" s="16" t="str">
        <f>IF('6.標準時間'!$C3592="","",'6.標準時間'!C3592)</f>
        <v/>
      </c>
      <c r="D3592" s="16" t="str">
        <f>IF('6.標準時間'!$C3592="","",'6.標準時間'!E3592)</f>
        <v/>
      </c>
      <c r="E3592" s="171" t="str">
        <f>IF('6.標準時間'!$C3592="","",'6.標準時間'!F3592)</f>
        <v/>
      </c>
      <c r="F3592" s="15" t="str">
        <f t="shared" si="112"/>
        <v/>
      </c>
      <c r="G3592" s="142" t="str">
        <f>IF('6.標準時間'!$C3592="","",'6.標準時間'!H3592)</f>
        <v/>
      </c>
      <c r="H3592" s="142" t="str">
        <f>IF('6.標準時間'!$C3592="","",'6.標準時間'!I3592)</f>
        <v/>
      </c>
      <c r="I3592" s="107" t="str">
        <f>IF(C3592="","",VLOOKUP($C3592,'7.工程別レート'!$C$6:$E$501,3,FALSE))</f>
        <v/>
      </c>
      <c r="J3592" s="108" t="str">
        <f>IF(C3592="","",VLOOKUP($C3592,'7.工程別レート'!$C$6:$E$501,2,FALSE))</f>
        <v/>
      </c>
      <c r="K3592" s="195" t="str">
        <f t="shared" si="113"/>
        <v/>
      </c>
    </row>
    <row r="3593" spans="2:11" ht="18" customHeight="1">
      <c r="B3593" s="16" t="str">
        <f>IF('6.標準時間'!$B3593="","",'6.標準時間'!B3593)</f>
        <v/>
      </c>
      <c r="C3593" s="16" t="str">
        <f>IF('6.標準時間'!$C3593="","",'6.標準時間'!C3593)</f>
        <v/>
      </c>
      <c r="D3593" s="16" t="str">
        <f>IF('6.標準時間'!$C3593="","",'6.標準時間'!E3593)</f>
        <v/>
      </c>
      <c r="E3593" s="171" t="str">
        <f>IF('6.標準時間'!$C3593="","",'6.標準時間'!F3593)</f>
        <v/>
      </c>
      <c r="F3593" s="15" t="str">
        <f t="shared" si="112"/>
        <v/>
      </c>
      <c r="G3593" s="142" t="str">
        <f>IF('6.標準時間'!$C3593="","",'6.標準時間'!H3593)</f>
        <v/>
      </c>
      <c r="H3593" s="142" t="str">
        <f>IF('6.標準時間'!$C3593="","",'6.標準時間'!I3593)</f>
        <v/>
      </c>
      <c r="I3593" s="107" t="str">
        <f>IF(C3593="","",VLOOKUP($C3593,'7.工程別レート'!$C$6:$E$501,3,FALSE))</f>
        <v/>
      </c>
      <c r="J3593" s="108" t="str">
        <f>IF(C3593="","",VLOOKUP($C3593,'7.工程別レート'!$C$6:$E$501,2,FALSE))</f>
        <v/>
      </c>
      <c r="K3593" s="195" t="str">
        <f t="shared" si="113"/>
        <v/>
      </c>
    </row>
    <row r="3594" spans="2:11" ht="18" customHeight="1">
      <c r="B3594" s="16" t="str">
        <f>IF('6.標準時間'!$B3594="","",'6.標準時間'!B3594)</f>
        <v/>
      </c>
      <c r="C3594" s="16" t="str">
        <f>IF('6.標準時間'!$C3594="","",'6.標準時間'!C3594)</f>
        <v/>
      </c>
      <c r="D3594" s="16" t="str">
        <f>IF('6.標準時間'!$C3594="","",'6.標準時間'!E3594)</f>
        <v/>
      </c>
      <c r="E3594" s="171" t="str">
        <f>IF('6.標準時間'!$C3594="","",'6.標準時間'!F3594)</f>
        <v/>
      </c>
      <c r="F3594" s="15" t="str">
        <f t="shared" si="112"/>
        <v/>
      </c>
      <c r="G3594" s="142" t="str">
        <f>IF('6.標準時間'!$C3594="","",'6.標準時間'!H3594)</f>
        <v/>
      </c>
      <c r="H3594" s="142" t="str">
        <f>IF('6.標準時間'!$C3594="","",'6.標準時間'!I3594)</f>
        <v/>
      </c>
      <c r="I3594" s="107" t="str">
        <f>IF(C3594="","",VLOOKUP($C3594,'7.工程別レート'!$C$6:$E$501,3,FALSE))</f>
        <v/>
      </c>
      <c r="J3594" s="108" t="str">
        <f>IF(C3594="","",VLOOKUP($C3594,'7.工程別レート'!$C$6:$E$501,2,FALSE))</f>
        <v/>
      </c>
      <c r="K3594" s="195" t="str">
        <f t="shared" si="113"/>
        <v/>
      </c>
    </row>
    <row r="3595" spans="2:11" ht="18" customHeight="1">
      <c r="B3595" s="16" t="str">
        <f>IF('6.標準時間'!$B3595="","",'6.標準時間'!B3595)</f>
        <v/>
      </c>
      <c r="C3595" s="16" t="str">
        <f>IF('6.標準時間'!$C3595="","",'6.標準時間'!C3595)</f>
        <v/>
      </c>
      <c r="D3595" s="16" t="str">
        <f>IF('6.標準時間'!$C3595="","",'6.標準時間'!E3595)</f>
        <v/>
      </c>
      <c r="E3595" s="171" t="str">
        <f>IF('6.標準時間'!$C3595="","",'6.標準時間'!F3595)</f>
        <v/>
      </c>
      <c r="F3595" s="15" t="str">
        <f t="shared" si="112"/>
        <v/>
      </c>
      <c r="G3595" s="142" t="str">
        <f>IF('6.標準時間'!$C3595="","",'6.標準時間'!H3595)</f>
        <v/>
      </c>
      <c r="H3595" s="142" t="str">
        <f>IF('6.標準時間'!$C3595="","",'6.標準時間'!I3595)</f>
        <v/>
      </c>
      <c r="I3595" s="107" t="str">
        <f>IF(C3595="","",VLOOKUP($C3595,'7.工程別レート'!$C$6:$E$501,3,FALSE))</f>
        <v/>
      </c>
      <c r="J3595" s="108" t="str">
        <f>IF(C3595="","",VLOOKUP($C3595,'7.工程別レート'!$C$6:$E$501,2,FALSE))</f>
        <v/>
      </c>
      <c r="K3595" s="195" t="str">
        <f t="shared" si="113"/>
        <v/>
      </c>
    </row>
    <row r="3596" spans="2:11" ht="18" customHeight="1">
      <c r="B3596" s="16" t="str">
        <f>IF('6.標準時間'!$B3596="","",'6.標準時間'!B3596)</f>
        <v/>
      </c>
      <c r="C3596" s="16" t="str">
        <f>IF('6.標準時間'!$C3596="","",'6.標準時間'!C3596)</f>
        <v/>
      </c>
      <c r="D3596" s="16" t="str">
        <f>IF('6.標準時間'!$C3596="","",'6.標準時間'!E3596)</f>
        <v/>
      </c>
      <c r="E3596" s="171" t="str">
        <f>IF('6.標準時間'!$C3596="","",'6.標準時間'!F3596)</f>
        <v/>
      </c>
      <c r="F3596" s="15" t="str">
        <f t="shared" si="112"/>
        <v/>
      </c>
      <c r="G3596" s="142" t="str">
        <f>IF('6.標準時間'!$C3596="","",'6.標準時間'!H3596)</f>
        <v/>
      </c>
      <c r="H3596" s="142" t="str">
        <f>IF('6.標準時間'!$C3596="","",'6.標準時間'!I3596)</f>
        <v/>
      </c>
      <c r="I3596" s="107" t="str">
        <f>IF(C3596="","",VLOOKUP($C3596,'7.工程別レート'!$C$6:$E$501,3,FALSE))</f>
        <v/>
      </c>
      <c r="J3596" s="108" t="str">
        <f>IF(C3596="","",VLOOKUP($C3596,'7.工程別レート'!$C$6:$E$501,2,FALSE))</f>
        <v/>
      </c>
      <c r="K3596" s="195" t="str">
        <f t="shared" si="113"/>
        <v/>
      </c>
    </row>
    <row r="3597" spans="2:11" ht="18" customHeight="1">
      <c r="B3597" s="16" t="str">
        <f>IF('6.標準時間'!$B3597="","",'6.標準時間'!B3597)</f>
        <v/>
      </c>
      <c r="C3597" s="16" t="str">
        <f>IF('6.標準時間'!$C3597="","",'6.標準時間'!C3597)</f>
        <v/>
      </c>
      <c r="D3597" s="16" t="str">
        <f>IF('6.標準時間'!$C3597="","",'6.標準時間'!E3597)</f>
        <v/>
      </c>
      <c r="E3597" s="171" t="str">
        <f>IF('6.標準時間'!$C3597="","",'6.標準時間'!F3597)</f>
        <v/>
      </c>
      <c r="F3597" s="15" t="str">
        <f t="shared" si="112"/>
        <v/>
      </c>
      <c r="G3597" s="142" t="str">
        <f>IF('6.標準時間'!$C3597="","",'6.標準時間'!H3597)</f>
        <v/>
      </c>
      <c r="H3597" s="142" t="str">
        <f>IF('6.標準時間'!$C3597="","",'6.標準時間'!I3597)</f>
        <v/>
      </c>
      <c r="I3597" s="107" t="str">
        <f>IF(C3597="","",VLOOKUP($C3597,'7.工程別レート'!$C$6:$E$501,3,FALSE))</f>
        <v/>
      </c>
      <c r="J3597" s="108" t="str">
        <f>IF(C3597="","",VLOOKUP($C3597,'7.工程別レート'!$C$6:$E$501,2,FALSE))</f>
        <v/>
      </c>
      <c r="K3597" s="195" t="str">
        <f t="shared" si="113"/>
        <v/>
      </c>
    </row>
    <row r="3598" spans="2:11" ht="18" customHeight="1">
      <c r="B3598" s="16" t="str">
        <f>IF('6.標準時間'!$B3598="","",'6.標準時間'!B3598)</f>
        <v/>
      </c>
      <c r="C3598" s="16" t="str">
        <f>IF('6.標準時間'!$C3598="","",'6.標準時間'!C3598)</f>
        <v/>
      </c>
      <c r="D3598" s="16" t="str">
        <f>IF('6.標準時間'!$C3598="","",'6.標準時間'!E3598)</f>
        <v/>
      </c>
      <c r="E3598" s="171" t="str">
        <f>IF('6.標準時間'!$C3598="","",'6.標準時間'!F3598)</f>
        <v/>
      </c>
      <c r="F3598" s="15" t="str">
        <f t="shared" si="112"/>
        <v/>
      </c>
      <c r="G3598" s="142" t="str">
        <f>IF('6.標準時間'!$C3598="","",'6.標準時間'!H3598)</f>
        <v/>
      </c>
      <c r="H3598" s="142" t="str">
        <f>IF('6.標準時間'!$C3598="","",'6.標準時間'!I3598)</f>
        <v/>
      </c>
      <c r="I3598" s="107" t="str">
        <f>IF(C3598="","",VLOOKUP($C3598,'7.工程別レート'!$C$6:$E$501,3,FALSE))</f>
        <v/>
      </c>
      <c r="J3598" s="108" t="str">
        <f>IF(C3598="","",VLOOKUP($C3598,'7.工程別レート'!$C$6:$E$501,2,FALSE))</f>
        <v/>
      </c>
      <c r="K3598" s="195" t="str">
        <f t="shared" si="113"/>
        <v/>
      </c>
    </row>
    <row r="3599" spans="2:11" ht="18" customHeight="1">
      <c r="B3599" s="16" t="str">
        <f>IF('6.標準時間'!$B3599="","",'6.標準時間'!B3599)</f>
        <v/>
      </c>
      <c r="C3599" s="16" t="str">
        <f>IF('6.標準時間'!$C3599="","",'6.標準時間'!C3599)</f>
        <v/>
      </c>
      <c r="D3599" s="16" t="str">
        <f>IF('6.標準時間'!$C3599="","",'6.標準時間'!E3599)</f>
        <v/>
      </c>
      <c r="E3599" s="171" t="str">
        <f>IF('6.標準時間'!$C3599="","",'6.標準時間'!F3599)</f>
        <v/>
      </c>
      <c r="F3599" s="15" t="str">
        <f t="shared" si="112"/>
        <v/>
      </c>
      <c r="G3599" s="142" t="str">
        <f>IF('6.標準時間'!$C3599="","",'6.標準時間'!H3599)</f>
        <v/>
      </c>
      <c r="H3599" s="142" t="str">
        <f>IF('6.標準時間'!$C3599="","",'6.標準時間'!I3599)</f>
        <v/>
      </c>
      <c r="I3599" s="107" t="str">
        <f>IF(C3599="","",VLOOKUP($C3599,'7.工程別レート'!$C$6:$E$501,3,FALSE))</f>
        <v/>
      </c>
      <c r="J3599" s="108" t="str">
        <f>IF(C3599="","",VLOOKUP($C3599,'7.工程別レート'!$C$6:$E$501,2,FALSE))</f>
        <v/>
      </c>
      <c r="K3599" s="195" t="str">
        <f t="shared" si="113"/>
        <v/>
      </c>
    </row>
    <row r="3600" spans="2:11" ht="18" customHeight="1">
      <c r="B3600" s="16" t="str">
        <f>IF('6.標準時間'!$B3600="","",'6.標準時間'!B3600)</f>
        <v/>
      </c>
      <c r="C3600" s="16" t="str">
        <f>IF('6.標準時間'!$C3600="","",'6.標準時間'!C3600)</f>
        <v/>
      </c>
      <c r="D3600" s="16" t="str">
        <f>IF('6.標準時間'!$C3600="","",'6.標準時間'!E3600)</f>
        <v/>
      </c>
      <c r="E3600" s="171" t="str">
        <f>IF('6.標準時間'!$C3600="","",'6.標準時間'!F3600)</f>
        <v/>
      </c>
      <c r="F3600" s="15" t="str">
        <f t="shared" si="112"/>
        <v/>
      </c>
      <c r="G3600" s="142" t="str">
        <f>IF('6.標準時間'!$C3600="","",'6.標準時間'!H3600)</f>
        <v/>
      </c>
      <c r="H3600" s="142" t="str">
        <f>IF('6.標準時間'!$C3600="","",'6.標準時間'!I3600)</f>
        <v/>
      </c>
      <c r="I3600" s="107" t="str">
        <f>IF(C3600="","",VLOOKUP($C3600,'7.工程別レート'!$C$6:$E$501,3,FALSE))</f>
        <v/>
      </c>
      <c r="J3600" s="108" t="str">
        <f>IF(C3600="","",VLOOKUP($C3600,'7.工程別レート'!$C$6:$E$501,2,FALSE))</f>
        <v/>
      </c>
      <c r="K3600" s="195" t="str">
        <f t="shared" si="113"/>
        <v/>
      </c>
    </row>
    <row r="3601" spans="2:11" ht="18" customHeight="1">
      <c r="B3601" s="16" t="str">
        <f>IF('6.標準時間'!$B3601="","",'6.標準時間'!B3601)</f>
        <v/>
      </c>
      <c r="C3601" s="16" t="str">
        <f>IF('6.標準時間'!$C3601="","",'6.標準時間'!C3601)</f>
        <v/>
      </c>
      <c r="D3601" s="16" t="str">
        <f>IF('6.標準時間'!$C3601="","",'6.標準時間'!E3601)</f>
        <v/>
      </c>
      <c r="E3601" s="171" t="str">
        <f>IF('6.標準時間'!$C3601="","",'6.標準時間'!F3601)</f>
        <v/>
      </c>
      <c r="F3601" s="15" t="str">
        <f t="shared" si="112"/>
        <v/>
      </c>
      <c r="G3601" s="142" t="str">
        <f>IF('6.標準時間'!$C3601="","",'6.標準時間'!H3601)</f>
        <v/>
      </c>
      <c r="H3601" s="142" t="str">
        <f>IF('6.標準時間'!$C3601="","",'6.標準時間'!I3601)</f>
        <v/>
      </c>
      <c r="I3601" s="107" t="str">
        <f>IF(C3601="","",VLOOKUP($C3601,'7.工程別レート'!$C$6:$E$501,3,FALSE))</f>
        <v/>
      </c>
      <c r="J3601" s="108" t="str">
        <f>IF(C3601="","",VLOOKUP($C3601,'7.工程別レート'!$C$6:$E$501,2,FALSE))</f>
        <v/>
      </c>
      <c r="K3601" s="195" t="str">
        <f t="shared" si="113"/>
        <v/>
      </c>
    </row>
    <row r="3602" spans="2:11" ht="18" customHeight="1">
      <c r="B3602" s="16" t="str">
        <f>IF('6.標準時間'!$B3602="","",'6.標準時間'!B3602)</f>
        <v/>
      </c>
      <c r="C3602" s="16" t="str">
        <f>IF('6.標準時間'!$C3602="","",'6.標準時間'!C3602)</f>
        <v/>
      </c>
      <c r="D3602" s="16" t="str">
        <f>IF('6.標準時間'!$C3602="","",'6.標準時間'!E3602)</f>
        <v/>
      </c>
      <c r="E3602" s="171" t="str">
        <f>IF('6.標準時間'!$C3602="","",'6.標準時間'!F3602)</f>
        <v/>
      </c>
      <c r="F3602" s="15" t="str">
        <f t="shared" si="112"/>
        <v/>
      </c>
      <c r="G3602" s="142" t="str">
        <f>IF('6.標準時間'!$C3602="","",'6.標準時間'!H3602)</f>
        <v/>
      </c>
      <c r="H3602" s="142" t="str">
        <f>IF('6.標準時間'!$C3602="","",'6.標準時間'!I3602)</f>
        <v/>
      </c>
      <c r="I3602" s="107" t="str">
        <f>IF(C3602="","",VLOOKUP($C3602,'7.工程別レート'!$C$6:$E$501,3,FALSE))</f>
        <v/>
      </c>
      <c r="J3602" s="108" t="str">
        <f>IF(C3602="","",VLOOKUP($C3602,'7.工程別レート'!$C$6:$E$501,2,FALSE))</f>
        <v/>
      </c>
      <c r="K3602" s="195" t="str">
        <f t="shared" si="113"/>
        <v/>
      </c>
    </row>
    <row r="3603" spans="2:11" ht="18" customHeight="1">
      <c r="B3603" s="16" t="str">
        <f>IF('6.標準時間'!$B3603="","",'6.標準時間'!B3603)</f>
        <v/>
      </c>
      <c r="C3603" s="16" t="str">
        <f>IF('6.標準時間'!$C3603="","",'6.標準時間'!C3603)</f>
        <v/>
      </c>
      <c r="D3603" s="16" t="str">
        <f>IF('6.標準時間'!$C3603="","",'6.標準時間'!E3603)</f>
        <v/>
      </c>
      <c r="E3603" s="171" t="str">
        <f>IF('6.標準時間'!$C3603="","",'6.標準時間'!F3603)</f>
        <v/>
      </c>
      <c r="F3603" s="15" t="str">
        <f t="shared" si="112"/>
        <v/>
      </c>
      <c r="G3603" s="142" t="str">
        <f>IF('6.標準時間'!$C3603="","",'6.標準時間'!H3603)</f>
        <v/>
      </c>
      <c r="H3603" s="142" t="str">
        <f>IF('6.標準時間'!$C3603="","",'6.標準時間'!I3603)</f>
        <v/>
      </c>
      <c r="I3603" s="107" t="str">
        <f>IF(C3603="","",VLOOKUP($C3603,'7.工程別レート'!$C$6:$E$501,3,FALSE))</f>
        <v/>
      </c>
      <c r="J3603" s="108" t="str">
        <f>IF(C3603="","",VLOOKUP($C3603,'7.工程別レート'!$C$6:$E$501,2,FALSE))</f>
        <v/>
      </c>
      <c r="K3603" s="195" t="str">
        <f t="shared" si="113"/>
        <v/>
      </c>
    </row>
    <row r="3604" spans="2:11" ht="18" customHeight="1">
      <c r="B3604" s="16" t="str">
        <f>IF('6.標準時間'!$B3604="","",'6.標準時間'!B3604)</f>
        <v/>
      </c>
      <c r="C3604" s="16" t="str">
        <f>IF('6.標準時間'!$C3604="","",'6.標準時間'!C3604)</f>
        <v/>
      </c>
      <c r="D3604" s="16" t="str">
        <f>IF('6.標準時間'!$C3604="","",'6.標準時間'!E3604)</f>
        <v/>
      </c>
      <c r="E3604" s="171" t="str">
        <f>IF('6.標準時間'!$C3604="","",'6.標準時間'!F3604)</f>
        <v/>
      </c>
      <c r="F3604" s="15" t="str">
        <f t="shared" si="112"/>
        <v/>
      </c>
      <c r="G3604" s="142" t="str">
        <f>IF('6.標準時間'!$C3604="","",'6.標準時間'!H3604)</f>
        <v/>
      </c>
      <c r="H3604" s="142" t="str">
        <f>IF('6.標準時間'!$C3604="","",'6.標準時間'!I3604)</f>
        <v/>
      </c>
      <c r="I3604" s="107" t="str">
        <f>IF(C3604="","",VLOOKUP($C3604,'7.工程別レート'!$C$6:$E$501,3,FALSE))</f>
        <v/>
      </c>
      <c r="J3604" s="108" t="str">
        <f>IF(C3604="","",VLOOKUP($C3604,'7.工程別レート'!$C$6:$E$501,2,FALSE))</f>
        <v/>
      </c>
      <c r="K3604" s="195" t="str">
        <f t="shared" si="113"/>
        <v/>
      </c>
    </row>
    <row r="3605" spans="2:11" ht="18" customHeight="1">
      <c r="B3605" s="16" t="str">
        <f>IF('6.標準時間'!$B3605="","",'6.標準時間'!B3605)</f>
        <v/>
      </c>
      <c r="C3605" s="16" t="str">
        <f>IF('6.標準時間'!$C3605="","",'6.標準時間'!C3605)</f>
        <v/>
      </c>
      <c r="D3605" s="16" t="str">
        <f>IF('6.標準時間'!$C3605="","",'6.標準時間'!E3605)</f>
        <v/>
      </c>
      <c r="E3605" s="171" t="str">
        <f>IF('6.標準時間'!$C3605="","",'6.標準時間'!F3605)</f>
        <v/>
      </c>
      <c r="F3605" s="15" t="str">
        <f t="shared" si="112"/>
        <v/>
      </c>
      <c r="G3605" s="142" t="str">
        <f>IF('6.標準時間'!$C3605="","",'6.標準時間'!H3605)</f>
        <v/>
      </c>
      <c r="H3605" s="142" t="str">
        <f>IF('6.標準時間'!$C3605="","",'6.標準時間'!I3605)</f>
        <v/>
      </c>
      <c r="I3605" s="107" t="str">
        <f>IF(C3605="","",VLOOKUP($C3605,'7.工程別レート'!$C$6:$E$501,3,FALSE))</f>
        <v/>
      </c>
      <c r="J3605" s="108" t="str">
        <f>IF(C3605="","",VLOOKUP($C3605,'7.工程別レート'!$C$6:$E$501,2,FALSE))</f>
        <v/>
      </c>
      <c r="K3605" s="195" t="str">
        <f t="shared" si="113"/>
        <v/>
      </c>
    </row>
    <row r="3606" spans="2:11" ht="18" customHeight="1">
      <c r="B3606" s="16" t="str">
        <f>IF('6.標準時間'!$B3606="","",'6.標準時間'!B3606)</f>
        <v/>
      </c>
      <c r="C3606" s="16" t="str">
        <f>IF('6.標準時間'!$C3606="","",'6.標準時間'!C3606)</f>
        <v/>
      </c>
      <c r="D3606" s="16" t="str">
        <f>IF('6.標準時間'!$C3606="","",'6.標準時間'!E3606)</f>
        <v/>
      </c>
      <c r="E3606" s="171" t="str">
        <f>IF('6.標準時間'!$C3606="","",'6.標準時間'!F3606)</f>
        <v/>
      </c>
      <c r="F3606" s="15" t="str">
        <f t="shared" si="112"/>
        <v/>
      </c>
      <c r="G3606" s="142" t="str">
        <f>IF('6.標準時間'!$C3606="","",'6.標準時間'!H3606)</f>
        <v/>
      </c>
      <c r="H3606" s="142" t="str">
        <f>IF('6.標準時間'!$C3606="","",'6.標準時間'!I3606)</f>
        <v/>
      </c>
      <c r="I3606" s="107" t="str">
        <f>IF(C3606="","",VLOOKUP($C3606,'7.工程別レート'!$C$6:$E$501,3,FALSE))</f>
        <v/>
      </c>
      <c r="J3606" s="108" t="str">
        <f>IF(C3606="","",VLOOKUP($C3606,'7.工程別レート'!$C$6:$E$501,2,FALSE))</f>
        <v/>
      </c>
      <c r="K3606" s="195" t="str">
        <f t="shared" si="113"/>
        <v/>
      </c>
    </row>
    <row r="3607" spans="2:11" ht="18" customHeight="1">
      <c r="B3607" s="16" t="str">
        <f>IF('6.標準時間'!$B3607="","",'6.標準時間'!B3607)</f>
        <v/>
      </c>
      <c r="C3607" s="16" t="str">
        <f>IF('6.標準時間'!$C3607="","",'6.標準時間'!C3607)</f>
        <v/>
      </c>
      <c r="D3607" s="16" t="str">
        <f>IF('6.標準時間'!$C3607="","",'6.標準時間'!E3607)</f>
        <v/>
      </c>
      <c r="E3607" s="171" t="str">
        <f>IF('6.標準時間'!$C3607="","",'6.標準時間'!F3607)</f>
        <v/>
      </c>
      <c r="F3607" s="15" t="str">
        <f t="shared" si="112"/>
        <v/>
      </c>
      <c r="G3607" s="142" t="str">
        <f>IF('6.標準時間'!$C3607="","",'6.標準時間'!H3607)</f>
        <v/>
      </c>
      <c r="H3607" s="142" t="str">
        <f>IF('6.標準時間'!$C3607="","",'6.標準時間'!I3607)</f>
        <v/>
      </c>
      <c r="I3607" s="107" t="str">
        <f>IF(C3607="","",VLOOKUP($C3607,'7.工程別レート'!$C$6:$E$501,3,FALSE))</f>
        <v/>
      </c>
      <c r="J3607" s="108" t="str">
        <f>IF(C3607="","",VLOOKUP($C3607,'7.工程別レート'!$C$6:$E$501,2,FALSE))</f>
        <v/>
      </c>
      <c r="K3607" s="195" t="str">
        <f t="shared" si="113"/>
        <v/>
      </c>
    </row>
    <row r="3608" spans="2:11" ht="18" customHeight="1">
      <c r="B3608" s="16" t="str">
        <f>IF('6.標準時間'!$B3608="","",'6.標準時間'!B3608)</f>
        <v/>
      </c>
      <c r="C3608" s="16" t="str">
        <f>IF('6.標準時間'!$C3608="","",'6.標準時間'!C3608)</f>
        <v/>
      </c>
      <c r="D3608" s="16" t="str">
        <f>IF('6.標準時間'!$C3608="","",'6.標準時間'!E3608)</f>
        <v/>
      </c>
      <c r="E3608" s="171" t="str">
        <f>IF('6.標準時間'!$C3608="","",'6.標準時間'!F3608)</f>
        <v/>
      </c>
      <c r="F3608" s="15" t="str">
        <f t="shared" si="112"/>
        <v/>
      </c>
      <c r="G3608" s="142" t="str">
        <f>IF('6.標準時間'!$C3608="","",'6.標準時間'!H3608)</f>
        <v/>
      </c>
      <c r="H3608" s="142" t="str">
        <f>IF('6.標準時間'!$C3608="","",'6.標準時間'!I3608)</f>
        <v/>
      </c>
      <c r="I3608" s="107" t="str">
        <f>IF(C3608="","",VLOOKUP($C3608,'7.工程別レート'!$C$6:$E$501,3,FALSE))</f>
        <v/>
      </c>
      <c r="J3608" s="108" t="str">
        <f>IF(C3608="","",VLOOKUP($C3608,'7.工程別レート'!$C$6:$E$501,2,FALSE))</f>
        <v/>
      </c>
      <c r="K3608" s="195" t="str">
        <f t="shared" si="113"/>
        <v/>
      </c>
    </row>
    <row r="3609" spans="2:11" ht="18" customHeight="1">
      <c r="B3609" s="16" t="str">
        <f>IF('6.標準時間'!$B3609="","",'6.標準時間'!B3609)</f>
        <v/>
      </c>
      <c r="C3609" s="16" t="str">
        <f>IF('6.標準時間'!$C3609="","",'6.標準時間'!C3609)</f>
        <v/>
      </c>
      <c r="D3609" s="16" t="str">
        <f>IF('6.標準時間'!$C3609="","",'6.標準時間'!E3609)</f>
        <v/>
      </c>
      <c r="E3609" s="171" t="str">
        <f>IF('6.標準時間'!$C3609="","",'6.標準時間'!F3609)</f>
        <v/>
      </c>
      <c r="F3609" s="15" t="str">
        <f t="shared" si="112"/>
        <v/>
      </c>
      <c r="G3609" s="142" t="str">
        <f>IF('6.標準時間'!$C3609="","",'6.標準時間'!H3609)</f>
        <v/>
      </c>
      <c r="H3609" s="142" t="str">
        <f>IF('6.標準時間'!$C3609="","",'6.標準時間'!I3609)</f>
        <v/>
      </c>
      <c r="I3609" s="107" t="str">
        <f>IF(C3609="","",VLOOKUP($C3609,'7.工程別レート'!$C$6:$E$501,3,FALSE))</f>
        <v/>
      </c>
      <c r="J3609" s="108" t="str">
        <f>IF(C3609="","",VLOOKUP($C3609,'7.工程別レート'!$C$6:$E$501,2,FALSE))</f>
        <v/>
      </c>
      <c r="K3609" s="195" t="str">
        <f t="shared" si="113"/>
        <v/>
      </c>
    </row>
    <row r="3610" spans="2:11" ht="18" customHeight="1">
      <c r="B3610" s="16" t="str">
        <f>IF('6.標準時間'!$B3610="","",'6.標準時間'!B3610)</f>
        <v/>
      </c>
      <c r="C3610" s="16" t="str">
        <f>IF('6.標準時間'!$C3610="","",'6.標準時間'!C3610)</f>
        <v/>
      </c>
      <c r="D3610" s="16" t="str">
        <f>IF('6.標準時間'!$C3610="","",'6.標準時間'!E3610)</f>
        <v/>
      </c>
      <c r="E3610" s="171" t="str">
        <f>IF('6.標準時間'!$C3610="","",'6.標準時間'!F3610)</f>
        <v/>
      </c>
      <c r="F3610" s="15" t="str">
        <f t="shared" si="112"/>
        <v/>
      </c>
      <c r="G3610" s="142" t="str">
        <f>IF('6.標準時間'!$C3610="","",'6.標準時間'!H3610)</f>
        <v/>
      </c>
      <c r="H3610" s="142" t="str">
        <f>IF('6.標準時間'!$C3610="","",'6.標準時間'!I3610)</f>
        <v/>
      </c>
      <c r="I3610" s="107" t="str">
        <f>IF(C3610="","",VLOOKUP($C3610,'7.工程別レート'!$C$6:$E$501,3,FALSE))</f>
        <v/>
      </c>
      <c r="J3610" s="108" t="str">
        <f>IF(C3610="","",VLOOKUP($C3610,'7.工程別レート'!$C$6:$E$501,2,FALSE))</f>
        <v/>
      </c>
      <c r="K3610" s="195" t="str">
        <f t="shared" si="113"/>
        <v/>
      </c>
    </row>
    <row r="3611" spans="2:11" ht="18" customHeight="1">
      <c r="B3611" s="16" t="str">
        <f>IF('6.標準時間'!$B3611="","",'6.標準時間'!B3611)</f>
        <v/>
      </c>
      <c r="C3611" s="16" t="str">
        <f>IF('6.標準時間'!$C3611="","",'6.標準時間'!C3611)</f>
        <v/>
      </c>
      <c r="D3611" s="16" t="str">
        <f>IF('6.標準時間'!$C3611="","",'6.標準時間'!E3611)</f>
        <v/>
      </c>
      <c r="E3611" s="171" t="str">
        <f>IF('6.標準時間'!$C3611="","",'6.標準時間'!F3611)</f>
        <v/>
      </c>
      <c r="F3611" s="15" t="str">
        <f t="shared" si="112"/>
        <v/>
      </c>
      <c r="G3611" s="142" t="str">
        <f>IF('6.標準時間'!$C3611="","",'6.標準時間'!H3611)</f>
        <v/>
      </c>
      <c r="H3611" s="142" t="str">
        <f>IF('6.標準時間'!$C3611="","",'6.標準時間'!I3611)</f>
        <v/>
      </c>
      <c r="I3611" s="107" t="str">
        <f>IF(C3611="","",VLOOKUP($C3611,'7.工程別レート'!$C$6:$E$501,3,FALSE))</f>
        <v/>
      </c>
      <c r="J3611" s="108" t="str">
        <f>IF(C3611="","",VLOOKUP($C3611,'7.工程別レート'!$C$6:$E$501,2,FALSE))</f>
        <v/>
      </c>
      <c r="K3611" s="195" t="str">
        <f t="shared" si="113"/>
        <v/>
      </c>
    </row>
    <row r="3612" spans="2:11" ht="18" customHeight="1">
      <c r="B3612" s="16" t="str">
        <f>IF('6.標準時間'!$B3612="","",'6.標準時間'!B3612)</f>
        <v/>
      </c>
      <c r="C3612" s="16" t="str">
        <f>IF('6.標準時間'!$C3612="","",'6.標準時間'!C3612)</f>
        <v/>
      </c>
      <c r="D3612" s="16" t="str">
        <f>IF('6.標準時間'!$C3612="","",'6.標準時間'!E3612)</f>
        <v/>
      </c>
      <c r="E3612" s="171" t="str">
        <f>IF('6.標準時間'!$C3612="","",'6.標準時間'!F3612)</f>
        <v/>
      </c>
      <c r="F3612" s="15" t="str">
        <f t="shared" si="112"/>
        <v/>
      </c>
      <c r="G3612" s="142" t="str">
        <f>IF('6.標準時間'!$C3612="","",'6.標準時間'!H3612)</f>
        <v/>
      </c>
      <c r="H3612" s="142" t="str">
        <f>IF('6.標準時間'!$C3612="","",'6.標準時間'!I3612)</f>
        <v/>
      </c>
      <c r="I3612" s="107" t="str">
        <f>IF(C3612="","",VLOOKUP($C3612,'7.工程別レート'!$C$6:$E$501,3,FALSE))</f>
        <v/>
      </c>
      <c r="J3612" s="108" t="str">
        <f>IF(C3612="","",VLOOKUP($C3612,'7.工程別レート'!$C$6:$E$501,2,FALSE))</f>
        <v/>
      </c>
      <c r="K3612" s="195" t="str">
        <f t="shared" si="113"/>
        <v/>
      </c>
    </row>
    <row r="3613" spans="2:11" ht="18" customHeight="1">
      <c r="B3613" s="16" t="str">
        <f>IF('6.標準時間'!$B3613="","",'6.標準時間'!B3613)</f>
        <v/>
      </c>
      <c r="C3613" s="16" t="str">
        <f>IF('6.標準時間'!$C3613="","",'6.標準時間'!C3613)</f>
        <v/>
      </c>
      <c r="D3613" s="16" t="str">
        <f>IF('6.標準時間'!$C3613="","",'6.標準時間'!E3613)</f>
        <v/>
      </c>
      <c r="E3613" s="171" t="str">
        <f>IF('6.標準時間'!$C3613="","",'6.標準時間'!F3613)</f>
        <v/>
      </c>
      <c r="F3613" s="15" t="str">
        <f t="shared" si="112"/>
        <v/>
      </c>
      <c r="G3613" s="142" t="str">
        <f>IF('6.標準時間'!$C3613="","",'6.標準時間'!H3613)</f>
        <v/>
      </c>
      <c r="H3613" s="142" t="str">
        <f>IF('6.標準時間'!$C3613="","",'6.標準時間'!I3613)</f>
        <v/>
      </c>
      <c r="I3613" s="107" t="str">
        <f>IF(C3613="","",VLOOKUP($C3613,'7.工程別レート'!$C$6:$E$501,3,FALSE))</f>
        <v/>
      </c>
      <c r="J3613" s="108" t="str">
        <f>IF(C3613="","",VLOOKUP($C3613,'7.工程別レート'!$C$6:$E$501,2,FALSE))</f>
        <v/>
      </c>
      <c r="K3613" s="195" t="str">
        <f t="shared" si="113"/>
        <v/>
      </c>
    </row>
    <row r="3614" spans="2:11" ht="18" customHeight="1">
      <c r="B3614" s="16" t="str">
        <f>IF('6.標準時間'!$B3614="","",'6.標準時間'!B3614)</f>
        <v/>
      </c>
      <c r="C3614" s="16" t="str">
        <f>IF('6.標準時間'!$C3614="","",'6.標準時間'!C3614)</f>
        <v/>
      </c>
      <c r="D3614" s="16" t="str">
        <f>IF('6.標準時間'!$C3614="","",'6.標準時間'!E3614)</f>
        <v/>
      </c>
      <c r="E3614" s="171" t="str">
        <f>IF('6.標準時間'!$C3614="","",'6.標準時間'!F3614)</f>
        <v/>
      </c>
      <c r="F3614" s="15" t="str">
        <f t="shared" si="112"/>
        <v/>
      </c>
      <c r="G3614" s="142" t="str">
        <f>IF('6.標準時間'!$C3614="","",'6.標準時間'!H3614)</f>
        <v/>
      </c>
      <c r="H3614" s="142" t="str">
        <f>IF('6.標準時間'!$C3614="","",'6.標準時間'!I3614)</f>
        <v/>
      </c>
      <c r="I3614" s="107" t="str">
        <f>IF(C3614="","",VLOOKUP($C3614,'7.工程別レート'!$C$6:$E$501,3,FALSE))</f>
        <v/>
      </c>
      <c r="J3614" s="108" t="str">
        <f>IF(C3614="","",VLOOKUP($C3614,'7.工程別レート'!$C$6:$E$501,2,FALSE))</f>
        <v/>
      </c>
      <c r="K3614" s="195" t="str">
        <f t="shared" si="113"/>
        <v/>
      </c>
    </row>
    <row r="3615" spans="2:11" ht="18" customHeight="1">
      <c r="B3615" s="16" t="str">
        <f>IF('6.標準時間'!$B3615="","",'6.標準時間'!B3615)</f>
        <v/>
      </c>
      <c r="C3615" s="16" t="str">
        <f>IF('6.標準時間'!$C3615="","",'6.標準時間'!C3615)</f>
        <v/>
      </c>
      <c r="D3615" s="16" t="str">
        <f>IF('6.標準時間'!$C3615="","",'6.標準時間'!E3615)</f>
        <v/>
      </c>
      <c r="E3615" s="171" t="str">
        <f>IF('6.標準時間'!$C3615="","",'6.標準時間'!F3615)</f>
        <v/>
      </c>
      <c r="F3615" s="15" t="str">
        <f t="shared" si="112"/>
        <v/>
      </c>
      <c r="G3615" s="142" t="str">
        <f>IF('6.標準時間'!$C3615="","",'6.標準時間'!H3615)</f>
        <v/>
      </c>
      <c r="H3615" s="142" t="str">
        <f>IF('6.標準時間'!$C3615="","",'6.標準時間'!I3615)</f>
        <v/>
      </c>
      <c r="I3615" s="107" t="str">
        <f>IF(C3615="","",VLOOKUP($C3615,'7.工程別レート'!$C$6:$E$501,3,FALSE))</f>
        <v/>
      </c>
      <c r="J3615" s="108" t="str">
        <f>IF(C3615="","",VLOOKUP($C3615,'7.工程別レート'!$C$6:$E$501,2,FALSE))</f>
        <v/>
      </c>
      <c r="K3615" s="195" t="str">
        <f t="shared" si="113"/>
        <v/>
      </c>
    </row>
    <row r="3616" spans="2:11" ht="18" customHeight="1">
      <c r="B3616" s="16" t="str">
        <f>IF('6.標準時間'!$B3616="","",'6.標準時間'!B3616)</f>
        <v/>
      </c>
      <c r="C3616" s="16" t="str">
        <f>IF('6.標準時間'!$C3616="","",'6.標準時間'!C3616)</f>
        <v/>
      </c>
      <c r="D3616" s="16" t="str">
        <f>IF('6.標準時間'!$C3616="","",'6.標準時間'!E3616)</f>
        <v/>
      </c>
      <c r="E3616" s="171" t="str">
        <f>IF('6.標準時間'!$C3616="","",'6.標準時間'!F3616)</f>
        <v/>
      </c>
      <c r="F3616" s="15" t="str">
        <f t="shared" si="112"/>
        <v/>
      </c>
      <c r="G3616" s="142" t="str">
        <f>IF('6.標準時間'!$C3616="","",'6.標準時間'!H3616)</f>
        <v/>
      </c>
      <c r="H3616" s="142" t="str">
        <f>IF('6.標準時間'!$C3616="","",'6.標準時間'!I3616)</f>
        <v/>
      </c>
      <c r="I3616" s="107" t="str">
        <f>IF(C3616="","",VLOOKUP($C3616,'7.工程別レート'!$C$6:$E$501,3,FALSE))</f>
        <v/>
      </c>
      <c r="J3616" s="108" t="str">
        <f>IF(C3616="","",VLOOKUP($C3616,'7.工程別レート'!$C$6:$E$501,2,FALSE))</f>
        <v/>
      </c>
      <c r="K3616" s="195" t="str">
        <f t="shared" si="113"/>
        <v/>
      </c>
    </row>
    <row r="3617" spans="2:11" ht="18" customHeight="1">
      <c r="B3617" s="16" t="str">
        <f>IF('6.標準時間'!$B3617="","",'6.標準時間'!B3617)</f>
        <v/>
      </c>
      <c r="C3617" s="16" t="str">
        <f>IF('6.標準時間'!$C3617="","",'6.標準時間'!C3617)</f>
        <v/>
      </c>
      <c r="D3617" s="16" t="str">
        <f>IF('6.標準時間'!$C3617="","",'6.標準時間'!E3617)</f>
        <v/>
      </c>
      <c r="E3617" s="171" t="str">
        <f>IF('6.標準時間'!$C3617="","",'6.標準時間'!F3617)</f>
        <v/>
      </c>
      <c r="F3617" s="15" t="str">
        <f t="shared" si="112"/>
        <v/>
      </c>
      <c r="G3617" s="142" t="str">
        <f>IF('6.標準時間'!$C3617="","",'6.標準時間'!H3617)</f>
        <v/>
      </c>
      <c r="H3617" s="142" t="str">
        <f>IF('6.標準時間'!$C3617="","",'6.標準時間'!I3617)</f>
        <v/>
      </c>
      <c r="I3617" s="107" t="str">
        <f>IF(C3617="","",VLOOKUP($C3617,'7.工程別レート'!$C$6:$E$501,3,FALSE))</f>
        <v/>
      </c>
      <c r="J3617" s="108" t="str">
        <f>IF(C3617="","",VLOOKUP($C3617,'7.工程別レート'!$C$6:$E$501,2,FALSE))</f>
        <v/>
      </c>
      <c r="K3617" s="195" t="str">
        <f t="shared" si="113"/>
        <v/>
      </c>
    </row>
    <row r="3618" spans="2:11" ht="18" customHeight="1">
      <c r="B3618" s="16" t="str">
        <f>IF('6.標準時間'!$B3618="","",'6.標準時間'!B3618)</f>
        <v/>
      </c>
      <c r="C3618" s="16" t="str">
        <f>IF('6.標準時間'!$C3618="","",'6.標準時間'!C3618)</f>
        <v/>
      </c>
      <c r="D3618" s="16" t="str">
        <f>IF('6.標準時間'!$C3618="","",'6.標準時間'!E3618)</f>
        <v/>
      </c>
      <c r="E3618" s="171" t="str">
        <f>IF('6.標準時間'!$C3618="","",'6.標準時間'!F3618)</f>
        <v/>
      </c>
      <c r="F3618" s="15" t="str">
        <f t="shared" si="112"/>
        <v/>
      </c>
      <c r="G3618" s="142" t="str">
        <f>IF('6.標準時間'!$C3618="","",'6.標準時間'!H3618)</f>
        <v/>
      </c>
      <c r="H3618" s="142" t="str">
        <f>IF('6.標準時間'!$C3618="","",'6.標準時間'!I3618)</f>
        <v/>
      </c>
      <c r="I3618" s="107" t="str">
        <f>IF(C3618="","",VLOOKUP($C3618,'7.工程別レート'!$C$6:$E$501,3,FALSE))</f>
        <v/>
      </c>
      <c r="J3618" s="108" t="str">
        <f>IF(C3618="","",VLOOKUP($C3618,'7.工程別レート'!$C$6:$E$501,2,FALSE))</f>
        <v/>
      </c>
      <c r="K3618" s="195" t="str">
        <f t="shared" si="113"/>
        <v/>
      </c>
    </row>
    <row r="3619" spans="2:11" ht="18" customHeight="1">
      <c r="B3619" s="16" t="str">
        <f>IF('6.標準時間'!$B3619="","",'6.標準時間'!B3619)</f>
        <v/>
      </c>
      <c r="C3619" s="16" t="str">
        <f>IF('6.標準時間'!$C3619="","",'6.標準時間'!C3619)</f>
        <v/>
      </c>
      <c r="D3619" s="16" t="str">
        <f>IF('6.標準時間'!$C3619="","",'6.標準時間'!E3619)</f>
        <v/>
      </c>
      <c r="E3619" s="171" t="str">
        <f>IF('6.標準時間'!$C3619="","",'6.標準時間'!F3619)</f>
        <v/>
      </c>
      <c r="F3619" s="15" t="str">
        <f t="shared" si="112"/>
        <v/>
      </c>
      <c r="G3619" s="142" t="str">
        <f>IF('6.標準時間'!$C3619="","",'6.標準時間'!H3619)</f>
        <v/>
      </c>
      <c r="H3619" s="142" t="str">
        <f>IF('6.標準時間'!$C3619="","",'6.標準時間'!I3619)</f>
        <v/>
      </c>
      <c r="I3619" s="107" t="str">
        <f>IF(C3619="","",VLOOKUP($C3619,'7.工程別レート'!$C$6:$E$501,3,FALSE))</f>
        <v/>
      </c>
      <c r="J3619" s="108" t="str">
        <f>IF(C3619="","",VLOOKUP($C3619,'7.工程別レート'!$C$6:$E$501,2,FALSE))</f>
        <v/>
      </c>
      <c r="K3619" s="195" t="str">
        <f t="shared" si="113"/>
        <v/>
      </c>
    </row>
    <row r="3620" spans="2:11" ht="18" customHeight="1">
      <c r="B3620" s="16" t="str">
        <f>IF('6.標準時間'!$B3620="","",'6.標準時間'!B3620)</f>
        <v/>
      </c>
      <c r="C3620" s="16" t="str">
        <f>IF('6.標準時間'!$C3620="","",'6.標準時間'!C3620)</f>
        <v/>
      </c>
      <c r="D3620" s="16" t="str">
        <f>IF('6.標準時間'!$C3620="","",'6.標準時間'!E3620)</f>
        <v/>
      </c>
      <c r="E3620" s="171" t="str">
        <f>IF('6.標準時間'!$C3620="","",'6.標準時間'!F3620)</f>
        <v/>
      </c>
      <c r="F3620" s="15" t="str">
        <f t="shared" si="112"/>
        <v/>
      </c>
      <c r="G3620" s="142" t="str">
        <f>IF('6.標準時間'!$C3620="","",'6.標準時間'!H3620)</f>
        <v/>
      </c>
      <c r="H3620" s="142" t="str">
        <f>IF('6.標準時間'!$C3620="","",'6.標準時間'!I3620)</f>
        <v/>
      </c>
      <c r="I3620" s="107" t="str">
        <f>IF(C3620="","",VLOOKUP($C3620,'7.工程別レート'!$C$6:$E$501,3,FALSE))</f>
        <v/>
      </c>
      <c r="J3620" s="108" t="str">
        <f>IF(C3620="","",VLOOKUP($C3620,'7.工程別レート'!$C$6:$E$501,2,FALSE))</f>
        <v/>
      </c>
      <c r="K3620" s="195" t="str">
        <f t="shared" si="113"/>
        <v/>
      </c>
    </row>
    <row r="3621" spans="2:11" ht="18" customHeight="1">
      <c r="B3621" s="16" t="str">
        <f>IF('6.標準時間'!$B3621="","",'6.標準時間'!B3621)</f>
        <v/>
      </c>
      <c r="C3621" s="16" t="str">
        <f>IF('6.標準時間'!$C3621="","",'6.標準時間'!C3621)</f>
        <v/>
      </c>
      <c r="D3621" s="16" t="str">
        <f>IF('6.標準時間'!$C3621="","",'6.標準時間'!E3621)</f>
        <v/>
      </c>
      <c r="E3621" s="171" t="str">
        <f>IF('6.標準時間'!$C3621="","",'6.標準時間'!F3621)</f>
        <v/>
      </c>
      <c r="F3621" s="15" t="str">
        <f t="shared" si="112"/>
        <v/>
      </c>
      <c r="G3621" s="142" t="str">
        <f>IF('6.標準時間'!$C3621="","",'6.標準時間'!H3621)</f>
        <v/>
      </c>
      <c r="H3621" s="142" t="str">
        <f>IF('6.標準時間'!$C3621="","",'6.標準時間'!I3621)</f>
        <v/>
      </c>
      <c r="I3621" s="107" t="str">
        <f>IF(C3621="","",VLOOKUP($C3621,'7.工程別レート'!$C$6:$E$501,3,FALSE))</f>
        <v/>
      </c>
      <c r="J3621" s="108" t="str">
        <f>IF(C3621="","",VLOOKUP($C3621,'7.工程別レート'!$C$6:$E$501,2,FALSE))</f>
        <v/>
      </c>
      <c r="K3621" s="195" t="str">
        <f t="shared" si="113"/>
        <v/>
      </c>
    </row>
    <row r="3622" spans="2:11" ht="18" customHeight="1">
      <c r="B3622" s="16" t="str">
        <f>IF('6.標準時間'!$B3622="","",'6.標準時間'!B3622)</f>
        <v/>
      </c>
      <c r="C3622" s="16" t="str">
        <f>IF('6.標準時間'!$C3622="","",'6.標準時間'!C3622)</f>
        <v/>
      </c>
      <c r="D3622" s="16" t="str">
        <f>IF('6.標準時間'!$C3622="","",'6.標準時間'!E3622)</f>
        <v/>
      </c>
      <c r="E3622" s="171" t="str">
        <f>IF('6.標準時間'!$C3622="","",'6.標準時間'!F3622)</f>
        <v/>
      </c>
      <c r="F3622" s="15" t="str">
        <f t="shared" si="112"/>
        <v/>
      </c>
      <c r="G3622" s="142" t="str">
        <f>IF('6.標準時間'!$C3622="","",'6.標準時間'!H3622)</f>
        <v/>
      </c>
      <c r="H3622" s="142" t="str">
        <f>IF('6.標準時間'!$C3622="","",'6.標準時間'!I3622)</f>
        <v/>
      </c>
      <c r="I3622" s="107" t="str">
        <f>IF(C3622="","",VLOOKUP($C3622,'7.工程別レート'!$C$6:$E$501,3,FALSE))</f>
        <v/>
      </c>
      <c r="J3622" s="108" t="str">
        <f>IF(C3622="","",VLOOKUP($C3622,'7.工程別レート'!$C$6:$E$501,2,FALSE))</f>
        <v/>
      </c>
      <c r="K3622" s="195" t="str">
        <f t="shared" si="113"/>
        <v/>
      </c>
    </row>
    <row r="3623" spans="2:11" ht="18" customHeight="1">
      <c r="B3623" s="16" t="str">
        <f>IF('6.標準時間'!$B3623="","",'6.標準時間'!B3623)</f>
        <v/>
      </c>
      <c r="C3623" s="16" t="str">
        <f>IF('6.標準時間'!$C3623="","",'6.標準時間'!C3623)</f>
        <v/>
      </c>
      <c r="D3623" s="16" t="str">
        <f>IF('6.標準時間'!$C3623="","",'6.標準時間'!E3623)</f>
        <v/>
      </c>
      <c r="E3623" s="171" t="str">
        <f>IF('6.標準時間'!$C3623="","",'6.標準時間'!F3623)</f>
        <v/>
      </c>
      <c r="F3623" s="15" t="str">
        <f t="shared" si="112"/>
        <v/>
      </c>
      <c r="G3623" s="142" t="str">
        <f>IF('6.標準時間'!$C3623="","",'6.標準時間'!H3623)</f>
        <v/>
      </c>
      <c r="H3623" s="142" t="str">
        <f>IF('6.標準時間'!$C3623="","",'6.標準時間'!I3623)</f>
        <v/>
      </c>
      <c r="I3623" s="107" t="str">
        <f>IF(C3623="","",VLOOKUP($C3623,'7.工程別レート'!$C$6:$E$501,3,FALSE))</f>
        <v/>
      </c>
      <c r="J3623" s="108" t="str">
        <f>IF(C3623="","",VLOOKUP($C3623,'7.工程別レート'!$C$6:$E$501,2,FALSE))</f>
        <v/>
      </c>
      <c r="K3623" s="195" t="str">
        <f t="shared" si="113"/>
        <v/>
      </c>
    </row>
    <row r="3624" spans="2:11" ht="18" customHeight="1">
      <c r="B3624" s="16" t="str">
        <f>IF('6.標準時間'!$B3624="","",'6.標準時間'!B3624)</f>
        <v/>
      </c>
      <c r="C3624" s="16" t="str">
        <f>IF('6.標準時間'!$C3624="","",'6.標準時間'!C3624)</f>
        <v/>
      </c>
      <c r="D3624" s="16" t="str">
        <f>IF('6.標準時間'!$C3624="","",'6.標準時間'!E3624)</f>
        <v/>
      </c>
      <c r="E3624" s="171" t="str">
        <f>IF('6.標準時間'!$C3624="","",'6.標準時間'!F3624)</f>
        <v/>
      </c>
      <c r="F3624" s="15" t="str">
        <f t="shared" si="112"/>
        <v/>
      </c>
      <c r="G3624" s="142" t="str">
        <f>IF('6.標準時間'!$C3624="","",'6.標準時間'!H3624)</f>
        <v/>
      </c>
      <c r="H3624" s="142" t="str">
        <f>IF('6.標準時間'!$C3624="","",'6.標準時間'!I3624)</f>
        <v/>
      </c>
      <c r="I3624" s="107" t="str">
        <f>IF(C3624="","",VLOOKUP($C3624,'7.工程別レート'!$C$6:$E$501,3,FALSE))</f>
        <v/>
      </c>
      <c r="J3624" s="108" t="str">
        <f>IF(C3624="","",VLOOKUP($C3624,'7.工程別レート'!$C$6:$E$501,2,FALSE))</f>
        <v/>
      </c>
      <c r="K3624" s="195" t="str">
        <f t="shared" si="113"/>
        <v/>
      </c>
    </row>
    <row r="3625" spans="2:11" ht="18" customHeight="1">
      <c r="B3625" s="16" t="str">
        <f>IF('6.標準時間'!$B3625="","",'6.標準時間'!B3625)</f>
        <v/>
      </c>
      <c r="C3625" s="16" t="str">
        <f>IF('6.標準時間'!$C3625="","",'6.標準時間'!C3625)</f>
        <v/>
      </c>
      <c r="D3625" s="16" t="str">
        <f>IF('6.標準時間'!$C3625="","",'6.標準時間'!E3625)</f>
        <v/>
      </c>
      <c r="E3625" s="171" t="str">
        <f>IF('6.標準時間'!$C3625="","",'6.標準時間'!F3625)</f>
        <v/>
      </c>
      <c r="F3625" s="15" t="str">
        <f t="shared" si="112"/>
        <v/>
      </c>
      <c r="G3625" s="142" t="str">
        <f>IF('6.標準時間'!$C3625="","",'6.標準時間'!H3625)</f>
        <v/>
      </c>
      <c r="H3625" s="142" t="str">
        <f>IF('6.標準時間'!$C3625="","",'6.標準時間'!I3625)</f>
        <v/>
      </c>
      <c r="I3625" s="107" t="str">
        <f>IF(C3625="","",VLOOKUP($C3625,'7.工程別レート'!$C$6:$E$501,3,FALSE))</f>
        <v/>
      </c>
      <c r="J3625" s="108" t="str">
        <f>IF(C3625="","",VLOOKUP($C3625,'7.工程別レート'!$C$6:$E$501,2,FALSE))</f>
        <v/>
      </c>
      <c r="K3625" s="195" t="str">
        <f t="shared" si="113"/>
        <v/>
      </c>
    </row>
    <row r="3626" spans="2:11" ht="18" customHeight="1">
      <c r="B3626" s="16" t="str">
        <f>IF('6.標準時間'!$B3626="","",'6.標準時間'!B3626)</f>
        <v/>
      </c>
      <c r="C3626" s="16" t="str">
        <f>IF('6.標準時間'!$C3626="","",'6.標準時間'!C3626)</f>
        <v/>
      </c>
      <c r="D3626" s="16" t="str">
        <f>IF('6.標準時間'!$C3626="","",'6.標準時間'!E3626)</f>
        <v/>
      </c>
      <c r="E3626" s="171" t="str">
        <f>IF('6.標準時間'!$C3626="","",'6.標準時間'!F3626)</f>
        <v/>
      </c>
      <c r="F3626" s="15" t="str">
        <f t="shared" si="112"/>
        <v/>
      </c>
      <c r="G3626" s="142" t="str">
        <f>IF('6.標準時間'!$C3626="","",'6.標準時間'!H3626)</f>
        <v/>
      </c>
      <c r="H3626" s="142" t="str">
        <f>IF('6.標準時間'!$C3626="","",'6.標準時間'!I3626)</f>
        <v/>
      </c>
      <c r="I3626" s="107" t="str">
        <f>IF(C3626="","",VLOOKUP($C3626,'7.工程別レート'!$C$6:$E$501,3,FALSE))</f>
        <v/>
      </c>
      <c r="J3626" s="108" t="str">
        <f>IF(C3626="","",VLOOKUP($C3626,'7.工程別レート'!$C$6:$E$501,2,FALSE))</f>
        <v/>
      </c>
      <c r="K3626" s="195" t="str">
        <f t="shared" si="113"/>
        <v/>
      </c>
    </row>
    <row r="3627" spans="2:11" ht="18" customHeight="1">
      <c r="B3627" s="16" t="str">
        <f>IF('6.標準時間'!$B3627="","",'6.標準時間'!B3627)</f>
        <v/>
      </c>
      <c r="C3627" s="16" t="str">
        <f>IF('6.標準時間'!$C3627="","",'6.標準時間'!C3627)</f>
        <v/>
      </c>
      <c r="D3627" s="16" t="str">
        <f>IF('6.標準時間'!$C3627="","",'6.標準時間'!E3627)</f>
        <v/>
      </c>
      <c r="E3627" s="171" t="str">
        <f>IF('6.標準時間'!$C3627="","",'6.標準時間'!F3627)</f>
        <v/>
      </c>
      <c r="F3627" s="15" t="str">
        <f t="shared" si="112"/>
        <v/>
      </c>
      <c r="G3627" s="142" t="str">
        <f>IF('6.標準時間'!$C3627="","",'6.標準時間'!H3627)</f>
        <v/>
      </c>
      <c r="H3627" s="142" t="str">
        <f>IF('6.標準時間'!$C3627="","",'6.標準時間'!I3627)</f>
        <v/>
      </c>
      <c r="I3627" s="107" t="str">
        <f>IF(C3627="","",VLOOKUP($C3627,'7.工程別レート'!$C$6:$E$501,3,FALSE))</f>
        <v/>
      </c>
      <c r="J3627" s="108" t="str">
        <f>IF(C3627="","",VLOOKUP($C3627,'7.工程別レート'!$C$6:$E$501,2,FALSE))</f>
        <v/>
      </c>
      <c r="K3627" s="195" t="str">
        <f t="shared" si="113"/>
        <v/>
      </c>
    </row>
    <row r="3628" spans="2:11" ht="18" customHeight="1">
      <c r="B3628" s="16" t="str">
        <f>IF('6.標準時間'!$B3628="","",'6.標準時間'!B3628)</f>
        <v/>
      </c>
      <c r="C3628" s="16" t="str">
        <f>IF('6.標準時間'!$C3628="","",'6.標準時間'!C3628)</f>
        <v/>
      </c>
      <c r="D3628" s="16" t="str">
        <f>IF('6.標準時間'!$C3628="","",'6.標準時間'!E3628)</f>
        <v/>
      </c>
      <c r="E3628" s="171" t="str">
        <f>IF('6.標準時間'!$C3628="","",'6.標準時間'!F3628)</f>
        <v/>
      </c>
      <c r="F3628" s="15" t="str">
        <f t="shared" si="112"/>
        <v/>
      </c>
      <c r="G3628" s="142" t="str">
        <f>IF('6.標準時間'!$C3628="","",'6.標準時間'!H3628)</f>
        <v/>
      </c>
      <c r="H3628" s="142" t="str">
        <f>IF('6.標準時間'!$C3628="","",'6.標準時間'!I3628)</f>
        <v/>
      </c>
      <c r="I3628" s="107" t="str">
        <f>IF(C3628="","",VLOOKUP($C3628,'7.工程別レート'!$C$6:$E$501,3,FALSE))</f>
        <v/>
      </c>
      <c r="J3628" s="108" t="str">
        <f>IF(C3628="","",VLOOKUP($C3628,'7.工程別レート'!$C$6:$E$501,2,FALSE))</f>
        <v/>
      </c>
      <c r="K3628" s="195" t="str">
        <f t="shared" si="113"/>
        <v/>
      </c>
    </row>
    <row r="3629" spans="2:11" ht="18" customHeight="1">
      <c r="B3629" s="16" t="str">
        <f>IF('6.標準時間'!$B3629="","",'6.標準時間'!B3629)</f>
        <v/>
      </c>
      <c r="C3629" s="16" t="str">
        <f>IF('6.標準時間'!$C3629="","",'6.標準時間'!C3629)</f>
        <v/>
      </c>
      <c r="D3629" s="16" t="str">
        <f>IF('6.標準時間'!$C3629="","",'6.標準時間'!E3629)</f>
        <v/>
      </c>
      <c r="E3629" s="171" t="str">
        <f>IF('6.標準時間'!$C3629="","",'6.標準時間'!F3629)</f>
        <v/>
      </c>
      <c r="F3629" s="15" t="str">
        <f t="shared" si="112"/>
        <v/>
      </c>
      <c r="G3629" s="142" t="str">
        <f>IF('6.標準時間'!$C3629="","",'6.標準時間'!H3629)</f>
        <v/>
      </c>
      <c r="H3629" s="142" t="str">
        <f>IF('6.標準時間'!$C3629="","",'6.標準時間'!I3629)</f>
        <v/>
      </c>
      <c r="I3629" s="107" t="str">
        <f>IF(C3629="","",VLOOKUP($C3629,'7.工程別レート'!$C$6:$E$501,3,FALSE))</f>
        <v/>
      </c>
      <c r="J3629" s="108" t="str">
        <f>IF(C3629="","",VLOOKUP($C3629,'7.工程別レート'!$C$6:$E$501,2,FALSE))</f>
        <v/>
      </c>
      <c r="K3629" s="195" t="str">
        <f t="shared" si="113"/>
        <v/>
      </c>
    </row>
    <row r="3630" spans="2:11" ht="18" customHeight="1">
      <c r="B3630" s="16" t="str">
        <f>IF('6.標準時間'!$B3630="","",'6.標準時間'!B3630)</f>
        <v/>
      </c>
      <c r="C3630" s="16" t="str">
        <f>IF('6.標準時間'!$C3630="","",'6.標準時間'!C3630)</f>
        <v/>
      </c>
      <c r="D3630" s="16" t="str">
        <f>IF('6.標準時間'!$C3630="","",'6.標準時間'!E3630)</f>
        <v/>
      </c>
      <c r="E3630" s="171" t="str">
        <f>IF('6.標準時間'!$C3630="","",'6.標準時間'!F3630)</f>
        <v/>
      </c>
      <c r="F3630" s="15" t="str">
        <f t="shared" si="112"/>
        <v/>
      </c>
      <c r="G3630" s="142" t="str">
        <f>IF('6.標準時間'!$C3630="","",'6.標準時間'!H3630)</f>
        <v/>
      </c>
      <c r="H3630" s="142" t="str">
        <f>IF('6.標準時間'!$C3630="","",'6.標準時間'!I3630)</f>
        <v/>
      </c>
      <c r="I3630" s="107" t="str">
        <f>IF(C3630="","",VLOOKUP($C3630,'7.工程別レート'!$C$6:$E$501,3,FALSE))</f>
        <v/>
      </c>
      <c r="J3630" s="108" t="str">
        <f>IF(C3630="","",VLOOKUP($C3630,'7.工程別レート'!$C$6:$E$501,2,FALSE))</f>
        <v/>
      </c>
      <c r="K3630" s="195" t="str">
        <f t="shared" si="113"/>
        <v/>
      </c>
    </row>
    <row r="3631" spans="2:11" ht="18" customHeight="1">
      <c r="B3631" s="16" t="str">
        <f>IF('6.標準時間'!$B3631="","",'6.標準時間'!B3631)</f>
        <v/>
      </c>
      <c r="C3631" s="16" t="str">
        <f>IF('6.標準時間'!$C3631="","",'6.標準時間'!C3631)</f>
        <v/>
      </c>
      <c r="D3631" s="16" t="str">
        <f>IF('6.標準時間'!$C3631="","",'6.標準時間'!E3631)</f>
        <v/>
      </c>
      <c r="E3631" s="171" t="str">
        <f>IF('6.標準時間'!$C3631="","",'6.標準時間'!F3631)</f>
        <v/>
      </c>
      <c r="F3631" s="15" t="str">
        <f t="shared" si="112"/>
        <v/>
      </c>
      <c r="G3631" s="142" t="str">
        <f>IF('6.標準時間'!$C3631="","",'6.標準時間'!H3631)</f>
        <v/>
      </c>
      <c r="H3631" s="142" t="str">
        <f>IF('6.標準時間'!$C3631="","",'6.標準時間'!I3631)</f>
        <v/>
      </c>
      <c r="I3631" s="107" t="str">
        <f>IF(C3631="","",VLOOKUP($C3631,'7.工程別レート'!$C$6:$E$501,3,FALSE))</f>
        <v/>
      </c>
      <c r="J3631" s="108" t="str">
        <f>IF(C3631="","",VLOOKUP($C3631,'7.工程別レート'!$C$6:$E$501,2,FALSE))</f>
        <v/>
      </c>
      <c r="K3631" s="195" t="str">
        <f t="shared" si="113"/>
        <v/>
      </c>
    </row>
    <row r="3632" spans="2:11" ht="18" customHeight="1">
      <c r="B3632" s="16" t="str">
        <f>IF('6.標準時間'!$B3632="","",'6.標準時間'!B3632)</f>
        <v/>
      </c>
      <c r="C3632" s="16" t="str">
        <f>IF('6.標準時間'!$C3632="","",'6.標準時間'!C3632)</f>
        <v/>
      </c>
      <c r="D3632" s="16" t="str">
        <f>IF('6.標準時間'!$C3632="","",'6.標準時間'!E3632)</f>
        <v/>
      </c>
      <c r="E3632" s="171" t="str">
        <f>IF('6.標準時間'!$C3632="","",'6.標準時間'!F3632)</f>
        <v/>
      </c>
      <c r="F3632" s="15" t="str">
        <f t="shared" si="112"/>
        <v/>
      </c>
      <c r="G3632" s="142" t="str">
        <f>IF('6.標準時間'!$C3632="","",'6.標準時間'!H3632)</f>
        <v/>
      </c>
      <c r="H3632" s="142" t="str">
        <f>IF('6.標準時間'!$C3632="","",'6.標準時間'!I3632)</f>
        <v/>
      </c>
      <c r="I3632" s="107" t="str">
        <f>IF(C3632="","",VLOOKUP($C3632,'7.工程別レート'!$C$6:$E$501,3,FALSE))</f>
        <v/>
      </c>
      <c r="J3632" s="108" t="str">
        <f>IF(C3632="","",VLOOKUP($C3632,'7.工程別レート'!$C$6:$E$501,2,FALSE))</f>
        <v/>
      </c>
      <c r="K3632" s="195" t="str">
        <f t="shared" si="113"/>
        <v/>
      </c>
    </row>
    <row r="3633" spans="2:11" ht="18" customHeight="1">
      <c r="B3633" s="16" t="str">
        <f>IF('6.標準時間'!$B3633="","",'6.標準時間'!B3633)</f>
        <v/>
      </c>
      <c r="C3633" s="16" t="str">
        <f>IF('6.標準時間'!$C3633="","",'6.標準時間'!C3633)</f>
        <v/>
      </c>
      <c r="D3633" s="16" t="str">
        <f>IF('6.標準時間'!$C3633="","",'6.標準時間'!E3633)</f>
        <v/>
      </c>
      <c r="E3633" s="171" t="str">
        <f>IF('6.標準時間'!$C3633="","",'6.標準時間'!F3633)</f>
        <v/>
      </c>
      <c r="F3633" s="15" t="str">
        <f t="shared" si="112"/>
        <v/>
      </c>
      <c r="G3633" s="142" t="str">
        <f>IF('6.標準時間'!$C3633="","",'6.標準時間'!H3633)</f>
        <v/>
      </c>
      <c r="H3633" s="142" t="str">
        <f>IF('6.標準時間'!$C3633="","",'6.標準時間'!I3633)</f>
        <v/>
      </c>
      <c r="I3633" s="107" t="str">
        <f>IF(C3633="","",VLOOKUP($C3633,'7.工程別レート'!$C$6:$E$501,3,FALSE))</f>
        <v/>
      </c>
      <c r="J3633" s="108" t="str">
        <f>IF(C3633="","",VLOOKUP($C3633,'7.工程別レート'!$C$6:$E$501,2,FALSE))</f>
        <v/>
      </c>
      <c r="K3633" s="195" t="str">
        <f t="shared" si="113"/>
        <v/>
      </c>
    </row>
    <row r="3634" spans="2:11" ht="18" customHeight="1">
      <c r="B3634" s="16" t="str">
        <f>IF('6.標準時間'!$B3634="","",'6.標準時間'!B3634)</f>
        <v/>
      </c>
      <c r="C3634" s="16" t="str">
        <f>IF('6.標準時間'!$C3634="","",'6.標準時間'!C3634)</f>
        <v/>
      </c>
      <c r="D3634" s="16" t="str">
        <f>IF('6.標準時間'!$C3634="","",'6.標準時間'!E3634)</f>
        <v/>
      </c>
      <c r="E3634" s="171" t="str">
        <f>IF('6.標準時間'!$C3634="","",'6.標準時間'!F3634)</f>
        <v/>
      </c>
      <c r="F3634" s="15" t="str">
        <f t="shared" si="112"/>
        <v/>
      </c>
      <c r="G3634" s="142" t="str">
        <f>IF('6.標準時間'!$C3634="","",'6.標準時間'!H3634)</f>
        <v/>
      </c>
      <c r="H3634" s="142" t="str">
        <f>IF('6.標準時間'!$C3634="","",'6.標準時間'!I3634)</f>
        <v/>
      </c>
      <c r="I3634" s="107" t="str">
        <f>IF(C3634="","",VLOOKUP($C3634,'7.工程別レート'!$C$6:$E$501,3,FALSE))</f>
        <v/>
      </c>
      <c r="J3634" s="108" t="str">
        <f>IF(C3634="","",VLOOKUP($C3634,'7.工程別レート'!$C$6:$E$501,2,FALSE))</f>
        <v/>
      </c>
      <c r="K3634" s="195" t="str">
        <f t="shared" si="113"/>
        <v/>
      </c>
    </row>
    <row r="3635" spans="2:11" ht="18" customHeight="1">
      <c r="B3635" s="16" t="str">
        <f>IF('6.標準時間'!$B3635="","",'6.標準時間'!B3635)</f>
        <v/>
      </c>
      <c r="C3635" s="16" t="str">
        <f>IF('6.標準時間'!$C3635="","",'6.標準時間'!C3635)</f>
        <v/>
      </c>
      <c r="D3635" s="16" t="str">
        <f>IF('6.標準時間'!$C3635="","",'6.標準時間'!E3635)</f>
        <v/>
      </c>
      <c r="E3635" s="171" t="str">
        <f>IF('6.標準時間'!$C3635="","",'6.標準時間'!F3635)</f>
        <v/>
      </c>
      <c r="F3635" s="15" t="str">
        <f t="shared" si="112"/>
        <v/>
      </c>
      <c r="G3635" s="142" t="str">
        <f>IF('6.標準時間'!$C3635="","",'6.標準時間'!H3635)</f>
        <v/>
      </c>
      <c r="H3635" s="142" t="str">
        <f>IF('6.標準時間'!$C3635="","",'6.標準時間'!I3635)</f>
        <v/>
      </c>
      <c r="I3635" s="107" t="str">
        <f>IF(C3635="","",VLOOKUP($C3635,'7.工程別レート'!$C$6:$E$501,3,FALSE))</f>
        <v/>
      </c>
      <c r="J3635" s="108" t="str">
        <f>IF(C3635="","",VLOOKUP($C3635,'7.工程別レート'!$C$6:$E$501,2,FALSE))</f>
        <v/>
      </c>
      <c r="K3635" s="195" t="str">
        <f t="shared" si="113"/>
        <v/>
      </c>
    </row>
    <row r="3636" spans="2:11" ht="18" customHeight="1">
      <c r="B3636" s="16" t="str">
        <f>IF('6.標準時間'!$B3636="","",'6.標準時間'!B3636)</f>
        <v/>
      </c>
      <c r="C3636" s="16" t="str">
        <f>IF('6.標準時間'!$C3636="","",'6.標準時間'!C3636)</f>
        <v/>
      </c>
      <c r="D3636" s="16" t="str">
        <f>IF('6.標準時間'!$C3636="","",'6.標準時間'!E3636)</f>
        <v/>
      </c>
      <c r="E3636" s="171" t="str">
        <f>IF('6.標準時間'!$C3636="","",'6.標準時間'!F3636)</f>
        <v/>
      </c>
      <c r="F3636" s="15" t="str">
        <f t="shared" si="112"/>
        <v/>
      </c>
      <c r="G3636" s="142" t="str">
        <f>IF('6.標準時間'!$C3636="","",'6.標準時間'!H3636)</f>
        <v/>
      </c>
      <c r="H3636" s="142" t="str">
        <f>IF('6.標準時間'!$C3636="","",'6.標準時間'!I3636)</f>
        <v/>
      </c>
      <c r="I3636" s="107" t="str">
        <f>IF(C3636="","",VLOOKUP($C3636,'7.工程別レート'!$C$6:$E$501,3,FALSE))</f>
        <v/>
      </c>
      <c r="J3636" s="108" t="str">
        <f>IF(C3636="","",VLOOKUP($C3636,'7.工程別レート'!$C$6:$E$501,2,FALSE))</f>
        <v/>
      </c>
      <c r="K3636" s="195" t="str">
        <f t="shared" si="113"/>
        <v/>
      </c>
    </row>
    <row r="3637" spans="2:11" ht="18" customHeight="1">
      <c r="B3637" s="16" t="str">
        <f>IF('6.標準時間'!$B3637="","",'6.標準時間'!B3637)</f>
        <v/>
      </c>
      <c r="C3637" s="16" t="str">
        <f>IF('6.標準時間'!$C3637="","",'6.標準時間'!C3637)</f>
        <v/>
      </c>
      <c r="D3637" s="16" t="str">
        <f>IF('6.標準時間'!$C3637="","",'6.標準時間'!E3637)</f>
        <v/>
      </c>
      <c r="E3637" s="171" t="str">
        <f>IF('6.標準時間'!$C3637="","",'6.標準時間'!F3637)</f>
        <v/>
      </c>
      <c r="F3637" s="15" t="str">
        <f t="shared" si="112"/>
        <v/>
      </c>
      <c r="G3637" s="142" t="str">
        <f>IF('6.標準時間'!$C3637="","",'6.標準時間'!H3637)</f>
        <v/>
      </c>
      <c r="H3637" s="142" t="str">
        <f>IF('6.標準時間'!$C3637="","",'6.標準時間'!I3637)</f>
        <v/>
      </c>
      <c r="I3637" s="107" t="str">
        <f>IF(C3637="","",VLOOKUP($C3637,'7.工程別レート'!$C$6:$E$501,3,FALSE))</f>
        <v/>
      </c>
      <c r="J3637" s="108" t="str">
        <f>IF(C3637="","",VLOOKUP($C3637,'7.工程別レート'!$C$6:$E$501,2,FALSE))</f>
        <v/>
      </c>
      <c r="K3637" s="195" t="str">
        <f t="shared" si="113"/>
        <v/>
      </c>
    </row>
    <row r="3638" spans="2:11" ht="18" customHeight="1">
      <c r="B3638" s="16" t="str">
        <f>IF('6.標準時間'!$B3638="","",'6.標準時間'!B3638)</f>
        <v/>
      </c>
      <c r="C3638" s="16" t="str">
        <f>IF('6.標準時間'!$C3638="","",'6.標準時間'!C3638)</f>
        <v/>
      </c>
      <c r="D3638" s="16" t="str">
        <f>IF('6.標準時間'!$C3638="","",'6.標準時間'!E3638)</f>
        <v/>
      </c>
      <c r="E3638" s="171" t="str">
        <f>IF('6.標準時間'!$C3638="","",'6.標準時間'!F3638)</f>
        <v/>
      </c>
      <c r="F3638" s="15" t="str">
        <f t="shared" si="112"/>
        <v/>
      </c>
      <c r="G3638" s="142" t="str">
        <f>IF('6.標準時間'!$C3638="","",'6.標準時間'!H3638)</f>
        <v/>
      </c>
      <c r="H3638" s="142" t="str">
        <f>IF('6.標準時間'!$C3638="","",'6.標準時間'!I3638)</f>
        <v/>
      </c>
      <c r="I3638" s="107" t="str">
        <f>IF(C3638="","",VLOOKUP($C3638,'7.工程別レート'!$C$6:$E$501,3,FALSE))</f>
        <v/>
      </c>
      <c r="J3638" s="108" t="str">
        <f>IF(C3638="","",VLOOKUP($C3638,'7.工程別レート'!$C$6:$E$501,2,FALSE))</f>
        <v/>
      </c>
      <c r="K3638" s="195" t="str">
        <f t="shared" si="113"/>
        <v/>
      </c>
    </row>
    <row r="3639" spans="2:11" ht="18" customHeight="1">
      <c r="B3639" s="16" t="str">
        <f>IF('6.標準時間'!$B3639="","",'6.標準時間'!B3639)</f>
        <v/>
      </c>
      <c r="C3639" s="16" t="str">
        <f>IF('6.標準時間'!$C3639="","",'6.標準時間'!C3639)</f>
        <v/>
      </c>
      <c r="D3639" s="16" t="str">
        <f>IF('6.標準時間'!$C3639="","",'6.標準時間'!E3639)</f>
        <v/>
      </c>
      <c r="E3639" s="171" t="str">
        <f>IF('6.標準時間'!$C3639="","",'6.標準時間'!F3639)</f>
        <v/>
      </c>
      <c r="F3639" s="15" t="str">
        <f t="shared" si="112"/>
        <v/>
      </c>
      <c r="G3639" s="142" t="str">
        <f>IF('6.標準時間'!$C3639="","",'6.標準時間'!H3639)</f>
        <v/>
      </c>
      <c r="H3639" s="142" t="str">
        <f>IF('6.標準時間'!$C3639="","",'6.標準時間'!I3639)</f>
        <v/>
      </c>
      <c r="I3639" s="107" t="str">
        <f>IF(C3639="","",VLOOKUP($C3639,'7.工程別レート'!$C$6:$E$501,3,FALSE))</f>
        <v/>
      </c>
      <c r="J3639" s="108" t="str">
        <f>IF(C3639="","",VLOOKUP($C3639,'7.工程別レート'!$C$6:$E$501,2,FALSE))</f>
        <v/>
      </c>
      <c r="K3639" s="195" t="str">
        <f t="shared" si="113"/>
        <v/>
      </c>
    </row>
    <row r="3640" spans="2:11" ht="18" customHeight="1">
      <c r="B3640" s="16" t="str">
        <f>IF('6.標準時間'!$B3640="","",'6.標準時間'!B3640)</f>
        <v/>
      </c>
      <c r="C3640" s="16" t="str">
        <f>IF('6.標準時間'!$C3640="","",'6.標準時間'!C3640)</f>
        <v/>
      </c>
      <c r="D3640" s="16" t="str">
        <f>IF('6.標準時間'!$C3640="","",'6.標準時間'!E3640)</f>
        <v/>
      </c>
      <c r="E3640" s="171" t="str">
        <f>IF('6.標準時間'!$C3640="","",'6.標準時間'!F3640)</f>
        <v/>
      </c>
      <c r="F3640" s="15" t="str">
        <f t="shared" si="112"/>
        <v/>
      </c>
      <c r="G3640" s="142" t="str">
        <f>IF('6.標準時間'!$C3640="","",'6.標準時間'!H3640)</f>
        <v/>
      </c>
      <c r="H3640" s="142" t="str">
        <f>IF('6.標準時間'!$C3640="","",'6.標準時間'!I3640)</f>
        <v/>
      </c>
      <c r="I3640" s="107" t="str">
        <f>IF(C3640="","",VLOOKUP($C3640,'7.工程別レート'!$C$6:$E$501,3,FALSE))</f>
        <v/>
      </c>
      <c r="J3640" s="108" t="str">
        <f>IF(C3640="","",VLOOKUP($C3640,'7.工程別レート'!$C$6:$E$501,2,FALSE))</f>
        <v/>
      </c>
      <c r="K3640" s="195" t="str">
        <f t="shared" si="113"/>
        <v/>
      </c>
    </row>
    <row r="3641" spans="2:11" ht="18" customHeight="1">
      <c r="B3641" s="16" t="str">
        <f>IF('6.標準時間'!$B3641="","",'6.標準時間'!B3641)</f>
        <v/>
      </c>
      <c r="C3641" s="16" t="str">
        <f>IF('6.標準時間'!$C3641="","",'6.標準時間'!C3641)</f>
        <v/>
      </c>
      <c r="D3641" s="16" t="str">
        <f>IF('6.標準時間'!$C3641="","",'6.標準時間'!E3641)</f>
        <v/>
      </c>
      <c r="E3641" s="171" t="str">
        <f>IF('6.標準時間'!$C3641="","",'6.標準時間'!F3641)</f>
        <v/>
      </c>
      <c r="F3641" s="15" t="str">
        <f t="shared" si="112"/>
        <v/>
      </c>
      <c r="G3641" s="142" t="str">
        <f>IF('6.標準時間'!$C3641="","",'6.標準時間'!H3641)</f>
        <v/>
      </c>
      <c r="H3641" s="142" t="str">
        <f>IF('6.標準時間'!$C3641="","",'6.標準時間'!I3641)</f>
        <v/>
      </c>
      <c r="I3641" s="107" t="str">
        <f>IF(C3641="","",VLOOKUP($C3641,'7.工程別レート'!$C$6:$E$501,3,FALSE))</f>
        <v/>
      </c>
      <c r="J3641" s="108" t="str">
        <f>IF(C3641="","",VLOOKUP($C3641,'7.工程別レート'!$C$6:$E$501,2,FALSE))</f>
        <v/>
      </c>
      <c r="K3641" s="195" t="str">
        <f t="shared" si="113"/>
        <v/>
      </c>
    </row>
    <row r="3642" spans="2:11" ht="18" customHeight="1">
      <c r="B3642" s="16" t="str">
        <f>IF('6.標準時間'!$B3642="","",'6.標準時間'!B3642)</f>
        <v/>
      </c>
      <c r="C3642" s="16" t="str">
        <f>IF('6.標準時間'!$C3642="","",'6.標準時間'!C3642)</f>
        <v/>
      </c>
      <c r="D3642" s="16" t="str">
        <f>IF('6.標準時間'!$C3642="","",'6.標準時間'!E3642)</f>
        <v/>
      </c>
      <c r="E3642" s="171" t="str">
        <f>IF('6.標準時間'!$C3642="","",'6.標準時間'!F3642)</f>
        <v/>
      </c>
      <c r="F3642" s="15" t="str">
        <f t="shared" si="112"/>
        <v/>
      </c>
      <c r="G3642" s="142" t="str">
        <f>IF('6.標準時間'!$C3642="","",'6.標準時間'!H3642)</f>
        <v/>
      </c>
      <c r="H3642" s="142" t="str">
        <f>IF('6.標準時間'!$C3642="","",'6.標準時間'!I3642)</f>
        <v/>
      </c>
      <c r="I3642" s="107" t="str">
        <f>IF(C3642="","",VLOOKUP($C3642,'7.工程別レート'!$C$6:$E$501,3,FALSE))</f>
        <v/>
      </c>
      <c r="J3642" s="108" t="str">
        <f>IF(C3642="","",VLOOKUP($C3642,'7.工程別レート'!$C$6:$E$501,2,FALSE))</f>
        <v/>
      </c>
      <c r="K3642" s="195" t="str">
        <f t="shared" si="113"/>
        <v/>
      </c>
    </row>
    <row r="3643" spans="2:11" ht="18" customHeight="1">
      <c r="B3643" s="16" t="str">
        <f>IF('6.標準時間'!$B3643="","",'6.標準時間'!B3643)</f>
        <v/>
      </c>
      <c r="C3643" s="16" t="str">
        <f>IF('6.標準時間'!$C3643="","",'6.標準時間'!C3643)</f>
        <v/>
      </c>
      <c r="D3643" s="16" t="str">
        <f>IF('6.標準時間'!$C3643="","",'6.標準時間'!E3643)</f>
        <v/>
      </c>
      <c r="E3643" s="171" t="str">
        <f>IF('6.標準時間'!$C3643="","",'6.標準時間'!F3643)</f>
        <v/>
      </c>
      <c r="F3643" s="15" t="str">
        <f t="shared" si="112"/>
        <v/>
      </c>
      <c r="G3643" s="142" t="str">
        <f>IF('6.標準時間'!$C3643="","",'6.標準時間'!H3643)</f>
        <v/>
      </c>
      <c r="H3643" s="142" t="str">
        <f>IF('6.標準時間'!$C3643="","",'6.標準時間'!I3643)</f>
        <v/>
      </c>
      <c r="I3643" s="107" t="str">
        <f>IF(C3643="","",VLOOKUP($C3643,'7.工程別レート'!$C$6:$E$501,3,FALSE))</f>
        <v/>
      </c>
      <c r="J3643" s="108" t="str">
        <f>IF(C3643="","",VLOOKUP($C3643,'7.工程別レート'!$C$6:$E$501,2,FALSE))</f>
        <v/>
      </c>
      <c r="K3643" s="195" t="str">
        <f t="shared" si="113"/>
        <v/>
      </c>
    </row>
    <row r="3644" spans="2:11" ht="18" customHeight="1">
      <c r="B3644" s="16" t="str">
        <f>IF('6.標準時間'!$B3644="","",'6.標準時間'!B3644)</f>
        <v/>
      </c>
      <c r="C3644" s="16" t="str">
        <f>IF('6.標準時間'!$C3644="","",'6.標準時間'!C3644)</f>
        <v/>
      </c>
      <c r="D3644" s="16" t="str">
        <f>IF('6.標準時間'!$C3644="","",'6.標準時間'!E3644)</f>
        <v/>
      </c>
      <c r="E3644" s="171" t="str">
        <f>IF('6.標準時間'!$C3644="","",'6.標準時間'!F3644)</f>
        <v/>
      </c>
      <c r="F3644" s="15" t="str">
        <f t="shared" si="112"/>
        <v/>
      </c>
      <c r="G3644" s="142" t="str">
        <f>IF('6.標準時間'!$C3644="","",'6.標準時間'!H3644)</f>
        <v/>
      </c>
      <c r="H3644" s="142" t="str">
        <f>IF('6.標準時間'!$C3644="","",'6.標準時間'!I3644)</f>
        <v/>
      </c>
      <c r="I3644" s="107" t="str">
        <f>IF(C3644="","",VLOOKUP($C3644,'7.工程別レート'!$C$6:$E$501,3,FALSE))</f>
        <v/>
      </c>
      <c r="J3644" s="108" t="str">
        <f>IF(C3644="","",VLOOKUP($C3644,'7.工程別レート'!$C$6:$E$501,2,FALSE))</f>
        <v/>
      </c>
      <c r="K3644" s="195" t="str">
        <f t="shared" si="113"/>
        <v/>
      </c>
    </row>
    <row r="3645" spans="2:11" ht="18" customHeight="1">
      <c r="B3645" s="16" t="str">
        <f>IF('6.標準時間'!$B3645="","",'6.標準時間'!B3645)</f>
        <v/>
      </c>
      <c r="C3645" s="16" t="str">
        <f>IF('6.標準時間'!$C3645="","",'6.標準時間'!C3645)</f>
        <v/>
      </c>
      <c r="D3645" s="16" t="str">
        <f>IF('6.標準時間'!$C3645="","",'6.標準時間'!E3645)</f>
        <v/>
      </c>
      <c r="E3645" s="171" t="str">
        <f>IF('6.標準時間'!$C3645="","",'6.標準時間'!F3645)</f>
        <v/>
      </c>
      <c r="F3645" s="15" t="str">
        <f t="shared" si="112"/>
        <v/>
      </c>
      <c r="G3645" s="142" t="str">
        <f>IF('6.標準時間'!$C3645="","",'6.標準時間'!H3645)</f>
        <v/>
      </c>
      <c r="H3645" s="142" t="str">
        <f>IF('6.標準時間'!$C3645="","",'6.標準時間'!I3645)</f>
        <v/>
      </c>
      <c r="I3645" s="107" t="str">
        <f>IF(C3645="","",VLOOKUP($C3645,'7.工程別レート'!$C$6:$E$501,3,FALSE))</f>
        <v/>
      </c>
      <c r="J3645" s="108" t="str">
        <f>IF(C3645="","",VLOOKUP($C3645,'7.工程別レート'!$C$6:$E$501,2,FALSE))</f>
        <v/>
      </c>
      <c r="K3645" s="195" t="str">
        <f t="shared" si="113"/>
        <v/>
      </c>
    </row>
    <row r="3646" spans="2:11" ht="18" customHeight="1">
      <c r="B3646" s="16" t="str">
        <f>IF('6.標準時間'!$B3646="","",'6.標準時間'!B3646)</f>
        <v/>
      </c>
      <c r="C3646" s="16" t="str">
        <f>IF('6.標準時間'!$C3646="","",'6.標準時間'!C3646)</f>
        <v/>
      </c>
      <c r="D3646" s="16" t="str">
        <f>IF('6.標準時間'!$C3646="","",'6.標準時間'!E3646)</f>
        <v/>
      </c>
      <c r="E3646" s="171" t="str">
        <f>IF('6.標準時間'!$C3646="","",'6.標準時間'!F3646)</f>
        <v/>
      </c>
      <c r="F3646" s="15" t="str">
        <f t="shared" si="112"/>
        <v/>
      </c>
      <c r="G3646" s="142" t="str">
        <f>IF('6.標準時間'!$C3646="","",'6.標準時間'!H3646)</f>
        <v/>
      </c>
      <c r="H3646" s="142" t="str">
        <f>IF('6.標準時間'!$C3646="","",'6.標準時間'!I3646)</f>
        <v/>
      </c>
      <c r="I3646" s="107" t="str">
        <f>IF(C3646="","",VLOOKUP($C3646,'7.工程別レート'!$C$6:$E$501,3,FALSE))</f>
        <v/>
      </c>
      <c r="J3646" s="108" t="str">
        <f>IF(C3646="","",VLOOKUP($C3646,'7.工程別レート'!$C$6:$E$501,2,FALSE))</f>
        <v/>
      </c>
      <c r="K3646" s="195" t="str">
        <f t="shared" si="113"/>
        <v/>
      </c>
    </row>
    <row r="3647" spans="2:11" ht="18" customHeight="1">
      <c r="B3647" s="16" t="str">
        <f>IF('6.標準時間'!$B3647="","",'6.標準時間'!B3647)</f>
        <v/>
      </c>
      <c r="C3647" s="16" t="str">
        <f>IF('6.標準時間'!$C3647="","",'6.標準時間'!C3647)</f>
        <v/>
      </c>
      <c r="D3647" s="16" t="str">
        <f>IF('6.標準時間'!$C3647="","",'6.標準時間'!E3647)</f>
        <v/>
      </c>
      <c r="E3647" s="171" t="str">
        <f>IF('6.標準時間'!$C3647="","",'6.標準時間'!F3647)</f>
        <v/>
      </c>
      <c r="F3647" s="15" t="str">
        <f t="shared" si="112"/>
        <v/>
      </c>
      <c r="G3647" s="142" t="str">
        <f>IF('6.標準時間'!$C3647="","",'6.標準時間'!H3647)</f>
        <v/>
      </c>
      <c r="H3647" s="142" t="str">
        <f>IF('6.標準時間'!$C3647="","",'6.標準時間'!I3647)</f>
        <v/>
      </c>
      <c r="I3647" s="107" t="str">
        <f>IF(C3647="","",VLOOKUP($C3647,'7.工程別レート'!$C$6:$E$501,3,FALSE))</f>
        <v/>
      </c>
      <c r="J3647" s="108" t="str">
        <f>IF(C3647="","",VLOOKUP($C3647,'7.工程別レート'!$C$6:$E$501,2,FALSE))</f>
        <v/>
      </c>
      <c r="K3647" s="195" t="str">
        <f t="shared" si="113"/>
        <v/>
      </c>
    </row>
    <row r="3648" spans="2:11" ht="18" customHeight="1">
      <c r="B3648" s="16" t="str">
        <f>IF('6.標準時間'!$B3648="","",'6.標準時間'!B3648)</f>
        <v/>
      </c>
      <c r="C3648" s="16" t="str">
        <f>IF('6.標準時間'!$C3648="","",'6.標準時間'!C3648)</f>
        <v/>
      </c>
      <c r="D3648" s="16" t="str">
        <f>IF('6.標準時間'!$C3648="","",'6.標準時間'!E3648)</f>
        <v/>
      </c>
      <c r="E3648" s="171" t="str">
        <f>IF('6.標準時間'!$C3648="","",'6.標準時間'!F3648)</f>
        <v/>
      </c>
      <c r="F3648" s="15" t="str">
        <f t="shared" si="112"/>
        <v/>
      </c>
      <c r="G3648" s="142" t="str">
        <f>IF('6.標準時間'!$C3648="","",'6.標準時間'!H3648)</f>
        <v/>
      </c>
      <c r="H3648" s="142" t="str">
        <f>IF('6.標準時間'!$C3648="","",'6.標準時間'!I3648)</f>
        <v/>
      </c>
      <c r="I3648" s="107" t="str">
        <f>IF(C3648="","",VLOOKUP($C3648,'7.工程別レート'!$C$6:$E$501,3,FALSE))</f>
        <v/>
      </c>
      <c r="J3648" s="108" t="str">
        <f>IF(C3648="","",VLOOKUP($C3648,'7.工程別レート'!$C$6:$E$501,2,FALSE))</f>
        <v/>
      </c>
      <c r="K3648" s="195" t="str">
        <f t="shared" si="113"/>
        <v/>
      </c>
    </row>
    <row r="3649" spans="2:11" ht="18" customHeight="1">
      <c r="B3649" s="16" t="str">
        <f>IF('6.標準時間'!$B3649="","",'6.標準時間'!B3649)</f>
        <v/>
      </c>
      <c r="C3649" s="16" t="str">
        <f>IF('6.標準時間'!$C3649="","",'6.標準時間'!C3649)</f>
        <v/>
      </c>
      <c r="D3649" s="16" t="str">
        <f>IF('6.標準時間'!$C3649="","",'6.標準時間'!E3649)</f>
        <v/>
      </c>
      <c r="E3649" s="171" t="str">
        <f>IF('6.標準時間'!$C3649="","",'6.標準時間'!F3649)</f>
        <v/>
      </c>
      <c r="F3649" s="15" t="str">
        <f t="shared" si="112"/>
        <v/>
      </c>
      <c r="G3649" s="142" t="str">
        <f>IF('6.標準時間'!$C3649="","",'6.標準時間'!H3649)</f>
        <v/>
      </c>
      <c r="H3649" s="142" t="str">
        <f>IF('6.標準時間'!$C3649="","",'6.標準時間'!I3649)</f>
        <v/>
      </c>
      <c r="I3649" s="107" t="str">
        <f>IF(C3649="","",VLOOKUP($C3649,'7.工程別レート'!$C$6:$E$501,3,FALSE))</f>
        <v/>
      </c>
      <c r="J3649" s="108" t="str">
        <f>IF(C3649="","",VLOOKUP($C3649,'7.工程別レート'!$C$6:$E$501,2,FALSE))</f>
        <v/>
      </c>
      <c r="K3649" s="195" t="str">
        <f t="shared" si="113"/>
        <v/>
      </c>
    </row>
    <row r="3650" spans="2:11" ht="18" customHeight="1">
      <c r="B3650" s="16" t="str">
        <f>IF('6.標準時間'!$B3650="","",'6.標準時間'!B3650)</f>
        <v/>
      </c>
      <c r="C3650" s="16" t="str">
        <f>IF('6.標準時間'!$C3650="","",'6.標準時間'!C3650)</f>
        <v/>
      </c>
      <c r="D3650" s="16" t="str">
        <f>IF('6.標準時間'!$C3650="","",'6.標準時間'!E3650)</f>
        <v/>
      </c>
      <c r="E3650" s="171" t="str">
        <f>IF('6.標準時間'!$C3650="","",'6.標準時間'!F3650)</f>
        <v/>
      </c>
      <c r="F3650" s="15" t="str">
        <f t="shared" si="112"/>
        <v/>
      </c>
      <c r="G3650" s="142" t="str">
        <f>IF('6.標準時間'!$C3650="","",'6.標準時間'!H3650)</f>
        <v/>
      </c>
      <c r="H3650" s="142" t="str">
        <f>IF('6.標準時間'!$C3650="","",'6.標準時間'!I3650)</f>
        <v/>
      </c>
      <c r="I3650" s="107" t="str">
        <f>IF(C3650="","",VLOOKUP($C3650,'7.工程別レート'!$C$6:$E$501,3,FALSE))</f>
        <v/>
      </c>
      <c r="J3650" s="108" t="str">
        <f>IF(C3650="","",VLOOKUP($C3650,'7.工程別レート'!$C$6:$E$501,2,FALSE))</f>
        <v/>
      </c>
      <c r="K3650" s="195" t="str">
        <f t="shared" si="113"/>
        <v/>
      </c>
    </row>
    <row r="3651" spans="2:11" ht="18" customHeight="1">
      <c r="B3651" s="16" t="str">
        <f>IF('6.標準時間'!$B3651="","",'6.標準時間'!B3651)</f>
        <v/>
      </c>
      <c r="C3651" s="16" t="str">
        <f>IF('6.標準時間'!$C3651="","",'6.標準時間'!C3651)</f>
        <v/>
      </c>
      <c r="D3651" s="16" t="str">
        <f>IF('6.標準時間'!$C3651="","",'6.標準時間'!E3651)</f>
        <v/>
      </c>
      <c r="E3651" s="171" t="str">
        <f>IF('6.標準時間'!$C3651="","",'6.標準時間'!F3651)</f>
        <v/>
      </c>
      <c r="F3651" s="15" t="str">
        <f t="shared" si="112"/>
        <v/>
      </c>
      <c r="G3651" s="142" t="str">
        <f>IF('6.標準時間'!$C3651="","",'6.標準時間'!H3651)</f>
        <v/>
      </c>
      <c r="H3651" s="142" t="str">
        <f>IF('6.標準時間'!$C3651="","",'6.標準時間'!I3651)</f>
        <v/>
      </c>
      <c r="I3651" s="107" t="str">
        <f>IF(C3651="","",VLOOKUP($C3651,'7.工程別レート'!$C$6:$E$501,3,FALSE))</f>
        <v/>
      </c>
      <c r="J3651" s="108" t="str">
        <f>IF(C3651="","",VLOOKUP($C3651,'7.工程別レート'!$C$6:$E$501,2,FALSE))</f>
        <v/>
      </c>
      <c r="K3651" s="195" t="str">
        <f t="shared" si="113"/>
        <v/>
      </c>
    </row>
    <row r="3652" spans="2:11" ht="18" customHeight="1">
      <c r="B3652" s="16" t="str">
        <f>IF('6.標準時間'!$B3652="","",'6.標準時間'!B3652)</f>
        <v/>
      </c>
      <c r="C3652" s="16" t="str">
        <f>IF('6.標準時間'!$C3652="","",'6.標準時間'!C3652)</f>
        <v/>
      </c>
      <c r="D3652" s="16" t="str">
        <f>IF('6.標準時間'!$C3652="","",'6.標準時間'!E3652)</f>
        <v/>
      </c>
      <c r="E3652" s="171" t="str">
        <f>IF('6.標準時間'!$C3652="","",'6.標準時間'!F3652)</f>
        <v/>
      </c>
      <c r="F3652" s="15" t="str">
        <f t="shared" si="112"/>
        <v/>
      </c>
      <c r="G3652" s="142" t="str">
        <f>IF('6.標準時間'!$C3652="","",'6.標準時間'!H3652)</f>
        <v/>
      </c>
      <c r="H3652" s="142" t="str">
        <f>IF('6.標準時間'!$C3652="","",'6.標準時間'!I3652)</f>
        <v/>
      </c>
      <c r="I3652" s="107" t="str">
        <f>IF(C3652="","",VLOOKUP($C3652,'7.工程別レート'!$C$6:$E$501,3,FALSE))</f>
        <v/>
      </c>
      <c r="J3652" s="108" t="str">
        <f>IF(C3652="","",VLOOKUP($C3652,'7.工程別レート'!$C$6:$E$501,2,FALSE))</f>
        <v/>
      </c>
      <c r="K3652" s="195" t="str">
        <f t="shared" si="113"/>
        <v/>
      </c>
    </row>
    <row r="3653" spans="2:11" ht="18" customHeight="1">
      <c r="B3653" s="16" t="str">
        <f>IF('6.標準時間'!$B3653="","",'6.標準時間'!B3653)</f>
        <v/>
      </c>
      <c r="C3653" s="16" t="str">
        <f>IF('6.標準時間'!$C3653="","",'6.標準時間'!C3653)</f>
        <v/>
      </c>
      <c r="D3653" s="16" t="str">
        <f>IF('6.標準時間'!$C3653="","",'6.標準時間'!E3653)</f>
        <v/>
      </c>
      <c r="E3653" s="171" t="str">
        <f>IF('6.標準時間'!$C3653="","",'6.標準時間'!F3653)</f>
        <v/>
      </c>
      <c r="F3653" s="15" t="str">
        <f t="shared" si="112"/>
        <v/>
      </c>
      <c r="G3653" s="142" t="str">
        <f>IF('6.標準時間'!$C3653="","",'6.標準時間'!H3653)</f>
        <v/>
      </c>
      <c r="H3653" s="142" t="str">
        <f>IF('6.標準時間'!$C3653="","",'6.標準時間'!I3653)</f>
        <v/>
      </c>
      <c r="I3653" s="107" t="str">
        <f>IF(C3653="","",VLOOKUP($C3653,'7.工程別レート'!$C$6:$E$501,3,FALSE))</f>
        <v/>
      </c>
      <c r="J3653" s="108" t="str">
        <f>IF(C3653="","",VLOOKUP($C3653,'7.工程別レート'!$C$6:$E$501,2,FALSE))</f>
        <v/>
      </c>
      <c r="K3653" s="195" t="str">
        <f t="shared" si="113"/>
        <v/>
      </c>
    </row>
    <row r="3654" spans="2:11" ht="18" customHeight="1">
      <c r="B3654" s="16" t="str">
        <f>IF('6.標準時間'!$B3654="","",'6.標準時間'!B3654)</f>
        <v/>
      </c>
      <c r="C3654" s="16" t="str">
        <f>IF('6.標準時間'!$C3654="","",'6.標準時間'!C3654)</f>
        <v/>
      </c>
      <c r="D3654" s="16" t="str">
        <f>IF('6.標準時間'!$C3654="","",'6.標準時間'!E3654)</f>
        <v/>
      </c>
      <c r="E3654" s="171" t="str">
        <f>IF('6.標準時間'!$C3654="","",'6.標準時間'!F3654)</f>
        <v/>
      </c>
      <c r="F3654" s="15" t="str">
        <f t="shared" ref="F3654:F3717" si="114">C3654&amp;D3654</f>
        <v/>
      </c>
      <c r="G3654" s="142" t="str">
        <f>IF('6.標準時間'!$C3654="","",'6.標準時間'!H3654)</f>
        <v/>
      </c>
      <c r="H3654" s="142" t="str">
        <f>IF('6.標準時間'!$C3654="","",'6.標準時間'!I3654)</f>
        <v/>
      </c>
      <c r="I3654" s="107" t="str">
        <f>IF(C3654="","",VLOOKUP($C3654,'7.工程別レート'!$C$6:$E$501,3,FALSE))</f>
        <v/>
      </c>
      <c r="J3654" s="108" t="str">
        <f>IF(C3654="","",VLOOKUP($C3654,'7.工程別レート'!$C$6:$E$501,2,FALSE))</f>
        <v/>
      </c>
      <c r="K3654" s="195" t="str">
        <f t="shared" si="113"/>
        <v/>
      </c>
    </row>
    <row r="3655" spans="2:11" ht="18" customHeight="1">
      <c r="B3655" s="16" t="str">
        <f>IF('6.標準時間'!$B3655="","",'6.標準時間'!B3655)</f>
        <v/>
      </c>
      <c r="C3655" s="16" t="str">
        <f>IF('6.標準時間'!$C3655="","",'6.標準時間'!C3655)</f>
        <v/>
      </c>
      <c r="D3655" s="16" t="str">
        <f>IF('6.標準時間'!$C3655="","",'6.標準時間'!E3655)</f>
        <v/>
      </c>
      <c r="E3655" s="171" t="str">
        <f>IF('6.標準時間'!$C3655="","",'6.標準時間'!F3655)</f>
        <v/>
      </c>
      <c r="F3655" s="15" t="str">
        <f t="shared" si="114"/>
        <v/>
      </c>
      <c r="G3655" s="142" t="str">
        <f>IF('6.標準時間'!$C3655="","",'6.標準時間'!H3655)</f>
        <v/>
      </c>
      <c r="H3655" s="142" t="str">
        <f>IF('6.標準時間'!$C3655="","",'6.標準時間'!I3655)</f>
        <v/>
      </c>
      <c r="I3655" s="107" t="str">
        <f>IF(C3655="","",VLOOKUP($C3655,'7.工程別レート'!$C$6:$E$501,3,FALSE))</f>
        <v/>
      </c>
      <c r="J3655" s="108" t="str">
        <f>IF(C3655="","",VLOOKUP($C3655,'7.工程別レート'!$C$6:$E$501,2,FALSE))</f>
        <v/>
      </c>
      <c r="K3655" s="195" t="str">
        <f t="shared" ref="K3655:K3718" si="115">IF(ISERROR((G3655*I3655)+(H3655*J3655)),"",(G3655*I3655)+(H3655*J3655))</f>
        <v/>
      </c>
    </row>
    <row r="3656" spans="2:11" ht="18" customHeight="1">
      <c r="B3656" s="16" t="str">
        <f>IF('6.標準時間'!$B3656="","",'6.標準時間'!B3656)</f>
        <v/>
      </c>
      <c r="C3656" s="16" t="str">
        <f>IF('6.標準時間'!$C3656="","",'6.標準時間'!C3656)</f>
        <v/>
      </c>
      <c r="D3656" s="16" t="str">
        <f>IF('6.標準時間'!$C3656="","",'6.標準時間'!E3656)</f>
        <v/>
      </c>
      <c r="E3656" s="171" t="str">
        <f>IF('6.標準時間'!$C3656="","",'6.標準時間'!F3656)</f>
        <v/>
      </c>
      <c r="F3656" s="15" t="str">
        <f t="shared" si="114"/>
        <v/>
      </c>
      <c r="G3656" s="142" t="str">
        <f>IF('6.標準時間'!$C3656="","",'6.標準時間'!H3656)</f>
        <v/>
      </c>
      <c r="H3656" s="142" t="str">
        <f>IF('6.標準時間'!$C3656="","",'6.標準時間'!I3656)</f>
        <v/>
      </c>
      <c r="I3656" s="107" t="str">
        <f>IF(C3656="","",VLOOKUP($C3656,'7.工程別レート'!$C$6:$E$501,3,FALSE))</f>
        <v/>
      </c>
      <c r="J3656" s="108" t="str">
        <f>IF(C3656="","",VLOOKUP($C3656,'7.工程別レート'!$C$6:$E$501,2,FALSE))</f>
        <v/>
      </c>
      <c r="K3656" s="195" t="str">
        <f t="shared" si="115"/>
        <v/>
      </c>
    </row>
    <row r="3657" spans="2:11" ht="18" customHeight="1">
      <c r="B3657" s="16" t="str">
        <f>IF('6.標準時間'!$B3657="","",'6.標準時間'!B3657)</f>
        <v/>
      </c>
      <c r="C3657" s="16" t="str">
        <f>IF('6.標準時間'!$C3657="","",'6.標準時間'!C3657)</f>
        <v/>
      </c>
      <c r="D3657" s="16" t="str">
        <f>IF('6.標準時間'!$C3657="","",'6.標準時間'!E3657)</f>
        <v/>
      </c>
      <c r="E3657" s="171" t="str">
        <f>IF('6.標準時間'!$C3657="","",'6.標準時間'!F3657)</f>
        <v/>
      </c>
      <c r="F3657" s="15" t="str">
        <f t="shared" si="114"/>
        <v/>
      </c>
      <c r="G3657" s="142" t="str">
        <f>IF('6.標準時間'!$C3657="","",'6.標準時間'!H3657)</f>
        <v/>
      </c>
      <c r="H3657" s="142" t="str">
        <f>IF('6.標準時間'!$C3657="","",'6.標準時間'!I3657)</f>
        <v/>
      </c>
      <c r="I3657" s="107" t="str">
        <f>IF(C3657="","",VLOOKUP($C3657,'7.工程別レート'!$C$6:$E$501,3,FALSE))</f>
        <v/>
      </c>
      <c r="J3657" s="108" t="str">
        <f>IF(C3657="","",VLOOKUP($C3657,'7.工程別レート'!$C$6:$E$501,2,FALSE))</f>
        <v/>
      </c>
      <c r="K3657" s="195" t="str">
        <f t="shared" si="115"/>
        <v/>
      </c>
    </row>
    <row r="3658" spans="2:11" ht="18" customHeight="1">
      <c r="B3658" s="16" t="str">
        <f>IF('6.標準時間'!$B3658="","",'6.標準時間'!B3658)</f>
        <v/>
      </c>
      <c r="C3658" s="16" t="str">
        <f>IF('6.標準時間'!$C3658="","",'6.標準時間'!C3658)</f>
        <v/>
      </c>
      <c r="D3658" s="16" t="str">
        <f>IF('6.標準時間'!$C3658="","",'6.標準時間'!E3658)</f>
        <v/>
      </c>
      <c r="E3658" s="171" t="str">
        <f>IF('6.標準時間'!$C3658="","",'6.標準時間'!F3658)</f>
        <v/>
      </c>
      <c r="F3658" s="15" t="str">
        <f t="shared" si="114"/>
        <v/>
      </c>
      <c r="G3658" s="142" t="str">
        <f>IF('6.標準時間'!$C3658="","",'6.標準時間'!H3658)</f>
        <v/>
      </c>
      <c r="H3658" s="142" t="str">
        <f>IF('6.標準時間'!$C3658="","",'6.標準時間'!I3658)</f>
        <v/>
      </c>
      <c r="I3658" s="107" t="str">
        <f>IF(C3658="","",VLOOKUP($C3658,'7.工程別レート'!$C$6:$E$501,3,FALSE))</f>
        <v/>
      </c>
      <c r="J3658" s="108" t="str">
        <f>IF(C3658="","",VLOOKUP($C3658,'7.工程別レート'!$C$6:$E$501,2,FALSE))</f>
        <v/>
      </c>
      <c r="K3658" s="195" t="str">
        <f t="shared" si="115"/>
        <v/>
      </c>
    </row>
    <row r="3659" spans="2:11" ht="18" customHeight="1">
      <c r="B3659" s="16" t="str">
        <f>IF('6.標準時間'!$B3659="","",'6.標準時間'!B3659)</f>
        <v/>
      </c>
      <c r="C3659" s="16" t="str">
        <f>IF('6.標準時間'!$C3659="","",'6.標準時間'!C3659)</f>
        <v/>
      </c>
      <c r="D3659" s="16" t="str">
        <f>IF('6.標準時間'!$C3659="","",'6.標準時間'!E3659)</f>
        <v/>
      </c>
      <c r="E3659" s="171" t="str">
        <f>IF('6.標準時間'!$C3659="","",'6.標準時間'!F3659)</f>
        <v/>
      </c>
      <c r="F3659" s="15" t="str">
        <f t="shared" si="114"/>
        <v/>
      </c>
      <c r="G3659" s="142" t="str">
        <f>IF('6.標準時間'!$C3659="","",'6.標準時間'!H3659)</f>
        <v/>
      </c>
      <c r="H3659" s="142" t="str">
        <f>IF('6.標準時間'!$C3659="","",'6.標準時間'!I3659)</f>
        <v/>
      </c>
      <c r="I3659" s="107" t="str">
        <f>IF(C3659="","",VLOOKUP($C3659,'7.工程別レート'!$C$6:$E$501,3,FALSE))</f>
        <v/>
      </c>
      <c r="J3659" s="108" t="str">
        <f>IF(C3659="","",VLOOKUP($C3659,'7.工程別レート'!$C$6:$E$501,2,FALSE))</f>
        <v/>
      </c>
      <c r="K3659" s="195" t="str">
        <f t="shared" si="115"/>
        <v/>
      </c>
    </row>
    <row r="3660" spans="2:11" ht="18" customHeight="1">
      <c r="B3660" s="16" t="str">
        <f>IF('6.標準時間'!$B3660="","",'6.標準時間'!B3660)</f>
        <v/>
      </c>
      <c r="C3660" s="16" t="str">
        <f>IF('6.標準時間'!$C3660="","",'6.標準時間'!C3660)</f>
        <v/>
      </c>
      <c r="D3660" s="16" t="str">
        <f>IF('6.標準時間'!$C3660="","",'6.標準時間'!E3660)</f>
        <v/>
      </c>
      <c r="E3660" s="171" t="str">
        <f>IF('6.標準時間'!$C3660="","",'6.標準時間'!F3660)</f>
        <v/>
      </c>
      <c r="F3660" s="15" t="str">
        <f t="shared" si="114"/>
        <v/>
      </c>
      <c r="G3660" s="142" t="str">
        <f>IF('6.標準時間'!$C3660="","",'6.標準時間'!H3660)</f>
        <v/>
      </c>
      <c r="H3660" s="142" t="str">
        <f>IF('6.標準時間'!$C3660="","",'6.標準時間'!I3660)</f>
        <v/>
      </c>
      <c r="I3660" s="107" t="str">
        <f>IF(C3660="","",VLOOKUP($C3660,'7.工程別レート'!$C$6:$E$501,3,FALSE))</f>
        <v/>
      </c>
      <c r="J3660" s="108" t="str">
        <f>IF(C3660="","",VLOOKUP($C3660,'7.工程別レート'!$C$6:$E$501,2,FALSE))</f>
        <v/>
      </c>
      <c r="K3660" s="195" t="str">
        <f t="shared" si="115"/>
        <v/>
      </c>
    </row>
    <row r="3661" spans="2:11" ht="18" customHeight="1">
      <c r="B3661" s="16" t="str">
        <f>IF('6.標準時間'!$B3661="","",'6.標準時間'!B3661)</f>
        <v/>
      </c>
      <c r="C3661" s="16" t="str">
        <f>IF('6.標準時間'!$C3661="","",'6.標準時間'!C3661)</f>
        <v/>
      </c>
      <c r="D3661" s="16" t="str">
        <f>IF('6.標準時間'!$C3661="","",'6.標準時間'!E3661)</f>
        <v/>
      </c>
      <c r="E3661" s="171" t="str">
        <f>IF('6.標準時間'!$C3661="","",'6.標準時間'!F3661)</f>
        <v/>
      </c>
      <c r="F3661" s="15" t="str">
        <f t="shared" si="114"/>
        <v/>
      </c>
      <c r="G3661" s="142" t="str">
        <f>IF('6.標準時間'!$C3661="","",'6.標準時間'!H3661)</f>
        <v/>
      </c>
      <c r="H3661" s="142" t="str">
        <f>IF('6.標準時間'!$C3661="","",'6.標準時間'!I3661)</f>
        <v/>
      </c>
      <c r="I3661" s="107" t="str">
        <f>IF(C3661="","",VLOOKUP($C3661,'7.工程別レート'!$C$6:$E$501,3,FALSE))</f>
        <v/>
      </c>
      <c r="J3661" s="108" t="str">
        <f>IF(C3661="","",VLOOKUP($C3661,'7.工程別レート'!$C$6:$E$501,2,FALSE))</f>
        <v/>
      </c>
      <c r="K3661" s="195" t="str">
        <f t="shared" si="115"/>
        <v/>
      </c>
    </row>
    <row r="3662" spans="2:11" ht="18" customHeight="1">
      <c r="B3662" s="16" t="str">
        <f>IF('6.標準時間'!$B3662="","",'6.標準時間'!B3662)</f>
        <v/>
      </c>
      <c r="C3662" s="16" t="str">
        <f>IF('6.標準時間'!$C3662="","",'6.標準時間'!C3662)</f>
        <v/>
      </c>
      <c r="D3662" s="16" t="str">
        <f>IF('6.標準時間'!$C3662="","",'6.標準時間'!E3662)</f>
        <v/>
      </c>
      <c r="E3662" s="171" t="str">
        <f>IF('6.標準時間'!$C3662="","",'6.標準時間'!F3662)</f>
        <v/>
      </c>
      <c r="F3662" s="15" t="str">
        <f t="shared" si="114"/>
        <v/>
      </c>
      <c r="G3662" s="142" t="str">
        <f>IF('6.標準時間'!$C3662="","",'6.標準時間'!H3662)</f>
        <v/>
      </c>
      <c r="H3662" s="142" t="str">
        <f>IF('6.標準時間'!$C3662="","",'6.標準時間'!I3662)</f>
        <v/>
      </c>
      <c r="I3662" s="107" t="str">
        <f>IF(C3662="","",VLOOKUP($C3662,'7.工程別レート'!$C$6:$E$501,3,FALSE))</f>
        <v/>
      </c>
      <c r="J3662" s="108" t="str">
        <f>IF(C3662="","",VLOOKUP($C3662,'7.工程別レート'!$C$6:$E$501,2,FALSE))</f>
        <v/>
      </c>
      <c r="K3662" s="195" t="str">
        <f t="shared" si="115"/>
        <v/>
      </c>
    </row>
    <row r="3663" spans="2:11" ht="18" customHeight="1">
      <c r="B3663" s="16" t="str">
        <f>IF('6.標準時間'!$B3663="","",'6.標準時間'!B3663)</f>
        <v/>
      </c>
      <c r="C3663" s="16" t="str">
        <f>IF('6.標準時間'!$C3663="","",'6.標準時間'!C3663)</f>
        <v/>
      </c>
      <c r="D3663" s="16" t="str">
        <f>IF('6.標準時間'!$C3663="","",'6.標準時間'!E3663)</f>
        <v/>
      </c>
      <c r="E3663" s="171" t="str">
        <f>IF('6.標準時間'!$C3663="","",'6.標準時間'!F3663)</f>
        <v/>
      </c>
      <c r="F3663" s="15" t="str">
        <f t="shared" si="114"/>
        <v/>
      </c>
      <c r="G3663" s="142" t="str">
        <f>IF('6.標準時間'!$C3663="","",'6.標準時間'!H3663)</f>
        <v/>
      </c>
      <c r="H3663" s="142" t="str">
        <f>IF('6.標準時間'!$C3663="","",'6.標準時間'!I3663)</f>
        <v/>
      </c>
      <c r="I3663" s="107" t="str">
        <f>IF(C3663="","",VLOOKUP($C3663,'7.工程別レート'!$C$6:$E$501,3,FALSE))</f>
        <v/>
      </c>
      <c r="J3663" s="108" t="str">
        <f>IF(C3663="","",VLOOKUP($C3663,'7.工程別レート'!$C$6:$E$501,2,FALSE))</f>
        <v/>
      </c>
      <c r="K3663" s="195" t="str">
        <f t="shared" si="115"/>
        <v/>
      </c>
    </row>
    <row r="3664" spans="2:11" ht="18" customHeight="1">
      <c r="B3664" s="16" t="str">
        <f>IF('6.標準時間'!$B3664="","",'6.標準時間'!B3664)</f>
        <v/>
      </c>
      <c r="C3664" s="16" t="str">
        <f>IF('6.標準時間'!$C3664="","",'6.標準時間'!C3664)</f>
        <v/>
      </c>
      <c r="D3664" s="16" t="str">
        <f>IF('6.標準時間'!$C3664="","",'6.標準時間'!E3664)</f>
        <v/>
      </c>
      <c r="E3664" s="171" t="str">
        <f>IF('6.標準時間'!$C3664="","",'6.標準時間'!F3664)</f>
        <v/>
      </c>
      <c r="F3664" s="15" t="str">
        <f t="shared" si="114"/>
        <v/>
      </c>
      <c r="G3664" s="142" t="str">
        <f>IF('6.標準時間'!$C3664="","",'6.標準時間'!H3664)</f>
        <v/>
      </c>
      <c r="H3664" s="142" t="str">
        <f>IF('6.標準時間'!$C3664="","",'6.標準時間'!I3664)</f>
        <v/>
      </c>
      <c r="I3664" s="107" t="str">
        <f>IF(C3664="","",VLOOKUP($C3664,'7.工程別レート'!$C$6:$E$501,3,FALSE))</f>
        <v/>
      </c>
      <c r="J3664" s="108" t="str">
        <f>IF(C3664="","",VLOOKUP($C3664,'7.工程別レート'!$C$6:$E$501,2,FALSE))</f>
        <v/>
      </c>
      <c r="K3664" s="195" t="str">
        <f t="shared" si="115"/>
        <v/>
      </c>
    </row>
    <row r="3665" spans="2:11" ht="18" customHeight="1">
      <c r="B3665" s="16" t="str">
        <f>IF('6.標準時間'!$B3665="","",'6.標準時間'!B3665)</f>
        <v/>
      </c>
      <c r="C3665" s="16" t="str">
        <f>IF('6.標準時間'!$C3665="","",'6.標準時間'!C3665)</f>
        <v/>
      </c>
      <c r="D3665" s="16" t="str">
        <f>IF('6.標準時間'!$C3665="","",'6.標準時間'!E3665)</f>
        <v/>
      </c>
      <c r="E3665" s="171" t="str">
        <f>IF('6.標準時間'!$C3665="","",'6.標準時間'!F3665)</f>
        <v/>
      </c>
      <c r="F3665" s="15" t="str">
        <f t="shared" si="114"/>
        <v/>
      </c>
      <c r="G3665" s="142" t="str">
        <f>IF('6.標準時間'!$C3665="","",'6.標準時間'!H3665)</f>
        <v/>
      </c>
      <c r="H3665" s="142" t="str">
        <f>IF('6.標準時間'!$C3665="","",'6.標準時間'!I3665)</f>
        <v/>
      </c>
      <c r="I3665" s="107" t="str">
        <f>IF(C3665="","",VLOOKUP($C3665,'7.工程別レート'!$C$6:$E$501,3,FALSE))</f>
        <v/>
      </c>
      <c r="J3665" s="108" t="str">
        <f>IF(C3665="","",VLOOKUP($C3665,'7.工程別レート'!$C$6:$E$501,2,FALSE))</f>
        <v/>
      </c>
      <c r="K3665" s="195" t="str">
        <f t="shared" si="115"/>
        <v/>
      </c>
    </row>
    <row r="3666" spans="2:11" ht="18" customHeight="1">
      <c r="B3666" s="16" t="str">
        <f>IF('6.標準時間'!$B3666="","",'6.標準時間'!B3666)</f>
        <v/>
      </c>
      <c r="C3666" s="16" t="str">
        <f>IF('6.標準時間'!$C3666="","",'6.標準時間'!C3666)</f>
        <v/>
      </c>
      <c r="D3666" s="16" t="str">
        <f>IF('6.標準時間'!$C3666="","",'6.標準時間'!E3666)</f>
        <v/>
      </c>
      <c r="E3666" s="171" t="str">
        <f>IF('6.標準時間'!$C3666="","",'6.標準時間'!F3666)</f>
        <v/>
      </c>
      <c r="F3666" s="15" t="str">
        <f t="shared" si="114"/>
        <v/>
      </c>
      <c r="G3666" s="142" t="str">
        <f>IF('6.標準時間'!$C3666="","",'6.標準時間'!H3666)</f>
        <v/>
      </c>
      <c r="H3666" s="142" t="str">
        <f>IF('6.標準時間'!$C3666="","",'6.標準時間'!I3666)</f>
        <v/>
      </c>
      <c r="I3666" s="107" t="str">
        <f>IF(C3666="","",VLOOKUP($C3666,'7.工程別レート'!$C$6:$E$501,3,FALSE))</f>
        <v/>
      </c>
      <c r="J3666" s="108" t="str">
        <f>IF(C3666="","",VLOOKUP($C3666,'7.工程別レート'!$C$6:$E$501,2,FALSE))</f>
        <v/>
      </c>
      <c r="K3666" s="195" t="str">
        <f t="shared" si="115"/>
        <v/>
      </c>
    </row>
    <row r="3667" spans="2:11" ht="18" customHeight="1">
      <c r="B3667" s="16" t="str">
        <f>IF('6.標準時間'!$B3667="","",'6.標準時間'!B3667)</f>
        <v/>
      </c>
      <c r="C3667" s="16" t="str">
        <f>IF('6.標準時間'!$C3667="","",'6.標準時間'!C3667)</f>
        <v/>
      </c>
      <c r="D3667" s="16" t="str">
        <f>IF('6.標準時間'!$C3667="","",'6.標準時間'!E3667)</f>
        <v/>
      </c>
      <c r="E3667" s="171" t="str">
        <f>IF('6.標準時間'!$C3667="","",'6.標準時間'!F3667)</f>
        <v/>
      </c>
      <c r="F3667" s="15" t="str">
        <f t="shared" si="114"/>
        <v/>
      </c>
      <c r="G3667" s="142" t="str">
        <f>IF('6.標準時間'!$C3667="","",'6.標準時間'!H3667)</f>
        <v/>
      </c>
      <c r="H3667" s="142" t="str">
        <f>IF('6.標準時間'!$C3667="","",'6.標準時間'!I3667)</f>
        <v/>
      </c>
      <c r="I3667" s="107" t="str">
        <f>IF(C3667="","",VLOOKUP($C3667,'7.工程別レート'!$C$6:$E$501,3,FALSE))</f>
        <v/>
      </c>
      <c r="J3667" s="108" t="str">
        <f>IF(C3667="","",VLOOKUP($C3667,'7.工程別レート'!$C$6:$E$501,2,FALSE))</f>
        <v/>
      </c>
      <c r="K3667" s="195" t="str">
        <f t="shared" si="115"/>
        <v/>
      </c>
    </row>
    <row r="3668" spans="2:11" ht="18" customHeight="1">
      <c r="B3668" s="16" t="str">
        <f>IF('6.標準時間'!$B3668="","",'6.標準時間'!B3668)</f>
        <v/>
      </c>
      <c r="C3668" s="16" t="str">
        <f>IF('6.標準時間'!$C3668="","",'6.標準時間'!C3668)</f>
        <v/>
      </c>
      <c r="D3668" s="16" t="str">
        <f>IF('6.標準時間'!$C3668="","",'6.標準時間'!E3668)</f>
        <v/>
      </c>
      <c r="E3668" s="171" t="str">
        <f>IF('6.標準時間'!$C3668="","",'6.標準時間'!F3668)</f>
        <v/>
      </c>
      <c r="F3668" s="15" t="str">
        <f t="shared" si="114"/>
        <v/>
      </c>
      <c r="G3668" s="142" t="str">
        <f>IF('6.標準時間'!$C3668="","",'6.標準時間'!H3668)</f>
        <v/>
      </c>
      <c r="H3668" s="142" t="str">
        <f>IF('6.標準時間'!$C3668="","",'6.標準時間'!I3668)</f>
        <v/>
      </c>
      <c r="I3668" s="107" t="str">
        <f>IF(C3668="","",VLOOKUP($C3668,'7.工程別レート'!$C$6:$E$501,3,FALSE))</f>
        <v/>
      </c>
      <c r="J3668" s="108" t="str">
        <f>IF(C3668="","",VLOOKUP($C3668,'7.工程別レート'!$C$6:$E$501,2,FALSE))</f>
        <v/>
      </c>
      <c r="K3668" s="195" t="str">
        <f t="shared" si="115"/>
        <v/>
      </c>
    </row>
    <row r="3669" spans="2:11" ht="18" customHeight="1">
      <c r="B3669" s="16" t="str">
        <f>IF('6.標準時間'!$B3669="","",'6.標準時間'!B3669)</f>
        <v/>
      </c>
      <c r="C3669" s="16" t="str">
        <f>IF('6.標準時間'!$C3669="","",'6.標準時間'!C3669)</f>
        <v/>
      </c>
      <c r="D3669" s="16" t="str">
        <f>IF('6.標準時間'!$C3669="","",'6.標準時間'!E3669)</f>
        <v/>
      </c>
      <c r="E3669" s="171" t="str">
        <f>IF('6.標準時間'!$C3669="","",'6.標準時間'!F3669)</f>
        <v/>
      </c>
      <c r="F3669" s="15" t="str">
        <f t="shared" si="114"/>
        <v/>
      </c>
      <c r="G3669" s="142" t="str">
        <f>IF('6.標準時間'!$C3669="","",'6.標準時間'!H3669)</f>
        <v/>
      </c>
      <c r="H3669" s="142" t="str">
        <f>IF('6.標準時間'!$C3669="","",'6.標準時間'!I3669)</f>
        <v/>
      </c>
      <c r="I3669" s="107" t="str">
        <f>IF(C3669="","",VLOOKUP($C3669,'7.工程別レート'!$C$6:$E$501,3,FALSE))</f>
        <v/>
      </c>
      <c r="J3669" s="108" t="str">
        <f>IF(C3669="","",VLOOKUP($C3669,'7.工程別レート'!$C$6:$E$501,2,FALSE))</f>
        <v/>
      </c>
      <c r="K3669" s="195" t="str">
        <f t="shared" si="115"/>
        <v/>
      </c>
    </row>
    <row r="3670" spans="2:11" ht="18" customHeight="1">
      <c r="B3670" s="16" t="str">
        <f>IF('6.標準時間'!$B3670="","",'6.標準時間'!B3670)</f>
        <v/>
      </c>
      <c r="C3670" s="16" t="str">
        <f>IF('6.標準時間'!$C3670="","",'6.標準時間'!C3670)</f>
        <v/>
      </c>
      <c r="D3670" s="16" t="str">
        <f>IF('6.標準時間'!$C3670="","",'6.標準時間'!E3670)</f>
        <v/>
      </c>
      <c r="E3670" s="171" t="str">
        <f>IF('6.標準時間'!$C3670="","",'6.標準時間'!F3670)</f>
        <v/>
      </c>
      <c r="F3670" s="15" t="str">
        <f t="shared" si="114"/>
        <v/>
      </c>
      <c r="G3670" s="142" t="str">
        <f>IF('6.標準時間'!$C3670="","",'6.標準時間'!H3670)</f>
        <v/>
      </c>
      <c r="H3670" s="142" t="str">
        <f>IF('6.標準時間'!$C3670="","",'6.標準時間'!I3670)</f>
        <v/>
      </c>
      <c r="I3670" s="107" t="str">
        <f>IF(C3670="","",VLOOKUP($C3670,'7.工程別レート'!$C$6:$E$501,3,FALSE))</f>
        <v/>
      </c>
      <c r="J3670" s="108" t="str">
        <f>IF(C3670="","",VLOOKUP($C3670,'7.工程別レート'!$C$6:$E$501,2,FALSE))</f>
        <v/>
      </c>
      <c r="K3670" s="195" t="str">
        <f t="shared" si="115"/>
        <v/>
      </c>
    </row>
    <row r="3671" spans="2:11" ht="18" customHeight="1">
      <c r="B3671" s="16" t="str">
        <f>IF('6.標準時間'!$B3671="","",'6.標準時間'!B3671)</f>
        <v/>
      </c>
      <c r="C3671" s="16" t="str">
        <f>IF('6.標準時間'!$C3671="","",'6.標準時間'!C3671)</f>
        <v/>
      </c>
      <c r="D3671" s="16" t="str">
        <f>IF('6.標準時間'!$C3671="","",'6.標準時間'!E3671)</f>
        <v/>
      </c>
      <c r="E3671" s="171" t="str">
        <f>IF('6.標準時間'!$C3671="","",'6.標準時間'!F3671)</f>
        <v/>
      </c>
      <c r="F3671" s="15" t="str">
        <f t="shared" si="114"/>
        <v/>
      </c>
      <c r="G3671" s="142" t="str">
        <f>IF('6.標準時間'!$C3671="","",'6.標準時間'!H3671)</f>
        <v/>
      </c>
      <c r="H3671" s="142" t="str">
        <f>IF('6.標準時間'!$C3671="","",'6.標準時間'!I3671)</f>
        <v/>
      </c>
      <c r="I3671" s="107" t="str">
        <f>IF(C3671="","",VLOOKUP($C3671,'7.工程別レート'!$C$6:$E$501,3,FALSE))</f>
        <v/>
      </c>
      <c r="J3671" s="108" t="str">
        <f>IF(C3671="","",VLOOKUP($C3671,'7.工程別レート'!$C$6:$E$501,2,FALSE))</f>
        <v/>
      </c>
      <c r="K3671" s="195" t="str">
        <f t="shared" si="115"/>
        <v/>
      </c>
    </row>
    <row r="3672" spans="2:11" ht="18" customHeight="1">
      <c r="B3672" s="16" t="str">
        <f>IF('6.標準時間'!$B3672="","",'6.標準時間'!B3672)</f>
        <v/>
      </c>
      <c r="C3672" s="16" t="str">
        <f>IF('6.標準時間'!$C3672="","",'6.標準時間'!C3672)</f>
        <v/>
      </c>
      <c r="D3672" s="16" t="str">
        <f>IF('6.標準時間'!$C3672="","",'6.標準時間'!E3672)</f>
        <v/>
      </c>
      <c r="E3672" s="171" t="str">
        <f>IF('6.標準時間'!$C3672="","",'6.標準時間'!F3672)</f>
        <v/>
      </c>
      <c r="F3672" s="15" t="str">
        <f t="shared" si="114"/>
        <v/>
      </c>
      <c r="G3672" s="142" t="str">
        <f>IF('6.標準時間'!$C3672="","",'6.標準時間'!H3672)</f>
        <v/>
      </c>
      <c r="H3672" s="142" t="str">
        <f>IF('6.標準時間'!$C3672="","",'6.標準時間'!I3672)</f>
        <v/>
      </c>
      <c r="I3672" s="107" t="str">
        <f>IF(C3672="","",VLOOKUP($C3672,'7.工程別レート'!$C$6:$E$501,3,FALSE))</f>
        <v/>
      </c>
      <c r="J3672" s="108" t="str">
        <f>IF(C3672="","",VLOOKUP($C3672,'7.工程別レート'!$C$6:$E$501,2,FALSE))</f>
        <v/>
      </c>
      <c r="K3672" s="195" t="str">
        <f t="shared" si="115"/>
        <v/>
      </c>
    </row>
    <row r="3673" spans="2:11" ht="18" customHeight="1">
      <c r="B3673" s="16" t="str">
        <f>IF('6.標準時間'!$B3673="","",'6.標準時間'!B3673)</f>
        <v/>
      </c>
      <c r="C3673" s="16" t="str">
        <f>IF('6.標準時間'!$C3673="","",'6.標準時間'!C3673)</f>
        <v/>
      </c>
      <c r="D3673" s="16" t="str">
        <f>IF('6.標準時間'!$C3673="","",'6.標準時間'!E3673)</f>
        <v/>
      </c>
      <c r="E3673" s="171" t="str">
        <f>IF('6.標準時間'!$C3673="","",'6.標準時間'!F3673)</f>
        <v/>
      </c>
      <c r="F3673" s="15" t="str">
        <f t="shared" si="114"/>
        <v/>
      </c>
      <c r="G3673" s="142" t="str">
        <f>IF('6.標準時間'!$C3673="","",'6.標準時間'!H3673)</f>
        <v/>
      </c>
      <c r="H3673" s="142" t="str">
        <f>IF('6.標準時間'!$C3673="","",'6.標準時間'!I3673)</f>
        <v/>
      </c>
      <c r="I3673" s="107" t="str">
        <f>IF(C3673="","",VLOOKUP($C3673,'7.工程別レート'!$C$6:$E$501,3,FALSE))</f>
        <v/>
      </c>
      <c r="J3673" s="108" t="str">
        <f>IF(C3673="","",VLOOKUP($C3673,'7.工程別レート'!$C$6:$E$501,2,FALSE))</f>
        <v/>
      </c>
      <c r="K3673" s="195" t="str">
        <f t="shared" si="115"/>
        <v/>
      </c>
    </row>
    <row r="3674" spans="2:11" ht="18" customHeight="1">
      <c r="B3674" s="16" t="str">
        <f>IF('6.標準時間'!$B3674="","",'6.標準時間'!B3674)</f>
        <v/>
      </c>
      <c r="C3674" s="16" t="str">
        <f>IF('6.標準時間'!$C3674="","",'6.標準時間'!C3674)</f>
        <v/>
      </c>
      <c r="D3674" s="16" t="str">
        <f>IF('6.標準時間'!$C3674="","",'6.標準時間'!E3674)</f>
        <v/>
      </c>
      <c r="E3674" s="171" t="str">
        <f>IF('6.標準時間'!$C3674="","",'6.標準時間'!F3674)</f>
        <v/>
      </c>
      <c r="F3674" s="15" t="str">
        <f t="shared" si="114"/>
        <v/>
      </c>
      <c r="G3674" s="142" t="str">
        <f>IF('6.標準時間'!$C3674="","",'6.標準時間'!H3674)</f>
        <v/>
      </c>
      <c r="H3674" s="142" t="str">
        <f>IF('6.標準時間'!$C3674="","",'6.標準時間'!I3674)</f>
        <v/>
      </c>
      <c r="I3674" s="107" t="str">
        <f>IF(C3674="","",VLOOKUP($C3674,'7.工程別レート'!$C$6:$E$501,3,FALSE))</f>
        <v/>
      </c>
      <c r="J3674" s="108" t="str">
        <f>IF(C3674="","",VLOOKUP($C3674,'7.工程別レート'!$C$6:$E$501,2,FALSE))</f>
        <v/>
      </c>
      <c r="K3674" s="195" t="str">
        <f t="shared" si="115"/>
        <v/>
      </c>
    </row>
    <row r="3675" spans="2:11" ht="18" customHeight="1">
      <c r="B3675" s="16" t="str">
        <f>IF('6.標準時間'!$B3675="","",'6.標準時間'!B3675)</f>
        <v/>
      </c>
      <c r="C3675" s="16" t="str">
        <f>IF('6.標準時間'!$C3675="","",'6.標準時間'!C3675)</f>
        <v/>
      </c>
      <c r="D3675" s="16" t="str">
        <f>IF('6.標準時間'!$C3675="","",'6.標準時間'!E3675)</f>
        <v/>
      </c>
      <c r="E3675" s="171" t="str">
        <f>IF('6.標準時間'!$C3675="","",'6.標準時間'!F3675)</f>
        <v/>
      </c>
      <c r="F3675" s="15" t="str">
        <f t="shared" si="114"/>
        <v/>
      </c>
      <c r="G3675" s="142" t="str">
        <f>IF('6.標準時間'!$C3675="","",'6.標準時間'!H3675)</f>
        <v/>
      </c>
      <c r="H3675" s="142" t="str">
        <f>IF('6.標準時間'!$C3675="","",'6.標準時間'!I3675)</f>
        <v/>
      </c>
      <c r="I3675" s="107" t="str">
        <f>IF(C3675="","",VLOOKUP($C3675,'7.工程別レート'!$C$6:$E$501,3,FALSE))</f>
        <v/>
      </c>
      <c r="J3675" s="108" t="str">
        <f>IF(C3675="","",VLOOKUP($C3675,'7.工程別レート'!$C$6:$E$501,2,FALSE))</f>
        <v/>
      </c>
      <c r="K3675" s="195" t="str">
        <f t="shared" si="115"/>
        <v/>
      </c>
    </row>
    <row r="3676" spans="2:11" ht="18" customHeight="1">
      <c r="B3676" s="16" t="str">
        <f>IF('6.標準時間'!$B3676="","",'6.標準時間'!B3676)</f>
        <v/>
      </c>
      <c r="C3676" s="16" t="str">
        <f>IF('6.標準時間'!$C3676="","",'6.標準時間'!C3676)</f>
        <v/>
      </c>
      <c r="D3676" s="16" t="str">
        <f>IF('6.標準時間'!$C3676="","",'6.標準時間'!E3676)</f>
        <v/>
      </c>
      <c r="E3676" s="171" t="str">
        <f>IF('6.標準時間'!$C3676="","",'6.標準時間'!F3676)</f>
        <v/>
      </c>
      <c r="F3676" s="15" t="str">
        <f t="shared" si="114"/>
        <v/>
      </c>
      <c r="G3676" s="142" t="str">
        <f>IF('6.標準時間'!$C3676="","",'6.標準時間'!H3676)</f>
        <v/>
      </c>
      <c r="H3676" s="142" t="str">
        <f>IF('6.標準時間'!$C3676="","",'6.標準時間'!I3676)</f>
        <v/>
      </c>
      <c r="I3676" s="107" t="str">
        <f>IF(C3676="","",VLOOKUP($C3676,'7.工程別レート'!$C$6:$E$501,3,FALSE))</f>
        <v/>
      </c>
      <c r="J3676" s="108" t="str">
        <f>IF(C3676="","",VLOOKUP($C3676,'7.工程別レート'!$C$6:$E$501,2,FALSE))</f>
        <v/>
      </c>
      <c r="K3676" s="195" t="str">
        <f t="shared" si="115"/>
        <v/>
      </c>
    </row>
    <row r="3677" spans="2:11" ht="18" customHeight="1">
      <c r="B3677" s="16" t="str">
        <f>IF('6.標準時間'!$B3677="","",'6.標準時間'!B3677)</f>
        <v/>
      </c>
      <c r="C3677" s="16" t="str">
        <f>IF('6.標準時間'!$C3677="","",'6.標準時間'!C3677)</f>
        <v/>
      </c>
      <c r="D3677" s="16" t="str">
        <f>IF('6.標準時間'!$C3677="","",'6.標準時間'!E3677)</f>
        <v/>
      </c>
      <c r="E3677" s="171" t="str">
        <f>IF('6.標準時間'!$C3677="","",'6.標準時間'!F3677)</f>
        <v/>
      </c>
      <c r="F3677" s="15" t="str">
        <f t="shared" si="114"/>
        <v/>
      </c>
      <c r="G3677" s="142" t="str">
        <f>IF('6.標準時間'!$C3677="","",'6.標準時間'!H3677)</f>
        <v/>
      </c>
      <c r="H3677" s="142" t="str">
        <f>IF('6.標準時間'!$C3677="","",'6.標準時間'!I3677)</f>
        <v/>
      </c>
      <c r="I3677" s="107" t="str">
        <f>IF(C3677="","",VLOOKUP($C3677,'7.工程別レート'!$C$6:$E$501,3,FALSE))</f>
        <v/>
      </c>
      <c r="J3677" s="108" t="str">
        <f>IF(C3677="","",VLOOKUP($C3677,'7.工程別レート'!$C$6:$E$501,2,FALSE))</f>
        <v/>
      </c>
      <c r="K3677" s="195" t="str">
        <f t="shared" si="115"/>
        <v/>
      </c>
    </row>
    <row r="3678" spans="2:11" ht="18" customHeight="1">
      <c r="B3678" s="16" t="str">
        <f>IF('6.標準時間'!$B3678="","",'6.標準時間'!B3678)</f>
        <v/>
      </c>
      <c r="C3678" s="16" t="str">
        <f>IF('6.標準時間'!$C3678="","",'6.標準時間'!C3678)</f>
        <v/>
      </c>
      <c r="D3678" s="16" t="str">
        <f>IF('6.標準時間'!$C3678="","",'6.標準時間'!E3678)</f>
        <v/>
      </c>
      <c r="E3678" s="171" t="str">
        <f>IF('6.標準時間'!$C3678="","",'6.標準時間'!F3678)</f>
        <v/>
      </c>
      <c r="F3678" s="15" t="str">
        <f t="shared" si="114"/>
        <v/>
      </c>
      <c r="G3678" s="142" t="str">
        <f>IF('6.標準時間'!$C3678="","",'6.標準時間'!H3678)</f>
        <v/>
      </c>
      <c r="H3678" s="142" t="str">
        <f>IF('6.標準時間'!$C3678="","",'6.標準時間'!I3678)</f>
        <v/>
      </c>
      <c r="I3678" s="107" t="str">
        <f>IF(C3678="","",VLOOKUP($C3678,'7.工程別レート'!$C$6:$E$501,3,FALSE))</f>
        <v/>
      </c>
      <c r="J3678" s="108" t="str">
        <f>IF(C3678="","",VLOOKUP($C3678,'7.工程別レート'!$C$6:$E$501,2,FALSE))</f>
        <v/>
      </c>
      <c r="K3678" s="195" t="str">
        <f t="shared" si="115"/>
        <v/>
      </c>
    </row>
    <row r="3679" spans="2:11" ht="18" customHeight="1">
      <c r="B3679" s="16" t="str">
        <f>IF('6.標準時間'!$B3679="","",'6.標準時間'!B3679)</f>
        <v/>
      </c>
      <c r="C3679" s="16" t="str">
        <f>IF('6.標準時間'!$C3679="","",'6.標準時間'!C3679)</f>
        <v/>
      </c>
      <c r="D3679" s="16" t="str">
        <f>IF('6.標準時間'!$C3679="","",'6.標準時間'!E3679)</f>
        <v/>
      </c>
      <c r="E3679" s="171" t="str">
        <f>IF('6.標準時間'!$C3679="","",'6.標準時間'!F3679)</f>
        <v/>
      </c>
      <c r="F3679" s="15" t="str">
        <f t="shared" si="114"/>
        <v/>
      </c>
      <c r="G3679" s="142" t="str">
        <f>IF('6.標準時間'!$C3679="","",'6.標準時間'!H3679)</f>
        <v/>
      </c>
      <c r="H3679" s="142" t="str">
        <f>IF('6.標準時間'!$C3679="","",'6.標準時間'!I3679)</f>
        <v/>
      </c>
      <c r="I3679" s="107" t="str">
        <f>IF(C3679="","",VLOOKUP($C3679,'7.工程別レート'!$C$6:$E$501,3,FALSE))</f>
        <v/>
      </c>
      <c r="J3679" s="108" t="str">
        <f>IF(C3679="","",VLOOKUP($C3679,'7.工程別レート'!$C$6:$E$501,2,FALSE))</f>
        <v/>
      </c>
      <c r="K3679" s="195" t="str">
        <f t="shared" si="115"/>
        <v/>
      </c>
    </row>
    <row r="3680" spans="2:11" ht="18" customHeight="1">
      <c r="B3680" s="16" t="str">
        <f>IF('6.標準時間'!$B3680="","",'6.標準時間'!B3680)</f>
        <v/>
      </c>
      <c r="C3680" s="16" t="str">
        <f>IF('6.標準時間'!$C3680="","",'6.標準時間'!C3680)</f>
        <v/>
      </c>
      <c r="D3680" s="16" t="str">
        <f>IF('6.標準時間'!$C3680="","",'6.標準時間'!E3680)</f>
        <v/>
      </c>
      <c r="E3680" s="171" t="str">
        <f>IF('6.標準時間'!$C3680="","",'6.標準時間'!F3680)</f>
        <v/>
      </c>
      <c r="F3680" s="15" t="str">
        <f t="shared" si="114"/>
        <v/>
      </c>
      <c r="G3680" s="142" t="str">
        <f>IF('6.標準時間'!$C3680="","",'6.標準時間'!H3680)</f>
        <v/>
      </c>
      <c r="H3680" s="142" t="str">
        <f>IF('6.標準時間'!$C3680="","",'6.標準時間'!I3680)</f>
        <v/>
      </c>
      <c r="I3680" s="107" t="str">
        <f>IF(C3680="","",VLOOKUP($C3680,'7.工程別レート'!$C$6:$E$501,3,FALSE))</f>
        <v/>
      </c>
      <c r="J3680" s="108" t="str">
        <f>IF(C3680="","",VLOOKUP($C3680,'7.工程別レート'!$C$6:$E$501,2,FALSE))</f>
        <v/>
      </c>
      <c r="K3680" s="195" t="str">
        <f t="shared" si="115"/>
        <v/>
      </c>
    </row>
    <row r="3681" spans="2:11" ht="18" customHeight="1">
      <c r="B3681" s="16" t="str">
        <f>IF('6.標準時間'!$B3681="","",'6.標準時間'!B3681)</f>
        <v/>
      </c>
      <c r="C3681" s="16" t="str">
        <f>IF('6.標準時間'!$C3681="","",'6.標準時間'!C3681)</f>
        <v/>
      </c>
      <c r="D3681" s="16" t="str">
        <f>IF('6.標準時間'!$C3681="","",'6.標準時間'!E3681)</f>
        <v/>
      </c>
      <c r="E3681" s="171" t="str">
        <f>IF('6.標準時間'!$C3681="","",'6.標準時間'!F3681)</f>
        <v/>
      </c>
      <c r="F3681" s="15" t="str">
        <f t="shared" si="114"/>
        <v/>
      </c>
      <c r="G3681" s="142" t="str">
        <f>IF('6.標準時間'!$C3681="","",'6.標準時間'!H3681)</f>
        <v/>
      </c>
      <c r="H3681" s="142" t="str">
        <f>IF('6.標準時間'!$C3681="","",'6.標準時間'!I3681)</f>
        <v/>
      </c>
      <c r="I3681" s="107" t="str">
        <f>IF(C3681="","",VLOOKUP($C3681,'7.工程別レート'!$C$6:$E$501,3,FALSE))</f>
        <v/>
      </c>
      <c r="J3681" s="108" t="str">
        <f>IF(C3681="","",VLOOKUP($C3681,'7.工程別レート'!$C$6:$E$501,2,FALSE))</f>
        <v/>
      </c>
      <c r="K3681" s="195" t="str">
        <f t="shared" si="115"/>
        <v/>
      </c>
    </row>
    <row r="3682" spans="2:11" ht="18" customHeight="1">
      <c r="B3682" s="16" t="str">
        <f>IF('6.標準時間'!$B3682="","",'6.標準時間'!B3682)</f>
        <v/>
      </c>
      <c r="C3682" s="16" t="str">
        <f>IF('6.標準時間'!$C3682="","",'6.標準時間'!C3682)</f>
        <v/>
      </c>
      <c r="D3682" s="16" t="str">
        <f>IF('6.標準時間'!$C3682="","",'6.標準時間'!E3682)</f>
        <v/>
      </c>
      <c r="E3682" s="171" t="str">
        <f>IF('6.標準時間'!$C3682="","",'6.標準時間'!F3682)</f>
        <v/>
      </c>
      <c r="F3682" s="15" t="str">
        <f t="shared" si="114"/>
        <v/>
      </c>
      <c r="G3682" s="142" t="str">
        <f>IF('6.標準時間'!$C3682="","",'6.標準時間'!H3682)</f>
        <v/>
      </c>
      <c r="H3682" s="142" t="str">
        <f>IF('6.標準時間'!$C3682="","",'6.標準時間'!I3682)</f>
        <v/>
      </c>
      <c r="I3682" s="107" t="str">
        <f>IF(C3682="","",VLOOKUP($C3682,'7.工程別レート'!$C$6:$E$501,3,FALSE))</f>
        <v/>
      </c>
      <c r="J3682" s="108" t="str">
        <f>IF(C3682="","",VLOOKUP($C3682,'7.工程別レート'!$C$6:$E$501,2,FALSE))</f>
        <v/>
      </c>
      <c r="K3682" s="195" t="str">
        <f t="shared" si="115"/>
        <v/>
      </c>
    </row>
    <row r="3683" spans="2:11" ht="18" customHeight="1">
      <c r="B3683" s="16" t="str">
        <f>IF('6.標準時間'!$B3683="","",'6.標準時間'!B3683)</f>
        <v/>
      </c>
      <c r="C3683" s="16" t="str">
        <f>IF('6.標準時間'!$C3683="","",'6.標準時間'!C3683)</f>
        <v/>
      </c>
      <c r="D3683" s="16" t="str">
        <f>IF('6.標準時間'!$C3683="","",'6.標準時間'!E3683)</f>
        <v/>
      </c>
      <c r="E3683" s="171" t="str">
        <f>IF('6.標準時間'!$C3683="","",'6.標準時間'!F3683)</f>
        <v/>
      </c>
      <c r="F3683" s="15" t="str">
        <f t="shared" si="114"/>
        <v/>
      </c>
      <c r="G3683" s="142" t="str">
        <f>IF('6.標準時間'!$C3683="","",'6.標準時間'!H3683)</f>
        <v/>
      </c>
      <c r="H3683" s="142" t="str">
        <f>IF('6.標準時間'!$C3683="","",'6.標準時間'!I3683)</f>
        <v/>
      </c>
      <c r="I3683" s="107" t="str">
        <f>IF(C3683="","",VLOOKUP($C3683,'7.工程別レート'!$C$6:$E$501,3,FALSE))</f>
        <v/>
      </c>
      <c r="J3683" s="108" t="str">
        <f>IF(C3683="","",VLOOKUP($C3683,'7.工程別レート'!$C$6:$E$501,2,FALSE))</f>
        <v/>
      </c>
      <c r="K3683" s="195" t="str">
        <f t="shared" si="115"/>
        <v/>
      </c>
    </row>
    <row r="3684" spans="2:11" ht="18" customHeight="1">
      <c r="B3684" s="16" t="str">
        <f>IF('6.標準時間'!$B3684="","",'6.標準時間'!B3684)</f>
        <v/>
      </c>
      <c r="C3684" s="16" t="str">
        <f>IF('6.標準時間'!$C3684="","",'6.標準時間'!C3684)</f>
        <v/>
      </c>
      <c r="D3684" s="16" t="str">
        <f>IF('6.標準時間'!$C3684="","",'6.標準時間'!E3684)</f>
        <v/>
      </c>
      <c r="E3684" s="171" t="str">
        <f>IF('6.標準時間'!$C3684="","",'6.標準時間'!F3684)</f>
        <v/>
      </c>
      <c r="F3684" s="15" t="str">
        <f t="shared" si="114"/>
        <v/>
      </c>
      <c r="G3684" s="142" t="str">
        <f>IF('6.標準時間'!$C3684="","",'6.標準時間'!H3684)</f>
        <v/>
      </c>
      <c r="H3684" s="142" t="str">
        <f>IF('6.標準時間'!$C3684="","",'6.標準時間'!I3684)</f>
        <v/>
      </c>
      <c r="I3684" s="107" t="str">
        <f>IF(C3684="","",VLOOKUP($C3684,'7.工程別レート'!$C$6:$E$501,3,FALSE))</f>
        <v/>
      </c>
      <c r="J3684" s="108" t="str">
        <f>IF(C3684="","",VLOOKUP($C3684,'7.工程別レート'!$C$6:$E$501,2,FALSE))</f>
        <v/>
      </c>
      <c r="K3684" s="195" t="str">
        <f t="shared" si="115"/>
        <v/>
      </c>
    </row>
    <row r="3685" spans="2:11" ht="18" customHeight="1">
      <c r="B3685" s="16" t="str">
        <f>IF('6.標準時間'!$B3685="","",'6.標準時間'!B3685)</f>
        <v/>
      </c>
      <c r="C3685" s="16" t="str">
        <f>IF('6.標準時間'!$C3685="","",'6.標準時間'!C3685)</f>
        <v/>
      </c>
      <c r="D3685" s="16" t="str">
        <f>IF('6.標準時間'!$C3685="","",'6.標準時間'!E3685)</f>
        <v/>
      </c>
      <c r="E3685" s="171" t="str">
        <f>IF('6.標準時間'!$C3685="","",'6.標準時間'!F3685)</f>
        <v/>
      </c>
      <c r="F3685" s="15" t="str">
        <f t="shared" si="114"/>
        <v/>
      </c>
      <c r="G3685" s="142" t="str">
        <f>IF('6.標準時間'!$C3685="","",'6.標準時間'!H3685)</f>
        <v/>
      </c>
      <c r="H3685" s="142" t="str">
        <f>IF('6.標準時間'!$C3685="","",'6.標準時間'!I3685)</f>
        <v/>
      </c>
      <c r="I3685" s="107" t="str">
        <f>IF(C3685="","",VLOOKUP($C3685,'7.工程別レート'!$C$6:$E$501,3,FALSE))</f>
        <v/>
      </c>
      <c r="J3685" s="108" t="str">
        <f>IF(C3685="","",VLOOKUP($C3685,'7.工程別レート'!$C$6:$E$501,2,FALSE))</f>
        <v/>
      </c>
      <c r="K3685" s="195" t="str">
        <f t="shared" si="115"/>
        <v/>
      </c>
    </row>
    <row r="3686" spans="2:11" ht="18" customHeight="1">
      <c r="B3686" s="16" t="str">
        <f>IF('6.標準時間'!$B3686="","",'6.標準時間'!B3686)</f>
        <v/>
      </c>
      <c r="C3686" s="16" t="str">
        <f>IF('6.標準時間'!$C3686="","",'6.標準時間'!C3686)</f>
        <v/>
      </c>
      <c r="D3686" s="16" t="str">
        <f>IF('6.標準時間'!$C3686="","",'6.標準時間'!E3686)</f>
        <v/>
      </c>
      <c r="E3686" s="171" t="str">
        <f>IF('6.標準時間'!$C3686="","",'6.標準時間'!F3686)</f>
        <v/>
      </c>
      <c r="F3686" s="15" t="str">
        <f t="shared" si="114"/>
        <v/>
      </c>
      <c r="G3686" s="142" t="str">
        <f>IF('6.標準時間'!$C3686="","",'6.標準時間'!H3686)</f>
        <v/>
      </c>
      <c r="H3686" s="142" t="str">
        <f>IF('6.標準時間'!$C3686="","",'6.標準時間'!I3686)</f>
        <v/>
      </c>
      <c r="I3686" s="107" t="str">
        <f>IF(C3686="","",VLOOKUP($C3686,'7.工程別レート'!$C$6:$E$501,3,FALSE))</f>
        <v/>
      </c>
      <c r="J3686" s="108" t="str">
        <f>IF(C3686="","",VLOOKUP($C3686,'7.工程別レート'!$C$6:$E$501,2,FALSE))</f>
        <v/>
      </c>
      <c r="K3686" s="195" t="str">
        <f t="shared" si="115"/>
        <v/>
      </c>
    </row>
    <row r="3687" spans="2:11" ht="18" customHeight="1">
      <c r="B3687" s="16" t="str">
        <f>IF('6.標準時間'!$B3687="","",'6.標準時間'!B3687)</f>
        <v/>
      </c>
      <c r="C3687" s="16" t="str">
        <f>IF('6.標準時間'!$C3687="","",'6.標準時間'!C3687)</f>
        <v/>
      </c>
      <c r="D3687" s="16" t="str">
        <f>IF('6.標準時間'!$C3687="","",'6.標準時間'!E3687)</f>
        <v/>
      </c>
      <c r="E3687" s="171" t="str">
        <f>IF('6.標準時間'!$C3687="","",'6.標準時間'!F3687)</f>
        <v/>
      </c>
      <c r="F3687" s="15" t="str">
        <f t="shared" si="114"/>
        <v/>
      </c>
      <c r="G3687" s="142" t="str">
        <f>IF('6.標準時間'!$C3687="","",'6.標準時間'!H3687)</f>
        <v/>
      </c>
      <c r="H3687" s="142" t="str">
        <f>IF('6.標準時間'!$C3687="","",'6.標準時間'!I3687)</f>
        <v/>
      </c>
      <c r="I3687" s="107" t="str">
        <f>IF(C3687="","",VLOOKUP($C3687,'7.工程別レート'!$C$6:$E$501,3,FALSE))</f>
        <v/>
      </c>
      <c r="J3687" s="108" t="str">
        <f>IF(C3687="","",VLOOKUP($C3687,'7.工程別レート'!$C$6:$E$501,2,FALSE))</f>
        <v/>
      </c>
      <c r="K3687" s="195" t="str">
        <f t="shared" si="115"/>
        <v/>
      </c>
    </row>
    <row r="3688" spans="2:11" ht="18" customHeight="1">
      <c r="B3688" s="16" t="str">
        <f>IF('6.標準時間'!$B3688="","",'6.標準時間'!B3688)</f>
        <v/>
      </c>
      <c r="C3688" s="16" t="str">
        <f>IF('6.標準時間'!$C3688="","",'6.標準時間'!C3688)</f>
        <v/>
      </c>
      <c r="D3688" s="16" t="str">
        <f>IF('6.標準時間'!$C3688="","",'6.標準時間'!E3688)</f>
        <v/>
      </c>
      <c r="E3688" s="171" t="str">
        <f>IF('6.標準時間'!$C3688="","",'6.標準時間'!F3688)</f>
        <v/>
      </c>
      <c r="F3688" s="15" t="str">
        <f t="shared" si="114"/>
        <v/>
      </c>
      <c r="G3688" s="142" t="str">
        <f>IF('6.標準時間'!$C3688="","",'6.標準時間'!H3688)</f>
        <v/>
      </c>
      <c r="H3688" s="142" t="str">
        <f>IF('6.標準時間'!$C3688="","",'6.標準時間'!I3688)</f>
        <v/>
      </c>
      <c r="I3688" s="107" t="str">
        <f>IF(C3688="","",VLOOKUP($C3688,'7.工程別レート'!$C$6:$E$501,3,FALSE))</f>
        <v/>
      </c>
      <c r="J3688" s="108" t="str">
        <f>IF(C3688="","",VLOOKUP($C3688,'7.工程別レート'!$C$6:$E$501,2,FALSE))</f>
        <v/>
      </c>
      <c r="K3688" s="195" t="str">
        <f t="shared" si="115"/>
        <v/>
      </c>
    </row>
    <row r="3689" spans="2:11" ht="18" customHeight="1">
      <c r="B3689" s="16" t="str">
        <f>IF('6.標準時間'!$B3689="","",'6.標準時間'!B3689)</f>
        <v/>
      </c>
      <c r="C3689" s="16" t="str">
        <f>IF('6.標準時間'!$C3689="","",'6.標準時間'!C3689)</f>
        <v/>
      </c>
      <c r="D3689" s="16" t="str">
        <f>IF('6.標準時間'!$C3689="","",'6.標準時間'!E3689)</f>
        <v/>
      </c>
      <c r="E3689" s="171" t="str">
        <f>IF('6.標準時間'!$C3689="","",'6.標準時間'!F3689)</f>
        <v/>
      </c>
      <c r="F3689" s="15" t="str">
        <f t="shared" si="114"/>
        <v/>
      </c>
      <c r="G3689" s="142" t="str">
        <f>IF('6.標準時間'!$C3689="","",'6.標準時間'!H3689)</f>
        <v/>
      </c>
      <c r="H3689" s="142" t="str">
        <f>IF('6.標準時間'!$C3689="","",'6.標準時間'!I3689)</f>
        <v/>
      </c>
      <c r="I3689" s="107" t="str">
        <f>IF(C3689="","",VLOOKUP($C3689,'7.工程別レート'!$C$6:$E$501,3,FALSE))</f>
        <v/>
      </c>
      <c r="J3689" s="108" t="str">
        <f>IF(C3689="","",VLOOKUP($C3689,'7.工程別レート'!$C$6:$E$501,2,FALSE))</f>
        <v/>
      </c>
      <c r="K3689" s="195" t="str">
        <f t="shared" si="115"/>
        <v/>
      </c>
    </row>
    <row r="3690" spans="2:11" ht="18" customHeight="1">
      <c r="B3690" s="16" t="str">
        <f>IF('6.標準時間'!$B3690="","",'6.標準時間'!B3690)</f>
        <v/>
      </c>
      <c r="C3690" s="16" t="str">
        <f>IF('6.標準時間'!$C3690="","",'6.標準時間'!C3690)</f>
        <v/>
      </c>
      <c r="D3690" s="16" t="str">
        <f>IF('6.標準時間'!$C3690="","",'6.標準時間'!E3690)</f>
        <v/>
      </c>
      <c r="E3690" s="171" t="str">
        <f>IF('6.標準時間'!$C3690="","",'6.標準時間'!F3690)</f>
        <v/>
      </c>
      <c r="F3690" s="15" t="str">
        <f t="shared" si="114"/>
        <v/>
      </c>
      <c r="G3690" s="142" t="str">
        <f>IF('6.標準時間'!$C3690="","",'6.標準時間'!H3690)</f>
        <v/>
      </c>
      <c r="H3690" s="142" t="str">
        <f>IF('6.標準時間'!$C3690="","",'6.標準時間'!I3690)</f>
        <v/>
      </c>
      <c r="I3690" s="107" t="str">
        <f>IF(C3690="","",VLOOKUP($C3690,'7.工程別レート'!$C$6:$E$501,3,FALSE))</f>
        <v/>
      </c>
      <c r="J3690" s="108" t="str">
        <f>IF(C3690="","",VLOOKUP($C3690,'7.工程別レート'!$C$6:$E$501,2,FALSE))</f>
        <v/>
      </c>
      <c r="K3690" s="195" t="str">
        <f t="shared" si="115"/>
        <v/>
      </c>
    </row>
    <row r="3691" spans="2:11" ht="18" customHeight="1">
      <c r="B3691" s="16" t="str">
        <f>IF('6.標準時間'!$B3691="","",'6.標準時間'!B3691)</f>
        <v/>
      </c>
      <c r="C3691" s="16" t="str">
        <f>IF('6.標準時間'!$C3691="","",'6.標準時間'!C3691)</f>
        <v/>
      </c>
      <c r="D3691" s="16" t="str">
        <f>IF('6.標準時間'!$C3691="","",'6.標準時間'!E3691)</f>
        <v/>
      </c>
      <c r="E3691" s="171" t="str">
        <f>IF('6.標準時間'!$C3691="","",'6.標準時間'!F3691)</f>
        <v/>
      </c>
      <c r="F3691" s="15" t="str">
        <f t="shared" si="114"/>
        <v/>
      </c>
      <c r="G3691" s="142" t="str">
        <f>IF('6.標準時間'!$C3691="","",'6.標準時間'!H3691)</f>
        <v/>
      </c>
      <c r="H3691" s="142" t="str">
        <f>IF('6.標準時間'!$C3691="","",'6.標準時間'!I3691)</f>
        <v/>
      </c>
      <c r="I3691" s="107" t="str">
        <f>IF(C3691="","",VLOOKUP($C3691,'7.工程別レート'!$C$6:$E$501,3,FALSE))</f>
        <v/>
      </c>
      <c r="J3691" s="108" t="str">
        <f>IF(C3691="","",VLOOKUP($C3691,'7.工程別レート'!$C$6:$E$501,2,FALSE))</f>
        <v/>
      </c>
      <c r="K3691" s="195" t="str">
        <f t="shared" si="115"/>
        <v/>
      </c>
    </row>
    <row r="3692" spans="2:11" ht="18" customHeight="1">
      <c r="B3692" s="16" t="str">
        <f>IF('6.標準時間'!$B3692="","",'6.標準時間'!B3692)</f>
        <v/>
      </c>
      <c r="C3692" s="16" t="str">
        <f>IF('6.標準時間'!$C3692="","",'6.標準時間'!C3692)</f>
        <v/>
      </c>
      <c r="D3692" s="16" t="str">
        <f>IF('6.標準時間'!$C3692="","",'6.標準時間'!E3692)</f>
        <v/>
      </c>
      <c r="E3692" s="171" t="str">
        <f>IF('6.標準時間'!$C3692="","",'6.標準時間'!F3692)</f>
        <v/>
      </c>
      <c r="F3692" s="15" t="str">
        <f t="shared" si="114"/>
        <v/>
      </c>
      <c r="G3692" s="142" t="str">
        <f>IF('6.標準時間'!$C3692="","",'6.標準時間'!H3692)</f>
        <v/>
      </c>
      <c r="H3692" s="142" t="str">
        <f>IF('6.標準時間'!$C3692="","",'6.標準時間'!I3692)</f>
        <v/>
      </c>
      <c r="I3692" s="107" t="str">
        <f>IF(C3692="","",VLOOKUP($C3692,'7.工程別レート'!$C$6:$E$501,3,FALSE))</f>
        <v/>
      </c>
      <c r="J3692" s="108" t="str">
        <f>IF(C3692="","",VLOOKUP($C3692,'7.工程別レート'!$C$6:$E$501,2,FALSE))</f>
        <v/>
      </c>
      <c r="K3692" s="195" t="str">
        <f t="shared" si="115"/>
        <v/>
      </c>
    </row>
    <row r="3693" spans="2:11" ht="18" customHeight="1">
      <c r="B3693" s="16" t="str">
        <f>IF('6.標準時間'!$B3693="","",'6.標準時間'!B3693)</f>
        <v/>
      </c>
      <c r="C3693" s="16" t="str">
        <f>IF('6.標準時間'!$C3693="","",'6.標準時間'!C3693)</f>
        <v/>
      </c>
      <c r="D3693" s="16" t="str">
        <f>IF('6.標準時間'!$C3693="","",'6.標準時間'!E3693)</f>
        <v/>
      </c>
      <c r="E3693" s="171" t="str">
        <f>IF('6.標準時間'!$C3693="","",'6.標準時間'!F3693)</f>
        <v/>
      </c>
      <c r="F3693" s="15" t="str">
        <f t="shared" si="114"/>
        <v/>
      </c>
      <c r="G3693" s="142" t="str">
        <f>IF('6.標準時間'!$C3693="","",'6.標準時間'!H3693)</f>
        <v/>
      </c>
      <c r="H3693" s="142" t="str">
        <f>IF('6.標準時間'!$C3693="","",'6.標準時間'!I3693)</f>
        <v/>
      </c>
      <c r="I3693" s="107" t="str">
        <f>IF(C3693="","",VLOOKUP($C3693,'7.工程別レート'!$C$6:$E$501,3,FALSE))</f>
        <v/>
      </c>
      <c r="J3693" s="108" t="str">
        <f>IF(C3693="","",VLOOKUP($C3693,'7.工程別レート'!$C$6:$E$501,2,FALSE))</f>
        <v/>
      </c>
      <c r="K3693" s="195" t="str">
        <f t="shared" si="115"/>
        <v/>
      </c>
    </row>
    <row r="3694" spans="2:11" ht="18" customHeight="1">
      <c r="B3694" s="16" t="str">
        <f>IF('6.標準時間'!$B3694="","",'6.標準時間'!B3694)</f>
        <v/>
      </c>
      <c r="C3694" s="16" t="str">
        <f>IF('6.標準時間'!$C3694="","",'6.標準時間'!C3694)</f>
        <v/>
      </c>
      <c r="D3694" s="16" t="str">
        <f>IF('6.標準時間'!$C3694="","",'6.標準時間'!E3694)</f>
        <v/>
      </c>
      <c r="E3694" s="171" t="str">
        <f>IF('6.標準時間'!$C3694="","",'6.標準時間'!F3694)</f>
        <v/>
      </c>
      <c r="F3694" s="15" t="str">
        <f t="shared" si="114"/>
        <v/>
      </c>
      <c r="G3694" s="142" t="str">
        <f>IF('6.標準時間'!$C3694="","",'6.標準時間'!H3694)</f>
        <v/>
      </c>
      <c r="H3694" s="142" t="str">
        <f>IF('6.標準時間'!$C3694="","",'6.標準時間'!I3694)</f>
        <v/>
      </c>
      <c r="I3694" s="107" t="str">
        <f>IF(C3694="","",VLOOKUP($C3694,'7.工程別レート'!$C$6:$E$501,3,FALSE))</f>
        <v/>
      </c>
      <c r="J3694" s="108" t="str">
        <f>IF(C3694="","",VLOOKUP($C3694,'7.工程別レート'!$C$6:$E$501,2,FALSE))</f>
        <v/>
      </c>
      <c r="K3694" s="195" t="str">
        <f t="shared" si="115"/>
        <v/>
      </c>
    </row>
    <row r="3695" spans="2:11" ht="18" customHeight="1">
      <c r="B3695" s="16" t="str">
        <f>IF('6.標準時間'!$B3695="","",'6.標準時間'!B3695)</f>
        <v/>
      </c>
      <c r="C3695" s="16" t="str">
        <f>IF('6.標準時間'!$C3695="","",'6.標準時間'!C3695)</f>
        <v/>
      </c>
      <c r="D3695" s="16" t="str">
        <f>IF('6.標準時間'!$C3695="","",'6.標準時間'!E3695)</f>
        <v/>
      </c>
      <c r="E3695" s="171" t="str">
        <f>IF('6.標準時間'!$C3695="","",'6.標準時間'!F3695)</f>
        <v/>
      </c>
      <c r="F3695" s="15" t="str">
        <f t="shared" si="114"/>
        <v/>
      </c>
      <c r="G3695" s="142" t="str">
        <f>IF('6.標準時間'!$C3695="","",'6.標準時間'!H3695)</f>
        <v/>
      </c>
      <c r="H3695" s="142" t="str">
        <f>IF('6.標準時間'!$C3695="","",'6.標準時間'!I3695)</f>
        <v/>
      </c>
      <c r="I3695" s="107" t="str">
        <f>IF(C3695="","",VLOOKUP($C3695,'7.工程別レート'!$C$6:$E$501,3,FALSE))</f>
        <v/>
      </c>
      <c r="J3695" s="108" t="str">
        <f>IF(C3695="","",VLOOKUP($C3695,'7.工程別レート'!$C$6:$E$501,2,FALSE))</f>
        <v/>
      </c>
      <c r="K3695" s="195" t="str">
        <f t="shared" si="115"/>
        <v/>
      </c>
    </row>
    <row r="3696" spans="2:11" ht="18" customHeight="1">
      <c r="B3696" s="16" t="str">
        <f>IF('6.標準時間'!$B3696="","",'6.標準時間'!B3696)</f>
        <v/>
      </c>
      <c r="C3696" s="16" t="str">
        <f>IF('6.標準時間'!$C3696="","",'6.標準時間'!C3696)</f>
        <v/>
      </c>
      <c r="D3696" s="16" t="str">
        <f>IF('6.標準時間'!$C3696="","",'6.標準時間'!E3696)</f>
        <v/>
      </c>
      <c r="E3696" s="171" t="str">
        <f>IF('6.標準時間'!$C3696="","",'6.標準時間'!F3696)</f>
        <v/>
      </c>
      <c r="F3696" s="15" t="str">
        <f t="shared" si="114"/>
        <v/>
      </c>
      <c r="G3696" s="142" t="str">
        <f>IF('6.標準時間'!$C3696="","",'6.標準時間'!H3696)</f>
        <v/>
      </c>
      <c r="H3696" s="142" t="str">
        <f>IF('6.標準時間'!$C3696="","",'6.標準時間'!I3696)</f>
        <v/>
      </c>
      <c r="I3696" s="107" t="str">
        <f>IF(C3696="","",VLOOKUP($C3696,'7.工程別レート'!$C$6:$E$501,3,FALSE))</f>
        <v/>
      </c>
      <c r="J3696" s="108" t="str">
        <f>IF(C3696="","",VLOOKUP($C3696,'7.工程別レート'!$C$6:$E$501,2,FALSE))</f>
        <v/>
      </c>
      <c r="K3696" s="195" t="str">
        <f t="shared" si="115"/>
        <v/>
      </c>
    </row>
    <row r="3697" spans="2:11" ht="18" customHeight="1">
      <c r="B3697" s="16" t="str">
        <f>IF('6.標準時間'!$B3697="","",'6.標準時間'!B3697)</f>
        <v/>
      </c>
      <c r="C3697" s="16" t="str">
        <f>IF('6.標準時間'!$C3697="","",'6.標準時間'!C3697)</f>
        <v/>
      </c>
      <c r="D3697" s="16" t="str">
        <f>IF('6.標準時間'!$C3697="","",'6.標準時間'!E3697)</f>
        <v/>
      </c>
      <c r="E3697" s="171" t="str">
        <f>IF('6.標準時間'!$C3697="","",'6.標準時間'!F3697)</f>
        <v/>
      </c>
      <c r="F3697" s="15" t="str">
        <f t="shared" si="114"/>
        <v/>
      </c>
      <c r="G3697" s="142" t="str">
        <f>IF('6.標準時間'!$C3697="","",'6.標準時間'!H3697)</f>
        <v/>
      </c>
      <c r="H3697" s="142" t="str">
        <f>IF('6.標準時間'!$C3697="","",'6.標準時間'!I3697)</f>
        <v/>
      </c>
      <c r="I3697" s="107" t="str">
        <f>IF(C3697="","",VLOOKUP($C3697,'7.工程別レート'!$C$6:$E$501,3,FALSE))</f>
        <v/>
      </c>
      <c r="J3697" s="108" t="str">
        <f>IF(C3697="","",VLOOKUP($C3697,'7.工程別レート'!$C$6:$E$501,2,FALSE))</f>
        <v/>
      </c>
      <c r="K3697" s="195" t="str">
        <f t="shared" si="115"/>
        <v/>
      </c>
    </row>
    <row r="3698" spans="2:11" ht="18" customHeight="1">
      <c r="B3698" s="16" t="str">
        <f>IF('6.標準時間'!$B3698="","",'6.標準時間'!B3698)</f>
        <v/>
      </c>
      <c r="C3698" s="16" t="str">
        <f>IF('6.標準時間'!$C3698="","",'6.標準時間'!C3698)</f>
        <v/>
      </c>
      <c r="D3698" s="16" t="str">
        <f>IF('6.標準時間'!$C3698="","",'6.標準時間'!E3698)</f>
        <v/>
      </c>
      <c r="E3698" s="171" t="str">
        <f>IF('6.標準時間'!$C3698="","",'6.標準時間'!F3698)</f>
        <v/>
      </c>
      <c r="F3698" s="15" t="str">
        <f t="shared" si="114"/>
        <v/>
      </c>
      <c r="G3698" s="142" t="str">
        <f>IF('6.標準時間'!$C3698="","",'6.標準時間'!H3698)</f>
        <v/>
      </c>
      <c r="H3698" s="142" t="str">
        <f>IF('6.標準時間'!$C3698="","",'6.標準時間'!I3698)</f>
        <v/>
      </c>
      <c r="I3698" s="107" t="str">
        <f>IF(C3698="","",VLOOKUP($C3698,'7.工程別レート'!$C$6:$E$501,3,FALSE))</f>
        <v/>
      </c>
      <c r="J3698" s="108" t="str">
        <f>IF(C3698="","",VLOOKUP($C3698,'7.工程別レート'!$C$6:$E$501,2,FALSE))</f>
        <v/>
      </c>
      <c r="K3698" s="195" t="str">
        <f t="shared" si="115"/>
        <v/>
      </c>
    </row>
    <row r="3699" spans="2:11" ht="18" customHeight="1">
      <c r="B3699" s="16" t="str">
        <f>IF('6.標準時間'!$B3699="","",'6.標準時間'!B3699)</f>
        <v/>
      </c>
      <c r="C3699" s="16" t="str">
        <f>IF('6.標準時間'!$C3699="","",'6.標準時間'!C3699)</f>
        <v/>
      </c>
      <c r="D3699" s="16" t="str">
        <f>IF('6.標準時間'!$C3699="","",'6.標準時間'!E3699)</f>
        <v/>
      </c>
      <c r="E3699" s="171" t="str">
        <f>IF('6.標準時間'!$C3699="","",'6.標準時間'!F3699)</f>
        <v/>
      </c>
      <c r="F3699" s="15" t="str">
        <f t="shared" si="114"/>
        <v/>
      </c>
      <c r="G3699" s="142" t="str">
        <f>IF('6.標準時間'!$C3699="","",'6.標準時間'!H3699)</f>
        <v/>
      </c>
      <c r="H3699" s="142" t="str">
        <f>IF('6.標準時間'!$C3699="","",'6.標準時間'!I3699)</f>
        <v/>
      </c>
      <c r="I3699" s="107" t="str">
        <f>IF(C3699="","",VLOOKUP($C3699,'7.工程別レート'!$C$6:$E$501,3,FALSE))</f>
        <v/>
      </c>
      <c r="J3699" s="108" t="str">
        <f>IF(C3699="","",VLOOKUP($C3699,'7.工程別レート'!$C$6:$E$501,2,FALSE))</f>
        <v/>
      </c>
      <c r="K3699" s="195" t="str">
        <f t="shared" si="115"/>
        <v/>
      </c>
    </row>
    <row r="3700" spans="2:11" ht="18" customHeight="1">
      <c r="B3700" s="16" t="str">
        <f>IF('6.標準時間'!$B3700="","",'6.標準時間'!B3700)</f>
        <v/>
      </c>
      <c r="C3700" s="16" t="str">
        <f>IF('6.標準時間'!$C3700="","",'6.標準時間'!C3700)</f>
        <v/>
      </c>
      <c r="D3700" s="16" t="str">
        <f>IF('6.標準時間'!$C3700="","",'6.標準時間'!E3700)</f>
        <v/>
      </c>
      <c r="E3700" s="171" t="str">
        <f>IF('6.標準時間'!$C3700="","",'6.標準時間'!F3700)</f>
        <v/>
      </c>
      <c r="F3700" s="15" t="str">
        <f t="shared" si="114"/>
        <v/>
      </c>
      <c r="G3700" s="142" t="str">
        <f>IF('6.標準時間'!$C3700="","",'6.標準時間'!H3700)</f>
        <v/>
      </c>
      <c r="H3700" s="142" t="str">
        <f>IF('6.標準時間'!$C3700="","",'6.標準時間'!I3700)</f>
        <v/>
      </c>
      <c r="I3700" s="107" t="str">
        <f>IF(C3700="","",VLOOKUP($C3700,'7.工程別レート'!$C$6:$E$501,3,FALSE))</f>
        <v/>
      </c>
      <c r="J3700" s="108" t="str">
        <f>IF(C3700="","",VLOOKUP($C3700,'7.工程別レート'!$C$6:$E$501,2,FALSE))</f>
        <v/>
      </c>
      <c r="K3700" s="195" t="str">
        <f t="shared" si="115"/>
        <v/>
      </c>
    </row>
    <row r="3701" spans="2:11" ht="18" customHeight="1">
      <c r="B3701" s="16" t="str">
        <f>IF('6.標準時間'!$B3701="","",'6.標準時間'!B3701)</f>
        <v/>
      </c>
      <c r="C3701" s="16" t="str">
        <f>IF('6.標準時間'!$C3701="","",'6.標準時間'!C3701)</f>
        <v/>
      </c>
      <c r="D3701" s="16" t="str">
        <f>IF('6.標準時間'!$C3701="","",'6.標準時間'!E3701)</f>
        <v/>
      </c>
      <c r="E3701" s="171" t="str">
        <f>IF('6.標準時間'!$C3701="","",'6.標準時間'!F3701)</f>
        <v/>
      </c>
      <c r="F3701" s="15" t="str">
        <f t="shared" si="114"/>
        <v/>
      </c>
      <c r="G3701" s="142" t="str">
        <f>IF('6.標準時間'!$C3701="","",'6.標準時間'!H3701)</f>
        <v/>
      </c>
      <c r="H3701" s="142" t="str">
        <f>IF('6.標準時間'!$C3701="","",'6.標準時間'!I3701)</f>
        <v/>
      </c>
      <c r="I3701" s="107" t="str">
        <f>IF(C3701="","",VLOOKUP($C3701,'7.工程別レート'!$C$6:$E$501,3,FALSE))</f>
        <v/>
      </c>
      <c r="J3701" s="108" t="str">
        <f>IF(C3701="","",VLOOKUP($C3701,'7.工程別レート'!$C$6:$E$501,2,FALSE))</f>
        <v/>
      </c>
      <c r="K3701" s="195" t="str">
        <f t="shared" si="115"/>
        <v/>
      </c>
    </row>
    <row r="3702" spans="2:11" ht="18" customHeight="1">
      <c r="B3702" s="16" t="str">
        <f>IF('6.標準時間'!$B3702="","",'6.標準時間'!B3702)</f>
        <v/>
      </c>
      <c r="C3702" s="16" t="str">
        <f>IF('6.標準時間'!$C3702="","",'6.標準時間'!C3702)</f>
        <v/>
      </c>
      <c r="D3702" s="16" t="str">
        <f>IF('6.標準時間'!$C3702="","",'6.標準時間'!E3702)</f>
        <v/>
      </c>
      <c r="E3702" s="171" t="str">
        <f>IF('6.標準時間'!$C3702="","",'6.標準時間'!F3702)</f>
        <v/>
      </c>
      <c r="F3702" s="15" t="str">
        <f t="shared" si="114"/>
        <v/>
      </c>
      <c r="G3702" s="142" t="str">
        <f>IF('6.標準時間'!$C3702="","",'6.標準時間'!H3702)</f>
        <v/>
      </c>
      <c r="H3702" s="142" t="str">
        <f>IF('6.標準時間'!$C3702="","",'6.標準時間'!I3702)</f>
        <v/>
      </c>
      <c r="I3702" s="107" t="str">
        <f>IF(C3702="","",VLOOKUP($C3702,'7.工程別レート'!$C$6:$E$501,3,FALSE))</f>
        <v/>
      </c>
      <c r="J3702" s="108" t="str">
        <f>IF(C3702="","",VLOOKUP($C3702,'7.工程別レート'!$C$6:$E$501,2,FALSE))</f>
        <v/>
      </c>
      <c r="K3702" s="195" t="str">
        <f t="shared" si="115"/>
        <v/>
      </c>
    </row>
    <row r="3703" spans="2:11" ht="18" customHeight="1">
      <c r="B3703" s="16" t="str">
        <f>IF('6.標準時間'!$B3703="","",'6.標準時間'!B3703)</f>
        <v/>
      </c>
      <c r="C3703" s="16" t="str">
        <f>IF('6.標準時間'!$C3703="","",'6.標準時間'!C3703)</f>
        <v/>
      </c>
      <c r="D3703" s="16" t="str">
        <f>IF('6.標準時間'!$C3703="","",'6.標準時間'!E3703)</f>
        <v/>
      </c>
      <c r="E3703" s="171" t="str">
        <f>IF('6.標準時間'!$C3703="","",'6.標準時間'!F3703)</f>
        <v/>
      </c>
      <c r="F3703" s="15" t="str">
        <f t="shared" si="114"/>
        <v/>
      </c>
      <c r="G3703" s="142" t="str">
        <f>IF('6.標準時間'!$C3703="","",'6.標準時間'!H3703)</f>
        <v/>
      </c>
      <c r="H3703" s="142" t="str">
        <f>IF('6.標準時間'!$C3703="","",'6.標準時間'!I3703)</f>
        <v/>
      </c>
      <c r="I3703" s="107" t="str">
        <f>IF(C3703="","",VLOOKUP($C3703,'7.工程別レート'!$C$6:$E$501,3,FALSE))</f>
        <v/>
      </c>
      <c r="J3703" s="108" t="str">
        <f>IF(C3703="","",VLOOKUP($C3703,'7.工程別レート'!$C$6:$E$501,2,FALSE))</f>
        <v/>
      </c>
      <c r="K3703" s="195" t="str">
        <f t="shared" si="115"/>
        <v/>
      </c>
    </row>
    <row r="3704" spans="2:11" ht="18" customHeight="1">
      <c r="B3704" s="16" t="str">
        <f>IF('6.標準時間'!$B3704="","",'6.標準時間'!B3704)</f>
        <v/>
      </c>
      <c r="C3704" s="16" t="str">
        <f>IF('6.標準時間'!$C3704="","",'6.標準時間'!C3704)</f>
        <v/>
      </c>
      <c r="D3704" s="16" t="str">
        <f>IF('6.標準時間'!$C3704="","",'6.標準時間'!E3704)</f>
        <v/>
      </c>
      <c r="E3704" s="171" t="str">
        <f>IF('6.標準時間'!$C3704="","",'6.標準時間'!F3704)</f>
        <v/>
      </c>
      <c r="F3704" s="15" t="str">
        <f t="shared" si="114"/>
        <v/>
      </c>
      <c r="G3704" s="142" t="str">
        <f>IF('6.標準時間'!$C3704="","",'6.標準時間'!H3704)</f>
        <v/>
      </c>
      <c r="H3704" s="142" t="str">
        <f>IF('6.標準時間'!$C3704="","",'6.標準時間'!I3704)</f>
        <v/>
      </c>
      <c r="I3704" s="107" t="str">
        <f>IF(C3704="","",VLOOKUP($C3704,'7.工程別レート'!$C$6:$E$501,3,FALSE))</f>
        <v/>
      </c>
      <c r="J3704" s="108" t="str">
        <f>IF(C3704="","",VLOOKUP($C3704,'7.工程別レート'!$C$6:$E$501,2,FALSE))</f>
        <v/>
      </c>
      <c r="K3704" s="195" t="str">
        <f t="shared" si="115"/>
        <v/>
      </c>
    </row>
    <row r="3705" spans="2:11" ht="18" customHeight="1">
      <c r="B3705" s="16" t="str">
        <f>IF('6.標準時間'!$B3705="","",'6.標準時間'!B3705)</f>
        <v/>
      </c>
      <c r="C3705" s="16" t="str">
        <f>IF('6.標準時間'!$C3705="","",'6.標準時間'!C3705)</f>
        <v/>
      </c>
      <c r="D3705" s="16" t="str">
        <f>IF('6.標準時間'!$C3705="","",'6.標準時間'!E3705)</f>
        <v/>
      </c>
      <c r="E3705" s="171" t="str">
        <f>IF('6.標準時間'!$C3705="","",'6.標準時間'!F3705)</f>
        <v/>
      </c>
      <c r="F3705" s="15" t="str">
        <f t="shared" si="114"/>
        <v/>
      </c>
      <c r="G3705" s="142" t="str">
        <f>IF('6.標準時間'!$C3705="","",'6.標準時間'!H3705)</f>
        <v/>
      </c>
      <c r="H3705" s="142" t="str">
        <f>IF('6.標準時間'!$C3705="","",'6.標準時間'!I3705)</f>
        <v/>
      </c>
      <c r="I3705" s="107" t="str">
        <f>IF(C3705="","",VLOOKUP($C3705,'7.工程別レート'!$C$6:$E$501,3,FALSE))</f>
        <v/>
      </c>
      <c r="J3705" s="108" t="str">
        <f>IF(C3705="","",VLOOKUP($C3705,'7.工程別レート'!$C$6:$E$501,2,FALSE))</f>
        <v/>
      </c>
      <c r="K3705" s="195" t="str">
        <f t="shared" si="115"/>
        <v/>
      </c>
    </row>
    <row r="3706" spans="2:11" ht="18" customHeight="1">
      <c r="B3706" s="16" t="str">
        <f>IF('6.標準時間'!$B3706="","",'6.標準時間'!B3706)</f>
        <v/>
      </c>
      <c r="C3706" s="16" t="str">
        <f>IF('6.標準時間'!$C3706="","",'6.標準時間'!C3706)</f>
        <v/>
      </c>
      <c r="D3706" s="16" t="str">
        <f>IF('6.標準時間'!$C3706="","",'6.標準時間'!E3706)</f>
        <v/>
      </c>
      <c r="E3706" s="171" t="str">
        <f>IF('6.標準時間'!$C3706="","",'6.標準時間'!F3706)</f>
        <v/>
      </c>
      <c r="F3706" s="15" t="str">
        <f t="shared" si="114"/>
        <v/>
      </c>
      <c r="G3706" s="142" t="str">
        <f>IF('6.標準時間'!$C3706="","",'6.標準時間'!H3706)</f>
        <v/>
      </c>
      <c r="H3706" s="142" t="str">
        <f>IF('6.標準時間'!$C3706="","",'6.標準時間'!I3706)</f>
        <v/>
      </c>
      <c r="I3706" s="107" t="str">
        <f>IF(C3706="","",VLOOKUP($C3706,'7.工程別レート'!$C$6:$E$501,3,FALSE))</f>
        <v/>
      </c>
      <c r="J3706" s="108" t="str">
        <f>IF(C3706="","",VLOOKUP($C3706,'7.工程別レート'!$C$6:$E$501,2,FALSE))</f>
        <v/>
      </c>
      <c r="K3706" s="195" t="str">
        <f t="shared" si="115"/>
        <v/>
      </c>
    </row>
    <row r="3707" spans="2:11" ht="18" customHeight="1">
      <c r="B3707" s="16" t="str">
        <f>IF('6.標準時間'!$B3707="","",'6.標準時間'!B3707)</f>
        <v/>
      </c>
      <c r="C3707" s="16" t="str">
        <f>IF('6.標準時間'!$C3707="","",'6.標準時間'!C3707)</f>
        <v/>
      </c>
      <c r="D3707" s="16" t="str">
        <f>IF('6.標準時間'!$C3707="","",'6.標準時間'!E3707)</f>
        <v/>
      </c>
      <c r="E3707" s="171" t="str">
        <f>IF('6.標準時間'!$C3707="","",'6.標準時間'!F3707)</f>
        <v/>
      </c>
      <c r="F3707" s="15" t="str">
        <f t="shared" si="114"/>
        <v/>
      </c>
      <c r="G3707" s="142" t="str">
        <f>IF('6.標準時間'!$C3707="","",'6.標準時間'!H3707)</f>
        <v/>
      </c>
      <c r="H3707" s="142" t="str">
        <f>IF('6.標準時間'!$C3707="","",'6.標準時間'!I3707)</f>
        <v/>
      </c>
      <c r="I3707" s="107" t="str">
        <f>IF(C3707="","",VLOOKUP($C3707,'7.工程別レート'!$C$6:$E$501,3,FALSE))</f>
        <v/>
      </c>
      <c r="J3707" s="108" t="str">
        <f>IF(C3707="","",VLOOKUP($C3707,'7.工程別レート'!$C$6:$E$501,2,FALSE))</f>
        <v/>
      </c>
      <c r="K3707" s="195" t="str">
        <f t="shared" si="115"/>
        <v/>
      </c>
    </row>
    <row r="3708" spans="2:11" ht="18" customHeight="1">
      <c r="B3708" s="16" t="str">
        <f>IF('6.標準時間'!$B3708="","",'6.標準時間'!B3708)</f>
        <v/>
      </c>
      <c r="C3708" s="16" t="str">
        <f>IF('6.標準時間'!$C3708="","",'6.標準時間'!C3708)</f>
        <v/>
      </c>
      <c r="D3708" s="16" t="str">
        <f>IF('6.標準時間'!$C3708="","",'6.標準時間'!E3708)</f>
        <v/>
      </c>
      <c r="E3708" s="171" t="str">
        <f>IF('6.標準時間'!$C3708="","",'6.標準時間'!F3708)</f>
        <v/>
      </c>
      <c r="F3708" s="15" t="str">
        <f t="shared" si="114"/>
        <v/>
      </c>
      <c r="G3708" s="142" t="str">
        <f>IF('6.標準時間'!$C3708="","",'6.標準時間'!H3708)</f>
        <v/>
      </c>
      <c r="H3708" s="142" t="str">
        <f>IF('6.標準時間'!$C3708="","",'6.標準時間'!I3708)</f>
        <v/>
      </c>
      <c r="I3708" s="107" t="str">
        <f>IF(C3708="","",VLOOKUP($C3708,'7.工程別レート'!$C$6:$E$501,3,FALSE))</f>
        <v/>
      </c>
      <c r="J3708" s="108" t="str">
        <f>IF(C3708="","",VLOOKUP($C3708,'7.工程別レート'!$C$6:$E$501,2,FALSE))</f>
        <v/>
      </c>
      <c r="K3708" s="195" t="str">
        <f t="shared" si="115"/>
        <v/>
      </c>
    </row>
    <row r="3709" spans="2:11" ht="18" customHeight="1">
      <c r="B3709" s="16" t="str">
        <f>IF('6.標準時間'!$B3709="","",'6.標準時間'!B3709)</f>
        <v/>
      </c>
      <c r="C3709" s="16" t="str">
        <f>IF('6.標準時間'!$C3709="","",'6.標準時間'!C3709)</f>
        <v/>
      </c>
      <c r="D3709" s="16" t="str">
        <f>IF('6.標準時間'!$C3709="","",'6.標準時間'!E3709)</f>
        <v/>
      </c>
      <c r="E3709" s="171" t="str">
        <f>IF('6.標準時間'!$C3709="","",'6.標準時間'!F3709)</f>
        <v/>
      </c>
      <c r="F3709" s="15" t="str">
        <f t="shared" si="114"/>
        <v/>
      </c>
      <c r="G3709" s="142" t="str">
        <f>IF('6.標準時間'!$C3709="","",'6.標準時間'!H3709)</f>
        <v/>
      </c>
      <c r="H3709" s="142" t="str">
        <f>IF('6.標準時間'!$C3709="","",'6.標準時間'!I3709)</f>
        <v/>
      </c>
      <c r="I3709" s="107" t="str">
        <f>IF(C3709="","",VLOOKUP($C3709,'7.工程別レート'!$C$6:$E$501,3,FALSE))</f>
        <v/>
      </c>
      <c r="J3709" s="108" t="str">
        <f>IF(C3709="","",VLOOKUP($C3709,'7.工程別レート'!$C$6:$E$501,2,FALSE))</f>
        <v/>
      </c>
      <c r="K3709" s="195" t="str">
        <f t="shared" si="115"/>
        <v/>
      </c>
    </row>
    <row r="3710" spans="2:11" ht="18" customHeight="1">
      <c r="B3710" s="16" t="str">
        <f>IF('6.標準時間'!$B3710="","",'6.標準時間'!B3710)</f>
        <v/>
      </c>
      <c r="C3710" s="16" t="str">
        <f>IF('6.標準時間'!$C3710="","",'6.標準時間'!C3710)</f>
        <v/>
      </c>
      <c r="D3710" s="16" t="str">
        <f>IF('6.標準時間'!$C3710="","",'6.標準時間'!E3710)</f>
        <v/>
      </c>
      <c r="E3710" s="171" t="str">
        <f>IF('6.標準時間'!$C3710="","",'6.標準時間'!F3710)</f>
        <v/>
      </c>
      <c r="F3710" s="15" t="str">
        <f t="shared" si="114"/>
        <v/>
      </c>
      <c r="G3710" s="142" t="str">
        <f>IF('6.標準時間'!$C3710="","",'6.標準時間'!H3710)</f>
        <v/>
      </c>
      <c r="H3710" s="142" t="str">
        <f>IF('6.標準時間'!$C3710="","",'6.標準時間'!I3710)</f>
        <v/>
      </c>
      <c r="I3710" s="107" t="str">
        <f>IF(C3710="","",VLOOKUP($C3710,'7.工程別レート'!$C$6:$E$501,3,FALSE))</f>
        <v/>
      </c>
      <c r="J3710" s="108" t="str">
        <f>IF(C3710="","",VLOOKUP($C3710,'7.工程別レート'!$C$6:$E$501,2,FALSE))</f>
        <v/>
      </c>
      <c r="K3710" s="195" t="str">
        <f t="shared" si="115"/>
        <v/>
      </c>
    </row>
    <row r="3711" spans="2:11" ht="18" customHeight="1">
      <c r="B3711" s="16" t="str">
        <f>IF('6.標準時間'!$B3711="","",'6.標準時間'!B3711)</f>
        <v/>
      </c>
      <c r="C3711" s="16" t="str">
        <f>IF('6.標準時間'!$C3711="","",'6.標準時間'!C3711)</f>
        <v/>
      </c>
      <c r="D3711" s="16" t="str">
        <f>IF('6.標準時間'!$C3711="","",'6.標準時間'!E3711)</f>
        <v/>
      </c>
      <c r="E3711" s="171" t="str">
        <f>IF('6.標準時間'!$C3711="","",'6.標準時間'!F3711)</f>
        <v/>
      </c>
      <c r="F3711" s="15" t="str">
        <f t="shared" si="114"/>
        <v/>
      </c>
      <c r="G3711" s="142" t="str">
        <f>IF('6.標準時間'!$C3711="","",'6.標準時間'!H3711)</f>
        <v/>
      </c>
      <c r="H3711" s="142" t="str">
        <f>IF('6.標準時間'!$C3711="","",'6.標準時間'!I3711)</f>
        <v/>
      </c>
      <c r="I3711" s="107" t="str">
        <f>IF(C3711="","",VLOOKUP($C3711,'7.工程別レート'!$C$6:$E$501,3,FALSE))</f>
        <v/>
      </c>
      <c r="J3711" s="108" t="str">
        <f>IF(C3711="","",VLOOKUP($C3711,'7.工程別レート'!$C$6:$E$501,2,FALSE))</f>
        <v/>
      </c>
      <c r="K3711" s="195" t="str">
        <f t="shared" si="115"/>
        <v/>
      </c>
    </row>
    <row r="3712" spans="2:11" ht="18" customHeight="1">
      <c r="B3712" s="16" t="str">
        <f>IF('6.標準時間'!$B3712="","",'6.標準時間'!B3712)</f>
        <v/>
      </c>
      <c r="C3712" s="16" t="str">
        <f>IF('6.標準時間'!$C3712="","",'6.標準時間'!C3712)</f>
        <v/>
      </c>
      <c r="D3712" s="16" t="str">
        <f>IF('6.標準時間'!$C3712="","",'6.標準時間'!E3712)</f>
        <v/>
      </c>
      <c r="E3712" s="171" t="str">
        <f>IF('6.標準時間'!$C3712="","",'6.標準時間'!F3712)</f>
        <v/>
      </c>
      <c r="F3712" s="15" t="str">
        <f t="shared" si="114"/>
        <v/>
      </c>
      <c r="G3712" s="142" t="str">
        <f>IF('6.標準時間'!$C3712="","",'6.標準時間'!H3712)</f>
        <v/>
      </c>
      <c r="H3712" s="142" t="str">
        <f>IF('6.標準時間'!$C3712="","",'6.標準時間'!I3712)</f>
        <v/>
      </c>
      <c r="I3712" s="107" t="str">
        <f>IF(C3712="","",VLOOKUP($C3712,'7.工程別レート'!$C$6:$E$501,3,FALSE))</f>
        <v/>
      </c>
      <c r="J3712" s="108" t="str">
        <f>IF(C3712="","",VLOOKUP($C3712,'7.工程別レート'!$C$6:$E$501,2,FALSE))</f>
        <v/>
      </c>
      <c r="K3712" s="195" t="str">
        <f t="shared" si="115"/>
        <v/>
      </c>
    </row>
    <row r="3713" spans="2:11" ht="18" customHeight="1">
      <c r="B3713" s="16" t="str">
        <f>IF('6.標準時間'!$B3713="","",'6.標準時間'!B3713)</f>
        <v/>
      </c>
      <c r="C3713" s="16" t="str">
        <f>IF('6.標準時間'!$C3713="","",'6.標準時間'!C3713)</f>
        <v/>
      </c>
      <c r="D3713" s="16" t="str">
        <f>IF('6.標準時間'!$C3713="","",'6.標準時間'!E3713)</f>
        <v/>
      </c>
      <c r="E3713" s="171" t="str">
        <f>IF('6.標準時間'!$C3713="","",'6.標準時間'!F3713)</f>
        <v/>
      </c>
      <c r="F3713" s="15" t="str">
        <f t="shared" si="114"/>
        <v/>
      </c>
      <c r="G3713" s="142" t="str">
        <f>IF('6.標準時間'!$C3713="","",'6.標準時間'!H3713)</f>
        <v/>
      </c>
      <c r="H3713" s="142" t="str">
        <f>IF('6.標準時間'!$C3713="","",'6.標準時間'!I3713)</f>
        <v/>
      </c>
      <c r="I3713" s="107" t="str">
        <f>IF(C3713="","",VLOOKUP($C3713,'7.工程別レート'!$C$6:$E$501,3,FALSE))</f>
        <v/>
      </c>
      <c r="J3713" s="108" t="str">
        <f>IF(C3713="","",VLOOKUP($C3713,'7.工程別レート'!$C$6:$E$501,2,FALSE))</f>
        <v/>
      </c>
      <c r="K3713" s="195" t="str">
        <f t="shared" si="115"/>
        <v/>
      </c>
    </row>
    <row r="3714" spans="2:11" ht="18" customHeight="1">
      <c r="B3714" s="16" t="str">
        <f>IF('6.標準時間'!$B3714="","",'6.標準時間'!B3714)</f>
        <v/>
      </c>
      <c r="C3714" s="16" t="str">
        <f>IF('6.標準時間'!$C3714="","",'6.標準時間'!C3714)</f>
        <v/>
      </c>
      <c r="D3714" s="16" t="str">
        <f>IF('6.標準時間'!$C3714="","",'6.標準時間'!E3714)</f>
        <v/>
      </c>
      <c r="E3714" s="171" t="str">
        <f>IF('6.標準時間'!$C3714="","",'6.標準時間'!F3714)</f>
        <v/>
      </c>
      <c r="F3714" s="15" t="str">
        <f t="shared" si="114"/>
        <v/>
      </c>
      <c r="G3714" s="142" t="str">
        <f>IF('6.標準時間'!$C3714="","",'6.標準時間'!H3714)</f>
        <v/>
      </c>
      <c r="H3714" s="142" t="str">
        <f>IF('6.標準時間'!$C3714="","",'6.標準時間'!I3714)</f>
        <v/>
      </c>
      <c r="I3714" s="107" t="str">
        <f>IF(C3714="","",VLOOKUP($C3714,'7.工程別レート'!$C$6:$E$501,3,FALSE))</f>
        <v/>
      </c>
      <c r="J3714" s="108" t="str">
        <f>IF(C3714="","",VLOOKUP($C3714,'7.工程別レート'!$C$6:$E$501,2,FALSE))</f>
        <v/>
      </c>
      <c r="K3714" s="195" t="str">
        <f t="shared" si="115"/>
        <v/>
      </c>
    </row>
    <row r="3715" spans="2:11" ht="18" customHeight="1">
      <c r="B3715" s="16" t="str">
        <f>IF('6.標準時間'!$B3715="","",'6.標準時間'!B3715)</f>
        <v/>
      </c>
      <c r="C3715" s="16" t="str">
        <f>IF('6.標準時間'!$C3715="","",'6.標準時間'!C3715)</f>
        <v/>
      </c>
      <c r="D3715" s="16" t="str">
        <f>IF('6.標準時間'!$C3715="","",'6.標準時間'!E3715)</f>
        <v/>
      </c>
      <c r="E3715" s="171" t="str">
        <f>IF('6.標準時間'!$C3715="","",'6.標準時間'!F3715)</f>
        <v/>
      </c>
      <c r="F3715" s="15" t="str">
        <f t="shared" si="114"/>
        <v/>
      </c>
      <c r="G3715" s="142" t="str">
        <f>IF('6.標準時間'!$C3715="","",'6.標準時間'!H3715)</f>
        <v/>
      </c>
      <c r="H3715" s="142" t="str">
        <f>IF('6.標準時間'!$C3715="","",'6.標準時間'!I3715)</f>
        <v/>
      </c>
      <c r="I3715" s="107" t="str">
        <f>IF(C3715="","",VLOOKUP($C3715,'7.工程別レート'!$C$6:$E$501,3,FALSE))</f>
        <v/>
      </c>
      <c r="J3715" s="108" t="str">
        <f>IF(C3715="","",VLOOKUP($C3715,'7.工程別レート'!$C$6:$E$501,2,FALSE))</f>
        <v/>
      </c>
      <c r="K3715" s="195" t="str">
        <f t="shared" si="115"/>
        <v/>
      </c>
    </row>
    <row r="3716" spans="2:11" ht="18" customHeight="1">
      <c r="B3716" s="16" t="str">
        <f>IF('6.標準時間'!$B3716="","",'6.標準時間'!B3716)</f>
        <v/>
      </c>
      <c r="C3716" s="16" t="str">
        <f>IF('6.標準時間'!$C3716="","",'6.標準時間'!C3716)</f>
        <v/>
      </c>
      <c r="D3716" s="16" t="str">
        <f>IF('6.標準時間'!$C3716="","",'6.標準時間'!E3716)</f>
        <v/>
      </c>
      <c r="E3716" s="171" t="str">
        <f>IF('6.標準時間'!$C3716="","",'6.標準時間'!F3716)</f>
        <v/>
      </c>
      <c r="F3716" s="15" t="str">
        <f t="shared" si="114"/>
        <v/>
      </c>
      <c r="G3716" s="142" t="str">
        <f>IF('6.標準時間'!$C3716="","",'6.標準時間'!H3716)</f>
        <v/>
      </c>
      <c r="H3716" s="142" t="str">
        <f>IF('6.標準時間'!$C3716="","",'6.標準時間'!I3716)</f>
        <v/>
      </c>
      <c r="I3716" s="107" t="str">
        <f>IF(C3716="","",VLOOKUP($C3716,'7.工程別レート'!$C$6:$E$501,3,FALSE))</f>
        <v/>
      </c>
      <c r="J3716" s="108" t="str">
        <f>IF(C3716="","",VLOOKUP($C3716,'7.工程別レート'!$C$6:$E$501,2,FALSE))</f>
        <v/>
      </c>
      <c r="K3716" s="195" t="str">
        <f t="shared" si="115"/>
        <v/>
      </c>
    </row>
    <row r="3717" spans="2:11" ht="18" customHeight="1">
      <c r="B3717" s="16" t="str">
        <f>IF('6.標準時間'!$B3717="","",'6.標準時間'!B3717)</f>
        <v/>
      </c>
      <c r="C3717" s="16" t="str">
        <f>IF('6.標準時間'!$C3717="","",'6.標準時間'!C3717)</f>
        <v/>
      </c>
      <c r="D3717" s="16" t="str">
        <f>IF('6.標準時間'!$C3717="","",'6.標準時間'!E3717)</f>
        <v/>
      </c>
      <c r="E3717" s="171" t="str">
        <f>IF('6.標準時間'!$C3717="","",'6.標準時間'!F3717)</f>
        <v/>
      </c>
      <c r="F3717" s="15" t="str">
        <f t="shared" si="114"/>
        <v/>
      </c>
      <c r="G3717" s="142" t="str">
        <f>IF('6.標準時間'!$C3717="","",'6.標準時間'!H3717)</f>
        <v/>
      </c>
      <c r="H3717" s="142" t="str">
        <f>IF('6.標準時間'!$C3717="","",'6.標準時間'!I3717)</f>
        <v/>
      </c>
      <c r="I3717" s="107" t="str">
        <f>IF(C3717="","",VLOOKUP($C3717,'7.工程別レート'!$C$6:$E$501,3,FALSE))</f>
        <v/>
      </c>
      <c r="J3717" s="108" t="str">
        <f>IF(C3717="","",VLOOKUP($C3717,'7.工程別レート'!$C$6:$E$501,2,FALSE))</f>
        <v/>
      </c>
      <c r="K3717" s="195" t="str">
        <f t="shared" si="115"/>
        <v/>
      </c>
    </row>
    <row r="3718" spans="2:11" ht="18" customHeight="1">
      <c r="B3718" s="16" t="str">
        <f>IF('6.標準時間'!$B3718="","",'6.標準時間'!B3718)</f>
        <v/>
      </c>
      <c r="C3718" s="16" t="str">
        <f>IF('6.標準時間'!$C3718="","",'6.標準時間'!C3718)</f>
        <v/>
      </c>
      <c r="D3718" s="16" t="str">
        <f>IF('6.標準時間'!$C3718="","",'6.標準時間'!E3718)</f>
        <v/>
      </c>
      <c r="E3718" s="171" t="str">
        <f>IF('6.標準時間'!$C3718="","",'6.標準時間'!F3718)</f>
        <v/>
      </c>
      <c r="F3718" s="15" t="str">
        <f t="shared" ref="F3718:F3781" si="116">C3718&amp;D3718</f>
        <v/>
      </c>
      <c r="G3718" s="142" t="str">
        <f>IF('6.標準時間'!$C3718="","",'6.標準時間'!H3718)</f>
        <v/>
      </c>
      <c r="H3718" s="142" t="str">
        <f>IF('6.標準時間'!$C3718="","",'6.標準時間'!I3718)</f>
        <v/>
      </c>
      <c r="I3718" s="107" t="str">
        <f>IF(C3718="","",VLOOKUP($C3718,'7.工程別レート'!$C$6:$E$501,3,FALSE))</f>
        <v/>
      </c>
      <c r="J3718" s="108" t="str">
        <f>IF(C3718="","",VLOOKUP($C3718,'7.工程別レート'!$C$6:$E$501,2,FALSE))</f>
        <v/>
      </c>
      <c r="K3718" s="195" t="str">
        <f t="shared" si="115"/>
        <v/>
      </c>
    </row>
    <row r="3719" spans="2:11" ht="18" customHeight="1">
      <c r="B3719" s="16" t="str">
        <f>IF('6.標準時間'!$B3719="","",'6.標準時間'!B3719)</f>
        <v/>
      </c>
      <c r="C3719" s="16" t="str">
        <f>IF('6.標準時間'!$C3719="","",'6.標準時間'!C3719)</f>
        <v/>
      </c>
      <c r="D3719" s="16" t="str">
        <f>IF('6.標準時間'!$C3719="","",'6.標準時間'!E3719)</f>
        <v/>
      </c>
      <c r="E3719" s="171" t="str">
        <f>IF('6.標準時間'!$C3719="","",'6.標準時間'!F3719)</f>
        <v/>
      </c>
      <c r="F3719" s="15" t="str">
        <f t="shared" si="116"/>
        <v/>
      </c>
      <c r="G3719" s="142" t="str">
        <f>IF('6.標準時間'!$C3719="","",'6.標準時間'!H3719)</f>
        <v/>
      </c>
      <c r="H3719" s="142" t="str">
        <f>IF('6.標準時間'!$C3719="","",'6.標準時間'!I3719)</f>
        <v/>
      </c>
      <c r="I3719" s="107" t="str">
        <f>IF(C3719="","",VLOOKUP($C3719,'7.工程別レート'!$C$6:$E$501,3,FALSE))</f>
        <v/>
      </c>
      <c r="J3719" s="108" t="str">
        <f>IF(C3719="","",VLOOKUP($C3719,'7.工程別レート'!$C$6:$E$501,2,FALSE))</f>
        <v/>
      </c>
      <c r="K3719" s="195" t="str">
        <f t="shared" ref="K3719:K3782" si="117">IF(ISERROR((G3719*I3719)+(H3719*J3719)),"",(G3719*I3719)+(H3719*J3719))</f>
        <v/>
      </c>
    </row>
    <row r="3720" spans="2:11" ht="18" customHeight="1">
      <c r="B3720" s="16" t="str">
        <f>IF('6.標準時間'!$B3720="","",'6.標準時間'!B3720)</f>
        <v/>
      </c>
      <c r="C3720" s="16" t="str">
        <f>IF('6.標準時間'!$C3720="","",'6.標準時間'!C3720)</f>
        <v/>
      </c>
      <c r="D3720" s="16" t="str">
        <f>IF('6.標準時間'!$C3720="","",'6.標準時間'!E3720)</f>
        <v/>
      </c>
      <c r="E3720" s="171" t="str">
        <f>IF('6.標準時間'!$C3720="","",'6.標準時間'!F3720)</f>
        <v/>
      </c>
      <c r="F3720" s="15" t="str">
        <f t="shared" si="116"/>
        <v/>
      </c>
      <c r="G3720" s="142" t="str">
        <f>IF('6.標準時間'!$C3720="","",'6.標準時間'!H3720)</f>
        <v/>
      </c>
      <c r="H3720" s="142" t="str">
        <f>IF('6.標準時間'!$C3720="","",'6.標準時間'!I3720)</f>
        <v/>
      </c>
      <c r="I3720" s="107" t="str">
        <f>IF(C3720="","",VLOOKUP($C3720,'7.工程別レート'!$C$6:$E$501,3,FALSE))</f>
        <v/>
      </c>
      <c r="J3720" s="108" t="str">
        <f>IF(C3720="","",VLOOKUP($C3720,'7.工程別レート'!$C$6:$E$501,2,FALSE))</f>
        <v/>
      </c>
      <c r="K3720" s="195" t="str">
        <f t="shared" si="117"/>
        <v/>
      </c>
    </row>
    <row r="3721" spans="2:11" ht="18" customHeight="1">
      <c r="B3721" s="16" t="str">
        <f>IF('6.標準時間'!$B3721="","",'6.標準時間'!B3721)</f>
        <v/>
      </c>
      <c r="C3721" s="16" t="str">
        <f>IF('6.標準時間'!$C3721="","",'6.標準時間'!C3721)</f>
        <v/>
      </c>
      <c r="D3721" s="16" t="str">
        <f>IF('6.標準時間'!$C3721="","",'6.標準時間'!E3721)</f>
        <v/>
      </c>
      <c r="E3721" s="171" t="str">
        <f>IF('6.標準時間'!$C3721="","",'6.標準時間'!F3721)</f>
        <v/>
      </c>
      <c r="F3721" s="15" t="str">
        <f t="shared" si="116"/>
        <v/>
      </c>
      <c r="G3721" s="142" t="str">
        <f>IF('6.標準時間'!$C3721="","",'6.標準時間'!H3721)</f>
        <v/>
      </c>
      <c r="H3721" s="142" t="str">
        <f>IF('6.標準時間'!$C3721="","",'6.標準時間'!I3721)</f>
        <v/>
      </c>
      <c r="I3721" s="107" t="str">
        <f>IF(C3721="","",VLOOKUP($C3721,'7.工程別レート'!$C$6:$E$501,3,FALSE))</f>
        <v/>
      </c>
      <c r="J3721" s="108" t="str">
        <f>IF(C3721="","",VLOOKUP($C3721,'7.工程別レート'!$C$6:$E$501,2,FALSE))</f>
        <v/>
      </c>
      <c r="K3721" s="195" t="str">
        <f t="shared" si="117"/>
        <v/>
      </c>
    </row>
    <row r="3722" spans="2:11" ht="18" customHeight="1">
      <c r="B3722" s="16" t="str">
        <f>IF('6.標準時間'!$B3722="","",'6.標準時間'!B3722)</f>
        <v/>
      </c>
      <c r="C3722" s="16" t="str">
        <f>IF('6.標準時間'!$C3722="","",'6.標準時間'!C3722)</f>
        <v/>
      </c>
      <c r="D3722" s="16" t="str">
        <f>IF('6.標準時間'!$C3722="","",'6.標準時間'!E3722)</f>
        <v/>
      </c>
      <c r="E3722" s="171" t="str">
        <f>IF('6.標準時間'!$C3722="","",'6.標準時間'!F3722)</f>
        <v/>
      </c>
      <c r="F3722" s="15" t="str">
        <f t="shared" si="116"/>
        <v/>
      </c>
      <c r="G3722" s="142" t="str">
        <f>IF('6.標準時間'!$C3722="","",'6.標準時間'!H3722)</f>
        <v/>
      </c>
      <c r="H3722" s="142" t="str">
        <f>IF('6.標準時間'!$C3722="","",'6.標準時間'!I3722)</f>
        <v/>
      </c>
      <c r="I3722" s="107" t="str">
        <f>IF(C3722="","",VLOOKUP($C3722,'7.工程別レート'!$C$6:$E$501,3,FALSE))</f>
        <v/>
      </c>
      <c r="J3722" s="108" t="str">
        <f>IF(C3722="","",VLOOKUP($C3722,'7.工程別レート'!$C$6:$E$501,2,FALSE))</f>
        <v/>
      </c>
      <c r="K3722" s="195" t="str">
        <f t="shared" si="117"/>
        <v/>
      </c>
    </row>
    <row r="3723" spans="2:11" ht="18" customHeight="1">
      <c r="B3723" s="16" t="str">
        <f>IF('6.標準時間'!$B3723="","",'6.標準時間'!B3723)</f>
        <v/>
      </c>
      <c r="C3723" s="16" t="str">
        <f>IF('6.標準時間'!$C3723="","",'6.標準時間'!C3723)</f>
        <v/>
      </c>
      <c r="D3723" s="16" t="str">
        <f>IF('6.標準時間'!$C3723="","",'6.標準時間'!E3723)</f>
        <v/>
      </c>
      <c r="E3723" s="171" t="str">
        <f>IF('6.標準時間'!$C3723="","",'6.標準時間'!F3723)</f>
        <v/>
      </c>
      <c r="F3723" s="15" t="str">
        <f t="shared" si="116"/>
        <v/>
      </c>
      <c r="G3723" s="142" t="str">
        <f>IF('6.標準時間'!$C3723="","",'6.標準時間'!H3723)</f>
        <v/>
      </c>
      <c r="H3723" s="142" t="str">
        <f>IF('6.標準時間'!$C3723="","",'6.標準時間'!I3723)</f>
        <v/>
      </c>
      <c r="I3723" s="107" t="str">
        <f>IF(C3723="","",VLOOKUP($C3723,'7.工程別レート'!$C$6:$E$501,3,FALSE))</f>
        <v/>
      </c>
      <c r="J3723" s="108" t="str">
        <f>IF(C3723="","",VLOOKUP($C3723,'7.工程別レート'!$C$6:$E$501,2,FALSE))</f>
        <v/>
      </c>
      <c r="K3723" s="195" t="str">
        <f t="shared" si="117"/>
        <v/>
      </c>
    </row>
    <row r="3724" spans="2:11" ht="18" customHeight="1">
      <c r="B3724" s="16" t="str">
        <f>IF('6.標準時間'!$B3724="","",'6.標準時間'!B3724)</f>
        <v/>
      </c>
      <c r="C3724" s="16" t="str">
        <f>IF('6.標準時間'!$C3724="","",'6.標準時間'!C3724)</f>
        <v/>
      </c>
      <c r="D3724" s="16" t="str">
        <f>IF('6.標準時間'!$C3724="","",'6.標準時間'!E3724)</f>
        <v/>
      </c>
      <c r="E3724" s="171" t="str">
        <f>IF('6.標準時間'!$C3724="","",'6.標準時間'!F3724)</f>
        <v/>
      </c>
      <c r="F3724" s="15" t="str">
        <f t="shared" si="116"/>
        <v/>
      </c>
      <c r="G3724" s="142" t="str">
        <f>IF('6.標準時間'!$C3724="","",'6.標準時間'!H3724)</f>
        <v/>
      </c>
      <c r="H3724" s="142" t="str">
        <f>IF('6.標準時間'!$C3724="","",'6.標準時間'!I3724)</f>
        <v/>
      </c>
      <c r="I3724" s="107" t="str">
        <f>IF(C3724="","",VLOOKUP($C3724,'7.工程別レート'!$C$6:$E$501,3,FALSE))</f>
        <v/>
      </c>
      <c r="J3724" s="108" t="str">
        <f>IF(C3724="","",VLOOKUP($C3724,'7.工程別レート'!$C$6:$E$501,2,FALSE))</f>
        <v/>
      </c>
      <c r="K3724" s="195" t="str">
        <f t="shared" si="117"/>
        <v/>
      </c>
    </row>
    <row r="3725" spans="2:11" ht="18" customHeight="1">
      <c r="B3725" s="16" t="str">
        <f>IF('6.標準時間'!$B3725="","",'6.標準時間'!B3725)</f>
        <v/>
      </c>
      <c r="C3725" s="16" t="str">
        <f>IF('6.標準時間'!$C3725="","",'6.標準時間'!C3725)</f>
        <v/>
      </c>
      <c r="D3725" s="16" t="str">
        <f>IF('6.標準時間'!$C3725="","",'6.標準時間'!E3725)</f>
        <v/>
      </c>
      <c r="E3725" s="171" t="str">
        <f>IF('6.標準時間'!$C3725="","",'6.標準時間'!F3725)</f>
        <v/>
      </c>
      <c r="F3725" s="15" t="str">
        <f t="shared" si="116"/>
        <v/>
      </c>
      <c r="G3725" s="142" t="str">
        <f>IF('6.標準時間'!$C3725="","",'6.標準時間'!H3725)</f>
        <v/>
      </c>
      <c r="H3725" s="142" t="str">
        <f>IF('6.標準時間'!$C3725="","",'6.標準時間'!I3725)</f>
        <v/>
      </c>
      <c r="I3725" s="107" t="str">
        <f>IF(C3725="","",VLOOKUP($C3725,'7.工程別レート'!$C$6:$E$501,3,FALSE))</f>
        <v/>
      </c>
      <c r="J3725" s="108" t="str">
        <f>IF(C3725="","",VLOOKUP($C3725,'7.工程別レート'!$C$6:$E$501,2,FALSE))</f>
        <v/>
      </c>
      <c r="K3725" s="195" t="str">
        <f t="shared" si="117"/>
        <v/>
      </c>
    </row>
    <row r="3726" spans="2:11" ht="18" customHeight="1">
      <c r="B3726" s="16" t="str">
        <f>IF('6.標準時間'!$B3726="","",'6.標準時間'!B3726)</f>
        <v/>
      </c>
      <c r="C3726" s="16" t="str">
        <f>IF('6.標準時間'!$C3726="","",'6.標準時間'!C3726)</f>
        <v/>
      </c>
      <c r="D3726" s="16" t="str">
        <f>IF('6.標準時間'!$C3726="","",'6.標準時間'!E3726)</f>
        <v/>
      </c>
      <c r="E3726" s="171" t="str">
        <f>IF('6.標準時間'!$C3726="","",'6.標準時間'!F3726)</f>
        <v/>
      </c>
      <c r="F3726" s="15" t="str">
        <f t="shared" si="116"/>
        <v/>
      </c>
      <c r="G3726" s="142" t="str">
        <f>IF('6.標準時間'!$C3726="","",'6.標準時間'!H3726)</f>
        <v/>
      </c>
      <c r="H3726" s="142" t="str">
        <f>IF('6.標準時間'!$C3726="","",'6.標準時間'!I3726)</f>
        <v/>
      </c>
      <c r="I3726" s="107" t="str">
        <f>IF(C3726="","",VLOOKUP($C3726,'7.工程別レート'!$C$6:$E$501,3,FALSE))</f>
        <v/>
      </c>
      <c r="J3726" s="108" t="str">
        <f>IF(C3726="","",VLOOKUP($C3726,'7.工程別レート'!$C$6:$E$501,2,FALSE))</f>
        <v/>
      </c>
      <c r="K3726" s="195" t="str">
        <f t="shared" si="117"/>
        <v/>
      </c>
    </row>
    <row r="3727" spans="2:11" ht="18" customHeight="1">
      <c r="B3727" s="16" t="str">
        <f>IF('6.標準時間'!$B3727="","",'6.標準時間'!B3727)</f>
        <v/>
      </c>
      <c r="C3727" s="16" t="str">
        <f>IF('6.標準時間'!$C3727="","",'6.標準時間'!C3727)</f>
        <v/>
      </c>
      <c r="D3727" s="16" t="str">
        <f>IF('6.標準時間'!$C3727="","",'6.標準時間'!E3727)</f>
        <v/>
      </c>
      <c r="E3727" s="171" t="str">
        <f>IF('6.標準時間'!$C3727="","",'6.標準時間'!F3727)</f>
        <v/>
      </c>
      <c r="F3727" s="15" t="str">
        <f t="shared" si="116"/>
        <v/>
      </c>
      <c r="G3727" s="142" t="str">
        <f>IF('6.標準時間'!$C3727="","",'6.標準時間'!H3727)</f>
        <v/>
      </c>
      <c r="H3727" s="142" t="str">
        <f>IF('6.標準時間'!$C3727="","",'6.標準時間'!I3727)</f>
        <v/>
      </c>
      <c r="I3727" s="107" t="str">
        <f>IF(C3727="","",VLOOKUP($C3727,'7.工程別レート'!$C$6:$E$501,3,FALSE))</f>
        <v/>
      </c>
      <c r="J3727" s="108" t="str">
        <f>IF(C3727="","",VLOOKUP($C3727,'7.工程別レート'!$C$6:$E$501,2,FALSE))</f>
        <v/>
      </c>
      <c r="K3727" s="195" t="str">
        <f t="shared" si="117"/>
        <v/>
      </c>
    </row>
    <row r="3728" spans="2:11" ht="18" customHeight="1">
      <c r="B3728" s="16" t="str">
        <f>IF('6.標準時間'!$B3728="","",'6.標準時間'!B3728)</f>
        <v/>
      </c>
      <c r="C3728" s="16" t="str">
        <f>IF('6.標準時間'!$C3728="","",'6.標準時間'!C3728)</f>
        <v/>
      </c>
      <c r="D3728" s="16" t="str">
        <f>IF('6.標準時間'!$C3728="","",'6.標準時間'!E3728)</f>
        <v/>
      </c>
      <c r="E3728" s="171" t="str">
        <f>IF('6.標準時間'!$C3728="","",'6.標準時間'!F3728)</f>
        <v/>
      </c>
      <c r="F3728" s="15" t="str">
        <f t="shared" si="116"/>
        <v/>
      </c>
      <c r="G3728" s="142" t="str">
        <f>IF('6.標準時間'!$C3728="","",'6.標準時間'!H3728)</f>
        <v/>
      </c>
      <c r="H3728" s="142" t="str">
        <f>IF('6.標準時間'!$C3728="","",'6.標準時間'!I3728)</f>
        <v/>
      </c>
      <c r="I3728" s="107" t="str">
        <f>IF(C3728="","",VLOOKUP($C3728,'7.工程別レート'!$C$6:$E$501,3,FALSE))</f>
        <v/>
      </c>
      <c r="J3728" s="108" t="str">
        <f>IF(C3728="","",VLOOKUP($C3728,'7.工程別レート'!$C$6:$E$501,2,FALSE))</f>
        <v/>
      </c>
      <c r="K3728" s="195" t="str">
        <f t="shared" si="117"/>
        <v/>
      </c>
    </row>
    <row r="3729" spans="2:11" ht="18" customHeight="1">
      <c r="B3729" s="16" t="str">
        <f>IF('6.標準時間'!$B3729="","",'6.標準時間'!B3729)</f>
        <v/>
      </c>
      <c r="C3729" s="16" t="str">
        <f>IF('6.標準時間'!$C3729="","",'6.標準時間'!C3729)</f>
        <v/>
      </c>
      <c r="D3729" s="16" t="str">
        <f>IF('6.標準時間'!$C3729="","",'6.標準時間'!E3729)</f>
        <v/>
      </c>
      <c r="E3729" s="171" t="str">
        <f>IF('6.標準時間'!$C3729="","",'6.標準時間'!F3729)</f>
        <v/>
      </c>
      <c r="F3729" s="15" t="str">
        <f t="shared" si="116"/>
        <v/>
      </c>
      <c r="G3729" s="142" t="str">
        <f>IF('6.標準時間'!$C3729="","",'6.標準時間'!H3729)</f>
        <v/>
      </c>
      <c r="H3729" s="142" t="str">
        <f>IF('6.標準時間'!$C3729="","",'6.標準時間'!I3729)</f>
        <v/>
      </c>
      <c r="I3729" s="107" t="str">
        <f>IF(C3729="","",VLOOKUP($C3729,'7.工程別レート'!$C$6:$E$501,3,FALSE))</f>
        <v/>
      </c>
      <c r="J3729" s="108" t="str">
        <f>IF(C3729="","",VLOOKUP($C3729,'7.工程別レート'!$C$6:$E$501,2,FALSE))</f>
        <v/>
      </c>
      <c r="K3729" s="195" t="str">
        <f t="shared" si="117"/>
        <v/>
      </c>
    </row>
    <row r="3730" spans="2:11" ht="18" customHeight="1">
      <c r="B3730" s="16" t="str">
        <f>IF('6.標準時間'!$B3730="","",'6.標準時間'!B3730)</f>
        <v/>
      </c>
      <c r="C3730" s="16" t="str">
        <f>IF('6.標準時間'!$C3730="","",'6.標準時間'!C3730)</f>
        <v/>
      </c>
      <c r="D3730" s="16" t="str">
        <f>IF('6.標準時間'!$C3730="","",'6.標準時間'!E3730)</f>
        <v/>
      </c>
      <c r="E3730" s="171" t="str">
        <f>IF('6.標準時間'!$C3730="","",'6.標準時間'!F3730)</f>
        <v/>
      </c>
      <c r="F3730" s="15" t="str">
        <f t="shared" si="116"/>
        <v/>
      </c>
      <c r="G3730" s="142" t="str">
        <f>IF('6.標準時間'!$C3730="","",'6.標準時間'!H3730)</f>
        <v/>
      </c>
      <c r="H3730" s="142" t="str">
        <f>IF('6.標準時間'!$C3730="","",'6.標準時間'!I3730)</f>
        <v/>
      </c>
      <c r="I3730" s="107" t="str">
        <f>IF(C3730="","",VLOOKUP($C3730,'7.工程別レート'!$C$6:$E$501,3,FALSE))</f>
        <v/>
      </c>
      <c r="J3730" s="108" t="str">
        <f>IF(C3730="","",VLOOKUP($C3730,'7.工程別レート'!$C$6:$E$501,2,FALSE))</f>
        <v/>
      </c>
      <c r="K3730" s="195" t="str">
        <f t="shared" si="117"/>
        <v/>
      </c>
    </row>
    <row r="3731" spans="2:11" ht="18" customHeight="1">
      <c r="B3731" s="16" t="str">
        <f>IF('6.標準時間'!$B3731="","",'6.標準時間'!B3731)</f>
        <v/>
      </c>
      <c r="C3731" s="16" t="str">
        <f>IF('6.標準時間'!$C3731="","",'6.標準時間'!C3731)</f>
        <v/>
      </c>
      <c r="D3731" s="16" t="str">
        <f>IF('6.標準時間'!$C3731="","",'6.標準時間'!E3731)</f>
        <v/>
      </c>
      <c r="E3731" s="171" t="str">
        <f>IF('6.標準時間'!$C3731="","",'6.標準時間'!F3731)</f>
        <v/>
      </c>
      <c r="F3731" s="15" t="str">
        <f t="shared" si="116"/>
        <v/>
      </c>
      <c r="G3731" s="142" t="str">
        <f>IF('6.標準時間'!$C3731="","",'6.標準時間'!H3731)</f>
        <v/>
      </c>
      <c r="H3731" s="142" t="str">
        <f>IF('6.標準時間'!$C3731="","",'6.標準時間'!I3731)</f>
        <v/>
      </c>
      <c r="I3731" s="107" t="str">
        <f>IF(C3731="","",VLOOKUP($C3731,'7.工程別レート'!$C$6:$E$501,3,FALSE))</f>
        <v/>
      </c>
      <c r="J3731" s="108" t="str">
        <f>IF(C3731="","",VLOOKUP($C3731,'7.工程別レート'!$C$6:$E$501,2,FALSE))</f>
        <v/>
      </c>
      <c r="K3731" s="195" t="str">
        <f t="shared" si="117"/>
        <v/>
      </c>
    </row>
    <row r="3732" spans="2:11" ht="18" customHeight="1">
      <c r="B3732" s="16" t="str">
        <f>IF('6.標準時間'!$B3732="","",'6.標準時間'!B3732)</f>
        <v/>
      </c>
      <c r="C3732" s="16" t="str">
        <f>IF('6.標準時間'!$C3732="","",'6.標準時間'!C3732)</f>
        <v/>
      </c>
      <c r="D3732" s="16" t="str">
        <f>IF('6.標準時間'!$C3732="","",'6.標準時間'!E3732)</f>
        <v/>
      </c>
      <c r="E3732" s="171" t="str">
        <f>IF('6.標準時間'!$C3732="","",'6.標準時間'!F3732)</f>
        <v/>
      </c>
      <c r="F3732" s="15" t="str">
        <f t="shared" si="116"/>
        <v/>
      </c>
      <c r="G3732" s="142" t="str">
        <f>IF('6.標準時間'!$C3732="","",'6.標準時間'!H3732)</f>
        <v/>
      </c>
      <c r="H3732" s="142" t="str">
        <f>IF('6.標準時間'!$C3732="","",'6.標準時間'!I3732)</f>
        <v/>
      </c>
      <c r="I3732" s="107" t="str">
        <f>IF(C3732="","",VLOOKUP($C3732,'7.工程別レート'!$C$6:$E$501,3,FALSE))</f>
        <v/>
      </c>
      <c r="J3732" s="108" t="str">
        <f>IF(C3732="","",VLOOKUP($C3732,'7.工程別レート'!$C$6:$E$501,2,FALSE))</f>
        <v/>
      </c>
      <c r="K3732" s="195" t="str">
        <f t="shared" si="117"/>
        <v/>
      </c>
    </row>
    <row r="3733" spans="2:11" ht="18" customHeight="1">
      <c r="B3733" s="16" t="str">
        <f>IF('6.標準時間'!$B3733="","",'6.標準時間'!B3733)</f>
        <v/>
      </c>
      <c r="C3733" s="16" t="str">
        <f>IF('6.標準時間'!$C3733="","",'6.標準時間'!C3733)</f>
        <v/>
      </c>
      <c r="D3733" s="16" t="str">
        <f>IF('6.標準時間'!$C3733="","",'6.標準時間'!E3733)</f>
        <v/>
      </c>
      <c r="E3733" s="171" t="str">
        <f>IF('6.標準時間'!$C3733="","",'6.標準時間'!F3733)</f>
        <v/>
      </c>
      <c r="F3733" s="15" t="str">
        <f t="shared" si="116"/>
        <v/>
      </c>
      <c r="G3733" s="142" t="str">
        <f>IF('6.標準時間'!$C3733="","",'6.標準時間'!H3733)</f>
        <v/>
      </c>
      <c r="H3733" s="142" t="str">
        <f>IF('6.標準時間'!$C3733="","",'6.標準時間'!I3733)</f>
        <v/>
      </c>
      <c r="I3733" s="107" t="str">
        <f>IF(C3733="","",VLOOKUP($C3733,'7.工程別レート'!$C$6:$E$501,3,FALSE))</f>
        <v/>
      </c>
      <c r="J3733" s="108" t="str">
        <f>IF(C3733="","",VLOOKUP($C3733,'7.工程別レート'!$C$6:$E$501,2,FALSE))</f>
        <v/>
      </c>
      <c r="K3733" s="195" t="str">
        <f t="shared" si="117"/>
        <v/>
      </c>
    </row>
    <row r="3734" spans="2:11" ht="18" customHeight="1">
      <c r="B3734" s="16" t="str">
        <f>IF('6.標準時間'!$B3734="","",'6.標準時間'!B3734)</f>
        <v/>
      </c>
      <c r="C3734" s="16" t="str">
        <f>IF('6.標準時間'!$C3734="","",'6.標準時間'!C3734)</f>
        <v/>
      </c>
      <c r="D3734" s="16" t="str">
        <f>IF('6.標準時間'!$C3734="","",'6.標準時間'!E3734)</f>
        <v/>
      </c>
      <c r="E3734" s="171" t="str">
        <f>IF('6.標準時間'!$C3734="","",'6.標準時間'!F3734)</f>
        <v/>
      </c>
      <c r="F3734" s="15" t="str">
        <f t="shared" si="116"/>
        <v/>
      </c>
      <c r="G3734" s="142" t="str">
        <f>IF('6.標準時間'!$C3734="","",'6.標準時間'!H3734)</f>
        <v/>
      </c>
      <c r="H3734" s="142" t="str">
        <f>IF('6.標準時間'!$C3734="","",'6.標準時間'!I3734)</f>
        <v/>
      </c>
      <c r="I3734" s="107" t="str">
        <f>IF(C3734="","",VLOOKUP($C3734,'7.工程別レート'!$C$6:$E$501,3,FALSE))</f>
        <v/>
      </c>
      <c r="J3734" s="108" t="str">
        <f>IF(C3734="","",VLOOKUP($C3734,'7.工程別レート'!$C$6:$E$501,2,FALSE))</f>
        <v/>
      </c>
      <c r="K3734" s="195" t="str">
        <f t="shared" si="117"/>
        <v/>
      </c>
    </row>
    <row r="3735" spans="2:11" ht="18" customHeight="1">
      <c r="B3735" s="16" t="str">
        <f>IF('6.標準時間'!$B3735="","",'6.標準時間'!B3735)</f>
        <v/>
      </c>
      <c r="C3735" s="16" t="str">
        <f>IF('6.標準時間'!$C3735="","",'6.標準時間'!C3735)</f>
        <v/>
      </c>
      <c r="D3735" s="16" t="str">
        <f>IF('6.標準時間'!$C3735="","",'6.標準時間'!E3735)</f>
        <v/>
      </c>
      <c r="E3735" s="171" t="str">
        <f>IF('6.標準時間'!$C3735="","",'6.標準時間'!F3735)</f>
        <v/>
      </c>
      <c r="F3735" s="15" t="str">
        <f t="shared" si="116"/>
        <v/>
      </c>
      <c r="G3735" s="142" t="str">
        <f>IF('6.標準時間'!$C3735="","",'6.標準時間'!H3735)</f>
        <v/>
      </c>
      <c r="H3735" s="142" t="str">
        <f>IF('6.標準時間'!$C3735="","",'6.標準時間'!I3735)</f>
        <v/>
      </c>
      <c r="I3735" s="107" t="str">
        <f>IF(C3735="","",VLOOKUP($C3735,'7.工程別レート'!$C$6:$E$501,3,FALSE))</f>
        <v/>
      </c>
      <c r="J3735" s="108" t="str">
        <f>IF(C3735="","",VLOOKUP($C3735,'7.工程別レート'!$C$6:$E$501,2,FALSE))</f>
        <v/>
      </c>
      <c r="K3735" s="195" t="str">
        <f t="shared" si="117"/>
        <v/>
      </c>
    </row>
    <row r="3736" spans="2:11" ht="18" customHeight="1">
      <c r="B3736" s="16" t="str">
        <f>IF('6.標準時間'!$B3736="","",'6.標準時間'!B3736)</f>
        <v/>
      </c>
      <c r="C3736" s="16" t="str">
        <f>IF('6.標準時間'!$C3736="","",'6.標準時間'!C3736)</f>
        <v/>
      </c>
      <c r="D3736" s="16" t="str">
        <f>IF('6.標準時間'!$C3736="","",'6.標準時間'!E3736)</f>
        <v/>
      </c>
      <c r="E3736" s="171" t="str">
        <f>IF('6.標準時間'!$C3736="","",'6.標準時間'!F3736)</f>
        <v/>
      </c>
      <c r="F3736" s="15" t="str">
        <f t="shared" si="116"/>
        <v/>
      </c>
      <c r="G3736" s="142" t="str">
        <f>IF('6.標準時間'!$C3736="","",'6.標準時間'!H3736)</f>
        <v/>
      </c>
      <c r="H3736" s="142" t="str">
        <f>IF('6.標準時間'!$C3736="","",'6.標準時間'!I3736)</f>
        <v/>
      </c>
      <c r="I3736" s="107" t="str">
        <f>IF(C3736="","",VLOOKUP($C3736,'7.工程別レート'!$C$6:$E$501,3,FALSE))</f>
        <v/>
      </c>
      <c r="J3736" s="108" t="str">
        <f>IF(C3736="","",VLOOKUP($C3736,'7.工程別レート'!$C$6:$E$501,2,FALSE))</f>
        <v/>
      </c>
      <c r="K3736" s="195" t="str">
        <f t="shared" si="117"/>
        <v/>
      </c>
    </row>
    <row r="3737" spans="2:11" ht="18" customHeight="1">
      <c r="B3737" s="16" t="str">
        <f>IF('6.標準時間'!$B3737="","",'6.標準時間'!B3737)</f>
        <v/>
      </c>
      <c r="C3737" s="16" t="str">
        <f>IF('6.標準時間'!$C3737="","",'6.標準時間'!C3737)</f>
        <v/>
      </c>
      <c r="D3737" s="16" t="str">
        <f>IF('6.標準時間'!$C3737="","",'6.標準時間'!E3737)</f>
        <v/>
      </c>
      <c r="E3737" s="171" t="str">
        <f>IF('6.標準時間'!$C3737="","",'6.標準時間'!F3737)</f>
        <v/>
      </c>
      <c r="F3737" s="15" t="str">
        <f t="shared" si="116"/>
        <v/>
      </c>
      <c r="G3737" s="142" t="str">
        <f>IF('6.標準時間'!$C3737="","",'6.標準時間'!H3737)</f>
        <v/>
      </c>
      <c r="H3737" s="142" t="str">
        <f>IF('6.標準時間'!$C3737="","",'6.標準時間'!I3737)</f>
        <v/>
      </c>
      <c r="I3737" s="107" t="str">
        <f>IF(C3737="","",VLOOKUP($C3737,'7.工程別レート'!$C$6:$E$501,3,FALSE))</f>
        <v/>
      </c>
      <c r="J3737" s="108" t="str">
        <f>IF(C3737="","",VLOOKUP($C3737,'7.工程別レート'!$C$6:$E$501,2,FALSE))</f>
        <v/>
      </c>
      <c r="K3737" s="195" t="str">
        <f t="shared" si="117"/>
        <v/>
      </c>
    </row>
    <row r="3738" spans="2:11" ht="18" customHeight="1">
      <c r="B3738" s="16" t="str">
        <f>IF('6.標準時間'!$B3738="","",'6.標準時間'!B3738)</f>
        <v/>
      </c>
      <c r="C3738" s="16" t="str">
        <f>IF('6.標準時間'!$C3738="","",'6.標準時間'!C3738)</f>
        <v/>
      </c>
      <c r="D3738" s="16" t="str">
        <f>IF('6.標準時間'!$C3738="","",'6.標準時間'!E3738)</f>
        <v/>
      </c>
      <c r="E3738" s="171" t="str">
        <f>IF('6.標準時間'!$C3738="","",'6.標準時間'!F3738)</f>
        <v/>
      </c>
      <c r="F3738" s="15" t="str">
        <f t="shared" si="116"/>
        <v/>
      </c>
      <c r="G3738" s="142" t="str">
        <f>IF('6.標準時間'!$C3738="","",'6.標準時間'!H3738)</f>
        <v/>
      </c>
      <c r="H3738" s="142" t="str">
        <f>IF('6.標準時間'!$C3738="","",'6.標準時間'!I3738)</f>
        <v/>
      </c>
      <c r="I3738" s="107" t="str">
        <f>IF(C3738="","",VLOOKUP($C3738,'7.工程別レート'!$C$6:$E$501,3,FALSE))</f>
        <v/>
      </c>
      <c r="J3738" s="108" t="str">
        <f>IF(C3738="","",VLOOKUP($C3738,'7.工程別レート'!$C$6:$E$501,2,FALSE))</f>
        <v/>
      </c>
      <c r="K3738" s="195" t="str">
        <f t="shared" si="117"/>
        <v/>
      </c>
    </row>
    <row r="3739" spans="2:11" ht="18" customHeight="1">
      <c r="B3739" s="16" t="str">
        <f>IF('6.標準時間'!$B3739="","",'6.標準時間'!B3739)</f>
        <v/>
      </c>
      <c r="C3739" s="16" t="str">
        <f>IF('6.標準時間'!$C3739="","",'6.標準時間'!C3739)</f>
        <v/>
      </c>
      <c r="D3739" s="16" t="str">
        <f>IF('6.標準時間'!$C3739="","",'6.標準時間'!E3739)</f>
        <v/>
      </c>
      <c r="E3739" s="171" t="str">
        <f>IF('6.標準時間'!$C3739="","",'6.標準時間'!F3739)</f>
        <v/>
      </c>
      <c r="F3739" s="15" t="str">
        <f t="shared" si="116"/>
        <v/>
      </c>
      <c r="G3739" s="142" t="str">
        <f>IF('6.標準時間'!$C3739="","",'6.標準時間'!H3739)</f>
        <v/>
      </c>
      <c r="H3739" s="142" t="str">
        <f>IF('6.標準時間'!$C3739="","",'6.標準時間'!I3739)</f>
        <v/>
      </c>
      <c r="I3739" s="107" t="str">
        <f>IF(C3739="","",VLOOKUP($C3739,'7.工程別レート'!$C$6:$E$501,3,FALSE))</f>
        <v/>
      </c>
      <c r="J3739" s="108" t="str">
        <f>IF(C3739="","",VLOOKUP($C3739,'7.工程別レート'!$C$6:$E$501,2,FALSE))</f>
        <v/>
      </c>
      <c r="K3739" s="195" t="str">
        <f t="shared" si="117"/>
        <v/>
      </c>
    </row>
    <row r="3740" spans="2:11" ht="18" customHeight="1">
      <c r="B3740" s="16" t="str">
        <f>IF('6.標準時間'!$B3740="","",'6.標準時間'!B3740)</f>
        <v/>
      </c>
      <c r="C3740" s="16" t="str">
        <f>IF('6.標準時間'!$C3740="","",'6.標準時間'!C3740)</f>
        <v/>
      </c>
      <c r="D3740" s="16" t="str">
        <f>IF('6.標準時間'!$C3740="","",'6.標準時間'!E3740)</f>
        <v/>
      </c>
      <c r="E3740" s="171" t="str">
        <f>IF('6.標準時間'!$C3740="","",'6.標準時間'!F3740)</f>
        <v/>
      </c>
      <c r="F3740" s="15" t="str">
        <f t="shared" si="116"/>
        <v/>
      </c>
      <c r="G3740" s="142" t="str">
        <f>IF('6.標準時間'!$C3740="","",'6.標準時間'!H3740)</f>
        <v/>
      </c>
      <c r="H3740" s="142" t="str">
        <f>IF('6.標準時間'!$C3740="","",'6.標準時間'!I3740)</f>
        <v/>
      </c>
      <c r="I3740" s="107" t="str">
        <f>IF(C3740="","",VLOOKUP($C3740,'7.工程別レート'!$C$6:$E$501,3,FALSE))</f>
        <v/>
      </c>
      <c r="J3740" s="108" t="str">
        <f>IF(C3740="","",VLOOKUP($C3740,'7.工程別レート'!$C$6:$E$501,2,FALSE))</f>
        <v/>
      </c>
      <c r="K3740" s="195" t="str">
        <f t="shared" si="117"/>
        <v/>
      </c>
    </row>
    <row r="3741" spans="2:11" ht="18" customHeight="1">
      <c r="B3741" s="16" t="str">
        <f>IF('6.標準時間'!$B3741="","",'6.標準時間'!B3741)</f>
        <v/>
      </c>
      <c r="C3741" s="16" t="str">
        <f>IF('6.標準時間'!$C3741="","",'6.標準時間'!C3741)</f>
        <v/>
      </c>
      <c r="D3741" s="16" t="str">
        <f>IF('6.標準時間'!$C3741="","",'6.標準時間'!E3741)</f>
        <v/>
      </c>
      <c r="E3741" s="171" t="str">
        <f>IF('6.標準時間'!$C3741="","",'6.標準時間'!F3741)</f>
        <v/>
      </c>
      <c r="F3741" s="15" t="str">
        <f t="shared" si="116"/>
        <v/>
      </c>
      <c r="G3741" s="142" t="str">
        <f>IF('6.標準時間'!$C3741="","",'6.標準時間'!H3741)</f>
        <v/>
      </c>
      <c r="H3741" s="142" t="str">
        <f>IF('6.標準時間'!$C3741="","",'6.標準時間'!I3741)</f>
        <v/>
      </c>
      <c r="I3741" s="107" t="str">
        <f>IF(C3741="","",VLOOKUP($C3741,'7.工程別レート'!$C$6:$E$501,3,FALSE))</f>
        <v/>
      </c>
      <c r="J3741" s="108" t="str">
        <f>IF(C3741="","",VLOOKUP($C3741,'7.工程別レート'!$C$6:$E$501,2,FALSE))</f>
        <v/>
      </c>
      <c r="K3741" s="195" t="str">
        <f t="shared" si="117"/>
        <v/>
      </c>
    </row>
    <row r="3742" spans="2:11" ht="18" customHeight="1">
      <c r="B3742" s="16" t="str">
        <f>IF('6.標準時間'!$B3742="","",'6.標準時間'!B3742)</f>
        <v/>
      </c>
      <c r="C3742" s="16" t="str">
        <f>IF('6.標準時間'!$C3742="","",'6.標準時間'!C3742)</f>
        <v/>
      </c>
      <c r="D3742" s="16" t="str">
        <f>IF('6.標準時間'!$C3742="","",'6.標準時間'!E3742)</f>
        <v/>
      </c>
      <c r="E3742" s="171" t="str">
        <f>IF('6.標準時間'!$C3742="","",'6.標準時間'!F3742)</f>
        <v/>
      </c>
      <c r="F3742" s="15" t="str">
        <f t="shared" si="116"/>
        <v/>
      </c>
      <c r="G3742" s="142" t="str">
        <f>IF('6.標準時間'!$C3742="","",'6.標準時間'!H3742)</f>
        <v/>
      </c>
      <c r="H3742" s="142" t="str">
        <f>IF('6.標準時間'!$C3742="","",'6.標準時間'!I3742)</f>
        <v/>
      </c>
      <c r="I3742" s="107" t="str">
        <f>IF(C3742="","",VLOOKUP($C3742,'7.工程別レート'!$C$6:$E$501,3,FALSE))</f>
        <v/>
      </c>
      <c r="J3742" s="108" t="str">
        <f>IF(C3742="","",VLOOKUP($C3742,'7.工程別レート'!$C$6:$E$501,2,FALSE))</f>
        <v/>
      </c>
      <c r="K3742" s="195" t="str">
        <f t="shared" si="117"/>
        <v/>
      </c>
    </row>
    <row r="3743" spans="2:11" ht="18" customHeight="1">
      <c r="B3743" s="16" t="str">
        <f>IF('6.標準時間'!$B3743="","",'6.標準時間'!B3743)</f>
        <v/>
      </c>
      <c r="C3743" s="16" t="str">
        <f>IF('6.標準時間'!$C3743="","",'6.標準時間'!C3743)</f>
        <v/>
      </c>
      <c r="D3743" s="16" t="str">
        <f>IF('6.標準時間'!$C3743="","",'6.標準時間'!E3743)</f>
        <v/>
      </c>
      <c r="E3743" s="171" t="str">
        <f>IF('6.標準時間'!$C3743="","",'6.標準時間'!F3743)</f>
        <v/>
      </c>
      <c r="F3743" s="15" t="str">
        <f t="shared" si="116"/>
        <v/>
      </c>
      <c r="G3743" s="142" t="str">
        <f>IF('6.標準時間'!$C3743="","",'6.標準時間'!H3743)</f>
        <v/>
      </c>
      <c r="H3743" s="142" t="str">
        <f>IF('6.標準時間'!$C3743="","",'6.標準時間'!I3743)</f>
        <v/>
      </c>
      <c r="I3743" s="107" t="str">
        <f>IF(C3743="","",VLOOKUP($C3743,'7.工程別レート'!$C$6:$E$501,3,FALSE))</f>
        <v/>
      </c>
      <c r="J3743" s="108" t="str">
        <f>IF(C3743="","",VLOOKUP($C3743,'7.工程別レート'!$C$6:$E$501,2,FALSE))</f>
        <v/>
      </c>
      <c r="K3743" s="195" t="str">
        <f t="shared" si="117"/>
        <v/>
      </c>
    </row>
    <row r="3744" spans="2:11" ht="18" customHeight="1">
      <c r="B3744" s="16" t="str">
        <f>IF('6.標準時間'!$B3744="","",'6.標準時間'!B3744)</f>
        <v/>
      </c>
      <c r="C3744" s="16" t="str">
        <f>IF('6.標準時間'!$C3744="","",'6.標準時間'!C3744)</f>
        <v/>
      </c>
      <c r="D3744" s="16" t="str">
        <f>IF('6.標準時間'!$C3744="","",'6.標準時間'!E3744)</f>
        <v/>
      </c>
      <c r="E3744" s="171" t="str">
        <f>IF('6.標準時間'!$C3744="","",'6.標準時間'!F3744)</f>
        <v/>
      </c>
      <c r="F3744" s="15" t="str">
        <f t="shared" si="116"/>
        <v/>
      </c>
      <c r="G3744" s="142" t="str">
        <f>IF('6.標準時間'!$C3744="","",'6.標準時間'!H3744)</f>
        <v/>
      </c>
      <c r="H3744" s="142" t="str">
        <f>IF('6.標準時間'!$C3744="","",'6.標準時間'!I3744)</f>
        <v/>
      </c>
      <c r="I3744" s="107" t="str">
        <f>IF(C3744="","",VLOOKUP($C3744,'7.工程別レート'!$C$6:$E$501,3,FALSE))</f>
        <v/>
      </c>
      <c r="J3744" s="108" t="str">
        <f>IF(C3744="","",VLOOKUP($C3744,'7.工程別レート'!$C$6:$E$501,2,FALSE))</f>
        <v/>
      </c>
      <c r="K3744" s="195" t="str">
        <f t="shared" si="117"/>
        <v/>
      </c>
    </row>
    <row r="3745" spans="2:11" ht="18" customHeight="1">
      <c r="B3745" s="16" t="str">
        <f>IF('6.標準時間'!$B3745="","",'6.標準時間'!B3745)</f>
        <v/>
      </c>
      <c r="C3745" s="16" t="str">
        <f>IF('6.標準時間'!$C3745="","",'6.標準時間'!C3745)</f>
        <v/>
      </c>
      <c r="D3745" s="16" t="str">
        <f>IF('6.標準時間'!$C3745="","",'6.標準時間'!E3745)</f>
        <v/>
      </c>
      <c r="E3745" s="171" t="str">
        <f>IF('6.標準時間'!$C3745="","",'6.標準時間'!F3745)</f>
        <v/>
      </c>
      <c r="F3745" s="15" t="str">
        <f t="shared" si="116"/>
        <v/>
      </c>
      <c r="G3745" s="142" t="str">
        <f>IF('6.標準時間'!$C3745="","",'6.標準時間'!H3745)</f>
        <v/>
      </c>
      <c r="H3745" s="142" t="str">
        <f>IF('6.標準時間'!$C3745="","",'6.標準時間'!I3745)</f>
        <v/>
      </c>
      <c r="I3745" s="107" t="str">
        <f>IF(C3745="","",VLOOKUP($C3745,'7.工程別レート'!$C$6:$E$501,3,FALSE))</f>
        <v/>
      </c>
      <c r="J3745" s="108" t="str">
        <f>IF(C3745="","",VLOOKUP($C3745,'7.工程別レート'!$C$6:$E$501,2,FALSE))</f>
        <v/>
      </c>
      <c r="K3745" s="195" t="str">
        <f t="shared" si="117"/>
        <v/>
      </c>
    </row>
    <row r="3746" spans="2:11" ht="18" customHeight="1">
      <c r="B3746" s="16" t="str">
        <f>IF('6.標準時間'!$B3746="","",'6.標準時間'!B3746)</f>
        <v/>
      </c>
      <c r="C3746" s="16" t="str">
        <f>IF('6.標準時間'!$C3746="","",'6.標準時間'!C3746)</f>
        <v/>
      </c>
      <c r="D3746" s="16" t="str">
        <f>IF('6.標準時間'!$C3746="","",'6.標準時間'!E3746)</f>
        <v/>
      </c>
      <c r="E3746" s="171" t="str">
        <f>IF('6.標準時間'!$C3746="","",'6.標準時間'!F3746)</f>
        <v/>
      </c>
      <c r="F3746" s="15" t="str">
        <f t="shared" si="116"/>
        <v/>
      </c>
      <c r="G3746" s="142" t="str">
        <f>IF('6.標準時間'!$C3746="","",'6.標準時間'!H3746)</f>
        <v/>
      </c>
      <c r="H3746" s="142" t="str">
        <f>IF('6.標準時間'!$C3746="","",'6.標準時間'!I3746)</f>
        <v/>
      </c>
      <c r="I3746" s="107" t="str">
        <f>IF(C3746="","",VLOOKUP($C3746,'7.工程別レート'!$C$6:$E$501,3,FALSE))</f>
        <v/>
      </c>
      <c r="J3746" s="108" t="str">
        <f>IF(C3746="","",VLOOKUP($C3746,'7.工程別レート'!$C$6:$E$501,2,FALSE))</f>
        <v/>
      </c>
      <c r="K3746" s="195" t="str">
        <f t="shared" si="117"/>
        <v/>
      </c>
    </row>
    <row r="3747" spans="2:11" ht="18" customHeight="1">
      <c r="B3747" s="16" t="str">
        <f>IF('6.標準時間'!$B3747="","",'6.標準時間'!B3747)</f>
        <v/>
      </c>
      <c r="C3747" s="16" t="str">
        <f>IF('6.標準時間'!$C3747="","",'6.標準時間'!C3747)</f>
        <v/>
      </c>
      <c r="D3747" s="16" t="str">
        <f>IF('6.標準時間'!$C3747="","",'6.標準時間'!E3747)</f>
        <v/>
      </c>
      <c r="E3747" s="171" t="str">
        <f>IF('6.標準時間'!$C3747="","",'6.標準時間'!F3747)</f>
        <v/>
      </c>
      <c r="F3747" s="15" t="str">
        <f t="shared" si="116"/>
        <v/>
      </c>
      <c r="G3747" s="142" t="str">
        <f>IF('6.標準時間'!$C3747="","",'6.標準時間'!H3747)</f>
        <v/>
      </c>
      <c r="H3747" s="142" t="str">
        <f>IF('6.標準時間'!$C3747="","",'6.標準時間'!I3747)</f>
        <v/>
      </c>
      <c r="I3747" s="107" t="str">
        <f>IF(C3747="","",VLOOKUP($C3747,'7.工程別レート'!$C$6:$E$501,3,FALSE))</f>
        <v/>
      </c>
      <c r="J3747" s="108" t="str">
        <f>IF(C3747="","",VLOOKUP($C3747,'7.工程別レート'!$C$6:$E$501,2,FALSE))</f>
        <v/>
      </c>
      <c r="K3747" s="195" t="str">
        <f t="shared" si="117"/>
        <v/>
      </c>
    </row>
    <row r="3748" spans="2:11" ht="18" customHeight="1">
      <c r="B3748" s="16" t="str">
        <f>IF('6.標準時間'!$B3748="","",'6.標準時間'!B3748)</f>
        <v/>
      </c>
      <c r="C3748" s="16" t="str">
        <f>IF('6.標準時間'!$C3748="","",'6.標準時間'!C3748)</f>
        <v/>
      </c>
      <c r="D3748" s="16" t="str">
        <f>IF('6.標準時間'!$C3748="","",'6.標準時間'!E3748)</f>
        <v/>
      </c>
      <c r="E3748" s="171" t="str">
        <f>IF('6.標準時間'!$C3748="","",'6.標準時間'!F3748)</f>
        <v/>
      </c>
      <c r="F3748" s="15" t="str">
        <f t="shared" si="116"/>
        <v/>
      </c>
      <c r="G3748" s="142" t="str">
        <f>IF('6.標準時間'!$C3748="","",'6.標準時間'!H3748)</f>
        <v/>
      </c>
      <c r="H3748" s="142" t="str">
        <f>IF('6.標準時間'!$C3748="","",'6.標準時間'!I3748)</f>
        <v/>
      </c>
      <c r="I3748" s="107" t="str">
        <f>IF(C3748="","",VLOOKUP($C3748,'7.工程別レート'!$C$6:$E$501,3,FALSE))</f>
        <v/>
      </c>
      <c r="J3748" s="108" t="str">
        <f>IF(C3748="","",VLOOKUP($C3748,'7.工程別レート'!$C$6:$E$501,2,FALSE))</f>
        <v/>
      </c>
      <c r="K3748" s="195" t="str">
        <f t="shared" si="117"/>
        <v/>
      </c>
    </row>
    <row r="3749" spans="2:11" ht="18" customHeight="1">
      <c r="B3749" s="16" t="str">
        <f>IF('6.標準時間'!$B3749="","",'6.標準時間'!B3749)</f>
        <v/>
      </c>
      <c r="C3749" s="16" t="str">
        <f>IF('6.標準時間'!$C3749="","",'6.標準時間'!C3749)</f>
        <v/>
      </c>
      <c r="D3749" s="16" t="str">
        <f>IF('6.標準時間'!$C3749="","",'6.標準時間'!E3749)</f>
        <v/>
      </c>
      <c r="E3749" s="171" t="str">
        <f>IF('6.標準時間'!$C3749="","",'6.標準時間'!F3749)</f>
        <v/>
      </c>
      <c r="F3749" s="15" t="str">
        <f t="shared" si="116"/>
        <v/>
      </c>
      <c r="G3749" s="142" t="str">
        <f>IF('6.標準時間'!$C3749="","",'6.標準時間'!H3749)</f>
        <v/>
      </c>
      <c r="H3749" s="142" t="str">
        <f>IF('6.標準時間'!$C3749="","",'6.標準時間'!I3749)</f>
        <v/>
      </c>
      <c r="I3749" s="107" t="str">
        <f>IF(C3749="","",VLOOKUP($C3749,'7.工程別レート'!$C$6:$E$501,3,FALSE))</f>
        <v/>
      </c>
      <c r="J3749" s="108" t="str">
        <f>IF(C3749="","",VLOOKUP($C3749,'7.工程別レート'!$C$6:$E$501,2,FALSE))</f>
        <v/>
      </c>
      <c r="K3749" s="195" t="str">
        <f t="shared" si="117"/>
        <v/>
      </c>
    </row>
    <row r="3750" spans="2:11" ht="18" customHeight="1">
      <c r="B3750" s="16" t="str">
        <f>IF('6.標準時間'!$B3750="","",'6.標準時間'!B3750)</f>
        <v/>
      </c>
      <c r="C3750" s="16" t="str">
        <f>IF('6.標準時間'!$C3750="","",'6.標準時間'!C3750)</f>
        <v/>
      </c>
      <c r="D3750" s="16" t="str">
        <f>IF('6.標準時間'!$C3750="","",'6.標準時間'!E3750)</f>
        <v/>
      </c>
      <c r="E3750" s="171" t="str">
        <f>IF('6.標準時間'!$C3750="","",'6.標準時間'!F3750)</f>
        <v/>
      </c>
      <c r="F3750" s="15" t="str">
        <f t="shared" si="116"/>
        <v/>
      </c>
      <c r="G3750" s="142" t="str">
        <f>IF('6.標準時間'!$C3750="","",'6.標準時間'!H3750)</f>
        <v/>
      </c>
      <c r="H3750" s="142" t="str">
        <f>IF('6.標準時間'!$C3750="","",'6.標準時間'!I3750)</f>
        <v/>
      </c>
      <c r="I3750" s="107" t="str">
        <f>IF(C3750="","",VLOOKUP($C3750,'7.工程別レート'!$C$6:$E$501,3,FALSE))</f>
        <v/>
      </c>
      <c r="J3750" s="108" t="str">
        <f>IF(C3750="","",VLOOKUP($C3750,'7.工程別レート'!$C$6:$E$501,2,FALSE))</f>
        <v/>
      </c>
      <c r="K3750" s="195" t="str">
        <f t="shared" si="117"/>
        <v/>
      </c>
    </row>
    <row r="3751" spans="2:11" ht="18" customHeight="1">
      <c r="B3751" s="16" t="str">
        <f>IF('6.標準時間'!$B3751="","",'6.標準時間'!B3751)</f>
        <v/>
      </c>
      <c r="C3751" s="16" t="str">
        <f>IF('6.標準時間'!$C3751="","",'6.標準時間'!C3751)</f>
        <v/>
      </c>
      <c r="D3751" s="16" t="str">
        <f>IF('6.標準時間'!$C3751="","",'6.標準時間'!E3751)</f>
        <v/>
      </c>
      <c r="E3751" s="171" t="str">
        <f>IF('6.標準時間'!$C3751="","",'6.標準時間'!F3751)</f>
        <v/>
      </c>
      <c r="F3751" s="15" t="str">
        <f t="shared" si="116"/>
        <v/>
      </c>
      <c r="G3751" s="142" t="str">
        <f>IF('6.標準時間'!$C3751="","",'6.標準時間'!H3751)</f>
        <v/>
      </c>
      <c r="H3751" s="142" t="str">
        <f>IF('6.標準時間'!$C3751="","",'6.標準時間'!I3751)</f>
        <v/>
      </c>
      <c r="I3751" s="107" t="str">
        <f>IF(C3751="","",VLOOKUP($C3751,'7.工程別レート'!$C$6:$E$501,3,FALSE))</f>
        <v/>
      </c>
      <c r="J3751" s="108" t="str">
        <f>IF(C3751="","",VLOOKUP($C3751,'7.工程別レート'!$C$6:$E$501,2,FALSE))</f>
        <v/>
      </c>
      <c r="K3751" s="195" t="str">
        <f t="shared" si="117"/>
        <v/>
      </c>
    </row>
    <row r="3752" spans="2:11" ht="18" customHeight="1">
      <c r="B3752" s="16" t="str">
        <f>IF('6.標準時間'!$B3752="","",'6.標準時間'!B3752)</f>
        <v/>
      </c>
      <c r="C3752" s="16" t="str">
        <f>IF('6.標準時間'!$C3752="","",'6.標準時間'!C3752)</f>
        <v/>
      </c>
      <c r="D3752" s="16" t="str">
        <f>IF('6.標準時間'!$C3752="","",'6.標準時間'!E3752)</f>
        <v/>
      </c>
      <c r="E3752" s="171" t="str">
        <f>IF('6.標準時間'!$C3752="","",'6.標準時間'!F3752)</f>
        <v/>
      </c>
      <c r="F3752" s="15" t="str">
        <f t="shared" si="116"/>
        <v/>
      </c>
      <c r="G3752" s="142" t="str">
        <f>IF('6.標準時間'!$C3752="","",'6.標準時間'!H3752)</f>
        <v/>
      </c>
      <c r="H3752" s="142" t="str">
        <f>IF('6.標準時間'!$C3752="","",'6.標準時間'!I3752)</f>
        <v/>
      </c>
      <c r="I3752" s="107" t="str">
        <f>IF(C3752="","",VLOOKUP($C3752,'7.工程別レート'!$C$6:$E$501,3,FALSE))</f>
        <v/>
      </c>
      <c r="J3752" s="108" t="str">
        <f>IF(C3752="","",VLOOKUP($C3752,'7.工程別レート'!$C$6:$E$501,2,FALSE))</f>
        <v/>
      </c>
      <c r="K3752" s="195" t="str">
        <f t="shared" si="117"/>
        <v/>
      </c>
    </row>
    <row r="3753" spans="2:11" ht="18" customHeight="1">
      <c r="B3753" s="16" t="str">
        <f>IF('6.標準時間'!$B3753="","",'6.標準時間'!B3753)</f>
        <v/>
      </c>
      <c r="C3753" s="16" t="str">
        <f>IF('6.標準時間'!$C3753="","",'6.標準時間'!C3753)</f>
        <v/>
      </c>
      <c r="D3753" s="16" t="str">
        <f>IF('6.標準時間'!$C3753="","",'6.標準時間'!E3753)</f>
        <v/>
      </c>
      <c r="E3753" s="171" t="str">
        <f>IF('6.標準時間'!$C3753="","",'6.標準時間'!F3753)</f>
        <v/>
      </c>
      <c r="F3753" s="15" t="str">
        <f t="shared" si="116"/>
        <v/>
      </c>
      <c r="G3753" s="142" t="str">
        <f>IF('6.標準時間'!$C3753="","",'6.標準時間'!H3753)</f>
        <v/>
      </c>
      <c r="H3753" s="142" t="str">
        <f>IF('6.標準時間'!$C3753="","",'6.標準時間'!I3753)</f>
        <v/>
      </c>
      <c r="I3753" s="107" t="str">
        <f>IF(C3753="","",VLOOKUP($C3753,'7.工程別レート'!$C$6:$E$501,3,FALSE))</f>
        <v/>
      </c>
      <c r="J3753" s="108" t="str">
        <f>IF(C3753="","",VLOOKUP($C3753,'7.工程別レート'!$C$6:$E$501,2,FALSE))</f>
        <v/>
      </c>
      <c r="K3753" s="195" t="str">
        <f t="shared" si="117"/>
        <v/>
      </c>
    </row>
    <row r="3754" spans="2:11" ht="18" customHeight="1">
      <c r="B3754" s="16" t="str">
        <f>IF('6.標準時間'!$B3754="","",'6.標準時間'!B3754)</f>
        <v/>
      </c>
      <c r="C3754" s="16" t="str">
        <f>IF('6.標準時間'!$C3754="","",'6.標準時間'!C3754)</f>
        <v/>
      </c>
      <c r="D3754" s="16" t="str">
        <f>IF('6.標準時間'!$C3754="","",'6.標準時間'!E3754)</f>
        <v/>
      </c>
      <c r="E3754" s="171" t="str">
        <f>IF('6.標準時間'!$C3754="","",'6.標準時間'!F3754)</f>
        <v/>
      </c>
      <c r="F3754" s="15" t="str">
        <f t="shared" si="116"/>
        <v/>
      </c>
      <c r="G3754" s="142" t="str">
        <f>IF('6.標準時間'!$C3754="","",'6.標準時間'!H3754)</f>
        <v/>
      </c>
      <c r="H3754" s="142" t="str">
        <f>IF('6.標準時間'!$C3754="","",'6.標準時間'!I3754)</f>
        <v/>
      </c>
      <c r="I3754" s="107" t="str">
        <f>IF(C3754="","",VLOOKUP($C3754,'7.工程別レート'!$C$6:$E$501,3,FALSE))</f>
        <v/>
      </c>
      <c r="J3754" s="108" t="str">
        <f>IF(C3754="","",VLOOKUP($C3754,'7.工程別レート'!$C$6:$E$501,2,FALSE))</f>
        <v/>
      </c>
      <c r="K3754" s="195" t="str">
        <f t="shared" si="117"/>
        <v/>
      </c>
    </row>
    <row r="3755" spans="2:11" ht="18" customHeight="1">
      <c r="B3755" s="16" t="str">
        <f>IF('6.標準時間'!$B3755="","",'6.標準時間'!B3755)</f>
        <v/>
      </c>
      <c r="C3755" s="16" t="str">
        <f>IF('6.標準時間'!$C3755="","",'6.標準時間'!C3755)</f>
        <v/>
      </c>
      <c r="D3755" s="16" t="str">
        <f>IF('6.標準時間'!$C3755="","",'6.標準時間'!E3755)</f>
        <v/>
      </c>
      <c r="E3755" s="171" t="str">
        <f>IF('6.標準時間'!$C3755="","",'6.標準時間'!F3755)</f>
        <v/>
      </c>
      <c r="F3755" s="15" t="str">
        <f t="shared" si="116"/>
        <v/>
      </c>
      <c r="G3755" s="142" t="str">
        <f>IF('6.標準時間'!$C3755="","",'6.標準時間'!H3755)</f>
        <v/>
      </c>
      <c r="H3755" s="142" t="str">
        <f>IF('6.標準時間'!$C3755="","",'6.標準時間'!I3755)</f>
        <v/>
      </c>
      <c r="I3755" s="107" t="str">
        <f>IF(C3755="","",VLOOKUP($C3755,'7.工程別レート'!$C$6:$E$501,3,FALSE))</f>
        <v/>
      </c>
      <c r="J3755" s="108" t="str">
        <f>IF(C3755="","",VLOOKUP($C3755,'7.工程別レート'!$C$6:$E$501,2,FALSE))</f>
        <v/>
      </c>
      <c r="K3755" s="195" t="str">
        <f t="shared" si="117"/>
        <v/>
      </c>
    </row>
    <row r="3756" spans="2:11" ht="18" customHeight="1">
      <c r="B3756" s="16" t="str">
        <f>IF('6.標準時間'!$B3756="","",'6.標準時間'!B3756)</f>
        <v/>
      </c>
      <c r="C3756" s="16" t="str">
        <f>IF('6.標準時間'!$C3756="","",'6.標準時間'!C3756)</f>
        <v/>
      </c>
      <c r="D3756" s="16" t="str">
        <f>IF('6.標準時間'!$C3756="","",'6.標準時間'!E3756)</f>
        <v/>
      </c>
      <c r="E3756" s="171" t="str">
        <f>IF('6.標準時間'!$C3756="","",'6.標準時間'!F3756)</f>
        <v/>
      </c>
      <c r="F3756" s="15" t="str">
        <f t="shared" si="116"/>
        <v/>
      </c>
      <c r="G3756" s="142" t="str">
        <f>IF('6.標準時間'!$C3756="","",'6.標準時間'!H3756)</f>
        <v/>
      </c>
      <c r="H3756" s="142" t="str">
        <f>IF('6.標準時間'!$C3756="","",'6.標準時間'!I3756)</f>
        <v/>
      </c>
      <c r="I3756" s="107" t="str">
        <f>IF(C3756="","",VLOOKUP($C3756,'7.工程別レート'!$C$6:$E$501,3,FALSE))</f>
        <v/>
      </c>
      <c r="J3756" s="108" t="str">
        <f>IF(C3756="","",VLOOKUP($C3756,'7.工程別レート'!$C$6:$E$501,2,FALSE))</f>
        <v/>
      </c>
      <c r="K3756" s="195" t="str">
        <f t="shared" si="117"/>
        <v/>
      </c>
    </row>
    <row r="3757" spans="2:11" ht="18" customHeight="1">
      <c r="B3757" s="16" t="str">
        <f>IF('6.標準時間'!$B3757="","",'6.標準時間'!B3757)</f>
        <v/>
      </c>
      <c r="C3757" s="16" t="str">
        <f>IF('6.標準時間'!$C3757="","",'6.標準時間'!C3757)</f>
        <v/>
      </c>
      <c r="D3757" s="16" t="str">
        <f>IF('6.標準時間'!$C3757="","",'6.標準時間'!E3757)</f>
        <v/>
      </c>
      <c r="E3757" s="171" t="str">
        <f>IF('6.標準時間'!$C3757="","",'6.標準時間'!F3757)</f>
        <v/>
      </c>
      <c r="F3757" s="15" t="str">
        <f t="shared" si="116"/>
        <v/>
      </c>
      <c r="G3757" s="142" t="str">
        <f>IF('6.標準時間'!$C3757="","",'6.標準時間'!H3757)</f>
        <v/>
      </c>
      <c r="H3757" s="142" t="str">
        <f>IF('6.標準時間'!$C3757="","",'6.標準時間'!I3757)</f>
        <v/>
      </c>
      <c r="I3757" s="107" t="str">
        <f>IF(C3757="","",VLOOKUP($C3757,'7.工程別レート'!$C$6:$E$501,3,FALSE))</f>
        <v/>
      </c>
      <c r="J3757" s="108" t="str">
        <f>IF(C3757="","",VLOOKUP($C3757,'7.工程別レート'!$C$6:$E$501,2,FALSE))</f>
        <v/>
      </c>
      <c r="K3757" s="195" t="str">
        <f t="shared" si="117"/>
        <v/>
      </c>
    </row>
    <row r="3758" spans="2:11" ht="18" customHeight="1">
      <c r="B3758" s="16" t="str">
        <f>IF('6.標準時間'!$B3758="","",'6.標準時間'!B3758)</f>
        <v/>
      </c>
      <c r="C3758" s="16" t="str">
        <f>IF('6.標準時間'!$C3758="","",'6.標準時間'!C3758)</f>
        <v/>
      </c>
      <c r="D3758" s="16" t="str">
        <f>IF('6.標準時間'!$C3758="","",'6.標準時間'!E3758)</f>
        <v/>
      </c>
      <c r="E3758" s="171" t="str">
        <f>IF('6.標準時間'!$C3758="","",'6.標準時間'!F3758)</f>
        <v/>
      </c>
      <c r="F3758" s="15" t="str">
        <f t="shared" si="116"/>
        <v/>
      </c>
      <c r="G3758" s="142" t="str">
        <f>IF('6.標準時間'!$C3758="","",'6.標準時間'!H3758)</f>
        <v/>
      </c>
      <c r="H3758" s="142" t="str">
        <f>IF('6.標準時間'!$C3758="","",'6.標準時間'!I3758)</f>
        <v/>
      </c>
      <c r="I3758" s="107" t="str">
        <f>IF(C3758="","",VLOOKUP($C3758,'7.工程別レート'!$C$6:$E$501,3,FALSE))</f>
        <v/>
      </c>
      <c r="J3758" s="108" t="str">
        <f>IF(C3758="","",VLOOKUP($C3758,'7.工程別レート'!$C$6:$E$501,2,FALSE))</f>
        <v/>
      </c>
      <c r="K3758" s="195" t="str">
        <f t="shared" si="117"/>
        <v/>
      </c>
    </row>
    <row r="3759" spans="2:11" ht="18" customHeight="1">
      <c r="B3759" s="16" t="str">
        <f>IF('6.標準時間'!$B3759="","",'6.標準時間'!B3759)</f>
        <v/>
      </c>
      <c r="C3759" s="16" t="str">
        <f>IF('6.標準時間'!$C3759="","",'6.標準時間'!C3759)</f>
        <v/>
      </c>
      <c r="D3759" s="16" t="str">
        <f>IF('6.標準時間'!$C3759="","",'6.標準時間'!E3759)</f>
        <v/>
      </c>
      <c r="E3759" s="171" t="str">
        <f>IF('6.標準時間'!$C3759="","",'6.標準時間'!F3759)</f>
        <v/>
      </c>
      <c r="F3759" s="15" t="str">
        <f t="shared" si="116"/>
        <v/>
      </c>
      <c r="G3759" s="142" t="str">
        <f>IF('6.標準時間'!$C3759="","",'6.標準時間'!H3759)</f>
        <v/>
      </c>
      <c r="H3759" s="142" t="str">
        <f>IF('6.標準時間'!$C3759="","",'6.標準時間'!I3759)</f>
        <v/>
      </c>
      <c r="I3759" s="107" t="str">
        <f>IF(C3759="","",VLOOKUP($C3759,'7.工程別レート'!$C$6:$E$501,3,FALSE))</f>
        <v/>
      </c>
      <c r="J3759" s="108" t="str">
        <f>IF(C3759="","",VLOOKUP($C3759,'7.工程別レート'!$C$6:$E$501,2,FALSE))</f>
        <v/>
      </c>
      <c r="K3759" s="195" t="str">
        <f t="shared" si="117"/>
        <v/>
      </c>
    </row>
    <row r="3760" spans="2:11" ht="18" customHeight="1">
      <c r="B3760" s="16" t="str">
        <f>IF('6.標準時間'!$B3760="","",'6.標準時間'!B3760)</f>
        <v/>
      </c>
      <c r="C3760" s="16" t="str">
        <f>IF('6.標準時間'!$C3760="","",'6.標準時間'!C3760)</f>
        <v/>
      </c>
      <c r="D3760" s="16" t="str">
        <f>IF('6.標準時間'!$C3760="","",'6.標準時間'!E3760)</f>
        <v/>
      </c>
      <c r="E3760" s="171" t="str">
        <f>IF('6.標準時間'!$C3760="","",'6.標準時間'!F3760)</f>
        <v/>
      </c>
      <c r="F3760" s="15" t="str">
        <f t="shared" si="116"/>
        <v/>
      </c>
      <c r="G3760" s="142" t="str">
        <f>IF('6.標準時間'!$C3760="","",'6.標準時間'!H3760)</f>
        <v/>
      </c>
      <c r="H3760" s="142" t="str">
        <f>IF('6.標準時間'!$C3760="","",'6.標準時間'!I3760)</f>
        <v/>
      </c>
      <c r="I3760" s="107" t="str">
        <f>IF(C3760="","",VLOOKUP($C3760,'7.工程別レート'!$C$6:$E$501,3,FALSE))</f>
        <v/>
      </c>
      <c r="J3760" s="108" t="str">
        <f>IF(C3760="","",VLOOKUP($C3760,'7.工程別レート'!$C$6:$E$501,2,FALSE))</f>
        <v/>
      </c>
      <c r="K3760" s="195" t="str">
        <f t="shared" si="117"/>
        <v/>
      </c>
    </row>
    <row r="3761" spans="2:11" ht="18" customHeight="1">
      <c r="B3761" s="16" t="str">
        <f>IF('6.標準時間'!$B3761="","",'6.標準時間'!B3761)</f>
        <v/>
      </c>
      <c r="C3761" s="16" t="str">
        <f>IF('6.標準時間'!$C3761="","",'6.標準時間'!C3761)</f>
        <v/>
      </c>
      <c r="D3761" s="16" t="str">
        <f>IF('6.標準時間'!$C3761="","",'6.標準時間'!E3761)</f>
        <v/>
      </c>
      <c r="E3761" s="171" t="str">
        <f>IF('6.標準時間'!$C3761="","",'6.標準時間'!F3761)</f>
        <v/>
      </c>
      <c r="F3761" s="15" t="str">
        <f t="shared" si="116"/>
        <v/>
      </c>
      <c r="G3761" s="142" t="str">
        <f>IF('6.標準時間'!$C3761="","",'6.標準時間'!H3761)</f>
        <v/>
      </c>
      <c r="H3761" s="142" t="str">
        <f>IF('6.標準時間'!$C3761="","",'6.標準時間'!I3761)</f>
        <v/>
      </c>
      <c r="I3761" s="107" t="str">
        <f>IF(C3761="","",VLOOKUP($C3761,'7.工程別レート'!$C$6:$E$501,3,FALSE))</f>
        <v/>
      </c>
      <c r="J3761" s="108" t="str">
        <f>IF(C3761="","",VLOOKUP($C3761,'7.工程別レート'!$C$6:$E$501,2,FALSE))</f>
        <v/>
      </c>
      <c r="K3761" s="195" t="str">
        <f t="shared" si="117"/>
        <v/>
      </c>
    </row>
    <row r="3762" spans="2:11" ht="18" customHeight="1">
      <c r="B3762" s="16" t="str">
        <f>IF('6.標準時間'!$B3762="","",'6.標準時間'!B3762)</f>
        <v/>
      </c>
      <c r="C3762" s="16" t="str">
        <f>IF('6.標準時間'!$C3762="","",'6.標準時間'!C3762)</f>
        <v/>
      </c>
      <c r="D3762" s="16" t="str">
        <f>IF('6.標準時間'!$C3762="","",'6.標準時間'!E3762)</f>
        <v/>
      </c>
      <c r="E3762" s="171" t="str">
        <f>IF('6.標準時間'!$C3762="","",'6.標準時間'!F3762)</f>
        <v/>
      </c>
      <c r="F3762" s="15" t="str">
        <f t="shared" si="116"/>
        <v/>
      </c>
      <c r="G3762" s="142" t="str">
        <f>IF('6.標準時間'!$C3762="","",'6.標準時間'!H3762)</f>
        <v/>
      </c>
      <c r="H3762" s="142" t="str">
        <f>IF('6.標準時間'!$C3762="","",'6.標準時間'!I3762)</f>
        <v/>
      </c>
      <c r="I3762" s="107" t="str">
        <f>IF(C3762="","",VLOOKUP($C3762,'7.工程別レート'!$C$6:$E$501,3,FALSE))</f>
        <v/>
      </c>
      <c r="J3762" s="108" t="str">
        <f>IF(C3762="","",VLOOKUP($C3762,'7.工程別レート'!$C$6:$E$501,2,FALSE))</f>
        <v/>
      </c>
      <c r="K3762" s="195" t="str">
        <f t="shared" si="117"/>
        <v/>
      </c>
    </row>
    <row r="3763" spans="2:11" ht="18" customHeight="1">
      <c r="B3763" s="16" t="str">
        <f>IF('6.標準時間'!$B3763="","",'6.標準時間'!B3763)</f>
        <v/>
      </c>
      <c r="C3763" s="16" t="str">
        <f>IF('6.標準時間'!$C3763="","",'6.標準時間'!C3763)</f>
        <v/>
      </c>
      <c r="D3763" s="16" t="str">
        <f>IF('6.標準時間'!$C3763="","",'6.標準時間'!E3763)</f>
        <v/>
      </c>
      <c r="E3763" s="171" t="str">
        <f>IF('6.標準時間'!$C3763="","",'6.標準時間'!F3763)</f>
        <v/>
      </c>
      <c r="F3763" s="15" t="str">
        <f t="shared" si="116"/>
        <v/>
      </c>
      <c r="G3763" s="142" t="str">
        <f>IF('6.標準時間'!$C3763="","",'6.標準時間'!H3763)</f>
        <v/>
      </c>
      <c r="H3763" s="142" t="str">
        <f>IF('6.標準時間'!$C3763="","",'6.標準時間'!I3763)</f>
        <v/>
      </c>
      <c r="I3763" s="107" t="str">
        <f>IF(C3763="","",VLOOKUP($C3763,'7.工程別レート'!$C$6:$E$501,3,FALSE))</f>
        <v/>
      </c>
      <c r="J3763" s="108" t="str">
        <f>IF(C3763="","",VLOOKUP($C3763,'7.工程別レート'!$C$6:$E$501,2,FALSE))</f>
        <v/>
      </c>
      <c r="K3763" s="195" t="str">
        <f t="shared" si="117"/>
        <v/>
      </c>
    </row>
    <row r="3764" spans="2:11" ht="18" customHeight="1">
      <c r="B3764" s="16" t="str">
        <f>IF('6.標準時間'!$B3764="","",'6.標準時間'!B3764)</f>
        <v/>
      </c>
      <c r="C3764" s="16" t="str">
        <f>IF('6.標準時間'!$C3764="","",'6.標準時間'!C3764)</f>
        <v/>
      </c>
      <c r="D3764" s="16" t="str">
        <f>IF('6.標準時間'!$C3764="","",'6.標準時間'!E3764)</f>
        <v/>
      </c>
      <c r="E3764" s="171" t="str">
        <f>IF('6.標準時間'!$C3764="","",'6.標準時間'!F3764)</f>
        <v/>
      </c>
      <c r="F3764" s="15" t="str">
        <f t="shared" si="116"/>
        <v/>
      </c>
      <c r="G3764" s="142" t="str">
        <f>IF('6.標準時間'!$C3764="","",'6.標準時間'!H3764)</f>
        <v/>
      </c>
      <c r="H3764" s="142" t="str">
        <f>IF('6.標準時間'!$C3764="","",'6.標準時間'!I3764)</f>
        <v/>
      </c>
      <c r="I3764" s="107" t="str">
        <f>IF(C3764="","",VLOOKUP($C3764,'7.工程別レート'!$C$6:$E$501,3,FALSE))</f>
        <v/>
      </c>
      <c r="J3764" s="108" t="str">
        <f>IF(C3764="","",VLOOKUP($C3764,'7.工程別レート'!$C$6:$E$501,2,FALSE))</f>
        <v/>
      </c>
      <c r="K3764" s="195" t="str">
        <f t="shared" si="117"/>
        <v/>
      </c>
    </row>
    <row r="3765" spans="2:11" ht="18" customHeight="1">
      <c r="B3765" s="16" t="str">
        <f>IF('6.標準時間'!$B3765="","",'6.標準時間'!B3765)</f>
        <v/>
      </c>
      <c r="C3765" s="16" t="str">
        <f>IF('6.標準時間'!$C3765="","",'6.標準時間'!C3765)</f>
        <v/>
      </c>
      <c r="D3765" s="16" t="str">
        <f>IF('6.標準時間'!$C3765="","",'6.標準時間'!E3765)</f>
        <v/>
      </c>
      <c r="E3765" s="171" t="str">
        <f>IF('6.標準時間'!$C3765="","",'6.標準時間'!F3765)</f>
        <v/>
      </c>
      <c r="F3765" s="15" t="str">
        <f t="shared" si="116"/>
        <v/>
      </c>
      <c r="G3765" s="142" t="str">
        <f>IF('6.標準時間'!$C3765="","",'6.標準時間'!H3765)</f>
        <v/>
      </c>
      <c r="H3765" s="142" t="str">
        <f>IF('6.標準時間'!$C3765="","",'6.標準時間'!I3765)</f>
        <v/>
      </c>
      <c r="I3765" s="107" t="str">
        <f>IF(C3765="","",VLOOKUP($C3765,'7.工程別レート'!$C$6:$E$501,3,FALSE))</f>
        <v/>
      </c>
      <c r="J3765" s="108" t="str">
        <f>IF(C3765="","",VLOOKUP($C3765,'7.工程別レート'!$C$6:$E$501,2,FALSE))</f>
        <v/>
      </c>
      <c r="K3765" s="195" t="str">
        <f t="shared" si="117"/>
        <v/>
      </c>
    </row>
    <row r="3766" spans="2:11" ht="18" customHeight="1">
      <c r="B3766" s="16" t="str">
        <f>IF('6.標準時間'!$B3766="","",'6.標準時間'!B3766)</f>
        <v/>
      </c>
      <c r="C3766" s="16" t="str">
        <f>IF('6.標準時間'!$C3766="","",'6.標準時間'!C3766)</f>
        <v/>
      </c>
      <c r="D3766" s="16" t="str">
        <f>IF('6.標準時間'!$C3766="","",'6.標準時間'!E3766)</f>
        <v/>
      </c>
      <c r="E3766" s="171" t="str">
        <f>IF('6.標準時間'!$C3766="","",'6.標準時間'!F3766)</f>
        <v/>
      </c>
      <c r="F3766" s="15" t="str">
        <f t="shared" si="116"/>
        <v/>
      </c>
      <c r="G3766" s="142" t="str">
        <f>IF('6.標準時間'!$C3766="","",'6.標準時間'!H3766)</f>
        <v/>
      </c>
      <c r="H3766" s="142" t="str">
        <f>IF('6.標準時間'!$C3766="","",'6.標準時間'!I3766)</f>
        <v/>
      </c>
      <c r="I3766" s="107" t="str">
        <f>IF(C3766="","",VLOOKUP($C3766,'7.工程別レート'!$C$6:$E$501,3,FALSE))</f>
        <v/>
      </c>
      <c r="J3766" s="108" t="str">
        <f>IF(C3766="","",VLOOKUP($C3766,'7.工程別レート'!$C$6:$E$501,2,FALSE))</f>
        <v/>
      </c>
      <c r="K3766" s="195" t="str">
        <f t="shared" si="117"/>
        <v/>
      </c>
    </row>
    <row r="3767" spans="2:11" ht="18" customHeight="1">
      <c r="B3767" s="16" t="str">
        <f>IF('6.標準時間'!$B3767="","",'6.標準時間'!B3767)</f>
        <v/>
      </c>
      <c r="C3767" s="16" t="str">
        <f>IF('6.標準時間'!$C3767="","",'6.標準時間'!C3767)</f>
        <v/>
      </c>
      <c r="D3767" s="16" t="str">
        <f>IF('6.標準時間'!$C3767="","",'6.標準時間'!E3767)</f>
        <v/>
      </c>
      <c r="E3767" s="171" t="str">
        <f>IF('6.標準時間'!$C3767="","",'6.標準時間'!F3767)</f>
        <v/>
      </c>
      <c r="F3767" s="15" t="str">
        <f t="shared" si="116"/>
        <v/>
      </c>
      <c r="G3767" s="142" t="str">
        <f>IF('6.標準時間'!$C3767="","",'6.標準時間'!H3767)</f>
        <v/>
      </c>
      <c r="H3767" s="142" t="str">
        <f>IF('6.標準時間'!$C3767="","",'6.標準時間'!I3767)</f>
        <v/>
      </c>
      <c r="I3767" s="107" t="str">
        <f>IF(C3767="","",VLOOKUP($C3767,'7.工程別レート'!$C$6:$E$501,3,FALSE))</f>
        <v/>
      </c>
      <c r="J3767" s="108" t="str">
        <f>IF(C3767="","",VLOOKUP($C3767,'7.工程別レート'!$C$6:$E$501,2,FALSE))</f>
        <v/>
      </c>
      <c r="K3767" s="195" t="str">
        <f t="shared" si="117"/>
        <v/>
      </c>
    </row>
    <row r="3768" spans="2:11" ht="18" customHeight="1">
      <c r="B3768" s="16" t="str">
        <f>IF('6.標準時間'!$B3768="","",'6.標準時間'!B3768)</f>
        <v/>
      </c>
      <c r="C3768" s="16" t="str">
        <f>IF('6.標準時間'!$C3768="","",'6.標準時間'!C3768)</f>
        <v/>
      </c>
      <c r="D3768" s="16" t="str">
        <f>IF('6.標準時間'!$C3768="","",'6.標準時間'!E3768)</f>
        <v/>
      </c>
      <c r="E3768" s="171" t="str">
        <f>IF('6.標準時間'!$C3768="","",'6.標準時間'!F3768)</f>
        <v/>
      </c>
      <c r="F3768" s="15" t="str">
        <f t="shared" si="116"/>
        <v/>
      </c>
      <c r="G3768" s="142" t="str">
        <f>IF('6.標準時間'!$C3768="","",'6.標準時間'!H3768)</f>
        <v/>
      </c>
      <c r="H3768" s="142" t="str">
        <f>IF('6.標準時間'!$C3768="","",'6.標準時間'!I3768)</f>
        <v/>
      </c>
      <c r="I3768" s="107" t="str">
        <f>IF(C3768="","",VLOOKUP($C3768,'7.工程別レート'!$C$6:$E$501,3,FALSE))</f>
        <v/>
      </c>
      <c r="J3768" s="108" t="str">
        <f>IF(C3768="","",VLOOKUP($C3768,'7.工程別レート'!$C$6:$E$501,2,FALSE))</f>
        <v/>
      </c>
      <c r="K3768" s="195" t="str">
        <f t="shared" si="117"/>
        <v/>
      </c>
    </row>
    <row r="3769" spans="2:11" ht="18" customHeight="1">
      <c r="B3769" s="16" t="str">
        <f>IF('6.標準時間'!$B3769="","",'6.標準時間'!B3769)</f>
        <v/>
      </c>
      <c r="C3769" s="16" t="str">
        <f>IF('6.標準時間'!$C3769="","",'6.標準時間'!C3769)</f>
        <v/>
      </c>
      <c r="D3769" s="16" t="str">
        <f>IF('6.標準時間'!$C3769="","",'6.標準時間'!E3769)</f>
        <v/>
      </c>
      <c r="E3769" s="171" t="str">
        <f>IF('6.標準時間'!$C3769="","",'6.標準時間'!F3769)</f>
        <v/>
      </c>
      <c r="F3769" s="15" t="str">
        <f t="shared" si="116"/>
        <v/>
      </c>
      <c r="G3769" s="142" t="str">
        <f>IF('6.標準時間'!$C3769="","",'6.標準時間'!H3769)</f>
        <v/>
      </c>
      <c r="H3769" s="142" t="str">
        <f>IF('6.標準時間'!$C3769="","",'6.標準時間'!I3769)</f>
        <v/>
      </c>
      <c r="I3769" s="107" t="str">
        <f>IF(C3769="","",VLOOKUP($C3769,'7.工程別レート'!$C$6:$E$501,3,FALSE))</f>
        <v/>
      </c>
      <c r="J3769" s="108" t="str">
        <f>IF(C3769="","",VLOOKUP($C3769,'7.工程別レート'!$C$6:$E$501,2,FALSE))</f>
        <v/>
      </c>
      <c r="K3769" s="195" t="str">
        <f t="shared" si="117"/>
        <v/>
      </c>
    </row>
    <row r="3770" spans="2:11" ht="18" customHeight="1">
      <c r="B3770" s="16" t="str">
        <f>IF('6.標準時間'!$B3770="","",'6.標準時間'!B3770)</f>
        <v/>
      </c>
      <c r="C3770" s="16" t="str">
        <f>IF('6.標準時間'!$C3770="","",'6.標準時間'!C3770)</f>
        <v/>
      </c>
      <c r="D3770" s="16" t="str">
        <f>IF('6.標準時間'!$C3770="","",'6.標準時間'!E3770)</f>
        <v/>
      </c>
      <c r="E3770" s="171" t="str">
        <f>IF('6.標準時間'!$C3770="","",'6.標準時間'!F3770)</f>
        <v/>
      </c>
      <c r="F3770" s="15" t="str">
        <f t="shared" si="116"/>
        <v/>
      </c>
      <c r="G3770" s="142" t="str">
        <f>IF('6.標準時間'!$C3770="","",'6.標準時間'!H3770)</f>
        <v/>
      </c>
      <c r="H3770" s="142" t="str">
        <f>IF('6.標準時間'!$C3770="","",'6.標準時間'!I3770)</f>
        <v/>
      </c>
      <c r="I3770" s="107" t="str">
        <f>IF(C3770="","",VLOOKUP($C3770,'7.工程別レート'!$C$6:$E$501,3,FALSE))</f>
        <v/>
      </c>
      <c r="J3770" s="108" t="str">
        <f>IF(C3770="","",VLOOKUP($C3770,'7.工程別レート'!$C$6:$E$501,2,FALSE))</f>
        <v/>
      </c>
      <c r="K3770" s="195" t="str">
        <f t="shared" si="117"/>
        <v/>
      </c>
    </row>
    <row r="3771" spans="2:11" ht="18" customHeight="1">
      <c r="B3771" s="16" t="str">
        <f>IF('6.標準時間'!$B3771="","",'6.標準時間'!B3771)</f>
        <v/>
      </c>
      <c r="C3771" s="16" t="str">
        <f>IF('6.標準時間'!$C3771="","",'6.標準時間'!C3771)</f>
        <v/>
      </c>
      <c r="D3771" s="16" t="str">
        <f>IF('6.標準時間'!$C3771="","",'6.標準時間'!E3771)</f>
        <v/>
      </c>
      <c r="E3771" s="171" t="str">
        <f>IF('6.標準時間'!$C3771="","",'6.標準時間'!F3771)</f>
        <v/>
      </c>
      <c r="F3771" s="15" t="str">
        <f t="shared" si="116"/>
        <v/>
      </c>
      <c r="G3771" s="142" t="str">
        <f>IF('6.標準時間'!$C3771="","",'6.標準時間'!H3771)</f>
        <v/>
      </c>
      <c r="H3771" s="142" t="str">
        <f>IF('6.標準時間'!$C3771="","",'6.標準時間'!I3771)</f>
        <v/>
      </c>
      <c r="I3771" s="107" t="str">
        <f>IF(C3771="","",VLOOKUP($C3771,'7.工程別レート'!$C$6:$E$501,3,FALSE))</f>
        <v/>
      </c>
      <c r="J3771" s="108" t="str">
        <f>IF(C3771="","",VLOOKUP($C3771,'7.工程別レート'!$C$6:$E$501,2,FALSE))</f>
        <v/>
      </c>
      <c r="K3771" s="195" t="str">
        <f t="shared" si="117"/>
        <v/>
      </c>
    </row>
    <row r="3772" spans="2:11" ht="18" customHeight="1">
      <c r="B3772" s="16" t="str">
        <f>IF('6.標準時間'!$B3772="","",'6.標準時間'!B3772)</f>
        <v/>
      </c>
      <c r="C3772" s="16" t="str">
        <f>IF('6.標準時間'!$C3772="","",'6.標準時間'!C3772)</f>
        <v/>
      </c>
      <c r="D3772" s="16" t="str">
        <f>IF('6.標準時間'!$C3772="","",'6.標準時間'!E3772)</f>
        <v/>
      </c>
      <c r="E3772" s="171" t="str">
        <f>IF('6.標準時間'!$C3772="","",'6.標準時間'!F3772)</f>
        <v/>
      </c>
      <c r="F3772" s="15" t="str">
        <f t="shared" si="116"/>
        <v/>
      </c>
      <c r="G3772" s="142" t="str">
        <f>IF('6.標準時間'!$C3772="","",'6.標準時間'!H3772)</f>
        <v/>
      </c>
      <c r="H3772" s="142" t="str">
        <f>IF('6.標準時間'!$C3772="","",'6.標準時間'!I3772)</f>
        <v/>
      </c>
      <c r="I3772" s="107" t="str">
        <f>IF(C3772="","",VLOOKUP($C3772,'7.工程別レート'!$C$6:$E$501,3,FALSE))</f>
        <v/>
      </c>
      <c r="J3772" s="108" t="str">
        <f>IF(C3772="","",VLOOKUP($C3772,'7.工程別レート'!$C$6:$E$501,2,FALSE))</f>
        <v/>
      </c>
      <c r="K3772" s="195" t="str">
        <f t="shared" si="117"/>
        <v/>
      </c>
    </row>
    <row r="3773" spans="2:11" ht="18" customHeight="1">
      <c r="B3773" s="16" t="str">
        <f>IF('6.標準時間'!$B3773="","",'6.標準時間'!B3773)</f>
        <v/>
      </c>
      <c r="C3773" s="16" t="str">
        <f>IF('6.標準時間'!$C3773="","",'6.標準時間'!C3773)</f>
        <v/>
      </c>
      <c r="D3773" s="16" t="str">
        <f>IF('6.標準時間'!$C3773="","",'6.標準時間'!E3773)</f>
        <v/>
      </c>
      <c r="E3773" s="171" t="str">
        <f>IF('6.標準時間'!$C3773="","",'6.標準時間'!F3773)</f>
        <v/>
      </c>
      <c r="F3773" s="15" t="str">
        <f t="shared" si="116"/>
        <v/>
      </c>
      <c r="G3773" s="142" t="str">
        <f>IF('6.標準時間'!$C3773="","",'6.標準時間'!H3773)</f>
        <v/>
      </c>
      <c r="H3773" s="142" t="str">
        <f>IF('6.標準時間'!$C3773="","",'6.標準時間'!I3773)</f>
        <v/>
      </c>
      <c r="I3773" s="107" t="str">
        <f>IF(C3773="","",VLOOKUP($C3773,'7.工程別レート'!$C$6:$E$501,3,FALSE))</f>
        <v/>
      </c>
      <c r="J3773" s="108" t="str">
        <f>IF(C3773="","",VLOOKUP($C3773,'7.工程別レート'!$C$6:$E$501,2,FALSE))</f>
        <v/>
      </c>
      <c r="K3773" s="195" t="str">
        <f t="shared" si="117"/>
        <v/>
      </c>
    </row>
    <row r="3774" spans="2:11" ht="18" customHeight="1">
      <c r="B3774" s="16" t="str">
        <f>IF('6.標準時間'!$B3774="","",'6.標準時間'!B3774)</f>
        <v/>
      </c>
      <c r="C3774" s="16" t="str">
        <f>IF('6.標準時間'!$C3774="","",'6.標準時間'!C3774)</f>
        <v/>
      </c>
      <c r="D3774" s="16" t="str">
        <f>IF('6.標準時間'!$C3774="","",'6.標準時間'!E3774)</f>
        <v/>
      </c>
      <c r="E3774" s="171" t="str">
        <f>IF('6.標準時間'!$C3774="","",'6.標準時間'!F3774)</f>
        <v/>
      </c>
      <c r="F3774" s="15" t="str">
        <f t="shared" si="116"/>
        <v/>
      </c>
      <c r="G3774" s="142" t="str">
        <f>IF('6.標準時間'!$C3774="","",'6.標準時間'!H3774)</f>
        <v/>
      </c>
      <c r="H3774" s="142" t="str">
        <f>IF('6.標準時間'!$C3774="","",'6.標準時間'!I3774)</f>
        <v/>
      </c>
      <c r="I3774" s="107" t="str">
        <f>IF(C3774="","",VLOOKUP($C3774,'7.工程別レート'!$C$6:$E$501,3,FALSE))</f>
        <v/>
      </c>
      <c r="J3774" s="108" t="str">
        <f>IF(C3774="","",VLOOKUP($C3774,'7.工程別レート'!$C$6:$E$501,2,FALSE))</f>
        <v/>
      </c>
      <c r="K3774" s="195" t="str">
        <f t="shared" si="117"/>
        <v/>
      </c>
    </row>
    <row r="3775" spans="2:11" ht="18" customHeight="1">
      <c r="B3775" s="16" t="str">
        <f>IF('6.標準時間'!$B3775="","",'6.標準時間'!B3775)</f>
        <v/>
      </c>
      <c r="C3775" s="16" t="str">
        <f>IF('6.標準時間'!$C3775="","",'6.標準時間'!C3775)</f>
        <v/>
      </c>
      <c r="D3775" s="16" t="str">
        <f>IF('6.標準時間'!$C3775="","",'6.標準時間'!E3775)</f>
        <v/>
      </c>
      <c r="E3775" s="171" t="str">
        <f>IF('6.標準時間'!$C3775="","",'6.標準時間'!F3775)</f>
        <v/>
      </c>
      <c r="F3775" s="15" t="str">
        <f t="shared" si="116"/>
        <v/>
      </c>
      <c r="G3775" s="142" t="str">
        <f>IF('6.標準時間'!$C3775="","",'6.標準時間'!H3775)</f>
        <v/>
      </c>
      <c r="H3775" s="142" t="str">
        <f>IF('6.標準時間'!$C3775="","",'6.標準時間'!I3775)</f>
        <v/>
      </c>
      <c r="I3775" s="107" t="str">
        <f>IF(C3775="","",VLOOKUP($C3775,'7.工程別レート'!$C$6:$E$501,3,FALSE))</f>
        <v/>
      </c>
      <c r="J3775" s="108" t="str">
        <f>IF(C3775="","",VLOOKUP($C3775,'7.工程別レート'!$C$6:$E$501,2,FALSE))</f>
        <v/>
      </c>
      <c r="K3775" s="195" t="str">
        <f t="shared" si="117"/>
        <v/>
      </c>
    </row>
    <row r="3776" spans="2:11" ht="18" customHeight="1">
      <c r="B3776" s="16" t="str">
        <f>IF('6.標準時間'!$B3776="","",'6.標準時間'!B3776)</f>
        <v/>
      </c>
      <c r="C3776" s="16" t="str">
        <f>IF('6.標準時間'!$C3776="","",'6.標準時間'!C3776)</f>
        <v/>
      </c>
      <c r="D3776" s="16" t="str">
        <f>IF('6.標準時間'!$C3776="","",'6.標準時間'!E3776)</f>
        <v/>
      </c>
      <c r="E3776" s="171" t="str">
        <f>IF('6.標準時間'!$C3776="","",'6.標準時間'!F3776)</f>
        <v/>
      </c>
      <c r="F3776" s="15" t="str">
        <f t="shared" si="116"/>
        <v/>
      </c>
      <c r="G3776" s="142" t="str">
        <f>IF('6.標準時間'!$C3776="","",'6.標準時間'!H3776)</f>
        <v/>
      </c>
      <c r="H3776" s="142" t="str">
        <f>IF('6.標準時間'!$C3776="","",'6.標準時間'!I3776)</f>
        <v/>
      </c>
      <c r="I3776" s="107" t="str">
        <f>IF(C3776="","",VLOOKUP($C3776,'7.工程別レート'!$C$6:$E$501,3,FALSE))</f>
        <v/>
      </c>
      <c r="J3776" s="108" t="str">
        <f>IF(C3776="","",VLOOKUP($C3776,'7.工程別レート'!$C$6:$E$501,2,FALSE))</f>
        <v/>
      </c>
      <c r="K3776" s="195" t="str">
        <f t="shared" si="117"/>
        <v/>
      </c>
    </row>
    <row r="3777" spans="2:11" ht="18" customHeight="1">
      <c r="B3777" s="16" t="str">
        <f>IF('6.標準時間'!$B3777="","",'6.標準時間'!B3777)</f>
        <v/>
      </c>
      <c r="C3777" s="16" t="str">
        <f>IF('6.標準時間'!$C3777="","",'6.標準時間'!C3777)</f>
        <v/>
      </c>
      <c r="D3777" s="16" t="str">
        <f>IF('6.標準時間'!$C3777="","",'6.標準時間'!E3777)</f>
        <v/>
      </c>
      <c r="E3777" s="171" t="str">
        <f>IF('6.標準時間'!$C3777="","",'6.標準時間'!F3777)</f>
        <v/>
      </c>
      <c r="F3777" s="15" t="str">
        <f t="shared" si="116"/>
        <v/>
      </c>
      <c r="G3777" s="142" t="str">
        <f>IF('6.標準時間'!$C3777="","",'6.標準時間'!H3777)</f>
        <v/>
      </c>
      <c r="H3777" s="142" t="str">
        <f>IF('6.標準時間'!$C3777="","",'6.標準時間'!I3777)</f>
        <v/>
      </c>
      <c r="I3777" s="107" t="str">
        <f>IF(C3777="","",VLOOKUP($C3777,'7.工程別レート'!$C$6:$E$501,3,FALSE))</f>
        <v/>
      </c>
      <c r="J3777" s="108" t="str">
        <f>IF(C3777="","",VLOOKUP($C3777,'7.工程別レート'!$C$6:$E$501,2,FALSE))</f>
        <v/>
      </c>
      <c r="K3777" s="195" t="str">
        <f t="shared" si="117"/>
        <v/>
      </c>
    </row>
    <row r="3778" spans="2:11" ht="18" customHeight="1">
      <c r="B3778" s="16" t="str">
        <f>IF('6.標準時間'!$B3778="","",'6.標準時間'!B3778)</f>
        <v/>
      </c>
      <c r="C3778" s="16" t="str">
        <f>IF('6.標準時間'!$C3778="","",'6.標準時間'!C3778)</f>
        <v/>
      </c>
      <c r="D3778" s="16" t="str">
        <f>IF('6.標準時間'!$C3778="","",'6.標準時間'!E3778)</f>
        <v/>
      </c>
      <c r="E3778" s="171" t="str">
        <f>IF('6.標準時間'!$C3778="","",'6.標準時間'!F3778)</f>
        <v/>
      </c>
      <c r="F3778" s="15" t="str">
        <f t="shared" si="116"/>
        <v/>
      </c>
      <c r="G3778" s="142" t="str">
        <f>IF('6.標準時間'!$C3778="","",'6.標準時間'!H3778)</f>
        <v/>
      </c>
      <c r="H3778" s="142" t="str">
        <f>IF('6.標準時間'!$C3778="","",'6.標準時間'!I3778)</f>
        <v/>
      </c>
      <c r="I3778" s="107" t="str">
        <f>IF(C3778="","",VLOOKUP($C3778,'7.工程別レート'!$C$6:$E$501,3,FALSE))</f>
        <v/>
      </c>
      <c r="J3778" s="108" t="str">
        <f>IF(C3778="","",VLOOKUP($C3778,'7.工程別レート'!$C$6:$E$501,2,FALSE))</f>
        <v/>
      </c>
      <c r="K3778" s="195" t="str">
        <f t="shared" si="117"/>
        <v/>
      </c>
    </row>
    <row r="3779" spans="2:11" ht="18" customHeight="1">
      <c r="B3779" s="16" t="str">
        <f>IF('6.標準時間'!$B3779="","",'6.標準時間'!B3779)</f>
        <v/>
      </c>
      <c r="C3779" s="16" t="str">
        <f>IF('6.標準時間'!$C3779="","",'6.標準時間'!C3779)</f>
        <v/>
      </c>
      <c r="D3779" s="16" t="str">
        <f>IF('6.標準時間'!$C3779="","",'6.標準時間'!E3779)</f>
        <v/>
      </c>
      <c r="E3779" s="171" t="str">
        <f>IF('6.標準時間'!$C3779="","",'6.標準時間'!F3779)</f>
        <v/>
      </c>
      <c r="F3779" s="15" t="str">
        <f t="shared" si="116"/>
        <v/>
      </c>
      <c r="G3779" s="142" t="str">
        <f>IF('6.標準時間'!$C3779="","",'6.標準時間'!H3779)</f>
        <v/>
      </c>
      <c r="H3779" s="142" t="str">
        <f>IF('6.標準時間'!$C3779="","",'6.標準時間'!I3779)</f>
        <v/>
      </c>
      <c r="I3779" s="107" t="str">
        <f>IF(C3779="","",VLOOKUP($C3779,'7.工程別レート'!$C$6:$E$501,3,FALSE))</f>
        <v/>
      </c>
      <c r="J3779" s="108" t="str">
        <f>IF(C3779="","",VLOOKUP($C3779,'7.工程別レート'!$C$6:$E$501,2,FALSE))</f>
        <v/>
      </c>
      <c r="K3779" s="195" t="str">
        <f t="shared" si="117"/>
        <v/>
      </c>
    </row>
    <row r="3780" spans="2:11" ht="18" customHeight="1">
      <c r="B3780" s="16" t="str">
        <f>IF('6.標準時間'!$B3780="","",'6.標準時間'!B3780)</f>
        <v/>
      </c>
      <c r="C3780" s="16" t="str">
        <f>IF('6.標準時間'!$C3780="","",'6.標準時間'!C3780)</f>
        <v/>
      </c>
      <c r="D3780" s="16" t="str">
        <f>IF('6.標準時間'!$C3780="","",'6.標準時間'!E3780)</f>
        <v/>
      </c>
      <c r="E3780" s="171" t="str">
        <f>IF('6.標準時間'!$C3780="","",'6.標準時間'!F3780)</f>
        <v/>
      </c>
      <c r="F3780" s="15" t="str">
        <f t="shared" si="116"/>
        <v/>
      </c>
      <c r="G3780" s="142" t="str">
        <f>IF('6.標準時間'!$C3780="","",'6.標準時間'!H3780)</f>
        <v/>
      </c>
      <c r="H3780" s="142" t="str">
        <f>IF('6.標準時間'!$C3780="","",'6.標準時間'!I3780)</f>
        <v/>
      </c>
      <c r="I3780" s="107" t="str">
        <f>IF(C3780="","",VLOOKUP($C3780,'7.工程別レート'!$C$6:$E$501,3,FALSE))</f>
        <v/>
      </c>
      <c r="J3780" s="108" t="str">
        <f>IF(C3780="","",VLOOKUP($C3780,'7.工程別レート'!$C$6:$E$501,2,FALSE))</f>
        <v/>
      </c>
      <c r="K3780" s="195" t="str">
        <f t="shared" si="117"/>
        <v/>
      </c>
    </row>
    <row r="3781" spans="2:11" ht="18" customHeight="1">
      <c r="B3781" s="16" t="str">
        <f>IF('6.標準時間'!$B3781="","",'6.標準時間'!B3781)</f>
        <v/>
      </c>
      <c r="C3781" s="16" t="str">
        <f>IF('6.標準時間'!$C3781="","",'6.標準時間'!C3781)</f>
        <v/>
      </c>
      <c r="D3781" s="16" t="str">
        <f>IF('6.標準時間'!$C3781="","",'6.標準時間'!E3781)</f>
        <v/>
      </c>
      <c r="E3781" s="171" t="str">
        <f>IF('6.標準時間'!$C3781="","",'6.標準時間'!F3781)</f>
        <v/>
      </c>
      <c r="F3781" s="15" t="str">
        <f t="shared" si="116"/>
        <v/>
      </c>
      <c r="G3781" s="142" t="str">
        <f>IF('6.標準時間'!$C3781="","",'6.標準時間'!H3781)</f>
        <v/>
      </c>
      <c r="H3781" s="142" t="str">
        <f>IF('6.標準時間'!$C3781="","",'6.標準時間'!I3781)</f>
        <v/>
      </c>
      <c r="I3781" s="107" t="str">
        <f>IF(C3781="","",VLOOKUP($C3781,'7.工程別レート'!$C$6:$E$501,3,FALSE))</f>
        <v/>
      </c>
      <c r="J3781" s="108" t="str">
        <f>IF(C3781="","",VLOOKUP($C3781,'7.工程別レート'!$C$6:$E$501,2,FALSE))</f>
        <v/>
      </c>
      <c r="K3781" s="195" t="str">
        <f t="shared" si="117"/>
        <v/>
      </c>
    </row>
    <row r="3782" spans="2:11" ht="18" customHeight="1">
      <c r="B3782" s="16" t="str">
        <f>IF('6.標準時間'!$B3782="","",'6.標準時間'!B3782)</f>
        <v/>
      </c>
      <c r="C3782" s="16" t="str">
        <f>IF('6.標準時間'!$C3782="","",'6.標準時間'!C3782)</f>
        <v/>
      </c>
      <c r="D3782" s="16" t="str">
        <f>IF('6.標準時間'!$C3782="","",'6.標準時間'!E3782)</f>
        <v/>
      </c>
      <c r="E3782" s="171" t="str">
        <f>IF('6.標準時間'!$C3782="","",'6.標準時間'!F3782)</f>
        <v/>
      </c>
      <c r="F3782" s="15" t="str">
        <f t="shared" ref="F3782:F3845" si="118">C3782&amp;D3782</f>
        <v/>
      </c>
      <c r="G3782" s="142" t="str">
        <f>IF('6.標準時間'!$C3782="","",'6.標準時間'!H3782)</f>
        <v/>
      </c>
      <c r="H3782" s="142" t="str">
        <f>IF('6.標準時間'!$C3782="","",'6.標準時間'!I3782)</f>
        <v/>
      </c>
      <c r="I3782" s="107" t="str">
        <f>IF(C3782="","",VLOOKUP($C3782,'7.工程別レート'!$C$6:$E$501,3,FALSE))</f>
        <v/>
      </c>
      <c r="J3782" s="108" t="str">
        <f>IF(C3782="","",VLOOKUP($C3782,'7.工程別レート'!$C$6:$E$501,2,FALSE))</f>
        <v/>
      </c>
      <c r="K3782" s="195" t="str">
        <f t="shared" si="117"/>
        <v/>
      </c>
    </row>
    <row r="3783" spans="2:11" ht="18" customHeight="1">
      <c r="B3783" s="16" t="str">
        <f>IF('6.標準時間'!$B3783="","",'6.標準時間'!B3783)</f>
        <v/>
      </c>
      <c r="C3783" s="16" t="str">
        <f>IF('6.標準時間'!$C3783="","",'6.標準時間'!C3783)</f>
        <v/>
      </c>
      <c r="D3783" s="16" t="str">
        <f>IF('6.標準時間'!$C3783="","",'6.標準時間'!E3783)</f>
        <v/>
      </c>
      <c r="E3783" s="171" t="str">
        <f>IF('6.標準時間'!$C3783="","",'6.標準時間'!F3783)</f>
        <v/>
      </c>
      <c r="F3783" s="15" t="str">
        <f t="shared" si="118"/>
        <v/>
      </c>
      <c r="G3783" s="142" t="str">
        <f>IF('6.標準時間'!$C3783="","",'6.標準時間'!H3783)</f>
        <v/>
      </c>
      <c r="H3783" s="142" t="str">
        <f>IF('6.標準時間'!$C3783="","",'6.標準時間'!I3783)</f>
        <v/>
      </c>
      <c r="I3783" s="107" t="str">
        <f>IF(C3783="","",VLOOKUP($C3783,'7.工程別レート'!$C$6:$E$501,3,FALSE))</f>
        <v/>
      </c>
      <c r="J3783" s="108" t="str">
        <f>IF(C3783="","",VLOOKUP($C3783,'7.工程別レート'!$C$6:$E$501,2,FALSE))</f>
        <v/>
      </c>
      <c r="K3783" s="195" t="str">
        <f t="shared" ref="K3783:K3846" si="119">IF(ISERROR((G3783*I3783)+(H3783*J3783)),"",(G3783*I3783)+(H3783*J3783))</f>
        <v/>
      </c>
    </row>
    <row r="3784" spans="2:11" ht="18" customHeight="1">
      <c r="B3784" s="16" t="str">
        <f>IF('6.標準時間'!$B3784="","",'6.標準時間'!B3784)</f>
        <v/>
      </c>
      <c r="C3784" s="16" t="str">
        <f>IF('6.標準時間'!$C3784="","",'6.標準時間'!C3784)</f>
        <v/>
      </c>
      <c r="D3784" s="16" t="str">
        <f>IF('6.標準時間'!$C3784="","",'6.標準時間'!E3784)</f>
        <v/>
      </c>
      <c r="E3784" s="171" t="str">
        <f>IF('6.標準時間'!$C3784="","",'6.標準時間'!F3784)</f>
        <v/>
      </c>
      <c r="F3784" s="15" t="str">
        <f t="shared" si="118"/>
        <v/>
      </c>
      <c r="G3784" s="142" t="str">
        <f>IF('6.標準時間'!$C3784="","",'6.標準時間'!H3784)</f>
        <v/>
      </c>
      <c r="H3784" s="142" t="str">
        <f>IF('6.標準時間'!$C3784="","",'6.標準時間'!I3784)</f>
        <v/>
      </c>
      <c r="I3784" s="107" t="str">
        <f>IF(C3784="","",VLOOKUP($C3784,'7.工程別レート'!$C$6:$E$501,3,FALSE))</f>
        <v/>
      </c>
      <c r="J3784" s="108" t="str">
        <f>IF(C3784="","",VLOOKUP($C3784,'7.工程別レート'!$C$6:$E$501,2,FALSE))</f>
        <v/>
      </c>
      <c r="K3784" s="195" t="str">
        <f t="shared" si="119"/>
        <v/>
      </c>
    </row>
    <row r="3785" spans="2:11" ht="18" customHeight="1">
      <c r="B3785" s="16" t="str">
        <f>IF('6.標準時間'!$B3785="","",'6.標準時間'!B3785)</f>
        <v/>
      </c>
      <c r="C3785" s="16" t="str">
        <f>IF('6.標準時間'!$C3785="","",'6.標準時間'!C3785)</f>
        <v/>
      </c>
      <c r="D3785" s="16" t="str">
        <f>IF('6.標準時間'!$C3785="","",'6.標準時間'!E3785)</f>
        <v/>
      </c>
      <c r="E3785" s="171" t="str">
        <f>IF('6.標準時間'!$C3785="","",'6.標準時間'!F3785)</f>
        <v/>
      </c>
      <c r="F3785" s="15" t="str">
        <f t="shared" si="118"/>
        <v/>
      </c>
      <c r="G3785" s="142" t="str">
        <f>IF('6.標準時間'!$C3785="","",'6.標準時間'!H3785)</f>
        <v/>
      </c>
      <c r="H3785" s="142" t="str">
        <f>IF('6.標準時間'!$C3785="","",'6.標準時間'!I3785)</f>
        <v/>
      </c>
      <c r="I3785" s="107" t="str">
        <f>IF(C3785="","",VLOOKUP($C3785,'7.工程別レート'!$C$6:$E$501,3,FALSE))</f>
        <v/>
      </c>
      <c r="J3785" s="108" t="str">
        <f>IF(C3785="","",VLOOKUP($C3785,'7.工程別レート'!$C$6:$E$501,2,FALSE))</f>
        <v/>
      </c>
      <c r="K3785" s="195" t="str">
        <f t="shared" si="119"/>
        <v/>
      </c>
    </row>
    <row r="3786" spans="2:11" ht="18" customHeight="1">
      <c r="B3786" s="16" t="str">
        <f>IF('6.標準時間'!$B3786="","",'6.標準時間'!B3786)</f>
        <v/>
      </c>
      <c r="C3786" s="16" t="str">
        <f>IF('6.標準時間'!$C3786="","",'6.標準時間'!C3786)</f>
        <v/>
      </c>
      <c r="D3786" s="16" t="str">
        <f>IF('6.標準時間'!$C3786="","",'6.標準時間'!E3786)</f>
        <v/>
      </c>
      <c r="E3786" s="171" t="str">
        <f>IF('6.標準時間'!$C3786="","",'6.標準時間'!F3786)</f>
        <v/>
      </c>
      <c r="F3786" s="15" t="str">
        <f t="shared" si="118"/>
        <v/>
      </c>
      <c r="G3786" s="142" t="str">
        <f>IF('6.標準時間'!$C3786="","",'6.標準時間'!H3786)</f>
        <v/>
      </c>
      <c r="H3786" s="142" t="str">
        <f>IF('6.標準時間'!$C3786="","",'6.標準時間'!I3786)</f>
        <v/>
      </c>
      <c r="I3786" s="107" t="str">
        <f>IF(C3786="","",VLOOKUP($C3786,'7.工程別レート'!$C$6:$E$501,3,FALSE))</f>
        <v/>
      </c>
      <c r="J3786" s="108" t="str">
        <f>IF(C3786="","",VLOOKUP($C3786,'7.工程別レート'!$C$6:$E$501,2,FALSE))</f>
        <v/>
      </c>
      <c r="K3786" s="195" t="str">
        <f t="shared" si="119"/>
        <v/>
      </c>
    </row>
    <row r="3787" spans="2:11" ht="18" customHeight="1">
      <c r="B3787" s="16" t="str">
        <f>IF('6.標準時間'!$B3787="","",'6.標準時間'!B3787)</f>
        <v/>
      </c>
      <c r="C3787" s="16" t="str">
        <f>IF('6.標準時間'!$C3787="","",'6.標準時間'!C3787)</f>
        <v/>
      </c>
      <c r="D3787" s="16" t="str">
        <f>IF('6.標準時間'!$C3787="","",'6.標準時間'!E3787)</f>
        <v/>
      </c>
      <c r="E3787" s="171" t="str">
        <f>IF('6.標準時間'!$C3787="","",'6.標準時間'!F3787)</f>
        <v/>
      </c>
      <c r="F3787" s="15" t="str">
        <f t="shared" si="118"/>
        <v/>
      </c>
      <c r="G3787" s="142" t="str">
        <f>IF('6.標準時間'!$C3787="","",'6.標準時間'!H3787)</f>
        <v/>
      </c>
      <c r="H3787" s="142" t="str">
        <f>IF('6.標準時間'!$C3787="","",'6.標準時間'!I3787)</f>
        <v/>
      </c>
      <c r="I3787" s="107" t="str">
        <f>IF(C3787="","",VLOOKUP($C3787,'7.工程別レート'!$C$6:$E$501,3,FALSE))</f>
        <v/>
      </c>
      <c r="J3787" s="108" t="str">
        <f>IF(C3787="","",VLOOKUP($C3787,'7.工程別レート'!$C$6:$E$501,2,FALSE))</f>
        <v/>
      </c>
      <c r="K3787" s="195" t="str">
        <f t="shared" si="119"/>
        <v/>
      </c>
    </row>
    <row r="3788" spans="2:11" ht="18" customHeight="1">
      <c r="B3788" s="16" t="str">
        <f>IF('6.標準時間'!$B3788="","",'6.標準時間'!B3788)</f>
        <v/>
      </c>
      <c r="C3788" s="16" t="str">
        <f>IF('6.標準時間'!$C3788="","",'6.標準時間'!C3788)</f>
        <v/>
      </c>
      <c r="D3788" s="16" t="str">
        <f>IF('6.標準時間'!$C3788="","",'6.標準時間'!E3788)</f>
        <v/>
      </c>
      <c r="E3788" s="171" t="str">
        <f>IF('6.標準時間'!$C3788="","",'6.標準時間'!F3788)</f>
        <v/>
      </c>
      <c r="F3788" s="15" t="str">
        <f t="shared" si="118"/>
        <v/>
      </c>
      <c r="G3788" s="142" t="str">
        <f>IF('6.標準時間'!$C3788="","",'6.標準時間'!H3788)</f>
        <v/>
      </c>
      <c r="H3788" s="142" t="str">
        <f>IF('6.標準時間'!$C3788="","",'6.標準時間'!I3788)</f>
        <v/>
      </c>
      <c r="I3788" s="107" t="str">
        <f>IF(C3788="","",VLOOKUP($C3788,'7.工程別レート'!$C$6:$E$501,3,FALSE))</f>
        <v/>
      </c>
      <c r="J3788" s="108" t="str">
        <f>IF(C3788="","",VLOOKUP($C3788,'7.工程別レート'!$C$6:$E$501,2,FALSE))</f>
        <v/>
      </c>
      <c r="K3788" s="195" t="str">
        <f t="shared" si="119"/>
        <v/>
      </c>
    </row>
    <row r="3789" spans="2:11" ht="18" customHeight="1">
      <c r="B3789" s="16" t="str">
        <f>IF('6.標準時間'!$B3789="","",'6.標準時間'!B3789)</f>
        <v/>
      </c>
      <c r="C3789" s="16" t="str">
        <f>IF('6.標準時間'!$C3789="","",'6.標準時間'!C3789)</f>
        <v/>
      </c>
      <c r="D3789" s="16" t="str">
        <f>IF('6.標準時間'!$C3789="","",'6.標準時間'!E3789)</f>
        <v/>
      </c>
      <c r="E3789" s="171" t="str">
        <f>IF('6.標準時間'!$C3789="","",'6.標準時間'!F3789)</f>
        <v/>
      </c>
      <c r="F3789" s="15" t="str">
        <f t="shared" si="118"/>
        <v/>
      </c>
      <c r="G3789" s="142" t="str">
        <f>IF('6.標準時間'!$C3789="","",'6.標準時間'!H3789)</f>
        <v/>
      </c>
      <c r="H3789" s="142" t="str">
        <f>IF('6.標準時間'!$C3789="","",'6.標準時間'!I3789)</f>
        <v/>
      </c>
      <c r="I3789" s="107" t="str">
        <f>IF(C3789="","",VLOOKUP($C3789,'7.工程別レート'!$C$6:$E$501,3,FALSE))</f>
        <v/>
      </c>
      <c r="J3789" s="108" t="str">
        <f>IF(C3789="","",VLOOKUP($C3789,'7.工程別レート'!$C$6:$E$501,2,FALSE))</f>
        <v/>
      </c>
      <c r="K3789" s="195" t="str">
        <f t="shared" si="119"/>
        <v/>
      </c>
    </row>
    <row r="3790" spans="2:11" ht="18" customHeight="1">
      <c r="B3790" s="16" t="str">
        <f>IF('6.標準時間'!$B3790="","",'6.標準時間'!B3790)</f>
        <v/>
      </c>
      <c r="C3790" s="16" t="str">
        <f>IF('6.標準時間'!$C3790="","",'6.標準時間'!C3790)</f>
        <v/>
      </c>
      <c r="D3790" s="16" t="str">
        <f>IF('6.標準時間'!$C3790="","",'6.標準時間'!E3790)</f>
        <v/>
      </c>
      <c r="E3790" s="171" t="str">
        <f>IF('6.標準時間'!$C3790="","",'6.標準時間'!F3790)</f>
        <v/>
      </c>
      <c r="F3790" s="15" t="str">
        <f t="shared" si="118"/>
        <v/>
      </c>
      <c r="G3790" s="142" t="str">
        <f>IF('6.標準時間'!$C3790="","",'6.標準時間'!H3790)</f>
        <v/>
      </c>
      <c r="H3790" s="142" t="str">
        <f>IF('6.標準時間'!$C3790="","",'6.標準時間'!I3790)</f>
        <v/>
      </c>
      <c r="I3790" s="107" t="str">
        <f>IF(C3790="","",VLOOKUP($C3790,'7.工程別レート'!$C$6:$E$501,3,FALSE))</f>
        <v/>
      </c>
      <c r="J3790" s="108" t="str">
        <f>IF(C3790="","",VLOOKUP($C3790,'7.工程別レート'!$C$6:$E$501,2,FALSE))</f>
        <v/>
      </c>
      <c r="K3790" s="195" t="str">
        <f t="shared" si="119"/>
        <v/>
      </c>
    </row>
    <row r="3791" spans="2:11" ht="18" customHeight="1">
      <c r="B3791" s="16" t="str">
        <f>IF('6.標準時間'!$B3791="","",'6.標準時間'!B3791)</f>
        <v/>
      </c>
      <c r="C3791" s="16" t="str">
        <f>IF('6.標準時間'!$C3791="","",'6.標準時間'!C3791)</f>
        <v/>
      </c>
      <c r="D3791" s="16" t="str">
        <f>IF('6.標準時間'!$C3791="","",'6.標準時間'!E3791)</f>
        <v/>
      </c>
      <c r="E3791" s="171" t="str">
        <f>IF('6.標準時間'!$C3791="","",'6.標準時間'!F3791)</f>
        <v/>
      </c>
      <c r="F3791" s="15" t="str">
        <f t="shared" si="118"/>
        <v/>
      </c>
      <c r="G3791" s="142" t="str">
        <f>IF('6.標準時間'!$C3791="","",'6.標準時間'!H3791)</f>
        <v/>
      </c>
      <c r="H3791" s="142" t="str">
        <f>IF('6.標準時間'!$C3791="","",'6.標準時間'!I3791)</f>
        <v/>
      </c>
      <c r="I3791" s="107" t="str">
        <f>IF(C3791="","",VLOOKUP($C3791,'7.工程別レート'!$C$6:$E$501,3,FALSE))</f>
        <v/>
      </c>
      <c r="J3791" s="108" t="str">
        <f>IF(C3791="","",VLOOKUP($C3791,'7.工程別レート'!$C$6:$E$501,2,FALSE))</f>
        <v/>
      </c>
      <c r="K3791" s="195" t="str">
        <f t="shared" si="119"/>
        <v/>
      </c>
    </row>
    <row r="3792" spans="2:11" ht="18" customHeight="1">
      <c r="B3792" s="16" t="str">
        <f>IF('6.標準時間'!$B3792="","",'6.標準時間'!B3792)</f>
        <v/>
      </c>
      <c r="C3792" s="16" t="str">
        <f>IF('6.標準時間'!$C3792="","",'6.標準時間'!C3792)</f>
        <v/>
      </c>
      <c r="D3792" s="16" t="str">
        <f>IF('6.標準時間'!$C3792="","",'6.標準時間'!E3792)</f>
        <v/>
      </c>
      <c r="E3792" s="171" t="str">
        <f>IF('6.標準時間'!$C3792="","",'6.標準時間'!F3792)</f>
        <v/>
      </c>
      <c r="F3792" s="15" t="str">
        <f t="shared" si="118"/>
        <v/>
      </c>
      <c r="G3792" s="142" t="str">
        <f>IF('6.標準時間'!$C3792="","",'6.標準時間'!H3792)</f>
        <v/>
      </c>
      <c r="H3792" s="142" t="str">
        <f>IF('6.標準時間'!$C3792="","",'6.標準時間'!I3792)</f>
        <v/>
      </c>
      <c r="I3792" s="107" t="str">
        <f>IF(C3792="","",VLOOKUP($C3792,'7.工程別レート'!$C$6:$E$501,3,FALSE))</f>
        <v/>
      </c>
      <c r="J3792" s="108" t="str">
        <f>IF(C3792="","",VLOOKUP($C3792,'7.工程別レート'!$C$6:$E$501,2,FALSE))</f>
        <v/>
      </c>
      <c r="K3792" s="195" t="str">
        <f t="shared" si="119"/>
        <v/>
      </c>
    </row>
    <row r="3793" spans="2:11" ht="18" customHeight="1">
      <c r="B3793" s="16" t="str">
        <f>IF('6.標準時間'!$B3793="","",'6.標準時間'!B3793)</f>
        <v/>
      </c>
      <c r="C3793" s="16" t="str">
        <f>IF('6.標準時間'!$C3793="","",'6.標準時間'!C3793)</f>
        <v/>
      </c>
      <c r="D3793" s="16" t="str">
        <f>IF('6.標準時間'!$C3793="","",'6.標準時間'!E3793)</f>
        <v/>
      </c>
      <c r="E3793" s="171" t="str">
        <f>IF('6.標準時間'!$C3793="","",'6.標準時間'!F3793)</f>
        <v/>
      </c>
      <c r="F3793" s="15" t="str">
        <f t="shared" si="118"/>
        <v/>
      </c>
      <c r="G3793" s="142" t="str">
        <f>IF('6.標準時間'!$C3793="","",'6.標準時間'!H3793)</f>
        <v/>
      </c>
      <c r="H3793" s="142" t="str">
        <f>IF('6.標準時間'!$C3793="","",'6.標準時間'!I3793)</f>
        <v/>
      </c>
      <c r="I3793" s="107" t="str">
        <f>IF(C3793="","",VLOOKUP($C3793,'7.工程別レート'!$C$6:$E$501,3,FALSE))</f>
        <v/>
      </c>
      <c r="J3793" s="108" t="str">
        <f>IF(C3793="","",VLOOKUP($C3793,'7.工程別レート'!$C$6:$E$501,2,FALSE))</f>
        <v/>
      </c>
      <c r="K3793" s="195" t="str">
        <f t="shared" si="119"/>
        <v/>
      </c>
    </row>
    <row r="3794" spans="2:11" ht="18" customHeight="1">
      <c r="B3794" s="16" t="str">
        <f>IF('6.標準時間'!$B3794="","",'6.標準時間'!B3794)</f>
        <v/>
      </c>
      <c r="C3794" s="16" t="str">
        <f>IF('6.標準時間'!$C3794="","",'6.標準時間'!C3794)</f>
        <v/>
      </c>
      <c r="D3794" s="16" t="str">
        <f>IF('6.標準時間'!$C3794="","",'6.標準時間'!E3794)</f>
        <v/>
      </c>
      <c r="E3794" s="171" t="str">
        <f>IF('6.標準時間'!$C3794="","",'6.標準時間'!F3794)</f>
        <v/>
      </c>
      <c r="F3794" s="15" t="str">
        <f t="shared" si="118"/>
        <v/>
      </c>
      <c r="G3794" s="142" t="str">
        <f>IF('6.標準時間'!$C3794="","",'6.標準時間'!H3794)</f>
        <v/>
      </c>
      <c r="H3794" s="142" t="str">
        <f>IF('6.標準時間'!$C3794="","",'6.標準時間'!I3794)</f>
        <v/>
      </c>
      <c r="I3794" s="107" t="str">
        <f>IF(C3794="","",VLOOKUP($C3794,'7.工程別レート'!$C$6:$E$501,3,FALSE))</f>
        <v/>
      </c>
      <c r="J3794" s="108" t="str">
        <f>IF(C3794="","",VLOOKUP($C3794,'7.工程別レート'!$C$6:$E$501,2,FALSE))</f>
        <v/>
      </c>
      <c r="K3794" s="195" t="str">
        <f t="shared" si="119"/>
        <v/>
      </c>
    </row>
    <row r="3795" spans="2:11" ht="18" customHeight="1">
      <c r="B3795" s="16" t="str">
        <f>IF('6.標準時間'!$B3795="","",'6.標準時間'!B3795)</f>
        <v/>
      </c>
      <c r="C3795" s="16" t="str">
        <f>IF('6.標準時間'!$C3795="","",'6.標準時間'!C3795)</f>
        <v/>
      </c>
      <c r="D3795" s="16" t="str">
        <f>IF('6.標準時間'!$C3795="","",'6.標準時間'!E3795)</f>
        <v/>
      </c>
      <c r="E3795" s="171" t="str">
        <f>IF('6.標準時間'!$C3795="","",'6.標準時間'!F3795)</f>
        <v/>
      </c>
      <c r="F3795" s="15" t="str">
        <f t="shared" si="118"/>
        <v/>
      </c>
      <c r="G3795" s="142" t="str">
        <f>IF('6.標準時間'!$C3795="","",'6.標準時間'!H3795)</f>
        <v/>
      </c>
      <c r="H3795" s="142" t="str">
        <f>IF('6.標準時間'!$C3795="","",'6.標準時間'!I3795)</f>
        <v/>
      </c>
      <c r="I3795" s="107" t="str">
        <f>IF(C3795="","",VLOOKUP($C3795,'7.工程別レート'!$C$6:$E$501,3,FALSE))</f>
        <v/>
      </c>
      <c r="J3795" s="108" t="str">
        <f>IF(C3795="","",VLOOKUP($C3795,'7.工程別レート'!$C$6:$E$501,2,FALSE))</f>
        <v/>
      </c>
      <c r="K3795" s="195" t="str">
        <f t="shared" si="119"/>
        <v/>
      </c>
    </row>
    <row r="3796" spans="2:11" ht="18" customHeight="1">
      <c r="B3796" s="16" t="str">
        <f>IF('6.標準時間'!$B3796="","",'6.標準時間'!B3796)</f>
        <v/>
      </c>
      <c r="C3796" s="16" t="str">
        <f>IF('6.標準時間'!$C3796="","",'6.標準時間'!C3796)</f>
        <v/>
      </c>
      <c r="D3796" s="16" t="str">
        <f>IF('6.標準時間'!$C3796="","",'6.標準時間'!E3796)</f>
        <v/>
      </c>
      <c r="E3796" s="171" t="str">
        <f>IF('6.標準時間'!$C3796="","",'6.標準時間'!F3796)</f>
        <v/>
      </c>
      <c r="F3796" s="15" t="str">
        <f t="shared" si="118"/>
        <v/>
      </c>
      <c r="G3796" s="142" t="str">
        <f>IF('6.標準時間'!$C3796="","",'6.標準時間'!H3796)</f>
        <v/>
      </c>
      <c r="H3796" s="142" t="str">
        <f>IF('6.標準時間'!$C3796="","",'6.標準時間'!I3796)</f>
        <v/>
      </c>
      <c r="I3796" s="107" t="str">
        <f>IF(C3796="","",VLOOKUP($C3796,'7.工程別レート'!$C$6:$E$501,3,FALSE))</f>
        <v/>
      </c>
      <c r="J3796" s="108" t="str">
        <f>IF(C3796="","",VLOOKUP($C3796,'7.工程別レート'!$C$6:$E$501,2,FALSE))</f>
        <v/>
      </c>
      <c r="K3796" s="195" t="str">
        <f t="shared" si="119"/>
        <v/>
      </c>
    </row>
    <row r="3797" spans="2:11" ht="18" customHeight="1">
      <c r="B3797" s="16" t="str">
        <f>IF('6.標準時間'!$B3797="","",'6.標準時間'!B3797)</f>
        <v/>
      </c>
      <c r="C3797" s="16" t="str">
        <f>IF('6.標準時間'!$C3797="","",'6.標準時間'!C3797)</f>
        <v/>
      </c>
      <c r="D3797" s="16" t="str">
        <f>IF('6.標準時間'!$C3797="","",'6.標準時間'!E3797)</f>
        <v/>
      </c>
      <c r="E3797" s="171" t="str">
        <f>IF('6.標準時間'!$C3797="","",'6.標準時間'!F3797)</f>
        <v/>
      </c>
      <c r="F3797" s="15" t="str">
        <f t="shared" si="118"/>
        <v/>
      </c>
      <c r="G3797" s="142" t="str">
        <f>IF('6.標準時間'!$C3797="","",'6.標準時間'!H3797)</f>
        <v/>
      </c>
      <c r="H3797" s="142" t="str">
        <f>IF('6.標準時間'!$C3797="","",'6.標準時間'!I3797)</f>
        <v/>
      </c>
      <c r="I3797" s="107" t="str">
        <f>IF(C3797="","",VLOOKUP($C3797,'7.工程別レート'!$C$6:$E$501,3,FALSE))</f>
        <v/>
      </c>
      <c r="J3797" s="108" t="str">
        <f>IF(C3797="","",VLOOKUP($C3797,'7.工程別レート'!$C$6:$E$501,2,FALSE))</f>
        <v/>
      </c>
      <c r="K3797" s="195" t="str">
        <f t="shared" si="119"/>
        <v/>
      </c>
    </row>
    <row r="3798" spans="2:11" ht="18" customHeight="1">
      <c r="B3798" s="16" t="str">
        <f>IF('6.標準時間'!$B3798="","",'6.標準時間'!B3798)</f>
        <v/>
      </c>
      <c r="C3798" s="16" t="str">
        <f>IF('6.標準時間'!$C3798="","",'6.標準時間'!C3798)</f>
        <v/>
      </c>
      <c r="D3798" s="16" t="str">
        <f>IF('6.標準時間'!$C3798="","",'6.標準時間'!E3798)</f>
        <v/>
      </c>
      <c r="E3798" s="171" t="str">
        <f>IF('6.標準時間'!$C3798="","",'6.標準時間'!F3798)</f>
        <v/>
      </c>
      <c r="F3798" s="15" t="str">
        <f t="shared" si="118"/>
        <v/>
      </c>
      <c r="G3798" s="142" t="str">
        <f>IF('6.標準時間'!$C3798="","",'6.標準時間'!H3798)</f>
        <v/>
      </c>
      <c r="H3798" s="142" t="str">
        <f>IF('6.標準時間'!$C3798="","",'6.標準時間'!I3798)</f>
        <v/>
      </c>
      <c r="I3798" s="107" t="str">
        <f>IF(C3798="","",VLOOKUP($C3798,'7.工程別レート'!$C$6:$E$501,3,FALSE))</f>
        <v/>
      </c>
      <c r="J3798" s="108" t="str">
        <f>IF(C3798="","",VLOOKUP($C3798,'7.工程別レート'!$C$6:$E$501,2,FALSE))</f>
        <v/>
      </c>
      <c r="K3798" s="195" t="str">
        <f t="shared" si="119"/>
        <v/>
      </c>
    </row>
    <row r="3799" spans="2:11" ht="18" customHeight="1">
      <c r="B3799" s="16" t="str">
        <f>IF('6.標準時間'!$B3799="","",'6.標準時間'!B3799)</f>
        <v/>
      </c>
      <c r="C3799" s="16" t="str">
        <f>IF('6.標準時間'!$C3799="","",'6.標準時間'!C3799)</f>
        <v/>
      </c>
      <c r="D3799" s="16" t="str">
        <f>IF('6.標準時間'!$C3799="","",'6.標準時間'!E3799)</f>
        <v/>
      </c>
      <c r="E3799" s="171" t="str">
        <f>IF('6.標準時間'!$C3799="","",'6.標準時間'!F3799)</f>
        <v/>
      </c>
      <c r="F3799" s="15" t="str">
        <f t="shared" si="118"/>
        <v/>
      </c>
      <c r="G3799" s="142" t="str">
        <f>IF('6.標準時間'!$C3799="","",'6.標準時間'!H3799)</f>
        <v/>
      </c>
      <c r="H3799" s="142" t="str">
        <f>IF('6.標準時間'!$C3799="","",'6.標準時間'!I3799)</f>
        <v/>
      </c>
      <c r="I3799" s="107" t="str">
        <f>IF(C3799="","",VLOOKUP($C3799,'7.工程別レート'!$C$6:$E$501,3,FALSE))</f>
        <v/>
      </c>
      <c r="J3799" s="108" t="str">
        <f>IF(C3799="","",VLOOKUP($C3799,'7.工程別レート'!$C$6:$E$501,2,FALSE))</f>
        <v/>
      </c>
      <c r="K3799" s="195" t="str">
        <f t="shared" si="119"/>
        <v/>
      </c>
    </row>
    <row r="3800" spans="2:11" ht="18" customHeight="1">
      <c r="B3800" s="16" t="str">
        <f>IF('6.標準時間'!$B3800="","",'6.標準時間'!B3800)</f>
        <v/>
      </c>
      <c r="C3800" s="16" t="str">
        <f>IF('6.標準時間'!$C3800="","",'6.標準時間'!C3800)</f>
        <v/>
      </c>
      <c r="D3800" s="16" t="str">
        <f>IF('6.標準時間'!$C3800="","",'6.標準時間'!E3800)</f>
        <v/>
      </c>
      <c r="E3800" s="171" t="str">
        <f>IF('6.標準時間'!$C3800="","",'6.標準時間'!F3800)</f>
        <v/>
      </c>
      <c r="F3800" s="15" t="str">
        <f t="shared" si="118"/>
        <v/>
      </c>
      <c r="G3800" s="142" t="str">
        <f>IF('6.標準時間'!$C3800="","",'6.標準時間'!H3800)</f>
        <v/>
      </c>
      <c r="H3800" s="142" t="str">
        <f>IF('6.標準時間'!$C3800="","",'6.標準時間'!I3800)</f>
        <v/>
      </c>
      <c r="I3800" s="107" t="str">
        <f>IF(C3800="","",VLOOKUP($C3800,'7.工程別レート'!$C$6:$E$501,3,FALSE))</f>
        <v/>
      </c>
      <c r="J3800" s="108" t="str">
        <f>IF(C3800="","",VLOOKUP($C3800,'7.工程別レート'!$C$6:$E$501,2,FALSE))</f>
        <v/>
      </c>
      <c r="K3800" s="195" t="str">
        <f t="shared" si="119"/>
        <v/>
      </c>
    </row>
    <row r="3801" spans="2:11" ht="18" customHeight="1">
      <c r="B3801" s="16" t="str">
        <f>IF('6.標準時間'!$B3801="","",'6.標準時間'!B3801)</f>
        <v/>
      </c>
      <c r="C3801" s="16" t="str">
        <f>IF('6.標準時間'!$C3801="","",'6.標準時間'!C3801)</f>
        <v/>
      </c>
      <c r="D3801" s="16" t="str">
        <f>IF('6.標準時間'!$C3801="","",'6.標準時間'!E3801)</f>
        <v/>
      </c>
      <c r="E3801" s="171" t="str">
        <f>IF('6.標準時間'!$C3801="","",'6.標準時間'!F3801)</f>
        <v/>
      </c>
      <c r="F3801" s="15" t="str">
        <f t="shared" si="118"/>
        <v/>
      </c>
      <c r="G3801" s="142" t="str">
        <f>IF('6.標準時間'!$C3801="","",'6.標準時間'!H3801)</f>
        <v/>
      </c>
      <c r="H3801" s="142" t="str">
        <f>IF('6.標準時間'!$C3801="","",'6.標準時間'!I3801)</f>
        <v/>
      </c>
      <c r="I3801" s="107" t="str">
        <f>IF(C3801="","",VLOOKUP($C3801,'7.工程別レート'!$C$6:$E$501,3,FALSE))</f>
        <v/>
      </c>
      <c r="J3801" s="108" t="str">
        <f>IF(C3801="","",VLOOKUP($C3801,'7.工程別レート'!$C$6:$E$501,2,FALSE))</f>
        <v/>
      </c>
      <c r="K3801" s="195" t="str">
        <f t="shared" si="119"/>
        <v/>
      </c>
    </row>
    <row r="3802" spans="2:11" ht="18" customHeight="1">
      <c r="B3802" s="16" t="str">
        <f>IF('6.標準時間'!$B3802="","",'6.標準時間'!B3802)</f>
        <v/>
      </c>
      <c r="C3802" s="16" t="str">
        <f>IF('6.標準時間'!$C3802="","",'6.標準時間'!C3802)</f>
        <v/>
      </c>
      <c r="D3802" s="16" t="str">
        <f>IF('6.標準時間'!$C3802="","",'6.標準時間'!E3802)</f>
        <v/>
      </c>
      <c r="E3802" s="171" t="str">
        <f>IF('6.標準時間'!$C3802="","",'6.標準時間'!F3802)</f>
        <v/>
      </c>
      <c r="F3802" s="15" t="str">
        <f t="shared" si="118"/>
        <v/>
      </c>
      <c r="G3802" s="142" t="str">
        <f>IF('6.標準時間'!$C3802="","",'6.標準時間'!H3802)</f>
        <v/>
      </c>
      <c r="H3802" s="142" t="str">
        <f>IF('6.標準時間'!$C3802="","",'6.標準時間'!I3802)</f>
        <v/>
      </c>
      <c r="I3802" s="107" t="str">
        <f>IF(C3802="","",VLOOKUP($C3802,'7.工程別レート'!$C$6:$E$501,3,FALSE))</f>
        <v/>
      </c>
      <c r="J3802" s="108" t="str">
        <f>IF(C3802="","",VLOOKUP($C3802,'7.工程別レート'!$C$6:$E$501,2,FALSE))</f>
        <v/>
      </c>
      <c r="K3802" s="195" t="str">
        <f t="shared" si="119"/>
        <v/>
      </c>
    </row>
    <row r="3803" spans="2:11" ht="18" customHeight="1">
      <c r="B3803" s="16" t="str">
        <f>IF('6.標準時間'!$B3803="","",'6.標準時間'!B3803)</f>
        <v/>
      </c>
      <c r="C3803" s="16" t="str">
        <f>IF('6.標準時間'!$C3803="","",'6.標準時間'!C3803)</f>
        <v/>
      </c>
      <c r="D3803" s="16" t="str">
        <f>IF('6.標準時間'!$C3803="","",'6.標準時間'!E3803)</f>
        <v/>
      </c>
      <c r="E3803" s="171" t="str">
        <f>IF('6.標準時間'!$C3803="","",'6.標準時間'!F3803)</f>
        <v/>
      </c>
      <c r="F3803" s="15" t="str">
        <f t="shared" si="118"/>
        <v/>
      </c>
      <c r="G3803" s="142" t="str">
        <f>IF('6.標準時間'!$C3803="","",'6.標準時間'!H3803)</f>
        <v/>
      </c>
      <c r="H3803" s="142" t="str">
        <f>IF('6.標準時間'!$C3803="","",'6.標準時間'!I3803)</f>
        <v/>
      </c>
      <c r="I3803" s="107" t="str">
        <f>IF(C3803="","",VLOOKUP($C3803,'7.工程別レート'!$C$6:$E$501,3,FALSE))</f>
        <v/>
      </c>
      <c r="J3803" s="108" t="str">
        <f>IF(C3803="","",VLOOKUP($C3803,'7.工程別レート'!$C$6:$E$501,2,FALSE))</f>
        <v/>
      </c>
      <c r="K3803" s="195" t="str">
        <f t="shared" si="119"/>
        <v/>
      </c>
    </row>
    <row r="3804" spans="2:11" ht="18" customHeight="1">
      <c r="B3804" s="16" t="str">
        <f>IF('6.標準時間'!$B3804="","",'6.標準時間'!B3804)</f>
        <v/>
      </c>
      <c r="C3804" s="16" t="str">
        <f>IF('6.標準時間'!$C3804="","",'6.標準時間'!C3804)</f>
        <v/>
      </c>
      <c r="D3804" s="16" t="str">
        <f>IF('6.標準時間'!$C3804="","",'6.標準時間'!E3804)</f>
        <v/>
      </c>
      <c r="E3804" s="171" t="str">
        <f>IF('6.標準時間'!$C3804="","",'6.標準時間'!F3804)</f>
        <v/>
      </c>
      <c r="F3804" s="15" t="str">
        <f t="shared" si="118"/>
        <v/>
      </c>
      <c r="G3804" s="142" t="str">
        <f>IF('6.標準時間'!$C3804="","",'6.標準時間'!H3804)</f>
        <v/>
      </c>
      <c r="H3804" s="142" t="str">
        <f>IF('6.標準時間'!$C3804="","",'6.標準時間'!I3804)</f>
        <v/>
      </c>
      <c r="I3804" s="107" t="str">
        <f>IF(C3804="","",VLOOKUP($C3804,'7.工程別レート'!$C$6:$E$501,3,FALSE))</f>
        <v/>
      </c>
      <c r="J3804" s="108" t="str">
        <f>IF(C3804="","",VLOOKUP($C3804,'7.工程別レート'!$C$6:$E$501,2,FALSE))</f>
        <v/>
      </c>
      <c r="K3804" s="195" t="str">
        <f t="shared" si="119"/>
        <v/>
      </c>
    </row>
    <row r="3805" spans="2:11" ht="18" customHeight="1">
      <c r="B3805" s="16" t="str">
        <f>IF('6.標準時間'!$B3805="","",'6.標準時間'!B3805)</f>
        <v/>
      </c>
      <c r="C3805" s="16" t="str">
        <f>IF('6.標準時間'!$C3805="","",'6.標準時間'!C3805)</f>
        <v/>
      </c>
      <c r="D3805" s="16" t="str">
        <f>IF('6.標準時間'!$C3805="","",'6.標準時間'!E3805)</f>
        <v/>
      </c>
      <c r="E3805" s="171" t="str">
        <f>IF('6.標準時間'!$C3805="","",'6.標準時間'!F3805)</f>
        <v/>
      </c>
      <c r="F3805" s="15" t="str">
        <f t="shared" si="118"/>
        <v/>
      </c>
      <c r="G3805" s="142" t="str">
        <f>IF('6.標準時間'!$C3805="","",'6.標準時間'!H3805)</f>
        <v/>
      </c>
      <c r="H3805" s="142" t="str">
        <f>IF('6.標準時間'!$C3805="","",'6.標準時間'!I3805)</f>
        <v/>
      </c>
      <c r="I3805" s="107" t="str">
        <f>IF(C3805="","",VLOOKUP($C3805,'7.工程別レート'!$C$6:$E$501,3,FALSE))</f>
        <v/>
      </c>
      <c r="J3805" s="108" t="str">
        <f>IF(C3805="","",VLOOKUP($C3805,'7.工程別レート'!$C$6:$E$501,2,FALSE))</f>
        <v/>
      </c>
      <c r="K3805" s="195" t="str">
        <f t="shared" si="119"/>
        <v/>
      </c>
    </row>
    <row r="3806" spans="2:11" ht="18" customHeight="1">
      <c r="B3806" s="16" t="str">
        <f>IF('6.標準時間'!$B3806="","",'6.標準時間'!B3806)</f>
        <v/>
      </c>
      <c r="C3806" s="16" t="str">
        <f>IF('6.標準時間'!$C3806="","",'6.標準時間'!C3806)</f>
        <v/>
      </c>
      <c r="D3806" s="16" t="str">
        <f>IF('6.標準時間'!$C3806="","",'6.標準時間'!E3806)</f>
        <v/>
      </c>
      <c r="E3806" s="171" t="str">
        <f>IF('6.標準時間'!$C3806="","",'6.標準時間'!F3806)</f>
        <v/>
      </c>
      <c r="F3806" s="15" t="str">
        <f t="shared" si="118"/>
        <v/>
      </c>
      <c r="G3806" s="142" t="str">
        <f>IF('6.標準時間'!$C3806="","",'6.標準時間'!H3806)</f>
        <v/>
      </c>
      <c r="H3806" s="142" t="str">
        <f>IF('6.標準時間'!$C3806="","",'6.標準時間'!I3806)</f>
        <v/>
      </c>
      <c r="I3806" s="107" t="str">
        <f>IF(C3806="","",VLOOKUP($C3806,'7.工程別レート'!$C$6:$E$501,3,FALSE))</f>
        <v/>
      </c>
      <c r="J3806" s="108" t="str">
        <f>IF(C3806="","",VLOOKUP($C3806,'7.工程別レート'!$C$6:$E$501,2,FALSE))</f>
        <v/>
      </c>
      <c r="K3806" s="195" t="str">
        <f t="shared" si="119"/>
        <v/>
      </c>
    </row>
    <row r="3807" spans="2:11" ht="18" customHeight="1">
      <c r="B3807" s="16" t="str">
        <f>IF('6.標準時間'!$B3807="","",'6.標準時間'!B3807)</f>
        <v/>
      </c>
      <c r="C3807" s="16" t="str">
        <f>IF('6.標準時間'!$C3807="","",'6.標準時間'!C3807)</f>
        <v/>
      </c>
      <c r="D3807" s="16" t="str">
        <f>IF('6.標準時間'!$C3807="","",'6.標準時間'!E3807)</f>
        <v/>
      </c>
      <c r="E3807" s="171" t="str">
        <f>IF('6.標準時間'!$C3807="","",'6.標準時間'!F3807)</f>
        <v/>
      </c>
      <c r="F3807" s="15" t="str">
        <f t="shared" si="118"/>
        <v/>
      </c>
      <c r="G3807" s="142" t="str">
        <f>IF('6.標準時間'!$C3807="","",'6.標準時間'!H3807)</f>
        <v/>
      </c>
      <c r="H3807" s="142" t="str">
        <f>IF('6.標準時間'!$C3807="","",'6.標準時間'!I3807)</f>
        <v/>
      </c>
      <c r="I3807" s="107" t="str">
        <f>IF(C3807="","",VLOOKUP($C3807,'7.工程別レート'!$C$6:$E$501,3,FALSE))</f>
        <v/>
      </c>
      <c r="J3807" s="108" t="str">
        <f>IF(C3807="","",VLOOKUP($C3807,'7.工程別レート'!$C$6:$E$501,2,FALSE))</f>
        <v/>
      </c>
      <c r="K3807" s="195" t="str">
        <f t="shared" si="119"/>
        <v/>
      </c>
    </row>
    <row r="3808" spans="2:11" ht="18" customHeight="1">
      <c r="B3808" s="16" t="str">
        <f>IF('6.標準時間'!$B3808="","",'6.標準時間'!B3808)</f>
        <v/>
      </c>
      <c r="C3808" s="16" t="str">
        <f>IF('6.標準時間'!$C3808="","",'6.標準時間'!C3808)</f>
        <v/>
      </c>
      <c r="D3808" s="16" t="str">
        <f>IF('6.標準時間'!$C3808="","",'6.標準時間'!E3808)</f>
        <v/>
      </c>
      <c r="E3808" s="171" t="str">
        <f>IF('6.標準時間'!$C3808="","",'6.標準時間'!F3808)</f>
        <v/>
      </c>
      <c r="F3808" s="15" t="str">
        <f t="shared" si="118"/>
        <v/>
      </c>
      <c r="G3808" s="142" t="str">
        <f>IF('6.標準時間'!$C3808="","",'6.標準時間'!H3808)</f>
        <v/>
      </c>
      <c r="H3808" s="142" t="str">
        <f>IF('6.標準時間'!$C3808="","",'6.標準時間'!I3808)</f>
        <v/>
      </c>
      <c r="I3808" s="107" t="str">
        <f>IF(C3808="","",VLOOKUP($C3808,'7.工程別レート'!$C$6:$E$501,3,FALSE))</f>
        <v/>
      </c>
      <c r="J3808" s="108" t="str">
        <f>IF(C3808="","",VLOOKUP($C3808,'7.工程別レート'!$C$6:$E$501,2,FALSE))</f>
        <v/>
      </c>
      <c r="K3808" s="195" t="str">
        <f t="shared" si="119"/>
        <v/>
      </c>
    </row>
    <row r="3809" spans="2:11" ht="18" customHeight="1">
      <c r="B3809" s="16" t="str">
        <f>IF('6.標準時間'!$B3809="","",'6.標準時間'!B3809)</f>
        <v/>
      </c>
      <c r="C3809" s="16" t="str">
        <f>IF('6.標準時間'!$C3809="","",'6.標準時間'!C3809)</f>
        <v/>
      </c>
      <c r="D3809" s="16" t="str">
        <f>IF('6.標準時間'!$C3809="","",'6.標準時間'!E3809)</f>
        <v/>
      </c>
      <c r="E3809" s="171" t="str">
        <f>IF('6.標準時間'!$C3809="","",'6.標準時間'!F3809)</f>
        <v/>
      </c>
      <c r="F3809" s="15" t="str">
        <f t="shared" si="118"/>
        <v/>
      </c>
      <c r="G3809" s="142" t="str">
        <f>IF('6.標準時間'!$C3809="","",'6.標準時間'!H3809)</f>
        <v/>
      </c>
      <c r="H3809" s="142" t="str">
        <f>IF('6.標準時間'!$C3809="","",'6.標準時間'!I3809)</f>
        <v/>
      </c>
      <c r="I3809" s="107" t="str">
        <f>IF(C3809="","",VLOOKUP($C3809,'7.工程別レート'!$C$6:$E$501,3,FALSE))</f>
        <v/>
      </c>
      <c r="J3809" s="108" t="str">
        <f>IF(C3809="","",VLOOKUP($C3809,'7.工程別レート'!$C$6:$E$501,2,FALSE))</f>
        <v/>
      </c>
      <c r="K3809" s="195" t="str">
        <f t="shared" si="119"/>
        <v/>
      </c>
    </row>
    <row r="3810" spans="2:11" ht="18" customHeight="1">
      <c r="B3810" s="16" t="str">
        <f>IF('6.標準時間'!$B3810="","",'6.標準時間'!B3810)</f>
        <v/>
      </c>
      <c r="C3810" s="16" t="str">
        <f>IF('6.標準時間'!$C3810="","",'6.標準時間'!C3810)</f>
        <v/>
      </c>
      <c r="D3810" s="16" t="str">
        <f>IF('6.標準時間'!$C3810="","",'6.標準時間'!E3810)</f>
        <v/>
      </c>
      <c r="E3810" s="171" t="str">
        <f>IF('6.標準時間'!$C3810="","",'6.標準時間'!F3810)</f>
        <v/>
      </c>
      <c r="F3810" s="15" t="str">
        <f t="shared" si="118"/>
        <v/>
      </c>
      <c r="G3810" s="142" t="str">
        <f>IF('6.標準時間'!$C3810="","",'6.標準時間'!H3810)</f>
        <v/>
      </c>
      <c r="H3810" s="142" t="str">
        <f>IF('6.標準時間'!$C3810="","",'6.標準時間'!I3810)</f>
        <v/>
      </c>
      <c r="I3810" s="107" t="str">
        <f>IF(C3810="","",VLOOKUP($C3810,'7.工程別レート'!$C$6:$E$501,3,FALSE))</f>
        <v/>
      </c>
      <c r="J3810" s="108" t="str">
        <f>IF(C3810="","",VLOOKUP($C3810,'7.工程別レート'!$C$6:$E$501,2,FALSE))</f>
        <v/>
      </c>
      <c r="K3810" s="195" t="str">
        <f t="shared" si="119"/>
        <v/>
      </c>
    </row>
    <row r="3811" spans="2:11" ht="18" customHeight="1">
      <c r="B3811" s="16" t="str">
        <f>IF('6.標準時間'!$B3811="","",'6.標準時間'!B3811)</f>
        <v/>
      </c>
      <c r="C3811" s="16" t="str">
        <f>IF('6.標準時間'!$C3811="","",'6.標準時間'!C3811)</f>
        <v/>
      </c>
      <c r="D3811" s="16" t="str">
        <f>IF('6.標準時間'!$C3811="","",'6.標準時間'!E3811)</f>
        <v/>
      </c>
      <c r="E3811" s="171" t="str">
        <f>IF('6.標準時間'!$C3811="","",'6.標準時間'!F3811)</f>
        <v/>
      </c>
      <c r="F3811" s="15" t="str">
        <f t="shared" si="118"/>
        <v/>
      </c>
      <c r="G3811" s="142" t="str">
        <f>IF('6.標準時間'!$C3811="","",'6.標準時間'!H3811)</f>
        <v/>
      </c>
      <c r="H3811" s="142" t="str">
        <f>IF('6.標準時間'!$C3811="","",'6.標準時間'!I3811)</f>
        <v/>
      </c>
      <c r="I3811" s="107" t="str">
        <f>IF(C3811="","",VLOOKUP($C3811,'7.工程別レート'!$C$6:$E$501,3,FALSE))</f>
        <v/>
      </c>
      <c r="J3811" s="108" t="str">
        <f>IF(C3811="","",VLOOKUP($C3811,'7.工程別レート'!$C$6:$E$501,2,FALSE))</f>
        <v/>
      </c>
      <c r="K3811" s="195" t="str">
        <f t="shared" si="119"/>
        <v/>
      </c>
    </row>
    <row r="3812" spans="2:11" ht="18" customHeight="1">
      <c r="B3812" s="16" t="str">
        <f>IF('6.標準時間'!$B3812="","",'6.標準時間'!B3812)</f>
        <v/>
      </c>
      <c r="C3812" s="16" t="str">
        <f>IF('6.標準時間'!$C3812="","",'6.標準時間'!C3812)</f>
        <v/>
      </c>
      <c r="D3812" s="16" t="str">
        <f>IF('6.標準時間'!$C3812="","",'6.標準時間'!E3812)</f>
        <v/>
      </c>
      <c r="E3812" s="171" t="str">
        <f>IF('6.標準時間'!$C3812="","",'6.標準時間'!F3812)</f>
        <v/>
      </c>
      <c r="F3812" s="15" t="str">
        <f t="shared" si="118"/>
        <v/>
      </c>
      <c r="G3812" s="142" t="str">
        <f>IF('6.標準時間'!$C3812="","",'6.標準時間'!H3812)</f>
        <v/>
      </c>
      <c r="H3812" s="142" t="str">
        <f>IF('6.標準時間'!$C3812="","",'6.標準時間'!I3812)</f>
        <v/>
      </c>
      <c r="I3812" s="107" t="str">
        <f>IF(C3812="","",VLOOKUP($C3812,'7.工程別レート'!$C$6:$E$501,3,FALSE))</f>
        <v/>
      </c>
      <c r="J3812" s="108" t="str">
        <f>IF(C3812="","",VLOOKUP($C3812,'7.工程別レート'!$C$6:$E$501,2,FALSE))</f>
        <v/>
      </c>
      <c r="K3812" s="195" t="str">
        <f t="shared" si="119"/>
        <v/>
      </c>
    </row>
    <row r="3813" spans="2:11" ht="18" customHeight="1">
      <c r="B3813" s="16" t="str">
        <f>IF('6.標準時間'!$B3813="","",'6.標準時間'!B3813)</f>
        <v/>
      </c>
      <c r="C3813" s="16" t="str">
        <f>IF('6.標準時間'!$C3813="","",'6.標準時間'!C3813)</f>
        <v/>
      </c>
      <c r="D3813" s="16" t="str">
        <f>IF('6.標準時間'!$C3813="","",'6.標準時間'!E3813)</f>
        <v/>
      </c>
      <c r="E3813" s="171" t="str">
        <f>IF('6.標準時間'!$C3813="","",'6.標準時間'!F3813)</f>
        <v/>
      </c>
      <c r="F3813" s="15" t="str">
        <f t="shared" si="118"/>
        <v/>
      </c>
      <c r="G3813" s="142" t="str">
        <f>IF('6.標準時間'!$C3813="","",'6.標準時間'!H3813)</f>
        <v/>
      </c>
      <c r="H3813" s="142" t="str">
        <f>IF('6.標準時間'!$C3813="","",'6.標準時間'!I3813)</f>
        <v/>
      </c>
      <c r="I3813" s="107" t="str">
        <f>IF(C3813="","",VLOOKUP($C3813,'7.工程別レート'!$C$6:$E$501,3,FALSE))</f>
        <v/>
      </c>
      <c r="J3813" s="108" t="str">
        <f>IF(C3813="","",VLOOKUP($C3813,'7.工程別レート'!$C$6:$E$501,2,FALSE))</f>
        <v/>
      </c>
      <c r="K3813" s="195" t="str">
        <f t="shared" si="119"/>
        <v/>
      </c>
    </row>
    <row r="3814" spans="2:11" ht="18" customHeight="1">
      <c r="B3814" s="16" t="str">
        <f>IF('6.標準時間'!$B3814="","",'6.標準時間'!B3814)</f>
        <v/>
      </c>
      <c r="C3814" s="16" t="str">
        <f>IF('6.標準時間'!$C3814="","",'6.標準時間'!C3814)</f>
        <v/>
      </c>
      <c r="D3814" s="16" t="str">
        <f>IF('6.標準時間'!$C3814="","",'6.標準時間'!E3814)</f>
        <v/>
      </c>
      <c r="E3814" s="171" t="str">
        <f>IF('6.標準時間'!$C3814="","",'6.標準時間'!F3814)</f>
        <v/>
      </c>
      <c r="F3814" s="15" t="str">
        <f t="shared" si="118"/>
        <v/>
      </c>
      <c r="G3814" s="142" t="str">
        <f>IF('6.標準時間'!$C3814="","",'6.標準時間'!H3814)</f>
        <v/>
      </c>
      <c r="H3814" s="142" t="str">
        <f>IF('6.標準時間'!$C3814="","",'6.標準時間'!I3814)</f>
        <v/>
      </c>
      <c r="I3814" s="107" t="str">
        <f>IF(C3814="","",VLOOKUP($C3814,'7.工程別レート'!$C$6:$E$501,3,FALSE))</f>
        <v/>
      </c>
      <c r="J3814" s="108" t="str">
        <f>IF(C3814="","",VLOOKUP($C3814,'7.工程別レート'!$C$6:$E$501,2,FALSE))</f>
        <v/>
      </c>
      <c r="K3814" s="195" t="str">
        <f t="shared" si="119"/>
        <v/>
      </c>
    </row>
    <row r="3815" spans="2:11" ht="18" customHeight="1">
      <c r="B3815" s="16" t="str">
        <f>IF('6.標準時間'!$B3815="","",'6.標準時間'!B3815)</f>
        <v/>
      </c>
      <c r="C3815" s="16" t="str">
        <f>IF('6.標準時間'!$C3815="","",'6.標準時間'!C3815)</f>
        <v/>
      </c>
      <c r="D3815" s="16" t="str">
        <f>IF('6.標準時間'!$C3815="","",'6.標準時間'!E3815)</f>
        <v/>
      </c>
      <c r="E3815" s="171" t="str">
        <f>IF('6.標準時間'!$C3815="","",'6.標準時間'!F3815)</f>
        <v/>
      </c>
      <c r="F3815" s="15" t="str">
        <f t="shared" si="118"/>
        <v/>
      </c>
      <c r="G3815" s="142" t="str">
        <f>IF('6.標準時間'!$C3815="","",'6.標準時間'!H3815)</f>
        <v/>
      </c>
      <c r="H3815" s="142" t="str">
        <f>IF('6.標準時間'!$C3815="","",'6.標準時間'!I3815)</f>
        <v/>
      </c>
      <c r="I3815" s="107" t="str">
        <f>IF(C3815="","",VLOOKUP($C3815,'7.工程別レート'!$C$6:$E$501,3,FALSE))</f>
        <v/>
      </c>
      <c r="J3815" s="108" t="str">
        <f>IF(C3815="","",VLOOKUP($C3815,'7.工程別レート'!$C$6:$E$501,2,FALSE))</f>
        <v/>
      </c>
      <c r="K3815" s="195" t="str">
        <f t="shared" si="119"/>
        <v/>
      </c>
    </row>
    <row r="3816" spans="2:11" ht="18" customHeight="1">
      <c r="B3816" s="16" t="str">
        <f>IF('6.標準時間'!$B3816="","",'6.標準時間'!B3816)</f>
        <v/>
      </c>
      <c r="C3816" s="16" t="str">
        <f>IF('6.標準時間'!$C3816="","",'6.標準時間'!C3816)</f>
        <v/>
      </c>
      <c r="D3816" s="16" t="str">
        <f>IF('6.標準時間'!$C3816="","",'6.標準時間'!E3816)</f>
        <v/>
      </c>
      <c r="E3816" s="171" t="str">
        <f>IF('6.標準時間'!$C3816="","",'6.標準時間'!F3816)</f>
        <v/>
      </c>
      <c r="F3816" s="15" t="str">
        <f t="shared" si="118"/>
        <v/>
      </c>
      <c r="G3816" s="142" t="str">
        <f>IF('6.標準時間'!$C3816="","",'6.標準時間'!H3816)</f>
        <v/>
      </c>
      <c r="H3816" s="142" t="str">
        <f>IF('6.標準時間'!$C3816="","",'6.標準時間'!I3816)</f>
        <v/>
      </c>
      <c r="I3816" s="107" t="str">
        <f>IF(C3816="","",VLOOKUP($C3816,'7.工程別レート'!$C$6:$E$501,3,FALSE))</f>
        <v/>
      </c>
      <c r="J3816" s="108" t="str">
        <f>IF(C3816="","",VLOOKUP($C3816,'7.工程別レート'!$C$6:$E$501,2,FALSE))</f>
        <v/>
      </c>
      <c r="K3816" s="195" t="str">
        <f t="shared" si="119"/>
        <v/>
      </c>
    </row>
    <row r="3817" spans="2:11" ht="18" customHeight="1">
      <c r="B3817" s="16" t="str">
        <f>IF('6.標準時間'!$B3817="","",'6.標準時間'!B3817)</f>
        <v/>
      </c>
      <c r="C3817" s="16" t="str">
        <f>IF('6.標準時間'!$C3817="","",'6.標準時間'!C3817)</f>
        <v/>
      </c>
      <c r="D3817" s="16" t="str">
        <f>IF('6.標準時間'!$C3817="","",'6.標準時間'!E3817)</f>
        <v/>
      </c>
      <c r="E3817" s="171" t="str">
        <f>IF('6.標準時間'!$C3817="","",'6.標準時間'!F3817)</f>
        <v/>
      </c>
      <c r="F3817" s="15" t="str">
        <f t="shared" si="118"/>
        <v/>
      </c>
      <c r="G3817" s="142" t="str">
        <f>IF('6.標準時間'!$C3817="","",'6.標準時間'!H3817)</f>
        <v/>
      </c>
      <c r="H3817" s="142" t="str">
        <f>IF('6.標準時間'!$C3817="","",'6.標準時間'!I3817)</f>
        <v/>
      </c>
      <c r="I3817" s="107" t="str">
        <f>IF(C3817="","",VLOOKUP($C3817,'7.工程別レート'!$C$6:$E$501,3,FALSE))</f>
        <v/>
      </c>
      <c r="J3817" s="108" t="str">
        <f>IF(C3817="","",VLOOKUP($C3817,'7.工程別レート'!$C$6:$E$501,2,FALSE))</f>
        <v/>
      </c>
      <c r="K3817" s="195" t="str">
        <f t="shared" si="119"/>
        <v/>
      </c>
    </row>
    <row r="3818" spans="2:11" ht="18" customHeight="1">
      <c r="B3818" s="16" t="str">
        <f>IF('6.標準時間'!$B3818="","",'6.標準時間'!B3818)</f>
        <v/>
      </c>
      <c r="C3818" s="16" t="str">
        <f>IF('6.標準時間'!$C3818="","",'6.標準時間'!C3818)</f>
        <v/>
      </c>
      <c r="D3818" s="16" t="str">
        <f>IF('6.標準時間'!$C3818="","",'6.標準時間'!E3818)</f>
        <v/>
      </c>
      <c r="E3818" s="171" t="str">
        <f>IF('6.標準時間'!$C3818="","",'6.標準時間'!F3818)</f>
        <v/>
      </c>
      <c r="F3818" s="15" t="str">
        <f t="shared" si="118"/>
        <v/>
      </c>
      <c r="G3818" s="142" t="str">
        <f>IF('6.標準時間'!$C3818="","",'6.標準時間'!H3818)</f>
        <v/>
      </c>
      <c r="H3818" s="142" t="str">
        <f>IF('6.標準時間'!$C3818="","",'6.標準時間'!I3818)</f>
        <v/>
      </c>
      <c r="I3818" s="107" t="str">
        <f>IF(C3818="","",VLOOKUP($C3818,'7.工程別レート'!$C$6:$E$501,3,FALSE))</f>
        <v/>
      </c>
      <c r="J3818" s="108" t="str">
        <f>IF(C3818="","",VLOOKUP($C3818,'7.工程別レート'!$C$6:$E$501,2,FALSE))</f>
        <v/>
      </c>
      <c r="K3818" s="195" t="str">
        <f t="shared" si="119"/>
        <v/>
      </c>
    </row>
    <row r="3819" spans="2:11" ht="18" customHeight="1">
      <c r="B3819" s="16" t="str">
        <f>IF('6.標準時間'!$B3819="","",'6.標準時間'!B3819)</f>
        <v/>
      </c>
      <c r="C3819" s="16" t="str">
        <f>IF('6.標準時間'!$C3819="","",'6.標準時間'!C3819)</f>
        <v/>
      </c>
      <c r="D3819" s="16" t="str">
        <f>IF('6.標準時間'!$C3819="","",'6.標準時間'!E3819)</f>
        <v/>
      </c>
      <c r="E3819" s="171" t="str">
        <f>IF('6.標準時間'!$C3819="","",'6.標準時間'!F3819)</f>
        <v/>
      </c>
      <c r="F3819" s="15" t="str">
        <f t="shared" si="118"/>
        <v/>
      </c>
      <c r="G3819" s="142" t="str">
        <f>IF('6.標準時間'!$C3819="","",'6.標準時間'!H3819)</f>
        <v/>
      </c>
      <c r="H3819" s="142" t="str">
        <f>IF('6.標準時間'!$C3819="","",'6.標準時間'!I3819)</f>
        <v/>
      </c>
      <c r="I3819" s="107" t="str">
        <f>IF(C3819="","",VLOOKUP($C3819,'7.工程別レート'!$C$6:$E$501,3,FALSE))</f>
        <v/>
      </c>
      <c r="J3819" s="108" t="str">
        <f>IF(C3819="","",VLOOKUP($C3819,'7.工程別レート'!$C$6:$E$501,2,FALSE))</f>
        <v/>
      </c>
      <c r="K3819" s="195" t="str">
        <f t="shared" si="119"/>
        <v/>
      </c>
    </row>
    <row r="3820" spans="2:11" ht="18" customHeight="1">
      <c r="B3820" s="16" t="str">
        <f>IF('6.標準時間'!$B3820="","",'6.標準時間'!B3820)</f>
        <v/>
      </c>
      <c r="C3820" s="16" t="str">
        <f>IF('6.標準時間'!$C3820="","",'6.標準時間'!C3820)</f>
        <v/>
      </c>
      <c r="D3820" s="16" t="str">
        <f>IF('6.標準時間'!$C3820="","",'6.標準時間'!E3820)</f>
        <v/>
      </c>
      <c r="E3820" s="171" t="str">
        <f>IF('6.標準時間'!$C3820="","",'6.標準時間'!F3820)</f>
        <v/>
      </c>
      <c r="F3820" s="15" t="str">
        <f t="shared" si="118"/>
        <v/>
      </c>
      <c r="G3820" s="142" t="str">
        <f>IF('6.標準時間'!$C3820="","",'6.標準時間'!H3820)</f>
        <v/>
      </c>
      <c r="H3820" s="142" t="str">
        <f>IF('6.標準時間'!$C3820="","",'6.標準時間'!I3820)</f>
        <v/>
      </c>
      <c r="I3820" s="107" t="str">
        <f>IF(C3820="","",VLOOKUP($C3820,'7.工程別レート'!$C$6:$E$501,3,FALSE))</f>
        <v/>
      </c>
      <c r="J3820" s="108" t="str">
        <f>IF(C3820="","",VLOOKUP($C3820,'7.工程別レート'!$C$6:$E$501,2,FALSE))</f>
        <v/>
      </c>
      <c r="K3820" s="195" t="str">
        <f t="shared" si="119"/>
        <v/>
      </c>
    </row>
    <row r="3821" spans="2:11" ht="18" customHeight="1">
      <c r="B3821" s="16" t="str">
        <f>IF('6.標準時間'!$B3821="","",'6.標準時間'!B3821)</f>
        <v/>
      </c>
      <c r="C3821" s="16" t="str">
        <f>IF('6.標準時間'!$C3821="","",'6.標準時間'!C3821)</f>
        <v/>
      </c>
      <c r="D3821" s="16" t="str">
        <f>IF('6.標準時間'!$C3821="","",'6.標準時間'!E3821)</f>
        <v/>
      </c>
      <c r="E3821" s="171" t="str">
        <f>IF('6.標準時間'!$C3821="","",'6.標準時間'!F3821)</f>
        <v/>
      </c>
      <c r="F3821" s="15" t="str">
        <f t="shared" si="118"/>
        <v/>
      </c>
      <c r="G3821" s="142" t="str">
        <f>IF('6.標準時間'!$C3821="","",'6.標準時間'!H3821)</f>
        <v/>
      </c>
      <c r="H3821" s="142" t="str">
        <f>IF('6.標準時間'!$C3821="","",'6.標準時間'!I3821)</f>
        <v/>
      </c>
      <c r="I3821" s="107" t="str">
        <f>IF(C3821="","",VLOOKUP($C3821,'7.工程別レート'!$C$6:$E$501,3,FALSE))</f>
        <v/>
      </c>
      <c r="J3821" s="108" t="str">
        <f>IF(C3821="","",VLOOKUP($C3821,'7.工程別レート'!$C$6:$E$501,2,FALSE))</f>
        <v/>
      </c>
      <c r="K3821" s="195" t="str">
        <f t="shared" si="119"/>
        <v/>
      </c>
    </row>
    <row r="3822" spans="2:11" ht="18" customHeight="1">
      <c r="B3822" s="16" t="str">
        <f>IF('6.標準時間'!$B3822="","",'6.標準時間'!B3822)</f>
        <v/>
      </c>
      <c r="C3822" s="16" t="str">
        <f>IF('6.標準時間'!$C3822="","",'6.標準時間'!C3822)</f>
        <v/>
      </c>
      <c r="D3822" s="16" t="str">
        <f>IF('6.標準時間'!$C3822="","",'6.標準時間'!E3822)</f>
        <v/>
      </c>
      <c r="E3822" s="171" t="str">
        <f>IF('6.標準時間'!$C3822="","",'6.標準時間'!F3822)</f>
        <v/>
      </c>
      <c r="F3822" s="15" t="str">
        <f t="shared" si="118"/>
        <v/>
      </c>
      <c r="G3822" s="142" t="str">
        <f>IF('6.標準時間'!$C3822="","",'6.標準時間'!H3822)</f>
        <v/>
      </c>
      <c r="H3822" s="142" t="str">
        <f>IF('6.標準時間'!$C3822="","",'6.標準時間'!I3822)</f>
        <v/>
      </c>
      <c r="I3822" s="107" t="str">
        <f>IF(C3822="","",VLOOKUP($C3822,'7.工程別レート'!$C$6:$E$501,3,FALSE))</f>
        <v/>
      </c>
      <c r="J3822" s="108" t="str">
        <f>IF(C3822="","",VLOOKUP($C3822,'7.工程別レート'!$C$6:$E$501,2,FALSE))</f>
        <v/>
      </c>
      <c r="K3822" s="195" t="str">
        <f t="shared" si="119"/>
        <v/>
      </c>
    </row>
    <row r="3823" spans="2:11" ht="18" customHeight="1">
      <c r="B3823" s="16" t="str">
        <f>IF('6.標準時間'!$B3823="","",'6.標準時間'!B3823)</f>
        <v/>
      </c>
      <c r="C3823" s="16" t="str">
        <f>IF('6.標準時間'!$C3823="","",'6.標準時間'!C3823)</f>
        <v/>
      </c>
      <c r="D3823" s="16" t="str">
        <f>IF('6.標準時間'!$C3823="","",'6.標準時間'!E3823)</f>
        <v/>
      </c>
      <c r="E3823" s="171" t="str">
        <f>IF('6.標準時間'!$C3823="","",'6.標準時間'!F3823)</f>
        <v/>
      </c>
      <c r="F3823" s="15" t="str">
        <f t="shared" si="118"/>
        <v/>
      </c>
      <c r="G3823" s="142" t="str">
        <f>IF('6.標準時間'!$C3823="","",'6.標準時間'!H3823)</f>
        <v/>
      </c>
      <c r="H3823" s="142" t="str">
        <f>IF('6.標準時間'!$C3823="","",'6.標準時間'!I3823)</f>
        <v/>
      </c>
      <c r="I3823" s="107" t="str">
        <f>IF(C3823="","",VLOOKUP($C3823,'7.工程別レート'!$C$6:$E$501,3,FALSE))</f>
        <v/>
      </c>
      <c r="J3823" s="108" t="str">
        <f>IF(C3823="","",VLOOKUP($C3823,'7.工程別レート'!$C$6:$E$501,2,FALSE))</f>
        <v/>
      </c>
      <c r="K3823" s="195" t="str">
        <f t="shared" si="119"/>
        <v/>
      </c>
    </row>
    <row r="3824" spans="2:11" ht="18" customHeight="1">
      <c r="B3824" s="16" t="str">
        <f>IF('6.標準時間'!$B3824="","",'6.標準時間'!B3824)</f>
        <v/>
      </c>
      <c r="C3824" s="16" t="str">
        <f>IF('6.標準時間'!$C3824="","",'6.標準時間'!C3824)</f>
        <v/>
      </c>
      <c r="D3824" s="16" t="str">
        <f>IF('6.標準時間'!$C3824="","",'6.標準時間'!E3824)</f>
        <v/>
      </c>
      <c r="E3824" s="171" t="str">
        <f>IF('6.標準時間'!$C3824="","",'6.標準時間'!F3824)</f>
        <v/>
      </c>
      <c r="F3824" s="15" t="str">
        <f t="shared" si="118"/>
        <v/>
      </c>
      <c r="G3824" s="142" t="str">
        <f>IF('6.標準時間'!$C3824="","",'6.標準時間'!H3824)</f>
        <v/>
      </c>
      <c r="H3824" s="142" t="str">
        <f>IF('6.標準時間'!$C3824="","",'6.標準時間'!I3824)</f>
        <v/>
      </c>
      <c r="I3824" s="107" t="str">
        <f>IF(C3824="","",VLOOKUP($C3824,'7.工程別レート'!$C$6:$E$501,3,FALSE))</f>
        <v/>
      </c>
      <c r="J3824" s="108" t="str">
        <f>IF(C3824="","",VLOOKUP($C3824,'7.工程別レート'!$C$6:$E$501,2,FALSE))</f>
        <v/>
      </c>
      <c r="K3824" s="195" t="str">
        <f t="shared" si="119"/>
        <v/>
      </c>
    </row>
    <row r="3825" spans="2:11" ht="18" customHeight="1">
      <c r="B3825" s="16" t="str">
        <f>IF('6.標準時間'!$B3825="","",'6.標準時間'!B3825)</f>
        <v/>
      </c>
      <c r="C3825" s="16" t="str">
        <f>IF('6.標準時間'!$C3825="","",'6.標準時間'!C3825)</f>
        <v/>
      </c>
      <c r="D3825" s="16" t="str">
        <f>IF('6.標準時間'!$C3825="","",'6.標準時間'!E3825)</f>
        <v/>
      </c>
      <c r="E3825" s="171" t="str">
        <f>IF('6.標準時間'!$C3825="","",'6.標準時間'!F3825)</f>
        <v/>
      </c>
      <c r="F3825" s="15" t="str">
        <f t="shared" si="118"/>
        <v/>
      </c>
      <c r="G3825" s="142" t="str">
        <f>IF('6.標準時間'!$C3825="","",'6.標準時間'!H3825)</f>
        <v/>
      </c>
      <c r="H3825" s="142" t="str">
        <f>IF('6.標準時間'!$C3825="","",'6.標準時間'!I3825)</f>
        <v/>
      </c>
      <c r="I3825" s="107" t="str">
        <f>IF(C3825="","",VLOOKUP($C3825,'7.工程別レート'!$C$6:$E$501,3,FALSE))</f>
        <v/>
      </c>
      <c r="J3825" s="108" t="str">
        <f>IF(C3825="","",VLOOKUP($C3825,'7.工程別レート'!$C$6:$E$501,2,FALSE))</f>
        <v/>
      </c>
      <c r="K3825" s="195" t="str">
        <f t="shared" si="119"/>
        <v/>
      </c>
    </row>
    <row r="3826" spans="2:11" ht="18" customHeight="1">
      <c r="B3826" s="16" t="str">
        <f>IF('6.標準時間'!$B3826="","",'6.標準時間'!B3826)</f>
        <v/>
      </c>
      <c r="C3826" s="16" t="str">
        <f>IF('6.標準時間'!$C3826="","",'6.標準時間'!C3826)</f>
        <v/>
      </c>
      <c r="D3826" s="16" t="str">
        <f>IF('6.標準時間'!$C3826="","",'6.標準時間'!E3826)</f>
        <v/>
      </c>
      <c r="E3826" s="171" t="str">
        <f>IF('6.標準時間'!$C3826="","",'6.標準時間'!F3826)</f>
        <v/>
      </c>
      <c r="F3826" s="15" t="str">
        <f t="shared" si="118"/>
        <v/>
      </c>
      <c r="G3826" s="142" t="str">
        <f>IF('6.標準時間'!$C3826="","",'6.標準時間'!H3826)</f>
        <v/>
      </c>
      <c r="H3826" s="142" t="str">
        <f>IF('6.標準時間'!$C3826="","",'6.標準時間'!I3826)</f>
        <v/>
      </c>
      <c r="I3826" s="107" t="str">
        <f>IF(C3826="","",VLOOKUP($C3826,'7.工程別レート'!$C$6:$E$501,3,FALSE))</f>
        <v/>
      </c>
      <c r="J3826" s="108" t="str">
        <f>IF(C3826="","",VLOOKUP($C3826,'7.工程別レート'!$C$6:$E$501,2,FALSE))</f>
        <v/>
      </c>
      <c r="K3826" s="195" t="str">
        <f t="shared" si="119"/>
        <v/>
      </c>
    </row>
    <row r="3827" spans="2:11" ht="18" customHeight="1">
      <c r="B3827" s="16" t="str">
        <f>IF('6.標準時間'!$B3827="","",'6.標準時間'!B3827)</f>
        <v/>
      </c>
      <c r="C3827" s="16" t="str">
        <f>IF('6.標準時間'!$C3827="","",'6.標準時間'!C3827)</f>
        <v/>
      </c>
      <c r="D3827" s="16" t="str">
        <f>IF('6.標準時間'!$C3827="","",'6.標準時間'!E3827)</f>
        <v/>
      </c>
      <c r="E3827" s="171" t="str">
        <f>IF('6.標準時間'!$C3827="","",'6.標準時間'!F3827)</f>
        <v/>
      </c>
      <c r="F3827" s="15" t="str">
        <f t="shared" si="118"/>
        <v/>
      </c>
      <c r="G3827" s="142" t="str">
        <f>IF('6.標準時間'!$C3827="","",'6.標準時間'!H3827)</f>
        <v/>
      </c>
      <c r="H3827" s="142" t="str">
        <f>IF('6.標準時間'!$C3827="","",'6.標準時間'!I3827)</f>
        <v/>
      </c>
      <c r="I3827" s="107" t="str">
        <f>IF(C3827="","",VLOOKUP($C3827,'7.工程別レート'!$C$6:$E$501,3,FALSE))</f>
        <v/>
      </c>
      <c r="J3827" s="108" t="str">
        <f>IF(C3827="","",VLOOKUP($C3827,'7.工程別レート'!$C$6:$E$501,2,FALSE))</f>
        <v/>
      </c>
      <c r="K3827" s="195" t="str">
        <f t="shared" si="119"/>
        <v/>
      </c>
    </row>
    <row r="3828" spans="2:11" ht="18" customHeight="1">
      <c r="B3828" s="16" t="str">
        <f>IF('6.標準時間'!$B3828="","",'6.標準時間'!B3828)</f>
        <v/>
      </c>
      <c r="C3828" s="16" t="str">
        <f>IF('6.標準時間'!$C3828="","",'6.標準時間'!C3828)</f>
        <v/>
      </c>
      <c r="D3828" s="16" t="str">
        <f>IF('6.標準時間'!$C3828="","",'6.標準時間'!E3828)</f>
        <v/>
      </c>
      <c r="E3828" s="171" t="str">
        <f>IF('6.標準時間'!$C3828="","",'6.標準時間'!F3828)</f>
        <v/>
      </c>
      <c r="F3828" s="15" t="str">
        <f t="shared" si="118"/>
        <v/>
      </c>
      <c r="G3828" s="142" t="str">
        <f>IF('6.標準時間'!$C3828="","",'6.標準時間'!H3828)</f>
        <v/>
      </c>
      <c r="H3828" s="142" t="str">
        <f>IF('6.標準時間'!$C3828="","",'6.標準時間'!I3828)</f>
        <v/>
      </c>
      <c r="I3828" s="107" t="str">
        <f>IF(C3828="","",VLOOKUP($C3828,'7.工程別レート'!$C$6:$E$501,3,FALSE))</f>
        <v/>
      </c>
      <c r="J3828" s="108" t="str">
        <f>IF(C3828="","",VLOOKUP($C3828,'7.工程別レート'!$C$6:$E$501,2,FALSE))</f>
        <v/>
      </c>
      <c r="K3828" s="195" t="str">
        <f t="shared" si="119"/>
        <v/>
      </c>
    </row>
    <row r="3829" spans="2:11" ht="18" customHeight="1">
      <c r="B3829" s="16" t="str">
        <f>IF('6.標準時間'!$B3829="","",'6.標準時間'!B3829)</f>
        <v/>
      </c>
      <c r="C3829" s="16" t="str">
        <f>IF('6.標準時間'!$C3829="","",'6.標準時間'!C3829)</f>
        <v/>
      </c>
      <c r="D3829" s="16" t="str">
        <f>IF('6.標準時間'!$C3829="","",'6.標準時間'!E3829)</f>
        <v/>
      </c>
      <c r="E3829" s="171" t="str">
        <f>IF('6.標準時間'!$C3829="","",'6.標準時間'!F3829)</f>
        <v/>
      </c>
      <c r="F3829" s="15" t="str">
        <f t="shared" si="118"/>
        <v/>
      </c>
      <c r="G3829" s="142" t="str">
        <f>IF('6.標準時間'!$C3829="","",'6.標準時間'!H3829)</f>
        <v/>
      </c>
      <c r="H3829" s="142" t="str">
        <f>IF('6.標準時間'!$C3829="","",'6.標準時間'!I3829)</f>
        <v/>
      </c>
      <c r="I3829" s="107" t="str">
        <f>IF(C3829="","",VLOOKUP($C3829,'7.工程別レート'!$C$6:$E$501,3,FALSE))</f>
        <v/>
      </c>
      <c r="J3829" s="108" t="str">
        <f>IF(C3829="","",VLOOKUP($C3829,'7.工程別レート'!$C$6:$E$501,2,FALSE))</f>
        <v/>
      </c>
      <c r="K3829" s="195" t="str">
        <f t="shared" si="119"/>
        <v/>
      </c>
    </row>
    <row r="3830" spans="2:11" ht="18" customHeight="1">
      <c r="B3830" s="16" t="str">
        <f>IF('6.標準時間'!$B3830="","",'6.標準時間'!B3830)</f>
        <v/>
      </c>
      <c r="C3830" s="16" t="str">
        <f>IF('6.標準時間'!$C3830="","",'6.標準時間'!C3830)</f>
        <v/>
      </c>
      <c r="D3830" s="16" t="str">
        <f>IF('6.標準時間'!$C3830="","",'6.標準時間'!E3830)</f>
        <v/>
      </c>
      <c r="E3830" s="171" t="str">
        <f>IF('6.標準時間'!$C3830="","",'6.標準時間'!F3830)</f>
        <v/>
      </c>
      <c r="F3830" s="15" t="str">
        <f t="shared" si="118"/>
        <v/>
      </c>
      <c r="G3830" s="142" t="str">
        <f>IF('6.標準時間'!$C3830="","",'6.標準時間'!H3830)</f>
        <v/>
      </c>
      <c r="H3830" s="142" t="str">
        <f>IF('6.標準時間'!$C3830="","",'6.標準時間'!I3830)</f>
        <v/>
      </c>
      <c r="I3830" s="107" t="str">
        <f>IF(C3830="","",VLOOKUP($C3830,'7.工程別レート'!$C$6:$E$501,3,FALSE))</f>
        <v/>
      </c>
      <c r="J3830" s="108" t="str">
        <f>IF(C3830="","",VLOOKUP($C3830,'7.工程別レート'!$C$6:$E$501,2,FALSE))</f>
        <v/>
      </c>
      <c r="K3830" s="195" t="str">
        <f t="shared" si="119"/>
        <v/>
      </c>
    </row>
    <row r="3831" spans="2:11" ht="18" customHeight="1">
      <c r="B3831" s="16" t="str">
        <f>IF('6.標準時間'!$B3831="","",'6.標準時間'!B3831)</f>
        <v/>
      </c>
      <c r="C3831" s="16" t="str">
        <f>IF('6.標準時間'!$C3831="","",'6.標準時間'!C3831)</f>
        <v/>
      </c>
      <c r="D3831" s="16" t="str">
        <f>IF('6.標準時間'!$C3831="","",'6.標準時間'!E3831)</f>
        <v/>
      </c>
      <c r="E3831" s="171" t="str">
        <f>IF('6.標準時間'!$C3831="","",'6.標準時間'!F3831)</f>
        <v/>
      </c>
      <c r="F3831" s="15" t="str">
        <f t="shared" si="118"/>
        <v/>
      </c>
      <c r="G3831" s="142" t="str">
        <f>IF('6.標準時間'!$C3831="","",'6.標準時間'!H3831)</f>
        <v/>
      </c>
      <c r="H3831" s="142" t="str">
        <f>IF('6.標準時間'!$C3831="","",'6.標準時間'!I3831)</f>
        <v/>
      </c>
      <c r="I3831" s="107" t="str">
        <f>IF(C3831="","",VLOOKUP($C3831,'7.工程別レート'!$C$6:$E$501,3,FALSE))</f>
        <v/>
      </c>
      <c r="J3831" s="108" t="str">
        <f>IF(C3831="","",VLOOKUP($C3831,'7.工程別レート'!$C$6:$E$501,2,FALSE))</f>
        <v/>
      </c>
      <c r="K3831" s="195" t="str">
        <f t="shared" si="119"/>
        <v/>
      </c>
    </row>
    <row r="3832" spans="2:11" ht="18" customHeight="1">
      <c r="B3832" s="16" t="str">
        <f>IF('6.標準時間'!$B3832="","",'6.標準時間'!B3832)</f>
        <v/>
      </c>
      <c r="C3832" s="16" t="str">
        <f>IF('6.標準時間'!$C3832="","",'6.標準時間'!C3832)</f>
        <v/>
      </c>
      <c r="D3832" s="16" t="str">
        <f>IF('6.標準時間'!$C3832="","",'6.標準時間'!E3832)</f>
        <v/>
      </c>
      <c r="E3832" s="171" t="str">
        <f>IF('6.標準時間'!$C3832="","",'6.標準時間'!F3832)</f>
        <v/>
      </c>
      <c r="F3832" s="15" t="str">
        <f t="shared" si="118"/>
        <v/>
      </c>
      <c r="G3832" s="142" t="str">
        <f>IF('6.標準時間'!$C3832="","",'6.標準時間'!H3832)</f>
        <v/>
      </c>
      <c r="H3832" s="142" t="str">
        <f>IF('6.標準時間'!$C3832="","",'6.標準時間'!I3832)</f>
        <v/>
      </c>
      <c r="I3832" s="107" t="str">
        <f>IF(C3832="","",VLOOKUP($C3832,'7.工程別レート'!$C$6:$E$501,3,FALSE))</f>
        <v/>
      </c>
      <c r="J3832" s="108" t="str">
        <f>IF(C3832="","",VLOOKUP($C3832,'7.工程別レート'!$C$6:$E$501,2,FALSE))</f>
        <v/>
      </c>
      <c r="K3832" s="195" t="str">
        <f t="shared" si="119"/>
        <v/>
      </c>
    </row>
    <row r="3833" spans="2:11" ht="18" customHeight="1">
      <c r="B3833" s="16" t="str">
        <f>IF('6.標準時間'!$B3833="","",'6.標準時間'!B3833)</f>
        <v/>
      </c>
      <c r="C3833" s="16" t="str">
        <f>IF('6.標準時間'!$C3833="","",'6.標準時間'!C3833)</f>
        <v/>
      </c>
      <c r="D3833" s="16" t="str">
        <f>IF('6.標準時間'!$C3833="","",'6.標準時間'!E3833)</f>
        <v/>
      </c>
      <c r="E3833" s="171" t="str">
        <f>IF('6.標準時間'!$C3833="","",'6.標準時間'!F3833)</f>
        <v/>
      </c>
      <c r="F3833" s="15" t="str">
        <f t="shared" si="118"/>
        <v/>
      </c>
      <c r="G3833" s="142" t="str">
        <f>IF('6.標準時間'!$C3833="","",'6.標準時間'!H3833)</f>
        <v/>
      </c>
      <c r="H3833" s="142" t="str">
        <f>IF('6.標準時間'!$C3833="","",'6.標準時間'!I3833)</f>
        <v/>
      </c>
      <c r="I3833" s="107" t="str">
        <f>IF(C3833="","",VLOOKUP($C3833,'7.工程別レート'!$C$6:$E$501,3,FALSE))</f>
        <v/>
      </c>
      <c r="J3833" s="108" t="str">
        <f>IF(C3833="","",VLOOKUP($C3833,'7.工程別レート'!$C$6:$E$501,2,FALSE))</f>
        <v/>
      </c>
      <c r="K3833" s="195" t="str">
        <f t="shared" si="119"/>
        <v/>
      </c>
    </row>
    <row r="3834" spans="2:11" ht="18" customHeight="1">
      <c r="B3834" s="16" t="str">
        <f>IF('6.標準時間'!$B3834="","",'6.標準時間'!B3834)</f>
        <v/>
      </c>
      <c r="C3834" s="16" t="str">
        <f>IF('6.標準時間'!$C3834="","",'6.標準時間'!C3834)</f>
        <v/>
      </c>
      <c r="D3834" s="16" t="str">
        <f>IF('6.標準時間'!$C3834="","",'6.標準時間'!E3834)</f>
        <v/>
      </c>
      <c r="E3834" s="171" t="str">
        <f>IF('6.標準時間'!$C3834="","",'6.標準時間'!F3834)</f>
        <v/>
      </c>
      <c r="F3834" s="15" t="str">
        <f t="shared" si="118"/>
        <v/>
      </c>
      <c r="G3834" s="142" t="str">
        <f>IF('6.標準時間'!$C3834="","",'6.標準時間'!H3834)</f>
        <v/>
      </c>
      <c r="H3834" s="142" t="str">
        <f>IF('6.標準時間'!$C3834="","",'6.標準時間'!I3834)</f>
        <v/>
      </c>
      <c r="I3834" s="107" t="str">
        <f>IF(C3834="","",VLOOKUP($C3834,'7.工程別レート'!$C$6:$E$501,3,FALSE))</f>
        <v/>
      </c>
      <c r="J3834" s="108" t="str">
        <f>IF(C3834="","",VLOOKUP($C3834,'7.工程別レート'!$C$6:$E$501,2,FALSE))</f>
        <v/>
      </c>
      <c r="K3834" s="195" t="str">
        <f t="shared" si="119"/>
        <v/>
      </c>
    </row>
    <row r="3835" spans="2:11" ht="18" customHeight="1">
      <c r="B3835" s="16" t="str">
        <f>IF('6.標準時間'!$B3835="","",'6.標準時間'!B3835)</f>
        <v/>
      </c>
      <c r="C3835" s="16" t="str">
        <f>IF('6.標準時間'!$C3835="","",'6.標準時間'!C3835)</f>
        <v/>
      </c>
      <c r="D3835" s="16" t="str">
        <f>IF('6.標準時間'!$C3835="","",'6.標準時間'!E3835)</f>
        <v/>
      </c>
      <c r="E3835" s="171" t="str">
        <f>IF('6.標準時間'!$C3835="","",'6.標準時間'!F3835)</f>
        <v/>
      </c>
      <c r="F3835" s="15" t="str">
        <f t="shared" si="118"/>
        <v/>
      </c>
      <c r="G3835" s="142" t="str">
        <f>IF('6.標準時間'!$C3835="","",'6.標準時間'!H3835)</f>
        <v/>
      </c>
      <c r="H3835" s="142" t="str">
        <f>IF('6.標準時間'!$C3835="","",'6.標準時間'!I3835)</f>
        <v/>
      </c>
      <c r="I3835" s="107" t="str">
        <f>IF(C3835="","",VLOOKUP($C3835,'7.工程別レート'!$C$6:$E$501,3,FALSE))</f>
        <v/>
      </c>
      <c r="J3835" s="108" t="str">
        <f>IF(C3835="","",VLOOKUP($C3835,'7.工程別レート'!$C$6:$E$501,2,FALSE))</f>
        <v/>
      </c>
      <c r="K3835" s="195" t="str">
        <f t="shared" si="119"/>
        <v/>
      </c>
    </row>
    <row r="3836" spans="2:11" ht="18" customHeight="1">
      <c r="B3836" s="16" t="str">
        <f>IF('6.標準時間'!$B3836="","",'6.標準時間'!B3836)</f>
        <v/>
      </c>
      <c r="C3836" s="16" t="str">
        <f>IF('6.標準時間'!$C3836="","",'6.標準時間'!C3836)</f>
        <v/>
      </c>
      <c r="D3836" s="16" t="str">
        <f>IF('6.標準時間'!$C3836="","",'6.標準時間'!E3836)</f>
        <v/>
      </c>
      <c r="E3836" s="171" t="str">
        <f>IF('6.標準時間'!$C3836="","",'6.標準時間'!F3836)</f>
        <v/>
      </c>
      <c r="F3836" s="15" t="str">
        <f t="shared" si="118"/>
        <v/>
      </c>
      <c r="G3836" s="142" t="str">
        <f>IF('6.標準時間'!$C3836="","",'6.標準時間'!H3836)</f>
        <v/>
      </c>
      <c r="H3836" s="142" t="str">
        <f>IF('6.標準時間'!$C3836="","",'6.標準時間'!I3836)</f>
        <v/>
      </c>
      <c r="I3836" s="107" t="str">
        <f>IF(C3836="","",VLOOKUP($C3836,'7.工程別レート'!$C$6:$E$501,3,FALSE))</f>
        <v/>
      </c>
      <c r="J3836" s="108" t="str">
        <f>IF(C3836="","",VLOOKUP($C3836,'7.工程別レート'!$C$6:$E$501,2,FALSE))</f>
        <v/>
      </c>
      <c r="K3836" s="195" t="str">
        <f t="shared" si="119"/>
        <v/>
      </c>
    </row>
    <row r="3837" spans="2:11" ht="18" customHeight="1">
      <c r="B3837" s="16" t="str">
        <f>IF('6.標準時間'!$B3837="","",'6.標準時間'!B3837)</f>
        <v/>
      </c>
      <c r="C3837" s="16" t="str">
        <f>IF('6.標準時間'!$C3837="","",'6.標準時間'!C3837)</f>
        <v/>
      </c>
      <c r="D3837" s="16" t="str">
        <f>IF('6.標準時間'!$C3837="","",'6.標準時間'!E3837)</f>
        <v/>
      </c>
      <c r="E3837" s="171" t="str">
        <f>IF('6.標準時間'!$C3837="","",'6.標準時間'!F3837)</f>
        <v/>
      </c>
      <c r="F3837" s="15" t="str">
        <f t="shared" si="118"/>
        <v/>
      </c>
      <c r="G3837" s="142" t="str">
        <f>IF('6.標準時間'!$C3837="","",'6.標準時間'!H3837)</f>
        <v/>
      </c>
      <c r="H3837" s="142" t="str">
        <f>IF('6.標準時間'!$C3837="","",'6.標準時間'!I3837)</f>
        <v/>
      </c>
      <c r="I3837" s="107" t="str">
        <f>IF(C3837="","",VLOOKUP($C3837,'7.工程別レート'!$C$6:$E$501,3,FALSE))</f>
        <v/>
      </c>
      <c r="J3837" s="108" t="str">
        <f>IF(C3837="","",VLOOKUP($C3837,'7.工程別レート'!$C$6:$E$501,2,FALSE))</f>
        <v/>
      </c>
      <c r="K3837" s="195" t="str">
        <f t="shared" si="119"/>
        <v/>
      </c>
    </row>
    <row r="3838" spans="2:11" ht="18" customHeight="1">
      <c r="B3838" s="16" t="str">
        <f>IF('6.標準時間'!$B3838="","",'6.標準時間'!B3838)</f>
        <v/>
      </c>
      <c r="C3838" s="16" t="str">
        <f>IF('6.標準時間'!$C3838="","",'6.標準時間'!C3838)</f>
        <v/>
      </c>
      <c r="D3838" s="16" t="str">
        <f>IF('6.標準時間'!$C3838="","",'6.標準時間'!E3838)</f>
        <v/>
      </c>
      <c r="E3838" s="171" t="str">
        <f>IF('6.標準時間'!$C3838="","",'6.標準時間'!F3838)</f>
        <v/>
      </c>
      <c r="F3838" s="15" t="str">
        <f t="shared" si="118"/>
        <v/>
      </c>
      <c r="G3838" s="142" t="str">
        <f>IF('6.標準時間'!$C3838="","",'6.標準時間'!H3838)</f>
        <v/>
      </c>
      <c r="H3838" s="142" t="str">
        <f>IF('6.標準時間'!$C3838="","",'6.標準時間'!I3838)</f>
        <v/>
      </c>
      <c r="I3838" s="107" t="str">
        <f>IF(C3838="","",VLOOKUP($C3838,'7.工程別レート'!$C$6:$E$501,3,FALSE))</f>
        <v/>
      </c>
      <c r="J3838" s="108" t="str">
        <f>IF(C3838="","",VLOOKUP($C3838,'7.工程別レート'!$C$6:$E$501,2,FALSE))</f>
        <v/>
      </c>
      <c r="K3838" s="195" t="str">
        <f t="shared" si="119"/>
        <v/>
      </c>
    </row>
    <row r="3839" spans="2:11" ht="18" customHeight="1">
      <c r="B3839" s="16" t="str">
        <f>IF('6.標準時間'!$B3839="","",'6.標準時間'!B3839)</f>
        <v/>
      </c>
      <c r="C3839" s="16" t="str">
        <f>IF('6.標準時間'!$C3839="","",'6.標準時間'!C3839)</f>
        <v/>
      </c>
      <c r="D3839" s="16" t="str">
        <f>IF('6.標準時間'!$C3839="","",'6.標準時間'!E3839)</f>
        <v/>
      </c>
      <c r="E3839" s="171" t="str">
        <f>IF('6.標準時間'!$C3839="","",'6.標準時間'!F3839)</f>
        <v/>
      </c>
      <c r="F3839" s="15" t="str">
        <f t="shared" si="118"/>
        <v/>
      </c>
      <c r="G3839" s="142" t="str">
        <f>IF('6.標準時間'!$C3839="","",'6.標準時間'!H3839)</f>
        <v/>
      </c>
      <c r="H3839" s="142" t="str">
        <f>IF('6.標準時間'!$C3839="","",'6.標準時間'!I3839)</f>
        <v/>
      </c>
      <c r="I3839" s="107" t="str">
        <f>IF(C3839="","",VLOOKUP($C3839,'7.工程別レート'!$C$6:$E$501,3,FALSE))</f>
        <v/>
      </c>
      <c r="J3839" s="108" t="str">
        <f>IF(C3839="","",VLOOKUP($C3839,'7.工程別レート'!$C$6:$E$501,2,FALSE))</f>
        <v/>
      </c>
      <c r="K3839" s="195" t="str">
        <f t="shared" si="119"/>
        <v/>
      </c>
    </row>
    <row r="3840" spans="2:11" ht="18" customHeight="1">
      <c r="B3840" s="16" t="str">
        <f>IF('6.標準時間'!$B3840="","",'6.標準時間'!B3840)</f>
        <v/>
      </c>
      <c r="C3840" s="16" t="str">
        <f>IF('6.標準時間'!$C3840="","",'6.標準時間'!C3840)</f>
        <v/>
      </c>
      <c r="D3840" s="16" t="str">
        <f>IF('6.標準時間'!$C3840="","",'6.標準時間'!E3840)</f>
        <v/>
      </c>
      <c r="E3840" s="171" t="str">
        <f>IF('6.標準時間'!$C3840="","",'6.標準時間'!F3840)</f>
        <v/>
      </c>
      <c r="F3840" s="15" t="str">
        <f t="shared" si="118"/>
        <v/>
      </c>
      <c r="G3840" s="142" t="str">
        <f>IF('6.標準時間'!$C3840="","",'6.標準時間'!H3840)</f>
        <v/>
      </c>
      <c r="H3840" s="142" t="str">
        <f>IF('6.標準時間'!$C3840="","",'6.標準時間'!I3840)</f>
        <v/>
      </c>
      <c r="I3840" s="107" t="str">
        <f>IF(C3840="","",VLOOKUP($C3840,'7.工程別レート'!$C$6:$E$501,3,FALSE))</f>
        <v/>
      </c>
      <c r="J3840" s="108" t="str">
        <f>IF(C3840="","",VLOOKUP($C3840,'7.工程別レート'!$C$6:$E$501,2,FALSE))</f>
        <v/>
      </c>
      <c r="K3840" s="195" t="str">
        <f t="shared" si="119"/>
        <v/>
      </c>
    </row>
    <row r="3841" spans="2:11" ht="18" customHeight="1">
      <c r="B3841" s="16" t="str">
        <f>IF('6.標準時間'!$B3841="","",'6.標準時間'!B3841)</f>
        <v/>
      </c>
      <c r="C3841" s="16" t="str">
        <f>IF('6.標準時間'!$C3841="","",'6.標準時間'!C3841)</f>
        <v/>
      </c>
      <c r="D3841" s="16" t="str">
        <f>IF('6.標準時間'!$C3841="","",'6.標準時間'!E3841)</f>
        <v/>
      </c>
      <c r="E3841" s="171" t="str">
        <f>IF('6.標準時間'!$C3841="","",'6.標準時間'!F3841)</f>
        <v/>
      </c>
      <c r="F3841" s="15" t="str">
        <f t="shared" si="118"/>
        <v/>
      </c>
      <c r="G3841" s="142" t="str">
        <f>IF('6.標準時間'!$C3841="","",'6.標準時間'!H3841)</f>
        <v/>
      </c>
      <c r="H3841" s="142" t="str">
        <f>IF('6.標準時間'!$C3841="","",'6.標準時間'!I3841)</f>
        <v/>
      </c>
      <c r="I3841" s="107" t="str">
        <f>IF(C3841="","",VLOOKUP($C3841,'7.工程別レート'!$C$6:$E$501,3,FALSE))</f>
        <v/>
      </c>
      <c r="J3841" s="108" t="str">
        <f>IF(C3841="","",VLOOKUP($C3841,'7.工程別レート'!$C$6:$E$501,2,FALSE))</f>
        <v/>
      </c>
      <c r="K3841" s="195" t="str">
        <f t="shared" si="119"/>
        <v/>
      </c>
    </row>
    <row r="3842" spans="2:11" ht="18" customHeight="1">
      <c r="B3842" s="16" t="str">
        <f>IF('6.標準時間'!$B3842="","",'6.標準時間'!B3842)</f>
        <v/>
      </c>
      <c r="C3842" s="16" t="str">
        <f>IF('6.標準時間'!$C3842="","",'6.標準時間'!C3842)</f>
        <v/>
      </c>
      <c r="D3842" s="16" t="str">
        <f>IF('6.標準時間'!$C3842="","",'6.標準時間'!E3842)</f>
        <v/>
      </c>
      <c r="E3842" s="171" t="str">
        <f>IF('6.標準時間'!$C3842="","",'6.標準時間'!F3842)</f>
        <v/>
      </c>
      <c r="F3842" s="15" t="str">
        <f t="shared" si="118"/>
        <v/>
      </c>
      <c r="G3842" s="142" t="str">
        <f>IF('6.標準時間'!$C3842="","",'6.標準時間'!H3842)</f>
        <v/>
      </c>
      <c r="H3842" s="142" t="str">
        <f>IF('6.標準時間'!$C3842="","",'6.標準時間'!I3842)</f>
        <v/>
      </c>
      <c r="I3842" s="107" t="str">
        <f>IF(C3842="","",VLOOKUP($C3842,'7.工程別レート'!$C$6:$E$501,3,FALSE))</f>
        <v/>
      </c>
      <c r="J3842" s="108" t="str">
        <f>IF(C3842="","",VLOOKUP($C3842,'7.工程別レート'!$C$6:$E$501,2,FALSE))</f>
        <v/>
      </c>
      <c r="K3842" s="195" t="str">
        <f t="shared" si="119"/>
        <v/>
      </c>
    </row>
    <row r="3843" spans="2:11" ht="18" customHeight="1">
      <c r="B3843" s="16" t="str">
        <f>IF('6.標準時間'!$B3843="","",'6.標準時間'!B3843)</f>
        <v/>
      </c>
      <c r="C3843" s="16" t="str">
        <f>IF('6.標準時間'!$C3843="","",'6.標準時間'!C3843)</f>
        <v/>
      </c>
      <c r="D3843" s="16" t="str">
        <f>IF('6.標準時間'!$C3843="","",'6.標準時間'!E3843)</f>
        <v/>
      </c>
      <c r="E3843" s="171" t="str">
        <f>IF('6.標準時間'!$C3843="","",'6.標準時間'!F3843)</f>
        <v/>
      </c>
      <c r="F3843" s="15" t="str">
        <f t="shared" si="118"/>
        <v/>
      </c>
      <c r="G3843" s="142" t="str">
        <f>IF('6.標準時間'!$C3843="","",'6.標準時間'!H3843)</f>
        <v/>
      </c>
      <c r="H3843" s="142" t="str">
        <f>IF('6.標準時間'!$C3843="","",'6.標準時間'!I3843)</f>
        <v/>
      </c>
      <c r="I3843" s="107" t="str">
        <f>IF(C3843="","",VLOOKUP($C3843,'7.工程別レート'!$C$6:$E$501,3,FALSE))</f>
        <v/>
      </c>
      <c r="J3843" s="108" t="str">
        <f>IF(C3843="","",VLOOKUP($C3843,'7.工程別レート'!$C$6:$E$501,2,FALSE))</f>
        <v/>
      </c>
      <c r="K3843" s="195" t="str">
        <f t="shared" si="119"/>
        <v/>
      </c>
    </row>
    <row r="3844" spans="2:11" ht="18" customHeight="1">
      <c r="B3844" s="16" t="str">
        <f>IF('6.標準時間'!$B3844="","",'6.標準時間'!B3844)</f>
        <v/>
      </c>
      <c r="C3844" s="16" t="str">
        <f>IF('6.標準時間'!$C3844="","",'6.標準時間'!C3844)</f>
        <v/>
      </c>
      <c r="D3844" s="16" t="str">
        <f>IF('6.標準時間'!$C3844="","",'6.標準時間'!E3844)</f>
        <v/>
      </c>
      <c r="E3844" s="171" t="str">
        <f>IF('6.標準時間'!$C3844="","",'6.標準時間'!F3844)</f>
        <v/>
      </c>
      <c r="F3844" s="15" t="str">
        <f t="shared" si="118"/>
        <v/>
      </c>
      <c r="G3844" s="142" t="str">
        <f>IF('6.標準時間'!$C3844="","",'6.標準時間'!H3844)</f>
        <v/>
      </c>
      <c r="H3844" s="142" t="str">
        <f>IF('6.標準時間'!$C3844="","",'6.標準時間'!I3844)</f>
        <v/>
      </c>
      <c r="I3844" s="107" t="str">
        <f>IF(C3844="","",VLOOKUP($C3844,'7.工程別レート'!$C$6:$E$501,3,FALSE))</f>
        <v/>
      </c>
      <c r="J3844" s="108" t="str">
        <f>IF(C3844="","",VLOOKUP($C3844,'7.工程別レート'!$C$6:$E$501,2,FALSE))</f>
        <v/>
      </c>
      <c r="K3844" s="195" t="str">
        <f t="shared" si="119"/>
        <v/>
      </c>
    </row>
    <row r="3845" spans="2:11" ht="18" customHeight="1">
      <c r="B3845" s="16" t="str">
        <f>IF('6.標準時間'!$B3845="","",'6.標準時間'!B3845)</f>
        <v/>
      </c>
      <c r="C3845" s="16" t="str">
        <f>IF('6.標準時間'!$C3845="","",'6.標準時間'!C3845)</f>
        <v/>
      </c>
      <c r="D3845" s="16" t="str">
        <f>IF('6.標準時間'!$C3845="","",'6.標準時間'!E3845)</f>
        <v/>
      </c>
      <c r="E3845" s="171" t="str">
        <f>IF('6.標準時間'!$C3845="","",'6.標準時間'!F3845)</f>
        <v/>
      </c>
      <c r="F3845" s="15" t="str">
        <f t="shared" si="118"/>
        <v/>
      </c>
      <c r="G3845" s="142" t="str">
        <f>IF('6.標準時間'!$C3845="","",'6.標準時間'!H3845)</f>
        <v/>
      </c>
      <c r="H3845" s="142" t="str">
        <f>IF('6.標準時間'!$C3845="","",'6.標準時間'!I3845)</f>
        <v/>
      </c>
      <c r="I3845" s="107" t="str">
        <f>IF(C3845="","",VLOOKUP($C3845,'7.工程別レート'!$C$6:$E$501,3,FALSE))</f>
        <v/>
      </c>
      <c r="J3845" s="108" t="str">
        <f>IF(C3845="","",VLOOKUP($C3845,'7.工程別レート'!$C$6:$E$501,2,FALSE))</f>
        <v/>
      </c>
      <c r="K3845" s="195" t="str">
        <f t="shared" si="119"/>
        <v/>
      </c>
    </row>
    <row r="3846" spans="2:11" ht="18" customHeight="1">
      <c r="B3846" s="16" t="str">
        <f>IF('6.標準時間'!$B3846="","",'6.標準時間'!B3846)</f>
        <v/>
      </c>
      <c r="C3846" s="16" t="str">
        <f>IF('6.標準時間'!$C3846="","",'6.標準時間'!C3846)</f>
        <v/>
      </c>
      <c r="D3846" s="16" t="str">
        <f>IF('6.標準時間'!$C3846="","",'6.標準時間'!E3846)</f>
        <v/>
      </c>
      <c r="E3846" s="171" t="str">
        <f>IF('6.標準時間'!$C3846="","",'6.標準時間'!F3846)</f>
        <v/>
      </c>
      <c r="F3846" s="15" t="str">
        <f t="shared" ref="F3846:F3909" si="120">C3846&amp;D3846</f>
        <v/>
      </c>
      <c r="G3846" s="142" t="str">
        <f>IF('6.標準時間'!$C3846="","",'6.標準時間'!H3846)</f>
        <v/>
      </c>
      <c r="H3846" s="142" t="str">
        <f>IF('6.標準時間'!$C3846="","",'6.標準時間'!I3846)</f>
        <v/>
      </c>
      <c r="I3846" s="107" t="str">
        <f>IF(C3846="","",VLOOKUP($C3846,'7.工程別レート'!$C$6:$E$501,3,FALSE))</f>
        <v/>
      </c>
      <c r="J3846" s="108" t="str">
        <f>IF(C3846="","",VLOOKUP($C3846,'7.工程別レート'!$C$6:$E$501,2,FALSE))</f>
        <v/>
      </c>
      <c r="K3846" s="195" t="str">
        <f t="shared" si="119"/>
        <v/>
      </c>
    </row>
    <row r="3847" spans="2:11" ht="18" customHeight="1">
      <c r="B3847" s="16" t="str">
        <f>IF('6.標準時間'!$B3847="","",'6.標準時間'!B3847)</f>
        <v/>
      </c>
      <c r="C3847" s="16" t="str">
        <f>IF('6.標準時間'!$C3847="","",'6.標準時間'!C3847)</f>
        <v/>
      </c>
      <c r="D3847" s="16" t="str">
        <f>IF('6.標準時間'!$C3847="","",'6.標準時間'!E3847)</f>
        <v/>
      </c>
      <c r="E3847" s="171" t="str">
        <f>IF('6.標準時間'!$C3847="","",'6.標準時間'!F3847)</f>
        <v/>
      </c>
      <c r="F3847" s="15" t="str">
        <f t="shared" si="120"/>
        <v/>
      </c>
      <c r="G3847" s="142" t="str">
        <f>IF('6.標準時間'!$C3847="","",'6.標準時間'!H3847)</f>
        <v/>
      </c>
      <c r="H3847" s="142" t="str">
        <f>IF('6.標準時間'!$C3847="","",'6.標準時間'!I3847)</f>
        <v/>
      </c>
      <c r="I3847" s="107" t="str">
        <f>IF(C3847="","",VLOOKUP($C3847,'7.工程別レート'!$C$6:$E$501,3,FALSE))</f>
        <v/>
      </c>
      <c r="J3847" s="108" t="str">
        <f>IF(C3847="","",VLOOKUP($C3847,'7.工程別レート'!$C$6:$E$501,2,FALSE))</f>
        <v/>
      </c>
      <c r="K3847" s="195" t="str">
        <f t="shared" ref="K3847:K3910" si="121">IF(ISERROR((G3847*I3847)+(H3847*J3847)),"",(G3847*I3847)+(H3847*J3847))</f>
        <v/>
      </c>
    </row>
    <row r="3848" spans="2:11" ht="18" customHeight="1">
      <c r="B3848" s="16" t="str">
        <f>IF('6.標準時間'!$B3848="","",'6.標準時間'!B3848)</f>
        <v/>
      </c>
      <c r="C3848" s="16" t="str">
        <f>IF('6.標準時間'!$C3848="","",'6.標準時間'!C3848)</f>
        <v/>
      </c>
      <c r="D3848" s="16" t="str">
        <f>IF('6.標準時間'!$C3848="","",'6.標準時間'!E3848)</f>
        <v/>
      </c>
      <c r="E3848" s="171" t="str">
        <f>IF('6.標準時間'!$C3848="","",'6.標準時間'!F3848)</f>
        <v/>
      </c>
      <c r="F3848" s="15" t="str">
        <f t="shared" si="120"/>
        <v/>
      </c>
      <c r="G3848" s="142" t="str">
        <f>IF('6.標準時間'!$C3848="","",'6.標準時間'!H3848)</f>
        <v/>
      </c>
      <c r="H3848" s="142" t="str">
        <f>IF('6.標準時間'!$C3848="","",'6.標準時間'!I3848)</f>
        <v/>
      </c>
      <c r="I3848" s="107" t="str">
        <f>IF(C3848="","",VLOOKUP($C3848,'7.工程別レート'!$C$6:$E$501,3,FALSE))</f>
        <v/>
      </c>
      <c r="J3848" s="108" t="str">
        <f>IF(C3848="","",VLOOKUP($C3848,'7.工程別レート'!$C$6:$E$501,2,FALSE))</f>
        <v/>
      </c>
      <c r="K3848" s="195" t="str">
        <f t="shared" si="121"/>
        <v/>
      </c>
    </row>
    <row r="3849" spans="2:11" ht="18" customHeight="1">
      <c r="B3849" s="16" t="str">
        <f>IF('6.標準時間'!$B3849="","",'6.標準時間'!B3849)</f>
        <v/>
      </c>
      <c r="C3849" s="16" t="str">
        <f>IF('6.標準時間'!$C3849="","",'6.標準時間'!C3849)</f>
        <v/>
      </c>
      <c r="D3849" s="16" t="str">
        <f>IF('6.標準時間'!$C3849="","",'6.標準時間'!E3849)</f>
        <v/>
      </c>
      <c r="E3849" s="171" t="str">
        <f>IF('6.標準時間'!$C3849="","",'6.標準時間'!F3849)</f>
        <v/>
      </c>
      <c r="F3849" s="15" t="str">
        <f t="shared" si="120"/>
        <v/>
      </c>
      <c r="G3849" s="142" t="str">
        <f>IF('6.標準時間'!$C3849="","",'6.標準時間'!H3849)</f>
        <v/>
      </c>
      <c r="H3849" s="142" t="str">
        <f>IF('6.標準時間'!$C3849="","",'6.標準時間'!I3849)</f>
        <v/>
      </c>
      <c r="I3849" s="107" t="str">
        <f>IF(C3849="","",VLOOKUP($C3849,'7.工程別レート'!$C$6:$E$501,3,FALSE))</f>
        <v/>
      </c>
      <c r="J3849" s="108" t="str">
        <f>IF(C3849="","",VLOOKUP($C3849,'7.工程別レート'!$C$6:$E$501,2,FALSE))</f>
        <v/>
      </c>
      <c r="K3849" s="195" t="str">
        <f t="shared" si="121"/>
        <v/>
      </c>
    </row>
    <row r="3850" spans="2:11" ht="18" customHeight="1">
      <c r="B3850" s="16" t="str">
        <f>IF('6.標準時間'!$B3850="","",'6.標準時間'!B3850)</f>
        <v/>
      </c>
      <c r="C3850" s="16" t="str">
        <f>IF('6.標準時間'!$C3850="","",'6.標準時間'!C3850)</f>
        <v/>
      </c>
      <c r="D3850" s="16" t="str">
        <f>IF('6.標準時間'!$C3850="","",'6.標準時間'!E3850)</f>
        <v/>
      </c>
      <c r="E3850" s="171" t="str">
        <f>IF('6.標準時間'!$C3850="","",'6.標準時間'!F3850)</f>
        <v/>
      </c>
      <c r="F3850" s="15" t="str">
        <f t="shared" si="120"/>
        <v/>
      </c>
      <c r="G3850" s="142" t="str">
        <f>IF('6.標準時間'!$C3850="","",'6.標準時間'!H3850)</f>
        <v/>
      </c>
      <c r="H3850" s="142" t="str">
        <f>IF('6.標準時間'!$C3850="","",'6.標準時間'!I3850)</f>
        <v/>
      </c>
      <c r="I3850" s="107" t="str">
        <f>IF(C3850="","",VLOOKUP($C3850,'7.工程別レート'!$C$6:$E$501,3,FALSE))</f>
        <v/>
      </c>
      <c r="J3850" s="108" t="str">
        <f>IF(C3850="","",VLOOKUP($C3850,'7.工程別レート'!$C$6:$E$501,2,FALSE))</f>
        <v/>
      </c>
      <c r="K3850" s="195" t="str">
        <f t="shared" si="121"/>
        <v/>
      </c>
    </row>
    <row r="3851" spans="2:11" ht="18" customHeight="1">
      <c r="B3851" s="16" t="str">
        <f>IF('6.標準時間'!$B3851="","",'6.標準時間'!B3851)</f>
        <v/>
      </c>
      <c r="C3851" s="16" t="str">
        <f>IF('6.標準時間'!$C3851="","",'6.標準時間'!C3851)</f>
        <v/>
      </c>
      <c r="D3851" s="16" t="str">
        <f>IF('6.標準時間'!$C3851="","",'6.標準時間'!E3851)</f>
        <v/>
      </c>
      <c r="E3851" s="171" t="str">
        <f>IF('6.標準時間'!$C3851="","",'6.標準時間'!F3851)</f>
        <v/>
      </c>
      <c r="F3851" s="15" t="str">
        <f t="shared" si="120"/>
        <v/>
      </c>
      <c r="G3851" s="142" t="str">
        <f>IF('6.標準時間'!$C3851="","",'6.標準時間'!H3851)</f>
        <v/>
      </c>
      <c r="H3851" s="142" t="str">
        <f>IF('6.標準時間'!$C3851="","",'6.標準時間'!I3851)</f>
        <v/>
      </c>
      <c r="I3851" s="107" t="str">
        <f>IF(C3851="","",VLOOKUP($C3851,'7.工程別レート'!$C$6:$E$501,3,FALSE))</f>
        <v/>
      </c>
      <c r="J3851" s="108" t="str">
        <f>IF(C3851="","",VLOOKUP($C3851,'7.工程別レート'!$C$6:$E$501,2,FALSE))</f>
        <v/>
      </c>
      <c r="K3851" s="195" t="str">
        <f t="shared" si="121"/>
        <v/>
      </c>
    </row>
    <row r="3852" spans="2:11" ht="18" customHeight="1">
      <c r="B3852" s="16" t="str">
        <f>IF('6.標準時間'!$B3852="","",'6.標準時間'!B3852)</f>
        <v/>
      </c>
      <c r="C3852" s="16" t="str">
        <f>IF('6.標準時間'!$C3852="","",'6.標準時間'!C3852)</f>
        <v/>
      </c>
      <c r="D3852" s="16" t="str">
        <f>IF('6.標準時間'!$C3852="","",'6.標準時間'!E3852)</f>
        <v/>
      </c>
      <c r="E3852" s="171" t="str">
        <f>IF('6.標準時間'!$C3852="","",'6.標準時間'!F3852)</f>
        <v/>
      </c>
      <c r="F3852" s="15" t="str">
        <f t="shared" si="120"/>
        <v/>
      </c>
      <c r="G3852" s="142" t="str">
        <f>IF('6.標準時間'!$C3852="","",'6.標準時間'!H3852)</f>
        <v/>
      </c>
      <c r="H3852" s="142" t="str">
        <f>IF('6.標準時間'!$C3852="","",'6.標準時間'!I3852)</f>
        <v/>
      </c>
      <c r="I3852" s="107" t="str">
        <f>IF(C3852="","",VLOOKUP($C3852,'7.工程別レート'!$C$6:$E$501,3,FALSE))</f>
        <v/>
      </c>
      <c r="J3852" s="108" t="str">
        <f>IF(C3852="","",VLOOKUP($C3852,'7.工程別レート'!$C$6:$E$501,2,FALSE))</f>
        <v/>
      </c>
      <c r="K3852" s="195" t="str">
        <f t="shared" si="121"/>
        <v/>
      </c>
    </row>
    <row r="3853" spans="2:11" ht="18" customHeight="1">
      <c r="B3853" s="16" t="str">
        <f>IF('6.標準時間'!$B3853="","",'6.標準時間'!B3853)</f>
        <v/>
      </c>
      <c r="C3853" s="16" t="str">
        <f>IF('6.標準時間'!$C3853="","",'6.標準時間'!C3853)</f>
        <v/>
      </c>
      <c r="D3853" s="16" t="str">
        <f>IF('6.標準時間'!$C3853="","",'6.標準時間'!E3853)</f>
        <v/>
      </c>
      <c r="E3853" s="171" t="str">
        <f>IF('6.標準時間'!$C3853="","",'6.標準時間'!F3853)</f>
        <v/>
      </c>
      <c r="F3853" s="15" t="str">
        <f t="shared" si="120"/>
        <v/>
      </c>
      <c r="G3853" s="142" t="str">
        <f>IF('6.標準時間'!$C3853="","",'6.標準時間'!H3853)</f>
        <v/>
      </c>
      <c r="H3853" s="142" t="str">
        <f>IF('6.標準時間'!$C3853="","",'6.標準時間'!I3853)</f>
        <v/>
      </c>
      <c r="I3853" s="107" t="str">
        <f>IF(C3853="","",VLOOKUP($C3853,'7.工程別レート'!$C$6:$E$501,3,FALSE))</f>
        <v/>
      </c>
      <c r="J3853" s="108" t="str">
        <f>IF(C3853="","",VLOOKUP($C3853,'7.工程別レート'!$C$6:$E$501,2,FALSE))</f>
        <v/>
      </c>
      <c r="K3853" s="195" t="str">
        <f t="shared" si="121"/>
        <v/>
      </c>
    </row>
    <row r="3854" spans="2:11" ht="18" customHeight="1">
      <c r="B3854" s="16" t="str">
        <f>IF('6.標準時間'!$B3854="","",'6.標準時間'!B3854)</f>
        <v/>
      </c>
      <c r="C3854" s="16" t="str">
        <f>IF('6.標準時間'!$C3854="","",'6.標準時間'!C3854)</f>
        <v/>
      </c>
      <c r="D3854" s="16" t="str">
        <f>IF('6.標準時間'!$C3854="","",'6.標準時間'!E3854)</f>
        <v/>
      </c>
      <c r="E3854" s="171" t="str">
        <f>IF('6.標準時間'!$C3854="","",'6.標準時間'!F3854)</f>
        <v/>
      </c>
      <c r="F3854" s="15" t="str">
        <f t="shared" si="120"/>
        <v/>
      </c>
      <c r="G3854" s="142" t="str">
        <f>IF('6.標準時間'!$C3854="","",'6.標準時間'!H3854)</f>
        <v/>
      </c>
      <c r="H3854" s="142" t="str">
        <f>IF('6.標準時間'!$C3854="","",'6.標準時間'!I3854)</f>
        <v/>
      </c>
      <c r="I3854" s="107" t="str">
        <f>IF(C3854="","",VLOOKUP($C3854,'7.工程別レート'!$C$6:$E$501,3,FALSE))</f>
        <v/>
      </c>
      <c r="J3854" s="108" t="str">
        <f>IF(C3854="","",VLOOKUP($C3854,'7.工程別レート'!$C$6:$E$501,2,FALSE))</f>
        <v/>
      </c>
      <c r="K3854" s="195" t="str">
        <f t="shared" si="121"/>
        <v/>
      </c>
    </row>
    <row r="3855" spans="2:11" ht="18" customHeight="1">
      <c r="B3855" s="16" t="str">
        <f>IF('6.標準時間'!$B3855="","",'6.標準時間'!B3855)</f>
        <v/>
      </c>
      <c r="C3855" s="16" t="str">
        <f>IF('6.標準時間'!$C3855="","",'6.標準時間'!C3855)</f>
        <v/>
      </c>
      <c r="D3855" s="16" t="str">
        <f>IF('6.標準時間'!$C3855="","",'6.標準時間'!E3855)</f>
        <v/>
      </c>
      <c r="E3855" s="171" t="str">
        <f>IF('6.標準時間'!$C3855="","",'6.標準時間'!F3855)</f>
        <v/>
      </c>
      <c r="F3855" s="15" t="str">
        <f t="shared" si="120"/>
        <v/>
      </c>
      <c r="G3855" s="142" t="str">
        <f>IF('6.標準時間'!$C3855="","",'6.標準時間'!H3855)</f>
        <v/>
      </c>
      <c r="H3855" s="142" t="str">
        <f>IF('6.標準時間'!$C3855="","",'6.標準時間'!I3855)</f>
        <v/>
      </c>
      <c r="I3855" s="107" t="str">
        <f>IF(C3855="","",VLOOKUP($C3855,'7.工程別レート'!$C$6:$E$501,3,FALSE))</f>
        <v/>
      </c>
      <c r="J3855" s="108" t="str">
        <f>IF(C3855="","",VLOOKUP($C3855,'7.工程別レート'!$C$6:$E$501,2,FALSE))</f>
        <v/>
      </c>
      <c r="K3855" s="195" t="str">
        <f t="shared" si="121"/>
        <v/>
      </c>
    </row>
    <row r="3856" spans="2:11" ht="18" customHeight="1">
      <c r="B3856" s="16" t="str">
        <f>IF('6.標準時間'!$B3856="","",'6.標準時間'!B3856)</f>
        <v/>
      </c>
      <c r="C3856" s="16" t="str">
        <f>IF('6.標準時間'!$C3856="","",'6.標準時間'!C3856)</f>
        <v/>
      </c>
      <c r="D3856" s="16" t="str">
        <f>IF('6.標準時間'!$C3856="","",'6.標準時間'!E3856)</f>
        <v/>
      </c>
      <c r="E3856" s="171" t="str">
        <f>IF('6.標準時間'!$C3856="","",'6.標準時間'!F3856)</f>
        <v/>
      </c>
      <c r="F3856" s="15" t="str">
        <f t="shared" si="120"/>
        <v/>
      </c>
      <c r="G3856" s="142" t="str">
        <f>IF('6.標準時間'!$C3856="","",'6.標準時間'!H3856)</f>
        <v/>
      </c>
      <c r="H3856" s="142" t="str">
        <f>IF('6.標準時間'!$C3856="","",'6.標準時間'!I3856)</f>
        <v/>
      </c>
      <c r="I3856" s="107" t="str">
        <f>IF(C3856="","",VLOOKUP($C3856,'7.工程別レート'!$C$6:$E$501,3,FALSE))</f>
        <v/>
      </c>
      <c r="J3856" s="108" t="str">
        <f>IF(C3856="","",VLOOKUP($C3856,'7.工程別レート'!$C$6:$E$501,2,FALSE))</f>
        <v/>
      </c>
      <c r="K3856" s="195" t="str">
        <f t="shared" si="121"/>
        <v/>
      </c>
    </row>
    <row r="3857" spans="2:11" ht="18" customHeight="1">
      <c r="B3857" s="16" t="str">
        <f>IF('6.標準時間'!$B3857="","",'6.標準時間'!B3857)</f>
        <v/>
      </c>
      <c r="C3857" s="16" t="str">
        <f>IF('6.標準時間'!$C3857="","",'6.標準時間'!C3857)</f>
        <v/>
      </c>
      <c r="D3857" s="16" t="str">
        <f>IF('6.標準時間'!$C3857="","",'6.標準時間'!E3857)</f>
        <v/>
      </c>
      <c r="E3857" s="171" t="str">
        <f>IF('6.標準時間'!$C3857="","",'6.標準時間'!F3857)</f>
        <v/>
      </c>
      <c r="F3857" s="15" t="str">
        <f t="shared" si="120"/>
        <v/>
      </c>
      <c r="G3857" s="142" t="str">
        <f>IF('6.標準時間'!$C3857="","",'6.標準時間'!H3857)</f>
        <v/>
      </c>
      <c r="H3857" s="142" t="str">
        <f>IF('6.標準時間'!$C3857="","",'6.標準時間'!I3857)</f>
        <v/>
      </c>
      <c r="I3857" s="107" t="str">
        <f>IF(C3857="","",VLOOKUP($C3857,'7.工程別レート'!$C$6:$E$501,3,FALSE))</f>
        <v/>
      </c>
      <c r="J3857" s="108" t="str">
        <f>IF(C3857="","",VLOOKUP($C3857,'7.工程別レート'!$C$6:$E$501,2,FALSE))</f>
        <v/>
      </c>
      <c r="K3857" s="195" t="str">
        <f t="shared" si="121"/>
        <v/>
      </c>
    </row>
    <row r="3858" spans="2:11" ht="18" customHeight="1">
      <c r="B3858" s="16" t="str">
        <f>IF('6.標準時間'!$B3858="","",'6.標準時間'!B3858)</f>
        <v/>
      </c>
      <c r="C3858" s="16" t="str">
        <f>IF('6.標準時間'!$C3858="","",'6.標準時間'!C3858)</f>
        <v/>
      </c>
      <c r="D3858" s="16" t="str">
        <f>IF('6.標準時間'!$C3858="","",'6.標準時間'!E3858)</f>
        <v/>
      </c>
      <c r="E3858" s="171" t="str">
        <f>IF('6.標準時間'!$C3858="","",'6.標準時間'!F3858)</f>
        <v/>
      </c>
      <c r="F3858" s="15" t="str">
        <f t="shared" si="120"/>
        <v/>
      </c>
      <c r="G3858" s="142" t="str">
        <f>IF('6.標準時間'!$C3858="","",'6.標準時間'!H3858)</f>
        <v/>
      </c>
      <c r="H3858" s="142" t="str">
        <f>IF('6.標準時間'!$C3858="","",'6.標準時間'!I3858)</f>
        <v/>
      </c>
      <c r="I3858" s="107" t="str">
        <f>IF(C3858="","",VLOOKUP($C3858,'7.工程別レート'!$C$6:$E$501,3,FALSE))</f>
        <v/>
      </c>
      <c r="J3858" s="108" t="str">
        <f>IF(C3858="","",VLOOKUP($C3858,'7.工程別レート'!$C$6:$E$501,2,FALSE))</f>
        <v/>
      </c>
      <c r="K3858" s="195" t="str">
        <f t="shared" si="121"/>
        <v/>
      </c>
    </row>
    <row r="3859" spans="2:11" ht="18" customHeight="1">
      <c r="B3859" s="16" t="str">
        <f>IF('6.標準時間'!$B3859="","",'6.標準時間'!B3859)</f>
        <v/>
      </c>
      <c r="C3859" s="16" t="str">
        <f>IF('6.標準時間'!$C3859="","",'6.標準時間'!C3859)</f>
        <v/>
      </c>
      <c r="D3859" s="16" t="str">
        <f>IF('6.標準時間'!$C3859="","",'6.標準時間'!E3859)</f>
        <v/>
      </c>
      <c r="E3859" s="171" t="str">
        <f>IF('6.標準時間'!$C3859="","",'6.標準時間'!F3859)</f>
        <v/>
      </c>
      <c r="F3859" s="15" t="str">
        <f t="shared" si="120"/>
        <v/>
      </c>
      <c r="G3859" s="142" t="str">
        <f>IF('6.標準時間'!$C3859="","",'6.標準時間'!H3859)</f>
        <v/>
      </c>
      <c r="H3859" s="142" t="str">
        <f>IF('6.標準時間'!$C3859="","",'6.標準時間'!I3859)</f>
        <v/>
      </c>
      <c r="I3859" s="107" t="str">
        <f>IF(C3859="","",VLOOKUP($C3859,'7.工程別レート'!$C$6:$E$501,3,FALSE))</f>
        <v/>
      </c>
      <c r="J3859" s="108" t="str">
        <f>IF(C3859="","",VLOOKUP($C3859,'7.工程別レート'!$C$6:$E$501,2,FALSE))</f>
        <v/>
      </c>
      <c r="K3859" s="195" t="str">
        <f t="shared" si="121"/>
        <v/>
      </c>
    </row>
    <row r="3860" spans="2:11" ht="18" customHeight="1">
      <c r="B3860" s="16" t="str">
        <f>IF('6.標準時間'!$B3860="","",'6.標準時間'!B3860)</f>
        <v/>
      </c>
      <c r="C3860" s="16" t="str">
        <f>IF('6.標準時間'!$C3860="","",'6.標準時間'!C3860)</f>
        <v/>
      </c>
      <c r="D3860" s="16" t="str">
        <f>IF('6.標準時間'!$C3860="","",'6.標準時間'!E3860)</f>
        <v/>
      </c>
      <c r="E3860" s="171" t="str">
        <f>IF('6.標準時間'!$C3860="","",'6.標準時間'!F3860)</f>
        <v/>
      </c>
      <c r="F3860" s="15" t="str">
        <f t="shared" si="120"/>
        <v/>
      </c>
      <c r="G3860" s="142" t="str">
        <f>IF('6.標準時間'!$C3860="","",'6.標準時間'!H3860)</f>
        <v/>
      </c>
      <c r="H3860" s="142" t="str">
        <f>IF('6.標準時間'!$C3860="","",'6.標準時間'!I3860)</f>
        <v/>
      </c>
      <c r="I3860" s="107" t="str">
        <f>IF(C3860="","",VLOOKUP($C3860,'7.工程別レート'!$C$6:$E$501,3,FALSE))</f>
        <v/>
      </c>
      <c r="J3860" s="108" t="str">
        <f>IF(C3860="","",VLOOKUP($C3860,'7.工程別レート'!$C$6:$E$501,2,FALSE))</f>
        <v/>
      </c>
      <c r="K3860" s="195" t="str">
        <f t="shared" si="121"/>
        <v/>
      </c>
    </row>
    <row r="3861" spans="2:11" ht="18" customHeight="1">
      <c r="B3861" s="16" t="str">
        <f>IF('6.標準時間'!$B3861="","",'6.標準時間'!B3861)</f>
        <v/>
      </c>
      <c r="C3861" s="16" t="str">
        <f>IF('6.標準時間'!$C3861="","",'6.標準時間'!C3861)</f>
        <v/>
      </c>
      <c r="D3861" s="16" t="str">
        <f>IF('6.標準時間'!$C3861="","",'6.標準時間'!E3861)</f>
        <v/>
      </c>
      <c r="E3861" s="171" t="str">
        <f>IF('6.標準時間'!$C3861="","",'6.標準時間'!F3861)</f>
        <v/>
      </c>
      <c r="F3861" s="15" t="str">
        <f t="shared" si="120"/>
        <v/>
      </c>
      <c r="G3861" s="142" t="str">
        <f>IF('6.標準時間'!$C3861="","",'6.標準時間'!H3861)</f>
        <v/>
      </c>
      <c r="H3861" s="142" t="str">
        <f>IF('6.標準時間'!$C3861="","",'6.標準時間'!I3861)</f>
        <v/>
      </c>
      <c r="I3861" s="107" t="str">
        <f>IF(C3861="","",VLOOKUP($C3861,'7.工程別レート'!$C$6:$E$501,3,FALSE))</f>
        <v/>
      </c>
      <c r="J3861" s="108" t="str">
        <f>IF(C3861="","",VLOOKUP($C3861,'7.工程別レート'!$C$6:$E$501,2,FALSE))</f>
        <v/>
      </c>
      <c r="K3861" s="195" t="str">
        <f t="shared" si="121"/>
        <v/>
      </c>
    </row>
    <row r="3862" spans="2:11" ht="18" customHeight="1">
      <c r="B3862" s="16" t="str">
        <f>IF('6.標準時間'!$B3862="","",'6.標準時間'!B3862)</f>
        <v/>
      </c>
      <c r="C3862" s="16" t="str">
        <f>IF('6.標準時間'!$C3862="","",'6.標準時間'!C3862)</f>
        <v/>
      </c>
      <c r="D3862" s="16" t="str">
        <f>IF('6.標準時間'!$C3862="","",'6.標準時間'!E3862)</f>
        <v/>
      </c>
      <c r="E3862" s="171" t="str">
        <f>IF('6.標準時間'!$C3862="","",'6.標準時間'!F3862)</f>
        <v/>
      </c>
      <c r="F3862" s="15" t="str">
        <f t="shared" si="120"/>
        <v/>
      </c>
      <c r="G3862" s="142" t="str">
        <f>IF('6.標準時間'!$C3862="","",'6.標準時間'!H3862)</f>
        <v/>
      </c>
      <c r="H3862" s="142" t="str">
        <f>IF('6.標準時間'!$C3862="","",'6.標準時間'!I3862)</f>
        <v/>
      </c>
      <c r="I3862" s="107" t="str">
        <f>IF(C3862="","",VLOOKUP($C3862,'7.工程別レート'!$C$6:$E$501,3,FALSE))</f>
        <v/>
      </c>
      <c r="J3862" s="108" t="str">
        <f>IF(C3862="","",VLOOKUP($C3862,'7.工程別レート'!$C$6:$E$501,2,FALSE))</f>
        <v/>
      </c>
      <c r="K3862" s="195" t="str">
        <f t="shared" si="121"/>
        <v/>
      </c>
    </row>
    <row r="3863" spans="2:11" ht="18" customHeight="1">
      <c r="B3863" s="16" t="str">
        <f>IF('6.標準時間'!$B3863="","",'6.標準時間'!B3863)</f>
        <v/>
      </c>
      <c r="C3863" s="16" t="str">
        <f>IF('6.標準時間'!$C3863="","",'6.標準時間'!C3863)</f>
        <v/>
      </c>
      <c r="D3863" s="16" t="str">
        <f>IF('6.標準時間'!$C3863="","",'6.標準時間'!E3863)</f>
        <v/>
      </c>
      <c r="E3863" s="171" t="str">
        <f>IF('6.標準時間'!$C3863="","",'6.標準時間'!F3863)</f>
        <v/>
      </c>
      <c r="F3863" s="15" t="str">
        <f t="shared" si="120"/>
        <v/>
      </c>
      <c r="G3863" s="142" t="str">
        <f>IF('6.標準時間'!$C3863="","",'6.標準時間'!H3863)</f>
        <v/>
      </c>
      <c r="H3863" s="142" t="str">
        <f>IF('6.標準時間'!$C3863="","",'6.標準時間'!I3863)</f>
        <v/>
      </c>
      <c r="I3863" s="107" t="str">
        <f>IF(C3863="","",VLOOKUP($C3863,'7.工程別レート'!$C$6:$E$501,3,FALSE))</f>
        <v/>
      </c>
      <c r="J3863" s="108" t="str">
        <f>IF(C3863="","",VLOOKUP($C3863,'7.工程別レート'!$C$6:$E$501,2,FALSE))</f>
        <v/>
      </c>
      <c r="K3863" s="195" t="str">
        <f t="shared" si="121"/>
        <v/>
      </c>
    </row>
    <row r="3864" spans="2:11" ht="18" customHeight="1">
      <c r="B3864" s="16" t="str">
        <f>IF('6.標準時間'!$B3864="","",'6.標準時間'!B3864)</f>
        <v/>
      </c>
      <c r="C3864" s="16" t="str">
        <f>IF('6.標準時間'!$C3864="","",'6.標準時間'!C3864)</f>
        <v/>
      </c>
      <c r="D3864" s="16" t="str">
        <f>IF('6.標準時間'!$C3864="","",'6.標準時間'!E3864)</f>
        <v/>
      </c>
      <c r="E3864" s="171" t="str">
        <f>IF('6.標準時間'!$C3864="","",'6.標準時間'!F3864)</f>
        <v/>
      </c>
      <c r="F3864" s="15" t="str">
        <f t="shared" si="120"/>
        <v/>
      </c>
      <c r="G3864" s="142" t="str">
        <f>IF('6.標準時間'!$C3864="","",'6.標準時間'!H3864)</f>
        <v/>
      </c>
      <c r="H3864" s="142" t="str">
        <f>IF('6.標準時間'!$C3864="","",'6.標準時間'!I3864)</f>
        <v/>
      </c>
      <c r="I3864" s="107" t="str">
        <f>IF(C3864="","",VLOOKUP($C3864,'7.工程別レート'!$C$6:$E$501,3,FALSE))</f>
        <v/>
      </c>
      <c r="J3864" s="108" t="str">
        <f>IF(C3864="","",VLOOKUP($C3864,'7.工程別レート'!$C$6:$E$501,2,FALSE))</f>
        <v/>
      </c>
      <c r="K3864" s="195" t="str">
        <f t="shared" si="121"/>
        <v/>
      </c>
    </row>
    <row r="3865" spans="2:11" ht="18" customHeight="1">
      <c r="B3865" s="16" t="str">
        <f>IF('6.標準時間'!$B3865="","",'6.標準時間'!B3865)</f>
        <v/>
      </c>
      <c r="C3865" s="16" t="str">
        <f>IF('6.標準時間'!$C3865="","",'6.標準時間'!C3865)</f>
        <v/>
      </c>
      <c r="D3865" s="16" t="str">
        <f>IF('6.標準時間'!$C3865="","",'6.標準時間'!E3865)</f>
        <v/>
      </c>
      <c r="E3865" s="171" t="str">
        <f>IF('6.標準時間'!$C3865="","",'6.標準時間'!F3865)</f>
        <v/>
      </c>
      <c r="F3865" s="15" t="str">
        <f t="shared" si="120"/>
        <v/>
      </c>
      <c r="G3865" s="142" t="str">
        <f>IF('6.標準時間'!$C3865="","",'6.標準時間'!H3865)</f>
        <v/>
      </c>
      <c r="H3865" s="142" t="str">
        <f>IF('6.標準時間'!$C3865="","",'6.標準時間'!I3865)</f>
        <v/>
      </c>
      <c r="I3865" s="107" t="str">
        <f>IF(C3865="","",VLOOKUP($C3865,'7.工程別レート'!$C$6:$E$501,3,FALSE))</f>
        <v/>
      </c>
      <c r="J3865" s="108" t="str">
        <f>IF(C3865="","",VLOOKUP($C3865,'7.工程別レート'!$C$6:$E$501,2,FALSE))</f>
        <v/>
      </c>
      <c r="K3865" s="195" t="str">
        <f t="shared" si="121"/>
        <v/>
      </c>
    </row>
    <row r="3866" spans="2:11" ht="18" customHeight="1">
      <c r="B3866" s="16" t="str">
        <f>IF('6.標準時間'!$B3866="","",'6.標準時間'!B3866)</f>
        <v/>
      </c>
      <c r="C3866" s="16" t="str">
        <f>IF('6.標準時間'!$C3866="","",'6.標準時間'!C3866)</f>
        <v/>
      </c>
      <c r="D3866" s="16" t="str">
        <f>IF('6.標準時間'!$C3866="","",'6.標準時間'!E3866)</f>
        <v/>
      </c>
      <c r="E3866" s="171" t="str">
        <f>IF('6.標準時間'!$C3866="","",'6.標準時間'!F3866)</f>
        <v/>
      </c>
      <c r="F3866" s="15" t="str">
        <f t="shared" si="120"/>
        <v/>
      </c>
      <c r="G3866" s="142" t="str">
        <f>IF('6.標準時間'!$C3866="","",'6.標準時間'!H3866)</f>
        <v/>
      </c>
      <c r="H3866" s="142" t="str">
        <f>IF('6.標準時間'!$C3866="","",'6.標準時間'!I3866)</f>
        <v/>
      </c>
      <c r="I3866" s="107" t="str">
        <f>IF(C3866="","",VLOOKUP($C3866,'7.工程別レート'!$C$6:$E$501,3,FALSE))</f>
        <v/>
      </c>
      <c r="J3866" s="108" t="str">
        <f>IF(C3866="","",VLOOKUP($C3866,'7.工程別レート'!$C$6:$E$501,2,FALSE))</f>
        <v/>
      </c>
      <c r="K3866" s="195" t="str">
        <f t="shared" si="121"/>
        <v/>
      </c>
    </row>
    <row r="3867" spans="2:11" ht="18" customHeight="1">
      <c r="B3867" s="16" t="str">
        <f>IF('6.標準時間'!$B3867="","",'6.標準時間'!B3867)</f>
        <v/>
      </c>
      <c r="C3867" s="16" t="str">
        <f>IF('6.標準時間'!$C3867="","",'6.標準時間'!C3867)</f>
        <v/>
      </c>
      <c r="D3867" s="16" t="str">
        <f>IF('6.標準時間'!$C3867="","",'6.標準時間'!E3867)</f>
        <v/>
      </c>
      <c r="E3867" s="171" t="str">
        <f>IF('6.標準時間'!$C3867="","",'6.標準時間'!F3867)</f>
        <v/>
      </c>
      <c r="F3867" s="15" t="str">
        <f t="shared" si="120"/>
        <v/>
      </c>
      <c r="G3867" s="142" t="str">
        <f>IF('6.標準時間'!$C3867="","",'6.標準時間'!H3867)</f>
        <v/>
      </c>
      <c r="H3867" s="142" t="str">
        <f>IF('6.標準時間'!$C3867="","",'6.標準時間'!I3867)</f>
        <v/>
      </c>
      <c r="I3867" s="107" t="str">
        <f>IF(C3867="","",VLOOKUP($C3867,'7.工程別レート'!$C$6:$E$501,3,FALSE))</f>
        <v/>
      </c>
      <c r="J3867" s="108" t="str">
        <f>IF(C3867="","",VLOOKUP($C3867,'7.工程別レート'!$C$6:$E$501,2,FALSE))</f>
        <v/>
      </c>
      <c r="K3867" s="195" t="str">
        <f t="shared" si="121"/>
        <v/>
      </c>
    </row>
    <row r="3868" spans="2:11" ht="18" customHeight="1">
      <c r="B3868" s="16" t="str">
        <f>IF('6.標準時間'!$B3868="","",'6.標準時間'!B3868)</f>
        <v/>
      </c>
      <c r="C3868" s="16" t="str">
        <f>IF('6.標準時間'!$C3868="","",'6.標準時間'!C3868)</f>
        <v/>
      </c>
      <c r="D3868" s="16" t="str">
        <f>IF('6.標準時間'!$C3868="","",'6.標準時間'!E3868)</f>
        <v/>
      </c>
      <c r="E3868" s="171" t="str">
        <f>IF('6.標準時間'!$C3868="","",'6.標準時間'!F3868)</f>
        <v/>
      </c>
      <c r="F3868" s="15" t="str">
        <f t="shared" si="120"/>
        <v/>
      </c>
      <c r="G3868" s="142" t="str">
        <f>IF('6.標準時間'!$C3868="","",'6.標準時間'!H3868)</f>
        <v/>
      </c>
      <c r="H3868" s="142" t="str">
        <f>IF('6.標準時間'!$C3868="","",'6.標準時間'!I3868)</f>
        <v/>
      </c>
      <c r="I3868" s="107" t="str">
        <f>IF(C3868="","",VLOOKUP($C3868,'7.工程別レート'!$C$6:$E$501,3,FALSE))</f>
        <v/>
      </c>
      <c r="J3868" s="108" t="str">
        <f>IF(C3868="","",VLOOKUP($C3868,'7.工程別レート'!$C$6:$E$501,2,FALSE))</f>
        <v/>
      </c>
      <c r="K3868" s="195" t="str">
        <f t="shared" si="121"/>
        <v/>
      </c>
    </row>
    <row r="3869" spans="2:11" ht="18" customHeight="1">
      <c r="B3869" s="16" t="str">
        <f>IF('6.標準時間'!$B3869="","",'6.標準時間'!B3869)</f>
        <v/>
      </c>
      <c r="C3869" s="16" t="str">
        <f>IF('6.標準時間'!$C3869="","",'6.標準時間'!C3869)</f>
        <v/>
      </c>
      <c r="D3869" s="16" t="str">
        <f>IF('6.標準時間'!$C3869="","",'6.標準時間'!E3869)</f>
        <v/>
      </c>
      <c r="E3869" s="171" t="str">
        <f>IF('6.標準時間'!$C3869="","",'6.標準時間'!F3869)</f>
        <v/>
      </c>
      <c r="F3869" s="15" t="str">
        <f t="shared" si="120"/>
        <v/>
      </c>
      <c r="G3869" s="142" t="str">
        <f>IF('6.標準時間'!$C3869="","",'6.標準時間'!H3869)</f>
        <v/>
      </c>
      <c r="H3869" s="142" t="str">
        <f>IF('6.標準時間'!$C3869="","",'6.標準時間'!I3869)</f>
        <v/>
      </c>
      <c r="I3869" s="107" t="str">
        <f>IF(C3869="","",VLOOKUP($C3869,'7.工程別レート'!$C$6:$E$501,3,FALSE))</f>
        <v/>
      </c>
      <c r="J3869" s="108" t="str">
        <f>IF(C3869="","",VLOOKUP($C3869,'7.工程別レート'!$C$6:$E$501,2,FALSE))</f>
        <v/>
      </c>
      <c r="K3869" s="195" t="str">
        <f t="shared" si="121"/>
        <v/>
      </c>
    </row>
    <row r="3870" spans="2:11" ht="18" customHeight="1">
      <c r="B3870" s="16" t="str">
        <f>IF('6.標準時間'!$B3870="","",'6.標準時間'!B3870)</f>
        <v/>
      </c>
      <c r="C3870" s="16" t="str">
        <f>IF('6.標準時間'!$C3870="","",'6.標準時間'!C3870)</f>
        <v/>
      </c>
      <c r="D3870" s="16" t="str">
        <f>IF('6.標準時間'!$C3870="","",'6.標準時間'!E3870)</f>
        <v/>
      </c>
      <c r="E3870" s="171" t="str">
        <f>IF('6.標準時間'!$C3870="","",'6.標準時間'!F3870)</f>
        <v/>
      </c>
      <c r="F3870" s="15" t="str">
        <f t="shared" si="120"/>
        <v/>
      </c>
      <c r="G3870" s="142" t="str">
        <f>IF('6.標準時間'!$C3870="","",'6.標準時間'!H3870)</f>
        <v/>
      </c>
      <c r="H3870" s="142" t="str">
        <f>IF('6.標準時間'!$C3870="","",'6.標準時間'!I3870)</f>
        <v/>
      </c>
      <c r="I3870" s="107" t="str">
        <f>IF(C3870="","",VLOOKUP($C3870,'7.工程別レート'!$C$6:$E$501,3,FALSE))</f>
        <v/>
      </c>
      <c r="J3870" s="108" t="str">
        <f>IF(C3870="","",VLOOKUP($C3870,'7.工程別レート'!$C$6:$E$501,2,FALSE))</f>
        <v/>
      </c>
      <c r="K3870" s="195" t="str">
        <f t="shared" si="121"/>
        <v/>
      </c>
    </row>
    <row r="3871" spans="2:11" ht="18" customHeight="1">
      <c r="B3871" s="16" t="str">
        <f>IF('6.標準時間'!$B3871="","",'6.標準時間'!B3871)</f>
        <v/>
      </c>
      <c r="C3871" s="16" t="str">
        <f>IF('6.標準時間'!$C3871="","",'6.標準時間'!C3871)</f>
        <v/>
      </c>
      <c r="D3871" s="16" t="str">
        <f>IF('6.標準時間'!$C3871="","",'6.標準時間'!E3871)</f>
        <v/>
      </c>
      <c r="E3871" s="171" t="str">
        <f>IF('6.標準時間'!$C3871="","",'6.標準時間'!F3871)</f>
        <v/>
      </c>
      <c r="F3871" s="15" t="str">
        <f t="shared" si="120"/>
        <v/>
      </c>
      <c r="G3871" s="142" t="str">
        <f>IF('6.標準時間'!$C3871="","",'6.標準時間'!H3871)</f>
        <v/>
      </c>
      <c r="H3871" s="142" t="str">
        <f>IF('6.標準時間'!$C3871="","",'6.標準時間'!I3871)</f>
        <v/>
      </c>
      <c r="I3871" s="107" t="str">
        <f>IF(C3871="","",VLOOKUP($C3871,'7.工程別レート'!$C$6:$E$501,3,FALSE))</f>
        <v/>
      </c>
      <c r="J3871" s="108" t="str">
        <f>IF(C3871="","",VLOOKUP($C3871,'7.工程別レート'!$C$6:$E$501,2,FALSE))</f>
        <v/>
      </c>
      <c r="K3871" s="195" t="str">
        <f t="shared" si="121"/>
        <v/>
      </c>
    </row>
    <row r="3872" spans="2:11" ht="18" customHeight="1">
      <c r="B3872" s="16" t="str">
        <f>IF('6.標準時間'!$B3872="","",'6.標準時間'!B3872)</f>
        <v/>
      </c>
      <c r="C3872" s="16" t="str">
        <f>IF('6.標準時間'!$C3872="","",'6.標準時間'!C3872)</f>
        <v/>
      </c>
      <c r="D3872" s="16" t="str">
        <f>IF('6.標準時間'!$C3872="","",'6.標準時間'!E3872)</f>
        <v/>
      </c>
      <c r="E3872" s="171" t="str">
        <f>IF('6.標準時間'!$C3872="","",'6.標準時間'!F3872)</f>
        <v/>
      </c>
      <c r="F3872" s="15" t="str">
        <f t="shared" si="120"/>
        <v/>
      </c>
      <c r="G3872" s="142" t="str">
        <f>IF('6.標準時間'!$C3872="","",'6.標準時間'!H3872)</f>
        <v/>
      </c>
      <c r="H3872" s="142" t="str">
        <f>IF('6.標準時間'!$C3872="","",'6.標準時間'!I3872)</f>
        <v/>
      </c>
      <c r="I3872" s="107" t="str">
        <f>IF(C3872="","",VLOOKUP($C3872,'7.工程別レート'!$C$6:$E$501,3,FALSE))</f>
        <v/>
      </c>
      <c r="J3872" s="108" t="str">
        <f>IF(C3872="","",VLOOKUP($C3872,'7.工程別レート'!$C$6:$E$501,2,FALSE))</f>
        <v/>
      </c>
      <c r="K3872" s="195" t="str">
        <f t="shared" si="121"/>
        <v/>
      </c>
    </row>
    <row r="3873" spans="2:11" ht="18" customHeight="1">
      <c r="B3873" s="16" t="str">
        <f>IF('6.標準時間'!$B3873="","",'6.標準時間'!B3873)</f>
        <v/>
      </c>
      <c r="C3873" s="16" t="str">
        <f>IF('6.標準時間'!$C3873="","",'6.標準時間'!C3873)</f>
        <v/>
      </c>
      <c r="D3873" s="16" t="str">
        <f>IF('6.標準時間'!$C3873="","",'6.標準時間'!E3873)</f>
        <v/>
      </c>
      <c r="E3873" s="171" t="str">
        <f>IF('6.標準時間'!$C3873="","",'6.標準時間'!F3873)</f>
        <v/>
      </c>
      <c r="F3873" s="15" t="str">
        <f t="shared" si="120"/>
        <v/>
      </c>
      <c r="G3873" s="142" t="str">
        <f>IF('6.標準時間'!$C3873="","",'6.標準時間'!H3873)</f>
        <v/>
      </c>
      <c r="H3873" s="142" t="str">
        <f>IF('6.標準時間'!$C3873="","",'6.標準時間'!I3873)</f>
        <v/>
      </c>
      <c r="I3873" s="107" t="str">
        <f>IF(C3873="","",VLOOKUP($C3873,'7.工程別レート'!$C$6:$E$501,3,FALSE))</f>
        <v/>
      </c>
      <c r="J3873" s="108" t="str">
        <f>IF(C3873="","",VLOOKUP($C3873,'7.工程別レート'!$C$6:$E$501,2,FALSE))</f>
        <v/>
      </c>
      <c r="K3873" s="195" t="str">
        <f t="shared" si="121"/>
        <v/>
      </c>
    </row>
    <row r="3874" spans="2:11" ht="18" customHeight="1">
      <c r="B3874" s="16" t="str">
        <f>IF('6.標準時間'!$B3874="","",'6.標準時間'!B3874)</f>
        <v/>
      </c>
      <c r="C3874" s="16" t="str">
        <f>IF('6.標準時間'!$C3874="","",'6.標準時間'!C3874)</f>
        <v/>
      </c>
      <c r="D3874" s="16" t="str">
        <f>IF('6.標準時間'!$C3874="","",'6.標準時間'!E3874)</f>
        <v/>
      </c>
      <c r="E3874" s="171" t="str">
        <f>IF('6.標準時間'!$C3874="","",'6.標準時間'!F3874)</f>
        <v/>
      </c>
      <c r="F3874" s="15" t="str">
        <f t="shared" si="120"/>
        <v/>
      </c>
      <c r="G3874" s="142" t="str">
        <f>IF('6.標準時間'!$C3874="","",'6.標準時間'!H3874)</f>
        <v/>
      </c>
      <c r="H3874" s="142" t="str">
        <f>IF('6.標準時間'!$C3874="","",'6.標準時間'!I3874)</f>
        <v/>
      </c>
      <c r="I3874" s="107" t="str">
        <f>IF(C3874="","",VLOOKUP($C3874,'7.工程別レート'!$C$6:$E$501,3,FALSE))</f>
        <v/>
      </c>
      <c r="J3874" s="108" t="str">
        <f>IF(C3874="","",VLOOKUP($C3874,'7.工程別レート'!$C$6:$E$501,2,FALSE))</f>
        <v/>
      </c>
      <c r="K3874" s="195" t="str">
        <f t="shared" si="121"/>
        <v/>
      </c>
    </row>
    <row r="3875" spans="2:11" ht="18" customHeight="1">
      <c r="B3875" s="16" t="str">
        <f>IF('6.標準時間'!$B3875="","",'6.標準時間'!B3875)</f>
        <v/>
      </c>
      <c r="C3875" s="16" t="str">
        <f>IF('6.標準時間'!$C3875="","",'6.標準時間'!C3875)</f>
        <v/>
      </c>
      <c r="D3875" s="16" t="str">
        <f>IF('6.標準時間'!$C3875="","",'6.標準時間'!E3875)</f>
        <v/>
      </c>
      <c r="E3875" s="171" t="str">
        <f>IF('6.標準時間'!$C3875="","",'6.標準時間'!F3875)</f>
        <v/>
      </c>
      <c r="F3875" s="15" t="str">
        <f t="shared" si="120"/>
        <v/>
      </c>
      <c r="G3875" s="142" t="str">
        <f>IF('6.標準時間'!$C3875="","",'6.標準時間'!H3875)</f>
        <v/>
      </c>
      <c r="H3875" s="142" t="str">
        <f>IF('6.標準時間'!$C3875="","",'6.標準時間'!I3875)</f>
        <v/>
      </c>
      <c r="I3875" s="107" t="str">
        <f>IF(C3875="","",VLOOKUP($C3875,'7.工程別レート'!$C$6:$E$501,3,FALSE))</f>
        <v/>
      </c>
      <c r="J3875" s="108" t="str">
        <f>IF(C3875="","",VLOOKUP($C3875,'7.工程別レート'!$C$6:$E$501,2,FALSE))</f>
        <v/>
      </c>
      <c r="K3875" s="195" t="str">
        <f t="shared" si="121"/>
        <v/>
      </c>
    </row>
    <row r="3876" spans="2:11" ht="18" customHeight="1">
      <c r="B3876" s="16" t="str">
        <f>IF('6.標準時間'!$B3876="","",'6.標準時間'!B3876)</f>
        <v/>
      </c>
      <c r="C3876" s="16" t="str">
        <f>IF('6.標準時間'!$C3876="","",'6.標準時間'!C3876)</f>
        <v/>
      </c>
      <c r="D3876" s="16" t="str">
        <f>IF('6.標準時間'!$C3876="","",'6.標準時間'!E3876)</f>
        <v/>
      </c>
      <c r="E3876" s="171" t="str">
        <f>IF('6.標準時間'!$C3876="","",'6.標準時間'!F3876)</f>
        <v/>
      </c>
      <c r="F3876" s="15" t="str">
        <f t="shared" si="120"/>
        <v/>
      </c>
      <c r="G3876" s="142" t="str">
        <f>IF('6.標準時間'!$C3876="","",'6.標準時間'!H3876)</f>
        <v/>
      </c>
      <c r="H3876" s="142" t="str">
        <f>IF('6.標準時間'!$C3876="","",'6.標準時間'!I3876)</f>
        <v/>
      </c>
      <c r="I3876" s="107" t="str">
        <f>IF(C3876="","",VLOOKUP($C3876,'7.工程別レート'!$C$6:$E$501,3,FALSE))</f>
        <v/>
      </c>
      <c r="J3876" s="108" t="str">
        <f>IF(C3876="","",VLOOKUP($C3876,'7.工程別レート'!$C$6:$E$501,2,FALSE))</f>
        <v/>
      </c>
      <c r="K3876" s="195" t="str">
        <f t="shared" si="121"/>
        <v/>
      </c>
    </row>
    <row r="3877" spans="2:11" ht="18" customHeight="1">
      <c r="B3877" s="16" t="str">
        <f>IF('6.標準時間'!$B3877="","",'6.標準時間'!B3877)</f>
        <v/>
      </c>
      <c r="C3877" s="16" t="str">
        <f>IF('6.標準時間'!$C3877="","",'6.標準時間'!C3877)</f>
        <v/>
      </c>
      <c r="D3877" s="16" t="str">
        <f>IF('6.標準時間'!$C3877="","",'6.標準時間'!E3877)</f>
        <v/>
      </c>
      <c r="E3877" s="171" t="str">
        <f>IF('6.標準時間'!$C3877="","",'6.標準時間'!F3877)</f>
        <v/>
      </c>
      <c r="F3877" s="15" t="str">
        <f t="shared" si="120"/>
        <v/>
      </c>
      <c r="G3877" s="142" t="str">
        <f>IF('6.標準時間'!$C3877="","",'6.標準時間'!H3877)</f>
        <v/>
      </c>
      <c r="H3877" s="142" t="str">
        <f>IF('6.標準時間'!$C3877="","",'6.標準時間'!I3877)</f>
        <v/>
      </c>
      <c r="I3877" s="107" t="str">
        <f>IF(C3877="","",VLOOKUP($C3877,'7.工程別レート'!$C$6:$E$501,3,FALSE))</f>
        <v/>
      </c>
      <c r="J3877" s="108" t="str">
        <f>IF(C3877="","",VLOOKUP($C3877,'7.工程別レート'!$C$6:$E$501,2,FALSE))</f>
        <v/>
      </c>
      <c r="K3877" s="195" t="str">
        <f t="shared" si="121"/>
        <v/>
      </c>
    </row>
    <row r="3878" spans="2:11" ht="18" customHeight="1">
      <c r="B3878" s="16" t="str">
        <f>IF('6.標準時間'!$B3878="","",'6.標準時間'!B3878)</f>
        <v/>
      </c>
      <c r="C3878" s="16" t="str">
        <f>IF('6.標準時間'!$C3878="","",'6.標準時間'!C3878)</f>
        <v/>
      </c>
      <c r="D3878" s="16" t="str">
        <f>IF('6.標準時間'!$C3878="","",'6.標準時間'!E3878)</f>
        <v/>
      </c>
      <c r="E3878" s="171" t="str">
        <f>IF('6.標準時間'!$C3878="","",'6.標準時間'!F3878)</f>
        <v/>
      </c>
      <c r="F3878" s="15" t="str">
        <f t="shared" si="120"/>
        <v/>
      </c>
      <c r="G3878" s="142" t="str">
        <f>IF('6.標準時間'!$C3878="","",'6.標準時間'!H3878)</f>
        <v/>
      </c>
      <c r="H3878" s="142" t="str">
        <f>IF('6.標準時間'!$C3878="","",'6.標準時間'!I3878)</f>
        <v/>
      </c>
      <c r="I3878" s="107" t="str">
        <f>IF(C3878="","",VLOOKUP($C3878,'7.工程別レート'!$C$6:$E$501,3,FALSE))</f>
        <v/>
      </c>
      <c r="J3878" s="108" t="str">
        <f>IF(C3878="","",VLOOKUP($C3878,'7.工程別レート'!$C$6:$E$501,2,FALSE))</f>
        <v/>
      </c>
      <c r="K3878" s="195" t="str">
        <f t="shared" si="121"/>
        <v/>
      </c>
    </row>
    <row r="3879" spans="2:11" ht="18" customHeight="1">
      <c r="B3879" s="16" t="str">
        <f>IF('6.標準時間'!$B3879="","",'6.標準時間'!B3879)</f>
        <v/>
      </c>
      <c r="C3879" s="16" t="str">
        <f>IF('6.標準時間'!$C3879="","",'6.標準時間'!C3879)</f>
        <v/>
      </c>
      <c r="D3879" s="16" t="str">
        <f>IF('6.標準時間'!$C3879="","",'6.標準時間'!E3879)</f>
        <v/>
      </c>
      <c r="E3879" s="171" t="str">
        <f>IF('6.標準時間'!$C3879="","",'6.標準時間'!F3879)</f>
        <v/>
      </c>
      <c r="F3879" s="15" t="str">
        <f t="shared" si="120"/>
        <v/>
      </c>
      <c r="G3879" s="142" t="str">
        <f>IF('6.標準時間'!$C3879="","",'6.標準時間'!H3879)</f>
        <v/>
      </c>
      <c r="H3879" s="142" t="str">
        <f>IF('6.標準時間'!$C3879="","",'6.標準時間'!I3879)</f>
        <v/>
      </c>
      <c r="I3879" s="107" t="str">
        <f>IF(C3879="","",VLOOKUP($C3879,'7.工程別レート'!$C$6:$E$501,3,FALSE))</f>
        <v/>
      </c>
      <c r="J3879" s="108" t="str">
        <f>IF(C3879="","",VLOOKUP($C3879,'7.工程別レート'!$C$6:$E$501,2,FALSE))</f>
        <v/>
      </c>
      <c r="K3879" s="195" t="str">
        <f t="shared" si="121"/>
        <v/>
      </c>
    </row>
    <row r="3880" spans="2:11" ht="18" customHeight="1">
      <c r="B3880" s="16" t="str">
        <f>IF('6.標準時間'!$B3880="","",'6.標準時間'!B3880)</f>
        <v/>
      </c>
      <c r="C3880" s="16" t="str">
        <f>IF('6.標準時間'!$C3880="","",'6.標準時間'!C3880)</f>
        <v/>
      </c>
      <c r="D3880" s="16" t="str">
        <f>IF('6.標準時間'!$C3880="","",'6.標準時間'!E3880)</f>
        <v/>
      </c>
      <c r="E3880" s="171" t="str">
        <f>IF('6.標準時間'!$C3880="","",'6.標準時間'!F3880)</f>
        <v/>
      </c>
      <c r="F3880" s="15" t="str">
        <f t="shared" si="120"/>
        <v/>
      </c>
      <c r="G3880" s="142" t="str">
        <f>IF('6.標準時間'!$C3880="","",'6.標準時間'!H3880)</f>
        <v/>
      </c>
      <c r="H3880" s="142" t="str">
        <f>IF('6.標準時間'!$C3880="","",'6.標準時間'!I3880)</f>
        <v/>
      </c>
      <c r="I3880" s="107" t="str">
        <f>IF(C3880="","",VLOOKUP($C3880,'7.工程別レート'!$C$6:$E$501,3,FALSE))</f>
        <v/>
      </c>
      <c r="J3880" s="108" t="str">
        <f>IF(C3880="","",VLOOKUP($C3880,'7.工程別レート'!$C$6:$E$501,2,FALSE))</f>
        <v/>
      </c>
      <c r="K3880" s="195" t="str">
        <f t="shared" si="121"/>
        <v/>
      </c>
    </row>
    <row r="3881" spans="2:11" ht="18" customHeight="1">
      <c r="B3881" s="16" t="str">
        <f>IF('6.標準時間'!$B3881="","",'6.標準時間'!B3881)</f>
        <v/>
      </c>
      <c r="C3881" s="16" t="str">
        <f>IF('6.標準時間'!$C3881="","",'6.標準時間'!C3881)</f>
        <v/>
      </c>
      <c r="D3881" s="16" t="str">
        <f>IF('6.標準時間'!$C3881="","",'6.標準時間'!E3881)</f>
        <v/>
      </c>
      <c r="E3881" s="171" t="str">
        <f>IF('6.標準時間'!$C3881="","",'6.標準時間'!F3881)</f>
        <v/>
      </c>
      <c r="F3881" s="15" t="str">
        <f t="shared" si="120"/>
        <v/>
      </c>
      <c r="G3881" s="142" t="str">
        <f>IF('6.標準時間'!$C3881="","",'6.標準時間'!H3881)</f>
        <v/>
      </c>
      <c r="H3881" s="142" t="str">
        <f>IF('6.標準時間'!$C3881="","",'6.標準時間'!I3881)</f>
        <v/>
      </c>
      <c r="I3881" s="107" t="str">
        <f>IF(C3881="","",VLOOKUP($C3881,'7.工程別レート'!$C$6:$E$501,3,FALSE))</f>
        <v/>
      </c>
      <c r="J3881" s="108" t="str">
        <f>IF(C3881="","",VLOOKUP($C3881,'7.工程別レート'!$C$6:$E$501,2,FALSE))</f>
        <v/>
      </c>
      <c r="K3881" s="195" t="str">
        <f t="shared" si="121"/>
        <v/>
      </c>
    </row>
    <row r="3882" spans="2:11" ht="18" customHeight="1">
      <c r="B3882" s="16" t="str">
        <f>IF('6.標準時間'!$B3882="","",'6.標準時間'!B3882)</f>
        <v/>
      </c>
      <c r="C3882" s="16" t="str">
        <f>IF('6.標準時間'!$C3882="","",'6.標準時間'!C3882)</f>
        <v/>
      </c>
      <c r="D3882" s="16" t="str">
        <f>IF('6.標準時間'!$C3882="","",'6.標準時間'!E3882)</f>
        <v/>
      </c>
      <c r="E3882" s="171" t="str">
        <f>IF('6.標準時間'!$C3882="","",'6.標準時間'!F3882)</f>
        <v/>
      </c>
      <c r="F3882" s="15" t="str">
        <f t="shared" si="120"/>
        <v/>
      </c>
      <c r="G3882" s="142" t="str">
        <f>IF('6.標準時間'!$C3882="","",'6.標準時間'!H3882)</f>
        <v/>
      </c>
      <c r="H3882" s="142" t="str">
        <f>IF('6.標準時間'!$C3882="","",'6.標準時間'!I3882)</f>
        <v/>
      </c>
      <c r="I3882" s="107" t="str">
        <f>IF(C3882="","",VLOOKUP($C3882,'7.工程別レート'!$C$6:$E$501,3,FALSE))</f>
        <v/>
      </c>
      <c r="J3882" s="108" t="str">
        <f>IF(C3882="","",VLOOKUP($C3882,'7.工程別レート'!$C$6:$E$501,2,FALSE))</f>
        <v/>
      </c>
      <c r="K3882" s="195" t="str">
        <f t="shared" si="121"/>
        <v/>
      </c>
    </row>
    <row r="3883" spans="2:11" ht="18" customHeight="1">
      <c r="B3883" s="16" t="str">
        <f>IF('6.標準時間'!$B3883="","",'6.標準時間'!B3883)</f>
        <v/>
      </c>
      <c r="C3883" s="16" t="str">
        <f>IF('6.標準時間'!$C3883="","",'6.標準時間'!C3883)</f>
        <v/>
      </c>
      <c r="D3883" s="16" t="str">
        <f>IF('6.標準時間'!$C3883="","",'6.標準時間'!E3883)</f>
        <v/>
      </c>
      <c r="E3883" s="171" t="str">
        <f>IF('6.標準時間'!$C3883="","",'6.標準時間'!F3883)</f>
        <v/>
      </c>
      <c r="F3883" s="15" t="str">
        <f t="shared" si="120"/>
        <v/>
      </c>
      <c r="G3883" s="142" t="str">
        <f>IF('6.標準時間'!$C3883="","",'6.標準時間'!H3883)</f>
        <v/>
      </c>
      <c r="H3883" s="142" t="str">
        <f>IF('6.標準時間'!$C3883="","",'6.標準時間'!I3883)</f>
        <v/>
      </c>
      <c r="I3883" s="107" t="str">
        <f>IF(C3883="","",VLOOKUP($C3883,'7.工程別レート'!$C$6:$E$501,3,FALSE))</f>
        <v/>
      </c>
      <c r="J3883" s="108" t="str">
        <f>IF(C3883="","",VLOOKUP($C3883,'7.工程別レート'!$C$6:$E$501,2,FALSE))</f>
        <v/>
      </c>
      <c r="K3883" s="195" t="str">
        <f t="shared" si="121"/>
        <v/>
      </c>
    </row>
    <row r="3884" spans="2:11" ht="18" customHeight="1">
      <c r="B3884" s="16" t="str">
        <f>IF('6.標準時間'!$B3884="","",'6.標準時間'!B3884)</f>
        <v/>
      </c>
      <c r="C3884" s="16" t="str">
        <f>IF('6.標準時間'!$C3884="","",'6.標準時間'!C3884)</f>
        <v/>
      </c>
      <c r="D3884" s="16" t="str">
        <f>IF('6.標準時間'!$C3884="","",'6.標準時間'!E3884)</f>
        <v/>
      </c>
      <c r="E3884" s="171" t="str">
        <f>IF('6.標準時間'!$C3884="","",'6.標準時間'!F3884)</f>
        <v/>
      </c>
      <c r="F3884" s="15" t="str">
        <f t="shared" si="120"/>
        <v/>
      </c>
      <c r="G3884" s="142" t="str">
        <f>IF('6.標準時間'!$C3884="","",'6.標準時間'!H3884)</f>
        <v/>
      </c>
      <c r="H3884" s="142" t="str">
        <f>IF('6.標準時間'!$C3884="","",'6.標準時間'!I3884)</f>
        <v/>
      </c>
      <c r="I3884" s="107" t="str">
        <f>IF(C3884="","",VLOOKUP($C3884,'7.工程別レート'!$C$6:$E$501,3,FALSE))</f>
        <v/>
      </c>
      <c r="J3884" s="108" t="str">
        <f>IF(C3884="","",VLOOKUP($C3884,'7.工程別レート'!$C$6:$E$501,2,FALSE))</f>
        <v/>
      </c>
      <c r="K3884" s="195" t="str">
        <f t="shared" si="121"/>
        <v/>
      </c>
    </row>
    <row r="3885" spans="2:11" ht="18" customHeight="1">
      <c r="B3885" s="16" t="str">
        <f>IF('6.標準時間'!$B3885="","",'6.標準時間'!B3885)</f>
        <v/>
      </c>
      <c r="C3885" s="16" t="str">
        <f>IF('6.標準時間'!$C3885="","",'6.標準時間'!C3885)</f>
        <v/>
      </c>
      <c r="D3885" s="16" t="str">
        <f>IF('6.標準時間'!$C3885="","",'6.標準時間'!E3885)</f>
        <v/>
      </c>
      <c r="E3885" s="171" t="str">
        <f>IF('6.標準時間'!$C3885="","",'6.標準時間'!F3885)</f>
        <v/>
      </c>
      <c r="F3885" s="15" t="str">
        <f t="shared" si="120"/>
        <v/>
      </c>
      <c r="G3885" s="142" t="str">
        <f>IF('6.標準時間'!$C3885="","",'6.標準時間'!H3885)</f>
        <v/>
      </c>
      <c r="H3885" s="142" t="str">
        <f>IF('6.標準時間'!$C3885="","",'6.標準時間'!I3885)</f>
        <v/>
      </c>
      <c r="I3885" s="107" t="str">
        <f>IF(C3885="","",VLOOKUP($C3885,'7.工程別レート'!$C$6:$E$501,3,FALSE))</f>
        <v/>
      </c>
      <c r="J3885" s="108" t="str">
        <f>IF(C3885="","",VLOOKUP($C3885,'7.工程別レート'!$C$6:$E$501,2,FALSE))</f>
        <v/>
      </c>
      <c r="K3885" s="195" t="str">
        <f t="shared" si="121"/>
        <v/>
      </c>
    </row>
    <row r="3886" spans="2:11" ht="18" customHeight="1">
      <c r="B3886" s="16" t="str">
        <f>IF('6.標準時間'!$B3886="","",'6.標準時間'!B3886)</f>
        <v/>
      </c>
      <c r="C3886" s="16" t="str">
        <f>IF('6.標準時間'!$C3886="","",'6.標準時間'!C3886)</f>
        <v/>
      </c>
      <c r="D3886" s="16" t="str">
        <f>IF('6.標準時間'!$C3886="","",'6.標準時間'!E3886)</f>
        <v/>
      </c>
      <c r="E3886" s="171" t="str">
        <f>IF('6.標準時間'!$C3886="","",'6.標準時間'!F3886)</f>
        <v/>
      </c>
      <c r="F3886" s="15" t="str">
        <f t="shared" si="120"/>
        <v/>
      </c>
      <c r="G3886" s="142" t="str">
        <f>IF('6.標準時間'!$C3886="","",'6.標準時間'!H3886)</f>
        <v/>
      </c>
      <c r="H3886" s="142" t="str">
        <f>IF('6.標準時間'!$C3886="","",'6.標準時間'!I3886)</f>
        <v/>
      </c>
      <c r="I3886" s="107" t="str">
        <f>IF(C3886="","",VLOOKUP($C3886,'7.工程別レート'!$C$6:$E$501,3,FALSE))</f>
        <v/>
      </c>
      <c r="J3886" s="108" t="str">
        <f>IF(C3886="","",VLOOKUP($C3886,'7.工程別レート'!$C$6:$E$501,2,FALSE))</f>
        <v/>
      </c>
      <c r="K3886" s="195" t="str">
        <f t="shared" si="121"/>
        <v/>
      </c>
    </row>
    <row r="3887" spans="2:11" ht="18" customHeight="1">
      <c r="B3887" s="16" t="str">
        <f>IF('6.標準時間'!$B3887="","",'6.標準時間'!B3887)</f>
        <v/>
      </c>
      <c r="C3887" s="16" t="str">
        <f>IF('6.標準時間'!$C3887="","",'6.標準時間'!C3887)</f>
        <v/>
      </c>
      <c r="D3887" s="16" t="str">
        <f>IF('6.標準時間'!$C3887="","",'6.標準時間'!E3887)</f>
        <v/>
      </c>
      <c r="E3887" s="171" t="str">
        <f>IF('6.標準時間'!$C3887="","",'6.標準時間'!F3887)</f>
        <v/>
      </c>
      <c r="F3887" s="15" t="str">
        <f t="shared" si="120"/>
        <v/>
      </c>
      <c r="G3887" s="142" t="str">
        <f>IF('6.標準時間'!$C3887="","",'6.標準時間'!H3887)</f>
        <v/>
      </c>
      <c r="H3887" s="142" t="str">
        <f>IF('6.標準時間'!$C3887="","",'6.標準時間'!I3887)</f>
        <v/>
      </c>
      <c r="I3887" s="107" t="str">
        <f>IF(C3887="","",VLOOKUP($C3887,'7.工程別レート'!$C$6:$E$501,3,FALSE))</f>
        <v/>
      </c>
      <c r="J3887" s="108" t="str">
        <f>IF(C3887="","",VLOOKUP($C3887,'7.工程別レート'!$C$6:$E$501,2,FALSE))</f>
        <v/>
      </c>
      <c r="K3887" s="195" t="str">
        <f t="shared" si="121"/>
        <v/>
      </c>
    </row>
    <row r="3888" spans="2:11" ht="18" customHeight="1">
      <c r="B3888" s="16" t="str">
        <f>IF('6.標準時間'!$B3888="","",'6.標準時間'!B3888)</f>
        <v/>
      </c>
      <c r="C3888" s="16" t="str">
        <f>IF('6.標準時間'!$C3888="","",'6.標準時間'!C3888)</f>
        <v/>
      </c>
      <c r="D3888" s="16" t="str">
        <f>IF('6.標準時間'!$C3888="","",'6.標準時間'!E3888)</f>
        <v/>
      </c>
      <c r="E3888" s="171" t="str">
        <f>IF('6.標準時間'!$C3888="","",'6.標準時間'!F3888)</f>
        <v/>
      </c>
      <c r="F3888" s="15" t="str">
        <f t="shared" si="120"/>
        <v/>
      </c>
      <c r="G3888" s="142" t="str">
        <f>IF('6.標準時間'!$C3888="","",'6.標準時間'!H3888)</f>
        <v/>
      </c>
      <c r="H3888" s="142" t="str">
        <f>IF('6.標準時間'!$C3888="","",'6.標準時間'!I3888)</f>
        <v/>
      </c>
      <c r="I3888" s="107" t="str">
        <f>IF(C3888="","",VLOOKUP($C3888,'7.工程別レート'!$C$6:$E$501,3,FALSE))</f>
        <v/>
      </c>
      <c r="J3888" s="108" t="str">
        <f>IF(C3888="","",VLOOKUP($C3888,'7.工程別レート'!$C$6:$E$501,2,FALSE))</f>
        <v/>
      </c>
      <c r="K3888" s="195" t="str">
        <f t="shared" si="121"/>
        <v/>
      </c>
    </row>
    <row r="3889" spans="2:11" ht="18" customHeight="1">
      <c r="B3889" s="16" t="str">
        <f>IF('6.標準時間'!$B3889="","",'6.標準時間'!B3889)</f>
        <v/>
      </c>
      <c r="C3889" s="16" t="str">
        <f>IF('6.標準時間'!$C3889="","",'6.標準時間'!C3889)</f>
        <v/>
      </c>
      <c r="D3889" s="16" t="str">
        <f>IF('6.標準時間'!$C3889="","",'6.標準時間'!E3889)</f>
        <v/>
      </c>
      <c r="E3889" s="171" t="str">
        <f>IF('6.標準時間'!$C3889="","",'6.標準時間'!F3889)</f>
        <v/>
      </c>
      <c r="F3889" s="15" t="str">
        <f t="shared" si="120"/>
        <v/>
      </c>
      <c r="G3889" s="142" t="str">
        <f>IF('6.標準時間'!$C3889="","",'6.標準時間'!H3889)</f>
        <v/>
      </c>
      <c r="H3889" s="142" t="str">
        <f>IF('6.標準時間'!$C3889="","",'6.標準時間'!I3889)</f>
        <v/>
      </c>
      <c r="I3889" s="107" t="str">
        <f>IF(C3889="","",VLOOKUP($C3889,'7.工程別レート'!$C$6:$E$501,3,FALSE))</f>
        <v/>
      </c>
      <c r="J3889" s="108" t="str">
        <f>IF(C3889="","",VLOOKUP($C3889,'7.工程別レート'!$C$6:$E$501,2,FALSE))</f>
        <v/>
      </c>
      <c r="K3889" s="195" t="str">
        <f t="shared" si="121"/>
        <v/>
      </c>
    </row>
    <row r="3890" spans="2:11" ht="18" customHeight="1">
      <c r="B3890" s="16" t="str">
        <f>IF('6.標準時間'!$B3890="","",'6.標準時間'!B3890)</f>
        <v/>
      </c>
      <c r="C3890" s="16" t="str">
        <f>IF('6.標準時間'!$C3890="","",'6.標準時間'!C3890)</f>
        <v/>
      </c>
      <c r="D3890" s="16" t="str">
        <f>IF('6.標準時間'!$C3890="","",'6.標準時間'!E3890)</f>
        <v/>
      </c>
      <c r="E3890" s="171" t="str">
        <f>IF('6.標準時間'!$C3890="","",'6.標準時間'!F3890)</f>
        <v/>
      </c>
      <c r="F3890" s="15" t="str">
        <f t="shared" si="120"/>
        <v/>
      </c>
      <c r="G3890" s="142" t="str">
        <f>IF('6.標準時間'!$C3890="","",'6.標準時間'!H3890)</f>
        <v/>
      </c>
      <c r="H3890" s="142" t="str">
        <f>IF('6.標準時間'!$C3890="","",'6.標準時間'!I3890)</f>
        <v/>
      </c>
      <c r="I3890" s="107" t="str">
        <f>IF(C3890="","",VLOOKUP($C3890,'7.工程別レート'!$C$6:$E$501,3,FALSE))</f>
        <v/>
      </c>
      <c r="J3890" s="108" t="str">
        <f>IF(C3890="","",VLOOKUP($C3890,'7.工程別レート'!$C$6:$E$501,2,FALSE))</f>
        <v/>
      </c>
      <c r="K3890" s="195" t="str">
        <f t="shared" si="121"/>
        <v/>
      </c>
    </row>
    <row r="3891" spans="2:11" ht="18" customHeight="1">
      <c r="B3891" s="16" t="str">
        <f>IF('6.標準時間'!$B3891="","",'6.標準時間'!B3891)</f>
        <v/>
      </c>
      <c r="C3891" s="16" t="str">
        <f>IF('6.標準時間'!$C3891="","",'6.標準時間'!C3891)</f>
        <v/>
      </c>
      <c r="D3891" s="16" t="str">
        <f>IF('6.標準時間'!$C3891="","",'6.標準時間'!E3891)</f>
        <v/>
      </c>
      <c r="E3891" s="171" t="str">
        <f>IF('6.標準時間'!$C3891="","",'6.標準時間'!F3891)</f>
        <v/>
      </c>
      <c r="F3891" s="15" t="str">
        <f t="shared" si="120"/>
        <v/>
      </c>
      <c r="G3891" s="142" t="str">
        <f>IF('6.標準時間'!$C3891="","",'6.標準時間'!H3891)</f>
        <v/>
      </c>
      <c r="H3891" s="142" t="str">
        <f>IF('6.標準時間'!$C3891="","",'6.標準時間'!I3891)</f>
        <v/>
      </c>
      <c r="I3891" s="107" t="str">
        <f>IF(C3891="","",VLOOKUP($C3891,'7.工程別レート'!$C$6:$E$501,3,FALSE))</f>
        <v/>
      </c>
      <c r="J3891" s="108" t="str">
        <f>IF(C3891="","",VLOOKUP($C3891,'7.工程別レート'!$C$6:$E$501,2,FALSE))</f>
        <v/>
      </c>
      <c r="K3891" s="195" t="str">
        <f t="shared" si="121"/>
        <v/>
      </c>
    </row>
    <row r="3892" spans="2:11" ht="18" customHeight="1">
      <c r="B3892" s="16" t="str">
        <f>IF('6.標準時間'!$B3892="","",'6.標準時間'!B3892)</f>
        <v/>
      </c>
      <c r="C3892" s="16" t="str">
        <f>IF('6.標準時間'!$C3892="","",'6.標準時間'!C3892)</f>
        <v/>
      </c>
      <c r="D3892" s="16" t="str">
        <f>IF('6.標準時間'!$C3892="","",'6.標準時間'!E3892)</f>
        <v/>
      </c>
      <c r="E3892" s="171" t="str">
        <f>IF('6.標準時間'!$C3892="","",'6.標準時間'!F3892)</f>
        <v/>
      </c>
      <c r="F3892" s="15" t="str">
        <f t="shared" si="120"/>
        <v/>
      </c>
      <c r="G3892" s="142" t="str">
        <f>IF('6.標準時間'!$C3892="","",'6.標準時間'!H3892)</f>
        <v/>
      </c>
      <c r="H3892" s="142" t="str">
        <f>IF('6.標準時間'!$C3892="","",'6.標準時間'!I3892)</f>
        <v/>
      </c>
      <c r="I3892" s="107" t="str">
        <f>IF(C3892="","",VLOOKUP($C3892,'7.工程別レート'!$C$6:$E$501,3,FALSE))</f>
        <v/>
      </c>
      <c r="J3892" s="108" t="str">
        <f>IF(C3892="","",VLOOKUP($C3892,'7.工程別レート'!$C$6:$E$501,2,FALSE))</f>
        <v/>
      </c>
      <c r="K3892" s="195" t="str">
        <f t="shared" si="121"/>
        <v/>
      </c>
    </row>
    <row r="3893" spans="2:11" ht="18" customHeight="1">
      <c r="B3893" s="16" t="str">
        <f>IF('6.標準時間'!$B3893="","",'6.標準時間'!B3893)</f>
        <v/>
      </c>
      <c r="C3893" s="16" t="str">
        <f>IF('6.標準時間'!$C3893="","",'6.標準時間'!C3893)</f>
        <v/>
      </c>
      <c r="D3893" s="16" t="str">
        <f>IF('6.標準時間'!$C3893="","",'6.標準時間'!E3893)</f>
        <v/>
      </c>
      <c r="E3893" s="171" t="str">
        <f>IF('6.標準時間'!$C3893="","",'6.標準時間'!F3893)</f>
        <v/>
      </c>
      <c r="F3893" s="15" t="str">
        <f t="shared" si="120"/>
        <v/>
      </c>
      <c r="G3893" s="142" t="str">
        <f>IF('6.標準時間'!$C3893="","",'6.標準時間'!H3893)</f>
        <v/>
      </c>
      <c r="H3893" s="142" t="str">
        <f>IF('6.標準時間'!$C3893="","",'6.標準時間'!I3893)</f>
        <v/>
      </c>
      <c r="I3893" s="107" t="str">
        <f>IF(C3893="","",VLOOKUP($C3893,'7.工程別レート'!$C$6:$E$501,3,FALSE))</f>
        <v/>
      </c>
      <c r="J3893" s="108" t="str">
        <f>IF(C3893="","",VLOOKUP($C3893,'7.工程別レート'!$C$6:$E$501,2,FALSE))</f>
        <v/>
      </c>
      <c r="K3893" s="195" t="str">
        <f t="shared" si="121"/>
        <v/>
      </c>
    </row>
    <row r="3894" spans="2:11" ht="18" customHeight="1">
      <c r="B3894" s="16" t="str">
        <f>IF('6.標準時間'!$B3894="","",'6.標準時間'!B3894)</f>
        <v/>
      </c>
      <c r="C3894" s="16" t="str">
        <f>IF('6.標準時間'!$C3894="","",'6.標準時間'!C3894)</f>
        <v/>
      </c>
      <c r="D3894" s="16" t="str">
        <f>IF('6.標準時間'!$C3894="","",'6.標準時間'!E3894)</f>
        <v/>
      </c>
      <c r="E3894" s="171" t="str">
        <f>IF('6.標準時間'!$C3894="","",'6.標準時間'!F3894)</f>
        <v/>
      </c>
      <c r="F3894" s="15" t="str">
        <f t="shared" si="120"/>
        <v/>
      </c>
      <c r="G3894" s="142" t="str">
        <f>IF('6.標準時間'!$C3894="","",'6.標準時間'!H3894)</f>
        <v/>
      </c>
      <c r="H3894" s="142" t="str">
        <f>IF('6.標準時間'!$C3894="","",'6.標準時間'!I3894)</f>
        <v/>
      </c>
      <c r="I3894" s="107" t="str">
        <f>IF(C3894="","",VLOOKUP($C3894,'7.工程別レート'!$C$6:$E$501,3,FALSE))</f>
        <v/>
      </c>
      <c r="J3894" s="108" t="str">
        <f>IF(C3894="","",VLOOKUP($C3894,'7.工程別レート'!$C$6:$E$501,2,FALSE))</f>
        <v/>
      </c>
      <c r="K3894" s="195" t="str">
        <f t="shared" si="121"/>
        <v/>
      </c>
    </row>
    <row r="3895" spans="2:11" ht="18" customHeight="1">
      <c r="B3895" s="16" t="str">
        <f>IF('6.標準時間'!$B3895="","",'6.標準時間'!B3895)</f>
        <v/>
      </c>
      <c r="C3895" s="16" t="str">
        <f>IF('6.標準時間'!$C3895="","",'6.標準時間'!C3895)</f>
        <v/>
      </c>
      <c r="D3895" s="16" t="str">
        <f>IF('6.標準時間'!$C3895="","",'6.標準時間'!E3895)</f>
        <v/>
      </c>
      <c r="E3895" s="171" t="str">
        <f>IF('6.標準時間'!$C3895="","",'6.標準時間'!F3895)</f>
        <v/>
      </c>
      <c r="F3895" s="15" t="str">
        <f t="shared" si="120"/>
        <v/>
      </c>
      <c r="G3895" s="142" t="str">
        <f>IF('6.標準時間'!$C3895="","",'6.標準時間'!H3895)</f>
        <v/>
      </c>
      <c r="H3895" s="142" t="str">
        <f>IF('6.標準時間'!$C3895="","",'6.標準時間'!I3895)</f>
        <v/>
      </c>
      <c r="I3895" s="107" t="str">
        <f>IF(C3895="","",VLOOKUP($C3895,'7.工程別レート'!$C$6:$E$501,3,FALSE))</f>
        <v/>
      </c>
      <c r="J3895" s="108" t="str">
        <f>IF(C3895="","",VLOOKUP($C3895,'7.工程別レート'!$C$6:$E$501,2,FALSE))</f>
        <v/>
      </c>
      <c r="K3895" s="195" t="str">
        <f t="shared" si="121"/>
        <v/>
      </c>
    </row>
    <row r="3896" spans="2:11" ht="18" customHeight="1">
      <c r="B3896" s="16" t="str">
        <f>IF('6.標準時間'!$B3896="","",'6.標準時間'!B3896)</f>
        <v/>
      </c>
      <c r="C3896" s="16" t="str">
        <f>IF('6.標準時間'!$C3896="","",'6.標準時間'!C3896)</f>
        <v/>
      </c>
      <c r="D3896" s="16" t="str">
        <f>IF('6.標準時間'!$C3896="","",'6.標準時間'!E3896)</f>
        <v/>
      </c>
      <c r="E3896" s="171" t="str">
        <f>IF('6.標準時間'!$C3896="","",'6.標準時間'!F3896)</f>
        <v/>
      </c>
      <c r="F3896" s="15" t="str">
        <f t="shared" si="120"/>
        <v/>
      </c>
      <c r="G3896" s="142" t="str">
        <f>IF('6.標準時間'!$C3896="","",'6.標準時間'!H3896)</f>
        <v/>
      </c>
      <c r="H3896" s="142" t="str">
        <f>IF('6.標準時間'!$C3896="","",'6.標準時間'!I3896)</f>
        <v/>
      </c>
      <c r="I3896" s="107" t="str">
        <f>IF(C3896="","",VLOOKUP($C3896,'7.工程別レート'!$C$6:$E$501,3,FALSE))</f>
        <v/>
      </c>
      <c r="J3896" s="108" t="str">
        <f>IF(C3896="","",VLOOKUP($C3896,'7.工程別レート'!$C$6:$E$501,2,FALSE))</f>
        <v/>
      </c>
      <c r="K3896" s="195" t="str">
        <f t="shared" si="121"/>
        <v/>
      </c>
    </row>
    <row r="3897" spans="2:11" ht="18" customHeight="1">
      <c r="B3897" s="16" t="str">
        <f>IF('6.標準時間'!$B3897="","",'6.標準時間'!B3897)</f>
        <v/>
      </c>
      <c r="C3897" s="16" t="str">
        <f>IF('6.標準時間'!$C3897="","",'6.標準時間'!C3897)</f>
        <v/>
      </c>
      <c r="D3897" s="16" t="str">
        <f>IF('6.標準時間'!$C3897="","",'6.標準時間'!E3897)</f>
        <v/>
      </c>
      <c r="E3897" s="171" t="str">
        <f>IF('6.標準時間'!$C3897="","",'6.標準時間'!F3897)</f>
        <v/>
      </c>
      <c r="F3897" s="15" t="str">
        <f t="shared" si="120"/>
        <v/>
      </c>
      <c r="G3897" s="142" t="str">
        <f>IF('6.標準時間'!$C3897="","",'6.標準時間'!H3897)</f>
        <v/>
      </c>
      <c r="H3897" s="142" t="str">
        <f>IF('6.標準時間'!$C3897="","",'6.標準時間'!I3897)</f>
        <v/>
      </c>
      <c r="I3897" s="107" t="str">
        <f>IF(C3897="","",VLOOKUP($C3897,'7.工程別レート'!$C$6:$E$501,3,FALSE))</f>
        <v/>
      </c>
      <c r="J3897" s="108" t="str">
        <f>IF(C3897="","",VLOOKUP($C3897,'7.工程別レート'!$C$6:$E$501,2,FALSE))</f>
        <v/>
      </c>
      <c r="K3897" s="195" t="str">
        <f t="shared" si="121"/>
        <v/>
      </c>
    </row>
    <row r="3898" spans="2:11" ht="18" customHeight="1">
      <c r="B3898" s="16" t="str">
        <f>IF('6.標準時間'!$B3898="","",'6.標準時間'!B3898)</f>
        <v/>
      </c>
      <c r="C3898" s="16" t="str">
        <f>IF('6.標準時間'!$C3898="","",'6.標準時間'!C3898)</f>
        <v/>
      </c>
      <c r="D3898" s="16" t="str">
        <f>IF('6.標準時間'!$C3898="","",'6.標準時間'!E3898)</f>
        <v/>
      </c>
      <c r="E3898" s="171" t="str">
        <f>IF('6.標準時間'!$C3898="","",'6.標準時間'!F3898)</f>
        <v/>
      </c>
      <c r="F3898" s="15" t="str">
        <f t="shared" si="120"/>
        <v/>
      </c>
      <c r="G3898" s="142" t="str">
        <f>IF('6.標準時間'!$C3898="","",'6.標準時間'!H3898)</f>
        <v/>
      </c>
      <c r="H3898" s="142" t="str">
        <f>IF('6.標準時間'!$C3898="","",'6.標準時間'!I3898)</f>
        <v/>
      </c>
      <c r="I3898" s="107" t="str">
        <f>IF(C3898="","",VLOOKUP($C3898,'7.工程別レート'!$C$6:$E$501,3,FALSE))</f>
        <v/>
      </c>
      <c r="J3898" s="108" t="str">
        <f>IF(C3898="","",VLOOKUP($C3898,'7.工程別レート'!$C$6:$E$501,2,FALSE))</f>
        <v/>
      </c>
      <c r="K3898" s="195" t="str">
        <f t="shared" si="121"/>
        <v/>
      </c>
    </row>
    <row r="3899" spans="2:11" ht="18" customHeight="1">
      <c r="B3899" s="16" t="str">
        <f>IF('6.標準時間'!$B3899="","",'6.標準時間'!B3899)</f>
        <v/>
      </c>
      <c r="C3899" s="16" t="str">
        <f>IF('6.標準時間'!$C3899="","",'6.標準時間'!C3899)</f>
        <v/>
      </c>
      <c r="D3899" s="16" t="str">
        <f>IF('6.標準時間'!$C3899="","",'6.標準時間'!E3899)</f>
        <v/>
      </c>
      <c r="E3899" s="171" t="str">
        <f>IF('6.標準時間'!$C3899="","",'6.標準時間'!F3899)</f>
        <v/>
      </c>
      <c r="F3899" s="15" t="str">
        <f t="shared" si="120"/>
        <v/>
      </c>
      <c r="G3899" s="142" t="str">
        <f>IF('6.標準時間'!$C3899="","",'6.標準時間'!H3899)</f>
        <v/>
      </c>
      <c r="H3899" s="142" t="str">
        <f>IF('6.標準時間'!$C3899="","",'6.標準時間'!I3899)</f>
        <v/>
      </c>
      <c r="I3899" s="107" t="str">
        <f>IF(C3899="","",VLOOKUP($C3899,'7.工程別レート'!$C$6:$E$501,3,FALSE))</f>
        <v/>
      </c>
      <c r="J3899" s="108" t="str">
        <f>IF(C3899="","",VLOOKUP($C3899,'7.工程別レート'!$C$6:$E$501,2,FALSE))</f>
        <v/>
      </c>
      <c r="K3899" s="195" t="str">
        <f t="shared" si="121"/>
        <v/>
      </c>
    </row>
    <row r="3900" spans="2:11" ht="18" customHeight="1">
      <c r="B3900" s="16" t="str">
        <f>IF('6.標準時間'!$B3900="","",'6.標準時間'!B3900)</f>
        <v/>
      </c>
      <c r="C3900" s="16" t="str">
        <f>IF('6.標準時間'!$C3900="","",'6.標準時間'!C3900)</f>
        <v/>
      </c>
      <c r="D3900" s="16" t="str">
        <f>IF('6.標準時間'!$C3900="","",'6.標準時間'!E3900)</f>
        <v/>
      </c>
      <c r="E3900" s="171" t="str">
        <f>IF('6.標準時間'!$C3900="","",'6.標準時間'!F3900)</f>
        <v/>
      </c>
      <c r="F3900" s="15" t="str">
        <f t="shared" si="120"/>
        <v/>
      </c>
      <c r="G3900" s="142" t="str">
        <f>IF('6.標準時間'!$C3900="","",'6.標準時間'!H3900)</f>
        <v/>
      </c>
      <c r="H3900" s="142" t="str">
        <f>IF('6.標準時間'!$C3900="","",'6.標準時間'!I3900)</f>
        <v/>
      </c>
      <c r="I3900" s="107" t="str">
        <f>IF(C3900="","",VLOOKUP($C3900,'7.工程別レート'!$C$6:$E$501,3,FALSE))</f>
        <v/>
      </c>
      <c r="J3900" s="108" t="str">
        <f>IF(C3900="","",VLOOKUP($C3900,'7.工程別レート'!$C$6:$E$501,2,FALSE))</f>
        <v/>
      </c>
      <c r="K3900" s="195" t="str">
        <f t="shared" si="121"/>
        <v/>
      </c>
    </row>
    <row r="3901" spans="2:11" ht="18" customHeight="1">
      <c r="B3901" s="16" t="str">
        <f>IF('6.標準時間'!$B3901="","",'6.標準時間'!B3901)</f>
        <v/>
      </c>
      <c r="C3901" s="16" t="str">
        <f>IF('6.標準時間'!$C3901="","",'6.標準時間'!C3901)</f>
        <v/>
      </c>
      <c r="D3901" s="16" t="str">
        <f>IF('6.標準時間'!$C3901="","",'6.標準時間'!E3901)</f>
        <v/>
      </c>
      <c r="E3901" s="171" t="str">
        <f>IF('6.標準時間'!$C3901="","",'6.標準時間'!F3901)</f>
        <v/>
      </c>
      <c r="F3901" s="15" t="str">
        <f t="shared" si="120"/>
        <v/>
      </c>
      <c r="G3901" s="142" t="str">
        <f>IF('6.標準時間'!$C3901="","",'6.標準時間'!H3901)</f>
        <v/>
      </c>
      <c r="H3901" s="142" t="str">
        <f>IF('6.標準時間'!$C3901="","",'6.標準時間'!I3901)</f>
        <v/>
      </c>
      <c r="I3901" s="107" t="str">
        <f>IF(C3901="","",VLOOKUP($C3901,'7.工程別レート'!$C$6:$E$501,3,FALSE))</f>
        <v/>
      </c>
      <c r="J3901" s="108" t="str">
        <f>IF(C3901="","",VLOOKUP($C3901,'7.工程別レート'!$C$6:$E$501,2,FALSE))</f>
        <v/>
      </c>
      <c r="K3901" s="195" t="str">
        <f t="shared" si="121"/>
        <v/>
      </c>
    </row>
    <row r="3902" spans="2:11" ht="18" customHeight="1">
      <c r="B3902" s="16" t="str">
        <f>IF('6.標準時間'!$B3902="","",'6.標準時間'!B3902)</f>
        <v/>
      </c>
      <c r="C3902" s="16" t="str">
        <f>IF('6.標準時間'!$C3902="","",'6.標準時間'!C3902)</f>
        <v/>
      </c>
      <c r="D3902" s="16" t="str">
        <f>IF('6.標準時間'!$C3902="","",'6.標準時間'!E3902)</f>
        <v/>
      </c>
      <c r="E3902" s="171" t="str">
        <f>IF('6.標準時間'!$C3902="","",'6.標準時間'!F3902)</f>
        <v/>
      </c>
      <c r="F3902" s="15" t="str">
        <f t="shared" si="120"/>
        <v/>
      </c>
      <c r="G3902" s="142" t="str">
        <f>IF('6.標準時間'!$C3902="","",'6.標準時間'!H3902)</f>
        <v/>
      </c>
      <c r="H3902" s="142" t="str">
        <f>IF('6.標準時間'!$C3902="","",'6.標準時間'!I3902)</f>
        <v/>
      </c>
      <c r="I3902" s="107" t="str">
        <f>IF(C3902="","",VLOOKUP($C3902,'7.工程別レート'!$C$6:$E$501,3,FALSE))</f>
        <v/>
      </c>
      <c r="J3902" s="108" t="str">
        <f>IF(C3902="","",VLOOKUP($C3902,'7.工程別レート'!$C$6:$E$501,2,FALSE))</f>
        <v/>
      </c>
      <c r="K3902" s="195" t="str">
        <f t="shared" si="121"/>
        <v/>
      </c>
    </row>
    <row r="3903" spans="2:11" ht="18" customHeight="1">
      <c r="B3903" s="16" t="str">
        <f>IF('6.標準時間'!$B3903="","",'6.標準時間'!B3903)</f>
        <v/>
      </c>
      <c r="C3903" s="16" t="str">
        <f>IF('6.標準時間'!$C3903="","",'6.標準時間'!C3903)</f>
        <v/>
      </c>
      <c r="D3903" s="16" t="str">
        <f>IF('6.標準時間'!$C3903="","",'6.標準時間'!E3903)</f>
        <v/>
      </c>
      <c r="E3903" s="171" t="str">
        <f>IF('6.標準時間'!$C3903="","",'6.標準時間'!F3903)</f>
        <v/>
      </c>
      <c r="F3903" s="15" t="str">
        <f t="shared" si="120"/>
        <v/>
      </c>
      <c r="G3903" s="142" t="str">
        <f>IF('6.標準時間'!$C3903="","",'6.標準時間'!H3903)</f>
        <v/>
      </c>
      <c r="H3903" s="142" t="str">
        <f>IF('6.標準時間'!$C3903="","",'6.標準時間'!I3903)</f>
        <v/>
      </c>
      <c r="I3903" s="107" t="str">
        <f>IF(C3903="","",VLOOKUP($C3903,'7.工程別レート'!$C$6:$E$501,3,FALSE))</f>
        <v/>
      </c>
      <c r="J3903" s="108" t="str">
        <f>IF(C3903="","",VLOOKUP($C3903,'7.工程別レート'!$C$6:$E$501,2,FALSE))</f>
        <v/>
      </c>
      <c r="K3903" s="195" t="str">
        <f t="shared" si="121"/>
        <v/>
      </c>
    </row>
    <row r="3904" spans="2:11" ht="18" customHeight="1">
      <c r="B3904" s="16" t="str">
        <f>IF('6.標準時間'!$B3904="","",'6.標準時間'!B3904)</f>
        <v/>
      </c>
      <c r="C3904" s="16" t="str">
        <f>IF('6.標準時間'!$C3904="","",'6.標準時間'!C3904)</f>
        <v/>
      </c>
      <c r="D3904" s="16" t="str">
        <f>IF('6.標準時間'!$C3904="","",'6.標準時間'!E3904)</f>
        <v/>
      </c>
      <c r="E3904" s="171" t="str">
        <f>IF('6.標準時間'!$C3904="","",'6.標準時間'!F3904)</f>
        <v/>
      </c>
      <c r="F3904" s="15" t="str">
        <f t="shared" si="120"/>
        <v/>
      </c>
      <c r="G3904" s="142" t="str">
        <f>IF('6.標準時間'!$C3904="","",'6.標準時間'!H3904)</f>
        <v/>
      </c>
      <c r="H3904" s="142" t="str">
        <f>IF('6.標準時間'!$C3904="","",'6.標準時間'!I3904)</f>
        <v/>
      </c>
      <c r="I3904" s="107" t="str">
        <f>IF(C3904="","",VLOOKUP($C3904,'7.工程別レート'!$C$6:$E$501,3,FALSE))</f>
        <v/>
      </c>
      <c r="J3904" s="108" t="str">
        <f>IF(C3904="","",VLOOKUP($C3904,'7.工程別レート'!$C$6:$E$501,2,FALSE))</f>
        <v/>
      </c>
      <c r="K3904" s="195" t="str">
        <f t="shared" si="121"/>
        <v/>
      </c>
    </row>
    <row r="3905" spans="2:11" ht="18" customHeight="1">
      <c r="B3905" s="16" t="str">
        <f>IF('6.標準時間'!$B3905="","",'6.標準時間'!B3905)</f>
        <v/>
      </c>
      <c r="C3905" s="16" t="str">
        <f>IF('6.標準時間'!$C3905="","",'6.標準時間'!C3905)</f>
        <v/>
      </c>
      <c r="D3905" s="16" t="str">
        <f>IF('6.標準時間'!$C3905="","",'6.標準時間'!E3905)</f>
        <v/>
      </c>
      <c r="E3905" s="171" t="str">
        <f>IF('6.標準時間'!$C3905="","",'6.標準時間'!F3905)</f>
        <v/>
      </c>
      <c r="F3905" s="15" t="str">
        <f t="shared" si="120"/>
        <v/>
      </c>
      <c r="G3905" s="142" t="str">
        <f>IF('6.標準時間'!$C3905="","",'6.標準時間'!H3905)</f>
        <v/>
      </c>
      <c r="H3905" s="142" t="str">
        <f>IF('6.標準時間'!$C3905="","",'6.標準時間'!I3905)</f>
        <v/>
      </c>
      <c r="I3905" s="107" t="str">
        <f>IF(C3905="","",VLOOKUP($C3905,'7.工程別レート'!$C$6:$E$501,3,FALSE))</f>
        <v/>
      </c>
      <c r="J3905" s="108" t="str">
        <f>IF(C3905="","",VLOOKUP($C3905,'7.工程別レート'!$C$6:$E$501,2,FALSE))</f>
        <v/>
      </c>
      <c r="K3905" s="195" t="str">
        <f t="shared" si="121"/>
        <v/>
      </c>
    </row>
    <row r="3906" spans="2:11" ht="18" customHeight="1">
      <c r="B3906" s="16" t="str">
        <f>IF('6.標準時間'!$B3906="","",'6.標準時間'!B3906)</f>
        <v/>
      </c>
      <c r="C3906" s="16" t="str">
        <f>IF('6.標準時間'!$C3906="","",'6.標準時間'!C3906)</f>
        <v/>
      </c>
      <c r="D3906" s="16" t="str">
        <f>IF('6.標準時間'!$C3906="","",'6.標準時間'!E3906)</f>
        <v/>
      </c>
      <c r="E3906" s="171" t="str">
        <f>IF('6.標準時間'!$C3906="","",'6.標準時間'!F3906)</f>
        <v/>
      </c>
      <c r="F3906" s="15" t="str">
        <f t="shared" si="120"/>
        <v/>
      </c>
      <c r="G3906" s="142" t="str">
        <f>IF('6.標準時間'!$C3906="","",'6.標準時間'!H3906)</f>
        <v/>
      </c>
      <c r="H3906" s="142" t="str">
        <f>IF('6.標準時間'!$C3906="","",'6.標準時間'!I3906)</f>
        <v/>
      </c>
      <c r="I3906" s="107" t="str">
        <f>IF(C3906="","",VLOOKUP($C3906,'7.工程別レート'!$C$6:$E$501,3,FALSE))</f>
        <v/>
      </c>
      <c r="J3906" s="108" t="str">
        <f>IF(C3906="","",VLOOKUP($C3906,'7.工程別レート'!$C$6:$E$501,2,FALSE))</f>
        <v/>
      </c>
      <c r="K3906" s="195" t="str">
        <f t="shared" si="121"/>
        <v/>
      </c>
    </row>
    <row r="3907" spans="2:11" ht="18" customHeight="1">
      <c r="B3907" s="16" t="str">
        <f>IF('6.標準時間'!$B3907="","",'6.標準時間'!B3907)</f>
        <v/>
      </c>
      <c r="C3907" s="16" t="str">
        <f>IF('6.標準時間'!$C3907="","",'6.標準時間'!C3907)</f>
        <v/>
      </c>
      <c r="D3907" s="16" t="str">
        <f>IF('6.標準時間'!$C3907="","",'6.標準時間'!E3907)</f>
        <v/>
      </c>
      <c r="E3907" s="171" t="str">
        <f>IF('6.標準時間'!$C3907="","",'6.標準時間'!F3907)</f>
        <v/>
      </c>
      <c r="F3907" s="15" t="str">
        <f t="shared" si="120"/>
        <v/>
      </c>
      <c r="G3907" s="142" t="str">
        <f>IF('6.標準時間'!$C3907="","",'6.標準時間'!H3907)</f>
        <v/>
      </c>
      <c r="H3907" s="142" t="str">
        <f>IF('6.標準時間'!$C3907="","",'6.標準時間'!I3907)</f>
        <v/>
      </c>
      <c r="I3907" s="107" t="str">
        <f>IF(C3907="","",VLOOKUP($C3907,'7.工程別レート'!$C$6:$E$501,3,FALSE))</f>
        <v/>
      </c>
      <c r="J3907" s="108" t="str">
        <f>IF(C3907="","",VLOOKUP($C3907,'7.工程別レート'!$C$6:$E$501,2,FALSE))</f>
        <v/>
      </c>
      <c r="K3907" s="195" t="str">
        <f t="shared" si="121"/>
        <v/>
      </c>
    </row>
    <row r="3908" spans="2:11" ht="18" customHeight="1">
      <c r="B3908" s="16" t="str">
        <f>IF('6.標準時間'!$B3908="","",'6.標準時間'!B3908)</f>
        <v/>
      </c>
      <c r="C3908" s="16" t="str">
        <f>IF('6.標準時間'!$C3908="","",'6.標準時間'!C3908)</f>
        <v/>
      </c>
      <c r="D3908" s="16" t="str">
        <f>IF('6.標準時間'!$C3908="","",'6.標準時間'!E3908)</f>
        <v/>
      </c>
      <c r="E3908" s="171" t="str">
        <f>IF('6.標準時間'!$C3908="","",'6.標準時間'!F3908)</f>
        <v/>
      </c>
      <c r="F3908" s="15" t="str">
        <f t="shared" si="120"/>
        <v/>
      </c>
      <c r="G3908" s="142" t="str">
        <f>IF('6.標準時間'!$C3908="","",'6.標準時間'!H3908)</f>
        <v/>
      </c>
      <c r="H3908" s="142" t="str">
        <f>IF('6.標準時間'!$C3908="","",'6.標準時間'!I3908)</f>
        <v/>
      </c>
      <c r="I3908" s="107" t="str">
        <f>IF(C3908="","",VLOOKUP($C3908,'7.工程別レート'!$C$6:$E$501,3,FALSE))</f>
        <v/>
      </c>
      <c r="J3908" s="108" t="str">
        <f>IF(C3908="","",VLOOKUP($C3908,'7.工程別レート'!$C$6:$E$501,2,FALSE))</f>
        <v/>
      </c>
      <c r="K3908" s="195" t="str">
        <f t="shared" si="121"/>
        <v/>
      </c>
    </row>
    <row r="3909" spans="2:11" ht="18" customHeight="1">
      <c r="B3909" s="16" t="str">
        <f>IF('6.標準時間'!$B3909="","",'6.標準時間'!B3909)</f>
        <v/>
      </c>
      <c r="C3909" s="16" t="str">
        <f>IF('6.標準時間'!$C3909="","",'6.標準時間'!C3909)</f>
        <v/>
      </c>
      <c r="D3909" s="16" t="str">
        <f>IF('6.標準時間'!$C3909="","",'6.標準時間'!E3909)</f>
        <v/>
      </c>
      <c r="E3909" s="171" t="str">
        <f>IF('6.標準時間'!$C3909="","",'6.標準時間'!F3909)</f>
        <v/>
      </c>
      <c r="F3909" s="15" t="str">
        <f t="shared" si="120"/>
        <v/>
      </c>
      <c r="G3909" s="142" t="str">
        <f>IF('6.標準時間'!$C3909="","",'6.標準時間'!H3909)</f>
        <v/>
      </c>
      <c r="H3909" s="142" t="str">
        <f>IF('6.標準時間'!$C3909="","",'6.標準時間'!I3909)</f>
        <v/>
      </c>
      <c r="I3909" s="107" t="str">
        <f>IF(C3909="","",VLOOKUP($C3909,'7.工程別レート'!$C$6:$E$501,3,FALSE))</f>
        <v/>
      </c>
      <c r="J3909" s="108" t="str">
        <f>IF(C3909="","",VLOOKUP($C3909,'7.工程別レート'!$C$6:$E$501,2,FALSE))</f>
        <v/>
      </c>
      <c r="K3909" s="195" t="str">
        <f t="shared" si="121"/>
        <v/>
      </c>
    </row>
    <row r="3910" spans="2:11" ht="18" customHeight="1">
      <c r="B3910" s="16" t="str">
        <f>IF('6.標準時間'!$B3910="","",'6.標準時間'!B3910)</f>
        <v/>
      </c>
      <c r="C3910" s="16" t="str">
        <f>IF('6.標準時間'!$C3910="","",'6.標準時間'!C3910)</f>
        <v/>
      </c>
      <c r="D3910" s="16" t="str">
        <f>IF('6.標準時間'!$C3910="","",'6.標準時間'!E3910)</f>
        <v/>
      </c>
      <c r="E3910" s="171" t="str">
        <f>IF('6.標準時間'!$C3910="","",'6.標準時間'!F3910)</f>
        <v/>
      </c>
      <c r="F3910" s="15" t="str">
        <f t="shared" ref="F3910:F3973" si="122">C3910&amp;D3910</f>
        <v/>
      </c>
      <c r="G3910" s="142" t="str">
        <f>IF('6.標準時間'!$C3910="","",'6.標準時間'!H3910)</f>
        <v/>
      </c>
      <c r="H3910" s="142" t="str">
        <f>IF('6.標準時間'!$C3910="","",'6.標準時間'!I3910)</f>
        <v/>
      </c>
      <c r="I3910" s="107" t="str">
        <f>IF(C3910="","",VLOOKUP($C3910,'7.工程別レート'!$C$6:$E$501,3,FALSE))</f>
        <v/>
      </c>
      <c r="J3910" s="108" t="str">
        <f>IF(C3910="","",VLOOKUP($C3910,'7.工程別レート'!$C$6:$E$501,2,FALSE))</f>
        <v/>
      </c>
      <c r="K3910" s="195" t="str">
        <f t="shared" si="121"/>
        <v/>
      </c>
    </row>
    <row r="3911" spans="2:11" ht="18" customHeight="1">
      <c r="B3911" s="16" t="str">
        <f>IF('6.標準時間'!$B3911="","",'6.標準時間'!B3911)</f>
        <v/>
      </c>
      <c r="C3911" s="16" t="str">
        <f>IF('6.標準時間'!$C3911="","",'6.標準時間'!C3911)</f>
        <v/>
      </c>
      <c r="D3911" s="16" t="str">
        <f>IF('6.標準時間'!$C3911="","",'6.標準時間'!E3911)</f>
        <v/>
      </c>
      <c r="E3911" s="171" t="str">
        <f>IF('6.標準時間'!$C3911="","",'6.標準時間'!F3911)</f>
        <v/>
      </c>
      <c r="F3911" s="15" t="str">
        <f t="shared" si="122"/>
        <v/>
      </c>
      <c r="G3911" s="142" t="str">
        <f>IF('6.標準時間'!$C3911="","",'6.標準時間'!H3911)</f>
        <v/>
      </c>
      <c r="H3911" s="142" t="str">
        <f>IF('6.標準時間'!$C3911="","",'6.標準時間'!I3911)</f>
        <v/>
      </c>
      <c r="I3911" s="107" t="str">
        <f>IF(C3911="","",VLOOKUP($C3911,'7.工程別レート'!$C$6:$E$501,3,FALSE))</f>
        <v/>
      </c>
      <c r="J3911" s="108" t="str">
        <f>IF(C3911="","",VLOOKUP($C3911,'7.工程別レート'!$C$6:$E$501,2,FALSE))</f>
        <v/>
      </c>
      <c r="K3911" s="195" t="str">
        <f t="shared" ref="K3911:K3974" si="123">IF(ISERROR((G3911*I3911)+(H3911*J3911)),"",(G3911*I3911)+(H3911*J3911))</f>
        <v/>
      </c>
    </row>
    <row r="3912" spans="2:11" ht="18" customHeight="1">
      <c r="B3912" s="16" t="str">
        <f>IF('6.標準時間'!$B3912="","",'6.標準時間'!B3912)</f>
        <v/>
      </c>
      <c r="C3912" s="16" t="str">
        <f>IF('6.標準時間'!$C3912="","",'6.標準時間'!C3912)</f>
        <v/>
      </c>
      <c r="D3912" s="16" t="str">
        <f>IF('6.標準時間'!$C3912="","",'6.標準時間'!E3912)</f>
        <v/>
      </c>
      <c r="E3912" s="171" t="str">
        <f>IF('6.標準時間'!$C3912="","",'6.標準時間'!F3912)</f>
        <v/>
      </c>
      <c r="F3912" s="15" t="str">
        <f t="shared" si="122"/>
        <v/>
      </c>
      <c r="G3912" s="142" t="str">
        <f>IF('6.標準時間'!$C3912="","",'6.標準時間'!H3912)</f>
        <v/>
      </c>
      <c r="H3912" s="142" t="str">
        <f>IF('6.標準時間'!$C3912="","",'6.標準時間'!I3912)</f>
        <v/>
      </c>
      <c r="I3912" s="107" t="str">
        <f>IF(C3912="","",VLOOKUP($C3912,'7.工程別レート'!$C$6:$E$501,3,FALSE))</f>
        <v/>
      </c>
      <c r="J3912" s="108" t="str">
        <f>IF(C3912="","",VLOOKUP($C3912,'7.工程別レート'!$C$6:$E$501,2,FALSE))</f>
        <v/>
      </c>
      <c r="K3912" s="195" t="str">
        <f t="shared" si="123"/>
        <v/>
      </c>
    </row>
    <row r="3913" spans="2:11" ht="18" customHeight="1">
      <c r="B3913" s="16" t="str">
        <f>IF('6.標準時間'!$B3913="","",'6.標準時間'!B3913)</f>
        <v/>
      </c>
      <c r="C3913" s="16" t="str">
        <f>IF('6.標準時間'!$C3913="","",'6.標準時間'!C3913)</f>
        <v/>
      </c>
      <c r="D3913" s="16" t="str">
        <f>IF('6.標準時間'!$C3913="","",'6.標準時間'!E3913)</f>
        <v/>
      </c>
      <c r="E3913" s="171" t="str">
        <f>IF('6.標準時間'!$C3913="","",'6.標準時間'!F3913)</f>
        <v/>
      </c>
      <c r="F3913" s="15" t="str">
        <f t="shared" si="122"/>
        <v/>
      </c>
      <c r="G3913" s="142" t="str">
        <f>IF('6.標準時間'!$C3913="","",'6.標準時間'!H3913)</f>
        <v/>
      </c>
      <c r="H3913" s="142" t="str">
        <f>IF('6.標準時間'!$C3913="","",'6.標準時間'!I3913)</f>
        <v/>
      </c>
      <c r="I3913" s="107" t="str">
        <f>IF(C3913="","",VLOOKUP($C3913,'7.工程別レート'!$C$6:$E$501,3,FALSE))</f>
        <v/>
      </c>
      <c r="J3913" s="108" t="str">
        <f>IF(C3913="","",VLOOKUP($C3913,'7.工程別レート'!$C$6:$E$501,2,FALSE))</f>
        <v/>
      </c>
      <c r="K3913" s="195" t="str">
        <f t="shared" si="123"/>
        <v/>
      </c>
    </row>
    <row r="3914" spans="2:11" ht="18" customHeight="1">
      <c r="B3914" s="16" t="str">
        <f>IF('6.標準時間'!$B3914="","",'6.標準時間'!B3914)</f>
        <v/>
      </c>
      <c r="C3914" s="16" t="str">
        <f>IF('6.標準時間'!$C3914="","",'6.標準時間'!C3914)</f>
        <v/>
      </c>
      <c r="D3914" s="16" t="str">
        <f>IF('6.標準時間'!$C3914="","",'6.標準時間'!E3914)</f>
        <v/>
      </c>
      <c r="E3914" s="171" t="str">
        <f>IF('6.標準時間'!$C3914="","",'6.標準時間'!F3914)</f>
        <v/>
      </c>
      <c r="F3914" s="15" t="str">
        <f t="shared" si="122"/>
        <v/>
      </c>
      <c r="G3914" s="142" t="str">
        <f>IF('6.標準時間'!$C3914="","",'6.標準時間'!H3914)</f>
        <v/>
      </c>
      <c r="H3914" s="142" t="str">
        <f>IF('6.標準時間'!$C3914="","",'6.標準時間'!I3914)</f>
        <v/>
      </c>
      <c r="I3914" s="107" t="str">
        <f>IF(C3914="","",VLOOKUP($C3914,'7.工程別レート'!$C$6:$E$501,3,FALSE))</f>
        <v/>
      </c>
      <c r="J3914" s="108" t="str">
        <f>IF(C3914="","",VLOOKUP($C3914,'7.工程別レート'!$C$6:$E$501,2,FALSE))</f>
        <v/>
      </c>
      <c r="K3914" s="195" t="str">
        <f t="shared" si="123"/>
        <v/>
      </c>
    </row>
    <row r="3915" spans="2:11" ht="18" customHeight="1">
      <c r="B3915" s="16" t="str">
        <f>IF('6.標準時間'!$B3915="","",'6.標準時間'!B3915)</f>
        <v/>
      </c>
      <c r="C3915" s="16" t="str">
        <f>IF('6.標準時間'!$C3915="","",'6.標準時間'!C3915)</f>
        <v/>
      </c>
      <c r="D3915" s="16" t="str">
        <f>IF('6.標準時間'!$C3915="","",'6.標準時間'!E3915)</f>
        <v/>
      </c>
      <c r="E3915" s="171" t="str">
        <f>IF('6.標準時間'!$C3915="","",'6.標準時間'!F3915)</f>
        <v/>
      </c>
      <c r="F3915" s="15" t="str">
        <f t="shared" si="122"/>
        <v/>
      </c>
      <c r="G3915" s="142" t="str">
        <f>IF('6.標準時間'!$C3915="","",'6.標準時間'!H3915)</f>
        <v/>
      </c>
      <c r="H3915" s="142" t="str">
        <f>IF('6.標準時間'!$C3915="","",'6.標準時間'!I3915)</f>
        <v/>
      </c>
      <c r="I3915" s="107" t="str">
        <f>IF(C3915="","",VLOOKUP($C3915,'7.工程別レート'!$C$6:$E$501,3,FALSE))</f>
        <v/>
      </c>
      <c r="J3915" s="108" t="str">
        <f>IF(C3915="","",VLOOKUP($C3915,'7.工程別レート'!$C$6:$E$501,2,FALSE))</f>
        <v/>
      </c>
      <c r="K3915" s="195" t="str">
        <f t="shared" si="123"/>
        <v/>
      </c>
    </row>
    <row r="3916" spans="2:11" ht="18" customHeight="1">
      <c r="B3916" s="16" t="str">
        <f>IF('6.標準時間'!$B3916="","",'6.標準時間'!B3916)</f>
        <v/>
      </c>
      <c r="C3916" s="16" t="str">
        <f>IF('6.標準時間'!$C3916="","",'6.標準時間'!C3916)</f>
        <v/>
      </c>
      <c r="D3916" s="16" t="str">
        <f>IF('6.標準時間'!$C3916="","",'6.標準時間'!E3916)</f>
        <v/>
      </c>
      <c r="E3916" s="171" t="str">
        <f>IF('6.標準時間'!$C3916="","",'6.標準時間'!F3916)</f>
        <v/>
      </c>
      <c r="F3916" s="15" t="str">
        <f t="shared" si="122"/>
        <v/>
      </c>
      <c r="G3916" s="142" t="str">
        <f>IF('6.標準時間'!$C3916="","",'6.標準時間'!H3916)</f>
        <v/>
      </c>
      <c r="H3916" s="142" t="str">
        <f>IF('6.標準時間'!$C3916="","",'6.標準時間'!I3916)</f>
        <v/>
      </c>
      <c r="I3916" s="107" t="str">
        <f>IF(C3916="","",VLOOKUP($C3916,'7.工程別レート'!$C$6:$E$501,3,FALSE))</f>
        <v/>
      </c>
      <c r="J3916" s="108" t="str">
        <f>IF(C3916="","",VLOOKUP($C3916,'7.工程別レート'!$C$6:$E$501,2,FALSE))</f>
        <v/>
      </c>
      <c r="K3916" s="195" t="str">
        <f t="shared" si="123"/>
        <v/>
      </c>
    </row>
    <row r="3917" spans="2:11" ht="18" customHeight="1">
      <c r="B3917" s="16" t="str">
        <f>IF('6.標準時間'!$B3917="","",'6.標準時間'!B3917)</f>
        <v/>
      </c>
      <c r="C3917" s="16" t="str">
        <f>IF('6.標準時間'!$C3917="","",'6.標準時間'!C3917)</f>
        <v/>
      </c>
      <c r="D3917" s="16" t="str">
        <f>IF('6.標準時間'!$C3917="","",'6.標準時間'!E3917)</f>
        <v/>
      </c>
      <c r="E3917" s="171" t="str">
        <f>IF('6.標準時間'!$C3917="","",'6.標準時間'!F3917)</f>
        <v/>
      </c>
      <c r="F3917" s="15" t="str">
        <f t="shared" si="122"/>
        <v/>
      </c>
      <c r="G3917" s="142" t="str">
        <f>IF('6.標準時間'!$C3917="","",'6.標準時間'!H3917)</f>
        <v/>
      </c>
      <c r="H3917" s="142" t="str">
        <f>IF('6.標準時間'!$C3917="","",'6.標準時間'!I3917)</f>
        <v/>
      </c>
      <c r="I3917" s="107" t="str">
        <f>IF(C3917="","",VLOOKUP($C3917,'7.工程別レート'!$C$6:$E$501,3,FALSE))</f>
        <v/>
      </c>
      <c r="J3917" s="108" t="str">
        <f>IF(C3917="","",VLOOKUP($C3917,'7.工程別レート'!$C$6:$E$501,2,FALSE))</f>
        <v/>
      </c>
      <c r="K3917" s="195" t="str">
        <f t="shared" si="123"/>
        <v/>
      </c>
    </row>
    <row r="3918" spans="2:11" ht="18" customHeight="1">
      <c r="B3918" s="16" t="str">
        <f>IF('6.標準時間'!$B3918="","",'6.標準時間'!B3918)</f>
        <v/>
      </c>
      <c r="C3918" s="16" t="str">
        <f>IF('6.標準時間'!$C3918="","",'6.標準時間'!C3918)</f>
        <v/>
      </c>
      <c r="D3918" s="16" t="str">
        <f>IF('6.標準時間'!$C3918="","",'6.標準時間'!E3918)</f>
        <v/>
      </c>
      <c r="E3918" s="171" t="str">
        <f>IF('6.標準時間'!$C3918="","",'6.標準時間'!F3918)</f>
        <v/>
      </c>
      <c r="F3918" s="15" t="str">
        <f t="shared" si="122"/>
        <v/>
      </c>
      <c r="G3918" s="142" t="str">
        <f>IF('6.標準時間'!$C3918="","",'6.標準時間'!H3918)</f>
        <v/>
      </c>
      <c r="H3918" s="142" t="str">
        <f>IF('6.標準時間'!$C3918="","",'6.標準時間'!I3918)</f>
        <v/>
      </c>
      <c r="I3918" s="107" t="str">
        <f>IF(C3918="","",VLOOKUP($C3918,'7.工程別レート'!$C$6:$E$501,3,FALSE))</f>
        <v/>
      </c>
      <c r="J3918" s="108" t="str">
        <f>IF(C3918="","",VLOOKUP($C3918,'7.工程別レート'!$C$6:$E$501,2,FALSE))</f>
        <v/>
      </c>
      <c r="K3918" s="195" t="str">
        <f t="shared" si="123"/>
        <v/>
      </c>
    </row>
    <row r="3919" spans="2:11" ht="18" customHeight="1">
      <c r="B3919" s="16" t="str">
        <f>IF('6.標準時間'!$B3919="","",'6.標準時間'!B3919)</f>
        <v/>
      </c>
      <c r="C3919" s="16" t="str">
        <f>IF('6.標準時間'!$C3919="","",'6.標準時間'!C3919)</f>
        <v/>
      </c>
      <c r="D3919" s="16" t="str">
        <f>IF('6.標準時間'!$C3919="","",'6.標準時間'!E3919)</f>
        <v/>
      </c>
      <c r="E3919" s="171" t="str">
        <f>IF('6.標準時間'!$C3919="","",'6.標準時間'!F3919)</f>
        <v/>
      </c>
      <c r="F3919" s="15" t="str">
        <f t="shared" si="122"/>
        <v/>
      </c>
      <c r="G3919" s="142" t="str">
        <f>IF('6.標準時間'!$C3919="","",'6.標準時間'!H3919)</f>
        <v/>
      </c>
      <c r="H3919" s="142" t="str">
        <f>IF('6.標準時間'!$C3919="","",'6.標準時間'!I3919)</f>
        <v/>
      </c>
      <c r="I3919" s="107" t="str">
        <f>IF(C3919="","",VLOOKUP($C3919,'7.工程別レート'!$C$6:$E$501,3,FALSE))</f>
        <v/>
      </c>
      <c r="J3919" s="108" t="str">
        <f>IF(C3919="","",VLOOKUP($C3919,'7.工程別レート'!$C$6:$E$501,2,FALSE))</f>
        <v/>
      </c>
      <c r="K3919" s="195" t="str">
        <f t="shared" si="123"/>
        <v/>
      </c>
    </row>
    <row r="3920" spans="2:11" ht="18" customHeight="1">
      <c r="B3920" s="16" t="str">
        <f>IF('6.標準時間'!$B3920="","",'6.標準時間'!B3920)</f>
        <v/>
      </c>
      <c r="C3920" s="16" t="str">
        <f>IF('6.標準時間'!$C3920="","",'6.標準時間'!C3920)</f>
        <v/>
      </c>
      <c r="D3920" s="16" t="str">
        <f>IF('6.標準時間'!$C3920="","",'6.標準時間'!E3920)</f>
        <v/>
      </c>
      <c r="E3920" s="171" t="str">
        <f>IF('6.標準時間'!$C3920="","",'6.標準時間'!F3920)</f>
        <v/>
      </c>
      <c r="F3920" s="15" t="str">
        <f t="shared" si="122"/>
        <v/>
      </c>
      <c r="G3920" s="142" t="str">
        <f>IF('6.標準時間'!$C3920="","",'6.標準時間'!H3920)</f>
        <v/>
      </c>
      <c r="H3920" s="142" t="str">
        <f>IF('6.標準時間'!$C3920="","",'6.標準時間'!I3920)</f>
        <v/>
      </c>
      <c r="I3920" s="107" t="str">
        <f>IF(C3920="","",VLOOKUP($C3920,'7.工程別レート'!$C$6:$E$501,3,FALSE))</f>
        <v/>
      </c>
      <c r="J3920" s="108" t="str">
        <f>IF(C3920="","",VLOOKUP($C3920,'7.工程別レート'!$C$6:$E$501,2,FALSE))</f>
        <v/>
      </c>
      <c r="K3920" s="195" t="str">
        <f t="shared" si="123"/>
        <v/>
      </c>
    </row>
    <row r="3921" spans="2:11" ht="18" customHeight="1">
      <c r="B3921" s="16" t="str">
        <f>IF('6.標準時間'!$B3921="","",'6.標準時間'!B3921)</f>
        <v/>
      </c>
      <c r="C3921" s="16" t="str">
        <f>IF('6.標準時間'!$C3921="","",'6.標準時間'!C3921)</f>
        <v/>
      </c>
      <c r="D3921" s="16" t="str">
        <f>IF('6.標準時間'!$C3921="","",'6.標準時間'!E3921)</f>
        <v/>
      </c>
      <c r="E3921" s="171" t="str">
        <f>IF('6.標準時間'!$C3921="","",'6.標準時間'!F3921)</f>
        <v/>
      </c>
      <c r="F3921" s="15" t="str">
        <f t="shared" si="122"/>
        <v/>
      </c>
      <c r="G3921" s="142" t="str">
        <f>IF('6.標準時間'!$C3921="","",'6.標準時間'!H3921)</f>
        <v/>
      </c>
      <c r="H3921" s="142" t="str">
        <f>IF('6.標準時間'!$C3921="","",'6.標準時間'!I3921)</f>
        <v/>
      </c>
      <c r="I3921" s="107" t="str">
        <f>IF(C3921="","",VLOOKUP($C3921,'7.工程別レート'!$C$6:$E$501,3,FALSE))</f>
        <v/>
      </c>
      <c r="J3921" s="108" t="str">
        <f>IF(C3921="","",VLOOKUP($C3921,'7.工程別レート'!$C$6:$E$501,2,FALSE))</f>
        <v/>
      </c>
      <c r="K3921" s="195" t="str">
        <f t="shared" si="123"/>
        <v/>
      </c>
    </row>
    <row r="3922" spans="2:11" ht="18" customHeight="1">
      <c r="B3922" s="16" t="str">
        <f>IF('6.標準時間'!$B3922="","",'6.標準時間'!B3922)</f>
        <v/>
      </c>
      <c r="C3922" s="16" t="str">
        <f>IF('6.標準時間'!$C3922="","",'6.標準時間'!C3922)</f>
        <v/>
      </c>
      <c r="D3922" s="16" t="str">
        <f>IF('6.標準時間'!$C3922="","",'6.標準時間'!E3922)</f>
        <v/>
      </c>
      <c r="E3922" s="171" t="str">
        <f>IF('6.標準時間'!$C3922="","",'6.標準時間'!F3922)</f>
        <v/>
      </c>
      <c r="F3922" s="15" t="str">
        <f t="shared" si="122"/>
        <v/>
      </c>
      <c r="G3922" s="142" t="str">
        <f>IF('6.標準時間'!$C3922="","",'6.標準時間'!H3922)</f>
        <v/>
      </c>
      <c r="H3922" s="142" t="str">
        <f>IF('6.標準時間'!$C3922="","",'6.標準時間'!I3922)</f>
        <v/>
      </c>
      <c r="I3922" s="107" t="str">
        <f>IF(C3922="","",VLOOKUP($C3922,'7.工程別レート'!$C$6:$E$501,3,FALSE))</f>
        <v/>
      </c>
      <c r="J3922" s="108" t="str">
        <f>IF(C3922="","",VLOOKUP($C3922,'7.工程別レート'!$C$6:$E$501,2,FALSE))</f>
        <v/>
      </c>
      <c r="K3922" s="195" t="str">
        <f t="shared" si="123"/>
        <v/>
      </c>
    </row>
    <row r="3923" spans="2:11" ht="18" customHeight="1">
      <c r="B3923" s="16" t="str">
        <f>IF('6.標準時間'!$B3923="","",'6.標準時間'!B3923)</f>
        <v/>
      </c>
      <c r="C3923" s="16" t="str">
        <f>IF('6.標準時間'!$C3923="","",'6.標準時間'!C3923)</f>
        <v/>
      </c>
      <c r="D3923" s="16" t="str">
        <f>IF('6.標準時間'!$C3923="","",'6.標準時間'!E3923)</f>
        <v/>
      </c>
      <c r="E3923" s="171" t="str">
        <f>IF('6.標準時間'!$C3923="","",'6.標準時間'!F3923)</f>
        <v/>
      </c>
      <c r="F3923" s="15" t="str">
        <f t="shared" si="122"/>
        <v/>
      </c>
      <c r="G3923" s="142" t="str">
        <f>IF('6.標準時間'!$C3923="","",'6.標準時間'!H3923)</f>
        <v/>
      </c>
      <c r="H3923" s="142" t="str">
        <f>IF('6.標準時間'!$C3923="","",'6.標準時間'!I3923)</f>
        <v/>
      </c>
      <c r="I3923" s="107" t="str">
        <f>IF(C3923="","",VLOOKUP($C3923,'7.工程別レート'!$C$6:$E$501,3,FALSE))</f>
        <v/>
      </c>
      <c r="J3923" s="108" t="str">
        <f>IF(C3923="","",VLOOKUP($C3923,'7.工程別レート'!$C$6:$E$501,2,FALSE))</f>
        <v/>
      </c>
      <c r="K3923" s="195" t="str">
        <f t="shared" si="123"/>
        <v/>
      </c>
    </row>
    <row r="3924" spans="2:11" ht="18" customHeight="1">
      <c r="B3924" s="16" t="str">
        <f>IF('6.標準時間'!$B3924="","",'6.標準時間'!B3924)</f>
        <v/>
      </c>
      <c r="C3924" s="16" t="str">
        <f>IF('6.標準時間'!$C3924="","",'6.標準時間'!C3924)</f>
        <v/>
      </c>
      <c r="D3924" s="16" t="str">
        <f>IF('6.標準時間'!$C3924="","",'6.標準時間'!E3924)</f>
        <v/>
      </c>
      <c r="E3924" s="171" t="str">
        <f>IF('6.標準時間'!$C3924="","",'6.標準時間'!F3924)</f>
        <v/>
      </c>
      <c r="F3924" s="15" t="str">
        <f t="shared" si="122"/>
        <v/>
      </c>
      <c r="G3924" s="142" t="str">
        <f>IF('6.標準時間'!$C3924="","",'6.標準時間'!H3924)</f>
        <v/>
      </c>
      <c r="H3924" s="142" t="str">
        <f>IF('6.標準時間'!$C3924="","",'6.標準時間'!I3924)</f>
        <v/>
      </c>
      <c r="I3924" s="107" t="str">
        <f>IF(C3924="","",VLOOKUP($C3924,'7.工程別レート'!$C$6:$E$501,3,FALSE))</f>
        <v/>
      </c>
      <c r="J3924" s="108" t="str">
        <f>IF(C3924="","",VLOOKUP($C3924,'7.工程別レート'!$C$6:$E$501,2,FALSE))</f>
        <v/>
      </c>
      <c r="K3924" s="195" t="str">
        <f t="shared" si="123"/>
        <v/>
      </c>
    </row>
    <row r="3925" spans="2:11" ht="18" customHeight="1">
      <c r="B3925" s="16" t="str">
        <f>IF('6.標準時間'!$B3925="","",'6.標準時間'!B3925)</f>
        <v/>
      </c>
      <c r="C3925" s="16" t="str">
        <f>IF('6.標準時間'!$C3925="","",'6.標準時間'!C3925)</f>
        <v/>
      </c>
      <c r="D3925" s="16" t="str">
        <f>IF('6.標準時間'!$C3925="","",'6.標準時間'!E3925)</f>
        <v/>
      </c>
      <c r="E3925" s="171" t="str">
        <f>IF('6.標準時間'!$C3925="","",'6.標準時間'!F3925)</f>
        <v/>
      </c>
      <c r="F3925" s="15" t="str">
        <f t="shared" si="122"/>
        <v/>
      </c>
      <c r="G3925" s="142" t="str">
        <f>IF('6.標準時間'!$C3925="","",'6.標準時間'!H3925)</f>
        <v/>
      </c>
      <c r="H3925" s="142" t="str">
        <f>IF('6.標準時間'!$C3925="","",'6.標準時間'!I3925)</f>
        <v/>
      </c>
      <c r="I3925" s="107" t="str">
        <f>IF(C3925="","",VLOOKUP($C3925,'7.工程別レート'!$C$6:$E$501,3,FALSE))</f>
        <v/>
      </c>
      <c r="J3925" s="108" t="str">
        <f>IF(C3925="","",VLOOKUP($C3925,'7.工程別レート'!$C$6:$E$501,2,FALSE))</f>
        <v/>
      </c>
      <c r="K3925" s="195" t="str">
        <f t="shared" si="123"/>
        <v/>
      </c>
    </row>
    <row r="3926" spans="2:11" ht="18" customHeight="1">
      <c r="B3926" s="16" t="str">
        <f>IF('6.標準時間'!$B3926="","",'6.標準時間'!B3926)</f>
        <v/>
      </c>
      <c r="C3926" s="16" t="str">
        <f>IF('6.標準時間'!$C3926="","",'6.標準時間'!C3926)</f>
        <v/>
      </c>
      <c r="D3926" s="16" t="str">
        <f>IF('6.標準時間'!$C3926="","",'6.標準時間'!E3926)</f>
        <v/>
      </c>
      <c r="E3926" s="171" t="str">
        <f>IF('6.標準時間'!$C3926="","",'6.標準時間'!F3926)</f>
        <v/>
      </c>
      <c r="F3926" s="15" t="str">
        <f t="shared" si="122"/>
        <v/>
      </c>
      <c r="G3926" s="142" t="str">
        <f>IF('6.標準時間'!$C3926="","",'6.標準時間'!H3926)</f>
        <v/>
      </c>
      <c r="H3926" s="142" t="str">
        <f>IF('6.標準時間'!$C3926="","",'6.標準時間'!I3926)</f>
        <v/>
      </c>
      <c r="I3926" s="107" t="str">
        <f>IF(C3926="","",VLOOKUP($C3926,'7.工程別レート'!$C$6:$E$501,3,FALSE))</f>
        <v/>
      </c>
      <c r="J3926" s="108" t="str">
        <f>IF(C3926="","",VLOOKUP($C3926,'7.工程別レート'!$C$6:$E$501,2,FALSE))</f>
        <v/>
      </c>
      <c r="K3926" s="195" t="str">
        <f t="shared" si="123"/>
        <v/>
      </c>
    </row>
    <row r="3927" spans="2:11" ht="18" customHeight="1">
      <c r="B3927" s="16" t="str">
        <f>IF('6.標準時間'!$B3927="","",'6.標準時間'!B3927)</f>
        <v/>
      </c>
      <c r="C3927" s="16" t="str">
        <f>IF('6.標準時間'!$C3927="","",'6.標準時間'!C3927)</f>
        <v/>
      </c>
      <c r="D3927" s="16" t="str">
        <f>IF('6.標準時間'!$C3927="","",'6.標準時間'!E3927)</f>
        <v/>
      </c>
      <c r="E3927" s="171" t="str">
        <f>IF('6.標準時間'!$C3927="","",'6.標準時間'!F3927)</f>
        <v/>
      </c>
      <c r="F3927" s="15" t="str">
        <f t="shared" si="122"/>
        <v/>
      </c>
      <c r="G3927" s="142" t="str">
        <f>IF('6.標準時間'!$C3927="","",'6.標準時間'!H3927)</f>
        <v/>
      </c>
      <c r="H3927" s="142" t="str">
        <f>IF('6.標準時間'!$C3927="","",'6.標準時間'!I3927)</f>
        <v/>
      </c>
      <c r="I3927" s="107" t="str">
        <f>IF(C3927="","",VLOOKUP($C3927,'7.工程別レート'!$C$6:$E$501,3,FALSE))</f>
        <v/>
      </c>
      <c r="J3927" s="108" t="str">
        <f>IF(C3927="","",VLOOKUP($C3927,'7.工程別レート'!$C$6:$E$501,2,FALSE))</f>
        <v/>
      </c>
      <c r="K3927" s="195" t="str">
        <f t="shared" si="123"/>
        <v/>
      </c>
    </row>
    <row r="3928" spans="2:11" ht="18" customHeight="1">
      <c r="B3928" s="16" t="str">
        <f>IF('6.標準時間'!$B3928="","",'6.標準時間'!B3928)</f>
        <v/>
      </c>
      <c r="C3928" s="16" t="str">
        <f>IF('6.標準時間'!$C3928="","",'6.標準時間'!C3928)</f>
        <v/>
      </c>
      <c r="D3928" s="16" t="str">
        <f>IF('6.標準時間'!$C3928="","",'6.標準時間'!E3928)</f>
        <v/>
      </c>
      <c r="E3928" s="171" t="str">
        <f>IF('6.標準時間'!$C3928="","",'6.標準時間'!F3928)</f>
        <v/>
      </c>
      <c r="F3928" s="15" t="str">
        <f t="shared" si="122"/>
        <v/>
      </c>
      <c r="G3928" s="142" t="str">
        <f>IF('6.標準時間'!$C3928="","",'6.標準時間'!H3928)</f>
        <v/>
      </c>
      <c r="H3928" s="142" t="str">
        <f>IF('6.標準時間'!$C3928="","",'6.標準時間'!I3928)</f>
        <v/>
      </c>
      <c r="I3928" s="107" t="str">
        <f>IF(C3928="","",VLOOKUP($C3928,'7.工程別レート'!$C$6:$E$501,3,FALSE))</f>
        <v/>
      </c>
      <c r="J3928" s="108" t="str">
        <f>IF(C3928="","",VLOOKUP($C3928,'7.工程別レート'!$C$6:$E$501,2,FALSE))</f>
        <v/>
      </c>
      <c r="K3928" s="195" t="str">
        <f t="shared" si="123"/>
        <v/>
      </c>
    </row>
    <row r="3929" spans="2:11" ht="18" customHeight="1">
      <c r="B3929" s="16" t="str">
        <f>IF('6.標準時間'!$B3929="","",'6.標準時間'!B3929)</f>
        <v/>
      </c>
      <c r="C3929" s="16" t="str">
        <f>IF('6.標準時間'!$C3929="","",'6.標準時間'!C3929)</f>
        <v/>
      </c>
      <c r="D3929" s="16" t="str">
        <f>IF('6.標準時間'!$C3929="","",'6.標準時間'!E3929)</f>
        <v/>
      </c>
      <c r="E3929" s="171" t="str">
        <f>IF('6.標準時間'!$C3929="","",'6.標準時間'!F3929)</f>
        <v/>
      </c>
      <c r="F3929" s="15" t="str">
        <f t="shared" si="122"/>
        <v/>
      </c>
      <c r="G3929" s="142" t="str">
        <f>IF('6.標準時間'!$C3929="","",'6.標準時間'!H3929)</f>
        <v/>
      </c>
      <c r="H3929" s="142" t="str">
        <f>IF('6.標準時間'!$C3929="","",'6.標準時間'!I3929)</f>
        <v/>
      </c>
      <c r="I3929" s="107" t="str">
        <f>IF(C3929="","",VLOOKUP($C3929,'7.工程別レート'!$C$6:$E$501,3,FALSE))</f>
        <v/>
      </c>
      <c r="J3929" s="108" t="str">
        <f>IF(C3929="","",VLOOKUP($C3929,'7.工程別レート'!$C$6:$E$501,2,FALSE))</f>
        <v/>
      </c>
      <c r="K3929" s="195" t="str">
        <f t="shared" si="123"/>
        <v/>
      </c>
    </row>
    <row r="3930" spans="2:11" ht="18" customHeight="1">
      <c r="B3930" s="16" t="str">
        <f>IF('6.標準時間'!$B3930="","",'6.標準時間'!B3930)</f>
        <v/>
      </c>
      <c r="C3930" s="16" t="str">
        <f>IF('6.標準時間'!$C3930="","",'6.標準時間'!C3930)</f>
        <v/>
      </c>
      <c r="D3930" s="16" t="str">
        <f>IF('6.標準時間'!$C3930="","",'6.標準時間'!E3930)</f>
        <v/>
      </c>
      <c r="E3930" s="171" t="str">
        <f>IF('6.標準時間'!$C3930="","",'6.標準時間'!F3930)</f>
        <v/>
      </c>
      <c r="F3930" s="15" t="str">
        <f t="shared" si="122"/>
        <v/>
      </c>
      <c r="G3930" s="142" t="str">
        <f>IF('6.標準時間'!$C3930="","",'6.標準時間'!H3930)</f>
        <v/>
      </c>
      <c r="H3930" s="142" t="str">
        <f>IF('6.標準時間'!$C3930="","",'6.標準時間'!I3930)</f>
        <v/>
      </c>
      <c r="I3930" s="107" t="str">
        <f>IF(C3930="","",VLOOKUP($C3930,'7.工程別レート'!$C$6:$E$501,3,FALSE))</f>
        <v/>
      </c>
      <c r="J3930" s="108" t="str">
        <f>IF(C3930="","",VLOOKUP($C3930,'7.工程別レート'!$C$6:$E$501,2,FALSE))</f>
        <v/>
      </c>
      <c r="K3930" s="195" t="str">
        <f t="shared" si="123"/>
        <v/>
      </c>
    </row>
    <row r="3931" spans="2:11" ht="18" customHeight="1">
      <c r="B3931" s="16" t="str">
        <f>IF('6.標準時間'!$B3931="","",'6.標準時間'!B3931)</f>
        <v/>
      </c>
      <c r="C3931" s="16" t="str">
        <f>IF('6.標準時間'!$C3931="","",'6.標準時間'!C3931)</f>
        <v/>
      </c>
      <c r="D3931" s="16" t="str">
        <f>IF('6.標準時間'!$C3931="","",'6.標準時間'!E3931)</f>
        <v/>
      </c>
      <c r="E3931" s="171" t="str">
        <f>IF('6.標準時間'!$C3931="","",'6.標準時間'!F3931)</f>
        <v/>
      </c>
      <c r="F3931" s="15" t="str">
        <f t="shared" si="122"/>
        <v/>
      </c>
      <c r="G3931" s="142" t="str">
        <f>IF('6.標準時間'!$C3931="","",'6.標準時間'!H3931)</f>
        <v/>
      </c>
      <c r="H3931" s="142" t="str">
        <f>IF('6.標準時間'!$C3931="","",'6.標準時間'!I3931)</f>
        <v/>
      </c>
      <c r="I3931" s="107" t="str">
        <f>IF(C3931="","",VLOOKUP($C3931,'7.工程別レート'!$C$6:$E$501,3,FALSE))</f>
        <v/>
      </c>
      <c r="J3931" s="108" t="str">
        <f>IF(C3931="","",VLOOKUP($C3931,'7.工程別レート'!$C$6:$E$501,2,FALSE))</f>
        <v/>
      </c>
      <c r="K3931" s="195" t="str">
        <f t="shared" si="123"/>
        <v/>
      </c>
    </row>
    <row r="3932" spans="2:11" ht="18" customHeight="1">
      <c r="B3932" s="16" t="str">
        <f>IF('6.標準時間'!$B3932="","",'6.標準時間'!B3932)</f>
        <v/>
      </c>
      <c r="C3932" s="16" t="str">
        <f>IF('6.標準時間'!$C3932="","",'6.標準時間'!C3932)</f>
        <v/>
      </c>
      <c r="D3932" s="16" t="str">
        <f>IF('6.標準時間'!$C3932="","",'6.標準時間'!E3932)</f>
        <v/>
      </c>
      <c r="E3932" s="171" t="str">
        <f>IF('6.標準時間'!$C3932="","",'6.標準時間'!F3932)</f>
        <v/>
      </c>
      <c r="F3932" s="15" t="str">
        <f t="shared" si="122"/>
        <v/>
      </c>
      <c r="G3932" s="142" t="str">
        <f>IF('6.標準時間'!$C3932="","",'6.標準時間'!H3932)</f>
        <v/>
      </c>
      <c r="H3932" s="142" t="str">
        <f>IF('6.標準時間'!$C3932="","",'6.標準時間'!I3932)</f>
        <v/>
      </c>
      <c r="I3932" s="107" t="str">
        <f>IF(C3932="","",VLOOKUP($C3932,'7.工程別レート'!$C$6:$E$501,3,FALSE))</f>
        <v/>
      </c>
      <c r="J3932" s="108" t="str">
        <f>IF(C3932="","",VLOOKUP($C3932,'7.工程別レート'!$C$6:$E$501,2,FALSE))</f>
        <v/>
      </c>
      <c r="K3932" s="195" t="str">
        <f t="shared" si="123"/>
        <v/>
      </c>
    </row>
    <row r="3933" spans="2:11" ht="18" customHeight="1">
      <c r="B3933" s="16" t="str">
        <f>IF('6.標準時間'!$B3933="","",'6.標準時間'!B3933)</f>
        <v/>
      </c>
      <c r="C3933" s="16" t="str">
        <f>IF('6.標準時間'!$C3933="","",'6.標準時間'!C3933)</f>
        <v/>
      </c>
      <c r="D3933" s="16" t="str">
        <f>IF('6.標準時間'!$C3933="","",'6.標準時間'!E3933)</f>
        <v/>
      </c>
      <c r="E3933" s="171" t="str">
        <f>IF('6.標準時間'!$C3933="","",'6.標準時間'!F3933)</f>
        <v/>
      </c>
      <c r="F3933" s="15" t="str">
        <f t="shared" si="122"/>
        <v/>
      </c>
      <c r="G3933" s="142" t="str">
        <f>IF('6.標準時間'!$C3933="","",'6.標準時間'!H3933)</f>
        <v/>
      </c>
      <c r="H3933" s="142" t="str">
        <f>IF('6.標準時間'!$C3933="","",'6.標準時間'!I3933)</f>
        <v/>
      </c>
      <c r="I3933" s="107" t="str">
        <f>IF(C3933="","",VLOOKUP($C3933,'7.工程別レート'!$C$6:$E$501,3,FALSE))</f>
        <v/>
      </c>
      <c r="J3933" s="108" t="str">
        <f>IF(C3933="","",VLOOKUP($C3933,'7.工程別レート'!$C$6:$E$501,2,FALSE))</f>
        <v/>
      </c>
      <c r="K3933" s="195" t="str">
        <f t="shared" si="123"/>
        <v/>
      </c>
    </row>
    <row r="3934" spans="2:11" ht="18" customHeight="1">
      <c r="B3934" s="16" t="str">
        <f>IF('6.標準時間'!$B3934="","",'6.標準時間'!B3934)</f>
        <v/>
      </c>
      <c r="C3934" s="16" t="str">
        <f>IF('6.標準時間'!$C3934="","",'6.標準時間'!C3934)</f>
        <v/>
      </c>
      <c r="D3934" s="16" t="str">
        <f>IF('6.標準時間'!$C3934="","",'6.標準時間'!E3934)</f>
        <v/>
      </c>
      <c r="E3934" s="171" t="str">
        <f>IF('6.標準時間'!$C3934="","",'6.標準時間'!F3934)</f>
        <v/>
      </c>
      <c r="F3934" s="15" t="str">
        <f t="shared" si="122"/>
        <v/>
      </c>
      <c r="G3934" s="142" t="str">
        <f>IF('6.標準時間'!$C3934="","",'6.標準時間'!H3934)</f>
        <v/>
      </c>
      <c r="H3934" s="142" t="str">
        <f>IF('6.標準時間'!$C3934="","",'6.標準時間'!I3934)</f>
        <v/>
      </c>
      <c r="I3934" s="107" t="str">
        <f>IF(C3934="","",VLOOKUP($C3934,'7.工程別レート'!$C$6:$E$501,3,FALSE))</f>
        <v/>
      </c>
      <c r="J3934" s="108" t="str">
        <f>IF(C3934="","",VLOOKUP($C3934,'7.工程別レート'!$C$6:$E$501,2,FALSE))</f>
        <v/>
      </c>
      <c r="K3934" s="195" t="str">
        <f t="shared" si="123"/>
        <v/>
      </c>
    </row>
    <row r="3935" spans="2:11" ht="18" customHeight="1">
      <c r="B3935" s="16" t="str">
        <f>IF('6.標準時間'!$B3935="","",'6.標準時間'!B3935)</f>
        <v/>
      </c>
      <c r="C3935" s="16" t="str">
        <f>IF('6.標準時間'!$C3935="","",'6.標準時間'!C3935)</f>
        <v/>
      </c>
      <c r="D3935" s="16" t="str">
        <f>IF('6.標準時間'!$C3935="","",'6.標準時間'!E3935)</f>
        <v/>
      </c>
      <c r="E3935" s="171" t="str">
        <f>IF('6.標準時間'!$C3935="","",'6.標準時間'!F3935)</f>
        <v/>
      </c>
      <c r="F3935" s="15" t="str">
        <f t="shared" si="122"/>
        <v/>
      </c>
      <c r="G3935" s="142" t="str">
        <f>IF('6.標準時間'!$C3935="","",'6.標準時間'!H3935)</f>
        <v/>
      </c>
      <c r="H3935" s="142" t="str">
        <f>IF('6.標準時間'!$C3935="","",'6.標準時間'!I3935)</f>
        <v/>
      </c>
      <c r="I3935" s="107" t="str">
        <f>IF(C3935="","",VLOOKUP($C3935,'7.工程別レート'!$C$6:$E$501,3,FALSE))</f>
        <v/>
      </c>
      <c r="J3935" s="108" t="str">
        <f>IF(C3935="","",VLOOKUP($C3935,'7.工程別レート'!$C$6:$E$501,2,FALSE))</f>
        <v/>
      </c>
      <c r="K3935" s="195" t="str">
        <f t="shared" si="123"/>
        <v/>
      </c>
    </row>
    <row r="3936" spans="2:11" ht="18" customHeight="1">
      <c r="B3936" s="16" t="str">
        <f>IF('6.標準時間'!$B3936="","",'6.標準時間'!B3936)</f>
        <v/>
      </c>
      <c r="C3936" s="16" t="str">
        <f>IF('6.標準時間'!$C3936="","",'6.標準時間'!C3936)</f>
        <v/>
      </c>
      <c r="D3936" s="16" t="str">
        <f>IF('6.標準時間'!$C3936="","",'6.標準時間'!E3936)</f>
        <v/>
      </c>
      <c r="E3936" s="171" t="str">
        <f>IF('6.標準時間'!$C3936="","",'6.標準時間'!F3936)</f>
        <v/>
      </c>
      <c r="F3936" s="15" t="str">
        <f t="shared" si="122"/>
        <v/>
      </c>
      <c r="G3936" s="142" t="str">
        <f>IF('6.標準時間'!$C3936="","",'6.標準時間'!H3936)</f>
        <v/>
      </c>
      <c r="H3936" s="142" t="str">
        <f>IF('6.標準時間'!$C3936="","",'6.標準時間'!I3936)</f>
        <v/>
      </c>
      <c r="I3936" s="107" t="str">
        <f>IF(C3936="","",VLOOKUP($C3936,'7.工程別レート'!$C$6:$E$501,3,FALSE))</f>
        <v/>
      </c>
      <c r="J3936" s="108" t="str">
        <f>IF(C3936="","",VLOOKUP($C3936,'7.工程別レート'!$C$6:$E$501,2,FALSE))</f>
        <v/>
      </c>
      <c r="K3936" s="195" t="str">
        <f t="shared" si="123"/>
        <v/>
      </c>
    </row>
    <row r="3937" spans="2:11" ht="18" customHeight="1">
      <c r="B3937" s="16" t="str">
        <f>IF('6.標準時間'!$B3937="","",'6.標準時間'!B3937)</f>
        <v/>
      </c>
      <c r="C3937" s="16" t="str">
        <f>IF('6.標準時間'!$C3937="","",'6.標準時間'!C3937)</f>
        <v/>
      </c>
      <c r="D3937" s="16" t="str">
        <f>IF('6.標準時間'!$C3937="","",'6.標準時間'!E3937)</f>
        <v/>
      </c>
      <c r="E3937" s="171" t="str">
        <f>IF('6.標準時間'!$C3937="","",'6.標準時間'!F3937)</f>
        <v/>
      </c>
      <c r="F3937" s="15" t="str">
        <f t="shared" si="122"/>
        <v/>
      </c>
      <c r="G3937" s="142" t="str">
        <f>IF('6.標準時間'!$C3937="","",'6.標準時間'!H3937)</f>
        <v/>
      </c>
      <c r="H3937" s="142" t="str">
        <f>IF('6.標準時間'!$C3937="","",'6.標準時間'!I3937)</f>
        <v/>
      </c>
      <c r="I3937" s="107" t="str">
        <f>IF(C3937="","",VLOOKUP($C3937,'7.工程別レート'!$C$6:$E$501,3,FALSE))</f>
        <v/>
      </c>
      <c r="J3937" s="108" t="str">
        <f>IF(C3937="","",VLOOKUP($C3937,'7.工程別レート'!$C$6:$E$501,2,FALSE))</f>
        <v/>
      </c>
      <c r="K3937" s="195" t="str">
        <f t="shared" si="123"/>
        <v/>
      </c>
    </row>
    <row r="3938" spans="2:11" ht="18" customHeight="1">
      <c r="B3938" s="16" t="str">
        <f>IF('6.標準時間'!$B3938="","",'6.標準時間'!B3938)</f>
        <v/>
      </c>
      <c r="C3938" s="16" t="str">
        <f>IF('6.標準時間'!$C3938="","",'6.標準時間'!C3938)</f>
        <v/>
      </c>
      <c r="D3938" s="16" t="str">
        <f>IF('6.標準時間'!$C3938="","",'6.標準時間'!E3938)</f>
        <v/>
      </c>
      <c r="E3938" s="171" t="str">
        <f>IF('6.標準時間'!$C3938="","",'6.標準時間'!F3938)</f>
        <v/>
      </c>
      <c r="F3938" s="15" t="str">
        <f t="shared" si="122"/>
        <v/>
      </c>
      <c r="G3938" s="142" t="str">
        <f>IF('6.標準時間'!$C3938="","",'6.標準時間'!H3938)</f>
        <v/>
      </c>
      <c r="H3938" s="142" t="str">
        <f>IF('6.標準時間'!$C3938="","",'6.標準時間'!I3938)</f>
        <v/>
      </c>
      <c r="I3938" s="107" t="str">
        <f>IF(C3938="","",VLOOKUP($C3938,'7.工程別レート'!$C$6:$E$501,3,FALSE))</f>
        <v/>
      </c>
      <c r="J3938" s="108" t="str">
        <f>IF(C3938="","",VLOOKUP($C3938,'7.工程別レート'!$C$6:$E$501,2,FALSE))</f>
        <v/>
      </c>
      <c r="K3938" s="195" t="str">
        <f t="shared" si="123"/>
        <v/>
      </c>
    </row>
    <row r="3939" spans="2:11" ht="18" customHeight="1">
      <c r="B3939" s="16" t="str">
        <f>IF('6.標準時間'!$B3939="","",'6.標準時間'!B3939)</f>
        <v/>
      </c>
      <c r="C3939" s="16" t="str">
        <f>IF('6.標準時間'!$C3939="","",'6.標準時間'!C3939)</f>
        <v/>
      </c>
      <c r="D3939" s="16" t="str">
        <f>IF('6.標準時間'!$C3939="","",'6.標準時間'!E3939)</f>
        <v/>
      </c>
      <c r="E3939" s="171" t="str">
        <f>IF('6.標準時間'!$C3939="","",'6.標準時間'!F3939)</f>
        <v/>
      </c>
      <c r="F3939" s="15" t="str">
        <f t="shared" si="122"/>
        <v/>
      </c>
      <c r="G3939" s="142" t="str">
        <f>IF('6.標準時間'!$C3939="","",'6.標準時間'!H3939)</f>
        <v/>
      </c>
      <c r="H3939" s="142" t="str">
        <f>IF('6.標準時間'!$C3939="","",'6.標準時間'!I3939)</f>
        <v/>
      </c>
      <c r="I3939" s="107" t="str">
        <f>IF(C3939="","",VLOOKUP($C3939,'7.工程別レート'!$C$6:$E$501,3,FALSE))</f>
        <v/>
      </c>
      <c r="J3939" s="108" t="str">
        <f>IF(C3939="","",VLOOKUP($C3939,'7.工程別レート'!$C$6:$E$501,2,FALSE))</f>
        <v/>
      </c>
      <c r="K3939" s="195" t="str">
        <f t="shared" si="123"/>
        <v/>
      </c>
    </row>
    <row r="3940" spans="2:11" ht="18" customHeight="1">
      <c r="B3940" s="16" t="str">
        <f>IF('6.標準時間'!$B3940="","",'6.標準時間'!B3940)</f>
        <v/>
      </c>
      <c r="C3940" s="16" t="str">
        <f>IF('6.標準時間'!$C3940="","",'6.標準時間'!C3940)</f>
        <v/>
      </c>
      <c r="D3940" s="16" t="str">
        <f>IF('6.標準時間'!$C3940="","",'6.標準時間'!E3940)</f>
        <v/>
      </c>
      <c r="E3940" s="171" t="str">
        <f>IF('6.標準時間'!$C3940="","",'6.標準時間'!F3940)</f>
        <v/>
      </c>
      <c r="F3940" s="15" t="str">
        <f t="shared" si="122"/>
        <v/>
      </c>
      <c r="G3940" s="142" t="str">
        <f>IF('6.標準時間'!$C3940="","",'6.標準時間'!H3940)</f>
        <v/>
      </c>
      <c r="H3940" s="142" t="str">
        <f>IF('6.標準時間'!$C3940="","",'6.標準時間'!I3940)</f>
        <v/>
      </c>
      <c r="I3940" s="107" t="str">
        <f>IF(C3940="","",VLOOKUP($C3940,'7.工程別レート'!$C$6:$E$501,3,FALSE))</f>
        <v/>
      </c>
      <c r="J3940" s="108" t="str">
        <f>IF(C3940="","",VLOOKUP($C3940,'7.工程別レート'!$C$6:$E$501,2,FALSE))</f>
        <v/>
      </c>
      <c r="K3940" s="195" t="str">
        <f t="shared" si="123"/>
        <v/>
      </c>
    </row>
    <row r="3941" spans="2:11" ht="18" customHeight="1">
      <c r="B3941" s="16" t="str">
        <f>IF('6.標準時間'!$B3941="","",'6.標準時間'!B3941)</f>
        <v/>
      </c>
      <c r="C3941" s="16" t="str">
        <f>IF('6.標準時間'!$C3941="","",'6.標準時間'!C3941)</f>
        <v/>
      </c>
      <c r="D3941" s="16" t="str">
        <f>IF('6.標準時間'!$C3941="","",'6.標準時間'!E3941)</f>
        <v/>
      </c>
      <c r="E3941" s="171" t="str">
        <f>IF('6.標準時間'!$C3941="","",'6.標準時間'!F3941)</f>
        <v/>
      </c>
      <c r="F3941" s="15" t="str">
        <f t="shared" si="122"/>
        <v/>
      </c>
      <c r="G3941" s="142" t="str">
        <f>IF('6.標準時間'!$C3941="","",'6.標準時間'!H3941)</f>
        <v/>
      </c>
      <c r="H3941" s="142" t="str">
        <f>IF('6.標準時間'!$C3941="","",'6.標準時間'!I3941)</f>
        <v/>
      </c>
      <c r="I3941" s="107" t="str">
        <f>IF(C3941="","",VLOOKUP($C3941,'7.工程別レート'!$C$6:$E$501,3,FALSE))</f>
        <v/>
      </c>
      <c r="J3941" s="108" t="str">
        <f>IF(C3941="","",VLOOKUP($C3941,'7.工程別レート'!$C$6:$E$501,2,FALSE))</f>
        <v/>
      </c>
      <c r="K3941" s="195" t="str">
        <f t="shared" si="123"/>
        <v/>
      </c>
    </row>
    <row r="3942" spans="2:11" ht="18" customHeight="1">
      <c r="B3942" s="16" t="str">
        <f>IF('6.標準時間'!$B3942="","",'6.標準時間'!B3942)</f>
        <v/>
      </c>
      <c r="C3942" s="16" t="str">
        <f>IF('6.標準時間'!$C3942="","",'6.標準時間'!C3942)</f>
        <v/>
      </c>
      <c r="D3942" s="16" t="str">
        <f>IF('6.標準時間'!$C3942="","",'6.標準時間'!E3942)</f>
        <v/>
      </c>
      <c r="E3942" s="171" t="str">
        <f>IF('6.標準時間'!$C3942="","",'6.標準時間'!F3942)</f>
        <v/>
      </c>
      <c r="F3942" s="15" t="str">
        <f t="shared" si="122"/>
        <v/>
      </c>
      <c r="G3942" s="142" t="str">
        <f>IF('6.標準時間'!$C3942="","",'6.標準時間'!H3942)</f>
        <v/>
      </c>
      <c r="H3942" s="142" t="str">
        <f>IF('6.標準時間'!$C3942="","",'6.標準時間'!I3942)</f>
        <v/>
      </c>
      <c r="I3942" s="107" t="str">
        <f>IF(C3942="","",VLOOKUP($C3942,'7.工程別レート'!$C$6:$E$501,3,FALSE))</f>
        <v/>
      </c>
      <c r="J3942" s="108" t="str">
        <f>IF(C3942="","",VLOOKUP($C3942,'7.工程別レート'!$C$6:$E$501,2,FALSE))</f>
        <v/>
      </c>
      <c r="K3942" s="195" t="str">
        <f t="shared" si="123"/>
        <v/>
      </c>
    </row>
    <row r="3943" spans="2:11" ht="18" customHeight="1">
      <c r="B3943" s="16" t="str">
        <f>IF('6.標準時間'!$B3943="","",'6.標準時間'!B3943)</f>
        <v/>
      </c>
      <c r="C3943" s="16" t="str">
        <f>IF('6.標準時間'!$C3943="","",'6.標準時間'!C3943)</f>
        <v/>
      </c>
      <c r="D3943" s="16" t="str">
        <f>IF('6.標準時間'!$C3943="","",'6.標準時間'!E3943)</f>
        <v/>
      </c>
      <c r="E3943" s="171" t="str">
        <f>IF('6.標準時間'!$C3943="","",'6.標準時間'!F3943)</f>
        <v/>
      </c>
      <c r="F3943" s="15" t="str">
        <f t="shared" si="122"/>
        <v/>
      </c>
      <c r="G3943" s="142" t="str">
        <f>IF('6.標準時間'!$C3943="","",'6.標準時間'!H3943)</f>
        <v/>
      </c>
      <c r="H3943" s="142" t="str">
        <f>IF('6.標準時間'!$C3943="","",'6.標準時間'!I3943)</f>
        <v/>
      </c>
      <c r="I3943" s="107" t="str">
        <f>IF(C3943="","",VLOOKUP($C3943,'7.工程別レート'!$C$6:$E$501,3,FALSE))</f>
        <v/>
      </c>
      <c r="J3943" s="108" t="str">
        <f>IF(C3943="","",VLOOKUP($C3943,'7.工程別レート'!$C$6:$E$501,2,FALSE))</f>
        <v/>
      </c>
      <c r="K3943" s="195" t="str">
        <f t="shared" si="123"/>
        <v/>
      </c>
    </row>
    <row r="3944" spans="2:11" ht="18" customHeight="1">
      <c r="B3944" s="16" t="str">
        <f>IF('6.標準時間'!$B3944="","",'6.標準時間'!B3944)</f>
        <v/>
      </c>
      <c r="C3944" s="16" t="str">
        <f>IF('6.標準時間'!$C3944="","",'6.標準時間'!C3944)</f>
        <v/>
      </c>
      <c r="D3944" s="16" t="str">
        <f>IF('6.標準時間'!$C3944="","",'6.標準時間'!E3944)</f>
        <v/>
      </c>
      <c r="E3944" s="171" t="str">
        <f>IF('6.標準時間'!$C3944="","",'6.標準時間'!F3944)</f>
        <v/>
      </c>
      <c r="F3944" s="15" t="str">
        <f t="shared" si="122"/>
        <v/>
      </c>
      <c r="G3944" s="142" t="str">
        <f>IF('6.標準時間'!$C3944="","",'6.標準時間'!H3944)</f>
        <v/>
      </c>
      <c r="H3944" s="142" t="str">
        <f>IF('6.標準時間'!$C3944="","",'6.標準時間'!I3944)</f>
        <v/>
      </c>
      <c r="I3944" s="107" t="str">
        <f>IF(C3944="","",VLOOKUP($C3944,'7.工程別レート'!$C$6:$E$501,3,FALSE))</f>
        <v/>
      </c>
      <c r="J3944" s="108" t="str">
        <f>IF(C3944="","",VLOOKUP($C3944,'7.工程別レート'!$C$6:$E$501,2,FALSE))</f>
        <v/>
      </c>
      <c r="K3944" s="195" t="str">
        <f t="shared" si="123"/>
        <v/>
      </c>
    </row>
    <row r="3945" spans="2:11" ht="18" customHeight="1">
      <c r="B3945" s="16" t="str">
        <f>IF('6.標準時間'!$B3945="","",'6.標準時間'!B3945)</f>
        <v/>
      </c>
      <c r="C3945" s="16" t="str">
        <f>IF('6.標準時間'!$C3945="","",'6.標準時間'!C3945)</f>
        <v/>
      </c>
      <c r="D3945" s="16" t="str">
        <f>IF('6.標準時間'!$C3945="","",'6.標準時間'!E3945)</f>
        <v/>
      </c>
      <c r="E3945" s="171" t="str">
        <f>IF('6.標準時間'!$C3945="","",'6.標準時間'!F3945)</f>
        <v/>
      </c>
      <c r="F3945" s="15" t="str">
        <f t="shared" si="122"/>
        <v/>
      </c>
      <c r="G3945" s="142" t="str">
        <f>IF('6.標準時間'!$C3945="","",'6.標準時間'!H3945)</f>
        <v/>
      </c>
      <c r="H3945" s="142" t="str">
        <f>IF('6.標準時間'!$C3945="","",'6.標準時間'!I3945)</f>
        <v/>
      </c>
      <c r="I3945" s="107" t="str">
        <f>IF(C3945="","",VLOOKUP($C3945,'7.工程別レート'!$C$6:$E$501,3,FALSE))</f>
        <v/>
      </c>
      <c r="J3945" s="108" t="str">
        <f>IF(C3945="","",VLOOKUP($C3945,'7.工程別レート'!$C$6:$E$501,2,FALSE))</f>
        <v/>
      </c>
      <c r="K3945" s="195" t="str">
        <f t="shared" si="123"/>
        <v/>
      </c>
    </row>
    <row r="3946" spans="2:11" ht="18" customHeight="1">
      <c r="B3946" s="16" t="str">
        <f>IF('6.標準時間'!$B3946="","",'6.標準時間'!B3946)</f>
        <v/>
      </c>
      <c r="C3946" s="16" t="str">
        <f>IF('6.標準時間'!$C3946="","",'6.標準時間'!C3946)</f>
        <v/>
      </c>
      <c r="D3946" s="16" t="str">
        <f>IF('6.標準時間'!$C3946="","",'6.標準時間'!E3946)</f>
        <v/>
      </c>
      <c r="E3946" s="171" t="str">
        <f>IF('6.標準時間'!$C3946="","",'6.標準時間'!F3946)</f>
        <v/>
      </c>
      <c r="F3946" s="15" t="str">
        <f t="shared" si="122"/>
        <v/>
      </c>
      <c r="G3946" s="142" t="str">
        <f>IF('6.標準時間'!$C3946="","",'6.標準時間'!H3946)</f>
        <v/>
      </c>
      <c r="H3946" s="142" t="str">
        <f>IF('6.標準時間'!$C3946="","",'6.標準時間'!I3946)</f>
        <v/>
      </c>
      <c r="I3946" s="107" t="str">
        <f>IF(C3946="","",VLOOKUP($C3946,'7.工程別レート'!$C$6:$E$501,3,FALSE))</f>
        <v/>
      </c>
      <c r="J3946" s="108" t="str">
        <f>IF(C3946="","",VLOOKUP($C3946,'7.工程別レート'!$C$6:$E$501,2,FALSE))</f>
        <v/>
      </c>
      <c r="K3946" s="195" t="str">
        <f t="shared" si="123"/>
        <v/>
      </c>
    </row>
    <row r="3947" spans="2:11" ht="18" customHeight="1">
      <c r="B3947" s="16" t="str">
        <f>IF('6.標準時間'!$B3947="","",'6.標準時間'!B3947)</f>
        <v/>
      </c>
      <c r="C3947" s="16" t="str">
        <f>IF('6.標準時間'!$C3947="","",'6.標準時間'!C3947)</f>
        <v/>
      </c>
      <c r="D3947" s="16" t="str">
        <f>IF('6.標準時間'!$C3947="","",'6.標準時間'!E3947)</f>
        <v/>
      </c>
      <c r="E3947" s="171" t="str">
        <f>IF('6.標準時間'!$C3947="","",'6.標準時間'!F3947)</f>
        <v/>
      </c>
      <c r="F3947" s="15" t="str">
        <f t="shared" si="122"/>
        <v/>
      </c>
      <c r="G3947" s="142" t="str">
        <f>IF('6.標準時間'!$C3947="","",'6.標準時間'!H3947)</f>
        <v/>
      </c>
      <c r="H3947" s="142" t="str">
        <f>IF('6.標準時間'!$C3947="","",'6.標準時間'!I3947)</f>
        <v/>
      </c>
      <c r="I3947" s="107" t="str">
        <f>IF(C3947="","",VLOOKUP($C3947,'7.工程別レート'!$C$6:$E$501,3,FALSE))</f>
        <v/>
      </c>
      <c r="J3947" s="108" t="str">
        <f>IF(C3947="","",VLOOKUP($C3947,'7.工程別レート'!$C$6:$E$501,2,FALSE))</f>
        <v/>
      </c>
      <c r="K3947" s="195" t="str">
        <f t="shared" si="123"/>
        <v/>
      </c>
    </row>
    <row r="3948" spans="2:11" ht="18" customHeight="1">
      <c r="B3948" s="16" t="str">
        <f>IF('6.標準時間'!$B3948="","",'6.標準時間'!B3948)</f>
        <v/>
      </c>
      <c r="C3948" s="16" t="str">
        <f>IF('6.標準時間'!$C3948="","",'6.標準時間'!C3948)</f>
        <v/>
      </c>
      <c r="D3948" s="16" t="str">
        <f>IF('6.標準時間'!$C3948="","",'6.標準時間'!E3948)</f>
        <v/>
      </c>
      <c r="E3948" s="171" t="str">
        <f>IF('6.標準時間'!$C3948="","",'6.標準時間'!F3948)</f>
        <v/>
      </c>
      <c r="F3948" s="15" t="str">
        <f t="shared" si="122"/>
        <v/>
      </c>
      <c r="G3948" s="142" t="str">
        <f>IF('6.標準時間'!$C3948="","",'6.標準時間'!H3948)</f>
        <v/>
      </c>
      <c r="H3948" s="142" t="str">
        <f>IF('6.標準時間'!$C3948="","",'6.標準時間'!I3948)</f>
        <v/>
      </c>
      <c r="I3948" s="107" t="str">
        <f>IF(C3948="","",VLOOKUP($C3948,'7.工程別レート'!$C$6:$E$501,3,FALSE))</f>
        <v/>
      </c>
      <c r="J3948" s="108" t="str">
        <f>IF(C3948="","",VLOOKUP($C3948,'7.工程別レート'!$C$6:$E$501,2,FALSE))</f>
        <v/>
      </c>
      <c r="K3948" s="195" t="str">
        <f t="shared" si="123"/>
        <v/>
      </c>
    </row>
    <row r="3949" spans="2:11" ht="18" customHeight="1">
      <c r="B3949" s="16" t="str">
        <f>IF('6.標準時間'!$B3949="","",'6.標準時間'!B3949)</f>
        <v/>
      </c>
      <c r="C3949" s="16" t="str">
        <f>IF('6.標準時間'!$C3949="","",'6.標準時間'!C3949)</f>
        <v/>
      </c>
      <c r="D3949" s="16" t="str">
        <f>IF('6.標準時間'!$C3949="","",'6.標準時間'!E3949)</f>
        <v/>
      </c>
      <c r="E3949" s="171" t="str">
        <f>IF('6.標準時間'!$C3949="","",'6.標準時間'!F3949)</f>
        <v/>
      </c>
      <c r="F3949" s="15" t="str">
        <f t="shared" si="122"/>
        <v/>
      </c>
      <c r="G3949" s="142" t="str">
        <f>IF('6.標準時間'!$C3949="","",'6.標準時間'!H3949)</f>
        <v/>
      </c>
      <c r="H3949" s="142" t="str">
        <f>IF('6.標準時間'!$C3949="","",'6.標準時間'!I3949)</f>
        <v/>
      </c>
      <c r="I3949" s="107" t="str">
        <f>IF(C3949="","",VLOOKUP($C3949,'7.工程別レート'!$C$6:$E$501,3,FALSE))</f>
        <v/>
      </c>
      <c r="J3949" s="108" t="str">
        <f>IF(C3949="","",VLOOKUP($C3949,'7.工程別レート'!$C$6:$E$501,2,FALSE))</f>
        <v/>
      </c>
      <c r="K3949" s="195" t="str">
        <f t="shared" si="123"/>
        <v/>
      </c>
    </row>
    <row r="3950" spans="2:11" ht="18" customHeight="1">
      <c r="B3950" s="16" t="str">
        <f>IF('6.標準時間'!$B3950="","",'6.標準時間'!B3950)</f>
        <v/>
      </c>
      <c r="C3950" s="16" t="str">
        <f>IF('6.標準時間'!$C3950="","",'6.標準時間'!C3950)</f>
        <v/>
      </c>
      <c r="D3950" s="16" t="str">
        <f>IF('6.標準時間'!$C3950="","",'6.標準時間'!E3950)</f>
        <v/>
      </c>
      <c r="E3950" s="171" t="str">
        <f>IF('6.標準時間'!$C3950="","",'6.標準時間'!F3950)</f>
        <v/>
      </c>
      <c r="F3950" s="15" t="str">
        <f t="shared" si="122"/>
        <v/>
      </c>
      <c r="G3950" s="142" t="str">
        <f>IF('6.標準時間'!$C3950="","",'6.標準時間'!H3950)</f>
        <v/>
      </c>
      <c r="H3950" s="142" t="str">
        <f>IF('6.標準時間'!$C3950="","",'6.標準時間'!I3950)</f>
        <v/>
      </c>
      <c r="I3950" s="107" t="str">
        <f>IF(C3950="","",VLOOKUP($C3950,'7.工程別レート'!$C$6:$E$501,3,FALSE))</f>
        <v/>
      </c>
      <c r="J3950" s="108" t="str">
        <f>IF(C3950="","",VLOOKUP($C3950,'7.工程別レート'!$C$6:$E$501,2,FALSE))</f>
        <v/>
      </c>
      <c r="K3950" s="195" t="str">
        <f t="shared" si="123"/>
        <v/>
      </c>
    </row>
    <row r="3951" spans="2:11" ht="18" customHeight="1">
      <c r="B3951" s="16" t="str">
        <f>IF('6.標準時間'!$B3951="","",'6.標準時間'!B3951)</f>
        <v/>
      </c>
      <c r="C3951" s="16" t="str">
        <f>IF('6.標準時間'!$C3951="","",'6.標準時間'!C3951)</f>
        <v/>
      </c>
      <c r="D3951" s="16" t="str">
        <f>IF('6.標準時間'!$C3951="","",'6.標準時間'!E3951)</f>
        <v/>
      </c>
      <c r="E3951" s="171" t="str">
        <f>IF('6.標準時間'!$C3951="","",'6.標準時間'!F3951)</f>
        <v/>
      </c>
      <c r="F3951" s="15" t="str">
        <f t="shared" si="122"/>
        <v/>
      </c>
      <c r="G3951" s="142" t="str">
        <f>IF('6.標準時間'!$C3951="","",'6.標準時間'!H3951)</f>
        <v/>
      </c>
      <c r="H3951" s="142" t="str">
        <f>IF('6.標準時間'!$C3951="","",'6.標準時間'!I3951)</f>
        <v/>
      </c>
      <c r="I3951" s="107" t="str">
        <f>IF(C3951="","",VLOOKUP($C3951,'7.工程別レート'!$C$6:$E$501,3,FALSE))</f>
        <v/>
      </c>
      <c r="J3951" s="108" t="str">
        <f>IF(C3951="","",VLOOKUP($C3951,'7.工程別レート'!$C$6:$E$501,2,FALSE))</f>
        <v/>
      </c>
      <c r="K3951" s="195" t="str">
        <f t="shared" si="123"/>
        <v/>
      </c>
    </row>
    <row r="3952" spans="2:11" ht="18" customHeight="1">
      <c r="B3952" s="16" t="str">
        <f>IF('6.標準時間'!$B3952="","",'6.標準時間'!B3952)</f>
        <v/>
      </c>
      <c r="C3952" s="16" t="str">
        <f>IF('6.標準時間'!$C3952="","",'6.標準時間'!C3952)</f>
        <v/>
      </c>
      <c r="D3952" s="16" t="str">
        <f>IF('6.標準時間'!$C3952="","",'6.標準時間'!E3952)</f>
        <v/>
      </c>
      <c r="E3952" s="171" t="str">
        <f>IF('6.標準時間'!$C3952="","",'6.標準時間'!F3952)</f>
        <v/>
      </c>
      <c r="F3952" s="15" t="str">
        <f t="shared" si="122"/>
        <v/>
      </c>
      <c r="G3952" s="142" t="str">
        <f>IF('6.標準時間'!$C3952="","",'6.標準時間'!H3952)</f>
        <v/>
      </c>
      <c r="H3952" s="142" t="str">
        <f>IF('6.標準時間'!$C3952="","",'6.標準時間'!I3952)</f>
        <v/>
      </c>
      <c r="I3952" s="107" t="str">
        <f>IF(C3952="","",VLOOKUP($C3952,'7.工程別レート'!$C$6:$E$501,3,FALSE))</f>
        <v/>
      </c>
      <c r="J3952" s="108" t="str">
        <f>IF(C3952="","",VLOOKUP($C3952,'7.工程別レート'!$C$6:$E$501,2,FALSE))</f>
        <v/>
      </c>
      <c r="K3952" s="195" t="str">
        <f t="shared" si="123"/>
        <v/>
      </c>
    </row>
    <row r="3953" spans="2:11" ht="18" customHeight="1">
      <c r="B3953" s="16" t="str">
        <f>IF('6.標準時間'!$B3953="","",'6.標準時間'!B3953)</f>
        <v/>
      </c>
      <c r="C3953" s="16" t="str">
        <f>IF('6.標準時間'!$C3953="","",'6.標準時間'!C3953)</f>
        <v/>
      </c>
      <c r="D3953" s="16" t="str">
        <f>IF('6.標準時間'!$C3953="","",'6.標準時間'!E3953)</f>
        <v/>
      </c>
      <c r="E3953" s="171" t="str">
        <f>IF('6.標準時間'!$C3953="","",'6.標準時間'!F3953)</f>
        <v/>
      </c>
      <c r="F3953" s="15" t="str">
        <f t="shared" si="122"/>
        <v/>
      </c>
      <c r="G3953" s="142" t="str">
        <f>IF('6.標準時間'!$C3953="","",'6.標準時間'!H3953)</f>
        <v/>
      </c>
      <c r="H3953" s="142" t="str">
        <f>IF('6.標準時間'!$C3953="","",'6.標準時間'!I3953)</f>
        <v/>
      </c>
      <c r="I3953" s="107" t="str">
        <f>IF(C3953="","",VLOOKUP($C3953,'7.工程別レート'!$C$6:$E$501,3,FALSE))</f>
        <v/>
      </c>
      <c r="J3953" s="108" t="str">
        <f>IF(C3953="","",VLOOKUP($C3953,'7.工程別レート'!$C$6:$E$501,2,FALSE))</f>
        <v/>
      </c>
      <c r="K3953" s="195" t="str">
        <f t="shared" si="123"/>
        <v/>
      </c>
    </row>
    <row r="3954" spans="2:11" ht="18" customHeight="1">
      <c r="B3954" s="16" t="str">
        <f>IF('6.標準時間'!$B3954="","",'6.標準時間'!B3954)</f>
        <v/>
      </c>
      <c r="C3954" s="16" t="str">
        <f>IF('6.標準時間'!$C3954="","",'6.標準時間'!C3954)</f>
        <v/>
      </c>
      <c r="D3954" s="16" t="str">
        <f>IF('6.標準時間'!$C3954="","",'6.標準時間'!E3954)</f>
        <v/>
      </c>
      <c r="E3954" s="171" t="str">
        <f>IF('6.標準時間'!$C3954="","",'6.標準時間'!F3954)</f>
        <v/>
      </c>
      <c r="F3954" s="15" t="str">
        <f t="shared" si="122"/>
        <v/>
      </c>
      <c r="G3954" s="142" t="str">
        <f>IF('6.標準時間'!$C3954="","",'6.標準時間'!H3954)</f>
        <v/>
      </c>
      <c r="H3954" s="142" t="str">
        <f>IF('6.標準時間'!$C3954="","",'6.標準時間'!I3954)</f>
        <v/>
      </c>
      <c r="I3954" s="107" t="str">
        <f>IF(C3954="","",VLOOKUP($C3954,'7.工程別レート'!$C$6:$E$501,3,FALSE))</f>
        <v/>
      </c>
      <c r="J3954" s="108" t="str">
        <f>IF(C3954="","",VLOOKUP($C3954,'7.工程別レート'!$C$6:$E$501,2,FALSE))</f>
        <v/>
      </c>
      <c r="K3954" s="195" t="str">
        <f t="shared" si="123"/>
        <v/>
      </c>
    </row>
    <row r="3955" spans="2:11" ht="18" customHeight="1">
      <c r="B3955" s="16" t="str">
        <f>IF('6.標準時間'!$B3955="","",'6.標準時間'!B3955)</f>
        <v/>
      </c>
      <c r="C3955" s="16" t="str">
        <f>IF('6.標準時間'!$C3955="","",'6.標準時間'!C3955)</f>
        <v/>
      </c>
      <c r="D3955" s="16" t="str">
        <f>IF('6.標準時間'!$C3955="","",'6.標準時間'!E3955)</f>
        <v/>
      </c>
      <c r="E3955" s="171" t="str">
        <f>IF('6.標準時間'!$C3955="","",'6.標準時間'!F3955)</f>
        <v/>
      </c>
      <c r="F3955" s="15" t="str">
        <f t="shared" si="122"/>
        <v/>
      </c>
      <c r="G3955" s="142" t="str">
        <f>IF('6.標準時間'!$C3955="","",'6.標準時間'!H3955)</f>
        <v/>
      </c>
      <c r="H3955" s="142" t="str">
        <f>IF('6.標準時間'!$C3955="","",'6.標準時間'!I3955)</f>
        <v/>
      </c>
      <c r="I3955" s="107" t="str">
        <f>IF(C3955="","",VLOOKUP($C3955,'7.工程別レート'!$C$6:$E$501,3,FALSE))</f>
        <v/>
      </c>
      <c r="J3955" s="108" t="str">
        <f>IF(C3955="","",VLOOKUP($C3955,'7.工程別レート'!$C$6:$E$501,2,FALSE))</f>
        <v/>
      </c>
      <c r="K3955" s="195" t="str">
        <f t="shared" si="123"/>
        <v/>
      </c>
    </row>
    <row r="3956" spans="2:11" ht="18" customHeight="1">
      <c r="B3956" s="16" t="str">
        <f>IF('6.標準時間'!$B3956="","",'6.標準時間'!B3956)</f>
        <v/>
      </c>
      <c r="C3956" s="16" t="str">
        <f>IF('6.標準時間'!$C3956="","",'6.標準時間'!C3956)</f>
        <v/>
      </c>
      <c r="D3956" s="16" t="str">
        <f>IF('6.標準時間'!$C3956="","",'6.標準時間'!E3956)</f>
        <v/>
      </c>
      <c r="E3956" s="171" t="str">
        <f>IF('6.標準時間'!$C3956="","",'6.標準時間'!F3956)</f>
        <v/>
      </c>
      <c r="F3956" s="15" t="str">
        <f t="shared" si="122"/>
        <v/>
      </c>
      <c r="G3956" s="142" t="str">
        <f>IF('6.標準時間'!$C3956="","",'6.標準時間'!H3956)</f>
        <v/>
      </c>
      <c r="H3956" s="142" t="str">
        <f>IF('6.標準時間'!$C3956="","",'6.標準時間'!I3956)</f>
        <v/>
      </c>
      <c r="I3956" s="107" t="str">
        <f>IF(C3956="","",VLOOKUP($C3956,'7.工程別レート'!$C$6:$E$501,3,FALSE))</f>
        <v/>
      </c>
      <c r="J3956" s="108" t="str">
        <f>IF(C3956="","",VLOOKUP($C3956,'7.工程別レート'!$C$6:$E$501,2,FALSE))</f>
        <v/>
      </c>
      <c r="K3956" s="195" t="str">
        <f t="shared" si="123"/>
        <v/>
      </c>
    </row>
    <row r="3957" spans="2:11" ht="18" customHeight="1">
      <c r="B3957" s="16" t="str">
        <f>IF('6.標準時間'!$B3957="","",'6.標準時間'!B3957)</f>
        <v/>
      </c>
      <c r="C3957" s="16" t="str">
        <f>IF('6.標準時間'!$C3957="","",'6.標準時間'!C3957)</f>
        <v/>
      </c>
      <c r="D3957" s="16" t="str">
        <f>IF('6.標準時間'!$C3957="","",'6.標準時間'!E3957)</f>
        <v/>
      </c>
      <c r="E3957" s="171" t="str">
        <f>IF('6.標準時間'!$C3957="","",'6.標準時間'!F3957)</f>
        <v/>
      </c>
      <c r="F3957" s="15" t="str">
        <f t="shared" si="122"/>
        <v/>
      </c>
      <c r="G3957" s="142" t="str">
        <f>IF('6.標準時間'!$C3957="","",'6.標準時間'!H3957)</f>
        <v/>
      </c>
      <c r="H3957" s="142" t="str">
        <f>IF('6.標準時間'!$C3957="","",'6.標準時間'!I3957)</f>
        <v/>
      </c>
      <c r="I3957" s="107" t="str">
        <f>IF(C3957="","",VLOOKUP($C3957,'7.工程別レート'!$C$6:$E$501,3,FALSE))</f>
        <v/>
      </c>
      <c r="J3957" s="108" t="str">
        <f>IF(C3957="","",VLOOKUP($C3957,'7.工程別レート'!$C$6:$E$501,2,FALSE))</f>
        <v/>
      </c>
      <c r="K3957" s="195" t="str">
        <f t="shared" si="123"/>
        <v/>
      </c>
    </row>
    <row r="3958" spans="2:11" ht="18" customHeight="1">
      <c r="B3958" s="16" t="str">
        <f>IF('6.標準時間'!$B3958="","",'6.標準時間'!B3958)</f>
        <v/>
      </c>
      <c r="C3958" s="16" t="str">
        <f>IF('6.標準時間'!$C3958="","",'6.標準時間'!C3958)</f>
        <v/>
      </c>
      <c r="D3958" s="16" t="str">
        <f>IF('6.標準時間'!$C3958="","",'6.標準時間'!E3958)</f>
        <v/>
      </c>
      <c r="E3958" s="171" t="str">
        <f>IF('6.標準時間'!$C3958="","",'6.標準時間'!F3958)</f>
        <v/>
      </c>
      <c r="F3958" s="15" t="str">
        <f t="shared" si="122"/>
        <v/>
      </c>
      <c r="G3958" s="142" t="str">
        <f>IF('6.標準時間'!$C3958="","",'6.標準時間'!H3958)</f>
        <v/>
      </c>
      <c r="H3958" s="142" t="str">
        <f>IF('6.標準時間'!$C3958="","",'6.標準時間'!I3958)</f>
        <v/>
      </c>
      <c r="I3958" s="107" t="str">
        <f>IF(C3958="","",VLOOKUP($C3958,'7.工程別レート'!$C$6:$E$501,3,FALSE))</f>
        <v/>
      </c>
      <c r="J3958" s="108" t="str">
        <f>IF(C3958="","",VLOOKUP($C3958,'7.工程別レート'!$C$6:$E$501,2,FALSE))</f>
        <v/>
      </c>
      <c r="K3958" s="195" t="str">
        <f t="shared" si="123"/>
        <v/>
      </c>
    </row>
    <row r="3959" spans="2:11" ht="18" customHeight="1">
      <c r="B3959" s="16" t="str">
        <f>IF('6.標準時間'!$B3959="","",'6.標準時間'!B3959)</f>
        <v/>
      </c>
      <c r="C3959" s="16" t="str">
        <f>IF('6.標準時間'!$C3959="","",'6.標準時間'!C3959)</f>
        <v/>
      </c>
      <c r="D3959" s="16" t="str">
        <f>IF('6.標準時間'!$C3959="","",'6.標準時間'!E3959)</f>
        <v/>
      </c>
      <c r="E3959" s="171" t="str">
        <f>IF('6.標準時間'!$C3959="","",'6.標準時間'!F3959)</f>
        <v/>
      </c>
      <c r="F3959" s="15" t="str">
        <f t="shared" si="122"/>
        <v/>
      </c>
      <c r="G3959" s="142" t="str">
        <f>IF('6.標準時間'!$C3959="","",'6.標準時間'!H3959)</f>
        <v/>
      </c>
      <c r="H3959" s="142" t="str">
        <f>IF('6.標準時間'!$C3959="","",'6.標準時間'!I3959)</f>
        <v/>
      </c>
      <c r="I3959" s="107" t="str">
        <f>IF(C3959="","",VLOOKUP($C3959,'7.工程別レート'!$C$6:$E$501,3,FALSE))</f>
        <v/>
      </c>
      <c r="J3959" s="108" t="str">
        <f>IF(C3959="","",VLOOKUP($C3959,'7.工程別レート'!$C$6:$E$501,2,FALSE))</f>
        <v/>
      </c>
      <c r="K3959" s="195" t="str">
        <f t="shared" si="123"/>
        <v/>
      </c>
    </row>
    <row r="3960" spans="2:11" ht="18" customHeight="1">
      <c r="B3960" s="16" t="str">
        <f>IF('6.標準時間'!$B3960="","",'6.標準時間'!B3960)</f>
        <v/>
      </c>
      <c r="C3960" s="16" t="str">
        <f>IF('6.標準時間'!$C3960="","",'6.標準時間'!C3960)</f>
        <v/>
      </c>
      <c r="D3960" s="16" t="str">
        <f>IF('6.標準時間'!$C3960="","",'6.標準時間'!E3960)</f>
        <v/>
      </c>
      <c r="E3960" s="171" t="str">
        <f>IF('6.標準時間'!$C3960="","",'6.標準時間'!F3960)</f>
        <v/>
      </c>
      <c r="F3960" s="15" t="str">
        <f t="shared" si="122"/>
        <v/>
      </c>
      <c r="G3960" s="142" t="str">
        <f>IF('6.標準時間'!$C3960="","",'6.標準時間'!H3960)</f>
        <v/>
      </c>
      <c r="H3960" s="142" t="str">
        <f>IF('6.標準時間'!$C3960="","",'6.標準時間'!I3960)</f>
        <v/>
      </c>
      <c r="I3960" s="107" t="str">
        <f>IF(C3960="","",VLOOKUP($C3960,'7.工程別レート'!$C$6:$E$501,3,FALSE))</f>
        <v/>
      </c>
      <c r="J3960" s="108" t="str">
        <f>IF(C3960="","",VLOOKUP($C3960,'7.工程別レート'!$C$6:$E$501,2,FALSE))</f>
        <v/>
      </c>
      <c r="K3960" s="195" t="str">
        <f t="shared" si="123"/>
        <v/>
      </c>
    </row>
    <row r="3961" spans="2:11" ht="18" customHeight="1">
      <c r="B3961" s="16" t="str">
        <f>IF('6.標準時間'!$B3961="","",'6.標準時間'!B3961)</f>
        <v/>
      </c>
      <c r="C3961" s="16" t="str">
        <f>IF('6.標準時間'!$C3961="","",'6.標準時間'!C3961)</f>
        <v/>
      </c>
      <c r="D3961" s="16" t="str">
        <f>IF('6.標準時間'!$C3961="","",'6.標準時間'!E3961)</f>
        <v/>
      </c>
      <c r="E3961" s="171" t="str">
        <f>IF('6.標準時間'!$C3961="","",'6.標準時間'!F3961)</f>
        <v/>
      </c>
      <c r="F3961" s="15" t="str">
        <f t="shared" si="122"/>
        <v/>
      </c>
      <c r="G3961" s="142" t="str">
        <f>IF('6.標準時間'!$C3961="","",'6.標準時間'!H3961)</f>
        <v/>
      </c>
      <c r="H3961" s="142" t="str">
        <f>IF('6.標準時間'!$C3961="","",'6.標準時間'!I3961)</f>
        <v/>
      </c>
      <c r="I3961" s="107" t="str">
        <f>IF(C3961="","",VLOOKUP($C3961,'7.工程別レート'!$C$6:$E$501,3,FALSE))</f>
        <v/>
      </c>
      <c r="J3961" s="108" t="str">
        <f>IF(C3961="","",VLOOKUP($C3961,'7.工程別レート'!$C$6:$E$501,2,FALSE))</f>
        <v/>
      </c>
      <c r="K3961" s="195" t="str">
        <f t="shared" si="123"/>
        <v/>
      </c>
    </row>
    <row r="3962" spans="2:11" ht="18" customHeight="1">
      <c r="B3962" s="16" t="str">
        <f>IF('6.標準時間'!$B3962="","",'6.標準時間'!B3962)</f>
        <v/>
      </c>
      <c r="C3962" s="16" t="str">
        <f>IF('6.標準時間'!$C3962="","",'6.標準時間'!C3962)</f>
        <v/>
      </c>
      <c r="D3962" s="16" t="str">
        <f>IF('6.標準時間'!$C3962="","",'6.標準時間'!E3962)</f>
        <v/>
      </c>
      <c r="E3962" s="171" t="str">
        <f>IF('6.標準時間'!$C3962="","",'6.標準時間'!F3962)</f>
        <v/>
      </c>
      <c r="F3962" s="15" t="str">
        <f t="shared" si="122"/>
        <v/>
      </c>
      <c r="G3962" s="142" t="str">
        <f>IF('6.標準時間'!$C3962="","",'6.標準時間'!H3962)</f>
        <v/>
      </c>
      <c r="H3962" s="142" t="str">
        <f>IF('6.標準時間'!$C3962="","",'6.標準時間'!I3962)</f>
        <v/>
      </c>
      <c r="I3962" s="107" t="str">
        <f>IF(C3962="","",VLOOKUP($C3962,'7.工程別レート'!$C$6:$E$501,3,FALSE))</f>
        <v/>
      </c>
      <c r="J3962" s="108" t="str">
        <f>IF(C3962="","",VLOOKUP($C3962,'7.工程別レート'!$C$6:$E$501,2,FALSE))</f>
        <v/>
      </c>
      <c r="K3962" s="195" t="str">
        <f t="shared" si="123"/>
        <v/>
      </c>
    </row>
    <row r="3963" spans="2:11" ht="18" customHeight="1">
      <c r="B3963" s="16" t="str">
        <f>IF('6.標準時間'!$B3963="","",'6.標準時間'!B3963)</f>
        <v/>
      </c>
      <c r="C3963" s="16" t="str">
        <f>IF('6.標準時間'!$C3963="","",'6.標準時間'!C3963)</f>
        <v/>
      </c>
      <c r="D3963" s="16" t="str">
        <f>IF('6.標準時間'!$C3963="","",'6.標準時間'!E3963)</f>
        <v/>
      </c>
      <c r="E3963" s="171" t="str">
        <f>IF('6.標準時間'!$C3963="","",'6.標準時間'!F3963)</f>
        <v/>
      </c>
      <c r="F3963" s="15" t="str">
        <f t="shared" si="122"/>
        <v/>
      </c>
      <c r="G3963" s="142" t="str">
        <f>IF('6.標準時間'!$C3963="","",'6.標準時間'!H3963)</f>
        <v/>
      </c>
      <c r="H3963" s="142" t="str">
        <f>IF('6.標準時間'!$C3963="","",'6.標準時間'!I3963)</f>
        <v/>
      </c>
      <c r="I3963" s="107" t="str">
        <f>IF(C3963="","",VLOOKUP($C3963,'7.工程別レート'!$C$6:$E$501,3,FALSE))</f>
        <v/>
      </c>
      <c r="J3963" s="108" t="str">
        <f>IF(C3963="","",VLOOKUP($C3963,'7.工程別レート'!$C$6:$E$501,2,FALSE))</f>
        <v/>
      </c>
      <c r="K3963" s="195" t="str">
        <f t="shared" si="123"/>
        <v/>
      </c>
    </row>
    <row r="3964" spans="2:11" ht="18" customHeight="1">
      <c r="B3964" s="16" t="str">
        <f>IF('6.標準時間'!$B3964="","",'6.標準時間'!B3964)</f>
        <v/>
      </c>
      <c r="C3964" s="16" t="str">
        <f>IF('6.標準時間'!$C3964="","",'6.標準時間'!C3964)</f>
        <v/>
      </c>
      <c r="D3964" s="16" t="str">
        <f>IF('6.標準時間'!$C3964="","",'6.標準時間'!E3964)</f>
        <v/>
      </c>
      <c r="E3964" s="171" t="str">
        <f>IF('6.標準時間'!$C3964="","",'6.標準時間'!F3964)</f>
        <v/>
      </c>
      <c r="F3964" s="15" t="str">
        <f t="shared" si="122"/>
        <v/>
      </c>
      <c r="G3964" s="142" t="str">
        <f>IF('6.標準時間'!$C3964="","",'6.標準時間'!H3964)</f>
        <v/>
      </c>
      <c r="H3964" s="142" t="str">
        <f>IF('6.標準時間'!$C3964="","",'6.標準時間'!I3964)</f>
        <v/>
      </c>
      <c r="I3964" s="107" t="str">
        <f>IF(C3964="","",VLOOKUP($C3964,'7.工程別レート'!$C$6:$E$501,3,FALSE))</f>
        <v/>
      </c>
      <c r="J3964" s="108" t="str">
        <f>IF(C3964="","",VLOOKUP($C3964,'7.工程別レート'!$C$6:$E$501,2,FALSE))</f>
        <v/>
      </c>
      <c r="K3964" s="195" t="str">
        <f t="shared" si="123"/>
        <v/>
      </c>
    </row>
    <row r="3965" spans="2:11" ht="18" customHeight="1">
      <c r="B3965" s="16" t="str">
        <f>IF('6.標準時間'!$B3965="","",'6.標準時間'!B3965)</f>
        <v/>
      </c>
      <c r="C3965" s="16" t="str">
        <f>IF('6.標準時間'!$C3965="","",'6.標準時間'!C3965)</f>
        <v/>
      </c>
      <c r="D3965" s="16" t="str">
        <f>IF('6.標準時間'!$C3965="","",'6.標準時間'!E3965)</f>
        <v/>
      </c>
      <c r="E3965" s="171" t="str">
        <f>IF('6.標準時間'!$C3965="","",'6.標準時間'!F3965)</f>
        <v/>
      </c>
      <c r="F3965" s="15" t="str">
        <f t="shared" si="122"/>
        <v/>
      </c>
      <c r="G3965" s="142" t="str">
        <f>IF('6.標準時間'!$C3965="","",'6.標準時間'!H3965)</f>
        <v/>
      </c>
      <c r="H3965" s="142" t="str">
        <f>IF('6.標準時間'!$C3965="","",'6.標準時間'!I3965)</f>
        <v/>
      </c>
      <c r="I3965" s="107" t="str">
        <f>IF(C3965="","",VLOOKUP($C3965,'7.工程別レート'!$C$6:$E$501,3,FALSE))</f>
        <v/>
      </c>
      <c r="J3965" s="108" t="str">
        <f>IF(C3965="","",VLOOKUP($C3965,'7.工程別レート'!$C$6:$E$501,2,FALSE))</f>
        <v/>
      </c>
      <c r="K3965" s="195" t="str">
        <f t="shared" si="123"/>
        <v/>
      </c>
    </row>
    <row r="3966" spans="2:11" ht="18" customHeight="1">
      <c r="B3966" s="16" t="str">
        <f>IF('6.標準時間'!$B3966="","",'6.標準時間'!B3966)</f>
        <v/>
      </c>
      <c r="C3966" s="16" t="str">
        <f>IF('6.標準時間'!$C3966="","",'6.標準時間'!C3966)</f>
        <v/>
      </c>
      <c r="D3966" s="16" t="str">
        <f>IF('6.標準時間'!$C3966="","",'6.標準時間'!E3966)</f>
        <v/>
      </c>
      <c r="E3966" s="171" t="str">
        <f>IF('6.標準時間'!$C3966="","",'6.標準時間'!F3966)</f>
        <v/>
      </c>
      <c r="F3966" s="15" t="str">
        <f t="shared" si="122"/>
        <v/>
      </c>
      <c r="G3966" s="142" t="str">
        <f>IF('6.標準時間'!$C3966="","",'6.標準時間'!H3966)</f>
        <v/>
      </c>
      <c r="H3966" s="142" t="str">
        <f>IF('6.標準時間'!$C3966="","",'6.標準時間'!I3966)</f>
        <v/>
      </c>
      <c r="I3966" s="107" t="str">
        <f>IF(C3966="","",VLOOKUP($C3966,'7.工程別レート'!$C$6:$E$501,3,FALSE))</f>
        <v/>
      </c>
      <c r="J3966" s="108" t="str">
        <f>IF(C3966="","",VLOOKUP($C3966,'7.工程別レート'!$C$6:$E$501,2,FALSE))</f>
        <v/>
      </c>
      <c r="K3966" s="195" t="str">
        <f t="shared" si="123"/>
        <v/>
      </c>
    </row>
    <row r="3967" spans="2:11" ht="18" customHeight="1">
      <c r="B3967" s="16" t="str">
        <f>IF('6.標準時間'!$B3967="","",'6.標準時間'!B3967)</f>
        <v/>
      </c>
      <c r="C3967" s="16" t="str">
        <f>IF('6.標準時間'!$C3967="","",'6.標準時間'!C3967)</f>
        <v/>
      </c>
      <c r="D3967" s="16" t="str">
        <f>IF('6.標準時間'!$C3967="","",'6.標準時間'!E3967)</f>
        <v/>
      </c>
      <c r="E3967" s="171" t="str">
        <f>IF('6.標準時間'!$C3967="","",'6.標準時間'!F3967)</f>
        <v/>
      </c>
      <c r="F3967" s="15" t="str">
        <f t="shared" si="122"/>
        <v/>
      </c>
      <c r="G3967" s="142" t="str">
        <f>IF('6.標準時間'!$C3967="","",'6.標準時間'!H3967)</f>
        <v/>
      </c>
      <c r="H3967" s="142" t="str">
        <f>IF('6.標準時間'!$C3967="","",'6.標準時間'!I3967)</f>
        <v/>
      </c>
      <c r="I3967" s="107" t="str">
        <f>IF(C3967="","",VLOOKUP($C3967,'7.工程別レート'!$C$6:$E$501,3,FALSE))</f>
        <v/>
      </c>
      <c r="J3967" s="108" t="str">
        <f>IF(C3967="","",VLOOKUP($C3967,'7.工程別レート'!$C$6:$E$501,2,FALSE))</f>
        <v/>
      </c>
      <c r="K3967" s="195" t="str">
        <f t="shared" si="123"/>
        <v/>
      </c>
    </row>
    <row r="3968" spans="2:11" ht="18" customHeight="1">
      <c r="B3968" s="16" t="str">
        <f>IF('6.標準時間'!$B3968="","",'6.標準時間'!B3968)</f>
        <v/>
      </c>
      <c r="C3968" s="16" t="str">
        <f>IF('6.標準時間'!$C3968="","",'6.標準時間'!C3968)</f>
        <v/>
      </c>
      <c r="D3968" s="16" t="str">
        <f>IF('6.標準時間'!$C3968="","",'6.標準時間'!E3968)</f>
        <v/>
      </c>
      <c r="E3968" s="171" t="str">
        <f>IF('6.標準時間'!$C3968="","",'6.標準時間'!F3968)</f>
        <v/>
      </c>
      <c r="F3968" s="15" t="str">
        <f t="shared" si="122"/>
        <v/>
      </c>
      <c r="G3968" s="142" t="str">
        <f>IF('6.標準時間'!$C3968="","",'6.標準時間'!H3968)</f>
        <v/>
      </c>
      <c r="H3968" s="142" t="str">
        <f>IF('6.標準時間'!$C3968="","",'6.標準時間'!I3968)</f>
        <v/>
      </c>
      <c r="I3968" s="107" t="str">
        <f>IF(C3968="","",VLOOKUP($C3968,'7.工程別レート'!$C$6:$E$501,3,FALSE))</f>
        <v/>
      </c>
      <c r="J3968" s="108" t="str">
        <f>IF(C3968="","",VLOOKUP($C3968,'7.工程別レート'!$C$6:$E$501,2,FALSE))</f>
        <v/>
      </c>
      <c r="K3968" s="195" t="str">
        <f t="shared" si="123"/>
        <v/>
      </c>
    </row>
    <row r="3969" spans="2:11" ht="18" customHeight="1">
      <c r="B3969" s="16" t="str">
        <f>IF('6.標準時間'!$B3969="","",'6.標準時間'!B3969)</f>
        <v/>
      </c>
      <c r="C3969" s="16" t="str">
        <f>IF('6.標準時間'!$C3969="","",'6.標準時間'!C3969)</f>
        <v/>
      </c>
      <c r="D3969" s="16" t="str">
        <f>IF('6.標準時間'!$C3969="","",'6.標準時間'!E3969)</f>
        <v/>
      </c>
      <c r="E3969" s="171" t="str">
        <f>IF('6.標準時間'!$C3969="","",'6.標準時間'!F3969)</f>
        <v/>
      </c>
      <c r="F3969" s="15" t="str">
        <f t="shared" si="122"/>
        <v/>
      </c>
      <c r="G3969" s="142" t="str">
        <f>IF('6.標準時間'!$C3969="","",'6.標準時間'!H3969)</f>
        <v/>
      </c>
      <c r="H3969" s="142" t="str">
        <f>IF('6.標準時間'!$C3969="","",'6.標準時間'!I3969)</f>
        <v/>
      </c>
      <c r="I3969" s="107" t="str">
        <f>IF(C3969="","",VLOOKUP($C3969,'7.工程別レート'!$C$6:$E$501,3,FALSE))</f>
        <v/>
      </c>
      <c r="J3969" s="108" t="str">
        <f>IF(C3969="","",VLOOKUP($C3969,'7.工程別レート'!$C$6:$E$501,2,FALSE))</f>
        <v/>
      </c>
      <c r="K3969" s="195" t="str">
        <f t="shared" si="123"/>
        <v/>
      </c>
    </row>
    <row r="3970" spans="2:11" ht="18" customHeight="1">
      <c r="B3970" s="16" t="str">
        <f>IF('6.標準時間'!$B3970="","",'6.標準時間'!B3970)</f>
        <v/>
      </c>
      <c r="C3970" s="16" t="str">
        <f>IF('6.標準時間'!$C3970="","",'6.標準時間'!C3970)</f>
        <v/>
      </c>
      <c r="D3970" s="16" t="str">
        <f>IF('6.標準時間'!$C3970="","",'6.標準時間'!E3970)</f>
        <v/>
      </c>
      <c r="E3970" s="171" t="str">
        <f>IF('6.標準時間'!$C3970="","",'6.標準時間'!F3970)</f>
        <v/>
      </c>
      <c r="F3970" s="15" t="str">
        <f t="shared" si="122"/>
        <v/>
      </c>
      <c r="G3970" s="142" t="str">
        <f>IF('6.標準時間'!$C3970="","",'6.標準時間'!H3970)</f>
        <v/>
      </c>
      <c r="H3970" s="142" t="str">
        <f>IF('6.標準時間'!$C3970="","",'6.標準時間'!I3970)</f>
        <v/>
      </c>
      <c r="I3970" s="107" t="str">
        <f>IF(C3970="","",VLOOKUP($C3970,'7.工程別レート'!$C$6:$E$501,3,FALSE))</f>
        <v/>
      </c>
      <c r="J3970" s="108" t="str">
        <f>IF(C3970="","",VLOOKUP($C3970,'7.工程別レート'!$C$6:$E$501,2,FALSE))</f>
        <v/>
      </c>
      <c r="K3970" s="195" t="str">
        <f t="shared" si="123"/>
        <v/>
      </c>
    </row>
    <row r="3971" spans="2:11" ht="18" customHeight="1">
      <c r="B3971" s="16" t="str">
        <f>IF('6.標準時間'!$B3971="","",'6.標準時間'!B3971)</f>
        <v/>
      </c>
      <c r="C3971" s="16" t="str">
        <f>IF('6.標準時間'!$C3971="","",'6.標準時間'!C3971)</f>
        <v/>
      </c>
      <c r="D3971" s="16" t="str">
        <f>IF('6.標準時間'!$C3971="","",'6.標準時間'!E3971)</f>
        <v/>
      </c>
      <c r="E3971" s="171" t="str">
        <f>IF('6.標準時間'!$C3971="","",'6.標準時間'!F3971)</f>
        <v/>
      </c>
      <c r="F3971" s="15" t="str">
        <f t="shared" si="122"/>
        <v/>
      </c>
      <c r="G3971" s="142" t="str">
        <f>IF('6.標準時間'!$C3971="","",'6.標準時間'!H3971)</f>
        <v/>
      </c>
      <c r="H3971" s="142" t="str">
        <f>IF('6.標準時間'!$C3971="","",'6.標準時間'!I3971)</f>
        <v/>
      </c>
      <c r="I3971" s="107" t="str">
        <f>IF(C3971="","",VLOOKUP($C3971,'7.工程別レート'!$C$6:$E$501,3,FALSE))</f>
        <v/>
      </c>
      <c r="J3971" s="108" t="str">
        <f>IF(C3971="","",VLOOKUP($C3971,'7.工程別レート'!$C$6:$E$501,2,FALSE))</f>
        <v/>
      </c>
      <c r="K3971" s="195" t="str">
        <f t="shared" si="123"/>
        <v/>
      </c>
    </row>
    <row r="3972" spans="2:11" ht="18" customHeight="1">
      <c r="B3972" s="16" t="str">
        <f>IF('6.標準時間'!$B3972="","",'6.標準時間'!B3972)</f>
        <v/>
      </c>
      <c r="C3972" s="16" t="str">
        <f>IF('6.標準時間'!$C3972="","",'6.標準時間'!C3972)</f>
        <v/>
      </c>
      <c r="D3972" s="16" t="str">
        <f>IF('6.標準時間'!$C3972="","",'6.標準時間'!E3972)</f>
        <v/>
      </c>
      <c r="E3972" s="171" t="str">
        <f>IF('6.標準時間'!$C3972="","",'6.標準時間'!F3972)</f>
        <v/>
      </c>
      <c r="F3972" s="15" t="str">
        <f t="shared" si="122"/>
        <v/>
      </c>
      <c r="G3972" s="142" t="str">
        <f>IF('6.標準時間'!$C3972="","",'6.標準時間'!H3972)</f>
        <v/>
      </c>
      <c r="H3972" s="142" t="str">
        <f>IF('6.標準時間'!$C3972="","",'6.標準時間'!I3972)</f>
        <v/>
      </c>
      <c r="I3972" s="107" t="str">
        <f>IF(C3972="","",VLOOKUP($C3972,'7.工程別レート'!$C$6:$E$501,3,FALSE))</f>
        <v/>
      </c>
      <c r="J3972" s="108" t="str">
        <f>IF(C3972="","",VLOOKUP($C3972,'7.工程別レート'!$C$6:$E$501,2,FALSE))</f>
        <v/>
      </c>
      <c r="K3972" s="195" t="str">
        <f t="shared" si="123"/>
        <v/>
      </c>
    </row>
    <row r="3973" spans="2:11" ht="18" customHeight="1">
      <c r="B3973" s="16" t="str">
        <f>IF('6.標準時間'!$B3973="","",'6.標準時間'!B3973)</f>
        <v/>
      </c>
      <c r="C3973" s="16" t="str">
        <f>IF('6.標準時間'!$C3973="","",'6.標準時間'!C3973)</f>
        <v/>
      </c>
      <c r="D3973" s="16" t="str">
        <f>IF('6.標準時間'!$C3973="","",'6.標準時間'!E3973)</f>
        <v/>
      </c>
      <c r="E3973" s="171" t="str">
        <f>IF('6.標準時間'!$C3973="","",'6.標準時間'!F3973)</f>
        <v/>
      </c>
      <c r="F3973" s="15" t="str">
        <f t="shared" si="122"/>
        <v/>
      </c>
      <c r="G3973" s="142" t="str">
        <f>IF('6.標準時間'!$C3973="","",'6.標準時間'!H3973)</f>
        <v/>
      </c>
      <c r="H3973" s="142" t="str">
        <f>IF('6.標準時間'!$C3973="","",'6.標準時間'!I3973)</f>
        <v/>
      </c>
      <c r="I3973" s="107" t="str">
        <f>IF(C3973="","",VLOOKUP($C3973,'7.工程別レート'!$C$6:$E$501,3,FALSE))</f>
        <v/>
      </c>
      <c r="J3973" s="108" t="str">
        <f>IF(C3973="","",VLOOKUP($C3973,'7.工程別レート'!$C$6:$E$501,2,FALSE))</f>
        <v/>
      </c>
      <c r="K3973" s="195" t="str">
        <f t="shared" si="123"/>
        <v/>
      </c>
    </row>
    <row r="3974" spans="2:11" ht="18" customHeight="1">
      <c r="B3974" s="16" t="str">
        <f>IF('6.標準時間'!$B3974="","",'6.標準時間'!B3974)</f>
        <v/>
      </c>
      <c r="C3974" s="16" t="str">
        <f>IF('6.標準時間'!$C3974="","",'6.標準時間'!C3974)</f>
        <v/>
      </c>
      <c r="D3974" s="16" t="str">
        <f>IF('6.標準時間'!$C3974="","",'6.標準時間'!E3974)</f>
        <v/>
      </c>
      <c r="E3974" s="171" t="str">
        <f>IF('6.標準時間'!$C3974="","",'6.標準時間'!F3974)</f>
        <v/>
      </c>
      <c r="F3974" s="15" t="str">
        <f t="shared" ref="F3974:F4037" si="124">C3974&amp;D3974</f>
        <v/>
      </c>
      <c r="G3974" s="142" t="str">
        <f>IF('6.標準時間'!$C3974="","",'6.標準時間'!H3974)</f>
        <v/>
      </c>
      <c r="H3974" s="142" t="str">
        <f>IF('6.標準時間'!$C3974="","",'6.標準時間'!I3974)</f>
        <v/>
      </c>
      <c r="I3974" s="107" t="str">
        <f>IF(C3974="","",VLOOKUP($C3974,'7.工程別レート'!$C$6:$E$501,3,FALSE))</f>
        <v/>
      </c>
      <c r="J3974" s="108" t="str">
        <f>IF(C3974="","",VLOOKUP($C3974,'7.工程別レート'!$C$6:$E$501,2,FALSE))</f>
        <v/>
      </c>
      <c r="K3974" s="195" t="str">
        <f t="shared" si="123"/>
        <v/>
      </c>
    </row>
    <row r="3975" spans="2:11" ht="18" customHeight="1">
      <c r="B3975" s="16" t="str">
        <f>IF('6.標準時間'!$B3975="","",'6.標準時間'!B3975)</f>
        <v/>
      </c>
      <c r="C3975" s="16" t="str">
        <f>IF('6.標準時間'!$C3975="","",'6.標準時間'!C3975)</f>
        <v/>
      </c>
      <c r="D3975" s="16" t="str">
        <f>IF('6.標準時間'!$C3975="","",'6.標準時間'!E3975)</f>
        <v/>
      </c>
      <c r="E3975" s="171" t="str">
        <f>IF('6.標準時間'!$C3975="","",'6.標準時間'!F3975)</f>
        <v/>
      </c>
      <c r="F3975" s="15" t="str">
        <f t="shared" si="124"/>
        <v/>
      </c>
      <c r="G3975" s="142" t="str">
        <f>IF('6.標準時間'!$C3975="","",'6.標準時間'!H3975)</f>
        <v/>
      </c>
      <c r="H3975" s="142" t="str">
        <f>IF('6.標準時間'!$C3975="","",'6.標準時間'!I3975)</f>
        <v/>
      </c>
      <c r="I3975" s="107" t="str">
        <f>IF(C3975="","",VLOOKUP($C3975,'7.工程別レート'!$C$6:$E$501,3,FALSE))</f>
        <v/>
      </c>
      <c r="J3975" s="108" t="str">
        <f>IF(C3975="","",VLOOKUP($C3975,'7.工程別レート'!$C$6:$E$501,2,FALSE))</f>
        <v/>
      </c>
      <c r="K3975" s="195" t="str">
        <f t="shared" ref="K3975:K4038" si="125">IF(ISERROR((G3975*I3975)+(H3975*J3975)),"",(G3975*I3975)+(H3975*J3975))</f>
        <v/>
      </c>
    </row>
    <row r="3976" spans="2:11" ht="18" customHeight="1">
      <c r="B3976" s="16" t="str">
        <f>IF('6.標準時間'!$B3976="","",'6.標準時間'!B3976)</f>
        <v/>
      </c>
      <c r="C3976" s="16" t="str">
        <f>IF('6.標準時間'!$C3976="","",'6.標準時間'!C3976)</f>
        <v/>
      </c>
      <c r="D3976" s="16" t="str">
        <f>IF('6.標準時間'!$C3976="","",'6.標準時間'!E3976)</f>
        <v/>
      </c>
      <c r="E3976" s="171" t="str">
        <f>IF('6.標準時間'!$C3976="","",'6.標準時間'!F3976)</f>
        <v/>
      </c>
      <c r="F3976" s="15" t="str">
        <f t="shared" si="124"/>
        <v/>
      </c>
      <c r="G3976" s="142" t="str">
        <f>IF('6.標準時間'!$C3976="","",'6.標準時間'!H3976)</f>
        <v/>
      </c>
      <c r="H3976" s="142" t="str">
        <f>IF('6.標準時間'!$C3976="","",'6.標準時間'!I3976)</f>
        <v/>
      </c>
      <c r="I3976" s="107" t="str">
        <f>IF(C3976="","",VLOOKUP($C3976,'7.工程別レート'!$C$6:$E$501,3,FALSE))</f>
        <v/>
      </c>
      <c r="J3976" s="108" t="str">
        <f>IF(C3976="","",VLOOKUP($C3976,'7.工程別レート'!$C$6:$E$501,2,FALSE))</f>
        <v/>
      </c>
      <c r="K3976" s="195" t="str">
        <f t="shared" si="125"/>
        <v/>
      </c>
    </row>
    <row r="3977" spans="2:11" ht="18" customHeight="1">
      <c r="B3977" s="16" t="str">
        <f>IF('6.標準時間'!$B3977="","",'6.標準時間'!B3977)</f>
        <v/>
      </c>
      <c r="C3977" s="16" t="str">
        <f>IF('6.標準時間'!$C3977="","",'6.標準時間'!C3977)</f>
        <v/>
      </c>
      <c r="D3977" s="16" t="str">
        <f>IF('6.標準時間'!$C3977="","",'6.標準時間'!E3977)</f>
        <v/>
      </c>
      <c r="E3977" s="171" t="str">
        <f>IF('6.標準時間'!$C3977="","",'6.標準時間'!F3977)</f>
        <v/>
      </c>
      <c r="F3977" s="15" t="str">
        <f t="shared" si="124"/>
        <v/>
      </c>
      <c r="G3977" s="142" t="str">
        <f>IF('6.標準時間'!$C3977="","",'6.標準時間'!H3977)</f>
        <v/>
      </c>
      <c r="H3977" s="142" t="str">
        <f>IF('6.標準時間'!$C3977="","",'6.標準時間'!I3977)</f>
        <v/>
      </c>
      <c r="I3977" s="107" t="str">
        <f>IF(C3977="","",VLOOKUP($C3977,'7.工程別レート'!$C$6:$E$501,3,FALSE))</f>
        <v/>
      </c>
      <c r="J3977" s="108" t="str">
        <f>IF(C3977="","",VLOOKUP($C3977,'7.工程別レート'!$C$6:$E$501,2,FALSE))</f>
        <v/>
      </c>
      <c r="K3977" s="195" t="str">
        <f t="shared" si="125"/>
        <v/>
      </c>
    </row>
    <row r="3978" spans="2:11" ht="18" customHeight="1">
      <c r="B3978" s="16" t="str">
        <f>IF('6.標準時間'!$B3978="","",'6.標準時間'!B3978)</f>
        <v/>
      </c>
      <c r="C3978" s="16" t="str">
        <f>IF('6.標準時間'!$C3978="","",'6.標準時間'!C3978)</f>
        <v/>
      </c>
      <c r="D3978" s="16" t="str">
        <f>IF('6.標準時間'!$C3978="","",'6.標準時間'!E3978)</f>
        <v/>
      </c>
      <c r="E3978" s="171" t="str">
        <f>IF('6.標準時間'!$C3978="","",'6.標準時間'!F3978)</f>
        <v/>
      </c>
      <c r="F3978" s="15" t="str">
        <f t="shared" si="124"/>
        <v/>
      </c>
      <c r="G3978" s="142" t="str">
        <f>IF('6.標準時間'!$C3978="","",'6.標準時間'!H3978)</f>
        <v/>
      </c>
      <c r="H3978" s="142" t="str">
        <f>IF('6.標準時間'!$C3978="","",'6.標準時間'!I3978)</f>
        <v/>
      </c>
      <c r="I3978" s="107" t="str">
        <f>IF(C3978="","",VLOOKUP($C3978,'7.工程別レート'!$C$6:$E$501,3,FALSE))</f>
        <v/>
      </c>
      <c r="J3978" s="108" t="str">
        <f>IF(C3978="","",VLOOKUP($C3978,'7.工程別レート'!$C$6:$E$501,2,FALSE))</f>
        <v/>
      </c>
      <c r="K3978" s="195" t="str">
        <f t="shared" si="125"/>
        <v/>
      </c>
    </row>
    <row r="3979" spans="2:11" ht="18" customHeight="1">
      <c r="B3979" s="16" t="str">
        <f>IF('6.標準時間'!$B3979="","",'6.標準時間'!B3979)</f>
        <v/>
      </c>
      <c r="C3979" s="16" t="str">
        <f>IF('6.標準時間'!$C3979="","",'6.標準時間'!C3979)</f>
        <v/>
      </c>
      <c r="D3979" s="16" t="str">
        <f>IF('6.標準時間'!$C3979="","",'6.標準時間'!E3979)</f>
        <v/>
      </c>
      <c r="E3979" s="171" t="str">
        <f>IF('6.標準時間'!$C3979="","",'6.標準時間'!F3979)</f>
        <v/>
      </c>
      <c r="F3979" s="15" t="str">
        <f t="shared" si="124"/>
        <v/>
      </c>
      <c r="G3979" s="142" t="str">
        <f>IF('6.標準時間'!$C3979="","",'6.標準時間'!H3979)</f>
        <v/>
      </c>
      <c r="H3979" s="142" t="str">
        <f>IF('6.標準時間'!$C3979="","",'6.標準時間'!I3979)</f>
        <v/>
      </c>
      <c r="I3979" s="107" t="str">
        <f>IF(C3979="","",VLOOKUP($C3979,'7.工程別レート'!$C$6:$E$501,3,FALSE))</f>
        <v/>
      </c>
      <c r="J3979" s="108" t="str">
        <f>IF(C3979="","",VLOOKUP($C3979,'7.工程別レート'!$C$6:$E$501,2,FALSE))</f>
        <v/>
      </c>
      <c r="K3979" s="195" t="str">
        <f t="shared" si="125"/>
        <v/>
      </c>
    </row>
    <row r="3980" spans="2:11" ht="18" customHeight="1">
      <c r="B3980" s="16" t="str">
        <f>IF('6.標準時間'!$B3980="","",'6.標準時間'!B3980)</f>
        <v/>
      </c>
      <c r="C3980" s="16" t="str">
        <f>IF('6.標準時間'!$C3980="","",'6.標準時間'!C3980)</f>
        <v/>
      </c>
      <c r="D3980" s="16" t="str">
        <f>IF('6.標準時間'!$C3980="","",'6.標準時間'!E3980)</f>
        <v/>
      </c>
      <c r="E3980" s="171" t="str">
        <f>IF('6.標準時間'!$C3980="","",'6.標準時間'!F3980)</f>
        <v/>
      </c>
      <c r="F3980" s="15" t="str">
        <f t="shared" si="124"/>
        <v/>
      </c>
      <c r="G3980" s="142" t="str">
        <f>IF('6.標準時間'!$C3980="","",'6.標準時間'!H3980)</f>
        <v/>
      </c>
      <c r="H3980" s="142" t="str">
        <f>IF('6.標準時間'!$C3980="","",'6.標準時間'!I3980)</f>
        <v/>
      </c>
      <c r="I3980" s="107" t="str">
        <f>IF(C3980="","",VLOOKUP($C3980,'7.工程別レート'!$C$6:$E$501,3,FALSE))</f>
        <v/>
      </c>
      <c r="J3980" s="108" t="str">
        <f>IF(C3980="","",VLOOKUP($C3980,'7.工程別レート'!$C$6:$E$501,2,FALSE))</f>
        <v/>
      </c>
      <c r="K3980" s="195" t="str">
        <f t="shared" si="125"/>
        <v/>
      </c>
    </row>
    <row r="3981" spans="2:11" ht="18" customHeight="1">
      <c r="B3981" s="16" t="str">
        <f>IF('6.標準時間'!$B3981="","",'6.標準時間'!B3981)</f>
        <v/>
      </c>
      <c r="C3981" s="16" t="str">
        <f>IF('6.標準時間'!$C3981="","",'6.標準時間'!C3981)</f>
        <v/>
      </c>
      <c r="D3981" s="16" t="str">
        <f>IF('6.標準時間'!$C3981="","",'6.標準時間'!E3981)</f>
        <v/>
      </c>
      <c r="E3981" s="171" t="str">
        <f>IF('6.標準時間'!$C3981="","",'6.標準時間'!F3981)</f>
        <v/>
      </c>
      <c r="F3981" s="15" t="str">
        <f t="shared" si="124"/>
        <v/>
      </c>
      <c r="G3981" s="142" t="str">
        <f>IF('6.標準時間'!$C3981="","",'6.標準時間'!H3981)</f>
        <v/>
      </c>
      <c r="H3981" s="142" t="str">
        <f>IF('6.標準時間'!$C3981="","",'6.標準時間'!I3981)</f>
        <v/>
      </c>
      <c r="I3981" s="107" t="str">
        <f>IF(C3981="","",VLOOKUP($C3981,'7.工程別レート'!$C$6:$E$501,3,FALSE))</f>
        <v/>
      </c>
      <c r="J3981" s="108" t="str">
        <f>IF(C3981="","",VLOOKUP($C3981,'7.工程別レート'!$C$6:$E$501,2,FALSE))</f>
        <v/>
      </c>
      <c r="K3981" s="195" t="str">
        <f t="shared" si="125"/>
        <v/>
      </c>
    </row>
    <row r="3982" spans="2:11" ht="18" customHeight="1">
      <c r="B3982" s="16" t="str">
        <f>IF('6.標準時間'!$B3982="","",'6.標準時間'!B3982)</f>
        <v/>
      </c>
      <c r="C3982" s="16" t="str">
        <f>IF('6.標準時間'!$C3982="","",'6.標準時間'!C3982)</f>
        <v/>
      </c>
      <c r="D3982" s="16" t="str">
        <f>IF('6.標準時間'!$C3982="","",'6.標準時間'!E3982)</f>
        <v/>
      </c>
      <c r="E3982" s="171" t="str">
        <f>IF('6.標準時間'!$C3982="","",'6.標準時間'!F3982)</f>
        <v/>
      </c>
      <c r="F3982" s="15" t="str">
        <f t="shared" si="124"/>
        <v/>
      </c>
      <c r="G3982" s="142" t="str">
        <f>IF('6.標準時間'!$C3982="","",'6.標準時間'!H3982)</f>
        <v/>
      </c>
      <c r="H3982" s="142" t="str">
        <f>IF('6.標準時間'!$C3982="","",'6.標準時間'!I3982)</f>
        <v/>
      </c>
      <c r="I3982" s="107" t="str">
        <f>IF(C3982="","",VLOOKUP($C3982,'7.工程別レート'!$C$6:$E$501,3,FALSE))</f>
        <v/>
      </c>
      <c r="J3982" s="108" t="str">
        <f>IF(C3982="","",VLOOKUP($C3982,'7.工程別レート'!$C$6:$E$501,2,FALSE))</f>
        <v/>
      </c>
      <c r="K3982" s="195" t="str">
        <f t="shared" si="125"/>
        <v/>
      </c>
    </row>
    <row r="3983" spans="2:11" ht="18" customHeight="1">
      <c r="B3983" s="16" t="str">
        <f>IF('6.標準時間'!$B3983="","",'6.標準時間'!B3983)</f>
        <v/>
      </c>
      <c r="C3983" s="16" t="str">
        <f>IF('6.標準時間'!$C3983="","",'6.標準時間'!C3983)</f>
        <v/>
      </c>
      <c r="D3983" s="16" t="str">
        <f>IF('6.標準時間'!$C3983="","",'6.標準時間'!E3983)</f>
        <v/>
      </c>
      <c r="E3983" s="171" t="str">
        <f>IF('6.標準時間'!$C3983="","",'6.標準時間'!F3983)</f>
        <v/>
      </c>
      <c r="F3983" s="15" t="str">
        <f t="shared" si="124"/>
        <v/>
      </c>
      <c r="G3983" s="142" t="str">
        <f>IF('6.標準時間'!$C3983="","",'6.標準時間'!H3983)</f>
        <v/>
      </c>
      <c r="H3983" s="142" t="str">
        <f>IF('6.標準時間'!$C3983="","",'6.標準時間'!I3983)</f>
        <v/>
      </c>
      <c r="I3983" s="107" t="str">
        <f>IF(C3983="","",VLOOKUP($C3983,'7.工程別レート'!$C$6:$E$501,3,FALSE))</f>
        <v/>
      </c>
      <c r="J3983" s="108" t="str">
        <f>IF(C3983="","",VLOOKUP($C3983,'7.工程別レート'!$C$6:$E$501,2,FALSE))</f>
        <v/>
      </c>
      <c r="K3983" s="195" t="str">
        <f t="shared" si="125"/>
        <v/>
      </c>
    </row>
    <row r="3984" spans="2:11" ht="18" customHeight="1">
      <c r="B3984" s="16" t="str">
        <f>IF('6.標準時間'!$B3984="","",'6.標準時間'!B3984)</f>
        <v/>
      </c>
      <c r="C3984" s="16" t="str">
        <f>IF('6.標準時間'!$C3984="","",'6.標準時間'!C3984)</f>
        <v/>
      </c>
      <c r="D3984" s="16" t="str">
        <f>IF('6.標準時間'!$C3984="","",'6.標準時間'!E3984)</f>
        <v/>
      </c>
      <c r="E3984" s="171" t="str">
        <f>IF('6.標準時間'!$C3984="","",'6.標準時間'!F3984)</f>
        <v/>
      </c>
      <c r="F3984" s="15" t="str">
        <f t="shared" si="124"/>
        <v/>
      </c>
      <c r="G3984" s="142" t="str">
        <f>IF('6.標準時間'!$C3984="","",'6.標準時間'!H3984)</f>
        <v/>
      </c>
      <c r="H3984" s="142" t="str">
        <f>IF('6.標準時間'!$C3984="","",'6.標準時間'!I3984)</f>
        <v/>
      </c>
      <c r="I3984" s="107" t="str">
        <f>IF(C3984="","",VLOOKUP($C3984,'7.工程別レート'!$C$6:$E$501,3,FALSE))</f>
        <v/>
      </c>
      <c r="J3984" s="108" t="str">
        <f>IF(C3984="","",VLOOKUP($C3984,'7.工程別レート'!$C$6:$E$501,2,FALSE))</f>
        <v/>
      </c>
      <c r="K3984" s="195" t="str">
        <f t="shared" si="125"/>
        <v/>
      </c>
    </row>
    <row r="3985" spans="2:11" ht="18" customHeight="1">
      <c r="B3985" s="16" t="str">
        <f>IF('6.標準時間'!$B3985="","",'6.標準時間'!B3985)</f>
        <v/>
      </c>
      <c r="C3985" s="16" t="str">
        <f>IF('6.標準時間'!$C3985="","",'6.標準時間'!C3985)</f>
        <v/>
      </c>
      <c r="D3985" s="16" t="str">
        <f>IF('6.標準時間'!$C3985="","",'6.標準時間'!E3985)</f>
        <v/>
      </c>
      <c r="E3985" s="171" t="str">
        <f>IF('6.標準時間'!$C3985="","",'6.標準時間'!F3985)</f>
        <v/>
      </c>
      <c r="F3985" s="15" t="str">
        <f t="shared" si="124"/>
        <v/>
      </c>
      <c r="G3985" s="142" t="str">
        <f>IF('6.標準時間'!$C3985="","",'6.標準時間'!H3985)</f>
        <v/>
      </c>
      <c r="H3985" s="142" t="str">
        <f>IF('6.標準時間'!$C3985="","",'6.標準時間'!I3985)</f>
        <v/>
      </c>
      <c r="I3985" s="107" t="str">
        <f>IF(C3985="","",VLOOKUP($C3985,'7.工程別レート'!$C$6:$E$501,3,FALSE))</f>
        <v/>
      </c>
      <c r="J3985" s="108" t="str">
        <f>IF(C3985="","",VLOOKUP($C3985,'7.工程別レート'!$C$6:$E$501,2,FALSE))</f>
        <v/>
      </c>
      <c r="K3985" s="195" t="str">
        <f t="shared" si="125"/>
        <v/>
      </c>
    </row>
    <row r="3986" spans="2:11" ht="18" customHeight="1">
      <c r="B3986" s="16" t="str">
        <f>IF('6.標準時間'!$B3986="","",'6.標準時間'!B3986)</f>
        <v/>
      </c>
      <c r="C3986" s="16" t="str">
        <f>IF('6.標準時間'!$C3986="","",'6.標準時間'!C3986)</f>
        <v/>
      </c>
      <c r="D3986" s="16" t="str">
        <f>IF('6.標準時間'!$C3986="","",'6.標準時間'!E3986)</f>
        <v/>
      </c>
      <c r="E3986" s="171" t="str">
        <f>IF('6.標準時間'!$C3986="","",'6.標準時間'!F3986)</f>
        <v/>
      </c>
      <c r="F3986" s="15" t="str">
        <f t="shared" si="124"/>
        <v/>
      </c>
      <c r="G3986" s="142" t="str">
        <f>IF('6.標準時間'!$C3986="","",'6.標準時間'!H3986)</f>
        <v/>
      </c>
      <c r="H3986" s="142" t="str">
        <f>IF('6.標準時間'!$C3986="","",'6.標準時間'!I3986)</f>
        <v/>
      </c>
      <c r="I3986" s="107" t="str">
        <f>IF(C3986="","",VLOOKUP($C3986,'7.工程別レート'!$C$6:$E$501,3,FALSE))</f>
        <v/>
      </c>
      <c r="J3986" s="108" t="str">
        <f>IF(C3986="","",VLOOKUP($C3986,'7.工程別レート'!$C$6:$E$501,2,FALSE))</f>
        <v/>
      </c>
      <c r="K3986" s="195" t="str">
        <f t="shared" si="125"/>
        <v/>
      </c>
    </row>
    <row r="3987" spans="2:11" ht="18" customHeight="1">
      <c r="B3987" s="16" t="str">
        <f>IF('6.標準時間'!$B3987="","",'6.標準時間'!B3987)</f>
        <v/>
      </c>
      <c r="C3987" s="16" t="str">
        <f>IF('6.標準時間'!$C3987="","",'6.標準時間'!C3987)</f>
        <v/>
      </c>
      <c r="D3987" s="16" t="str">
        <f>IF('6.標準時間'!$C3987="","",'6.標準時間'!E3987)</f>
        <v/>
      </c>
      <c r="E3987" s="171" t="str">
        <f>IF('6.標準時間'!$C3987="","",'6.標準時間'!F3987)</f>
        <v/>
      </c>
      <c r="F3987" s="15" t="str">
        <f t="shared" si="124"/>
        <v/>
      </c>
      <c r="G3987" s="142" t="str">
        <f>IF('6.標準時間'!$C3987="","",'6.標準時間'!H3987)</f>
        <v/>
      </c>
      <c r="H3987" s="142" t="str">
        <f>IF('6.標準時間'!$C3987="","",'6.標準時間'!I3987)</f>
        <v/>
      </c>
      <c r="I3987" s="107" t="str">
        <f>IF(C3987="","",VLOOKUP($C3987,'7.工程別レート'!$C$6:$E$501,3,FALSE))</f>
        <v/>
      </c>
      <c r="J3987" s="108" t="str">
        <f>IF(C3987="","",VLOOKUP($C3987,'7.工程別レート'!$C$6:$E$501,2,FALSE))</f>
        <v/>
      </c>
      <c r="K3987" s="195" t="str">
        <f t="shared" si="125"/>
        <v/>
      </c>
    </row>
    <row r="3988" spans="2:11" ht="18" customHeight="1">
      <c r="B3988" s="16" t="str">
        <f>IF('6.標準時間'!$B3988="","",'6.標準時間'!B3988)</f>
        <v/>
      </c>
      <c r="C3988" s="16" t="str">
        <f>IF('6.標準時間'!$C3988="","",'6.標準時間'!C3988)</f>
        <v/>
      </c>
      <c r="D3988" s="16" t="str">
        <f>IF('6.標準時間'!$C3988="","",'6.標準時間'!E3988)</f>
        <v/>
      </c>
      <c r="E3988" s="171" t="str">
        <f>IF('6.標準時間'!$C3988="","",'6.標準時間'!F3988)</f>
        <v/>
      </c>
      <c r="F3988" s="15" t="str">
        <f t="shared" si="124"/>
        <v/>
      </c>
      <c r="G3988" s="142" t="str">
        <f>IF('6.標準時間'!$C3988="","",'6.標準時間'!H3988)</f>
        <v/>
      </c>
      <c r="H3988" s="142" t="str">
        <f>IF('6.標準時間'!$C3988="","",'6.標準時間'!I3988)</f>
        <v/>
      </c>
      <c r="I3988" s="107" t="str">
        <f>IF(C3988="","",VLOOKUP($C3988,'7.工程別レート'!$C$6:$E$501,3,FALSE))</f>
        <v/>
      </c>
      <c r="J3988" s="108" t="str">
        <f>IF(C3988="","",VLOOKUP($C3988,'7.工程別レート'!$C$6:$E$501,2,FALSE))</f>
        <v/>
      </c>
      <c r="K3988" s="195" t="str">
        <f t="shared" si="125"/>
        <v/>
      </c>
    </row>
    <row r="3989" spans="2:11" ht="18" customHeight="1">
      <c r="B3989" s="16" t="str">
        <f>IF('6.標準時間'!$B3989="","",'6.標準時間'!B3989)</f>
        <v/>
      </c>
      <c r="C3989" s="16" t="str">
        <f>IF('6.標準時間'!$C3989="","",'6.標準時間'!C3989)</f>
        <v/>
      </c>
      <c r="D3989" s="16" t="str">
        <f>IF('6.標準時間'!$C3989="","",'6.標準時間'!E3989)</f>
        <v/>
      </c>
      <c r="E3989" s="171" t="str">
        <f>IF('6.標準時間'!$C3989="","",'6.標準時間'!F3989)</f>
        <v/>
      </c>
      <c r="F3989" s="15" t="str">
        <f t="shared" si="124"/>
        <v/>
      </c>
      <c r="G3989" s="142" t="str">
        <f>IF('6.標準時間'!$C3989="","",'6.標準時間'!H3989)</f>
        <v/>
      </c>
      <c r="H3989" s="142" t="str">
        <f>IF('6.標準時間'!$C3989="","",'6.標準時間'!I3989)</f>
        <v/>
      </c>
      <c r="I3989" s="107" t="str">
        <f>IF(C3989="","",VLOOKUP($C3989,'7.工程別レート'!$C$6:$E$501,3,FALSE))</f>
        <v/>
      </c>
      <c r="J3989" s="108" t="str">
        <f>IF(C3989="","",VLOOKUP($C3989,'7.工程別レート'!$C$6:$E$501,2,FALSE))</f>
        <v/>
      </c>
      <c r="K3989" s="195" t="str">
        <f t="shared" si="125"/>
        <v/>
      </c>
    </row>
    <row r="3990" spans="2:11" ht="18" customHeight="1">
      <c r="B3990" s="16" t="str">
        <f>IF('6.標準時間'!$B3990="","",'6.標準時間'!B3990)</f>
        <v/>
      </c>
      <c r="C3990" s="16" t="str">
        <f>IF('6.標準時間'!$C3990="","",'6.標準時間'!C3990)</f>
        <v/>
      </c>
      <c r="D3990" s="16" t="str">
        <f>IF('6.標準時間'!$C3990="","",'6.標準時間'!E3990)</f>
        <v/>
      </c>
      <c r="E3990" s="171" t="str">
        <f>IF('6.標準時間'!$C3990="","",'6.標準時間'!F3990)</f>
        <v/>
      </c>
      <c r="F3990" s="15" t="str">
        <f t="shared" si="124"/>
        <v/>
      </c>
      <c r="G3990" s="142" t="str">
        <f>IF('6.標準時間'!$C3990="","",'6.標準時間'!H3990)</f>
        <v/>
      </c>
      <c r="H3990" s="142" t="str">
        <f>IF('6.標準時間'!$C3990="","",'6.標準時間'!I3990)</f>
        <v/>
      </c>
      <c r="I3990" s="107" t="str">
        <f>IF(C3990="","",VLOOKUP($C3990,'7.工程別レート'!$C$6:$E$501,3,FALSE))</f>
        <v/>
      </c>
      <c r="J3990" s="108" t="str">
        <f>IF(C3990="","",VLOOKUP($C3990,'7.工程別レート'!$C$6:$E$501,2,FALSE))</f>
        <v/>
      </c>
      <c r="K3990" s="195" t="str">
        <f t="shared" si="125"/>
        <v/>
      </c>
    </row>
    <row r="3991" spans="2:11" ht="18" customHeight="1">
      <c r="B3991" s="16" t="str">
        <f>IF('6.標準時間'!$B3991="","",'6.標準時間'!B3991)</f>
        <v/>
      </c>
      <c r="C3991" s="16" t="str">
        <f>IF('6.標準時間'!$C3991="","",'6.標準時間'!C3991)</f>
        <v/>
      </c>
      <c r="D3991" s="16" t="str">
        <f>IF('6.標準時間'!$C3991="","",'6.標準時間'!E3991)</f>
        <v/>
      </c>
      <c r="E3991" s="171" t="str">
        <f>IF('6.標準時間'!$C3991="","",'6.標準時間'!F3991)</f>
        <v/>
      </c>
      <c r="F3991" s="15" t="str">
        <f t="shared" si="124"/>
        <v/>
      </c>
      <c r="G3991" s="142" t="str">
        <f>IF('6.標準時間'!$C3991="","",'6.標準時間'!H3991)</f>
        <v/>
      </c>
      <c r="H3991" s="142" t="str">
        <f>IF('6.標準時間'!$C3991="","",'6.標準時間'!I3991)</f>
        <v/>
      </c>
      <c r="I3991" s="107" t="str">
        <f>IF(C3991="","",VLOOKUP($C3991,'7.工程別レート'!$C$6:$E$501,3,FALSE))</f>
        <v/>
      </c>
      <c r="J3991" s="108" t="str">
        <f>IF(C3991="","",VLOOKUP($C3991,'7.工程別レート'!$C$6:$E$501,2,FALSE))</f>
        <v/>
      </c>
      <c r="K3991" s="195" t="str">
        <f t="shared" si="125"/>
        <v/>
      </c>
    </row>
    <row r="3992" spans="2:11" ht="18" customHeight="1">
      <c r="B3992" s="16" t="str">
        <f>IF('6.標準時間'!$B3992="","",'6.標準時間'!B3992)</f>
        <v/>
      </c>
      <c r="C3992" s="16" t="str">
        <f>IF('6.標準時間'!$C3992="","",'6.標準時間'!C3992)</f>
        <v/>
      </c>
      <c r="D3992" s="16" t="str">
        <f>IF('6.標準時間'!$C3992="","",'6.標準時間'!E3992)</f>
        <v/>
      </c>
      <c r="E3992" s="171" t="str">
        <f>IF('6.標準時間'!$C3992="","",'6.標準時間'!F3992)</f>
        <v/>
      </c>
      <c r="F3992" s="15" t="str">
        <f t="shared" si="124"/>
        <v/>
      </c>
      <c r="G3992" s="142" t="str">
        <f>IF('6.標準時間'!$C3992="","",'6.標準時間'!H3992)</f>
        <v/>
      </c>
      <c r="H3992" s="142" t="str">
        <f>IF('6.標準時間'!$C3992="","",'6.標準時間'!I3992)</f>
        <v/>
      </c>
      <c r="I3992" s="107" t="str">
        <f>IF(C3992="","",VLOOKUP($C3992,'7.工程別レート'!$C$6:$E$501,3,FALSE))</f>
        <v/>
      </c>
      <c r="J3992" s="108" t="str">
        <f>IF(C3992="","",VLOOKUP($C3992,'7.工程別レート'!$C$6:$E$501,2,FALSE))</f>
        <v/>
      </c>
      <c r="K3992" s="195" t="str">
        <f t="shared" si="125"/>
        <v/>
      </c>
    </row>
    <row r="3993" spans="2:11" ht="18" customHeight="1">
      <c r="B3993" s="16" t="str">
        <f>IF('6.標準時間'!$B3993="","",'6.標準時間'!B3993)</f>
        <v/>
      </c>
      <c r="C3993" s="16" t="str">
        <f>IF('6.標準時間'!$C3993="","",'6.標準時間'!C3993)</f>
        <v/>
      </c>
      <c r="D3993" s="16" t="str">
        <f>IF('6.標準時間'!$C3993="","",'6.標準時間'!E3993)</f>
        <v/>
      </c>
      <c r="E3993" s="171" t="str">
        <f>IF('6.標準時間'!$C3993="","",'6.標準時間'!F3993)</f>
        <v/>
      </c>
      <c r="F3993" s="15" t="str">
        <f t="shared" si="124"/>
        <v/>
      </c>
      <c r="G3993" s="142" t="str">
        <f>IF('6.標準時間'!$C3993="","",'6.標準時間'!H3993)</f>
        <v/>
      </c>
      <c r="H3993" s="142" t="str">
        <f>IF('6.標準時間'!$C3993="","",'6.標準時間'!I3993)</f>
        <v/>
      </c>
      <c r="I3993" s="107" t="str">
        <f>IF(C3993="","",VLOOKUP($C3993,'7.工程別レート'!$C$6:$E$501,3,FALSE))</f>
        <v/>
      </c>
      <c r="J3993" s="108" t="str">
        <f>IF(C3993="","",VLOOKUP($C3993,'7.工程別レート'!$C$6:$E$501,2,FALSE))</f>
        <v/>
      </c>
      <c r="K3993" s="195" t="str">
        <f t="shared" si="125"/>
        <v/>
      </c>
    </row>
    <row r="3994" spans="2:11" ht="18" customHeight="1">
      <c r="B3994" s="16" t="str">
        <f>IF('6.標準時間'!$B3994="","",'6.標準時間'!B3994)</f>
        <v/>
      </c>
      <c r="C3994" s="16" t="str">
        <f>IF('6.標準時間'!$C3994="","",'6.標準時間'!C3994)</f>
        <v/>
      </c>
      <c r="D3994" s="16" t="str">
        <f>IF('6.標準時間'!$C3994="","",'6.標準時間'!E3994)</f>
        <v/>
      </c>
      <c r="E3994" s="171" t="str">
        <f>IF('6.標準時間'!$C3994="","",'6.標準時間'!F3994)</f>
        <v/>
      </c>
      <c r="F3994" s="15" t="str">
        <f t="shared" si="124"/>
        <v/>
      </c>
      <c r="G3994" s="142" t="str">
        <f>IF('6.標準時間'!$C3994="","",'6.標準時間'!H3994)</f>
        <v/>
      </c>
      <c r="H3994" s="142" t="str">
        <f>IF('6.標準時間'!$C3994="","",'6.標準時間'!I3994)</f>
        <v/>
      </c>
      <c r="I3994" s="107" t="str">
        <f>IF(C3994="","",VLOOKUP($C3994,'7.工程別レート'!$C$6:$E$501,3,FALSE))</f>
        <v/>
      </c>
      <c r="J3994" s="108" t="str">
        <f>IF(C3994="","",VLOOKUP($C3994,'7.工程別レート'!$C$6:$E$501,2,FALSE))</f>
        <v/>
      </c>
      <c r="K3994" s="195" t="str">
        <f t="shared" si="125"/>
        <v/>
      </c>
    </row>
    <row r="3995" spans="2:11" ht="18" customHeight="1">
      <c r="B3995" s="16" t="str">
        <f>IF('6.標準時間'!$B3995="","",'6.標準時間'!B3995)</f>
        <v/>
      </c>
      <c r="C3995" s="16" t="str">
        <f>IF('6.標準時間'!$C3995="","",'6.標準時間'!C3995)</f>
        <v/>
      </c>
      <c r="D3995" s="16" t="str">
        <f>IF('6.標準時間'!$C3995="","",'6.標準時間'!E3995)</f>
        <v/>
      </c>
      <c r="E3995" s="171" t="str">
        <f>IF('6.標準時間'!$C3995="","",'6.標準時間'!F3995)</f>
        <v/>
      </c>
      <c r="F3995" s="15" t="str">
        <f t="shared" si="124"/>
        <v/>
      </c>
      <c r="G3995" s="142" t="str">
        <f>IF('6.標準時間'!$C3995="","",'6.標準時間'!H3995)</f>
        <v/>
      </c>
      <c r="H3995" s="142" t="str">
        <f>IF('6.標準時間'!$C3995="","",'6.標準時間'!I3995)</f>
        <v/>
      </c>
      <c r="I3995" s="107" t="str">
        <f>IF(C3995="","",VLOOKUP($C3995,'7.工程別レート'!$C$6:$E$501,3,FALSE))</f>
        <v/>
      </c>
      <c r="J3995" s="108" t="str">
        <f>IF(C3995="","",VLOOKUP($C3995,'7.工程別レート'!$C$6:$E$501,2,FALSE))</f>
        <v/>
      </c>
      <c r="K3995" s="195" t="str">
        <f t="shared" si="125"/>
        <v/>
      </c>
    </row>
    <row r="3996" spans="2:11" ht="18" customHeight="1">
      <c r="B3996" s="16" t="str">
        <f>IF('6.標準時間'!$B3996="","",'6.標準時間'!B3996)</f>
        <v/>
      </c>
      <c r="C3996" s="16" t="str">
        <f>IF('6.標準時間'!$C3996="","",'6.標準時間'!C3996)</f>
        <v/>
      </c>
      <c r="D3996" s="16" t="str">
        <f>IF('6.標準時間'!$C3996="","",'6.標準時間'!E3996)</f>
        <v/>
      </c>
      <c r="E3996" s="171" t="str">
        <f>IF('6.標準時間'!$C3996="","",'6.標準時間'!F3996)</f>
        <v/>
      </c>
      <c r="F3996" s="15" t="str">
        <f t="shared" si="124"/>
        <v/>
      </c>
      <c r="G3996" s="142" t="str">
        <f>IF('6.標準時間'!$C3996="","",'6.標準時間'!H3996)</f>
        <v/>
      </c>
      <c r="H3996" s="142" t="str">
        <f>IF('6.標準時間'!$C3996="","",'6.標準時間'!I3996)</f>
        <v/>
      </c>
      <c r="I3996" s="107" t="str">
        <f>IF(C3996="","",VLOOKUP($C3996,'7.工程別レート'!$C$6:$E$501,3,FALSE))</f>
        <v/>
      </c>
      <c r="J3996" s="108" t="str">
        <f>IF(C3996="","",VLOOKUP($C3996,'7.工程別レート'!$C$6:$E$501,2,FALSE))</f>
        <v/>
      </c>
      <c r="K3996" s="195" t="str">
        <f t="shared" si="125"/>
        <v/>
      </c>
    </row>
    <row r="3997" spans="2:11" ht="18" customHeight="1">
      <c r="B3997" s="16" t="str">
        <f>IF('6.標準時間'!$B3997="","",'6.標準時間'!B3997)</f>
        <v/>
      </c>
      <c r="C3997" s="16" t="str">
        <f>IF('6.標準時間'!$C3997="","",'6.標準時間'!C3997)</f>
        <v/>
      </c>
      <c r="D3997" s="16" t="str">
        <f>IF('6.標準時間'!$C3997="","",'6.標準時間'!E3997)</f>
        <v/>
      </c>
      <c r="E3997" s="171" t="str">
        <f>IF('6.標準時間'!$C3997="","",'6.標準時間'!F3997)</f>
        <v/>
      </c>
      <c r="F3997" s="15" t="str">
        <f t="shared" si="124"/>
        <v/>
      </c>
      <c r="G3997" s="142" t="str">
        <f>IF('6.標準時間'!$C3997="","",'6.標準時間'!H3997)</f>
        <v/>
      </c>
      <c r="H3997" s="142" t="str">
        <f>IF('6.標準時間'!$C3997="","",'6.標準時間'!I3997)</f>
        <v/>
      </c>
      <c r="I3997" s="107" t="str">
        <f>IF(C3997="","",VLOOKUP($C3997,'7.工程別レート'!$C$6:$E$501,3,FALSE))</f>
        <v/>
      </c>
      <c r="J3997" s="108" t="str">
        <f>IF(C3997="","",VLOOKUP($C3997,'7.工程別レート'!$C$6:$E$501,2,FALSE))</f>
        <v/>
      </c>
      <c r="K3997" s="195" t="str">
        <f t="shared" si="125"/>
        <v/>
      </c>
    </row>
    <row r="3998" spans="2:11" ht="18" customHeight="1">
      <c r="B3998" s="16" t="str">
        <f>IF('6.標準時間'!$B3998="","",'6.標準時間'!B3998)</f>
        <v/>
      </c>
      <c r="C3998" s="16" t="str">
        <f>IF('6.標準時間'!$C3998="","",'6.標準時間'!C3998)</f>
        <v/>
      </c>
      <c r="D3998" s="16" t="str">
        <f>IF('6.標準時間'!$C3998="","",'6.標準時間'!E3998)</f>
        <v/>
      </c>
      <c r="E3998" s="171" t="str">
        <f>IF('6.標準時間'!$C3998="","",'6.標準時間'!F3998)</f>
        <v/>
      </c>
      <c r="F3998" s="15" t="str">
        <f t="shared" si="124"/>
        <v/>
      </c>
      <c r="G3998" s="142" t="str">
        <f>IF('6.標準時間'!$C3998="","",'6.標準時間'!H3998)</f>
        <v/>
      </c>
      <c r="H3998" s="142" t="str">
        <f>IF('6.標準時間'!$C3998="","",'6.標準時間'!I3998)</f>
        <v/>
      </c>
      <c r="I3998" s="107" t="str">
        <f>IF(C3998="","",VLOOKUP($C3998,'7.工程別レート'!$C$6:$E$501,3,FALSE))</f>
        <v/>
      </c>
      <c r="J3998" s="108" t="str">
        <f>IF(C3998="","",VLOOKUP($C3998,'7.工程別レート'!$C$6:$E$501,2,FALSE))</f>
        <v/>
      </c>
      <c r="K3998" s="195" t="str">
        <f t="shared" si="125"/>
        <v/>
      </c>
    </row>
    <row r="3999" spans="2:11" ht="18" customHeight="1">
      <c r="B3999" s="16" t="str">
        <f>IF('6.標準時間'!$B3999="","",'6.標準時間'!B3999)</f>
        <v/>
      </c>
      <c r="C3999" s="16" t="str">
        <f>IF('6.標準時間'!$C3999="","",'6.標準時間'!C3999)</f>
        <v/>
      </c>
      <c r="D3999" s="16" t="str">
        <f>IF('6.標準時間'!$C3999="","",'6.標準時間'!E3999)</f>
        <v/>
      </c>
      <c r="E3999" s="171" t="str">
        <f>IF('6.標準時間'!$C3999="","",'6.標準時間'!F3999)</f>
        <v/>
      </c>
      <c r="F3999" s="15" t="str">
        <f t="shared" si="124"/>
        <v/>
      </c>
      <c r="G3999" s="142" t="str">
        <f>IF('6.標準時間'!$C3999="","",'6.標準時間'!H3999)</f>
        <v/>
      </c>
      <c r="H3999" s="142" t="str">
        <f>IF('6.標準時間'!$C3999="","",'6.標準時間'!I3999)</f>
        <v/>
      </c>
      <c r="I3999" s="107" t="str">
        <f>IF(C3999="","",VLOOKUP($C3999,'7.工程別レート'!$C$6:$E$501,3,FALSE))</f>
        <v/>
      </c>
      <c r="J3999" s="108" t="str">
        <f>IF(C3999="","",VLOOKUP($C3999,'7.工程別レート'!$C$6:$E$501,2,FALSE))</f>
        <v/>
      </c>
      <c r="K3999" s="195" t="str">
        <f t="shared" si="125"/>
        <v/>
      </c>
    </row>
    <row r="4000" spans="2:11" ht="18" customHeight="1">
      <c r="B4000" s="16" t="str">
        <f>IF('6.標準時間'!$B4000="","",'6.標準時間'!B4000)</f>
        <v/>
      </c>
      <c r="C4000" s="16" t="str">
        <f>IF('6.標準時間'!$C4000="","",'6.標準時間'!C4000)</f>
        <v/>
      </c>
      <c r="D4000" s="16" t="str">
        <f>IF('6.標準時間'!$C4000="","",'6.標準時間'!E4000)</f>
        <v/>
      </c>
      <c r="E4000" s="171" t="str">
        <f>IF('6.標準時間'!$C4000="","",'6.標準時間'!F4000)</f>
        <v/>
      </c>
      <c r="F4000" s="15" t="str">
        <f t="shared" si="124"/>
        <v/>
      </c>
      <c r="G4000" s="142" t="str">
        <f>IF('6.標準時間'!$C4000="","",'6.標準時間'!H4000)</f>
        <v/>
      </c>
      <c r="H4000" s="142" t="str">
        <f>IF('6.標準時間'!$C4000="","",'6.標準時間'!I4000)</f>
        <v/>
      </c>
      <c r="I4000" s="107" t="str">
        <f>IF(C4000="","",VLOOKUP($C4000,'7.工程別レート'!$C$6:$E$501,3,FALSE))</f>
        <v/>
      </c>
      <c r="J4000" s="108" t="str">
        <f>IF(C4000="","",VLOOKUP($C4000,'7.工程別レート'!$C$6:$E$501,2,FALSE))</f>
        <v/>
      </c>
      <c r="K4000" s="195" t="str">
        <f t="shared" si="125"/>
        <v/>
      </c>
    </row>
    <row r="4001" spans="2:11" ht="18" customHeight="1">
      <c r="B4001" s="16" t="str">
        <f>IF('6.標準時間'!$B4001="","",'6.標準時間'!B4001)</f>
        <v/>
      </c>
      <c r="C4001" s="16" t="str">
        <f>IF('6.標準時間'!$C4001="","",'6.標準時間'!C4001)</f>
        <v/>
      </c>
      <c r="D4001" s="16" t="str">
        <f>IF('6.標準時間'!$C4001="","",'6.標準時間'!E4001)</f>
        <v/>
      </c>
      <c r="E4001" s="171" t="str">
        <f>IF('6.標準時間'!$C4001="","",'6.標準時間'!F4001)</f>
        <v/>
      </c>
      <c r="F4001" s="15" t="str">
        <f t="shared" si="124"/>
        <v/>
      </c>
      <c r="G4001" s="142" t="str">
        <f>IF('6.標準時間'!$C4001="","",'6.標準時間'!H4001)</f>
        <v/>
      </c>
      <c r="H4001" s="142" t="str">
        <f>IF('6.標準時間'!$C4001="","",'6.標準時間'!I4001)</f>
        <v/>
      </c>
      <c r="I4001" s="107" t="str">
        <f>IF(C4001="","",VLOOKUP($C4001,'7.工程別レート'!$C$6:$E$501,3,FALSE))</f>
        <v/>
      </c>
      <c r="J4001" s="108" t="str">
        <f>IF(C4001="","",VLOOKUP($C4001,'7.工程別レート'!$C$6:$E$501,2,FALSE))</f>
        <v/>
      </c>
      <c r="K4001" s="195" t="str">
        <f t="shared" si="125"/>
        <v/>
      </c>
    </row>
    <row r="4002" spans="2:11" ht="18" customHeight="1">
      <c r="B4002" s="16" t="str">
        <f>IF('6.標準時間'!$B4002="","",'6.標準時間'!B4002)</f>
        <v/>
      </c>
      <c r="C4002" s="16" t="str">
        <f>IF('6.標準時間'!$C4002="","",'6.標準時間'!C4002)</f>
        <v/>
      </c>
      <c r="D4002" s="16" t="str">
        <f>IF('6.標準時間'!$C4002="","",'6.標準時間'!E4002)</f>
        <v/>
      </c>
      <c r="E4002" s="171" t="str">
        <f>IF('6.標準時間'!$C4002="","",'6.標準時間'!F4002)</f>
        <v/>
      </c>
      <c r="F4002" s="15" t="str">
        <f t="shared" si="124"/>
        <v/>
      </c>
      <c r="G4002" s="142" t="str">
        <f>IF('6.標準時間'!$C4002="","",'6.標準時間'!H4002)</f>
        <v/>
      </c>
      <c r="H4002" s="142" t="str">
        <f>IF('6.標準時間'!$C4002="","",'6.標準時間'!I4002)</f>
        <v/>
      </c>
      <c r="I4002" s="107" t="str">
        <f>IF(C4002="","",VLOOKUP($C4002,'7.工程別レート'!$C$6:$E$501,3,FALSE))</f>
        <v/>
      </c>
      <c r="J4002" s="108" t="str">
        <f>IF(C4002="","",VLOOKUP($C4002,'7.工程別レート'!$C$6:$E$501,2,FALSE))</f>
        <v/>
      </c>
      <c r="K4002" s="195" t="str">
        <f t="shared" si="125"/>
        <v/>
      </c>
    </row>
    <row r="4003" spans="2:11" ht="18" customHeight="1">
      <c r="B4003" s="16" t="str">
        <f>IF('6.標準時間'!$B4003="","",'6.標準時間'!B4003)</f>
        <v/>
      </c>
      <c r="C4003" s="16" t="str">
        <f>IF('6.標準時間'!$C4003="","",'6.標準時間'!C4003)</f>
        <v/>
      </c>
      <c r="D4003" s="16" t="str">
        <f>IF('6.標準時間'!$C4003="","",'6.標準時間'!E4003)</f>
        <v/>
      </c>
      <c r="E4003" s="171" t="str">
        <f>IF('6.標準時間'!$C4003="","",'6.標準時間'!F4003)</f>
        <v/>
      </c>
      <c r="F4003" s="15" t="str">
        <f t="shared" si="124"/>
        <v/>
      </c>
      <c r="G4003" s="142" t="str">
        <f>IF('6.標準時間'!$C4003="","",'6.標準時間'!H4003)</f>
        <v/>
      </c>
      <c r="H4003" s="142" t="str">
        <f>IF('6.標準時間'!$C4003="","",'6.標準時間'!I4003)</f>
        <v/>
      </c>
      <c r="I4003" s="107" t="str">
        <f>IF(C4003="","",VLOOKUP($C4003,'7.工程別レート'!$C$6:$E$501,3,FALSE))</f>
        <v/>
      </c>
      <c r="J4003" s="108" t="str">
        <f>IF(C4003="","",VLOOKUP($C4003,'7.工程別レート'!$C$6:$E$501,2,FALSE))</f>
        <v/>
      </c>
      <c r="K4003" s="195" t="str">
        <f t="shared" si="125"/>
        <v/>
      </c>
    </row>
    <row r="4004" spans="2:11" ht="18" customHeight="1">
      <c r="B4004" s="16" t="str">
        <f>IF('6.標準時間'!$B4004="","",'6.標準時間'!B4004)</f>
        <v/>
      </c>
      <c r="C4004" s="16" t="str">
        <f>IF('6.標準時間'!$C4004="","",'6.標準時間'!C4004)</f>
        <v/>
      </c>
      <c r="D4004" s="16" t="str">
        <f>IF('6.標準時間'!$C4004="","",'6.標準時間'!E4004)</f>
        <v/>
      </c>
      <c r="E4004" s="171" t="str">
        <f>IF('6.標準時間'!$C4004="","",'6.標準時間'!F4004)</f>
        <v/>
      </c>
      <c r="F4004" s="15" t="str">
        <f t="shared" si="124"/>
        <v/>
      </c>
      <c r="G4004" s="142" t="str">
        <f>IF('6.標準時間'!$C4004="","",'6.標準時間'!H4004)</f>
        <v/>
      </c>
      <c r="H4004" s="142" t="str">
        <f>IF('6.標準時間'!$C4004="","",'6.標準時間'!I4004)</f>
        <v/>
      </c>
      <c r="I4004" s="107" t="str">
        <f>IF(C4004="","",VLOOKUP($C4004,'7.工程別レート'!$C$6:$E$501,3,FALSE))</f>
        <v/>
      </c>
      <c r="J4004" s="108" t="str">
        <f>IF(C4004="","",VLOOKUP($C4004,'7.工程別レート'!$C$6:$E$501,2,FALSE))</f>
        <v/>
      </c>
      <c r="K4004" s="195" t="str">
        <f t="shared" si="125"/>
        <v/>
      </c>
    </row>
    <row r="4005" spans="2:11" ht="18" customHeight="1">
      <c r="B4005" s="16" t="str">
        <f>IF('6.標準時間'!$B4005="","",'6.標準時間'!B4005)</f>
        <v/>
      </c>
      <c r="C4005" s="16" t="str">
        <f>IF('6.標準時間'!$C4005="","",'6.標準時間'!C4005)</f>
        <v/>
      </c>
      <c r="D4005" s="16" t="str">
        <f>IF('6.標準時間'!$C4005="","",'6.標準時間'!E4005)</f>
        <v/>
      </c>
      <c r="E4005" s="171" t="str">
        <f>IF('6.標準時間'!$C4005="","",'6.標準時間'!F4005)</f>
        <v/>
      </c>
      <c r="F4005" s="15" t="str">
        <f t="shared" si="124"/>
        <v/>
      </c>
      <c r="G4005" s="142" t="str">
        <f>IF('6.標準時間'!$C4005="","",'6.標準時間'!H4005)</f>
        <v/>
      </c>
      <c r="H4005" s="142" t="str">
        <f>IF('6.標準時間'!$C4005="","",'6.標準時間'!I4005)</f>
        <v/>
      </c>
      <c r="I4005" s="107" t="str">
        <f>IF(C4005="","",VLOOKUP($C4005,'7.工程別レート'!$C$6:$E$501,3,FALSE))</f>
        <v/>
      </c>
      <c r="J4005" s="108" t="str">
        <f>IF(C4005="","",VLOOKUP($C4005,'7.工程別レート'!$C$6:$E$501,2,FALSE))</f>
        <v/>
      </c>
      <c r="K4005" s="195" t="str">
        <f t="shared" si="125"/>
        <v/>
      </c>
    </row>
    <row r="4006" spans="2:11" ht="18" customHeight="1">
      <c r="B4006" s="16" t="str">
        <f>IF('6.標準時間'!$B4006="","",'6.標準時間'!B4006)</f>
        <v/>
      </c>
      <c r="C4006" s="16" t="str">
        <f>IF('6.標準時間'!$C4006="","",'6.標準時間'!C4006)</f>
        <v/>
      </c>
      <c r="D4006" s="16" t="str">
        <f>IF('6.標準時間'!$C4006="","",'6.標準時間'!E4006)</f>
        <v/>
      </c>
      <c r="E4006" s="171" t="str">
        <f>IF('6.標準時間'!$C4006="","",'6.標準時間'!F4006)</f>
        <v/>
      </c>
      <c r="F4006" s="15" t="str">
        <f t="shared" si="124"/>
        <v/>
      </c>
      <c r="G4006" s="142" t="str">
        <f>IF('6.標準時間'!$C4006="","",'6.標準時間'!H4006)</f>
        <v/>
      </c>
      <c r="H4006" s="142" t="str">
        <f>IF('6.標準時間'!$C4006="","",'6.標準時間'!I4006)</f>
        <v/>
      </c>
      <c r="I4006" s="107" t="str">
        <f>IF(C4006="","",VLOOKUP($C4006,'7.工程別レート'!$C$6:$E$501,3,FALSE))</f>
        <v/>
      </c>
      <c r="J4006" s="108" t="str">
        <f>IF(C4006="","",VLOOKUP($C4006,'7.工程別レート'!$C$6:$E$501,2,FALSE))</f>
        <v/>
      </c>
      <c r="K4006" s="195" t="str">
        <f t="shared" si="125"/>
        <v/>
      </c>
    </row>
    <row r="4007" spans="2:11" ht="18" customHeight="1">
      <c r="B4007" s="16" t="str">
        <f>IF('6.標準時間'!$B4007="","",'6.標準時間'!B4007)</f>
        <v/>
      </c>
      <c r="C4007" s="16" t="str">
        <f>IF('6.標準時間'!$C4007="","",'6.標準時間'!C4007)</f>
        <v/>
      </c>
      <c r="D4007" s="16" t="str">
        <f>IF('6.標準時間'!$C4007="","",'6.標準時間'!E4007)</f>
        <v/>
      </c>
      <c r="E4007" s="171" t="str">
        <f>IF('6.標準時間'!$C4007="","",'6.標準時間'!F4007)</f>
        <v/>
      </c>
      <c r="F4007" s="15" t="str">
        <f t="shared" si="124"/>
        <v/>
      </c>
      <c r="G4007" s="142" t="str">
        <f>IF('6.標準時間'!$C4007="","",'6.標準時間'!H4007)</f>
        <v/>
      </c>
      <c r="H4007" s="142" t="str">
        <f>IF('6.標準時間'!$C4007="","",'6.標準時間'!I4007)</f>
        <v/>
      </c>
      <c r="I4007" s="107" t="str">
        <f>IF(C4007="","",VLOOKUP($C4007,'7.工程別レート'!$C$6:$E$501,3,FALSE))</f>
        <v/>
      </c>
      <c r="J4007" s="108" t="str">
        <f>IF(C4007="","",VLOOKUP($C4007,'7.工程別レート'!$C$6:$E$501,2,FALSE))</f>
        <v/>
      </c>
      <c r="K4007" s="195" t="str">
        <f t="shared" si="125"/>
        <v/>
      </c>
    </row>
    <row r="4008" spans="2:11" ht="18" customHeight="1">
      <c r="B4008" s="16" t="str">
        <f>IF('6.標準時間'!$B4008="","",'6.標準時間'!B4008)</f>
        <v/>
      </c>
      <c r="C4008" s="16" t="str">
        <f>IF('6.標準時間'!$C4008="","",'6.標準時間'!C4008)</f>
        <v/>
      </c>
      <c r="D4008" s="16" t="str">
        <f>IF('6.標準時間'!$C4008="","",'6.標準時間'!E4008)</f>
        <v/>
      </c>
      <c r="E4008" s="171" t="str">
        <f>IF('6.標準時間'!$C4008="","",'6.標準時間'!F4008)</f>
        <v/>
      </c>
      <c r="F4008" s="15" t="str">
        <f t="shared" si="124"/>
        <v/>
      </c>
      <c r="G4008" s="142" t="str">
        <f>IF('6.標準時間'!$C4008="","",'6.標準時間'!H4008)</f>
        <v/>
      </c>
      <c r="H4008" s="142" t="str">
        <f>IF('6.標準時間'!$C4008="","",'6.標準時間'!I4008)</f>
        <v/>
      </c>
      <c r="I4008" s="107" t="str">
        <f>IF(C4008="","",VLOOKUP($C4008,'7.工程別レート'!$C$6:$E$501,3,FALSE))</f>
        <v/>
      </c>
      <c r="J4008" s="108" t="str">
        <f>IF(C4008="","",VLOOKUP($C4008,'7.工程別レート'!$C$6:$E$501,2,FALSE))</f>
        <v/>
      </c>
      <c r="K4008" s="195" t="str">
        <f t="shared" si="125"/>
        <v/>
      </c>
    </row>
    <row r="4009" spans="2:11" ht="18" customHeight="1">
      <c r="B4009" s="16" t="str">
        <f>IF('6.標準時間'!$B4009="","",'6.標準時間'!B4009)</f>
        <v/>
      </c>
      <c r="C4009" s="16" t="str">
        <f>IF('6.標準時間'!$C4009="","",'6.標準時間'!C4009)</f>
        <v/>
      </c>
      <c r="D4009" s="16" t="str">
        <f>IF('6.標準時間'!$C4009="","",'6.標準時間'!E4009)</f>
        <v/>
      </c>
      <c r="E4009" s="171" t="str">
        <f>IF('6.標準時間'!$C4009="","",'6.標準時間'!F4009)</f>
        <v/>
      </c>
      <c r="F4009" s="15" t="str">
        <f t="shared" si="124"/>
        <v/>
      </c>
      <c r="G4009" s="142" t="str">
        <f>IF('6.標準時間'!$C4009="","",'6.標準時間'!H4009)</f>
        <v/>
      </c>
      <c r="H4009" s="142" t="str">
        <f>IF('6.標準時間'!$C4009="","",'6.標準時間'!I4009)</f>
        <v/>
      </c>
      <c r="I4009" s="107" t="str">
        <f>IF(C4009="","",VLOOKUP($C4009,'7.工程別レート'!$C$6:$E$501,3,FALSE))</f>
        <v/>
      </c>
      <c r="J4009" s="108" t="str">
        <f>IF(C4009="","",VLOOKUP($C4009,'7.工程別レート'!$C$6:$E$501,2,FALSE))</f>
        <v/>
      </c>
      <c r="K4009" s="195" t="str">
        <f t="shared" si="125"/>
        <v/>
      </c>
    </row>
    <row r="4010" spans="2:11" ht="18" customHeight="1">
      <c r="B4010" s="16" t="str">
        <f>IF('6.標準時間'!$B4010="","",'6.標準時間'!B4010)</f>
        <v/>
      </c>
      <c r="C4010" s="16" t="str">
        <f>IF('6.標準時間'!$C4010="","",'6.標準時間'!C4010)</f>
        <v/>
      </c>
      <c r="D4010" s="16" t="str">
        <f>IF('6.標準時間'!$C4010="","",'6.標準時間'!E4010)</f>
        <v/>
      </c>
      <c r="E4010" s="171" t="str">
        <f>IF('6.標準時間'!$C4010="","",'6.標準時間'!F4010)</f>
        <v/>
      </c>
      <c r="F4010" s="15" t="str">
        <f t="shared" si="124"/>
        <v/>
      </c>
      <c r="G4010" s="142" t="str">
        <f>IF('6.標準時間'!$C4010="","",'6.標準時間'!H4010)</f>
        <v/>
      </c>
      <c r="H4010" s="142" t="str">
        <f>IF('6.標準時間'!$C4010="","",'6.標準時間'!I4010)</f>
        <v/>
      </c>
      <c r="I4010" s="107" t="str">
        <f>IF(C4010="","",VLOOKUP($C4010,'7.工程別レート'!$C$6:$E$501,3,FALSE))</f>
        <v/>
      </c>
      <c r="J4010" s="108" t="str">
        <f>IF(C4010="","",VLOOKUP($C4010,'7.工程別レート'!$C$6:$E$501,2,FALSE))</f>
        <v/>
      </c>
      <c r="K4010" s="195" t="str">
        <f t="shared" si="125"/>
        <v/>
      </c>
    </row>
    <row r="4011" spans="2:11" ht="18" customHeight="1">
      <c r="B4011" s="16" t="str">
        <f>IF('6.標準時間'!$B4011="","",'6.標準時間'!B4011)</f>
        <v/>
      </c>
      <c r="C4011" s="16" t="str">
        <f>IF('6.標準時間'!$C4011="","",'6.標準時間'!C4011)</f>
        <v/>
      </c>
      <c r="D4011" s="16" t="str">
        <f>IF('6.標準時間'!$C4011="","",'6.標準時間'!E4011)</f>
        <v/>
      </c>
      <c r="E4011" s="171" t="str">
        <f>IF('6.標準時間'!$C4011="","",'6.標準時間'!F4011)</f>
        <v/>
      </c>
      <c r="F4011" s="15" t="str">
        <f t="shared" si="124"/>
        <v/>
      </c>
      <c r="G4011" s="142" t="str">
        <f>IF('6.標準時間'!$C4011="","",'6.標準時間'!H4011)</f>
        <v/>
      </c>
      <c r="H4011" s="142" t="str">
        <f>IF('6.標準時間'!$C4011="","",'6.標準時間'!I4011)</f>
        <v/>
      </c>
      <c r="I4011" s="107" t="str">
        <f>IF(C4011="","",VLOOKUP($C4011,'7.工程別レート'!$C$6:$E$501,3,FALSE))</f>
        <v/>
      </c>
      <c r="J4011" s="108" t="str">
        <f>IF(C4011="","",VLOOKUP($C4011,'7.工程別レート'!$C$6:$E$501,2,FALSE))</f>
        <v/>
      </c>
      <c r="K4011" s="195" t="str">
        <f t="shared" si="125"/>
        <v/>
      </c>
    </row>
    <row r="4012" spans="2:11" ht="18" customHeight="1">
      <c r="B4012" s="16" t="str">
        <f>IF('6.標準時間'!$B4012="","",'6.標準時間'!B4012)</f>
        <v/>
      </c>
      <c r="C4012" s="16" t="str">
        <f>IF('6.標準時間'!$C4012="","",'6.標準時間'!C4012)</f>
        <v/>
      </c>
      <c r="D4012" s="16" t="str">
        <f>IF('6.標準時間'!$C4012="","",'6.標準時間'!E4012)</f>
        <v/>
      </c>
      <c r="E4012" s="171" t="str">
        <f>IF('6.標準時間'!$C4012="","",'6.標準時間'!F4012)</f>
        <v/>
      </c>
      <c r="F4012" s="15" t="str">
        <f t="shared" si="124"/>
        <v/>
      </c>
      <c r="G4012" s="142" t="str">
        <f>IF('6.標準時間'!$C4012="","",'6.標準時間'!H4012)</f>
        <v/>
      </c>
      <c r="H4012" s="142" t="str">
        <f>IF('6.標準時間'!$C4012="","",'6.標準時間'!I4012)</f>
        <v/>
      </c>
      <c r="I4012" s="107" t="str">
        <f>IF(C4012="","",VLOOKUP($C4012,'7.工程別レート'!$C$6:$E$501,3,FALSE))</f>
        <v/>
      </c>
      <c r="J4012" s="108" t="str">
        <f>IF(C4012="","",VLOOKUP($C4012,'7.工程別レート'!$C$6:$E$501,2,FALSE))</f>
        <v/>
      </c>
      <c r="K4012" s="195" t="str">
        <f t="shared" si="125"/>
        <v/>
      </c>
    </row>
    <row r="4013" spans="2:11" ht="18" customHeight="1">
      <c r="B4013" s="16" t="str">
        <f>IF('6.標準時間'!$B4013="","",'6.標準時間'!B4013)</f>
        <v/>
      </c>
      <c r="C4013" s="16" t="str">
        <f>IF('6.標準時間'!$C4013="","",'6.標準時間'!C4013)</f>
        <v/>
      </c>
      <c r="D4013" s="16" t="str">
        <f>IF('6.標準時間'!$C4013="","",'6.標準時間'!E4013)</f>
        <v/>
      </c>
      <c r="E4013" s="171" t="str">
        <f>IF('6.標準時間'!$C4013="","",'6.標準時間'!F4013)</f>
        <v/>
      </c>
      <c r="F4013" s="15" t="str">
        <f t="shared" si="124"/>
        <v/>
      </c>
      <c r="G4013" s="142" t="str">
        <f>IF('6.標準時間'!$C4013="","",'6.標準時間'!H4013)</f>
        <v/>
      </c>
      <c r="H4013" s="142" t="str">
        <f>IF('6.標準時間'!$C4013="","",'6.標準時間'!I4013)</f>
        <v/>
      </c>
      <c r="I4013" s="107" t="str">
        <f>IF(C4013="","",VLOOKUP($C4013,'7.工程別レート'!$C$6:$E$501,3,FALSE))</f>
        <v/>
      </c>
      <c r="J4013" s="108" t="str">
        <f>IF(C4013="","",VLOOKUP($C4013,'7.工程別レート'!$C$6:$E$501,2,FALSE))</f>
        <v/>
      </c>
      <c r="K4013" s="195" t="str">
        <f t="shared" si="125"/>
        <v/>
      </c>
    </row>
    <row r="4014" spans="2:11" ht="18" customHeight="1">
      <c r="B4014" s="16" t="str">
        <f>IF('6.標準時間'!$B4014="","",'6.標準時間'!B4014)</f>
        <v/>
      </c>
      <c r="C4014" s="16" t="str">
        <f>IF('6.標準時間'!$C4014="","",'6.標準時間'!C4014)</f>
        <v/>
      </c>
      <c r="D4014" s="16" t="str">
        <f>IF('6.標準時間'!$C4014="","",'6.標準時間'!E4014)</f>
        <v/>
      </c>
      <c r="E4014" s="171" t="str">
        <f>IF('6.標準時間'!$C4014="","",'6.標準時間'!F4014)</f>
        <v/>
      </c>
      <c r="F4014" s="15" t="str">
        <f t="shared" si="124"/>
        <v/>
      </c>
      <c r="G4014" s="142" t="str">
        <f>IF('6.標準時間'!$C4014="","",'6.標準時間'!H4014)</f>
        <v/>
      </c>
      <c r="H4014" s="142" t="str">
        <f>IF('6.標準時間'!$C4014="","",'6.標準時間'!I4014)</f>
        <v/>
      </c>
      <c r="I4014" s="107" t="str">
        <f>IF(C4014="","",VLOOKUP($C4014,'7.工程別レート'!$C$6:$E$501,3,FALSE))</f>
        <v/>
      </c>
      <c r="J4014" s="108" t="str">
        <f>IF(C4014="","",VLOOKUP($C4014,'7.工程別レート'!$C$6:$E$501,2,FALSE))</f>
        <v/>
      </c>
      <c r="K4014" s="195" t="str">
        <f t="shared" si="125"/>
        <v/>
      </c>
    </row>
    <row r="4015" spans="2:11" ht="18" customHeight="1">
      <c r="B4015" s="16" t="str">
        <f>IF('6.標準時間'!$B4015="","",'6.標準時間'!B4015)</f>
        <v/>
      </c>
      <c r="C4015" s="16" t="str">
        <f>IF('6.標準時間'!$C4015="","",'6.標準時間'!C4015)</f>
        <v/>
      </c>
      <c r="D4015" s="16" t="str">
        <f>IF('6.標準時間'!$C4015="","",'6.標準時間'!E4015)</f>
        <v/>
      </c>
      <c r="E4015" s="171" t="str">
        <f>IF('6.標準時間'!$C4015="","",'6.標準時間'!F4015)</f>
        <v/>
      </c>
      <c r="F4015" s="15" t="str">
        <f t="shared" si="124"/>
        <v/>
      </c>
      <c r="G4015" s="142" t="str">
        <f>IF('6.標準時間'!$C4015="","",'6.標準時間'!H4015)</f>
        <v/>
      </c>
      <c r="H4015" s="142" t="str">
        <f>IF('6.標準時間'!$C4015="","",'6.標準時間'!I4015)</f>
        <v/>
      </c>
      <c r="I4015" s="107" t="str">
        <f>IF(C4015="","",VLOOKUP($C4015,'7.工程別レート'!$C$6:$E$501,3,FALSE))</f>
        <v/>
      </c>
      <c r="J4015" s="108" t="str">
        <f>IF(C4015="","",VLOOKUP($C4015,'7.工程別レート'!$C$6:$E$501,2,FALSE))</f>
        <v/>
      </c>
      <c r="K4015" s="195" t="str">
        <f t="shared" si="125"/>
        <v/>
      </c>
    </row>
    <row r="4016" spans="2:11" ht="18" customHeight="1">
      <c r="B4016" s="16" t="str">
        <f>IF('6.標準時間'!$B4016="","",'6.標準時間'!B4016)</f>
        <v/>
      </c>
      <c r="C4016" s="16" t="str">
        <f>IF('6.標準時間'!$C4016="","",'6.標準時間'!C4016)</f>
        <v/>
      </c>
      <c r="D4016" s="16" t="str">
        <f>IF('6.標準時間'!$C4016="","",'6.標準時間'!E4016)</f>
        <v/>
      </c>
      <c r="E4016" s="171" t="str">
        <f>IF('6.標準時間'!$C4016="","",'6.標準時間'!F4016)</f>
        <v/>
      </c>
      <c r="F4016" s="15" t="str">
        <f t="shared" si="124"/>
        <v/>
      </c>
      <c r="G4016" s="142" t="str">
        <f>IF('6.標準時間'!$C4016="","",'6.標準時間'!H4016)</f>
        <v/>
      </c>
      <c r="H4016" s="142" t="str">
        <f>IF('6.標準時間'!$C4016="","",'6.標準時間'!I4016)</f>
        <v/>
      </c>
      <c r="I4016" s="107" t="str">
        <f>IF(C4016="","",VLOOKUP($C4016,'7.工程別レート'!$C$6:$E$501,3,FALSE))</f>
        <v/>
      </c>
      <c r="J4016" s="108" t="str">
        <f>IF(C4016="","",VLOOKUP($C4016,'7.工程別レート'!$C$6:$E$501,2,FALSE))</f>
        <v/>
      </c>
      <c r="K4016" s="195" t="str">
        <f t="shared" si="125"/>
        <v/>
      </c>
    </row>
    <row r="4017" spans="2:11" ht="18" customHeight="1">
      <c r="B4017" s="16" t="str">
        <f>IF('6.標準時間'!$B4017="","",'6.標準時間'!B4017)</f>
        <v/>
      </c>
      <c r="C4017" s="16" t="str">
        <f>IF('6.標準時間'!$C4017="","",'6.標準時間'!C4017)</f>
        <v/>
      </c>
      <c r="D4017" s="16" t="str">
        <f>IF('6.標準時間'!$C4017="","",'6.標準時間'!E4017)</f>
        <v/>
      </c>
      <c r="E4017" s="171" t="str">
        <f>IF('6.標準時間'!$C4017="","",'6.標準時間'!F4017)</f>
        <v/>
      </c>
      <c r="F4017" s="15" t="str">
        <f t="shared" si="124"/>
        <v/>
      </c>
      <c r="G4017" s="142" t="str">
        <f>IF('6.標準時間'!$C4017="","",'6.標準時間'!H4017)</f>
        <v/>
      </c>
      <c r="H4017" s="142" t="str">
        <f>IF('6.標準時間'!$C4017="","",'6.標準時間'!I4017)</f>
        <v/>
      </c>
      <c r="I4017" s="107" t="str">
        <f>IF(C4017="","",VLOOKUP($C4017,'7.工程別レート'!$C$6:$E$501,3,FALSE))</f>
        <v/>
      </c>
      <c r="J4017" s="108" t="str">
        <f>IF(C4017="","",VLOOKUP($C4017,'7.工程別レート'!$C$6:$E$501,2,FALSE))</f>
        <v/>
      </c>
      <c r="K4017" s="195" t="str">
        <f t="shared" si="125"/>
        <v/>
      </c>
    </row>
    <row r="4018" spans="2:11" ht="18" customHeight="1">
      <c r="B4018" s="16" t="str">
        <f>IF('6.標準時間'!$B4018="","",'6.標準時間'!B4018)</f>
        <v/>
      </c>
      <c r="C4018" s="16" t="str">
        <f>IF('6.標準時間'!$C4018="","",'6.標準時間'!C4018)</f>
        <v/>
      </c>
      <c r="D4018" s="16" t="str">
        <f>IF('6.標準時間'!$C4018="","",'6.標準時間'!E4018)</f>
        <v/>
      </c>
      <c r="E4018" s="171" t="str">
        <f>IF('6.標準時間'!$C4018="","",'6.標準時間'!F4018)</f>
        <v/>
      </c>
      <c r="F4018" s="15" t="str">
        <f t="shared" si="124"/>
        <v/>
      </c>
      <c r="G4018" s="142" t="str">
        <f>IF('6.標準時間'!$C4018="","",'6.標準時間'!H4018)</f>
        <v/>
      </c>
      <c r="H4018" s="142" t="str">
        <f>IF('6.標準時間'!$C4018="","",'6.標準時間'!I4018)</f>
        <v/>
      </c>
      <c r="I4018" s="107" t="str">
        <f>IF(C4018="","",VLOOKUP($C4018,'7.工程別レート'!$C$6:$E$501,3,FALSE))</f>
        <v/>
      </c>
      <c r="J4018" s="108" t="str">
        <f>IF(C4018="","",VLOOKUP($C4018,'7.工程別レート'!$C$6:$E$501,2,FALSE))</f>
        <v/>
      </c>
      <c r="K4018" s="195" t="str">
        <f t="shared" si="125"/>
        <v/>
      </c>
    </row>
    <row r="4019" spans="2:11" ht="18" customHeight="1">
      <c r="B4019" s="16" t="str">
        <f>IF('6.標準時間'!$B4019="","",'6.標準時間'!B4019)</f>
        <v/>
      </c>
      <c r="C4019" s="16" t="str">
        <f>IF('6.標準時間'!$C4019="","",'6.標準時間'!C4019)</f>
        <v/>
      </c>
      <c r="D4019" s="16" t="str">
        <f>IF('6.標準時間'!$C4019="","",'6.標準時間'!E4019)</f>
        <v/>
      </c>
      <c r="E4019" s="171" t="str">
        <f>IF('6.標準時間'!$C4019="","",'6.標準時間'!F4019)</f>
        <v/>
      </c>
      <c r="F4019" s="15" t="str">
        <f t="shared" si="124"/>
        <v/>
      </c>
      <c r="G4019" s="142" t="str">
        <f>IF('6.標準時間'!$C4019="","",'6.標準時間'!H4019)</f>
        <v/>
      </c>
      <c r="H4019" s="142" t="str">
        <f>IF('6.標準時間'!$C4019="","",'6.標準時間'!I4019)</f>
        <v/>
      </c>
      <c r="I4019" s="107" t="str">
        <f>IF(C4019="","",VLOOKUP($C4019,'7.工程別レート'!$C$6:$E$501,3,FALSE))</f>
        <v/>
      </c>
      <c r="J4019" s="108" t="str">
        <f>IF(C4019="","",VLOOKUP($C4019,'7.工程別レート'!$C$6:$E$501,2,FALSE))</f>
        <v/>
      </c>
      <c r="K4019" s="195" t="str">
        <f t="shared" si="125"/>
        <v/>
      </c>
    </row>
    <row r="4020" spans="2:11" ht="18" customHeight="1">
      <c r="B4020" s="16" t="str">
        <f>IF('6.標準時間'!$B4020="","",'6.標準時間'!B4020)</f>
        <v/>
      </c>
      <c r="C4020" s="16" t="str">
        <f>IF('6.標準時間'!$C4020="","",'6.標準時間'!C4020)</f>
        <v/>
      </c>
      <c r="D4020" s="16" t="str">
        <f>IF('6.標準時間'!$C4020="","",'6.標準時間'!E4020)</f>
        <v/>
      </c>
      <c r="E4020" s="171" t="str">
        <f>IF('6.標準時間'!$C4020="","",'6.標準時間'!F4020)</f>
        <v/>
      </c>
      <c r="F4020" s="15" t="str">
        <f t="shared" si="124"/>
        <v/>
      </c>
      <c r="G4020" s="142" t="str">
        <f>IF('6.標準時間'!$C4020="","",'6.標準時間'!H4020)</f>
        <v/>
      </c>
      <c r="H4020" s="142" t="str">
        <f>IF('6.標準時間'!$C4020="","",'6.標準時間'!I4020)</f>
        <v/>
      </c>
      <c r="I4020" s="107" t="str">
        <f>IF(C4020="","",VLOOKUP($C4020,'7.工程別レート'!$C$6:$E$501,3,FALSE))</f>
        <v/>
      </c>
      <c r="J4020" s="108" t="str">
        <f>IF(C4020="","",VLOOKUP($C4020,'7.工程別レート'!$C$6:$E$501,2,FALSE))</f>
        <v/>
      </c>
      <c r="K4020" s="195" t="str">
        <f t="shared" si="125"/>
        <v/>
      </c>
    </row>
    <row r="4021" spans="2:11" ht="18" customHeight="1">
      <c r="B4021" s="16" t="str">
        <f>IF('6.標準時間'!$B4021="","",'6.標準時間'!B4021)</f>
        <v/>
      </c>
      <c r="C4021" s="16" t="str">
        <f>IF('6.標準時間'!$C4021="","",'6.標準時間'!C4021)</f>
        <v/>
      </c>
      <c r="D4021" s="16" t="str">
        <f>IF('6.標準時間'!$C4021="","",'6.標準時間'!E4021)</f>
        <v/>
      </c>
      <c r="E4021" s="171" t="str">
        <f>IF('6.標準時間'!$C4021="","",'6.標準時間'!F4021)</f>
        <v/>
      </c>
      <c r="F4021" s="15" t="str">
        <f t="shared" si="124"/>
        <v/>
      </c>
      <c r="G4021" s="142" t="str">
        <f>IF('6.標準時間'!$C4021="","",'6.標準時間'!H4021)</f>
        <v/>
      </c>
      <c r="H4021" s="142" t="str">
        <f>IF('6.標準時間'!$C4021="","",'6.標準時間'!I4021)</f>
        <v/>
      </c>
      <c r="I4021" s="107" t="str">
        <f>IF(C4021="","",VLOOKUP($C4021,'7.工程別レート'!$C$6:$E$501,3,FALSE))</f>
        <v/>
      </c>
      <c r="J4021" s="108" t="str">
        <f>IF(C4021="","",VLOOKUP($C4021,'7.工程別レート'!$C$6:$E$501,2,FALSE))</f>
        <v/>
      </c>
      <c r="K4021" s="195" t="str">
        <f t="shared" si="125"/>
        <v/>
      </c>
    </row>
    <row r="4022" spans="2:11" ht="18" customHeight="1">
      <c r="B4022" s="16" t="str">
        <f>IF('6.標準時間'!$B4022="","",'6.標準時間'!B4022)</f>
        <v/>
      </c>
      <c r="C4022" s="16" t="str">
        <f>IF('6.標準時間'!$C4022="","",'6.標準時間'!C4022)</f>
        <v/>
      </c>
      <c r="D4022" s="16" t="str">
        <f>IF('6.標準時間'!$C4022="","",'6.標準時間'!E4022)</f>
        <v/>
      </c>
      <c r="E4022" s="171" t="str">
        <f>IF('6.標準時間'!$C4022="","",'6.標準時間'!F4022)</f>
        <v/>
      </c>
      <c r="F4022" s="15" t="str">
        <f t="shared" si="124"/>
        <v/>
      </c>
      <c r="G4022" s="142" t="str">
        <f>IF('6.標準時間'!$C4022="","",'6.標準時間'!H4022)</f>
        <v/>
      </c>
      <c r="H4022" s="142" t="str">
        <f>IF('6.標準時間'!$C4022="","",'6.標準時間'!I4022)</f>
        <v/>
      </c>
      <c r="I4022" s="107" t="str">
        <f>IF(C4022="","",VLOOKUP($C4022,'7.工程別レート'!$C$6:$E$501,3,FALSE))</f>
        <v/>
      </c>
      <c r="J4022" s="108" t="str">
        <f>IF(C4022="","",VLOOKUP($C4022,'7.工程別レート'!$C$6:$E$501,2,FALSE))</f>
        <v/>
      </c>
      <c r="K4022" s="195" t="str">
        <f t="shared" si="125"/>
        <v/>
      </c>
    </row>
    <row r="4023" spans="2:11" ht="18" customHeight="1">
      <c r="B4023" s="16" t="str">
        <f>IF('6.標準時間'!$B4023="","",'6.標準時間'!B4023)</f>
        <v/>
      </c>
      <c r="C4023" s="16" t="str">
        <f>IF('6.標準時間'!$C4023="","",'6.標準時間'!C4023)</f>
        <v/>
      </c>
      <c r="D4023" s="16" t="str">
        <f>IF('6.標準時間'!$C4023="","",'6.標準時間'!E4023)</f>
        <v/>
      </c>
      <c r="E4023" s="171" t="str">
        <f>IF('6.標準時間'!$C4023="","",'6.標準時間'!F4023)</f>
        <v/>
      </c>
      <c r="F4023" s="15" t="str">
        <f t="shared" si="124"/>
        <v/>
      </c>
      <c r="G4023" s="142" t="str">
        <f>IF('6.標準時間'!$C4023="","",'6.標準時間'!H4023)</f>
        <v/>
      </c>
      <c r="H4023" s="142" t="str">
        <f>IF('6.標準時間'!$C4023="","",'6.標準時間'!I4023)</f>
        <v/>
      </c>
      <c r="I4023" s="107" t="str">
        <f>IF(C4023="","",VLOOKUP($C4023,'7.工程別レート'!$C$6:$E$501,3,FALSE))</f>
        <v/>
      </c>
      <c r="J4023" s="108" t="str">
        <f>IF(C4023="","",VLOOKUP($C4023,'7.工程別レート'!$C$6:$E$501,2,FALSE))</f>
        <v/>
      </c>
      <c r="K4023" s="195" t="str">
        <f t="shared" si="125"/>
        <v/>
      </c>
    </row>
    <row r="4024" spans="2:11" ht="18" customHeight="1">
      <c r="B4024" s="16" t="str">
        <f>IF('6.標準時間'!$B4024="","",'6.標準時間'!B4024)</f>
        <v/>
      </c>
      <c r="C4024" s="16" t="str">
        <f>IF('6.標準時間'!$C4024="","",'6.標準時間'!C4024)</f>
        <v/>
      </c>
      <c r="D4024" s="16" t="str">
        <f>IF('6.標準時間'!$C4024="","",'6.標準時間'!E4024)</f>
        <v/>
      </c>
      <c r="E4024" s="171" t="str">
        <f>IF('6.標準時間'!$C4024="","",'6.標準時間'!F4024)</f>
        <v/>
      </c>
      <c r="F4024" s="15" t="str">
        <f t="shared" si="124"/>
        <v/>
      </c>
      <c r="G4024" s="142" t="str">
        <f>IF('6.標準時間'!$C4024="","",'6.標準時間'!H4024)</f>
        <v/>
      </c>
      <c r="H4024" s="142" t="str">
        <f>IF('6.標準時間'!$C4024="","",'6.標準時間'!I4024)</f>
        <v/>
      </c>
      <c r="I4024" s="107" t="str">
        <f>IF(C4024="","",VLOOKUP($C4024,'7.工程別レート'!$C$6:$E$501,3,FALSE))</f>
        <v/>
      </c>
      <c r="J4024" s="108" t="str">
        <f>IF(C4024="","",VLOOKUP($C4024,'7.工程別レート'!$C$6:$E$501,2,FALSE))</f>
        <v/>
      </c>
      <c r="K4024" s="195" t="str">
        <f t="shared" si="125"/>
        <v/>
      </c>
    </row>
    <row r="4025" spans="2:11" ht="18" customHeight="1">
      <c r="B4025" s="16" t="str">
        <f>IF('6.標準時間'!$B4025="","",'6.標準時間'!B4025)</f>
        <v/>
      </c>
      <c r="C4025" s="16" t="str">
        <f>IF('6.標準時間'!$C4025="","",'6.標準時間'!C4025)</f>
        <v/>
      </c>
      <c r="D4025" s="16" t="str">
        <f>IF('6.標準時間'!$C4025="","",'6.標準時間'!E4025)</f>
        <v/>
      </c>
      <c r="E4025" s="171" t="str">
        <f>IF('6.標準時間'!$C4025="","",'6.標準時間'!F4025)</f>
        <v/>
      </c>
      <c r="F4025" s="15" t="str">
        <f t="shared" si="124"/>
        <v/>
      </c>
      <c r="G4025" s="142" t="str">
        <f>IF('6.標準時間'!$C4025="","",'6.標準時間'!H4025)</f>
        <v/>
      </c>
      <c r="H4025" s="142" t="str">
        <f>IF('6.標準時間'!$C4025="","",'6.標準時間'!I4025)</f>
        <v/>
      </c>
      <c r="I4025" s="107" t="str">
        <f>IF(C4025="","",VLOOKUP($C4025,'7.工程別レート'!$C$6:$E$501,3,FALSE))</f>
        <v/>
      </c>
      <c r="J4025" s="108" t="str">
        <f>IF(C4025="","",VLOOKUP($C4025,'7.工程別レート'!$C$6:$E$501,2,FALSE))</f>
        <v/>
      </c>
      <c r="K4025" s="195" t="str">
        <f t="shared" si="125"/>
        <v/>
      </c>
    </row>
    <row r="4026" spans="2:11" ht="18" customHeight="1">
      <c r="B4026" s="16" t="str">
        <f>IF('6.標準時間'!$B4026="","",'6.標準時間'!B4026)</f>
        <v/>
      </c>
      <c r="C4026" s="16" t="str">
        <f>IF('6.標準時間'!$C4026="","",'6.標準時間'!C4026)</f>
        <v/>
      </c>
      <c r="D4026" s="16" t="str">
        <f>IF('6.標準時間'!$C4026="","",'6.標準時間'!E4026)</f>
        <v/>
      </c>
      <c r="E4026" s="171" t="str">
        <f>IF('6.標準時間'!$C4026="","",'6.標準時間'!F4026)</f>
        <v/>
      </c>
      <c r="F4026" s="15" t="str">
        <f t="shared" si="124"/>
        <v/>
      </c>
      <c r="G4026" s="142" t="str">
        <f>IF('6.標準時間'!$C4026="","",'6.標準時間'!H4026)</f>
        <v/>
      </c>
      <c r="H4026" s="142" t="str">
        <f>IF('6.標準時間'!$C4026="","",'6.標準時間'!I4026)</f>
        <v/>
      </c>
      <c r="I4026" s="107" t="str">
        <f>IF(C4026="","",VLOOKUP($C4026,'7.工程別レート'!$C$6:$E$501,3,FALSE))</f>
        <v/>
      </c>
      <c r="J4026" s="108" t="str">
        <f>IF(C4026="","",VLOOKUP($C4026,'7.工程別レート'!$C$6:$E$501,2,FALSE))</f>
        <v/>
      </c>
      <c r="K4026" s="195" t="str">
        <f t="shared" si="125"/>
        <v/>
      </c>
    </row>
    <row r="4027" spans="2:11" ht="18" customHeight="1">
      <c r="B4027" s="16" t="str">
        <f>IF('6.標準時間'!$B4027="","",'6.標準時間'!B4027)</f>
        <v/>
      </c>
      <c r="C4027" s="16" t="str">
        <f>IF('6.標準時間'!$C4027="","",'6.標準時間'!C4027)</f>
        <v/>
      </c>
      <c r="D4027" s="16" t="str">
        <f>IF('6.標準時間'!$C4027="","",'6.標準時間'!E4027)</f>
        <v/>
      </c>
      <c r="E4027" s="171" t="str">
        <f>IF('6.標準時間'!$C4027="","",'6.標準時間'!F4027)</f>
        <v/>
      </c>
      <c r="F4027" s="15" t="str">
        <f t="shared" si="124"/>
        <v/>
      </c>
      <c r="G4027" s="142" t="str">
        <f>IF('6.標準時間'!$C4027="","",'6.標準時間'!H4027)</f>
        <v/>
      </c>
      <c r="H4027" s="142" t="str">
        <f>IF('6.標準時間'!$C4027="","",'6.標準時間'!I4027)</f>
        <v/>
      </c>
      <c r="I4027" s="107" t="str">
        <f>IF(C4027="","",VLOOKUP($C4027,'7.工程別レート'!$C$6:$E$501,3,FALSE))</f>
        <v/>
      </c>
      <c r="J4027" s="108" t="str">
        <f>IF(C4027="","",VLOOKUP($C4027,'7.工程別レート'!$C$6:$E$501,2,FALSE))</f>
        <v/>
      </c>
      <c r="K4027" s="195" t="str">
        <f t="shared" si="125"/>
        <v/>
      </c>
    </row>
    <row r="4028" spans="2:11" ht="18" customHeight="1">
      <c r="B4028" s="16" t="str">
        <f>IF('6.標準時間'!$B4028="","",'6.標準時間'!B4028)</f>
        <v/>
      </c>
      <c r="C4028" s="16" t="str">
        <f>IF('6.標準時間'!$C4028="","",'6.標準時間'!C4028)</f>
        <v/>
      </c>
      <c r="D4028" s="16" t="str">
        <f>IF('6.標準時間'!$C4028="","",'6.標準時間'!E4028)</f>
        <v/>
      </c>
      <c r="E4028" s="171" t="str">
        <f>IF('6.標準時間'!$C4028="","",'6.標準時間'!F4028)</f>
        <v/>
      </c>
      <c r="F4028" s="15" t="str">
        <f t="shared" si="124"/>
        <v/>
      </c>
      <c r="G4028" s="142" t="str">
        <f>IF('6.標準時間'!$C4028="","",'6.標準時間'!H4028)</f>
        <v/>
      </c>
      <c r="H4028" s="142" t="str">
        <f>IF('6.標準時間'!$C4028="","",'6.標準時間'!I4028)</f>
        <v/>
      </c>
      <c r="I4028" s="107" t="str">
        <f>IF(C4028="","",VLOOKUP($C4028,'7.工程別レート'!$C$6:$E$501,3,FALSE))</f>
        <v/>
      </c>
      <c r="J4028" s="108" t="str">
        <f>IF(C4028="","",VLOOKUP($C4028,'7.工程別レート'!$C$6:$E$501,2,FALSE))</f>
        <v/>
      </c>
      <c r="K4028" s="195" t="str">
        <f t="shared" si="125"/>
        <v/>
      </c>
    </row>
    <row r="4029" spans="2:11" ht="18" customHeight="1">
      <c r="B4029" s="16" t="str">
        <f>IF('6.標準時間'!$B4029="","",'6.標準時間'!B4029)</f>
        <v/>
      </c>
      <c r="C4029" s="16" t="str">
        <f>IF('6.標準時間'!$C4029="","",'6.標準時間'!C4029)</f>
        <v/>
      </c>
      <c r="D4029" s="16" t="str">
        <f>IF('6.標準時間'!$C4029="","",'6.標準時間'!E4029)</f>
        <v/>
      </c>
      <c r="E4029" s="171" t="str">
        <f>IF('6.標準時間'!$C4029="","",'6.標準時間'!F4029)</f>
        <v/>
      </c>
      <c r="F4029" s="15" t="str">
        <f t="shared" si="124"/>
        <v/>
      </c>
      <c r="G4029" s="142" t="str">
        <f>IF('6.標準時間'!$C4029="","",'6.標準時間'!H4029)</f>
        <v/>
      </c>
      <c r="H4029" s="142" t="str">
        <f>IF('6.標準時間'!$C4029="","",'6.標準時間'!I4029)</f>
        <v/>
      </c>
      <c r="I4029" s="107" t="str">
        <f>IF(C4029="","",VLOOKUP($C4029,'7.工程別レート'!$C$6:$E$501,3,FALSE))</f>
        <v/>
      </c>
      <c r="J4029" s="108" t="str">
        <f>IF(C4029="","",VLOOKUP($C4029,'7.工程別レート'!$C$6:$E$501,2,FALSE))</f>
        <v/>
      </c>
      <c r="K4029" s="195" t="str">
        <f t="shared" si="125"/>
        <v/>
      </c>
    </row>
    <row r="4030" spans="2:11" ht="18" customHeight="1">
      <c r="B4030" s="16" t="str">
        <f>IF('6.標準時間'!$B4030="","",'6.標準時間'!B4030)</f>
        <v/>
      </c>
      <c r="C4030" s="16" t="str">
        <f>IF('6.標準時間'!$C4030="","",'6.標準時間'!C4030)</f>
        <v/>
      </c>
      <c r="D4030" s="16" t="str">
        <f>IF('6.標準時間'!$C4030="","",'6.標準時間'!E4030)</f>
        <v/>
      </c>
      <c r="E4030" s="171" t="str">
        <f>IF('6.標準時間'!$C4030="","",'6.標準時間'!F4030)</f>
        <v/>
      </c>
      <c r="F4030" s="15" t="str">
        <f t="shared" si="124"/>
        <v/>
      </c>
      <c r="G4030" s="142" t="str">
        <f>IF('6.標準時間'!$C4030="","",'6.標準時間'!H4030)</f>
        <v/>
      </c>
      <c r="H4030" s="142" t="str">
        <f>IF('6.標準時間'!$C4030="","",'6.標準時間'!I4030)</f>
        <v/>
      </c>
      <c r="I4030" s="107" t="str">
        <f>IF(C4030="","",VLOOKUP($C4030,'7.工程別レート'!$C$6:$E$501,3,FALSE))</f>
        <v/>
      </c>
      <c r="J4030" s="108" t="str">
        <f>IF(C4030="","",VLOOKUP($C4030,'7.工程別レート'!$C$6:$E$501,2,FALSE))</f>
        <v/>
      </c>
      <c r="K4030" s="195" t="str">
        <f t="shared" si="125"/>
        <v/>
      </c>
    </row>
    <row r="4031" spans="2:11" ht="18" customHeight="1">
      <c r="B4031" s="16" t="str">
        <f>IF('6.標準時間'!$B4031="","",'6.標準時間'!B4031)</f>
        <v/>
      </c>
      <c r="C4031" s="16" t="str">
        <f>IF('6.標準時間'!$C4031="","",'6.標準時間'!C4031)</f>
        <v/>
      </c>
      <c r="D4031" s="16" t="str">
        <f>IF('6.標準時間'!$C4031="","",'6.標準時間'!E4031)</f>
        <v/>
      </c>
      <c r="E4031" s="171" t="str">
        <f>IF('6.標準時間'!$C4031="","",'6.標準時間'!F4031)</f>
        <v/>
      </c>
      <c r="F4031" s="15" t="str">
        <f t="shared" si="124"/>
        <v/>
      </c>
      <c r="G4031" s="142" t="str">
        <f>IF('6.標準時間'!$C4031="","",'6.標準時間'!H4031)</f>
        <v/>
      </c>
      <c r="H4031" s="142" t="str">
        <f>IF('6.標準時間'!$C4031="","",'6.標準時間'!I4031)</f>
        <v/>
      </c>
      <c r="I4031" s="107" t="str">
        <f>IF(C4031="","",VLOOKUP($C4031,'7.工程別レート'!$C$6:$E$501,3,FALSE))</f>
        <v/>
      </c>
      <c r="J4031" s="108" t="str">
        <f>IF(C4031="","",VLOOKUP($C4031,'7.工程別レート'!$C$6:$E$501,2,FALSE))</f>
        <v/>
      </c>
      <c r="K4031" s="195" t="str">
        <f t="shared" si="125"/>
        <v/>
      </c>
    </row>
    <row r="4032" spans="2:11" ht="18" customHeight="1">
      <c r="B4032" s="16" t="str">
        <f>IF('6.標準時間'!$B4032="","",'6.標準時間'!B4032)</f>
        <v/>
      </c>
      <c r="C4032" s="16" t="str">
        <f>IF('6.標準時間'!$C4032="","",'6.標準時間'!C4032)</f>
        <v/>
      </c>
      <c r="D4032" s="16" t="str">
        <f>IF('6.標準時間'!$C4032="","",'6.標準時間'!E4032)</f>
        <v/>
      </c>
      <c r="E4032" s="171" t="str">
        <f>IF('6.標準時間'!$C4032="","",'6.標準時間'!F4032)</f>
        <v/>
      </c>
      <c r="F4032" s="15" t="str">
        <f t="shared" si="124"/>
        <v/>
      </c>
      <c r="G4032" s="142" t="str">
        <f>IF('6.標準時間'!$C4032="","",'6.標準時間'!H4032)</f>
        <v/>
      </c>
      <c r="H4032" s="142" t="str">
        <f>IF('6.標準時間'!$C4032="","",'6.標準時間'!I4032)</f>
        <v/>
      </c>
      <c r="I4032" s="107" t="str">
        <f>IF(C4032="","",VLOOKUP($C4032,'7.工程別レート'!$C$6:$E$501,3,FALSE))</f>
        <v/>
      </c>
      <c r="J4032" s="108" t="str">
        <f>IF(C4032="","",VLOOKUP($C4032,'7.工程別レート'!$C$6:$E$501,2,FALSE))</f>
        <v/>
      </c>
      <c r="K4032" s="195" t="str">
        <f t="shared" si="125"/>
        <v/>
      </c>
    </row>
    <row r="4033" spans="2:11" ht="18" customHeight="1">
      <c r="B4033" s="16" t="str">
        <f>IF('6.標準時間'!$B4033="","",'6.標準時間'!B4033)</f>
        <v/>
      </c>
      <c r="C4033" s="16" t="str">
        <f>IF('6.標準時間'!$C4033="","",'6.標準時間'!C4033)</f>
        <v/>
      </c>
      <c r="D4033" s="16" t="str">
        <f>IF('6.標準時間'!$C4033="","",'6.標準時間'!E4033)</f>
        <v/>
      </c>
      <c r="E4033" s="171" t="str">
        <f>IF('6.標準時間'!$C4033="","",'6.標準時間'!F4033)</f>
        <v/>
      </c>
      <c r="F4033" s="15" t="str">
        <f t="shared" si="124"/>
        <v/>
      </c>
      <c r="G4033" s="142" t="str">
        <f>IF('6.標準時間'!$C4033="","",'6.標準時間'!H4033)</f>
        <v/>
      </c>
      <c r="H4033" s="142" t="str">
        <f>IF('6.標準時間'!$C4033="","",'6.標準時間'!I4033)</f>
        <v/>
      </c>
      <c r="I4033" s="107" t="str">
        <f>IF(C4033="","",VLOOKUP($C4033,'7.工程別レート'!$C$6:$E$501,3,FALSE))</f>
        <v/>
      </c>
      <c r="J4033" s="108" t="str">
        <f>IF(C4033="","",VLOOKUP($C4033,'7.工程別レート'!$C$6:$E$501,2,FALSE))</f>
        <v/>
      </c>
      <c r="K4033" s="195" t="str">
        <f t="shared" si="125"/>
        <v/>
      </c>
    </row>
    <row r="4034" spans="2:11" ht="18" customHeight="1">
      <c r="B4034" s="16" t="str">
        <f>IF('6.標準時間'!$B4034="","",'6.標準時間'!B4034)</f>
        <v/>
      </c>
      <c r="C4034" s="16" t="str">
        <f>IF('6.標準時間'!$C4034="","",'6.標準時間'!C4034)</f>
        <v/>
      </c>
      <c r="D4034" s="16" t="str">
        <f>IF('6.標準時間'!$C4034="","",'6.標準時間'!E4034)</f>
        <v/>
      </c>
      <c r="E4034" s="171" t="str">
        <f>IF('6.標準時間'!$C4034="","",'6.標準時間'!F4034)</f>
        <v/>
      </c>
      <c r="F4034" s="15" t="str">
        <f t="shared" si="124"/>
        <v/>
      </c>
      <c r="G4034" s="142" t="str">
        <f>IF('6.標準時間'!$C4034="","",'6.標準時間'!H4034)</f>
        <v/>
      </c>
      <c r="H4034" s="142" t="str">
        <f>IF('6.標準時間'!$C4034="","",'6.標準時間'!I4034)</f>
        <v/>
      </c>
      <c r="I4034" s="107" t="str">
        <f>IF(C4034="","",VLOOKUP($C4034,'7.工程別レート'!$C$6:$E$501,3,FALSE))</f>
        <v/>
      </c>
      <c r="J4034" s="108" t="str">
        <f>IF(C4034="","",VLOOKUP($C4034,'7.工程別レート'!$C$6:$E$501,2,FALSE))</f>
        <v/>
      </c>
      <c r="K4034" s="195" t="str">
        <f t="shared" si="125"/>
        <v/>
      </c>
    </row>
    <row r="4035" spans="2:11" ht="18" customHeight="1">
      <c r="B4035" s="16" t="str">
        <f>IF('6.標準時間'!$B4035="","",'6.標準時間'!B4035)</f>
        <v/>
      </c>
      <c r="C4035" s="16" t="str">
        <f>IF('6.標準時間'!$C4035="","",'6.標準時間'!C4035)</f>
        <v/>
      </c>
      <c r="D4035" s="16" t="str">
        <f>IF('6.標準時間'!$C4035="","",'6.標準時間'!E4035)</f>
        <v/>
      </c>
      <c r="E4035" s="171" t="str">
        <f>IF('6.標準時間'!$C4035="","",'6.標準時間'!F4035)</f>
        <v/>
      </c>
      <c r="F4035" s="15" t="str">
        <f t="shared" si="124"/>
        <v/>
      </c>
      <c r="G4035" s="142" t="str">
        <f>IF('6.標準時間'!$C4035="","",'6.標準時間'!H4035)</f>
        <v/>
      </c>
      <c r="H4035" s="142" t="str">
        <f>IF('6.標準時間'!$C4035="","",'6.標準時間'!I4035)</f>
        <v/>
      </c>
      <c r="I4035" s="107" t="str">
        <f>IF(C4035="","",VLOOKUP($C4035,'7.工程別レート'!$C$6:$E$501,3,FALSE))</f>
        <v/>
      </c>
      <c r="J4035" s="108" t="str">
        <f>IF(C4035="","",VLOOKUP($C4035,'7.工程別レート'!$C$6:$E$501,2,FALSE))</f>
        <v/>
      </c>
      <c r="K4035" s="195" t="str">
        <f t="shared" si="125"/>
        <v/>
      </c>
    </row>
    <row r="4036" spans="2:11" ht="18" customHeight="1">
      <c r="B4036" s="16" t="str">
        <f>IF('6.標準時間'!$B4036="","",'6.標準時間'!B4036)</f>
        <v/>
      </c>
      <c r="C4036" s="16" t="str">
        <f>IF('6.標準時間'!$C4036="","",'6.標準時間'!C4036)</f>
        <v/>
      </c>
      <c r="D4036" s="16" t="str">
        <f>IF('6.標準時間'!$C4036="","",'6.標準時間'!E4036)</f>
        <v/>
      </c>
      <c r="E4036" s="171" t="str">
        <f>IF('6.標準時間'!$C4036="","",'6.標準時間'!F4036)</f>
        <v/>
      </c>
      <c r="F4036" s="15" t="str">
        <f t="shared" si="124"/>
        <v/>
      </c>
      <c r="G4036" s="142" t="str">
        <f>IF('6.標準時間'!$C4036="","",'6.標準時間'!H4036)</f>
        <v/>
      </c>
      <c r="H4036" s="142" t="str">
        <f>IF('6.標準時間'!$C4036="","",'6.標準時間'!I4036)</f>
        <v/>
      </c>
      <c r="I4036" s="107" t="str">
        <f>IF(C4036="","",VLOOKUP($C4036,'7.工程別レート'!$C$6:$E$501,3,FALSE))</f>
        <v/>
      </c>
      <c r="J4036" s="108" t="str">
        <f>IF(C4036="","",VLOOKUP($C4036,'7.工程別レート'!$C$6:$E$501,2,FALSE))</f>
        <v/>
      </c>
      <c r="K4036" s="195" t="str">
        <f t="shared" si="125"/>
        <v/>
      </c>
    </row>
    <row r="4037" spans="2:11" ht="18" customHeight="1">
      <c r="B4037" s="16" t="str">
        <f>IF('6.標準時間'!$B4037="","",'6.標準時間'!B4037)</f>
        <v/>
      </c>
      <c r="C4037" s="16" t="str">
        <f>IF('6.標準時間'!$C4037="","",'6.標準時間'!C4037)</f>
        <v/>
      </c>
      <c r="D4037" s="16" t="str">
        <f>IF('6.標準時間'!$C4037="","",'6.標準時間'!E4037)</f>
        <v/>
      </c>
      <c r="E4037" s="171" t="str">
        <f>IF('6.標準時間'!$C4037="","",'6.標準時間'!F4037)</f>
        <v/>
      </c>
      <c r="F4037" s="15" t="str">
        <f t="shared" si="124"/>
        <v/>
      </c>
      <c r="G4037" s="142" t="str">
        <f>IF('6.標準時間'!$C4037="","",'6.標準時間'!H4037)</f>
        <v/>
      </c>
      <c r="H4037" s="142" t="str">
        <f>IF('6.標準時間'!$C4037="","",'6.標準時間'!I4037)</f>
        <v/>
      </c>
      <c r="I4037" s="107" t="str">
        <f>IF(C4037="","",VLOOKUP($C4037,'7.工程別レート'!$C$6:$E$501,3,FALSE))</f>
        <v/>
      </c>
      <c r="J4037" s="108" t="str">
        <f>IF(C4037="","",VLOOKUP($C4037,'7.工程別レート'!$C$6:$E$501,2,FALSE))</f>
        <v/>
      </c>
      <c r="K4037" s="195" t="str">
        <f t="shared" si="125"/>
        <v/>
      </c>
    </row>
    <row r="4038" spans="2:11" ht="18" customHeight="1">
      <c r="B4038" s="16" t="str">
        <f>IF('6.標準時間'!$B4038="","",'6.標準時間'!B4038)</f>
        <v/>
      </c>
      <c r="C4038" s="16" t="str">
        <f>IF('6.標準時間'!$C4038="","",'6.標準時間'!C4038)</f>
        <v/>
      </c>
      <c r="D4038" s="16" t="str">
        <f>IF('6.標準時間'!$C4038="","",'6.標準時間'!E4038)</f>
        <v/>
      </c>
      <c r="E4038" s="171" t="str">
        <f>IF('6.標準時間'!$C4038="","",'6.標準時間'!F4038)</f>
        <v/>
      </c>
      <c r="F4038" s="15" t="str">
        <f t="shared" ref="F4038:F4101" si="126">C4038&amp;D4038</f>
        <v/>
      </c>
      <c r="G4038" s="142" t="str">
        <f>IF('6.標準時間'!$C4038="","",'6.標準時間'!H4038)</f>
        <v/>
      </c>
      <c r="H4038" s="142" t="str">
        <f>IF('6.標準時間'!$C4038="","",'6.標準時間'!I4038)</f>
        <v/>
      </c>
      <c r="I4038" s="107" t="str">
        <f>IF(C4038="","",VLOOKUP($C4038,'7.工程別レート'!$C$6:$E$501,3,FALSE))</f>
        <v/>
      </c>
      <c r="J4038" s="108" t="str">
        <f>IF(C4038="","",VLOOKUP($C4038,'7.工程別レート'!$C$6:$E$501,2,FALSE))</f>
        <v/>
      </c>
      <c r="K4038" s="195" t="str">
        <f t="shared" si="125"/>
        <v/>
      </c>
    </row>
    <row r="4039" spans="2:11" ht="18" customHeight="1">
      <c r="B4039" s="16" t="str">
        <f>IF('6.標準時間'!$B4039="","",'6.標準時間'!B4039)</f>
        <v/>
      </c>
      <c r="C4039" s="16" t="str">
        <f>IF('6.標準時間'!$C4039="","",'6.標準時間'!C4039)</f>
        <v/>
      </c>
      <c r="D4039" s="16" t="str">
        <f>IF('6.標準時間'!$C4039="","",'6.標準時間'!E4039)</f>
        <v/>
      </c>
      <c r="E4039" s="171" t="str">
        <f>IF('6.標準時間'!$C4039="","",'6.標準時間'!F4039)</f>
        <v/>
      </c>
      <c r="F4039" s="15" t="str">
        <f t="shared" si="126"/>
        <v/>
      </c>
      <c r="G4039" s="142" t="str">
        <f>IF('6.標準時間'!$C4039="","",'6.標準時間'!H4039)</f>
        <v/>
      </c>
      <c r="H4039" s="142" t="str">
        <f>IF('6.標準時間'!$C4039="","",'6.標準時間'!I4039)</f>
        <v/>
      </c>
      <c r="I4039" s="107" t="str">
        <f>IF(C4039="","",VLOOKUP($C4039,'7.工程別レート'!$C$6:$E$501,3,FALSE))</f>
        <v/>
      </c>
      <c r="J4039" s="108" t="str">
        <f>IF(C4039="","",VLOOKUP($C4039,'7.工程別レート'!$C$6:$E$501,2,FALSE))</f>
        <v/>
      </c>
      <c r="K4039" s="195" t="str">
        <f t="shared" ref="K4039:K4102" si="127">IF(ISERROR((G4039*I4039)+(H4039*J4039)),"",(G4039*I4039)+(H4039*J4039))</f>
        <v/>
      </c>
    </row>
    <row r="4040" spans="2:11" ht="18" customHeight="1">
      <c r="B4040" s="16" t="str">
        <f>IF('6.標準時間'!$B4040="","",'6.標準時間'!B4040)</f>
        <v/>
      </c>
      <c r="C4040" s="16" t="str">
        <f>IF('6.標準時間'!$C4040="","",'6.標準時間'!C4040)</f>
        <v/>
      </c>
      <c r="D4040" s="16" t="str">
        <f>IF('6.標準時間'!$C4040="","",'6.標準時間'!E4040)</f>
        <v/>
      </c>
      <c r="E4040" s="171" t="str">
        <f>IF('6.標準時間'!$C4040="","",'6.標準時間'!F4040)</f>
        <v/>
      </c>
      <c r="F4040" s="15" t="str">
        <f t="shared" si="126"/>
        <v/>
      </c>
      <c r="G4040" s="142" t="str">
        <f>IF('6.標準時間'!$C4040="","",'6.標準時間'!H4040)</f>
        <v/>
      </c>
      <c r="H4040" s="142" t="str">
        <f>IF('6.標準時間'!$C4040="","",'6.標準時間'!I4040)</f>
        <v/>
      </c>
      <c r="I4040" s="107" t="str">
        <f>IF(C4040="","",VLOOKUP($C4040,'7.工程別レート'!$C$6:$E$501,3,FALSE))</f>
        <v/>
      </c>
      <c r="J4040" s="108" t="str">
        <f>IF(C4040="","",VLOOKUP($C4040,'7.工程別レート'!$C$6:$E$501,2,FALSE))</f>
        <v/>
      </c>
      <c r="K4040" s="195" t="str">
        <f t="shared" si="127"/>
        <v/>
      </c>
    </row>
    <row r="4041" spans="2:11" ht="18" customHeight="1">
      <c r="B4041" s="16" t="str">
        <f>IF('6.標準時間'!$B4041="","",'6.標準時間'!B4041)</f>
        <v/>
      </c>
      <c r="C4041" s="16" t="str">
        <f>IF('6.標準時間'!$C4041="","",'6.標準時間'!C4041)</f>
        <v/>
      </c>
      <c r="D4041" s="16" t="str">
        <f>IF('6.標準時間'!$C4041="","",'6.標準時間'!E4041)</f>
        <v/>
      </c>
      <c r="E4041" s="171" t="str">
        <f>IF('6.標準時間'!$C4041="","",'6.標準時間'!F4041)</f>
        <v/>
      </c>
      <c r="F4041" s="15" t="str">
        <f t="shared" si="126"/>
        <v/>
      </c>
      <c r="G4041" s="142" t="str">
        <f>IF('6.標準時間'!$C4041="","",'6.標準時間'!H4041)</f>
        <v/>
      </c>
      <c r="H4041" s="142" t="str">
        <f>IF('6.標準時間'!$C4041="","",'6.標準時間'!I4041)</f>
        <v/>
      </c>
      <c r="I4041" s="107" t="str">
        <f>IF(C4041="","",VLOOKUP($C4041,'7.工程別レート'!$C$6:$E$501,3,FALSE))</f>
        <v/>
      </c>
      <c r="J4041" s="108" t="str">
        <f>IF(C4041="","",VLOOKUP($C4041,'7.工程別レート'!$C$6:$E$501,2,FALSE))</f>
        <v/>
      </c>
      <c r="K4041" s="195" t="str">
        <f t="shared" si="127"/>
        <v/>
      </c>
    </row>
    <row r="4042" spans="2:11" ht="18" customHeight="1">
      <c r="B4042" s="16" t="str">
        <f>IF('6.標準時間'!$B4042="","",'6.標準時間'!B4042)</f>
        <v/>
      </c>
      <c r="C4042" s="16" t="str">
        <f>IF('6.標準時間'!$C4042="","",'6.標準時間'!C4042)</f>
        <v/>
      </c>
      <c r="D4042" s="16" t="str">
        <f>IF('6.標準時間'!$C4042="","",'6.標準時間'!E4042)</f>
        <v/>
      </c>
      <c r="E4042" s="171" t="str">
        <f>IF('6.標準時間'!$C4042="","",'6.標準時間'!F4042)</f>
        <v/>
      </c>
      <c r="F4042" s="15" t="str">
        <f t="shared" si="126"/>
        <v/>
      </c>
      <c r="G4042" s="142" t="str">
        <f>IF('6.標準時間'!$C4042="","",'6.標準時間'!H4042)</f>
        <v/>
      </c>
      <c r="H4042" s="142" t="str">
        <f>IF('6.標準時間'!$C4042="","",'6.標準時間'!I4042)</f>
        <v/>
      </c>
      <c r="I4042" s="107" t="str">
        <f>IF(C4042="","",VLOOKUP($C4042,'7.工程別レート'!$C$6:$E$501,3,FALSE))</f>
        <v/>
      </c>
      <c r="J4042" s="108" t="str">
        <f>IF(C4042="","",VLOOKUP($C4042,'7.工程別レート'!$C$6:$E$501,2,FALSE))</f>
        <v/>
      </c>
      <c r="K4042" s="195" t="str">
        <f t="shared" si="127"/>
        <v/>
      </c>
    </row>
    <row r="4043" spans="2:11" ht="18" customHeight="1">
      <c r="B4043" s="16" t="str">
        <f>IF('6.標準時間'!$B4043="","",'6.標準時間'!B4043)</f>
        <v/>
      </c>
      <c r="C4043" s="16" t="str">
        <f>IF('6.標準時間'!$C4043="","",'6.標準時間'!C4043)</f>
        <v/>
      </c>
      <c r="D4043" s="16" t="str">
        <f>IF('6.標準時間'!$C4043="","",'6.標準時間'!E4043)</f>
        <v/>
      </c>
      <c r="E4043" s="171" t="str">
        <f>IF('6.標準時間'!$C4043="","",'6.標準時間'!F4043)</f>
        <v/>
      </c>
      <c r="F4043" s="15" t="str">
        <f t="shared" si="126"/>
        <v/>
      </c>
      <c r="G4043" s="142" t="str">
        <f>IF('6.標準時間'!$C4043="","",'6.標準時間'!H4043)</f>
        <v/>
      </c>
      <c r="H4043" s="142" t="str">
        <f>IF('6.標準時間'!$C4043="","",'6.標準時間'!I4043)</f>
        <v/>
      </c>
      <c r="I4043" s="107" t="str">
        <f>IF(C4043="","",VLOOKUP($C4043,'7.工程別レート'!$C$6:$E$501,3,FALSE))</f>
        <v/>
      </c>
      <c r="J4043" s="108" t="str">
        <f>IF(C4043="","",VLOOKUP($C4043,'7.工程別レート'!$C$6:$E$501,2,FALSE))</f>
        <v/>
      </c>
      <c r="K4043" s="195" t="str">
        <f t="shared" si="127"/>
        <v/>
      </c>
    </row>
    <row r="4044" spans="2:11" ht="18" customHeight="1">
      <c r="B4044" s="16" t="str">
        <f>IF('6.標準時間'!$B4044="","",'6.標準時間'!B4044)</f>
        <v/>
      </c>
      <c r="C4044" s="16" t="str">
        <f>IF('6.標準時間'!$C4044="","",'6.標準時間'!C4044)</f>
        <v/>
      </c>
      <c r="D4044" s="16" t="str">
        <f>IF('6.標準時間'!$C4044="","",'6.標準時間'!E4044)</f>
        <v/>
      </c>
      <c r="E4044" s="171" t="str">
        <f>IF('6.標準時間'!$C4044="","",'6.標準時間'!F4044)</f>
        <v/>
      </c>
      <c r="F4044" s="15" t="str">
        <f t="shared" si="126"/>
        <v/>
      </c>
      <c r="G4044" s="142" t="str">
        <f>IF('6.標準時間'!$C4044="","",'6.標準時間'!H4044)</f>
        <v/>
      </c>
      <c r="H4044" s="142" t="str">
        <f>IF('6.標準時間'!$C4044="","",'6.標準時間'!I4044)</f>
        <v/>
      </c>
      <c r="I4044" s="107" t="str">
        <f>IF(C4044="","",VLOOKUP($C4044,'7.工程別レート'!$C$6:$E$501,3,FALSE))</f>
        <v/>
      </c>
      <c r="J4044" s="108" t="str">
        <f>IF(C4044="","",VLOOKUP($C4044,'7.工程別レート'!$C$6:$E$501,2,FALSE))</f>
        <v/>
      </c>
      <c r="K4044" s="195" t="str">
        <f t="shared" si="127"/>
        <v/>
      </c>
    </row>
    <row r="4045" spans="2:11" ht="18" customHeight="1">
      <c r="B4045" s="16" t="str">
        <f>IF('6.標準時間'!$B4045="","",'6.標準時間'!B4045)</f>
        <v/>
      </c>
      <c r="C4045" s="16" t="str">
        <f>IF('6.標準時間'!$C4045="","",'6.標準時間'!C4045)</f>
        <v/>
      </c>
      <c r="D4045" s="16" t="str">
        <f>IF('6.標準時間'!$C4045="","",'6.標準時間'!E4045)</f>
        <v/>
      </c>
      <c r="E4045" s="171" t="str">
        <f>IF('6.標準時間'!$C4045="","",'6.標準時間'!F4045)</f>
        <v/>
      </c>
      <c r="F4045" s="15" t="str">
        <f t="shared" si="126"/>
        <v/>
      </c>
      <c r="G4045" s="142" t="str">
        <f>IF('6.標準時間'!$C4045="","",'6.標準時間'!H4045)</f>
        <v/>
      </c>
      <c r="H4045" s="142" t="str">
        <f>IF('6.標準時間'!$C4045="","",'6.標準時間'!I4045)</f>
        <v/>
      </c>
      <c r="I4045" s="107" t="str">
        <f>IF(C4045="","",VLOOKUP($C4045,'7.工程別レート'!$C$6:$E$501,3,FALSE))</f>
        <v/>
      </c>
      <c r="J4045" s="108" t="str">
        <f>IF(C4045="","",VLOOKUP($C4045,'7.工程別レート'!$C$6:$E$501,2,FALSE))</f>
        <v/>
      </c>
      <c r="K4045" s="195" t="str">
        <f t="shared" si="127"/>
        <v/>
      </c>
    </row>
    <row r="4046" spans="2:11" ht="18" customHeight="1">
      <c r="B4046" s="16" t="str">
        <f>IF('6.標準時間'!$B4046="","",'6.標準時間'!B4046)</f>
        <v/>
      </c>
      <c r="C4046" s="16" t="str">
        <f>IF('6.標準時間'!$C4046="","",'6.標準時間'!C4046)</f>
        <v/>
      </c>
      <c r="D4046" s="16" t="str">
        <f>IF('6.標準時間'!$C4046="","",'6.標準時間'!E4046)</f>
        <v/>
      </c>
      <c r="E4046" s="171" t="str">
        <f>IF('6.標準時間'!$C4046="","",'6.標準時間'!F4046)</f>
        <v/>
      </c>
      <c r="F4046" s="15" t="str">
        <f t="shared" si="126"/>
        <v/>
      </c>
      <c r="G4046" s="142" t="str">
        <f>IF('6.標準時間'!$C4046="","",'6.標準時間'!H4046)</f>
        <v/>
      </c>
      <c r="H4046" s="142" t="str">
        <f>IF('6.標準時間'!$C4046="","",'6.標準時間'!I4046)</f>
        <v/>
      </c>
      <c r="I4046" s="107" t="str">
        <f>IF(C4046="","",VLOOKUP($C4046,'7.工程別レート'!$C$6:$E$501,3,FALSE))</f>
        <v/>
      </c>
      <c r="J4046" s="108" t="str">
        <f>IF(C4046="","",VLOOKUP($C4046,'7.工程別レート'!$C$6:$E$501,2,FALSE))</f>
        <v/>
      </c>
      <c r="K4046" s="195" t="str">
        <f t="shared" si="127"/>
        <v/>
      </c>
    </row>
    <row r="4047" spans="2:11" ht="18" customHeight="1">
      <c r="B4047" s="16" t="str">
        <f>IF('6.標準時間'!$B4047="","",'6.標準時間'!B4047)</f>
        <v/>
      </c>
      <c r="C4047" s="16" t="str">
        <f>IF('6.標準時間'!$C4047="","",'6.標準時間'!C4047)</f>
        <v/>
      </c>
      <c r="D4047" s="16" t="str">
        <f>IF('6.標準時間'!$C4047="","",'6.標準時間'!E4047)</f>
        <v/>
      </c>
      <c r="E4047" s="171" t="str">
        <f>IF('6.標準時間'!$C4047="","",'6.標準時間'!F4047)</f>
        <v/>
      </c>
      <c r="F4047" s="15" t="str">
        <f t="shared" si="126"/>
        <v/>
      </c>
      <c r="G4047" s="142" t="str">
        <f>IF('6.標準時間'!$C4047="","",'6.標準時間'!H4047)</f>
        <v/>
      </c>
      <c r="H4047" s="142" t="str">
        <f>IF('6.標準時間'!$C4047="","",'6.標準時間'!I4047)</f>
        <v/>
      </c>
      <c r="I4047" s="107" t="str">
        <f>IF(C4047="","",VLOOKUP($C4047,'7.工程別レート'!$C$6:$E$501,3,FALSE))</f>
        <v/>
      </c>
      <c r="J4047" s="108" t="str">
        <f>IF(C4047="","",VLOOKUP($C4047,'7.工程別レート'!$C$6:$E$501,2,FALSE))</f>
        <v/>
      </c>
      <c r="K4047" s="195" t="str">
        <f t="shared" si="127"/>
        <v/>
      </c>
    </row>
    <row r="4048" spans="2:11" ht="18" customHeight="1">
      <c r="B4048" s="16" t="str">
        <f>IF('6.標準時間'!$B4048="","",'6.標準時間'!B4048)</f>
        <v/>
      </c>
      <c r="C4048" s="16" t="str">
        <f>IF('6.標準時間'!$C4048="","",'6.標準時間'!C4048)</f>
        <v/>
      </c>
      <c r="D4048" s="16" t="str">
        <f>IF('6.標準時間'!$C4048="","",'6.標準時間'!E4048)</f>
        <v/>
      </c>
      <c r="E4048" s="171" t="str">
        <f>IF('6.標準時間'!$C4048="","",'6.標準時間'!F4048)</f>
        <v/>
      </c>
      <c r="F4048" s="15" t="str">
        <f t="shared" si="126"/>
        <v/>
      </c>
      <c r="G4048" s="142" t="str">
        <f>IF('6.標準時間'!$C4048="","",'6.標準時間'!H4048)</f>
        <v/>
      </c>
      <c r="H4048" s="142" t="str">
        <f>IF('6.標準時間'!$C4048="","",'6.標準時間'!I4048)</f>
        <v/>
      </c>
      <c r="I4048" s="107" t="str">
        <f>IF(C4048="","",VLOOKUP($C4048,'7.工程別レート'!$C$6:$E$501,3,FALSE))</f>
        <v/>
      </c>
      <c r="J4048" s="108" t="str">
        <f>IF(C4048="","",VLOOKUP($C4048,'7.工程別レート'!$C$6:$E$501,2,FALSE))</f>
        <v/>
      </c>
      <c r="K4048" s="195" t="str">
        <f t="shared" si="127"/>
        <v/>
      </c>
    </row>
    <row r="4049" spans="2:11" ht="18" customHeight="1">
      <c r="B4049" s="16" t="str">
        <f>IF('6.標準時間'!$B4049="","",'6.標準時間'!B4049)</f>
        <v/>
      </c>
      <c r="C4049" s="16" t="str">
        <f>IF('6.標準時間'!$C4049="","",'6.標準時間'!C4049)</f>
        <v/>
      </c>
      <c r="D4049" s="16" t="str">
        <f>IF('6.標準時間'!$C4049="","",'6.標準時間'!E4049)</f>
        <v/>
      </c>
      <c r="E4049" s="171" t="str">
        <f>IF('6.標準時間'!$C4049="","",'6.標準時間'!F4049)</f>
        <v/>
      </c>
      <c r="F4049" s="15" t="str">
        <f t="shared" si="126"/>
        <v/>
      </c>
      <c r="G4049" s="142" t="str">
        <f>IF('6.標準時間'!$C4049="","",'6.標準時間'!H4049)</f>
        <v/>
      </c>
      <c r="H4049" s="142" t="str">
        <f>IF('6.標準時間'!$C4049="","",'6.標準時間'!I4049)</f>
        <v/>
      </c>
      <c r="I4049" s="107" t="str">
        <f>IF(C4049="","",VLOOKUP($C4049,'7.工程別レート'!$C$6:$E$501,3,FALSE))</f>
        <v/>
      </c>
      <c r="J4049" s="108" t="str">
        <f>IF(C4049="","",VLOOKUP($C4049,'7.工程別レート'!$C$6:$E$501,2,FALSE))</f>
        <v/>
      </c>
      <c r="K4049" s="195" t="str">
        <f t="shared" si="127"/>
        <v/>
      </c>
    </row>
    <row r="4050" spans="2:11" ht="18" customHeight="1">
      <c r="B4050" s="16" t="str">
        <f>IF('6.標準時間'!$B4050="","",'6.標準時間'!B4050)</f>
        <v/>
      </c>
      <c r="C4050" s="16" t="str">
        <f>IF('6.標準時間'!$C4050="","",'6.標準時間'!C4050)</f>
        <v/>
      </c>
      <c r="D4050" s="16" t="str">
        <f>IF('6.標準時間'!$C4050="","",'6.標準時間'!E4050)</f>
        <v/>
      </c>
      <c r="E4050" s="171" t="str">
        <f>IF('6.標準時間'!$C4050="","",'6.標準時間'!F4050)</f>
        <v/>
      </c>
      <c r="F4050" s="15" t="str">
        <f t="shared" si="126"/>
        <v/>
      </c>
      <c r="G4050" s="142" t="str">
        <f>IF('6.標準時間'!$C4050="","",'6.標準時間'!H4050)</f>
        <v/>
      </c>
      <c r="H4050" s="142" t="str">
        <f>IF('6.標準時間'!$C4050="","",'6.標準時間'!I4050)</f>
        <v/>
      </c>
      <c r="I4050" s="107" t="str">
        <f>IF(C4050="","",VLOOKUP($C4050,'7.工程別レート'!$C$6:$E$501,3,FALSE))</f>
        <v/>
      </c>
      <c r="J4050" s="108" t="str">
        <f>IF(C4050="","",VLOOKUP($C4050,'7.工程別レート'!$C$6:$E$501,2,FALSE))</f>
        <v/>
      </c>
      <c r="K4050" s="195" t="str">
        <f t="shared" si="127"/>
        <v/>
      </c>
    </row>
    <row r="4051" spans="2:11" ht="18" customHeight="1">
      <c r="B4051" s="16" t="str">
        <f>IF('6.標準時間'!$B4051="","",'6.標準時間'!B4051)</f>
        <v/>
      </c>
      <c r="C4051" s="16" t="str">
        <f>IF('6.標準時間'!$C4051="","",'6.標準時間'!C4051)</f>
        <v/>
      </c>
      <c r="D4051" s="16" t="str">
        <f>IF('6.標準時間'!$C4051="","",'6.標準時間'!E4051)</f>
        <v/>
      </c>
      <c r="E4051" s="171" t="str">
        <f>IF('6.標準時間'!$C4051="","",'6.標準時間'!F4051)</f>
        <v/>
      </c>
      <c r="F4051" s="15" t="str">
        <f t="shared" si="126"/>
        <v/>
      </c>
      <c r="G4051" s="142" t="str">
        <f>IF('6.標準時間'!$C4051="","",'6.標準時間'!H4051)</f>
        <v/>
      </c>
      <c r="H4051" s="142" t="str">
        <f>IF('6.標準時間'!$C4051="","",'6.標準時間'!I4051)</f>
        <v/>
      </c>
      <c r="I4051" s="107" t="str">
        <f>IF(C4051="","",VLOOKUP($C4051,'7.工程別レート'!$C$6:$E$501,3,FALSE))</f>
        <v/>
      </c>
      <c r="J4051" s="108" t="str">
        <f>IF(C4051="","",VLOOKUP($C4051,'7.工程別レート'!$C$6:$E$501,2,FALSE))</f>
        <v/>
      </c>
      <c r="K4051" s="195" t="str">
        <f t="shared" si="127"/>
        <v/>
      </c>
    </row>
    <row r="4052" spans="2:11" ht="18" customHeight="1">
      <c r="B4052" s="16" t="str">
        <f>IF('6.標準時間'!$B4052="","",'6.標準時間'!B4052)</f>
        <v/>
      </c>
      <c r="C4052" s="16" t="str">
        <f>IF('6.標準時間'!$C4052="","",'6.標準時間'!C4052)</f>
        <v/>
      </c>
      <c r="D4052" s="16" t="str">
        <f>IF('6.標準時間'!$C4052="","",'6.標準時間'!E4052)</f>
        <v/>
      </c>
      <c r="E4052" s="171" t="str">
        <f>IF('6.標準時間'!$C4052="","",'6.標準時間'!F4052)</f>
        <v/>
      </c>
      <c r="F4052" s="15" t="str">
        <f t="shared" si="126"/>
        <v/>
      </c>
      <c r="G4052" s="142" t="str">
        <f>IF('6.標準時間'!$C4052="","",'6.標準時間'!H4052)</f>
        <v/>
      </c>
      <c r="H4052" s="142" t="str">
        <f>IF('6.標準時間'!$C4052="","",'6.標準時間'!I4052)</f>
        <v/>
      </c>
      <c r="I4052" s="107" t="str">
        <f>IF(C4052="","",VLOOKUP($C4052,'7.工程別レート'!$C$6:$E$501,3,FALSE))</f>
        <v/>
      </c>
      <c r="J4052" s="108" t="str">
        <f>IF(C4052="","",VLOOKUP($C4052,'7.工程別レート'!$C$6:$E$501,2,FALSE))</f>
        <v/>
      </c>
      <c r="K4052" s="195" t="str">
        <f t="shared" si="127"/>
        <v/>
      </c>
    </row>
    <row r="4053" spans="2:11" ht="18" customHeight="1">
      <c r="B4053" s="16" t="str">
        <f>IF('6.標準時間'!$B4053="","",'6.標準時間'!B4053)</f>
        <v/>
      </c>
      <c r="C4053" s="16" t="str">
        <f>IF('6.標準時間'!$C4053="","",'6.標準時間'!C4053)</f>
        <v/>
      </c>
      <c r="D4053" s="16" t="str">
        <f>IF('6.標準時間'!$C4053="","",'6.標準時間'!E4053)</f>
        <v/>
      </c>
      <c r="E4053" s="171" t="str">
        <f>IF('6.標準時間'!$C4053="","",'6.標準時間'!F4053)</f>
        <v/>
      </c>
      <c r="F4053" s="15" t="str">
        <f t="shared" si="126"/>
        <v/>
      </c>
      <c r="G4053" s="142" t="str">
        <f>IF('6.標準時間'!$C4053="","",'6.標準時間'!H4053)</f>
        <v/>
      </c>
      <c r="H4053" s="142" t="str">
        <f>IF('6.標準時間'!$C4053="","",'6.標準時間'!I4053)</f>
        <v/>
      </c>
      <c r="I4053" s="107" t="str">
        <f>IF(C4053="","",VLOOKUP($C4053,'7.工程別レート'!$C$6:$E$501,3,FALSE))</f>
        <v/>
      </c>
      <c r="J4053" s="108" t="str">
        <f>IF(C4053="","",VLOOKUP($C4053,'7.工程別レート'!$C$6:$E$501,2,FALSE))</f>
        <v/>
      </c>
      <c r="K4053" s="195" t="str">
        <f t="shared" si="127"/>
        <v/>
      </c>
    </row>
    <row r="4054" spans="2:11" ht="18" customHeight="1">
      <c r="B4054" s="16" t="str">
        <f>IF('6.標準時間'!$B4054="","",'6.標準時間'!B4054)</f>
        <v/>
      </c>
      <c r="C4054" s="16" t="str">
        <f>IF('6.標準時間'!$C4054="","",'6.標準時間'!C4054)</f>
        <v/>
      </c>
      <c r="D4054" s="16" t="str">
        <f>IF('6.標準時間'!$C4054="","",'6.標準時間'!E4054)</f>
        <v/>
      </c>
      <c r="E4054" s="171" t="str">
        <f>IF('6.標準時間'!$C4054="","",'6.標準時間'!F4054)</f>
        <v/>
      </c>
      <c r="F4054" s="15" t="str">
        <f t="shared" si="126"/>
        <v/>
      </c>
      <c r="G4054" s="142" t="str">
        <f>IF('6.標準時間'!$C4054="","",'6.標準時間'!H4054)</f>
        <v/>
      </c>
      <c r="H4054" s="142" t="str">
        <f>IF('6.標準時間'!$C4054="","",'6.標準時間'!I4054)</f>
        <v/>
      </c>
      <c r="I4054" s="107" t="str">
        <f>IF(C4054="","",VLOOKUP($C4054,'7.工程別レート'!$C$6:$E$501,3,FALSE))</f>
        <v/>
      </c>
      <c r="J4054" s="108" t="str">
        <f>IF(C4054="","",VLOOKUP($C4054,'7.工程別レート'!$C$6:$E$501,2,FALSE))</f>
        <v/>
      </c>
      <c r="K4054" s="195" t="str">
        <f t="shared" si="127"/>
        <v/>
      </c>
    </row>
    <row r="4055" spans="2:11" ht="18" customHeight="1">
      <c r="B4055" s="16" t="str">
        <f>IF('6.標準時間'!$B4055="","",'6.標準時間'!B4055)</f>
        <v/>
      </c>
      <c r="C4055" s="16" t="str">
        <f>IF('6.標準時間'!$C4055="","",'6.標準時間'!C4055)</f>
        <v/>
      </c>
      <c r="D4055" s="16" t="str">
        <f>IF('6.標準時間'!$C4055="","",'6.標準時間'!E4055)</f>
        <v/>
      </c>
      <c r="E4055" s="171" t="str">
        <f>IF('6.標準時間'!$C4055="","",'6.標準時間'!F4055)</f>
        <v/>
      </c>
      <c r="F4055" s="15" t="str">
        <f t="shared" si="126"/>
        <v/>
      </c>
      <c r="G4055" s="142" t="str">
        <f>IF('6.標準時間'!$C4055="","",'6.標準時間'!H4055)</f>
        <v/>
      </c>
      <c r="H4055" s="142" t="str">
        <f>IF('6.標準時間'!$C4055="","",'6.標準時間'!I4055)</f>
        <v/>
      </c>
      <c r="I4055" s="107" t="str">
        <f>IF(C4055="","",VLOOKUP($C4055,'7.工程別レート'!$C$6:$E$501,3,FALSE))</f>
        <v/>
      </c>
      <c r="J4055" s="108" t="str">
        <f>IF(C4055="","",VLOOKUP($C4055,'7.工程別レート'!$C$6:$E$501,2,FALSE))</f>
        <v/>
      </c>
      <c r="K4055" s="195" t="str">
        <f t="shared" si="127"/>
        <v/>
      </c>
    </row>
    <row r="4056" spans="2:11" ht="18" customHeight="1">
      <c r="B4056" s="16" t="str">
        <f>IF('6.標準時間'!$B4056="","",'6.標準時間'!B4056)</f>
        <v/>
      </c>
      <c r="C4056" s="16" t="str">
        <f>IF('6.標準時間'!$C4056="","",'6.標準時間'!C4056)</f>
        <v/>
      </c>
      <c r="D4056" s="16" t="str">
        <f>IF('6.標準時間'!$C4056="","",'6.標準時間'!E4056)</f>
        <v/>
      </c>
      <c r="E4056" s="171" t="str">
        <f>IF('6.標準時間'!$C4056="","",'6.標準時間'!F4056)</f>
        <v/>
      </c>
      <c r="F4056" s="15" t="str">
        <f t="shared" si="126"/>
        <v/>
      </c>
      <c r="G4056" s="142" t="str">
        <f>IF('6.標準時間'!$C4056="","",'6.標準時間'!H4056)</f>
        <v/>
      </c>
      <c r="H4056" s="142" t="str">
        <f>IF('6.標準時間'!$C4056="","",'6.標準時間'!I4056)</f>
        <v/>
      </c>
      <c r="I4056" s="107" t="str">
        <f>IF(C4056="","",VLOOKUP($C4056,'7.工程別レート'!$C$6:$E$501,3,FALSE))</f>
        <v/>
      </c>
      <c r="J4056" s="108" t="str">
        <f>IF(C4056="","",VLOOKUP($C4056,'7.工程別レート'!$C$6:$E$501,2,FALSE))</f>
        <v/>
      </c>
      <c r="K4056" s="195" t="str">
        <f t="shared" si="127"/>
        <v/>
      </c>
    </row>
    <row r="4057" spans="2:11" ht="18" customHeight="1">
      <c r="B4057" s="16" t="str">
        <f>IF('6.標準時間'!$B4057="","",'6.標準時間'!B4057)</f>
        <v/>
      </c>
      <c r="C4057" s="16" t="str">
        <f>IF('6.標準時間'!$C4057="","",'6.標準時間'!C4057)</f>
        <v/>
      </c>
      <c r="D4057" s="16" t="str">
        <f>IF('6.標準時間'!$C4057="","",'6.標準時間'!E4057)</f>
        <v/>
      </c>
      <c r="E4057" s="171" t="str">
        <f>IF('6.標準時間'!$C4057="","",'6.標準時間'!F4057)</f>
        <v/>
      </c>
      <c r="F4057" s="15" t="str">
        <f t="shared" si="126"/>
        <v/>
      </c>
      <c r="G4057" s="142" t="str">
        <f>IF('6.標準時間'!$C4057="","",'6.標準時間'!H4057)</f>
        <v/>
      </c>
      <c r="H4057" s="142" t="str">
        <f>IF('6.標準時間'!$C4057="","",'6.標準時間'!I4057)</f>
        <v/>
      </c>
      <c r="I4057" s="107" t="str">
        <f>IF(C4057="","",VLOOKUP($C4057,'7.工程別レート'!$C$6:$E$501,3,FALSE))</f>
        <v/>
      </c>
      <c r="J4057" s="108" t="str">
        <f>IF(C4057="","",VLOOKUP($C4057,'7.工程別レート'!$C$6:$E$501,2,FALSE))</f>
        <v/>
      </c>
      <c r="K4057" s="195" t="str">
        <f t="shared" si="127"/>
        <v/>
      </c>
    </row>
    <row r="4058" spans="2:11" ht="18" customHeight="1">
      <c r="B4058" s="16" t="str">
        <f>IF('6.標準時間'!$B4058="","",'6.標準時間'!B4058)</f>
        <v/>
      </c>
      <c r="C4058" s="16" t="str">
        <f>IF('6.標準時間'!$C4058="","",'6.標準時間'!C4058)</f>
        <v/>
      </c>
      <c r="D4058" s="16" t="str">
        <f>IF('6.標準時間'!$C4058="","",'6.標準時間'!E4058)</f>
        <v/>
      </c>
      <c r="E4058" s="171" t="str">
        <f>IF('6.標準時間'!$C4058="","",'6.標準時間'!F4058)</f>
        <v/>
      </c>
      <c r="F4058" s="15" t="str">
        <f t="shared" si="126"/>
        <v/>
      </c>
      <c r="G4058" s="142" t="str">
        <f>IF('6.標準時間'!$C4058="","",'6.標準時間'!H4058)</f>
        <v/>
      </c>
      <c r="H4058" s="142" t="str">
        <f>IF('6.標準時間'!$C4058="","",'6.標準時間'!I4058)</f>
        <v/>
      </c>
      <c r="I4058" s="107" t="str">
        <f>IF(C4058="","",VLOOKUP($C4058,'7.工程別レート'!$C$6:$E$501,3,FALSE))</f>
        <v/>
      </c>
      <c r="J4058" s="108" t="str">
        <f>IF(C4058="","",VLOOKUP($C4058,'7.工程別レート'!$C$6:$E$501,2,FALSE))</f>
        <v/>
      </c>
      <c r="K4058" s="195" t="str">
        <f t="shared" si="127"/>
        <v/>
      </c>
    </row>
    <row r="4059" spans="2:11" ht="18" customHeight="1">
      <c r="B4059" s="16" t="str">
        <f>IF('6.標準時間'!$B4059="","",'6.標準時間'!B4059)</f>
        <v/>
      </c>
      <c r="C4059" s="16" t="str">
        <f>IF('6.標準時間'!$C4059="","",'6.標準時間'!C4059)</f>
        <v/>
      </c>
      <c r="D4059" s="16" t="str">
        <f>IF('6.標準時間'!$C4059="","",'6.標準時間'!E4059)</f>
        <v/>
      </c>
      <c r="E4059" s="171" t="str">
        <f>IF('6.標準時間'!$C4059="","",'6.標準時間'!F4059)</f>
        <v/>
      </c>
      <c r="F4059" s="15" t="str">
        <f t="shared" si="126"/>
        <v/>
      </c>
      <c r="G4059" s="142" t="str">
        <f>IF('6.標準時間'!$C4059="","",'6.標準時間'!H4059)</f>
        <v/>
      </c>
      <c r="H4059" s="142" t="str">
        <f>IF('6.標準時間'!$C4059="","",'6.標準時間'!I4059)</f>
        <v/>
      </c>
      <c r="I4059" s="107" t="str">
        <f>IF(C4059="","",VLOOKUP($C4059,'7.工程別レート'!$C$6:$E$501,3,FALSE))</f>
        <v/>
      </c>
      <c r="J4059" s="108" t="str">
        <f>IF(C4059="","",VLOOKUP($C4059,'7.工程別レート'!$C$6:$E$501,2,FALSE))</f>
        <v/>
      </c>
      <c r="K4059" s="195" t="str">
        <f t="shared" si="127"/>
        <v/>
      </c>
    </row>
    <row r="4060" spans="2:11" ht="18" customHeight="1">
      <c r="B4060" s="16" t="str">
        <f>IF('6.標準時間'!$B4060="","",'6.標準時間'!B4060)</f>
        <v/>
      </c>
      <c r="C4060" s="16" t="str">
        <f>IF('6.標準時間'!$C4060="","",'6.標準時間'!C4060)</f>
        <v/>
      </c>
      <c r="D4060" s="16" t="str">
        <f>IF('6.標準時間'!$C4060="","",'6.標準時間'!E4060)</f>
        <v/>
      </c>
      <c r="E4060" s="171" t="str">
        <f>IF('6.標準時間'!$C4060="","",'6.標準時間'!F4060)</f>
        <v/>
      </c>
      <c r="F4060" s="15" t="str">
        <f t="shared" si="126"/>
        <v/>
      </c>
      <c r="G4060" s="142" t="str">
        <f>IF('6.標準時間'!$C4060="","",'6.標準時間'!H4060)</f>
        <v/>
      </c>
      <c r="H4060" s="142" t="str">
        <f>IF('6.標準時間'!$C4060="","",'6.標準時間'!I4060)</f>
        <v/>
      </c>
      <c r="I4060" s="107" t="str">
        <f>IF(C4060="","",VLOOKUP($C4060,'7.工程別レート'!$C$6:$E$501,3,FALSE))</f>
        <v/>
      </c>
      <c r="J4060" s="108" t="str">
        <f>IF(C4060="","",VLOOKUP($C4060,'7.工程別レート'!$C$6:$E$501,2,FALSE))</f>
        <v/>
      </c>
      <c r="K4060" s="195" t="str">
        <f t="shared" si="127"/>
        <v/>
      </c>
    </row>
    <row r="4061" spans="2:11" ht="18" customHeight="1">
      <c r="B4061" s="16" t="str">
        <f>IF('6.標準時間'!$B4061="","",'6.標準時間'!B4061)</f>
        <v/>
      </c>
      <c r="C4061" s="16" t="str">
        <f>IF('6.標準時間'!$C4061="","",'6.標準時間'!C4061)</f>
        <v/>
      </c>
      <c r="D4061" s="16" t="str">
        <f>IF('6.標準時間'!$C4061="","",'6.標準時間'!E4061)</f>
        <v/>
      </c>
      <c r="E4061" s="171" t="str">
        <f>IF('6.標準時間'!$C4061="","",'6.標準時間'!F4061)</f>
        <v/>
      </c>
      <c r="F4061" s="15" t="str">
        <f t="shared" si="126"/>
        <v/>
      </c>
      <c r="G4061" s="142" t="str">
        <f>IF('6.標準時間'!$C4061="","",'6.標準時間'!H4061)</f>
        <v/>
      </c>
      <c r="H4061" s="142" t="str">
        <f>IF('6.標準時間'!$C4061="","",'6.標準時間'!I4061)</f>
        <v/>
      </c>
      <c r="I4061" s="107" t="str">
        <f>IF(C4061="","",VLOOKUP($C4061,'7.工程別レート'!$C$6:$E$501,3,FALSE))</f>
        <v/>
      </c>
      <c r="J4061" s="108" t="str">
        <f>IF(C4061="","",VLOOKUP($C4061,'7.工程別レート'!$C$6:$E$501,2,FALSE))</f>
        <v/>
      </c>
      <c r="K4061" s="195" t="str">
        <f t="shared" si="127"/>
        <v/>
      </c>
    </row>
    <row r="4062" spans="2:11" ht="18" customHeight="1">
      <c r="B4062" s="16" t="str">
        <f>IF('6.標準時間'!$B4062="","",'6.標準時間'!B4062)</f>
        <v/>
      </c>
      <c r="C4062" s="16" t="str">
        <f>IF('6.標準時間'!$C4062="","",'6.標準時間'!C4062)</f>
        <v/>
      </c>
      <c r="D4062" s="16" t="str">
        <f>IF('6.標準時間'!$C4062="","",'6.標準時間'!E4062)</f>
        <v/>
      </c>
      <c r="E4062" s="171" t="str">
        <f>IF('6.標準時間'!$C4062="","",'6.標準時間'!F4062)</f>
        <v/>
      </c>
      <c r="F4062" s="15" t="str">
        <f t="shared" si="126"/>
        <v/>
      </c>
      <c r="G4062" s="142" t="str">
        <f>IF('6.標準時間'!$C4062="","",'6.標準時間'!H4062)</f>
        <v/>
      </c>
      <c r="H4062" s="142" t="str">
        <f>IF('6.標準時間'!$C4062="","",'6.標準時間'!I4062)</f>
        <v/>
      </c>
      <c r="I4062" s="107" t="str">
        <f>IF(C4062="","",VLOOKUP($C4062,'7.工程別レート'!$C$6:$E$501,3,FALSE))</f>
        <v/>
      </c>
      <c r="J4062" s="108" t="str">
        <f>IF(C4062="","",VLOOKUP($C4062,'7.工程別レート'!$C$6:$E$501,2,FALSE))</f>
        <v/>
      </c>
      <c r="K4062" s="195" t="str">
        <f t="shared" si="127"/>
        <v/>
      </c>
    </row>
    <row r="4063" spans="2:11" ht="18" customHeight="1">
      <c r="B4063" s="16" t="str">
        <f>IF('6.標準時間'!$B4063="","",'6.標準時間'!B4063)</f>
        <v/>
      </c>
      <c r="C4063" s="16" t="str">
        <f>IF('6.標準時間'!$C4063="","",'6.標準時間'!C4063)</f>
        <v/>
      </c>
      <c r="D4063" s="16" t="str">
        <f>IF('6.標準時間'!$C4063="","",'6.標準時間'!E4063)</f>
        <v/>
      </c>
      <c r="E4063" s="171" t="str">
        <f>IF('6.標準時間'!$C4063="","",'6.標準時間'!F4063)</f>
        <v/>
      </c>
      <c r="F4063" s="15" t="str">
        <f t="shared" si="126"/>
        <v/>
      </c>
      <c r="G4063" s="142" t="str">
        <f>IF('6.標準時間'!$C4063="","",'6.標準時間'!H4063)</f>
        <v/>
      </c>
      <c r="H4063" s="142" t="str">
        <f>IF('6.標準時間'!$C4063="","",'6.標準時間'!I4063)</f>
        <v/>
      </c>
      <c r="I4063" s="107" t="str">
        <f>IF(C4063="","",VLOOKUP($C4063,'7.工程別レート'!$C$6:$E$501,3,FALSE))</f>
        <v/>
      </c>
      <c r="J4063" s="108" t="str">
        <f>IF(C4063="","",VLOOKUP($C4063,'7.工程別レート'!$C$6:$E$501,2,FALSE))</f>
        <v/>
      </c>
      <c r="K4063" s="195" t="str">
        <f t="shared" si="127"/>
        <v/>
      </c>
    </row>
    <row r="4064" spans="2:11" ht="18" customHeight="1">
      <c r="B4064" s="16" t="str">
        <f>IF('6.標準時間'!$B4064="","",'6.標準時間'!B4064)</f>
        <v/>
      </c>
      <c r="C4064" s="16" t="str">
        <f>IF('6.標準時間'!$C4064="","",'6.標準時間'!C4064)</f>
        <v/>
      </c>
      <c r="D4064" s="16" t="str">
        <f>IF('6.標準時間'!$C4064="","",'6.標準時間'!E4064)</f>
        <v/>
      </c>
      <c r="E4064" s="171" t="str">
        <f>IF('6.標準時間'!$C4064="","",'6.標準時間'!F4064)</f>
        <v/>
      </c>
      <c r="F4064" s="15" t="str">
        <f t="shared" si="126"/>
        <v/>
      </c>
      <c r="G4064" s="142" t="str">
        <f>IF('6.標準時間'!$C4064="","",'6.標準時間'!H4064)</f>
        <v/>
      </c>
      <c r="H4064" s="142" t="str">
        <f>IF('6.標準時間'!$C4064="","",'6.標準時間'!I4064)</f>
        <v/>
      </c>
      <c r="I4064" s="107" t="str">
        <f>IF(C4064="","",VLOOKUP($C4064,'7.工程別レート'!$C$6:$E$501,3,FALSE))</f>
        <v/>
      </c>
      <c r="J4064" s="108" t="str">
        <f>IF(C4064="","",VLOOKUP($C4064,'7.工程別レート'!$C$6:$E$501,2,FALSE))</f>
        <v/>
      </c>
      <c r="K4064" s="195" t="str">
        <f t="shared" si="127"/>
        <v/>
      </c>
    </row>
    <row r="4065" spans="2:11" ht="18" customHeight="1">
      <c r="B4065" s="16" t="str">
        <f>IF('6.標準時間'!$B4065="","",'6.標準時間'!B4065)</f>
        <v/>
      </c>
      <c r="C4065" s="16" t="str">
        <f>IF('6.標準時間'!$C4065="","",'6.標準時間'!C4065)</f>
        <v/>
      </c>
      <c r="D4065" s="16" t="str">
        <f>IF('6.標準時間'!$C4065="","",'6.標準時間'!E4065)</f>
        <v/>
      </c>
      <c r="E4065" s="171" t="str">
        <f>IF('6.標準時間'!$C4065="","",'6.標準時間'!F4065)</f>
        <v/>
      </c>
      <c r="F4065" s="15" t="str">
        <f t="shared" si="126"/>
        <v/>
      </c>
      <c r="G4065" s="142" t="str">
        <f>IF('6.標準時間'!$C4065="","",'6.標準時間'!H4065)</f>
        <v/>
      </c>
      <c r="H4065" s="142" t="str">
        <f>IF('6.標準時間'!$C4065="","",'6.標準時間'!I4065)</f>
        <v/>
      </c>
      <c r="I4065" s="107" t="str">
        <f>IF(C4065="","",VLOOKUP($C4065,'7.工程別レート'!$C$6:$E$501,3,FALSE))</f>
        <v/>
      </c>
      <c r="J4065" s="108" t="str">
        <f>IF(C4065="","",VLOOKUP($C4065,'7.工程別レート'!$C$6:$E$501,2,FALSE))</f>
        <v/>
      </c>
      <c r="K4065" s="195" t="str">
        <f t="shared" si="127"/>
        <v/>
      </c>
    </row>
    <row r="4066" spans="2:11" ht="18" customHeight="1">
      <c r="B4066" s="16" t="str">
        <f>IF('6.標準時間'!$B4066="","",'6.標準時間'!B4066)</f>
        <v/>
      </c>
      <c r="C4066" s="16" t="str">
        <f>IF('6.標準時間'!$C4066="","",'6.標準時間'!C4066)</f>
        <v/>
      </c>
      <c r="D4066" s="16" t="str">
        <f>IF('6.標準時間'!$C4066="","",'6.標準時間'!E4066)</f>
        <v/>
      </c>
      <c r="E4066" s="171" t="str">
        <f>IF('6.標準時間'!$C4066="","",'6.標準時間'!F4066)</f>
        <v/>
      </c>
      <c r="F4066" s="15" t="str">
        <f t="shared" si="126"/>
        <v/>
      </c>
      <c r="G4066" s="142" t="str">
        <f>IF('6.標準時間'!$C4066="","",'6.標準時間'!H4066)</f>
        <v/>
      </c>
      <c r="H4066" s="142" t="str">
        <f>IF('6.標準時間'!$C4066="","",'6.標準時間'!I4066)</f>
        <v/>
      </c>
      <c r="I4066" s="107" t="str">
        <f>IF(C4066="","",VLOOKUP($C4066,'7.工程別レート'!$C$6:$E$501,3,FALSE))</f>
        <v/>
      </c>
      <c r="J4066" s="108" t="str">
        <f>IF(C4066="","",VLOOKUP($C4066,'7.工程別レート'!$C$6:$E$501,2,FALSE))</f>
        <v/>
      </c>
      <c r="K4066" s="195" t="str">
        <f t="shared" si="127"/>
        <v/>
      </c>
    </row>
    <row r="4067" spans="2:11" ht="18" customHeight="1">
      <c r="B4067" s="16" t="str">
        <f>IF('6.標準時間'!$B4067="","",'6.標準時間'!B4067)</f>
        <v/>
      </c>
      <c r="C4067" s="16" t="str">
        <f>IF('6.標準時間'!$C4067="","",'6.標準時間'!C4067)</f>
        <v/>
      </c>
      <c r="D4067" s="16" t="str">
        <f>IF('6.標準時間'!$C4067="","",'6.標準時間'!E4067)</f>
        <v/>
      </c>
      <c r="E4067" s="171" t="str">
        <f>IF('6.標準時間'!$C4067="","",'6.標準時間'!F4067)</f>
        <v/>
      </c>
      <c r="F4067" s="15" t="str">
        <f t="shared" si="126"/>
        <v/>
      </c>
      <c r="G4067" s="142" t="str">
        <f>IF('6.標準時間'!$C4067="","",'6.標準時間'!H4067)</f>
        <v/>
      </c>
      <c r="H4067" s="142" t="str">
        <f>IF('6.標準時間'!$C4067="","",'6.標準時間'!I4067)</f>
        <v/>
      </c>
      <c r="I4067" s="107" t="str">
        <f>IF(C4067="","",VLOOKUP($C4067,'7.工程別レート'!$C$6:$E$501,3,FALSE))</f>
        <v/>
      </c>
      <c r="J4067" s="108" t="str">
        <f>IF(C4067="","",VLOOKUP($C4067,'7.工程別レート'!$C$6:$E$501,2,FALSE))</f>
        <v/>
      </c>
      <c r="K4067" s="195" t="str">
        <f t="shared" si="127"/>
        <v/>
      </c>
    </row>
    <row r="4068" spans="2:11" ht="18" customHeight="1">
      <c r="B4068" s="16" t="str">
        <f>IF('6.標準時間'!$B4068="","",'6.標準時間'!B4068)</f>
        <v/>
      </c>
      <c r="C4068" s="16" t="str">
        <f>IF('6.標準時間'!$C4068="","",'6.標準時間'!C4068)</f>
        <v/>
      </c>
      <c r="D4068" s="16" t="str">
        <f>IF('6.標準時間'!$C4068="","",'6.標準時間'!E4068)</f>
        <v/>
      </c>
      <c r="E4068" s="171" t="str">
        <f>IF('6.標準時間'!$C4068="","",'6.標準時間'!F4068)</f>
        <v/>
      </c>
      <c r="F4068" s="15" t="str">
        <f t="shared" si="126"/>
        <v/>
      </c>
      <c r="G4068" s="142" t="str">
        <f>IF('6.標準時間'!$C4068="","",'6.標準時間'!H4068)</f>
        <v/>
      </c>
      <c r="H4068" s="142" t="str">
        <f>IF('6.標準時間'!$C4068="","",'6.標準時間'!I4068)</f>
        <v/>
      </c>
      <c r="I4068" s="107" t="str">
        <f>IF(C4068="","",VLOOKUP($C4068,'7.工程別レート'!$C$6:$E$501,3,FALSE))</f>
        <v/>
      </c>
      <c r="J4068" s="108" t="str">
        <f>IF(C4068="","",VLOOKUP($C4068,'7.工程別レート'!$C$6:$E$501,2,FALSE))</f>
        <v/>
      </c>
      <c r="K4068" s="195" t="str">
        <f t="shared" si="127"/>
        <v/>
      </c>
    </row>
    <row r="4069" spans="2:11" ht="18" customHeight="1">
      <c r="B4069" s="16" t="str">
        <f>IF('6.標準時間'!$B4069="","",'6.標準時間'!B4069)</f>
        <v/>
      </c>
      <c r="C4069" s="16" t="str">
        <f>IF('6.標準時間'!$C4069="","",'6.標準時間'!C4069)</f>
        <v/>
      </c>
      <c r="D4069" s="16" t="str">
        <f>IF('6.標準時間'!$C4069="","",'6.標準時間'!E4069)</f>
        <v/>
      </c>
      <c r="E4069" s="171" t="str">
        <f>IF('6.標準時間'!$C4069="","",'6.標準時間'!F4069)</f>
        <v/>
      </c>
      <c r="F4069" s="15" t="str">
        <f t="shared" si="126"/>
        <v/>
      </c>
      <c r="G4069" s="142" t="str">
        <f>IF('6.標準時間'!$C4069="","",'6.標準時間'!H4069)</f>
        <v/>
      </c>
      <c r="H4069" s="142" t="str">
        <f>IF('6.標準時間'!$C4069="","",'6.標準時間'!I4069)</f>
        <v/>
      </c>
      <c r="I4069" s="107" t="str">
        <f>IF(C4069="","",VLOOKUP($C4069,'7.工程別レート'!$C$6:$E$501,3,FALSE))</f>
        <v/>
      </c>
      <c r="J4069" s="108" t="str">
        <f>IF(C4069="","",VLOOKUP($C4069,'7.工程別レート'!$C$6:$E$501,2,FALSE))</f>
        <v/>
      </c>
      <c r="K4069" s="195" t="str">
        <f t="shared" si="127"/>
        <v/>
      </c>
    </row>
    <row r="4070" spans="2:11" ht="18" customHeight="1">
      <c r="B4070" s="16" t="str">
        <f>IF('6.標準時間'!$B4070="","",'6.標準時間'!B4070)</f>
        <v/>
      </c>
      <c r="C4070" s="16" t="str">
        <f>IF('6.標準時間'!$C4070="","",'6.標準時間'!C4070)</f>
        <v/>
      </c>
      <c r="D4070" s="16" t="str">
        <f>IF('6.標準時間'!$C4070="","",'6.標準時間'!E4070)</f>
        <v/>
      </c>
      <c r="E4070" s="171" t="str">
        <f>IF('6.標準時間'!$C4070="","",'6.標準時間'!F4070)</f>
        <v/>
      </c>
      <c r="F4070" s="15" t="str">
        <f t="shared" si="126"/>
        <v/>
      </c>
      <c r="G4070" s="142" t="str">
        <f>IF('6.標準時間'!$C4070="","",'6.標準時間'!H4070)</f>
        <v/>
      </c>
      <c r="H4070" s="142" t="str">
        <f>IF('6.標準時間'!$C4070="","",'6.標準時間'!I4070)</f>
        <v/>
      </c>
      <c r="I4070" s="107" t="str">
        <f>IF(C4070="","",VLOOKUP($C4070,'7.工程別レート'!$C$6:$E$501,3,FALSE))</f>
        <v/>
      </c>
      <c r="J4070" s="108" t="str">
        <f>IF(C4070="","",VLOOKUP($C4070,'7.工程別レート'!$C$6:$E$501,2,FALSE))</f>
        <v/>
      </c>
      <c r="K4070" s="195" t="str">
        <f t="shared" si="127"/>
        <v/>
      </c>
    </row>
    <row r="4071" spans="2:11" ht="18" customHeight="1">
      <c r="B4071" s="16" t="str">
        <f>IF('6.標準時間'!$B4071="","",'6.標準時間'!B4071)</f>
        <v/>
      </c>
      <c r="C4071" s="16" t="str">
        <f>IF('6.標準時間'!$C4071="","",'6.標準時間'!C4071)</f>
        <v/>
      </c>
      <c r="D4071" s="16" t="str">
        <f>IF('6.標準時間'!$C4071="","",'6.標準時間'!E4071)</f>
        <v/>
      </c>
      <c r="E4071" s="171" t="str">
        <f>IF('6.標準時間'!$C4071="","",'6.標準時間'!F4071)</f>
        <v/>
      </c>
      <c r="F4071" s="15" t="str">
        <f t="shared" si="126"/>
        <v/>
      </c>
      <c r="G4071" s="142" t="str">
        <f>IF('6.標準時間'!$C4071="","",'6.標準時間'!H4071)</f>
        <v/>
      </c>
      <c r="H4071" s="142" t="str">
        <f>IF('6.標準時間'!$C4071="","",'6.標準時間'!I4071)</f>
        <v/>
      </c>
      <c r="I4071" s="107" t="str">
        <f>IF(C4071="","",VLOOKUP($C4071,'7.工程別レート'!$C$6:$E$501,3,FALSE))</f>
        <v/>
      </c>
      <c r="J4071" s="108" t="str">
        <f>IF(C4071="","",VLOOKUP($C4071,'7.工程別レート'!$C$6:$E$501,2,FALSE))</f>
        <v/>
      </c>
      <c r="K4071" s="195" t="str">
        <f t="shared" si="127"/>
        <v/>
      </c>
    </row>
    <row r="4072" spans="2:11" ht="18" customHeight="1">
      <c r="B4072" s="16" t="str">
        <f>IF('6.標準時間'!$B4072="","",'6.標準時間'!B4072)</f>
        <v/>
      </c>
      <c r="C4072" s="16" t="str">
        <f>IF('6.標準時間'!$C4072="","",'6.標準時間'!C4072)</f>
        <v/>
      </c>
      <c r="D4072" s="16" t="str">
        <f>IF('6.標準時間'!$C4072="","",'6.標準時間'!E4072)</f>
        <v/>
      </c>
      <c r="E4072" s="171" t="str">
        <f>IF('6.標準時間'!$C4072="","",'6.標準時間'!F4072)</f>
        <v/>
      </c>
      <c r="F4072" s="15" t="str">
        <f t="shared" si="126"/>
        <v/>
      </c>
      <c r="G4072" s="142" t="str">
        <f>IF('6.標準時間'!$C4072="","",'6.標準時間'!H4072)</f>
        <v/>
      </c>
      <c r="H4072" s="142" t="str">
        <f>IF('6.標準時間'!$C4072="","",'6.標準時間'!I4072)</f>
        <v/>
      </c>
      <c r="I4072" s="107" t="str">
        <f>IF(C4072="","",VLOOKUP($C4072,'7.工程別レート'!$C$6:$E$501,3,FALSE))</f>
        <v/>
      </c>
      <c r="J4072" s="108" t="str">
        <f>IF(C4072="","",VLOOKUP($C4072,'7.工程別レート'!$C$6:$E$501,2,FALSE))</f>
        <v/>
      </c>
      <c r="K4072" s="195" t="str">
        <f t="shared" si="127"/>
        <v/>
      </c>
    </row>
    <row r="4073" spans="2:11" ht="18" customHeight="1">
      <c r="B4073" s="16" t="str">
        <f>IF('6.標準時間'!$B4073="","",'6.標準時間'!B4073)</f>
        <v/>
      </c>
      <c r="C4073" s="16" t="str">
        <f>IF('6.標準時間'!$C4073="","",'6.標準時間'!C4073)</f>
        <v/>
      </c>
      <c r="D4073" s="16" t="str">
        <f>IF('6.標準時間'!$C4073="","",'6.標準時間'!E4073)</f>
        <v/>
      </c>
      <c r="E4073" s="171" t="str">
        <f>IF('6.標準時間'!$C4073="","",'6.標準時間'!F4073)</f>
        <v/>
      </c>
      <c r="F4073" s="15" t="str">
        <f t="shared" si="126"/>
        <v/>
      </c>
      <c r="G4073" s="142" t="str">
        <f>IF('6.標準時間'!$C4073="","",'6.標準時間'!H4073)</f>
        <v/>
      </c>
      <c r="H4073" s="142" t="str">
        <f>IF('6.標準時間'!$C4073="","",'6.標準時間'!I4073)</f>
        <v/>
      </c>
      <c r="I4073" s="107" t="str">
        <f>IF(C4073="","",VLOOKUP($C4073,'7.工程別レート'!$C$6:$E$501,3,FALSE))</f>
        <v/>
      </c>
      <c r="J4073" s="108" t="str">
        <f>IF(C4073="","",VLOOKUP($C4073,'7.工程別レート'!$C$6:$E$501,2,FALSE))</f>
        <v/>
      </c>
      <c r="K4073" s="195" t="str">
        <f t="shared" si="127"/>
        <v/>
      </c>
    </row>
    <row r="4074" spans="2:11" ht="18" customHeight="1">
      <c r="B4074" s="16" t="str">
        <f>IF('6.標準時間'!$B4074="","",'6.標準時間'!B4074)</f>
        <v/>
      </c>
      <c r="C4074" s="16" t="str">
        <f>IF('6.標準時間'!$C4074="","",'6.標準時間'!C4074)</f>
        <v/>
      </c>
      <c r="D4074" s="16" t="str">
        <f>IF('6.標準時間'!$C4074="","",'6.標準時間'!E4074)</f>
        <v/>
      </c>
      <c r="E4074" s="171" t="str">
        <f>IF('6.標準時間'!$C4074="","",'6.標準時間'!F4074)</f>
        <v/>
      </c>
      <c r="F4074" s="15" t="str">
        <f t="shared" si="126"/>
        <v/>
      </c>
      <c r="G4074" s="142" t="str">
        <f>IF('6.標準時間'!$C4074="","",'6.標準時間'!H4074)</f>
        <v/>
      </c>
      <c r="H4074" s="142" t="str">
        <f>IF('6.標準時間'!$C4074="","",'6.標準時間'!I4074)</f>
        <v/>
      </c>
      <c r="I4074" s="107" t="str">
        <f>IF(C4074="","",VLOOKUP($C4074,'7.工程別レート'!$C$6:$E$501,3,FALSE))</f>
        <v/>
      </c>
      <c r="J4074" s="108" t="str">
        <f>IF(C4074="","",VLOOKUP($C4074,'7.工程別レート'!$C$6:$E$501,2,FALSE))</f>
        <v/>
      </c>
      <c r="K4074" s="195" t="str">
        <f t="shared" si="127"/>
        <v/>
      </c>
    </row>
    <row r="4075" spans="2:11" ht="18" customHeight="1">
      <c r="B4075" s="16" t="str">
        <f>IF('6.標準時間'!$B4075="","",'6.標準時間'!B4075)</f>
        <v/>
      </c>
      <c r="C4075" s="16" t="str">
        <f>IF('6.標準時間'!$C4075="","",'6.標準時間'!C4075)</f>
        <v/>
      </c>
      <c r="D4075" s="16" t="str">
        <f>IF('6.標準時間'!$C4075="","",'6.標準時間'!E4075)</f>
        <v/>
      </c>
      <c r="E4075" s="171" t="str">
        <f>IF('6.標準時間'!$C4075="","",'6.標準時間'!F4075)</f>
        <v/>
      </c>
      <c r="F4075" s="15" t="str">
        <f t="shared" si="126"/>
        <v/>
      </c>
      <c r="G4075" s="142" t="str">
        <f>IF('6.標準時間'!$C4075="","",'6.標準時間'!H4075)</f>
        <v/>
      </c>
      <c r="H4075" s="142" t="str">
        <f>IF('6.標準時間'!$C4075="","",'6.標準時間'!I4075)</f>
        <v/>
      </c>
      <c r="I4075" s="107" t="str">
        <f>IF(C4075="","",VLOOKUP($C4075,'7.工程別レート'!$C$6:$E$501,3,FALSE))</f>
        <v/>
      </c>
      <c r="J4075" s="108" t="str">
        <f>IF(C4075="","",VLOOKUP($C4075,'7.工程別レート'!$C$6:$E$501,2,FALSE))</f>
        <v/>
      </c>
      <c r="K4075" s="195" t="str">
        <f t="shared" si="127"/>
        <v/>
      </c>
    </row>
    <row r="4076" spans="2:11" ht="18" customHeight="1">
      <c r="B4076" s="16" t="str">
        <f>IF('6.標準時間'!$B4076="","",'6.標準時間'!B4076)</f>
        <v/>
      </c>
      <c r="C4076" s="16" t="str">
        <f>IF('6.標準時間'!$C4076="","",'6.標準時間'!C4076)</f>
        <v/>
      </c>
      <c r="D4076" s="16" t="str">
        <f>IF('6.標準時間'!$C4076="","",'6.標準時間'!E4076)</f>
        <v/>
      </c>
      <c r="E4076" s="171" t="str">
        <f>IF('6.標準時間'!$C4076="","",'6.標準時間'!F4076)</f>
        <v/>
      </c>
      <c r="F4076" s="15" t="str">
        <f t="shared" si="126"/>
        <v/>
      </c>
      <c r="G4076" s="142" t="str">
        <f>IF('6.標準時間'!$C4076="","",'6.標準時間'!H4076)</f>
        <v/>
      </c>
      <c r="H4076" s="142" t="str">
        <f>IF('6.標準時間'!$C4076="","",'6.標準時間'!I4076)</f>
        <v/>
      </c>
      <c r="I4076" s="107" t="str">
        <f>IF(C4076="","",VLOOKUP($C4076,'7.工程別レート'!$C$6:$E$501,3,FALSE))</f>
        <v/>
      </c>
      <c r="J4076" s="108" t="str">
        <f>IF(C4076="","",VLOOKUP($C4076,'7.工程別レート'!$C$6:$E$501,2,FALSE))</f>
        <v/>
      </c>
      <c r="K4076" s="195" t="str">
        <f t="shared" si="127"/>
        <v/>
      </c>
    </row>
    <row r="4077" spans="2:11" ht="18" customHeight="1">
      <c r="B4077" s="16" t="str">
        <f>IF('6.標準時間'!$B4077="","",'6.標準時間'!B4077)</f>
        <v/>
      </c>
      <c r="C4077" s="16" t="str">
        <f>IF('6.標準時間'!$C4077="","",'6.標準時間'!C4077)</f>
        <v/>
      </c>
      <c r="D4077" s="16" t="str">
        <f>IF('6.標準時間'!$C4077="","",'6.標準時間'!E4077)</f>
        <v/>
      </c>
      <c r="E4077" s="171" t="str">
        <f>IF('6.標準時間'!$C4077="","",'6.標準時間'!F4077)</f>
        <v/>
      </c>
      <c r="F4077" s="15" t="str">
        <f t="shared" si="126"/>
        <v/>
      </c>
      <c r="G4077" s="142" t="str">
        <f>IF('6.標準時間'!$C4077="","",'6.標準時間'!H4077)</f>
        <v/>
      </c>
      <c r="H4077" s="142" t="str">
        <f>IF('6.標準時間'!$C4077="","",'6.標準時間'!I4077)</f>
        <v/>
      </c>
      <c r="I4077" s="107" t="str">
        <f>IF(C4077="","",VLOOKUP($C4077,'7.工程別レート'!$C$6:$E$501,3,FALSE))</f>
        <v/>
      </c>
      <c r="J4077" s="108" t="str">
        <f>IF(C4077="","",VLOOKUP($C4077,'7.工程別レート'!$C$6:$E$501,2,FALSE))</f>
        <v/>
      </c>
      <c r="K4077" s="195" t="str">
        <f t="shared" si="127"/>
        <v/>
      </c>
    </row>
    <row r="4078" spans="2:11" ht="18" customHeight="1">
      <c r="B4078" s="16" t="str">
        <f>IF('6.標準時間'!$B4078="","",'6.標準時間'!B4078)</f>
        <v/>
      </c>
      <c r="C4078" s="16" t="str">
        <f>IF('6.標準時間'!$C4078="","",'6.標準時間'!C4078)</f>
        <v/>
      </c>
      <c r="D4078" s="16" t="str">
        <f>IF('6.標準時間'!$C4078="","",'6.標準時間'!E4078)</f>
        <v/>
      </c>
      <c r="E4078" s="171" t="str">
        <f>IF('6.標準時間'!$C4078="","",'6.標準時間'!F4078)</f>
        <v/>
      </c>
      <c r="F4078" s="15" t="str">
        <f t="shared" si="126"/>
        <v/>
      </c>
      <c r="G4078" s="142" t="str">
        <f>IF('6.標準時間'!$C4078="","",'6.標準時間'!H4078)</f>
        <v/>
      </c>
      <c r="H4078" s="142" t="str">
        <f>IF('6.標準時間'!$C4078="","",'6.標準時間'!I4078)</f>
        <v/>
      </c>
      <c r="I4078" s="107" t="str">
        <f>IF(C4078="","",VLOOKUP($C4078,'7.工程別レート'!$C$6:$E$501,3,FALSE))</f>
        <v/>
      </c>
      <c r="J4078" s="108" t="str">
        <f>IF(C4078="","",VLOOKUP($C4078,'7.工程別レート'!$C$6:$E$501,2,FALSE))</f>
        <v/>
      </c>
      <c r="K4078" s="195" t="str">
        <f t="shared" si="127"/>
        <v/>
      </c>
    </row>
    <row r="4079" spans="2:11" ht="18" customHeight="1">
      <c r="B4079" s="16" t="str">
        <f>IF('6.標準時間'!$B4079="","",'6.標準時間'!B4079)</f>
        <v/>
      </c>
      <c r="C4079" s="16" t="str">
        <f>IF('6.標準時間'!$C4079="","",'6.標準時間'!C4079)</f>
        <v/>
      </c>
      <c r="D4079" s="16" t="str">
        <f>IF('6.標準時間'!$C4079="","",'6.標準時間'!E4079)</f>
        <v/>
      </c>
      <c r="E4079" s="171" t="str">
        <f>IF('6.標準時間'!$C4079="","",'6.標準時間'!F4079)</f>
        <v/>
      </c>
      <c r="F4079" s="15" t="str">
        <f t="shared" si="126"/>
        <v/>
      </c>
      <c r="G4079" s="142" t="str">
        <f>IF('6.標準時間'!$C4079="","",'6.標準時間'!H4079)</f>
        <v/>
      </c>
      <c r="H4079" s="142" t="str">
        <f>IF('6.標準時間'!$C4079="","",'6.標準時間'!I4079)</f>
        <v/>
      </c>
      <c r="I4079" s="107" t="str">
        <f>IF(C4079="","",VLOOKUP($C4079,'7.工程別レート'!$C$6:$E$501,3,FALSE))</f>
        <v/>
      </c>
      <c r="J4079" s="108" t="str">
        <f>IF(C4079="","",VLOOKUP($C4079,'7.工程別レート'!$C$6:$E$501,2,FALSE))</f>
        <v/>
      </c>
      <c r="K4079" s="195" t="str">
        <f t="shared" si="127"/>
        <v/>
      </c>
    </row>
    <row r="4080" spans="2:11" ht="18" customHeight="1">
      <c r="B4080" s="16" t="str">
        <f>IF('6.標準時間'!$B4080="","",'6.標準時間'!B4080)</f>
        <v/>
      </c>
      <c r="C4080" s="16" t="str">
        <f>IF('6.標準時間'!$C4080="","",'6.標準時間'!C4080)</f>
        <v/>
      </c>
      <c r="D4080" s="16" t="str">
        <f>IF('6.標準時間'!$C4080="","",'6.標準時間'!E4080)</f>
        <v/>
      </c>
      <c r="E4080" s="171" t="str">
        <f>IF('6.標準時間'!$C4080="","",'6.標準時間'!F4080)</f>
        <v/>
      </c>
      <c r="F4080" s="15" t="str">
        <f t="shared" si="126"/>
        <v/>
      </c>
      <c r="G4080" s="142" t="str">
        <f>IF('6.標準時間'!$C4080="","",'6.標準時間'!H4080)</f>
        <v/>
      </c>
      <c r="H4080" s="142" t="str">
        <f>IF('6.標準時間'!$C4080="","",'6.標準時間'!I4080)</f>
        <v/>
      </c>
      <c r="I4080" s="107" t="str">
        <f>IF(C4080="","",VLOOKUP($C4080,'7.工程別レート'!$C$6:$E$501,3,FALSE))</f>
        <v/>
      </c>
      <c r="J4080" s="108" t="str">
        <f>IF(C4080="","",VLOOKUP($C4080,'7.工程別レート'!$C$6:$E$501,2,FALSE))</f>
        <v/>
      </c>
      <c r="K4080" s="195" t="str">
        <f t="shared" si="127"/>
        <v/>
      </c>
    </row>
    <row r="4081" spans="2:11" ht="18" customHeight="1">
      <c r="B4081" s="16" t="str">
        <f>IF('6.標準時間'!$B4081="","",'6.標準時間'!B4081)</f>
        <v/>
      </c>
      <c r="C4081" s="16" t="str">
        <f>IF('6.標準時間'!$C4081="","",'6.標準時間'!C4081)</f>
        <v/>
      </c>
      <c r="D4081" s="16" t="str">
        <f>IF('6.標準時間'!$C4081="","",'6.標準時間'!E4081)</f>
        <v/>
      </c>
      <c r="E4081" s="171" t="str">
        <f>IF('6.標準時間'!$C4081="","",'6.標準時間'!F4081)</f>
        <v/>
      </c>
      <c r="F4081" s="15" t="str">
        <f t="shared" si="126"/>
        <v/>
      </c>
      <c r="G4081" s="142" t="str">
        <f>IF('6.標準時間'!$C4081="","",'6.標準時間'!H4081)</f>
        <v/>
      </c>
      <c r="H4081" s="142" t="str">
        <f>IF('6.標準時間'!$C4081="","",'6.標準時間'!I4081)</f>
        <v/>
      </c>
      <c r="I4081" s="107" t="str">
        <f>IF(C4081="","",VLOOKUP($C4081,'7.工程別レート'!$C$6:$E$501,3,FALSE))</f>
        <v/>
      </c>
      <c r="J4081" s="108" t="str">
        <f>IF(C4081="","",VLOOKUP($C4081,'7.工程別レート'!$C$6:$E$501,2,FALSE))</f>
        <v/>
      </c>
      <c r="K4081" s="195" t="str">
        <f t="shared" si="127"/>
        <v/>
      </c>
    </row>
    <row r="4082" spans="2:11" ht="18" customHeight="1">
      <c r="B4082" s="16" t="str">
        <f>IF('6.標準時間'!$B4082="","",'6.標準時間'!B4082)</f>
        <v/>
      </c>
      <c r="C4082" s="16" t="str">
        <f>IF('6.標準時間'!$C4082="","",'6.標準時間'!C4082)</f>
        <v/>
      </c>
      <c r="D4082" s="16" t="str">
        <f>IF('6.標準時間'!$C4082="","",'6.標準時間'!E4082)</f>
        <v/>
      </c>
      <c r="E4082" s="171" t="str">
        <f>IF('6.標準時間'!$C4082="","",'6.標準時間'!F4082)</f>
        <v/>
      </c>
      <c r="F4082" s="15" t="str">
        <f t="shared" si="126"/>
        <v/>
      </c>
      <c r="G4082" s="142" t="str">
        <f>IF('6.標準時間'!$C4082="","",'6.標準時間'!H4082)</f>
        <v/>
      </c>
      <c r="H4082" s="142" t="str">
        <f>IF('6.標準時間'!$C4082="","",'6.標準時間'!I4082)</f>
        <v/>
      </c>
      <c r="I4082" s="107" t="str">
        <f>IF(C4082="","",VLOOKUP($C4082,'7.工程別レート'!$C$6:$E$501,3,FALSE))</f>
        <v/>
      </c>
      <c r="J4082" s="108" t="str">
        <f>IF(C4082="","",VLOOKUP($C4082,'7.工程別レート'!$C$6:$E$501,2,FALSE))</f>
        <v/>
      </c>
      <c r="K4082" s="195" t="str">
        <f t="shared" si="127"/>
        <v/>
      </c>
    </row>
    <row r="4083" spans="2:11" ht="18" customHeight="1">
      <c r="B4083" s="16" t="str">
        <f>IF('6.標準時間'!$B4083="","",'6.標準時間'!B4083)</f>
        <v/>
      </c>
      <c r="C4083" s="16" t="str">
        <f>IF('6.標準時間'!$C4083="","",'6.標準時間'!C4083)</f>
        <v/>
      </c>
      <c r="D4083" s="16" t="str">
        <f>IF('6.標準時間'!$C4083="","",'6.標準時間'!E4083)</f>
        <v/>
      </c>
      <c r="E4083" s="171" t="str">
        <f>IF('6.標準時間'!$C4083="","",'6.標準時間'!F4083)</f>
        <v/>
      </c>
      <c r="F4083" s="15" t="str">
        <f t="shared" si="126"/>
        <v/>
      </c>
      <c r="G4083" s="142" t="str">
        <f>IF('6.標準時間'!$C4083="","",'6.標準時間'!H4083)</f>
        <v/>
      </c>
      <c r="H4083" s="142" t="str">
        <f>IF('6.標準時間'!$C4083="","",'6.標準時間'!I4083)</f>
        <v/>
      </c>
      <c r="I4083" s="107" t="str">
        <f>IF(C4083="","",VLOOKUP($C4083,'7.工程別レート'!$C$6:$E$501,3,FALSE))</f>
        <v/>
      </c>
      <c r="J4083" s="108" t="str">
        <f>IF(C4083="","",VLOOKUP($C4083,'7.工程別レート'!$C$6:$E$501,2,FALSE))</f>
        <v/>
      </c>
      <c r="K4083" s="195" t="str">
        <f t="shared" si="127"/>
        <v/>
      </c>
    </row>
    <row r="4084" spans="2:11" ht="18" customHeight="1">
      <c r="B4084" s="16" t="str">
        <f>IF('6.標準時間'!$B4084="","",'6.標準時間'!B4084)</f>
        <v/>
      </c>
      <c r="C4084" s="16" t="str">
        <f>IF('6.標準時間'!$C4084="","",'6.標準時間'!C4084)</f>
        <v/>
      </c>
      <c r="D4084" s="16" t="str">
        <f>IF('6.標準時間'!$C4084="","",'6.標準時間'!E4084)</f>
        <v/>
      </c>
      <c r="E4084" s="171" t="str">
        <f>IF('6.標準時間'!$C4084="","",'6.標準時間'!F4084)</f>
        <v/>
      </c>
      <c r="F4084" s="15" t="str">
        <f t="shared" si="126"/>
        <v/>
      </c>
      <c r="G4084" s="142" t="str">
        <f>IF('6.標準時間'!$C4084="","",'6.標準時間'!H4084)</f>
        <v/>
      </c>
      <c r="H4084" s="142" t="str">
        <f>IF('6.標準時間'!$C4084="","",'6.標準時間'!I4084)</f>
        <v/>
      </c>
      <c r="I4084" s="107" t="str">
        <f>IF(C4084="","",VLOOKUP($C4084,'7.工程別レート'!$C$6:$E$501,3,FALSE))</f>
        <v/>
      </c>
      <c r="J4084" s="108" t="str">
        <f>IF(C4084="","",VLOOKUP($C4084,'7.工程別レート'!$C$6:$E$501,2,FALSE))</f>
        <v/>
      </c>
      <c r="K4084" s="195" t="str">
        <f t="shared" si="127"/>
        <v/>
      </c>
    </row>
    <row r="4085" spans="2:11" ht="18" customHeight="1">
      <c r="B4085" s="16" t="str">
        <f>IF('6.標準時間'!$B4085="","",'6.標準時間'!B4085)</f>
        <v/>
      </c>
      <c r="C4085" s="16" t="str">
        <f>IF('6.標準時間'!$C4085="","",'6.標準時間'!C4085)</f>
        <v/>
      </c>
      <c r="D4085" s="16" t="str">
        <f>IF('6.標準時間'!$C4085="","",'6.標準時間'!E4085)</f>
        <v/>
      </c>
      <c r="E4085" s="171" t="str">
        <f>IF('6.標準時間'!$C4085="","",'6.標準時間'!F4085)</f>
        <v/>
      </c>
      <c r="F4085" s="15" t="str">
        <f t="shared" si="126"/>
        <v/>
      </c>
      <c r="G4085" s="142" t="str">
        <f>IF('6.標準時間'!$C4085="","",'6.標準時間'!H4085)</f>
        <v/>
      </c>
      <c r="H4085" s="142" t="str">
        <f>IF('6.標準時間'!$C4085="","",'6.標準時間'!I4085)</f>
        <v/>
      </c>
      <c r="I4085" s="107" t="str">
        <f>IF(C4085="","",VLOOKUP($C4085,'7.工程別レート'!$C$6:$E$501,3,FALSE))</f>
        <v/>
      </c>
      <c r="J4085" s="108" t="str">
        <f>IF(C4085="","",VLOOKUP($C4085,'7.工程別レート'!$C$6:$E$501,2,FALSE))</f>
        <v/>
      </c>
      <c r="K4085" s="195" t="str">
        <f t="shared" si="127"/>
        <v/>
      </c>
    </row>
    <row r="4086" spans="2:11" ht="18" customHeight="1">
      <c r="B4086" s="16" t="str">
        <f>IF('6.標準時間'!$B4086="","",'6.標準時間'!B4086)</f>
        <v/>
      </c>
      <c r="C4086" s="16" t="str">
        <f>IF('6.標準時間'!$C4086="","",'6.標準時間'!C4086)</f>
        <v/>
      </c>
      <c r="D4086" s="16" t="str">
        <f>IF('6.標準時間'!$C4086="","",'6.標準時間'!E4086)</f>
        <v/>
      </c>
      <c r="E4086" s="171" t="str">
        <f>IF('6.標準時間'!$C4086="","",'6.標準時間'!F4086)</f>
        <v/>
      </c>
      <c r="F4086" s="15" t="str">
        <f t="shared" si="126"/>
        <v/>
      </c>
      <c r="G4086" s="142" t="str">
        <f>IF('6.標準時間'!$C4086="","",'6.標準時間'!H4086)</f>
        <v/>
      </c>
      <c r="H4086" s="142" t="str">
        <f>IF('6.標準時間'!$C4086="","",'6.標準時間'!I4086)</f>
        <v/>
      </c>
      <c r="I4086" s="107" t="str">
        <f>IF(C4086="","",VLOOKUP($C4086,'7.工程別レート'!$C$6:$E$501,3,FALSE))</f>
        <v/>
      </c>
      <c r="J4086" s="108" t="str">
        <f>IF(C4086="","",VLOOKUP($C4086,'7.工程別レート'!$C$6:$E$501,2,FALSE))</f>
        <v/>
      </c>
      <c r="K4086" s="195" t="str">
        <f t="shared" si="127"/>
        <v/>
      </c>
    </row>
    <row r="4087" spans="2:11" ht="18" customHeight="1">
      <c r="B4087" s="16" t="str">
        <f>IF('6.標準時間'!$B4087="","",'6.標準時間'!B4087)</f>
        <v/>
      </c>
      <c r="C4087" s="16" t="str">
        <f>IF('6.標準時間'!$C4087="","",'6.標準時間'!C4087)</f>
        <v/>
      </c>
      <c r="D4087" s="16" t="str">
        <f>IF('6.標準時間'!$C4087="","",'6.標準時間'!E4087)</f>
        <v/>
      </c>
      <c r="E4087" s="171" t="str">
        <f>IF('6.標準時間'!$C4087="","",'6.標準時間'!F4087)</f>
        <v/>
      </c>
      <c r="F4087" s="15" t="str">
        <f t="shared" si="126"/>
        <v/>
      </c>
      <c r="G4087" s="142" t="str">
        <f>IF('6.標準時間'!$C4087="","",'6.標準時間'!H4087)</f>
        <v/>
      </c>
      <c r="H4087" s="142" t="str">
        <f>IF('6.標準時間'!$C4087="","",'6.標準時間'!I4087)</f>
        <v/>
      </c>
      <c r="I4087" s="107" t="str">
        <f>IF(C4087="","",VLOOKUP($C4087,'7.工程別レート'!$C$6:$E$501,3,FALSE))</f>
        <v/>
      </c>
      <c r="J4087" s="108" t="str">
        <f>IF(C4087="","",VLOOKUP($C4087,'7.工程別レート'!$C$6:$E$501,2,FALSE))</f>
        <v/>
      </c>
      <c r="K4087" s="195" t="str">
        <f t="shared" si="127"/>
        <v/>
      </c>
    </row>
    <row r="4088" spans="2:11" ht="18" customHeight="1">
      <c r="B4088" s="16" t="str">
        <f>IF('6.標準時間'!$B4088="","",'6.標準時間'!B4088)</f>
        <v/>
      </c>
      <c r="C4088" s="16" t="str">
        <f>IF('6.標準時間'!$C4088="","",'6.標準時間'!C4088)</f>
        <v/>
      </c>
      <c r="D4088" s="16" t="str">
        <f>IF('6.標準時間'!$C4088="","",'6.標準時間'!E4088)</f>
        <v/>
      </c>
      <c r="E4088" s="171" t="str">
        <f>IF('6.標準時間'!$C4088="","",'6.標準時間'!F4088)</f>
        <v/>
      </c>
      <c r="F4088" s="15" t="str">
        <f t="shared" si="126"/>
        <v/>
      </c>
      <c r="G4088" s="142" t="str">
        <f>IF('6.標準時間'!$C4088="","",'6.標準時間'!H4088)</f>
        <v/>
      </c>
      <c r="H4088" s="142" t="str">
        <f>IF('6.標準時間'!$C4088="","",'6.標準時間'!I4088)</f>
        <v/>
      </c>
      <c r="I4088" s="107" t="str">
        <f>IF(C4088="","",VLOOKUP($C4088,'7.工程別レート'!$C$6:$E$501,3,FALSE))</f>
        <v/>
      </c>
      <c r="J4088" s="108" t="str">
        <f>IF(C4088="","",VLOOKUP($C4088,'7.工程別レート'!$C$6:$E$501,2,FALSE))</f>
        <v/>
      </c>
      <c r="K4088" s="195" t="str">
        <f t="shared" si="127"/>
        <v/>
      </c>
    </row>
    <row r="4089" spans="2:11" ht="18" customHeight="1">
      <c r="B4089" s="16" t="str">
        <f>IF('6.標準時間'!$B4089="","",'6.標準時間'!B4089)</f>
        <v/>
      </c>
      <c r="C4089" s="16" t="str">
        <f>IF('6.標準時間'!$C4089="","",'6.標準時間'!C4089)</f>
        <v/>
      </c>
      <c r="D4089" s="16" t="str">
        <f>IF('6.標準時間'!$C4089="","",'6.標準時間'!E4089)</f>
        <v/>
      </c>
      <c r="E4089" s="171" t="str">
        <f>IF('6.標準時間'!$C4089="","",'6.標準時間'!F4089)</f>
        <v/>
      </c>
      <c r="F4089" s="15" t="str">
        <f t="shared" si="126"/>
        <v/>
      </c>
      <c r="G4089" s="142" t="str">
        <f>IF('6.標準時間'!$C4089="","",'6.標準時間'!H4089)</f>
        <v/>
      </c>
      <c r="H4089" s="142" t="str">
        <f>IF('6.標準時間'!$C4089="","",'6.標準時間'!I4089)</f>
        <v/>
      </c>
      <c r="I4089" s="107" t="str">
        <f>IF(C4089="","",VLOOKUP($C4089,'7.工程別レート'!$C$6:$E$501,3,FALSE))</f>
        <v/>
      </c>
      <c r="J4089" s="108" t="str">
        <f>IF(C4089="","",VLOOKUP($C4089,'7.工程別レート'!$C$6:$E$501,2,FALSE))</f>
        <v/>
      </c>
      <c r="K4089" s="195" t="str">
        <f t="shared" si="127"/>
        <v/>
      </c>
    </row>
    <row r="4090" spans="2:11" ht="18" customHeight="1">
      <c r="B4090" s="16" t="str">
        <f>IF('6.標準時間'!$B4090="","",'6.標準時間'!B4090)</f>
        <v/>
      </c>
      <c r="C4090" s="16" t="str">
        <f>IF('6.標準時間'!$C4090="","",'6.標準時間'!C4090)</f>
        <v/>
      </c>
      <c r="D4090" s="16" t="str">
        <f>IF('6.標準時間'!$C4090="","",'6.標準時間'!E4090)</f>
        <v/>
      </c>
      <c r="E4090" s="171" t="str">
        <f>IF('6.標準時間'!$C4090="","",'6.標準時間'!F4090)</f>
        <v/>
      </c>
      <c r="F4090" s="15" t="str">
        <f t="shared" si="126"/>
        <v/>
      </c>
      <c r="G4090" s="142" t="str">
        <f>IF('6.標準時間'!$C4090="","",'6.標準時間'!H4090)</f>
        <v/>
      </c>
      <c r="H4090" s="142" t="str">
        <f>IF('6.標準時間'!$C4090="","",'6.標準時間'!I4090)</f>
        <v/>
      </c>
      <c r="I4090" s="107" t="str">
        <f>IF(C4090="","",VLOOKUP($C4090,'7.工程別レート'!$C$6:$E$501,3,FALSE))</f>
        <v/>
      </c>
      <c r="J4090" s="108" t="str">
        <f>IF(C4090="","",VLOOKUP($C4090,'7.工程別レート'!$C$6:$E$501,2,FALSE))</f>
        <v/>
      </c>
      <c r="K4090" s="195" t="str">
        <f t="shared" si="127"/>
        <v/>
      </c>
    </row>
    <row r="4091" spans="2:11" ht="18" customHeight="1">
      <c r="B4091" s="16" t="str">
        <f>IF('6.標準時間'!$B4091="","",'6.標準時間'!B4091)</f>
        <v/>
      </c>
      <c r="C4091" s="16" t="str">
        <f>IF('6.標準時間'!$C4091="","",'6.標準時間'!C4091)</f>
        <v/>
      </c>
      <c r="D4091" s="16" t="str">
        <f>IF('6.標準時間'!$C4091="","",'6.標準時間'!E4091)</f>
        <v/>
      </c>
      <c r="E4091" s="171" t="str">
        <f>IF('6.標準時間'!$C4091="","",'6.標準時間'!F4091)</f>
        <v/>
      </c>
      <c r="F4091" s="15" t="str">
        <f t="shared" si="126"/>
        <v/>
      </c>
      <c r="G4091" s="142" t="str">
        <f>IF('6.標準時間'!$C4091="","",'6.標準時間'!H4091)</f>
        <v/>
      </c>
      <c r="H4091" s="142" t="str">
        <f>IF('6.標準時間'!$C4091="","",'6.標準時間'!I4091)</f>
        <v/>
      </c>
      <c r="I4091" s="107" t="str">
        <f>IF(C4091="","",VLOOKUP($C4091,'7.工程別レート'!$C$6:$E$501,3,FALSE))</f>
        <v/>
      </c>
      <c r="J4091" s="108" t="str">
        <f>IF(C4091="","",VLOOKUP($C4091,'7.工程別レート'!$C$6:$E$501,2,FALSE))</f>
        <v/>
      </c>
      <c r="K4091" s="195" t="str">
        <f t="shared" si="127"/>
        <v/>
      </c>
    </row>
    <row r="4092" spans="2:11" ht="18" customHeight="1">
      <c r="B4092" s="16" t="str">
        <f>IF('6.標準時間'!$B4092="","",'6.標準時間'!B4092)</f>
        <v/>
      </c>
      <c r="C4092" s="16" t="str">
        <f>IF('6.標準時間'!$C4092="","",'6.標準時間'!C4092)</f>
        <v/>
      </c>
      <c r="D4092" s="16" t="str">
        <f>IF('6.標準時間'!$C4092="","",'6.標準時間'!E4092)</f>
        <v/>
      </c>
      <c r="E4092" s="171" t="str">
        <f>IF('6.標準時間'!$C4092="","",'6.標準時間'!F4092)</f>
        <v/>
      </c>
      <c r="F4092" s="15" t="str">
        <f t="shared" si="126"/>
        <v/>
      </c>
      <c r="G4092" s="142" t="str">
        <f>IF('6.標準時間'!$C4092="","",'6.標準時間'!H4092)</f>
        <v/>
      </c>
      <c r="H4092" s="142" t="str">
        <f>IF('6.標準時間'!$C4092="","",'6.標準時間'!I4092)</f>
        <v/>
      </c>
      <c r="I4092" s="107" t="str">
        <f>IF(C4092="","",VLOOKUP($C4092,'7.工程別レート'!$C$6:$E$501,3,FALSE))</f>
        <v/>
      </c>
      <c r="J4092" s="108" t="str">
        <f>IF(C4092="","",VLOOKUP($C4092,'7.工程別レート'!$C$6:$E$501,2,FALSE))</f>
        <v/>
      </c>
      <c r="K4092" s="195" t="str">
        <f t="shared" si="127"/>
        <v/>
      </c>
    </row>
    <row r="4093" spans="2:11" ht="18" customHeight="1">
      <c r="B4093" s="16" t="str">
        <f>IF('6.標準時間'!$B4093="","",'6.標準時間'!B4093)</f>
        <v/>
      </c>
      <c r="C4093" s="16" t="str">
        <f>IF('6.標準時間'!$C4093="","",'6.標準時間'!C4093)</f>
        <v/>
      </c>
      <c r="D4093" s="16" t="str">
        <f>IF('6.標準時間'!$C4093="","",'6.標準時間'!E4093)</f>
        <v/>
      </c>
      <c r="E4093" s="171" t="str">
        <f>IF('6.標準時間'!$C4093="","",'6.標準時間'!F4093)</f>
        <v/>
      </c>
      <c r="F4093" s="15" t="str">
        <f t="shared" si="126"/>
        <v/>
      </c>
      <c r="G4093" s="142" t="str">
        <f>IF('6.標準時間'!$C4093="","",'6.標準時間'!H4093)</f>
        <v/>
      </c>
      <c r="H4093" s="142" t="str">
        <f>IF('6.標準時間'!$C4093="","",'6.標準時間'!I4093)</f>
        <v/>
      </c>
      <c r="I4093" s="107" t="str">
        <f>IF(C4093="","",VLOOKUP($C4093,'7.工程別レート'!$C$6:$E$501,3,FALSE))</f>
        <v/>
      </c>
      <c r="J4093" s="108" t="str">
        <f>IF(C4093="","",VLOOKUP($C4093,'7.工程別レート'!$C$6:$E$501,2,FALSE))</f>
        <v/>
      </c>
      <c r="K4093" s="195" t="str">
        <f t="shared" si="127"/>
        <v/>
      </c>
    </row>
    <row r="4094" spans="2:11" ht="18" customHeight="1">
      <c r="B4094" s="16" t="str">
        <f>IF('6.標準時間'!$B4094="","",'6.標準時間'!B4094)</f>
        <v/>
      </c>
      <c r="C4094" s="16" t="str">
        <f>IF('6.標準時間'!$C4094="","",'6.標準時間'!C4094)</f>
        <v/>
      </c>
      <c r="D4094" s="16" t="str">
        <f>IF('6.標準時間'!$C4094="","",'6.標準時間'!E4094)</f>
        <v/>
      </c>
      <c r="E4094" s="171" t="str">
        <f>IF('6.標準時間'!$C4094="","",'6.標準時間'!F4094)</f>
        <v/>
      </c>
      <c r="F4094" s="15" t="str">
        <f t="shared" si="126"/>
        <v/>
      </c>
      <c r="G4094" s="142" t="str">
        <f>IF('6.標準時間'!$C4094="","",'6.標準時間'!H4094)</f>
        <v/>
      </c>
      <c r="H4094" s="142" t="str">
        <f>IF('6.標準時間'!$C4094="","",'6.標準時間'!I4094)</f>
        <v/>
      </c>
      <c r="I4094" s="107" t="str">
        <f>IF(C4094="","",VLOOKUP($C4094,'7.工程別レート'!$C$6:$E$501,3,FALSE))</f>
        <v/>
      </c>
      <c r="J4094" s="108" t="str">
        <f>IF(C4094="","",VLOOKUP($C4094,'7.工程別レート'!$C$6:$E$501,2,FALSE))</f>
        <v/>
      </c>
      <c r="K4094" s="195" t="str">
        <f t="shared" si="127"/>
        <v/>
      </c>
    </row>
    <row r="4095" spans="2:11" ht="18" customHeight="1">
      <c r="B4095" s="16" t="str">
        <f>IF('6.標準時間'!$B4095="","",'6.標準時間'!B4095)</f>
        <v/>
      </c>
      <c r="C4095" s="16" t="str">
        <f>IF('6.標準時間'!$C4095="","",'6.標準時間'!C4095)</f>
        <v/>
      </c>
      <c r="D4095" s="16" t="str">
        <f>IF('6.標準時間'!$C4095="","",'6.標準時間'!E4095)</f>
        <v/>
      </c>
      <c r="E4095" s="171" t="str">
        <f>IF('6.標準時間'!$C4095="","",'6.標準時間'!F4095)</f>
        <v/>
      </c>
      <c r="F4095" s="15" t="str">
        <f t="shared" si="126"/>
        <v/>
      </c>
      <c r="G4095" s="142" t="str">
        <f>IF('6.標準時間'!$C4095="","",'6.標準時間'!H4095)</f>
        <v/>
      </c>
      <c r="H4095" s="142" t="str">
        <f>IF('6.標準時間'!$C4095="","",'6.標準時間'!I4095)</f>
        <v/>
      </c>
      <c r="I4095" s="107" t="str">
        <f>IF(C4095="","",VLOOKUP($C4095,'7.工程別レート'!$C$6:$E$501,3,FALSE))</f>
        <v/>
      </c>
      <c r="J4095" s="108" t="str">
        <f>IF(C4095="","",VLOOKUP($C4095,'7.工程別レート'!$C$6:$E$501,2,FALSE))</f>
        <v/>
      </c>
      <c r="K4095" s="195" t="str">
        <f t="shared" si="127"/>
        <v/>
      </c>
    </row>
    <row r="4096" spans="2:11" ht="18" customHeight="1">
      <c r="B4096" s="16" t="str">
        <f>IF('6.標準時間'!$B4096="","",'6.標準時間'!B4096)</f>
        <v/>
      </c>
      <c r="C4096" s="16" t="str">
        <f>IF('6.標準時間'!$C4096="","",'6.標準時間'!C4096)</f>
        <v/>
      </c>
      <c r="D4096" s="16" t="str">
        <f>IF('6.標準時間'!$C4096="","",'6.標準時間'!E4096)</f>
        <v/>
      </c>
      <c r="E4096" s="171" t="str">
        <f>IF('6.標準時間'!$C4096="","",'6.標準時間'!F4096)</f>
        <v/>
      </c>
      <c r="F4096" s="15" t="str">
        <f t="shared" si="126"/>
        <v/>
      </c>
      <c r="G4096" s="142" t="str">
        <f>IF('6.標準時間'!$C4096="","",'6.標準時間'!H4096)</f>
        <v/>
      </c>
      <c r="H4096" s="142" t="str">
        <f>IF('6.標準時間'!$C4096="","",'6.標準時間'!I4096)</f>
        <v/>
      </c>
      <c r="I4096" s="107" t="str">
        <f>IF(C4096="","",VLOOKUP($C4096,'7.工程別レート'!$C$6:$E$501,3,FALSE))</f>
        <v/>
      </c>
      <c r="J4096" s="108" t="str">
        <f>IF(C4096="","",VLOOKUP($C4096,'7.工程別レート'!$C$6:$E$501,2,FALSE))</f>
        <v/>
      </c>
      <c r="K4096" s="195" t="str">
        <f t="shared" si="127"/>
        <v/>
      </c>
    </row>
    <row r="4097" spans="2:11" ht="18" customHeight="1">
      <c r="B4097" s="16" t="str">
        <f>IF('6.標準時間'!$B4097="","",'6.標準時間'!B4097)</f>
        <v/>
      </c>
      <c r="C4097" s="16" t="str">
        <f>IF('6.標準時間'!$C4097="","",'6.標準時間'!C4097)</f>
        <v/>
      </c>
      <c r="D4097" s="16" t="str">
        <f>IF('6.標準時間'!$C4097="","",'6.標準時間'!E4097)</f>
        <v/>
      </c>
      <c r="E4097" s="171" t="str">
        <f>IF('6.標準時間'!$C4097="","",'6.標準時間'!F4097)</f>
        <v/>
      </c>
      <c r="F4097" s="15" t="str">
        <f t="shared" si="126"/>
        <v/>
      </c>
      <c r="G4097" s="142" t="str">
        <f>IF('6.標準時間'!$C4097="","",'6.標準時間'!H4097)</f>
        <v/>
      </c>
      <c r="H4097" s="142" t="str">
        <f>IF('6.標準時間'!$C4097="","",'6.標準時間'!I4097)</f>
        <v/>
      </c>
      <c r="I4097" s="107" t="str">
        <f>IF(C4097="","",VLOOKUP($C4097,'7.工程別レート'!$C$6:$E$501,3,FALSE))</f>
        <v/>
      </c>
      <c r="J4097" s="108" t="str">
        <f>IF(C4097="","",VLOOKUP($C4097,'7.工程別レート'!$C$6:$E$501,2,FALSE))</f>
        <v/>
      </c>
      <c r="K4097" s="195" t="str">
        <f t="shared" si="127"/>
        <v/>
      </c>
    </row>
    <row r="4098" spans="2:11" ht="18" customHeight="1">
      <c r="B4098" s="16" t="str">
        <f>IF('6.標準時間'!$B4098="","",'6.標準時間'!B4098)</f>
        <v/>
      </c>
      <c r="C4098" s="16" t="str">
        <f>IF('6.標準時間'!$C4098="","",'6.標準時間'!C4098)</f>
        <v/>
      </c>
      <c r="D4098" s="16" t="str">
        <f>IF('6.標準時間'!$C4098="","",'6.標準時間'!E4098)</f>
        <v/>
      </c>
      <c r="E4098" s="171" t="str">
        <f>IF('6.標準時間'!$C4098="","",'6.標準時間'!F4098)</f>
        <v/>
      </c>
      <c r="F4098" s="15" t="str">
        <f t="shared" si="126"/>
        <v/>
      </c>
      <c r="G4098" s="142" t="str">
        <f>IF('6.標準時間'!$C4098="","",'6.標準時間'!H4098)</f>
        <v/>
      </c>
      <c r="H4098" s="142" t="str">
        <f>IF('6.標準時間'!$C4098="","",'6.標準時間'!I4098)</f>
        <v/>
      </c>
      <c r="I4098" s="107" t="str">
        <f>IF(C4098="","",VLOOKUP($C4098,'7.工程別レート'!$C$6:$E$501,3,FALSE))</f>
        <v/>
      </c>
      <c r="J4098" s="108" t="str">
        <f>IF(C4098="","",VLOOKUP($C4098,'7.工程別レート'!$C$6:$E$501,2,FALSE))</f>
        <v/>
      </c>
      <c r="K4098" s="195" t="str">
        <f t="shared" si="127"/>
        <v/>
      </c>
    </row>
    <row r="4099" spans="2:11" ht="18" customHeight="1">
      <c r="B4099" s="16" t="str">
        <f>IF('6.標準時間'!$B4099="","",'6.標準時間'!B4099)</f>
        <v/>
      </c>
      <c r="C4099" s="16" t="str">
        <f>IF('6.標準時間'!$C4099="","",'6.標準時間'!C4099)</f>
        <v/>
      </c>
      <c r="D4099" s="16" t="str">
        <f>IF('6.標準時間'!$C4099="","",'6.標準時間'!E4099)</f>
        <v/>
      </c>
      <c r="E4099" s="171" t="str">
        <f>IF('6.標準時間'!$C4099="","",'6.標準時間'!F4099)</f>
        <v/>
      </c>
      <c r="F4099" s="15" t="str">
        <f t="shared" si="126"/>
        <v/>
      </c>
      <c r="G4099" s="142" t="str">
        <f>IF('6.標準時間'!$C4099="","",'6.標準時間'!H4099)</f>
        <v/>
      </c>
      <c r="H4099" s="142" t="str">
        <f>IF('6.標準時間'!$C4099="","",'6.標準時間'!I4099)</f>
        <v/>
      </c>
      <c r="I4099" s="107" t="str">
        <f>IF(C4099="","",VLOOKUP($C4099,'7.工程別レート'!$C$6:$E$501,3,FALSE))</f>
        <v/>
      </c>
      <c r="J4099" s="108" t="str">
        <f>IF(C4099="","",VLOOKUP($C4099,'7.工程別レート'!$C$6:$E$501,2,FALSE))</f>
        <v/>
      </c>
      <c r="K4099" s="195" t="str">
        <f t="shared" si="127"/>
        <v/>
      </c>
    </row>
    <row r="4100" spans="2:11" ht="18" customHeight="1">
      <c r="B4100" s="16" t="str">
        <f>IF('6.標準時間'!$B4100="","",'6.標準時間'!B4100)</f>
        <v/>
      </c>
      <c r="C4100" s="16" t="str">
        <f>IF('6.標準時間'!$C4100="","",'6.標準時間'!C4100)</f>
        <v/>
      </c>
      <c r="D4100" s="16" t="str">
        <f>IF('6.標準時間'!$C4100="","",'6.標準時間'!E4100)</f>
        <v/>
      </c>
      <c r="E4100" s="171" t="str">
        <f>IF('6.標準時間'!$C4100="","",'6.標準時間'!F4100)</f>
        <v/>
      </c>
      <c r="F4100" s="15" t="str">
        <f t="shared" si="126"/>
        <v/>
      </c>
      <c r="G4100" s="142" t="str">
        <f>IF('6.標準時間'!$C4100="","",'6.標準時間'!H4100)</f>
        <v/>
      </c>
      <c r="H4100" s="142" t="str">
        <f>IF('6.標準時間'!$C4100="","",'6.標準時間'!I4100)</f>
        <v/>
      </c>
      <c r="I4100" s="107" t="str">
        <f>IF(C4100="","",VLOOKUP($C4100,'7.工程別レート'!$C$6:$E$501,3,FALSE))</f>
        <v/>
      </c>
      <c r="J4100" s="108" t="str">
        <f>IF(C4100="","",VLOOKUP($C4100,'7.工程別レート'!$C$6:$E$501,2,FALSE))</f>
        <v/>
      </c>
      <c r="K4100" s="195" t="str">
        <f t="shared" si="127"/>
        <v/>
      </c>
    </row>
    <row r="4101" spans="2:11" ht="18" customHeight="1">
      <c r="B4101" s="16" t="str">
        <f>IF('6.標準時間'!$B4101="","",'6.標準時間'!B4101)</f>
        <v/>
      </c>
      <c r="C4101" s="16" t="str">
        <f>IF('6.標準時間'!$C4101="","",'6.標準時間'!C4101)</f>
        <v/>
      </c>
      <c r="D4101" s="16" t="str">
        <f>IF('6.標準時間'!$C4101="","",'6.標準時間'!E4101)</f>
        <v/>
      </c>
      <c r="E4101" s="171" t="str">
        <f>IF('6.標準時間'!$C4101="","",'6.標準時間'!F4101)</f>
        <v/>
      </c>
      <c r="F4101" s="15" t="str">
        <f t="shared" si="126"/>
        <v/>
      </c>
      <c r="G4101" s="142" t="str">
        <f>IF('6.標準時間'!$C4101="","",'6.標準時間'!H4101)</f>
        <v/>
      </c>
      <c r="H4101" s="142" t="str">
        <f>IF('6.標準時間'!$C4101="","",'6.標準時間'!I4101)</f>
        <v/>
      </c>
      <c r="I4101" s="107" t="str">
        <f>IF(C4101="","",VLOOKUP($C4101,'7.工程別レート'!$C$6:$E$501,3,FALSE))</f>
        <v/>
      </c>
      <c r="J4101" s="108" t="str">
        <f>IF(C4101="","",VLOOKUP($C4101,'7.工程別レート'!$C$6:$E$501,2,FALSE))</f>
        <v/>
      </c>
      <c r="K4101" s="195" t="str">
        <f t="shared" si="127"/>
        <v/>
      </c>
    </row>
    <row r="4102" spans="2:11" ht="18" customHeight="1">
      <c r="B4102" s="16" t="str">
        <f>IF('6.標準時間'!$B4102="","",'6.標準時間'!B4102)</f>
        <v/>
      </c>
      <c r="C4102" s="16" t="str">
        <f>IF('6.標準時間'!$C4102="","",'6.標準時間'!C4102)</f>
        <v/>
      </c>
      <c r="D4102" s="16" t="str">
        <f>IF('6.標準時間'!$C4102="","",'6.標準時間'!E4102)</f>
        <v/>
      </c>
      <c r="E4102" s="171" t="str">
        <f>IF('6.標準時間'!$C4102="","",'6.標準時間'!F4102)</f>
        <v/>
      </c>
      <c r="F4102" s="15" t="str">
        <f t="shared" ref="F4102:F4165" si="128">C4102&amp;D4102</f>
        <v/>
      </c>
      <c r="G4102" s="142" t="str">
        <f>IF('6.標準時間'!$C4102="","",'6.標準時間'!H4102)</f>
        <v/>
      </c>
      <c r="H4102" s="142" t="str">
        <f>IF('6.標準時間'!$C4102="","",'6.標準時間'!I4102)</f>
        <v/>
      </c>
      <c r="I4102" s="107" t="str">
        <f>IF(C4102="","",VLOOKUP($C4102,'7.工程別レート'!$C$6:$E$501,3,FALSE))</f>
        <v/>
      </c>
      <c r="J4102" s="108" t="str">
        <f>IF(C4102="","",VLOOKUP($C4102,'7.工程別レート'!$C$6:$E$501,2,FALSE))</f>
        <v/>
      </c>
      <c r="K4102" s="195" t="str">
        <f t="shared" si="127"/>
        <v/>
      </c>
    </row>
    <row r="4103" spans="2:11" ht="18" customHeight="1">
      <c r="B4103" s="16" t="str">
        <f>IF('6.標準時間'!$B4103="","",'6.標準時間'!B4103)</f>
        <v/>
      </c>
      <c r="C4103" s="16" t="str">
        <f>IF('6.標準時間'!$C4103="","",'6.標準時間'!C4103)</f>
        <v/>
      </c>
      <c r="D4103" s="16" t="str">
        <f>IF('6.標準時間'!$C4103="","",'6.標準時間'!E4103)</f>
        <v/>
      </c>
      <c r="E4103" s="171" t="str">
        <f>IF('6.標準時間'!$C4103="","",'6.標準時間'!F4103)</f>
        <v/>
      </c>
      <c r="F4103" s="15" t="str">
        <f t="shared" si="128"/>
        <v/>
      </c>
      <c r="G4103" s="142" t="str">
        <f>IF('6.標準時間'!$C4103="","",'6.標準時間'!H4103)</f>
        <v/>
      </c>
      <c r="H4103" s="142" t="str">
        <f>IF('6.標準時間'!$C4103="","",'6.標準時間'!I4103)</f>
        <v/>
      </c>
      <c r="I4103" s="107" t="str">
        <f>IF(C4103="","",VLOOKUP($C4103,'7.工程別レート'!$C$6:$E$501,3,FALSE))</f>
        <v/>
      </c>
      <c r="J4103" s="108" t="str">
        <f>IF(C4103="","",VLOOKUP($C4103,'7.工程別レート'!$C$6:$E$501,2,FALSE))</f>
        <v/>
      </c>
      <c r="K4103" s="195" t="str">
        <f t="shared" ref="K4103:K4166" si="129">IF(ISERROR((G4103*I4103)+(H4103*J4103)),"",(G4103*I4103)+(H4103*J4103))</f>
        <v/>
      </c>
    </row>
    <row r="4104" spans="2:11" ht="18" customHeight="1">
      <c r="B4104" s="16" t="str">
        <f>IF('6.標準時間'!$B4104="","",'6.標準時間'!B4104)</f>
        <v/>
      </c>
      <c r="C4104" s="16" t="str">
        <f>IF('6.標準時間'!$C4104="","",'6.標準時間'!C4104)</f>
        <v/>
      </c>
      <c r="D4104" s="16" t="str">
        <f>IF('6.標準時間'!$C4104="","",'6.標準時間'!E4104)</f>
        <v/>
      </c>
      <c r="E4104" s="171" t="str">
        <f>IF('6.標準時間'!$C4104="","",'6.標準時間'!F4104)</f>
        <v/>
      </c>
      <c r="F4104" s="15" t="str">
        <f t="shared" si="128"/>
        <v/>
      </c>
      <c r="G4104" s="142" t="str">
        <f>IF('6.標準時間'!$C4104="","",'6.標準時間'!H4104)</f>
        <v/>
      </c>
      <c r="H4104" s="142" t="str">
        <f>IF('6.標準時間'!$C4104="","",'6.標準時間'!I4104)</f>
        <v/>
      </c>
      <c r="I4104" s="107" t="str">
        <f>IF(C4104="","",VLOOKUP($C4104,'7.工程別レート'!$C$6:$E$501,3,FALSE))</f>
        <v/>
      </c>
      <c r="J4104" s="108" t="str">
        <f>IF(C4104="","",VLOOKUP($C4104,'7.工程別レート'!$C$6:$E$501,2,FALSE))</f>
        <v/>
      </c>
      <c r="K4104" s="195" t="str">
        <f t="shared" si="129"/>
        <v/>
      </c>
    </row>
    <row r="4105" spans="2:11" ht="18" customHeight="1">
      <c r="B4105" s="16" t="str">
        <f>IF('6.標準時間'!$B4105="","",'6.標準時間'!B4105)</f>
        <v/>
      </c>
      <c r="C4105" s="16" t="str">
        <f>IF('6.標準時間'!$C4105="","",'6.標準時間'!C4105)</f>
        <v/>
      </c>
      <c r="D4105" s="16" t="str">
        <f>IF('6.標準時間'!$C4105="","",'6.標準時間'!E4105)</f>
        <v/>
      </c>
      <c r="E4105" s="171" t="str">
        <f>IF('6.標準時間'!$C4105="","",'6.標準時間'!F4105)</f>
        <v/>
      </c>
      <c r="F4105" s="15" t="str">
        <f t="shared" si="128"/>
        <v/>
      </c>
      <c r="G4105" s="142" t="str">
        <f>IF('6.標準時間'!$C4105="","",'6.標準時間'!H4105)</f>
        <v/>
      </c>
      <c r="H4105" s="142" t="str">
        <f>IF('6.標準時間'!$C4105="","",'6.標準時間'!I4105)</f>
        <v/>
      </c>
      <c r="I4105" s="107" t="str">
        <f>IF(C4105="","",VLOOKUP($C4105,'7.工程別レート'!$C$6:$E$501,3,FALSE))</f>
        <v/>
      </c>
      <c r="J4105" s="108" t="str">
        <f>IF(C4105="","",VLOOKUP($C4105,'7.工程別レート'!$C$6:$E$501,2,FALSE))</f>
        <v/>
      </c>
      <c r="K4105" s="195" t="str">
        <f t="shared" si="129"/>
        <v/>
      </c>
    </row>
    <row r="4106" spans="2:11" ht="18" customHeight="1">
      <c r="B4106" s="16" t="str">
        <f>IF('6.標準時間'!$B4106="","",'6.標準時間'!B4106)</f>
        <v/>
      </c>
      <c r="C4106" s="16" t="str">
        <f>IF('6.標準時間'!$C4106="","",'6.標準時間'!C4106)</f>
        <v/>
      </c>
      <c r="D4106" s="16" t="str">
        <f>IF('6.標準時間'!$C4106="","",'6.標準時間'!E4106)</f>
        <v/>
      </c>
      <c r="E4106" s="171" t="str">
        <f>IF('6.標準時間'!$C4106="","",'6.標準時間'!F4106)</f>
        <v/>
      </c>
      <c r="F4106" s="15" t="str">
        <f t="shared" si="128"/>
        <v/>
      </c>
      <c r="G4106" s="142" t="str">
        <f>IF('6.標準時間'!$C4106="","",'6.標準時間'!H4106)</f>
        <v/>
      </c>
      <c r="H4106" s="142" t="str">
        <f>IF('6.標準時間'!$C4106="","",'6.標準時間'!I4106)</f>
        <v/>
      </c>
      <c r="I4106" s="107" t="str">
        <f>IF(C4106="","",VLOOKUP($C4106,'7.工程別レート'!$C$6:$E$501,3,FALSE))</f>
        <v/>
      </c>
      <c r="J4106" s="108" t="str">
        <f>IF(C4106="","",VLOOKUP($C4106,'7.工程別レート'!$C$6:$E$501,2,FALSE))</f>
        <v/>
      </c>
      <c r="K4106" s="195" t="str">
        <f t="shared" si="129"/>
        <v/>
      </c>
    </row>
    <row r="4107" spans="2:11" ht="18" customHeight="1">
      <c r="B4107" s="16" t="str">
        <f>IF('6.標準時間'!$B4107="","",'6.標準時間'!B4107)</f>
        <v/>
      </c>
      <c r="C4107" s="16" t="str">
        <f>IF('6.標準時間'!$C4107="","",'6.標準時間'!C4107)</f>
        <v/>
      </c>
      <c r="D4107" s="16" t="str">
        <f>IF('6.標準時間'!$C4107="","",'6.標準時間'!E4107)</f>
        <v/>
      </c>
      <c r="E4107" s="171" t="str">
        <f>IF('6.標準時間'!$C4107="","",'6.標準時間'!F4107)</f>
        <v/>
      </c>
      <c r="F4107" s="15" t="str">
        <f t="shared" si="128"/>
        <v/>
      </c>
      <c r="G4107" s="142" t="str">
        <f>IF('6.標準時間'!$C4107="","",'6.標準時間'!H4107)</f>
        <v/>
      </c>
      <c r="H4107" s="142" t="str">
        <f>IF('6.標準時間'!$C4107="","",'6.標準時間'!I4107)</f>
        <v/>
      </c>
      <c r="I4107" s="107" t="str">
        <f>IF(C4107="","",VLOOKUP($C4107,'7.工程別レート'!$C$6:$E$501,3,FALSE))</f>
        <v/>
      </c>
      <c r="J4107" s="108" t="str">
        <f>IF(C4107="","",VLOOKUP($C4107,'7.工程別レート'!$C$6:$E$501,2,FALSE))</f>
        <v/>
      </c>
      <c r="K4107" s="195" t="str">
        <f t="shared" si="129"/>
        <v/>
      </c>
    </row>
    <row r="4108" spans="2:11" ht="18" customHeight="1">
      <c r="B4108" s="16" t="str">
        <f>IF('6.標準時間'!$B4108="","",'6.標準時間'!B4108)</f>
        <v/>
      </c>
      <c r="C4108" s="16" t="str">
        <f>IF('6.標準時間'!$C4108="","",'6.標準時間'!C4108)</f>
        <v/>
      </c>
      <c r="D4108" s="16" t="str">
        <f>IF('6.標準時間'!$C4108="","",'6.標準時間'!E4108)</f>
        <v/>
      </c>
      <c r="E4108" s="171" t="str">
        <f>IF('6.標準時間'!$C4108="","",'6.標準時間'!F4108)</f>
        <v/>
      </c>
      <c r="F4108" s="15" t="str">
        <f t="shared" si="128"/>
        <v/>
      </c>
      <c r="G4108" s="142" t="str">
        <f>IF('6.標準時間'!$C4108="","",'6.標準時間'!H4108)</f>
        <v/>
      </c>
      <c r="H4108" s="142" t="str">
        <f>IF('6.標準時間'!$C4108="","",'6.標準時間'!I4108)</f>
        <v/>
      </c>
      <c r="I4108" s="107" t="str">
        <f>IF(C4108="","",VLOOKUP($C4108,'7.工程別レート'!$C$6:$E$501,3,FALSE))</f>
        <v/>
      </c>
      <c r="J4108" s="108" t="str">
        <f>IF(C4108="","",VLOOKUP($C4108,'7.工程別レート'!$C$6:$E$501,2,FALSE))</f>
        <v/>
      </c>
      <c r="K4108" s="195" t="str">
        <f t="shared" si="129"/>
        <v/>
      </c>
    </row>
    <row r="4109" spans="2:11" ht="18" customHeight="1">
      <c r="B4109" s="16" t="str">
        <f>IF('6.標準時間'!$B4109="","",'6.標準時間'!B4109)</f>
        <v/>
      </c>
      <c r="C4109" s="16" t="str">
        <f>IF('6.標準時間'!$C4109="","",'6.標準時間'!C4109)</f>
        <v/>
      </c>
      <c r="D4109" s="16" t="str">
        <f>IF('6.標準時間'!$C4109="","",'6.標準時間'!E4109)</f>
        <v/>
      </c>
      <c r="E4109" s="171" t="str">
        <f>IF('6.標準時間'!$C4109="","",'6.標準時間'!F4109)</f>
        <v/>
      </c>
      <c r="F4109" s="15" t="str">
        <f t="shared" si="128"/>
        <v/>
      </c>
      <c r="G4109" s="142" t="str">
        <f>IF('6.標準時間'!$C4109="","",'6.標準時間'!H4109)</f>
        <v/>
      </c>
      <c r="H4109" s="142" t="str">
        <f>IF('6.標準時間'!$C4109="","",'6.標準時間'!I4109)</f>
        <v/>
      </c>
      <c r="I4109" s="107" t="str">
        <f>IF(C4109="","",VLOOKUP($C4109,'7.工程別レート'!$C$6:$E$501,3,FALSE))</f>
        <v/>
      </c>
      <c r="J4109" s="108" t="str">
        <f>IF(C4109="","",VLOOKUP($C4109,'7.工程別レート'!$C$6:$E$501,2,FALSE))</f>
        <v/>
      </c>
      <c r="K4109" s="195" t="str">
        <f t="shared" si="129"/>
        <v/>
      </c>
    </row>
    <row r="4110" spans="2:11" ht="18" customHeight="1">
      <c r="B4110" s="16" t="str">
        <f>IF('6.標準時間'!$B4110="","",'6.標準時間'!B4110)</f>
        <v/>
      </c>
      <c r="C4110" s="16" t="str">
        <f>IF('6.標準時間'!$C4110="","",'6.標準時間'!C4110)</f>
        <v/>
      </c>
      <c r="D4110" s="16" t="str">
        <f>IF('6.標準時間'!$C4110="","",'6.標準時間'!E4110)</f>
        <v/>
      </c>
      <c r="E4110" s="171" t="str">
        <f>IF('6.標準時間'!$C4110="","",'6.標準時間'!F4110)</f>
        <v/>
      </c>
      <c r="F4110" s="15" t="str">
        <f t="shared" si="128"/>
        <v/>
      </c>
      <c r="G4110" s="142" t="str">
        <f>IF('6.標準時間'!$C4110="","",'6.標準時間'!H4110)</f>
        <v/>
      </c>
      <c r="H4110" s="142" t="str">
        <f>IF('6.標準時間'!$C4110="","",'6.標準時間'!I4110)</f>
        <v/>
      </c>
      <c r="I4110" s="107" t="str">
        <f>IF(C4110="","",VLOOKUP($C4110,'7.工程別レート'!$C$6:$E$501,3,FALSE))</f>
        <v/>
      </c>
      <c r="J4110" s="108" t="str">
        <f>IF(C4110="","",VLOOKUP($C4110,'7.工程別レート'!$C$6:$E$501,2,FALSE))</f>
        <v/>
      </c>
      <c r="K4110" s="195" t="str">
        <f t="shared" si="129"/>
        <v/>
      </c>
    </row>
    <row r="4111" spans="2:11" ht="18" customHeight="1">
      <c r="B4111" s="16" t="str">
        <f>IF('6.標準時間'!$B4111="","",'6.標準時間'!B4111)</f>
        <v/>
      </c>
      <c r="C4111" s="16" t="str">
        <f>IF('6.標準時間'!$C4111="","",'6.標準時間'!C4111)</f>
        <v/>
      </c>
      <c r="D4111" s="16" t="str">
        <f>IF('6.標準時間'!$C4111="","",'6.標準時間'!E4111)</f>
        <v/>
      </c>
      <c r="E4111" s="171" t="str">
        <f>IF('6.標準時間'!$C4111="","",'6.標準時間'!F4111)</f>
        <v/>
      </c>
      <c r="F4111" s="15" t="str">
        <f t="shared" si="128"/>
        <v/>
      </c>
      <c r="G4111" s="142" t="str">
        <f>IF('6.標準時間'!$C4111="","",'6.標準時間'!H4111)</f>
        <v/>
      </c>
      <c r="H4111" s="142" t="str">
        <f>IF('6.標準時間'!$C4111="","",'6.標準時間'!I4111)</f>
        <v/>
      </c>
      <c r="I4111" s="107" t="str">
        <f>IF(C4111="","",VLOOKUP($C4111,'7.工程別レート'!$C$6:$E$501,3,FALSE))</f>
        <v/>
      </c>
      <c r="J4111" s="108" t="str">
        <f>IF(C4111="","",VLOOKUP($C4111,'7.工程別レート'!$C$6:$E$501,2,FALSE))</f>
        <v/>
      </c>
      <c r="K4111" s="195" t="str">
        <f t="shared" si="129"/>
        <v/>
      </c>
    </row>
    <row r="4112" spans="2:11" ht="18" customHeight="1">
      <c r="B4112" s="16" t="str">
        <f>IF('6.標準時間'!$B4112="","",'6.標準時間'!B4112)</f>
        <v/>
      </c>
      <c r="C4112" s="16" t="str">
        <f>IF('6.標準時間'!$C4112="","",'6.標準時間'!C4112)</f>
        <v/>
      </c>
      <c r="D4112" s="16" t="str">
        <f>IF('6.標準時間'!$C4112="","",'6.標準時間'!E4112)</f>
        <v/>
      </c>
      <c r="E4112" s="171" t="str">
        <f>IF('6.標準時間'!$C4112="","",'6.標準時間'!F4112)</f>
        <v/>
      </c>
      <c r="F4112" s="15" t="str">
        <f t="shared" si="128"/>
        <v/>
      </c>
      <c r="G4112" s="142" t="str">
        <f>IF('6.標準時間'!$C4112="","",'6.標準時間'!H4112)</f>
        <v/>
      </c>
      <c r="H4112" s="142" t="str">
        <f>IF('6.標準時間'!$C4112="","",'6.標準時間'!I4112)</f>
        <v/>
      </c>
      <c r="I4112" s="107" t="str">
        <f>IF(C4112="","",VLOOKUP($C4112,'7.工程別レート'!$C$6:$E$501,3,FALSE))</f>
        <v/>
      </c>
      <c r="J4112" s="108" t="str">
        <f>IF(C4112="","",VLOOKUP($C4112,'7.工程別レート'!$C$6:$E$501,2,FALSE))</f>
        <v/>
      </c>
      <c r="K4112" s="195" t="str">
        <f t="shared" si="129"/>
        <v/>
      </c>
    </row>
    <row r="4113" spans="2:11" ht="18" customHeight="1">
      <c r="B4113" s="16" t="str">
        <f>IF('6.標準時間'!$B4113="","",'6.標準時間'!B4113)</f>
        <v/>
      </c>
      <c r="C4113" s="16" t="str">
        <f>IF('6.標準時間'!$C4113="","",'6.標準時間'!C4113)</f>
        <v/>
      </c>
      <c r="D4113" s="16" t="str">
        <f>IF('6.標準時間'!$C4113="","",'6.標準時間'!E4113)</f>
        <v/>
      </c>
      <c r="E4113" s="171" t="str">
        <f>IF('6.標準時間'!$C4113="","",'6.標準時間'!F4113)</f>
        <v/>
      </c>
      <c r="F4113" s="15" t="str">
        <f t="shared" si="128"/>
        <v/>
      </c>
      <c r="G4113" s="142" t="str">
        <f>IF('6.標準時間'!$C4113="","",'6.標準時間'!H4113)</f>
        <v/>
      </c>
      <c r="H4113" s="142" t="str">
        <f>IF('6.標準時間'!$C4113="","",'6.標準時間'!I4113)</f>
        <v/>
      </c>
      <c r="I4113" s="107" t="str">
        <f>IF(C4113="","",VLOOKUP($C4113,'7.工程別レート'!$C$6:$E$501,3,FALSE))</f>
        <v/>
      </c>
      <c r="J4113" s="108" t="str">
        <f>IF(C4113="","",VLOOKUP($C4113,'7.工程別レート'!$C$6:$E$501,2,FALSE))</f>
        <v/>
      </c>
      <c r="K4113" s="195" t="str">
        <f t="shared" si="129"/>
        <v/>
      </c>
    </row>
    <row r="4114" spans="2:11" ht="18" customHeight="1">
      <c r="B4114" s="16" t="str">
        <f>IF('6.標準時間'!$B4114="","",'6.標準時間'!B4114)</f>
        <v/>
      </c>
      <c r="C4114" s="16" t="str">
        <f>IF('6.標準時間'!$C4114="","",'6.標準時間'!C4114)</f>
        <v/>
      </c>
      <c r="D4114" s="16" t="str">
        <f>IF('6.標準時間'!$C4114="","",'6.標準時間'!E4114)</f>
        <v/>
      </c>
      <c r="E4114" s="171" t="str">
        <f>IF('6.標準時間'!$C4114="","",'6.標準時間'!F4114)</f>
        <v/>
      </c>
      <c r="F4114" s="15" t="str">
        <f t="shared" si="128"/>
        <v/>
      </c>
      <c r="G4114" s="142" t="str">
        <f>IF('6.標準時間'!$C4114="","",'6.標準時間'!H4114)</f>
        <v/>
      </c>
      <c r="H4114" s="142" t="str">
        <f>IF('6.標準時間'!$C4114="","",'6.標準時間'!I4114)</f>
        <v/>
      </c>
      <c r="I4114" s="107" t="str">
        <f>IF(C4114="","",VLOOKUP($C4114,'7.工程別レート'!$C$6:$E$501,3,FALSE))</f>
        <v/>
      </c>
      <c r="J4114" s="108" t="str">
        <f>IF(C4114="","",VLOOKUP($C4114,'7.工程別レート'!$C$6:$E$501,2,FALSE))</f>
        <v/>
      </c>
      <c r="K4114" s="195" t="str">
        <f t="shared" si="129"/>
        <v/>
      </c>
    </row>
    <row r="4115" spans="2:11" ht="18" customHeight="1">
      <c r="B4115" s="16" t="str">
        <f>IF('6.標準時間'!$B4115="","",'6.標準時間'!B4115)</f>
        <v/>
      </c>
      <c r="C4115" s="16" t="str">
        <f>IF('6.標準時間'!$C4115="","",'6.標準時間'!C4115)</f>
        <v/>
      </c>
      <c r="D4115" s="16" t="str">
        <f>IF('6.標準時間'!$C4115="","",'6.標準時間'!E4115)</f>
        <v/>
      </c>
      <c r="E4115" s="171" t="str">
        <f>IF('6.標準時間'!$C4115="","",'6.標準時間'!F4115)</f>
        <v/>
      </c>
      <c r="F4115" s="15" t="str">
        <f t="shared" si="128"/>
        <v/>
      </c>
      <c r="G4115" s="142" t="str">
        <f>IF('6.標準時間'!$C4115="","",'6.標準時間'!H4115)</f>
        <v/>
      </c>
      <c r="H4115" s="142" t="str">
        <f>IF('6.標準時間'!$C4115="","",'6.標準時間'!I4115)</f>
        <v/>
      </c>
      <c r="I4115" s="107" t="str">
        <f>IF(C4115="","",VLOOKUP($C4115,'7.工程別レート'!$C$6:$E$501,3,FALSE))</f>
        <v/>
      </c>
      <c r="J4115" s="108" t="str">
        <f>IF(C4115="","",VLOOKUP($C4115,'7.工程別レート'!$C$6:$E$501,2,FALSE))</f>
        <v/>
      </c>
      <c r="K4115" s="195" t="str">
        <f t="shared" si="129"/>
        <v/>
      </c>
    </row>
    <row r="4116" spans="2:11" ht="18" customHeight="1">
      <c r="B4116" s="16" t="str">
        <f>IF('6.標準時間'!$B4116="","",'6.標準時間'!B4116)</f>
        <v/>
      </c>
      <c r="C4116" s="16" t="str">
        <f>IF('6.標準時間'!$C4116="","",'6.標準時間'!C4116)</f>
        <v/>
      </c>
      <c r="D4116" s="16" t="str">
        <f>IF('6.標準時間'!$C4116="","",'6.標準時間'!E4116)</f>
        <v/>
      </c>
      <c r="E4116" s="171" t="str">
        <f>IF('6.標準時間'!$C4116="","",'6.標準時間'!F4116)</f>
        <v/>
      </c>
      <c r="F4116" s="15" t="str">
        <f t="shared" si="128"/>
        <v/>
      </c>
      <c r="G4116" s="142" t="str">
        <f>IF('6.標準時間'!$C4116="","",'6.標準時間'!H4116)</f>
        <v/>
      </c>
      <c r="H4116" s="142" t="str">
        <f>IF('6.標準時間'!$C4116="","",'6.標準時間'!I4116)</f>
        <v/>
      </c>
      <c r="I4116" s="107" t="str">
        <f>IF(C4116="","",VLOOKUP($C4116,'7.工程別レート'!$C$6:$E$501,3,FALSE))</f>
        <v/>
      </c>
      <c r="J4116" s="108" t="str">
        <f>IF(C4116="","",VLOOKUP($C4116,'7.工程別レート'!$C$6:$E$501,2,FALSE))</f>
        <v/>
      </c>
      <c r="K4116" s="195" t="str">
        <f t="shared" si="129"/>
        <v/>
      </c>
    </row>
    <row r="4117" spans="2:11" ht="18" customHeight="1">
      <c r="B4117" s="16" t="str">
        <f>IF('6.標準時間'!$B4117="","",'6.標準時間'!B4117)</f>
        <v/>
      </c>
      <c r="C4117" s="16" t="str">
        <f>IF('6.標準時間'!$C4117="","",'6.標準時間'!C4117)</f>
        <v/>
      </c>
      <c r="D4117" s="16" t="str">
        <f>IF('6.標準時間'!$C4117="","",'6.標準時間'!E4117)</f>
        <v/>
      </c>
      <c r="E4117" s="171" t="str">
        <f>IF('6.標準時間'!$C4117="","",'6.標準時間'!F4117)</f>
        <v/>
      </c>
      <c r="F4117" s="15" t="str">
        <f t="shared" si="128"/>
        <v/>
      </c>
      <c r="G4117" s="142" t="str">
        <f>IF('6.標準時間'!$C4117="","",'6.標準時間'!H4117)</f>
        <v/>
      </c>
      <c r="H4117" s="142" t="str">
        <f>IF('6.標準時間'!$C4117="","",'6.標準時間'!I4117)</f>
        <v/>
      </c>
      <c r="I4117" s="107" t="str">
        <f>IF(C4117="","",VLOOKUP($C4117,'7.工程別レート'!$C$6:$E$501,3,FALSE))</f>
        <v/>
      </c>
      <c r="J4117" s="108" t="str">
        <f>IF(C4117="","",VLOOKUP($C4117,'7.工程別レート'!$C$6:$E$501,2,FALSE))</f>
        <v/>
      </c>
      <c r="K4117" s="195" t="str">
        <f t="shared" si="129"/>
        <v/>
      </c>
    </row>
    <row r="4118" spans="2:11" ht="18" customHeight="1">
      <c r="B4118" s="16" t="str">
        <f>IF('6.標準時間'!$B4118="","",'6.標準時間'!B4118)</f>
        <v/>
      </c>
      <c r="C4118" s="16" t="str">
        <f>IF('6.標準時間'!$C4118="","",'6.標準時間'!C4118)</f>
        <v/>
      </c>
      <c r="D4118" s="16" t="str">
        <f>IF('6.標準時間'!$C4118="","",'6.標準時間'!E4118)</f>
        <v/>
      </c>
      <c r="E4118" s="171" t="str">
        <f>IF('6.標準時間'!$C4118="","",'6.標準時間'!F4118)</f>
        <v/>
      </c>
      <c r="F4118" s="15" t="str">
        <f t="shared" si="128"/>
        <v/>
      </c>
      <c r="G4118" s="142" t="str">
        <f>IF('6.標準時間'!$C4118="","",'6.標準時間'!H4118)</f>
        <v/>
      </c>
      <c r="H4118" s="142" t="str">
        <f>IF('6.標準時間'!$C4118="","",'6.標準時間'!I4118)</f>
        <v/>
      </c>
      <c r="I4118" s="107" t="str">
        <f>IF(C4118="","",VLOOKUP($C4118,'7.工程別レート'!$C$6:$E$501,3,FALSE))</f>
        <v/>
      </c>
      <c r="J4118" s="108" t="str">
        <f>IF(C4118="","",VLOOKUP($C4118,'7.工程別レート'!$C$6:$E$501,2,FALSE))</f>
        <v/>
      </c>
      <c r="K4118" s="195" t="str">
        <f t="shared" si="129"/>
        <v/>
      </c>
    </row>
    <row r="4119" spans="2:11" ht="18" customHeight="1">
      <c r="B4119" s="16" t="str">
        <f>IF('6.標準時間'!$B4119="","",'6.標準時間'!B4119)</f>
        <v/>
      </c>
      <c r="C4119" s="16" t="str">
        <f>IF('6.標準時間'!$C4119="","",'6.標準時間'!C4119)</f>
        <v/>
      </c>
      <c r="D4119" s="16" t="str">
        <f>IF('6.標準時間'!$C4119="","",'6.標準時間'!E4119)</f>
        <v/>
      </c>
      <c r="E4119" s="171" t="str">
        <f>IF('6.標準時間'!$C4119="","",'6.標準時間'!F4119)</f>
        <v/>
      </c>
      <c r="F4119" s="15" t="str">
        <f t="shared" si="128"/>
        <v/>
      </c>
      <c r="G4119" s="142" t="str">
        <f>IF('6.標準時間'!$C4119="","",'6.標準時間'!H4119)</f>
        <v/>
      </c>
      <c r="H4119" s="142" t="str">
        <f>IF('6.標準時間'!$C4119="","",'6.標準時間'!I4119)</f>
        <v/>
      </c>
      <c r="I4119" s="107" t="str">
        <f>IF(C4119="","",VLOOKUP($C4119,'7.工程別レート'!$C$6:$E$501,3,FALSE))</f>
        <v/>
      </c>
      <c r="J4119" s="108" t="str">
        <f>IF(C4119="","",VLOOKUP($C4119,'7.工程別レート'!$C$6:$E$501,2,FALSE))</f>
        <v/>
      </c>
      <c r="K4119" s="195" t="str">
        <f t="shared" si="129"/>
        <v/>
      </c>
    </row>
    <row r="4120" spans="2:11" ht="18" customHeight="1">
      <c r="B4120" s="16" t="str">
        <f>IF('6.標準時間'!$B4120="","",'6.標準時間'!B4120)</f>
        <v/>
      </c>
      <c r="C4120" s="16" t="str">
        <f>IF('6.標準時間'!$C4120="","",'6.標準時間'!C4120)</f>
        <v/>
      </c>
      <c r="D4120" s="16" t="str">
        <f>IF('6.標準時間'!$C4120="","",'6.標準時間'!E4120)</f>
        <v/>
      </c>
      <c r="E4120" s="171" t="str">
        <f>IF('6.標準時間'!$C4120="","",'6.標準時間'!F4120)</f>
        <v/>
      </c>
      <c r="F4120" s="15" t="str">
        <f t="shared" si="128"/>
        <v/>
      </c>
      <c r="G4120" s="142" t="str">
        <f>IF('6.標準時間'!$C4120="","",'6.標準時間'!H4120)</f>
        <v/>
      </c>
      <c r="H4120" s="142" t="str">
        <f>IF('6.標準時間'!$C4120="","",'6.標準時間'!I4120)</f>
        <v/>
      </c>
      <c r="I4120" s="107" t="str">
        <f>IF(C4120="","",VLOOKUP($C4120,'7.工程別レート'!$C$6:$E$501,3,FALSE))</f>
        <v/>
      </c>
      <c r="J4120" s="108" t="str">
        <f>IF(C4120="","",VLOOKUP($C4120,'7.工程別レート'!$C$6:$E$501,2,FALSE))</f>
        <v/>
      </c>
      <c r="K4120" s="195" t="str">
        <f t="shared" si="129"/>
        <v/>
      </c>
    </row>
    <row r="4121" spans="2:11" ht="18" customHeight="1">
      <c r="B4121" s="16" t="str">
        <f>IF('6.標準時間'!$B4121="","",'6.標準時間'!B4121)</f>
        <v/>
      </c>
      <c r="C4121" s="16" t="str">
        <f>IF('6.標準時間'!$C4121="","",'6.標準時間'!C4121)</f>
        <v/>
      </c>
      <c r="D4121" s="16" t="str">
        <f>IF('6.標準時間'!$C4121="","",'6.標準時間'!E4121)</f>
        <v/>
      </c>
      <c r="E4121" s="171" t="str">
        <f>IF('6.標準時間'!$C4121="","",'6.標準時間'!F4121)</f>
        <v/>
      </c>
      <c r="F4121" s="15" t="str">
        <f t="shared" si="128"/>
        <v/>
      </c>
      <c r="G4121" s="142" t="str">
        <f>IF('6.標準時間'!$C4121="","",'6.標準時間'!H4121)</f>
        <v/>
      </c>
      <c r="H4121" s="142" t="str">
        <f>IF('6.標準時間'!$C4121="","",'6.標準時間'!I4121)</f>
        <v/>
      </c>
      <c r="I4121" s="107" t="str">
        <f>IF(C4121="","",VLOOKUP($C4121,'7.工程別レート'!$C$6:$E$501,3,FALSE))</f>
        <v/>
      </c>
      <c r="J4121" s="108" t="str">
        <f>IF(C4121="","",VLOOKUP($C4121,'7.工程別レート'!$C$6:$E$501,2,FALSE))</f>
        <v/>
      </c>
      <c r="K4121" s="195" t="str">
        <f t="shared" si="129"/>
        <v/>
      </c>
    </row>
    <row r="4122" spans="2:11" ht="18" customHeight="1">
      <c r="B4122" s="16" t="str">
        <f>IF('6.標準時間'!$B4122="","",'6.標準時間'!B4122)</f>
        <v/>
      </c>
      <c r="C4122" s="16" t="str">
        <f>IF('6.標準時間'!$C4122="","",'6.標準時間'!C4122)</f>
        <v/>
      </c>
      <c r="D4122" s="16" t="str">
        <f>IF('6.標準時間'!$C4122="","",'6.標準時間'!E4122)</f>
        <v/>
      </c>
      <c r="E4122" s="171" t="str">
        <f>IF('6.標準時間'!$C4122="","",'6.標準時間'!F4122)</f>
        <v/>
      </c>
      <c r="F4122" s="15" t="str">
        <f t="shared" si="128"/>
        <v/>
      </c>
      <c r="G4122" s="142" t="str">
        <f>IF('6.標準時間'!$C4122="","",'6.標準時間'!H4122)</f>
        <v/>
      </c>
      <c r="H4122" s="142" t="str">
        <f>IF('6.標準時間'!$C4122="","",'6.標準時間'!I4122)</f>
        <v/>
      </c>
      <c r="I4122" s="107" t="str">
        <f>IF(C4122="","",VLOOKUP($C4122,'7.工程別レート'!$C$6:$E$501,3,FALSE))</f>
        <v/>
      </c>
      <c r="J4122" s="108" t="str">
        <f>IF(C4122="","",VLOOKUP($C4122,'7.工程別レート'!$C$6:$E$501,2,FALSE))</f>
        <v/>
      </c>
      <c r="K4122" s="195" t="str">
        <f t="shared" si="129"/>
        <v/>
      </c>
    </row>
    <row r="4123" spans="2:11" ht="18" customHeight="1">
      <c r="B4123" s="16" t="str">
        <f>IF('6.標準時間'!$B4123="","",'6.標準時間'!B4123)</f>
        <v/>
      </c>
      <c r="C4123" s="16" t="str">
        <f>IF('6.標準時間'!$C4123="","",'6.標準時間'!C4123)</f>
        <v/>
      </c>
      <c r="D4123" s="16" t="str">
        <f>IF('6.標準時間'!$C4123="","",'6.標準時間'!E4123)</f>
        <v/>
      </c>
      <c r="E4123" s="171" t="str">
        <f>IF('6.標準時間'!$C4123="","",'6.標準時間'!F4123)</f>
        <v/>
      </c>
      <c r="F4123" s="15" t="str">
        <f t="shared" si="128"/>
        <v/>
      </c>
      <c r="G4123" s="142" t="str">
        <f>IF('6.標準時間'!$C4123="","",'6.標準時間'!H4123)</f>
        <v/>
      </c>
      <c r="H4123" s="142" t="str">
        <f>IF('6.標準時間'!$C4123="","",'6.標準時間'!I4123)</f>
        <v/>
      </c>
      <c r="I4123" s="107" t="str">
        <f>IF(C4123="","",VLOOKUP($C4123,'7.工程別レート'!$C$6:$E$501,3,FALSE))</f>
        <v/>
      </c>
      <c r="J4123" s="108" t="str">
        <f>IF(C4123="","",VLOOKUP($C4123,'7.工程別レート'!$C$6:$E$501,2,FALSE))</f>
        <v/>
      </c>
      <c r="K4123" s="195" t="str">
        <f t="shared" si="129"/>
        <v/>
      </c>
    </row>
    <row r="4124" spans="2:11" ht="18" customHeight="1">
      <c r="B4124" s="16" t="str">
        <f>IF('6.標準時間'!$B4124="","",'6.標準時間'!B4124)</f>
        <v/>
      </c>
      <c r="C4124" s="16" t="str">
        <f>IF('6.標準時間'!$C4124="","",'6.標準時間'!C4124)</f>
        <v/>
      </c>
      <c r="D4124" s="16" t="str">
        <f>IF('6.標準時間'!$C4124="","",'6.標準時間'!E4124)</f>
        <v/>
      </c>
      <c r="E4124" s="171" t="str">
        <f>IF('6.標準時間'!$C4124="","",'6.標準時間'!F4124)</f>
        <v/>
      </c>
      <c r="F4124" s="15" t="str">
        <f t="shared" si="128"/>
        <v/>
      </c>
      <c r="G4124" s="142" t="str">
        <f>IF('6.標準時間'!$C4124="","",'6.標準時間'!H4124)</f>
        <v/>
      </c>
      <c r="H4124" s="142" t="str">
        <f>IF('6.標準時間'!$C4124="","",'6.標準時間'!I4124)</f>
        <v/>
      </c>
      <c r="I4124" s="107" t="str">
        <f>IF(C4124="","",VLOOKUP($C4124,'7.工程別レート'!$C$6:$E$501,3,FALSE))</f>
        <v/>
      </c>
      <c r="J4124" s="108" t="str">
        <f>IF(C4124="","",VLOOKUP($C4124,'7.工程別レート'!$C$6:$E$501,2,FALSE))</f>
        <v/>
      </c>
      <c r="K4124" s="195" t="str">
        <f t="shared" si="129"/>
        <v/>
      </c>
    </row>
    <row r="4125" spans="2:11" ht="18" customHeight="1">
      <c r="B4125" s="16" t="str">
        <f>IF('6.標準時間'!$B4125="","",'6.標準時間'!B4125)</f>
        <v/>
      </c>
      <c r="C4125" s="16" t="str">
        <f>IF('6.標準時間'!$C4125="","",'6.標準時間'!C4125)</f>
        <v/>
      </c>
      <c r="D4125" s="16" t="str">
        <f>IF('6.標準時間'!$C4125="","",'6.標準時間'!E4125)</f>
        <v/>
      </c>
      <c r="E4125" s="171" t="str">
        <f>IF('6.標準時間'!$C4125="","",'6.標準時間'!F4125)</f>
        <v/>
      </c>
      <c r="F4125" s="15" t="str">
        <f t="shared" si="128"/>
        <v/>
      </c>
      <c r="G4125" s="142" t="str">
        <f>IF('6.標準時間'!$C4125="","",'6.標準時間'!H4125)</f>
        <v/>
      </c>
      <c r="H4125" s="142" t="str">
        <f>IF('6.標準時間'!$C4125="","",'6.標準時間'!I4125)</f>
        <v/>
      </c>
      <c r="I4125" s="107" t="str">
        <f>IF(C4125="","",VLOOKUP($C4125,'7.工程別レート'!$C$6:$E$501,3,FALSE))</f>
        <v/>
      </c>
      <c r="J4125" s="108" t="str">
        <f>IF(C4125="","",VLOOKUP($C4125,'7.工程別レート'!$C$6:$E$501,2,FALSE))</f>
        <v/>
      </c>
      <c r="K4125" s="195" t="str">
        <f t="shared" si="129"/>
        <v/>
      </c>
    </row>
    <row r="4126" spans="2:11" ht="18" customHeight="1">
      <c r="B4126" s="16" t="str">
        <f>IF('6.標準時間'!$B4126="","",'6.標準時間'!B4126)</f>
        <v/>
      </c>
      <c r="C4126" s="16" t="str">
        <f>IF('6.標準時間'!$C4126="","",'6.標準時間'!C4126)</f>
        <v/>
      </c>
      <c r="D4126" s="16" t="str">
        <f>IF('6.標準時間'!$C4126="","",'6.標準時間'!E4126)</f>
        <v/>
      </c>
      <c r="E4126" s="171" t="str">
        <f>IF('6.標準時間'!$C4126="","",'6.標準時間'!F4126)</f>
        <v/>
      </c>
      <c r="F4126" s="15" t="str">
        <f t="shared" si="128"/>
        <v/>
      </c>
      <c r="G4126" s="142" t="str">
        <f>IF('6.標準時間'!$C4126="","",'6.標準時間'!H4126)</f>
        <v/>
      </c>
      <c r="H4126" s="142" t="str">
        <f>IF('6.標準時間'!$C4126="","",'6.標準時間'!I4126)</f>
        <v/>
      </c>
      <c r="I4126" s="107" t="str">
        <f>IF(C4126="","",VLOOKUP($C4126,'7.工程別レート'!$C$6:$E$501,3,FALSE))</f>
        <v/>
      </c>
      <c r="J4126" s="108" t="str">
        <f>IF(C4126="","",VLOOKUP($C4126,'7.工程別レート'!$C$6:$E$501,2,FALSE))</f>
        <v/>
      </c>
      <c r="K4126" s="195" t="str">
        <f t="shared" si="129"/>
        <v/>
      </c>
    </row>
    <row r="4127" spans="2:11" ht="18" customHeight="1">
      <c r="B4127" s="16" t="str">
        <f>IF('6.標準時間'!$B4127="","",'6.標準時間'!B4127)</f>
        <v/>
      </c>
      <c r="C4127" s="16" t="str">
        <f>IF('6.標準時間'!$C4127="","",'6.標準時間'!C4127)</f>
        <v/>
      </c>
      <c r="D4127" s="16" t="str">
        <f>IF('6.標準時間'!$C4127="","",'6.標準時間'!E4127)</f>
        <v/>
      </c>
      <c r="E4127" s="171" t="str">
        <f>IF('6.標準時間'!$C4127="","",'6.標準時間'!F4127)</f>
        <v/>
      </c>
      <c r="F4127" s="15" t="str">
        <f t="shared" si="128"/>
        <v/>
      </c>
      <c r="G4127" s="142" t="str">
        <f>IF('6.標準時間'!$C4127="","",'6.標準時間'!H4127)</f>
        <v/>
      </c>
      <c r="H4127" s="142" t="str">
        <f>IF('6.標準時間'!$C4127="","",'6.標準時間'!I4127)</f>
        <v/>
      </c>
      <c r="I4127" s="107" t="str">
        <f>IF(C4127="","",VLOOKUP($C4127,'7.工程別レート'!$C$6:$E$501,3,FALSE))</f>
        <v/>
      </c>
      <c r="J4127" s="108" t="str">
        <f>IF(C4127="","",VLOOKUP($C4127,'7.工程別レート'!$C$6:$E$501,2,FALSE))</f>
        <v/>
      </c>
      <c r="K4127" s="195" t="str">
        <f t="shared" si="129"/>
        <v/>
      </c>
    </row>
    <row r="4128" spans="2:11" ht="18" customHeight="1">
      <c r="B4128" s="16" t="str">
        <f>IF('6.標準時間'!$B4128="","",'6.標準時間'!B4128)</f>
        <v/>
      </c>
      <c r="C4128" s="16" t="str">
        <f>IF('6.標準時間'!$C4128="","",'6.標準時間'!C4128)</f>
        <v/>
      </c>
      <c r="D4128" s="16" t="str">
        <f>IF('6.標準時間'!$C4128="","",'6.標準時間'!E4128)</f>
        <v/>
      </c>
      <c r="E4128" s="171" t="str">
        <f>IF('6.標準時間'!$C4128="","",'6.標準時間'!F4128)</f>
        <v/>
      </c>
      <c r="F4128" s="15" t="str">
        <f t="shared" si="128"/>
        <v/>
      </c>
      <c r="G4128" s="142" t="str">
        <f>IF('6.標準時間'!$C4128="","",'6.標準時間'!H4128)</f>
        <v/>
      </c>
      <c r="H4128" s="142" t="str">
        <f>IF('6.標準時間'!$C4128="","",'6.標準時間'!I4128)</f>
        <v/>
      </c>
      <c r="I4128" s="107" t="str">
        <f>IF(C4128="","",VLOOKUP($C4128,'7.工程別レート'!$C$6:$E$501,3,FALSE))</f>
        <v/>
      </c>
      <c r="J4128" s="108" t="str">
        <f>IF(C4128="","",VLOOKUP($C4128,'7.工程別レート'!$C$6:$E$501,2,FALSE))</f>
        <v/>
      </c>
      <c r="K4128" s="195" t="str">
        <f t="shared" si="129"/>
        <v/>
      </c>
    </row>
    <row r="4129" spans="2:11" ht="18" customHeight="1">
      <c r="B4129" s="16" t="str">
        <f>IF('6.標準時間'!$B4129="","",'6.標準時間'!B4129)</f>
        <v/>
      </c>
      <c r="C4129" s="16" t="str">
        <f>IF('6.標準時間'!$C4129="","",'6.標準時間'!C4129)</f>
        <v/>
      </c>
      <c r="D4129" s="16" t="str">
        <f>IF('6.標準時間'!$C4129="","",'6.標準時間'!E4129)</f>
        <v/>
      </c>
      <c r="E4129" s="171" t="str">
        <f>IF('6.標準時間'!$C4129="","",'6.標準時間'!F4129)</f>
        <v/>
      </c>
      <c r="F4129" s="15" t="str">
        <f t="shared" si="128"/>
        <v/>
      </c>
      <c r="G4129" s="142" t="str">
        <f>IF('6.標準時間'!$C4129="","",'6.標準時間'!H4129)</f>
        <v/>
      </c>
      <c r="H4129" s="142" t="str">
        <f>IF('6.標準時間'!$C4129="","",'6.標準時間'!I4129)</f>
        <v/>
      </c>
      <c r="I4129" s="107" t="str">
        <f>IF(C4129="","",VLOOKUP($C4129,'7.工程別レート'!$C$6:$E$501,3,FALSE))</f>
        <v/>
      </c>
      <c r="J4129" s="108" t="str">
        <f>IF(C4129="","",VLOOKUP($C4129,'7.工程別レート'!$C$6:$E$501,2,FALSE))</f>
        <v/>
      </c>
      <c r="K4129" s="195" t="str">
        <f t="shared" si="129"/>
        <v/>
      </c>
    </row>
    <row r="4130" spans="2:11" ht="18" customHeight="1">
      <c r="B4130" s="16" t="str">
        <f>IF('6.標準時間'!$B4130="","",'6.標準時間'!B4130)</f>
        <v/>
      </c>
      <c r="C4130" s="16" t="str">
        <f>IF('6.標準時間'!$C4130="","",'6.標準時間'!C4130)</f>
        <v/>
      </c>
      <c r="D4130" s="16" t="str">
        <f>IF('6.標準時間'!$C4130="","",'6.標準時間'!E4130)</f>
        <v/>
      </c>
      <c r="E4130" s="171" t="str">
        <f>IF('6.標準時間'!$C4130="","",'6.標準時間'!F4130)</f>
        <v/>
      </c>
      <c r="F4130" s="15" t="str">
        <f t="shared" si="128"/>
        <v/>
      </c>
      <c r="G4130" s="142" t="str">
        <f>IF('6.標準時間'!$C4130="","",'6.標準時間'!H4130)</f>
        <v/>
      </c>
      <c r="H4130" s="142" t="str">
        <f>IF('6.標準時間'!$C4130="","",'6.標準時間'!I4130)</f>
        <v/>
      </c>
      <c r="I4130" s="107" t="str">
        <f>IF(C4130="","",VLOOKUP($C4130,'7.工程別レート'!$C$6:$E$501,3,FALSE))</f>
        <v/>
      </c>
      <c r="J4130" s="108" t="str">
        <f>IF(C4130="","",VLOOKUP($C4130,'7.工程別レート'!$C$6:$E$501,2,FALSE))</f>
        <v/>
      </c>
      <c r="K4130" s="195" t="str">
        <f t="shared" si="129"/>
        <v/>
      </c>
    </row>
    <row r="4131" spans="2:11" ht="18" customHeight="1">
      <c r="B4131" s="16" t="str">
        <f>IF('6.標準時間'!$B4131="","",'6.標準時間'!B4131)</f>
        <v/>
      </c>
      <c r="C4131" s="16" t="str">
        <f>IF('6.標準時間'!$C4131="","",'6.標準時間'!C4131)</f>
        <v/>
      </c>
      <c r="D4131" s="16" t="str">
        <f>IF('6.標準時間'!$C4131="","",'6.標準時間'!E4131)</f>
        <v/>
      </c>
      <c r="E4131" s="171" t="str">
        <f>IF('6.標準時間'!$C4131="","",'6.標準時間'!F4131)</f>
        <v/>
      </c>
      <c r="F4131" s="15" t="str">
        <f t="shared" si="128"/>
        <v/>
      </c>
      <c r="G4131" s="142" t="str">
        <f>IF('6.標準時間'!$C4131="","",'6.標準時間'!H4131)</f>
        <v/>
      </c>
      <c r="H4131" s="142" t="str">
        <f>IF('6.標準時間'!$C4131="","",'6.標準時間'!I4131)</f>
        <v/>
      </c>
      <c r="I4131" s="107" t="str">
        <f>IF(C4131="","",VLOOKUP($C4131,'7.工程別レート'!$C$6:$E$501,3,FALSE))</f>
        <v/>
      </c>
      <c r="J4131" s="108" t="str">
        <f>IF(C4131="","",VLOOKUP($C4131,'7.工程別レート'!$C$6:$E$501,2,FALSE))</f>
        <v/>
      </c>
      <c r="K4131" s="195" t="str">
        <f t="shared" si="129"/>
        <v/>
      </c>
    </row>
    <row r="4132" spans="2:11" ht="18" customHeight="1">
      <c r="B4132" s="16" t="str">
        <f>IF('6.標準時間'!$B4132="","",'6.標準時間'!B4132)</f>
        <v/>
      </c>
      <c r="C4132" s="16" t="str">
        <f>IF('6.標準時間'!$C4132="","",'6.標準時間'!C4132)</f>
        <v/>
      </c>
      <c r="D4132" s="16" t="str">
        <f>IF('6.標準時間'!$C4132="","",'6.標準時間'!E4132)</f>
        <v/>
      </c>
      <c r="E4132" s="171" t="str">
        <f>IF('6.標準時間'!$C4132="","",'6.標準時間'!F4132)</f>
        <v/>
      </c>
      <c r="F4132" s="15" t="str">
        <f t="shared" si="128"/>
        <v/>
      </c>
      <c r="G4132" s="142" t="str">
        <f>IF('6.標準時間'!$C4132="","",'6.標準時間'!H4132)</f>
        <v/>
      </c>
      <c r="H4132" s="142" t="str">
        <f>IF('6.標準時間'!$C4132="","",'6.標準時間'!I4132)</f>
        <v/>
      </c>
      <c r="I4132" s="107" t="str">
        <f>IF(C4132="","",VLOOKUP($C4132,'7.工程別レート'!$C$6:$E$501,3,FALSE))</f>
        <v/>
      </c>
      <c r="J4132" s="108" t="str">
        <f>IF(C4132="","",VLOOKUP($C4132,'7.工程別レート'!$C$6:$E$501,2,FALSE))</f>
        <v/>
      </c>
      <c r="K4132" s="195" t="str">
        <f t="shared" si="129"/>
        <v/>
      </c>
    </row>
    <row r="4133" spans="2:11" ht="18" customHeight="1">
      <c r="B4133" s="16" t="str">
        <f>IF('6.標準時間'!$B4133="","",'6.標準時間'!B4133)</f>
        <v/>
      </c>
      <c r="C4133" s="16" t="str">
        <f>IF('6.標準時間'!$C4133="","",'6.標準時間'!C4133)</f>
        <v/>
      </c>
      <c r="D4133" s="16" t="str">
        <f>IF('6.標準時間'!$C4133="","",'6.標準時間'!E4133)</f>
        <v/>
      </c>
      <c r="E4133" s="171" t="str">
        <f>IF('6.標準時間'!$C4133="","",'6.標準時間'!F4133)</f>
        <v/>
      </c>
      <c r="F4133" s="15" t="str">
        <f t="shared" si="128"/>
        <v/>
      </c>
      <c r="G4133" s="142" t="str">
        <f>IF('6.標準時間'!$C4133="","",'6.標準時間'!H4133)</f>
        <v/>
      </c>
      <c r="H4133" s="142" t="str">
        <f>IF('6.標準時間'!$C4133="","",'6.標準時間'!I4133)</f>
        <v/>
      </c>
      <c r="I4133" s="107" t="str">
        <f>IF(C4133="","",VLOOKUP($C4133,'7.工程別レート'!$C$6:$E$501,3,FALSE))</f>
        <v/>
      </c>
      <c r="J4133" s="108" t="str">
        <f>IF(C4133="","",VLOOKUP($C4133,'7.工程別レート'!$C$6:$E$501,2,FALSE))</f>
        <v/>
      </c>
      <c r="K4133" s="195" t="str">
        <f t="shared" si="129"/>
        <v/>
      </c>
    </row>
    <row r="4134" spans="2:11" ht="18" customHeight="1">
      <c r="B4134" s="16" t="str">
        <f>IF('6.標準時間'!$B4134="","",'6.標準時間'!B4134)</f>
        <v/>
      </c>
      <c r="C4134" s="16" t="str">
        <f>IF('6.標準時間'!$C4134="","",'6.標準時間'!C4134)</f>
        <v/>
      </c>
      <c r="D4134" s="16" t="str">
        <f>IF('6.標準時間'!$C4134="","",'6.標準時間'!E4134)</f>
        <v/>
      </c>
      <c r="E4134" s="171" t="str">
        <f>IF('6.標準時間'!$C4134="","",'6.標準時間'!F4134)</f>
        <v/>
      </c>
      <c r="F4134" s="15" t="str">
        <f t="shared" si="128"/>
        <v/>
      </c>
      <c r="G4134" s="142" t="str">
        <f>IF('6.標準時間'!$C4134="","",'6.標準時間'!H4134)</f>
        <v/>
      </c>
      <c r="H4134" s="142" t="str">
        <f>IF('6.標準時間'!$C4134="","",'6.標準時間'!I4134)</f>
        <v/>
      </c>
      <c r="I4134" s="107" t="str">
        <f>IF(C4134="","",VLOOKUP($C4134,'7.工程別レート'!$C$6:$E$501,3,FALSE))</f>
        <v/>
      </c>
      <c r="J4134" s="108" t="str">
        <f>IF(C4134="","",VLOOKUP($C4134,'7.工程別レート'!$C$6:$E$501,2,FALSE))</f>
        <v/>
      </c>
      <c r="K4134" s="195" t="str">
        <f t="shared" si="129"/>
        <v/>
      </c>
    </row>
    <row r="4135" spans="2:11" ht="18" customHeight="1">
      <c r="B4135" s="16" t="str">
        <f>IF('6.標準時間'!$B4135="","",'6.標準時間'!B4135)</f>
        <v/>
      </c>
      <c r="C4135" s="16" t="str">
        <f>IF('6.標準時間'!$C4135="","",'6.標準時間'!C4135)</f>
        <v/>
      </c>
      <c r="D4135" s="16" t="str">
        <f>IF('6.標準時間'!$C4135="","",'6.標準時間'!E4135)</f>
        <v/>
      </c>
      <c r="E4135" s="171" t="str">
        <f>IF('6.標準時間'!$C4135="","",'6.標準時間'!F4135)</f>
        <v/>
      </c>
      <c r="F4135" s="15" t="str">
        <f t="shared" si="128"/>
        <v/>
      </c>
      <c r="G4135" s="142" t="str">
        <f>IF('6.標準時間'!$C4135="","",'6.標準時間'!H4135)</f>
        <v/>
      </c>
      <c r="H4135" s="142" t="str">
        <f>IF('6.標準時間'!$C4135="","",'6.標準時間'!I4135)</f>
        <v/>
      </c>
      <c r="I4135" s="107" t="str">
        <f>IF(C4135="","",VLOOKUP($C4135,'7.工程別レート'!$C$6:$E$501,3,FALSE))</f>
        <v/>
      </c>
      <c r="J4135" s="108" t="str">
        <f>IF(C4135="","",VLOOKUP($C4135,'7.工程別レート'!$C$6:$E$501,2,FALSE))</f>
        <v/>
      </c>
      <c r="K4135" s="195" t="str">
        <f t="shared" si="129"/>
        <v/>
      </c>
    </row>
    <row r="4136" spans="2:11" ht="18" customHeight="1">
      <c r="B4136" s="16" t="str">
        <f>IF('6.標準時間'!$B4136="","",'6.標準時間'!B4136)</f>
        <v/>
      </c>
      <c r="C4136" s="16" t="str">
        <f>IF('6.標準時間'!$C4136="","",'6.標準時間'!C4136)</f>
        <v/>
      </c>
      <c r="D4136" s="16" t="str">
        <f>IF('6.標準時間'!$C4136="","",'6.標準時間'!E4136)</f>
        <v/>
      </c>
      <c r="E4136" s="171" t="str">
        <f>IF('6.標準時間'!$C4136="","",'6.標準時間'!F4136)</f>
        <v/>
      </c>
      <c r="F4136" s="15" t="str">
        <f t="shared" si="128"/>
        <v/>
      </c>
      <c r="G4136" s="142" t="str">
        <f>IF('6.標準時間'!$C4136="","",'6.標準時間'!H4136)</f>
        <v/>
      </c>
      <c r="H4136" s="142" t="str">
        <f>IF('6.標準時間'!$C4136="","",'6.標準時間'!I4136)</f>
        <v/>
      </c>
      <c r="I4136" s="107" t="str">
        <f>IF(C4136="","",VLOOKUP($C4136,'7.工程別レート'!$C$6:$E$501,3,FALSE))</f>
        <v/>
      </c>
      <c r="J4136" s="108" t="str">
        <f>IF(C4136="","",VLOOKUP($C4136,'7.工程別レート'!$C$6:$E$501,2,FALSE))</f>
        <v/>
      </c>
      <c r="K4136" s="195" t="str">
        <f t="shared" si="129"/>
        <v/>
      </c>
    </row>
    <row r="4137" spans="2:11" ht="18" customHeight="1">
      <c r="B4137" s="16" t="str">
        <f>IF('6.標準時間'!$B4137="","",'6.標準時間'!B4137)</f>
        <v/>
      </c>
      <c r="C4137" s="16" t="str">
        <f>IF('6.標準時間'!$C4137="","",'6.標準時間'!C4137)</f>
        <v/>
      </c>
      <c r="D4137" s="16" t="str">
        <f>IF('6.標準時間'!$C4137="","",'6.標準時間'!E4137)</f>
        <v/>
      </c>
      <c r="E4137" s="171" t="str">
        <f>IF('6.標準時間'!$C4137="","",'6.標準時間'!F4137)</f>
        <v/>
      </c>
      <c r="F4137" s="15" t="str">
        <f t="shared" si="128"/>
        <v/>
      </c>
      <c r="G4137" s="142" t="str">
        <f>IF('6.標準時間'!$C4137="","",'6.標準時間'!H4137)</f>
        <v/>
      </c>
      <c r="H4137" s="142" t="str">
        <f>IF('6.標準時間'!$C4137="","",'6.標準時間'!I4137)</f>
        <v/>
      </c>
      <c r="I4137" s="107" t="str">
        <f>IF(C4137="","",VLOOKUP($C4137,'7.工程別レート'!$C$6:$E$501,3,FALSE))</f>
        <v/>
      </c>
      <c r="J4137" s="108" t="str">
        <f>IF(C4137="","",VLOOKUP($C4137,'7.工程別レート'!$C$6:$E$501,2,FALSE))</f>
        <v/>
      </c>
      <c r="K4137" s="195" t="str">
        <f t="shared" si="129"/>
        <v/>
      </c>
    </row>
    <row r="4138" spans="2:11" ht="18" customHeight="1">
      <c r="B4138" s="16" t="str">
        <f>IF('6.標準時間'!$B4138="","",'6.標準時間'!B4138)</f>
        <v/>
      </c>
      <c r="C4138" s="16" t="str">
        <f>IF('6.標準時間'!$C4138="","",'6.標準時間'!C4138)</f>
        <v/>
      </c>
      <c r="D4138" s="16" t="str">
        <f>IF('6.標準時間'!$C4138="","",'6.標準時間'!E4138)</f>
        <v/>
      </c>
      <c r="E4138" s="171" t="str">
        <f>IF('6.標準時間'!$C4138="","",'6.標準時間'!F4138)</f>
        <v/>
      </c>
      <c r="F4138" s="15" t="str">
        <f t="shared" si="128"/>
        <v/>
      </c>
      <c r="G4138" s="142" t="str">
        <f>IF('6.標準時間'!$C4138="","",'6.標準時間'!H4138)</f>
        <v/>
      </c>
      <c r="H4138" s="142" t="str">
        <f>IF('6.標準時間'!$C4138="","",'6.標準時間'!I4138)</f>
        <v/>
      </c>
      <c r="I4138" s="107" t="str">
        <f>IF(C4138="","",VLOOKUP($C4138,'7.工程別レート'!$C$6:$E$501,3,FALSE))</f>
        <v/>
      </c>
      <c r="J4138" s="108" t="str">
        <f>IF(C4138="","",VLOOKUP($C4138,'7.工程別レート'!$C$6:$E$501,2,FALSE))</f>
        <v/>
      </c>
      <c r="K4138" s="195" t="str">
        <f t="shared" si="129"/>
        <v/>
      </c>
    </row>
    <row r="4139" spans="2:11" ht="18" customHeight="1">
      <c r="B4139" s="16" t="str">
        <f>IF('6.標準時間'!$B4139="","",'6.標準時間'!B4139)</f>
        <v/>
      </c>
      <c r="C4139" s="16" t="str">
        <f>IF('6.標準時間'!$C4139="","",'6.標準時間'!C4139)</f>
        <v/>
      </c>
      <c r="D4139" s="16" t="str">
        <f>IF('6.標準時間'!$C4139="","",'6.標準時間'!E4139)</f>
        <v/>
      </c>
      <c r="E4139" s="171" t="str">
        <f>IF('6.標準時間'!$C4139="","",'6.標準時間'!F4139)</f>
        <v/>
      </c>
      <c r="F4139" s="15" t="str">
        <f t="shared" si="128"/>
        <v/>
      </c>
      <c r="G4139" s="142" t="str">
        <f>IF('6.標準時間'!$C4139="","",'6.標準時間'!H4139)</f>
        <v/>
      </c>
      <c r="H4139" s="142" t="str">
        <f>IF('6.標準時間'!$C4139="","",'6.標準時間'!I4139)</f>
        <v/>
      </c>
      <c r="I4139" s="107" t="str">
        <f>IF(C4139="","",VLOOKUP($C4139,'7.工程別レート'!$C$6:$E$501,3,FALSE))</f>
        <v/>
      </c>
      <c r="J4139" s="108" t="str">
        <f>IF(C4139="","",VLOOKUP($C4139,'7.工程別レート'!$C$6:$E$501,2,FALSE))</f>
        <v/>
      </c>
      <c r="K4139" s="195" t="str">
        <f t="shared" si="129"/>
        <v/>
      </c>
    </row>
    <row r="4140" spans="2:11" ht="18" customHeight="1">
      <c r="B4140" s="16" t="str">
        <f>IF('6.標準時間'!$B4140="","",'6.標準時間'!B4140)</f>
        <v/>
      </c>
      <c r="C4140" s="16" t="str">
        <f>IF('6.標準時間'!$C4140="","",'6.標準時間'!C4140)</f>
        <v/>
      </c>
      <c r="D4140" s="16" t="str">
        <f>IF('6.標準時間'!$C4140="","",'6.標準時間'!E4140)</f>
        <v/>
      </c>
      <c r="E4140" s="171" t="str">
        <f>IF('6.標準時間'!$C4140="","",'6.標準時間'!F4140)</f>
        <v/>
      </c>
      <c r="F4140" s="15" t="str">
        <f t="shared" si="128"/>
        <v/>
      </c>
      <c r="G4140" s="142" t="str">
        <f>IF('6.標準時間'!$C4140="","",'6.標準時間'!H4140)</f>
        <v/>
      </c>
      <c r="H4140" s="142" t="str">
        <f>IF('6.標準時間'!$C4140="","",'6.標準時間'!I4140)</f>
        <v/>
      </c>
      <c r="I4140" s="107" t="str">
        <f>IF(C4140="","",VLOOKUP($C4140,'7.工程別レート'!$C$6:$E$501,3,FALSE))</f>
        <v/>
      </c>
      <c r="J4140" s="108" t="str">
        <f>IF(C4140="","",VLOOKUP($C4140,'7.工程別レート'!$C$6:$E$501,2,FALSE))</f>
        <v/>
      </c>
      <c r="K4140" s="195" t="str">
        <f t="shared" si="129"/>
        <v/>
      </c>
    </row>
    <row r="4141" spans="2:11" ht="18" customHeight="1">
      <c r="B4141" s="16" t="str">
        <f>IF('6.標準時間'!$B4141="","",'6.標準時間'!B4141)</f>
        <v/>
      </c>
      <c r="C4141" s="16" t="str">
        <f>IF('6.標準時間'!$C4141="","",'6.標準時間'!C4141)</f>
        <v/>
      </c>
      <c r="D4141" s="16" t="str">
        <f>IF('6.標準時間'!$C4141="","",'6.標準時間'!E4141)</f>
        <v/>
      </c>
      <c r="E4141" s="171" t="str">
        <f>IF('6.標準時間'!$C4141="","",'6.標準時間'!F4141)</f>
        <v/>
      </c>
      <c r="F4141" s="15" t="str">
        <f t="shared" si="128"/>
        <v/>
      </c>
      <c r="G4141" s="142" t="str">
        <f>IF('6.標準時間'!$C4141="","",'6.標準時間'!H4141)</f>
        <v/>
      </c>
      <c r="H4141" s="142" t="str">
        <f>IF('6.標準時間'!$C4141="","",'6.標準時間'!I4141)</f>
        <v/>
      </c>
      <c r="I4141" s="107" t="str">
        <f>IF(C4141="","",VLOOKUP($C4141,'7.工程別レート'!$C$6:$E$501,3,FALSE))</f>
        <v/>
      </c>
      <c r="J4141" s="108" t="str">
        <f>IF(C4141="","",VLOOKUP($C4141,'7.工程別レート'!$C$6:$E$501,2,FALSE))</f>
        <v/>
      </c>
      <c r="K4141" s="195" t="str">
        <f t="shared" si="129"/>
        <v/>
      </c>
    </row>
    <row r="4142" spans="2:11" ht="18" customHeight="1">
      <c r="B4142" s="16" t="str">
        <f>IF('6.標準時間'!$B4142="","",'6.標準時間'!B4142)</f>
        <v/>
      </c>
      <c r="C4142" s="16" t="str">
        <f>IF('6.標準時間'!$C4142="","",'6.標準時間'!C4142)</f>
        <v/>
      </c>
      <c r="D4142" s="16" t="str">
        <f>IF('6.標準時間'!$C4142="","",'6.標準時間'!E4142)</f>
        <v/>
      </c>
      <c r="E4142" s="171" t="str">
        <f>IF('6.標準時間'!$C4142="","",'6.標準時間'!F4142)</f>
        <v/>
      </c>
      <c r="F4142" s="15" t="str">
        <f t="shared" si="128"/>
        <v/>
      </c>
      <c r="G4142" s="142" t="str">
        <f>IF('6.標準時間'!$C4142="","",'6.標準時間'!H4142)</f>
        <v/>
      </c>
      <c r="H4142" s="142" t="str">
        <f>IF('6.標準時間'!$C4142="","",'6.標準時間'!I4142)</f>
        <v/>
      </c>
      <c r="I4142" s="107" t="str">
        <f>IF(C4142="","",VLOOKUP($C4142,'7.工程別レート'!$C$6:$E$501,3,FALSE))</f>
        <v/>
      </c>
      <c r="J4142" s="108" t="str">
        <f>IF(C4142="","",VLOOKUP($C4142,'7.工程別レート'!$C$6:$E$501,2,FALSE))</f>
        <v/>
      </c>
      <c r="K4142" s="195" t="str">
        <f t="shared" si="129"/>
        <v/>
      </c>
    </row>
    <row r="4143" spans="2:11" ht="18" customHeight="1">
      <c r="B4143" s="16" t="str">
        <f>IF('6.標準時間'!$B4143="","",'6.標準時間'!B4143)</f>
        <v/>
      </c>
      <c r="C4143" s="16" t="str">
        <f>IF('6.標準時間'!$C4143="","",'6.標準時間'!C4143)</f>
        <v/>
      </c>
      <c r="D4143" s="16" t="str">
        <f>IF('6.標準時間'!$C4143="","",'6.標準時間'!E4143)</f>
        <v/>
      </c>
      <c r="E4143" s="171" t="str">
        <f>IF('6.標準時間'!$C4143="","",'6.標準時間'!F4143)</f>
        <v/>
      </c>
      <c r="F4143" s="15" t="str">
        <f t="shared" si="128"/>
        <v/>
      </c>
      <c r="G4143" s="142" t="str">
        <f>IF('6.標準時間'!$C4143="","",'6.標準時間'!H4143)</f>
        <v/>
      </c>
      <c r="H4143" s="142" t="str">
        <f>IF('6.標準時間'!$C4143="","",'6.標準時間'!I4143)</f>
        <v/>
      </c>
      <c r="I4143" s="107" t="str">
        <f>IF(C4143="","",VLOOKUP($C4143,'7.工程別レート'!$C$6:$E$501,3,FALSE))</f>
        <v/>
      </c>
      <c r="J4143" s="108" t="str">
        <f>IF(C4143="","",VLOOKUP($C4143,'7.工程別レート'!$C$6:$E$501,2,FALSE))</f>
        <v/>
      </c>
      <c r="K4143" s="195" t="str">
        <f t="shared" si="129"/>
        <v/>
      </c>
    </row>
    <row r="4144" spans="2:11" ht="18" customHeight="1">
      <c r="B4144" s="16" t="str">
        <f>IF('6.標準時間'!$B4144="","",'6.標準時間'!B4144)</f>
        <v/>
      </c>
      <c r="C4144" s="16" t="str">
        <f>IF('6.標準時間'!$C4144="","",'6.標準時間'!C4144)</f>
        <v/>
      </c>
      <c r="D4144" s="16" t="str">
        <f>IF('6.標準時間'!$C4144="","",'6.標準時間'!E4144)</f>
        <v/>
      </c>
      <c r="E4144" s="171" t="str">
        <f>IF('6.標準時間'!$C4144="","",'6.標準時間'!F4144)</f>
        <v/>
      </c>
      <c r="F4144" s="15" t="str">
        <f t="shared" si="128"/>
        <v/>
      </c>
      <c r="G4144" s="142" t="str">
        <f>IF('6.標準時間'!$C4144="","",'6.標準時間'!H4144)</f>
        <v/>
      </c>
      <c r="H4144" s="142" t="str">
        <f>IF('6.標準時間'!$C4144="","",'6.標準時間'!I4144)</f>
        <v/>
      </c>
      <c r="I4144" s="107" t="str">
        <f>IF(C4144="","",VLOOKUP($C4144,'7.工程別レート'!$C$6:$E$501,3,FALSE))</f>
        <v/>
      </c>
      <c r="J4144" s="108" t="str">
        <f>IF(C4144="","",VLOOKUP($C4144,'7.工程別レート'!$C$6:$E$501,2,FALSE))</f>
        <v/>
      </c>
      <c r="K4144" s="195" t="str">
        <f t="shared" si="129"/>
        <v/>
      </c>
    </row>
    <row r="4145" spans="2:11" ht="18" customHeight="1">
      <c r="B4145" s="16" t="str">
        <f>IF('6.標準時間'!$B4145="","",'6.標準時間'!B4145)</f>
        <v/>
      </c>
      <c r="C4145" s="16" t="str">
        <f>IF('6.標準時間'!$C4145="","",'6.標準時間'!C4145)</f>
        <v/>
      </c>
      <c r="D4145" s="16" t="str">
        <f>IF('6.標準時間'!$C4145="","",'6.標準時間'!E4145)</f>
        <v/>
      </c>
      <c r="E4145" s="171" t="str">
        <f>IF('6.標準時間'!$C4145="","",'6.標準時間'!F4145)</f>
        <v/>
      </c>
      <c r="F4145" s="15" t="str">
        <f t="shared" si="128"/>
        <v/>
      </c>
      <c r="G4145" s="142" t="str">
        <f>IF('6.標準時間'!$C4145="","",'6.標準時間'!H4145)</f>
        <v/>
      </c>
      <c r="H4145" s="142" t="str">
        <f>IF('6.標準時間'!$C4145="","",'6.標準時間'!I4145)</f>
        <v/>
      </c>
      <c r="I4145" s="107" t="str">
        <f>IF(C4145="","",VLOOKUP($C4145,'7.工程別レート'!$C$6:$E$501,3,FALSE))</f>
        <v/>
      </c>
      <c r="J4145" s="108" t="str">
        <f>IF(C4145="","",VLOOKUP($C4145,'7.工程別レート'!$C$6:$E$501,2,FALSE))</f>
        <v/>
      </c>
      <c r="K4145" s="195" t="str">
        <f t="shared" si="129"/>
        <v/>
      </c>
    </row>
    <row r="4146" spans="2:11" ht="18" customHeight="1">
      <c r="B4146" s="16" t="str">
        <f>IF('6.標準時間'!$B4146="","",'6.標準時間'!B4146)</f>
        <v/>
      </c>
      <c r="C4146" s="16" t="str">
        <f>IF('6.標準時間'!$C4146="","",'6.標準時間'!C4146)</f>
        <v/>
      </c>
      <c r="D4146" s="16" t="str">
        <f>IF('6.標準時間'!$C4146="","",'6.標準時間'!E4146)</f>
        <v/>
      </c>
      <c r="E4146" s="171" t="str">
        <f>IF('6.標準時間'!$C4146="","",'6.標準時間'!F4146)</f>
        <v/>
      </c>
      <c r="F4146" s="15" t="str">
        <f t="shared" si="128"/>
        <v/>
      </c>
      <c r="G4146" s="142" t="str">
        <f>IF('6.標準時間'!$C4146="","",'6.標準時間'!H4146)</f>
        <v/>
      </c>
      <c r="H4146" s="142" t="str">
        <f>IF('6.標準時間'!$C4146="","",'6.標準時間'!I4146)</f>
        <v/>
      </c>
      <c r="I4146" s="107" t="str">
        <f>IF(C4146="","",VLOOKUP($C4146,'7.工程別レート'!$C$6:$E$501,3,FALSE))</f>
        <v/>
      </c>
      <c r="J4146" s="108" t="str">
        <f>IF(C4146="","",VLOOKUP($C4146,'7.工程別レート'!$C$6:$E$501,2,FALSE))</f>
        <v/>
      </c>
      <c r="K4146" s="195" t="str">
        <f t="shared" si="129"/>
        <v/>
      </c>
    </row>
    <row r="4147" spans="2:11" ht="18" customHeight="1">
      <c r="B4147" s="16" t="str">
        <f>IF('6.標準時間'!$B4147="","",'6.標準時間'!B4147)</f>
        <v/>
      </c>
      <c r="C4147" s="16" t="str">
        <f>IF('6.標準時間'!$C4147="","",'6.標準時間'!C4147)</f>
        <v/>
      </c>
      <c r="D4147" s="16" t="str">
        <f>IF('6.標準時間'!$C4147="","",'6.標準時間'!E4147)</f>
        <v/>
      </c>
      <c r="E4147" s="171" t="str">
        <f>IF('6.標準時間'!$C4147="","",'6.標準時間'!F4147)</f>
        <v/>
      </c>
      <c r="F4147" s="15" t="str">
        <f t="shared" si="128"/>
        <v/>
      </c>
      <c r="G4147" s="142" t="str">
        <f>IF('6.標準時間'!$C4147="","",'6.標準時間'!H4147)</f>
        <v/>
      </c>
      <c r="H4147" s="142" t="str">
        <f>IF('6.標準時間'!$C4147="","",'6.標準時間'!I4147)</f>
        <v/>
      </c>
      <c r="I4147" s="107" t="str">
        <f>IF(C4147="","",VLOOKUP($C4147,'7.工程別レート'!$C$6:$E$501,3,FALSE))</f>
        <v/>
      </c>
      <c r="J4147" s="108" t="str">
        <f>IF(C4147="","",VLOOKUP($C4147,'7.工程別レート'!$C$6:$E$501,2,FALSE))</f>
        <v/>
      </c>
      <c r="K4147" s="195" t="str">
        <f t="shared" si="129"/>
        <v/>
      </c>
    </row>
    <row r="4148" spans="2:11" ht="18" customHeight="1">
      <c r="B4148" s="16" t="str">
        <f>IF('6.標準時間'!$B4148="","",'6.標準時間'!B4148)</f>
        <v/>
      </c>
      <c r="C4148" s="16" t="str">
        <f>IF('6.標準時間'!$C4148="","",'6.標準時間'!C4148)</f>
        <v/>
      </c>
      <c r="D4148" s="16" t="str">
        <f>IF('6.標準時間'!$C4148="","",'6.標準時間'!E4148)</f>
        <v/>
      </c>
      <c r="E4148" s="171" t="str">
        <f>IF('6.標準時間'!$C4148="","",'6.標準時間'!F4148)</f>
        <v/>
      </c>
      <c r="F4148" s="15" t="str">
        <f t="shared" si="128"/>
        <v/>
      </c>
      <c r="G4148" s="142" t="str">
        <f>IF('6.標準時間'!$C4148="","",'6.標準時間'!H4148)</f>
        <v/>
      </c>
      <c r="H4148" s="142" t="str">
        <f>IF('6.標準時間'!$C4148="","",'6.標準時間'!I4148)</f>
        <v/>
      </c>
      <c r="I4148" s="107" t="str">
        <f>IF(C4148="","",VLOOKUP($C4148,'7.工程別レート'!$C$6:$E$501,3,FALSE))</f>
        <v/>
      </c>
      <c r="J4148" s="108" t="str">
        <f>IF(C4148="","",VLOOKUP($C4148,'7.工程別レート'!$C$6:$E$501,2,FALSE))</f>
        <v/>
      </c>
      <c r="K4148" s="195" t="str">
        <f t="shared" si="129"/>
        <v/>
      </c>
    </row>
    <row r="4149" spans="2:11" ht="18" customHeight="1">
      <c r="B4149" s="16" t="str">
        <f>IF('6.標準時間'!$B4149="","",'6.標準時間'!B4149)</f>
        <v/>
      </c>
      <c r="C4149" s="16" t="str">
        <f>IF('6.標準時間'!$C4149="","",'6.標準時間'!C4149)</f>
        <v/>
      </c>
      <c r="D4149" s="16" t="str">
        <f>IF('6.標準時間'!$C4149="","",'6.標準時間'!E4149)</f>
        <v/>
      </c>
      <c r="E4149" s="171" t="str">
        <f>IF('6.標準時間'!$C4149="","",'6.標準時間'!F4149)</f>
        <v/>
      </c>
      <c r="F4149" s="15" t="str">
        <f t="shared" si="128"/>
        <v/>
      </c>
      <c r="G4149" s="142" t="str">
        <f>IF('6.標準時間'!$C4149="","",'6.標準時間'!H4149)</f>
        <v/>
      </c>
      <c r="H4149" s="142" t="str">
        <f>IF('6.標準時間'!$C4149="","",'6.標準時間'!I4149)</f>
        <v/>
      </c>
      <c r="I4149" s="107" t="str">
        <f>IF(C4149="","",VLOOKUP($C4149,'7.工程別レート'!$C$6:$E$501,3,FALSE))</f>
        <v/>
      </c>
      <c r="J4149" s="108" t="str">
        <f>IF(C4149="","",VLOOKUP($C4149,'7.工程別レート'!$C$6:$E$501,2,FALSE))</f>
        <v/>
      </c>
      <c r="K4149" s="195" t="str">
        <f t="shared" si="129"/>
        <v/>
      </c>
    </row>
    <row r="4150" spans="2:11" ht="18" customHeight="1">
      <c r="B4150" s="16" t="str">
        <f>IF('6.標準時間'!$B4150="","",'6.標準時間'!B4150)</f>
        <v/>
      </c>
      <c r="C4150" s="16" t="str">
        <f>IF('6.標準時間'!$C4150="","",'6.標準時間'!C4150)</f>
        <v/>
      </c>
      <c r="D4150" s="16" t="str">
        <f>IF('6.標準時間'!$C4150="","",'6.標準時間'!E4150)</f>
        <v/>
      </c>
      <c r="E4150" s="171" t="str">
        <f>IF('6.標準時間'!$C4150="","",'6.標準時間'!F4150)</f>
        <v/>
      </c>
      <c r="F4150" s="15" t="str">
        <f t="shared" si="128"/>
        <v/>
      </c>
      <c r="G4150" s="142" t="str">
        <f>IF('6.標準時間'!$C4150="","",'6.標準時間'!H4150)</f>
        <v/>
      </c>
      <c r="H4150" s="142" t="str">
        <f>IF('6.標準時間'!$C4150="","",'6.標準時間'!I4150)</f>
        <v/>
      </c>
      <c r="I4150" s="107" t="str">
        <f>IF(C4150="","",VLOOKUP($C4150,'7.工程別レート'!$C$6:$E$501,3,FALSE))</f>
        <v/>
      </c>
      <c r="J4150" s="108" t="str">
        <f>IF(C4150="","",VLOOKUP($C4150,'7.工程別レート'!$C$6:$E$501,2,FALSE))</f>
        <v/>
      </c>
      <c r="K4150" s="195" t="str">
        <f t="shared" si="129"/>
        <v/>
      </c>
    </row>
    <row r="4151" spans="2:11" ht="18" customHeight="1">
      <c r="B4151" s="16" t="str">
        <f>IF('6.標準時間'!$B4151="","",'6.標準時間'!B4151)</f>
        <v/>
      </c>
      <c r="C4151" s="16" t="str">
        <f>IF('6.標準時間'!$C4151="","",'6.標準時間'!C4151)</f>
        <v/>
      </c>
      <c r="D4151" s="16" t="str">
        <f>IF('6.標準時間'!$C4151="","",'6.標準時間'!E4151)</f>
        <v/>
      </c>
      <c r="E4151" s="171" t="str">
        <f>IF('6.標準時間'!$C4151="","",'6.標準時間'!F4151)</f>
        <v/>
      </c>
      <c r="F4151" s="15" t="str">
        <f t="shared" si="128"/>
        <v/>
      </c>
      <c r="G4151" s="142" t="str">
        <f>IF('6.標準時間'!$C4151="","",'6.標準時間'!H4151)</f>
        <v/>
      </c>
      <c r="H4151" s="142" t="str">
        <f>IF('6.標準時間'!$C4151="","",'6.標準時間'!I4151)</f>
        <v/>
      </c>
      <c r="I4151" s="107" t="str">
        <f>IF(C4151="","",VLOOKUP($C4151,'7.工程別レート'!$C$6:$E$501,3,FALSE))</f>
        <v/>
      </c>
      <c r="J4151" s="108" t="str">
        <f>IF(C4151="","",VLOOKUP($C4151,'7.工程別レート'!$C$6:$E$501,2,FALSE))</f>
        <v/>
      </c>
      <c r="K4151" s="195" t="str">
        <f t="shared" si="129"/>
        <v/>
      </c>
    </row>
    <row r="4152" spans="2:11" ht="18" customHeight="1">
      <c r="B4152" s="16" t="str">
        <f>IF('6.標準時間'!$B4152="","",'6.標準時間'!B4152)</f>
        <v/>
      </c>
      <c r="C4152" s="16" t="str">
        <f>IF('6.標準時間'!$C4152="","",'6.標準時間'!C4152)</f>
        <v/>
      </c>
      <c r="D4152" s="16" t="str">
        <f>IF('6.標準時間'!$C4152="","",'6.標準時間'!E4152)</f>
        <v/>
      </c>
      <c r="E4152" s="171" t="str">
        <f>IF('6.標準時間'!$C4152="","",'6.標準時間'!F4152)</f>
        <v/>
      </c>
      <c r="F4152" s="15" t="str">
        <f t="shared" si="128"/>
        <v/>
      </c>
      <c r="G4152" s="142" t="str">
        <f>IF('6.標準時間'!$C4152="","",'6.標準時間'!H4152)</f>
        <v/>
      </c>
      <c r="H4152" s="142" t="str">
        <f>IF('6.標準時間'!$C4152="","",'6.標準時間'!I4152)</f>
        <v/>
      </c>
      <c r="I4152" s="107" t="str">
        <f>IF(C4152="","",VLOOKUP($C4152,'7.工程別レート'!$C$6:$E$501,3,FALSE))</f>
        <v/>
      </c>
      <c r="J4152" s="108" t="str">
        <f>IF(C4152="","",VLOOKUP($C4152,'7.工程別レート'!$C$6:$E$501,2,FALSE))</f>
        <v/>
      </c>
      <c r="K4152" s="195" t="str">
        <f t="shared" si="129"/>
        <v/>
      </c>
    </row>
    <row r="4153" spans="2:11" ht="18" customHeight="1">
      <c r="B4153" s="16" t="str">
        <f>IF('6.標準時間'!$B4153="","",'6.標準時間'!B4153)</f>
        <v/>
      </c>
      <c r="C4153" s="16" t="str">
        <f>IF('6.標準時間'!$C4153="","",'6.標準時間'!C4153)</f>
        <v/>
      </c>
      <c r="D4153" s="16" t="str">
        <f>IF('6.標準時間'!$C4153="","",'6.標準時間'!E4153)</f>
        <v/>
      </c>
      <c r="E4153" s="171" t="str">
        <f>IF('6.標準時間'!$C4153="","",'6.標準時間'!F4153)</f>
        <v/>
      </c>
      <c r="F4153" s="15" t="str">
        <f t="shared" si="128"/>
        <v/>
      </c>
      <c r="G4153" s="142" t="str">
        <f>IF('6.標準時間'!$C4153="","",'6.標準時間'!H4153)</f>
        <v/>
      </c>
      <c r="H4153" s="142" t="str">
        <f>IF('6.標準時間'!$C4153="","",'6.標準時間'!I4153)</f>
        <v/>
      </c>
      <c r="I4153" s="107" t="str">
        <f>IF(C4153="","",VLOOKUP($C4153,'7.工程別レート'!$C$6:$E$501,3,FALSE))</f>
        <v/>
      </c>
      <c r="J4153" s="108" t="str">
        <f>IF(C4153="","",VLOOKUP($C4153,'7.工程別レート'!$C$6:$E$501,2,FALSE))</f>
        <v/>
      </c>
      <c r="K4153" s="195" t="str">
        <f t="shared" si="129"/>
        <v/>
      </c>
    </row>
    <row r="4154" spans="2:11" ht="18" customHeight="1">
      <c r="B4154" s="16" t="str">
        <f>IF('6.標準時間'!$B4154="","",'6.標準時間'!B4154)</f>
        <v/>
      </c>
      <c r="C4154" s="16" t="str">
        <f>IF('6.標準時間'!$C4154="","",'6.標準時間'!C4154)</f>
        <v/>
      </c>
      <c r="D4154" s="16" t="str">
        <f>IF('6.標準時間'!$C4154="","",'6.標準時間'!E4154)</f>
        <v/>
      </c>
      <c r="E4154" s="171" t="str">
        <f>IF('6.標準時間'!$C4154="","",'6.標準時間'!F4154)</f>
        <v/>
      </c>
      <c r="F4154" s="15" t="str">
        <f t="shared" si="128"/>
        <v/>
      </c>
      <c r="G4154" s="142" t="str">
        <f>IF('6.標準時間'!$C4154="","",'6.標準時間'!H4154)</f>
        <v/>
      </c>
      <c r="H4154" s="142" t="str">
        <f>IF('6.標準時間'!$C4154="","",'6.標準時間'!I4154)</f>
        <v/>
      </c>
      <c r="I4154" s="107" t="str">
        <f>IF(C4154="","",VLOOKUP($C4154,'7.工程別レート'!$C$6:$E$501,3,FALSE))</f>
        <v/>
      </c>
      <c r="J4154" s="108" t="str">
        <f>IF(C4154="","",VLOOKUP($C4154,'7.工程別レート'!$C$6:$E$501,2,FALSE))</f>
        <v/>
      </c>
      <c r="K4154" s="195" t="str">
        <f t="shared" si="129"/>
        <v/>
      </c>
    </row>
    <row r="4155" spans="2:11" ht="18" customHeight="1">
      <c r="B4155" s="16" t="str">
        <f>IF('6.標準時間'!$B4155="","",'6.標準時間'!B4155)</f>
        <v/>
      </c>
      <c r="C4155" s="16" t="str">
        <f>IF('6.標準時間'!$C4155="","",'6.標準時間'!C4155)</f>
        <v/>
      </c>
      <c r="D4155" s="16" t="str">
        <f>IF('6.標準時間'!$C4155="","",'6.標準時間'!E4155)</f>
        <v/>
      </c>
      <c r="E4155" s="171" t="str">
        <f>IF('6.標準時間'!$C4155="","",'6.標準時間'!F4155)</f>
        <v/>
      </c>
      <c r="F4155" s="15" t="str">
        <f t="shared" si="128"/>
        <v/>
      </c>
      <c r="G4155" s="142" t="str">
        <f>IF('6.標準時間'!$C4155="","",'6.標準時間'!H4155)</f>
        <v/>
      </c>
      <c r="H4155" s="142" t="str">
        <f>IF('6.標準時間'!$C4155="","",'6.標準時間'!I4155)</f>
        <v/>
      </c>
      <c r="I4155" s="107" t="str">
        <f>IF(C4155="","",VLOOKUP($C4155,'7.工程別レート'!$C$6:$E$501,3,FALSE))</f>
        <v/>
      </c>
      <c r="J4155" s="108" t="str">
        <f>IF(C4155="","",VLOOKUP($C4155,'7.工程別レート'!$C$6:$E$501,2,FALSE))</f>
        <v/>
      </c>
      <c r="K4155" s="195" t="str">
        <f t="shared" si="129"/>
        <v/>
      </c>
    </row>
    <row r="4156" spans="2:11" ht="18" customHeight="1">
      <c r="B4156" s="16" t="str">
        <f>IF('6.標準時間'!$B4156="","",'6.標準時間'!B4156)</f>
        <v/>
      </c>
      <c r="C4156" s="16" t="str">
        <f>IF('6.標準時間'!$C4156="","",'6.標準時間'!C4156)</f>
        <v/>
      </c>
      <c r="D4156" s="16" t="str">
        <f>IF('6.標準時間'!$C4156="","",'6.標準時間'!E4156)</f>
        <v/>
      </c>
      <c r="E4156" s="171" t="str">
        <f>IF('6.標準時間'!$C4156="","",'6.標準時間'!F4156)</f>
        <v/>
      </c>
      <c r="F4156" s="15" t="str">
        <f t="shared" si="128"/>
        <v/>
      </c>
      <c r="G4156" s="142" t="str">
        <f>IF('6.標準時間'!$C4156="","",'6.標準時間'!H4156)</f>
        <v/>
      </c>
      <c r="H4156" s="142" t="str">
        <f>IF('6.標準時間'!$C4156="","",'6.標準時間'!I4156)</f>
        <v/>
      </c>
      <c r="I4156" s="107" t="str">
        <f>IF(C4156="","",VLOOKUP($C4156,'7.工程別レート'!$C$6:$E$501,3,FALSE))</f>
        <v/>
      </c>
      <c r="J4156" s="108" t="str">
        <f>IF(C4156="","",VLOOKUP($C4156,'7.工程別レート'!$C$6:$E$501,2,FALSE))</f>
        <v/>
      </c>
      <c r="K4156" s="195" t="str">
        <f t="shared" si="129"/>
        <v/>
      </c>
    </row>
    <row r="4157" spans="2:11" ht="18" customHeight="1">
      <c r="B4157" s="16" t="str">
        <f>IF('6.標準時間'!$B4157="","",'6.標準時間'!B4157)</f>
        <v/>
      </c>
      <c r="C4157" s="16" t="str">
        <f>IF('6.標準時間'!$C4157="","",'6.標準時間'!C4157)</f>
        <v/>
      </c>
      <c r="D4157" s="16" t="str">
        <f>IF('6.標準時間'!$C4157="","",'6.標準時間'!E4157)</f>
        <v/>
      </c>
      <c r="E4157" s="171" t="str">
        <f>IF('6.標準時間'!$C4157="","",'6.標準時間'!F4157)</f>
        <v/>
      </c>
      <c r="F4157" s="15" t="str">
        <f t="shared" si="128"/>
        <v/>
      </c>
      <c r="G4157" s="142" t="str">
        <f>IF('6.標準時間'!$C4157="","",'6.標準時間'!H4157)</f>
        <v/>
      </c>
      <c r="H4157" s="142" t="str">
        <f>IF('6.標準時間'!$C4157="","",'6.標準時間'!I4157)</f>
        <v/>
      </c>
      <c r="I4157" s="107" t="str">
        <f>IF(C4157="","",VLOOKUP($C4157,'7.工程別レート'!$C$6:$E$501,3,FALSE))</f>
        <v/>
      </c>
      <c r="J4157" s="108" t="str">
        <f>IF(C4157="","",VLOOKUP($C4157,'7.工程別レート'!$C$6:$E$501,2,FALSE))</f>
        <v/>
      </c>
      <c r="K4157" s="195" t="str">
        <f t="shared" si="129"/>
        <v/>
      </c>
    </row>
    <row r="4158" spans="2:11" ht="18" customHeight="1">
      <c r="B4158" s="16" t="str">
        <f>IF('6.標準時間'!$B4158="","",'6.標準時間'!B4158)</f>
        <v/>
      </c>
      <c r="C4158" s="16" t="str">
        <f>IF('6.標準時間'!$C4158="","",'6.標準時間'!C4158)</f>
        <v/>
      </c>
      <c r="D4158" s="16" t="str">
        <f>IF('6.標準時間'!$C4158="","",'6.標準時間'!E4158)</f>
        <v/>
      </c>
      <c r="E4158" s="171" t="str">
        <f>IF('6.標準時間'!$C4158="","",'6.標準時間'!F4158)</f>
        <v/>
      </c>
      <c r="F4158" s="15" t="str">
        <f t="shared" si="128"/>
        <v/>
      </c>
      <c r="G4158" s="142" t="str">
        <f>IF('6.標準時間'!$C4158="","",'6.標準時間'!H4158)</f>
        <v/>
      </c>
      <c r="H4158" s="142" t="str">
        <f>IF('6.標準時間'!$C4158="","",'6.標準時間'!I4158)</f>
        <v/>
      </c>
      <c r="I4158" s="107" t="str">
        <f>IF(C4158="","",VLOOKUP($C4158,'7.工程別レート'!$C$6:$E$501,3,FALSE))</f>
        <v/>
      </c>
      <c r="J4158" s="108" t="str">
        <f>IF(C4158="","",VLOOKUP($C4158,'7.工程別レート'!$C$6:$E$501,2,FALSE))</f>
        <v/>
      </c>
      <c r="K4158" s="195" t="str">
        <f t="shared" si="129"/>
        <v/>
      </c>
    </row>
    <row r="4159" spans="2:11" ht="18" customHeight="1">
      <c r="B4159" s="16" t="str">
        <f>IF('6.標準時間'!$B4159="","",'6.標準時間'!B4159)</f>
        <v/>
      </c>
      <c r="C4159" s="16" t="str">
        <f>IF('6.標準時間'!$C4159="","",'6.標準時間'!C4159)</f>
        <v/>
      </c>
      <c r="D4159" s="16" t="str">
        <f>IF('6.標準時間'!$C4159="","",'6.標準時間'!E4159)</f>
        <v/>
      </c>
      <c r="E4159" s="171" t="str">
        <f>IF('6.標準時間'!$C4159="","",'6.標準時間'!F4159)</f>
        <v/>
      </c>
      <c r="F4159" s="15" t="str">
        <f t="shared" si="128"/>
        <v/>
      </c>
      <c r="G4159" s="142" t="str">
        <f>IF('6.標準時間'!$C4159="","",'6.標準時間'!H4159)</f>
        <v/>
      </c>
      <c r="H4159" s="142" t="str">
        <f>IF('6.標準時間'!$C4159="","",'6.標準時間'!I4159)</f>
        <v/>
      </c>
      <c r="I4159" s="107" t="str">
        <f>IF(C4159="","",VLOOKUP($C4159,'7.工程別レート'!$C$6:$E$501,3,FALSE))</f>
        <v/>
      </c>
      <c r="J4159" s="108" t="str">
        <f>IF(C4159="","",VLOOKUP($C4159,'7.工程別レート'!$C$6:$E$501,2,FALSE))</f>
        <v/>
      </c>
      <c r="K4159" s="195" t="str">
        <f t="shared" si="129"/>
        <v/>
      </c>
    </row>
    <row r="4160" spans="2:11" ht="18" customHeight="1">
      <c r="B4160" s="16" t="str">
        <f>IF('6.標準時間'!$B4160="","",'6.標準時間'!B4160)</f>
        <v/>
      </c>
      <c r="C4160" s="16" t="str">
        <f>IF('6.標準時間'!$C4160="","",'6.標準時間'!C4160)</f>
        <v/>
      </c>
      <c r="D4160" s="16" t="str">
        <f>IF('6.標準時間'!$C4160="","",'6.標準時間'!E4160)</f>
        <v/>
      </c>
      <c r="E4160" s="171" t="str">
        <f>IF('6.標準時間'!$C4160="","",'6.標準時間'!F4160)</f>
        <v/>
      </c>
      <c r="F4160" s="15" t="str">
        <f t="shared" si="128"/>
        <v/>
      </c>
      <c r="G4160" s="142" t="str">
        <f>IF('6.標準時間'!$C4160="","",'6.標準時間'!H4160)</f>
        <v/>
      </c>
      <c r="H4160" s="142" t="str">
        <f>IF('6.標準時間'!$C4160="","",'6.標準時間'!I4160)</f>
        <v/>
      </c>
      <c r="I4160" s="107" t="str">
        <f>IF(C4160="","",VLOOKUP($C4160,'7.工程別レート'!$C$6:$E$501,3,FALSE))</f>
        <v/>
      </c>
      <c r="J4160" s="108" t="str">
        <f>IF(C4160="","",VLOOKUP($C4160,'7.工程別レート'!$C$6:$E$501,2,FALSE))</f>
        <v/>
      </c>
      <c r="K4160" s="195" t="str">
        <f t="shared" si="129"/>
        <v/>
      </c>
    </row>
    <row r="4161" spans="2:11" ht="18" customHeight="1">
      <c r="B4161" s="16" t="str">
        <f>IF('6.標準時間'!$B4161="","",'6.標準時間'!B4161)</f>
        <v/>
      </c>
      <c r="C4161" s="16" t="str">
        <f>IF('6.標準時間'!$C4161="","",'6.標準時間'!C4161)</f>
        <v/>
      </c>
      <c r="D4161" s="16" t="str">
        <f>IF('6.標準時間'!$C4161="","",'6.標準時間'!E4161)</f>
        <v/>
      </c>
      <c r="E4161" s="171" t="str">
        <f>IF('6.標準時間'!$C4161="","",'6.標準時間'!F4161)</f>
        <v/>
      </c>
      <c r="F4161" s="15" t="str">
        <f t="shared" si="128"/>
        <v/>
      </c>
      <c r="G4161" s="142" t="str">
        <f>IF('6.標準時間'!$C4161="","",'6.標準時間'!H4161)</f>
        <v/>
      </c>
      <c r="H4161" s="142" t="str">
        <f>IF('6.標準時間'!$C4161="","",'6.標準時間'!I4161)</f>
        <v/>
      </c>
      <c r="I4161" s="107" t="str">
        <f>IF(C4161="","",VLOOKUP($C4161,'7.工程別レート'!$C$6:$E$501,3,FALSE))</f>
        <v/>
      </c>
      <c r="J4161" s="108" t="str">
        <f>IF(C4161="","",VLOOKUP($C4161,'7.工程別レート'!$C$6:$E$501,2,FALSE))</f>
        <v/>
      </c>
      <c r="K4161" s="195" t="str">
        <f t="shared" si="129"/>
        <v/>
      </c>
    </row>
    <row r="4162" spans="2:11" ht="18" customHeight="1">
      <c r="B4162" s="16" t="str">
        <f>IF('6.標準時間'!$B4162="","",'6.標準時間'!B4162)</f>
        <v/>
      </c>
      <c r="C4162" s="16" t="str">
        <f>IF('6.標準時間'!$C4162="","",'6.標準時間'!C4162)</f>
        <v/>
      </c>
      <c r="D4162" s="16" t="str">
        <f>IF('6.標準時間'!$C4162="","",'6.標準時間'!E4162)</f>
        <v/>
      </c>
      <c r="E4162" s="171" t="str">
        <f>IF('6.標準時間'!$C4162="","",'6.標準時間'!F4162)</f>
        <v/>
      </c>
      <c r="F4162" s="15" t="str">
        <f t="shared" si="128"/>
        <v/>
      </c>
      <c r="G4162" s="142" t="str">
        <f>IF('6.標準時間'!$C4162="","",'6.標準時間'!H4162)</f>
        <v/>
      </c>
      <c r="H4162" s="142" t="str">
        <f>IF('6.標準時間'!$C4162="","",'6.標準時間'!I4162)</f>
        <v/>
      </c>
      <c r="I4162" s="107" t="str">
        <f>IF(C4162="","",VLOOKUP($C4162,'7.工程別レート'!$C$6:$E$501,3,FALSE))</f>
        <v/>
      </c>
      <c r="J4162" s="108" t="str">
        <f>IF(C4162="","",VLOOKUP($C4162,'7.工程別レート'!$C$6:$E$501,2,FALSE))</f>
        <v/>
      </c>
      <c r="K4162" s="195" t="str">
        <f t="shared" si="129"/>
        <v/>
      </c>
    </row>
    <row r="4163" spans="2:11" ht="18" customHeight="1">
      <c r="B4163" s="16" t="str">
        <f>IF('6.標準時間'!$B4163="","",'6.標準時間'!B4163)</f>
        <v/>
      </c>
      <c r="C4163" s="16" t="str">
        <f>IF('6.標準時間'!$C4163="","",'6.標準時間'!C4163)</f>
        <v/>
      </c>
      <c r="D4163" s="16" t="str">
        <f>IF('6.標準時間'!$C4163="","",'6.標準時間'!E4163)</f>
        <v/>
      </c>
      <c r="E4163" s="171" t="str">
        <f>IF('6.標準時間'!$C4163="","",'6.標準時間'!F4163)</f>
        <v/>
      </c>
      <c r="F4163" s="15" t="str">
        <f t="shared" si="128"/>
        <v/>
      </c>
      <c r="G4163" s="142" t="str">
        <f>IF('6.標準時間'!$C4163="","",'6.標準時間'!H4163)</f>
        <v/>
      </c>
      <c r="H4163" s="142" t="str">
        <f>IF('6.標準時間'!$C4163="","",'6.標準時間'!I4163)</f>
        <v/>
      </c>
      <c r="I4163" s="107" t="str">
        <f>IF(C4163="","",VLOOKUP($C4163,'7.工程別レート'!$C$6:$E$501,3,FALSE))</f>
        <v/>
      </c>
      <c r="J4163" s="108" t="str">
        <f>IF(C4163="","",VLOOKUP($C4163,'7.工程別レート'!$C$6:$E$501,2,FALSE))</f>
        <v/>
      </c>
      <c r="K4163" s="195" t="str">
        <f t="shared" si="129"/>
        <v/>
      </c>
    </row>
    <row r="4164" spans="2:11" ht="18" customHeight="1">
      <c r="B4164" s="16" t="str">
        <f>IF('6.標準時間'!$B4164="","",'6.標準時間'!B4164)</f>
        <v/>
      </c>
      <c r="C4164" s="16" t="str">
        <f>IF('6.標準時間'!$C4164="","",'6.標準時間'!C4164)</f>
        <v/>
      </c>
      <c r="D4164" s="16" t="str">
        <f>IF('6.標準時間'!$C4164="","",'6.標準時間'!E4164)</f>
        <v/>
      </c>
      <c r="E4164" s="171" t="str">
        <f>IF('6.標準時間'!$C4164="","",'6.標準時間'!F4164)</f>
        <v/>
      </c>
      <c r="F4164" s="15" t="str">
        <f t="shared" si="128"/>
        <v/>
      </c>
      <c r="G4164" s="142" t="str">
        <f>IF('6.標準時間'!$C4164="","",'6.標準時間'!H4164)</f>
        <v/>
      </c>
      <c r="H4164" s="142" t="str">
        <f>IF('6.標準時間'!$C4164="","",'6.標準時間'!I4164)</f>
        <v/>
      </c>
      <c r="I4164" s="107" t="str">
        <f>IF(C4164="","",VLOOKUP($C4164,'7.工程別レート'!$C$6:$E$501,3,FALSE))</f>
        <v/>
      </c>
      <c r="J4164" s="108" t="str">
        <f>IF(C4164="","",VLOOKUP($C4164,'7.工程別レート'!$C$6:$E$501,2,FALSE))</f>
        <v/>
      </c>
      <c r="K4164" s="195" t="str">
        <f t="shared" si="129"/>
        <v/>
      </c>
    </row>
    <row r="4165" spans="2:11" ht="18" customHeight="1">
      <c r="B4165" s="16" t="str">
        <f>IF('6.標準時間'!$B4165="","",'6.標準時間'!B4165)</f>
        <v/>
      </c>
      <c r="C4165" s="16" t="str">
        <f>IF('6.標準時間'!$C4165="","",'6.標準時間'!C4165)</f>
        <v/>
      </c>
      <c r="D4165" s="16" t="str">
        <f>IF('6.標準時間'!$C4165="","",'6.標準時間'!E4165)</f>
        <v/>
      </c>
      <c r="E4165" s="171" t="str">
        <f>IF('6.標準時間'!$C4165="","",'6.標準時間'!F4165)</f>
        <v/>
      </c>
      <c r="F4165" s="15" t="str">
        <f t="shared" si="128"/>
        <v/>
      </c>
      <c r="G4165" s="142" t="str">
        <f>IF('6.標準時間'!$C4165="","",'6.標準時間'!H4165)</f>
        <v/>
      </c>
      <c r="H4165" s="142" t="str">
        <f>IF('6.標準時間'!$C4165="","",'6.標準時間'!I4165)</f>
        <v/>
      </c>
      <c r="I4165" s="107" t="str">
        <f>IF(C4165="","",VLOOKUP($C4165,'7.工程別レート'!$C$6:$E$501,3,FALSE))</f>
        <v/>
      </c>
      <c r="J4165" s="108" t="str">
        <f>IF(C4165="","",VLOOKUP($C4165,'7.工程別レート'!$C$6:$E$501,2,FALSE))</f>
        <v/>
      </c>
      <c r="K4165" s="195" t="str">
        <f t="shared" si="129"/>
        <v/>
      </c>
    </row>
    <row r="4166" spans="2:11" ht="18" customHeight="1">
      <c r="B4166" s="16" t="str">
        <f>IF('6.標準時間'!$B4166="","",'6.標準時間'!B4166)</f>
        <v/>
      </c>
      <c r="C4166" s="16" t="str">
        <f>IF('6.標準時間'!$C4166="","",'6.標準時間'!C4166)</f>
        <v/>
      </c>
      <c r="D4166" s="16" t="str">
        <f>IF('6.標準時間'!$C4166="","",'6.標準時間'!E4166)</f>
        <v/>
      </c>
      <c r="E4166" s="171" t="str">
        <f>IF('6.標準時間'!$C4166="","",'6.標準時間'!F4166)</f>
        <v/>
      </c>
      <c r="F4166" s="15" t="str">
        <f t="shared" ref="F4166:F4229" si="130">C4166&amp;D4166</f>
        <v/>
      </c>
      <c r="G4166" s="142" t="str">
        <f>IF('6.標準時間'!$C4166="","",'6.標準時間'!H4166)</f>
        <v/>
      </c>
      <c r="H4166" s="142" t="str">
        <f>IF('6.標準時間'!$C4166="","",'6.標準時間'!I4166)</f>
        <v/>
      </c>
      <c r="I4166" s="107" t="str">
        <f>IF(C4166="","",VLOOKUP($C4166,'7.工程別レート'!$C$6:$E$501,3,FALSE))</f>
        <v/>
      </c>
      <c r="J4166" s="108" t="str">
        <f>IF(C4166="","",VLOOKUP($C4166,'7.工程別レート'!$C$6:$E$501,2,FALSE))</f>
        <v/>
      </c>
      <c r="K4166" s="195" t="str">
        <f t="shared" si="129"/>
        <v/>
      </c>
    </row>
    <row r="4167" spans="2:11" ht="18" customHeight="1">
      <c r="B4167" s="16" t="str">
        <f>IF('6.標準時間'!$B4167="","",'6.標準時間'!B4167)</f>
        <v/>
      </c>
      <c r="C4167" s="16" t="str">
        <f>IF('6.標準時間'!$C4167="","",'6.標準時間'!C4167)</f>
        <v/>
      </c>
      <c r="D4167" s="16" t="str">
        <f>IF('6.標準時間'!$C4167="","",'6.標準時間'!E4167)</f>
        <v/>
      </c>
      <c r="E4167" s="171" t="str">
        <f>IF('6.標準時間'!$C4167="","",'6.標準時間'!F4167)</f>
        <v/>
      </c>
      <c r="F4167" s="15" t="str">
        <f t="shared" si="130"/>
        <v/>
      </c>
      <c r="G4167" s="142" t="str">
        <f>IF('6.標準時間'!$C4167="","",'6.標準時間'!H4167)</f>
        <v/>
      </c>
      <c r="H4167" s="142" t="str">
        <f>IF('6.標準時間'!$C4167="","",'6.標準時間'!I4167)</f>
        <v/>
      </c>
      <c r="I4167" s="107" t="str">
        <f>IF(C4167="","",VLOOKUP($C4167,'7.工程別レート'!$C$6:$E$501,3,FALSE))</f>
        <v/>
      </c>
      <c r="J4167" s="108" t="str">
        <f>IF(C4167="","",VLOOKUP($C4167,'7.工程別レート'!$C$6:$E$501,2,FALSE))</f>
        <v/>
      </c>
      <c r="K4167" s="195" t="str">
        <f t="shared" ref="K4167:K4230" si="131">IF(ISERROR((G4167*I4167)+(H4167*J4167)),"",(G4167*I4167)+(H4167*J4167))</f>
        <v/>
      </c>
    </row>
    <row r="4168" spans="2:11" ht="18" customHeight="1">
      <c r="B4168" s="16" t="str">
        <f>IF('6.標準時間'!$B4168="","",'6.標準時間'!B4168)</f>
        <v/>
      </c>
      <c r="C4168" s="16" t="str">
        <f>IF('6.標準時間'!$C4168="","",'6.標準時間'!C4168)</f>
        <v/>
      </c>
      <c r="D4168" s="16" t="str">
        <f>IF('6.標準時間'!$C4168="","",'6.標準時間'!E4168)</f>
        <v/>
      </c>
      <c r="E4168" s="171" t="str">
        <f>IF('6.標準時間'!$C4168="","",'6.標準時間'!F4168)</f>
        <v/>
      </c>
      <c r="F4168" s="15" t="str">
        <f t="shared" si="130"/>
        <v/>
      </c>
      <c r="G4168" s="142" t="str">
        <f>IF('6.標準時間'!$C4168="","",'6.標準時間'!H4168)</f>
        <v/>
      </c>
      <c r="H4168" s="142" t="str">
        <f>IF('6.標準時間'!$C4168="","",'6.標準時間'!I4168)</f>
        <v/>
      </c>
      <c r="I4168" s="107" t="str">
        <f>IF(C4168="","",VLOOKUP($C4168,'7.工程別レート'!$C$6:$E$501,3,FALSE))</f>
        <v/>
      </c>
      <c r="J4168" s="108" t="str">
        <f>IF(C4168="","",VLOOKUP($C4168,'7.工程別レート'!$C$6:$E$501,2,FALSE))</f>
        <v/>
      </c>
      <c r="K4168" s="195" t="str">
        <f t="shared" si="131"/>
        <v/>
      </c>
    </row>
    <row r="4169" spans="2:11" ht="18" customHeight="1">
      <c r="B4169" s="16" t="str">
        <f>IF('6.標準時間'!$B4169="","",'6.標準時間'!B4169)</f>
        <v/>
      </c>
      <c r="C4169" s="16" t="str">
        <f>IF('6.標準時間'!$C4169="","",'6.標準時間'!C4169)</f>
        <v/>
      </c>
      <c r="D4169" s="16" t="str">
        <f>IF('6.標準時間'!$C4169="","",'6.標準時間'!E4169)</f>
        <v/>
      </c>
      <c r="E4169" s="171" t="str">
        <f>IF('6.標準時間'!$C4169="","",'6.標準時間'!F4169)</f>
        <v/>
      </c>
      <c r="F4169" s="15" t="str">
        <f t="shared" si="130"/>
        <v/>
      </c>
      <c r="G4169" s="142" t="str">
        <f>IF('6.標準時間'!$C4169="","",'6.標準時間'!H4169)</f>
        <v/>
      </c>
      <c r="H4169" s="142" t="str">
        <f>IF('6.標準時間'!$C4169="","",'6.標準時間'!I4169)</f>
        <v/>
      </c>
      <c r="I4169" s="107" t="str">
        <f>IF(C4169="","",VLOOKUP($C4169,'7.工程別レート'!$C$6:$E$501,3,FALSE))</f>
        <v/>
      </c>
      <c r="J4169" s="108" t="str">
        <f>IF(C4169="","",VLOOKUP($C4169,'7.工程別レート'!$C$6:$E$501,2,FALSE))</f>
        <v/>
      </c>
      <c r="K4169" s="195" t="str">
        <f t="shared" si="131"/>
        <v/>
      </c>
    </row>
    <row r="4170" spans="2:11" ht="18" customHeight="1">
      <c r="B4170" s="16" t="str">
        <f>IF('6.標準時間'!$B4170="","",'6.標準時間'!B4170)</f>
        <v/>
      </c>
      <c r="C4170" s="16" t="str">
        <f>IF('6.標準時間'!$C4170="","",'6.標準時間'!C4170)</f>
        <v/>
      </c>
      <c r="D4170" s="16" t="str">
        <f>IF('6.標準時間'!$C4170="","",'6.標準時間'!E4170)</f>
        <v/>
      </c>
      <c r="E4170" s="171" t="str">
        <f>IF('6.標準時間'!$C4170="","",'6.標準時間'!F4170)</f>
        <v/>
      </c>
      <c r="F4170" s="15" t="str">
        <f t="shared" si="130"/>
        <v/>
      </c>
      <c r="G4170" s="142" t="str">
        <f>IF('6.標準時間'!$C4170="","",'6.標準時間'!H4170)</f>
        <v/>
      </c>
      <c r="H4170" s="142" t="str">
        <f>IF('6.標準時間'!$C4170="","",'6.標準時間'!I4170)</f>
        <v/>
      </c>
      <c r="I4170" s="107" t="str">
        <f>IF(C4170="","",VLOOKUP($C4170,'7.工程別レート'!$C$6:$E$501,3,FALSE))</f>
        <v/>
      </c>
      <c r="J4170" s="108" t="str">
        <f>IF(C4170="","",VLOOKUP($C4170,'7.工程別レート'!$C$6:$E$501,2,FALSE))</f>
        <v/>
      </c>
      <c r="K4170" s="195" t="str">
        <f t="shared" si="131"/>
        <v/>
      </c>
    </row>
    <row r="4171" spans="2:11" ht="18" customHeight="1">
      <c r="B4171" s="16" t="str">
        <f>IF('6.標準時間'!$B4171="","",'6.標準時間'!B4171)</f>
        <v/>
      </c>
      <c r="C4171" s="16" t="str">
        <f>IF('6.標準時間'!$C4171="","",'6.標準時間'!C4171)</f>
        <v/>
      </c>
      <c r="D4171" s="16" t="str">
        <f>IF('6.標準時間'!$C4171="","",'6.標準時間'!E4171)</f>
        <v/>
      </c>
      <c r="E4171" s="171" t="str">
        <f>IF('6.標準時間'!$C4171="","",'6.標準時間'!F4171)</f>
        <v/>
      </c>
      <c r="F4171" s="15" t="str">
        <f t="shared" si="130"/>
        <v/>
      </c>
      <c r="G4171" s="142" t="str">
        <f>IF('6.標準時間'!$C4171="","",'6.標準時間'!H4171)</f>
        <v/>
      </c>
      <c r="H4171" s="142" t="str">
        <f>IF('6.標準時間'!$C4171="","",'6.標準時間'!I4171)</f>
        <v/>
      </c>
      <c r="I4171" s="107" t="str">
        <f>IF(C4171="","",VLOOKUP($C4171,'7.工程別レート'!$C$6:$E$501,3,FALSE))</f>
        <v/>
      </c>
      <c r="J4171" s="108" t="str">
        <f>IF(C4171="","",VLOOKUP($C4171,'7.工程別レート'!$C$6:$E$501,2,FALSE))</f>
        <v/>
      </c>
      <c r="K4171" s="195" t="str">
        <f t="shared" si="131"/>
        <v/>
      </c>
    </row>
    <row r="4172" spans="2:11" ht="18" customHeight="1">
      <c r="B4172" s="16" t="str">
        <f>IF('6.標準時間'!$B4172="","",'6.標準時間'!B4172)</f>
        <v/>
      </c>
      <c r="C4172" s="16" t="str">
        <f>IF('6.標準時間'!$C4172="","",'6.標準時間'!C4172)</f>
        <v/>
      </c>
      <c r="D4172" s="16" t="str">
        <f>IF('6.標準時間'!$C4172="","",'6.標準時間'!E4172)</f>
        <v/>
      </c>
      <c r="E4172" s="171" t="str">
        <f>IF('6.標準時間'!$C4172="","",'6.標準時間'!F4172)</f>
        <v/>
      </c>
      <c r="F4172" s="15" t="str">
        <f t="shared" si="130"/>
        <v/>
      </c>
      <c r="G4172" s="142" t="str">
        <f>IF('6.標準時間'!$C4172="","",'6.標準時間'!H4172)</f>
        <v/>
      </c>
      <c r="H4172" s="142" t="str">
        <f>IF('6.標準時間'!$C4172="","",'6.標準時間'!I4172)</f>
        <v/>
      </c>
      <c r="I4172" s="107" t="str">
        <f>IF(C4172="","",VLOOKUP($C4172,'7.工程別レート'!$C$6:$E$501,3,FALSE))</f>
        <v/>
      </c>
      <c r="J4172" s="108" t="str">
        <f>IF(C4172="","",VLOOKUP($C4172,'7.工程別レート'!$C$6:$E$501,2,FALSE))</f>
        <v/>
      </c>
      <c r="K4172" s="195" t="str">
        <f t="shared" si="131"/>
        <v/>
      </c>
    </row>
    <row r="4173" spans="2:11" ht="18" customHeight="1">
      <c r="B4173" s="16" t="str">
        <f>IF('6.標準時間'!$B4173="","",'6.標準時間'!B4173)</f>
        <v/>
      </c>
      <c r="C4173" s="16" t="str">
        <f>IF('6.標準時間'!$C4173="","",'6.標準時間'!C4173)</f>
        <v/>
      </c>
      <c r="D4173" s="16" t="str">
        <f>IF('6.標準時間'!$C4173="","",'6.標準時間'!E4173)</f>
        <v/>
      </c>
      <c r="E4173" s="171" t="str">
        <f>IF('6.標準時間'!$C4173="","",'6.標準時間'!F4173)</f>
        <v/>
      </c>
      <c r="F4173" s="15" t="str">
        <f t="shared" si="130"/>
        <v/>
      </c>
      <c r="G4173" s="142" t="str">
        <f>IF('6.標準時間'!$C4173="","",'6.標準時間'!H4173)</f>
        <v/>
      </c>
      <c r="H4173" s="142" t="str">
        <f>IF('6.標準時間'!$C4173="","",'6.標準時間'!I4173)</f>
        <v/>
      </c>
      <c r="I4173" s="107" t="str">
        <f>IF(C4173="","",VLOOKUP($C4173,'7.工程別レート'!$C$6:$E$501,3,FALSE))</f>
        <v/>
      </c>
      <c r="J4173" s="108" t="str">
        <f>IF(C4173="","",VLOOKUP($C4173,'7.工程別レート'!$C$6:$E$501,2,FALSE))</f>
        <v/>
      </c>
      <c r="K4173" s="195" t="str">
        <f t="shared" si="131"/>
        <v/>
      </c>
    </row>
    <row r="4174" spans="2:11" ht="18" customHeight="1">
      <c r="B4174" s="16" t="str">
        <f>IF('6.標準時間'!$B4174="","",'6.標準時間'!B4174)</f>
        <v/>
      </c>
      <c r="C4174" s="16" t="str">
        <f>IF('6.標準時間'!$C4174="","",'6.標準時間'!C4174)</f>
        <v/>
      </c>
      <c r="D4174" s="16" t="str">
        <f>IF('6.標準時間'!$C4174="","",'6.標準時間'!E4174)</f>
        <v/>
      </c>
      <c r="E4174" s="171" t="str">
        <f>IF('6.標準時間'!$C4174="","",'6.標準時間'!F4174)</f>
        <v/>
      </c>
      <c r="F4174" s="15" t="str">
        <f t="shared" si="130"/>
        <v/>
      </c>
      <c r="G4174" s="142" t="str">
        <f>IF('6.標準時間'!$C4174="","",'6.標準時間'!H4174)</f>
        <v/>
      </c>
      <c r="H4174" s="142" t="str">
        <f>IF('6.標準時間'!$C4174="","",'6.標準時間'!I4174)</f>
        <v/>
      </c>
      <c r="I4174" s="107" t="str">
        <f>IF(C4174="","",VLOOKUP($C4174,'7.工程別レート'!$C$6:$E$501,3,FALSE))</f>
        <v/>
      </c>
      <c r="J4174" s="108" t="str">
        <f>IF(C4174="","",VLOOKUP($C4174,'7.工程別レート'!$C$6:$E$501,2,FALSE))</f>
        <v/>
      </c>
      <c r="K4174" s="195" t="str">
        <f t="shared" si="131"/>
        <v/>
      </c>
    </row>
    <row r="4175" spans="2:11" ht="18" customHeight="1">
      <c r="B4175" s="16" t="str">
        <f>IF('6.標準時間'!$B4175="","",'6.標準時間'!B4175)</f>
        <v/>
      </c>
      <c r="C4175" s="16" t="str">
        <f>IF('6.標準時間'!$C4175="","",'6.標準時間'!C4175)</f>
        <v/>
      </c>
      <c r="D4175" s="16" t="str">
        <f>IF('6.標準時間'!$C4175="","",'6.標準時間'!E4175)</f>
        <v/>
      </c>
      <c r="E4175" s="171" t="str">
        <f>IF('6.標準時間'!$C4175="","",'6.標準時間'!F4175)</f>
        <v/>
      </c>
      <c r="F4175" s="15" t="str">
        <f t="shared" si="130"/>
        <v/>
      </c>
      <c r="G4175" s="142" t="str">
        <f>IF('6.標準時間'!$C4175="","",'6.標準時間'!H4175)</f>
        <v/>
      </c>
      <c r="H4175" s="142" t="str">
        <f>IF('6.標準時間'!$C4175="","",'6.標準時間'!I4175)</f>
        <v/>
      </c>
      <c r="I4175" s="107" t="str">
        <f>IF(C4175="","",VLOOKUP($C4175,'7.工程別レート'!$C$6:$E$501,3,FALSE))</f>
        <v/>
      </c>
      <c r="J4175" s="108" t="str">
        <f>IF(C4175="","",VLOOKUP($C4175,'7.工程別レート'!$C$6:$E$501,2,FALSE))</f>
        <v/>
      </c>
      <c r="K4175" s="195" t="str">
        <f t="shared" si="131"/>
        <v/>
      </c>
    </row>
    <row r="4176" spans="2:11" ht="18" customHeight="1">
      <c r="B4176" s="16" t="str">
        <f>IF('6.標準時間'!$B4176="","",'6.標準時間'!B4176)</f>
        <v/>
      </c>
      <c r="C4176" s="16" t="str">
        <f>IF('6.標準時間'!$C4176="","",'6.標準時間'!C4176)</f>
        <v/>
      </c>
      <c r="D4176" s="16" t="str">
        <f>IF('6.標準時間'!$C4176="","",'6.標準時間'!E4176)</f>
        <v/>
      </c>
      <c r="E4176" s="171" t="str">
        <f>IF('6.標準時間'!$C4176="","",'6.標準時間'!F4176)</f>
        <v/>
      </c>
      <c r="F4176" s="15" t="str">
        <f t="shared" si="130"/>
        <v/>
      </c>
      <c r="G4176" s="142" t="str">
        <f>IF('6.標準時間'!$C4176="","",'6.標準時間'!H4176)</f>
        <v/>
      </c>
      <c r="H4176" s="142" t="str">
        <f>IF('6.標準時間'!$C4176="","",'6.標準時間'!I4176)</f>
        <v/>
      </c>
      <c r="I4176" s="107" t="str">
        <f>IF(C4176="","",VLOOKUP($C4176,'7.工程別レート'!$C$6:$E$501,3,FALSE))</f>
        <v/>
      </c>
      <c r="J4176" s="108" t="str">
        <f>IF(C4176="","",VLOOKUP($C4176,'7.工程別レート'!$C$6:$E$501,2,FALSE))</f>
        <v/>
      </c>
      <c r="K4176" s="195" t="str">
        <f t="shared" si="131"/>
        <v/>
      </c>
    </row>
    <row r="4177" spans="2:11" ht="18" customHeight="1">
      <c r="B4177" s="16" t="str">
        <f>IF('6.標準時間'!$B4177="","",'6.標準時間'!B4177)</f>
        <v/>
      </c>
      <c r="C4177" s="16" t="str">
        <f>IF('6.標準時間'!$C4177="","",'6.標準時間'!C4177)</f>
        <v/>
      </c>
      <c r="D4177" s="16" t="str">
        <f>IF('6.標準時間'!$C4177="","",'6.標準時間'!E4177)</f>
        <v/>
      </c>
      <c r="E4177" s="171" t="str">
        <f>IF('6.標準時間'!$C4177="","",'6.標準時間'!F4177)</f>
        <v/>
      </c>
      <c r="F4177" s="15" t="str">
        <f t="shared" si="130"/>
        <v/>
      </c>
      <c r="G4177" s="142" t="str">
        <f>IF('6.標準時間'!$C4177="","",'6.標準時間'!H4177)</f>
        <v/>
      </c>
      <c r="H4177" s="142" t="str">
        <f>IF('6.標準時間'!$C4177="","",'6.標準時間'!I4177)</f>
        <v/>
      </c>
      <c r="I4177" s="107" t="str">
        <f>IF(C4177="","",VLOOKUP($C4177,'7.工程別レート'!$C$6:$E$501,3,FALSE))</f>
        <v/>
      </c>
      <c r="J4177" s="108" t="str">
        <f>IF(C4177="","",VLOOKUP($C4177,'7.工程別レート'!$C$6:$E$501,2,FALSE))</f>
        <v/>
      </c>
      <c r="K4177" s="195" t="str">
        <f t="shared" si="131"/>
        <v/>
      </c>
    </row>
    <row r="4178" spans="2:11" ht="18" customHeight="1">
      <c r="B4178" s="16" t="str">
        <f>IF('6.標準時間'!$B4178="","",'6.標準時間'!B4178)</f>
        <v/>
      </c>
      <c r="C4178" s="16" t="str">
        <f>IF('6.標準時間'!$C4178="","",'6.標準時間'!C4178)</f>
        <v/>
      </c>
      <c r="D4178" s="16" t="str">
        <f>IF('6.標準時間'!$C4178="","",'6.標準時間'!E4178)</f>
        <v/>
      </c>
      <c r="E4178" s="171" t="str">
        <f>IF('6.標準時間'!$C4178="","",'6.標準時間'!F4178)</f>
        <v/>
      </c>
      <c r="F4178" s="15" t="str">
        <f t="shared" si="130"/>
        <v/>
      </c>
      <c r="G4178" s="142" t="str">
        <f>IF('6.標準時間'!$C4178="","",'6.標準時間'!H4178)</f>
        <v/>
      </c>
      <c r="H4178" s="142" t="str">
        <f>IF('6.標準時間'!$C4178="","",'6.標準時間'!I4178)</f>
        <v/>
      </c>
      <c r="I4178" s="107" t="str">
        <f>IF(C4178="","",VLOOKUP($C4178,'7.工程別レート'!$C$6:$E$501,3,FALSE))</f>
        <v/>
      </c>
      <c r="J4178" s="108" t="str">
        <f>IF(C4178="","",VLOOKUP($C4178,'7.工程別レート'!$C$6:$E$501,2,FALSE))</f>
        <v/>
      </c>
      <c r="K4178" s="195" t="str">
        <f t="shared" si="131"/>
        <v/>
      </c>
    </row>
    <row r="4179" spans="2:11" ht="18" customHeight="1">
      <c r="B4179" s="16" t="str">
        <f>IF('6.標準時間'!$B4179="","",'6.標準時間'!B4179)</f>
        <v/>
      </c>
      <c r="C4179" s="16" t="str">
        <f>IF('6.標準時間'!$C4179="","",'6.標準時間'!C4179)</f>
        <v/>
      </c>
      <c r="D4179" s="16" t="str">
        <f>IF('6.標準時間'!$C4179="","",'6.標準時間'!E4179)</f>
        <v/>
      </c>
      <c r="E4179" s="171" t="str">
        <f>IF('6.標準時間'!$C4179="","",'6.標準時間'!F4179)</f>
        <v/>
      </c>
      <c r="F4179" s="15" t="str">
        <f t="shared" si="130"/>
        <v/>
      </c>
      <c r="G4179" s="142" t="str">
        <f>IF('6.標準時間'!$C4179="","",'6.標準時間'!H4179)</f>
        <v/>
      </c>
      <c r="H4179" s="142" t="str">
        <f>IF('6.標準時間'!$C4179="","",'6.標準時間'!I4179)</f>
        <v/>
      </c>
      <c r="I4179" s="107" t="str">
        <f>IF(C4179="","",VLOOKUP($C4179,'7.工程別レート'!$C$6:$E$501,3,FALSE))</f>
        <v/>
      </c>
      <c r="J4179" s="108" t="str">
        <f>IF(C4179="","",VLOOKUP($C4179,'7.工程別レート'!$C$6:$E$501,2,FALSE))</f>
        <v/>
      </c>
      <c r="K4179" s="195" t="str">
        <f t="shared" si="131"/>
        <v/>
      </c>
    </row>
    <row r="4180" spans="2:11" ht="18" customHeight="1">
      <c r="B4180" s="16" t="str">
        <f>IF('6.標準時間'!$B4180="","",'6.標準時間'!B4180)</f>
        <v/>
      </c>
      <c r="C4180" s="16" t="str">
        <f>IF('6.標準時間'!$C4180="","",'6.標準時間'!C4180)</f>
        <v/>
      </c>
      <c r="D4180" s="16" t="str">
        <f>IF('6.標準時間'!$C4180="","",'6.標準時間'!E4180)</f>
        <v/>
      </c>
      <c r="E4180" s="171" t="str">
        <f>IF('6.標準時間'!$C4180="","",'6.標準時間'!F4180)</f>
        <v/>
      </c>
      <c r="F4180" s="15" t="str">
        <f t="shared" si="130"/>
        <v/>
      </c>
      <c r="G4180" s="142" t="str">
        <f>IF('6.標準時間'!$C4180="","",'6.標準時間'!H4180)</f>
        <v/>
      </c>
      <c r="H4180" s="142" t="str">
        <f>IF('6.標準時間'!$C4180="","",'6.標準時間'!I4180)</f>
        <v/>
      </c>
      <c r="I4180" s="107" t="str">
        <f>IF(C4180="","",VLOOKUP($C4180,'7.工程別レート'!$C$6:$E$501,3,FALSE))</f>
        <v/>
      </c>
      <c r="J4180" s="108" t="str">
        <f>IF(C4180="","",VLOOKUP($C4180,'7.工程別レート'!$C$6:$E$501,2,FALSE))</f>
        <v/>
      </c>
      <c r="K4180" s="195" t="str">
        <f t="shared" si="131"/>
        <v/>
      </c>
    </row>
    <row r="4181" spans="2:11" ht="18" customHeight="1">
      <c r="B4181" s="16" t="str">
        <f>IF('6.標準時間'!$B4181="","",'6.標準時間'!B4181)</f>
        <v/>
      </c>
      <c r="C4181" s="16" t="str">
        <f>IF('6.標準時間'!$C4181="","",'6.標準時間'!C4181)</f>
        <v/>
      </c>
      <c r="D4181" s="16" t="str">
        <f>IF('6.標準時間'!$C4181="","",'6.標準時間'!E4181)</f>
        <v/>
      </c>
      <c r="E4181" s="171" t="str">
        <f>IF('6.標準時間'!$C4181="","",'6.標準時間'!F4181)</f>
        <v/>
      </c>
      <c r="F4181" s="15" t="str">
        <f t="shared" si="130"/>
        <v/>
      </c>
      <c r="G4181" s="142" t="str">
        <f>IF('6.標準時間'!$C4181="","",'6.標準時間'!H4181)</f>
        <v/>
      </c>
      <c r="H4181" s="142" t="str">
        <f>IF('6.標準時間'!$C4181="","",'6.標準時間'!I4181)</f>
        <v/>
      </c>
      <c r="I4181" s="107" t="str">
        <f>IF(C4181="","",VLOOKUP($C4181,'7.工程別レート'!$C$6:$E$501,3,FALSE))</f>
        <v/>
      </c>
      <c r="J4181" s="108" t="str">
        <f>IF(C4181="","",VLOOKUP($C4181,'7.工程別レート'!$C$6:$E$501,2,FALSE))</f>
        <v/>
      </c>
      <c r="K4181" s="195" t="str">
        <f t="shared" si="131"/>
        <v/>
      </c>
    </row>
    <row r="4182" spans="2:11" ht="18" customHeight="1">
      <c r="B4182" s="16" t="str">
        <f>IF('6.標準時間'!$B4182="","",'6.標準時間'!B4182)</f>
        <v/>
      </c>
      <c r="C4182" s="16" t="str">
        <f>IF('6.標準時間'!$C4182="","",'6.標準時間'!C4182)</f>
        <v/>
      </c>
      <c r="D4182" s="16" t="str">
        <f>IF('6.標準時間'!$C4182="","",'6.標準時間'!E4182)</f>
        <v/>
      </c>
      <c r="E4182" s="171" t="str">
        <f>IF('6.標準時間'!$C4182="","",'6.標準時間'!F4182)</f>
        <v/>
      </c>
      <c r="F4182" s="15" t="str">
        <f t="shared" si="130"/>
        <v/>
      </c>
      <c r="G4182" s="142" t="str">
        <f>IF('6.標準時間'!$C4182="","",'6.標準時間'!H4182)</f>
        <v/>
      </c>
      <c r="H4182" s="142" t="str">
        <f>IF('6.標準時間'!$C4182="","",'6.標準時間'!I4182)</f>
        <v/>
      </c>
      <c r="I4182" s="107" t="str">
        <f>IF(C4182="","",VLOOKUP($C4182,'7.工程別レート'!$C$6:$E$501,3,FALSE))</f>
        <v/>
      </c>
      <c r="J4182" s="108" t="str">
        <f>IF(C4182="","",VLOOKUP($C4182,'7.工程別レート'!$C$6:$E$501,2,FALSE))</f>
        <v/>
      </c>
      <c r="K4182" s="195" t="str">
        <f t="shared" si="131"/>
        <v/>
      </c>
    </row>
    <row r="4183" spans="2:11" ht="18" customHeight="1">
      <c r="B4183" s="16" t="str">
        <f>IF('6.標準時間'!$B4183="","",'6.標準時間'!B4183)</f>
        <v/>
      </c>
      <c r="C4183" s="16" t="str">
        <f>IF('6.標準時間'!$C4183="","",'6.標準時間'!C4183)</f>
        <v/>
      </c>
      <c r="D4183" s="16" t="str">
        <f>IF('6.標準時間'!$C4183="","",'6.標準時間'!E4183)</f>
        <v/>
      </c>
      <c r="E4183" s="171" t="str">
        <f>IF('6.標準時間'!$C4183="","",'6.標準時間'!F4183)</f>
        <v/>
      </c>
      <c r="F4183" s="15" t="str">
        <f t="shared" si="130"/>
        <v/>
      </c>
      <c r="G4183" s="142" t="str">
        <f>IF('6.標準時間'!$C4183="","",'6.標準時間'!H4183)</f>
        <v/>
      </c>
      <c r="H4183" s="142" t="str">
        <f>IF('6.標準時間'!$C4183="","",'6.標準時間'!I4183)</f>
        <v/>
      </c>
      <c r="I4183" s="107" t="str">
        <f>IF(C4183="","",VLOOKUP($C4183,'7.工程別レート'!$C$6:$E$501,3,FALSE))</f>
        <v/>
      </c>
      <c r="J4183" s="108" t="str">
        <f>IF(C4183="","",VLOOKUP($C4183,'7.工程別レート'!$C$6:$E$501,2,FALSE))</f>
        <v/>
      </c>
      <c r="K4183" s="195" t="str">
        <f t="shared" si="131"/>
        <v/>
      </c>
    </row>
    <row r="4184" spans="2:11" ht="18" customHeight="1">
      <c r="B4184" s="16" t="str">
        <f>IF('6.標準時間'!$B4184="","",'6.標準時間'!B4184)</f>
        <v/>
      </c>
      <c r="C4184" s="16" t="str">
        <f>IF('6.標準時間'!$C4184="","",'6.標準時間'!C4184)</f>
        <v/>
      </c>
      <c r="D4184" s="16" t="str">
        <f>IF('6.標準時間'!$C4184="","",'6.標準時間'!E4184)</f>
        <v/>
      </c>
      <c r="E4184" s="171" t="str">
        <f>IF('6.標準時間'!$C4184="","",'6.標準時間'!F4184)</f>
        <v/>
      </c>
      <c r="F4184" s="15" t="str">
        <f t="shared" si="130"/>
        <v/>
      </c>
      <c r="G4184" s="142" t="str">
        <f>IF('6.標準時間'!$C4184="","",'6.標準時間'!H4184)</f>
        <v/>
      </c>
      <c r="H4184" s="142" t="str">
        <f>IF('6.標準時間'!$C4184="","",'6.標準時間'!I4184)</f>
        <v/>
      </c>
      <c r="I4184" s="107" t="str">
        <f>IF(C4184="","",VLOOKUP($C4184,'7.工程別レート'!$C$6:$E$501,3,FALSE))</f>
        <v/>
      </c>
      <c r="J4184" s="108" t="str">
        <f>IF(C4184="","",VLOOKUP($C4184,'7.工程別レート'!$C$6:$E$501,2,FALSE))</f>
        <v/>
      </c>
      <c r="K4184" s="195" t="str">
        <f t="shared" si="131"/>
        <v/>
      </c>
    </row>
    <row r="4185" spans="2:11" ht="18" customHeight="1">
      <c r="B4185" s="16" t="str">
        <f>IF('6.標準時間'!$B4185="","",'6.標準時間'!B4185)</f>
        <v/>
      </c>
      <c r="C4185" s="16" t="str">
        <f>IF('6.標準時間'!$C4185="","",'6.標準時間'!C4185)</f>
        <v/>
      </c>
      <c r="D4185" s="16" t="str">
        <f>IF('6.標準時間'!$C4185="","",'6.標準時間'!E4185)</f>
        <v/>
      </c>
      <c r="E4185" s="171" t="str">
        <f>IF('6.標準時間'!$C4185="","",'6.標準時間'!F4185)</f>
        <v/>
      </c>
      <c r="F4185" s="15" t="str">
        <f t="shared" si="130"/>
        <v/>
      </c>
      <c r="G4185" s="142" t="str">
        <f>IF('6.標準時間'!$C4185="","",'6.標準時間'!H4185)</f>
        <v/>
      </c>
      <c r="H4185" s="142" t="str">
        <f>IF('6.標準時間'!$C4185="","",'6.標準時間'!I4185)</f>
        <v/>
      </c>
      <c r="I4185" s="107" t="str">
        <f>IF(C4185="","",VLOOKUP($C4185,'7.工程別レート'!$C$6:$E$501,3,FALSE))</f>
        <v/>
      </c>
      <c r="J4185" s="108" t="str">
        <f>IF(C4185="","",VLOOKUP($C4185,'7.工程別レート'!$C$6:$E$501,2,FALSE))</f>
        <v/>
      </c>
      <c r="K4185" s="195" t="str">
        <f t="shared" si="131"/>
        <v/>
      </c>
    </row>
    <row r="4186" spans="2:11" ht="18" customHeight="1">
      <c r="B4186" s="16" t="str">
        <f>IF('6.標準時間'!$B4186="","",'6.標準時間'!B4186)</f>
        <v/>
      </c>
      <c r="C4186" s="16" t="str">
        <f>IF('6.標準時間'!$C4186="","",'6.標準時間'!C4186)</f>
        <v/>
      </c>
      <c r="D4186" s="16" t="str">
        <f>IF('6.標準時間'!$C4186="","",'6.標準時間'!E4186)</f>
        <v/>
      </c>
      <c r="E4186" s="171" t="str">
        <f>IF('6.標準時間'!$C4186="","",'6.標準時間'!F4186)</f>
        <v/>
      </c>
      <c r="F4186" s="15" t="str">
        <f t="shared" si="130"/>
        <v/>
      </c>
      <c r="G4186" s="142" t="str">
        <f>IF('6.標準時間'!$C4186="","",'6.標準時間'!H4186)</f>
        <v/>
      </c>
      <c r="H4186" s="142" t="str">
        <f>IF('6.標準時間'!$C4186="","",'6.標準時間'!I4186)</f>
        <v/>
      </c>
      <c r="I4186" s="107" t="str">
        <f>IF(C4186="","",VLOOKUP($C4186,'7.工程別レート'!$C$6:$E$501,3,FALSE))</f>
        <v/>
      </c>
      <c r="J4186" s="108" t="str">
        <f>IF(C4186="","",VLOOKUP($C4186,'7.工程別レート'!$C$6:$E$501,2,FALSE))</f>
        <v/>
      </c>
      <c r="K4186" s="195" t="str">
        <f t="shared" si="131"/>
        <v/>
      </c>
    </row>
    <row r="4187" spans="2:11" ht="18" customHeight="1">
      <c r="B4187" s="16" t="str">
        <f>IF('6.標準時間'!$B4187="","",'6.標準時間'!B4187)</f>
        <v/>
      </c>
      <c r="C4187" s="16" t="str">
        <f>IF('6.標準時間'!$C4187="","",'6.標準時間'!C4187)</f>
        <v/>
      </c>
      <c r="D4187" s="16" t="str">
        <f>IF('6.標準時間'!$C4187="","",'6.標準時間'!E4187)</f>
        <v/>
      </c>
      <c r="E4187" s="171" t="str">
        <f>IF('6.標準時間'!$C4187="","",'6.標準時間'!F4187)</f>
        <v/>
      </c>
      <c r="F4187" s="15" t="str">
        <f t="shared" si="130"/>
        <v/>
      </c>
      <c r="G4187" s="142" t="str">
        <f>IF('6.標準時間'!$C4187="","",'6.標準時間'!H4187)</f>
        <v/>
      </c>
      <c r="H4187" s="142" t="str">
        <f>IF('6.標準時間'!$C4187="","",'6.標準時間'!I4187)</f>
        <v/>
      </c>
      <c r="I4187" s="107" t="str">
        <f>IF(C4187="","",VLOOKUP($C4187,'7.工程別レート'!$C$6:$E$501,3,FALSE))</f>
        <v/>
      </c>
      <c r="J4187" s="108" t="str">
        <f>IF(C4187="","",VLOOKUP($C4187,'7.工程別レート'!$C$6:$E$501,2,FALSE))</f>
        <v/>
      </c>
      <c r="K4187" s="195" t="str">
        <f t="shared" si="131"/>
        <v/>
      </c>
    </row>
    <row r="4188" spans="2:11" ht="18" customHeight="1">
      <c r="B4188" s="16" t="str">
        <f>IF('6.標準時間'!$B4188="","",'6.標準時間'!B4188)</f>
        <v/>
      </c>
      <c r="C4188" s="16" t="str">
        <f>IF('6.標準時間'!$C4188="","",'6.標準時間'!C4188)</f>
        <v/>
      </c>
      <c r="D4188" s="16" t="str">
        <f>IF('6.標準時間'!$C4188="","",'6.標準時間'!E4188)</f>
        <v/>
      </c>
      <c r="E4188" s="171" t="str">
        <f>IF('6.標準時間'!$C4188="","",'6.標準時間'!F4188)</f>
        <v/>
      </c>
      <c r="F4188" s="15" t="str">
        <f t="shared" si="130"/>
        <v/>
      </c>
      <c r="G4188" s="142" t="str">
        <f>IF('6.標準時間'!$C4188="","",'6.標準時間'!H4188)</f>
        <v/>
      </c>
      <c r="H4188" s="142" t="str">
        <f>IF('6.標準時間'!$C4188="","",'6.標準時間'!I4188)</f>
        <v/>
      </c>
      <c r="I4188" s="107" t="str">
        <f>IF(C4188="","",VLOOKUP($C4188,'7.工程別レート'!$C$6:$E$501,3,FALSE))</f>
        <v/>
      </c>
      <c r="J4188" s="108" t="str">
        <f>IF(C4188="","",VLOOKUP($C4188,'7.工程別レート'!$C$6:$E$501,2,FALSE))</f>
        <v/>
      </c>
      <c r="K4188" s="195" t="str">
        <f t="shared" si="131"/>
        <v/>
      </c>
    </row>
    <row r="4189" spans="2:11" ht="18" customHeight="1">
      <c r="B4189" s="16" t="str">
        <f>IF('6.標準時間'!$B4189="","",'6.標準時間'!B4189)</f>
        <v/>
      </c>
      <c r="C4189" s="16" t="str">
        <f>IF('6.標準時間'!$C4189="","",'6.標準時間'!C4189)</f>
        <v/>
      </c>
      <c r="D4189" s="16" t="str">
        <f>IF('6.標準時間'!$C4189="","",'6.標準時間'!E4189)</f>
        <v/>
      </c>
      <c r="E4189" s="171" t="str">
        <f>IF('6.標準時間'!$C4189="","",'6.標準時間'!F4189)</f>
        <v/>
      </c>
      <c r="F4189" s="15" t="str">
        <f t="shared" si="130"/>
        <v/>
      </c>
      <c r="G4189" s="142" t="str">
        <f>IF('6.標準時間'!$C4189="","",'6.標準時間'!H4189)</f>
        <v/>
      </c>
      <c r="H4189" s="142" t="str">
        <f>IF('6.標準時間'!$C4189="","",'6.標準時間'!I4189)</f>
        <v/>
      </c>
      <c r="I4189" s="107" t="str">
        <f>IF(C4189="","",VLOOKUP($C4189,'7.工程別レート'!$C$6:$E$501,3,FALSE))</f>
        <v/>
      </c>
      <c r="J4189" s="108" t="str">
        <f>IF(C4189="","",VLOOKUP($C4189,'7.工程別レート'!$C$6:$E$501,2,FALSE))</f>
        <v/>
      </c>
      <c r="K4189" s="195" t="str">
        <f t="shared" si="131"/>
        <v/>
      </c>
    </row>
    <row r="4190" spans="2:11" ht="18" customHeight="1">
      <c r="B4190" s="16" t="str">
        <f>IF('6.標準時間'!$B4190="","",'6.標準時間'!B4190)</f>
        <v/>
      </c>
      <c r="C4190" s="16" t="str">
        <f>IF('6.標準時間'!$C4190="","",'6.標準時間'!C4190)</f>
        <v/>
      </c>
      <c r="D4190" s="16" t="str">
        <f>IF('6.標準時間'!$C4190="","",'6.標準時間'!E4190)</f>
        <v/>
      </c>
      <c r="E4190" s="171" t="str">
        <f>IF('6.標準時間'!$C4190="","",'6.標準時間'!F4190)</f>
        <v/>
      </c>
      <c r="F4190" s="15" t="str">
        <f t="shared" si="130"/>
        <v/>
      </c>
      <c r="G4190" s="142" t="str">
        <f>IF('6.標準時間'!$C4190="","",'6.標準時間'!H4190)</f>
        <v/>
      </c>
      <c r="H4190" s="142" t="str">
        <f>IF('6.標準時間'!$C4190="","",'6.標準時間'!I4190)</f>
        <v/>
      </c>
      <c r="I4190" s="107" t="str">
        <f>IF(C4190="","",VLOOKUP($C4190,'7.工程別レート'!$C$6:$E$501,3,FALSE))</f>
        <v/>
      </c>
      <c r="J4190" s="108" t="str">
        <f>IF(C4190="","",VLOOKUP($C4190,'7.工程別レート'!$C$6:$E$501,2,FALSE))</f>
        <v/>
      </c>
      <c r="K4190" s="195" t="str">
        <f t="shared" si="131"/>
        <v/>
      </c>
    </row>
    <row r="4191" spans="2:11" ht="18" customHeight="1">
      <c r="B4191" s="16" t="str">
        <f>IF('6.標準時間'!$B4191="","",'6.標準時間'!B4191)</f>
        <v/>
      </c>
      <c r="C4191" s="16" t="str">
        <f>IF('6.標準時間'!$C4191="","",'6.標準時間'!C4191)</f>
        <v/>
      </c>
      <c r="D4191" s="16" t="str">
        <f>IF('6.標準時間'!$C4191="","",'6.標準時間'!E4191)</f>
        <v/>
      </c>
      <c r="E4191" s="171" t="str">
        <f>IF('6.標準時間'!$C4191="","",'6.標準時間'!F4191)</f>
        <v/>
      </c>
      <c r="F4191" s="15" t="str">
        <f t="shared" si="130"/>
        <v/>
      </c>
      <c r="G4191" s="142" t="str">
        <f>IF('6.標準時間'!$C4191="","",'6.標準時間'!H4191)</f>
        <v/>
      </c>
      <c r="H4191" s="142" t="str">
        <f>IF('6.標準時間'!$C4191="","",'6.標準時間'!I4191)</f>
        <v/>
      </c>
      <c r="I4191" s="107" t="str">
        <f>IF(C4191="","",VLOOKUP($C4191,'7.工程別レート'!$C$6:$E$501,3,FALSE))</f>
        <v/>
      </c>
      <c r="J4191" s="108" t="str">
        <f>IF(C4191="","",VLOOKUP($C4191,'7.工程別レート'!$C$6:$E$501,2,FALSE))</f>
        <v/>
      </c>
      <c r="K4191" s="195" t="str">
        <f t="shared" si="131"/>
        <v/>
      </c>
    </row>
    <row r="4192" spans="2:11" ht="18" customHeight="1">
      <c r="B4192" s="16" t="str">
        <f>IF('6.標準時間'!$B4192="","",'6.標準時間'!B4192)</f>
        <v/>
      </c>
      <c r="C4192" s="16" t="str">
        <f>IF('6.標準時間'!$C4192="","",'6.標準時間'!C4192)</f>
        <v/>
      </c>
      <c r="D4192" s="16" t="str">
        <f>IF('6.標準時間'!$C4192="","",'6.標準時間'!E4192)</f>
        <v/>
      </c>
      <c r="E4192" s="171" t="str">
        <f>IF('6.標準時間'!$C4192="","",'6.標準時間'!F4192)</f>
        <v/>
      </c>
      <c r="F4192" s="15" t="str">
        <f t="shared" si="130"/>
        <v/>
      </c>
      <c r="G4192" s="142" t="str">
        <f>IF('6.標準時間'!$C4192="","",'6.標準時間'!H4192)</f>
        <v/>
      </c>
      <c r="H4192" s="142" t="str">
        <f>IF('6.標準時間'!$C4192="","",'6.標準時間'!I4192)</f>
        <v/>
      </c>
      <c r="I4192" s="107" t="str">
        <f>IF(C4192="","",VLOOKUP($C4192,'7.工程別レート'!$C$6:$E$501,3,FALSE))</f>
        <v/>
      </c>
      <c r="J4192" s="108" t="str">
        <f>IF(C4192="","",VLOOKUP($C4192,'7.工程別レート'!$C$6:$E$501,2,FALSE))</f>
        <v/>
      </c>
      <c r="K4192" s="195" t="str">
        <f t="shared" si="131"/>
        <v/>
      </c>
    </row>
    <row r="4193" spans="2:11" ht="18" customHeight="1">
      <c r="B4193" s="16" t="str">
        <f>IF('6.標準時間'!$B4193="","",'6.標準時間'!B4193)</f>
        <v/>
      </c>
      <c r="C4193" s="16" t="str">
        <f>IF('6.標準時間'!$C4193="","",'6.標準時間'!C4193)</f>
        <v/>
      </c>
      <c r="D4193" s="16" t="str">
        <f>IF('6.標準時間'!$C4193="","",'6.標準時間'!E4193)</f>
        <v/>
      </c>
      <c r="E4193" s="171" t="str">
        <f>IF('6.標準時間'!$C4193="","",'6.標準時間'!F4193)</f>
        <v/>
      </c>
      <c r="F4193" s="15" t="str">
        <f t="shared" si="130"/>
        <v/>
      </c>
      <c r="G4193" s="142" t="str">
        <f>IF('6.標準時間'!$C4193="","",'6.標準時間'!H4193)</f>
        <v/>
      </c>
      <c r="H4193" s="142" t="str">
        <f>IF('6.標準時間'!$C4193="","",'6.標準時間'!I4193)</f>
        <v/>
      </c>
      <c r="I4193" s="107" t="str">
        <f>IF(C4193="","",VLOOKUP($C4193,'7.工程別レート'!$C$6:$E$501,3,FALSE))</f>
        <v/>
      </c>
      <c r="J4193" s="108" t="str">
        <f>IF(C4193="","",VLOOKUP($C4193,'7.工程別レート'!$C$6:$E$501,2,FALSE))</f>
        <v/>
      </c>
      <c r="K4193" s="195" t="str">
        <f t="shared" si="131"/>
        <v/>
      </c>
    </row>
    <row r="4194" spans="2:11" ht="18" customHeight="1">
      <c r="B4194" s="16" t="str">
        <f>IF('6.標準時間'!$B4194="","",'6.標準時間'!B4194)</f>
        <v/>
      </c>
      <c r="C4194" s="16" t="str">
        <f>IF('6.標準時間'!$C4194="","",'6.標準時間'!C4194)</f>
        <v/>
      </c>
      <c r="D4194" s="16" t="str">
        <f>IF('6.標準時間'!$C4194="","",'6.標準時間'!E4194)</f>
        <v/>
      </c>
      <c r="E4194" s="171" t="str">
        <f>IF('6.標準時間'!$C4194="","",'6.標準時間'!F4194)</f>
        <v/>
      </c>
      <c r="F4194" s="15" t="str">
        <f t="shared" si="130"/>
        <v/>
      </c>
      <c r="G4194" s="142" t="str">
        <f>IF('6.標準時間'!$C4194="","",'6.標準時間'!H4194)</f>
        <v/>
      </c>
      <c r="H4194" s="142" t="str">
        <f>IF('6.標準時間'!$C4194="","",'6.標準時間'!I4194)</f>
        <v/>
      </c>
      <c r="I4194" s="107" t="str">
        <f>IF(C4194="","",VLOOKUP($C4194,'7.工程別レート'!$C$6:$E$501,3,FALSE))</f>
        <v/>
      </c>
      <c r="J4194" s="108" t="str">
        <f>IF(C4194="","",VLOOKUP($C4194,'7.工程別レート'!$C$6:$E$501,2,FALSE))</f>
        <v/>
      </c>
      <c r="K4194" s="195" t="str">
        <f t="shared" si="131"/>
        <v/>
      </c>
    </row>
    <row r="4195" spans="2:11" ht="18" customHeight="1">
      <c r="B4195" s="16" t="str">
        <f>IF('6.標準時間'!$B4195="","",'6.標準時間'!B4195)</f>
        <v/>
      </c>
      <c r="C4195" s="16" t="str">
        <f>IF('6.標準時間'!$C4195="","",'6.標準時間'!C4195)</f>
        <v/>
      </c>
      <c r="D4195" s="16" t="str">
        <f>IF('6.標準時間'!$C4195="","",'6.標準時間'!E4195)</f>
        <v/>
      </c>
      <c r="E4195" s="171" t="str">
        <f>IF('6.標準時間'!$C4195="","",'6.標準時間'!F4195)</f>
        <v/>
      </c>
      <c r="F4195" s="15" t="str">
        <f t="shared" si="130"/>
        <v/>
      </c>
      <c r="G4195" s="142" t="str">
        <f>IF('6.標準時間'!$C4195="","",'6.標準時間'!H4195)</f>
        <v/>
      </c>
      <c r="H4195" s="142" t="str">
        <f>IF('6.標準時間'!$C4195="","",'6.標準時間'!I4195)</f>
        <v/>
      </c>
      <c r="I4195" s="107" t="str">
        <f>IF(C4195="","",VLOOKUP($C4195,'7.工程別レート'!$C$6:$E$501,3,FALSE))</f>
        <v/>
      </c>
      <c r="J4195" s="108" t="str">
        <f>IF(C4195="","",VLOOKUP($C4195,'7.工程別レート'!$C$6:$E$501,2,FALSE))</f>
        <v/>
      </c>
      <c r="K4195" s="195" t="str">
        <f t="shared" si="131"/>
        <v/>
      </c>
    </row>
    <row r="4196" spans="2:11" ht="18" customHeight="1">
      <c r="B4196" s="16" t="str">
        <f>IF('6.標準時間'!$B4196="","",'6.標準時間'!B4196)</f>
        <v/>
      </c>
      <c r="C4196" s="16" t="str">
        <f>IF('6.標準時間'!$C4196="","",'6.標準時間'!C4196)</f>
        <v/>
      </c>
      <c r="D4196" s="16" t="str">
        <f>IF('6.標準時間'!$C4196="","",'6.標準時間'!E4196)</f>
        <v/>
      </c>
      <c r="E4196" s="171" t="str">
        <f>IF('6.標準時間'!$C4196="","",'6.標準時間'!F4196)</f>
        <v/>
      </c>
      <c r="F4196" s="15" t="str">
        <f t="shared" si="130"/>
        <v/>
      </c>
      <c r="G4196" s="142" t="str">
        <f>IF('6.標準時間'!$C4196="","",'6.標準時間'!H4196)</f>
        <v/>
      </c>
      <c r="H4196" s="142" t="str">
        <f>IF('6.標準時間'!$C4196="","",'6.標準時間'!I4196)</f>
        <v/>
      </c>
      <c r="I4196" s="107" t="str">
        <f>IF(C4196="","",VLOOKUP($C4196,'7.工程別レート'!$C$6:$E$501,3,FALSE))</f>
        <v/>
      </c>
      <c r="J4196" s="108" t="str">
        <f>IF(C4196="","",VLOOKUP($C4196,'7.工程別レート'!$C$6:$E$501,2,FALSE))</f>
        <v/>
      </c>
      <c r="K4196" s="195" t="str">
        <f t="shared" si="131"/>
        <v/>
      </c>
    </row>
    <row r="4197" spans="2:11" ht="18" customHeight="1">
      <c r="B4197" s="16" t="str">
        <f>IF('6.標準時間'!$B4197="","",'6.標準時間'!B4197)</f>
        <v/>
      </c>
      <c r="C4197" s="16" t="str">
        <f>IF('6.標準時間'!$C4197="","",'6.標準時間'!C4197)</f>
        <v/>
      </c>
      <c r="D4197" s="16" t="str">
        <f>IF('6.標準時間'!$C4197="","",'6.標準時間'!E4197)</f>
        <v/>
      </c>
      <c r="E4197" s="171" t="str">
        <f>IF('6.標準時間'!$C4197="","",'6.標準時間'!F4197)</f>
        <v/>
      </c>
      <c r="F4197" s="15" t="str">
        <f t="shared" si="130"/>
        <v/>
      </c>
      <c r="G4197" s="142" t="str">
        <f>IF('6.標準時間'!$C4197="","",'6.標準時間'!H4197)</f>
        <v/>
      </c>
      <c r="H4197" s="142" t="str">
        <f>IF('6.標準時間'!$C4197="","",'6.標準時間'!I4197)</f>
        <v/>
      </c>
      <c r="I4197" s="107" t="str">
        <f>IF(C4197="","",VLOOKUP($C4197,'7.工程別レート'!$C$6:$E$501,3,FALSE))</f>
        <v/>
      </c>
      <c r="J4197" s="108" t="str">
        <f>IF(C4197="","",VLOOKUP($C4197,'7.工程別レート'!$C$6:$E$501,2,FALSE))</f>
        <v/>
      </c>
      <c r="K4197" s="195" t="str">
        <f t="shared" si="131"/>
        <v/>
      </c>
    </row>
    <row r="4198" spans="2:11" ht="18" customHeight="1">
      <c r="B4198" s="16" t="str">
        <f>IF('6.標準時間'!$B4198="","",'6.標準時間'!B4198)</f>
        <v/>
      </c>
      <c r="C4198" s="16" t="str">
        <f>IF('6.標準時間'!$C4198="","",'6.標準時間'!C4198)</f>
        <v/>
      </c>
      <c r="D4198" s="16" t="str">
        <f>IF('6.標準時間'!$C4198="","",'6.標準時間'!E4198)</f>
        <v/>
      </c>
      <c r="E4198" s="171" t="str">
        <f>IF('6.標準時間'!$C4198="","",'6.標準時間'!F4198)</f>
        <v/>
      </c>
      <c r="F4198" s="15" t="str">
        <f t="shared" si="130"/>
        <v/>
      </c>
      <c r="G4198" s="142" t="str">
        <f>IF('6.標準時間'!$C4198="","",'6.標準時間'!H4198)</f>
        <v/>
      </c>
      <c r="H4198" s="142" t="str">
        <f>IF('6.標準時間'!$C4198="","",'6.標準時間'!I4198)</f>
        <v/>
      </c>
      <c r="I4198" s="107" t="str">
        <f>IF(C4198="","",VLOOKUP($C4198,'7.工程別レート'!$C$6:$E$501,3,FALSE))</f>
        <v/>
      </c>
      <c r="J4198" s="108" t="str">
        <f>IF(C4198="","",VLOOKUP($C4198,'7.工程別レート'!$C$6:$E$501,2,FALSE))</f>
        <v/>
      </c>
      <c r="K4198" s="195" t="str">
        <f t="shared" si="131"/>
        <v/>
      </c>
    </row>
    <row r="4199" spans="2:11" ht="18" customHeight="1">
      <c r="B4199" s="16" t="str">
        <f>IF('6.標準時間'!$B4199="","",'6.標準時間'!B4199)</f>
        <v/>
      </c>
      <c r="C4199" s="16" t="str">
        <f>IF('6.標準時間'!$C4199="","",'6.標準時間'!C4199)</f>
        <v/>
      </c>
      <c r="D4199" s="16" t="str">
        <f>IF('6.標準時間'!$C4199="","",'6.標準時間'!E4199)</f>
        <v/>
      </c>
      <c r="E4199" s="171" t="str">
        <f>IF('6.標準時間'!$C4199="","",'6.標準時間'!F4199)</f>
        <v/>
      </c>
      <c r="F4199" s="15" t="str">
        <f t="shared" si="130"/>
        <v/>
      </c>
      <c r="G4199" s="142" t="str">
        <f>IF('6.標準時間'!$C4199="","",'6.標準時間'!H4199)</f>
        <v/>
      </c>
      <c r="H4199" s="142" t="str">
        <f>IF('6.標準時間'!$C4199="","",'6.標準時間'!I4199)</f>
        <v/>
      </c>
      <c r="I4199" s="107" t="str">
        <f>IF(C4199="","",VLOOKUP($C4199,'7.工程別レート'!$C$6:$E$501,3,FALSE))</f>
        <v/>
      </c>
      <c r="J4199" s="108" t="str">
        <f>IF(C4199="","",VLOOKUP($C4199,'7.工程別レート'!$C$6:$E$501,2,FALSE))</f>
        <v/>
      </c>
      <c r="K4199" s="195" t="str">
        <f t="shared" si="131"/>
        <v/>
      </c>
    </row>
    <row r="4200" spans="2:11" ht="18" customHeight="1">
      <c r="B4200" s="16" t="str">
        <f>IF('6.標準時間'!$B4200="","",'6.標準時間'!B4200)</f>
        <v/>
      </c>
      <c r="C4200" s="16" t="str">
        <f>IF('6.標準時間'!$C4200="","",'6.標準時間'!C4200)</f>
        <v/>
      </c>
      <c r="D4200" s="16" t="str">
        <f>IF('6.標準時間'!$C4200="","",'6.標準時間'!E4200)</f>
        <v/>
      </c>
      <c r="E4200" s="171" t="str">
        <f>IF('6.標準時間'!$C4200="","",'6.標準時間'!F4200)</f>
        <v/>
      </c>
      <c r="F4200" s="15" t="str">
        <f t="shared" si="130"/>
        <v/>
      </c>
      <c r="G4200" s="142" t="str">
        <f>IF('6.標準時間'!$C4200="","",'6.標準時間'!H4200)</f>
        <v/>
      </c>
      <c r="H4200" s="142" t="str">
        <f>IF('6.標準時間'!$C4200="","",'6.標準時間'!I4200)</f>
        <v/>
      </c>
      <c r="I4200" s="107" t="str">
        <f>IF(C4200="","",VLOOKUP($C4200,'7.工程別レート'!$C$6:$E$501,3,FALSE))</f>
        <v/>
      </c>
      <c r="J4200" s="108" t="str">
        <f>IF(C4200="","",VLOOKUP($C4200,'7.工程別レート'!$C$6:$E$501,2,FALSE))</f>
        <v/>
      </c>
      <c r="K4200" s="195" t="str">
        <f t="shared" si="131"/>
        <v/>
      </c>
    </row>
    <row r="4201" spans="2:11" ht="18" customHeight="1">
      <c r="B4201" s="16" t="str">
        <f>IF('6.標準時間'!$B4201="","",'6.標準時間'!B4201)</f>
        <v/>
      </c>
      <c r="C4201" s="16" t="str">
        <f>IF('6.標準時間'!$C4201="","",'6.標準時間'!C4201)</f>
        <v/>
      </c>
      <c r="D4201" s="16" t="str">
        <f>IF('6.標準時間'!$C4201="","",'6.標準時間'!E4201)</f>
        <v/>
      </c>
      <c r="E4201" s="171" t="str">
        <f>IF('6.標準時間'!$C4201="","",'6.標準時間'!F4201)</f>
        <v/>
      </c>
      <c r="F4201" s="15" t="str">
        <f t="shared" si="130"/>
        <v/>
      </c>
      <c r="G4201" s="142" t="str">
        <f>IF('6.標準時間'!$C4201="","",'6.標準時間'!H4201)</f>
        <v/>
      </c>
      <c r="H4201" s="142" t="str">
        <f>IF('6.標準時間'!$C4201="","",'6.標準時間'!I4201)</f>
        <v/>
      </c>
      <c r="I4201" s="107" t="str">
        <f>IF(C4201="","",VLOOKUP($C4201,'7.工程別レート'!$C$6:$E$501,3,FALSE))</f>
        <v/>
      </c>
      <c r="J4201" s="108" t="str">
        <f>IF(C4201="","",VLOOKUP($C4201,'7.工程別レート'!$C$6:$E$501,2,FALSE))</f>
        <v/>
      </c>
      <c r="K4201" s="195" t="str">
        <f t="shared" si="131"/>
        <v/>
      </c>
    </row>
    <row r="4202" spans="2:11" ht="18" customHeight="1">
      <c r="B4202" s="16" t="str">
        <f>IF('6.標準時間'!$B4202="","",'6.標準時間'!B4202)</f>
        <v/>
      </c>
      <c r="C4202" s="16" t="str">
        <f>IF('6.標準時間'!$C4202="","",'6.標準時間'!C4202)</f>
        <v/>
      </c>
      <c r="D4202" s="16" t="str">
        <f>IF('6.標準時間'!$C4202="","",'6.標準時間'!E4202)</f>
        <v/>
      </c>
      <c r="E4202" s="171" t="str">
        <f>IF('6.標準時間'!$C4202="","",'6.標準時間'!F4202)</f>
        <v/>
      </c>
      <c r="F4202" s="15" t="str">
        <f t="shared" si="130"/>
        <v/>
      </c>
      <c r="G4202" s="142" t="str">
        <f>IF('6.標準時間'!$C4202="","",'6.標準時間'!H4202)</f>
        <v/>
      </c>
      <c r="H4202" s="142" t="str">
        <f>IF('6.標準時間'!$C4202="","",'6.標準時間'!I4202)</f>
        <v/>
      </c>
      <c r="I4202" s="107" t="str">
        <f>IF(C4202="","",VLOOKUP($C4202,'7.工程別レート'!$C$6:$E$501,3,FALSE))</f>
        <v/>
      </c>
      <c r="J4202" s="108" t="str">
        <f>IF(C4202="","",VLOOKUP($C4202,'7.工程別レート'!$C$6:$E$501,2,FALSE))</f>
        <v/>
      </c>
      <c r="K4202" s="195" t="str">
        <f t="shared" si="131"/>
        <v/>
      </c>
    </row>
    <row r="4203" spans="2:11" ht="18" customHeight="1">
      <c r="B4203" s="16" t="str">
        <f>IF('6.標準時間'!$B4203="","",'6.標準時間'!B4203)</f>
        <v/>
      </c>
      <c r="C4203" s="16" t="str">
        <f>IF('6.標準時間'!$C4203="","",'6.標準時間'!C4203)</f>
        <v/>
      </c>
      <c r="D4203" s="16" t="str">
        <f>IF('6.標準時間'!$C4203="","",'6.標準時間'!E4203)</f>
        <v/>
      </c>
      <c r="E4203" s="171" t="str">
        <f>IF('6.標準時間'!$C4203="","",'6.標準時間'!F4203)</f>
        <v/>
      </c>
      <c r="F4203" s="15" t="str">
        <f t="shared" si="130"/>
        <v/>
      </c>
      <c r="G4203" s="142" t="str">
        <f>IF('6.標準時間'!$C4203="","",'6.標準時間'!H4203)</f>
        <v/>
      </c>
      <c r="H4203" s="142" t="str">
        <f>IF('6.標準時間'!$C4203="","",'6.標準時間'!I4203)</f>
        <v/>
      </c>
      <c r="I4203" s="107" t="str">
        <f>IF(C4203="","",VLOOKUP($C4203,'7.工程別レート'!$C$6:$E$501,3,FALSE))</f>
        <v/>
      </c>
      <c r="J4203" s="108" t="str">
        <f>IF(C4203="","",VLOOKUP($C4203,'7.工程別レート'!$C$6:$E$501,2,FALSE))</f>
        <v/>
      </c>
      <c r="K4203" s="195" t="str">
        <f t="shared" si="131"/>
        <v/>
      </c>
    </row>
    <row r="4204" spans="2:11" ht="18" customHeight="1">
      <c r="B4204" s="16" t="str">
        <f>IF('6.標準時間'!$B4204="","",'6.標準時間'!B4204)</f>
        <v/>
      </c>
      <c r="C4204" s="16" t="str">
        <f>IF('6.標準時間'!$C4204="","",'6.標準時間'!C4204)</f>
        <v/>
      </c>
      <c r="D4204" s="16" t="str">
        <f>IF('6.標準時間'!$C4204="","",'6.標準時間'!E4204)</f>
        <v/>
      </c>
      <c r="E4204" s="171" t="str">
        <f>IF('6.標準時間'!$C4204="","",'6.標準時間'!F4204)</f>
        <v/>
      </c>
      <c r="F4204" s="15" t="str">
        <f t="shared" si="130"/>
        <v/>
      </c>
      <c r="G4204" s="142" t="str">
        <f>IF('6.標準時間'!$C4204="","",'6.標準時間'!H4204)</f>
        <v/>
      </c>
      <c r="H4204" s="142" t="str">
        <f>IF('6.標準時間'!$C4204="","",'6.標準時間'!I4204)</f>
        <v/>
      </c>
      <c r="I4204" s="107" t="str">
        <f>IF(C4204="","",VLOOKUP($C4204,'7.工程別レート'!$C$6:$E$501,3,FALSE))</f>
        <v/>
      </c>
      <c r="J4204" s="108" t="str">
        <f>IF(C4204="","",VLOOKUP($C4204,'7.工程別レート'!$C$6:$E$501,2,FALSE))</f>
        <v/>
      </c>
      <c r="K4204" s="195" t="str">
        <f t="shared" si="131"/>
        <v/>
      </c>
    </row>
    <row r="4205" spans="2:11" ht="18" customHeight="1">
      <c r="B4205" s="16" t="str">
        <f>IF('6.標準時間'!$B4205="","",'6.標準時間'!B4205)</f>
        <v/>
      </c>
      <c r="C4205" s="16" t="str">
        <f>IF('6.標準時間'!$C4205="","",'6.標準時間'!C4205)</f>
        <v/>
      </c>
      <c r="D4205" s="16" t="str">
        <f>IF('6.標準時間'!$C4205="","",'6.標準時間'!E4205)</f>
        <v/>
      </c>
      <c r="E4205" s="171" t="str">
        <f>IF('6.標準時間'!$C4205="","",'6.標準時間'!F4205)</f>
        <v/>
      </c>
      <c r="F4205" s="15" t="str">
        <f t="shared" si="130"/>
        <v/>
      </c>
      <c r="G4205" s="142" t="str">
        <f>IF('6.標準時間'!$C4205="","",'6.標準時間'!H4205)</f>
        <v/>
      </c>
      <c r="H4205" s="142" t="str">
        <f>IF('6.標準時間'!$C4205="","",'6.標準時間'!I4205)</f>
        <v/>
      </c>
      <c r="I4205" s="107" t="str">
        <f>IF(C4205="","",VLOOKUP($C4205,'7.工程別レート'!$C$6:$E$501,3,FALSE))</f>
        <v/>
      </c>
      <c r="J4205" s="108" t="str">
        <f>IF(C4205="","",VLOOKUP($C4205,'7.工程別レート'!$C$6:$E$501,2,FALSE))</f>
        <v/>
      </c>
      <c r="K4205" s="195" t="str">
        <f t="shared" si="131"/>
        <v/>
      </c>
    </row>
    <row r="4206" spans="2:11" ht="18" customHeight="1">
      <c r="B4206" s="16" t="str">
        <f>IF('6.標準時間'!$B4206="","",'6.標準時間'!B4206)</f>
        <v/>
      </c>
      <c r="C4206" s="16" t="str">
        <f>IF('6.標準時間'!$C4206="","",'6.標準時間'!C4206)</f>
        <v/>
      </c>
      <c r="D4206" s="16" t="str">
        <f>IF('6.標準時間'!$C4206="","",'6.標準時間'!E4206)</f>
        <v/>
      </c>
      <c r="E4206" s="171" t="str">
        <f>IF('6.標準時間'!$C4206="","",'6.標準時間'!F4206)</f>
        <v/>
      </c>
      <c r="F4206" s="15" t="str">
        <f t="shared" si="130"/>
        <v/>
      </c>
      <c r="G4206" s="142" t="str">
        <f>IF('6.標準時間'!$C4206="","",'6.標準時間'!H4206)</f>
        <v/>
      </c>
      <c r="H4206" s="142" t="str">
        <f>IF('6.標準時間'!$C4206="","",'6.標準時間'!I4206)</f>
        <v/>
      </c>
      <c r="I4206" s="107" t="str">
        <f>IF(C4206="","",VLOOKUP($C4206,'7.工程別レート'!$C$6:$E$501,3,FALSE))</f>
        <v/>
      </c>
      <c r="J4206" s="108" t="str">
        <f>IF(C4206="","",VLOOKUP($C4206,'7.工程別レート'!$C$6:$E$501,2,FALSE))</f>
        <v/>
      </c>
      <c r="K4206" s="195" t="str">
        <f t="shared" si="131"/>
        <v/>
      </c>
    </row>
    <row r="4207" spans="2:11" ht="18" customHeight="1">
      <c r="B4207" s="16" t="str">
        <f>IF('6.標準時間'!$B4207="","",'6.標準時間'!B4207)</f>
        <v/>
      </c>
      <c r="C4207" s="16" t="str">
        <f>IF('6.標準時間'!$C4207="","",'6.標準時間'!C4207)</f>
        <v/>
      </c>
      <c r="D4207" s="16" t="str">
        <f>IF('6.標準時間'!$C4207="","",'6.標準時間'!E4207)</f>
        <v/>
      </c>
      <c r="E4207" s="171" t="str">
        <f>IF('6.標準時間'!$C4207="","",'6.標準時間'!F4207)</f>
        <v/>
      </c>
      <c r="F4207" s="15" t="str">
        <f t="shared" si="130"/>
        <v/>
      </c>
      <c r="G4207" s="142" t="str">
        <f>IF('6.標準時間'!$C4207="","",'6.標準時間'!H4207)</f>
        <v/>
      </c>
      <c r="H4207" s="142" t="str">
        <f>IF('6.標準時間'!$C4207="","",'6.標準時間'!I4207)</f>
        <v/>
      </c>
      <c r="I4207" s="107" t="str">
        <f>IF(C4207="","",VLOOKUP($C4207,'7.工程別レート'!$C$6:$E$501,3,FALSE))</f>
        <v/>
      </c>
      <c r="J4207" s="108" t="str">
        <f>IF(C4207="","",VLOOKUP($C4207,'7.工程別レート'!$C$6:$E$501,2,FALSE))</f>
        <v/>
      </c>
      <c r="K4207" s="195" t="str">
        <f t="shared" si="131"/>
        <v/>
      </c>
    </row>
    <row r="4208" spans="2:11" ht="18" customHeight="1">
      <c r="B4208" s="16" t="str">
        <f>IF('6.標準時間'!$B4208="","",'6.標準時間'!B4208)</f>
        <v/>
      </c>
      <c r="C4208" s="16" t="str">
        <f>IF('6.標準時間'!$C4208="","",'6.標準時間'!C4208)</f>
        <v/>
      </c>
      <c r="D4208" s="16" t="str">
        <f>IF('6.標準時間'!$C4208="","",'6.標準時間'!E4208)</f>
        <v/>
      </c>
      <c r="E4208" s="171" t="str">
        <f>IF('6.標準時間'!$C4208="","",'6.標準時間'!F4208)</f>
        <v/>
      </c>
      <c r="F4208" s="15" t="str">
        <f t="shared" si="130"/>
        <v/>
      </c>
      <c r="G4208" s="142" t="str">
        <f>IF('6.標準時間'!$C4208="","",'6.標準時間'!H4208)</f>
        <v/>
      </c>
      <c r="H4208" s="142" t="str">
        <f>IF('6.標準時間'!$C4208="","",'6.標準時間'!I4208)</f>
        <v/>
      </c>
      <c r="I4208" s="107" t="str">
        <f>IF(C4208="","",VLOOKUP($C4208,'7.工程別レート'!$C$6:$E$501,3,FALSE))</f>
        <v/>
      </c>
      <c r="J4208" s="108" t="str">
        <f>IF(C4208="","",VLOOKUP($C4208,'7.工程別レート'!$C$6:$E$501,2,FALSE))</f>
        <v/>
      </c>
      <c r="K4208" s="195" t="str">
        <f t="shared" si="131"/>
        <v/>
      </c>
    </row>
    <row r="4209" spans="2:11" ht="18" customHeight="1">
      <c r="B4209" s="16" t="str">
        <f>IF('6.標準時間'!$B4209="","",'6.標準時間'!B4209)</f>
        <v/>
      </c>
      <c r="C4209" s="16" t="str">
        <f>IF('6.標準時間'!$C4209="","",'6.標準時間'!C4209)</f>
        <v/>
      </c>
      <c r="D4209" s="16" t="str">
        <f>IF('6.標準時間'!$C4209="","",'6.標準時間'!E4209)</f>
        <v/>
      </c>
      <c r="E4209" s="171" t="str">
        <f>IF('6.標準時間'!$C4209="","",'6.標準時間'!F4209)</f>
        <v/>
      </c>
      <c r="F4209" s="15" t="str">
        <f t="shared" si="130"/>
        <v/>
      </c>
      <c r="G4209" s="142" t="str">
        <f>IF('6.標準時間'!$C4209="","",'6.標準時間'!H4209)</f>
        <v/>
      </c>
      <c r="H4209" s="142" t="str">
        <f>IF('6.標準時間'!$C4209="","",'6.標準時間'!I4209)</f>
        <v/>
      </c>
      <c r="I4209" s="107" t="str">
        <f>IF(C4209="","",VLOOKUP($C4209,'7.工程別レート'!$C$6:$E$501,3,FALSE))</f>
        <v/>
      </c>
      <c r="J4209" s="108" t="str">
        <f>IF(C4209="","",VLOOKUP($C4209,'7.工程別レート'!$C$6:$E$501,2,FALSE))</f>
        <v/>
      </c>
      <c r="K4209" s="195" t="str">
        <f t="shared" si="131"/>
        <v/>
      </c>
    </row>
    <row r="4210" spans="2:11" ht="18" customHeight="1">
      <c r="B4210" s="16" t="str">
        <f>IF('6.標準時間'!$B4210="","",'6.標準時間'!B4210)</f>
        <v/>
      </c>
      <c r="C4210" s="16" t="str">
        <f>IF('6.標準時間'!$C4210="","",'6.標準時間'!C4210)</f>
        <v/>
      </c>
      <c r="D4210" s="16" t="str">
        <f>IF('6.標準時間'!$C4210="","",'6.標準時間'!E4210)</f>
        <v/>
      </c>
      <c r="E4210" s="171" t="str">
        <f>IF('6.標準時間'!$C4210="","",'6.標準時間'!F4210)</f>
        <v/>
      </c>
      <c r="F4210" s="15" t="str">
        <f t="shared" si="130"/>
        <v/>
      </c>
      <c r="G4210" s="142" t="str">
        <f>IF('6.標準時間'!$C4210="","",'6.標準時間'!H4210)</f>
        <v/>
      </c>
      <c r="H4210" s="142" t="str">
        <f>IF('6.標準時間'!$C4210="","",'6.標準時間'!I4210)</f>
        <v/>
      </c>
      <c r="I4210" s="107" t="str">
        <f>IF(C4210="","",VLOOKUP($C4210,'7.工程別レート'!$C$6:$E$501,3,FALSE))</f>
        <v/>
      </c>
      <c r="J4210" s="108" t="str">
        <f>IF(C4210="","",VLOOKUP($C4210,'7.工程別レート'!$C$6:$E$501,2,FALSE))</f>
        <v/>
      </c>
      <c r="K4210" s="195" t="str">
        <f t="shared" si="131"/>
        <v/>
      </c>
    </row>
    <row r="4211" spans="2:11" ht="18" customHeight="1">
      <c r="B4211" s="16" t="str">
        <f>IF('6.標準時間'!$B4211="","",'6.標準時間'!B4211)</f>
        <v/>
      </c>
      <c r="C4211" s="16" t="str">
        <f>IF('6.標準時間'!$C4211="","",'6.標準時間'!C4211)</f>
        <v/>
      </c>
      <c r="D4211" s="16" t="str">
        <f>IF('6.標準時間'!$C4211="","",'6.標準時間'!E4211)</f>
        <v/>
      </c>
      <c r="E4211" s="171" t="str">
        <f>IF('6.標準時間'!$C4211="","",'6.標準時間'!F4211)</f>
        <v/>
      </c>
      <c r="F4211" s="15" t="str">
        <f t="shared" si="130"/>
        <v/>
      </c>
      <c r="G4211" s="142" t="str">
        <f>IF('6.標準時間'!$C4211="","",'6.標準時間'!H4211)</f>
        <v/>
      </c>
      <c r="H4211" s="142" t="str">
        <f>IF('6.標準時間'!$C4211="","",'6.標準時間'!I4211)</f>
        <v/>
      </c>
      <c r="I4211" s="107" t="str">
        <f>IF(C4211="","",VLOOKUP($C4211,'7.工程別レート'!$C$6:$E$501,3,FALSE))</f>
        <v/>
      </c>
      <c r="J4211" s="108" t="str">
        <f>IF(C4211="","",VLOOKUP($C4211,'7.工程別レート'!$C$6:$E$501,2,FALSE))</f>
        <v/>
      </c>
      <c r="K4211" s="195" t="str">
        <f t="shared" si="131"/>
        <v/>
      </c>
    </row>
    <row r="4212" spans="2:11" ht="18" customHeight="1">
      <c r="B4212" s="16" t="str">
        <f>IF('6.標準時間'!$B4212="","",'6.標準時間'!B4212)</f>
        <v/>
      </c>
      <c r="C4212" s="16" t="str">
        <f>IF('6.標準時間'!$C4212="","",'6.標準時間'!C4212)</f>
        <v/>
      </c>
      <c r="D4212" s="16" t="str">
        <f>IF('6.標準時間'!$C4212="","",'6.標準時間'!E4212)</f>
        <v/>
      </c>
      <c r="E4212" s="171" t="str">
        <f>IF('6.標準時間'!$C4212="","",'6.標準時間'!F4212)</f>
        <v/>
      </c>
      <c r="F4212" s="15" t="str">
        <f t="shared" si="130"/>
        <v/>
      </c>
      <c r="G4212" s="142" t="str">
        <f>IF('6.標準時間'!$C4212="","",'6.標準時間'!H4212)</f>
        <v/>
      </c>
      <c r="H4212" s="142" t="str">
        <f>IF('6.標準時間'!$C4212="","",'6.標準時間'!I4212)</f>
        <v/>
      </c>
      <c r="I4212" s="107" t="str">
        <f>IF(C4212="","",VLOOKUP($C4212,'7.工程別レート'!$C$6:$E$501,3,FALSE))</f>
        <v/>
      </c>
      <c r="J4212" s="108" t="str">
        <f>IF(C4212="","",VLOOKUP($C4212,'7.工程別レート'!$C$6:$E$501,2,FALSE))</f>
        <v/>
      </c>
      <c r="K4212" s="195" t="str">
        <f t="shared" si="131"/>
        <v/>
      </c>
    </row>
    <row r="4213" spans="2:11" ht="18" customHeight="1">
      <c r="B4213" s="16" t="str">
        <f>IF('6.標準時間'!$B4213="","",'6.標準時間'!B4213)</f>
        <v/>
      </c>
      <c r="C4213" s="16" t="str">
        <f>IF('6.標準時間'!$C4213="","",'6.標準時間'!C4213)</f>
        <v/>
      </c>
      <c r="D4213" s="16" t="str">
        <f>IF('6.標準時間'!$C4213="","",'6.標準時間'!E4213)</f>
        <v/>
      </c>
      <c r="E4213" s="171" t="str">
        <f>IF('6.標準時間'!$C4213="","",'6.標準時間'!F4213)</f>
        <v/>
      </c>
      <c r="F4213" s="15" t="str">
        <f t="shared" si="130"/>
        <v/>
      </c>
      <c r="G4213" s="142" t="str">
        <f>IF('6.標準時間'!$C4213="","",'6.標準時間'!H4213)</f>
        <v/>
      </c>
      <c r="H4213" s="142" t="str">
        <f>IF('6.標準時間'!$C4213="","",'6.標準時間'!I4213)</f>
        <v/>
      </c>
      <c r="I4213" s="107" t="str">
        <f>IF(C4213="","",VLOOKUP($C4213,'7.工程別レート'!$C$6:$E$501,3,FALSE))</f>
        <v/>
      </c>
      <c r="J4213" s="108" t="str">
        <f>IF(C4213="","",VLOOKUP($C4213,'7.工程別レート'!$C$6:$E$501,2,FALSE))</f>
        <v/>
      </c>
      <c r="K4213" s="195" t="str">
        <f t="shared" si="131"/>
        <v/>
      </c>
    </row>
    <row r="4214" spans="2:11" ht="18" customHeight="1">
      <c r="B4214" s="16" t="str">
        <f>IF('6.標準時間'!$B4214="","",'6.標準時間'!B4214)</f>
        <v/>
      </c>
      <c r="C4214" s="16" t="str">
        <f>IF('6.標準時間'!$C4214="","",'6.標準時間'!C4214)</f>
        <v/>
      </c>
      <c r="D4214" s="16" t="str">
        <f>IF('6.標準時間'!$C4214="","",'6.標準時間'!E4214)</f>
        <v/>
      </c>
      <c r="E4214" s="171" t="str">
        <f>IF('6.標準時間'!$C4214="","",'6.標準時間'!F4214)</f>
        <v/>
      </c>
      <c r="F4214" s="15" t="str">
        <f t="shared" si="130"/>
        <v/>
      </c>
      <c r="G4214" s="142" t="str">
        <f>IF('6.標準時間'!$C4214="","",'6.標準時間'!H4214)</f>
        <v/>
      </c>
      <c r="H4214" s="142" t="str">
        <f>IF('6.標準時間'!$C4214="","",'6.標準時間'!I4214)</f>
        <v/>
      </c>
      <c r="I4214" s="107" t="str">
        <f>IF(C4214="","",VLOOKUP($C4214,'7.工程別レート'!$C$6:$E$501,3,FALSE))</f>
        <v/>
      </c>
      <c r="J4214" s="108" t="str">
        <f>IF(C4214="","",VLOOKUP($C4214,'7.工程別レート'!$C$6:$E$501,2,FALSE))</f>
        <v/>
      </c>
      <c r="K4214" s="195" t="str">
        <f t="shared" si="131"/>
        <v/>
      </c>
    </row>
    <row r="4215" spans="2:11" ht="18" customHeight="1">
      <c r="B4215" s="16" t="str">
        <f>IF('6.標準時間'!$B4215="","",'6.標準時間'!B4215)</f>
        <v/>
      </c>
      <c r="C4215" s="16" t="str">
        <f>IF('6.標準時間'!$C4215="","",'6.標準時間'!C4215)</f>
        <v/>
      </c>
      <c r="D4215" s="16" t="str">
        <f>IF('6.標準時間'!$C4215="","",'6.標準時間'!E4215)</f>
        <v/>
      </c>
      <c r="E4215" s="171" t="str">
        <f>IF('6.標準時間'!$C4215="","",'6.標準時間'!F4215)</f>
        <v/>
      </c>
      <c r="F4215" s="15" t="str">
        <f t="shared" si="130"/>
        <v/>
      </c>
      <c r="G4215" s="142" t="str">
        <f>IF('6.標準時間'!$C4215="","",'6.標準時間'!H4215)</f>
        <v/>
      </c>
      <c r="H4215" s="142" t="str">
        <f>IF('6.標準時間'!$C4215="","",'6.標準時間'!I4215)</f>
        <v/>
      </c>
      <c r="I4215" s="107" t="str">
        <f>IF(C4215="","",VLOOKUP($C4215,'7.工程別レート'!$C$6:$E$501,3,FALSE))</f>
        <v/>
      </c>
      <c r="J4215" s="108" t="str">
        <f>IF(C4215="","",VLOOKUP($C4215,'7.工程別レート'!$C$6:$E$501,2,FALSE))</f>
        <v/>
      </c>
      <c r="K4215" s="195" t="str">
        <f t="shared" si="131"/>
        <v/>
      </c>
    </row>
    <row r="4216" spans="2:11" ht="18" customHeight="1">
      <c r="B4216" s="16" t="str">
        <f>IF('6.標準時間'!$B4216="","",'6.標準時間'!B4216)</f>
        <v/>
      </c>
      <c r="C4216" s="16" t="str">
        <f>IF('6.標準時間'!$C4216="","",'6.標準時間'!C4216)</f>
        <v/>
      </c>
      <c r="D4216" s="16" t="str">
        <f>IF('6.標準時間'!$C4216="","",'6.標準時間'!E4216)</f>
        <v/>
      </c>
      <c r="E4216" s="171" t="str">
        <f>IF('6.標準時間'!$C4216="","",'6.標準時間'!F4216)</f>
        <v/>
      </c>
      <c r="F4216" s="15" t="str">
        <f t="shared" si="130"/>
        <v/>
      </c>
      <c r="G4216" s="142" t="str">
        <f>IF('6.標準時間'!$C4216="","",'6.標準時間'!H4216)</f>
        <v/>
      </c>
      <c r="H4216" s="142" t="str">
        <f>IF('6.標準時間'!$C4216="","",'6.標準時間'!I4216)</f>
        <v/>
      </c>
      <c r="I4216" s="107" t="str">
        <f>IF(C4216="","",VLOOKUP($C4216,'7.工程別レート'!$C$6:$E$501,3,FALSE))</f>
        <v/>
      </c>
      <c r="J4216" s="108" t="str">
        <f>IF(C4216="","",VLOOKUP($C4216,'7.工程別レート'!$C$6:$E$501,2,FALSE))</f>
        <v/>
      </c>
      <c r="K4216" s="195" t="str">
        <f t="shared" si="131"/>
        <v/>
      </c>
    </row>
    <row r="4217" spans="2:11" ht="18" customHeight="1">
      <c r="B4217" s="16" t="str">
        <f>IF('6.標準時間'!$B4217="","",'6.標準時間'!B4217)</f>
        <v/>
      </c>
      <c r="C4217" s="16" t="str">
        <f>IF('6.標準時間'!$C4217="","",'6.標準時間'!C4217)</f>
        <v/>
      </c>
      <c r="D4217" s="16" t="str">
        <f>IF('6.標準時間'!$C4217="","",'6.標準時間'!E4217)</f>
        <v/>
      </c>
      <c r="E4217" s="171" t="str">
        <f>IF('6.標準時間'!$C4217="","",'6.標準時間'!F4217)</f>
        <v/>
      </c>
      <c r="F4217" s="15" t="str">
        <f t="shared" si="130"/>
        <v/>
      </c>
      <c r="G4217" s="142" t="str">
        <f>IF('6.標準時間'!$C4217="","",'6.標準時間'!H4217)</f>
        <v/>
      </c>
      <c r="H4217" s="142" t="str">
        <f>IF('6.標準時間'!$C4217="","",'6.標準時間'!I4217)</f>
        <v/>
      </c>
      <c r="I4217" s="107" t="str">
        <f>IF(C4217="","",VLOOKUP($C4217,'7.工程別レート'!$C$6:$E$501,3,FALSE))</f>
        <v/>
      </c>
      <c r="J4217" s="108" t="str">
        <f>IF(C4217="","",VLOOKUP($C4217,'7.工程別レート'!$C$6:$E$501,2,FALSE))</f>
        <v/>
      </c>
      <c r="K4217" s="195" t="str">
        <f t="shared" si="131"/>
        <v/>
      </c>
    </row>
    <row r="4218" spans="2:11" ht="18" customHeight="1">
      <c r="B4218" s="16" t="str">
        <f>IF('6.標準時間'!$B4218="","",'6.標準時間'!B4218)</f>
        <v/>
      </c>
      <c r="C4218" s="16" t="str">
        <f>IF('6.標準時間'!$C4218="","",'6.標準時間'!C4218)</f>
        <v/>
      </c>
      <c r="D4218" s="16" t="str">
        <f>IF('6.標準時間'!$C4218="","",'6.標準時間'!E4218)</f>
        <v/>
      </c>
      <c r="E4218" s="171" t="str">
        <f>IF('6.標準時間'!$C4218="","",'6.標準時間'!F4218)</f>
        <v/>
      </c>
      <c r="F4218" s="15" t="str">
        <f t="shared" si="130"/>
        <v/>
      </c>
      <c r="G4218" s="142" t="str">
        <f>IF('6.標準時間'!$C4218="","",'6.標準時間'!H4218)</f>
        <v/>
      </c>
      <c r="H4218" s="142" t="str">
        <f>IF('6.標準時間'!$C4218="","",'6.標準時間'!I4218)</f>
        <v/>
      </c>
      <c r="I4218" s="107" t="str">
        <f>IF(C4218="","",VLOOKUP($C4218,'7.工程別レート'!$C$6:$E$501,3,FALSE))</f>
        <v/>
      </c>
      <c r="J4218" s="108" t="str">
        <f>IF(C4218="","",VLOOKUP($C4218,'7.工程別レート'!$C$6:$E$501,2,FALSE))</f>
        <v/>
      </c>
      <c r="K4218" s="195" t="str">
        <f t="shared" si="131"/>
        <v/>
      </c>
    </row>
    <row r="4219" spans="2:11" ht="18" customHeight="1">
      <c r="B4219" s="16" t="str">
        <f>IF('6.標準時間'!$B4219="","",'6.標準時間'!B4219)</f>
        <v/>
      </c>
      <c r="C4219" s="16" t="str">
        <f>IF('6.標準時間'!$C4219="","",'6.標準時間'!C4219)</f>
        <v/>
      </c>
      <c r="D4219" s="16" t="str">
        <f>IF('6.標準時間'!$C4219="","",'6.標準時間'!E4219)</f>
        <v/>
      </c>
      <c r="E4219" s="171" t="str">
        <f>IF('6.標準時間'!$C4219="","",'6.標準時間'!F4219)</f>
        <v/>
      </c>
      <c r="F4219" s="15" t="str">
        <f t="shared" si="130"/>
        <v/>
      </c>
      <c r="G4219" s="142" t="str">
        <f>IF('6.標準時間'!$C4219="","",'6.標準時間'!H4219)</f>
        <v/>
      </c>
      <c r="H4219" s="142" t="str">
        <f>IF('6.標準時間'!$C4219="","",'6.標準時間'!I4219)</f>
        <v/>
      </c>
      <c r="I4219" s="107" t="str">
        <f>IF(C4219="","",VLOOKUP($C4219,'7.工程別レート'!$C$6:$E$501,3,FALSE))</f>
        <v/>
      </c>
      <c r="J4219" s="108" t="str">
        <f>IF(C4219="","",VLOOKUP($C4219,'7.工程別レート'!$C$6:$E$501,2,FALSE))</f>
        <v/>
      </c>
      <c r="K4219" s="195" t="str">
        <f t="shared" si="131"/>
        <v/>
      </c>
    </row>
    <row r="4220" spans="2:11" ht="18" customHeight="1">
      <c r="B4220" s="16" t="str">
        <f>IF('6.標準時間'!$B4220="","",'6.標準時間'!B4220)</f>
        <v/>
      </c>
      <c r="C4220" s="16" t="str">
        <f>IF('6.標準時間'!$C4220="","",'6.標準時間'!C4220)</f>
        <v/>
      </c>
      <c r="D4220" s="16" t="str">
        <f>IF('6.標準時間'!$C4220="","",'6.標準時間'!E4220)</f>
        <v/>
      </c>
      <c r="E4220" s="171" t="str">
        <f>IF('6.標準時間'!$C4220="","",'6.標準時間'!F4220)</f>
        <v/>
      </c>
      <c r="F4220" s="15" t="str">
        <f t="shared" si="130"/>
        <v/>
      </c>
      <c r="G4220" s="142" t="str">
        <f>IF('6.標準時間'!$C4220="","",'6.標準時間'!H4220)</f>
        <v/>
      </c>
      <c r="H4220" s="142" t="str">
        <f>IF('6.標準時間'!$C4220="","",'6.標準時間'!I4220)</f>
        <v/>
      </c>
      <c r="I4220" s="107" t="str">
        <f>IF(C4220="","",VLOOKUP($C4220,'7.工程別レート'!$C$6:$E$501,3,FALSE))</f>
        <v/>
      </c>
      <c r="J4220" s="108" t="str">
        <f>IF(C4220="","",VLOOKUP($C4220,'7.工程別レート'!$C$6:$E$501,2,FALSE))</f>
        <v/>
      </c>
      <c r="K4220" s="195" t="str">
        <f t="shared" si="131"/>
        <v/>
      </c>
    </row>
    <row r="4221" spans="2:11" ht="18" customHeight="1">
      <c r="B4221" s="16" t="str">
        <f>IF('6.標準時間'!$B4221="","",'6.標準時間'!B4221)</f>
        <v/>
      </c>
      <c r="C4221" s="16" t="str">
        <f>IF('6.標準時間'!$C4221="","",'6.標準時間'!C4221)</f>
        <v/>
      </c>
      <c r="D4221" s="16" t="str">
        <f>IF('6.標準時間'!$C4221="","",'6.標準時間'!E4221)</f>
        <v/>
      </c>
      <c r="E4221" s="171" t="str">
        <f>IF('6.標準時間'!$C4221="","",'6.標準時間'!F4221)</f>
        <v/>
      </c>
      <c r="F4221" s="15" t="str">
        <f t="shared" si="130"/>
        <v/>
      </c>
      <c r="G4221" s="142" t="str">
        <f>IF('6.標準時間'!$C4221="","",'6.標準時間'!H4221)</f>
        <v/>
      </c>
      <c r="H4221" s="142" t="str">
        <f>IF('6.標準時間'!$C4221="","",'6.標準時間'!I4221)</f>
        <v/>
      </c>
      <c r="I4221" s="107" t="str">
        <f>IF(C4221="","",VLOOKUP($C4221,'7.工程別レート'!$C$6:$E$501,3,FALSE))</f>
        <v/>
      </c>
      <c r="J4221" s="108" t="str">
        <f>IF(C4221="","",VLOOKUP($C4221,'7.工程別レート'!$C$6:$E$501,2,FALSE))</f>
        <v/>
      </c>
      <c r="K4221" s="195" t="str">
        <f t="shared" si="131"/>
        <v/>
      </c>
    </row>
    <row r="4222" spans="2:11" ht="18" customHeight="1">
      <c r="B4222" s="16" t="str">
        <f>IF('6.標準時間'!$B4222="","",'6.標準時間'!B4222)</f>
        <v/>
      </c>
      <c r="C4222" s="16" t="str">
        <f>IF('6.標準時間'!$C4222="","",'6.標準時間'!C4222)</f>
        <v/>
      </c>
      <c r="D4222" s="16" t="str">
        <f>IF('6.標準時間'!$C4222="","",'6.標準時間'!E4222)</f>
        <v/>
      </c>
      <c r="E4222" s="171" t="str">
        <f>IF('6.標準時間'!$C4222="","",'6.標準時間'!F4222)</f>
        <v/>
      </c>
      <c r="F4222" s="15" t="str">
        <f t="shared" si="130"/>
        <v/>
      </c>
      <c r="G4222" s="142" t="str">
        <f>IF('6.標準時間'!$C4222="","",'6.標準時間'!H4222)</f>
        <v/>
      </c>
      <c r="H4222" s="142" t="str">
        <f>IF('6.標準時間'!$C4222="","",'6.標準時間'!I4222)</f>
        <v/>
      </c>
      <c r="I4222" s="107" t="str">
        <f>IF(C4222="","",VLOOKUP($C4222,'7.工程別レート'!$C$6:$E$501,3,FALSE))</f>
        <v/>
      </c>
      <c r="J4222" s="108" t="str">
        <f>IF(C4222="","",VLOOKUP($C4222,'7.工程別レート'!$C$6:$E$501,2,FALSE))</f>
        <v/>
      </c>
      <c r="K4222" s="195" t="str">
        <f t="shared" si="131"/>
        <v/>
      </c>
    </row>
    <row r="4223" spans="2:11" ht="18" customHeight="1">
      <c r="B4223" s="16" t="str">
        <f>IF('6.標準時間'!$B4223="","",'6.標準時間'!B4223)</f>
        <v/>
      </c>
      <c r="C4223" s="16" t="str">
        <f>IF('6.標準時間'!$C4223="","",'6.標準時間'!C4223)</f>
        <v/>
      </c>
      <c r="D4223" s="16" t="str">
        <f>IF('6.標準時間'!$C4223="","",'6.標準時間'!E4223)</f>
        <v/>
      </c>
      <c r="E4223" s="171" t="str">
        <f>IF('6.標準時間'!$C4223="","",'6.標準時間'!F4223)</f>
        <v/>
      </c>
      <c r="F4223" s="15" t="str">
        <f t="shared" si="130"/>
        <v/>
      </c>
      <c r="G4223" s="142" t="str">
        <f>IF('6.標準時間'!$C4223="","",'6.標準時間'!H4223)</f>
        <v/>
      </c>
      <c r="H4223" s="142" t="str">
        <f>IF('6.標準時間'!$C4223="","",'6.標準時間'!I4223)</f>
        <v/>
      </c>
      <c r="I4223" s="107" t="str">
        <f>IF(C4223="","",VLOOKUP($C4223,'7.工程別レート'!$C$6:$E$501,3,FALSE))</f>
        <v/>
      </c>
      <c r="J4223" s="108" t="str">
        <f>IF(C4223="","",VLOOKUP($C4223,'7.工程別レート'!$C$6:$E$501,2,FALSE))</f>
        <v/>
      </c>
      <c r="K4223" s="195" t="str">
        <f t="shared" si="131"/>
        <v/>
      </c>
    </row>
    <row r="4224" spans="2:11" ht="18" customHeight="1">
      <c r="B4224" s="16" t="str">
        <f>IF('6.標準時間'!$B4224="","",'6.標準時間'!B4224)</f>
        <v/>
      </c>
      <c r="C4224" s="16" t="str">
        <f>IF('6.標準時間'!$C4224="","",'6.標準時間'!C4224)</f>
        <v/>
      </c>
      <c r="D4224" s="16" t="str">
        <f>IF('6.標準時間'!$C4224="","",'6.標準時間'!E4224)</f>
        <v/>
      </c>
      <c r="E4224" s="171" t="str">
        <f>IF('6.標準時間'!$C4224="","",'6.標準時間'!F4224)</f>
        <v/>
      </c>
      <c r="F4224" s="15" t="str">
        <f t="shared" si="130"/>
        <v/>
      </c>
      <c r="G4224" s="142" t="str">
        <f>IF('6.標準時間'!$C4224="","",'6.標準時間'!H4224)</f>
        <v/>
      </c>
      <c r="H4224" s="142" t="str">
        <f>IF('6.標準時間'!$C4224="","",'6.標準時間'!I4224)</f>
        <v/>
      </c>
      <c r="I4224" s="107" t="str">
        <f>IF(C4224="","",VLOOKUP($C4224,'7.工程別レート'!$C$6:$E$501,3,FALSE))</f>
        <v/>
      </c>
      <c r="J4224" s="108" t="str">
        <f>IF(C4224="","",VLOOKUP($C4224,'7.工程別レート'!$C$6:$E$501,2,FALSE))</f>
        <v/>
      </c>
      <c r="K4224" s="195" t="str">
        <f t="shared" si="131"/>
        <v/>
      </c>
    </row>
    <row r="4225" spans="2:11" ht="18" customHeight="1">
      <c r="B4225" s="16" t="str">
        <f>IF('6.標準時間'!$B4225="","",'6.標準時間'!B4225)</f>
        <v/>
      </c>
      <c r="C4225" s="16" t="str">
        <f>IF('6.標準時間'!$C4225="","",'6.標準時間'!C4225)</f>
        <v/>
      </c>
      <c r="D4225" s="16" t="str">
        <f>IF('6.標準時間'!$C4225="","",'6.標準時間'!E4225)</f>
        <v/>
      </c>
      <c r="E4225" s="171" t="str">
        <f>IF('6.標準時間'!$C4225="","",'6.標準時間'!F4225)</f>
        <v/>
      </c>
      <c r="F4225" s="15" t="str">
        <f t="shared" si="130"/>
        <v/>
      </c>
      <c r="G4225" s="142" t="str">
        <f>IF('6.標準時間'!$C4225="","",'6.標準時間'!H4225)</f>
        <v/>
      </c>
      <c r="H4225" s="142" t="str">
        <f>IF('6.標準時間'!$C4225="","",'6.標準時間'!I4225)</f>
        <v/>
      </c>
      <c r="I4225" s="107" t="str">
        <f>IF(C4225="","",VLOOKUP($C4225,'7.工程別レート'!$C$6:$E$501,3,FALSE))</f>
        <v/>
      </c>
      <c r="J4225" s="108" t="str">
        <f>IF(C4225="","",VLOOKUP($C4225,'7.工程別レート'!$C$6:$E$501,2,FALSE))</f>
        <v/>
      </c>
      <c r="K4225" s="195" t="str">
        <f t="shared" si="131"/>
        <v/>
      </c>
    </row>
    <row r="4226" spans="2:11" ht="18" customHeight="1">
      <c r="B4226" s="16" t="str">
        <f>IF('6.標準時間'!$B4226="","",'6.標準時間'!B4226)</f>
        <v/>
      </c>
      <c r="C4226" s="16" t="str">
        <f>IF('6.標準時間'!$C4226="","",'6.標準時間'!C4226)</f>
        <v/>
      </c>
      <c r="D4226" s="16" t="str">
        <f>IF('6.標準時間'!$C4226="","",'6.標準時間'!E4226)</f>
        <v/>
      </c>
      <c r="E4226" s="171" t="str">
        <f>IF('6.標準時間'!$C4226="","",'6.標準時間'!F4226)</f>
        <v/>
      </c>
      <c r="F4226" s="15" t="str">
        <f t="shared" si="130"/>
        <v/>
      </c>
      <c r="G4226" s="142" t="str">
        <f>IF('6.標準時間'!$C4226="","",'6.標準時間'!H4226)</f>
        <v/>
      </c>
      <c r="H4226" s="142" t="str">
        <f>IF('6.標準時間'!$C4226="","",'6.標準時間'!I4226)</f>
        <v/>
      </c>
      <c r="I4226" s="107" t="str">
        <f>IF(C4226="","",VLOOKUP($C4226,'7.工程別レート'!$C$6:$E$501,3,FALSE))</f>
        <v/>
      </c>
      <c r="J4226" s="108" t="str">
        <f>IF(C4226="","",VLOOKUP($C4226,'7.工程別レート'!$C$6:$E$501,2,FALSE))</f>
        <v/>
      </c>
      <c r="K4226" s="195" t="str">
        <f t="shared" si="131"/>
        <v/>
      </c>
    </row>
    <row r="4227" spans="2:11" ht="18" customHeight="1">
      <c r="B4227" s="16" t="str">
        <f>IF('6.標準時間'!$B4227="","",'6.標準時間'!B4227)</f>
        <v/>
      </c>
      <c r="C4227" s="16" t="str">
        <f>IF('6.標準時間'!$C4227="","",'6.標準時間'!C4227)</f>
        <v/>
      </c>
      <c r="D4227" s="16" t="str">
        <f>IF('6.標準時間'!$C4227="","",'6.標準時間'!E4227)</f>
        <v/>
      </c>
      <c r="E4227" s="171" t="str">
        <f>IF('6.標準時間'!$C4227="","",'6.標準時間'!F4227)</f>
        <v/>
      </c>
      <c r="F4227" s="15" t="str">
        <f t="shared" si="130"/>
        <v/>
      </c>
      <c r="G4227" s="142" t="str">
        <f>IF('6.標準時間'!$C4227="","",'6.標準時間'!H4227)</f>
        <v/>
      </c>
      <c r="H4227" s="142" t="str">
        <f>IF('6.標準時間'!$C4227="","",'6.標準時間'!I4227)</f>
        <v/>
      </c>
      <c r="I4227" s="107" t="str">
        <f>IF(C4227="","",VLOOKUP($C4227,'7.工程別レート'!$C$6:$E$501,3,FALSE))</f>
        <v/>
      </c>
      <c r="J4227" s="108" t="str">
        <f>IF(C4227="","",VLOOKUP($C4227,'7.工程別レート'!$C$6:$E$501,2,FALSE))</f>
        <v/>
      </c>
      <c r="K4227" s="195" t="str">
        <f t="shared" si="131"/>
        <v/>
      </c>
    </row>
    <row r="4228" spans="2:11" ht="18" customHeight="1">
      <c r="B4228" s="16" t="str">
        <f>IF('6.標準時間'!$B4228="","",'6.標準時間'!B4228)</f>
        <v/>
      </c>
      <c r="C4228" s="16" t="str">
        <f>IF('6.標準時間'!$C4228="","",'6.標準時間'!C4228)</f>
        <v/>
      </c>
      <c r="D4228" s="16" t="str">
        <f>IF('6.標準時間'!$C4228="","",'6.標準時間'!E4228)</f>
        <v/>
      </c>
      <c r="E4228" s="171" t="str">
        <f>IF('6.標準時間'!$C4228="","",'6.標準時間'!F4228)</f>
        <v/>
      </c>
      <c r="F4228" s="15" t="str">
        <f t="shared" si="130"/>
        <v/>
      </c>
      <c r="G4228" s="142" t="str">
        <f>IF('6.標準時間'!$C4228="","",'6.標準時間'!H4228)</f>
        <v/>
      </c>
      <c r="H4228" s="142" t="str">
        <f>IF('6.標準時間'!$C4228="","",'6.標準時間'!I4228)</f>
        <v/>
      </c>
      <c r="I4228" s="107" t="str">
        <f>IF(C4228="","",VLOOKUP($C4228,'7.工程別レート'!$C$6:$E$501,3,FALSE))</f>
        <v/>
      </c>
      <c r="J4228" s="108" t="str">
        <f>IF(C4228="","",VLOOKUP($C4228,'7.工程別レート'!$C$6:$E$501,2,FALSE))</f>
        <v/>
      </c>
      <c r="K4228" s="195" t="str">
        <f t="shared" si="131"/>
        <v/>
      </c>
    </row>
    <row r="4229" spans="2:11" ht="18" customHeight="1">
      <c r="B4229" s="16" t="str">
        <f>IF('6.標準時間'!$B4229="","",'6.標準時間'!B4229)</f>
        <v/>
      </c>
      <c r="C4229" s="16" t="str">
        <f>IF('6.標準時間'!$C4229="","",'6.標準時間'!C4229)</f>
        <v/>
      </c>
      <c r="D4229" s="16" t="str">
        <f>IF('6.標準時間'!$C4229="","",'6.標準時間'!E4229)</f>
        <v/>
      </c>
      <c r="E4229" s="171" t="str">
        <f>IF('6.標準時間'!$C4229="","",'6.標準時間'!F4229)</f>
        <v/>
      </c>
      <c r="F4229" s="15" t="str">
        <f t="shared" si="130"/>
        <v/>
      </c>
      <c r="G4229" s="142" t="str">
        <f>IF('6.標準時間'!$C4229="","",'6.標準時間'!H4229)</f>
        <v/>
      </c>
      <c r="H4229" s="142" t="str">
        <f>IF('6.標準時間'!$C4229="","",'6.標準時間'!I4229)</f>
        <v/>
      </c>
      <c r="I4229" s="107" t="str">
        <f>IF(C4229="","",VLOOKUP($C4229,'7.工程別レート'!$C$6:$E$501,3,FALSE))</f>
        <v/>
      </c>
      <c r="J4229" s="108" t="str">
        <f>IF(C4229="","",VLOOKUP($C4229,'7.工程別レート'!$C$6:$E$501,2,FALSE))</f>
        <v/>
      </c>
      <c r="K4229" s="195" t="str">
        <f t="shared" si="131"/>
        <v/>
      </c>
    </row>
    <row r="4230" spans="2:11" ht="18" customHeight="1">
      <c r="B4230" s="16" t="str">
        <f>IF('6.標準時間'!$B4230="","",'6.標準時間'!B4230)</f>
        <v/>
      </c>
      <c r="C4230" s="16" t="str">
        <f>IF('6.標準時間'!$C4230="","",'6.標準時間'!C4230)</f>
        <v/>
      </c>
      <c r="D4230" s="16" t="str">
        <f>IF('6.標準時間'!$C4230="","",'6.標準時間'!E4230)</f>
        <v/>
      </c>
      <c r="E4230" s="171" t="str">
        <f>IF('6.標準時間'!$C4230="","",'6.標準時間'!F4230)</f>
        <v/>
      </c>
      <c r="F4230" s="15" t="str">
        <f t="shared" ref="F4230:F4293" si="132">C4230&amp;D4230</f>
        <v/>
      </c>
      <c r="G4230" s="142" t="str">
        <f>IF('6.標準時間'!$C4230="","",'6.標準時間'!H4230)</f>
        <v/>
      </c>
      <c r="H4230" s="142" t="str">
        <f>IF('6.標準時間'!$C4230="","",'6.標準時間'!I4230)</f>
        <v/>
      </c>
      <c r="I4230" s="107" t="str">
        <f>IF(C4230="","",VLOOKUP($C4230,'7.工程別レート'!$C$6:$E$501,3,FALSE))</f>
        <v/>
      </c>
      <c r="J4230" s="108" t="str">
        <f>IF(C4230="","",VLOOKUP($C4230,'7.工程別レート'!$C$6:$E$501,2,FALSE))</f>
        <v/>
      </c>
      <c r="K4230" s="195" t="str">
        <f t="shared" si="131"/>
        <v/>
      </c>
    </row>
    <row r="4231" spans="2:11" ht="18" customHeight="1">
      <c r="B4231" s="16" t="str">
        <f>IF('6.標準時間'!$B4231="","",'6.標準時間'!B4231)</f>
        <v/>
      </c>
      <c r="C4231" s="16" t="str">
        <f>IF('6.標準時間'!$C4231="","",'6.標準時間'!C4231)</f>
        <v/>
      </c>
      <c r="D4231" s="16" t="str">
        <f>IF('6.標準時間'!$C4231="","",'6.標準時間'!E4231)</f>
        <v/>
      </c>
      <c r="E4231" s="171" t="str">
        <f>IF('6.標準時間'!$C4231="","",'6.標準時間'!F4231)</f>
        <v/>
      </c>
      <c r="F4231" s="15" t="str">
        <f t="shared" si="132"/>
        <v/>
      </c>
      <c r="G4231" s="142" t="str">
        <f>IF('6.標準時間'!$C4231="","",'6.標準時間'!H4231)</f>
        <v/>
      </c>
      <c r="H4231" s="142" t="str">
        <f>IF('6.標準時間'!$C4231="","",'6.標準時間'!I4231)</f>
        <v/>
      </c>
      <c r="I4231" s="107" t="str">
        <f>IF(C4231="","",VLOOKUP($C4231,'7.工程別レート'!$C$6:$E$501,3,FALSE))</f>
        <v/>
      </c>
      <c r="J4231" s="108" t="str">
        <f>IF(C4231="","",VLOOKUP($C4231,'7.工程別レート'!$C$6:$E$501,2,FALSE))</f>
        <v/>
      </c>
      <c r="K4231" s="195" t="str">
        <f t="shared" ref="K4231:K4294" si="133">IF(ISERROR((G4231*I4231)+(H4231*J4231)),"",(G4231*I4231)+(H4231*J4231))</f>
        <v/>
      </c>
    </row>
    <row r="4232" spans="2:11" ht="18" customHeight="1">
      <c r="B4232" s="16" t="str">
        <f>IF('6.標準時間'!$B4232="","",'6.標準時間'!B4232)</f>
        <v/>
      </c>
      <c r="C4232" s="16" t="str">
        <f>IF('6.標準時間'!$C4232="","",'6.標準時間'!C4232)</f>
        <v/>
      </c>
      <c r="D4232" s="16" t="str">
        <f>IF('6.標準時間'!$C4232="","",'6.標準時間'!E4232)</f>
        <v/>
      </c>
      <c r="E4232" s="171" t="str">
        <f>IF('6.標準時間'!$C4232="","",'6.標準時間'!F4232)</f>
        <v/>
      </c>
      <c r="F4232" s="15" t="str">
        <f t="shared" si="132"/>
        <v/>
      </c>
      <c r="G4232" s="142" t="str">
        <f>IF('6.標準時間'!$C4232="","",'6.標準時間'!H4232)</f>
        <v/>
      </c>
      <c r="H4232" s="142" t="str">
        <f>IF('6.標準時間'!$C4232="","",'6.標準時間'!I4232)</f>
        <v/>
      </c>
      <c r="I4232" s="107" t="str">
        <f>IF(C4232="","",VLOOKUP($C4232,'7.工程別レート'!$C$6:$E$501,3,FALSE))</f>
        <v/>
      </c>
      <c r="J4232" s="108" t="str">
        <f>IF(C4232="","",VLOOKUP($C4232,'7.工程別レート'!$C$6:$E$501,2,FALSE))</f>
        <v/>
      </c>
      <c r="K4232" s="195" t="str">
        <f t="shared" si="133"/>
        <v/>
      </c>
    </row>
    <row r="4233" spans="2:11" ht="18" customHeight="1">
      <c r="B4233" s="16" t="str">
        <f>IF('6.標準時間'!$B4233="","",'6.標準時間'!B4233)</f>
        <v/>
      </c>
      <c r="C4233" s="16" t="str">
        <f>IF('6.標準時間'!$C4233="","",'6.標準時間'!C4233)</f>
        <v/>
      </c>
      <c r="D4233" s="16" t="str">
        <f>IF('6.標準時間'!$C4233="","",'6.標準時間'!E4233)</f>
        <v/>
      </c>
      <c r="E4233" s="171" t="str">
        <f>IF('6.標準時間'!$C4233="","",'6.標準時間'!F4233)</f>
        <v/>
      </c>
      <c r="F4233" s="15" t="str">
        <f t="shared" si="132"/>
        <v/>
      </c>
      <c r="G4233" s="142" t="str">
        <f>IF('6.標準時間'!$C4233="","",'6.標準時間'!H4233)</f>
        <v/>
      </c>
      <c r="H4233" s="142" t="str">
        <f>IF('6.標準時間'!$C4233="","",'6.標準時間'!I4233)</f>
        <v/>
      </c>
      <c r="I4233" s="107" t="str">
        <f>IF(C4233="","",VLOOKUP($C4233,'7.工程別レート'!$C$6:$E$501,3,FALSE))</f>
        <v/>
      </c>
      <c r="J4233" s="108" t="str">
        <f>IF(C4233="","",VLOOKUP($C4233,'7.工程別レート'!$C$6:$E$501,2,FALSE))</f>
        <v/>
      </c>
      <c r="K4233" s="195" t="str">
        <f t="shared" si="133"/>
        <v/>
      </c>
    </row>
    <row r="4234" spans="2:11" ht="18" customHeight="1">
      <c r="B4234" s="16" t="str">
        <f>IF('6.標準時間'!$B4234="","",'6.標準時間'!B4234)</f>
        <v/>
      </c>
      <c r="C4234" s="16" t="str">
        <f>IF('6.標準時間'!$C4234="","",'6.標準時間'!C4234)</f>
        <v/>
      </c>
      <c r="D4234" s="16" t="str">
        <f>IF('6.標準時間'!$C4234="","",'6.標準時間'!E4234)</f>
        <v/>
      </c>
      <c r="E4234" s="171" t="str">
        <f>IF('6.標準時間'!$C4234="","",'6.標準時間'!F4234)</f>
        <v/>
      </c>
      <c r="F4234" s="15" t="str">
        <f t="shared" si="132"/>
        <v/>
      </c>
      <c r="G4234" s="142" t="str">
        <f>IF('6.標準時間'!$C4234="","",'6.標準時間'!H4234)</f>
        <v/>
      </c>
      <c r="H4234" s="142" t="str">
        <f>IF('6.標準時間'!$C4234="","",'6.標準時間'!I4234)</f>
        <v/>
      </c>
      <c r="I4234" s="107" t="str">
        <f>IF(C4234="","",VLOOKUP($C4234,'7.工程別レート'!$C$6:$E$501,3,FALSE))</f>
        <v/>
      </c>
      <c r="J4234" s="108" t="str">
        <f>IF(C4234="","",VLOOKUP($C4234,'7.工程別レート'!$C$6:$E$501,2,FALSE))</f>
        <v/>
      </c>
      <c r="K4234" s="195" t="str">
        <f t="shared" si="133"/>
        <v/>
      </c>
    </row>
    <row r="4235" spans="2:11" ht="18" customHeight="1">
      <c r="B4235" s="16" t="str">
        <f>IF('6.標準時間'!$B4235="","",'6.標準時間'!B4235)</f>
        <v/>
      </c>
      <c r="C4235" s="16" t="str">
        <f>IF('6.標準時間'!$C4235="","",'6.標準時間'!C4235)</f>
        <v/>
      </c>
      <c r="D4235" s="16" t="str">
        <f>IF('6.標準時間'!$C4235="","",'6.標準時間'!E4235)</f>
        <v/>
      </c>
      <c r="E4235" s="171" t="str">
        <f>IF('6.標準時間'!$C4235="","",'6.標準時間'!F4235)</f>
        <v/>
      </c>
      <c r="F4235" s="15" t="str">
        <f t="shared" si="132"/>
        <v/>
      </c>
      <c r="G4235" s="142" t="str">
        <f>IF('6.標準時間'!$C4235="","",'6.標準時間'!H4235)</f>
        <v/>
      </c>
      <c r="H4235" s="142" t="str">
        <f>IF('6.標準時間'!$C4235="","",'6.標準時間'!I4235)</f>
        <v/>
      </c>
      <c r="I4235" s="107" t="str">
        <f>IF(C4235="","",VLOOKUP($C4235,'7.工程別レート'!$C$6:$E$501,3,FALSE))</f>
        <v/>
      </c>
      <c r="J4235" s="108" t="str">
        <f>IF(C4235="","",VLOOKUP($C4235,'7.工程別レート'!$C$6:$E$501,2,FALSE))</f>
        <v/>
      </c>
      <c r="K4235" s="195" t="str">
        <f t="shared" si="133"/>
        <v/>
      </c>
    </row>
    <row r="4236" spans="2:11" ht="18" customHeight="1">
      <c r="B4236" s="16" t="str">
        <f>IF('6.標準時間'!$B4236="","",'6.標準時間'!B4236)</f>
        <v/>
      </c>
      <c r="C4236" s="16" t="str">
        <f>IF('6.標準時間'!$C4236="","",'6.標準時間'!C4236)</f>
        <v/>
      </c>
      <c r="D4236" s="16" t="str">
        <f>IF('6.標準時間'!$C4236="","",'6.標準時間'!E4236)</f>
        <v/>
      </c>
      <c r="E4236" s="171" t="str">
        <f>IF('6.標準時間'!$C4236="","",'6.標準時間'!F4236)</f>
        <v/>
      </c>
      <c r="F4236" s="15" t="str">
        <f t="shared" si="132"/>
        <v/>
      </c>
      <c r="G4236" s="142" t="str">
        <f>IF('6.標準時間'!$C4236="","",'6.標準時間'!H4236)</f>
        <v/>
      </c>
      <c r="H4236" s="142" t="str">
        <f>IF('6.標準時間'!$C4236="","",'6.標準時間'!I4236)</f>
        <v/>
      </c>
      <c r="I4236" s="107" t="str">
        <f>IF(C4236="","",VLOOKUP($C4236,'7.工程別レート'!$C$6:$E$501,3,FALSE))</f>
        <v/>
      </c>
      <c r="J4236" s="108" t="str">
        <f>IF(C4236="","",VLOOKUP($C4236,'7.工程別レート'!$C$6:$E$501,2,FALSE))</f>
        <v/>
      </c>
      <c r="K4236" s="195" t="str">
        <f t="shared" si="133"/>
        <v/>
      </c>
    </row>
    <row r="4237" spans="2:11" ht="18" customHeight="1">
      <c r="B4237" s="16" t="str">
        <f>IF('6.標準時間'!$B4237="","",'6.標準時間'!B4237)</f>
        <v/>
      </c>
      <c r="C4237" s="16" t="str">
        <f>IF('6.標準時間'!$C4237="","",'6.標準時間'!C4237)</f>
        <v/>
      </c>
      <c r="D4237" s="16" t="str">
        <f>IF('6.標準時間'!$C4237="","",'6.標準時間'!E4237)</f>
        <v/>
      </c>
      <c r="E4237" s="171" t="str">
        <f>IF('6.標準時間'!$C4237="","",'6.標準時間'!F4237)</f>
        <v/>
      </c>
      <c r="F4237" s="15" t="str">
        <f t="shared" si="132"/>
        <v/>
      </c>
      <c r="G4237" s="142" t="str">
        <f>IF('6.標準時間'!$C4237="","",'6.標準時間'!H4237)</f>
        <v/>
      </c>
      <c r="H4237" s="142" t="str">
        <f>IF('6.標準時間'!$C4237="","",'6.標準時間'!I4237)</f>
        <v/>
      </c>
      <c r="I4237" s="107" t="str">
        <f>IF(C4237="","",VLOOKUP($C4237,'7.工程別レート'!$C$6:$E$501,3,FALSE))</f>
        <v/>
      </c>
      <c r="J4237" s="108" t="str">
        <f>IF(C4237="","",VLOOKUP($C4237,'7.工程別レート'!$C$6:$E$501,2,FALSE))</f>
        <v/>
      </c>
      <c r="K4237" s="195" t="str">
        <f t="shared" si="133"/>
        <v/>
      </c>
    </row>
    <row r="4238" spans="2:11" ht="18" customHeight="1">
      <c r="B4238" s="16" t="str">
        <f>IF('6.標準時間'!$B4238="","",'6.標準時間'!B4238)</f>
        <v/>
      </c>
      <c r="C4238" s="16" t="str">
        <f>IF('6.標準時間'!$C4238="","",'6.標準時間'!C4238)</f>
        <v/>
      </c>
      <c r="D4238" s="16" t="str">
        <f>IF('6.標準時間'!$C4238="","",'6.標準時間'!E4238)</f>
        <v/>
      </c>
      <c r="E4238" s="171" t="str">
        <f>IF('6.標準時間'!$C4238="","",'6.標準時間'!F4238)</f>
        <v/>
      </c>
      <c r="F4238" s="15" t="str">
        <f t="shared" si="132"/>
        <v/>
      </c>
      <c r="G4238" s="142" t="str">
        <f>IF('6.標準時間'!$C4238="","",'6.標準時間'!H4238)</f>
        <v/>
      </c>
      <c r="H4238" s="142" t="str">
        <f>IF('6.標準時間'!$C4238="","",'6.標準時間'!I4238)</f>
        <v/>
      </c>
      <c r="I4238" s="107" t="str">
        <f>IF(C4238="","",VLOOKUP($C4238,'7.工程別レート'!$C$6:$E$501,3,FALSE))</f>
        <v/>
      </c>
      <c r="J4238" s="108" t="str">
        <f>IF(C4238="","",VLOOKUP($C4238,'7.工程別レート'!$C$6:$E$501,2,FALSE))</f>
        <v/>
      </c>
      <c r="K4238" s="195" t="str">
        <f t="shared" si="133"/>
        <v/>
      </c>
    </row>
    <row r="4239" spans="2:11" ht="18" customHeight="1">
      <c r="B4239" s="16" t="str">
        <f>IF('6.標準時間'!$B4239="","",'6.標準時間'!B4239)</f>
        <v/>
      </c>
      <c r="C4239" s="16" t="str">
        <f>IF('6.標準時間'!$C4239="","",'6.標準時間'!C4239)</f>
        <v/>
      </c>
      <c r="D4239" s="16" t="str">
        <f>IF('6.標準時間'!$C4239="","",'6.標準時間'!E4239)</f>
        <v/>
      </c>
      <c r="E4239" s="171" t="str">
        <f>IF('6.標準時間'!$C4239="","",'6.標準時間'!F4239)</f>
        <v/>
      </c>
      <c r="F4239" s="15" t="str">
        <f t="shared" si="132"/>
        <v/>
      </c>
      <c r="G4239" s="142" t="str">
        <f>IF('6.標準時間'!$C4239="","",'6.標準時間'!H4239)</f>
        <v/>
      </c>
      <c r="H4239" s="142" t="str">
        <f>IF('6.標準時間'!$C4239="","",'6.標準時間'!I4239)</f>
        <v/>
      </c>
      <c r="I4239" s="107" t="str">
        <f>IF(C4239="","",VLOOKUP($C4239,'7.工程別レート'!$C$6:$E$501,3,FALSE))</f>
        <v/>
      </c>
      <c r="J4239" s="108" t="str">
        <f>IF(C4239="","",VLOOKUP($C4239,'7.工程別レート'!$C$6:$E$501,2,FALSE))</f>
        <v/>
      </c>
      <c r="K4239" s="195" t="str">
        <f t="shared" si="133"/>
        <v/>
      </c>
    </row>
    <row r="4240" spans="2:11" ht="18" customHeight="1">
      <c r="B4240" s="16" t="str">
        <f>IF('6.標準時間'!$B4240="","",'6.標準時間'!B4240)</f>
        <v/>
      </c>
      <c r="C4240" s="16" t="str">
        <f>IF('6.標準時間'!$C4240="","",'6.標準時間'!C4240)</f>
        <v/>
      </c>
      <c r="D4240" s="16" t="str">
        <f>IF('6.標準時間'!$C4240="","",'6.標準時間'!E4240)</f>
        <v/>
      </c>
      <c r="E4240" s="171" t="str">
        <f>IF('6.標準時間'!$C4240="","",'6.標準時間'!F4240)</f>
        <v/>
      </c>
      <c r="F4240" s="15" t="str">
        <f t="shared" si="132"/>
        <v/>
      </c>
      <c r="G4240" s="142" t="str">
        <f>IF('6.標準時間'!$C4240="","",'6.標準時間'!H4240)</f>
        <v/>
      </c>
      <c r="H4240" s="142" t="str">
        <f>IF('6.標準時間'!$C4240="","",'6.標準時間'!I4240)</f>
        <v/>
      </c>
      <c r="I4240" s="107" t="str">
        <f>IF(C4240="","",VLOOKUP($C4240,'7.工程別レート'!$C$6:$E$501,3,FALSE))</f>
        <v/>
      </c>
      <c r="J4240" s="108" t="str">
        <f>IF(C4240="","",VLOOKUP($C4240,'7.工程別レート'!$C$6:$E$501,2,FALSE))</f>
        <v/>
      </c>
      <c r="K4240" s="195" t="str">
        <f t="shared" si="133"/>
        <v/>
      </c>
    </row>
    <row r="4241" spans="2:11" ht="18" customHeight="1">
      <c r="B4241" s="16" t="str">
        <f>IF('6.標準時間'!$B4241="","",'6.標準時間'!B4241)</f>
        <v/>
      </c>
      <c r="C4241" s="16" t="str">
        <f>IF('6.標準時間'!$C4241="","",'6.標準時間'!C4241)</f>
        <v/>
      </c>
      <c r="D4241" s="16" t="str">
        <f>IF('6.標準時間'!$C4241="","",'6.標準時間'!E4241)</f>
        <v/>
      </c>
      <c r="E4241" s="171" t="str">
        <f>IF('6.標準時間'!$C4241="","",'6.標準時間'!F4241)</f>
        <v/>
      </c>
      <c r="F4241" s="15" t="str">
        <f t="shared" si="132"/>
        <v/>
      </c>
      <c r="G4241" s="142" t="str">
        <f>IF('6.標準時間'!$C4241="","",'6.標準時間'!H4241)</f>
        <v/>
      </c>
      <c r="H4241" s="142" t="str">
        <f>IF('6.標準時間'!$C4241="","",'6.標準時間'!I4241)</f>
        <v/>
      </c>
      <c r="I4241" s="107" t="str">
        <f>IF(C4241="","",VLOOKUP($C4241,'7.工程別レート'!$C$6:$E$501,3,FALSE))</f>
        <v/>
      </c>
      <c r="J4241" s="108" t="str">
        <f>IF(C4241="","",VLOOKUP($C4241,'7.工程別レート'!$C$6:$E$501,2,FALSE))</f>
        <v/>
      </c>
      <c r="K4241" s="195" t="str">
        <f t="shared" si="133"/>
        <v/>
      </c>
    </row>
    <row r="4242" spans="2:11" ht="18" customHeight="1">
      <c r="B4242" s="16" t="str">
        <f>IF('6.標準時間'!$B4242="","",'6.標準時間'!B4242)</f>
        <v/>
      </c>
      <c r="C4242" s="16" t="str">
        <f>IF('6.標準時間'!$C4242="","",'6.標準時間'!C4242)</f>
        <v/>
      </c>
      <c r="D4242" s="16" t="str">
        <f>IF('6.標準時間'!$C4242="","",'6.標準時間'!E4242)</f>
        <v/>
      </c>
      <c r="E4242" s="171" t="str">
        <f>IF('6.標準時間'!$C4242="","",'6.標準時間'!F4242)</f>
        <v/>
      </c>
      <c r="F4242" s="15" t="str">
        <f t="shared" si="132"/>
        <v/>
      </c>
      <c r="G4242" s="142" t="str">
        <f>IF('6.標準時間'!$C4242="","",'6.標準時間'!H4242)</f>
        <v/>
      </c>
      <c r="H4242" s="142" t="str">
        <f>IF('6.標準時間'!$C4242="","",'6.標準時間'!I4242)</f>
        <v/>
      </c>
      <c r="I4242" s="107" t="str">
        <f>IF(C4242="","",VLOOKUP($C4242,'7.工程別レート'!$C$6:$E$501,3,FALSE))</f>
        <v/>
      </c>
      <c r="J4242" s="108" t="str">
        <f>IF(C4242="","",VLOOKUP($C4242,'7.工程別レート'!$C$6:$E$501,2,FALSE))</f>
        <v/>
      </c>
      <c r="K4242" s="195" t="str">
        <f t="shared" si="133"/>
        <v/>
      </c>
    </row>
    <row r="4243" spans="2:11" ht="18" customHeight="1">
      <c r="B4243" s="16" t="str">
        <f>IF('6.標準時間'!$B4243="","",'6.標準時間'!B4243)</f>
        <v/>
      </c>
      <c r="C4243" s="16" t="str">
        <f>IF('6.標準時間'!$C4243="","",'6.標準時間'!C4243)</f>
        <v/>
      </c>
      <c r="D4243" s="16" t="str">
        <f>IF('6.標準時間'!$C4243="","",'6.標準時間'!E4243)</f>
        <v/>
      </c>
      <c r="E4243" s="171" t="str">
        <f>IF('6.標準時間'!$C4243="","",'6.標準時間'!F4243)</f>
        <v/>
      </c>
      <c r="F4243" s="15" t="str">
        <f t="shared" si="132"/>
        <v/>
      </c>
      <c r="G4243" s="142" t="str">
        <f>IF('6.標準時間'!$C4243="","",'6.標準時間'!H4243)</f>
        <v/>
      </c>
      <c r="H4243" s="142" t="str">
        <f>IF('6.標準時間'!$C4243="","",'6.標準時間'!I4243)</f>
        <v/>
      </c>
      <c r="I4243" s="107" t="str">
        <f>IF(C4243="","",VLOOKUP($C4243,'7.工程別レート'!$C$6:$E$501,3,FALSE))</f>
        <v/>
      </c>
      <c r="J4243" s="108" t="str">
        <f>IF(C4243="","",VLOOKUP($C4243,'7.工程別レート'!$C$6:$E$501,2,FALSE))</f>
        <v/>
      </c>
      <c r="K4243" s="195" t="str">
        <f t="shared" si="133"/>
        <v/>
      </c>
    </row>
    <row r="4244" spans="2:11" ht="18" customHeight="1">
      <c r="B4244" s="16" t="str">
        <f>IF('6.標準時間'!$B4244="","",'6.標準時間'!B4244)</f>
        <v/>
      </c>
      <c r="C4244" s="16" t="str">
        <f>IF('6.標準時間'!$C4244="","",'6.標準時間'!C4244)</f>
        <v/>
      </c>
      <c r="D4244" s="16" t="str">
        <f>IF('6.標準時間'!$C4244="","",'6.標準時間'!E4244)</f>
        <v/>
      </c>
      <c r="E4244" s="171" t="str">
        <f>IF('6.標準時間'!$C4244="","",'6.標準時間'!F4244)</f>
        <v/>
      </c>
      <c r="F4244" s="15" t="str">
        <f t="shared" si="132"/>
        <v/>
      </c>
      <c r="G4244" s="142" t="str">
        <f>IF('6.標準時間'!$C4244="","",'6.標準時間'!H4244)</f>
        <v/>
      </c>
      <c r="H4244" s="142" t="str">
        <f>IF('6.標準時間'!$C4244="","",'6.標準時間'!I4244)</f>
        <v/>
      </c>
      <c r="I4244" s="107" t="str">
        <f>IF(C4244="","",VLOOKUP($C4244,'7.工程別レート'!$C$6:$E$501,3,FALSE))</f>
        <v/>
      </c>
      <c r="J4244" s="108" t="str">
        <f>IF(C4244="","",VLOOKUP($C4244,'7.工程別レート'!$C$6:$E$501,2,FALSE))</f>
        <v/>
      </c>
      <c r="K4244" s="195" t="str">
        <f t="shared" si="133"/>
        <v/>
      </c>
    </row>
    <row r="4245" spans="2:11" ht="18" customHeight="1">
      <c r="B4245" s="16" t="str">
        <f>IF('6.標準時間'!$B4245="","",'6.標準時間'!B4245)</f>
        <v/>
      </c>
      <c r="C4245" s="16" t="str">
        <f>IF('6.標準時間'!$C4245="","",'6.標準時間'!C4245)</f>
        <v/>
      </c>
      <c r="D4245" s="16" t="str">
        <f>IF('6.標準時間'!$C4245="","",'6.標準時間'!E4245)</f>
        <v/>
      </c>
      <c r="E4245" s="171" t="str">
        <f>IF('6.標準時間'!$C4245="","",'6.標準時間'!F4245)</f>
        <v/>
      </c>
      <c r="F4245" s="15" t="str">
        <f t="shared" si="132"/>
        <v/>
      </c>
      <c r="G4245" s="142" t="str">
        <f>IF('6.標準時間'!$C4245="","",'6.標準時間'!H4245)</f>
        <v/>
      </c>
      <c r="H4245" s="142" t="str">
        <f>IF('6.標準時間'!$C4245="","",'6.標準時間'!I4245)</f>
        <v/>
      </c>
      <c r="I4245" s="107" t="str">
        <f>IF(C4245="","",VLOOKUP($C4245,'7.工程別レート'!$C$6:$E$501,3,FALSE))</f>
        <v/>
      </c>
      <c r="J4245" s="108" t="str">
        <f>IF(C4245="","",VLOOKUP($C4245,'7.工程別レート'!$C$6:$E$501,2,FALSE))</f>
        <v/>
      </c>
      <c r="K4245" s="195" t="str">
        <f t="shared" si="133"/>
        <v/>
      </c>
    </row>
    <row r="4246" spans="2:11" ht="18" customHeight="1">
      <c r="B4246" s="16" t="str">
        <f>IF('6.標準時間'!$B4246="","",'6.標準時間'!B4246)</f>
        <v/>
      </c>
      <c r="C4246" s="16" t="str">
        <f>IF('6.標準時間'!$C4246="","",'6.標準時間'!C4246)</f>
        <v/>
      </c>
      <c r="D4246" s="16" t="str">
        <f>IF('6.標準時間'!$C4246="","",'6.標準時間'!E4246)</f>
        <v/>
      </c>
      <c r="E4246" s="171" t="str">
        <f>IF('6.標準時間'!$C4246="","",'6.標準時間'!F4246)</f>
        <v/>
      </c>
      <c r="F4246" s="15" t="str">
        <f t="shared" si="132"/>
        <v/>
      </c>
      <c r="G4246" s="142" t="str">
        <f>IF('6.標準時間'!$C4246="","",'6.標準時間'!H4246)</f>
        <v/>
      </c>
      <c r="H4246" s="142" t="str">
        <f>IF('6.標準時間'!$C4246="","",'6.標準時間'!I4246)</f>
        <v/>
      </c>
      <c r="I4246" s="107" t="str">
        <f>IF(C4246="","",VLOOKUP($C4246,'7.工程別レート'!$C$6:$E$501,3,FALSE))</f>
        <v/>
      </c>
      <c r="J4246" s="108" t="str">
        <f>IF(C4246="","",VLOOKUP($C4246,'7.工程別レート'!$C$6:$E$501,2,FALSE))</f>
        <v/>
      </c>
      <c r="K4246" s="195" t="str">
        <f t="shared" si="133"/>
        <v/>
      </c>
    </row>
    <row r="4247" spans="2:11" ht="18" customHeight="1">
      <c r="B4247" s="16" t="str">
        <f>IF('6.標準時間'!$B4247="","",'6.標準時間'!B4247)</f>
        <v/>
      </c>
      <c r="C4247" s="16" t="str">
        <f>IF('6.標準時間'!$C4247="","",'6.標準時間'!C4247)</f>
        <v/>
      </c>
      <c r="D4247" s="16" t="str">
        <f>IF('6.標準時間'!$C4247="","",'6.標準時間'!E4247)</f>
        <v/>
      </c>
      <c r="E4247" s="171" t="str">
        <f>IF('6.標準時間'!$C4247="","",'6.標準時間'!F4247)</f>
        <v/>
      </c>
      <c r="F4247" s="15" t="str">
        <f t="shared" si="132"/>
        <v/>
      </c>
      <c r="G4247" s="142" t="str">
        <f>IF('6.標準時間'!$C4247="","",'6.標準時間'!H4247)</f>
        <v/>
      </c>
      <c r="H4247" s="142" t="str">
        <f>IF('6.標準時間'!$C4247="","",'6.標準時間'!I4247)</f>
        <v/>
      </c>
      <c r="I4247" s="107" t="str">
        <f>IF(C4247="","",VLOOKUP($C4247,'7.工程別レート'!$C$6:$E$501,3,FALSE))</f>
        <v/>
      </c>
      <c r="J4247" s="108" t="str">
        <f>IF(C4247="","",VLOOKUP($C4247,'7.工程別レート'!$C$6:$E$501,2,FALSE))</f>
        <v/>
      </c>
      <c r="K4247" s="195" t="str">
        <f t="shared" si="133"/>
        <v/>
      </c>
    </row>
    <row r="4248" spans="2:11" ht="18" customHeight="1">
      <c r="B4248" s="16" t="str">
        <f>IF('6.標準時間'!$B4248="","",'6.標準時間'!B4248)</f>
        <v/>
      </c>
      <c r="C4248" s="16" t="str">
        <f>IF('6.標準時間'!$C4248="","",'6.標準時間'!C4248)</f>
        <v/>
      </c>
      <c r="D4248" s="16" t="str">
        <f>IF('6.標準時間'!$C4248="","",'6.標準時間'!E4248)</f>
        <v/>
      </c>
      <c r="E4248" s="171" t="str">
        <f>IF('6.標準時間'!$C4248="","",'6.標準時間'!F4248)</f>
        <v/>
      </c>
      <c r="F4248" s="15" t="str">
        <f t="shared" si="132"/>
        <v/>
      </c>
      <c r="G4248" s="142" t="str">
        <f>IF('6.標準時間'!$C4248="","",'6.標準時間'!H4248)</f>
        <v/>
      </c>
      <c r="H4248" s="142" t="str">
        <f>IF('6.標準時間'!$C4248="","",'6.標準時間'!I4248)</f>
        <v/>
      </c>
      <c r="I4248" s="107" t="str">
        <f>IF(C4248="","",VLOOKUP($C4248,'7.工程別レート'!$C$6:$E$501,3,FALSE))</f>
        <v/>
      </c>
      <c r="J4248" s="108" t="str">
        <f>IF(C4248="","",VLOOKUP($C4248,'7.工程別レート'!$C$6:$E$501,2,FALSE))</f>
        <v/>
      </c>
      <c r="K4248" s="195" t="str">
        <f t="shared" si="133"/>
        <v/>
      </c>
    </row>
    <row r="4249" spans="2:11" ht="18" customHeight="1">
      <c r="B4249" s="16" t="str">
        <f>IF('6.標準時間'!$B4249="","",'6.標準時間'!B4249)</f>
        <v/>
      </c>
      <c r="C4249" s="16" t="str">
        <f>IF('6.標準時間'!$C4249="","",'6.標準時間'!C4249)</f>
        <v/>
      </c>
      <c r="D4249" s="16" t="str">
        <f>IF('6.標準時間'!$C4249="","",'6.標準時間'!E4249)</f>
        <v/>
      </c>
      <c r="E4249" s="171" t="str">
        <f>IF('6.標準時間'!$C4249="","",'6.標準時間'!F4249)</f>
        <v/>
      </c>
      <c r="F4249" s="15" t="str">
        <f t="shared" si="132"/>
        <v/>
      </c>
      <c r="G4249" s="142" t="str">
        <f>IF('6.標準時間'!$C4249="","",'6.標準時間'!H4249)</f>
        <v/>
      </c>
      <c r="H4249" s="142" t="str">
        <f>IF('6.標準時間'!$C4249="","",'6.標準時間'!I4249)</f>
        <v/>
      </c>
      <c r="I4249" s="107" t="str">
        <f>IF(C4249="","",VLOOKUP($C4249,'7.工程別レート'!$C$6:$E$501,3,FALSE))</f>
        <v/>
      </c>
      <c r="J4249" s="108" t="str">
        <f>IF(C4249="","",VLOOKUP($C4249,'7.工程別レート'!$C$6:$E$501,2,FALSE))</f>
        <v/>
      </c>
      <c r="K4249" s="195" t="str">
        <f t="shared" si="133"/>
        <v/>
      </c>
    </row>
    <row r="4250" spans="2:11" ht="18" customHeight="1">
      <c r="B4250" s="16" t="str">
        <f>IF('6.標準時間'!$B4250="","",'6.標準時間'!B4250)</f>
        <v/>
      </c>
      <c r="C4250" s="16" t="str">
        <f>IF('6.標準時間'!$C4250="","",'6.標準時間'!C4250)</f>
        <v/>
      </c>
      <c r="D4250" s="16" t="str">
        <f>IF('6.標準時間'!$C4250="","",'6.標準時間'!E4250)</f>
        <v/>
      </c>
      <c r="E4250" s="171" t="str">
        <f>IF('6.標準時間'!$C4250="","",'6.標準時間'!F4250)</f>
        <v/>
      </c>
      <c r="F4250" s="15" t="str">
        <f t="shared" si="132"/>
        <v/>
      </c>
      <c r="G4250" s="142" t="str">
        <f>IF('6.標準時間'!$C4250="","",'6.標準時間'!H4250)</f>
        <v/>
      </c>
      <c r="H4250" s="142" t="str">
        <f>IF('6.標準時間'!$C4250="","",'6.標準時間'!I4250)</f>
        <v/>
      </c>
      <c r="I4250" s="107" t="str">
        <f>IF(C4250="","",VLOOKUP($C4250,'7.工程別レート'!$C$6:$E$501,3,FALSE))</f>
        <v/>
      </c>
      <c r="J4250" s="108" t="str">
        <f>IF(C4250="","",VLOOKUP($C4250,'7.工程別レート'!$C$6:$E$501,2,FALSE))</f>
        <v/>
      </c>
      <c r="K4250" s="195" t="str">
        <f t="shared" si="133"/>
        <v/>
      </c>
    </row>
    <row r="4251" spans="2:11" ht="18" customHeight="1">
      <c r="B4251" s="16" t="str">
        <f>IF('6.標準時間'!$B4251="","",'6.標準時間'!B4251)</f>
        <v/>
      </c>
      <c r="C4251" s="16" t="str">
        <f>IF('6.標準時間'!$C4251="","",'6.標準時間'!C4251)</f>
        <v/>
      </c>
      <c r="D4251" s="16" t="str">
        <f>IF('6.標準時間'!$C4251="","",'6.標準時間'!E4251)</f>
        <v/>
      </c>
      <c r="E4251" s="171" t="str">
        <f>IF('6.標準時間'!$C4251="","",'6.標準時間'!F4251)</f>
        <v/>
      </c>
      <c r="F4251" s="15" t="str">
        <f t="shared" si="132"/>
        <v/>
      </c>
      <c r="G4251" s="142" t="str">
        <f>IF('6.標準時間'!$C4251="","",'6.標準時間'!H4251)</f>
        <v/>
      </c>
      <c r="H4251" s="142" t="str">
        <f>IF('6.標準時間'!$C4251="","",'6.標準時間'!I4251)</f>
        <v/>
      </c>
      <c r="I4251" s="107" t="str">
        <f>IF(C4251="","",VLOOKUP($C4251,'7.工程別レート'!$C$6:$E$501,3,FALSE))</f>
        <v/>
      </c>
      <c r="J4251" s="108" t="str">
        <f>IF(C4251="","",VLOOKUP($C4251,'7.工程別レート'!$C$6:$E$501,2,FALSE))</f>
        <v/>
      </c>
      <c r="K4251" s="195" t="str">
        <f t="shared" si="133"/>
        <v/>
      </c>
    </row>
    <row r="4252" spans="2:11" ht="18" customHeight="1">
      <c r="B4252" s="16" t="str">
        <f>IF('6.標準時間'!$B4252="","",'6.標準時間'!B4252)</f>
        <v/>
      </c>
      <c r="C4252" s="16" t="str">
        <f>IF('6.標準時間'!$C4252="","",'6.標準時間'!C4252)</f>
        <v/>
      </c>
      <c r="D4252" s="16" t="str">
        <f>IF('6.標準時間'!$C4252="","",'6.標準時間'!E4252)</f>
        <v/>
      </c>
      <c r="E4252" s="171" t="str">
        <f>IF('6.標準時間'!$C4252="","",'6.標準時間'!F4252)</f>
        <v/>
      </c>
      <c r="F4252" s="15" t="str">
        <f t="shared" si="132"/>
        <v/>
      </c>
      <c r="G4252" s="142" t="str">
        <f>IF('6.標準時間'!$C4252="","",'6.標準時間'!H4252)</f>
        <v/>
      </c>
      <c r="H4252" s="142" t="str">
        <f>IF('6.標準時間'!$C4252="","",'6.標準時間'!I4252)</f>
        <v/>
      </c>
      <c r="I4252" s="107" t="str">
        <f>IF(C4252="","",VLOOKUP($C4252,'7.工程別レート'!$C$6:$E$501,3,FALSE))</f>
        <v/>
      </c>
      <c r="J4252" s="108" t="str">
        <f>IF(C4252="","",VLOOKUP($C4252,'7.工程別レート'!$C$6:$E$501,2,FALSE))</f>
        <v/>
      </c>
      <c r="K4252" s="195" t="str">
        <f t="shared" si="133"/>
        <v/>
      </c>
    </row>
    <row r="4253" spans="2:11" ht="18" customHeight="1">
      <c r="B4253" s="16" t="str">
        <f>IF('6.標準時間'!$B4253="","",'6.標準時間'!B4253)</f>
        <v/>
      </c>
      <c r="C4253" s="16" t="str">
        <f>IF('6.標準時間'!$C4253="","",'6.標準時間'!C4253)</f>
        <v/>
      </c>
      <c r="D4253" s="16" t="str">
        <f>IF('6.標準時間'!$C4253="","",'6.標準時間'!E4253)</f>
        <v/>
      </c>
      <c r="E4253" s="171" t="str">
        <f>IF('6.標準時間'!$C4253="","",'6.標準時間'!F4253)</f>
        <v/>
      </c>
      <c r="F4253" s="15" t="str">
        <f t="shared" si="132"/>
        <v/>
      </c>
      <c r="G4253" s="142" t="str">
        <f>IF('6.標準時間'!$C4253="","",'6.標準時間'!H4253)</f>
        <v/>
      </c>
      <c r="H4253" s="142" t="str">
        <f>IF('6.標準時間'!$C4253="","",'6.標準時間'!I4253)</f>
        <v/>
      </c>
      <c r="I4253" s="107" t="str">
        <f>IF(C4253="","",VLOOKUP($C4253,'7.工程別レート'!$C$6:$E$501,3,FALSE))</f>
        <v/>
      </c>
      <c r="J4253" s="108" t="str">
        <f>IF(C4253="","",VLOOKUP($C4253,'7.工程別レート'!$C$6:$E$501,2,FALSE))</f>
        <v/>
      </c>
      <c r="K4253" s="195" t="str">
        <f t="shared" si="133"/>
        <v/>
      </c>
    </row>
    <row r="4254" spans="2:11" ht="18" customHeight="1">
      <c r="B4254" s="16" t="str">
        <f>IF('6.標準時間'!$B4254="","",'6.標準時間'!B4254)</f>
        <v/>
      </c>
      <c r="C4254" s="16" t="str">
        <f>IF('6.標準時間'!$C4254="","",'6.標準時間'!C4254)</f>
        <v/>
      </c>
      <c r="D4254" s="16" t="str">
        <f>IF('6.標準時間'!$C4254="","",'6.標準時間'!E4254)</f>
        <v/>
      </c>
      <c r="E4254" s="171" t="str">
        <f>IF('6.標準時間'!$C4254="","",'6.標準時間'!F4254)</f>
        <v/>
      </c>
      <c r="F4254" s="15" t="str">
        <f t="shared" si="132"/>
        <v/>
      </c>
      <c r="G4254" s="142" t="str">
        <f>IF('6.標準時間'!$C4254="","",'6.標準時間'!H4254)</f>
        <v/>
      </c>
      <c r="H4254" s="142" t="str">
        <f>IF('6.標準時間'!$C4254="","",'6.標準時間'!I4254)</f>
        <v/>
      </c>
      <c r="I4254" s="107" t="str">
        <f>IF(C4254="","",VLOOKUP($C4254,'7.工程別レート'!$C$6:$E$501,3,FALSE))</f>
        <v/>
      </c>
      <c r="J4254" s="108" t="str">
        <f>IF(C4254="","",VLOOKUP($C4254,'7.工程別レート'!$C$6:$E$501,2,FALSE))</f>
        <v/>
      </c>
      <c r="K4254" s="195" t="str">
        <f t="shared" si="133"/>
        <v/>
      </c>
    </row>
    <row r="4255" spans="2:11" ht="18" customHeight="1">
      <c r="B4255" s="16" t="str">
        <f>IF('6.標準時間'!$B4255="","",'6.標準時間'!B4255)</f>
        <v/>
      </c>
      <c r="C4255" s="16" t="str">
        <f>IF('6.標準時間'!$C4255="","",'6.標準時間'!C4255)</f>
        <v/>
      </c>
      <c r="D4255" s="16" t="str">
        <f>IF('6.標準時間'!$C4255="","",'6.標準時間'!E4255)</f>
        <v/>
      </c>
      <c r="E4255" s="171" t="str">
        <f>IF('6.標準時間'!$C4255="","",'6.標準時間'!F4255)</f>
        <v/>
      </c>
      <c r="F4255" s="15" t="str">
        <f t="shared" si="132"/>
        <v/>
      </c>
      <c r="G4255" s="142" t="str">
        <f>IF('6.標準時間'!$C4255="","",'6.標準時間'!H4255)</f>
        <v/>
      </c>
      <c r="H4255" s="142" t="str">
        <f>IF('6.標準時間'!$C4255="","",'6.標準時間'!I4255)</f>
        <v/>
      </c>
      <c r="I4255" s="107" t="str">
        <f>IF(C4255="","",VLOOKUP($C4255,'7.工程別レート'!$C$6:$E$501,3,FALSE))</f>
        <v/>
      </c>
      <c r="J4255" s="108" t="str">
        <f>IF(C4255="","",VLOOKUP($C4255,'7.工程別レート'!$C$6:$E$501,2,FALSE))</f>
        <v/>
      </c>
      <c r="K4255" s="195" t="str">
        <f t="shared" si="133"/>
        <v/>
      </c>
    </row>
    <row r="4256" spans="2:11" ht="18" customHeight="1">
      <c r="B4256" s="16" t="str">
        <f>IF('6.標準時間'!$B4256="","",'6.標準時間'!B4256)</f>
        <v/>
      </c>
      <c r="C4256" s="16" t="str">
        <f>IF('6.標準時間'!$C4256="","",'6.標準時間'!C4256)</f>
        <v/>
      </c>
      <c r="D4256" s="16" t="str">
        <f>IF('6.標準時間'!$C4256="","",'6.標準時間'!E4256)</f>
        <v/>
      </c>
      <c r="E4256" s="171" t="str">
        <f>IF('6.標準時間'!$C4256="","",'6.標準時間'!F4256)</f>
        <v/>
      </c>
      <c r="F4256" s="15" t="str">
        <f t="shared" si="132"/>
        <v/>
      </c>
      <c r="G4256" s="142" t="str">
        <f>IF('6.標準時間'!$C4256="","",'6.標準時間'!H4256)</f>
        <v/>
      </c>
      <c r="H4256" s="142" t="str">
        <f>IF('6.標準時間'!$C4256="","",'6.標準時間'!I4256)</f>
        <v/>
      </c>
      <c r="I4256" s="107" t="str">
        <f>IF(C4256="","",VLOOKUP($C4256,'7.工程別レート'!$C$6:$E$501,3,FALSE))</f>
        <v/>
      </c>
      <c r="J4256" s="108" t="str">
        <f>IF(C4256="","",VLOOKUP($C4256,'7.工程別レート'!$C$6:$E$501,2,FALSE))</f>
        <v/>
      </c>
      <c r="K4256" s="195" t="str">
        <f t="shared" si="133"/>
        <v/>
      </c>
    </row>
    <row r="4257" spans="2:11" ht="18" customHeight="1">
      <c r="B4257" s="16" t="str">
        <f>IF('6.標準時間'!$B4257="","",'6.標準時間'!B4257)</f>
        <v/>
      </c>
      <c r="C4257" s="16" t="str">
        <f>IF('6.標準時間'!$C4257="","",'6.標準時間'!C4257)</f>
        <v/>
      </c>
      <c r="D4257" s="16" t="str">
        <f>IF('6.標準時間'!$C4257="","",'6.標準時間'!E4257)</f>
        <v/>
      </c>
      <c r="E4257" s="171" t="str">
        <f>IF('6.標準時間'!$C4257="","",'6.標準時間'!F4257)</f>
        <v/>
      </c>
      <c r="F4257" s="15" t="str">
        <f t="shared" si="132"/>
        <v/>
      </c>
      <c r="G4257" s="142" t="str">
        <f>IF('6.標準時間'!$C4257="","",'6.標準時間'!H4257)</f>
        <v/>
      </c>
      <c r="H4257" s="142" t="str">
        <f>IF('6.標準時間'!$C4257="","",'6.標準時間'!I4257)</f>
        <v/>
      </c>
      <c r="I4257" s="107" t="str">
        <f>IF(C4257="","",VLOOKUP($C4257,'7.工程別レート'!$C$6:$E$501,3,FALSE))</f>
        <v/>
      </c>
      <c r="J4257" s="108" t="str">
        <f>IF(C4257="","",VLOOKUP($C4257,'7.工程別レート'!$C$6:$E$501,2,FALSE))</f>
        <v/>
      </c>
      <c r="K4257" s="195" t="str">
        <f t="shared" si="133"/>
        <v/>
      </c>
    </row>
    <row r="4258" spans="2:11" ht="18" customHeight="1">
      <c r="B4258" s="16" t="str">
        <f>IF('6.標準時間'!$B4258="","",'6.標準時間'!B4258)</f>
        <v/>
      </c>
      <c r="C4258" s="16" t="str">
        <f>IF('6.標準時間'!$C4258="","",'6.標準時間'!C4258)</f>
        <v/>
      </c>
      <c r="D4258" s="16" t="str">
        <f>IF('6.標準時間'!$C4258="","",'6.標準時間'!E4258)</f>
        <v/>
      </c>
      <c r="E4258" s="171" t="str">
        <f>IF('6.標準時間'!$C4258="","",'6.標準時間'!F4258)</f>
        <v/>
      </c>
      <c r="F4258" s="15" t="str">
        <f t="shared" si="132"/>
        <v/>
      </c>
      <c r="G4258" s="142" t="str">
        <f>IF('6.標準時間'!$C4258="","",'6.標準時間'!H4258)</f>
        <v/>
      </c>
      <c r="H4258" s="142" t="str">
        <f>IF('6.標準時間'!$C4258="","",'6.標準時間'!I4258)</f>
        <v/>
      </c>
      <c r="I4258" s="107" t="str">
        <f>IF(C4258="","",VLOOKUP($C4258,'7.工程別レート'!$C$6:$E$501,3,FALSE))</f>
        <v/>
      </c>
      <c r="J4258" s="108" t="str">
        <f>IF(C4258="","",VLOOKUP($C4258,'7.工程別レート'!$C$6:$E$501,2,FALSE))</f>
        <v/>
      </c>
      <c r="K4258" s="195" t="str">
        <f t="shared" si="133"/>
        <v/>
      </c>
    </row>
    <row r="4259" spans="2:11" ht="18" customHeight="1">
      <c r="B4259" s="16" t="str">
        <f>IF('6.標準時間'!$B4259="","",'6.標準時間'!B4259)</f>
        <v/>
      </c>
      <c r="C4259" s="16" t="str">
        <f>IF('6.標準時間'!$C4259="","",'6.標準時間'!C4259)</f>
        <v/>
      </c>
      <c r="D4259" s="16" t="str">
        <f>IF('6.標準時間'!$C4259="","",'6.標準時間'!E4259)</f>
        <v/>
      </c>
      <c r="E4259" s="171" t="str">
        <f>IF('6.標準時間'!$C4259="","",'6.標準時間'!F4259)</f>
        <v/>
      </c>
      <c r="F4259" s="15" t="str">
        <f t="shared" si="132"/>
        <v/>
      </c>
      <c r="G4259" s="142" t="str">
        <f>IF('6.標準時間'!$C4259="","",'6.標準時間'!H4259)</f>
        <v/>
      </c>
      <c r="H4259" s="142" t="str">
        <f>IF('6.標準時間'!$C4259="","",'6.標準時間'!I4259)</f>
        <v/>
      </c>
      <c r="I4259" s="107" t="str">
        <f>IF(C4259="","",VLOOKUP($C4259,'7.工程別レート'!$C$6:$E$501,3,FALSE))</f>
        <v/>
      </c>
      <c r="J4259" s="108" t="str">
        <f>IF(C4259="","",VLOOKUP($C4259,'7.工程別レート'!$C$6:$E$501,2,FALSE))</f>
        <v/>
      </c>
      <c r="K4259" s="195" t="str">
        <f t="shared" si="133"/>
        <v/>
      </c>
    </row>
    <row r="4260" spans="2:11" ht="18" customHeight="1">
      <c r="B4260" s="16" t="str">
        <f>IF('6.標準時間'!$B4260="","",'6.標準時間'!B4260)</f>
        <v/>
      </c>
      <c r="C4260" s="16" t="str">
        <f>IF('6.標準時間'!$C4260="","",'6.標準時間'!C4260)</f>
        <v/>
      </c>
      <c r="D4260" s="16" t="str">
        <f>IF('6.標準時間'!$C4260="","",'6.標準時間'!E4260)</f>
        <v/>
      </c>
      <c r="E4260" s="171" t="str">
        <f>IF('6.標準時間'!$C4260="","",'6.標準時間'!F4260)</f>
        <v/>
      </c>
      <c r="F4260" s="15" t="str">
        <f t="shared" si="132"/>
        <v/>
      </c>
      <c r="G4260" s="142" t="str">
        <f>IF('6.標準時間'!$C4260="","",'6.標準時間'!H4260)</f>
        <v/>
      </c>
      <c r="H4260" s="142" t="str">
        <f>IF('6.標準時間'!$C4260="","",'6.標準時間'!I4260)</f>
        <v/>
      </c>
      <c r="I4260" s="107" t="str">
        <f>IF(C4260="","",VLOOKUP($C4260,'7.工程別レート'!$C$6:$E$501,3,FALSE))</f>
        <v/>
      </c>
      <c r="J4260" s="108" t="str">
        <f>IF(C4260="","",VLOOKUP($C4260,'7.工程別レート'!$C$6:$E$501,2,FALSE))</f>
        <v/>
      </c>
      <c r="K4260" s="195" t="str">
        <f t="shared" si="133"/>
        <v/>
      </c>
    </row>
    <row r="4261" spans="2:11" ht="18" customHeight="1">
      <c r="B4261" s="16" t="str">
        <f>IF('6.標準時間'!$B4261="","",'6.標準時間'!B4261)</f>
        <v/>
      </c>
      <c r="C4261" s="16" t="str">
        <f>IF('6.標準時間'!$C4261="","",'6.標準時間'!C4261)</f>
        <v/>
      </c>
      <c r="D4261" s="16" t="str">
        <f>IF('6.標準時間'!$C4261="","",'6.標準時間'!E4261)</f>
        <v/>
      </c>
      <c r="E4261" s="171" t="str">
        <f>IF('6.標準時間'!$C4261="","",'6.標準時間'!F4261)</f>
        <v/>
      </c>
      <c r="F4261" s="15" t="str">
        <f t="shared" si="132"/>
        <v/>
      </c>
      <c r="G4261" s="142" t="str">
        <f>IF('6.標準時間'!$C4261="","",'6.標準時間'!H4261)</f>
        <v/>
      </c>
      <c r="H4261" s="142" t="str">
        <f>IF('6.標準時間'!$C4261="","",'6.標準時間'!I4261)</f>
        <v/>
      </c>
      <c r="I4261" s="107" t="str">
        <f>IF(C4261="","",VLOOKUP($C4261,'7.工程別レート'!$C$6:$E$501,3,FALSE))</f>
        <v/>
      </c>
      <c r="J4261" s="108" t="str">
        <f>IF(C4261="","",VLOOKUP($C4261,'7.工程別レート'!$C$6:$E$501,2,FALSE))</f>
        <v/>
      </c>
      <c r="K4261" s="195" t="str">
        <f t="shared" si="133"/>
        <v/>
      </c>
    </row>
    <row r="4262" spans="2:11" ht="18" customHeight="1">
      <c r="B4262" s="16" t="str">
        <f>IF('6.標準時間'!$B4262="","",'6.標準時間'!B4262)</f>
        <v/>
      </c>
      <c r="C4262" s="16" t="str">
        <f>IF('6.標準時間'!$C4262="","",'6.標準時間'!C4262)</f>
        <v/>
      </c>
      <c r="D4262" s="16" t="str">
        <f>IF('6.標準時間'!$C4262="","",'6.標準時間'!E4262)</f>
        <v/>
      </c>
      <c r="E4262" s="171" t="str">
        <f>IF('6.標準時間'!$C4262="","",'6.標準時間'!F4262)</f>
        <v/>
      </c>
      <c r="F4262" s="15" t="str">
        <f t="shared" si="132"/>
        <v/>
      </c>
      <c r="G4262" s="142" t="str">
        <f>IF('6.標準時間'!$C4262="","",'6.標準時間'!H4262)</f>
        <v/>
      </c>
      <c r="H4262" s="142" t="str">
        <f>IF('6.標準時間'!$C4262="","",'6.標準時間'!I4262)</f>
        <v/>
      </c>
      <c r="I4262" s="107" t="str">
        <f>IF(C4262="","",VLOOKUP($C4262,'7.工程別レート'!$C$6:$E$501,3,FALSE))</f>
        <v/>
      </c>
      <c r="J4262" s="108" t="str">
        <f>IF(C4262="","",VLOOKUP($C4262,'7.工程別レート'!$C$6:$E$501,2,FALSE))</f>
        <v/>
      </c>
      <c r="K4262" s="195" t="str">
        <f t="shared" si="133"/>
        <v/>
      </c>
    </row>
    <row r="4263" spans="2:11" ht="18" customHeight="1">
      <c r="B4263" s="16" t="str">
        <f>IF('6.標準時間'!$B4263="","",'6.標準時間'!B4263)</f>
        <v/>
      </c>
      <c r="C4263" s="16" t="str">
        <f>IF('6.標準時間'!$C4263="","",'6.標準時間'!C4263)</f>
        <v/>
      </c>
      <c r="D4263" s="16" t="str">
        <f>IF('6.標準時間'!$C4263="","",'6.標準時間'!E4263)</f>
        <v/>
      </c>
      <c r="E4263" s="171" t="str">
        <f>IF('6.標準時間'!$C4263="","",'6.標準時間'!F4263)</f>
        <v/>
      </c>
      <c r="F4263" s="15" t="str">
        <f t="shared" si="132"/>
        <v/>
      </c>
      <c r="G4263" s="142" t="str">
        <f>IF('6.標準時間'!$C4263="","",'6.標準時間'!H4263)</f>
        <v/>
      </c>
      <c r="H4263" s="142" t="str">
        <f>IF('6.標準時間'!$C4263="","",'6.標準時間'!I4263)</f>
        <v/>
      </c>
      <c r="I4263" s="107" t="str">
        <f>IF(C4263="","",VLOOKUP($C4263,'7.工程別レート'!$C$6:$E$501,3,FALSE))</f>
        <v/>
      </c>
      <c r="J4263" s="108" t="str">
        <f>IF(C4263="","",VLOOKUP($C4263,'7.工程別レート'!$C$6:$E$501,2,FALSE))</f>
        <v/>
      </c>
      <c r="K4263" s="195" t="str">
        <f t="shared" si="133"/>
        <v/>
      </c>
    </row>
    <row r="4264" spans="2:11" ht="18" customHeight="1">
      <c r="B4264" s="16" t="str">
        <f>IF('6.標準時間'!$B4264="","",'6.標準時間'!B4264)</f>
        <v/>
      </c>
      <c r="C4264" s="16" t="str">
        <f>IF('6.標準時間'!$C4264="","",'6.標準時間'!C4264)</f>
        <v/>
      </c>
      <c r="D4264" s="16" t="str">
        <f>IF('6.標準時間'!$C4264="","",'6.標準時間'!E4264)</f>
        <v/>
      </c>
      <c r="E4264" s="171" t="str">
        <f>IF('6.標準時間'!$C4264="","",'6.標準時間'!F4264)</f>
        <v/>
      </c>
      <c r="F4264" s="15" t="str">
        <f t="shared" si="132"/>
        <v/>
      </c>
      <c r="G4264" s="142" t="str">
        <f>IF('6.標準時間'!$C4264="","",'6.標準時間'!H4264)</f>
        <v/>
      </c>
      <c r="H4264" s="142" t="str">
        <f>IF('6.標準時間'!$C4264="","",'6.標準時間'!I4264)</f>
        <v/>
      </c>
      <c r="I4264" s="107" t="str">
        <f>IF(C4264="","",VLOOKUP($C4264,'7.工程別レート'!$C$6:$E$501,3,FALSE))</f>
        <v/>
      </c>
      <c r="J4264" s="108" t="str">
        <f>IF(C4264="","",VLOOKUP($C4264,'7.工程別レート'!$C$6:$E$501,2,FALSE))</f>
        <v/>
      </c>
      <c r="K4264" s="195" t="str">
        <f t="shared" si="133"/>
        <v/>
      </c>
    </row>
    <row r="4265" spans="2:11" ht="18" customHeight="1">
      <c r="B4265" s="16" t="str">
        <f>IF('6.標準時間'!$B4265="","",'6.標準時間'!B4265)</f>
        <v/>
      </c>
      <c r="C4265" s="16" t="str">
        <f>IF('6.標準時間'!$C4265="","",'6.標準時間'!C4265)</f>
        <v/>
      </c>
      <c r="D4265" s="16" t="str">
        <f>IF('6.標準時間'!$C4265="","",'6.標準時間'!E4265)</f>
        <v/>
      </c>
      <c r="E4265" s="171" t="str">
        <f>IF('6.標準時間'!$C4265="","",'6.標準時間'!F4265)</f>
        <v/>
      </c>
      <c r="F4265" s="15" t="str">
        <f t="shared" si="132"/>
        <v/>
      </c>
      <c r="G4265" s="142" t="str">
        <f>IF('6.標準時間'!$C4265="","",'6.標準時間'!H4265)</f>
        <v/>
      </c>
      <c r="H4265" s="142" t="str">
        <f>IF('6.標準時間'!$C4265="","",'6.標準時間'!I4265)</f>
        <v/>
      </c>
      <c r="I4265" s="107" t="str">
        <f>IF(C4265="","",VLOOKUP($C4265,'7.工程別レート'!$C$6:$E$501,3,FALSE))</f>
        <v/>
      </c>
      <c r="J4265" s="108" t="str">
        <f>IF(C4265="","",VLOOKUP($C4265,'7.工程別レート'!$C$6:$E$501,2,FALSE))</f>
        <v/>
      </c>
      <c r="K4265" s="195" t="str">
        <f t="shared" si="133"/>
        <v/>
      </c>
    </row>
    <row r="4266" spans="2:11" ht="18" customHeight="1">
      <c r="B4266" s="16" t="str">
        <f>IF('6.標準時間'!$B4266="","",'6.標準時間'!B4266)</f>
        <v/>
      </c>
      <c r="C4266" s="16" t="str">
        <f>IF('6.標準時間'!$C4266="","",'6.標準時間'!C4266)</f>
        <v/>
      </c>
      <c r="D4266" s="16" t="str">
        <f>IF('6.標準時間'!$C4266="","",'6.標準時間'!E4266)</f>
        <v/>
      </c>
      <c r="E4266" s="171" t="str">
        <f>IF('6.標準時間'!$C4266="","",'6.標準時間'!F4266)</f>
        <v/>
      </c>
      <c r="F4266" s="15" t="str">
        <f t="shared" si="132"/>
        <v/>
      </c>
      <c r="G4266" s="142" t="str">
        <f>IF('6.標準時間'!$C4266="","",'6.標準時間'!H4266)</f>
        <v/>
      </c>
      <c r="H4266" s="142" t="str">
        <f>IF('6.標準時間'!$C4266="","",'6.標準時間'!I4266)</f>
        <v/>
      </c>
      <c r="I4266" s="107" t="str">
        <f>IF(C4266="","",VLOOKUP($C4266,'7.工程別レート'!$C$6:$E$501,3,FALSE))</f>
        <v/>
      </c>
      <c r="J4266" s="108" t="str">
        <f>IF(C4266="","",VLOOKUP($C4266,'7.工程別レート'!$C$6:$E$501,2,FALSE))</f>
        <v/>
      </c>
      <c r="K4266" s="195" t="str">
        <f t="shared" si="133"/>
        <v/>
      </c>
    </row>
    <row r="4267" spans="2:11" ht="18" customHeight="1">
      <c r="B4267" s="16" t="str">
        <f>IF('6.標準時間'!$B4267="","",'6.標準時間'!B4267)</f>
        <v/>
      </c>
      <c r="C4267" s="16" t="str">
        <f>IF('6.標準時間'!$C4267="","",'6.標準時間'!C4267)</f>
        <v/>
      </c>
      <c r="D4267" s="16" t="str">
        <f>IF('6.標準時間'!$C4267="","",'6.標準時間'!E4267)</f>
        <v/>
      </c>
      <c r="E4267" s="171" t="str">
        <f>IF('6.標準時間'!$C4267="","",'6.標準時間'!F4267)</f>
        <v/>
      </c>
      <c r="F4267" s="15" t="str">
        <f t="shared" si="132"/>
        <v/>
      </c>
      <c r="G4267" s="142" t="str">
        <f>IF('6.標準時間'!$C4267="","",'6.標準時間'!H4267)</f>
        <v/>
      </c>
      <c r="H4267" s="142" t="str">
        <f>IF('6.標準時間'!$C4267="","",'6.標準時間'!I4267)</f>
        <v/>
      </c>
      <c r="I4267" s="107" t="str">
        <f>IF(C4267="","",VLOOKUP($C4267,'7.工程別レート'!$C$6:$E$501,3,FALSE))</f>
        <v/>
      </c>
      <c r="J4267" s="108" t="str">
        <f>IF(C4267="","",VLOOKUP($C4267,'7.工程別レート'!$C$6:$E$501,2,FALSE))</f>
        <v/>
      </c>
      <c r="K4267" s="195" t="str">
        <f t="shared" si="133"/>
        <v/>
      </c>
    </row>
    <row r="4268" spans="2:11" ht="18" customHeight="1">
      <c r="B4268" s="16" t="str">
        <f>IF('6.標準時間'!$B4268="","",'6.標準時間'!B4268)</f>
        <v/>
      </c>
      <c r="C4268" s="16" t="str">
        <f>IF('6.標準時間'!$C4268="","",'6.標準時間'!C4268)</f>
        <v/>
      </c>
      <c r="D4268" s="16" t="str">
        <f>IF('6.標準時間'!$C4268="","",'6.標準時間'!E4268)</f>
        <v/>
      </c>
      <c r="E4268" s="171" t="str">
        <f>IF('6.標準時間'!$C4268="","",'6.標準時間'!F4268)</f>
        <v/>
      </c>
      <c r="F4268" s="15" t="str">
        <f t="shared" si="132"/>
        <v/>
      </c>
      <c r="G4268" s="142" t="str">
        <f>IF('6.標準時間'!$C4268="","",'6.標準時間'!H4268)</f>
        <v/>
      </c>
      <c r="H4268" s="142" t="str">
        <f>IF('6.標準時間'!$C4268="","",'6.標準時間'!I4268)</f>
        <v/>
      </c>
      <c r="I4268" s="107" t="str">
        <f>IF(C4268="","",VLOOKUP($C4268,'7.工程別レート'!$C$6:$E$501,3,FALSE))</f>
        <v/>
      </c>
      <c r="J4268" s="108" t="str">
        <f>IF(C4268="","",VLOOKUP($C4268,'7.工程別レート'!$C$6:$E$501,2,FALSE))</f>
        <v/>
      </c>
      <c r="K4268" s="195" t="str">
        <f t="shared" si="133"/>
        <v/>
      </c>
    </row>
    <row r="4269" spans="2:11" ht="18" customHeight="1">
      <c r="B4269" s="16" t="str">
        <f>IF('6.標準時間'!$B4269="","",'6.標準時間'!B4269)</f>
        <v/>
      </c>
      <c r="C4269" s="16" t="str">
        <f>IF('6.標準時間'!$C4269="","",'6.標準時間'!C4269)</f>
        <v/>
      </c>
      <c r="D4269" s="16" t="str">
        <f>IF('6.標準時間'!$C4269="","",'6.標準時間'!E4269)</f>
        <v/>
      </c>
      <c r="E4269" s="171" t="str">
        <f>IF('6.標準時間'!$C4269="","",'6.標準時間'!F4269)</f>
        <v/>
      </c>
      <c r="F4269" s="15" t="str">
        <f t="shared" si="132"/>
        <v/>
      </c>
      <c r="G4269" s="142" t="str">
        <f>IF('6.標準時間'!$C4269="","",'6.標準時間'!H4269)</f>
        <v/>
      </c>
      <c r="H4269" s="142" t="str">
        <f>IF('6.標準時間'!$C4269="","",'6.標準時間'!I4269)</f>
        <v/>
      </c>
      <c r="I4269" s="107" t="str">
        <f>IF(C4269="","",VLOOKUP($C4269,'7.工程別レート'!$C$6:$E$501,3,FALSE))</f>
        <v/>
      </c>
      <c r="J4269" s="108" t="str">
        <f>IF(C4269="","",VLOOKUP($C4269,'7.工程別レート'!$C$6:$E$501,2,FALSE))</f>
        <v/>
      </c>
      <c r="K4269" s="195" t="str">
        <f t="shared" si="133"/>
        <v/>
      </c>
    </row>
    <row r="4270" spans="2:11" ht="18" customHeight="1">
      <c r="B4270" s="16" t="str">
        <f>IF('6.標準時間'!$B4270="","",'6.標準時間'!B4270)</f>
        <v/>
      </c>
      <c r="C4270" s="16" t="str">
        <f>IF('6.標準時間'!$C4270="","",'6.標準時間'!C4270)</f>
        <v/>
      </c>
      <c r="D4270" s="16" t="str">
        <f>IF('6.標準時間'!$C4270="","",'6.標準時間'!E4270)</f>
        <v/>
      </c>
      <c r="E4270" s="171" t="str">
        <f>IF('6.標準時間'!$C4270="","",'6.標準時間'!F4270)</f>
        <v/>
      </c>
      <c r="F4270" s="15" t="str">
        <f t="shared" si="132"/>
        <v/>
      </c>
      <c r="G4270" s="142" t="str">
        <f>IF('6.標準時間'!$C4270="","",'6.標準時間'!H4270)</f>
        <v/>
      </c>
      <c r="H4270" s="142" t="str">
        <f>IF('6.標準時間'!$C4270="","",'6.標準時間'!I4270)</f>
        <v/>
      </c>
      <c r="I4270" s="107" t="str">
        <f>IF(C4270="","",VLOOKUP($C4270,'7.工程別レート'!$C$6:$E$501,3,FALSE))</f>
        <v/>
      </c>
      <c r="J4270" s="108" t="str">
        <f>IF(C4270="","",VLOOKUP($C4270,'7.工程別レート'!$C$6:$E$501,2,FALSE))</f>
        <v/>
      </c>
      <c r="K4270" s="195" t="str">
        <f t="shared" si="133"/>
        <v/>
      </c>
    </row>
    <row r="4271" spans="2:11" ht="18" customHeight="1">
      <c r="B4271" s="16" t="str">
        <f>IF('6.標準時間'!$B4271="","",'6.標準時間'!B4271)</f>
        <v/>
      </c>
      <c r="C4271" s="16" t="str">
        <f>IF('6.標準時間'!$C4271="","",'6.標準時間'!C4271)</f>
        <v/>
      </c>
      <c r="D4271" s="16" t="str">
        <f>IF('6.標準時間'!$C4271="","",'6.標準時間'!E4271)</f>
        <v/>
      </c>
      <c r="E4271" s="171" t="str">
        <f>IF('6.標準時間'!$C4271="","",'6.標準時間'!F4271)</f>
        <v/>
      </c>
      <c r="F4271" s="15" t="str">
        <f t="shared" si="132"/>
        <v/>
      </c>
      <c r="G4271" s="142" t="str">
        <f>IF('6.標準時間'!$C4271="","",'6.標準時間'!H4271)</f>
        <v/>
      </c>
      <c r="H4271" s="142" t="str">
        <f>IF('6.標準時間'!$C4271="","",'6.標準時間'!I4271)</f>
        <v/>
      </c>
      <c r="I4271" s="107" t="str">
        <f>IF(C4271="","",VLOOKUP($C4271,'7.工程別レート'!$C$6:$E$501,3,FALSE))</f>
        <v/>
      </c>
      <c r="J4271" s="108" t="str">
        <f>IF(C4271="","",VLOOKUP($C4271,'7.工程別レート'!$C$6:$E$501,2,FALSE))</f>
        <v/>
      </c>
      <c r="K4271" s="195" t="str">
        <f t="shared" si="133"/>
        <v/>
      </c>
    </row>
    <row r="4272" spans="2:11" ht="18" customHeight="1">
      <c r="B4272" s="16" t="str">
        <f>IF('6.標準時間'!$B4272="","",'6.標準時間'!B4272)</f>
        <v/>
      </c>
      <c r="C4272" s="16" t="str">
        <f>IF('6.標準時間'!$C4272="","",'6.標準時間'!C4272)</f>
        <v/>
      </c>
      <c r="D4272" s="16" t="str">
        <f>IF('6.標準時間'!$C4272="","",'6.標準時間'!E4272)</f>
        <v/>
      </c>
      <c r="E4272" s="171" t="str">
        <f>IF('6.標準時間'!$C4272="","",'6.標準時間'!F4272)</f>
        <v/>
      </c>
      <c r="F4272" s="15" t="str">
        <f t="shared" si="132"/>
        <v/>
      </c>
      <c r="G4272" s="142" t="str">
        <f>IF('6.標準時間'!$C4272="","",'6.標準時間'!H4272)</f>
        <v/>
      </c>
      <c r="H4272" s="142" t="str">
        <f>IF('6.標準時間'!$C4272="","",'6.標準時間'!I4272)</f>
        <v/>
      </c>
      <c r="I4272" s="107" t="str">
        <f>IF(C4272="","",VLOOKUP($C4272,'7.工程別レート'!$C$6:$E$501,3,FALSE))</f>
        <v/>
      </c>
      <c r="J4272" s="108" t="str">
        <f>IF(C4272="","",VLOOKUP($C4272,'7.工程別レート'!$C$6:$E$501,2,FALSE))</f>
        <v/>
      </c>
      <c r="K4272" s="195" t="str">
        <f t="shared" si="133"/>
        <v/>
      </c>
    </row>
    <row r="4273" spans="2:11" ht="18" customHeight="1">
      <c r="B4273" s="16" t="str">
        <f>IF('6.標準時間'!$B4273="","",'6.標準時間'!B4273)</f>
        <v/>
      </c>
      <c r="C4273" s="16" t="str">
        <f>IF('6.標準時間'!$C4273="","",'6.標準時間'!C4273)</f>
        <v/>
      </c>
      <c r="D4273" s="16" t="str">
        <f>IF('6.標準時間'!$C4273="","",'6.標準時間'!E4273)</f>
        <v/>
      </c>
      <c r="E4273" s="171" t="str">
        <f>IF('6.標準時間'!$C4273="","",'6.標準時間'!F4273)</f>
        <v/>
      </c>
      <c r="F4273" s="15" t="str">
        <f t="shared" si="132"/>
        <v/>
      </c>
      <c r="G4273" s="142" t="str">
        <f>IF('6.標準時間'!$C4273="","",'6.標準時間'!H4273)</f>
        <v/>
      </c>
      <c r="H4273" s="142" t="str">
        <f>IF('6.標準時間'!$C4273="","",'6.標準時間'!I4273)</f>
        <v/>
      </c>
      <c r="I4273" s="107" t="str">
        <f>IF(C4273="","",VLOOKUP($C4273,'7.工程別レート'!$C$6:$E$501,3,FALSE))</f>
        <v/>
      </c>
      <c r="J4273" s="108" t="str">
        <f>IF(C4273="","",VLOOKUP($C4273,'7.工程別レート'!$C$6:$E$501,2,FALSE))</f>
        <v/>
      </c>
      <c r="K4273" s="195" t="str">
        <f t="shared" si="133"/>
        <v/>
      </c>
    </row>
    <row r="4274" spans="2:11" ht="18" customHeight="1">
      <c r="B4274" s="16" t="str">
        <f>IF('6.標準時間'!$B4274="","",'6.標準時間'!B4274)</f>
        <v/>
      </c>
      <c r="C4274" s="16" t="str">
        <f>IF('6.標準時間'!$C4274="","",'6.標準時間'!C4274)</f>
        <v/>
      </c>
      <c r="D4274" s="16" t="str">
        <f>IF('6.標準時間'!$C4274="","",'6.標準時間'!E4274)</f>
        <v/>
      </c>
      <c r="E4274" s="171" t="str">
        <f>IF('6.標準時間'!$C4274="","",'6.標準時間'!F4274)</f>
        <v/>
      </c>
      <c r="F4274" s="15" t="str">
        <f t="shared" si="132"/>
        <v/>
      </c>
      <c r="G4274" s="142" t="str">
        <f>IF('6.標準時間'!$C4274="","",'6.標準時間'!H4274)</f>
        <v/>
      </c>
      <c r="H4274" s="142" t="str">
        <f>IF('6.標準時間'!$C4274="","",'6.標準時間'!I4274)</f>
        <v/>
      </c>
      <c r="I4274" s="107" t="str">
        <f>IF(C4274="","",VLOOKUP($C4274,'7.工程別レート'!$C$6:$E$501,3,FALSE))</f>
        <v/>
      </c>
      <c r="J4274" s="108" t="str">
        <f>IF(C4274="","",VLOOKUP($C4274,'7.工程別レート'!$C$6:$E$501,2,FALSE))</f>
        <v/>
      </c>
      <c r="K4274" s="195" t="str">
        <f t="shared" si="133"/>
        <v/>
      </c>
    </row>
    <row r="4275" spans="2:11" ht="18" customHeight="1">
      <c r="B4275" s="16" t="str">
        <f>IF('6.標準時間'!$B4275="","",'6.標準時間'!B4275)</f>
        <v/>
      </c>
      <c r="C4275" s="16" t="str">
        <f>IF('6.標準時間'!$C4275="","",'6.標準時間'!C4275)</f>
        <v/>
      </c>
      <c r="D4275" s="16" t="str">
        <f>IF('6.標準時間'!$C4275="","",'6.標準時間'!E4275)</f>
        <v/>
      </c>
      <c r="E4275" s="171" t="str">
        <f>IF('6.標準時間'!$C4275="","",'6.標準時間'!F4275)</f>
        <v/>
      </c>
      <c r="F4275" s="15" t="str">
        <f t="shared" si="132"/>
        <v/>
      </c>
      <c r="G4275" s="142" t="str">
        <f>IF('6.標準時間'!$C4275="","",'6.標準時間'!H4275)</f>
        <v/>
      </c>
      <c r="H4275" s="142" t="str">
        <f>IF('6.標準時間'!$C4275="","",'6.標準時間'!I4275)</f>
        <v/>
      </c>
      <c r="I4275" s="107" t="str">
        <f>IF(C4275="","",VLOOKUP($C4275,'7.工程別レート'!$C$6:$E$501,3,FALSE))</f>
        <v/>
      </c>
      <c r="J4275" s="108" t="str">
        <f>IF(C4275="","",VLOOKUP($C4275,'7.工程別レート'!$C$6:$E$501,2,FALSE))</f>
        <v/>
      </c>
      <c r="K4275" s="195" t="str">
        <f t="shared" si="133"/>
        <v/>
      </c>
    </row>
    <row r="4276" spans="2:11" ht="18" customHeight="1">
      <c r="B4276" s="16" t="str">
        <f>IF('6.標準時間'!$B4276="","",'6.標準時間'!B4276)</f>
        <v/>
      </c>
      <c r="C4276" s="16" t="str">
        <f>IF('6.標準時間'!$C4276="","",'6.標準時間'!C4276)</f>
        <v/>
      </c>
      <c r="D4276" s="16" t="str">
        <f>IF('6.標準時間'!$C4276="","",'6.標準時間'!E4276)</f>
        <v/>
      </c>
      <c r="E4276" s="171" t="str">
        <f>IF('6.標準時間'!$C4276="","",'6.標準時間'!F4276)</f>
        <v/>
      </c>
      <c r="F4276" s="15" t="str">
        <f t="shared" si="132"/>
        <v/>
      </c>
      <c r="G4276" s="142" t="str">
        <f>IF('6.標準時間'!$C4276="","",'6.標準時間'!H4276)</f>
        <v/>
      </c>
      <c r="H4276" s="142" t="str">
        <f>IF('6.標準時間'!$C4276="","",'6.標準時間'!I4276)</f>
        <v/>
      </c>
      <c r="I4276" s="107" t="str">
        <f>IF(C4276="","",VLOOKUP($C4276,'7.工程別レート'!$C$6:$E$501,3,FALSE))</f>
        <v/>
      </c>
      <c r="J4276" s="108" t="str">
        <f>IF(C4276="","",VLOOKUP($C4276,'7.工程別レート'!$C$6:$E$501,2,FALSE))</f>
        <v/>
      </c>
      <c r="K4276" s="195" t="str">
        <f t="shared" si="133"/>
        <v/>
      </c>
    </row>
    <row r="4277" spans="2:11" ht="18" customHeight="1">
      <c r="B4277" s="16" t="str">
        <f>IF('6.標準時間'!$B4277="","",'6.標準時間'!B4277)</f>
        <v/>
      </c>
      <c r="C4277" s="16" t="str">
        <f>IF('6.標準時間'!$C4277="","",'6.標準時間'!C4277)</f>
        <v/>
      </c>
      <c r="D4277" s="16" t="str">
        <f>IF('6.標準時間'!$C4277="","",'6.標準時間'!E4277)</f>
        <v/>
      </c>
      <c r="E4277" s="171" t="str">
        <f>IF('6.標準時間'!$C4277="","",'6.標準時間'!F4277)</f>
        <v/>
      </c>
      <c r="F4277" s="15" t="str">
        <f t="shared" si="132"/>
        <v/>
      </c>
      <c r="G4277" s="142" t="str">
        <f>IF('6.標準時間'!$C4277="","",'6.標準時間'!H4277)</f>
        <v/>
      </c>
      <c r="H4277" s="142" t="str">
        <f>IF('6.標準時間'!$C4277="","",'6.標準時間'!I4277)</f>
        <v/>
      </c>
      <c r="I4277" s="107" t="str">
        <f>IF(C4277="","",VLOOKUP($C4277,'7.工程別レート'!$C$6:$E$501,3,FALSE))</f>
        <v/>
      </c>
      <c r="J4277" s="108" t="str">
        <f>IF(C4277="","",VLOOKUP($C4277,'7.工程別レート'!$C$6:$E$501,2,FALSE))</f>
        <v/>
      </c>
      <c r="K4277" s="195" t="str">
        <f t="shared" si="133"/>
        <v/>
      </c>
    </row>
    <row r="4278" spans="2:11" ht="18" customHeight="1">
      <c r="B4278" s="16" t="str">
        <f>IF('6.標準時間'!$B4278="","",'6.標準時間'!B4278)</f>
        <v/>
      </c>
      <c r="C4278" s="16" t="str">
        <f>IF('6.標準時間'!$C4278="","",'6.標準時間'!C4278)</f>
        <v/>
      </c>
      <c r="D4278" s="16" t="str">
        <f>IF('6.標準時間'!$C4278="","",'6.標準時間'!E4278)</f>
        <v/>
      </c>
      <c r="E4278" s="171" t="str">
        <f>IF('6.標準時間'!$C4278="","",'6.標準時間'!F4278)</f>
        <v/>
      </c>
      <c r="F4278" s="15" t="str">
        <f t="shared" si="132"/>
        <v/>
      </c>
      <c r="G4278" s="142" t="str">
        <f>IF('6.標準時間'!$C4278="","",'6.標準時間'!H4278)</f>
        <v/>
      </c>
      <c r="H4278" s="142" t="str">
        <f>IF('6.標準時間'!$C4278="","",'6.標準時間'!I4278)</f>
        <v/>
      </c>
      <c r="I4278" s="107" t="str">
        <f>IF(C4278="","",VLOOKUP($C4278,'7.工程別レート'!$C$6:$E$501,3,FALSE))</f>
        <v/>
      </c>
      <c r="J4278" s="108" t="str">
        <f>IF(C4278="","",VLOOKUP($C4278,'7.工程別レート'!$C$6:$E$501,2,FALSE))</f>
        <v/>
      </c>
      <c r="K4278" s="195" t="str">
        <f t="shared" si="133"/>
        <v/>
      </c>
    </row>
    <row r="4279" spans="2:11" ht="18" customHeight="1">
      <c r="B4279" s="16" t="str">
        <f>IF('6.標準時間'!$B4279="","",'6.標準時間'!B4279)</f>
        <v/>
      </c>
      <c r="C4279" s="16" t="str">
        <f>IF('6.標準時間'!$C4279="","",'6.標準時間'!C4279)</f>
        <v/>
      </c>
      <c r="D4279" s="16" t="str">
        <f>IF('6.標準時間'!$C4279="","",'6.標準時間'!E4279)</f>
        <v/>
      </c>
      <c r="E4279" s="171" t="str">
        <f>IF('6.標準時間'!$C4279="","",'6.標準時間'!F4279)</f>
        <v/>
      </c>
      <c r="F4279" s="15" t="str">
        <f t="shared" si="132"/>
        <v/>
      </c>
      <c r="G4279" s="142" t="str">
        <f>IF('6.標準時間'!$C4279="","",'6.標準時間'!H4279)</f>
        <v/>
      </c>
      <c r="H4279" s="142" t="str">
        <f>IF('6.標準時間'!$C4279="","",'6.標準時間'!I4279)</f>
        <v/>
      </c>
      <c r="I4279" s="107" t="str">
        <f>IF(C4279="","",VLOOKUP($C4279,'7.工程別レート'!$C$6:$E$501,3,FALSE))</f>
        <v/>
      </c>
      <c r="J4279" s="108" t="str">
        <f>IF(C4279="","",VLOOKUP($C4279,'7.工程別レート'!$C$6:$E$501,2,FALSE))</f>
        <v/>
      </c>
      <c r="K4279" s="195" t="str">
        <f t="shared" si="133"/>
        <v/>
      </c>
    </row>
    <row r="4280" spans="2:11" ht="18" customHeight="1">
      <c r="B4280" s="16" t="str">
        <f>IF('6.標準時間'!$B4280="","",'6.標準時間'!B4280)</f>
        <v/>
      </c>
      <c r="C4280" s="16" t="str">
        <f>IF('6.標準時間'!$C4280="","",'6.標準時間'!C4280)</f>
        <v/>
      </c>
      <c r="D4280" s="16" t="str">
        <f>IF('6.標準時間'!$C4280="","",'6.標準時間'!E4280)</f>
        <v/>
      </c>
      <c r="E4280" s="171" t="str">
        <f>IF('6.標準時間'!$C4280="","",'6.標準時間'!F4280)</f>
        <v/>
      </c>
      <c r="F4280" s="15" t="str">
        <f t="shared" si="132"/>
        <v/>
      </c>
      <c r="G4280" s="142" t="str">
        <f>IF('6.標準時間'!$C4280="","",'6.標準時間'!H4280)</f>
        <v/>
      </c>
      <c r="H4280" s="142" t="str">
        <f>IF('6.標準時間'!$C4280="","",'6.標準時間'!I4280)</f>
        <v/>
      </c>
      <c r="I4280" s="107" t="str">
        <f>IF(C4280="","",VLOOKUP($C4280,'7.工程別レート'!$C$6:$E$501,3,FALSE))</f>
        <v/>
      </c>
      <c r="J4280" s="108" t="str">
        <f>IF(C4280="","",VLOOKUP($C4280,'7.工程別レート'!$C$6:$E$501,2,FALSE))</f>
        <v/>
      </c>
      <c r="K4280" s="195" t="str">
        <f t="shared" si="133"/>
        <v/>
      </c>
    </row>
    <row r="4281" spans="2:11" ht="18" customHeight="1">
      <c r="B4281" s="16" t="str">
        <f>IF('6.標準時間'!$B4281="","",'6.標準時間'!B4281)</f>
        <v/>
      </c>
      <c r="C4281" s="16" t="str">
        <f>IF('6.標準時間'!$C4281="","",'6.標準時間'!C4281)</f>
        <v/>
      </c>
      <c r="D4281" s="16" t="str">
        <f>IF('6.標準時間'!$C4281="","",'6.標準時間'!E4281)</f>
        <v/>
      </c>
      <c r="E4281" s="171" t="str">
        <f>IF('6.標準時間'!$C4281="","",'6.標準時間'!F4281)</f>
        <v/>
      </c>
      <c r="F4281" s="15" t="str">
        <f t="shared" si="132"/>
        <v/>
      </c>
      <c r="G4281" s="142" t="str">
        <f>IF('6.標準時間'!$C4281="","",'6.標準時間'!H4281)</f>
        <v/>
      </c>
      <c r="H4281" s="142" t="str">
        <f>IF('6.標準時間'!$C4281="","",'6.標準時間'!I4281)</f>
        <v/>
      </c>
      <c r="I4281" s="107" t="str">
        <f>IF(C4281="","",VLOOKUP($C4281,'7.工程別レート'!$C$6:$E$501,3,FALSE))</f>
        <v/>
      </c>
      <c r="J4281" s="108" t="str">
        <f>IF(C4281="","",VLOOKUP($C4281,'7.工程別レート'!$C$6:$E$501,2,FALSE))</f>
        <v/>
      </c>
      <c r="K4281" s="195" t="str">
        <f t="shared" si="133"/>
        <v/>
      </c>
    </row>
    <row r="4282" spans="2:11" ht="18" customHeight="1">
      <c r="B4282" s="16" t="str">
        <f>IF('6.標準時間'!$B4282="","",'6.標準時間'!B4282)</f>
        <v/>
      </c>
      <c r="C4282" s="16" t="str">
        <f>IF('6.標準時間'!$C4282="","",'6.標準時間'!C4282)</f>
        <v/>
      </c>
      <c r="D4282" s="16" t="str">
        <f>IF('6.標準時間'!$C4282="","",'6.標準時間'!E4282)</f>
        <v/>
      </c>
      <c r="E4282" s="171" t="str">
        <f>IF('6.標準時間'!$C4282="","",'6.標準時間'!F4282)</f>
        <v/>
      </c>
      <c r="F4282" s="15" t="str">
        <f t="shared" si="132"/>
        <v/>
      </c>
      <c r="G4282" s="142" t="str">
        <f>IF('6.標準時間'!$C4282="","",'6.標準時間'!H4282)</f>
        <v/>
      </c>
      <c r="H4282" s="142" t="str">
        <f>IF('6.標準時間'!$C4282="","",'6.標準時間'!I4282)</f>
        <v/>
      </c>
      <c r="I4282" s="107" t="str">
        <f>IF(C4282="","",VLOOKUP($C4282,'7.工程別レート'!$C$6:$E$501,3,FALSE))</f>
        <v/>
      </c>
      <c r="J4282" s="108" t="str">
        <f>IF(C4282="","",VLOOKUP($C4282,'7.工程別レート'!$C$6:$E$501,2,FALSE))</f>
        <v/>
      </c>
      <c r="K4282" s="195" t="str">
        <f t="shared" si="133"/>
        <v/>
      </c>
    </row>
    <row r="4283" spans="2:11" ht="18" customHeight="1">
      <c r="B4283" s="16" t="str">
        <f>IF('6.標準時間'!$B4283="","",'6.標準時間'!B4283)</f>
        <v/>
      </c>
      <c r="C4283" s="16" t="str">
        <f>IF('6.標準時間'!$C4283="","",'6.標準時間'!C4283)</f>
        <v/>
      </c>
      <c r="D4283" s="16" t="str">
        <f>IF('6.標準時間'!$C4283="","",'6.標準時間'!E4283)</f>
        <v/>
      </c>
      <c r="E4283" s="171" t="str">
        <f>IF('6.標準時間'!$C4283="","",'6.標準時間'!F4283)</f>
        <v/>
      </c>
      <c r="F4283" s="15" t="str">
        <f t="shared" si="132"/>
        <v/>
      </c>
      <c r="G4283" s="142" t="str">
        <f>IF('6.標準時間'!$C4283="","",'6.標準時間'!H4283)</f>
        <v/>
      </c>
      <c r="H4283" s="142" t="str">
        <f>IF('6.標準時間'!$C4283="","",'6.標準時間'!I4283)</f>
        <v/>
      </c>
      <c r="I4283" s="107" t="str">
        <f>IF(C4283="","",VLOOKUP($C4283,'7.工程別レート'!$C$6:$E$501,3,FALSE))</f>
        <v/>
      </c>
      <c r="J4283" s="108" t="str">
        <f>IF(C4283="","",VLOOKUP($C4283,'7.工程別レート'!$C$6:$E$501,2,FALSE))</f>
        <v/>
      </c>
      <c r="K4283" s="195" t="str">
        <f t="shared" si="133"/>
        <v/>
      </c>
    </row>
    <row r="4284" spans="2:11" ht="18" customHeight="1">
      <c r="B4284" s="16" t="str">
        <f>IF('6.標準時間'!$B4284="","",'6.標準時間'!B4284)</f>
        <v/>
      </c>
      <c r="C4284" s="16" t="str">
        <f>IF('6.標準時間'!$C4284="","",'6.標準時間'!C4284)</f>
        <v/>
      </c>
      <c r="D4284" s="16" t="str">
        <f>IF('6.標準時間'!$C4284="","",'6.標準時間'!E4284)</f>
        <v/>
      </c>
      <c r="E4284" s="171" t="str">
        <f>IF('6.標準時間'!$C4284="","",'6.標準時間'!F4284)</f>
        <v/>
      </c>
      <c r="F4284" s="15" t="str">
        <f t="shared" si="132"/>
        <v/>
      </c>
      <c r="G4284" s="142" t="str">
        <f>IF('6.標準時間'!$C4284="","",'6.標準時間'!H4284)</f>
        <v/>
      </c>
      <c r="H4284" s="142" t="str">
        <f>IF('6.標準時間'!$C4284="","",'6.標準時間'!I4284)</f>
        <v/>
      </c>
      <c r="I4284" s="107" t="str">
        <f>IF(C4284="","",VLOOKUP($C4284,'7.工程別レート'!$C$6:$E$501,3,FALSE))</f>
        <v/>
      </c>
      <c r="J4284" s="108" t="str">
        <f>IF(C4284="","",VLOOKUP($C4284,'7.工程別レート'!$C$6:$E$501,2,FALSE))</f>
        <v/>
      </c>
      <c r="K4284" s="195" t="str">
        <f t="shared" si="133"/>
        <v/>
      </c>
    </row>
    <row r="4285" spans="2:11" ht="18" customHeight="1">
      <c r="B4285" s="16" t="str">
        <f>IF('6.標準時間'!$B4285="","",'6.標準時間'!B4285)</f>
        <v/>
      </c>
      <c r="C4285" s="16" t="str">
        <f>IF('6.標準時間'!$C4285="","",'6.標準時間'!C4285)</f>
        <v/>
      </c>
      <c r="D4285" s="16" t="str">
        <f>IF('6.標準時間'!$C4285="","",'6.標準時間'!E4285)</f>
        <v/>
      </c>
      <c r="E4285" s="171" t="str">
        <f>IF('6.標準時間'!$C4285="","",'6.標準時間'!F4285)</f>
        <v/>
      </c>
      <c r="F4285" s="15" t="str">
        <f t="shared" si="132"/>
        <v/>
      </c>
      <c r="G4285" s="142" t="str">
        <f>IF('6.標準時間'!$C4285="","",'6.標準時間'!H4285)</f>
        <v/>
      </c>
      <c r="H4285" s="142" t="str">
        <f>IF('6.標準時間'!$C4285="","",'6.標準時間'!I4285)</f>
        <v/>
      </c>
      <c r="I4285" s="107" t="str">
        <f>IF(C4285="","",VLOOKUP($C4285,'7.工程別レート'!$C$6:$E$501,3,FALSE))</f>
        <v/>
      </c>
      <c r="J4285" s="108" t="str">
        <f>IF(C4285="","",VLOOKUP($C4285,'7.工程別レート'!$C$6:$E$501,2,FALSE))</f>
        <v/>
      </c>
      <c r="K4285" s="195" t="str">
        <f t="shared" si="133"/>
        <v/>
      </c>
    </row>
    <row r="4286" spans="2:11" ht="18" customHeight="1">
      <c r="B4286" s="16" t="str">
        <f>IF('6.標準時間'!$B4286="","",'6.標準時間'!B4286)</f>
        <v/>
      </c>
      <c r="C4286" s="16" t="str">
        <f>IF('6.標準時間'!$C4286="","",'6.標準時間'!C4286)</f>
        <v/>
      </c>
      <c r="D4286" s="16" t="str">
        <f>IF('6.標準時間'!$C4286="","",'6.標準時間'!E4286)</f>
        <v/>
      </c>
      <c r="E4286" s="171" t="str">
        <f>IF('6.標準時間'!$C4286="","",'6.標準時間'!F4286)</f>
        <v/>
      </c>
      <c r="F4286" s="15" t="str">
        <f t="shared" si="132"/>
        <v/>
      </c>
      <c r="G4286" s="142" t="str">
        <f>IF('6.標準時間'!$C4286="","",'6.標準時間'!H4286)</f>
        <v/>
      </c>
      <c r="H4286" s="142" t="str">
        <f>IF('6.標準時間'!$C4286="","",'6.標準時間'!I4286)</f>
        <v/>
      </c>
      <c r="I4286" s="107" t="str">
        <f>IF(C4286="","",VLOOKUP($C4286,'7.工程別レート'!$C$6:$E$501,3,FALSE))</f>
        <v/>
      </c>
      <c r="J4286" s="108" t="str">
        <f>IF(C4286="","",VLOOKUP($C4286,'7.工程別レート'!$C$6:$E$501,2,FALSE))</f>
        <v/>
      </c>
      <c r="K4286" s="195" t="str">
        <f t="shared" si="133"/>
        <v/>
      </c>
    </row>
    <row r="4287" spans="2:11" ht="18" customHeight="1">
      <c r="B4287" s="16" t="str">
        <f>IF('6.標準時間'!$B4287="","",'6.標準時間'!B4287)</f>
        <v/>
      </c>
      <c r="C4287" s="16" t="str">
        <f>IF('6.標準時間'!$C4287="","",'6.標準時間'!C4287)</f>
        <v/>
      </c>
      <c r="D4287" s="16" t="str">
        <f>IF('6.標準時間'!$C4287="","",'6.標準時間'!E4287)</f>
        <v/>
      </c>
      <c r="E4287" s="171" t="str">
        <f>IF('6.標準時間'!$C4287="","",'6.標準時間'!F4287)</f>
        <v/>
      </c>
      <c r="F4287" s="15" t="str">
        <f t="shared" si="132"/>
        <v/>
      </c>
      <c r="G4287" s="142" t="str">
        <f>IF('6.標準時間'!$C4287="","",'6.標準時間'!H4287)</f>
        <v/>
      </c>
      <c r="H4287" s="142" t="str">
        <f>IF('6.標準時間'!$C4287="","",'6.標準時間'!I4287)</f>
        <v/>
      </c>
      <c r="I4287" s="107" t="str">
        <f>IF(C4287="","",VLOOKUP($C4287,'7.工程別レート'!$C$6:$E$501,3,FALSE))</f>
        <v/>
      </c>
      <c r="J4287" s="108" t="str">
        <f>IF(C4287="","",VLOOKUP($C4287,'7.工程別レート'!$C$6:$E$501,2,FALSE))</f>
        <v/>
      </c>
      <c r="K4287" s="195" t="str">
        <f t="shared" si="133"/>
        <v/>
      </c>
    </row>
    <row r="4288" spans="2:11" ht="18" customHeight="1">
      <c r="B4288" s="16" t="str">
        <f>IF('6.標準時間'!$B4288="","",'6.標準時間'!B4288)</f>
        <v/>
      </c>
      <c r="C4288" s="16" t="str">
        <f>IF('6.標準時間'!$C4288="","",'6.標準時間'!C4288)</f>
        <v/>
      </c>
      <c r="D4288" s="16" t="str">
        <f>IF('6.標準時間'!$C4288="","",'6.標準時間'!E4288)</f>
        <v/>
      </c>
      <c r="E4288" s="171" t="str">
        <f>IF('6.標準時間'!$C4288="","",'6.標準時間'!F4288)</f>
        <v/>
      </c>
      <c r="F4288" s="15" t="str">
        <f t="shared" si="132"/>
        <v/>
      </c>
      <c r="G4288" s="142" t="str">
        <f>IF('6.標準時間'!$C4288="","",'6.標準時間'!H4288)</f>
        <v/>
      </c>
      <c r="H4288" s="142" t="str">
        <f>IF('6.標準時間'!$C4288="","",'6.標準時間'!I4288)</f>
        <v/>
      </c>
      <c r="I4288" s="107" t="str">
        <f>IF(C4288="","",VLOOKUP($C4288,'7.工程別レート'!$C$6:$E$501,3,FALSE))</f>
        <v/>
      </c>
      <c r="J4288" s="108" t="str">
        <f>IF(C4288="","",VLOOKUP($C4288,'7.工程別レート'!$C$6:$E$501,2,FALSE))</f>
        <v/>
      </c>
      <c r="K4288" s="195" t="str">
        <f t="shared" si="133"/>
        <v/>
      </c>
    </row>
    <row r="4289" spans="2:11" ht="18" customHeight="1">
      <c r="B4289" s="16" t="str">
        <f>IF('6.標準時間'!$B4289="","",'6.標準時間'!B4289)</f>
        <v/>
      </c>
      <c r="C4289" s="16" t="str">
        <f>IF('6.標準時間'!$C4289="","",'6.標準時間'!C4289)</f>
        <v/>
      </c>
      <c r="D4289" s="16" t="str">
        <f>IF('6.標準時間'!$C4289="","",'6.標準時間'!E4289)</f>
        <v/>
      </c>
      <c r="E4289" s="171" t="str">
        <f>IF('6.標準時間'!$C4289="","",'6.標準時間'!F4289)</f>
        <v/>
      </c>
      <c r="F4289" s="15" t="str">
        <f t="shared" si="132"/>
        <v/>
      </c>
      <c r="G4289" s="142" t="str">
        <f>IF('6.標準時間'!$C4289="","",'6.標準時間'!H4289)</f>
        <v/>
      </c>
      <c r="H4289" s="142" t="str">
        <f>IF('6.標準時間'!$C4289="","",'6.標準時間'!I4289)</f>
        <v/>
      </c>
      <c r="I4289" s="107" t="str">
        <f>IF(C4289="","",VLOOKUP($C4289,'7.工程別レート'!$C$6:$E$501,3,FALSE))</f>
        <v/>
      </c>
      <c r="J4289" s="108" t="str">
        <f>IF(C4289="","",VLOOKUP($C4289,'7.工程別レート'!$C$6:$E$501,2,FALSE))</f>
        <v/>
      </c>
      <c r="K4289" s="195" t="str">
        <f t="shared" si="133"/>
        <v/>
      </c>
    </row>
    <row r="4290" spans="2:11" ht="18" customHeight="1">
      <c r="B4290" s="16" t="str">
        <f>IF('6.標準時間'!$B4290="","",'6.標準時間'!B4290)</f>
        <v/>
      </c>
      <c r="C4290" s="16" t="str">
        <f>IF('6.標準時間'!$C4290="","",'6.標準時間'!C4290)</f>
        <v/>
      </c>
      <c r="D4290" s="16" t="str">
        <f>IF('6.標準時間'!$C4290="","",'6.標準時間'!E4290)</f>
        <v/>
      </c>
      <c r="E4290" s="171" t="str">
        <f>IF('6.標準時間'!$C4290="","",'6.標準時間'!F4290)</f>
        <v/>
      </c>
      <c r="F4290" s="15" t="str">
        <f t="shared" si="132"/>
        <v/>
      </c>
      <c r="G4290" s="142" t="str">
        <f>IF('6.標準時間'!$C4290="","",'6.標準時間'!H4290)</f>
        <v/>
      </c>
      <c r="H4290" s="142" t="str">
        <f>IF('6.標準時間'!$C4290="","",'6.標準時間'!I4290)</f>
        <v/>
      </c>
      <c r="I4290" s="107" t="str">
        <f>IF(C4290="","",VLOOKUP($C4290,'7.工程別レート'!$C$6:$E$501,3,FALSE))</f>
        <v/>
      </c>
      <c r="J4290" s="108" t="str">
        <f>IF(C4290="","",VLOOKUP($C4290,'7.工程別レート'!$C$6:$E$501,2,FALSE))</f>
        <v/>
      </c>
      <c r="K4290" s="195" t="str">
        <f t="shared" si="133"/>
        <v/>
      </c>
    </row>
    <row r="4291" spans="2:11" ht="18" customHeight="1">
      <c r="B4291" s="16" t="str">
        <f>IF('6.標準時間'!$B4291="","",'6.標準時間'!B4291)</f>
        <v/>
      </c>
      <c r="C4291" s="16" t="str">
        <f>IF('6.標準時間'!$C4291="","",'6.標準時間'!C4291)</f>
        <v/>
      </c>
      <c r="D4291" s="16" t="str">
        <f>IF('6.標準時間'!$C4291="","",'6.標準時間'!E4291)</f>
        <v/>
      </c>
      <c r="E4291" s="171" t="str">
        <f>IF('6.標準時間'!$C4291="","",'6.標準時間'!F4291)</f>
        <v/>
      </c>
      <c r="F4291" s="15" t="str">
        <f t="shared" si="132"/>
        <v/>
      </c>
      <c r="G4291" s="142" t="str">
        <f>IF('6.標準時間'!$C4291="","",'6.標準時間'!H4291)</f>
        <v/>
      </c>
      <c r="H4291" s="142" t="str">
        <f>IF('6.標準時間'!$C4291="","",'6.標準時間'!I4291)</f>
        <v/>
      </c>
      <c r="I4291" s="107" t="str">
        <f>IF(C4291="","",VLOOKUP($C4291,'7.工程別レート'!$C$6:$E$501,3,FALSE))</f>
        <v/>
      </c>
      <c r="J4291" s="108" t="str">
        <f>IF(C4291="","",VLOOKUP($C4291,'7.工程別レート'!$C$6:$E$501,2,FALSE))</f>
        <v/>
      </c>
      <c r="K4291" s="195" t="str">
        <f t="shared" si="133"/>
        <v/>
      </c>
    </row>
    <row r="4292" spans="2:11" ht="18" customHeight="1">
      <c r="B4292" s="16" t="str">
        <f>IF('6.標準時間'!$B4292="","",'6.標準時間'!B4292)</f>
        <v/>
      </c>
      <c r="C4292" s="16" t="str">
        <f>IF('6.標準時間'!$C4292="","",'6.標準時間'!C4292)</f>
        <v/>
      </c>
      <c r="D4292" s="16" t="str">
        <f>IF('6.標準時間'!$C4292="","",'6.標準時間'!E4292)</f>
        <v/>
      </c>
      <c r="E4292" s="171" t="str">
        <f>IF('6.標準時間'!$C4292="","",'6.標準時間'!F4292)</f>
        <v/>
      </c>
      <c r="F4292" s="15" t="str">
        <f t="shared" si="132"/>
        <v/>
      </c>
      <c r="G4292" s="142" t="str">
        <f>IF('6.標準時間'!$C4292="","",'6.標準時間'!H4292)</f>
        <v/>
      </c>
      <c r="H4292" s="142" t="str">
        <f>IF('6.標準時間'!$C4292="","",'6.標準時間'!I4292)</f>
        <v/>
      </c>
      <c r="I4292" s="107" t="str">
        <f>IF(C4292="","",VLOOKUP($C4292,'7.工程別レート'!$C$6:$E$501,3,FALSE))</f>
        <v/>
      </c>
      <c r="J4292" s="108" t="str">
        <f>IF(C4292="","",VLOOKUP($C4292,'7.工程別レート'!$C$6:$E$501,2,FALSE))</f>
        <v/>
      </c>
      <c r="K4292" s="195" t="str">
        <f t="shared" si="133"/>
        <v/>
      </c>
    </row>
    <row r="4293" spans="2:11" ht="18" customHeight="1">
      <c r="B4293" s="16" t="str">
        <f>IF('6.標準時間'!$B4293="","",'6.標準時間'!B4293)</f>
        <v/>
      </c>
      <c r="C4293" s="16" t="str">
        <f>IF('6.標準時間'!$C4293="","",'6.標準時間'!C4293)</f>
        <v/>
      </c>
      <c r="D4293" s="16" t="str">
        <f>IF('6.標準時間'!$C4293="","",'6.標準時間'!E4293)</f>
        <v/>
      </c>
      <c r="E4293" s="171" t="str">
        <f>IF('6.標準時間'!$C4293="","",'6.標準時間'!F4293)</f>
        <v/>
      </c>
      <c r="F4293" s="15" t="str">
        <f t="shared" si="132"/>
        <v/>
      </c>
      <c r="G4293" s="142" t="str">
        <f>IF('6.標準時間'!$C4293="","",'6.標準時間'!H4293)</f>
        <v/>
      </c>
      <c r="H4293" s="142" t="str">
        <f>IF('6.標準時間'!$C4293="","",'6.標準時間'!I4293)</f>
        <v/>
      </c>
      <c r="I4293" s="107" t="str">
        <f>IF(C4293="","",VLOOKUP($C4293,'7.工程別レート'!$C$6:$E$501,3,FALSE))</f>
        <v/>
      </c>
      <c r="J4293" s="108" t="str">
        <f>IF(C4293="","",VLOOKUP($C4293,'7.工程別レート'!$C$6:$E$501,2,FALSE))</f>
        <v/>
      </c>
      <c r="K4293" s="195" t="str">
        <f t="shared" si="133"/>
        <v/>
      </c>
    </row>
    <row r="4294" spans="2:11" ht="18" customHeight="1">
      <c r="B4294" s="16" t="str">
        <f>IF('6.標準時間'!$B4294="","",'6.標準時間'!B4294)</f>
        <v/>
      </c>
      <c r="C4294" s="16" t="str">
        <f>IF('6.標準時間'!$C4294="","",'6.標準時間'!C4294)</f>
        <v/>
      </c>
      <c r="D4294" s="16" t="str">
        <f>IF('6.標準時間'!$C4294="","",'6.標準時間'!E4294)</f>
        <v/>
      </c>
      <c r="E4294" s="171" t="str">
        <f>IF('6.標準時間'!$C4294="","",'6.標準時間'!F4294)</f>
        <v/>
      </c>
      <c r="F4294" s="15" t="str">
        <f t="shared" ref="F4294:F4357" si="134">C4294&amp;D4294</f>
        <v/>
      </c>
      <c r="G4294" s="142" t="str">
        <f>IF('6.標準時間'!$C4294="","",'6.標準時間'!H4294)</f>
        <v/>
      </c>
      <c r="H4294" s="142" t="str">
        <f>IF('6.標準時間'!$C4294="","",'6.標準時間'!I4294)</f>
        <v/>
      </c>
      <c r="I4294" s="107" t="str">
        <f>IF(C4294="","",VLOOKUP($C4294,'7.工程別レート'!$C$6:$E$501,3,FALSE))</f>
        <v/>
      </c>
      <c r="J4294" s="108" t="str">
        <f>IF(C4294="","",VLOOKUP($C4294,'7.工程別レート'!$C$6:$E$501,2,FALSE))</f>
        <v/>
      </c>
      <c r="K4294" s="195" t="str">
        <f t="shared" si="133"/>
        <v/>
      </c>
    </row>
    <row r="4295" spans="2:11" ht="18" customHeight="1">
      <c r="B4295" s="16" t="str">
        <f>IF('6.標準時間'!$B4295="","",'6.標準時間'!B4295)</f>
        <v/>
      </c>
      <c r="C4295" s="16" t="str">
        <f>IF('6.標準時間'!$C4295="","",'6.標準時間'!C4295)</f>
        <v/>
      </c>
      <c r="D4295" s="16" t="str">
        <f>IF('6.標準時間'!$C4295="","",'6.標準時間'!E4295)</f>
        <v/>
      </c>
      <c r="E4295" s="171" t="str">
        <f>IF('6.標準時間'!$C4295="","",'6.標準時間'!F4295)</f>
        <v/>
      </c>
      <c r="F4295" s="15" t="str">
        <f t="shared" si="134"/>
        <v/>
      </c>
      <c r="G4295" s="142" t="str">
        <f>IF('6.標準時間'!$C4295="","",'6.標準時間'!H4295)</f>
        <v/>
      </c>
      <c r="H4295" s="142" t="str">
        <f>IF('6.標準時間'!$C4295="","",'6.標準時間'!I4295)</f>
        <v/>
      </c>
      <c r="I4295" s="107" t="str">
        <f>IF(C4295="","",VLOOKUP($C4295,'7.工程別レート'!$C$6:$E$501,3,FALSE))</f>
        <v/>
      </c>
      <c r="J4295" s="108" t="str">
        <f>IF(C4295="","",VLOOKUP($C4295,'7.工程別レート'!$C$6:$E$501,2,FALSE))</f>
        <v/>
      </c>
      <c r="K4295" s="195" t="str">
        <f t="shared" ref="K4295:K4358" si="135">IF(ISERROR((G4295*I4295)+(H4295*J4295)),"",(G4295*I4295)+(H4295*J4295))</f>
        <v/>
      </c>
    </row>
    <row r="4296" spans="2:11" ht="18" customHeight="1">
      <c r="B4296" s="16" t="str">
        <f>IF('6.標準時間'!$B4296="","",'6.標準時間'!B4296)</f>
        <v/>
      </c>
      <c r="C4296" s="16" t="str">
        <f>IF('6.標準時間'!$C4296="","",'6.標準時間'!C4296)</f>
        <v/>
      </c>
      <c r="D4296" s="16" t="str">
        <f>IF('6.標準時間'!$C4296="","",'6.標準時間'!E4296)</f>
        <v/>
      </c>
      <c r="E4296" s="171" t="str">
        <f>IF('6.標準時間'!$C4296="","",'6.標準時間'!F4296)</f>
        <v/>
      </c>
      <c r="F4296" s="15" t="str">
        <f t="shared" si="134"/>
        <v/>
      </c>
      <c r="G4296" s="142" t="str">
        <f>IF('6.標準時間'!$C4296="","",'6.標準時間'!H4296)</f>
        <v/>
      </c>
      <c r="H4296" s="142" t="str">
        <f>IF('6.標準時間'!$C4296="","",'6.標準時間'!I4296)</f>
        <v/>
      </c>
      <c r="I4296" s="107" t="str">
        <f>IF(C4296="","",VLOOKUP($C4296,'7.工程別レート'!$C$6:$E$501,3,FALSE))</f>
        <v/>
      </c>
      <c r="J4296" s="108" t="str">
        <f>IF(C4296="","",VLOOKUP($C4296,'7.工程別レート'!$C$6:$E$501,2,FALSE))</f>
        <v/>
      </c>
      <c r="K4296" s="195" t="str">
        <f t="shared" si="135"/>
        <v/>
      </c>
    </row>
    <row r="4297" spans="2:11" ht="18" customHeight="1">
      <c r="B4297" s="16" t="str">
        <f>IF('6.標準時間'!$B4297="","",'6.標準時間'!B4297)</f>
        <v/>
      </c>
      <c r="C4297" s="16" t="str">
        <f>IF('6.標準時間'!$C4297="","",'6.標準時間'!C4297)</f>
        <v/>
      </c>
      <c r="D4297" s="16" t="str">
        <f>IF('6.標準時間'!$C4297="","",'6.標準時間'!E4297)</f>
        <v/>
      </c>
      <c r="E4297" s="171" t="str">
        <f>IF('6.標準時間'!$C4297="","",'6.標準時間'!F4297)</f>
        <v/>
      </c>
      <c r="F4297" s="15" t="str">
        <f t="shared" si="134"/>
        <v/>
      </c>
      <c r="G4297" s="142" t="str">
        <f>IF('6.標準時間'!$C4297="","",'6.標準時間'!H4297)</f>
        <v/>
      </c>
      <c r="H4297" s="142" t="str">
        <f>IF('6.標準時間'!$C4297="","",'6.標準時間'!I4297)</f>
        <v/>
      </c>
      <c r="I4297" s="107" t="str">
        <f>IF(C4297="","",VLOOKUP($C4297,'7.工程別レート'!$C$6:$E$501,3,FALSE))</f>
        <v/>
      </c>
      <c r="J4297" s="108" t="str">
        <f>IF(C4297="","",VLOOKUP($C4297,'7.工程別レート'!$C$6:$E$501,2,FALSE))</f>
        <v/>
      </c>
      <c r="K4297" s="195" t="str">
        <f t="shared" si="135"/>
        <v/>
      </c>
    </row>
    <row r="4298" spans="2:11" ht="18" customHeight="1">
      <c r="B4298" s="16" t="str">
        <f>IF('6.標準時間'!$B4298="","",'6.標準時間'!B4298)</f>
        <v/>
      </c>
      <c r="C4298" s="16" t="str">
        <f>IF('6.標準時間'!$C4298="","",'6.標準時間'!C4298)</f>
        <v/>
      </c>
      <c r="D4298" s="16" t="str">
        <f>IF('6.標準時間'!$C4298="","",'6.標準時間'!E4298)</f>
        <v/>
      </c>
      <c r="E4298" s="171" t="str">
        <f>IF('6.標準時間'!$C4298="","",'6.標準時間'!F4298)</f>
        <v/>
      </c>
      <c r="F4298" s="15" t="str">
        <f t="shared" si="134"/>
        <v/>
      </c>
      <c r="G4298" s="142" t="str">
        <f>IF('6.標準時間'!$C4298="","",'6.標準時間'!H4298)</f>
        <v/>
      </c>
      <c r="H4298" s="142" t="str">
        <f>IF('6.標準時間'!$C4298="","",'6.標準時間'!I4298)</f>
        <v/>
      </c>
      <c r="I4298" s="107" t="str">
        <f>IF(C4298="","",VLOOKUP($C4298,'7.工程別レート'!$C$6:$E$501,3,FALSE))</f>
        <v/>
      </c>
      <c r="J4298" s="108" t="str">
        <f>IF(C4298="","",VLOOKUP($C4298,'7.工程別レート'!$C$6:$E$501,2,FALSE))</f>
        <v/>
      </c>
      <c r="K4298" s="195" t="str">
        <f t="shared" si="135"/>
        <v/>
      </c>
    </row>
    <row r="4299" spans="2:11" ht="18" customHeight="1">
      <c r="B4299" s="16" t="str">
        <f>IF('6.標準時間'!$B4299="","",'6.標準時間'!B4299)</f>
        <v/>
      </c>
      <c r="C4299" s="16" t="str">
        <f>IF('6.標準時間'!$C4299="","",'6.標準時間'!C4299)</f>
        <v/>
      </c>
      <c r="D4299" s="16" t="str">
        <f>IF('6.標準時間'!$C4299="","",'6.標準時間'!E4299)</f>
        <v/>
      </c>
      <c r="E4299" s="171" t="str">
        <f>IF('6.標準時間'!$C4299="","",'6.標準時間'!F4299)</f>
        <v/>
      </c>
      <c r="F4299" s="15" t="str">
        <f t="shared" si="134"/>
        <v/>
      </c>
      <c r="G4299" s="142" t="str">
        <f>IF('6.標準時間'!$C4299="","",'6.標準時間'!H4299)</f>
        <v/>
      </c>
      <c r="H4299" s="142" t="str">
        <f>IF('6.標準時間'!$C4299="","",'6.標準時間'!I4299)</f>
        <v/>
      </c>
      <c r="I4299" s="107" t="str">
        <f>IF(C4299="","",VLOOKUP($C4299,'7.工程別レート'!$C$6:$E$501,3,FALSE))</f>
        <v/>
      </c>
      <c r="J4299" s="108" t="str">
        <f>IF(C4299="","",VLOOKUP($C4299,'7.工程別レート'!$C$6:$E$501,2,FALSE))</f>
        <v/>
      </c>
      <c r="K4299" s="195" t="str">
        <f t="shared" si="135"/>
        <v/>
      </c>
    </row>
    <row r="4300" spans="2:11" ht="18" customHeight="1">
      <c r="B4300" s="16" t="str">
        <f>IF('6.標準時間'!$B4300="","",'6.標準時間'!B4300)</f>
        <v/>
      </c>
      <c r="C4300" s="16" t="str">
        <f>IF('6.標準時間'!$C4300="","",'6.標準時間'!C4300)</f>
        <v/>
      </c>
      <c r="D4300" s="16" t="str">
        <f>IF('6.標準時間'!$C4300="","",'6.標準時間'!E4300)</f>
        <v/>
      </c>
      <c r="E4300" s="171" t="str">
        <f>IF('6.標準時間'!$C4300="","",'6.標準時間'!F4300)</f>
        <v/>
      </c>
      <c r="F4300" s="15" t="str">
        <f t="shared" si="134"/>
        <v/>
      </c>
      <c r="G4300" s="142" t="str">
        <f>IF('6.標準時間'!$C4300="","",'6.標準時間'!H4300)</f>
        <v/>
      </c>
      <c r="H4300" s="142" t="str">
        <f>IF('6.標準時間'!$C4300="","",'6.標準時間'!I4300)</f>
        <v/>
      </c>
      <c r="I4300" s="107" t="str">
        <f>IF(C4300="","",VLOOKUP($C4300,'7.工程別レート'!$C$6:$E$501,3,FALSE))</f>
        <v/>
      </c>
      <c r="J4300" s="108" t="str">
        <f>IF(C4300="","",VLOOKUP($C4300,'7.工程別レート'!$C$6:$E$501,2,FALSE))</f>
        <v/>
      </c>
      <c r="K4300" s="195" t="str">
        <f t="shared" si="135"/>
        <v/>
      </c>
    </row>
    <row r="4301" spans="2:11" ht="18" customHeight="1">
      <c r="B4301" s="16" t="str">
        <f>IF('6.標準時間'!$B4301="","",'6.標準時間'!B4301)</f>
        <v/>
      </c>
      <c r="C4301" s="16" t="str">
        <f>IF('6.標準時間'!$C4301="","",'6.標準時間'!C4301)</f>
        <v/>
      </c>
      <c r="D4301" s="16" t="str">
        <f>IF('6.標準時間'!$C4301="","",'6.標準時間'!E4301)</f>
        <v/>
      </c>
      <c r="E4301" s="171" t="str">
        <f>IF('6.標準時間'!$C4301="","",'6.標準時間'!F4301)</f>
        <v/>
      </c>
      <c r="F4301" s="15" t="str">
        <f t="shared" si="134"/>
        <v/>
      </c>
      <c r="G4301" s="142" t="str">
        <f>IF('6.標準時間'!$C4301="","",'6.標準時間'!H4301)</f>
        <v/>
      </c>
      <c r="H4301" s="142" t="str">
        <f>IF('6.標準時間'!$C4301="","",'6.標準時間'!I4301)</f>
        <v/>
      </c>
      <c r="I4301" s="107" t="str">
        <f>IF(C4301="","",VLOOKUP($C4301,'7.工程別レート'!$C$6:$E$501,3,FALSE))</f>
        <v/>
      </c>
      <c r="J4301" s="108" t="str">
        <f>IF(C4301="","",VLOOKUP($C4301,'7.工程別レート'!$C$6:$E$501,2,FALSE))</f>
        <v/>
      </c>
      <c r="K4301" s="195" t="str">
        <f t="shared" si="135"/>
        <v/>
      </c>
    </row>
    <row r="4302" spans="2:11" ht="18" customHeight="1">
      <c r="B4302" s="16" t="str">
        <f>IF('6.標準時間'!$B4302="","",'6.標準時間'!B4302)</f>
        <v/>
      </c>
      <c r="C4302" s="16" t="str">
        <f>IF('6.標準時間'!$C4302="","",'6.標準時間'!C4302)</f>
        <v/>
      </c>
      <c r="D4302" s="16" t="str">
        <f>IF('6.標準時間'!$C4302="","",'6.標準時間'!E4302)</f>
        <v/>
      </c>
      <c r="E4302" s="171" t="str">
        <f>IF('6.標準時間'!$C4302="","",'6.標準時間'!F4302)</f>
        <v/>
      </c>
      <c r="F4302" s="15" t="str">
        <f t="shared" si="134"/>
        <v/>
      </c>
      <c r="G4302" s="142" t="str">
        <f>IF('6.標準時間'!$C4302="","",'6.標準時間'!H4302)</f>
        <v/>
      </c>
      <c r="H4302" s="142" t="str">
        <f>IF('6.標準時間'!$C4302="","",'6.標準時間'!I4302)</f>
        <v/>
      </c>
      <c r="I4302" s="107" t="str">
        <f>IF(C4302="","",VLOOKUP($C4302,'7.工程別レート'!$C$6:$E$501,3,FALSE))</f>
        <v/>
      </c>
      <c r="J4302" s="108" t="str">
        <f>IF(C4302="","",VLOOKUP($C4302,'7.工程別レート'!$C$6:$E$501,2,FALSE))</f>
        <v/>
      </c>
      <c r="K4302" s="195" t="str">
        <f t="shared" si="135"/>
        <v/>
      </c>
    </row>
    <row r="4303" spans="2:11" ht="18" customHeight="1">
      <c r="B4303" s="16" t="str">
        <f>IF('6.標準時間'!$B4303="","",'6.標準時間'!B4303)</f>
        <v/>
      </c>
      <c r="C4303" s="16" t="str">
        <f>IF('6.標準時間'!$C4303="","",'6.標準時間'!C4303)</f>
        <v/>
      </c>
      <c r="D4303" s="16" t="str">
        <f>IF('6.標準時間'!$C4303="","",'6.標準時間'!E4303)</f>
        <v/>
      </c>
      <c r="E4303" s="171" t="str">
        <f>IF('6.標準時間'!$C4303="","",'6.標準時間'!F4303)</f>
        <v/>
      </c>
      <c r="F4303" s="15" t="str">
        <f t="shared" si="134"/>
        <v/>
      </c>
      <c r="G4303" s="142" t="str">
        <f>IF('6.標準時間'!$C4303="","",'6.標準時間'!H4303)</f>
        <v/>
      </c>
      <c r="H4303" s="142" t="str">
        <f>IF('6.標準時間'!$C4303="","",'6.標準時間'!I4303)</f>
        <v/>
      </c>
      <c r="I4303" s="107" t="str">
        <f>IF(C4303="","",VLOOKUP($C4303,'7.工程別レート'!$C$6:$E$501,3,FALSE))</f>
        <v/>
      </c>
      <c r="J4303" s="108" t="str">
        <f>IF(C4303="","",VLOOKUP($C4303,'7.工程別レート'!$C$6:$E$501,2,FALSE))</f>
        <v/>
      </c>
      <c r="K4303" s="195" t="str">
        <f t="shared" si="135"/>
        <v/>
      </c>
    </row>
    <row r="4304" spans="2:11" ht="18" customHeight="1">
      <c r="B4304" s="16" t="str">
        <f>IF('6.標準時間'!$B4304="","",'6.標準時間'!B4304)</f>
        <v/>
      </c>
      <c r="C4304" s="16" t="str">
        <f>IF('6.標準時間'!$C4304="","",'6.標準時間'!C4304)</f>
        <v/>
      </c>
      <c r="D4304" s="16" t="str">
        <f>IF('6.標準時間'!$C4304="","",'6.標準時間'!E4304)</f>
        <v/>
      </c>
      <c r="E4304" s="171" t="str">
        <f>IF('6.標準時間'!$C4304="","",'6.標準時間'!F4304)</f>
        <v/>
      </c>
      <c r="F4304" s="15" t="str">
        <f t="shared" si="134"/>
        <v/>
      </c>
      <c r="G4304" s="142" t="str">
        <f>IF('6.標準時間'!$C4304="","",'6.標準時間'!H4304)</f>
        <v/>
      </c>
      <c r="H4304" s="142" t="str">
        <f>IF('6.標準時間'!$C4304="","",'6.標準時間'!I4304)</f>
        <v/>
      </c>
      <c r="I4304" s="107" t="str">
        <f>IF(C4304="","",VLOOKUP($C4304,'7.工程別レート'!$C$6:$E$501,3,FALSE))</f>
        <v/>
      </c>
      <c r="J4304" s="108" t="str">
        <f>IF(C4304="","",VLOOKUP($C4304,'7.工程別レート'!$C$6:$E$501,2,FALSE))</f>
        <v/>
      </c>
      <c r="K4304" s="195" t="str">
        <f t="shared" si="135"/>
        <v/>
      </c>
    </row>
    <row r="4305" spans="2:11" ht="18" customHeight="1">
      <c r="B4305" s="16" t="str">
        <f>IF('6.標準時間'!$B4305="","",'6.標準時間'!B4305)</f>
        <v/>
      </c>
      <c r="C4305" s="16" t="str">
        <f>IF('6.標準時間'!$C4305="","",'6.標準時間'!C4305)</f>
        <v/>
      </c>
      <c r="D4305" s="16" t="str">
        <f>IF('6.標準時間'!$C4305="","",'6.標準時間'!E4305)</f>
        <v/>
      </c>
      <c r="E4305" s="171" t="str">
        <f>IF('6.標準時間'!$C4305="","",'6.標準時間'!F4305)</f>
        <v/>
      </c>
      <c r="F4305" s="15" t="str">
        <f t="shared" si="134"/>
        <v/>
      </c>
      <c r="G4305" s="142" t="str">
        <f>IF('6.標準時間'!$C4305="","",'6.標準時間'!H4305)</f>
        <v/>
      </c>
      <c r="H4305" s="142" t="str">
        <f>IF('6.標準時間'!$C4305="","",'6.標準時間'!I4305)</f>
        <v/>
      </c>
      <c r="I4305" s="107" t="str">
        <f>IF(C4305="","",VLOOKUP($C4305,'7.工程別レート'!$C$6:$E$501,3,FALSE))</f>
        <v/>
      </c>
      <c r="J4305" s="108" t="str">
        <f>IF(C4305="","",VLOOKUP($C4305,'7.工程別レート'!$C$6:$E$501,2,FALSE))</f>
        <v/>
      </c>
      <c r="K4305" s="195" t="str">
        <f t="shared" si="135"/>
        <v/>
      </c>
    </row>
    <row r="4306" spans="2:11" ht="18" customHeight="1">
      <c r="B4306" s="16" t="str">
        <f>IF('6.標準時間'!$B4306="","",'6.標準時間'!B4306)</f>
        <v/>
      </c>
      <c r="C4306" s="16" t="str">
        <f>IF('6.標準時間'!$C4306="","",'6.標準時間'!C4306)</f>
        <v/>
      </c>
      <c r="D4306" s="16" t="str">
        <f>IF('6.標準時間'!$C4306="","",'6.標準時間'!E4306)</f>
        <v/>
      </c>
      <c r="E4306" s="171" t="str">
        <f>IF('6.標準時間'!$C4306="","",'6.標準時間'!F4306)</f>
        <v/>
      </c>
      <c r="F4306" s="15" t="str">
        <f t="shared" si="134"/>
        <v/>
      </c>
      <c r="G4306" s="142" t="str">
        <f>IF('6.標準時間'!$C4306="","",'6.標準時間'!H4306)</f>
        <v/>
      </c>
      <c r="H4306" s="142" t="str">
        <f>IF('6.標準時間'!$C4306="","",'6.標準時間'!I4306)</f>
        <v/>
      </c>
      <c r="I4306" s="107" t="str">
        <f>IF(C4306="","",VLOOKUP($C4306,'7.工程別レート'!$C$6:$E$501,3,FALSE))</f>
        <v/>
      </c>
      <c r="J4306" s="108" t="str">
        <f>IF(C4306="","",VLOOKUP($C4306,'7.工程別レート'!$C$6:$E$501,2,FALSE))</f>
        <v/>
      </c>
      <c r="K4306" s="195" t="str">
        <f t="shared" si="135"/>
        <v/>
      </c>
    </row>
    <row r="4307" spans="2:11" ht="18" customHeight="1">
      <c r="B4307" s="16" t="str">
        <f>IF('6.標準時間'!$B4307="","",'6.標準時間'!B4307)</f>
        <v/>
      </c>
      <c r="C4307" s="16" t="str">
        <f>IF('6.標準時間'!$C4307="","",'6.標準時間'!C4307)</f>
        <v/>
      </c>
      <c r="D4307" s="16" t="str">
        <f>IF('6.標準時間'!$C4307="","",'6.標準時間'!E4307)</f>
        <v/>
      </c>
      <c r="E4307" s="171" t="str">
        <f>IF('6.標準時間'!$C4307="","",'6.標準時間'!F4307)</f>
        <v/>
      </c>
      <c r="F4307" s="15" t="str">
        <f t="shared" si="134"/>
        <v/>
      </c>
      <c r="G4307" s="142" t="str">
        <f>IF('6.標準時間'!$C4307="","",'6.標準時間'!H4307)</f>
        <v/>
      </c>
      <c r="H4307" s="142" t="str">
        <f>IF('6.標準時間'!$C4307="","",'6.標準時間'!I4307)</f>
        <v/>
      </c>
      <c r="I4307" s="107" t="str">
        <f>IF(C4307="","",VLOOKUP($C4307,'7.工程別レート'!$C$6:$E$501,3,FALSE))</f>
        <v/>
      </c>
      <c r="J4307" s="108" t="str">
        <f>IF(C4307="","",VLOOKUP($C4307,'7.工程別レート'!$C$6:$E$501,2,FALSE))</f>
        <v/>
      </c>
      <c r="K4307" s="195" t="str">
        <f t="shared" si="135"/>
        <v/>
      </c>
    </row>
    <row r="4308" spans="2:11" ht="18" customHeight="1">
      <c r="B4308" s="16" t="str">
        <f>IF('6.標準時間'!$B4308="","",'6.標準時間'!B4308)</f>
        <v/>
      </c>
      <c r="C4308" s="16" t="str">
        <f>IF('6.標準時間'!$C4308="","",'6.標準時間'!C4308)</f>
        <v/>
      </c>
      <c r="D4308" s="16" t="str">
        <f>IF('6.標準時間'!$C4308="","",'6.標準時間'!E4308)</f>
        <v/>
      </c>
      <c r="E4308" s="171" t="str">
        <f>IF('6.標準時間'!$C4308="","",'6.標準時間'!F4308)</f>
        <v/>
      </c>
      <c r="F4308" s="15" t="str">
        <f t="shared" si="134"/>
        <v/>
      </c>
      <c r="G4308" s="142" t="str">
        <f>IF('6.標準時間'!$C4308="","",'6.標準時間'!H4308)</f>
        <v/>
      </c>
      <c r="H4308" s="142" t="str">
        <f>IF('6.標準時間'!$C4308="","",'6.標準時間'!I4308)</f>
        <v/>
      </c>
      <c r="I4308" s="107" t="str">
        <f>IF(C4308="","",VLOOKUP($C4308,'7.工程別レート'!$C$6:$E$501,3,FALSE))</f>
        <v/>
      </c>
      <c r="J4308" s="108" t="str">
        <f>IF(C4308="","",VLOOKUP($C4308,'7.工程別レート'!$C$6:$E$501,2,FALSE))</f>
        <v/>
      </c>
      <c r="K4308" s="195" t="str">
        <f t="shared" si="135"/>
        <v/>
      </c>
    </row>
    <row r="4309" spans="2:11" ht="18" customHeight="1">
      <c r="B4309" s="16" t="str">
        <f>IF('6.標準時間'!$B4309="","",'6.標準時間'!B4309)</f>
        <v/>
      </c>
      <c r="C4309" s="16" t="str">
        <f>IF('6.標準時間'!$C4309="","",'6.標準時間'!C4309)</f>
        <v/>
      </c>
      <c r="D4309" s="16" t="str">
        <f>IF('6.標準時間'!$C4309="","",'6.標準時間'!E4309)</f>
        <v/>
      </c>
      <c r="E4309" s="171" t="str">
        <f>IF('6.標準時間'!$C4309="","",'6.標準時間'!F4309)</f>
        <v/>
      </c>
      <c r="F4309" s="15" t="str">
        <f t="shared" si="134"/>
        <v/>
      </c>
      <c r="G4309" s="142" t="str">
        <f>IF('6.標準時間'!$C4309="","",'6.標準時間'!H4309)</f>
        <v/>
      </c>
      <c r="H4309" s="142" t="str">
        <f>IF('6.標準時間'!$C4309="","",'6.標準時間'!I4309)</f>
        <v/>
      </c>
      <c r="I4309" s="107" t="str">
        <f>IF(C4309="","",VLOOKUP($C4309,'7.工程別レート'!$C$6:$E$501,3,FALSE))</f>
        <v/>
      </c>
      <c r="J4309" s="108" t="str">
        <f>IF(C4309="","",VLOOKUP($C4309,'7.工程別レート'!$C$6:$E$501,2,FALSE))</f>
        <v/>
      </c>
      <c r="K4309" s="195" t="str">
        <f t="shared" si="135"/>
        <v/>
      </c>
    </row>
    <row r="4310" spans="2:11" ht="18" customHeight="1">
      <c r="B4310" s="16" t="str">
        <f>IF('6.標準時間'!$B4310="","",'6.標準時間'!B4310)</f>
        <v/>
      </c>
      <c r="C4310" s="16" t="str">
        <f>IF('6.標準時間'!$C4310="","",'6.標準時間'!C4310)</f>
        <v/>
      </c>
      <c r="D4310" s="16" t="str">
        <f>IF('6.標準時間'!$C4310="","",'6.標準時間'!E4310)</f>
        <v/>
      </c>
      <c r="E4310" s="171" t="str">
        <f>IF('6.標準時間'!$C4310="","",'6.標準時間'!F4310)</f>
        <v/>
      </c>
      <c r="F4310" s="15" t="str">
        <f t="shared" si="134"/>
        <v/>
      </c>
      <c r="G4310" s="142" t="str">
        <f>IF('6.標準時間'!$C4310="","",'6.標準時間'!H4310)</f>
        <v/>
      </c>
      <c r="H4310" s="142" t="str">
        <f>IF('6.標準時間'!$C4310="","",'6.標準時間'!I4310)</f>
        <v/>
      </c>
      <c r="I4310" s="107" t="str">
        <f>IF(C4310="","",VLOOKUP($C4310,'7.工程別レート'!$C$6:$E$501,3,FALSE))</f>
        <v/>
      </c>
      <c r="J4310" s="108" t="str">
        <f>IF(C4310="","",VLOOKUP($C4310,'7.工程別レート'!$C$6:$E$501,2,FALSE))</f>
        <v/>
      </c>
      <c r="K4310" s="195" t="str">
        <f t="shared" si="135"/>
        <v/>
      </c>
    </row>
    <row r="4311" spans="2:11" ht="18" customHeight="1">
      <c r="B4311" s="16" t="str">
        <f>IF('6.標準時間'!$B4311="","",'6.標準時間'!B4311)</f>
        <v/>
      </c>
      <c r="C4311" s="16" t="str">
        <f>IF('6.標準時間'!$C4311="","",'6.標準時間'!C4311)</f>
        <v/>
      </c>
      <c r="D4311" s="16" t="str">
        <f>IF('6.標準時間'!$C4311="","",'6.標準時間'!E4311)</f>
        <v/>
      </c>
      <c r="E4311" s="171" t="str">
        <f>IF('6.標準時間'!$C4311="","",'6.標準時間'!F4311)</f>
        <v/>
      </c>
      <c r="F4311" s="15" t="str">
        <f t="shared" si="134"/>
        <v/>
      </c>
      <c r="G4311" s="142" t="str">
        <f>IF('6.標準時間'!$C4311="","",'6.標準時間'!H4311)</f>
        <v/>
      </c>
      <c r="H4311" s="142" t="str">
        <f>IF('6.標準時間'!$C4311="","",'6.標準時間'!I4311)</f>
        <v/>
      </c>
      <c r="I4311" s="107" t="str">
        <f>IF(C4311="","",VLOOKUP($C4311,'7.工程別レート'!$C$6:$E$501,3,FALSE))</f>
        <v/>
      </c>
      <c r="J4311" s="108" t="str">
        <f>IF(C4311="","",VLOOKUP($C4311,'7.工程別レート'!$C$6:$E$501,2,FALSE))</f>
        <v/>
      </c>
      <c r="K4311" s="195" t="str">
        <f t="shared" si="135"/>
        <v/>
      </c>
    </row>
    <row r="4312" spans="2:11" ht="18" customHeight="1">
      <c r="B4312" s="16" t="str">
        <f>IF('6.標準時間'!$B4312="","",'6.標準時間'!B4312)</f>
        <v/>
      </c>
      <c r="C4312" s="16" t="str">
        <f>IF('6.標準時間'!$C4312="","",'6.標準時間'!C4312)</f>
        <v/>
      </c>
      <c r="D4312" s="16" t="str">
        <f>IF('6.標準時間'!$C4312="","",'6.標準時間'!E4312)</f>
        <v/>
      </c>
      <c r="E4312" s="171" t="str">
        <f>IF('6.標準時間'!$C4312="","",'6.標準時間'!F4312)</f>
        <v/>
      </c>
      <c r="F4312" s="15" t="str">
        <f t="shared" si="134"/>
        <v/>
      </c>
      <c r="G4312" s="142" t="str">
        <f>IF('6.標準時間'!$C4312="","",'6.標準時間'!H4312)</f>
        <v/>
      </c>
      <c r="H4312" s="142" t="str">
        <f>IF('6.標準時間'!$C4312="","",'6.標準時間'!I4312)</f>
        <v/>
      </c>
      <c r="I4312" s="107" t="str">
        <f>IF(C4312="","",VLOOKUP($C4312,'7.工程別レート'!$C$6:$E$501,3,FALSE))</f>
        <v/>
      </c>
      <c r="J4312" s="108" t="str">
        <f>IF(C4312="","",VLOOKUP($C4312,'7.工程別レート'!$C$6:$E$501,2,FALSE))</f>
        <v/>
      </c>
      <c r="K4312" s="195" t="str">
        <f t="shared" si="135"/>
        <v/>
      </c>
    </row>
    <row r="4313" spans="2:11" ht="18" customHeight="1">
      <c r="B4313" s="16" t="str">
        <f>IF('6.標準時間'!$B4313="","",'6.標準時間'!B4313)</f>
        <v/>
      </c>
      <c r="C4313" s="16" t="str">
        <f>IF('6.標準時間'!$C4313="","",'6.標準時間'!C4313)</f>
        <v/>
      </c>
      <c r="D4313" s="16" t="str">
        <f>IF('6.標準時間'!$C4313="","",'6.標準時間'!E4313)</f>
        <v/>
      </c>
      <c r="E4313" s="171" t="str">
        <f>IF('6.標準時間'!$C4313="","",'6.標準時間'!F4313)</f>
        <v/>
      </c>
      <c r="F4313" s="15" t="str">
        <f t="shared" si="134"/>
        <v/>
      </c>
      <c r="G4313" s="142" t="str">
        <f>IF('6.標準時間'!$C4313="","",'6.標準時間'!H4313)</f>
        <v/>
      </c>
      <c r="H4313" s="142" t="str">
        <f>IF('6.標準時間'!$C4313="","",'6.標準時間'!I4313)</f>
        <v/>
      </c>
      <c r="I4313" s="107" t="str">
        <f>IF(C4313="","",VLOOKUP($C4313,'7.工程別レート'!$C$6:$E$501,3,FALSE))</f>
        <v/>
      </c>
      <c r="J4313" s="108" t="str">
        <f>IF(C4313="","",VLOOKUP($C4313,'7.工程別レート'!$C$6:$E$501,2,FALSE))</f>
        <v/>
      </c>
      <c r="K4313" s="195" t="str">
        <f t="shared" si="135"/>
        <v/>
      </c>
    </row>
    <row r="4314" spans="2:11" ht="18" customHeight="1">
      <c r="B4314" s="16" t="str">
        <f>IF('6.標準時間'!$B4314="","",'6.標準時間'!B4314)</f>
        <v/>
      </c>
      <c r="C4314" s="16" t="str">
        <f>IF('6.標準時間'!$C4314="","",'6.標準時間'!C4314)</f>
        <v/>
      </c>
      <c r="D4314" s="16" t="str">
        <f>IF('6.標準時間'!$C4314="","",'6.標準時間'!E4314)</f>
        <v/>
      </c>
      <c r="E4314" s="171" t="str">
        <f>IF('6.標準時間'!$C4314="","",'6.標準時間'!F4314)</f>
        <v/>
      </c>
      <c r="F4314" s="15" t="str">
        <f t="shared" si="134"/>
        <v/>
      </c>
      <c r="G4314" s="142" t="str">
        <f>IF('6.標準時間'!$C4314="","",'6.標準時間'!H4314)</f>
        <v/>
      </c>
      <c r="H4314" s="142" t="str">
        <f>IF('6.標準時間'!$C4314="","",'6.標準時間'!I4314)</f>
        <v/>
      </c>
      <c r="I4314" s="107" t="str">
        <f>IF(C4314="","",VLOOKUP($C4314,'7.工程別レート'!$C$6:$E$501,3,FALSE))</f>
        <v/>
      </c>
      <c r="J4314" s="108" t="str">
        <f>IF(C4314="","",VLOOKUP($C4314,'7.工程別レート'!$C$6:$E$501,2,FALSE))</f>
        <v/>
      </c>
      <c r="K4314" s="195" t="str">
        <f t="shared" si="135"/>
        <v/>
      </c>
    </row>
    <row r="4315" spans="2:11" ht="18" customHeight="1">
      <c r="B4315" s="16" t="str">
        <f>IF('6.標準時間'!$B4315="","",'6.標準時間'!B4315)</f>
        <v/>
      </c>
      <c r="C4315" s="16" t="str">
        <f>IF('6.標準時間'!$C4315="","",'6.標準時間'!C4315)</f>
        <v/>
      </c>
      <c r="D4315" s="16" t="str">
        <f>IF('6.標準時間'!$C4315="","",'6.標準時間'!E4315)</f>
        <v/>
      </c>
      <c r="E4315" s="171" t="str">
        <f>IF('6.標準時間'!$C4315="","",'6.標準時間'!F4315)</f>
        <v/>
      </c>
      <c r="F4315" s="15" t="str">
        <f t="shared" si="134"/>
        <v/>
      </c>
      <c r="G4315" s="142" t="str">
        <f>IF('6.標準時間'!$C4315="","",'6.標準時間'!H4315)</f>
        <v/>
      </c>
      <c r="H4315" s="142" t="str">
        <f>IF('6.標準時間'!$C4315="","",'6.標準時間'!I4315)</f>
        <v/>
      </c>
      <c r="I4315" s="107" t="str">
        <f>IF(C4315="","",VLOOKUP($C4315,'7.工程別レート'!$C$6:$E$501,3,FALSE))</f>
        <v/>
      </c>
      <c r="J4315" s="108" t="str">
        <f>IF(C4315="","",VLOOKUP($C4315,'7.工程別レート'!$C$6:$E$501,2,FALSE))</f>
        <v/>
      </c>
      <c r="K4315" s="195" t="str">
        <f t="shared" si="135"/>
        <v/>
      </c>
    </row>
    <row r="4316" spans="2:11" ht="18" customHeight="1">
      <c r="B4316" s="16" t="str">
        <f>IF('6.標準時間'!$B4316="","",'6.標準時間'!B4316)</f>
        <v/>
      </c>
      <c r="C4316" s="16" t="str">
        <f>IF('6.標準時間'!$C4316="","",'6.標準時間'!C4316)</f>
        <v/>
      </c>
      <c r="D4316" s="16" t="str">
        <f>IF('6.標準時間'!$C4316="","",'6.標準時間'!E4316)</f>
        <v/>
      </c>
      <c r="E4316" s="171" t="str">
        <f>IF('6.標準時間'!$C4316="","",'6.標準時間'!F4316)</f>
        <v/>
      </c>
      <c r="F4316" s="15" t="str">
        <f t="shared" si="134"/>
        <v/>
      </c>
      <c r="G4316" s="142" t="str">
        <f>IF('6.標準時間'!$C4316="","",'6.標準時間'!H4316)</f>
        <v/>
      </c>
      <c r="H4316" s="142" t="str">
        <f>IF('6.標準時間'!$C4316="","",'6.標準時間'!I4316)</f>
        <v/>
      </c>
      <c r="I4316" s="107" t="str">
        <f>IF(C4316="","",VLOOKUP($C4316,'7.工程別レート'!$C$6:$E$501,3,FALSE))</f>
        <v/>
      </c>
      <c r="J4316" s="108" t="str">
        <f>IF(C4316="","",VLOOKUP($C4316,'7.工程別レート'!$C$6:$E$501,2,FALSE))</f>
        <v/>
      </c>
      <c r="K4316" s="195" t="str">
        <f t="shared" si="135"/>
        <v/>
      </c>
    </row>
    <row r="4317" spans="2:11" ht="18" customHeight="1">
      <c r="B4317" s="16" t="str">
        <f>IF('6.標準時間'!$B4317="","",'6.標準時間'!B4317)</f>
        <v/>
      </c>
      <c r="C4317" s="16" t="str">
        <f>IF('6.標準時間'!$C4317="","",'6.標準時間'!C4317)</f>
        <v/>
      </c>
      <c r="D4317" s="16" t="str">
        <f>IF('6.標準時間'!$C4317="","",'6.標準時間'!E4317)</f>
        <v/>
      </c>
      <c r="E4317" s="171" t="str">
        <f>IF('6.標準時間'!$C4317="","",'6.標準時間'!F4317)</f>
        <v/>
      </c>
      <c r="F4317" s="15" t="str">
        <f t="shared" si="134"/>
        <v/>
      </c>
      <c r="G4317" s="142" t="str">
        <f>IF('6.標準時間'!$C4317="","",'6.標準時間'!H4317)</f>
        <v/>
      </c>
      <c r="H4317" s="142" t="str">
        <f>IF('6.標準時間'!$C4317="","",'6.標準時間'!I4317)</f>
        <v/>
      </c>
      <c r="I4317" s="107" t="str">
        <f>IF(C4317="","",VLOOKUP($C4317,'7.工程別レート'!$C$6:$E$501,3,FALSE))</f>
        <v/>
      </c>
      <c r="J4317" s="108" t="str">
        <f>IF(C4317="","",VLOOKUP($C4317,'7.工程別レート'!$C$6:$E$501,2,FALSE))</f>
        <v/>
      </c>
      <c r="K4317" s="195" t="str">
        <f t="shared" si="135"/>
        <v/>
      </c>
    </row>
    <row r="4318" spans="2:11" ht="18" customHeight="1">
      <c r="B4318" s="16" t="str">
        <f>IF('6.標準時間'!$B4318="","",'6.標準時間'!B4318)</f>
        <v/>
      </c>
      <c r="C4318" s="16" t="str">
        <f>IF('6.標準時間'!$C4318="","",'6.標準時間'!C4318)</f>
        <v/>
      </c>
      <c r="D4318" s="16" t="str">
        <f>IF('6.標準時間'!$C4318="","",'6.標準時間'!E4318)</f>
        <v/>
      </c>
      <c r="E4318" s="171" t="str">
        <f>IF('6.標準時間'!$C4318="","",'6.標準時間'!F4318)</f>
        <v/>
      </c>
      <c r="F4318" s="15" t="str">
        <f t="shared" si="134"/>
        <v/>
      </c>
      <c r="G4318" s="142" t="str">
        <f>IF('6.標準時間'!$C4318="","",'6.標準時間'!H4318)</f>
        <v/>
      </c>
      <c r="H4318" s="142" t="str">
        <f>IF('6.標準時間'!$C4318="","",'6.標準時間'!I4318)</f>
        <v/>
      </c>
      <c r="I4318" s="107" t="str">
        <f>IF(C4318="","",VLOOKUP($C4318,'7.工程別レート'!$C$6:$E$501,3,FALSE))</f>
        <v/>
      </c>
      <c r="J4318" s="108" t="str">
        <f>IF(C4318="","",VLOOKUP($C4318,'7.工程別レート'!$C$6:$E$501,2,FALSE))</f>
        <v/>
      </c>
      <c r="K4318" s="195" t="str">
        <f t="shared" si="135"/>
        <v/>
      </c>
    </row>
    <row r="4319" spans="2:11" ht="18" customHeight="1">
      <c r="B4319" s="16" t="str">
        <f>IF('6.標準時間'!$B4319="","",'6.標準時間'!B4319)</f>
        <v/>
      </c>
      <c r="C4319" s="16" t="str">
        <f>IF('6.標準時間'!$C4319="","",'6.標準時間'!C4319)</f>
        <v/>
      </c>
      <c r="D4319" s="16" t="str">
        <f>IF('6.標準時間'!$C4319="","",'6.標準時間'!E4319)</f>
        <v/>
      </c>
      <c r="E4319" s="171" t="str">
        <f>IF('6.標準時間'!$C4319="","",'6.標準時間'!F4319)</f>
        <v/>
      </c>
      <c r="F4319" s="15" t="str">
        <f t="shared" si="134"/>
        <v/>
      </c>
      <c r="G4319" s="142" t="str">
        <f>IF('6.標準時間'!$C4319="","",'6.標準時間'!H4319)</f>
        <v/>
      </c>
      <c r="H4319" s="142" t="str">
        <f>IF('6.標準時間'!$C4319="","",'6.標準時間'!I4319)</f>
        <v/>
      </c>
      <c r="I4319" s="107" t="str">
        <f>IF(C4319="","",VLOOKUP($C4319,'7.工程別レート'!$C$6:$E$501,3,FALSE))</f>
        <v/>
      </c>
      <c r="J4319" s="108" t="str">
        <f>IF(C4319="","",VLOOKUP($C4319,'7.工程別レート'!$C$6:$E$501,2,FALSE))</f>
        <v/>
      </c>
      <c r="K4319" s="195" t="str">
        <f t="shared" si="135"/>
        <v/>
      </c>
    </row>
    <row r="4320" spans="2:11" ht="18" customHeight="1">
      <c r="B4320" s="16" t="str">
        <f>IF('6.標準時間'!$B4320="","",'6.標準時間'!B4320)</f>
        <v/>
      </c>
      <c r="C4320" s="16" t="str">
        <f>IF('6.標準時間'!$C4320="","",'6.標準時間'!C4320)</f>
        <v/>
      </c>
      <c r="D4320" s="16" t="str">
        <f>IF('6.標準時間'!$C4320="","",'6.標準時間'!E4320)</f>
        <v/>
      </c>
      <c r="E4320" s="171" t="str">
        <f>IF('6.標準時間'!$C4320="","",'6.標準時間'!F4320)</f>
        <v/>
      </c>
      <c r="F4320" s="15" t="str">
        <f t="shared" si="134"/>
        <v/>
      </c>
      <c r="G4320" s="142" t="str">
        <f>IF('6.標準時間'!$C4320="","",'6.標準時間'!H4320)</f>
        <v/>
      </c>
      <c r="H4320" s="142" t="str">
        <f>IF('6.標準時間'!$C4320="","",'6.標準時間'!I4320)</f>
        <v/>
      </c>
      <c r="I4320" s="107" t="str">
        <f>IF(C4320="","",VLOOKUP($C4320,'7.工程別レート'!$C$6:$E$501,3,FALSE))</f>
        <v/>
      </c>
      <c r="J4320" s="108" t="str">
        <f>IF(C4320="","",VLOOKUP($C4320,'7.工程別レート'!$C$6:$E$501,2,FALSE))</f>
        <v/>
      </c>
      <c r="K4320" s="195" t="str">
        <f t="shared" si="135"/>
        <v/>
      </c>
    </row>
    <row r="4321" spans="2:11" ht="18" customHeight="1">
      <c r="B4321" s="16" t="str">
        <f>IF('6.標準時間'!$B4321="","",'6.標準時間'!B4321)</f>
        <v/>
      </c>
      <c r="C4321" s="16" t="str">
        <f>IF('6.標準時間'!$C4321="","",'6.標準時間'!C4321)</f>
        <v/>
      </c>
      <c r="D4321" s="16" t="str">
        <f>IF('6.標準時間'!$C4321="","",'6.標準時間'!E4321)</f>
        <v/>
      </c>
      <c r="E4321" s="171" t="str">
        <f>IF('6.標準時間'!$C4321="","",'6.標準時間'!F4321)</f>
        <v/>
      </c>
      <c r="F4321" s="15" t="str">
        <f t="shared" si="134"/>
        <v/>
      </c>
      <c r="G4321" s="142" t="str">
        <f>IF('6.標準時間'!$C4321="","",'6.標準時間'!H4321)</f>
        <v/>
      </c>
      <c r="H4321" s="142" t="str">
        <f>IF('6.標準時間'!$C4321="","",'6.標準時間'!I4321)</f>
        <v/>
      </c>
      <c r="I4321" s="107" t="str">
        <f>IF(C4321="","",VLOOKUP($C4321,'7.工程別レート'!$C$6:$E$501,3,FALSE))</f>
        <v/>
      </c>
      <c r="J4321" s="108" t="str">
        <f>IF(C4321="","",VLOOKUP($C4321,'7.工程別レート'!$C$6:$E$501,2,FALSE))</f>
        <v/>
      </c>
      <c r="K4321" s="195" t="str">
        <f t="shared" si="135"/>
        <v/>
      </c>
    </row>
    <row r="4322" spans="2:11" ht="18" customHeight="1">
      <c r="B4322" s="16" t="str">
        <f>IF('6.標準時間'!$B4322="","",'6.標準時間'!B4322)</f>
        <v/>
      </c>
      <c r="C4322" s="16" t="str">
        <f>IF('6.標準時間'!$C4322="","",'6.標準時間'!C4322)</f>
        <v/>
      </c>
      <c r="D4322" s="16" t="str">
        <f>IF('6.標準時間'!$C4322="","",'6.標準時間'!E4322)</f>
        <v/>
      </c>
      <c r="E4322" s="171" t="str">
        <f>IF('6.標準時間'!$C4322="","",'6.標準時間'!F4322)</f>
        <v/>
      </c>
      <c r="F4322" s="15" t="str">
        <f t="shared" si="134"/>
        <v/>
      </c>
      <c r="G4322" s="142" t="str">
        <f>IF('6.標準時間'!$C4322="","",'6.標準時間'!H4322)</f>
        <v/>
      </c>
      <c r="H4322" s="142" t="str">
        <f>IF('6.標準時間'!$C4322="","",'6.標準時間'!I4322)</f>
        <v/>
      </c>
      <c r="I4322" s="107" t="str">
        <f>IF(C4322="","",VLOOKUP($C4322,'7.工程別レート'!$C$6:$E$501,3,FALSE))</f>
        <v/>
      </c>
      <c r="J4322" s="108" t="str">
        <f>IF(C4322="","",VLOOKUP($C4322,'7.工程別レート'!$C$6:$E$501,2,FALSE))</f>
        <v/>
      </c>
      <c r="K4322" s="195" t="str">
        <f t="shared" si="135"/>
        <v/>
      </c>
    </row>
    <row r="4323" spans="2:11" ht="18" customHeight="1">
      <c r="B4323" s="16" t="str">
        <f>IF('6.標準時間'!$B4323="","",'6.標準時間'!B4323)</f>
        <v/>
      </c>
      <c r="C4323" s="16" t="str">
        <f>IF('6.標準時間'!$C4323="","",'6.標準時間'!C4323)</f>
        <v/>
      </c>
      <c r="D4323" s="16" t="str">
        <f>IF('6.標準時間'!$C4323="","",'6.標準時間'!E4323)</f>
        <v/>
      </c>
      <c r="E4323" s="171" t="str">
        <f>IF('6.標準時間'!$C4323="","",'6.標準時間'!F4323)</f>
        <v/>
      </c>
      <c r="F4323" s="15" t="str">
        <f t="shared" si="134"/>
        <v/>
      </c>
      <c r="G4323" s="142" t="str">
        <f>IF('6.標準時間'!$C4323="","",'6.標準時間'!H4323)</f>
        <v/>
      </c>
      <c r="H4323" s="142" t="str">
        <f>IF('6.標準時間'!$C4323="","",'6.標準時間'!I4323)</f>
        <v/>
      </c>
      <c r="I4323" s="107" t="str">
        <f>IF(C4323="","",VLOOKUP($C4323,'7.工程別レート'!$C$6:$E$501,3,FALSE))</f>
        <v/>
      </c>
      <c r="J4323" s="108" t="str">
        <f>IF(C4323="","",VLOOKUP($C4323,'7.工程別レート'!$C$6:$E$501,2,FALSE))</f>
        <v/>
      </c>
      <c r="K4323" s="195" t="str">
        <f t="shared" si="135"/>
        <v/>
      </c>
    </row>
    <row r="4324" spans="2:11" ht="18" customHeight="1">
      <c r="B4324" s="16" t="str">
        <f>IF('6.標準時間'!$B4324="","",'6.標準時間'!B4324)</f>
        <v/>
      </c>
      <c r="C4324" s="16" t="str">
        <f>IF('6.標準時間'!$C4324="","",'6.標準時間'!C4324)</f>
        <v/>
      </c>
      <c r="D4324" s="16" t="str">
        <f>IF('6.標準時間'!$C4324="","",'6.標準時間'!E4324)</f>
        <v/>
      </c>
      <c r="E4324" s="171" t="str">
        <f>IF('6.標準時間'!$C4324="","",'6.標準時間'!F4324)</f>
        <v/>
      </c>
      <c r="F4324" s="15" t="str">
        <f t="shared" si="134"/>
        <v/>
      </c>
      <c r="G4324" s="142" t="str">
        <f>IF('6.標準時間'!$C4324="","",'6.標準時間'!H4324)</f>
        <v/>
      </c>
      <c r="H4324" s="142" t="str">
        <f>IF('6.標準時間'!$C4324="","",'6.標準時間'!I4324)</f>
        <v/>
      </c>
      <c r="I4324" s="107" t="str">
        <f>IF(C4324="","",VLOOKUP($C4324,'7.工程別レート'!$C$6:$E$501,3,FALSE))</f>
        <v/>
      </c>
      <c r="J4324" s="108" t="str">
        <f>IF(C4324="","",VLOOKUP($C4324,'7.工程別レート'!$C$6:$E$501,2,FALSE))</f>
        <v/>
      </c>
      <c r="K4324" s="195" t="str">
        <f t="shared" si="135"/>
        <v/>
      </c>
    </row>
    <row r="4325" spans="2:11" ht="18" customHeight="1">
      <c r="B4325" s="16" t="str">
        <f>IF('6.標準時間'!$B4325="","",'6.標準時間'!B4325)</f>
        <v/>
      </c>
      <c r="C4325" s="16" t="str">
        <f>IF('6.標準時間'!$C4325="","",'6.標準時間'!C4325)</f>
        <v/>
      </c>
      <c r="D4325" s="16" t="str">
        <f>IF('6.標準時間'!$C4325="","",'6.標準時間'!E4325)</f>
        <v/>
      </c>
      <c r="E4325" s="171" t="str">
        <f>IF('6.標準時間'!$C4325="","",'6.標準時間'!F4325)</f>
        <v/>
      </c>
      <c r="F4325" s="15" t="str">
        <f t="shared" si="134"/>
        <v/>
      </c>
      <c r="G4325" s="142" t="str">
        <f>IF('6.標準時間'!$C4325="","",'6.標準時間'!H4325)</f>
        <v/>
      </c>
      <c r="H4325" s="142" t="str">
        <f>IF('6.標準時間'!$C4325="","",'6.標準時間'!I4325)</f>
        <v/>
      </c>
      <c r="I4325" s="107" t="str">
        <f>IF(C4325="","",VLOOKUP($C4325,'7.工程別レート'!$C$6:$E$501,3,FALSE))</f>
        <v/>
      </c>
      <c r="J4325" s="108" t="str">
        <f>IF(C4325="","",VLOOKUP($C4325,'7.工程別レート'!$C$6:$E$501,2,FALSE))</f>
        <v/>
      </c>
      <c r="K4325" s="195" t="str">
        <f t="shared" si="135"/>
        <v/>
      </c>
    </row>
    <row r="4326" spans="2:11" ht="18" customHeight="1">
      <c r="B4326" s="16" t="str">
        <f>IF('6.標準時間'!$B4326="","",'6.標準時間'!B4326)</f>
        <v/>
      </c>
      <c r="C4326" s="16" t="str">
        <f>IF('6.標準時間'!$C4326="","",'6.標準時間'!C4326)</f>
        <v/>
      </c>
      <c r="D4326" s="16" t="str">
        <f>IF('6.標準時間'!$C4326="","",'6.標準時間'!E4326)</f>
        <v/>
      </c>
      <c r="E4326" s="171" t="str">
        <f>IF('6.標準時間'!$C4326="","",'6.標準時間'!F4326)</f>
        <v/>
      </c>
      <c r="F4326" s="15" t="str">
        <f t="shared" si="134"/>
        <v/>
      </c>
      <c r="G4326" s="142" t="str">
        <f>IF('6.標準時間'!$C4326="","",'6.標準時間'!H4326)</f>
        <v/>
      </c>
      <c r="H4326" s="142" t="str">
        <f>IF('6.標準時間'!$C4326="","",'6.標準時間'!I4326)</f>
        <v/>
      </c>
      <c r="I4326" s="107" t="str">
        <f>IF(C4326="","",VLOOKUP($C4326,'7.工程別レート'!$C$6:$E$501,3,FALSE))</f>
        <v/>
      </c>
      <c r="J4326" s="108" t="str">
        <f>IF(C4326="","",VLOOKUP($C4326,'7.工程別レート'!$C$6:$E$501,2,FALSE))</f>
        <v/>
      </c>
      <c r="K4326" s="195" t="str">
        <f t="shared" si="135"/>
        <v/>
      </c>
    </row>
    <row r="4327" spans="2:11" ht="18" customHeight="1">
      <c r="B4327" s="16" t="str">
        <f>IF('6.標準時間'!$B4327="","",'6.標準時間'!B4327)</f>
        <v/>
      </c>
      <c r="C4327" s="16" t="str">
        <f>IF('6.標準時間'!$C4327="","",'6.標準時間'!C4327)</f>
        <v/>
      </c>
      <c r="D4327" s="16" t="str">
        <f>IF('6.標準時間'!$C4327="","",'6.標準時間'!E4327)</f>
        <v/>
      </c>
      <c r="E4327" s="171" t="str">
        <f>IF('6.標準時間'!$C4327="","",'6.標準時間'!F4327)</f>
        <v/>
      </c>
      <c r="F4327" s="15" t="str">
        <f t="shared" si="134"/>
        <v/>
      </c>
      <c r="G4327" s="142" t="str">
        <f>IF('6.標準時間'!$C4327="","",'6.標準時間'!H4327)</f>
        <v/>
      </c>
      <c r="H4327" s="142" t="str">
        <f>IF('6.標準時間'!$C4327="","",'6.標準時間'!I4327)</f>
        <v/>
      </c>
      <c r="I4327" s="107" t="str">
        <f>IF(C4327="","",VLOOKUP($C4327,'7.工程別レート'!$C$6:$E$501,3,FALSE))</f>
        <v/>
      </c>
      <c r="J4327" s="108" t="str">
        <f>IF(C4327="","",VLOOKUP($C4327,'7.工程別レート'!$C$6:$E$501,2,FALSE))</f>
        <v/>
      </c>
      <c r="K4327" s="195" t="str">
        <f t="shared" si="135"/>
        <v/>
      </c>
    </row>
    <row r="4328" spans="2:11" ht="18" customHeight="1">
      <c r="B4328" s="16" t="str">
        <f>IF('6.標準時間'!$B4328="","",'6.標準時間'!B4328)</f>
        <v/>
      </c>
      <c r="C4328" s="16" t="str">
        <f>IF('6.標準時間'!$C4328="","",'6.標準時間'!C4328)</f>
        <v/>
      </c>
      <c r="D4328" s="16" t="str">
        <f>IF('6.標準時間'!$C4328="","",'6.標準時間'!E4328)</f>
        <v/>
      </c>
      <c r="E4328" s="171" t="str">
        <f>IF('6.標準時間'!$C4328="","",'6.標準時間'!F4328)</f>
        <v/>
      </c>
      <c r="F4328" s="15" t="str">
        <f t="shared" si="134"/>
        <v/>
      </c>
      <c r="G4328" s="142" t="str">
        <f>IF('6.標準時間'!$C4328="","",'6.標準時間'!H4328)</f>
        <v/>
      </c>
      <c r="H4328" s="142" t="str">
        <f>IF('6.標準時間'!$C4328="","",'6.標準時間'!I4328)</f>
        <v/>
      </c>
      <c r="I4328" s="107" t="str">
        <f>IF(C4328="","",VLOOKUP($C4328,'7.工程別レート'!$C$6:$E$501,3,FALSE))</f>
        <v/>
      </c>
      <c r="J4328" s="108" t="str">
        <f>IF(C4328="","",VLOOKUP($C4328,'7.工程別レート'!$C$6:$E$501,2,FALSE))</f>
        <v/>
      </c>
      <c r="K4328" s="195" t="str">
        <f t="shared" si="135"/>
        <v/>
      </c>
    </row>
    <row r="4329" spans="2:11" ht="18" customHeight="1">
      <c r="B4329" s="16" t="str">
        <f>IF('6.標準時間'!$B4329="","",'6.標準時間'!B4329)</f>
        <v/>
      </c>
      <c r="C4329" s="16" t="str">
        <f>IF('6.標準時間'!$C4329="","",'6.標準時間'!C4329)</f>
        <v/>
      </c>
      <c r="D4329" s="16" t="str">
        <f>IF('6.標準時間'!$C4329="","",'6.標準時間'!E4329)</f>
        <v/>
      </c>
      <c r="E4329" s="171" t="str">
        <f>IF('6.標準時間'!$C4329="","",'6.標準時間'!F4329)</f>
        <v/>
      </c>
      <c r="F4329" s="15" t="str">
        <f t="shared" si="134"/>
        <v/>
      </c>
      <c r="G4329" s="142" t="str">
        <f>IF('6.標準時間'!$C4329="","",'6.標準時間'!H4329)</f>
        <v/>
      </c>
      <c r="H4329" s="142" t="str">
        <f>IF('6.標準時間'!$C4329="","",'6.標準時間'!I4329)</f>
        <v/>
      </c>
      <c r="I4329" s="107" t="str">
        <f>IF(C4329="","",VLOOKUP($C4329,'7.工程別レート'!$C$6:$E$501,3,FALSE))</f>
        <v/>
      </c>
      <c r="J4329" s="108" t="str">
        <f>IF(C4329="","",VLOOKUP($C4329,'7.工程別レート'!$C$6:$E$501,2,FALSE))</f>
        <v/>
      </c>
      <c r="K4329" s="195" t="str">
        <f t="shared" si="135"/>
        <v/>
      </c>
    </row>
    <row r="4330" spans="2:11" ht="18" customHeight="1">
      <c r="B4330" s="16" t="str">
        <f>IF('6.標準時間'!$B4330="","",'6.標準時間'!B4330)</f>
        <v/>
      </c>
      <c r="C4330" s="16" t="str">
        <f>IF('6.標準時間'!$C4330="","",'6.標準時間'!C4330)</f>
        <v/>
      </c>
      <c r="D4330" s="16" t="str">
        <f>IF('6.標準時間'!$C4330="","",'6.標準時間'!E4330)</f>
        <v/>
      </c>
      <c r="E4330" s="171" t="str">
        <f>IF('6.標準時間'!$C4330="","",'6.標準時間'!F4330)</f>
        <v/>
      </c>
      <c r="F4330" s="15" t="str">
        <f t="shared" si="134"/>
        <v/>
      </c>
      <c r="G4330" s="142" t="str">
        <f>IF('6.標準時間'!$C4330="","",'6.標準時間'!H4330)</f>
        <v/>
      </c>
      <c r="H4330" s="142" t="str">
        <f>IF('6.標準時間'!$C4330="","",'6.標準時間'!I4330)</f>
        <v/>
      </c>
      <c r="I4330" s="107" t="str">
        <f>IF(C4330="","",VLOOKUP($C4330,'7.工程別レート'!$C$6:$E$501,3,FALSE))</f>
        <v/>
      </c>
      <c r="J4330" s="108" t="str">
        <f>IF(C4330="","",VLOOKUP($C4330,'7.工程別レート'!$C$6:$E$501,2,FALSE))</f>
        <v/>
      </c>
      <c r="K4330" s="195" t="str">
        <f t="shared" si="135"/>
        <v/>
      </c>
    </row>
    <row r="4331" spans="2:11" ht="18" customHeight="1">
      <c r="B4331" s="16" t="str">
        <f>IF('6.標準時間'!$B4331="","",'6.標準時間'!B4331)</f>
        <v/>
      </c>
      <c r="C4331" s="16" t="str">
        <f>IF('6.標準時間'!$C4331="","",'6.標準時間'!C4331)</f>
        <v/>
      </c>
      <c r="D4331" s="16" t="str">
        <f>IF('6.標準時間'!$C4331="","",'6.標準時間'!E4331)</f>
        <v/>
      </c>
      <c r="E4331" s="171" t="str">
        <f>IF('6.標準時間'!$C4331="","",'6.標準時間'!F4331)</f>
        <v/>
      </c>
      <c r="F4331" s="15" t="str">
        <f t="shared" si="134"/>
        <v/>
      </c>
      <c r="G4331" s="142" t="str">
        <f>IF('6.標準時間'!$C4331="","",'6.標準時間'!H4331)</f>
        <v/>
      </c>
      <c r="H4331" s="142" t="str">
        <f>IF('6.標準時間'!$C4331="","",'6.標準時間'!I4331)</f>
        <v/>
      </c>
      <c r="I4331" s="107" t="str">
        <f>IF(C4331="","",VLOOKUP($C4331,'7.工程別レート'!$C$6:$E$501,3,FALSE))</f>
        <v/>
      </c>
      <c r="J4331" s="108" t="str">
        <f>IF(C4331="","",VLOOKUP($C4331,'7.工程別レート'!$C$6:$E$501,2,FALSE))</f>
        <v/>
      </c>
      <c r="K4331" s="195" t="str">
        <f t="shared" si="135"/>
        <v/>
      </c>
    </row>
    <row r="4332" spans="2:11" ht="18" customHeight="1">
      <c r="B4332" s="16" t="str">
        <f>IF('6.標準時間'!$B4332="","",'6.標準時間'!B4332)</f>
        <v/>
      </c>
      <c r="C4332" s="16" t="str">
        <f>IF('6.標準時間'!$C4332="","",'6.標準時間'!C4332)</f>
        <v/>
      </c>
      <c r="D4332" s="16" t="str">
        <f>IF('6.標準時間'!$C4332="","",'6.標準時間'!E4332)</f>
        <v/>
      </c>
      <c r="E4332" s="171" t="str">
        <f>IF('6.標準時間'!$C4332="","",'6.標準時間'!F4332)</f>
        <v/>
      </c>
      <c r="F4332" s="15" t="str">
        <f t="shared" si="134"/>
        <v/>
      </c>
      <c r="G4332" s="142" t="str">
        <f>IF('6.標準時間'!$C4332="","",'6.標準時間'!H4332)</f>
        <v/>
      </c>
      <c r="H4332" s="142" t="str">
        <f>IF('6.標準時間'!$C4332="","",'6.標準時間'!I4332)</f>
        <v/>
      </c>
      <c r="I4332" s="107" t="str">
        <f>IF(C4332="","",VLOOKUP($C4332,'7.工程別レート'!$C$6:$E$501,3,FALSE))</f>
        <v/>
      </c>
      <c r="J4332" s="108" t="str">
        <f>IF(C4332="","",VLOOKUP($C4332,'7.工程別レート'!$C$6:$E$501,2,FALSE))</f>
        <v/>
      </c>
      <c r="K4332" s="195" t="str">
        <f t="shared" si="135"/>
        <v/>
      </c>
    </row>
    <row r="4333" spans="2:11" ht="18" customHeight="1">
      <c r="B4333" s="16" t="str">
        <f>IF('6.標準時間'!$B4333="","",'6.標準時間'!B4333)</f>
        <v/>
      </c>
      <c r="C4333" s="16" t="str">
        <f>IF('6.標準時間'!$C4333="","",'6.標準時間'!C4333)</f>
        <v/>
      </c>
      <c r="D4333" s="16" t="str">
        <f>IF('6.標準時間'!$C4333="","",'6.標準時間'!E4333)</f>
        <v/>
      </c>
      <c r="E4333" s="171" t="str">
        <f>IF('6.標準時間'!$C4333="","",'6.標準時間'!F4333)</f>
        <v/>
      </c>
      <c r="F4333" s="15" t="str">
        <f t="shared" si="134"/>
        <v/>
      </c>
      <c r="G4333" s="142" t="str">
        <f>IF('6.標準時間'!$C4333="","",'6.標準時間'!H4333)</f>
        <v/>
      </c>
      <c r="H4333" s="142" t="str">
        <f>IF('6.標準時間'!$C4333="","",'6.標準時間'!I4333)</f>
        <v/>
      </c>
      <c r="I4333" s="107" t="str">
        <f>IF(C4333="","",VLOOKUP($C4333,'7.工程別レート'!$C$6:$E$501,3,FALSE))</f>
        <v/>
      </c>
      <c r="J4333" s="108" t="str">
        <f>IF(C4333="","",VLOOKUP($C4333,'7.工程別レート'!$C$6:$E$501,2,FALSE))</f>
        <v/>
      </c>
      <c r="K4333" s="195" t="str">
        <f t="shared" si="135"/>
        <v/>
      </c>
    </row>
    <row r="4334" spans="2:11" ht="18" customHeight="1">
      <c r="B4334" s="16" t="str">
        <f>IF('6.標準時間'!$B4334="","",'6.標準時間'!B4334)</f>
        <v/>
      </c>
      <c r="C4334" s="16" t="str">
        <f>IF('6.標準時間'!$C4334="","",'6.標準時間'!C4334)</f>
        <v/>
      </c>
      <c r="D4334" s="16" t="str">
        <f>IF('6.標準時間'!$C4334="","",'6.標準時間'!E4334)</f>
        <v/>
      </c>
      <c r="E4334" s="171" t="str">
        <f>IF('6.標準時間'!$C4334="","",'6.標準時間'!F4334)</f>
        <v/>
      </c>
      <c r="F4334" s="15" t="str">
        <f t="shared" si="134"/>
        <v/>
      </c>
      <c r="G4334" s="142" t="str">
        <f>IF('6.標準時間'!$C4334="","",'6.標準時間'!H4334)</f>
        <v/>
      </c>
      <c r="H4334" s="142" t="str">
        <f>IF('6.標準時間'!$C4334="","",'6.標準時間'!I4334)</f>
        <v/>
      </c>
      <c r="I4334" s="107" t="str">
        <f>IF(C4334="","",VLOOKUP($C4334,'7.工程別レート'!$C$6:$E$501,3,FALSE))</f>
        <v/>
      </c>
      <c r="J4334" s="108" t="str">
        <f>IF(C4334="","",VLOOKUP($C4334,'7.工程別レート'!$C$6:$E$501,2,FALSE))</f>
        <v/>
      </c>
      <c r="K4334" s="195" t="str">
        <f t="shared" si="135"/>
        <v/>
      </c>
    </row>
    <row r="4335" spans="2:11" ht="18" customHeight="1">
      <c r="B4335" s="16" t="str">
        <f>IF('6.標準時間'!$B4335="","",'6.標準時間'!B4335)</f>
        <v/>
      </c>
      <c r="C4335" s="16" t="str">
        <f>IF('6.標準時間'!$C4335="","",'6.標準時間'!C4335)</f>
        <v/>
      </c>
      <c r="D4335" s="16" t="str">
        <f>IF('6.標準時間'!$C4335="","",'6.標準時間'!E4335)</f>
        <v/>
      </c>
      <c r="E4335" s="171" t="str">
        <f>IF('6.標準時間'!$C4335="","",'6.標準時間'!F4335)</f>
        <v/>
      </c>
      <c r="F4335" s="15" t="str">
        <f t="shared" si="134"/>
        <v/>
      </c>
      <c r="G4335" s="142" t="str">
        <f>IF('6.標準時間'!$C4335="","",'6.標準時間'!H4335)</f>
        <v/>
      </c>
      <c r="H4335" s="142" t="str">
        <f>IF('6.標準時間'!$C4335="","",'6.標準時間'!I4335)</f>
        <v/>
      </c>
      <c r="I4335" s="107" t="str">
        <f>IF(C4335="","",VLOOKUP($C4335,'7.工程別レート'!$C$6:$E$501,3,FALSE))</f>
        <v/>
      </c>
      <c r="J4335" s="108" t="str">
        <f>IF(C4335="","",VLOOKUP($C4335,'7.工程別レート'!$C$6:$E$501,2,FALSE))</f>
        <v/>
      </c>
      <c r="K4335" s="195" t="str">
        <f t="shared" si="135"/>
        <v/>
      </c>
    </row>
    <row r="4336" spans="2:11" ht="18" customHeight="1">
      <c r="B4336" s="16" t="str">
        <f>IF('6.標準時間'!$B4336="","",'6.標準時間'!B4336)</f>
        <v/>
      </c>
      <c r="C4336" s="16" t="str">
        <f>IF('6.標準時間'!$C4336="","",'6.標準時間'!C4336)</f>
        <v/>
      </c>
      <c r="D4336" s="16" t="str">
        <f>IF('6.標準時間'!$C4336="","",'6.標準時間'!E4336)</f>
        <v/>
      </c>
      <c r="E4336" s="171" t="str">
        <f>IF('6.標準時間'!$C4336="","",'6.標準時間'!F4336)</f>
        <v/>
      </c>
      <c r="F4336" s="15" t="str">
        <f t="shared" si="134"/>
        <v/>
      </c>
      <c r="G4336" s="142" t="str">
        <f>IF('6.標準時間'!$C4336="","",'6.標準時間'!H4336)</f>
        <v/>
      </c>
      <c r="H4336" s="142" t="str">
        <f>IF('6.標準時間'!$C4336="","",'6.標準時間'!I4336)</f>
        <v/>
      </c>
      <c r="I4336" s="107" t="str">
        <f>IF(C4336="","",VLOOKUP($C4336,'7.工程別レート'!$C$6:$E$501,3,FALSE))</f>
        <v/>
      </c>
      <c r="J4336" s="108" t="str">
        <f>IF(C4336="","",VLOOKUP($C4336,'7.工程別レート'!$C$6:$E$501,2,FALSE))</f>
        <v/>
      </c>
      <c r="K4336" s="195" t="str">
        <f t="shared" si="135"/>
        <v/>
      </c>
    </row>
    <row r="4337" spans="2:11" ht="18" customHeight="1">
      <c r="B4337" s="16" t="str">
        <f>IF('6.標準時間'!$B4337="","",'6.標準時間'!B4337)</f>
        <v/>
      </c>
      <c r="C4337" s="16" t="str">
        <f>IF('6.標準時間'!$C4337="","",'6.標準時間'!C4337)</f>
        <v/>
      </c>
      <c r="D4337" s="16" t="str">
        <f>IF('6.標準時間'!$C4337="","",'6.標準時間'!E4337)</f>
        <v/>
      </c>
      <c r="E4337" s="171" t="str">
        <f>IF('6.標準時間'!$C4337="","",'6.標準時間'!F4337)</f>
        <v/>
      </c>
      <c r="F4337" s="15" t="str">
        <f t="shared" si="134"/>
        <v/>
      </c>
      <c r="G4337" s="142" t="str">
        <f>IF('6.標準時間'!$C4337="","",'6.標準時間'!H4337)</f>
        <v/>
      </c>
      <c r="H4337" s="142" t="str">
        <f>IF('6.標準時間'!$C4337="","",'6.標準時間'!I4337)</f>
        <v/>
      </c>
      <c r="I4337" s="107" t="str">
        <f>IF(C4337="","",VLOOKUP($C4337,'7.工程別レート'!$C$6:$E$501,3,FALSE))</f>
        <v/>
      </c>
      <c r="J4337" s="108" t="str">
        <f>IF(C4337="","",VLOOKUP($C4337,'7.工程別レート'!$C$6:$E$501,2,FALSE))</f>
        <v/>
      </c>
      <c r="K4337" s="195" t="str">
        <f t="shared" si="135"/>
        <v/>
      </c>
    </row>
    <row r="4338" spans="2:11" ht="18" customHeight="1">
      <c r="B4338" s="16" t="str">
        <f>IF('6.標準時間'!$B4338="","",'6.標準時間'!B4338)</f>
        <v/>
      </c>
      <c r="C4338" s="16" t="str">
        <f>IF('6.標準時間'!$C4338="","",'6.標準時間'!C4338)</f>
        <v/>
      </c>
      <c r="D4338" s="16" t="str">
        <f>IF('6.標準時間'!$C4338="","",'6.標準時間'!E4338)</f>
        <v/>
      </c>
      <c r="E4338" s="171" t="str">
        <f>IF('6.標準時間'!$C4338="","",'6.標準時間'!F4338)</f>
        <v/>
      </c>
      <c r="F4338" s="15" t="str">
        <f t="shared" si="134"/>
        <v/>
      </c>
      <c r="G4338" s="142" t="str">
        <f>IF('6.標準時間'!$C4338="","",'6.標準時間'!H4338)</f>
        <v/>
      </c>
      <c r="H4338" s="142" t="str">
        <f>IF('6.標準時間'!$C4338="","",'6.標準時間'!I4338)</f>
        <v/>
      </c>
      <c r="I4338" s="107" t="str">
        <f>IF(C4338="","",VLOOKUP($C4338,'7.工程別レート'!$C$6:$E$501,3,FALSE))</f>
        <v/>
      </c>
      <c r="J4338" s="108" t="str">
        <f>IF(C4338="","",VLOOKUP($C4338,'7.工程別レート'!$C$6:$E$501,2,FALSE))</f>
        <v/>
      </c>
      <c r="K4338" s="195" t="str">
        <f t="shared" si="135"/>
        <v/>
      </c>
    </row>
    <row r="4339" spans="2:11" ht="18" customHeight="1">
      <c r="B4339" s="16" t="str">
        <f>IF('6.標準時間'!$B4339="","",'6.標準時間'!B4339)</f>
        <v/>
      </c>
      <c r="C4339" s="16" t="str">
        <f>IF('6.標準時間'!$C4339="","",'6.標準時間'!C4339)</f>
        <v/>
      </c>
      <c r="D4339" s="16" t="str">
        <f>IF('6.標準時間'!$C4339="","",'6.標準時間'!E4339)</f>
        <v/>
      </c>
      <c r="E4339" s="171" t="str">
        <f>IF('6.標準時間'!$C4339="","",'6.標準時間'!F4339)</f>
        <v/>
      </c>
      <c r="F4339" s="15" t="str">
        <f t="shared" si="134"/>
        <v/>
      </c>
      <c r="G4339" s="142" t="str">
        <f>IF('6.標準時間'!$C4339="","",'6.標準時間'!H4339)</f>
        <v/>
      </c>
      <c r="H4339" s="142" t="str">
        <f>IF('6.標準時間'!$C4339="","",'6.標準時間'!I4339)</f>
        <v/>
      </c>
      <c r="I4339" s="107" t="str">
        <f>IF(C4339="","",VLOOKUP($C4339,'7.工程別レート'!$C$6:$E$501,3,FALSE))</f>
        <v/>
      </c>
      <c r="J4339" s="108" t="str">
        <f>IF(C4339="","",VLOOKUP($C4339,'7.工程別レート'!$C$6:$E$501,2,FALSE))</f>
        <v/>
      </c>
      <c r="K4339" s="195" t="str">
        <f t="shared" si="135"/>
        <v/>
      </c>
    </row>
    <row r="4340" spans="2:11" ht="18" customHeight="1">
      <c r="B4340" s="16" t="str">
        <f>IF('6.標準時間'!$B4340="","",'6.標準時間'!B4340)</f>
        <v/>
      </c>
      <c r="C4340" s="16" t="str">
        <f>IF('6.標準時間'!$C4340="","",'6.標準時間'!C4340)</f>
        <v/>
      </c>
      <c r="D4340" s="16" t="str">
        <f>IF('6.標準時間'!$C4340="","",'6.標準時間'!E4340)</f>
        <v/>
      </c>
      <c r="E4340" s="171" t="str">
        <f>IF('6.標準時間'!$C4340="","",'6.標準時間'!F4340)</f>
        <v/>
      </c>
      <c r="F4340" s="15" t="str">
        <f t="shared" si="134"/>
        <v/>
      </c>
      <c r="G4340" s="142" t="str">
        <f>IF('6.標準時間'!$C4340="","",'6.標準時間'!H4340)</f>
        <v/>
      </c>
      <c r="H4340" s="142" t="str">
        <f>IF('6.標準時間'!$C4340="","",'6.標準時間'!I4340)</f>
        <v/>
      </c>
      <c r="I4340" s="107" t="str">
        <f>IF(C4340="","",VLOOKUP($C4340,'7.工程別レート'!$C$6:$E$501,3,FALSE))</f>
        <v/>
      </c>
      <c r="J4340" s="108" t="str">
        <f>IF(C4340="","",VLOOKUP($C4340,'7.工程別レート'!$C$6:$E$501,2,FALSE))</f>
        <v/>
      </c>
      <c r="K4340" s="195" t="str">
        <f t="shared" si="135"/>
        <v/>
      </c>
    </row>
    <row r="4341" spans="2:11" ht="18" customHeight="1">
      <c r="B4341" s="16" t="str">
        <f>IF('6.標準時間'!$B4341="","",'6.標準時間'!B4341)</f>
        <v/>
      </c>
      <c r="C4341" s="16" t="str">
        <f>IF('6.標準時間'!$C4341="","",'6.標準時間'!C4341)</f>
        <v/>
      </c>
      <c r="D4341" s="16" t="str">
        <f>IF('6.標準時間'!$C4341="","",'6.標準時間'!E4341)</f>
        <v/>
      </c>
      <c r="E4341" s="171" t="str">
        <f>IF('6.標準時間'!$C4341="","",'6.標準時間'!F4341)</f>
        <v/>
      </c>
      <c r="F4341" s="15" t="str">
        <f t="shared" si="134"/>
        <v/>
      </c>
      <c r="G4341" s="142" t="str">
        <f>IF('6.標準時間'!$C4341="","",'6.標準時間'!H4341)</f>
        <v/>
      </c>
      <c r="H4341" s="142" t="str">
        <f>IF('6.標準時間'!$C4341="","",'6.標準時間'!I4341)</f>
        <v/>
      </c>
      <c r="I4341" s="107" t="str">
        <f>IF(C4341="","",VLOOKUP($C4341,'7.工程別レート'!$C$6:$E$501,3,FALSE))</f>
        <v/>
      </c>
      <c r="J4341" s="108" t="str">
        <f>IF(C4341="","",VLOOKUP($C4341,'7.工程別レート'!$C$6:$E$501,2,FALSE))</f>
        <v/>
      </c>
      <c r="K4341" s="195" t="str">
        <f t="shared" si="135"/>
        <v/>
      </c>
    </row>
    <row r="4342" spans="2:11" ht="18" customHeight="1">
      <c r="B4342" s="16" t="str">
        <f>IF('6.標準時間'!$B4342="","",'6.標準時間'!B4342)</f>
        <v/>
      </c>
      <c r="C4342" s="16" t="str">
        <f>IF('6.標準時間'!$C4342="","",'6.標準時間'!C4342)</f>
        <v/>
      </c>
      <c r="D4342" s="16" t="str">
        <f>IF('6.標準時間'!$C4342="","",'6.標準時間'!E4342)</f>
        <v/>
      </c>
      <c r="E4342" s="171" t="str">
        <f>IF('6.標準時間'!$C4342="","",'6.標準時間'!F4342)</f>
        <v/>
      </c>
      <c r="F4342" s="15" t="str">
        <f t="shared" si="134"/>
        <v/>
      </c>
      <c r="G4342" s="142" t="str">
        <f>IF('6.標準時間'!$C4342="","",'6.標準時間'!H4342)</f>
        <v/>
      </c>
      <c r="H4342" s="142" t="str">
        <f>IF('6.標準時間'!$C4342="","",'6.標準時間'!I4342)</f>
        <v/>
      </c>
      <c r="I4342" s="107" t="str">
        <f>IF(C4342="","",VLOOKUP($C4342,'7.工程別レート'!$C$6:$E$501,3,FALSE))</f>
        <v/>
      </c>
      <c r="J4342" s="108" t="str">
        <f>IF(C4342="","",VLOOKUP($C4342,'7.工程別レート'!$C$6:$E$501,2,FALSE))</f>
        <v/>
      </c>
      <c r="K4342" s="195" t="str">
        <f t="shared" si="135"/>
        <v/>
      </c>
    </row>
    <row r="4343" spans="2:11" ht="18" customHeight="1">
      <c r="B4343" s="16" t="str">
        <f>IF('6.標準時間'!$B4343="","",'6.標準時間'!B4343)</f>
        <v/>
      </c>
      <c r="C4343" s="16" t="str">
        <f>IF('6.標準時間'!$C4343="","",'6.標準時間'!C4343)</f>
        <v/>
      </c>
      <c r="D4343" s="16" t="str">
        <f>IF('6.標準時間'!$C4343="","",'6.標準時間'!E4343)</f>
        <v/>
      </c>
      <c r="E4343" s="171" t="str">
        <f>IF('6.標準時間'!$C4343="","",'6.標準時間'!F4343)</f>
        <v/>
      </c>
      <c r="F4343" s="15" t="str">
        <f t="shared" si="134"/>
        <v/>
      </c>
      <c r="G4343" s="142" t="str">
        <f>IF('6.標準時間'!$C4343="","",'6.標準時間'!H4343)</f>
        <v/>
      </c>
      <c r="H4343" s="142" t="str">
        <f>IF('6.標準時間'!$C4343="","",'6.標準時間'!I4343)</f>
        <v/>
      </c>
      <c r="I4343" s="107" t="str">
        <f>IF(C4343="","",VLOOKUP($C4343,'7.工程別レート'!$C$6:$E$501,3,FALSE))</f>
        <v/>
      </c>
      <c r="J4343" s="108" t="str">
        <f>IF(C4343="","",VLOOKUP($C4343,'7.工程別レート'!$C$6:$E$501,2,FALSE))</f>
        <v/>
      </c>
      <c r="K4343" s="195" t="str">
        <f t="shared" si="135"/>
        <v/>
      </c>
    </row>
    <row r="4344" spans="2:11" ht="18" customHeight="1">
      <c r="B4344" s="16" t="str">
        <f>IF('6.標準時間'!$B4344="","",'6.標準時間'!B4344)</f>
        <v/>
      </c>
      <c r="C4344" s="16" t="str">
        <f>IF('6.標準時間'!$C4344="","",'6.標準時間'!C4344)</f>
        <v/>
      </c>
      <c r="D4344" s="16" t="str">
        <f>IF('6.標準時間'!$C4344="","",'6.標準時間'!E4344)</f>
        <v/>
      </c>
      <c r="E4344" s="171" t="str">
        <f>IF('6.標準時間'!$C4344="","",'6.標準時間'!F4344)</f>
        <v/>
      </c>
      <c r="F4344" s="15" t="str">
        <f t="shared" si="134"/>
        <v/>
      </c>
      <c r="G4344" s="142" t="str">
        <f>IF('6.標準時間'!$C4344="","",'6.標準時間'!H4344)</f>
        <v/>
      </c>
      <c r="H4344" s="142" t="str">
        <f>IF('6.標準時間'!$C4344="","",'6.標準時間'!I4344)</f>
        <v/>
      </c>
      <c r="I4344" s="107" t="str">
        <f>IF(C4344="","",VLOOKUP($C4344,'7.工程別レート'!$C$6:$E$501,3,FALSE))</f>
        <v/>
      </c>
      <c r="J4344" s="108" t="str">
        <f>IF(C4344="","",VLOOKUP($C4344,'7.工程別レート'!$C$6:$E$501,2,FALSE))</f>
        <v/>
      </c>
      <c r="K4344" s="195" t="str">
        <f t="shared" si="135"/>
        <v/>
      </c>
    </row>
    <row r="4345" spans="2:11" ht="18" customHeight="1">
      <c r="B4345" s="16" t="str">
        <f>IF('6.標準時間'!$B4345="","",'6.標準時間'!B4345)</f>
        <v/>
      </c>
      <c r="C4345" s="16" t="str">
        <f>IF('6.標準時間'!$C4345="","",'6.標準時間'!C4345)</f>
        <v/>
      </c>
      <c r="D4345" s="16" t="str">
        <f>IF('6.標準時間'!$C4345="","",'6.標準時間'!E4345)</f>
        <v/>
      </c>
      <c r="E4345" s="171" t="str">
        <f>IF('6.標準時間'!$C4345="","",'6.標準時間'!F4345)</f>
        <v/>
      </c>
      <c r="F4345" s="15" t="str">
        <f t="shared" si="134"/>
        <v/>
      </c>
      <c r="G4345" s="142" t="str">
        <f>IF('6.標準時間'!$C4345="","",'6.標準時間'!H4345)</f>
        <v/>
      </c>
      <c r="H4345" s="142" t="str">
        <f>IF('6.標準時間'!$C4345="","",'6.標準時間'!I4345)</f>
        <v/>
      </c>
      <c r="I4345" s="107" t="str">
        <f>IF(C4345="","",VLOOKUP($C4345,'7.工程別レート'!$C$6:$E$501,3,FALSE))</f>
        <v/>
      </c>
      <c r="J4345" s="108" t="str">
        <f>IF(C4345="","",VLOOKUP($C4345,'7.工程別レート'!$C$6:$E$501,2,FALSE))</f>
        <v/>
      </c>
      <c r="K4345" s="195" t="str">
        <f t="shared" si="135"/>
        <v/>
      </c>
    </row>
    <row r="4346" spans="2:11" ht="18" customHeight="1">
      <c r="B4346" s="16" t="str">
        <f>IF('6.標準時間'!$B4346="","",'6.標準時間'!B4346)</f>
        <v/>
      </c>
      <c r="C4346" s="16" t="str">
        <f>IF('6.標準時間'!$C4346="","",'6.標準時間'!C4346)</f>
        <v/>
      </c>
      <c r="D4346" s="16" t="str">
        <f>IF('6.標準時間'!$C4346="","",'6.標準時間'!E4346)</f>
        <v/>
      </c>
      <c r="E4346" s="171" t="str">
        <f>IF('6.標準時間'!$C4346="","",'6.標準時間'!F4346)</f>
        <v/>
      </c>
      <c r="F4346" s="15" t="str">
        <f t="shared" si="134"/>
        <v/>
      </c>
      <c r="G4346" s="142" t="str">
        <f>IF('6.標準時間'!$C4346="","",'6.標準時間'!H4346)</f>
        <v/>
      </c>
      <c r="H4346" s="142" t="str">
        <f>IF('6.標準時間'!$C4346="","",'6.標準時間'!I4346)</f>
        <v/>
      </c>
      <c r="I4346" s="107" t="str">
        <f>IF(C4346="","",VLOOKUP($C4346,'7.工程別レート'!$C$6:$E$501,3,FALSE))</f>
        <v/>
      </c>
      <c r="J4346" s="108" t="str">
        <f>IF(C4346="","",VLOOKUP($C4346,'7.工程別レート'!$C$6:$E$501,2,FALSE))</f>
        <v/>
      </c>
      <c r="K4346" s="195" t="str">
        <f t="shared" si="135"/>
        <v/>
      </c>
    </row>
    <row r="4347" spans="2:11" ht="18" customHeight="1">
      <c r="B4347" s="16" t="str">
        <f>IF('6.標準時間'!$B4347="","",'6.標準時間'!B4347)</f>
        <v/>
      </c>
      <c r="C4347" s="16" t="str">
        <f>IF('6.標準時間'!$C4347="","",'6.標準時間'!C4347)</f>
        <v/>
      </c>
      <c r="D4347" s="16" t="str">
        <f>IF('6.標準時間'!$C4347="","",'6.標準時間'!E4347)</f>
        <v/>
      </c>
      <c r="E4347" s="171" t="str">
        <f>IF('6.標準時間'!$C4347="","",'6.標準時間'!F4347)</f>
        <v/>
      </c>
      <c r="F4347" s="15" t="str">
        <f t="shared" si="134"/>
        <v/>
      </c>
      <c r="G4347" s="142" t="str">
        <f>IF('6.標準時間'!$C4347="","",'6.標準時間'!H4347)</f>
        <v/>
      </c>
      <c r="H4347" s="142" t="str">
        <f>IF('6.標準時間'!$C4347="","",'6.標準時間'!I4347)</f>
        <v/>
      </c>
      <c r="I4347" s="107" t="str">
        <f>IF(C4347="","",VLOOKUP($C4347,'7.工程別レート'!$C$6:$E$501,3,FALSE))</f>
        <v/>
      </c>
      <c r="J4347" s="108" t="str">
        <f>IF(C4347="","",VLOOKUP($C4347,'7.工程別レート'!$C$6:$E$501,2,FALSE))</f>
        <v/>
      </c>
      <c r="K4347" s="195" t="str">
        <f t="shared" si="135"/>
        <v/>
      </c>
    </row>
    <row r="4348" spans="2:11" ht="18" customHeight="1">
      <c r="B4348" s="16" t="str">
        <f>IF('6.標準時間'!$B4348="","",'6.標準時間'!B4348)</f>
        <v/>
      </c>
      <c r="C4348" s="16" t="str">
        <f>IF('6.標準時間'!$C4348="","",'6.標準時間'!C4348)</f>
        <v/>
      </c>
      <c r="D4348" s="16" t="str">
        <f>IF('6.標準時間'!$C4348="","",'6.標準時間'!E4348)</f>
        <v/>
      </c>
      <c r="E4348" s="171" t="str">
        <f>IF('6.標準時間'!$C4348="","",'6.標準時間'!F4348)</f>
        <v/>
      </c>
      <c r="F4348" s="15" t="str">
        <f t="shared" si="134"/>
        <v/>
      </c>
      <c r="G4348" s="142" t="str">
        <f>IF('6.標準時間'!$C4348="","",'6.標準時間'!H4348)</f>
        <v/>
      </c>
      <c r="H4348" s="142" t="str">
        <f>IF('6.標準時間'!$C4348="","",'6.標準時間'!I4348)</f>
        <v/>
      </c>
      <c r="I4348" s="107" t="str">
        <f>IF(C4348="","",VLOOKUP($C4348,'7.工程別レート'!$C$6:$E$501,3,FALSE))</f>
        <v/>
      </c>
      <c r="J4348" s="108" t="str">
        <f>IF(C4348="","",VLOOKUP($C4348,'7.工程別レート'!$C$6:$E$501,2,FALSE))</f>
        <v/>
      </c>
      <c r="K4348" s="195" t="str">
        <f t="shared" si="135"/>
        <v/>
      </c>
    </row>
    <row r="4349" spans="2:11" ht="18" customHeight="1">
      <c r="B4349" s="16" t="str">
        <f>IF('6.標準時間'!$B4349="","",'6.標準時間'!B4349)</f>
        <v/>
      </c>
      <c r="C4349" s="16" t="str">
        <f>IF('6.標準時間'!$C4349="","",'6.標準時間'!C4349)</f>
        <v/>
      </c>
      <c r="D4349" s="16" t="str">
        <f>IF('6.標準時間'!$C4349="","",'6.標準時間'!E4349)</f>
        <v/>
      </c>
      <c r="E4349" s="171" t="str">
        <f>IF('6.標準時間'!$C4349="","",'6.標準時間'!F4349)</f>
        <v/>
      </c>
      <c r="F4349" s="15" t="str">
        <f t="shared" si="134"/>
        <v/>
      </c>
      <c r="G4349" s="142" t="str">
        <f>IF('6.標準時間'!$C4349="","",'6.標準時間'!H4349)</f>
        <v/>
      </c>
      <c r="H4349" s="142" t="str">
        <f>IF('6.標準時間'!$C4349="","",'6.標準時間'!I4349)</f>
        <v/>
      </c>
      <c r="I4349" s="107" t="str">
        <f>IF(C4349="","",VLOOKUP($C4349,'7.工程別レート'!$C$6:$E$501,3,FALSE))</f>
        <v/>
      </c>
      <c r="J4349" s="108" t="str">
        <f>IF(C4349="","",VLOOKUP($C4349,'7.工程別レート'!$C$6:$E$501,2,FALSE))</f>
        <v/>
      </c>
      <c r="K4349" s="195" t="str">
        <f t="shared" si="135"/>
        <v/>
      </c>
    </row>
    <row r="4350" spans="2:11" ht="18" customHeight="1">
      <c r="B4350" s="16" t="str">
        <f>IF('6.標準時間'!$B4350="","",'6.標準時間'!B4350)</f>
        <v/>
      </c>
      <c r="C4350" s="16" t="str">
        <f>IF('6.標準時間'!$C4350="","",'6.標準時間'!C4350)</f>
        <v/>
      </c>
      <c r="D4350" s="16" t="str">
        <f>IF('6.標準時間'!$C4350="","",'6.標準時間'!E4350)</f>
        <v/>
      </c>
      <c r="E4350" s="171" t="str">
        <f>IF('6.標準時間'!$C4350="","",'6.標準時間'!F4350)</f>
        <v/>
      </c>
      <c r="F4350" s="15" t="str">
        <f t="shared" si="134"/>
        <v/>
      </c>
      <c r="G4350" s="142" t="str">
        <f>IF('6.標準時間'!$C4350="","",'6.標準時間'!H4350)</f>
        <v/>
      </c>
      <c r="H4350" s="142" t="str">
        <f>IF('6.標準時間'!$C4350="","",'6.標準時間'!I4350)</f>
        <v/>
      </c>
      <c r="I4350" s="107" t="str">
        <f>IF(C4350="","",VLOOKUP($C4350,'7.工程別レート'!$C$6:$E$501,3,FALSE))</f>
        <v/>
      </c>
      <c r="J4350" s="108" t="str">
        <f>IF(C4350="","",VLOOKUP($C4350,'7.工程別レート'!$C$6:$E$501,2,FALSE))</f>
        <v/>
      </c>
      <c r="K4350" s="195" t="str">
        <f t="shared" si="135"/>
        <v/>
      </c>
    </row>
    <row r="4351" spans="2:11" ht="18" customHeight="1">
      <c r="B4351" s="16" t="str">
        <f>IF('6.標準時間'!$B4351="","",'6.標準時間'!B4351)</f>
        <v/>
      </c>
      <c r="C4351" s="16" t="str">
        <f>IF('6.標準時間'!$C4351="","",'6.標準時間'!C4351)</f>
        <v/>
      </c>
      <c r="D4351" s="16" t="str">
        <f>IF('6.標準時間'!$C4351="","",'6.標準時間'!E4351)</f>
        <v/>
      </c>
      <c r="E4351" s="171" t="str">
        <f>IF('6.標準時間'!$C4351="","",'6.標準時間'!F4351)</f>
        <v/>
      </c>
      <c r="F4351" s="15" t="str">
        <f t="shared" si="134"/>
        <v/>
      </c>
      <c r="G4351" s="142" t="str">
        <f>IF('6.標準時間'!$C4351="","",'6.標準時間'!H4351)</f>
        <v/>
      </c>
      <c r="H4351" s="142" t="str">
        <f>IF('6.標準時間'!$C4351="","",'6.標準時間'!I4351)</f>
        <v/>
      </c>
      <c r="I4351" s="107" t="str">
        <f>IF(C4351="","",VLOOKUP($C4351,'7.工程別レート'!$C$6:$E$501,3,FALSE))</f>
        <v/>
      </c>
      <c r="J4351" s="108" t="str">
        <f>IF(C4351="","",VLOOKUP($C4351,'7.工程別レート'!$C$6:$E$501,2,FALSE))</f>
        <v/>
      </c>
      <c r="K4351" s="195" t="str">
        <f t="shared" si="135"/>
        <v/>
      </c>
    </row>
    <row r="4352" spans="2:11" ht="18" customHeight="1">
      <c r="B4352" s="16" t="str">
        <f>IF('6.標準時間'!$B4352="","",'6.標準時間'!B4352)</f>
        <v/>
      </c>
      <c r="C4352" s="16" t="str">
        <f>IF('6.標準時間'!$C4352="","",'6.標準時間'!C4352)</f>
        <v/>
      </c>
      <c r="D4352" s="16" t="str">
        <f>IF('6.標準時間'!$C4352="","",'6.標準時間'!E4352)</f>
        <v/>
      </c>
      <c r="E4352" s="171" t="str">
        <f>IF('6.標準時間'!$C4352="","",'6.標準時間'!F4352)</f>
        <v/>
      </c>
      <c r="F4352" s="15" t="str">
        <f t="shared" si="134"/>
        <v/>
      </c>
      <c r="G4352" s="142" t="str">
        <f>IF('6.標準時間'!$C4352="","",'6.標準時間'!H4352)</f>
        <v/>
      </c>
      <c r="H4352" s="142" t="str">
        <f>IF('6.標準時間'!$C4352="","",'6.標準時間'!I4352)</f>
        <v/>
      </c>
      <c r="I4352" s="107" t="str">
        <f>IF(C4352="","",VLOOKUP($C4352,'7.工程別レート'!$C$6:$E$501,3,FALSE))</f>
        <v/>
      </c>
      <c r="J4352" s="108" t="str">
        <f>IF(C4352="","",VLOOKUP($C4352,'7.工程別レート'!$C$6:$E$501,2,FALSE))</f>
        <v/>
      </c>
      <c r="K4352" s="195" t="str">
        <f t="shared" si="135"/>
        <v/>
      </c>
    </row>
    <row r="4353" spans="2:11" ht="18" customHeight="1">
      <c r="B4353" s="16" t="str">
        <f>IF('6.標準時間'!$B4353="","",'6.標準時間'!B4353)</f>
        <v/>
      </c>
      <c r="C4353" s="16" t="str">
        <f>IF('6.標準時間'!$C4353="","",'6.標準時間'!C4353)</f>
        <v/>
      </c>
      <c r="D4353" s="16" t="str">
        <f>IF('6.標準時間'!$C4353="","",'6.標準時間'!E4353)</f>
        <v/>
      </c>
      <c r="E4353" s="171" t="str">
        <f>IF('6.標準時間'!$C4353="","",'6.標準時間'!F4353)</f>
        <v/>
      </c>
      <c r="F4353" s="15" t="str">
        <f t="shared" si="134"/>
        <v/>
      </c>
      <c r="G4353" s="142" t="str">
        <f>IF('6.標準時間'!$C4353="","",'6.標準時間'!H4353)</f>
        <v/>
      </c>
      <c r="H4353" s="142" t="str">
        <f>IF('6.標準時間'!$C4353="","",'6.標準時間'!I4353)</f>
        <v/>
      </c>
      <c r="I4353" s="107" t="str">
        <f>IF(C4353="","",VLOOKUP($C4353,'7.工程別レート'!$C$6:$E$501,3,FALSE))</f>
        <v/>
      </c>
      <c r="J4353" s="108" t="str">
        <f>IF(C4353="","",VLOOKUP($C4353,'7.工程別レート'!$C$6:$E$501,2,FALSE))</f>
        <v/>
      </c>
      <c r="K4353" s="195" t="str">
        <f t="shared" si="135"/>
        <v/>
      </c>
    </row>
    <row r="4354" spans="2:11" ht="18" customHeight="1">
      <c r="B4354" s="16" t="str">
        <f>IF('6.標準時間'!$B4354="","",'6.標準時間'!B4354)</f>
        <v/>
      </c>
      <c r="C4354" s="16" t="str">
        <f>IF('6.標準時間'!$C4354="","",'6.標準時間'!C4354)</f>
        <v/>
      </c>
      <c r="D4354" s="16" t="str">
        <f>IF('6.標準時間'!$C4354="","",'6.標準時間'!E4354)</f>
        <v/>
      </c>
      <c r="E4354" s="171" t="str">
        <f>IF('6.標準時間'!$C4354="","",'6.標準時間'!F4354)</f>
        <v/>
      </c>
      <c r="F4354" s="15" t="str">
        <f t="shared" si="134"/>
        <v/>
      </c>
      <c r="G4354" s="142" t="str">
        <f>IF('6.標準時間'!$C4354="","",'6.標準時間'!H4354)</f>
        <v/>
      </c>
      <c r="H4354" s="142" t="str">
        <f>IF('6.標準時間'!$C4354="","",'6.標準時間'!I4354)</f>
        <v/>
      </c>
      <c r="I4354" s="107" t="str">
        <f>IF(C4354="","",VLOOKUP($C4354,'7.工程別レート'!$C$6:$E$501,3,FALSE))</f>
        <v/>
      </c>
      <c r="J4354" s="108" t="str">
        <f>IF(C4354="","",VLOOKUP($C4354,'7.工程別レート'!$C$6:$E$501,2,FALSE))</f>
        <v/>
      </c>
      <c r="K4354" s="195" t="str">
        <f t="shared" si="135"/>
        <v/>
      </c>
    </row>
    <row r="4355" spans="2:11" ht="18" customHeight="1">
      <c r="B4355" s="16" t="str">
        <f>IF('6.標準時間'!$B4355="","",'6.標準時間'!B4355)</f>
        <v/>
      </c>
      <c r="C4355" s="16" t="str">
        <f>IF('6.標準時間'!$C4355="","",'6.標準時間'!C4355)</f>
        <v/>
      </c>
      <c r="D4355" s="16" t="str">
        <f>IF('6.標準時間'!$C4355="","",'6.標準時間'!E4355)</f>
        <v/>
      </c>
      <c r="E4355" s="171" t="str">
        <f>IF('6.標準時間'!$C4355="","",'6.標準時間'!F4355)</f>
        <v/>
      </c>
      <c r="F4355" s="15" t="str">
        <f t="shared" si="134"/>
        <v/>
      </c>
      <c r="G4355" s="142" t="str">
        <f>IF('6.標準時間'!$C4355="","",'6.標準時間'!H4355)</f>
        <v/>
      </c>
      <c r="H4355" s="142" t="str">
        <f>IF('6.標準時間'!$C4355="","",'6.標準時間'!I4355)</f>
        <v/>
      </c>
      <c r="I4355" s="107" t="str">
        <f>IF(C4355="","",VLOOKUP($C4355,'7.工程別レート'!$C$6:$E$501,3,FALSE))</f>
        <v/>
      </c>
      <c r="J4355" s="108" t="str">
        <f>IF(C4355="","",VLOOKUP($C4355,'7.工程別レート'!$C$6:$E$501,2,FALSE))</f>
        <v/>
      </c>
      <c r="K4355" s="195" t="str">
        <f t="shared" si="135"/>
        <v/>
      </c>
    </row>
    <row r="4356" spans="2:11" ht="18" customHeight="1">
      <c r="B4356" s="16" t="str">
        <f>IF('6.標準時間'!$B4356="","",'6.標準時間'!B4356)</f>
        <v/>
      </c>
      <c r="C4356" s="16" t="str">
        <f>IF('6.標準時間'!$C4356="","",'6.標準時間'!C4356)</f>
        <v/>
      </c>
      <c r="D4356" s="16" t="str">
        <f>IF('6.標準時間'!$C4356="","",'6.標準時間'!E4356)</f>
        <v/>
      </c>
      <c r="E4356" s="171" t="str">
        <f>IF('6.標準時間'!$C4356="","",'6.標準時間'!F4356)</f>
        <v/>
      </c>
      <c r="F4356" s="15" t="str">
        <f t="shared" si="134"/>
        <v/>
      </c>
      <c r="G4356" s="142" t="str">
        <f>IF('6.標準時間'!$C4356="","",'6.標準時間'!H4356)</f>
        <v/>
      </c>
      <c r="H4356" s="142" t="str">
        <f>IF('6.標準時間'!$C4356="","",'6.標準時間'!I4356)</f>
        <v/>
      </c>
      <c r="I4356" s="107" t="str">
        <f>IF(C4356="","",VLOOKUP($C4356,'7.工程別レート'!$C$6:$E$501,3,FALSE))</f>
        <v/>
      </c>
      <c r="J4356" s="108" t="str">
        <f>IF(C4356="","",VLOOKUP($C4356,'7.工程別レート'!$C$6:$E$501,2,FALSE))</f>
        <v/>
      </c>
      <c r="K4356" s="195" t="str">
        <f t="shared" si="135"/>
        <v/>
      </c>
    </row>
    <row r="4357" spans="2:11" ht="18" customHeight="1">
      <c r="B4357" s="16" t="str">
        <f>IF('6.標準時間'!$B4357="","",'6.標準時間'!B4357)</f>
        <v/>
      </c>
      <c r="C4357" s="16" t="str">
        <f>IF('6.標準時間'!$C4357="","",'6.標準時間'!C4357)</f>
        <v/>
      </c>
      <c r="D4357" s="16" t="str">
        <f>IF('6.標準時間'!$C4357="","",'6.標準時間'!E4357)</f>
        <v/>
      </c>
      <c r="E4357" s="171" t="str">
        <f>IF('6.標準時間'!$C4357="","",'6.標準時間'!F4357)</f>
        <v/>
      </c>
      <c r="F4357" s="15" t="str">
        <f t="shared" si="134"/>
        <v/>
      </c>
      <c r="G4357" s="142" t="str">
        <f>IF('6.標準時間'!$C4357="","",'6.標準時間'!H4357)</f>
        <v/>
      </c>
      <c r="H4357" s="142" t="str">
        <f>IF('6.標準時間'!$C4357="","",'6.標準時間'!I4357)</f>
        <v/>
      </c>
      <c r="I4357" s="107" t="str">
        <f>IF(C4357="","",VLOOKUP($C4357,'7.工程別レート'!$C$6:$E$501,3,FALSE))</f>
        <v/>
      </c>
      <c r="J4357" s="108" t="str">
        <f>IF(C4357="","",VLOOKUP($C4357,'7.工程別レート'!$C$6:$E$501,2,FALSE))</f>
        <v/>
      </c>
      <c r="K4357" s="195" t="str">
        <f t="shared" si="135"/>
        <v/>
      </c>
    </row>
    <row r="4358" spans="2:11" ht="18" customHeight="1">
      <c r="B4358" s="16" t="str">
        <f>IF('6.標準時間'!$B4358="","",'6.標準時間'!B4358)</f>
        <v/>
      </c>
      <c r="C4358" s="16" t="str">
        <f>IF('6.標準時間'!$C4358="","",'6.標準時間'!C4358)</f>
        <v/>
      </c>
      <c r="D4358" s="16" t="str">
        <f>IF('6.標準時間'!$C4358="","",'6.標準時間'!E4358)</f>
        <v/>
      </c>
      <c r="E4358" s="171" t="str">
        <f>IF('6.標準時間'!$C4358="","",'6.標準時間'!F4358)</f>
        <v/>
      </c>
      <c r="F4358" s="15" t="str">
        <f t="shared" ref="F4358:F4421" si="136">C4358&amp;D4358</f>
        <v/>
      </c>
      <c r="G4358" s="142" t="str">
        <f>IF('6.標準時間'!$C4358="","",'6.標準時間'!H4358)</f>
        <v/>
      </c>
      <c r="H4358" s="142" t="str">
        <f>IF('6.標準時間'!$C4358="","",'6.標準時間'!I4358)</f>
        <v/>
      </c>
      <c r="I4358" s="107" t="str">
        <f>IF(C4358="","",VLOOKUP($C4358,'7.工程別レート'!$C$6:$E$501,3,FALSE))</f>
        <v/>
      </c>
      <c r="J4358" s="108" t="str">
        <f>IF(C4358="","",VLOOKUP($C4358,'7.工程別レート'!$C$6:$E$501,2,FALSE))</f>
        <v/>
      </c>
      <c r="K4358" s="195" t="str">
        <f t="shared" si="135"/>
        <v/>
      </c>
    </row>
    <row r="4359" spans="2:11" ht="18" customHeight="1">
      <c r="B4359" s="16" t="str">
        <f>IF('6.標準時間'!$B4359="","",'6.標準時間'!B4359)</f>
        <v/>
      </c>
      <c r="C4359" s="16" t="str">
        <f>IF('6.標準時間'!$C4359="","",'6.標準時間'!C4359)</f>
        <v/>
      </c>
      <c r="D4359" s="16" t="str">
        <f>IF('6.標準時間'!$C4359="","",'6.標準時間'!E4359)</f>
        <v/>
      </c>
      <c r="E4359" s="171" t="str">
        <f>IF('6.標準時間'!$C4359="","",'6.標準時間'!F4359)</f>
        <v/>
      </c>
      <c r="F4359" s="15" t="str">
        <f t="shared" si="136"/>
        <v/>
      </c>
      <c r="G4359" s="142" t="str">
        <f>IF('6.標準時間'!$C4359="","",'6.標準時間'!H4359)</f>
        <v/>
      </c>
      <c r="H4359" s="142" t="str">
        <f>IF('6.標準時間'!$C4359="","",'6.標準時間'!I4359)</f>
        <v/>
      </c>
      <c r="I4359" s="107" t="str">
        <f>IF(C4359="","",VLOOKUP($C4359,'7.工程別レート'!$C$6:$E$501,3,FALSE))</f>
        <v/>
      </c>
      <c r="J4359" s="108" t="str">
        <f>IF(C4359="","",VLOOKUP($C4359,'7.工程別レート'!$C$6:$E$501,2,FALSE))</f>
        <v/>
      </c>
      <c r="K4359" s="195" t="str">
        <f t="shared" ref="K4359:K4422" si="137">IF(ISERROR((G4359*I4359)+(H4359*J4359)),"",(G4359*I4359)+(H4359*J4359))</f>
        <v/>
      </c>
    </row>
    <row r="4360" spans="2:11" ht="18" customHeight="1">
      <c r="B4360" s="16" t="str">
        <f>IF('6.標準時間'!$B4360="","",'6.標準時間'!B4360)</f>
        <v/>
      </c>
      <c r="C4360" s="16" t="str">
        <f>IF('6.標準時間'!$C4360="","",'6.標準時間'!C4360)</f>
        <v/>
      </c>
      <c r="D4360" s="16" t="str">
        <f>IF('6.標準時間'!$C4360="","",'6.標準時間'!E4360)</f>
        <v/>
      </c>
      <c r="E4360" s="171" t="str">
        <f>IF('6.標準時間'!$C4360="","",'6.標準時間'!F4360)</f>
        <v/>
      </c>
      <c r="F4360" s="15" t="str">
        <f t="shared" si="136"/>
        <v/>
      </c>
      <c r="G4360" s="142" t="str">
        <f>IF('6.標準時間'!$C4360="","",'6.標準時間'!H4360)</f>
        <v/>
      </c>
      <c r="H4360" s="142" t="str">
        <f>IF('6.標準時間'!$C4360="","",'6.標準時間'!I4360)</f>
        <v/>
      </c>
      <c r="I4360" s="107" t="str">
        <f>IF(C4360="","",VLOOKUP($C4360,'7.工程別レート'!$C$6:$E$501,3,FALSE))</f>
        <v/>
      </c>
      <c r="J4360" s="108" t="str">
        <f>IF(C4360="","",VLOOKUP($C4360,'7.工程別レート'!$C$6:$E$501,2,FALSE))</f>
        <v/>
      </c>
      <c r="K4360" s="195" t="str">
        <f t="shared" si="137"/>
        <v/>
      </c>
    </row>
    <row r="4361" spans="2:11" ht="18" customHeight="1">
      <c r="B4361" s="16" t="str">
        <f>IF('6.標準時間'!$B4361="","",'6.標準時間'!B4361)</f>
        <v/>
      </c>
      <c r="C4361" s="16" t="str">
        <f>IF('6.標準時間'!$C4361="","",'6.標準時間'!C4361)</f>
        <v/>
      </c>
      <c r="D4361" s="16" t="str">
        <f>IF('6.標準時間'!$C4361="","",'6.標準時間'!E4361)</f>
        <v/>
      </c>
      <c r="E4361" s="171" t="str">
        <f>IF('6.標準時間'!$C4361="","",'6.標準時間'!F4361)</f>
        <v/>
      </c>
      <c r="F4361" s="15" t="str">
        <f t="shared" si="136"/>
        <v/>
      </c>
      <c r="G4361" s="142" t="str">
        <f>IF('6.標準時間'!$C4361="","",'6.標準時間'!H4361)</f>
        <v/>
      </c>
      <c r="H4361" s="142" t="str">
        <f>IF('6.標準時間'!$C4361="","",'6.標準時間'!I4361)</f>
        <v/>
      </c>
      <c r="I4361" s="107" t="str">
        <f>IF(C4361="","",VLOOKUP($C4361,'7.工程別レート'!$C$6:$E$501,3,FALSE))</f>
        <v/>
      </c>
      <c r="J4361" s="108" t="str">
        <f>IF(C4361="","",VLOOKUP($C4361,'7.工程別レート'!$C$6:$E$501,2,FALSE))</f>
        <v/>
      </c>
      <c r="K4361" s="195" t="str">
        <f t="shared" si="137"/>
        <v/>
      </c>
    </row>
    <row r="4362" spans="2:11" ht="18" customHeight="1">
      <c r="B4362" s="16" t="str">
        <f>IF('6.標準時間'!$B4362="","",'6.標準時間'!B4362)</f>
        <v/>
      </c>
      <c r="C4362" s="16" t="str">
        <f>IF('6.標準時間'!$C4362="","",'6.標準時間'!C4362)</f>
        <v/>
      </c>
      <c r="D4362" s="16" t="str">
        <f>IF('6.標準時間'!$C4362="","",'6.標準時間'!E4362)</f>
        <v/>
      </c>
      <c r="E4362" s="171" t="str">
        <f>IF('6.標準時間'!$C4362="","",'6.標準時間'!F4362)</f>
        <v/>
      </c>
      <c r="F4362" s="15" t="str">
        <f t="shared" si="136"/>
        <v/>
      </c>
      <c r="G4362" s="142" t="str">
        <f>IF('6.標準時間'!$C4362="","",'6.標準時間'!H4362)</f>
        <v/>
      </c>
      <c r="H4362" s="142" t="str">
        <f>IF('6.標準時間'!$C4362="","",'6.標準時間'!I4362)</f>
        <v/>
      </c>
      <c r="I4362" s="107" t="str">
        <f>IF(C4362="","",VLOOKUP($C4362,'7.工程別レート'!$C$6:$E$501,3,FALSE))</f>
        <v/>
      </c>
      <c r="J4362" s="108" t="str">
        <f>IF(C4362="","",VLOOKUP($C4362,'7.工程別レート'!$C$6:$E$501,2,FALSE))</f>
        <v/>
      </c>
      <c r="K4362" s="195" t="str">
        <f t="shared" si="137"/>
        <v/>
      </c>
    </row>
    <row r="4363" spans="2:11" ht="18" customHeight="1">
      <c r="B4363" s="16" t="str">
        <f>IF('6.標準時間'!$B4363="","",'6.標準時間'!B4363)</f>
        <v/>
      </c>
      <c r="C4363" s="16" t="str">
        <f>IF('6.標準時間'!$C4363="","",'6.標準時間'!C4363)</f>
        <v/>
      </c>
      <c r="D4363" s="16" t="str">
        <f>IF('6.標準時間'!$C4363="","",'6.標準時間'!E4363)</f>
        <v/>
      </c>
      <c r="E4363" s="171" t="str">
        <f>IF('6.標準時間'!$C4363="","",'6.標準時間'!F4363)</f>
        <v/>
      </c>
      <c r="F4363" s="15" t="str">
        <f t="shared" si="136"/>
        <v/>
      </c>
      <c r="G4363" s="142" t="str">
        <f>IF('6.標準時間'!$C4363="","",'6.標準時間'!H4363)</f>
        <v/>
      </c>
      <c r="H4363" s="142" t="str">
        <f>IF('6.標準時間'!$C4363="","",'6.標準時間'!I4363)</f>
        <v/>
      </c>
      <c r="I4363" s="107" t="str">
        <f>IF(C4363="","",VLOOKUP($C4363,'7.工程別レート'!$C$6:$E$501,3,FALSE))</f>
        <v/>
      </c>
      <c r="J4363" s="108" t="str">
        <f>IF(C4363="","",VLOOKUP($C4363,'7.工程別レート'!$C$6:$E$501,2,FALSE))</f>
        <v/>
      </c>
      <c r="K4363" s="195" t="str">
        <f t="shared" si="137"/>
        <v/>
      </c>
    </row>
    <row r="4364" spans="2:11" ht="18" customHeight="1">
      <c r="B4364" s="16" t="str">
        <f>IF('6.標準時間'!$B4364="","",'6.標準時間'!B4364)</f>
        <v/>
      </c>
      <c r="C4364" s="16" t="str">
        <f>IF('6.標準時間'!$C4364="","",'6.標準時間'!C4364)</f>
        <v/>
      </c>
      <c r="D4364" s="16" t="str">
        <f>IF('6.標準時間'!$C4364="","",'6.標準時間'!E4364)</f>
        <v/>
      </c>
      <c r="E4364" s="171" t="str">
        <f>IF('6.標準時間'!$C4364="","",'6.標準時間'!F4364)</f>
        <v/>
      </c>
      <c r="F4364" s="15" t="str">
        <f t="shared" si="136"/>
        <v/>
      </c>
      <c r="G4364" s="142" t="str">
        <f>IF('6.標準時間'!$C4364="","",'6.標準時間'!H4364)</f>
        <v/>
      </c>
      <c r="H4364" s="142" t="str">
        <f>IF('6.標準時間'!$C4364="","",'6.標準時間'!I4364)</f>
        <v/>
      </c>
      <c r="I4364" s="107" t="str">
        <f>IF(C4364="","",VLOOKUP($C4364,'7.工程別レート'!$C$6:$E$501,3,FALSE))</f>
        <v/>
      </c>
      <c r="J4364" s="108" t="str">
        <f>IF(C4364="","",VLOOKUP($C4364,'7.工程別レート'!$C$6:$E$501,2,FALSE))</f>
        <v/>
      </c>
      <c r="K4364" s="195" t="str">
        <f t="shared" si="137"/>
        <v/>
      </c>
    </row>
    <row r="4365" spans="2:11" ht="18" customHeight="1">
      <c r="B4365" s="16" t="str">
        <f>IF('6.標準時間'!$B4365="","",'6.標準時間'!B4365)</f>
        <v/>
      </c>
      <c r="C4365" s="16" t="str">
        <f>IF('6.標準時間'!$C4365="","",'6.標準時間'!C4365)</f>
        <v/>
      </c>
      <c r="D4365" s="16" t="str">
        <f>IF('6.標準時間'!$C4365="","",'6.標準時間'!E4365)</f>
        <v/>
      </c>
      <c r="E4365" s="171" t="str">
        <f>IF('6.標準時間'!$C4365="","",'6.標準時間'!F4365)</f>
        <v/>
      </c>
      <c r="F4365" s="15" t="str">
        <f t="shared" si="136"/>
        <v/>
      </c>
      <c r="G4365" s="142" t="str">
        <f>IF('6.標準時間'!$C4365="","",'6.標準時間'!H4365)</f>
        <v/>
      </c>
      <c r="H4365" s="142" t="str">
        <f>IF('6.標準時間'!$C4365="","",'6.標準時間'!I4365)</f>
        <v/>
      </c>
      <c r="I4365" s="107" t="str">
        <f>IF(C4365="","",VLOOKUP($C4365,'7.工程別レート'!$C$6:$E$501,3,FALSE))</f>
        <v/>
      </c>
      <c r="J4365" s="108" t="str">
        <f>IF(C4365="","",VLOOKUP($C4365,'7.工程別レート'!$C$6:$E$501,2,FALSE))</f>
        <v/>
      </c>
      <c r="K4365" s="195" t="str">
        <f t="shared" si="137"/>
        <v/>
      </c>
    </row>
    <row r="4366" spans="2:11" ht="18" customHeight="1">
      <c r="B4366" s="16" t="str">
        <f>IF('6.標準時間'!$B4366="","",'6.標準時間'!B4366)</f>
        <v/>
      </c>
      <c r="C4366" s="16" t="str">
        <f>IF('6.標準時間'!$C4366="","",'6.標準時間'!C4366)</f>
        <v/>
      </c>
      <c r="D4366" s="16" t="str">
        <f>IF('6.標準時間'!$C4366="","",'6.標準時間'!E4366)</f>
        <v/>
      </c>
      <c r="E4366" s="171" t="str">
        <f>IF('6.標準時間'!$C4366="","",'6.標準時間'!F4366)</f>
        <v/>
      </c>
      <c r="F4366" s="15" t="str">
        <f t="shared" si="136"/>
        <v/>
      </c>
      <c r="G4366" s="142" t="str">
        <f>IF('6.標準時間'!$C4366="","",'6.標準時間'!H4366)</f>
        <v/>
      </c>
      <c r="H4366" s="142" t="str">
        <f>IF('6.標準時間'!$C4366="","",'6.標準時間'!I4366)</f>
        <v/>
      </c>
      <c r="I4366" s="107" t="str">
        <f>IF(C4366="","",VLOOKUP($C4366,'7.工程別レート'!$C$6:$E$501,3,FALSE))</f>
        <v/>
      </c>
      <c r="J4366" s="108" t="str">
        <f>IF(C4366="","",VLOOKUP($C4366,'7.工程別レート'!$C$6:$E$501,2,FALSE))</f>
        <v/>
      </c>
      <c r="K4366" s="195" t="str">
        <f t="shared" si="137"/>
        <v/>
      </c>
    </row>
    <row r="4367" spans="2:11" ht="18" customHeight="1">
      <c r="B4367" s="16" t="str">
        <f>IF('6.標準時間'!$B4367="","",'6.標準時間'!B4367)</f>
        <v/>
      </c>
      <c r="C4367" s="16" t="str">
        <f>IF('6.標準時間'!$C4367="","",'6.標準時間'!C4367)</f>
        <v/>
      </c>
      <c r="D4367" s="16" t="str">
        <f>IF('6.標準時間'!$C4367="","",'6.標準時間'!E4367)</f>
        <v/>
      </c>
      <c r="E4367" s="171" t="str">
        <f>IF('6.標準時間'!$C4367="","",'6.標準時間'!F4367)</f>
        <v/>
      </c>
      <c r="F4367" s="15" t="str">
        <f t="shared" si="136"/>
        <v/>
      </c>
      <c r="G4367" s="142" t="str">
        <f>IF('6.標準時間'!$C4367="","",'6.標準時間'!H4367)</f>
        <v/>
      </c>
      <c r="H4367" s="142" t="str">
        <f>IF('6.標準時間'!$C4367="","",'6.標準時間'!I4367)</f>
        <v/>
      </c>
      <c r="I4367" s="107" t="str">
        <f>IF(C4367="","",VLOOKUP($C4367,'7.工程別レート'!$C$6:$E$501,3,FALSE))</f>
        <v/>
      </c>
      <c r="J4367" s="108" t="str">
        <f>IF(C4367="","",VLOOKUP($C4367,'7.工程別レート'!$C$6:$E$501,2,FALSE))</f>
        <v/>
      </c>
      <c r="K4367" s="195" t="str">
        <f t="shared" si="137"/>
        <v/>
      </c>
    </row>
    <row r="4368" spans="2:11" ht="18" customHeight="1">
      <c r="B4368" s="16" t="str">
        <f>IF('6.標準時間'!$B4368="","",'6.標準時間'!B4368)</f>
        <v/>
      </c>
      <c r="C4368" s="16" t="str">
        <f>IF('6.標準時間'!$C4368="","",'6.標準時間'!C4368)</f>
        <v/>
      </c>
      <c r="D4368" s="16" t="str">
        <f>IF('6.標準時間'!$C4368="","",'6.標準時間'!E4368)</f>
        <v/>
      </c>
      <c r="E4368" s="171" t="str">
        <f>IF('6.標準時間'!$C4368="","",'6.標準時間'!F4368)</f>
        <v/>
      </c>
      <c r="F4368" s="15" t="str">
        <f t="shared" si="136"/>
        <v/>
      </c>
      <c r="G4368" s="142" t="str">
        <f>IF('6.標準時間'!$C4368="","",'6.標準時間'!H4368)</f>
        <v/>
      </c>
      <c r="H4368" s="142" t="str">
        <f>IF('6.標準時間'!$C4368="","",'6.標準時間'!I4368)</f>
        <v/>
      </c>
      <c r="I4368" s="107" t="str">
        <f>IF(C4368="","",VLOOKUP($C4368,'7.工程別レート'!$C$6:$E$501,3,FALSE))</f>
        <v/>
      </c>
      <c r="J4368" s="108" t="str">
        <f>IF(C4368="","",VLOOKUP($C4368,'7.工程別レート'!$C$6:$E$501,2,FALSE))</f>
        <v/>
      </c>
      <c r="K4368" s="195" t="str">
        <f t="shared" si="137"/>
        <v/>
      </c>
    </row>
    <row r="4369" spans="2:11" ht="18" customHeight="1">
      <c r="B4369" s="16" t="str">
        <f>IF('6.標準時間'!$B4369="","",'6.標準時間'!B4369)</f>
        <v/>
      </c>
      <c r="C4369" s="16" t="str">
        <f>IF('6.標準時間'!$C4369="","",'6.標準時間'!C4369)</f>
        <v/>
      </c>
      <c r="D4369" s="16" t="str">
        <f>IF('6.標準時間'!$C4369="","",'6.標準時間'!E4369)</f>
        <v/>
      </c>
      <c r="E4369" s="171" t="str">
        <f>IF('6.標準時間'!$C4369="","",'6.標準時間'!F4369)</f>
        <v/>
      </c>
      <c r="F4369" s="15" t="str">
        <f t="shared" si="136"/>
        <v/>
      </c>
      <c r="G4369" s="142" t="str">
        <f>IF('6.標準時間'!$C4369="","",'6.標準時間'!H4369)</f>
        <v/>
      </c>
      <c r="H4369" s="142" t="str">
        <f>IF('6.標準時間'!$C4369="","",'6.標準時間'!I4369)</f>
        <v/>
      </c>
      <c r="I4369" s="107" t="str">
        <f>IF(C4369="","",VLOOKUP($C4369,'7.工程別レート'!$C$6:$E$501,3,FALSE))</f>
        <v/>
      </c>
      <c r="J4369" s="108" t="str">
        <f>IF(C4369="","",VLOOKUP($C4369,'7.工程別レート'!$C$6:$E$501,2,FALSE))</f>
        <v/>
      </c>
      <c r="K4369" s="195" t="str">
        <f t="shared" si="137"/>
        <v/>
      </c>
    </row>
    <row r="4370" spans="2:11" ht="18" customHeight="1">
      <c r="B4370" s="16" t="str">
        <f>IF('6.標準時間'!$B4370="","",'6.標準時間'!B4370)</f>
        <v/>
      </c>
      <c r="C4370" s="16" t="str">
        <f>IF('6.標準時間'!$C4370="","",'6.標準時間'!C4370)</f>
        <v/>
      </c>
      <c r="D4370" s="16" t="str">
        <f>IF('6.標準時間'!$C4370="","",'6.標準時間'!E4370)</f>
        <v/>
      </c>
      <c r="E4370" s="171" t="str">
        <f>IF('6.標準時間'!$C4370="","",'6.標準時間'!F4370)</f>
        <v/>
      </c>
      <c r="F4370" s="15" t="str">
        <f t="shared" si="136"/>
        <v/>
      </c>
      <c r="G4370" s="142" t="str">
        <f>IF('6.標準時間'!$C4370="","",'6.標準時間'!H4370)</f>
        <v/>
      </c>
      <c r="H4370" s="142" t="str">
        <f>IF('6.標準時間'!$C4370="","",'6.標準時間'!I4370)</f>
        <v/>
      </c>
      <c r="I4370" s="107" t="str">
        <f>IF(C4370="","",VLOOKUP($C4370,'7.工程別レート'!$C$6:$E$501,3,FALSE))</f>
        <v/>
      </c>
      <c r="J4370" s="108" t="str">
        <f>IF(C4370="","",VLOOKUP($C4370,'7.工程別レート'!$C$6:$E$501,2,FALSE))</f>
        <v/>
      </c>
      <c r="K4370" s="195" t="str">
        <f t="shared" si="137"/>
        <v/>
      </c>
    </row>
    <row r="4371" spans="2:11" ht="18" customHeight="1">
      <c r="B4371" s="16" t="str">
        <f>IF('6.標準時間'!$B4371="","",'6.標準時間'!B4371)</f>
        <v/>
      </c>
      <c r="C4371" s="16" t="str">
        <f>IF('6.標準時間'!$C4371="","",'6.標準時間'!C4371)</f>
        <v/>
      </c>
      <c r="D4371" s="16" t="str">
        <f>IF('6.標準時間'!$C4371="","",'6.標準時間'!E4371)</f>
        <v/>
      </c>
      <c r="E4371" s="171" t="str">
        <f>IF('6.標準時間'!$C4371="","",'6.標準時間'!F4371)</f>
        <v/>
      </c>
      <c r="F4371" s="15" t="str">
        <f t="shared" si="136"/>
        <v/>
      </c>
      <c r="G4371" s="142" t="str">
        <f>IF('6.標準時間'!$C4371="","",'6.標準時間'!H4371)</f>
        <v/>
      </c>
      <c r="H4371" s="142" t="str">
        <f>IF('6.標準時間'!$C4371="","",'6.標準時間'!I4371)</f>
        <v/>
      </c>
      <c r="I4371" s="107" t="str">
        <f>IF(C4371="","",VLOOKUP($C4371,'7.工程別レート'!$C$6:$E$501,3,FALSE))</f>
        <v/>
      </c>
      <c r="J4371" s="108" t="str">
        <f>IF(C4371="","",VLOOKUP($C4371,'7.工程別レート'!$C$6:$E$501,2,FALSE))</f>
        <v/>
      </c>
      <c r="K4371" s="195" t="str">
        <f t="shared" si="137"/>
        <v/>
      </c>
    </row>
    <row r="4372" spans="2:11" ht="18" customHeight="1">
      <c r="B4372" s="16" t="str">
        <f>IF('6.標準時間'!$B4372="","",'6.標準時間'!B4372)</f>
        <v/>
      </c>
      <c r="C4372" s="16" t="str">
        <f>IF('6.標準時間'!$C4372="","",'6.標準時間'!C4372)</f>
        <v/>
      </c>
      <c r="D4372" s="16" t="str">
        <f>IF('6.標準時間'!$C4372="","",'6.標準時間'!E4372)</f>
        <v/>
      </c>
      <c r="E4372" s="171" t="str">
        <f>IF('6.標準時間'!$C4372="","",'6.標準時間'!F4372)</f>
        <v/>
      </c>
      <c r="F4372" s="15" t="str">
        <f t="shared" si="136"/>
        <v/>
      </c>
      <c r="G4372" s="142" t="str">
        <f>IF('6.標準時間'!$C4372="","",'6.標準時間'!H4372)</f>
        <v/>
      </c>
      <c r="H4372" s="142" t="str">
        <f>IF('6.標準時間'!$C4372="","",'6.標準時間'!I4372)</f>
        <v/>
      </c>
      <c r="I4372" s="107" t="str">
        <f>IF(C4372="","",VLOOKUP($C4372,'7.工程別レート'!$C$6:$E$501,3,FALSE))</f>
        <v/>
      </c>
      <c r="J4372" s="108" t="str">
        <f>IF(C4372="","",VLOOKUP($C4372,'7.工程別レート'!$C$6:$E$501,2,FALSE))</f>
        <v/>
      </c>
      <c r="K4372" s="195" t="str">
        <f t="shared" si="137"/>
        <v/>
      </c>
    </row>
    <row r="4373" spans="2:11" ht="18" customHeight="1">
      <c r="B4373" s="16" t="str">
        <f>IF('6.標準時間'!$B4373="","",'6.標準時間'!B4373)</f>
        <v/>
      </c>
      <c r="C4373" s="16" t="str">
        <f>IF('6.標準時間'!$C4373="","",'6.標準時間'!C4373)</f>
        <v/>
      </c>
      <c r="D4373" s="16" t="str">
        <f>IF('6.標準時間'!$C4373="","",'6.標準時間'!E4373)</f>
        <v/>
      </c>
      <c r="E4373" s="171" t="str">
        <f>IF('6.標準時間'!$C4373="","",'6.標準時間'!F4373)</f>
        <v/>
      </c>
      <c r="F4373" s="15" t="str">
        <f t="shared" si="136"/>
        <v/>
      </c>
      <c r="G4373" s="142" t="str">
        <f>IF('6.標準時間'!$C4373="","",'6.標準時間'!H4373)</f>
        <v/>
      </c>
      <c r="H4373" s="142" t="str">
        <f>IF('6.標準時間'!$C4373="","",'6.標準時間'!I4373)</f>
        <v/>
      </c>
      <c r="I4373" s="107" t="str">
        <f>IF(C4373="","",VLOOKUP($C4373,'7.工程別レート'!$C$6:$E$501,3,FALSE))</f>
        <v/>
      </c>
      <c r="J4373" s="108" t="str">
        <f>IF(C4373="","",VLOOKUP($C4373,'7.工程別レート'!$C$6:$E$501,2,FALSE))</f>
        <v/>
      </c>
      <c r="K4373" s="195" t="str">
        <f t="shared" si="137"/>
        <v/>
      </c>
    </row>
    <row r="4374" spans="2:11" ht="18" customHeight="1">
      <c r="B4374" s="16" t="str">
        <f>IF('6.標準時間'!$B4374="","",'6.標準時間'!B4374)</f>
        <v/>
      </c>
      <c r="C4374" s="16" t="str">
        <f>IF('6.標準時間'!$C4374="","",'6.標準時間'!C4374)</f>
        <v/>
      </c>
      <c r="D4374" s="16" t="str">
        <f>IF('6.標準時間'!$C4374="","",'6.標準時間'!E4374)</f>
        <v/>
      </c>
      <c r="E4374" s="171" t="str">
        <f>IF('6.標準時間'!$C4374="","",'6.標準時間'!F4374)</f>
        <v/>
      </c>
      <c r="F4374" s="15" t="str">
        <f t="shared" si="136"/>
        <v/>
      </c>
      <c r="G4374" s="142" t="str">
        <f>IF('6.標準時間'!$C4374="","",'6.標準時間'!H4374)</f>
        <v/>
      </c>
      <c r="H4374" s="142" t="str">
        <f>IF('6.標準時間'!$C4374="","",'6.標準時間'!I4374)</f>
        <v/>
      </c>
      <c r="I4374" s="107" t="str">
        <f>IF(C4374="","",VLOOKUP($C4374,'7.工程別レート'!$C$6:$E$501,3,FALSE))</f>
        <v/>
      </c>
      <c r="J4374" s="108" t="str">
        <f>IF(C4374="","",VLOOKUP($C4374,'7.工程別レート'!$C$6:$E$501,2,FALSE))</f>
        <v/>
      </c>
      <c r="K4374" s="195" t="str">
        <f t="shared" si="137"/>
        <v/>
      </c>
    </row>
    <row r="4375" spans="2:11" ht="18" customHeight="1">
      <c r="B4375" s="16" t="str">
        <f>IF('6.標準時間'!$B4375="","",'6.標準時間'!B4375)</f>
        <v/>
      </c>
      <c r="C4375" s="16" t="str">
        <f>IF('6.標準時間'!$C4375="","",'6.標準時間'!C4375)</f>
        <v/>
      </c>
      <c r="D4375" s="16" t="str">
        <f>IF('6.標準時間'!$C4375="","",'6.標準時間'!E4375)</f>
        <v/>
      </c>
      <c r="E4375" s="171" t="str">
        <f>IF('6.標準時間'!$C4375="","",'6.標準時間'!F4375)</f>
        <v/>
      </c>
      <c r="F4375" s="15" t="str">
        <f t="shared" si="136"/>
        <v/>
      </c>
      <c r="G4375" s="142" t="str">
        <f>IF('6.標準時間'!$C4375="","",'6.標準時間'!H4375)</f>
        <v/>
      </c>
      <c r="H4375" s="142" t="str">
        <f>IF('6.標準時間'!$C4375="","",'6.標準時間'!I4375)</f>
        <v/>
      </c>
      <c r="I4375" s="107" t="str">
        <f>IF(C4375="","",VLOOKUP($C4375,'7.工程別レート'!$C$6:$E$501,3,FALSE))</f>
        <v/>
      </c>
      <c r="J4375" s="108" t="str">
        <f>IF(C4375="","",VLOOKUP($C4375,'7.工程別レート'!$C$6:$E$501,2,FALSE))</f>
        <v/>
      </c>
      <c r="K4375" s="195" t="str">
        <f t="shared" si="137"/>
        <v/>
      </c>
    </row>
    <row r="4376" spans="2:11" ht="18" customHeight="1">
      <c r="B4376" s="16" t="str">
        <f>IF('6.標準時間'!$B4376="","",'6.標準時間'!B4376)</f>
        <v/>
      </c>
      <c r="C4376" s="16" t="str">
        <f>IF('6.標準時間'!$C4376="","",'6.標準時間'!C4376)</f>
        <v/>
      </c>
      <c r="D4376" s="16" t="str">
        <f>IF('6.標準時間'!$C4376="","",'6.標準時間'!E4376)</f>
        <v/>
      </c>
      <c r="E4376" s="171" t="str">
        <f>IF('6.標準時間'!$C4376="","",'6.標準時間'!F4376)</f>
        <v/>
      </c>
      <c r="F4376" s="15" t="str">
        <f t="shared" si="136"/>
        <v/>
      </c>
      <c r="G4376" s="142" t="str">
        <f>IF('6.標準時間'!$C4376="","",'6.標準時間'!H4376)</f>
        <v/>
      </c>
      <c r="H4376" s="142" t="str">
        <f>IF('6.標準時間'!$C4376="","",'6.標準時間'!I4376)</f>
        <v/>
      </c>
      <c r="I4376" s="107" t="str">
        <f>IF(C4376="","",VLOOKUP($C4376,'7.工程別レート'!$C$6:$E$501,3,FALSE))</f>
        <v/>
      </c>
      <c r="J4376" s="108" t="str">
        <f>IF(C4376="","",VLOOKUP($C4376,'7.工程別レート'!$C$6:$E$501,2,FALSE))</f>
        <v/>
      </c>
      <c r="K4376" s="195" t="str">
        <f t="shared" si="137"/>
        <v/>
      </c>
    </row>
    <row r="4377" spans="2:11" ht="18" customHeight="1">
      <c r="B4377" s="16" t="str">
        <f>IF('6.標準時間'!$B4377="","",'6.標準時間'!B4377)</f>
        <v/>
      </c>
      <c r="C4377" s="16" t="str">
        <f>IF('6.標準時間'!$C4377="","",'6.標準時間'!C4377)</f>
        <v/>
      </c>
      <c r="D4377" s="16" t="str">
        <f>IF('6.標準時間'!$C4377="","",'6.標準時間'!E4377)</f>
        <v/>
      </c>
      <c r="E4377" s="171" t="str">
        <f>IF('6.標準時間'!$C4377="","",'6.標準時間'!F4377)</f>
        <v/>
      </c>
      <c r="F4377" s="15" t="str">
        <f t="shared" si="136"/>
        <v/>
      </c>
      <c r="G4377" s="142" t="str">
        <f>IF('6.標準時間'!$C4377="","",'6.標準時間'!H4377)</f>
        <v/>
      </c>
      <c r="H4377" s="142" t="str">
        <f>IF('6.標準時間'!$C4377="","",'6.標準時間'!I4377)</f>
        <v/>
      </c>
      <c r="I4377" s="107" t="str">
        <f>IF(C4377="","",VLOOKUP($C4377,'7.工程別レート'!$C$6:$E$501,3,FALSE))</f>
        <v/>
      </c>
      <c r="J4377" s="108" t="str">
        <f>IF(C4377="","",VLOOKUP($C4377,'7.工程別レート'!$C$6:$E$501,2,FALSE))</f>
        <v/>
      </c>
      <c r="K4377" s="195" t="str">
        <f t="shared" si="137"/>
        <v/>
      </c>
    </row>
    <row r="4378" spans="2:11" ht="18" customHeight="1">
      <c r="B4378" s="16" t="str">
        <f>IF('6.標準時間'!$B4378="","",'6.標準時間'!B4378)</f>
        <v/>
      </c>
      <c r="C4378" s="16" t="str">
        <f>IF('6.標準時間'!$C4378="","",'6.標準時間'!C4378)</f>
        <v/>
      </c>
      <c r="D4378" s="16" t="str">
        <f>IF('6.標準時間'!$C4378="","",'6.標準時間'!E4378)</f>
        <v/>
      </c>
      <c r="E4378" s="171" t="str">
        <f>IF('6.標準時間'!$C4378="","",'6.標準時間'!F4378)</f>
        <v/>
      </c>
      <c r="F4378" s="15" t="str">
        <f t="shared" si="136"/>
        <v/>
      </c>
      <c r="G4378" s="142" t="str">
        <f>IF('6.標準時間'!$C4378="","",'6.標準時間'!H4378)</f>
        <v/>
      </c>
      <c r="H4378" s="142" t="str">
        <f>IF('6.標準時間'!$C4378="","",'6.標準時間'!I4378)</f>
        <v/>
      </c>
      <c r="I4378" s="107" t="str">
        <f>IF(C4378="","",VLOOKUP($C4378,'7.工程別レート'!$C$6:$E$501,3,FALSE))</f>
        <v/>
      </c>
      <c r="J4378" s="108" t="str">
        <f>IF(C4378="","",VLOOKUP($C4378,'7.工程別レート'!$C$6:$E$501,2,FALSE))</f>
        <v/>
      </c>
      <c r="K4378" s="195" t="str">
        <f t="shared" si="137"/>
        <v/>
      </c>
    </row>
    <row r="4379" spans="2:11" ht="18" customHeight="1">
      <c r="B4379" s="16" t="str">
        <f>IF('6.標準時間'!$B4379="","",'6.標準時間'!B4379)</f>
        <v/>
      </c>
      <c r="C4379" s="16" t="str">
        <f>IF('6.標準時間'!$C4379="","",'6.標準時間'!C4379)</f>
        <v/>
      </c>
      <c r="D4379" s="16" t="str">
        <f>IF('6.標準時間'!$C4379="","",'6.標準時間'!E4379)</f>
        <v/>
      </c>
      <c r="E4379" s="171" t="str">
        <f>IF('6.標準時間'!$C4379="","",'6.標準時間'!F4379)</f>
        <v/>
      </c>
      <c r="F4379" s="15" t="str">
        <f t="shared" si="136"/>
        <v/>
      </c>
      <c r="G4379" s="142" t="str">
        <f>IF('6.標準時間'!$C4379="","",'6.標準時間'!H4379)</f>
        <v/>
      </c>
      <c r="H4379" s="142" t="str">
        <f>IF('6.標準時間'!$C4379="","",'6.標準時間'!I4379)</f>
        <v/>
      </c>
      <c r="I4379" s="107" t="str">
        <f>IF(C4379="","",VLOOKUP($C4379,'7.工程別レート'!$C$6:$E$501,3,FALSE))</f>
        <v/>
      </c>
      <c r="J4379" s="108" t="str">
        <f>IF(C4379="","",VLOOKUP($C4379,'7.工程別レート'!$C$6:$E$501,2,FALSE))</f>
        <v/>
      </c>
      <c r="K4379" s="195" t="str">
        <f t="shared" si="137"/>
        <v/>
      </c>
    </row>
    <row r="4380" spans="2:11" ht="18" customHeight="1">
      <c r="B4380" s="16" t="str">
        <f>IF('6.標準時間'!$B4380="","",'6.標準時間'!B4380)</f>
        <v/>
      </c>
      <c r="C4380" s="16" t="str">
        <f>IF('6.標準時間'!$C4380="","",'6.標準時間'!C4380)</f>
        <v/>
      </c>
      <c r="D4380" s="16" t="str">
        <f>IF('6.標準時間'!$C4380="","",'6.標準時間'!E4380)</f>
        <v/>
      </c>
      <c r="E4380" s="171" t="str">
        <f>IF('6.標準時間'!$C4380="","",'6.標準時間'!F4380)</f>
        <v/>
      </c>
      <c r="F4380" s="15" t="str">
        <f t="shared" si="136"/>
        <v/>
      </c>
      <c r="G4380" s="142" t="str">
        <f>IF('6.標準時間'!$C4380="","",'6.標準時間'!H4380)</f>
        <v/>
      </c>
      <c r="H4380" s="142" t="str">
        <f>IF('6.標準時間'!$C4380="","",'6.標準時間'!I4380)</f>
        <v/>
      </c>
      <c r="I4380" s="107" t="str">
        <f>IF(C4380="","",VLOOKUP($C4380,'7.工程別レート'!$C$6:$E$501,3,FALSE))</f>
        <v/>
      </c>
      <c r="J4380" s="108" t="str">
        <f>IF(C4380="","",VLOOKUP($C4380,'7.工程別レート'!$C$6:$E$501,2,FALSE))</f>
        <v/>
      </c>
      <c r="K4380" s="195" t="str">
        <f t="shared" si="137"/>
        <v/>
      </c>
    </row>
    <row r="4381" spans="2:11" ht="18" customHeight="1">
      <c r="B4381" s="16" t="str">
        <f>IF('6.標準時間'!$B4381="","",'6.標準時間'!B4381)</f>
        <v/>
      </c>
      <c r="C4381" s="16" t="str">
        <f>IF('6.標準時間'!$C4381="","",'6.標準時間'!C4381)</f>
        <v/>
      </c>
      <c r="D4381" s="16" t="str">
        <f>IF('6.標準時間'!$C4381="","",'6.標準時間'!E4381)</f>
        <v/>
      </c>
      <c r="E4381" s="171" t="str">
        <f>IF('6.標準時間'!$C4381="","",'6.標準時間'!F4381)</f>
        <v/>
      </c>
      <c r="F4381" s="15" t="str">
        <f t="shared" si="136"/>
        <v/>
      </c>
      <c r="G4381" s="142" t="str">
        <f>IF('6.標準時間'!$C4381="","",'6.標準時間'!H4381)</f>
        <v/>
      </c>
      <c r="H4381" s="142" t="str">
        <f>IF('6.標準時間'!$C4381="","",'6.標準時間'!I4381)</f>
        <v/>
      </c>
      <c r="I4381" s="107" t="str">
        <f>IF(C4381="","",VLOOKUP($C4381,'7.工程別レート'!$C$6:$E$501,3,FALSE))</f>
        <v/>
      </c>
      <c r="J4381" s="108" t="str">
        <f>IF(C4381="","",VLOOKUP($C4381,'7.工程別レート'!$C$6:$E$501,2,FALSE))</f>
        <v/>
      </c>
      <c r="K4381" s="195" t="str">
        <f t="shared" si="137"/>
        <v/>
      </c>
    </row>
    <row r="4382" spans="2:11" ht="18" customHeight="1">
      <c r="B4382" s="16" t="str">
        <f>IF('6.標準時間'!$B4382="","",'6.標準時間'!B4382)</f>
        <v/>
      </c>
      <c r="C4382" s="16" t="str">
        <f>IF('6.標準時間'!$C4382="","",'6.標準時間'!C4382)</f>
        <v/>
      </c>
      <c r="D4382" s="16" t="str">
        <f>IF('6.標準時間'!$C4382="","",'6.標準時間'!E4382)</f>
        <v/>
      </c>
      <c r="E4382" s="171" t="str">
        <f>IF('6.標準時間'!$C4382="","",'6.標準時間'!F4382)</f>
        <v/>
      </c>
      <c r="F4382" s="15" t="str">
        <f t="shared" si="136"/>
        <v/>
      </c>
      <c r="G4382" s="142" t="str">
        <f>IF('6.標準時間'!$C4382="","",'6.標準時間'!H4382)</f>
        <v/>
      </c>
      <c r="H4382" s="142" t="str">
        <f>IF('6.標準時間'!$C4382="","",'6.標準時間'!I4382)</f>
        <v/>
      </c>
      <c r="I4382" s="107" t="str">
        <f>IF(C4382="","",VLOOKUP($C4382,'7.工程別レート'!$C$6:$E$501,3,FALSE))</f>
        <v/>
      </c>
      <c r="J4382" s="108" t="str">
        <f>IF(C4382="","",VLOOKUP($C4382,'7.工程別レート'!$C$6:$E$501,2,FALSE))</f>
        <v/>
      </c>
      <c r="K4382" s="195" t="str">
        <f t="shared" si="137"/>
        <v/>
      </c>
    </row>
    <row r="4383" spans="2:11" ht="18" customHeight="1">
      <c r="B4383" s="16" t="str">
        <f>IF('6.標準時間'!$B4383="","",'6.標準時間'!B4383)</f>
        <v/>
      </c>
      <c r="C4383" s="16" t="str">
        <f>IF('6.標準時間'!$C4383="","",'6.標準時間'!C4383)</f>
        <v/>
      </c>
      <c r="D4383" s="16" t="str">
        <f>IF('6.標準時間'!$C4383="","",'6.標準時間'!E4383)</f>
        <v/>
      </c>
      <c r="E4383" s="171" t="str">
        <f>IF('6.標準時間'!$C4383="","",'6.標準時間'!F4383)</f>
        <v/>
      </c>
      <c r="F4383" s="15" t="str">
        <f t="shared" si="136"/>
        <v/>
      </c>
      <c r="G4383" s="142" t="str">
        <f>IF('6.標準時間'!$C4383="","",'6.標準時間'!H4383)</f>
        <v/>
      </c>
      <c r="H4383" s="142" t="str">
        <f>IF('6.標準時間'!$C4383="","",'6.標準時間'!I4383)</f>
        <v/>
      </c>
      <c r="I4383" s="107" t="str">
        <f>IF(C4383="","",VLOOKUP($C4383,'7.工程別レート'!$C$6:$E$501,3,FALSE))</f>
        <v/>
      </c>
      <c r="J4383" s="108" t="str">
        <f>IF(C4383="","",VLOOKUP($C4383,'7.工程別レート'!$C$6:$E$501,2,FALSE))</f>
        <v/>
      </c>
      <c r="K4383" s="195" t="str">
        <f t="shared" si="137"/>
        <v/>
      </c>
    </row>
    <row r="4384" spans="2:11" ht="18" customHeight="1">
      <c r="B4384" s="16" t="str">
        <f>IF('6.標準時間'!$B4384="","",'6.標準時間'!B4384)</f>
        <v/>
      </c>
      <c r="C4384" s="16" t="str">
        <f>IF('6.標準時間'!$C4384="","",'6.標準時間'!C4384)</f>
        <v/>
      </c>
      <c r="D4384" s="16" t="str">
        <f>IF('6.標準時間'!$C4384="","",'6.標準時間'!E4384)</f>
        <v/>
      </c>
      <c r="E4384" s="171" t="str">
        <f>IF('6.標準時間'!$C4384="","",'6.標準時間'!F4384)</f>
        <v/>
      </c>
      <c r="F4384" s="15" t="str">
        <f t="shared" si="136"/>
        <v/>
      </c>
      <c r="G4384" s="142" t="str">
        <f>IF('6.標準時間'!$C4384="","",'6.標準時間'!H4384)</f>
        <v/>
      </c>
      <c r="H4384" s="142" t="str">
        <f>IF('6.標準時間'!$C4384="","",'6.標準時間'!I4384)</f>
        <v/>
      </c>
      <c r="I4384" s="107" t="str">
        <f>IF(C4384="","",VLOOKUP($C4384,'7.工程別レート'!$C$6:$E$501,3,FALSE))</f>
        <v/>
      </c>
      <c r="J4384" s="108" t="str">
        <f>IF(C4384="","",VLOOKUP($C4384,'7.工程別レート'!$C$6:$E$501,2,FALSE))</f>
        <v/>
      </c>
      <c r="K4384" s="195" t="str">
        <f t="shared" si="137"/>
        <v/>
      </c>
    </row>
    <row r="4385" spans="2:11" ht="18" customHeight="1">
      <c r="B4385" s="16" t="str">
        <f>IF('6.標準時間'!$B4385="","",'6.標準時間'!B4385)</f>
        <v/>
      </c>
      <c r="C4385" s="16" t="str">
        <f>IF('6.標準時間'!$C4385="","",'6.標準時間'!C4385)</f>
        <v/>
      </c>
      <c r="D4385" s="16" t="str">
        <f>IF('6.標準時間'!$C4385="","",'6.標準時間'!E4385)</f>
        <v/>
      </c>
      <c r="E4385" s="171" t="str">
        <f>IF('6.標準時間'!$C4385="","",'6.標準時間'!F4385)</f>
        <v/>
      </c>
      <c r="F4385" s="15" t="str">
        <f t="shared" si="136"/>
        <v/>
      </c>
      <c r="G4385" s="142" t="str">
        <f>IF('6.標準時間'!$C4385="","",'6.標準時間'!H4385)</f>
        <v/>
      </c>
      <c r="H4385" s="142" t="str">
        <f>IF('6.標準時間'!$C4385="","",'6.標準時間'!I4385)</f>
        <v/>
      </c>
      <c r="I4385" s="107" t="str">
        <f>IF(C4385="","",VLOOKUP($C4385,'7.工程別レート'!$C$6:$E$501,3,FALSE))</f>
        <v/>
      </c>
      <c r="J4385" s="108" t="str">
        <f>IF(C4385="","",VLOOKUP($C4385,'7.工程別レート'!$C$6:$E$501,2,FALSE))</f>
        <v/>
      </c>
      <c r="K4385" s="195" t="str">
        <f t="shared" si="137"/>
        <v/>
      </c>
    </row>
    <row r="4386" spans="2:11" ht="18" customHeight="1">
      <c r="B4386" s="16" t="str">
        <f>IF('6.標準時間'!$B4386="","",'6.標準時間'!B4386)</f>
        <v/>
      </c>
      <c r="C4386" s="16" t="str">
        <f>IF('6.標準時間'!$C4386="","",'6.標準時間'!C4386)</f>
        <v/>
      </c>
      <c r="D4386" s="16" t="str">
        <f>IF('6.標準時間'!$C4386="","",'6.標準時間'!E4386)</f>
        <v/>
      </c>
      <c r="E4386" s="171" t="str">
        <f>IF('6.標準時間'!$C4386="","",'6.標準時間'!F4386)</f>
        <v/>
      </c>
      <c r="F4386" s="15" t="str">
        <f t="shared" si="136"/>
        <v/>
      </c>
      <c r="G4386" s="142" t="str">
        <f>IF('6.標準時間'!$C4386="","",'6.標準時間'!H4386)</f>
        <v/>
      </c>
      <c r="H4386" s="142" t="str">
        <f>IF('6.標準時間'!$C4386="","",'6.標準時間'!I4386)</f>
        <v/>
      </c>
      <c r="I4386" s="107" t="str">
        <f>IF(C4386="","",VLOOKUP($C4386,'7.工程別レート'!$C$6:$E$501,3,FALSE))</f>
        <v/>
      </c>
      <c r="J4386" s="108" t="str">
        <f>IF(C4386="","",VLOOKUP($C4386,'7.工程別レート'!$C$6:$E$501,2,FALSE))</f>
        <v/>
      </c>
      <c r="K4386" s="195" t="str">
        <f t="shared" si="137"/>
        <v/>
      </c>
    </row>
    <row r="4387" spans="2:11" ht="18" customHeight="1">
      <c r="B4387" s="16" t="str">
        <f>IF('6.標準時間'!$B4387="","",'6.標準時間'!B4387)</f>
        <v/>
      </c>
      <c r="C4387" s="16" t="str">
        <f>IF('6.標準時間'!$C4387="","",'6.標準時間'!C4387)</f>
        <v/>
      </c>
      <c r="D4387" s="16" t="str">
        <f>IF('6.標準時間'!$C4387="","",'6.標準時間'!E4387)</f>
        <v/>
      </c>
      <c r="E4387" s="171" t="str">
        <f>IF('6.標準時間'!$C4387="","",'6.標準時間'!F4387)</f>
        <v/>
      </c>
      <c r="F4387" s="15" t="str">
        <f t="shared" si="136"/>
        <v/>
      </c>
      <c r="G4387" s="142" t="str">
        <f>IF('6.標準時間'!$C4387="","",'6.標準時間'!H4387)</f>
        <v/>
      </c>
      <c r="H4387" s="142" t="str">
        <f>IF('6.標準時間'!$C4387="","",'6.標準時間'!I4387)</f>
        <v/>
      </c>
      <c r="I4387" s="107" t="str">
        <f>IF(C4387="","",VLOOKUP($C4387,'7.工程別レート'!$C$6:$E$501,3,FALSE))</f>
        <v/>
      </c>
      <c r="J4387" s="108" t="str">
        <f>IF(C4387="","",VLOOKUP($C4387,'7.工程別レート'!$C$6:$E$501,2,FALSE))</f>
        <v/>
      </c>
      <c r="K4387" s="195" t="str">
        <f t="shared" si="137"/>
        <v/>
      </c>
    </row>
    <row r="4388" spans="2:11" ht="18" customHeight="1">
      <c r="B4388" s="16" t="str">
        <f>IF('6.標準時間'!$B4388="","",'6.標準時間'!B4388)</f>
        <v/>
      </c>
      <c r="C4388" s="16" t="str">
        <f>IF('6.標準時間'!$C4388="","",'6.標準時間'!C4388)</f>
        <v/>
      </c>
      <c r="D4388" s="16" t="str">
        <f>IF('6.標準時間'!$C4388="","",'6.標準時間'!E4388)</f>
        <v/>
      </c>
      <c r="E4388" s="171" t="str">
        <f>IF('6.標準時間'!$C4388="","",'6.標準時間'!F4388)</f>
        <v/>
      </c>
      <c r="F4388" s="15" t="str">
        <f t="shared" si="136"/>
        <v/>
      </c>
      <c r="G4388" s="142" t="str">
        <f>IF('6.標準時間'!$C4388="","",'6.標準時間'!H4388)</f>
        <v/>
      </c>
      <c r="H4388" s="142" t="str">
        <f>IF('6.標準時間'!$C4388="","",'6.標準時間'!I4388)</f>
        <v/>
      </c>
      <c r="I4388" s="107" t="str">
        <f>IF(C4388="","",VLOOKUP($C4388,'7.工程別レート'!$C$6:$E$501,3,FALSE))</f>
        <v/>
      </c>
      <c r="J4388" s="108" t="str">
        <f>IF(C4388="","",VLOOKUP($C4388,'7.工程別レート'!$C$6:$E$501,2,FALSE))</f>
        <v/>
      </c>
      <c r="K4388" s="195" t="str">
        <f t="shared" si="137"/>
        <v/>
      </c>
    </row>
    <row r="4389" spans="2:11" ht="18" customHeight="1">
      <c r="B4389" s="16" t="str">
        <f>IF('6.標準時間'!$B4389="","",'6.標準時間'!B4389)</f>
        <v/>
      </c>
      <c r="C4389" s="16" t="str">
        <f>IF('6.標準時間'!$C4389="","",'6.標準時間'!C4389)</f>
        <v/>
      </c>
      <c r="D4389" s="16" t="str">
        <f>IF('6.標準時間'!$C4389="","",'6.標準時間'!E4389)</f>
        <v/>
      </c>
      <c r="E4389" s="171" t="str">
        <f>IF('6.標準時間'!$C4389="","",'6.標準時間'!F4389)</f>
        <v/>
      </c>
      <c r="F4389" s="15" t="str">
        <f t="shared" si="136"/>
        <v/>
      </c>
      <c r="G4389" s="142" t="str">
        <f>IF('6.標準時間'!$C4389="","",'6.標準時間'!H4389)</f>
        <v/>
      </c>
      <c r="H4389" s="142" t="str">
        <f>IF('6.標準時間'!$C4389="","",'6.標準時間'!I4389)</f>
        <v/>
      </c>
      <c r="I4389" s="107" t="str">
        <f>IF(C4389="","",VLOOKUP($C4389,'7.工程別レート'!$C$6:$E$501,3,FALSE))</f>
        <v/>
      </c>
      <c r="J4389" s="108" t="str">
        <f>IF(C4389="","",VLOOKUP($C4389,'7.工程別レート'!$C$6:$E$501,2,FALSE))</f>
        <v/>
      </c>
      <c r="K4389" s="195" t="str">
        <f t="shared" si="137"/>
        <v/>
      </c>
    </row>
    <row r="4390" spans="2:11" ht="18" customHeight="1">
      <c r="B4390" s="16" t="str">
        <f>IF('6.標準時間'!$B4390="","",'6.標準時間'!B4390)</f>
        <v/>
      </c>
      <c r="C4390" s="16" t="str">
        <f>IF('6.標準時間'!$C4390="","",'6.標準時間'!C4390)</f>
        <v/>
      </c>
      <c r="D4390" s="16" t="str">
        <f>IF('6.標準時間'!$C4390="","",'6.標準時間'!E4390)</f>
        <v/>
      </c>
      <c r="E4390" s="171" t="str">
        <f>IF('6.標準時間'!$C4390="","",'6.標準時間'!F4390)</f>
        <v/>
      </c>
      <c r="F4390" s="15" t="str">
        <f t="shared" si="136"/>
        <v/>
      </c>
      <c r="G4390" s="142" t="str">
        <f>IF('6.標準時間'!$C4390="","",'6.標準時間'!H4390)</f>
        <v/>
      </c>
      <c r="H4390" s="142" t="str">
        <f>IF('6.標準時間'!$C4390="","",'6.標準時間'!I4390)</f>
        <v/>
      </c>
      <c r="I4390" s="107" t="str">
        <f>IF(C4390="","",VLOOKUP($C4390,'7.工程別レート'!$C$6:$E$501,3,FALSE))</f>
        <v/>
      </c>
      <c r="J4390" s="108" t="str">
        <f>IF(C4390="","",VLOOKUP($C4390,'7.工程別レート'!$C$6:$E$501,2,FALSE))</f>
        <v/>
      </c>
      <c r="K4390" s="195" t="str">
        <f t="shared" si="137"/>
        <v/>
      </c>
    </row>
    <row r="4391" spans="2:11" ht="18" customHeight="1">
      <c r="B4391" s="16" t="str">
        <f>IF('6.標準時間'!$B4391="","",'6.標準時間'!B4391)</f>
        <v/>
      </c>
      <c r="C4391" s="16" t="str">
        <f>IF('6.標準時間'!$C4391="","",'6.標準時間'!C4391)</f>
        <v/>
      </c>
      <c r="D4391" s="16" t="str">
        <f>IF('6.標準時間'!$C4391="","",'6.標準時間'!E4391)</f>
        <v/>
      </c>
      <c r="E4391" s="171" t="str">
        <f>IF('6.標準時間'!$C4391="","",'6.標準時間'!F4391)</f>
        <v/>
      </c>
      <c r="F4391" s="15" t="str">
        <f t="shared" si="136"/>
        <v/>
      </c>
      <c r="G4391" s="142" t="str">
        <f>IF('6.標準時間'!$C4391="","",'6.標準時間'!H4391)</f>
        <v/>
      </c>
      <c r="H4391" s="142" t="str">
        <f>IF('6.標準時間'!$C4391="","",'6.標準時間'!I4391)</f>
        <v/>
      </c>
      <c r="I4391" s="107" t="str">
        <f>IF(C4391="","",VLOOKUP($C4391,'7.工程別レート'!$C$6:$E$501,3,FALSE))</f>
        <v/>
      </c>
      <c r="J4391" s="108" t="str">
        <f>IF(C4391="","",VLOOKUP($C4391,'7.工程別レート'!$C$6:$E$501,2,FALSE))</f>
        <v/>
      </c>
      <c r="K4391" s="195" t="str">
        <f t="shared" si="137"/>
        <v/>
      </c>
    </row>
    <row r="4392" spans="2:11" ht="18" customHeight="1">
      <c r="B4392" s="16" t="str">
        <f>IF('6.標準時間'!$B4392="","",'6.標準時間'!B4392)</f>
        <v/>
      </c>
      <c r="C4392" s="16" t="str">
        <f>IF('6.標準時間'!$C4392="","",'6.標準時間'!C4392)</f>
        <v/>
      </c>
      <c r="D4392" s="16" t="str">
        <f>IF('6.標準時間'!$C4392="","",'6.標準時間'!E4392)</f>
        <v/>
      </c>
      <c r="E4392" s="171" t="str">
        <f>IF('6.標準時間'!$C4392="","",'6.標準時間'!F4392)</f>
        <v/>
      </c>
      <c r="F4392" s="15" t="str">
        <f t="shared" si="136"/>
        <v/>
      </c>
      <c r="G4392" s="142" t="str">
        <f>IF('6.標準時間'!$C4392="","",'6.標準時間'!H4392)</f>
        <v/>
      </c>
      <c r="H4392" s="142" t="str">
        <f>IF('6.標準時間'!$C4392="","",'6.標準時間'!I4392)</f>
        <v/>
      </c>
      <c r="I4392" s="107" t="str">
        <f>IF(C4392="","",VLOOKUP($C4392,'7.工程別レート'!$C$6:$E$501,3,FALSE))</f>
        <v/>
      </c>
      <c r="J4392" s="108" t="str">
        <f>IF(C4392="","",VLOOKUP($C4392,'7.工程別レート'!$C$6:$E$501,2,FALSE))</f>
        <v/>
      </c>
      <c r="K4392" s="195" t="str">
        <f t="shared" si="137"/>
        <v/>
      </c>
    </row>
    <row r="4393" spans="2:11" ht="18" customHeight="1">
      <c r="B4393" s="16" t="str">
        <f>IF('6.標準時間'!$B4393="","",'6.標準時間'!B4393)</f>
        <v/>
      </c>
      <c r="C4393" s="16" t="str">
        <f>IF('6.標準時間'!$C4393="","",'6.標準時間'!C4393)</f>
        <v/>
      </c>
      <c r="D4393" s="16" t="str">
        <f>IF('6.標準時間'!$C4393="","",'6.標準時間'!E4393)</f>
        <v/>
      </c>
      <c r="E4393" s="171" t="str">
        <f>IF('6.標準時間'!$C4393="","",'6.標準時間'!F4393)</f>
        <v/>
      </c>
      <c r="F4393" s="15" t="str">
        <f t="shared" si="136"/>
        <v/>
      </c>
      <c r="G4393" s="142" t="str">
        <f>IF('6.標準時間'!$C4393="","",'6.標準時間'!H4393)</f>
        <v/>
      </c>
      <c r="H4393" s="142" t="str">
        <f>IF('6.標準時間'!$C4393="","",'6.標準時間'!I4393)</f>
        <v/>
      </c>
      <c r="I4393" s="107" t="str">
        <f>IF(C4393="","",VLOOKUP($C4393,'7.工程別レート'!$C$6:$E$501,3,FALSE))</f>
        <v/>
      </c>
      <c r="J4393" s="108" t="str">
        <f>IF(C4393="","",VLOOKUP($C4393,'7.工程別レート'!$C$6:$E$501,2,FALSE))</f>
        <v/>
      </c>
      <c r="K4393" s="195" t="str">
        <f t="shared" si="137"/>
        <v/>
      </c>
    </row>
    <row r="4394" spans="2:11" ht="18" customHeight="1">
      <c r="B4394" s="16" t="str">
        <f>IF('6.標準時間'!$B4394="","",'6.標準時間'!B4394)</f>
        <v/>
      </c>
      <c r="C4394" s="16" t="str">
        <f>IF('6.標準時間'!$C4394="","",'6.標準時間'!C4394)</f>
        <v/>
      </c>
      <c r="D4394" s="16" t="str">
        <f>IF('6.標準時間'!$C4394="","",'6.標準時間'!E4394)</f>
        <v/>
      </c>
      <c r="E4394" s="171" t="str">
        <f>IF('6.標準時間'!$C4394="","",'6.標準時間'!F4394)</f>
        <v/>
      </c>
      <c r="F4394" s="15" t="str">
        <f t="shared" si="136"/>
        <v/>
      </c>
      <c r="G4394" s="142" t="str">
        <f>IF('6.標準時間'!$C4394="","",'6.標準時間'!H4394)</f>
        <v/>
      </c>
      <c r="H4394" s="142" t="str">
        <f>IF('6.標準時間'!$C4394="","",'6.標準時間'!I4394)</f>
        <v/>
      </c>
      <c r="I4394" s="107" t="str">
        <f>IF(C4394="","",VLOOKUP($C4394,'7.工程別レート'!$C$6:$E$501,3,FALSE))</f>
        <v/>
      </c>
      <c r="J4394" s="108" t="str">
        <f>IF(C4394="","",VLOOKUP($C4394,'7.工程別レート'!$C$6:$E$501,2,FALSE))</f>
        <v/>
      </c>
      <c r="K4394" s="195" t="str">
        <f t="shared" si="137"/>
        <v/>
      </c>
    </row>
    <row r="4395" spans="2:11" ht="18" customHeight="1">
      <c r="B4395" s="16" t="str">
        <f>IF('6.標準時間'!$B4395="","",'6.標準時間'!B4395)</f>
        <v/>
      </c>
      <c r="C4395" s="16" t="str">
        <f>IF('6.標準時間'!$C4395="","",'6.標準時間'!C4395)</f>
        <v/>
      </c>
      <c r="D4395" s="16" t="str">
        <f>IF('6.標準時間'!$C4395="","",'6.標準時間'!E4395)</f>
        <v/>
      </c>
      <c r="E4395" s="171" t="str">
        <f>IF('6.標準時間'!$C4395="","",'6.標準時間'!F4395)</f>
        <v/>
      </c>
      <c r="F4395" s="15" t="str">
        <f t="shared" si="136"/>
        <v/>
      </c>
      <c r="G4395" s="142" t="str">
        <f>IF('6.標準時間'!$C4395="","",'6.標準時間'!H4395)</f>
        <v/>
      </c>
      <c r="H4395" s="142" t="str">
        <f>IF('6.標準時間'!$C4395="","",'6.標準時間'!I4395)</f>
        <v/>
      </c>
      <c r="I4395" s="107" t="str">
        <f>IF(C4395="","",VLOOKUP($C4395,'7.工程別レート'!$C$6:$E$501,3,FALSE))</f>
        <v/>
      </c>
      <c r="J4395" s="108" t="str">
        <f>IF(C4395="","",VLOOKUP($C4395,'7.工程別レート'!$C$6:$E$501,2,FALSE))</f>
        <v/>
      </c>
      <c r="K4395" s="195" t="str">
        <f t="shared" si="137"/>
        <v/>
      </c>
    </row>
    <row r="4396" spans="2:11" ht="18" customHeight="1">
      <c r="B4396" s="16" t="str">
        <f>IF('6.標準時間'!$B4396="","",'6.標準時間'!B4396)</f>
        <v/>
      </c>
      <c r="C4396" s="16" t="str">
        <f>IF('6.標準時間'!$C4396="","",'6.標準時間'!C4396)</f>
        <v/>
      </c>
      <c r="D4396" s="16" t="str">
        <f>IF('6.標準時間'!$C4396="","",'6.標準時間'!E4396)</f>
        <v/>
      </c>
      <c r="E4396" s="171" t="str">
        <f>IF('6.標準時間'!$C4396="","",'6.標準時間'!F4396)</f>
        <v/>
      </c>
      <c r="F4396" s="15" t="str">
        <f t="shared" si="136"/>
        <v/>
      </c>
      <c r="G4396" s="142" t="str">
        <f>IF('6.標準時間'!$C4396="","",'6.標準時間'!H4396)</f>
        <v/>
      </c>
      <c r="H4396" s="142" t="str">
        <f>IF('6.標準時間'!$C4396="","",'6.標準時間'!I4396)</f>
        <v/>
      </c>
      <c r="I4396" s="107" t="str">
        <f>IF(C4396="","",VLOOKUP($C4396,'7.工程別レート'!$C$6:$E$501,3,FALSE))</f>
        <v/>
      </c>
      <c r="J4396" s="108" t="str">
        <f>IF(C4396="","",VLOOKUP($C4396,'7.工程別レート'!$C$6:$E$501,2,FALSE))</f>
        <v/>
      </c>
      <c r="K4396" s="195" t="str">
        <f t="shared" si="137"/>
        <v/>
      </c>
    </row>
    <row r="4397" spans="2:11" ht="18" customHeight="1">
      <c r="B4397" s="16" t="str">
        <f>IF('6.標準時間'!$B4397="","",'6.標準時間'!B4397)</f>
        <v/>
      </c>
      <c r="C4397" s="16" t="str">
        <f>IF('6.標準時間'!$C4397="","",'6.標準時間'!C4397)</f>
        <v/>
      </c>
      <c r="D4397" s="16" t="str">
        <f>IF('6.標準時間'!$C4397="","",'6.標準時間'!E4397)</f>
        <v/>
      </c>
      <c r="E4397" s="171" t="str">
        <f>IF('6.標準時間'!$C4397="","",'6.標準時間'!F4397)</f>
        <v/>
      </c>
      <c r="F4397" s="15" t="str">
        <f t="shared" si="136"/>
        <v/>
      </c>
      <c r="G4397" s="142" t="str">
        <f>IF('6.標準時間'!$C4397="","",'6.標準時間'!H4397)</f>
        <v/>
      </c>
      <c r="H4397" s="142" t="str">
        <f>IF('6.標準時間'!$C4397="","",'6.標準時間'!I4397)</f>
        <v/>
      </c>
      <c r="I4397" s="107" t="str">
        <f>IF(C4397="","",VLOOKUP($C4397,'7.工程別レート'!$C$6:$E$501,3,FALSE))</f>
        <v/>
      </c>
      <c r="J4397" s="108" t="str">
        <f>IF(C4397="","",VLOOKUP($C4397,'7.工程別レート'!$C$6:$E$501,2,FALSE))</f>
        <v/>
      </c>
      <c r="K4397" s="195" t="str">
        <f t="shared" si="137"/>
        <v/>
      </c>
    </row>
    <row r="4398" spans="2:11" ht="18" customHeight="1">
      <c r="B4398" s="16" t="str">
        <f>IF('6.標準時間'!$B4398="","",'6.標準時間'!B4398)</f>
        <v/>
      </c>
      <c r="C4398" s="16" t="str">
        <f>IF('6.標準時間'!$C4398="","",'6.標準時間'!C4398)</f>
        <v/>
      </c>
      <c r="D4398" s="16" t="str">
        <f>IF('6.標準時間'!$C4398="","",'6.標準時間'!E4398)</f>
        <v/>
      </c>
      <c r="E4398" s="171" t="str">
        <f>IF('6.標準時間'!$C4398="","",'6.標準時間'!F4398)</f>
        <v/>
      </c>
      <c r="F4398" s="15" t="str">
        <f t="shared" si="136"/>
        <v/>
      </c>
      <c r="G4398" s="142" t="str">
        <f>IF('6.標準時間'!$C4398="","",'6.標準時間'!H4398)</f>
        <v/>
      </c>
      <c r="H4398" s="142" t="str">
        <f>IF('6.標準時間'!$C4398="","",'6.標準時間'!I4398)</f>
        <v/>
      </c>
      <c r="I4398" s="107" t="str">
        <f>IF(C4398="","",VLOOKUP($C4398,'7.工程別レート'!$C$6:$E$501,3,FALSE))</f>
        <v/>
      </c>
      <c r="J4398" s="108" t="str">
        <f>IF(C4398="","",VLOOKUP($C4398,'7.工程別レート'!$C$6:$E$501,2,FALSE))</f>
        <v/>
      </c>
      <c r="K4398" s="195" t="str">
        <f t="shared" si="137"/>
        <v/>
      </c>
    </row>
    <row r="4399" spans="2:11" ht="18" customHeight="1">
      <c r="B4399" s="16" t="str">
        <f>IF('6.標準時間'!$B4399="","",'6.標準時間'!B4399)</f>
        <v/>
      </c>
      <c r="C4399" s="16" t="str">
        <f>IF('6.標準時間'!$C4399="","",'6.標準時間'!C4399)</f>
        <v/>
      </c>
      <c r="D4399" s="16" t="str">
        <f>IF('6.標準時間'!$C4399="","",'6.標準時間'!E4399)</f>
        <v/>
      </c>
      <c r="E4399" s="171" t="str">
        <f>IF('6.標準時間'!$C4399="","",'6.標準時間'!F4399)</f>
        <v/>
      </c>
      <c r="F4399" s="15" t="str">
        <f t="shared" si="136"/>
        <v/>
      </c>
      <c r="G4399" s="142" t="str">
        <f>IF('6.標準時間'!$C4399="","",'6.標準時間'!H4399)</f>
        <v/>
      </c>
      <c r="H4399" s="142" t="str">
        <f>IF('6.標準時間'!$C4399="","",'6.標準時間'!I4399)</f>
        <v/>
      </c>
      <c r="I4399" s="107" t="str">
        <f>IF(C4399="","",VLOOKUP($C4399,'7.工程別レート'!$C$6:$E$501,3,FALSE))</f>
        <v/>
      </c>
      <c r="J4399" s="108" t="str">
        <f>IF(C4399="","",VLOOKUP($C4399,'7.工程別レート'!$C$6:$E$501,2,FALSE))</f>
        <v/>
      </c>
      <c r="K4399" s="195" t="str">
        <f t="shared" si="137"/>
        <v/>
      </c>
    </row>
    <row r="4400" spans="2:11" ht="18" customHeight="1">
      <c r="B4400" s="16" t="str">
        <f>IF('6.標準時間'!$B4400="","",'6.標準時間'!B4400)</f>
        <v/>
      </c>
      <c r="C4400" s="16" t="str">
        <f>IF('6.標準時間'!$C4400="","",'6.標準時間'!C4400)</f>
        <v/>
      </c>
      <c r="D4400" s="16" t="str">
        <f>IF('6.標準時間'!$C4400="","",'6.標準時間'!E4400)</f>
        <v/>
      </c>
      <c r="E4400" s="171" t="str">
        <f>IF('6.標準時間'!$C4400="","",'6.標準時間'!F4400)</f>
        <v/>
      </c>
      <c r="F4400" s="15" t="str">
        <f t="shared" si="136"/>
        <v/>
      </c>
      <c r="G4400" s="142" t="str">
        <f>IF('6.標準時間'!$C4400="","",'6.標準時間'!H4400)</f>
        <v/>
      </c>
      <c r="H4400" s="142" t="str">
        <f>IF('6.標準時間'!$C4400="","",'6.標準時間'!I4400)</f>
        <v/>
      </c>
      <c r="I4400" s="107" t="str">
        <f>IF(C4400="","",VLOOKUP($C4400,'7.工程別レート'!$C$6:$E$501,3,FALSE))</f>
        <v/>
      </c>
      <c r="J4400" s="108" t="str">
        <f>IF(C4400="","",VLOOKUP($C4400,'7.工程別レート'!$C$6:$E$501,2,FALSE))</f>
        <v/>
      </c>
      <c r="K4400" s="195" t="str">
        <f t="shared" si="137"/>
        <v/>
      </c>
    </row>
    <row r="4401" spans="2:11" ht="18" customHeight="1">
      <c r="B4401" s="16" t="str">
        <f>IF('6.標準時間'!$B4401="","",'6.標準時間'!B4401)</f>
        <v/>
      </c>
      <c r="C4401" s="16" t="str">
        <f>IF('6.標準時間'!$C4401="","",'6.標準時間'!C4401)</f>
        <v/>
      </c>
      <c r="D4401" s="16" t="str">
        <f>IF('6.標準時間'!$C4401="","",'6.標準時間'!E4401)</f>
        <v/>
      </c>
      <c r="E4401" s="171" t="str">
        <f>IF('6.標準時間'!$C4401="","",'6.標準時間'!F4401)</f>
        <v/>
      </c>
      <c r="F4401" s="15" t="str">
        <f t="shared" si="136"/>
        <v/>
      </c>
      <c r="G4401" s="142" t="str">
        <f>IF('6.標準時間'!$C4401="","",'6.標準時間'!H4401)</f>
        <v/>
      </c>
      <c r="H4401" s="142" t="str">
        <f>IF('6.標準時間'!$C4401="","",'6.標準時間'!I4401)</f>
        <v/>
      </c>
      <c r="I4401" s="107" t="str">
        <f>IF(C4401="","",VLOOKUP($C4401,'7.工程別レート'!$C$6:$E$501,3,FALSE))</f>
        <v/>
      </c>
      <c r="J4401" s="108" t="str">
        <f>IF(C4401="","",VLOOKUP($C4401,'7.工程別レート'!$C$6:$E$501,2,FALSE))</f>
        <v/>
      </c>
      <c r="K4401" s="195" t="str">
        <f t="shared" si="137"/>
        <v/>
      </c>
    </row>
    <row r="4402" spans="2:11" ht="18" customHeight="1">
      <c r="B4402" s="16" t="str">
        <f>IF('6.標準時間'!$B4402="","",'6.標準時間'!B4402)</f>
        <v/>
      </c>
      <c r="C4402" s="16" t="str">
        <f>IF('6.標準時間'!$C4402="","",'6.標準時間'!C4402)</f>
        <v/>
      </c>
      <c r="D4402" s="16" t="str">
        <f>IF('6.標準時間'!$C4402="","",'6.標準時間'!E4402)</f>
        <v/>
      </c>
      <c r="E4402" s="171" t="str">
        <f>IF('6.標準時間'!$C4402="","",'6.標準時間'!F4402)</f>
        <v/>
      </c>
      <c r="F4402" s="15" t="str">
        <f t="shared" si="136"/>
        <v/>
      </c>
      <c r="G4402" s="142" t="str">
        <f>IF('6.標準時間'!$C4402="","",'6.標準時間'!H4402)</f>
        <v/>
      </c>
      <c r="H4402" s="142" t="str">
        <f>IF('6.標準時間'!$C4402="","",'6.標準時間'!I4402)</f>
        <v/>
      </c>
      <c r="I4402" s="107" t="str">
        <f>IF(C4402="","",VLOOKUP($C4402,'7.工程別レート'!$C$6:$E$501,3,FALSE))</f>
        <v/>
      </c>
      <c r="J4402" s="108" t="str">
        <f>IF(C4402="","",VLOOKUP($C4402,'7.工程別レート'!$C$6:$E$501,2,FALSE))</f>
        <v/>
      </c>
      <c r="K4402" s="195" t="str">
        <f t="shared" si="137"/>
        <v/>
      </c>
    </row>
    <row r="4403" spans="2:11" ht="18" customHeight="1">
      <c r="B4403" s="16" t="str">
        <f>IF('6.標準時間'!$B4403="","",'6.標準時間'!B4403)</f>
        <v/>
      </c>
      <c r="C4403" s="16" t="str">
        <f>IF('6.標準時間'!$C4403="","",'6.標準時間'!C4403)</f>
        <v/>
      </c>
      <c r="D4403" s="16" t="str">
        <f>IF('6.標準時間'!$C4403="","",'6.標準時間'!E4403)</f>
        <v/>
      </c>
      <c r="E4403" s="171" t="str">
        <f>IF('6.標準時間'!$C4403="","",'6.標準時間'!F4403)</f>
        <v/>
      </c>
      <c r="F4403" s="15" t="str">
        <f t="shared" si="136"/>
        <v/>
      </c>
      <c r="G4403" s="142" t="str">
        <f>IF('6.標準時間'!$C4403="","",'6.標準時間'!H4403)</f>
        <v/>
      </c>
      <c r="H4403" s="142" t="str">
        <f>IF('6.標準時間'!$C4403="","",'6.標準時間'!I4403)</f>
        <v/>
      </c>
      <c r="I4403" s="107" t="str">
        <f>IF(C4403="","",VLOOKUP($C4403,'7.工程別レート'!$C$6:$E$501,3,FALSE))</f>
        <v/>
      </c>
      <c r="J4403" s="108" t="str">
        <f>IF(C4403="","",VLOOKUP($C4403,'7.工程別レート'!$C$6:$E$501,2,FALSE))</f>
        <v/>
      </c>
      <c r="K4403" s="195" t="str">
        <f t="shared" si="137"/>
        <v/>
      </c>
    </row>
    <row r="4404" spans="2:11" ht="18" customHeight="1">
      <c r="B4404" s="16" t="str">
        <f>IF('6.標準時間'!$B4404="","",'6.標準時間'!B4404)</f>
        <v/>
      </c>
      <c r="C4404" s="16" t="str">
        <f>IF('6.標準時間'!$C4404="","",'6.標準時間'!C4404)</f>
        <v/>
      </c>
      <c r="D4404" s="16" t="str">
        <f>IF('6.標準時間'!$C4404="","",'6.標準時間'!E4404)</f>
        <v/>
      </c>
      <c r="E4404" s="171" t="str">
        <f>IF('6.標準時間'!$C4404="","",'6.標準時間'!F4404)</f>
        <v/>
      </c>
      <c r="F4404" s="15" t="str">
        <f t="shared" si="136"/>
        <v/>
      </c>
      <c r="G4404" s="142" t="str">
        <f>IF('6.標準時間'!$C4404="","",'6.標準時間'!H4404)</f>
        <v/>
      </c>
      <c r="H4404" s="142" t="str">
        <f>IF('6.標準時間'!$C4404="","",'6.標準時間'!I4404)</f>
        <v/>
      </c>
      <c r="I4404" s="107" t="str">
        <f>IF(C4404="","",VLOOKUP($C4404,'7.工程別レート'!$C$6:$E$501,3,FALSE))</f>
        <v/>
      </c>
      <c r="J4404" s="108" t="str">
        <f>IF(C4404="","",VLOOKUP($C4404,'7.工程別レート'!$C$6:$E$501,2,FALSE))</f>
        <v/>
      </c>
      <c r="K4404" s="195" t="str">
        <f t="shared" si="137"/>
        <v/>
      </c>
    </row>
    <row r="4405" spans="2:11" ht="18" customHeight="1">
      <c r="B4405" s="16" t="str">
        <f>IF('6.標準時間'!$B4405="","",'6.標準時間'!B4405)</f>
        <v/>
      </c>
      <c r="C4405" s="16" t="str">
        <f>IF('6.標準時間'!$C4405="","",'6.標準時間'!C4405)</f>
        <v/>
      </c>
      <c r="D4405" s="16" t="str">
        <f>IF('6.標準時間'!$C4405="","",'6.標準時間'!E4405)</f>
        <v/>
      </c>
      <c r="E4405" s="171" t="str">
        <f>IF('6.標準時間'!$C4405="","",'6.標準時間'!F4405)</f>
        <v/>
      </c>
      <c r="F4405" s="15" t="str">
        <f t="shared" si="136"/>
        <v/>
      </c>
      <c r="G4405" s="142" t="str">
        <f>IF('6.標準時間'!$C4405="","",'6.標準時間'!H4405)</f>
        <v/>
      </c>
      <c r="H4405" s="142" t="str">
        <f>IF('6.標準時間'!$C4405="","",'6.標準時間'!I4405)</f>
        <v/>
      </c>
      <c r="I4405" s="107" t="str">
        <f>IF(C4405="","",VLOOKUP($C4405,'7.工程別レート'!$C$6:$E$501,3,FALSE))</f>
        <v/>
      </c>
      <c r="J4405" s="108" t="str">
        <f>IF(C4405="","",VLOOKUP($C4405,'7.工程別レート'!$C$6:$E$501,2,FALSE))</f>
        <v/>
      </c>
      <c r="K4405" s="195" t="str">
        <f t="shared" si="137"/>
        <v/>
      </c>
    </row>
    <row r="4406" spans="2:11" ht="18" customHeight="1">
      <c r="B4406" s="16" t="str">
        <f>IF('6.標準時間'!$B4406="","",'6.標準時間'!B4406)</f>
        <v/>
      </c>
      <c r="C4406" s="16" t="str">
        <f>IF('6.標準時間'!$C4406="","",'6.標準時間'!C4406)</f>
        <v/>
      </c>
      <c r="D4406" s="16" t="str">
        <f>IF('6.標準時間'!$C4406="","",'6.標準時間'!E4406)</f>
        <v/>
      </c>
      <c r="E4406" s="171" t="str">
        <f>IF('6.標準時間'!$C4406="","",'6.標準時間'!F4406)</f>
        <v/>
      </c>
      <c r="F4406" s="15" t="str">
        <f t="shared" si="136"/>
        <v/>
      </c>
      <c r="G4406" s="142" t="str">
        <f>IF('6.標準時間'!$C4406="","",'6.標準時間'!H4406)</f>
        <v/>
      </c>
      <c r="H4406" s="142" t="str">
        <f>IF('6.標準時間'!$C4406="","",'6.標準時間'!I4406)</f>
        <v/>
      </c>
      <c r="I4406" s="107" t="str">
        <f>IF(C4406="","",VLOOKUP($C4406,'7.工程別レート'!$C$6:$E$501,3,FALSE))</f>
        <v/>
      </c>
      <c r="J4406" s="108" t="str">
        <f>IF(C4406="","",VLOOKUP($C4406,'7.工程別レート'!$C$6:$E$501,2,FALSE))</f>
        <v/>
      </c>
      <c r="K4406" s="195" t="str">
        <f t="shared" si="137"/>
        <v/>
      </c>
    </row>
    <row r="4407" spans="2:11" ht="18" customHeight="1">
      <c r="B4407" s="16" t="str">
        <f>IF('6.標準時間'!$B4407="","",'6.標準時間'!B4407)</f>
        <v/>
      </c>
      <c r="C4407" s="16" t="str">
        <f>IF('6.標準時間'!$C4407="","",'6.標準時間'!C4407)</f>
        <v/>
      </c>
      <c r="D4407" s="16" t="str">
        <f>IF('6.標準時間'!$C4407="","",'6.標準時間'!E4407)</f>
        <v/>
      </c>
      <c r="E4407" s="171" t="str">
        <f>IF('6.標準時間'!$C4407="","",'6.標準時間'!F4407)</f>
        <v/>
      </c>
      <c r="F4407" s="15" t="str">
        <f t="shared" si="136"/>
        <v/>
      </c>
      <c r="G4407" s="142" t="str">
        <f>IF('6.標準時間'!$C4407="","",'6.標準時間'!H4407)</f>
        <v/>
      </c>
      <c r="H4407" s="142" t="str">
        <f>IF('6.標準時間'!$C4407="","",'6.標準時間'!I4407)</f>
        <v/>
      </c>
      <c r="I4407" s="107" t="str">
        <f>IF(C4407="","",VLOOKUP($C4407,'7.工程別レート'!$C$6:$E$501,3,FALSE))</f>
        <v/>
      </c>
      <c r="J4407" s="108" t="str">
        <f>IF(C4407="","",VLOOKUP($C4407,'7.工程別レート'!$C$6:$E$501,2,FALSE))</f>
        <v/>
      </c>
      <c r="K4407" s="195" t="str">
        <f t="shared" si="137"/>
        <v/>
      </c>
    </row>
    <row r="4408" spans="2:11" ht="18" customHeight="1">
      <c r="B4408" s="16" t="str">
        <f>IF('6.標準時間'!$B4408="","",'6.標準時間'!B4408)</f>
        <v/>
      </c>
      <c r="C4408" s="16" t="str">
        <f>IF('6.標準時間'!$C4408="","",'6.標準時間'!C4408)</f>
        <v/>
      </c>
      <c r="D4408" s="16" t="str">
        <f>IF('6.標準時間'!$C4408="","",'6.標準時間'!E4408)</f>
        <v/>
      </c>
      <c r="E4408" s="171" t="str">
        <f>IF('6.標準時間'!$C4408="","",'6.標準時間'!F4408)</f>
        <v/>
      </c>
      <c r="F4408" s="15" t="str">
        <f t="shared" si="136"/>
        <v/>
      </c>
      <c r="G4408" s="142" t="str">
        <f>IF('6.標準時間'!$C4408="","",'6.標準時間'!H4408)</f>
        <v/>
      </c>
      <c r="H4408" s="142" t="str">
        <f>IF('6.標準時間'!$C4408="","",'6.標準時間'!I4408)</f>
        <v/>
      </c>
      <c r="I4408" s="107" t="str">
        <f>IF(C4408="","",VLOOKUP($C4408,'7.工程別レート'!$C$6:$E$501,3,FALSE))</f>
        <v/>
      </c>
      <c r="J4408" s="108" t="str">
        <f>IF(C4408="","",VLOOKUP($C4408,'7.工程別レート'!$C$6:$E$501,2,FALSE))</f>
        <v/>
      </c>
      <c r="K4408" s="195" t="str">
        <f t="shared" si="137"/>
        <v/>
      </c>
    </row>
    <row r="4409" spans="2:11" ht="18" customHeight="1">
      <c r="B4409" s="16" t="str">
        <f>IF('6.標準時間'!$B4409="","",'6.標準時間'!B4409)</f>
        <v/>
      </c>
      <c r="C4409" s="16" t="str">
        <f>IF('6.標準時間'!$C4409="","",'6.標準時間'!C4409)</f>
        <v/>
      </c>
      <c r="D4409" s="16" t="str">
        <f>IF('6.標準時間'!$C4409="","",'6.標準時間'!E4409)</f>
        <v/>
      </c>
      <c r="E4409" s="171" t="str">
        <f>IF('6.標準時間'!$C4409="","",'6.標準時間'!F4409)</f>
        <v/>
      </c>
      <c r="F4409" s="15" t="str">
        <f t="shared" si="136"/>
        <v/>
      </c>
      <c r="G4409" s="142" t="str">
        <f>IF('6.標準時間'!$C4409="","",'6.標準時間'!H4409)</f>
        <v/>
      </c>
      <c r="H4409" s="142" t="str">
        <f>IF('6.標準時間'!$C4409="","",'6.標準時間'!I4409)</f>
        <v/>
      </c>
      <c r="I4409" s="107" t="str">
        <f>IF(C4409="","",VLOOKUP($C4409,'7.工程別レート'!$C$6:$E$501,3,FALSE))</f>
        <v/>
      </c>
      <c r="J4409" s="108" t="str">
        <f>IF(C4409="","",VLOOKUP($C4409,'7.工程別レート'!$C$6:$E$501,2,FALSE))</f>
        <v/>
      </c>
      <c r="K4409" s="195" t="str">
        <f t="shared" si="137"/>
        <v/>
      </c>
    </row>
    <row r="4410" spans="2:11" ht="18" customHeight="1">
      <c r="B4410" s="16" t="str">
        <f>IF('6.標準時間'!$B4410="","",'6.標準時間'!B4410)</f>
        <v/>
      </c>
      <c r="C4410" s="16" t="str">
        <f>IF('6.標準時間'!$C4410="","",'6.標準時間'!C4410)</f>
        <v/>
      </c>
      <c r="D4410" s="16" t="str">
        <f>IF('6.標準時間'!$C4410="","",'6.標準時間'!E4410)</f>
        <v/>
      </c>
      <c r="E4410" s="171" t="str">
        <f>IF('6.標準時間'!$C4410="","",'6.標準時間'!F4410)</f>
        <v/>
      </c>
      <c r="F4410" s="15" t="str">
        <f t="shared" si="136"/>
        <v/>
      </c>
      <c r="G4410" s="142" t="str">
        <f>IF('6.標準時間'!$C4410="","",'6.標準時間'!H4410)</f>
        <v/>
      </c>
      <c r="H4410" s="142" t="str">
        <f>IF('6.標準時間'!$C4410="","",'6.標準時間'!I4410)</f>
        <v/>
      </c>
      <c r="I4410" s="107" t="str">
        <f>IF(C4410="","",VLOOKUP($C4410,'7.工程別レート'!$C$6:$E$501,3,FALSE))</f>
        <v/>
      </c>
      <c r="J4410" s="108" t="str">
        <f>IF(C4410="","",VLOOKUP($C4410,'7.工程別レート'!$C$6:$E$501,2,FALSE))</f>
        <v/>
      </c>
      <c r="K4410" s="195" t="str">
        <f t="shared" si="137"/>
        <v/>
      </c>
    </row>
    <row r="4411" spans="2:11" ht="18" customHeight="1">
      <c r="B4411" s="16" t="str">
        <f>IF('6.標準時間'!$B4411="","",'6.標準時間'!B4411)</f>
        <v/>
      </c>
      <c r="C4411" s="16" t="str">
        <f>IF('6.標準時間'!$C4411="","",'6.標準時間'!C4411)</f>
        <v/>
      </c>
      <c r="D4411" s="16" t="str">
        <f>IF('6.標準時間'!$C4411="","",'6.標準時間'!E4411)</f>
        <v/>
      </c>
      <c r="E4411" s="171" t="str">
        <f>IF('6.標準時間'!$C4411="","",'6.標準時間'!F4411)</f>
        <v/>
      </c>
      <c r="F4411" s="15" t="str">
        <f t="shared" si="136"/>
        <v/>
      </c>
      <c r="G4411" s="142" t="str">
        <f>IF('6.標準時間'!$C4411="","",'6.標準時間'!H4411)</f>
        <v/>
      </c>
      <c r="H4411" s="142" t="str">
        <f>IF('6.標準時間'!$C4411="","",'6.標準時間'!I4411)</f>
        <v/>
      </c>
      <c r="I4411" s="107" t="str">
        <f>IF(C4411="","",VLOOKUP($C4411,'7.工程別レート'!$C$6:$E$501,3,FALSE))</f>
        <v/>
      </c>
      <c r="J4411" s="108" t="str">
        <f>IF(C4411="","",VLOOKUP($C4411,'7.工程別レート'!$C$6:$E$501,2,FALSE))</f>
        <v/>
      </c>
      <c r="K4411" s="195" t="str">
        <f t="shared" si="137"/>
        <v/>
      </c>
    </row>
    <row r="4412" spans="2:11" ht="18" customHeight="1">
      <c r="B4412" s="16" t="str">
        <f>IF('6.標準時間'!$B4412="","",'6.標準時間'!B4412)</f>
        <v/>
      </c>
      <c r="C4412" s="16" t="str">
        <f>IF('6.標準時間'!$C4412="","",'6.標準時間'!C4412)</f>
        <v/>
      </c>
      <c r="D4412" s="16" t="str">
        <f>IF('6.標準時間'!$C4412="","",'6.標準時間'!E4412)</f>
        <v/>
      </c>
      <c r="E4412" s="171" t="str">
        <f>IF('6.標準時間'!$C4412="","",'6.標準時間'!F4412)</f>
        <v/>
      </c>
      <c r="F4412" s="15" t="str">
        <f t="shared" si="136"/>
        <v/>
      </c>
      <c r="G4412" s="142" t="str">
        <f>IF('6.標準時間'!$C4412="","",'6.標準時間'!H4412)</f>
        <v/>
      </c>
      <c r="H4412" s="142" t="str">
        <f>IF('6.標準時間'!$C4412="","",'6.標準時間'!I4412)</f>
        <v/>
      </c>
      <c r="I4412" s="107" t="str">
        <f>IF(C4412="","",VLOOKUP($C4412,'7.工程別レート'!$C$6:$E$501,3,FALSE))</f>
        <v/>
      </c>
      <c r="J4412" s="108" t="str">
        <f>IF(C4412="","",VLOOKUP($C4412,'7.工程別レート'!$C$6:$E$501,2,FALSE))</f>
        <v/>
      </c>
      <c r="K4412" s="195" t="str">
        <f t="shared" si="137"/>
        <v/>
      </c>
    </row>
    <row r="4413" spans="2:11" ht="18" customHeight="1">
      <c r="B4413" s="16" t="str">
        <f>IF('6.標準時間'!$B4413="","",'6.標準時間'!B4413)</f>
        <v/>
      </c>
      <c r="C4413" s="16" t="str">
        <f>IF('6.標準時間'!$C4413="","",'6.標準時間'!C4413)</f>
        <v/>
      </c>
      <c r="D4413" s="16" t="str">
        <f>IF('6.標準時間'!$C4413="","",'6.標準時間'!E4413)</f>
        <v/>
      </c>
      <c r="E4413" s="171" t="str">
        <f>IF('6.標準時間'!$C4413="","",'6.標準時間'!F4413)</f>
        <v/>
      </c>
      <c r="F4413" s="15" t="str">
        <f t="shared" si="136"/>
        <v/>
      </c>
      <c r="G4413" s="142" t="str">
        <f>IF('6.標準時間'!$C4413="","",'6.標準時間'!H4413)</f>
        <v/>
      </c>
      <c r="H4413" s="142" t="str">
        <f>IF('6.標準時間'!$C4413="","",'6.標準時間'!I4413)</f>
        <v/>
      </c>
      <c r="I4413" s="107" t="str">
        <f>IF(C4413="","",VLOOKUP($C4413,'7.工程別レート'!$C$6:$E$501,3,FALSE))</f>
        <v/>
      </c>
      <c r="J4413" s="108" t="str">
        <f>IF(C4413="","",VLOOKUP($C4413,'7.工程別レート'!$C$6:$E$501,2,FALSE))</f>
        <v/>
      </c>
      <c r="K4413" s="195" t="str">
        <f t="shared" si="137"/>
        <v/>
      </c>
    </row>
    <row r="4414" spans="2:11" ht="18" customHeight="1">
      <c r="B4414" s="16" t="str">
        <f>IF('6.標準時間'!$B4414="","",'6.標準時間'!B4414)</f>
        <v/>
      </c>
      <c r="C4414" s="16" t="str">
        <f>IF('6.標準時間'!$C4414="","",'6.標準時間'!C4414)</f>
        <v/>
      </c>
      <c r="D4414" s="16" t="str">
        <f>IF('6.標準時間'!$C4414="","",'6.標準時間'!E4414)</f>
        <v/>
      </c>
      <c r="E4414" s="171" t="str">
        <f>IF('6.標準時間'!$C4414="","",'6.標準時間'!F4414)</f>
        <v/>
      </c>
      <c r="F4414" s="15" t="str">
        <f t="shared" si="136"/>
        <v/>
      </c>
      <c r="G4414" s="142" t="str">
        <f>IF('6.標準時間'!$C4414="","",'6.標準時間'!H4414)</f>
        <v/>
      </c>
      <c r="H4414" s="142" t="str">
        <f>IF('6.標準時間'!$C4414="","",'6.標準時間'!I4414)</f>
        <v/>
      </c>
      <c r="I4414" s="107" t="str">
        <f>IF(C4414="","",VLOOKUP($C4414,'7.工程別レート'!$C$6:$E$501,3,FALSE))</f>
        <v/>
      </c>
      <c r="J4414" s="108" t="str">
        <f>IF(C4414="","",VLOOKUP($C4414,'7.工程別レート'!$C$6:$E$501,2,FALSE))</f>
        <v/>
      </c>
      <c r="K4414" s="195" t="str">
        <f t="shared" si="137"/>
        <v/>
      </c>
    </row>
    <row r="4415" spans="2:11" ht="18" customHeight="1">
      <c r="B4415" s="16" t="str">
        <f>IF('6.標準時間'!$B4415="","",'6.標準時間'!B4415)</f>
        <v/>
      </c>
      <c r="C4415" s="16" t="str">
        <f>IF('6.標準時間'!$C4415="","",'6.標準時間'!C4415)</f>
        <v/>
      </c>
      <c r="D4415" s="16" t="str">
        <f>IF('6.標準時間'!$C4415="","",'6.標準時間'!E4415)</f>
        <v/>
      </c>
      <c r="E4415" s="171" t="str">
        <f>IF('6.標準時間'!$C4415="","",'6.標準時間'!F4415)</f>
        <v/>
      </c>
      <c r="F4415" s="15" t="str">
        <f t="shared" si="136"/>
        <v/>
      </c>
      <c r="G4415" s="142" t="str">
        <f>IF('6.標準時間'!$C4415="","",'6.標準時間'!H4415)</f>
        <v/>
      </c>
      <c r="H4415" s="142" t="str">
        <f>IF('6.標準時間'!$C4415="","",'6.標準時間'!I4415)</f>
        <v/>
      </c>
      <c r="I4415" s="107" t="str">
        <f>IF(C4415="","",VLOOKUP($C4415,'7.工程別レート'!$C$6:$E$501,3,FALSE))</f>
        <v/>
      </c>
      <c r="J4415" s="108" t="str">
        <f>IF(C4415="","",VLOOKUP($C4415,'7.工程別レート'!$C$6:$E$501,2,FALSE))</f>
        <v/>
      </c>
      <c r="K4415" s="195" t="str">
        <f t="shared" si="137"/>
        <v/>
      </c>
    </row>
    <row r="4416" spans="2:11" ht="18" customHeight="1">
      <c r="B4416" s="16" t="str">
        <f>IF('6.標準時間'!$B4416="","",'6.標準時間'!B4416)</f>
        <v/>
      </c>
      <c r="C4416" s="16" t="str">
        <f>IF('6.標準時間'!$C4416="","",'6.標準時間'!C4416)</f>
        <v/>
      </c>
      <c r="D4416" s="16" t="str">
        <f>IF('6.標準時間'!$C4416="","",'6.標準時間'!E4416)</f>
        <v/>
      </c>
      <c r="E4416" s="171" t="str">
        <f>IF('6.標準時間'!$C4416="","",'6.標準時間'!F4416)</f>
        <v/>
      </c>
      <c r="F4416" s="15" t="str">
        <f t="shared" si="136"/>
        <v/>
      </c>
      <c r="G4416" s="142" t="str">
        <f>IF('6.標準時間'!$C4416="","",'6.標準時間'!H4416)</f>
        <v/>
      </c>
      <c r="H4416" s="142" t="str">
        <f>IF('6.標準時間'!$C4416="","",'6.標準時間'!I4416)</f>
        <v/>
      </c>
      <c r="I4416" s="107" t="str">
        <f>IF(C4416="","",VLOOKUP($C4416,'7.工程別レート'!$C$6:$E$501,3,FALSE))</f>
        <v/>
      </c>
      <c r="J4416" s="108" t="str">
        <f>IF(C4416="","",VLOOKUP($C4416,'7.工程別レート'!$C$6:$E$501,2,FALSE))</f>
        <v/>
      </c>
      <c r="K4416" s="195" t="str">
        <f t="shared" si="137"/>
        <v/>
      </c>
    </row>
    <row r="4417" spans="2:11" ht="18" customHeight="1">
      <c r="B4417" s="16" t="str">
        <f>IF('6.標準時間'!$B4417="","",'6.標準時間'!B4417)</f>
        <v/>
      </c>
      <c r="C4417" s="16" t="str">
        <f>IF('6.標準時間'!$C4417="","",'6.標準時間'!C4417)</f>
        <v/>
      </c>
      <c r="D4417" s="16" t="str">
        <f>IF('6.標準時間'!$C4417="","",'6.標準時間'!E4417)</f>
        <v/>
      </c>
      <c r="E4417" s="171" t="str">
        <f>IF('6.標準時間'!$C4417="","",'6.標準時間'!F4417)</f>
        <v/>
      </c>
      <c r="F4417" s="15" t="str">
        <f t="shared" si="136"/>
        <v/>
      </c>
      <c r="G4417" s="142" t="str">
        <f>IF('6.標準時間'!$C4417="","",'6.標準時間'!H4417)</f>
        <v/>
      </c>
      <c r="H4417" s="142" t="str">
        <f>IF('6.標準時間'!$C4417="","",'6.標準時間'!I4417)</f>
        <v/>
      </c>
      <c r="I4417" s="107" t="str">
        <f>IF(C4417="","",VLOOKUP($C4417,'7.工程別レート'!$C$6:$E$501,3,FALSE))</f>
        <v/>
      </c>
      <c r="J4417" s="108" t="str">
        <f>IF(C4417="","",VLOOKUP($C4417,'7.工程別レート'!$C$6:$E$501,2,FALSE))</f>
        <v/>
      </c>
      <c r="K4417" s="195" t="str">
        <f t="shared" si="137"/>
        <v/>
      </c>
    </row>
    <row r="4418" spans="2:11" ht="18" customHeight="1">
      <c r="B4418" s="16" t="str">
        <f>IF('6.標準時間'!$B4418="","",'6.標準時間'!B4418)</f>
        <v/>
      </c>
      <c r="C4418" s="16" t="str">
        <f>IF('6.標準時間'!$C4418="","",'6.標準時間'!C4418)</f>
        <v/>
      </c>
      <c r="D4418" s="16" t="str">
        <f>IF('6.標準時間'!$C4418="","",'6.標準時間'!E4418)</f>
        <v/>
      </c>
      <c r="E4418" s="171" t="str">
        <f>IF('6.標準時間'!$C4418="","",'6.標準時間'!F4418)</f>
        <v/>
      </c>
      <c r="F4418" s="15" t="str">
        <f t="shared" si="136"/>
        <v/>
      </c>
      <c r="G4418" s="142" t="str">
        <f>IF('6.標準時間'!$C4418="","",'6.標準時間'!H4418)</f>
        <v/>
      </c>
      <c r="H4418" s="142" t="str">
        <f>IF('6.標準時間'!$C4418="","",'6.標準時間'!I4418)</f>
        <v/>
      </c>
      <c r="I4418" s="107" t="str">
        <f>IF(C4418="","",VLOOKUP($C4418,'7.工程別レート'!$C$6:$E$501,3,FALSE))</f>
        <v/>
      </c>
      <c r="J4418" s="108" t="str">
        <f>IF(C4418="","",VLOOKUP($C4418,'7.工程別レート'!$C$6:$E$501,2,FALSE))</f>
        <v/>
      </c>
      <c r="K4418" s="195" t="str">
        <f t="shared" si="137"/>
        <v/>
      </c>
    </row>
    <row r="4419" spans="2:11" ht="18" customHeight="1">
      <c r="B4419" s="16" t="str">
        <f>IF('6.標準時間'!$B4419="","",'6.標準時間'!B4419)</f>
        <v/>
      </c>
      <c r="C4419" s="16" t="str">
        <f>IF('6.標準時間'!$C4419="","",'6.標準時間'!C4419)</f>
        <v/>
      </c>
      <c r="D4419" s="16" t="str">
        <f>IF('6.標準時間'!$C4419="","",'6.標準時間'!E4419)</f>
        <v/>
      </c>
      <c r="E4419" s="171" t="str">
        <f>IF('6.標準時間'!$C4419="","",'6.標準時間'!F4419)</f>
        <v/>
      </c>
      <c r="F4419" s="15" t="str">
        <f t="shared" si="136"/>
        <v/>
      </c>
      <c r="G4419" s="142" t="str">
        <f>IF('6.標準時間'!$C4419="","",'6.標準時間'!H4419)</f>
        <v/>
      </c>
      <c r="H4419" s="142" t="str">
        <f>IF('6.標準時間'!$C4419="","",'6.標準時間'!I4419)</f>
        <v/>
      </c>
      <c r="I4419" s="107" t="str">
        <f>IF(C4419="","",VLOOKUP($C4419,'7.工程別レート'!$C$6:$E$501,3,FALSE))</f>
        <v/>
      </c>
      <c r="J4419" s="108" t="str">
        <f>IF(C4419="","",VLOOKUP($C4419,'7.工程別レート'!$C$6:$E$501,2,FALSE))</f>
        <v/>
      </c>
      <c r="K4419" s="195" t="str">
        <f t="shared" si="137"/>
        <v/>
      </c>
    </row>
    <row r="4420" spans="2:11" ht="18" customHeight="1">
      <c r="B4420" s="16" t="str">
        <f>IF('6.標準時間'!$B4420="","",'6.標準時間'!B4420)</f>
        <v/>
      </c>
      <c r="C4420" s="16" t="str">
        <f>IF('6.標準時間'!$C4420="","",'6.標準時間'!C4420)</f>
        <v/>
      </c>
      <c r="D4420" s="16" t="str">
        <f>IF('6.標準時間'!$C4420="","",'6.標準時間'!E4420)</f>
        <v/>
      </c>
      <c r="E4420" s="171" t="str">
        <f>IF('6.標準時間'!$C4420="","",'6.標準時間'!F4420)</f>
        <v/>
      </c>
      <c r="F4420" s="15" t="str">
        <f t="shared" si="136"/>
        <v/>
      </c>
      <c r="G4420" s="142" t="str">
        <f>IF('6.標準時間'!$C4420="","",'6.標準時間'!H4420)</f>
        <v/>
      </c>
      <c r="H4420" s="142" t="str">
        <f>IF('6.標準時間'!$C4420="","",'6.標準時間'!I4420)</f>
        <v/>
      </c>
      <c r="I4420" s="107" t="str">
        <f>IF(C4420="","",VLOOKUP($C4420,'7.工程別レート'!$C$6:$E$501,3,FALSE))</f>
        <v/>
      </c>
      <c r="J4420" s="108" t="str">
        <f>IF(C4420="","",VLOOKUP($C4420,'7.工程別レート'!$C$6:$E$501,2,FALSE))</f>
        <v/>
      </c>
      <c r="K4420" s="195" t="str">
        <f t="shared" si="137"/>
        <v/>
      </c>
    </row>
    <row r="4421" spans="2:11" ht="18" customHeight="1">
      <c r="B4421" s="16" t="str">
        <f>IF('6.標準時間'!$B4421="","",'6.標準時間'!B4421)</f>
        <v/>
      </c>
      <c r="C4421" s="16" t="str">
        <f>IF('6.標準時間'!$C4421="","",'6.標準時間'!C4421)</f>
        <v/>
      </c>
      <c r="D4421" s="16" t="str">
        <f>IF('6.標準時間'!$C4421="","",'6.標準時間'!E4421)</f>
        <v/>
      </c>
      <c r="E4421" s="171" t="str">
        <f>IF('6.標準時間'!$C4421="","",'6.標準時間'!F4421)</f>
        <v/>
      </c>
      <c r="F4421" s="15" t="str">
        <f t="shared" si="136"/>
        <v/>
      </c>
      <c r="G4421" s="142" t="str">
        <f>IF('6.標準時間'!$C4421="","",'6.標準時間'!H4421)</f>
        <v/>
      </c>
      <c r="H4421" s="142" t="str">
        <f>IF('6.標準時間'!$C4421="","",'6.標準時間'!I4421)</f>
        <v/>
      </c>
      <c r="I4421" s="107" t="str">
        <f>IF(C4421="","",VLOOKUP($C4421,'7.工程別レート'!$C$6:$E$501,3,FALSE))</f>
        <v/>
      </c>
      <c r="J4421" s="108" t="str">
        <f>IF(C4421="","",VLOOKUP($C4421,'7.工程別レート'!$C$6:$E$501,2,FALSE))</f>
        <v/>
      </c>
      <c r="K4421" s="195" t="str">
        <f t="shared" si="137"/>
        <v/>
      </c>
    </row>
    <row r="4422" spans="2:11" ht="18" customHeight="1">
      <c r="B4422" s="16" t="str">
        <f>IF('6.標準時間'!$B4422="","",'6.標準時間'!B4422)</f>
        <v/>
      </c>
      <c r="C4422" s="16" t="str">
        <f>IF('6.標準時間'!$C4422="","",'6.標準時間'!C4422)</f>
        <v/>
      </c>
      <c r="D4422" s="16" t="str">
        <f>IF('6.標準時間'!$C4422="","",'6.標準時間'!E4422)</f>
        <v/>
      </c>
      <c r="E4422" s="171" t="str">
        <f>IF('6.標準時間'!$C4422="","",'6.標準時間'!F4422)</f>
        <v/>
      </c>
      <c r="F4422" s="15" t="str">
        <f t="shared" ref="F4422:F4485" si="138">C4422&amp;D4422</f>
        <v/>
      </c>
      <c r="G4422" s="142" t="str">
        <f>IF('6.標準時間'!$C4422="","",'6.標準時間'!H4422)</f>
        <v/>
      </c>
      <c r="H4422" s="142" t="str">
        <f>IF('6.標準時間'!$C4422="","",'6.標準時間'!I4422)</f>
        <v/>
      </c>
      <c r="I4422" s="107" t="str">
        <f>IF(C4422="","",VLOOKUP($C4422,'7.工程別レート'!$C$6:$E$501,3,FALSE))</f>
        <v/>
      </c>
      <c r="J4422" s="108" t="str">
        <f>IF(C4422="","",VLOOKUP($C4422,'7.工程別レート'!$C$6:$E$501,2,FALSE))</f>
        <v/>
      </c>
      <c r="K4422" s="195" t="str">
        <f t="shared" si="137"/>
        <v/>
      </c>
    </row>
    <row r="4423" spans="2:11" ht="18" customHeight="1">
      <c r="B4423" s="16" t="str">
        <f>IF('6.標準時間'!$B4423="","",'6.標準時間'!B4423)</f>
        <v/>
      </c>
      <c r="C4423" s="16" t="str">
        <f>IF('6.標準時間'!$C4423="","",'6.標準時間'!C4423)</f>
        <v/>
      </c>
      <c r="D4423" s="16" t="str">
        <f>IF('6.標準時間'!$C4423="","",'6.標準時間'!E4423)</f>
        <v/>
      </c>
      <c r="E4423" s="171" t="str">
        <f>IF('6.標準時間'!$C4423="","",'6.標準時間'!F4423)</f>
        <v/>
      </c>
      <c r="F4423" s="15" t="str">
        <f t="shared" si="138"/>
        <v/>
      </c>
      <c r="G4423" s="142" t="str">
        <f>IF('6.標準時間'!$C4423="","",'6.標準時間'!H4423)</f>
        <v/>
      </c>
      <c r="H4423" s="142" t="str">
        <f>IF('6.標準時間'!$C4423="","",'6.標準時間'!I4423)</f>
        <v/>
      </c>
      <c r="I4423" s="107" t="str">
        <f>IF(C4423="","",VLOOKUP($C4423,'7.工程別レート'!$C$6:$E$501,3,FALSE))</f>
        <v/>
      </c>
      <c r="J4423" s="108" t="str">
        <f>IF(C4423="","",VLOOKUP($C4423,'7.工程別レート'!$C$6:$E$501,2,FALSE))</f>
        <v/>
      </c>
      <c r="K4423" s="195" t="str">
        <f t="shared" ref="K4423:K4486" si="139">IF(ISERROR((G4423*I4423)+(H4423*J4423)),"",(G4423*I4423)+(H4423*J4423))</f>
        <v/>
      </c>
    </row>
    <row r="4424" spans="2:11" ht="18" customHeight="1">
      <c r="B4424" s="16" t="str">
        <f>IF('6.標準時間'!$B4424="","",'6.標準時間'!B4424)</f>
        <v/>
      </c>
      <c r="C4424" s="16" t="str">
        <f>IF('6.標準時間'!$C4424="","",'6.標準時間'!C4424)</f>
        <v/>
      </c>
      <c r="D4424" s="16" t="str">
        <f>IF('6.標準時間'!$C4424="","",'6.標準時間'!E4424)</f>
        <v/>
      </c>
      <c r="E4424" s="171" t="str">
        <f>IF('6.標準時間'!$C4424="","",'6.標準時間'!F4424)</f>
        <v/>
      </c>
      <c r="F4424" s="15" t="str">
        <f t="shared" si="138"/>
        <v/>
      </c>
      <c r="G4424" s="142" t="str">
        <f>IF('6.標準時間'!$C4424="","",'6.標準時間'!H4424)</f>
        <v/>
      </c>
      <c r="H4424" s="142" t="str">
        <f>IF('6.標準時間'!$C4424="","",'6.標準時間'!I4424)</f>
        <v/>
      </c>
      <c r="I4424" s="107" t="str">
        <f>IF(C4424="","",VLOOKUP($C4424,'7.工程別レート'!$C$6:$E$501,3,FALSE))</f>
        <v/>
      </c>
      <c r="J4424" s="108" t="str">
        <f>IF(C4424="","",VLOOKUP($C4424,'7.工程別レート'!$C$6:$E$501,2,FALSE))</f>
        <v/>
      </c>
      <c r="K4424" s="195" t="str">
        <f t="shared" si="139"/>
        <v/>
      </c>
    </row>
    <row r="4425" spans="2:11" ht="18" customHeight="1">
      <c r="B4425" s="16" t="str">
        <f>IF('6.標準時間'!$B4425="","",'6.標準時間'!B4425)</f>
        <v/>
      </c>
      <c r="C4425" s="16" t="str">
        <f>IF('6.標準時間'!$C4425="","",'6.標準時間'!C4425)</f>
        <v/>
      </c>
      <c r="D4425" s="16" t="str">
        <f>IF('6.標準時間'!$C4425="","",'6.標準時間'!E4425)</f>
        <v/>
      </c>
      <c r="E4425" s="171" t="str">
        <f>IF('6.標準時間'!$C4425="","",'6.標準時間'!F4425)</f>
        <v/>
      </c>
      <c r="F4425" s="15" t="str">
        <f t="shared" si="138"/>
        <v/>
      </c>
      <c r="G4425" s="142" t="str">
        <f>IF('6.標準時間'!$C4425="","",'6.標準時間'!H4425)</f>
        <v/>
      </c>
      <c r="H4425" s="142" t="str">
        <f>IF('6.標準時間'!$C4425="","",'6.標準時間'!I4425)</f>
        <v/>
      </c>
      <c r="I4425" s="107" t="str">
        <f>IF(C4425="","",VLOOKUP($C4425,'7.工程別レート'!$C$6:$E$501,3,FALSE))</f>
        <v/>
      </c>
      <c r="J4425" s="108" t="str">
        <f>IF(C4425="","",VLOOKUP($C4425,'7.工程別レート'!$C$6:$E$501,2,FALSE))</f>
        <v/>
      </c>
      <c r="K4425" s="195" t="str">
        <f t="shared" si="139"/>
        <v/>
      </c>
    </row>
    <row r="4426" spans="2:11" ht="18" customHeight="1">
      <c r="B4426" s="16" t="str">
        <f>IF('6.標準時間'!$B4426="","",'6.標準時間'!B4426)</f>
        <v/>
      </c>
      <c r="C4426" s="16" t="str">
        <f>IF('6.標準時間'!$C4426="","",'6.標準時間'!C4426)</f>
        <v/>
      </c>
      <c r="D4426" s="16" t="str">
        <f>IF('6.標準時間'!$C4426="","",'6.標準時間'!E4426)</f>
        <v/>
      </c>
      <c r="E4426" s="171" t="str">
        <f>IF('6.標準時間'!$C4426="","",'6.標準時間'!F4426)</f>
        <v/>
      </c>
      <c r="F4426" s="15" t="str">
        <f t="shared" si="138"/>
        <v/>
      </c>
      <c r="G4426" s="142" t="str">
        <f>IF('6.標準時間'!$C4426="","",'6.標準時間'!H4426)</f>
        <v/>
      </c>
      <c r="H4426" s="142" t="str">
        <f>IF('6.標準時間'!$C4426="","",'6.標準時間'!I4426)</f>
        <v/>
      </c>
      <c r="I4426" s="107" t="str">
        <f>IF(C4426="","",VLOOKUP($C4426,'7.工程別レート'!$C$6:$E$501,3,FALSE))</f>
        <v/>
      </c>
      <c r="J4426" s="108" t="str">
        <f>IF(C4426="","",VLOOKUP($C4426,'7.工程別レート'!$C$6:$E$501,2,FALSE))</f>
        <v/>
      </c>
      <c r="K4426" s="195" t="str">
        <f t="shared" si="139"/>
        <v/>
      </c>
    </row>
    <row r="4427" spans="2:11" ht="18" customHeight="1">
      <c r="B4427" s="16" t="str">
        <f>IF('6.標準時間'!$B4427="","",'6.標準時間'!B4427)</f>
        <v/>
      </c>
      <c r="C4427" s="16" t="str">
        <f>IF('6.標準時間'!$C4427="","",'6.標準時間'!C4427)</f>
        <v/>
      </c>
      <c r="D4427" s="16" t="str">
        <f>IF('6.標準時間'!$C4427="","",'6.標準時間'!E4427)</f>
        <v/>
      </c>
      <c r="E4427" s="171" t="str">
        <f>IF('6.標準時間'!$C4427="","",'6.標準時間'!F4427)</f>
        <v/>
      </c>
      <c r="F4427" s="15" t="str">
        <f t="shared" si="138"/>
        <v/>
      </c>
      <c r="G4427" s="142" t="str">
        <f>IF('6.標準時間'!$C4427="","",'6.標準時間'!H4427)</f>
        <v/>
      </c>
      <c r="H4427" s="142" t="str">
        <f>IF('6.標準時間'!$C4427="","",'6.標準時間'!I4427)</f>
        <v/>
      </c>
      <c r="I4427" s="107" t="str">
        <f>IF(C4427="","",VLOOKUP($C4427,'7.工程別レート'!$C$6:$E$501,3,FALSE))</f>
        <v/>
      </c>
      <c r="J4427" s="108" t="str">
        <f>IF(C4427="","",VLOOKUP($C4427,'7.工程別レート'!$C$6:$E$501,2,FALSE))</f>
        <v/>
      </c>
      <c r="K4427" s="195" t="str">
        <f t="shared" si="139"/>
        <v/>
      </c>
    </row>
    <row r="4428" spans="2:11" ht="18" customHeight="1">
      <c r="B4428" s="16" t="str">
        <f>IF('6.標準時間'!$B4428="","",'6.標準時間'!B4428)</f>
        <v/>
      </c>
      <c r="C4428" s="16" t="str">
        <f>IF('6.標準時間'!$C4428="","",'6.標準時間'!C4428)</f>
        <v/>
      </c>
      <c r="D4428" s="16" t="str">
        <f>IF('6.標準時間'!$C4428="","",'6.標準時間'!E4428)</f>
        <v/>
      </c>
      <c r="E4428" s="171" t="str">
        <f>IF('6.標準時間'!$C4428="","",'6.標準時間'!F4428)</f>
        <v/>
      </c>
      <c r="F4428" s="15" t="str">
        <f t="shared" si="138"/>
        <v/>
      </c>
      <c r="G4428" s="142" t="str">
        <f>IF('6.標準時間'!$C4428="","",'6.標準時間'!H4428)</f>
        <v/>
      </c>
      <c r="H4428" s="142" t="str">
        <f>IF('6.標準時間'!$C4428="","",'6.標準時間'!I4428)</f>
        <v/>
      </c>
      <c r="I4428" s="107" t="str">
        <f>IF(C4428="","",VLOOKUP($C4428,'7.工程別レート'!$C$6:$E$501,3,FALSE))</f>
        <v/>
      </c>
      <c r="J4428" s="108" t="str">
        <f>IF(C4428="","",VLOOKUP($C4428,'7.工程別レート'!$C$6:$E$501,2,FALSE))</f>
        <v/>
      </c>
      <c r="K4428" s="195" t="str">
        <f t="shared" si="139"/>
        <v/>
      </c>
    </row>
    <row r="4429" spans="2:11" ht="18" customHeight="1">
      <c r="B4429" s="16" t="str">
        <f>IF('6.標準時間'!$B4429="","",'6.標準時間'!B4429)</f>
        <v/>
      </c>
      <c r="C4429" s="16" t="str">
        <f>IF('6.標準時間'!$C4429="","",'6.標準時間'!C4429)</f>
        <v/>
      </c>
      <c r="D4429" s="16" t="str">
        <f>IF('6.標準時間'!$C4429="","",'6.標準時間'!E4429)</f>
        <v/>
      </c>
      <c r="E4429" s="171" t="str">
        <f>IF('6.標準時間'!$C4429="","",'6.標準時間'!F4429)</f>
        <v/>
      </c>
      <c r="F4429" s="15" t="str">
        <f t="shared" si="138"/>
        <v/>
      </c>
      <c r="G4429" s="142" t="str">
        <f>IF('6.標準時間'!$C4429="","",'6.標準時間'!H4429)</f>
        <v/>
      </c>
      <c r="H4429" s="142" t="str">
        <f>IF('6.標準時間'!$C4429="","",'6.標準時間'!I4429)</f>
        <v/>
      </c>
      <c r="I4429" s="107" t="str">
        <f>IF(C4429="","",VLOOKUP($C4429,'7.工程別レート'!$C$6:$E$501,3,FALSE))</f>
        <v/>
      </c>
      <c r="J4429" s="108" t="str">
        <f>IF(C4429="","",VLOOKUP($C4429,'7.工程別レート'!$C$6:$E$501,2,FALSE))</f>
        <v/>
      </c>
      <c r="K4429" s="195" t="str">
        <f t="shared" si="139"/>
        <v/>
      </c>
    </row>
    <row r="4430" spans="2:11" ht="18" customHeight="1">
      <c r="B4430" s="16" t="str">
        <f>IF('6.標準時間'!$B4430="","",'6.標準時間'!B4430)</f>
        <v/>
      </c>
      <c r="C4430" s="16" t="str">
        <f>IF('6.標準時間'!$C4430="","",'6.標準時間'!C4430)</f>
        <v/>
      </c>
      <c r="D4430" s="16" t="str">
        <f>IF('6.標準時間'!$C4430="","",'6.標準時間'!E4430)</f>
        <v/>
      </c>
      <c r="E4430" s="171" t="str">
        <f>IF('6.標準時間'!$C4430="","",'6.標準時間'!F4430)</f>
        <v/>
      </c>
      <c r="F4430" s="15" t="str">
        <f t="shared" si="138"/>
        <v/>
      </c>
      <c r="G4430" s="142" t="str">
        <f>IF('6.標準時間'!$C4430="","",'6.標準時間'!H4430)</f>
        <v/>
      </c>
      <c r="H4430" s="142" t="str">
        <f>IF('6.標準時間'!$C4430="","",'6.標準時間'!I4430)</f>
        <v/>
      </c>
      <c r="I4430" s="107" t="str">
        <f>IF(C4430="","",VLOOKUP($C4430,'7.工程別レート'!$C$6:$E$501,3,FALSE))</f>
        <v/>
      </c>
      <c r="J4430" s="108" t="str">
        <f>IF(C4430="","",VLOOKUP($C4430,'7.工程別レート'!$C$6:$E$501,2,FALSE))</f>
        <v/>
      </c>
      <c r="K4430" s="195" t="str">
        <f t="shared" si="139"/>
        <v/>
      </c>
    </row>
    <row r="4431" spans="2:11" ht="18" customHeight="1">
      <c r="B4431" s="16" t="str">
        <f>IF('6.標準時間'!$B4431="","",'6.標準時間'!B4431)</f>
        <v/>
      </c>
      <c r="C4431" s="16" t="str">
        <f>IF('6.標準時間'!$C4431="","",'6.標準時間'!C4431)</f>
        <v/>
      </c>
      <c r="D4431" s="16" t="str">
        <f>IF('6.標準時間'!$C4431="","",'6.標準時間'!E4431)</f>
        <v/>
      </c>
      <c r="E4431" s="171" t="str">
        <f>IF('6.標準時間'!$C4431="","",'6.標準時間'!F4431)</f>
        <v/>
      </c>
      <c r="F4431" s="15" t="str">
        <f t="shared" si="138"/>
        <v/>
      </c>
      <c r="G4431" s="142" t="str">
        <f>IF('6.標準時間'!$C4431="","",'6.標準時間'!H4431)</f>
        <v/>
      </c>
      <c r="H4431" s="142" t="str">
        <f>IF('6.標準時間'!$C4431="","",'6.標準時間'!I4431)</f>
        <v/>
      </c>
      <c r="I4431" s="107" t="str">
        <f>IF(C4431="","",VLOOKUP($C4431,'7.工程別レート'!$C$6:$E$501,3,FALSE))</f>
        <v/>
      </c>
      <c r="J4431" s="108" t="str">
        <f>IF(C4431="","",VLOOKUP($C4431,'7.工程別レート'!$C$6:$E$501,2,FALSE))</f>
        <v/>
      </c>
      <c r="K4431" s="195" t="str">
        <f t="shared" si="139"/>
        <v/>
      </c>
    </row>
    <row r="4432" spans="2:11" ht="18" customHeight="1">
      <c r="B4432" s="16" t="str">
        <f>IF('6.標準時間'!$B4432="","",'6.標準時間'!B4432)</f>
        <v/>
      </c>
      <c r="C4432" s="16" t="str">
        <f>IF('6.標準時間'!$C4432="","",'6.標準時間'!C4432)</f>
        <v/>
      </c>
      <c r="D4432" s="16" t="str">
        <f>IF('6.標準時間'!$C4432="","",'6.標準時間'!E4432)</f>
        <v/>
      </c>
      <c r="E4432" s="171" t="str">
        <f>IF('6.標準時間'!$C4432="","",'6.標準時間'!F4432)</f>
        <v/>
      </c>
      <c r="F4432" s="15" t="str">
        <f t="shared" si="138"/>
        <v/>
      </c>
      <c r="G4432" s="142" t="str">
        <f>IF('6.標準時間'!$C4432="","",'6.標準時間'!H4432)</f>
        <v/>
      </c>
      <c r="H4432" s="142" t="str">
        <f>IF('6.標準時間'!$C4432="","",'6.標準時間'!I4432)</f>
        <v/>
      </c>
      <c r="I4432" s="107" t="str">
        <f>IF(C4432="","",VLOOKUP($C4432,'7.工程別レート'!$C$6:$E$501,3,FALSE))</f>
        <v/>
      </c>
      <c r="J4432" s="108" t="str">
        <f>IF(C4432="","",VLOOKUP($C4432,'7.工程別レート'!$C$6:$E$501,2,FALSE))</f>
        <v/>
      </c>
      <c r="K4432" s="195" t="str">
        <f t="shared" si="139"/>
        <v/>
      </c>
    </row>
    <row r="4433" spans="2:11" ht="18" customHeight="1">
      <c r="B4433" s="16" t="str">
        <f>IF('6.標準時間'!$B4433="","",'6.標準時間'!B4433)</f>
        <v/>
      </c>
      <c r="C4433" s="16" t="str">
        <f>IF('6.標準時間'!$C4433="","",'6.標準時間'!C4433)</f>
        <v/>
      </c>
      <c r="D4433" s="16" t="str">
        <f>IF('6.標準時間'!$C4433="","",'6.標準時間'!E4433)</f>
        <v/>
      </c>
      <c r="E4433" s="171" t="str">
        <f>IF('6.標準時間'!$C4433="","",'6.標準時間'!F4433)</f>
        <v/>
      </c>
      <c r="F4433" s="15" t="str">
        <f t="shared" si="138"/>
        <v/>
      </c>
      <c r="G4433" s="142" t="str">
        <f>IF('6.標準時間'!$C4433="","",'6.標準時間'!H4433)</f>
        <v/>
      </c>
      <c r="H4433" s="142" t="str">
        <f>IF('6.標準時間'!$C4433="","",'6.標準時間'!I4433)</f>
        <v/>
      </c>
      <c r="I4433" s="107" t="str">
        <f>IF(C4433="","",VLOOKUP($C4433,'7.工程別レート'!$C$6:$E$501,3,FALSE))</f>
        <v/>
      </c>
      <c r="J4433" s="108" t="str">
        <f>IF(C4433="","",VLOOKUP($C4433,'7.工程別レート'!$C$6:$E$501,2,FALSE))</f>
        <v/>
      </c>
      <c r="K4433" s="195" t="str">
        <f t="shared" si="139"/>
        <v/>
      </c>
    </row>
    <row r="4434" spans="2:11" ht="18" customHeight="1">
      <c r="B4434" s="16" t="str">
        <f>IF('6.標準時間'!$B4434="","",'6.標準時間'!B4434)</f>
        <v/>
      </c>
      <c r="C4434" s="16" t="str">
        <f>IF('6.標準時間'!$C4434="","",'6.標準時間'!C4434)</f>
        <v/>
      </c>
      <c r="D4434" s="16" t="str">
        <f>IF('6.標準時間'!$C4434="","",'6.標準時間'!E4434)</f>
        <v/>
      </c>
      <c r="E4434" s="171" t="str">
        <f>IF('6.標準時間'!$C4434="","",'6.標準時間'!F4434)</f>
        <v/>
      </c>
      <c r="F4434" s="15" t="str">
        <f t="shared" si="138"/>
        <v/>
      </c>
      <c r="G4434" s="142" t="str">
        <f>IF('6.標準時間'!$C4434="","",'6.標準時間'!H4434)</f>
        <v/>
      </c>
      <c r="H4434" s="142" t="str">
        <f>IF('6.標準時間'!$C4434="","",'6.標準時間'!I4434)</f>
        <v/>
      </c>
      <c r="I4434" s="107" t="str">
        <f>IF(C4434="","",VLOOKUP($C4434,'7.工程別レート'!$C$6:$E$501,3,FALSE))</f>
        <v/>
      </c>
      <c r="J4434" s="108" t="str">
        <f>IF(C4434="","",VLOOKUP($C4434,'7.工程別レート'!$C$6:$E$501,2,FALSE))</f>
        <v/>
      </c>
      <c r="K4434" s="195" t="str">
        <f t="shared" si="139"/>
        <v/>
      </c>
    </row>
    <row r="4435" spans="2:11" ht="18" customHeight="1">
      <c r="B4435" s="16" t="str">
        <f>IF('6.標準時間'!$B4435="","",'6.標準時間'!B4435)</f>
        <v/>
      </c>
      <c r="C4435" s="16" t="str">
        <f>IF('6.標準時間'!$C4435="","",'6.標準時間'!C4435)</f>
        <v/>
      </c>
      <c r="D4435" s="16" t="str">
        <f>IF('6.標準時間'!$C4435="","",'6.標準時間'!E4435)</f>
        <v/>
      </c>
      <c r="E4435" s="171" t="str">
        <f>IF('6.標準時間'!$C4435="","",'6.標準時間'!F4435)</f>
        <v/>
      </c>
      <c r="F4435" s="15" t="str">
        <f t="shared" si="138"/>
        <v/>
      </c>
      <c r="G4435" s="142" t="str">
        <f>IF('6.標準時間'!$C4435="","",'6.標準時間'!H4435)</f>
        <v/>
      </c>
      <c r="H4435" s="142" t="str">
        <f>IF('6.標準時間'!$C4435="","",'6.標準時間'!I4435)</f>
        <v/>
      </c>
      <c r="I4435" s="107" t="str">
        <f>IF(C4435="","",VLOOKUP($C4435,'7.工程別レート'!$C$6:$E$501,3,FALSE))</f>
        <v/>
      </c>
      <c r="J4435" s="108" t="str">
        <f>IF(C4435="","",VLOOKUP($C4435,'7.工程別レート'!$C$6:$E$501,2,FALSE))</f>
        <v/>
      </c>
      <c r="K4435" s="195" t="str">
        <f t="shared" si="139"/>
        <v/>
      </c>
    </row>
    <row r="4436" spans="2:11" ht="18" customHeight="1">
      <c r="B4436" s="16" t="str">
        <f>IF('6.標準時間'!$B4436="","",'6.標準時間'!B4436)</f>
        <v/>
      </c>
      <c r="C4436" s="16" t="str">
        <f>IF('6.標準時間'!$C4436="","",'6.標準時間'!C4436)</f>
        <v/>
      </c>
      <c r="D4436" s="16" t="str">
        <f>IF('6.標準時間'!$C4436="","",'6.標準時間'!E4436)</f>
        <v/>
      </c>
      <c r="E4436" s="171" t="str">
        <f>IF('6.標準時間'!$C4436="","",'6.標準時間'!F4436)</f>
        <v/>
      </c>
      <c r="F4436" s="15" t="str">
        <f t="shared" si="138"/>
        <v/>
      </c>
      <c r="G4436" s="142" t="str">
        <f>IF('6.標準時間'!$C4436="","",'6.標準時間'!H4436)</f>
        <v/>
      </c>
      <c r="H4436" s="142" t="str">
        <f>IF('6.標準時間'!$C4436="","",'6.標準時間'!I4436)</f>
        <v/>
      </c>
      <c r="I4436" s="107" t="str">
        <f>IF(C4436="","",VLOOKUP($C4436,'7.工程別レート'!$C$6:$E$501,3,FALSE))</f>
        <v/>
      </c>
      <c r="J4436" s="108" t="str">
        <f>IF(C4436="","",VLOOKUP($C4436,'7.工程別レート'!$C$6:$E$501,2,FALSE))</f>
        <v/>
      </c>
      <c r="K4436" s="195" t="str">
        <f t="shared" si="139"/>
        <v/>
      </c>
    </row>
    <row r="4437" spans="2:11" ht="18" customHeight="1">
      <c r="B4437" s="16" t="str">
        <f>IF('6.標準時間'!$B4437="","",'6.標準時間'!B4437)</f>
        <v/>
      </c>
      <c r="C4437" s="16" t="str">
        <f>IF('6.標準時間'!$C4437="","",'6.標準時間'!C4437)</f>
        <v/>
      </c>
      <c r="D4437" s="16" t="str">
        <f>IF('6.標準時間'!$C4437="","",'6.標準時間'!E4437)</f>
        <v/>
      </c>
      <c r="E4437" s="171" t="str">
        <f>IF('6.標準時間'!$C4437="","",'6.標準時間'!F4437)</f>
        <v/>
      </c>
      <c r="F4437" s="15" t="str">
        <f t="shared" si="138"/>
        <v/>
      </c>
      <c r="G4437" s="142" t="str">
        <f>IF('6.標準時間'!$C4437="","",'6.標準時間'!H4437)</f>
        <v/>
      </c>
      <c r="H4437" s="142" t="str">
        <f>IF('6.標準時間'!$C4437="","",'6.標準時間'!I4437)</f>
        <v/>
      </c>
      <c r="I4437" s="107" t="str">
        <f>IF(C4437="","",VLOOKUP($C4437,'7.工程別レート'!$C$6:$E$501,3,FALSE))</f>
        <v/>
      </c>
      <c r="J4437" s="108" t="str">
        <f>IF(C4437="","",VLOOKUP($C4437,'7.工程別レート'!$C$6:$E$501,2,FALSE))</f>
        <v/>
      </c>
      <c r="K4437" s="195" t="str">
        <f t="shared" si="139"/>
        <v/>
      </c>
    </row>
    <row r="4438" spans="2:11" ht="18" customHeight="1">
      <c r="B4438" s="16" t="str">
        <f>IF('6.標準時間'!$B4438="","",'6.標準時間'!B4438)</f>
        <v/>
      </c>
      <c r="C4438" s="16" t="str">
        <f>IF('6.標準時間'!$C4438="","",'6.標準時間'!C4438)</f>
        <v/>
      </c>
      <c r="D4438" s="16" t="str">
        <f>IF('6.標準時間'!$C4438="","",'6.標準時間'!E4438)</f>
        <v/>
      </c>
      <c r="E4438" s="171" t="str">
        <f>IF('6.標準時間'!$C4438="","",'6.標準時間'!F4438)</f>
        <v/>
      </c>
      <c r="F4438" s="15" t="str">
        <f t="shared" si="138"/>
        <v/>
      </c>
      <c r="G4438" s="142" t="str">
        <f>IF('6.標準時間'!$C4438="","",'6.標準時間'!H4438)</f>
        <v/>
      </c>
      <c r="H4438" s="142" t="str">
        <f>IF('6.標準時間'!$C4438="","",'6.標準時間'!I4438)</f>
        <v/>
      </c>
      <c r="I4438" s="107" t="str">
        <f>IF(C4438="","",VLOOKUP($C4438,'7.工程別レート'!$C$6:$E$501,3,FALSE))</f>
        <v/>
      </c>
      <c r="J4438" s="108" t="str">
        <f>IF(C4438="","",VLOOKUP($C4438,'7.工程別レート'!$C$6:$E$501,2,FALSE))</f>
        <v/>
      </c>
      <c r="K4438" s="195" t="str">
        <f t="shared" si="139"/>
        <v/>
      </c>
    </row>
    <row r="4439" spans="2:11" ht="18" customHeight="1">
      <c r="B4439" s="16" t="str">
        <f>IF('6.標準時間'!$B4439="","",'6.標準時間'!B4439)</f>
        <v/>
      </c>
      <c r="C4439" s="16" t="str">
        <f>IF('6.標準時間'!$C4439="","",'6.標準時間'!C4439)</f>
        <v/>
      </c>
      <c r="D4439" s="16" t="str">
        <f>IF('6.標準時間'!$C4439="","",'6.標準時間'!E4439)</f>
        <v/>
      </c>
      <c r="E4439" s="171" t="str">
        <f>IF('6.標準時間'!$C4439="","",'6.標準時間'!F4439)</f>
        <v/>
      </c>
      <c r="F4439" s="15" t="str">
        <f t="shared" si="138"/>
        <v/>
      </c>
      <c r="G4439" s="142" t="str">
        <f>IF('6.標準時間'!$C4439="","",'6.標準時間'!H4439)</f>
        <v/>
      </c>
      <c r="H4439" s="142" t="str">
        <f>IF('6.標準時間'!$C4439="","",'6.標準時間'!I4439)</f>
        <v/>
      </c>
      <c r="I4439" s="107" t="str">
        <f>IF(C4439="","",VLOOKUP($C4439,'7.工程別レート'!$C$6:$E$501,3,FALSE))</f>
        <v/>
      </c>
      <c r="J4439" s="108" t="str">
        <f>IF(C4439="","",VLOOKUP($C4439,'7.工程別レート'!$C$6:$E$501,2,FALSE))</f>
        <v/>
      </c>
      <c r="K4439" s="195" t="str">
        <f t="shared" si="139"/>
        <v/>
      </c>
    </row>
    <row r="4440" spans="2:11" ht="18" customHeight="1">
      <c r="B4440" s="16" t="str">
        <f>IF('6.標準時間'!$B4440="","",'6.標準時間'!B4440)</f>
        <v/>
      </c>
      <c r="C4440" s="16" t="str">
        <f>IF('6.標準時間'!$C4440="","",'6.標準時間'!C4440)</f>
        <v/>
      </c>
      <c r="D4440" s="16" t="str">
        <f>IF('6.標準時間'!$C4440="","",'6.標準時間'!E4440)</f>
        <v/>
      </c>
      <c r="E4440" s="171" t="str">
        <f>IF('6.標準時間'!$C4440="","",'6.標準時間'!F4440)</f>
        <v/>
      </c>
      <c r="F4440" s="15" t="str">
        <f t="shared" si="138"/>
        <v/>
      </c>
      <c r="G4440" s="142" t="str">
        <f>IF('6.標準時間'!$C4440="","",'6.標準時間'!H4440)</f>
        <v/>
      </c>
      <c r="H4440" s="142" t="str">
        <f>IF('6.標準時間'!$C4440="","",'6.標準時間'!I4440)</f>
        <v/>
      </c>
      <c r="I4440" s="107" t="str">
        <f>IF(C4440="","",VLOOKUP($C4440,'7.工程別レート'!$C$6:$E$501,3,FALSE))</f>
        <v/>
      </c>
      <c r="J4440" s="108" t="str">
        <f>IF(C4440="","",VLOOKUP($C4440,'7.工程別レート'!$C$6:$E$501,2,FALSE))</f>
        <v/>
      </c>
      <c r="K4440" s="195" t="str">
        <f t="shared" si="139"/>
        <v/>
      </c>
    </row>
    <row r="4441" spans="2:11" ht="18" customHeight="1">
      <c r="B4441" s="16" t="str">
        <f>IF('6.標準時間'!$B4441="","",'6.標準時間'!B4441)</f>
        <v/>
      </c>
      <c r="C4441" s="16" t="str">
        <f>IF('6.標準時間'!$C4441="","",'6.標準時間'!C4441)</f>
        <v/>
      </c>
      <c r="D4441" s="16" t="str">
        <f>IF('6.標準時間'!$C4441="","",'6.標準時間'!E4441)</f>
        <v/>
      </c>
      <c r="E4441" s="171" t="str">
        <f>IF('6.標準時間'!$C4441="","",'6.標準時間'!F4441)</f>
        <v/>
      </c>
      <c r="F4441" s="15" t="str">
        <f t="shared" si="138"/>
        <v/>
      </c>
      <c r="G4441" s="142" t="str">
        <f>IF('6.標準時間'!$C4441="","",'6.標準時間'!H4441)</f>
        <v/>
      </c>
      <c r="H4441" s="142" t="str">
        <f>IF('6.標準時間'!$C4441="","",'6.標準時間'!I4441)</f>
        <v/>
      </c>
      <c r="I4441" s="107" t="str">
        <f>IF(C4441="","",VLOOKUP($C4441,'7.工程別レート'!$C$6:$E$501,3,FALSE))</f>
        <v/>
      </c>
      <c r="J4441" s="108" t="str">
        <f>IF(C4441="","",VLOOKUP($C4441,'7.工程別レート'!$C$6:$E$501,2,FALSE))</f>
        <v/>
      </c>
      <c r="K4441" s="195" t="str">
        <f t="shared" si="139"/>
        <v/>
      </c>
    </row>
    <row r="4442" spans="2:11" ht="18" customHeight="1">
      <c r="B4442" s="16" t="str">
        <f>IF('6.標準時間'!$B4442="","",'6.標準時間'!B4442)</f>
        <v/>
      </c>
      <c r="C4442" s="16" t="str">
        <f>IF('6.標準時間'!$C4442="","",'6.標準時間'!C4442)</f>
        <v/>
      </c>
      <c r="D4442" s="16" t="str">
        <f>IF('6.標準時間'!$C4442="","",'6.標準時間'!E4442)</f>
        <v/>
      </c>
      <c r="E4442" s="171" t="str">
        <f>IF('6.標準時間'!$C4442="","",'6.標準時間'!F4442)</f>
        <v/>
      </c>
      <c r="F4442" s="15" t="str">
        <f t="shared" si="138"/>
        <v/>
      </c>
      <c r="G4442" s="142" t="str">
        <f>IF('6.標準時間'!$C4442="","",'6.標準時間'!H4442)</f>
        <v/>
      </c>
      <c r="H4442" s="142" t="str">
        <f>IF('6.標準時間'!$C4442="","",'6.標準時間'!I4442)</f>
        <v/>
      </c>
      <c r="I4442" s="107" t="str">
        <f>IF(C4442="","",VLOOKUP($C4442,'7.工程別レート'!$C$6:$E$501,3,FALSE))</f>
        <v/>
      </c>
      <c r="J4442" s="108" t="str">
        <f>IF(C4442="","",VLOOKUP($C4442,'7.工程別レート'!$C$6:$E$501,2,FALSE))</f>
        <v/>
      </c>
      <c r="K4442" s="195" t="str">
        <f t="shared" si="139"/>
        <v/>
      </c>
    </row>
    <row r="4443" spans="2:11" ht="18" customHeight="1">
      <c r="B4443" s="16" t="str">
        <f>IF('6.標準時間'!$B4443="","",'6.標準時間'!B4443)</f>
        <v/>
      </c>
      <c r="C4443" s="16" t="str">
        <f>IF('6.標準時間'!$C4443="","",'6.標準時間'!C4443)</f>
        <v/>
      </c>
      <c r="D4443" s="16" t="str">
        <f>IF('6.標準時間'!$C4443="","",'6.標準時間'!E4443)</f>
        <v/>
      </c>
      <c r="E4443" s="171" t="str">
        <f>IF('6.標準時間'!$C4443="","",'6.標準時間'!F4443)</f>
        <v/>
      </c>
      <c r="F4443" s="15" t="str">
        <f t="shared" si="138"/>
        <v/>
      </c>
      <c r="G4443" s="142" t="str">
        <f>IF('6.標準時間'!$C4443="","",'6.標準時間'!H4443)</f>
        <v/>
      </c>
      <c r="H4443" s="142" t="str">
        <f>IF('6.標準時間'!$C4443="","",'6.標準時間'!I4443)</f>
        <v/>
      </c>
      <c r="I4443" s="107" t="str">
        <f>IF(C4443="","",VLOOKUP($C4443,'7.工程別レート'!$C$6:$E$501,3,FALSE))</f>
        <v/>
      </c>
      <c r="J4443" s="108" t="str">
        <f>IF(C4443="","",VLOOKUP($C4443,'7.工程別レート'!$C$6:$E$501,2,FALSE))</f>
        <v/>
      </c>
      <c r="K4443" s="195" t="str">
        <f t="shared" si="139"/>
        <v/>
      </c>
    </row>
    <row r="4444" spans="2:11" ht="18" customHeight="1">
      <c r="B4444" s="16" t="str">
        <f>IF('6.標準時間'!$B4444="","",'6.標準時間'!B4444)</f>
        <v/>
      </c>
      <c r="C4444" s="16" t="str">
        <f>IF('6.標準時間'!$C4444="","",'6.標準時間'!C4444)</f>
        <v/>
      </c>
      <c r="D4444" s="16" t="str">
        <f>IF('6.標準時間'!$C4444="","",'6.標準時間'!E4444)</f>
        <v/>
      </c>
      <c r="E4444" s="171" t="str">
        <f>IF('6.標準時間'!$C4444="","",'6.標準時間'!F4444)</f>
        <v/>
      </c>
      <c r="F4444" s="15" t="str">
        <f t="shared" si="138"/>
        <v/>
      </c>
      <c r="G4444" s="142" t="str">
        <f>IF('6.標準時間'!$C4444="","",'6.標準時間'!H4444)</f>
        <v/>
      </c>
      <c r="H4444" s="142" t="str">
        <f>IF('6.標準時間'!$C4444="","",'6.標準時間'!I4444)</f>
        <v/>
      </c>
      <c r="I4444" s="107" t="str">
        <f>IF(C4444="","",VLOOKUP($C4444,'7.工程別レート'!$C$6:$E$501,3,FALSE))</f>
        <v/>
      </c>
      <c r="J4444" s="108" t="str">
        <f>IF(C4444="","",VLOOKUP($C4444,'7.工程別レート'!$C$6:$E$501,2,FALSE))</f>
        <v/>
      </c>
      <c r="K4444" s="195" t="str">
        <f t="shared" si="139"/>
        <v/>
      </c>
    </row>
    <row r="4445" spans="2:11" ht="18" customHeight="1">
      <c r="B4445" s="16" t="str">
        <f>IF('6.標準時間'!$B4445="","",'6.標準時間'!B4445)</f>
        <v/>
      </c>
      <c r="C4445" s="16" t="str">
        <f>IF('6.標準時間'!$C4445="","",'6.標準時間'!C4445)</f>
        <v/>
      </c>
      <c r="D4445" s="16" t="str">
        <f>IF('6.標準時間'!$C4445="","",'6.標準時間'!E4445)</f>
        <v/>
      </c>
      <c r="E4445" s="171" t="str">
        <f>IF('6.標準時間'!$C4445="","",'6.標準時間'!F4445)</f>
        <v/>
      </c>
      <c r="F4445" s="15" t="str">
        <f t="shared" si="138"/>
        <v/>
      </c>
      <c r="G4445" s="142" t="str">
        <f>IF('6.標準時間'!$C4445="","",'6.標準時間'!H4445)</f>
        <v/>
      </c>
      <c r="H4445" s="142" t="str">
        <f>IF('6.標準時間'!$C4445="","",'6.標準時間'!I4445)</f>
        <v/>
      </c>
      <c r="I4445" s="107" t="str">
        <f>IF(C4445="","",VLOOKUP($C4445,'7.工程別レート'!$C$6:$E$501,3,FALSE))</f>
        <v/>
      </c>
      <c r="J4445" s="108" t="str">
        <f>IF(C4445="","",VLOOKUP($C4445,'7.工程別レート'!$C$6:$E$501,2,FALSE))</f>
        <v/>
      </c>
      <c r="K4445" s="195" t="str">
        <f t="shared" si="139"/>
        <v/>
      </c>
    </row>
    <row r="4446" spans="2:11" ht="18" customHeight="1">
      <c r="B4446" s="16" t="str">
        <f>IF('6.標準時間'!$B4446="","",'6.標準時間'!B4446)</f>
        <v/>
      </c>
      <c r="C4446" s="16" t="str">
        <f>IF('6.標準時間'!$C4446="","",'6.標準時間'!C4446)</f>
        <v/>
      </c>
      <c r="D4446" s="16" t="str">
        <f>IF('6.標準時間'!$C4446="","",'6.標準時間'!E4446)</f>
        <v/>
      </c>
      <c r="E4446" s="171" t="str">
        <f>IF('6.標準時間'!$C4446="","",'6.標準時間'!F4446)</f>
        <v/>
      </c>
      <c r="F4446" s="15" t="str">
        <f t="shared" si="138"/>
        <v/>
      </c>
      <c r="G4446" s="142" t="str">
        <f>IF('6.標準時間'!$C4446="","",'6.標準時間'!H4446)</f>
        <v/>
      </c>
      <c r="H4446" s="142" t="str">
        <f>IF('6.標準時間'!$C4446="","",'6.標準時間'!I4446)</f>
        <v/>
      </c>
      <c r="I4446" s="107" t="str">
        <f>IF(C4446="","",VLOOKUP($C4446,'7.工程別レート'!$C$6:$E$501,3,FALSE))</f>
        <v/>
      </c>
      <c r="J4446" s="108" t="str">
        <f>IF(C4446="","",VLOOKUP($C4446,'7.工程別レート'!$C$6:$E$501,2,FALSE))</f>
        <v/>
      </c>
      <c r="K4446" s="195" t="str">
        <f t="shared" si="139"/>
        <v/>
      </c>
    </row>
    <row r="4447" spans="2:11" ht="18" customHeight="1">
      <c r="B4447" s="16" t="str">
        <f>IF('6.標準時間'!$B4447="","",'6.標準時間'!B4447)</f>
        <v/>
      </c>
      <c r="C4447" s="16" t="str">
        <f>IF('6.標準時間'!$C4447="","",'6.標準時間'!C4447)</f>
        <v/>
      </c>
      <c r="D4447" s="16" t="str">
        <f>IF('6.標準時間'!$C4447="","",'6.標準時間'!E4447)</f>
        <v/>
      </c>
      <c r="E4447" s="171" t="str">
        <f>IF('6.標準時間'!$C4447="","",'6.標準時間'!F4447)</f>
        <v/>
      </c>
      <c r="F4447" s="15" t="str">
        <f t="shared" si="138"/>
        <v/>
      </c>
      <c r="G4447" s="142" t="str">
        <f>IF('6.標準時間'!$C4447="","",'6.標準時間'!H4447)</f>
        <v/>
      </c>
      <c r="H4447" s="142" t="str">
        <f>IF('6.標準時間'!$C4447="","",'6.標準時間'!I4447)</f>
        <v/>
      </c>
      <c r="I4447" s="107" t="str">
        <f>IF(C4447="","",VLOOKUP($C4447,'7.工程別レート'!$C$6:$E$501,3,FALSE))</f>
        <v/>
      </c>
      <c r="J4447" s="108" t="str">
        <f>IF(C4447="","",VLOOKUP($C4447,'7.工程別レート'!$C$6:$E$501,2,FALSE))</f>
        <v/>
      </c>
      <c r="K4447" s="195" t="str">
        <f t="shared" si="139"/>
        <v/>
      </c>
    </row>
    <row r="4448" spans="2:11" ht="18" customHeight="1">
      <c r="B4448" s="16" t="str">
        <f>IF('6.標準時間'!$B4448="","",'6.標準時間'!B4448)</f>
        <v/>
      </c>
      <c r="C4448" s="16" t="str">
        <f>IF('6.標準時間'!$C4448="","",'6.標準時間'!C4448)</f>
        <v/>
      </c>
      <c r="D4448" s="16" t="str">
        <f>IF('6.標準時間'!$C4448="","",'6.標準時間'!E4448)</f>
        <v/>
      </c>
      <c r="E4448" s="171" t="str">
        <f>IF('6.標準時間'!$C4448="","",'6.標準時間'!F4448)</f>
        <v/>
      </c>
      <c r="F4448" s="15" t="str">
        <f t="shared" si="138"/>
        <v/>
      </c>
      <c r="G4448" s="142" t="str">
        <f>IF('6.標準時間'!$C4448="","",'6.標準時間'!H4448)</f>
        <v/>
      </c>
      <c r="H4448" s="142" t="str">
        <f>IF('6.標準時間'!$C4448="","",'6.標準時間'!I4448)</f>
        <v/>
      </c>
      <c r="I4448" s="107" t="str">
        <f>IF(C4448="","",VLOOKUP($C4448,'7.工程別レート'!$C$6:$E$501,3,FALSE))</f>
        <v/>
      </c>
      <c r="J4448" s="108" t="str">
        <f>IF(C4448="","",VLOOKUP($C4448,'7.工程別レート'!$C$6:$E$501,2,FALSE))</f>
        <v/>
      </c>
      <c r="K4448" s="195" t="str">
        <f t="shared" si="139"/>
        <v/>
      </c>
    </row>
    <row r="4449" spans="2:11" ht="18" customHeight="1">
      <c r="B4449" s="16" t="str">
        <f>IF('6.標準時間'!$B4449="","",'6.標準時間'!B4449)</f>
        <v/>
      </c>
      <c r="C4449" s="16" t="str">
        <f>IF('6.標準時間'!$C4449="","",'6.標準時間'!C4449)</f>
        <v/>
      </c>
      <c r="D4449" s="16" t="str">
        <f>IF('6.標準時間'!$C4449="","",'6.標準時間'!E4449)</f>
        <v/>
      </c>
      <c r="E4449" s="171" t="str">
        <f>IF('6.標準時間'!$C4449="","",'6.標準時間'!F4449)</f>
        <v/>
      </c>
      <c r="F4449" s="15" t="str">
        <f t="shared" si="138"/>
        <v/>
      </c>
      <c r="G4449" s="142" t="str">
        <f>IF('6.標準時間'!$C4449="","",'6.標準時間'!H4449)</f>
        <v/>
      </c>
      <c r="H4449" s="142" t="str">
        <f>IF('6.標準時間'!$C4449="","",'6.標準時間'!I4449)</f>
        <v/>
      </c>
      <c r="I4449" s="107" t="str">
        <f>IF(C4449="","",VLOOKUP($C4449,'7.工程別レート'!$C$6:$E$501,3,FALSE))</f>
        <v/>
      </c>
      <c r="J4449" s="108" t="str">
        <f>IF(C4449="","",VLOOKUP($C4449,'7.工程別レート'!$C$6:$E$501,2,FALSE))</f>
        <v/>
      </c>
      <c r="K4449" s="195" t="str">
        <f t="shared" si="139"/>
        <v/>
      </c>
    </row>
    <row r="4450" spans="2:11" ht="18" customHeight="1">
      <c r="B4450" s="16" t="str">
        <f>IF('6.標準時間'!$B4450="","",'6.標準時間'!B4450)</f>
        <v/>
      </c>
      <c r="C4450" s="16" t="str">
        <f>IF('6.標準時間'!$C4450="","",'6.標準時間'!C4450)</f>
        <v/>
      </c>
      <c r="D4450" s="16" t="str">
        <f>IF('6.標準時間'!$C4450="","",'6.標準時間'!E4450)</f>
        <v/>
      </c>
      <c r="E4450" s="171" t="str">
        <f>IF('6.標準時間'!$C4450="","",'6.標準時間'!F4450)</f>
        <v/>
      </c>
      <c r="F4450" s="15" t="str">
        <f t="shared" si="138"/>
        <v/>
      </c>
      <c r="G4450" s="142" t="str">
        <f>IF('6.標準時間'!$C4450="","",'6.標準時間'!H4450)</f>
        <v/>
      </c>
      <c r="H4450" s="142" t="str">
        <f>IF('6.標準時間'!$C4450="","",'6.標準時間'!I4450)</f>
        <v/>
      </c>
      <c r="I4450" s="107" t="str">
        <f>IF(C4450="","",VLOOKUP($C4450,'7.工程別レート'!$C$6:$E$501,3,FALSE))</f>
        <v/>
      </c>
      <c r="J4450" s="108" t="str">
        <f>IF(C4450="","",VLOOKUP($C4450,'7.工程別レート'!$C$6:$E$501,2,FALSE))</f>
        <v/>
      </c>
      <c r="K4450" s="195" t="str">
        <f t="shared" si="139"/>
        <v/>
      </c>
    </row>
    <row r="4451" spans="2:11" ht="18" customHeight="1">
      <c r="B4451" s="16" t="str">
        <f>IF('6.標準時間'!$B4451="","",'6.標準時間'!B4451)</f>
        <v/>
      </c>
      <c r="C4451" s="16" t="str">
        <f>IF('6.標準時間'!$C4451="","",'6.標準時間'!C4451)</f>
        <v/>
      </c>
      <c r="D4451" s="16" t="str">
        <f>IF('6.標準時間'!$C4451="","",'6.標準時間'!E4451)</f>
        <v/>
      </c>
      <c r="E4451" s="171" t="str">
        <f>IF('6.標準時間'!$C4451="","",'6.標準時間'!F4451)</f>
        <v/>
      </c>
      <c r="F4451" s="15" t="str">
        <f t="shared" si="138"/>
        <v/>
      </c>
      <c r="G4451" s="142" t="str">
        <f>IF('6.標準時間'!$C4451="","",'6.標準時間'!H4451)</f>
        <v/>
      </c>
      <c r="H4451" s="142" t="str">
        <f>IF('6.標準時間'!$C4451="","",'6.標準時間'!I4451)</f>
        <v/>
      </c>
      <c r="I4451" s="107" t="str">
        <f>IF(C4451="","",VLOOKUP($C4451,'7.工程別レート'!$C$6:$E$501,3,FALSE))</f>
        <v/>
      </c>
      <c r="J4451" s="108" t="str">
        <f>IF(C4451="","",VLOOKUP($C4451,'7.工程別レート'!$C$6:$E$501,2,FALSE))</f>
        <v/>
      </c>
      <c r="K4451" s="195" t="str">
        <f t="shared" si="139"/>
        <v/>
      </c>
    </row>
    <row r="4452" spans="2:11" ht="18" customHeight="1">
      <c r="B4452" s="16" t="str">
        <f>IF('6.標準時間'!$B4452="","",'6.標準時間'!B4452)</f>
        <v/>
      </c>
      <c r="C4452" s="16" t="str">
        <f>IF('6.標準時間'!$C4452="","",'6.標準時間'!C4452)</f>
        <v/>
      </c>
      <c r="D4452" s="16" t="str">
        <f>IF('6.標準時間'!$C4452="","",'6.標準時間'!E4452)</f>
        <v/>
      </c>
      <c r="E4452" s="171" t="str">
        <f>IF('6.標準時間'!$C4452="","",'6.標準時間'!F4452)</f>
        <v/>
      </c>
      <c r="F4452" s="15" t="str">
        <f t="shared" si="138"/>
        <v/>
      </c>
      <c r="G4452" s="142" t="str">
        <f>IF('6.標準時間'!$C4452="","",'6.標準時間'!H4452)</f>
        <v/>
      </c>
      <c r="H4452" s="142" t="str">
        <f>IF('6.標準時間'!$C4452="","",'6.標準時間'!I4452)</f>
        <v/>
      </c>
      <c r="I4452" s="107" t="str">
        <f>IF(C4452="","",VLOOKUP($C4452,'7.工程別レート'!$C$6:$E$501,3,FALSE))</f>
        <v/>
      </c>
      <c r="J4452" s="108" t="str">
        <f>IF(C4452="","",VLOOKUP($C4452,'7.工程別レート'!$C$6:$E$501,2,FALSE))</f>
        <v/>
      </c>
      <c r="K4452" s="195" t="str">
        <f t="shared" si="139"/>
        <v/>
      </c>
    </row>
    <row r="4453" spans="2:11" ht="18" customHeight="1">
      <c r="B4453" s="16" t="str">
        <f>IF('6.標準時間'!$B4453="","",'6.標準時間'!B4453)</f>
        <v/>
      </c>
      <c r="C4453" s="16" t="str">
        <f>IF('6.標準時間'!$C4453="","",'6.標準時間'!C4453)</f>
        <v/>
      </c>
      <c r="D4453" s="16" t="str">
        <f>IF('6.標準時間'!$C4453="","",'6.標準時間'!E4453)</f>
        <v/>
      </c>
      <c r="E4453" s="171" t="str">
        <f>IF('6.標準時間'!$C4453="","",'6.標準時間'!F4453)</f>
        <v/>
      </c>
      <c r="F4453" s="15" t="str">
        <f t="shared" si="138"/>
        <v/>
      </c>
      <c r="G4453" s="142" t="str">
        <f>IF('6.標準時間'!$C4453="","",'6.標準時間'!H4453)</f>
        <v/>
      </c>
      <c r="H4453" s="142" t="str">
        <f>IF('6.標準時間'!$C4453="","",'6.標準時間'!I4453)</f>
        <v/>
      </c>
      <c r="I4453" s="107" t="str">
        <f>IF(C4453="","",VLOOKUP($C4453,'7.工程別レート'!$C$6:$E$501,3,FALSE))</f>
        <v/>
      </c>
      <c r="J4453" s="108" t="str">
        <f>IF(C4453="","",VLOOKUP($C4453,'7.工程別レート'!$C$6:$E$501,2,FALSE))</f>
        <v/>
      </c>
      <c r="K4453" s="195" t="str">
        <f t="shared" si="139"/>
        <v/>
      </c>
    </row>
    <row r="4454" spans="2:11" ht="18" customHeight="1">
      <c r="B4454" s="16" t="str">
        <f>IF('6.標準時間'!$B4454="","",'6.標準時間'!B4454)</f>
        <v/>
      </c>
      <c r="C4454" s="16" t="str">
        <f>IF('6.標準時間'!$C4454="","",'6.標準時間'!C4454)</f>
        <v/>
      </c>
      <c r="D4454" s="16" t="str">
        <f>IF('6.標準時間'!$C4454="","",'6.標準時間'!E4454)</f>
        <v/>
      </c>
      <c r="E4454" s="171" t="str">
        <f>IF('6.標準時間'!$C4454="","",'6.標準時間'!F4454)</f>
        <v/>
      </c>
      <c r="F4454" s="15" t="str">
        <f t="shared" si="138"/>
        <v/>
      </c>
      <c r="G4454" s="142" t="str">
        <f>IF('6.標準時間'!$C4454="","",'6.標準時間'!H4454)</f>
        <v/>
      </c>
      <c r="H4454" s="142" t="str">
        <f>IF('6.標準時間'!$C4454="","",'6.標準時間'!I4454)</f>
        <v/>
      </c>
      <c r="I4454" s="107" t="str">
        <f>IF(C4454="","",VLOOKUP($C4454,'7.工程別レート'!$C$6:$E$501,3,FALSE))</f>
        <v/>
      </c>
      <c r="J4454" s="108" t="str">
        <f>IF(C4454="","",VLOOKUP($C4454,'7.工程別レート'!$C$6:$E$501,2,FALSE))</f>
        <v/>
      </c>
      <c r="K4454" s="195" t="str">
        <f t="shared" si="139"/>
        <v/>
      </c>
    </row>
    <row r="4455" spans="2:11" ht="18" customHeight="1">
      <c r="B4455" s="16" t="str">
        <f>IF('6.標準時間'!$B4455="","",'6.標準時間'!B4455)</f>
        <v/>
      </c>
      <c r="C4455" s="16" t="str">
        <f>IF('6.標準時間'!$C4455="","",'6.標準時間'!C4455)</f>
        <v/>
      </c>
      <c r="D4455" s="16" t="str">
        <f>IF('6.標準時間'!$C4455="","",'6.標準時間'!E4455)</f>
        <v/>
      </c>
      <c r="E4455" s="171" t="str">
        <f>IF('6.標準時間'!$C4455="","",'6.標準時間'!F4455)</f>
        <v/>
      </c>
      <c r="F4455" s="15" t="str">
        <f t="shared" si="138"/>
        <v/>
      </c>
      <c r="G4455" s="142" t="str">
        <f>IF('6.標準時間'!$C4455="","",'6.標準時間'!H4455)</f>
        <v/>
      </c>
      <c r="H4455" s="142" t="str">
        <f>IF('6.標準時間'!$C4455="","",'6.標準時間'!I4455)</f>
        <v/>
      </c>
      <c r="I4455" s="107" t="str">
        <f>IF(C4455="","",VLOOKUP($C4455,'7.工程別レート'!$C$6:$E$501,3,FALSE))</f>
        <v/>
      </c>
      <c r="J4455" s="108" t="str">
        <f>IF(C4455="","",VLOOKUP($C4455,'7.工程別レート'!$C$6:$E$501,2,FALSE))</f>
        <v/>
      </c>
      <c r="K4455" s="195" t="str">
        <f t="shared" si="139"/>
        <v/>
      </c>
    </row>
    <row r="4456" spans="2:11" ht="18" customHeight="1">
      <c r="B4456" s="16" t="str">
        <f>IF('6.標準時間'!$B4456="","",'6.標準時間'!B4456)</f>
        <v/>
      </c>
      <c r="C4456" s="16" t="str">
        <f>IF('6.標準時間'!$C4456="","",'6.標準時間'!C4456)</f>
        <v/>
      </c>
      <c r="D4456" s="16" t="str">
        <f>IF('6.標準時間'!$C4456="","",'6.標準時間'!E4456)</f>
        <v/>
      </c>
      <c r="E4456" s="171" t="str">
        <f>IF('6.標準時間'!$C4456="","",'6.標準時間'!F4456)</f>
        <v/>
      </c>
      <c r="F4456" s="15" t="str">
        <f t="shared" si="138"/>
        <v/>
      </c>
      <c r="G4456" s="142" t="str">
        <f>IF('6.標準時間'!$C4456="","",'6.標準時間'!H4456)</f>
        <v/>
      </c>
      <c r="H4456" s="142" t="str">
        <f>IF('6.標準時間'!$C4456="","",'6.標準時間'!I4456)</f>
        <v/>
      </c>
      <c r="I4456" s="107" t="str">
        <f>IF(C4456="","",VLOOKUP($C4456,'7.工程別レート'!$C$6:$E$501,3,FALSE))</f>
        <v/>
      </c>
      <c r="J4456" s="108" t="str">
        <f>IF(C4456="","",VLOOKUP($C4456,'7.工程別レート'!$C$6:$E$501,2,FALSE))</f>
        <v/>
      </c>
      <c r="K4456" s="195" t="str">
        <f t="shared" si="139"/>
        <v/>
      </c>
    </row>
    <row r="4457" spans="2:11" ht="18" customHeight="1">
      <c r="B4457" s="16" t="str">
        <f>IF('6.標準時間'!$B4457="","",'6.標準時間'!B4457)</f>
        <v/>
      </c>
      <c r="C4457" s="16" t="str">
        <f>IF('6.標準時間'!$C4457="","",'6.標準時間'!C4457)</f>
        <v/>
      </c>
      <c r="D4457" s="16" t="str">
        <f>IF('6.標準時間'!$C4457="","",'6.標準時間'!E4457)</f>
        <v/>
      </c>
      <c r="E4457" s="171" t="str">
        <f>IF('6.標準時間'!$C4457="","",'6.標準時間'!F4457)</f>
        <v/>
      </c>
      <c r="F4457" s="15" t="str">
        <f t="shared" si="138"/>
        <v/>
      </c>
      <c r="G4457" s="142" t="str">
        <f>IF('6.標準時間'!$C4457="","",'6.標準時間'!H4457)</f>
        <v/>
      </c>
      <c r="H4457" s="142" t="str">
        <f>IF('6.標準時間'!$C4457="","",'6.標準時間'!I4457)</f>
        <v/>
      </c>
      <c r="I4457" s="107" t="str">
        <f>IF(C4457="","",VLOOKUP($C4457,'7.工程別レート'!$C$6:$E$501,3,FALSE))</f>
        <v/>
      </c>
      <c r="J4457" s="108" t="str">
        <f>IF(C4457="","",VLOOKUP($C4457,'7.工程別レート'!$C$6:$E$501,2,FALSE))</f>
        <v/>
      </c>
      <c r="K4457" s="195" t="str">
        <f t="shared" si="139"/>
        <v/>
      </c>
    </row>
    <row r="4458" spans="2:11" ht="18" customHeight="1">
      <c r="B4458" s="16" t="str">
        <f>IF('6.標準時間'!$B4458="","",'6.標準時間'!B4458)</f>
        <v/>
      </c>
      <c r="C4458" s="16" t="str">
        <f>IF('6.標準時間'!$C4458="","",'6.標準時間'!C4458)</f>
        <v/>
      </c>
      <c r="D4458" s="16" t="str">
        <f>IF('6.標準時間'!$C4458="","",'6.標準時間'!E4458)</f>
        <v/>
      </c>
      <c r="E4458" s="171" t="str">
        <f>IF('6.標準時間'!$C4458="","",'6.標準時間'!F4458)</f>
        <v/>
      </c>
      <c r="F4458" s="15" t="str">
        <f t="shared" si="138"/>
        <v/>
      </c>
      <c r="G4458" s="142" t="str">
        <f>IF('6.標準時間'!$C4458="","",'6.標準時間'!H4458)</f>
        <v/>
      </c>
      <c r="H4458" s="142" t="str">
        <f>IF('6.標準時間'!$C4458="","",'6.標準時間'!I4458)</f>
        <v/>
      </c>
      <c r="I4458" s="107" t="str">
        <f>IF(C4458="","",VLOOKUP($C4458,'7.工程別レート'!$C$6:$E$501,3,FALSE))</f>
        <v/>
      </c>
      <c r="J4458" s="108" t="str">
        <f>IF(C4458="","",VLOOKUP($C4458,'7.工程別レート'!$C$6:$E$501,2,FALSE))</f>
        <v/>
      </c>
      <c r="K4458" s="195" t="str">
        <f t="shared" si="139"/>
        <v/>
      </c>
    </row>
    <row r="4459" spans="2:11" ht="18" customHeight="1">
      <c r="B4459" s="16" t="str">
        <f>IF('6.標準時間'!$B4459="","",'6.標準時間'!B4459)</f>
        <v/>
      </c>
      <c r="C4459" s="16" t="str">
        <f>IF('6.標準時間'!$C4459="","",'6.標準時間'!C4459)</f>
        <v/>
      </c>
      <c r="D4459" s="16" t="str">
        <f>IF('6.標準時間'!$C4459="","",'6.標準時間'!E4459)</f>
        <v/>
      </c>
      <c r="E4459" s="171" t="str">
        <f>IF('6.標準時間'!$C4459="","",'6.標準時間'!F4459)</f>
        <v/>
      </c>
      <c r="F4459" s="15" t="str">
        <f t="shared" si="138"/>
        <v/>
      </c>
      <c r="G4459" s="142" t="str">
        <f>IF('6.標準時間'!$C4459="","",'6.標準時間'!H4459)</f>
        <v/>
      </c>
      <c r="H4459" s="142" t="str">
        <f>IF('6.標準時間'!$C4459="","",'6.標準時間'!I4459)</f>
        <v/>
      </c>
      <c r="I4459" s="107" t="str">
        <f>IF(C4459="","",VLOOKUP($C4459,'7.工程別レート'!$C$6:$E$501,3,FALSE))</f>
        <v/>
      </c>
      <c r="J4459" s="108" t="str">
        <f>IF(C4459="","",VLOOKUP($C4459,'7.工程別レート'!$C$6:$E$501,2,FALSE))</f>
        <v/>
      </c>
      <c r="K4459" s="195" t="str">
        <f t="shared" si="139"/>
        <v/>
      </c>
    </row>
    <row r="4460" spans="2:11" ht="18" customHeight="1">
      <c r="B4460" s="16" t="str">
        <f>IF('6.標準時間'!$B4460="","",'6.標準時間'!B4460)</f>
        <v/>
      </c>
      <c r="C4460" s="16" t="str">
        <f>IF('6.標準時間'!$C4460="","",'6.標準時間'!C4460)</f>
        <v/>
      </c>
      <c r="D4460" s="16" t="str">
        <f>IF('6.標準時間'!$C4460="","",'6.標準時間'!E4460)</f>
        <v/>
      </c>
      <c r="E4460" s="171" t="str">
        <f>IF('6.標準時間'!$C4460="","",'6.標準時間'!F4460)</f>
        <v/>
      </c>
      <c r="F4460" s="15" t="str">
        <f t="shared" si="138"/>
        <v/>
      </c>
      <c r="G4460" s="142" t="str">
        <f>IF('6.標準時間'!$C4460="","",'6.標準時間'!H4460)</f>
        <v/>
      </c>
      <c r="H4460" s="142" t="str">
        <f>IF('6.標準時間'!$C4460="","",'6.標準時間'!I4460)</f>
        <v/>
      </c>
      <c r="I4460" s="107" t="str">
        <f>IF(C4460="","",VLOOKUP($C4460,'7.工程別レート'!$C$6:$E$501,3,FALSE))</f>
        <v/>
      </c>
      <c r="J4460" s="108" t="str">
        <f>IF(C4460="","",VLOOKUP($C4460,'7.工程別レート'!$C$6:$E$501,2,FALSE))</f>
        <v/>
      </c>
      <c r="K4460" s="195" t="str">
        <f t="shared" si="139"/>
        <v/>
      </c>
    </row>
    <row r="4461" spans="2:11" ht="18" customHeight="1">
      <c r="B4461" s="16" t="str">
        <f>IF('6.標準時間'!$B4461="","",'6.標準時間'!B4461)</f>
        <v/>
      </c>
      <c r="C4461" s="16" t="str">
        <f>IF('6.標準時間'!$C4461="","",'6.標準時間'!C4461)</f>
        <v/>
      </c>
      <c r="D4461" s="16" t="str">
        <f>IF('6.標準時間'!$C4461="","",'6.標準時間'!E4461)</f>
        <v/>
      </c>
      <c r="E4461" s="171" t="str">
        <f>IF('6.標準時間'!$C4461="","",'6.標準時間'!F4461)</f>
        <v/>
      </c>
      <c r="F4461" s="15" t="str">
        <f t="shared" si="138"/>
        <v/>
      </c>
      <c r="G4461" s="142" t="str">
        <f>IF('6.標準時間'!$C4461="","",'6.標準時間'!H4461)</f>
        <v/>
      </c>
      <c r="H4461" s="142" t="str">
        <f>IF('6.標準時間'!$C4461="","",'6.標準時間'!I4461)</f>
        <v/>
      </c>
      <c r="I4461" s="107" t="str">
        <f>IF(C4461="","",VLOOKUP($C4461,'7.工程別レート'!$C$6:$E$501,3,FALSE))</f>
        <v/>
      </c>
      <c r="J4461" s="108" t="str">
        <f>IF(C4461="","",VLOOKUP($C4461,'7.工程別レート'!$C$6:$E$501,2,FALSE))</f>
        <v/>
      </c>
      <c r="K4461" s="195" t="str">
        <f t="shared" si="139"/>
        <v/>
      </c>
    </row>
    <row r="4462" spans="2:11" ht="18" customHeight="1">
      <c r="B4462" s="16" t="str">
        <f>IF('6.標準時間'!$B4462="","",'6.標準時間'!B4462)</f>
        <v/>
      </c>
      <c r="C4462" s="16" t="str">
        <f>IF('6.標準時間'!$C4462="","",'6.標準時間'!C4462)</f>
        <v/>
      </c>
      <c r="D4462" s="16" t="str">
        <f>IF('6.標準時間'!$C4462="","",'6.標準時間'!E4462)</f>
        <v/>
      </c>
      <c r="E4462" s="171" t="str">
        <f>IF('6.標準時間'!$C4462="","",'6.標準時間'!F4462)</f>
        <v/>
      </c>
      <c r="F4462" s="15" t="str">
        <f t="shared" si="138"/>
        <v/>
      </c>
      <c r="G4462" s="142" t="str">
        <f>IF('6.標準時間'!$C4462="","",'6.標準時間'!H4462)</f>
        <v/>
      </c>
      <c r="H4462" s="142" t="str">
        <f>IF('6.標準時間'!$C4462="","",'6.標準時間'!I4462)</f>
        <v/>
      </c>
      <c r="I4462" s="107" t="str">
        <f>IF(C4462="","",VLOOKUP($C4462,'7.工程別レート'!$C$6:$E$501,3,FALSE))</f>
        <v/>
      </c>
      <c r="J4462" s="108" t="str">
        <f>IF(C4462="","",VLOOKUP($C4462,'7.工程別レート'!$C$6:$E$501,2,FALSE))</f>
        <v/>
      </c>
      <c r="K4462" s="195" t="str">
        <f t="shared" si="139"/>
        <v/>
      </c>
    </row>
    <row r="4463" spans="2:11" ht="18" customHeight="1">
      <c r="B4463" s="16" t="str">
        <f>IF('6.標準時間'!$B4463="","",'6.標準時間'!B4463)</f>
        <v/>
      </c>
      <c r="C4463" s="16" t="str">
        <f>IF('6.標準時間'!$C4463="","",'6.標準時間'!C4463)</f>
        <v/>
      </c>
      <c r="D4463" s="16" t="str">
        <f>IF('6.標準時間'!$C4463="","",'6.標準時間'!E4463)</f>
        <v/>
      </c>
      <c r="E4463" s="171" t="str">
        <f>IF('6.標準時間'!$C4463="","",'6.標準時間'!F4463)</f>
        <v/>
      </c>
      <c r="F4463" s="15" t="str">
        <f t="shared" si="138"/>
        <v/>
      </c>
      <c r="G4463" s="142" t="str">
        <f>IF('6.標準時間'!$C4463="","",'6.標準時間'!H4463)</f>
        <v/>
      </c>
      <c r="H4463" s="142" t="str">
        <f>IF('6.標準時間'!$C4463="","",'6.標準時間'!I4463)</f>
        <v/>
      </c>
      <c r="I4463" s="107" t="str">
        <f>IF(C4463="","",VLOOKUP($C4463,'7.工程別レート'!$C$6:$E$501,3,FALSE))</f>
        <v/>
      </c>
      <c r="J4463" s="108" t="str">
        <f>IF(C4463="","",VLOOKUP($C4463,'7.工程別レート'!$C$6:$E$501,2,FALSE))</f>
        <v/>
      </c>
      <c r="K4463" s="195" t="str">
        <f t="shared" si="139"/>
        <v/>
      </c>
    </row>
    <row r="4464" spans="2:11" ht="18" customHeight="1">
      <c r="B4464" s="16" t="str">
        <f>IF('6.標準時間'!$B4464="","",'6.標準時間'!B4464)</f>
        <v/>
      </c>
      <c r="C4464" s="16" t="str">
        <f>IF('6.標準時間'!$C4464="","",'6.標準時間'!C4464)</f>
        <v/>
      </c>
      <c r="D4464" s="16" t="str">
        <f>IF('6.標準時間'!$C4464="","",'6.標準時間'!E4464)</f>
        <v/>
      </c>
      <c r="E4464" s="171" t="str">
        <f>IF('6.標準時間'!$C4464="","",'6.標準時間'!F4464)</f>
        <v/>
      </c>
      <c r="F4464" s="15" t="str">
        <f t="shared" si="138"/>
        <v/>
      </c>
      <c r="G4464" s="142" t="str">
        <f>IF('6.標準時間'!$C4464="","",'6.標準時間'!H4464)</f>
        <v/>
      </c>
      <c r="H4464" s="142" t="str">
        <f>IF('6.標準時間'!$C4464="","",'6.標準時間'!I4464)</f>
        <v/>
      </c>
      <c r="I4464" s="107" t="str">
        <f>IF(C4464="","",VLOOKUP($C4464,'7.工程別レート'!$C$6:$E$501,3,FALSE))</f>
        <v/>
      </c>
      <c r="J4464" s="108" t="str">
        <f>IF(C4464="","",VLOOKUP($C4464,'7.工程別レート'!$C$6:$E$501,2,FALSE))</f>
        <v/>
      </c>
      <c r="K4464" s="195" t="str">
        <f t="shared" si="139"/>
        <v/>
      </c>
    </row>
    <row r="4465" spans="2:11" ht="18" customHeight="1">
      <c r="B4465" s="16" t="str">
        <f>IF('6.標準時間'!$B4465="","",'6.標準時間'!B4465)</f>
        <v/>
      </c>
      <c r="C4465" s="16" t="str">
        <f>IF('6.標準時間'!$C4465="","",'6.標準時間'!C4465)</f>
        <v/>
      </c>
      <c r="D4465" s="16" t="str">
        <f>IF('6.標準時間'!$C4465="","",'6.標準時間'!E4465)</f>
        <v/>
      </c>
      <c r="E4465" s="171" t="str">
        <f>IF('6.標準時間'!$C4465="","",'6.標準時間'!F4465)</f>
        <v/>
      </c>
      <c r="F4465" s="15" t="str">
        <f t="shared" si="138"/>
        <v/>
      </c>
      <c r="G4465" s="142" t="str">
        <f>IF('6.標準時間'!$C4465="","",'6.標準時間'!H4465)</f>
        <v/>
      </c>
      <c r="H4465" s="142" t="str">
        <f>IF('6.標準時間'!$C4465="","",'6.標準時間'!I4465)</f>
        <v/>
      </c>
      <c r="I4465" s="107" t="str">
        <f>IF(C4465="","",VLOOKUP($C4465,'7.工程別レート'!$C$6:$E$501,3,FALSE))</f>
        <v/>
      </c>
      <c r="J4465" s="108" t="str">
        <f>IF(C4465="","",VLOOKUP($C4465,'7.工程別レート'!$C$6:$E$501,2,FALSE))</f>
        <v/>
      </c>
      <c r="K4465" s="195" t="str">
        <f t="shared" si="139"/>
        <v/>
      </c>
    </row>
    <row r="4466" spans="2:11" ht="18" customHeight="1">
      <c r="B4466" s="16" t="str">
        <f>IF('6.標準時間'!$B4466="","",'6.標準時間'!B4466)</f>
        <v/>
      </c>
      <c r="C4466" s="16" t="str">
        <f>IF('6.標準時間'!$C4466="","",'6.標準時間'!C4466)</f>
        <v/>
      </c>
      <c r="D4466" s="16" t="str">
        <f>IF('6.標準時間'!$C4466="","",'6.標準時間'!E4466)</f>
        <v/>
      </c>
      <c r="E4466" s="171" t="str">
        <f>IF('6.標準時間'!$C4466="","",'6.標準時間'!F4466)</f>
        <v/>
      </c>
      <c r="F4466" s="15" t="str">
        <f t="shared" si="138"/>
        <v/>
      </c>
      <c r="G4466" s="142" t="str">
        <f>IF('6.標準時間'!$C4466="","",'6.標準時間'!H4466)</f>
        <v/>
      </c>
      <c r="H4466" s="142" t="str">
        <f>IF('6.標準時間'!$C4466="","",'6.標準時間'!I4466)</f>
        <v/>
      </c>
      <c r="I4466" s="107" t="str">
        <f>IF(C4466="","",VLOOKUP($C4466,'7.工程別レート'!$C$6:$E$501,3,FALSE))</f>
        <v/>
      </c>
      <c r="J4466" s="108" t="str">
        <f>IF(C4466="","",VLOOKUP($C4466,'7.工程別レート'!$C$6:$E$501,2,FALSE))</f>
        <v/>
      </c>
      <c r="K4466" s="195" t="str">
        <f t="shared" si="139"/>
        <v/>
      </c>
    </row>
    <row r="4467" spans="2:11" ht="18" customHeight="1">
      <c r="B4467" s="16" t="str">
        <f>IF('6.標準時間'!$B4467="","",'6.標準時間'!B4467)</f>
        <v/>
      </c>
      <c r="C4467" s="16" t="str">
        <f>IF('6.標準時間'!$C4467="","",'6.標準時間'!C4467)</f>
        <v/>
      </c>
      <c r="D4467" s="16" t="str">
        <f>IF('6.標準時間'!$C4467="","",'6.標準時間'!E4467)</f>
        <v/>
      </c>
      <c r="E4467" s="171" t="str">
        <f>IF('6.標準時間'!$C4467="","",'6.標準時間'!F4467)</f>
        <v/>
      </c>
      <c r="F4467" s="15" t="str">
        <f t="shared" si="138"/>
        <v/>
      </c>
      <c r="G4467" s="142" t="str">
        <f>IF('6.標準時間'!$C4467="","",'6.標準時間'!H4467)</f>
        <v/>
      </c>
      <c r="H4467" s="142" t="str">
        <f>IF('6.標準時間'!$C4467="","",'6.標準時間'!I4467)</f>
        <v/>
      </c>
      <c r="I4467" s="107" t="str">
        <f>IF(C4467="","",VLOOKUP($C4467,'7.工程別レート'!$C$6:$E$501,3,FALSE))</f>
        <v/>
      </c>
      <c r="J4467" s="108" t="str">
        <f>IF(C4467="","",VLOOKUP($C4467,'7.工程別レート'!$C$6:$E$501,2,FALSE))</f>
        <v/>
      </c>
      <c r="K4467" s="195" t="str">
        <f t="shared" si="139"/>
        <v/>
      </c>
    </row>
    <row r="4468" spans="2:11" ht="18" customHeight="1">
      <c r="B4468" s="16" t="str">
        <f>IF('6.標準時間'!$B4468="","",'6.標準時間'!B4468)</f>
        <v/>
      </c>
      <c r="C4468" s="16" t="str">
        <f>IF('6.標準時間'!$C4468="","",'6.標準時間'!C4468)</f>
        <v/>
      </c>
      <c r="D4468" s="16" t="str">
        <f>IF('6.標準時間'!$C4468="","",'6.標準時間'!E4468)</f>
        <v/>
      </c>
      <c r="E4468" s="171" t="str">
        <f>IF('6.標準時間'!$C4468="","",'6.標準時間'!F4468)</f>
        <v/>
      </c>
      <c r="F4468" s="15" t="str">
        <f t="shared" si="138"/>
        <v/>
      </c>
      <c r="G4468" s="142" t="str">
        <f>IF('6.標準時間'!$C4468="","",'6.標準時間'!H4468)</f>
        <v/>
      </c>
      <c r="H4468" s="142" t="str">
        <f>IF('6.標準時間'!$C4468="","",'6.標準時間'!I4468)</f>
        <v/>
      </c>
      <c r="I4468" s="107" t="str">
        <f>IF(C4468="","",VLOOKUP($C4468,'7.工程別レート'!$C$6:$E$501,3,FALSE))</f>
        <v/>
      </c>
      <c r="J4468" s="108" t="str">
        <f>IF(C4468="","",VLOOKUP($C4468,'7.工程別レート'!$C$6:$E$501,2,FALSE))</f>
        <v/>
      </c>
      <c r="K4468" s="195" t="str">
        <f t="shared" si="139"/>
        <v/>
      </c>
    </row>
    <row r="4469" spans="2:11" ht="18" customHeight="1">
      <c r="B4469" s="16" t="str">
        <f>IF('6.標準時間'!$B4469="","",'6.標準時間'!B4469)</f>
        <v/>
      </c>
      <c r="C4469" s="16" t="str">
        <f>IF('6.標準時間'!$C4469="","",'6.標準時間'!C4469)</f>
        <v/>
      </c>
      <c r="D4469" s="16" t="str">
        <f>IF('6.標準時間'!$C4469="","",'6.標準時間'!E4469)</f>
        <v/>
      </c>
      <c r="E4469" s="171" t="str">
        <f>IF('6.標準時間'!$C4469="","",'6.標準時間'!F4469)</f>
        <v/>
      </c>
      <c r="F4469" s="15" t="str">
        <f t="shared" si="138"/>
        <v/>
      </c>
      <c r="G4469" s="142" t="str">
        <f>IF('6.標準時間'!$C4469="","",'6.標準時間'!H4469)</f>
        <v/>
      </c>
      <c r="H4469" s="142" t="str">
        <f>IF('6.標準時間'!$C4469="","",'6.標準時間'!I4469)</f>
        <v/>
      </c>
      <c r="I4469" s="107" t="str">
        <f>IF(C4469="","",VLOOKUP($C4469,'7.工程別レート'!$C$6:$E$501,3,FALSE))</f>
        <v/>
      </c>
      <c r="J4469" s="108" t="str">
        <f>IF(C4469="","",VLOOKUP($C4469,'7.工程別レート'!$C$6:$E$501,2,FALSE))</f>
        <v/>
      </c>
      <c r="K4469" s="195" t="str">
        <f t="shared" si="139"/>
        <v/>
      </c>
    </row>
    <row r="4470" spans="2:11" ht="18" customHeight="1">
      <c r="B4470" s="16" t="str">
        <f>IF('6.標準時間'!$B4470="","",'6.標準時間'!B4470)</f>
        <v/>
      </c>
      <c r="C4470" s="16" t="str">
        <f>IF('6.標準時間'!$C4470="","",'6.標準時間'!C4470)</f>
        <v/>
      </c>
      <c r="D4470" s="16" t="str">
        <f>IF('6.標準時間'!$C4470="","",'6.標準時間'!E4470)</f>
        <v/>
      </c>
      <c r="E4470" s="171" t="str">
        <f>IF('6.標準時間'!$C4470="","",'6.標準時間'!F4470)</f>
        <v/>
      </c>
      <c r="F4470" s="15" t="str">
        <f t="shared" si="138"/>
        <v/>
      </c>
      <c r="G4470" s="142" t="str">
        <f>IF('6.標準時間'!$C4470="","",'6.標準時間'!H4470)</f>
        <v/>
      </c>
      <c r="H4470" s="142" t="str">
        <f>IF('6.標準時間'!$C4470="","",'6.標準時間'!I4470)</f>
        <v/>
      </c>
      <c r="I4470" s="107" t="str">
        <f>IF(C4470="","",VLOOKUP($C4470,'7.工程別レート'!$C$6:$E$501,3,FALSE))</f>
        <v/>
      </c>
      <c r="J4470" s="108" t="str">
        <f>IF(C4470="","",VLOOKUP($C4470,'7.工程別レート'!$C$6:$E$501,2,FALSE))</f>
        <v/>
      </c>
      <c r="K4470" s="195" t="str">
        <f t="shared" si="139"/>
        <v/>
      </c>
    </row>
    <row r="4471" spans="2:11" ht="18" customHeight="1">
      <c r="B4471" s="16" t="str">
        <f>IF('6.標準時間'!$B4471="","",'6.標準時間'!B4471)</f>
        <v/>
      </c>
      <c r="C4471" s="16" t="str">
        <f>IF('6.標準時間'!$C4471="","",'6.標準時間'!C4471)</f>
        <v/>
      </c>
      <c r="D4471" s="16" t="str">
        <f>IF('6.標準時間'!$C4471="","",'6.標準時間'!E4471)</f>
        <v/>
      </c>
      <c r="E4471" s="171" t="str">
        <f>IF('6.標準時間'!$C4471="","",'6.標準時間'!F4471)</f>
        <v/>
      </c>
      <c r="F4471" s="15" t="str">
        <f t="shared" si="138"/>
        <v/>
      </c>
      <c r="G4471" s="142" t="str">
        <f>IF('6.標準時間'!$C4471="","",'6.標準時間'!H4471)</f>
        <v/>
      </c>
      <c r="H4471" s="142" t="str">
        <f>IF('6.標準時間'!$C4471="","",'6.標準時間'!I4471)</f>
        <v/>
      </c>
      <c r="I4471" s="107" t="str">
        <f>IF(C4471="","",VLOOKUP($C4471,'7.工程別レート'!$C$6:$E$501,3,FALSE))</f>
        <v/>
      </c>
      <c r="J4471" s="108" t="str">
        <f>IF(C4471="","",VLOOKUP($C4471,'7.工程別レート'!$C$6:$E$501,2,FALSE))</f>
        <v/>
      </c>
      <c r="K4471" s="195" t="str">
        <f t="shared" si="139"/>
        <v/>
      </c>
    </row>
    <row r="4472" spans="2:11" ht="18" customHeight="1">
      <c r="B4472" s="16" t="str">
        <f>IF('6.標準時間'!$B4472="","",'6.標準時間'!B4472)</f>
        <v/>
      </c>
      <c r="C4472" s="16" t="str">
        <f>IF('6.標準時間'!$C4472="","",'6.標準時間'!C4472)</f>
        <v/>
      </c>
      <c r="D4472" s="16" t="str">
        <f>IF('6.標準時間'!$C4472="","",'6.標準時間'!E4472)</f>
        <v/>
      </c>
      <c r="E4472" s="171" t="str">
        <f>IF('6.標準時間'!$C4472="","",'6.標準時間'!F4472)</f>
        <v/>
      </c>
      <c r="F4472" s="15" t="str">
        <f t="shared" si="138"/>
        <v/>
      </c>
      <c r="G4472" s="142" t="str">
        <f>IF('6.標準時間'!$C4472="","",'6.標準時間'!H4472)</f>
        <v/>
      </c>
      <c r="H4472" s="142" t="str">
        <f>IF('6.標準時間'!$C4472="","",'6.標準時間'!I4472)</f>
        <v/>
      </c>
      <c r="I4472" s="107" t="str">
        <f>IF(C4472="","",VLOOKUP($C4472,'7.工程別レート'!$C$6:$E$501,3,FALSE))</f>
        <v/>
      </c>
      <c r="J4472" s="108" t="str">
        <f>IF(C4472="","",VLOOKUP($C4472,'7.工程別レート'!$C$6:$E$501,2,FALSE))</f>
        <v/>
      </c>
      <c r="K4472" s="195" t="str">
        <f t="shared" si="139"/>
        <v/>
      </c>
    </row>
    <row r="4473" spans="2:11" ht="18" customHeight="1">
      <c r="B4473" s="16" t="str">
        <f>IF('6.標準時間'!$B4473="","",'6.標準時間'!B4473)</f>
        <v/>
      </c>
      <c r="C4473" s="16" t="str">
        <f>IF('6.標準時間'!$C4473="","",'6.標準時間'!C4473)</f>
        <v/>
      </c>
      <c r="D4473" s="16" t="str">
        <f>IF('6.標準時間'!$C4473="","",'6.標準時間'!E4473)</f>
        <v/>
      </c>
      <c r="E4473" s="171" t="str">
        <f>IF('6.標準時間'!$C4473="","",'6.標準時間'!F4473)</f>
        <v/>
      </c>
      <c r="F4473" s="15" t="str">
        <f t="shared" si="138"/>
        <v/>
      </c>
      <c r="G4473" s="142" t="str">
        <f>IF('6.標準時間'!$C4473="","",'6.標準時間'!H4473)</f>
        <v/>
      </c>
      <c r="H4473" s="142" t="str">
        <f>IF('6.標準時間'!$C4473="","",'6.標準時間'!I4473)</f>
        <v/>
      </c>
      <c r="I4473" s="107" t="str">
        <f>IF(C4473="","",VLOOKUP($C4473,'7.工程別レート'!$C$6:$E$501,3,FALSE))</f>
        <v/>
      </c>
      <c r="J4473" s="108" t="str">
        <f>IF(C4473="","",VLOOKUP($C4473,'7.工程別レート'!$C$6:$E$501,2,FALSE))</f>
        <v/>
      </c>
      <c r="K4473" s="195" t="str">
        <f t="shared" si="139"/>
        <v/>
      </c>
    </row>
    <row r="4474" spans="2:11" ht="18" customHeight="1">
      <c r="B4474" s="16" t="str">
        <f>IF('6.標準時間'!$B4474="","",'6.標準時間'!B4474)</f>
        <v/>
      </c>
      <c r="C4474" s="16" t="str">
        <f>IF('6.標準時間'!$C4474="","",'6.標準時間'!C4474)</f>
        <v/>
      </c>
      <c r="D4474" s="16" t="str">
        <f>IF('6.標準時間'!$C4474="","",'6.標準時間'!E4474)</f>
        <v/>
      </c>
      <c r="E4474" s="171" t="str">
        <f>IF('6.標準時間'!$C4474="","",'6.標準時間'!F4474)</f>
        <v/>
      </c>
      <c r="F4474" s="15" t="str">
        <f t="shared" si="138"/>
        <v/>
      </c>
      <c r="G4474" s="142" t="str">
        <f>IF('6.標準時間'!$C4474="","",'6.標準時間'!H4474)</f>
        <v/>
      </c>
      <c r="H4474" s="142" t="str">
        <f>IF('6.標準時間'!$C4474="","",'6.標準時間'!I4474)</f>
        <v/>
      </c>
      <c r="I4474" s="107" t="str">
        <f>IF(C4474="","",VLOOKUP($C4474,'7.工程別レート'!$C$6:$E$501,3,FALSE))</f>
        <v/>
      </c>
      <c r="J4474" s="108" t="str">
        <f>IF(C4474="","",VLOOKUP($C4474,'7.工程別レート'!$C$6:$E$501,2,FALSE))</f>
        <v/>
      </c>
      <c r="K4474" s="195" t="str">
        <f t="shared" si="139"/>
        <v/>
      </c>
    </row>
    <row r="4475" spans="2:11" ht="18" customHeight="1">
      <c r="B4475" s="16" t="str">
        <f>IF('6.標準時間'!$B4475="","",'6.標準時間'!B4475)</f>
        <v/>
      </c>
      <c r="C4475" s="16" t="str">
        <f>IF('6.標準時間'!$C4475="","",'6.標準時間'!C4475)</f>
        <v/>
      </c>
      <c r="D4475" s="16" t="str">
        <f>IF('6.標準時間'!$C4475="","",'6.標準時間'!E4475)</f>
        <v/>
      </c>
      <c r="E4475" s="171" t="str">
        <f>IF('6.標準時間'!$C4475="","",'6.標準時間'!F4475)</f>
        <v/>
      </c>
      <c r="F4475" s="15" t="str">
        <f t="shared" si="138"/>
        <v/>
      </c>
      <c r="G4475" s="142" t="str">
        <f>IF('6.標準時間'!$C4475="","",'6.標準時間'!H4475)</f>
        <v/>
      </c>
      <c r="H4475" s="142" t="str">
        <f>IF('6.標準時間'!$C4475="","",'6.標準時間'!I4475)</f>
        <v/>
      </c>
      <c r="I4475" s="107" t="str">
        <f>IF(C4475="","",VLOOKUP($C4475,'7.工程別レート'!$C$6:$E$501,3,FALSE))</f>
        <v/>
      </c>
      <c r="J4475" s="108" t="str">
        <f>IF(C4475="","",VLOOKUP($C4475,'7.工程別レート'!$C$6:$E$501,2,FALSE))</f>
        <v/>
      </c>
      <c r="K4475" s="195" t="str">
        <f t="shared" si="139"/>
        <v/>
      </c>
    </row>
    <row r="4476" spans="2:11" ht="18" customHeight="1">
      <c r="B4476" s="16" t="str">
        <f>IF('6.標準時間'!$B4476="","",'6.標準時間'!B4476)</f>
        <v/>
      </c>
      <c r="C4476" s="16" t="str">
        <f>IF('6.標準時間'!$C4476="","",'6.標準時間'!C4476)</f>
        <v/>
      </c>
      <c r="D4476" s="16" t="str">
        <f>IF('6.標準時間'!$C4476="","",'6.標準時間'!E4476)</f>
        <v/>
      </c>
      <c r="E4476" s="171" t="str">
        <f>IF('6.標準時間'!$C4476="","",'6.標準時間'!F4476)</f>
        <v/>
      </c>
      <c r="F4476" s="15" t="str">
        <f t="shared" si="138"/>
        <v/>
      </c>
      <c r="G4476" s="142" t="str">
        <f>IF('6.標準時間'!$C4476="","",'6.標準時間'!H4476)</f>
        <v/>
      </c>
      <c r="H4476" s="142" t="str">
        <f>IF('6.標準時間'!$C4476="","",'6.標準時間'!I4476)</f>
        <v/>
      </c>
      <c r="I4476" s="107" t="str">
        <f>IF(C4476="","",VLOOKUP($C4476,'7.工程別レート'!$C$6:$E$501,3,FALSE))</f>
        <v/>
      </c>
      <c r="J4476" s="108" t="str">
        <f>IF(C4476="","",VLOOKUP($C4476,'7.工程別レート'!$C$6:$E$501,2,FALSE))</f>
        <v/>
      </c>
      <c r="K4476" s="195" t="str">
        <f t="shared" si="139"/>
        <v/>
      </c>
    </row>
    <row r="4477" spans="2:11" ht="18" customHeight="1">
      <c r="B4477" s="16" t="str">
        <f>IF('6.標準時間'!$B4477="","",'6.標準時間'!B4477)</f>
        <v/>
      </c>
      <c r="C4477" s="16" t="str">
        <f>IF('6.標準時間'!$C4477="","",'6.標準時間'!C4477)</f>
        <v/>
      </c>
      <c r="D4477" s="16" t="str">
        <f>IF('6.標準時間'!$C4477="","",'6.標準時間'!E4477)</f>
        <v/>
      </c>
      <c r="E4477" s="171" t="str">
        <f>IF('6.標準時間'!$C4477="","",'6.標準時間'!F4477)</f>
        <v/>
      </c>
      <c r="F4477" s="15" t="str">
        <f t="shared" si="138"/>
        <v/>
      </c>
      <c r="G4477" s="142" t="str">
        <f>IF('6.標準時間'!$C4477="","",'6.標準時間'!H4477)</f>
        <v/>
      </c>
      <c r="H4477" s="142" t="str">
        <f>IF('6.標準時間'!$C4477="","",'6.標準時間'!I4477)</f>
        <v/>
      </c>
      <c r="I4477" s="107" t="str">
        <f>IF(C4477="","",VLOOKUP($C4477,'7.工程別レート'!$C$6:$E$501,3,FALSE))</f>
        <v/>
      </c>
      <c r="J4477" s="108" t="str">
        <f>IF(C4477="","",VLOOKUP($C4477,'7.工程別レート'!$C$6:$E$501,2,FALSE))</f>
        <v/>
      </c>
      <c r="K4477" s="195" t="str">
        <f t="shared" si="139"/>
        <v/>
      </c>
    </row>
    <row r="4478" spans="2:11" ht="18" customHeight="1">
      <c r="B4478" s="16" t="str">
        <f>IF('6.標準時間'!$B4478="","",'6.標準時間'!B4478)</f>
        <v/>
      </c>
      <c r="C4478" s="16" t="str">
        <f>IF('6.標準時間'!$C4478="","",'6.標準時間'!C4478)</f>
        <v/>
      </c>
      <c r="D4478" s="16" t="str">
        <f>IF('6.標準時間'!$C4478="","",'6.標準時間'!E4478)</f>
        <v/>
      </c>
      <c r="E4478" s="171" t="str">
        <f>IF('6.標準時間'!$C4478="","",'6.標準時間'!F4478)</f>
        <v/>
      </c>
      <c r="F4478" s="15" t="str">
        <f t="shared" si="138"/>
        <v/>
      </c>
      <c r="G4478" s="142" t="str">
        <f>IF('6.標準時間'!$C4478="","",'6.標準時間'!H4478)</f>
        <v/>
      </c>
      <c r="H4478" s="142" t="str">
        <f>IF('6.標準時間'!$C4478="","",'6.標準時間'!I4478)</f>
        <v/>
      </c>
      <c r="I4478" s="107" t="str">
        <f>IF(C4478="","",VLOOKUP($C4478,'7.工程別レート'!$C$6:$E$501,3,FALSE))</f>
        <v/>
      </c>
      <c r="J4478" s="108" t="str">
        <f>IF(C4478="","",VLOOKUP($C4478,'7.工程別レート'!$C$6:$E$501,2,FALSE))</f>
        <v/>
      </c>
      <c r="K4478" s="195" t="str">
        <f t="shared" si="139"/>
        <v/>
      </c>
    </row>
    <row r="4479" spans="2:11" ht="18" customHeight="1">
      <c r="B4479" s="16" t="str">
        <f>IF('6.標準時間'!$B4479="","",'6.標準時間'!B4479)</f>
        <v/>
      </c>
      <c r="C4479" s="16" t="str">
        <f>IF('6.標準時間'!$C4479="","",'6.標準時間'!C4479)</f>
        <v/>
      </c>
      <c r="D4479" s="16" t="str">
        <f>IF('6.標準時間'!$C4479="","",'6.標準時間'!E4479)</f>
        <v/>
      </c>
      <c r="E4479" s="171" t="str">
        <f>IF('6.標準時間'!$C4479="","",'6.標準時間'!F4479)</f>
        <v/>
      </c>
      <c r="F4479" s="15" t="str">
        <f t="shared" si="138"/>
        <v/>
      </c>
      <c r="G4479" s="142" t="str">
        <f>IF('6.標準時間'!$C4479="","",'6.標準時間'!H4479)</f>
        <v/>
      </c>
      <c r="H4479" s="142" t="str">
        <f>IF('6.標準時間'!$C4479="","",'6.標準時間'!I4479)</f>
        <v/>
      </c>
      <c r="I4479" s="107" t="str">
        <f>IF(C4479="","",VLOOKUP($C4479,'7.工程別レート'!$C$6:$E$501,3,FALSE))</f>
        <v/>
      </c>
      <c r="J4479" s="108" t="str">
        <f>IF(C4479="","",VLOOKUP($C4479,'7.工程別レート'!$C$6:$E$501,2,FALSE))</f>
        <v/>
      </c>
      <c r="K4479" s="195" t="str">
        <f t="shared" si="139"/>
        <v/>
      </c>
    </row>
    <row r="4480" spans="2:11" ht="18" customHeight="1">
      <c r="B4480" s="16" t="str">
        <f>IF('6.標準時間'!$B4480="","",'6.標準時間'!B4480)</f>
        <v/>
      </c>
      <c r="C4480" s="16" t="str">
        <f>IF('6.標準時間'!$C4480="","",'6.標準時間'!C4480)</f>
        <v/>
      </c>
      <c r="D4480" s="16" t="str">
        <f>IF('6.標準時間'!$C4480="","",'6.標準時間'!E4480)</f>
        <v/>
      </c>
      <c r="E4480" s="171" t="str">
        <f>IF('6.標準時間'!$C4480="","",'6.標準時間'!F4480)</f>
        <v/>
      </c>
      <c r="F4480" s="15" t="str">
        <f t="shared" si="138"/>
        <v/>
      </c>
      <c r="G4480" s="142" t="str">
        <f>IF('6.標準時間'!$C4480="","",'6.標準時間'!H4480)</f>
        <v/>
      </c>
      <c r="H4480" s="142" t="str">
        <f>IF('6.標準時間'!$C4480="","",'6.標準時間'!I4480)</f>
        <v/>
      </c>
      <c r="I4480" s="107" t="str">
        <f>IF(C4480="","",VLOOKUP($C4480,'7.工程別レート'!$C$6:$E$501,3,FALSE))</f>
        <v/>
      </c>
      <c r="J4480" s="108" t="str">
        <f>IF(C4480="","",VLOOKUP($C4480,'7.工程別レート'!$C$6:$E$501,2,FALSE))</f>
        <v/>
      </c>
      <c r="K4480" s="195" t="str">
        <f t="shared" si="139"/>
        <v/>
      </c>
    </row>
    <row r="4481" spans="2:11" ht="18" customHeight="1">
      <c r="B4481" s="16" t="str">
        <f>IF('6.標準時間'!$B4481="","",'6.標準時間'!B4481)</f>
        <v/>
      </c>
      <c r="C4481" s="16" t="str">
        <f>IF('6.標準時間'!$C4481="","",'6.標準時間'!C4481)</f>
        <v/>
      </c>
      <c r="D4481" s="16" t="str">
        <f>IF('6.標準時間'!$C4481="","",'6.標準時間'!E4481)</f>
        <v/>
      </c>
      <c r="E4481" s="171" t="str">
        <f>IF('6.標準時間'!$C4481="","",'6.標準時間'!F4481)</f>
        <v/>
      </c>
      <c r="F4481" s="15" t="str">
        <f t="shared" si="138"/>
        <v/>
      </c>
      <c r="G4481" s="142" t="str">
        <f>IF('6.標準時間'!$C4481="","",'6.標準時間'!H4481)</f>
        <v/>
      </c>
      <c r="H4481" s="142" t="str">
        <f>IF('6.標準時間'!$C4481="","",'6.標準時間'!I4481)</f>
        <v/>
      </c>
      <c r="I4481" s="107" t="str">
        <f>IF(C4481="","",VLOOKUP($C4481,'7.工程別レート'!$C$6:$E$501,3,FALSE))</f>
        <v/>
      </c>
      <c r="J4481" s="108" t="str">
        <f>IF(C4481="","",VLOOKUP($C4481,'7.工程別レート'!$C$6:$E$501,2,FALSE))</f>
        <v/>
      </c>
      <c r="K4481" s="195" t="str">
        <f t="shared" si="139"/>
        <v/>
      </c>
    </row>
    <row r="4482" spans="2:11" ht="18" customHeight="1">
      <c r="B4482" s="16" t="str">
        <f>IF('6.標準時間'!$B4482="","",'6.標準時間'!B4482)</f>
        <v/>
      </c>
      <c r="C4482" s="16" t="str">
        <f>IF('6.標準時間'!$C4482="","",'6.標準時間'!C4482)</f>
        <v/>
      </c>
      <c r="D4482" s="16" t="str">
        <f>IF('6.標準時間'!$C4482="","",'6.標準時間'!E4482)</f>
        <v/>
      </c>
      <c r="E4482" s="171" t="str">
        <f>IF('6.標準時間'!$C4482="","",'6.標準時間'!F4482)</f>
        <v/>
      </c>
      <c r="F4482" s="15" t="str">
        <f t="shared" si="138"/>
        <v/>
      </c>
      <c r="G4482" s="142" t="str">
        <f>IF('6.標準時間'!$C4482="","",'6.標準時間'!H4482)</f>
        <v/>
      </c>
      <c r="H4482" s="142" t="str">
        <f>IF('6.標準時間'!$C4482="","",'6.標準時間'!I4482)</f>
        <v/>
      </c>
      <c r="I4482" s="107" t="str">
        <f>IF(C4482="","",VLOOKUP($C4482,'7.工程別レート'!$C$6:$E$501,3,FALSE))</f>
        <v/>
      </c>
      <c r="J4482" s="108" t="str">
        <f>IF(C4482="","",VLOOKUP($C4482,'7.工程別レート'!$C$6:$E$501,2,FALSE))</f>
        <v/>
      </c>
      <c r="K4482" s="195" t="str">
        <f t="shared" si="139"/>
        <v/>
      </c>
    </row>
    <row r="4483" spans="2:11" ht="18" customHeight="1">
      <c r="B4483" s="16" t="str">
        <f>IF('6.標準時間'!$B4483="","",'6.標準時間'!B4483)</f>
        <v/>
      </c>
      <c r="C4483" s="16" t="str">
        <f>IF('6.標準時間'!$C4483="","",'6.標準時間'!C4483)</f>
        <v/>
      </c>
      <c r="D4483" s="16" t="str">
        <f>IF('6.標準時間'!$C4483="","",'6.標準時間'!E4483)</f>
        <v/>
      </c>
      <c r="E4483" s="171" t="str">
        <f>IF('6.標準時間'!$C4483="","",'6.標準時間'!F4483)</f>
        <v/>
      </c>
      <c r="F4483" s="15" t="str">
        <f t="shared" si="138"/>
        <v/>
      </c>
      <c r="G4483" s="142" t="str">
        <f>IF('6.標準時間'!$C4483="","",'6.標準時間'!H4483)</f>
        <v/>
      </c>
      <c r="H4483" s="142" t="str">
        <f>IF('6.標準時間'!$C4483="","",'6.標準時間'!I4483)</f>
        <v/>
      </c>
      <c r="I4483" s="107" t="str">
        <f>IF(C4483="","",VLOOKUP($C4483,'7.工程別レート'!$C$6:$E$501,3,FALSE))</f>
        <v/>
      </c>
      <c r="J4483" s="108" t="str">
        <f>IF(C4483="","",VLOOKUP($C4483,'7.工程別レート'!$C$6:$E$501,2,FALSE))</f>
        <v/>
      </c>
      <c r="K4483" s="195" t="str">
        <f t="shared" si="139"/>
        <v/>
      </c>
    </row>
    <row r="4484" spans="2:11" ht="18" customHeight="1">
      <c r="B4484" s="16" t="str">
        <f>IF('6.標準時間'!$B4484="","",'6.標準時間'!B4484)</f>
        <v/>
      </c>
      <c r="C4484" s="16" t="str">
        <f>IF('6.標準時間'!$C4484="","",'6.標準時間'!C4484)</f>
        <v/>
      </c>
      <c r="D4484" s="16" t="str">
        <f>IF('6.標準時間'!$C4484="","",'6.標準時間'!E4484)</f>
        <v/>
      </c>
      <c r="E4484" s="171" t="str">
        <f>IF('6.標準時間'!$C4484="","",'6.標準時間'!F4484)</f>
        <v/>
      </c>
      <c r="F4484" s="15" t="str">
        <f t="shared" si="138"/>
        <v/>
      </c>
      <c r="G4484" s="142" t="str">
        <f>IF('6.標準時間'!$C4484="","",'6.標準時間'!H4484)</f>
        <v/>
      </c>
      <c r="H4484" s="142" t="str">
        <f>IF('6.標準時間'!$C4484="","",'6.標準時間'!I4484)</f>
        <v/>
      </c>
      <c r="I4484" s="107" t="str">
        <f>IF(C4484="","",VLOOKUP($C4484,'7.工程別レート'!$C$6:$E$501,3,FALSE))</f>
        <v/>
      </c>
      <c r="J4484" s="108" t="str">
        <f>IF(C4484="","",VLOOKUP($C4484,'7.工程別レート'!$C$6:$E$501,2,FALSE))</f>
        <v/>
      </c>
      <c r="K4484" s="195" t="str">
        <f t="shared" si="139"/>
        <v/>
      </c>
    </row>
    <row r="4485" spans="2:11" ht="18" customHeight="1">
      <c r="B4485" s="16" t="str">
        <f>IF('6.標準時間'!$B4485="","",'6.標準時間'!B4485)</f>
        <v/>
      </c>
      <c r="C4485" s="16" t="str">
        <f>IF('6.標準時間'!$C4485="","",'6.標準時間'!C4485)</f>
        <v/>
      </c>
      <c r="D4485" s="16" t="str">
        <f>IF('6.標準時間'!$C4485="","",'6.標準時間'!E4485)</f>
        <v/>
      </c>
      <c r="E4485" s="171" t="str">
        <f>IF('6.標準時間'!$C4485="","",'6.標準時間'!F4485)</f>
        <v/>
      </c>
      <c r="F4485" s="15" t="str">
        <f t="shared" si="138"/>
        <v/>
      </c>
      <c r="G4485" s="142" t="str">
        <f>IF('6.標準時間'!$C4485="","",'6.標準時間'!H4485)</f>
        <v/>
      </c>
      <c r="H4485" s="142" t="str">
        <f>IF('6.標準時間'!$C4485="","",'6.標準時間'!I4485)</f>
        <v/>
      </c>
      <c r="I4485" s="107" t="str">
        <f>IF(C4485="","",VLOOKUP($C4485,'7.工程別レート'!$C$6:$E$501,3,FALSE))</f>
        <v/>
      </c>
      <c r="J4485" s="108" t="str">
        <f>IF(C4485="","",VLOOKUP($C4485,'7.工程別レート'!$C$6:$E$501,2,FALSE))</f>
        <v/>
      </c>
      <c r="K4485" s="195" t="str">
        <f t="shared" si="139"/>
        <v/>
      </c>
    </row>
    <row r="4486" spans="2:11" ht="18" customHeight="1">
      <c r="B4486" s="16" t="str">
        <f>IF('6.標準時間'!$B4486="","",'6.標準時間'!B4486)</f>
        <v/>
      </c>
      <c r="C4486" s="16" t="str">
        <f>IF('6.標準時間'!$C4486="","",'6.標準時間'!C4486)</f>
        <v/>
      </c>
      <c r="D4486" s="16" t="str">
        <f>IF('6.標準時間'!$C4486="","",'6.標準時間'!E4486)</f>
        <v/>
      </c>
      <c r="E4486" s="171" t="str">
        <f>IF('6.標準時間'!$C4486="","",'6.標準時間'!F4486)</f>
        <v/>
      </c>
      <c r="F4486" s="15" t="str">
        <f t="shared" ref="F4486:F4549" si="140">C4486&amp;D4486</f>
        <v/>
      </c>
      <c r="G4486" s="142" t="str">
        <f>IF('6.標準時間'!$C4486="","",'6.標準時間'!H4486)</f>
        <v/>
      </c>
      <c r="H4486" s="142" t="str">
        <f>IF('6.標準時間'!$C4486="","",'6.標準時間'!I4486)</f>
        <v/>
      </c>
      <c r="I4486" s="107" t="str">
        <f>IF(C4486="","",VLOOKUP($C4486,'7.工程別レート'!$C$6:$E$501,3,FALSE))</f>
        <v/>
      </c>
      <c r="J4486" s="108" t="str">
        <f>IF(C4486="","",VLOOKUP($C4486,'7.工程別レート'!$C$6:$E$501,2,FALSE))</f>
        <v/>
      </c>
      <c r="K4486" s="195" t="str">
        <f t="shared" si="139"/>
        <v/>
      </c>
    </row>
    <row r="4487" spans="2:11" ht="18" customHeight="1">
      <c r="B4487" s="16" t="str">
        <f>IF('6.標準時間'!$B4487="","",'6.標準時間'!B4487)</f>
        <v/>
      </c>
      <c r="C4487" s="16" t="str">
        <f>IF('6.標準時間'!$C4487="","",'6.標準時間'!C4487)</f>
        <v/>
      </c>
      <c r="D4487" s="16" t="str">
        <f>IF('6.標準時間'!$C4487="","",'6.標準時間'!E4487)</f>
        <v/>
      </c>
      <c r="E4487" s="171" t="str">
        <f>IF('6.標準時間'!$C4487="","",'6.標準時間'!F4487)</f>
        <v/>
      </c>
      <c r="F4487" s="15" t="str">
        <f t="shared" si="140"/>
        <v/>
      </c>
      <c r="G4487" s="142" t="str">
        <f>IF('6.標準時間'!$C4487="","",'6.標準時間'!H4487)</f>
        <v/>
      </c>
      <c r="H4487" s="142" t="str">
        <f>IF('6.標準時間'!$C4487="","",'6.標準時間'!I4487)</f>
        <v/>
      </c>
      <c r="I4487" s="107" t="str">
        <f>IF(C4487="","",VLOOKUP($C4487,'7.工程別レート'!$C$6:$E$501,3,FALSE))</f>
        <v/>
      </c>
      <c r="J4487" s="108" t="str">
        <f>IF(C4487="","",VLOOKUP($C4487,'7.工程別レート'!$C$6:$E$501,2,FALSE))</f>
        <v/>
      </c>
      <c r="K4487" s="195" t="str">
        <f t="shared" ref="K4487:K4550" si="141">IF(ISERROR((G4487*I4487)+(H4487*J4487)),"",(G4487*I4487)+(H4487*J4487))</f>
        <v/>
      </c>
    </row>
    <row r="4488" spans="2:11" ht="18" customHeight="1">
      <c r="B4488" s="16" t="str">
        <f>IF('6.標準時間'!$B4488="","",'6.標準時間'!B4488)</f>
        <v/>
      </c>
      <c r="C4488" s="16" t="str">
        <f>IF('6.標準時間'!$C4488="","",'6.標準時間'!C4488)</f>
        <v/>
      </c>
      <c r="D4488" s="16" t="str">
        <f>IF('6.標準時間'!$C4488="","",'6.標準時間'!E4488)</f>
        <v/>
      </c>
      <c r="E4488" s="171" t="str">
        <f>IF('6.標準時間'!$C4488="","",'6.標準時間'!F4488)</f>
        <v/>
      </c>
      <c r="F4488" s="15" t="str">
        <f t="shared" si="140"/>
        <v/>
      </c>
      <c r="G4488" s="142" t="str">
        <f>IF('6.標準時間'!$C4488="","",'6.標準時間'!H4488)</f>
        <v/>
      </c>
      <c r="H4488" s="142" t="str">
        <f>IF('6.標準時間'!$C4488="","",'6.標準時間'!I4488)</f>
        <v/>
      </c>
      <c r="I4488" s="107" t="str">
        <f>IF(C4488="","",VLOOKUP($C4488,'7.工程別レート'!$C$6:$E$501,3,FALSE))</f>
        <v/>
      </c>
      <c r="J4488" s="108" t="str">
        <f>IF(C4488="","",VLOOKUP($C4488,'7.工程別レート'!$C$6:$E$501,2,FALSE))</f>
        <v/>
      </c>
      <c r="K4488" s="195" t="str">
        <f t="shared" si="141"/>
        <v/>
      </c>
    </row>
    <row r="4489" spans="2:11" ht="18" customHeight="1">
      <c r="B4489" s="16" t="str">
        <f>IF('6.標準時間'!$B4489="","",'6.標準時間'!B4489)</f>
        <v/>
      </c>
      <c r="C4489" s="16" t="str">
        <f>IF('6.標準時間'!$C4489="","",'6.標準時間'!C4489)</f>
        <v/>
      </c>
      <c r="D4489" s="16" t="str">
        <f>IF('6.標準時間'!$C4489="","",'6.標準時間'!E4489)</f>
        <v/>
      </c>
      <c r="E4489" s="171" t="str">
        <f>IF('6.標準時間'!$C4489="","",'6.標準時間'!F4489)</f>
        <v/>
      </c>
      <c r="F4489" s="15" t="str">
        <f t="shared" si="140"/>
        <v/>
      </c>
      <c r="G4489" s="142" t="str">
        <f>IF('6.標準時間'!$C4489="","",'6.標準時間'!H4489)</f>
        <v/>
      </c>
      <c r="H4489" s="142" t="str">
        <f>IF('6.標準時間'!$C4489="","",'6.標準時間'!I4489)</f>
        <v/>
      </c>
      <c r="I4489" s="107" t="str">
        <f>IF(C4489="","",VLOOKUP($C4489,'7.工程別レート'!$C$6:$E$501,3,FALSE))</f>
        <v/>
      </c>
      <c r="J4489" s="108" t="str">
        <f>IF(C4489="","",VLOOKUP($C4489,'7.工程別レート'!$C$6:$E$501,2,FALSE))</f>
        <v/>
      </c>
      <c r="K4489" s="195" t="str">
        <f t="shared" si="141"/>
        <v/>
      </c>
    </row>
    <row r="4490" spans="2:11" ht="18" customHeight="1">
      <c r="B4490" s="16" t="str">
        <f>IF('6.標準時間'!$B4490="","",'6.標準時間'!B4490)</f>
        <v/>
      </c>
      <c r="C4490" s="16" t="str">
        <f>IF('6.標準時間'!$C4490="","",'6.標準時間'!C4490)</f>
        <v/>
      </c>
      <c r="D4490" s="16" t="str">
        <f>IF('6.標準時間'!$C4490="","",'6.標準時間'!E4490)</f>
        <v/>
      </c>
      <c r="E4490" s="171" t="str">
        <f>IF('6.標準時間'!$C4490="","",'6.標準時間'!F4490)</f>
        <v/>
      </c>
      <c r="F4490" s="15" t="str">
        <f t="shared" si="140"/>
        <v/>
      </c>
      <c r="G4490" s="142" t="str">
        <f>IF('6.標準時間'!$C4490="","",'6.標準時間'!H4490)</f>
        <v/>
      </c>
      <c r="H4490" s="142" t="str">
        <f>IF('6.標準時間'!$C4490="","",'6.標準時間'!I4490)</f>
        <v/>
      </c>
      <c r="I4490" s="107" t="str">
        <f>IF(C4490="","",VLOOKUP($C4490,'7.工程別レート'!$C$6:$E$501,3,FALSE))</f>
        <v/>
      </c>
      <c r="J4490" s="108" t="str">
        <f>IF(C4490="","",VLOOKUP($C4490,'7.工程別レート'!$C$6:$E$501,2,FALSE))</f>
        <v/>
      </c>
      <c r="K4490" s="195" t="str">
        <f t="shared" si="141"/>
        <v/>
      </c>
    </row>
    <row r="4491" spans="2:11" ht="18" customHeight="1">
      <c r="B4491" s="16" t="str">
        <f>IF('6.標準時間'!$B4491="","",'6.標準時間'!B4491)</f>
        <v/>
      </c>
      <c r="C4491" s="16" t="str">
        <f>IF('6.標準時間'!$C4491="","",'6.標準時間'!C4491)</f>
        <v/>
      </c>
      <c r="D4491" s="16" t="str">
        <f>IF('6.標準時間'!$C4491="","",'6.標準時間'!E4491)</f>
        <v/>
      </c>
      <c r="E4491" s="171" t="str">
        <f>IF('6.標準時間'!$C4491="","",'6.標準時間'!F4491)</f>
        <v/>
      </c>
      <c r="F4491" s="15" t="str">
        <f t="shared" si="140"/>
        <v/>
      </c>
      <c r="G4491" s="142" t="str">
        <f>IF('6.標準時間'!$C4491="","",'6.標準時間'!H4491)</f>
        <v/>
      </c>
      <c r="H4491" s="142" t="str">
        <f>IF('6.標準時間'!$C4491="","",'6.標準時間'!I4491)</f>
        <v/>
      </c>
      <c r="I4491" s="107" t="str">
        <f>IF(C4491="","",VLOOKUP($C4491,'7.工程別レート'!$C$6:$E$501,3,FALSE))</f>
        <v/>
      </c>
      <c r="J4491" s="108" t="str">
        <f>IF(C4491="","",VLOOKUP($C4491,'7.工程別レート'!$C$6:$E$501,2,FALSE))</f>
        <v/>
      </c>
      <c r="K4491" s="195" t="str">
        <f t="shared" si="141"/>
        <v/>
      </c>
    </row>
    <row r="4492" spans="2:11" ht="18" customHeight="1">
      <c r="B4492" s="16" t="str">
        <f>IF('6.標準時間'!$B4492="","",'6.標準時間'!B4492)</f>
        <v/>
      </c>
      <c r="C4492" s="16" t="str">
        <f>IF('6.標準時間'!$C4492="","",'6.標準時間'!C4492)</f>
        <v/>
      </c>
      <c r="D4492" s="16" t="str">
        <f>IF('6.標準時間'!$C4492="","",'6.標準時間'!E4492)</f>
        <v/>
      </c>
      <c r="E4492" s="171" t="str">
        <f>IF('6.標準時間'!$C4492="","",'6.標準時間'!F4492)</f>
        <v/>
      </c>
      <c r="F4492" s="15" t="str">
        <f t="shared" si="140"/>
        <v/>
      </c>
      <c r="G4492" s="142" t="str">
        <f>IF('6.標準時間'!$C4492="","",'6.標準時間'!H4492)</f>
        <v/>
      </c>
      <c r="H4492" s="142" t="str">
        <f>IF('6.標準時間'!$C4492="","",'6.標準時間'!I4492)</f>
        <v/>
      </c>
      <c r="I4492" s="107" t="str">
        <f>IF(C4492="","",VLOOKUP($C4492,'7.工程別レート'!$C$6:$E$501,3,FALSE))</f>
        <v/>
      </c>
      <c r="J4492" s="108" t="str">
        <f>IF(C4492="","",VLOOKUP($C4492,'7.工程別レート'!$C$6:$E$501,2,FALSE))</f>
        <v/>
      </c>
      <c r="K4492" s="195" t="str">
        <f t="shared" si="141"/>
        <v/>
      </c>
    </row>
    <row r="4493" spans="2:11" ht="18" customHeight="1">
      <c r="B4493" s="16" t="str">
        <f>IF('6.標準時間'!$B4493="","",'6.標準時間'!B4493)</f>
        <v/>
      </c>
      <c r="C4493" s="16" t="str">
        <f>IF('6.標準時間'!$C4493="","",'6.標準時間'!C4493)</f>
        <v/>
      </c>
      <c r="D4493" s="16" t="str">
        <f>IF('6.標準時間'!$C4493="","",'6.標準時間'!E4493)</f>
        <v/>
      </c>
      <c r="E4493" s="171" t="str">
        <f>IF('6.標準時間'!$C4493="","",'6.標準時間'!F4493)</f>
        <v/>
      </c>
      <c r="F4493" s="15" t="str">
        <f t="shared" si="140"/>
        <v/>
      </c>
      <c r="G4493" s="142" t="str">
        <f>IF('6.標準時間'!$C4493="","",'6.標準時間'!H4493)</f>
        <v/>
      </c>
      <c r="H4493" s="142" t="str">
        <f>IF('6.標準時間'!$C4493="","",'6.標準時間'!I4493)</f>
        <v/>
      </c>
      <c r="I4493" s="107" t="str">
        <f>IF(C4493="","",VLOOKUP($C4493,'7.工程別レート'!$C$6:$E$501,3,FALSE))</f>
        <v/>
      </c>
      <c r="J4493" s="108" t="str">
        <f>IF(C4493="","",VLOOKUP($C4493,'7.工程別レート'!$C$6:$E$501,2,FALSE))</f>
        <v/>
      </c>
      <c r="K4493" s="195" t="str">
        <f t="shared" si="141"/>
        <v/>
      </c>
    </row>
    <row r="4494" spans="2:11" ht="18" customHeight="1">
      <c r="B4494" s="16" t="str">
        <f>IF('6.標準時間'!$B4494="","",'6.標準時間'!B4494)</f>
        <v/>
      </c>
      <c r="C4494" s="16" t="str">
        <f>IF('6.標準時間'!$C4494="","",'6.標準時間'!C4494)</f>
        <v/>
      </c>
      <c r="D4494" s="16" t="str">
        <f>IF('6.標準時間'!$C4494="","",'6.標準時間'!E4494)</f>
        <v/>
      </c>
      <c r="E4494" s="171" t="str">
        <f>IF('6.標準時間'!$C4494="","",'6.標準時間'!F4494)</f>
        <v/>
      </c>
      <c r="F4494" s="15" t="str">
        <f t="shared" si="140"/>
        <v/>
      </c>
      <c r="G4494" s="142" t="str">
        <f>IF('6.標準時間'!$C4494="","",'6.標準時間'!H4494)</f>
        <v/>
      </c>
      <c r="H4494" s="142" t="str">
        <f>IF('6.標準時間'!$C4494="","",'6.標準時間'!I4494)</f>
        <v/>
      </c>
      <c r="I4494" s="107" t="str">
        <f>IF(C4494="","",VLOOKUP($C4494,'7.工程別レート'!$C$6:$E$501,3,FALSE))</f>
        <v/>
      </c>
      <c r="J4494" s="108" t="str">
        <f>IF(C4494="","",VLOOKUP($C4494,'7.工程別レート'!$C$6:$E$501,2,FALSE))</f>
        <v/>
      </c>
      <c r="K4494" s="195" t="str">
        <f t="shared" si="141"/>
        <v/>
      </c>
    </row>
    <row r="4495" spans="2:11" ht="18" customHeight="1">
      <c r="B4495" s="16" t="str">
        <f>IF('6.標準時間'!$B4495="","",'6.標準時間'!B4495)</f>
        <v/>
      </c>
      <c r="C4495" s="16" t="str">
        <f>IF('6.標準時間'!$C4495="","",'6.標準時間'!C4495)</f>
        <v/>
      </c>
      <c r="D4495" s="16" t="str">
        <f>IF('6.標準時間'!$C4495="","",'6.標準時間'!E4495)</f>
        <v/>
      </c>
      <c r="E4495" s="171" t="str">
        <f>IF('6.標準時間'!$C4495="","",'6.標準時間'!F4495)</f>
        <v/>
      </c>
      <c r="F4495" s="15" t="str">
        <f t="shared" si="140"/>
        <v/>
      </c>
      <c r="G4495" s="142" t="str">
        <f>IF('6.標準時間'!$C4495="","",'6.標準時間'!H4495)</f>
        <v/>
      </c>
      <c r="H4495" s="142" t="str">
        <f>IF('6.標準時間'!$C4495="","",'6.標準時間'!I4495)</f>
        <v/>
      </c>
      <c r="I4495" s="107" t="str">
        <f>IF(C4495="","",VLOOKUP($C4495,'7.工程別レート'!$C$6:$E$501,3,FALSE))</f>
        <v/>
      </c>
      <c r="J4495" s="108" t="str">
        <f>IF(C4495="","",VLOOKUP($C4495,'7.工程別レート'!$C$6:$E$501,2,FALSE))</f>
        <v/>
      </c>
      <c r="K4495" s="195" t="str">
        <f t="shared" si="141"/>
        <v/>
      </c>
    </row>
    <row r="4496" spans="2:11" ht="18" customHeight="1">
      <c r="B4496" s="16" t="str">
        <f>IF('6.標準時間'!$B4496="","",'6.標準時間'!B4496)</f>
        <v/>
      </c>
      <c r="C4496" s="16" t="str">
        <f>IF('6.標準時間'!$C4496="","",'6.標準時間'!C4496)</f>
        <v/>
      </c>
      <c r="D4496" s="16" t="str">
        <f>IF('6.標準時間'!$C4496="","",'6.標準時間'!E4496)</f>
        <v/>
      </c>
      <c r="E4496" s="171" t="str">
        <f>IF('6.標準時間'!$C4496="","",'6.標準時間'!F4496)</f>
        <v/>
      </c>
      <c r="F4496" s="15" t="str">
        <f t="shared" si="140"/>
        <v/>
      </c>
      <c r="G4496" s="142" t="str">
        <f>IF('6.標準時間'!$C4496="","",'6.標準時間'!H4496)</f>
        <v/>
      </c>
      <c r="H4496" s="142" t="str">
        <f>IF('6.標準時間'!$C4496="","",'6.標準時間'!I4496)</f>
        <v/>
      </c>
      <c r="I4496" s="107" t="str">
        <f>IF(C4496="","",VLOOKUP($C4496,'7.工程別レート'!$C$6:$E$501,3,FALSE))</f>
        <v/>
      </c>
      <c r="J4496" s="108" t="str">
        <f>IF(C4496="","",VLOOKUP($C4496,'7.工程別レート'!$C$6:$E$501,2,FALSE))</f>
        <v/>
      </c>
      <c r="K4496" s="195" t="str">
        <f t="shared" si="141"/>
        <v/>
      </c>
    </row>
    <row r="4497" spans="2:11" ht="18" customHeight="1">
      <c r="B4497" s="16" t="str">
        <f>IF('6.標準時間'!$B4497="","",'6.標準時間'!B4497)</f>
        <v/>
      </c>
      <c r="C4497" s="16" t="str">
        <f>IF('6.標準時間'!$C4497="","",'6.標準時間'!C4497)</f>
        <v/>
      </c>
      <c r="D4497" s="16" t="str">
        <f>IF('6.標準時間'!$C4497="","",'6.標準時間'!E4497)</f>
        <v/>
      </c>
      <c r="E4497" s="171" t="str">
        <f>IF('6.標準時間'!$C4497="","",'6.標準時間'!F4497)</f>
        <v/>
      </c>
      <c r="F4497" s="15" t="str">
        <f t="shared" si="140"/>
        <v/>
      </c>
      <c r="G4497" s="142" t="str">
        <f>IF('6.標準時間'!$C4497="","",'6.標準時間'!H4497)</f>
        <v/>
      </c>
      <c r="H4497" s="142" t="str">
        <f>IF('6.標準時間'!$C4497="","",'6.標準時間'!I4497)</f>
        <v/>
      </c>
      <c r="I4497" s="107" t="str">
        <f>IF(C4497="","",VLOOKUP($C4497,'7.工程別レート'!$C$6:$E$501,3,FALSE))</f>
        <v/>
      </c>
      <c r="J4497" s="108" t="str">
        <f>IF(C4497="","",VLOOKUP($C4497,'7.工程別レート'!$C$6:$E$501,2,FALSE))</f>
        <v/>
      </c>
      <c r="K4497" s="195" t="str">
        <f t="shared" si="141"/>
        <v/>
      </c>
    </row>
    <row r="4498" spans="2:11" ht="18" customHeight="1">
      <c r="B4498" s="16" t="str">
        <f>IF('6.標準時間'!$B4498="","",'6.標準時間'!B4498)</f>
        <v/>
      </c>
      <c r="C4498" s="16" t="str">
        <f>IF('6.標準時間'!$C4498="","",'6.標準時間'!C4498)</f>
        <v/>
      </c>
      <c r="D4498" s="16" t="str">
        <f>IF('6.標準時間'!$C4498="","",'6.標準時間'!E4498)</f>
        <v/>
      </c>
      <c r="E4498" s="171" t="str">
        <f>IF('6.標準時間'!$C4498="","",'6.標準時間'!F4498)</f>
        <v/>
      </c>
      <c r="F4498" s="15" t="str">
        <f t="shared" si="140"/>
        <v/>
      </c>
      <c r="G4498" s="142" t="str">
        <f>IF('6.標準時間'!$C4498="","",'6.標準時間'!H4498)</f>
        <v/>
      </c>
      <c r="H4498" s="142" t="str">
        <f>IF('6.標準時間'!$C4498="","",'6.標準時間'!I4498)</f>
        <v/>
      </c>
      <c r="I4498" s="107" t="str">
        <f>IF(C4498="","",VLOOKUP($C4498,'7.工程別レート'!$C$6:$E$501,3,FALSE))</f>
        <v/>
      </c>
      <c r="J4498" s="108" t="str">
        <f>IF(C4498="","",VLOOKUP($C4498,'7.工程別レート'!$C$6:$E$501,2,FALSE))</f>
        <v/>
      </c>
      <c r="K4498" s="195" t="str">
        <f t="shared" si="141"/>
        <v/>
      </c>
    </row>
    <row r="4499" spans="2:11" ht="18" customHeight="1">
      <c r="B4499" s="16" t="str">
        <f>IF('6.標準時間'!$B4499="","",'6.標準時間'!B4499)</f>
        <v/>
      </c>
      <c r="C4499" s="16" t="str">
        <f>IF('6.標準時間'!$C4499="","",'6.標準時間'!C4499)</f>
        <v/>
      </c>
      <c r="D4499" s="16" t="str">
        <f>IF('6.標準時間'!$C4499="","",'6.標準時間'!E4499)</f>
        <v/>
      </c>
      <c r="E4499" s="171" t="str">
        <f>IF('6.標準時間'!$C4499="","",'6.標準時間'!F4499)</f>
        <v/>
      </c>
      <c r="F4499" s="15" t="str">
        <f t="shared" si="140"/>
        <v/>
      </c>
      <c r="G4499" s="142" t="str">
        <f>IF('6.標準時間'!$C4499="","",'6.標準時間'!H4499)</f>
        <v/>
      </c>
      <c r="H4499" s="142" t="str">
        <f>IF('6.標準時間'!$C4499="","",'6.標準時間'!I4499)</f>
        <v/>
      </c>
      <c r="I4499" s="107" t="str">
        <f>IF(C4499="","",VLOOKUP($C4499,'7.工程別レート'!$C$6:$E$501,3,FALSE))</f>
        <v/>
      </c>
      <c r="J4499" s="108" t="str">
        <f>IF(C4499="","",VLOOKUP($C4499,'7.工程別レート'!$C$6:$E$501,2,FALSE))</f>
        <v/>
      </c>
      <c r="K4499" s="195" t="str">
        <f t="shared" si="141"/>
        <v/>
      </c>
    </row>
    <row r="4500" spans="2:11" ht="18" customHeight="1">
      <c r="B4500" s="16" t="str">
        <f>IF('6.標準時間'!$B4500="","",'6.標準時間'!B4500)</f>
        <v/>
      </c>
      <c r="C4500" s="16" t="str">
        <f>IF('6.標準時間'!$C4500="","",'6.標準時間'!C4500)</f>
        <v/>
      </c>
      <c r="D4500" s="16" t="str">
        <f>IF('6.標準時間'!$C4500="","",'6.標準時間'!E4500)</f>
        <v/>
      </c>
      <c r="E4500" s="171" t="str">
        <f>IF('6.標準時間'!$C4500="","",'6.標準時間'!F4500)</f>
        <v/>
      </c>
      <c r="F4500" s="15" t="str">
        <f t="shared" si="140"/>
        <v/>
      </c>
      <c r="G4500" s="142" t="str">
        <f>IF('6.標準時間'!$C4500="","",'6.標準時間'!H4500)</f>
        <v/>
      </c>
      <c r="H4500" s="142" t="str">
        <f>IF('6.標準時間'!$C4500="","",'6.標準時間'!I4500)</f>
        <v/>
      </c>
      <c r="I4500" s="107" t="str">
        <f>IF(C4500="","",VLOOKUP($C4500,'7.工程別レート'!$C$6:$E$501,3,FALSE))</f>
        <v/>
      </c>
      <c r="J4500" s="108" t="str">
        <f>IF(C4500="","",VLOOKUP($C4500,'7.工程別レート'!$C$6:$E$501,2,FALSE))</f>
        <v/>
      </c>
      <c r="K4500" s="195" t="str">
        <f t="shared" si="141"/>
        <v/>
      </c>
    </row>
    <row r="4501" spans="2:11" ht="18" customHeight="1">
      <c r="B4501" s="16" t="str">
        <f>IF('6.標準時間'!$B4501="","",'6.標準時間'!B4501)</f>
        <v/>
      </c>
      <c r="C4501" s="16" t="str">
        <f>IF('6.標準時間'!$C4501="","",'6.標準時間'!C4501)</f>
        <v/>
      </c>
      <c r="D4501" s="16" t="str">
        <f>IF('6.標準時間'!$C4501="","",'6.標準時間'!E4501)</f>
        <v/>
      </c>
      <c r="E4501" s="171" t="str">
        <f>IF('6.標準時間'!$C4501="","",'6.標準時間'!F4501)</f>
        <v/>
      </c>
      <c r="F4501" s="15" t="str">
        <f t="shared" si="140"/>
        <v/>
      </c>
      <c r="G4501" s="142" t="str">
        <f>IF('6.標準時間'!$C4501="","",'6.標準時間'!H4501)</f>
        <v/>
      </c>
      <c r="H4501" s="142" t="str">
        <f>IF('6.標準時間'!$C4501="","",'6.標準時間'!I4501)</f>
        <v/>
      </c>
      <c r="I4501" s="107" t="str">
        <f>IF(C4501="","",VLOOKUP($C4501,'7.工程別レート'!$C$6:$E$501,3,FALSE))</f>
        <v/>
      </c>
      <c r="J4501" s="108" t="str">
        <f>IF(C4501="","",VLOOKUP($C4501,'7.工程別レート'!$C$6:$E$501,2,FALSE))</f>
        <v/>
      </c>
      <c r="K4501" s="195" t="str">
        <f t="shared" si="141"/>
        <v/>
      </c>
    </row>
    <row r="4502" spans="2:11" ht="18" customHeight="1">
      <c r="B4502" s="16" t="str">
        <f>IF('6.標準時間'!$B4502="","",'6.標準時間'!B4502)</f>
        <v/>
      </c>
      <c r="C4502" s="16" t="str">
        <f>IF('6.標準時間'!$C4502="","",'6.標準時間'!C4502)</f>
        <v/>
      </c>
      <c r="D4502" s="16" t="str">
        <f>IF('6.標準時間'!$C4502="","",'6.標準時間'!E4502)</f>
        <v/>
      </c>
      <c r="E4502" s="171" t="str">
        <f>IF('6.標準時間'!$C4502="","",'6.標準時間'!F4502)</f>
        <v/>
      </c>
      <c r="F4502" s="15" t="str">
        <f t="shared" si="140"/>
        <v/>
      </c>
      <c r="G4502" s="142" t="str">
        <f>IF('6.標準時間'!$C4502="","",'6.標準時間'!H4502)</f>
        <v/>
      </c>
      <c r="H4502" s="142" t="str">
        <f>IF('6.標準時間'!$C4502="","",'6.標準時間'!I4502)</f>
        <v/>
      </c>
      <c r="I4502" s="107" t="str">
        <f>IF(C4502="","",VLOOKUP($C4502,'7.工程別レート'!$C$6:$E$501,3,FALSE))</f>
        <v/>
      </c>
      <c r="J4502" s="108" t="str">
        <f>IF(C4502="","",VLOOKUP($C4502,'7.工程別レート'!$C$6:$E$501,2,FALSE))</f>
        <v/>
      </c>
      <c r="K4502" s="195" t="str">
        <f t="shared" si="141"/>
        <v/>
      </c>
    </row>
    <row r="4503" spans="2:11" ht="18" customHeight="1">
      <c r="B4503" s="16" t="str">
        <f>IF('6.標準時間'!$B4503="","",'6.標準時間'!B4503)</f>
        <v/>
      </c>
      <c r="C4503" s="16" t="str">
        <f>IF('6.標準時間'!$C4503="","",'6.標準時間'!C4503)</f>
        <v/>
      </c>
      <c r="D4503" s="16" t="str">
        <f>IF('6.標準時間'!$C4503="","",'6.標準時間'!E4503)</f>
        <v/>
      </c>
      <c r="E4503" s="171" t="str">
        <f>IF('6.標準時間'!$C4503="","",'6.標準時間'!F4503)</f>
        <v/>
      </c>
      <c r="F4503" s="15" t="str">
        <f t="shared" si="140"/>
        <v/>
      </c>
      <c r="G4503" s="142" t="str">
        <f>IF('6.標準時間'!$C4503="","",'6.標準時間'!H4503)</f>
        <v/>
      </c>
      <c r="H4503" s="142" t="str">
        <f>IF('6.標準時間'!$C4503="","",'6.標準時間'!I4503)</f>
        <v/>
      </c>
      <c r="I4503" s="107" t="str">
        <f>IF(C4503="","",VLOOKUP($C4503,'7.工程別レート'!$C$6:$E$501,3,FALSE))</f>
        <v/>
      </c>
      <c r="J4503" s="108" t="str">
        <f>IF(C4503="","",VLOOKUP($C4503,'7.工程別レート'!$C$6:$E$501,2,FALSE))</f>
        <v/>
      </c>
      <c r="K4503" s="195" t="str">
        <f t="shared" si="141"/>
        <v/>
      </c>
    </row>
    <row r="4504" spans="2:11" ht="18" customHeight="1">
      <c r="B4504" s="16" t="str">
        <f>IF('6.標準時間'!$B4504="","",'6.標準時間'!B4504)</f>
        <v/>
      </c>
      <c r="C4504" s="16" t="str">
        <f>IF('6.標準時間'!$C4504="","",'6.標準時間'!C4504)</f>
        <v/>
      </c>
      <c r="D4504" s="16" t="str">
        <f>IF('6.標準時間'!$C4504="","",'6.標準時間'!E4504)</f>
        <v/>
      </c>
      <c r="E4504" s="171" t="str">
        <f>IF('6.標準時間'!$C4504="","",'6.標準時間'!F4504)</f>
        <v/>
      </c>
      <c r="F4504" s="15" t="str">
        <f t="shared" si="140"/>
        <v/>
      </c>
      <c r="G4504" s="142" t="str">
        <f>IF('6.標準時間'!$C4504="","",'6.標準時間'!H4504)</f>
        <v/>
      </c>
      <c r="H4504" s="142" t="str">
        <f>IF('6.標準時間'!$C4504="","",'6.標準時間'!I4504)</f>
        <v/>
      </c>
      <c r="I4504" s="107" t="str">
        <f>IF(C4504="","",VLOOKUP($C4504,'7.工程別レート'!$C$6:$E$501,3,FALSE))</f>
        <v/>
      </c>
      <c r="J4504" s="108" t="str">
        <f>IF(C4504="","",VLOOKUP($C4504,'7.工程別レート'!$C$6:$E$501,2,FALSE))</f>
        <v/>
      </c>
      <c r="K4504" s="195" t="str">
        <f t="shared" si="141"/>
        <v/>
      </c>
    </row>
    <row r="4505" spans="2:11" ht="18" customHeight="1">
      <c r="B4505" s="16" t="str">
        <f>IF('6.標準時間'!$B4505="","",'6.標準時間'!B4505)</f>
        <v/>
      </c>
      <c r="C4505" s="16" t="str">
        <f>IF('6.標準時間'!$C4505="","",'6.標準時間'!C4505)</f>
        <v/>
      </c>
      <c r="D4505" s="16" t="str">
        <f>IF('6.標準時間'!$C4505="","",'6.標準時間'!E4505)</f>
        <v/>
      </c>
      <c r="E4505" s="171" t="str">
        <f>IF('6.標準時間'!$C4505="","",'6.標準時間'!F4505)</f>
        <v/>
      </c>
      <c r="F4505" s="15" t="str">
        <f t="shared" si="140"/>
        <v/>
      </c>
      <c r="G4505" s="142" t="str">
        <f>IF('6.標準時間'!$C4505="","",'6.標準時間'!H4505)</f>
        <v/>
      </c>
      <c r="H4505" s="142" t="str">
        <f>IF('6.標準時間'!$C4505="","",'6.標準時間'!I4505)</f>
        <v/>
      </c>
      <c r="I4505" s="107" t="str">
        <f>IF(C4505="","",VLOOKUP($C4505,'7.工程別レート'!$C$6:$E$501,3,FALSE))</f>
        <v/>
      </c>
      <c r="J4505" s="108" t="str">
        <f>IF(C4505="","",VLOOKUP($C4505,'7.工程別レート'!$C$6:$E$501,2,FALSE))</f>
        <v/>
      </c>
      <c r="K4505" s="195" t="str">
        <f t="shared" si="141"/>
        <v/>
      </c>
    </row>
    <row r="4506" spans="2:11" ht="18" customHeight="1">
      <c r="B4506" s="16" t="str">
        <f>IF('6.標準時間'!$B4506="","",'6.標準時間'!B4506)</f>
        <v/>
      </c>
      <c r="C4506" s="16" t="str">
        <f>IF('6.標準時間'!$C4506="","",'6.標準時間'!C4506)</f>
        <v/>
      </c>
      <c r="D4506" s="16" t="str">
        <f>IF('6.標準時間'!$C4506="","",'6.標準時間'!E4506)</f>
        <v/>
      </c>
      <c r="E4506" s="171" t="str">
        <f>IF('6.標準時間'!$C4506="","",'6.標準時間'!F4506)</f>
        <v/>
      </c>
      <c r="F4506" s="15" t="str">
        <f t="shared" si="140"/>
        <v/>
      </c>
      <c r="G4506" s="142" t="str">
        <f>IF('6.標準時間'!$C4506="","",'6.標準時間'!H4506)</f>
        <v/>
      </c>
      <c r="H4506" s="142" t="str">
        <f>IF('6.標準時間'!$C4506="","",'6.標準時間'!I4506)</f>
        <v/>
      </c>
      <c r="I4506" s="107" t="str">
        <f>IF(C4506="","",VLOOKUP($C4506,'7.工程別レート'!$C$6:$E$501,3,FALSE))</f>
        <v/>
      </c>
      <c r="J4506" s="108" t="str">
        <f>IF(C4506="","",VLOOKUP($C4506,'7.工程別レート'!$C$6:$E$501,2,FALSE))</f>
        <v/>
      </c>
      <c r="K4506" s="195" t="str">
        <f t="shared" si="141"/>
        <v/>
      </c>
    </row>
    <row r="4507" spans="2:11" ht="18" customHeight="1">
      <c r="B4507" s="16" t="str">
        <f>IF('6.標準時間'!$B4507="","",'6.標準時間'!B4507)</f>
        <v/>
      </c>
      <c r="C4507" s="16" t="str">
        <f>IF('6.標準時間'!$C4507="","",'6.標準時間'!C4507)</f>
        <v/>
      </c>
      <c r="D4507" s="16" t="str">
        <f>IF('6.標準時間'!$C4507="","",'6.標準時間'!E4507)</f>
        <v/>
      </c>
      <c r="E4507" s="171" t="str">
        <f>IF('6.標準時間'!$C4507="","",'6.標準時間'!F4507)</f>
        <v/>
      </c>
      <c r="F4507" s="15" t="str">
        <f t="shared" si="140"/>
        <v/>
      </c>
      <c r="G4507" s="142" t="str">
        <f>IF('6.標準時間'!$C4507="","",'6.標準時間'!H4507)</f>
        <v/>
      </c>
      <c r="H4507" s="142" t="str">
        <f>IF('6.標準時間'!$C4507="","",'6.標準時間'!I4507)</f>
        <v/>
      </c>
      <c r="I4507" s="107" t="str">
        <f>IF(C4507="","",VLOOKUP($C4507,'7.工程別レート'!$C$6:$E$501,3,FALSE))</f>
        <v/>
      </c>
      <c r="J4507" s="108" t="str">
        <f>IF(C4507="","",VLOOKUP($C4507,'7.工程別レート'!$C$6:$E$501,2,FALSE))</f>
        <v/>
      </c>
      <c r="K4507" s="195" t="str">
        <f t="shared" si="141"/>
        <v/>
      </c>
    </row>
    <row r="4508" spans="2:11" ht="18" customHeight="1">
      <c r="B4508" s="16" t="str">
        <f>IF('6.標準時間'!$B4508="","",'6.標準時間'!B4508)</f>
        <v/>
      </c>
      <c r="C4508" s="16" t="str">
        <f>IF('6.標準時間'!$C4508="","",'6.標準時間'!C4508)</f>
        <v/>
      </c>
      <c r="D4508" s="16" t="str">
        <f>IF('6.標準時間'!$C4508="","",'6.標準時間'!E4508)</f>
        <v/>
      </c>
      <c r="E4508" s="171" t="str">
        <f>IF('6.標準時間'!$C4508="","",'6.標準時間'!F4508)</f>
        <v/>
      </c>
      <c r="F4508" s="15" t="str">
        <f t="shared" si="140"/>
        <v/>
      </c>
      <c r="G4508" s="142" t="str">
        <f>IF('6.標準時間'!$C4508="","",'6.標準時間'!H4508)</f>
        <v/>
      </c>
      <c r="H4508" s="142" t="str">
        <f>IF('6.標準時間'!$C4508="","",'6.標準時間'!I4508)</f>
        <v/>
      </c>
      <c r="I4508" s="107" t="str">
        <f>IF(C4508="","",VLOOKUP($C4508,'7.工程別レート'!$C$6:$E$501,3,FALSE))</f>
        <v/>
      </c>
      <c r="J4508" s="108" t="str">
        <f>IF(C4508="","",VLOOKUP($C4508,'7.工程別レート'!$C$6:$E$501,2,FALSE))</f>
        <v/>
      </c>
      <c r="K4508" s="195" t="str">
        <f t="shared" si="141"/>
        <v/>
      </c>
    </row>
    <row r="4509" spans="2:11" ht="18" customHeight="1">
      <c r="B4509" s="16" t="str">
        <f>IF('6.標準時間'!$B4509="","",'6.標準時間'!B4509)</f>
        <v/>
      </c>
      <c r="C4509" s="16" t="str">
        <f>IF('6.標準時間'!$C4509="","",'6.標準時間'!C4509)</f>
        <v/>
      </c>
      <c r="D4509" s="16" t="str">
        <f>IF('6.標準時間'!$C4509="","",'6.標準時間'!E4509)</f>
        <v/>
      </c>
      <c r="E4509" s="171" t="str">
        <f>IF('6.標準時間'!$C4509="","",'6.標準時間'!F4509)</f>
        <v/>
      </c>
      <c r="F4509" s="15" t="str">
        <f t="shared" si="140"/>
        <v/>
      </c>
      <c r="G4509" s="142" t="str">
        <f>IF('6.標準時間'!$C4509="","",'6.標準時間'!H4509)</f>
        <v/>
      </c>
      <c r="H4509" s="142" t="str">
        <f>IF('6.標準時間'!$C4509="","",'6.標準時間'!I4509)</f>
        <v/>
      </c>
      <c r="I4509" s="107" t="str">
        <f>IF(C4509="","",VLOOKUP($C4509,'7.工程別レート'!$C$6:$E$501,3,FALSE))</f>
        <v/>
      </c>
      <c r="J4509" s="108" t="str">
        <f>IF(C4509="","",VLOOKUP($C4509,'7.工程別レート'!$C$6:$E$501,2,FALSE))</f>
        <v/>
      </c>
      <c r="K4509" s="195" t="str">
        <f t="shared" si="141"/>
        <v/>
      </c>
    </row>
    <row r="4510" spans="2:11" ht="18" customHeight="1">
      <c r="B4510" s="16" t="str">
        <f>IF('6.標準時間'!$B4510="","",'6.標準時間'!B4510)</f>
        <v/>
      </c>
      <c r="C4510" s="16" t="str">
        <f>IF('6.標準時間'!$C4510="","",'6.標準時間'!C4510)</f>
        <v/>
      </c>
      <c r="D4510" s="16" t="str">
        <f>IF('6.標準時間'!$C4510="","",'6.標準時間'!E4510)</f>
        <v/>
      </c>
      <c r="E4510" s="171" t="str">
        <f>IF('6.標準時間'!$C4510="","",'6.標準時間'!F4510)</f>
        <v/>
      </c>
      <c r="F4510" s="15" t="str">
        <f t="shared" si="140"/>
        <v/>
      </c>
      <c r="G4510" s="142" t="str">
        <f>IF('6.標準時間'!$C4510="","",'6.標準時間'!H4510)</f>
        <v/>
      </c>
      <c r="H4510" s="142" t="str">
        <f>IF('6.標準時間'!$C4510="","",'6.標準時間'!I4510)</f>
        <v/>
      </c>
      <c r="I4510" s="107" t="str">
        <f>IF(C4510="","",VLOOKUP($C4510,'7.工程別レート'!$C$6:$E$501,3,FALSE))</f>
        <v/>
      </c>
      <c r="J4510" s="108" t="str">
        <f>IF(C4510="","",VLOOKUP($C4510,'7.工程別レート'!$C$6:$E$501,2,FALSE))</f>
        <v/>
      </c>
      <c r="K4510" s="195" t="str">
        <f t="shared" si="141"/>
        <v/>
      </c>
    </row>
    <row r="4511" spans="2:11" ht="18" customHeight="1">
      <c r="B4511" s="16" t="str">
        <f>IF('6.標準時間'!$B4511="","",'6.標準時間'!B4511)</f>
        <v/>
      </c>
      <c r="C4511" s="16" t="str">
        <f>IF('6.標準時間'!$C4511="","",'6.標準時間'!C4511)</f>
        <v/>
      </c>
      <c r="D4511" s="16" t="str">
        <f>IF('6.標準時間'!$C4511="","",'6.標準時間'!E4511)</f>
        <v/>
      </c>
      <c r="E4511" s="171" t="str">
        <f>IF('6.標準時間'!$C4511="","",'6.標準時間'!F4511)</f>
        <v/>
      </c>
      <c r="F4511" s="15" t="str">
        <f t="shared" si="140"/>
        <v/>
      </c>
      <c r="G4511" s="142" t="str">
        <f>IF('6.標準時間'!$C4511="","",'6.標準時間'!H4511)</f>
        <v/>
      </c>
      <c r="H4511" s="142" t="str">
        <f>IF('6.標準時間'!$C4511="","",'6.標準時間'!I4511)</f>
        <v/>
      </c>
      <c r="I4511" s="107" t="str">
        <f>IF(C4511="","",VLOOKUP($C4511,'7.工程別レート'!$C$6:$E$501,3,FALSE))</f>
        <v/>
      </c>
      <c r="J4511" s="108" t="str">
        <f>IF(C4511="","",VLOOKUP($C4511,'7.工程別レート'!$C$6:$E$501,2,FALSE))</f>
        <v/>
      </c>
      <c r="K4511" s="195" t="str">
        <f t="shared" si="141"/>
        <v/>
      </c>
    </row>
    <row r="4512" spans="2:11" ht="18" customHeight="1">
      <c r="B4512" s="16" t="str">
        <f>IF('6.標準時間'!$B4512="","",'6.標準時間'!B4512)</f>
        <v/>
      </c>
      <c r="C4512" s="16" t="str">
        <f>IF('6.標準時間'!$C4512="","",'6.標準時間'!C4512)</f>
        <v/>
      </c>
      <c r="D4512" s="16" t="str">
        <f>IF('6.標準時間'!$C4512="","",'6.標準時間'!E4512)</f>
        <v/>
      </c>
      <c r="E4512" s="171" t="str">
        <f>IF('6.標準時間'!$C4512="","",'6.標準時間'!F4512)</f>
        <v/>
      </c>
      <c r="F4512" s="15" t="str">
        <f t="shared" si="140"/>
        <v/>
      </c>
      <c r="G4512" s="142" t="str">
        <f>IF('6.標準時間'!$C4512="","",'6.標準時間'!H4512)</f>
        <v/>
      </c>
      <c r="H4512" s="142" t="str">
        <f>IF('6.標準時間'!$C4512="","",'6.標準時間'!I4512)</f>
        <v/>
      </c>
      <c r="I4512" s="107" t="str">
        <f>IF(C4512="","",VLOOKUP($C4512,'7.工程別レート'!$C$6:$E$501,3,FALSE))</f>
        <v/>
      </c>
      <c r="J4512" s="108" t="str">
        <f>IF(C4512="","",VLOOKUP($C4512,'7.工程別レート'!$C$6:$E$501,2,FALSE))</f>
        <v/>
      </c>
      <c r="K4512" s="195" t="str">
        <f t="shared" si="141"/>
        <v/>
      </c>
    </row>
    <row r="4513" spans="2:11" ht="18" customHeight="1">
      <c r="B4513" s="16" t="str">
        <f>IF('6.標準時間'!$B4513="","",'6.標準時間'!B4513)</f>
        <v/>
      </c>
      <c r="C4513" s="16" t="str">
        <f>IF('6.標準時間'!$C4513="","",'6.標準時間'!C4513)</f>
        <v/>
      </c>
      <c r="D4513" s="16" t="str">
        <f>IF('6.標準時間'!$C4513="","",'6.標準時間'!E4513)</f>
        <v/>
      </c>
      <c r="E4513" s="171" t="str">
        <f>IF('6.標準時間'!$C4513="","",'6.標準時間'!F4513)</f>
        <v/>
      </c>
      <c r="F4513" s="15" t="str">
        <f t="shared" si="140"/>
        <v/>
      </c>
      <c r="G4513" s="142" t="str">
        <f>IF('6.標準時間'!$C4513="","",'6.標準時間'!H4513)</f>
        <v/>
      </c>
      <c r="H4513" s="142" t="str">
        <f>IF('6.標準時間'!$C4513="","",'6.標準時間'!I4513)</f>
        <v/>
      </c>
      <c r="I4513" s="107" t="str">
        <f>IF(C4513="","",VLOOKUP($C4513,'7.工程別レート'!$C$6:$E$501,3,FALSE))</f>
        <v/>
      </c>
      <c r="J4513" s="108" t="str">
        <f>IF(C4513="","",VLOOKUP($C4513,'7.工程別レート'!$C$6:$E$501,2,FALSE))</f>
        <v/>
      </c>
      <c r="K4513" s="195" t="str">
        <f t="shared" si="141"/>
        <v/>
      </c>
    </row>
    <row r="4514" spans="2:11" ht="18" customHeight="1">
      <c r="B4514" s="16" t="str">
        <f>IF('6.標準時間'!$B4514="","",'6.標準時間'!B4514)</f>
        <v/>
      </c>
      <c r="C4514" s="16" t="str">
        <f>IF('6.標準時間'!$C4514="","",'6.標準時間'!C4514)</f>
        <v/>
      </c>
      <c r="D4514" s="16" t="str">
        <f>IF('6.標準時間'!$C4514="","",'6.標準時間'!E4514)</f>
        <v/>
      </c>
      <c r="E4514" s="171" t="str">
        <f>IF('6.標準時間'!$C4514="","",'6.標準時間'!F4514)</f>
        <v/>
      </c>
      <c r="F4514" s="15" t="str">
        <f t="shared" si="140"/>
        <v/>
      </c>
      <c r="G4514" s="142" t="str">
        <f>IF('6.標準時間'!$C4514="","",'6.標準時間'!H4514)</f>
        <v/>
      </c>
      <c r="H4514" s="142" t="str">
        <f>IF('6.標準時間'!$C4514="","",'6.標準時間'!I4514)</f>
        <v/>
      </c>
      <c r="I4514" s="107" t="str">
        <f>IF(C4514="","",VLOOKUP($C4514,'7.工程別レート'!$C$6:$E$501,3,FALSE))</f>
        <v/>
      </c>
      <c r="J4514" s="108" t="str">
        <f>IF(C4514="","",VLOOKUP($C4514,'7.工程別レート'!$C$6:$E$501,2,FALSE))</f>
        <v/>
      </c>
      <c r="K4514" s="195" t="str">
        <f t="shared" si="141"/>
        <v/>
      </c>
    </row>
    <row r="4515" spans="2:11" ht="18" customHeight="1">
      <c r="B4515" s="16" t="str">
        <f>IF('6.標準時間'!$B4515="","",'6.標準時間'!B4515)</f>
        <v/>
      </c>
      <c r="C4515" s="16" t="str">
        <f>IF('6.標準時間'!$C4515="","",'6.標準時間'!C4515)</f>
        <v/>
      </c>
      <c r="D4515" s="16" t="str">
        <f>IF('6.標準時間'!$C4515="","",'6.標準時間'!E4515)</f>
        <v/>
      </c>
      <c r="E4515" s="171" t="str">
        <f>IF('6.標準時間'!$C4515="","",'6.標準時間'!F4515)</f>
        <v/>
      </c>
      <c r="F4515" s="15" t="str">
        <f t="shared" si="140"/>
        <v/>
      </c>
      <c r="G4515" s="142" t="str">
        <f>IF('6.標準時間'!$C4515="","",'6.標準時間'!H4515)</f>
        <v/>
      </c>
      <c r="H4515" s="142" t="str">
        <f>IF('6.標準時間'!$C4515="","",'6.標準時間'!I4515)</f>
        <v/>
      </c>
      <c r="I4515" s="107" t="str">
        <f>IF(C4515="","",VLOOKUP($C4515,'7.工程別レート'!$C$6:$E$501,3,FALSE))</f>
        <v/>
      </c>
      <c r="J4515" s="108" t="str">
        <f>IF(C4515="","",VLOOKUP($C4515,'7.工程別レート'!$C$6:$E$501,2,FALSE))</f>
        <v/>
      </c>
      <c r="K4515" s="195" t="str">
        <f t="shared" si="141"/>
        <v/>
      </c>
    </row>
    <row r="4516" spans="2:11" ht="18" customHeight="1">
      <c r="B4516" s="16" t="str">
        <f>IF('6.標準時間'!$B4516="","",'6.標準時間'!B4516)</f>
        <v/>
      </c>
      <c r="C4516" s="16" t="str">
        <f>IF('6.標準時間'!$C4516="","",'6.標準時間'!C4516)</f>
        <v/>
      </c>
      <c r="D4516" s="16" t="str">
        <f>IF('6.標準時間'!$C4516="","",'6.標準時間'!E4516)</f>
        <v/>
      </c>
      <c r="E4516" s="171" t="str">
        <f>IF('6.標準時間'!$C4516="","",'6.標準時間'!F4516)</f>
        <v/>
      </c>
      <c r="F4516" s="15" t="str">
        <f t="shared" si="140"/>
        <v/>
      </c>
      <c r="G4516" s="142" t="str">
        <f>IF('6.標準時間'!$C4516="","",'6.標準時間'!H4516)</f>
        <v/>
      </c>
      <c r="H4516" s="142" t="str">
        <f>IF('6.標準時間'!$C4516="","",'6.標準時間'!I4516)</f>
        <v/>
      </c>
      <c r="I4516" s="107" t="str">
        <f>IF(C4516="","",VLOOKUP($C4516,'7.工程別レート'!$C$6:$E$501,3,FALSE))</f>
        <v/>
      </c>
      <c r="J4516" s="108" t="str">
        <f>IF(C4516="","",VLOOKUP($C4516,'7.工程別レート'!$C$6:$E$501,2,FALSE))</f>
        <v/>
      </c>
      <c r="K4516" s="195" t="str">
        <f t="shared" si="141"/>
        <v/>
      </c>
    </row>
    <row r="4517" spans="2:11" ht="18" customHeight="1">
      <c r="B4517" s="16" t="str">
        <f>IF('6.標準時間'!$B4517="","",'6.標準時間'!B4517)</f>
        <v/>
      </c>
      <c r="C4517" s="16" t="str">
        <f>IF('6.標準時間'!$C4517="","",'6.標準時間'!C4517)</f>
        <v/>
      </c>
      <c r="D4517" s="16" t="str">
        <f>IF('6.標準時間'!$C4517="","",'6.標準時間'!E4517)</f>
        <v/>
      </c>
      <c r="E4517" s="171" t="str">
        <f>IF('6.標準時間'!$C4517="","",'6.標準時間'!F4517)</f>
        <v/>
      </c>
      <c r="F4517" s="15" t="str">
        <f t="shared" si="140"/>
        <v/>
      </c>
      <c r="G4517" s="142" t="str">
        <f>IF('6.標準時間'!$C4517="","",'6.標準時間'!H4517)</f>
        <v/>
      </c>
      <c r="H4517" s="142" t="str">
        <f>IF('6.標準時間'!$C4517="","",'6.標準時間'!I4517)</f>
        <v/>
      </c>
      <c r="I4517" s="107" t="str">
        <f>IF(C4517="","",VLOOKUP($C4517,'7.工程別レート'!$C$6:$E$501,3,FALSE))</f>
        <v/>
      </c>
      <c r="J4517" s="108" t="str">
        <f>IF(C4517="","",VLOOKUP($C4517,'7.工程別レート'!$C$6:$E$501,2,FALSE))</f>
        <v/>
      </c>
      <c r="K4517" s="195" t="str">
        <f t="shared" si="141"/>
        <v/>
      </c>
    </row>
    <row r="4518" spans="2:11" ht="18" customHeight="1">
      <c r="B4518" s="16" t="str">
        <f>IF('6.標準時間'!$B4518="","",'6.標準時間'!B4518)</f>
        <v/>
      </c>
      <c r="C4518" s="16" t="str">
        <f>IF('6.標準時間'!$C4518="","",'6.標準時間'!C4518)</f>
        <v/>
      </c>
      <c r="D4518" s="16" t="str">
        <f>IF('6.標準時間'!$C4518="","",'6.標準時間'!E4518)</f>
        <v/>
      </c>
      <c r="E4518" s="171" t="str">
        <f>IF('6.標準時間'!$C4518="","",'6.標準時間'!F4518)</f>
        <v/>
      </c>
      <c r="F4518" s="15" t="str">
        <f t="shared" si="140"/>
        <v/>
      </c>
      <c r="G4518" s="142" t="str">
        <f>IF('6.標準時間'!$C4518="","",'6.標準時間'!H4518)</f>
        <v/>
      </c>
      <c r="H4518" s="142" t="str">
        <f>IF('6.標準時間'!$C4518="","",'6.標準時間'!I4518)</f>
        <v/>
      </c>
      <c r="I4518" s="107" t="str">
        <f>IF(C4518="","",VLOOKUP($C4518,'7.工程別レート'!$C$6:$E$501,3,FALSE))</f>
        <v/>
      </c>
      <c r="J4518" s="108" t="str">
        <f>IF(C4518="","",VLOOKUP($C4518,'7.工程別レート'!$C$6:$E$501,2,FALSE))</f>
        <v/>
      </c>
      <c r="K4518" s="195" t="str">
        <f t="shared" si="141"/>
        <v/>
      </c>
    </row>
    <row r="4519" spans="2:11" ht="18" customHeight="1">
      <c r="B4519" s="16" t="str">
        <f>IF('6.標準時間'!$B4519="","",'6.標準時間'!B4519)</f>
        <v/>
      </c>
      <c r="C4519" s="16" t="str">
        <f>IF('6.標準時間'!$C4519="","",'6.標準時間'!C4519)</f>
        <v/>
      </c>
      <c r="D4519" s="16" t="str">
        <f>IF('6.標準時間'!$C4519="","",'6.標準時間'!E4519)</f>
        <v/>
      </c>
      <c r="E4519" s="171" t="str">
        <f>IF('6.標準時間'!$C4519="","",'6.標準時間'!F4519)</f>
        <v/>
      </c>
      <c r="F4519" s="15" t="str">
        <f t="shared" si="140"/>
        <v/>
      </c>
      <c r="G4519" s="142" t="str">
        <f>IF('6.標準時間'!$C4519="","",'6.標準時間'!H4519)</f>
        <v/>
      </c>
      <c r="H4519" s="142" t="str">
        <f>IF('6.標準時間'!$C4519="","",'6.標準時間'!I4519)</f>
        <v/>
      </c>
      <c r="I4519" s="107" t="str">
        <f>IF(C4519="","",VLOOKUP($C4519,'7.工程別レート'!$C$6:$E$501,3,FALSE))</f>
        <v/>
      </c>
      <c r="J4519" s="108" t="str">
        <f>IF(C4519="","",VLOOKUP($C4519,'7.工程別レート'!$C$6:$E$501,2,FALSE))</f>
        <v/>
      </c>
      <c r="K4519" s="195" t="str">
        <f t="shared" si="141"/>
        <v/>
      </c>
    </row>
    <row r="4520" spans="2:11" ht="18" customHeight="1">
      <c r="B4520" s="16" t="str">
        <f>IF('6.標準時間'!$B4520="","",'6.標準時間'!B4520)</f>
        <v/>
      </c>
      <c r="C4520" s="16" t="str">
        <f>IF('6.標準時間'!$C4520="","",'6.標準時間'!C4520)</f>
        <v/>
      </c>
      <c r="D4520" s="16" t="str">
        <f>IF('6.標準時間'!$C4520="","",'6.標準時間'!E4520)</f>
        <v/>
      </c>
      <c r="E4520" s="171" t="str">
        <f>IF('6.標準時間'!$C4520="","",'6.標準時間'!F4520)</f>
        <v/>
      </c>
      <c r="F4520" s="15" t="str">
        <f t="shared" si="140"/>
        <v/>
      </c>
      <c r="G4520" s="142" t="str">
        <f>IF('6.標準時間'!$C4520="","",'6.標準時間'!H4520)</f>
        <v/>
      </c>
      <c r="H4520" s="142" t="str">
        <f>IF('6.標準時間'!$C4520="","",'6.標準時間'!I4520)</f>
        <v/>
      </c>
      <c r="I4520" s="107" t="str">
        <f>IF(C4520="","",VLOOKUP($C4520,'7.工程別レート'!$C$6:$E$501,3,FALSE))</f>
        <v/>
      </c>
      <c r="J4520" s="108" t="str">
        <f>IF(C4520="","",VLOOKUP($C4520,'7.工程別レート'!$C$6:$E$501,2,FALSE))</f>
        <v/>
      </c>
      <c r="K4520" s="195" t="str">
        <f t="shared" si="141"/>
        <v/>
      </c>
    </row>
    <row r="4521" spans="2:11" ht="18" customHeight="1">
      <c r="B4521" s="16" t="str">
        <f>IF('6.標準時間'!$B4521="","",'6.標準時間'!B4521)</f>
        <v/>
      </c>
      <c r="C4521" s="16" t="str">
        <f>IF('6.標準時間'!$C4521="","",'6.標準時間'!C4521)</f>
        <v/>
      </c>
      <c r="D4521" s="16" t="str">
        <f>IF('6.標準時間'!$C4521="","",'6.標準時間'!E4521)</f>
        <v/>
      </c>
      <c r="E4521" s="171" t="str">
        <f>IF('6.標準時間'!$C4521="","",'6.標準時間'!F4521)</f>
        <v/>
      </c>
      <c r="F4521" s="15" t="str">
        <f t="shared" si="140"/>
        <v/>
      </c>
      <c r="G4521" s="142" t="str">
        <f>IF('6.標準時間'!$C4521="","",'6.標準時間'!H4521)</f>
        <v/>
      </c>
      <c r="H4521" s="142" t="str">
        <f>IF('6.標準時間'!$C4521="","",'6.標準時間'!I4521)</f>
        <v/>
      </c>
      <c r="I4521" s="107" t="str">
        <f>IF(C4521="","",VLOOKUP($C4521,'7.工程別レート'!$C$6:$E$501,3,FALSE))</f>
        <v/>
      </c>
      <c r="J4521" s="108" t="str">
        <f>IF(C4521="","",VLOOKUP($C4521,'7.工程別レート'!$C$6:$E$501,2,FALSE))</f>
        <v/>
      </c>
      <c r="K4521" s="195" t="str">
        <f t="shared" si="141"/>
        <v/>
      </c>
    </row>
    <row r="4522" spans="2:11" ht="18" customHeight="1">
      <c r="B4522" s="16" t="str">
        <f>IF('6.標準時間'!$B4522="","",'6.標準時間'!B4522)</f>
        <v/>
      </c>
      <c r="C4522" s="16" t="str">
        <f>IF('6.標準時間'!$C4522="","",'6.標準時間'!C4522)</f>
        <v/>
      </c>
      <c r="D4522" s="16" t="str">
        <f>IF('6.標準時間'!$C4522="","",'6.標準時間'!E4522)</f>
        <v/>
      </c>
      <c r="E4522" s="171" t="str">
        <f>IF('6.標準時間'!$C4522="","",'6.標準時間'!F4522)</f>
        <v/>
      </c>
      <c r="F4522" s="15" t="str">
        <f t="shared" si="140"/>
        <v/>
      </c>
      <c r="G4522" s="142" t="str">
        <f>IF('6.標準時間'!$C4522="","",'6.標準時間'!H4522)</f>
        <v/>
      </c>
      <c r="H4522" s="142" t="str">
        <f>IF('6.標準時間'!$C4522="","",'6.標準時間'!I4522)</f>
        <v/>
      </c>
      <c r="I4522" s="107" t="str">
        <f>IF(C4522="","",VLOOKUP($C4522,'7.工程別レート'!$C$6:$E$501,3,FALSE))</f>
        <v/>
      </c>
      <c r="J4522" s="108" t="str">
        <f>IF(C4522="","",VLOOKUP($C4522,'7.工程別レート'!$C$6:$E$501,2,FALSE))</f>
        <v/>
      </c>
      <c r="K4522" s="195" t="str">
        <f t="shared" si="141"/>
        <v/>
      </c>
    </row>
    <row r="4523" spans="2:11" ht="18" customHeight="1">
      <c r="B4523" s="16" t="str">
        <f>IF('6.標準時間'!$B4523="","",'6.標準時間'!B4523)</f>
        <v/>
      </c>
      <c r="C4523" s="16" t="str">
        <f>IF('6.標準時間'!$C4523="","",'6.標準時間'!C4523)</f>
        <v/>
      </c>
      <c r="D4523" s="16" t="str">
        <f>IF('6.標準時間'!$C4523="","",'6.標準時間'!E4523)</f>
        <v/>
      </c>
      <c r="E4523" s="171" t="str">
        <f>IF('6.標準時間'!$C4523="","",'6.標準時間'!F4523)</f>
        <v/>
      </c>
      <c r="F4523" s="15" t="str">
        <f t="shared" si="140"/>
        <v/>
      </c>
      <c r="G4523" s="142" t="str">
        <f>IF('6.標準時間'!$C4523="","",'6.標準時間'!H4523)</f>
        <v/>
      </c>
      <c r="H4523" s="142" t="str">
        <f>IF('6.標準時間'!$C4523="","",'6.標準時間'!I4523)</f>
        <v/>
      </c>
      <c r="I4523" s="107" t="str">
        <f>IF(C4523="","",VLOOKUP($C4523,'7.工程別レート'!$C$6:$E$501,3,FALSE))</f>
        <v/>
      </c>
      <c r="J4523" s="108" t="str">
        <f>IF(C4523="","",VLOOKUP($C4523,'7.工程別レート'!$C$6:$E$501,2,FALSE))</f>
        <v/>
      </c>
      <c r="K4523" s="195" t="str">
        <f t="shared" si="141"/>
        <v/>
      </c>
    </row>
    <row r="4524" spans="2:11" ht="18" customHeight="1">
      <c r="B4524" s="16" t="str">
        <f>IF('6.標準時間'!$B4524="","",'6.標準時間'!B4524)</f>
        <v/>
      </c>
      <c r="C4524" s="16" t="str">
        <f>IF('6.標準時間'!$C4524="","",'6.標準時間'!C4524)</f>
        <v/>
      </c>
      <c r="D4524" s="16" t="str">
        <f>IF('6.標準時間'!$C4524="","",'6.標準時間'!E4524)</f>
        <v/>
      </c>
      <c r="E4524" s="171" t="str">
        <f>IF('6.標準時間'!$C4524="","",'6.標準時間'!F4524)</f>
        <v/>
      </c>
      <c r="F4524" s="15" t="str">
        <f t="shared" si="140"/>
        <v/>
      </c>
      <c r="G4524" s="142" t="str">
        <f>IF('6.標準時間'!$C4524="","",'6.標準時間'!H4524)</f>
        <v/>
      </c>
      <c r="H4524" s="142" t="str">
        <f>IF('6.標準時間'!$C4524="","",'6.標準時間'!I4524)</f>
        <v/>
      </c>
      <c r="I4524" s="107" t="str">
        <f>IF(C4524="","",VLOOKUP($C4524,'7.工程別レート'!$C$6:$E$501,3,FALSE))</f>
        <v/>
      </c>
      <c r="J4524" s="108" t="str">
        <f>IF(C4524="","",VLOOKUP($C4524,'7.工程別レート'!$C$6:$E$501,2,FALSE))</f>
        <v/>
      </c>
      <c r="K4524" s="195" t="str">
        <f t="shared" si="141"/>
        <v/>
      </c>
    </row>
    <row r="4525" spans="2:11" ht="18" customHeight="1">
      <c r="B4525" s="16" t="str">
        <f>IF('6.標準時間'!$B4525="","",'6.標準時間'!B4525)</f>
        <v/>
      </c>
      <c r="C4525" s="16" t="str">
        <f>IF('6.標準時間'!$C4525="","",'6.標準時間'!C4525)</f>
        <v/>
      </c>
      <c r="D4525" s="16" t="str">
        <f>IF('6.標準時間'!$C4525="","",'6.標準時間'!E4525)</f>
        <v/>
      </c>
      <c r="E4525" s="171" t="str">
        <f>IF('6.標準時間'!$C4525="","",'6.標準時間'!F4525)</f>
        <v/>
      </c>
      <c r="F4525" s="15" t="str">
        <f t="shared" si="140"/>
        <v/>
      </c>
      <c r="G4525" s="142" t="str">
        <f>IF('6.標準時間'!$C4525="","",'6.標準時間'!H4525)</f>
        <v/>
      </c>
      <c r="H4525" s="142" t="str">
        <f>IF('6.標準時間'!$C4525="","",'6.標準時間'!I4525)</f>
        <v/>
      </c>
      <c r="I4525" s="107" t="str">
        <f>IF(C4525="","",VLOOKUP($C4525,'7.工程別レート'!$C$6:$E$501,3,FALSE))</f>
        <v/>
      </c>
      <c r="J4525" s="108" t="str">
        <f>IF(C4525="","",VLOOKUP($C4525,'7.工程別レート'!$C$6:$E$501,2,FALSE))</f>
        <v/>
      </c>
      <c r="K4525" s="195" t="str">
        <f t="shared" si="141"/>
        <v/>
      </c>
    </row>
    <row r="4526" spans="2:11" ht="18" customHeight="1">
      <c r="B4526" s="16" t="str">
        <f>IF('6.標準時間'!$B4526="","",'6.標準時間'!B4526)</f>
        <v/>
      </c>
      <c r="C4526" s="16" t="str">
        <f>IF('6.標準時間'!$C4526="","",'6.標準時間'!C4526)</f>
        <v/>
      </c>
      <c r="D4526" s="16" t="str">
        <f>IF('6.標準時間'!$C4526="","",'6.標準時間'!E4526)</f>
        <v/>
      </c>
      <c r="E4526" s="171" t="str">
        <f>IF('6.標準時間'!$C4526="","",'6.標準時間'!F4526)</f>
        <v/>
      </c>
      <c r="F4526" s="15" t="str">
        <f t="shared" si="140"/>
        <v/>
      </c>
      <c r="G4526" s="142" t="str">
        <f>IF('6.標準時間'!$C4526="","",'6.標準時間'!H4526)</f>
        <v/>
      </c>
      <c r="H4526" s="142" t="str">
        <f>IF('6.標準時間'!$C4526="","",'6.標準時間'!I4526)</f>
        <v/>
      </c>
      <c r="I4526" s="107" t="str">
        <f>IF(C4526="","",VLOOKUP($C4526,'7.工程別レート'!$C$6:$E$501,3,FALSE))</f>
        <v/>
      </c>
      <c r="J4526" s="108" t="str">
        <f>IF(C4526="","",VLOOKUP($C4526,'7.工程別レート'!$C$6:$E$501,2,FALSE))</f>
        <v/>
      </c>
      <c r="K4526" s="195" t="str">
        <f t="shared" si="141"/>
        <v/>
      </c>
    </row>
    <row r="4527" spans="2:11" ht="18" customHeight="1">
      <c r="B4527" s="16" t="str">
        <f>IF('6.標準時間'!$B4527="","",'6.標準時間'!B4527)</f>
        <v/>
      </c>
      <c r="C4527" s="16" t="str">
        <f>IF('6.標準時間'!$C4527="","",'6.標準時間'!C4527)</f>
        <v/>
      </c>
      <c r="D4527" s="16" t="str">
        <f>IF('6.標準時間'!$C4527="","",'6.標準時間'!E4527)</f>
        <v/>
      </c>
      <c r="E4527" s="171" t="str">
        <f>IF('6.標準時間'!$C4527="","",'6.標準時間'!F4527)</f>
        <v/>
      </c>
      <c r="F4527" s="15" t="str">
        <f t="shared" si="140"/>
        <v/>
      </c>
      <c r="G4527" s="142" t="str">
        <f>IF('6.標準時間'!$C4527="","",'6.標準時間'!H4527)</f>
        <v/>
      </c>
      <c r="H4527" s="142" t="str">
        <f>IF('6.標準時間'!$C4527="","",'6.標準時間'!I4527)</f>
        <v/>
      </c>
      <c r="I4527" s="107" t="str">
        <f>IF(C4527="","",VLOOKUP($C4527,'7.工程別レート'!$C$6:$E$501,3,FALSE))</f>
        <v/>
      </c>
      <c r="J4527" s="108" t="str">
        <f>IF(C4527="","",VLOOKUP($C4527,'7.工程別レート'!$C$6:$E$501,2,FALSE))</f>
        <v/>
      </c>
      <c r="K4527" s="195" t="str">
        <f t="shared" si="141"/>
        <v/>
      </c>
    </row>
    <row r="4528" spans="2:11" ht="18" customHeight="1">
      <c r="B4528" s="16" t="str">
        <f>IF('6.標準時間'!$B4528="","",'6.標準時間'!B4528)</f>
        <v/>
      </c>
      <c r="C4528" s="16" t="str">
        <f>IF('6.標準時間'!$C4528="","",'6.標準時間'!C4528)</f>
        <v/>
      </c>
      <c r="D4528" s="16" t="str">
        <f>IF('6.標準時間'!$C4528="","",'6.標準時間'!E4528)</f>
        <v/>
      </c>
      <c r="E4528" s="171" t="str">
        <f>IF('6.標準時間'!$C4528="","",'6.標準時間'!F4528)</f>
        <v/>
      </c>
      <c r="F4528" s="15" t="str">
        <f t="shared" si="140"/>
        <v/>
      </c>
      <c r="G4528" s="142" t="str">
        <f>IF('6.標準時間'!$C4528="","",'6.標準時間'!H4528)</f>
        <v/>
      </c>
      <c r="H4528" s="142" t="str">
        <f>IF('6.標準時間'!$C4528="","",'6.標準時間'!I4528)</f>
        <v/>
      </c>
      <c r="I4528" s="107" t="str">
        <f>IF(C4528="","",VLOOKUP($C4528,'7.工程別レート'!$C$6:$E$501,3,FALSE))</f>
        <v/>
      </c>
      <c r="J4528" s="108" t="str">
        <f>IF(C4528="","",VLOOKUP($C4528,'7.工程別レート'!$C$6:$E$501,2,FALSE))</f>
        <v/>
      </c>
      <c r="K4528" s="195" t="str">
        <f t="shared" si="141"/>
        <v/>
      </c>
    </row>
    <row r="4529" spans="2:11" ht="18" customHeight="1">
      <c r="B4529" s="16" t="str">
        <f>IF('6.標準時間'!$B4529="","",'6.標準時間'!B4529)</f>
        <v/>
      </c>
      <c r="C4529" s="16" t="str">
        <f>IF('6.標準時間'!$C4529="","",'6.標準時間'!C4529)</f>
        <v/>
      </c>
      <c r="D4529" s="16" t="str">
        <f>IF('6.標準時間'!$C4529="","",'6.標準時間'!E4529)</f>
        <v/>
      </c>
      <c r="E4529" s="171" t="str">
        <f>IF('6.標準時間'!$C4529="","",'6.標準時間'!F4529)</f>
        <v/>
      </c>
      <c r="F4529" s="15" t="str">
        <f t="shared" si="140"/>
        <v/>
      </c>
      <c r="G4529" s="142" t="str">
        <f>IF('6.標準時間'!$C4529="","",'6.標準時間'!H4529)</f>
        <v/>
      </c>
      <c r="H4529" s="142" t="str">
        <f>IF('6.標準時間'!$C4529="","",'6.標準時間'!I4529)</f>
        <v/>
      </c>
      <c r="I4529" s="107" t="str">
        <f>IF(C4529="","",VLOOKUP($C4529,'7.工程別レート'!$C$6:$E$501,3,FALSE))</f>
        <v/>
      </c>
      <c r="J4529" s="108" t="str">
        <f>IF(C4529="","",VLOOKUP($C4529,'7.工程別レート'!$C$6:$E$501,2,FALSE))</f>
        <v/>
      </c>
      <c r="K4529" s="195" t="str">
        <f t="shared" si="141"/>
        <v/>
      </c>
    </row>
    <row r="4530" spans="2:11" ht="18" customHeight="1">
      <c r="B4530" s="16" t="str">
        <f>IF('6.標準時間'!$B4530="","",'6.標準時間'!B4530)</f>
        <v/>
      </c>
      <c r="C4530" s="16" t="str">
        <f>IF('6.標準時間'!$C4530="","",'6.標準時間'!C4530)</f>
        <v/>
      </c>
      <c r="D4530" s="16" t="str">
        <f>IF('6.標準時間'!$C4530="","",'6.標準時間'!E4530)</f>
        <v/>
      </c>
      <c r="E4530" s="171" t="str">
        <f>IF('6.標準時間'!$C4530="","",'6.標準時間'!F4530)</f>
        <v/>
      </c>
      <c r="F4530" s="15" t="str">
        <f t="shared" si="140"/>
        <v/>
      </c>
      <c r="G4530" s="142" t="str">
        <f>IF('6.標準時間'!$C4530="","",'6.標準時間'!H4530)</f>
        <v/>
      </c>
      <c r="H4530" s="142" t="str">
        <f>IF('6.標準時間'!$C4530="","",'6.標準時間'!I4530)</f>
        <v/>
      </c>
      <c r="I4530" s="107" t="str">
        <f>IF(C4530="","",VLOOKUP($C4530,'7.工程別レート'!$C$6:$E$501,3,FALSE))</f>
        <v/>
      </c>
      <c r="J4530" s="108" t="str">
        <f>IF(C4530="","",VLOOKUP($C4530,'7.工程別レート'!$C$6:$E$501,2,FALSE))</f>
        <v/>
      </c>
      <c r="K4530" s="195" t="str">
        <f t="shared" si="141"/>
        <v/>
      </c>
    </row>
    <row r="4531" spans="2:11" ht="18" customHeight="1">
      <c r="B4531" s="16" t="str">
        <f>IF('6.標準時間'!$B4531="","",'6.標準時間'!B4531)</f>
        <v/>
      </c>
      <c r="C4531" s="16" t="str">
        <f>IF('6.標準時間'!$C4531="","",'6.標準時間'!C4531)</f>
        <v/>
      </c>
      <c r="D4531" s="16" t="str">
        <f>IF('6.標準時間'!$C4531="","",'6.標準時間'!E4531)</f>
        <v/>
      </c>
      <c r="E4531" s="171" t="str">
        <f>IF('6.標準時間'!$C4531="","",'6.標準時間'!F4531)</f>
        <v/>
      </c>
      <c r="F4531" s="15" t="str">
        <f t="shared" si="140"/>
        <v/>
      </c>
      <c r="G4531" s="142" t="str">
        <f>IF('6.標準時間'!$C4531="","",'6.標準時間'!H4531)</f>
        <v/>
      </c>
      <c r="H4531" s="142" t="str">
        <f>IF('6.標準時間'!$C4531="","",'6.標準時間'!I4531)</f>
        <v/>
      </c>
      <c r="I4531" s="107" t="str">
        <f>IF(C4531="","",VLOOKUP($C4531,'7.工程別レート'!$C$6:$E$501,3,FALSE))</f>
        <v/>
      </c>
      <c r="J4531" s="108" t="str">
        <f>IF(C4531="","",VLOOKUP($C4531,'7.工程別レート'!$C$6:$E$501,2,FALSE))</f>
        <v/>
      </c>
      <c r="K4531" s="195" t="str">
        <f t="shared" si="141"/>
        <v/>
      </c>
    </row>
    <row r="4532" spans="2:11" ht="18" customHeight="1">
      <c r="B4532" s="16" t="str">
        <f>IF('6.標準時間'!$B4532="","",'6.標準時間'!B4532)</f>
        <v/>
      </c>
      <c r="C4532" s="16" t="str">
        <f>IF('6.標準時間'!$C4532="","",'6.標準時間'!C4532)</f>
        <v/>
      </c>
      <c r="D4532" s="16" t="str">
        <f>IF('6.標準時間'!$C4532="","",'6.標準時間'!E4532)</f>
        <v/>
      </c>
      <c r="E4532" s="171" t="str">
        <f>IF('6.標準時間'!$C4532="","",'6.標準時間'!F4532)</f>
        <v/>
      </c>
      <c r="F4532" s="15" t="str">
        <f t="shared" si="140"/>
        <v/>
      </c>
      <c r="G4532" s="142" t="str">
        <f>IF('6.標準時間'!$C4532="","",'6.標準時間'!H4532)</f>
        <v/>
      </c>
      <c r="H4532" s="142" t="str">
        <f>IF('6.標準時間'!$C4532="","",'6.標準時間'!I4532)</f>
        <v/>
      </c>
      <c r="I4532" s="107" t="str">
        <f>IF(C4532="","",VLOOKUP($C4532,'7.工程別レート'!$C$6:$E$501,3,FALSE))</f>
        <v/>
      </c>
      <c r="J4532" s="108" t="str">
        <f>IF(C4532="","",VLOOKUP($C4532,'7.工程別レート'!$C$6:$E$501,2,FALSE))</f>
        <v/>
      </c>
      <c r="K4532" s="195" t="str">
        <f t="shared" si="141"/>
        <v/>
      </c>
    </row>
    <row r="4533" spans="2:11" ht="18" customHeight="1">
      <c r="B4533" s="16" t="str">
        <f>IF('6.標準時間'!$B4533="","",'6.標準時間'!B4533)</f>
        <v/>
      </c>
      <c r="C4533" s="16" t="str">
        <f>IF('6.標準時間'!$C4533="","",'6.標準時間'!C4533)</f>
        <v/>
      </c>
      <c r="D4533" s="16" t="str">
        <f>IF('6.標準時間'!$C4533="","",'6.標準時間'!E4533)</f>
        <v/>
      </c>
      <c r="E4533" s="171" t="str">
        <f>IF('6.標準時間'!$C4533="","",'6.標準時間'!F4533)</f>
        <v/>
      </c>
      <c r="F4533" s="15" t="str">
        <f t="shared" si="140"/>
        <v/>
      </c>
      <c r="G4533" s="142" t="str">
        <f>IF('6.標準時間'!$C4533="","",'6.標準時間'!H4533)</f>
        <v/>
      </c>
      <c r="H4533" s="142" t="str">
        <f>IF('6.標準時間'!$C4533="","",'6.標準時間'!I4533)</f>
        <v/>
      </c>
      <c r="I4533" s="107" t="str">
        <f>IF(C4533="","",VLOOKUP($C4533,'7.工程別レート'!$C$6:$E$501,3,FALSE))</f>
        <v/>
      </c>
      <c r="J4533" s="108" t="str">
        <f>IF(C4533="","",VLOOKUP($C4533,'7.工程別レート'!$C$6:$E$501,2,FALSE))</f>
        <v/>
      </c>
      <c r="K4533" s="195" t="str">
        <f t="shared" si="141"/>
        <v/>
      </c>
    </row>
    <row r="4534" spans="2:11" ht="18" customHeight="1">
      <c r="B4534" s="16" t="str">
        <f>IF('6.標準時間'!$B4534="","",'6.標準時間'!B4534)</f>
        <v/>
      </c>
      <c r="C4534" s="16" t="str">
        <f>IF('6.標準時間'!$C4534="","",'6.標準時間'!C4534)</f>
        <v/>
      </c>
      <c r="D4534" s="16" t="str">
        <f>IF('6.標準時間'!$C4534="","",'6.標準時間'!E4534)</f>
        <v/>
      </c>
      <c r="E4534" s="171" t="str">
        <f>IF('6.標準時間'!$C4534="","",'6.標準時間'!F4534)</f>
        <v/>
      </c>
      <c r="F4534" s="15" t="str">
        <f t="shared" si="140"/>
        <v/>
      </c>
      <c r="G4534" s="142" t="str">
        <f>IF('6.標準時間'!$C4534="","",'6.標準時間'!H4534)</f>
        <v/>
      </c>
      <c r="H4534" s="142" t="str">
        <f>IF('6.標準時間'!$C4534="","",'6.標準時間'!I4534)</f>
        <v/>
      </c>
      <c r="I4534" s="107" t="str">
        <f>IF(C4534="","",VLOOKUP($C4534,'7.工程別レート'!$C$6:$E$501,3,FALSE))</f>
        <v/>
      </c>
      <c r="J4534" s="108" t="str">
        <f>IF(C4534="","",VLOOKUP($C4534,'7.工程別レート'!$C$6:$E$501,2,FALSE))</f>
        <v/>
      </c>
      <c r="K4534" s="195" t="str">
        <f t="shared" si="141"/>
        <v/>
      </c>
    </row>
    <row r="4535" spans="2:11" ht="18" customHeight="1">
      <c r="B4535" s="16" t="str">
        <f>IF('6.標準時間'!$B4535="","",'6.標準時間'!B4535)</f>
        <v/>
      </c>
      <c r="C4535" s="16" t="str">
        <f>IF('6.標準時間'!$C4535="","",'6.標準時間'!C4535)</f>
        <v/>
      </c>
      <c r="D4535" s="16" t="str">
        <f>IF('6.標準時間'!$C4535="","",'6.標準時間'!E4535)</f>
        <v/>
      </c>
      <c r="E4535" s="171" t="str">
        <f>IF('6.標準時間'!$C4535="","",'6.標準時間'!F4535)</f>
        <v/>
      </c>
      <c r="F4535" s="15" t="str">
        <f t="shared" si="140"/>
        <v/>
      </c>
      <c r="G4535" s="142" t="str">
        <f>IF('6.標準時間'!$C4535="","",'6.標準時間'!H4535)</f>
        <v/>
      </c>
      <c r="H4535" s="142" t="str">
        <f>IF('6.標準時間'!$C4535="","",'6.標準時間'!I4535)</f>
        <v/>
      </c>
      <c r="I4535" s="107" t="str">
        <f>IF(C4535="","",VLOOKUP($C4535,'7.工程別レート'!$C$6:$E$501,3,FALSE))</f>
        <v/>
      </c>
      <c r="J4535" s="108" t="str">
        <f>IF(C4535="","",VLOOKUP($C4535,'7.工程別レート'!$C$6:$E$501,2,FALSE))</f>
        <v/>
      </c>
      <c r="K4535" s="195" t="str">
        <f t="shared" si="141"/>
        <v/>
      </c>
    </row>
    <row r="4536" spans="2:11" ht="18" customHeight="1">
      <c r="B4536" s="16" t="str">
        <f>IF('6.標準時間'!$B4536="","",'6.標準時間'!B4536)</f>
        <v/>
      </c>
      <c r="C4536" s="16" t="str">
        <f>IF('6.標準時間'!$C4536="","",'6.標準時間'!C4536)</f>
        <v/>
      </c>
      <c r="D4536" s="16" t="str">
        <f>IF('6.標準時間'!$C4536="","",'6.標準時間'!E4536)</f>
        <v/>
      </c>
      <c r="E4536" s="171" t="str">
        <f>IF('6.標準時間'!$C4536="","",'6.標準時間'!F4536)</f>
        <v/>
      </c>
      <c r="F4536" s="15" t="str">
        <f t="shared" si="140"/>
        <v/>
      </c>
      <c r="G4536" s="142" t="str">
        <f>IF('6.標準時間'!$C4536="","",'6.標準時間'!H4536)</f>
        <v/>
      </c>
      <c r="H4536" s="142" t="str">
        <f>IF('6.標準時間'!$C4536="","",'6.標準時間'!I4536)</f>
        <v/>
      </c>
      <c r="I4536" s="107" t="str">
        <f>IF(C4536="","",VLOOKUP($C4536,'7.工程別レート'!$C$6:$E$501,3,FALSE))</f>
        <v/>
      </c>
      <c r="J4536" s="108" t="str">
        <f>IF(C4536="","",VLOOKUP($C4536,'7.工程別レート'!$C$6:$E$501,2,FALSE))</f>
        <v/>
      </c>
      <c r="K4536" s="195" t="str">
        <f t="shared" si="141"/>
        <v/>
      </c>
    </row>
    <row r="4537" spans="2:11" ht="18" customHeight="1">
      <c r="B4537" s="16" t="str">
        <f>IF('6.標準時間'!$B4537="","",'6.標準時間'!B4537)</f>
        <v/>
      </c>
      <c r="C4537" s="16" t="str">
        <f>IF('6.標準時間'!$C4537="","",'6.標準時間'!C4537)</f>
        <v/>
      </c>
      <c r="D4537" s="16" t="str">
        <f>IF('6.標準時間'!$C4537="","",'6.標準時間'!E4537)</f>
        <v/>
      </c>
      <c r="E4537" s="171" t="str">
        <f>IF('6.標準時間'!$C4537="","",'6.標準時間'!F4537)</f>
        <v/>
      </c>
      <c r="F4537" s="15" t="str">
        <f t="shared" si="140"/>
        <v/>
      </c>
      <c r="G4537" s="142" t="str">
        <f>IF('6.標準時間'!$C4537="","",'6.標準時間'!H4537)</f>
        <v/>
      </c>
      <c r="H4537" s="142" t="str">
        <f>IF('6.標準時間'!$C4537="","",'6.標準時間'!I4537)</f>
        <v/>
      </c>
      <c r="I4537" s="107" t="str">
        <f>IF(C4537="","",VLOOKUP($C4537,'7.工程別レート'!$C$6:$E$501,3,FALSE))</f>
        <v/>
      </c>
      <c r="J4537" s="108" t="str">
        <f>IF(C4537="","",VLOOKUP($C4537,'7.工程別レート'!$C$6:$E$501,2,FALSE))</f>
        <v/>
      </c>
      <c r="K4537" s="195" t="str">
        <f t="shared" si="141"/>
        <v/>
      </c>
    </row>
    <row r="4538" spans="2:11" ht="18" customHeight="1">
      <c r="B4538" s="16" t="str">
        <f>IF('6.標準時間'!$B4538="","",'6.標準時間'!B4538)</f>
        <v/>
      </c>
      <c r="C4538" s="16" t="str">
        <f>IF('6.標準時間'!$C4538="","",'6.標準時間'!C4538)</f>
        <v/>
      </c>
      <c r="D4538" s="16" t="str">
        <f>IF('6.標準時間'!$C4538="","",'6.標準時間'!E4538)</f>
        <v/>
      </c>
      <c r="E4538" s="171" t="str">
        <f>IF('6.標準時間'!$C4538="","",'6.標準時間'!F4538)</f>
        <v/>
      </c>
      <c r="F4538" s="15" t="str">
        <f t="shared" si="140"/>
        <v/>
      </c>
      <c r="G4538" s="142" t="str">
        <f>IF('6.標準時間'!$C4538="","",'6.標準時間'!H4538)</f>
        <v/>
      </c>
      <c r="H4538" s="142" t="str">
        <f>IF('6.標準時間'!$C4538="","",'6.標準時間'!I4538)</f>
        <v/>
      </c>
      <c r="I4538" s="107" t="str">
        <f>IF(C4538="","",VLOOKUP($C4538,'7.工程別レート'!$C$6:$E$501,3,FALSE))</f>
        <v/>
      </c>
      <c r="J4538" s="108" t="str">
        <f>IF(C4538="","",VLOOKUP($C4538,'7.工程別レート'!$C$6:$E$501,2,FALSE))</f>
        <v/>
      </c>
      <c r="K4538" s="195" t="str">
        <f t="shared" si="141"/>
        <v/>
      </c>
    </row>
    <row r="4539" spans="2:11" ht="18" customHeight="1">
      <c r="B4539" s="16" t="str">
        <f>IF('6.標準時間'!$B4539="","",'6.標準時間'!B4539)</f>
        <v/>
      </c>
      <c r="C4539" s="16" t="str">
        <f>IF('6.標準時間'!$C4539="","",'6.標準時間'!C4539)</f>
        <v/>
      </c>
      <c r="D4539" s="16" t="str">
        <f>IF('6.標準時間'!$C4539="","",'6.標準時間'!E4539)</f>
        <v/>
      </c>
      <c r="E4539" s="171" t="str">
        <f>IF('6.標準時間'!$C4539="","",'6.標準時間'!F4539)</f>
        <v/>
      </c>
      <c r="F4539" s="15" t="str">
        <f t="shared" si="140"/>
        <v/>
      </c>
      <c r="G4539" s="142" t="str">
        <f>IF('6.標準時間'!$C4539="","",'6.標準時間'!H4539)</f>
        <v/>
      </c>
      <c r="H4539" s="142" t="str">
        <f>IF('6.標準時間'!$C4539="","",'6.標準時間'!I4539)</f>
        <v/>
      </c>
      <c r="I4539" s="107" t="str">
        <f>IF(C4539="","",VLOOKUP($C4539,'7.工程別レート'!$C$6:$E$501,3,FALSE))</f>
        <v/>
      </c>
      <c r="J4539" s="108" t="str">
        <f>IF(C4539="","",VLOOKUP($C4539,'7.工程別レート'!$C$6:$E$501,2,FALSE))</f>
        <v/>
      </c>
      <c r="K4539" s="195" t="str">
        <f t="shared" si="141"/>
        <v/>
      </c>
    </row>
    <row r="4540" spans="2:11" ht="18" customHeight="1">
      <c r="B4540" s="16" t="str">
        <f>IF('6.標準時間'!$B4540="","",'6.標準時間'!B4540)</f>
        <v/>
      </c>
      <c r="C4540" s="16" t="str">
        <f>IF('6.標準時間'!$C4540="","",'6.標準時間'!C4540)</f>
        <v/>
      </c>
      <c r="D4540" s="16" t="str">
        <f>IF('6.標準時間'!$C4540="","",'6.標準時間'!E4540)</f>
        <v/>
      </c>
      <c r="E4540" s="171" t="str">
        <f>IF('6.標準時間'!$C4540="","",'6.標準時間'!F4540)</f>
        <v/>
      </c>
      <c r="F4540" s="15" t="str">
        <f t="shared" si="140"/>
        <v/>
      </c>
      <c r="G4540" s="142" t="str">
        <f>IF('6.標準時間'!$C4540="","",'6.標準時間'!H4540)</f>
        <v/>
      </c>
      <c r="H4540" s="142" t="str">
        <f>IF('6.標準時間'!$C4540="","",'6.標準時間'!I4540)</f>
        <v/>
      </c>
      <c r="I4540" s="107" t="str">
        <f>IF(C4540="","",VLOOKUP($C4540,'7.工程別レート'!$C$6:$E$501,3,FALSE))</f>
        <v/>
      </c>
      <c r="J4540" s="108" t="str">
        <f>IF(C4540="","",VLOOKUP($C4540,'7.工程別レート'!$C$6:$E$501,2,FALSE))</f>
        <v/>
      </c>
      <c r="K4540" s="195" t="str">
        <f t="shared" si="141"/>
        <v/>
      </c>
    </row>
    <row r="4541" spans="2:11" ht="18" customHeight="1">
      <c r="B4541" s="16" t="str">
        <f>IF('6.標準時間'!$B4541="","",'6.標準時間'!B4541)</f>
        <v/>
      </c>
      <c r="C4541" s="16" t="str">
        <f>IF('6.標準時間'!$C4541="","",'6.標準時間'!C4541)</f>
        <v/>
      </c>
      <c r="D4541" s="16" t="str">
        <f>IF('6.標準時間'!$C4541="","",'6.標準時間'!E4541)</f>
        <v/>
      </c>
      <c r="E4541" s="171" t="str">
        <f>IF('6.標準時間'!$C4541="","",'6.標準時間'!F4541)</f>
        <v/>
      </c>
      <c r="F4541" s="15" t="str">
        <f t="shared" si="140"/>
        <v/>
      </c>
      <c r="G4541" s="142" t="str">
        <f>IF('6.標準時間'!$C4541="","",'6.標準時間'!H4541)</f>
        <v/>
      </c>
      <c r="H4541" s="142" t="str">
        <f>IF('6.標準時間'!$C4541="","",'6.標準時間'!I4541)</f>
        <v/>
      </c>
      <c r="I4541" s="107" t="str">
        <f>IF(C4541="","",VLOOKUP($C4541,'7.工程別レート'!$C$6:$E$501,3,FALSE))</f>
        <v/>
      </c>
      <c r="J4541" s="108" t="str">
        <f>IF(C4541="","",VLOOKUP($C4541,'7.工程別レート'!$C$6:$E$501,2,FALSE))</f>
        <v/>
      </c>
      <c r="K4541" s="195" t="str">
        <f t="shared" si="141"/>
        <v/>
      </c>
    </row>
    <row r="4542" spans="2:11" ht="18" customHeight="1">
      <c r="B4542" s="16" t="str">
        <f>IF('6.標準時間'!$B4542="","",'6.標準時間'!B4542)</f>
        <v/>
      </c>
      <c r="C4542" s="16" t="str">
        <f>IF('6.標準時間'!$C4542="","",'6.標準時間'!C4542)</f>
        <v/>
      </c>
      <c r="D4542" s="16" t="str">
        <f>IF('6.標準時間'!$C4542="","",'6.標準時間'!E4542)</f>
        <v/>
      </c>
      <c r="E4542" s="171" t="str">
        <f>IF('6.標準時間'!$C4542="","",'6.標準時間'!F4542)</f>
        <v/>
      </c>
      <c r="F4542" s="15" t="str">
        <f t="shared" si="140"/>
        <v/>
      </c>
      <c r="G4542" s="142" t="str">
        <f>IF('6.標準時間'!$C4542="","",'6.標準時間'!H4542)</f>
        <v/>
      </c>
      <c r="H4542" s="142" t="str">
        <f>IF('6.標準時間'!$C4542="","",'6.標準時間'!I4542)</f>
        <v/>
      </c>
      <c r="I4542" s="107" t="str">
        <f>IF(C4542="","",VLOOKUP($C4542,'7.工程別レート'!$C$6:$E$501,3,FALSE))</f>
        <v/>
      </c>
      <c r="J4542" s="108" t="str">
        <f>IF(C4542="","",VLOOKUP($C4542,'7.工程別レート'!$C$6:$E$501,2,FALSE))</f>
        <v/>
      </c>
      <c r="K4542" s="195" t="str">
        <f t="shared" si="141"/>
        <v/>
      </c>
    </row>
    <row r="4543" spans="2:11" ht="18" customHeight="1">
      <c r="B4543" s="16" t="str">
        <f>IF('6.標準時間'!$B4543="","",'6.標準時間'!B4543)</f>
        <v/>
      </c>
      <c r="C4543" s="16" t="str">
        <f>IF('6.標準時間'!$C4543="","",'6.標準時間'!C4543)</f>
        <v/>
      </c>
      <c r="D4543" s="16" t="str">
        <f>IF('6.標準時間'!$C4543="","",'6.標準時間'!E4543)</f>
        <v/>
      </c>
      <c r="E4543" s="171" t="str">
        <f>IF('6.標準時間'!$C4543="","",'6.標準時間'!F4543)</f>
        <v/>
      </c>
      <c r="F4543" s="15" t="str">
        <f t="shared" si="140"/>
        <v/>
      </c>
      <c r="G4543" s="142" t="str">
        <f>IF('6.標準時間'!$C4543="","",'6.標準時間'!H4543)</f>
        <v/>
      </c>
      <c r="H4543" s="142" t="str">
        <f>IF('6.標準時間'!$C4543="","",'6.標準時間'!I4543)</f>
        <v/>
      </c>
      <c r="I4543" s="107" t="str">
        <f>IF(C4543="","",VLOOKUP($C4543,'7.工程別レート'!$C$6:$E$501,3,FALSE))</f>
        <v/>
      </c>
      <c r="J4543" s="108" t="str">
        <f>IF(C4543="","",VLOOKUP($C4543,'7.工程別レート'!$C$6:$E$501,2,FALSE))</f>
        <v/>
      </c>
      <c r="K4543" s="195" t="str">
        <f t="shared" si="141"/>
        <v/>
      </c>
    </row>
    <row r="4544" spans="2:11" ht="18" customHeight="1">
      <c r="B4544" s="16" t="str">
        <f>IF('6.標準時間'!$B4544="","",'6.標準時間'!B4544)</f>
        <v/>
      </c>
      <c r="C4544" s="16" t="str">
        <f>IF('6.標準時間'!$C4544="","",'6.標準時間'!C4544)</f>
        <v/>
      </c>
      <c r="D4544" s="16" t="str">
        <f>IF('6.標準時間'!$C4544="","",'6.標準時間'!E4544)</f>
        <v/>
      </c>
      <c r="E4544" s="171" t="str">
        <f>IF('6.標準時間'!$C4544="","",'6.標準時間'!F4544)</f>
        <v/>
      </c>
      <c r="F4544" s="15" t="str">
        <f t="shared" si="140"/>
        <v/>
      </c>
      <c r="G4544" s="142" t="str">
        <f>IF('6.標準時間'!$C4544="","",'6.標準時間'!H4544)</f>
        <v/>
      </c>
      <c r="H4544" s="142" t="str">
        <f>IF('6.標準時間'!$C4544="","",'6.標準時間'!I4544)</f>
        <v/>
      </c>
      <c r="I4544" s="107" t="str">
        <f>IF(C4544="","",VLOOKUP($C4544,'7.工程別レート'!$C$6:$E$501,3,FALSE))</f>
        <v/>
      </c>
      <c r="J4544" s="108" t="str">
        <f>IF(C4544="","",VLOOKUP($C4544,'7.工程別レート'!$C$6:$E$501,2,FALSE))</f>
        <v/>
      </c>
      <c r="K4544" s="195" t="str">
        <f t="shared" si="141"/>
        <v/>
      </c>
    </row>
    <row r="4545" spans="2:11" ht="18" customHeight="1">
      <c r="B4545" s="16" t="str">
        <f>IF('6.標準時間'!$B4545="","",'6.標準時間'!B4545)</f>
        <v/>
      </c>
      <c r="C4545" s="16" t="str">
        <f>IF('6.標準時間'!$C4545="","",'6.標準時間'!C4545)</f>
        <v/>
      </c>
      <c r="D4545" s="16" t="str">
        <f>IF('6.標準時間'!$C4545="","",'6.標準時間'!E4545)</f>
        <v/>
      </c>
      <c r="E4545" s="171" t="str">
        <f>IF('6.標準時間'!$C4545="","",'6.標準時間'!F4545)</f>
        <v/>
      </c>
      <c r="F4545" s="15" t="str">
        <f t="shared" si="140"/>
        <v/>
      </c>
      <c r="G4545" s="142" t="str">
        <f>IF('6.標準時間'!$C4545="","",'6.標準時間'!H4545)</f>
        <v/>
      </c>
      <c r="H4545" s="142" t="str">
        <f>IF('6.標準時間'!$C4545="","",'6.標準時間'!I4545)</f>
        <v/>
      </c>
      <c r="I4545" s="107" t="str">
        <f>IF(C4545="","",VLOOKUP($C4545,'7.工程別レート'!$C$6:$E$501,3,FALSE))</f>
        <v/>
      </c>
      <c r="J4545" s="108" t="str">
        <f>IF(C4545="","",VLOOKUP($C4545,'7.工程別レート'!$C$6:$E$501,2,FALSE))</f>
        <v/>
      </c>
      <c r="K4545" s="195" t="str">
        <f t="shared" si="141"/>
        <v/>
      </c>
    </row>
    <row r="4546" spans="2:11" ht="18" customHeight="1">
      <c r="B4546" s="16" t="str">
        <f>IF('6.標準時間'!$B4546="","",'6.標準時間'!B4546)</f>
        <v/>
      </c>
      <c r="C4546" s="16" t="str">
        <f>IF('6.標準時間'!$C4546="","",'6.標準時間'!C4546)</f>
        <v/>
      </c>
      <c r="D4546" s="16" t="str">
        <f>IF('6.標準時間'!$C4546="","",'6.標準時間'!E4546)</f>
        <v/>
      </c>
      <c r="E4546" s="171" t="str">
        <f>IF('6.標準時間'!$C4546="","",'6.標準時間'!F4546)</f>
        <v/>
      </c>
      <c r="F4546" s="15" t="str">
        <f t="shared" si="140"/>
        <v/>
      </c>
      <c r="G4546" s="142" t="str">
        <f>IF('6.標準時間'!$C4546="","",'6.標準時間'!H4546)</f>
        <v/>
      </c>
      <c r="H4546" s="142" t="str">
        <f>IF('6.標準時間'!$C4546="","",'6.標準時間'!I4546)</f>
        <v/>
      </c>
      <c r="I4546" s="107" t="str">
        <f>IF(C4546="","",VLOOKUP($C4546,'7.工程別レート'!$C$6:$E$501,3,FALSE))</f>
        <v/>
      </c>
      <c r="J4546" s="108" t="str">
        <f>IF(C4546="","",VLOOKUP($C4546,'7.工程別レート'!$C$6:$E$501,2,FALSE))</f>
        <v/>
      </c>
      <c r="K4546" s="195" t="str">
        <f t="shared" si="141"/>
        <v/>
      </c>
    </row>
    <row r="4547" spans="2:11" ht="18" customHeight="1">
      <c r="B4547" s="16" t="str">
        <f>IF('6.標準時間'!$B4547="","",'6.標準時間'!B4547)</f>
        <v/>
      </c>
      <c r="C4547" s="16" t="str">
        <f>IF('6.標準時間'!$C4547="","",'6.標準時間'!C4547)</f>
        <v/>
      </c>
      <c r="D4547" s="16" t="str">
        <f>IF('6.標準時間'!$C4547="","",'6.標準時間'!E4547)</f>
        <v/>
      </c>
      <c r="E4547" s="171" t="str">
        <f>IF('6.標準時間'!$C4547="","",'6.標準時間'!F4547)</f>
        <v/>
      </c>
      <c r="F4547" s="15" t="str">
        <f t="shared" si="140"/>
        <v/>
      </c>
      <c r="G4547" s="142" t="str">
        <f>IF('6.標準時間'!$C4547="","",'6.標準時間'!H4547)</f>
        <v/>
      </c>
      <c r="H4547" s="142" t="str">
        <f>IF('6.標準時間'!$C4547="","",'6.標準時間'!I4547)</f>
        <v/>
      </c>
      <c r="I4547" s="107" t="str">
        <f>IF(C4547="","",VLOOKUP($C4547,'7.工程別レート'!$C$6:$E$501,3,FALSE))</f>
        <v/>
      </c>
      <c r="J4547" s="108" t="str">
        <f>IF(C4547="","",VLOOKUP($C4547,'7.工程別レート'!$C$6:$E$501,2,FALSE))</f>
        <v/>
      </c>
      <c r="K4547" s="195" t="str">
        <f t="shared" si="141"/>
        <v/>
      </c>
    </row>
    <row r="4548" spans="2:11" ht="18" customHeight="1">
      <c r="B4548" s="16" t="str">
        <f>IF('6.標準時間'!$B4548="","",'6.標準時間'!B4548)</f>
        <v/>
      </c>
      <c r="C4548" s="16" t="str">
        <f>IF('6.標準時間'!$C4548="","",'6.標準時間'!C4548)</f>
        <v/>
      </c>
      <c r="D4548" s="16" t="str">
        <f>IF('6.標準時間'!$C4548="","",'6.標準時間'!E4548)</f>
        <v/>
      </c>
      <c r="E4548" s="171" t="str">
        <f>IF('6.標準時間'!$C4548="","",'6.標準時間'!F4548)</f>
        <v/>
      </c>
      <c r="F4548" s="15" t="str">
        <f t="shared" si="140"/>
        <v/>
      </c>
      <c r="G4548" s="142" t="str">
        <f>IF('6.標準時間'!$C4548="","",'6.標準時間'!H4548)</f>
        <v/>
      </c>
      <c r="H4548" s="142" t="str">
        <f>IF('6.標準時間'!$C4548="","",'6.標準時間'!I4548)</f>
        <v/>
      </c>
      <c r="I4548" s="107" t="str">
        <f>IF(C4548="","",VLOOKUP($C4548,'7.工程別レート'!$C$6:$E$501,3,FALSE))</f>
        <v/>
      </c>
      <c r="J4548" s="108" t="str">
        <f>IF(C4548="","",VLOOKUP($C4548,'7.工程別レート'!$C$6:$E$501,2,FALSE))</f>
        <v/>
      </c>
      <c r="K4548" s="195" t="str">
        <f t="shared" si="141"/>
        <v/>
      </c>
    </row>
    <row r="4549" spans="2:11" ht="18" customHeight="1">
      <c r="B4549" s="16" t="str">
        <f>IF('6.標準時間'!$B4549="","",'6.標準時間'!B4549)</f>
        <v/>
      </c>
      <c r="C4549" s="16" t="str">
        <f>IF('6.標準時間'!$C4549="","",'6.標準時間'!C4549)</f>
        <v/>
      </c>
      <c r="D4549" s="16" t="str">
        <f>IF('6.標準時間'!$C4549="","",'6.標準時間'!E4549)</f>
        <v/>
      </c>
      <c r="E4549" s="171" t="str">
        <f>IF('6.標準時間'!$C4549="","",'6.標準時間'!F4549)</f>
        <v/>
      </c>
      <c r="F4549" s="15" t="str">
        <f t="shared" si="140"/>
        <v/>
      </c>
      <c r="G4549" s="142" t="str">
        <f>IF('6.標準時間'!$C4549="","",'6.標準時間'!H4549)</f>
        <v/>
      </c>
      <c r="H4549" s="142" t="str">
        <f>IF('6.標準時間'!$C4549="","",'6.標準時間'!I4549)</f>
        <v/>
      </c>
      <c r="I4549" s="107" t="str">
        <f>IF(C4549="","",VLOOKUP($C4549,'7.工程別レート'!$C$6:$E$501,3,FALSE))</f>
        <v/>
      </c>
      <c r="J4549" s="108" t="str">
        <f>IF(C4549="","",VLOOKUP($C4549,'7.工程別レート'!$C$6:$E$501,2,FALSE))</f>
        <v/>
      </c>
      <c r="K4549" s="195" t="str">
        <f t="shared" si="141"/>
        <v/>
      </c>
    </row>
    <row r="4550" spans="2:11" ht="18" customHeight="1">
      <c r="B4550" s="16" t="str">
        <f>IF('6.標準時間'!$B4550="","",'6.標準時間'!B4550)</f>
        <v/>
      </c>
      <c r="C4550" s="16" t="str">
        <f>IF('6.標準時間'!$C4550="","",'6.標準時間'!C4550)</f>
        <v/>
      </c>
      <c r="D4550" s="16" t="str">
        <f>IF('6.標準時間'!$C4550="","",'6.標準時間'!E4550)</f>
        <v/>
      </c>
      <c r="E4550" s="171" t="str">
        <f>IF('6.標準時間'!$C4550="","",'6.標準時間'!F4550)</f>
        <v/>
      </c>
      <c r="F4550" s="15" t="str">
        <f t="shared" ref="F4550:F4613" si="142">C4550&amp;D4550</f>
        <v/>
      </c>
      <c r="G4550" s="142" t="str">
        <f>IF('6.標準時間'!$C4550="","",'6.標準時間'!H4550)</f>
        <v/>
      </c>
      <c r="H4550" s="142" t="str">
        <f>IF('6.標準時間'!$C4550="","",'6.標準時間'!I4550)</f>
        <v/>
      </c>
      <c r="I4550" s="107" t="str">
        <f>IF(C4550="","",VLOOKUP($C4550,'7.工程別レート'!$C$6:$E$501,3,FALSE))</f>
        <v/>
      </c>
      <c r="J4550" s="108" t="str">
        <f>IF(C4550="","",VLOOKUP($C4550,'7.工程別レート'!$C$6:$E$501,2,FALSE))</f>
        <v/>
      </c>
      <c r="K4550" s="195" t="str">
        <f t="shared" si="141"/>
        <v/>
      </c>
    </row>
    <row r="4551" spans="2:11" ht="18" customHeight="1">
      <c r="B4551" s="16" t="str">
        <f>IF('6.標準時間'!$B4551="","",'6.標準時間'!B4551)</f>
        <v/>
      </c>
      <c r="C4551" s="16" t="str">
        <f>IF('6.標準時間'!$C4551="","",'6.標準時間'!C4551)</f>
        <v/>
      </c>
      <c r="D4551" s="16" t="str">
        <f>IF('6.標準時間'!$C4551="","",'6.標準時間'!E4551)</f>
        <v/>
      </c>
      <c r="E4551" s="171" t="str">
        <f>IF('6.標準時間'!$C4551="","",'6.標準時間'!F4551)</f>
        <v/>
      </c>
      <c r="F4551" s="15" t="str">
        <f t="shared" si="142"/>
        <v/>
      </c>
      <c r="G4551" s="142" t="str">
        <f>IF('6.標準時間'!$C4551="","",'6.標準時間'!H4551)</f>
        <v/>
      </c>
      <c r="H4551" s="142" t="str">
        <f>IF('6.標準時間'!$C4551="","",'6.標準時間'!I4551)</f>
        <v/>
      </c>
      <c r="I4551" s="107" t="str">
        <f>IF(C4551="","",VLOOKUP($C4551,'7.工程別レート'!$C$6:$E$501,3,FALSE))</f>
        <v/>
      </c>
      <c r="J4551" s="108" t="str">
        <f>IF(C4551="","",VLOOKUP($C4551,'7.工程別レート'!$C$6:$E$501,2,FALSE))</f>
        <v/>
      </c>
      <c r="K4551" s="195" t="str">
        <f t="shared" ref="K4551:K4614" si="143">IF(ISERROR((G4551*I4551)+(H4551*J4551)),"",(G4551*I4551)+(H4551*J4551))</f>
        <v/>
      </c>
    </row>
    <row r="4552" spans="2:11" ht="18" customHeight="1">
      <c r="B4552" s="16" t="str">
        <f>IF('6.標準時間'!$B4552="","",'6.標準時間'!B4552)</f>
        <v/>
      </c>
      <c r="C4552" s="16" t="str">
        <f>IF('6.標準時間'!$C4552="","",'6.標準時間'!C4552)</f>
        <v/>
      </c>
      <c r="D4552" s="16" t="str">
        <f>IF('6.標準時間'!$C4552="","",'6.標準時間'!E4552)</f>
        <v/>
      </c>
      <c r="E4552" s="171" t="str">
        <f>IF('6.標準時間'!$C4552="","",'6.標準時間'!F4552)</f>
        <v/>
      </c>
      <c r="F4552" s="15" t="str">
        <f t="shared" si="142"/>
        <v/>
      </c>
      <c r="G4552" s="142" t="str">
        <f>IF('6.標準時間'!$C4552="","",'6.標準時間'!H4552)</f>
        <v/>
      </c>
      <c r="H4552" s="142" t="str">
        <f>IF('6.標準時間'!$C4552="","",'6.標準時間'!I4552)</f>
        <v/>
      </c>
      <c r="I4552" s="107" t="str">
        <f>IF(C4552="","",VLOOKUP($C4552,'7.工程別レート'!$C$6:$E$501,3,FALSE))</f>
        <v/>
      </c>
      <c r="J4552" s="108" t="str">
        <f>IF(C4552="","",VLOOKUP($C4552,'7.工程別レート'!$C$6:$E$501,2,FALSE))</f>
        <v/>
      </c>
      <c r="K4552" s="195" t="str">
        <f t="shared" si="143"/>
        <v/>
      </c>
    </row>
    <row r="4553" spans="2:11" ht="18" customHeight="1">
      <c r="B4553" s="16" t="str">
        <f>IF('6.標準時間'!$B4553="","",'6.標準時間'!B4553)</f>
        <v/>
      </c>
      <c r="C4553" s="16" t="str">
        <f>IF('6.標準時間'!$C4553="","",'6.標準時間'!C4553)</f>
        <v/>
      </c>
      <c r="D4553" s="16" t="str">
        <f>IF('6.標準時間'!$C4553="","",'6.標準時間'!E4553)</f>
        <v/>
      </c>
      <c r="E4553" s="171" t="str">
        <f>IF('6.標準時間'!$C4553="","",'6.標準時間'!F4553)</f>
        <v/>
      </c>
      <c r="F4553" s="15" t="str">
        <f t="shared" si="142"/>
        <v/>
      </c>
      <c r="G4553" s="142" t="str">
        <f>IF('6.標準時間'!$C4553="","",'6.標準時間'!H4553)</f>
        <v/>
      </c>
      <c r="H4553" s="142" t="str">
        <f>IF('6.標準時間'!$C4553="","",'6.標準時間'!I4553)</f>
        <v/>
      </c>
      <c r="I4553" s="107" t="str">
        <f>IF(C4553="","",VLOOKUP($C4553,'7.工程別レート'!$C$6:$E$501,3,FALSE))</f>
        <v/>
      </c>
      <c r="J4553" s="108" t="str">
        <f>IF(C4553="","",VLOOKUP($C4553,'7.工程別レート'!$C$6:$E$501,2,FALSE))</f>
        <v/>
      </c>
      <c r="K4553" s="195" t="str">
        <f t="shared" si="143"/>
        <v/>
      </c>
    </row>
    <row r="4554" spans="2:11" ht="18" customHeight="1">
      <c r="B4554" s="16" t="str">
        <f>IF('6.標準時間'!$B4554="","",'6.標準時間'!B4554)</f>
        <v/>
      </c>
      <c r="C4554" s="16" t="str">
        <f>IF('6.標準時間'!$C4554="","",'6.標準時間'!C4554)</f>
        <v/>
      </c>
      <c r="D4554" s="16" t="str">
        <f>IF('6.標準時間'!$C4554="","",'6.標準時間'!E4554)</f>
        <v/>
      </c>
      <c r="E4554" s="171" t="str">
        <f>IF('6.標準時間'!$C4554="","",'6.標準時間'!F4554)</f>
        <v/>
      </c>
      <c r="F4554" s="15" t="str">
        <f t="shared" si="142"/>
        <v/>
      </c>
      <c r="G4554" s="142" t="str">
        <f>IF('6.標準時間'!$C4554="","",'6.標準時間'!H4554)</f>
        <v/>
      </c>
      <c r="H4554" s="142" t="str">
        <f>IF('6.標準時間'!$C4554="","",'6.標準時間'!I4554)</f>
        <v/>
      </c>
      <c r="I4554" s="107" t="str">
        <f>IF(C4554="","",VLOOKUP($C4554,'7.工程別レート'!$C$6:$E$501,3,FALSE))</f>
        <v/>
      </c>
      <c r="J4554" s="108" t="str">
        <f>IF(C4554="","",VLOOKUP($C4554,'7.工程別レート'!$C$6:$E$501,2,FALSE))</f>
        <v/>
      </c>
      <c r="K4554" s="195" t="str">
        <f t="shared" si="143"/>
        <v/>
      </c>
    </row>
    <row r="4555" spans="2:11" ht="18" customHeight="1">
      <c r="B4555" s="16" t="str">
        <f>IF('6.標準時間'!$B4555="","",'6.標準時間'!B4555)</f>
        <v/>
      </c>
      <c r="C4555" s="16" t="str">
        <f>IF('6.標準時間'!$C4555="","",'6.標準時間'!C4555)</f>
        <v/>
      </c>
      <c r="D4555" s="16" t="str">
        <f>IF('6.標準時間'!$C4555="","",'6.標準時間'!E4555)</f>
        <v/>
      </c>
      <c r="E4555" s="171" t="str">
        <f>IF('6.標準時間'!$C4555="","",'6.標準時間'!F4555)</f>
        <v/>
      </c>
      <c r="F4555" s="15" t="str">
        <f t="shared" si="142"/>
        <v/>
      </c>
      <c r="G4555" s="142" t="str">
        <f>IF('6.標準時間'!$C4555="","",'6.標準時間'!H4555)</f>
        <v/>
      </c>
      <c r="H4555" s="142" t="str">
        <f>IF('6.標準時間'!$C4555="","",'6.標準時間'!I4555)</f>
        <v/>
      </c>
      <c r="I4555" s="107" t="str">
        <f>IF(C4555="","",VLOOKUP($C4555,'7.工程別レート'!$C$6:$E$501,3,FALSE))</f>
        <v/>
      </c>
      <c r="J4555" s="108" t="str">
        <f>IF(C4555="","",VLOOKUP($C4555,'7.工程別レート'!$C$6:$E$501,2,FALSE))</f>
        <v/>
      </c>
      <c r="K4555" s="195" t="str">
        <f t="shared" si="143"/>
        <v/>
      </c>
    </row>
    <row r="4556" spans="2:11" ht="18" customHeight="1">
      <c r="B4556" s="16" t="str">
        <f>IF('6.標準時間'!$B4556="","",'6.標準時間'!B4556)</f>
        <v/>
      </c>
      <c r="C4556" s="16" t="str">
        <f>IF('6.標準時間'!$C4556="","",'6.標準時間'!C4556)</f>
        <v/>
      </c>
      <c r="D4556" s="16" t="str">
        <f>IF('6.標準時間'!$C4556="","",'6.標準時間'!E4556)</f>
        <v/>
      </c>
      <c r="E4556" s="171" t="str">
        <f>IF('6.標準時間'!$C4556="","",'6.標準時間'!F4556)</f>
        <v/>
      </c>
      <c r="F4556" s="15" t="str">
        <f t="shared" si="142"/>
        <v/>
      </c>
      <c r="G4556" s="142" t="str">
        <f>IF('6.標準時間'!$C4556="","",'6.標準時間'!H4556)</f>
        <v/>
      </c>
      <c r="H4556" s="142" t="str">
        <f>IF('6.標準時間'!$C4556="","",'6.標準時間'!I4556)</f>
        <v/>
      </c>
      <c r="I4556" s="107" t="str">
        <f>IF(C4556="","",VLOOKUP($C4556,'7.工程別レート'!$C$6:$E$501,3,FALSE))</f>
        <v/>
      </c>
      <c r="J4556" s="108" t="str">
        <f>IF(C4556="","",VLOOKUP($C4556,'7.工程別レート'!$C$6:$E$501,2,FALSE))</f>
        <v/>
      </c>
      <c r="K4556" s="195" t="str">
        <f t="shared" si="143"/>
        <v/>
      </c>
    </row>
    <row r="4557" spans="2:11" ht="18" customHeight="1">
      <c r="B4557" s="16" t="str">
        <f>IF('6.標準時間'!$B4557="","",'6.標準時間'!B4557)</f>
        <v/>
      </c>
      <c r="C4557" s="16" t="str">
        <f>IF('6.標準時間'!$C4557="","",'6.標準時間'!C4557)</f>
        <v/>
      </c>
      <c r="D4557" s="16" t="str">
        <f>IF('6.標準時間'!$C4557="","",'6.標準時間'!E4557)</f>
        <v/>
      </c>
      <c r="E4557" s="171" t="str">
        <f>IF('6.標準時間'!$C4557="","",'6.標準時間'!F4557)</f>
        <v/>
      </c>
      <c r="F4557" s="15" t="str">
        <f t="shared" si="142"/>
        <v/>
      </c>
      <c r="G4557" s="142" t="str">
        <f>IF('6.標準時間'!$C4557="","",'6.標準時間'!H4557)</f>
        <v/>
      </c>
      <c r="H4557" s="142" t="str">
        <f>IF('6.標準時間'!$C4557="","",'6.標準時間'!I4557)</f>
        <v/>
      </c>
      <c r="I4557" s="107" t="str">
        <f>IF(C4557="","",VLOOKUP($C4557,'7.工程別レート'!$C$6:$E$501,3,FALSE))</f>
        <v/>
      </c>
      <c r="J4557" s="108" t="str">
        <f>IF(C4557="","",VLOOKUP($C4557,'7.工程別レート'!$C$6:$E$501,2,FALSE))</f>
        <v/>
      </c>
      <c r="K4557" s="195" t="str">
        <f t="shared" si="143"/>
        <v/>
      </c>
    </row>
    <row r="4558" spans="2:11" ht="18" customHeight="1">
      <c r="B4558" s="16" t="str">
        <f>IF('6.標準時間'!$B4558="","",'6.標準時間'!B4558)</f>
        <v/>
      </c>
      <c r="C4558" s="16" t="str">
        <f>IF('6.標準時間'!$C4558="","",'6.標準時間'!C4558)</f>
        <v/>
      </c>
      <c r="D4558" s="16" t="str">
        <f>IF('6.標準時間'!$C4558="","",'6.標準時間'!E4558)</f>
        <v/>
      </c>
      <c r="E4558" s="171" t="str">
        <f>IF('6.標準時間'!$C4558="","",'6.標準時間'!F4558)</f>
        <v/>
      </c>
      <c r="F4558" s="15" t="str">
        <f t="shared" si="142"/>
        <v/>
      </c>
      <c r="G4558" s="142" t="str">
        <f>IF('6.標準時間'!$C4558="","",'6.標準時間'!H4558)</f>
        <v/>
      </c>
      <c r="H4558" s="142" t="str">
        <f>IF('6.標準時間'!$C4558="","",'6.標準時間'!I4558)</f>
        <v/>
      </c>
      <c r="I4558" s="107" t="str">
        <f>IF(C4558="","",VLOOKUP($C4558,'7.工程別レート'!$C$6:$E$501,3,FALSE))</f>
        <v/>
      </c>
      <c r="J4558" s="108" t="str">
        <f>IF(C4558="","",VLOOKUP($C4558,'7.工程別レート'!$C$6:$E$501,2,FALSE))</f>
        <v/>
      </c>
      <c r="K4558" s="195" t="str">
        <f t="shared" si="143"/>
        <v/>
      </c>
    </row>
    <row r="4559" spans="2:11" ht="18" customHeight="1">
      <c r="B4559" s="16" t="str">
        <f>IF('6.標準時間'!$B4559="","",'6.標準時間'!B4559)</f>
        <v/>
      </c>
      <c r="C4559" s="16" t="str">
        <f>IF('6.標準時間'!$C4559="","",'6.標準時間'!C4559)</f>
        <v/>
      </c>
      <c r="D4559" s="16" t="str">
        <f>IF('6.標準時間'!$C4559="","",'6.標準時間'!E4559)</f>
        <v/>
      </c>
      <c r="E4559" s="171" t="str">
        <f>IF('6.標準時間'!$C4559="","",'6.標準時間'!F4559)</f>
        <v/>
      </c>
      <c r="F4559" s="15" t="str">
        <f t="shared" si="142"/>
        <v/>
      </c>
      <c r="G4559" s="142" t="str">
        <f>IF('6.標準時間'!$C4559="","",'6.標準時間'!H4559)</f>
        <v/>
      </c>
      <c r="H4559" s="142" t="str">
        <f>IF('6.標準時間'!$C4559="","",'6.標準時間'!I4559)</f>
        <v/>
      </c>
      <c r="I4559" s="107" t="str">
        <f>IF(C4559="","",VLOOKUP($C4559,'7.工程別レート'!$C$6:$E$501,3,FALSE))</f>
        <v/>
      </c>
      <c r="J4559" s="108" t="str">
        <f>IF(C4559="","",VLOOKUP($C4559,'7.工程別レート'!$C$6:$E$501,2,FALSE))</f>
        <v/>
      </c>
      <c r="K4559" s="195" t="str">
        <f t="shared" si="143"/>
        <v/>
      </c>
    </row>
    <row r="4560" spans="2:11" ht="18" customHeight="1">
      <c r="B4560" s="16" t="str">
        <f>IF('6.標準時間'!$B4560="","",'6.標準時間'!B4560)</f>
        <v/>
      </c>
      <c r="C4560" s="16" t="str">
        <f>IF('6.標準時間'!$C4560="","",'6.標準時間'!C4560)</f>
        <v/>
      </c>
      <c r="D4560" s="16" t="str">
        <f>IF('6.標準時間'!$C4560="","",'6.標準時間'!E4560)</f>
        <v/>
      </c>
      <c r="E4560" s="171" t="str">
        <f>IF('6.標準時間'!$C4560="","",'6.標準時間'!F4560)</f>
        <v/>
      </c>
      <c r="F4560" s="15" t="str">
        <f t="shared" si="142"/>
        <v/>
      </c>
      <c r="G4560" s="142" t="str">
        <f>IF('6.標準時間'!$C4560="","",'6.標準時間'!H4560)</f>
        <v/>
      </c>
      <c r="H4560" s="142" t="str">
        <f>IF('6.標準時間'!$C4560="","",'6.標準時間'!I4560)</f>
        <v/>
      </c>
      <c r="I4560" s="107" t="str">
        <f>IF(C4560="","",VLOOKUP($C4560,'7.工程別レート'!$C$6:$E$501,3,FALSE))</f>
        <v/>
      </c>
      <c r="J4560" s="108" t="str">
        <f>IF(C4560="","",VLOOKUP($C4560,'7.工程別レート'!$C$6:$E$501,2,FALSE))</f>
        <v/>
      </c>
      <c r="K4560" s="195" t="str">
        <f t="shared" si="143"/>
        <v/>
      </c>
    </row>
    <row r="4561" spans="2:11" ht="18" customHeight="1">
      <c r="B4561" s="16" t="str">
        <f>IF('6.標準時間'!$B4561="","",'6.標準時間'!B4561)</f>
        <v/>
      </c>
      <c r="C4561" s="16" t="str">
        <f>IF('6.標準時間'!$C4561="","",'6.標準時間'!C4561)</f>
        <v/>
      </c>
      <c r="D4561" s="16" t="str">
        <f>IF('6.標準時間'!$C4561="","",'6.標準時間'!E4561)</f>
        <v/>
      </c>
      <c r="E4561" s="171" t="str">
        <f>IF('6.標準時間'!$C4561="","",'6.標準時間'!F4561)</f>
        <v/>
      </c>
      <c r="F4561" s="15" t="str">
        <f t="shared" si="142"/>
        <v/>
      </c>
      <c r="G4561" s="142" t="str">
        <f>IF('6.標準時間'!$C4561="","",'6.標準時間'!H4561)</f>
        <v/>
      </c>
      <c r="H4561" s="142" t="str">
        <f>IF('6.標準時間'!$C4561="","",'6.標準時間'!I4561)</f>
        <v/>
      </c>
      <c r="I4561" s="107" t="str">
        <f>IF(C4561="","",VLOOKUP($C4561,'7.工程別レート'!$C$6:$E$501,3,FALSE))</f>
        <v/>
      </c>
      <c r="J4561" s="108" t="str">
        <f>IF(C4561="","",VLOOKUP($C4561,'7.工程別レート'!$C$6:$E$501,2,FALSE))</f>
        <v/>
      </c>
      <c r="K4561" s="195" t="str">
        <f t="shared" si="143"/>
        <v/>
      </c>
    </row>
    <row r="4562" spans="2:11" ht="18" customHeight="1">
      <c r="B4562" s="16" t="str">
        <f>IF('6.標準時間'!$B4562="","",'6.標準時間'!B4562)</f>
        <v/>
      </c>
      <c r="C4562" s="16" t="str">
        <f>IF('6.標準時間'!$C4562="","",'6.標準時間'!C4562)</f>
        <v/>
      </c>
      <c r="D4562" s="16" t="str">
        <f>IF('6.標準時間'!$C4562="","",'6.標準時間'!E4562)</f>
        <v/>
      </c>
      <c r="E4562" s="171" t="str">
        <f>IF('6.標準時間'!$C4562="","",'6.標準時間'!F4562)</f>
        <v/>
      </c>
      <c r="F4562" s="15" t="str">
        <f t="shared" si="142"/>
        <v/>
      </c>
      <c r="G4562" s="142" t="str">
        <f>IF('6.標準時間'!$C4562="","",'6.標準時間'!H4562)</f>
        <v/>
      </c>
      <c r="H4562" s="142" t="str">
        <f>IF('6.標準時間'!$C4562="","",'6.標準時間'!I4562)</f>
        <v/>
      </c>
      <c r="I4562" s="107" t="str">
        <f>IF(C4562="","",VLOOKUP($C4562,'7.工程別レート'!$C$6:$E$501,3,FALSE))</f>
        <v/>
      </c>
      <c r="J4562" s="108" t="str">
        <f>IF(C4562="","",VLOOKUP($C4562,'7.工程別レート'!$C$6:$E$501,2,FALSE))</f>
        <v/>
      </c>
      <c r="K4562" s="195" t="str">
        <f t="shared" si="143"/>
        <v/>
      </c>
    </row>
    <row r="4563" spans="2:11" ht="18" customHeight="1">
      <c r="B4563" s="16" t="str">
        <f>IF('6.標準時間'!$B4563="","",'6.標準時間'!B4563)</f>
        <v/>
      </c>
      <c r="C4563" s="16" t="str">
        <f>IF('6.標準時間'!$C4563="","",'6.標準時間'!C4563)</f>
        <v/>
      </c>
      <c r="D4563" s="16" t="str">
        <f>IF('6.標準時間'!$C4563="","",'6.標準時間'!E4563)</f>
        <v/>
      </c>
      <c r="E4563" s="171" t="str">
        <f>IF('6.標準時間'!$C4563="","",'6.標準時間'!F4563)</f>
        <v/>
      </c>
      <c r="F4563" s="15" t="str">
        <f t="shared" si="142"/>
        <v/>
      </c>
      <c r="G4563" s="142" t="str">
        <f>IF('6.標準時間'!$C4563="","",'6.標準時間'!H4563)</f>
        <v/>
      </c>
      <c r="H4563" s="142" t="str">
        <f>IF('6.標準時間'!$C4563="","",'6.標準時間'!I4563)</f>
        <v/>
      </c>
      <c r="I4563" s="107" t="str">
        <f>IF(C4563="","",VLOOKUP($C4563,'7.工程別レート'!$C$6:$E$501,3,FALSE))</f>
        <v/>
      </c>
      <c r="J4563" s="108" t="str">
        <f>IF(C4563="","",VLOOKUP($C4563,'7.工程別レート'!$C$6:$E$501,2,FALSE))</f>
        <v/>
      </c>
      <c r="K4563" s="195" t="str">
        <f t="shared" si="143"/>
        <v/>
      </c>
    </row>
    <row r="4564" spans="2:11" ht="18" customHeight="1">
      <c r="B4564" s="16" t="str">
        <f>IF('6.標準時間'!$B4564="","",'6.標準時間'!B4564)</f>
        <v/>
      </c>
      <c r="C4564" s="16" t="str">
        <f>IF('6.標準時間'!$C4564="","",'6.標準時間'!C4564)</f>
        <v/>
      </c>
      <c r="D4564" s="16" t="str">
        <f>IF('6.標準時間'!$C4564="","",'6.標準時間'!E4564)</f>
        <v/>
      </c>
      <c r="E4564" s="171" t="str">
        <f>IF('6.標準時間'!$C4564="","",'6.標準時間'!F4564)</f>
        <v/>
      </c>
      <c r="F4564" s="15" t="str">
        <f t="shared" si="142"/>
        <v/>
      </c>
      <c r="G4564" s="142" t="str">
        <f>IF('6.標準時間'!$C4564="","",'6.標準時間'!H4564)</f>
        <v/>
      </c>
      <c r="H4564" s="142" t="str">
        <f>IF('6.標準時間'!$C4564="","",'6.標準時間'!I4564)</f>
        <v/>
      </c>
      <c r="I4564" s="107" t="str">
        <f>IF(C4564="","",VLOOKUP($C4564,'7.工程別レート'!$C$6:$E$501,3,FALSE))</f>
        <v/>
      </c>
      <c r="J4564" s="108" t="str">
        <f>IF(C4564="","",VLOOKUP($C4564,'7.工程別レート'!$C$6:$E$501,2,FALSE))</f>
        <v/>
      </c>
      <c r="K4564" s="195" t="str">
        <f t="shared" si="143"/>
        <v/>
      </c>
    </row>
    <row r="4565" spans="2:11" ht="18" customHeight="1">
      <c r="B4565" s="16" t="str">
        <f>IF('6.標準時間'!$B4565="","",'6.標準時間'!B4565)</f>
        <v/>
      </c>
      <c r="C4565" s="16" t="str">
        <f>IF('6.標準時間'!$C4565="","",'6.標準時間'!C4565)</f>
        <v/>
      </c>
      <c r="D4565" s="16" t="str">
        <f>IF('6.標準時間'!$C4565="","",'6.標準時間'!E4565)</f>
        <v/>
      </c>
      <c r="E4565" s="171" t="str">
        <f>IF('6.標準時間'!$C4565="","",'6.標準時間'!F4565)</f>
        <v/>
      </c>
      <c r="F4565" s="15" t="str">
        <f t="shared" si="142"/>
        <v/>
      </c>
      <c r="G4565" s="142" t="str">
        <f>IF('6.標準時間'!$C4565="","",'6.標準時間'!H4565)</f>
        <v/>
      </c>
      <c r="H4565" s="142" t="str">
        <f>IF('6.標準時間'!$C4565="","",'6.標準時間'!I4565)</f>
        <v/>
      </c>
      <c r="I4565" s="107" t="str">
        <f>IF(C4565="","",VLOOKUP($C4565,'7.工程別レート'!$C$6:$E$501,3,FALSE))</f>
        <v/>
      </c>
      <c r="J4565" s="108" t="str">
        <f>IF(C4565="","",VLOOKUP($C4565,'7.工程別レート'!$C$6:$E$501,2,FALSE))</f>
        <v/>
      </c>
      <c r="K4565" s="195" t="str">
        <f t="shared" si="143"/>
        <v/>
      </c>
    </row>
    <row r="4566" spans="2:11" ht="18" customHeight="1">
      <c r="B4566" s="16" t="str">
        <f>IF('6.標準時間'!$B4566="","",'6.標準時間'!B4566)</f>
        <v/>
      </c>
      <c r="C4566" s="16" t="str">
        <f>IF('6.標準時間'!$C4566="","",'6.標準時間'!C4566)</f>
        <v/>
      </c>
      <c r="D4566" s="16" t="str">
        <f>IF('6.標準時間'!$C4566="","",'6.標準時間'!E4566)</f>
        <v/>
      </c>
      <c r="E4566" s="171" t="str">
        <f>IF('6.標準時間'!$C4566="","",'6.標準時間'!F4566)</f>
        <v/>
      </c>
      <c r="F4566" s="15" t="str">
        <f t="shared" si="142"/>
        <v/>
      </c>
      <c r="G4566" s="142" t="str">
        <f>IF('6.標準時間'!$C4566="","",'6.標準時間'!H4566)</f>
        <v/>
      </c>
      <c r="H4566" s="142" t="str">
        <f>IF('6.標準時間'!$C4566="","",'6.標準時間'!I4566)</f>
        <v/>
      </c>
      <c r="I4566" s="107" t="str">
        <f>IF(C4566="","",VLOOKUP($C4566,'7.工程別レート'!$C$6:$E$501,3,FALSE))</f>
        <v/>
      </c>
      <c r="J4566" s="108" t="str">
        <f>IF(C4566="","",VLOOKUP($C4566,'7.工程別レート'!$C$6:$E$501,2,FALSE))</f>
        <v/>
      </c>
      <c r="K4566" s="195" t="str">
        <f t="shared" si="143"/>
        <v/>
      </c>
    </row>
    <row r="4567" spans="2:11" ht="18" customHeight="1">
      <c r="B4567" s="16" t="str">
        <f>IF('6.標準時間'!$B4567="","",'6.標準時間'!B4567)</f>
        <v/>
      </c>
      <c r="C4567" s="16" t="str">
        <f>IF('6.標準時間'!$C4567="","",'6.標準時間'!C4567)</f>
        <v/>
      </c>
      <c r="D4567" s="16" t="str">
        <f>IF('6.標準時間'!$C4567="","",'6.標準時間'!E4567)</f>
        <v/>
      </c>
      <c r="E4567" s="171" t="str">
        <f>IF('6.標準時間'!$C4567="","",'6.標準時間'!F4567)</f>
        <v/>
      </c>
      <c r="F4567" s="15" t="str">
        <f t="shared" si="142"/>
        <v/>
      </c>
      <c r="G4567" s="142" t="str">
        <f>IF('6.標準時間'!$C4567="","",'6.標準時間'!H4567)</f>
        <v/>
      </c>
      <c r="H4567" s="142" t="str">
        <f>IF('6.標準時間'!$C4567="","",'6.標準時間'!I4567)</f>
        <v/>
      </c>
      <c r="I4567" s="107" t="str">
        <f>IF(C4567="","",VLOOKUP($C4567,'7.工程別レート'!$C$6:$E$501,3,FALSE))</f>
        <v/>
      </c>
      <c r="J4567" s="108" t="str">
        <f>IF(C4567="","",VLOOKUP($C4567,'7.工程別レート'!$C$6:$E$501,2,FALSE))</f>
        <v/>
      </c>
      <c r="K4567" s="195" t="str">
        <f t="shared" si="143"/>
        <v/>
      </c>
    </row>
    <row r="4568" spans="2:11" ht="18" customHeight="1">
      <c r="B4568" s="16" t="str">
        <f>IF('6.標準時間'!$B4568="","",'6.標準時間'!B4568)</f>
        <v/>
      </c>
      <c r="C4568" s="16" t="str">
        <f>IF('6.標準時間'!$C4568="","",'6.標準時間'!C4568)</f>
        <v/>
      </c>
      <c r="D4568" s="16" t="str">
        <f>IF('6.標準時間'!$C4568="","",'6.標準時間'!E4568)</f>
        <v/>
      </c>
      <c r="E4568" s="171" t="str">
        <f>IF('6.標準時間'!$C4568="","",'6.標準時間'!F4568)</f>
        <v/>
      </c>
      <c r="F4568" s="15" t="str">
        <f t="shared" si="142"/>
        <v/>
      </c>
      <c r="G4568" s="142" t="str">
        <f>IF('6.標準時間'!$C4568="","",'6.標準時間'!H4568)</f>
        <v/>
      </c>
      <c r="H4568" s="142" t="str">
        <f>IF('6.標準時間'!$C4568="","",'6.標準時間'!I4568)</f>
        <v/>
      </c>
      <c r="I4568" s="107" t="str">
        <f>IF(C4568="","",VLOOKUP($C4568,'7.工程別レート'!$C$6:$E$501,3,FALSE))</f>
        <v/>
      </c>
      <c r="J4568" s="108" t="str">
        <f>IF(C4568="","",VLOOKUP($C4568,'7.工程別レート'!$C$6:$E$501,2,FALSE))</f>
        <v/>
      </c>
      <c r="K4568" s="195" t="str">
        <f t="shared" si="143"/>
        <v/>
      </c>
    </row>
    <row r="4569" spans="2:11" ht="18" customHeight="1">
      <c r="B4569" s="16" t="str">
        <f>IF('6.標準時間'!$B4569="","",'6.標準時間'!B4569)</f>
        <v/>
      </c>
      <c r="C4569" s="16" t="str">
        <f>IF('6.標準時間'!$C4569="","",'6.標準時間'!C4569)</f>
        <v/>
      </c>
      <c r="D4569" s="16" t="str">
        <f>IF('6.標準時間'!$C4569="","",'6.標準時間'!E4569)</f>
        <v/>
      </c>
      <c r="E4569" s="171" t="str">
        <f>IF('6.標準時間'!$C4569="","",'6.標準時間'!F4569)</f>
        <v/>
      </c>
      <c r="F4569" s="15" t="str">
        <f t="shared" si="142"/>
        <v/>
      </c>
      <c r="G4569" s="142" t="str">
        <f>IF('6.標準時間'!$C4569="","",'6.標準時間'!H4569)</f>
        <v/>
      </c>
      <c r="H4569" s="142" t="str">
        <f>IF('6.標準時間'!$C4569="","",'6.標準時間'!I4569)</f>
        <v/>
      </c>
      <c r="I4569" s="107" t="str">
        <f>IF(C4569="","",VLOOKUP($C4569,'7.工程別レート'!$C$6:$E$501,3,FALSE))</f>
        <v/>
      </c>
      <c r="J4569" s="108" t="str">
        <f>IF(C4569="","",VLOOKUP($C4569,'7.工程別レート'!$C$6:$E$501,2,FALSE))</f>
        <v/>
      </c>
      <c r="K4569" s="195" t="str">
        <f t="shared" si="143"/>
        <v/>
      </c>
    </row>
    <row r="4570" spans="2:11" ht="18" customHeight="1">
      <c r="B4570" s="16" t="str">
        <f>IF('6.標準時間'!$B4570="","",'6.標準時間'!B4570)</f>
        <v/>
      </c>
      <c r="C4570" s="16" t="str">
        <f>IF('6.標準時間'!$C4570="","",'6.標準時間'!C4570)</f>
        <v/>
      </c>
      <c r="D4570" s="16" t="str">
        <f>IF('6.標準時間'!$C4570="","",'6.標準時間'!E4570)</f>
        <v/>
      </c>
      <c r="E4570" s="171" t="str">
        <f>IF('6.標準時間'!$C4570="","",'6.標準時間'!F4570)</f>
        <v/>
      </c>
      <c r="F4570" s="15" t="str">
        <f t="shared" si="142"/>
        <v/>
      </c>
      <c r="G4570" s="142" t="str">
        <f>IF('6.標準時間'!$C4570="","",'6.標準時間'!H4570)</f>
        <v/>
      </c>
      <c r="H4570" s="142" t="str">
        <f>IF('6.標準時間'!$C4570="","",'6.標準時間'!I4570)</f>
        <v/>
      </c>
      <c r="I4570" s="107" t="str">
        <f>IF(C4570="","",VLOOKUP($C4570,'7.工程別レート'!$C$6:$E$501,3,FALSE))</f>
        <v/>
      </c>
      <c r="J4570" s="108" t="str">
        <f>IF(C4570="","",VLOOKUP($C4570,'7.工程別レート'!$C$6:$E$501,2,FALSE))</f>
        <v/>
      </c>
      <c r="K4570" s="195" t="str">
        <f t="shared" si="143"/>
        <v/>
      </c>
    </row>
    <row r="4571" spans="2:11" ht="18" customHeight="1">
      <c r="B4571" s="16" t="str">
        <f>IF('6.標準時間'!$B4571="","",'6.標準時間'!B4571)</f>
        <v/>
      </c>
      <c r="C4571" s="16" t="str">
        <f>IF('6.標準時間'!$C4571="","",'6.標準時間'!C4571)</f>
        <v/>
      </c>
      <c r="D4571" s="16" t="str">
        <f>IF('6.標準時間'!$C4571="","",'6.標準時間'!E4571)</f>
        <v/>
      </c>
      <c r="E4571" s="171" t="str">
        <f>IF('6.標準時間'!$C4571="","",'6.標準時間'!F4571)</f>
        <v/>
      </c>
      <c r="F4571" s="15" t="str">
        <f t="shared" si="142"/>
        <v/>
      </c>
      <c r="G4571" s="142" t="str">
        <f>IF('6.標準時間'!$C4571="","",'6.標準時間'!H4571)</f>
        <v/>
      </c>
      <c r="H4571" s="142" t="str">
        <f>IF('6.標準時間'!$C4571="","",'6.標準時間'!I4571)</f>
        <v/>
      </c>
      <c r="I4571" s="107" t="str">
        <f>IF(C4571="","",VLOOKUP($C4571,'7.工程別レート'!$C$6:$E$501,3,FALSE))</f>
        <v/>
      </c>
      <c r="J4571" s="108" t="str">
        <f>IF(C4571="","",VLOOKUP($C4571,'7.工程別レート'!$C$6:$E$501,2,FALSE))</f>
        <v/>
      </c>
      <c r="K4571" s="195" t="str">
        <f t="shared" si="143"/>
        <v/>
      </c>
    </row>
    <row r="4572" spans="2:11" ht="18" customHeight="1">
      <c r="B4572" s="16" t="str">
        <f>IF('6.標準時間'!$B4572="","",'6.標準時間'!B4572)</f>
        <v/>
      </c>
      <c r="C4572" s="16" t="str">
        <f>IF('6.標準時間'!$C4572="","",'6.標準時間'!C4572)</f>
        <v/>
      </c>
      <c r="D4572" s="16" t="str">
        <f>IF('6.標準時間'!$C4572="","",'6.標準時間'!E4572)</f>
        <v/>
      </c>
      <c r="E4572" s="171" t="str">
        <f>IF('6.標準時間'!$C4572="","",'6.標準時間'!F4572)</f>
        <v/>
      </c>
      <c r="F4572" s="15" t="str">
        <f t="shared" si="142"/>
        <v/>
      </c>
      <c r="G4572" s="142" t="str">
        <f>IF('6.標準時間'!$C4572="","",'6.標準時間'!H4572)</f>
        <v/>
      </c>
      <c r="H4572" s="142" t="str">
        <f>IF('6.標準時間'!$C4572="","",'6.標準時間'!I4572)</f>
        <v/>
      </c>
      <c r="I4572" s="107" t="str">
        <f>IF(C4572="","",VLOOKUP($C4572,'7.工程別レート'!$C$6:$E$501,3,FALSE))</f>
        <v/>
      </c>
      <c r="J4572" s="108" t="str">
        <f>IF(C4572="","",VLOOKUP($C4572,'7.工程別レート'!$C$6:$E$501,2,FALSE))</f>
        <v/>
      </c>
      <c r="K4572" s="195" t="str">
        <f t="shared" si="143"/>
        <v/>
      </c>
    </row>
    <row r="4573" spans="2:11" ht="18" customHeight="1">
      <c r="B4573" s="16" t="str">
        <f>IF('6.標準時間'!$B4573="","",'6.標準時間'!B4573)</f>
        <v/>
      </c>
      <c r="C4573" s="16" t="str">
        <f>IF('6.標準時間'!$C4573="","",'6.標準時間'!C4573)</f>
        <v/>
      </c>
      <c r="D4573" s="16" t="str">
        <f>IF('6.標準時間'!$C4573="","",'6.標準時間'!E4573)</f>
        <v/>
      </c>
      <c r="E4573" s="171" t="str">
        <f>IF('6.標準時間'!$C4573="","",'6.標準時間'!F4573)</f>
        <v/>
      </c>
      <c r="F4573" s="15" t="str">
        <f t="shared" si="142"/>
        <v/>
      </c>
      <c r="G4573" s="142" t="str">
        <f>IF('6.標準時間'!$C4573="","",'6.標準時間'!H4573)</f>
        <v/>
      </c>
      <c r="H4573" s="142" t="str">
        <f>IF('6.標準時間'!$C4573="","",'6.標準時間'!I4573)</f>
        <v/>
      </c>
      <c r="I4573" s="107" t="str">
        <f>IF(C4573="","",VLOOKUP($C4573,'7.工程別レート'!$C$6:$E$501,3,FALSE))</f>
        <v/>
      </c>
      <c r="J4573" s="108" t="str">
        <f>IF(C4573="","",VLOOKUP($C4573,'7.工程別レート'!$C$6:$E$501,2,FALSE))</f>
        <v/>
      </c>
      <c r="K4573" s="195" t="str">
        <f t="shared" si="143"/>
        <v/>
      </c>
    </row>
    <row r="4574" spans="2:11" ht="18" customHeight="1">
      <c r="B4574" s="16" t="str">
        <f>IF('6.標準時間'!$B4574="","",'6.標準時間'!B4574)</f>
        <v/>
      </c>
      <c r="C4574" s="16" t="str">
        <f>IF('6.標準時間'!$C4574="","",'6.標準時間'!C4574)</f>
        <v/>
      </c>
      <c r="D4574" s="16" t="str">
        <f>IF('6.標準時間'!$C4574="","",'6.標準時間'!E4574)</f>
        <v/>
      </c>
      <c r="E4574" s="171" t="str">
        <f>IF('6.標準時間'!$C4574="","",'6.標準時間'!F4574)</f>
        <v/>
      </c>
      <c r="F4574" s="15" t="str">
        <f t="shared" si="142"/>
        <v/>
      </c>
      <c r="G4574" s="142" t="str">
        <f>IF('6.標準時間'!$C4574="","",'6.標準時間'!H4574)</f>
        <v/>
      </c>
      <c r="H4574" s="142" t="str">
        <f>IF('6.標準時間'!$C4574="","",'6.標準時間'!I4574)</f>
        <v/>
      </c>
      <c r="I4574" s="107" t="str">
        <f>IF(C4574="","",VLOOKUP($C4574,'7.工程別レート'!$C$6:$E$501,3,FALSE))</f>
        <v/>
      </c>
      <c r="J4574" s="108" t="str">
        <f>IF(C4574="","",VLOOKUP($C4574,'7.工程別レート'!$C$6:$E$501,2,FALSE))</f>
        <v/>
      </c>
      <c r="K4574" s="195" t="str">
        <f t="shared" si="143"/>
        <v/>
      </c>
    </row>
    <row r="4575" spans="2:11" ht="18" customHeight="1">
      <c r="B4575" s="16" t="str">
        <f>IF('6.標準時間'!$B4575="","",'6.標準時間'!B4575)</f>
        <v/>
      </c>
      <c r="C4575" s="16" t="str">
        <f>IF('6.標準時間'!$C4575="","",'6.標準時間'!C4575)</f>
        <v/>
      </c>
      <c r="D4575" s="16" t="str">
        <f>IF('6.標準時間'!$C4575="","",'6.標準時間'!E4575)</f>
        <v/>
      </c>
      <c r="E4575" s="171" t="str">
        <f>IF('6.標準時間'!$C4575="","",'6.標準時間'!F4575)</f>
        <v/>
      </c>
      <c r="F4575" s="15" t="str">
        <f t="shared" si="142"/>
        <v/>
      </c>
      <c r="G4575" s="142" t="str">
        <f>IF('6.標準時間'!$C4575="","",'6.標準時間'!H4575)</f>
        <v/>
      </c>
      <c r="H4575" s="142" t="str">
        <f>IF('6.標準時間'!$C4575="","",'6.標準時間'!I4575)</f>
        <v/>
      </c>
      <c r="I4575" s="107" t="str">
        <f>IF(C4575="","",VLOOKUP($C4575,'7.工程別レート'!$C$6:$E$501,3,FALSE))</f>
        <v/>
      </c>
      <c r="J4575" s="108" t="str">
        <f>IF(C4575="","",VLOOKUP($C4575,'7.工程別レート'!$C$6:$E$501,2,FALSE))</f>
        <v/>
      </c>
      <c r="K4575" s="195" t="str">
        <f t="shared" si="143"/>
        <v/>
      </c>
    </row>
    <row r="4576" spans="2:11" ht="18" customHeight="1">
      <c r="B4576" s="16" t="str">
        <f>IF('6.標準時間'!$B4576="","",'6.標準時間'!B4576)</f>
        <v/>
      </c>
      <c r="C4576" s="16" t="str">
        <f>IF('6.標準時間'!$C4576="","",'6.標準時間'!C4576)</f>
        <v/>
      </c>
      <c r="D4576" s="16" t="str">
        <f>IF('6.標準時間'!$C4576="","",'6.標準時間'!E4576)</f>
        <v/>
      </c>
      <c r="E4576" s="171" t="str">
        <f>IF('6.標準時間'!$C4576="","",'6.標準時間'!F4576)</f>
        <v/>
      </c>
      <c r="F4576" s="15" t="str">
        <f t="shared" si="142"/>
        <v/>
      </c>
      <c r="G4576" s="142" t="str">
        <f>IF('6.標準時間'!$C4576="","",'6.標準時間'!H4576)</f>
        <v/>
      </c>
      <c r="H4576" s="142" t="str">
        <f>IF('6.標準時間'!$C4576="","",'6.標準時間'!I4576)</f>
        <v/>
      </c>
      <c r="I4576" s="107" t="str">
        <f>IF(C4576="","",VLOOKUP($C4576,'7.工程別レート'!$C$6:$E$501,3,FALSE))</f>
        <v/>
      </c>
      <c r="J4576" s="108" t="str">
        <f>IF(C4576="","",VLOOKUP($C4576,'7.工程別レート'!$C$6:$E$501,2,FALSE))</f>
        <v/>
      </c>
      <c r="K4576" s="195" t="str">
        <f t="shared" si="143"/>
        <v/>
      </c>
    </row>
    <row r="4577" spans="2:11" ht="18" customHeight="1">
      <c r="B4577" s="16" t="str">
        <f>IF('6.標準時間'!$B4577="","",'6.標準時間'!B4577)</f>
        <v/>
      </c>
      <c r="C4577" s="16" t="str">
        <f>IF('6.標準時間'!$C4577="","",'6.標準時間'!C4577)</f>
        <v/>
      </c>
      <c r="D4577" s="16" t="str">
        <f>IF('6.標準時間'!$C4577="","",'6.標準時間'!E4577)</f>
        <v/>
      </c>
      <c r="E4577" s="171" t="str">
        <f>IF('6.標準時間'!$C4577="","",'6.標準時間'!F4577)</f>
        <v/>
      </c>
      <c r="F4577" s="15" t="str">
        <f t="shared" si="142"/>
        <v/>
      </c>
      <c r="G4577" s="142" t="str">
        <f>IF('6.標準時間'!$C4577="","",'6.標準時間'!H4577)</f>
        <v/>
      </c>
      <c r="H4577" s="142" t="str">
        <f>IF('6.標準時間'!$C4577="","",'6.標準時間'!I4577)</f>
        <v/>
      </c>
      <c r="I4577" s="107" t="str">
        <f>IF(C4577="","",VLOOKUP($C4577,'7.工程別レート'!$C$6:$E$501,3,FALSE))</f>
        <v/>
      </c>
      <c r="J4577" s="108" t="str">
        <f>IF(C4577="","",VLOOKUP($C4577,'7.工程別レート'!$C$6:$E$501,2,FALSE))</f>
        <v/>
      </c>
      <c r="K4577" s="195" t="str">
        <f t="shared" si="143"/>
        <v/>
      </c>
    </row>
    <row r="4578" spans="2:11" ht="18" customHeight="1">
      <c r="B4578" s="16" t="str">
        <f>IF('6.標準時間'!$B4578="","",'6.標準時間'!B4578)</f>
        <v/>
      </c>
      <c r="C4578" s="16" t="str">
        <f>IF('6.標準時間'!$C4578="","",'6.標準時間'!C4578)</f>
        <v/>
      </c>
      <c r="D4578" s="16" t="str">
        <f>IF('6.標準時間'!$C4578="","",'6.標準時間'!E4578)</f>
        <v/>
      </c>
      <c r="E4578" s="171" t="str">
        <f>IF('6.標準時間'!$C4578="","",'6.標準時間'!F4578)</f>
        <v/>
      </c>
      <c r="F4578" s="15" t="str">
        <f t="shared" si="142"/>
        <v/>
      </c>
      <c r="G4578" s="142" t="str">
        <f>IF('6.標準時間'!$C4578="","",'6.標準時間'!H4578)</f>
        <v/>
      </c>
      <c r="H4578" s="142" t="str">
        <f>IF('6.標準時間'!$C4578="","",'6.標準時間'!I4578)</f>
        <v/>
      </c>
      <c r="I4578" s="107" t="str">
        <f>IF(C4578="","",VLOOKUP($C4578,'7.工程別レート'!$C$6:$E$501,3,FALSE))</f>
        <v/>
      </c>
      <c r="J4578" s="108" t="str">
        <f>IF(C4578="","",VLOOKUP($C4578,'7.工程別レート'!$C$6:$E$501,2,FALSE))</f>
        <v/>
      </c>
      <c r="K4578" s="195" t="str">
        <f t="shared" si="143"/>
        <v/>
      </c>
    </row>
    <row r="4579" spans="2:11" ht="18" customHeight="1">
      <c r="B4579" s="16" t="str">
        <f>IF('6.標準時間'!$B4579="","",'6.標準時間'!B4579)</f>
        <v/>
      </c>
      <c r="C4579" s="16" t="str">
        <f>IF('6.標準時間'!$C4579="","",'6.標準時間'!C4579)</f>
        <v/>
      </c>
      <c r="D4579" s="16" t="str">
        <f>IF('6.標準時間'!$C4579="","",'6.標準時間'!E4579)</f>
        <v/>
      </c>
      <c r="E4579" s="171" t="str">
        <f>IF('6.標準時間'!$C4579="","",'6.標準時間'!F4579)</f>
        <v/>
      </c>
      <c r="F4579" s="15" t="str">
        <f t="shared" si="142"/>
        <v/>
      </c>
      <c r="G4579" s="142" t="str">
        <f>IF('6.標準時間'!$C4579="","",'6.標準時間'!H4579)</f>
        <v/>
      </c>
      <c r="H4579" s="142" t="str">
        <f>IF('6.標準時間'!$C4579="","",'6.標準時間'!I4579)</f>
        <v/>
      </c>
      <c r="I4579" s="107" t="str">
        <f>IF(C4579="","",VLOOKUP($C4579,'7.工程別レート'!$C$6:$E$501,3,FALSE))</f>
        <v/>
      </c>
      <c r="J4579" s="108" t="str">
        <f>IF(C4579="","",VLOOKUP($C4579,'7.工程別レート'!$C$6:$E$501,2,FALSE))</f>
        <v/>
      </c>
      <c r="K4579" s="195" t="str">
        <f t="shared" si="143"/>
        <v/>
      </c>
    </row>
    <row r="4580" spans="2:11" ht="18" customHeight="1">
      <c r="B4580" s="16" t="str">
        <f>IF('6.標準時間'!$B4580="","",'6.標準時間'!B4580)</f>
        <v/>
      </c>
      <c r="C4580" s="16" t="str">
        <f>IF('6.標準時間'!$C4580="","",'6.標準時間'!C4580)</f>
        <v/>
      </c>
      <c r="D4580" s="16" t="str">
        <f>IF('6.標準時間'!$C4580="","",'6.標準時間'!E4580)</f>
        <v/>
      </c>
      <c r="E4580" s="171" t="str">
        <f>IF('6.標準時間'!$C4580="","",'6.標準時間'!F4580)</f>
        <v/>
      </c>
      <c r="F4580" s="15" t="str">
        <f t="shared" si="142"/>
        <v/>
      </c>
      <c r="G4580" s="142" t="str">
        <f>IF('6.標準時間'!$C4580="","",'6.標準時間'!H4580)</f>
        <v/>
      </c>
      <c r="H4580" s="142" t="str">
        <f>IF('6.標準時間'!$C4580="","",'6.標準時間'!I4580)</f>
        <v/>
      </c>
      <c r="I4580" s="107" t="str">
        <f>IF(C4580="","",VLOOKUP($C4580,'7.工程別レート'!$C$6:$E$501,3,FALSE))</f>
        <v/>
      </c>
      <c r="J4580" s="108" t="str">
        <f>IF(C4580="","",VLOOKUP($C4580,'7.工程別レート'!$C$6:$E$501,2,FALSE))</f>
        <v/>
      </c>
      <c r="K4580" s="195" t="str">
        <f t="shared" si="143"/>
        <v/>
      </c>
    </row>
    <row r="4581" spans="2:11" ht="18" customHeight="1">
      <c r="B4581" s="16" t="str">
        <f>IF('6.標準時間'!$B4581="","",'6.標準時間'!B4581)</f>
        <v/>
      </c>
      <c r="C4581" s="16" t="str">
        <f>IF('6.標準時間'!$C4581="","",'6.標準時間'!C4581)</f>
        <v/>
      </c>
      <c r="D4581" s="16" t="str">
        <f>IF('6.標準時間'!$C4581="","",'6.標準時間'!E4581)</f>
        <v/>
      </c>
      <c r="E4581" s="171" t="str">
        <f>IF('6.標準時間'!$C4581="","",'6.標準時間'!F4581)</f>
        <v/>
      </c>
      <c r="F4581" s="15" t="str">
        <f t="shared" si="142"/>
        <v/>
      </c>
      <c r="G4581" s="142" t="str">
        <f>IF('6.標準時間'!$C4581="","",'6.標準時間'!H4581)</f>
        <v/>
      </c>
      <c r="H4581" s="142" t="str">
        <f>IF('6.標準時間'!$C4581="","",'6.標準時間'!I4581)</f>
        <v/>
      </c>
      <c r="I4581" s="107" t="str">
        <f>IF(C4581="","",VLOOKUP($C4581,'7.工程別レート'!$C$6:$E$501,3,FALSE))</f>
        <v/>
      </c>
      <c r="J4581" s="108" t="str">
        <f>IF(C4581="","",VLOOKUP($C4581,'7.工程別レート'!$C$6:$E$501,2,FALSE))</f>
        <v/>
      </c>
      <c r="K4581" s="195" t="str">
        <f t="shared" si="143"/>
        <v/>
      </c>
    </row>
    <row r="4582" spans="2:11" ht="18" customHeight="1">
      <c r="B4582" s="16" t="str">
        <f>IF('6.標準時間'!$B4582="","",'6.標準時間'!B4582)</f>
        <v/>
      </c>
      <c r="C4582" s="16" t="str">
        <f>IF('6.標準時間'!$C4582="","",'6.標準時間'!C4582)</f>
        <v/>
      </c>
      <c r="D4582" s="16" t="str">
        <f>IF('6.標準時間'!$C4582="","",'6.標準時間'!E4582)</f>
        <v/>
      </c>
      <c r="E4582" s="171" t="str">
        <f>IF('6.標準時間'!$C4582="","",'6.標準時間'!F4582)</f>
        <v/>
      </c>
      <c r="F4582" s="15" t="str">
        <f t="shared" si="142"/>
        <v/>
      </c>
      <c r="G4582" s="142" t="str">
        <f>IF('6.標準時間'!$C4582="","",'6.標準時間'!H4582)</f>
        <v/>
      </c>
      <c r="H4582" s="142" t="str">
        <f>IF('6.標準時間'!$C4582="","",'6.標準時間'!I4582)</f>
        <v/>
      </c>
      <c r="I4582" s="107" t="str">
        <f>IF(C4582="","",VLOOKUP($C4582,'7.工程別レート'!$C$6:$E$501,3,FALSE))</f>
        <v/>
      </c>
      <c r="J4582" s="108" t="str">
        <f>IF(C4582="","",VLOOKUP($C4582,'7.工程別レート'!$C$6:$E$501,2,FALSE))</f>
        <v/>
      </c>
      <c r="K4582" s="195" t="str">
        <f t="shared" si="143"/>
        <v/>
      </c>
    </row>
    <row r="4583" spans="2:11" ht="18" customHeight="1">
      <c r="B4583" s="16" t="str">
        <f>IF('6.標準時間'!$B4583="","",'6.標準時間'!B4583)</f>
        <v/>
      </c>
      <c r="C4583" s="16" t="str">
        <f>IF('6.標準時間'!$C4583="","",'6.標準時間'!C4583)</f>
        <v/>
      </c>
      <c r="D4583" s="16" t="str">
        <f>IF('6.標準時間'!$C4583="","",'6.標準時間'!E4583)</f>
        <v/>
      </c>
      <c r="E4583" s="171" t="str">
        <f>IF('6.標準時間'!$C4583="","",'6.標準時間'!F4583)</f>
        <v/>
      </c>
      <c r="F4583" s="15" t="str">
        <f t="shared" si="142"/>
        <v/>
      </c>
      <c r="G4583" s="142" t="str">
        <f>IF('6.標準時間'!$C4583="","",'6.標準時間'!H4583)</f>
        <v/>
      </c>
      <c r="H4583" s="142" t="str">
        <f>IF('6.標準時間'!$C4583="","",'6.標準時間'!I4583)</f>
        <v/>
      </c>
      <c r="I4583" s="107" t="str">
        <f>IF(C4583="","",VLOOKUP($C4583,'7.工程別レート'!$C$6:$E$501,3,FALSE))</f>
        <v/>
      </c>
      <c r="J4583" s="108" t="str">
        <f>IF(C4583="","",VLOOKUP($C4583,'7.工程別レート'!$C$6:$E$501,2,FALSE))</f>
        <v/>
      </c>
      <c r="K4583" s="195" t="str">
        <f t="shared" si="143"/>
        <v/>
      </c>
    </row>
    <row r="4584" spans="2:11" ht="18" customHeight="1">
      <c r="B4584" s="16" t="str">
        <f>IF('6.標準時間'!$B4584="","",'6.標準時間'!B4584)</f>
        <v/>
      </c>
      <c r="C4584" s="16" t="str">
        <f>IF('6.標準時間'!$C4584="","",'6.標準時間'!C4584)</f>
        <v/>
      </c>
      <c r="D4584" s="16" t="str">
        <f>IF('6.標準時間'!$C4584="","",'6.標準時間'!E4584)</f>
        <v/>
      </c>
      <c r="E4584" s="171" t="str">
        <f>IF('6.標準時間'!$C4584="","",'6.標準時間'!F4584)</f>
        <v/>
      </c>
      <c r="F4584" s="15" t="str">
        <f t="shared" si="142"/>
        <v/>
      </c>
      <c r="G4584" s="142" t="str">
        <f>IF('6.標準時間'!$C4584="","",'6.標準時間'!H4584)</f>
        <v/>
      </c>
      <c r="H4584" s="142" t="str">
        <f>IF('6.標準時間'!$C4584="","",'6.標準時間'!I4584)</f>
        <v/>
      </c>
      <c r="I4584" s="107" t="str">
        <f>IF(C4584="","",VLOOKUP($C4584,'7.工程別レート'!$C$6:$E$501,3,FALSE))</f>
        <v/>
      </c>
      <c r="J4584" s="108" t="str">
        <f>IF(C4584="","",VLOOKUP($C4584,'7.工程別レート'!$C$6:$E$501,2,FALSE))</f>
        <v/>
      </c>
      <c r="K4584" s="195" t="str">
        <f t="shared" si="143"/>
        <v/>
      </c>
    </row>
    <row r="4585" spans="2:11" ht="18" customHeight="1">
      <c r="B4585" s="16" t="str">
        <f>IF('6.標準時間'!$B4585="","",'6.標準時間'!B4585)</f>
        <v/>
      </c>
      <c r="C4585" s="16" t="str">
        <f>IF('6.標準時間'!$C4585="","",'6.標準時間'!C4585)</f>
        <v/>
      </c>
      <c r="D4585" s="16" t="str">
        <f>IF('6.標準時間'!$C4585="","",'6.標準時間'!E4585)</f>
        <v/>
      </c>
      <c r="E4585" s="171" t="str">
        <f>IF('6.標準時間'!$C4585="","",'6.標準時間'!F4585)</f>
        <v/>
      </c>
      <c r="F4585" s="15" t="str">
        <f t="shared" si="142"/>
        <v/>
      </c>
      <c r="G4585" s="142" t="str">
        <f>IF('6.標準時間'!$C4585="","",'6.標準時間'!H4585)</f>
        <v/>
      </c>
      <c r="H4585" s="142" t="str">
        <f>IF('6.標準時間'!$C4585="","",'6.標準時間'!I4585)</f>
        <v/>
      </c>
      <c r="I4585" s="107" t="str">
        <f>IF(C4585="","",VLOOKUP($C4585,'7.工程別レート'!$C$6:$E$501,3,FALSE))</f>
        <v/>
      </c>
      <c r="J4585" s="108" t="str">
        <f>IF(C4585="","",VLOOKUP($C4585,'7.工程別レート'!$C$6:$E$501,2,FALSE))</f>
        <v/>
      </c>
      <c r="K4585" s="195" t="str">
        <f t="shared" si="143"/>
        <v/>
      </c>
    </row>
    <row r="4586" spans="2:11" ht="18" customHeight="1">
      <c r="B4586" s="16" t="str">
        <f>IF('6.標準時間'!$B4586="","",'6.標準時間'!B4586)</f>
        <v/>
      </c>
      <c r="C4586" s="16" t="str">
        <f>IF('6.標準時間'!$C4586="","",'6.標準時間'!C4586)</f>
        <v/>
      </c>
      <c r="D4586" s="16" t="str">
        <f>IF('6.標準時間'!$C4586="","",'6.標準時間'!E4586)</f>
        <v/>
      </c>
      <c r="E4586" s="171" t="str">
        <f>IF('6.標準時間'!$C4586="","",'6.標準時間'!F4586)</f>
        <v/>
      </c>
      <c r="F4586" s="15" t="str">
        <f t="shared" si="142"/>
        <v/>
      </c>
      <c r="G4586" s="142" t="str">
        <f>IF('6.標準時間'!$C4586="","",'6.標準時間'!H4586)</f>
        <v/>
      </c>
      <c r="H4586" s="142" t="str">
        <f>IF('6.標準時間'!$C4586="","",'6.標準時間'!I4586)</f>
        <v/>
      </c>
      <c r="I4586" s="107" t="str">
        <f>IF(C4586="","",VLOOKUP($C4586,'7.工程別レート'!$C$6:$E$501,3,FALSE))</f>
        <v/>
      </c>
      <c r="J4586" s="108" t="str">
        <f>IF(C4586="","",VLOOKUP($C4586,'7.工程別レート'!$C$6:$E$501,2,FALSE))</f>
        <v/>
      </c>
      <c r="K4586" s="195" t="str">
        <f t="shared" si="143"/>
        <v/>
      </c>
    </row>
    <row r="4587" spans="2:11" ht="18" customHeight="1">
      <c r="B4587" s="16" t="str">
        <f>IF('6.標準時間'!$B4587="","",'6.標準時間'!B4587)</f>
        <v/>
      </c>
      <c r="C4587" s="16" t="str">
        <f>IF('6.標準時間'!$C4587="","",'6.標準時間'!C4587)</f>
        <v/>
      </c>
      <c r="D4587" s="16" t="str">
        <f>IF('6.標準時間'!$C4587="","",'6.標準時間'!E4587)</f>
        <v/>
      </c>
      <c r="E4587" s="171" t="str">
        <f>IF('6.標準時間'!$C4587="","",'6.標準時間'!F4587)</f>
        <v/>
      </c>
      <c r="F4587" s="15" t="str">
        <f t="shared" si="142"/>
        <v/>
      </c>
      <c r="G4587" s="142" t="str">
        <f>IF('6.標準時間'!$C4587="","",'6.標準時間'!H4587)</f>
        <v/>
      </c>
      <c r="H4587" s="142" t="str">
        <f>IF('6.標準時間'!$C4587="","",'6.標準時間'!I4587)</f>
        <v/>
      </c>
      <c r="I4587" s="107" t="str">
        <f>IF(C4587="","",VLOOKUP($C4587,'7.工程別レート'!$C$6:$E$501,3,FALSE))</f>
        <v/>
      </c>
      <c r="J4587" s="108" t="str">
        <f>IF(C4587="","",VLOOKUP($C4587,'7.工程別レート'!$C$6:$E$501,2,FALSE))</f>
        <v/>
      </c>
      <c r="K4587" s="195" t="str">
        <f t="shared" si="143"/>
        <v/>
      </c>
    </row>
    <row r="4588" spans="2:11" ht="18" customHeight="1">
      <c r="B4588" s="16" t="str">
        <f>IF('6.標準時間'!$B4588="","",'6.標準時間'!B4588)</f>
        <v/>
      </c>
      <c r="C4588" s="16" t="str">
        <f>IF('6.標準時間'!$C4588="","",'6.標準時間'!C4588)</f>
        <v/>
      </c>
      <c r="D4588" s="16" t="str">
        <f>IF('6.標準時間'!$C4588="","",'6.標準時間'!E4588)</f>
        <v/>
      </c>
      <c r="E4588" s="171" t="str">
        <f>IF('6.標準時間'!$C4588="","",'6.標準時間'!F4588)</f>
        <v/>
      </c>
      <c r="F4588" s="15" t="str">
        <f t="shared" si="142"/>
        <v/>
      </c>
      <c r="G4588" s="142" t="str">
        <f>IF('6.標準時間'!$C4588="","",'6.標準時間'!H4588)</f>
        <v/>
      </c>
      <c r="H4588" s="142" t="str">
        <f>IF('6.標準時間'!$C4588="","",'6.標準時間'!I4588)</f>
        <v/>
      </c>
      <c r="I4588" s="107" t="str">
        <f>IF(C4588="","",VLOOKUP($C4588,'7.工程別レート'!$C$6:$E$501,3,FALSE))</f>
        <v/>
      </c>
      <c r="J4588" s="108" t="str">
        <f>IF(C4588="","",VLOOKUP($C4588,'7.工程別レート'!$C$6:$E$501,2,FALSE))</f>
        <v/>
      </c>
      <c r="K4588" s="195" t="str">
        <f t="shared" si="143"/>
        <v/>
      </c>
    </row>
    <row r="4589" spans="2:11" ht="18" customHeight="1">
      <c r="B4589" s="16" t="str">
        <f>IF('6.標準時間'!$B4589="","",'6.標準時間'!B4589)</f>
        <v/>
      </c>
      <c r="C4589" s="16" t="str">
        <f>IF('6.標準時間'!$C4589="","",'6.標準時間'!C4589)</f>
        <v/>
      </c>
      <c r="D4589" s="16" t="str">
        <f>IF('6.標準時間'!$C4589="","",'6.標準時間'!E4589)</f>
        <v/>
      </c>
      <c r="E4589" s="171" t="str">
        <f>IF('6.標準時間'!$C4589="","",'6.標準時間'!F4589)</f>
        <v/>
      </c>
      <c r="F4589" s="15" t="str">
        <f t="shared" si="142"/>
        <v/>
      </c>
      <c r="G4589" s="142" t="str">
        <f>IF('6.標準時間'!$C4589="","",'6.標準時間'!H4589)</f>
        <v/>
      </c>
      <c r="H4589" s="142" t="str">
        <f>IF('6.標準時間'!$C4589="","",'6.標準時間'!I4589)</f>
        <v/>
      </c>
      <c r="I4589" s="107" t="str">
        <f>IF(C4589="","",VLOOKUP($C4589,'7.工程別レート'!$C$6:$E$501,3,FALSE))</f>
        <v/>
      </c>
      <c r="J4589" s="108" t="str">
        <f>IF(C4589="","",VLOOKUP($C4589,'7.工程別レート'!$C$6:$E$501,2,FALSE))</f>
        <v/>
      </c>
      <c r="K4589" s="195" t="str">
        <f t="shared" si="143"/>
        <v/>
      </c>
    </row>
    <row r="4590" spans="2:11" ht="18" customHeight="1">
      <c r="B4590" s="16" t="str">
        <f>IF('6.標準時間'!$B4590="","",'6.標準時間'!B4590)</f>
        <v/>
      </c>
      <c r="C4590" s="16" t="str">
        <f>IF('6.標準時間'!$C4590="","",'6.標準時間'!C4590)</f>
        <v/>
      </c>
      <c r="D4590" s="16" t="str">
        <f>IF('6.標準時間'!$C4590="","",'6.標準時間'!E4590)</f>
        <v/>
      </c>
      <c r="E4590" s="171" t="str">
        <f>IF('6.標準時間'!$C4590="","",'6.標準時間'!F4590)</f>
        <v/>
      </c>
      <c r="F4590" s="15" t="str">
        <f t="shared" si="142"/>
        <v/>
      </c>
      <c r="G4590" s="142" t="str">
        <f>IF('6.標準時間'!$C4590="","",'6.標準時間'!H4590)</f>
        <v/>
      </c>
      <c r="H4590" s="142" t="str">
        <f>IF('6.標準時間'!$C4590="","",'6.標準時間'!I4590)</f>
        <v/>
      </c>
      <c r="I4590" s="107" t="str">
        <f>IF(C4590="","",VLOOKUP($C4590,'7.工程別レート'!$C$6:$E$501,3,FALSE))</f>
        <v/>
      </c>
      <c r="J4590" s="108" t="str">
        <f>IF(C4590="","",VLOOKUP($C4590,'7.工程別レート'!$C$6:$E$501,2,FALSE))</f>
        <v/>
      </c>
      <c r="K4590" s="195" t="str">
        <f t="shared" si="143"/>
        <v/>
      </c>
    </row>
    <row r="4591" spans="2:11" ht="18" customHeight="1">
      <c r="B4591" s="16" t="str">
        <f>IF('6.標準時間'!$B4591="","",'6.標準時間'!B4591)</f>
        <v/>
      </c>
      <c r="C4591" s="16" t="str">
        <f>IF('6.標準時間'!$C4591="","",'6.標準時間'!C4591)</f>
        <v/>
      </c>
      <c r="D4591" s="16" t="str">
        <f>IF('6.標準時間'!$C4591="","",'6.標準時間'!E4591)</f>
        <v/>
      </c>
      <c r="E4591" s="171" t="str">
        <f>IF('6.標準時間'!$C4591="","",'6.標準時間'!F4591)</f>
        <v/>
      </c>
      <c r="F4591" s="15" t="str">
        <f t="shared" si="142"/>
        <v/>
      </c>
      <c r="G4591" s="142" t="str">
        <f>IF('6.標準時間'!$C4591="","",'6.標準時間'!H4591)</f>
        <v/>
      </c>
      <c r="H4591" s="142" t="str">
        <f>IF('6.標準時間'!$C4591="","",'6.標準時間'!I4591)</f>
        <v/>
      </c>
      <c r="I4591" s="107" t="str">
        <f>IF(C4591="","",VLOOKUP($C4591,'7.工程別レート'!$C$6:$E$501,3,FALSE))</f>
        <v/>
      </c>
      <c r="J4591" s="108" t="str">
        <f>IF(C4591="","",VLOOKUP($C4591,'7.工程別レート'!$C$6:$E$501,2,FALSE))</f>
        <v/>
      </c>
      <c r="K4591" s="195" t="str">
        <f t="shared" si="143"/>
        <v/>
      </c>
    </row>
    <row r="4592" spans="2:11" ht="18" customHeight="1">
      <c r="B4592" s="16" t="str">
        <f>IF('6.標準時間'!$B4592="","",'6.標準時間'!B4592)</f>
        <v/>
      </c>
      <c r="C4592" s="16" t="str">
        <f>IF('6.標準時間'!$C4592="","",'6.標準時間'!C4592)</f>
        <v/>
      </c>
      <c r="D4592" s="16" t="str">
        <f>IF('6.標準時間'!$C4592="","",'6.標準時間'!E4592)</f>
        <v/>
      </c>
      <c r="E4592" s="171" t="str">
        <f>IF('6.標準時間'!$C4592="","",'6.標準時間'!F4592)</f>
        <v/>
      </c>
      <c r="F4592" s="15" t="str">
        <f t="shared" si="142"/>
        <v/>
      </c>
      <c r="G4592" s="142" t="str">
        <f>IF('6.標準時間'!$C4592="","",'6.標準時間'!H4592)</f>
        <v/>
      </c>
      <c r="H4592" s="142" t="str">
        <f>IF('6.標準時間'!$C4592="","",'6.標準時間'!I4592)</f>
        <v/>
      </c>
      <c r="I4592" s="107" t="str">
        <f>IF(C4592="","",VLOOKUP($C4592,'7.工程別レート'!$C$6:$E$501,3,FALSE))</f>
        <v/>
      </c>
      <c r="J4592" s="108" t="str">
        <f>IF(C4592="","",VLOOKUP($C4592,'7.工程別レート'!$C$6:$E$501,2,FALSE))</f>
        <v/>
      </c>
      <c r="K4592" s="195" t="str">
        <f t="shared" si="143"/>
        <v/>
      </c>
    </row>
    <row r="4593" spans="2:11" ht="18" customHeight="1">
      <c r="B4593" s="16" t="str">
        <f>IF('6.標準時間'!$B4593="","",'6.標準時間'!B4593)</f>
        <v/>
      </c>
      <c r="C4593" s="16" t="str">
        <f>IF('6.標準時間'!$C4593="","",'6.標準時間'!C4593)</f>
        <v/>
      </c>
      <c r="D4593" s="16" t="str">
        <f>IF('6.標準時間'!$C4593="","",'6.標準時間'!E4593)</f>
        <v/>
      </c>
      <c r="E4593" s="171" t="str">
        <f>IF('6.標準時間'!$C4593="","",'6.標準時間'!F4593)</f>
        <v/>
      </c>
      <c r="F4593" s="15" t="str">
        <f t="shared" si="142"/>
        <v/>
      </c>
      <c r="G4593" s="142" t="str">
        <f>IF('6.標準時間'!$C4593="","",'6.標準時間'!H4593)</f>
        <v/>
      </c>
      <c r="H4593" s="142" t="str">
        <f>IF('6.標準時間'!$C4593="","",'6.標準時間'!I4593)</f>
        <v/>
      </c>
      <c r="I4593" s="107" t="str">
        <f>IF(C4593="","",VLOOKUP($C4593,'7.工程別レート'!$C$6:$E$501,3,FALSE))</f>
        <v/>
      </c>
      <c r="J4593" s="108" t="str">
        <f>IF(C4593="","",VLOOKUP($C4593,'7.工程別レート'!$C$6:$E$501,2,FALSE))</f>
        <v/>
      </c>
      <c r="K4593" s="195" t="str">
        <f t="shared" si="143"/>
        <v/>
      </c>
    </row>
    <row r="4594" spans="2:11" ht="18" customHeight="1">
      <c r="B4594" s="16" t="str">
        <f>IF('6.標準時間'!$B4594="","",'6.標準時間'!B4594)</f>
        <v/>
      </c>
      <c r="C4594" s="16" t="str">
        <f>IF('6.標準時間'!$C4594="","",'6.標準時間'!C4594)</f>
        <v/>
      </c>
      <c r="D4594" s="16" t="str">
        <f>IF('6.標準時間'!$C4594="","",'6.標準時間'!E4594)</f>
        <v/>
      </c>
      <c r="E4594" s="171" t="str">
        <f>IF('6.標準時間'!$C4594="","",'6.標準時間'!F4594)</f>
        <v/>
      </c>
      <c r="F4594" s="15" t="str">
        <f t="shared" si="142"/>
        <v/>
      </c>
      <c r="G4594" s="142" t="str">
        <f>IF('6.標準時間'!$C4594="","",'6.標準時間'!H4594)</f>
        <v/>
      </c>
      <c r="H4594" s="142" t="str">
        <f>IF('6.標準時間'!$C4594="","",'6.標準時間'!I4594)</f>
        <v/>
      </c>
      <c r="I4594" s="107" t="str">
        <f>IF(C4594="","",VLOOKUP($C4594,'7.工程別レート'!$C$6:$E$501,3,FALSE))</f>
        <v/>
      </c>
      <c r="J4594" s="108" t="str">
        <f>IF(C4594="","",VLOOKUP($C4594,'7.工程別レート'!$C$6:$E$501,2,FALSE))</f>
        <v/>
      </c>
      <c r="K4594" s="195" t="str">
        <f t="shared" si="143"/>
        <v/>
      </c>
    </row>
    <row r="4595" spans="2:11" ht="18" customHeight="1">
      <c r="B4595" s="16" t="str">
        <f>IF('6.標準時間'!$B4595="","",'6.標準時間'!B4595)</f>
        <v/>
      </c>
      <c r="C4595" s="16" t="str">
        <f>IF('6.標準時間'!$C4595="","",'6.標準時間'!C4595)</f>
        <v/>
      </c>
      <c r="D4595" s="16" t="str">
        <f>IF('6.標準時間'!$C4595="","",'6.標準時間'!E4595)</f>
        <v/>
      </c>
      <c r="E4595" s="171" t="str">
        <f>IF('6.標準時間'!$C4595="","",'6.標準時間'!F4595)</f>
        <v/>
      </c>
      <c r="F4595" s="15" t="str">
        <f t="shared" si="142"/>
        <v/>
      </c>
      <c r="G4595" s="142" t="str">
        <f>IF('6.標準時間'!$C4595="","",'6.標準時間'!H4595)</f>
        <v/>
      </c>
      <c r="H4595" s="142" t="str">
        <f>IF('6.標準時間'!$C4595="","",'6.標準時間'!I4595)</f>
        <v/>
      </c>
      <c r="I4595" s="107" t="str">
        <f>IF(C4595="","",VLOOKUP($C4595,'7.工程別レート'!$C$6:$E$501,3,FALSE))</f>
        <v/>
      </c>
      <c r="J4595" s="108" t="str">
        <f>IF(C4595="","",VLOOKUP($C4595,'7.工程別レート'!$C$6:$E$501,2,FALSE))</f>
        <v/>
      </c>
      <c r="K4595" s="195" t="str">
        <f t="shared" si="143"/>
        <v/>
      </c>
    </row>
    <row r="4596" spans="2:11" ht="18" customHeight="1">
      <c r="B4596" s="16" t="str">
        <f>IF('6.標準時間'!$B4596="","",'6.標準時間'!B4596)</f>
        <v/>
      </c>
      <c r="C4596" s="16" t="str">
        <f>IF('6.標準時間'!$C4596="","",'6.標準時間'!C4596)</f>
        <v/>
      </c>
      <c r="D4596" s="16" t="str">
        <f>IF('6.標準時間'!$C4596="","",'6.標準時間'!E4596)</f>
        <v/>
      </c>
      <c r="E4596" s="171" t="str">
        <f>IF('6.標準時間'!$C4596="","",'6.標準時間'!F4596)</f>
        <v/>
      </c>
      <c r="F4596" s="15" t="str">
        <f t="shared" si="142"/>
        <v/>
      </c>
      <c r="G4596" s="142" t="str">
        <f>IF('6.標準時間'!$C4596="","",'6.標準時間'!H4596)</f>
        <v/>
      </c>
      <c r="H4596" s="142" t="str">
        <f>IF('6.標準時間'!$C4596="","",'6.標準時間'!I4596)</f>
        <v/>
      </c>
      <c r="I4596" s="107" t="str">
        <f>IF(C4596="","",VLOOKUP($C4596,'7.工程別レート'!$C$6:$E$501,3,FALSE))</f>
        <v/>
      </c>
      <c r="J4596" s="108" t="str">
        <f>IF(C4596="","",VLOOKUP($C4596,'7.工程別レート'!$C$6:$E$501,2,FALSE))</f>
        <v/>
      </c>
      <c r="K4596" s="195" t="str">
        <f t="shared" si="143"/>
        <v/>
      </c>
    </row>
    <row r="4597" spans="2:11" ht="18" customHeight="1">
      <c r="B4597" s="16" t="str">
        <f>IF('6.標準時間'!$B4597="","",'6.標準時間'!B4597)</f>
        <v/>
      </c>
      <c r="C4597" s="16" t="str">
        <f>IF('6.標準時間'!$C4597="","",'6.標準時間'!C4597)</f>
        <v/>
      </c>
      <c r="D4597" s="16" t="str">
        <f>IF('6.標準時間'!$C4597="","",'6.標準時間'!E4597)</f>
        <v/>
      </c>
      <c r="E4597" s="171" t="str">
        <f>IF('6.標準時間'!$C4597="","",'6.標準時間'!F4597)</f>
        <v/>
      </c>
      <c r="F4597" s="15" t="str">
        <f t="shared" si="142"/>
        <v/>
      </c>
      <c r="G4597" s="142" t="str">
        <f>IF('6.標準時間'!$C4597="","",'6.標準時間'!H4597)</f>
        <v/>
      </c>
      <c r="H4597" s="142" t="str">
        <f>IF('6.標準時間'!$C4597="","",'6.標準時間'!I4597)</f>
        <v/>
      </c>
      <c r="I4597" s="107" t="str">
        <f>IF(C4597="","",VLOOKUP($C4597,'7.工程別レート'!$C$6:$E$501,3,FALSE))</f>
        <v/>
      </c>
      <c r="J4597" s="108" t="str">
        <f>IF(C4597="","",VLOOKUP($C4597,'7.工程別レート'!$C$6:$E$501,2,FALSE))</f>
        <v/>
      </c>
      <c r="K4597" s="195" t="str">
        <f t="shared" si="143"/>
        <v/>
      </c>
    </row>
    <row r="4598" spans="2:11" ht="18" customHeight="1">
      <c r="B4598" s="16" t="str">
        <f>IF('6.標準時間'!$B4598="","",'6.標準時間'!B4598)</f>
        <v/>
      </c>
      <c r="C4598" s="16" t="str">
        <f>IF('6.標準時間'!$C4598="","",'6.標準時間'!C4598)</f>
        <v/>
      </c>
      <c r="D4598" s="16" t="str">
        <f>IF('6.標準時間'!$C4598="","",'6.標準時間'!E4598)</f>
        <v/>
      </c>
      <c r="E4598" s="171" t="str">
        <f>IF('6.標準時間'!$C4598="","",'6.標準時間'!F4598)</f>
        <v/>
      </c>
      <c r="F4598" s="15" t="str">
        <f t="shared" si="142"/>
        <v/>
      </c>
      <c r="G4598" s="142" t="str">
        <f>IF('6.標準時間'!$C4598="","",'6.標準時間'!H4598)</f>
        <v/>
      </c>
      <c r="H4598" s="142" t="str">
        <f>IF('6.標準時間'!$C4598="","",'6.標準時間'!I4598)</f>
        <v/>
      </c>
      <c r="I4598" s="107" t="str">
        <f>IF(C4598="","",VLOOKUP($C4598,'7.工程別レート'!$C$6:$E$501,3,FALSE))</f>
        <v/>
      </c>
      <c r="J4598" s="108" t="str">
        <f>IF(C4598="","",VLOOKUP($C4598,'7.工程別レート'!$C$6:$E$501,2,FALSE))</f>
        <v/>
      </c>
      <c r="K4598" s="195" t="str">
        <f t="shared" si="143"/>
        <v/>
      </c>
    </row>
    <row r="4599" spans="2:11" ht="18" customHeight="1">
      <c r="B4599" s="16" t="str">
        <f>IF('6.標準時間'!$B4599="","",'6.標準時間'!B4599)</f>
        <v/>
      </c>
      <c r="C4599" s="16" t="str">
        <f>IF('6.標準時間'!$C4599="","",'6.標準時間'!C4599)</f>
        <v/>
      </c>
      <c r="D4599" s="16" t="str">
        <f>IF('6.標準時間'!$C4599="","",'6.標準時間'!E4599)</f>
        <v/>
      </c>
      <c r="E4599" s="171" t="str">
        <f>IF('6.標準時間'!$C4599="","",'6.標準時間'!F4599)</f>
        <v/>
      </c>
      <c r="F4599" s="15" t="str">
        <f t="shared" si="142"/>
        <v/>
      </c>
      <c r="G4599" s="142" t="str">
        <f>IF('6.標準時間'!$C4599="","",'6.標準時間'!H4599)</f>
        <v/>
      </c>
      <c r="H4599" s="142" t="str">
        <f>IF('6.標準時間'!$C4599="","",'6.標準時間'!I4599)</f>
        <v/>
      </c>
      <c r="I4599" s="107" t="str">
        <f>IF(C4599="","",VLOOKUP($C4599,'7.工程別レート'!$C$6:$E$501,3,FALSE))</f>
        <v/>
      </c>
      <c r="J4599" s="108" t="str">
        <f>IF(C4599="","",VLOOKUP($C4599,'7.工程別レート'!$C$6:$E$501,2,FALSE))</f>
        <v/>
      </c>
      <c r="K4599" s="195" t="str">
        <f t="shared" si="143"/>
        <v/>
      </c>
    </row>
    <row r="4600" spans="2:11" ht="18" customHeight="1">
      <c r="B4600" s="16" t="str">
        <f>IF('6.標準時間'!$B4600="","",'6.標準時間'!B4600)</f>
        <v/>
      </c>
      <c r="C4600" s="16" t="str">
        <f>IF('6.標準時間'!$C4600="","",'6.標準時間'!C4600)</f>
        <v/>
      </c>
      <c r="D4600" s="16" t="str">
        <f>IF('6.標準時間'!$C4600="","",'6.標準時間'!E4600)</f>
        <v/>
      </c>
      <c r="E4600" s="171" t="str">
        <f>IF('6.標準時間'!$C4600="","",'6.標準時間'!F4600)</f>
        <v/>
      </c>
      <c r="F4600" s="15" t="str">
        <f t="shared" si="142"/>
        <v/>
      </c>
      <c r="G4600" s="142" t="str">
        <f>IF('6.標準時間'!$C4600="","",'6.標準時間'!H4600)</f>
        <v/>
      </c>
      <c r="H4600" s="142" t="str">
        <f>IF('6.標準時間'!$C4600="","",'6.標準時間'!I4600)</f>
        <v/>
      </c>
      <c r="I4600" s="107" t="str">
        <f>IF(C4600="","",VLOOKUP($C4600,'7.工程別レート'!$C$6:$E$501,3,FALSE))</f>
        <v/>
      </c>
      <c r="J4600" s="108" t="str">
        <f>IF(C4600="","",VLOOKUP($C4600,'7.工程別レート'!$C$6:$E$501,2,FALSE))</f>
        <v/>
      </c>
      <c r="K4600" s="195" t="str">
        <f t="shared" si="143"/>
        <v/>
      </c>
    </row>
    <row r="4601" spans="2:11" ht="18" customHeight="1">
      <c r="B4601" s="16" t="str">
        <f>IF('6.標準時間'!$B4601="","",'6.標準時間'!B4601)</f>
        <v/>
      </c>
      <c r="C4601" s="16" t="str">
        <f>IF('6.標準時間'!$C4601="","",'6.標準時間'!C4601)</f>
        <v/>
      </c>
      <c r="D4601" s="16" t="str">
        <f>IF('6.標準時間'!$C4601="","",'6.標準時間'!E4601)</f>
        <v/>
      </c>
      <c r="E4601" s="171" t="str">
        <f>IF('6.標準時間'!$C4601="","",'6.標準時間'!F4601)</f>
        <v/>
      </c>
      <c r="F4601" s="15" t="str">
        <f t="shared" si="142"/>
        <v/>
      </c>
      <c r="G4601" s="142" t="str">
        <f>IF('6.標準時間'!$C4601="","",'6.標準時間'!H4601)</f>
        <v/>
      </c>
      <c r="H4601" s="142" t="str">
        <f>IF('6.標準時間'!$C4601="","",'6.標準時間'!I4601)</f>
        <v/>
      </c>
      <c r="I4601" s="107" t="str">
        <f>IF(C4601="","",VLOOKUP($C4601,'7.工程別レート'!$C$6:$E$501,3,FALSE))</f>
        <v/>
      </c>
      <c r="J4601" s="108" t="str">
        <f>IF(C4601="","",VLOOKUP($C4601,'7.工程別レート'!$C$6:$E$501,2,FALSE))</f>
        <v/>
      </c>
      <c r="K4601" s="195" t="str">
        <f t="shared" si="143"/>
        <v/>
      </c>
    </row>
    <row r="4602" spans="2:11" ht="18" customHeight="1">
      <c r="B4602" s="16" t="str">
        <f>IF('6.標準時間'!$B4602="","",'6.標準時間'!B4602)</f>
        <v/>
      </c>
      <c r="C4602" s="16" t="str">
        <f>IF('6.標準時間'!$C4602="","",'6.標準時間'!C4602)</f>
        <v/>
      </c>
      <c r="D4602" s="16" t="str">
        <f>IF('6.標準時間'!$C4602="","",'6.標準時間'!E4602)</f>
        <v/>
      </c>
      <c r="E4602" s="171" t="str">
        <f>IF('6.標準時間'!$C4602="","",'6.標準時間'!F4602)</f>
        <v/>
      </c>
      <c r="F4602" s="15" t="str">
        <f t="shared" si="142"/>
        <v/>
      </c>
      <c r="G4602" s="142" t="str">
        <f>IF('6.標準時間'!$C4602="","",'6.標準時間'!H4602)</f>
        <v/>
      </c>
      <c r="H4602" s="142" t="str">
        <f>IF('6.標準時間'!$C4602="","",'6.標準時間'!I4602)</f>
        <v/>
      </c>
      <c r="I4602" s="107" t="str">
        <f>IF(C4602="","",VLOOKUP($C4602,'7.工程別レート'!$C$6:$E$501,3,FALSE))</f>
        <v/>
      </c>
      <c r="J4602" s="108" t="str">
        <f>IF(C4602="","",VLOOKUP($C4602,'7.工程別レート'!$C$6:$E$501,2,FALSE))</f>
        <v/>
      </c>
      <c r="K4602" s="195" t="str">
        <f t="shared" si="143"/>
        <v/>
      </c>
    </row>
    <row r="4603" spans="2:11" ht="18" customHeight="1">
      <c r="B4603" s="16" t="str">
        <f>IF('6.標準時間'!$B4603="","",'6.標準時間'!B4603)</f>
        <v/>
      </c>
      <c r="C4603" s="16" t="str">
        <f>IF('6.標準時間'!$C4603="","",'6.標準時間'!C4603)</f>
        <v/>
      </c>
      <c r="D4603" s="16" t="str">
        <f>IF('6.標準時間'!$C4603="","",'6.標準時間'!E4603)</f>
        <v/>
      </c>
      <c r="E4603" s="171" t="str">
        <f>IF('6.標準時間'!$C4603="","",'6.標準時間'!F4603)</f>
        <v/>
      </c>
      <c r="F4603" s="15" t="str">
        <f t="shared" si="142"/>
        <v/>
      </c>
      <c r="G4603" s="142" t="str">
        <f>IF('6.標準時間'!$C4603="","",'6.標準時間'!H4603)</f>
        <v/>
      </c>
      <c r="H4603" s="142" t="str">
        <f>IF('6.標準時間'!$C4603="","",'6.標準時間'!I4603)</f>
        <v/>
      </c>
      <c r="I4603" s="107" t="str">
        <f>IF(C4603="","",VLOOKUP($C4603,'7.工程別レート'!$C$6:$E$501,3,FALSE))</f>
        <v/>
      </c>
      <c r="J4603" s="108" t="str">
        <f>IF(C4603="","",VLOOKUP($C4603,'7.工程別レート'!$C$6:$E$501,2,FALSE))</f>
        <v/>
      </c>
      <c r="K4603" s="195" t="str">
        <f t="shared" si="143"/>
        <v/>
      </c>
    </row>
    <row r="4604" spans="2:11" ht="18" customHeight="1">
      <c r="B4604" s="16" t="str">
        <f>IF('6.標準時間'!$B4604="","",'6.標準時間'!B4604)</f>
        <v/>
      </c>
      <c r="C4604" s="16" t="str">
        <f>IF('6.標準時間'!$C4604="","",'6.標準時間'!C4604)</f>
        <v/>
      </c>
      <c r="D4604" s="16" t="str">
        <f>IF('6.標準時間'!$C4604="","",'6.標準時間'!E4604)</f>
        <v/>
      </c>
      <c r="E4604" s="171" t="str">
        <f>IF('6.標準時間'!$C4604="","",'6.標準時間'!F4604)</f>
        <v/>
      </c>
      <c r="F4604" s="15" t="str">
        <f t="shared" si="142"/>
        <v/>
      </c>
      <c r="G4604" s="142" t="str">
        <f>IF('6.標準時間'!$C4604="","",'6.標準時間'!H4604)</f>
        <v/>
      </c>
      <c r="H4604" s="142" t="str">
        <f>IF('6.標準時間'!$C4604="","",'6.標準時間'!I4604)</f>
        <v/>
      </c>
      <c r="I4604" s="107" t="str">
        <f>IF(C4604="","",VLOOKUP($C4604,'7.工程別レート'!$C$6:$E$501,3,FALSE))</f>
        <v/>
      </c>
      <c r="J4604" s="108" t="str">
        <f>IF(C4604="","",VLOOKUP($C4604,'7.工程別レート'!$C$6:$E$501,2,FALSE))</f>
        <v/>
      </c>
      <c r="K4604" s="195" t="str">
        <f t="shared" si="143"/>
        <v/>
      </c>
    </row>
    <row r="4605" spans="2:11" ht="18" customHeight="1">
      <c r="B4605" s="16" t="str">
        <f>IF('6.標準時間'!$B4605="","",'6.標準時間'!B4605)</f>
        <v/>
      </c>
      <c r="C4605" s="16" t="str">
        <f>IF('6.標準時間'!$C4605="","",'6.標準時間'!C4605)</f>
        <v/>
      </c>
      <c r="D4605" s="16" t="str">
        <f>IF('6.標準時間'!$C4605="","",'6.標準時間'!E4605)</f>
        <v/>
      </c>
      <c r="E4605" s="171" t="str">
        <f>IF('6.標準時間'!$C4605="","",'6.標準時間'!F4605)</f>
        <v/>
      </c>
      <c r="F4605" s="15" t="str">
        <f t="shared" si="142"/>
        <v/>
      </c>
      <c r="G4605" s="142" t="str">
        <f>IF('6.標準時間'!$C4605="","",'6.標準時間'!H4605)</f>
        <v/>
      </c>
      <c r="H4605" s="142" t="str">
        <f>IF('6.標準時間'!$C4605="","",'6.標準時間'!I4605)</f>
        <v/>
      </c>
      <c r="I4605" s="107" t="str">
        <f>IF(C4605="","",VLOOKUP($C4605,'7.工程別レート'!$C$6:$E$501,3,FALSE))</f>
        <v/>
      </c>
      <c r="J4605" s="108" t="str">
        <f>IF(C4605="","",VLOOKUP($C4605,'7.工程別レート'!$C$6:$E$501,2,FALSE))</f>
        <v/>
      </c>
      <c r="K4605" s="195" t="str">
        <f t="shared" si="143"/>
        <v/>
      </c>
    </row>
    <row r="4606" spans="2:11" ht="18" customHeight="1">
      <c r="B4606" s="16" t="str">
        <f>IF('6.標準時間'!$B4606="","",'6.標準時間'!B4606)</f>
        <v/>
      </c>
      <c r="C4606" s="16" t="str">
        <f>IF('6.標準時間'!$C4606="","",'6.標準時間'!C4606)</f>
        <v/>
      </c>
      <c r="D4606" s="16" t="str">
        <f>IF('6.標準時間'!$C4606="","",'6.標準時間'!E4606)</f>
        <v/>
      </c>
      <c r="E4606" s="171" t="str">
        <f>IF('6.標準時間'!$C4606="","",'6.標準時間'!F4606)</f>
        <v/>
      </c>
      <c r="F4606" s="15" t="str">
        <f t="shared" si="142"/>
        <v/>
      </c>
      <c r="G4606" s="142" t="str">
        <f>IF('6.標準時間'!$C4606="","",'6.標準時間'!H4606)</f>
        <v/>
      </c>
      <c r="H4606" s="142" t="str">
        <f>IF('6.標準時間'!$C4606="","",'6.標準時間'!I4606)</f>
        <v/>
      </c>
      <c r="I4606" s="107" t="str">
        <f>IF(C4606="","",VLOOKUP($C4606,'7.工程別レート'!$C$6:$E$501,3,FALSE))</f>
        <v/>
      </c>
      <c r="J4606" s="108" t="str">
        <f>IF(C4606="","",VLOOKUP($C4606,'7.工程別レート'!$C$6:$E$501,2,FALSE))</f>
        <v/>
      </c>
      <c r="K4606" s="195" t="str">
        <f t="shared" si="143"/>
        <v/>
      </c>
    </row>
    <row r="4607" spans="2:11" ht="18" customHeight="1">
      <c r="B4607" s="16" t="str">
        <f>IF('6.標準時間'!$B4607="","",'6.標準時間'!B4607)</f>
        <v/>
      </c>
      <c r="C4607" s="16" t="str">
        <f>IF('6.標準時間'!$C4607="","",'6.標準時間'!C4607)</f>
        <v/>
      </c>
      <c r="D4607" s="16" t="str">
        <f>IF('6.標準時間'!$C4607="","",'6.標準時間'!E4607)</f>
        <v/>
      </c>
      <c r="E4607" s="171" t="str">
        <f>IF('6.標準時間'!$C4607="","",'6.標準時間'!F4607)</f>
        <v/>
      </c>
      <c r="F4607" s="15" t="str">
        <f t="shared" si="142"/>
        <v/>
      </c>
      <c r="G4607" s="142" t="str">
        <f>IF('6.標準時間'!$C4607="","",'6.標準時間'!H4607)</f>
        <v/>
      </c>
      <c r="H4607" s="142" t="str">
        <f>IF('6.標準時間'!$C4607="","",'6.標準時間'!I4607)</f>
        <v/>
      </c>
      <c r="I4607" s="107" t="str">
        <f>IF(C4607="","",VLOOKUP($C4607,'7.工程別レート'!$C$6:$E$501,3,FALSE))</f>
        <v/>
      </c>
      <c r="J4607" s="108" t="str">
        <f>IF(C4607="","",VLOOKUP($C4607,'7.工程別レート'!$C$6:$E$501,2,FALSE))</f>
        <v/>
      </c>
      <c r="K4607" s="195" t="str">
        <f t="shared" si="143"/>
        <v/>
      </c>
    </row>
    <row r="4608" spans="2:11" ht="18" customHeight="1">
      <c r="B4608" s="16" t="str">
        <f>IF('6.標準時間'!$B4608="","",'6.標準時間'!B4608)</f>
        <v/>
      </c>
      <c r="C4608" s="16" t="str">
        <f>IF('6.標準時間'!$C4608="","",'6.標準時間'!C4608)</f>
        <v/>
      </c>
      <c r="D4608" s="16" t="str">
        <f>IF('6.標準時間'!$C4608="","",'6.標準時間'!E4608)</f>
        <v/>
      </c>
      <c r="E4608" s="171" t="str">
        <f>IF('6.標準時間'!$C4608="","",'6.標準時間'!F4608)</f>
        <v/>
      </c>
      <c r="F4608" s="15" t="str">
        <f t="shared" si="142"/>
        <v/>
      </c>
      <c r="G4608" s="142" t="str">
        <f>IF('6.標準時間'!$C4608="","",'6.標準時間'!H4608)</f>
        <v/>
      </c>
      <c r="H4608" s="142" t="str">
        <f>IF('6.標準時間'!$C4608="","",'6.標準時間'!I4608)</f>
        <v/>
      </c>
      <c r="I4608" s="107" t="str">
        <f>IF(C4608="","",VLOOKUP($C4608,'7.工程別レート'!$C$6:$E$501,3,FALSE))</f>
        <v/>
      </c>
      <c r="J4608" s="108" t="str">
        <f>IF(C4608="","",VLOOKUP($C4608,'7.工程別レート'!$C$6:$E$501,2,FALSE))</f>
        <v/>
      </c>
      <c r="K4608" s="195" t="str">
        <f t="shared" si="143"/>
        <v/>
      </c>
    </row>
    <row r="4609" spans="2:11" ht="18" customHeight="1">
      <c r="B4609" s="16" t="str">
        <f>IF('6.標準時間'!$B4609="","",'6.標準時間'!B4609)</f>
        <v/>
      </c>
      <c r="C4609" s="16" t="str">
        <f>IF('6.標準時間'!$C4609="","",'6.標準時間'!C4609)</f>
        <v/>
      </c>
      <c r="D4609" s="16" t="str">
        <f>IF('6.標準時間'!$C4609="","",'6.標準時間'!E4609)</f>
        <v/>
      </c>
      <c r="E4609" s="171" t="str">
        <f>IF('6.標準時間'!$C4609="","",'6.標準時間'!F4609)</f>
        <v/>
      </c>
      <c r="F4609" s="15" t="str">
        <f t="shared" si="142"/>
        <v/>
      </c>
      <c r="G4609" s="142" t="str">
        <f>IF('6.標準時間'!$C4609="","",'6.標準時間'!H4609)</f>
        <v/>
      </c>
      <c r="H4609" s="142" t="str">
        <f>IF('6.標準時間'!$C4609="","",'6.標準時間'!I4609)</f>
        <v/>
      </c>
      <c r="I4609" s="107" t="str">
        <f>IF(C4609="","",VLOOKUP($C4609,'7.工程別レート'!$C$6:$E$501,3,FALSE))</f>
        <v/>
      </c>
      <c r="J4609" s="108" t="str">
        <f>IF(C4609="","",VLOOKUP($C4609,'7.工程別レート'!$C$6:$E$501,2,FALSE))</f>
        <v/>
      </c>
      <c r="K4609" s="195" t="str">
        <f t="shared" si="143"/>
        <v/>
      </c>
    </row>
    <row r="4610" spans="2:11" ht="18" customHeight="1">
      <c r="B4610" s="16" t="str">
        <f>IF('6.標準時間'!$B4610="","",'6.標準時間'!B4610)</f>
        <v/>
      </c>
      <c r="C4610" s="16" t="str">
        <f>IF('6.標準時間'!$C4610="","",'6.標準時間'!C4610)</f>
        <v/>
      </c>
      <c r="D4610" s="16" t="str">
        <f>IF('6.標準時間'!$C4610="","",'6.標準時間'!E4610)</f>
        <v/>
      </c>
      <c r="E4610" s="171" t="str">
        <f>IF('6.標準時間'!$C4610="","",'6.標準時間'!F4610)</f>
        <v/>
      </c>
      <c r="F4610" s="15" t="str">
        <f t="shared" si="142"/>
        <v/>
      </c>
      <c r="G4610" s="142" t="str">
        <f>IF('6.標準時間'!$C4610="","",'6.標準時間'!H4610)</f>
        <v/>
      </c>
      <c r="H4610" s="142" t="str">
        <f>IF('6.標準時間'!$C4610="","",'6.標準時間'!I4610)</f>
        <v/>
      </c>
      <c r="I4610" s="107" t="str">
        <f>IF(C4610="","",VLOOKUP($C4610,'7.工程別レート'!$C$6:$E$501,3,FALSE))</f>
        <v/>
      </c>
      <c r="J4610" s="108" t="str">
        <f>IF(C4610="","",VLOOKUP($C4610,'7.工程別レート'!$C$6:$E$501,2,FALSE))</f>
        <v/>
      </c>
      <c r="K4610" s="195" t="str">
        <f t="shared" si="143"/>
        <v/>
      </c>
    </row>
    <row r="4611" spans="2:11" ht="18" customHeight="1">
      <c r="B4611" s="16" t="str">
        <f>IF('6.標準時間'!$B4611="","",'6.標準時間'!B4611)</f>
        <v/>
      </c>
      <c r="C4611" s="16" t="str">
        <f>IF('6.標準時間'!$C4611="","",'6.標準時間'!C4611)</f>
        <v/>
      </c>
      <c r="D4611" s="16" t="str">
        <f>IF('6.標準時間'!$C4611="","",'6.標準時間'!E4611)</f>
        <v/>
      </c>
      <c r="E4611" s="171" t="str">
        <f>IF('6.標準時間'!$C4611="","",'6.標準時間'!F4611)</f>
        <v/>
      </c>
      <c r="F4611" s="15" t="str">
        <f t="shared" si="142"/>
        <v/>
      </c>
      <c r="G4611" s="142" t="str">
        <f>IF('6.標準時間'!$C4611="","",'6.標準時間'!H4611)</f>
        <v/>
      </c>
      <c r="H4611" s="142" t="str">
        <f>IF('6.標準時間'!$C4611="","",'6.標準時間'!I4611)</f>
        <v/>
      </c>
      <c r="I4611" s="107" t="str">
        <f>IF(C4611="","",VLOOKUP($C4611,'7.工程別レート'!$C$6:$E$501,3,FALSE))</f>
        <v/>
      </c>
      <c r="J4611" s="108" t="str">
        <f>IF(C4611="","",VLOOKUP($C4611,'7.工程別レート'!$C$6:$E$501,2,FALSE))</f>
        <v/>
      </c>
      <c r="K4611" s="195" t="str">
        <f t="shared" si="143"/>
        <v/>
      </c>
    </row>
    <row r="4612" spans="2:11" ht="18" customHeight="1">
      <c r="B4612" s="16" t="str">
        <f>IF('6.標準時間'!$B4612="","",'6.標準時間'!B4612)</f>
        <v/>
      </c>
      <c r="C4612" s="16" t="str">
        <f>IF('6.標準時間'!$C4612="","",'6.標準時間'!C4612)</f>
        <v/>
      </c>
      <c r="D4612" s="16" t="str">
        <f>IF('6.標準時間'!$C4612="","",'6.標準時間'!E4612)</f>
        <v/>
      </c>
      <c r="E4612" s="171" t="str">
        <f>IF('6.標準時間'!$C4612="","",'6.標準時間'!F4612)</f>
        <v/>
      </c>
      <c r="F4612" s="15" t="str">
        <f t="shared" si="142"/>
        <v/>
      </c>
      <c r="G4612" s="142" t="str">
        <f>IF('6.標準時間'!$C4612="","",'6.標準時間'!H4612)</f>
        <v/>
      </c>
      <c r="H4612" s="142" t="str">
        <f>IF('6.標準時間'!$C4612="","",'6.標準時間'!I4612)</f>
        <v/>
      </c>
      <c r="I4612" s="107" t="str">
        <f>IF(C4612="","",VLOOKUP($C4612,'7.工程別レート'!$C$6:$E$501,3,FALSE))</f>
        <v/>
      </c>
      <c r="J4612" s="108" t="str">
        <f>IF(C4612="","",VLOOKUP($C4612,'7.工程別レート'!$C$6:$E$501,2,FALSE))</f>
        <v/>
      </c>
      <c r="K4612" s="195" t="str">
        <f t="shared" si="143"/>
        <v/>
      </c>
    </row>
    <row r="4613" spans="2:11" ht="18" customHeight="1">
      <c r="B4613" s="16" t="str">
        <f>IF('6.標準時間'!$B4613="","",'6.標準時間'!B4613)</f>
        <v/>
      </c>
      <c r="C4613" s="16" t="str">
        <f>IF('6.標準時間'!$C4613="","",'6.標準時間'!C4613)</f>
        <v/>
      </c>
      <c r="D4613" s="16" t="str">
        <f>IF('6.標準時間'!$C4613="","",'6.標準時間'!E4613)</f>
        <v/>
      </c>
      <c r="E4613" s="171" t="str">
        <f>IF('6.標準時間'!$C4613="","",'6.標準時間'!F4613)</f>
        <v/>
      </c>
      <c r="F4613" s="15" t="str">
        <f t="shared" si="142"/>
        <v/>
      </c>
      <c r="G4613" s="142" t="str">
        <f>IF('6.標準時間'!$C4613="","",'6.標準時間'!H4613)</f>
        <v/>
      </c>
      <c r="H4613" s="142" t="str">
        <f>IF('6.標準時間'!$C4613="","",'6.標準時間'!I4613)</f>
        <v/>
      </c>
      <c r="I4613" s="107" t="str">
        <f>IF(C4613="","",VLOOKUP($C4613,'7.工程別レート'!$C$6:$E$501,3,FALSE))</f>
        <v/>
      </c>
      <c r="J4613" s="108" t="str">
        <f>IF(C4613="","",VLOOKUP($C4613,'7.工程別レート'!$C$6:$E$501,2,FALSE))</f>
        <v/>
      </c>
      <c r="K4613" s="195" t="str">
        <f t="shared" si="143"/>
        <v/>
      </c>
    </row>
    <row r="4614" spans="2:11" ht="18" customHeight="1">
      <c r="B4614" s="16" t="str">
        <f>IF('6.標準時間'!$B4614="","",'6.標準時間'!B4614)</f>
        <v/>
      </c>
      <c r="C4614" s="16" t="str">
        <f>IF('6.標準時間'!$C4614="","",'6.標準時間'!C4614)</f>
        <v/>
      </c>
      <c r="D4614" s="16" t="str">
        <f>IF('6.標準時間'!$C4614="","",'6.標準時間'!E4614)</f>
        <v/>
      </c>
      <c r="E4614" s="171" t="str">
        <f>IF('6.標準時間'!$C4614="","",'6.標準時間'!F4614)</f>
        <v/>
      </c>
      <c r="F4614" s="15" t="str">
        <f t="shared" ref="F4614:F4677" si="144">C4614&amp;D4614</f>
        <v/>
      </c>
      <c r="G4614" s="142" t="str">
        <f>IF('6.標準時間'!$C4614="","",'6.標準時間'!H4614)</f>
        <v/>
      </c>
      <c r="H4614" s="142" t="str">
        <f>IF('6.標準時間'!$C4614="","",'6.標準時間'!I4614)</f>
        <v/>
      </c>
      <c r="I4614" s="107" t="str">
        <f>IF(C4614="","",VLOOKUP($C4614,'7.工程別レート'!$C$6:$E$501,3,FALSE))</f>
        <v/>
      </c>
      <c r="J4614" s="108" t="str">
        <f>IF(C4614="","",VLOOKUP($C4614,'7.工程別レート'!$C$6:$E$501,2,FALSE))</f>
        <v/>
      </c>
      <c r="K4614" s="195" t="str">
        <f t="shared" si="143"/>
        <v/>
      </c>
    </row>
    <row r="4615" spans="2:11" ht="18" customHeight="1">
      <c r="B4615" s="16" t="str">
        <f>IF('6.標準時間'!$B4615="","",'6.標準時間'!B4615)</f>
        <v/>
      </c>
      <c r="C4615" s="16" t="str">
        <f>IF('6.標準時間'!$C4615="","",'6.標準時間'!C4615)</f>
        <v/>
      </c>
      <c r="D4615" s="16" t="str">
        <f>IF('6.標準時間'!$C4615="","",'6.標準時間'!E4615)</f>
        <v/>
      </c>
      <c r="E4615" s="171" t="str">
        <f>IF('6.標準時間'!$C4615="","",'6.標準時間'!F4615)</f>
        <v/>
      </c>
      <c r="F4615" s="15" t="str">
        <f t="shared" si="144"/>
        <v/>
      </c>
      <c r="G4615" s="142" t="str">
        <f>IF('6.標準時間'!$C4615="","",'6.標準時間'!H4615)</f>
        <v/>
      </c>
      <c r="H4615" s="142" t="str">
        <f>IF('6.標準時間'!$C4615="","",'6.標準時間'!I4615)</f>
        <v/>
      </c>
      <c r="I4615" s="107" t="str">
        <f>IF(C4615="","",VLOOKUP($C4615,'7.工程別レート'!$C$6:$E$501,3,FALSE))</f>
        <v/>
      </c>
      <c r="J4615" s="108" t="str">
        <f>IF(C4615="","",VLOOKUP($C4615,'7.工程別レート'!$C$6:$E$501,2,FALSE))</f>
        <v/>
      </c>
      <c r="K4615" s="195" t="str">
        <f t="shared" ref="K4615:K4678" si="145">IF(ISERROR((G4615*I4615)+(H4615*J4615)),"",(G4615*I4615)+(H4615*J4615))</f>
        <v/>
      </c>
    </row>
    <row r="4616" spans="2:11" ht="18" customHeight="1">
      <c r="B4616" s="16" t="str">
        <f>IF('6.標準時間'!$B4616="","",'6.標準時間'!B4616)</f>
        <v/>
      </c>
      <c r="C4616" s="16" t="str">
        <f>IF('6.標準時間'!$C4616="","",'6.標準時間'!C4616)</f>
        <v/>
      </c>
      <c r="D4616" s="16" t="str">
        <f>IF('6.標準時間'!$C4616="","",'6.標準時間'!E4616)</f>
        <v/>
      </c>
      <c r="E4616" s="171" t="str">
        <f>IF('6.標準時間'!$C4616="","",'6.標準時間'!F4616)</f>
        <v/>
      </c>
      <c r="F4616" s="15" t="str">
        <f t="shared" si="144"/>
        <v/>
      </c>
      <c r="G4616" s="142" t="str">
        <f>IF('6.標準時間'!$C4616="","",'6.標準時間'!H4616)</f>
        <v/>
      </c>
      <c r="H4616" s="142" t="str">
        <f>IF('6.標準時間'!$C4616="","",'6.標準時間'!I4616)</f>
        <v/>
      </c>
      <c r="I4616" s="107" t="str">
        <f>IF(C4616="","",VLOOKUP($C4616,'7.工程別レート'!$C$6:$E$501,3,FALSE))</f>
        <v/>
      </c>
      <c r="J4616" s="108" t="str">
        <f>IF(C4616="","",VLOOKUP($C4616,'7.工程別レート'!$C$6:$E$501,2,FALSE))</f>
        <v/>
      </c>
      <c r="K4616" s="195" t="str">
        <f t="shared" si="145"/>
        <v/>
      </c>
    </row>
    <row r="4617" spans="2:11" ht="18" customHeight="1">
      <c r="B4617" s="16" t="str">
        <f>IF('6.標準時間'!$B4617="","",'6.標準時間'!B4617)</f>
        <v/>
      </c>
      <c r="C4617" s="16" t="str">
        <f>IF('6.標準時間'!$C4617="","",'6.標準時間'!C4617)</f>
        <v/>
      </c>
      <c r="D4617" s="16" t="str">
        <f>IF('6.標準時間'!$C4617="","",'6.標準時間'!E4617)</f>
        <v/>
      </c>
      <c r="E4617" s="171" t="str">
        <f>IF('6.標準時間'!$C4617="","",'6.標準時間'!F4617)</f>
        <v/>
      </c>
      <c r="F4617" s="15" t="str">
        <f t="shared" si="144"/>
        <v/>
      </c>
      <c r="G4617" s="142" t="str">
        <f>IF('6.標準時間'!$C4617="","",'6.標準時間'!H4617)</f>
        <v/>
      </c>
      <c r="H4617" s="142" t="str">
        <f>IF('6.標準時間'!$C4617="","",'6.標準時間'!I4617)</f>
        <v/>
      </c>
      <c r="I4617" s="107" t="str">
        <f>IF(C4617="","",VLOOKUP($C4617,'7.工程別レート'!$C$6:$E$501,3,FALSE))</f>
        <v/>
      </c>
      <c r="J4617" s="108" t="str">
        <f>IF(C4617="","",VLOOKUP($C4617,'7.工程別レート'!$C$6:$E$501,2,FALSE))</f>
        <v/>
      </c>
      <c r="K4617" s="195" t="str">
        <f t="shared" si="145"/>
        <v/>
      </c>
    </row>
    <row r="4618" spans="2:11" ht="18" customHeight="1">
      <c r="B4618" s="16" t="str">
        <f>IF('6.標準時間'!$B4618="","",'6.標準時間'!B4618)</f>
        <v/>
      </c>
      <c r="C4618" s="16" t="str">
        <f>IF('6.標準時間'!$C4618="","",'6.標準時間'!C4618)</f>
        <v/>
      </c>
      <c r="D4618" s="16" t="str">
        <f>IF('6.標準時間'!$C4618="","",'6.標準時間'!E4618)</f>
        <v/>
      </c>
      <c r="E4618" s="171" t="str">
        <f>IF('6.標準時間'!$C4618="","",'6.標準時間'!F4618)</f>
        <v/>
      </c>
      <c r="F4618" s="15" t="str">
        <f t="shared" si="144"/>
        <v/>
      </c>
      <c r="G4618" s="142" t="str">
        <f>IF('6.標準時間'!$C4618="","",'6.標準時間'!H4618)</f>
        <v/>
      </c>
      <c r="H4618" s="142" t="str">
        <f>IF('6.標準時間'!$C4618="","",'6.標準時間'!I4618)</f>
        <v/>
      </c>
      <c r="I4618" s="107" t="str">
        <f>IF(C4618="","",VLOOKUP($C4618,'7.工程別レート'!$C$6:$E$501,3,FALSE))</f>
        <v/>
      </c>
      <c r="J4618" s="108" t="str">
        <f>IF(C4618="","",VLOOKUP($C4618,'7.工程別レート'!$C$6:$E$501,2,FALSE))</f>
        <v/>
      </c>
      <c r="K4618" s="195" t="str">
        <f t="shared" si="145"/>
        <v/>
      </c>
    </row>
    <row r="4619" spans="2:11" ht="18" customHeight="1">
      <c r="B4619" s="16" t="str">
        <f>IF('6.標準時間'!$B4619="","",'6.標準時間'!B4619)</f>
        <v/>
      </c>
      <c r="C4619" s="16" t="str">
        <f>IF('6.標準時間'!$C4619="","",'6.標準時間'!C4619)</f>
        <v/>
      </c>
      <c r="D4619" s="16" t="str">
        <f>IF('6.標準時間'!$C4619="","",'6.標準時間'!E4619)</f>
        <v/>
      </c>
      <c r="E4619" s="171" t="str">
        <f>IF('6.標準時間'!$C4619="","",'6.標準時間'!F4619)</f>
        <v/>
      </c>
      <c r="F4619" s="15" t="str">
        <f t="shared" si="144"/>
        <v/>
      </c>
      <c r="G4619" s="142" t="str">
        <f>IF('6.標準時間'!$C4619="","",'6.標準時間'!H4619)</f>
        <v/>
      </c>
      <c r="H4619" s="142" t="str">
        <f>IF('6.標準時間'!$C4619="","",'6.標準時間'!I4619)</f>
        <v/>
      </c>
      <c r="I4619" s="107" t="str">
        <f>IF(C4619="","",VLOOKUP($C4619,'7.工程別レート'!$C$6:$E$501,3,FALSE))</f>
        <v/>
      </c>
      <c r="J4619" s="108" t="str">
        <f>IF(C4619="","",VLOOKUP($C4619,'7.工程別レート'!$C$6:$E$501,2,FALSE))</f>
        <v/>
      </c>
      <c r="K4619" s="195" t="str">
        <f t="shared" si="145"/>
        <v/>
      </c>
    </row>
    <row r="4620" spans="2:11" ht="18" customHeight="1">
      <c r="B4620" s="16" t="str">
        <f>IF('6.標準時間'!$B4620="","",'6.標準時間'!B4620)</f>
        <v/>
      </c>
      <c r="C4620" s="16" t="str">
        <f>IF('6.標準時間'!$C4620="","",'6.標準時間'!C4620)</f>
        <v/>
      </c>
      <c r="D4620" s="16" t="str">
        <f>IF('6.標準時間'!$C4620="","",'6.標準時間'!E4620)</f>
        <v/>
      </c>
      <c r="E4620" s="171" t="str">
        <f>IF('6.標準時間'!$C4620="","",'6.標準時間'!F4620)</f>
        <v/>
      </c>
      <c r="F4620" s="15" t="str">
        <f t="shared" si="144"/>
        <v/>
      </c>
      <c r="G4620" s="142" t="str">
        <f>IF('6.標準時間'!$C4620="","",'6.標準時間'!H4620)</f>
        <v/>
      </c>
      <c r="H4620" s="142" t="str">
        <f>IF('6.標準時間'!$C4620="","",'6.標準時間'!I4620)</f>
        <v/>
      </c>
      <c r="I4620" s="107" t="str">
        <f>IF(C4620="","",VLOOKUP($C4620,'7.工程別レート'!$C$6:$E$501,3,FALSE))</f>
        <v/>
      </c>
      <c r="J4620" s="108" t="str">
        <f>IF(C4620="","",VLOOKUP($C4620,'7.工程別レート'!$C$6:$E$501,2,FALSE))</f>
        <v/>
      </c>
      <c r="K4620" s="195" t="str">
        <f t="shared" si="145"/>
        <v/>
      </c>
    </row>
    <row r="4621" spans="2:11" ht="18" customHeight="1">
      <c r="B4621" s="16" t="str">
        <f>IF('6.標準時間'!$B4621="","",'6.標準時間'!B4621)</f>
        <v/>
      </c>
      <c r="C4621" s="16" t="str">
        <f>IF('6.標準時間'!$C4621="","",'6.標準時間'!C4621)</f>
        <v/>
      </c>
      <c r="D4621" s="16" t="str">
        <f>IF('6.標準時間'!$C4621="","",'6.標準時間'!E4621)</f>
        <v/>
      </c>
      <c r="E4621" s="171" t="str">
        <f>IF('6.標準時間'!$C4621="","",'6.標準時間'!F4621)</f>
        <v/>
      </c>
      <c r="F4621" s="15" t="str">
        <f t="shared" si="144"/>
        <v/>
      </c>
      <c r="G4621" s="142" t="str">
        <f>IF('6.標準時間'!$C4621="","",'6.標準時間'!H4621)</f>
        <v/>
      </c>
      <c r="H4621" s="142" t="str">
        <f>IF('6.標準時間'!$C4621="","",'6.標準時間'!I4621)</f>
        <v/>
      </c>
      <c r="I4621" s="107" t="str">
        <f>IF(C4621="","",VLOOKUP($C4621,'7.工程別レート'!$C$6:$E$501,3,FALSE))</f>
        <v/>
      </c>
      <c r="J4621" s="108" t="str">
        <f>IF(C4621="","",VLOOKUP($C4621,'7.工程別レート'!$C$6:$E$501,2,FALSE))</f>
        <v/>
      </c>
      <c r="K4621" s="195" t="str">
        <f t="shared" si="145"/>
        <v/>
      </c>
    </row>
    <row r="4622" spans="2:11" ht="18" customHeight="1">
      <c r="B4622" s="16" t="str">
        <f>IF('6.標準時間'!$B4622="","",'6.標準時間'!B4622)</f>
        <v/>
      </c>
      <c r="C4622" s="16" t="str">
        <f>IF('6.標準時間'!$C4622="","",'6.標準時間'!C4622)</f>
        <v/>
      </c>
      <c r="D4622" s="16" t="str">
        <f>IF('6.標準時間'!$C4622="","",'6.標準時間'!E4622)</f>
        <v/>
      </c>
      <c r="E4622" s="171" t="str">
        <f>IF('6.標準時間'!$C4622="","",'6.標準時間'!F4622)</f>
        <v/>
      </c>
      <c r="F4622" s="15" t="str">
        <f t="shared" si="144"/>
        <v/>
      </c>
      <c r="G4622" s="142" t="str">
        <f>IF('6.標準時間'!$C4622="","",'6.標準時間'!H4622)</f>
        <v/>
      </c>
      <c r="H4622" s="142" t="str">
        <f>IF('6.標準時間'!$C4622="","",'6.標準時間'!I4622)</f>
        <v/>
      </c>
      <c r="I4622" s="107" t="str">
        <f>IF(C4622="","",VLOOKUP($C4622,'7.工程別レート'!$C$6:$E$501,3,FALSE))</f>
        <v/>
      </c>
      <c r="J4622" s="108" t="str">
        <f>IF(C4622="","",VLOOKUP($C4622,'7.工程別レート'!$C$6:$E$501,2,FALSE))</f>
        <v/>
      </c>
      <c r="K4622" s="195" t="str">
        <f t="shared" si="145"/>
        <v/>
      </c>
    </row>
    <row r="4623" spans="2:11" ht="18" customHeight="1">
      <c r="B4623" s="16" t="str">
        <f>IF('6.標準時間'!$B4623="","",'6.標準時間'!B4623)</f>
        <v/>
      </c>
      <c r="C4623" s="16" t="str">
        <f>IF('6.標準時間'!$C4623="","",'6.標準時間'!C4623)</f>
        <v/>
      </c>
      <c r="D4623" s="16" t="str">
        <f>IF('6.標準時間'!$C4623="","",'6.標準時間'!E4623)</f>
        <v/>
      </c>
      <c r="E4623" s="171" t="str">
        <f>IF('6.標準時間'!$C4623="","",'6.標準時間'!F4623)</f>
        <v/>
      </c>
      <c r="F4623" s="15" t="str">
        <f t="shared" si="144"/>
        <v/>
      </c>
      <c r="G4623" s="142" t="str">
        <f>IF('6.標準時間'!$C4623="","",'6.標準時間'!H4623)</f>
        <v/>
      </c>
      <c r="H4623" s="142" t="str">
        <f>IF('6.標準時間'!$C4623="","",'6.標準時間'!I4623)</f>
        <v/>
      </c>
      <c r="I4623" s="107" t="str">
        <f>IF(C4623="","",VLOOKUP($C4623,'7.工程別レート'!$C$6:$E$501,3,FALSE))</f>
        <v/>
      </c>
      <c r="J4623" s="108" t="str">
        <f>IF(C4623="","",VLOOKUP($C4623,'7.工程別レート'!$C$6:$E$501,2,FALSE))</f>
        <v/>
      </c>
      <c r="K4623" s="195" t="str">
        <f t="shared" si="145"/>
        <v/>
      </c>
    </row>
    <row r="4624" spans="2:11" ht="18" customHeight="1">
      <c r="B4624" s="16" t="str">
        <f>IF('6.標準時間'!$B4624="","",'6.標準時間'!B4624)</f>
        <v/>
      </c>
      <c r="C4624" s="16" t="str">
        <f>IF('6.標準時間'!$C4624="","",'6.標準時間'!C4624)</f>
        <v/>
      </c>
      <c r="D4624" s="16" t="str">
        <f>IF('6.標準時間'!$C4624="","",'6.標準時間'!E4624)</f>
        <v/>
      </c>
      <c r="E4624" s="171" t="str">
        <f>IF('6.標準時間'!$C4624="","",'6.標準時間'!F4624)</f>
        <v/>
      </c>
      <c r="F4624" s="15" t="str">
        <f t="shared" si="144"/>
        <v/>
      </c>
      <c r="G4624" s="142" t="str">
        <f>IF('6.標準時間'!$C4624="","",'6.標準時間'!H4624)</f>
        <v/>
      </c>
      <c r="H4624" s="142" t="str">
        <f>IF('6.標準時間'!$C4624="","",'6.標準時間'!I4624)</f>
        <v/>
      </c>
      <c r="I4624" s="107" t="str">
        <f>IF(C4624="","",VLOOKUP($C4624,'7.工程別レート'!$C$6:$E$501,3,FALSE))</f>
        <v/>
      </c>
      <c r="J4624" s="108" t="str">
        <f>IF(C4624="","",VLOOKUP($C4624,'7.工程別レート'!$C$6:$E$501,2,FALSE))</f>
        <v/>
      </c>
      <c r="K4624" s="195" t="str">
        <f t="shared" si="145"/>
        <v/>
      </c>
    </row>
    <row r="4625" spans="2:11" ht="18" customHeight="1">
      <c r="B4625" s="16" t="str">
        <f>IF('6.標準時間'!$B4625="","",'6.標準時間'!B4625)</f>
        <v/>
      </c>
      <c r="C4625" s="16" t="str">
        <f>IF('6.標準時間'!$C4625="","",'6.標準時間'!C4625)</f>
        <v/>
      </c>
      <c r="D4625" s="16" t="str">
        <f>IF('6.標準時間'!$C4625="","",'6.標準時間'!E4625)</f>
        <v/>
      </c>
      <c r="E4625" s="171" t="str">
        <f>IF('6.標準時間'!$C4625="","",'6.標準時間'!F4625)</f>
        <v/>
      </c>
      <c r="F4625" s="15" t="str">
        <f t="shared" si="144"/>
        <v/>
      </c>
      <c r="G4625" s="142" t="str">
        <f>IF('6.標準時間'!$C4625="","",'6.標準時間'!H4625)</f>
        <v/>
      </c>
      <c r="H4625" s="142" t="str">
        <f>IF('6.標準時間'!$C4625="","",'6.標準時間'!I4625)</f>
        <v/>
      </c>
      <c r="I4625" s="107" t="str">
        <f>IF(C4625="","",VLOOKUP($C4625,'7.工程別レート'!$C$6:$E$501,3,FALSE))</f>
        <v/>
      </c>
      <c r="J4625" s="108" t="str">
        <f>IF(C4625="","",VLOOKUP($C4625,'7.工程別レート'!$C$6:$E$501,2,FALSE))</f>
        <v/>
      </c>
      <c r="K4625" s="195" t="str">
        <f t="shared" si="145"/>
        <v/>
      </c>
    </row>
    <row r="4626" spans="2:11" ht="18" customHeight="1">
      <c r="B4626" s="16" t="str">
        <f>IF('6.標準時間'!$B4626="","",'6.標準時間'!B4626)</f>
        <v/>
      </c>
      <c r="C4626" s="16" t="str">
        <f>IF('6.標準時間'!$C4626="","",'6.標準時間'!C4626)</f>
        <v/>
      </c>
      <c r="D4626" s="16" t="str">
        <f>IF('6.標準時間'!$C4626="","",'6.標準時間'!E4626)</f>
        <v/>
      </c>
      <c r="E4626" s="171" t="str">
        <f>IF('6.標準時間'!$C4626="","",'6.標準時間'!F4626)</f>
        <v/>
      </c>
      <c r="F4626" s="15" t="str">
        <f t="shared" si="144"/>
        <v/>
      </c>
      <c r="G4626" s="142" t="str">
        <f>IF('6.標準時間'!$C4626="","",'6.標準時間'!H4626)</f>
        <v/>
      </c>
      <c r="H4626" s="142" t="str">
        <f>IF('6.標準時間'!$C4626="","",'6.標準時間'!I4626)</f>
        <v/>
      </c>
      <c r="I4626" s="107" t="str">
        <f>IF(C4626="","",VLOOKUP($C4626,'7.工程別レート'!$C$6:$E$501,3,FALSE))</f>
        <v/>
      </c>
      <c r="J4626" s="108" t="str">
        <f>IF(C4626="","",VLOOKUP($C4626,'7.工程別レート'!$C$6:$E$501,2,FALSE))</f>
        <v/>
      </c>
      <c r="K4626" s="195" t="str">
        <f t="shared" si="145"/>
        <v/>
      </c>
    </row>
    <row r="4627" spans="2:11" ht="18" customHeight="1">
      <c r="B4627" s="16" t="str">
        <f>IF('6.標準時間'!$B4627="","",'6.標準時間'!B4627)</f>
        <v/>
      </c>
      <c r="C4627" s="16" t="str">
        <f>IF('6.標準時間'!$C4627="","",'6.標準時間'!C4627)</f>
        <v/>
      </c>
      <c r="D4627" s="16" t="str">
        <f>IF('6.標準時間'!$C4627="","",'6.標準時間'!E4627)</f>
        <v/>
      </c>
      <c r="E4627" s="171" t="str">
        <f>IF('6.標準時間'!$C4627="","",'6.標準時間'!F4627)</f>
        <v/>
      </c>
      <c r="F4627" s="15" t="str">
        <f t="shared" si="144"/>
        <v/>
      </c>
      <c r="G4627" s="142" t="str">
        <f>IF('6.標準時間'!$C4627="","",'6.標準時間'!H4627)</f>
        <v/>
      </c>
      <c r="H4627" s="142" t="str">
        <f>IF('6.標準時間'!$C4627="","",'6.標準時間'!I4627)</f>
        <v/>
      </c>
      <c r="I4627" s="107" t="str">
        <f>IF(C4627="","",VLOOKUP($C4627,'7.工程別レート'!$C$6:$E$501,3,FALSE))</f>
        <v/>
      </c>
      <c r="J4627" s="108" t="str">
        <f>IF(C4627="","",VLOOKUP($C4627,'7.工程別レート'!$C$6:$E$501,2,FALSE))</f>
        <v/>
      </c>
      <c r="K4627" s="195" t="str">
        <f t="shared" si="145"/>
        <v/>
      </c>
    </row>
    <row r="4628" spans="2:11" ht="18" customHeight="1">
      <c r="B4628" s="16" t="str">
        <f>IF('6.標準時間'!$B4628="","",'6.標準時間'!B4628)</f>
        <v/>
      </c>
      <c r="C4628" s="16" t="str">
        <f>IF('6.標準時間'!$C4628="","",'6.標準時間'!C4628)</f>
        <v/>
      </c>
      <c r="D4628" s="16" t="str">
        <f>IF('6.標準時間'!$C4628="","",'6.標準時間'!E4628)</f>
        <v/>
      </c>
      <c r="E4628" s="171" t="str">
        <f>IF('6.標準時間'!$C4628="","",'6.標準時間'!F4628)</f>
        <v/>
      </c>
      <c r="F4628" s="15" t="str">
        <f t="shared" si="144"/>
        <v/>
      </c>
      <c r="G4628" s="142" t="str">
        <f>IF('6.標準時間'!$C4628="","",'6.標準時間'!H4628)</f>
        <v/>
      </c>
      <c r="H4628" s="142" t="str">
        <f>IF('6.標準時間'!$C4628="","",'6.標準時間'!I4628)</f>
        <v/>
      </c>
      <c r="I4628" s="107" t="str">
        <f>IF(C4628="","",VLOOKUP($C4628,'7.工程別レート'!$C$6:$E$501,3,FALSE))</f>
        <v/>
      </c>
      <c r="J4628" s="108" t="str">
        <f>IF(C4628="","",VLOOKUP($C4628,'7.工程別レート'!$C$6:$E$501,2,FALSE))</f>
        <v/>
      </c>
      <c r="K4628" s="195" t="str">
        <f t="shared" si="145"/>
        <v/>
      </c>
    </row>
    <row r="4629" spans="2:11" ht="18" customHeight="1">
      <c r="B4629" s="16" t="str">
        <f>IF('6.標準時間'!$B4629="","",'6.標準時間'!B4629)</f>
        <v/>
      </c>
      <c r="C4629" s="16" t="str">
        <f>IF('6.標準時間'!$C4629="","",'6.標準時間'!C4629)</f>
        <v/>
      </c>
      <c r="D4629" s="16" t="str">
        <f>IF('6.標準時間'!$C4629="","",'6.標準時間'!E4629)</f>
        <v/>
      </c>
      <c r="E4629" s="171" t="str">
        <f>IF('6.標準時間'!$C4629="","",'6.標準時間'!F4629)</f>
        <v/>
      </c>
      <c r="F4629" s="15" t="str">
        <f t="shared" si="144"/>
        <v/>
      </c>
      <c r="G4629" s="142" t="str">
        <f>IF('6.標準時間'!$C4629="","",'6.標準時間'!H4629)</f>
        <v/>
      </c>
      <c r="H4629" s="142" t="str">
        <f>IF('6.標準時間'!$C4629="","",'6.標準時間'!I4629)</f>
        <v/>
      </c>
      <c r="I4629" s="107" t="str">
        <f>IF(C4629="","",VLOOKUP($C4629,'7.工程別レート'!$C$6:$E$501,3,FALSE))</f>
        <v/>
      </c>
      <c r="J4629" s="108" t="str">
        <f>IF(C4629="","",VLOOKUP($C4629,'7.工程別レート'!$C$6:$E$501,2,FALSE))</f>
        <v/>
      </c>
      <c r="K4629" s="195" t="str">
        <f t="shared" si="145"/>
        <v/>
      </c>
    </row>
    <row r="4630" spans="2:11" ht="18" customHeight="1">
      <c r="B4630" s="16" t="str">
        <f>IF('6.標準時間'!$B4630="","",'6.標準時間'!B4630)</f>
        <v/>
      </c>
      <c r="C4630" s="16" t="str">
        <f>IF('6.標準時間'!$C4630="","",'6.標準時間'!C4630)</f>
        <v/>
      </c>
      <c r="D4630" s="16" t="str">
        <f>IF('6.標準時間'!$C4630="","",'6.標準時間'!E4630)</f>
        <v/>
      </c>
      <c r="E4630" s="171" t="str">
        <f>IF('6.標準時間'!$C4630="","",'6.標準時間'!F4630)</f>
        <v/>
      </c>
      <c r="F4630" s="15" t="str">
        <f t="shared" si="144"/>
        <v/>
      </c>
      <c r="G4630" s="142" t="str">
        <f>IF('6.標準時間'!$C4630="","",'6.標準時間'!H4630)</f>
        <v/>
      </c>
      <c r="H4630" s="142" t="str">
        <f>IF('6.標準時間'!$C4630="","",'6.標準時間'!I4630)</f>
        <v/>
      </c>
      <c r="I4630" s="107" t="str">
        <f>IF(C4630="","",VLOOKUP($C4630,'7.工程別レート'!$C$6:$E$501,3,FALSE))</f>
        <v/>
      </c>
      <c r="J4630" s="108" t="str">
        <f>IF(C4630="","",VLOOKUP($C4630,'7.工程別レート'!$C$6:$E$501,2,FALSE))</f>
        <v/>
      </c>
      <c r="K4630" s="195" t="str">
        <f t="shared" si="145"/>
        <v/>
      </c>
    </row>
    <row r="4631" spans="2:11" ht="18" customHeight="1">
      <c r="B4631" s="16" t="str">
        <f>IF('6.標準時間'!$B4631="","",'6.標準時間'!B4631)</f>
        <v/>
      </c>
      <c r="C4631" s="16" t="str">
        <f>IF('6.標準時間'!$C4631="","",'6.標準時間'!C4631)</f>
        <v/>
      </c>
      <c r="D4631" s="16" t="str">
        <f>IF('6.標準時間'!$C4631="","",'6.標準時間'!E4631)</f>
        <v/>
      </c>
      <c r="E4631" s="171" t="str">
        <f>IF('6.標準時間'!$C4631="","",'6.標準時間'!F4631)</f>
        <v/>
      </c>
      <c r="F4631" s="15" t="str">
        <f t="shared" si="144"/>
        <v/>
      </c>
      <c r="G4631" s="142" t="str">
        <f>IF('6.標準時間'!$C4631="","",'6.標準時間'!H4631)</f>
        <v/>
      </c>
      <c r="H4631" s="142" t="str">
        <f>IF('6.標準時間'!$C4631="","",'6.標準時間'!I4631)</f>
        <v/>
      </c>
      <c r="I4631" s="107" t="str">
        <f>IF(C4631="","",VLOOKUP($C4631,'7.工程別レート'!$C$6:$E$501,3,FALSE))</f>
        <v/>
      </c>
      <c r="J4631" s="108" t="str">
        <f>IF(C4631="","",VLOOKUP($C4631,'7.工程別レート'!$C$6:$E$501,2,FALSE))</f>
        <v/>
      </c>
      <c r="K4631" s="195" t="str">
        <f t="shared" si="145"/>
        <v/>
      </c>
    </row>
    <row r="4632" spans="2:11" ht="18" customHeight="1">
      <c r="B4632" s="16" t="str">
        <f>IF('6.標準時間'!$B4632="","",'6.標準時間'!B4632)</f>
        <v/>
      </c>
      <c r="C4632" s="16" t="str">
        <f>IF('6.標準時間'!$C4632="","",'6.標準時間'!C4632)</f>
        <v/>
      </c>
      <c r="D4632" s="16" t="str">
        <f>IF('6.標準時間'!$C4632="","",'6.標準時間'!E4632)</f>
        <v/>
      </c>
      <c r="E4632" s="171" t="str">
        <f>IF('6.標準時間'!$C4632="","",'6.標準時間'!F4632)</f>
        <v/>
      </c>
      <c r="F4632" s="15" t="str">
        <f t="shared" si="144"/>
        <v/>
      </c>
      <c r="G4632" s="142" t="str">
        <f>IF('6.標準時間'!$C4632="","",'6.標準時間'!H4632)</f>
        <v/>
      </c>
      <c r="H4632" s="142" t="str">
        <f>IF('6.標準時間'!$C4632="","",'6.標準時間'!I4632)</f>
        <v/>
      </c>
      <c r="I4632" s="107" t="str">
        <f>IF(C4632="","",VLOOKUP($C4632,'7.工程別レート'!$C$6:$E$501,3,FALSE))</f>
        <v/>
      </c>
      <c r="J4632" s="108" t="str">
        <f>IF(C4632="","",VLOOKUP($C4632,'7.工程別レート'!$C$6:$E$501,2,FALSE))</f>
        <v/>
      </c>
      <c r="K4632" s="195" t="str">
        <f t="shared" si="145"/>
        <v/>
      </c>
    </row>
    <row r="4633" spans="2:11" ht="18" customHeight="1">
      <c r="B4633" s="16" t="str">
        <f>IF('6.標準時間'!$B4633="","",'6.標準時間'!B4633)</f>
        <v/>
      </c>
      <c r="C4633" s="16" t="str">
        <f>IF('6.標準時間'!$C4633="","",'6.標準時間'!C4633)</f>
        <v/>
      </c>
      <c r="D4633" s="16" t="str">
        <f>IF('6.標準時間'!$C4633="","",'6.標準時間'!E4633)</f>
        <v/>
      </c>
      <c r="E4633" s="171" t="str">
        <f>IF('6.標準時間'!$C4633="","",'6.標準時間'!F4633)</f>
        <v/>
      </c>
      <c r="F4633" s="15" t="str">
        <f t="shared" si="144"/>
        <v/>
      </c>
      <c r="G4633" s="142" t="str">
        <f>IF('6.標準時間'!$C4633="","",'6.標準時間'!H4633)</f>
        <v/>
      </c>
      <c r="H4633" s="142" t="str">
        <f>IF('6.標準時間'!$C4633="","",'6.標準時間'!I4633)</f>
        <v/>
      </c>
      <c r="I4633" s="107" t="str">
        <f>IF(C4633="","",VLOOKUP($C4633,'7.工程別レート'!$C$6:$E$501,3,FALSE))</f>
        <v/>
      </c>
      <c r="J4633" s="108" t="str">
        <f>IF(C4633="","",VLOOKUP($C4633,'7.工程別レート'!$C$6:$E$501,2,FALSE))</f>
        <v/>
      </c>
      <c r="K4633" s="195" t="str">
        <f t="shared" si="145"/>
        <v/>
      </c>
    </row>
    <row r="4634" spans="2:11" ht="18" customHeight="1">
      <c r="B4634" s="16" t="str">
        <f>IF('6.標準時間'!$B4634="","",'6.標準時間'!B4634)</f>
        <v/>
      </c>
      <c r="C4634" s="16" t="str">
        <f>IF('6.標準時間'!$C4634="","",'6.標準時間'!C4634)</f>
        <v/>
      </c>
      <c r="D4634" s="16" t="str">
        <f>IF('6.標準時間'!$C4634="","",'6.標準時間'!E4634)</f>
        <v/>
      </c>
      <c r="E4634" s="171" t="str">
        <f>IF('6.標準時間'!$C4634="","",'6.標準時間'!F4634)</f>
        <v/>
      </c>
      <c r="F4634" s="15" t="str">
        <f t="shared" si="144"/>
        <v/>
      </c>
      <c r="G4634" s="142" t="str">
        <f>IF('6.標準時間'!$C4634="","",'6.標準時間'!H4634)</f>
        <v/>
      </c>
      <c r="H4634" s="142" t="str">
        <f>IF('6.標準時間'!$C4634="","",'6.標準時間'!I4634)</f>
        <v/>
      </c>
      <c r="I4634" s="107" t="str">
        <f>IF(C4634="","",VLOOKUP($C4634,'7.工程別レート'!$C$6:$E$501,3,FALSE))</f>
        <v/>
      </c>
      <c r="J4634" s="108" t="str">
        <f>IF(C4634="","",VLOOKUP($C4634,'7.工程別レート'!$C$6:$E$501,2,FALSE))</f>
        <v/>
      </c>
      <c r="K4634" s="195" t="str">
        <f t="shared" si="145"/>
        <v/>
      </c>
    </row>
    <row r="4635" spans="2:11" ht="18" customHeight="1">
      <c r="B4635" s="16" t="str">
        <f>IF('6.標準時間'!$B4635="","",'6.標準時間'!B4635)</f>
        <v/>
      </c>
      <c r="C4635" s="16" t="str">
        <f>IF('6.標準時間'!$C4635="","",'6.標準時間'!C4635)</f>
        <v/>
      </c>
      <c r="D4635" s="16" t="str">
        <f>IF('6.標準時間'!$C4635="","",'6.標準時間'!E4635)</f>
        <v/>
      </c>
      <c r="E4635" s="171" t="str">
        <f>IF('6.標準時間'!$C4635="","",'6.標準時間'!F4635)</f>
        <v/>
      </c>
      <c r="F4635" s="15" t="str">
        <f t="shared" si="144"/>
        <v/>
      </c>
      <c r="G4635" s="142" t="str">
        <f>IF('6.標準時間'!$C4635="","",'6.標準時間'!H4635)</f>
        <v/>
      </c>
      <c r="H4635" s="142" t="str">
        <f>IF('6.標準時間'!$C4635="","",'6.標準時間'!I4635)</f>
        <v/>
      </c>
      <c r="I4635" s="107" t="str">
        <f>IF(C4635="","",VLOOKUP($C4635,'7.工程別レート'!$C$6:$E$501,3,FALSE))</f>
        <v/>
      </c>
      <c r="J4635" s="108" t="str">
        <f>IF(C4635="","",VLOOKUP($C4635,'7.工程別レート'!$C$6:$E$501,2,FALSE))</f>
        <v/>
      </c>
      <c r="K4635" s="195" t="str">
        <f t="shared" si="145"/>
        <v/>
      </c>
    </row>
    <row r="4636" spans="2:11" ht="18" customHeight="1">
      <c r="B4636" s="16" t="str">
        <f>IF('6.標準時間'!$B4636="","",'6.標準時間'!B4636)</f>
        <v/>
      </c>
      <c r="C4636" s="16" t="str">
        <f>IF('6.標準時間'!$C4636="","",'6.標準時間'!C4636)</f>
        <v/>
      </c>
      <c r="D4636" s="16" t="str">
        <f>IF('6.標準時間'!$C4636="","",'6.標準時間'!E4636)</f>
        <v/>
      </c>
      <c r="E4636" s="171" t="str">
        <f>IF('6.標準時間'!$C4636="","",'6.標準時間'!F4636)</f>
        <v/>
      </c>
      <c r="F4636" s="15" t="str">
        <f t="shared" si="144"/>
        <v/>
      </c>
      <c r="G4636" s="142" t="str">
        <f>IF('6.標準時間'!$C4636="","",'6.標準時間'!H4636)</f>
        <v/>
      </c>
      <c r="H4636" s="142" t="str">
        <f>IF('6.標準時間'!$C4636="","",'6.標準時間'!I4636)</f>
        <v/>
      </c>
      <c r="I4636" s="107" t="str">
        <f>IF(C4636="","",VLOOKUP($C4636,'7.工程別レート'!$C$6:$E$501,3,FALSE))</f>
        <v/>
      </c>
      <c r="J4636" s="108" t="str">
        <f>IF(C4636="","",VLOOKUP($C4636,'7.工程別レート'!$C$6:$E$501,2,FALSE))</f>
        <v/>
      </c>
      <c r="K4636" s="195" t="str">
        <f t="shared" si="145"/>
        <v/>
      </c>
    </row>
    <row r="4637" spans="2:11" ht="18" customHeight="1">
      <c r="B4637" s="16" t="str">
        <f>IF('6.標準時間'!$B4637="","",'6.標準時間'!B4637)</f>
        <v/>
      </c>
      <c r="C4637" s="16" t="str">
        <f>IF('6.標準時間'!$C4637="","",'6.標準時間'!C4637)</f>
        <v/>
      </c>
      <c r="D4637" s="16" t="str">
        <f>IF('6.標準時間'!$C4637="","",'6.標準時間'!E4637)</f>
        <v/>
      </c>
      <c r="E4637" s="171" t="str">
        <f>IF('6.標準時間'!$C4637="","",'6.標準時間'!F4637)</f>
        <v/>
      </c>
      <c r="F4637" s="15" t="str">
        <f t="shared" si="144"/>
        <v/>
      </c>
      <c r="G4637" s="142" t="str">
        <f>IF('6.標準時間'!$C4637="","",'6.標準時間'!H4637)</f>
        <v/>
      </c>
      <c r="H4637" s="142" t="str">
        <f>IF('6.標準時間'!$C4637="","",'6.標準時間'!I4637)</f>
        <v/>
      </c>
      <c r="I4637" s="107" t="str">
        <f>IF(C4637="","",VLOOKUP($C4637,'7.工程別レート'!$C$6:$E$501,3,FALSE))</f>
        <v/>
      </c>
      <c r="J4637" s="108" t="str">
        <f>IF(C4637="","",VLOOKUP($C4637,'7.工程別レート'!$C$6:$E$501,2,FALSE))</f>
        <v/>
      </c>
      <c r="K4637" s="195" t="str">
        <f t="shared" si="145"/>
        <v/>
      </c>
    </row>
    <row r="4638" spans="2:11" ht="18" customHeight="1">
      <c r="B4638" s="16" t="str">
        <f>IF('6.標準時間'!$B4638="","",'6.標準時間'!B4638)</f>
        <v/>
      </c>
      <c r="C4638" s="16" t="str">
        <f>IF('6.標準時間'!$C4638="","",'6.標準時間'!C4638)</f>
        <v/>
      </c>
      <c r="D4638" s="16" t="str">
        <f>IF('6.標準時間'!$C4638="","",'6.標準時間'!E4638)</f>
        <v/>
      </c>
      <c r="E4638" s="171" t="str">
        <f>IF('6.標準時間'!$C4638="","",'6.標準時間'!F4638)</f>
        <v/>
      </c>
      <c r="F4638" s="15" t="str">
        <f t="shared" si="144"/>
        <v/>
      </c>
      <c r="G4638" s="142" t="str">
        <f>IF('6.標準時間'!$C4638="","",'6.標準時間'!H4638)</f>
        <v/>
      </c>
      <c r="H4638" s="142" t="str">
        <f>IF('6.標準時間'!$C4638="","",'6.標準時間'!I4638)</f>
        <v/>
      </c>
      <c r="I4638" s="107" t="str">
        <f>IF(C4638="","",VLOOKUP($C4638,'7.工程別レート'!$C$6:$E$501,3,FALSE))</f>
        <v/>
      </c>
      <c r="J4638" s="108" t="str">
        <f>IF(C4638="","",VLOOKUP($C4638,'7.工程別レート'!$C$6:$E$501,2,FALSE))</f>
        <v/>
      </c>
      <c r="K4638" s="195" t="str">
        <f t="shared" si="145"/>
        <v/>
      </c>
    </row>
    <row r="4639" spans="2:11" ht="18" customHeight="1">
      <c r="B4639" s="16" t="str">
        <f>IF('6.標準時間'!$B4639="","",'6.標準時間'!B4639)</f>
        <v/>
      </c>
      <c r="C4639" s="16" t="str">
        <f>IF('6.標準時間'!$C4639="","",'6.標準時間'!C4639)</f>
        <v/>
      </c>
      <c r="D4639" s="16" t="str">
        <f>IF('6.標準時間'!$C4639="","",'6.標準時間'!E4639)</f>
        <v/>
      </c>
      <c r="E4639" s="171" t="str">
        <f>IF('6.標準時間'!$C4639="","",'6.標準時間'!F4639)</f>
        <v/>
      </c>
      <c r="F4639" s="15" t="str">
        <f t="shared" si="144"/>
        <v/>
      </c>
      <c r="G4639" s="142" t="str">
        <f>IF('6.標準時間'!$C4639="","",'6.標準時間'!H4639)</f>
        <v/>
      </c>
      <c r="H4639" s="142" t="str">
        <f>IF('6.標準時間'!$C4639="","",'6.標準時間'!I4639)</f>
        <v/>
      </c>
      <c r="I4639" s="107" t="str">
        <f>IF(C4639="","",VLOOKUP($C4639,'7.工程別レート'!$C$6:$E$501,3,FALSE))</f>
        <v/>
      </c>
      <c r="J4639" s="108" t="str">
        <f>IF(C4639="","",VLOOKUP($C4639,'7.工程別レート'!$C$6:$E$501,2,FALSE))</f>
        <v/>
      </c>
      <c r="K4639" s="195" t="str">
        <f t="shared" si="145"/>
        <v/>
      </c>
    </row>
    <row r="4640" spans="2:11" ht="18" customHeight="1">
      <c r="B4640" s="16" t="str">
        <f>IF('6.標準時間'!$B4640="","",'6.標準時間'!B4640)</f>
        <v/>
      </c>
      <c r="C4640" s="16" t="str">
        <f>IF('6.標準時間'!$C4640="","",'6.標準時間'!C4640)</f>
        <v/>
      </c>
      <c r="D4640" s="16" t="str">
        <f>IF('6.標準時間'!$C4640="","",'6.標準時間'!E4640)</f>
        <v/>
      </c>
      <c r="E4640" s="171" t="str">
        <f>IF('6.標準時間'!$C4640="","",'6.標準時間'!F4640)</f>
        <v/>
      </c>
      <c r="F4640" s="15" t="str">
        <f t="shared" si="144"/>
        <v/>
      </c>
      <c r="G4640" s="142" t="str">
        <f>IF('6.標準時間'!$C4640="","",'6.標準時間'!H4640)</f>
        <v/>
      </c>
      <c r="H4640" s="142" t="str">
        <f>IF('6.標準時間'!$C4640="","",'6.標準時間'!I4640)</f>
        <v/>
      </c>
      <c r="I4640" s="107" t="str">
        <f>IF(C4640="","",VLOOKUP($C4640,'7.工程別レート'!$C$6:$E$501,3,FALSE))</f>
        <v/>
      </c>
      <c r="J4640" s="108" t="str">
        <f>IF(C4640="","",VLOOKUP($C4640,'7.工程別レート'!$C$6:$E$501,2,FALSE))</f>
        <v/>
      </c>
      <c r="K4640" s="195" t="str">
        <f t="shared" si="145"/>
        <v/>
      </c>
    </row>
    <row r="4641" spans="2:11" ht="18" customHeight="1">
      <c r="B4641" s="16" t="str">
        <f>IF('6.標準時間'!$B4641="","",'6.標準時間'!B4641)</f>
        <v/>
      </c>
      <c r="C4641" s="16" t="str">
        <f>IF('6.標準時間'!$C4641="","",'6.標準時間'!C4641)</f>
        <v/>
      </c>
      <c r="D4641" s="16" t="str">
        <f>IF('6.標準時間'!$C4641="","",'6.標準時間'!E4641)</f>
        <v/>
      </c>
      <c r="E4641" s="171" t="str">
        <f>IF('6.標準時間'!$C4641="","",'6.標準時間'!F4641)</f>
        <v/>
      </c>
      <c r="F4641" s="15" t="str">
        <f t="shared" si="144"/>
        <v/>
      </c>
      <c r="G4641" s="142" t="str">
        <f>IF('6.標準時間'!$C4641="","",'6.標準時間'!H4641)</f>
        <v/>
      </c>
      <c r="H4641" s="142" t="str">
        <f>IF('6.標準時間'!$C4641="","",'6.標準時間'!I4641)</f>
        <v/>
      </c>
      <c r="I4641" s="107" t="str">
        <f>IF(C4641="","",VLOOKUP($C4641,'7.工程別レート'!$C$6:$E$501,3,FALSE))</f>
        <v/>
      </c>
      <c r="J4641" s="108" t="str">
        <f>IF(C4641="","",VLOOKUP($C4641,'7.工程別レート'!$C$6:$E$501,2,FALSE))</f>
        <v/>
      </c>
      <c r="K4641" s="195" t="str">
        <f t="shared" si="145"/>
        <v/>
      </c>
    </row>
    <row r="4642" spans="2:11" ht="18" customHeight="1">
      <c r="B4642" s="16" t="str">
        <f>IF('6.標準時間'!$B4642="","",'6.標準時間'!B4642)</f>
        <v/>
      </c>
      <c r="C4642" s="16" t="str">
        <f>IF('6.標準時間'!$C4642="","",'6.標準時間'!C4642)</f>
        <v/>
      </c>
      <c r="D4642" s="16" t="str">
        <f>IF('6.標準時間'!$C4642="","",'6.標準時間'!E4642)</f>
        <v/>
      </c>
      <c r="E4642" s="171" t="str">
        <f>IF('6.標準時間'!$C4642="","",'6.標準時間'!F4642)</f>
        <v/>
      </c>
      <c r="F4642" s="15" t="str">
        <f t="shared" si="144"/>
        <v/>
      </c>
      <c r="G4642" s="142" t="str">
        <f>IF('6.標準時間'!$C4642="","",'6.標準時間'!H4642)</f>
        <v/>
      </c>
      <c r="H4642" s="142" t="str">
        <f>IF('6.標準時間'!$C4642="","",'6.標準時間'!I4642)</f>
        <v/>
      </c>
      <c r="I4642" s="107" t="str">
        <f>IF(C4642="","",VLOOKUP($C4642,'7.工程別レート'!$C$6:$E$501,3,FALSE))</f>
        <v/>
      </c>
      <c r="J4642" s="108" t="str">
        <f>IF(C4642="","",VLOOKUP($C4642,'7.工程別レート'!$C$6:$E$501,2,FALSE))</f>
        <v/>
      </c>
      <c r="K4642" s="195" t="str">
        <f t="shared" si="145"/>
        <v/>
      </c>
    </row>
    <row r="4643" spans="2:11" ht="18" customHeight="1">
      <c r="B4643" s="16" t="str">
        <f>IF('6.標準時間'!$B4643="","",'6.標準時間'!B4643)</f>
        <v/>
      </c>
      <c r="C4643" s="16" t="str">
        <f>IF('6.標準時間'!$C4643="","",'6.標準時間'!C4643)</f>
        <v/>
      </c>
      <c r="D4643" s="16" t="str">
        <f>IF('6.標準時間'!$C4643="","",'6.標準時間'!E4643)</f>
        <v/>
      </c>
      <c r="E4643" s="171" t="str">
        <f>IF('6.標準時間'!$C4643="","",'6.標準時間'!F4643)</f>
        <v/>
      </c>
      <c r="F4643" s="15" t="str">
        <f t="shared" si="144"/>
        <v/>
      </c>
      <c r="G4643" s="142" t="str">
        <f>IF('6.標準時間'!$C4643="","",'6.標準時間'!H4643)</f>
        <v/>
      </c>
      <c r="H4643" s="142" t="str">
        <f>IF('6.標準時間'!$C4643="","",'6.標準時間'!I4643)</f>
        <v/>
      </c>
      <c r="I4643" s="107" t="str">
        <f>IF(C4643="","",VLOOKUP($C4643,'7.工程別レート'!$C$6:$E$501,3,FALSE))</f>
        <v/>
      </c>
      <c r="J4643" s="108" t="str">
        <f>IF(C4643="","",VLOOKUP($C4643,'7.工程別レート'!$C$6:$E$501,2,FALSE))</f>
        <v/>
      </c>
      <c r="K4643" s="195" t="str">
        <f t="shared" si="145"/>
        <v/>
      </c>
    </row>
    <row r="4644" spans="2:11" ht="18" customHeight="1">
      <c r="B4644" s="16" t="str">
        <f>IF('6.標準時間'!$B4644="","",'6.標準時間'!B4644)</f>
        <v/>
      </c>
      <c r="C4644" s="16" t="str">
        <f>IF('6.標準時間'!$C4644="","",'6.標準時間'!C4644)</f>
        <v/>
      </c>
      <c r="D4644" s="16" t="str">
        <f>IF('6.標準時間'!$C4644="","",'6.標準時間'!E4644)</f>
        <v/>
      </c>
      <c r="E4644" s="171" t="str">
        <f>IF('6.標準時間'!$C4644="","",'6.標準時間'!F4644)</f>
        <v/>
      </c>
      <c r="F4644" s="15" t="str">
        <f t="shared" si="144"/>
        <v/>
      </c>
      <c r="G4644" s="142" t="str">
        <f>IF('6.標準時間'!$C4644="","",'6.標準時間'!H4644)</f>
        <v/>
      </c>
      <c r="H4644" s="142" t="str">
        <f>IF('6.標準時間'!$C4644="","",'6.標準時間'!I4644)</f>
        <v/>
      </c>
      <c r="I4644" s="107" t="str">
        <f>IF(C4644="","",VLOOKUP($C4644,'7.工程別レート'!$C$6:$E$501,3,FALSE))</f>
        <v/>
      </c>
      <c r="J4644" s="108" t="str">
        <f>IF(C4644="","",VLOOKUP($C4644,'7.工程別レート'!$C$6:$E$501,2,FALSE))</f>
        <v/>
      </c>
      <c r="K4644" s="195" t="str">
        <f t="shared" si="145"/>
        <v/>
      </c>
    </row>
    <row r="4645" spans="2:11" ht="18" customHeight="1">
      <c r="B4645" s="16" t="str">
        <f>IF('6.標準時間'!$B4645="","",'6.標準時間'!B4645)</f>
        <v/>
      </c>
      <c r="C4645" s="16" t="str">
        <f>IF('6.標準時間'!$C4645="","",'6.標準時間'!C4645)</f>
        <v/>
      </c>
      <c r="D4645" s="16" t="str">
        <f>IF('6.標準時間'!$C4645="","",'6.標準時間'!E4645)</f>
        <v/>
      </c>
      <c r="E4645" s="171" t="str">
        <f>IF('6.標準時間'!$C4645="","",'6.標準時間'!F4645)</f>
        <v/>
      </c>
      <c r="F4645" s="15" t="str">
        <f t="shared" si="144"/>
        <v/>
      </c>
      <c r="G4645" s="142" t="str">
        <f>IF('6.標準時間'!$C4645="","",'6.標準時間'!H4645)</f>
        <v/>
      </c>
      <c r="H4645" s="142" t="str">
        <f>IF('6.標準時間'!$C4645="","",'6.標準時間'!I4645)</f>
        <v/>
      </c>
      <c r="I4645" s="107" t="str">
        <f>IF(C4645="","",VLOOKUP($C4645,'7.工程別レート'!$C$6:$E$501,3,FALSE))</f>
        <v/>
      </c>
      <c r="J4645" s="108" t="str">
        <f>IF(C4645="","",VLOOKUP($C4645,'7.工程別レート'!$C$6:$E$501,2,FALSE))</f>
        <v/>
      </c>
      <c r="K4645" s="195" t="str">
        <f t="shared" si="145"/>
        <v/>
      </c>
    </row>
    <row r="4646" spans="2:11" ht="18" customHeight="1">
      <c r="B4646" s="16" t="str">
        <f>IF('6.標準時間'!$B4646="","",'6.標準時間'!B4646)</f>
        <v/>
      </c>
      <c r="C4646" s="16" t="str">
        <f>IF('6.標準時間'!$C4646="","",'6.標準時間'!C4646)</f>
        <v/>
      </c>
      <c r="D4646" s="16" t="str">
        <f>IF('6.標準時間'!$C4646="","",'6.標準時間'!E4646)</f>
        <v/>
      </c>
      <c r="E4646" s="171" t="str">
        <f>IF('6.標準時間'!$C4646="","",'6.標準時間'!F4646)</f>
        <v/>
      </c>
      <c r="F4646" s="15" t="str">
        <f t="shared" si="144"/>
        <v/>
      </c>
      <c r="G4646" s="142" t="str">
        <f>IF('6.標準時間'!$C4646="","",'6.標準時間'!H4646)</f>
        <v/>
      </c>
      <c r="H4646" s="142" t="str">
        <f>IF('6.標準時間'!$C4646="","",'6.標準時間'!I4646)</f>
        <v/>
      </c>
      <c r="I4646" s="107" t="str">
        <f>IF(C4646="","",VLOOKUP($C4646,'7.工程別レート'!$C$6:$E$501,3,FALSE))</f>
        <v/>
      </c>
      <c r="J4646" s="108" t="str">
        <f>IF(C4646="","",VLOOKUP($C4646,'7.工程別レート'!$C$6:$E$501,2,FALSE))</f>
        <v/>
      </c>
      <c r="K4646" s="195" t="str">
        <f t="shared" si="145"/>
        <v/>
      </c>
    </row>
    <row r="4647" spans="2:11" ht="18" customHeight="1">
      <c r="B4647" s="16" t="str">
        <f>IF('6.標準時間'!$B4647="","",'6.標準時間'!B4647)</f>
        <v/>
      </c>
      <c r="C4647" s="16" t="str">
        <f>IF('6.標準時間'!$C4647="","",'6.標準時間'!C4647)</f>
        <v/>
      </c>
      <c r="D4647" s="16" t="str">
        <f>IF('6.標準時間'!$C4647="","",'6.標準時間'!E4647)</f>
        <v/>
      </c>
      <c r="E4647" s="171" t="str">
        <f>IF('6.標準時間'!$C4647="","",'6.標準時間'!F4647)</f>
        <v/>
      </c>
      <c r="F4647" s="15" t="str">
        <f t="shared" si="144"/>
        <v/>
      </c>
      <c r="G4647" s="142" t="str">
        <f>IF('6.標準時間'!$C4647="","",'6.標準時間'!H4647)</f>
        <v/>
      </c>
      <c r="H4647" s="142" t="str">
        <f>IF('6.標準時間'!$C4647="","",'6.標準時間'!I4647)</f>
        <v/>
      </c>
      <c r="I4647" s="107" t="str">
        <f>IF(C4647="","",VLOOKUP($C4647,'7.工程別レート'!$C$6:$E$501,3,FALSE))</f>
        <v/>
      </c>
      <c r="J4647" s="108" t="str">
        <f>IF(C4647="","",VLOOKUP($C4647,'7.工程別レート'!$C$6:$E$501,2,FALSE))</f>
        <v/>
      </c>
      <c r="K4647" s="195" t="str">
        <f t="shared" si="145"/>
        <v/>
      </c>
    </row>
    <row r="4648" spans="2:11" ht="18" customHeight="1">
      <c r="B4648" s="16" t="str">
        <f>IF('6.標準時間'!$B4648="","",'6.標準時間'!B4648)</f>
        <v/>
      </c>
      <c r="C4648" s="16" t="str">
        <f>IF('6.標準時間'!$C4648="","",'6.標準時間'!C4648)</f>
        <v/>
      </c>
      <c r="D4648" s="16" t="str">
        <f>IF('6.標準時間'!$C4648="","",'6.標準時間'!E4648)</f>
        <v/>
      </c>
      <c r="E4648" s="171" t="str">
        <f>IF('6.標準時間'!$C4648="","",'6.標準時間'!F4648)</f>
        <v/>
      </c>
      <c r="F4648" s="15" t="str">
        <f t="shared" si="144"/>
        <v/>
      </c>
      <c r="G4648" s="142" t="str">
        <f>IF('6.標準時間'!$C4648="","",'6.標準時間'!H4648)</f>
        <v/>
      </c>
      <c r="H4648" s="142" t="str">
        <f>IF('6.標準時間'!$C4648="","",'6.標準時間'!I4648)</f>
        <v/>
      </c>
      <c r="I4648" s="107" t="str">
        <f>IF(C4648="","",VLOOKUP($C4648,'7.工程別レート'!$C$6:$E$501,3,FALSE))</f>
        <v/>
      </c>
      <c r="J4648" s="108" t="str">
        <f>IF(C4648="","",VLOOKUP($C4648,'7.工程別レート'!$C$6:$E$501,2,FALSE))</f>
        <v/>
      </c>
      <c r="K4648" s="195" t="str">
        <f t="shared" si="145"/>
        <v/>
      </c>
    </row>
    <row r="4649" spans="2:11" ht="18" customHeight="1">
      <c r="B4649" s="16" t="str">
        <f>IF('6.標準時間'!$B4649="","",'6.標準時間'!B4649)</f>
        <v/>
      </c>
      <c r="C4649" s="16" t="str">
        <f>IF('6.標準時間'!$C4649="","",'6.標準時間'!C4649)</f>
        <v/>
      </c>
      <c r="D4649" s="16" t="str">
        <f>IF('6.標準時間'!$C4649="","",'6.標準時間'!E4649)</f>
        <v/>
      </c>
      <c r="E4649" s="171" t="str">
        <f>IF('6.標準時間'!$C4649="","",'6.標準時間'!F4649)</f>
        <v/>
      </c>
      <c r="F4649" s="15" t="str">
        <f t="shared" si="144"/>
        <v/>
      </c>
      <c r="G4649" s="142" t="str">
        <f>IF('6.標準時間'!$C4649="","",'6.標準時間'!H4649)</f>
        <v/>
      </c>
      <c r="H4649" s="142" t="str">
        <f>IF('6.標準時間'!$C4649="","",'6.標準時間'!I4649)</f>
        <v/>
      </c>
      <c r="I4649" s="107" t="str">
        <f>IF(C4649="","",VLOOKUP($C4649,'7.工程別レート'!$C$6:$E$501,3,FALSE))</f>
        <v/>
      </c>
      <c r="J4649" s="108" t="str">
        <f>IF(C4649="","",VLOOKUP($C4649,'7.工程別レート'!$C$6:$E$501,2,FALSE))</f>
        <v/>
      </c>
      <c r="K4649" s="195" t="str">
        <f t="shared" si="145"/>
        <v/>
      </c>
    </row>
    <row r="4650" spans="2:11" ht="18" customHeight="1">
      <c r="B4650" s="16" t="str">
        <f>IF('6.標準時間'!$B4650="","",'6.標準時間'!B4650)</f>
        <v/>
      </c>
      <c r="C4650" s="16" t="str">
        <f>IF('6.標準時間'!$C4650="","",'6.標準時間'!C4650)</f>
        <v/>
      </c>
      <c r="D4650" s="16" t="str">
        <f>IF('6.標準時間'!$C4650="","",'6.標準時間'!E4650)</f>
        <v/>
      </c>
      <c r="E4650" s="171" t="str">
        <f>IF('6.標準時間'!$C4650="","",'6.標準時間'!F4650)</f>
        <v/>
      </c>
      <c r="F4650" s="15" t="str">
        <f t="shared" si="144"/>
        <v/>
      </c>
      <c r="G4650" s="142" t="str">
        <f>IF('6.標準時間'!$C4650="","",'6.標準時間'!H4650)</f>
        <v/>
      </c>
      <c r="H4650" s="142" t="str">
        <f>IF('6.標準時間'!$C4650="","",'6.標準時間'!I4650)</f>
        <v/>
      </c>
      <c r="I4650" s="107" t="str">
        <f>IF(C4650="","",VLOOKUP($C4650,'7.工程別レート'!$C$6:$E$501,3,FALSE))</f>
        <v/>
      </c>
      <c r="J4650" s="108" t="str">
        <f>IF(C4650="","",VLOOKUP($C4650,'7.工程別レート'!$C$6:$E$501,2,FALSE))</f>
        <v/>
      </c>
      <c r="K4650" s="195" t="str">
        <f t="shared" si="145"/>
        <v/>
      </c>
    </row>
    <row r="4651" spans="2:11" ht="18" customHeight="1">
      <c r="B4651" s="16" t="str">
        <f>IF('6.標準時間'!$B4651="","",'6.標準時間'!B4651)</f>
        <v/>
      </c>
      <c r="C4651" s="16" t="str">
        <f>IF('6.標準時間'!$C4651="","",'6.標準時間'!C4651)</f>
        <v/>
      </c>
      <c r="D4651" s="16" t="str">
        <f>IF('6.標準時間'!$C4651="","",'6.標準時間'!E4651)</f>
        <v/>
      </c>
      <c r="E4651" s="171" t="str">
        <f>IF('6.標準時間'!$C4651="","",'6.標準時間'!F4651)</f>
        <v/>
      </c>
      <c r="F4651" s="15" t="str">
        <f t="shared" si="144"/>
        <v/>
      </c>
      <c r="G4651" s="142" t="str">
        <f>IF('6.標準時間'!$C4651="","",'6.標準時間'!H4651)</f>
        <v/>
      </c>
      <c r="H4651" s="142" t="str">
        <f>IF('6.標準時間'!$C4651="","",'6.標準時間'!I4651)</f>
        <v/>
      </c>
      <c r="I4651" s="107" t="str">
        <f>IF(C4651="","",VLOOKUP($C4651,'7.工程別レート'!$C$6:$E$501,3,FALSE))</f>
        <v/>
      </c>
      <c r="J4651" s="108" t="str">
        <f>IF(C4651="","",VLOOKUP($C4651,'7.工程別レート'!$C$6:$E$501,2,FALSE))</f>
        <v/>
      </c>
      <c r="K4651" s="195" t="str">
        <f t="shared" si="145"/>
        <v/>
      </c>
    </row>
    <row r="4652" spans="2:11" ht="18" customHeight="1">
      <c r="B4652" s="16" t="str">
        <f>IF('6.標準時間'!$B4652="","",'6.標準時間'!B4652)</f>
        <v/>
      </c>
      <c r="C4652" s="16" t="str">
        <f>IF('6.標準時間'!$C4652="","",'6.標準時間'!C4652)</f>
        <v/>
      </c>
      <c r="D4652" s="16" t="str">
        <f>IF('6.標準時間'!$C4652="","",'6.標準時間'!E4652)</f>
        <v/>
      </c>
      <c r="E4652" s="171" t="str">
        <f>IF('6.標準時間'!$C4652="","",'6.標準時間'!F4652)</f>
        <v/>
      </c>
      <c r="F4652" s="15" t="str">
        <f t="shared" si="144"/>
        <v/>
      </c>
      <c r="G4652" s="142" t="str">
        <f>IF('6.標準時間'!$C4652="","",'6.標準時間'!H4652)</f>
        <v/>
      </c>
      <c r="H4652" s="142" t="str">
        <f>IF('6.標準時間'!$C4652="","",'6.標準時間'!I4652)</f>
        <v/>
      </c>
      <c r="I4652" s="107" t="str">
        <f>IF(C4652="","",VLOOKUP($C4652,'7.工程別レート'!$C$6:$E$501,3,FALSE))</f>
        <v/>
      </c>
      <c r="J4652" s="108" t="str">
        <f>IF(C4652="","",VLOOKUP($C4652,'7.工程別レート'!$C$6:$E$501,2,FALSE))</f>
        <v/>
      </c>
      <c r="K4652" s="195" t="str">
        <f t="shared" si="145"/>
        <v/>
      </c>
    </row>
    <row r="4653" spans="2:11" ht="18" customHeight="1">
      <c r="B4653" s="16" t="str">
        <f>IF('6.標準時間'!$B4653="","",'6.標準時間'!B4653)</f>
        <v/>
      </c>
      <c r="C4653" s="16" t="str">
        <f>IF('6.標準時間'!$C4653="","",'6.標準時間'!C4653)</f>
        <v/>
      </c>
      <c r="D4653" s="16" t="str">
        <f>IF('6.標準時間'!$C4653="","",'6.標準時間'!E4653)</f>
        <v/>
      </c>
      <c r="E4653" s="171" t="str">
        <f>IF('6.標準時間'!$C4653="","",'6.標準時間'!F4653)</f>
        <v/>
      </c>
      <c r="F4653" s="15" t="str">
        <f t="shared" si="144"/>
        <v/>
      </c>
      <c r="G4653" s="142" t="str">
        <f>IF('6.標準時間'!$C4653="","",'6.標準時間'!H4653)</f>
        <v/>
      </c>
      <c r="H4653" s="142" t="str">
        <f>IF('6.標準時間'!$C4653="","",'6.標準時間'!I4653)</f>
        <v/>
      </c>
      <c r="I4653" s="107" t="str">
        <f>IF(C4653="","",VLOOKUP($C4653,'7.工程別レート'!$C$6:$E$501,3,FALSE))</f>
        <v/>
      </c>
      <c r="J4653" s="108" t="str">
        <f>IF(C4653="","",VLOOKUP($C4653,'7.工程別レート'!$C$6:$E$501,2,FALSE))</f>
        <v/>
      </c>
      <c r="K4653" s="195" t="str">
        <f t="shared" si="145"/>
        <v/>
      </c>
    </row>
    <row r="4654" spans="2:11" ht="18" customHeight="1">
      <c r="B4654" s="16" t="str">
        <f>IF('6.標準時間'!$B4654="","",'6.標準時間'!B4654)</f>
        <v/>
      </c>
      <c r="C4654" s="16" t="str">
        <f>IF('6.標準時間'!$C4654="","",'6.標準時間'!C4654)</f>
        <v/>
      </c>
      <c r="D4654" s="16" t="str">
        <f>IF('6.標準時間'!$C4654="","",'6.標準時間'!E4654)</f>
        <v/>
      </c>
      <c r="E4654" s="171" t="str">
        <f>IF('6.標準時間'!$C4654="","",'6.標準時間'!F4654)</f>
        <v/>
      </c>
      <c r="F4654" s="15" t="str">
        <f t="shared" si="144"/>
        <v/>
      </c>
      <c r="G4654" s="142" t="str">
        <f>IF('6.標準時間'!$C4654="","",'6.標準時間'!H4654)</f>
        <v/>
      </c>
      <c r="H4654" s="142" t="str">
        <f>IF('6.標準時間'!$C4654="","",'6.標準時間'!I4654)</f>
        <v/>
      </c>
      <c r="I4654" s="107" t="str">
        <f>IF(C4654="","",VLOOKUP($C4654,'7.工程別レート'!$C$6:$E$501,3,FALSE))</f>
        <v/>
      </c>
      <c r="J4654" s="108" t="str">
        <f>IF(C4654="","",VLOOKUP($C4654,'7.工程別レート'!$C$6:$E$501,2,FALSE))</f>
        <v/>
      </c>
      <c r="K4654" s="195" t="str">
        <f t="shared" si="145"/>
        <v/>
      </c>
    </row>
    <row r="4655" spans="2:11" ht="18" customHeight="1">
      <c r="B4655" s="16" t="str">
        <f>IF('6.標準時間'!$B4655="","",'6.標準時間'!B4655)</f>
        <v/>
      </c>
      <c r="C4655" s="16" t="str">
        <f>IF('6.標準時間'!$C4655="","",'6.標準時間'!C4655)</f>
        <v/>
      </c>
      <c r="D4655" s="16" t="str">
        <f>IF('6.標準時間'!$C4655="","",'6.標準時間'!E4655)</f>
        <v/>
      </c>
      <c r="E4655" s="171" t="str">
        <f>IF('6.標準時間'!$C4655="","",'6.標準時間'!F4655)</f>
        <v/>
      </c>
      <c r="F4655" s="15" t="str">
        <f t="shared" si="144"/>
        <v/>
      </c>
      <c r="G4655" s="142" t="str">
        <f>IF('6.標準時間'!$C4655="","",'6.標準時間'!H4655)</f>
        <v/>
      </c>
      <c r="H4655" s="142" t="str">
        <f>IF('6.標準時間'!$C4655="","",'6.標準時間'!I4655)</f>
        <v/>
      </c>
      <c r="I4655" s="107" t="str">
        <f>IF(C4655="","",VLOOKUP($C4655,'7.工程別レート'!$C$6:$E$501,3,FALSE))</f>
        <v/>
      </c>
      <c r="J4655" s="108" t="str">
        <f>IF(C4655="","",VLOOKUP($C4655,'7.工程別レート'!$C$6:$E$501,2,FALSE))</f>
        <v/>
      </c>
      <c r="K4655" s="195" t="str">
        <f t="shared" si="145"/>
        <v/>
      </c>
    </row>
    <row r="4656" spans="2:11" ht="18" customHeight="1">
      <c r="B4656" s="16" t="str">
        <f>IF('6.標準時間'!$B4656="","",'6.標準時間'!B4656)</f>
        <v/>
      </c>
      <c r="C4656" s="16" t="str">
        <f>IF('6.標準時間'!$C4656="","",'6.標準時間'!C4656)</f>
        <v/>
      </c>
      <c r="D4656" s="16" t="str">
        <f>IF('6.標準時間'!$C4656="","",'6.標準時間'!E4656)</f>
        <v/>
      </c>
      <c r="E4656" s="171" t="str">
        <f>IF('6.標準時間'!$C4656="","",'6.標準時間'!F4656)</f>
        <v/>
      </c>
      <c r="F4656" s="15" t="str">
        <f t="shared" si="144"/>
        <v/>
      </c>
      <c r="G4656" s="142" t="str">
        <f>IF('6.標準時間'!$C4656="","",'6.標準時間'!H4656)</f>
        <v/>
      </c>
      <c r="H4656" s="142" t="str">
        <f>IF('6.標準時間'!$C4656="","",'6.標準時間'!I4656)</f>
        <v/>
      </c>
      <c r="I4656" s="107" t="str">
        <f>IF(C4656="","",VLOOKUP($C4656,'7.工程別レート'!$C$6:$E$501,3,FALSE))</f>
        <v/>
      </c>
      <c r="J4656" s="108" t="str">
        <f>IF(C4656="","",VLOOKUP($C4656,'7.工程別レート'!$C$6:$E$501,2,FALSE))</f>
        <v/>
      </c>
      <c r="K4656" s="195" t="str">
        <f t="shared" si="145"/>
        <v/>
      </c>
    </row>
    <row r="4657" spans="2:11" ht="18" customHeight="1">
      <c r="B4657" s="16" t="str">
        <f>IF('6.標準時間'!$B4657="","",'6.標準時間'!B4657)</f>
        <v/>
      </c>
      <c r="C4657" s="16" t="str">
        <f>IF('6.標準時間'!$C4657="","",'6.標準時間'!C4657)</f>
        <v/>
      </c>
      <c r="D4657" s="16" t="str">
        <f>IF('6.標準時間'!$C4657="","",'6.標準時間'!E4657)</f>
        <v/>
      </c>
      <c r="E4657" s="171" t="str">
        <f>IF('6.標準時間'!$C4657="","",'6.標準時間'!F4657)</f>
        <v/>
      </c>
      <c r="F4657" s="15" t="str">
        <f t="shared" si="144"/>
        <v/>
      </c>
      <c r="G4657" s="142" t="str">
        <f>IF('6.標準時間'!$C4657="","",'6.標準時間'!H4657)</f>
        <v/>
      </c>
      <c r="H4657" s="142" t="str">
        <f>IF('6.標準時間'!$C4657="","",'6.標準時間'!I4657)</f>
        <v/>
      </c>
      <c r="I4657" s="107" t="str">
        <f>IF(C4657="","",VLOOKUP($C4657,'7.工程別レート'!$C$6:$E$501,3,FALSE))</f>
        <v/>
      </c>
      <c r="J4657" s="108" t="str">
        <f>IF(C4657="","",VLOOKUP($C4657,'7.工程別レート'!$C$6:$E$501,2,FALSE))</f>
        <v/>
      </c>
      <c r="K4657" s="195" t="str">
        <f t="shared" si="145"/>
        <v/>
      </c>
    </row>
    <row r="4658" spans="2:11" ht="18" customHeight="1">
      <c r="B4658" s="16" t="str">
        <f>IF('6.標準時間'!$B4658="","",'6.標準時間'!B4658)</f>
        <v/>
      </c>
      <c r="C4658" s="16" t="str">
        <f>IF('6.標準時間'!$C4658="","",'6.標準時間'!C4658)</f>
        <v/>
      </c>
      <c r="D4658" s="16" t="str">
        <f>IF('6.標準時間'!$C4658="","",'6.標準時間'!E4658)</f>
        <v/>
      </c>
      <c r="E4658" s="171" t="str">
        <f>IF('6.標準時間'!$C4658="","",'6.標準時間'!F4658)</f>
        <v/>
      </c>
      <c r="F4658" s="15" t="str">
        <f t="shared" si="144"/>
        <v/>
      </c>
      <c r="G4658" s="142" t="str">
        <f>IF('6.標準時間'!$C4658="","",'6.標準時間'!H4658)</f>
        <v/>
      </c>
      <c r="H4658" s="142" t="str">
        <f>IF('6.標準時間'!$C4658="","",'6.標準時間'!I4658)</f>
        <v/>
      </c>
      <c r="I4658" s="107" t="str">
        <f>IF(C4658="","",VLOOKUP($C4658,'7.工程別レート'!$C$6:$E$501,3,FALSE))</f>
        <v/>
      </c>
      <c r="J4658" s="108" t="str">
        <f>IF(C4658="","",VLOOKUP($C4658,'7.工程別レート'!$C$6:$E$501,2,FALSE))</f>
        <v/>
      </c>
      <c r="K4658" s="195" t="str">
        <f t="shared" si="145"/>
        <v/>
      </c>
    </row>
    <row r="4659" spans="2:11" ht="18" customHeight="1">
      <c r="B4659" s="16" t="str">
        <f>IF('6.標準時間'!$B4659="","",'6.標準時間'!B4659)</f>
        <v/>
      </c>
      <c r="C4659" s="16" t="str">
        <f>IF('6.標準時間'!$C4659="","",'6.標準時間'!C4659)</f>
        <v/>
      </c>
      <c r="D4659" s="16" t="str">
        <f>IF('6.標準時間'!$C4659="","",'6.標準時間'!E4659)</f>
        <v/>
      </c>
      <c r="E4659" s="171" t="str">
        <f>IF('6.標準時間'!$C4659="","",'6.標準時間'!F4659)</f>
        <v/>
      </c>
      <c r="F4659" s="15" t="str">
        <f t="shared" si="144"/>
        <v/>
      </c>
      <c r="G4659" s="142" t="str">
        <f>IF('6.標準時間'!$C4659="","",'6.標準時間'!H4659)</f>
        <v/>
      </c>
      <c r="H4659" s="142" t="str">
        <f>IF('6.標準時間'!$C4659="","",'6.標準時間'!I4659)</f>
        <v/>
      </c>
      <c r="I4659" s="107" t="str">
        <f>IF(C4659="","",VLOOKUP($C4659,'7.工程別レート'!$C$6:$E$501,3,FALSE))</f>
        <v/>
      </c>
      <c r="J4659" s="108" t="str">
        <f>IF(C4659="","",VLOOKUP($C4659,'7.工程別レート'!$C$6:$E$501,2,FALSE))</f>
        <v/>
      </c>
      <c r="K4659" s="195" t="str">
        <f t="shared" si="145"/>
        <v/>
      </c>
    </row>
    <row r="4660" spans="2:11" ht="18" customHeight="1">
      <c r="B4660" s="16" t="str">
        <f>IF('6.標準時間'!$B4660="","",'6.標準時間'!B4660)</f>
        <v/>
      </c>
      <c r="C4660" s="16" t="str">
        <f>IF('6.標準時間'!$C4660="","",'6.標準時間'!C4660)</f>
        <v/>
      </c>
      <c r="D4660" s="16" t="str">
        <f>IF('6.標準時間'!$C4660="","",'6.標準時間'!E4660)</f>
        <v/>
      </c>
      <c r="E4660" s="171" t="str">
        <f>IF('6.標準時間'!$C4660="","",'6.標準時間'!F4660)</f>
        <v/>
      </c>
      <c r="F4660" s="15" t="str">
        <f t="shared" si="144"/>
        <v/>
      </c>
      <c r="G4660" s="142" t="str">
        <f>IF('6.標準時間'!$C4660="","",'6.標準時間'!H4660)</f>
        <v/>
      </c>
      <c r="H4660" s="142" t="str">
        <f>IF('6.標準時間'!$C4660="","",'6.標準時間'!I4660)</f>
        <v/>
      </c>
      <c r="I4660" s="107" t="str">
        <f>IF(C4660="","",VLOOKUP($C4660,'7.工程別レート'!$C$6:$E$501,3,FALSE))</f>
        <v/>
      </c>
      <c r="J4660" s="108" t="str">
        <f>IF(C4660="","",VLOOKUP($C4660,'7.工程別レート'!$C$6:$E$501,2,FALSE))</f>
        <v/>
      </c>
      <c r="K4660" s="195" t="str">
        <f t="shared" si="145"/>
        <v/>
      </c>
    </row>
    <row r="4661" spans="2:11" ht="18" customHeight="1">
      <c r="B4661" s="16" t="str">
        <f>IF('6.標準時間'!$B4661="","",'6.標準時間'!B4661)</f>
        <v/>
      </c>
      <c r="C4661" s="16" t="str">
        <f>IF('6.標準時間'!$C4661="","",'6.標準時間'!C4661)</f>
        <v/>
      </c>
      <c r="D4661" s="16" t="str">
        <f>IF('6.標準時間'!$C4661="","",'6.標準時間'!E4661)</f>
        <v/>
      </c>
      <c r="E4661" s="171" t="str">
        <f>IF('6.標準時間'!$C4661="","",'6.標準時間'!F4661)</f>
        <v/>
      </c>
      <c r="F4661" s="15" t="str">
        <f t="shared" si="144"/>
        <v/>
      </c>
      <c r="G4661" s="142" t="str">
        <f>IF('6.標準時間'!$C4661="","",'6.標準時間'!H4661)</f>
        <v/>
      </c>
      <c r="H4661" s="142" t="str">
        <f>IF('6.標準時間'!$C4661="","",'6.標準時間'!I4661)</f>
        <v/>
      </c>
      <c r="I4661" s="107" t="str">
        <f>IF(C4661="","",VLOOKUP($C4661,'7.工程別レート'!$C$6:$E$501,3,FALSE))</f>
        <v/>
      </c>
      <c r="J4661" s="108" t="str">
        <f>IF(C4661="","",VLOOKUP($C4661,'7.工程別レート'!$C$6:$E$501,2,FALSE))</f>
        <v/>
      </c>
      <c r="K4661" s="195" t="str">
        <f t="shared" si="145"/>
        <v/>
      </c>
    </row>
    <row r="4662" spans="2:11" ht="18" customHeight="1">
      <c r="B4662" s="16" t="str">
        <f>IF('6.標準時間'!$B4662="","",'6.標準時間'!B4662)</f>
        <v/>
      </c>
      <c r="C4662" s="16" t="str">
        <f>IF('6.標準時間'!$C4662="","",'6.標準時間'!C4662)</f>
        <v/>
      </c>
      <c r="D4662" s="16" t="str">
        <f>IF('6.標準時間'!$C4662="","",'6.標準時間'!E4662)</f>
        <v/>
      </c>
      <c r="E4662" s="171" t="str">
        <f>IF('6.標準時間'!$C4662="","",'6.標準時間'!F4662)</f>
        <v/>
      </c>
      <c r="F4662" s="15" t="str">
        <f t="shared" si="144"/>
        <v/>
      </c>
      <c r="G4662" s="142" t="str">
        <f>IF('6.標準時間'!$C4662="","",'6.標準時間'!H4662)</f>
        <v/>
      </c>
      <c r="H4662" s="142" t="str">
        <f>IF('6.標準時間'!$C4662="","",'6.標準時間'!I4662)</f>
        <v/>
      </c>
      <c r="I4662" s="107" t="str">
        <f>IF(C4662="","",VLOOKUP($C4662,'7.工程別レート'!$C$6:$E$501,3,FALSE))</f>
        <v/>
      </c>
      <c r="J4662" s="108" t="str">
        <f>IF(C4662="","",VLOOKUP($C4662,'7.工程別レート'!$C$6:$E$501,2,FALSE))</f>
        <v/>
      </c>
      <c r="K4662" s="195" t="str">
        <f t="shared" si="145"/>
        <v/>
      </c>
    </row>
    <row r="4663" spans="2:11" ht="18" customHeight="1">
      <c r="B4663" s="16" t="str">
        <f>IF('6.標準時間'!$B4663="","",'6.標準時間'!B4663)</f>
        <v/>
      </c>
      <c r="C4663" s="16" t="str">
        <f>IF('6.標準時間'!$C4663="","",'6.標準時間'!C4663)</f>
        <v/>
      </c>
      <c r="D4663" s="16" t="str">
        <f>IF('6.標準時間'!$C4663="","",'6.標準時間'!E4663)</f>
        <v/>
      </c>
      <c r="E4663" s="171" t="str">
        <f>IF('6.標準時間'!$C4663="","",'6.標準時間'!F4663)</f>
        <v/>
      </c>
      <c r="F4663" s="15" t="str">
        <f t="shared" si="144"/>
        <v/>
      </c>
      <c r="G4663" s="142" t="str">
        <f>IF('6.標準時間'!$C4663="","",'6.標準時間'!H4663)</f>
        <v/>
      </c>
      <c r="H4663" s="142" t="str">
        <f>IF('6.標準時間'!$C4663="","",'6.標準時間'!I4663)</f>
        <v/>
      </c>
      <c r="I4663" s="107" t="str">
        <f>IF(C4663="","",VLOOKUP($C4663,'7.工程別レート'!$C$6:$E$501,3,FALSE))</f>
        <v/>
      </c>
      <c r="J4663" s="108" t="str">
        <f>IF(C4663="","",VLOOKUP($C4663,'7.工程別レート'!$C$6:$E$501,2,FALSE))</f>
        <v/>
      </c>
      <c r="K4663" s="195" t="str">
        <f t="shared" si="145"/>
        <v/>
      </c>
    </row>
    <row r="4664" spans="2:11" ht="18" customHeight="1">
      <c r="B4664" s="16" t="str">
        <f>IF('6.標準時間'!$B4664="","",'6.標準時間'!B4664)</f>
        <v/>
      </c>
      <c r="C4664" s="16" t="str">
        <f>IF('6.標準時間'!$C4664="","",'6.標準時間'!C4664)</f>
        <v/>
      </c>
      <c r="D4664" s="16" t="str">
        <f>IF('6.標準時間'!$C4664="","",'6.標準時間'!E4664)</f>
        <v/>
      </c>
      <c r="E4664" s="171" t="str">
        <f>IF('6.標準時間'!$C4664="","",'6.標準時間'!F4664)</f>
        <v/>
      </c>
      <c r="F4664" s="15" t="str">
        <f t="shared" si="144"/>
        <v/>
      </c>
      <c r="G4664" s="142" t="str">
        <f>IF('6.標準時間'!$C4664="","",'6.標準時間'!H4664)</f>
        <v/>
      </c>
      <c r="H4664" s="142" t="str">
        <f>IF('6.標準時間'!$C4664="","",'6.標準時間'!I4664)</f>
        <v/>
      </c>
      <c r="I4664" s="107" t="str">
        <f>IF(C4664="","",VLOOKUP($C4664,'7.工程別レート'!$C$6:$E$501,3,FALSE))</f>
        <v/>
      </c>
      <c r="J4664" s="108" t="str">
        <f>IF(C4664="","",VLOOKUP($C4664,'7.工程別レート'!$C$6:$E$501,2,FALSE))</f>
        <v/>
      </c>
      <c r="K4664" s="195" t="str">
        <f t="shared" si="145"/>
        <v/>
      </c>
    </row>
    <row r="4665" spans="2:11" ht="18" customHeight="1">
      <c r="B4665" s="16" t="str">
        <f>IF('6.標準時間'!$B4665="","",'6.標準時間'!B4665)</f>
        <v/>
      </c>
      <c r="C4665" s="16" t="str">
        <f>IF('6.標準時間'!$C4665="","",'6.標準時間'!C4665)</f>
        <v/>
      </c>
      <c r="D4665" s="16" t="str">
        <f>IF('6.標準時間'!$C4665="","",'6.標準時間'!E4665)</f>
        <v/>
      </c>
      <c r="E4665" s="171" t="str">
        <f>IF('6.標準時間'!$C4665="","",'6.標準時間'!F4665)</f>
        <v/>
      </c>
      <c r="F4665" s="15" t="str">
        <f t="shared" si="144"/>
        <v/>
      </c>
      <c r="G4665" s="142" t="str">
        <f>IF('6.標準時間'!$C4665="","",'6.標準時間'!H4665)</f>
        <v/>
      </c>
      <c r="H4665" s="142" t="str">
        <f>IF('6.標準時間'!$C4665="","",'6.標準時間'!I4665)</f>
        <v/>
      </c>
      <c r="I4665" s="107" t="str">
        <f>IF(C4665="","",VLOOKUP($C4665,'7.工程別レート'!$C$6:$E$501,3,FALSE))</f>
        <v/>
      </c>
      <c r="J4665" s="108" t="str">
        <f>IF(C4665="","",VLOOKUP($C4665,'7.工程別レート'!$C$6:$E$501,2,FALSE))</f>
        <v/>
      </c>
      <c r="K4665" s="195" t="str">
        <f t="shared" si="145"/>
        <v/>
      </c>
    </row>
    <row r="4666" spans="2:11" ht="18" customHeight="1">
      <c r="B4666" s="16" t="str">
        <f>IF('6.標準時間'!$B4666="","",'6.標準時間'!B4666)</f>
        <v/>
      </c>
      <c r="C4666" s="16" t="str">
        <f>IF('6.標準時間'!$C4666="","",'6.標準時間'!C4666)</f>
        <v/>
      </c>
      <c r="D4666" s="16" t="str">
        <f>IF('6.標準時間'!$C4666="","",'6.標準時間'!E4666)</f>
        <v/>
      </c>
      <c r="E4666" s="171" t="str">
        <f>IF('6.標準時間'!$C4666="","",'6.標準時間'!F4666)</f>
        <v/>
      </c>
      <c r="F4666" s="15" t="str">
        <f t="shared" si="144"/>
        <v/>
      </c>
      <c r="G4666" s="142" t="str">
        <f>IF('6.標準時間'!$C4666="","",'6.標準時間'!H4666)</f>
        <v/>
      </c>
      <c r="H4666" s="142" t="str">
        <f>IF('6.標準時間'!$C4666="","",'6.標準時間'!I4666)</f>
        <v/>
      </c>
      <c r="I4666" s="107" t="str">
        <f>IF(C4666="","",VLOOKUP($C4666,'7.工程別レート'!$C$6:$E$501,3,FALSE))</f>
        <v/>
      </c>
      <c r="J4666" s="108" t="str">
        <f>IF(C4666="","",VLOOKUP($C4666,'7.工程別レート'!$C$6:$E$501,2,FALSE))</f>
        <v/>
      </c>
      <c r="K4666" s="195" t="str">
        <f t="shared" si="145"/>
        <v/>
      </c>
    </row>
    <row r="4667" spans="2:11" ht="18" customHeight="1">
      <c r="B4667" s="16" t="str">
        <f>IF('6.標準時間'!$B4667="","",'6.標準時間'!B4667)</f>
        <v/>
      </c>
      <c r="C4667" s="16" t="str">
        <f>IF('6.標準時間'!$C4667="","",'6.標準時間'!C4667)</f>
        <v/>
      </c>
      <c r="D4667" s="16" t="str">
        <f>IF('6.標準時間'!$C4667="","",'6.標準時間'!E4667)</f>
        <v/>
      </c>
      <c r="E4667" s="171" t="str">
        <f>IF('6.標準時間'!$C4667="","",'6.標準時間'!F4667)</f>
        <v/>
      </c>
      <c r="F4667" s="15" t="str">
        <f t="shared" si="144"/>
        <v/>
      </c>
      <c r="G4667" s="142" t="str">
        <f>IF('6.標準時間'!$C4667="","",'6.標準時間'!H4667)</f>
        <v/>
      </c>
      <c r="H4667" s="142" t="str">
        <f>IF('6.標準時間'!$C4667="","",'6.標準時間'!I4667)</f>
        <v/>
      </c>
      <c r="I4667" s="107" t="str">
        <f>IF(C4667="","",VLOOKUP($C4667,'7.工程別レート'!$C$6:$E$501,3,FALSE))</f>
        <v/>
      </c>
      <c r="J4667" s="108" t="str">
        <f>IF(C4667="","",VLOOKUP($C4667,'7.工程別レート'!$C$6:$E$501,2,FALSE))</f>
        <v/>
      </c>
      <c r="K4667" s="195" t="str">
        <f t="shared" si="145"/>
        <v/>
      </c>
    </row>
    <row r="4668" spans="2:11" ht="18" customHeight="1">
      <c r="B4668" s="16" t="str">
        <f>IF('6.標準時間'!$B4668="","",'6.標準時間'!B4668)</f>
        <v/>
      </c>
      <c r="C4668" s="16" t="str">
        <f>IF('6.標準時間'!$C4668="","",'6.標準時間'!C4668)</f>
        <v/>
      </c>
      <c r="D4668" s="16" t="str">
        <f>IF('6.標準時間'!$C4668="","",'6.標準時間'!E4668)</f>
        <v/>
      </c>
      <c r="E4668" s="171" t="str">
        <f>IF('6.標準時間'!$C4668="","",'6.標準時間'!F4668)</f>
        <v/>
      </c>
      <c r="F4668" s="15" t="str">
        <f t="shared" si="144"/>
        <v/>
      </c>
      <c r="G4668" s="142" t="str">
        <f>IF('6.標準時間'!$C4668="","",'6.標準時間'!H4668)</f>
        <v/>
      </c>
      <c r="H4668" s="142" t="str">
        <f>IF('6.標準時間'!$C4668="","",'6.標準時間'!I4668)</f>
        <v/>
      </c>
      <c r="I4668" s="107" t="str">
        <f>IF(C4668="","",VLOOKUP($C4668,'7.工程別レート'!$C$6:$E$501,3,FALSE))</f>
        <v/>
      </c>
      <c r="J4668" s="108" t="str">
        <f>IF(C4668="","",VLOOKUP($C4668,'7.工程別レート'!$C$6:$E$501,2,FALSE))</f>
        <v/>
      </c>
      <c r="K4668" s="195" t="str">
        <f t="shared" si="145"/>
        <v/>
      </c>
    </row>
    <row r="4669" spans="2:11" ht="18" customHeight="1">
      <c r="B4669" s="16" t="str">
        <f>IF('6.標準時間'!$B4669="","",'6.標準時間'!B4669)</f>
        <v/>
      </c>
      <c r="C4669" s="16" t="str">
        <f>IF('6.標準時間'!$C4669="","",'6.標準時間'!C4669)</f>
        <v/>
      </c>
      <c r="D4669" s="16" t="str">
        <f>IF('6.標準時間'!$C4669="","",'6.標準時間'!E4669)</f>
        <v/>
      </c>
      <c r="E4669" s="171" t="str">
        <f>IF('6.標準時間'!$C4669="","",'6.標準時間'!F4669)</f>
        <v/>
      </c>
      <c r="F4669" s="15" t="str">
        <f t="shared" si="144"/>
        <v/>
      </c>
      <c r="G4669" s="142" t="str">
        <f>IF('6.標準時間'!$C4669="","",'6.標準時間'!H4669)</f>
        <v/>
      </c>
      <c r="H4669" s="142" t="str">
        <f>IF('6.標準時間'!$C4669="","",'6.標準時間'!I4669)</f>
        <v/>
      </c>
      <c r="I4669" s="107" t="str">
        <f>IF(C4669="","",VLOOKUP($C4669,'7.工程別レート'!$C$6:$E$501,3,FALSE))</f>
        <v/>
      </c>
      <c r="J4669" s="108" t="str">
        <f>IF(C4669="","",VLOOKUP($C4669,'7.工程別レート'!$C$6:$E$501,2,FALSE))</f>
        <v/>
      </c>
      <c r="K4669" s="195" t="str">
        <f t="shared" si="145"/>
        <v/>
      </c>
    </row>
    <row r="4670" spans="2:11" ht="18" customHeight="1">
      <c r="B4670" s="16" t="str">
        <f>IF('6.標準時間'!$B4670="","",'6.標準時間'!B4670)</f>
        <v/>
      </c>
      <c r="C4670" s="16" t="str">
        <f>IF('6.標準時間'!$C4670="","",'6.標準時間'!C4670)</f>
        <v/>
      </c>
      <c r="D4670" s="16" t="str">
        <f>IF('6.標準時間'!$C4670="","",'6.標準時間'!E4670)</f>
        <v/>
      </c>
      <c r="E4670" s="171" t="str">
        <f>IF('6.標準時間'!$C4670="","",'6.標準時間'!F4670)</f>
        <v/>
      </c>
      <c r="F4670" s="15" t="str">
        <f t="shared" si="144"/>
        <v/>
      </c>
      <c r="G4670" s="142" t="str">
        <f>IF('6.標準時間'!$C4670="","",'6.標準時間'!H4670)</f>
        <v/>
      </c>
      <c r="H4670" s="142" t="str">
        <f>IF('6.標準時間'!$C4670="","",'6.標準時間'!I4670)</f>
        <v/>
      </c>
      <c r="I4670" s="107" t="str">
        <f>IF(C4670="","",VLOOKUP($C4670,'7.工程別レート'!$C$6:$E$501,3,FALSE))</f>
        <v/>
      </c>
      <c r="J4670" s="108" t="str">
        <f>IF(C4670="","",VLOOKUP($C4670,'7.工程別レート'!$C$6:$E$501,2,FALSE))</f>
        <v/>
      </c>
      <c r="K4670" s="195" t="str">
        <f t="shared" si="145"/>
        <v/>
      </c>
    </row>
    <row r="4671" spans="2:11" ht="18" customHeight="1">
      <c r="B4671" s="16" t="str">
        <f>IF('6.標準時間'!$B4671="","",'6.標準時間'!B4671)</f>
        <v/>
      </c>
      <c r="C4671" s="16" t="str">
        <f>IF('6.標準時間'!$C4671="","",'6.標準時間'!C4671)</f>
        <v/>
      </c>
      <c r="D4671" s="16" t="str">
        <f>IF('6.標準時間'!$C4671="","",'6.標準時間'!E4671)</f>
        <v/>
      </c>
      <c r="E4671" s="171" t="str">
        <f>IF('6.標準時間'!$C4671="","",'6.標準時間'!F4671)</f>
        <v/>
      </c>
      <c r="F4671" s="15" t="str">
        <f t="shared" si="144"/>
        <v/>
      </c>
      <c r="G4671" s="142" t="str">
        <f>IF('6.標準時間'!$C4671="","",'6.標準時間'!H4671)</f>
        <v/>
      </c>
      <c r="H4671" s="142" t="str">
        <f>IF('6.標準時間'!$C4671="","",'6.標準時間'!I4671)</f>
        <v/>
      </c>
      <c r="I4671" s="107" t="str">
        <f>IF(C4671="","",VLOOKUP($C4671,'7.工程別レート'!$C$6:$E$501,3,FALSE))</f>
        <v/>
      </c>
      <c r="J4671" s="108" t="str">
        <f>IF(C4671="","",VLOOKUP($C4671,'7.工程別レート'!$C$6:$E$501,2,FALSE))</f>
        <v/>
      </c>
      <c r="K4671" s="195" t="str">
        <f t="shared" si="145"/>
        <v/>
      </c>
    </row>
    <row r="4672" spans="2:11" ht="18" customHeight="1">
      <c r="B4672" s="16" t="str">
        <f>IF('6.標準時間'!$B4672="","",'6.標準時間'!B4672)</f>
        <v/>
      </c>
      <c r="C4672" s="16" t="str">
        <f>IF('6.標準時間'!$C4672="","",'6.標準時間'!C4672)</f>
        <v/>
      </c>
      <c r="D4672" s="16" t="str">
        <f>IF('6.標準時間'!$C4672="","",'6.標準時間'!E4672)</f>
        <v/>
      </c>
      <c r="E4672" s="171" t="str">
        <f>IF('6.標準時間'!$C4672="","",'6.標準時間'!F4672)</f>
        <v/>
      </c>
      <c r="F4672" s="15" t="str">
        <f t="shared" si="144"/>
        <v/>
      </c>
      <c r="G4672" s="142" t="str">
        <f>IF('6.標準時間'!$C4672="","",'6.標準時間'!H4672)</f>
        <v/>
      </c>
      <c r="H4672" s="142" t="str">
        <f>IF('6.標準時間'!$C4672="","",'6.標準時間'!I4672)</f>
        <v/>
      </c>
      <c r="I4672" s="107" t="str">
        <f>IF(C4672="","",VLOOKUP($C4672,'7.工程別レート'!$C$6:$E$501,3,FALSE))</f>
        <v/>
      </c>
      <c r="J4672" s="108" t="str">
        <f>IF(C4672="","",VLOOKUP($C4672,'7.工程別レート'!$C$6:$E$501,2,FALSE))</f>
        <v/>
      </c>
      <c r="K4672" s="195" t="str">
        <f t="shared" si="145"/>
        <v/>
      </c>
    </row>
    <row r="4673" spans="2:11" ht="18" customHeight="1">
      <c r="B4673" s="16" t="str">
        <f>IF('6.標準時間'!$B4673="","",'6.標準時間'!B4673)</f>
        <v/>
      </c>
      <c r="C4673" s="16" t="str">
        <f>IF('6.標準時間'!$C4673="","",'6.標準時間'!C4673)</f>
        <v/>
      </c>
      <c r="D4673" s="16" t="str">
        <f>IF('6.標準時間'!$C4673="","",'6.標準時間'!E4673)</f>
        <v/>
      </c>
      <c r="E4673" s="171" t="str">
        <f>IF('6.標準時間'!$C4673="","",'6.標準時間'!F4673)</f>
        <v/>
      </c>
      <c r="F4673" s="15" t="str">
        <f t="shared" si="144"/>
        <v/>
      </c>
      <c r="G4673" s="142" t="str">
        <f>IF('6.標準時間'!$C4673="","",'6.標準時間'!H4673)</f>
        <v/>
      </c>
      <c r="H4673" s="142" t="str">
        <f>IF('6.標準時間'!$C4673="","",'6.標準時間'!I4673)</f>
        <v/>
      </c>
      <c r="I4673" s="107" t="str">
        <f>IF(C4673="","",VLOOKUP($C4673,'7.工程別レート'!$C$6:$E$501,3,FALSE))</f>
        <v/>
      </c>
      <c r="J4673" s="108" t="str">
        <f>IF(C4673="","",VLOOKUP($C4673,'7.工程別レート'!$C$6:$E$501,2,FALSE))</f>
        <v/>
      </c>
      <c r="K4673" s="195" t="str">
        <f t="shared" si="145"/>
        <v/>
      </c>
    </row>
    <row r="4674" spans="2:11" ht="18" customHeight="1">
      <c r="B4674" s="16" t="str">
        <f>IF('6.標準時間'!$B4674="","",'6.標準時間'!B4674)</f>
        <v/>
      </c>
      <c r="C4674" s="16" t="str">
        <f>IF('6.標準時間'!$C4674="","",'6.標準時間'!C4674)</f>
        <v/>
      </c>
      <c r="D4674" s="16" t="str">
        <f>IF('6.標準時間'!$C4674="","",'6.標準時間'!E4674)</f>
        <v/>
      </c>
      <c r="E4674" s="171" t="str">
        <f>IF('6.標準時間'!$C4674="","",'6.標準時間'!F4674)</f>
        <v/>
      </c>
      <c r="F4674" s="15" t="str">
        <f t="shared" si="144"/>
        <v/>
      </c>
      <c r="G4674" s="142" t="str">
        <f>IF('6.標準時間'!$C4674="","",'6.標準時間'!H4674)</f>
        <v/>
      </c>
      <c r="H4674" s="142" t="str">
        <f>IF('6.標準時間'!$C4674="","",'6.標準時間'!I4674)</f>
        <v/>
      </c>
      <c r="I4674" s="107" t="str">
        <f>IF(C4674="","",VLOOKUP($C4674,'7.工程別レート'!$C$6:$E$501,3,FALSE))</f>
        <v/>
      </c>
      <c r="J4674" s="108" t="str">
        <f>IF(C4674="","",VLOOKUP($C4674,'7.工程別レート'!$C$6:$E$501,2,FALSE))</f>
        <v/>
      </c>
      <c r="K4674" s="195" t="str">
        <f t="shared" si="145"/>
        <v/>
      </c>
    </row>
    <row r="4675" spans="2:11" ht="18" customHeight="1">
      <c r="B4675" s="16" t="str">
        <f>IF('6.標準時間'!$B4675="","",'6.標準時間'!B4675)</f>
        <v/>
      </c>
      <c r="C4675" s="16" t="str">
        <f>IF('6.標準時間'!$C4675="","",'6.標準時間'!C4675)</f>
        <v/>
      </c>
      <c r="D4675" s="16" t="str">
        <f>IF('6.標準時間'!$C4675="","",'6.標準時間'!E4675)</f>
        <v/>
      </c>
      <c r="E4675" s="171" t="str">
        <f>IF('6.標準時間'!$C4675="","",'6.標準時間'!F4675)</f>
        <v/>
      </c>
      <c r="F4675" s="15" t="str">
        <f t="shared" si="144"/>
        <v/>
      </c>
      <c r="G4675" s="142" t="str">
        <f>IF('6.標準時間'!$C4675="","",'6.標準時間'!H4675)</f>
        <v/>
      </c>
      <c r="H4675" s="142" t="str">
        <f>IF('6.標準時間'!$C4675="","",'6.標準時間'!I4675)</f>
        <v/>
      </c>
      <c r="I4675" s="107" t="str">
        <f>IF(C4675="","",VLOOKUP($C4675,'7.工程別レート'!$C$6:$E$501,3,FALSE))</f>
        <v/>
      </c>
      <c r="J4675" s="108" t="str">
        <f>IF(C4675="","",VLOOKUP($C4675,'7.工程別レート'!$C$6:$E$501,2,FALSE))</f>
        <v/>
      </c>
      <c r="K4675" s="195" t="str">
        <f t="shared" si="145"/>
        <v/>
      </c>
    </row>
    <row r="4676" spans="2:11" ht="18" customHeight="1">
      <c r="B4676" s="16" t="str">
        <f>IF('6.標準時間'!$B4676="","",'6.標準時間'!B4676)</f>
        <v/>
      </c>
      <c r="C4676" s="16" t="str">
        <f>IF('6.標準時間'!$C4676="","",'6.標準時間'!C4676)</f>
        <v/>
      </c>
      <c r="D4676" s="16" t="str">
        <f>IF('6.標準時間'!$C4676="","",'6.標準時間'!E4676)</f>
        <v/>
      </c>
      <c r="E4676" s="171" t="str">
        <f>IF('6.標準時間'!$C4676="","",'6.標準時間'!F4676)</f>
        <v/>
      </c>
      <c r="F4676" s="15" t="str">
        <f t="shared" si="144"/>
        <v/>
      </c>
      <c r="G4676" s="142" t="str">
        <f>IF('6.標準時間'!$C4676="","",'6.標準時間'!H4676)</f>
        <v/>
      </c>
      <c r="H4676" s="142" t="str">
        <f>IF('6.標準時間'!$C4676="","",'6.標準時間'!I4676)</f>
        <v/>
      </c>
      <c r="I4676" s="107" t="str">
        <f>IF(C4676="","",VLOOKUP($C4676,'7.工程別レート'!$C$6:$E$501,3,FALSE))</f>
        <v/>
      </c>
      <c r="J4676" s="108" t="str">
        <f>IF(C4676="","",VLOOKUP($C4676,'7.工程別レート'!$C$6:$E$501,2,FALSE))</f>
        <v/>
      </c>
      <c r="K4676" s="195" t="str">
        <f t="shared" si="145"/>
        <v/>
      </c>
    </row>
    <row r="4677" spans="2:11" ht="18" customHeight="1">
      <c r="B4677" s="16" t="str">
        <f>IF('6.標準時間'!$B4677="","",'6.標準時間'!B4677)</f>
        <v/>
      </c>
      <c r="C4677" s="16" t="str">
        <f>IF('6.標準時間'!$C4677="","",'6.標準時間'!C4677)</f>
        <v/>
      </c>
      <c r="D4677" s="16" t="str">
        <f>IF('6.標準時間'!$C4677="","",'6.標準時間'!E4677)</f>
        <v/>
      </c>
      <c r="E4677" s="171" t="str">
        <f>IF('6.標準時間'!$C4677="","",'6.標準時間'!F4677)</f>
        <v/>
      </c>
      <c r="F4677" s="15" t="str">
        <f t="shared" si="144"/>
        <v/>
      </c>
      <c r="G4677" s="142" t="str">
        <f>IF('6.標準時間'!$C4677="","",'6.標準時間'!H4677)</f>
        <v/>
      </c>
      <c r="H4677" s="142" t="str">
        <f>IF('6.標準時間'!$C4677="","",'6.標準時間'!I4677)</f>
        <v/>
      </c>
      <c r="I4677" s="107" t="str">
        <f>IF(C4677="","",VLOOKUP($C4677,'7.工程別レート'!$C$6:$E$501,3,FALSE))</f>
        <v/>
      </c>
      <c r="J4677" s="108" t="str">
        <f>IF(C4677="","",VLOOKUP($C4677,'7.工程別レート'!$C$6:$E$501,2,FALSE))</f>
        <v/>
      </c>
      <c r="K4677" s="195" t="str">
        <f t="shared" si="145"/>
        <v/>
      </c>
    </row>
    <row r="4678" spans="2:11" ht="18" customHeight="1">
      <c r="B4678" s="16" t="str">
        <f>IF('6.標準時間'!$B4678="","",'6.標準時間'!B4678)</f>
        <v/>
      </c>
      <c r="C4678" s="16" t="str">
        <f>IF('6.標準時間'!$C4678="","",'6.標準時間'!C4678)</f>
        <v/>
      </c>
      <c r="D4678" s="16" t="str">
        <f>IF('6.標準時間'!$C4678="","",'6.標準時間'!E4678)</f>
        <v/>
      </c>
      <c r="E4678" s="171" t="str">
        <f>IF('6.標準時間'!$C4678="","",'6.標準時間'!F4678)</f>
        <v/>
      </c>
      <c r="F4678" s="15" t="str">
        <f t="shared" ref="F4678:F4741" si="146">C4678&amp;D4678</f>
        <v/>
      </c>
      <c r="G4678" s="142" t="str">
        <f>IF('6.標準時間'!$C4678="","",'6.標準時間'!H4678)</f>
        <v/>
      </c>
      <c r="H4678" s="142" t="str">
        <f>IF('6.標準時間'!$C4678="","",'6.標準時間'!I4678)</f>
        <v/>
      </c>
      <c r="I4678" s="107" t="str">
        <f>IF(C4678="","",VLOOKUP($C4678,'7.工程別レート'!$C$6:$E$501,3,FALSE))</f>
        <v/>
      </c>
      <c r="J4678" s="108" t="str">
        <f>IF(C4678="","",VLOOKUP($C4678,'7.工程別レート'!$C$6:$E$501,2,FALSE))</f>
        <v/>
      </c>
      <c r="K4678" s="195" t="str">
        <f t="shared" si="145"/>
        <v/>
      </c>
    </row>
    <row r="4679" spans="2:11" ht="18" customHeight="1">
      <c r="B4679" s="16" t="str">
        <f>IF('6.標準時間'!$B4679="","",'6.標準時間'!B4679)</f>
        <v/>
      </c>
      <c r="C4679" s="16" t="str">
        <f>IF('6.標準時間'!$C4679="","",'6.標準時間'!C4679)</f>
        <v/>
      </c>
      <c r="D4679" s="16" t="str">
        <f>IF('6.標準時間'!$C4679="","",'6.標準時間'!E4679)</f>
        <v/>
      </c>
      <c r="E4679" s="171" t="str">
        <f>IF('6.標準時間'!$C4679="","",'6.標準時間'!F4679)</f>
        <v/>
      </c>
      <c r="F4679" s="15" t="str">
        <f t="shared" si="146"/>
        <v/>
      </c>
      <c r="G4679" s="142" t="str">
        <f>IF('6.標準時間'!$C4679="","",'6.標準時間'!H4679)</f>
        <v/>
      </c>
      <c r="H4679" s="142" t="str">
        <f>IF('6.標準時間'!$C4679="","",'6.標準時間'!I4679)</f>
        <v/>
      </c>
      <c r="I4679" s="107" t="str">
        <f>IF(C4679="","",VLOOKUP($C4679,'7.工程別レート'!$C$6:$E$501,3,FALSE))</f>
        <v/>
      </c>
      <c r="J4679" s="108" t="str">
        <f>IF(C4679="","",VLOOKUP($C4679,'7.工程別レート'!$C$6:$E$501,2,FALSE))</f>
        <v/>
      </c>
      <c r="K4679" s="195" t="str">
        <f t="shared" ref="K4679:K4742" si="147">IF(ISERROR((G4679*I4679)+(H4679*J4679)),"",(G4679*I4679)+(H4679*J4679))</f>
        <v/>
      </c>
    </row>
    <row r="4680" spans="2:11" ht="18" customHeight="1">
      <c r="B4680" s="16" t="str">
        <f>IF('6.標準時間'!$B4680="","",'6.標準時間'!B4680)</f>
        <v/>
      </c>
      <c r="C4680" s="16" t="str">
        <f>IF('6.標準時間'!$C4680="","",'6.標準時間'!C4680)</f>
        <v/>
      </c>
      <c r="D4680" s="16" t="str">
        <f>IF('6.標準時間'!$C4680="","",'6.標準時間'!E4680)</f>
        <v/>
      </c>
      <c r="E4680" s="171" t="str">
        <f>IF('6.標準時間'!$C4680="","",'6.標準時間'!F4680)</f>
        <v/>
      </c>
      <c r="F4680" s="15" t="str">
        <f t="shared" si="146"/>
        <v/>
      </c>
      <c r="G4680" s="142" t="str">
        <f>IF('6.標準時間'!$C4680="","",'6.標準時間'!H4680)</f>
        <v/>
      </c>
      <c r="H4680" s="142" t="str">
        <f>IF('6.標準時間'!$C4680="","",'6.標準時間'!I4680)</f>
        <v/>
      </c>
      <c r="I4680" s="107" t="str">
        <f>IF(C4680="","",VLOOKUP($C4680,'7.工程別レート'!$C$6:$E$501,3,FALSE))</f>
        <v/>
      </c>
      <c r="J4680" s="108" t="str">
        <f>IF(C4680="","",VLOOKUP($C4680,'7.工程別レート'!$C$6:$E$501,2,FALSE))</f>
        <v/>
      </c>
      <c r="K4680" s="195" t="str">
        <f t="shared" si="147"/>
        <v/>
      </c>
    </row>
    <row r="4681" spans="2:11" ht="18" customHeight="1">
      <c r="B4681" s="16" t="str">
        <f>IF('6.標準時間'!$B4681="","",'6.標準時間'!B4681)</f>
        <v/>
      </c>
      <c r="C4681" s="16" t="str">
        <f>IF('6.標準時間'!$C4681="","",'6.標準時間'!C4681)</f>
        <v/>
      </c>
      <c r="D4681" s="16" t="str">
        <f>IF('6.標準時間'!$C4681="","",'6.標準時間'!E4681)</f>
        <v/>
      </c>
      <c r="E4681" s="171" t="str">
        <f>IF('6.標準時間'!$C4681="","",'6.標準時間'!F4681)</f>
        <v/>
      </c>
      <c r="F4681" s="15" t="str">
        <f t="shared" si="146"/>
        <v/>
      </c>
      <c r="G4681" s="142" t="str">
        <f>IF('6.標準時間'!$C4681="","",'6.標準時間'!H4681)</f>
        <v/>
      </c>
      <c r="H4681" s="142" t="str">
        <f>IF('6.標準時間'!$C4681="","",'6.標準時間'!I4681)</f>
        <v/>
      </c>
      <c r="I4681" s="107" t="str">
        <f>IF(C4681="","",VLOOKUP($C4681,'7.工程別レート'!$C$6:$E$501,3,FALSE))</f>
        <v/>
      </c>
      <c r="J4681" s="108" t="str">
        <f>IF(C4681="","",VLOOKUP($C4681,'7.工程別レート'!$C$6:$E$501,2,FALSE))</f>
        <v/>
      </c>
      <c r="K4681" s="195" t="str">
        <f t="shared" si="147"/>
        <v/>
      </c>
    </row>
    <row r="4682" spans="2:11" ht="18" customHeight="1">
      <c r="B4682" s="16" t="str">
        <f>IF('6.標準時間'!$B4682="","",'6.標準時間'!B4682)</f>
        <v/>
      </c>
      <c r="C4682" s="16" t="str">
        <f>IF('6.標準時間'!$C4682="","",'6.標準時間'!C4682)</f>
        <v/>
      </c>
      <c r="D4682" s="16" t="str">
        <f>IF('6.標準時間'!$C4682="","",'6.標準時間'!E4682)</f>
        <v/>
      </c>
      <c r="E4682" s="171" t="str">
        <f>IF('6.標準時間'!$C4682="","",'6.標準時間'!F4682)</f>
        <v/>
      </c>
      <c r="F4682" s="15" t="str">
        <f t="shared" si="146"/>
        <v/>
      </c>
      <c r="G4682" s="142" t="str">
        <f>IF('6.標準時間'!$C4682="","",'6.標準時間'!H4682)</f>
        <v/>
      </c>
      <c r="H4682" s="142" t="str">
        <f>IF('6.標準時間'!$C4682="","",'6.標準時間'!I4682)</f>
        <v/>
      </c>
      <c r="I4682" s="107" t="str">
        <f>IF(C4682="","",VLOOKUP($C4682,'7.工程別レート'!$C$6:$E$501,3,FALSE))</f>
        <v/>
      </c>
      <c r="J4682" s="108" t="str">
        <f>IF(C4682="","",VLOOKUP($C4682,'7.工程別レート'!$C$6:$E$501,2,FALSE))</f>
        <v/>
      </c>
      <c r="K4682" s="195" t="str">
        <f t="shared" si="147"/>
        <v/>
      </c>
    </row>
    <row r="4683" spans="2:11" ht="18" customHeight="1">
      <c r="B4683" s="16" t="str">
        <f>IF('6.標準時間'!$B4683="","",'6.標準時間'!B4683)</f>
        <v/>
      </c>
      <c r="C4683" s="16" t="str">
        <f>IF('6.標準時間'!$C4683="","",'6.標準時間'!C4683)</f>
        <v/>
      </c>
      <c r="D4683" s="16" t="str">
        <f>IF('6.標準時間'!$C4683="","",'6.標準時間'!E4683)</f>
        <v/>
      </c>
      <c r="E4683" s="171" t="str">
        <f>IF('6.標準時間'!$C4683="","",'6.標準時間'!F4683)</f>
        <v/>
      </c>
      <c r="F4683" s="15" t="str">
        <f t="shared" si="146"/>
        <v/>
      </c>
      <c r="G4683" s="142" t="str">
        <f>IF('6.標準時間'!$C4683="","",'6.標準時間'!H4683)</f>
        <v/>
      </c>
      <c r="H4683" s="142" t="str">
        <f>IF('6.標準時間'!$C4683="","",'6.標準時間'!I4683)</f>
        <v/>
      </c>
      <c r="I4683" s="107" t="str">
        <f>IF(C4683="","",VLOOKUP($C4683,'7.工程別レート'!$C$6:$E$501,3,FALSE))</f>
        <v/>
      </c>
      <c r="J4683" s="108" t="str">
        <f>IF(C4683="","",VLOOKUP($C4683,'7.工程別レート'!$C$6:$E$501,2,FALSE))</f>
        <v/>
      </c>
      <c r="K4683" s="195" t="str">
        <f t="shared" si="147"/>
        <v/>
      </c>
    </row>
    <row r="4684" spans="2:11" ht="18" customHeight="1">
      <c r="B4684" s="16" t="str">
        <f>IF('6.標準時間'!$B4684="","",'6.標準時間'!B4684)</f>
        <v/>
      </c>
      <c r="C4684" s="16" t="str">
        <f>IF('6.標準時間'!$C4684="","",'6.標準時間'!C4684)</f>
        <v/>
      </c>
      <c r="D4684" s="16" t="str">
        <f>IF('6.標準時間'!$C4684="","",'6.標準時間'!E4684)</f>
        <v/>
      </c>
      <c r="E4684" s="171" t="str">
        <f>IF('6.標準時間'!$C4684="","",'6.標準時間'!F4684)</f>
        <v/>
      </c>
      <c r="F4684" s="15" t="str">
        <f t="shared" si="146"/>
        <v/>
      </c>
      <c r="G4684" s="142" t="str">
        <f>IF('6.標準時間'!$C4684="","",'6.標準時間'!H4684)</f>
        <v/>
      </c>
      <c r="H4684" s="142" t="str">
        <f>IF('6.標準時間'!$C4684="","",'6.標準時間'!I4684)</f>
        <v/>
      </c>
      <c r="I4684" s="107" t="str">
        <f>IF(C4684="","",VLOOKUP($C4684,'7.工程別レート'!$C$6:$E$501,3,FALSE))</f>
        <v/>
      </c>
      <c r="J4684" s="108" t="str">
        <f>IF(C4684="","",VLOOKUP($C4684,'7.工程別レート'!$C$6:$E$501,2,FALSE))</f>
        <v/>
      </c>
      <c r="K4684" s="195" t="str">
        <f t="shared" si="147"/>
        <v/>
      </c>
    </row>
    <row r="4685" spans="2:11" ht="18" customHeight="1">
      <c r="B4685" s="16" t="str">
        <f>IF('6.標準時間'!$B4685="","",'6.標準時間'!B4685)</f>
        <v/>
      </c>
      <c r="C4685" s="16" t="str">
        <f>IF('6.標準時間'!$C4685="","",'6.標準時間'!C4685)</f>
        <v/>
      </c>
      <c r="D4685" s="16" t="str">
        <f>IF('6.標準時間'!$C4685="","",'6.標準時間'!E4685)</f>
        <v/>
      </c>
      <c r="E4685" s="171" t="str">
        <f>IF('6.標準時間'!$C4685="","",'6.標準時間'!F4685)</f>
        <v/>
      </c>
      <c r="F4685" s="15" t="str">
        <f t="shared" si="146"/>
        <v/>
      </c>
      <c r="G4685" s="142" t="str">
        <f>IF('6.標準時間'!$C4685="","",'6.標準時間'!H4685)</f>
        <v/>
      </c>
      <c r="H4685" s="142" t="str">
        <f>IF('6.標準時間'!$C4685="","",'6.標準時間'!I4685)</f>
        <v/>
      </c>
      <c r="I4685" s="107" t="str">
        <f>IF(C4685="","",VLOOKUP($C4685,'7.工程別レート'!$C$6:$E$501,3,FALSE))</f>
        <v/>
      </c>
      <c r="J4685" s="108" t="str">
        <f>IF(C4685="","",VLOOKUP($C4685,'7.工程別レート'!$C$6:$E$501,2,FALSE))</f>
        <v/>
      </c>
      <c r="K4685" s="195" t="str">
        <f t="shared" si="147"/>
        <v/>
      </c>
    </row>
    <row r="4686" spans="2:11" ht="18" customHeight="1">
      <c r="B4686" s="16" t="str">
        <f>IF('6.標準時間'!$B4686="","",'6.標準時間'!B4686)</f>
        <v/>
      </c>
      <c r="C4686" s="16" t="str">
        <f>IF('6.標準時間'!$C4686="","",'6.標準時間'!C4686)</f>
        <v/>
      </c>
      <c r="D4686" s="16" t="str">
        <f>IF('6.標準時間'!$C4686="","",'6.標準時間'!E4686)</f>
        <v/>
      </c>
      <c r="E4686" s="171" t="str">
        <f>IF('6.標準時間'!$C4686="","",'6.標準時間'!F4686)</f>
        <v/>
      </c>
      <c r="F4686" s="15" t="str">
        <f t="shared" si="146"/>
        <v/>
      </c>
      <c r="G4686" s="142" t="str">
        <f>IF('6.標準時間'!$C4686="","",'6.標準時間'!H4686)</f>
        <v/>
      </c>
      <c r="H4686" s="142" t="str">
        <f>IF('6.標準時間'!$C4686="","",'6.標準時間'!I4686)</f>
        <v/>
      </c>
      <c r="I4686" s="107" t="str">
        <f>IF(C4686="","",VLOOKUP($C4686,'7.工程別レート'!$C$6:$E$501,3,FALSE))</f>
        <v/>
      </c>
      <c r="J4686" s="108" t="str">
        <f>IF(C4686="","",VLOOKUP($C4686,'7.工程別レート'!$C$6:$E$501,2,FALSE))</f>
        <v/>
      </c>
      <c r="K4686" s="195" t="str">
        <f t="shared" si="147"/>
        <v/>
      </c>
    </row>
    <row r="4687" spans="2:11" ht="18" customHeight="1">
      <c r="B4687" s="16" t="str">
        <f>IF('6.標準時間'!$B4687="","",'6.標準時間'!B4687)</f>
        <v/>
      </c>
      <c r="C4687" s="16" t="str">
        <f>IF('6.標準時間'!$C4687="","",'6.標準時間'!C4687)</f>
        <v/>
      </c>
      <c r="D4687" s="16" t="str">
        <f>IF('6.標準時間'!$C4687="","",'6.標準時間'!E4687)</f>
        <v/>
      </c>
      <c r="E4687" s="171" t="str">
        <f>IF('6.標準時間'!$C4687="","",'6.標準時間'!F4687)</f>
        <v/>
      </c>
      <c r="F4687" s="15" t="str">
        <f t="shared" si="146"/>
        <v/>
      </c>
      <c r="G4687" s="142" t="str">
        <f>IF('6.標準時間'!$C4687="","",'6.標準時間'!H4687)</f>
        <v/>
      </c>
      <c r="H4687" s="142" t="str">
        <f>IF('6.標準時間'!$C4687="","",'6.標準時間'!I4687)</f>
        <v/>
      </c>
      <c r="I4687" s="107" t="str">
        <f>IF(C4687="","",VLOOKUP($C4687,'7.工程別レート'!$C$6:$E$501,3,FALSE))</f>
        <v/>
      </c>
      <c r="J4687" s="108" t="str">
        <f>IF(C4687="","",VLOOKUP($C4687,'7.工程別レート'!$C$6:$E$501,2,FALSE))</f>
        <v/>
      </c>
      <c r="K4687" s="195" t="str">
        <f t="shared" si="147"/>
        <v/>
      </c>
    </row>
    <row r="4688" spans="2:11" ht="18" customHeight="1">
      <c r="B4688" s="16" t="str">
        <f>IF('6.標準時間'!$B4688="","",'6.標準時間'!B4688)</f>
        <v/>
      </c>
      <c r="C4688" s="16" t="str">
        <f>IF('6.標準時間'!$C4688="","",'6.標準時間'!C4688)</f>
        <v/>
      </c>
      <c r="D4688" s="16" t="str">
        <f>IF('6.標準時間'!$C4688="","",'6.標準時間'!E4688)</f>
        <v/>
      </c>
      <c r="E4688" s="171" t="str">
        <f>IF('6.標準時間'!$C4688="","",'6.標準時間'!F4688)</f>
        <v/>
      </c>
      <c r="F4688" s="15" t="str">
        <f t="shared" si="146"/>
        <v/>
      </c>
      <c r="G4688" s="142" t="str">
        <f>IF('6.標準時間'!$C4688="","",'6.標準時間'!H4688)</f>
        <v/>
      </c>
      <c r="H4688" s="142" t="str">
        <f>IF('6.標準時間'!$C4688="","",'6.標準時間'!I4688)</f>
        <v/>
      </c>
      <c r="I4688" s="107" t="str">
        <f>IF(C4688="","",VLOOKUP($C4688,'7.工程別レート'!$C$6:$E$501,3,FALSE))</f>
        <v/>
      </c>
      <c r="J4688" s="108" t="str">
        <f>IF(C4688="","",VLOOKUP($C4688,'7.工程別レート'!$C$6:$E$501,2,FALSE))</f>
        <v/>
      </c>
      <c r="K4688" s="195" t="str">
        <f t="shared" si="147"/>
        <v/>
      </c>
    </row>
    <row r="4689" spans="2:11" ht="18" customHeight="1">
      <c r="B4689" s="16" t="str">
        <f>IF('6.標準時間'!$B4689="","",'6.標準時間'!B4689)</f>
        <v/>
      </c>
      <c r="C4689" s="16" t="str">
        <f>IF('6.標準時間'!$C4689="","",'6.標準時間'!C4689)</f>
        <v/>
      </c>
      <c r="D4689" s="16" t="str">
        <f>IF('6.標準時間'!$C4689="","",'6.標準時間'!E4689)</f>
        <v/>
      </c>
      <c r="E4689" s="171" t="str">
        <f>IF('6.標準時間'!$C4689="","",'6.標準時間'!F4689)</f>
        <v/>
      </c>
      <c r="F4689" s="15" t="str">
        <f t="shared" si="146"/>
        <v/>
      </c>
      <c r="G4689" s="142" t="str">
        <f>IF('6.標準時間'!$C4689="","",'6.標準時間'!H4689)</f>
        <v/>
      </c>
      <c r="H4689" s="142" t="str">
        <f>IF('6.標準時間'!$C4689="","",'6.標準時間'!I4689)</f>
        <v/>
      </c>
      <c r="I4689" s="107" t="str">
        <f>IF(C4689="","",VLOOKUP($C4689,'7.工程別レート'!$C$6:$E$501,3,FALSE))</f>
        <v/>
      </c>
      <c r="J4689" s="108" t="str">
        <f>IF(C4689="","",VLOOKUP($C4689,'7.工程別レート'!$C$6:$E$501,2,FALSE))</f>
        <v/>
      </c>
      <c r="K4689" s="195" t="str">
        <f t="shared" si="147"/>
        <v/>
      </c>
    </row>
    <row r="4690" spans="2:11" ht="18" customHeight="1">
      <c r="B4690" s="16" t="str">
        <f>IF('6.標準時間'!$B4690="","",'6.標準時間'!B4690)</f>
        <v/>
      </c>
      <c r="C4690" s="16" t="str">
        <f>IF('6.標準時間'!$C4690="","",'6.標準時間'!C4690)</f>
        <v/>
      </c>
      <c r="D4690" s="16" t="str">
        <f>IF('6.標準時間'!$C4690="","",'6.標準時間'!E4690)</f>
        <v/>
      </c>
      <c r="E4690" s="171" t="str">
        <f>IF('6.標準時間'!$C4690="","",'6.標準時間'!F4690)</f>
        <v/>
      </c>
      <c r="F4690" s="15" t="str">
        <f t="shared" si="146"/>
        <v/>
      </c>
      <c r="G4690" s="142" t="str">
        <f>IF('6.標準時間'!$C4690="","",'6.標準時間'!H4690)</f>
        <v/>
      </c>
      <c r="H4690" s="142" t="str">
        <f>IF('6.標準時間'!$C4690="","",'6.標準時間'!I4690)</f>
        <v/>
      </c>
      <c r="I4690" s="107" t="str">
        <f>IF(C4690="","",VLOOKUP($C4690,'7.工程別レート'!$C$6:$E$501,3,FALSE))</f>
        <v/>
      </c>
      <c r="J4690" s="108" t="str">
        <f>IF(C4690="","",VLOOKUP($C4690,'7.工程別レート'!$C$6:$E$501,2,FALSE))</f>
        <v/>
      </c>
      <c r="K4690" s="195" t="str">
        <f t="shared" si="147"/>
        <v/>
      </c>
    </row>
    <row r="4691" spans="2:11" ht="18" customHeight="1">
      <c r="B4691" s="16" t="str">
        <f>IF('6.標準時間'!$B4691="","",'6.標準時間'!B4691)</f>
        <v/>
      </c>
      <c r="C4691" s="16" t="str">
        <f>IF('6.標準時間'!$C4691="","",'6.標準時間'!C4691)</f>
        <v/>
      </c>
      <c r="D4691" s="16" t="str">
        <f>IF('6.標準時間'!$C4691="","",'6.標準時間'!E4691)</f>
        <v/>
      </c>
      <c r="E4691" s="171" t="str">
        <f>IF('6.標準時間'!$C4691="","",'6.標準時間'!F4691)</f>
        <v/>
      </c>
      <c r="F4691" s="15" t="str">
        <f t="shared" si="146"/>
        <v/>
      </c>
      <c r="G4691" s="142" t="str">
        <f>IF('6.標準時間'!$C4691="","",'6.標準時間'!H4691)</f>
        <v/>
      </c>
      <c r="H4691" s="142" t="str">
        <f>IF('6.標準時間'!$C4691="","",'6.標準時間'!I4691)</f>
        <v/>
      </c>
      <c r="I4691" s="107" t="str">
        <f>IF(C4691="","",VLOOKUP($C4691,'7.工程別レート'!$C$6:$E$501,3,FALSE))</f>
        <v/>
      </c>
      <c r="J4691" s="108" t="str">
        <f>IF(C4691="","",VLOOKUP($C4691,'7.工程別レート'!$C$6:$E$501,2,FALSE))</f>
        <v/>
      </c>
      <c r="K4691" s="195" t="str">
        <f t="shared" si="147"/>
        <v/>
      </c>
    </row>
    <row r="4692" spans="2:11" ht="18" customHeight="1">
      <c r="B4692" s="16" t="str">
        <f>IF('6.標準時間'!$B4692="","",'6.標準時間'!B4692)</f>
        <v/>
      </c>
      <c r="C4692" s="16" t="str">
        <f>IF('6.標準時間'!$C4692="","",'6.標準時間'!C4692)</f>
        <v/>
      </c>
      <c r="D4692" s="16" t="str">
        <f>IF('6.標準時間'!$C4692="","",'6.標準時間'!E4692)</f>
        <v/>
      </c>
      <c r="E4692" s="171" t="str">
        <f>IF('6.標準時間'!$C4692="","",'6.標準時間'!F4692)</f>
        <v/>
      </c>
      <c r="F4692" s="15" t="str">
        <f t="shared" si="146"/>
        <v/>
      </c>
      <c r="G4692" s="142" t="str">
        <f>IF('6.標準時間'!$C4692="","",'6.標準時間'!H4692)</f>
        <v/>
      </c>
      <c r="H4692" s="142" t="str">
        <f>IF('6.標準時間'!$C4692="","",'6.標準時間'!I4692)</f>
        <v/>
      </c>
      <c r="I4692" s="107" t="str">
        <f>IF(C4692="","",VLOOKUP($C4692,'7.工程別レート'!$C$6:$E$501,3,FALSE))</f>
        <v/>
      </c>
      <c r="J4692" s="108" t="str">
        <f>IF(C4692="","",VLOOKUP($C4692,'7.工程別レート'!$C$6:$E$501,2,FALSE))</f>
        <v/>
      </c>
      <c r="K4692" s="195" t="str">
        <f t="shared" si="147"/>
        <v/>
      </c>
    </row>
    <row r="4693" spans="2:11" ht="18" customHeight="1">
      <c r="B4693" s="16" t="str">
        <f>IF('6.標準時間'!$B4693="","",'6.標準時間'!B4693)</f>
        <v/>
      </c>
      <c r="C4693" s="16" t="str">
        <f>IF('6.標準時間'!$C4693="","",'6.標準時間'!C4693)</f>
        <v/>
      </c>
      <c r="D4693" s="16" t="str">
        <f>IF('6.標準時間'!$C4693="","",'6.標準時間'!E4693)</f>
        <v/>
      </c>
      <c r="E4693" s="171" t="str">
        <f>IF('6.標準時間'!$C4693="","",'6.標準時間'!F4693)</f>
        <v/>
      </c>
      <c r="F4693" s="15" t="str">
        <f t="shared" si="146"/>
        <v/>
      </c>
      <c r="G4693" s="142" t="str">
        <f>IF('6.標準時間'!$C4693="","",'6.標準時間'!H4693)</f>
        <v/>
      </c>
      <c r="H4693" s="142" t="str">
        <f>IF('6.標準時間'!$C4693="","",'6.標準時間'!I4693)</f>
        <v/>
      </c>
      <c r="I4693" s="107" t="str">
        <f>IF(C4693="","",VLOOKUP($C4693,'7.工程別レート'!$C$6:$E$501,3,FALSE))</f>
        <v/>
      </c>
      <c r="J4693" s="108" t="str">
        <f>IF(C4693="","",VLOOKUP($C4693,'7.工程別レート'!$C$6:$E$501,2,FALSE))</f>
        <v/>
      </c>
      <c r="K4693" s="195" t="str">
        <f t="shared" si="147"/>
        <v/>
      </c>
    </row>
    <row r="4694" spans="2:11" ht="18" customHeight="1">
      <c r="B4694" s="16" t="str">
        <f>IF('6.標準時間'!$B4694="","",'6.標準時間'!B4694)</f>
        <v/>
      </c>
      <c r="C4694" s="16" t="str">
        <f>IF('6.標準時間'!$C4694="","",'6.標準時間'!C4694)</f>
        <v/>
      </c>
      <c r="D4694" s="16" t="str">
        <f>IF('6.標準時間'!$C4694="","",'6.標準時間'!E4694)</f>
        <v/>
      </c>
      <c r="E4694" s="171" t="str">
        <f>IF('6.標準時間'!$C4694="","",'6.標準時間'!F4694)</f>
        <v/>
      </c>
      <c r="F4694" s="15" t="str">
        <f t="shared" si="146"/>
        <v/>
      </c>
      <c r="G4694" s="142" t="str">
        <f>IF('6.標準時間'!$C4694="","",'6.標準時間'!H4694)</f>
        <v/>
      </c>
      <c r="H4694" s="142" t="str">
        <f>IF('6.標準時間'!$C4694="","",'6.標準時間'!I4694)</f>
        <v/>
      </c>
      <c r="I4694" s="107" t="str">
        <f>IF(C4694="","",VLOOKUP($C4694,'7.工程別レート'!$C$6:$E$501,3,FALSE))</f>
        <v/>
      </c>
      <c r="J4694" s="108" t="str">
        <f>IF(C4694="","",VLOOKUP($C4694,'7.工程別レート'!$C$6:$E$501,2,FALSE))</f>
        <v/>
      </c>
      <c r="K4694" s="195" t="str">
        <f t="shared" si="147"/>
        <v/>
      </c>
    </row>
    <row r="4695" spans="2:11" ht="18" customHeight="1">
      <c r="B4695" s="16" t="str">
        <f>IF('6.標準時間'!$B4695="","",'6.標準時間'!B4695)</f>
        <v/>
      </c>
      <c r="C4695" s="16" t="str">
        <f>IF('6.標準時間'!$C4695="","",'6.標準時間'!C4695)</f>
        <v/>
      </c>
      <c r="D4695" s="16" t="str">
        <f>IF('6.標準時間'!$C4695="","",'6.標準時間'!E4695)</f>
        <v/>
      </c>
      <c r="E4695" s="171" t="str">
        <f>IF('6.標準時間'!$C4695="","",'6.標準時間'!F4695)</f>
        <v/>
      </c>
      <c r="F4695" s="15" t="str">
        <f t="shared" si="146"/>
        <v/>
      </c>
      <c r="G4695" s="142" t="str">
        <f>IF('6.標準時間'!$C4695="","",'6.標準時間'!H4695)</f>
        <v/>
      </c>
      <c r="H4695" s="142" t="str">
        <f>IF('6.標準時間'!$C4695="","",'6.標準時間'!I4695)</f>
        <v/>
      </c>
      <c r="I4695" s="107" t="str">
        <f>IF(C4695="","",VLOOKUP($C4695,'7.工程別レート'!$C$6:$E$501,3,FALSE))</f>
        <v/>
      </c>
      <c r="J4695" s="108" t="str">
        <f>IF(C4695="","",VLOOKUP($C4695,'7.工程別レート'!$C$6:$E$501,2,FALSE))</f>
        <v/>
      </c>
      <c r="K4695" s="195" t="str">
        <f t="shared" si="147"/>
        <v/>
      </c>
    </row>
    <row r="4696" spans="2:11" ht="18" customHeight="1">
      <c r="B4696" s="16" t="str">
        <f>IF('6.標準時間'!$B4696="","",'6.標準時間'!B4696)</f>
        <v/>
      </c>
      <c r="C4696" s="16" t="str">
        <f>IF('6.標準時間'!$C4696="","",'6.標準時間'!C4696)</f>
        <v/>
      </c>
      <c r="D4696" s="16" t="str">
        <f>IF('6.標準時間'!$C4696="","",'6.標準時間'!E4696)</f>
        <v/>
      </c>
      <c r="E4696" s="171" t="str">
        <f>IF('6.標準時間'!$C4696="","",'6.標準時間'!F4696)</f>
        <v/>
      </c>
      <c r="F4696" s="15" t="str">
        <f t="shared" si="146"/>
        <v/>
      </c>
      <c r="G4696" s="142" t="str">
        <f>IF('6.標準時間'!$C4696="","",'6.標準時間'!H4696)</f>
        <v/>
      </c>
      <c r="H4696" s="142" t="str">
        <f>IF('6.標準時間'!$C4696="","",'6.標準時間'!I4696)</f>
        <v/>
      </c>
      <c r="I4696" s="107" t="str">
        <f>IF(C4696="","",VLOOKUP($C4696,'7.工程別レート'!$C$6:$E$501,3,FALSE))</f>
        <v/>
      </c>
      <c r="J4696" s="108" t="str">
        <f>IF(C4696="","",VLOOKUP($C4696,'7.工程別レート'!$C$6:$E$501,2,FALSE))</f>
        <v/>
      </c>
      <c r="K4696" s="195" t="str">
        <f t="shared" si="147"/>
        <v/>
      </c>
    </row>
    <row r="4697" spans="2:11" ht="18" customHeight="1">
      <c r="B4697" s="16" t="str">
        <f>IF('6.標準時間'!$B4697="","",'6.標準時間'!B4697)</f>
        <v/>
      </c>
      <c r="C4697" s="16" t="str">
        <f>IF('6.標準時間'!$C4697="","",'6.標準時間'!C4697)</f>
        <v/>
      </c>
      <c r="D4697" s="16" t="str">
        <f>IF('6.標準時間'!$C4697="","",'6.標準時間'!E4697)</f>
        <v/>
      </c>
      <c r="E4697" s="171" t="str">
        <f>IF('6.標準時間'!$C4697="","",'6.標準時間'!F4697)</f>
        <v/>
      </c>
      <c r="F4697" s="15" t="str">
        <f t="shared" si="146"/>
        <v/>
      </c>
      <c r="G4697" s="142" t="str">
        <f>IF('6.標準時間'!$C4697="","",'6.標準時間'!H4697)</f>
        <v/>
      </c>
      <c r="H4697" s="142" t="str">
        <f>IF('6.標準時間'!$C4697="","",'6.標準時間'!I4697)</f>
        <v/>
      </c>
      <c r="I4697" s="107" t="str">
        <f>IF(C4697="","",VLOOKUP($C4697,'7.工程別レート'!$C$6:$E$501,3,FALSE))</f>
        <v/>
      </c>
      <c r="J4697" s="108" t="str">
        <f>IF(C4697="","",VLOOKUP($C4697,'7.工程別レート'!$C$6:$E$501,2,FALSE))</f>
        <v/>
      </c>
      <c r="K4697" s="195" t="str">
        <f t="shared" si="147"/>
        <v/>
      </c>
    </row>
    <row r="4698" spans="2:11" ht="18" customHeight="1">
      <c r="B4698" s="16" t="str">
        <f>IF('6.標準時間'!$B4698="","",'6.標準時間'!B4698)</f>
        <v/>
      </c>
      <c r="C4698" s="16" t="str">
        <f>IF('6.標準時間'!$C4698="","",'6.標準時間'!C4698)</f>
        <v/>
      </c>
      <c r="D4698" s="16" t="str">
        <f>IF('6.標準時間'!$C4698="","",'6.標準時間'!E4698)</f>
        <v/>
      </c>
      <c r="E4698" s="171" t="str">
        <f>IF('6.標準時間'!$C4698="","",'6.標準時間'!F4698)</f>
        <v/>
      </c>
      <c r="F4698" s="15" t="str">
        <f t="shared" si="146"/>
        <v/>
      </c>
      <c r="G4698" s="142" t="str">
        <f>IF('6.標準時間'!$C4698="","",'6.標準時間'!H4698)</f>
        <v/>
      </c>
      <c r="H4698" s="142" t="str">
        <f>IF('6.標準時間'!$C4698="","",'6.標準時間'!I4698)</f>
        <v/>
      </c>
      <c r="I4698" s="107" t="str">
        <f>IF(C4698="","",VLOOKUP($C4698,'7.工程別レート'!$C$6:$E$501,3,FALSE))</f>
        <v/>
      </c>
      <c r="J4698" s="108" t="str">
        <f>IF(C4698="","",VLOOKUP($C4698,'7.工程別レート'!$C$6:$E$501,2,FALSE))</f>
        <v/>
      </c>
      <c r="K4698" s="195" t="str">
        <f t="shared" si="147"/>
        <v/>
      </c>
    </row>
    <row r="4699" spans="2:11" ht="18" customHeight="1">
      <c r="B4699" s="16" t="str">
        <f>IF('6.標準時間'!$B4699="","",'6.標準時間'!B4699)</f>
        <v/>
      </c>
      <c r="C4699" s="16" t="str">
        <f>IF('6.標準時間'!$C4699="","",'6.標準時間'!C4699)</f>
        <v/>
      </c>
      <c r="D4699" s="16" t="str">
        <f>IF('6.標準時間'!$C4699="","",'6.標準時間'!E4699)</f>
        <v/>
      </c>
      <c r="E4699" s="171" t="str">
        <f>IF('6.標準時間'!$C4699="","",'6.標準時間'!F4699)</f>
        <v/>
      </c>
      <c r="F4699" s="15" t="str">
        <f t="shared" si="146"/>
        <v/>
      </c>
      <c r="G4699" s="142" t="str">
        <f>IF('6.標準時間'!$C4699="","",'6.標準時間'!H4699)</f>
        <v/>
      </c>
      <c r="H4699" s="142" t="str">
        <f>IF('6.標準時間'!$C4699="","",'6.標準時間'!I4699)</f>
        <v/>
      </c>
      <c r="I4699" s="107" t="str">
        <f>IF(C4699="","",VLOOKUP($C4699,'7.工程別レート'!$C$6:$E$501,3,FALSE))</f>
        <v/>
      </c>
      <c r="J4699" s="108" t="str">
        <f>IF(C4699="","",VLOOKUP($C4699,'7.工程別レート'!$C$6:$E$501,2,FALSE))</f>
        <v/>
      </c>
      <c r="K4699" s="195" t="str">
        <f t="shared" si="147"/>
        <v/>
      </c>
    </row>
    <row r="4700" spans="2:11" ht="18" customHeight="1">
      <c r="B4700" s="16" t="str">
        <f>IF('6.標準時間'!$B4700="","",'6.標準時間'!B4700)</f>
        <v/>
      </c>
      <c r="C4700" s="16" t="str">
        <f>IF('6.標準時間'!$C4700="","",'6.標準時間'!C4700)</f>
        <v/>
      </c>
      <c r="D4700" s="16" t="str">
        <f>IF('6.標準時間'!$C4700="","",'6.標準時間'!E4700)</f>
        <v/>
      </c>
      <c r="E4700" s="171" t="str">
        <f>IF('6.標準時間'!$C4700="","",'6.標準時間'!F4700)</f>
        <v/>
      </c>
      <c r="F4700" s="15" t="str">
        <f t="shared" si="146"/>
        <v/>
      </c>
      <c r="G4700" s="142" t="str">
        <f>IF('6.標準時間'!$C4700="","",'6.標準時間'!H4700)</f>
        <v/>
      </c>
      <c r="H4700" s="142" t="str">
        <f>IF('6.標準時間'!$C4700="","",'6.標準時間'!I4700)</f>
        <v/>
      </c>
      <c r="I4700" s="107" t="str">
        <f>IF(C4700="","",VLOOKUP($C4700,'7.工程別レート'!$C$6:$E$501,3,FALSE))</f>
        <v/>
      </c>
      <c r="J4700" s="108" t="str">
        <f>IF(C4700="","",VLOOKUP($C4700,'7.工程別レート'!$C$6:$E$501,2,FALSE))</f>
        <v/>
      </c>
      <c r="K4700" s="195" t="str">
        <f t="shared" si="147"/>
        <v/>
      </c>
    </row>
    <row r="4701" spans="2:11" ht="18" customHeight="1">
      <c r="B4701" s="16" t="str">
        <f>IF('6.標準時間'!$B4701="","",'6.標準時間'!B4701)</f>
        <v/>
      </c>
      <c r="C4701" s="16" t="str">
        <f>IF('6.標準時間'!$C4701="","",'6.標準時間'!C4701)</f>
        <v/>
      </c>
      <c r="D4701" s="16" t="str">
        <f>IF('6.標準時間'!$C4701="","",'6.標準時間'!E4701)</f>
        <v/>
      </c>
      <c r="E4701" s="171" t="str">
        <f>IF('6.標準時間'!$C4701="","",'6.標準時間'!F4701)</f>
        <v/>
      </c>
      <c r="F4701" s="15" t="str">
        <f t="shared" si="146"/>
        <v/>
      </c>
      <c r="G4701" s="142" t="str">
        <f>IF('6.標準時間'!$C4701="","",'6.標準時間'!H4701)</f>
        <v/>
      </c>
      <c r="H4701" s="142" t="str">
        <f>IF('6.標準時間'!$C4701="","",'6.標準時間'!I4701)</f>
        <v/>
      </c>
      <c r="I4701" s="107" t="str">
        <f>IF(C4701="","",VLOOKUP($C4701,'7.工程別レート'!$C$6:$E$501,3,FALSE))</f>
        <v/>
      </c>
      <c r="J4701" s="108" t="str">
        <f>IF(C4701="","",VLOOKUP($C4701,'7.工程別レート'!$C$6:$E$501,2,FALSE))</f>
        <v/>
      </c>
      <c r="K4701" s="195" t="str">
        <f t="shared" si="147"/>
        <v/>
      </c>
    </row>
    <row r="4702" spans="2:11" ht="18" customHeight="1">
      <c r="B4702" s="16" t="str">
        <f>IF('6.標準時間'!$B4702="","",'6.標準時間'!B4702)</f>
        <v/>
      </c>
      <c r="C4702" s="16" t="str">
        <f>IF('6.標準時間'!$C4702="","",'6.標準時間'!C4702)</f>
        <v/>
      </c>
      <c r="D4702" s="16" t="str">
        <f>IF('6.標準時間'!$C4702="","",'6.標準時間'!E4702)</f>
        <v/>
      </c>
      <c r="E4702" s="171" t="str">
        <f>IF('6.標準時間'!$C4702="","",'6.標準時間'!F4702)</f>
        <v/>
      </c>
      <c r="F4702" s="15" t="str">
        <f t="shared" si="146"/>
        <v/>
      </c>
      <c r="G4702" s="142" t="str">
        <f>IF('6.標準時間'!$C4702="","",'6.標準時間'!H4702)</f>
        <v/>
      </c>
      <c r="H4702" s="142" t="str">
        <f>IF('6.標準時間'!$C4702="","",'6.標準時間'!I4702)</f>
        <v/>
      </c>
      <c r="I4702" s="107" t="str">
        <f>IF(C4702="","",VLOOKUP($C4702,'7.工程別レート'!$C$6:$E$501,3,FALSE))</f>
        <v/>
      </c>
      <c r="J4702" s="108" t="str">
        <f>IF(C4702="","",VLOOKUP($C4702,'7.工程別レート'!$C$6:$E$501,2,FALSE))</f>
        <v/>
      </c>
      <c r="K4702" s="195" t="str">
        <f t="shared" si="147"/>
        <v/>
      </c>
    </row>
    <row r="4703" spans="2:11" ht="18" customHeight="1">
      <c r="B4703" s="16" t="str">
        <f>IF('6.標準時間'!$B4703="","",'6.標準時間'!B4703)</f>
        <v/>
      </c>
      <c r="C4703" s="16" t="str">
        <f>IF('6.標準時間'!$C4703="","",'6.標準時間'!C4703)</f>
        <v/>
      </c>
      <c r="D4703" s="16" t="str">
        <f>IF('6.標準時間'!$C4703="","",'6.標準時間'!E4703)</f>
        <v/>
      </c>
      <c r="E4703" s="171" t="str">
        <f>IF('6.標準時間'!$C4703="","",'6.標準時間'!F4703)</f>
        <v/>
      </c>
      <c r="F4703" s="15" t="str">
        <f t="shared" si="146"/>
        <v/>
      </c>
      <c r="G4703" s="142" t="str">
        <f>IF('6.標準時間'!$C4703="","",'6.標準時間'!H4703)</f>
        <v/>
      </c>
      <c r="H4703" s="142" t="str">
        <f>IF('6.標準時間'!$C4703="","",'6.標準時間'!I4703)</f>
        <v/>
      </c>
      <c r="I4703" s="107" t="str">
        <f>IF(C4703="","",VLOOKUP($C4703,'7.工程別レート'!$C$6:$E$501,3,FALSE))</f>
        <v/>
      </c>
      <c r="J4703" s="108" t="str">
        <f>IF(C4703="","",VLOOKUP($C4703,'7.工程別レート'!$C$6:$E$501,2,FALSE))</f>
        <v/>
      </c>
      <c r="K4703" s="195" t="str">
        <f t="shared" si="147"/>
        <v/>
      </c>
    </row>
    <row r="4704" spans="2:11" ht="18" customHeight="1">
      <c r="B4704" s="16" t="str">
        <f>IF('6.標準時間'!$B4704="","",'6.標準時間'!B4704)</f>
        <v/>
      </c>
      <c r="C4704" s="16" t="str">
        <f>IF('6.標準時間'!$C4704="","",'6.標準時間'!C4704)</f>
        <v/>
      </c>
      <c r="D4704" s="16" t="str">
        <f>IF('6.標準時間'!$C4704="","",'6.標準時間'!E4704)</f>
        <v/>
      </c>
      <c r="E4704" s="171" t="str">
        <f>IF('6.標準時間'!$C4704="","",'6.標準時間'!F4704)</f>
        <v/>
      </c>
      <c r="F4704" s="15" t="str">
        <f t="shared" si="146"/>
        <v/>
      </c>
      <c r="G4704" s="142" t="str">
        <f>IF('6.標準時間'!$C4704="","",'6.標準時間'!H4704)</f>
        <v/>
      </c>
      <c r="H4704" s="142" t="str">
        <f>IF('6.標準時間'!$C4704="","",'6.標準時間'!I4704)</f>
        <v/>
      </c>
      <c r="I4704" s="107" t="str">
        <f>IF(C4704="","",VLOOKUP($C4704,'7.工程別レート'!$C$6:$E$501,3,FALSE))</f>
        <v/>
      </c>
      <c r="J4704" s="108" t="str">
        <f>IF(C4704="","",VLOOKUP($C4704,'7.工程別レート'!$C$6:$E$501,2,FALSE))</f>
        <v/>
      </c>
      <c r="K4704" s="195" t="str">
        <f t="shared" si="147"/>
        <v/>
      </c>
    </row>
    <row r="4705" spans="2:11" ht="18" customHeight="1">
      <c r="B4705" s="16" t="str">
        <f>IF('6.標準時間'!$B4705="","",'6.標準時間'!B4705)</f>
        <v/>
      </c>
      <c r="C4705" s="16" t="str">
        <f>IF('6.標準時間'!$C4705="","",'6.標準時間'!C4705)</f>
        <v/>
      </c>
      <c r="D4705" s="16" t="str">
        <f>IF('6.標準時間'!$C4705="","",'6.標準時間'!E4705)</f>
        <v/>
      </c>
      <c r="E4705" s="171" t="str">
        <f>IF('6.標準時間'!$C4705="","",'6.標準時間'!F4705)</f>
        <v/>
      </c>
      <c r="F4705" s="15" t="str">
        <f t="shared" si="146"/>
        <v/>
      </c>
      <c r="G4705" s="142" t="str">
        <f>IF('6.標準時間'!$C4705="","",'6.標準時間'!H4705)</f>
        <v/>
      </c>
      <c r="H4705" s="142" t="str">
        <f>IF('6.標準時間'!$C4705="","",'6.標準時間'!I4705)</f>
        <v/>
      </c>
      <c r="I4705" s="107" t="str">
        <f>IF(C4705="","",VLOOKUP($C4705,'7.工程別レート'!$C$6:$E$501,3,FALSE))</f>
        <v/>
      </c>
      <c r="J4705" s="108" t="str">
        <f>IF(C4705="","",VLOOKUP($C4705,'7.工程別レート'!$C$6:$E$501,2,FALSE))</f>
        <v/>
      </c>
      <c r="K4705" s="195" t="str">
        <f t="shared" si="147"/>
        <v/>
      </c>
    </row>
    <row r="4706" spans="2:11" ht="18" customHeight="1">
      <c r="B4706" s="16" t="str">
        <f>IF('6.標準時間'!$B4706="","",'6.標準時間'!B4706)</f>
        <v/>
      </c>
      <c r="C4706" s="16" t="str">
        <f>IF('6.標準時間'!$C4706="","",'6.標準時間'!C4706)</f>
        <v/>
      </c>
      <c r="D4706" s="16" t="str">
        <f>IF('6.標準時間'!$C4706="","",'6.標準時間'!E4706)</f>
        <v/>
      </c>
      <c r="E4706" s="171" t="str">
        <f>IF('6.標準時間'!$C4706="","",'6.標準時間'!F4706)</f>
        <v/>
      </c>
      <c r="F4706" s="15" t="str">
        <f t="shared" si="146"/>
        <v/>
      </c>
      <c r="G4706" s="142" t="str">
        <f>IF('6.標準時間'!$C4706="","",'6.標準時間'!H4706)</f>
        <v/>
      </c>
      <c r="H4706" s="142" t="str">
        <f>IF('6.標準時間'!$C4706="","",'6.標準時間'!I4706)</f>
        <v/>
      </c>
      <c r="I4706" s="107" t="str">
        <f>IF(C4706="","",VLOOKUP($C4706,'7.工程別レート'!$C$6:$E$501,3,FALSE))</f>
        <v/>
      </c>
      <c r="J4706" s="108" t="str">
        <f>IF(C4706="","",VLOOKUP($C4706,'7.工程別レート'!$C$6:$E$501,2,FALSE))</f>
        <v/>
      </c>
      <c r="K4706" s="195" t="str">
        <f t="shared" si="147"/>
        <v/>
      </c>
    </row>
    <row r="4707" spans="2:11" ht="18" customHeight="1">
      <c r="B4707" s="16" t="str">
        <f>IF('6.標準時間'!$B4707="","",'6.標準時間'!B4707)</f>
        <v/>
      </c>
      <c r="C4707" s="16" t="str">
        <f>IF('6.標準時間'!$C4707="","",'6.標準時間'!C4707)</f>
        <v/>
      </c>
      <c r="D4707" s="16" t="str">
        <f>IF('6.標準時間'!$C4707="","",'6.標準時間'!E4707)</f>
        <v/>
      </c>
      <c r="E4707" s="171" t="str">
        <f>IF('6.標準時間'!$C4707="","",'6.標準時間'!F4707)</f>
        <v/>
      </c>
      <c r="F4707" s="15" t="str">
        <f t="shared" si="146"/>
        <v/>
      </c>
      <c r="G4707" s="142" t="str">
        <f>IF('6.標準時間'!$C4707="","",'6.標準時間'!H4707)</f>
        <v/>
      </c>
      <c r="H4707" s="142" t="str">
        <f>IF('6.標準時間'!$C4707="","",'6.標準時間'!I4707)</f>
        <v/>
      </c>
      <c r="I4707" s="107" t="str">
        <f>IF(C4707="","",VLOOKUP($C4707,'7.工程別レート'!$C$6:$E$501,3,FALSE))</f>
        <v/>
      </c>
      <c r="J4707" s="108" t="str">
        <f>IF(C4707="","",VLOOKUP($C4707,'7.工程別レート'!$C$6:$E$501,2,FALSE))</f>
        <v/>
      </c>
      <c r="K4707" s="195" t="str">
        <f t="shared" si="147"/>
        <v/>
      </c>
    </row>
    <row r="4708" spans="2:11" ht="18" customHeight="1">
      <c r="B4708" s="16" t="str">
        <f>IF('6.標準時間'!$B4708="","",'6.標準時間'!B4708)</f>
        <v/>
      </c>
      <c r="C4708" s="16" t="str">
        <f>IF('6.標準時間'!$C4708="","",'6.標準時間'!C4708)</f>
        <v/>
      </c>
      <c r="D4708" s="16" t="str">
        <f>IF('6.標準時間'!$C4708="","",'6.標準時間'!E4708)</f>
        <v/>
      </c>
      <c r="E4708" s="171" t="str">
        <f>IF('6.標準時間'!$C4708="","",'6.標準時間'!F4708)</f>
        <v/>
      </c>
      <c r="F4708" s="15" t="str">
        <f t="shared" si="146"/>
        <v/>
      </c>
      <c r="G4708" s="142" t="str">
        <f>IF('6.標準時間'!$C4708="","",'6.標準時間'!H4708)</f>
        <v/>
      </c>
      <c r="H4708" s="142" t="str">
        <f>IF('6.標準時間'!$C4708="","",'6.標準時間'!I4708)</f>
        <v/>
      </c>
      <c r="I4708" s="107" t="str">
        <f>IF(C4708="","",VLOOKUP($C4708,'7.工程別レート'!$C$6:$E$501,3,FALSE))</f>
        <v/>
      </c>
      <c r="J4708" s="108" t="str">
        <f>IF(C4708="","",VLOOKUP($C4708,'7.工程別レート'!$C$6:$E$501,2,FALSE))</f>
        <v/>
      </c>
      <c r="K4708" s="195" t="str">
        <f t="shared" si="147"/>
        <v/>
      </c>
    </row>
    <row r="4709" spans="2:11" ht="18" customHeight="1">
      <c r="B4709" s="16" t="str">
        <f>IF('6.標準時間'!$B4709="","",'6.標準時間'!B4709)</f>
        <v/>
      </c>
      <c r="C4709" s="16" t="str">
        <f>IF('6.標準時間'!$C4709="","",'6.標準時間'!C4709)</f>
        <v/>
      </c>
      <c r="D4709" s="16" t="str">
        <f>IF('6.標準時間'!$C4709="","",'6.標準時間'!E4709)</f>
        <v/>
      </c>
      <c r="E4709" s="171" t="str">
        <f>IF('6.標準時間'!$C4709="","",'6.標準時間'!F4709)</f>
        <v/>
      </c>
      <c r="F4709" s="15" t="str">
        <f t="shared" si="146"/>
        <v/>
      </c>
      <c r="G4709" s="142" t="str">
        <f>IF('6.標準時間'!$C4709="","",'6.標準時間'!H4709)</f>
        <v/>
      </c>
      <c r="H4709" s="142" t="str">
        <f>IF('6.標準時間'!$C4709="","",'6.標準時間'!I4709)</f>
        <v/>
      </c>
      <c r="I4709" s="107" t="str">
        <f>IF(C4709="","",VLOOKUP($C4709,'7.工程別レート'!$C$6:$E$501,3,FALSE))</f>
        <v/>
      </c>
      <c r="J4709" s="108" t="str">
        <f>IF(C4709="","",VLOOKUP($C4709,'7.工程別レート'!$C$6:$E$501,2,FALSE))</f>
        <v/>
      </c>
      <c r="K4709" s="195" t="str">
        <f t="shared" si="147"/>
        <v/>
      </c>
    </row>
    <row r="4710" spans="2:11" ht="18" customHeight="1">
      <c r="B4710" s="16" t="str">
        <f>IF('6.標準時間'!$B4710="","",'6.標準時間'!B4710)</f>
        <v/>
      </c>
      <c r="C4710" s="16" t="str">
        <f>IF('6.標準時間'!$C4710="","",'6.標準時間'!C4710)</f>
        <v/>
      </c>
      <c r="D4710" s="16" t="str">
        <f>IF('6.標準時間'!$C4710="","",'6.標準時間'!E4710)</f>
        <v/>
      </c>
      <c r="E4710" s="171" t="str">
        <f>IF('6.標準時間'!$C4710="","",'6.標準時間'!F4710)</f>
        <v/>
      </c>
      <c r="F4710" s="15" t="str">
        <f t="shared" si="146"/>
        <v/>
      </c>
      <c r="G4710" s="142" t="str">
        <f>IF('6.標準時間'!$C4710="","",'6.標準時間'!H4710)</f>
        <v/>
      </c>
      <c r="H4710" s="142" t="str">
        <f>IF('6.標準時間'!$C4710="","",'6.標準時間'!I4710)</f>
        <v/>
      </c>
      <c r="I4710" s="107" t="str">
        <f>IF(C4710="","",VLOOKUP($C4710,'7.工程別レート'!$C$6:$E$501,3,FALSE))</f>
        <v/>
      </c>
      <c r="J4710" s="108" t="str">
        <f>IF(C4710="","",VLOOKUP($C4710,'7.工程別レート'!$C$6:$E$501,2,FALSE))</f>
        <v/>
      </c>
      <c r="K4710" s="195" t="str">
        <f t="shared" si="147"/>
        <v/>
      </c>
    </row>
    <row r="4711" spans="2:11" ht="18" customHeight="1">
      <c r="B4711" s="16" t="str">
        <f>IF('6.標準時間'!$B4711="","",'6.標準時間'!B4711)</f>
        <v/>
      </c>
      <c r="C4711" s="16" t="str">
        <f>IF('6.標準時間'!$C4711="","",'6.標準時間'!C4711)</f>
        <v/>
      </c>
      <c r="D4711" s="16" t="str">
        <f>IF('6.標準時間'!$C4711="","",'6.標準時間'!E4711)</f>
        <v/>
      </c>
      <c r="E4711" s="171" t="str">
        <f>IF('6.標準時間'!$C4711="","",'6.標準時間'!F4711)</f>
        <v/>
      </c>
      <c r="F4711" s="15" t="str">
        <f t="shared" si="146"/>
        <v/>
      </c>
      <c r="G4711" s="142" t="str">
        <f>IF('6.標準時間'!$C4711="","",'6.標準時間'!H4711)</f>
        <v/>
      </c>
      <c r="H4711" s="142" t="str">
        <f>IF('6.標準時間'!$C4711="","",'6.標準時間'!I4711)</f>
        <v/>
      </c>
      <c r="I4711" s="107" t="str">
        <f>IF(C4711="","",VLOOKUP($C4711,'7.工程別レート'!$C$6:$E$501,3,FALSE))</f>
        <v/>
      </c>
      <c r="J4711" s="108" t="str">
        <f>IF(C4711="","",VLOOKUP($C4711,'7.工程別レート'!$C$6:$E$501,2,FALSE))</f>
        <v/>
      </c>
      <c r="K4711" s="195" t="str">
        <f t="shared" si="147"/>
        <v/>
      </c>
    </row>
    <row r="4712" spans="2:11" ht="18" customHeight="1">
      <c r="B4712" s="16" t="str">
        <f>IF('6.標準時間'!$B4712="","",'6.標準時間'!B4712)</f>
        <v/>
      </c>
      <c r="C4712" s="16" t="str">
        <f>IF('6.標準時間'!$C4712="","",'6.標準時間'!C4712)</f>
        <v/>
      </c>
      <c r="D4712" s="16" t="str">
        <f>IF('6.標準時間'!$C4712="","",'6.標準時間'!E4712)</f>
        <v/>
      </c>
      <c r="E4712" s="171" t="str">
        <f>IF('6.標準時間'!$C4712="","",'6.標準時間'!F4712)</f>
        <v/>
      </c>
      <c r="F4712" s="15" t="str">
        <f t="shared" si="146"/>
        <v/>
      </c>
      <c r="G4712" s="142" t="str">
        <f>IF('6.標準時間'!$C4712="","",'6.標準時間'!H4712)</f>
        <v/>
      </c>
      <c r="H4712" s="142" t="str">
        <f>IF('6.標準時間'!$C4712="","",'6.標準時間'!I4712)</f>
        <v/>
      </c>
      <c r="I4712" s="107" t="str">
        <f>IF(C4712="","",VLOOKUP($C4712,'7.工程別レート'!$C$6:$E$501,3,FALSE))</f>
        <v/>
      </c>
      <c r="J4712" s="108" t="str">
        <f>IF(C4712="","",VLOOKUP($C4712,'7.工程別レート'!$C$6:$E$501,2,FALSE))</f>
        <v/>
      </c>
      <c r="K4712" s="195" t="str">
        <f t="shared" si="147"/>
        <v/>
      </c>
    </row>
    <row r="4713" spans="2:11" ht="18" customHeight="1">
      <c r="B4713" s="16" t="str">
        <f>IF('6.標準時間'!$B4713="","",'6.標準時間'!B4713)</f>
        <v/>
      </c>
      <c r="C4713" s="16" t="str">
        <f>IF('6.標準時間'!$C4713="","",'6.標準時間'!C4713)</f>
        <v/>
      </c>
      <c r="D4713" s="16" t="str">
        <f>IF('6.標準時間'!$C4713="","",'6.標準時間'!E4713)</f>
        <v/>
      </c>
      <c r="E4713" s="171" t="str">
        <f>IF('6.標準時間'!$C4713="","",'6.標準時間'!F4713)</f>
        <v/>
      </c>
      <c r="F4713" s="15" t="str">
        <f t="shared" si="146"/>
        <v/>
      </c>
      <c r="G4713" s="142" t="str">
        <f>IF('6.標準時間'!$C4713="","",'6.標準時間'!H4713)</f>
        <v/>
      </c>
      <c r="H4713" s="142" t="str">
        <f>IF('6.標準時間'!$C4713="","",'6.標準時間'!I4713)</f>
        <v/>
      </c>
      <c r="I4713" s="107" t="str">
        <f>IF(C4713="","",VLOOKUP($C4713,'7.工程別レート'!$C$6:$E$501,3,FALSE))</f>
        <v/>
      </c>
      <c r="J4713" s="108" t="str">
        <f>IF(C4713="","",VLOOKUP($C4713,'7.工程別レート'!$C$6:$E$501,2,FALSE))</f>
        <v/>
      </c>
      <c r="K4713" s="195" t="str">
        <f t="shared" si="147"/>
        <v/>
      </c>
    </row>
    <row r="4714" spans="2:11" ht="18" customHeight="1">
      <c r="B4714" s="16" t="str">
        <f>IF('6.標準時間'!$B4714="","",'6.標準時間'!B4714)</f>
        <v/>
      </c>
      <c r="C4714" s="16" t="str">
        <f>IF('6.標準時間'!$C4714="","",'6.標準時間'!C4714)</f>
        <v/>
      </c>
      <c r="D4714" s="16" t="str">
        <f>IF('6.標準時間'!$C4714="","",'6.標準時間'!E4714)</f>
        <v/>
      </c>
      <c r="E4714" s="171" t="str">
        <f>IF('6.標準時間'!$C4714="","",'6.標準時間'!F4714)</f>
        <v/>
      </c>
      <c r="F4714" s="15" t="str">
        <f t="shared" si="146"/>
        <v/>
      </c>
      <c r="G4714" s="142" t="str">
        <f>IF('6.標準時間'!$C4714="","",'6.標準時間'!H4714)</f>
        <v/>
      </c>
      <c r="H4714" s="142" t="str">
        <f>IF('6.標準時間'!$C4714="","",'6.標準時間'!I4714)</f>
        <v/>
      </c>
      <c r="I4714" s="107" t="str">
        <f>IF(C4714="","",VLOOKUP($C4714,'7.工程別レート'!$C$6:$E$501,3,FALSE))</f>
        <v/>
      </c>
      <c r="J4714" s="108" t="str">
        <f>IF(C4714="","",VLOOKUP($C4714,'7.工程別レート'!$C$6:$E$501,2,FALSE))</f>
        <v/>
      </c>
      <c r="K4714" s="195" t="str">
        <f t="shared" si="147"/>
        <v/>
      </c>
    </row>
    <row r="4715" spans="2:11" ht="18" customHeight="1">
      <c r="B4715" s="16" t="str">
        <f>IF('6.標準時間'!$B4715="","",'6.標準時間'!B4715)</f>
        <v/>
      </c>
      <c r="C4715" s="16" t="str">
        <f>IF('6.標準時間'!$C4715="","",'6.標準時間'!C4715)</f>
        <v/>
      </c>
      <c r="D4715" s="16" t="str">
        <f>IF('6.標準時間'!$C4715="","",'6.標準時間'!E4715)</f>
        <v/>
      </c>
      <c r="E4715" s="171" t="str">
        <f>IF('6.標準時間'!$C4715="","",'6.標準時間'!F4715)</f>
        <v/>
      </c>
      <c r="F4715" s="15" t="str">
        <f t="shared" si="146"/>
        <v/>
      </c>
      <c r="G4715" s="142" t="str">
        <f>IF('6.標準時間'!$C4715="","",'6.標準時間'!H4715)</f>
        <v/>
      </c>
      <c r="H4715" s="142" t="str">
        <f>IF('6.標準時間'!$C4715="","",'6.標準時間'!I4715)</f>
        <v/>
      </c>
      <c r="I4715" s="107" t="str">
        <f>IF(C4715="","",VLOOKUP($C4715,'7.工程別レート'!$C$6:$E$501,3,FALSE))</f>
        <v/>
      </c>
      <c r="J4715" s="108" t="str">
        <f>IF(C4715="","",VLOOKUP($C4715,'7.工程別レート'!$C$6:$E$501,2,FALSE))</f>
        <v/>
      </c>
      <c r="K4715" s="195" t="str">
        <f t="shared" si="147"/>
        <v/>
      </c>
    </row>
    <row r="4716" spans="2:11" ht="18" customHeight="1">
      <c r="B4716" s="16" t="str">
        <f>IF('6.標準時間'!$B4716="","",'6.標準時間'!B4716)</f>
        <v/>
      </c>
      <c r="C4716" s="16" t="str">
        <f>IF('6.標準時間'!$C4716="","",'6.標準時間'!C4716)</f>
        <v/>
      </c>
      <c r="D4716" s="16" t="str">
        <f>IF('6.標準時間'!$C4716="","",'6.標準時間'!E4716)</f>
        <v/>
      </c>
      <c r="E4716" s="171" t="str">
        <f>IF('6.標準時間'!$C4716="","",'6.標準時間'!F4716)</f>
        <v/>
      </c>
      <c r="F4716" s="15" t="str">
        <f t="shared" si="146"/>
        <v/>
      </c>
      <c r="G4716" s="142" t="str">
        <f>IF('6.標準時間'!$C4716="","",'6.標準時間'!H4716)</f>
        <v/>
      </c>
      <c r="H4716" s="142" t="str">
        <f>IF('6.標準時間'!$C4716="","",'6.標準時間'!I4716)</f>
        <v/>
      </c>
      <c r="I4716" s="107" t="str">
        <f>IF(C4716="","",VLOOKUP($C4716,'7.工程別レート'!$C$6:$E$501,3,FALSE))</f>
        <v/>
      </c>
      <c r="J4716" s="108" t="str">
        <f>IF(C4716="","",VLOOKUP($C4716,'7.工程別レート'!$C$6:$E$501,2,FALSE))</f>
        <v/>
      </c>
      <c r="K4716" s="195" t="str">
        <f t="shared" si="147"/>
        <v/>
      </c>
    </row>
    <row r="4717" spans="2:11" ht="18" customHeight="1">
      <c r="B4717" s="16" t="str">
        <f>IF('6.標準時間'!$B4717="","",'6.標準時間'!B4717)</f>
        <v/>
      </c>
      <c r="C4717" s="16" t="str">
        <f>IF('6.標準時間'!$C4717="","",'6.標準時間'!C4717)</f>
        <v/>
      </c>
      <c r="D4717" s="16" t="str">
        <f>IF('6.標準時間'!$C4717="","",'6.標準時間'!E4717)</f>
        <v/>
      </c>
      <c r="E4717" s="171" t="str">
        <f>IF('6.標準時間'!$C4717="","",'6.標準時間'!F4717)</f>
        <v/>
      </c>
      <c r="F4717" s="15" t="str">
        <f t="shared" si="146"/>
        <v/>
      </c>
      <c r="G4717" s="142" t="str">
        <f>IF('6.標準時間'!$C4717="","",'6.標準時間'!H4717)</f>
        <v/>
      </c>
      <c r="H4717" s="142" t="str">
        <f>IF('6.標準時間'!$C4717="","",'6.標準時間'!I4717)</f>
        <v/>
      </c>
      <c r="I4717" s="107" t="str">
        <f>IF(C4717="","",VLOOKUP($C4717,'7.工程別レート'!$C$6:$E$501,3,FALSE))</f>
        <v/>
      </c>
      <c r="J4717" s="108" t="str">
        <f>IF(C4717="","",VLOOKUP($C4717,'7.工程別レート'!$C$6:$E$501,2,FALSE))</f>
        <v/>
      </c>
      <c r="K4717" s="195" t="str">
        <f t="shared" si="147"/>
        <v/>
      </c>
    </row>
    <row r="4718" spans="2:11" ht="18" customHeight="1">
      <c r="B4718" s="16" t="str">
        <f>IF('6.標準時間'!$B4718="","",'6.標準時間'!B4718)</f>
        <v/>
      </c>
      <c r="C4718" s="16" t="str">
        <f>IF('6.標準時間'!$C4718="","",'6.標準時間'!C4718)</f>
        <v/>
      </c>
      <c r="D4718" s="16" t="str">
        <f>IF('6.標準時間'!$C4718="","",'6.標準時間'!E4718)</f>
        <v/>
      </c>
      <c r="E4718" s="171" t="str">
        <f>IF('6.標準時間'!$C4718="","",'6.標準時間'!F4718)</f>
        <v/>
      </c>
      <c r="F4718" s="15" t="str">
        <f t="shared" si="146"/>
        <v/>
      </c>
      <c r="G4718" s="142" t="str">
        <f>IF('6.標準時間'!$C4718="","",'6.標準時間'!H4718)</f>
        <v/>
      </c>
      <c r="H4718" s="142" t="str">
        <f>IF('6.標準時間'!$C4718="","",'6.標準時間'!I4718)</f>
        <v/>
      </c>
      <c r="I4718" s="107" t="str">
        <f>IF(C4718="","",VLOOKUP($C4718,'7.工程別レート'!$C$6:$E$501,3,FALSE))</f>
        <v/>
      </c>
      <c r="J4718" s="108" t="str">
        <f>IF(C4718="","",VLOOKUP($C4718,'7.工程別レート'!$C$6:$E$501,2,FALSE))</f>
        <v/>
      </c>
      <c r="K4718" s="195" t="str">
        <f t="shared" si="147"/>
        <v/>
      </c>
    </row>
    <row r="4719" spans="2:11" ht="18" customHeight="1">
      <c r="B4719" s="16" t="str">
        <f>IF('6.標準時間'!$B4719="","",'6.標準時間'!B4719)</f>
        <v/>
      </c>
      <c r="C4719" s="16" t="str">
        <f>IF('6.標準時間'!$C4719="","",'6.標準時間'!C4719)</f>
        <v/>
      </c>
      <c r="D4719" s="16" t="str">
        <f>IF('6.標準時間'!$C4719="","",'6.標準時間'!E4719)</f>
        <v/>
      </c>
      <c r="E4719" s="171" t="str">
        <f>IF('6.標準時間'!$C4719="","",'6.標準時間'!F4719)</f>
        <v/>
      </c>
      <c r="F4719" s="15" t="str">
        <f t="shared" si="146"/>
        <v/>
      </c>
      <c r="G4719" s="142" t="str">
        <f>IF('6.標準時間'!$C4719="","",'6.標準時間'!H4719)</f>
        <v/>
      </c>
      <c r="H4719" s="142" t="str">
        <f>IF('6.標準時間'!$C4719="","",'6.標準時間'!I4719)</f>
        <v/>
      </c>
      <c r="I4719" s="107" t="str">
        <f>IF(C4719="","",VLOOKUP($C4719,'7.工程別レート'!$C$6:$E$501,3,FALSE))</f>
        <v/>
      </c>
      <c r="J4719" s="108" t="str">
        <f>IF(C4719="","",VLOOKUP($C4719,'7.工程別レート'!$C$6:$E$501,2,FALSE))</f>
        <v/>
      </c>
      <c r="K4719" s="195" t="str">
        <f t="shared" si="147"/>
        <v/>
      </c>
    </row>
    <row r="4720" spans="2:11" ht="18" customHeight="1">
      <c r="B4720" s="16" t="str">
        <f>IF('6.標準時間'!$B4720="","",'6.標準時間'!B4720)</f>
        <v/>
      </c>
      <c r="C4720" s="16" t="str">
        <f>IF('6.標準時間'!$C4720="","",'6.標準時間'!C4720)</f>
        <v/>
      </c>
      <c r="D4720" s="16" t="str">
        <f>IF('6.標準時間'!$C4720="","",'6.標準時間'!E4720)</f>
        <v/>
      </c>
      <c r="E4720" s="171" t="str">
        <f>IF('6.標準時間'!$C4720="","",'6.標準時間'!F4720)</f>
        <v/>
      </c>
      <c r="F4720" s="15" t="str">
        <f t="shared" si="146"/>
        <v/>
      </c>
      <c r="G4720" s="142" t="str">
        <f>IF('6.標準時間'!$C4720="","",'6.標準時間'!H4720)</f>
        <v/>
      </c>
      <c r="H4720" s="142" t="str">
        <f>IF('6.標準時間'!$C4720="","",'6.標準時間'!I4720)</f>
        <v/>
      </c>
      <c r="I4720" s="107" t="str">
        <f>IF(C4720="","",VLOOKUP($C4720,'7.工程別レート'!$C$6:$E$501,3,FALSE))</f>
        <v/>
      </c>
      <c r="J4720" s="108" t="str">
        <f>IF(C4720="","",VLOOKUP($C4720,'7.工程別レート'!$C$6:$E$501,2,FALSE))</f>
        <v/>
      </c>
      <c r="K4720" s="195" t="str">
        <f t="shared" si="147"/>
        <v/>
      </c>
    </row>
    <row r="4721" spans="2:11" ht="18" customHeight="1">
      <c r="B4721" s="16" t="str">
        <f>IF('6.標準時間'!$B4721="","",'6.標準時間'!B4721)</f>
        <v/>
      </c>
      <c r="C4721" s="16" t="str">
        <f>IF('6.標準時間'!$C4721="","",'6.標準時間'!C4721)</f>
        <v/>
      </c>
      <c r="D4721" s="16" t="str">
        <f>IF('6.標準時間'!$C4721="","",'6.標準時間'!E4721)</f>
        <v/>
      </c>
      <c r="E4721" s="171" t="str">
        <f>IF('6.標準時間'!$C4721="","",'6.標準時間'!F4721)</f>
        <v/>
      </c>
      <c r="F4721" s="15" t="str">
        <f t="shared" si="146"/>
        <v/>
      </c>
      <c r="G4721" s="142" t="str">
        <f>IF('6.標準時間'!$C4721="","",'6.標準時間'!H4721)</f>
        <v/>
      </c>
      <c r="H4721" s="142" t="str">
        <f>IF('6.標準時間'!$C4721="","",'6.標準時間'!I4721)</f>
        <v/>
      </c>
      <c r="I4721" s="107" t="str">
        <f>IF(C4721="","",VLOOKUP($C4721,'7.工程別レート'!$C$6:$E$501,3,FALSE))</f>
        <v/>
      </c>
      <c r="J4721" s="108" t="str">
        <f>IF(C4721="","",VLOOKUP($C4721,'7.工程別レート'!$C$6:$E$501,2,FALSE))</f>
        <v/>
      </c>
      <c r="K4721" s="195" t="str">
        <f t="shared" si="147"/>
        <v/>
      </c>
    </row>
    <row r="4722" spans="2:11" ht="18" customHeight="1">
      <c r="B4722" s="16" t="str">
        <f>IF('6.標準時間'!$B4722="","",'6.標準時間'!B4722)</f>
        <v/>
      </c>
      <c r="C4722" s="16" t="str">
        <f>IF('6.標準時間'!$C4722="","",'6.標準時間'!C4722)</f>
        <v/>
      </c>
      <c r="D4722" s="16" t="str">
        <f>IF('6.標準時間'!$C4722="","",'6.標準時間'!E4722)</f>
        <v/>
      </c>
      <c r="E4722" s="171" t="str">
        <f>IF('6.標準時間'!$C4722="","",'6.標準時間'!F4722)</f>
        <v/>
      </c>
      <c r="F4722" s="15" t="str">
        <f t="shared" si="146"/>
        <v/>
      </c>
      <c r="G4722" s="142" t="str">
        <f>IF('6.標準時間'!$C4722="","",'6.標準時間'!H4722)</f>
        <v/>
      </c>
      <c r="H4722" s="142" t="str">
        <f>IF('6.標準時間'!$C4722="","",'6.標準時間'!I4722)</f>
        <v/>
      </c>
      <c r="I4722" s="107" t="str">
        <f>IF(C4722="","",VLOOKUP($C4722,'7.工程別レート'!$C$6:$E$501,3,FALSE))</f>
        <v/>
      </c>
      <c r="J4722" s="108" t="str">
        <f>IF(C4722="","",VLOOKUP($C4722,'7.工程別レート'!$C$6:$E$501,2,FALSE))</f>
        <v/>
      </c>
      <c r="K4722" s="195" t="str">
        <f t="shared" si="147"/>
        <v/>
      </c>
    </row>
    <row r="4723" spans="2:11" ht="18" customHeight="1">
      <c r="B4723" s="16" t="str">
        <f>IF('6.標準時間'!$B4723="","",'6.標準時間'!B4723)</f>
        <v/>
      </c>
      <c r="C4723" s="16" t="str">
        <f>IF('6.標準時間'!$C4723="","",'6.標準時間'!C4723)</f>
        <v/>
      </c>
      <c r="D4723" s="16" t="str">
        <f>IF('6.標準時間'!$C4723="","",'6.標準時間'!E4723)</f>
        <v/>
      </c>
      <c r="E4723" s="171" t="str">
        <f>IF('6.標準時間'!$C4723="","",'6.標準時間'!F4723)</f>
        <v/>
      </c>
      <c r="F4723" s="15" t="str">
        <f t="shared" si="146"/>
        <v/>
      </c>
      <c r="G4723" s="142" t="str">
        <f>IF('6.標準時間'!$C4723="","",'6.標準時間'!H4723)</f>
        <v/>
      </c>
      <c r="H4723" s="142" t="str">
        <f>IF('6.標準時間'!$C4723="","",'6.標準時間'!I4723)</f>
        <v/>
      </c>
      <c r="I4723" s="107" t="str">
        <f>IF(C4723="","",VLOOKUP($C4723,'7.工程別レート'!$C$6:$E$501,3,FALSE))</f>
        <v/>
      </c>
      <c r="J4723" s="108" t="str">
        <f>IF(C4723="","",VLOOKUP($C4723,'7.工程別レート'!$C$6:$E$501,2,FALSE))</f>
        <v/>
      </c>
      <c r="K4723" s="195" t="str">
        <f t="shared" si="147"/>
        <v/>
      </c>
    </row>
    <row r="4724" spans="2:11" ht="18" customHeight="1">
      <c r="B4724" s="16" t="str">
        <f>IF('6.標準時間'!$B4724="","",'6.標準時間'!B4724)</f>
        <v/>
      </c>
      <c r="C4724" s="16" t="str">
        <f>IF('6.標準時間'!$C4724="","",'6.標準時間'!C4724)</f>
        <v/>
      </c>
      <c r="D4724" s="16" t="str">
        <f>IF('6.標準時間'!$C4724="","",'6.標準時間'!E4724)</f>
        <v/>
      </c>
      <c r="E4724" s="171" t="str">
        <f>IF('6.標準時間'!$C4724="","",'6.標準時間'!F4724)</f>
        <v/>
      </c>
      <c r="F4724" s="15" t="str">
        <f t="shared" si="146"/>
        <v/>
      </c>
      <c r="G4724" s="142" t="str">
        <f>IF('6.標準時間'!$C4724="","",'6.標準時間'!H4724)</f>
        <v/>
      </c>
      <c r="H4724" s="142" t="str">
        <f>IF('6.標準時間'!$C4724="","",'6.標準時間'!I4724)</f>
        <v/>
      </c>
      <c r="I4724" s="107" t="str">
        <f>IF(C4724="","",VLOOKUP($C4724,'7.工程別レート'!$C$6:$E$501,3,FALSE))</f>
        <v/>
      </c>
      <c r="J4724" s="108" t="str">
        <f>IF(C4724="","",VLOOKUP($C4724,'7.工程別レート'!$C$6:$E$501,2,FALSE))</f>
        <v/>
      </c>
      <c r="K4724" s="195" t="str">
        <f t="shared" si="147"/>
        <v/>
      </c>
    </row>
    <row r="4725" spans="2:11" ht="18" customHeight="1">
      <c r="B4725" s="16" t="str">
        <f>IF('6.標準時間'!$B4725="","",'6.標準時間'!B4725)</f>
        <v/>
      </c>
      <c r="C4725" s="16" t="str">
        <f>IF('6.標準時間'!$C4725="","",'6.標準時間'!C4725)</f>
        <v/>
      </c>
      <c r="D4725" s="16" t="str">
        <f>IF('6.標準時間'!$C4725="","",'6.標準時間'!E4725)</f>
        <v/>
      </c>
      <c r="E4725" s="171" t="str">
        <f>IF('6.標準時間'!$C4725="","",'6.標準時間'!F4725)</f>
        <v/>
      </c>
      <c r="F4725" s="15" t="str">
        <f t="shared" si="146"/>
        <v/>
      </c>
      <c r="G4725" s="142" t="str">
        <f>IF('6.標準時間'!$C4725="","",'6.標準時間'!H4725)</f>
        <v/>
      </c>
      <c r="H4725" s="142" t="str">
        <f>IF('6.標準時間'!$C4725="","",'6.標準時間'!I4725)</f>
        <v/>
      </c>
      <c r="I4725" s="107" t="str">
        <f>IF(C4725="","",VLOOKUP($C4725,'7.工程別レート'!$C$6:$E$501,3,FALSE))</f>
        <v/>
      </c>
      <c r="J4725" s="108" t="str">
        <f>IF(C4725="","",VLOOKUP($C4725,'7.工程別レート'!$C$6:$E$501,2,FALSE))</f>
        <v/>
      </c>
      <c r="K4725" s="195" t="str">
        <f t="shared" si="147"/>
        <v/>
      </c>
    </row>
    <row r="4726" spans="2:11" ht="18" customHeight="1">
      <c r="B4726" s="16" t="str">
        <f>IF('6.標準時間'!$B4726="","",'6.標準時間'!B4726)</f>
        <v/>
      </c>
      <c r="C4726" s="16" t="str">
        <f>IF('6.標準時間'!$C4726="","",'6.標準時間'!C4726)</f>
        <v/>
      </c>
      <c r="D4726" s="16" t="str">
        <f>IF('6.標準時間'!$C4726="","",'6.標準時間'!E4726)</f>
        <v/>
      </c>
      <c r="E4726" s="171" t="str">
        <f>IF('6.標準時間'!$C4726="","",'6.標準時間'!F4726)</f>
        <v/>
      </c>
      <c r="F4726" s="15" t="str">
        <f t="shared" si="146"/>
        <v/>
      </c>
      <c r="G4726" s="142" t="str">
        <f>IF('6.標準時間'!$C4726="","",'6.標準時間'!H4726)</f>
        <v/>
      </c>
      <c r="H4726" s="142" t="str">
        <f>IF('6.標準時間'!$C4726="","",'6.標準時間'!I4726)</f>
        <v/>
      </c>
      <c r="I4726" s="107" t="str">
        <f>IF(C4726="","",VLOOKUP($C4726,'7.工程別レート'!$C$6:$E$501,3,FALSE))</f>
        <v/>
      </c>
      <c r="J4726" s="108" t="str">
        <f>IF(C4726="","",VLOOKUP($C4726,'7.工程別レート'!$C$6:$E$501,2,FALSE))</f>
        <v/>
      </c>
      <c r="K4726" s="195" t="str">
        <f t="shared" si="147"/>
        <v/>
      </c>
    </row>
    <row r="4727" spans="2:11" ht="18" customHeight="1">
      <c r="B4727" s="16" t="str">
        <f>IF('6.標準時間'!$B4727="","",'6.標準時間'!B4727)</f>
        <v/>
      </c>
      <c r="C4727" s="16" t="str">
        <f>IF('6.標準時間'!$C4727="","",'6.標準時間'!C4727)</f>
        <v/>
      </c>
      <c r="D4727" s="16" t="str">
        <f>IF('6.標準時間'!$C4727="","",'6.標準時間'!E4727)</f>
        <v/>
      </c>
      <c r="E4727" s="171" t="str">
        <f>IF('6.標準時間'!$C4727="","",'6.標準時間'!F4727)</f>
        <v/>
      </c>
      <c r="F4727" s="15" t="str">
        <f t="shared" si="146"/>
        <v/>
      </c>
      <c r="G4727" s="142" t="str">
        <f>IF('6.標準時間'!$C4727="","",'6.標準時間'!H4727)</f>
        <v/>
      </c>
      <c r="H4727" s="142" t="str">
        <f>IF('6.標準時間'!$C4727="","",'6.標準時間'!I4727)</f>
        <v/>
      </c>
      <c r="I4727" s="107" t="str">
        <f>IF(C4727="","",VLOOKUP($C4727,'7.工程別レート'!$C$6:$E$501,3,FALSE))</f>
        <v/>
      </c>
      <c r="J4727" s="108" t="str">
        <f>IF(C4727="","",VLOOKUP($C4727,'7.工程別レート'!$C$6:$E$501,2,FALSE))</f>
        <v/>
      </c>
      <c r="K4727" s="195" t="str">
        <f t="shared" si="147"/>
        <v/>
      </c>
    </row>
    <row r="4728" spans="2:11" ht="18" customHeight="1">
      <c r="B4728" s="16" t="str">
        <f>IF('6.標準時間'!$B4728="","",'6.標準時間'!B4728)</f>
        <v/>
      </c>
      <c r="C4728" s="16" t="str">
        <f>IF('6.標準時間'!$C4728="","",'6.標準時間'!C4728)</f>
        <v/>
      </c>
      <c r="D4728" s="16" t="str">
        <f>IF('6.標準時間'!$C4728="","",'6.標準時間'!E4728)</f>
        <v/>
      </c>
      <c r="E4728" s="171" t="str">
        <f>IF('6.標準時間'!$C4728="","",'6.標準時間'!F4728)</f>
        <v/>
      </c>
      <c r="F4728" s="15" t="str">
        <f t="shared" si="146"/>
        <v/>
      </c>
      <c r="G4728" s="142" t="str">
        <f>IF('6.標準時間'!$C4728="","",'6.標準時間'!H4728)</f>
        <v/>
      </c>
      <c r="H4728" s="142" t="str">
        <f>IF('6.標準時間'!$C4728="","",'6.標準時間'!I4728)</f>
        <v/>
      </c>
      <c r="I4728" s="107" t="str">
        <f>IF(C4728="","",VLOOKUP($C4728,'7.工程別レート'!$C$6:$E$501,3,FALSE))</f>
        <v/>
      </c>
      <c r="J4728" s="108" t="str">
        <f>IF(C4728="","",VLOOKUP($C4728,'7.工程別レート'!$C$6:$E$501,2,FALSE))</f>
        <v/>
      </c>
      <c r="K4728" s="195" t="str">
        <f t="shared" si="147"/>
        <v/>
      </c>
    </row>
    <row r="4729" spans="2:11" ht="18" customHeight="1">
      <c r="B4729" s="16" t="str">
        <f>IF('6.標準時間'!$B4729="","",'6.標準時間'!B4729)</f>
        <v/>
      </c>
      <c r="C4729" s="16" t="str">
        <f>IF('6.標準時間'!$C4729="","",'6.標準時間'!C4729)</f>
        <v/>
      </c>
      <c r="D4729" s="16" t="str">
        <f>IF('6.標準時間'!$C4729="","",'6.標準時間'!E4729)</f>
        <v/>
      </c>
      <c r="E4729" s="171" t="str">
        <f>IF('6.標準時間'!$C4729="","",'6.標準時間'!F4729)</f>
        <v/>
      </c>
      <c r="F4729" s="15" t="str">
        <f t="shared" si="146"/>
        <v/>
      </c>
      <c r="G4729" s="142" t="str">
        <f>IF('6.標準時間'!$C4729="","",'6.標準時間'!H4729)</f>
        <v/>
      </c>
      <c r="H4729" s="142" t="str">
        <f>IF('6.標準時間'!$C4729="","",'6.標準時間'!I4729)</f>
        <v/>
      </c>
      <c r="I4729" s="107" t="str">
        <f>IF(C4729="","",VLOOKUP($C4729,'7.工程別レート'!$C$6:$E$501,3,FALSE))</f>
        <v/>
      </c>
      <c r="J4729" s="108" t="str">
        <f>IF(C4729="","",VLOOKUP($C4729,'7.工程別レート'!$C$6:$E$501,2,FALSE))</f>
        <v/>
      </c>
      <c r="K4729" s="195" t="str">
        <f t="shared" si="147"/>
        <v/>
      </c>
    </row>
    <row r="4730" spans="2:11" ht="18" customHeight="1">
      <c r="B4730" s="16" t="str">
        <f>IF('6.標準時間'!$B4730="","",'6.標準時間'!B4730)</f>
        <v/>
      </c>
      <c r="C4730" s="16" t="str">
        <f>IF('6.標準時間'!$C4730="","",'6.標準時間'!C4730)</f>
        <v/>
      </c>
      <c r="D4730" s="16" t="str">
        <f>IF('6.標準時間'!$C4730="","",'6.標準時間'!E4730)</f>
        <v/>
      </c>
      <c r="E4730" s="171" t="str">
        <f>IF('6.標準時間'!$C4730="","",'6.標準時間'!F4730)</f>
        <v/>
      </c>
      <c r="F4730" s="15" t="str">
        <f t="shared" si="146"/>
        <v/>
      </c>
      <c r="G4730" s="142" t="str">
        <f>IF('6.標準時間'!$C4730="","",'6.標準時間'!H4730)</f>
        <v/>
      </c>
      <c r="H4730" s="142" t="str">
        <f>IF('6.標準時間'!$C4730="","",'6.標準時間'!I4730)</f>
        <v/>
      </c>
      <c r="I4730" s="107" t="str">
        <f>IF(C4730="","",VLOOKUP($C4730,'7.工程別レート'!$C$6:$E$501,3,FALSE))</f>
        <v/>
      </c>
      <c r="J4730" s="108" t="str">
        <f>IF(C4730="","",VLOOKUP($C4730,'7.工程別レート'!$C$6:$E$501,2,FALSE))</f>
        <v/>
      </c>
      <c r="K4730" s="195" t="str">
        <f t="shared" si="147"/>
        <v/>
      </c>
    </row>
    <row r="4731" spans="2:11" ht="18" customHeight="1">
      <c r="B4731" s="16" t="str">
        <f>IF('6.標準時間'!$B4731="","",'6.標準時間'!B4731)</f>
        <v/>
      </c>
      <c r="C4731" s="16" t="str">
        <f>IF('6.標準時間'!$C4731="","",'6.標準時間'!C4731)</f>
        <v/>
      </c>
      <c r="D4731" s="16" t="str">
        <f>IF('6.標準時間'!$C4731="","",'6.標準時間'!E4731)</f>
        <v/>
      </c>
      <c r="E4731" s="171" t="str">
        <f>IF('6.標準時間'!$C4731="","",'6.標準時間'!F4731)</f>
        <v/>
      </c>
      <c r="F4731" s="15" t="str">
        <f t="shared" si="146"/>
        <v/>
      </c>
      <c r="G4731" s="142" t="str">
        <f>IF('6.標準時間'!$C4731="","",'6.標準時間'!H4731)</f>
        <v/>
      </c>
      <c r="H4731" s="142" t="str">
        <f>IF('6.標準時間'!$C4731="","",'6.標準時間'!I4731)</f>
        <v/>
      </c>
      <c r="I4731" s="107" t="str">
        <f>IF(C4731="","",VLOOKUP($C4731,'7.工程別レート'!$C$6:$E$501,3,FALSE))</f>
        <v/>
      </c>
      <c r="J4731" s="108" t="str">
        <f>IF(C4731="","",VLOOKUP($C4731,'7.工程別レート'!$C$6:$E$501,2,FALSE))</f>
        <v/>
      </c>
      <c r="K4731" s="195" t="str">
        <f t="shared" si="147"/>
        <v/>
      </c>
    </row>
    <row r="4732" spans="2:11" ht="18" customHeight="1">
      <c r="B4732" s="16" t="str">
        <f>IF('6.標準時間'!$B4732="","",'6.標準時間'!B4732)</f>
        <v/>
      </c>
      <c r="C4732" s="16" t="str">
        <f>IF('6.標準時間'!$C4732="","",'6.標準時間'!C4732)</f>
        <v/>
      </c>
      <c r="D4732" s="16" t="str">
        <f>IF('6.標準時間'!$C4732="","",'6.標準時間'!E4732)</f>
        <v/>
      </c>
      <c r="E4732" s="171" t="str">
        <f>IF('6.標準時間'!$C4732="","",'6.標準時間'!F4732)</f>
        <v/>
      </c>
      <c r="F4732" s="15" t="str">
        <f t="shared" si="146"/>
        <v/>
      </c>
      <c r="G4732" s="142" t="str">
        <f>IF('6.標準時間'!$C4732="","",'6.標準時間'!H4732)</f>
        <v/>
      </c>
      <c r="H4732" s="142" t="str">
        <f>IF('6.標準時間'!$C4732="","",'6.標準時間'!I4732)</f>
        <v/>
      </c>
      <c r="I4732" s="107" t="str">
        <f>IF(C4732="","",VLOOKUP($C4732,'7.工程別レート'!$C$6:$E$501,3,FALSE))</f>
        <v/>
      </c>
      <c r="J4732" s="108" t="str">
        <f>IF(C4732="","",VLOOKUP($C4732,'7.工程別レート'!$C$6:$E$501,2,FALSE))</f>
        <v/>
      </c>
      <c r="K4732" s="195" t="str">
        <f t="shared" si="147"/>
        <v/>
      </c>
    </row>
    <row r="4733" spans="2:11" ht="18" customHeight="1">
      <c r="B4733" s="16" t="str">
        <f>IF('6.標準時間'!$B4733="","",'6.標準時間'!B4733)</f>
        <v/>
      </c>
      <c r="C4733" s="16" t="str">
        <f>IF('6.標準時間'!$C4733="","",'6.標準時間'!C4733)</f>
        <v/>
      </c>
      <c r="D4733" s="16" t="str">
        <f>IF('6.標準時間'!$C4733="","",'6.標準時間'!E4733)</f>
        <v/>
      </c>
      <c r="E4733" s="171" t="str">
        <f>IF('6.標準時間'!$C4733="","",'6.標準時間'!F4733)</f>
        <v/>
      </c>
      <c r="F4733" s="15" t="str">
        <f t="shared" si="146"/>
        <v/>
      </c>
      <c r="G4733" s="142" t="str">
        <f>IF('6.標準時間'!$C4733="","",'6.標準時間'!H4733)</f>
        <v/>
      </c>
      <c r="H4733" s="142" t="str">
        <f>IF('6.標準時間'!$C4733="","",'6.標準時間'!I4733)</f>
        <v/>
      </c>
      <c r="I4733" s="107" t="str">
        <f>IF(C4733="","",VLOOKUP($C4733,'7.工程別レート'!$C$6:$E$501,3,FALSE))</f>
        <v/>
      </c>
      <c r="J4733" s="108" t="str">
        <f>IF(C4733="","",VLOOKUP($C4733,'7.工程別レート'!$C$6:$E$501,2,FALSE))</f>
        <v/>
      </c>
      <c r="K4733" s="195" t="str">
        <f t="shared" si="147"/>
        <v/>
      </c>
    </row>
    <row r="4734" spans="2:11" ht="18" customHeight="1">
      <c r="B4734" s="16" t="str">
        <f>IF('6.標準時間'!$B4734="","",'6.標準時間'!B4734)</f>
        <v/>
      </c>
      <c r="C4734" s="16" t="str">
        <f>IF('6.標準時間'!$C4734="","",'6.標準時間'!C4734)</f>
        <v/>
      </c>
      <c r="D4734" s="16" t="str">
        <f>IF('6.標準時間'!$C4734="","",'6.標準時間'!E4734)</f>
        <v/>
      </c>
      <c r="E4734" s="171" t="str">
        <f>IF('6.標準時間'!$C4734="","",'6.標準時間'!F4734)</f>
        <v/>
      </c>
      <c r="F4734" s="15" t="str">
        <f t="shared" si="146"/>
        <v/>
      </c>
      <c r="G4734" s="142" t="str">
        <f>IF('6.標準時間'!$C4734="","",'6.標準時間'!H4734)</f>
        <v/>
      </c>
      <c r="H4734" s="142" t="str">
        <f>IF('6.標準時間'!$C4734="","",'6.標準時間'!I4734)</f>
        <v/>
      </c>
      <c r="I4734" s="107" t="str">
        <f>IF(C4734="","",VLOOKUP($C4734,'7.工程別レート'!$C$6:$E$501,3,FALSE))</f>
        <v/>
      </c>
      <c r="J4734" s="108" t="str">
        <f>IF(C4734="","",VLOOKUP($C4734,'7.工程別レート'!$C$6:$E$501,2,FALSE))</f>
        <v/>
      </c>
      <c r="K4734" s="195" t="str">
        <f t="shared" si="147"/>
        <v/>
      </c>
    </row>
    <row r="4735" spans="2:11" ht="18" customHeight="1">
      <c r="B4735" s="16" t="str">
        <f>IF('6.標準時間'!$B4735="","",'6.標準時間'!B4735)</f>
        <v/>
      </c>
      <c r="C4735" s="16" t="str">
        <f>IF('6.標準時間'!$C4735="","",'6.標準時間'!C4735)</f>
        <v/>
      </c>
      <c r="D4735" s="16" t="str">
        <f>IF('6.標準時間'!$C4735="","",'6.標準時間'!E4735)</f>
        <v/>
      </c>
      <c r="E4735" s="171" t="str">
        <f>IF('6.標準時間'!$C4735="","",'6.標準時間'!F4735)</f>
        <v/>
      </c>
      <c r="F4735" s="15" t="str">
        <f t="shared" si="146"/>
        <v/>
      </c>
      <c r="G4735" s="142" t="str">
        <f>IF('6.標準時間'!$C4735="","",'6.標準時間'!H4735)</f>
        <v/>
      </c>
      <c r="H4735" s="142" t="str">
        <f>IF('6.標準時間'!$C4735="","",'6.標準時間'!I4735)</f>
        <v/>
      </c>
      <c r="I4735" s="107" t="str">
        <f>IF(C4735="","",VLOOKUP($C4735,'7.工程別レート'!$C$6:$E$501,3,FALSE))</f>
        <v/>
      </c>
      <c r="J4735" s="108" t="str">
        <f>IF(C4735="","",VLOOKUP($C4735,'7.工程別レート'!$C$6:$E$501,2,FALSE))</f>
        <v/>
      </c>
      <c r="K4735" s="195" t="str">
        <f t="shared" si="147"/>
        <v/>
      </c>
    </row>
    <row r="4736" spans="2:11" ht="18" customHeight="1">
      <c r="B4736" s="16" t="str">
        <f>IF('6.標準時間'!$B4736="","",'6.標準時間'!B4736)</f>
        <v/>
      </c>
      <c r="C4736" s="16" t="str">
        <f>IF('6.標準時間'!$C4736="","",'6.標準時間'!C4736)</f>
        <v/>
      </c>
      <c r="D4736" s="16" t="str">
        <f>IF('6.標準時間'!$C4736="","",'6.標準時間'!E4736)</f>
        <v/>
      </c>
      <c r="E4736" s="171" t="str">
        <f>IF('6.標準時間'!$C4736="","",'6.標準時間'!F4736)</f>
        <v/>
      </c>
      <c r="F4736" s="15" t="str">
        <f t="shared" si="146"/>
        <v/>
      </c>
      <c r="G4736" s="142" t="str">
        <f>IF('6.標準時間'!$C4736="","",'6.標準時間'!H4736)</f>
        <v/>
      </c>
      <c r="H4736" s="142" t="str">
        <f>IF('6.標準時間'!$C4736="","",'6.標準時間'!I4736)</f>
        <v/>
      </c>
      <c r="I4736" s="107" t="str">
        <f>IF(C4736="","",VLOOKUP($C4736,'7.工程別レート'!$C$6:$E$501,3,FALSE))</f>
        <v/>
      </c>
      <c r="J4736" s="108" t="str">
        <f>IF(C4736="","",VLOOKUP($C4736,'7.工程別レート'!$C$6:$E$501,2,FALSE))</f>
        <v/>
      </c>
      <c r="K4736" s="195" t="str">
        <f t="shared" si="147"/>
        <v/>
      </c>
    </row>
    <row r="4737" spans="2:11" ht="18" customHeight="1">
      <c r="B4737" s="16" t="str">
        <f>IF('6.標準時間'!$B4737="","",'6.標準時間'!B4737)</f>
        <v/>
      </c>
      <c r="C4737" s="16" t="str">
        <f>IF('6.標準時間'!$C4737="","",'6.標準時間'!C4737)</f>
        <v/>
      </c>
      <c r="D4737" s="16" t="str">
        <f>IF('6.標準時間'!$C4737="","",'6.標準時間'!E4737)</f>
        <v/>
      </c>
      <c r="E4737" s="171" t="str">
        <f>IF('6.標準時間'!$C4737="","",'6.標準時間'!F4737)</f>
        <v/>
      </c>
      <c r="F4737" s="15" t="str">
        <f t="shared" si="146"/>
        <v/>
      </c>
      <c r="G4737" s="142" t="str">
        <f>IF('6.標準時間'!$C4737="","",'6.標準時間'!H4737)</f>
        <v/>
      </c>
      <c r="H4737" s="142" t="str">
        <f>IF('6.標準時間'!$C4737="","",'6.標準時間'!I4737)</f>
        <v/>
      </c>
      <c r="I4737" s="107" t="str">
        <f>IF(C4737="","",VLOOKUP($C4737,'7.工程別レート'!$C$6:$E$501,3,FALSE))</f>
        <v/>
      </c>
      <c r="J4737" s="108" t="str">
        <f>IF(C4737="","",VLOOKUP($C4737,'7.工程別レート'!$C$6:$E$501,2,FALSE))</f>
        <v/>
      </c>
      <c r="K4737" s="195" t="str">
        <f t="shared" si="147"/>
        <v/>
      </c>
    </row>
    <row r="4738" spans="2:11" ht="18" customHeight="1">
      <c r="B4738" s="16" t="str">
        <f>IF('6.標準時間'!$B4738="","",'6.標準時間'!B4738)</f>
        <v/>
      </c>
      <c r="C4738" s="16" t="str">
        <f>IF('6.標準時間'!$C4738="","",'6.標準時間'!C4738)</f>
        <v/>
      </c>
      <c r="D4738" s="16" t="str">
        <f>IF('6.標準時間'!$C4738="","",'6.標準時間'!E4738)</f>
        <v/>
      </c>
      <c r="E4738" s="171" t="str">
        <f>IF('6.標準時間'!$C4738="","",'6.標準時間'!F4738)</f>
        <v/>
      </c>
      <c r="F4738" s="15" t="str">
        <f t="shared" si="146"/>
        <v/>
      </c>
      <c r="G4738" s="142" t="str">
        <f>IF('6.標準時間'!$C4738="","",'6.標準時間'!H4738)</f>
        <v/>
      </c>
      <c r="H4738" s="142" t="str">
        <f>IF('6.標準時間'!$C4738="","",'6.標準時間'!I4738)</f>
        <v/>
      </c>
      <c r="I4738" s="107" t="str">
        <f>IF(C4738="","",VLOOKUP($C4738,'7.工程別レート'!$C$6:$E$501,3,FALSE))</f>
        <v/>
      </c>
      <c r="J4738" s="108" t="str">
        <f>IF(C4738="","",VLOOKUP($C4738,'7.工程別レート'!$C$6:$E$501,2,FALSE))</f>
        <v/>
      </c>
      <c r="K4738" s="195" t="str">
        <f t="shared" si="147"/>
        <v/>
      </c>
    </row>
    <row r="4739" spans="2:11" ht="18" customHeight="1">
      <c r="B4739" s="16" t="str">
        <f>IF('6.標準時間'!$B4739="","",'6.標準時間'!B4739)</f>
        <v/>
      </c>
      <c r="C4739" s="16" t="str">
        <f>IF('6.標準時間'!$C4739="","",'6.標準時間'!C4739)</f>
        <v/>
      </c>
      <c r="D4739" s="16" t="str">
        <f>IF('6.標準時間'!$C4739="","",'6.標準時間'!E4739)</f>
        <v/>
      </c>
      <c r="E4739" s="171" t="str">
        <f>IF('6.標準時間'!$C4739="","",'6.標準時間'!F4739)</f>
        <v/>
      </c>
      <c r="F4739" s="15" t="str">
        <f t="shared" si="146"/>
        <v/>
      </c>
      <c r="G4739" s="142" t="str">
        <f>IF('6.標準時間'!$C4739="","",'6.標準時間'!H4739)</f>
        <v/>
      </c>
      <c r="H4739" s="142" t="str">
        <f>IF('6.標準時間'!$C4739="","",'6.標準時間'!I4739)</f>
        <v/>
      </c>
      <c r="I4739" s="107" t="str">
        <f>IF(C4739="","",VLOOKUP($C4739,'7.工程別レート'!$C$6:$E$501,3,FALSE))</f>
        <v/>
      </c>
      <c r="J4739" s="108" t="str">
        <f>IF(C4739="","",VLOOKUP($C4739,'7.工程別レート'!$C$6:$E$501,2,FALSE))</f>
        <v/>
      </c>
      <c r="K4739" s="195" t="str">
        <f t="shared" si="147"/>
        <v/>
      </c>
    </row>
    <row r="4740" spans="2:11" ht="18" customHeight="1">
      <c r="B4740" s="16" t="str">
        <f>IF('6.標準時間'!$B4740="","",'6.標準時間'!B4740)</f>
        <v/>
      </c>
      <c r="C4740" s="16" t="str">
        <f>IF('6.標準時間'!$C4740="","",'6.標準時間'!C4740)</f>
        <v/>
      </c>
      <c r="D4740" s="16" t="str">
        <f>IF('6.標準時間'!$C4740="","",'6.標準時間'!E4740)</f>
        <v/>
      </c>
      <c r="E4740" s="171" t="str">
        <f>IF('6.標準時間'!$C4740="","",'6.標準時間'!F4740)</f>
        <v/>
      </c>
      <c r="F4740" s="15" t="str">
        <f t="shared" si="146"/>
        <v/>
      </c>
      <c r="G4740" s="142" t="str">
        <f>IF('6.標準時間'!$C4740="","",'6.標準時間'!H4740)</f>
        <v/>
      </c>
      <c r="H4740" s="142" t="str">
        <f>IF('6.標準時間'!$C4740="","",'6.標準時間'!I4740)</f>
        <v/>
      </c>
      <c r="I4740" s="107" t="str">
        <f>IF(C4740="","",VLOOKUP($C4740,'7.工程別レート'!$C$6:$E$501,3,FALSE))</f>
        <v/>
      </c>
      <c r="J4740" s="108" t="str">
        <f>IF(C4740="","",VLOOKUP($C4740,'7.工程別レート'!$C$6:$E$501,2,FALSE))</f>
        <v/>
      </c>
      <c r="K4740" s="195" t="str">
        <f t="shared" si="147"/>
        <v/>
      </c>
    </row>
    <row r="4741" spans="2:11" ht="18" customHeight="1">
      <c r="B4741" s="16" t="str">
        <f>IF('6.標準時間'!$B4741="","",'6.標準時間'!B4741)</f>
        <v/>
      </c>
      <c r="C4741" s="16" t="str">
        <f>IF('6.標準時間'!$C4741="","",'6.標準時間'!C4741)</f>
        <v/>
      </c>
      <c r="D4741" s="16" t="str">
        <f>IF('6.標準時間'!$C4741="","",'6.標準時間'!E4741)</f>
        <v/>
      </c>
      <c r="E4741" s="171" t="str">
        <f>IF('6.標準時間'!$C4741="","",'6.標準時間'!F4741)</f>
        <v/>
      </c>
      <c r="F4741" s="15" t="str">
        <f t="shared" si="146"/>
        <v/>
      </c>
      <c r="G4741" s="142" t="str">
        <f>IF('6.標準時間'!$C4741="","",'6.標準時間'!H4741)</f>
        <v/>
      </c>
      <c r="H4741" s="142" t="str">
        <f>IF('6.標準時間'!$C4741="","",'6.標準時間'!I4741)</f>
        <v/>
      </c>
      <c r="I4741" s="107" t="str">
        <f>IF(C4741="","",VLOOKUP($C4741,'7.工程別レート'!$C$6:$E$501,3,FALSE))</f>
        <v/>
      </c>
      <c r="J4741" s="108" t="str">
        <f>IF(C4741="","",VLOOKUP($C4741,'7.工程別レート'!$C$6:$E$501,2,FALSE))</f>
        <v/>
      </c>
      <c r="K4741" s="195" t="str">
        <f t="shared" si="147"/>
        <v/>
      </c>
    </row>
    <row r="4742" spans="2:11" ht="18" customHeight="1">
      <c r="B4742" s="16" t="str">
        <f>IF('6.標準時間'!$B4742="","",'6.標準時間'!B4742)</f>
        <v/>
      </c>
      <c r="C4742" s="16" t="str">
        <f>IF('6.標準時間'!$C4742="","",'6.標準時間'!C4742)</f>
        <v/>
      </c>
      <c r="D4742" s="16" t="str">
        <f>IF('6.標準時間'!$C4742="","",'6.標準時間'!E4742)</f>
        <v/>
      </c>
      <c r="E4742" s="171" t="str">
        <f>IF('6.標準時間'!$C4742="","",'6.標準時間'!F4742)</f>
        <v/>
      </c>
      <c r="F4742" s="15" t="str">
        <f t="shared" ref="F4742:F4805" si="148">C4742&amp;D4742</f>
        <v/>
      </c>
      <c r="G4742" s="142" t="str">
        <f>IF('6.標準時間'!$C4742="","",'6.標準時間'!H4742)</f>
        <v/>
      </c>
      <c r="H4742" s="142" t="str">
        <f>IF('6.標準時間'!$C4742="","",'6.標準時間'!I4742)</f>
        <v/>
      </c>
      <c r="I4742" s="107" t="str">
        <f>IF(C4742="","",VLOOKUP($C4742,'7.工程別レート'!$C$6:$E$501,3,FALSE))</f>
        <v/>
      </c>
      <c r="J4742" s="108" t="str">
        <f>IF(C4742="","",VLOOKUP($C4742,'7.工程別レート'!$C$6:$E$501,2,FALSE))</f>
        <v/>
      </c>
      <c r="K4742" s="195" t="str">
        <f t="shared" si="147"/>
        <v/>
      </c>
    </row>
    <row r="4743" spans="2:11" ht="18" customHeight="1">
      <c r="B4743" s="16" t="str">
        <f>IF('6.標準時間'!$B4743="","",'6.標準時間'!B4743)</f>
        <v/>
      </c>
      <c r="C4743" s="16" t="str">
        <f>IF('6.標準時間'!$C4743="","",'6.標準時間'!C4743)</f>
        <v/>
      </c>
      <c r="D4743" s="16" t="str">
        <f>IF('6.標準時間'!$C4743="","",'6.標準時間'!E4743)</f>
        <v/>
      </c>
      <c r="E4743" s="171" t="str">
        <f>IF('6.標準時間'!$C4743="","",'6.標準時間'!F4743)</f>
        <v/>
      </c>
      <c r="F4743" s="15" t="str">
        <f t="shared" si="148"/>
        <v/>
      </c>
      <c r="G4743" s="142" t="str">
        <f>IF('6.標準時間'!$C4743="","",'6.標準時間'!H4743)</f>
        <v/>
      </c>
      <c r="H4743" s="142" t="str">
        <f>IF('6.標準時間'!$C4743="","",'6.標準時間'!I4743)</f>
        <v/>
      </c>
      <c r="I4743" s="107" t="str">
        <f>IF(C4743="","",VLOOKUP($C4743,'7.工程別レート'!$C$6:$E$501,3,FALSE))</f>
        <v/>
      </c>
      <c r="J4743" s="108" t="str">
        <f>IF(C4743="","",VLOOKUP($C4743,'7.工程別レート'!$C$6:$E$501,2,FALSE))</f>
        <v/>
      </c>
      <c r="K4743" s="195" t="str">
        <f t="shared" ref="K4743:K4806" si="149">IF(ISERROR((G4743*I4743)+(H4743*J4743)),"",(G4743*I4743)+(H4743*J4743))</f>
        <v/>
      </c>
    </row>
    <row r="4744" spans="2:11" ht="18" customHeight="1">
      <c r="B4744" s="16" t="str">
        <f>IF('6.標準時間'!$B4744="","",'6.標準時間'!B4744)</f>
        <v/>
      </c>
      <c r="C4744" s="16" t="str">
        <f>IF('6.標準時間'!$C4744="","",'6.標準時間'!C4744)</f>
        <v/>
      </c>
      <c r="D4744" s="16" t="str">
        <f>IF('6.標準時間'!$C4744="","",'6.標準時間'!E4744)</f>
        <v/>
      </c>
      <c r="E4744" s="171" t="str">
        <f>IF('6.標準時間'!$C4744="","",'6.標準時間'!F4744)</f>
        <v/>
      </c>
      <c r="F4744" s="15" t="str">
        <f t="shared" si="148"/>
        <v/>
      </c>
      <c r="G4744" s="142" t="str">
        <f>IF('6.標準時間'!$C4744="","",'6.標準時間'!H4744)</f>
        <v/>
      </c>
      <c r="H4744" s="142" t="str">
        <f>IF('6.標準時間'!$C4744="","",'6.標準時間'!I4744)</f>
        <v/>
      </c>
      <c r="I4744" s="107" t="str">
        <f>IF(C4744="","",VLOOKUP($C4744,'7.工程別レート'!$C$6:$E$501,3,FALSE))</f>
        <v/>
      </c>
      <c r="J4744" s="108" t="str">
        <f>IF(C4744="","",VLOOKUP($C4744,'7.工程別レート'!$C$6:$E$501,2,FALSE))</f>
        <v/>
      </c>
      <c r="K4744" s="195" t="str">
        <f t="shared" si="149"/>
        <v/>
      </c>
    </row>
    <row r="4745" spans="2:11" ht="18" customHeight="1">
      <c r="B4745" s="16" t="str">
        <f>IF('6.標準時間'!$B4745="","",'6.標準時間'!B4745)</f>
        <v/>
      </c>
      <c r="C4745" s="16" t="str">
        <f>IF('6.標準時間'!$C4745="","",'6.標準時間'!C4745)</f>
        <v/>
      </c>
      <c r="D4745" s="16" t="str">
        <f>IF('6.標準時間'!$C4745="","",'6.標準時間'!E4745)</f>
        <v/>
      </c>
      <c r="E4745" s="171" t="str">
        <f>IF('6.標準時間'!$C4745="","",'6.標準時間'!F4745)</f>
        <v/>
      </c>
      <c r="F4745" s="15" t="str">
        <f t="shared" si="148"/>
        <v/>
      </c>
      <c r="G4745" s="142" t="str">
        <f>IF('6.標準時間'!$C4745="","",'6.標準時間'!H4745)</f>
        <v/>
      </c>
      <c r="H4745" s="142" t="str">
        <f>IF('6.標準時間'!$C4745="","",'6.標準時間'!I4745)</f>
        <v/>
      </c>
      <c r="I4745" s="107" t="str">
        <f>IF(C4745="","",VLOOKUP($C4745,'7.工程別レート'!$C$6:$E$501,3,FALSE))</f>
        <v/>
      </c>
      <c r="J4745" s="108" t="str">
        <f>IF(C4745="","",VLOOKUP($C4745,'7.工程別レート'!$C$6:$E$501,2,FALSE))</f>
        <v/>
      </c>
      <c r="K4745" s="195" t="str">
        <f t="shared" si="149"/>
        <v/>
      </c>
    </row>
    <row r="4746" spans="2:11" ht="18" customHeight="1">
      <c r="B4746" s="16" t="str">
        <f>IF('6.標準時間'!$B4746="","",'6.標準時間'!B4746)</f>
        <v/>
      </c>
      <c r="C4746" s="16" t="str">
        <f>IF('6.標準時間'!$C4746="","",'6.標準時間'!C4746)</f>
        <v/>
      </c>
      <c r="D4746" s="16" t="str">
        <f>IF('6.標準時間'!$C4746="","",'6.標準時間'!E4746)</f>
        <v/>
      </c>
      <c r="E4746" s="171" t="str">
        <f>IF('6.標準時間'!$C4746="","",'6.標準時間'!F4746)</f>
        <v/>
      </c>
      <c r="F4746" s="15" t="str">
        <f t="shared" si="148"/>
        <v/>
      </c>
      <c r="G4746" s="142" t="str">
        <f>IF('6.標準時間'!$C4746="","",'6.標準時間'!H4746)</f>
        <v/>
      </c>
      <c r="H4746" s="142" t="str">
        <f>IF('6.標準時間'!$C4746="","",'6.標準時間'!I4746)</f>
        <v/>
      </c>
      <c r="I4746" s="107" t="str">
        <f>IF(C4746="","",VLOOKUP($C4746,'7.工程別レート'!$C$6:$E$501,3,FALSE))</f>
        <v/>
      </c>
      <c r="J4746" s="108" t="str">
        <f>IF(C4746="","",VLOOKUP($C4746,'7.工程別レート'!$C$6:$E$501,2,FALSE))</f>
        <v/>
      </c>
      <c r="K4746" s="195" t="str">
        <f t="shared" si="149"/>
        <v/>
      </c>
    </row>
    <row r="4747" spans="2:11" ht="18" customHeight="1">
      <c r="B4747" s="16" t="str">
        <f>IF('6.標準時間'!$B4747="","",'6.標準時間'!B4747)</f>
        <v/>
      </c>
      <c r="C4747" s="16" t="str">
        <f>IF('6.標準時間'!$C4747="","",'6.標準時間'!C4747)</f>
        <v/>
      </c>
      <c r="D4747" s="16" t="str">
        <f>IF('6.標準時間'!$C4747="","",'6.標準時間'!E4747)</f>
        <v/>
      </c>
      <c r="E4747" s="171" t="str">
        <f>IF('6.標準時間'!$C4747="","",'6.標準時間'!F4747)</f>
        <v/>
      </c>
      <c r="F4747" s="15" t="str">
        <f t="shared" si="148"/>
        <v/>
      </c>
      <c r="G4747" s="142" t="str">
        <f>IF('6.標準時間'!$C4747="","",'6.標準時間'!H4747)</f>
        <v/>
      </c>
      <c r="H4747" s="142" t="str">
        <f>IF('6.標準時間'!$C4747="","",'6.標準時間'!I4747)</f>
        <v/>
      </c>
      <c r="I4747" s="107" t="str">
        <f>IF(C4747="","",VLOOKUP($C4747,'7.工程別レート'!$C$6:$E$501,3,FALSE))</f>
        <v/>
      </c>
      <c r="J4747" s="108" t="str">
        <f>IF(C4747="","",VLOOKUP($C4747,'7.工程別レート'!$C$6:$E$501,2,FALSE))</f>
        <v/>
      </c>
      <c r="K4747" s="195" t="str">
        <f t="shared" si="149"/>
        <v/>
      </c>
    </row>
    <row r="4748" spans="2:11" ht="18" customHeight="1">
      <c r="B4748" s="16" t="str">
        <f>IF('6.標準時間'!$B4748="","",'6.標準時間'!B4748)</f>
        <v/>
      </c>
      <c r="C4748" s="16" t="str">
        <f>IF('6.標準時間'!$C4748="","",'6.標準時間'!C4748)</f>
        <v/>
      </c>
      <c r="D4748" s="16" t="str">
        <f>IF('6.標準時間'!$C4748="","",'6.標準時間'!E4748)</f>
        <v/>
      </c>
      <c r="E4748" s="171" t="str">
        <f>IF('6.標準時間'!$C4748="","",'6.標準時間'!F4748)</f>
        <v/>
      </c>
      <c r="F4748" s="15" t="str">
        <f t="shared" si="148"/>
        <v/>
      </c>
      <c r="G4748" s="142" t="str">
        <f>IF('6.標準時間'!$C4748="","",'6.標準時間'!H4748)</f>
        <v/>
      </c>
      <c r="H4748" s="142" t="str">
        <f>IF('6.標準時間'!$C4748="","",'6.標準時間'!I4748)</f>
        <v/>
      </c>
      <c r="I4748" s="107" t="str">
        <f>IF(C4748="","",VLOOKUP($C4748,'7.工程別レート'!$C$6:$E$501,3,FALSE))</f>
        <v/>
      </c>
      <c r="J4748" s="108" t="str">
        <f>IF(C4748="","",VLOOKUP($C4748,'7.工程別レート'!$C$6:$E$501,2,FALSE))</f>
        <v/>
      </c>
      <c r="K4748" s="195" t="str">
        <f t="shared" si="149"/>
        <v/>
      </c>
    </row>
    <row r="4749" spans="2:11" ht="18" customHeight="1">
      <c r="B4749" s="16" t="str">
        <f>IF('6.標準時間'!$B4749="","",'6.標準時間'!B4749)</f>
        <v/>
      </c>
      <c r="C4749" s="16" t="str">
        <f>IF('6.標準時間'!$C4749="","",'6.標準時間'!C4749)</f>
        <v/>
      </c>
      <c r="D4749" s="16" t="str">
        <f>IF('6.標準時間'!$C4749="","",'6.標準時間'!E4749)</f>
        <v/>
      </c>
      <c r="E4749" s="171" t="str">
        <f>IF('6.標準時間'!$C4749="","",'6.標準時間'!F4749)</f>
        <v/>
      </c>
      <c r="F4749" s="15" t="str">
        <f t="shared" si="148"/>
        <v/>
      </c>
      <c r="G4749" s="142" t="str">
        <f>IF('6.標準時間'!$C4749="","",'6.標準時間'!H4749)</f>
        <v/>
      </c>
      <c r="H4749" s="142" t="str">
        <f>IF('6.標準時間'!$C4749="","",'6.標準時間'!I4749)</f>
        <v/>
      </c>
      <c r="I4749" s="107" t="str">
        <f>IF(C4749="","",VLOOKUP($C4749,'7.工程別レート'!$C$6:$E$501,3,FALSE))</f>
        <v/>
      </c>
      <c r="J4749" s="108" t="str">
        <f>IF(C4749="","",VLOOKUP($C4749,'7.工程別レート'!$C$6:$E$501,2,FALSE))</f>
        <v/>
      </c>
      <c r="K4749" s="195" t="str">
        <f t="shared" si="149"/>
        <v/>
      </c>
    </row>
    <row r="4750" spans="2:11" ht="18" customHeight="1">
      <c r="B4750" s="16" t="str">
        <f>IF('6.標準時間'!$B4750="","",'6.標準時間'!B4750)</f>
        <v/>
      </c>
      <c r="C4750" s="16" t="str">
        <f>IF('6.標準時間'!$C4750="","",'6.標準時間'!C4750)</f>
        <v/>
      </c>
      <c r="D4750" s="16" t="str">
        <f>IF('6.標準時間'!$C4750="","",'6.標準時間'!E4750)</f>
        <v/>
      </c>
      <c r="E4750" s="171" t="str">
        <f>IF('6.標準時間'!$C4750="","",'6.標準時間'!F4750)</f>
        <v/>
      </c>
      <c r="F4750" s="15" t="str">
        <f t="shared" si="148"/>
        <v/>
      </c>
      <c r="G4750" s="142" t="str">
        <f>IF('6.標準時間'!$C4750="","",'6.標準時間'!H4750)</f>
        <v/>
      </c>
      <c r="H4750" s="142" t="str">
        <f>IF('6.標準時間'!$C4750="","",'6.標準時間'!I4750)</f>
        <v/>
      </c>
      <c r="I4750" s="107" t="str">
        <f>IF(C4750="","",VLOOKUP($C4750,'7.工程別レート'!$C$6:$E$501,3,FALSE))</f>
        <v/>
      </c>
      <c r="J4750" s="108" t="str">
        <f>IF(C4750="","",VLOOKUP($C4750,'7.工程別レート'!$C$6:$E$501,2,FALSE))</f>
        <v/>
      </c>
      <c r="K4750" s="195" t="str">
        <f t="shared" si="149"/>
        <v/>
      </c>
    </row>
    <row r="4751" spans="2:11" ht="18" customHeight="1">
      <c r="B4751" s="16" t="str">
        <f>IF('6.標準時間'!$B4751="","",'6.標準時間'!B4751)</f>
        <v/>
      </c>
      <c r="C4751" s="16" t="str">
        <f>IF('6.標準時間'!$C4751="","",'6.標準時間'!C4751)</f>
        <v/>
      </c>
      <c r="D4751" s="16" t="str">
        <f>IF('6.標準時間'!$C4751="","",'6.標準時間'!E4751)</f>
        <v/>
      </c>
      <c r="E4751" s="171" t="str">
        <f>IF('6.標準時間'!$C4751="","",'6.標準時間'!F4751)</f>
        <v/>
      </c>
      <c r="F4751" s="15" t="str">
        <f t="shared" si="148"/>
        <v/>
      </c>
      <c r="G4751" s="142" t="str">
        <f>IF('6.標準時間'!$C4751="","",'6.標準時間'!H4751)</f>
        <v/>
      </c>
      <c r="H4751" s="142" t="str">
        <f>IF('6.標準時間'!$C4751="","",'6.標準時間'!I4751)</f>
        <v/>
      </c>
      <c r="I4751" s="107" t="str">
        <f>IF(C4751="","",VLOOKUP($C4751,'7.工程別レート'!$C$6:$E$501,3,FALSE))</f>
        <v/>
      </c>
      <c r="J4751" s="108" t="str">
        <f>IF(C4751="","",VLOOKUP($C4751,'7.工程別レート'!$C$6:$E$501,2,FALSE))</f>
        <v/>
      </c>
      <c r="K4751" s="195" t="str">
        <f t="shared" si="149"/>
        <v/>
      </c>
    </row>
    <row r="4752" spans="2:11" ht="18" customHeight="1">
      <c r="B4752" s="16" t="str">
        <f>IF('6.標準時間'!$B4752="","",'6.標準時間'!B4752)</f>
        <v/>
      </c>
      <c r="C4752" s="16" t="str">
        <f>IF('6.標準時間'!$C4752="","",'6.標準時間'!C4752)</f>
        <v/>
      </c>
      <c r="D4752" s="16" t="str">
        <f>IF('6.標準時間'!$C4752="","",'6.標準時間'!E4752)</f>
        <v/>
      </c>
      <c r="E4752" s="171" t="str">
        <f>IF('6.標準時間'!$C4752="","",'6.標準時間'!F4752)</f>
        <v/>
      </c>
      <c r="F4752" s="15" t="str">
        <f t="shared" si="148"/>
        <v/>
      </c>
      <c r="G4752" s="142" t="str">
        <f>IF('6.標準時間'!$C4752="","",'6.標準時間'!H4752)</f>
        <v/>
      </c>
      <c r="H4752" s="142" t="str">
        <f>IF('6.標準時間'!$C4752="","",'6.標準時間'!I4752)</f>
        <v/>
      </c>
      <c r="I4752" s="107" t="str">
        <f>IF(C4752="","",VLOOKUP($C4752,'7.工程別レート'!$C$6:$E$501,3,FALSE))</f>
        <v/>
      </c>
      <c r="J4752" s="108" t="str">
        <f>IF(C4752="","",VLOOKUP($C4752,'7.工程別レート'!$C$6:$E$501,2,FALSE))</f>
        <v/>
      </c>
      <c r="K4752" s="195" t="str">
        <f t="shared" si="149"/>
        <v/>
      </c>
    </row>
    <row r="4753" spans="2:11" ht="18" customHeight="1">
      <c r="B4753" s="16" t="str">
        <f>IF('6.標準時間'!$B4753="","",'6.標準時間'!B4753)</f>
        <v/>
      </c>
      <c r="C4753" s="16" t="str">
        <f>IF('6.標準時間'!$C4753="","",'6.標準時間'!C4753)</f>
        <v/>
      </c>
      <c r="D4753" s="16" t="str">
        <f>IF('6.標準時間'!$C4753="","",'6.標準時間'!E4753)</f>
        <v/>
      </c>
      <c r="E4753" s="171" t="str">
        <f>IF('6.標準時間'!$C4753="","",'6.標準時間'!F4753)</f>
        <v/>
      </c>
      <c r="F4753" s="15" t="str">
        <f t="shared" si="148"/>
        <v/>
      </c>
      <c r="G4753" s="142" t="str">
        <f>IF('6.標準時間'!$C4753="","",'6.標準時間'!H4753)</f>
        <v/>
      </c>
      <c r="H4753" s="142" t="str">
        <f>IF('6.標準時間'!$C4753="","",'6.標準時間'!I4753)</f>
        <v/>
      </c>
      <c r="I4753" s="107" t="str">
        <f>IF(C4753="","",VLOOKUP($C4753,'7.工程別レート'!$C$6:$E$501,3,FALSE))</f>
        <v/>
      </c>
      <c r="J4753" s="108" t="str">
        <f>IF(C4753="","",VLOOKUP($C4753,'7.工程別レート'!$C$6:$E$501,2,FALSE))</f>
        <v/>
      </c>
      <c r="K4753" s="195" t="str">
        <f t="shared" si="149"/>
        <v/>
      </c>
    </row>
    <row r="4754" spans="2:11" ht="18" customHeight="1">
      <c r="B4754" s="16" t="str">
        <f>IF('6.標準時間'!$B4754="","",'6.標準時間'!B4754)</f>
        <v/>
      </c>
      <c r="C4754" s="16" t="str">
        <f>IF('6.標準時間'!$C4754="","",'6.標準時間'!C4754)</f>
        <v/>
      </c>
      <c r="D4754" s="16" t="str">
        <f>IF('6.標準時間'!$C4754="","",'6.標準時間'!E4754)</f>
        <v/>
      </c>
      <c r="E4754" s="171" t="str">
        <f>IF('6.標準時間'!$C4754="","",'6.標準時間'!F4754)</f>
        <v/>
      </c>
      <c r="F4754" s="15" t="str">
        <f t="shared" si="148"/>
        <v/>
      </c>
      <c r="G4754" s="142" t="str">
        <f>IF('6.標準時間'!$C4754="","",'6.標準時間'!H4754)</f>
        <v/>
      </c>
      <c r="H4754" s="142" t="str">
        <f>IF('6.標準時間'!$C4754="","",'6.標準時間'!I4754)</f>
        <v/>
      </c>
      <c r="I4754" s="107" t="str">
        <f>IF(C4754="","",VLOOKUP($C4754,'7.工程別レート'!$C$6:$E$501,3,FALSE))</f>
        <v/>
      </c>
      <c r="J4754" s="108" t="str">
        <f>IF(C4754="","",VLOOKUP($C4754,'7.工程別レート'!$C$6:$E$501,2,FALSE))</f>
        <v/>
      </c>
      <c r="K4754" s="195" t="str">
        <f t="shared" si="149"/>
        <v/>
      </c>
    </row>
    <row r="4755" spans="2:11" ht="18" customHeight="1">
      <c r="B4755" s="16" t="str">
        <f>IF('6.標準時間'!$B4755="","",'6.標準時間'!B4755)</f>
        <v/>
      </c>
      <c r="C4755" s="16" t="str">
        <f>IF('6.標準時間'!$C4755="","",'6.標準時間'!C4755)</f>
        <v/>
      </c>
      <c r="D4755" s="16" t="str">
        <f>IF('6.標準時間'!$C4755="","",'6.標準時間'!E4755)</f>
        <v/>
      </c>
      <c r="E4755" s="171" t="str">
        <f>IF('6.標準時間'!$C4755="","",'6.標準時間'!F4755)</f>
        <v/>
      </c>
      <c r="F4755" s="15" t="str">
        <f t="shared" si="148"/>
        <v/>
      </c>
      <c r="G4755" s="142" t="str">
        <f>IF('6.標準時間'!$C4755="","",'6.標準時間'!H4755)</f>
        <v/>
      </c>
      <c r="H4755" s="142" t="str">
        <f>IF('6.標準時間'!$C4755="","",'6.標準時間'!I4755)</f>
        <v/>
      </c>
      <c r="I4755" s="107" t="str">
        <f>IF(C4755="","",VLOOKUP($C4755,'7.工程別レート'!$C$6:$E$501,3,FALSE))</f>
        <v/>
      </c>
      <c r="J4755" s="108" t="str">
        <f>IF(C4755="","",VLOOKUP($C4755,'7.工程別レート'!$C$6:$E$501,2,FALSE))</f>
        <v/>
      </c>
      <c r="K4755" s="195" t="str">
        <f t="shared" si="149"/>
        <v/>
      </c>
    </row>
    <row r="4756" spans="2:11" ht="18" customHeight="1">
      <c r="B4756" s="16" t="str">
        <f>IF('6.標準時間'!$B4756="","",'6.標準時間'!B4756)</f>
        <v/>
      </c>
      <c r="C4756" s="16" t="str">
        <f>IF('6.標準時間'!$C4756="","",'6.標準時間'!C4756)</f>
        <v/>
      </c>
      <c r="D4756" s="16" t="str">
        <f>IF('6.標準時間'!$C4756="","",'6.標準時間'!E4756)</f>
        <v/>
      </c>
      <c r="E4756" s="171" t="str">
        <f>IF('6.標準時間'!$C4756="","",'6.標準時間'!F4756)</f>
        <v/>
      </c>
      <c r="F4756" s="15" t="str">
        <f t="shared" si="148"/>
        <v/>
      </c>
      <c r="G4756" s="142" t="str">
        <f>IF('6.標準時間'!$C4756="","",'6.標準時間'!H4756)</f>
        <v/>
      </c>
      <c r="H4756" s="142" t="str">
        <f>IF('6.標準時間'!$C4756="","",'6.標準時間'!I4756)</f>
        <v/>
      </c>
      <c r="I4756" s="107" t="str">
        <f>IF(C4756="","",VLOOKUP($C4756,'7.工程別レート'!$C$6:$E$501,3,FALSE))</f>
        <v/>
      </c>
      <c r="J4756" s="108" t="str">
        <f>IF(C4756="","",VLOOKUP($C4756,'7.工程別レート'!$C$6:$E$501,2,FALSE))</f>
        <v/>
      </c>
      <c r="K4756" s="195" t="str">
        <f t="shared" si="149"/>
        <v/>
      </c>
    </row>
    <row r="4757" spans="2:11" ht="18" customHeight="1">
      <c r="B4757" s="16" t="str">
        <f>IF('6.標準時間'!$B4757="","",'6.標準時間'!B4757)</f>
        <v/>
      </c>
      <c r="C4757" s="16" t="str">
        <f>IF('6.標準時間'!$C4757="","",'6.標準時間'!C4757)</f>
        <v/>
      </c>
      <c r="D4757" s="16" t="str">
        <f>IF('6.標準時間'!$C4757="","",'6.標準時間'!E4757)</f>
        <v/>
      </c>
      <c r="E4757" s="171" t="str">
        <f>IF('6.標準時間'!$C4757="","",'6.標準時間'!F4757)</f>
        <v/>
      </c>
      <c r="F4757" s="15" t="str">
        <f t="shared" si="148"/>
        <v/>
      </c>
      <c r="G4757" s="142" t="str">
        <f>IF('6.標準時間'!$C4757="","",'6.標準時間'!H4757)</f>
        <v/>
      </c>
      <c r="H4757" s="142" t="str">
        <f>IF('6.標準時間'!$C4757="","",'6.標準時間'!I4757)</f>
        <v/>
      </c>
      <c r="I4757" s="107" t="str">
        <f>IF(C4757="","",VLOOKUP($C4757,'7.工程別レート'!$C$6:$E$501,3,FALSE))</f>
        <v/>
      </c>
      <c r="J4757" s="108" t="str">
        <f>IF(C4757="","",VLOOKUP($C4757,'7.工程別レート'!$C$6:$E$501,2,FALSE))</f>
        <v/>
      </c>
      <c r="K4757" s="195" t="str">
        <f t="shared" si="149"/>
        <v/>
      </c>
    </row>
    <row r="4758" spans="2:11" ht="18" customHeight="1">
      <c r="B4758" s="16" t="str">
        <f>IF('6.標準時間'!$B4758="","",'6.標準時間'!B4758)</f>
        <v/>
      </c>
      <c r="C4758" s="16" t="str">
        <f>IF('6.標準時間'!$C4758="","",'6.標準時間'!C4758)</f>
        <v/>
      </c>
      <c r="D4758" s="16" t="str">
        <f>IF('6.標準時間'!$C4758="","",'6.標準時間'!E4758)</f>
        <v/>
      </c>
      <c r="E4758" s="171" t="str">
        <f>IF('6.標準時間'!$C4758="","",'6.標準時間'!F4758)</f>
        <v/>
      </c>
      <c r="F4758" s="15" t="str">
        <f t="shared" si="148"/>
        <v/>
      </c>
      <c r="G4758" s="142" t="str">
        <f>IF('6.標準時間'!$C4758="","",'6.標準時間'!H4758)</f>
        <v/>
      </c>
      <c r="H4758" s="142" t="str">
        <f>IF('6.標準時間'!$C4758="","",'6.標準時間'!I4758)</f>
        <v/>
      </c>
      <c r="I4758" s="107" t="str">
        <f>IF(C4758="","",VLOOKUP($C4758,'7.工程別レート'!$C$6:$E$501,3,FALSE))</f>
        <v/>
      </c>
      <c r="J4758" s="108" t="str">
        <f>IF(C4758="","",VLOOKUP($C4758,'7.工程別レート'!$C$6:$E$501,2,FALSE))</f>
        <v/>
      </c>
      <c r="K4758" s="195" t="str">
        <f t="shared" si="149"/>
        <v/>
      </c>
    </row>
    <row r="4759" spans="2:11" ht="18" customHeight="1">
      <c r="B4759" s="16" t="str">
        <f>IF('6.標準時間'!$B4759="","",'6.標準時間'!B4759)</f>
        <v/>
      </c>
      <c r="C4759" s="16" t="str">
        <f>IF('6.標準時間'!$C4759="","",'6.標準時間'!C4759)</f>
        <v/>
      </c>
      <c r="D4759" s="16" t="str">
        <f>IF('6.標準時間'!$C4759="","",'6.標準時間'!E4759)</f>
        <v/>
      </c>
      <c r="E4759" s="171" t="str">
        <f>IF('6.標準時間'!$C4759="","",'6.標準時間'!F4759)</f>
        <v/>
      </c>
      <c r="F4759" s="15" t="str">
        <f t="shared" si="148"/>
        <v/>
      </c>
      <c r="G4759" s="142" t="str">
        <f>IF('6.標準時間'!$C4759="","",'6.標準時間'!H4759)</f>
        <v/>
      </c>
      <c r="H4759" s="142" t="str">
        <f>IF('6.標準時間'!$C4759="","",'6.標準時間'!I4759)</f>
        <v/>
      </c>
      <c r="I4759" s="107" t="str">
        <f>IF(C4759="","",VLOOKUP($C4759,'7.工程別レート'!$C$6:$E$501,3,FALSE))</f>
        <v/>
      </c>
      <c r="J4759" s="108" t="str">
        <f>IF(C4759="","",VLOOKUP($C4759,'7.工程別レート'!$C$6:$E$501,2,FALSE))</f>
        <v/>
      </c>
      <c r="K4759" s="195" t="str">
        <f t="shared" si="149"/>
        <v/>
      </c>
    </row>
    <row r="4760" spans="2:11" ht="18" customHeight="1">
      <c r="B4760" s="16" t="str">
        <f>IF('6.標準時間'!$B4760="","",'6.標準時間'!B4760)</f>
        <v/>
      </c>
      <c r="C4760" s="16" t="str">
        <f>IF('6.標準時間'!$C4760="","",'6.標準時間'!C4760)</f>
        <v/>
      </c>
      <c r="D4760" s="16" t="str">
        <f>IF('6.標準時間'!$C4760="","",'6.標準時間'!E4760)</f>
        <v/>
      </c>
      <c r="E4760" s="171" t="str">
        <f>IF('6.標準時間'!$C4760="","",'6.標準時間'!F4760)</f>
        <v/>
      </c>
      <c r="F4760" s="15" t="str">
        <f t="shared" si="148"/>
        <v/>
      </c>
      <c r="G4760" s="142" t="str">
        <f>IF('6.標準時間'!$C4760="","",'6.標準時間'!H4760)</f>
        <v/>
      </c>
      <c r="H4760" s="142" t="str">
        <f>IF('6.標準時間'!$C4760="","",'6.標準時間'!I4760)</f>
        <v/>
      </c>
      <c r="I4760" s="107" t="str">
        <f>IF(C4760="","",VLOOKUP($C4760,'7.工程別レート'!$C$6:$E$501,3,FALSE))</f>
        <v/>
      </c>
      <c r="J4760" s="108" t="str">
        <f>IF(C4760="","",VLOOKUP($C4760,'7.工程別レート'!$C$6:$E$501,2,FALSE))</f>
        <v/>
      </c>
      <c r="K4760" s="195" t="str">
        <f t="shared" si="149"/>
        <v/>
      </c>
    </row>
    <row r="4761" spans="2:11" ht="18" customHeight="1">
      <c r="B4761" s="16" t="str">
        <f>IF('6.標準時間'!$B4761="","",'6.標準時間'!B4761)</f>
        <v/>
      </c>
      <c r="C4761" s="16" t="str">
        <f>IF('6.標準時間'!$C4761="","",'6.標準時間'!C4761)</f>
        <v/>
      </c>
      <c r="D4761" s="16" t="str">
        <f>IF('6.標準時間'!$C4761="","",'6.標準時間'!E4761)</f>
        <v/>
      </c>
      <c r="E4761" s="171" t="str">
        <f>IF('6.標準時間'!$C4761="","",'6.標準時間'!F4761)</f>
        <v/>
      </c>
      <c r="F4761" s="15" t="str">
        <f t="shared" si="148"/>
        <v/>
      </c>
      <c r="G4761" s="142" t="str">
        <f>IF('6.標準時間'!$C4761="","",'6.標準時間'!H4761)</f>
        <v/>
      </c>
      <c r="H4761" s="142" t="str">
        <f>IF('6.標準時間'!$C4761="","",'6.標準時間'!I4761)</f>
        <v/>
      </c>
      <c r="I4761" s="107" t="str">
        <f>IF(C4761="","",VLOOKUP($C4761,'7.工程別レート'!$C$6:$E$501,3,FALSE))</f>
        <v/>
      </c>
      <c r="J4761" s="108" t="str">
        <f>IF(C4761="","",VLOOKUP($C4761,'7.工程別レート'!$C$6:$E$501,2,FALSE))</f>
        <v/>
      </c>
      <c r="K4761" s="195" t="str">
        <f t="shared" si="149"/>
        <v/>
      </c>
    </row>
    <row r="4762" spans="2:11" ht="18" customHeight="1">
      <c r="B4762" s="16" t="str">
        <f>IF('6.標準時間'!$B4762="","",'6.標準時間'!B4762)</f>
        <v/>
      </c>
      <c r="C4762" s="16" t="str">
        <f>IF('6.標準時間'!$C4762="","",'6.標準時間'!C4762)</f>
        <v/>
      </c>
      <c r="D4762" s="16" t="str">
        <f>IF('6.標準時間'!$C4762="","",'6.標準時間'!E4762)</f>
        <v/>
      </c>
      <c r="E4762" s="171" t="str">
        <f>IF('6.標準時間'!$C4762="","",'6.標準時間'!F4762)</f>
        <v/>
      </c>
      <c r="F4762" s="15" t="str">
        <f t="shared" si="148"/>
        <v/>
      </c>
      <c r="G4762" s="142" t="str">
        <f>IF('6.標準時間'!$C4762="","",'6.標準時間'!H4762)</f>
        <v/>
      </c>
      <c r="H4762" s="142" t="str">
        <f>IF('6.標準時間'!$C4762="","",'6.標準時間'!I4762)</f>
        <v/>
      </c>
      <c r="I4762" s="107" t="str">
        <f>IF(C4762="","",VLOOKUP($C4762,'7.工程別レート'!$C$6:$E$501,3,FALSE))</f>
        <v/>
      </c>
      <c r="J4762" s="108" t="str">
        <f>IF(C4762="","",VLOOKUP($C4762,'7.工程別レート'!$C$6:$E$501,2,FALSE))</f>
        <v/>
      </c>
      <c r="K4762" s="195" t="str">
        <f t="shared" si="149"/>
        <v/>
      </c>
    </row>
    <row r="4763" spans="2:11" ht="18" customHeight="1">
      <c r="B4763" s="16" t="str">
        <f>IF('6.標準時間'!$B4763="","",'6.標準時間'!B4763)</f>
        <v/>
      </c>
      <c r="C4763" s="16" t="str">
        <f>IF('6.標準時間'!$C4763="","",'6.標準時間'!C4763)</f>
        <v/>
      </c>
      <c r="D4763" s="16" t="str">
        <f>IF('6.標準時間'!$C4763="","",'6.標準時間'!E4763)</f>
        <v/>
      </c>
      <c r="E4763" s="171" t="str">
        <f>IF('6.標準時間'!$C4763="","",'6.標準時間'!F4763)</f>
        <v/>
      </c>
      <c r="F4763" s="15" t="str">
        <f t="shared" si="148"/>
        <v/>
      </c>
      <c r="G4763" s="142" t="str">
        <f>IF('6.標準時間'!$C4763="","",'6.標準時間'!H4763)</f>
        <v/>
      </c>
      <c r="H4763" s="142" t="str">
        <f>IF('6.標準時間'!$C4763="","",'6.標準時間'!I4763)</f>
        <v/>
      </c>
      <c r="I4763" s="107" t="str">
        <f>IF(C4763="","",VLOOKUP($C4763,'7.工程別レート'!$C$6:$E$501,3,FALSE))</f>
        <v/>
      </c>
      <c r="J4763" s="108" t="str">
        <f>IF(C4763="","",VLOOKUP($C4763,'7.工程別レート'!$C$6:$E$501,2,FALSE))</f>
        <v/>
      </c>
      <c r="K4763" s="195" t="str">
        <f t="shared" si="149"/>
        <v/>
      </c>
    </row>
    <row r="4764" spans="2:11" ht="18" customHeight="1">
      <c r="B4764" s="16" t="str">
        <f>IF('6.標準時間'!$B4764="","",'6.標準時間'!B4764)</f>
        <v/>
      </c>
      <c r="C4764" s="16" t="str">
        <f>IF('6.標準時間'!$C4764="","",'6.標準時間'!C4764)</f>
        <v/>
      </c>
      <c r="D4764" s="16" t="str">
        <f>IF('6.標準時間'!$C4764="","",'6.標準時間'!E4764)</f>
        <v/>
      </c>
      <c r="E4764" s="171" t="str">
        <f>IF('6.標準時間'!$C4764="","",'6.標準時間'!F4764)</f>
        <v/>
      </c>
      <c r="F4764" s="15" t="str">
        <f t="shared" si="148"/>
        <v/>
      </c>
      <c r="G4764" s="142" t="str">
        <f>IF('6.標準時間'!$C4764="","",'6.標準時間'!H4764)</f>
        <v/>
      </c>
      <c r="H4764" s="142" t="str">
        <f>IF('6.標準時間'!$C4764="","",'6.標準時間'!I4764)</f>
        <v/>
      </c>
      <c r="I4764" s="107" t="str">
        <f>IF(C4764="","",VLOOKUP($C4764,'7.工程別レート'!$C$6:$E$501,3,FALSE))</f>
        <v/>
      </c>
      <c r="J4764" s="108" t="str">
        <f>IF(C4764="","",VLOOKUP($C4764,'7.工程別レート'!$C$6:$E$501,2,FALSE))</f>
        <v/>
      </c>
      <c r="K4764" s="195" t="str">
        <f t="shared" si="149"/>
        <v/>
      </c>
    </row>
    <row r="4765" spans="2:11" ht="18" customHeight="1">
      <c r="B4765" s="16" t="str">
        <f>IF('6.標準時間'!$B4765="","",'6.標準時間'!B4765)</f>
        <v/>
      </c>
      <c r="C4765" s="16" t="str">
        <f>IF('6.標準時間'!$C4765="","",'6.標準時間'!C4765)</f>
        <v/>
      </c>
      <c r="D4765" s="16" t="str">
        <f>IF('6.標準時間'!$C4765="","",'6.標準時間'!E4765)</f>
        <v/>
      </c>
      <c r="E4765" s="171" t="str">
        <f>IF('6.標準時間'!$C4765="","",'6.標準時間'!F4765)</f>
        <v/>
      </c>
      <c r="F4765" s="15" t="str">
        <f t="shared" si="148"/>
        <v/>
      </c>
      <c r="G4765" s="142" t="str">
        <f>IF('6.標準時間'!$C4765="","",'6.標準時間'!H4765)</f>
        <v/>
      </c>
      <c r="H4765" s="142" t="str">
        <f>IF('6.標準時間'!$C4765="","",'6.標準時間'!I4765)</f>
        <v/>
      </c>
      <c r="I4765" s="107" t="str">
        <f>IF(C4765="","",VLOOKUP($C4765,'7.工程別レート'!$C$6:$E$501,3,FALSE))</f>
        <v/>
      </c>
      <c r="J4765" s="108" t="str">
        <f>IF(C4765="","",VLOOKUP($C4765,'7.工程別レート'!$C$6:$E$501,2,FALSE))</f>
        <v/>
      </c>
      <c r="K4765" s="195" t="str">
        <f t="shared" si="149"/>
        <v/>
      </c>
    </row>
    <row r="4766" spans="2:11" ht="18" customHeight="1">
      <c r="B4766" s="16" t="str">
        <f>IF('6.標準時間'!$B4766="","",'6.標準時間'!B4766)</f>
        <v/>
      </c>
      <c r="C4766" s="16" t="str">
        <f>IF('6.標準時間'!$C4766="","",'6.標準時間'!C4766)</f>
        <v/>
      </c>
      <c r="D4766" s="16" t="str">
        <f>IF('6.標準時間'!$C4766="","",'6.標準時間'!E4766)</f>
        <v/>
      </c>
      <c r="E4766" s="171" t="str">
        <f>IF('6.標準時間'!$C4766="","",'6.標準時間'!F4766)</f>
        <v/>
      </c>
      <c r="F4766" s="15" t="str">
        <f t="shared" si="148"/>
        <v/>
      </c>
      <c r="G4766" s="142" t="str">
        <f>IF('6.標準時間'!$C4766="","",'6.標準時間'!H4766)</f>
        <v/>
      </c>
      <c r="H4766" s="142" t="str">
        <f>IF('6.標準時間'!$C4766="","",'6.標準時間'!I4766)</f>
        <v/>
      </c>
      <c r="I4766" s="107" t="str">
        <f>IF(C4766="","",VLOOKUP($C4766,'7.工程別レート'!$C$6:$E$501,3,FALSE))</f>
        <v/>
      </c>
      <c r="J4766" s="108" t="str">
        <f>IF(C4766="","",VLOOKUP($C4766,'7.工程別レート'!$C$6:$E$501,2,FALSE))</f>
        <v/>
      </c>
      <c r="K4766" s="195" t="str">
        <f t="shared" si="149"/>
        <v/>
      </c>
    </row>
    <row r="4767" spans="2:11" ht="18" customHeight="1">
      <c r="B4767" s="16" t="str">
        <f>IF('6.標準時間'!$B4767="","",'6.標準時間'!B4767)</f>
        <v/>
      </c>
      <c r="C4767" s="16" t="str">
        <f>IF('6.標準時間'!$C4767="","",'6.標準時間'!C4767)</f>
        <v/>
      </c>
      <c r="D4767" s="16" t="str">
        <f>IF('6.標準時間'!$C4767="","",'6.標準時間'!E4767)</f>
        <v/>
      </c>
      <c r="E4767" s="171" t="str">
        <f>IF('6.標準時間'!$C4767="","",'6.標準時間'!F4767)</f>
        <v/>
      </c>
      <c r="F4767" s="15" t="str">
        <f t="shared" si="148"/>
        <v/>
      </c>
      <c r="G4767" s="142" t="str">
        <f>IF('6.標準時間'!$C4767="","",'6.標準時間'!H4767)</f>
        <v/>
      </c>
      <c r="H4767" s="142" t="str">
        <f>IF('6.標準時間'!$C4767="","",'6.標準時間'!I4767)</f>
        <v/>
      </c>
      <c r="I4767" s="107" t="str">
        <f>IF(C4767="","",VLOOKUP($C4767,'7.工程別レート'!$C$6:$E$501,3,FALSE))</f>
        <v/>
      </c>
      <c r="J4767" s="108" t="str">
        <f>IF(C4767="","",VLOOKUP($C4767,'7.工程別レート'!$C$6:$E$501,2,FALSE))</f>
        <v/>
      </c>
      <c r="K4767" s="195" t="str">
        <f t="shared" si="149"/>
        <v/>
      </c>
    </row>
    <row r="4768" spans="2:11" ht="18" customHeight="1">
      <c r="B4768" s="16" t="str">
        <f>IF('6.標準時間'!$B4768="","",'6.標準時間'!B4768)</f>
        <v/>
      </c>
      <c r="C4768" s="16" t="str">
        <f>IF('6.標準時間'!$C4768="","",'6.標準時間'!C4768)</f>
        <v/>
      </c>
      <c r="D4768" s="16" t="str">
        <f>IF('6.標準時間'!$C4768="","",'6.標準時間'!E4768)</f>
        <v/>
      </c>
      <c r="E4768" s="171" t="str">
        <f>IF('6.標準時間'!$C4768="","",'6.標準時間'!F4768)</f>
        <v/>
      </c>
      <c r="F4768" s="15" t="str">
        <f t="shared" si="148"/>
        <v/>
      </c>
      <c r="G4768" s="142" t="str">
        <f>IF('6.標準時間'!$C4768="","",'6.標準時間'!H4768)</f>
        <v/>
      </c>
      <c r="H4768" s="142" t="str">
        <f>IF('6.標準時間'!$C4768="","",'6.標準時間'!I4768)</f>
        <v/>
      </c>
      <c r="I4768" s="107" t="str">
        <f>IF(C4768="","",VLOOKUP($C4768,'7.工程別レート'!$C$6:$E$501,3,FALSE))</f>
        <v/>
      </c>
      <c r="J4768" s="108" t="str">
        <f>IF(C4768="","",VLOOKUP($C4768,'7.工程別レート'!$C$6:$E$501,2,FALSE))</f>
        <v/>
      </c>
      <c r="K4768" s="195" t="str">
        <f t="shared" si="149"/>
        <v/>
      </c>
    </row>
    <row r="4769" spans="2:11" ht="18" customHeight="1">
      <c r="B4769" s="16" t="str">
        <f>IF('6.標準時間'!$B4769="","",'6.標準時間'!B4769)</f>
        <v/>
      </c>
      <c r="C4769" s="16" t="str">
        <f>IF('6.標準時間'!$C4769="","",'6.標準時間'!C4769)</f>
        <v/>
      </c>
      <c r="D4769" s="16" t="str">
        <f>IF('6.標準時間'!$C4769="","",'6.標準時間'!E4769)</f>
        <v/>
      </c>
      <c r="E4769" s="171" t="str">
        <f>IF('6.標準時間'!$C4769="","",'6.標準時間'!F4769)</f>
        <v/>
      </c>
      <c r="F4769" s="15" t="str">
        <f t="shared" si="148"/>
        <v/>
      </c>
      <c r="G4769" s="142" t="str">
        <f>IF('6.標準時間'!$C4769="","",'6.標準時間'!H4769)</f>
        <v/>
      </c>
      <c r="H4769" s="142" t="str">
        <f>IF('6.標準時間'!$C4769="","",'6.標準時間'!I4769)</f>
        <v/>
      </c>
      <c r="I4769" s="107" t="str">
        <f>IF(C4769="","",VLOOKUP($C4769,'7.工程別レート'!$C$6:$E$501,3,FALSE))</f>
        <v/>
      </c>
      <c r="J4769" s="108" t="str">
        <f>IF(C4769="","",VLOOKUP($C4769,'7.工程別レート'!$C$6:$E$501,2,FALSE))</f>
        <v/>
      </c>
      <c r="K4769" s="195" t="str">
        <f t="shared" si="149"/>
        <v/>
      </c>
    </row>
    <row r="4770" spans="2:11" ht="18" customHeight="1">
      <c r="B4770" s="16" t="str">
        <f>IF('6.標準時間'!$B4770="","",'6.標準時間'!B4770)</f>
        <v/>
      </c>
      <c r="C4770" s="16" t="str">
        <f>IF('6.標準時間'!$C4770="","",'6.標準時間'!C4770)</f>
        <v/>
      </c>
      <c r="D4770" s="16" t="str">
        <f>IF('6.標準時間'!$C4770="","",'6.標準時間'!E4770)</f>
        <v/>
      </c>
      <c r="E4770" s="171" t="str">
        <f>IF('6.標準時間'!$C4770="","",'6.標準時間'!F4770)</f>
        <v/>
      </c>
      <c r="F4770" s="15" t="str">
        <f t="shared" si="148"/>
        <v/>
      </c>
      <c r="G4770" s="142" t="str">
        <f>IF('6.標準時間'!$C4770="","",'6.標準時間'!H4770)</f>
        <v/>
      </c>
      <c r="H4770" s="142" t="str">
        <f>IF('6.標準時間'!$C4770="","",'6.標準時間'!I4770)</f>
        <v/>
      </c>
      <c r="I4770" s="107" t="str">
        <f>IF(C4770="","",VLOOKUP($C4770,'7.工程別レート'!$C$6:$E$501,3,FALSE))</f>
        <v/>
      </c>
      <c r="J4770" s="108" t="str">
        <f>IF(C4770="","",VLOOKUP($C4770,'7.工程別レート'!$C$6:$E$501,2,FALSE))</f>
        <v/>
      </c>
      <c r="K4770" s="195" t="str">
        <f t="shared" si="149"/>
        <v/>
      </c>
    </row>
    <row r="4771" spans="2:11" ht="18" customHeight="1">
      <c r="B4771" s="16" t="str">
        <f>IF('6.標準時間'!$B4771="","",'6.標準時間'!B4771)</f>
        <v/>
      </c>
      <c r="C4771" s="16" t="str">
        <f>IF('6.標準時間'!$C4771="","",'6.標準時間'!C4771)</f>
        <v/>
      </c>
      <c r="D4771" s="16" t="str">
        <f>IF('6.標準時間'!$C4771="","",'6.標準時間'!E4771)</f>
        <v/>
      </c>
      <c r="E4771" s="171" t="str">
        <f>IF('6.標準時間'!$C4771="","",'6.標準時間'!F4771)</f>
        <v/>
      </c>
      <c r="F4771" s="15" t="str">
        <f t="shared" si="148"/>
        <v/>
      </c>
      <c r="G4771" s="142" t="str">
        <f>IF('6.標準時間'!$C4771="","",'6.標準時間'!H4771)</f>
        <v/>
      </c>
      <c r="H4771" s="142" t="str">
        <f>IF('6.標準時間'!$C4771="","",'6.標準時間'!I4771)</f>
        <v/>
      </c>
      <c r="I4771" s="107" t="str">
        <f>IF(C4771="","",VLOOKUP($C4771,'7.工程別レート'!$C$6:$E$501,3,FALSE))</f>
        <v/>
      </c>
      <c r="J4771" s="108" t="str">
        <f>IF(C4771="","",VLOOKUP($C4771,'7.工程別レート'!$C$6:$E$501,2,FALSE))</f>
        <v/>
      </c>
      <c r="K4771" s="195" t="str">
        <f t="shared" si="149"/>
        <v/>
      </c>
    </row>
    <row r="4772" spans="2:11" ht="18" customHeight="1">
      <c r="B4772" s="16" t="str">
        <f>IF('6.標準時間'!$B4772="","",'6.標準時間'!B4772)</f>
        <v/>
      </c>
      <c r="C4772" s="16" t="str">
        <f>IF('6.標準時間'!$C4772="","",'6.標準時間'!C4772)</f>
        <v/>
      </c>
      <c r="D4772" s="16" t="str">
        <f>IF('6.標準時間'!$C4772="","",'6.標準時間'!E4772)</f>
        <v/>
      </c>
      <c r="E4772" s="171" t="str">
        <f>IF('6.標準時間'!$C4772="","",'6.標準時間'!F4772)</f>
        <v/>
      </c>
      <c r="F4772" s="15" t="str">
        <f t="shared" si="148"/>
        <v/>
      </c>
      <c r="G4772" s="142" t="str">
        <f>IF('6.標準時間'!$C4772="","",'6.標準時間'!H4772)</f>
        <v/>
      </c>
      <c r="H4772" s="142" t="str">
        <f>IF('6.標準時間'!$C4772="","",'6.標準時間'!I4772)</f>
        <v/>
      </c>
      <c r="I4772" s="107" t="str">
        <f>IF(C4772="","",VLOOKUP($C4772,'7.工程別レート'!$C$6:$E$501,3,FALSE))</f>
        <v/>
      </c>
      <c r="J4772" s="108" t="str">
        <f>IF(C4772="","",VLOOKUP($C4772,'7.工程別レート'!$C$6:$E$501,2,FALSE))</f>
        <v/>
      </c>
      <c r="K4772" s="195" t="str">
        <f t="shared" si="149"/>
        <v/>
      </c>
    </row>
    <row r="4773" spans="2:11" ht="18" customHeight="1">
      <c r="B4773" s="16" t="str">
        <f>IF('6.標準時間'!$B4773="","",'6.標準時間'!B4773)</f>
        <v/>
      </c>
      <c r="C4773" s="16" t="str">
        <f>IF('6.標準時間'!$C4773="","",'6.標準時間'!C4773)</f>
        <v/>
      </c>
      <c r="D4773" s="16" t="str">
        <f>IF('6.標準時間'!$C4773="","",'6.標準時間'!E4773)</f>
        <v/>
      </c>
      <c r="E4773" s="171" t="str">
        <f>IF('6.標準時間'!$C4773="","",'6.標準時間'!F4773)</f>
        <v/>
      </c>
      <c r="F4773" s="15" t="str">
        <f t="shared" si="148"/>
        <v/>
      </c>
      <c r="G4773" s="142" t="str">
        <f>IF('6.標準時間'!$C4773="","",'6.標準時間'!H4773)</f>
        <v/>
      </c>
      <c r="H4773" s="142" t="str">
        <f>IF('6.標準時間'!$C4773="","",'6.標準時間'!I4773)</f>
        <v/>
      </c>
      <c r="I4773" s="107" t="str">
        <f>IF(C4773="","",VLOOKUP($C4773,'7.工程別レート'!$C$6:$E$501,3,FALSE))</f>
        <v/>
      </c>
      <c r="J4773" s="108" t="str">
        <f>IF(C4773="","",VLOOKUP($C4773,'7.工程別レート'!$C$6:$E$501,2,FALSE))</f>
        <v/>
      </c>
      <c r="K4773" s="195" t="str">
        <f t="shared" si="149"/>
        <v/>
      </c>
    </row>
    <row r="4774" spans="2:11" ht="18" customHeight="1">
      <c r="B4774" s="16" t="str">
        <f>IF('6.標準時間'!$B4774="","",'6.標準時間'!B4774)</f>
        <v/>
      </c>
      <c r="C4774" s="16" t="str">
        <f>IF('6.標準時間'!$C4774="","",'6.標準時間'!C4774)</f>
        <v/>
      </c>
      <c r="D4774" s="16" t="str">
        <f>IF('6.標準時間'!$C4774="","",'6.標準時間'!E4774)</f>
        <v/>
      </c>
      <c r="E4774" s="171" t="str">
        <f>IF('6.標準時間'!$C4774="","",'6.標準時間'!F4774)</f>
        <v/>
      </c>
      <c r="F4774" s="15" t="str">
        <f t="shared" si="148"/>
        <v/>
      </c>
      <c r="G4774" s="142" t="str">
        <f>IF('6.標準時間'!$C4774="","",'6.標準時間'!H4774)</f>
        <v/>
      </c>
      <c r="H4774" s="142" t="str">
        <f>IF('6.標準時間'!$C4774="","",'6.標準時間'!I4774)</f>
        <v/>
      </c>
      <c r="I4774" s="107" t="str">
        <f>IF(C4774="","",VLOOKUP($C4774,'7.工程別レート'!$C$6:$E$501,3,FALSE))</f>
        <v/>
      </c>
      <c r="J4774" s="108" t="str">
        <f>IF(C4774="","",VLOOKUP($C4774,'7.工程別レート'!$C$6:$E$501,2,FALSE))</f>
        <v/>
      </c>
      <c r="K4774" s="195" t="str">
        <f t="shared" si="149"/>
        <v/>
      </c>
    </row>
    <row r="4775" spans="2:11" ht="18" customHeight="1">
      <c r="B4775" s="16" t="str">
        <f>IF('6.標準時間'!$B4775="","",'6.標準時間'!B4775)</f>
        <v/>
      </c>
      <c r="C4775" s="16" t="str">
        <f>IF('6.標準時間'!$C4775="","",'6.標準時間'!C4775)</f>
        <v/>
      </c>
      <c r="D4775" s="16" t="str">
        <f>IF('6.標準時間'!$C4775="","",'6.標準時間'!E4775)</f>
        <v/>
      </c>
      <c r="E4775" s="171" t="str">
        <f>IF('6.標準時間'!$C4775="","",'6.標準時間'!F4775)</f>
        <v/>
      </c>
      <c r="F4775" s="15" t="str">
        <f t="shared" si="148"/>
        <v/>
      </c>
      <c r="G4775" s="142" t="str">
        <f>IF('6.標準時間'!$C4775="","",'6.標準時間'!H4775)</f>
        <v/>
      </c>
      <c r="H4775" s="142" t="str">
        <f>IF('6.標準時間'!$C4775="","",'6.標準時間'!I4775)</f>
        <v/>
      </c>
      <c r="I4775" s="107" t="str">
        <f>IF(C4775="","",VLOOKUP($C4775,'7.工程別レート'!$C$6:$E$501,3,FALSE))</f>
        <v/>
      </c>
      <c r="J4775" s="108" t="str">
        <f>IF(C4775="","",VLOOKUP($C4775,'7.工程別レート'!$C$6:$E$501,2,FALSE))</f>
        <v/>
      </c>
      <c r="K4775" s="195" t="str">
        <f t="shared" si="149"/>
        <v/>
      </c>
    </row>
    <row r="4776" spans="2:11" ht="18" customHeight="1">
      <c r="B4776" s="16" t="str">
        <f>IF('6.標準時間'!$B4776="","",'6.標準時間'!B4776)</f>
        <v/>
      </c>
      <c r="C4776" s="16" t="str">
        <f>IF('6.標準時間'!$C4776="","",'6.標準時間'!C4776)</f>
        <v/>
      </c>
      <c r="D4776" s="16" t="str">
        <f>IF('6.標準時間'!$C4776="","",'6.標準時間'!E4776)</f>
        <v/>
      </c>
      <c r="E4776" s="171" t="str">
        <f>IF('6.標準時間'!$C4776="","",'6.標準時間'!F4776)</f>
        <v/>
      </c>
      <c r="F4776" s="15" t="str">
        <f t="shared" si="148"/>
        <v/>
      </c>
      <c r="G4776" s="142" t="str">
        <f>IF('6.標準時間'!$C4776="","",'6.標準時間'!H4776)</f>
        <v/>
      </c>
      <c r="H4776" s="142" t="str">
        <f>IF('6.標準時間'!$C4776="","",'6.標準時間'!I4776)</f>
        <v/>
      </c>
      <c r="I4776" s="107" t="str">
        <f>IF(C4776="","",VLOOKUP($C4776,'7.工程別レート'!$C$6:$E$501,3,FALSE))</f>
        <v/>
      </c>
      <c r="J4776" s="108" t="str">
        <f>IF(C4776="","",VLOOKUP($C4776,'7.工程別レート'!$C$6:$E$501,2,FALSE))</f>
        <v/>
      </c>
      <c r="K4776" s="195" t="str">
        <f t="shared" si="149"/>
        <v/>
      </c>
    </row>
    <row r="4777" spans="2:11" ht="18" customHeight="1">
      <c r="B4777" s="16" t="str">
        <f>IF('6.標準時間'!$B4777="","",'6.標準時間'!B4777)</f>
        <v/>
      </c>
      <c r="C4777" s="16" t="str">
        <f>IF('6.標準時間'!$C4777="","",'6.標準時間'!C4777)</f>
        <v/>
      </c>
      <c r="D4777" s="16" t="str">
        <f>IF('6.標準時間'!$C4777="","",'6.標準時間'!E4777)</f>
        <v/>
      </c>
      <c r="E4777" s="171" t="str">
        <f>IF('6.標準時間'!$C4777="","",'6.標準時間'!F4777)</f>
        <v/>
      </c>
      <c r="F4777" s="15" t="str">
        <f t="shared" si="148"/>
        <v/>
      </c>
      <c r="G4777" s="142" t="str">
        <f>IF('6.標準時間'!$C4777="","",'6.標準時間'!H4777)</f>
        <v/>
      </c>
      <c r="H4777" s="142" t="str">
        <f>IF('6.標準時間'!$C4777="","",'6.標準時間'!I4777)</f>
        <v/>
      </c>
      <c r="I4777" s="107" t="str">
        <f>IF(C4777="","",VLOOKUP($C4777,'7.工程別レート'!$C$6:$E$501,3,FALSE))</f>
        <v/>
      </c>
      <c r="J4777" s="108" t="str">
        <f>IF(C4777="","",VLOOKUP($C4777,'7.工程別レート'!$C$6:$E$501,2,FALSE))</f>
        <v/>
      </c>
      <c r="K4777" s="195" t="str">
        <f t="shared" si="149"/>
        <v/>
      </c>
    </row>
    <row r="4778" spans="2:11" ht="18" customHeight="1">
      <c r="B4778" s="16" t="str">
        <f>IF('6.標準時間'!$B4778="","",'6.標準時間'!B4778)</f>
        <v/>
      </c>
      <c r="C4778" s="16" t="str">
        <f>IF('6.標準時間'!$C4778="","",'6.標準時間'!C4778)</f>
        <v/>
      </c>
      <c r="D4778" s="16" t="str">
        <f>IF('6.標準時間'!$C4778="","",'6.標準時間'!E4778)</f>
        <v/>
      </c>
      <c r="E4778" s="171" t="str">
        <f>IF('6.標準時間'!$C4778="","",'6.標準時間'!F4778)</f>
        <v/>
      </c>
      <c r="F4778" s="15" t="str">
        <f t="shared" si="148"/>
        <v/>
      </c>
      <c r="G4778" s="142" t="str">
        <f>IF('6.標準時間'!$C4778="","",'6.標準時間'!H4778)</f>
        <v/>
      </c>
      <c r="H4778" s="142" t="str">
        <f>IF('6.標準時間'!$C4778="","",'6.標準時間'!I4778)</f>
        <v/>
      </c>
      <c r="I4778" s="107" t="str">
        <f>IF(C4778="","",VLOOKUP($C4778,'7.工程別レート'!$C$6:$E$501,3,FALSE))</f>
        <v/>
      </c>
      <c r="J4778" s="108" t="str">
        <f>IF(C4778="","",VLOOKUP($C4778,'7.工程別レート'!$C$6:$E$501,2,FALSE))</f>
        <v/>
      </c>
      <c r="K4778" s="195" t="str">
        <f t="shared" si="149"/>
        <v/>
      </c>
    </row>
    <row r="4779" spans="2:11" ht="18" customHeight="1">
      <c r="B4779" s="16" t="str">
        <f>IF('6.標準時間'!$B4779="","",'6.標準時間'!B4779)</f>
        <v/>
      </c>
      <c r="C4779" s="16" t="str">
        <f>IF('6.標準時間'!$C4779="","",'6.標準時間'!C4779)</f>
        <v/>
      </c>
      <c r="D4779" s="16" t="str">
        <f>IF('6.標準時間'!$C4779="","",'6.標準時間'!E4779)</f>
        <v/>
      </c>
      <c r="E4779" s="171" t="str">
        <f>IF('6.標準時間'!$C4779="","",'6.標準時間'!F4779)</f>
        <v/>
      </c>
      <c r="F4779" s="15" t="str">
        <f t="shared" si="148"/>
        <v/>
      </c>
      <c r="G4779" s="142" t="str">
        <f>IF('6.標準時間'!$C4779="","",'6.標準時間'!H4779)</f>
        <v/>
      </c>
      <c r="H4779" s="142" t="str">
        <f>IF('6.標準時間'!$C4779="","",'6.標準時間'!I4779)</f>
        <v/>
      </c>
      <c r="I4779" s="107" t="str">
        <f>IF(C4779="","",VLOOKUP($C4779,'7.工程別レート'!$C$6:$E$501,3,FALSE))</f>
        <v/>
      </c>
      <c r="J4779" s="108" t="str">
        <f>IF(C4779="","",VLOOKUP($C4779,'7.工程別レート'!$C$6:$E$501,2,FALSE))</f>
        <v/>
      </c>
      <c r="K4779" s="195" t="str">
        <f t="shared" si="149"/>
        <v/>
      </c>
    </row>
    <row r="4780" spans="2:11" ht="18" customHeight="1">
      <c r="B4780" s="16" t="str">
        <f>IF('6.標準時間'!$B4780="","",'6.標準時間'!B4780)</f>
        <v/>
      </c>
      <c r="C4780" s="16" t="str">
        <f>IF('6.標準時間'!$C4780="","",'6.標準時間'!C4780)</f>
        <v/>
      </c>
      <c r="D4780" s="16" t="str">
        <f>IF('6.標準時間'!$C4780="","",'6.標準時間'!E4780)</f>
        <v/>
      </c>
      <c r="E4780" s="171" t="str">
        <f>IF('6.標準時間'!$C4780="","",'6.標準時間'!F4780)</f>
        <v/>
      </c>
      <c r="F4780" s="15" t="str">
        <f t="shared" si="148"/>
        <v/>
      </c>
      <c r="G4780" s="142" t="str">
        <f>IF('6.標準時間'!$C4780="","",'6.標準時間'!H4780)</f>
        <v/>
      </c>
      <c r="H4780" s="142" t="str">
        <f>IF('6.標準時間'!$C4780="","",'6.標準時間'!I4780)</f>
        <v/>
      </c>
      <c r="I4780" s="107" t="str">
        <f>IF(C4780="","",VLOOKUP($C4780,'7.工程別レート'!$C$6:$E$501,3,FALSE))</f>
        <v/>
      </c>
      <c r="J4780" s="108" t="str">
        <f>IF(C4780="","",VLOOKUP($C4780,'7.工程別レート'!$C$6:$E$501,2,FALSE))</f>
        <v/>
      </c>
      <c r="K4780" s="195" t="str">
        <f t="shared" si="149"/>
        <v/>
      </c>
    </row>
    <row r="4781" spans="2:11" ht="18" customHeight="1">
      <c r="B4781" s="16" t="str">
        <f>IF('6.標準時間'!$B4781="","",'6.標準時間'!B4781)</f>
        <v/>
      </c>
      <c r="C4781" s="16" t="str">
        <f>IF('6.標準時間'!$C4781="","",'6.標準時間'!C4781)</f>
        <v/>
      </c>
      <c r="D4781" s="16" t="str">
        <f>IF('6.標準時間'!$C4781="","",'6.標準時間'!E4781)</f>
        <v/>
      </c>
      <c r="E4781" s="171" t="str">
        <f>IF('6.標準時間'!$C4781="","",'6.標準時間'!F4781)</f>
        <v/>
      </c>
      <c r="F4781" s="15" t="str">
        <f t="shared" si="148"/>
        <v/>
      </c>
      <c r="G4781" s="142" t="str">
        <f>IF('6.標準時間'!$C4781="","",'6.標準時間'!H4781)</f>
        <v/>
      </c>
      <c r="H4781" s="142" t="str">
        <f>IF('6.標準時間'!$C4781="","",'6.標準時間'!I4781)</f>
        <v/>
      </c>
      <c r="I4781" s="107" t="str">
        <f>IF(C4781="","",VLOOKUP($C4781,'7.工程別レート'!$C$6:$E$501,3,FALSE))</f>
        <v/>
      </c>
      <c r="J4781" s="108" t="str">
        <f>IF(C4781="","",VLOOKUP($C4781,'7.工程別レート'!$C$6:$E$501,2,FALSE))</f>
        <v/>
      </c>
      <c r="K4781" s="195" t="str">
        <f t="shared" si="149"/>
        <v/>
      </c>
    </row>
    <row r="4782" spans="2:11" ht="18" customHeight="1">
      <c r="B4782" s="16" t="str">
        <f>IF('6.標準時間'!$B4782="","",'6.標準時間'!B4782)</f>
        <v/>
      </c>
      <c r="C4782" s="16" t="str">
        <f>IF('6.標準時間'!$C4782="","",'6.標準時間'!C4782)</f>
        <v/>
      </c>
      <c r="D4782" s="16" t="str">
        <f>IF('6.標準時間'!$C4782="","",'6.標準時間'!E4782)</f>
        <v/>
      </c>
      <c r="E4782" s="171" t="str">
        <f>IF('6.標準時間'!$C4782="","",'6.標準時間'!F4782)</f>
        <v/>
      </c>
      <c r="F4782" s="15" t="str">
        <f t="shared" si="148"/>
        <v/>
      </c>
      <c r="G4782" s="142" t="str">
        <f>IF('6.標準時間'!$C4782="","",'6.標準時間'!H4782)</f>
        <v/>
      </c>
      <c r="H4782" s="142" t="str">
        <f>IF('6.標準時間'!$C4782="","",'6.標準時間'!I4782)</f>
        <v/>
      </c>
      <c r="I4782" s="107" t="str">
        <f>IF(C4782="","",VLOOKUP($C4782,'7.工程別レート'!$C$6:$E$501,3,FALSE))</f>
        <v/>
      </c>
      <c r="J4782" s="108" t="str">
        <f>IF(C4782="","",VLOOKUP($C4782,'7.工程別レート'!$C$6:$E$501,2,FALSE))</f>
        <v/>
      </c>
      <c r="K4782" s="195" t="str">
        <f t="shared" si="149"/>
        <v/>
      </c>
    </row>
    <row r="4783" spans="2:11" ht="18" customHeight="1">
      <c r="B4783" s="16" t="str">
        <f>IF('6.標準時間'!$B4783="","",'6.標準時間'!B4783)</f>
        <v/>
      </c>
      <c r="C4783" s="16" t="str">
        <f>IF('6.標準時間'!$C4783="","",'6.標準時間'!C4783)</f>
        <v/>
      </c>
      <c r="D4783" s="16" t="str">
        <f>IF('6.標準時間'!$C4783="","",'6.標準時間'!E4783)</f>
        <v/>
      </c>
      <c r="E4783" s="171" t="str">
        <f>IF('6.標準時間'!$C4783="","",'6.標準時間'!F4783)</f>
        <v/>
      </c>
      <c r="F4783" s="15" t="str">
        <f t="shared" si="148"/>
        <v/>
      </c>
      <c r="G4783" s="142" t="str">
        <f>IF('6.標準時間'!$C4783="","",'6.標準時間'!H4783)</f>
        <v/>
      </c>
      <c r="H4783" s="142" t="str">
        <f>IF('6.標準時間'!$C4783="","",'6.標準時間'!I4783)</f>
        <v/>
      </c>
      <c r="I4783" s="107" t="str">
        <f>IF(C4783="","",VLOOKUP($C4783,'7.工程別レート'!$C$6:$E$501,3,FALSE))</f>
        <v/>
      </c>
      <c r="J4783" s="108" t="str">
        <f>IF(C4783="","",VLOOKUP($C4783,'7.工程別レート'!$C$6:$E$501,2,FALSE))</f>
        <v/>
      </c>
      <c r="K4783" s="195" t="str">
        <f t="shared" si="149"/>
        <v/>
      </c>
    </row>
    <row r="4784" spans="2:11" ht="18" customHeight="1">
      <c r="B4784" s="16" t="str">
        <f>IF('6.標準時間'!$B4784="","",'6.標準時間'!B4784)</f>
        <v/>
      </c>
      <c r="C4784" s="16" t="str">
        <f>IF('6.標準時間'!$C4784="","",'6.標準時間'!C4784)</f>
        <v/>
      </c>
      <c r="D4784" s="16" t="str">
        <f>IF('6.標準時間'!$C4784="","",'6.標準時間'!E4784)</f>
        <v/>
      </c>
      <c r="E4784" s="171" t="str">
        <f>IF('6.標準時間'!$C4784="","",'6.標準時間'!F4784)</f>
        <v/>
      </c>
      <c r="F4784" s="15" t="str">
        <f t="shared" si="148"/>
        <v/>
      </c>
      <c r="G4784" s="142" t="str">
        <f>IF('6.標準時間'!$C4784="","",'6.標準時間'!H4784)</f>
        <v/>
      </c>
      <c r="H4784" s="142" t="str">
        <f>IF('6.標準時間'!$C4784="","",'6.標準時間'!I4784)</f>
        <v/>
      </c>
      <c r="I4784" s="107" t="str">
        <f>IF(C4784="","",VLOOKUP($C4784,'7.工程別レート'!$C$6:$E$501,3,FALSE))</f>
        <v/>
      </c>
      <c r="J4784" s="108" t="str">
        <f>IF(C4784="","",VLOOKUP($C4784,'7.工程別レート'!$C$6:$E$501,2,FALSE))</f>
        <v/>
      </c>
      <c r="K4784" s="195" t="str">
        <f t="shared" si="149"/>
        <v/>
      </c>
    </row>
    <row r="4785" spans="2:11" ht="18" customHeight="1">
      <c r="B4785" s="16" t="str">
        <f>IF('6.標準時間'!$B4785="","",'6.標準時間'!B4785)</f>
        <v/>
      </c>
      <c r="C4785" s="16" t="str">
        <f>IF('6.標準時間'!$C4785="","",'6.標準時間'!C4785)</f>
        <v/>
      </c>
      <c r="D4785" s="16" t="str">
        <f>IF('6.標準時間'!$C4785="","",'6.標準時間'!E4785)</f>
        <v/>
      </c>
      <c r="E4785" s="171" t="str">
        <f>IF('6.標準時間'!$C4785="","",'6.標準時間'!F4785)</f>
        <v/>
      </c>
      <c r="F4785" s="15" t="str">
        <f t="shared" si="148"/>
        <v/>
      </c>
      <c r="G4785" s="142" t="str">
        <f>IF('6.標準時間'!$C4785="","",'6.標準時間'!H4785)</f>
        <v/>
      </c>
      <c r="H4785" s="142" t="str">
        <f>IF('6.標準時間'!$C4785="","",'6.標準時間'!I4785)</f>
        <v/>
      </c>
      <c r="I4785" s="107" t="str">
        <f>IF(C4785="","",VLOOKUP($C4785,'7.工程別レート'!$C$6:$E$501,3,FALSE))</f>
        <v/>
      </c>
      <c r="J4785" s="108" t="str">
        <f>IF(C4785="","",VLOOKUP($C4785,'7.工程別レート'!$C$6:$E$501,2,FALSE))</f>
        <v/>
      </c>
      <c r="K4785" s="195" t="str">
        <f t="shared" si="149"/>
        <v/>
      </c>
    </row>
    <row r="4786" spans="2:11" ht="18" customHeight="1">
      <c r="B4786" s="16" t="str">
        <f>IF('6.標準時間'!$B4786="","",'6.標準時間'!B4786)</f>
        <v/>
      </c>
      <c r="C4786" s="16" t="str">
        <f>IF('6.標準時間'!$C4786="","",'6.標準時間'!C4786)</f>
        <v/>
      </c>
      <c r="D4786" s="16" t="str">
        <f>IF('6.標準時間'!$C4786="","",'6.標準時間'!E4786)</f>
        <v/>
      </c>
      <c r="E4786" s="171" t="str">
        <f>IF('6.標準時間'!$C4786="","",'6.標準時間'!F4786)</f>
        <v/>
      </c>
      <c r="F4786" s="15" t="str">
        <f t="shared" si="148"/>
        <v/>
      </c>
      <c r="G4786" s="142" t="str">
        <f>IF('6.標準時間'!$C4786="","",'6.標準時間'!H4786)</f>
        <v/>
      </c>
      <c r="H4786" s="142" t="str">
        <f>IF('6.標準時間'!$C4786="","",'6.標準時間'!I4786)</f>
        <v/>
      </c>
      <c r="I4786" s="107" t="str">
        <f>IF(C4786="","",VLOOKUP($C4786,'7.工程別レート'!$C$6:$E$501,3,FALSE))</f>
        <v/>
      </c>
      <c r="J4786" s="108" t="str">
        <f>IF(C4786="","",VLOOKUP($C4786,'7.工程別レート'!$C$6:$E$501,2,FALSE))</f>
        <v/>
      </c>
      <c r="K4786" s="195" t="str">
        <f t="shared" si="149"/>
        <v/>
      </c>
    </row>
    <row r="4787" spans="2:11" ht="18" customHeight="1">
      <c r="B4787" s="16" t="str">
        <f>IF('6.標準時間'!$B4787="","",'6.標準時間'!B4787)</f>
        <v/>
      </c>
      <c r="C4787" s="16" t="str">
        <f>IF('6.標準時間'!$C4787="","",'6.標準時間'!C4787)</f>
        <v/>
      </c>
      <c r="D4787" s="16" t="str">
        <f>IF('6.標準時間'!$C4787="","",'6.標準時間'!E4787)</f>
        <v/>
      </c>
      <c r="E4787" s="171" t="str">
        <f>IF('6.標準時間'!$C4787="","",'6.標準時間'!F4787)</f>
        <v/>
      </c>
      <c r="F4787" s="15" t="str">
        <f t="shared" si="148"/>
        <v/>
      </c>
      <c r="G4787" s="142" t="str">
        <f>IF('6.標準時間'!$C4787="","",'6.標準時間'!H4787)</f>
        <v/>
      </c>
      <c r="H4787" s="142" t="str">
        <f>IF('6.標準時間'!$C4787="","",'6.標準時間'!I4787)</f>
        <v/>
      </c>
      <c r="I4787" s="107" t="str">
        <f>IF(C4787="","",VLOOKUP($C4787,'7.工程別レート'!$C$6:$E$501,3,FALSE))</f>
        <v/>
      </c>
      <c r="J4787" s="108" t="str">
        <f>IF(C4787="","",VLOOKUP($C4787,'7.工程別レート'!$C$6:$E$501,2,FALSE))</f>
        <v/>
      </c>
      <c r="K4787" s="195" t="str">
        <f t="shared" si="149"/>
        <v/>
      </c>
    </row>
    <row r="4788" spans="2:11" ht="18" customHeight="1">
      <c r="B4788" s="16" t="str">
        <f>IF('6.標準時間'!$B4788="","",'6.標準時間'!B4788)</f>
        <v/>
      </c>
      <c r="C4788" s="16" t="str">
        <f>IF('6.標準時間'!$C4788="","",'6.標準時間'!C4788)</f>
        <v/>
      </c>
      <c r="D4788" s="16" t="str">
        <f>IF('6.標準時間'!$C4788="","",'6.標準時間'!E4788)</f>
        <v/>
      </c>
      <c r="E4788" s="171" t="str">
        <f>IF('6.標準時間'!$C4788="","",'6.標準時間'!F4788)</f>
        <v/>
      </c>
      <c r="F4788" s="15" t="str">
        <f t="shared" si="148"/>
        <v/>
      </c>
      <c r="G4788" s="142" t="str">
        <f>IF('6.標準時間'!$C4788="","",'6.標準時間'!H4788)</f>
        <v/>
      </c>
      <c r="H4788" s="142" t="str">
        <f>IF('6.標準時間'!$C4788="","",'6.標準時間'!I4788)</f>
        <v/>
      </c>
      <c r="I4788" s="107" t="str">
        <f>IF(C4788="","",VLOOKUP($C4788,'7.工程別レート'!$C$6:$E$501,3,FALSE))</f>
        <v/>
      </c>
      <c r="J4788" s="108" t="str">
        <f>IF(C4788="","",VLOOKUP($C4788,'7.工程別レート'!$C$6:$E$501,2,FALSE))</f>
        <v/>
      </c>
      <c r="K4788" s="195" t="str">
        <f t="shared" si="149"/>
        <v/>
      </c>
    </row>
    <row r="4789" spans="2:11" ht="18" customHeight="1">
      <c r="B4789" s="16" t="str">
        <f>IF('6.標準時間'!$B4789="","",'6.標準時間'!B4789)</f>
        <v/>
      </c>
      <c r="C4789" s="16" t="str">
        <f>IF('6.標準時間'!$C4789="","",'6.標準時間'!C4789)</f>
        <v/>
      </c>
      <c r="D4789" s="16" t="str">
        <f>IF('6.標準時間'!$C4789="","",'6.標準時間'!E4789)</f>
        <v/>
      </c>
      <c r="E4789" s="171" t="str">
        <f>IF('6.標準時間'!$C4789="","",'6.標準時間'!F4789)</f>
        <v/>
      </c>
      <c r="F4789" s="15" t="str">
        <f t="shared" si="148"/>
        <v/>
      </c>
      <c r="G4789" s="142" t="str">
        <f>IF('6.標準時間'!$C4789="","",'6.標準時間'!H4789)</f>
        <v/>
      </c>
      <c r="H4789" s="142" t="str">
        <f>IF('6.標準時間'!$C4789="","",'6.標準時間'!I4789)</f>
        <v/>
      </c>
      <c r="I4789" s="107" t="str">
        <f>IF(C4789="","",VLOOKUP($C4789,'7.工程別レート'!$C$6:$E$501,3,FALSE))</f>
        <v/>
      </c>
      <c r="J4789" s="108" t="str">
        <f>IF(C4789="","",VLOOKUP($C4789,'7.工程別レート'!$C$6:$E$501,2,FALSE))</f>
        <v/>
      </c>
      <c r="K4789" s="195" t="str">
        <f t="shared" si="149"/>
        <v/>
      </c>
    </row>
    <row r="4790" spans="2:11" ht="18" customHeight="1">
      <c r="B4790" s="16" t="str">
        <f>IF('6.標準時間'!$B4790="","",'6.標準時間'!B4790)</f>
        <v/>
      </c>
      <c r="C4790" s="16" t="str">
        <f>IF('6.標準時間'!$C4790="","",'6.標準時間'!C4790)</f>
        <v/>
      </c>
      <c r="D4790" s="16" t="str">
        <f>IF('6.標準時間'!$C4790="","",'6.標準時間'!E4790)</f>
        <v/>
      </c>
      <c r="E4790" s="171" t="str">
        <f>IF('6.標準時間'!$C4790="","",'6.標準時間'!F4790)</f>
        <v/>
      </c>
      <c r="F4790" s="15" t="str">
        <f t="shared" si="148"/>
        <v/>
      </c>
      <c r="G4790" s="142" t="str">
        <f>IF('6.標準時間'!$C4790="","",'6.標準時間'!H4790)</f>
        <v/>
      </c>
      <c r="H4790" s="142" t="str">
        <f>IF('6.標準時間'!$C4790="","",'6.標準時間'!I4790)</f>
        <v/>
      </c>
      <c r="I4790" s="107" t="str">
        <f>IF(C4790="","",VLOOKUP($C4790,'7.工程別レート'!$C$6:$E$501,3,FALSE))</f>
        <v/>
      </c>
      <c r="J4790" s="108" t="str">
        <f>IF(C4790="","",VLOOKUP($C4790,'7.工程別レート'!$C$6:$E$501,2,FALSE))</f>
        <v/>
      </c>
      <c r="K4790" s="195" t="str">
        <f t="shared" si="149"/>
        <v/>
      </c>
    </row>
    <row r="4791" spans="2:11" ht="18" customHeight="1">
      <c r="B4791" s="16" t="str">
        <f>IF('6.標準時間'!$B4791="","",'6.標準時間'!B4791)</f>
        <v/>
      </c>
      <c r="C4791" s="16" t="str">
        <f>IF('6.標準時間'!$C4791="","",'6.標準時間'!C4791)</f>
        <v/>
      </c>
      <c r="D4791" s="16" t="str">
        <f>IF('6.標準時間'!$C4791="","",'6.標準時間'!E4791)</f>
        <v/>
      </c>
      <c r="E4791" s="171" t="str">
        <f>IF('6.標準時間'!$C4791="","",'6.標準時間'!F4791)</f>
        <v/>
      </c>
      <c r="F4791" s="15" t="str">
        <f t="shared" si="148"/>
        <v/>
      </c>
      <c r="G4791" s="142" t="str">
        <f>IF('6.標準時間'!$C4791="","",'6.標準時間'!H4791)</f>
        <v/>
      </c>
      <c r="H4791" s="142" t="str">
        <f>IF('6.標準時間'!$C4791="","",'6.標準時間'!I4791)</f>
        <v/>
      </c>
      <c r="I4791" s="107" t="str">
        <f>IF(C4791="","",VLOOKUP($C4791,'7.工程別レート'!$C$6:$E$501,3,FALSE))</f>
        <v/>
      </c>
      <c r="J4791" s="108" t="str">
        <f>IF(C4791="","",VLOOKUP($C4791,'7.工程別レート'!$C$6:$E$501,2,FALSE))</f>
        <v/>
      </c>
      <c r="K4791" s="195" t="str">
        <f t="shared" si="149"/>
        <v/>
      </c>
    </row>
    <row r="4792" spans="2:11" ht="18" customHeight="1">
      <c r="B4792" s="16" t="str">
        <f>IF('6.標準時間'!$B4792="","",'6.標準時間'!B4792)</f>
        <v/>
      </c>
      <c r="C4792" s="16" t="str">
        <f>IF('6.標準時間'!$C4792="","",'6.標準時間'!C4792)</f>
        <v/>
      </c>
      <c r="D4792" s="16" t="str">
        <f>IF('6.標準時間'!$C4792="","",'6.標準時間'!E4792)</f>
        <v/>
      </c>
      <c r="E4792" s="171" t="str">
        <f>IF('6.標準時間'!$C4792="","",'6.標準時間'!F4792)</f>
        <v/>
      </c>
      <c r="F4792" s="15" t="str">
        <f t="shared" si="148"/>
        <v/>
      </c>
      <c r="G4792" s="142" t="str">
        <f>IF('6.標準時間'!$C4792="","",'6.標準時間'!H4792)</f>
        <v/>
      </c>
      <c r="H4792" s="142" t="str">
        <f>IF('6.標準時間'!$C4792="","",'6.標準時間'!I4792)</f>
        <v/>
      </c>
      <c r="I4792" s="107" t="str">
        <f>IF(C4792="","",VLOOKUP($C4792,'7.工程別レート'!$C$6:$E$501,3,FALSE))</f>
        <v/>
      </c>
      <c r="J4792" s="108" t="str">
        <f>IF(C4792="","",VLOOKUP($C4792,'7.工程別レート'!$C$6:$E$501,2,FALSE))</f>
        <v/>
      </c>
      <c r="K4792" s="195" t="str">
        <f t="shared" si="149"/>
        <v/>
      </c>
    </row>
    <row r="4793" spans="2:11" ht="18" customHeight="1">
      <c r="B4793" s="16" t="str">
        <f>IF('6.標準時間'!$B4793="","",'6.標準時間'!B4793)</f>
        <v/>
      </c>
      <c r="C4793" s="16" t="str">
        <f>IF('6.標準時間'!$C4793="","",'6.標準時間'!C4793)</f>
        <v/>
      </c>
      <c r="D4793" s="16" t="str">
        <f>IF('6.標準時間'!$C4793="","",'6.標準時間'!E4793)</f>
        <v/>
      </c>
      <c r="E4793" s="171" t="str">
        <f>IF('6.標準時間'!$C4793="","",'6.標準時間'!F4793)</f>
        <v/>
      </c>
      <c r="F4793" s="15" t="str">
        <f t="shared" si="148"/>
        <v/>
      </c>
      <c r="G4793" s="142" t="str">
        <f>IF('6.標準時間'!$C4793="","",'6.標準時間'!H4793)</f>
        <v/>
      </c>
      <c r="H4793" s="142" t="str">
        <f>IF('6.標準時間'!$C4793="","",'6.標準時間'!I4793)</f>
        <v/>
      </c>
      <c r="I4793" s="107" t="str">
        <f>IF(C4793="","",VLOOKUP($C4793,'7.工程別レート'!$C$6:$E$501,3,FALSE))</f>
        <v/>
      </c>
      <c r="J4793" s="108" t="str">
        <f>IF(C4793="","",VLOOKUP($C4793,'7.工程別レート'!$C$6:$E$501,2,FALSE))</f>
        <v/>
      </c>
      <c r="K4793" s="195" t="str">
        <f t="shared" si="149"/>
        <v/>
      </c>
    </row>
    <row r="4794" spans="2:11" ht="18" customHeight="1">
      <c r="B4794" s="16" t="str">
        <f>IF('6.標準時間'!$B4794="","",'6.標準時間'!B4794)</f>
        <v/>
      </c>
      <c r="C4794" s="16" t="str">
        <f>IF('6.標準時間'!$C4794="","",'6.標準時間'!C4794)</f>
        <v/>
      </c>
      <c r="D4794" s="16" t="str">
        <f>IF('6.標準時間'!$C4794="","",'6.標準時間'!E4794)</f>
        <v/>
      </c>
      <c r="E4794" s="171" t="str">
        <f>IF('6.標準時間'!$C4794="","",'6.標準時間'!F4794)</f>
        <v/>
      </c>
      <c r="F4794" s="15" t="str">
        <f t="shared" si="148"/>
        <v/>
      </c>
      <c r="G4794" s="142" t="str">
        <f>IF('6.標準時間'!$C4794="","",'6.標準時間'!H4794)</f>
        <v/>
      </c>
      <c r="H4794" s="142" t="str">
        <f>IF('6.標準時間'!$C4794="","",'6.標準時間'!I4794)</f>
        <v/>
      </c>
      <c r="I4794" s="107" t="str">
        <f>IF(C4794="","",VLOOKUP($C4794,'7.工程別レート'!$C$6:$E$501,3,FALSE))</f>
        <v/>
      </c>
      <c r="J4794" s="108" t="str">
        <f>IF(C4794="","",VLOOKUP($C4794,'7.工程別レート'!$C$6:$E$501,2,FALSE))</f>
        <v/>
      </c>
      <c r="K4794" s="195" t="str">
        <f t="shared" si="149"/>
        <v/>
      </c>
    </row>
    <row r="4795" spans="2:11" ht="18" customHeight="1">
      <c r="B4795" s="16" t="str">
        <f>IF('6.標準時間'!$B4795="","",'6.標準時間'!B4795)</f>
        <v/>
      </c>
      <c r="C4795" s="16" t="str">
        <f>IF('6.標準時間'!$C4795="","",'6.標準時間'!C4795)</f>
        <v/>
      </c>
      <c r="D4795" s="16" t="str">
        <f>IF('6.標準時間'!$C4795="","",'6.標準時間'!E4795)</f>
        <v/>
      </c>
      <c r="E4795" s="171" t="str">
        <f>IF('6.標準時間'!$C4795="","",'6.標準時間'!F4795)</f>
        <v/>
      </c>
      <c r="F4795" s="15" t="str">
        <f t="shared" si="148"/>
        <v/>
      </c>
      <c r="G4795" s="142" t="str">
        <f>IF('6.標準時間'!$C4795="","",'6.標準時間'!H4795)</f>
        <v/>
      </c>
      <c r="H4795" s="142" t="str">
        <f>IF('6.標準時間'!$C4795="","",'6.標準時間'!I4795)</f>
        <v/>
      </c>
      <c r="I4795" s="107" t="str">
        <f>IF(C4795="","",VLOOKUP($C4795,'7.工程別レート'!$C$6:$E$501,3,FALSE))</f>
        <v/>
      </c>
      <c r="J4795" s="108" t="str">
        <f>IF(C4795="","",VLOOKUP($C4795,'7.工程別レート'!$C$6:$E$501,2,FALSE))</f>
        <v/>
      </c>
      <c r="K4795" s="195" t="str">
        <f t="shared" si="149"/>
        <v/>
      </c>
    </row>
    <row r="4796" spans="2:11" ht="18" customHeight="1">
      <c r="B4796" s="16" t="str">
        <f>IF('6.標準時間'!$B4796="","",'6.標準時間'!B4796)</f>
        <v/>
      </c>
      <c r="C4796" s="16" t="str">
        <f>IF('6.標準時間'!$C4796="","",'6.標準時間'!C4796)</f>
        <v/>
      </c>
      <c r="D4796" s="16" t="str">
        <f>IF('6.標準時間'!$C4796="","",'6.標準時間'!E4796)</f>
        <v/>
      </c>
      <c r="E4796" s="171" t="str">
        <f>IF('6.標準時間'!$C4796="","",'6.標準時間'!F4796)</f>
        <v/>
      </c>
      <c r="F4796" s="15" t="str">
        <f t="shared" si="148"/>
        <v/>
      </c>
      <c r="G4796" s="142" t="str">
        <f>IF('6.標準時間'!$C4796="","",'6.標準時間'!H4796)</f>
        <v/>
      </c>
      <c r="H4796" s="142" t="str">
        <f>IF('6.標準時間'!$C4796="","",'6.標準時間'!I4796)</f>
        <v/>
      </c>
      <c r="I4796" s="107" t="str">
        <f>IF(C4796="","",VLOOKUP($C4796,'7.工程別レート'!$C$6:$E$501,3,FALSE))</f>
        <v/>
      </c>
      <c r="J4796" s="108" t="str">
        <f>IF(C4796="","",VLOOKUP($C4796,'7.工程別レート'!$C$6:$E$501,2,FALSE))</f>
        <v/>
      </c>
      <c r="K4796" s="195" t="str">
        <f t="shared" si="149"/>
        <v/>
      </c>
    </row>
    <row r="4797" spans="2:11" ht="18" customHeight="1">
      <c r="B4797" s="16" t="str">
        <f>IF('6.標準時間'!$B4797="","",'6.標準時間'!B4797)</f>
        <v/>
      </c>
      <c r="C4797" s="16" t="str">
        <f>IF('6.標準時間'!$C4797="","",'6.標準時間'!C4797)</f>
        <v/>
      </c>
      <c r="D4797" s="16" t="str">
        <f>IF('6.標準時間'!$C4797="","",'6.標準時間'!E4797)</f>
        <v/>
      </c>
      <c r="E4797" s="171" t="str">
        <f>IF('6.標準時間'!$C4797="","",'6.標準時間'!F4797)</f>
        <v/>
      </c>
      <c r="F4797" s="15" t="str">
        <f t="shared" si="148"/>
        <v/>
      </c>
      <c r="G4797" s="142" t="str">
        <f>IF('6.標準時間'!$C4797="","",'6.標準時間'!H4797)</f>
        <v/>
      </c>
      <c r="H4797" s="142" t="str">
        <f>IF('6.標準時間'!$C4797="","",'6.標準時間'!I4797)</f>
        <v/>
      </c>
      <c r="I4797" s="107" t="str">
        <f>IF(C4797="","",VLOOKUP($C4797,'7.工程別レート'!$C$6:$E$501,3,FALSE))</f>
        <v/>
      </c>
      <c r="J4797" s="108" t="str">
        <f>IF(C4797="","",VLOOKUP($C4797,'7.工程別レート'!$C$6:$E$501,2,FALSE))</f>
        <v/>
      </c>
      <c r="K4797" s="195" t="str">
        <f t="shared" si="149"/>
        <v/>
      </c>
    </row>
    <row r="4798" spans="2:11" ht="18" customHeight="1">
      <c r="B4798" s="16" t="str">
        <f>IF('6.標準時間'!$B4798="","",'6.標準時間'!B4798)</f>
        <v/>
      </c>
      <c r="C4798" s="16" t="str">
        <f>IF('6.標準時間'!$C4798="","",'6.標準時間'!C4798)</f>
        <v/>
      </c>
      <c r="D4798" s="16" t="str">
        <f>IF('6.標準時間'!$C4798="","",'6.標準時間'!E4798)</f>
        <v/>
      </c>
      <c r="E4798" s="171" t="str">
        <f>IF('6.標準時間'!$C4798="","",'6.標準時間'!F4798)</f>
        <v/>
      </c>
      <c r="F4798" s="15" t="str">
        <f t="shared" si="148"/>
        <v/>
      </c>
      <c r="G4798" s="142" t="str">
        <f>IF('6.標準時間'!$C4798="","",'6.標準時間'!H4798)</f>
        <v/>
      </c>
      <c r="H4798" s="142" t="str">
        <f>IF('6.標準時間'!$C4798="","",'6.標準時間'!I4798)</f>
        <v/>
      </c>
      <c r="I4798" s="107" t="str">
        <f>IF(C4798="","",VLOOKUP($C4798,'7.工程別レート'!$C$6:$E$501,3,FALSE))</f>
        <v/>
      </c>
      <c r="J4798" s="108" t="str">
        <f>IF(C4798="","",VLOOKUP($C4798,'7.工程別レート'!$C$6:$E$501,2,FALSE))</f>
        <v/>
      </c>
      <c r="K4798" s="195" t="str">
        <f t="shared" si="149"/>
        <v/>
      </c>
    </row>
    <row r="4799" spans="2:11" ht="18" customHeight="1">
      <c r="B4799" s="16" t="str">
        <f>IF('6.標準時間'!$B4799="","",'6.標準時間'!B4799)</f>
        <v/>
      </c>
      <c r="C4799" s="16" t="str">
        <f>IF('6.標準時間'!$C4799="","",'6.標準時間'!C4799)</f>
        <v/>
      </c>
      <c r="D4799" s="16" t="str">
        <f>IF('6.標準時間'!$C4799="","",'6.標準時間'!E4799)</f>
        <v/>
      </c>
      <c r="E4799" s="171" t="str">
        <f>IF('6.標準時間'!$C4799="","",'6.標準時間'!F4799)</f>
        <v/>
      </c>
      <c r="F4799" s="15" t="str">
        <f t="shared" si="148"/>
        <v/>
      </c>
      <c r="G4799" s="142" t="str">
        <f>IF('6.標準時間'!$C4799="","",'6.標準時間'!H4799)</f>
        <v/>
      </c>
      <c r="H4799" s="142" t="str">
        <f>IF('6.標準時間'!$C4799="","",'6.標準時間'!I4799)</f>
        <v/>
      </c>
      <c r="I4799" s="107" t="str">
        <f>IF(C4799="","",VLOOKUP($C4799,'7.工程別レート'!$C$6:$E$501,3,FALSE))</f>
        <v/>
      </c>
      <c r="J4799" s="108" t="str">
        <f>IF(C4799="","",VLOOKUP($C4799,'7.工程別レート'!$C$6:$E$501,2,FALSE))</f>
        <v/>
      </c>
      <c r="K4799" s="195" t="str">
        <f t="shared" si="149"/>
        <v/>
      </c>
    </row>
    <row r="4800" spans="2:11" ht="18" customHeight="1">
      <c r="B4800" s="16" t="str">
        <f>IF('6.標準時間'!$B4800="","",'6.標準時間'!B4800)</f>
        <v/>
      </c>
      <c r="C4800" s="16" t="str">
        <f>IF('6.標準時間'!$C4800="","",'6.標準時間'!C4800)</f>
        <v/>
      </c>
      <c r="D4800" s="16" t="str">
        <f>IF('6.標準時間'!$C4800="","",'6.標準時間'!E4800)</f>
        <v/>
      </c>
      <c r="E4800" s="171" t="str">
        <f>IF('6.標準時間'!$C4800="","",'6.標準時間'!F4800)</f>
        <v/>
      </c>
      <c r="F4800" s="15" t="str">
        <f t="shared" si="148"/>
        <v/>
      </c>
      <c r="G4800" s="142" t="str">
        <f>IF('6.標準時間'!$C4800="","",'6.標準時間'!H4800)</f>
        <v/>
      </c>
      <c r="H4800" s="142" t="str">
        <f>IF('6.標準時間'!$C4800="","",'6.標準時間'!I4800)</f>
        <v/>
      </c>
      <c r="I4800" s="107" t="str">
        <f>IF(C4800="","",VLOOKUP($C4800,'7.工程別レート'!$C$6:$E$501,3,FALSE))</f>
        <v/>
      </c>
      <c r="J4800" s="108" t="str">
        <f>IF(C4800="","",VLOOKUP($C4800,'7.工程別レート'!$C$6:$E$501,2,FALSE))</f>
        <v/>
      </c>
      <c r="K4800" s="195" t="str">
        <f t="shared" si="149"/>
        <v/>
      </c>
    </row>
    <row r="4801" spans="2:11" ht="18" customHeight="1">
      <c r="B4801" s="16" t="str">
        <f>IF('6.標準時間'!$B4801="","",'6.標準時間'!B4801)</f>
        <v/>
      </c>
      <c r="C4801" s="16" t="str">
        <f>IF('6.標準時間'!$C4801="","",'6.標準時間'!C4801)</f>
        <v/>
      </c>
      <c r="D4801" s="16" t="str">
        <f>IF('6.標準時間'!$C4801="","",'6.標準時間'!E4801)</f>
        <v/>
      </c>
      <c r="E4801" s="171" t="str">
        <f>IF('6.標準時間'!$C4801="","",'6.標準時間'!F4801)</f>
        <v/>
      </c>
      <c r="F4801" s="15" t="str">
        <f t="shared" si="148"/>
        <v/>
      </c>
      <c r="G4801" s="142" t="str">
        <f>IF('6.標準時間'!$C4801="","",'6.標準時間'!H4801)</f>
        <v/>
      </c>
      <c r="H4801" s="142" t="str">
        <f>IF('6.標準時間'!$C4801="","",'6.標準時間'!I4801)</f>
        <v/>
      </c>
      <c r="I4801" s="107" t="str">
        <f>IF(C4801="","",VLOOKUP($C4801,'7.工程別レート'!$C$6:$E$501,3,FALSE))</f>
        <v/>
      </c>
      <c r="J4801" s="108" t="str">
        <f>IF(C4801="","",VLOOKUP($C4801,'7.工程別レート'!$C$6:$E$501,2,FALSE))</f>
        <v/>
      </c>
      <c r="K4801" s="195" t="str">
        <f t="shared" si="149"/>
        <v/>
      </c>
    </row>
    <row r="4802" spans="2:11" ht="18" customHeight="1">
      <c r="B4802" s="16" t="str">
        <f>IF('6.標準時間'!$B4802="","",'6.標準時間'!B4802)</f>
        <v/>
      </c>
      <c r="C4802" s="16" t="str">
        <f>IF('6.標準時間'!$C4802="","",'6.標準時間'!C4802)</f>
        <v/>
      </c>
      <c r="D4802" s="16" t="str">
        <f>IF('6.標準時間'!$C4802="","",'6.標準時間'!E4802)</f>
        <v/>
      </c>
      <c r="E4802" s="171" t="str">
        <f>IF('6.標準時間'!$C4802="","",'6.標準時間'!F4802)</f>
        <v/>
      </c>
      <c r="F4802" s="15" t="str">
        <f t="shared" si="148"/>
        <v/>
      </c>
      <c r="G4802" s="142" t="str">
        <f>IF('6.標準時間'!$C4802="","",'6.標準時間'!H4802)</f>
        <v/>
      </c>
      <c r="H4802" s="142" t="str">
        <f>IF('6.標準時間'!$C4802="","",'6.標準時間'!I4802)</f>
        <v/>
      </c>
      <c r="I4802" s="107" t="str">
        <f>IF(C4802="","",VLOOKUP($C4802,'7.工程別レート'!$C$6:$E$501,3,FALSE))</f>
        <v/>
      </c>
      <c r="J4802" s="108" t="str">
        <f>IF(C4802="","",VLOOKUP($C4802,'7.工程別レート'!$C$6:$E$501,2,FALSE))</f>
        <v/>
      </c>
      <c r="K4802" s="195" t="str">
        <f t="shared" si="149"/>
        <v/>
      </c>
    </row>
    <row r="4803" spans="2:11" ht="18" customHeight="1">
      <c r="B4803" s="16" t="str">
        <f>IF('6.標準時間'!$B4803="","",'6.標準時間'!B4803)</f>
        <v/>
      </c>
      <c r="C4803" s="16" t="str">
        <f>IF('6.標準時間'!$C4803="","",'6.標準時間'!C4803)</f>
        <v/>
      </c>
      <c r="D4803" s="16" t="str">
        <f>IF('6.標準時間'!$C4803="","",'6.標準時間'!E4803)</f>
        <v/>
      </c>
      <c r="E4803" s="171" t="str">
        <f>IF('6.標準時間'!$C4803="","",'6.標準時間'!F4803)</f>
        <v/>
      </c>
      <c r="F4803" s="15" t="str">
        <f t="shared" si="148"/>
        <v/>
      </c>
      <c r="G4803" s="142" t="str">
        <f>IF('6.標準時間'!$C4803="","",'6.標準時間'!H4803)</f>
        <v/>
      </c>
      <c r="H4803" s="142" t="str">
        <f>IF('6.標準時間'!$C4803="","",'6.標準時間'!I4803)</f>
        <v/>
      </c>
      <c r="I4803" s="107" t="str">
        <f>IF(C4803="","",VLOOKUP($C4803,'7.工程別レート'!$C$6:$E$501,3,FALSE))</f>
        <v/>
      </c>
      <c r="J4803" s="108" t="str">
        <f>IF(C4803="","",VLOOKUP($C4803,'7.工程別レート'!$C$6:$E$501,2,FALSE))</f>
        <v/>
      </c>
      <c r="K4803" s="195" t="str">
        <f t="shared" si="149"/>
        <v/>
      </c>
    </row>
    <row r="4804" spans="2:11" ht="18" customHeight="1">
      <c r="B4804" s="16" t="str">
        <f>IF('6.標準時間'!$B4804="","",'6.標準時間'!B4804)</f>
        <v/>
      </c>
      <c r="C4804" s="16" t="str">
        <f>IF('6.標準時間'!$C4804="","",'6.標準時間'!C4804)</f>
        <v/>
      </c>
      <c r="D4804" s="16" t="str">
        <f>IF('6.標準時間'!$C4804="","",'6.標準時間'!E4804)</f>
        <v/>
      </c>
      <c r="E4804" s="171" t="str">
        <f>IF('6.標準時間'!$C4804="","",'6.標準時間'!F4804)</f>
        <v/>
      </c>
      <c r="F4804" s="15" t="str">
        <f t="shared" si="148"/>
        <v/>
      </c>
      <c r="G4804" s="142" t="str">
        <f>IF('6.標準時間'!$C4804="","",'6.標準時間'!H4804)</f>
        <v/>
      </c>
      <c r="H4804" s="142" t="str">
        <f>IF('6.標準時間'!$C4804="","",'6.標準時間'!I4804)</f>
        <v/>
      </c>
      <c r="I4804" s="107" t="str">
        <f>IF(C4804="","",VLOOKUP($C4804,'7.工程別レート'!$C$6:$E$501,3,FALSE))</f>
        <v/>
      </c>
      <c r="J4804" s="108" t="str">
        <f>IF(C4804="","",VLOOKUP($C4804,'7.工程別レート'!$C$6:$E$501,2,FALSE))</f>
        <v/>
      </c>
      <c r="K4804" s="195" t="str">
        <f t="shared" si="149"/>
        <v/>
      </c>
    </row>
    <row r="4805" spans="2:11" ht="18" customHeight="1">
      <c r="B4805" s="16" t="str">
        <f>IF('6.標準時間'!$B4805="","",'6.標準時間'!B4805)</f>
        <v/>
      </c>
      <c r="C4805" s="16" t="str">
        <f>IF('6.標準時間'!$C4805="","",'6.標準時間'!C4805)</f>
        <v/>
      </c>
      <c r="D4805" s="16" t="str">
        <f>IF('6.標準時間'!$C4805="","",'6.標準時間'!E4805)</f>
        <v/>
      </c>
      <c r="E4805" s="171" t="str">
        <f>IF('6.標準時間'!$C4805="","",'6.標準時間'!F4805)</f>
        <v/>
      </c>
      <c r="F4805" s="15" t="str">
        <f t="shared" si="148"/>
        <v/>
      </c>
      <c r="G4805" s="142" t="str">
        <f>IF('6.標準時間'!$C4805="","",'6.標準時間'!H4805)</f>
        <v/>
      </c>
      <c r="H4805" s="142" t="str">
        <f>IF('6.標準時間'!$C4805="","",'6.標準時間'!I4805)</f>
        <v/>
      </c>
      <c r="I4805" s="107" t="str">
        <f>IF(C4805="","",VLOOKUP($C4805,'7.工程別レート'!$C$6:$E$501,3,FALSE))</f>
        <v/>
      </c>
      <c r="J4805" s="108" t="str">
        <f>IF(C4805="","",VLOOKUP($C4805,'7.工程別レート'!$C$6:$E$501,2,FALSE))</f>
        <v/>
      </c>
      <c r="K4805" s="195" t="str">
        <f t="shared" si="149"/>
        <v/>
      </c>
    </row>
    <row r="4806" spans="2:11" ht="18" customHeight="1">
      <c r="B4806" s="16" t="str">
        <f>IF('6.標準時間'!$B4806="","",'6.標準時間'!B4806)</f>
        <v/>
      </c>
      <c r="C4806" s="16" t="str">
        <f>IF('6.標準時間'!$C4806="","",'6.標準時間'!C4806)</f>
        <v/>
      </c>
      <c r="D4806" s="16" t="str">
        <f>IF('6.標準時間'!$C4806="","",'6.標準時間'!E4806)</f>
        <v/>
      </c>
      <c r="E4806" s="171" t="str">
        <f>IF('6.標準時間'!$C4806="","",'6.標準時間'!F4806)</f>
        <v/>
      </c>
      <c r="F4806" s="15" t="str">
        <f t="shared" ref="F4806:F4869" si="150">C4806&amp;D4806</f>
        <v/>
      </c>
      <c r="G4806" s="142" t="str">
        <f>IF('6.標準時間'!$C4806="","",'6.標準時間'!H4806)</f>
        <v/>
      </c>
      <c r="H4806" s="142" t="str">
        <f>IF('6.標準時間'!$C4806="","",'6.標準時間'!I4806)</f>
        <v/>
      </c>
      <c r="I4806" s="107" t="str">
        <f>IF(C4806="","",VLOOKUP($C4806,'7.工程別レート'!$C$6:$E$501,3,FALSE))</f>
        <v/>
      </c>
      <c r="J4806" s="108" t="str">
        <f>IF(C4806="","",VLOOKUP($C4806,'7.工程別レート'!$C$6:$E$501,2,FALSE))</f>
        <v/>
      </c>
      <c r="K4806" s="195" t="str">
        <f t="shared" si="149"/>
        <v/>
      </c>
    </row>
    <row r="4807" spans="2:11" ht="18" customHeight="1">
      <c r="B4807" s="16" t="str">
        <f>IF('6.標準時間'!$B4807="","",'6.標準時間'!B4807)</f>
        <v/>
      </c>
      <c r="C4807" s="16" t="str">
        <f>IF('6.標準時間'!$C4807="","",'6.標準時間'!C4807)</f>
        <v/>
      </c>
      <c r="D4807" s="16" t="str">
        <f>IF('6.標準時間'!$C4807="","",'6.標準時間'!E4807)</f>
        <v/>
      </c>
      <c r="E4807" s="171" t="str">
        <f>IF('6.標準時間'!$C4807="","",'6.標準時間'!F4807)</f>
        <v/>
      </c>
      <c r="F4807" s="15" t="str">
        <f t="shared" si="150"/>
        <v/>
      </c>
      <c r="G4807" s="142" t="str">
        <f>IF('6.標準時間'!$C4807="","",'6.標準時間'!H4807)</f>
        <v/>
      </c>
      <c r="H4807" s="142" t="str">
        <f>IF('6.標準時間'!$C4807="","",'6.標準時間'!I4807)</f>
        <v/>
      </c>
      <c r="I4807" s="107" t="str">
        <f>IF(C4807="","",VLOOKUP($C4807,'7.工程別レート'!$C$6:$E$501,3,FALSE))</f>
        <v/>
      </c>
      <c r="J4807" s="108" t="str">
        <f>IF(C4807="","",VLOOKUP($C4807,'7.工程別レート'!$C$6:$E$501,2,FALSE))</f>
        <v/>
      </c>
      <c r="K4807" s="195" t="str">
        <f t="shared" ref="K4807:K4870" si="151">IF(ISERROR((G4807*I4807)+(H4807*J4807)),"",(G4807*I4807)+(H4807*J4807))</f>
        <v/>
      </c>
    </row>
    <row r="4808" spans="2:11" ht="18" customHeight="1">
      <c r="B4808" s="16" t="str">
        <f>IF('6.標準時間'!$B4808="","",'6.標準時間'!B4808)</f>
        <v/>
      </c>
      <c r="C4808" s="16" t="str">
        <f>IF('6.標準時間'!$C4808="","",'6.標準時間'!C4808)</f>
        <v/>
      </c>
      <c r="D4808" s="16" t="str">
        <f>IF('6.標準時間'!$C4808="","",'6.標準時間'!E4808)</f>
        <v/>
      </c>
      <c r="E4808" s="171" t="str">
        <f>IF('6.標準時間'!$C4808="","",'6.標準時間'!F4808)</f>
        <v/>
      </c>
      <c r="F4808" s="15" t="str">
        <f t="shared" si="150"/>
        <v/>
      </c>
      <c r="G4808" s="142" t="str">
        <f>IF('6.標準時間'!$C4808="","",'6.標準時間'!H4808)</f>
        <v/>
      </c>
      <c r="H4808" s="142" t="str">
        <f>IF('6.標準時間'!$C4808="","",'6.標準時間'!I4808)</f>
        <v/>
      </c>
      <c r="I4808" s="107" t="str">
        <f>IF(C4808="","",VLOOKUP($C4808,'7.工程別レート'!$C$6:$E$501,3,FALSE))</f>
        <v/>
      </c>
      <c r="J4808" s="108" t="str">
        <f>IF(C4808="","",VLOOKUP($C4808,'7.工程別レート'!$C$6:$E$501,2,FALSE))</f>
        <v/>
      </c>
      <c r="K4808" s="195" t="str">
        <f t="shared" si="151"/>
        <v/>
      </c>
    </row>
    <row r="4809" spans="2:11" ht="18" customHeight="1">
      <c r="B4809" s="16" t="str">
        <f>IF('6.標準時間'!$B4809="","",'6.標準時間'!B4809)</f>
        <v/>
      </c>
      <c r="C4809" s="16" t="str">
        <f>IF('6.標準時間'!$C4809="","",'6.標準時間'!C4809)</f>
        <v/>
      </c>
      <c r="D4809" s="16" t="str">
        <f>IF('6.標準時間'!$C4809="","",'6.標準時間'!E4809)</f>
        <v/>
      </c>
      <c r="E4809" s="171" t="str">
        <f>IF('6.標準時間'!$C4809="","",'6.標準時間'!F4809)</f>
        <v/>
      </c>
      <c r="F4809" s="15" t="str">
        <f t="shared" si="150"/>
        <v/>
      </c>
      <c r="G4809" s="142" t="str">
        <f>IF('6.標準時間'!$C4809="","",'6.標準時間'!H4809)</f>
        <v/>
      </c>
      <c r="H4809" s="142" t="str">
        <f>IF('6.標準時間'!$C4809="","",'6.標準時間'!I4809)</f>
        <v/>
      </c>
      <c r="I4809" s="107" t="str">
        <f>IF(C4809="","",VLOOKUP($C4809,'7.工程別レート'!$C$6:$E$501,3,FALSE))</f>
        <v/>
      </c>
      <c r="J4809" s="108" t="str">
        <f>IF(C4809="","",VLOOKUP($C4809,'7.工程別レート'!$C$6:$E$501,2,FALSE))</f>
        <v/>
      </c>
      <c r="K4809" s="195" t="str">
        <f t="shared" si="151"/>
        <v/>
      </c>
    </row>
    <row r="4810" spans="2:11" ht="18" customHeight="1">
      <c r="B4810" s="16" t="str">
        <f>IF('6.標準時間'!$B4810="","",'6.標準時間'!B4810)</f>
        <v/>
      </c>
      <c r="C4810" s="16" t="str">
        <f>IF('6.標準時間'!$C4810="","",'6.標準時間'!C4810)</f>
        <v/>
      </c>
      <c r="D4810" s="16" t="str">
        <f>IF('6.標準時間'!$C4810="","",'6.標準時間'!E4810)</f>
        <v/>
      </c>
      <c r="E4810" s="171" t="str">
        <f>IF('6.標準時間'!$C4810="","",'6.標準時間'!F4810)</f>
        <v/>
      </c>
      <c r="F4810" s="15" t="str">
        <f t="shared" si="150"/>
        <v/>
      </c>
      <c r="G4810" s="142" t="str">
        <f>IF('6.標準時間'!$C4810="","",'6.標準時間'!H4810)</f>
        <v/>
      </c>
      <c r="H4810" s="142" t="str">
        <f>IF('6.標準時間'!$C4810="","",'6.標準時間'!I4810)</f>
        <v/>
      </c>
      <c r="I4810" s="107" t="str">
        <f>IF(C4810="","",VLOOKUP($C4810,'7.工程別レート'!$C$6:$E$501,3,FALSE))</f>
        <v/>
      </c>
      <c r="J4810" s="108" t="str">
        <f>IF(C4810="","",VLOOKUP($C4810,'7.工程別レート'!$C$6:$E$501,2,FALSE))</f>
        <v/>
      </c>
      <c r="K4810" s="195" t="str">
        <f t="shared" si="151"/>
        <v/>
      </c>
    </row>
    <row r="4811" spans="2:11" ht="18" customHeight="1">
      <c r="B4811" s="16" t="str">
        <f>IF('6.標準時間'!$B4811="","",'6.標準時間'!B4811)</f>
        <v/>
      </c>
      <c r="C4811" s="16" t="str">
        <f>IF('6.標準時間'!$C4811="","",'6.標準時間'!C4811)</f>
        <v/>
      </c>
      <c r="D4811" s="16" t="str">
        <f>IF('6.標準時間'!$C4811="","",'6.標準時間'!E4811)</f>
        <v/>
      </c>
      <c r="E4811" s="171" t="str">
        <f>IF('6.標準時間'!$C4811="","",'6.標準時間'!F4811)</f>
        <v/>
      </c>
      <c r="F4811" s="15" t="str">
        <f t="shared" si="150"/>
        <v/>
      </c>
      <c r="G4811" s="142" t="str">
        <f>IF('6.標準時間'!$C4811="","",'6.標準時間'!H4811)</f>
        <v/>
      </c>
      <c r="H4811" s="142" t="str">
        <f>IF('6.標準時間'!$C4811="","",'6.標準時間'!I4811)</f>
        <v/>
      </c>
      <c r="I4811" s="107" t="str">
        <f>IF(C4811="","",VLOOKUP($C4811,'7.工程別レート'!$C$6:$E$501,3,FALSE))</f>
        <v/>
      </c>
      <c r="J4811" s="108" t="str">
        <f>IF(C4811="","",VLOOKUP($C4811,'7.工程別レート'!$C$6:$E$501,2,FALSE))</f>
        <v/>
      </c>
      <c r="K4811" s="195" t="str">
        <f t="shared" si="151"/>
        <v/>
      </c>
    </row>
    <row r="4812" spans="2:11" ht="18" customHeight="1">
      <c r="B4812" s="16" t="str">
        <f>IF('6.標準時間'!$B4812="","",'6.標準時間'!B4812)</f>
        <v/>
      </c>
      <c r="C4812" s="16" t="str">
        <f>IF('6.標準時間'!$C4812="","",'6.標準時間'!C4812)</f>
        <v/>
      </c>
      <c r="D4812" s="16" t="str">
        <f>IF('6.標準時間'!$C4812="","",'6.標準時間'!E4812)</f>
        <v/>
      </c>
      <c r="E4812" s="171" t="str">
        <f>IF('6.標準時間'!$C4812="","",'6.標準時間'!F4812)</f>
        <v/>
      </c>
      <c r="F4812" s="15" t="str">
        <f t="shared" si="150"/>
        <v/>
      </c>
      <c r="G4812" s="142" t="str">
        <f>IF('6.標準時間'!$C4812="","",'6.標準時間'!H4812)</f>
        <v/>
      </c>
      <c r="H4812" s="142" t="str">
        <f>IF('6.標準時間'!$C4812="","",'6.標準時間'!I4812)</f>
        <v/>
      </c>
      <c r="I4812" s="107" t="str">
        <f>IF(C4812="","",VLOOKUP($C4812,'7.工程別レート'!$C$6:$E$501,3,FALSE))</f>
        <v/>
      </c>
      <c r="J4812" s="108" t="str">
        <f>IF(C4812="","",VLOOKUP($C4812,'7.工程別レート'!$C$6:$E$501,2,FALSE))</f>
        <v/>
      </c>
      <c r="K4812" s="195" t="str">
        <f t="shared" si="151"/>
        <v/>
      </c>
    </row>
    <row r="4813" spans="2:11" ht="18" customHeight="1">
      <c r="B4813" s="16" t="str">
        <f>IF('6.標準時間'!$B4813="","",'6.標準時間'!B4813)</f>
        <v/>
      </c>
      <c r="C4813" s="16" t="str">
        <f>IF('6.標準時間'!$C4813="","",'6.標準時間'!C4813)</f>
        <v/>
      </c>
      <c r="D4813" s="16" t="str">
        <f>IF('6.標準時間'!$C4813="","",'6.標準時間'!E4813)</f>
        <v/>
      </c>
      <c r="E4813" s="171" t="str">
        <f>IF('6.標準時間'!$C4813="","",'6.標準時間'!F4813)</f>
        <v/>
      </c>
      <c r="F4813" s="15" t="str">
        <f t="shared" si="150"/>
        <v/>
      </c>
      <c r="G4813" s="142" t="str">
        <f>IF('6.標準時間'!$C4813="","",'6.標準時間'!H4813)</f>
        <v/>
      </c>
      <c r="H4813" s="142" t="str">
        <f>IF('6.標準時間'!$C4813="","",'6.標準時間'!I4813)</f>
        <v/>
      </c>
      <c r="I4813" s="107" t="str">
        <f>IF(C4813="","",VLOOKUP($C4813,'7.工程別レート'!$C$6:$E$501,3,FALSE))</f>
        <v/>
      </c>
      <c r="J4813" s="108" t="str">
        <f>IF(C4813="","",VLOOKUP($C4813,'7.工程別レート'!$C$6:$E$501,2,FALSE))</f>
        <v/>
      </c>
      <c r="K4813" s="195" t="str">
        <f t="shared" si="151"/>
        <v/>
      </c>
    </row>
    <row r="4814" spans="2:11" ht="18" customHeight="1">
      <c r="B4814" s="16" t="str">
        <f>IF('6.標準時間'!$B4814="","",'6.標準時間'!B4814)</f>
        <v/>
      </c>
      <c r="C4814" s="16" t="str">
        <f>IF('6.標準時間'!$C4814="","",'6.標準時間'!C4814)</f>
        <v/>
      </c>
      <c r="D4814" s="16" t="str">
        <f>IF('6.標準時間'!$C4814="","",'6.標準時間'!E4814)</f>
        <v/>
      </c>
      <c r="E4814" s="171" t="str">
        <f>IF('6.標準時間'!$C4814="","",'6.標準時間'!F4814)</f>
        <v/>
      </c>
      <c r="F4814" s="15" t="str">
        <f t="shared" si="150"/>
        <v/>
      </c>
      <c r="G4814" s="142" t="str">
        <f>IF('6.標準時間'!$C4814="","",'6.標準時間'!H4814)</f>
        <v/>
      </c>
      <c r="H4814" s="142" t="str">
        <f>IF('6.標準時間'!$C4814="","",'6.標準時間'!I4814)</f>
        <v/>
      </c>
      <c r="I4814" s="107" t="str">
        <f>IF(C4814="","",VLOOKUP($C4814,'7.工程別レート'!$C$6:$E$501,3,FALSE))</f>
        <v/>
      </c>
      <c r="J4814" s="108" t="str">
        <f>IF(C4814="","",VLOOKUP($C4814,'7.工程別レート'!$C$6:$E$501,2,FALSE))</f>
        <v/>
      </c>
      <c r="K4814" s="195" t="str">
        <f t="shared" si="151"/>
        <v/>
      </c>
    </row>
    <row r="4815" spans="2:11" ht="18" customHeight="1">
      <c r="B4815" s="16" t="str">
        <f>IF('6.標準時間'!$B4815="","",'6.標準時間'!B4815)</f>
        <v/>
      </c>
      <c r="C4815" s="16" t="str">
        <f>IF('6.標準時間'!$C4815="","",'6.標準時間'!C4815)</f>
        <v/>
      </c>
      <c r="D4815" s="16" t="str">
        <f>IF('6.標準時間'!$C4815="","",'6.標準時間'!E4815)</f>
        <v/>
      </c>
      <c r="E4815" s="171" t="str">
        <f>IF('6.標準時間'!$C4815="","",'6.標準時間'!F4815)</f>
        <v/>
      </c>
      <c r="F4815" s="15" t="str">
        <f t="shared" si="150"/>
        <v/>
      </c>
      <c r="G4815" s="142" t="str">
        <f>IF('6.標準時間'!$C4815="","",'6.標準時間'!H4815)</f>
        <v/>
      </c>
      <c r="H4815" s="142" t="str">
        <f>IF('6.標準時間'!$C4815="","",'6.標準時間'!I4815)</f>
        <v/>
      </c>
      <c r="I4815" s="107" t="str">
        <f>IF(C4815="","",VLOOKUP($C4815,'7.工程別レート'!$C$6:$E$501,3,FALSE))</f>
        <v/>
      </c>
      <c r="J4815" s="108" t="str">
        <f>IF(C4815="","",VLOOKUP($C4815,'7.工程別レート'!$C$6:$E$501,2,FALSE))</f>
        <v/>
      </c>
      <c r="K4815" s="195" t="str">
        <f t="shared" si="151"/>
        <v/>
      </c>
    </row>
    <row r="4816" spans="2:11" ht="18" customHeight="1">
      <c r="B4816" s="16" t="str">
        <f>IF('6.標準時間'!$B4816="","",'6.標準時間'!B4816)</f>
        <v/>
      </c>
      <c r="C4816" s="16" t="str">
        <f>IF('6.標準時間'!$C4816="","",'6.標準時間'!C4816)</f>
        <v/>
      </c>
      <c r="D4816" s="16" t="str">
        <f>IF('6.標準時間'!$C4816="","",'6.標準時間'!E4816)</f>
        <v/>
      </c>
      <c r="E4816" s="171" t="str">
        <f>IF('6.標準時間'!$C4816="","",'6.標準時間'!F4816)</f>
        <v/>
      </c>
      <c r="F4816" s="15" t="str">
        <f t="shared" si="150"/>
        <v/>
      </c>
      <c r="G4816" s="142" t="str">
        <f>IF('6.標準時間'!$C4816="","",'6.標準時間'!H4816)</f>
        <v/>
      </c>
      <c r="H4816" s="142" t="str">
        <f>IF('6.標準時間'!$C4816="","",'6.標準時間'!I4816)</f>
        <v/>
      </c>
      <c r="I4816" s="107" t="str">
        <f>IF(C4816="","",VLOOKUP($C4816,'7.工程別レート'!$C$6:$E$501,3,FALSE))</f>
        <v/>
      </c>
      <c r="J4816" s="108" t="str">
        <f>IF(C4816="","",VLOOKUP($C4816,'7.工程別レート'!$C$6:$E$501,2,FALSE))</f>
        <v/>
      </c>
      <c r="K4816" s="195" t="str">
        <f t="shared" si="151"/>
        <v/>
      </c>
    </row>
    <row r="4817" spans="2:11" ht="18" customHeight="1">
      <c r="B4817" s="16" t="str">
        <f>IF('6.標準時間'!$B4817="","",'6.標準時間'!B4817)</f>
        <v/>
      </c>
      <c r="C4817" s="16" t="str">
        <f>IF('6.標準時間'!$C4817="","",'6.標準時間'!C4817)</f>
        <v/>
      </c>
      <c r="D4817" s="16" t="str">
        <f>IF('6.標準時間'!$C4817="","",'6.標準時間'!E4817)</f>
        <v/>
      </c>
      <c r="E4817" s="171" t="str">
        <f>IF('6.標準時間'!$C4817="","",'6.標準時間'!F4817)</f>
        <v/>
      </c>
      <c r="F4817" s="15" t="str">
        <f t="shared" si="150"/>
        <v/>
      </c>
      <c r="G4817" s="142" t="str">
        <f>IF('6.標準時間'!$C4817="","",'6.標準時間'!H4817)</f>
        <v/>
      </c>
      <c r="H4817" s="142" t="str">
        <f>IF('6.標準時間'!$C4817="","",'6.標準時間'!I4817)</f>
        <v/>
      </c>
      <c r="I4817" s="107" t="str">
        <f>IF(C4817="","",VLOOKUP($C4817,'7.工程別レート'!$C$6:$E$501,3,FALSE))</f>
        <v/>
      </c>
      <c r="J4817" s="108" t="str">
        <f>IF(C4817="","",VLOOKUP($C4817,'7.工程別レート'!$C$6:$E$501,2,FALSE))</f>
        <v/>
      </c>
      <c r="K4817" s="195" t="str">
        <f t="shared" si="151"/>
        <v/>
      </c>
    </row>
    <row r="4818" spans="2:11" ht="18" customHeight="1">
      <c r="B4818" s="16" t="str">
        <f>IF('6.標準時間'!$B4818="","",'6.標準時間'!B4818)</f>
        <v/>
      </c>
      <c r="C4818" s="16" t="str">
        <f>IF('6.標準時間'!$C4818="","",'6.標準時間'!C4818)</f>
        <v/>
      </c>
      <c r="D4818" s="16" t="str">
        <f>IF('6.標準時間'!$C4818="","",'6.標準時間'!E4818)</f>
        <v/>
      </c>
      <c r="E4818" s="171" t="str">
        <f>IF('6.標準時間'!$C4818="","",'6.標準時間'!F4818)</f>
        <v/>
      </c>
      <c r="F4818" s="15" t="str">
        <f t="shared" si="150"/>
        <v/>
      </c>
      <c r="G4818" s="142" t="str">
        <f>IF('6.標準時間'!$C4818="","",'6.標準時間'!H4818)</f>
        <v/>
      </c>
      <c r="H4818" s="142" t="str">
        <f>IF('6.標準時間'!$C4818="","",'6.標準時間'!I4818)</f>
        <v/>
      </c>
      <c r="I4818" s="107" t="str">
        <f>IF(C4818="","",VLOOKUP($C4818,'7.工程別レート'!$C$6:$E$501,3,FALSE))</f>
        <v/>
      </c>
      <c r="J4818" s="108" t="str">
        <f>IF(C4818="","",VLOOKUP($C4818,'7.工程別レート'!$C$6:$E$501,2,FALSE))</f>
        <v/>
      </c>
      <c r="K4818" s="195" t="str">
        <f t="shared" si="151"/>
        <v/>
      </c>
    </row>
    <row r="4819" spans="2:11" ht="18" customHeight="1">
      <c r="B4819" s="16" t="str">
        <f>IF('6.標準時間'!$B4819="","",'6.標準時間'!B4819)</f>
        <v/>
      </c>
      <c r="C4819" s="16" t="str">
        <f>IF('6.標準時間'!$C4819="","",'6.標準時間'!C4819)</f>
        <v/>
      </c>
      <c r="D4819" s="16" t="str">
        <f>IF('6.標準時間'!$C4819="","",'6.標準時間'!E4819)</f>
        <v/>
      </c>
      <c r="E4819" s="171" t="str">
        <f>IF('6.標準時間'!$C4819="","",'6.標準時間'!F4819)</f>
        <v/>
      </c>
      <c r="F4819" s="15" t="str">
        <f t="shared" si="150"/>
        <v/>
      </c>
      <c r="G4819" s="142" t="str">
        <f>IF('6.標準時間'!$C4819="","",'6.標準時間'!H4819)</f>
        <v/>
      </c>
      <c r="H4819" s="142" t="str">
        <f>IF('6.標準時間'!$C4819="","",'6.標準時間'!I4819)</f>
        <v/>
      </c>
      <c r="I4819" s="107" t="str">
        <f>IF(C4819="","",VLOOKUP($C4819,'7.工程別レート'!$C$6:$E$501,3,FALSE))</f>
        <v/>
      </c>
      <c r="J4819" s="108" t="str">
        <f>IF(C4819="","",VLOOKUP($C4819,'7.工程別レート'!$C$6:$E$501,2,FALSE))</f>
        <v/>
      </c>
      <c r="K4819" s="195" t="str">
        <f t="shared" si="151"/>
        <v/>
      </c>
    </row>
    <row r="4820" spans="2:11" ht="18" customHeight="1">
      <c r="B4820" s="16" t="str">
        <f>IF('6.標準時間'!$B4820="","",'6.標準時間'!B4820)</f>
        <v/>
      </c>
      <c r="C4820" s="16" t="str">
        <f>IF('6.標準時間'!$C4820="","",'6.標準時間'!C4820)</f>
        <v/>
      </c>
      <c r="D4820" s="16" t="str">
        <f>IF('6.標準時間'!$C4820="","",'6.標準時間'!E4820)</f>
        <v/>
      </c>
      <c r="E4820" s="171" t="str">
        <f>IF('6.標準時間'!$C4820="","",'6.標準時間'!F4820)</f>
        <v/>
      </c>
      <c r="F4820" s="15" t="str">
        <f t="shared" si="150"/>
        <v/>
      </c>
      <c r="G4820" s="142" t="str">
        <f>IF('6.標準時間'!$C4820="","",'6.標準時間'!H4820)</f>
        <v/>
      </c>
      <c r="H4820" s="142" t="str">
        <f>IF('6.標準時間'!$C4820="","",'6.標準時間'!I4820)</f>
        <v/>
      </c>
      <c r="I4820" s="107" t="str">
        <f>IF(C4820="","",VLOOKUP($C4820,'7.工程別レート'!$C$6:$E$501,3,FALSE))</f>
        <v/>
      </c>
      <c r="J4820" s="108" t="str">
        <f>IF(C4820="","",VLOOKUP($C4820,'7.工程別レート'!$C$6:$E$501,2,FALSE))</f>
        <v/>
      </c>
      <c r="K4820" s="195" t="str">
        <f t="shared" si="151"/>
        <v/>
      </c>
    </row>
    <row r="4821" spans="2:11" ht="18" customHeight="1">
      <c r="B4821" s="16" t="str">
        <f>IF('6.標準時間'!$B4821="","",'6.標準時間'!B4821)</f>
        <v/>
      </c>
      <c r="C4821" s="16" t="str">
        <f>IF('6.標準時間'!$C4821="","",'6.標準時間'!C4821)</f>
        <v/>
      </c>
      <c r="D4821" s="16" t="str">
        <f>IF('6.標準時間'!$C4821="","",'6.標準時間'!E4821)</f>
        <v/>
      </c>
      <c r="E4821" s="171" t="str">
        <f>IF('6.標準時間'!$C4821="","",'6.標準時間'!F4821)</f>
        <v/>
      </c>
      <c r="F4821" s="15" t="str">
        <f t="shared" si="150"/>
        <v/>
      </c>
      <c r="G4821" s="142" t="str">
        <f>IF('6.標準時間'!$C4821="","",'6.標準時間'!H4821)</f>
        <v/>
      </c>
      <c r="H4821" s="142" t="str">
        <f>IF('6.標準時間'!$C4821="","",'6.標準時間'!I4821)</f>
        <v/>
      </c>
      <c r="I4821" s="107" t="str">
        <f>IF(C4821="","",VLOOKUP($C4821,'7.工程別レート'!$C$6:$E$501,3,FALSE))</f>
        <v/>
      </c>
      <c r="J4821" s="108" t="str">
        <f>IF(C4821="","",VLOOKUP($C4821,'7.工程別レート'!$C$6:$E$501,2,FALSE))</f>
        <v/>
      </c>
      <c r="K4821" s="195" t="str">
        <f t="shared" si="151"/>
        <v/>
      </c>
    </row>
    <row r="4822" spans="2:11" ht="18" customHeight="1">
      <c r="B4822" s="16" t="str">
        <f>IF('6.標準時間'!$B4822="","",'6.標準時間'!B4822)</f>
        <v/>
      </c>
      <c r="C4822" s="16" t="str">
        <f>IF('6.標準時間'!$C4822="","",'6.標準時間'!C4822)</f>
        <v/>
      </c>
      <c r="D4822" s="16" t="str">
        <f>IF('6.標準時間'!$C4822="","",'6.標準時間'!E4822)</f>
        <v/>
      </c>
      <c r="E4822" s="171" t="str">
        <f>IF('6.標準時間'!$C4822="","",'6.標準時間'!F4822)</f>
        <v/>
      </c>
      <c r="F4822" s="15" t="str">
        <f t="shared" si="150"/>
        <v/>
      </c>
      <c r="G4822" s="142" t="str">
        <f>IF('6.標準時間'!$C4822="","",'6.標準時間'!H4822)</f>
        <v/>
      </c>
      <c r="H4822" s="142" t="str">
        <f>IF('6.標準時間'!$C4822="","",'6.標準時間'!I4822)</f>
        <v/>
      </c>
      <c r="I4822" s="107" t="str">
        <f>IF(C4822="","",VLOOKUP($C4822,'7.工程別レート'!$C$6:$E$501,3,FALSE))</f>
        <v/>
      </c>
      <c r="J4822" s="108" t="str">
        <f>IF(C4822="","",VLOOKUP($C4822,'7.工程別レート'!$C$6:$E$501,2,FALSE))</f>
        <v/>
      </c>
      <c r="K4822" s="195" t="str">
        <f t="shared" si="151"/>
        <v/>
      </c>
    </row>
    <row r="4823" spans="2:11" ht="18" customHeight="1">
      <c r="B4823" s="16" t="str">
        <f>IF('6.標準時間'!$B4823="","",'6.標準時間'!B4823)</f>
        <v/>
      </c>
      <c r="C4823" s="16" t="str">
        <f>IF('6.標準時間'!$C4823="","",'6.標準時間'!C4823)</f>
        <v/>
      </c>
      <c r="D4823" s="16" t="str">
        <f>IF('6.標準時間'!$C4823="","",'6.標準時間'!E4823)</f>
        <v/>
      </c>
      <c r="E4823" s="171" t="str">
        <f>IF('6.標準時間'!$C4823="","",'6.標準時間'!F4823)</f>
        <v/>
      </c>
      <c r="F4823" s="15" t="str">
        <f t="shared" si="150"/>
        <v/>
      </c>
      <c r="G4823" s="142" t="str">
        <f>IF('6.標準時間'!$C4823="","",'6.標準時間'!H4823)</f>
        <v/>
      </c>
      <c r="H4823" s="142" t="str">
        <f>IF('6.標準時間'!$C4823="","",'6.標準時間'!I4823)</f>
        <v/>
      </c>
      <c r="I4823" s="107" t="str">
        <f>IF(C4823="","",VLOOKUP($C4823,'7.工程別レート'!$C$6:$E$501,3,FALSE))</f>
        <v/>
      </c>
      <c r="J4823" s="108" t="str">
        <f>IF(C4823="","",VLOOKUP($C4823,'7.工程別レート'!$C$6:$E$501,2,FALSE))</f>
        <v/>
      </c>
      <c r="K4823" s="195" t="str">
        <f t="shared" si="151"/>
        <v/>
      </c>
    </row>
    <row r="4824" spans="2:11" ht="18" customHeight="1">
      <c r="B4824" s="16" t="str">
        <f>IF('6.標準時間'!$B4824="","",'6.標準時間'!B4824)</f>
        <v/>
      </c>
      <c r="C4824" s="16" t="str">
        <f>IF('6.標準時間'!$C4824="","",'6.標準時間'!C4824)</f>
        <v/>
      </c>
      <c r="D4824" s="16" t="str">
        <f>IF('6.標準時間'!$C4824="","",'6.標準時間'!E4824)</f>
        <v/>
      </c>
      <c r="E4824" s="171" t="str">
        <f>IF('6.標準時間'!$C4824="","",'6.標準時間'!F4824)</f>
        <v/>
      </c>
      <c r="F4824" s="15" t="str">
        <f t="shared" si="150"/>
        <v/>
      </c>
      <c r="G4824" s="142" t="str">
        <f>IF('6.標準時間'!$C4824="","",'6.標準時間'!H4824)</f>
        <v/>
      </c>
      <c r="H4824" s="142" t="str">
        <f>IF('6.標準時間'!$C4824="","",'6.標準時間'!I4824)</f>
        <v/>
      </c>
      <c r="I4824" s="107" t="str">
        <f>IF(C4824="","",VLOOKUP($C4824,'7.工程別レート'!$C$6:$E$501,3,FALSE))</f>
        <v/>
      </c>
      <c r="J4824" s="108" t="str">
        <f>IF(C4824="","",VLOOKUP($C4824,'7.工程別レート'!$C$6:$E$501,2,FALSE))</f>
        <v/>
      </c>
      <c r="K4824" s="195" t="str">
        <f t="shared" si="151"/>
        <v/>
      </c>
    </row>
    <row r="4825" spans="2:11" ht="18" customHeight="1">
      <c r="B4825" s="16" t="str">
        <f>IF('6.標準時間'!$B4825="","",'6.標準時間'!B4825)</f>
        <v/>
      </c>
      <c r="C4825" s="16" t="str">
        <f>IF('6.標準時間'!$C4825="","",'6.標準時間'!C4825)</f>
        <v/>
      </c>
      <c r="D4825" s="16" t="str">
        <f>IF('6.標準時間'!$C4825="","",'6.標準時間'!E4825)</f>
        <v/>
      </c>
      <c r="E4825" s="171" t="str">
        <f>IF('6.標準時間'!$C4825="","",'6.標準時間'!F4825)</f>
        <v/>
      </c>
      <c r="F4825" s="15" t="str">
        <f t="shared" si="150"/>
        <v/>
      </c>
      <c r="G4825" s="142" t="str">
        <f>IF('6.標準時間'!$C4825="","",'6.標準時間'!H4825)</f>
        <v/>
      </c>
      <c r="H4825" s="142" t="str">
        <f>IF('6.標準時間'!$C4825="","",'6.標準時間'!I4825)</f>
        <v/>
      </c>
      <c r="I4825" s="107" t="str">
        <f>IF(C4825="","",VLOOKUP($C4825,'7.工程別レート'!$C$6:$E$501,3,FALSE))</f>
        <v/>
      </c>
      <c r="J4825" s="108" t="str">
        <f>IF(C4825="","",VLOOKUP($C4825,'7.工程別レート'!$C$6:$E$501,2,FALSE))</f>
        <v/>
      </c>
      <c r="K4825" s="195" t="str">
        <f t="shared" si="151"/>
        <v/>
      </c>
    </row>
    <row r="4826" spans="2:11" ht="18" customHeight="1">
      <c r="B4826" s="16" t="str">
        <f>IF('6.標準時間'!$B4826="","",'6.標準時間'!B4826)</f>
        <v/>
      </c>
      <c r="C4826" s="16" t="str">
        <f>IF('6.標準時間'!$C4826="","",'6.標準時間'!C4826)</f>
        <v/>
      </c>
      <c r="D4826" s="16" t="str">
        <f>IF('6.標準時間'!$C4826="","",'6.標準時間'!E4826)</f>
        <v/>
      </c>
      <c r="E4826" s="171" t="str">
        <f>IF('6.標準時間'!$C4826="","",'6.標準時間'!F4826)</f>
        <v/>
      </c>
      <c r="F4826" s="15" t="str">
        <f t="shared" si="150"/>
        <v/>
      </c>
      <c r="G4826" s="142" t="str">
        <f>IF('6.標準時間'!$C4826="","",'6.標準時間'!H4826)</f>
        <v/>
      </c>
      <c r="H4826" s="142" t="str">
        <f>IF('6.標準時間'!$C4826="","",'6.標準時間'!I4826)</f>
        <v/>
      </c>
      <c r="I4826" s="107" t="str">
        <f>IF(C4826="","",VLOOKUP($C4826,'7.工程別レート'!$C$6:$E$501,3,FALSE))</f>
        <v/>
      </c>
      <c r="J4826" s="108" t="str">
        <f>IF(C4826="","",VLOOKUP($C4826,'7.工程別レート'!$C$6:$E$501,2,FALSE))</f>
        <v/>
      </c>
      <c r="K4826" s="195" t="str">
        <f t="shared" si="151"/>
        <v/>
      </c>
    </row>
    <row r="4827" spans="2:11" ht="18" customHeight="1">
      <c r="B4827" s="16" t="str">
        <f>IF('6.標準時間'!$B4827="","",'6.標準時間'!B4827)</f>
        <v/>
      </c>
      <c r="C4827" s="16" t="str">
        <f>IF('6.標準時間'!$C4827="","",'6.標準時間'!C4827)</f>
        <v/>
      </c>
      <c r="D4827" s="16" t="str">
        <f>IF('6.標準時間'!$C4827="","",'6.標準時間'!E4827)</f>
        <v/>
      </c>
      <c r="E4827" s="171" t="str">
        <f>IF('6.標準時間'!$C4827="","",'6.標準時間'!F4827)</f>
        <v/>
      </c>
      <c r="F4827" s="15" t="str">
        <f t="shared" si="150"/>
        <v/>
      </c>
      <c r="G4827" s="142" t="str">
        <f>IF('6.標準時間'!$C4827="","",'6.標準時間'!H4827)</f>
        <v/>
      </c>
      <c r="H4827" s="142" t="str">
        <f>IF('6.標準時間'!$C4827="","",'6.標準時間'!I4827)</f>
        <v/>
      </c>
      <c r="I4827" s="107" t="str">
        <f>IF(C4827="","",VLOOKUP($C4827,'7.工程別レート'!$C$6:$E$501,3,FALSE))</f>
        <v/>
      </c>
      <c r="J4827" s="108" t="str">
        <f>IF(C4827="","",VLOOKUP($C4827,'7.工程別レート'!$C$6:$E$501,2,FALSE))</f>
        <v/>
      </c>
      <c r="K4827" s="195" t="str">
        <f t="shared" si="151"/>
        <v/>
      </c>
    </row>
    <row r="4828" spans="2:11" ht="18" customHeight="1">
      <c r="B4828" s="16" t="str">
        <f>IF('6.標準時間'!$B4828="","",'6.標準時間'!B4828)</f>
        <v/>
      </c>
      <c r="C4828" s="16" t="str">
        <f>IF('6.標準時間'!$C4828="","",'6.標準時間'!C4828)</f>
        <v/>
      </c>
      <c r="D4828" s="16" t="str">
        <f>IF('6.標準時間'!$C4828="","",'6.標準時間'!E4828)</f>
        <v/>
      </c>
      <c r="E4828" s="171" t="str">
        <f>IF('6.標準時間'!$C4828="","",'6.標準時間'!F4828)</f>
        <v/>
      </c>
      <c r="F4828" s="15" t="str">
        <f t="shared" si="150"/>
        <v/>
      </c>
      <c r="G4828" s="142" t="str">
        <f>IF('6.標準時間'!$C4828="","",'6.標準時間'!H4828)</f>
        <v/>
      </c>
      <c r="H4828" s="142" t="str">
        <f>IF('6.標準時間'!$C4828="","",'6.標準時間'!I4828)</f>
        <v/>
      </c>
      <c r="I4828" s="107" t="str">
        <f>IF(C4828="","",VLOOKUP($C4828,'7.工程別レート'!$C$6:$E$501,3,FALSE))</f>
        <v/>
      </c>
      <c r="J4828" s="108" t="str">
        <f>IF(C4828="","",VLOOKUP($C4828,'7.工程別レート'!$C$6:$E$501,2,FALSE))</f>
        <v/>
      </c>
      <c r="K4828" s="195" t="str">
        <f t="shared" si="151"/>
        <v/>
      </c>
    </row>
    <row r="4829" spans="2:11" ht="18" customHeight="1">
      <c r="B4829" s="16" t="str">
        <f>IF('6.標準時間'!$B4829="","",'6.標準時間'!B4829)</f>
        <v/>
      </c>
      <c r="C4829" s="16" t="str">
        <f>IF('6.標準時間'!$C4829="","",'6.標準時間'!C4829)</f>
        <v/>
      </c>
      <c r="D4829" s="16" t="str">
        <f>IF('6.標準時間'!$C4829="","",'6.標準時間'!E4829)</f>
        <v/>
      </c>
      <c r="E4829" s="171" t="str">
        <f>IF('6.標準時間'!$C4829="","",'6.標準時間'!F4829)</f>
        <v/>
      </c>
      <c r="F4829" s="15" t="str">
        <f t="shared" si="150"/>
        <v/>
      </c>
      <c r="G4829" s="142" t="str">
        <f>IF('6.標準時間'!$C4829="","",'6.標準時間'!H4829)</f>
        <v/>
      </c>
      <c r="H4829" s="142" t="str">
        <f>IF('6.標準時間'!$C4829="","",'6.標準時間'!I4829)</f>
        <v/>
      </c>
      <c r="I4829" s="107" t="str">
        <f>IF(C4829="","",VLOOKUP($C4829,'7.工程別レート'!$C$6:$E$501,3,FALSE))</f>
        <v/>
      </c>
      <c r="J4829" s="108" t="str">
        <f>IF(C4829="","",VLOOKUP($C4829,'7.工程別レート'!$C$6:$E$501,2,FALSE))</f>
        <v/>
      </c>
      <c r="K4829" s="195" t="str">
        <f t="shared" si="151"/>
        <v/>
      </c>
    </row>
    <row r="4830" spans="2:11" ht="18" customHeight="1">
      <c r="B4830" s="16" t="str">
        <f>IF('6.標準時間'!$B4830="","",'6.標準時間'!B4830)</f>
        <v/>
      </c>
      <c r="C4830" s="16" t="str">
        <f>IF('6.標準時間'!$C4830="","",'6.標準時間'!C4830)</f>
        <v/>
      </c>
      <c r="D4830" s="16" t="str">
        <f>IF('6.標準時間'!$C4830="","",'6.標準時間'!E4830)</f>
        <v/>
      </c>
      <c r="E4830" s="171" t="str">
        <f>IF('6.標準時間'!$C4830="","",'6.標準時間'!F4830)</f>
        <v/>
      </c>
      <c r="F4830" s="15" t="str">
        <f t="shared" si="150"/>
        <v/>
      </c>
      <c r="G4830" s="142" t="str">
        <f>IF('6.標準時間'!$C4830="","",'6.標準時間'!H4830)</f>
        <v/>
      </c>
      <c r="H4830" s="142" t="str">
        <f>IF('6.標準時間'!$C4830="","",'6.標準時間'!I4830)</f>
        <v/>
      </c>
      <c r="I4830" s="107" t="str">
        <f>IF(C4830="","",VLOOKUP($C4830,'7.工程別レート'!$C$6:$E$501,3,FALSE))</f>
        <v/>
      </c>
      <c r="J4830" s="108" t="str">
        <f>IF(C4830="","",VLOOKUP($C4830,'7.工程別レート'!$C$6:$E$501,2,FALSE))</f>
        <v/>
      </c>
      <c r="K4830" s="195" t="str">
        <f t="shared" si="151"/>
        <v/>
      </c>
    </row>
    <row r="4831" spans="2:11" ht="18" customHeight="1">
      <c r="B4831" s="16" t="str">
        <f>IF('6.標準時間'!$B4831="","",'6.標準時間'!B4831)</f>
        <v/>
      </c>
      <c r="C4831" s="16" t="str">
        <f>IF('6.標準時間'!$C4831="","",'6.標準時間'!C4831)</f>
        <v/>
      </c>
      <c r="D4831" s="16" t="str">
        <f>IF('6.標準時間'!$C4831="","",'6.標準時間'!E4831)</f>
        <v/>
      </c>
      <c r="E4831" s="171" t="str">
        <f>IF('6.標準時間'!$C4831="","",'6.標準時間'!F4831)</f>
        <v/>
      </c>
      <c r="F4831" s="15" t="str">
        <f t="shared" si="150"/>
        <v/>
      </c>
      <c r="G4831" s="142" t="str">
        <f>IF('6.標準時間'!$C4831="","",'6.標準時間'!H4831)</f>
        <v/>
      </c>
      <c r="H4831" s="142" t="str">
        <f>IF('6.標準時間'!$C4831="","",'6.標準時間'!I4831)</f>
        <v/>
      </c>
      <c r="I4831" s="107" t="str">
        <f>IF(C4831="","",VLOOKUP($C4831,'7.工程別レート'!$C$6:$E$501,3,FALSE))</f>
        <v/>
      </c>
      <c r="J4831" s="108" t="str">
        <f>IF(C4831="","",VLOOKUP($C4831,'7.工程別レート'!$C$6:$E$501,2,FALSE))</f>
        <v/>
      </c>
      <c r="K4831" s="195" t="str">
        <f t="shared" si="151"/>
        <v/>
      </c>
    </row>
    <row r="4832" spans="2:11" ht="18" customHeight="1">
      <c r="B4832" s="16" t="str">
        <f>IF('6.標準時間'!$B4832="","",'6.標準時間'!B4832)</f>
        <v/>
      </c>
      <c r="C4832" s="16" t="str">
        <f>IF('6.標準時間'!$C4832="","",'6.標準時間'!C4832)</f>
        <v/>
      </c>
      <c r="D4832" s="16" t="str">
        <f>IF('6.標準時間'!$C4832="","",'6.標準時間'!E4832)</f>
        <v/>
      </c>
      <c r="E4832" s="171" t="str">
        <f>IF('6.標準時間'!$C4832="","",'6.標準時間'!F4832)</f>
        <v/>
      </c>
      <c r="F4832" s="15" t="str">
        <f t="shared" si="150"/>
        <v/>
      </c>
      <c r="G4832" s="142" t="str">
        <f>IF('6.標準時間'!$C4832="","",'6.標準時間'!H4832)</f>
        <v/>
      </c>
      <c r="H4832" s="142" t="str">
        <f>IF('6.標準時間'!$C4832="","",'6.標準時間'!I4832)</f>
        <v/>
      </c>
      <c r="I4832" s="107" t="str">
        <f>IF(C4832="","",VLOOKUP($C4832,'7.工程別レート'!$C$6:$E$501,3,FALSE))</f>
        <v/>
      </c>
      <c r="J4832" s="108" t="str">
        <f>IF(C4832="","",VLOOKUP($C4832,'7.工程別レート'!$C$6:$E$501,2,FALSE))</f>
        <v/>
      </c>
      <c r="K4832" s="195" t="str">
        <f t="shared" si="151"/>
        <v/>
      </c>
    </row>
    <row r="4833" spans="2:11" ht="18" customHeight="1">
      <c r="B4833" s="16" t="str">
        <f>IF('6.標準時間'!$B4833="","",'6.標準時間'!B4833)</f>
        <v/>
      </c>
      <c r="C4833" s="16" t="str">
        <f>IF('6.標準時間'!$C4833="","",'6.標準時間'!C4833)</f>
        <v/>
      </c>
      <c r="D4833" s="16" t="str">
        <f>IF('6.標準時間'!$C4833="","",'6.標準時間'!E4833)</f>
        <v/>
      </c>
      <c r="E4833" s="171" t="str">
        <f>IF('6.標準時間'!$C4833="","",'6.標準時間'!F4833)</f>
        <v/>
      </c>
      <c r="F4833" s="15" t="str">
        <f t="shared" si="150"/>
        <v/>
      </c>
      <c r="G4833" s="142" t="str">
        <f>IF('6.標準時間'!$C4833="","",'6.標準時間'!H4833)</f>
        <v/>
      </c>
      <c r="H4833" s="142" t="str">
        <f>IF('6.標準時間'!$C4833="","",'6.標準時間'!I4833)</f>
        <v/>
      </c>
      <c r="I4833" s="107" t="str">
        <f>IF(C4833="","",VLOOKUP($C4833,'7.工程別レート'!$C$6:$E$501,3,FALSE))</f>
        <v/>
      </c>
      <c r="J4833" s="108" t="str">
        <f>IF(C4833="","",VLOOKUP($C4833,'7.工程別レート'!$C$6:$E$501,2,FALSE))</f>
        <v/>
      </c>
      <c r="K4833" s="195" t="str">
        <f t="shared" si="151"/>
        <v/>
      </c>
    </row>
    <row r="4834" spans="2:11" ht="18" customHeight="1">
      <c r="B4834" s="16" t="str">
        <f>IF('6.標準時間'!$B4834="","",'6.標準時間'!B4834)</f>
        <v/>
      </c>
      <c r="C4834" s="16" t="str">
        <f>IF('6.標準時間'!$C4834="","",'6.標準時間'!C4834)</f>
        <v/>
      </c>
      <c r="D4834" s="16" t="str">
        <f>IF('6.標準時間'!$C4834="","",'6.標準時間'!E4834)</f>
        <v/>
      </c>
      <c r="E4834" s="171" t="str">
        <f>IF('6.標準時間'!$C4834="","",'6.標準時間'!F4834)</f>
        <v/>
      </c>
      <c r="F4834" s="15" t="str">
        <f t="shared" si="150"/>
        <v/>
      </c>
      <c r="G4834" s="142" t="str">
        <f>IF('6.標準時間'!$C4834="","",'6.標準時間'!H4834)</f>
        <v/>
      </c>
      <c r="H4834" s="142" t="str">
        <f>IF('6.標準時間'!$C4834="","",'6.標準時間'!I4834)</f>
        <v/>
      </c>
      <c r="I4834" s="107" t="str">
        <f>IF(C4834="","",VLOOKUP($C4834,'7.工程別レート'!$C$6:$E$501,3,FALSE))</f>
        <v/>
      </c>
      <c r="J4834" s="108" t="str">
        <f>IF(C4834="","",VLOOKUP($C4834,'7.工程別レート'!$C$6:$E$501,2,FALSE))</f>
        <v/>
      </c>
      <c r="K4834" s="195" t="str">
        <f t="shared" si="151"/>
        <v/>
      </c>
    </row>
    <row r="4835" spans="2:11" ht="18" customHeight="1">
      <c r="B4835" s="16" t="str">
        <f>IF('6.標準時間'!$B4835="","",'6.標準時間'!B4835)</f>
        <v/>
      </c>
      <c r="C4835" s="16" t="str">
        <f>IF('6.標準時間'!$C4835="","",'6.標準時間'!C4835)</f>
        <v/>
      </c>
      <c r="D4835" s="16" t="str">
        <f>IF('6.標準時間'!$C4835="","",'6.標準時間'!E4835)</f>
        <v/>
      </c>
      <c r="E4835" s="171" t="str">
        <f>IF('6.標準時間'!$C4835="","",'6.標準時間'!F4835)</f>
        <v/>
      </c>
      <c r="F4835" s="15" t="str">
        <f t="shared" si="150"/>
        <v/>
      </c>
      <c r="G4835" s="142" t="str">
        <f>IF('6.標準時間'!$C4835="","",'6.標準時間'!H4835)</f>
        <v/>
      </c>
      <c r="H4835" s="142" t="str">
        <f>IF('6.標準時間'!$C4835="","",'6.標準時間'!I4835)</f>
        <v/>
      </c>
      <c r="I4835" s="107" t="str">
        <f>IF(C4835="","",VLOOKUP($C4835,'7.工程別レート'!$C$6:$E$501,3,FALSE))</f>
        <v/>
      </c>
      <c r="J4835" s="108" t="str">
        <f>IF(C4835="","",VLOOKUP($C4835,'7.工程別レート'!$C$6:$E$501,2,FALSE))</f>
        <v/>
      </c>
      <c r="K4835" s="195" t="str">
        <f t="shared" si="151"/>
        <v/>
      </c>
    </row>
    <row r="4836" spans="2:11" ht="18" customHeight="1">
      <c r="B4836" s="16" t="str">
        <f>IF('6.標準時間'!$B4836="","",'6.標準時間'!B4836)</f>
        <v/>
      </c>
      <c r="C4836" s="16" t="str">
        <f>IF('6.標準時間'!$C4836="","",'6.標準時間'!C4836)</f>
        <v/>
      </c>
      <c r="D4836" s="16" t="str">
        <f>IF('6.標準時間'!$C4836="","",'6.標準時間'!E4836)</f>
        <v/>
      </c>
      <c r="E4836" s="171" t="str">
        <f>IF('6.標準時間'!$C4836="","",'6.標準時間'!F4836)</f>
        <v/>
      </c>
      <c r="F4836" s="15" t="str">
        <f t="shared" si="150"/>
        <v/>
      </c>
      <c r="G4836" s="142" t="str">
        <f>IF('6.標準時間'!$C4836="","",'6.標準時間'!H4836)</f>
        <v/>
      </c>
      <c r="H4836" s="142" t="str">
        <f>IF('6.標準時間'!$C4836="","",'6.標準時間'!I4836)</f>
        <v/>
      </c>
      <c r="I4836" s="107" t="str">
        <f>IF(C4836="","",VLOOKUP($C4836,'7.工程別レート'!$C$6:$E$501,3,FALSE))</f>
        <v/>
      </c>
      <c r="J4836" s="108" t="str">
        <f>IF(C4836="","",VLOOKUP($C4836,'7.工程別レート'!$C$6:$E$501,2,FALSE))</f>
        <v/>
      </c>
      <c r="K4836" s="195" t="str">
        <f t="shared" si="151"/>
        <v/>
      </c>
    </row>
    <row r="4837" spans="2:11" ht="18" customHeight="1">
      <c r="B4837" s="16" t="str">
        <f>IF('6.標準時間'!$B4837="","",'6.標準時間'!B4837)</f>
        <v/>
      </c>
      <c r="C4837" s="16" t="str">
        <f>IF('6.標準時間'!$C4837="","",'6.標準時間'!C4837)</f>
        <v/>
      </c>
      <c r="D4837" s="16" t="str">
        <f>IF('6.標準時間'!$C4837="","",'6.標準時間'!E4837)</f>
        <v/>
      </c>
      <c r="E4837" s="171" t="str">
        <f>IF('6.標準時間'!$C4837="","",'6.標準時間'!F4837)</f>
        <v/>
      </c>
      <c r="F4837" s="15" t="str">
        <f t="shared" si="150"/>
        <v/>
      </c>
      <c r="G4837" s="142" t="str">
        <f>IF('6.標準時間'!$C4837="","",'6.標準時間'!H4837)</f>
        <v/>
      </c>
      <c r="H4837" s="142" t="str">
        <f>IF('6.標準時間'!$C4837="","",'6.標準時間'!I4837)</f>
        <v/>
      </c>
      <c r="I4837" s="107" t="str">
        <f>IF(C4837="","",VLOOKUP($C4837,'7.工程別レート'!$C$6:$E$501,3,FALSE))</f>
        <v/>
      </c>
      <c r="J4837" s="108" t="str">
        <f>IF(C4837="","",VLOOKUP($C4837,'7.工程別レート'!$C$6:$E$501,2,FALSE))</f>
        <v/>
      </c>
      <c r="K4837" s="195" t="str">
        <f t="shared" si="151"/>
        <v/>
      </c>
    </row>
    <row r="4838" spans="2:11" ht="18" customHeight="1">
      <c r="B4838" s="16" t="str">
        <f>IF('6.標準時間'!$B4838="","",'6.標準時間'!B4838)</f>
        <v/>
      </c>
      <c r="C4838" s="16" t="str">
        <f>IF('6.標準時間'!$C4838="","",'6.標準時間'!C4838)</f>
        <v/>
      </c>
      <c r="D4838" s="16" t="str">
        <f>IF('6.標準時間'!$C4838="","",'6.標準時間'!E4838)</f>
        <v/>
      </c>
      <c r="E4838" s="171" t="str">
        <f>IF('6.標準時間'!$C4838="","",'6.標準時間'!F4838)</f>
        <v/>
      </c>
      <c r="F4838" s="15" t="str">
        <f t="shared" si="150"/>
        <v/>
      </c>
      <c r="G4838" s="142" t="str">
        <f>IF('6.標準時間'!$C4838="","",'6.標準時間'!H4838)</f>
        <v/>
      </c>
      <c r="H4838" s="142" t="str">
        <f>IF('6.標準時間'!$C4838="","",'6.標準時間'!I4838)</f>
        <v/>
      </c>
      <c r="I4838" s="107" t="str">
        <f>IF(C4838="","",VLOOKUP($C4838,'7.工程別レート'!$C$6:$E$501,3,FALSE))</f>
        <v/>
      </c>
      <c r="J4838" s="108" t="str">
        <f>IF(C4838="","",VLOOKUP($C4838,'7.工程別レート'!$C$6:$E$501,2,FALSE))</f>
        <v/>
      </c>
      <c r="K4838" s="195" t="str">
        <f t="shared" si="151"/>
        <v/>
      </c>
    </row>
    <row r="4839" spans="2:11" ht="18" customHeight="1">
      <c r="B4839" s="16" t="str">
        <f>IF('6.標準時間'!$B4839="","",'6.標準時間'!B4839)</f>
        <v/>
      </c>
      <c r="C4839" s="16" t="str">
        <f>IF('6.標準時間'!$C4839="","",'6.標準時間'!C4839)</f>
        <v/>
      </c>
      <c r="D4839" s="16" t="str">
        <f>IF('6.標準時間'!$C4839="","",'6.標準時間'!E4839)</f>
        <v/>
      </c>
      <c r="E4839" s="171" t="str">
        <f>IF('6.標準時間'!$C4839="","",'6.標準時間'!F4839)</f>
        <v/>
      </c>
      <c r="F4839" s="15" t="str">
        <f t="shared" si="150"/>
        <v/>
      </c>
      <c r="G4839" s="142" t="str">
        <f>IF('6.標準時間'!$C4839="","",'6.標準時間'!H4839)</f>
        <v/>
      </c>
      <c r="H4839" s="142" t="str">
        <f>IF('6.標準時間'!$C4839="","",'6.標準時間'!I4839)</f>
        <v/>
      </c>
      <c r="I4839" s="107" t="str">
        <f>IF(C4839="","",VLOOKUP($C4839,'7.工程別レート'!$C$6:$E$501,3,FALSE))</f>
        <v/>
      </c>
      <c r="J4839" s="108" t="str">
        <f>IF(C4839="","",VLOOKUP($C4839,'7.工程別レート'!$C$6:$E$501,2,FALSE))</f>
        <v/>
      </c>
      <c r="K4839" s="195" t="str">
        <f t="shared" si="151"/>
        <v/>
      </c>
    </row>
    <row r="4840" spans="2:11" ht="18" customHeight="1">
      <c r="B4840" s="16" t="str">
        <f>IF('6.標準時間'!$B4840="","",'6.標準時間'!B4840)</f>
        <v/>
      </c>
      <c r="C4840" s="16" t="str">
        <f>IF('6.標準時間'!$C4840="","",'6.標準時間'!C4840)</f>
        <v/>
      </c>
      <c r="D4840" s="16" t="str">
        <f>IF('6.標準時間'!$C4840="","",'6.標準時間'!E4840)</f>
        <v/>
      </c>
      <c r="E4840" s="171" t="str">
        <f>IF('6.標準時間'!$C4840="","",'6.標準時間'!F4840)</f>
        <v/>
      </c>
      <c r="F4840" s="15" t="str">
        <f t="shared" si="150"/>
        <v/>
      </c>
      <c r="G4840" s="142" t="str">
        <f>IF('6.標準時間'!$C4840="","",'6.標準時間'!H4840)</f>
        <v/>
      </c>
      <c r="H4840" s="142" t="str">
        <f>IF('6.標準時間'!$C4840="","",'6.標準時間'!I4840)</f>
        <v/>
      </c>
      <c r="I4840" s="107" t="str">
        <f>IF(C4840="","",VLOOKUP($C4840,'7.工程別レート'!$C$6:$E$501,3,FALSE))</f>
        <v/>
      </c>
      <c r="J4840" s="108" t="str">
        <f>IF(C4840="","",VLOOKUP($C4840,'7.工程別レート'!$C$6:$E$501,2,FALSE))</f>
        <v/>
      </c>
      <c r="K4840" s="195" t="str">
        <f t="shared" si="151"/>
        <v/>
      </c>
    </row>
    <row r="4841" spans="2:11" ht="18" customHeight="1">
      <c r="B4841" s="16" t="str">
        <f>IF('6.標準時間'!$B4841="","",'6.標準時間'!B4841)</f>
        <v/>
      </c>
      <c r="C4841" s="16" t="str">
        <f>IF('6.標準時間'!$C4841="","",'6.標準時間'!C4841)</f>
        <v/>
      </c>
      <c r="D4841" s="16" t="str">
        <f>IF('6.標準時間'!$C4841="","",'6.標準時間'!E4841)</f>
        <v/>
      </c>
      <c r="E4841" s="171" t="str">
        <f>IF('6.標準時間'!$C4841="","",'6.標準時間'!F4841)</f>
        <v/>
      </c>
      <c r="F4841" s="15" t="str">
        <f t="shared" si="150"/>
        <v/>
      </c>
      <c r="G4841" s="142" t="str">
        <f>IF('6.標準時間'!$C4841="","",'6.標準時間'!H4841)</f>
        <v/>
      </c>
      <c r="H4841" s="142" t="str">
        <f>IF('6.標準時間'!$C4841="","",'6.標準時間'!I4841)</f>
        <v/>
      </c>
      <c r="I4841" s="107" t="str">
        <f>IF(C4841="","",VLOOKUP($C4841,'7.工程別レート'!$C$6:$E$501,3,FALSE))</f>
        <v/>
      </c>
      <c r="J4841" s="108" t="str">
        <f>IF(C4841="","",VLOOKUP($C4841,'7.工程別レート'!$C$6:$E$501,2,FALSE))</f>
        <v/>
      </c>
      <c r="K4841" s="195" t="str">
        <f t="shared" si="151"/>
        <v/>
      </c>
    </row>
    <row r="4842" spans="2:11" ht="18" customHeight="1">
      <c r="B4842" s="16" t="str">
        <f>IF('6.標準時間'!$B4842="","",'6.標準時間'!B4842)</f>
        <v/>
      </c>
      <c r="C4842" s="16" t="str">
        <f>IF('6.標準時間'!$C4842="","",'6.標準時間'!C4842)</f>
        <v/>
      </c>
      <c r="D4842" s="16" t="str">
        <f>IF('6.標準時間'!$C4842="","",'6.標準時間'!E4842)</f>
        <v/>
      </c>
      <c r="E4842" s="171" t="str">
        <f>IF('6.標準時間'!$C4842="","",'6.標準時間'!F4842)</f>
        <v/>
      </c>
      <c r="F4842" s="15" t="str">
        <f t="shared" si="150"/>
        <v/>
      </c>
      <c r="G4842" s="142" t="str">
        <f>IF('6.標準時間'!$C4842="","",'6.標準時間'!H4842)</f>
        <v/>
      </c>
      <c r="H4842" s="142" t="str">
        <f>IF('6.標準時間'!$C4842="","",'6.標準時間'!I4842)</f>
        <v/>
      </c>
      <c r="I4842" s="107" t="str">
        <f>IF(C4842="","",VLOOKUP($C4842,'7.工程別レート'!$C$6:$E$501,3,FALSE))</f>
        <v/>
      </c>
      <c r="J4842" s="108" t="str">
        <f>IF(C4842="","",VLOOKUP($C4842,'7.工程別レート'!$C$6:$E$501,2,FALSE))</f>
        <v/>
      </c>
      <c r="K4842" s="195" t="str">
        <f t="shared" si="151"/>
        <v/>
      </c>
    </row>
    <row r="4843" spans="2:11" ht="18" customHeight="1">
      <c r="B4843" s="16" t="str">
        <f>IF('6.標準時間'!$B4843="","",'6.標準時間'!B4843)</f>
        <v/>
      </c>
      <c r="C4843" s="16" t="str">
        <f>IF('6.標準時間'!$C4843="","",'6.標準時間'!C4843)</f>
        <v/>
      </c>
      <c r="D4843" s="16" t="str">
        <f>IF('6.標準時間'!$C4843="","",'6.標準時間'!E4843)</f>
        <v/>
      </c>
      <c r="E4843" s="171" t="str">
        <f>IF('6.標準時間'!$C4843="","",'6.標準時間'!F4843)</f>
        <v/>
      </c>
      <c r="F4843" s="15" t="str">
        <f t="shared" si="150"/>
        <v/>
      </c>
      <c r="G4843" s="142" t="str">
        <f>IF('6.標準時間'!$C4843="","",'6.標準時間'!H4843)</f>
        <v/>
      </c>
      <c r="H4843" s="142" t="str">
        <f>IF('6.標準時間'!$C4843="","",'6.標準時間'!I4843)</f>
        <v/>
      </c>
      <c r="I4843" s="107" t="str">
        <f>IF(C4843="","",VLOOKUP($C4843,'7.工程別レート'!$C$6:$E$501,3,FALSE))</f>
        <v/>
      </c>
      <c r="J4843" s="108" t="str">
        <f>IF(C4843="","",VLOOKUP($C4843,'7.工程別レート'!$C$6:$E$501,2,FALSE))</f>
        <v/>
      </c>
      <c r="K4843" s="195" t="str">
        <f t="shared" si="151"/>
        <v/>
      </c>
    </row>
    <row r="4844" spans="2:11" ht="18" customHeight="1">
      <c r="B4844" s="16" t="str">
        <f>IF('6.標準時間'!$B4844="","",'6.標準時間'!B4844)</f>
        <v/>
      </c>
      <c r="C4844" s="16" t="str">
        <f>IF('6.標準時間'!$C4844="","",'6.標準時間'!C4844)</f>
        <v/>
      </c>
      <c r="D4844" s="16" t="str">
        <f>IF('6.標準時間'!$C4844="","",'6.標準時間'!E4844)</f>
        <v/>
      </c>
      <c r="E4844" s="171" t="str">
        <f>IF('6.標準時間'!$C4844="","",'6.標準時間'!F4844)</f>
        <v/>
      </c>
      <c r="F4844" s="15" t="str">
        <f t="shared" si="150"/>
        <v/>
      </c>
      <c r="G4844" s="142" t="str">
        <f>IF('6.標準時間'!$C4844="","",'6.標準時間'!H4844)</f>
        <v/>
      </c>
      <c r="H4844" s="142" t="str">
        <f>IF('6.標準時間'!$C4844="","",'6.標準時間'!I4844)</f>
        <v/>
      </c>
      <c r="I4844" s="107" t="str">
        <f>IF(C4844="","",VLOOKUP($C4844,'7.工程別レート'!$C$6:$E$501,3,FALSE))</f>
        <v/>
      </c>
      <c r="J4844" s="108" t="str">
        <f>IF(C4844="","",VLOOKUP($C4844,'7.工程別レート'!$C$6:$E$501,2,FALSE))</f>
        <v/>
      </c>
      <c r="K4844" s="195" t="str">
        <f t="shared" si="151"/>
        <v/>
      </c>
    </row>
    <row r="4845" spans="2:11" ht="18" customHeight="1">
      <c r="B4845" s="16" t="str">
        <f>IF('6.標準時間'!$B4845="","",'6.標準時間'!B4845)</f>
        <v/>
      </c>
      <c r="C4845" s="16" t="str">
        <f>IF('6.標準時間'!$C4845="","",'6.標準時間'!C4845)</f>
        <v/>
      </c>
      <c r="D4845" s="16" t="str">
        <f>IF('6.標準時間'!$C4845="","",'6.標準時間'!E4845)</f>
        <v/>
      </c>
      <c r="E4845" s="171" t="str">
        <f>IF('6.標準時間'!$C4845="","",'6.標準時間'!F4845)</f>
        <v/>
      </c>
      <c r="F4845" s="15" t="str">
        <f t="shared" si="150"/>
        <v/>
      </c>
      <c r="G4845" s="142" t="str">
        <f>IF('6.標準時間'!$C4845="","",'6.標準時間'!H4845)</f>
        <v/>
      </c>
      <c r="H4845" s="142" t="str">
        <f>IF('6.標準時間'!$C4845="","",'6.標準時間'!I4845)</f>
        <v/>
      </c>
      <c r="I4845" s="107" t="str">
        <f>IF(C4845="","",VLOOKUP($C4845,'7.工程別レート'!$C$6:$E$501,3,FALSE))</f>
        <v/>
      </c>
      <c r="J4845" s="108" t="str">
        <f>IF(C4845="","",VLOOKUP($C4845,'7.工程別レート'!$C$6:$E$501,2,FALSE))</f>
        <v/>
      </c>
      <c r="K4845" s="195" t="str">
        <f t="shared" si="151"/>
        <v/>
      </c>
    </row>
    <row r="4846" spans="2:11" ht="18" customHeight="1">
      <c r="B4846" s="16" t="str">
        <f>IF('6.標準時間'!$B4846="","",'6.標準時間'!B4846)</f>
        <v/>
      </c>
      <c r="C4846" s="16" t="str">
        <f>IF('6.標準時間'!$C4846="","",'6.標準時間'!C4846)</f>
        <v/>
      </c>
      <c r="D4846" s="16" t="str">
        <f>IF('6.標準時間'!$C4846="","",'6.標準時間'!E4846)</f>
        <v/>
      </c>
      <c r="E4846" s="171" t="str">
        <f>IF('6.標準時間'!$C4846="","",'6.標準時間'!F4846)</f>
        <v/>
      </c>
      <c r="F4846" s="15" t="str">
        <f t="shared" si="150"/>
        <v/>
      </c>
      <c r="G4846" s="142" t="str">
        <f>IF('6.標準時間'!$C4846="","",'6.標準時間'!H4846)</f>
        <v/>
      </c>
      <c r="H4846" s="142" t="str">
        <f>IF('6.標準時間'!$C4846="","",'6.標準時間'!I4846)</f>
        <v/>
      </c>
      <c r="I4846" s="107" t="str">
        <f>IF(C4846="","",VLOOKUP($C4846,'7.工程別レート'!$C$6:$E$501,3,FALSE))</f>
        <v/>
      </c>
      <c r="J4846" s="108" t="str">
        <f>IF(C4846="","",VLOOKUP($C4846,'7.工程別レート'!$C$6:$E$501,2,FALSE))</f>
        <v/>
      </c>
      <c r="K4846" s="195" t="str">
        <f t="shared" si="151"/>
        <v/>
      </c>
    </row>
    <row r="4847" spans="2:11" ht="18" customHeight="1">
      <c r="B4847" s="16" t="str">
        <f>IF('6.標準時間'!$B4847="","",'6.標準時間'!B4847)</f>
        <v/>
      </c>
      <c r="C4847" s="16" t="str">
        <f>IF('6.標準時間'!$C4847="","",'6.標準時間'!C4847)</f>
        <v/>
      </c>
      <c r="D4847" s="16" t="str">
        <f>IF('6.標準時間'!$C4847="","",'6.標準時間'!E4847)</f>
        <v/>
      </c>
      <c r="E4847" s="171" t="str">
        <f>IF('6.標準時間'!$C4847="","",'6.標準時間'!F4847)</f>
        <v/>
      </c>
      <c r="F4847" s="15" t="str">
        <f t="shared" si="150"/>
        <v/>
      </c>
      <c r="G4847" s="142" t="str">
        <f>IF('6.標準時間'!$C4847="","",'6.標準時間'!H4847)</f>
        <v/>
      </c>
      <c r="H4847" s="142" t="str">
        <f>IF('6.標準時間'!$C4847="","",'6.標準時間'!I4847)</f>
        <v/>
      </c>
      <c r="I4847" s="107" t="str">
        <f>IF(C4847="","",VLOOKUP($C4847,'7.工程別レート'!$C$6:$E$501,3,FALSE))</f>
        <v/>
      </c>
      <c r="J4847" s="108" t="str">
        <f>IF(C4847="","",VLOOKUP($C4847,'7.工程別レート'!$C$6:$E$501,2,FALSE))</f>
        <v/>
      </c>
      <c r="K4847" s="195" t="str">
        <f t="shared" si="151"/>
        <v/>
      </c>
    </row>
    <row r="4848" spans="2:11" ht="18" customHeight="1">
      <c r="B4848" s="16" t="str">
        <f>IF('6.標準時間'!$B4848="","",'6.標準時間'!B4848)</f>
        <v/>
      </c>
      <c r="C4848" s="16" t="str">
        <f>IF('6.標準時間'!$C4848="","",'6.標準時間'!C4848)</f>
        <v/>
      </c>
      <c r="D4848" s="16" t="str">
        <f>IF('6.標準時間'!$C4848="","",'6.標準時間'!E4848)</f>
        <v/>
      </c>
      <c r="E4848" s="171" t="str">
        <f>IF('6.標準時間'!$C4848="","",'6.標準時間'!F4848)</f>
        <v/>
      </c>
      <c r="F4848" s="15" t="str">
        <f t="shared" si="150"/>
        <v/>
      </c>
      <c r="G4848" s="142" t="str">
        <f>IF('6.標準時間'!$C4848="","",'6.標準時間'!H4848)</f>
        <v/>
      </c>
      <c r="H4848" s="142" t="str">
        <f>IF('6.標準時間'!$C4848="","",'6.標準時間'!I4848)</f>
        <v/>
      </c>
      <c r="I4848" s="107" t="str">
        <f>IF(C4848="","",VLOOKUP($C4848,'7.工程別レート'!$C$6:$E$501,3,FALSE))</f>
        <v/>
      </c>
      <c r="J4848" s="108" t="str">
        <f>IF(C4848="","",VLOOKUP($C4848,'7.工程別レート'!$C$6:$E$501,2,FALSE))</f>
        <v/>
      </c>
      <c r="K4848" s="195" t="str">
        <f t="shared" si="151"/>
        <v/>
      </c>
    </row>
    <row r="4849" spans="2:11" ht="18" customHeight="1">
      <c r="B4849" s="16" t="str">
        <f>IF('6.標準時間'!$B4849="","",'6.標準時間'!B4849)</f>
        <v/>
      </c>
      <c r="C4849" s="16" t="str">
        <f>IF('6.標準時間'!$C4849="","",'6.標準時間'!C4849)</f>
        <v/>
      </c>
      <c r="D4849" s="16" t="str">
        <f>IF('6.標準時間'!$C4849="","",'6.標準時間'!E4849)</f>
        <v/>
      </c>
      <c r="E4849" s="171" t="str">
        <f>IF('6.標準時間'!$C4849="","",'6.標準時間'!F4849)</f>
        <v/>
      </c>
      <c r="F4849" s="15" t="str">
        <f t="shared" si="150"/>
        <v/>
      </c>
      <c r="G4849" s="142" t="str">
        <f>IF('6.標準時間'!$C4849="","",'6.標準時間'!H4849)</f>
        <v/>
      </c>
      <c r="H4849" s="142" t="str">
        <f>IF('6.標準時間'!$C4849="","",'6.標準時間'!I4849)</f>
        <v/>
      </c>
      <c r="I4849" s="107" t="str">
        <f>IF(C4849="","",VLOOKUP($C4849,'7.工程別レート'!$C$6:$E$501,3,FALSE))</f>
        <v/>
      </c>
      <c r="J4849" s="108" t="str">
        <f>IF(C4849="","",VLOOKUP($C4849,'7.工程別レート'!$C$6:$E$501,2,FALSE))</f>
        <v/>
      </c>
      <c r="K4849" s="195" t="str">
        <f t="shared" si="151"/>
        <v/>
      </c>
    </row>
    <row r="4850" spans="2:11" ht="18" customHeight="1">
      <c r="B4850" s="16" t="str">
        <f>IF('6.標準時間'!$B4850="","",'6.標準時間'!B4850)</f>
        <v/>
      </c>
      <c r="C4850" s="16" t="str">
        <f>IF('6.標準時間'!$C4850="","",'6.標準時間'!C4850)</f>
        <v/>
      </c>
      <c r="D4850" s="16" t="str">
        <f>IF('6.標準時間'!$C4850="","",'6.標準時間'!E4850)</f>
        <v/>
      </c>
      <c r="E4850" s="171" t="str">
        <f>IF('6.標準時間'!$C4850="","",'6.標準時間'!F4850)</f>
        <v/>
      </c>
      <c r="F4850" s="15" t="str">
        <f t="shared" si="150"/>
        <v/>
      </c>
      <c r="G4850" s="142" t="str">
        <f>IF('6.標準時間'!$C4850="","",'6.標準時間'!H4850)</f>
        <v/>
      </c>
      <c r="H4850" s="142" t="str">
        <f>IF('6.標準時間'!$C4850="","",'6.標準時間'!I4850)</f>
        <v/>
      </c>
      <c r="I4850" s="107" t="str">
        <f>IF(C4850="","",VLOOKUP($C4850,'7.工程別レート'!$C$6:$E$501,3,FALSE))</f>
        <v/>
      </c>
      <c r="J4850" s="108" t="str">
        <f>IF(C4850="","",VLOOKUP($C4850,'7.工程別レート'!$C$6:$E$501,2,FALSE))</f>
        <v/>
      </c>
      <c r="K4850" s="195" t="str">
        <f t="shared" si="151"/>
        <v/>
      </c>
    </row>
    <row r="4851" spans="2:11" ht="18" customHeight="1">
      <c r="B4851" s="16" t="str">
        <f>IF('6.標準時間'!$B4851="","",'6.標準時間'!B4851)</f>
        <v/>
      </c>
      <c r="C4851" s="16" t="str">
        <f>IF('6.標準時間'!$C4851="","",'6.標準時間'!C4851)</f>
        <v/>
      </c>
      <c r="D4851" s="16" t="str">
        <f>IF('6.標準時間'!$C4851="","",'6.標準時間'!E4851)</f>
        <v/>
      </c>
      <c r="E4851" s="171" t="str">
        <f>IF('6.標準時間'!$C4851="","",'6.標準時間'!F4851)</f>
        <v/>
      </c>
      <c r="F4851" s="15" t="str">
        <f t="shared" si="150"/>
        <v/>
      </c>
      <c r="G4851" s="142" t="str">
        <f>IF('6.標準時間'!$C4851="","",'6.標準時間'!H4851)</f>
        <v/>
      </c>
      <c r="H4851" s="142" t="str">
        <f>IF('6.標準時間'!$C4851="","",'6.標準時間'!I4851)</f>
        <v/>
      </c>
      <c r="I4851" s="107" t="str">
        <f>IF(C4851="","",VLOOKUP($C4851,'7.工程別レート'!$C$6:$E$501,3,FALSE))</f>
        <v/>
      </c>
      <c r="J4851" s="108" t="str">
        <f>IF(C4851="","",VLOOKUP($C4851,'7.工程別レート'!$C$6:$E$501,2,FALSE))</f>
        <v/>
      </c>
      <c r="K4851" s="195" t="str">
        <f t="shared" si="151"/>
        <v/>
      </c>
    </row>
    <row r="4852" spans="2:11" ht="18" customHeight="1">
      <c r="B4852" s="16" t="str">
        <f>IF('6.標準時間'!$B4852="","",'6.標準時間'!B4852)</f>
        <v/>
      </c>
      <c r="C4852" s="16" t="str">
        <f>IF('6.標準時間'!$C4852="","",'6.標準時間'!C4852)</f>
        <v/>
      </c>
      <c r="D4852" s="16" t="str">
        <f>IF('6.標準時間'!$C4852="","",'6.標準時間'!E4852)</f>
        <v/>
      </c>
      <c r="E4852" s="171" t="str">
        <f>IF('6.標準時間'!$C4852="","",'6.標準時間'!F4852)</f>
        <v/>
      </c>
      <c r="F4852" s="15" t="str">
        <f t="shared" si="150"/>
        <v/>
      </c>
      <c r="G4852" s="142" t="str">
        <f>IF('6.標準時間'!$C4852="","",'6.標準時間'!H4852)</f>
        <v/>
      </c>
      <c r="H4852" s="142" t="str">
        <f>IF('6.標準時間'!$C4852="","",'6.標準時間'!I4852)</f>
        <v/>
      </c>
      <c r="I4852" s="107" t="str">
        <f>IF(C4852="","",VLOOKUP($C4852,'7.工程別レート'!$C$6:$E$501,3,FALSE))</f>
        <v/>
      </c>
      <c r="J4852" s="108" t="str">
        <f>IF(C4852="","",VLOOKUP($C4852,'7.工程別レート'!$C$6:$E$501,2,FALSE))</f>
        <v/>
      </c>
      <c r="K4852" s="195" t="str">
        <f t="shared" si="151"/>
        <v/>
      </c>
    </row>
    <row r="4853" spans="2:11" ht="18" customHeight="1">
      <c r="B4853" s="16" t="str">
        <f>IF('6.標準時間'!$B4853="","",'6.標準時間'!B4853)</f>
        <v/>
      </c>
      <c r="C4853" s="16" t="str">
        <f>IF('6.標準時間'!$C4853="","",'6.標準時間'!C4853)</f>
        <v/>
      </c>
      <c r="D4853" s="16" t="str">
        <f>IF('6.標準時間'!$C4853="","",'6.標準時間'!E4853)</f>
        <v/>
      </c>
      <c r="E4853" s="171" t="str">
        <f>IF('6.標準時間'!$C4853="","",'6.標準時間'!F4853)</f>
        <v/>
      </c>
      <c r="F4853" s="15" t="str">
        <f t="shared" si="150"/>
        <v/>
      </c>
      <c r="G4853" s="142" t="str">
        <f>IF('6.標準時間'!$C4853="","",'6.標準時間'!H4853)</f>
        <v/>
      </c>
      <c r="H4853" s="142" t="str">
        <f>IF('6.標準時間'!$C4853="","",'6.標準時間'!I4853)</f>
        <v/>
      </c>
      <c r="I4853" s="107" t="str">
        <f>IF(C4853="","",VLOOKUP($C4853,'7.工程別レート'!$C$6:$E$501,3,FALSE))</f>
        <v/>
      </c>
      <c r="J4853" s="108" t="str">
        <f>IF(C4853="","",VLOOKUP($C4853,'7.工程別レート'!$C$6:$E$501,2,FALSE))</f>
        <v/>
      </c>
      <c r="K4853" s="195" t="str">
        <f t="shared" si="151"/>
        <v/>
      </c>
    </row>
    <row r="4854" spans="2:11" ht="18" customHeight="1">
      <c r="B4854" s="16" t="str">
        <f>IF('6.標準時間'!$B4854="","",'6.標準時間'!B4854)</f>
        <v/>
      </c>
      <c r="C4854" s="16" t="str">
        <f>IF('6.標準時間'!$C4854="","",'6.標準時間'!C4854)</f>
        <v/>
      </c>
      <c r="D4854" s="16" t="str">
        <f>IF('6.標準時間'!$C4854="","",'6.標準時間'!E4854)</f>
        <v/>
      </c>
      <c r="E4854" s="171" t="str">
        <f>IF('6.標準時間'!$C4854="","",'6.標準時間'!F4854)</f>
        <v/>
      </c>
      <c r="F4854" s="15" t="str">
        <f t="shared" si="150"/>
        <v/>
      </c>
      <c r="G4854" s="142" t="str">
        <f>IF('6.標準時間'!$C4854="","",'6.標準時間'!H4854)</f>
        <v/>
      </c>
      <c r="H4854" s="142" t="str">
        <f>IF('6.標準時間'!$C4854="","",'6.標準時間'!I4854)</f>
        <v/>
      </c>
      <c r="I4854" s="107" t="str">
        <f>IF(C4854="","",VLOOKUP($C4854,'7.工程別レート'!$C$6:$E$501,3,FALSE))</f>
        <v/>
      </c>
      <c r="J4854" s="108" t="str">
        <f>IF(C4854="","",VLOOKUP($C4854,'7.工程別レート'!$C$6:$E$501,2,FALSE))</f>
        <v/>
      </c>
      <c r="K4854" s="195" t="str">
        <f t="shared" si="151"/>
        <v/>
      </c>
    </row>
    <row r="4855" spans="2:11" ht="18" customHeight="1">
      <c r="B4855" s="16" t="str">
        <f>IF('6.標準時間'!$B4855="","",'6.標準時間'!B4855)</f>
        <v/>
      </c>
      <c r="C4855" s="16" t="str">
        <f>IF('6.標準時間'!$C4855="","",'6.標準時間'!C4855)</f>
        <v/>
      </c>
      <c r="D4855" s="16" t="str">
        <f>IF('6.標準時間'!$C4855="","",'6.標準時間'!E4855)</f>
        <v/>
      </c>
      <c r="E4855" s="171" t="str">
        <f>IF('6.標準時間'!$C4855="","",'6.標準時間'!F4855)</f>
        <v/>
      </c>
      <c r="F4855" s="15" t="str">
        <f t="shared" si="150"/>
        <v/>
      </c>
      <c r="G4855" s="142" t="str">
        <f>IF('6.標準時間'!$C4855="","",'6.標準時間'!H4855)</f>
        <v/>
      </c>
      <c r="H4855" s="142" t="str">
        <f>IF('6.標準時間'!$C4855="","",'6.標準時間'!I4855)</f>
        <v/>
      </c>
      <c r="I4855" s="107" t="str">
        <f>IF(C4855="","",VLOOKUP($C4855,'7.工程別レート'!$C$6:$E$501,3,FALSE))</f>
        <v/>
      </c>
      <c r="J4855" s="108" t="str">
        <f>IF(C4855="","",VLOOKUP($C4855,'7.工程別レート'!$C$6:$E$501,2,FALSE))</f>
        <v/>
      </c>
      <c r="K4855" s="195" t="str">
        <f t="shared" si="151"/>
        <v/>
      </c>
    </row>
    <row r="4856" spans="2:11" ht="18" customHeight="1">
      <c r="B4856" s="16" t="str">
        <f>IF('6.標準時間'!$B4856="","",'6.標準時間'!B4856)</f>
        <v/>
      </c>
      <c r="C4856" s="16" t="str">
        <f>IF('6.標準時間'!$C4856="","",'6.標準時間'!C4856)</f>
        <v/>
      </c>
      <c r="D4856" s="16" t="str">
        <f>IF('6.標準時間'!$C4856="","",'6.標準時間'!E4856)</f>
        <v/>
      </c>
      <c r="E4856" s="171" t="str">
        <f>IF('6.標準時間'!$C4856="","",'6.標準時間'!F4856)</f>
        <v/>
      </c>
      <c r="F4856" s="15" t="str">
        <f t="shared" si="150"/>
        <v/>
      </c>
      <c r="G4856" s="142" t="str">
        <f>IF('6.標準時間'!$C4856="","",'6.標準時間'!H4856)</f>
        <v/>
      </c>
      <c r="H4856" s="142" t="str">
        <f>IF('6.標準時間'!$C4856="","",'6.標準時間'!I4856)</f>
        <v/>
      </c>
      <c r="I4856" s="107" t="str">
        <f>IF(C4856="","",VLOOKUP($C4856,'7.工程別レート'!$C$6:$E$501,3,FALSE))</f>
        <v/>
      </c>
      <c r="J4856" s="108" t="str">
        <f>IF(C4856="","",VLOOKUP($C4856,'7.工程別レート'!$C$6:$E$501,2,FALSE))</f>
        <v/>
      </c>
      <c r="K4856" s="195" t="str">
        <f t="shared" si="151"/>
        <v/>
      </c>
    </row>
    <row r="4857" spans="2:11" ht="18" customHeight="1">
      <c r="B4857" s="16" t="str">
        <f>IF('6.標準時間'!$B4857="","",'6.標準時間'!B4857)</f>
        <v/>
      </c>
      <c r="C4857" s="16" t="str">
        <f>IF('6.標準時間'!$C4857="","",'6.標準時間'!C4857)</f>
        <v/>
      </c>
      <c r="D4857" s="16" t="str">
        <f>IF('6.標準時間'!$C4857="","",'6.標準時間'!E4857)</f>
        <v/>
      </c>
      <c r="E4857" s="171" t="str">
        <f>IF('6.標準時間'!$C4857="","",'6.標準時間'!F4857)</f>
        <v/>
      </c>
      <c r="F4857" s="15" t="str">
        <f t="shared" si="150"/>
        <v/>
      </c>
      <c r="G4857" s="142" t="str">
        <f>IF('6.標準時間'!$C4857="","",'6.標準時間'!H4857)</f>
        <v/>
      </c>
      <c r="H4857" s="142" t="str">
        <f>IF('6.標準時間'!$C4857="","",'6.標準時間'!I4857)</f>
        <v/>
      </c>
      <c r="I4857" s="107" t="str">
        <f>IF(C4857="","",VLOOKUP($C4857,'7.工程別レート'!$C$6:$E$501,3,FALSE))</f>
        <v/>
      </c>
      <c r="J4857" s="108" t="str">
        <f>IF(C4857="","",VLOOKUP($C4857,'7.工程別レート'!$C$6:$E$501,2,FALSE))</f>
        <v/>
      </c>
      <c r="K4857" s="195" t="str">
        <f t="shared" si="151"/>
        <v/>
      </c>
    </row>
    <row r="4858" spans="2:11" ht="18" customHeight="1">
      <c r="B4858" s="16" t="str">
        <f>IF('6.標準時間'!$B4858="","",'6.標準時間'!B4858)</f>
        <v/>
      </c>
      <c r="C4858" s="16" t="str">
        <f>IF('6.標準時間'!$C4858="","",'6.標準時間'!C4858)</f>
        <v/>
      </c>
      <c r="D4858" s="16" t="str">
        <f>IF('6.標準時間'!$C4858="","",'6.標準時間'!E4858)</f>
        <v/>
      </c>
      <c r="E4858" s="171" t="str">
        <f>IF('6.標準時間'!$C4858="","",'6.標準時間'!F4858)</f>
        <v/>
      </c>
      <c r="F4858" s="15" t="str">
        <f t="shared" si="150"/>
        <v/>
      </c>
      <c r="G4858" s="142" t="str">
        <f>IF('6.標準時間'!$C4858="","",'6.標準時間'!H4858)</f>
        <v/>
      </c>
      <c r="H4858" s="142" t="str">
        <f>IF('6.標準時間'!$C4858="","",'6.標準時間'!I4858)</f>
        <v/>
      </c>
      <c r="I4858" s="107" t="str">
        <f>IF(C4858="","",VLOOKUP($C4858,'7.工程別レート'!$C$6:$E$501,3,FALSE))</f>
        <v/>
      </c>
      <c r="J4858" s="108" t="str">
        <f>IF(C4858="","",VLOOKUP($C4858,'7.工程別レート'!$C$6:$E$501,2,FALSE))</f>
        <v/>
      </c>
      <c r="K4858" s="195" t="str">
        <f t="shared" si="151"/>
        <v/>
      </c>
    </row>
    <row r="4859" spans="2:11" ht="18" customHeight="1">
      <c r="B4859" s="16" t="str">
        <f>IF('6.標準時間'!$B4859="","",'6.標準時間'!B4859)</f>
        <v/>
      </c>
      <c r="C4859" s="16" t="str">
        <f>IF('6.標準時間'!$C4859="","",'6.標準時間'!C4859)</f>
        <v/>
      </c>
      <c r="D4859" s="16" t="str">
        <f>IF('6.標準時間'!$C4859="","",'6.標準時間'!E4859)</f>
        <v/>
      </c>
      <c r="E4859" s="171" t="str">
        <f>IF('6.標準時間'!$C4859="","",'6.標準時間'!F4859)</f>
        <v/>
      </c>
      <c r="F4859" s="15" t="str">
        <f t="shared" si="150"/>
        <v/>
      </c>
      <c r="G4859" s="142" t="str">
        <f>IF('6.標準時間'!$C4859="","",'6.標準時間'!H4859)</f>
        <v/>
      </c>
      <c r="H4859" s="142" t="str">
        <f>IF('6.標準時間'!$C4859="","",'6.標準時間'!I4859)</f>
        <v/>
      </c>
      <c r="I4859" s="107" t="str">
        <f>IF(C4859="","",VLOOKUP($C4859,'7.工程別レート'!$C$6:$E$501,3,FALSE))</f>
        <v/>
      </c>
      <c r="J4859" s="108" t="str">
        <f>IF(C4859="","",VLOOKUP($C4859,'7.工程別レート'!$C$6:$E$501,2,FALSE))</f>
        <v/>
      </c>
      <c r="K4859" s="195" t="str">
        <f t="shared" si="151"/>
        <v/>
      </c>
    </row>
    <row r="4860" spans="2:11" ht="18" customHeight="1">
      <c r="B4860" s="16" t="str">
        <f>IF('6.標準時間'!$B4860="","",'6.標準時間'!B4860)</f>
        <v/>
      </c>
      <c r="C4860" s="16" t="str">
        <f>IF('6.標準時間'!$C4860="","",'6.標準時間'!C4860)</f>
        <v/>
      </c>
      <c r="D4860" s="16" t="str">
        <f>IF('6.標準時間'!$C4860="","",'6.標準時間'!E4860)</f>
        <v/>
      </c>
      <c r="E4860" s="171" t="str">
        <f>IF('6.標準時間'!$C4860="","",'6.標準時間'!F4860)</f>
        <v/>
      </c>
      <c r="F4860" s="15" t="str">
        <f t="shared" si="150"/>
        <v/>
      </c>
      <c r="G4860" s="142" t="str">
        <f>IF('6.標準時間'!$C4860="","",'6.標準時間'!H4860)</f>
        <v/>
      </c>
      <c r="H4860" s="142" t="str">
        <f>IF('6.標準時間'!$C4860="","",'6.標準時間'!I4860)</f>
        <v/>
      </c>
      <c r="I4860" s="107" t="str">
        <f>IF(C4860="","",VLOOKUP($C4860,'7.工程別レート'!$C$6:$E$501,3,FALSE))</f>
        <v/>
      </c>
      <c r="J4860" s="108" t="str">
        <f>IF(C4860="","",VLOOKUP($C4860,'7.工程別レート'!$C$6:$E$501,2,FALSE))</f>
        <v/>
      </c>
      <c r="K4860" s="195" t="str">
        <f t="shared" si="151"/>
        <v/>
      </c>
    </row>
    <row r="4861" spans="2:11" ht="18" customHeight="1">
      <c r="B4861" s="16" t="str">
        <f>IF('6.標準時間'!$B4861="","",'6.標準時間'!B4861)</f>
        <v/>
      </c>
      <c r="C4861" s="16" t="str">
        <f>IF('6.標準時間'!$C4861="","",'6.標準時間'!C4861)</f>
        <v/>
      </c>
      <c r="D4861" s="16" t="str">
        <f>IF('6.標準時間'!$C4861="","",'6.標準時間'!E4861)</f>
        <v/>
      </c>
      <c r="E4861" s="171" t="str">
        <f>IF('6.標準時間'!$C4861="","",'6.標準時間'!F4861)</f>
        <v/>
      </c>
      <c r="F4861" s="15" t="str">
        <f t="shared" si="150"/>
        <v/>
      </c>
      <c r="G4861" s="142" t="str">
        <f>IF('6.標準時間'!$C4861="","",'6.標準時間'!H4861)</f>
        <v/>
      </c>
      <c r="H4861" s="142" t="str">
        <f>IF('6.標準時間'!$C4861="","",'6.標準時間'!I4861)</f>
        <v/>
      </c>
      <c r="I4861" s="107" t="str">
        <f>IF(C4861="","",VLOOKUP($C4861,'7.工程別レート'!$C$6:$E$501,3,FALSE))</f>
        <v/>
      </c>
      <c r="J4861" s="108" t="str">
        <f>IF(C4861="","",VLOOKUP($C4861,'7.工程別レート'!$C$6:$E$501,2,FALSE))</f>
        <v/>
      </c>
      <c r="K4861" s="195" t="str">
        <f t="shared" si="151"/>
        <v/>
      </c>
    </row>
    <row r="4862" spans="2:11" ht="18" customHeight="1">
      <c r="B4862" s="16" t="str">
        <f>IF('6.標準時間'!$B4862="","",'6.標準時間'!B4862)</f>
        <v/>
      </c>
      <c r="C4862" s="16" t="str">
        <f>IF('6.標準時間'!$C4862="","",'6.標準時間'!C4862)</f>
        <v/>
      </c>
      <c r="D4862" s="16" t="str">
        <f>IF('6.標準時間'!$C4862="","",'6.標準時間'!E4862)</f>
        <v/>
      </c>
      <c r="E4862" s="171" t="str">
        <f>IF('6.標準時間'!$C4862="","",'6.標準時間'!F4862)</f>
        <v/>
      </c>
      <c r="F4862" s="15" t="str">
        <f t="shared" si="150"/>
        <v/>
      </c>
      <c r="G4862" s="142" t="str">
        <f>IF('6.標準時間'!$C4862="","",'6.標準時間'!H4862)</f>
        <v/>
      </c>
      <c r="H4862" s="142" t="str">
        <f>IF('6.標準時間'!$C4862="","",'6.標準時間'!I4862)</f>
        <v/>
      </c>
      <c r="I4862" s="107" t="str">
        <f>IF(C4862="","",VLOOKUP($C4862,'7.工程別レート'!$C$6:$E$501,3,FALSE))</f>
        <v/>
      </c>
      <c r="J4862" s="108" t="str">
        <f>IF(C4862="","",VLOOKUP($C4862,'7.工程別レート'!$C$6:$E$501,2,FALSE))</f>
        <v/>
      </c>
      <c r="K4862" s="195" t="str">
        <f t="shared" si="151"/>
        <v/>
      </c>
    </row>
    <row r="4863" spans="2:11" ht="18" customHeight="1">
      <c r="B4863" s="16" t="str">
        <f>IF('6.標準時間'!$B4863="","",'6.標準時間'!B4863)</f>
        <v/>
      </c>
      <c r="C4863" s="16" t="str">
        <f>IF('6.標準時間'!$C4863="","",'6.標準時間'!C4863)</f>
        <v/>
      </c>
      <c r="D4863" s="16" t="str">
        <f>IF('6.標準時間'!$C4863="","",'6.標準時間'!E4863)</f>
        <v/>
      </c>
      <c r="E4863" s="171" t="str">
        <f>IF('6.標準時間'!$C4863="","",'6.標準時間'!F4863)</f>
        <v/>
      </c>
      <c r="F4863" s="15" t="str">
        <f t="shared" si="150"/>
        <v/>
      </c>
      <c r="G4863" s="142" t="str">
        <f>IF('6.標準時間'!$C4863="","",'6.標準時間'!H4863)</f>
        <v/>
      </c>
      <c r="H4863" s="142" t="str">
        <f>IF('6.標準時間'!$C4863="","",'6.標準時間'!I4863)</f>
        <v/>
      </c>
      <c r="I4863" s="107" t="str">
        <f>IF(C4863="","",VLOOKUP($C4863,'7.工程別レート'!$C$6:$E$501,3,FALSE))</f>
        <v/>
      </c>
      <c r="J4863" s="108" t="str">
        <f>IF(C4863="","",VLOOKUP($C4863,'7.工程別レート'!$C$6:$E$501,2,FALSE))</f>
        <v/>
      </c>
      <c r="K4863" s="195" t="str">
        <f t="shared" si="151"/>
        <v/>
      </c>
    </row>
    <row r="4864" spans="2:11" ht="18" customHeight="1">
      <c r="B4864" s="16" t="str">
        <f>IF('6.標準時間'!$B4864="","",'6.標準時間'!B4864)</f>
        <v/>
      </c>
      <c r="C4864" s="16" t="str">
        <f>IF('6.標準時間'!$C4864="","",'6.標準時間'!C4864)</f>
        <v/>
      </c>
      <c r="D4864" s="16" t="str">
        <f>IF('6.標準時間'!$C4864="","",'6.標準時間'!E4864)</f>
        <v/>
      </c>
      <c r="E4864" s="171" t="str">
        <f>IF('6.標準時間'!$C4864="","",'6.標準時間'!F4864)</f>
        <v/>
      </c>
      <c r="F4864" s="15" t="str">
        <f t="shared" si="150"/>
        <v/>
      </c>
      <c r="G4864" s="142" t="str">
        <f>IF('6.標準時間'!$C4864="","",'6.標準時間'!H4864)</f>
        <v/>
      </c>
      <c r="H4864" s="142" t="str">
        <f>IF('6.標準時間'!$C4864="","",'6.標準時間'!I4864)</f>
        <v/>
      </c>
      <c r="I4864" s="107" t="str">
        <f>IF(C4864="","",VLOOKUP($C4864,'7.工程別レート'!$C$6:$E$501,3,FALSE))</f>
        <v/>
      </c>
      <c r="J4864" s="108" t="str">
        <f>IF(C4864="","",VLOOKUP($C4864,'7.工程別レート'!$C$6:$E$501,2,FALSE))</f>
        <v/>
      </c>
      <c r="K4864" s="195" t="str">
        <f t="shared" si="151"/>
        <v/>
      </c>
    </row>
    <row r="4865" spans="2:11" ht="18" customHeight="1">
      <c r="B4865" s="16" t="str">
        <f>IF('6.標準時間'!$B4865="","",'6.標準時間'!B4865)</f>
        <v/>
      </c>
      <c r="C4865" s="16" t="str">
        <f>IF('6.標準時間'!$C4865="","",'6.標準時間'!C4865)</f>
        <v/>
      </c>
      <c r="D4865" s="16" t="str">
        <f>IF('6.標準時間'!$C4865="","",'6.標準時間'!E4865)</f>
        <v/>
      </c>
      <c r="E4865" s="171" t="str">
        <f>IF('6.標準時間'!$C4865="","",'6.標準時間'!F4865)</f>
        <v/>
      </c>
      <c r="F4865" s="15" t="str">
        <f t="shared" si="150"/>
        <v/>
      </c>
      <c r="G4865" s="142" t="str">
        <f>IF('6.標準時間'!$C4865="","",'6.標準時間'!H4865)</f>
        <v/>
      </c>
      <c r="H4865" s="142" t="str">
        <f>IF('6.標準時間'!$C4865="","",'6.標準時間'!I4865)</f>
        <v/>
      </c>
      <c r="I4865" s="107" t="str">
        <f>IF(C4865="","",VLOOKUP($C4865,'7.工程別レート'!$C$6:$E$501,3,FALSE))</f>
        <v/>
      </c>
      <c r="J4865" s="108" t="str">
        <f>IF(C4865="","",VLOOKUP($C4865,'7.工程別レート'!$C$6:$E$501,2,FALSE))</f>
        <v/>
      </c>
      <c r="K4865" s="195" t="str">
        <f t="shared" si="151"/>
        <v/>
      </c>
    </row>
    <row r="4866" spans="2:11" ht="18" customHeight="1">
      <c r="B4866" s="16" t="str">
        <f>IF('6.標準時間'!$B4866="","",'6.標準時間'!B4866)</f>
        <v/>
      </c>
      <c r="C4866" s="16" t="str">
        <f>IF('6.標準時間'!$C4866="","",'6.標準時間'!C4866)</f>
        <v/>
      </c>
      <c r="D4866" s="16" t="str">
        <f>IF('6.標準時間'!$C4866="","",'6.標準時間'!E4866)</f>
        <v/>
      </c>
      <c r="E4866" s="171" t="str">
        <f>IF('6.標準時間'!$C4866="","",'6.標準時間'!F4866)</f>
        <v/>
      </c>
      <c r="F4866" s="15" t="str">
        <f t="shared" si="150"/>
        <v/>
      </c>
      <c r="G4866" s="142" t="str">
        <f>IF('6.標準時間'!$C4866="","",'6.標準時間'!H4866)</f>
        <v/>
      </c>
      <c r="H4866" s="142" t="str">
        <f>IF('6.標準時間'!$C4866="","",'6.標準時間'!I4866)</f>
        <v/>
      </c>
      <c r="I4866" s="107" t="str">
        <f>IF(C4866="","",VLOOKUP($C4866,'7.工程別レート'!$C$6:$E$501,3,FALSE))</f>
        <v/>
      </c>
      <c r="J4866" s="108" t="str">
        <f>IF(C4866="","",VLOOKUP($C4866,'7.工程別レート'!$C$6:$E$501,2,FALSE))</f>
        <v/>
      </c>
      <c r="K4866" s="195" t="str">
        <f t="shared" si="151"/>
        <v/>
      </c>
    </row>
    <row r="4867" spans="2:11" ht="18" customHeight="1">
      <c r="B4867" s="16" t="str">
        <f>IF('6.標準時間'!$B4867="","",'6.標準時間'!B4867)</f>
        <v/>
      </c>
      <c r="C4867" s="16" t="str">
        <f>IF('6.標準時間'!$C4867="","",'6.標準時間'!C4867)</f>
        <v/>
      </c>
      <c r="D4867" s="16" t="str">
        <f>IF('6.標準時間'!$C4867="","",'6.標準時間'!E4867)</f>
        <v/>
      </c>
      <c r="E4867" s="171" t="str">
        <f>IF('6.標準時間'!$C4867="","",'6.標準時間'!F4867)</f>
        <v/>
      </c>
      <c r="F4867" s="15" t="str">
        <f t="shared" si="150"/>
        <v/>
      </c>
      <c r="G4867" s="142" t="str">
        <f>IF('6.標準時間'!$C4867="","",'6.標準時間'!H4867)</f>
        <v/>
      </c>
      <c r="H4867" s="142" t="str">
        <f>IF('6.標準時間'!$C4867="","",'6.標準時間'!I4867)</f>
        <v/>
      </c>
      <c r="I4867" s="107" t="str">
        <f>IF(C4867="","",VLOOKUP($C4867,'7.工程別レート'!$C$6:$E$501,3,FALSE))</f>
        <v/>
      </c>
      <c r="J4867" s="108" t="str">
        <f>IF(C4867="","",VLOOKUP($C4867,'7.工程別レート'!$C$6:$E$501,2,FALSE))</f>
        <v/>
      </c>
      <c r="K4867" s="195" t="str">
        <f t="shared" si="151"/>
        <v/>
      </c>
    </row>
    <row r="4868" spans="2:11" ht="18" customHeight="1">
      <c r="B4868" s="16" t="str">
        <f>IF('6.標準時間'!$B4868="","",'6.標準時間'!B4868)</f>
        <v/>
      </c>
      <c r="C4868" s="16" t="str">
        <f>IF('6.標準時間'!$C4868="","",'6.標準時間'!C4868)</f>
        <v/>
      </c>
      <c r="D4868" s="16" t="str">
        <f>IF('6.標準時間'!$C4868="","",'6.標準時間'!E4868)</f>
        <v/>
      </c>
      <c r="E4868" s="171" t="str">
        <f>IF('6.標準時間'!$C4868="","",'6.標準時間'!F4868)</f>
        <v/>
      </c>
      <c r="F4868" s="15" t="str">
        <f t="shared" si="150"/>
        <v/>
      </c>
      <c r="G4868" s="142" t="str">
        <f>IF('6.標準時間'!$C4868="","",'6.標準時間'!H4868)</f>
        <v/>
      </c>
      <c r="H4868" s="142" t="str">
        <f>IF('6.標準時間'!$C4868="","",'6.標準時間'!I4868)</f>
        <v/>
      </c>
      <c r="I4868" s="107" t="str">
        <f>IF(C4868="","",VLOOKUP($C4868,'7.工程別レート'!$C$6:$E$501,3,FALSE))</f>
        <v/>
      </c>
      <c r="J4868" s="108" t="str">
        <f>IF(C4868="","",VLOOKUP($C4868,'7.工程別レート'!$C$6:$E$501,2,FALSE))</f>
        <v/>
      </c>
      <c r="K4868" s="195" t="str">
        <f t="shared" si="151"/>
        <v/>
      </c>
    </row>
    <row r="4869" spans="2:11" ht="18" customHeight="1">
      <c r="B4869" s="16" t="str">
        <f>IF('6.標準時間'!$B4869="","",'6.標準時間'!B4869)</f>
        <v/>
      </c>
      <c r="C4869" s="16" t="str">
        <f>IF('6.標準時間'!$C4869="","",'6.標準時間'!C4869)</f>
        <v/>
      </c>
      <c r="D4869" s="16" t="str">
        <f>IF('6.標準時間'!$C4869="","",'6.標準時間'!E4869)</f>
        <v/>
      </c>
      <c r="E4869" s="171" t="str">
        <f>IF('6.標準時間'!$C4869="","",'6.標準時間'!F4869)</f>
        <v/>
      </c>
      <c r="F4869" s="15" t="str">
        <f t="shared" si="150"/>
        <v/>
      </c>
      <c r="G4869" s="142" t="str">
        <f>IF('6.標準時間'!$C4869="","",'6.標準時間'!H4869)</f>
        <v/>
      </c>
      <c r="H4869" s="142" t="str">
        <f>IF('6.標準時間'!$C4869="","",'6.標準時間'!I4869)</f>
        <v/>
      </c>
      <c r="I4869" s="107" t="str">
        <f>IF(C4869="","",VLOOKUP($C4869,'7.工程別レート'!$C$6:$E$501,3,FALSE))</f>
        <v/>
      </c>
      <c r="J4869" s="108" t="str">
        <f>IF(C4869="","",VLOOKUP($C4869,'7.工程別レート'!$C$6:$E$501,2,FALSE))</f>
        <v/>
      </c>
      <c r="K4869" s="195" t="str">
        <f t="shared" si="151"/>
        <v/>
      </c>
    </row>
    <row r="4870" spans="2:11" ht="18" customHeight="1">
      <c r="B4870" s="16" t="str">
        <f>IF('6.標準時間'!$B4870="","",'6.標準時間'!B4870)</f>
        <v/>
      </c>
      <c r="C4870" s="16" t="str">
        <f>IF('6.標準時間'!$C4870="","",'6.標準時間'!C4870)</f>
        <v/>
      </c>
      <c r="D4870" s="16" t="str">
        <f>IF('6.標準時間'!$C4870="","",'6.標準時間'!E4870)</f>
        <v/>
      </c>
      <c r="E4870" s="171" t="str">
        <f>IF('6.標準時間'!$C4870="","",'6.標準時間'!F4870)</f>
        <v/>
      </c>
      <c r="F4870" s="15" t="str">
        <f t="shared" ref="F4870:F4933" si="152">C4870&amp;D4870</f>
        <v/>
      </c>
      <c r="G4870" s="142" t="str">
        <f>IF('6.標準時間'!$C4870="","",'6.標準時間'!H4870)</f>
        <v/>
      </c>
      <c r="H4870" s="142" t="str">
        <f>IF('6.標準時間'!$C4870="","",'6.標準時間'!I4870)</f>
        <v/>
      </c>
      <c r="I4870" s="107" t="str">
        <f>IF(C4870="","",VLOOKUP($C4870,'7.工程別レート'!$C$6:$E$501,3,FALSE))</f>
        <v/>
      </c>
      <c r="J4870" s="108" t="str">
        <f>IF(C4870="","",VLOOKUP($C4870,'7.工程別レート'!$C$6:$E$501,2,FALSE))</f>
        <v/>
      </c>
      <c r="K4870" s="195" t="str">
        <f t="shared" si="151"/>
        <v/>
      </c>
    </row>
    <row r="4871" spans="2:11" ht="18" customHeight="1">
      <c r="B4871" s="16" t="str">
        <f>IF('6.標準時間'!$B4871="","",'6.標準時間'!B4871)</f>
        <v/>
      </c>
      <c r="C4871" s="16" t="str">
        <f>IF('6.標準時間'!$C4871="","",'6.標準時間'!C4871)</f>
        <v/>
      </c>
      <c r="D4871" s="16" t="str">
        <f>IF('6.標準時間'!$C4871="","",'6.標準時間'!E4871)</f>
        <v/>
      </c>
      <c r="E4871" s="171" t="str">
        <f>IF('6.標準時間'!$C4871="","",'6.標準時間'!F4871)</f>
        <v/>
      </c>
      <c r="F4871" s="15" t="str">
        <f t="shared" si="152"/>
        <v/>
      </c>
      <c r="G4871" s="142" t="str">
        <f>IF('6.標準時間'!$C4871="","",'6.標準時間'!H4871)</f>
        <v/>
      </c>
      <c r="H4871" s="142" t="str">
        <f>IF('6.標準時間'!$C4871="","",'6.標準時間'!I4871)</f>
        <v/>
      </c>
      <c r="I4871" s="107" t="str">
        <f>IF(C4871="","",VLOOKUP($C4871,'7.工程別レート'!$C$6:$E$501,3,FALSE))</f>
        <v/>
      </c>
      <c r="J4871" s="108" t="str">
        <f>IF(C4871="","",VLOOKUP($C4871,'7.工程別レート'!$C$6:$E$501,2,FALSE))</f>
        <v/>
      </c>
      <c r="K4871" s="195" t="str">
        <f t="shared" ref="K4871:K4934" si="153">IF(ISERROR((G4871*I4871)+(H4871*J4871)),"",(G4871*I4871)+(H4871*J4871))</f>
        <v/>
      </c>
    </row>
    <row r="4872" spans="2:11" ht="18" customHeight="1">
      <c r="B4872" s="16" t="str">
        <f>IF('6.標準時間'!$B4872="","",'6.標準時間'!B4872)</f>
        <v/>
      </c>
      <c r="C4872" s="16" t="str">
        <f>IF('6.標準時間'!$C4872="","",'6.標準時間'!C4872)</f>
        <v/>
      </c>
      <c r="D4872" s="16" t="str">
        <f>IF('6.標準時間'!$C4872="","",'6.標準時間'!E4872)</f>
        <v/>
      </c>
      <c r="E4872" s="171" t="str">
        <f>IF('6.標準時間'!$C4872="","",'6.標準時間'!F4872)</f>
        <v/>
      </c>
      <c r="F4872" s="15" t="str">
        <f t="shared" si="152"/>
        <v/>
      </c>
      <c r="G4872" s="142" t="str">
        <f>IF('6.標準時間'!$C4872="","",'6.標準時間'!H4872)</f>
        <v/>
      </c>
      <c r="H4872" s="142" t="str">
        <f>IF('6.標準時間'!$C4872="","",'6.標準時間'!I4872)</f>
        <v/>
      </c>
      <c r="I4872" s="107" t="str">
        <f>IF(C4872="","",VLOOKUP($C4872,'7.工程別レート'!$C$6:$E$501,3,FALSE))</f>
        <v/>
      </c>
      <c r="J4872" s="108" t="str">
        <f>IF(C4872="","",VLOOKUP($C4872,'7.工程別レート'!$C$6:$E$501,2,FALSE))</f>
        <v/>
      </c>
      <c r="K4872" s="195" t="str">
        <f t="shared" si="153"/>
        <v/>
      </c>
    </row>
    <row r="4873" spans="2:11" ht="18" customHeight="1">
      <c r="B4873" s="16" t="str">
        <f>IF('6.標準時間'!$B4873="","",'6.標準時間'!B4873)</f>
        <v/>
      </c>
      <c r="C4873" s="16" t="str">
        <f>IF('6.標準時間'!$C4873="","",'6.標準時間'!C4873)</f>
        <v/>
      </c>
      <c r="D4873" s="16" t="str">
        <f>IF('6.標準時間'!$C4873="","",'6.標準時間'!E4873)</f>
        <v/>
      </c>
      <c r="E4873" s="171" t="str">
        <f>IF('6.標準時間'!$C4873="","",'6.標準時間'!F4873)</f>
        <v/>
      </c>
      <c r="F4873" s="15" t="str">
        <f t="shared" si="152"/>
        <v/>
      </c>
      <c r="G4873" s="142" t="str">
        <f>IF('6.標準時間'!$C4873="","",'6.標準時間'!H4873)</f>
        <v/>
      </c>
      <c r="H4873" s="142" t="str">
        <f>IF('6.標準時間'!$C4873="","",'6.標準時間'!I4873)</f>
        <v/>
      </c>
      <c r="I4873" s="107" t="str">
        <f>IF(C4873="","",VLOOKUP($C4873,'7.工程別レート'!$C$6:$E$501,3,FALSE))</f>
        <v/>
      </c>
      <c r="J4873" s="108" t="str">
        <f>IF(C4873="","",VLOOKUP($C4873,'7.工程別レート'!$C$6:$E$501,2,FALSE))</f>
        <v/>
      </c>
      <c r="K4873" s="195" t="str">
        <f t="shared" si="153"/>
        <v/>
      </c>
    </row>
    <row r="4874" spans="2:11" ht="18" customHeight="1">
      <c r="B4874" s="16" t="str">
        <f>IF('6.標準時間'!$B4874="","",'6.標準時間'!B4874)</f>
        <v/>
      </c>
      <c r="C4874" s="16" t="str">
        <f>IF('6.標準時間'!$C4874="","",'6.標準時間'!C4874)</f>
        <v/>
      </c>
      <c r="D4874" s="16" t="str">
        <f>IF('6.標準時間'!$C4874="","",'6.標準時間'!E4874)</f>
        <v/>
      </c>
      <c r="E4874" s="171" t="str">
        <f>IF('6.標準時間'!$C4874="","",'6.標準時間'!F4874)</f>
        <v/>
      </c>
      <c r="F4874" s="15" t="str">
        <f t="shared" si="152"/>
        <v/>
      </c>
      <c r="G4874" s="142" t="str">
        <f>IF('6.標準時間'!$C4874="","",'6.標準時間'!H4874)</f>
        <v/>
      </c>
      <c r="H4874" s="142" t="str">
        <f>IF('6.標準時間'!$C4874="","",'6.標準時間'!I4874)</f>
        <v/>
      </c>
      <c r="I4874" s="107" t="str">
        <f>IF(C4874="","",VLOOKUP($C4874,'7.工程別レート'!$C$6:$E$501,3,FALSE))</f>
        <v/>
      </c>
      <c r="J4874" s="108" t="str">
        <f>IF(C4874="","",VLOOKUP($C4874,'7.工程別レート'!$C$6:$E$501,2,FALSE))</f>
        <v/>
      </c>
      <c r="K4874" s="195" t="str">
        <f t="shared" si="153"/>
        <v/>
      </c>
    </row>
    <row r="4875" spans="2:11" ht="18" customHeight="1">
      <c r="B4875" s="16" t="str">
        <f>IF('6.標準時間'!$B4875="","",'6.標準時間'!B4875)</f>
        <v/>
      </c>
      <c r="C4875" s="16" t="str">
        <f>IF('6.標準時間'!$C4875="","",'6.標準時間'!C4875)</f>
        <v/>
      </c>
      <c r="D4875" s="16" t="str">
        <f>IF('6.標準時間'!$C4875="","",'6.標準時間'!E4875)</f>
        <v/>
      </c>
      <c r="E4875" s="171" t="str">
        <f>IF('6.標準時間'!$C4875="","",'6.標準時間'!F4875)</f>
        <v/>
      </c>
      <c r="F4875" s="15" t="str">
        <f t="shared" si="152"/>
        <v/>
      </c>
      <c r="G4875" s="142" t="str">
        <f>IF('6.標準時間'!$C4875="","",'6.標準時間'!H4875)</f>
        <v/>
      </c>
      <c r="H4875" s="142" t="str">
        <f>IF('6.標準時間'!$C4875="","",'6.標準時間'!I4875)</f>
        <v/>
      </c>
      <c r="I4875" s="107" t="str">
        <f>IF(C4875="","",VLOOKUP($C4875,'7.工程別レート'!$C$6:$E$501,3,FALSE))</f>
        <v/>
      </c>
      <c r="J4875" s="108" t="str">
        <f>IF(C4875="","",VLOOKUP($C4875,'7.工程別レート'!$C$6:$E$501,2,FALSE))</f>
        <v/>
      </c>
      <c r="K4875" s="195" t="str">
        <f t="shared" si="153"/>
        <v/>
      </c>
    </row>
    <row r="4876" spans="2:11" ht="18" customHeight="1">
      <c r="B4876" s="16" t="str">
        <f>IF('6.標準時間'!$B4876="","",'6.標準時間'!B4876)</f>
        <v/>
      </c>
      <c r="C4876" s="16" t="str">
        <f>IF('6.標準時間'!$C4876="","",'6.標準時間'!C4876)</f>
        <v/>
      </c>
      <c r="D4876" s="16" t="str">
        <f>IF('6.標準時間'!$C4876="","",'6.標準時間'!E4876)</f>
        <v/>
      </c>
      <c r="E4876" s="171" t="str">
        <f>IF('6.標準時間'!$C4876="","",'6.標準時間'!F4876)</f>
        <v/>
      </c>
      <c r="F4876" s="15" t="str">
        <f t="shared" si="152"/>
        <v/>
      </c>
      <c r="G4876" s="142" t="str">
        <f>IF('6.標準時間'!$C4876="","",'6.標準時間'!H4876)</f>
        <v/>
      </c>
      <c r="H4876" s="142" t="str">
        <f>IF('6.標準時間'!$C4876="","",'6.標準時間'!I4876)</f>
        <v/>
      </c>
      <c r="I4876" s="107" t="str">
        <f>IF(C4876="","",VLOOKUP($C4876,'7.工程別レート'!$C$6:$E$501,3,FALSE))</f>
        <v/>
      </c>
      <c r="J4876" s="108" t="str">
        <f>IF(C4876="","",VLOOKUP($C4876,'7.工程別レート'!$C$6:$E$501,2,FALSE))</f>
        <v/>
      </c>
      <c r="K4876" s="195" t="str">
        <f t="shared" si="153"/>
        <v/>
      </c>
    </row>
    <row r="4877" spans="2:11" ht="18" customHeight="1">
      <c r="B4877" s="16" t="str">
        <f>IF('6.標準時間'!$B4877="","",'6.標準時間'!B4877)</f>
        <v/>
      </c>
      <c r="C4877" s="16" t="str">
        <f>IF('6.標準時間'!$C4877="","",'6.標準時間'!C4877)</f>
        <v/>
      </c>
      <c r="D4877" s="16" t="str">
        <f>IF('6.標準時間'!$C4877="","",'6.標準時間'!E4877)</f>
        <v/>
      </c>
      <c r="E4877" s="171" t="str">
        <f>IF('6.標準時間'!$C4877="","",'6.標準時間'!F4877)</f>
        <v/>
      </c>
      <c r="F4877" s="15" t="str">
        <f t="shared" si="152"/>
        <v/>
      </c>
      <c r="G4877" s="142" t="str">
        <f>IF('6.標準時間'!$C4877="","",'6.標準時間'!H4877)</f>
        <v/>
      </c>
      <c r="H4877" s="142" t="str">
        <f>IF('6.標準時間'!$C4877="","",'6.標準時間'!I4877)</f>
        <v/>
      </c>
      <c r="I4877" s="107" t="str">
        <f>IF(C4877="","",VLOOKUP($C4877,'7.工程別レート'!$C$6:$E$501,3,FALSE))</f>
        <v/>
      </c>
      <c r="J4877" s="108" t="str">
        <f>IF(C4877="","",VLOOKUP($C4877,'7.工程別レート'!$C$6:$E$501,2,FALSE))</f>
        <v/>
      </c>
      <c r="K4877" s="195" t="str">
        <f t="shared" si="153"/>
        <v/>
      </c>
    </row>
    <row r="4878" spans="2:11" ht="18" customHeight="1">
      <c r="B4878" s="16" t="str">
        <f>IF('6.標準時間'!$B4878="","",'6.標準時間'!B4878)</f>
        <v/>
      </c>
      <c r="C4878" s="16" t="str">
        <f>IF('6.標準時間'!$C4878="","",'6.標準時間'!C4878)</f>
        <v/>
      </c>
      <c r="D4878" s="16" t="str">
        <f>IF('6.標準時間'!$C4878="","",'6.標準時間'!E4878)</f>
        <v/>
      </c>
      <c r="E4878" s="171" t="str">
        <f>IF('6.標準時間'!$C4878="","",'6.標準時間'!F4878)</f>
        <v/>
      </c>
      <c r="F4878" s="15" t="str">
        <f t="shared" si="152"/>
        <v/>
      </c>
      <c r="G4878" s="142" t="str">
        <f>IF('6.標準時間'!$C4878="","",'6.標準時間'!H4878)</f>
        <v/>
      </c>
      <c r="H4878" s="142" t="str">
        <f>IF('6.標準時間'!$C4878="","",'6.標準時間'!I4878)</f>
        <v/>
      </c>
      <c r="I4878" s="107" t="str">
        <f>IF(C4878="","",VLOOKUP($C4878,'7.工程別レート'!$C$6:$E$501,3,FALSE))</f>
        <v/>
      </c>
      <c r="J4878" s="108" t="str">
        <f>IF(C4878="","",VLOOKUP($C4878,'7.工程別レート'!$C$6:$E$501,2,FALSE))</f>
        <v/>
      </c>
      <c r="K4878" s="195" t="str">
        <f t="shared" si="153"/>
        <v/>
      </c>
    </row>
    <row r="4879" spans="2:11" ht="18" customHeight="1">
      <c r="B4879" s="16" t="str">
        <f>IF('6.標準時間'!$B4879="","",'6.標準時間'!B4879)</f>
        <v/>
      </c>
      <c r="C4879" s="16" t="str">
        <f>IF('6.標準時間'!$C4879="","",'6.標準時間'!C4879)</f>
        <v/>
      </c>
      <c r="D4879" s="16" t="str">
        <f>IF('6.標準時間'!$C4879="","",'6.標準時間'!E4879)</f>
        <v/>
      </c>
      <c r="E4879" s="171" t="str">
        <f>IF('6.標準時間'!$C4879="","",'6.標準時間'!F4879)</f>
        <v/>
      </c>
      <c r="F4879" s="15" t="str">
        <f t="shared" si="152"/>
        <v/>
      </c>
      <c r="G4879" s="142" t="str">
        <f>IF('6.標準時間'!$C4879="","",'6.標準時間'!H4879)</f>
        <v/>
      </c>
      <c r="H4879" s="142" t="str">
        <f>IF('6.標準時間'!$C4879="","",'6.標準時間'!I4879)</f>
        <v/>
      </c>
      <c r="I4879" s="107" t="str">
        <f>IF(C4879="","",VLOOKUP($C4879,'7.工程別レート'!$C$6:$E$501,3,FALSE))</f>
        <v/>
      </c>
      <c r="J4879" s="108" t="str">
        <f>IF(C4879="","",VLOOKUP($C4879,'7.工程別レート'!$C$6:$E$501,2,FALSE))</f>
        <v/>
      </c>
      <c r="K4879" s="195" t="str">
        <f t="shared" si="153"/>
        <v/>
      </c>
    </row>
    <row r="4880" spans="2:11" ht="18" customHeight="1">
      <c r="B4880" s="16" t="str">
        <f>IF('6.標準時間'!$B4880="","",'6.標準時間'!B4880)</f>
        <v/>
      </c>
      <c r="C4880" s="16" t="str">
        <f>IF('6.標準時間'!$C4880="","",'6.標準時間'!C4880)</f>
        <v/>
      </c>
      <c r="D4880" s="16" t="str">
        <f>IF('6.標準時間'!$C4880="","",'6.標準時間'!E4880)</f>
        <v/>
      </c>
      <c r="E4880" s="171" t="str">
        <f>IF('6.標準時間'!$C4880="","",'6.標準時間'!F4880)</f>
        <v/>
      </c>
      <c r="F4880" s="15" t="str">
        <f t="shared" si="152"/>
        <v/>
      </c>
      <c r="G4880" s="142" t="str">
        <f>IF('6.標準時間'!$C4880="","",'6.標準時間'!H4880)</f>
        <v/>
      </c>
      <c r="H4880" s="142" t="str">
        <f>IF('6.標準時間'!$C4880="","",'6.標準時間'!I4880)</f>
        <v/>
      </c>
      <c r="I4880" s="107" t="str">
        <f>IF(C4880="","",VLOOKUP($C4880,'7.工程別レート'!$C$6:$E$501,3,FALSE))</f>
        <v/>
      </c>
      <c r="J4880" s="108" t="str">
        <f>IF(C4880="","",VLOOKUP($C4880,'7.工程別レート'!$C$6:$E$501,2,FALSE))</f>
        <v/>
      </c>
      <c r="K4880" s="195" t="str">
        <f t="shared" si="153"/>
        <v/>
      </c>
    </row>
    <row r="4881" spans="2:11" ht="18" customHeight="1">
      <c r="B4881" s="16" t="str">
        <f>IF('6.標準時間'!$B4881="","",'6.標準時間'!B4881)</f>
        <v/>
      </c>
      <c r="C4881" s="16" t="str">
        <f>IF('6.標準時間'!$C4881="","",'6.標準時間'!C4881)</f>
        <v/>
      </c>
      <c r="D4881" s="16" t="str">
        <f>IF('6.標準時間'!$C4881="","",'6.標準時間'!E4881)</f>
        <v/>
      </c>
      <c r="E4881" s="171" t="str">
        <f>IF('6.標準時間'!$C4881="","",'6.標準時間'!F4881)</f>
        <v/>
      </c>
      <c r="F4881" s="15" t="str">
        <f t="shared" si="152"/>
        <v/>
      </c>
      <c r="G4881" s="142" t="str">
        <f>IF('6.標準時間'!$C4881="","",'6.標準時間'!H4881)</f>
        <v/>
      </c>
      <c r="H4881" s="142" t="str">
        <f>IF('6.標準時間'!$C4881="","",'6.標準時間'!I4881)</f>
        <v/>
      </c>
      <c r="I4881" s="107" t="str">
        <f>IF(C4881="","",VLOOKUP($C4881,'7.工程別レート'!$C$6:$E$501,3,FALSE))</f>
        <v/>
      </c>
      <c r="J4881" s="108" t="str">
        <f>IF(C4881="","",VLOOKUP($C4881,'7.工程別レート'!$C$6:$E$501,2,FALSE))</f>
        <v/>
      </c>
      <c r="K4881" s="195" t="str">
        <f t="shared" si="153"/>
        <v/>
      </c>
    </row>
    <row r="4882" spans="2:11" ht="18" customHeight="1">
      <c r="B4882" s="16" t="str">
        <f>IF('6.標準時間'!$B4882="","",'6.標準時間'!B4882)</f>
        <v/>
      </c>
      <c r="C4882" s="16" t="str">
        <f>IF('6.標準時間'!$C4882="","",'6.標準時間'!C4882)</f>
        <v/>
      </c>
      <c r="D4882" s="16" t="str">
        <f>IF('6.標準時間'!$C4882="","",'6.標準時間'!E4882)</f>
        <v/>
      </c>
      <c r="E4882" s="171" t="str">
        <f>IF('6.標準時間'!$C4882="","",'6.標準時間'!F4882)</f>
        <v/>
      </c>
      <c r="F4882" s="15" t="str">
        <f t="shared" si="152"/>
        <v/>
      </c>
      <c r="G4882" s="142" t="str">
        <f>IF('6.標準時間'!$C4882="","",'6.標準時間'!H4882)</f>
        <v/>
      </c>
      <c r="H4882" s="142" t="str">
        <f>IF('6.標準時間'!$C4882="","",'6.標準時間'!I4882)</f>
        <v/>
      </c>
      <c r="I4882" s="107" t="str">
        <f>IF(C4882="","",VLOOKUP($C4882,'7.工程別レート'!$C$6:$E$501,3,FALSE))</f>
        <v/>
      </c>
      <c r="J4882" s="108" t="str">
        <f>IF(C4882="","",VLOOKUP($C4882,'7.工程別レート'!$C$6:$E$501,2,FALSE))</f>
        <v/>
      </c>
      <c r="K4882" s="195" t="str">
        <f t="shared" si="153"/>
        <v/>
      </c>
    </row>
    <row r="4883" spans="2:11" ht="18" customHeight="1">
      <c r="B4883" s="16" t="str">
        <f>IF('6.標準時間'!$B4883="","",'6.標準時間'!B4883)</f>
        <v/>
      </c>
      <c r="C4883" s="16" t="str">
        <f>IF('6.標準時間'!$C4883="","",'6.標準時間'!C4883)</f>
        <v/>
      </c>
      <c r="D4883" s="16" t="str">
        <f>IF('6.標準時間'!$C4883="","",'6.標準時間'!E4883)</f>
        <v/>
      </c>
      <c r="E4883" s="171" t="str">
        <f>IF('6.標準時間'!$C4883="","",'6.標準時間'!F4883)</f>
        <v/>
      </c>
      <c r="F4883" s="15" t="str">
        <f t="shared" si="152"/>
        <v/>
      </c>
      <c r="G4883" s="142" t="str">
        <f>IF('6.標準時間'!$C4883="","",'6.標準時間'!H4883)</f>
        <v/>
      </c>
      <c r="H4883" s="142" t="str">
        <f>IF('6.標準時間'!$C4883="","",'6.標準時間'!I4883)</f>
        <v/>
      </c>
      <c r="I4883" s="107" t="str">
        <f>IF(C4883="","",VLOOKUP($C4883,'7.工程別レート'!$C$6:$E$501,3,FALSE))</f>
        <v/>
      </c>
      <c r="J4883" s="108" t="str">
        <f>IF(C4883="","",VLOOKUP($C4883,'7.工程別レート'!$C$6:$E$501,2,FALSE))</f>
        <v/>
      </c>
      <c r="K4883" s="195" t="str">
        <f t="shared" si="153"/>
        <v/>
      </c>
    </row>
    <row r="4884" spans="2:11" ht="18" customHeight="1">
      <c r="B4884" s="16" t="str">
        <f>IF('6.標準時間'!$B4884="","",'6.標準時間'!B4884)</f>
        <v/>
      </c>
      <c r="C4884" s="16" t="str">
        <f>IF('6.標準時間'!$C4884="","",'6.標準時間'!C4884)</f>
        <v/>
      </c>
      <c r="D4884" s="16" t="str">
        <f>IF('6.標準時間'!$C4884="","",'6.標準時間'!E4884)</f>
        <v/>
      </c>
      <c r="E4884" s="171" t="str">
        <f>IF('6.標準時間'!$C4884="","",'6.標準時間'!F4884)</f>
        <v/>
      </c>
      <c r="F4884" s="15" t="str">
        <f t="shared" si="152"/>
        <v/>
      </c>
      <c r="G4884" s="142" t="str">
        <f>IF('6.標準時間'!$C4884="","",'6.標準時間'!H4884)</f>
        <v/>
      </c>
      <c r="H4884" s="142" t="str">
        <f>IF('6.標準時間'!$C4884="","",'6.標準時間'!I4884)</f>
        <v/>
      </c>
      <c r="I4884" s="107" t="str">
        <f>IF(C4884="","",VLOOKUP($C4884,'7.工程別レート'!$C$6:$E$501,3,FALSE))</f>
        <v/>
      </c>
      <c r="J4884" s="108" t="str">
        <f>IF(C4884="","",VLOOKUP($C4884,'7.工程別レート'!$C$6:$E$501,2,FALSE))</f>
        <v/>
      </c>
      <c r="K4884" s="195" t="str">
        <f t="shared" si="153"/>
        <v/>
      </c>
    </row>
    <row r="4885" spans="2:11" ht="18" customHeight="1">
      <c r="B4885" s="16" t="str">
        <f>IF('6.標準時間'!$B4885="","",'6.標準時間'!B4885)</f>
        <v/>
      </c>
      <c r="C4885" s="16" t="str">
        <f>IF('6.標準時間'!$C4885="","",'6.標準時間'!C4885)</f>
        <v/>
      </c>
      <c r="D4885" s="16" t="str">
        <f>IF('6.標準時間'!$C4885="","",'6.標準時間'!E4885)</f>
        <v/>
      </c>
      <c r="E4885" s="171" t="str">
        <f>IF('6.標準時間'!$C4885="","",'6.標準時間'!F4885)</f>
        <v/>
      </c>
      <c r="F4885" s="15" t="str">
        <f t="shared" si="152"/>
        <v/>
      </c>
      <c r="G4885" s="142" t="str">
        <f>IF('6.標準時間'!$C4885="","",'6.標準時間'!H4885)</f>
        <v/>
      </c>
      <c r="H4885" s="142" t="str">
        <f>IF('6.標準時間'!$C4885="","",'6.標準時間'!I4885)</f>
        <v/>
      </c>
      <c r="I4885" s="107" t="str">
        <f>IF(C4885="","",VLOOKUP($C4885,'7.工程別レート'!$C$6:$E$501,3,FALSE))</f>
        <v/>
      </c>
      <c r="J4885" s="108" t="str">
        <f>IF(C4885="","",VLOOKUP($C4885,'7.工程別レート'!$C$6:$E$501,2,FALSE))</f>
        <v/>
      </c>
      <c r="K4885" s="195" t="str">
        <f t="shared" si="153"/>
        <v/>
      </c>
    </row>
    <row r="4886" spans="2:11" ht="18" customHeight="1">
      <c r="B4886" s="16" t="str">
        <f>IF('6.標準時間'!$B4886="","",'6.標準時間'!B4886)</f>
        <v/>
      </c>
      <c r="C4886" s="16" t="str">
        <f>IF('6.標準時間'!$C4886="","",'6.標準時間'!C4886)</f>
        <v/>
      </c>
      <c r="D4886" s="16" t="str">
        <f>IF('6.標準時間'!$C4886="","",'6.標準時間'!E4886)</f>
        <v/>
      </c>
      <c r="E4886" s="171" t="str">
        <f>IF('6.標準時間'!$C4886="","",'6.標準時間'!F4886)</f>
        <v/>
      </c>
      <c r="F4886" s="15" t="str">
        <f t="shared" si="152"/>
        <v/>
      </c>
      <c r="G4886" s="142" t="str">
        <f>IF('6.標準時間'!$C4886="","",'6.標準時間'!H4886)</f>
        <v/>
      </c>
      <c r="H4886" s="142" t="str">
        <f>IF('6.標準時間'!$C4886="","",'6.標準時間'!I4886)</f>
        <v/>
      </c>
      <c r="I4886" s="107" t="str">
        <f>IF(C4886="","",VLOOKUP($C4886,'7.工程別レート'!$C$6:$E$501,3,FALSE))</f>
        <v/>
      </c>
      <c r="J4886" s="108" t="str">
        <f>IF(C4886="","",VLOOKUP($C4886,'7.工程別レート'!$C$6:$E$501,2,FALSE))</f>
        <v/>
      </c>
      <c r="K4886" s="195" t="str">
        <f t="shared" si="153"/>
        <v/>
      </c>
    </row>
    <row r="4887" spans="2:11" ht="18" customHeight="1">
      <c r="B4887" s="16" t="str">
        <f>IF('6.標準時間'!$B4887="","",'6.標準時間'!B4887)</f>
        <v/>
      </c>
      <c r="C4887" s="16" t="str">
        <f>IF('6.標準時間'!$C4887="","",'6.標準時間'!C4887)</f>
        <v/>
      </c>
      <c r="D4887" s="16" t="str">
        <f>IF('6.標準時間'!$C4887="","",'6.標準時間'!E4887)</f>
        <v/>
      </c>
      <c r="E4887" s="171" t="str">
        <f>IF('6.標準時間'!$C4887="","",'6.標準時間'!F4887)</f>
        <v/>
      </c>
      <c r="F4887" s="15" t="str">
        <f t="shared" si="152"/>
        <v/>
      </c>
      <c r="G4887" s="142" t="str">
        <f>IF('6.標準時間'!$C4887="","",'6.標準時間'!H4887)</f>
        <v/>
      </c>
      <c r="H4887" s="142" t="str">
        <f>IF('6.標準時間'!$C4887="","",'6.標準時間'!I4887)</f>
        <v/>
      </c>
      <c r="I4887" s="107" t="str">
        <f>IF(C4887="","",VLOOKUP($C4887,'7.工程別レート'!$C$6:$E$501,3,FALSE))</f>
        <v/>
      </c>
      <c r="J4887" s="108" t="str">
        <f>IF(C4887="","",VLOOKUP($C4887,'7.工程別レート'!$C$6:$E$501,2,FALSE))</f>
        <v/>
      </c>
      <c r="K4887" s="195" t="str">
        <f t="shared" si="153"/>
        <v/>
      </c>
    </row>
    <row r="4888" spans="2:11" ht="18" customHeight="1">
      <c r="B4888" s="16" t="str">
        <f>IF('6.標準時間'!$B4888="","",'6.標準時間'!B4888)</f>
        <v/>
      </c>
      <c r="C4888" s="16" t="str">
        <f>IF('6.標準時間'!$C4888="","",'6.標準時間'!C4888)</f>
        <v/>
      </c>
      <c r="D4888" s="16" t="str">
        <f>IF('6.標準時間'!$C4888="","",'6.標準時間'!E4888)</f>
        <v/>
      </c>
      <c r="E4888" s="171" t="str">
        <f>IF('6.標準時間'!$C4888="","",'6.標準時間'!F4888)</f>
        <v/>
      </c>
      <c r="F4888" s="15" t="str">
        <f t="shared" si="152"/>
        <v/>
      </c>
      <c r="G4888" s="142" t="str">
        <f>IF('6.標準時間'!$C4888="","",'6.標準時間'!H4888)</f>
        <v/>
      </c>
      <c r="H4888" s="142" t="str">
        <f>IF('6.標準時間'!$C4888="","",'6.標準時間'!I4888)</f>
        <v/>
      </c>
      <c r="I4888" s="107" t="str">
        <f>IF(C4888="","",VLOOKUP($C4888,'7.工程別レート'!$C$6:$E$501,3,FALSE))</f>
        <v/>
      </c>
      <c r="J4888" s="108" t="str">
        <f>IF(C4888="","",VLOOKUP($C4888,'7.工程別レート'!$C$6:$E$501,2,FALSE))</f>
        <v/>
      </c>
      <c r="K4888" s="195" t="str">
        <f t="shared" si="153"/>
        <v/>
      </c>
    </row>
    <row r="4889" spans="2:11" ht="18" customHeight="1">
      <c r="B4889" s="16" t="str">
        <f>IF('6.標準時間'!$B4889="","",'6.標準時間'!B4889)</f>
        <v/>
      </c>
      <c r="C4889" s="16" t="str">
        <f>IF('6.標準時間'!$C4889="","",'6.標準時間'!C4889)</f>
        <v/>
      </c>
      <c r="D4889" s="16" t="str">
        <f>IF('6.標準時間'!$C4889="","",'6.標準時間'!E4889)</f>
        <v/>
      </c>
      <c r="E4889" s="171" t="str">
        <f>IF('6.標準時間'!$C4889="","",'6.標準時間'!F4889)</f>
        <v/>
      </c>
      <c r="F4889" s="15" t="str">
        <f t="shared" si="152"/>
        <v/>
      </c>
      <c r="G4889" s="142" t="str">
        <f>IF('6.標準時間'!$C4889="","",'6.標準時間'!H4889)</f>
        <v/>
      </c>
      <c r="H4889" s="142" t="str">
        <f>IF('6.標準時間'!$C4889="","",'6.標準時間'!I4889)</f>
        <v/>
      </c>
      <c r="I4889" s="107" t="str">
        <f>IF(C4889="","",VLOOKUP($C4889,'7.工程別レート'!$C$6:$E$501,3,FALSE))</f>
        <v/>
      </c>
      <c r="J4889" s="108" t="str">
        <f>IF(C4889="","",VLOOKUP($C4889,'7.工程別レート'!$C$6:$E$501,2,FALSE))</f>
        <v/>
      </c>
      <c r="K4889" s="195" t="str">
        <f t="shared" si="153"/>
        <v/>
      </c>
    </row>
    <row r="4890" spans="2:11" ht="18" customHeight="1">
      <c r="B4890" s="16" t="str">
        <f>IF('6.標準時間'!$B4890="","",'6.標準時間'!B4890)</f>
        <v/>
      </c>
      <c r="C4890" s="16" t="str">
        <f>IF('6.標準時間'!$C4890="","",'6.標準時間'!C4890)</f>
        <v/>
      </c>
      <c r="D4890" s="16" t="str">
        <f>IF('6.標準時間'!$C4890="","",'6.標準時間'!E4890)</f>
        <v/>
      </c>
      <c r="E4890" s="171" t="str">
        <f>IF('6.標準時間'!$C4890="","",'6.標準時間'!F4890)</f>
        <v/>
      </c>
      <c r="F4890" s="15" t="str">
        <f t="shared" si="152"/>
        <v/>
      </c>
      <c r="G4890" s="142" t="str">
        <f>IF('6.標準時間'!$C4890="","",'6.標準時間'!H4890)</f>
        <v/>
      </c>
      <c r="H4890" s="142" t="str">
        <f>IF('6.標準時間'!$C4890="","",'6.標準時間'!I4890)</f>
        <v/>
      </c>
      <c r="I4890" s="107" t="str">
        <f>IF(C4890="","",VLOOKUP($C4890,'7.工程別レート'!$C$6:$E$501,3,FALSE))</f>
        <v/>
      </c>
      <c r="J4890" s="108" t="str">
        <f>IF(C4890="","",VLOOKUP($C4890,'7.工程別レート'!$C$6:$E$501,2,FALSE))</f>
        <v/>
      </c>
      <c r="K4890" s="195" t="str">
        <f t="shared" si="153"/>
        <v/>
      </c>
    </row>
    <row r="4891" spans="2:11" ht="18" customHeight="1">
      <c r="B4891" s="16" t="str">
        <f>IF('6.標準時間'!$B4891="","",'6.標準時間'!B4891)</f>
        <v/>
      </c>
      <c r="C4891" s="16" t="str">
        <f>IF('6.標準時間'!$C4891="","",'6.標準時間'!C4891)</f>
        <v/>
      </c>
      <c r="D4891" s="16" t="str">
        <f>IF('6.標準時間'!$C4891="","",'6.標準時間'!E4891)</f>
        <v/>
      </c>
      <c r="E4891" s="171" t="str">
        <f>IF('6.標準時間'!$C4891="","",'6.標準時間'!F4891)</f>
        <v/>
      </c>
      <c r="F4891" s="15" t="str">
        <f t="shared" si="152"/>
        <v/>
      </c>
      <c r="G4891" s="142" t="str">
        <f>IF('6.標準時間'!$C4891="","",'6.標準時間'!H4891)</f>
        <v/>
      </c>
      <c r="H4891" s="142" t="str">
        <f>IF('6.標準時間'!$C4891="","",'6.標準時間'!I4891)</f>
        <v/>
      </c>
      <c r="I4891" s="107" t="str">
        <f>IF(C4891="","",VLOOKUP($C4891,'7.工程別レート'!$C$6:$E$501,3,FALSE))</f>
        <v/>
      </c>
      <c r="J4891" s="108" t="str">
        <f>IF(C4891="","",VLOOKUP($C4891,'7.工程別レート'!$C$6:$E$501,2,FALSE))</f>
        <v/>
      </c>
      <c r="K4891" s="195" t="str">
        <f t="shared" si="153"/>
        <v/>
      </c>
    </row>
    <row r="4892" spans="2:11" ht="18" customHeight="1">
      <c r="B4892" s="16" t="str">
        <f>IF('6.標準時間'!$B4892="","",'6.標準時間'!B4892)</f>
        <v/>
      </c>
      <c r="C4892" s="16" t="str">
        <f>IF('6.標準時間'!$C4892="","",'6.標準時間'!C4892)</f>
        <v/>
      </c>
      <c r="D4892" s="16" t="str">
        <f>IF('6.標準時間'!$C4892="","",'6.標準時間'!E4892)</f>
        <v/>
      </c>
      <c r="E4892" s="171" t="str">
        <f>IF('6.標準時間'!$C4892="","",'6.標準時間'!F4892)</f>
        <v/>
      </c>
      <c r="F4892" s="15" t="str">
        <f t="shared" si="152"/>
        <v/>
      </c>
      <c r="G4892" s="142" t="str">
        <f>IF('6.標準時間'!$C4892="","",'6.標準時間'!H4892)</f>
        <v/>
      </c>
      <c r="H4892" s="142" t="str">
        <f>IF('6.標準時間'!$C4892="","",'6.標準時間'!I4892)</f>
        <v/>
      </c>
      <c r="I4892" s="107" t="str">
        <f>IF(C4892="","",VLOOKUP($C4892,'7.工程別レート'!$C$6:$E$501,3,FALSE))</f>
        <v/>
      </c>
      <c r="J4892" s="108" t="str">
        <f>IF(C4892="","",VLOOKUP($C4892,'7.工程別レート'!$C$6:$E$501,2,FALSE))</f>
        <v/>
      </c>
      <c r="K4892" s="195" t="str">
        <f t="shared" si="153"/>
        <v/>
      </c>
    </row>
    <row r="4893" spans="2:11" ht="18" customHeight="1">
      <c r="B4893" s="16" t="str">
        <f>IF('6.標準時間'!$B4893="","",'6.標準時間'!B4893)</f>
        <v/>
      </c>
      <c r="C4893" s="16" t="str">
        <f>IF('6.標準時間'!$C4893="","",'6.標準時間'!C4893)</f>
        <v/>
      </c>
      <c r="D4893" s="16" t="str">
        <f>IF('6.標準時間'!$C4893="","",'6.標準時間'!E4893)</f>
        <v/>
      </c>
      <c r="E4893" s="171" t="str">
        <f>IF('6.標準時間'!$C4893="","",'6.標準時間'!F4893)</f>
        <v/>
      </c>
      <c r="F4893" s="15" t="str">
        <f t="shared" si="152"/>
        <v/>
      </c>
      <c r="G4893" s="142" t="str">
        <f>IF('6.標準時間'!$C4893="","",'6.標準時間'!H4893)</f>
        <v/>
      </c>
      <c r="H4893" s="142" t="str">
        <f>IF('6.標準時間'!$C4893="","",'6.標準時間'!I4893)</f>
        <v/>
      </c>
      <c r="I4893" s="107" t="str">
        <f>IF(C4893="","",VLOOKUP($C4893,'7.工程別レート'!$C$6:$E$501,3,FALSE))</f>
        <v/>
      </c>
      <c r="J4893" s="108" t="str">
        <f>IF(C4893="","",VLOOKUP($C4893,'7.工程別レート'!$C$6:$E$501,2,FALSE))</f>
        <v/>
      </c>
      <c r="K4893" s="195" t="str">
        <f t="shared" si="153"/>
        <v/>
      </c>
    </row>
    <row r="4894" spans="2:11" ht="18" customHeight="1">
      <c r="B4894" s="16" t="str">
        <f>IF('6.標準時間'!$B4894="","",'6.標準時間'!B4894)</f>
        <v/>
      </c>
      <c r="C4894" s="16" t="str">
        <f>IF('6.標準時間'!$C4894="","",'6.標準時間'!C4894)</f>
        <v/>
      </c>
      <c r="D4894" s="16" t="str">
        <f>IF('6.標準時間'!$C4894="","",'6.標準時間'!E4894)</f>
        <v/>
      </c>
      <c r="E4894" s="171" t="str">
        <f>IF('6.標準時間'!$C4894="","",'6.標準時間'!F4894)</f>
        <v/>
      </c>
      <c r="F4894" s="15" t="str">
        <f t="shared" si="152"/>
        <v/>
      </c>
      <c r="G4894" s="142" t="str">
        <f>IF('6.標準時間'!$C4894="","",'6.標準時間'!H4894)</f>
        <v/>
      </c>
      <c r="H4894" s="142" t="str">
        <f>IF('6.標準時間'!$C4894="","",'6.標準時間'!I4894)</f>
        <v/>
      </c>
      <c r="I4894" s="107" t="str">
        <f>IF(C4894="","",VLOOKUP($C4894,'7.工程別レート'!$C$6:$E$501,3,FALSE))</f>
        <v/>
      </c>
      <c r="J4894" s="108" t="str">
        <f>IF(C4894="","",VLOOKUP($C4894,'7.工程別レート'!$C$6:$E$501,2,FALSE))</f>
        <v/>
      </c>
      <c r="K4894" s="195" t="str">
        <f t="shared" si="153"/>
        <v/>
      </c>
    </row>
    <row r="4895" spans="2:11" ht="18" customHeight="1">
      <c r="B4895" s="16" t="str">
        <f>IF('6.標準時間'!$B4895="","",'6.標準時間'!B4895)</f>
        <v/>
      </c>
      <c r="C4895" s="16" t="str">
        <f>IF('6.標準時間'!$C4895="","",'6.標準時間'!C4895)</f>
        <v/>
      </c>
      <c r="D4895" s="16" t="str">
        <f>IF('6.標準時間'!$C4895="","",'6.標準時間'!E4895)</f>
        <v/>
      </c>
      <c r="E4895" s="171" t="str">
        <f>IF('6.標準時間'!$C4895="","",'6.標準時間'!F4895)</f>
        <v/>
      </c>
      <c r="F4895" s="15" t="str">
        <f t="shared" si="152"/>
        <v/>
      </c>
      <c r="G4895" s="142" t="str">
        <f>IF('6.標準時間'!$C4895="","",'6.標準時間'!H4895)</f>
        <v/>
      </c>
      <c r="H4895" s="142" t="str">
        <f>IF('6.標準時間'!$C4895="","",'6.標準時間'!I4895)</f>
        <v/>
      </c>
      <c r="I4895" s="107" t="str">
        <f>IF(C4895="","",VLOOKUP($C4895,'7.工程別レート'!$C$6:$E$501,3,FALSE))</f>
        <v/>
      </c>
      <c r="J4895" s="108" t="str">
        <f>IF(C4895="","",VLOOKUP($C4895,'7.工程別レート'!$C$6:$E$501,2,FALSE))</f>
        <v/>
      </c>
      <c r="K4895" s="195" t="str">
        <f t="shared" si="153"/>
        <v/>
      </c>
    </row>
    <row r="4896" spans="2:11" ht="18" customHeight="1">
      <c r="B4896" s="16" t="str">
        <f>IF('6.標準時間'!$B4896="","",'6.標準時間'!B4896)</f>
        <v/>
      </c>
      <c r="C4896" s="16" t="str">
        <f>IF('6.標準時間'!$C4896="","",'6.標準時間'!C4896)</f>
        <v/>
      </c>
      <c r="D4896" s="16" t="str">
        <f>IF('6.標準時間'!$C4896="","",'6.標準時間'!E4896)</f>
        <v/>
      </c>
      <c r="E4896" s="171" t="str">
        <f>IF('6.標準時間'!$C4896="","",'6.標準時間'!F4896)</f>
        <v/>
      </c>
      <c r="F4896" s="15" t="str">
        <f t="shared" si="152"/>
        <v/>
      </c>
      <c r="G4896" s="142" t="str">
        <f>IF('6.標準時間'!$C4896="","",'6.標準時間'!H4896)</f>
        <v/>
      </c>
      <c r="H4896" s="142" t="str">
        <f>IF('6.標準時間'!$C4896="","",'6.標準時間'!I4896)</f>
        <v/>
      </c>
      <c r="I4896" s="107" t="str">
        <f>IF(C4896="","",VLOOKUP($C4896,'7.工程別レート'!$C$6:$E$501,3,FALSE))</f>
        <v/>
      </c>
      <c r="J4896" s="108" t="str">
        <f>IF(C4896="","",VLOOKUP($C4896,'7.工程別レート'!$C$6:$E$501,2,FALSE))</f>
        <v/>
      </c>
      <c r="K4896" s="195" t="str">
        <f t="shared" si="153"/>
        <v/>
      </c>
    </row>
    <row r="4897" spans="2:11" ht="18" customHeight="1">
      <c r="B4897" s="16" t="str">
        <f>IF('6.標準時間'!$B4897="","",'6.標準時間'!B4897)</f>
        <v/>
      </c>
      <c r="C4897" s="16" t="str">
        <f>IF('6.標準時間'!$C4897="","",'6.標準時間'!C4897)</f>
        <v/>
      </c>
      <c r="D4897" s="16" t="str">
        <f>IF('6.標準時間'!$C4897="","",'6.標準時間'!E4897)</f>
        <v/>
      </c>
      <c r="E4897" s="171" t="str">
        <f>IF('6.標準時間'!$C4897="","",'6.標準時間'!F4897)</f>
        <v/>
      </c>
      <c r="F4897" s="15" t="str">
        <f t="shared" si="152"/>
        <v/>
      </c>
      <c r="G4897" s="142" t="str">
        <f>IF('6.標準時間'!$C4897="","",'6.標準時間'!H4897)</f>
        <v/>
      </c>
      <c r="H4897" s="142" t="str">
        <f>IF('6.標準時間'!$C4897="","",'6.標準時間'!I4897)</f>
        <v/>
      </c>
      <c r="I4897" s="107" t="str">
        <f>IF(C4897="","",VLOOKUP($C4897,'7.工程別レート'!$C$6:$E$501,3,FALSE))</f>
        <v/>
      </c>
      <c r="J4897" s="108" t="str">
        <f>IF(C4897="","",VLOOKUP($C4897,'7.工程別レート'!$C$6:$E$501,2,FALSE))</f>
        <v/>
      </c>
      <c r="K4897" s="195" t="str">
        <f t="shared" si="153"/>
        <v/>
      </c>
    </row>
    <row r="4898" spans="2:11" ht="18" customHeight="1">
      <c r="B4898" s="16" t="str">
        <f>IF('6.標準時間'!$B4898="","",'6.標準時間'!B4898)</f>
        <v/>
      </c>
      <c r="C4898" s="16" t="str">
        <f>IF('6.標準時間'!$C4898="","",'6.標準時間'!C4898)</f>
        <v/>
      </c>
      <c r="D4898" s="16" t="str">
        <f>IF('6.標準時間'!$C4898="","",'6.標準時間'!E4898)</f>
        <v/>
      </c>
      <c r="E4898" s="171" t="str">
        <f>IF('6.標準時間'!$C4898="","",'6.標準時間'!F4898)</f>
        <v/>
      </c>
      <c r="F4898" s="15" t="str">
        <f t="shared" si="152"/>
        <v/>
      </c>
      <c r="G4898" s="142" t="str">
        <f>IF('6.標準時間'!$C4898="","",'6.標準時間'!H4898)</f>
        <v/>
      </c>
      <c r="H4898" s="142" t="str">
        <f>IF('6.標準時間'!$C4898="","",'6.標準時間'!I4898)</f>
        <v/>
      </c>
      <c r="I4898" s="107" t="str">
        <f>IF(C4898="","",VLOOKUP($C4898,'7.工程別レート'!$C$6:$E$501,3,FALSE))</f>
        <v/>
      </c>
      <c r="J4898" s="108" t="str">
        <f>IF(C4898="","",VLOOKUP($C4898,'7.工程別レート'!$C$6:$E$501,2,FALSE))</f>
        <v/>
      </c>
      <c r="K4898" s="195" t="str">
        <f t="shared" si="153"/>
        <v/>
      </c>
    </row>
    <row r="4899" spans="2:11" ht="18" customHeight="1">
      <c r="B4899" s="16" t="str">
        <f>IF('6.標準時間'!$B4899="","",'6.標準時間'!B4899)</f>
        <v/>
      </c>
      <c r="C4899" s="16" t="str">
        <f>IF('6.標準時間'!$C4899="","",'6.標準時間'!C4899)</f>
        <v/>
      </c>
      <c r="D4899" s="16" t="str">
        <f>IF('6.標準時間'!$C4899="","",'6.標準時間'!E4899)</f>
        <v/>
      </c>
      <c r="E4899" s="171" t="str">
        <f>IF('6.標準時間'!$C4899="","",'6.標準時間'!F4899)</f>
        <v/>
      </c>
      <c r="F4899" s="15" t="str">
        <f t="shared" si="152"/>
        <v/>
      </c>
      <c r="G4899" s="142" t="str">
        <f>IF('6.標準時間'!$C4899="","",'6.標準時間'!H4899)</f>
        <v/>
      </c>
      <c r="H4899" s="142" t="str">
        <f>IF('6.標準時間'!$C4899="","",'6.標準時間'!I4899)</f>
        <v/>
      </c>
      <c r="I4899" s="107" t="str">
        <f>IF(C4899="","",VLOOKUP($C4899,'7.工程別レート'!$C$6:$E$501,3,FALSE))</f>
        <v/>
      </c>
      <c r="J4899" s="108" t="str">
        <f>IF(C4899="","",VLOOKUP($C4899,'7.工程別レート'!$C$6:$E$501,2,FALSE))</f>
        <v/>
      </c>
      <c r="K4899" s="195" t="str">
        <f t="shared" si="153"/>
        <v/>
      </c>
    </row>
    <row r="4900" spans="2:11" ht="18" customHeight="1">
      <c r="B4900" s="16" t="str">
        <f>IF('6.標準時間'!$B4900="","",'6.標準時間'!B4900)</f>
        <v/>
      </c>
      <c r="C4900" s="16" t="str">
        <f>IF('6.標準時間'!$C4900="","",'6.標準時間'!C4900)</f>
        <v/>
      </c>
      <c r="D4900" s="16" t="str">
        <f>IF('6.標準時間'!$C4900="","",'6.標準時間'!E4900)</f>
        <v/>
      </c>
      <c r="E4900" s="171" t="str">
        <f>IF('6.標準時間'!$C4900="","",'6.標準時間'!F4900)</f>
        <v/>
      </c>
      <c r="F4900" s="15" t="str">
        <f t="shared" si="152"/>
        <v/>
      </c>
      <c r="G4900" s="142" t="str">
        <f>IF('6.標準時間'!$C4900="","",'6.標準時間'!H4900)</f>
        <v/>
      </c>
      <c r="H4900" s="142" t="str">
        <f>IF('6.標準時間'!$C4900="","",'6.標準時間'!I4900)</f>
        <v/>
      </c>
      <c r="I4900" s="107" t="str">
        <f>IF(C4900="","",VLOOKUP($C4900,'7.工程別レート'!$C$6:$E$501,3,FALSE))</f>
        <v/>
      </c>
      <c r="J4900" s="108" t="str">
        <f>IF(C4900="","",VLOOKUP($C4900,'7.工程別レート'!$C$6:$E$501,2,FALSE))</f>
        <v/>
      </c>
      <c r="K4900" s="195" t="str">
        <f t="shared" si="153"/>
        <v/>
      </c>
    </row>
    <row r="4901" spans="2:11" ht="18" customHeight="1">
      <c r="B4901" s="16" t="str">
        <f>IF('6.標準時間'!$B4901="","",'6.標準時間'!B4901)</f>
        <v/>
      </c>
      <c r="C4901" s="16" t="str">
        <f>IF('6.標準時間'!$C4901="","",'6.標準時間'!C4901)</f>
        <v/>
      </c>
      <c r="D4901" s="16" t="str">
        <f>IF('6.標準時間'!$C4901="","",'6.標準時間'!E4901)</f>
        <v/>
      </c>
      <c r="E4901" s="171" t="str">
        <f>IF('6.標準時間'!$C4901="","",'6.標準時間'!F4901)</f>
        <v/>
      </c>
      <c r="F4901" s="15" t="str">
        <f t="shared" si="152"/>
        <v/>
      </c>
      <c r="G4901" s="142" t="str">
        <f>IF('6.標準時間'!$C4901="","",'6.標準時間'!H4901)</f>
        <v/>
      </c>
      <c r="H4901" s="142" t="str">
        <f>IF('6.標準時間'!$C4901="","",'6.標準時間'!I4901)</f>
        <v/>
      </c>
      <c r="I4901" s="107" t="str">
        <f>IF(C4901="","",VLOOKUP($C4901,'7.工程別レート'!$C$6:$E$501,3,FALSE))</f>
        <v/>
      </c>
      <c r="J4901" s="108" t="str">
        <f>IF(C4901="","",VLOOKUP($C4901,'7.工程別レート'!$C$6:$E$501,2,FALSE))</f>
        <v/>
      </c>
      <c r="K4901" s="195" t="str">
        <f t="shared" si="153"/>
        <v/>
      </c>
    </row>
    <row r="4902" spans="2:11" ht="18" customHeight="1">
      <c r="B4902" s="16" t="str">
        <f>IF('6.標準時間'!$B4902="","",'6.標準時間'!B4902)</f>
        <v/>
      </c>
      <c r="C4902" s="16" t="str">
        <f>IF('6.標準時間'!$C4902="","",'6.標準時間'!C4902)</f>
        <v/>
      </c>
      <c r="D4902" s="16" t="str">
        <f>IF('6.標準時間'!$C4902="","",'6.標準時間'!E4902)</f>
        <v/>
      </c>
      <c r="E4902" s="171" t="str">
        <f>IF('6.標準時間'!$C4902="","",'6.標準時間'!F4902)</f>
        <v/>
      </c>
      <c r="F4902" s="15" t="str">
        <f t="shared" si="152"/>
        <v/>
      </c>
      <c r="G4902" s="142" t="str">
        <f>IF('6.標準時間'!$C4902="","",'6.標準時間'!H4902)</f>
        <v/>
      </c>
      <c r="H4902" s="142" t="str">
        <f>IF('6.標準時間'!$C4902="","",'6.標準時間'!I4902)</f>
        <v/>
      </c>
      <c r="I4902" s="107" t="str">
        <f>IF(C4902="","",VLOOKUP($C4902,'7.工程別レート'!$C$6:$E$501,3,FALSE))</f>
        <v/>
      </c>
      <c r="J4902" s="108" t="str">
        <f>IF(C4902="","",VLOOKUP($C4902,'7.工程別レート'!$C$6:$E$501,2,FALSE))</f>
        <v/>
      </c>
      <c r="K4902" s="195" t="str">
        <f t="shared" si="153"/>
        <v/>
      </c>
    </row>
    <row r="4903" spans="2:11" ht="18" customHeight="1">
      <c r="B4903" s="16" t="str">
        <f>IF('6.標準時間'!$B4903="","",'6.標準時間'!B4903)</f>
        <v/>
      </c>
      <c r="C4903" s="16" t="str">
        <f>IF('6.標準時間'!$C4903="","",'6.標準時間'!C4903)</f>
        <v/>
      </c>
      <c r="D4903" s="16" t="str">
        <f>IF('6.標準時間'!$C4903="","",'6.標準時間'!E4903)</f>
        <v/>
      </c>
      <c r="E4903" s="171" t="str">
        <f>IF('6.標準時間'!$C4903="","",'6.標準時間'!F4903)</f>
        <v/>
      </c>
      <c r="F4903" s="15" t="str">
        <f t="shared" si="152"/>
        <v/>
      </c>
      <c r="G4903" s="142" t="str">
        <f>IF('6.標準時間'!$C4903="","",'6.標準時間'!H4903)</f>
        <v/>
      </c>
      <c r="H4903" s="142" t="str">
        <f>IF('6.標準時間'!$C4903="","",'6.標準時間'!I4903)</f>
        <v/>
      </c>
      <c r="I4903" s="107" t="str">
        <f>IF(C4903="","",VLOOKUP($C4903,'7.工程別レート'!$C$6:$E$501,3,FALSE))</f>
        <v/>
      </c>
      <c r="J4903" s="108" t="str">
        <f>IF(C4903="","",VLOOKUP($C4903,'7.工程別レート'!$C$6:$E$501,2,FALSE))</f>
        <v/>
      </c>
      <c r="K4903" s="195" t="str">
        <f t="shared" si="153"/>
        <v/>
      </c>
    </row>
    <row r="4904" spans="2:11" ht="18" customHeight="1">
      <c r="B4904" s="16" t="str">
        <f>IF('6.標準時間'!$B4904="","",'6.標準時間'!B4904)</f>
        <v/>
      </c>
      <c r="C4904" s="16" t="str">
        <f>IF('6.標準時間'!$C4904="","",'6.標準時間'!C4904)</f>
        <v/>
      </c>
      <c r="D4904" s="16" t="str">
        <f>IF('6.標準時間'!$C4904="","",'6.標準時間'!E4904)</f>
        <v/>
      </c>
      <c r="E4904" s="171" t="str">
        <f>IF('6.標準時間'!$C4904="","",'6.標準時間'!F4904)</f>
        <v/>
      </c>
      <c r="F4904" s="15" t="str">
        <f t="shared" si="152"/>
        <v/>
      </c>
      <c r="G4904" s="142" t="str">
        <f>IF('6.標準時間'!$C4904="","",'6.標準時間'!H4904)</f>
        <v/>
      </c>
      <c r="H4904" s="142" t="str">
        <f>IF('6.標準時間'!$C4904="","",'6.標準時間'!I4904)</f>
        <v/>
      </c>
      <c r="I4904" s="107" t="str">
        <f>IF(C4904="","",VLOOKUP($C4904,'7.工程別レート'!$C$6:$E$501,3,FALSE))</f>
        <v/>
      </c>
      <c r="J4904" s="108" t="str">
        <f>IF(C4904="","",VLOOKUP($C4904,'7.工程別レート'!$C$6:$E$501,2,FALSE))</f>
        <v/>
      </c>
      <c r="K4904" s="195" t="str">
        <f t="shared" si="153"/>
        <v/>
      </c>
    </row>
    <row r="4905" spans="2:11" ht="18" customHeight="1">
      <c r="B4905" s="16" t="str">
        <f>IF('6.標準時間'!$B4905="","",'6.標準時間'!B4905)</f>
        <v/>
      </c>
      <c r="C4905" s="16" t="str">
        <f>IF('6.標準時間'!$C4905="","",'6.標準時間'!C4905)</f>
        <v/>
      </c>
      <c r="D4905" s="16" t="str">
        <f>IF('6.標準時間'!$C4905="","",'6.標準時間'!E4905)</f>
        <v/>
      </c>
      <c r="E4905" s="171" t="str">
        <f>IF('6.標準時間'!$C4905="","",'6.標準時間'!F4905)</f>
        <v/>
      </c>
      <c r="F4905" s="15" t="str">
        <f t="shared" si="152"/>
        <v/>
      </c>
      <c r="G4905" s="142" t="str">
        <f>IF('6.標準時間'!$C4905="","",'6.標準時間'!H4905)</f>
        <v/>
      </c>
      <c r="H4905" s="142" t="str">
        <f>IF('6.標準時間'!$C4905="","",'6.標準時間'!I4905)</f>
        <v/>
      </c>
      <c r="I4905" s="107" t="str">
        <f>IF(C4905="","",VLOOKUP($C4905,'7.工程別レート'!$C$6:$E$501,3,FALSE))</f>
        <v/>
      </c>
      <c r="J4905" s="108" t="str">
        <f>IF(C4905="","",VLOOKUP($C4905,'7.工程別レート'!$C$6:$E$501,2,FALSE))</f>
        <v/>
      </c>
      <c r="K4905" s="195" t="str">
        <f t="shared" si="153"/>
        <v/>
      </c>
    </row>
    <row r="4906" spans="2:11" ht="18" customHeight="1">
      <c r="B4906" s="16" t="str">
        <f>IF('6.標準時間'!$B4906="","",'6.標準時間'!B4906)</f>
        <v/>
      </c>
      <c r="C4906" s="16" t="str">
        <f>IF('6.標準時間'!$C4906="","",'6.標準時間'!C4906)</f>
        <v/>
      </c>
      <c r="D4906" s="16" t="str">
        <f>IF('6.標準時間'!$C4906="","",'6.標準時間'!E4906)</f>
        <v/>
      </c>
      <c r="E4906" s="171" t="str">
        <f>IF('6.標準時間'!$C4906="","",'6.標準時間'!F4906)</f>
        <v/>
      </c>
      <c r="F4906" s="15" t="str">
        <f t="shared" si="152"/>
        <v/>
      </c>
      <c r="G4906" s="142" t="str">
        <f>IF('6.標準時間'!$C4906="","",'6.標準時間'!H4906)</f>
        <v/>
      </c>
      <c r="H4906" s="142" t="str">
        <f>IF('6.標準時間'!$C4906="","",'6.標準時間'!I4906)</f>
        <v/>
      </c>
      <c r="I4906" s="107" t="str">
        <f>IF(C4906="","",VLOOKUP($C4906,'7.工程別レート'!$C$6:$E$501,3,FALSE))</f>
        <v/>
      </c>
      <c r="J4906" s="108" t="str">
        <f>IF(C4906="","",VLOOKUP($C4906,'7.工程別レート'!$C$6:$E$501,2,FALSE))</f>
        <v/>
      </c>
      <c r="K4906" s="195" t="str">
        <f t="shared" si="153"/>
        <v/>
      </c>
    </row>
    <row r="4907" spans="2:11" ht="18" customHeight="1">
      <c r="B4907" s="16" t="str">
        <f>IF('6.標準時間'!$B4907="","",'6.標準時間'!B4907)</f>
        <v/>
      </c>
      <c r="C4907" s="16" t="str">
        <f>IF('6.標準時間'!$C4907="","",'6.標準時間'!C4907)</f>
        <v/>
      </c>
      <c r="D4907" s="16" t="str">
        <f>IF('6.標準時間'!$C4907="","",'6.標準時間'!E4907)</f>
        <v/>
      </c>
      <c r="E4907" s="171" t="str">
        <f>IF('6.標準時間'!$C4907="","",'6.標準時間'!F4907)</f>
        <v/>
      </c>
      <c r="F4907" s="15" t="str">
        <f t="shared" si="152"/>
        <v/>
      </c>
      <c r="G4907" s="142" t="str">
        <f>IF('6.標準時間'!$C4907="","",'6.標準時間'!H4907)</f>
        <v/>
      </c>
      <c r="H4907" s="142" t="str">
        <f>IF('6.標準時間'!$C4907="","",'6.標準時間'!I4907)</f>
        <v/>
      </c>
      <c r="I4907" s="107" t="str">
        <f>IF(C4907="","",VLOOKUP($C4907,'7.工程別レート'!$C$6:$E$501,3,FALSE))</f>
        <v/>
      </c>
      <c r="J4907" s="108" t="str">
        <f>IF(C4907="","",VLOOKUP($C4907,'7.工程別レート'!$C$6:$E$501,2,FALSE))</f>
        <v/>
      </c>
      <c r="K4907" s="195" t="str">
        <f t="shared" si="153"/>
        <v/>
      </c>
    </row>
    <row r="4908" spans="2:11" ht="18" customHeight="1">
      <c r="B4908" s="16" t="str">
        <f>IF('6.標準時間'!$B4908="","",'6.標準時間'!B4908)</f>
        <v/>
      </c>
      <c r="C4908" s="16" t="str">
        <f>IF('6.標準時間'!$C4908="","",'6.標準時間'!C4908)</f>
        <v/>
      </c>
      <c r="D4908" s="16" t="str">
        <f>IF('6.標準時間'!$C4908="","",'6.標準時間'!E4908)</f>
        <v/>
      </c>
      <c r="E4908" s="171" t="str">
        <f>IF('6.標準時間'!$C4908="","",'6.標準時間'!F4908)</f>
        <v/>
      </c>
      <c r="F4908" s="15" t="str">
        <f t="shared" si="152"/>
        <v/>
      </c>
      <c r="G4908" s="142" t="str">
        <f>IF('6.標準時間'!$C4908="","",'6.標準時間'!H4908)</f>
        <v/>
      </c>
      <c r="H4908" s="142" t="str">
        <f>IF('6.標準時間'!$C4908="","",'6.標準時間'!I4908)</f>
        <v/>
      </c>
      <c r="I4908" s="107" t="str">
        <f>IF(C4908="","",VLOOKUP($C4908,'7.工程別レート'!$C$6:$E$501,3,FALSE))</f>
        <v/>
      </c>
      <c r="J4908" s="108" t="str">
        <f>IF(C4908="","",VLOOKUP($C4908,'7.工程別レート'!$C$6:$E$501,2,FALSE))</f>
        <v/>
      </c>
      <c r="K4908" s="195" t="str">
        <f t="shared" si="153"/>
        <v/>
      </c>
    </row>
    <row r="4909" spans="2:11" ht="18" customHeight="1">
      <c r="B4909" s="16" t="str">
        <f>IF('6.標準時間'!$B4909="","",'6.標準時間'!B4909)</f>
        <v/>
      </c>
      <c r="C4909" s="16" t="str">
        <f>IF('6.標準時間'!$C4909="","",'6.標準時間'!C4909)</f>
        <v/>
      </c>
      <c r="D4909" s="16" t="str">
        <f>IF('6.標準時間'!$C4909="","",'6.標準時間'!E4909)</f>
        <v/>
      </c>
      <c r="E4909" s="171" t="str">
        <f>IF('6.標準時間'!$C4909="","",'6.標準時間'!F4909)</f>
        <v/>
      </c>
      <c r="F4909" s="15" t="str">
        <f t="shared" si="152"/>
        <v/>
      </c>
      <c r="G4909" s="142" t="str">
        <f>IF('6.標準時間'!$C4909="","",'6.標準時間'!H4909)</f>
        <v/>
      </c>
      <c r="H4909" s="142" t="str">
        <f>IF('6.標準時間'!$C4909="","",'6.標準時間'!I4909)</f>
        <v/>
      </c>
      <c r="I4909" s="107" t="str">
        <f>IF(C4909="","",VLOOKUP($C4909,'7.工程別レート'!$C$6:$E$501,3,FALSE))</f>
        <v/>
      </c>
      <c r="J4909" s="108" t="str">
        <f>IF(C4909="","",VLOOKUP($C4909,'7.工程別レート'!$C$6:$E$501,2,FALSE))</f>
        <v/>
      </c>
      <c r="K4909" s="195" t="str">
        <f t="shared" si="153"/>
        <v/>
      </c>
    </row>
    <row r="4910" spans="2:11" ht="18" customHeight="1">
      <c r="B4910" s="16" t="str">
        <f>IF('6.標準時間'!$B4910="","",'6.標準時間'!B4910)</f>
        <v/>
      </c>
      <c r="C4910" s="16" t="str">
        <f>IF('6.標準時間'!$C4910="","",'6.標準時間'!C4910)</f>
        <v/>
      </c>
      <c r="D4910" s="16" t="str">
        <f>IF('6.標準時間'!$C4910="","",'6.標準時間'!E4910)</f>
        <v/>
      </c>
      <c r="E4910" s="171" t="str">
        <f>IF('6.標準時間'!$C4910="","",'6.標準時間'!F4910)</f>
        <v/>
      </c>
      <c r="F4910" s="15" t="str">
        <f t="shared" si="152"/>
        <v/>
      </c>
      <c r="G4910" s="142" t="str">
        <f>IF('6.標準時間'!$C4910="","",'6.標準時間'!H4910)</f>
        <v/>
      </c>
      <c r="H4910" s="142" t="str">
        <f>IF('6.標準時間'!$C4910="","",'6.標準時間'!I4910)</f>
        <v/>
      </c>
      <c r="I4910" s="107" t="str">
        <f>IF(C4910="","",VLOOKUP($C4910,'7.工程別レート'!$C$6:$E$501,3,FALSE))</f>
        <v/>
      </c>
      <c r="J4910" s="108" t="str">
        <f>IF(C4910="","",VLOOKUP($C4910,'7.工程別レート'!$C$6:$E$501,2,FALSE))</f>
        <v/>
      </c>
      <c r="K4910" s="195" t="str">
        <f t="shared" si="153"/>
        <v/>
      </c>
    </row>
    <row r="4911" spans="2:11" ht="18" customHeight="1">
      <c r="B4911" s="16" t="str">
        <f>IF('6.標準時間'!$B4911="","",'6.標準時間'!B4911)</f>
        <v/>
      </c>
      <c r="C4911" s="16" t="str">
        <f>IF('6.標準時間'!$C4911="","",'6.標準時間'!C4911)</f>
        <v/>
      </c>
      <c r="D4911" s="16" t="str">
        <f>IF('6.標準時間'!$C4911="","",'6.標準時間'!E4911)</f>
        <v/>
      </c>
      <c r="E4911" s="171" t="str">
        <f>IF('6.標準時間'!$C4911="","",'6.標準時間'!F4911)</f>
        <v/>
      </c>
      <c r="F4911" s="15" t="str">
        <f t="shared" si="152"/>
        <v/>
      </c>
      <c r="G4911" s="142" t="str">
        <f>IF('6.標準時間'!$C4911="","",'6.標準時間'!H4911)</f>
        <v/>
      </c>
      <c r="H4911" s="142" t="str">
        <f>IF('6.標準時間'!$C4911="","",'6.標準時間'!I4911)</f>
        <v/>
      </c>
      <c r="I4911" s="107" t="str">
        <f>IF(C4911="","",VLOOKUP($C4911,'7.工程別レート'!$C$6:$E$501,3,FALSE))</f>
        <v/>
      </c>
      <c r="J4911" s="108" t="str">
        <f>IF(C4911="","",VLOOKUP($C4911,'7.工程別レート'!$C$6:$E$501,2,FALSE))</f>
        <v/>
      </c>
      <c r="K4911" s="195" t="str">
        <f t="shared" si="153"/>
        <v/>
      </c>
    </row>
    <row r="4912" spans="2:11" ht="18" customHeight="1">
      <c r="B4912" s="16" t="str">
        <f>IF('6.標準時間'!$B4912="","",'6.標準時間'!B4912)</f>
        <v/>
      </c>
      <c r="C4912" s="16" t="str">
        <f>IF('6.標準時間'!$C4912="","",'6.標準時間'!C4912)</f>
        <v/>
      </c>
      <c r="D4912" s="16" t="str">
        <f>IF('6.標準時間'!$C4912="","",'6.標準時間'!E4912)</f>
        <v/>
      </c>
      <c r="E4912" s="171" t="str">
        <f>IF('6.標準時間'!$C4912="","",'6.標準時間'!F4912)</f>
        <v/>
      </c>
      <c r="F4912" s="15" t="str">
        <f t="shared" si="152"/>
        <v/>
      </c>
      <c r="G4912" s="142" t="str">
        <f>IF('6.標準時間'!$C4912="","",'6.標準時間'!H4912)</f>
        <v/>
      </c>
      <c r="H4912" s="142" t="str">
        <f>IF('6.標準時間'!$C4912="","",'6.標準時間'!I4912)</f>
        <v/>
      </c>
      <c r="I4912" s="107" t="str">
        <f>IF(C4912="","",VLOOKUP($C4912,'7.工程別レート'!$C$6:$E$501,3,FALSE))</f>
        <v/>
      </c>
      <c r="J4912" s="108" t="str">
        <f>IF(C4912="","",VLOOKUP($C4912,'7.工程別レート'!$C$6:$E$501,2,FALSE))</f>
        <v/>
      </c>
      <c r="K4912" s="195" t="str">
        <f t="shared" si="153"/>
        <v/>
      </c>
    </row>
    <row r="4913" spans="2:11" ht="18" customHeight="1">
      <c r="B4913" s="16" t="str">
        <f>IF('6.標準時間'!$B4913="","",'6.標準時間'!B4913)</f>
        <v/>
      </c>
      <c r="C4913" s="16" t="str">
        <f>IF('6.標準時間'!$C4913="","",'6.標準時間'!C4913)</f>
        <v/>
      </c>
      <c r="D4913" s="16" t="str">
        <f>IF('6.標準時間'!$C4913="","",'6.標準時間'!E4913)</f>
        <v/>
      </c>
      <c r="E4913" s="171" t="str">
        <f>IF('6.標準時間'!$C4913="","",'6.標準時間'!F4913)</f>
        <v/>
      </c>
      <c r="F4913" s="15" t="str">
        <f t="shared" si="152"/>
        <v/>
      </c>
      <c r="G4913" s="142" t="str">
        <f>IF('6.標準時間'!$C4913="","",'6.標準時間'!H4913)</f>
        <v/>
      </c>
      <c r="H4913" s="142" t="str">
        <f>IF('6.標準時間'!$C4913="","",'6.標準時間'!I4913)</f>
        <v/>
      </c>
      <c r="I4913" s="107" t="str">
        <f>IF(C4913="","",VLOOKUP($C4913,'7.工程別レート'!$C$6:$E$501,3,FALSE))</f>
        <v/>
      </c>
      <c r="J4913" s="108" t="str">
        <f>IF(C4913="","",VLOOKUP($C4913,'7.工程別レート'!$C$6:$E$501,2,FALSE))</f>
        <v/>
      </c>
      <c r="K4913" s="195" t="str">
        <f t="shared" si="153"/>
        <v/>
      </c>
    </row>
    <row r="4914" spans="2:11" ht="18" customHeight="1">
      <c r="B4914" s="16" t="str">
        <f>IF('6.標準時間'!$B4914="","",'6.標準時間'!B4914)</f>
        <v/>
      </c>
      <c r="C4914" s="16" t="str">
        <f>IF('6.標準時間'!$C4914="","",'6.標準時間'!C4914)</f>
        <v/>
      </c>
      <c r="D4914" s="16" t="str">
        <f>IF('6.標準時間'!$C4914="","",'6.標準時間'!E4914)</f>
        <v/>
      </c>
      <c r="E4914" s="171" t="str">
        <f>IF('6.標準時間'!$C4914="","",'6.標準時間'!F4914)</f>
        <v/>
      </c>
      <c r="F4914" s="15" t="str">
        <f t="shared" si="152"/>
        <v/>
      </c>
      <c r="G4914" s="142" t="str">
        <f>IF('6.標準時間'!$C4914="","",'6.標準時間'!H4914)</f>
        <v/>
      </c>
      <c r="H4914" s="142" t="str">
        <f>IF('6.標準時間'!$C4914="","",'6.標準時間'!I4914)</f>
        <v/>
      </c>
      <c r="I4914" s="107" t="str">
        <f>IF(C4914="","",VLOOKUP($C4914,'7.工程別レート'!$C$6:$E$501,3,FALSE))</f>
        <v/>
      </c>
      <c r="J4914" s="108" t="str">
        <f>IF(C4914="","",VLOOKUP($C4914,'7.工程別レート'!$C$6:$E$501,2,FALSE))</f>
        <v/>
      </c>
      <c r="K4914" s="195" t="str">
        <f t="shared" si="153"/>
        <v/>
      </c>
    </row>
    <row r="4915" spans="2:11" ht="18" customHeight="1">
      <c r="B4915" s="16" t="str">
        <f>IF('6.標準時間'!$B4915="","",'6.標準時間'!B4915)</f>
        <v/>
      </c>
      <c r="C4915" s="16" t="str">
        <f>IF('6.標準時間'!$C4915="","",'6.標準時間'!C4915)</f>
        <v/>
      </c>
      <c r="D4915" s="16" t="str">
        <f>IF('6.標準時間'!$C4915="","",'6.標準時間'!E4915)</f>
        <v/>
      </c>
      <c r="E4915" s="171" t="str">
        <f>IF('6.標準時間'!$C4915="","",'6.標準時間'!F4915)</f>
        <v/>
      </c>
      <c r="F4915" s="15" t="str">
        <f t="shared" si="152"/>
        <v/>
      </c>
      <c r="G4915" s="142" t="str">
        <f>IF('6.標準時間'!$C4915="","",'6.標準時間'!H4915)</f>
        <v/>
      </c>
      <c r="H4915" s="142" t="str">
        <f>IF('6.標準時間'!$C4915="","",'6.標準時間'!I4915)</f>
        <v/>
      </c>
      <c r="I4915" s="107" t="str">
        <f>IF(C4915="","",VLOOKUP($C4915,'7.工程別レート'!$C$6:$E$501,3,FALSE))</f>
        <v/>
      </c>
      <c r="J4915" s="108" t="str">
        <f>IF(C4915="","",VLOOKUP($C4915,'7.工程別レート'!$C$6:$E$501,2,FALSE))</f>
        <v/>
      </c>
      <c r="K4915" s="195" t="str">
        <f t="shared" si="153"/>
        <v/>
      </c>
    </row>
    <row r="4916" spans="2:11" ht="18" customHeight="1">
      <c r="B4916" s="16" t="str">
        <f>IF('6.標準時間'!$B4916="","",'6.標準時間'!B4916)</f>
        <v/>
      </c>
      <c r="C4916" s="16" t="str">
        <f>IF('6.標準時間'!$C4916="","",'6.標準時間'!C4916)</f>
        <v/>
      </c>
      <c r="D4916" s="16" t="str">
        <f>IF('6.標準時間'!$C4916="","",'6.標準時間'!E4916)</f>
        <v/>
      </c>
      <c r="E4916" s="171" t="str">
        <f>IF('6.標準時間'!$C4916="","",'6.標準時間'!F4916)</f>
        <v/>
      </c>
      <c r="F4916" s="15" t="str">
        <f t="shared" si="152"/>
        <v/>
      </c>
      <c r="G4916" s="142" t="str">
        <f>IF('6.標準時間'!$C4916="","",'6.標準時間'!H4916)</f>
        <v/>
      </c>
      <c r="H4916" s="142" t="str">
        <f>IF('6.標準時間'!$C4916="","",'6.標準時間'!I4916)</f>
        <v/>
      </c>
      <c r="I4916" s="107" t="str">
        <f>IF(C4916="","",VLOOKUP($C4916,'7.工程別レート'!$C$6:$E$501,3,FALSE))</f>
        <v/>
      </c>
      <c r="J4916" s="108" t="str">
        <f>IF(C4916="","",VLOOKUP($C4916,'7.工程別レート'!$C$6:$E$501,2,FALSE))</f>
        <v/>
      </c>
      <c r="K4916" s="195" t="str">
        <f t="shared" si="153"/>
        <v/>
      </c>
    </row>
    <row r="4917" spans="2:11" ht="18" customHeight="1">
      <c r="B4917" s="16" t="str">
        <f>IF('6.標準時間'!$B4917="","",'6.標準時間'!B4917)</f>
        <v/>
      </c>
      <c r="C4917" s="16" t="str">
        <f>IF('6.標準時間'!$C4917="","",'6.標準時間'!C4917)</f>
        <v/>
      </c>
      <c r="D4917" s="16" t="str">
        <f>IF('6.標準時間'!$C4917="","",'6.標準時間'!E4917)</f>
        <v/>
      </c>
      <c r="E4917" s="171" t="str">
        <f>IF('6.標準時間'!$C4917="","",'6.標準時間'!F4917)</f>
        <v/>
      </c>
      <c r="F4917" s="15" t="str">
        <f t="shared" si="152"/>
        <v/>
      </c>
      <c r="G4917" s="142" t="str">
        <f>IF('6.標準時間'!$C4917="","",'6.標準時間'!H4917)</f>
        <v/>
      </c>
      <c r="H4917" s="142" t="str">
        <f>IF('6.標準時間'!$C4917="","",'6.標準時間'!I4917)</f>
        <v/>
      </c>
      <c r="I4917" s="107" t="str">
        <f>IF(C4917="","",VLOOKUP($C4917,'7.工程別レート'!$C$6:$E$501,3,FALSE))</f>
        <v/>
      </c>
      <c r="J4917" s="108" t="str">
        <f>IF(C4917="","",VLOOKUP($C4917,'7.工程別レート'!$C$6:$E$501,2,FALSE))</f>
        <v/>
      </c>
      <c r="K4917" s="195" t="str">
        <f t="shared" si="153"/>
        <v/>
      </c>
    </row>
    <row r="4918" spans="2:11" ht="18" customHeight="1">
      <c r="B4918" s="16" t="str">
        <f>IF('6.標準時間'!$B4918="","",'6.標準時間'!B4918)</f>
        <v/>
      </c>
      <c r="C4918" s="16" t="str">
        <f>IF('6.標準時間'!$C4918="","",'6.標準時間'!C4918)</f>
        <v/>
      </c>
      <c r="D4918" s="16" t="str">
        <f>IF('6.標準時間'!$C4918="","",'6.標準時間'!E4918)</f>
        <v/>
      </c>
      <c r="E4918" s="171" t="str">
        <f>IF('6.標準時間'!$C4918="","",'6.標準時間'!F4918)</f>
        <v/>
      </c>
      <c r="F4918" s="15" t="str">
        <f t="shared" si="152"/>
        <v/>
      </c>
      <c r="G4918" s="142" t="str">
        <f>IF('6.標準時間'!$C4918="","",'6.標準時間'!H4918)</f>
        <v/>
      </c>
      <c r="H4918" s="142" t="str">
        <f>IF('6.標準時間'!$C4918="","",'6.標準時間'!I4918)</f>
        <v/>
      </c>
      <c r="I4918" s="107" t="str">
        <f>IF(C4918="","",VLOOKUP($C4918,'7.工程別レート'!$C$6:$E$501,3,FALSE))</f>
        <v/>
      </c>
      <c r="J4918" s="108" t="str">
        <f>IF(C4918="","",VLOOKUP($C4918,'7.工程別レート'!$C$6:$E$501,2,FALSE))</f>
        <v/>
      </c>
      <c r="K4918" s="195" t="str">
        <f t="shared" si="153"/>
        <v/>
      </c>
    </row>
    <row r="4919" spans="2:11" ht="18" customHeight="1">
      <c r="B4919" s="16" t="str">
        <f>IF('6.標準時間'!$B4919="","",'6.標準時間'!B4919)</f>
        <v/>
      </c>
      <c r="C4919" s="16" t="str">
        <f>IF('6.標準時間'!$C4919="","",'6.標準時間'!C4919)</f>
        <v/>
      </c>
      <c r="D4919" s="16" t="str">
        <f>IF('6.標準時間'!$C4919="","",'6.標準時間'!E4919)</f>
        <v/>
      </c>
      <c r="E4919" s="171" t="str">
        <f>IF('6.標準時間'!$C4919="","",'6.標準時間'!F4919)</f>
        <v/>
      </c>
      <c r="F4919" s="15" t="str">
        <f t="shared" si="152"/>
        <v/>
      </c>
      <c r="G4919" s="142" t="str">
        <f>IF('6.標準時間'!$C4919="","",'6.標準時間'!H4919)</f>
        <v/>
      </c>
      <c r="H4919" s="142" t="str">
        <f>IF('6.標準時間'!$C4919="","",'6.標準時間'!I4919)</f>
        <v/>
      </c>
      <c r="I4919" s="107" t="str">
        <f>IF(C4919="","",VLOOKUP($C4919,'7.工程別レート'!$C$6:$E$501,3,FALSE))</f>
        <v/>
      </c>
      <c r="J4919" s="108" t="str">
        <f>IF(C4919="","",VLOOKUP($C4919,'7.工程別レート'!$C$6:$E$501,2,FALSE))</f>
        <v/>
      </c>
      <c r="K4919" s="195" t="str">
        <f t="shared" si="153"/>
        <v/>
      </c>
    </row>
    <row r="4920" spans="2:11" ht="18" customHeight="1">
      <c r="B4920" s="16" t="str">
        <f>IF('6.標準時間'!$B4920="","",'6.標準時間'!B4920)</f>
        <v/>
      </c>
      <c r="C4920" s="16" t="str">
        <f>IF('6.標準時間'!$C4920="","",'6.標準時間'!C4920)</f>
        <v/>
      </c>
      <c r="D4920" s="16" t="str">
        <f>IF('6.標準時間'!$C4920="","",'6.標準時間'!E4920)</f>
        <v/>
      </c>
      <c r="E4920" s="171" t="str">
        <f>IF('6.標準時間'!$C4920="","",'6.標準時間'!F4920)</f>
        <v/>
      </c>
      <c r="F4920" s="15" t="str">
        <f t="shared" si="152"/>
        <v/>
      </c>
      <c r="G4920" s="142" t="str">
        <f>IF('6.標準時間'!$C4920="","",'6.標準時間'!H4920)</f>
        <v/>
      </c>
      <c r="H4920" s="142" t="str">
        <f>IF('6.標準時間'!$C4920="","",'6.標準時間'!I4920)</f>
        <v/>
      </c>
      <c r="I4920" s="107" t="str">
        <f>IF(C4920="","",VLOOKUP($C4920,'7.工程別レート'!$C$6:$E$501,3,FALSE))</f>
        <v/>
      </c>
      <c r="J4920" s="108" t="str">
        <f>IF(C4920="","",VLOOKUP($C4920,'7.工程別レート'!$C$6:$E$501,2,FALSE))</f>
        <v/>
      </c>
      <c r="K4920" s="195" t="str">
        <f t="shared" si="153"/>
        <v/>
      </c>
    </row>
    <row r="4921" spans="2:11" ht="18" customHeight="1">
      <c r="B4921" s="16" t="str">
        <f>IF('6.標準時間'!$B4921="","",'6.標準時間'!B4921)</f>
        <v/>
      </c>
      <c r="C4921" s="16" t="str">
        <f>IF('6.標準時間'!$C4921="","",'6.標準時間'!C4921)</f>
        <v/>
      </c>
      <c r="D4921" s="16" t="str">
        <f>IF('6.標準時間'!$C4921="","",'6.標準時間'!E4921)</f>
        <v/>
      </c>
      <c r="E4921" s="171" t="str">
        <f>IF('6.標準時間'!$C4921="","",'6.標準時間'!F4921)</f>
        <v/>
      </c>
      <c r="F4921" s="15" t="str">
        <f t="shared" si="152"/>
        <v/>
      </c>
      <c r="G4921" s="142" t="str">
        <f>IF('6.標準時間'!$C4921="","",'6.標準時間'!H4921)</f>
        <v/>
      </c>
      <c r="H4921" s="142" t="str">
        <f>IF('6.標準時間'!$C4921="","",'6.標準時間'!I4921)</f>
        <v/>
      </c>
      <c r="I4921" s="107" t="str">
        <f>IF(C4921="","",VLOOKUP($C4921,'7.工程別レート'!$C$6:$E$501,3,FALSE))</f>
        <v/>
      </c>
      <c r="J4921" s="108" t="str">
        <f>IF(C4921="","",VLOOKUP($C4921,'7.工程別レート'!$C$6:$E$501,2,FALSE))</f>
        <v/>
      </c>
      <c r="K4921" s="195" t="str">
        <f t="shared" si="153"/>
        <v/>
      </c>
    </row>
    <row r="4922" spans="2:11" ht="18" customHeight="1">
      <c r="B4922" s="16" t="str">
        <f>IF('6.標準時間'!$B4922="","",'6.標準時間'!B4922)</f>
        <v/>
      </c>
      <c r="C4922" s="16" t="str">
        <f>IF('6.標準時間'!$C4922="","",'6.標準時間'!C4922)</f>
        <v/>
      </c>
      <c r="D4922" s="16" t="str">
        <f>IF('6.標準時間'!$C4922="","",'6.標準時間'!E4922)</f>
        <v/>
      </c>
      <c r="E4922" s="171" t="str">
        <f>IF('6.標準時間'!$C4922="","",'6.標準時間'!F4922)</f>
        <v/>
      </c>
      <c r="F4922" s="15" t="str">
        <f t="shared" si="152"/>
        <v/>
      </c>
      <c r="G4922" s="142" t="str">
        <f>IF('6.標準時間'!$C4922="","",'6.標準時間'!H4922)</f>
        <v/>
      </c>
      <c r="H4922" s="142" t="str">
        <f>IF('6.標準時間'!$C4922="","",'6.標準時間'!I4922)</f>
        <v/>
      </c>
      <c r="I4922" s="107" t="str">
        <f>IF(C4922="","",VLOOKUP($C4922,'7.工程別レート'!$C$6:$E$501,3,FALSE))</f>
        <v/>
      </c>
      <c r="J4922" s="108" t="str">
        <f>IF(C4922="","",VLOOKUP($C4922,'7.工程別レート'!$C$6:$E$501,2,FALSE))</f>
        <v/>
      </c>
      <c r="K4922" s="195" t="str">
        <f t="shared" si="153"/>
        <v/>
      </c>
    </row>
    <row r="4923" spans="2:11" ht="18" customHeight="1">
      <c r="B4923" s="16" t="str">
        <f>IF('6.標準時間'!$B4923="","",'6.標準時間'!B4923)</f>
        <v/>
      </c>
      <c r="C4923" s="16" t="str">
        <f>IF('6.標準時間'!$C4923="","",'6.標準時間'!C4923)</f>
        <v/>
      </c>
      <c r="D4923" s="16" t="str">
        <f>IF('6.標準時間'!$C4923="","",'6.標準時間'!E4923)</f>
        <v/>
      </c>
      <c r="E4923" s="171" t="str">
        <f>IF('6.標準時間'!$C4923="","",'6.標準時間'!F4923)</f>
        <v/>
      </c>
      <c r="F4923" s="15" t="str">
        <f t="shared" si="152"/>
        <v/>
      </c>
      <c r="G4923" s="142" t="str">
        <f>IF('6.標準時間'!$C4923="","",'6.標準時間'!H4923)</f>
        <v/>
      </c>
      <c r="H4923" s="142" t="str">
        <f>IF('6.標準時間'!$C4923="","",'6.標準時間'!I4923)</f>
        <v/>
      </c>
      <c r="I4923" s="107" t="str">
        <f>IF(C4923="","",VLOOKUP($C4923,'7.工程別レート'!$C$6:$E$501,3,FALSE))</f>
        <v/>
      </c>
      <c r="J4923" s="108" t="str">
        <f>IF(C4923="","",VLOOKUP($C4923,'7.工程別レート'!$C$6:$E$501,2,FALSE))</f>
        <v/>
      </c>
      <c r="K4923" s="195" t="str">
        <f t="shared" si="153"/>
        <v/>
      </c>
    </row>
    <row r="4924" spans="2:11" ht="18" customHeight="1">
      <c r="B4924" s="16" t="str">
        <f>IF('6.標準時間'!$B4924="","",'6.標準時間'!B4924)</f>
        <v/>
      </c>
      <c r="C4924" s="16" t="str">
        <f>IF('6.標準時間'!$C4924="","",'6.標準時間'!C4924)</f>
        <v/>
      </c>
      <c r="D4924" s="16" t="str">
        <f>IF('6.標準時間'!$C4924="","",'6.標準時間'!E4924)</f>
        <v/>
      </c>
      <c r="E4924" s="171" t="str">
        <f>IF('6.標準時間'!$C4924="","",'6.標準時間'!F4924)</f>
        <v/>
      </c>
      <c r="F4924" s="15" t="str">
        <f t="shared" si="152"/>
        <v/>
      </c>
      <c r="G4924" s="142" t="str">
        <f>IF('6.標準時間'!$C4924="","",'6.標準時間'!H4924)</f>
        <v/>
      </c>
      <c r="H4924" s="142" t="str">
        <f>IF('6.標準時間'!$C4924="","",'6.標準時間'!I4924)</f>
        <v/>
      </c>
      <c r="I4924" s="107" t="str">
        <f>IF(C4924="","",VLOOKUP($C4924,'7.工程別レート'!$C$6:$E$501,3,FALSE))</f>
        <v/>
      </c>
      <c r="J4924" s="108" t="str">
        <f>IF(C4924="","",VLOOKUP($C4924,'7.工程別レート'!$C$6:$E$501,2,FALSE))</f>
        <v/>
      </c>
      <c r="K4924" s="195" t="str">
        <f t="shared" si="153"/>
        <v/>
      </c>
    </row>
    <row r="4925" spans="2:11" ht="18" customHeight="1">
      <c r="B4925" s="16" t="str">
        <f>IF('6.標準時間'!$B4925="","",'6.標準時間'!B4925)</f>
        <v/>
      </c>
      <c r="C4925" s="16" t="str">
        <f>IF('6.標準時間'!$C4925="","",'6.標準時間'!C4925)</f>
        <v/>
      </c>
      <c r="D4925" s="16" t="str">
        <f>IF('6.標準時間'!$C4925="","",'6.標準時間'!E4925)</f>
        <v/>
      </c>
      <c r="E4925" s="171" t="str">
        <f>IF('6.標準時間'!$C4925="","",'6.標準時間'!F4925)</f>
        <v/>
      </c>
      <c r="F4925" s="15" t="str">
        <f t="shared" si="152"/>
        <v/>
      </c>
      <c r="G4925" s="142" t="str">
        <f>IF('6.標準時間'!$C4925="","",'6.標準時間'!H4925)</f>
        <v/>
      </c>
      <c r="H4925" s="142" t="str">
        <f>IF('6.標準時間'!$C4925="","",'6.標準時間'!I4925)</f>
        <v/>
      </c>
      <c r="I4925" s="107" t="str">
        <f>IF(C4925="","",VLOOKUP($C4925,'7.工程別レート'!$C$6:$E$501,3,FALSE))</f>
        <v/>
      </c>
      <c r="J4925" s="108" t="str">
        <f>IF(C4925="","",VLOOKUP($C4925,'7.工程別レート'!$C$6:$E$501,2,FALSE))</f>
        <v/>
      </c>
      <c r="K4925" s="195" t="str">
        <f t="shared" si="153"/>
        <v/>
      </c>
    </row>
    <row r="4926" spans="2:11" ht="18" customHeight="1">
      <c r="B4926" s="16" t="str">
        <f>IF('6.標準時間'!$B4926="","",'6.標準時間'!B4926)</f>
        <v/>
      </c>
      <c r="C4926" s="16" t="str">
        <f>IF('6.標準時間'!$C4926="","",'6.標準時間'!C4926)</f>
        <v/>
      </c>
      <c r="D4926" s="16" t="str">
        <f>IF('6.標準時間'!$C4926="","",'6.標準時間'!E4926)</f>
        <v/>
      </c>
      <c r="E4926" s="171" t="str">
        <f>IF('6.標準時間'!$C4926="","",'6.標準時間'!F4926)</f>
        <v/>
      </c>
      <c r="F4926" s="15" t="str">
        <f t="shared" si="152"/>
        <v/>
      </c>
      <c r="G4926" s="142" t="str">
        <f>IF('6.標準時間'!$C4926="","",'6.標準時間'!H4926)</f>
        <v/>
      </c>
      <c r="H4926" s="142" t="str">
        <f>IF('6.標準時間'!$C4926="","",'6.標準時間'!I4926)</f>
        <v/>
      </c>
      <c r="I4926" s="107" t="str">
        <f>IF(C4926="","",VLOOKUP($C4926,'7.工程別レート'!$C$6:$E$501,3,FALSE))</f>
        <v/>
      </c>
      <c r="J4926" s="108" t="str">
        <f>IF(C4926="","",VLOOKUP($C4926,'7.工程別レート'!$C$6:$E$501,2,FALSE))</f>
        <v/>
      </c>
      <c r="K4926" s="195" t="str">
        <f t="shared" si="153"/>
        <v/>
      </c>
    </row>
    <row r="4927" spans="2:11" ht="18" customHeight="1">
      <c r="B4927" s="16" t="str">
        <f>IF('6.標準時間'!$B4927="","",'6.標準時間'!B4927)</f>
        <v/>
      </c>
      <c r="C4927" s="16" t="str">
        <f>IF('6.標準時間'!$C4927="","",'6.標準時間'!C4927)</f>
        <v/>
      </c>
      <c r="D4927" s="16" t="str">
        <f>IF('6.標準時間'!$C4927="","",'6.標準時間'!E4927)</f>
        <v/>
      </c>
      <c r="E4927" s="171" t="str">
        <f>IF('6.標準時間'!$C4927="","",'6.標準時間'!F4927)</f>
        <v/>
      </c>
      <c r="F4927" s="15" t="str">
        <f t="shared" si="152"/>
        <v/>
      </c>
      <c r="G4927" s="142" t="str">
        <f>IF('6.標準時間'!$C4927="","",'6.標準時間'!H4927)</f>
        <v/>
      </c>
      <c r="H4927" s="142" t="str">
        <f>IF('6.標準時間'!$C4927="","",'6.標準時間'!I4927)</f>
        <v/>
      </c>
      <c r="I4927" s="107" t="str">
        <f>IF(C4927="","",VLOOKUP($C4927,'7.工程別レート'!$C$6:$E$501,3,FALSE))</f>
        <v/>
      </c>
      <c r="J4927" s="108" t="str">
        <f>IF(C4927="","",VLOOKUP($C4927,'7.工程別レート'!$C$6:$E$501,2,FALSE))</f>
        <v/>
      </c>
      <c r="K4927" s="195" t="str">
        <f t="shared" si="153"/>
        <v/>
      </c>
    </row>
    <row r="4928" spans="2:11" ht="18" customHeight="1">
      <c r="B4928" s="16" t="str">
        <f>IF('6.標準時間'!$B4928="","",'6.標準時間'!B4928)</f>
        <v/>
      </c>
      <c r="C4928" s="16" t="str">
        <f>IF('6.標準時間'!$C4928="","",'6.標準時間'!C4928)</f>
        <v/>
      </c>
      <c r="D4928" s="16" t="str">
        <f>IF('6.標準時間'!$C4928="","",'6.標準時間'!E4928)</f>
        <v/>
      </c>
      <c r="E4928" s="171" t="str">
        <f>IF('6.標準時間'!$C4928="","",'6.標準時間'!F4928)</f>
        <v/>
      </c>
      <c r="F4928" s="15" t="str">
        <f t="shared" si="152"/>
        <v/>
      </c>
      <c r="G4928" s="142" t="str">
        <f>IF('6.標準時間'!$C4928="","",'6.標準時間'!H4928)</f>
        <v/>
      </c>
      <c r="H4928" s="142" t="str">
        <f>IF('6.標準時間'!$C4928="","",'6.標準時間'!I4928)</f>
        <v/>
      </c>
      <c r="I4928" s="107" t="str">
        <f>IF(C4928="","",VLOOKUP($C4928,'7.工程別レート'!$C$6:$E$501,3,FALSE))</f>
        <v/>
      </c>
      <c r="J4928" s="108" t="str">
        <f>IF(C4928="","",VLOOKUP($C4928,'7.工程別レート'!$C$6:$E$501,2,FALSE))</f>
        <v/>
      </c>
      <c r="K4928" s="195" t="str">
        <f t="shared" si="153"/>
        <v/>
      </c>
    </row>
    <row r="4929" spans="2:11" ht="18" customHeight="1">
      <c r="B4929" s="16" t="str">
        <f>IF('6.標準時間'!$B4929="","",'6.標準時間'!B4929)</f>
        <v/>
      </c>
      <c r="C4929" s="16" t="str">
        <f>IF('6.標準時間'!$C4929="","",'6.標準時間'!C4929)</f>
        <v/>
      </c>
      <c r="D4929" s="16" t="str">
        <f>IF('6.標準時間'!$C4929="","",'6.標準時間'!E4929)</f>
        <v/>
      </c>
      <c r="E4929" s="171" t="str">
        <f>IF('6.標準時間'!$C4929="","",'6.標準時間'!F4929)</f>
        <v/>
      </c>
      <c r="F4929" s="15" t="str">
        <f t="shared" si="152"/>
        <v/>
      </c>
      <c r="G4929" s="142" t="str">
        <f>IF('6.標準時間'!$C4929="","",'6.標準時間'!H4929)</f>
        <v/>
      </c>
      <c r="H4929" s="142" t="str">
        <f>IF('6.標準時間'!$C4929="","",'6.標準時間'!I4929)</f>
        <v/>
      </c>
      <c r="I4929" s="107" t="str">
        <f>IF(C4929="","",VLOOKUP($C4929,'7.工程別レート'!$C$6:$E$501,3,FALSE))</f>
        <v/>
      </c>
      <c r="J4929" s="108" t="str">
        <f>IF(C4929="","",VLOOKUP($C4929,'7.工程別レート'!$C$6:$E$501,2,FALSE))</f>
        <v/>
      </c>
      <c r="K4929" s="195" t="str">
        <f t="shared" si="153"/>
        <v/>
      </c>
    </row>
    <row r="4930" spans="2:11" ht="18" customHeight="1">
      <c r="B4930" s="16" t="str">
        <f>IF('6.標準時間'!$B4930="","",'6.標準時間'!B4930)</f>
        <v/>
      </c>
      <c r="C4930" s="16" t="str">
        <f>IF('6.標準時間'!$C4930="","",'6.標準時間'!C4930)</f>
        <v/>
      </c>
      <c r="D4930" s="16" t="str">
        <f>IF('6.標準時間'!$C4930="","",'6.標準時間'!E4930)</f>
        <v/>
      </c>
      <c r="E4930" s="171" t="str">
        <f>IF('6.標準時間'!$C4930="","",'6.標準時間'!F4930)</f>
        <v/>
      </c>
      <c r="F4930" s="15" t="str">
        <f t="shared" si="152"/>
        <v/>
      </c>
      <c r="G4930" s="142" t="str">
        <f>IF('6.標準時間'!$C4930="","",'6.標準時間'!H4930)</f>
        <v/>
      </c>
      <c r="H4930" s="142" t="str">
        <f>IF('6.標準時間'!$C4930="","",'6.標準時間'!I4930)</f>
        <v/>
      </c>
      <c r="I4930" s="107" t="str">
        <f>IF(C4930="","",VLOOKUP($C4930,'7.工程別レート'!$C$6:$E$501,3,FALSE))</f>
        <v/>
      </c>
      <c r="J4930" s="108" t="str">
        <f>IF(C4930="","",VLOOKUP($C4930,'7.工程別レート'!$C$6:$E$501,2,FALSE))</f>
        <v/>
      </c>
      <c r="K4930" s="195" t="str">
        <f t="shared" si="153"/>
        <v/>
      </c>
    </row>
    <row r="4931" spans="2:11" ht="18" customHeight="1">
      <c r="B4931" s="16" t="str">
        <f>IF('6.標準時間'!$B4931="","",'6.標準時間'!B4931)</f>
        <v/>
      </c>
      <c r="C4931" s="16" t="str">
        <f>IF('6.標準時間'!$C4931="","",'6.標準時間'!C4931)</f>
        <v/>
      </c>
      <c r="D4931" s="16" t="str">
        <f>IF('6.標準時間'!$C4931="","",'6.標準時間'!E4931)</f>
        <v/>
      </c>
      <c r="E4931" s="171" t="str">
        <f>IF('6.標準時間'!$C4931="","",'6.標準時間'!F4931)</f>
        <v/>
      </c>
      <c r="F4931" s="15" t="str">
        <f t="shared" si="152"/>
        <v/>
      </c>
      <c r="G4931" s="142" t="str">
        <f>IF('6.標準時間'!$C4931="","",'6.標準時間'!H4931)</f>
        <v/>
      </c>
      <c r="H4931" s="142" t="str">
        <f>IF('6.標準時間'!$C4931="","",'6.標準時間'!I4931)</f>
        <v/>
      </c>
      <c r="I4931" s="107" t="str">
        <f>IF(C4931="","",VLOOKUP($C4931,'7.工程別レート'!$C$6:$E$501,3,FALSE))</f>
        <v/>
      </c>
      <c r="J4931" s="108" t="str">
        <f>IF(C4931="","",VLOOKUP($C4931,'7.工程別レート'!$C$6:$E$501,2,FALSE))</f>
        <v/>
      </c>
      <c r="K4931" s="195" t="str">
        <f t="shared" si="153"/>
        <v/>
      </c>
    </row>
    <row r="4932" spans="2:11" ht="18" customHeight="1">
      <c r="B4932" s="16" t="str">
        <f>IF('6.標準時間'!$B4932="","",'6.標準時間'!B4932)</f>
        <v/>
      </c>
      <c r="C4932" s="16" t="str">
        <f>IF('6.標準時間'!$C4932="","",'6.標準時間'!C4932)</f>
        <v/>
      </c>
      <c r="D4932" s="16" t="str">
        <f>IF('6.標準時間'!$C4932="","",'6.標準時間'!E4932)</f>
        <v/>
      </c>
      <c r="E4932" s="171" t="str">
        <f>IF('6.標準時間'!$C4932="","",'6.標準時間'!F4932)</f>
        <v/>
      </c>
      <c r="F4932" s="15" t="str">
        <f t="shared" si="152"/>
        <v/>
      </c>
      <c r="G4932" s="142" t="str">
        <f>IF('6.標準時間'!$C4932="","",'6.標準時間'!H4932)</f>
        <v/>
      </c>
      <c r="H4932" s="142" t="str">
        <f>IF('6.標準時間'!$C4932="","",'6.標準時間'!I4932)</f>
        <v/>
      </c>
      <c r="I4932" s="107" t="str">
        <f>IF(C4932="","",VLOOKUP($C4932,'7.工程別レート'!$C$6:$E$501,3,FALSE))</f>
        <v/>
      </c>
      <c r="J4932" s="108" t="str">
        <f>IF(C4932="","",VLOOKUP($C4932,'7.工程別レート'!$C$6:$E$501,2,FALSE))</f>
        <v/>
      </c>
      <c r="K4932" s="195" t="str">
        <f t="shared" si="153"/>
        <v/>
      </c>
    </row>
    <row r="4933" spans="2:11" ht="18" customHeight="1">
      <c r="B4933" s="16" t="str">
        <f>IF('6.標準時間'!$B4933="","",'6.標準時間'!B4933)</f>
        <v/>
      </c>
      <c r="C4933" s="16" t="str">
        <f>IF('6.標準時間'!$C4933="","",'6.標準時間'!C4933)</f>
        <v/>
      </c>
      <c r="D4933" s="16" t="str">
        <f>IF('6.標準時間'!$C4933="","",'6.標準時間'!E4933)</f>
        <v/>
      </c>
      <c r="E4933" s="171" t="str">
        <f>IF('6.標準時間'!$C4933="","",'6.標準時間'!F4933)</f>
        <v/>
      </c>
      <c r="F4933" s="15" t="str">
        <f t="shared" si="152"/>
        <v/>
      </c>
      <c r="G4933" s="142" t="str">
        <f>IF('6.標準時間'!$C4933="","",'6.標準時間'!H4933)</f>
        <v/>
      </c>
      <c r="H4933" s="142" t="str">
        <f>IF('6.標準時間'!$C4933="","",'6.標準時間'!I4933)</f>
        <v/>
      </c>
      <c r="I4933" s="107" t="str">
        <f>IF(C4933="","",VLOOKUP($C4933,'7.工程別レート'!$C$6:$E$501,3,FALSE))</f>
        <v/>
      </c>
      <c r="J4933" s="108" t="str">
        <f>IF(C4933="","",VLOOKUP($C4933,'7.工程別レート'!$C$6:$E$501,2,FALSE))</f>
        <v/>
      </c>
      <c r="K4933" s="195" t="str">
        <f t="shared" si="153"/>
        <v/>
      </c>
    </row>
    <row r="4934" spans="2:11" ht="18" customHeight="1">
      <c r="B4934" s="16" t="str">
        <f>IF('6.標準時間'!$B4934="","",'6.標準時間'!B4934)</f>
        <v/>
      </c>
      <c r="C4934" s="16" t="str">
        <f>IF('6.標準時間'!$C4934="","",'6.標準時間'!C4934)</f>
        <v/>
      </c>
      <c r="D4934" s="16" t="str">
        <f>IF('6.標準時間'!$C4934="","",'6.標準時間'!E4934)</f>
        <v/>
      </c>
      <c r="E4934" s="171" t="str">
        <f>IF('6.標準時間'!$C4934="","",'6.標準時間'!F4934)</f>
        <v/>
      </c>
      <c r="F4934" s="15" t="str">
        <f t="shared" ref="F4934:F4997" si="154">C4934&amp;D4934</f>
        <v/>
      </c>
      <c r="G4934" s="142" t="str">
        <f>IF('6.標準時間'!$C4934="","",'6.標準時間'!H4934)</f>
        <v/>
      </c>
      <c r="H4934" s="142" t="str">
        <f>IF('6.標準時間'!$C4934="","",'6.標準時間'!I4934)</f>
        <v/>
      </c>
      <c r="I4934" s="107" t="str">
        <f>IF(C4934="","",VLOOKUP($C4934,'7.工程別レート'!$C$6:$E$501,3,FALSE))</f>
        <v/>
      </c>
      <c r="J4934" s="108" t="str">
        <f>IF(C4934="","",VLOOKUP($C4934,'7.工程別レート'!$C$6:$E$501,2,FALSE))</f>
        <v/>
      </c>
      <c r="K4934" s="195" t="str">
        <f t="shared" si="153"/>
        <v/>
      </c>
    </row>
    <row r="4935" spans="2:11" ht="18" customHeight="1">
      <c r="B4935" s="16" t="str">
        <f>IF('6.標準時間'!$B4935="","",'6.標準時間'!B4935)</f>
        <v/>
      </c>
      <c r="C4935" s="16" t="str">
        <f>IF('6.標準時間'!$C4935="","",'6.標準時間'!C4935)</f>
        <v/>
      </c>
      <c r="D4935" s="16" t="str">
        <f>IF('6.標準時間'!$C4935="","",'6.標準時間'!E4935)</f>
        <v/>
      </c>
      <c r="E4935" s="171" t="str">
        <f>IF('6.標準時間'!$C4935="","",'6.標準時間'!F4935)</f>
        <v/>
      </c>
      <c r="F4935" s="15" t="str">
        <f t="shared" si="154"/>
        <v/>
      </c>
      <c r="G4935" s="142" t="str">
        <f>IF('6.標準時間'!$C4935="","",'6.標準時間'!H4935)</f>
        <v/>
      </c>
      <c r="H4935" s="142" t="str">
        <f>IF('6.標準時間'!$C4935="","",'6.標準時間'!I4935)</f>
        <v/>
      </c>
      <c r="I4935" s="107" t="str">
        <f>IF(C4935="","",VLOOKUP($C4935,'7.工程別レート'!$C$6:$E$501,3,FALSE))</f>
        <v/>
      </c>
      <c r="J4935" s="108" t="str">
        <f>IF(C4935="","",VLOOKUP($C4935,'7.工程別レート'!$C$6:$E$501,2,FALSE))</f>
        <v/>
      </c>
      <c r="K4935" s="195" t="str">
        <f t="shared" ref="K4935:K4998" si="155">IF(ISERROR((G4935*I4935)+(H4935*J4935)),"",(G4935*I4935)+(H4935*J4935))</f>
        <v/>
      </c>
    </row>
    <row r="4936" spans="2:11" ht="18" customHeight="1">
      <c r="B4936" s="16" t="str">
        <f>IF('6.標準時間'!$B4936="","",'6.標準時間'!B4936)</f>
        <v/>
      </c>
      <c r="C4936" s="16" t="str">
        <f>IF('6.標準時間'!$C4936="","",'6.標準時間'!C4936)</f>
        <v/>
      </c>
      <c r="D4936" s="16" t="str">
        <f>IF('6.標準時間'!$C4936="","",'6.標準時間'!E4936)</f>
        <v/>
      </c>
      <c r="E4936" s="171" t="str">
        <f>IF('6.標準時間'!$C4936="","",'6.標準時間'!F4936)</f>
        <v/>
      </c>
      <c r="F4936" s="15" t="str">
        <f t="shared" si="154"/>
        <v/>
      </c>
      <c r="G4936" s="142" t="str">
        <f>IF('6.標準時間'!$C4936="","",'6.標準時間'!H4936)</f>
        <v/>
      </c>
      <c r="H4936" s="142" t="str">
        <f>IF('6.標準時間'!$C4936="","",'6.標準時間'!I4936)</f>
        <v/>
      </c>
      <c r="I4936" s="107" t="str">
        <f>IF(C4936="","",VLOOKUP($C4936,'7.工程別レート'!$C$6:$E$501,3,FALSE))</f>
        <v/>
      </c>
      <c r="J4936" s="108" t="str">
        <f>IF(C4936="","",VLOOKUP($C4936,'7.工程別レート'!$C$6:$E$501,2,FALSE))</f>
        <v/>
      </c>
      <c r="K4936" s="195" t="str">
        <f t="shared" si="155"/>
        <v/>
      </c>
    </row>
    <row r="4937" spans="2:11" ht="18" customHeight="1">
      <c r="B4937" s="16" t="str">
        <f>IF('6.標準時間'!$B4937="","",'6.標準時間'!B4937)</f>
        <v/>
      </c>
      <c r="C4937" s="16" t="str">
        <f>IF('6.標準時間'!$C4937="","",'6.標準時間'!C4937)</f>
        <v/>
      </c>
      <c r="D4937" s="16" t="str">
        <f>IF('6.標準時間'!$C4937="","",'6.標準時間'!E4937)</f>
        <v/>
      </c>
      <c r="E4937" s="171" t="str">
        <f>IF('6.標準時間'!$C4937="","",'6.標準時間'!F4937)</f>
        <v/>
      </c>
      <c r="F4937" s="15" t="str">
        <f t="shared" si="154"/>
        <v/>
      </c>
      <c r="G4937" s="142" t="str">
        <f>IF('6.標準時間'!$C4937="","",'6.標準時間'!H4937)</f>
        <v/>
      </c>
      <c r="H4937" s="142" t="str">
        <f>IF('6.標準時間'!$C4937="","",'6.標準時間'!I4937)</f>
        <v/>
      </c>
      <c r="I4937" s="107" t="str">
        <f>IF(C4937="","",VLOOKUP($C4937,'7.工程別レート'!$C$6:$E$501,3,FALSE))</f>
        <v/>
      </c>
      <c r="J4937" s="108" t="str">
        <f>IF(C4937="","",VLOOKUP($C4937,'7.工程別レート'!$C$6:$E$501,2,FALSE))</f>
        <v/>
      </c>
      <c r="K4937" s="195" t="str">
        <f t="shared" si="155"/>
        <v/>
      </c>
    </row>
    <row r="4938" spans="2:11" ht="18" customHeight="1">
      <c r="B4938" s="16" t="str">
        <f>IF('6.標準時間'!$B4938="","",'6.標準時間'!B4938)</f>
        <v/>
      </c>
      <c r="C4938" s="16" t="str">
        <f>IF('6.標準時間'!$C4938="","",'6.標準時間'!C4938)</f>
        <v/>
      </c>
      <c r="D4938" s="16" t="str">
        <f>IF('6.標準時間'!$C4938="","",'6.標準時間'!E4938)</f>
        <v/>
      </c>
      <c r="E4938" s="171" t="str">
        <f>IF('6.標準時間'!$C4938="","",'6.標準時間'!F4938)</f>
        <v/>
      </c>
      <c r="F4938" s="15" t="str">
        <f t="shared" si="154"/>
        <v/>
      </c>
      <c r="G4938" s="142" t="str">
        <f>IF('6.標準時間'!$C4938="","",'6.標準時間'!H4938)</f>
        <v/>
      </c>
      <c r="H4938" s="142" t="str">
        <f>IF('6.標準時間'!$C4938="","",'6.標準時間'!I4938)</f>
        <v/>
      </c>
      <c r="I4938" s="107" t="str">
        <f>IF(C4938="","",VLOOKUP($C4938,'7.工程別レート'!$C$6:$E$501,3,FALSE))</f>
        <v/>
      </c>
      <c r="J4938" s="108" t="str">
        <f>IF(C4938="","",VLOOKUP($C4938,'7.工程別レート'!$C$6:$E$501,2,FALSE))</f>
        <v/>
      </c>
      <c r="K4938" s="195" t="str">
        <f t="shared" si="155"/>
        <v/>
      </c>
    </row>
    <row r="4939" spans="2:11" ht="18" customHeight="1">
      <c r="B4939" s="16" t="str">
        <f>IF('6.標準時間'!$B4939="","",'6.標準時間'!B4939)</f>
        <v/>
      </c>
      <c r="C4939" s="16" t="str">
        <f>IF('6.標準時間'!$C4939="","",'6.標準時間'!C4939)</f>
        <v/>
      </c>
      <c r="D4939" s="16" t="str">
        <f>IF('6.標準時間'!$C4939="","",'6.標準時間'!E4939)</f>
        <v/>
      </c>
      <c r="E4939" s="171" t="str">
        <f>IF('6.標準時間'!$C4939="","",'6.標準時間'!F4939)</f>
        <v/>
      </c>
      <c r="F4939" s="15" t="str">
        <f t="shared" si="154"/>
        <v/>
      </c>
      <c r="G4939" s="142" t="str">
        <f>IF('6.標準時間'!$C4939="","",'6.標準時間'!H4939)</f>
        <v/>
      </c>
      <c r="H4939" s="142" t="str">
        <f>IF('6.標準時間'!$C4939="","",'6.標準時間'!I4939)</f>
        <v/>
      </c>
      <c r="I4939" s="107" t="str">
        <f>IF(C4939="","",VLOOKUP($C4939,'7.工程別レート'!$C$6:$E$501,3,FALSE))</f>
        <v/>
      </c>
      <c r="J4939" s="108" t="str">
        <f>IF(C4939="","",VLOOKUP($C4939,'7.工程別レート'!$C$6:$E$501,2,FALSE))</f>
        <v/>
      </c>
      <c r="K4939" s="195" t="str">
        <f t="shared" si="155"/>
        <v/>
      </c>
    </row>
    <row r="4940" spans="2:11" ht="18" customHeight="1">
      <c r="B4940" s="16" t="str">
        <f>IF('6.標準時間'!$B4940="","",'6.標準時間'!B4940)</f>
        <v/>
      </c>
      <c r="C4940" s="16" t="str">
        <f>IF('6.標準時間'!$C4940="","",'6.標準時間'!C4940)</f>
        <v/>
      </c>
      <c r="D4940" s="16" t="str">
        <f>IF('6.標準時間'!$C4940="","",'6.標準時間'!E4940)</f>
        <v/>
      </c>
      <c r="E4940" s="171" t="str">
        <f>IF('6.標準時間'!$C4940="","",'6.標準時間'!F4940)</f>
        <v/>
      </c>
      <c r="F4940" s="15" t="str">
        <f t="shared" si="154"/>
        <v/>
      </c>
      <c r="G4940" s="142" t="str">
        <f>IF('6.標準時間'!$C4940="","",'6.標準時間'!H4940)</f>
        <v/>
      </c>
      <c r="H4940" s="142" t="str">
        <f>IF('6.標準時間'!$C4940="","",'6.標準時間'!I4940)</f>
        <v/>
      </c>
      <c r="I4940" s="107" t="str">
        <f>IF(C4940="","",VLOOKUP($C4940,'7.工程別レート'!$C$6:$E$501,3,FALSE))</f>
        <v/>
      </c>
      <c r="J4940" s="108" t="str">
        <f>IF(C4940="","",VLOOKUP($C4940,'7.工程別レート'!$C$6:$E$501,2,FALSE))</f>
        <v/>
      </c>
      <c r="K4940" s="195" t="str">
        <f t="shared" si="155"/>
        <v/>
      </c>
    </row>
    <row r="4941" spans="2:11" ht="18" customHeight="1">
      <c r="B4941" s="16" t="str">
        <f>IF('6.標準時間'!$B4941="","",'6.標準時間'!B4941)</f>
        <v/>
      </c>
      <c r="C4941" s="16" t="str">
        <f>IF('6.標準時間'!$C4941="","",'6.標準時間'!C4941)</f>
        <v/>
      </c>
      <c r="D4941" s="16" t="str">
        <f>IF('6.標準時間'!$C4941="","",'6.標準時間'!E4941)</f>
        <v/>
      </c>
      <c r="E4941" s="171" t="str">
        <f>IF('6.標準時間'!$C4941="","",'6.標準時間'!F4941)</f>
        <v/>
      </c>
      <c r="F4941" s="15" t="str">
        <f t="shared" si="154"/>
        <v/>
      </c>
      <c r="G4941" s="142" t="str">
        <f>IF('6.標準時間'!$C4941="","",'6.標準時間'!H4941)</f>
        <v/>
      </c>
      <c r="H4941" s="142" t="str">
        <f>IF('6.標準時間'!$C4941="","",'6.標準時間'!I4941)</f>
        <v/>
      </c>
      <c r="I4941" s="107" t="str">
        <f>IF(C4941="","",VLOOKUP($C4941,'7.工程別レート'!$C$6:$E$501,3,FALSE))</f>
        <v/>
      </c>
      <c r="J4941" s="108" t="str">
        <f>IF(C4941="","",VLOOKUP($C4941,'7.工程別レート'!$C$6:$E$501,2,FALSE))</f>
        <v/>
      </c>
      <c r="K4941" s="195" t="str">
        <f t="shared" si="155"/>
        <v/>
      </c>
    </row>
    <row r="4942" spans="2:11" ht="18" customHeight="1">
      <c r="B4942" s="16" t="str">
        <f>IF('6.標準時間'!$B4942="","",'6.標準時間'!B4942)</f>
        <v/>
      </c>
      <c r="C4942" s="16" t="str">
        <f>IF('6.標準時間'!$C4942="","",'6.標準時間'!C4942)</f>
        <v/>
      </c>
      <c r="D4942" s="16" t="str">
        <f>IF('6.標準時間'!$C4942="","",'6.標準時間'!E4942)</f>
        <v/>
      </c>
      <c r="E4942" s="171" t="str">
        <f>IF('6.標準時間'!$C4942="","",'6.標準時間'!F4942)</f>
        <v/>
      </c>
      <c r="F4942" s="15" t="str">
        <f t="shared" si="154"/>
        <v/>
      </c>
      <c r="G4942" s="142" t="str">
        <f>IF('6.標準時間'!$C4942="","",'6.標準時間'!H4942)</f>
        <v/>
      </c>
      <c r="H4942" s="142" t="str">
        <f>IF('6.標準時間'!$C4942="","",'6.標準時間'!I4942)</f>
        <v/>
      </c>
      <c r="I4942" s="107" t="str">
        <f>IF(C4942="","",VLOOKUP($C4942,'7.工程別レート'!$C$6:$E$501,3,FALSE))</f>
        <v/>
      </c>
      <c r="J4942" s="108" t="str">
        <f>IF(C4942="","",VLOOKUP($C4942,'7.工程別レート'!$C$6:$E$501,2,FALSE))</f>
        <v/>
      </c>
      <c r="K4942" s="195" t="str">
        <f t="shared" si="155"/>
        <v/>
      </c>
    </row>
    <row r="4943" spans="2:11" ht="18" customHeight="1">
      <c r="B4943" s="16" t="str">
        <f>IF('6.標準時間'!$B4943="","",'6.標準時間'!B4943)</f>
        <v/>
      </c>
      <c r="C4943" s="16" t="str">
        <f>IF('6.標準時間'!$C4943="","",'6.標準時間'!C4943)</f>
        <v/>
      </c>
      <c r="D4943" s="16" t="str">
        <f>IF('6.標準時間'!$C4943="","",'6.標準時間'!E4943)</f>
        <v/>
      </c>
      <c r="E4943" s="171" t="str">
        <f>IF('6.標準時間'!$C4943="","",'6.標準時間'!F4943)</f>
        <v/>
      </c>
      <c r="F4943" s="15" t="str">
        <f t="shared" si="154"/>
        <v/>
      </c>
      <c r="G4943" s="142" t="str">
        <f>IF('6.標準時間'!$C4943="","",'6.標準時間'!H4943)</f>
        <v/>
      </c>
      <c r="H4943" s="142" t="str">
        <f>IF('6.標準時間'!$C4943="","",'6.標準時間'!I4943)</f>
        <v/>
      </c>
      <c r="I4943" s="107" t="str">
        <f>IF(C4943="","",VLOOKUP($C4943,'7.工程別レート'!$C$6:$E$501,3,FALSE))</f>
        <v/>
      </c>
      <c r="J4943" s="108" t="str">
        <f>IF(C4943="","",VLOOKUP($C4943,'7.工程別レート'!$C$6:$E$501,2,FALSE))</f>
        <v/>
      </c>
      <c r="K4943" s="195" t="str">
        <f t="shared" si="155"/>
        <v/>
      </c>
    </row>
    <row r="4944" spans="2:11" ht="18" customHeight="1">
      <c r="B4944" s="16" t="str">
        <f>IF('6.標準時間'!$B4944="","",'6.標準時間'!B4944)</f>
        <v/>
      </c>
      <c r="C4944" s="16" t="str">
        <f>IF('6.標準時間'!$C4944="","",'6.標準時間'!C4944)</f>
        <v/>
      </c>
      <c r="D4944" s="16" t="str">
        <f>IF('6.標準時間'!$C4944="","",'6.標準時間'!E4944)</f>
        <v/>
      </c>
      <c r="E4944" s="171" t="str">
        <f>IF('6.標準時間'!$C4944="","",'6.標準時間'!F4944)</f>
        <v/>
      </c>
      <c r="F4944" s="15" t="str">
        <f t="shared" si="154"/>
        <v/>
      </c>
      <c r="G4944" s="142" t="str">
        <f>IF('6.標準時間'!$C4944="","",'6.標準時間'!H4944)</f>
        <v/>
      </c>
      <c r="H4944" s="142" t="str">
        <f>IF('6.標準時間'!$C4944="","",'6.標準時間'!I4944)</f>
        <v/>
      </c>
      <c r="I4944" s="107" t="str">
        <f>IF(C4944="","",VLOOKUP($C4944,'7.工程別レート'!$C$6:$E$501,3,FALSE))</f>
        <v/>
      </c>
      <c r="J4944" s="108" t="str">
        <f>IF(C4944="","",VLOOKUP($C4944,'7.工程別レート'!$C$6:$E$501,2,FALSE))</f>
        <v/>
      </c>
      <c r="K4944" s="195" t="str">
        <f t="shared" si="155"/>
        <v/>
      </c>
    </row>
    <row r="4945" spans="2:11" ht="18" customHeight="1">
      <c r="B4945" s="16" t="str">
        <f>IF('6.標準時間'!$B4945="","",'6.標準時間'!B4945)</f>
        <v/>
      </c>
      <c r="C4945" s="16" t="str">
        <f>IF('6.標準時間'!$C4945="","",'6.標準時間'!C4945)</f>
        <v/>
      </c>
      <c r="D4945" s="16" t="str">
        <f>IF('6.標準時間'!$C4945="","",'6.標準時間'!E4945)</f>
        <v/>
      </c>
      <c r="E4945" s="171" t="str">
        <f>IF('6.標準時間'!$C4945="","",'6.標準時間'!F4945)</f>
        <v/>
      </c>
      <c r="F4945" s="15" t="str">
        <f t="shared" si="154"/>
        <v/>
      </c>
      <c r="G4945" s="142" t="str">
        <f>IF('6.標準時間'!$C4945="","",'6.標準時間'!H4945)</f>
        <v/>
      </c>
      <c r="H4945" s="142" t="str">
        <f>IF('6.標準時間'!$C4945="","",'6.標準時間'!I4945)</f>
        <v/>
      </c>
      <c r="I4945" s="107" t="str">
        <f>IF(C4945="","",VLOOKUP($C4945,'7.工程別レート'!$C$6:$E$501,3,FALSE))</f>
        <v/>
      </c>
      <c r="J4945" s="108" t="str">
        <f>IF(C4945="","",VLOOKUP($C4945,'7.工程別レート'!$C$6:$E$501,2,FALSE))</f>
        <v/>
      </c>
      <c r="K4945" s="195" t="str">
        <f t="shared" si="155"/>
        <v/>
      </c>
    </row>
    <row r="4946" spans="2:11" ht="18" customHeight="1">
      <c r="B4946" s="16" t="str">
        <f>IF('6.標準時間'!$B4946="","",'6.標準時間'!B4946)</f>
        <v/>
      </c>
      <c r="C4946" s="16" t="str">
        <f>IF('6.標準時間'!$C4946="","",'6.標準時間'!C4946)</f>
        <v/>
      </c>
      <c r="D4946" s="16" t="str">
        <f>IF('6.標準時間'!$C4946="","",'6.標準時間'!E4946)</f>
        <v/>
      </c>
      <c r="E4946" s="171" t="str">
        <f>IF('6.標準時間'!$C4946="","",'6.標準時間'!F4946)</f>
        <v/>
      </c>
      <c r="F4946" s="15" t="str">
        <f t="shared" si="154"/>
        <v/>
      </c>
      <c r="G4946" s="142" t="str">
        <f>IF('6.標準時間'!$C4946="","",'6.標準時間'!H4946)</f>
        <v/>
      </c>
      <c r="H4946" s="142" t="str">
        <f>IF('6.標準時間'!$C4946="","",'6.標準時間'!I4946)</f>
        <v/>
      </c>
      <c r="I4946" s="107" t="str">
        <f>IF(C4946="","",VLOOKUP($C4946,'7.工程別レート'!$C$6:$E$501,3,FALSE))</f>
        <v/>
      </c>
      <c r="J4946" s="108" t="str">
        <f>IF(C4946="","",VLOOKUP($C4946,'7.工程別レート'!$C$6:$E$501,2,FALSE))</f>
        <v/>
      </c>
      <c r="K4946" s="195" t="str">
        <f t="shared" si="155"/>
        <v/>
      </c>
    </row>
    <row r="4947" spans="2:11" ht="18" customHeight="1">
      <c r="B4947" s="16" t="str">
        <f>IF('6.標準時間'!$B4947="","",'6.標準時間'!B4947)</f>
        <v/>
      </c>
      <c r="C4947" s="16" t="str">
        <f>IF('6.標準時間'!$C4947="","",'6.標準時間'!C4947)</f>
        <v/>
      </c>
      <c r="D4947" s="16" t="str">
        <f>IF('6.標準時間'!$C4947="","",'6.標準時間'!E4947)</f>
        <v/>
      </c>
      <c r="E4947" s="171" t="str">
        <f>IF('6.標準時間'!$C4947="","",'6.標準時間'!F4947)</f>
        <v/>
      </c>
      <c r="F4947" s="15" t="str">
        <f t="shared" si="154"/>
        <v/>
      </c>
      <c r="G4947" s="142" t="str">
        <f>IF('6.標準時間'!$C4947="","",'6.標準時間'!H4947)</f>
        <v/>
      </c>
      <c r="H4947" s="142" t="str">
        <f>IF('6.標準時間'!$C4947="","",'6.標準時間'!I4947)</f>
        <v/>
      </c>
      <c r="I4947" s="107" t="str">
        <f>IF(C4947="","",VLOOKUP($C4947,'7.工程別レート'!$C$6:$E$501,3,FALSE))</f>
        <v/>
      </c>
      <c r="J4947" s="108" t="str">
        <f>IF(C4947="","",VLOOKUP($C4947,'7.工程別レート'!$C$6:$E$501,2,FALSE))</f>
        <v/>
      </c>
      <c r="K4947" s="195" t="str">
        <f t="shared" si="155"/>
        <v/>
      </c>
    </row>
    <row r="4948" spans="2:11" ht="18" customHeight="1">
      <c r="B4948" s="16" t="str">
        <f>IF('6.標準時間'!$B4948="","",'6.標準時間'!B4948)</f>
        <v/>
      </c>
      <c r="C4948" s="16" t="str">
        <f>IF('6.標準時間'!$C4948="","",'6.標準時間'!C4948)</f>
        <v/>
      </c>
      <c r="D4948" s="16" t="str">
        <f>IF('6.標準時間'!$C4948="","",'6.標準時間'!E4948)</f>
        <v/>
      </c>
      <c r="E4948" s="171" t="str">
        <f>IF('6.標準時間'!$C4948="","",'6.標準時間'!F4948)</f>
        <v/>
      </c>
      <c r="F4948" s="15" t="str">
        <f t="shared" si="154"/>
        <v/>
      </c>
      <c r="G4948" s="142" t="str">
        <f>IF('6.標準時間'!$C4948="","",'6.標準時間'!H4948)</f>
        <v/>
      </c>
      <c r="H4948" s="142" t="str">
        <f>IF('6.標準時間'!$C4948="","",'6.標準時間'!I4948)</f>
        <v/>
      </c>
      <c r="I4948" s="107" t="str">
        <f>IF(C4948="","",VLOOKUP($C4948,'7.工程別レート'!$C$6:$E$501,3,FALSE))</f>
        <v/>
      </c>
      <c r="J4948" s="108" t="str">
        <f>IF(C4948="","",VLOOKUP($C4948,'7.工程別レート'!$C$6:$E$501,2,FALSE))</f>
        <v/>
      </c>
      <c r="K4948" s="195" t="str">
        <f t="shared" si="155"/>
        <v/>
      </c>
    </row>
    <row r="4949" spans="2:11" ht="18" customHeight="1">
      <c r="B4949" s="16" t="str">
        <f>IF('6.標準時間'!$B4949="","",'6.標準時間'!B4949)</f>
        <v/>
      </c>
      <c r="C4949" s="16" t="str">
        <f>IF('6.標準時間'!$C4949="","",'6.標準時間'!C4949)</f>
        <v/>
      </c>
      <c r="D4949" s="16" t="str">
        <f>IF('6.標準時間'!$C4949="","",'6.標準時間'!E4949)</f>
        <v/>
      </c>
      <c r="E4949" s="171" t="str">
        <f>IF('6.標準時間'!$C4949="","",'6.標準時間'!F4949)</f>
        <v/>
      </c>
      <c r="F4949" s="15" t="str">
        <f t="shared" si="154"/>
        <v/>
      </c>
      <c r="G4949" s="142" t="str">
        <f>IF('6.標準時間'!$C4949="","",'6.標準時間'!H4949)</f>
        <v/>
      </c>
      <c r="H4949" s="142" t="str">
        <f>IF('6.標準時間'!$C4949="","",'6.標準時間'!I4949)</f>
        <v/>
      </c>
      <c r="I4949" s="107" t="str">
        <f>IF(C4949="","",VLOOKUP($C4949,'7.工程別レート'!$C$6:$E$501,3,FALSE))</f>
        <v/>
      </c>
      <c r="J4949" s="108" t="str">
        <f>IF(C4949="","",VLOOKUP($C4949,'7.工程別レート'!$C$6:$E$501,2,FALSE))</f>
        <v/>
      </c>
      <c r="K4949" s="195" t="str">
        <f t="shared" si="155"/>
        <v/>
      </c>
    </row>
    <row r="4950" spans="2:11" ht="18" customHeight="1">
      <c r="B4950" s="16" t="str">
        <f>IF('6.標準時間'!$B4950="","",'6.標準時間'!B4950)</f>
        <v/>
      </c>
      <c r="C4950" s="16" t="str">
        <f>IF('6.標準時間'!$C4950="","",'6.標準時間'!C4950)</f>
        <v/>
      </c>
      <c r="D4950" s="16" t="str">
        <f>IF('6.標準時間'!$C4950="","",'6.標準時間'!E4950)</f>
        <v/>
      </c>
      <c r="E4950" s="171" t="str">
        <f>IF('6.標準時間'!$C4950="","",'6.標準時間'!F4950)</f>
        <v/>
      </c>
      <c r="F4950" s="15" t="str">
        <f t="shared" si="154"/>
        <v/>
      </c>
      <c r="G4950" s="142" t="str">
        <f>IF('6.標準時間'!$C4950="","",'6.標準時間'!H4950)</f>
        <v/>
      </c>
      <c r="H4950" s="142" t="str">
        <f>IF('6.標準時間'!$C4950="","",'6.標準時間'!I4950)</f>
        <v/>
      </c>
      <c r="I4950" s="107" t="str">
        <f>IF(C4950="","",VLOOKUP($C4950,'7.工程別レート'!$C$6:$E$501,3,FALSE))</f>
        <v/>
      </c>
      <c r="J4950" s="108" t="str">
        <f>IF(C4950="","",VLOOKUP($C4950,'7.工程別レート'!$C$6:$E$501,2,FALSE))</f>
        <v/>
      </c>
      <c r="K4950" s="195" t="str">
        <f t="shared" si="155"/>
        <v/>
      </c>
    </row>
    <row r="4951" spans="2:11" ht="18" customHeight="1">
      <c r="B4951" s="16" t="str">
        <f>IF('6.標準時間'!$B4951="","",'6.標準時間'!B4951)</f>
        <v/>
      </c>
      <c r="C4951" s="16" t="str">
        <f>IF('6.標準時間'!$C4951="","",'6.標準時間'!C4951)</f>
        <v/>
      </c>
      <c r="D4951" s="16" t="str">
        <f>IF('6.標準時間'!$C4951="","",'6.標準時間'!E4951)</f>
        <v/>
      </c>
      <c r="E4951" s="171" t="str">
        <f>IF('6.標準時間'!$C4951="","",'6.標準時間'!F4951)</f>
        <v/>
      </c>
      <c r="F4951" s="15" t="str">
        <f t="shared" si="154"/>
        <v/>
      </c>
      <c r="G4951" s="142" t="str">
        <f>IF('6.標準時間'!$C4951="","",'6.標準時間'!H4951)</f>
        <v/>
      </c>
      <c r="H4951" s="142" t="str">
        <f>IF('6.標準時間'!$C4951="","",'6.標準時間'!I4951)</f>
        <v/>
      </c>
      <c r="I4951" s="107" t="str">
        <f>IF(C4951="","",VLOOKUP($C4951,'7.工程別レート'!$C$6:$E$501,3,FALSE))</f>
        <v/>
      </c>
      <c r="J4951" s="108" t="str">
        <f>IF(C4951="","",VLOOKUP($C4951,'7.工程別レート'!$C$6:$E$501,2,FALSE))</f>
        <v/>
      </c>
      <c r="K4951" s="195" t="str">
        <f t="shared" si="155"/>
        <v/>
      </c>
    </row>
    <row r="4952" spans="2:11" ht="18" customHeight="1">
      <c r="B4952" s="16" t="str">
        <f>IF('6.標準時間'!$B4952="","",'6.標準時間'!B4952)</f>
        <v/>
      </c>
      <c r="C4952" s="16" t="str">
        <f>IF('6.標準時間'!$C4952="","",'6.標準時間'!C4952)</f>
        <v/>
      </c>
      <c r="D4952" s="16" t="str">
        <f>IF('6.標準時間'!$C4952="","",'6.標準時間'!E4952)</f>
        <v/>
      </c>
      <c r="E4952" s="171" t="str">
        <f>IF('6.標準時間'!$C4952="","",'6.標準時間'!F4952)</f>
        <v/>
      </c>
      <c r="F4952" s="15" t="str">
        <f t="shared" si="154"/>
        <v/>
      </c>
      <c r="G4952" s="142" t="str">
        <f>IF('6.標準時間'!$C4952="","",'6.標準時間'!H4952)</f>
        <v/>
      </c>
      <c r="H4952" s="142" t="str">
        <f>IF('6.標準時間'!$C4952="","",'6.標準時間'!I4952)</f>
        <v/>
      </c>
      <c r="I4952" s="107" t="str">
        <f>IF(C4952="","",VLOOKUP($C4952,'7.工程別レート'!$C$6:$E$501,3,FALSE))</f>
        <v/>
      </c>
      <c r="J4952" s="108" t="str">
        <f>IF(C4952="","",VLOOKUP($C4952,'7.工程別レート'!$C$6:$E$501,2,FALSE))</f>
        <v/>
      </c>
      <c r="K4952" s="195" t="str">
        <f t="shared" si="155"/>
        <v/>
      </c>
    </row>
    <row r="4953" spans="2:11" ht="18" customHeight="1">
      <c r="B4953" s="16" t="str">
        <f>IF('6.標準時間'!$B4953="","",'6.標準時間'!B4953)</f>
        <v/>
      </c>
      <c r="C4953" s="16" t="str">
        <f>IF('6.標準時間'!$C4953="","",'6.標準時間'!C4953)</f>
        <v/>
      </c>
      <c r="D4953" s="16" t="str">
        <f>IF('6.標準時間'!$C4953="","",'6.標準時間'!E4953)</f>
        <v/>
      </c>
      <c r="E4953" s="171" t="str">
        <f>IF('6.標準時間'!$C4953="","",'6.標準時間'!F4953)</f>
        <v/>
      </c>
      <c r="F4953" s="15" t="str">
        <f t="shared" si="154"/>
        <v/>
      </c>
      <c r="G4953" s="142" t="str">
        <f>IF('6.標準時間'!$C4953="","",'6.標準時間'!H4953)</f>
        <v/>
      </c>
      <c r="H4953" s="142" t="str">
        <f>IF('6.標準時間'!$C4953="","",'6.標準時間'!I4953)</f>
        <v/>
      </c>
      <c r="I4953" s="107" t="str">
        <f>IF(C4953="","",VLOOKUP($C4953,'7.工程別レート'!$C$6:$E$501,3,FALSE))</f>
        <v/>
      </c>
      <c r="J4953" s="108" t="str">
        <f>IF(C4953="","",VLOOKUP($C4953,'7.工程別レート'!$C$6:$E$501,2,FALSE))</f>
        <v/>
      </c>
      <c r="K4953" s="195" t="str">
        <f t="shared" si="155"/>
        <v/>
      </c>
    </row>
    <row r="4954" spans="2:11" ht="18" customHeight="1">
      <c r="B4954" s="16" t="str">
        <f>IF('6.標準時間'!$B4954="","",'6.標準時間'!B4954)</f>
        <v/>
      </c>
      <c r="C4954" s="16" t="str">
        <f>IF('6.標準時間'!$C4954="","",'6.標準時間'!C4954)</f>
        <v/>
      </c>
      <c r="D4954" s="16" t="str">
        <f>IF('6.標準時間'!$C4954="","",'6.標準時間'!E4954)</f>
        <v/>
      </c>
      <c r="E4954" s="171" t="str">
        <f>IF('6.標準時間'!$C4954="","",'6.標準時間'!F4954)</f>
        <v/>
      </c>
      <c r="F4954" s="15" t="str">
        <f t="shared" si="154"/>
        <v/>
      </c>
      <c r="G4954" s="142" t="str">
        <f>IF('6.標準時間'!$C4954="","",'6.標準時間'!H4954)</f>
        <v/>
      </c>
      <c r="H4954" s="142" t="str">
        <f>IF('6.標準時間'!$C4954="","",'6.標準時間'!I4954)</f>
        <v/>
      </c>
      <c r="I4954" s="107" t="str">
        <f>IF(C4954="","",VLOOKUP($C4954,'7.工程別レート'!$C$6:$E$501,3,FALSE))</f>
        <v/>
      </c>
      <c r="J4954" s="108" t="str">
        <f>IF(C4954="","",VLOOKUP($C4954,'7.工程別レート'!$C$6:$E$501,2,FALSE))</f>
        <v/>
      </c>
      <c r="K4954" s="195" t="str">
        <f t="shared" si="155"/>
        <v/>
      </c>
    </row>
    <row r="4955" spans="2:11" ht="18" customHeight="1">
      <c r="B4955" s="16" t="str">
        <f>IF('6.標準時間'!$B4955="","",'6.標準時間'!B4955)</f>
        <v/>
      </c>
      <c r="C4955" s="16" t="str">
        <f>IF('6.標準時間'!$C4955="","",'6.標準時間'!C4955)</f>
        <v/>
      </c>
      <c r="D4955" s="16" t="str">
        <f>IF('6.標準時間'!$C4955="","",'6.標準時間'!E4955)</f>
        <v/>
      </c>
      <c r="E4955" s="171" t="str">
        <f>IF('6.標準時間'!$C4955="","",'6.標準時間'!F4955)</f>
        <v/>
      </c>
      <c r="F4955" s="15" t="str">
        <f t="shared" si="154"/>
        <v/>
      </c>
      <c r="G4955" s="142" t="str">
        <f>IF('6.標準時間'!$C4955="","",'6.標準時間'!H4955)</f>
        <v/>
      </c>
      <c r="H4955" s="142" t="str">
        <f>IF('6.標準時間'!$C4955="","",'6.標準時間'!I4955)</f>
        <v/>
      </c>
      <c r="I4955" s="107" t="str">
        <f>IF(C4955="","",VLOOKUP($C4955,'7.工程別レート'!$C$6:$E$501,3,FALSE))</f>
        <v/>
      </c>
      <c r="J4955" s="108" t="str">
        <f>IF(C4955="","",VLOOKUP($C4955,'7.工程別レート'!$C$6:$E$501,2,FALSE))</f>
        <v/>
      </c>
      <c r="K4955" s="195" t="str">
        <f t="shared" si="155"/>
        <v/>
      </c>
    </row>
    <row r="4956" spans="2:11" ht="18" customHeight="1">
      <c r="B4956" s="16" t="str">
        <f>IF('6.標準時間'!$B4956="","",'6.標準時間'!B4956)</f>
        <v/>
      </c>
      <c r="C4956" s="16" t="str">
        <f>IF('6.標準時間'!$C4956="","",'6.標準時間'!C4956)</f>
        <v/>
      </c>
      <c r="D4956" s="16" t="str">
        <f>IF('6.標準時間'!$C4956="","",'6.標準時間'!E4956)</f>
        <v/>
      </c>
      <c r="E4956" s="171" t="str">
        <f>IF('6.標準時間'!$C4956="","",'6.標準時間'!F4956)</f>
        <v/>
      </c>
      <c r="F4956" s="15" t="str">
        <f t="shared" si="154"/>
        <v/>
      </c>
      <c r="G4956" s="142" t="str">
        <f>IF('6.標準時間'!$C4956="","",'6.標準時間'!H4956)</f>
        <v/>
      </c>
      <c r="H4956" s="142" t="str">
        <f>IF('6.標準時間'!$C4956="","",'6.標準時間'!I4956)</f>
        <v/>
      </c>
      <c r="I4956" s="107" t="str">
        <f>IF(C4956="","",VLOOKUP($C4956,'7.工程別レート'!$C$6:$E$501,3,FALSE))</f>
        <v/>
      </c>
      <c r="J4956" s="108" t="str">
        <f>IF(C4956="","",VLOOKUP($C4956,'7.工程別レート'!$C$6:$E$501,2,FALSE))</f>
        <v/>
      </c>
      <c r="K4956" s="195" t="str">
        <f t="shared" si="155"/>
        <v/>
      </c>
    </row>
    <row r="4957" spans="2:11" ht="18" customHeight="1">
      <c r="B4957" s="16" t="str">
        <f>IF('6.標準時間'!$B4957="","",'6.標準時間'!B4957)</f>
        <v/>
      </c>
      <c r="C4957" s="16" t="str">
        <f>IF('6.標準時間'!$C4957="","",'6.標準時間'!C4957)</f>
        <v/>
      </c>
      <c r="D4957" s="16" t="str">
        <f>IF('6.標準時間'!$C4957="","",'6.標準時間'!E4957)</f>
        <v/>
      </c>
      <c r="E4957" s="171" t="str">
        <f>IF('6.標準時間'!$C4957="","",'6.標準時間'!F4957)</f>
        <v/>
      </c>
      <c r="F4957" s="15" t="str">
        <f t="shared" si="154"/>
        <v/>
      </c>
      <c r="G4957" s="142" t="str">
        <f>IF('6.標準時間'!$C4957="","",'6.標準時間'!H4957)</f>
        <v/>
      </c>
      <c r="H4957" s="142" t="str">
        <f>IF('6.標準時間'!$C4957="","",'6.標準時間'!I4957)</f>
        <v/>
      </c>
      <c r="I4957" s="107" t="str">
        <f>IF(C4957="","",VLOOKUP($C4957,'7.工程別レート'!$C$6:$E$501,3,FALSE))</f>
        <v/>
      </c>
      <c r="J4957" s="108" t="str">
        <f>IF(C4957="","",VLOOKUP($C4957,'7.工程別レート'!$C$6:$E$501,2,FALSE))</f>
        <v/>
      </c>
      <c r="K4957" s="195" t="str">
        <f t="shared" si="155"/>
        <v/>
      </c>
    </row>
    <row r="4958" spans="2:11" ht="18" customHeight="1">
      <c r="B4958" s="16" t="str">
        <f>IF('6.標準時間'!$B4958="","",'6.標準時間'!B4958)</f>
        <v/>
      </c>
      <c r="C4958" s="16" t="str">
        <f>IF('6.標準時間'!$C4958="","",'6.標準時間'!C4958)</f>
        <v/>
      </c>
      <c r="D4958" s="16" t="str">
        <f>IF('6.標準時間'!$C4958="","",'6.標準時間'!E4958)</f>
        <v/>
      </c>
      <c r="E4958" s="171" t="str">
        <f>IF('6.標準時間'!$C4958="","",'6.標準時間'!F4958)</f>
        <v/>
      </c>
      <c r="F4958" s="15" t="str">
        <f t="shared" si="154"/>
        <v/>
      </c>
      <c r="G4958" s="142" t="str">
        <f>IF('6.標準時間'!$C4958="","",'6.標準時間'!H4958)</f>
        <v/>
      </c>
      <c r="H4958" s="142" t="str">
        <f>IF('6.標準時間'!$C4958="","",'6.標準時間'!I4958)</f>
        <v/>
      </c>
      <c r="I4958" s="107" t="str">
        <f>IF(C4958="","",VLOOKUP($C4958,'7.工程別レート'!$C$6:$E$501,3,FALSE))</f>
        <v/>
      </c>
      <c r="J4958" s="108" t="str">
        <f>IF(C4958="","",VLOOKUP($C4958,'7.工程別レート'!$C$6:$E$501,2,FALSE))</f>
        <v/>
      </c>
      <c r="K4958" s="195" t="str">
        <f t="shared" si="155"/>
        <v/>
      </c>
    </row>
    <row r="4959" spans="2:11" ht="18" customHeight="1">
      <c r="B4959" s="16" t="str">
        <f>IF('6.標準時間'!$B4959="","",'6.標準時間'!B4959)</f>
        <v/>
      </c>
      <c r="C4959" s="16" t="str">
        <f>IF('6.標準時間'!$C4959="","",'6.標準時間'!C4959)</f>
        <v/>
      </c>
      <c r="D4959" s="16" t="str">
        <f>IF('6.標準時間'!$C4959="","",'6.標準時間'!E4959)</f>
        <v/>
      </c>
      <c r="E4959" s="171" t="str">
        <f>IF('6.標準時間'!$C4959="","",'6.標準時間'!F4959)</f>
        <v/>
      </c>
      <c r="F4959" s="15" t="str">
        <f t="shared" si="154"/>
        <v/>
      </c>
      <c r="G4959" s="142" t="str">
        <f>IF('6.標準時間'!$C4959="","",'6.標準時間'!H4959)</f>
        <v/>
      </c>
      <c r="H4959" s="142" t="str">
        <f>IF('6.標準時間'!$C4959="","",'6.標準時間'!I4959)</f>
        <v/>
      </c>
      <c r="I4959" s="107" t="str">
        <f>IF(C4959="","",VLOOKUP($C4959,'7.工程別レート'!$C$6:$E$501,3,FALSE))</f>
        <v/>
      </c>
      <c r="J4959" s="108" t="str">
        <f>IF(C4959="","",VLOOKUP($C4959,'7.工程別レート'!$C$6:$E$501,2,FALSE))</f>
        <v/>
      </c>
      <c r="K4959" s="195" t="str">
        <f t="shared" si="155"/>
        <v/>
      </c>
    </row>
    <row r="4960" spans="2:11" ht="18" customHeight="1">
      <c r="B4960" s="16" t="str">
        <f>IF('6.標準時間'!$B4960="","",'6.標準時間'!B4960)</f>
        <v/>
      </c>
      <c r="C4960" s="16" t="str">
        <f>IF('6.標準時間'!$C4960="","",'6.標準時間'!C4960)</f>
        <v/>
      </c>
      <c r="D4960" s="16" t="str">
        <f>IF('6.標準時間'!$C4960="","",'6.標準時間'!E4960)</f>
        <v/>
      </c>
      <c r="E4960" s="171" t="str">
        <f>IF('6.標準時間'!$C4960="","",'6.標準時間'!F4960)</f>
        <v/>
      </c>
      <c r="F4960" s="15" t="str">
        <f t="shared" si="154"/>
        <v/>
      </c>
      <c r="G4960" s="142" t="str">
        <f>IF('6.標準時間'!$C4960="","",'6.標準時間'!H4960)</f>
        <v/>
      </c>
      <c r="H4960" s="142" t="str">
        <f>IF('6.標準時間'!$C4960="","",'6.標準時間'!I4960)</f>
        <v/>
      </c>
      <c r="I4960" s="107" t="str">
        <f>IF(C4960="","",VLOOKUP($C4960,'7.工程別レート'!$C$6:$E$501,3,FALSE))</f>
        <v/>
      </c>
      <c r="J4960" s="108" t="str">
        <f>IF(C4960="","",VLOOKUP($C4960,'7.工程別レート'!$C$6:$E$501,2,FALSE))</f>
        <v/>
      </c>
      <c r="K4960" s="195" t="str">
        <f t="shared" si="155"/>
        <v/>
      </c>
    </row>
    <row r="4961" spans="2:11" ht="18" customHeight="1">
      <c r="B4961" s="16" t="str">
        <f>IF('6.標準時間'!$B4961="","",'6.標準時間'!B4961)</f>
        <v/>
      </c>
      <c r="C4961" s="16" t="str">
        <f>IF('6.標準時間'!$C4961="","",'6.標準時間'!C4961)</f>
        <v/>
      </c>
      <c r="D4961" s="16" t="str">
        <f>IF('6.標準時間'!$C4961="","",'6.標準時間'!E4961)</f>
        <v/>
      </c>
      <c r="E4961" s="171" t="str">
        <f>IF('6.標準時間'!$C4961="","",'6.標準時間'!F4961)</f>
        <v/>
      </c>
      <c r="F4961" s="15" t="str">
        <f t="shared" si="154"/>
        <v/>
      </c>
      <c r="G4961" s="142" t="str">
        <f>IF('6.標準時間'!$C4961="","",'6.標準時間'!H4961)</f>
        <v/>
      </c>
      <c r="H4961" s="142" t="str">
        <f>IF('6.標準時間'!$C4961="","",'6.標準時間'!I4961)</f>
        <v/>
      </c>
      <c r="I4961" s="107" t="str">
        <f>IF(C4961="","",VLOOKUP($C4961,'7.工程別レート'!$C$6:$E$501,3,FALSE))</f>
        <v/>
      </c>
      <c r="J4961" s="108" t="str">
        <f>IF(C4961="","",VLOOKUP($C4961,'7.工程別レート'!$C$6:$E$501,2,FALSE))</f>
        <v/>
      </c>
      <c r="K4961" s="195" t="str">
        <f t="shared" si="155"/>
        <v/>
      </c>
    </row>
    <row r="4962" spans="2:11" ht="18" customHeight="1">
      <c r="B4962" s="16" t="str">
        <f>IF('6.標準時間'!$B4962="","",'6.標準時間'!B4962)</f>
        <v/>
      </c>
      <c r="C4962" s="16" t="str">
        <f>IF('6.標準時間'!$C4962="","",'6.標準時間'!C4962)</f>
        <v/>
      </c>
      <c r="D4962" s="16" t="str">
        <f>IF('6.標準時間'!$C4962="","",'6.標準時間'!E4962)</f>
        <v/>
      </c>
      <c r="E4962" s="171" t="str">
        <f>IF('6.標準時間'!$C4962="","",'6.標準時間'!F4962)</f>
        <v/>
      </c>
      <c r="F4962" s="15" t="str">
        <f t="shared" si="154"/>
        <v/>
      </c>
      <c r="G4962" s="142" t="str">
        <f>IF('6.標準時間'!$C4962="","",'6.標準時間'!H4962)</f>
        <v/>
      </c>
      <c r="H4962" s="142" t="str">
        <f>IF('6.標準時間'!$C4962="","",'6.標準時間'!I4962)</f>
        <v/>
      </c>
      <c r="I4962" s="107" t="str">
        <f>IF(C4962="","",VLOOKUP($C4962,'7.工程別レート'!$C$6:$E$501,3,FALSE))</f>
        <v/>
      </c>
      <c r="J4962" s="108" t="str">
        <f>IF(C4962="","",VLOOKUP($C4962,'7.工程別レート'!$C$6:$E$501,2,FALSE))</f>
        <v/>
      </c>
      <c r="K4962" s="195" t="str">
        <f t="shared" si="155"/>
        <v/>
      </c>
    </row>
    <row r="4963" spans="2:11" ht="18" customHeight="1">
      <c r="B4963" s="16" t="str">
        <f>IF('6.標準時間'!$B4963="","",'6.標準時間'!B4963)</f>
        <v/>
      </c>
      <c r="C4963" s="16" t="str">
        <f>IF('6.標準時間'!$C4963="","",'6.標準時間'!C4963)</f>
        <v/>
      </c>
      <c r="D4963" s="16" t="str">
        <f>IF('6.標準時間'!$C4963="","",'6.標準時間'!E4963)</f>
        <v/>
      </c>
      <c r="E4963" s="171" t="str">
        <f>IF('6.標準時間'!$C4963="","",'6.標準時間'!F4963)</f>
        <v/>
      </c>
      <c r="F4963" s="15" t="str">
        <f t="shared" si="154"/>
        <v/>
      </c>
      <c r="G4963" s="142" t="str">
        <f>IF('6.標準時間'!$C4963="","",'6.標準時間'!H4963)</f>
        <v/>
      </c>
      <c r="H4963" s="142" t="str">
        <f>IF('6.標準時間'!$C4963="","",'6.標準時間'!I4963)</f>
        <v/>
      </c>
      <c r="I4963" s="107" t="str">
        <f>IF(C4963="","",VLOOKUP($C4963,'7.工程別レート'!$C$6:$E$501,3,FALSE))</f>
        <v/>
      </c>
      <c r="J4963" s="108" t="str">
        <f>IF(C4963="","",VLOOKUP($C4963,'7.工程別レート'!$C$6:$E$501,2,FALSE))</f>
        <v/>
      </c>
      <c r="K4963" s="195" t="str">
        <f t="shared" si="155"/>
        <v/>
      </c>
    </row>
    <row r="4964" spans="2:11" ht="18" customHeight="1">
      <c r="B4964" s="16" t="str">
        <f>IF('6.標準時間'!$B4964="","",'6.標準時間'!B4964)</f>
        <v/>
      </c>
      <c r="C4964" s="16" t="str">
        <f>IF('6.標準時間'!$C4964="","",'6.標準時間'!C4964)</f>
        <v/>
      </c>
      <c r="D4964" s="16" t="str">
        <f>IF('6.標準時間'!$C4964="","",'6.標準時間'!E4964)</f>
        <v/>
      </c>
      <c r="E4964" s="171" t="str">
        <f>IF('6.標準時間'!$C4964="","",'6.標準時間'!F4964)</f>
        <v/>
      </c>
      <c r="F4964" s="15" t="str">
        <f t="shared" si="154"/>
        <v/>
      </c>
      <c r="G4964" s="142" t="str">
        <f>IF('6.標準時間'!$C4964="","",'6.標準時間'!H4964)</f>
        <v/>
      </c>
      <c r="H4964" s="142" t="str">
        <f>IF('6.標準時間'!$C4964="","",'6.標準時間'!I4964)</f>
        <v/>
      </c>
      <c r="I4964" s="107" t="str">
        <f>IF(C4964="","",VLOOKUP($C4964,'7.工程別レート'!$C$6:$E$501,3,FALSE))</f>
        <v/>
      </c>
      <c r="J4964" s="108" t="str">
        <f>IF(C4964="","",VLOOKUP($C4964,'7.工程別レート'!$C$6:$E$501,2,FALSE))</f>
        <v/>
      </c>
      <c r="K4964" s="195" t="str">
        <f t="shared" si="155"/>
        <v/>
      </c>
    </row>
    <row r="4965" spans="2:11" ht="18" customHeight="1">
      <c r="B4965" s="16" t="str">
        <f>IF('6.標準時間'!$B4965="","",'6.標準時間'!B4965)</f>
        <v/>
      </c>
      <c r="C4965" s="16" t="str">
        <f>IF('6.標準時間'!$C4965="","",'6.標準時間'!C4965)</f>
        <v/>
      </c>
      <c r="D4965" s="16" t="str">
        <f>IF('6.標準時間'!$C4965="","",'6.標準時間'!E4965)</f>
        <v/>
      </c>
      <c r="E4965" s="171" t="str">
        <f>IF('6.標準時間'!$C4965="","",'6.標準時間'!F4965)</f>
        <v/>
      </c>
      <c r="F4965" s="15" t="str">
        <f t="shared" si="154"/>
        <v/>
      </c>
      <c r="G4965" s="142" t="str">
        <f>IF('6.標準時間'!$C4965="","",'6.標準時間'!H4965)</f>
        <v/>
      </c>
      <c r="H4965" s="142" t="str">
        <f>IF('6.標準時間'!$C4965="","",'6.標準時間'!I4965)</f>
        <v/>
      </c>
      <c r="I4965" s="107" t="str">
        <f>IF(C4965="","",VLOOKUP($C4965,'7.工程別レート'!$C$6:$E$501,3,FALSE))</f>
        <v/>
      </c>
      <c r="J4965" s="108" t="str">
        <f>IF(C4965="","",VLOOKUP($C4965,'7.工程別レート'!$C$6:$E$501,2,FALSE))</f>
        <v/>
      </c>
      <c r="K4965" s="195" t="str">
        <f t="shared" si="155"/>
        <v/>
      </c>
    </row>
    <row r="4966" spans="2:11" ht="18" customHeight="1">
      <c r="B4966" s="16" t="str">
        <f>IF('6.標準時間'!$B4966="","",'6.標準時間'!B4966)</f>
        <v/>
      </c>
      <c r="C4966" s="16" t="str">
        <f>IF('6.標準時間'!$C4966="","",'6.標準時間'!C4966)</f>
        <v/>
      </c>
      <c r="D4966" s="16" t="str">
        <f>IF('6.標準時間'!$C4966="","",'6.標準時間'!E4966)</f>
        <v/>
      </c>
      <c r="E4966" s="171" t="str">
        <f>IF('6.標準時間'!$C4966="","",'6.標準時間'!F4966)</f>
        <v/>
      </c>
      <c r="F4966" s="15" t="str">
        <f t="shared" si="154"/>
        <v/>
      </c>
      <c r="G4966" s="142" t="str">
        <f>IF('6.標準時間'!$C4966="","",'6.標準時間'!H4966)</f>
        <v/>
      </c>
      <c r="H4966" s="142" t="str">
        <f>IF('6.標準時間'!$C4966="","",'6.標準時間'!I4966)</f>
        <v/>
      </c>
      <c r="I4966" s="107" t="str">
        <f>IF(C4966="","",VLOOKUP($C4966,'7.工程別レート'!$C$6:$E$501,3,FALSE))</f>
        <v/>
      </c>
      <c r="J4966" s="108" t="str">
        <f>IF(C4966="","",VLOOKUP($C4966,'7.工程別レート'!$C$6:$E$501,2,FALSE))</f>
        <v/>
      </c>
      <c r="K4966" s="195" t="str">
        <f t="shared" si="155"/>
        <v/>
      </c>
    </row>
    <row r="4967" spans="2:11" ht="18" customHeight="1">
      <c r="B4967" s="16" t="str">
        <f>IF('6.標準時間'!$B4967="","",'6.標準時間'!B4967)</f>
        <v/>
      </c>
      <c r="C4967" s="16" t="str">
        <f>IF('6.標準時間'!$C4967="","",'6.標準時間'!C4967)</f>
        <v/>
      </c>
      <c r="D4967" s="16" t="str">
        <f>IF('6.標準時間'!$C4967="","",'6.標準時間'!E4967)</f>
        <v/>
      </c>
      <c r="E4967" s="171" t="str">
        <f>IF('6.標準時間'!$C4967="","",'6.標準時間'!F4967)</f>
        <v/>
      </c>
      <c r="F4967" s="15" t="str">
        <f t="shared" si="154"/>
        <v/>
      </c>
      <c r="G4967" s="142" t="str">
        <f>IF('6.標準時間'!$C4967="","",'6.標準時間'!H4967)</f>
        <v/>
      </c>
      <c r="H4967" s="142" t="str">
        <f>IF('6.標準時間'!$C4967="","",'6.標準時間'!I4967)</f>
        <v/>
      </c>
      <c r="I4967" s="107" t="str">
        <f>IF(C4967="","",VLOOKUP($C4967,'7.工程別レート'!$C$6:$E$501,3,FALSE))</f>
        <v/>
      </c>
      <c r="J4967" s="108" t="str">
        <f>IF(C4967="","",VLOOKUP($C4967,'7.工程別レート'!$C$6:$E$501,2,FALSE))</f>
        <v/>
      </c>
      <c r="K4967" s="195" t="str">
        <f t="shared" si="155"/>
        <v/>
      </c>
    </row>
    <row r="4968" spans="2:11" ht="18" customHeight="1">
      <c r="B4968" s="16" t="str">
        <f>IF('6.標準時間'!$B4968="","",'6.標準時間'!B4968)</f>
        <v/>
      </c>
      <c r="C4968" s="16" t="str">
        <f>IF('6.標準時間'!$C4968="","",'6.標準時間'!C4968)</f>
        <v/>
      </c>
      <c r="D4968" s="16" t="str">
        <f>IF('6.標準時間'!$C4968="","",'6.標準時間'!E4968)</f>
        <v/>
      </c>
      <c r="E4968" s="171" t="str">
        <f>IF('6.標準時間'!$C4968="","",'6.標準時間'!F4968)</f>
        <v/>
      </c>
      <c r="F4968" s="15" t="str">
        <f t="shared" si="154"/>
        <v/>
      </c>
      <c r="G4968" s="142" t="str">
        <f>IF('6.標準時間'!$C4968="","",'6.標準時間'!H4968)</f>
        <v/>
      </c>
      <c r="H4968" s="142" t="str">
        <f>IF('6.標準時間'!$C4968="","",'6.標準時間'!I4968)</f>
        <v/>
      </c>
      <c r="I4968" s="107" t="str">
        <f>IF(C4968="","",VLOOKUP($C4968,'7.工程別レート'!$C$6:$E$501,3,FALSE))</f>
        <v/>
      </c>
      <c r="J4968" s="108" t="str">
        <f>IF(C4968="","",VLOOKUP($C4968,'7.工程別レート'!$C$6:$E$501,2,FALSE))</f>
        <v/>
      </c>
      <c r="K4968" s="195" t="str">
        <f t="shared" si="155"/>
        <v/>
      </c>
    </row>
    <row r="4969" spans="2:11" ht="18" customHeight="1">
      <c r="B4969" s="16" t="str">
        <f>IF('6.標準時間'!$B4969="","",'6.標準時間'!B4969)</f>
        <v/>
      </c>
      <c r="C4969" s="16" t="str">
        <f>IF('6.標準時間'!$C4969="","",'6.標準時間'!C4969)</f>
        <v/>
      </c>
      <c r="D4969" s="16" t="str">
        <f>IF('6.標準時間'!$C4969="","",'6.標準時間'!E4969)</f>
        <v/>
      </c>
      <c r="E4969" s="171" t="str">
        <f>IF('6.標準時間'!$C4969="","",'6.標準時間'!F4969)</f>
        <v/>
      </c>
      <c r="F4969" s="15" t="str">
        <f t="shared" si="154"/>
        <v/>
      </c>
      <c r="G4969" s="142" t="str">
        <f>IF('6.標準時間'!$C4969="","",'6.標準時間'!H4969)</f>
        <v/>
      </c>
      <c r="H4969" s="142" t="str">
        <f>IF('6.標準時間'!$C4969="","",'6.標準時間'!I4969)</f>
        <v/>
      </c>
      <c r="I4969" s="107" t="str">
        <f>IF(C4969="","",VLOOKUP($C4969,'7.工程別レート'!$C$6:$E$501,3,FALSE))</f>
        <v/>
      </c>
      <c r="J4969" s="108" t="str">
        <f>IF(C4969="","",VLOOKUP($C4969,'7.工程別レート'!$C$6:$E$501,2,FALSE))</f>
        <v/>
      </c>
      <c r="K4969" s="195" t="str">
        <f t="shared" si="155"/>
        <v/>
      </c>
    </row>
    <row r="4970" spans="2:11" ht="18" customHeight="1">
      <c r="B4970" s="16" t="str">
        <f>IF('6.標準時間'!$B4970="","",'6.標準時間'!B4970)</f>
        <v/>
      </c>
      <c r="C4970" s="16" t="str">
        <f>IF('6.標準時間'!$C4970="","",'6.標準時間'!C4970)</f>
        <v/>
      </c>
      <c r="D4970" s="16" t="str">
        <f>IF('6.標準時間'!$C4970="","",'6.標準時間'!E4970)</f>
        <v/>
      </c>
      <c r="E4970" s="171" t="str">
        <f>IF('6.標準時間'!$C4970="","",'6.標準時間'!F4970)</f>
        <v/>
      </c>
      <c r="F4970" s="15" t="str">
        <f t="shared" si="154"/>
        <v/>
      </c>
      <c r="G4970" s="142" t="str">
        <f>IF('6.標準時間'!$C4970="","",'6.標準時間'!H4970)</f>
        <v/>
      </c>
      <c r="H4970" s="142" t="str">
        <f>IF('6.標準時間'!$C4970="","",'6.標準時間'!I4970)</f>
        <v/>
      </c>
      <c r="I4970" s="107" t="str">
        <f>IF(C4970="","",VLOOKUP($C4970,'7.工程別レート'!$C$6:$E$501,3,FALSE))</f>
        <v/>
      </c>
      <c r="J4970" s="108" t="str">
        <f>IF(C4970="","",VLOOKUP($C4970,'7.工程別レート'!$C$6:$E$501,2,FALSE))</f>
        <v/>
      </c>
      <c r="K4970" s="195" t="str">
        <f t="shared" si="155"/>
        <v/>
      </c>
    </row>
    <row r="4971" spans="2:11" ht="18" customHeight="1">
      <c r="B4971" s="16" t="str">
        <f>IF('6.標準時間'!$B4971="","",'6.標準時間'!B4971)</f>
        <v/>
      </c>
      <c r="C4971" s="16" t="str">
        <f>IF('6.標準時間'!$C4971="","",'6.標準時間'!C4971)</f>
        <v/>
      </c>
      <c r="D4971" s="16" t="str">
        <f>IF('6.標準時間'!$C4971="","",'6.標準時間'!E4971)</f>
        <v/>
      </c>
      <c r="E4971" s="171" t="str">
        <f>IF('6.標準時間'!$C4971="","",'6.標準時間'!F4971)</f>
        <v/>
      </c>
      <c r="F4971" s="15" t="str">
        <f t="shared" si="154"/>
        <v/>
      </c>
      <c r="G4971" s="142" t="str">
        <f>IF('6.標準時間'!$C4971="","",'6.標準時間'!H4971)</f>
        <v/>
      </c>
      <c r="H4971" s="142" t="str">
        <f>IF('6.標準時間'!$C4971="","",'6.標準時間'!I4971)</f>
        <v/>
      </c>
      <c r="I4971" s="107" t="str">
        <f>IF(C4971="","",VLOOKUP($C4971,'7.工程別レート'!$C$6:$E$501,3,FALSE))</f>
        <v/>
      </c>
      <c r="J4971" s="108" t="str">
        <f>IF(C4971="","",VLOOKUP($C4971,'7.工程別レート'!$C$6:$E$501,2,FALSE))</f>
        <v/>
      </c>
      <c r="K4971" s="195" t="str">
        <f t="shared" si="155"/>
        <v/>
      </c>
    </row>
    <row r="4972" spans="2:11" ht="18" customHeight="1">
      <c r="B4972" s="16" t="str">
        <f>IF('6.標準時間'!$B4972="","",'6.標準時間'!B4972)</f>
        <v/>
      </c>
      <c r="C4972" s="16" t="str">
        <f>IF('6.標準時間'!$C4972="","",'6.標準時間'!C4972)</f>
        <v/>
      </c>
      <c r="D4972" s="16" t="str">
        <f>IF('6.標準時間'!$C4972="","",'6.標準時間'!E4972)</f>
        <v/>
      </c>
      <c r="E4972" s="171" t="str">
        <f>IF('6.標準時間'!$C4972="","",'6.標準時間'!F4972)</f>
        <v/>
      </c>
      <c r="F4972" s="15" t="str">
        <f t="shared" si="154"/>
        <v/>
      </c>
      <c r="G4972" s="142" t="str">
        <f>IF('6.標準時間'!$C4972="","",'6.標準時間'!H4972)</f>
        <v/>
      </c>
      <c r="H4972" s="142" t="str">
        <f>IF('6.標準時間'!$C4972="","",'6.標準時間'!I4972)</f>
        <v/>
      </c>
      <c r="I4972" s="107" t="str">
        <f>IF(C4972="","",VLOOKUP($C4972,'7.工程別レート'!$C$6:$E$501,3,FALSE))</f>
        <v/>
      </c>
      <c r="J4972" s="108" t="str">
        <f>IF(C4972="","",VLOOKUP($C4972,'7.工程別レート'!$C$6:$E$501,2,FALSE))</f>
        <v/>
      </c>
      <c r="K4972" s="195" t="str">
        <f t="shared" si="155"/>
        <v/>
      </c>
    </row>
    <row r="4973" spans="2:11" ht="18" customHeight="1">
      <c r="B4973" s="16" t="str">
        <f>IF('6.標準時間'!$B4973="","",'6.標準時間'!B4973)</f>
        <v/>
      </c>
      <c r="C4973" s="16" t="str">
        <f>IF('6.標準時間'!$C4973="","",'6.標準時間'!C4973)</f>
        <v/>
      </c>
      <c r="D4973" s="16" t="str">
        <f>IF('6.標準時間'!$C4973="","",'6.標準時間'!E4973)</f>
        <v/>
      </c>
      <c r="E4973" s="171" t="str">
        <f>IF('6.標準時間'!$C4973="","",'6.標準時間'!F4973)</f>
        <v/>
      </c>
      <c r="F4973" s="15" t="str">
        <f t="shared" si="154"/>
        <v/>
      </c>
      <c r="G4973" s="142" t="str">
        <f>IF('6.標準時間'!$C4973="","",'6.標準時間'!H4973)</f>
        <v/>
      </c>
      <c r="H4973" s="142" t="str">
        <f>IF('6.標準時間'!$C4973="","",'6.標準時間'!I4973)</f>
        <v/>
      </c>
      <c r="I4973" s="107" t="str">
        <f>IF(C4973="","",VLOOKUP($C4973,'7.工程別レート'!$C$6:$E$501,3,FALSE))</f>
        <v/>
      </c>
      <c r="J4973" s="108" t="str">
        <f>IF(C4973="","",VLOOKUP($C4973,'7.工程別レート'!$C$6:$E$501,2,FALSE))</f>
        <v/>
      </c>
      <c r="K4973" s="195" t="str">
        <f t="shared" si="155"/>
        <v/>
      </c>
    </row>
    <row r="4974" spans="2:11" ht="18" customHeight="1">
      <c r="B4974" s="16" t="str">
        <f>IF('6.標準時間'!$B4974="","",'6.標準時間'!B4974)</f>
        <v/>
      </c>
      <c r="C4974" s="16" t="str">
        <f>IF('6.標準時間'!$C4974="","",'6.標準時間'!C4974)</f>
        <v/>
      </c>
      <c r="D4974" s="16" t="str">
        <f>IF('6.標準時間'!$C4974="","",'6.標準時間'!E4974)</f>
        <v/>
      </c>
      <c r="E4974" s="171" t="str">
        <f>IF('6.標準時間'!$C4974="","",'6.標準時間'!F4974)</f>
        <v/>
      </c>
      <c r="F4974" s="15" t="str">
        <f t="shared" si="154"/>
        <v/>
      </c>
      <c r="G4974" s="142" t="str">
        <f>IF('6.標準時間'!$C4974="","",'6.標準時間'!H4974)</f>
        <v/>
      </c>
      <c r="H4974" s="142" t="str">
        <f>IF('6.標準時間'!$C4974="","",'6.標準時間'!I4974)</f>
        <v/>
      </c>
      <c r="I4974" s="107" t="str">
        <f>IF(C4974="","",VLOOKUP($C4974,'7.工程別レート'!$C$6:$E$501,3,FALSE))</f>
        <v/>
      </c>
      <c r="J4974" s="108" t="str">
        <f>IF(C4974="","",VLOOKUP($C4974,'7.工程別レート'!$C$6:$E$501,2,FALSE))</f>
        <v/>
      </c>
      <c r="K4974" s="195" t="str">
        <f t="shared" si="155"/>
        <v/>
      </c>
    </row>
    <row r="4975" spans="2:11" ht="18" customHeight="1">
      <c r="B4975" s="16" t="str">
        <f>IF('6.標準時間'!$B4975="","",'6.標準時間'!B4975)</f>
        <v/>
      </c>
      <c r="C4975" s="16" t="str">
        <f>IF('6.標準時間'!$C4975="","",'6.標準時間'!C4975)</f>
        <v/>
      </c>
      <c r="D4975" s="16" t="str">
        <f>IF('6.標準時間'!$C4975="","",'6.標準時間'!E4975)</f>
        <v/>
      </c>
      <c r="E4975" s="171" t="str">
        <f>IF('6.標準時間'!$C4975="","",'6.標準時間'!F4975)</f>
        <v/>
      </c>
      <c r="F4975" s="15" t="str">
        <f t="shared" si="154"/>
        <v/>
      </c>
      <c r="G4975" s="142" t="str">
        <f>IF('6.標準時間'!$C4975="","",'6.標準時間'!H4975)</f>
        <v/>
      </c>
      <c r="H4975" s="142" t="str">
        <f>IF('6.標準時間'!$C4975="","",'6.標準時間'!I4975)</f>
        <v/>
      </c>
      <c r="I4975" s="107" t="str">
        <f>IF(C4975="","",VLOOKUP($C4975,'7.工程別レート'!$C$6:$E$501,3,FALSE))</f>
        <v/>
      </c>
      <c r="J4975" s="108" t="str">
        <f>IF(C4975="","",VLOOKUP($C4975,'7.工程別レート'!$C$6:$E$501,2,FALSE))</f>
        <v/>
      </c>
      <c r="K4975" s="195" t="str">
        <f t="shared" si="155"/>
        <v/>
      </c>
    </row>
    <row r="4976" spans="2:11" ht="18" customHeight="1">
      <c r="B4976" s="16" t="str">
        <f>IF('6.標準時間'!$B4976="","",'6.標準時間'!B4976)</f>
        <v/>
      </c>
      <c r="C4976" s="16" t="str">
        <f>IF('6.標準時間'!$C4976="","",'6.標準時間'!C4976)</f>
        <v/>
      </c>
      <c r="D4976" s="16" t="str">
        <f>IF('6.標準時間'!$C4976="","",'6.標準時間'!E4976)</f>
        <v/>
      </c>
      <c r="E4976" s="171" t="str">
        <f>IF('6.標準時間'!$C4976="","",'6.標準時間'!F4976)</f>
        <v/>
      </c>
      <c r="F4976" s="15" t="str">
        <f t="shared" si="154"/>
        <v/>
      </c>
      <c r="G4976" s="142" t="str">
        <f>IF('6.標準時間'!$C4976="","",'6.標準時間'!H4976)</f>
        <v/>
      </c>
      <c r="H4976" s="142" t="str">
        <f>IF('6.標準時間'!$C4976="","",'6.標準時間'!I4976)</f>
        <v/>
      </c>
      <c r="I4976" s="107" t="str">
        <f>IF(C4976="","",VLOOKUP($C4976,'7.工程別レート'!$C$6:$E$501,3,FALSE))</f>
        <v/>
      </c>
      <c r="J4976" s="108" t="str">
        <f>IF(C4976="","",VLOOKUP($C4976,'7.工程別レート'!$C$6:$E$501,2,FALSE))</f>
        <v/>
      </c>
      <c r="K4976" s="195" t="str">
        <f t="shared" si="155"/>
        <v/>
      </c>
    </row>
    <row r="4977" spans="2:11" ht="18" customHeight="1">
      <c r="B4977" s="16" t="str">
        <f>IF('6.標準時間'!$B4977="","",'6.標準時間'!B4977)</f>
        <v/>
      </c>
      <c r="C4977" s="16" t="str">
        <f>IF('6.標準時間'!$C4977="","",'6.標準時間'!C4977)</f>
        <v/>
      </c>
      <c r="D4977" s="16" t="str">
        <f>IF('6.標準時間'!$C4977="","",'6.標準時間'!E4977)</f>
        <v/>
      </c>
      <c r="E4977" s="171" t="str">
        <f>IF('6.標準時間'!$C4977="","",'6.標準時間'!F4977)</f>
        <v/>
      </c>
      <c r="F4977" s="15" t="str">
        <f t="shared" si="154"/>
        <v/>
      </c>
      <c r="G4977" s="142" t="str">
        <f>IF('6.標準時間'!$C4977="","",'6.標準時間'!H4977)</f>
        <v/>
      </c>
      <c r="H4977" s="142" t="str">
        <f>IF('6.標準時間'!$C4977="","",'6.標準時間'!I4977)</f>
        <v/>
      </c>
      <c r="I4977" s="107" t="str">
        <f>IF(C4977="","",VLOOKUP($C4977,'7.工程別レート'!$C$6:$E$501,3,FALSE))</f>
        <v/>
      </c>
      <c r="J4977" s="108" t="str">
        <f>IF(C4977="","",VLOOKUP($C4977,'7.工程別レート'!$C$6:$E$501,2,FALSE))</f>
        <v/>
      </c>
      <c r="K4977" s="195" t="str">
        <f t="shared" si="155"/>
        <v/>
      </c>
    </row>
    <row r="4978" spans="2:11" ht="18" customHeight="1">
      <c r="B4978" s="16" t="str">
        <f>IF('6.標準時間'!$B4978="","",'6.標準時間'!B4978)</f>
        <v/>
      </c>
      <c r="C4978" s="16" t="str">
        <f>IF('6.標準時間'!$C4978="","",'6.標準時間'!C4978)</f>
        <v/>
      </c>
      <c r="D4978" s="16" t="str">
        <f>IF('6.標準時間'!$C4978="","",'6.標準時間'!E4978)</f>
        <v/>
      </c>
      <c r="E4978" s="171" t="str">
        <f>IF('6.標準時間'!$C4978="","",'6.標準時間'!F4978)</f>
        <v/>
      </c>
      <c r="F4978" s="15" t="str">
        <f t="shared" si="154"/>
        <v/>
      </c>
      <c r="G4978" s="142" t="str">
        <f>IF('6.標準時間'!$C4978="","",'6.標準時間'!H4978)</f>
        <v/>
      </c>
      <c r="H4978" s="142" t="str">
        <f>IF('6.標準時間'!$C4978="","",'6.標準時間'!I4978)</f>
        <v/>
      </c>
      <c r="I4978" s="107" t="str">
        <f>IF(C4978="","",VLOOKUP($C4978,'7.工程別レート'!$C$6:$E$501,3,FALSE))</f>
        <v/>
      </c>
      <c r="J4978" s="108" t="str">
        <f>IF(C4978="","",VLOOKUP($C4978,'7.工程別レート'!$C$6:$E$501,2,FALSE))</f>
        <v/>
      </c>
      <c r="K4978" s="195" t="str">
        <f t="shared" si="155"/>
        <v/>
      </c>
    </row>
    <row r="4979" spans="2:11" ht="18" customHeight="1">
      <c r="B4979" s="16" t="str">
        <f>IF('6.標準時間'!$B4979="","",'6.標準時間'!B4979)</f>
        <v/>
      </c>
      <c r="C4979" s="16" t="str">
        <f>IF('6.標準時間'!$C4979="","",'6.標準時間'!C4979)</f>
        <v/>
      </c>
      <c r="D4979" s="16" t="str">
        <f>IF('6.標準時間'!$C4979="","",'6.標準時間'!E4979)</f>
        <v/>
      </c>
      <c r="E4979" s="171" t="str">
        <f>IF('6.標準時間'!$C4979="","",'6.標準時間'!F4979)</f>
        <v/>
      </c>
      <c r="F4979" s="15" t="str">
        <f t="shared" si="154"/>
        <v/>
      </c>
      <c r="G4979" s="142" t="str">
        <f>IF('6.標準時間'!$C4979="","",'6.標準時間'!H4979)</f>
        <v/>
      </c>
      <c r="H4979" s="142" t="str">
        <f>IF('6.標準時間'!$C4979="","",'6.標準時間'!I4979)</f>
        <v/>
      </c>
      <c r="I4979" s="107" t="str">
        <f>IF(C4979="","",VLOOKUP($C4979,'7.工程別レート'!$C$6:$E$501,3,FALSE))</f>
        <v/>
      </c>
      <c r="J4979" s="108" t="str">
        <f>IF(C4979="","",VLOOKUP($C4979,'7.工程別レート'!$C$6:$E$501,2,FALSE))</f>
        <v/>
      </c>
      <c r="K4979" s="195" t="str">
        <f t="shared" si="155"/>
        <v/>
      </c>
    </row>
    <row r="4980" spans="2:11" ht="18" customHeight="1">
      <c r="B4980" s="16" t="str">
        <f>IF('6.標準時間'!$B4980="","",'6.標準時間'!B4980)</f>
        <v/>
      </c>
      <c r="C4980" s="16" t="str">
        <f>IF('6.標準時間'!$C4980="","",'6.標準時間'!C4980)</f>
        <v/>
      </c>
      <c r="D4980" s="16" t="str">
        <f>IF('6.標準時間'!$C4980="","",'6.標準時間'!E4980)</f>
        <v/>
      </c>
      <c r="E4980" s="171" t="str">
        <f>IF('6.標準時間'!$C4980="","",'6.標準時間'!F4980)</f>
        <v/>
      </c>
      <c r="F4980" s="15" t="str">
        <f t="shared" si="154"/>
        <v/>
      </c>
      <c r="G4980" s="142" t="str">
        <f>IF('6.標準時間'!$C4980="","",'6.標準時間'!H4980)</f>
        <v/>
      </c>
      <c r="H4980" s="142" t="str">
        <f>IF('6.標準時間'!$C4980="","",'6.標準時間'!I4980)</f>
        <v/>
      </c>
      <c r="I4980" s="107" t="str">
        <f>IF(C4980="","",VLOOKUP($C4980,'7.工程別レート'!$C$6:$E$501,3,FALSE))</f>
        <v/>
      </c>
      <c r="J4980" s="108" t="str">
        <f>IF(C4980="","",VLOOKUP($C4980,'7.工程別レート'!$C$6:$E$501,2,FALSE))</f>
        <v/>
      </c>
      <c r="K4980" s="195" t="str">
        <f t="shared" si="155"/>
        <v/>
      </c>
    </row>
    <row r="4981" spans="2:11" ht="18" customHeight="1">
      <c r="B4981" s="16" t="str">
        <f>IF('6.標準時間'!$B4981="","",'6.標準時間'!B4981)</f>
        <v/>
      </c>
      <c r="C4981" s="16" t="str">
        <f>IF('6.標準時間'!$C4981="","",'6.標準時間'!C4981)</f>
        <v/>
      </c>
      <c r="D4981" s="16" t="str">
        <f>IF('6.標準時間'!$C4981="","",'6.標準時間'!E4981)</f>
        <v/>
      </c>
      <c r="E4981" s="171" t="str">
        <f>IF('6.標準時間'!$C4981="","",'6.標準時間'!F4981)</f>
        <v/>
      </c>
      <c r="F4981" s="15" t="str">
        <f t="shared" si="154"/>
        <v/>
      </c>
      <c r="G4981" s="142" t="str">
        <f>IF('6.標準時間'!$C4981="","",'6.標準時間'!H4981)</f>
        <v/>
      </c>
      <c r="H4981" s="142" t="str">
        <f>IF('6.標準時間'!$C4981="","",'6.標準時間'!I4981)</f>
        <v/>
      </c>
      <c r="I4981" s="107" t="str">
        <f>IF(C4981="","",VLOOKUP($C4981,'7.工程別レート'!$C$6:$E$501,3,FALSE))</f>
        <v/>
      </c>
      <c r="J4981" s="108" t="str">
        <f>IF(C4981="","",VLOOKUP($C4981,'7.工程別レート'!$C$6:$E$501,2,FALSE))</f>
        <v/>
      </c>
      <c r="K4981" s="195" t="str">
        <f t="shared" si="155"/>
        <v/>
      </c>
    </row>
    <row r="4982" spans="2:11" ht="18" customHeight="1">
      <c r="B4982" s="16" t="str">
        <f>IF('6.標準時間'!$B4982="","",'6.標準時間'!B4982)</f>
        <v/>
      </c>
      <c r="C4982" s="16" t="str">
        <f>IF('6.標準時間'!$C4982="","",'6.標準時間'!C4982)</f>
        <v/>
      </c>
      <c r="D4982" s="16" t="str">
        <f>IF('6.標準時間'!$C4982="","",'6.標準時間'!E4982)</f>
        <v/>
      </c>
      <c r="E4982" s="171" t="str">
        <f>IF('6.標準時間'!$C4982="","",'6.標準時間'!F4982)</f>
        <v/>
      </c>
      <c r="F4982" s="15" t="str">
        <f t="shared" si="154"/>
        <v/>
      </c>
      <c r="G4982" s="142" t="str">
        <f>IF('6.標準時間'!$C4982="","",'6.標準時間'!H4982)</f>
        <v/>
      </c>
      <c r="H4982" s="142" t="str">
        <f>IF('6.標準時間'!$C4982="","",'6.標準時間'!I4982)</f>
        <v/>
      </c>
      <c r="I4982" s="107" t="str">
        <f>IF(C4982="","",VLOOKUP($C4982,'7.工程別レート'!$C$6:$E$501,3,FALSE))</f>
        <v/>
      </c>
      <c r="J4982" s="108" t="str">
        <f>IF(C4982="","",VLOOKUP($C4982,'7.工程別レート'!$C$6:$E$501,2,FALSE))</f>
        <v/>
      </c>
      <c r="K4982" s="195" t="str">
        <f t="shared" si="155"/>
        <v/>
      </c>
    </row>
    <row r="4983" spans="2:11" ht="18" customHeight="1">
      <c r="B4983" s="16" t="str">
        <f>IF('6.標準時間'!$B4983="","",'6.標準時間'!B4983)</f>
        <v/>
      </c>
      <c r="C4983" s="16" t="str">
        <f>IF('6.標準時間'!$C4983="","",'6.標準時間'!C4983)</f>
        <v/>
      </c>
      <c r="D4983" s="16" t="str">
        <f>IF('6.標準時間'!$C4983="","",'6.標準時間'!E4983)</f>
        <v/>
      </c>
      <c r="E4983" s="171" t="str">
        <f>IF('6.標準時間'!$C4983="","",'6.標準時間'!F4983)</f>
        <v/>
      </c>
      <c r="F4983" s="15" t="str">
        <f t="shared" si="154"/>
        <v/>
      </c>
      <c r="G4983" s="142" t="str">
        <f>IF('6.標準時間'!$C4983="","",'6.標準時間'!H4983)</f>
        <v/>
      </c>
      <c r="H4983" s="142" t="str">
        <f>IF('6.標準時間'!$C4983="","",'6.標準時間'!I4983)</f>
        <v/>
      </c>
      <c r="I4983" s="107" t="str">
        <f>IF(C4983="","",VLOOKUP($C4983,'7.工程別レート'!$C$6:$E$501,3,FALSE))</f>
        <v/>
      </c>
      <c r="J4983" s="108" t="str">
        <f>IF(C4983="","",VLOOKUP($C4983,'7.工程別レート'!$C$6:$E$501,2,FALSE))</f>
        <v/>
      </c>
      <c r="K4983" s="195" t="str">
        <f t="shared" si="155"/>
        <v/>
      </c>
    </row>
    <row r="4984" spans="2:11" ht="18" customHeight="1">
      <c r="B4984" s="16" t="str">
        <f>IF('6.標準時間'!$B4984="","",'6.標準時間'!B4984)</f>
        <v/>
      </c>
      <c r="C4984" s="16" t="str">
        <f>IF('6.標準時間'!$C4984="","",'6.標準時間'!C4984)</f>
        <v/>
      </c>
      <c r="D4984" s="16" t="str">
        <f>IF('6.標準時間'!$C4984="","",'6.標準時間'!E4984)</f>
        <v/>
      </c>
      <c r="E4984" s="171" t="str">
        <f>IF('6.標準時間'!$C4984="","",'6.標準時間'!F4984)</f>
        <v/>
      </c>
      <c r="F4984" s="15" t="str">
        <f t="shared" si="154"/>
        <v/>
      </c>
      <c r="G4984" s="142" t="str">
        <f>IF('6.標準時間'!$C4984="","",'6.標準時間'!H4984)</f>
        <v/>
      </c>
      <c r="H4984" s="142" t="str">
        <f>IF('6.標準時間'!$C4984="","",'6.標準時間'!I4984)</f>
        <v/>
      </c>
      <c r="I4984" s="107" t="str">
        <f>IF(C4984="","",VLOOKUP($C4984,'7.工程別レート'!$C$6:$E$501,3,FALSE))</f>
        <v/>
      </c>
      <c r="J4984" s="108" t="str">
        <f>IF(C4984="","",VLOOKUP($C4984,'7.工程別レート'!$C$6:$E$501,2,FALSE))</f>
        <v/>
      </c>
      <c r="K4984" s="195" t="str">
        <f t="shared" si="155"/>
        <v/>
      </c>
    </row>
    <row r="4985" spans="2:11" ht="18" customHeight="1">
      <c r="B4985" s="16" t="str">
        <f>IF('6.標準時間'!$B4985="","",'6.標準時間'!B4985)</f>
        <v/>
      </c>
      <c r="C4985" s="16" t="str">
        <f>IF('6.標準時間'!$C4985="","",'6.標準時間'!C4985)</f>
        <v/>
      </c>
      <c r="D4985" s="16" t="str">
        <f>IF('6.標準時間'!$C4985="","",'6.標準時間'!E4985)</f>
        <v/>
      </c>
      <c r="E4985" s="171" t="str">
        <f>IF('6.標準時間'!$C4985="","",'6.標準時間'!F4985)</f>
        <v/>
      </c>
      <c r="F4985" s="15" t="str">
        <f t="shared" si="154"/>
        <v/>
      </c>
      <c r="G4985" s="142" t="str">
        <f>IF('6.標準時間'!$C4985="","",'6.標準時間'!H4985)</f>
        <v/>
      </c>
      <c r="H4985" s="142" t="str">
        <f>IF('6.標準時間'!$C4985="","",'6.標準時間'!I4985)</f>
        <v/>
      </c>
      <c r="I4985" s="107" t="str">
        <f>IF(C4985="","",VLOOKUP($C4985,'7.工程別レート'!$C$6:$E$501,3,FALSE))</f>
        <v/>
      </c>
      <c r="J4985" s="108" t="str">
        <f>IF(C4985="","",VLOOKUP($C4985,'7.工程別レート'!$C$6:$E$501,2,FALSE))</f>
        <v/>
      </c>
      <c r="K4985" s="195" t="str">
        <f t="shared" si="155"/>
        <v/>
      </c>
    </row>
    <row r="4986" spans="2:11" ht="18" customHeight="1">
      <c r="B4986" s="16" t="str">
        <f>IF('6.標準時間'!$B4986="","",'6.標準時間'!B4986)</f>
        <v/>
      </c>
      <c r="C4986" s="16" t="str">
        <f>IF('6.標準時間'!$C4986="","",'6.標準時間'!C4986)</f>
        <v/>
      </c>
      <c r="D4986" s="16" t="str">
        <f>IF('6.標準時間'!$C4986="","",'6.標準時間'!E4986)</f>
        <v/>
      </c>
      <c r="E4986" s="171" t="str">
        <f>IF('6.標準時間'!$C4986="","",'6.標準時間'!F4986)</f>
        <v/>
      </c>
      <c r="F4986" s="15" t="str">
        <f t="shared" si="154"/>
        <v/>
      </c>
      <c r="G4986" s="142" t="str">
        <f>IF('6.標準時間'!$C4986="","",'6.標準時間'!H4986)</f>
        <v/>
      </c>
      <c r="H4986" s="142" t="str">
        <f>IF('6.標準時間'!$C4986="","",'6.標準時間'!I4986)</f>
        <v/>
      </c>
      <c r="I4986" s="107" t="str">
        <f>IF(C4986="","",VLOOKUP($C4986,'7.工程別レート'!$C$6:$E$501,3,FALSE))</f>
        <v/>
      </c>
      <c r="J4986" s="108" t="str">
        <f>IF(C4986="","",VLOOKUP($C4986,'7.工程別レート'!$C$6:$E$501,2,FALSE))</f>
        <v/>
      </c>
      <c r="K4986" s="195" t="str">
        <f t="shared" si="155"/>
        <v/>
      </c>
    </row>
    <row r="4987" spans="2:11" ht="18" customHeight="1">
      <c r="B4987" s="16" t="str">
        <f>IF('6.標準時間'!$B4987="","",'6.標準時間'!B4987)</f>
        <v/>
      </c>
      <c r="C4987" s="16" t="str">
        <f>IF('6.標準時間'!$C4987="","",'6.標準時間'!C4987)</f>
        <v/>
      </c>
      <c r="D4987" s="16" t="str">
        <f>IF('6.標準時間'!$C4987="","",'6.標準時間'!E4987)</f>
        <v/>
      </c>
      <c r="E4987" s="171" t="str">
        <f>IF('6.標準時間'!$C4987="","",'6.標準時間'!F4987)</f>
        <v/>
      </c>
      <c r="F4987" s="15" t="str">
        <f t="shared" si="154"/>
        <v/>
      </c>
      <c r="G4987" s="142" t="str">
        <f>IF('6.標準時間'!$C4987="","",'6.標準時間'!H4987)</f>
        <v/>
      </c>
      <c r="H4987" s="142" t="str">
        <f>IF('6.標準時間'!$C4987="","",'6.標準時間'!I4987)</f>
        <v/>
      </c>
      <c r="I4987" s="107" t="str">
        <f>IF(C4987="","",VLOOKUP($C4987,'7.工程別レート'!$C$6:$E$501,3,FALSE))</f>
        <v/>
      </c>
      <c r="J4987" s="108" t="str">
        <f>IF(C4987="","",VLOOKUP($C4987,'7.工程別レート'!$C$6:$E$501,2,FALSE))</f>
        <v/>
      </c>
      <c r="K4987" s="195" t="str">
        <f t="shared" si="155"/>
        <v/>
      </c>
    </row>
    <row r="4988" spans="2:11" ht="18" customHeight="1">
      <c r="B4988" s="16" t="str">
        <f>IF('6.標準時間'!$B4988="","",'6.標準時間'!B4988)</f>
        <v/>
      </c>
      <c r="C4988" s="16" t="str">
        <f>IF('6.標準時間'!$C4988="","",'6.標準時間'!C4988)</f>
        <v/>
      </c>
      <c r="D4988" s="16" t="str">
        <f>IF('6.標準時間'!$C4988="","",'6.標準時間'!E4988)</f>
        <v/>
      </c>
      <c r="E4988" s="171" t="str">
        <f>IF('6.標準時間'!$C4988="","",'6.標準時間'!F4988)</f>
        <v/>
      </c>
      <c r="F4988" s="15" t="str">
        <f t="shared" si="154"/>
        <v/>
      </c>
      <c r="G4988" s="142" t="str">
        <f>IF('6.標準時間'!$C4988="","",'6.標準時間'!H4988)</f>
        <v/>
      </c>
      <c r="H4988" s="142" t="str">
        <f>IF('6.標準時間'!$C4988="","",'6.標準時間'!I4988)</f>
        <v/>
      </c>
      <c r="I4988" s="107" t="str">
        <f>IF(C4988="","",VLOOKUP($C4988,'7.工程別レート'!$C$6:$E$501,3,FALSE))</f>
        <v/>
      </c>
      <c r="J4988" s="108" t="str">
        <f>IF(C4988="","",VLOOKUP($C4988,'7.工程別レート'!$C$6:$E$501,2,FALSE))</f>
        <v/>
      </c>
      <c r="K4988" s="195" t="str">
        <f t="shared" si="155"/>
        <v/>
      </c>
    </row>
    <row r="4989" spans="2:11" ht="18" customHeight="1">
      <c r="B4989" s="16" t="str">
        <f>IF('6.標準時間'!$B4989="","",'6.標準時間'!B4989)</f>
        <v/>
      </c>
      <c r="C4989" s="16" t="str">
        <f>IF('6.標準時間'!$C4989="","",'6.標準時間'!C4989)</f>
        <v/>
      </c>
      <c r="D4989" s="16" t="str">
        <f>IF('6.標準時間'!$C4989="","",'6.標準時間'!E4989)</f>
        <v/>
      </c>
      <c r="E4989" s="171" t="str">
        <f>IF('6.標準時間'!$C4989="","",'6.標準時間'!F4989)</f>
        <v/>
      </c>
      <c r="F4989" s="15" t="str">
        <f t="shared" si="154"/>
        <v/>
      </c>
      <c r="G4989" s="142" t="str">
        <f>IF('6.標準時間'!$C4989="","",'6.標準時間'!H4989)</f>
        <v/>
      </c>
      <c r="H4989" s="142" t="str">
        <f>IF('6.標準時間'!$C4989="","",'6.標準時間'!I4989)</f>
        <v/>
      </c>
      <c r="I4989" s="107" t="str">
        <f>IF(C4989="","",VLOOKUP($C4989,'7.工程別レート'!$C$6:$E$501,3,FALSE))</f>
        <v/>
      </c>
      <c r="J4989" s="108" t="str">
        <f>IF(C4989="","",VLOOKUP($C4989,'7.工程別レート'!$C$6:$E$501,2,FALSE))</f>
        <v/>
      </c>
      <c r="K4989" s="195" t="str">
        <f t="shared" si="155"/>
        <v/>
      </c>
    </row>
    <row r="4990" spans="2:11" ht="18" customHeight="1">
      <c r="B4990" s="16" t="str">
        <f>IF('6.標準時間'!$B4990="","",'6.標準時間'!B4990)</f>
        <v/>
      </c>
      <c r="C4990" s="16" t="str">
        <f>IF('6.標準時間'!$C4990="","",'6.標準時間'!C4990)</f>
        <v/>
      </c>
      <c r="D4990" s="16" t="str">
        <f>IF('6.標準時間'!$C4990="","",'6.標準時間'!E4990)</f>
        <v/>
      </c>
      <c r="E4990" s="171" t="str">
        <f>IF('6.標準時間'!$C4990="","",'6.標準時間'!F4990)</f>
        <v/>
      </c>
      <c r="F4990" s="15" t="str">
        <f t="shared" si="154"/>
        <v/>
      </c>
      <c r="G4990" s="142" t="str">
        <f>IF('6.標準時間'!$C4990="","",'6.標準時間'!H4990)</f>
        <v/>
      </c>
      <c r="H4990" s="142" t="str">
        <f>IF('6.標準時間'!$C4990="","",'6.標準時間'!I4990)</f>
        <v/>
      </c>
      <c r="I4990" s="107" t="str">
        <f>IF(C4990="","",VLOOKUP($C4990,'7.工程別レート'!$C$6:$E$501,3,FALSE))</f>
        <v/>
      </c>
      <c r="J4990" s="108" t="str">
        <f>IF(C4990="","",VLOOKUP($C4990,'7.工程別レート'!$C$6:$E$501,2,FALSE))</f>
        <v/>
      </c>
      <c r="K4990" s="195" t="str">
        <f t="shared" si="155"/>
        <v/>
      </c>
    </row>
    <row r="4991" spans="2:11" ht="18" customHeight="1">
      <c r="B4991" s="16" t="str">
        <f>IF('6.標準時間'!$B4991="","",'6.標準時間'!B4991)</f>
        <v/>
      </c>
      <c r="C4991" s="16" t="str">
        <f>IF('6.標準時間'!$C4991="","",'6.標準時間'!C4991)</f>
        <v/>
      </c>
      <c r="D4991" s="16" t="str">
        <f>IF('6.標準時間'!$C4991="","",'6.標準時間'!E4991)</f>
        <v/>
      </c>
      <c r="E4991" s="171" t="str">
        <f>IF('6.標準時間'!$C4991="","",'6.標準時間'!F4991)</f>
        <v/>
      </c>
      <c r="F4991" s="15" t="str">
        <f t="shared" si="154"/>
        <v/>
      </c>
      <c r="G4991" s="142" t="str">
        <f>IF('6.標準時間'!$C4991="","",'6.標準時間'!H4991)</f>
        <v/>
      </c>
      <c r="H4991" s="142" t="str">
        <f>IF('6.標準時間'!$C4991="","",'6.標準時間'!I4991)</f>
        <v/>
      </c>
      <c r="I4991" s="107" t="str">
        <f>IF(C4991="","",VLOOKUP($C4991,'7.工程別レート'!$C$6:$E$501,3,FALSE))</f>
        <v/>
      </c>
      <c r="J4991" s="108" t="str">
        <f>IF(C4991="","",VLOOKUP($C4991,'7.工程別レート'!$C$6:$E$501,2,FALSE))</f>
        <v/>
      </c>
      <c r="K4991" s="195" t="str">
        <f t="shared" si="155"/>
        <v/>
      </c>
    </row>
    <row r="4992" spans="2:11" ht="18" customHeight="1">
      <c r="B4992" s="16" t="str">
        <f>IF('6.標準時間'!$B4992="","",'6.標準時間'!B4992)</f>
        <v/>
      </c>
      <c r="C4992" s="16" t="str">
        <f>IF('6.標準時間'!$C4992="","",'6.標準時間'!C4992)</f>
        <v/>
      </c>
      <c r="D4992" s="16" t="str">
        <f>IF('6.標準時間'!$C4992="","",'6.標準時間'!E4992)</f>
        <v/>
      </c>
      <c r="E4992" s="171" t="str">
        <f>IF('6.標準時間'!$C4992="","",'6.標準時間'!F4992)</f>
        <v/>
      </c>
      <c r="F4992" s="15" t="str">
        <f t="shared" si="154"/>
        <v/>
      </c>
      <c r="G4992" s="142" t="str">
        <f>IF('6.標準時間'!$C4992="","",'6.標準時間'!H4992)</f>
        <v/>
      </c>
      <c r="H4992" s="142" t="str">
        <f>IF('6.標準時間'!$C4992="","",'6.標準時間'!I4992)</f>
        <v/>
      </c>
      <c r="I4992" s="107" t="str">
        <f>IF(C4992="","",VLOOKUP($C4992,'7.工程別レート'!$C$6:$E$501,3,FALSE))</f>
        <v/>
      </c>
      <c r="J4992" s="108" t="str">
        <f>IF(C4992="","",VLOOKUP($C4992,'7.工程別レート'!$C$6:$E$501,2,FALSE))</f>
        <v/>
      </c>
      <c r="K4992" s="195" t="str">
        <f t="shared" si="155"/>
        <v/>
      </c>
    </row>
    <row r="4993" spans="2:11" ht="18" customHeight="1">
      <c r="B4993" s="16" t="str">
        <f>IF('6.標準時間'!$B4993="","",'6.標準時間'!B4993)</f>
        <v/>
      </c>
      <c r="C4993" s="16" t="str">
        <f>IF('6.標準時間'!$C4993="","",'6.標準時間'!C4993)</f>
        <v/>
      </c>
      <c r="D4993" s="16" t="str">
        <f>IF('6.標準時間'!$C4993="","",'6.標準時間'!E4993)</f>
        <v/>
      </c>
      <c r="E4993" s="171" t="str">
        <f>IF('6.標準時間'!$C4993="","",'6.標準時間'!F4993)</f>
        <v/>
      </c>
      <c r="F4993" s="15" t="str">
        <f t="shared" si="154"/>
        <v/>
      </c>
      <c r="G4993" s="142" t="str">
        <f>IF('6.標準時間'!$C4993="","",'6.標準時間'!H4993)</f>
        <v/>
      </c>
      <c r="H4993" s="142" t="str">
        <f>IF('6.標準時間'!$C4993="","",'6.標準時間'!I4993)</f>
        <v/>
      </c>
      <c r="I4993" s="107" t="str">
        <f>IF(C4993="","",VLOOKUP($C4993,'7.工程別レート'!$C$6:$E$501,3,FALSE))</f>
        <v/>
      </c>
      <c r="J4993" s="108" t="str">
        <f>IF(C4993="","",VLOOKUP($C4993,'7.工程別レート'!$C$6:$E$501,2,FALSE))</f>
        <v/>
      </c>
      <c r="K4993" s="195" t="str">
        <f t="shared" si="155"/>
        <v/>
      </c>
    </row>
    <row r="4994" spans="2:11" ht="18" customHeight="1">
      <c r="B4994" s="16" t="str">
        <f>IF('6.標準時間'!$B4994="","",'6.標準時間'!B4994)</f>
        <v/>
      </c>
      <c r="C4994" s="16" t="str">
        <f>IF('6.標準時間'!$C4994="","",'6.標準時間'!C4994)</f>
        <v/>
      </c>
      <c r="D4994" s="16" t="str">
        <f>IF('6.標準時間'!$C4994="","",'6.標準時間'!E4994)</f>
        <v/>
      </c>
      <c r="E4994" s="171" t="str">
        <f>IF('6.標準時間'!$C4994="","",'6.標準時間'!F4994)</f>
        <v/>
      </c>
      <c r="F4994" s="15" t="str">
        <f t="shared" si="154"/>
        <v/>
      </c>
      <c r="G4994" s="142" t="str">
        <f>IF('6.標準時間'!$C4994="","",'6.標準時間'!H4994)</f>
        <v/>
      </c>
      <c r="H4994" s="142" t="str">
        <f>IF('6.標準時間'!$C4994="","",'6.標準時間'!I4994)</f>
        <v/>
      </c>
      <c r="I4994" s="107" t="str">
        <f>IF(C4994="","",VLOOKUP($C4994,'7.工程別レート'!$C$6:$E$501,3,FALSE))</f>
        <v/>
      </c>
      <c r="J4994" s="108" t="str">
        <f>IF(C4994="","",VLOOKUP($C4994,'7.工程別レート'!$C$6:$E$501,2,FALSE))</f>
        <v/>
      </c>
      <c r="K4994" s="195" t="str">
        <f t="shared" si="155"/>
        <v/>
      </c>
    </row>
    <row r="4995" spans="2:11" ht="18" customHeight="1">
      <c r="B4995" s="16" t="str">
        <f>IF('6.標準時間'!$B4995="","",'6.標準時間'!B4995)</f>
        <v/>
      </c>
      <c r="C4995" s="16" t="str">
        <f>IF('6.標準時間'!$C4995="","",'6.標準時間'!C4995)</f>
        <v/>
      </c>
      <c r="D4995" s="16" t="str">
        <f>IF('6.標準時間'!$C4995="","",'6.標準時間'!E4995)</f>
        <v/>
      </c>
      <c r="E4995" s="171" t="str">
        <f>IF('6.標準時間'!$C4995="","",'6.標準時間'!F4995)</f>
        <v/>
      </c>
      <c r="F4995" s="15" t="str">
        <f t="shared" si="154"/>
        <v/>
      </c>
      <c r="G4995" s="142" t="str">
        <f>IF('6.標準時間'!$C4995="","",'6.標準時間'!H4995)</f>
        <v/>
      </c>
      <c r="H4995" s="142" t="str">
        <f>IF('6.標準時間'!$C4995="","",'6.標準時間'!I4995)</f>
        <v/>
      </c>
      <c r="I4995" s="107" t="str">
        <f>IF(C4995="","",VLOOKUP($C4995,'7.工程別レート'!$C$6:$E$501,3,FALSE))</f>
        <v/>
      </c>
      <c r="J4995" s="108" t="str">
        <f>IF(C4995="","",VLOOKUP($C4995,'7.工程別レート'!$C$6:$E$501,2,FALSE))</f>
        <v/>
      </c>
      <c r="K4995" s="195" t="str">
        <f t="shared" si="155"/>
        <v/>
      </c>
    </row>
    <row r="4996" spans="2:11" ht="18" customHeight="1">
      <c r="B4996" s="16" t="str">
        <f>IF('6.標準時間'!$B4996="","",'6.標準時間'!B4996)</f>
        <v/>
      </c>
      <c r="C4996" s="16" t="str">
        <f>IF('6.標準時間'!$C4996="","",'6.標準時間'!C4996)</f>
        <v/>
      </c>
      <c r="D4996" s="16" t="str">
        <f>IF('6.標準時間'!$C4996="","",'6.標準時間'!E4996)</f>
        <v/>
      </c>
      <c r="E4996" s="171" t="str">
        <f>IF('6.標準時間'!$C4996="","",'6.標準時間'!F4996)</f>
        <v/>
      </c>
      <c r="F4996" s="15" t="str">
        <f t="shared" si="154"/>
        <v/>
      </c>
      <c r="G4996" s="142" t="str">
        <f>IF('6.標準時間'!$C4996="","",'6.標準時間'!H4996)</f>
        <v/>
      </c>
      <c r="H4996" s="142" t="str">
        <f>IF('6.標準時間'!$C4996="","",'6.標準時間'!I4996)</f>
        <v/>
      </c>
      <c r="I4996" s="107" t="str">
        <f>IF(C4996="","",VLOOKUP($C4996,'7.工程別レート'!$C$6:$E$501,3,FALSE))</f>
        <v/>
      </c>
      <c r="J4996" s="108" t="str">
        <f>IF(C4996="","",VLOOKUP($C4996,'7.工程別レート'!$C$6:$E$501,2,FALSE))</f>
        <v/>
      </c>
      <c r="K4996" s="195" t="str">
        <f t="shared" si="155"/>
        <v/>
      </c>
    </row>
    <row r="4997" spans="2:11" ht="18" customHeight="1">
      <c r="B4997" s="16" t="str">
        <f>IF('6.標準時間'!$B4997="","",'6.標準時間'!B4997)</f>
        <v/>
      </c>
      <c r="C4997" s="16" t="str">
        <f>IF('6.標準時間'!$C4997="","",'6.標準時間'!C4997)</f>
        <v/>
      </c>
      <c r="D4997" s="16" t="str">
        <f>IF('6.標準時間'!$C4997="","",'6.標準時間'!E4997)</f>
        <v/>
      </c>
      <c r="E4997" s="171" t="str">
        <f>IF('6.標準時間'!$C4997="","",'6.標準時間'!F4997)</f>
        <v/>
      </c>
      <c r="F4997" s="15" t="str">
        <f t="shared" si="154"/>
        <v/>
      </c>
      <c r="G4997" s="142" t="str">
        <f>IF('6.標準時間'!$C4997="","",'6.標準時間'!H4997)</f>
        <v/>
      </c>
      <c r="H4997" s="142" t="str">
        <f>IF('6.標準時間'!$C4997="","",'6.標準時間'!I4997)</f>
        <v/>
      </c>
      <c r="I4997" s="107" t="str">
        <f>IF(C4997="","",VLOOKUP($C4997,'7.工程別レート'!$C$6:$E$501,3,FALSE))</f>
        <v/>
      </c>
      <c r="J4997" s="108" t="str">
        <f>IF(C4997="","",VLOOKUP($C4997,'7.工程別レート'!$C$6:$E$501,2,FALSE))</f>
        <v/>
      </c>
      <c r="K4997" s="195" t="str">
        <f t="shared" si="155"/>
        <v/>
      </c>
    </row>
    <row r="4998" spans="2:11" ht="18" customHeight="1">
      <c r="B4998" s="16" t="str">
        <f>IF('6.標準時間'!$B4998="","",'6.標準時間'!B4998)</f>
        <v/>
      </c>
      <c r="C4998" s="16" t="str">
        <f>IF('6.標準時間'!$C4998="","",'6.標準時間'!C4998)</f>
        <v/>
      </c>
      <c r="D4998" s="16" t="str">
        <f>IF('6.標準時間'!$C4998="","",'6.標準時間'!E4998)</f>
        <v/>
      </c>
      <c r="E4998" s="171" t="str">
        <f>IF('6.標準時間'!$C4998="","",'6.標準時間'!F4998)</f>
        <v/>
      </c>
      <c r="F4998" s="15" t="str">
        <f t="shared" ref="F4998:F5061" si="156">C4998&amp;D4998</f>
        <v/>
      </c>
      <c r="G4998" s="142" t="str">
        <f>IF('6.標準時間'!$C4998="","",'6.標準時間'!H4998)</f>
        <v/>
      </c>
      <c r="H4998" s="142" t="str">
        <f>IF('6.標準時間'!$C4998="","",'6.標準時間'!I4998)</f>
        <v/>
      </c>
      <c r="I4998" s="107" t="str">
        <f>IF(C4998="","",VLOOKUP($C4998,'7.工程別レート'!$C$6:$E$501,3,FALSE))</f>
        <v/>
      </c>
      <c r="J4998" s="108" t="str">
        <f>IF(C4998="","",VLOOKUP($C4998,'7.工程別レート'!$C$6:$E$501,2,FALSE))</f>
        <v/>
      </c>
      <c r="K4998" s="195" t="str">
        <f t="shared" si="155"/>
        <v/>
      </c>
    </row>
    <row r="4999" spans="2:11" ht="18" customHeight="1">
      <c r="B4999" s="16" t="str">
        <f>IF('6.標準時間'!$B4999="","",'6.標準時間'!B4999)</f>
        <v/>
      </c>
      <c r="C4999" s="16" t="str">
        <f>IF('6.標準時間'!$C4999="","",'6.標準時間'!C4999)</f>
        <v/>
      </c>
      <c r="D4999" s="16" t="str">
        <f>IF('6.標準時間'!$C4999="","",'6.標準時間'!E4999)</f>
        <v/>
      </c>
      <c r="E4999" s="171" t="str">
        <f>IF('6.標準時間'!$C4999="","",'6.標準時間'!F4999)</f>
        <v/>
      </c>
      <c r="F4999" s="15" t="str">
        <f t="shared" si="156"/>
        <v/>
      </c>
      <c r="G4999" s="142" t="str">
        <f>IF('6.標準時間'!$C4999="","",'6.標準時間'!H4999)</f>
        <v/>
      </c>
      <c r="H4999" s="142" t="str">
        <f>IF('6.標準時間'!$C4999="","",'6.標準時間'!I4999)</f>
        <v/>
      </c>
      <c r="I4999" s="107" t="str">
        <f>IF(C4999="","",VLOOKUP($C4999,'7.工程別レート'!$C$6:$E$501,3,FALSE))</f>
        <v/>
      </c>
      <c r="J4999" s="108" t="str">
        <f>IF(C4999="","",VLOOKUP($C4999,'7.工程別レート'!$C$6:$E$501,2,FALSE))</f>
        <v/>
      </c>
      <c r="K4999" s="195" t="str">
        <f t="shared" ref="K4999:K5062" si="157">IF(ISERROR((G4999*I4999)+(H4999*J4999)),"",(G4999*I4999)+(H4999*J4999))</f>
        <v/>
      </c>
    </row>
    <row r="5000" spans="2:11" ht="18" customHeight="1">
      <c r="B5000" s="16" t="str">
        <f>IF('6.標準時間'!$B5000="","",'6.標準時間'!B5000)</f>
        <v/>
      </c>
      <c r="C5000" s="16" t="str">
        <f>IF('6.標準時間'!$C5000="","",'6.標準時間'!C5000)</f>
        <v/>
      </c>
      <c r="D5000" s="16" t="str">
        <f>IF('6.標準時間'!$C5000="","",'6.標準時間'!E5000)</f>
        <v/>
      </c>
      <c r="E5000" s="171" t="str">
        <f>IF('6.標準時間'!$C5000="","",'6.標準時間'!F5000)</f>
        <v/>
      </c>
      <c r="F5000" s="15" t="str">
        <f t="shared" si="156"/>
        <v/>
      </c>
      <c r="G5000" s="142" t="str">
        <f>IF('6.標準時間'!$C5000="","",'6.標準時間'!H5000)</f>
        <v/>
      </c>
      <c r="H5000" s="142" t="str">
        <f>IF('6.標準時間'!$C5000="","",'6.標準時間'!I5000)</f>
        <v/>
      </c>
      <c r="I5000" s="107" t="str">
        <f>IF(C5000="","",VLOOKUP($C5000,'7.工程別レート'!$C$6:$E$501,3,FALSE))</f>
        <v/>
      </c>
      <c r="J5000" s="108" t="str">
        <f>IF(C5000="","",VLOOKUP($C5000,'7.工程別レート'!$C$6:$E$501,2,FALSE))</f>
        <v/>
      </c>
      <c r="K5000" s="195" t="str">
        <f t="shared" si="157"/>
        <v/>
      </c>
    </row>
    <row r="5001" spans="2:11" ht="18" customHeight="1">
      <c r="B5001" s="16" t="str">
        <f>IF('6.標準時間'!$B5001="","",'6.標準時間'!B5001)</f>
        <v/>
      </c>
      <c r="C5001" s="16" t="str">
        <f>IF('6.標準時間'!$C5001="","",'6.標準時間'!C5001)</f>
        <v/>
      </c>
      <c r="D5001" s="16" t="str">
        <f>IF('6.標準時間'!$C5001="","",'6.標準時間'!E5001)</f>
        <v/>
      </c>
      <c r="E5001" s="171" t="str">
        <f>IF('6.標準時間'!$C5001="","",'6.標準時間'!F5001)</f>
        <v/>
      </c>
      <c r="F5001" s="15" t="str">
        <f t="shared" si="156"/>
        <v/>
      </c>
      <c r="G5001" s="142" t="str">
        <f>IF('6.標準時間'!$C5001="","",'6.標準時間'!H5001)</f>
        <v/>
      </c>
      <c r="H5001" s="142" t="str">
        <f>IF('6.標準時間'!$C5001="","",'6.標準時間'!I5001)</f>
        <v/>
      </c>
      <c r="I5001" s="107" t="str">
        <f>IF(C5001="","",VLOOKUP($C5001,'7.工程別レート'!$C$6:$E$501,3,FALSE))</f>
        <v/>
      </c>
      <c r="J5001" s="108" t="str">
        <f>IF(C5001="","",VLOOKUP($C5001,'7.工程別レート'!$C$6:$E$501,2,FALSE))</f>
        <v/>
      </c>
      <c r="K5001" s="195" t="str">
        <f t="shared" si="157"/>
        <v/>
      </c>
    </row>
    <row r="5002" spans="2:11" ht="18" customHeight="1">
      <c r="B5002" s="16" t="str">
        <f>IF('6.標準時間'!$B5002="","",'6.標準時間'!B5002)</f>
        <v/>
      </c>
      <c r="C5002" s="16" t="str">
        <f>IF('6.標準時間'!$C5002="","",'6.標準時間'!C5002)</f>
        <v/>
      </c>
      <c r="D5002" s="16" t="str">
        <f>IF('6.標準時間'!$C5002="","",'6.標準時間'!E5002)</f>
        <v/>
      </c>
      <c r="E5002" s="171" t="str">
        <f>IF('6.標準時間'!$C5002="","",'6.標準時間'!F5002)</f>
        <v/>
      </c>
      <c r="F5002" s="15" t="str">
        <f t="shared" si="156"/>
        <v/>
      </c>
      <c r="G5002" s="142" t="str">
        <f>IF('6.標準時間'!$C5002="","",'6.標準時間'!H5002)</f>
        <v/>
      </c>
      <c r="H5002" s="142" t="str">
        <f>IF('6.標準時間'!$C5002="","",'6.標準時間'!I5002)</f>
        <v/>
      </c>
      <c r="I5002" s="107" t="str">
        <f>IF(C5002="","",VLOOKUP($C5002,'7.工程別レート'!$C$6:$E$501,3,FALSE))</f>
        <v/>
      </c>
      <c r="J5002" s="108" t="str">
        <f>IF(C5002="","",VLOOKUP($C5002,'7.工程別レート'!$C$6:$E$501,2,FALSE))</f>
        <v/>
      </c>
      <c r="K5002" s="195" t="str">
        <f t="shared" si="157"/>
        <v/>
      </c>
    </row>
    <row r="5003" spans="2:11" ht="18" customHeight="1">
      <c r="B5003" s="16" t="str">
        <f>IF('6.標準時間'!$B5003="","",'6.標準時間'!B5003)</f>
        <v/>
      </c>
      <c r="C5003" s="16" t="str">
        <f>IF('6.標準時間'!$C5003="","",'6.標準時間'!C5003)</f>
        <v/>
      </c>
      <c r="D5003" s="16" t="str">
        <f>IF('6.標準時間'!$C5003="","",'6.標準時間'!E5003)</f>
        <v/>
      </c>
      <c r="E5003" s="171" t="str">
        <f>IF('6.標準時間'!$C5003="","",'6.標準時間'!F5003)</f>
        <v/>
      </c>
      <c r="F5003" s="15" t="str">
        <f t="shared" si="156"/>
        <v/>
      </c>
      <c r="G5003" s="142" t="str">
        <f>IF('6.標準時間'!$C5003="","",'6.標準時間'!H5003)</f>
        <v/>
      </c>
      <c r="H5003" s="142" t="str">
        <f>IF('6.標準時間'!$C5003="","",'6.標準時間'!I5003)</f>
        <v/>
      </c>
      <c r="I5003" s="107" t="str">
        <f>IF(C5003="","",VLOOKUP($C5003,'7.工程別レート'!$C$6:$E$501,3,FALSE))</f>
        <v/>
      </c>
      <c r="J5003" s="108" t="str">
        <f>IF(C5003="","",VLOOKUP($C5003,'7.工程別レート'!$C$6:$E$501,2,FALSE))</f>
        <v/>
      </c>
      <c r="K5003" s="195" t="str">
        <f t="shared" si="157"/>
        <v/>
      </c>
    </row>
    <row r="5004" spans="2:11" ht="18" customHeight="1">
      <c r="B5004" s="16" t="str">
        <f>IF('6.標準時間'!$B5004="","",'6.標準時間'!B5004)</f>
        <v/>
      </c>
      <c r="C5004" s="16" t="str">
        <f>IF('6.標準時間'!$C5004="","",'6.標準時間'!C5004)</f>
        <v/>
      </c>
      <c r="D5004" s="16" t="str">
        <f>IF('6.標準時間'!$C5004="","",'6.標準時間'!E5004)</f>
        <v/>
      </c>
      <c r="E5004" s="171" t="str">
        <f>IF('6.標準時間'!$C5004="","",'6.標準時間'!F5004)</f>
        <v/>
      </c>
      <c r="F5004" s="15" t="str">
        <f t="shared" si="156"/>
        <v/>
      </c>
      <c r="G5004" s="142" t="str">
        <f>IF('6.標準時間'!$C5004="","",'6.標準時間'!H5004)</f>
        <v/>
      </c>
      <c r="H5004" s="142" t="str">
        <f>IF('6.標準時間'!$C5004="","",'6.標準時間'!I5004)</f>
        <v/>
      </c>
      <c r="I5004" s="107" t="str">
        <f>IF(C5004="","",VLOOKUP($C5004,'7.工程別レート'!$C$6:$E$501,3,FALSE))</f>
        <v/>
      </c>
      <c r="J5004" s="108" t="str">
        <f>IF(C5004="","",VLOOKUP($C5004,'7.工程別レート'!$C$6:$E$501,2,FALSE))</f>
        <v/>
      </c>
      <c r="K5004" s="195" t="str">
        <f t="shared" si="157"/>
        <v/>
      </c>
    </row>
    <row r="5005" spans="2:11" ht="18" customHeight="1">
      <c r="B5005" s="16" t="str">
        <f>IF('6.標準時間'!$B5005="","",'6.標準時間'!B5005)</f>
        <v/>
      </c>
      <c r="C5005" s="16" t="str">
        <f>IF('6.標準時間'!$C5005="","",'6.標準時間'!C5005)</f>
        <v/>
      </c>
      <c r="D5005" s="16" t="str">
        <f>IF('6.標準時間'!$C5005="","",'6.標準時間'!E5005)</f>
        <v/>
      </c>
      <c r="E5005" s="171" t="str">
        <f>IF('6.標準時間'!$C5005="","",'6.標準時間'!F5005)</f>
        <v/>
      </c>
      <c r="F5005" s="15" t="str">
        <f t="shared" si="156"/>
        <v/>
      </c>
      <c r="G5005" s="142" t="str">
        <f>IF('6.標準時間'!$C5005="","",'6.標準時間'!H5005)</f>
        <v/>
      </c>
      <c r="H5005" s="142" t="str">
        <f>IF('6.標準時間'!$C5005="","",'6.標準時間'!I5005)</f>
        <v/>
      </c>
      <c r="I5005" s="107" t="str">
        <f>IF(C5005="","",VLOOKUP($C5005,'7.工程別レート'!$C$6:$E$501,3,FALSE))</f>
        <v/>
      </c>
      <c r="J5005" s="108" t="str">
        <f>IF(C5005="","",VLOOKUP($C5005,'7.工程別レート'!$C$6:$E$501,2,FALSE))</f>
        <v/>
      </c>
      <c r="K5005" s="195" t="str">
        <f t="shared" si="157"/>
        <v/>
      </c>
    </row>
    <row r="5006" spans="2:11" ht="18" customHeight="1">
      <c r="B5006" s="16" t="str">
        <f>IF('6.標準時間'!$B5006="","",'6.標準時間'!B5006)</f>
        <v/>
      </c>
      <c r="C5006" s="16" t="str">
        <f>IF('6.標準時間'!$C5006="","",'6.標準時間'!C5006)</f>
        <v/>
      </c>
      <c r="D5006" s="16" t="str">
        <f>IF('6.標準時間'!$C5006="","",'6.標準時間'!E5006)</f>
        <v/>
      </c>
      <c r="E5006" s="171" t="str">
        <f>IF('6.標準時間'!$C5006="","",'6.標準時間'!F5006)</f>
        <v/>
      </c>
      <c r="F5006" s="15" t="str">
        <f t="shared" si="156"/>
        <v/>
      </c>
      <c r="G5006" s="142" t="str">
        <f>IF('6.標準時間'!$C5006="","",'6.標準時間'!H5006)</f>
        <v/>
      </c>
      <c r="H5006" s="142" t="str">
        <f>IF('6.標準時間'!$C5006="","",'6.標準時間'!I5006)</f>
        <v/>
      </c>
      <c r="I5006" s="107" t="str">
        <f>IF(C5006="","",VLOOKUP($C5006,'7.工程別レート'!$C$6:$E$501,3,FALSE))</f>
        <v/>
      </c>
      <c r="J5006" s="108" t="str">
        <f>IF(C5006="","",VLOOKUP($C5006,'7.工程別レート'!$C$6:$E$501,2,FALSE))</f>
        <v/>
      </c>
      <c r="K5006" s="195" t="str">
        <f t="shared" si="157"/>
        <v/>
      </c>
    </row>
    <row r="5007" spans="2:11" ht="18" customHeight="1">
      <c r="B5007" s="16" t="str">
        <f>IF('6.標準時間'!$B5007="","",'6.標準時間'!B5007)</f>
        <v/>
      </c>
      <c r="C5007" s="16" t="str">
        <f>IF('6.標準時間'!$C5007="","",'6.標準時間'!C5007)</f>
        <v/>
      </c>
      <c r="D5007" s="16" t="str">
        <f>IF('6.標準時間'!$C5007="","",'6.標準時間'!E5007)</f>
        <v/>
      </c>
      <c r="E5007" s="171" t="str">
        <f>IF('6.標準時間'!$C5007="","",'6.標準時間'!F5007)</f>
        <v/>
      </c>
      <c r="F5007" s="15" t="str">
        <f t="shared" si="156"/>
        <v/>
      </c>
      <c r="G5007" s="142" t="str">
        <f>IF('6.標準時間'!$C5007="","",'6.標準時間'!H5007)</f>
        <v/>
      </c>
      <c r="H5007" s="142" t="str">
        <f>IF('6.標準時間'!$C5007="","",'6.標準時間'!I5007)</f>
        <v/>
      </c>
      <c r="I5007" s="107" t="str">
        <f>IF(C5007="","",VLOOKUP($C5007,'7.工程別レート'!$C$6:$E$501,3,FALSE))</f>
        <v/>
      </c>
      <c r="J5007" s="108" t="str">
        <f>IF(C5007="","",VLOOKUP($C5007,'7.工程別レート'!$C$6:$E$501,2,FALSE))</f>
        <v/>
      </c>
      <c r="K5007" s="195" t="str">
        <f t="shared" si="157"/>
        <v/>
      </c>
    </row>
    <row r="5008" spans="2:11" ht="18" customHeight="1">
      <c r="B5008" s="16" t="str">
        <f>IF('6.標準時間'!$B5008="","",'6.標準時間'!B5008)</f>
        <v/>
      </c>
      <c r="C5008" s="16" t="str">
        <f>IF('6.標準時間'!$C5008="","",'6.標準時間'!C5008)</f>
        <v/>
      </c>
      <c r="D5008" s="16" t="str">
        <f>IF('6.標準時間'!$C5008="","",'6.標準時間'!E5008)</f>
        <v/>
      </c>
      <c r="E5008" s="171" t="str">
        <f>IF('6.標準時間'!$C5008="","",'6.標準時間'!F5008)</f>
        <v/>
      </c>
      <c r="F5008" s="15" t="str">
        <f t="shared" si="156"/>
        <v/>
      </c>
      <c r="G5008" s="142" t="str">
        <f>IF('6.標準時間'!$C5008="","",'6.標準時間'!H5008)</f>
        <v/>
      </c>
      <c r="H5008" s="142" t="str">
        <f>IF('6.標準時間'!$C5008="","",'6.標準時間'!I5008)</f>
        <v/>
      </c>
      <c r="I5008" s="107" t="str">
        <f>IF(C5008="","",VLOOKUP($C5008,'7.工程別レート'!$C$6:$E$501,3,FALSE))</f>
        <v/>
      </c>
      <c r="J5008" s="108" t="str">
        <f>IF(C5008="","",VLOOKUP($C5008,'7.工程別レート'!$C$6:$E$501,2,FALSE))</f>
        <v/>
      </c>
      <c r="K5008" s="195" t="str">
        <f t="shared" si="157"/>
        <v/>
      </c>
    </row>
    <row r="5009" spans="2:11" ht="18" customHeight="1">
      <c r="B5009" s="16" t="str">
        <f>IF('6.標準時間'!$B5009="","",'6.標準時間'!B5009)</f>
        <v/>
      </c>
      <c r="C5009" s="16" t="str">
        <f>IF('6.標準時間'!$C5009="","",'6.標準時間'!C5009)</f>
        <v/>
      </c>
      <c r="D5009" s="16" t="str">
        <f>IF('6.標準時間'!$C5009="","",'6.標準時間'!E5009)</f>
        <v/>
      </c>
      <c r="E5009" s="171" t="str">
        <f>IF('6.標準時間'!$C5009="","",'6.標準時間'!F5009)</f>
        <v/>
      </c>
      <c r="F5009" s="15" t="str">
        <f t="shared" si="156"/>
        <v/>
      </c>
      <c r="G5009" s="142" t="str">
        <f>IF('6.標準時間'!$C5009="","",'6.標準時間'!H5009)</f>
        <v/>
      </c>
      <c r="H5009" s="142" t="str">
        <f>IF('6.標準時間'!$C5009="","",'6.標準時間'!I5009)</f>
        <v/>
      </c>
      <c r="I5009" s="107" t="str">
        <f>IF(C5009="","",VLOOKUP($C5009,'7.工程別レート'!$C$6:$E$501,3,FALSE))</f>
        <v/>
      </c>
      <c r="J5009" s="108" t="str">
        <f>IF(C5009="","",VLOOKUP($C5009,'7.工程別レート'!$C$6:$E$501,2,FALSE))</f>
        <v/>
      </c>
      <c r="K5009" s="195" t="str">
        <f t="shared" si="157"/>
        <v/>
      </c>
    </row>
    <row r="5010" spans="2:11" ht="18" customHeight="1">
      <c r="B5010" s="16" t="str">
        <f>IF('6.標準時間'!$B5010="","",'6.標準時間'!B5010)</f>
        <v/>
      </c>
      <c r="C5010" s="16" t="str">
        <f>IF('6.標準時間'!$C5010="","",'6.標準時間'!C5010)</f>
        <v/>
      </c>
      <c r="D5010" s="16" t="str">
        <f>IF('6.標準時間'!$C5010="","",'6.標準時間'!E5010)</f>
        <v/>
      </c>
      <c r="E5010" s="171" t="str">
        <f>IF('6.標準時間'!$C5010="","",'6.標準時間'!F5010)</f>
        <v/>
      </c>
      <c r="F5010" s="15" t="str">
        <f t="shared" si="156"/>
        <v/>
      </c>
      <c r="G5010" s="142" t="str">
        <f>IF('6.標準時間'!$C5010="","",'6.標準時間'!H5010)</f>
        <v/>
      </c>
      <c r="H5010" s="142" t="str">
        <f>IF('6.標準時間'!$C5010="","",'6.標準時間'!I5010)</f>
        <v/>
      </c>
      <c r="I5010" s="107" t="str">
        <f>IF(C5010="","",VLOOKUP($C5010,'7.工程別レート'!$C$6:$E$501,3,FALSE))</f>
        <v/>
      </c>
      <c r="J5010" s="108" t="str">
        <f>IF(C5010="","",VLOOKUP($C5010,'7.工程別レート'!$C$6:$E$501,2,FALSE))</f>
        <v/>
      </c>
      <c r="K5010" s="195" t="str">
        <f t="shared" si="157"/>
        <v/>
      </c>
    </row>
    <row r="5011" spans="2:11" ht="18" customHeight="1">
      <c r="B5011" s="16" t="str">
        <f>IF('6.標準時間'!$B5011="","",'6.標準時間'!B5011)</f>
        <v/>
      </c>
      <c r="C5011" s="16" t="str">
        <f>IF('6.標準時間'!$C5011="","",'6.標準時間'!C5011)</f>
        <v/>
      </c>
      <c r="D5011" s="16" t="str">
        <f>IF('6.標準時間'!$C5011="","",'6.標準時間'!E5011)</f>
        <v/>
      </c>
      <c r="E5011" s="171" t="str">
        <f>IF('6.標準時間'!$C5011="","",'6.標準時間'!F5011)</f>
        <v/>
      </c>
      <c r="F5011" s="15" t="str">
        <f t="shared" si="156"/>
        <v/>
      </c>
      <c r="G5011" s="142" t="str">
        <f>IF('6.標準時間'!$C5011="","",'6.標準時間'!H5011)</f>
        <v/>
      </c>
      <c r="H5011" s="142" t="str">
        <f>IF('6.標準時間'!$C5011="","",'6.標準時間'!I5011)</f>
        <v/>
      </c>
      <c r="I5011" s="107" t="str">
        <f>IF(C5011="","",VLOOKUP($C5011,'7.工程別レート'!$C$6:$E$501,3,FALSE))</f>
        <v/>
      </c>
      <c r="J5011" s="108" t="str">
        <f>IF(C5011="","",VLOOKUP($C5011,'7.工程別レート'!$C$6:$E$501,2,FALSE))</f>
        <v/>
      </c>
      <c r="K5011" s="195" t="str">
        <f t="shared" si="157"/>
        <v/>
      </c>
    </row>
    <row r="5012" spans="2:11" ht="18" customHeight="1">
      <c r="B5012" s="16" t="str">
        <f>IF('6.標準時間'!$B5012="","",'6.標準時間'!B5012)</f>
        <v/>
      </c>
      <c r="C5012" s="16" t="str">
        <f>IF('6.標準時間'!$C5012="","",'6.標準時間'!C5012)</f>
        <v/>
      </c>
      <c r="D5012" s="16" t="str">
        <f>IF('6.標準時間'!$C5012="","",'6.標準時間'!E5012)</f>
        <v/>
      </c>
      <c r="E5012" s="171" t="str">
        <f>IF('6.標準時間'!$C5012="","",'6.標準時間'!F5012)</f>
        <v/>
      </c>
      <c r="F5012" s="15" t="str">
        <f t="shared" si="156"/>
        <v/>
      </c>
      <c r="G5012" s="142" t="str">
        <f>IF('6.標準時間'!$C5012="","",'6.標準時間'!H5012)</f>
        <v/>
      </c>
      <c r="H5012" s="142" t="str">
        <f>IF('6.標準時間'!$C5012="","",'6.標準時間'!I5012)</f>
        <v/>
      </c>
      <c r="I5012" s="107" t="str">
        <f>IF(C5012="","",VLOOKUP($C5012,'7.工程別レート'!$C$6:$E$501,3,FALSE))</f>
        <v/>
      </c>
      <c r="J5012" s="108" t="str">
        <f>IF(C5012="","",VLOOKUP($C5012,'7.工程別レート'!$C$6:$E$501,2,FALSE))</f>
        <v/>
      </c>
      <c r="K5012" s="195" t="str">
        <f t="shared" si="157"/>
        <v/>
      </c>
    </row>
    <row r="5013" spans="2:11" ht="18" customHeight="1">
      <c r="B5013" s="16" t="str">
        <f>IF('6.標準時間'!$B5013="","",'6.標準時間'!B5013)</f>
        <v/>
      </c>
      <c r="C5013" s="16" t="str">
        <f>IF('6.標準時間'!$C5013="","",'6.標準時間'!C5013)</f>
        <v/>
      </c>
      <c r="D5013" s="16" t="str">
        <f>IF('6.標準時間'!$C5013="","",'6.標準時間'!E5013)</f>
        <v/>
      </c>
      <c r="E5013" s="171" t="str">
        <f>IF('6.標準時間'!$C5013="","",'6.標準時間'!F5013)</f>
        <v/>
      </c>
      <c r="F5013" s="15" t="str">
        <f t="shared" si="156"/>
        <v/>
      </c>
      <c r="G5013" s="142" t="str">
        <f>IF('6.標準時間'!$C5013="","",'6.標準時間'!H5013)</f>
        <v/>
      </c>
      <c r="H5013" s="142" t="str">
        <f>IF('6.標準時間'!$C5013="","",'6.標準時間'!I5013)</f>
        <v/>
      </c>
      <c r="I5013" s="107" t="str">
        <f>IF(C5013="","",VLOOKUP($C5013,'7.工程別レート'!$C$6:$E$501,3,FALSE))</f>
        <v/>
      </c>
      <c r="J5013" s="108" t="str">
        <f>IF(C5013="","",VLOOKUP($C5013,'7.工程別レート'!$C$6:$E$501,2,FALSE))</f>
        <v/>
      </c>
      <c r="K5013" s="195" t="str">
        <f t="shared" si="157"/>
        <v/>
      </c>
    </row>
    <row r="5014" spans="2:11" ht="18" customHeight="1">
      <c r="B5014" s="16" t="str">
        <f>IF('6.標準時間'!$B5014="","",'6.標準時間'!B5014)</f>
        <v/>
      </c>
      <c r="C5014" s="16" t="str">
        <f>IF('6.標準時間'!$C5014="","",'6.標準時間'!C5014)</f>
        <v/>
      </c>
      <c r="D5014" s="16" t="str">
        <f>IF('6.標準時間'!$C5014="","",'6.標準時間'!E5014)</f>
        <v/>
      </c>
      <c r="E5014" s="171" t="str">
        <f>IF('6.標準時間'!$C5014="","",'6.標準時間'!F5014)</f>
        <v/>
      </c>
      <c r="F5014" s="15" t="str">
        <f t="shared" si="156"/>
        <v/>
      </c>
      <c r="G5014" s="142" t="str">
        <f>IF('6.標準時間'!$C5014="","",'6.標準時間'!H5014)</f>
        <v/>
      </c>
      <c r="H5014" s="142" t="str">
        <f>IF('6.標準時間'!$C5014="","",'6.標準時間'!I5014)</f>
        <v/>
      </c>
      <c r="I5014" s="107" t="str">
        <f>IF(C5014="","",VLOOKUP($C5014,'7.工程別レート'!$C$6:$E$501,3,FALSE))</f>
        <v/>
      </c>
      <c r="J5014" s="108" t="str">
        <f>IF(C5014="","",VLOOKUP($C5014,'7.工程別レート'!$C$6:$E$501,2,FALSE))</f>
        <v/>
      </c>
      <c r="K5014" s="195" t="str">
        <f t="shared" si="157"/>
        <v/>
      </c>
    </row>
    <row r="5015" spans="2:11" ht="18" customHeight="1">
      <c r="B5015" s="16" t="str">
        <f>IF('6.標準時間'!$B5015="","",'6.標準時間'!B5015)</f>
        <v/>
      </c>
      <c r="C5015" s="16" t="str">
        <f>IF('6.標準時間'!$C5015="","",'6.標準時間'!C5015)</f>
        <v/>
      </c>
      <c r="D5015" s="16" t="str">
        <f>IF('6.標準時間'!$C5015="","",'6.標準時間'!E5015)</f>
        <v/>
      </c>
      <c r="E5015" s="171" t="str">
        <f>IF('6.標準時間'!$C5015="","",'6.標準時間'!F5015)</f>
        <v/>
      </c>
      <c r="F5015" s="15" t="str">
        <f t="shared" si="156"/>
        <v/>
      </c>
      <c r="G5015" s="142" t="str">
        <f>IF('6.標準時間'!$C5015="","",'6.標準時間'!H5015)</f>
        <v/>
      </c>
      <c r="H5015" s="142" t="str">
        <f>IF('6.標準時間'!$C5015="","",'6.標準時間'!I5015)</f>
        <v/>
      </c>
      <c r="I5015" s="107" t="str">
        <f>IF(C5015="","",VLOOKUP($C5015,'7.工程別レート'!$C$6:$E$501,3,FALSE))</f>
        <v/>
      </c>
      <c r="J5015" s="108" t="str">
        <f>IF(C5015="","",VLOOKUP($C5015,'7.工程別レート'!$C$6:$E$501,2,FALSE))</f>
        <v/>
      </c>
      <c r="K5015" s="195" t="str">
        <f t="shared" si="157"/>
        <v/>
      </c>
    </row>
    <row r="5016" spans="2:11" ht="18" customHeight="1">
      <c r="B5016" s="16" t="str">
        <f>IF('6.標準時間'!$B5016="","",'6.標準時間'!B5016)</f>
        <v/>
      </c>
      <c r="C5016" s="16" t="str">
        <f>IF('6.標準時間'!$C5016="","",'6.標準時間'!C5016)</f>
        <v/>
      </c>
      <c r="D5016" s="16" t="str">
        <f>IF('6.標準時間'!$C5016="","",'6.標準時間'!E5016)</f>
        <v/>
      </c>
      <c r="E5016" s="171" t="str">
        <f>IF('6.標準時間'!$C5016="","",'6.標準時間'!F5016)</f>
        <v/>
      </c>
      <c r="F5016" s="15" t="str">
        <f t="shared" si="156"/>
        <v/>
      </c>
      <c r="G5016" s="142" t="str">
        <f>IF('6.標準時間'!$C5016="","",'6.標準時間'!H5016)</f>
        <v/>
      </c>
      <c r="H5016" s="142" t="str">
        <f>IF('6.標準時間'!$C5016="","",'6.標準時間'!I5016)</f>
        <v/>
      </c>
      <c r="I5016" s="107" t="str">
        <f>IF(C5016="","",VLOOKUP($C5016,'7.工程別レート'!$C$6:$E$501,3,FALSE))</f>
        <v/>
      </c>
      <c r="J5016" s="108" t="str">
        <f>IF(C5016="","",VLOOKUP($C5016,'7.工程別レート'!$C$6:$E$501,2,FALSE))</f>
        <v/>
      </c>
      <c r="K5016" s="195" t="str">
        <f t="shared" si="157"/>
        <v/>
      </c>
    </row>
    <row r="5017" spans="2:11" ht="18" customHeight="1">
      <c r="B5017" s="16" t="str">
        <f>IF('6.標準時間'!$B5017="","",'6.標準時間'!B5017)</f>
        <v/>
      </c>
      <c r="C5017" s="16" t="str">
        <f>IF('6.標準時間'!$C5017="","",'6.標準時間'!C5017)</f>
        <v/>
      </c>
      <c r="D5017" s="16" t="str">
        <f>IF('6.標準時間'!$C5017="","",'6.標準時間'!E5017)</f>
        <v/>
      </c>
      <c r="E5017" s="171" t="str">
        <f>IF('6.標準時間'!$C5017="","",'6.標準時間'!F5017)</f>
        <v/>
      </c>
      <c r="F5017" s="15" t="str">
        <f t="shared" si="156"/>
        <v/>
      </c>
      <c r="G5017" s="142" t="str">
        <f>IF('6.標準時間'!$C5017="","",'6.標準時間'!H5017)</f>
        <v/>
      </c>
      <c r="H5017" s="142" t="str">
        <f>IF('6.標準時間'!$C5017="","",'6.標準時間'!I5017)</f>
        <v/>
      </c>
      <c r="I5017" s="107" t="str">
        <f>IF(C5017="","",VLOOKUP($C5017,'7.工程別レート'!$C$6:$E$501,3,FALSE))</f>
        <v/>
      </c>
      <c r="J5017" s="108" t="str">
        <f>IF(C5017="","",VLOOKUP($C5017,'7.工程別レート'!$C$6:$E$501,2,FALSE))</f>
        <v/>
      </c>
      <c r="K5017" s="195" t="str">
        <f t="shared" si="157"/>
        <v/>
      </c>
    </row>
    <row r="5018" spans="2:11" ht="18" customHeight="1">
      <c r="B5018" s="16" t="str">
        <f>IF('6.標準時間'!$B5018="","",'6.標準時間'!B5018)</f>
        <v/>
      </c>
      <c r="C5018" s="16" t="str">
        <f>IF('6.標準時間'!$C5018="","",'6.標準時間'!C5018)</f>
        <v/>
      </c>
      <c r="D5018" s="16" t="str">
        <f>IF('6.標準時間'!$C5018="","",'6.標準時間'!E5018)</f>
        <v/>
      </c>
      <c r="E5018" s="171" t="str">
        <f>IF('6.標準時間'!$C5018="","",'6.標準時間'!F5018)</f>
        <v/>
      </c>
      <c r="F5018" s="15" t="str">
        <f t="shared" si="156"/>
        <v/>
      </c>
      <c r="G5018" s="142" t="str">
        <f>IF('6.標準時間'!$C5018="","",'6.標準時間'!H5018)</f>
        <v/>
      </c>
      <c r="H5018" s="142" t="str">
        <f>IF('6.標準時間'!$C5018="","",'6.標準時間'!I5018)</f>
        <v/>
      </c>
      <c r="I5018" s="107" t="str">
        <f>IF(C5018="","",VLOOKUP($C5018,'7.工程別レート'!$C$6:$E$501,3,FALSE))</f>
        <v/>
      </c>
      <c r="J5018" s="108" t="str">
        <f>IF(C5018="","",VLOOKUP($C5018,'7.工程別レート'!$C$6:$E$501,2,FALSE))</f>
        <v/>
      </c>
      <c r="K5018" s="195" t="str">
        <f t="shared" si="157"/>
        <v/>
      </c>
    </row>
    <row r="5019" spans="2:11" ht="18" customHeight="1">
      <c r="B5019" s="16" t="str">
        <f>IF('6.標準時間'!$B5019="","",'6.標準時間'!B5019)</f>
        <v/>
      </c>
      <c r="C5019" s="16" t="str">
        <f>IF('6.標準時間'!$C5019="","",'6.標準時間'!C5019)</f>
        <v/>
      </c>
      <c r="D5019" s="16" t="str">
        <f>IF('6.標準時間'!$C5019="","",'6.標準時間'!E5019)</f>
        <v/>
      </c>
      <c r="E5019" s="171" t="str">
        <f>IF('6.標準時間'!$C5019="","",'6.標準時間'!F5019)</f>
        <v/>
      </c>
      <c r="F5019" s="15" t="str">
        <f t="shared" si="156"/>
        <v/>
      </c>
      <c r="G5019" s="142" t="str">
        <f>IF('6.標準時間'!$C5019="","",'6.標準時間'!H5019)</f>
        <v/>
      </c>
      <c r="H5019" s="142" t="str">
        <f>IF('6.標準時間'!$C5019="","",'6.標準時間'!I5019)</f>
        <v/>
      </c>
      <c r="I5019" s="107" t="str">
        <f>IF(C5019="","",VLOOKUP($C5019,'7.工程別レート'!$C$6:$E$501,3,FALSE))</f>
        <v/>
      </c>
      <c r="J5019" s="108" t="str">
        <f>IF(C5019="","",VLOOKUP($C5019,'7.工程別レート'!$C$6:$E$501,2,FALSE))</f>
        <v/>
      </c>
      <c r="K5019" s="195" t="str">
        <f t="shared" si="157"/>
        <v/>
      </c>
    </row>
    <row r="5020" spans="2:11" ht="18" customHeight="1">
      <c r="B5020" s="16" t="str">
        <f>IF('6.標準時間'!$B5020="","",'6.標準時間'!B5020)</f>
        <v/>
      </c>
      <c r="C5020" s="16" t="str">
        <f>IF('6.標準時間'!$C5020="","",'6.標準時間'!C5020)</f>
        <v/>
      </c>
      <c r="D5020" s="16" t="str">
        <f>IF('6.標準時間'!$C5020="","",'6.標準時間'!E5020)</f>
        <v/>
      </c>
      <c r="E5020" s="171" t="str">
        <f>IF('6.標準時間'!$C5020="","",'6.標準時間'!F5020)</f>
        <v/>
      </c>
      <c r="F5020" s="15" t="str">
        <f t="shared" si="156"/>
        <v/>
      </c>
      <c r="G5020" s="142" t="str">
        <f>IF('6.標準時間'!$C5020="","",'6.標準時間'!H5020)</f>
        <v/>
      </c>
      <c r="H5020" s="142" t="str">
        <f>IF('6.標準時間'!$C5020="","",'6.標準時間'!I5020)</f>
        <v/>
      </c>
      <c r="I5020" s="107" t="str">
        <f>IF(C5020="","",VLOOKUP($C5020,'7.工程別レート'!$C$6:$E$501,3,FALSE))</f>
        <v/>
      </c>
      <c r="J5020" s="108" t="str">
        <f>IF(C5020="","",VLOOKUP($C5020,'7.工程別レート'!$C$6:$E$501,2,FALSE))</f>
        <v/>
      </c>
      <c r="K5020" s="195" t="str">
        <f t="shared" si="157"/>
        <v/>
      </c>
    </row>
    <row r="5021" spans="2:11" ht="18" customHeight="1">
      <c r="B5021" s="16" t="str">
        <f>IF('6.標準時間'!$B5021="","",'6.標準時間'!B5021)</f>
        <v/>
      </c>
      <c r="C5021" s="16" t="str">
        <f>IF('6.標準時間'!$C5021="","",'6.標準時間'!C5021)</f>
        <v/>
      </c>
      <c r="D5021" s="16" t="str">
        <f>IF('6.標準時間'!$C5021="","",'6.標準時間'!E5021)</f>
        <v/>
      </c>
      <c r="E5021" s="171" t="str">
        <f>IF('6.標準時間'!$C5021="","",'6.標準時間'!F5021)</f>
        <v/>
      </c>
      <c r="F5021" s="15" t="str">
        <f t="shared" si="156"/>
        <v/>
      </c>
      <c r="G5021" s="142" t="str">
        <f>IF('6.標準時間'!$C5021="","",'6.標準時間'!H5021)</f>
        <v/>
      </c>
      <c r="H5021" s="142" t="str">
        <f>IF('6.標準時間'!$C5021="","",'6.標準時間'!I5021)</f>
        <v/>
      </c>
      <c r="I5021" s="107" t="str">
        <f>IF(C5021="","",VLOOKUP($C5021,'7.工程別レート'!$C$6:$E$501,3,FALSE))</f>
        <v/>
      </c>
      <c r="J5021" s="108" t="str">
        <f>IF(C5021="","",VLOOKUP($C5021,'7.工程別レート'!$C$6:$E$501,2,FALSE))</f>
        <v/>
      </c>
      <c r="K5021" s="195" t="str">
        <f t="shared" si="157"/>
        <v/>
      </c>
    </row>
    <row r="5022" spans="2:11" ht="18" customHeight="1">
      <c r="B5022" s="16" t="str">
        <f>IF('6.標準時間'!$B5022="","",'6.標準時間'!B5022)</f>
        <v/>
      </c>
      <c r="C5022" s="16" t="str">
        <f>IF('6.標準時間'!$C5022="","",'6.標準時間'!C5022)</f>
        <v/>
      </c>
      <c r="D5022" s="16" t="str">
        <f>IF('6.標準時間'!$C5022="","",'6.標準時間'!E5022)</f>
        <v/>
      </c>
      <c r="E5022" s="171" t="str">
        <f>IF('6.標準時間'!$C5022="","",'6.標準時間'!F5022)</f>
        <v/>
      </c>
      <c r="F5022" s="15" t="str">
        <f t="shared" si="156"/>
        <v/>
      </c>
      <c r="G5022" s="142" t="str">
        <f>IF('6.標準時間'!$C5022="","",'6.標準時間'!H5022)</f>
        <v/>
      </c>
      <c r="H5022" s="142" t="str">
        <f>IF('6.標準時間'!$C5022="","",'6.標準時間'!I5022)</f>
        <v/>
      </c>
      <c r="I5022" s="107" t="str">
        <f>IF(C5022="","",VLOOKUP($C5022,'7.工程別レート'!$C$6:$E$501,3,FALSE))</f>
        <v/>
      </c>
      <c r="J5022" s="108" t="str">
        <f>IF(C5022="","",VLOOKUP($C5022,'7.工程別レート'!$C$6:$E$501,2,FALSE))</f>
        <v/>
      </c>
      <c r="K5022" s="195" t="str">
        <f t="shared" si="157"/>
        <v/>
      </c>
    </row>
    <row r="5023" spans="2:11" ht="18" customHeight="1">
      <c r="B5023" s="16" t="str">
        <f>IF('6.標準時間'!$B5023="","",'6.標準時間'!B5023)</f>
        <v/>
      </c>
      <c r="C5023" s="16" t="str">
        <f>IF('6.標準時間'!$C5023="","",'6.標準時間'!C5023)</f>
        <v/>
      </c>
      <c r="D5023" s="16" t="str">
        <f>IF('6.標準時間'!$C5023="","",'6.標準時間'!E5023)</f>
        <v/>
      </c>
      <c r="E5023" s="171" t="str">
        <f>IF('6.標準時間'!$C5023="","",'6.標準時間'!F5023)</f>
        <v/>
      </c>
      <c r="F5023" s="15" t="str">
        <f t="shared" si="156"/>
        <v/>
      </c>
      <c r="G5023" s="142" t="str">
        <f>IF('6.標準時間'!$C5023="","",'6.標準時間'!H5023)</f>
        <v/>
      </c>
      <c r="H5023" s="142" t="str">
        <f>IF('6.標準時間'!$C5023="","",'6.標準時間'!I5023)</f>
        <v/>
      </c>
      <c r="I5023" s="107" t="str">
        <f>IF(C5023="","",VLOOKUP($C5023,'7.工程別レート'!$C$6:$E$501,3,FALSE))</f>
        <v/>
      </c>
      <c r="J5023" s="108" t="str">
        <f>IF(C5023="","",VLOOKUP($C5023,'7.工程別レート'!$C$6:$E$501,2,FALSE))</f>
        <v/>
      </c>
      <c r="K5023" s="195" t="str">
        <f t="shared" si="157"/>
        <v/>
      </c>
    </row>
    <row r="5024" spans="2:11" ht="18" customHeight="1">
      <c r="B5024" s="16" t="str">
        <f>IF('6.標準時間'!$B5024="","",'6.標準時間'!B5024)</f>
        <v/>
      </c>
      <c r="C5024" s="16" t="str">
        <f>IF('6.標準時間'!$C5024="","",'6.標準時間'!C5024)</f>
        <v/>
      </c>
      <c r="D5024" s="16" t="str">
        <f>IF('6.標準時間'!$C5024="","",'6.標準時間'!E5024)</f>
        <v/>
      </c>
      <c r="E5024" s="171" t="str">
        <f>IF('6.標準時間'!$C5024="","",'6.標準時間'!F5024)</f>
        <v/>
      </c>
      <c r="F5024" s="15" t="str">
        <f t="shared" si="156"/>
        <v/>
      </c>
      <c r="G5024" s="142" t="str">
        <f>IF('6.標準時間'!$C5024="","",'6.標準時間'!H5024)</f>
        <v/>
      </c>
      <c r="H5024" s="142" t="str">
        <f>IF('6.標準時間'!$C5024="","",'6.標準時間'!I5024)</f>
        <v/>
      </c>
      <c r="I5024" s="107" t="str">
        <f>IF(C5024="","",VLOOKUP($C5024,'7.工程別レート'!$C$6:$E$501,3,FALSE))</f>
        <v/>
      </c>
      <c r="J5024" s="108" t="str">
        <f>IF(C5024="","",VLOOKUP($C5024,'7.工程別レート'!$C$6:$E$501,2,FALSE))</f>
        <v/>
      </c>
      <c r="K5024" s="195" t="str">
        <f t="shared" si="157"/>
        <v/>
      </c>
    </row>
    <row r="5025" spans="2:11" ht="18" customHeight="1">
      <c r="B5025" s="16" t="str">
        <f>IF('6.標準時間'!$B5025="","",'6.標準時間'!B5025)</f>
        <v/>
      </c>
      <c r="C5025" s="16" t="str">
        <f>IF('6.標準時間'!$C5025="","",'6.標準時間'!C5025)</f>
        <v/>
      </c>
      <c r="D5025" s="16" t="str">
        <f>IF('6.標準時間'!$C5025="","",'6.標準時間'!E5025)</f>
        <v/>
      </c>
      <c r="E5025" s="171" t="str">
        <f>IF('6.標準時間'!$C5025="","",'6.標準時間'!F5025)</f>
        <v/>
      </c>
      <c r="F5025" s="15" t="str">
        <f t="shared" si="156"/>
        <v/>
      </c>
      <c r="G5025" s="142" t="str">
        <f>IF('6.標準時間'!$C5025="","",'6.標準時間'!H5025)</f>
        <v/>
      </c>
      <c r="H5025" s="142" t="str">
        <f>IF('6.標準時間'!$C5025="","",'6.標準時間'!I5025)</f>
        <v/>
      </c>
      <c r="I5025" s="107" t="str">
        <f>IF(C5025="","",VLOOKUP($C5025,'7.工程別レート'!$C$6:$E$501,3,FALSE))</f>
        <v/>
      </c>
      <c r="J5025" s="108" t="str">
        <f>IF(C5025="","",VLOOKUP($C5025,'7.工程別レート'!$C$6:$E$501,2,FALSE))</f>
        <v/>
      </c>
      <c r="K5025" s="195" t="str">
        <f t="shared" si="157"/>
        <v/>
      </c>
    </row>
    <row r="5026" spans="2:11" ht="18" customHeight="1">
      <c r="B5026" s="16" t="str">
        <f>IF('6.標準時間'!$B5026="","",'6.標準時間'!B5026)</f>
        <v/>
      </c>
      <c r="C5026" s="16" t="str">
        <f>IF('6.標準時間'!$C5026="","",'6.標準時間'!C5026)</f>
        <v/>
      </c>
      <c r="D5026" s="16" t="str">
        <f>IF('6.標準時間'!$C5026="","",'6.標準時間'!E5026)</f>
        <v/>
      </c>
      <c r="E5026" s="171" t="str">
        <f>IF('6.標準時間'!$C5026="","",'6.標準時間'!F5026)</f>
        <v/>
      </c>
      <c r="F5026" s="15" t="str">
        <f t="shared" si="156"/>
        <v/>
      </c>
      <c r="G5026" s="142" t="str">
        <f>IF('6.標準時間'!$C5026="","",'6.標準時間'!H5026)</f>
        <v/>
      </c>
      <c r="H5026" s="142" t="str">
        <f>IF('6.標準時間'!$C5026="","",'6.標準時間'!I5026)</f>
        <v/>
      </c>
      <c r="I5026" s="107" t="str">
        <f>IF(C5026="","",VLOOKUP($C5026,'7.工程別レート'!$C$6:$E$501,3,FALSE))</f>
        <v/>
      </c>
      <c r="J5026" s="108" t="str">
        <f>IF(C5026="","",VLOOKUP($C5026,'7.工程別レート'!$C$6:$E$501,2,FALSE))</f>
        <v/>
      </c>
      <c r="K5026" s="195" t="str">
        <f t="shared" si="157"/>
        <v/>
      </c>
    </row>
    <row r="5027" spans="2:11" ht="18" customHeight="1">
      <c r="B5027" s="16" t="str">
        <f>IF('6.標準時間'!$B5027="","",'6.標準時間'!B5027)</f>
        <v/>
      </c>
      <c r="C5027" s="16" t="str">
        <f>IF('6.標準時間'!$C5027="","",'6.標準時間'!C5027)</f>
        <v/>
      </c>
      <c r="D5027" s="16" t="str">
        <f>IF('6.標準時間'!$C5027="","",'6.標準時間'!E5027)</f>
        <v/>
      </c>
      <c r="E5027" s="171" t="str">
        <f>IF('6.標準時間'!$C5027="","",'6.標準時間'!F5027)</f>
        <v/>
      </c>
      <c r="F5027" s="15" t="str">
        <f t="shared" si="156"/>
        <v/>
      </c>
      <c r="G5027" s="142" t="str">
        <f>IF('6.標準時間'!$C5027="","",'6.標準時間'!H5027)</f>
        <v/>
      </c>
      <c r="H5027" s="142" t="str">
        <f>IF('6.標準時間'!$C5027="","",'6.標準時間'!I5027)</f>
        <v/>
      </c>
      <c r="I5027" s="107" t="str">
        <f>IF(C5027="","",VLOOKUP($C5027,'7.工程別レート'!$C$6:$E$501,3,FALSE))</f>
        <v/>
      </c>
      <c r="J5027" s="108" t="str">
        <f>IF(C5027="","",VLOOKUP($C5027,'7.工程別レート'!$C$6:$E$501,2,FALSE))</f>
        <v/>
      </c>
      <c r="K5027" s="195" t="str">
        <f t="shared" si="157"/>
        <v/>
      </c>
    </row>
    <row r="5028" spans="2:11" ht="18" customHeight="1">
      <c r="B5028" s="16" t="str">
        <f>IF('6.標準時間'!$B5028="","",'6.標準時間'!B5028)</f>
        <v/>
      </c>
      <c r="C5028" s="16" t="str">
        <f>IF('6.標準時間'!$C5028="","",'6.標準時間'!C5028)</f>
        <v/>
      </c>
      <c r="D5028" s="16" t="str">
        <f>IF('6.標準時間'!$C5028="","",'6.標準時間'!E5028)</f>
        <v/>
      </c>
      <c r="E5028" s="171" t="str">
        <f>IF('6.標準時間'!$C5028="","",'6.標準時間'!F5028)</f>
        <v/>
      </c>
      <c r="F5028" s="15" t="str">
        <f t="shared" si="156"/>
        <v/>
      </c>
      <c r="G5028" s="142" t="str">
        <f>IF('6.標準時間'!$C5028="","",'6.標準時間'!H5028)</f>
        <v/>
      </c>
      <c r="H5028" s="142" t="str">
        <f>IF('6.標準時間'!$C5028="","",'6.標準時間'!I5028)</f>
        <v/>
      </c>
      <c r="I5028" s="107" t="str">
        <f>IF(C5028="","",VLOOKUP($C5028,'7.工程別レート'!$C$6:$E$501,3,FALSE))</f>
        <v/>
      </c>
      <c r="J5028" s="108" t="str">
        <f>IF(C5028="","",VLOOKUP($C5028,'7.工程別レート'!$C$6:$E$501,2,FALSE))</f>
        <v/>
      </c>
      <c r="K5028" s="195" t="str">
        <f t="shared" si="157"/>
        <v/>
      </c>
    </row>
    <row r="5029" spans="2:11" ht="18" customHeight="1">
      <c r="B5029" s="16" t="str">
        <f>IF('6.標準時間'!$B5029="","",'6.標準時間'!B5029)</f>
        <v/>
      </c>
      <c r="C5029" s="16" t="str">
        <f>IF('6.標準時間'!$C5029="","",'6.標準時間'!C5029)</f>
        <v/>
      </c>
      <c r="D5029" s="16" t="str">
        <f>IF('6.標準時間'!$C5029="","",'6.標準時間'!E5029)</f>
        <v/>
      </c>
      <c r="E5029" s="171" t="str">
        <f>IF('6.標準時間'!$C5029="","",'6.標準時間'!F5029)</f>
        <v/>
      </c>
      <c r="F5029" s="15" t="str">
        <f t="shared" si="156"/>
        <v/>
      </c>
      <c r="G5029" s="142" t="str">
        <f>IF('6.標準時間'!$C5029="","",'6.標準時間'!H5029)</f>
        <v/>
      </c>
      <c r="H5029" s="142" t="str">
        <f>IF('6.標準時間'!$C5029="","",'6.標準時間'!I5029)</f>
        <v/>
      </c>
      <c r="I5029" s="107" t="str">
        <f>IF(C5029="","",VLOOKUP($C5029,'7.工程別レート'!$C$6:$E$501,3,FALSE))</f>
        <v/>
      </c>
      <c r="J5029" s="108" t="str">
        <f>IF(C5029="","",VLOOKUP($C5029,'7.工程別レート'!$C$6:$E$501,2,FALSE))</f>
        <v/>
      </c>
      <c r="K5029" s="195" t="str">
        <f t="shared" si="157"/>
        <v/>
      </c>
    </row>
    <row r="5030" spans="2:11" ht="18" customHeight="1">
      <c r="B5030" s="16" t="str">
        <f>IF('6.標準時間'!$B5030="","",'6.標準時間'!B5030)</f>
        <v/>
      </c>
      <c r="C5030" s="16" t="str">
        <f>IF('6.標準時間'!$C5030="","",'6.標準時間'!C5030)</f>
        <v/>
      </c>
      <c r="D5030" s="16" t="str">
        <f>IF('6.標準時間'!$C5030="","",'6.標準時間'!E5030)</f>
        <v/>
      </c>
      <c r="E5030" s="171" t="str">
        <f>IF('6.標準時間'!$C5030="","",'6.標準時間'!F5030)</f>
        <v/>
      </c>
      <c r="F5030" s="15" t="str">
        <f t="shared" si="156"/>
        <v/>
      </c>
      <c r="G5030" s="142" t="str">
        <f>IF('6.標準時間'!$C5030="","",'6.標準時間'!H5030)</f>
        <v/>
      </c>
      <c r="H5030" s="142" t="str">
        <f>IF('6.標準時間'!$C5030="","",'6.標準時間'!I5030)</f>
        <v/>
      </c>
      <c r="I5030" s="107" t="str">
        <f>IF(C5030="","",VLOOKUP($C5030,'7.工程別レート'!$C$6:$E$501,3,FALSE))</f>
        <v/>
      </c>
      <c r="J5030" s="108" t="str">
        <f>IF(C5030="","",VLOOKUP($C5030,'7.工程別レート'!$C$6:$E$501,2,FALSE))</f>
        <v/>
      </c>
      <c r="K5030" s="195" t="str">
        <f t="shared" si="157"/>
        <v/>
      </c>
    </row>
    <row r="5031" spans="2:11" ht="18" customHeight="1">
      <c r="B5031" s="16" t="str">
        <f>IF('6.標準時間'!$B5031="","",'6.標準時間'!B5031)</f>
        <v/>
      </c>
      <c r="C5031" s="16" t="str">
        <f>IF('6.標準時間'!$C5031="","",'6.標準時間'!C5031)</f>
        <v/>
      </c>
      <c r="D5031" s="16" t="str">
        <f>IF('6.標準時間'!$C5031="","",'6.標準時間'!E5031)</f>
        <v/>
      </c>
      <c r="E5031" s="171" t="str">
        <f>IF('6.標準時間'!$C5031="","",'6.標準時間'!F5031)</f>
        <v/>
      </c>
      <c r="F5031" s="15" t="str">
        <f t="shared" si="156"/>
        <v/>
      </c>
      <c r="G5031" s="142" t="str">
        <f>IF('6.標準時間'!$C5031="","",'6.標準時間'!H5031)</f>
        <v/>
      </c>
      <c r="H5031" s="142" t="str">
        <f>IF('6.標準時間'!$C5031="","",'6.標準時間'!I5031)</f>
        <v/>
      </c>
      <c r="I5031" s="107" t="str">
        <f>IF(C5031="","",VLOOKUP($C5031,'7.工程別レート'!$C$6:$E$501,3,FALSE))</f>
        <v/>
      </c>
      <c r="J5031" s="108" t="str">
        <f>IF(C5031="","",VLOOKUP($C5031,'7.工程別レート'!$C$6:$E$501,2,FALSE))</f>
        <v/>
      </c>
      <c r="K5031" s="195" t="str">
        <f t="shared" si="157"/>
        <v/>
      </c>
    </row>
    <row r="5032" spans="2:11" ht="18" customHeight="1">
      <c r="B5032" s="16" t="str">
        <f>IF('6.標準時間'!$B5032="","",'6.標準時間'!B5032)</f>
        <v/>
      </c>
      <c r="C5032" s="16" t="str">
        <f>IF('6.標準時間'!$C5032="","",'6.標準時間'!C5032)</f>
        <v/>
      </c>
      <c r="D5032" s="16" t="str">
        <f>IF('6.標準時間'!$C5032="","",'6.標準時間'!E5032)</f>
        <v/>
      </c>
      <c r="E5032" s="171" t="str">
        <f>IF('6.標準時間'!$C5032="","",'6.標準時間'!F5032)</f>
        <v/>
      </c>
      <c r="F5032" s="15" t="str">
        <f t="shared" si="156"/>
        <v/>
      </c>
      <c r="G5032" s="142" t="str">
        <f>IF('6.標準時間'!$C5032="","",'6.標準時間'!H5032)</f>
        <v/>
      </c>
      <c r="H5032" s="142" t="str">
        <f>IF('6.標準時間'!$C5032="","",'6.標準時間'!I5032)</f>
        <v/>
      </c>
      <c r="I5032" s="107" t="str">
        <f>IF(C5032="","",VLOOKUP($C5032,'7.工程別レート'!$C$6:$E$501,3,FALSE))</f>
        <v/>
      </c>
      <c r="J5032" s="108" t="str">
        <f>IF(C5032="","",VLOOKUP($C5032,'7.工程別レート'!$C$6:$E$501,2,FALSE))</f>
        <v/>
      </c>
      <c r="K5032" s="195" t="str">
        <f t="shared" si="157"/>
        <v/>
      </c>
    </row>
    <row r="5033" spans="2:11" ht="18" customHeight="1">
      <c r="B5033" s="16" t="str">
        <f>IF('6.標準時間'!$B5033="","",'6.標準時間'!B5033)</f>
        <v/>
      </c>
      <c r="C5033" s="16" t="str">
        <f>IF('6.標準時間'!$C5033="","",'6.標準時間'!C5033)</f>
        <v/>
      </c>
      <c r="D5033" s="16" t="str">
        <f>IF('6.標準時間'!$C5033="","",'6.標準時間'!E5033)</f>
        <v/>
      </c>
      <c r="E5033" s="171" t="str">
        <f>IF('6.標準時間'!$C5033="","",'6.標準時間'!F5033)</f>
        <v/>
      </c>
      <c r="F5033" s="15" t="str">
        <f t="shared" si="156"/>
        <v/>
      </c>
      <c r="G5033" s="142" t="str">
        <f>IF('6.標準時間'!$C5033="","",'6.標準時間'!H5033)</f>
        <v/>
      </c>
      <c r="H5033" s="142" t="str">
        <f>IF('6.標準時間'!$C5033="","",'6.標準時間'!I5033)</f>
        <v/>
      </c>
      <c r="I5033" s="107" t="str">
        <f>IF(C5033="","",VLOOKUP($C5033,'7.工程別レート'!$C$6:$E$501,3,FALSE))</f>
        <v/>
      </c>
      <c r="J5033" s="108" t="str">
        <f>IF(C5033="","",VLOOKUP($C5033,'7.工程別レート'!$C$6:$E$501,2,FALSE))</f>
        <v/>
      </c>
      <c r="K5033" s="195" t="str">
        <f t="shared" si="157"/>
        <v/>
      </c>
    </row>
    <row r="5034" spans="2:11" ht="18" customHeight="1">
      <c r="B5034" s="16" t="str">
        <f>IF('6.標準時間'!$B5034="","",'6.標準時間'!B5034)</f>
        <v/>
      </c>
      <c r="C5034" s="16" t="str">
        <f>IF('6.標準時間'!$C5034="","",'6.標準時間'!C5034)</f>
        <v/>
      </c>
      <c r="D5034" s="16" t="str">
        <f>IF('6.標準時間'!$C5034="","",'6.標準時間'!E5034)</f>
        <v/>
      </c>
      <c r="E5034" s="171" t="str">
        <f>IF('6.標準時間'!$C5034="","",'6.標準時間'!F5034)</f>
        <v/>
      </c>
      <c r="F5034" s="15" t="str">
        <f t="shared" si="156"/>
        <v/>
      </c>
      <c r="G5034" s="142" t="str">
        <f>IF('6.標準時間'!$C5034="","",'6.標準時間'!H5034)</f>
        <v/>
      </c>
      <c r="H5034" s="142" t="str">
        <f>IF('6.標準時間'!$C5034="","",'6.標準時間'!I5034)</f>
        <v/>
      </c>
      <c r="I5034" s="107" t="str">
        <f>IF(C5034="","",VLOOKUP($C5034,'7.工程別レート'!$C$6:$E$501,3,FALSE))</f>
        <v/>
      </c>
      <c r="J5034" s="108" t="str">
        <f>IF(C5034="","",VLOOKUP($C5034,'7.工程別レート'!$C$6:$E$501,2,FALSE))</f>
        <v/>
      </c>
      <c r="K5034" s="195" t="str">
        <f t="shared" si="157"/>
        <v/>
      </c>
    </row>
    <row r="5035" spans="2:11" ht="18" customHeight="1">
      <c r="B5035" s="16" t="str">
        <f>IF('6.標準時間'!$B5035="","",'6.標準時間'!B5035)</f>
        <v/>
      </c>
      <c r="C5035" s="16" t="str">
        <f>IF('6.標準時間'!$C5035="","",'6.標準時間'!C5035)</f>
        <v/>
      </c>
      <c r="D5035" s="16" t="str">
        <f>IF('6.標準時間'!$C5035="","",'6.標準時間'!E5035)</f>
        <v/>
      </c>
      <c r="E5035" s="171" t="str">
        <f>IF('6.標準時間'!$C5035="","",'6.標準時間'!F5035)</f>
        <v/>
      </c>
      <c r="F5035" s="15" t="str">
        <f t="shared" si="156"/>
        <v/>
      </c>
      <c r="G5035" s="142" t="str">
        <f>IF('6.標準時間'!$C5035="","",'6.標準時間'!H5035)</f>
        <v/>
      </c>
      <c r="H5035" s="142" t="str">
        <f>IF('6.標準時間'!$C5035="","",'6.標準時間'!I5035)</f>
        <v/>
      </c>
      <c r="I5035" s="107" t="str">
        <f>IF(C5035="","",VLOOKUP($C5035,'7.工程別レート'!$C$6:$E$501,3,FALSE))</f>
        <v/>
      </c>
      <c r="J5035" s="108" t="str">
        <f>IF(C5035="","",VLOOKUP($C5035,'7.工程別レート'!$C$6:$E$501,2,FALSE))</f>
        <v/>
      </c>
      <c r="K5035" s="195" t="str">
        <f t="shared" si="157"/>
        <v/>
      </c>
    </row>
    <row r="5036" spans="2:11" ht="18" customHeight="1">
      <c r="B5036" s="16" t="str">
        <f>IF('6.標準時間'!$B5036="","",'6.標準時間'!B5036)</f>
        <v/>
      </c>
      <c r="C5036" s="16" t="str">
        <f>IF('6.標準時間'!$C5036="","",'6.標準時間'!C5036)</f>
        <v/>
      </c>
      <c r="D5036" s="16" t="str">
        <f>IF('6.標準時間'!$C5036="","",'6.標準時間'!E5036)</f>
        <v/>
      </c>
      <c r="E5036" s="171" t="str">
        <f>IF('6.標準時間'!$C5036="","",'6.標準時間'!F5036)</f>
        <v/>
      </c>
      <c r="F5036" s="15" t="str">
        <f t="shared" si="156"/>
        <v/>
      </c>
      <c r="G5036" s="142" t="str">
        <f>IF('6.標準時間'!$C5036="","",'6.標準時間'!H5036)</f>
        <v/>
      </c>
      <c r="H5036" s="142" t="str">
        <f>IF('6.標準時間'!$C5036="","",'6.標準時間'!I5036)</f>
        <v/>
      </c>
      <c r="I5036" s="107" t="str">
        <f>IF(C5036="","",VLOOKUP($C5036,'7.工程別レート'!$C$6:$E$501,3,FALSE))</f>
        <v/>
      </c>
      <c r="J5036" s="108" t="str">
        <f>IF(C5036="","",VLOOKUP($C5036,'7.工程別レート'!$C$6:$E$501,2,FALSE))</f>
        <v/>
      </c>
      <c r="K5036" s="195" t="str">
        <f t="shared" si="157"/>
        <v/>
      </c>
    </row>
    <row r="5037" spans="2:11" ht="18" customHeight="1">
      <c r="B5037" s="16" t="str">
        <f>IF('6.標準時間'!$B5037="","",'6.標準時間'!B5037)</f>
        <v/>
      </c>
      <c r="C5037" s="16" t="str">
        <f>IF('6.標準時間'!$C5037="","",'6.標準時間'!C5037)</f>
        <v/>
      </c>
      <c r="D5037" s="16" t="str">
        <f>IF('6.標準時間'!$C5037="","",'6.標準時間'!E5037)</f>
        <v/>
      </c>
      <c r="E5037" s="171" t="str">
        <f>IF('6.標準時間'!$C5037="","",'6.標準時間'!F5037)</f>
        <v/>
      </c>
      <c r="F5037" s="15" t="str">
        <f t="shared" si="156"/>
        <v/>
      </c>
      <c r="G5037" s="142" t="str">
        <f>IF('6.標準時間'!$C5037="","",'6.標準時間'!H5037)</f>
        <v/>
      </c>
      <c r="H5037" s="142" t="str">
        <f>IF('6.標準時間'!$C5037="","",'6.標準時間'!I5037)</f>
        <v/>
      </c>
      <c r="I5037" s="107" t="str">
        <f>IF(C5037="","",VLOOKUP($C5037,'7.工程別レート'!$C$6:$E$501,3,FALSE))</f>
        <v/>
      </c>
      <c r="J5037" s="108" t="str">
        <f>IF(C5037="","",VLOOKUP($C5037,'7.工程別レート'!$C$6:$E$501,2,FALSE))</f>
        <v/>
      </c>
      <c r="K5037" s="195" t="str">
        <f t="shared" si="157"/>
        <v/>
      </c>
    </row>
    <row r="5038" spans="2:11" ht="18" customHeight="1">
      <c r="B5038" s="16" t="str">
        <f>IF('6.標準時間'!$B5038="","",'6.標準時間'!B5038)</f>
        <v/>
      </c>
      <c r="C5038" s="16" t="str">
        <f>IF('6.標準時間'!$C5038="","",'6.標準時間'!C5038)</f>
        <v/>
      </c>
      <c r="D5038" s="16" t="str">
        <f>IF('6.標準時間'!$C5038="","",'6.標準時間'!E5038)</f>
        <v/>
      </c>
      <c r="E5038" s="171" t="str">
        <f>IF('6.標準時間'!$C5038="","",'6.標準時間'!F5038)</f>
        <v/>
      </c>
      <c r="F5038" s="15" t="str">
        <f t="shared" si="156"/>
        <v/>
      </c>
      <c r="G5038" s="142" t="str">
        <f>IF('6.標準時間'!$C5038="","",'6.標準時間'!H5038)</f>
        <v/>
      </c>
      <c r="H5038" s="142" t="str">
        <f>IF('6.標準時間'!$C5038="","",'6.標準時間'!I5038)</f>
        <v/>
      </c>
      <c r="I5038" s="107" t="str">
        <f>IF(C5038="","",VLOOKUP($C5038,'7.工程別レート'!$C$6:$E$501,3,FALSE))</f>
        <v/>
      </c>
      <c r="J5038" s="108" t="str">
        <f>IF(C5038="","",VLOOKUP($C5038,'7.工程別レート'!$C$6:$E$501,2,FALSE))</f>
        <v/>
      </c>
      <c r="K5038" s="195" t="str">
        <f t="shared" si="157"/>
        <v/>
      </c>
    </row>
    <row r="5039" spans="2:11" ht="18" customHeight="1">
      <c r="B5039" s="16" t="str">
        <f>IF('6.標準時間'!$B5039="","",'6.標準時間'!B5039)</f>
        <v/>
      </c>
      <c r="C5039" s="16" t="str">
        <f>IF('6.標準時間'!$C5039="","",'6.標準時間'!C5039)</f>
        <v/>
      </c>
      <c r="D5039" s="16" t="str">
        <f>IF('6.標準時間'!$C5039="","",'6.標準時間'!E5039)</f>
        <v/>
      </c>
      <c r="E5039" s="171" t="str">
        <f>IF('6.標準時間'!$C5039="","",'6.標準時間'!F5039)</f>
        <v/>
      </c>
      <c r="F5039" s="15" t="str">
        <f t="shared" si="156"/>
        <v/>
      </c>
      <c r="G5039" s="142" t="str">
        <f>IF('6.標準時間'!$C5039="","",'6.標準時間'!H5039)</f>
        <v/>
      </c>
      <c r="H5039" s="142" t="str">
        <f>IF('6.標準時間'!$C5039="","",'6.標準時間'!I5039)</f>
        <v/>
      </c>
      <c r="I5039" s="107" t="str">
        <f>IF(C5039="","",VLOOKUP($C5039,'7.工程別レート'!$C$6:$E$501,3,FALSE))</f>
        <v/>
      </c>
      <c r="J5039" s="108" t="str">
        <f>IF(C5039="","",VLOOKUP($C5039,'7.工程別レート'!$C$6:$E$501,2,FALSE))</f>
        <v/>
      </c>
      <c r="K5039" s="195" t="str">
        <f t="shared" si="157"/>
        <v/>
      </c>
    </row>
    <row r="5040" spans="2:11" ht="18" customHeight="1">
      <c r="B5040" s="16" t="str">
        <f>IF('6.標準時間'!$B5040="","",'6.標準時間'!B5040)</f>
        <v/>
      </c>
      <c r="C5040" s="16" t="str">
        <f>IF('6.標準時間'!$C5040="","",'6.標準時間'!C5040)</f>
        <v/>
      </c>
      <c r="D5040" s="16" t="str">
        <f>IF('6.標準時間'!$C5040="","",'6.標準時間'!E5040)</f>
        <v/>
      </c>
      <c r="E5040" s="171" t="str">
        <f>IF('6.標準時間'!$C5040="","",'6.標準時間'!F5040)</f>
        <v/>
      </c>
      <c r="F5040" s="15" t="str">
        <f t="shared" si="156"/>
        <v/>
      </c>
      <c r="G5040" s="142" t="str">
        <f>IF('6.標準時間'!$C5040="","",'6.標準時間'!H5040)</f>
        <v/>
      </c>
      <c r="H5040" s="142" t="str">
        <f>IF('6.標準時間'!$C5040="","",'6.標準時間'!I5040)</f>
        <v/>
      </c>
      <c r="I5040" s="107" t="str">
        <f>IF(C5040="","",VLOOKUP($C5040,'7.工程別レート'!$C$6:$E$501,3,FALSE))</f>
        <v/>
      </c>
      <c r="J5040" s="108" t="str">
        <f>IF(C5040="","",VLOOKUP($C5040,'7.工程別レート'!$C$6:$E$501,2,FALSE))</f>
        <v/>
      </c>
      <c r="K5040" s="195" t="str">
        <f t="shared" si="157"/>
        <v/>
      </c>
    </row>
    <row r="5041" spans="2:11" ht="18" customHeight="1">
      <c r="B5041" s="16" t="str">
        <f>IF('6.標準時間'!$B5041="","",'6.標準時間'!B5041)</f>
        <v/>
      </c>
      <c r="C5041" s="16" t="str">
        <f>IF('6.標準時間'!$C5041="","",'6.標準時間'!C5041)</f>
        <v/>
      </c>
      <c r="D5041" s="16" t="str">
        <f>IF('6.標準時間'!$C5041="","",'6.標準時間'!E5041)</f>
        <v/>
      </c>
      <c r="E5041" s="171" t="str">
        <f>IF('6.標準時間'!$C5041="","",'6.標準時間'!F5041)</f>
        <v/>
      </c>
      <c r="F5041" s="15" t="str">
        <f t="shared" si="156"/>
        <v/>
      </c>
      <c r="G5041" s="142" t="str">
        <f>IF('6.標準時間'!$C5041="","",'6.標準時間'!H5041)</f>
        <v/>
      </c>
      <c r="H5041" s="142" t="str">
        <f>IF('6.標準時間'!$C5041="","",'6.標準時間'!I5041)</f>
        <v/>
      </c>
      <c r="I5041" s="107" t="str">
        <f>IF(C5041="","",VLOOKUP($C5041,'7.工程別レート'!$C$6:$E$501,3,FALSE))</f>
        <v/>
      </c>
      <c r="J5041" s="108" t="str">
        <f>IF(C5041="","",VLOOKUP($C5041,'7.工程別レート'!$C$6:$E$501,2,FALSE))</f>
        <v/>
      </c>
      <c r="K5041" s="195" t="str">
        <f t="shared" si="157"/>
        <v/>
      </c>
    </row>
    <row r="5042" spans="2:11" ht="18" customHeight="1">
      <c r="B5042" s="16" t="str">
        <f>IF('6.標準時間'!$B5042="","",'6.標準時間'!B5042)</f>
        <v/>
      </c>
      <c r="C5042" s="16" t="str">
        <f>IF('6.標準時間'!$C5042="","",'6.標準時間'!C5042)</f>
        <v/>
      </c>
      <c r="D5042" s="16" t="str">
        <f>IF('6.標準時間'!$C5042="","",'6.標準時間'!E5042)</f>
        <v/>
      </c>
      <c r="E5042" s="171" t="str">
        <f>IF('6.標準時間'!$C5042="","",'6.標準時間'!F5042)</f>
        <v/>
      </c>
      <c r="F5042" s="15" t="str">
        <f t="shared" si="156"/>
        <v/>
      </c>
      <c r="G5042" s="142" t="str">
        <f>IF('6.標準時間'!$C5042="","",'6.標準時間'!H5042)</f>
        <v/>
      </c>
      <c r="H5042" s="142" t="str">
        <f>IF('6.標準時間'!$C5042="","",'6.標準時間'!I5042)</f>
        <v/>
      </c>
      <c r="I5042" s="107" t="str">
        <f>IF(C5042="","",VLOOKUP($C5042,'7.工程別レート'!$C$6:$E$501,3,FALSE))</f>
        <v/>
      </c>
      <c r="J5042" s="108" t="str">
        <f>IF(C5042="","",VLOOKUP($C5042,'7.工程別レート'!$C$6:$E$501,2,FALSE))</f>
        <v/>
      </c>
      <c r="K5042" s="195" t="str">
        <f t="shared" si="157"/>
        <v/>
      </c>
    </row>
    <row r="5043" spans="2:11" ht="18" customHeight="1">
      <c r="B5043" s="16" t="str">
        <f>IF('6.標準時間'!$B5043="","",'6.標準時間'!B5043)</f>
        <v/>
      </c>
      <c r="C5043" s="16" t="str">
        <f>IF('6.標準時間'!$C5043="","",'6.標準時間'!C5043)</f>
        <v/>
      </c>
      <c r="D5043" s="16" t="str">
        <f>IF('6.標準時間'!$C5043="","",'6.標準時間'!E5043)</f>
        <v/>
      </c>
      <c r="E5043" s="171" t="str">
        <f>IF('6.標準時間'!$C5043="","",'6.標準時間'!F5043)</f>
        <v/>
      </c>
      <c r="F5043" s="15" t="str">
        <f t="shared" si="156"/>
        <v/>
      </c>
      <c r="G5043" s="142" t="str">
        <f>IF('6.標準時間'!$C5043="","",'6.標準時間'!H5043)</f>
        <v/>
      </c>
      <c r="H5043" s="142" t="str">
        <f>IF('6.標準時間'!$C5043="","",'6.標準時間'!I5043)</f>
        <v/>
      </c>
      <c r="I5043" s="107" t="str">
        <f>IF(C5043="","",VLOOKUP($C5043,'7.工程別レート'!$C$6:$E$501,3,FALSE))</f>
        <v/>
      </c>
      <c r="J5043" s="108" t="str">
        <f>IF(C5043="","",VLOOKUP($C5043,'7.工程別レート'!$C$6:$E$501,2,FALSE))</f>
        <v/>
      </c>
      <c r="K5043" s="195" t="str">
        <f t="shared" si="157"/>
        <v/>
      </c>
    </row>
    <row r="5044" spans="2:11" ht="18" customHeight="1">
      <c r="B5044" s="16" t="str">
        <f>IF('6.標準時間'!$B5044="","",'6.標準時間'!B5044)</f>
        <v/>
      </c>
      <c r="C5044" s="16" t="str">
        <f>IF('6.標準時間'!$C5044="","",'6.標準時間'!C5044)</f>
        <v/>
      </c>
      <c r="D5044" s="16" t="str">
        <f>IF('6.標準時間'!$C5044="","",'6.標準時間'!E5044)</f>
        <v/>
      </c>
      <c r="E5044" s="171" t="str">
        <f>IF('6.標準時間'!$C5044="","",'6.標準時間'!F5044)</f>
        <v/>
      </c>
      <c r="F5044" s="15" t="str">
        <f t="shared" si="156"/>
        <v/>
      </c>
      <c r="G5044" s="142" t="str">
        <f>IF('6.標準時間'!$C5044="","",'6.標準時間'!H5044)</f>
        <v/>
      </c>
      <c r="H5044" s="142" t="str">
        <f>IF('6.標準時間'!$C5044="","",'6.標準時間'!I5044)</f>
        <v/>
      </c>
      <c r="I5044" s="107" t="str">
        <f>IF(C5044="","",VLOOKUP($C5044,'7.工程別レート'!$C$6:$E$501,3,FALSE))</f>
        <v/>
      </c>
      <c r="J5044" s="108" t="str">
        <f>IF(C5044="","",VLOOKUP($C5044,'7.工程別レート'!$C$6:$E$501,2,FALSE))</f>
        <v/>
      </c>
      <c r="K5044" s="195" t="str">
        <f t="shared" si="157"/>
        <v/>
      </c>
    </row>
    <row r="5045" spans="2:11" ht="18" customHeight="1">
      <c r="B5045" s="16" t="str">
        <f>IF('6.標準時間'!$B5045="","",'6.標準時間'!B5045)</f>
        <v/>
      </c>
      <c r="C5045" s="16" t="str">
        <f>IF('6.標準時間'!$C5045="","",'6.標準時間'!C5045)</f>
        <v/>
      </c>
      <c r="D5045" s="16" t="str">
        <f>IF('6.標準時間'!$C5045="","",'6.標準時間'!E5045)</f>
        <v/>
      </c>
      <c r="E5045" s="171" t="str">
        <f>IF('6.標準時間'!$C5045="","",'6.標準時間'!F5045)</f>
        <v/>
      </c>
      <c r="F5045" s="15" t="str">
        <f t="shared" si="156"/>
        <v/>
      </c>
      <c r="G5045" s="142" t="str">
        <f>IF('6.標準時間'!$C5045="","",'6.標準時間'!H5045)</f>
        <v/>
      </c>
      <c r="H5045" s="142" t="str">
        <f>IF('6.標準時間'!$C5045="","",'6.標準時間'!I5045)</f>
        <v/>
      </c>
      <c r="I5045" s="107" t="str">
        <f>IF(C5045="","",VLOOKUP($C5045,'7.工程別レート'!$C$6:$E$501,3,FALSE))</f>
        <v/>
      </c>
      <c r="J5045" s="108" t="str">
        <f>IF(C5045="","",VLOOKUP($C5045,'7.工程別レート'!$C$6:$E$501,2,FALSE))</f>
        <v/>
      </c>
      <c r="K5045" s="195" t="str">
        <f t="shared" si="157"/>
        <v/>
      </c>
    </row>
    <row r="5046" spans="2:11" ht="18" customHeight="1">
      <c r="B5046" s="16" t="str">
        <f>IF('6.標準時間'!$B5046="","",'6.標準時間'!B5046)</f>
        <v/>
      </c>
      <c r="C5046" s="16" t="str">
        <f>IF('6.標準時間'!$C5046="","",'6.標準時間'!C5046)</f>
        <v/>
      </c>
      <c r="D5046" s="16" t="str">
        <f>IF('6.標準時間'!$C5046="","",'6.標準時間'!E5046)</f>
        <v/>
      </c>
      <c r="E5046" s="171" t="str">
        <f>IF('6.標準時間'!$C5046="","",'6.標準時間'!F5046)</f>
        <v/>
      </c>
      <c r="F5046" s="15" t="str">
        <f t="shared" si="156"/>
        <v/>
      </c>
      <c r="G5046" s="142" t="str">
        <f>IF('6.標準時間'!$C5046="","",'6.標準時間'!H5046)</f>
        <v/>
      </c>
      <c r="H5046" s="142" t="str">
        <f>IF('6.標準時間'!$C5046="","",'6.標準時間'!I5046)</f>
        <v/>
      </c>
      <c r="I5046" s="107" t="str">
        <f>IF(C5046="","",VLOOKUP($C5046,'7.工程別レート'!$C$6:$E$501,3,FALSE))</f>
        <v/>
      </c>
      <c r="J5046" s="108" t="str">
        <f>IF(C5046="","",VLOOKUP($C5046,'7.工程別レート'!$C$6:$E$501,2,FALSE))</f>
        <v/>
      </c>
      <c r="K5046" s="195" t="str">
        <f t="shared" si="157"/>
        <v/>
      </c>
    </row>
    <row r="5047" spans="2:11" ht="18" customHeight="1">
      <c r="B5047" s="16" t="str">
        <f>IF('6.標準時間'!$B5047="","",'6.標準時間'!B5047)</f>
        <v/>
      </c>
      <c r="C5047" s="16" t="str">
        <f>IF('6.標準時間'!$C5047="","",'6.標準時間'!C5047)</f>
        <v/>
      </c>
      <c r="D5047" s="16" t="str">
        <f>IF('6.標準時間'!$C5047="","",'6.標準時間'!E5047)</f>
        <v/>
      </c>
      <c r="E5047" s="171" t="str">
        <f>IF('6.標準時間'!$C5047="","",'6.標準時間'!F5047)</f>
        <v/>
      </c>
      <c r="F5047" s="15" t="str">
        <f t="shared" si="156"/>
        <v/>
      </c>
      <c r="G5047" s="142" t="str">
        <f>IF('6.標準時間'!$C5047="","",'6.標準時間'!H5047)</f>
        <v/>
      </c>
      <c r="H5047" s="142" t="str">
        <f>IF('6.標準時間'!$C5047="","",'6.標準時間'!I5047)</f>
        <v/>
      </c>
      <c r="I5047" s="107" t="str">
        <f>IF(C5047="","",VLOOKUP($C5047,'7.工程別レート'!$C$6:$E$501,3,FALSE))</f>
        <v/>
      </c>
      <c r="J5047" s="108" t="str">
        <f>IF(C5047="","",VLOOKUP($C5047,'7.工程別レート'!$C$6:$E$501,2,FALSE))</f>
        <v/>
      </c>
      <c r="K5047" s="195" t="str">
        <f t="shared" si="157"/>
        <v/>
      </c>
    </row>
    <row r="5048" spans="2:11" ht="18" customHeight="1">
      <c r="B5048" s="16" t="str">
        <f>IF('6.標準時間'!$B5048="","",'6.標準時間'!B5048)</f>
        <v/>
      </c>
      <c r="C5048" s="16" t="str">
        <f>IF('6.標準時間'!$C5048="","",'6.標準時間'!C5048)</f>
        <v/>
      </c>
      <c r="D5048" s="16" t="str">
        <f>IF('6.標準時間'!$C5048="","",'6.標準時間'!E5048)</f>
        <v/>
      </c>
      <c r="E5048" s="171" t="str">
        <f>IF('6.標準時間'!$C5048="","",'6.標準時間'!F5048)</f>
        <v/>
      </c>
      <c r="F5048" s="15" t="str">
        <f t="shared" si="156"/>
        <v/>
      </c>
      <c r="G5048" s="142" t="str">
        <f>IF('6.標準時間'!$C5048="","",'6.標準時間'!H5048)</f>
        <v/>
      </c>
      <c r="H5048" s="142" t="str">
        <f>IF('6.標準時間'!$C5048="","",'6.標準時間'!I5048)</f>
        <v/>
      </c>
      <c r="I5048" s="107" t="str">
        <f>IF(C5048="","",VLOOKUP($C5048,'7.工程別レート'!$C$6:$E$501,3,FALSE))</f>
        <v/>
      </c>
      <c r="J5048" s="108" t="str">
        <f>IF(C5048="","",VLOOKUP($C5048,'7.工程別レート'!$C$6:$E$501,2,FALSE))</f>
        <v/>
      </c>
      <c r="K5048" s="195" t="str">
        <f t="shared" si="157"/>
        <v/>
      </c>
    </row>
    <row r="5049" spans="2:11" ht="18" customHeight="1">
      <c r="B5049" s="16" t="str">
        <f>IF('6.標準時間'!$B5049="","",'6.標準時間'!B5049)</f>
        <v/>
      </c>
      <c r="C5049" s="16" t="str">
        <f>IF('6.標準時間'!$C5049="","",'6.標準時間'!C5049)</f>
        <v/>
      </c>
      <c r="D5049" s="16" t="str">
        <f>IF('6.標準時間'!$C5049="","",'6.標準時間'!E5049)</f>
        <v/>
      </c>
      <c r="E5049" s="171" t="str">
        <f>IF('6.標準時間'!$C5049="","",'6.標準時間'!F5049)</f>
        <v/>
      </c>
      <c r="F5049" s="15" t="str">
        <f t="shared" si="156"/>
        <v/>
      </c>
      <c r="G5049" s="142" t="str">
        <f>IF('6.標準時間'!$C5049="","",'6.標準時間'!H5049)</f>
        <v/>
      </c>
      <c r="H5049" s="142" t="str">
        <f>IF('6.標準時間'!$C5049="","",'6.標準時間'!I5049)</f>
        <v/>
      </c>
      <c r="I5049" s="107" t="str">
        <f>IF(C5049="","",VLOOKUP($C5049,'7.工程別レート'!$C$6:$E$501,3,FALSE))</f>
        <v/>
      </c>
      <c r="J5049" s="108" t="str">
        <f>IF(C5049="","",VLOOKUP($C5049,'7.工程別レート'!$C$6:$E$501,2,FALSE))</f>
        <v/>
      </c>
      <c r="K5049" s="195" t="str">
        <f t="shared" si="157"/>
        <v/>
      </c>
    </row>
    <row r="5050" spans="2:11" ht="18" customHeight="1">
      <c r="B5050" s="16" t="str">
        <f>IF('6.標準時間'!$B5050="","",'6.標準時間'!B5050)</f>
        <v/>
      </c>
      <c r="C5050" s="16" t="str">
        <f>IF('6.標準時間'!$C5050="","",'6.標準時間'!C5050)</f>
        <v/>
      </c>
      <c r="D5050" s="16" t="str">
        <f>IF('6.標準時間'!$C5050="","",'6.標準時間'!E5050)</f>
        <v/>
      </c>
      <c r="E5050" s="171" t="str">
        <f>IF('6.標準時間'!$C5050="","",'6.標準時間'!F5050)</f>
        <v/>
      </c>
      <c r="F5050" s="15" t="str">
        <f t="shared" si="156"/>
        <v/>
      </c>
      <c r="G5050" s="142" t="str">
        <f>IF('6.標準時間'!$C5050="","",'6.標準時間'!H5050)</f>
        <v/>
      </c>
      <c r="H5050" s="142" t="str">
        <f>IF('6.標準時間'!$C5050="","",'6.標準時間'!I5050)</f>
        <v/>
      </c>
      <c r="I5050" s="107" t="str">
        <f>IF(C5050="","",VLOOKUP($C5050,'7.工程別レート'!$C$6:$E$501,3,FALSE))</f>
        <v/>
      </c>
      <c r="J5050" s="108" t="str">
        <f>IF(C5050="","",VLOOKUP($C5050,'7.工程別レート'!$C$6:$E$501,2,FALSE))</f>
        <v/>
      </c>
      <c r="K5050" s="195" t="str">
        <f t="shared" si="157"/>
        <v/>
      </c>
    </row>
    <row r="5051" spans="2:11" ht="18" customHeight="1">
      <c r="B5051" s="16" t="str">
        <f>IF('6.標準時間'!$B5051="","",'6.標準時間'!B5051)</f>
        <v/>
      </c>
      <c r="C5051" s="16" t="str">
        <f>IF('6.標準時間'!$C5051="","",'6.標準時間'!C5051)</f>
        <v/>
      </c>
      <c r="D5051" s="16" t="str">
        <f>IF('6.標準時間'!$C5051="","",'6.標準時間'!E5051)</f>
        <v/>
      </c>
      <c r="E5051" s="171" t="str">
        <f>IF('6.標準時間'!$C5051="","",'6.標準時間'!F5051)</f>
        <v/>
      </c>
      <c r="F5051" s="15" t="str">
        <f t="shared" si="156"/>
        <v/>
      </c>
      <c r="G5051" s="142" t="str">
        <f>IF('6.標準時間'!$C5051="","",'6.標準時間'!H5051)</f>
        <v/>
      </c>
      <c r="H5051" s="142" t="str">
        <f>IF('6.標準時間'!$C5051="","",'6.標準時間'!I5051)</f>
        <v/>
      </c>
      <c r="I5051" s="107" t="str">
        <f>IF(C5051="","",VLOOKUP($C5051,'7.工程別レート'!$C$6:$E$501,3,FALSE))</f>
        <v/>
      </c>
      <c r="J5051" s="108" t="str">
        <f>IF(C5051="","",VLOOKUP($C5051,'7.工程別レート'!$C$6:$E$501,2,FALSE))</f>
        <v/>
      </c>
      <c r="K5051" s="195" t="str">
        <f t="shared" si="157"/>
        <v/>
      </c>
    </row>
    <row r="5052" spans="2:11" ht="18" customHeight="1">
      <c r="B5052" s="16" t="str">
        <f>IF('6.標準時間'!$B5052="","",'6.標準時間'!B5052)</f>
        <v/>
      </c>
      <c r="C5052" s="16" t="str">
        <f>IF('6.標準時間'!$C5052="","",'6.標準時間'!C5052)</f>
        <v/>
      </c>
      <c r="D5052" s="16" t="str">
        <f>IF('6.標準時間'!$C5052="","",'6.標準時間'!E5052)</f>
        <v/>
      </c>
      <c r="E5052" s="171" t="str">
        <f>IF('6.標準時間'!$C5052="","",'6.標準時間'!F5052)</f>
        <v/>
      </c>
      <c r="F5052" s="15" t="str">
        <f t="shared" si="156"/>
        <v/>
      </c>
      <c r="G5052" s="142" t="str">
        <f>IF('6.標準時間'!$C5052="","",'6.標準時間'!H5052)</f>
        <v/>
      </c>
      <c r="H5052" s="142" t="str">
        <f>IF('6.標準時間'!$C5052="","",'6.標準時間'!I5052)</f>
        <v/>
      </c>
      <c r="I5052" s="107" t="str">
        <f>IF(C5052="","",VLOOKUP($C5052,'7.工程別レート'!$C$6:$E$501,3,FALSE))</f>
        <v/>
      </c>
      <c r="J5052" s="108" t="str">
        <f>IF(C5052="","",VLOOKUP($C5052,'7.工程別レート'!$C$6:$E$501,2,FALSE))</f>
        <v/>
      </c>
      <c r="K5052" s="195" t="str">
        <f t="shared" si="157"/>
        <v/>
      </c>
    </row>
    <row r="5053" spans="2:11" ht="18" customHeight="1">
      <c r="B5053" s="16" t="str">
        <f>IF('6.標準時間'!$B5053="","",'6.標準時間'!B5053)</f>
        <v/>
      </c>
      <c r="C5053" s="16" t="str">
        <f>IF('6.標準時間'!$C5053="","",'6.標準時間'!C5053)</f>
        <v/>
      </c>
      <c r="D5053" s="16" t="str">
        <f>IF('6.標準時間'!$C5053="","",'6.標準時間'!E5053)</f>
        <v/>
      </c>
      <c r="E5053" s="171" t="str">
        <f>IF('6.標準時間'!$C5053="","",'6.標準時間'!F5053)</f>
        <v/>
      </c>
      <c r="F5053" s="15" t="str">
        <f t="shared" si="156"/>
        <v/>
      </c>
      <c r="G5053" s="142" t="str">
        <f>IF('6.標準時間'!$C5053="","",'6.標準時間'!H5053)</f>
        <v/>
      </c>
      <c r="H5053" s="142" t="str">
        <f>IF('6.標準時間'!$C5053="","",'6.標準時間'!I5053)</f>
        <v/>
      </c>
      <c r="I5053" s="107" t="str">
        <f>IF(C5053="","",VLOOKUP($C5053,'7.工程別レート'!$C$6:$E$501,3,FALSE))</f>
        <v/>
      </c>
      <c r="J5053" s="108" t="str">
        <f>IF(C5053="","",VLOOKUP($C5053,'7.工程別レート'!$C$6:$E$501,2,FALSE))</f>
        <v/>
      </c>
      <c r="K5053" s="195" t="str">
        <f t="shared" si="157"/>
        <v/>
      </c>
    </row>
    <row r="5054" spans="2:11" ht="18" customHeight="1">
      <c r="B5054" s="16" t="str">
        <f>IF('6.標準時間'!$B5054="","",'6.標準時間'!B5054)</f>
        <v/>
      </c>
      <c r="C5054" s="16" t="str">
        <f>IF('6.標準時間'!$C5054="","",'6.標準時間'!C5054)</f>
        <v/>
      </c>
      <c r="D5054" s="16" t="str">
        <f>IF('6.標準時間'!$C5054="","",'6.標準時間'!E5054)</f>
        <v/>
      </c>
      <c r="E5054" s="171" t="str">
        <f>IF('6.標準時間'!$C5054="","",'6.標準時間'!F5054)</f>
        <v/>
      </c>
      <c r="F5054" s="15" t="str">
        <f t="shared" si="156"/>
        <v/>
      </c>
      <c r="G5054" s="142" t="str">
        <f>IF('6.標準時間'!$C5054="","",'6.標準時間'!H5054)</f>
        <v/>
      </c>
      <c r="H5054" s="142" t="str">
        <f>IF('6.標準時間'!$C5054="","",'6.標準時間'!I5054)</f>
        <v/>
      </c>
      <c r="I5054" s="107" t="str">
        <f>IF(C5054="","",VLOOKUP($C5054,'7.工程別レート'!$C$6:$E$501,3,FALSE))</f>
        <v/>
      </c>
      <c r="J5054" s="108" t="str">
        <f>IF(C5054="","",VLOOKUP($C5054,'7.工程別レート'!$C$6:$E$501,2,FALSE))</f>
        <v/>
      </c>
      <c r="K5054" s="195" t="str">
        <f t="shared" si="157"/>
        <v/>
      </c>
    </row>
    <row r="5055" spans="2:11" ht="18" customHeight="1">
      <c r="B5055" s="16" t="str">
        <f>IF('6.標準時間'!$B5055="","",'6.標準時間'!B5055)</f>
        <v/>
      </c>
      <c r="C5055" s="16" t="str">
        <f>IF('6.標準時間'!$C5055="","",'6.標準時間'!C5055)</f>
        <v/>
      </c>
      <c r="D5055" s="16" t="str">
        <f>IF('6.標準時間'!$C5055="","",'6.標準時間'!E5055)</f>
        <v/>
      </c>
      <c r="E5055" s="171" t="str">
        <f>IF('6.標準時間'!$C5055="","",'6.標準時間'!F5055)</f>
        <v/>
      </c>
      <c r="F5055" s="15" t="str">
        <f t="shared" si="156"/>
        <v/>
      </c>
      <c r="G5055" s="142" t="str">
        <f>IF('6.標準時間'!$C5055="","",'6.標準時間'!H5055)</f>
        <v/>
      </c>
      <c r="H5055" s="142" t="str">
        <f>IF('6.標準時間'!$C5055="","",'6.標準時間'!I5055)</f>
        <v/>
      </c>
      <c r="I5055" s="107" t="str">
        <f>IF(C5055="","",VLOOKUP($C5055,'7.工程別レート'!$C$6:$E$501,3,FALSE))</f>
        <v/>
      </c>
      <c r="J5055" s="108" t="str">
        <f>IF(C5055="","",VLOOKUP($C5055,'7.工程別レート'!$C$6:$E$501,2,FALSE))</f>
        <v/>
      </c>
      <c r="K5055" s="195" t="str">
        <f t="shared" si="157"/>
        <v/>
      </c>
    </row>
    <row r="5056" spans="2:11" ht="18" customHeight="1">
      <c r="B5056" s="16" t="str">
        <f>IF('6.標準時間'!$B5056="","",'6.標準時間'!B5056)</f>
        <v/>
      </c>
      <c r="C5056" s="16" t="str">
        <f>IF('6.標準時間'!$C5056="","",'6.標準時間'!C5056)</f>
        <v/>
      </c>
      <c r="D5056" s="16" t="str">
        <f>IF('6.標準時間'!$C5056="","",'6.標準時間'!E5056)</f>
        <v/>
      </c>
      <c r="E5056" s="171" t="str">
        <f>IF('6.標準時間'!$C5056="","",'6.標準時間'!F5056)</f>
        <v/>
      </c>
      <c r="F5056" s="15" t="str">
        <f t="shared" si="156"/>
        <v/>
      </c>
      <c r="G5056" s="142" t="str">
        <f>IF('6.標準時間'!$C5056="","",'6.標準時間'!H5056)</f>
        <v/>
      </c>
      <c r="H5056" s="142" t="str">
        <f>IF('6.標準時間'!$C5056="","",'6.標準時間'!I5056)</f>
        <v/>
      </c>
      <c r="I5056" s="107" t="str">
        <f>IF(C5056="","",VLOOKUP($C5056,'7.工程別レート'!$C$6:$E$501,3,FALSE))</f>
        <v/>
      </c>
      <c r="J5056" s="108" t="str">
        <f>IF(C5056="","",VLOOKUP($C5056,'7.工程別レート'!$C$6:$E$501,2,FALSE))</f>
        <v/>
      </c>
      <c r="K5056" s="195" t="str">
        <f t="shared" si="157"/>
        <v/>
      </c>
    </row>
    <row r="5057" spans="2:11" ht="18" customHeight="1">
      <c r="B5057" s="16" t="str">
        <f>IF('6.標準時間'!$B5057="","",'6.標準時間'!B5057)</f>
        <v/>
      </c>
      <c r="C5057" s="16" t="str">
        <f>IF('6.標準時間'!$C5057="","",'6.標準時間'!C5057)</f>
        <v/>
      </c>
      <c r="D5057" s="16" t="str">
        <f>IF('6.標準時間'!$C5057="","",'6.標準時間'!E5057)</f>
        <v/>
      </c>
      <c r="E5057" s="171" t="str">
        <f>IF('6.標準時間'!$C5057="","",'6.標準時間'!F5057)</f>
        <v/>
      </c>
      <c r="F5057" s="15" t="str">
        <f t="shared" si="156"/>
        <v/>
      </c>
      <c r="G5057" s="142" t="str">
        <f>IF('6.標準時間'!$C5057="","",'6.標準時間'!H5057)</f>
        <v/>
      </c>
      <c r="H5057" s="142" t="str">
        <f>IF('6.標準時間'!$C5057="","",'6.標準時間'!I5057)</f>
        <v/>
      </c>
      <c r="I5057" s="107" t="str">
        <f>IF(C5057="","",VLOOKUP($C5057,'7.工程別レート'!$C$6:$E$501,3,FALSE))</f>
        <v/>
      </c>
      <c r="J5057" s="108" t="str">
        <f>IF(C5057="","",VLOOKUP($C5057,'7.工程別レート'!$C$6:$E$501,2,FALSE))</f>
        <v/>
      </c>
      <c r="K5057" s="195" t="str">
        <f t="shared" si="157"/>
        <v/>
      </c>
    </row>
    <row r="5058" spans="2:11" ht="18" customHeight="1">
      <c r="B5058" s="16" t="str">
        <f>IF('6.標準時間'!$B5058="","",'6.標準時間'!B5058)</f>
        <v/>
      </c>
      <c r="C5058" s="16" t="str">
        <f>IF('6.標準時間'!$C5058="","",'6.標準時間'!C5058)</f>
        <v/>
      </c>
      <c r="D5058" s="16" t="str">
        <f>IF('6.標準時間'!$C5058="","",'6.標準時間'!E5058)</f>
        <v/>
      </c>
      <c r="E5058" s="171" t="str">
        <f>IF('6.標準時間'!$C5058="","",'6.標準時間'!F5058)</f>
        <v/>
      </c>
      <c r="F5058" s="15" t="str">
        <f t="shared" si="156"/>
        <v/>
      </c>
      <c r="G5058" s="142" t="str">
        <f>IF('6.標準時間'!$C5058="","",'6.標準時間'!H5058)</f>
        <v/>
      </c>
      <c r="H5058" s="142" t="str">
        <f>IF('6.標準時間'!$C5058="","",'6.標準時間'!I5058)</f>
        <v/>
      </c>
      <c r="I5058" s="107" t="str">
        <f>IF(C5058="","",VLOOKUP($C5058,'7.工程別レート'!$C$6:$E$501,3,FALSE))</f>
        <v/>
      </c>
      <c r="J5058" s="108" t="str">
        <f>IF(C5058="","",VLOOKUP($C5058,'7.工程別レート'!$C$6:$E$501,2,FALSE))</f>
        <v/>
      </c>
      <c r="K5058" s="195" t="str">
        <f t="shared" si="157"/>
        <v/>
      </c>
    </row>
    <row r="5059" spans="2:11" ht="18" customHeight="1">
      <c r="B5059" s="16" t="str">
        <f>IF('6.標準時間'!$B5059="","",'6.標準時間'!B5059)</f>
        <v/>
      </c>
      <c r="C5059" s="16" t="str">
        <f>IF('6.標準時間'!$C5059="","",'6.標準時間'!C5059)</f>
        <v/>
      </c>
      <c r="D5059" s="16" t="str">
        <f>IF('6.標準時間'!$C5059="","",'6.標準時間'!E5059)</f>
        <v/>
      </c>
      <c r="E5059" s="171" t="str">
        <f>IF('6.標準時間'!$C5059="","",'6.標準時間'!F5059)</f>
        <v/>
      </c>
      <c r="F5059" s="15" t="str">
        <f t="shared" si="156"/>
        <v/>
      </c>
      <c r="G5059" s="142" t="str">
        <f>IF('6.標準時間'!$C5059="","",'6.標準時間'!H5059)</f>
        <v/>
      </c>
      <c r="H5059" s="142" t="str">
        <f>IF('6.標準時間'!$C5059="","",'6.標準時間'!I5059)</f>
        <v/>
      </c>
      <c r="I5059" s="107" t="str">
        <f>IF(C5059="","",VLOOKUP($C5059,'7.工程別レート'!$C$6:$E$501,3,FALSE))</f>
        <v/>
      </c>
      <c r="J5059" s="108" t="str">
        <f>IF(C5059="","",VLOOKUP($C5059,'7.工程別レート'!$C$6:$E$501,2,FALSE))</f>
        <v/>
      </c>
      <c r="K5059" s="195" t="str">
        <f t="shared" si="157"/>
        <v/>
      </c>
    </row>
    <row r="5060" spans="2:11" ht="18" customHeight="1">
      <c r="B5060" s="16" t="str">
        <f>IF('6.標準時間'!$B5060="","",'6.標準時間'!B5060)</f>
        <v/>
      </c>
      <c r="C5060" s="16" t="str">
        <f>IF('6.標準時間'!$C5060="","",'6.標準時間'!C5060)</f>
        <v/>
      </c>
      <c r="D5060" s="16" t="str">
        <f>IF('6.標準時間'!$C5060="","",'6.標準時間'!E5060)</f>
        <v/>
      </c>
      <c r="E5060" s="171" t="str">
        <f>IF('6.標準時間'!$C5060="","",'6.標準時間'!F5060)</f>
        <v/>
      </c>
      <c r="F5060" s="15" t="str">
        <f t="shared" si="156"/>
        <v/>
      </c>
      <c r="G5060" s="142" t="str">
        <f>IF('6.標準時間'!$C5060="","",'6.標準時間'!H5060)</f>
        <v/>
      </c>
      <c r="H5060" s="142" t="str">
        <f>IF('6.標準時間'!$C5060="","",'6.標準時間'!I5060)</f>
        <v/>
      </c>
      <c r="I5060" s="107" t="str">
        <f>IF(C5060="","",VLOOKUP($C5060,'7.工程別レート'!$C$6:$E$501,3,FALSE))</f>
        <v/>
      </c>
      <c r="J5060" s="108" t="str">
        <f>IF(C5060="","",VLOOKUP($C5060,'7.工程別レート'!$C$6:$E$501,2,FALSE))</f>
        <v/>
      </c>
      <c r="K5060" s="195" t="str">
        <f t="shared" si="157"/>
        <v/>
      </c>
    </row>
    <row r="5061" spans="2:11" ht="18" customHeight="1">
      <c r="B5061" s="16" t="str">
        <f>IF('6.標準時間'!$B5061="","",'6.標準時間'!B5061)</f>
        <v/>
      </c>
      <c r="C5061" s="16" t="str">
        <f>IF('6.標準時間'!$C5061="","",'6.標準時間'!C5061)</f>
        <v/>
      </c>
      <c r="D5061" s="16" t="str">
        <f>IF('6.標準時間'!$C5061="","",'6.標準時間'!E5061)</f>
        <v/>
      </c>
      <c r="E5061" s="171" t="str">
        <f>IF('6.標準時間'!$C5061="","",'6.標準時間'!F5061)</f>
        <v/>
      </c>
      <c r="F5061" s="15" t="str">
        <f t="shared" si="156"/>
        <v/>
      </c>
      <c r="G5061" s="142" t="str">
        <f>IF('6.標準時間'!$C5061="","",'6.標準時間'!H5061)</f>
        <v/>
      </c>
      <c r="H5061" s="142" t="str">
        <f>IF('6.標準時間'!$C5061="","",'6.標準時間'!I5061)</f>
        <v/>
      </c>
      <c r="I5061" s="107" t="str">
        <f>IF(C5061="","",VLOOKUP($C5061,'7.工程別レート'!$C$6:$E$501,3,FALSE))</f>
        <v/>
      </c>
      <c r="J5061" s="108" t="str">
        <f>IF(C5061="","",VLOOKUP($C5061,'7.工程別レート'!$C$6:$E$501,2,FALSE))</f>
        <v/>
      </c>
      <c r="K5061" s="195" t="str">
        <f t="shared" si="157"/>
        <v/>
      </c>
    </row>
    <row r="5062" spans="2:11" ht="18" customHeight="1">
      <c r="B5062" s="16" t="str">
        <f>IF('6.標準時間'!$B5062="","",'6.標準時間'!B5062)</f>
        <v/>
      </c>
      <c r="C5062" s="16" t="str">
        <f>IF('6.標準時間'!$C5062="","",'6.標準時間'!C5062)</f>
        <v/>
      </c>
      <c r="D5062" s="16" t="str">
        <f>IF('6.標準時間'!$C5062="","",'6.標準時間'!E5062)</f>
        <v/>
      </c>
      <c r="E5062" s="171" t="str">
        <f>IF('6.標準時間'!$C5062="","",'6.標準時間'!F5062)</f>
        <v/>
      </c>
      <c r="F5062" s="15" t="str">
        <f t="shared" ref="F5062:F5125" si="158">C5062&amp;D5062</f>
        <v/>
      </c>
      <c r="G5062" s="142" t="str">
        <f>IF('6.標準時間'!$C5062="","",'6.標準時間'!H5062)</f>
        <v/>
      </c>
      <c r="H5062" s="142" t="str">
        <f>IF('6.標準時間'!$C5062="","",'6.標準時間'!I5062)</f>
        <v/>
      </c>
      <c r="I5062" s="107" t="str">
        <f>IF(C5062="","",VLOOKUP($C5062,'7.工程別レート'!$C$6:$E$501,3,FALSE))</f>
        <v/>
      </c>
      <c r="J5062" s="108" t="str">
        <f>IF(C5062="","",VLOOKUP($C5062,'7.工程別レート'!$C$6:$E$501,2,FALSE))</f>
        <v/>
      </c>
      <c r="K5062" s="195" t="str">
        <f t="shared" si="157"/>
        <v/>
      </c>
    </row>
    <row r="5063" spans="2:11" ht="18" customHeight="1">
      <c r="B5063" s="16" t="str">
        <f>IF('6.標準時間'!$B5063="","",'6.標準時間'!B5063)</f>
        <v/>
      </c>
      <c r="C5063" s="16" t="str">
        <f>IF('6.標準時間'!$C5063="","",'6.標準時間'!C5063)</f>
        <v/>
      </c>
      <c r="D5063" s="16" t="str">
        <f>IF('6.標準時間'!$C5063="","",'6.標準時間'!E5063)</f>
        <v/>
      </c>
      <c r="E5063" s="171" t="str">
        <f>IF('6.標準時間'!$C5063="","",'6.標準時間'!F5063)</f>
        <v/>
      </c>
      <c r="F5063" s="15" t="str">
        <f t="shared" si="158"/>
        <v/>
      </c>
      <c r="G5063" s="142" t="str">
        <f>IF('6.標準時間'!$C5063="","",'6.標準時間'!H5063)</f>
        <v/>
      </c>
      <c r="H5063" s="142" t="str">
        <f>IF('6.標準時間'!$C5063="","",'6.標準時間'!I5063)</f>
        <v/>
      </c>
      <c r="I5063" s="107" t="str">
        <f>IF(C5063="","",VLOOKUP($C5063,'7.工程別レート'!$C$6:$E$501,3,FALSE))</f>
        <v/>
      </c>
      <c r="J5063" s="108" t="str">
        <f>IF(C5063="","",VLOOKUP($C5063,'7.工程別レート'!$C$6:$E$501,2,FALSE))</f>
        <v/>
      </c>
      <c r="K5063" s="195" t="str">
        <f t="shared" ref="K5063:K5126" si="159">IF(ISERROR((G5063*I5063)+(H5063*J5063)),"",(G5063*I5063)+(H5063*J5063))</f>
        <v/>
      </c>
    </row>
    <row r="5064" spans="2:11" ht="18" customHeight="1">
      <c r="B5064" s="16" t="str">
        <f>IF('6.標準時間'!$B5064="","",'6.標準時間'!B5064)</f>
        <v/>
      </c>
      <c r="C5064" s="16" t="str">
        <f>IF('6.標準時間'!$C5064="","",'6.標準時間'!C5064)</f>
        <v/>
      </c>
      <c r="D5064" s="16" t="str">
        <f>IF('6.標準時間'!$C5064="","",'6.標準時間'!E5064)</f>
        <v/>
      </c>
      <c r="E5064" s="171" t="str">
        <f>IF('6.標準時間'!$C5064="","",'6.標準時間'!F5064)</f>
        <v/>
      </c>
      <c r="F5064" s="15" t="str">
        <f t="shared" si="158"/>
        <v/>
      </c>
      <c r="G5064" s="142" t="str">
        <f>IF('6.標準時間'!$C5064="","",'6.標準時間'!H5064)</f>
        <v/>
      </c>
      <c r="H5064" s="142" t="str">
        <f>IF('6.標準時間'!$C5064="","",'6.標準時間'!I5064)</f>
        <v/>
      </c>
      <c r="I5064" s="107" t="str">
        <f>IF(C5064="","",VLOOKUP($C5064,'7.工程別レート'!$C$6:$E$501,3,FALSE))</f>
        <v/>
      </c>
      <c r="J5064" s="108" t="str">
        <f>IF(C5064="","",VLOOKUP($C5064,'7.工程別レート'!$C$6:$E$501,2,FALSE))</f>
        <v/>
      </c>
      <c r="K5064" s="195" t="str">
        <f t="shared" si="159"/>
        <v/>
      </c>
    </row>
    <row r="5065" spans="2:11" ht="18" customHeight="1">
      <c r="B5065" s="16" t="str">
        <f>IF('6.標準時間'!$B5065="","",'6.標準時間'!B5065)</f>
        <v/>
      </c>
      <c r="C5065" s="16" t="str">
        <f>IF('6.標準時間'!$C5065="","",'6.標準時間'!C5065)</f>
        <v/>
      </c>
      <c r="D5065" s="16" t="str">
        <f>IF('6.標準時間'!$C5065="","",'6.標準時間'!E5065)</f>
        <v/>
      </c>
      <c r="E5065" s="171" t="str">
        <f>IF('6.標準時間'!$C5065="","",'6.標準時間'!F5065)</f>
        <v/>
      </c>
      <c r="F5065" s="15" t="str">
        <f t="shared" si="158"/>
        <v/>
      </c>
      <c r="G5065" s="142" t="str">
        <f>IF('6.標準時間'!$C5065="","",'6.標準時間'!H5065)</f>
        <v/>
      </c>
      <c r="H5065" s="142" t="str">
        <f>IF('6.標準時間'!$C5065="","",'6.標準時間'!I5065)</f>
        <v/>
      </c>
      <c r="I5065" s="107" t="str">
        <f>IF(C5065="","",VLOOKUP($C5065,'7.工程別レート'!$C$6:$E$501,3,FALSE))</f>
        <v/>
      </c>
      <c r="J5065" s="108" t="str">
        <f>IF(C5065="","",VLOOKUP($C5065,'7.工程別レート'!$C$6:$E$501,2,FALSE))</f>
        <v/>
      </c>
      <c r="K5065" s="195" t="str">
        <f t="shared" si="159"/>
        <v/>
      </c>
    </row>
    <row r="5066" spans="2:11" ht="18" customHeight="1">
      <c r="B5066" s="16" t="str">
        <f>IF('6.標準時間'!$B5066="","",'6.標準時間'!B5066)</f>
        <v/>
      </c>
      <c r="C5066" s="16" t="str">
        <f>IF('6.標準時間'!$C5066="","",'6.標準時間'!C5066)</f>
        <v/>
      </c>
      <c r="D5066" s="16" t="str">
        <f>IF('6.標準時間'!$C5066="","",'6.標準時間'!E5066)</f>
        <v/>
      </c>
      <c r="E5066" s="171" t="str">
        <f>IF('6.標準時間'!$C5066="","",'6.標準時間'!F5066)</f>
        <v/>
      </c>
      <c r="F5066" s="15" t="str">
        <f t="shared" si="158"/>
        <v/>
      </c>
      <c r="G5066" s="142" t="str">
        <f>IF('6.標準時間'!$C5066="","",'6.標準時間'!H5066)</f>
        <v/>
      </c>
      <c r="H5066" s="142" t="str">
        <f>IF('6.標準時間'!$C5066="","",'6.標準時間'!I5066)</f>
        <v/>
      </c>
      <c r="I5066" s="107" t="str">
        <f>IF(C5066="","",VLOOKUP($C5066,'7.工程別レート'!$C$6:$E$501,3,FALSE))</f>
        <v/>
      </c>
      <c r="J5066" s="108" t="str">
        <f>IF(C5066="","",VLOOKUP($C5066,'7.工程別レート'!$C$6:$E$501,2,FALSE))</f>
        <v/>
      </c>
      <c r="K5066" s="195" t="str">
        <f t="shared" si="159"/>
        <v/>
      </c>
    </row>
    <row r="5067" spans="2:11" ht="18" customHeight="1">
      <c r="B5067" s="16" t="str">
        <f>IF('6.標準時間'!$B5067="","",'6.標準時間'!B5067)</f>
        <v/>
      </c>
      <c r="C5067" s="16" t="str">
        <f>IF('6.標準時間'!$C5067="","",'6.標準時間'!C5067)</f>
        <v/>
      </c>
      <c r="D5067" s="16" t="str">
        <f>IF('6.標準時間'!$C5067="","",'6.標準時間'!E5067)</f>
        <v/>
      </c>
      <c r="E5067" s="171" t="str">
        <f>IF('6.標準時間'!$C5067="","",'6.標準時間'!F5067)</f>
        <v/>
      </c>
      <c r="F5067" s="15" t="str">
        <f t="shared" si="158"/>
        <v/>
      </c>
      <c r="G5067" s="142" t="str">
        <f>IF('6.標準時間'!$C5067="","",'6.標準時間'!H5067)</f>
        <v/>
      </c>
      <c r="H5067" s="142" t="str">
        <f>IF('6.標準時間'!$C5067="","",'6.標準時間'!I5067)</f>
        <v/>
      </c>
      <c r="I5067" s="107" t="str">
        <f>IF(C5067="","",VLOOKUP($C5067,'7.工程別レート'!$C$6:$E$501,3,FALSE))</f>
        <v/>
      </c>
      <c r="J5067" s="108" t="str">
        <f>IF(C5067="","",VLOOKUP($C5067,'7.工程別レート'!$C$6:$E$501,2,FALSE))</f>
        <v/>
      </c>
      <c r="K5067" s="195" t="str">
        <f t="shared" si="159"/>
        <v/>
      </c>
    </row>
    <row r="5068" spans="2:11" ht="18" customHeight="1">
      <c r="B5068" s="16" t="str">
        <f>IF('6.標準時間'!$B5068="","",'6.標準時間'!B5068)</f>
        <v/>
      </c>
      <c r="C5068" s="16" t="str">
        <f>IF('6.標準時間'!$C5068="","",'6.標準時間'!C5068)</f>
        <v/>
      </c>
      <c r="D5068" s="16" t="str">
        <f>IF('6.標準時間'!$C5068="","",'6.標準時間'!E5068)</f>
        <v/>
      </c>
      <c r="E5068" s="171" t="str">
        <f>IF('6.標準時間'!$C5068="","",'6.標準時間'!F5068)</f>
        <v/>
      </c>
      <c r="F5068" s="15" t="str">
        <f t="shared" si="158"/>
        <v/>
      </c>
      <c r="G5068" s="142" t="str">
        <f>IF('6.標準時間'!$C5068="","",'6.標準時間'!H5068)</f>
        <v/>
      </c>
      <c r="H5068" s="142" t="str">
        <f>IF('6.標準時間'!$C5068="","",'6.標準時間'!I5068)</f>
        <v/>
      </c>
      <c r="I5068" s="107" t="str">
        <f>IF(C5068="","",VLOOKUP($C5068,'7.工程別レート'!$C$6:$E$501,3,FALSE))</f>
        <v/>
      </c>
      <c r="J5068" s="108" t="str">
        <f>IF(C5068="","",VLOOKUP($C5068,'7.工程別レート'!$C$6:$E$501,2,FALSE))</f>
        <v/>
      </c>
      <c r="K5068" s="195" t="str">
        <f t="shared" si="159"/>
        <v/>
      </c>
    </row>
    <row r="5069" spans="2:11" ht="18" customHeight="1">
      <c r="B5069" s="16" t="str">
        <f>IF('6.標準時間'!$B5069="","",'6.標準時間'!B5069)</f>
        <v/>
      </c>
      <c r="C5069" s="16" t="str">
        <f>IF('6.標準時間'!$C5069="","",'6.標準時間'!C5069)</f>
        <v/>
      </c>
      <c r="D5069" s="16" t="str">
        <f>IF('6.標準時間'!$C5069="","",'6.標準時間'!E5069)</f>
        <v/>
      </c>
      <c r="E5069" s="171" t="str">
        <f>IF('6.標準時間'!$C5069="","",'6.標準時間'!F5069)</f>
        <v/>
      </c>
      <c r="F5069" s="15" t="str">
        <f t="shared" si="158"/>
        <v/>
      </c>
      <c r="G5069" s="142" t="str">
        <f>IF('6.標準時間'!$C5069="","",'6.標準時間'!H5069)</f>
        <v/>
      </c>
      <c r="H5069" s="142" t="str">
        <f>IF('6.標準時間'!$C5069="","",'6.標準時間'!I5069)</f>
        <v/>
      </c>
      <c r="I5069" s="107" t="str">
        <f>IF(C5069="","",VLOOKUP($C5069,'7.工程別レート'!$C$6:$E$501,3,FALSE))</f>
        <v/>
      </c>
      <c r="J5069" s="108" t="str">
        <f>IF(C5069="","",VLOOKUP($C5069,'7.工程別レート'!$C$6:$E$501,2,FALSE))</f>
        <v/>
      </c>
      <c r="K5069" s="195" t="str">
        <f t="shared" si="159"/>
        <v/>
      </c>
    </row>
    <row r="5070" spans="2:11" ht="18" customHeight="1">
      <c r="B5070" s="16" t="str">
        <f>IF('6.標準時間'!$B5070="","",'6.標準時間'!B5070)</f>
        <v/>
      </c>
      <c r="C5070" s="16" t="str">
        <f>IF('6.標準時間'!$C5070="","",'6.標準時間'!C5070)</f>
        <v/>
      </c>
      <c r="D5070" s="16" t="str">
        <f>IF('6.標準時間'!$C5070="","",'6.標準時間'!E5070)</f>
        <v/>
      </c>
      <c r="E5070" s="171" t="str">
        <f>IF('6.標準時間'!$C5070="","",'6.標準時間'!F5070)</f>
        <v/>
      </c>
      <c r="F5070" s="15" t="str">
        <f t="shared" si="158"/>
        <v/>
      </c>
      <c r="G5070" s="142" t="str">
        <f>IF('6.標準時間'!$C5070="","",'6.標準時間'!H5070)</f>
        <v/>
      </c>
      <c r="H5070" s="142" t="str">
        <f>IF('6.標準時間'!$C5070="","",'6.標準時間'!I5070)</f>
        <v/>
      </c>
      <c r="I5070" s="107" t="str">
        <f>IF(C5070="","",VLOOKUP($C5070,'7.工程別レート'!$C$6:$E$501,3,FALSE))</f>
        <v/>
      </c>
      <c r="J5070" s="108" t="str">
        <f>IF(C5070="","",VLOOKUP($C5070,'7.工程別レート'!$C$6:$E$501,2,FALSE))</f>
        <v/>
      </c>
      <c r="K5070" s="195" t="str">
        <f t="shared" si="159"/>
        <v/>
      </c>
    </row>
    <row r="5071" spans="2:11" ht="18" customHeight="1">
      <c r="B5071" s="16" t="str">
        <f>IF('6.標準時間'!$B5071="","",'6.標準時間'!B5071)</f>
        <v/>
      </c>
      <c r="C5071" s="16" t="str">
        <f>IF('6.標準時間'!$C5071="","",'6.標準時間'!C5071)</f>
        <v/>
      </c>
      <c r="D5071" s="16" t="str">
        <f>IF('6.標準時間'!$C5071="","",'6.標準時間'!E5071)</f>
        <v/>
      </c>
      <c r="E5071" s="171" t="str">
        <f>IF('6.標準時間'!$C5071="","",'6.標準時間'!F5071)</f>
        <v/>
      </c>
      <c r="F5071" s="15" t="str">
        <f t="shared" si="158"/>
        <v/>
      </c>
      <c r="G5071" s="142" t="str">
        <f>IF('6.標準時間'!$C5071="","",'6.標準時間'!H5071)</f>
        <v/>
      </c>
      <c r="H5071" s="142" t="str">
        <f>IF('6.標準時間'!$C5071="","",'6.標準時間'!I5071)</f>
        <v/>
      </c>
      <c r="I5071" s="107" t="str">
        <f>IF(C5071="","",VLOOKUP($C5071,'7.工程別レート'!$C$6:$E$501,3,FALSE))</f>
        <v/>
      </c>
      <c r="J5071" s="108" t="str">
        <f>IF(C5071="","",VLOOKUP($C5071,'7.工程別レート'!$C$6:$E$501,2,FALSE))</f>
        <v/>
      </c>
      <c r="K5071" s="195" t="str">
        <f t="shared" si="159"/>
        <v/>
      </c>
    </row>
    <row r="5072" spans="2:11" ht="18" customHeight="1">
      <c r="B5072" s="16" t="str">
        <f>IF('6.標準時間'!$B5072="","",'6.標準時間'!B5072)</f>
        <v/>
      </c>
      <c r="C5072" s="16" t="str">
        <f>IF('6.標準時間'!$C5072="","",'6.標準時間'!C5072)</f>
        <v/>
      </c>
      <c r="D5072" s="16" t="str">
        <f>IF('6.標準時間'!$C5072="","",'6.標準時間'!E5072)</f>
        <v/>
      </c>
      <c r="E5072" s="171" t="str">
        <f>IF('6.標準時間'!$C5072="","",'6.標準時間'!F5072)</f>
        <v/>
      </c>
      <c r="F5072" s="15" t="str">
        <f t="shared" si="158"/>
        <v/>
      </c>
      <c r="G5072" s="142" t="str">
        <f>IF('6.標準時間'!$C5072="","",'6.標準時間'!H5072)</f>
        <v/>
      </c>
      <c r="H5072" s="142" t="str">
        <f>IF('6.標準時間'!$C5072="","",'6.標準時間'!I5072)</f>
        <v/>
      </c>
      <c r="I5072" s="107" t="str">
        <f>IF(C5072="","",VLOOKUP($C5072,'7.工程別レート'!$C$6:$E$501,3,FALSE))</f>
        <v/>
      </c>
      <c r="J5072" s="108" t="str">
        <f>IF(C5072="","",VLOOKUP($C5072,'7.工程別レート'!$C$6:$E$501,2,FALSE))</f>
        <v/>
      </c>
      <c r="K5072" s="195" t="str">
        <f t="shared" si="159"/>
        <v/>
      </c>
    </row>
    <row r="5073" spans="2:11" ht="18" customHeight="1">
      <c r="B5073" s="16" t="str">
        <f>IF('6.標準時間'!$B5073="","",'6.標準時間'!B5073)</f>
        <v/>
      </c>
      <c r="C5073" s="16" t="str">
        <f>IF('6.標準時間'!$C5073="","",'6.標準時間'!C5073)</f>
        <v/>
      </c>
      <c r="D5073" s="16" t="str">
        <f>IF('6.標準時間'!$C5073="","",'6.標準時間'!E5073)</f>
        <v/>
      </c>
      <c r="E5073" s="171" t="str">
        <f>IF('6.標準時間'!$C5073="","",'6.標準時間'!F5073)</f>
        <v/>
      </c>
      <c r="F5073" s="15" t="str">
        <f t="shared" si="158"/>
        <v/>
      </c>
      <c r="G5073" s="142" t="str">
        <f>IF('6.標準時間'!$C5073="","",'6.標準時間'!H5073)</f>
        <v/>
      </c>
      <c r="H5073" s="142" t="str">
        <f>IF('6.標準時間'!$C5073="","",'6.標準時間'!I5073)</f>
        <v/>
      </c>
      <c r="I5073" s="107" t="str">
        <f>IF(C5073="","",VLOOKUP($C5073,'7.工程別レート'!$C$6:$E$501,3,FALSE))</f>
        <v/>
      </c>
      <c r="J5073" s="108" t="str">
        <f>IF(C5073="","",VLOOKUP($C5073,'7.工程別レート'!$C$6:$E$501,2,FALSE))</f>
        <v/>
      </c>
      <c r="K5073" s="195" t="str">
        <f t="shared" si="159"/>
        <v/>
      </c>
    </row>
    <row r="5074" spans="2:11" ht="18" customHeight="1">
      <c r="B5074" s="16" t="str">
        <f>IF('6.標準時間'!$B5074="","",'6.標準時間'!B5074)</f>
        <v/>
      </c>
      <c r="C5074" s="16" t="str">
        <f>IF('6.標準時間'!$C5074="","",'6.標準時間'!C5074)</f>
        <v/>
      </c>
      <c r="D5074" s="16" t="str">
        <f>IF('6.標準時間'!$C5074="","",'6.標準時間'!E5074)</f>
        <v/>
      </c>
      <c r="E5074" s="171" t="str">
        <f>IF('6.標準時間'!$C5074="","",'6.標準時間'!F5074)</f>
        <v/>
      </c>
      <c r="F5074" s="15" t="str">
        <f t="shared" si="158"/>
        <v/>
      </c>
      <c r="G5074" s="142" t="str">
        <f>IF('6.標準時間'!$C5074="","",'6.標準時間'!H5074)</f>
        <v/>
      </c>
      <c r="H5074" s="142" t="str">
        <f>IF('6.標準時間'!$C5074="","",'6.標準時間'!I5074)</f>
        <v/>
      </c>
      <c r="I5074" s="107" t="str">
        <f>IF(C5074="","",VLOOKUP($C5074,'7.工程別レート'!$C$6:$E$501,3,FALSE))</f>
        <v/>
      </c>
      <c r="J5074" s="108" t="str">
        <f>IF(C5074="","",VLOOKUP($C5074,'7.工程別レート'!$C$6:$E$501,2,FALSE))</f>
        <v/>
      </c>
      <c r="K5074" s="195" t="str">
        <f t="shared" si="159"/>
        <v/>
      </c>
    </row>
    <row r="5075" spans="2:11" ht="18" customHeight="1">
      <c r="B5075" s="16" t="str">
        <f>IF('6.標準時間'!$B5075="","",'6.標準時間'!B5075)</f>
        <v/>
      </c>
      <c r="C5075" s="16" t="str">
        <f>IF('6.標準時間'!$C5075="","",'6.標準時間'!C5075)</f>
        <v/>
      </c>
      <c r="D5075" s="16" t="str">
        <f>IF('6.標準時間'!$C5075="","",'6.標準時間'!E5075)</f>
        <v/>
      </c>
      <c r="E5075" s="171" t="str">
        <f>IF('6.標準時間'!$C5075="","",'6.標準時間'!F5075)</f>
        <v/>
      </c>
      <c r="F5075" s="15" t="str">
        <f t="shared" si="158"/>
        <v/>
      </c>
      <c r="G5075" s="142" t="str">
        <f>IF('6.標準時間'!$C5075="","",'6.標準時間'!H5075)</f>
        <v/>
      </c>
      <c r="H5075" s="142" t="str">
        <f>IF('6.標準時間'!$C5075="","",'6.標準時間'!I5075)</f>
        <v/>
      </c>
      <c r="I5075" s="107" t="str">
        <f>IF(C5075="","",VLOOKUP($C5075,'7.工程別レート'!$C$6:$E$501,3,FALSE))</f>
        <v/>
      </c>
      <c r="J5075" s="108" t="str">
        <f>IF(C5075="","",VLOOKUP($C5075,'7.工程別レート'!$C$6:$E$501,2,FALSE))</f>
        <v/>
      </c>
      <c r="K5075" s="195" t="str">
        <f t="shared" si="159"/>
        <v/>
      </c>
    </row>
    <row r="5076" spans="2:11" ht="18" customHeight="1">
      <c r="B5076" s="16" t="str">
        <f>IF('6.標準時間'!$B5076="","",'6.標準時間'!B5076)</f>
        <v/>
      </c>
      <c r="C5076" s="16" t="str">
        <f>IF('6.標準時間'!$C5076="","",'6.標準時間'!C5076)</f>
        <v/>
      </c>
      <c r="D5076" s="16" t="str">
        <f>IF('6.標準時間'!$C5076="","",'6.標準時間'!E5076)</f>
        <v/>
      </c>
      <c r="E5076" s="171" t="str">
        <f>IF('6.標準時間'!$C5076="","",'6.標準時間'!F5076)</f>
        <v/>
      </c>
      <c r="F5076" s="15" t="str">
        <f t="shared" si="158"/>
        <v/>
      </c>
      <c r="G5076" s="142" t="str">
        <f>IF('6.標準時間'!$C5076="","",'6.標準時間'!H5076)</f>
        <v/>
      </c>
      <c r="H5076" s="142" t="str">
        <f>IF('6.標準時間'!$C5076="","",'6.標準時間'!I5076)</f>
        <v/>
      </c>
      <c r="I5076" s="107" t="str">
        <f>IF(C5076="","",VLOOKUP($C5076,'7.工程別レート'!$C$6:$E$501,3,FALSE))</f>
        <v/>
      </c>
      <c r="J5076" s="108" t="str">
        <f>IF(C5076="","",VLOOKUP($C5076,'7.工程別レート'!$C$6:$E$501,2,FALSE))</f>
        <v/>
      </c>
      <c r="K5076" s="195" t="str">
        <f t="shared" si="159"/>
        <v/>
      </c>
    </row>
    <row r="5077" spans="2:11" ht="18" customHeight="1">
      <c r="B5077" s="16" t="str">
        <f>IF('6.標準時間'!$B5077="","",'6.標準時間'!B5077)</f>
        <v/>
      </c>
      <c r="C5077" s="16" t="str">
        <f>IF('6.標準時間'!$C5077="","",'6.標準時間'!C5077)</f>
        <v/>
      </c>
      <c r="D5077" s="16" t="str">
        <f>IF('6.標準時間'!$C5077="","",'6.標準時間'!E5077)</f>
        <v/>
      </c>
      <c r="E5077" s="171" t="str">
        <f>IF('6.標準時間'!$C5077="","",'6.標準時間'!F5077)</f>
        <v/>
      </c>
      <c r="F5077" s="15" t="str">
        <f t="shared" si="158"/>
        <v/>
      </c>
      <c r="G5077" s="142" t="str">
        <f>IF('6.標準時間'!$C5077="","",'6.標準時間'!H5077)</f>
        <v/>
      </c>
      <c r="H5077" s="142" t="str">
        <f>IF('6.標準時間'!$C5077="","",'6.標準時間'!I5077)</f>
        <v/>
      </c>
      <c r="I5077" s="107" t="str">
        <f>IF(C5077="","",VLOOKUP($C5077,'7.工程別レート'!$C$6:$E$501,3,FALSE))</f>
        <v/>
      </c>
      <c r="J5077" s="108" t="str">
        <f>IF(C5077="","",VLOOKUP($C5077,'7.工程別レート'!$C$6:$E$501,2,FALSE))</f>
        <v/>
      </c>
      <c r="K5077" s="195" t="str">
        <f t="shared" si="159"/>
        <v/>
      </c>
    </row>
    <row r="5078" spans="2:11" ht="18" customHeight="1">
      <c r="B5078" s="16" t="str">
        <f>IF('6.標準時間'!$B5078="","",'6.標準時間'!B5078)</f>
        <v/>
      </c>
      <c r="C5078" s="16" t="str">
        <f>IF('6.標準時間'!$C5078="","",'6.標準時間'!C5078)</f>
        <v/>
      </c>
      <c r="D5078" s="16" t="str">
        <f>IF('6.標準時間'!$C5078="","",'6.標準時間'!E5078)</f>
        <v/>
      </c>
      <c r="E5078" s="171" t="str">
        <f>IF('6.標準時間'!$C5078="","",'6.標準時間'!F5078)</f>
        <v/>
      </c>
      <c r="F5078" s="15" t="str">
        <f t="shared" si="158"/>
        <v/>
      </c>
      <c r="G5078" s="142" t="str">
        <f>IF('6.標準時間'!$C5078="","",'6.標準時間'!H5078)</f>
        <v/>
      </c>
      <c r="H5078" s="142" t="str">
        <f>IF('6.標準時間'!$C5078="","",'6.標準時間'!I5078)</f>
        <v/>
      </c>
      <c r="I5078" s="107" t="str">
        <f>IF(C5078="","",VLOOKUP($C5078,'7.工程別レート'!$C$6:$E$501,3,FALSE))</f>
        <v/>
      </c>
      <c r="J5078" s="108" t="str">
        <f>IF(C5078="","",VLOOKUP($C5078,'7.工程別レート'!$C$6:$E$501,2,FALSE))</f>
        <v/>
      </c>
      <c r="K5078" s="195" t="str">
        <f t="shared" si="159"/>
        <v/>
      </c>
    </row>
    <row r="5079" spans="2:11" ht="18" customHeight="1">
      <c r="B5079" s="16" t="str">
        <f>IF('6.標準時間'!$B5079="","",'6.標準時間'!B5079)</f>
        <v/>
      </c>
      <c r="C5079" s="16" t="str">
        <f>IF('6.標準時間'!$C5079="","",'6.標準時間'!C5079)</f>
        <v/>
      </c>
      <c r="D5079" s="16" t="str">
        <f>IF('6.標準時間'!$C5079="","",'6.標準時間'!E5079)</f>
        <v/>
      </c>
      <c r="E5079" s="171" t="str">
        <f>IF('6.標準時間'!$C5079="","",'6.標準時間'!F5079)</f>
        <v/>
      </c>
      <c r="F5079" s="15" t="str">
        <f t="shared" si="158"/>
        <v/>
      </c>
      <c r="G5079" s="142" t="str">
        <f>IF('6.標準時間'!$C5079="","",'6.標準時間'!H5079)</f>
        <v/>
      </c>
      <c r="H5079" s="142" t="str">
        <f>IF('6.標準時間'!$C5079="","",'6.標準時間'!I5079)</f>
        <v/>
      </c>
      <c r="I5079" s="107" t="str">
        <f>IF(C5079="","",VLOOKUP($C5079,'7.工程別レート'!$C$6:$E$501,3,FALSE))</f>
        <v/>
      </c>
      <c r="J5079" s="108" t="str">
        <f>IF(C5079="","",VLOOKUP($C5079,'7.工程別レート'!$C$6:$E$501,2,FALSE))</f>
        <v/>
      </c>
      <c r="K5079" s="195" t="str">
        <f t="shared" si="159"/>
        <v/>
      </c>
    </row>
    <row r="5080" spans="2:11" ht="18" customHeight="1">
      <c r="B5080" s="16" t="str">
        <f>IF('6.標準時間'!$B5080="","",'6.標準時間'!B5080)</f>
        <v/>
      </c>
      <c r="C5080" s="16" t="str">
        <f>IF('6.標準時間'!$C5080="","",'6.標準時間'!C5080)</f>
        <v/>
      </c>
      <c r="D5080" s="16" t="str">
        <f>IF('6.標準時間'!$C5080="","",'6.標準時間'!E5080)</f>
        <v/>
      </c>
      <c r="E5080" s="171" t="str">
        <f>IF('6.標準時間'!$C5080="","",'6.標準時間'!F5080)</f>
        <v/>
      </c>
      <c r="F5080" s="15" t="str">
        <f t="shared" si="158"/>
        <v/>
      </c>
      <c r="G5080" s="142" t="str">
        <f>IF('6.標準時間'!$C5080="","",'6.標準時間'!H5080)</f>
        <v/>
      </c>
      <c r="H5080" s="142" t="str">
        <f>IF('6.標準時間'!$C5080="","",'6.標準時間'!I5080)</f>
        <v/>
      </c>
      <c r="I5080" s="107" t="str">
        <f>IF(C5080="","",VLOOKUP($C5080,'7.工程別レート'!$C$6:$E$501,3,FALSE))</f>
        <v/>
      </c>
      <c r="J5080" s="108" t="str">
        <f>IF(C5080="","",VLOOKUP($C5080,'7.工程別レート'!$C$6:$E$501,2,FALSE))</f>
        <v/>
      </c>
      <c r="K5080" s="195" t="str">
        <f t="shared" si="159"/>
        <v/>
      </c>
    </row>
    <row r="5081" spans="2:11" ht="18" customHeight="1">
      <c r="B5081" s="16" t="str">
        <f>IF('6.標準時間'!$B5081="","",'6.標準時間'!B5081)</f>
        <v/>
      </c>
      <c r="C5081" s="16" t="str">
        <f>IF('6.標準時間'!$C5081="","",'6.標準時間'!C5081)</f>
        <v/>
      </c>
      <c r="D5081" s="16" t="str">
        <f>IF('6.標準時間'!$C5081="","",'6.標準時間'!E5081)</f>
        <v/>
      </c>
      <c r="E5081" s="171" t="str">
        <f>IF('6.標準時間'!$C5081="","",'6.標準時間'!F5081)</f>
        <v/>
      </c>
      <c r="F5081" s="15" t="str">
        <f t="shared" si="158"/>
        <v/>
      </c>
      <c r="G5081" s="142" t="str">
        <f>IF('6.標準時間'!$C5081="","",'6.標準時間'!H5081)</f>
        <v/>
      </c>
      <c r="H5081" s="142" t="str">
        <f>IF('6.標準時間'!$C5081="","",'6.標準時間'!I5081)</f>
        <v/>
      </c>
      <c r="I5081" s="107" t="str">
        <f>IF(C5081="","",VLOOKUP($C5081,'7.工程別レート'!$C$6:$E$501,3,FALSE))</f>
        <v/>
      </c>
      <c r="J5081" s="108" t="str">
        <f>IF(C5081="","",VLOOKUP($C5081,'7.工程別レート'!$C$6:$E$501,2,FALSE))</f>
        <v/>
      </c>
      <c r="K5081" s="195" t="str">
        <f t="shared" si="159"/>
        <v/>
      </c>
    </row>
    <row r="5082" spans="2:11" ht="18" customHeight="1">
      <c r="B5082" s="16" t="str">
        <f>IF('6.標準時間'!$B5082="","",'6.標準時間'!B5082)</f>
        <v/>
      </c>
      <c r="C5082" s="16" t="str">
        <f>IF('6.標準時間'!$C5082="","",'6.標準時間'!C5082)</f>
        <v/>
      </c>
      <c r="D5082" s="16" t="str">
        <f>IF('6.標準時間'!$C5082="","",'6.標準時間'!E5082)</f>
        <v/>
      </c>
      <c r="E5082" s="171" t="str">
        <f>IF('6.標準時間'!$C5082="","",'6.標準時間'!F5082)</f>
        <v/>
      </c>
      <c r="F5082" s="15" t="str">
        <f t="shared" si="158"/>
        <v/>
      </c>
      <c r="G5082" s="142" t="str">
        <f>IF('6.標準時間'!$C5082="","",'6.標準時間'!H5082)</f>
        <v/>
      </c>
      <c r="H5082" s="142" t="str">
        <f>IF('6.標準時間'!$C5082="","",'6.標準時間'!I5082)</f>
        <v/>
      </c>
      <c r="I5082" s="107" t="str">
        <f>IF(C5082="","",VLOOKUP($C5082,'7.工程別レート'!$C$6:$E$501,3,FALSE))</f>
        <v/>
      </c>
      <c r="J5082" s="108" t="str">
        <f>IF(C5082="","",VLOOKUP($C5082,'7.工程別レート'!$C$6:$E$501,2,FALSE))</f>
        <v/>
      </c>
      <c r="K5082" s="195" t="str">
        <f t="shared" si="159"/>
        <v/>
      </c>
    </row>
    <row r="5083" spans="2:11" ht="18" customHeight="1">
      <c r="B5083" s="16" t="str">
        <f>IF('6.標準時間'!$B5083="","",'6.標準時間'!B5083)</f>
        <v/>
      </c>
      <c r="C5083" s="16" t="str">
        <f>IF('6.標準時間'!$C5083="","",'6.標準時間'!C5083)</f>
        <v/>
      </c>
      <c r="D5083" s="16" t="str">
        <f>IF('6.標準時間'!$C5083="","",'6.標準時間'!E5083)</f>
        <v/>
      </c>
      <c r="E5083" s="171" t="str">
        <f>IF('6.標準時間'!$C5083="","",'6.標準時間'!F5083)</f>
        <v/>
      </c>
      <c r="F5083" s="15" t="str">
        <f t="shared" si="158"/>
        <v/>
      </c>
      <c r="G5083" s="142" t="str">
        <f>IF('6.標準時間'!$C5083="","",'6.標準時間'!H5083)</f>
        <v/>
      </c>
      <c r="H5083" s="142" t="str">
        <f>IF('6.標準時間'!$C5083="","",'6.標準時間'!I5083)</f>
        <v/>
      </c>
      <c r="I5083" s="107" t="str">
        <f>IF(C5083="","",VLOOKUP($C5083,'7.工程別レート'!$C$6:$E$501,3,FALSE))</f>
        <v/>
      </c>
      <c r="J5083" s="108" t="str">
        <f>IF(C5083="","",VLOOKUP($C5083,'7.工程別レート'!$C$6:$E$501,2,FALSE))</f>
        <v/>
      </c>
      <c r="K5083" s="195" t="str">
        <f t="shared" si="159"/>
        <v/>
      </c>
    </row>
    <row r="5084" spans="2:11" ht="18" customHeight="1">
      <c r="B5084" s="16" t="str">
        <f>IF('6.標準時間'!$B5084="","",'6.標準時間'!B5084)</f>
        <v/>
      </c>
      <c r="C5084" s="16" t="str">
        <f>IF('6.標準時間'!$C5084="","",'6.標準時間'!C5084)</f>
        <v/>
      </c>
      <c r="D5084" s="16" t="str">
        <f>IF('6.標準時間'!$C5084="","",'6.標準時間'!E5084)</f>
        <v/>
      </c>
      <c r="E5084" s="171" t="str">
        <f>IF('6.標準時間'!$C5084="","",'6.標準時間'!F5084)</f>
        <v/>
      </c>
      <c r="F5084" s="15" t="str">
        <f t="shared" si="158"/>
        <v/>
      </c>
      <c r="G5084" s="142" t="str">
        <f>IF('6.標準時間'!$C5084="","",'6.標準時間'!H5084)</f>
        <v/>
      </c>
      <c r="H5084" s="142" t="str">
        <f>IF('6.標準時間'!$C5084="","",'6.標準時間'!I5084)</f>
        <v/>
      </c>
      <c r="I5084" s="107" t="str">
        <f>IF(C5084="","",VLOOKUP($C5084,'7.工程別レート'!$C$6:$E$501,3,FALSE))</f>
        <v/>
      </c>
      <c r="J5084" s="108" t="str">
        <f>IF(C5084="","",VLOOKUP($C5084,'7.工程別レート'!$C$6:$E$501,2,FALSE))</f>
        <v/>
      </c>
      <c r="K5084" s="195" t="str">
        <f t="shared" si="159"/>
        <v/>
      </c>
    </row>
    <row r="5085" spans="2:11" ht="18" customHeight="1">
      <c r="B5085" s="16" t="str">
        <f>IF('6.標準時間'!$B5085="","",'6.標準時間'!B5085)</f>
        <v/>
      </c>
      <c r="C5085" s="16" t="str">
        <f>IF('6.標準時間'!$C5085="","",'6.標準時間'!C5085)</f>
        <v/>
      </c>
      <c r="D5085" s="16" t="str">
        <f>IF('6.標準時間'!$C5085="","",'6.標準時間'!E5085)</f>
        <v/>
      </c>
      <c r="E5085" s="171" t="str">
        <f>IF('6.標準時間'!$C5085="","",'6.標準時間'!F5085)</f>
        <v/>
      </c>
      <c r="F5085" s="15" t="str">
        <f t="shared" si="158"/>
        <v/>
      </c>
      <c r="G5085" s="142" t="str">
        <f>IF('6.標準時間'!$C5085="","",'6.標準時間'!H5085)</f>
        <v/>
      </c>
      <c r="H5085" s="142" t="str">
        <f>IF('6.標準時間'!$C5085="","",'6.標準時間'!I5085)</f>
        <v/>
      </c>
      <c r="I5085" s="107" t="str">
        <f>IF(C5085="","",VLOOKUP($C5085,'7.工程別レート'!$C$6:$E$501,3,FALSE))</f>
        <v/>
      </c>
      <c r="J5085" s="108" t="str">
        <f>IF(C5085="","",VLOOKUP($C5085,'7.工程別レート'!$C$6:$E$501,2,FALSE))</f>
        <v/>
      </c>
      <c r="K5085" s="195" t="str">
        <f t="shared" si="159"/>
        <v/>
      </c>
    </row>
    <row r="5086" spans="2:11" ht="18" customHeight="1">
      <c r="B5086" s="16" t="str">
        <f>IF('6.標準時間'!$B5086="","",'6.標準時間'!B5086)</f>
        <v/>
      </c>
      <c r="C5086" s="16" t="str">
        <f>IF('6.標準時間'!$C5086="","",'6.標準時間'!C5086)</f>
        <v/>
      </c>
      <c r="D5086" s="16" t="str">
        <f>IF('6.標準時間'!$C5086="","",'6.標準時間'!E5086)</f>
        <v/>
      </c>
      <c r="E5086" s="171" t="str">
        <f>IF('6.標準時間'!$C5086="","",'6.標準時間'!F5086)</f>
        <v/>
      </c>
      <c r="F5086" s="15" t="str">
        <f t="shared" si="158"/>
        <v/>
      </c>
      <c r="G5086" s="142" t="str">
        <f>IF('6.標準時間'!$C5086="","",'6.標準時間'!H5086)</f>
        <v/>
      </c>
      <c r="H5086" s="142" t="str">
        <f>IF('6.標準時間'!$C5086="","",'6.標準時間'!I5086)</f>
        <v/>
      </c>
      <c r="I5086" s="107" t="str">
        <f>IF(C5086="","",VLOOKUP($C5086,'7.工程別レート'!$C$6:$E$501,3,FALSE))</f>
        <v/>
      </c>
      <c r="J5086" s="108" t="str">
        <f>IF(C5086="","",VLOOKUP($C5086,'7.工程別レート'!$C$6:$E$501,2,FALSE))</f>
        <v/>
      </c>
      <c r="K5086" s="195" t="str">
        <f t="shared" si="159"/>
        <v/>
      </c>
    </row>
    <row r="5087" spans="2:11" ht="18" customHeight="1">
      <c r="B5087" s="16" t="str">
        <f>IF('6.標準時間'!$B5087="","",'6.標準時間'!B5087)</f>
        <v/>
      </c>
      <c r="C5087" s="16" t="str">
        <f>IF('6.標準時間'!$C5087="","",'6.標準時間'!C5087)</f>
        <v/>
      </c>
      <c r="D5087" s="16" t="str">
        <f>IF('6.標準時間'!$C5087="","",'6.標準時間'!E5087)</f>
        <v/>
      </c>
      <c r="E5087" s="171" t="str">
        <f>IF('6.標準時間'!$C5087="","",'6.標準時間'!F5087)</f>
        <v/>
      </c>
      <c r="F5087" s="15" t="str">
        <f t="shared" si="158"/>
        <v/>
      </c>
      <c r="G5087" s="142" t="str">
        <f>IF('6.標準時間'!$C5087="","",'6.標準時間'!H5087)</f>
        <v/>
      </c>
      <c r="H5087" s="142" t="str">
        <f>IF('6.標準時間'!$C5087="","",'6.標準時間'!I5087)</f>
        <v/>
      </c>
      <c r="I5087" s="107" t="str">
        <f>IF(C5087="","",VLOOKUP($C5087,'7.工程別レート'!$C$6:$E$501,3,FALSE))</f>
        <v/>
      </c>
      <c r="J5087" s="108" t="str">
        <f>IF(C5087="","",VLOOKUP($C5087,'7.工程別レート'!$C$6:$E$501,2,FALSE))</f>
        <v/>
      </c>
      <c r="K5087" s="195" t="str">
        <f t="shared" si="159"/>
        <v/>
      </c>
    </row>
    <row r="5088" spans="2:11" ht="18" customHeight="1">
      <c r="B5088" s="16" t="str">
        <f>IF('6.標準時間'!$B5088="","",'6.標準時間'!B5088)</f>
        <v/>
      </c>
      <c r="C5088" s="16" t="str">
        <f>IF('6.標準時間'!$C5088="","",'6.標準時間'!C5088)</f>
        <v/>
      </c>
      <c r="D5088" s="16" t="str">
        <f>IF('6.標準時間'!$C5088="","",'6.標準時間'!E5088)</f>
        <v/>
      </c>
      <c r="E5088" s="171" t="str">
        <f>IF('6.標準時間'!$C5088="","",'6.標準時間'!F5088)</f>
        <v/>
      </c>
      <c r="F5088" s="15" t="str">
        <f t="shared" si="158"/>
        <v/>
      </c>
      <c r="G5088" s="142" t="str">
        <f>IF('6.標準時間'!$C5088="","",'6.標準時間'!H5088)</f>
        <v/>
      </c>
      <c r="H5088" s="142" t="str">
        <f>IF('6.標準時間'!$C5088="","",'6.標準時間'!I5088)</f>
        <v/>
      </c>
      <c r="I5088" s="107" t="str">
        <f>IF(C5088="","",VLOOKUP($C5088,'7.工程別レート'!$C$6:$E$501,3,FALSE))</f>
        <v/>
      </c>
      <c r="J5088" s="108" t="str">
        <f>IF(C5088="","",VLOOKUP($C5088,'7.工程別レート'!$C$6:$E$501,2,FALSE))</f>
        <v/>
      </c>
      <c r="K5088" s="195" t="str">
        <f t="shared" si="159"/>
        <v/>
      </c>
    </row>
    <row r="5089" spans="2:11" ht="18" customHeight="1">
      <c r="B5089" s="16" t="str">
        <f>IF('6.標準時間'!$B5089="","",'6.標準時間'!B5089)</f>
        <v/>
      </c>
      <c r="C5089" s="16" t="str">
        <f>IF('6.標準時間'!$C5089="","",'6.標準時間'!C5089)</f>
        <v/>
      </c>
      <c r="D5089" s="16" t="str">
        <f>IF('6.標準時間'!$C5089="","",'6.標準時間'!E5089)</f>
        <v/>
      </c>
      <c r="E5089" s="171" t="str">
        <f>IF('6.標準時間'!$C5089="","",'6.標準時間'!F5089)</f>
        <v/>
      </c>
      <c r="F5089" s="15" t="str">
        <f t="shared" si="158"/>
        <v/>
      </c>
      <c r="G5089" s="142" t="str">
        <f>IF('6.標準時間'!$C5089="","",'6.標準時間'!H5089)</f>
        <v/>
      </c>
      <c r="H5089" s="142" t="str">
        <f>IF('6.標準時間'!$C5089="","",'6.標準時間'!I5089)</f>
        <v/>
      </c>
      <c r="I5089" s="107" t="str">
        <f>IF(C5089="","",VLOOKUP($C5089,'7.工程別レート'!$C$6:$E$501,3,FALSE))</f>
        <v/>
      </c>
      <c r="J5089" s="108" t="str">
        <f>IF(C5089="","",VLOOKUP($C5089,'7.工程別レート'!$C$6:$E$501,2,FALSE))</f>
        <v/>
      </c>
      <c r="K5089" s="195" t="str">
        <f t="shared" si="159"/>
        <v/>
      </c>
    </row>
    <row r="5090" spans="2:11" ht="18" customHeight="1">
      <c r="B5090" s="16" t="str">
        <f>IF('6.標準時間'!$B5090="","",'6.標準時間'!B5090)</f>
        <v/>
      </c>
      <c r="C5090" s="16" t="str">
        <f>IF('6.標準時間'!$C5090="","",'6.標準時間'!C5090)</f>
        <v/>
      </c>
      <c r="D5090" s="16" t="str">
        <f>IF('6.標準時間'!$C5090="","",'6.標準時間'!E5090)</f>
        <v/>
      </c>
      <c r="E5090" s="171" t="str">
        <f>IF('6.標準時間'!$C5090="","",'6.標準時間'!F5090)</f>
        <v/>
      </c>
      <c r="F5090" s="15" t="str">
        <f t="shared" si="158"/>
        <v/>
      </c>
      <c r="G5090" s="142" t="str">
        <f>IF('6.標準時間'!$C5090="","",'6.標準時間'!H5090)</f>
        <v/>
      </c>
      <c r="H5090" s="142" t="str">
        <f>IF('6.標準時間'!$C5090="","",'6.標準時間'!I5090)</f>
        <v/>
      </c>
      <c r="I5090" s="107" t="str">
        <f>IF(C5090="","",VLOOKUP($C5090,'7.工程別レート'!$C$6:$E$501,3,FALSE))</f>
        <v/>
      </c>
      <c r="J5090" s="108" t="str">
        <f>IF(C5090="","",VLOOKUP($C5090,'7.工程別レート'!$C$6:$E$501,2,FALSE))</f>
        <v/>
      </c>
      <c r="K5090" s="195" t="str">
        <f t="shared" si="159"/>
        <v/>
      </c>
    </row>
    <row r="5091" spans="2:11" ht="18" customHeight="1">
      <c r="B5091" s="16" t="str">
        <f>IF('6.標準時間'!$B5091="","",'6.標準時間'!B5091)</f>
        <v/>
      </c>
      <c r="C5091" s="16" t="str">
        <f>IF('6.標準時間'!$C5091="","",'6.標準時間'!C5091)</f>
        <v/>
      </c>
      <c r="D5091" s="16" t="str">
        <f>IF('6.標準時間'!$C5091="","",'6.標準時間'!E5091)</f>
        <v/>
      </c>
      <c r="E5091" s="171" t="str">
        <f>IF('6.標準時間'!$C5091="","",'6.標準時間'!F5091)</f>
        <v/>
      </c>
      <c r="F5091" s="15" t="str">
        <f t="shared" si="158"/>
        <v/>
      </c>
      <c r="G5091" s="142" t="str">
        <f>IF('6.標準時間'!$C5091="","",'6.標準時間'!H5091)</f>
        <v/>
      </c>
      <c r="H5091" s="142" t="str">
        <f>IF('6.標準時間'!$C5091="","",'6.標準時間'!I5091)</f>
        <v/>
      </c>
      <c r="I5091" s="107" t="str">
        <f>IF(C5091="","",VLOOKUP($C5091,'7.工程別レート'!$C$6:$E$501,3,FALSE))</f>
        <v/>
      </c>
      <c r="J5091" s="108" t="str">
        <f>IF(C5091="","",VLOOKUP($C5091,'7.工程別レート'!$C$6:$E$501,2,FALSE))</f>
        <v/>
      </c>
      <c r="K5091" s="195" t="str">
        <f t="shared" si="159"/>
        <v/>
      </c>
    </row>
    <row r="5092" spans="2:11" ht="18" customHeight="1">
      <c r="B5092" s="16" t="str">
        <f>IF('6.標準時間'!$B5092="","",'6.標準時間'!B5092)</f>
        <v/>
      </c>
      <c r="C5092" s="16" t="str">
        <f>IF('6.標準時間'!$C5092="","",'6.標準時間'!C5092)</f>
        <v/>
      </c>
      <c r="D5092" s="16" t="str">
        <f>IF('6.標準時間'!$C5092="","",'6.標準時間'!E5092)</f>
        <v/>
      </c>
      <c r="E5092" s="171" t="str">
        <f>IF('6.標準時間'!$C5092="","",'6.標準時間'!F5092)</f>
        <v/>
      </c>
      <c r="F5092" s="15" t="str">
        <f t="shared" si="158"/>
        <v/>
      </c>
      <c r="G5092" s="142" t="str">
        <f>IF('6.標準時間'!$C5092="","",'6.標準時間'!H5092)</f>
        <v/>
      </c>
      <c r="H5092" s="142" t="str">
        <f>IF('6.標準時間'!$C5092="","",'6.標準時間'!I5092)</f>
        <v/>
      </c>
      <c r="I5092" s="107" t="str">
        <f>IF(C5092="","",VLOOKUP($C5092,'7.工程別レート'!$C$6:$E$501,3,FALSE))</f>
        <v/>
      </c>
      <c r="J5092" s="108" t="str">
        <f>IF(C5092="","",VLOOKUP($C5092,'7.工程別レート'!$C$6:$E$501,2,FALSE))</f>
        <v/>
      </c>
      <c r="K5092" s="195" t="str">
        <f t="shared" si="159"/>
        <v/>
      </c>
    </row>
    <row r="5093" spans="2:11" ht="18" customHeight="1">
      <c r="B5093" s="16" t="str">
        <f>IF('6.標準時間'!$B5093="","",'6.標準時間'!B5093)</f>
        <v/>
      </c>
      <c r="C5093" s="16" t="str">
        <f>IF('6.標準時間'!$C5093="","",'6.標準時間'!C5093)</f>
        <v/>
      </c>
      <c r="D5093" s="16" t="str">
        <f>IF('6.標準時間'!$C5093="","",'6.標準時間'!E5093)</f>
        <v/>
      </c>
      <c r="E5093" s="171" t="str">
        <f>IF('6.標準時間'!$C5093="","",'6.標準時間'!F5093)</f>
        <v/>
      </c>
      <c r="F5093" s="15" t="str">
        <f t="shared" si="158"/>
        <v/>
      </c>
      <c r="G5093" s="142" t="str">
        <f>IF('6.標準時間'!$C5093="","",'6.標準時間'!H5093)</f>
        <v/>
      </c>
      <c r="H5093" s="142" t="str">
        <f>IF('6.標準時間'!$C5093="","",'6.標準時間'!I5093)</f>
        <v/>
      </c>
      <c r="I5093" s="107" t="str">
        <f>IF(C5093="","",VLOOKUP($C5093,'7.工程別レート'!$C$6:$E$501,3,FALSE))</f>
        <v/>
      </c>
      <c r="J5093" s="108" t="str">
        <f>IF(C5093="","",VLOOKUP($C5093,'7.工程別レート'!$C$6:$E$501,2,FALSE))</f>
        <v/>
      </c>
      <c r="K5093" s="195" t="str">
        <f t="shared" si="159"/>
        <v/>
      </c>
    </row>
    <row r="5094" spans="2:11" ht="18" customHeight="1">
      <c r="B5094" s="16" t="str">
        <f>IF('6.標準時間'!$B5094="","",'6.標準時間'!B5094)</f>
        <v/>
      </c>
      <c r="C5094" s="16" t="str">
        <f>IF('6.標準時間'!$C5094="","",'6.標準時間'!C5094)</f>
        <v/>
      </c>
      <c r="D5094" s="16" t="str">
        <f>IF('6.標準時間'!$C5094="","",'6.標準時間'!E5094)</f>
        <v/>
      </c>
      <c r="E5094" s="171" t="str">
        <f>IF('6.標準時間'!$C5094="","",'6.標準時間'!F5094)</f>
        <v/>
      </c>
      <c r="F5094" s="15" t="str">
        <f t="shared" si="158"/>
        <v/>
      </c>
      <c r="G5094" s="142" t="str">
        <f>IF('6.標準時間'!$C5094="","",'6.標準時間'!H5094)</f>
        <v/>
      </c>
      <c r="H5094" s="142" t="str">
        <f>IF('6.標準時間'!$C5094="","",'6.標準時間'!I5094)</f>
        <v/>
      </c>
      <c r="I5094" s="107" t="str">
        <f>IF(C5094="","",VLOOKUP($C5094,'7.工程別レート'!$C$6:$E$501,3,FALSE))</f>
        <v/>
      </c>
      <c r="J5094" s="108" t="str">
        <f>IF(C5094="","",VLOOKUP($C5094,'7.工程別レート'!$C$6:$E$501,2,FALSE))</f>
        <v/>
      </c>
      <c r="K5094" s="195" t="str">
        <f t="shared" si="159"/>
        <v/>
      </c>
    </row>
    <row r="5095" spans="2:11" ht="18" customHeight="1">
      <c r="B5095" s="16" t="str">
        <f>IF('6.標準時間'!$B5095="","",'6.標準時間'!B5095)</f>
        <v/>
      </c>
      <c r="C5095" s="16" t="str">
        <f>IF('6.標準時間'!$C5095="","",'6.標準時間'!C5095)</f>
        <v/>
      </c>
      <c r="D5095" s="16" t="str">
        <f>IF('6.標準時間'!$C5095="","",'6.標準時間'!E5095)</f>
        <v/>
      </c>
      <c r="E5095" s="171" t="str">
        <f>IF('6.標準時間'!$C5095="","",'6.標準時間'!F5095)</f>
        <v/>
      </c>
      <c r="F5095" s="15" t="str">
        <f t="shared" si="158"/>
        <v/>
      </c>
      <c r="G5095" s="142" t="str">
        <f>IF('6.標準時間'!$C5095="","",'6.標準時間'!H5095)</f>
        <v/>
      </c>
      <c r="H5095" s="142" t="str">
        <f>IF('6.標準時間'!$C5095="","",'6.標準時間'!I5095)</f>
        <v/>
      </c>
      <c r="I5095" s="107" t="str">
        <f>IF(C5095="","",VLOOKUP($C5095,'7.工程別レート'!$C$6:$E$501,3,FALSE))</f>
        <v/>
      </c>
      <c r="J5095" s="108" t="str">
        <f>IF(C5095="","",VLOOKUP($C5095,'7.工程別レート'!$C$6:$E$501,2,FALSE))</f>
        <v/>
      </c>
      <c r="K5095" s="195" t="str">
        <f t="shared" si="159"/>
        <v/>
      </c>
    </row>
    <row r="5096" spans="2:11" ht="18" customHeight="1">
      <c r="B5096" s="16" t="str">
        <f>IF('6.標準時間'!$B5096="","",'6.標準時間'!B5096)</f>
        <v/>
      </c>
      <c r="C5096" s="16" t="str">
        <f>IF('6.標準時間'!$C5096="","",'6.標準時間'!C5096)</f>
        <v/>
      </c>
      <c r="D5096" s="16" t="str">
        <f>IF('6.標準時間'!$C5096="","",'6.標準時間'!E5096)</f>
        <v/>
      </c>
      <c r="E5096" s="171" t="str">
        <f>IF('6.標準時間'!$C5096="","",'6.標準時間'!F5096)</f>
        <v/>
      </c>
      <c r="F5096" s="15" t="str">
        <f t="shared" si="158"/>
        <v/>
      </c>
      <c r="G5096" s="142" t="str">
        <f>IF('6.標準時間'!$C5096="","",'6.標準時間'!H5096)</f>
        <v/>
      </c>
      <c r="H5096" s="142" t="str">
        <f>IF('6.標準時間'!$C5096="","",'6.標準時間'!I5096)</f>
        <v/>
      </c>
      <c r="I5096" s="107" t="str">
        <f>IF(C5096="","",VLOOKUP($C5096,'7.工程別レート'!$C$6:$E$501,3,FALSE))</f>
        <v/>
      </c>
      <c r="J5096" s="108" t="str">
        <f>IF(C5096="","",VLOOKUP($C5096,'7.工程別レート'!$C$6:$E$501,2,FALSE))</f>
        <v/>
      </c>
      <c r="K5096" s="195" t="str">
        <f t="shared" si="159"/>
        <v/>
      </c>
    </row>
    <row r="5097" spans="2:11" ht="18" customHeight="1">
      <c r="B5097" s="16" t="str">
        <f>IF('6.標準時間'!$B5097="","",'6.標準時間'!B5097)</f>
        <v/>
      </c>
      <c r="C5097" s="16" t="str">
        <f>IF('6.標準時間'!$C5097="","",'6.標準時間'!C5097)</f>
        <v/>
      </c>
      <c r="D5097" s="16" t="str">
        <f>IF('6.標準時間'!$C5097="","",'6.標準時間'!E5097)</f>
        <v/>
      </c>
      <c r="E5097" s="171" t="str">
        <f>IF('6.標準時間'!$C5097="","",'6.標準時間'!F5097)</f>
        <v/>
      </c>
      <c r="F5097" s="15" t="str">
        <f t="shared" si="158"/>
        <v/>
      </c>
      <c r="G5097" s="142" t="str">
        <f>IF('6.標準時間'!$C5097="","",'6.標準時間'!H5097)</f>
        <v/>
      </c>
      <c r="H5097" s="142" t="str">
        <f>IF('6.標準時間'!$C5097="","",'6.標準時間'!I5097)</f>
        <v/>
      </c>
      <c r="I5097" s="107" t="str">
        <f>IF(C5097="","",VLOOKUP($C5097,'7.工程別レート'!$C$6:$E$501,3,FALSE))</f>
        <v/>
      </c>
      <c r="J5097" s="108" t="str">
        <f>IF(C5097="","",VLOOKUP($C5097,'7.工程別レート'!$C$6:$E$501,2,FALSE))</f>
        <v/>
      </c>
      <c r="K5097" s="195" t="str">
        <f t="shared" si="159"/>
        <v/>
      </c>
    </row>
    <row r="5098" spans="2:11" ht="18" customHeight="1">
      <c r="B5098" s="16" t="str">
        <f>IF('6.標準時間'!$B5098="","",'6.標準時間'!B5098)</f>
        <v/>
      </c>
      <c r="C5098" s="16" t="str">
        <f>IF('6.標準時間'!$C5098="","",'6.標準時間'!C5098)</f>
        <v/>
      </c>
      <c r="D5098" s="16" t="str">
        <f>IF('6.標準時間'!$C5098="","",'6.標準時間'!E5098)</f>
        <v/>
      </c>
      <c r="E5098" s="171" t="str">
        <f>IF('6.標準時間'!$C5098="","",'6.標準時間'!F5098)</f>
        <v/>
      </c>
      <c r="F5098" s="15" t="str">
        <f t="shared" si="158"/>
        <v/>
      </c>
      <c r="G5098" s="142" t="str">
        <f>IF('6.標準時間'!$C5098="","",'6.標準時間'!H5098)</f>
        <v/>
      </c>
      <c r="H5098" s="142" t="str">
        <f>IF('6.標準時間'!$C5098="","",'6.標準時間'!I5098)</f>
        <v/>
      </c>
      <c r="I5098" s="107" t="str">
        <f>IF(C5098="","",VLOOKUP($C5098,'7.工程別レート'!$C$6:$E$501,3,FALSE))</f>
        <v/>
      </c>
      <c r="J5098" s="108" t="str">
        <f>IF(C5098="","",VLOOKUP($C5098,'7.工程別レート'!$C$6:$E$501,2,FALSE))</f>
        <v/>
      </c>
      <c r="K5098" s="195" t="str">
        <f t="shared" si="159"/>
        <v/>
      </c>
    </row>
    <row r="5099" spans="2:11" ht="18" customHeight="1">
      <c r="B5099" s="16" t="str">
        <f>IF('6.標準時間'!$B5099="","",'6.標準時間'!B5099)</f>
        <v/>
      </c>
      <c r="C5099" s="16" t="str">
        <f>IF('6.標準時間'!$C5099="","",'6.標準時間'!C5099)</f>
        <v/>
      </c>
      <c r="D5099" s="16" t="str">
        <f>IF('6.標準時間'!$C5099="","",'6.標準時間'!E5099)</f>
        <v/>
      </c>
      <c r="E5099" s="171" t="str">
        <f>IF('6.標準時間'!$C5099="","",'6.標準時間'!F5099)</f>
        <v/>
      </c>
      <c r="F5099" s="15" t="str">
        <f t="shared" si="158"/>
        <v/>
      </c>
      <c r="G5099" s="142" t="str">
        <f>IF('6.標準時間'!$C5099="","",'6.標準時間'!H5099)</f>
        <v/>
      </c>
      <c r="H5099" s="142" t="str">
        <f>IF('6.標準時間'!$C5099="","",'6.標準時間'!I5099)</f>
        <v/>
      </c>
      <c r="I5099" s="107" t="str">
        <f>IF(C5099="","",VLOOKUP($C5099,'7.工程別レート'!$C$6:$E$501,3,FALSE))</f>
        <v/>
      </c>
      <c r="J5099" s="108" t="str">
        <f>IF(C5099="","",VLOOKUP($C5099,'7.工程別レート'!$C$6:$E$501,2,FALSE))</f>
        <v/>
      </c>
      <c r="K5099" s="195" t="str">
        <f t="shared" si="159"/>
        <v/>
      </c>
    </row>
    <row r="5100" spans="2:11" ht="18" customHeight="1">
      <c r="B5100" s="16" t="str">
        <f>IF('6.標準時間'!$B5100="","",'6.標準時間'!B5100)</f>
        <v/>
      </c>
      <c r="C5100" s="16" t="str">
        <f>IF('6.標準時間'!$C5100="","",'6.標準時間'!C5100)</f>
        <v/>
      </c>
      <c r="D5100" s="16" t="str">
        <f>IF('6.標準時間'!$C5100="","",'6.標準時間'!E5100)</f>
        <v/>
      </c>
      <c r="E5100" s="171" t="str">
        <f>IF('6.標準時間'!$C5100="","",'6.標準時間'!F5100)</f>
        <v/>
      </c>
      <c r="F5100" s="15" t="str">
        <f t="shared" si="158"/>
        <v/>
      </c>
      <c r="G5100" s="142" t="str">
        <f>IF('6.標準時間'!$C5100="","",'6.標準時間'!H5100)</f>
        <v/>
      </c>
      <c r="H5100" s="142" t="str">
        <f>IF('6.標準時間'!$C5100="","",'6.標準時間'!I5100)</f>
        <v/>
      </c>
      <c r="I5100" s="107" t="str">
        <f>IF(C5100="","",VLOOKUP($C5100,'7.工程別レート'!$C$6:$E$501,3,FALSE))</f>
        <v/>
      </c>
      <c r="J5100" s="108" t="str">
        <f>IF(C5100="","",VLOOKUP($C5100,'7.工程別レート'!$C$6:$E$501,2,FALSE))</f>
        <v/>
      </c>
      <c r="K5100" s="195" t="str">
        <f t="shared" si="159"/>
        <v/>
      </c>
    </row>
    <row r="5101" spans="2:11" ht="18" customHeight="1">
      <c r="B5101" s="16" t="str">
        <f>IF('6.標準時間'!$B5101="","",'6.標準時間'!B5101)</f>
        <v/>
      </c>
      <c r="C5101" s="16" t="str">
        <f>IF('6.標準時間'!$C5101="","",'6.標準時間'!C5101)</f>
        <v/>
      </c>
      <c r="D5101" s="16" t="str">
        <f>IF('6.標準時間'!$C5101="","",'6.標準時間'!E5101)</f>
        <v/>
      </c>
      <c r="E5101" s="171" t="str">
        <f>IF('6.標準時間'!$C5101="","",'6.標準時間'!F5101)</f>
        <v/>
      </c>
      <c r="F5101" s="15" t="str">
        <f t="shared" si="158"/>
        <v/>
      </c>
      <c r="G5101" s="142" t="str">
        <f>IF('6.標準時間'!$C5101="","",'6.標準時間'!H5101)</f>
        <v/>
      </c>
      <c r="H5101" s="142" t="str">
        <f>IF('6.標準時間'!$C5101="","",'6.標準時間'!I5101)</f>
        <v/>
      </c>
      <c r="I5101" s="107" t="str">
        <f>IF(C5101="","",VLOOKUP($C5101,'7.工程別レート'!$C$6:$E$501,3,FALSE))</f>
        <v/>
      </c>
      <c r="J5101" s="108" t="str">
        <f>IF(C5101="","",VLOOKUP($C5101,'7.工程別レート'!$C$6:$E$501,2,FALSE))</f>
        <v/>
      </c>
      <c r="K5101" s="195" t="str">
        <f t="shared" si="159"/>
        <v/>
      </c>
    </row>
    <row r="5102" spans="2:11" ht="18" customHeight="1">
      <c r="B5102" s="16" t="str">
        <f>IF('6.標準時間'!$B5102="","",'6.標準時間'!B5102)</f>
        <v/>
      </c>
      <c r="C5102" s="16" t="str">
        <f>IF('6.標準時間'!$C5102="","",'6.標準時間'!C5102)</f>
        <v/>
      </c>
      <c r="D5102" s="16" t="str">
        <f>IF('6.標準時間'!$C5102="","",'6.標準時間'!E5102)</f>
        <v/>
      </c>
      <c r="E5102" s="171" t="str">
        <f>IF('6.標準時間'!$C5102="","",'6.標準時間'!F5102)</f>
        <v/>
      </c>
      <c r="F5102" s="15" t="str">
        <f t="shared" si="158"/>
        <v/>
      </c>
      <c r="G5102" s="142" t="str">
        <f>IF('6.標準時間'!$C5102="","",'6.標準時間'!H5102)</f>
        <v/>
      </c>
      <c r="H5102" s="142" t="str">
        <f>IF('6.標準時間'!$C5102="","",'6.標準時間'!I5102)</f>
        <v/>
      </c>
      <c r="I5102" s="107" t="str">
        <f>IF(C5102="","",VLOOKUP($C5102,'7.工程別レート'!$C$6:$E$501,3,FALSE))</f>
        <v/>
      </c>
      <c r="J5102" s="108" t="str">
        <f>IF(C5102="","",VLOOKUP($C5102,'7.工程別レート'!$C$6:$E$501,2,FALSE))</f>
        <v/>
      </c>
      <c r="K5102" s="195" t="str">
        <f t="shared" si="159"/>
        <v/>
      </c>
    </row>
    <row r="5103" spans="2:11" ht="18" customHeight="1">
      <c r="B5103" s="16" t="str">
        <f>IF('6.標準時間'!$B5103="","",'6.標準時間'!B5103)</f>
        <v/>
      </c>
      <c r="C5103" s="16" t="str">
        <f>IF('6.標準時間'!$C5103="","",'6.標準時間'!C5103)</f>
        <v/>
      </c>
      <c r="D5103" s="16" t="str">
        <f>IF('6.標準時間'!$C5103="","",'6.標準時間'!E5103)</f>
        <v/>
      </c>
      <c r="E5103" s="171" t="str">
        <f>IF('6.標準時間'!$C5103="","",'6.標準時間'!F5103)</f>
        <v/>
      </c>
      <c r="F5103" s="15" t="str">
        <f t="shared" si="158"/>
        <v/>
      </c>
      <c r="G5103" s="142" t="str">
        <f>IF('6.標準時間'!$C5103="","",'6.標準時間'!H5103)</f>
        <v/>
      </c>
      <c r="H5103" s="142" t="str">
        <f>IF('6.標準時間'!$C5103="","",'6.標準時間'!I5103)</f>
        <v/>
      </c>
      <c r="I5103" s="107" t="str">
        <f>IF(C5103="","",VLOOKUP($C5103,'7.工程別レート'!$C$6:$E$501,3,FALSE))</f>
        <v/>
      </c>
      <c r="J5103" s="108" t="str">
        <f>IF(C5103="","",VLOOKUP($C5103,'7.工程別レート'!$C$6:$E$501,2,FALSE))</f>
        <v/>
      </c>
      <c r="K5103" s="195" t="str">
        <f t="shared" si="159"/>
        <v/>
      </c>
    </row>
    <row r="5104" spans="2:11" ht="18" customHeight="1">
      <c r="B5104" s="16" t="str">
        <f>IF('6.標準時間'!$B5104="","",'6.標準時間'!B5104)</f>
        <v/>
      </c>
      <c r="C5104" s="16" t="str">
        <f>IF('6.標準時間'!$C5104="","",'6.標準時間'!C5104)</f>
        <v/>
      </c>
      <c r="D5104" s="16" t="str">
        <f>IF('6.標準時間'!$C5104="","",'6.標準時間'!E5104)</f>
        <v/>
      </c>
      <c r="E5104" s="171" t="str">
        <f>IF('6.標準時間'!$C5104="","",'6.標準時間'!F5104)</f>
        <v/>
      </c>
      <c r="F5104" s="15" t="str">
        <f t="shared" si="158"/>
        <v/>
      </c>
      <c r="G5104" s="142" t="str">
        <f>IF('6.標準時間'!$C5104="","",'6.標準時間'!H5104)</f>
        <v/>
      </c>
      <c r="H5104" s="142" t="str">
        <f>IF('6.標準時間'!$C5104="","",'6.標準時間'!I5104)</f>
        <v/>
      </c>
      <c r="I5104" s="107" t="str">
        <f>IF(C5104="","",VLOOKUP($C5104,'7.工程別レート'!$C$6:$E$501,3,FALSE))</f>
        <v/>
      </c>
      <c r="J5104" s="108" t="str">
        <f>IF(C5104="","",VLOOKUP($C5104,'7.工程別レート'!$C$6:$E$501,2,FALSE))</f>
        <v/>
      </c>
      <c r="K5104" s="195" t="str">
        <f t="shared" si="159"/>
        <v/>
      </c>
    </row>
    <row r="5105" spans="2:11" ht="18" customHeight="1">
      <c r="B5105" s="16" t="str">
        <f>IF('6.標準時間'!$B5105="","",'6.標準時間'!B5105)</f>
        <v/>
      </c>
      <c r="C5105" s="16" t="str">
        <f>IF('6.標準時間'!$C5105="","",'6.標準時間'!C5105)</f>
        <v/>
      </c>
      <c r="D5105" s="16" t="str">
        <f>IF('6.標準時間'!$C5105="","",'6.標準時間'!E5105)</f>
        <v/>
      </c>
      <c r="E5105" s="171" t="str">
        <f>IF('6.標準時間'!$C5105="","",'6.標準時間'!F5105)</f>
        <v/>
      </c>
      <c r="F5105" s="15" t="str">
        <f t="shared" si="158"/>
        <v/>
      </c>
      <c r="G5105" s="142" t="str">
        <f>IF('6.標準時間'!$C5105="","",'6.標準時間'!H5105)</f>
        <v/>
      </c>
      <c r="H5105" s="142" t="str">
        <f>IF('6.標準時間'!$C5105="","",'6.標準時間'!I5105)</f>
        <v/>
      </c>
      <c r="I5105" s="107" t="str">
        <f>IF(C5105="","",VLOOKUP($C5105,'7.工程別レート'!$C$6:$E$501,3,FALSE))</f>
        <v/>
      </c>
      <c r="J5105" s="108" t="str">
        <f>IF(C5105="","",VLOOKUP($C5105,'7.工程別レート'!$C$6:$E$501,2,FALSE))</f>
        <v/>
      </c>
      <c r="K5105" s="195" t="str">
        <f t="shared" si="159"/>
        <v/>
      </c>
    </row>
    <row r="5106" spans="2:11" ht="18" customHeight="1">
      <c r="B5106" s="16" t="str">
        <f>IF('6.標準時間'!$B5106="","",'6.標準時間'!B5106)</f>
        <v/>
      </c>
      <c r="C5106" s="16" t="str">
        <f>IF('6.標準時間'!$C5106="","",'6.標準時間'!C5106)</f>
        <v/>
      </c>
      <c r="D5106" s="16" t="str">
        <f>IF('6.標準時間'!$C5106="","",'6.標準時間'!E5106)</f>
        <v/>
      </c>
      <c r="E5106" s="171" t="str">
        <f>IF('6.標準時間'!$C5106="","",'6.標準時間'!F5106)</f>
        <v/>
      </c>
      <c r="F5106" s="15" t="str">
        <f t="shared" si="158"/>
        <v/>
      </c>
      <c r="G5106" s="142" t="str">
        <f>IF('6.標準時間'!$C5106="","",'6.標準時間'!H5106)</f>
        <v/>
      </c>
      <c r="H5106" s="142" t="str">
        <f>IF('6.標準時間'!$C5106="","",'6.標準時間'!I5106)</f>
        <v/>
      </c>
      <c r="I5106" s="107" t="str">
        <f>IF(C5106="","",VLOOKUP($C5106,'7.工程別レート'!$C$6:$E$501,3,FALSE))</f>
        <v/>
      </c>
      <c r="J5106" s="108" t="str">
        <f>IF(C5106="","",VLOOKUP($C5106,'7.工程別レート'!$C$6:$E$501,2,FALSE))</f>
        <v/>
      </c>
      <c r="K5106" s="195" t="str">
        <f t="shared" si="159"/>
        <v/>
      </c>
    </row>
    <row r="5107" spans="2:11" ht="18" customHeight="1">
      <c r="B5107" s="16" t="str">
        <f>IF('6.標準時間'!$B5107="","",'6.標準時間'!B5107)</f>
        <v/>
      </c>
      <c r="C5107" s="16" t="str">
        <f>IF('6.標準時間'!$C5107="","",'6.標準時間'!C5107)</f>
        <v/>
      </c>
      <c r="D5107" s="16" t="str">
        <f>IF('6.標準時間'!$C5107="","",'6.標準時間'!E5107)</f>
        <v/>
      </c>
      <c r="E5107" s="171" t="str">
        <f>IF('6.標準時間'!$C5107="","",'6.標準時間'!F5107)</f>
        <v/>
      </c>
      <c r="F5107" s="15" t="str">
        <f t="shared" si="158"/>
        <v/>
      </c>
      <c r="G5107" s="142" t="str">
        <f>IF('6.標準時間'!$C5107="","",'6.標準時間'!H5107)</f>
        <v/>
      </c>
      <c r="H5107" s="142" t="str">
        <f>IF('6.標準時間'!$C5107="","",'6.標準時間'!I5107)</f>
        <v/>
      </c>
      <c r="I5107" s="107" t="str">
        <f>IF(C5107="","",VLOOKUP($C5107,'7.工程別レート'!$C$6:$E$501,3,FALSE))</f>
        <v/>
      </c>
      <c r="J5107" s="108" t="str">
        <f>IF(C5107="","",VLOOKUP($C5107,'7.工程別レート'!$C$6:$E$501,2,FALSE))</f>
        <v/>
      </c>
      <c r="K5107" s="195" t="str">
        <f t="shared" si="159"/>
        <v/>
      </c>
    </row>
    <row r="5108" spans="2:11" ht="18" customHeight="1">
      <c r="B5108" s="16" t="str">
        <f>IF('6.標準時間'!$B5108="","",'6.標準時間'!B5108)</f>
        <v/>
      </c>
      <c r="C5108" s="16" t="str">
        <f>IF('6.標準時間'!$C5108="","",'6.標準時間'!C5108)</f>
        <v/>
      </c>
      <c r="D5108" s="16" t="str">
        <f>IF('6.標準時間'!$C5108="","",'6.標準時間'!E5108)</f>
        <v/>
      </c>
      <c r="E5108" s="171" t="str">
        <f>IF('6.標準時間'!$C5108="","",'6.標準時間'!F5108)</f>
        <v/>
      </c>
      <c r="F5108" s="15" t="str">
        <f t="shared" si="158"/>
        <v/>
      </c>
      <c r="G5108" s="142" t="str">
        <f>IF('6.標準時間'!$C5108="","",'6.標準時間'!H5108)</f>
        <v/>
      </c>
      <c r="H5108" s="142" t="str">
        <f>IF('6.標準時間'!$C5108="","",'6.標準時間'!I5108)</f>
        <v/>
      </c>
      <c r="I5108" s="107" t="str">
        <f>IF(C5108="","",VLOOKUP($C5108,'7.工程別レート'!$C$6:$E$501,3,FALSE))</f>
        <v/>
      </c>
      <c r="J5108" s="108" t="str">
        <f>IF(C5108="","",VLOOKUP($C5108,'7.工程別レート'!$C$6:$E$501,2,FALSE))</f>
        <v/>
      </c>
      <c r="K5108" s="195" t="str">
        <f t="shared" si="159"/>
        <v/>
      </c>
    </row>
    <row r="5109" spans="2:11" ht="18" customHeight="1">
      <c r="B5109" s="16" t="str">
        <f>IF('6.標準時間'!$B5109="","",'6.標準時間'!B5109)</f>
        <v/>
      </c>
      <c r="C5109" s="16" t="str">
        <f>IF('6.標準時間'!$C5109="","",'6.標準時間'!C5109)</f>
        <v/>
      </c>
      <c r="D5109" s="16" t="str">
        <f>IF('6.標準時間'!$C5109="","",'6.標準時間'!E5109)</f>
        <v/>
      </c>
      <c r="E5109" s="171" t="str">
        <f>IF('6.標準時間'!$C5109="","",'6.標準時間'!F5109)</f>
        <v/>
      </c>
      <c r="F5109" s="15" t="str">
        <f t="shared" si="158"/>
        <v/>
      </c>
      <c r="G5109" s="142" t="str">
        <f>IF('6.標準時間'!$C5109="","",'6.標準時間'!H5109)</f>
        <v/>
      </c>
      <c r="H5109" s="142" t="str">
        <f>IF('6.標準時間'!$C5109="","",'6.標準時間'!I5109)</f>
        <v/>
      </c>
      <c r="I5109" s="107" t="str">
        <f>IF(C5109="","",VLOOKUP($C5109,'7.工程別レート'!$C$6:$E$501,3,FALSE))</f>
        <v/>
      </c>
      <c r="J5109" s="108" t="str">
        <f>IF(C5109="","",VLOOKUP($C5109,'7.工程別レート'!$C$6:$E$501,2,FALSE))</f>
        <v/>
      </c>
      <c r="K5109" s="195" t="str">
        <f t="shared" si="159"/>
        <v/>
      </c>
    </row>
    <row r="5110" spans="2:11" ht="18" customHeight="1">
      <c r="B5110" s="16" t="str">
        <f>IF('6.標準時間'!$B5110="","",'6.標準時間'!B5110)</f>
        <v/>
      </c>
      <c r="C5110" s="16" t="str">
        <f>IF('6.標準時間'!$C5110="","",'6.標準時間'!C5110)</f>
        <v/>
      </c>
      <c r="D5110" s="16" t="str">
        <f>IF('6.標準時間'!$C5110="","",'6.標準時間'!E5110)</f>
        <v/>
      </c>
      <c r="E5110" s="171" t="str">
        <f>IF('6.標準時間'!$C5110="","",'6.標準時間'!F5110)</f>
        <v/>
      </c>
      <c r="F5110" s="15" t="str">
        <f t="shared" si="158"/>
        <v/>
      </c>
      <c r="G5110" s="142" t="str">
        <f>IF('6.標準時間'!$C5110="","",'6.標準時間'!H5110)</f>
        <v/>
      </c>
      <c r="H5110" s="142" t="str">
        <f>IF('6.標準時間'!$C5110="","",'6.標準時間'!I5110)</f>
        <v/>
      </c>
      <c r="I5110" s="107" t="str">
        <f>IF(C5110="","",VLOOKUP($C5110,'7.工程別レート'!$C$6:$E$501,3,FALSE))</f>
        <v/>
      </c>
      <c r="J5110" s="108" t="str">
        <f>IF(C5110="","",VLOOKUP($C5110,'7.工程別レート'!$C$6:$E$501,2,FALSE))</f>
        <v/>
      </c>
      <c r="K5110" s="195" t="str">
        <f t="shared" si="159"/>
        <v/>
      </c>
    </row>
    <row r="5111" spans="2:11" ht="18" customHeight="1">
      <c r="B5111" s="16" t="str">
        <f>IF('6.標準時間'!$B5111="","",'6.標準時間'!B5111)</f>
        <v/>
      </c>
      <c r="C5111" s="16" t="str">
        <f>IF('6.標準時間'!$C5111="","",'6.標準時間'!C5111)</f>
        <v/>
      </c>
      <c r="D5111" s="16" t="str">
        <f>IF('6.標準時間'!$C5111="","",'6.標準時間'!E5111)</f>
        <v/>
      </c>
      <c r="E5111" s="171" t="str">
        <f>IF('6.標準時間'!$C5111="","",'6.標準時間'!F5111)</f>
        <v/>
      </c>
      <c r="F5111" s="15" t="str">
        <f t="shared" si="158"/>
        <v/>
      </c>
      <c r="G5111" s="142" t="str">
        <f>IF('6.標準時間'!$C5111="","",'6.標準時間'!H5111)</f>
        <v/>
      </c>
      <c r="H5111" s="142" t="str">
        <f>IF('6.標準時間'!$C5111="","",'6.標準時間'!I5111)</f>
        <v/>
      </c>
      <c r="I5111" s="107" t="str">
        <f>IF(C5111="","",VLOOKUP($C5111,'7.工程別レート'!$C$6:$E$501,3,FALSE))</f>
        <v/>
      </c>
      <c r="J5111" s="108" t="str">
        <f>IF(C5111="","",VLOOKUP($C5111,'7.工程別レート'!$C$6:$E$501,2,FALSE))</f>
        <v/>
      </c>
      <c r="K5111" s="195" t="str">
        <f t="shared" si="159"/>
        <v/>
      </c>
    </row>
    <row r="5112" spans="2:11" ht="18" customHeight="1">
      <c r="B5112" s="16" t="str">
        <f>IF('6.標準時間'!$B5112="","",'6.標準時間'!B5112)</f>
        <v/>
      </c>
      <c r="C5112" s="16" t="str">
        <f>IF('6.標準時間'!$C5112="","",'6.標準時間'!C5112)</f>
        <v/>
      </c>
      <c r="D5112" s="16" t="str">
        <f>IF('6.標準時間'!$C5112="","",'6.標準時間'!E5112)</f>
        <v/>
      </c>
      <c r="E5112" s="171" t="str">
        <f>IF('6.標準時間'!$C5112="","",'6.標準時間'!F5112)</f>
        <v/>
      </c>
      <c r="F5112" s="15" t="str">
        <f t="shared" si="158"/>
        <v/>
      </c>
      <c r="G5112" s="142" t="str">
        <f>IF('6.標準時間'!$C5112="","",'6.標準時間'!H5112)</f>
        <v/>
      </c>
      <c r="H5112" s="142" t="str">
        <f>IF('6.標準時間'!$C5112="","",'6.標準時間'!I5112)</f>
        <v/>
      </c>
      <c r="I5112" s="107" t="str">
        <f>IF(C5112="","",VLOOKUP($C5112,'7.工程別レート'!$C$6:$E$501,3,FALSE))</f>
        <v/>
      </c>
      <c r="J5112" s="108" t="str">
        <f>IF(C5112="","",VLOOKUP($C5112,'7.工程別レート'!$C$6:$E$501,2,FALSE))</f>
        <v/>
      </c>
      <c r="K5112" s="195" t="str">
        <f t="shared" si="159"/>
        <v/>
      </c>
    </row>
    <row r="5113" spans="2:11" ht="18" customHeight="1">
      <c r="B5113" s="16" t="str">
        <f>IF('6.標準時間'!$B5113="","",'6.標準時間'!B5113)</f>
        <v/>
      </c>
      <c r="C5113" s="16" t="str">
        <f>IF('6.標準時間'!$C5113="","",'6.標準時間'!C5113)</f>
        <v/>
      </c>
      <c r="D5113" s="16" t="str">
        <f>IF('6.標準時間'!$C5113="","",'6.標準時間'!E5113)</f>
        <v/>
      </c>
      <c r="E5113" s="171" t="str">
        <f>IF('6.標準時間'!$C5113="","",'6.標準時間'!F5113)</f>
        <v/>
      </c>
      <c r="F5113" s="15" t="str">
        <f t="shared" si="158"/>
        <v/>
      </c>
      <c r="G5113" s="142" t="str">
        <f>IF('6.標準時間'!$C5113="","",'6.標準時間'!H5113)</f>
        <v/>
      </c>
      <c r="H5113" s="142" t="str">
        <f>IF('6.標準時間'!$C5113="","",'6.標準時間'!I5113)</f>
        <v/>
      </c>
      <c r="I5113" s="107" t="str">
        <f>IF(C5113="","",VLOOKUP($C5113,'7.工程別レート'!$C$6:$E$501,3,FALSE))</f>
        <v/>
      </c>
      <c r="J5113" s="108" t="str">
        <f>IF(C5113="","",VLOOKUP($C5113,'7.工程別レート'!$C$6:$E$501,2,FALSE))</f>
        <v/>
      </c>
      <c r="K5113" s="195" t="str">
        <f t="shared" si="159"/>
        <v/>
      </c>
    </row>
    <row r="5114" spans="2:11" ht="18" customHeight="1">
      <c r="B5114" s="16" t="str">
        <f>IF('6.標準時間'!$B5114="","",'6.標準時間'!B5114)</f>
        <v/>
      </c>
      <c r="C5114" s="16" t="str">
        <f>IF('6.標準時間'!$C5114="","",'6.標準時間'!C5114)</f>
        <v/>
      </c>
      <c r="D5114" s="16" t="str">
        <f>IF('6.標準時間'!$C5114="","",'6.標準時間'!E5114)</f>
        <v/>
      </c>
      <c r="E5114" s="171" t="str">
        <f>IF('6.標準時間'!$C5114="","",'6.標準時間'!F5114)</f>
        <v/>
      </c>
      <c r="F5114" s="15" t="str">
        <f t="shared" si="158"/>
        <v/>
      </c>
      <c r="G5114" s="142" t="str">
        <f>IF('6.標準時間'!$C5114="","",'6.標準時間'!H5114)</f>
        <v/>
      </c>
      <c r="H5114" s="142" t="str">
        <f>IF('6.標準時間'!$C5114="","",'6.標準時間'!I5114)</f>
        <v/>
      </c>
      <c r="I5114" s="107" t="str">
        <f>IF(C5114="","",VLOOKUP($C5114,'7.工程別レート'!$C$6:$E$501,3,FALSE))</f>
        <v/>
      </c>
      <c r="J5114" s="108" t="str">
        <f>IF(C5114="","",VLOOKUP($C5114,'7.工程別レート'!$C$6:$E$501,2,FALSE))</f>
        <v/>
      </c>
      <c r="K5114" s="195" t="str">
        <f t="shared" si="159"/>
        <v/>
      </c>
    </row>
    <row r="5115" spans="2:11" ht="18" customHeight="1">
      <c r="B5115" s="16" t="str">
        <f>IF('6.標準時間'!$B5115="","",'6.標準時間'!B5115)</f>
        <v/>
      </c>
      <c r="C5115" s="16" t="str">
        <f>IF('6.標準時間'!$C5115="","",'6.標準時間'!C5115)</f>
        <v/>
      </c>
      <c r="D5115" s="16" t="str">
        <f>IF('6.標準時間'!$C5115="","",'6.標準時間'!E5115)</f>
        <v/>
      </c>
      <c r="E5115" s="171" t="str">
        <f>IF('6.標準時間'!$C5115="","",'6.標準時間'!F5115)</f>
        <v/>
      </c>
      <c r="F5115" s="15" t="str">
        <f t="shared" si="158"/>
        <v/>
      </c>
      <c r="G5115" s="142" t="str">
        <f>IF('6.標準時間'!$C5115="","",'6.標準時間'!H5115)</f>
        <v/>
      </c>
      <c r="H5115" s="142" t="str">
        <f>IF('6.標準時間'!$C5115="","",'6.標準時間'!I5115)</f>
        <v/>
      </c>
      <c r="I5115" s="107" t="str">
        <f>IF(C5115="","",VLOOKUP($C5115,'7.工程別レート'!$C$6:$E$501,3,FALSE))</f>
        <v/>
      </c>
      <c r="J5115" s="108" t="str">
        <f>IF(C5115="","",VLOOKUP($C5115,'7.工程別レート'!$C$6:$E$501,2,FALSE))</f>
        <v/>
      </c>
      <c r="K5115" s="195" t="str">
        <f t="shared" si="159"/>
        <v/>
      </c>
    </row>
    <row r="5116" spans="2:11" ht="18" customHeight="1">
      <c r="B5116" s="16" t="str">
        <f>IF('6.標準時間'!$B5116="","",'6.標準時間'!B5116)</f>
        <v/>
      </c>
      <c r="C5116" s="16" t="str">
        <f>IF('6.標準時間'!$C5116="","",'6.標準時間'!C5116)</f>
        <v/>
      </c>
      <c r="D5116" s="16" t="str">
        <f>IF('6.標準時間'!$C5116="","",'6.標準時間'!E5116)</f>
        <v/>
      </c>
      <c r="E5116" s="171" t="str">
        <f>IF('6.標準時間'!$C5116="","",'6.標準時間'!F5116)</f>
        <v/>
      </c>
      <c r="F5116" s="15" t="str">
        <f t="shared" si="158"/>
        <v/>
      </c>
      <c r="G5116" s="142" t="str">
        <f>IF('6.標準時間'!$C5116="","",'6.標準時間'!H5116)</f>
        <v/>
      </c>
      <c r="H5116" s="142" t="str">
        <f>IF('6.標準時間'!$C5116="","",'6.標準時間'!I5116)</f>
        <v/>
      </c>
      <c r="I5116" s="107" t="str">
        <f>IF(C5116="","",VLOOKUP($C5116,'7.工程別レート'!$C$6:$E$501,3,FALSE))</f>
        <v/>
      </c>
      <c r="J5116" s="108" t="str">
        <f>IF(C5116="","",VLOOKUP($C5116,'7.工程別レート'!$C$6:$E$501,2,FALSE))</f>
        <v/>
      </c>
      <c r="K5116" s="195" t="str">
        <f t="shared" si="159"/>
        <v/>
      </c>
    </row>
    <row r="5117" spans="2:11" ht="18" customHeight="1">
      <c r="B5117" s="16" t="str">
        <f>IF('6.標準時間'!$B5117="","",'6.標準時間'!B5117)</f>
        <v/>
      </c>
      <c r="C5117" s="16" t="str">
        <f>IF('6.標準時間'!$C5117="","",'6.標準時間'!C5117)</f>
        <v/>
      </c>
      <c r="D5117" s="16" t="str">
        <f>IF('6.標準時間'!$C5117="","",'6.標準時間'!E5117)</f>
        <v/>
      </c>
      <c r="E5117" s="171" t="str">
        <f>IF('6.標準時間'!$C5117="","",'6.標準時間'!F5117)</f>
        <v/>
      </c>
      <c r="F5117" s="15" t="str">
        <f t="shared" si="158"/>
        <v/>
      </c>
      <c r="G5117" s="142" t="str">
        <f>IF('6.標準時間'!$C5117="","",'6.標準時間'!H5117)</f>
        <v/>
      </c>
      <c r="H5117" s="142" t="str">
        <f>IF('6.標準時間'!$C5117="","",'6.標準時間'!I5117)</f>
        <v/>
      </c>
      <c r="I5117" s="107" t="str">
        <f>IF(C5117="","",VLOOKUP($C5117,'7.工程別レート'!$C$6:$E$501,3,FALSE))</f>
        <v/>
      </c>
      <c r="J5117" s="108" t="str">
        <f>IF(C5117="","",VLOOKUP($C5117,'7.工程別レート'!$C$6:$E$501,2,FALSE))</f>
        <v/>
      </c>
      <c r="K5117" s="195" t="str">
        <f t="shared" si="159"/>
        <v/>
      </c>
    </row>
    <row r="5118" spans="2:11" ht="18" customHeight="1">
      <c r="B5118" s="16" t="str">
        <f>IF('6.標準時間'!$B5118="","",'6.標準時間'!B5118)</f>
        <v/>
      </c>
      <c r="C5118" s="16" t="str">
        <f>IF('6.標準時間'!$C5118="","",'6.標準時間'!C5118)</f>
        <v/>
      </c>
      <c r="D5118" s="16" t="str">
        <f>IF('6.標準時間'!$C5118="","",'6.標準時間'!E5118)</f>
        <v/>
      </c>
      <c r="E5118" s="171" t="str">
        <f>IF('6.標準時間'!$C5118="","",'6.標準時間'!F5118)</f>
        <v/>
      </c>
      <c r="F5118" s="15" t="str">
        <f t="shared" si="158"/>
        <v/>
      </c>
      <c r="G5118" s="142" t="str">
        <f>IF('6.標準時間'!$C5118="","",'6.標準時間'!H5118)</f>
        <v/>
      </c>
      <c r="H5118" s="142" t="str">
        <f>IF('6.標準時間'!$C5118="","",'6.標準時間'!I5118)</f>
        <v/>
      </c>
      <c r="I5118" s="107" t="str">
        <f>IF(C5118="","",VLOOKUP($C5118,'7.工程別レート'!$C$6:$E$501,3,FALSE))</f>
        <v/>
      </c>
      <c r="J5118" s="108" t="str">
        <f>IF(C5118="","",VLOOKUP($C5118,'7.工程別レート'!$C$6:$E$501,2,FALSE))</f>
        <v/>
      </c>
      <c r="K5118" s="195" t="str">
        <f t="shared" si="159"/>
        <v/>
      </c>
    </row>
    <row r="5119" spans="2:11" ht="18" customHeight="1">
      <c r="B5119" s="16" t="str">
        <f>IF('6.標準時間'!$B5119="","",'6.標準時間'!B5119)</f>
        <v/>
      </c>
      <c r="C5119" s="16" t="str">
        <f>IF('6.標準時間'!$C5119="","",'6.標準時間'!C5119)</f>
        <v/>
      </c>
      <c r="D5119" s="16" t="str">
        <f>IF('6.標準時間'!$C5119="","",'6.標準時間'!E5119)</f>
        <v/>
      </c>
      <c r="E5119" s="171" t="str">
        <f>IF('6.標準時間'!$C5119="","",'6.標準時間'!F5119)</f>
        <v/>
      </c>
      <c r="F5119" s="15" t="str">
        <f t="shared" si="158"/>
        <v/>
      </c>
      <c r="G5119" s="142" t="str">
        <f>IF('6.標準時間'!$C5119="","",'6.標準時間'!H5119)</f>
        <v/>
      </c>
      <c r="H5119" s="142" t="str">
        <f>IF('6.標準時間'!$C5119="","",'6.標準時間'!I5119)</f>
        <v/>
      </c>
      <c r="I5119" s="107" t="str">
        <f>IF(C5119="","",VLOOKUP($C5119,'7.工程別レート'!$C$6:$E$501,3,FALSE))</f>
        <v/>
      </c>
      <c r="J5119" s="108" t="str">
        <f>IF(C5119="","",VLOOKUP($C5119,'7.工程別レート'!$C$6:$E$501,2,FALSE))</f>
        <v/>
      </c>
      <c r="K5119" s="195" t="str">
        <f t="shared" si="159"/>
        <v/>
      </c>
    </row>
    <row r="5120" spans="2:11" ht="18" customHeight="1">
      <c r="B5120" s="16" t="str">
        <f>IF('6.標準時間'!$B5120="","",'6.標準時間'!B5120)</f>
        <v/>
      </c>
      <c r="C5120" s="16" t="str">
        <f>IF('6.標準時間'!$C5120="","",'6.標準時間'!C5120)</f>
        <v/>
      </c>
      <c r="D5120" s="16" t="str">
        <f>IF('6.標準時間'!$C5120="","",'6.標準時間'!E5120)</f>
        <v/>
      </c>
      <c r="E5120" s="171" t="str">
        <f>IF('6.標準時間'!$C5120="","",'6.標準時間'!F5120)</f>
        <v/>
      </c>
      <c r="F5120" s="15" t="str">
        <f t="shared" si="158"/>
        <v/>
      </c>
      <c r="G5120" s="142" t="str">
        <f>IF('6.標準時間'!$C5120="","",'6.標準時間'!H5120)</f>
        <v/>
      </c>
      <c r="H5120" s="142" t="str">
        <f>IF('6.標準時間'!$C5120="","",'6.標準時間'!I5120)</f>
        <v/>
      </c>
      <c r="I5120" s="107" t="str">
        <f>IF(C5120="","",VLOOKUP($C5120,'7.工程別レート'!$C$6:$E$501,3,FALSE))</f>
        <v/>
      </c>
      <c r="J5120" s="108" t="str">
        <f>IF(C5120="","",VLOOKUP($C5120,'7.工程別レート'!$C$6:$E$501,2,FALSE))</f>
        <v/>
      </c>
      <c r="K5120" s="195" t="str">
        <f t="shared" si="159"/>
        <v/>
      </c>
    </row>
    <row r="5121" spans="2:11" ht="18" customHeight="1">
      <c r="B5121" s="16" t="str">
        <f>IF('6.標準時間'!$B5121="","",'6.標準時間'!B5121)</f>
        <v/>
      </c>
      <c r="C5121" s="16" t="str">
        <f>IF('6.標準時間'!$C5121="","",'6.標準時間'!C5121)</f>
        <v/>
      </c>
      <c r="D5121" s="16" t="str">
        <f>IF('6.標準時間'!$C5121="","",'6.標準時間'!E5121)</f>
        <v/>
      </c>
      <c r="E5121" s="171" t="str">
        <f>IF('6.標準時間'!$C5121="","",'6.標準時間'!F5121)</f>
        <v/>
      </c>
      <c r="F5121" s="15" t="str">
        <f t="shared" si="158"/>
        <v/>
      </c>
      <c r="G5121" s="142" t="str">
        <f>IF('6.標準時間'!$C5121="","",'6.標準時間'!H5121)</f>
        <v/>
      </c>
      <c r="H5121" s="142" t="str">
        <f>IF('6.標準時間'!$C5121="","",'6.標準時間'!I5121)</f>
        <v/>
      </c>
      <c r="I5121" s="107" t="str">
        <f>IF(C5121="","",VLOOKUP($C5121,'7.工程別レート'!$C$6:$E$501,3,FALSE))</f>
        <v/>
      </c>
      <c r="J5121" s="108" t="str">
        <f>IF(C5121="","",VLOOKUP($C5121,'7.工程別レート'!$C$6:$E$501,2,FALSE))</f>
        <v/>
      </c>
      <c r="K5121" s="195" t="str">
        <f t="shared" si="159"/>
        <v/>
      </c>
    </row>
    <row r="5122" spans="2:11" ht="18" customHeight="1">
      <c r="B5122" s="16" t="str">
        <f>IF('6.標準時間'!$B5122="","",'6.標準時間'!B5122)</f>
        <v/>
      </c>
      <c r="C5122" s="16" t="str">
        <f>IF('6.標準時間'!$C5122="","",'6.標準時間'!C5122)</f>
        <v/>
      </c>
      <c r="D5122" s="16" t="str">
        <f>IF('6.標準時間'!$C5122="","",'6.標準時間'!E5122)</f>
        <v/>
      </c>
      <c r="E5122" s="171" t="str">
        <f>IF('6.標準時間'!$C5122="","",'6.標準時間'!F5122)</f>
        <v/>
      </c>
      <c r="F5122" s="15" t="str">
        <f t="shared" si="158"/>
        <v/>
      </c>
      <c r="G5122" s="142" t="str">
        <f>IF('6.標準時間'!$C5122="","",'6.標準時間'!H5122)</f>
        <v/>
      </c>
      <c r="H5122" s="142" t="str">
        <f>IF('6.標準時間'!$C5122="","",'6.標準時間'!I5122)</f>
        <v/>
      </c>
      <c r="I5122" s="107" t="str">
        <f>IF(C5122="","",VLOOKUP($C5122,'7.工程別レート'!$C$6:$E$501,3,FALSE))</f>
        <v/>
      </c>
      <c r="J5122" s="108" t="str">
        <f>IF(C5122="","",VLOOKUP($C5122,'7.工程別レート'!$C$6:$E$501,2,FALSE))</f>
        <v/>
      </c>
      <c r="K5122" s="195" t="str">
        <f t="shared" si="159"/>
        <v/>
      </c>
    </row>
    <row r="5123" spans="2:11" ht="18" customHeight="1">
      <c r="B5123" s="16" t="str">
        <f>IF('6.標準時間'!$B5123="","",'6.標準時間'!B5123)</f>
        <v/>
      </c>
      <c r="C5123" s="16" t="str">
        <f>IF('6.標準時間'!$C5123="","",'6.標準時間'!C5123)</f>
        <v/>
      </c>
      <c r="D5123" s="16" t="str">
        <f>IF('6.標準時間'!$C5123="","",'6.標準時間'!E5123)</f>
        <v/>
      </c>
      <c r="E5123" s="171" t="str">
        <f>IF('6.標準時間'!$C5123="","",'6.標準時間'!F5123)</f>
        <v/>
      </c>
      <c r="F5123" s="15" t="str">
        <f t="shared" si="158"/>
        <v/>
      </c>
      <c r="G5123" s="142" t="str">
        <f>IF('6.標準時間'!$C5123="","",'6.標準時間'!H5123)</f>
        <v/>
      </c>
      <c r="H5123" s="142" t="str">
        <f>IF('6.標準時間'!$C5123="","",'6.標準時間'!I5123)</f>
        <v/>
      </c>
      <c r="I5123" s="107" t="str">
        <f>IF(C5123="","",VLOOKUP($C5123,'7.工程別レート'!$C$6:$E$501,3,FALSE))</f>
        <v/>
      </c>
      <c r="J5123" s="108" t="str">
        <f>IF(C5123="","",VLOOKUP($C5123,'7.工程別レート'!$C$6:$E$501,2,FALSE))</f>
        <v/>
      </c>
      <c r="K5123" s="195" t="str">
        <f t="shared" si="159"/>
        <v/>
      </c>
    </row>
    <row r="5124" spans="2:11" ht="18" customHeight="1">
      <c r="B5124" s="16" t="str">
        <f>IF('6.標準時間'!$B5124="","",'6.標準時間'!B5124)</f>
        <v/>
      </c>
      <c r="C5124" s="16" t="str">
        <f>IF('6.標準時間'!$C5124="","",'6.標準時間'!C5124)</f>
        <v/>
      </c>
      <c r="D5124" s="16" t="str">
        <f>IF('6.標準時間'!$C5124="","",'6.標準時間'!E5124)</f>
        <v/>
      </c>
      <c r="E5124" s="171" t="str">
        <f>IF('6.標準時間'!$C5124="","",'6.標準時間'!F5124)</f>
        <v/>
      </c>
      <c r="F5124" s="15" t="str">
        <f t="shared" si="158"/>
        <v/>
      </c>
      <c r="G5124" s="142" t="str">
        <f>IF('6.標準時間'!$C5124="","",'6.標準時間'!H5124)</f>
        <v/>
      </c>
      <c r="H5124" s="142" t="str">
        <f>IF('6.標準時間'!$C5124="","",'6.標準時間'!I5124)</f>
        <v/>
      </c>
      <c r="I5124" s="107" t="str">
        <f>IF(C5124="","",VLOOKUP($C5124,'7.工程別レート'!$C$6:$E$501,3,FALSE))</f>
        <v/>
      </c>
      <c r="J5124" s="108" t="str">
        <f>IF(C5124="","",VLOOKUP($C5124,'7.工程別レート'!$C$6:$E$501,2,FALSE))</f>
        <v/>
      </c>
      <c r="K5124" s="195" t="str">
        <f t="shared" si="159"/>
        <v/>
      </c>
    </row>
    <row r="5125" spans="2:11" ht="18" customHeight="1">
      <c r="B5125" s="16" t="str">
        <f>IF('6.標準時間'!$B5125="","",'6.標準時間'!B5125)</f>
        <v/>
      </c>
      <c r="C5125" s="16" t="str">
        <f>IF('6.標準時間'!$C5125="","",'6.標準時間'!C5125)</f>
        <v/>
      </c>
      <c r="D5125" s="16" t="str">
        <f>IF('6.標準時間'!$C5125="","",'6.標準時間'!E5125)</f>
        <v/>
      </c>
      <c r="E5125" s="171" t="str">
        <f>IF('6.標準時間'!$C5125="","",'6.標準時間'!F5125)</f>
        <v/>
      </c>
      <c r="F5125" s="15" t="str">
        <f t="shared" si="158"/>
        <v/>
      </c>
      <c r="G5125" s="142" t="str">
        <f>IF('6.標準時間'!$C5125="","",'6.標準時間'!H5125)</f>
        <v/>
      </c>
      <c r="H5125" s="142" t="str">
        <f>IF('6.標準時間'!$C5125="","",'6.標準時間'!I5125)</f>
        <v/>
      </c>
      <c r="I5125" s="107" t="str">
        <f>IF(C5125="","",VLOOKUP($C5125,'7.工程別レート'!$C$6:$E$501,3,FALSE))</f>
        <v/>
      </c>
      <c r="J5125" s="108" t="str">
        <f>IF(C5125="","",VLOOKUP($C5125,'7.工程別レート'!$C$6:$E$501,2,FALSE))</f>
        <v/>
      </c>
      <c r="K5125" s="195" t="str">
        <f t="shared" si="159"/>
        <v/>
      </c>
    </row>
    <row r="5126" spans="2:11" ht="18" customHeight="1">
      <c r="B5126" s="16" t="str">
        <f>IF('6.標準時間'!$B5126="","",'6.標準時間'!B5126)</f>
        <v/>
      </c>
      <c r="C5126" s="16" t="str">
        <f>IF('6.標準時間'!$C5126="","",'6.標準時間'!C5126)</f>
        <v/>
      </c>
      <c r="D5126" s="16" t="str">
        <f>IF('6.標準時間'!$C5126="","",'6.標準時間'!E5126)</f>
        <v/>
      </c>
      <c r="E5126" s="171" t="str">
        <f>IF('6.標準時間'!$C5126="","",'6.標準時間'!F5126)</f>
        <v/>
      </c>
      <c r="F5126" s="15" t="str">
        <f t="shared" ref="F5126:F5189" si="160">C5126&amp;D5126</f>
        <v/>
      </c>
      <c r="G5126" s="142" t="str">
        <f>IF('6.標準時間'!$C5126="","",'6.標準時間'!H5126)</f>
        <v/>
      </c>
      <c r="H5126" s="142" t="str">
        <f>IF('6.標準時間'!$C5126="","",'6.標準時間'!I5126)</f>
        <v/>
      </c>
      <c r="I5126" s="107" t="str">
        <f>IF(C5126="","",VLOOKUP($C5126,'7.工程別レート'!$C$6:$E$501,3,FALSE))</f>
        <v/>
      </c>
      <c r="J5126" s="108" t="str">
        <f>IF(C5126="","",VLOOKUP($C5126,'7.工程別レート'!$C$6:$E$501,2,FALSE))</f>
        <v/>
      </c>
      <c r="K5126" s="195" t="str">
        <f t="shared" si="159"/>
        <v/>
      </c>
    </row>
    <row r="5127" spans="2:11" ht="18" customHeight="1">
      <c r="B5127" s="16" t="str">
        <f>IF('6.標準時間'!$B5127="","",'6.標準時間'!B5127)</f>
        <v/>
      </c>
      <c r="C5127" s="16" t="str">
        <f>IF('6.標準時間'!$C5127="","",'6.標準時間'!C5127)</f>
        <v/>
      </c>
      <c r="D5127" s="16" t="str">
        <f>IF('6.標準時間'!$C5127="","",'6.標準時間'!E5127)</f>
        <v/>
      </c>
      <c r="E5127" s="171" t="str">
        <f>IF('6.標準時間'!$C5127="","",'6.標準時間'!F5127)</f>
        <v/>
      </c>
      <c r="F5127" s="15" t="str">
        <f t="shared" si="160"/>
        <v/>
      </c>
      <c r="G5127" s="142" t="str">
        <f>IF('6.標準時間'!$C5127="","",'6.標準時間'!H5127)</f>
        <v/>
      </c>
      <c r="H5127" s="142" t="str">
        <f>IF('6.標準時間'!$C5127="","",'6.標準時間'!I5127)</f>
        <v/>
      </c>
      <c r="I5127" s="107" t="str">
        <f>IF(C5127="","",VLOOKUP($C5127,'7.工程別レート'!$C$6:$E$501,3,FALSE))</f>
        <v/>
      </c>
      <c r="J5127" s="108" t="str">
        <f>IF(C5127="","",VLOOKUP($C5127,'7.工程別レート'!$C$6:$E$501,2,FALSE))</f>
        <v/>
      </c>
      <c r="K5127" s="195" t="str">
        <f t="shared" ref="K5127:K5190" si="161">IF(ISERROR((G5127*I5127)+(H5127*J5127)),"",(G5127*I5127)+(H5127*J5127))</f>
        <v/>
      </c>
    </row>
    <row r="5128" spans="2:11" ht="18" customHeight="1">
      <c r="B5128" s="16" t="str">
        <f>IF('6.標準時間'!$B5128="","",'6.標準時間'!B5128)</f>
        <v/>
      </c>
      <c r="C5128" s="16" t="str">
        <f>IF('6.標準時間'!$C5128="","",'6.標準時間'!C5128)</f>
        <v/>
      </c>
      <c r="D5128" s="16" t="str">
        <f>IF('6.標準時間'!$C5128="","",'6.標準時間'!E5128)</f>
        <v/>
      </c>
      <c r="E5128" s="171" t="str">
        <f>IF('6.標準時間'!$C5128="","",'6.標準時間'!F5128)</f>
        <v/>
      </c>
      <c r="F5128" s="15" t="str">
        <f t="shared" si="160"/>
        <v/>
      </c>
      <c r="G5128" s="142" t="str">
        <f>IF('6.標準時間'!$C5128="","",'6.標準時間'!H5128)</f>
        <v/>
      </c>
      <c r="H5128" s="142" t="str">
        <f>IF('6.標準時間'!$C5128="","",'6.標準時間'!I5128)</f>
        <v/>
      </c>
      <c r="I5128" s="107" t="str">
        <f>IF(C5128="","",VLOOKUP($C5128,'7.工程別レート'!$C$6:$E$501,3,FALSE))</f>
        <v/>
      </c>
      <c r="J5128" s="108" t="str">
        <f>IF(C5128="","",VLOOKUP($C5128,'7.工程別レート'!$C$6:$E$501,2,FALSE))</f>
        <v/>
      </c>
      <c r="K5128" s="195" t="str">
        <f t="shared" si="161"/>
        <v/>
      </c>
    </row>
    <row r="5129" spans="2:11" ht="18" customHeight="1">
      <c r="B5129" s="16" t="str">
        <f>IF('6.標準時間'!$B5129="","",'6.標準時間'!B5129)</f>
        <v/>
      </c>
      <c r="C5129" s="16" t="str">
        <f>IF('6.標準時間'!$C5129="","",'6.標準時間'!C5129)</f>
        <v/>
      </c>
      <c r="D5129" s="16" t="str">
        <f>IF('6.標準時間'!$C5129="","",'6.標準時間'!E5129)</f>
        <v/>
      </c>
      <c r="E5129" s="171" t="str">
        <f>IF('6.標準時間'!$C5129="","",'6.標準時間'!F5129)</f>
        <v/>
      </c>
      <c r="F5129" s="15" t="str">
        <f t="shared" si="160"/>
        <v/>
      </c>
      <c r="G5129" s="142" t="str">
        <f>IF('6.標準時間'!$C5129="","",'6.標準時間'!H5129)</f>
        <v/>
      </c>
      <c r="H5129" s="142" t="str">
        <f>IF('6.標準時間'!$C5129="","",'6.標準時間'!I5129)</f>
        <v/>
      </c>
      <c r="I5129" s="107" t="str">
        <f>IF(C5129="","",VLOOKUP($C5129,'7.工程別レート'!$C$6:$E$501,3,FALSE))</f>
        <v/>
      </c>
      <c r="J5129" s="108" t="str">
        <f>IF(C5129="","",VLOOKUP($C5129,'7.工程別レート'!$C$6:$E$501,2,FALSE))</f>
        <v/>
      </c>
      <c r="K5129" s="195" t="str">
        <f t="shared" si="161"/>
        <v/>
      </c>
    </row>
    <row r="5130" spans="2:11" ht="18" customHeight="1">
      <c r="B5130" s="16" t="str">
        <f>IF('6.標準時間'!$B5130="","",'6.標準時間'!B5130)</f>
        <v/>
      </c>
      <c r="C5130" s="16" t="str">
        <f>IF('6.標準時間'!$C5130="","",'6.標準時間'!C5130)</f>
        <v/>
      </c>
      <c r="D5130" s="16" t="str">
        <f>IF('6.標準時間'!$C5130="","",'6.標準時間'!E5130)</f>
        <v/>
      </c>
      <c r="E5130" s="171" t="str">
        <f>IF('6.標準時間'!$C5130="","",'6.標準時間'!F5130)</f>
        <v/>
      </c>
      <c r="F5130" s="15" t="str">
        <f t="shared" si="160"/>
        <v/>
      </c>
      <c r="G5130" s="142" t="str">
        <f>IF('6.標準時間'!$C5130="","",'6.標準時間'!H5130)</f>
        <v/>
      </c>
      <c r="H5130" s="142" t="str">
        <f>IF('6.標準時間'!$C5130="","",'6.標準時間'!I5130)</f>
        <v/>
      </c>
      <c r="I5130" s="107" t="str">
        <f>IF(C5130="","",VLOOKUP($C5130,'7.工程別レート'!$C$6:$E$501,3,FALSE))</f>
        <v/>
      </c>
      <c r="J5130" s="108" t="str">
        <f>IF(C5130="","",VLOOKUP($C5130,'7.工程別レート'!$C$6:$E$501,2,FALSE))</f>
        <v/>
      </c>
      <c r="K5130" s="195" t="str">
        <f t="shared" si="161"/>
        <v/>
      </c>
    </row>
    <row r="5131" spans="2:11" ht="18" customHeight="1">
      <c r="B5131" s="16" t="str">
        <f>IF('6.標準時間'!$B5131="","",'6.標準時間'!B5131)</f>
        <v/>
      </c>
      <c r="C5131" s="16" t="str">
        <f>IF('6.標準時間'!$C5131="","",'6.標準時間'!C5131)</f>
        <v/>
      </c>
      <c r="D5131" s="16" t="str">
        <f>IF('6.標準時間'!$C5131="","",'6.標準時間'!E5131)</f>
        <v/>
      </c>
      <c r="E5131" s="171" t="str">
        <f>IF('6.標準時間'!$C5131="","",'6.標準時間'!F5131)</f>
        <v/>
      </c>
      <c r="F5131" s="15" t="str">
        <f t="shared" si="160"/>
        <v/>
      </c>
      <c r="G5131" s="142" t="str">
        <f>IF('6.標準時間'!$C5131="","",'6.標準時間'!H5131)</f>
        <v/>
      </c>
      <c r="H5131" s="142" t="str">
        <f>IF('6.標準時間'!$C5131="","",'6.標準時間'!I5131)</f>
        <v/>
      </c>
      <c r="I5131" s="107" t="str">
        <f>IF(C5131="","",VLOOKUP($C5131,'7.工程別レート'!$C$6:$E$501,3,FALSE))</f>
        <v/>
      </c>
      <c r="J5131" s="108" t="str">
        <f>IF(C5131="","",VLOOKUP($C5131,'7.工程別レート'!$C$6:$E$501,2,FALSE))</f>
        <v/>
      </c>
      <c r="K5131" s="195" t="str">
        <f t="shared" si="161"/>
        <v/>
      </c>
    </row>
    <row r="5132" spans="2:11" ht="18" customHeight="1">
      <c r="B5132" s="16" t="str">
        <f>IF('6.標準時間'!$B5132="","",'6.標準時間'!B5132)</f>
        <v/>
      </c>
      <c r="C5132" s="16" t="str">
        <f>IF('6.標準時間'!$C5132="","",'6.標準時間'!C5132)</f>
        <v/>
      </c>
      <c r="D5132" s="16" t="str">
        <f>IF('6.標準時間'!$C5132="","",'6.標準時間'!E5132)</f>
        <v/>
      </c>
      <c r="E5132" s="171" t="str">
        <f>IF('6.標準時間'!$C5132="","",'6.標準時間'!F5132)</f>
        <v/>
      </c>
      <c r="F5132" s="15" t="str">
        <f t="shared" si="160"/>
        <v/>
      </c>
      <c r="G5132" s="142" t="str">
        <f>IF('6.標準時間'!$C5132="","",'6.標準時間'!H5132)</f>
        <v/>
      </c>
      <c r="H5132" s="142" t="str">
        <f>IF('6.標準時間'!$C5132="","",'6.標準時間'!I5132)</f>
        <v/>
      </c>
      <c r="I5132" s="107" t="str">
        <f>IF(C5132="","",VLOOKUP($C5132,'7.工程別レート'!$C$6:$E$501,3,FALSE))</f>
        <v/>
      </c>
      <c r="J5132" s="108" t="str">
        <f>IF(C5132="","",VLOOKUP($C5132,'7.工程別レート'!$C$6:$E$501,2,FALSE))</f>
        <v/>
      </c>
      <c r="K5132" s="195" t="str">
        <f t="shared" si="161"/>
        <v/>
      </c>
    </row>
    <row r="5133" spans="2:11" ht="18" customHeight="1">
      <c r="B5133" s="16" t="str">
        <f>IF('6.標準時間'!$B5133="","",'6.標準時間'!B5133)</f>
        <v/>
      </c>
      <c r="C5133" s="16" t="str">
        <f>IF('6.標準時間'!$C5133="","",'6.標準時間'!C5133)</f>
        <v/>
      </c>
      <c r="D5133" s="16" t="str">
        <f>IF('6.標準時間'!$C5133="","",'6.標準時間'!E5133)</f>
        <v/>
      </c>
      <c r="E5133" s="171" t="str">
        <f>IF('6.標準時間'!$C5133="","",'6.標準時間'!F5133)</f>
        <v/>
      </c>
      <c r="F5133" s="15" t="str">
        <f t="shared" si="160"/>
        <v/>
      </c>
      <c r="G5133" s="142" t="str">
        <f>IF('6.標準時間'!$C5133="","",'6.標準時間'!H5133)</f>
        <v/>
      </c>
      <c r="H5133" s="142" t="str">
        <f>IF('6.標準時間'!$C5133="","",'6.標準時間'!I5133)</f>
        <v/>
      </c>
      <c r="I5133" s="107" t="str">
        <f>IF(C5133="","",VLOOKUP($C5133,'7.工程別レート'!$C$6:$E$501,3,FALSE))</f>
        <v/>
      </c>
      <c r="J5133" s="108" t="str">
        <f>IF(C5133="","",VLOOKUP($C5133,'7.工程別レート'!$C$6:$E$501,2,FALSE))</f>
        <v/>
      </c>
      <c r="K5133" s="195" t="str">
        <f t="shared" si="161"/>
        <v/>
      </c>
    </row>
    <row r="5134" spans="2:11" ht="18" customHeight="1">
      <c r="B5134" s="16" t="str">
        <f>IF('6.標準時間'!$B5134="","",'6.標準時間'!B5134)</f>
        <v/>
      </c>
      <c r="C5134" s="16" t="str">
        <f>IF('6.標準時間'!$C5134="","",'6.標準時間'!C5134)</f>
        <v/>
      </c>
      <c r="D5134" s="16" t="str">
        <f>IF('6.標準時間'!$C5134="","",'6.標準時間'!E5134)</f>
        <v/>
      </c>
      <c r="E5134" s="171" t="str">
        <f>IF('6.標準時間'!$C5134="","",'6.標準時間'!F5134)</f>
        <v/>
      </c>
      <c r="F5134" s="15" t="str">
        <f t="shared" si="160"/>
        <v/>
      </c>
      <c r="G5134" s="142" t="str">
        <f>IF('6.標準時間'!$C5134="","",'6.標準時間'!H5134)</f>
        <v/>
      </c>
      <c r="H5134" s="142" t="str">
        <f>IF('6.標準時間'!$C5134="","",'6.標準時間'!I5134)</f>
        <v/>
      </c>
      <c r="I5134" s="107" t="str">
        <f>IF(C5134="","",VLOOKUP($C5134,'7.工程別レート'!$C$6:$E$501,3,FALSE))</f>
        <v/>
      </c>
      <c r="J5134" s="108" t="str">
        <f>IF(C5134="","",VLOOKUP($C5134,'7.工程別レート'!$C$6:$E$501,2,FALSE))</f>
        <v/>
      </c>
      <c r="K5134" s="195" t="str">
        <f t="shared" si="161"/>
        <v/>
      </c>
    </row>
    <row r="5135" spans="2:11" ht="18" customHeight="1">
      <c r="B5135" s="16" t="str">
        <f>IF('6.標準時間'!$B5135="","",'6.標準時間'!B5135)</f>
        <v/>
      </c>
      <c r="C5135" s="16" t="str">
        <f>IF('6.標準時間'!$C5135="","",'6.標準時間'!C5135)</f>
        <v/>
      </c>
      <c r="D5135" s="16" t="str">
        <f>IF('6.標準時間'!$C5135="","",'6.標準時間'!E5135)</f>
        <v/>
      </c>
      <c r="E5135" s="171" t="str">
        <f>IF('6.標準時間'!$C5135="","",'6.標準時間'!F5135)</f>
        <v/>
      </c>
      <c r="F5135" s="15" t="str">
        <f t="shared" si="160"/>
        <v/>
      </c>
      <c r="G5135" s="142" t="str">
        <f>IF('6.標準時間'!$C5135="","",'6.標準時間'!H5135)</f>
        <v/>
      </c>
      <c r="H5135" s="142" t="str">
        <f>IF('6.標準時間'!$C5135="","",'6.標準時間'!I5135)</f>
        <v/>
      </c>
      <c r="I5135" s="107" t="str">
        <f>IF(C5135="","",VLOOKUP($C5135,'7.工程別レート'!$C$6:$E$501,3,FALSE))</f>
        <v/>
      </c>
      <c r="J5135" s="108" t="str">
        <f>IF(C5135="","",VLOOKUP($C5135,'7.工程別レート'!$C$6:$E$501,2,FALSE))</f>
        <v/>
      </c>
      <c r="K5135" s="195" t="str">
        <f t="shared" si="161"/>
        <v/>
      </c>
    </row>
    <row r="5136" spans="2:11" ht="18" customHeight="1">
      <c r="B5136" s="16" t="str">
        <f>IF('6.標準時間'!$B5136="","",'6.標準時間'!B5136)</f>
        <v/>
      </c>
      <c r="C5136" s="16" t="str">
        <f>IF('6.標準時間'!$C5136="","",'6.標準時間'!C5136)</f>
        <v/>
      </c>
      <c r="D5136" s="16" t="str">
        <f>IF('6.標準時間'!$C5136="","",'6.標準時間'!E5136)</f>
        <v/>
      </c>
      <c r="E5136" s="171" t="str">
        <f>IF('6.標準時間'!$C5136="","",'6.標準時間'!F5136)</f>
        <v/>
      </c>
      <c r="F5136" s="15" t="str">
        <f t="shared" si="160"/>
        <v/>
      </c>
      <c r="G5136" s="142" t="str">
        <f>IF('6.標準時間'!$C5136="","",'6.標準時間'!H5136)</f>
        <v/>
      </c>
      <c r="H5136" s="142" t="str">
        <f>IF('6.標準時間'!$C5136="","",'6.標準時間'!I5136)</f>
        <v/>
      </c>
      <c r="I5136" s="107" t="str">
        <f>IF(C5136="","",VLOOKUP($C5136,'7.工程別レート'!$C$6:$E$501,3,FALSE))</f>
        <v/>
      </c>
      <c r="J5136" s="108" t="str">
        <f>IF(C5136="","",VLOOKUP($C5136,'7.工程別レート'!$C$6:$E$501,2,FALSE))</f>
        <v/>
      </c>
      <c r="K5136" s="195" t="str">
        <f t="shared" si="161"/>
        <v/>
      </c>
    </row>
    <row r="5137" spans="2:11" ht="18" customHeight="1">
      <c r="B5137" s="16" t="str">
        <f>IF('6.標準時間'!$B5137="","",'6.標準時間'!B5137)</f>
        <v/>
      </c>
      <c r="C5137" s="16" t="str">
        <f>IF('6.標準時間'!$C5137="","",'6.標準時間'!C5137)</f>
        <v/>
      </c>
      <c r="D5137" s="16" t="str">
        <f>IF('6.標準時間'!$C5137="","",'6.標準時間'!E5137)</f>
        <v/>
      </c>
      <c r="E5137" s="171" t="str">
        <f>IF('6.標準時間'!$C5137="","",'6.標準時間'!F5137)</f>
        <v/>
      </c>
      <c r="F5137" s="15" t="str">
        <f t="shared" si="160"/>
        <v/>
      </c>
      <c r="G5137" s="142" t="str">
        <f>IF('6.標準時間'!$C5137="","",'6.標準時間'!H5137)</f>
        <v/>
      </c>
      <c r="H5137" s="142" t="str">
        <f>IF('6.標準時間'!$C5137="","",'6.標準時間'!I5137)</f>
        <v/>
      </c>
      <c r="I5137" s="107" t="str">
        <f>IF(C5137="","",VLOOKUP($C5137,'7.工程別レート'!$C$6:$E$501,3,FALSE))</f>
        <v/>
      </c>
      <c r="J5137" s="108" t="str">
        <f>IF(C5137="","",VLOOKUP($C5137,'7.工程別レート'!$C$6:$E$501,2,FALSE))</f>
        <v/>
      </c>
      <c r="K5137" s="195" t="str">
        <f t="shared" si="161"/>
        <v/>
      </c>
    </row>
    <row r="5138" spans="2:11" ht="18" customHeight="1">
      <c r="B5138" s="16" t="str">
        <f>IF('6.標準時間'!$B5138="","",'6.標準時間'!B5138)</f>
        <v/>
      </c>
      <c r="C5138" s="16" t="str">
        <f>IF('6.標準時間'!$C5138="","",'6.標準時間'!C5138)</f>
        <v/>
      </c>
      <c r="D5138" s="16" t="str">
        <f>IF('6.標準時間'!$C5138="","",'6.標準時間'!E5138)</f>
        <v/>
      </c>
      <c r="E5138" s="171" t="str">
        <f>IF('6.標準時間'!$C5138="","",'6.標準時間'!F5138)</f>
        <v/>
      </c>
      <c r="F5138" s="15" t="str">
        <f t="shared" si="160"/>
        <v/>
      </c>
      <c r="G5138" s="142" t="str">
        <f>IF('6.標準時間'!$C5138="","",'6.標準時間'!H5138)</f>
        <v/>
      </c>
      <c r="H5138" s="142" t="str">
        <f>IF('6.標準時間'!$C5138="","",'6.標準時間'!I5138)</f>
        <v/>
      </c>
      <c r="I5138" s="107" t="str">
        <f>IF(C5138="","",VLOOKUP($C5138,'7.工程別レート'!$C$6:$E$501,3,FALSE))</f>
        <v/>
      </c>
      <c r="J5138" s="108" t="str">
        <f>IF(C5138="","",VLOOKUP($C5138,'7.工程別レート'!$C$6:$E$501,2,FALSE))</f>
        <v/>
      </c>
      <c r="K5138" s="195" t="str">
        <f t="shared" si="161"/>
        <v/>
      </c>
    </row>
    <row r="5139" spans="2:11" ht="18" customHeight="1">
      <c r="B5139" s="16" t="str">
        <f>IF('6.標準時間'!$B5139="","",'6.標準時間'!B5139)</f>
        <v/>
      </c>
      <c r="C5139" s="16" t="str">
        <f>IF('6.標準時間'!$C5139="","",'6.標準時間'!C5139)</f>
        <v/>
      </c>
      <c r="D5139" s="16" t="str">
        <f>IF('6.標準時間'!$C5139="","",'6.標準時間'!E5139)</f>
        <v/>
      </c>
      <c r="E5139" s="171" t="str">
        <f>IF('6.標準時間'!$C5139="","",'6.標準時間'!F5139)</f>
        <v/>
      </c>
      <c r="F5139" s="15" t="str">
        <f t="shared" si="160"/>
        <v/>
      </c>
      <c r="G5139" s="142" t="str">
        <f>IF('6.標準時間'!$C5139="","",'6.標準時間'!H5139)</f>
        <v/>
      </c>
      <c r="H5139" s="142" t="str">
        <f>IF('6.標準時間'!$C5139="","",'6.標準時間'!I5139)</f>
        <v/>
      </c>
      <c r="I5139" s="107" t="str">
        <f>IF(C5139="","",VLOOKUP($C5139,'7.工程別レート'!$C$6:$E$501,3,FALSE))</f>
        <v/>
      </c>
      <c r="J5139" s="108" t="str">
        <f>IF(C5139="","",VLOOKUP($C5139,'7.工程別レート'!$C$6:$E$501,2,FALSE))</f>
        <v/>
      </c>
      <c r="K5139" s="195" t="str">
        <f t="shared" si="161"/>
        <v/>
      </c>
    </row>
    <row r="5140" spans="2:11" ht="18" customHeight="1">
      <c r="B5140" s="16" t="str">
        <f>IF('6.標準時間'!$B5140="","",'6.標準時間'!B5140)</f>
        <v/>
      </c>
      <c r="C5140" s="16" t="str">
        <f>IF('6.標準時間'!$C5140="","",'6.標準時間'!C5140)</f>
        <v/>
      </c>
      <c r="D5140" s="16" t="str">
        <f>IF('6.標準時間'!$C5140="","",'6.標準時間'!E5140)</f>
        <v/>
      </c>
      <c r="E5140" s="171" t="str">
        <f>IF('6.標準時間'!$C5140="","",'6.標準時間'!F5140)</f>
        <v/>
      </c>
      <c r="F5140" s="15" t="str">
        <f t="shared" si="160"/>
        <v/>
      </c>
      <c r="G5140" s="142" t="str">
        <f>IF('6.標準時間'!$C5140="","",'6.標準時間'!H5140)</f>
        <v/>
      </c>
      <c r="H5140" s="142" t="str">
        <f>IF('6.標準時間'!$C5140="","",'6.標準時間'!I5140)</f>
        <v/>
      </c>
      <c r="I5140" s="107" t="str">
        <f>IF(C5140="","",VLOOKUP($C5140,'7.工程別レート'!$C$6:$E$501,3,FALSE))</f>
        <v/>
      </c>
      <c r="J5140" s="108" t="str">
        <f>IF(C5140="","",VLOOKUP($C5140,'7.工程別レート'!$C$6:$E$501,2,FALSE))</f>
        <v/>
      </c>
      <c r="K5140" s="195" t="str">
        <f t="shared" si="161"/>
        <v/>
      </c>
    </row>
    <row r="5141" spans="2:11" ht="18" customHeight="1">
      <c r="B5141" s="16" t="str">
        <f>IF('6.標準時間'!$B5141="","",'6.標準時間'!B5141)</f>
        <v/>
      </c>
      <c r="C5141" s="16" t="str">
        <f>IF('6.標準時間'!$C5141="","",'6.標準時間'!C5141)</f>
        <v/>
      </c>
      <c r="D5141" s="16" t="str">
        <f>IF('6.標準時間'!$C5141="","",'6.標準時間'!E5141)</f>
        <v/>
      </c>
      <c r="E5141" s="171" t="str">
        <f>IF('6.標準時間'!$C5141="","",'6.標準時間'!F5141)</f>
        <v/>
      </c>
      <c r="F5141" s="15" t="str">
        <f t="shared" si="160"/>
        <v/>
      </c>
      <c r="G5141" s="142" t="str">
        <f>IF('6.標準時間'!$C5141="","",'6.標準時間'!H5141)</f>
        <v/>
      </c>
      <c r="H5141" s="142" t="str">
        <f>IF('6.標準時間'!$C5141="","",'6.標準時間'!I5141)</f>
        <v/>
      </c>
      <c r="I5141" s="107" t="str">
        <f>IF(C5141="","",VLOOKUP($C5141,'7.工程別レート'!$C$6:$E$501,3,FALSE))</f>
        <v/>
      </c>
      <c r="J5141" s="108" t="str">
        <f>IF(C5141="","",VLOOKUP($C5141,'7.工程別レート'!$C$6:$E$501,2,FALSE))</f>
        <v/>
      </c>
      <c r="K5141" s="195" t="str">
        <f t="shared" si="161"/>
        <v/>
      </c>
    </row>
    <row r="5142" spans="2:11" ht="18" customHeight="1">
      <c r="B5142" s="16" t="str">
        <f>IF('6.標準時間'!$B5142="","",'6.標準時間'!B5142)</f>
        <v/>
      </c>
      <c r="C5142" s="16" t="str">
        <f>IF('6.標準時間'!$C5142="","",'6.標準時間'!C5142)</f>
        <v/>
      </c>
      <c r="D5142" s="16" t="str">
        <f>IF('6.標準時間'!$C5142="","",'6.標準時間'!E5142)</f>
        <v/>
      </c>
      <c r="E5142" s="171" t="str">
        <f>IF('6.標準時間'!$C5142="","",'6.標準時間'!F5142)</f>
        <v/>
      </c>
      <c r="F5142" s="15" t="str">
        <f t="shared" si="160"/>
        <v/>
      </c>
      <c r="G5142" s="142" t="str">
        <f>IF('6.標準時間'!$C5142="","",'6.標準時間'!H5142)</f>
        <v/>
      </c>
      <c r="H5142" s="142" t="str">
        <f>IF('6.標準時間'!$C5142="","",'6.標準時間'!I5142)</f>
        <v/>
      </c>
      <c r="I5142" s="107" t="str">
        <f>IF(C5142="","",VLOOKUP($C5142,'7.工程別レート'!$C$6:$E$501,3,FALSE))</f>
        <v/>
      </c>
      <c r="J5142" s="108" t="str">
        <f>IF(C5142="","",VLOOKUP($C5142,'7.工程別レート'!$C$6:$E$501,2,FALSE))</f>
        <v/>
      </c>
      <c r="K5142" s="195" t="str">
        <f t="shared" si="161"/>
        <v/>
      </c>
    </row>
    <row r="5143" spans="2:11" ht="18" customHeight="1">
      <c r="B5143" s="16" t="str">
        <f>IF('6.標準時間'!$B5143="","",'6.標準時間'!B5143)</f>
        <v/>
      </c>
      <c r="C5143" s="16" t="str">
        <f>IF('6.標準時間'!$C5143="","",'6.標準時間'!C5143)</f>
        <v/>
      </c>
      <c r="D5143" s="16" t="str">
        <f>IF('6.標準時間'!$C5143="","",'6.標準時間'!E5143)</f>
        <v/>
      </c>
      <c r="E5143" s="171" t="str">
        <f>IF('6.標準時間'!$C5143="","",'6.標準時間'!F5143)</f>
        <v/>
      </c>
      <c r="F5143" s="15" t="str">
        <f t="shared" si="160"/>
        <v/>
      </c>
      <c r="G5143" s="142" t="str">
        <f>IF('6.標準時間'!$C5143="","",'6.標準時間'!H5143)</f>
        <v/>
      </c>
      <c r="H5143" s="142" t="str">
        <f>IF('6.標準時間'!$C5143="","",'6.標準時間'!I5143)</f>
        <v/>
      </c>
      <c r="I5143" s="107" t="str">
        <f>IF(C5143="","",VLOOKUP($C5143,'7.工程別レート'!$C$6:$E$501,3,FALSE))</f>
        <v/>
      </c>
      <c r="J5143" s="108" t="str">
        <f>IF(C5143="","",VLOOKUP($C5143,'7.工程別レート'!$C$6:$E$501,2,FALSE))</f>
        <v/>
      </c>
      <c r="K5143" s="195" t="str">
        <f t="shared" si="161"/>
        <v/>
      </c>
    </row>
    <row r="5144" spans="2:11" ht="18" customHeight="1">
      <c r="B5144" s="16" t="str">
        <f>IF('6.標準時間'!$B5144="","",'6.標準時間'!B5144)</f>
        <v/>
      </c>
      <c r="C5144" s="16" t="str">
        <f>IF('6.標準時間'!$C5144="","",'6.標準時間'!C5144)</f>
        <v/>
      </c>
      <c r="D5144" s="16" t="str">
        <f>IF('6.標準時間'!$C5144="","",'6.標準時間'!E5144)</f>
        <v/>
      </c>
      <c r="E5144" s="171" t="str">
        <f>IF('6.標準時間'!$C5144="","",'6.標準時間'!F5144)</f>
        <v/>
      </c>
      <c r="F5144" s="15" t="str">
        <f t="shared" si="160"/>
        <v/>
      </c>
      <c r="G5144" s="142" t="str">
        <f>IF('6.標準時間'!$C5144="","",'6.標準時間'!H5144)</f>
        <v/>
      </c>
      <c r="H5144" s="142" t="str">
        <f>IF('6.標準時間'!$C5144="","",'6.標準時間'!I5144)</f>
        <v/>
      </c>
      <c r="I5144" s="107" t="str">
        <f>IF(C5144="","",VLOOKUP($C5144,'7.工程別レート'!$C$6:$E$501,3,FALSE))</f>
        <v/>
      </c>
      <c r="J5144" s="108" t="str">
        <f>IF(C5144="","",VLOOKUP($C5144,'7.工程別レート'!$C$6:$E$501,2,FALSE))</f>
        <v/>
      </c>
      <c r="K5144" s="195" t="str">
        <f t="shared" si="161"/>
        <v/>
      </c>
    </row>
    <row r="5145" spans="2:11" ht="18" customHeight="1">
      <c r="B5145" s="16" t="str">
        <f>IF('6.標準時間'!$B5145="","",'6.標準時間'!B5145)</f>
        <v/>
      </c>
      <c r="C5145" s="16" t="str">
        <f>IF('6.標準時間'!$C5145="","",'6.標準時間'!C5145)</f>
        <v/>
      </c>
      <c r="D5145" s="16" t="str">
        <f>IF('6.標準時間'!$C5145="","",'6.標準時間'!E5145)</f>
        <v/>
      </c>
      <c r="E5145" s="171" t="str">
        <f>IF('6.標準時間'!$C5145="","",'6.標準時間'!F5145)</f>
        <v/>
      </c>
      <c r="F5145" s="15" t="str">
        <f t="shared" si="160"/>
        <v/>
      </c>
      <c r="G5145" s="142" t="str">
        <f>IF('6.標準時間'!$C5145="","",'6.標準時間'!H5145)</f>
        <v/>
      </c>
      <c r="H5145" s="142" t="str">
        <f>IF('6.標準時間'!$C5145="","",'6.標準時間'!I5145)</f>
        <v/>
      </c>
      <c r="I5145" s="107" t="str">
        <f>IF(C5145="","",VLOOKUP($C5145,'7.工程別レート'!$C$6:$E$501,3,FALSE))</f>
        <v/>
      </c>
      <c r="J5145" s="108" t="str">
        <f>IF(C5145="","",VLOOKUP($C5145,'7.工程別レート'!$C$6:$E$501,2,FALSE))</f>
        <v/>
      </c>
      <c r="K5145" s="195" t="str">
        <f t="shared" si="161"/>
        <v/>
      </c>
    </row>
    <row r="5146" spans="2:11" ht="18" customHeight="1">
      <c r="B5146" s="16" t="str">
        <f>IF('6.標準時間'!$B5146="","",'6.標準時間'!B5146)</f>
        <v/>
      </c>
      <c r="C5146" s="16" t="str">
        <f>IF('6.標準時間'!$C5146="","",'6.標準時間'!C5146)</f>
        <v/>
      </c>
      <c r="D5146" s="16" t="str">
        <f>IF('6.標準時間'!$C5146="","",'6.標準時間'!E5146)</f>
        <v/>
      </c>
      <c r="E5146" s="171" t="str">
        <f>IF('6.標準時間'!$C5146="","",'6.標準時間'!F5146)</f>
        <v/>
      </c>
      <c r="F5146" s="15" t="str">
        <f t="shared" si="160"/>
        <v/>
      </c>
      <c r="G5146" s="142" t="str">
        <f>IF('6.標準時間'!$C5146="","",'6.標準時間'!H5146)</f>
        <v/>
      </c>
      <c r="H5146" s="142" t="str">
        <f>IF('6.標準時間'!$C5146="","",'6.標準時間'!I5146)</f>
        <v/>
      </c>
      <c r="I5146" s="107" t="str">
        <f>IF(C5146="","",VLOOKUP($C5146,'7.工程別レート'!$C$6:$E$501,3,FALSE))</f>
        <v/>
      </c>
      <c r="J5146" s="108" t="str">
        <f>IF(C5146="","",VLOOKUP($C5146,'7.工程別レート'!$C$6:$E$501,2,FALSE))</f>
        <v/>
      </c>
      <c r="K5146" s="195" t="str">
        <f t="shared" si="161"/>
        <v/>
      </c>
    </row>
    <row r="5147" spans="2:11" ht="18" customHeight="1">
      <c r="B5147" s="16" t="str">
        <f>IF('6.標準時間'!$B5147="","",'6.標準時間'!B5147)</f>
        <v/>
      </c>
      <c r="C5147" s="16" t="str">
        <f>IF('6.標準時間'!$C5147="","",'6.標準時間'!C5147)</f>
        <v/>
      </c>
      <c r="D5147" s="16" t="str">
        <f>IF('6.標準時間'!$C5147="","",'6.標準時間'!E5147)</f>
        <v/>
      </c>
      <c r="E5147" s="171" t="str">
        <f>IF('6.標準時間'!$C5147="","",'6.標準時間'!F5147)</f>
        <v/>
      </c>
      <c r="F5147" s="15" t="str">
        <f t="shared" si="160"/>
        <v/>
      </c>
      <c r="G5147" s="142" t="str">
        <f>IF('6.標準時間'!$C5147="","",'6.標準時間'!H5147)</f>
        <v/>
      </c>
      <c r="H5147" s="142" t="str">
        <f>IF('6.標準時間'!$C5147="","",'6.標準時間'!I5147)</f>
        <v/>
      </c>
      <c r="I5147" s="107" t="str">
        <f>IF(C5147="","",VLOOKUP($C5147,'7.工程別レート'!$C$6:$E$501,3,FALSE))</f>
        <v/>
      </c>
      <c r="J5147" s="108" t="str">
        <f>IF(C5147="","",VLOOKUP($C5147,'7.工程別レート'!$C$6:$E$501,2,FALSE))</f>
        <v/>
      </c>
      <c r="K5147" s="195" t="str">
        <f t="shared" si="161"/>
        <v/>
      </c>
    </row>
    <row r="5148" spans="2:11" ht="18" customHeight="1">
      <c r="B5148" s="16" t="str">
        <f>IF('6.標準時間'!$B5148="","",'6.標準時間'!B5148)</f>
        <v/>
      </c>
      <c r="C5148" s="16" t="str">
        <f>IF('6.標準時間'!$C5148="","",'6.標準時間'!C5148)</f>
        <v/>
      </c>
      <c r="D5148" s="16" t="str">
        <f>IF('6.標準時間'!$C5148="","",'6.標準時間'!E5148)</f>
        <v/>
      </c>
      <c r="E5148" s="171" t="str">
        <f>IF('6.標準時間'!$C5148="","",'6.標準時間'!F5148)</f>
        <v/>
      </c>
      <c r="F5148" s="15" t="str">
        <f t="shared" si="160"/>
        <v/>
      </c>
      <c r="G5148" s="142" t="str">
        <f>IF('6.標準時間'!$C5148="","",'6.標準時間'!H5148)</f>
        <v/>
      </c>
      <c r="H5148" s="142" t="str">
        <f>IF('6.標準時間'!$C5148="","",'6.標準時間'!I5148)</f>
        <v/>
      </c>
      <c r="I5148" s="107" t="str">
        <f>IF(C5148="","",VLOOKUP($C5148,'7.工程別レート'!$C$6:$E$501,3,FALSE))</f>
        <v/>
      </c>
      <c r="J5148" s="108" t="str">
        <f>IF(C5148="","",VLOOKUP($C5148,'7.工程別レート'!$C$6:$E$501,2,FALSE))</f>
        <v/>
      </c>
      <c r="K5148" s="195" t="str">
        <f t="shared" si="161"/>
        <v/>
      </c>
    </row>
    <row r="5149" spans="2:11" ht="18" customHeight="1">
      <c r="B5149" s="16" t="str">
        <f>IF('6.標準時間'!$B5149="","",'6.標準時間'!B5149)</f>
        <v/>
      </c>
      <c r="C5149" s="16" t="str">
        <f>IF('6.標準時間'!$C5149="","",'6.標準時間'!C5149)</f>
        <v/>
      </c>
      <c r="D5149" s="16" t="str">
        <f>IF('6.標準時間'!$C5149="","",'6.標準時間'!E5149)</f>
        <v/>
      </c>
      <c r="E5149" s="171" t="str">
        <f>IF('6.標準時間'!$C5149="","",'6.標準時間'!F5149)</f>
        <v/>
      </c>
      <c r="F5149" s="15" t="str">
        <f t="shared" si="160"/>
        <v/>
      </c>
      <c r="G5149" s="142" t="str">
        <f>IF('6.標準時間'!$C5149="","",'6.標準時間'!H5149)</f>
        <v/>
      </c>
      <c r="H5149" s="142" t="str">
        <f>IF('6.標準時間'!$C5149="","",'6.標準時間'!I5149)</f>
        <v/>
      </c>
      <c r="I5149" s="107" t="str">
        <f>IF(C5149="","",VLOOKUP($C5149,'7.工程別レート'!$C$6:$E$501,3,FALSE))</f>
        <v/>
      </c>
      <c r="J5149" s="108" t="str">
        <f>IF(C5149="","",VLOOKUP($C5149,'7.工程別レート'!$C$6:$E$501,2,FALSE))</f>
        <v/>
      </c>
      <c r="K5149" s="195" t="str">
        <f t="shared" si="161"/>
        <v/>
      </c>
    </row>
    <row r="5150" spans="2:11" ht="18" customHeight="1">
      <c r="B5150" s="16" t="str">
        <f>IF('6.標準時間'!$B5150="","",'6.標準時間'!B5150)</f>
        <v/>
      </c>
      <c r="C5150" s="16" t="str">
        <f>IF('6.標準時間'!$C5150="","",'6.標準時間'!C5150)</f>
        <v/>
      </c>
      <c r="D5150" s="16" t="str">
        <f>IF('6.標準時間'!$C5150="","",'6.標準時間'!E5150)</f>
        <v/>
      </c>
      <c r="E5150" s="171" t="str">
        <f>IF('6.標準時間'!$C5150="","",'6.標準時間'!F5150)</f>
        <v/>
      </c>
      <c r="F5150" s="15" t="str">
        <f t="shared" si="160"/>
        <v/>
      </c>
      <c r="G5150" s="142" t="str">
        <f>IF('6.標準時間'!$C5150="","",'6.標準時間'!H5150)</f>
        <v/>
      </c>
      <c r="H5150" s="142" t="str">
        <f>IF('6.標準時間'!$C5150="","",'6.標準時間'!I5150)</f>
        <v/>
      </c>
      <c r="I5150" s="107" t="str">
        <f>IF(C5150="","",VLOOKUP($C5150,'7.工程別レート'!$C$6:$E$501,3,FALSE))</f>
        <v/>
      </c>
      <c r="J5150" s="108" t="str">
        <f>IF(C5150="","",VLOOKUP($C5150,'7.工程別レート'!$C$6:$E$501,2,FALSE))</f>
        <v/>
      </c>
      <c r="K5150" s="195" t="str">
        <f t="shared" si="161"/>
        <v/>
      </c>
    </row>
    <row r="5151" spans="2:11" ht="18" customHeight="1">
      <c r="B5151" s="16" t="str">
        <f>IF('6.標準時間'!$B5151="","",'6.標準時間'!B5151)</f>
        <v/>
      </c>
      <c r="C5151" s="16" t="str">
        <f>IF('6.標準時間'!$C5151="","",'6.標準時間'!C5151)</f>
        <v/>
      </c>
      <c r="D5151" s="16" t="str">
        <f>IF('6.標準時間'!$C5151="","",'6.標準時間'!E5151)</f>
        <v/>
      </c>
      <c r="E5151" s="171" t="str">
        <f>IF('6.標準時間'!$C5151="","",'6.標準時間'!F5151)</f>
        <v/>
      </c>
      <c r="F5151" s="15" t="str">
        <f t="shared" si="160"/>
        <v/>
      </c>
      <c r="G5151" s="142" t="str">
        <f>IF('6.標準時間'!$C5151="","",'6.標準時間'!H5151)</f>
        <v/>
      </c>
      <c r="H5151" s="142" t="str">
        <f>IF('6.標準時間'!$C5151="","",'6.標準時間'!I5151)</f>
        <v/>
      </c>
      <c r="I5151" s="107" t="str">
        <f>IF(C5151="","",VLOOKUP($C5151,'7.工程別レート'!$C$6:$E$501,3,FALSE))</f>
        <v/>
      </c>
      <c r="J5151" s="108" t="str">
        <f>IF(C5151="","",VLOOKUP($C5151,'7.工程別レート'!$C$6:$E$501,2,FALSE))</f>
        <v/>
      </c>
      <c r="K5151" s="195" t="str">
        <f t="shared" si="161"/>
        <v/>
      </c>
    </row>
    <row r="5152" spans="2:11" ht="18" customHeight="1">
      <c r="B5152" s="16" t="str">
        <f>IF('6.標準時間'!$B5152="","",'6.標準時間'!B5152)</f>
        <v/>
      </c>
      <c r="C5152" s="16" t="str">
        <f>IF('6.標準時間'!$C5152="","",'6.標準時間'!C5152)</f>
        <v/>
      </c>
      <c r="D5152" s="16" t="str">
        <f>IF('6.標準時間'!$C5152="","",'6.標準時間'!E5152)</f>
        <v/>
      </c>
      <c r="E5152" s="171" t="str">
        <f>IF('6.標準時間'!$C5152="","",'6.標準時間'!F5152)</f>
        <v/>
      </c>
      <c r="F5152" s="15" t="str">
        <f t="shared" si="160"/>
        <v/>
      </c>
      <c r="G5152" s="142" t="str">
        <f>IF('6.標準時間'!$C5152="","",'6.標準時間'!H5152)</f>
        <v/>
      </c>
      <c r="H5152" s="142" t="str">
        <f>IF('6.標準時間'!$C5152="","",'6.標準時間'!I5152)</f>
        <v/>
      </c>
      <c r="I5152" s="107" t="str">
        <f>IF(C5152="","",VLOOKUP($C5152,'7.工程別レート'!$C$6:$E$501,3,FALSE))</f>
        <v/>
      </c>
      <c r="J5152" s="108" t="str">
        <f>IF(C5152="","",VLOOKUP($C5152,'7.工程別レート'!$C$6:$E$501,2,FALSE))</f>
        <v/>
      </c>
      <c r="K5152" s="195" t="str">
        <f t="shared" si="161"/>
        <v/>
      </c>
    </row>
    <row r="5153" spans="2:11" ht="18" customHeight="1">
      <c r="B5153" s="16" t="str">
        <f>IF('6.標準時間'!$B5153="","",'6.標準時間'!B5153)</f>
        <v/>
      </c>
      <c r="C5153" s="16" t="str">
        <f>IF('6.標準時間'!$C5153="","",'6.標準時間'!C5153)</f>
        <v/>
      </c>
      <c r="D5153" s="16" t="str">
        <f>IF('6.標準時間'!$C5153="","",'6.標準時間'!E5153)</f>
        <v/>
      </c>
      <c r="E5153" s="171" t="str">
        <f>IF('6.標準時間'!$C5153="","",'6.標準時間'!F5153)</f>
        <v/>
      </c>
      <c r="F5153" s="15" t="str">
        <f t="shared" si="160"/>
        <v/>
      </c>
      <c r="G5153" s="142" t="str">
        <f>IF('6.標準時間'!$C5153="","",'6.標準時間'!H5153)</f>
        <v/>
      </c>
      <c r="H5153" s="142" t="str">
        <f>IF('6.標準時間'!$C5153="","",'6.標準時間'!I5153)</f>
        <v/>
      </c>
      <c r="I5153" s="107" t="str">
        <f>IF(C5153="","",VLOOKUP($C5153,'7.工程別レート'!$C$6:$E$501,3,FALSE))</f>
        <v/>
      </c>
      <c r="J5153" s="108" t="str">
        <f>IF(C5153="","",VLOOKUP($C5153,'7.工程別レート'!$C$6:$E$501,2,FALSE))</f>
        <v/>
      </c>
      <c r="K5153" s="195" t="str">
        <f t="shared" si="161"/>
        <v/>
      </c>
    </row>
    <row r="5154" spans="2:11" ht="18" customHeight="1">
      <c r="B5154" s="16" t="str">
        <f>IF('6.標準時間'!$B5154="","",'6.標準時間'!B5154)</f>
        <v/>
      </c>
      <c r="C5154" s="16" t="str">
        <f>IF('6.標準時間'!$C5154="","",'6.標準時間'!C5154)</f>
        <v/>
      </c>
      <c r="D5154" s="16" t="str">
        <f>IF('6.標準時間'!$C5154="","",'6.標準時間'!E5154)</f>
        <v/>
      </c>
      <c r="E5154" s="171" t="str">
        <f>IF('6.標準時間'!$C5154="","",'6.標準時間'!F5154)</f>
        <v/>
      </c>
      <c r="F5154" s="15" t="str">
        <f t="shared" si="160"/>
        <v/>
      </c>
      <c r="G5154" s="142" t="str">
        <f>IF('6.標準時間'!$C5154="","",'6.標準時間'!H5154)</f>
        <v/>
      </c>
      <c r="H5154" s="142" t="str">
        <f>IF('6.標準時間'!$C5154="","",'6.標準時間'!I5154)</f>
        <v/>
      </c>
      <c r="I5154" s="107" t="str">
        <f>IF(C5154="","",VLOOKUP($C5154,'7.工程別レート'!$C$6:$E$501,3,FALSE))</f>
        <v/>
      </c>
      <c r="J5154" s="108" t="str">
        <f>IF(C5154="","",VLOOKUP($C5154,'7.工程別レート'!$C$6:$E$501,2,FALSE))</f>
        <v/>
      </c>
      <c r="K5154" s="195" t="str">
        <f t="shared" si="161"/>
        <v/>
      </c>
    </row>
    <row r="5155" spans="2:11" ht="18" customHeight="1">
      <c r="B5155" s="16" t="str">
        <f>IF('6.標準時間'!$B5155="","",'6.標準時間'!B5155)</f>
        <v/>
      </c>
      <c r="C5155" s="16" t="str">
        <f>IF('6.標準時間'!$C5155="","",'6.標準時間'!C5155)</f>
        <v/>
      </c>
      <c r="D5155" s="16" t="str">
        <f>IF('6.標準時間'!$C5155="","",'6.標準時間'!E5155)</f>
        <v/>
      </c>
      <c r="E5155" s="171" t="str">
        <f>IF('6.標準時間'!$C5155="","",'6.標準時間'!F5155)</f>
        <v/>
      </c>
      <c r="F5155" s="15" t="str">
        <f t="shared" si="160"/>
        <v/>
      </c>
      <c r="G5155" s="142" t="str">
        <f>IF('6.標準時間'!$C5155="","",'6.標準時間'!H5155)</f>
        <v/>
      </c>
      <c r="H5155" s="142" t="str">
        <f>IF('6.標準時間'!$C5155="","",'6.標準時間'!I5155)</f>
        <v/>
      </c>
      <c r="I5155" s="107" t="str">
        <f>IF(C5155="","",VLOOKUP($C5155,'7.工程別レート'!$C$6:$E$501,3,FALSE))</f>
        <v/>
      </c>
      <c r="J5155" s="108" t="str">
        <f>IF(C5155="","",VLOOKUP($C5155,'7.工程別レート'!$C$6:$E$501,2,FALSE))</f>
        <v/>
      </c>
      <c r="K5155" s="195" t="str">
        <f t="shared" si="161"/>
        <v/>
      </c>
    </row>
    <row r="5156" spans="2:11" ht="18" customHeight="1">
      <c r="B5156" s="16" t="str">
        <f>IF('6.標準時間'!$B5156="","",'6.標準時間'!B5156)</f>
        <v/>
      </c>
      <c r="C5156" s="16" t="str">
        <f>IF('6.標準時間'!$C5156="","",'6.標準時間'!C5156)</f>
        <v/>
      </c>
      <c r="D5156" s="16" t="str">
        <f>IF('6.標準時間'!$C5156="","",'6.標準時間'!E5156)</f>
        <v/>
      </c>
      <c r="E5156" s="171" t="str">
        <f>IF('6.標準時間'!$C5156="","",'6.標準時間'!F5156)</f>
        <v/>
      </c>
      <c r="F5156" s="15" t="str">
        <f t="shared" si="160"/>
        <v/>
      </c>
      <c r="G5156" s="142" t="str">
        <f>IF('6.標準時間'!$C5156="","",'6.標準時間'!H5156)</f>
        <v/>
      </c>
      <c r="H5156" s="142" t="str">
        <f>IF('6.標準時間'!$C5156="","",'6.標準時間'!I5156)</f>
        <v/>
      </c>
      <c r="I5156" s="107" t="str">
        <f>IF(C5156="","",VLOOKUP($C5156,'7.工程別レート'!$C$6:$E$501,3,FALSE))</f>
        <v/>
      </c>
      <c r="J5156" s="108" t="str">
        <f>IF(C5156="","",VLOOKUP($C5156,'7.工程別レート'!$C$6:$E$501,2,FALSE))</f>
        <v/>
      </c>
      <c r="K5156" s="195" t="str">
        <f t="shared" si="161"/>
        <v/>
      </c>
    </row>
    <row r="5157" spans="2:11" ht="18" customHeight="1">
      <c r="B5157" s="16" t="str">
        <f>IF('6.標準時間'!$B5157="","",'6.標準時間'!B5157)</f>
        <v/>
      </c>
      <c r="C5157" s="16" t="str">
        <f>IF('6.標準時間'!$C5157="","",'6.標準時間'!C5157)</f>
        <v/>
      </c>
      <c r="D5157" s="16" t="str">
        <f>IF('6.標準時間'!$C5157="","",'6.標準時間'!E5157)</f>
        <v/>
      </c>
      <c r="E5157" s="171" t="str">
        <f>IF('6.標準時間'!$C5157="","",'6.標準時間'!F5157)</f>
        <v/>
      </c>
      <c r="F5157" s="15" t="str">
        <f t="shared" si="160"/>
        <v/>
      </c>
      <c r="G5157" s="142" t="str">
        <f>IF('6.標準時間'!$C5157="","",'6.標準時間'!H5157)</f>
        <v/>
      </c>
      <c r="H5157" s="142" t="str">
        <f>IF('6.標準時間'!$C5157="","",'6.標準時間'!I5157)</f>
        <v/>
      </c>
      <c r="I5157" s="107" t="str">
        <f>IF(C5157="","",VLOOKUP($C5157,'7.工程別レート'!$C$6:$E$501,3,FALSE))</f>
        <v/>
      </c>
      <c r="J5157" s="108" t="str">
        <f>IF(C5157="","",VLOOKUP($C5157,'7.工程別レート'!$C$6:$E$501,2,FALSE))</f>
        <v/>
      </c>
      <c r="K5157" s="195" t="str">
        <f t="shared" si="161"/>
        <v/>
      </c>
    </row>
    <row r="5158" spans="2:11" ht="18" customHeight="1">
      <c r="B5158" s="16" t="str">
        <f>IF('6.標準時間'!$B5158="","",'6.標準時間'!B5158)</f>
        <v/>
      </c>
      <c r="C5158" s="16" t="str">
        <f>IF('6.標準時間'!$C5158="","",'6.標準時間'!C5158)</f>
        <v/>
      </c>
      <c r="D5158" s="16" t="str">
        <f>IF('6.標準時間'!$C5158="","",'6.標準時間'!E5158)</f>
        <v/>
      </c>
      <c r="E5158" s="171" t="str">
        <f>IF('6.標準時間'!$C5158="","",'6.標準時間'!F5158)</f>
        <v/>
      </c>
      <c r="F5158" s="15" t="str">
        <f t="shared" si="160"/>
        <v/>
      </c>
      <c r="G5158" s="142" t="str">
        <f>IF('6.標準時間'!$C5158="","",'6.標準時間'!H5158)</f>
        <v/>
      </c>
      <c r="H5158" s="142" t="str">
        <f>IF('6.標準時間'!$C5158="","",'6.標準時間'!I5158)</f>
        <v/>
      </c>
      <c r="I5158" s="107" t="str">
        <f>IF(C5158="","",VLOOKUP($C5158,'7.工程別レート'!$C$6:$E$501,3,FALSE))</f>
        <v/>
      </c>
      <c r="J5158" s="108" t="str">
        <f>IF(C5158="","",VLOOKUP($C5158,'7.工程別レート'!$C$6:$E$501,2,FALSE))</f>
        <v/>
      </c>
      <c r="K5158" s="195" t="str">
        <f t="shared" si="161"/>
        <v/>
      </c>
    </row>
    <row r="5159" spans="2:11" ht="18" customHeight="1">
      <c r="B5159" s="16" t="str">
        <f>IF('6.標準時間'!$B5159="","",'6.標準時間'!B5159)</f>
        <v/>
      </c>
      <c r="C5159" s="16" t="str">
        <f>IF('6.標準時間'!$C5159="","",'6.標準時間'!C5159)</f>
        <v/>
      </c>
      <c r="D5159" s="16" t="str">
        <f>IF('6.標準時間'!$C5159="","",'6.標準時間'!E5159)</f>
        <v/>
      </c>
      <c r="E5159" s="171" t="str">
        <f>IF('6.標準時間'!$C5159="","",'6.標準時間'!F5159)</f>
        <v/>
      </c>
      <c r="F5159" s="15" t="str">
        <f t="shared" si="160"/>
        <v/>
      </c>
      <c r="G5159" s="142" t="str">
        <f>IF('6.標準時間'!$C5159="","",'6.標準時間'!H5159)</f>
        <v/>
      </c>
      <c r="H5159" s="142" t="str">
        <f>IF('6.標準時間'!$C5159="","",'6.標準時間'!I5159)</f>
        <v/>
      </c>
      <c r="I5159" s="107" t="str">
        <f>IF(C5159="","",VLOOKUP($C5159,'7.工程別レート'!$C$6:$E$501,3,FALSE))</f>
        <v/>
      </c>
      <c r="J5159" s="108" t="str">
        <f>IF(C5159="","",VLOOKUP($C5159,'7.工程別レート'!$C$6:$E$501,2,FALSE))</f>
        <v/>
      </c>
      <c r="K5159" s="195" t="str">
        <f t="shared" si="161"/>
        <v/>
      </c>
    </row>
    <row r="5160" spans="2:11" ht="18" customHeight="1">
      <c r="B5160" s="16" t="str">
        <f>IF('6.標準時間'!$B5160="","",'6.標準時間'!B5160)</f>
        <v/>
      </c>
      <c r="C5160" s="16" t="str">
        <f>IF('6.標準時間'!$C5160="","",'6.標準時間'!C5160)</f>
        <v/>
      </c>
      <c r="D5160" s="16" t="str">
        <f>IF('6.標準時間'!$C5160="","",'6.標準時間'!E5160)</f>
        <v/>
      </c>
      <c r="E5160" s="171" t="str">
        <f>IF('6.標準時間'!$C5160="","",'6.標準時間'!F5160)</f>
        <v/>
      </c>
      <c r="F5160" s="15" t="str">
        <f t="shared" si="160"/>
        <v/>
      </c>
      <c r="G5160" s="142" t="str">
        <f>IF('6.標準時間'!$C5160="","",'6.標準時間'!H5160)</f>
        <v/>
      </c>
      <c r="H5160" s="142" t="str">
        <f>IF('6.標準時間'!$C5160="","",'6.標準時間'!I5160)</f>
        <v/>
      </c>
      <c r="I5160" s="107" t="str">
        <f>IF(C5160="","",VLOOKUP($C5160,'7.工程別レート'!$C$6:$E$501,3,FALSE))</f>
        <v/>
      </c>
      <c r="J5160" s="108" t="str">
        <f>IF(C5160="","",VLOOKUP($C5160,'7.工程別レート'!$C$6:$E$501,2,FALSE))</f>
        <v/>
      </c>
      <c r="K5160" s="195" t="str">
        <f t="shared" si="161"/>
        <v/>
      </c>
    </row>
    <row r="5161" spans="2:11" ht="18" customHeight="1">
      <c r="B5161" s="16" t="str">
        <f>IF('6.標準時間'!$B5161="","",'6.標準時間'!B5161)</f>
        <v/>
      </c>
      <c r="C5161" s="16" t="str">
        <f>IF('6.標準時間'!$C5161="","",'6.標準時間'!C5161)</f>
        <v/>
      </c>
      <c r="D5161" s="16" t="str">
        <f>IF('6.標準時間'!$C5161="","",'6.標準時間'!E5161)</f>
        <v/>
      </c>
      <c r="E5161" s="171" t="str">
        <f>IF('6.標準時間'!$C5161="","",'6.標準時間'!F5161)</f>
        <v/>
      </c>
      <c r="F5161" s="15" t="str">
        <f t="shared" si="160"/>
        <v/>
      </c>
      <c r="G5161" s="142" t="str">
        <f>IF('6.標準時間'!$C5161="","",'6.標準時間'!H5161)</f>
        <v/>
      </c>
      <c r="H5161" s="142" t="str">
        <f>IF('6.標準時間'!$C5161="","",'6.標準時間'!I5161)</f>
        <v/>
      </c>
      <c r="I5161" s="107" t="str">
        <f>IF(C5161="","",VLOOKUP($C5161,'7.工程別レート'!$C$6:$E$501,3,FALSE))</f>
        <v/>
      </c>
      <c r="J5161" s="108" t="str">
        <f>IF(C5161="","",VLOOKUP($C5161,'7.工程別レート'!$C$6:$E$501,2,FALSE))</f>
        <v/>
      </c>
      <c r="K5161" s="195" t="str">
        <f t="shared" si="161"/>
        <v/>
      </c>
    </row>
    <row r="5162" spans="2:11" ht="18" customHeight="1">
      <c r="B5162" s="16" t="str">
        <f>IF('6.標準時間'!$B5162="","",'6.標準時間'!B5162)</f>
        <v/>
      </c>
      <c r="C5162" s="16" t="str">
        <f>IF('6.標準時間'!$C5162="","",'6.標準時間'!C5162)</f>
        <v/>
      </c>
      <c r="D5162" s="16" t="str">
        <f>IF('6.標準時間'!$C5162="","",'6.標準時間'!E5162)</f>
        <v/>
      </c>
      <c r="E5162" s="171" t="str">
        <f>IF('6.標準時間'!$C5162="","",'6.標準時間'!F5162)</f>
        <v/>
      </c>
      <c r="F5162" s="15" t="str">
        <f t="shared" si="160"/>
        <v/>
      </c>
      <c r="G5162" s="142" t="str">
        <f>IF('6.標準時間'!$C5162="","",'6.標準時間'!H5162)</f>
        <v/>
      </c>
      <c r="H5162" s="142" t="str">
        <f>IF('6.標準時間'!$C5162="","",'6.標準時間'!I5162)</f>
        <v/>
      </c>
      <c r="I5162" s="107" t="str">
        <f>IF(C5162="","",VLOOKUP($C5162,'7.工程別レート'!$C$6:$E$501,3,FALSE))</f>
        <v/>
      </c>
      <c r="J5162" s="108" t="str">
        <f>IF(C5162="","",VLOOKUP($C5162,'7.工程別レート'!$C$6:$E$501,2,FALSE))</f>
        <v/>
      </c>
      <c r="K5162" s="195" t="str">
        <f t="shared" si="161"/>
        <v/>
      </c>
    </row>
    <row r="5163" spans="2:11" ht="18" customHeight="1">
      <c r="B5163" s="16" t="str">
        <f>IF('6.標準時間'!$B5163="","",'6.標準時間'!B5163)</f>
        <v/>
      </c>
      <c r="C5163" s="16" t="str">
        <f>IF('6.標準時間'!$C5163="","",'6.標準時間'!C5163)</f>
        <v/>
      </c>
      <c r="D5163" s="16" t="str">
        <f>IF('6.標準時間'!$C5163="","",'6.標準時間'!E5163)</f>
        <v/>
      </c>
      <c r="E5163" s="171" t="str">
        <f>IF('6.標準時間'!$C5163="","",'6.標準時間'!F5163)</f>
        <v/>
      </c>
      <c r="F5163" s="15" t="str">
        <f t="shared" si="160"/>
        <v/>
      </c>
      <c r="G5163" s="142" t="str">
        <f>IF('6.標準時間'!$C5163="","",'6.標準時間'!H5163)</f>
        <v/>
      </c>
      <c r="H5163" s="142" t="str">
        <f>IF('6.標準時間'!$C5163="","",'6.標準時間'!I5163)</f>
        <v/>
      </c>
      <c r="I5163" s="107" t="str">
        <f>IF(C5163="","",VLOOKUP($C5163,'7.工程別レート'!$C$6:$E$501,3,FALSE))</f>
        <v/>
      </c>
      <c r="J5163" s="108" t="str">
        <f>IF(C5163="","",VLOOKUP($C5163,'7.工程別レート'!$C$6:$E$501,2,FALSE))</f>
        <v/>
      </c>
      <c r="K5163" s="195" t="str">
        <f t="shared" si="161"/>
        <v/>
      </c>
    </row>
    <row r="5164" spans="2:11" ht="18" customHeight="1">
      <c r="B5164" s="16" t="str">
        <f>IF('6.標準時間'!$B5164="","",'6.標準時間'!B5164)</f>
        <v/>
      </c>
      <c r="C5164" s="16" t="str">
        <f>IF('6.標準時間'!$C5164="","",'6.標準時間'!C5164)</f>
        <v/>
      </c>
      <c r="D5164" s="16" t="str">
        <f>IF('6.標準時間'!$C5164="","",'6.標準時間'!E5164)</f>
        <v/>
      </c>
      <c r="E5164" s="171" t="str">
        <f>IF('6.標準時間'!$C5164="","",'6.標準時間'!F5164)</f>
        <v/>
      </c>
      <c r="F5164" s="15" t="str">
        <f t="shared" si="160"/>
        <v/>
      </c>
      <c r="G5164" s="142" t="str">
        <f>IF('6.標準時間'!$C5164="","",'6.標準時間'!H5164)</f>
        <v/>
      </c>
      <c r="H5164" s="142" t="str">
        <f>IF('6.標準時間'!$C5164="","",'6.標準時間'!I5164)</f>
        <v/>
      </c>
      <c r="I5164" s="107" t="str">
        <f>IF(C5164="","",VLOOKUP($C5164,'7.工程別レート'!$C$6:$E$501,3,FALSE))</f>
        <v/>
      </c>
      <c r="J5164" s="108" t="str">
        <f>IF(C5164="","",VLOOKUP($C5164,'7.工程別レート'!$C$6:$E$501,2,FALSE))</f>
        <v/>
      </c>
      <c r="K5164" s="195" t="str">
        <f t="shared" si="161"/>
        <v/>
      </c>
    </row>
    <row r="5165" spans="2:11" ht="18" customHeight="1">
      <c r="B5165" s="16" t="str">
        <f>IF('6.標準時間'!$B5165="","",'6.標準時間'!B5165)</f>
        <v/>
      </c>
      <c r="C5165" s="16" t="str">
        <f>IF('6.標準時間'!$C5165="","",'6.標準時間'!C5165)</f>
        <v/>
      </c>
      <c r="D5165" s="16" t="str">
        <f>IF('6.標準時間'!$C5165="","",'6.標準時間'!E5165)</f>
        <v/>
      </c>
      <c r="E5165" s="171" t="str">
        <f>IF('6.標準時間'!$C5165="","",'6.標準時間'!F5165)</f>
        <v/>
      </c>
      <c r="F5165" s="15" t="str">
        <f t="shared" si="160"/>
        <v/>
      </c>
      <c r="G5165" s="142" t="str">
        <f>IF('6.標準時間'!$C5165="","",'6.標準時間'!H5165)</f>
        <v/>
      </c>
      <c r="H5165" s="142" t="str">
        <f>IF('6.標準時間'!$C5165="","",'6.標準時間'!I5165)</f>
        <v/>
      </c>
      <c r="I5165" s="107" t="str">
        <f>IF(C5165="","",VLOOKUP($C5165,'7.工程別レート'!$C$6:$E$501,3,FALSE))</f>
        <v/>
      </c>
      <c r="J5165" s="108" t="str">
        <f>IF(C5165="","",VLOOKUP($C5165,'7.工程別レート'!$C$6:$E$501,2,FALSE))</f>
        <v/>
      </c>
      <c r="K5165" s="195" t="str">
        <f t="shared" si="161"/>
        <v/>
      </c>
    </row>
    <row r="5166" spans="2:11" ht="18" customHeight="1">
      <c r="B5166" s="16" t="str">
        <f>IF('6.標準時間'!$B5166="","",'6.標準時間'!B5166)</f>
        <v/>
      </c>
      <c r="C5166" s="16" t="str">
        <f>IF('6.標準時間'!$C5166="","",'6.標準時間'!C5166)</f>
        <v/>
      </c>
      <c r="D5166" s="16" t="str">
        <f>IF('6.標準時間'!$C5166="","",'6.標準時間'!E5166)</f>
        <v/>
      </c>
      <c r="E5166" s="171" t="str">
        <f>IF('6.標準時間'!$C5166="","",'6.標準時間'!F5166)</f>
        <v/>
      </c>
      <c r="F5166" s="15" t="str">
        <f t="shared" si="160"/>
        <v/>
      </c>
      <c r="G5166" s="142" t="str">
        <f>IF('6.標準時間'!$C5166="","",'6.標準時間'!H5166)</f>
        <v/>
      </c>
      <c r="H5166" s="142" t="str">
        <f>IF('6.標準時間'!$C5166="","",'6.標準時間'!I5166)</f>
        <v/>
      </c>
      <c r="I5166" s="107" t="str">
        <f>IF(C5166="","",VLOOKUP($C5166,'7.工程別レート'!$C$6:$E$501,3,FALSE))</f>
        <v/>
      </c>
      <c r="J5166" s="108" t="str">
        <f>IF(C5166="","",VLOOKUP($C5166,'7.工程別レート'!$C$6:$E$501,2,FALSE))</f>
        <v/>
      </c>
      <c r="K5166" s="195" t="str">
        <f t="shared" si="161"/>
        <v/>
      </c>
    </row>
    <row r="5167" spans="2:11" ht="18" customHeight="1">
      <c r="B5167" s="16" t="str">
        <f>IF('6.標準時間'!$B5167="","",'6.標準時間'!B5167)</f>
        <v/>
      </c>
      <c r="C5167" s="16" t="str">
        <f>IF('6.標準時間'!$C5167="","",'6.標準時間'!C5167)</f>
        <v/>
      </c>
      <c r="D5167" s="16" t="str">
        <f>IF('6.標準時間'!$C5167="","",'6.標準時間'!E5167)</f>
        <v/>
      </c>
      <c r="E5167" s="171" t="str">
        <f>IF('6.標準時間'!$C5167="","",'6.標準時間'!F5167)</f>
        <v/>
      </c>
      <c r="F5167" s="15" t="str">
        <f t="shared" si="160"/>
        <v/>
      </c>
      <c r="G5167" s="142" t="str">
        <f>IF('6.標準時間'!$C5167="","",'6.標準時間'!H5167)</f>
        <v/>
      </c>
      <c r="H5167" s="142" t="str">
        <f>IF('6.標準時間'!$C5167="","",'6.標準時間'!I5167)</f>
        <v/>
      </c>
      <c r="I5167" s="107" t="str">
        <f>IF(C5167="","",VLOOKUP($C5167,'7.工程別レート'!$C$6:$E$501,3,FALSE))</f>
        <v/>
      </c>
      <c r="J5167" s="108" t="str">
        <f>IF(C5167="","",VLOOKUP($C5167,'7.工程別レート'!$C$6:$E$501,2,FALSE))</f>
        <v/>
      </c>
      <c r="K5167" s="195" t="str">
        <f t="shared" si="161"/>
        <v/>
      </c>
    </row>
    <row r="5168" spans="2:11" ht="18" customHeight="1">
      <c r="B5168" s="16" t="str">
        <f>IF('6.標準時間'!$B5168="","",'6.標準時間'!B5168)</f>
        <v/>
      </c>
      <c r="C5168" s="16" t="str">
        <f>IF('6.標準時間'!$C5168="","",'6.標準時間'!C5168)</f>
        <v/>
      </c>
      <c r="D5168" s="16" t="str">
        <f>IF('6.標準時間'!$C5168="","",'6.標準時間'!E5168)</f>
        <v/>
      </c>
      <c r="E5168" s="171" t="str">
        <f>IF('6.標準時間'!$C5168="","",'6.標準時間'!F5168)</f>
        <v/>
      </c>
      <c r="F5168" s="15" t="str">
        <f t="shared" si="160"/>
        <v/>
      </c>
      <c r="G5168" s="142" t="str">
        <f>IF('6.標準時間'!$C5168="","",'6.標準時間'!H5168)</f>
        <v/>
      </c>
      <c r="H5168" s="142" t="str">
        <f>IF('6.標準時間'!$C5168="","",'6.標準時間'!I5168)</f>
        <v/>
      </c>
      <c r="I5168" s="107" t="str">
        <f>IF(C5168="","",VLOOKUP($C5168,'7.工程別レート'!$C$6:$E$501,3,FALSE))</f>
        <v/>
      </c>
      <c r="J5168" s="108" t="str">
        <f>IF(C5168="","",VLOOKUP($C5168,'7.工程別レート'!$C$6:$E$501,2,FALSE))</f>
        <v/>
      </c>
      <c r="K5168" s="195" t="str">
        <f t="shared" si="161"/>
        <v/>
      </c>
    </row>
    <row r="5169" spans="2:11" ht="18" customHeight="1">
      <c r="B5169" s="16" t="str">
        <f>IF('6.標準時間'!$B5169="","",'6.標準時間'!B5169)</f>
        <v/>
      </c>
      <c r="C5169" s="16" t="str">
        <f>IF('6.標準時間'!$C5169="","",'6.標準時間'!C5169)</f>
        <v/>
      </c>
      <c r="D5169" s="16" t="str">
        <f>IF('6.標準時間'!$C5169="","",'6.標準時間'!E5169)</f>
        <v/>
      </c>
      <c r="E5169" s="171" t="str">
        <f>IF('6.標準時間'!$C5169="","",'6.標準時間'!F5169)</f>
        <v/>
      </c>
      <c r="F5169" s="15" t="str">
        <f t="shared" si="160"/>
        <v/>
      </c>
      <c r="G5169" s="142" t="str">
        <f>IF('6.標準時間'!$C5169="","",'6.標準時間'!H5169)</f>
        <v/>
      </c>
      <c r="H5169" s="142" t="str">
        <f>IF('6.標準時間'!$C5169="","",'6.標準時間'!I5169)</f>
        <v/>
      </c>
      <c r="I5169" s="107" t="str">
        <f>IF(C5169="","",VLOOKUP($C5169,'7.工程別レート'!$C$6:$E$501,3,FALSE))</f>
        <v/>
      </c>
      <c r="J5169" s="108" t="str">
        <f>IF(C5169="","",VLOOKUP($C5169,'7.工程別レート'!$C$6:$E$501,2,FALSE))</f>
        <v/>
      </c>
      <c r="K5169" s="195" t="str">
        <f t="shared" si="161"/>
        <v/>
      </c>
    </row>
    <row r="5170" spans="2:11" ht="18" customHeight="1">
      <c r="B5170" s="16" t="str">
        <f>IF('6.標準時間'!$B5170="","",'6.標準時間'!B5170)</f>
        <v/>
      </c>
      <c r="C5170" s="16" t="str">
        <f>IF('6.標準時間'!$C5170="","",'6.標準時間'!C5170)</f>
        <v/>
      </c>
      <c r="D5170" s="16" t="str">
        <f>IF('6.標準時間'!$C5170="","",'6.標準時間'!E5170)</f>
        <v/>
      </c>
      <c r="E5170" s="171" t="str">
        <f>IF('6.標準時間'!$C5170="","",'6.標準時間'!F5170)</f>
        <v/>
      </c>
      <c r="F5170" s="15" t="str">
        <f t="shared" si="160"/>
        <v/>
      </c>
      <c r="G5170" s="142" t="str">
        <f>IF('6.標準時間'!$C5170="","",'6.標準時間'!H5170)</f>
        <v/>
      </c>
      <c r="H5170" s="142" t="str">
        <f>IF('6.標準時間'!$C5170="","",'6.標準時間'!I5170)</f>
        <v/>
      </c>
      <c r="I5170" s="107" t="str">
        <f>IF(C5170="","",VLOOKUP($C5170,'7.工程別レート'!$C$6:$E$501,3,FALSE))</f>
        <v/>
      </c>
      <c r="J5170" s="108" t="str">
        <f>IF(C5170="","",VLOOKUP($C5170,'7.工程別レート'!$C$6:$E$501,2,FALSE))</f>
        <v/>
      </c>
      <c r="K5170" s="195" t="str">
        <f t="shared" si="161"/>
        <v/>
      </c>
    </row>
    <row r="5171" spans="2:11" ht="18" customHeight="1">
      <c r="B5171" s="16" t="str">
        <f>IF('6.標準時間'!$B5171="","",'6.標準時間'!B5171)</f>
        <v/>
      </c>
      <c r="C5171" s="16" t="str">
        <f>IF('6.標準時間'!$C5171="","",'6.標準時間'!C5171)</f>
        <v/>
      </c>
      <c r="D5171" s="16" t="str">
        <f>IF('6.標準時間'!$C5171="","",'6.標準時間'!E5171)</f>
        <v/>
      </c>
      <c r="E5171" s="171" t="str">
        <f>IF('6.標準時間'!$C5171="","",'6.標準時間'!F5171)</f>
        <v/>
      </c>
      <c r="F5171" s="15" t="str">
        <f t="shared" si="160"/>
        <v/>
      </c>
      <c r="G5171" s="142" t="str">
        <f>IF('6.標準時間'!$C5171="","",'6.標準時間'!H5171)</f>
        <v/>
      </c>
      <c r="H5171" s="142" t="str">
        <f>IF('6.標準時間'!$C5171="","",'6.標準時間'!I5171)</f>
        <v/>
      </c>
      <c r="I5171" s="107" t="str">
        <f>IF(C5171="","",VLOOKUP($C5171,'7.工程別レート'!$C$6:$E$501,3,FALSE))</f>
        <v/>
      </c>
      <c r="J5171" s="108" t="str">
        <f>IF(C5171="","",VLOOKUP($C5171,'7.工程別レート'!$C$6:$E$501,2,FALSE))</f>
        <v/>
      </c>
      <c r="K5171" s="195" t="str">
        <f t="shared" si="161"/>
        <v/>
      </c>
    </row>
    <row r="5172" spans="2:11" ht="18" customHeight="1">
      <c r="B5172" s="16" t="str">
        <f>IF('6.標準時間'!$B5172="","",'6.標準時間'!B5172)</f>
        <v/>
      </c>
      <c r="C5172" s="16" t="str">
        <f>IF('6.標準時間'!$C5172="","",'6.標準時間'!C5172)</f>
        <v/>
      </c>
      <c r="D5172" s="16" t="str">
        <f>IF('6.標準時間'!$C5172="","",'6.標準時間'!E5172)</f>
        <v/>
      </c>
      <c r="E5172" s="171" t="str">
        <f>IF('6.標準時間'!$C5172="","",'6.標準時間'!F5172)</f>
        <v/>
      </c>
      <c r="F5172" s="15" t="str">
        <f t="shared" si="160"/>
        <v/>
      </c>
      <c r="G5172" s="142" t="str">
        <f>IF('6.標準時間'!$C5172="","",'6.標準時間'!H5172)</f>
        <v/>
      </c>
      <c r="H5172" s="142" t="str">
        <f>IF('6.標準時間'!$C5172="","",'6.標準時間'!I5172)</f>
        <v/>
      </c>
      <c r="I5172" s="107" t="str">
        <f>IF(C5172="","",VLOOKUP($C5172,'7.工程別レート'!$C$6:$E$501,3,FALSE))</f>
        <v/>
      </c>
      <c r="J5172" s="108" t="str">
        <f>IF(C5172="","",VLOOKUP($C5172,'7.工程別レート'!$C$6:$E$501,2,FALSE))</f>
        <v/>
      </c>
      <c r="K5172" s="195" t="str">
        <f t="shared" si="161"/>
        <v/>
      </c>
    </row>
    <row r="5173" spans="2:11" ht="18" customHeight="1">
      <c r="B5173" s="16" t="str">
        <f>IF('6.標準時間'!$B5173="","",'6.標準時間'!B5173)</f>
        <v/>
      </c>
      <c r="C5173" s="16" t="str">
        <f>IF('6.標準時間'!$C5173="","",'6.標準時間'!C5173)</f>
        <v/>
      </c>
      <c r="D5173" s="16" t="str">
        <f>IF('6.標準時間'!$C5173="","",'6.標準時間'!E5173)</f>
        <v/>
      </c>
      <c r="E5173" s="171" t="str">
        <f>IF('6.標準時間'!$C5173="","",'6.標準時間'!F5173)</f>
        <v/>
      </c>
      <c r="F5173" s="15" t="str">
        <f t="shared" si="160"/>
        <v/>
      </c>
      <c r="G5173" s="142" t="str">
        <f>IF('6.標準時間'!$C5173="","",'6.標準時間'!H5173)</f>
        <v/>
      </c>
      <c r="H5173" s="142" t="str">
        <f>IF('6.標準時間'!$C5173="","",'6.標準時間'!I5173)</f>
        <v/>
      </c>
      <c r="I5173" s="107" t="str">
        <f>IF(C5173="","",VLOOKUP($C5173,'7.工程別レート'!$C$6:$E$501,3,FALSE))</f>
        <v/>
      </c>
      <c r="J5173" s="108" t="str">
        <f>IF(C5173="","",VLOOKUP($C5173,'7.工程別レート'!$C$6:$E$501,2,FALSE))</f>
        <v/>
      </c>
      <c r="K5173" s="195" t="str">
        <f t="shared" si="161"/>
        <v/>
      </c>
    </row>
    <row r="5174" spans="2:11" ht="18" customHeight="1">
      <c r="B5174" s="16" t="str">
        <f>IF('6.標準時間'!$B5174="","",'6.標準時間'!B5174)</f>
        <v/>
      </c>
      <c r="C5174" s="16" t="str">
        <f>IF('6.標準時間'!$C5174="","",'6.標準時間'!C5174)</f>
        <v/>
      </c>
      <c r="D5174" s="16" t="str">
        <f>IF('6.標準時間'!$C5174="","",'6.標準時間'!E5174)</f>
        <v/>
      </c>
      <c r="E5174" s="171" t="str">
        <f>IF('6.標準時間'!$C5174="","",'6.標準時間'!F5174)</f>
        <v/>
      </c>
      <c r="F5174" s="15" t="str">
        <f t="shared" si="160"/>
        <v/>
      </c>
      <c r="G5174" s="142" t="str">
        <f>IF('6.標準時間'!$C5174="","",'6.標準時間'!H5174)</f>
        <v/>
      </c>
      <c r="H5174" s="142" t="str">
        <f>IF('6.標準時間'!$C5174="","",'6.標準時間'!I5174)</f>
        <v/>
      </c>
      <c r="I5174" s="107" t="str">
        <f>IF(C5174="","",VLOOKUP($C5174,'7.工程別レート'!$C$6:$E$501,3,FALSE))</f>
        <v/>
      </c>
      <c r="J5174" s="108" t="str">
        <f>IF(C5174="","",VLOOKUP($C5174,'7.工程別レート'!$C$6:$E$501,2,FALSE))</f>
        <v/>
      </c>
      <c r="K5174" s="195" t="str">
        <f t="shared" si="161"/>
        <v/>
      </c>
    </row>
    <row r="5175" spans="2:11" ht="18" customHeight="1">
      <c r="B5175" s="16" t="str">
        <f>IF('6.標準時間'!$B5175="","",'6.標準時間'!B5175)</f>
        <v/>
      </c>
      <c r="C5175" s="16" t="str">
        <f>IF('6.標準時間'!$C5175="","",'6.標準時間'!C5175)</f>
        <v/>
      </c>
      <c r="D5175" s="16" t="str">
        <f>IF('6.標準時間'!$C5175="","",'6.標準時間'!E5175)</f>
        <v/>
      </c>
      <c r="E5175" s="171" t="str">
        <f>IF('6.標準時間'!$C5175="","",'6.標準時間'!F5175)</f>
        <v/>
      </c>
      <c r="F5175" s="15" t="str">
        <f t="shared" si="160"/>
        <v/>
      </c>
      <c r="G5175" s="142" t="str">
        <f>IF('6.標準時間'!$C5175="","",'6.標準時間'!H5175)</f>
        <v/>
      </c>
      <c r="H5175" s="142" t="str">
        <f>IF('6.標準時間'!$C5175="","",'6.標準時間'!I5175)</f>
        <v/>
      </c>
      <c r="I5175" s="107" t="str">
        <f>IF(C5175="","",VLOOKUP($C5175,'7.工程別レート'!$C$6:$E$501,3,FALSE))</f>
        <v/>
      </c>
      <c r="J5175" s="108" t="str">
        <f>IF(C5175="","",VLOOKUP($C5175,'7.工程別レート'!$C$6:$E$501,2,FALSE))</f>
        <v/>
      </c>
      <c r="K5175" s="195" t="str">
        <f t="shared" si="161"/>
        <v/>
      </c>
    </row>
    <row r="5176" spans="2:11" ht="18" customHeight="1">
      <c r="B5176" s="16" t="str">
        <f>IF('6.標準時間'!$B5176="","",'6.標準時間'!B5176)</f>
        <v/>
      </c>
      <c r="C5176" s="16" t="str">
        <f>IF('6.標準時間'!$C5176="","",'6.標準時間'!C5176)</f>
        <v/>
      </c>
      <c r="D5176" s="16" t="str">
        <f>IF('6.標準時間'!$C5176="","",'6.標準時間'!E5176)</f>
        <v/>
      </c>
      <c r="E5176" s="171" t="str">
        <f>IF('6.標準時間'!$C5176="","",'6.標準時間'!F5176)</f>
        <v/>
      </c>
      <c r="F5176" s="15" t="str">
        <f t="shared" si="160"/>
        <v/>
      </c>
      <c r="G5176" s="142" t="str">
        <f>IF('6.標準時間'!$C5176="","",'6.標準時間'!H5176)</f>
        <v/>
      </c>
      <c r="H5176" s="142" t="str">
        <f>IF('6.標準時間'!$C5176="","",'6.標準時間'!I5176)</f>
        <v/>
      </c>
      <c r="I5176" s="107" t="str">
        <f>IF(C5176="","",VLOOKUP($C5176,'7.工程別レート'!$C$6:$E$501,3,FALSE))</f>
        <v/>
      </c>
      <c r="J5176" s="108" t="str">
        <f>IF(C5176="","",VLOOKUP($C5176,'7.工程別レート'!$C$6:$E$501,2,FALSE))</f>
        <v/>
      </c>
      <c r="K5176" s="195" t="str">
        <f t="shared" si="161"/>
        <v/>
      </c>
    </row>
    <row r="5177" spans="2:11" ht="18" customHeight="1">
      <c r="B5177" s="16" t="str">
        <f>IF('6.標準時間'!$B5177="","",'6.標準時間'!B5177)</f>
        <v/>
      </c>
      <c r="C5177" s="16" t="str">
        <f>IF('6.標準時間'!$C5177="","",'6.標準時間'!C5177)</f>
        <v/>
      </c>
      <c r="D5177" s="16" t="str">
        <f>IF('6.標準時間'!$C5177="","",'6.標準時間'!E5177)</f>
        <v/>
      </c>
      <c r="E5177" s="171" t="str">
        <f>IF('6.標準時間'!$C5177="","",'6.標準時間'!F5177)</f>
        <v/>
      </c>
      <c r="F5177" s="15" t="str">
        <f t="shared" si="160"/>
        <v/>
      </c>
      <c r="G5177" s="142" t="str">
        <f>IF('6.標準時間'!$C5177="","",'6.標準時間'!H5177)</f>
        <v/>
      </c>
      <c r="H5177" s="142" t="str">
        <f>IF('6.標準時間'!$C5177="","",'6.標準時間'!I5177)</f>
        <v/>
      </c>
      <c r="I5177" s="107" t="str">
        <f>IF(C5177="","",VLOOKUP($C5177,'7.工程別レート'!$C$6:$E$501,3,FALSE))</f>
        <v/>
      </c>
      <c r="J5177" s="108" t="str">
        <f>IF(C5177="","",VLOOKUP($C5177,'7.工程別レート'!$C$6:$E$501,2,FALSE))</f>
        <v/>
      </c>
      <c r="K5177" s="195" t="str">
        <f t="shared" si="161"/>
        <v/>
      </c>
    </row>
    <row r="5178" spans="2:11" ht="18" customHeight="1">
      <c r="B5178" s="16" t="str">
        <f>IF('6.標準時間'!$B5178="","",'6.標準時間'!B5178)</f>
        <v/>
      </c>
      <c r="C5178" s="16" t="str">
        <f>IF('6.標準時間'!$C5178="","",'6.標準時間'!C5178)</f>
        <v/>
      </c>
      <c r="D5178" s="16" t="str">
        <f>IF('6.標準時間'!$C5178="","",'6.標準時間'!E5178)</f>
        <v/>
      </c>
      <c r="E5178" s="171" t="str">
        <f>IF('6.標準時間'!$C5178="","",'6.標準時間'!F5178)</f>
        <v/>
      </c>
      <c r="F5178" s="15" t="str">
        <f t="shared" si="160"/>
        <v/>
      </c>
      <c r="G5178" s="142" t="str">
        <f>IF('6.標準時間'!$C5178="","",'6.標準時間'!H5178)</f>
        <v/>
      </c>
      <c r="H5178" s="142" t="str">
        <f>IF('6.標準時間'!$C5178="","",'6.標準時間'!I5178)</f>
        <v/>
      </c>
      <c r="I5178" s="107" t="str">
        <f>IF(C5178="","",VLOOKUP($C5178,'7.工程別レート'!$C$6:$E$501,3,FALSE))</f>
        <v/>
      </c>
      <c r="J5178" s="108" t="str">
        <f>IF(C5178="","",VLOOKUP($C5178,'7.工程別レート'!$C$6:$E$501,2,FALSE))</f>
        <v/>
      </c>
      <c r="K5178" s="195" t="str">
        <f t="shared" si="161"/>
        <v/>
      </c>
    </row>
    <row r="5179" spans="2:11" ht="18" customHeight="1">
      <c r="B5179" s="16" t="str">
        <f>IF('6.標準時間'!$B5179="","",'6.標準時間'!B5179)</f>
        <v/>
      </c>
      <c r="C5179" s="16" t="str">
        <f>IF('6.標準時間'!$C5179="","",'6.標準時間'!C5179)</f>
        <v/>
      </c>
      <c r="D5179" s="16" t="str">
        <f>IF('6.標準時間'!$C5179="","",'6.標準時間'!E5179)</f>
        <v/>
      </c>
      <c r="E5179" s="171" t="str">
        <f>IF('6.標準時間'!$C5179="","",'6.標準時間'!F5179)</f>
        <v/>
      </c>
      <c r="F5179" s="15" t="str">
        <f t="shared" si="160"/>
        <v/>
      </c>
      <c r="G5179" s="142" t="str">
        <f>IF('6.標準時間'!$C5179="","",'6.標準時間'!H5179)</f>
        <v/>
      </c>
      <c r="H5179" s="142" t="str">
        <f>IF('6.標準時間'!$C5179="","",'6.標準時間'!I5179)</f>
        <v/>
      </c>
      <c r="I5179" s="107" t="str">
        <f>IF(C5179="","",VLOOKUP($C5179,'7.工程別レート'!$C$6:$E$501,3,FALSE))</f>
        <v/>
      </c>
      <c r="J5179" s="108" t="str">
        <f>IF(C5179="","",VLOOKUP($C5179,'7.工程別レート'!$C$6:$E$501,2,FALSE))</f>
        <v/>
      </c>
      <c r="K5179" s="195" t="str">
        <f t="shared" si="161"/>
        <v/>
      </c>
    </row>
    <row r="5180" spans="2:11" ht="18" customHeight="1">
      <c r="B5180" s="16" t="str">
        <f>IF('6.標準時間'!$B5180="","",'6.標準時間'!B5180)</f>
        <v/>
      </c>
      <c r="C5180" s="16" t="str">
        <f>IF('6.標準時間'!$C5180="","",'6.標準時間'!C5180)</f>
        <v/>
      </c>
      <c r="D5180" s="16" t="str">
        <f>IF('6.標準時間'!$C5180="","",'6.標準時間'!E5180)</f>
        <v/>
      </c>
      <c r="E5180" s="171" t="str">
        <f>IF('6.標準時間'!$C5180="","",'6.標準時間'!F5180)</f>
        <v/>
      </c>
      <c r="F5180" s="15" t="str">
        <f t="shared" si="160"/>
        <v/>
      </c>
      <c r="G5180" s="142" t="str">
        <f>IF('6.標準時間'!$C5180="","",'6.標準時間'!H5180)</f>
        <v/>
      </c>
      <c r="H5180" s="142" t="str">
        <f>IF('6.標準時間'!$C5180="","",'6.標準時間'!I5180)</f>
        <v/>
      </c>
      <c r="I5180" s="107" t="str">
        <f>IF(C5180="","",VLOOKUP($C5180,'7.工程別レート'!$C$6:$E$501,3,FALSE))</f>
        <v/>
      </c>
      <c r="J5180" s="108" t="str">
        <f>IF(C5180="","",VLOOKUP($C5180,'7.工程別レート'!$C$6:$E$501,2,FALSE))</f>
        <v/>
      </c>
      <c r="K5180" s="195" t="str">
        <f t="shared" si="161"/>
        <v/>
      </c>
    </row>
    <row r="5181" spans="2:11" ht="18" customHeight="1">
      <c r="B5181" s="16" t="str">
        <f>IF('6.標準時間'!$B5181="","",'6.標準時間'!B5181)</f>
        <v/>
      </c>
      <c r="C5181" s="16" t="str">
        <f>IF('6.標準時間'!$C5181="","",'6.標準時間'!C5181)</f>
        <v/>
      </c>
      <c r="D5181" s="16" t="str">
        <f>IF('6.標準時間'!$C5181="","",'6.標準時間'!E5181)</f>
        <v/>
      </c>
      <c r="E5181" s="171" t="str">
        <f>IF('6.標準時間'!$C5181="","",'6.標準時間'!F5181)</f>
        <v/>
      </c>
      <c r="F5181" s="15" t="str">
        <f t="shared" si="160"/>
        <v/>
      </c>
      <c r="G5181" s="142" t="str">
        <f>IF('6.標準時間'!$C5181="","",'6.標準時間'!H5181)</f>
        <v/>
      </c>
      <c r="H5181" s="142" t="str">
        <f>IF('6.標準時間'!$C5181="","",'6.標準時間'!I5181)</f>
        <v/>
      </c>
      <c r="I5181" s="107" t="str">
        <f>IF(C5181="","",VLOOKUP($C5181,'7.工程別レート'!$C$6:$E$501,3,FALSE))</f>
        <v/>
      </c>
      <c r="J5181" s="108" t="str">
        <f>IF(C5181="","",VLOOKUP($C5181,'7.工程別レート'!$C$6:$E$501,2,FALSE))</f>
        <v/>
      </c>
      <c r="K5181" s="195" t="str">
        <f t="shared" si="161"/>
        <v/>
      </c>
    </row>
    <row r="5182" spans="2:11" ht="18" customHeight="1">
      <c r="B5182" s="16" t="str">
        <f>IF('6.標準時間'!$B5182="","",'6.標準時間'!B5182)</f>
        <v/>
      </c>
      <c r="C5182" s="16" t="str">
        <f>IF('6.標準時間'!$C5182="","",'6.標準時間'!C5182)</f>
        <v/>
      </c>
      <c r="D5182" s="16" t="str">
        <f>IF('6.標準時間'!$C5182="","",'6.標準時間'!E5182)</f>
        <v/>
      </c>
      <c r="E5182" s="171" t="str">
        <f>IF('6.標準時間'!$C5182="","",'6.標準時間'!F5182)</f>
        <v/>
      </c>
      <c r="F5182" s="15" t="str">
        <f t="shared" si="160"/>
        <v/>
      </c>
      <c r="G5182" s="142" t="str">
        <f>IF('6.標準時間'!$C5182="","",'6.標準時間'!H5182)</f>
        <v/>
      </c>
      <c r="H5182" s="142" t="str">
        <f>IF('6.標準時間'!$C5182="","",'6.標準時間'!I5182)</f>
        <v/>
      </c>
      <c r="I5182" s="107" t="str">
        <f>IF(C5182="","",VLOOKUP($C5182,'7.工程別レート'!$C$6:$E$501,3,FALSE))</f>
        <v/>
      </c>
      <c r="J5182" s="108" t="str">
        <f>IF(C5182="","",VLOOKUP($C5182,'7.工程別レート'!$C$6:$E$501,2,FALSE))</f>
        <v/>
      </c>
      <c r="K5182" s="195" t="str">
        <f t="shared" si="161"/>
        <v/>
      </c>
    </row>
    <row r="5183" spans="2:11" ht="18" customHeight="1">
      <c r="B5183" s="16" t="str">
        <f>IF('6.標準時間'!$B5183="","",'6.標準時間'!B5183)</f>
        <v/>
      </c>
      <c r="C5183" s="16" t="str">
        <f>IF('6.標準時間'!$C5183="","",'6.標準時間'!C5183)</f>
        <v/>
      </c>
      <c r="D5183" s="16" t="str">
        <f>IF('6.標準時間'!$C5183="","",'6.標準時間'!E5183)</f>
        <v/>
      </c>
      <c r="E5183" s="171" t="str">
        <f>IF('6.標準時間'!$C5183="","",'6.標準時間'!F5183)</f>
        <v/>
      </c>
      <c r="F5183" s="15" t="str">
        <f t="shared" si="160"/>
        <v/>
      </c>
      <c r="G5183" s="142" t="str">
        <f>IF('6.標準時間'!$C5183="","",'6.標準時間'!H5183)</f>
        <v/>
      </c>
      <c r="H5183" s="142" t="str">
        <f>IF('6.標準時間'!$C5183="","",'6.標準時間'!I5183)</f>
        <v/>
      </c>
      <c r="I5183" s="107" t="str">
        <f>IF(C5183="","",VLOOKUP($C5183,'7.工程別レート'!$C$6:$E$501,3,FALSE))</f>
        <v/>
      </c>
      <c r="J5183" s="108" t="str">
        <f>IF(C5183="","",VLOOKUP($C5183,'7.工程別レート'!$C$6:$E$501,2,FALSE))</f>
        <v/>
      </c>
      <c r="K5183" s="195" t="str">
        <f t="shared" si="161"/>
        <v/>
      </c>
    </row>
    <row r="5184" spans="2:11" ht="18" customHeight="1">
      <c r="B5184" s="16" t="str">
        <f>IF('6.標準時間'!$B5184="","",'6.標準時間'!B5184)</f>
        <v/>
      </c>
      <c r="C5184" s="16" t="str">
        <f>IF('6.標準時間'!$C5184="","",'6.標準時間'!C5184)</f>
        <v/>
      </c>
      <c r="D5184" s="16" t="str">
        <f>IF('6.標準時間'!$C5184="","",'6.標準時間'!E5184)</f>
        <v/>
      </c>
      <c r="E5184" s="171" t="str">
        <f>IF('6.標準時間'!$C5184="","",'6.標準時間'!F5184)</f>
        <v/>
      </c>
      <c r="F5184" s="15" t="str">
        <f t="shared" si="160"/>
        <v/>
      </c>
      <c r="G5184" s="142" t="str">
        <f>IF('6.標準時間'!$C5184="","",'6.標準時間'!H5184)</f>
        <v/>
      </c>
      <c r="H5184" s="142" t="str">
        <f>IF('6.標準時間'!$C5184="","",'6.標準時間'!I5184)</f>
        <v/>
      </c>
      <c r="I5184" s="107" t="str">
        <f>IF(C5184="","",VLOOKUP($C5184,'7.工程別レート'!$C$6:$E$501,3,FALSE))</f>
        <v/>
      </c>
      <c r="J5184" s="108" t="str">
        <f>IF(C5184="","",VLOOKUP($C5184,'7.工程別レート'!$C$6:$E$501,2,FALSE))</f>
        <v/>
      </c>
      <c r="K5184" s="195" t="str">
        <f t="shared" si="161"/>
        <v/>
      </c>
    </row>
    <row r="5185" spans="2:11" ht="18" customHeight="1">
      <c r="B5185" s="16" t="str">
        <f>IF('6.標準時間'!$B5185="","",'6.標準時間'!B5185)</f>
        <v/>
      </c>
      <c r="C5185" s="16" t="str">
        <f>IF('6.標準時間'!$C5185="","",'6.標準時間'!C5185)</f>
        <v/>
      </c>
      <c r="D5185" s="16" t="str">
        <f>IF('6.標準時間'!$C5185="","",'6.標準時間'!E5185)</f>
        <v/>
      </c>
      <c r="E5185" s="171" t="str">
        <f>IF('6.標準時間'!$C5185="","",'6.標準時間'!F5185)</f>
        <v/>
      </c>
      <c r="F5185" s="15" t="str">
        <f t="shared" si="160"/>
        <v/>
      </c>
      <c r="G5185" s="142" t="str">
        <f>IF('6.標準時間'!$C5185="","",'6.標準時間'!H5185)</f>
        <v/>
      </c>
      <c r="H5185" s="142" t="str">
        <f>IF('6.標準時間'!$C5185="","",'6.標準時間'!I5185)</f>
        <v/>
      </c>
      <c r="I5185" s="107" t="str">
        <f>IF(C5185="","",VLOOKUP($C5185,'7.工程別レート'!$C$6:$E$501,3,FALSE))</f>
        <v/>
      </c>
      <c r="J5185" s="108" t="str">
        <f>IF(C5185="","",VLOOKUP($C5185,'7.工程別レート'!$C$6:$E$501,2,FALSE))</f>
        <v/>
      </c>
      <c r="K5185" s="195" t="str">
        <f t="shared" si="161"/>
        <v/>
      </c>
    </row>
    <row r="5186" spans="2:11" ht="18" customHeight="1">
      <c r="B5186" s="16" t="str">
        <f>IF('6.標準時間'!$B5186="","",'6.標準時間'!B5186)</f>
        <v/>
      </c>
      <c r="C5186" s="16" t="str">
        <f>IF('6.標準時間'!$C5186="","",'6.標準時間'!C5186)</f>
        <v/>
      </c>
      <c r="D5186" s="16" t="str">
        <f>IF('6.標準時間'!$C5186="","",'6.標準時間'!E5186)</f>
        <v/>
      </c>
      <c r="E5186" s="171" t="str">
        <f>IF('6.標準時間'!$C5186="","",'6.標準時間'!F5186)</f>
        <v/>
      </c>
      <c r="F5186" s="15" t="str">
        <f t="shared" si="160"/>
        <v/>
      </c>
      <c r="G5186" s="142" t="str">
        <f>IF('6.標準時間'!$C5186="","",'6.標準時間'!H5186)</f>
        <v/>
      </c>
      <c r="H5186" s="142" t="str">
        <f>IF('6.標準時間'!$C5186="","",'6.標準時間'!I5186)</f>
        <v/>
      </c>
      <c r="I5186" s="107" t="str">
        <f>IF(C5186="","",VLOOKUP($C5186,'7.工程別レート'!$C$6:$E$501,3,FALSE))</f>
        <v/>
      </c>
      <c r="J5186" s="108" t="str">
        <f>IF(C5186="","",VLOOKUP($C5186,'7.工程別レート'!$C$6:$E$501,2,FALSE))</f>
        <v/>
      </c>
      <c r="K5186" s="195" t="str">
        <f t="shared" si="161"/>
        <v/>
      </c>
    </row>
    <row r="5187" spans="2:11" ht="18" customHeight="1">
      <c r="B5187" s="16" t="str">
        <f>IF('6.標準時間'!$B5187="","",'6.標準時間'!B5187)</f>
        <v/>
      </c>
      <c r="C5187" s="16" t="str">
        <f>IF('6.標準時間'!$C5187="","",'6.標準時間'!C5187)</f>
        <v/>
      </c>
      <c r="D5187" s="16" t="str">
        <f>IF('6.標準時間'!$C5187="","",'6.標準時間'!E5187)</f>
        <v/>
      </c>
      <c r="E5187" s="171" t="str">
        <f>IF('6.標準時間'!$C5187="","",'6.標準時間'!F5187)</f>
        <v/>
      </c>
      <c r="F5187" s="15" t="str">
        <f t="shared" si="160"/>
        <v/>
      </c>
      <c r="G5187" s="142" t="str">
        <f>IF('6.標準時間'!$C5187="","",'6.標準時間'!H5187)</f>
        <v/>
      </c>
      <c r="H5187" s="142" t="str">
        <f>IF('6.標準時間'!$C5187="","",'6.標準時間'!I5187)</f>
        <v/>
      </c>
      <c r="I5187" s="107" t="str">
        <f>IF(C5187="","",VLOOKUP($C5187,'7.工程別レート'!$C$6:$E$501,3,FALSE))</f>
        <v/>
      </c>
      <c r="J5187" s="108" t="str">
        <f>IF(C5187="","",VLOOKUP($C5187,'7.工程別レート'!$C$6:$E$501,2,FALSE))</f>
        <v/>
      </c>
      <c r="K5187" s="195" t="str">
        <f t="shared" si="161"/>
        <v/>
      </c>
    </row>
    <row r="5188" spans="2:11" ht="18" customHeight="1">
      <c r="B5188" s="16" t="str">
        <f>IF('6.標準時間'!$B5188="","",'6.標準時間'!B5188)</f>
        <v/>
      </c>
      <c r="C5188" s="16" t="str">
        <f>IF('6.標準時間'!$C5188="","",'6.標準時間'!C5188)</f>
        <v/>
      </c>
      <c r="D5188" s="16" t="str">
        <f>IF('6.標準時間'!$C5188="","",'6.標準時間'!E5188)</f>
        <v/>
      </c>
      <c r="E5188" s="171" t="str">
        <f>IF('6.標準時間'!$C5188="","",'6.標準時間'!F5188)</f>
        <v/>
      </c>
      <c r="F5188" s="15" t="str">
        <f t="shared" si="160"/>
        <v/>
      </c>
      <c r="G5188" s="142" t="str">
        <f>IF('6.標準時間'!$C5188="","",'6.標準時間'!H5188)</f>
        <v/>
      </c>
      <c r="H5188" s="142" t="str">
        <f>IF('6.標準時間'!$C5188="","",'6.標準時間'!I5188)</f>
        <v/>
      </c>
      <c r="I5188" s="107" t="str">
        <f>IF(C5188="","",VLOOKUP($C5188,'7.工程別レート'!$C$6:$E$501,3,FALSE))</f>
        <v/>
      </c>
      <c r="J5188" s="108" t="str">
        <f>IF(C5188="","",VLOOKUP($C5188,'7.工程別レート'!$C$6:$E$501,2,FALSE))</f>
        <v/>
      </c>
      <c r="K5188" s="195" t="str">
        <f t="shared" si="161"/>
        <v/>
      </c>
    </row>
    <row r="5189" spans="2:11" ht="18" customHeight="1">
      <c r="B5189" s="16" t="str">
        <f>IF('6.標準時間'!$B5189="","",'6.標準時間'!B5189)</f>
        <v/>
      </c>
      <c r="C5189" s="16" t="str">
        <f>IF('6.標準時間'!$C5189="","",'6.標準時間'!C5189)</f>
        <v/>
      </c>
      <c r="D5189" s="16" t="str">
        <f>IF('6.標準時間'!$C5189="","",'6.標準時間'!E5189)</f>
        <v/>
      </c>
      <c r="E5189" s="171" t="str">
        <f>IF('6.標準時間'!$C5189="","",'6.標準時間'!F5189)</f>
        <v/>
      </c>
      <c r="F5189" s="15" t="str">
        <f t="shared" si="160"/>
        <v/>
      </c>
      <c r="G5189" s="142" t="str">
        <f>IF('6.標準時間'!$C5189="","",'6.標準時間'!H5189)</f>
        <v/>
      </c>
      <c r="H5189" s="142" t="str">
        <f>IF('6.標準時間'!$C5189="","",'6.標準時間'!I5189)</f>
        <v/>
      </c>
      <c r="I5189" s="107" t="str">
        <f>IF(C5189="","",VLOOKUP($C5189,'7.工程別レート'!$C$6:$E$501,3,FALSE))</f>
        <v/>
      </c>
      <c r="J5189" s="108" t="str">
        <f>IF(C5189="","",VLOOKUP($C5189,'7.工程別レート'!$C$6:$E$501,2,FALSE))</f>
        <v/>
      </c>
      <c r="K5189" s="195" t="str">
        <f t="shared" si="161"/>
        <v/>
      </c>
    </row>
    <row r="5190" spans="2:11" ht="18" customHeight="1">
      <c r="B5190" s="16" t="str">
        <f>IF('6.標準時間'!$B5190="","",'6.標準時間'!B5190)</f>
        <v/>
      </c>
      <c r="C5190" s="16" t="str">
        <f>IF('6.標準時間'!$C5190="","",'6.標準時間'!C5190)</f>
        <v/>
      </c>
      <c r="D5190" s="16" t="str">
        <f>IF('6.標準時間'!$C5190="","",'6.標準時間'!E5190)</f>
        <v/>
      </c>
      <c r="E5190" s="171" t="str">
        <f>IF('6.標準時間'!$C5190="","",'6.標準時間'!F5190)</f>
        <v/>
      </c>
      <c r="F5190" s="15" t="str">
        <f t="shared" ref="F5190:F5253" si="162">C5190&amp;D5190</f>
        <v/>
      </c>
      <c r="G5190" s="142" t="str">
        <f>IF('6.標準時間'!$C5190="","",'6.標準時間'!H5190)</f>
        <v/>
      </c>
      <c r="H5190" s="142" t="str">
        <f>IF('6.標準時間'!$C5190="","",'6.標準時間'!I5190)</f>
        <v/>
      </c>
      <c r="I5190" s="107" t="str">
        <f>IF(C5190="","",VLOOKUP($C5190,'7.工程別レート'!$C$6:$E$501,3,FALSE))</f>
        <v/>
      </c>
      <c r="J5190" s="108" t="str">
        <f>IF(C5190="","",VLOOKUP($C5190,'7.工程別レート'!$C$6:$E$501,2,FALSE))</f>
        <v/>
      </c>
      <c r="K5190" s="195" t="str">
        <f t="shared" si="161"/>
        <v/>
      </c>
    </row>
    <row r="5191" spans="2:11" ht="18" customHeight="1">
      <c r="B5191" s="16" t="str">
        <f>IF('6.標準時間'!$B5191="","",'6.標準時間'!B5191)</f>
        <v/>
      </c>
      <c r="C5191" s="16" t="str">
        <f>IF('6.標準時間'!$C5191="","",'6.標準時間'!C5191)</f>
        <v/>
      </c>
      <c r="D5191" s="16" t="str">
        <f>IF('6.標準時間'!$C5191="","",'6.標準時間'!E5191)</f>
        <v/>
      </c>
      <c r="E5191" s="171" t="str">
        <f>IF('6.標準時間'!$C5191="","",'6.標準時間'!F5191)</f>
        <v/>
      </c>
      <c r="F5191" s="15" t="str">
        <f t="shared" si="162"/>
        <v/>
      </c>
      <c r="G5191" s="142" t="str">
        <f>IF('6.標準時間'!$C5191="","",'6.標準時間'!H5191)</f>
        <v/>
      </c>
      <c r="H5191" s="142" t="str">
        <f>IF('6.標準時間'!$C5191="","",'6.標準時間'!I5191)</f>
        <v/>
      </c>
      <c r="I5191" s="107" t="str">
        <f>IF(C5191="","",VLOOKUP($C5191,'7.工程別レート'!$C$6:$E$501,3,FALSE))</f>
        <v/>
      </c>
      <c r="J5191" s="108" t="str">
        <f>IF(C5191="","",VLOOKUP($C5191,'7.工程別レート'!$C$6:$E$501,2,FALSE))</f>
        <v/>
      </c>
      <c r="K5191" s="195" t="str">
        <f t="shared" ref="K5191:K5254" si="163">IF(ISERROR((G5191*I5191)+(H5191*J5191)),"",(G5191*I5191)+(H5191*J5191))</f>
        <v/>
      </c>
    </row>
    <row r="5192" spans="2:11" ht="18" customHeight="1">
      <c r="B5192" s="16" t="str">
        <f>IF('6.標準時間'!$B5192="","",'6.標準時間'!B5192)</f>
        <v/>
      </c>
      <c r="C5192" s="16" t="str">
        <f>IF('6.標準時間'!$C5192="","",'6.標準時間'!C5192)</f>
        <v/>
      </c>
      <c r="D5192" s="16" t="str">
        <f>IF('6.標準時間'!$C5192="","",'6.標準時間'!E5192)</f>
        <v/>
      </c>
      <c r="E5192" s="171" t="str">
        <f>IF('6.標準時間'!$C5192="","",'6.標準時間'!F5192)</f>
        <v/>
      </c>
      <c r="F5192" s="15" t="str">
        <f t="shared" si="162"/>
        <v/>
      </c>
      <c r="G5192" s="142" t="str">
        <f>IF('6.標準時間'!$C5192="","",'6.標準時間'!H5192)</f>
        <v/>
      </c>
      <c r="H5192" s="142" t="str">
        <f>IF('6.標準時間'!$C5192="","",'6.標準時間'!I5192)</f>
        <v/>
      </c>
      <c r="I5192" s="107" t="str">
        <f>IF(C5192="","",VLOOKUP($C5192,'7.工程別レート'!$C$6:$E$501,3,FALSE))</f>
        <v/>
      </c>
      <c r="J5192" s="108" t="str">
        <f>IF(C5192="","",VLOOKUP($C5192,'7.工程別レート'!$C$6:$E$501,2,FALSE))</f>
        <v/>
      </c>
      <c r="K5192" s="195" t="str">
        <f t="shared" si="163"/>
        <v/>
      </c>
    </row>
    <row r="5193" spans="2:11" ht="18" customHeight="1">
      <c r="B5193" s="16" t="str">
        <f>IF('6.標準時間'!$B5193="","",'6.標準時間'!B5193)</f>
        <v/>
      </c>
      <c r="C5193" s="16" t="str">
        <f>IF('6.標準時間'!$C5193="","",'6.標準時間'!C5193)</f>
        <v/>
      </c>
      <c r="D5193" s="16" t="str">
        <f>IF('6.標準時間'!$C5193="","",'6.標準時間'!E5193)</f>
        <v/>
      </c>
      <c r="E5193" s="171" t="str">
        <f>IF('6.標準時間'!$C5193="","",'6.標準時間'!F5193)</f>
        <v/>
      </c>
      <c r="F5193" s="15" t="str">
        <f t="shared" si="162"/>
        <v/>
      </c>
      <c r="G5193" s="142" t="str">
        <f>IF('6.標準時間'!$C5193="","",'6.標準時間'!H5193)</f>
        <v/>
      </c>
      <c r="H5193" s="142" t="str">
        <f>IF('6.標準時間'!$C5193="","",'6.標準時間'!I5193)</f>
        <v/>
      </c>
      <c r="I5193" s="107" t="str">
        <f>IF(C5193="","",VLOOKUP($C5193,'7.工程別レート'!$C$6:$E$501,3,FALSE))</f>
        <v/>
      </c>
      <c r="J5193" s="108" t="str">
        <f>IF(C5193="","",VLOOKUP($C5193,'7.工程別レート'!$C$6:$E$501,2,FALSE))</f>
        <v/>
      </c>
      <c r="K5193" s="195" t="str">
        <f t="shared" si="163"/>
        <v/>
      </c>
    </row>
    <row r="5194" spans="2:11" ht="18" customHeight="1">
      <c r="B5194" s="16" t="str">
        <f>IF('6.標準時間'!$B5194="","",'6.標準時間'!B5194)</f>
        <v/>
      </c>
      <c r="C5194" s="16" t="str">
        <f>IF('6.標準時間'!$C5194="","",'6.標準時間'!C5194)</f>
        <v/>
      </c>
      <c r="D5194" s="16" t="str">
        <f>IF('6.標準時間'!$C5194="","",'6.標準時間'!E5194)</f>
        <v/>
      </c>
      <c r="E5194" s="171" t="str">
        <f>IF('6.標準時間'!$C5194="","",'6.標準時間'!F5194)</f>
        <v/>
      </c>
      <c r="F5194" s="15" t="str">
        <f t="shared" si="162"/>
        <v/>
      </c>
      <c r="G5194" s="142" t="str">
        <f>IF('6.標準時間'!$C5194="","",'6.標準時間'!H5194)</f>
        <v/>
      </c>
      <c r="H5194" s="142" t="str">
        <f>IF('6.標準時間'!$C5194="","",'6.標準時間'!I5194)</f>
        <v/>
      </c>
      <c r="I5194" s="107" t="str">
        <f>IF(C5194="","",VLOOKUP($C5194,'7.工程別レート'!$C$6:$E$501,3,FALSE))</f>
        <v/>
      </c>
      <c r="J5194" s="108" t="str">
        <f>IF(C5194="","",VLOOKUP($C5194,'7.工程別レート'!$C$6:$E$501,2,FALSE))</f>
        <v/>
      </c>
      <c r="K5194" s="195" t="str">
        <f t="shared" si="163"/>
        <v/>
      </c>
    </row>
    <row r="5195" spans="2:11" ht="18" customHeight="1">
      <c r="B5195" s="16" t="str">
        <f>IF('6.標準時間'!$B5195="","",'6.標準時間'!B5195)</f>
        <v/>
      </c>
      <c r="C5195" s="16" t="str">
        <f>IF('6.標準時間'!$C5195="","",'6.標準時間'!C5195)</f>
        <v/>
      </c>
      <c r="D5195" s="16" t="str">
        <f>IF('6.標準時間'!$C5195="","",'6.標準時間'!E5195)</f>
        <v/>
      </c>
      <c r="E5195" s="171" t="str">
        <f>IF('6.標準時間'!$C5195="","",'6.標準時間'!F5195)</f>
        <v/>
      </c>
      <c r="F5195" s="15" t="str">
        <f t="shared" si="162"/>
        <v/>
      </c>
      <c r="G5195" s="142" t="str">
        <f>IF('6.標準時間'!$C5195="","",'6.標準時間'!H5195)</f>
        <v/>
      </c>
      <c r="H5195" s="142" t="str">
        <f>IF('6.標準時間'!$C5195="","",'6.標準時間'!I5195)</f>
        <v/>
      </c>
      <c r="I5195" s="107" t="str">
        <f>IF(C5195="","",VLOOKUP($C5195,'7.工程別レート'!$C$6:$E$501,3,FALSE))</f>
        <v/>
      </c>
      <c r="J5195" s="108" t="str">
        <f>IF(C5195="","",VLOOKUP($C5195,'7.工程別レート'!$C$6:$E$501,2,FALSE))</f>
        <v/>
      </c>
      <c r="K5195" s="195" t="str">
        <f t="shared" si="163"/>
        <v/>
      </c>
    </row>
    <row r="5196" spans="2:11" ht="18" customHeight="1">
      <c r="B5196" s="16" t="str">
        <f>IF('6.標準時間'!$B5196="","",'6.標準時間'!B5196)</f>
        <v/>
      </c>
      <c r="C5196" s="16" t="str">
        <f>IF('6.標準時間'!$C5196="","",'6.標準時間'!C5196)</f>
        <v/>
      </c>
      <c r="D5196" s="16" t="str">
        <f>IF('6.標準時間'!$C5196="","",'6.標準時間'!E5196)</f>
        <v/>
      </c>
      <c r="E5196" s="171" t="str">
        <f>IF('6.標準時間'!$C5196="","",'6.標準時間'!F5196)</f>
        <v/>
      </c>
      <c r="F5196" s="15" t="str">
        <f t="shared" si="162"/>
        <v/>
      </c>
      <c r="G5196" s="142" t="str">
        <f>IF('6.標準時間'!$C5196="","",'6.標準時間'!H5196)</f>
        <v/>
      </c>
      <c r="H5196" s="142" t="str">
        <f>IF('6.標準時間'!$C5196="","",'6.標準時間'!I5196)</f>
        <v/>
      </c>
      <c r="I5196" s="107" t="str">
        <f>IF(C5196="","",VLOOKUP($C5196,'7.工程別レート'!$C$6:$E$501,3,FALSE))</f>
        <v/>
      </c>
      <c r="J5196" s="108" t="str">
        <f>IF(C5196="","",VLOOKUP($C5196,'7.工程別レート'!$C$6:$E$501,2,FALSE))</f>
        <v/>
      </c>
      <c r="K5196" s="195" t="str">
        <f t="shared" si="163"/>
        <v/>
      </c>
    </row>
    <row r="5197" spans="2:11" ht="18" customHeight="1">
      <c r="B5197" s="16" t="str">
        <f>IF('6.標準時間'!$B5197="","",'6.標準時間'!B5197)</f>
        <v/>
      </c>
      <c r="C5197" s="16" t="str">
        <f>IF('6.標準時間'!$C5197="","",'6.標準時間'!C5197)</f>
        <v/>
      </c>
      <c r="D5197" s="16" t="str">
        <f>IF('6.標準時間'!$C5197="","",'6.標準時間'!E5197)</f>
        <v/>
      </c>
      <c r="E5197" s="171" t="str">
        <f>IF('6.標準時間'!$C5197="","",'6.標準時間'!F5197)</f>
        <v/>
      </c>
      <c r="F5197" s="15" t="str">
        <f t="shared" si="162"/>
        <v/>
      </c>
      <c r="G5197" s="142" t="str">
        <f>IF('6.標準時間'!$C5197="","",'6.標準時間'!H5197)</f>
        <v/>
      </c>
      <c r="H5197" s="142" t="str">
        <f>IF('6.標準時間'!$C5197="","",'6.標準時間'!I5197)</f>
        <v/>
      </c>
      <c r="I5197" s="107" t="str">
        <f>IF(C5197="","",VLOOKUP($C5197,'7.工程別レート'!$C$6:$E$501,3,FALSE))</f>
        <v/>
      </c>
      <c r="J5197" s="108" t="str">
        <f>IF(C5197="","",VLOOKUP($C5197,'7.工程別レート'!$C$6:$E$501,2,FALSE))</f>
        <v/>
      </c>
      <c r="K5197" s="195" t="str">
        <f t="shared" si="163"/>
        <v/>
      </c>
    </row>
    <row r="5198" spans="2:11" ht="18" customHeight="1">
      <c r="B5198" s="16" t="str">
        <f>IF('6.標準時間'!$B5198="","",'6.標準時間'!B5198)</f>
        <v/>
      </c>
      <c r="C5198" s="16" t="str">
        <f>IF('6.標準時間'!$C5198="","",'6.標準時間'!C5198)</f>
        <v/>
      </c>
      <c r="D5198" s="16" t="str">
        <f>IF('6.標準時間'!$C5198="","",'6.標準時間'!E5198)</f>
        <v/>
      </c>
      <c r="E5198" s="171" t="str">
        <f>IF('6.標準時間'!$C5198="","",'6.標準時間'!F5198)</f>
        <v/>
      </c>
      <c r="F5198" s="15" t="str">
        <f t="shared" si="162"/>
        <v/>
      </c>
      <c r="G5198" s="142" t="str">
        <f>IF('6.標準時間'!$C5198="","",'6.標準時間'!H5198)</f>
        <v/>
      </c>
      <c r="H5198" s="142" t="str">
        <f>IF('6.標準時間'!$C5198="","",'6.標準時間'!I5198)</f>
        <v/>
      </c>
      <c r="I5198" s="107" t="str">
        <f>IF(C5198="","",VLOOKUP($C5198,'7.工程別レート'!$C$6:$E$501,3,FALSE))</f>
        <v/>
      </c>
      <c r="J5198" s="108" t="str">
        <f>IF(C5198="","",VLOOKUP($C5198,'7.工程別レート'!$C$6:$E$501,2,FALSE))</f>
        <v/>
      </c>
      <c r="K5198" s="195" t="str">
        <f t="shared" si="163"/>
        <v/>
      </c>
    </row>
    <row r="5199" spans="2:11" ht="18" customHeight="1">
      <c r="B5199" s="16" t="str">
        <f>IF('6.標準時間'!$B5199="","",'6.標準時間'!B5199)</f>
        <v/>
      </c>
      <c r="C5199" s="16" t="str">
        <f>IF('6.標準時間'!$C5199="","",'6.標準時間'!C5199)</f>
        <v/>
      </c>
      <c r="D5199" s="16" t="str">
        <f>IF('6.標準時間'!$C5199="","",'6.標準時間'!E5199)</f>
        <v/>
      </c>
      <c r="E5199" s="171" t="str">
        <f>IF('6.標準時間'!$C5199="","",'6.標準時間'!F5199)</f>
        <v/>
      </c>
      <c r="F5199" s="15" t="str">
        <f t="shared" si="162"/>
        <v/>
      </c>
      <c r="G5199" s="142" t="str">
        <f>IF('6.標準時間'!$C5199="","",'6.標準時間'!H5199)</f>
        <v/>
      </c>
      <c r="H5199" s="142" t="str">
        <f>IF('6.標準時間'!$C5199="","",'6.標準時間'!I5199)</f>
        <v/>
      </c>
      <c r="I5199" s="107" t="str">
        <f>IF(C5199="","",VLOOKUP($C5199,'7.工程別レート'!$C$6:$E$501,3,FALSE))</f>
        <v/>
      </c>
      <c r="J5199" s="108" t="str">
        <f>IF(C5199="","",VLOOKUP($C5199,'7.工程別レート'!$C$6:$E$501,2,FALSE))</f>
        <v/>
      </c>
      <c r="K5199" s="195" t="str">
        <f t="shared" si="163"/>
        <v/>
      </c>
    </row>
    <row r="5200" spans="2:11" ht="18" customHeight="1">
      <c r="B5200" s="16" t="str">
        <f>IF('6.標準時間'!$B5200="","",'6.標準時間'!B5200)</f>
        <v/>
      </c>
      <c r="C5200" s="16" t="str">
        <f>IF('6.標準時間'!$C5200="","",'6.標準時間'!C5200)</f>
        <v/>
      </c>
      <c r="D5200" s="16" t="str">
        <f>IF('6.標準時間'!$C5200="","",'6.標準時間'!E5200)</f>
        <v/>
      </c>
      <c r="E5200" s="171" t="str">
        <f>IF('6.標準時間'!$C5200="","",'6.標準時間'!F5200)</f>
        <v/>
      </c>
      <c r="F5200" s="15" t="str">
        <f t="shared" si="162"/>
        <v/>
      </c>
      <c r="G5200" s="142" t="str">
        <f>IF('6.標準時間'!$C5200="","",'6.標準時間'!H5200)</f>
        <v/>
      </c>
      <c r="H5200" s="142" t="str">
        <f>IF('6.標準時間'!$C5200="","",'6.標準時間'!I5200)</f>
        <v/>
      </c>
      <c r="I5200" s="107" t="str">
        <f>IF(C5200="","",VLOOKUP($C5200,'7.工程別レート'!$C$6:$E$501,3,FALSE))</f>
        <v/>
      </c>
      <c r="J5200" s="108" t="str">
        <f>IF(C5200="","",VLOOKUP($C5200,'7.工程別レート'!$C$6:$E$501,2,FALSE))</f>
        <v/>
      </c>
      <c r="K5200" s="195" t="str">
        <f t="shared" si="163"/>
        <v/>
      </c>
    </row>
    <row r="5201" spans="2:11" ht="18" customHeight="1">
      <c r="B5201" s="16" t="str">
        <f>IF('6.標準時間'!$B5201="","",'6.標準時間'!B5201)</f>
        <v/>
      </c>
      <c r="C5201" s="16" t="str">
        <f>IF('6.標準時間'!$C5201="","",'6.標準時間'!C5201)</f>
        <v/>
      </c>
      <c r="D5201" s="16" t="str">
        <f>IF('6.標準時間'!$C5201="","",'6.標準時間'!E5201)</f>
        <v/>
      </c>
      <c r="E5201" s="171" t="str">
        <f>IF('6.標準時間'!$C5201="","",'6.標準時間'!F5201)</f>
        <v/>
      </c>
      <c r="F5201" s="15" t="str">
        <f t="shared" si="162"/>
        <v/>
      </c>
      <c r="G5201" s="142" t="str">
        <f>IF('6.標準時間'!$C5201="","",'6.標準時間'!H5201)</f>
        <v/>
      </c>
      <c r="H5201" s="142" t="str">
        <f>IF('6.標準時間'!$C5201="","",'6.標準時間'!I5201)</f>
        <v/>
      </c>
      <c r="I5201" s="107" t="str">
        <f>IF(C5201="","",VLOOKUP($C5201,'7.工程別レート'!$C$6:$E$501,3,FALSE))</f>
        <v/>
      </c>
      <c r="J5201" s="108" t="str">
        <f>IF(C5201="","",VLOOKUP($C5201,'7.工程別レート'!$C$6:$E$501,2,FALSE))</f>
        <v/>
      </c>
      <c r="K5201" s="195" t="str">
        <f t="shared" si="163"/>
        <v/>
      </c>
    </row>
    <row r="5202" spans="2:11" ht="18" customHeight="1">
      <c r="B5202" s="16" t="str">
        <f>IF('6.標準時間'!$B5202="","",'6.標準時間'!B5202)</f>
        <v/>
      </c>
      <c r="C5202" s="16" t="str">
        <f>IF('6.標準時間'!$C5202="","",'6.標準時間'!C5202)</f>
        <v/>
      </c>
      <c r="D5202" s="16" t="str">
        <f>IF('6.標準時間'!$C5202="","",'6.標準時間'!E5202)</f>
        <v/>
      </c>
      <c r="E5202" s="171" t="str">
        <f>IF('6.標準時間'!$C5202="","",'6.標準時間'!F5202)</f>
        <v/>
      </c>
      <c r="F5202" s="15" t="str">
        <f t="shared" si="162"/>
        <v/>
      </c>
      <c r="G5202" s="142" t="str">
        <f>IF('6.標準時間'!$C5202="","",'6.標準時間'!H5202)</f>
        <v/>
      </c>
      <c r="H5202" s="142" t="str">
        <f>IF('6.標準時間'!$C5202="","",'6.標準時間'!I5202)</f>
        <v/>
      </c>
      <c r="I5202" s="107" t="str">
        <f>IF(C5202="","",VLOOKUP($C5202,'7.工程別レート'!$C$6:$E$501,3,FALSE))</f>
        <v/>
      </c>
      <c r="J5202" s="108" t="str">
        <f>IF(C5202="","",VLOOKUP($C5202,'7.工程別レート'!$C$6:$E$501,2,FALSE))</f>
        <v/>
      </c>
      <c r="K5202" s="195" t="str">
        <f t="shared" si="163"/>
        <v/>
      </c>
    </row>
    <row r="5203" spans="2:11" ht="18" customHeight="1">
      <c r="B5203" s="16" t="str">
        <f>IF('6.標準時間'!$B5203="","",'6.標準時間'!B5203)</f>
        <v/>
      </c>
      <c r="C5203" s="16" t="str">
        <f>IF('6.標準時間'!$C5203="","",'6.標準時間'!C5203)</f>
        <v/>
      </c>
      <c r="D5203" s="16" t="str">
        <f>IF('6.標準時間'!$C5203="","",'6.標準時間'!E5203)</f>
        <v/>
      </c>
      <c r="E5203" s="171" t="str">
        <f>IF('6.標準時間'!$C5203="","",'6.標準時間'!F5203)</f>
        <v/>
      </c>
      <c r="F5203" s="15" t="str">
        <f t="shared" si="162"/>
        <v/>
      </c>
      <c r="G5203" s="142" t="str">
        <f>IF('6.標準時間'!$C5203="","",'6.標準時間'!H5203)</f>
        <v/>
      </c>
      <c r="H5203" s="142" t="str">
        <f>IF('6.標準時間'!$C5203="","",'6.標準時間'!I5203)</f>
        <v/>
      </c>
      <c r="I5203" s="107" t="str">
        <f>IF(C5203="","",VLOOKUP($C5203,'7.工程別レート'!$C$6:$E$501,3,FALSE))</f>
        <v/>
      </c>
      <c r="J5203" s="108" t="str">
        <f>IF(C5203="","",VLOOKUP($C5203,'7.工程別レート'!$C$6:$E$501,2,FALSE))</f>
        <v/>
      </c>
      <c r="K5203" s="195" t="str">
        <f t="shared" si="163"/>
        <v/>
      </c>
    </row>
    <row r="5204" spans="2:11" ht="18" customHeight="1">
      <c r="B5204" s="16" t="str">
        <f>IF('6.標準時間'!$B5204="","",'6.標準時間'!B5204)</f>
        <v/>
      </c>
      <c r="C5204" s="16" t="str">
        <f>IF('6.標準時間'!$C5204="","",'6.標準時間'!C5204)</f>
        <v/>
      </c>
      <c r="D5204" s="16" t="str">
        <f>IF('6.標準時間'!$C5204="","",'6.標準時間'!E5204)</f>
        <v/>
      </c>
      <c r="E5204" s="171" t="str">
        <f>IF('6.標準時間'!$C5204="","",'6.標準時間'!F5204)</f>
        <v/>
      </c>
      <c r="F5204" s="15" t="str">
        <f t="shared" si="162"/>
        <v/>
      </c>
      <c r="G5204" s="142" t="str">
        <f>IF('6.標準時間'!$C5204="","",'6.標準時間'!H5204)</f>
        <v/>
      </c>
      <c r="H5204" s="142" t="str">
        <f>IF('6.標準時間'!$C5204="","",'6.標準時間'!I5204)</f>
        <v/>
      </c>
      <c r="I5204" s="107" t="str">
        <f>IF(C5204="","",VLOOKUP($C5204,'7.工程別レート'!$C$6:$E$501,3,FALSE))</f>
        <v/>
      </c>
      <c r="J5204" s="108" t="str">
        <f>IF(C5204="","",VLOOKUP($C5204,'7.工程別レート'!$C$6:$E$501,2,FALSE))</f>
        <v/>
      </c>
      <c r="K5204" s="195" t="str">
        <f t="shared" si="163"/>
        <v/>
      </c>
    </row>
    <row r="5205" spans="2:11" ht="18" customHeight="1">
      <c r="B5205" s="16" t="str">
        <f>IF('6.標準時間'!$B5205="","",'6.標準時間'!B5205)</f>
        <v/>
      </c>
      <c r="C5205" s="16" t="str">
        <f>IF('6.標準時間'!$C5205="","",'6.標準時間'!C5205)</f>
        <v/>
      </c>
      <c r="D5205" s="16" t="str">
        <f>IF('6.標準時間'!$C5205="","",'6.標準時間'!E5205)</f>
        <v/>
      </c>
      <c r="E5205" s="171" t="str">
        <f>IF('6.標準時間'!$C5205="","",'6.標準時間'!F5205)</f>
        <v/>
      </c>
      <c r="F5205" s="15" t="str">
        <f t="shared" si="162"/>
        <v/>
      </c>
      <c r="G5205" s="142" t="str">
        <f>IF('6.標準時間'!$C5205="","",'6.標準時間'!H5205)</f>
        <v/>
      </c>
      <c r="H5205" s="142" t="str">
        <f>IF('6.標準時間'!$C5205="","",'6.標準時間'!I5205)</f>
        <v/>
      </c>
      <c r="I5205" s="107" t="str">
        <f>IF(C5205="","",VLOOKUP($C5205,'7.工程別レート'!$C$6:$E$501,3,FALSE))</f>
        <v/>
      </c>
      <c r="J5205" s="108" t="str">
        <f>IF(C5205="","",VLOOKUP($C5205,'7.工程別レート'!$C$6:$E$501,2,FALSE))</f>
        <v/>
      </c>
      <c r="K5205" s="195" t="str">
        <f t="shared" si="163"/>
        <v/>
      </c>
    </row>
    <row r="5206" spans="2:11" ht="18" customHeight="1">
      <c r="B5206" s="16" t="str">
        <f>IF('6.標準時間'!$B5206="","",'6.標準時間'!B5206)</f>
        <v/>
      </c>
      <c r="C5206" s="16" t="str">
        <f>IF('6.標準時間'!$C5206="","",'6.標準時間'!C5206)</f>
        <v/>
      </c>
      <c r="D5206" s="16" t="str">
        <f>IF('6.標準時間'!$C5206="","",'6.標準時間'!E5206)</f>
        <v/>
      </c>
      <c r="E5206" s="171" t="str">
        <f>IF('6.標準時間'!$C5206="","",'6.標準時間'!F5206)</f>
        <v/>
      </c>
      <c r="F5206" s="15" t="str">
        <f t="shared" si="162"/>
        <v/>
      </c>
      <c r="G5206" s="142" t="str">
        <f>IF('6.標準時間'!$C5206="","",'6.標準時間'!H5206)</f>
        <v/>
      </c>
      <c r="H5206" s="142" t="str">
        <f>IF('6.標準時間'!$C5206="","",'6.標準時間'!I5206)</f>
        <v/>
      </c>
      <c r="I5206" s="107" t="str">
        <f>IF(C5206="","",VLOOKUP($C5206,'7.工程別レート'!$C$6:$E$501,3,FALSE))</f>
        <v/>
      </c>
      <c r="J5206" s="108" t="str">
        <f>IF(C5206="","",VLOOKUP($C5206,'7.工程別レート'!$C$6:$E$501,2,FALSE))</f>
        <v/>
      </c>
      <c r="K5206" s="195" t="str">
        <f t="shared" si="163"/>
        <v/>
      </c>
    </row>
    <row r="5207" spans="2:11" ht="18" customHeight="1">
      <c r="B5207" s="16" t="str">
        <f>IF('6.標準時間'!$B5207="","",'6.標準時間'!B5207)</f>
        <v/>
      </c>
      <c r="C5207" s="16" t="str">
        <f>IF('6.標準時間'!$C5207="","",'6.標準時間'!C5207)</f>
        <v/>
      </c>
      <c r="D5207" s="16" t="str">
        <f>IF('6.標準時間'!$C5207="","",'6.標準時間'!E5207)</f>
        <v/>
      </c>
      <c r="E5207" s="171" t="str">
        <f>IF('6.標準時間'!$C5207="","",'6.標準時間'!F5207)</f>
        <v/>
      </c>
      <c r="F5207" s="15" t="str">
        <f t="shared" si="162"/>
        <v/>
      </c>
      <c r="G5207" s="142" t="str">
        <f>IF('6.標準時間'!$C5207="","",'6.標準時間'!H5207)</f>
        <v/>
      </c>
      <c r="H5207" s="142" t="str">
        <f>IF('6.標準時間'!$C5207="","",'6.標準時間'!I5207)</f>
        <v/>
      </c>
      <c r="I5207" s="107" t="str">
        <f>IF(C5207="","",VLOOKUP($C5207,'7.工程別レート'!$C$6:$E$501,3,FALSE))</f>
        <v/>
      </c>
      <c r="J5207" s="108" t="str">
        <f>IF(C5207="","",VLOOKUP($C5207,'7.工程別レート'!$C$6:$E$501,2,FALSE))</f>
        <v/>
      </c>
      <c r="K5207" s="195" t="str">
        <f t="shared" si="163"/>
        <v/>
      </c>
    </row>
    <row r="5208" spans="2:11" ht="18" customHeight="1">
      <c r="B5208" s="16" t="str">
        <f>IF('6.標準時間'!$B5208="","",'6.標準時間'!B5208)</f>
        <v/>
      </c>
      <c r="C5208" s="16" t="str">
        <f>IF('6.標準時間'!$C5208="","",'6.標準時間'!C5208)</f>
        <v/>
      </c>
      <c r="D5208" s="16" t="str">
        <f>IF('6.標準時間'!$C5208="","",'6.標準時間'!E5208)</f>
        <v/>
      </c>
      <c r="E5208" s="171" t="str">
        <f>IF('6.標準時間'!$C5208="","",'6.標準時間'!F5208)</f>
        <v/>
      </c>
      <c r="F5208" s="15" t="str">
        <f t="shared" si="162"/>
        <v/>
      </c>
      <c r="G5208" s="142" t="str">
        <f>IF('6.標準時間'!$C5208="","",'6.標準時間'!H5208)</f>
        <v/>
      </c>
      <c r="H5208" s="142" t="str">
        <f>IF('6.標準時間'!$C5208="","",'6.標準時間'!I5208)</f>
        <v/>
      </c>
      <c r="I5208" s="107" t="str">
        <f>IF(C5208="","",VLOOKUP($C5208,'7.工程別レート'!$C$6:$E$501,3,FALSE))</f>
        <v/>
      </c>
      <c r="J5208" s="108" t="str">
        <f>IF(C5208="","",VLOOKUP($C5208,'7.工程別レート'!$C$6:$E$501,2,FALSE))</f>
        <v/>
      </c>
      <c r="K5208" s="195" t="str">
        <f t="shared" si="163"/>
        <v/>
      </c>
    </row>
    <row r="5209" spans="2:11" ht="18" customHeight="1">
      <c r="B5209" s="16" t="str">
        <f>IF('6.標準時間'!$B5209="","",'6.標準時間'!B5209)</f>
        <v/>
      </c>
      <c r="C5209" s="16" t="str">
        <f>IF('6.標準時間'!$C5209="","",'6.標準時間'!C5209)</f>
        <v/>
      </c>
      <c r="D5209" s="16" t="str">
        <f>IF('6.標準時間'!$C5209="","",'6.標準時間'!E5209)</f>
        <v/>
      </c>
      <c r="E5209" s="171" t="str">
        <f>IF('6.標準時間'!$C5209="","",'6.標準時間'!F5209)</f>
        <v/>
      </c>
      <c r="F5209" s="15" t="str">
        <f t="shared" si="162"/>
        <v/>
      </c>
      <c r="G5209" s="142" t="str">
        <f>IF('6.標準時間'!$C5209="","",'6.標準時間'!H5209)</f>
        <v/>
      </c>
      <c r="H5209" s="142" t="str">
        <f>IF('6.標準時間'!$C5209="","",'6.標準時間'!I5209)</f>
        <v/>
      </c>
      <c r="I5209" s="107" t="str">
        <f>IF(C5209="","",VLOOKUP($C5209,'7.工程別レート'!$C$6:$E$501,3,FALSE))</f>
        <v/>
      </c>
      <c r="J5209" s="108" t="str">
        <f>IF(C5209="","",VLOOKUP($C5209,'7.工程別レート'!$C$6:$E$501,2,FALSE))</f>
        <v/>
      </c>
      <c r="K5209" s="195" t="str">
        <f t="shared" si="163"/>
        <v/>
      </c>
    </row>
    <row r="5210" spans="2:11" ht="18" customHeight="1">
      <c r="B5210" s="16" t="str">
        <f>IF('6.標準時間'!$B5210="","",'6.標準時間'!B5210)</f>
        <v/>
      </c>
      <c r="C5210" s="16" t="str">
        <f>IF('6.標準時間'!$C5210="","",'6.標準時間'!C5210)</f>
        <v/>
      </c>
      <c r="D5210" s="16" t="str">
        <f>IF('6.標準時間'!$C5210="","",'6.標準時間'!E5210)</f>
        <v/>
      </c>
      <c r="E5210" s="171" t="str">
        <f>IF('6.標準時間'!$C5210="","",'6.標準時間'!F5210)</f>
        <v/>
      </c>
      <c r="F5210" s="15" t="str">
        <f t="shared" si="162"/>
        <v/>
      </c>
      <c r="G5210" s="142" t="str">
        <f>IF('6.標準時間'!$C5210="","",'6.標準時間'!H5210)</f>
        <v/>
      </c>
      <c r="H5210" s="142" t="str">
        <f>IF('6.標準時間'!$C5210="","",'6.標準時間'!I5210)</f>
        <v/>
      </c>
      <c r="I5210" s="107" t="str">
        <f>IF(C5210="","",VLOOKUP($C5210,'7.工程別レート'!$C$6:$E$501,3,FALSE))</f>
        <v/>
      </c>
      <c r="J5210" s="108" t="str">
        <f>IF(C5210="","",VLOOKUP($C5210,'7.工程別レート'!$C$6:$E$501,2,FALSE))</f>
        <v/>
      </c>
      <c r="K5210" s="195" t="str">
        <f t="shared" si="163"/>
        <v/>
      </c>
    </row>
    <row r="5211" spans="2:11" ht="18" customHeight="1">
      <c r="B5211" s="16" t="str">
        <f>IF('6.標準時間'!$B5211="","",'6.標準時間'!B5211)</f>
        <v/>
      </c>
      <c r="C5211" s="16" t="str">
        <f>IF('6.標準時間'!$C5211="","",'6.標準時間'!C5211)</f>
        <v/>
      </c>
      <c r="D5211" s="16" t="str">
        <f>IF('6.標準時間'!$C5211="","",'6.標準時間'!E5211)</f>
        <v/>
      </c>
      <c r="E5211" s="171" t="str">
        <f>IF('6.標準時間'!$C5211="","",'6.標準時間'!F5211)</f>
        <v/>
      </c>
      <c r="F5211" s="15" t="str">
        <f t="shared" si="162"/>
        <v/>
      </c>
      <c r="G5211" s="142" t="str">
        <f>IF('6.標準時間'!$C5211="","",'6.標準時間'!H5211)</f>
        <v/>
      </c>
      <c r="H5211" s="142" t="str">
        <f>IF('6.標準時間'!$C5211="","",'6.標準時間'!I5211)</f>
        <v/>
      </c>
      <c r="I5211" s="107" t="str">
        <f>IF(C5211="","",VLOOKUP($C5211,'7.工程別レート'!$C$6:$E$501,3,FALSE))</f>
        <v/>
      </c>
      <c r="J5211" s="108" t="str">
        <f>IF(C5211="","",VLOOKUP($C5211,'7.工程別レート'!$C$6:$E$501,2,FALSE))</f>
        <v/>
      </c>
      <c r="K5211" s="195" t="str">
        <f t="shared" si="163"/>
        <v/>
      </c>
    </row>
    <row r="5212" spans="2:11" ht="18" customHeight="1">
      <c r="B5212" s="16" t="str">
        <f>IF('6.標準時間'!$B5212="","",'6.標準時間'!B5212)</f>
        <v/>
      </c>
      <c r="C5212" s="16" t="str">
        <f>IF('6.標準時間'!$C5212="","",'6.標準時間'!C5212)</f>
        <v/>
      </c>
      <c r="D5212" s="16" t="str">
        <f>IF('6.標準時間'!$C5212="","",'6.標準時間'!E5212)</f>
        <v/>
      </c>
      <c r="E5212" s="171" t="str">
        <f>IF('6.標準時間'!$C5212="","",'6.標準時間'!F5212)</f>
        <v/>
      </c>
      <c r="F5212" s="15" t="str">
        <f t="shared" si="162"/>
        <v/>
      </c>
      <c r="G5212" s="142" t="str">
        <f>IF('6.標準時間'!$C5212="","",'6.標準時間'!H5212)</f>
        <v/>
      </c>
      <c r="H5212" s="142" t="str">
        <f>IF('6.標準時間'!$C5212="","",'6.標準時間'!I5212)</f>
        <v/>
      </c>
      <c r="I5212" s="107" t="str">
        <f>IF(C5212="","",VLOOKUP($C5212,'7.工程別レート'!$C$6:$E$501,3,FALSE))</f>
        <v/>
      </c>
      <c r="J5212" s="108" t="str">
        <f>IF(C5212="","",VLOOKUP($C5212,'7.工程別レート'!$C$6:$E$501,2,FALSE))</f>
        <v/>
      </c>
      <c r="K5212" s="195" t="str">
        <f t="shared" si="163"/>
        <v/>
      </c>
    </row>
    <row r="5213" spans="2:11" ht="18" customHeight="1">
      <c r="B5213" s="16" t="str">
        <f>IF('6.標準時間'!$B5213="","",'6.標準時間'!B5213)</f>
        <v/>
      </c>
      <c r="C5213" s="16" t="str">
        <f>IF('6.標準時間'!$C5213="","",'6.標準時間'!C5213)</f>
        <v/>
      </c>
      <c r="D5213" s="16" t="str">
        <f>IF('6.標準時間'!$C5213="","",'6.標準時間'!E5213)</f>
        <v/>
      </c>
      <c r="E5213" s="171" t="str">
        <f>IF('6.標準時間'!$C5213="","",'6.標準時間'!F5213)</f>
        <v/>
      </c>
      <c r="F5213" s="15" t="str">
        <f t="shared" si="162"/>
        <v/>
      </c>
      <c r="G5213" s="142" t="str">
        <f>IF('6.標準時間'!$C5213="","",'6.標準時間'!H5213)</f>
        <v/>
      </c>
      <c r="H5213" s="142" t="str">
        <f>IF('6.標準時間'!$C5213="","",'6.標準時間'!I5213)</f>
        <v/>
      </c>
      <c r="I5213" s="107" t="str">
        <f>IF(C5213="","",VLOOKUP($C5213,'7.工程別レート'!$C$6:$E$501,3,FALSE))</f>
        <v/>
      </c>
      <c r="J5213" s="108" t="str">
        <f>IF(C5213="","",VLOOKUP($C5213,'7.工程別レート'!$C$6:$E$501,2,FALSE))</f>
        <v/>
      </c>
      <c r="K5213" s="195" t="str">
        <f t="shared" si="163"/>
        <v/>
      </c>
    </row>
    <row r="5214" spans="2:11" ht="18" customHeight="1">
      <c r="B5214" s="16" t="str">
        <f>IF('6.標準時間'!$B5214="","",'6.標準時間'!B5214)</f>
        <v/>
      </c>
      <c r="C5214" s="16" t="str">
        <f>IF('6.標準時間'!$C5214="","",'6.標準時間'!C5214)</f>
        <v/>
      </c>
      <c r="D5214" s="16" t="str">
        <f>IF('6.標準時間'!$C5214="","",'6.標準時間'!E5214)</f>
        <v/>
      </c>
      <c r="E5214" s="171" t="str">
        <f>IF('6.標準時間'!$C5214="","",'6.標準時間'!F5214)</f>
        <v/>
      </c>
      <c r="F5214" s="15" t="str">
        <f t="shared" si="162"/>
        <v/>
      </c>
      <c r="G5214" s="142" t="str">
        <f>IF('6.標準時間'!$C5214="","",'6.標準時間'!H5214)</f>
        <v/>
      </c>
      <c r="H5214" s="142" t="str">
        <f>IF('6.標準時間'!$C5214="","",'6.標準時間'!I5214)</f>
        <v/>
      </c>
      <c r="I5214" s="107" t="str">
        <f>IF(C5214="","",VLOOKUP($C5214,'7.工程別レート'!$C$6:$E$501,3,FALSE))</f>
        <v/>
      </c>
      <c r="J5214" s="108" t="str">
        <f>IF(C5214="","",VLOOKUP($C5214,'7.工程別レート'!$C$6:$E$501,2,FALSE))</f>
        <v/>
      </c>
      <c r="K5214" s="195" t="str">
        <f t="shared" si="163"/>
        <v/>
      </c>
    </row>
    <row r="5215" spans="2:11" ht="18" customHeight="1">
      <c r="B5215" s="16" t="str">
        <f>IF('6.標準時間'!$B5215="","",'6.標準時間'!B5215)</f>
        <v/>
      </c>
      <c r="C5215" s="16" t="str">
        <f>IF('6.標準時間'!$C5215="","",'6.標準時間'!C5215)</f>
        <v/>
      </c>
      <c r="D5215" s="16" t="str">
        <f>IF('6.標準時間'!$C5215="","",'6.標準時間'!E5215)</f>
        <v/>
      </c>
      <c r="E5215" s="171" t="str">
        <f>IF('6.標準時間'!$C5215="","",'6.標準時間'!F5215)</f>
        <v/>
      </c>
      <c r="F5215" s="15" t="str">
        <f t="shared" si="162"/>
        <v/>
      </c>
      <c r="G5215" s="142" t="str">
        <f>IF('6.標準時間'!$C5215="","",'6.標準時間'!H5215)</f>
        <v/>
      </c>
      <c r="H5215" s="142" t="str">
        <f>IF('6.標準時間'!$C5215="","",'6.標準時間'!I5215)</f>
        <v/>
      </c>
      <c r="I5215" s="107" t="str">
        <f>IF(C5215="","",VLOOKUP($C5215,'7.工程別レート'!$C$6:$E$501,3,FALSE))</f>
        <v/>
      </c>
      <c r="J5215" s="108" t="str">
        <f>IF(C5215="","",VLOOKUP($C5215,'7.工程別レート'!$C$6:$E$501,2,FALSE))</f>
        <v/>
      </c>
      <c r="K5215" s="195" t="str">
        <f t="shared" si="163"/>
        <v/>
      </c>
    </row>
    <row r="5216" spans="2:11" ht="18" customHeight="1">
      <c r="B5216" s="16" t="str">
        <f>IF('6.標準時間'!$B5216="","",'6.標準時間'!B5216)</f>
        <v/>
      </c>
      <c r="C5216" s="16" t="str">
        <f>IF('6.標準時間'!$C5216="","",'6.標準時間'!C5216)</f>
        <v/>
      </c>
      <c r="D5216" s="16" t="str">
        <f>IF('6.標準時間'!$C5216="","",'6.標準時間'!E5216)</f>
        <v/>
      </c>
      <c r="E5216" s="171" t="str">
        <f>IF('6.標準時間'!$C5216="","",'6.標準時間'!F5216)</f>
        <v/>
      </c>
      <c r="F5216" s="15" t="str">
        <f t="shared" si="162"/>
        <v/>
      </c>
      <c r="G5216" s="142" t="str">
        <f>IF('6.標準時間'!$C5216="","",'6.標準時間'!H5216)</f>
        <v/>
      </c>
      <c r="H5216" s="142" t="str">
        <f>IF('6.標準時間'!$C5216="","",'6.標準時間'!I5216)</f>
        <v/>
      </c>
      <c r="I5216" s="107" t="str">
        <f>IF(C5216="","",VLOOKUP($C5216,'7.工程別レート'!$C$6:$E$501,3,FALSE))</f>
        <v/>
      </c>
      <c r="J5216" s="108" t="str">
        <f>IF(C5216="","",VLOOKUP($C5216,'7.工程別レート'!$C$6:$E$501,2,FALSE))</f>
        <v/>
      </c>
      <c r="K5216" s="195" t="str">
        <f t="shared" si="163"/>
        <v/>
      </c>
    </row>
    <row r="5217" spans="2:11" ht="18" customHeight="1">
      <c r="B5217" s="16" t="str">
        <f>IF('6.標準時間'!$B5217="","",'6.標準時間'!B5217)</f>
        <v/>
      </c>
      <c r="C5217" s="16" t="str">
        <f>IF('6.標準時間'!$C5217="","",'6.標準時間'!C5217)</f>
        <v/>
      </c>
      <c r="D5217" s="16" t="str">
        <f>IF('6.標準時間'!$C5217="","",'6.標準時間'!E5217)</f>
        <v/>
      </c>
      <c r="E5217" s="171" t="str">
        <f>IF('6.標準時間'!$C5217="","",'6.標準時間'!F5217)</f>
        <v/>
      </c>
      <c r="F5217" s="15" t="str">
        <f t="shared" si="162"/>
        <v/>
      </c>
      <c r="G5217" s="142" t="str">
        <f>IF('6.標準時間'!$C5217="","",'6.標準時間'!H5217)</f>
        <v/>
      </c>
      <c r="H5217" s="142" t="str">
        <f>IF('6.標準時間'!$C5217="","",'6.標準時間'!I5217)</f>
        <v/>
      </c>
      <c r="I5217" s="107" t="str">
        <f>IF(C5217="","",VLOOKUP($C5217,'7.工程別レート'!$C$6:$E$501,3,FALSE))</f>
        <v/>
      </c>
      <c r="J5217" s="108" t="str">
        <f>IF(C5217="","",VLOOKUP($C5217,'7.工程別レート'!$C$6:$E$501,2,FALSE))</f>
        <v/>
      </c>
      <c r="K5217" s="195" t="str">
        <f t="shared" si="163"/>
        <v/>
      </c>
    </row>
    <row r="5218" spans="2:11" ht="18" customHeight="1">
      <c r="B5218" s="16" t="str">
        <f>IF('6.標準時間'!$B5218="","",'6.標準時間'!B5218)</f>
        <v/>
      </c>
      <c r="C5218" s="16" t="str">
        <f>IF('6.標準時間'!$C5218="","",'6.標準時間'!C5218)</f>
        <v/>
      </c>
      <c r="D5218" s="16" t="str">
        <f>IF('6.標準時間'!$C5218="","",'6.標準時間'!E5218)</f>
        <v/>
      </c>
      <c r="E5218" s="171" t="str">
        <f>IF('6.標準時間'!$C5218="","",'6.標準時間'!F5218)</f>
        <v/>
      </c>
      <c r="F5218" s="15" t="str">
        <f t="shared" si="162"/>
        <v/>
      </c>
      <c r="G5218" s="142" t="str">
        <f>IF('6.標準時間'!$C5218="","",'6.標準時間'!H5218)</f>
        <v/>
      </c>
      <c r="H5218" s="142" t="str">
        <f>IF('6.標準時間'!$C5218="","",'6.標準時間'!I5218)</f>
        <v/>
      </c>
      <c r="I5218" s="107" t="str">
        <f>IF(C5218="","",VLOOKUP($C5218,'7.工程別レート'!$C$6:$E$501,3,FALSE))</f>
        <v/>
      </c>
      <c r="J5218" s="108" t="str">
        <f>IF(C5218="","",VLOOKUP($C5218,'7.工程別レート'!$C$6:$E$501,2,FALSE))</f>
        <v/>
      </c>
      <c r="K5218" s="195" t="str">
        <f t="shared" si="163"/>
        <v/>
      </c>
    </row>
    <row r="5219" spans="2:11" ht="18" customHeight="1">
      <c r="B5219" s="16" t="str">
        <f>IF('6.標準時間'!$B5219="","",'6.標準時間'!B5219)</f>
        <v/>
      </c>
      <c r="C5219" s="16" t="str">
        <f>IF('6.標準時間'!$C5219="","",'6.標準時間'!C5219)</f>
        <v/>
      </c>
      <c r="D5219" s="16" t="str">
        <f>IF('6.標準時間'!$C5219="","",'6.標準時間'!E5219)</f>
        <v/>
      </c>
      <c r="E5219" s="171" t="str">
        <f>IF('6.標準時間'!$C5219="","",'6.標準時間'!F5219)</f>
        <v/>
      </c>
      <c r="F5219" s="15" t="str">
        <f t="shared" si="162"/>
        <v/>
      </c>
      <c r="G5219" s="142" t="str">
        <f>IF('6.標準時間'!$C5219="","",'6.標準時間'!H5219)</f>
        <v/>
      </c>
      <c r="H5219" s="142" t="str">
        <f>IF('6.標準時間'!$C5219="","",'6.標準時間'!I5219)</f>
        <v/>
      </c>
      <c r="I5219" s="107" t="str">
        <f>IF(C5219="","",VLOOKUP($C5219,'7.工程別レート'!$C$6:$E$501,3,FALSE))</f>
        <v/>
      </c>
      <c r="J5219" s="108" t="str">
        <f>IF(C5219="","",VLOOKUP($C5219,'7.工程別レート'!$C$6:$E$501,2,FALSE))</f>
        <v/>
      </c>
      <c r="K5219" s="195" t="str">
        <f t="shared" si="163"/>
        <v/>
      </c>
    </row>
    <row r="5220" spans="2:11" ht="18" customHeight="1">
      <c r="B5220" s="16" t="str">
        <f>IF('6.標準時間'!$B5220="","",'6.標準時間'!B5220)</f>
        <v/>
      </c>
      <c r="C5220" s="16" t="str">
        <f>IF('6.標準時間'!$C5220="","",'6.標準時間'!C5220)</f>
        <v/>
      </c>
      <c r="D5220" s="16" t="str">
        <f>IF('6.標準時間'!$C5220="","",'6.標準時間'!E5220)</f>
        <v/>
      </c>
      <c r="E5220" s="171" t="str">
        <f>IF('6.標準時間'!$C5220="","",'6.標準時間'!F5220)</f>
        <v/>
      </c>
      <c r="F5220" s="15" t="str">
        <f t="shared" si="162"/>
        <v/>
      </c>
      <c r="G5220" s="142" t="str">
        <f>IF('6.標準時間'!$C5220="","",'6.標準時間'!H5220)</f>
        <v/>
      </c>
      <c r="H5220" s="142" t="str">
        <f>IF('6.標準時間'!$C5220="","",'6.標準時間'!I5220)</f>
        <v/>
      </c>
      <c r="I5220" s="107" t="str">
        <f>IF(C5220="","",VLOOKUP($C5220,'7.工程別レート'!$C$6:$E$501,3,FALSE))</f>
        <v/>
      </c>
      <c r="J5220" s="108" t="str">
        <f>IF(C5220="","",VLOOKUP($C5220,'7.工程別レート'!$C$6:$E$501,2,FALSE))</f>
        <v/>
      </c>
      <c r="K5220" s="195" t="str">
        <f t="shared" si="163"/>
        <v/>
      </c>
    </row>
    <row r="5221" spans="2:11" ht="18" customHeight="1">
      <c r="B5221" s="16" t="str">
        <f>IF('6.標準時間'!$B5221="","",'6.標準時間'!B5221)</f>
        <v/>
      </c>
      <c r="C5221" s="16" t="str">
        <f>IF('6.標準時間'!$C5221="","",'6.標準時間'!C5221)</f>
        <v/>
      </c>
      <c r="D5221" s="16" t="str">
        <f>IF('6.標準時間'!$C5221="","",'6.標準時間'!E5221)</f>
        <v/>
      </c>
      <c r="E5221" s="171" t="str">
        <f>IF('6.標準時間'!$C5221="","",'6.標準時間'!F5221)</f>
        <v/>
      </c>
      <c r="F5221" s="15" t="str">
        <f t="shared" si="162"/>
        <v/>
      </c>
      <c r="G5221" s="142" t="str">
        <f>IF('6.標準時間'!$C5221="","",'6.標準時間'!H5221)</f>
        <v/>
      </c>
      <c r="H5221" s="142" t="str">
        <f>IF('6.標準時間'!$C5221="","",'6.標準時間'!I5221)</f>
        <v/>
      </c>
      <c r="I5221" s="107" t="str">
        <f>IF(C5221="","",VLOOKUP($C5221,'7.工程別レート'!$C$6:$E$501,3,FALSE))</f>
        <v/>
      </c>
      <c r="J5221" s="108" t="str">
        <f>IF(C5221="","",VLOOKUP($C5221,'7.工程別レート'!$C$6:$E$501,2,FALSE))</f>
        <v/>
      </c>
      <c r="K5221" s="195" t="str">
        <f t="shared" si="163"/>
        <v/>
      </c>
    </row>
    <row r="5222" spans="2:11" ht="18" customHeight="1">
      <c r="B5222" s="16" t="str">
        <f>IF('6.標準時間'!$B5222="","",'6.標準時間'!B5222)</f>
        <v/>
      </c>
      <c r="C5222" s="16" t="str">
        <f>IF('6.標準時間'!$C5222="","",'6.標準時間'!C5222)</f>
        <v/>
      </c>
      <c r="D5222" s="16" t="str">
        <f>IF('6.標準時間'!$C5222="","",'6.標準時間'!E5222)</f>
        <v/>
      </c>
      <c r="E5222" s="171" t="str">
        <f>IF('6.標準時間'!$C5222="","",'6.標準時間'!F5222)</f>
        <v/>
      </c>
      <c r="F5222" s="15" t="str">
        <f t="shared" si="162"/>
        <v/>
      </c>
      <c r="G5222" s="142" t="str">
        <f>IF('6.標準時間'!$C5222="","",'6.標準時間'!H5222)</f>
        <v/>
      </c>
      <c r="H5222" s="142" t="str">
        <f>IF('6.標準時間'!$C5222="","",'6.標準時間'!I5222)</f>
        <v/>
      </c>
      <c r="I5222" s="107" t="str">
        <f>IF(C5222="","",VLOOKUP($C5222,'7.工程別レート'!$C$6:$E$501,3,FALSE))</f>
        <v/>
      </c>
      <c r="J5222" s="108" t="str">
        <f>IF(C5222="","",VLOOKUP($C5222,'7.工程別レート'!$C$6:$E$501,2,FALSE))</f>
        <v/>
      </c>
      <c r="K5222" s="195" t="str">
        <f t="shared" si="163"/>
        <v/>
      </c>
    </row>
    <row r="5223" spans="2:11" ht="18" customHeight="1">
      <c r="B5223" s="16" t="str">
        <f>IF('6.標準時間'!$B5223="","",'6.標準時間'!B5223)</f>
        <v/>
      </c>
      <c r="C5223" s="16" t="str">
        <f>IF('6.標準時間'!$C5223="","",'6.標準時間'!C5223)</f>
        <v/>
      </c>
      <c r="D5223" s="16" t="str">
        <f>IF('6.標準時間'!$C5223="","",'6.標準時間'!E5223)</f>
        <v/>
      </c>
      <c r="E5223" s="171" t="str">
        <f>IF('6.標準時間'!$C5223="","",'6.標準時間'!F5223)</f>
        <v/>
      </c>
      <c r="F5223" s="15" t="str">
        <f t="shared" si="162"/>
        <v/>
      </c>
      <c r="G5223" s="142" t="str">
        <f>IF('6.標準時間'!$C5223="","",'6.標準時間'!H5223)</f>
        <v/>
      </c>
      <c r="H5223" s="142" t="str">
        <f>IF('6.標準時間'!$C5223="","",'6.標準時間'!I5223)</f>
        <v/>
      </c>
      <c r="I5223" s="107" t="str">
        <f>IF(C5223="","",VLOOKUP($C5223,'7.工程別レート'!$C$6:$E$501,3,FALSE))</f>
        <v/>
      </c>
      <c r="J5223" s="108" t="str">
        <f>IF(C5223="","",VLOOKUP($C5223,'7.工程別レート'!$C$6:$E$501,2,FALSE))</f>
        <v/>
      </c>
      <c r="K5223" s="195" t="str">
        <f t="shared" si="163"/>
        <v/>
      </c>
    </row>
    <row r="5224" spans="2:11" ht="18" customHeight="1">
      <c r="B5224" s="16" t="str">
        <f>IF('6.標準時間'!$B5224="","",'6.標準時間'!B5224)</f>
        <v/>
      </c>
      <c r="C5224" s="16" t="str">
        <f>IF('6.標準時間'!$C5224="","",'6.標準時間'!C5224)</f>
        <v/>
      </c>
      <c r="D5224" s="16" t="str">
        <f>IF('6.標準時間'!$C5224="","",'6.標準時間'!E5224)</f>
        <v/>
      </c>
      <c r="E5224" s="171" t="str">
        <f>IF('6.標準時間'!$C5224="","",'6.標準時間'!F5224)</f>
        <v/>
      </c>
      <c r="F5224" s="15" t="str">
        <f t="shared" si="162"/>
        <v/>
      </c>
      <c r="G5224" s="142" t="str">
        <f>IF('6.標準時間'!$C5224="","",'6.標準時間'!H5224)</f>
        <v/>
      </c>
      <c r="H5224" s="142" t="str">
        <f>IF('6.標準時間'!$C5224="","",'6.標準時間'!I5224)</f>
        <v/>
      </c>
      <c r="I5224" s="107" t="str">
        <f>IF(C5224="","",VLOOKUP($C5224,'7.工程別レート'!$C$6:$E$501,3,FALSE))</f>
        <v/>
      </c>
      <c r="J5224" s="108" t="str">
        <f>IF(C5224="","",VLOOKUP($C5224,'7.工程別レート'!$C$6:$E$501,2,FALSE))</f>
        <v/>
      </c>
      <c r="K5224" s="195" t="str">
        <f t="shared" si="163"/>
        <v/>
      </c>
    </row>
    <row r="5225" spans="2:11" ht="18" customHeight="1">
      <c r="B5225" s="16" t="str">
        <f>IF('6.標準時間'!$B5225="","",'6.標準時間'!B5225)</f>
        <v/>
      </c>
      <c r="C5225" s="16" t="str">
        <f>IF('6.標準時間'!$C5225="","",'6.標準時間'!C5225)</f>
        <v/>
      </c>
      <c r="D5225" s="16" t="str">
        <f>IF('6.標準時間'!$C5225="","",'6.標準時間'!E5225)</f>
        <v/>
      </c>
      <c r="E5225" s="171" t="str">
        <f>IF('6.標準時間'!$C5225="","",'6.標準時間'!F5225)</f>
        <v/>
      </c>
      <c r="F5225" s="15" t="str">
        <f t="shared" si="162"/>
        <v/>
      </c>
      <c r="G5225" s="142" t="str">
        <f>IF('6.標準時間'!$C5225="","",'6.標準時間'!H5225)</f>
        <v/>
      </c>
      <c r="H5225" s="142" t="str">
        <f>IF('6.標準時間'!$C5225="","",'6.標準時間'!I5225)</f>
        <v/>
      </c>
      <c r="I5225" s="107" t="str">
        <f>IF(C5225="","",VLOOKUP($C5225,'7.工程別レート'!$C$6:$E$501,3,FALSE))</f>
        <v/>
      </c>
      <c r="J5225" s="108" t="str">
        <f>IF(C5225="","",VLOOKUP($C5225,'7.工程別レート'!$C$6:$E$501,2,FALSE))</f>
        <v/>
      </c>
      <c r="K5225" s="195" t="str">
        <f t="shared" si="163"/>
        <v/>
      </c>
    </row>
    <row r="5226" spans="2:11" ht="18" customHeight="1">
      <c r="B5226" s="16" t="str">
        <f>IF('6.標準時間'!$B5226="","",'6.標準時間'!B5226)</f>
        <v/>
      </c>
      <c r="C5226" s="16" t="str">
        <f>IF('6.標準時間'!$C5226="","",'6.標準時間'!C5226)</f>
        <v/>
      </c>
      <c r="D5226" s="16" t="str">
        <f>IF('6.標準時間'!$C5226="","",'6.標準時間'!E5226)</f>
        <v/>
      </c>
      <c r="E5226" s="171" t="str">
        <f>IF('6.標準時間'!$C5226="","",'6.標準時間'!F5226)</f>
        <v/>
      </c>
      <c r="F5226" s="15" t="str">
        <f t="shared" si="162"/>
        <v/>
      </c>
      <c r="G5226" s="142" t="str">
        <f>IF('6.標準時間'!$C5226="","",'6.標準時間'!H5226)</f>
        <v/>
      </c>
      <c r="H5226" s="142" t="str">
        <f>IF('6.標準時間'!$C5226="","",'6.標準時間'!I5226)</f>
        <v/>
      </c>
      <c r="I5226" s="107" t="str">
        <f>IF(C5226="","",VLOOKUP($C5226,'7.工程別レート'!$C$6:$E$501,3,FALSE))</f>
        <v/>
      </c>
      <c r="J5226" s="108" t="str">
        <f>IF(C5226="","",VLOOKUP($C5226,'7.工程別レート'!$C$6:$E$501,2,FALSE))</f>
        <v/>
      </c>
      <c r="K5226" s="195" t="str">
        <f t="shared" si="163"/>
        <v/>
      </c>
    </row>
    <row r="5227" spans="2:11" ht="18" customHeight="1">
      <c r="B5227" s="16" t="str">
        <f>IF('6.標準時間'!$B5227="","",'6.標準時間'!B5227)</f>
        <v/>
      </c>
      <c r="C5227" s="16" t="str">
        <f>IF('6.標準時間'!$C5227="","",'6.標準時間'!C5227)</f>
        <v/>
      </c>
      <c r="D5227" s="16" t="str">
        <f>IF('6.標準時間'!$C5227="","",'6.標準時間'!E5227)</f>
        <v/>
      </c>
      <c r="E5227" s="171" t="str">
        <f>IF('6.標準時間'!$C5227="","",'6.標準時間'!F5227)</f>
        <v/>
      </c>
      <c r="F5227" s="15" t="str">
        <f t="shared" si="162"/>
        <v/>
      </c>
      <c r="G5227" s="142" t="str">
        <f>IF('6.標準時間'!$C5227="","",'6.標準時間'!H5227)</f>
        <v/>
      </c>
      <c r="H5227" s="142" t="str">
        <f>IF('6.標準時間'!$C5227="","",'6.標準時間'!I5227)</f>
        <v/>
      </c>
      <c r="I5227" s="107" t="str">
        <f>IF(C5227="","",VLOOKUP($C5227,'7.工程別レート'!$C$6:$E$501,3,FALSE))</f>
        <v/>
      </c>
      <c r="J5227" s="108" t="str">
        <f>IF(C5227="","",VLOOKUP($C5227,'7.工程別レート'!$C$6:$E$501,2,FALSE))</f>
        <v/>
      </c>
      <c r="K5227" s="195" t="str">
        <f t="shared" si="163"/>
        <v/>
      </c>
    </row>
    <row r="5228" spans="2:11" ht="18" customHeight="1">
      <c r="B5228" s="16" t="str">
        <f>IF('6.標準時間'!$B5228="","",'6.標準時間'!B5228)</f>
        <v/>
      </c>
      <c r="C5228" s="16" t="str">
        <f>IF('6.標準時間'!$C5228="","",'6.標準時間'!C5228)</f>
        <v/>
      </c>
      <c r="D5228" s="16" t="str">
        <f>IF('6.標準時間'!$C5228="","",'6.標準時間'!E5228)</f>
        <v/>
      </c>
      <c r="E5228" s="171" t="str">
        <f>IF('6.標準時間'!$C5228="","",'6.標準時間'!F5228)</f>
        <v/>
      </c>
      <c r="F5228" s="15" t="str">
        <f t="shared" si="162"/>
        <v/>
      </c>
      <c r="G5228" s="142" t="str">
        <f>IF('6.標準時間'!$C5228="","",'6.標準時間'!H5228)</f>
        <v/>
      </c>
      <c r="H5228" s="142" t="str">
        <f>IF('6.標準時間'!$C5228="","",'6.標準時間'!I5228)</f>
        <v/>
      </c>
      <c r="I5228" s="107" t="str">
        <f>IF(C5228="","",VLOOKUP($C5228,'7.工程別レート'!$C$6:$E$501,3,FALSE))</f>
        <v/>
      </c>
      <c r="J5228" s="108" t="str">
        <f>IF(C5228="","",VLOOKUP($C5228,'7.工程別レート'!$C$6:$E$501,2,FALSE))</f>
        <v/>
      </c>
      <c r="K5228" s="195" t="str">
        <f t="shared" si="163"/>
        <v/>
      </c>
    </row>
    <row r="5229" spans="2:11" ht="18" customHeight="1">
      <c r="B5229" s="16" t="str">
        <f>IF('6.標準時間'!$B5229="","",'6.標準時間'!B5229)</f>
        <v/>
      </c>
      <c r="C5229" s="16" t="str">
        <f>IF('6.標準時間'!$C5229="","",'6.標準時間'!C5229)</f>
        <v/>
      </c>
      <c r="D5229" s="16" t="str">
        <f>IF('6.標準時間'!$C5229="","",'6.標準時間'!E5229)</f>
        <v/>
      </c>
      <c r="E5229" s="171" t="str">
        <f>IF('6.標準時間'!$C5229="","",'6.標準時間'!F5229)</f>
        <v/>
      </c>
      <c r="F5229" s="15" t="str">
        <f t="shared" si="162"/>
        <v/>
      </c>
      <c r="G5229" s="142" t="str">
        <f>IF('6.標準時間'!$C5229="","",'6.標準時間'!H5229)</f>
        <v/>
      </c>
      <c r="H5229" s="142" t="str">
        <f>IF('6.標準時間'!$C5229="","",'6.標準時間'!I5229)</f>
        <v/>
      </c>
      <c r="I5229" s="107" t="str">
        <f>IF(C5229="","",VLOOKUP($C5229,'7.工程別レート'!$C$6:$E$501,3,FALSE))</f>
        <v/>
      </c>
      <c r="J5229" s="108" t="str">
        <f>IF(C5229="","",VLOOKUP($C5229,'7.工程別レート'!$C$6:$E$501,2,FALSE))</f>
        <v/>
      </c>
      <c r="K5229" s="195" t="str">
        <f t="shared" si="163"/>
        <v/>
      </c>
    </row>
    <row r="5230" spans="2:11" ht="18" customHeight="1">
      <c r="B5230" s="16" t="str">
        <f>IF('6.標準時間'!$B5230="","",'6.標準時間'!B5230)</f>
        <v/>
      </c>
      <c r="C5230" s="16" t="str">
        <f>IF('6.標準時間'!$C5230="","",'6.標準時間'!C5230)</f>
        <v/>
      </c>
      <c r="D5230" s="16" t="str">
        <f>IF('6.標準時間'!$C5230="","",'6.標準時間'!E5230)</f>
        <v/>
      </c>
      <c r="E5230" s="171" t="str">
        <f>IF('6.標準時間'!$C5230="","",'6.標準時間'!F5230)</f>
        <v/>
      </c>
      <c r="F5230" s="15" t="str">
        <f t="shared" si="162"/>
        <v/>
      </c>
      <c r="G5230" s="142" t="str">
        <f>IF('6.標準時間'!$C5230="","",'6.標準時間'!H5230)</f>
        <v/>
      </c>
      <c r="H5230" s="142" t="str">
        <f>IF('6.標準時間'!$C5230="","",'6.標準時間'!I5230)</f>
        <v/>
      </c>
      <c r="I5230" s="107" t="str">
        <f>IF(C5230="","",VLOOKUP($C5230,'7.工程別レート'!$C$6:$E$501,3,FALSE))</f>
        <v/>
      </c>
      <c r="J5230" s="108" t="str">
        <f>IF(C5230="","",VLOOKUP($C5230,'7.工程別レート'!$C$6:$E$501,2,FALSE))</f>
        <v/>
      </c>
      <c r="K5230" s="195" t="str">
        <f t="shared" si="163"/>
        <v/>
      </c>
    </row>
    <row r="5231" spans="2:11" ht="18" customHeight="1">
      <c r="B5231" s="16" t="str">
        <f>IF('6.標準時間'!$B5231="","",'6.標準時間'!B5231)</f>
        <v/>
      </c>
      <c r="C5231" s="16" t="str">
        <f>IF('6.標準時間'!$C5231="","",'6.標準時間'!C5231)</f>
        <v/>
      </c>
      <c r="D5231" s="16" t="str">
        <f>IF('6.標準時間'!$C5231="","",'6.標準時間'!E5231)</f>
        <v/>
      </c>
      <c r="E5231" s="171" t="str">
        <f>IF('6.標準時間'!$C5231="","",'6.標準時間'!F5231)</f>
        <v/>
      </c>
      <c r="F5231" s="15" t="str">
        <f t="shared" si="162"/>
        <v/>
      </c>
      <c r="G5231" s="142" t="str">
        <f>IF('6.標準時間'!$C5231="","",'6.標準時間'!H5231)</f>
        <v/>
      </c>
      <c r="H5231" s="142" t="str">
        <f>IF('6.標準時間'!$C5231="","",'6.標準時間'!I5231)</f>
        <v/>
      </c>
      <c r="I5231" s="107" t="str">
        <f>IF(C5231="","",VLOOKUP($C5231,'7.工程別レート'!$C$6:$E$501,3,FALSE))</f>
        <v/>
      </c>
      <c r="J5231" s="108" t="str">
        <f>IF(C5231="","",VLOOKUP($C5231,'7.工程別レート'!$C$6:$E$501,2,FALSE))</f>
        <v/>
      </c>
      <c r="K5231" s="195" t="str">
        <f t="shared" si="163"/>
        <v/>
      </c>
    </row>
    <row r="5232" spans="2:11" ht="18" customHeight="1">
      <c r="B5232" s="16" t="str">
        <f>IF('6.標準時間'!$B5232="","",'6.標準時間'!B5232)</f>
        <v/>
      </c>
      <c r="C5232" s="16" t="str">
        <f>IF('6.標準時間'!$C5232="","",'6.標準時間'!C5232)</f>
        <v/>
      </c>
      <c r="D5232" s="16" t="str">
        <f>IF('6.標準時間'!$C5232="","",'6.標準時間'!E5232)</f>
        <v/>
      </c>
      <c r="E5232" s="171" t="str">
        <f>IF('6.標準時間'!$C5232="","",'6.標準時間'!F5232)</f>
        <v/>
      </c>
      <c r="F5232" s="15" t="str">
        <f t="shared" si="162"/>
        <v/>
      </c>
      <c r="G5232" s="142" t="str">
        <f>IF('6.標準時間'!$C5232="","",'6.標準時間'!H5232)</f>
        <v/>
      </c>
      <c r="H5232" s="142" t="str">
        <f>IF('6.標準時間'!$C5232="","",'6.標準時間'!I5232)</f>
        <v/>
      </c>
      <c r="I5232" s="107" t="str">
        <f>IF(C5232="","",VLOOKUP($C5232,'7.工程別レート'!$C$6:$E$501,3,FALSE))</f>
        <v/>
      </c>
      <c r="J5232" s="108" t="str">
        <f>IF(C5232="","",VLOOKUP($C5232,'7.工程別レート'!$C$6:$E$501,2,FALSE))</f>
        <v/>
      </c>
      <c r="K5232" s="195" t="str">
        <f t="shared" si="163"/>
        <v/>
      </c>
    </row>
    <row r="5233" spans="2:11" ht="18" customHeight="1">
      <c r="B5233" s="16" t="str">
        <f>IF('6.標準時間'!$B5233="","",'6.標準時間'!B5233)</f>
        <v/>
      </c>
      <c r="C5233" s="16" t="str">
        <f>IF('6.標準時間'!$C5233="","",'6.標準時間'!C5233)</f>
        <v/>
      </c>
      <c r="D5233" s="16" t="str">
        <f>IF('6.標準時間'!$C5233="","",'6.標準時間'!E5233)</f>
        <v/>
      </c>
      <c r="E5233" s="171" t="str">
        <f>IF('6.標準時間'!$C5233="","",'6.標準時間'!F5233)</f>
        <v/>
      </c>
      <c r="F5233" s="15" t="str">
        <f t="shared" si="162"/>
        <v/>
      </c>
      <c r="G5233" s="142" t="str">
        <f>IF('6.標準時間'!$C5233="","",'6.標準時間'!H5233)</f>
        <v/>
      </c>
      <c r="H5233" s="142" t="str">
        <f>IF('6.標準時間'!$C5233="","",'6.標準時間'!I5233)</f>
        <v/>
      </c>
      <c r="I5233" s="107" t="str">
        <f>IF(C5233="","",VLOOKUP($C5233,'7.工程別レート'!$C$6:$E$501,3,FALSE))</f>
        <v/>
      </c>
      <c r="J5233" s="108" t="str">
        <f>IF(C5233="","",VLOOKUP($C5233,'7.工程別レート'!$C$6:$E$501,2,FALSE))</f>
        <v/>
      </c>
      <c r="K5233" s="195" t="str">
        <f t="shared" si="163"/>
        <v/>
      </c>
    </row>
    <row r="5234" spans="2:11" ht="18" customHeight="1">
      <c r="B5234" s="16" t="str">
        <f>IF('6.標準時間'!$B5234="","",'6.標準時間'!B5234)</f>
        <v/>
      </c>
      <c r="C5234" s="16" t="str">
        <f>IF('6.標準時間'!$C5234="","",'6.標準時間'!C5234)</f>
        <v/>
      </c>
      <c r="D5234" s="16" t="str">
        <f>IF('6.標準時間'!$C5234="","",'6.標準時間'!E5234)</f>
        <v/>
      </c>
      <c r="E5234" s="171" t="str">
        <f>IF('6.標準時間'!$C5234="","",'6.標準時間'!F5234)</f>
        <v/>
      </c>
      <c r="F5234" s="15" t="str">
        <f t="shared" si="162"/>
        <v/>
      </c>
      <c r="G5234" s="142" t="str">
        <f>IF('6.標準時間'!$C5234="","",'6.標準時間'!H5234)</f>
        <v/>
      </c>
      <c r="H5234" s="142" t="str">
        <f>IF('6.標準時間'!$C5234="","",'6.標準時間'!I5234)</f>
        <v/>
      </c>
      <c r="I5234" s="107" t="str">
        <f>IF(C5234="","",VLOOKUP($C5234,'7.工程別レート'!$C$6:$E$501,3,FALSE))</f>
        <v/>
      </c>
      <c r="J5234" s="108" t="str">
        <f>IF(C5234="","",VLOOKUP($C5234,'7.工程別レート'!$C$6:$E$501,2,FALSE))</f>
        <v/>
      </c>
      <c r="K5234" s="195" t="str">
        <f t="shared" si="163"/>
        <v/>
      </c>
    </row>
    <row r="5235" spans="2:11" ht="18" customHeight="1">
      <c r="B5235" s="16" t="str">
        <f>IF('6.標準時間'!$B5235="","",'6.標準時間'!B5235)</f>
        <v/>
      </c>
      <c r="C5235" s="16" t="str">
        <f>IF('6.標準時間'!$C5235="","",'6.標準時間'!C5235)</f>
        <v/>
      </c>
      <c r="D5235" s="16" t="str">
        <f>IF('6.標準時間'!$C5235="","",'6.標準時間'!E5235)</f>
        <v/>
      </c>
      <c r="E5235" s="171" t="str">
        <f>IF('6.標準時間'!$C5235="","",'6.標準時間'!F5235)</f>
        <v/>
      </c>
      <c r="F5235" s="15" t="str">
        <f t="shared" si="162"/>
        <v/>
      </c>
      <c r="G5235" s="142" t="str">
        <f>IF('6.標準時間'!$C5235="","",'6.標準時間'!H5235)</f>
        <v/>
      </c>
      <c r="H5235" s="142" t="str">
        <f>IF('6.標準時間'!$C5235="","",'6.標準時間'!I5235)</f>
        <v/>
      </c>
      <c r="I5235" s="107" t="str">
        <f>IF(C5235="","",VLOOKUP($C5235,'7.工程別レート'!$C$6:$E$501,3,FALSE))</f>
        <v/>
      </c>
      <c r="J5235" s="108" t="str">
        <f>IF(C5235="","",VLOOKUP($C5235,'7.工程別レート'!$C$6:$E$501,2,FALSE))</f>
        <v/>
      </c>
      <c r="K5235" s="195" t="str">
        <f t="shared" si="163"/>
        <v/>
      </c>
    </row>
    <row r="5236" spans="2:11" ht="18" customHeight="1">
      <c r="B5236" s="16" t="str">
        <f>IF('6.標準時間'!$B5236="","",'6.標準時間'!B5236)</f>
        <v/>
      </c>
      <c r="C5236" s="16" t="str">
        <f>IF('6.標準時間'!$C5236="","",'6.標準時間'!C5236)</f>
        <v/>
      </c>
      <c r="D5236" s="16" t="str">
        <f>IF('6.標準時間'!$C5236="","",'6.標準時間'!E5236)</f>
        <v/>
      </c>
      <c r="E5236" s="171" t="str">
        <f>IF('6.標準時間'!$C5236="","",'6.標準時間'!F5236)</f>
        <v/>
      </c>
      <c r="F5236" s="15" t="str">
        <f t="shared" si="162"/>
        <v/>
      </c>
      <c r="G5236" s="142" t="str">
        <f>IF('6.標準時間'!$C5236="","",'6.標準時間'!H5236)</f>
        <v/>
      </c>
      <c r="H5236" s="142" t="str">
        <f>IF('6.標準時間'!$C5236="","",'6.標準時間'!I5236)</f>
        <v/>
      </c>
      <c r="I5236" s="107" t="str">
        <f>IF(C5236="","",VLOOKUP($C5236,'7.工程別レート'!$C$6:$E$501,3,FALSE))</f>
        <v/>
      </c>
      <c r="J5236" s="108" t="str">
        <f>IF(C5236="","",VLOOKUP($C5236,'7.工程別レート'!$C$6:$E$501,2,FALSE))</f>
        <v/>
      </c>
      <c r="K5236" s="195" t="str">
        <f t="shared" si="163"/>
        <v/>
      </c>
    </row>
    <row r="5237" spans="2:11" ht="18" customHeight="1">
      <c r="B5237" s="16" t="str">
        <f>IF('6.標準時間'!$B5237="","",'6.標準時間'!B5237)</f>
        <v/>
      </c>
      <c r="C5237" s="16" t="str">
        <f>IF('6.標準時間'!$C5237="","",'6.標準時間'!C5237)</f>
        <v/>
      </c>
      <c r="D5237" s="16" t="str">
        <f>IF('6.標準時間'!$C5237="","",'6.標準時間'!E5237)</f>
        <v/>
      </c>
      <c r="E5237" s="171" t="str">
        <f>IF('6.標準時間'!$C5237="","",'6.標準時間'!F5237)</f>
        <v/>
      </c>
      <c r="F5237" s="15" t="str">
        <f t="shared" si="162"/>
        <v/>
      </c>
      <c r="G5237" s="142" t="str">
        <f>IF('6.標準時間'!$C5237="","",'6.標準時間'!H5237)</f>
        <v/>
      </c>
      <c r="H5237" s="142" t="str">
        <f>IF('6.標準時間'!$C5237="","",'6.標準時間'!I5237)</f>
        <v/>
      </c>
      <c r="I5237" s="107" t="str">
        <f>IF(C5237="","",VLOOKUP($C5237,'7.工程別レート'!$C$6:$E$501,3,FALSE))</f>
        <v/>
      </c>
      <c r="J5237" s="108" t="str">
        <f>IF(C5237="","",VLOOKUP($C5237,'7.工程別レート'!$C$6:$E$501,2,FALSE))</f>
        <v/>
      </c>
      <c r="K5237" s="195" t="str">
        <f t="shared" si="163"/>
        <v/>
      </c>
    </row>
    <row r="5238" spans="2:11" ht="18" customHeight="1">
      <c r="B5238" s="16" t="str">
        <f>IF('6.標準時間'!$B5238="","",'6.標準時間'!B5238)</f>
        <v/>
      </c>
      <c r="C5238" s="16" t="str">
        <f>IF('6.標準時間'!$C5238="","",'6.標準時間'!C5238)</f>
        <v/>
      </c>
      <c r="D5238" s="16" t="str">
        <f>IF('6.標準時間'!$C5238="","",'6.標準時間'!E5238)</f>
        <v/>
      </c>
      <c r="E5238" s="171" t="str">
        <f>IF('6.標準時間'!$C5238="","",'6.標準時間'!F5238)</f>
        <v/>
      </c>
      <c r="F5238" s="15" t="str">
        <f t="shared" si="162"/>
        <v/>
      </c>
      <c r="G5238" s="142" t="str">
        <f>IF('6.標準時間'!$C5238="","",'6.標準時間'!H5238)</f>
        <v/>
      </c>
      <c r="H5238" s="142" t="str">
        <f>IF('6.標準時間'!$C5238="","",'6.標準時間'!I5238)</f>
        <v/>
      </c>
      <c r="I5238" s="107" t="str">
        <f>IF(C5238="","",VLOOKUP($C5238,'7.工程別レート'!$C$6:$E$501,3,FALSE))</f>
        <v/>
      </c>
      <c r="J5238" s="108" t="str">
        <f>IF(C5238="","",VLOOKUP($C5238,'7.工程別レート'!$C$6:$E$501,2,FALSE))</f>
        <v/>
      </c>
      <c r="K5238" s="195" t="str">
        <f t="shared" si="163"/>
        <v/>
      </c>
    </row>
    <row r="5239" spans="2:11" ht="18" customHeight="1">
      <c r="B5239" s="16" t="str">
        <f>IF('6.標準時間'!$B5239="","",'6.標準時間'!B5239)</f>
        <v/>
      </c>
      <c r="C5239" s="16" t="str">
        <f>IF('6.標準時間'!$C5239="","",'6.標準時間'!C5239)</f>
        <v/>
      </c>
      <c r="D5239" s="16" t="str">
        <f>IF('6.標準時間'!$C5239="","",'6.標準時間'!E5239)</f>
        <v/>
      </c>
      <c r="E5239" s="171" t="str">
        <f>IF('6.標準時間'!$C5239="","",'6.標準時間'!F5239)</f>
        <v/>
      </c>
      <c r="F5239" s="15" t="str">
        <f t="shared" si="162"/>
        <v/>
      </c>
      <c r="G5239" s="142" t="str">
        <f>IF('6.標準時間'!$C5239="","",'6.標準時間'!H5239)</f>
        <v/>
      </c>
      <c r="H5239" s="142" t="str">
        <f>IF('6.標準時間'!$C5239="","",'6.標準時間'!I5239)</f>
        <v/>
      </c>
      <c r="I5239" s="107" t="str">
        <f>IF(C5239="","",VLOOKUP($C5239,'7.工程別レート'!$C$6:$E$501,3,FALSE))</f>
        <v/>
      </c>
      <c r="J5239" s="108" t="str">
        <f>IF(C5239="","",VLOOKUP($C5239,'7.工程別レート'!$C$6:$E$501,2,FALSE))</f>
        <v/>
      </c>
      <c r="K5239" s="195" t="str">
        <f t="shared" si="163"/>
        <v/>
      </c>
    </row>
    <row r="5240" spans="2:11" ht="18" customHeight="1">
      <c r="B5240" s="16" t="str">
        <f>IF('6.標準時間'!$B5240="","",'6.標準時間'!B5240)</f>
        <v/>
      </c>
      <c r="C5240" s="16" t="str">
        <f>IF('6.標準時間'!$C5240="","",'6.標準時間'!C5240)</f>
        <v/>
      </c>
      <c r="D5240" s="16" t="str">
        <f>IF('6.標準時間'!$C5240="","",'6.標準時間'!E5240)</f>
        <v/>
      </c>
      <c r="E5240" s="171" t="str">
        <f>IF('6.標準時間'!$C5240="","",'6.標準時間'!F5240)</f>
        <v/>
      </c>
      <c r="F5240" s="15" t="str">
        <f t="shared" si="162"/>
        <v/>
      </c>
      <c r="G5240" s="142" t="str">
        <f>IF('6.標準時間'!$C5240="","",'6.標準時間'!H5240)</f>
        <v/>
      </c>
      <c r="H5240" s="142" t="str">
        <f>IF('6.標準時間'!$C5240="","",'6.標準時間'!I5240)</f>
        <v/>
      </c>
      <c r="I5240" s="107" t="str">
        <f>IF(C5240="","",VLOOKUP($C5240,'7.工程別レート'!$C$6:$E$501,3,FALSE))</f>
        <v/>
      </c>
      <c r="J5240" s="108" t="str">
        <f>IF(C5240="","",VLOOKUP($C5240,'7.工程別レート'!$C$6:$E$501,2,FALSE))</f>
        <v/>
      </c>
      <c r="K5240" s="195" t="str">
        <f t="shared" si="163"/>
        <v/>
      </c>
    </row>
    <row r="5241" spans="2:11" ht="18" customHeight="1">
      <c r="B5241" s="16" t="str">
        <f>IF('6.標準時間'!$B5241="","",'6.標準時間'!B5241)</f>
        <v/>
      </c>
      <c r="C5241" s="16" t="str">
        <f>IF('6.標準時間'!$C5241="","",'6.標準時間'!C5241)</f>
        <v/>
      </c>
      <c r="D5241" s="16" t="str">
        <f>IF('6.標準時間'!$C5241="","",'6.標準時間'!E5241)</f>
        <v/>
      </c>
      <c r="E5241" s="171" t="str">
        <f>IF('6.標準時間'!$C5241="","",'6.標準時間'!F5241)</f>
        <v/>
      </c>
      <c r="F5241" s="15" t="str">
        <f t="shared" si="162"/>
        <v/>
      </c>
      <c r="G5241" s="142" t="str">
        <f>IF('6.標準時間'!$C5241="","",'6.標準時間'!H5241)</f>
        <v/>
      </c>
      <c r="H5241" s="142" t="str">
        <f>IF('6.標準時間'!$C5241="","",'6.標準時間'!I5241)</f>
        <v/>
      </c>
      <c r="I5241" s="107" t="str">
        <f>IF(C5241="","",VLOOKUP($C5241,'7.工程別レート'!$C$6:$E$501,3,FALSE))</f>
        <v/>
      </c>
      <c r="J5241" s="108" t="str">
        <f>IF(C5241="","",VLOOKUP($C5241,'7.工程別レート'!$C$6:$E$501,2,FALSE))</f>
        <v/>
      </c>
      <c r="K5241" s="195" t="str">
        <f t="shared" si="163"/>
        <v/>
      </c>
    </row>
    <row r="5242" spans="2:11" ht="18" customHeight="1">
      <c r="B5242" s="16" t="str">
        <f>IF('6.標準時間'!$B5242="","",'6.標準時間'!B5242)</f>
        <v/>
      </c>
      <c r="C5242" s="16" t="str">
        <f>IF('6.標準時間'!$C5242="","",'6.標準時間'!C5242)</f>
        <v/>
      </c>
      <c r="D5242" s="16" t="str">
        <f>IF('6.標準時間'!$C5242="","",'6.標準時間'!E5242)</f>
        <v/>
      </c>
      <c r="E5242" s="171" t="str">
        <f>IF('6.標準時間'!$C5242="","",'6.標準時間'!F5242)</f>
        <v/>
      </c>
      <c r="F5242" s="15" t="str">
        <f t="shared" si="162"/>
        <v/>
      </c>
      <c r="G5242" s="142" t="str">
        <f>IF('6.標準時間'!$C5242="","",'6.標準時間'!H5242)</f>
        <v/>
      </c>
      <c r="H5242" s="142" t="str">
        <f>IF('6.標準時間'!$C5242="","",'6.標準時間'!I5242)</f>
        <v/>
      </c>
      <c r="I5242" s="107" t="str">
        <f>IF(C5242="","",VLOOKUP($C5242,'7.工程別レート'!$C$6:$E$501,3,FALSE))</f>
        <v/>
      </c>
      <c r="J5242" s="108" t="str">
        <f>IF(C5242="","",VLOOKUP($C5242,'7.工程別レート'!$C$6:$E$501,2,FALSE))</f>
        <v/>
      </c>
      <c r="K5242" s="195" t="str">
        <f t="shared" si="163"/>
        <v/>
      </c>
    </row>
    <row r="5243" spans="2:11" ht="18" customHeight="1">
      <c r="B5243" s="16" t="str">
        <f>IF('6.標準時間'!$B5243="","",'6.標準時間'!B5243)</f>
        <v/>
      </c>
      <c r="C5243" s="16" t="str">
        <f>IF('6.標準時間'!$C5243="","",'6.標準時間'!C5243)</f>
        <v/>
      </c>
      <c r="D5243" s="16" t="str">
        <f>IF('6.標準時間'!$C5243="","",'6.標準時間'!E5243)</f>
        <v/>
      </c>
      <c r="E5243" s="171" t="str">
        <f>IF('6.標準時間'!$C5243="","",'6.標準時間'!F5243)</f>
        <v/>
      </c>
      <c r="F5243" s="15" t="str">
        <f t="shared" si="162"/>
        <v/>
      </c>
      <c r="G5243" s="142" t="str">
        <f>IF('6.標準時間'!$C5243="","",'6.標準時間'!H5243)</f>
        <v/>
      </c>
      <c r="H5243" s="142" t="str">
        <f>IF('6.標準時間'!$C5243="","",'6.標準時間'!I5243)</f>
        <v/>
      </c>
      <c r="I5243" s="107" t="str">
        <f>IF(C5243="","",VLOOKUP($C5243,'7.工程別レート'!$C$6:$E$501,3,FALSE))</f>
        <v/>
      </c>
      <c r="J5243" s="108" t="str">
        <f>IF(C5243="","",VLOOKUP($C5243,'7.工程別レート'!$C$6:$E$501,2,FALSE))</f>
        <v/>
      </c>
      <c r="K5243" s="195" t="str">
        <f t="shared" si="163"/>
        <v/>
      </c>
    </row>
    <row r="5244" spans="2:11" ht="18" customHeight="1">
      <c r="B5244" s="16" t="str">
        <f>IF('6.標準時間'!$B5244="","",'6.標準時間'!B5244)</f>
        <v/>
      </c>
      <c r="C5244" s="16" t="str">
        <f>IF('6.標準時間'!$C5244="","",'6.標準時間'!C5244)</f>
        <v/>
      </c>
      <c r="D5244" s="16" t="str">
        <f>IF('6.標準時間'!$C5244="","",'6.標準時間'!E5244)</f>
        <v/>
      </c>
      <c r="E5244" s="171" t="str">
        <f>IF('6.標準時間'!$C5244="","",'6.標準時間'!F5244)</f>
        <v/>
      </c>
      <c r="F5244" s="15" t="str">
        <f t="shared" si="162"/>
        <v/>
      </c>
      <c r="G5244" s="142" t="str">
        <f>IF('6.標準時間'!$C5244="","",'6.標準時間'!H5244)</f>
        <v/>
      </c>
      <c r="H5244" s="142" t="str">
        <f>IF('6.標準時間'!$C5244="","",'6.標準時間'!I5244)</f>
        <v/>
      </c>
      <c r="I5244" s="107" t="str">
        <f>IF(C5244="","",VLOOKUP($C5244,'7.工程別レート'!$C$6:$E$501,3,FALSE))</f>
        <v/>
      </c>
      <c r="J5244" s="108" t="str">
        <f>IF(C5244="","",VLOOKUP($C5244,'7.工程別レート'!$C$6:$E$501,2,FALSE))</f>
        <v/>
      </c>
      <c r="K5244" s="195" t="str">
        <f t="shared" si="163"/>
        <v/>
      </c>
    </row>
    <row r="5245" spans="2:11" ht="18" customHeight="1">
      <c r="B5245" s="16" t="str">
        <f>IF('6.標準時間'!$B5245="","",'6.標準時間'!B5245)</f>
        <v/>
      </c>
      <c r="C5245" s="16" t="str">
        <f>IF('6.標準時間'!$C5245="","",'6.標準時間'!C5245)</f>
        <v/>
      </c>
      <c r="D5245" s="16" t="str">
        <f>IF('6.標準時間'!$C5245="","",'6.標準時間'!E5245)</f>
        <v/>
      </c>
      <c r="E5245" s="171" t="str">
        <f>IF('6.標準時間'!$C5245="","",'6.標準時間'!F5245)</f>
        <v/>
      </c>
      <c r="F5245" s="15" t="str">
        <f t="shared" si="162"/>
        <v/>
      </c>
      <c r="G5245" s="142" t="str">
        <f>IF('6.標準時間'!$C5245="","",'6.標準時間'!H5245)</f>
        <v/>
      </c>
      <c r="H5245" s="142" t="str">
        <f>IF('6.標準時間'!$C5245="","",'6.標準時間'!I5245)</f>
        <v/>
      </c>
      <c r="I5245" s="107" t="str">
        <f>IF(C5245="","",VLOOKUP($C5245,'7.工程別レート'!$C$6:$E$501,3,FALSE))</f>
        <v/>
      </c>
      <c r="J5245" s="108" t="str">
        <f>IF(C5245="","",VLOOKUP($C5245,'7.工程別レート'!$C$6:$E$501,2,FALSE))</f>
        <v/>
      </c>
      <c r="K5245" s="195" t="str">
        <f t="shared" si="163"/>
        <v/>
      </c>
    </row>
    <row r="5246" spans="2:11" ht="18" customHeight="1">
      <c r="B5246" s="16" t="str">
        <f>IF('6.標準時間'!$B5246="","",'6.標準時間'!B5246)</f>
        <v/>
      </c>
      <c r="C5246" s="16" t="str">
        <f>IF('6.標準時間'!$C5246="","",'6.標準時間'!C5246)</f>
        <v/>
      </c>
      <c r="D5246" s="16" t="str">
        <f>IF('6.標準時間'!$C5246="","",'6.標準時間'!E5246)</f>
        <v/>
      </c>
      <c r="E5246" s="171" t="str">
        <f>IF('6.標準時間'!$C5246="","",'6.標準時間'!F5246)</f>
        <v/>
      </c>
      <c r="F5246" s="15" t="str">
        <f t="shared" si="162"/>
        <v/>
      </c>
      <c r="G5246" s="142" t="str">
        <f>IF('6.標準時間'!$C5246="","",'6.標準時間'!H5246)</f>
        <v/>
      </c>
      <c r="H5246" s="142" t="str">
        <f>IF('6.標準時間'!$C5246="","",'6.標準時間'!I5246)</f>
        <v/>
      </c>
      <c r="I5246" s="107" t="str">
        <f>IF(C5246="","",VLOOKUP($C5246,'7.工程別レート'!$C$6:$E$501,3,FALSE))</f>
        <v/>
      </c>
      <c r="J5246" s="108" t="str">
        <f>IF(C5246="","",VLOOKUP($C5246,'7.工程別レート'!$C$6:$E$501,2,FALSE))</f>
        <v/>
      </c>
      <c r="K5246" s="195" t="str">
        <f t="shared" si="163"/>
        <v/>
      </c>
    </row>
    <row r="5247" spans="2:11" ht="18" customHeight="1">
      <c r="B5247" s="16" t="str">
        <f>IF('6.標準時間'!$B5247="","",'6.標準時間'!B5247)</f>
        <v/>
      </c>
      <c r="C5247" s="16" t="str">
        <f>IF('6.標準時間'!$C5247="","",'6.標準時間'!C5247)</f>
        <v/>
      </c>
      <c r="D5247" s="16" t="str">
        <f>IF('6.標準時間'!$C5247="","",'6.標準時間'!E5247)</f>
        <v/>
      </c>
      <c r="E5247" s="171" t="str">
        <f>IF('6.標準時間'!$C5247="","",'6.標準時間'!F5247)</f>
        <v/>
      </c>
      <c r="F5247" s="15" t="str">
        <f t="shared" si="162"/>
        <v/>
      </c>
      <c r="G5247" s="142" t="str">
        <f>IF('6.標準時間'!$C5247="","",'6.標準時間'!H5247)</f>
        <v/>
      </c>
      <c r="H5247" s="142" t="str">
        <f>IF('6.標準時間'!$C5247="","",'6.標準時間'!I5247)</f>
        <v/>
      </c>
      <c r="I5247" s="107" t="str">
        <f>IF(C5247="","",VLOOKUP($C5247,'7.工程別レート'!$C$6:$E$501,3,FALSE))</f>
        <v/>
      </c>
      <c r="J5247" s="108" t="str">
        <f>IF(C5247="","",VLOOKUP($C5247,'7.工程別レート'!$C$6:$E$501,2,FALSE))</f>
        <v/>
      </c>
      <c r="K5247" s="195" t="str">
        <f t="shared" si="163"/>
        <v/>
      </c>
    </row>
    <row r="5248" spans="2:11" ht="18" customHeight="1">
      <c r="B5248" s="16" t="str">
        <f>IF('6.標準時間'!$B5248="","",'6.標準時間'!B5248)</f>
        <v/>
      </c>
      <c r="C5248" s="16" t="str">
        <f>IF('6.標準時間'!$C5248="","",'6.標準時間'!C5248)</f>
        <v/>
      </c>
      <c r="D5248" s="16" t="str">
        <f>IF('6.標準時間'!$C5248="","",'6.標準時間'!E5248)</f>
        <v/>
      </c>
      <c r="E5248" s="171" t="str">
        <f>IF('6.標準時間'!$C5248="","",'6.標準時間'!F5248)</f>
        <v/>
      </c>
      <c r="F5248" s="15" t="str">
        <f t="shared" si="162"/>
        <v/>
      </c>
      <c r="G5248" s="142" t="str">
        <f>IF('6.標準時間'!$C5248="","",'6.標準時間'!H5248)</f>
        <v/>
      </c>
      <c r="H5248" s="142" t="str">
        <f>IF('6.標準時間'!$C5248="","",'6.標準時間'!I5248)</f>
        <v/>
      </c>
      <c r="I5248" s="107" t="str">
        <f>IF(C5248="","",VLOOKUP($C5248,'7.工程別レート'!$C$6:$E$501,3,FALSE))</f>
        <v/>
      </c>
      <c r="J5248" s="108" t="str">
        <f>IF(C5248="","",VLOOKUP($C5248,'7.工程別レート'!$C$6:$E$501,2,FALSE))</f>
        <v/>
      </c>
      <c r="K5248" s="195" t="str">
        <f t="shared" si="163"/>
        <v/>
      </c>
    </row>
    <row r="5249" spans="2:11" ht="18" customHeight="1">
      <c r="B5249" s="16" t="str">
        <f>IF('6.標準時間'!$B5249="","",'6.標準時間'!B5249)</f>
        <v/>
      </c>
      <c r="C5249" s="16" t="str">
        <f>IF('6.標準時間'!$C5249="","",'6.標準時間'!C5249)</f>
        <v/>
      </c>
      <c r="D5249" s="16" t="str">
        <f>IF('6.標準時間'!$C5249="","",'6.標準時間'!E5249)</f>
        <v/>
      </c>
      <c r="E5249" s="171" t="str">
        <f>IF('6.標準時間'!$C5249="","",'6.標準時間'!F5249)</f>
        <v/>
      </c>
      <c r="F5249" s="15" t="str">
        <f t="shared" si="162"/>
        <v/>
      </c>
      <c r="G5249" s="142" t="str">
        <f>IF('6.標準時間'!$C5249="","",'6.標準時間'!H5249)</f>
        <v/>
      </c>
      <c r="H5249" s="142" t="str">
        <f>IF('6.標準時間'!$C5249="","",'6.標準時間'!I5249)</f>
        <v/>
      </c>
      <c r="I5249" s="107" t="str">
        <f>IF(C5249="","",VLOOKUP($C5249,'7.工程別レート'!$C$6:$E$501,3,FALSE))</f>
        <v/>
      </c>
      <c r="J5249" s="108" t="str">
        <f>IF(C5249="","",VLOOKUP($C5249,'7.工程別レート'!$C$6:$E$501,2,FALSE))</f>
        <v/>
      </c>
      <c r="K5249" s="195" t="str">
        <f t="shared" si="163"/>
        <v/>
      </c>
    </row>
    <row r="5250" spans="2:11" ht="18" customHeight="1">
      <c r="B5250" s="16" t="str">
        <f>IF('6.標準時間'!$B5250="","",'6.標準時間'!B5250)</f>
        <v/>
      </c>
      <c r="C5250" s="16" t="str">
        <f>IF('6.標準時間'!$C5250="","",'6.標準時間'!C5250)</f>
        <v/>
      </c>
      <c r="D5250" s="16" t="str">
        <f>IF('6.標準時間'!$C5250="","",'6.標準時間'!E5250)</f>
        <v/>
      </c>
      <c r="E5250" s="171" t="str">
        <f>IF('6.標準時間'!$C5250="","",'6.標準時間'!F5250)</f>
        <v/>
      </c>
      <c r="F5250" s="15" t="str">
        <f t="shared" si="162"/>
        <v/>
      </c>
      <c r="G5250" s="142" t="str">
        <f>IF('6.標準時間'!$C5250="","",'6.標準時間'!H5250)</f>
        <v/>
      </c>
      <c r="H5250" s="142" t="str">
        <f>IF('6.標準時間'!$C5250="","",'6.標準時間'!I5250)</f>
        <v/>
      </c>
      <c r="I5250" s="107" t="str">
        <f>IF(C5250="","",VLOOKUP($C5250,'7.工程別レート'!$C$6:$E$501,3,FALSE))</f>
        <v/>
      </c>
      <c r="J5250" s="108" t="str">
        <f>IF(C5250="","",VLOOKUP($C5250,'7.工程別レート'!$C$6:$E$501,2,FALSE))</f>
        <v/>
      </c>
      <c r="K5250" s="195" t="str">
        <f t="shared" si="163"/>
        <v/>
      </c>
    </row>
    <row r="5251" spans="2:11" ht="18" customHeight="1">
      <c r="B5251" s="16" t="str">
        <f>IF('6.標準時間'!$B5251="","",'6.標準時間'!B5251)</f>
        <v/>
      </c>
      <c r="C5251" s="16" t="str">
        <f>IF('6.標準時間'!$C5251="","",'6.標準時間'!C5251)</f>
        <v/>
      </c>
      <c r="D5251" s="16" t="str">
        <f>IF('6.標準時間'!$C5251="","",'6.標準時間'!E5251)</f>
        <v/>
      </c>
      <c r="E5251" s="171" t="str">
        <f>IF('6.標準時間'!$C5251="","",'6.標準時間'!F5251)</f>
        <v/>
      </c>
      <c r="F5251" s="15" t="str">
        <f t="shared" si="162"/>
        <v/>
      </c>
      <c r="G5251" s="142" t="str">
        <f>IF('6.標準時間'!$C5251="","",'6.標準時間'!H5251)</f>
        <v/>
      </c>
      <c r="H5251" s="142" t="str">
        <f>IF('6.標準時間'!$C5251="","",'6.標準時間'!I5251)</f>
        <v/>
      </c>
      <c r="I5251" s="107" t="str">
        <f>IF(C5251="","",VLOOKUP($C5251,'7.工程別レート'!$C$6:$E$501,3,FALSE))</f>
        <v/>
      </c>
      <c r="J5251" s="108" t="str">
        <f>IF(C5251="","",VLOOKUP($C5251,'7.工程別レート'!$C$6:$E$501,2,FALSE))</f>
        <v/>
      </c>
      <c r="K5251" s="195" t="str">
        <f t="shared" si="163"/>
        <v/>
      </c>
    </row>
    <row r="5252" spans="2:11" ht="18" customHeight="1">
      <c r="B5252" s="16" t="str">
        <f>IF('6.標準時間'!$B5252="","",'6.標準時間'!B5252)</f>
        <v/>
      </c>
      <c r="C5252" s="16" t="str">
        <f>IF('6.標準時間'!$C5252="","",'6.標準時間'!C5252)</f>
        <v/>
      </c>
      <c r="D5252" s="16" t="str">
        <f>IF('6.標準時間'!$C5252="","",'6.標準時間'!E5252)</f>
        <v/>
      </c>
      <c r="E5252" s="171" t="str">
        <f>IF('6.標準時間'!$C5252="","",'6.標準時間'!F5252)</f>
        <v/>
      </c>
      <c r="F5252" s="15" t="str">
        <f t="shared" si="162"/>
        <v/>
      </c>
      <c r="G5252" s="142" t="str">
        <f>IF('6.標準時間'!$C5252="","",'6.標準時間'!H5252)</f>
        <v/>
      </c>
      <c r="H5252" s="142" t="str">
        <f>IF('6.標準時間'!$C5252="","",'6.標準時間'!I5252)</f>
        <v/>
      </c>
      <c r="I5252" s="107" t="str">
        <f>IF(C5252="","",VLOOKUP($C5252,'7.工程別レート'!$C$6:$E$501,3,FALSE))</f>
        <v/>
      </c>
      <c r="J5252" s="108" t="str">
        <f>IF(C5252="","",VLOOKUP($C5252,'7.工程別レート'!$C$6:$E$501,2,FALSE))</f>
        <v/>
      </c>
      <c r="K5252" s="195" t="str">
        <f t="shared" si="163"/>
        <v/>
      </c>
    </row>
    <row r="5253" spans="2:11" ht="18" customHeight="1">
      <c r="B5253" s="16" t="str">
        <f>IF('6.標準時間'!$B5253="","",'6.標準時間'!B5253)</f>
        <v/>
      </c>
      <c r="C5253" s="16" t="str">
        <f>IF('6.標準時間'!$C5253="","",'6.標準時間'!C5253)</f>
        <v/>
      </c>
      <c r="D5253" s="16" t="str">
        <f>IF('6.標準時間'!$C5253="","",'6.標準時間'!E5253)</f>
        <v/>
      </c>
      <c r="E5253" s="171" t="str">
        <f>IF('6.標準時間'!$C5253="","",'6.標準時間'!F5253)</f>
        <v/>
      </c>
      <c r="F5253" s="15" t="str">
        <f t="shared" si="162"/>
        <v/>
      </c>
      <c r="G5253" s="142" t="str">
        <f>IF('6.標準時間'!$C5253="","",'6.標準時間'!H5253)</f>
        <v/>
      </c>
      <c r="H5253" s="142" t="str">
        <f>IF('6.標準時間'!$C5253="","",'6.標準時間'!I5253)</f>
        <v/>
      </c>
      <c r="I5253" s="107" t="str">
        <f>IF(C5253="","",VLOOKUP($C5253,'7.工程別レート'!$C$6:$E$501,3,FALSE))</f>
        <v/>
      </c>
      <c r="J5253" s="108" t="str">
        <f>IF(C5253="","",VLOOKUP($C5253,'7.工程別レート'!$C$6:$E$501,2,FALSE))</f>
        <v/>
      </c>
      <c r="K5253" s="195" t="str">
        <f t="shared" si="163"/>
        <v/>
      </c>
    </row>
    <row r="5254" spans="2:11" ht="18" customHeight="1">
      <c r="B5254" s="16" t="str">
        <f>IF('6.標準時間'!$B5254="","",'6.標準時間'!B5254)</f>
        <v/>
      </c>
      <c r="C5254" s="16" t="str">
        <f>IF('6.標準時間'!$C5254="","",'6.標準時間'!C5254)</f>
        <v/>
      </c>
      <c r="D5254" s="16" t="str">
        <f>IF('6.標準時間'!$C5254="","",'6.標準時間'!E5254)</f>
        <v/>
      </c>
      <c r="E5254" s="171" t="str">
        <f>IF('6.標準時間'!$C5254="","",'6.標準時間'!F5254)</f>
        <v/>
      </c>
      <c r="F5254" s="15" t="str">
        <f t="shared" ref="F5254:F5317" si="164">C5254&amp;D5254</f>
        <v/>
      </c>
      <c r="G5254" s="142" t="str">
        <f>IF('6.標準時間'!$C5254="","",'6.標準時間'!H5254)</f>
        <v/>
      </c>
      <c r="H5254" s="142" t="str">
        <f>IF('6.標準時間'!$C5254="","",'6.標準時間'!I5254)</f>
        <v/>
      </c>
      <c r="I5254" s="107" t="str">
        <f>IF(C5254="","",VLOOKUP($C5254,'7.工程別レート'!$C$6:$E$501,3,FALSE))</f>
        <v/>
      </c>
      <c r="J5254" s="108" t="str">
        <f>IF(C5254="","",VLOOKUP($C5254,'7.工程別レート'!$C$6:$E$501,2,FALSE))</f>
        <v/>
      </c>
      <c r="K5254" s="195" t="str">
        <f t="shared" si="163"/>
        <v/>
      </c>
    </row>
    <row r="5255" spans="2:11" ht="18" customHeight="1">
      <c r="B5255" s="16" t="str">
        <f>IF('6.標準時間'!$B5255="","",'6.標準時間'!B5255)</f>
        <v/>
      </c>
      <c r="C5255" s="16" t="str">
        <f>IF('6.標準時間'!$C5255="","",'6.標準時間'!C5255)</f>
        <v/>
      </c>
      <c r="D5255" s="16" t="str">
        <f>IF('6.標準時間'!$C5255="","",'6.標準時間'!E5255)</f>
        <v/>
      </c>
      <c r="E5255" s="171" t="str">
        <f>IF('6.標準時間'!$C5255="","",'6.標準時間'!F5255)</f>
        <v/>
      </c>
      <c r="F5255" s="15" t="str">
        <f t="shared" si="164"/>
        <v/>
      </c>
      <c r="G5255" s="142" t="str">
        <f>IF('6.標準時間'!$C5255="","",'6.標準時間'!H5255)</f>
        <v/>
      </c>
      <c r="H5255" s="142" t="str">
        <f>IF('6.標準時間'!$C5255="","",'6.標準時間'!I5255)</f>
        <v/>
      </c>
      <c r="I5255" s="107" t="str">
        <f>IF(C5255="","",VLOOKUP($C5255,'7.工程別レート'!$C$6:$E$501,3,FALSE))</f>
        <v/>
      </c>
      <c r="J5255" s="108" t="str">
        <f>IF(C5255="","",VLOOKUP($C5255,'7.工程別レート'!$C$6:$E$501,2,FALSE))</f>
        <v/>
      </c>
      <c r="K5255" s="195" t="str">
        <f t="shared" ref="K5255:K5318" si="165">IF(ISERROR((G5255*I5255)+(H5255*J5255)),"",(G5255*I5255)+(H5255*J5255))</f>
        <v/>
      </c>
    </row>
    <row r="5256" spans="2:11" ht="18" customHeight="1">
      <c r="B5256" s="16" t="str">
        <f>IF('6.標準時間'!$B5256="","",'6.標準時間'!B5256)</f>
        <v/>
      </c>
      <c r="C5256" s="16" t="str">
        <f>IF('6.標準時間'!$C5256="","",'6.標準時間'!C5256)</f>
        <v/>
      </c>
      <c r="D5256" s="16" t="str">
        <f>IF('6.標準時間'!$C5256="","",'6.標準時間'!E5256)</f>
        <v/>
      </c>
      <c r="E5256" s="171" t="str">
        <f>IF('6.標準時間'!$C5256="","",'6.標準時間'!F5256)</f>
        <v/>
      </c>
      <c r="F5256" s="15" t="str">
        <f t="shared" si="164"/>
        <v/>
      </c>
      <c r="G5256" s="142" t="str">
        <f>IF('6.標準時間'!$C5256="","",'6.標準時間'!H5256)</f>
        <v/>
      </c>
      <c r="H5256" s="142" t="str">
        <f>IF('6.標準時間'!$C5256="","",'6.標準時間'!I5256)</f>
        <v/>
      </c>
      <c r="I5256" s="107" t="str">
        <f>IF(C5256="","",VLOOKUP($C5256,'7.工程別レート'!$C$6:$E$501,3,FALSE))</f>
        <v/>
      </c>
      <c r="J5256" s="108" t="str">
        <f>IF(C5256="","",VLOOKUP($C5256,'7.工程別レート'!$C$6:$E$501,2,FALSE))</f>
        <v/>
      </c>
      <c r="K5256" s="195" t="str">
        <f t="shared" si="165"/>
        <v/>
      </c>
    </row>
    <row r="5257" spans="2:11" ht="18" customHeight="1">
      <c r="B5257" s="16" t="str">
        <f>IF('6.標準時間'!$B5257="","",'6.標準時間'!B5257)</f>
        <v/>
      </c>
      <c r="C5257" s="16" t="str">
        <f>IF('6.標準時間'!$C5257="","",'6.標準時間'!C5257)</f>
        <v/>
      </c>
      <c r="D5257" s="16" t="str">
        <f>IF('6.標準時間'!$C5257="","",'6.標準時間'!E5257)</f>
        <v/>
      </c>
      <c r="E5257" s="171" t="str">
        <f>IF('6.標準時間'!$C5257="","",'6.標準時間'!F5257)</f>
        <v/>
      </c>
      <c r="F5257" s="15" t="str">
        <f t="shared" si="164"/>
        <v/>
      </c>
      <c r="G5257" s="142" t="str">
        <f>IF('6.標準時間'!$C5257="","",'6.標準時間'!H5257)</f>
        <v/>
      </c>
      <c r="H5257" s="142" t="str">
        <f>IF('6.標準時間'!$C5257="","",'6.標準時間'!I5257)</f>
        <v/>
      </c>
      <c r="I5257" s="107" t="str">
        <f>IF(C5257="","",VLOOKUP($C5257,'7.工程別レート'!$C$6:$E$501,3,FALSE))</f>
        <v/>
      </c>
      <c r="J5257" s="108" t="str">
        <f>IF(C5257="","",VLOOKUP($C5257,'7.工程別レート'!$C$6:$E$501,2,FALSE))</f>
        <v/>
      </c>
      <c r="K5257" s="195" t="str">
        <f t="shared" si="165"/>
        <v/>
      </c>
    </row>
    <row r="5258" spans="2:11" ht="18" customHeight="1">
      <c r="B5258" s="16" t="str">
        <f>IF('6.標準時間'!$B5258="","",'6.標準時間'!B5258)</f>
        <v/>
      </c>
      <c r="C5258" s="16" t="str">
        <f>IF('6.標準時間'!$C5258="","",'6.標準時間'!C5258)</f>
        <v/>
      </c>
      <c r="D5258" s="16" t="str">
        <f>IF('6.標準時間'!$C5258="","",'6.標準時間'!E5258)</f>
        <v/>
      </c>
      <c r="E5258" s="171" t="str">
        <f>IF('6.標準時間'!$C5258="","",'6.標準時間'!F5258)</f>
        <v/>
      </c>
      <c r="F5258" s="15" t="str">
        <f t="shared" si="164"/>
        <v/>
      </c>
      <c r="G5258" s="142" t="str">
        <f>IF('6.標準時間'!$C5258="","",'6.標準時間'!H5258)</f>
        <v/>
      </c>
      <c r="H5258" s="142" t="str">
        <f>IF('6.標準時間'!$C5258="","",'6.標準時間'!I5258)</f>
        <v/>
      </c>
      <c r="I5258" s="107" t="str">
        <f>IF(C5258="","",VLOOKUP($C5258,'7.工程別レート'!$C$6:$E$501,3,FALSE))</f>
        <v/>
      </c>
      <c r="J5258" s="108" t="str">
        <f>IF(C5258="","",VLOOKUP($C5258,'7.工程別レート'!$C$6:$E$501,2,FALSE))</f>
        <v/>
      </c>
      <c r="K5258" s="195" t="str">
        <f t="shared" si="165"/>
        <v/>
      </c>
    </row>
    <row r="5259" spans="2:11" ht="18" customHeight="1">
      <c r="B5259" s="16" t="str">
        <f>IF('6.標準時間'!$B5259="","",'6.標準時間'!B5259)</f>
        <v/>
      </c>
      <c r="C5259" s="16" t="str">
        <f>IF('6.標準時間'!$C5259="","",'6.標準時間'!C5259)</f>
        <v/>
      </c>
      <c r="D5259" s="16" t="str">
        <f>IF('6.標準時間'!$C5259="","",'6.標準時間'!E5259)</f>
        <v/>
      </c>
      <c r="E5259" s="171" t="str">
        <f>IF('6.標準時間'!$C5259="","",'6.標準時間'!F5259)</f>
        <v/>
      </c>
      <c r="F5259" s="15" t="str">
        <f t="shared" si="164"/>
        <v/>
      </c>
      <c r="G5259" s="142" t="str">
        <f>IF('6.標準時間'!$C5259="","",'6.標準時間'!H5259)</f>
        <v/>
      </c>
      <c r="H5259" s="142" t="str">
        <f>IF('6.標準時間'!$C5259="","",'6.標準時間'!I5259)</f>
        <v/>
      </c>
      <c r="I5259" s="107" t="str">
        <f>IF(C5259="","",VLOOKUP($C5259,'7.工程別レート'!$C$6:$E$501,3,FALSE))</f>
        <v/>
      </c>
      <c r="J5259" s="108" t="str">
        <f>IF(C5259="","",VLOOKUP($C5259,'7.工程別レート'!$C$6:$E$501,2,FALSE))</f>
        <v/>
      </c>
      <c r="K5259" s="195" t="str">
        <f t="shared" si="165"/>
        <v/>
      </c>
    </row>
    <row r="5260" spans="2:11" ht="18" customHeight="1">
      <c r="B5260" s="16" t="str">
        <f>IF('6.標準時間'!$B5260="","",'6.標準時間'!B5260)</f>
        <v/>
      </c>
      <c r="C5260" s="16" t="str">
        <f>IF('6.標準時間'!$C5260="","",'6.標準時間'!C5260)</f>
        <v/>
      </c>
      <c r="D5260" s="16" t="str">
        <f>IF('6.標準時間'!$C5260="","",'6.標準時間'!E5260)</f>
        <v/>
      </c>
      <c r="E5260" s="171" t="str">
        <f>IF('6.標準時間'!$C5260="","",'6.標準時間'!F5260)</f>
        <v/>
      </c>
      <c r="F5260" s="15" t="str">
        <f t="shared" si="164"/>
        <v/>
      </c>
      <c r="G5260" s="142" t="str">
        <f>IF('6.標準時間'!$C5260="","",'6.標準時間'!H5260)</f>
        <v/>
      </c>
      <c r="H5260" s="142" t="str">
        <f>IF('6.標準時間'!$C5260="","",'6.標準時間'!I5260)</f>
        <v/>
      </c>
      <c r="I5260" s="107" t="str">
        <f>IF(C5260="","",VLOOKUP($C5260,'7.工程別レート'!$C$6:$E$501,3,FALSE))</f>
        <v/>
      </c>
      <c r="J5260" s="108" t="str">
        <f>IF(C5260="","",VLOOKUP($C5260,'7.工程別レート'!$C$6:$E$501,2,FALSE))</f>
        <v/>
      </c>
      <c r="K5260" s="195" t="str">
        <f t="shared" si="165"/>
        <v/>
      </c>
    </row>
    <row r="5261" spans="2:11" ht="18" customHeight="1">
      <c r="B5261" s="16" t="str">
        <f>IF('6.標準時間'!$B5261="","",'6.標準時間'!B5261)</f>
        <v/>
      </c>
      <c r="C5261" s="16" t="str">
        <f>IF('6.標準時間'!$C5261="","",'6.標準時間'!C5261)</f>
        <v/>
      </c>
      <c r="D5261" s="16" t="str">
        <f>IF('6.標準時間'!$C5261="","",'6.標準時間'!E5261)</f>
        <v/>
      </c>
      <c r="E5261" s="171" t="str">
        <f>IF('6.標準時間'!$C5261="","",'6.標準時間'!F5261)</f>
        <v/>
      </c>
      <c r="F5261" s="15" t="str">
        <f t="shared" si="164"/>
        <v/>
      </c>
      <c r="G5261" s="142" t="str">
        <f>IF('6.標準時間'!$C5261="","",'6.標準時間'!H5261)</f>
        <v/>
      </c>
      <c r="H5261" s="142" t="str">
        <f>IF('6.標準時間'!$C5261="","",'6.標準時間'!I5261)</f>
        <v/>
      </c>
      <c r="I5261" s="107" t="str">
        <f>IF(C5261="","",VLOOKUP($C5261,'7.工程別レート'!$C$6:$E$501,3,FALSE))</f>
        <v/>
      </c>
      <c r="J5261" s="108" t="str">
        <f>IF(C5261="","",VLOOKUP($C5261,'7.工程別レート'!$C$6:$E$501,2,FALSE))</f>
        <v/>
      </c>
      <c r="K5261" s="195" t="str">
        <f t="shared" si="165"/>
        <v/>
      </c>
    </row>
    <row r="5262" spans="2:11" ht="18" customHeight="1">
      <c r="B5262" s="16" t="str">
        <f>IF('6.標準時間'!$B5262="","",'6.標準時間'!B5262)</f>
        <v/>
      </c>
      <c r="C5262" s="16" t="str">
        <f>IF('6.標準時間'!$C5262="","",'6.標準時間'!C5262)</f>
        <v/>
      </c>
      <c r="D5262" s="16" t="str">
        <f>IF('6.標準時間'!$C5262="","",'6.標準時間'!E5262)</f>
        <v/>
      </c>
      <c r="E5262" s="171" t="str">
        <f>IF('6.標準時間'!$C5262="","",'6.標準時間'!F5262)</f>
        <v/>
      </c>
      <c r="F5262" s="15" t="str">
        <f t="shared" si="164"/>
        <v/>
      </c>
      <c r="G5262" s="142" t="str">
        <f>IF('6.標準時間'!$C5262="","",'6.標準時間'!H5262)</f>
        <v/>
      </c>
      <c r="H5262" s="142" t="str">
        <f>IF('6.標準時間'!$C5262="","",'6.標準時間'!I5262)</f>
        <v/>
      </c>
      <c r="I5262" s="107" t="str">
        <f>IF(C5262="","",VLOOKUP($C5262,'7.工程別レート'!$C$6:$E$501,3,FALSE))</f>
        <v/>
      </c>
      <c r="J5262" s="108" t="str">
        <f>IF(C5262="","",VLOOKUP($C5262,'7.工程別レート'!$C$6:$E$501,2,FALSE))</f>
        <v/>
      </c>
      <c r="K5262" s="195" t="str">
        <f t="shared" si="165"/>
        <v/>
      </c>
    </row>
    <row r="5263" spans="2:11" ht="18" customHeight="1">
      <c r="B5263" s="16" t="str">
        <f>IF('6.標準時間'!$B5263="","",'6.標準時間'!B5263)</f>
        <v/>
      </c>
      <c r="C5263" s="16" t="str">
        <f>IF('6.標準時間'!$C5263="","",'6.標準時間'!C5263)</f>
        <v/>
      </c>
      <c r="D5263" s="16" t="str">
        <f>IF('6.標準時間'!$C5263="","",'6.標準時間'!E5263)</f>
        <v/>
      </c>
      <c r="E5263" s="171" t="str">
        <f>IF('6.標準時間'!$C5263="","",'6.標準時間'!F5263)</f>
        <v/>
      </c>
      <c r="F5263" s="15" t="str">
        <f t="shared" si="164"/>
        <v/>
      </c>
      <c r="G5263" s="142" t="str">
        <f>IF('6.標準時間'!$C5263="","",'6.標準時間'!H5263)</f>
        <v/>
      </c>
      <c r="H5263" s="142" t="str">
        <f>IF('6.標準時間'!$C5263="","",'6.標準時間'!I5263)</f>
        <v/>
      </c>
      <c r="I5263" s="107" t="str">
        <f>IF(C5263="","",VLOOKUP($C5263,'7.工程別レート'!$C$6:$E$501,3,FALSE))</f>
        <v/>
      </c>
      <c r="J5263" s="108" t="str">
        <f>IF(C5263="","",VLOOKUP($C5263,'7.工程別レート'!$C$6:$E$501,2,FALSE))</f>
        <v/>
      </c>
      <c r="K5263" s="195" t="str">
        <f t="shared" si="165"/>
        <v/>
      </c>
    </row>
    <row r="5264" spans="2:11" ht="18" customHeight="1">
      <c r="B5264" s="16" t="str">
        <f>IF('6.標準時間'!$B5264="","",'6.標準時間'!B5264)</f>
        <v/>
      </c>
      <c r="C5264" s="16" t="str">
        <f>IF('6.標準時間'!$C5264="","",'6.標準時間'!C5264)</f>
        <v/>
      </c>
      <c r="D5264" s="16" t="str">
        <f>IF('6.標準時間'!$C5264="","",'6.標準時間'!E5264)</f>
        <v/>
      </c>
      <c r="E5264" s="171" t="str">
        <f>IF('6.標準時間'!$C5264="","",'6.標準時間'!F5264)</f>
        <v/>
      </c>
      <c r="F5264" s="15" t="str">
        <f t="shared" si="164"/>
        <v/>
      </c>
      <c r="G5264" s="142" t="str">
        <f>IF('6.標準時間'!$C5264="","",'6.標準時間'!H5264)</f>
        <v/>
      </c>
      <c r="H5264" s="142" t="str">
        <f>IF('6.標準時間'!$C5264="","",'6.標準時間'!I5264)</f>
        <v/>
      </c>
      <c r="I5264" s="107" t="str">
        <f>IF(C5264="","",VLOOKUP($C5264,'7.工程別レート'!$C$6:$E$501,3,FALSE))</f>
        <v/>
      </c>
      <c r="J5264" s="108" t="str">
        <f>IF(C5264="","",VLOOKUP($C5264,'7.工程別レート'!$C$6:$E$501,2,FALSE))</f>
        <v/>
      </c>
      <c r="K5264" s="195" t="str">
        <f t="shared" si="165"/>
        <v/>
      </c>
    </row>
    <row r="5265" spans="2:11" ht="18" customHeight="1">
      <c r="B5265" s="16" t="str">
        <f>IF('6.標準時間'!$B5265="","",'6.標準時間'!B5265)</f>
        <v/>
      </c>
      <c r="C5265" s="16" t="str">
        <f>IF('6.標準時間'!$C5265="","",'6.標準時間'!C5265)</f>
        <v/>
      </c>
      <c r="D5265" s="16" t="str">
        <f>IF('6.標準時間'!$C5265="","",'6.標準時間'!E5265)</f>
        <v/>
      </c>
      <c r="E5265" s="171" t="str">
        <f>IF('6.標準時間'!$C5265="","",'6.標準時間'!F5265)</f>
        <v/>
      </c>
      <c r="F5265" s="15" t="str">
        <f t="shared" si="164"/>
        <v/>
      </c>
      <c r="G5265" s="142" t="str">
        <f>IF('6.標準時間'!$C5265="","",'6.標準時間'!H5265)</f>
        <v/>
      </c>
      <c r="H5265" s="142" t="str">
        <f>IF('6.標準時間'!$C5265="","",'6.標準時間'!I5265)</f>
        <v/>
      </c>
      <c r="I5265" s="107" t="str">
        <f>IF(C5265="","",VLOOKUP($C5265,'7.工程別レート'!$C$6:$E$501,3,FALSE))</f>
        <v/>
      </c>
      <c r="J5265" s="108" t="str">
        <f>IF(C5265="","",VLOOKUP($C5265,'7.工程別レート'!$C$6:$E$501,2,FALSE))</f>
        <v/>
      </c>
      <c r="K5265" s="195" t="str">
        <f t="shared" si="165"/>
        <v/>
      </c>
    </row>
    <row r="5266" spans="2:11" ht="18" customHeight="1">
      <c r="B5266" s="16" t="str">
        <f>IF('6.標準時間'!$B5266="","",'6.標準時間'!B5266)</f>
        <v/>
      </c>
      <c r="C5266" s="16" t="str">
        <f>IF('6.標準時間'!$C5266="","",'6.標準時間'!C5266)</f>
        <v/>
      </c>
      <c r="D5266" s="16" t="str">
        <f>IF('6.標準時間'!$C5266="","",'6.標準時間'!E5266)</f>
        <v/>
      </c>
      <c r="E5266" s="171" t="str">
        <f>IF('6.標準時間'!$C5266="","",'6.標準時間'!F5266)</f>
        <v/>
      </c>
      <c r="F5266" s="15" t="str">
        <f t="shared" si="164"/>
        <v/>
      </c>
      <c r="G5266" s="142" t="str">
        <f>IF('6.標準時間'!$C5266="","",'6.標準時間'!H5266)</f>
        <v/>
      </c>
      <c r="H5266" s="142" t="str">
        <f>IF('6.標準時間'!$C5266="","",'6.標準時間'!I5266)</f>
        <v/>
      </c>
      <c r="I5266" s="107" t="str">
        <f>IF(C5266="","",VLOOKUP($C5266,'7.工程別レート'!$C$6:$E$501,3,FALSE))</f>
        <v/>
      </c>
      <c r="J5266" s="108" t="str">
        <f>IF(C5266="","",VLOOKUP($C5266,'7.工程別レート'!$C$6:$E$501,2,FALSE))</f>
        <v/>
      </c>
      <c r="K5266" s="195" t="str">
        <f t="shared" si="165"/>
        <v/>
      </c>
    </row>
    <row r="5267" spans="2:11" ht="18" customHeight="1">
      <c r="B5267" s="16" t="str">
        <f>IF('6.標準時間'!$B5267="","",'6.標準時間'!B5267)</f>
        <v/>
      </c>
      <c r="C5267" s="16" t="str">
        <f>IF('6.標準時間'!$C5267="","",'6.標準時間'!C5267)</f>
        <v/>
      </c>
      <c r="D5267" s="16" t="str">
        <f>IF('6.標準時間'!$C5267="","",'6.標準時間'!E5267)</f>
        <v/>
      </c>
      <c r="E5267" s="171" t="str">
        <f>IF('6.標準時間'!$C5267="","",'6.標準時間'!F5267)</f>
        <v/>
      </c>
      <c r="F5267" s="15" t="str">
        <f t="shared" si="164"/>
        <v/>
      </c>
      <c r="G5267" s="142" t="str">
        <f>IF('6.標準時間'!$C5267="","",'6.標準時間'!H5267)</f>
        <v/>
      </c>
      <c r="H5267" s="142" t="str">
        <f>IF('6.標準時間'!$C5267="","",'6.標準時間'!I5267)</f>
        <v/>
      </c>
      <c r="I5267" s="107" t="str">
        <f>IF(C5267="","",VLOOKUP($C5267,'7.工程別レート'!$C$6:$E$501,3,FALSE))</f>
        <v/>
      </c>
      <c r="J5267" s="108" t="str">
        <f>IF(C5267="","",VLOOKUP($C5267,'7.工程別レート'!$C$6:$E$501,2,FALSE))</f>
        <v/>
      </c>
      <c r="K5267" s="195" t="str">
        <f t="shared" si="165"/>
        <v/>
      </c>
    </row>
    <row r="5268" spans="2:11" ht="18" customHeight="1">
      <c r="B5268" s="16" t="str">
        <f>IF('6.標準時間'!$B5268="","",'6.標準時間'!B5268)</f>
        <v/>
      </c>
      <c r="C5268" s="16" t="str">
        <f>IF('6.標準時間'!$C5268="","",'6.標準時間'!C5268)</f>
        <v/>
      </c>
      <c r="D5268" s="16" t="str">
        <f>IF('6.標準時間'!$C5268="","",'6.標準時間'!E5268)</f>
        <v/>
      </c>
      <c r="E5268" s="171" t="str">
        <f>IF('6.標準時間'!$C5268="","",'6.標準時間'!F5268)</f>
        <v/>
      </c>
      <c r="F5268" s="15" t="str">
        <f t="shared" si="164"/>
        <v/>
      </c>
      <c r="G5268" s="142" t="str">
        <f>IF('6.標準時間'!$C5268="","",'6.標準時間'!H5268)</f>
        <v/>
      </c>
      <c r="H5268" s="142" t="str">
        <f>IF('6.標準時間'!$C5268="","",'6.標準時間'!I5268)</f>
        <v/>
      </c>
      <c r="I5268" s="107" t="str">
        <f>IF(C5268="","",VLOOKUP($C5268,'7.工程別レート'!$C$6:$E$501,3,FALSE))</f>
        <v/>
      </c>
      <c r="J5268" s="108" t="str">
        <f>IF(C5268="","",VLOOKUP($C5268,'7.工程別レート'!$C$6:$E$501,2,FALSE))</f>
        <v/>
      </c>
      <c r="K5268" s="195" t="str">
        <f t="shared" si="165"/>
        <v/>
      </c>
    </row>
    <row r="5269" spans="2:11" ht="18" customHeight="1">
      <c r="B5269" s="16" t="str">
        <f>IF('6.標準時間'!$B5269="","",'6.標準時間'!B5269)</f>
        <v/>
      </c>
      <c r="C5269" s="16" t="str">
        <f>IF('6.標準時間'!$C5269="","",'6.標準時間'!C5269)</f>
        <v/>
      </c>
      <c r="D5269" s="16" t="str">
        <f>IF('6.標準時間'!$C5269="","",'6.標準時間'!E5269)</f>
        <v/>
      </c>
      <c r="E5269" s="171" t="str">
        <f>IF('6.標準時間'!$C5269="","",'6.標準時間'!F5269)</f>
        <v/>
      </c>
      <c r="F5269" s="15" t="str">
        <f t="shared" si="164"/>
        <v/>
      </c>
      <c r="G5269" s="142" t="str">
        <f>IF('6.標準時間'!$C5269="","",'6.標準時間'!H5269)</f>
        <v/>
      </c>
      <c r="H5269" s="142" t="str">
        <f>IF('6.標準時間'!$C5269="","",'6.標準時間'!I5269)</f>
        <v/>
      </c>
      <c r="I5269" s="107" t="str">
        <f>IF(C5269="","",VLOOKUP($C5269,'7.工程別レート'!$C$6:$E$501,3,FALSE))</f>
        <v/>
      </c>
      <c r="J5269" s="108" t="str">
        <f>IF(C5269="","",VLOOKUP($C5269,'7.工程別レート'!$C$6:$E$501,2,FALSE))</f>
        <v/>
      </c>
      <c r="K5269" s="195" t="str">
        <f t="shared" si="165"/>
        <v/>
      </c>
    </row>
    <row r="5270" spans="2:11" ht="18" customHeight="1">
      <c r="B5270" s="16" t="str">
        <f>IF('6.標準時間'!$B5270="","",'6.標準時間'!B5270)</f>
        <v/>
      </c>
      <c r="C5270" s="16" t="str">
        <f>IF('6.標準時間'!$C5270="","",'6.標準時間'!C5270)</f>
        <v/>
      </c>
      <c r="D5270" s="16" t="str">
        <f>IF('6.標準時間'!$C5270="","",'6.標準時間'!E5270)</f>
        <v/>
      </c>
      <c r="E5270" s="171" t="str">
        <f>IF('6.標準時間'!$C5270="","",'6.標準時間'!F5270)</f>
        <v/>
      </c>
      <c r="F5270" s="15" t="str">
        <f t="shared" si="164"/>
        <v/>
      </c>
      <c r="G5270" s="142" t="str">
        <f>IF('6.標準時間'!$C5270="","",'6.標準時間'!H5270)</f>
        <v/>
      </c>
      <c r="H5270" s="142" t="str">
        <f>IF('6.標準時間'!$C5270="","",'6.標準時間'!I5270)</f>
        <v/>
      </c>
      <c r="I5270" s="107" t="str">
        <f>IF(C5270="","",VLOOKUP($C5270,'7.工程別レート'!$C$6:$E$501,3,FALSE))</f>
        <v/>
      </c>
      <c r="J5270" s="108" t="str">
        <f>IF(C5270="","",VLOOKUP($C5270,'7.工程別レート'!$C$6:$E$501,2,FALSE))</f>
        <v/>
      </c>
      <c r="K5270" s="195" t="str">
        <f t="shared" si="165"/>
        <v/>
      </c>
    </row>
    <row r="5271" spans="2:11" ht="18" customHeight="1">
      <c r="B5271" s="16" t="str">
        <f>IF('6.標準時間'!$B5271="","",'6.標準時間'!B5271)</f>
        <v/>
      </c>
      <c r="C5271" s="16" t="str">
        <f>IF('6.標準時間'!$C5271="","",'6.標準時間'!C5271)</f>
        <v/>
      </c>
      <c r="D5271" s="16" t="str">
        <f>IF('6.標準時間'!$C5271="","",'6.標準時間'!E5271)</f>
        <v/>
      </c>
      <c r="E5271" s="171" t="str">
        <f>IF('6.標準時間'!$C5271="","",'6.標準時間'!F5271)</f>
        <v/>
      </c>
      <c r="F5271" s="15" t="str">
        <f t="shared" si="164"/>
        <v/>
      </c>
      <c r="G5271" s="142" t="str">
        <f>IF('6.標準時間'!$C5271="","",'6.標準時間'!H5271)</f>
        <v/>
      </c>
      <c r="H5271" s="142" t="str">
        <f>IF('6.標準時間'!$C5271="","",'6.標準時間'!I5271)</f>
        <v/>
      </c>
      <c r="I5271" s="107" t="str">
        <f>IF(C5271="","",VLOOKUP($C5271,'7.工程別レート'!$C$6:$E$501,3,FALSE))</f>
        <v/>
      </c>
      <c r="J5271" s="108" t="str">
        <f>IF(C5271="","",VLOOKUP($C5271,'7.工程別レート'!$C$6:$E$501,2,FALSE))</f>
        <v/>
      </c>
      <c r="K5271" s="195" t="str">
        <f t="shared" si="165"/>
        <v/>
      </c>
    </row>
    <row r="5272" spans="2:11" ht="18" customHeight="1">
      <c r="B5272" s="16" t="str">
        <f>IF('6.標準時間'!$B5272="","",'6.標準時間'!B5272)</f>
        <v/>
      </c>
      <c r="C5272" s="16" t="str">
        <f>IF('6.標準時間'!$C5272="","",'6.標準時間'!C5272)</f>
        <v/>
      </c>
      <c r="D5272" s="16" t="str">
        <f>IF('6.標準時間'!$C5272="","",'6.標準時間'!E5272)</f>
        <v/>
      </c>
      <c r="E5272" s="171" t="str">
        <f>IF('6.標準時間'!$C5272="","",'6.標準時間'!F5272)</f>
        <v/>
      </c>
      <c r="F5272" s="15" t="str">
        <f t="shared" si="164"/>
        <v/>
      </c>
      <c r="G5272" s="142" t="str">
        <f>IF('6.標準時間'!$C5272="","",'6.標準時間'!H5272)</f>
        <v/>
      </c>
      <c r="H5272" s="142" t="str">
        <f>IF('6.標準時間'!$C5272="","",'6.標準時間'!I5272)</f>
        <v/>
      </c>
      <c r="I5272" s="107" t="str">
        <f>IF(C5272="","",VLOOKUP($C5272,'7.工程別レート'!$C$6:$E$501,3,FALSE))</f>
        <v/>
      </c>
      <c r="J5272" s="108" t="str">
        <f>IF(C5272="","",VLOOKUP($C5272,'7.工程別レート'!$C$6:$E$501,2,FALSE))</f>
        <v/>
      </c>
      <c r="K5272" s="195" t="str">
        <f t="shared" si="165"/>
        <v/>
      </c>
    </row>
    <row r="5273" spans="2:11" ht="18" customHeight="1">
      <c r="B5273" s="16" t="str">
        <f>IF('6.標準時間'!$B5273="","",'6.標準時間'!B5273)</f>
        <v/>
      </c>
      <c r="C5273" s="16" t="str">
        <f>IF('6.標準時間'!$C5273="","",'6.標準時間'!C5273)</f>
        <v/>
      </c>
      <c r="D5273" s="16" t="str">
        <f>IF('6.標準時間'!$C5273="","",'6.標準時間'!E5273)</f>
        <v/>
      </c>
      <c r="E5273" s="171" t="str">
        <f>IF('6.標準時間'!$C5273="","",'6.標準時間'!F5273)</f>
        <v/>
      </c>
      <c r="F5273" s="15" t="str">
        <f t="shared" si="164"/>
        <v/>
      </c>
      <c r="G5273" s="142" t="str">
        <f>IF('6.標準時間'!$C5273="","",'6.標準時間'!H5273)</f>
        <v/>
      </c>
      <c r="H5273" s="142" t="str">
        <f>IF('6.標準時間'!$C5273="","",'6.標準時間'!I5273)</f>
        <v/>
      </c>
      <c r="I5273" s="107" t="str">
        <f>IF(C5273="","",VLOOKUP($C5273,'7.工程別レート'!$C$6:$E$501,3,FALSE))</f>
        <v/>
      </c>
      <c r="J5273" s="108" t="str">
        <f>IF(C5273="","",VLOOKUP($C5273,'7.工程別レート'!$C$6:$E$501,2,FALSE))</f>
        <v/>
      </c>
      <c r="K5273" s="195" t="str">
        <f t="shared" si="165"/>
        <v/>
      </c>
    </row>
    <row r="5274" spans="2:11" ht="18" customHeight="1">
      <c r="B5274" s="16" t="str">
        <f>IF('6.標準時間'!$B5274="","",'6.標準時間'!B5274)</f>
        <v/>
      </c>
      <c r="C5274" s="16" t="str">
        <f>IF('6.標準時間'!$C5274="","",'6.標準時間'!C5274)</f>
        <v/>
      </c>
      <c r="D5274" s="16" t="str">
        <f>IF('6.標準時間'!$C5274="","",'6.標準時間'!E5274)</f>
        <v/>
      </c>
      <c r="E5274" s="171" t="str">
        <f>IF('6.標準時間'!$C5274="","",'6.標準時間'!F5274)</f>
        <v/>
      </c>
      <c r="F5274" s="15" t="str">
        <f t="shared" si="164"/>
        <v/>
      </c>
      <c r="G5274" s="142" t="str">
        <f>IF('6.標準時間'!$C5274="","",'6.標準時間'!H5274)</f>
        <v/>
      </c>
      <c r="H5274" s="142" t="str">
        <f>IF('6.標準時間'!$C5274="","",'6.標準時間'!I5274)</f>
        <v/>
      </c>
      <c r="I5274" s="107" t="str">
        <f>IF(C5274="","",VLOOKUP($C5274,'7.工程別レート'!$C$6:$E$501,3,FALSE))</f>
        <v/>
      </c>
      <c r="J5274" s="108" t="str">
        <f>IF(C5274="","",VLOOKUP($C5274,'7.工程別レート'!$C$6:$E$501,2,FALSE))</f>
        <v/>
      </c>
      <c r="K5274" s="195" t="str">
        <f t="shared" si="165"/>
        <v/>
      </c>
    </row>
    <row r="5275" spans="2:11" ht="18" customHeight="1">
      <c r="B5275" s="16" t="str">
        <f>IF('6.標準時間'!$B5275="","",'6.標準時間'!B5275)</f>
        <v/>
      </c>
      <c r="C5275" s="16" t="str">
        <f>IF('6.標準時間'!$C5275="","",'6.標準時間'!C5275)</f>
        <v/>
      </c>
      <c r="D5275" s="16" t="str">
        <f>IF('6.標準時間'!$C5275="","",'6.標準時間'!E5275)</f>
        <v/>
      </c>
      <c r="E5275" s="171" t="str">
        <f>IF('6.標準時間'!$C5275="","",'6.標準時間'!F5275)</f>
        <v/>
      </c>
      <c r="F5275" s="15" t="str">
        <f t="shared" si="164"/>
        <v/>
      </c>
      <c r="G5275" s="142" t="str">
        <f>IF('6.標準時間'!$C5275="","",'6.標準時間'!H5275)</f>
        <v/>
      </c>
      <c r="H5275" s="142" t="str">
        <f>IF('6.標準時間'!$C5275="","",'6.標準時間'!I5275)</f>
        <v/>
      </c>
      <c r="I5275" s="107" t="str">
        <f>IF(C5275="","",VLOOKUP($C5275,'7.工程別レート'!$C$6:$E$501,3,FALSE))</f>
        <v/>
      </c>
      <c r="J5275" s="108" t="str">
        <f>IF(C5275="","",VLOOKUP($C5275,'7.工程別レート'!$C$6:$E$501,2,FALSE))</f>
        <v/>
      </c>
      <c r="K5275" s="195" t="str">
        <f t="shared" si="165"/>
        <v/>
      </c>
    </row>
    <row r="5276" spans="2:11" ht="18" customHeight="1">
      <c r="B5276" s="16" t="str">
        <f>IF('6.標準時間'!$B5276="","",'6.標準時間'!B5276)</f>
        <v/>
      </c>
      <c r="C5276" s="16" t="str">
        <f>IF('6.標準時間'!$C5276="","",'6.標準時間'!C5276)</f>
        <v/>
      </c>
      <c r="D5276" s="16" t="str">
        <f>IF('6.標準時間'!$C5276="","",'6.標準時間'!E5276)</f>
        <v/>
      </c>
      <c r="E5276" s="171" t="str">
        <f>IF('6.標準時間'!$C5276="","",'6.標準時間'!F5276)</f>
        <v/>
      </c>
      <c r="F5276" s="15" t="str">
        <f t="shared" si="164"/>
        <v/>
      </c>
      <c r="G5276" s="142" t="str">
        <f>IF('6.標準時間'!$C5276="","",'6.標準時間'!H5276)</f>
        <v/>
      </c>
      <c r="H5276" s="142" t="str">
        <f>IF('6.標準時間'!$C5276="","",'6.標準時間'!I5276)</f>
        <v/>
      </c>
      <c r="I5276" s="107" t="str">
        <f>IF(C5276="","",VLOOKUP($C5276,'7.工程別レート'!$C$6:$E$501,3,FALSE))</f>
        <v/>
      </c>
      <c r="J5276" s="108" t="str">
        <f>IF(C5276="","",VLOOKUP($C5276,'7.工程別レート'!$C$6:$E$501,2,FALSE))</f>
        <v/>
      </c>
      <c r="K5276" s="195" t="str">
        <f t="shared" si="165"/>
        <v/>
      </c>
    </row>
    <row r="5277" spans="2:11" ht="18" customHeight="1">
      <c r="B5277" s="16" t="str">
        <f>IF('6.標準時間'!$B5277="","",'6.標準時間'!B5277)</f>
        <v/>
      </c>
      <c r="C5277" s="16" t="str">
        <f>IF('6.標準時間'!$C5277="","",'6.標準時間'!C5277)</f>
        <v/>
      </c>
      <c r="D5277" s="16" t="str">
        <f>IF('6.標準時間'!$C5277="","",'6.標準時間'!E5277)</f>
        <v/>
      </c>
      <c r="E5277" s="171" t="str">
        <f>IF('6.標準時間'!$C5277="","",'6.標準時間'!F5277)</f>
        <v/>
      </c>
      <c r="F5277" s="15" t="str">
        <f t="shared" si="164"/>
        <v/>
      </c>
      <c r="G5277" s="142" t="str">
        <f>IF('6.標準時間'!$C5277="","",'6.標準時間'!H5277)</f>
        <v/>
      </c>
      <c r="H5277" s="142" t="str">
        <f>IF('6.標準時間'!$C5277="","",'6.標準時間'!I5277)</f>
        <v/>
      </c>
      <c r="I5277" s="107" t="str">
        <f>IF(C5277="","",VLOOKUP($C5277,'7.工程別レート'!$C$6:$E$501,3,FALSE))</f>
        <v/>
      </c>
      <c r="J5277" s="108" t="str">
        <f>IF(C5277="","",VLOOKUP($C5277,'7.工程別レート'!$C$6:$E$501,2,FALSE))</f>
        <v/>
      </c>
      <c r="K5277" s="195" t="str">
        <f t="shared" si="165"/>
        <v/>
      </c>
    </row>
    <row r="5278" spans="2:11" ht="18" customHeight="1">
      <c r="B5278" s="16" t="str">
        <f>IF('6.標準時間'!$B5278="","",'6.標準時間'!B5278)</f>
        <v/>
      </c>
      <c r="C5278" s="16" t="str">
        <f>IF('6.標準時間'!$C5278="","",'6.標準時間'!C5278)</f>
        <v/>
      </c>
      <c r="D5278" s="16" t="str">
        <f>IF('6.標準時間'!$C5278="","",'6.標準時間'!E5278)</f>
        <v/>
      </c>
      <c r="E5278" s="171" t="str">
        <f>IF('6.標準時間'!$C5278="","",'6.標準時間'!F5278)</f>
        <v/>
      </c>
      <c r="F5278" s="15" t="str">
        <f t="shared" si="164"/>
        <v/>
      </c>
      <c r="G5278" s="142" t="str">
        <f>IF('6.標準時間'!$C5278="","",'6.標準時間'!H5278)</f>
        <v/>
      </c>
      <c r="H5278" s="142" t="str">
        <f>IF('6.標準時間'!$C5278="","",'6.標準時間'!I5278)</f>
        <v/>
      </c>
      <c r="I5278" s="107" t="str">
        <f>IF(C5278="","",VLOOKUP($C5278,'7.工程別レート'!$C$6:$E$501,3,FALSE))</f>
        <v/>
      </c>
      <c r="J5278" s="108" t="str">
        <f>IF(C5278="","",VLOOKUP($C5278,'7.工程別レート'!$C$6:$E$501,2,FALSE))</f>
        <v/>
      </c>
      <c r="K5278" s="195" t="str">
        <f t="shared" si="165"/>
        <v/>
      </c>
    </row>
    <row r="5279" spans="2:11" ht="18" customHeight="1">
      <c r="B5279" s="16" t="str">
        <f>IF('6.標準時間'!$B5279="","",'6.標準時間'!B5279)</f>
        <v/>
      </c>
      <c r="C5279" s="16" t="str">
        <f>IF('6.標準時間'!$C5279="","",'6.標準時間'!C5279)</f>
        <v/>
      </c>
      <c r="D5279" s="16" t="str">
        <f>IF('6.標準時間'!$C5279="","",'6.標準時間'!E5279)</f>
        <v/>
      </c>
      <c r="E5279" s="171" t="str">
        <f>IF('6.標準時間'!$C5279="","",'6.標準時間'!F5279)</f>
        <v/>
      </c>
      <c r="F5279" s="15" t="str">
        <f t="shared" si="164"/>
        <v/>
      </c>
      <c r="G5279" s="142" t="str">
        <f>IF('6.標準時間'!$C5279="","",'6.標準時間'!H5279)</f>
        <v/>
      </c>
      <c r="H5279" s="142" t="str">
        <f>IF('6.標準時間'!$C5279="","",'6.標準時間'!I5279)</f>
        <v/>
      </c>
      <c r="I5279" s="107" t="str">
        <f>IF(C5279="","",VLOOKUP($C5279,'7.工程別レート'!$C$6:$E$501,3,FALSE))</f>
        <v/>
      </c>
      <c r="J5279" s="108" t="str">
        <f>IF(C5279="","",VLOOKUP($C5279,'7.工程別レート'!$C$6:$E$501,2,FALSE))</f>
        <v/>
      </c>
      <c r="K5279" s="195" t="str">
        <f t="shared" si="165"/>
        <v/>
      </c>
    </row>
    <row r="5280" spans="2:11" ht="18" customHeight="1">
      <c r="B5280" s="16" t="str">
        <f>IF('6.標準時間'!$B5280="","",'6.標準時間'!B5280)</f>
        <v/>
      </c>
      <c r="C5280" s="16" t="str">
        <f>IF('6.標準時間'!$C5280="","",'6.標準時間'!C5280)</f>
        <v/>
      </c>
      <c r="D5280" s="16" t="str">
        <f>IF('6.標準時間'!$C5280="","",'6.標準時間'!E5280)</f>
        <v/>
      </c>
      <c r="E5280" s="171" t="str">
        <f>IF('6.標準時間'!$C5280="","",'6.標準時間'!F5280)</f>
        <v/>
      </c>
      <c r="F5280" s="15" t="str">
        <f t="shared" si="164"/>
        <v/>
      </c>
      <c r="G5280" s="142" t="str">
        <f>IF('6.標準時間'!$C5280="","",'6.標準時間'!H5280)</f>
        <v/>
      </c>
      <c r="H5280" s="142" t="str">
        <f>IF('6.標準時間'!$C5280="","",'6.標準時間'!I5280)</f>
        <v/>
      </c>
      <c r="I5280" s="107" t="str">
        <f>IF(C5280="","",VLOOKUP($C5280,'7.工程別レート'!$C$6:$E$501,3,FALSE))</f>
        <v/>
      </c>
      <c r="J5280" s="108" t="str">
        <f>IF(C5280="","",VLOOKUP($C5280,'7.工程別レート'!$C$6:$E$501,2,FALSE))</f>
        <v/>
      </c>
      <c r="K5280" s="195" t="str">
        <f t="shared" si="165"/>
        <v/>
      </c>
    </row>
    <row r="5281" spans="2:11" ht="18" customHeight="1">
      <c r="B5281" s="16" t="str">
        <f>IF('6.標準時間'!$B5281="","",'6.標準時間'!B5281)</f>
        <v/>
      </c>
      <c r="C5281" s="16" t="str">
        <f>IF('6.標準時間'!$C5281="","",'6.標準時間'!C5281)</f>
        <v/>
      </c>
      <c r="D5281" s="16" t="str">
        <f>IF('6.標準時間'!$C5281="","",'6.標準時間'!E5281)</f>
        <v/>
      </c>
      <c r="E5281" s="171" t="str">
        <f>IF('6.標準時間'!$C5281="","",'6.標準時間'!F5281)</f>
        <v/>
      </c>
      <c r="F5281" s="15" t="str">
        <f t="shared" si="164"/>
        <v/>
      </c>
      <c r="G5281" s="142" t="str">
        <f>IF('6.標準時間'!$C5281="","",'6.標準時間'!H5281)</f>
        <v/>
      </c>
      <c r="H5281" s="142" t="str">
        <f>IF('6.標準時間'!$C5281="","",'6.標準時間'!I5281)</f>
        <v/>
      </c>
      <c r="I5281" s="107" t="str">
        <f>IF(C5281="","",VLOOKUP($C5281,'7.工程別レート'!$C$6:$E$501,3,FALSE))</f>
        <v/>
      </c>
      <c r="J5281" s="108" t="str">
        <f>IF(C5281="","",VLOOKUP($C5281,'7.工程別レート'!$C$6:$E$501,2,FALSE))</f>
        <v/>
      </c>
      <c r="K5281" s="195" t="str">
        <f t="shared" si="165"/>
        <v/>
      </c>
    </row>
    <row r="5282" spans="2:11" ht="18" customHeight="1">
      <c r="B5282" s="16" t="str">
        <f>IF('6.標準時間'!$B5282="","",'6.標準時間'!B5282)</f>
        <v/>
      </c>
      <c r="C5282" s="16" t="str">
        <f>IF('6.標準時間'!$C5282="","",'6.標準時間'!C5282)</f>
        <v/>
      </c>
      <c r="D5282" s="16" t="str">
        <f>IF('6.標準時間'!$C5282="","",'6.標準時間'!E5282)</f>
        <v/>
      </c>
      <c r="E5282" s="171" t="str">
        <f>IF('6.標準時間'!$C5282="","",'6.標準時間'!F5282)</f>
        <v/>
      </c>
      <c r="F5282" s="15" t="str">
        <f t="shared" si="164"/>
        <v/>
      </c>
      <c r="G5282" s="142" t="str">
        <f>IF('6.標準時間'!$C5282="","",'6.標準時間'!H5282)</f>
        <v/>
      </c>
      <c r="H5282" s="142" t="str">
        <f>IF('6.標準時間'!$C5282="","",'6.標準時間'!I5282)</f>
        <v/>
      </c>
      <c r="I5282" s="107" t="str">
        <f>IF(C5282="","",VLOOKUP($C5282,'7.工程別レート'!$C$6:$E$501,3,FALSE))</f>
        <v/>
      </c>
      <c r="J5282" s="108" t="str">
        <f>IF(C5282="","",VLOOKUP($C5282,'7.工程別レート'!$C$6:$E$501,2,FALSE))</f>
        <v/>
      </c>
      <c r="K5282" s="195" t="str">
        <f t="shared" si="165"/>
        <v/>
      </c>
    </row>
    <row r="5283" spans="2:11" ht="18" customHeight="1">
      <c r="B5283" s="16" t="str">
        <f>IF('6.標準時間'!$B5283="","",'6.標準時間'!B5283)</f>
        <v/>
      </c>
      <c r="C5283" s="16" t="str">
        <f>IF('6.標準時間'!$C5283="","",'6.標準時間'!C5283)</f>
        <v/>
      </c>
      <c r="D5283" s="16" t="str">
        <f>IF('6.標準時間'!$C5283="","",'6.標準時間'!E5283)</f>
        <v/>
      </c>
      <c r="E5283" s="171" t="str">
        <f>IF('6.標準時間'!$C5283="","",'6.標準時間'!F5283)</f>
        <v/>
      </c>
      <c r="F5283" s="15" t="str">
        <f t="shared" si="164"/>
        <v/>
      </c>
      <c r="G5283" s="142" t="str">
        <f>IF('6.標準時間'!$C5283="","",'6.標準時間'!H5283)</f>
        <v/>
      </c>
      <c r="H5283" s="142" t="str">
        <f>IF('6.標準時間'!$C5283="","",'6.標準時間'!I5283)</f>
        <v/>
      </c>
      <c r="I5283" s="107" t="str">
        <f>IF(C5283="","",VLOOKUP($C5283,'7.工程別レート'!$C$6:$E$501,3,FALSE))</f>
        <v/>
      </c>
      <c r="J5283" s="108" t="str">
        <f>IF(C5283="","",VLOOKUP($C5283,'7.工程別レート'!$C$6:$E$501,2,FALSE))</f>
        <v/>
      </c>
      <c r="K5283" s="195" t="str">
        <f t="shared" si="165"/>
        <v/>
      </c>
    </row>
    <row r="5284" spans="2:11" ht="18" customHeight="1">
      <c r="B5284" s="16" t="str">
        <f>IF('6.標準時間'!$B5284="","",'6.標準時間'!B5284)</f>
        <v/>
      </c>
      <c r="C5284" s="16" t="str">
        <f>IF('6.標準時間'!$C5284="","",'6.標準時間'!C5284)</f>
        <v/>
      </c>
      <c r="D5284" s="16" t="str">
        <f>IF('6.標準時間'!$C5284="","",'6.標準時間'!E5284)</f>
        <v/>
      </c>
      <c r="E5284" s="171" t="str">
        <f>IF('6.標準時間'!$C5284="","",'6.標準時間'!F5284)</f>
        <v/>
      </c>
      <c r="F5284" s="15" t="str">
        <f t="shared" si="164"/>
        <v/>
      </c>
      <c r="G5284" s="142" t="str">
        <f>IF('6.標準時間'!$C5284="","",'6.標準時間'!H5284)</f>
        <v/>
      </c>
      <c r="H5284" s="142" t="str">
        <f>IF('6.標準時間'!$C5284="","",'6.標準時間'!I5284)</f>
        <v/>
      </c>
      <c r="I5284" s="107" t="str">
        <f>IF(C5284="","",VLOOKUP($C5284,'7.工程別レート'!$C$6:$E$501,3,FALSE))</f>
        <v/>
      </c>
      <c r="J5284" s="108" t="str">
        <f>IF(C5284="","",VLOOKUP($C5284,'7.工程別レート'!$C$6:$E$501,2,FALSE))</f>
        <v/>
      </c>
      <c r="K5284" s="195" t="str">
        <f t="shared" si="165"/>
        <v/>
      </c>
    </row>
    <row r="5285" spans="2:11" ht="18" customHeight="1">
      <c r="B5285" s="16" t="str">
        <f>IF('6.標準時間'!$B5285="","",'6.標準時間'!B5285)</f>
        <v/>
      </c>
      <c r="C5285" s="16" t="str">
        <f>IF('6.標準時間'!$C5285="","",'6.標準時間'!C5285)</f>
        <v/>
      </c>
      <c r="D5285" s="16" t="str">
        <f>IF('6.標準時間'!$C5285="","",'6.標準時間'!E5285)</f>
        <v/>
      </c>
      <c r="E5285" s="171" t="str">
        <f>IF('6.標準時間'!$C5285="","",'6.標準時間'!F5285)</f>
        <v/>
      </c>
      <c r="F5285" s="15" t="str">
        <f t="shared" si="164"/>
        <v/>
      </c>
      <c r="G5285" s="142" t="str">
        <f>IF('6.標準時間'!$C5285="","",'6.標準時間'!H5285)</f>
        <v/>
      </c>
      <c r="H5285" s="142" t="str">
        <f>IF('6.標準時間'!$C5285="","",'6.標準時間'!I5285)</f>
        <v/>
      </c>
      <c r="I5285" s="107" t="str">
        <f>IF(C5285="","",VLOOKUP($C5285,'7.工程別レート'!$C$6:$E$501,3,FALSE))</f>
        <v/>
      </c>
      <c r="J5285" s="108" t="str">
        <f>IF(C5285="","",VLOOKUP($C5285,'7.工程別レート'!$C$6:$E$501,2,FALSE))</f>
        <v/>
      </c>
      <c r="K5285" s="195" t="str">
        <f t="shared" si="165"/>
        <v/>
      </c>
    </row>
    <row r="5286" spans="2:11" ht="18" customHeight="1">
      <c r="B5286" s="16" t="str">
        <f>IF('6.標準時間'!$B5286="","",'6.標準時間'!B5286)</f>
        <v/>
      </c>
      <c r="C5286" s="16" t="str">
        <f>IF('6.標準時間'!$C5286="","",'6.標準時間'!C5286)</f>
        <v/>
      </c>
      <c r="D5286" s="16" t="str">
        <f>IF('6.標準時間'!$C5286="","",'6.標準時間'!E5286)</f>
        <v/>
      </c>
      <c r="E5286" s="171" t="str">
        <f>IF('6.標準時間'!$C5286="","",'6.標準時間'!F5286)</f>
        <v/>
      </c>
      <c r="F5286" s="15" t="str">
        <f t="shared" si="164"/>
        <v/>
      </c>
      <c r="G5286" s="142" t="str">
        <f>IF('6.標準時間'!$C5286="","",'6.標準時間'!H5286)</f>
        <v/>
      </c>
      <c r="H5286" s="142" t="str">
        <f>IF('6.標準時間'!$C5286="","",'6.標準時間'!I5286)</f>
        <v/>
      </c>
      <c r="I5286" s="107" t="str">
        <f>IF(C5286="","",VLOOKUP($C5286,'7.工程別レート'!$C$6:$E$501,3,FALSE))</f>
        <v/>
      </c>
      <c r="J5286" s="108" t="str">
        <f>IF(C5286="","",VLOOKUP($C5286,'7.工程別レート'!$C$6:$E$501,2,FALSE))</f>
        <v/>
      </c>
      <c r="K5286" s="195" t="str">
        <f t="shared" si="165"/>
        <v/>
      </c>
    </row>
    <row r="5287" spans="2:11" ht="18" customHeight="1">
      <c r="B5287" s="16" t="str">
        <f>IF('6.標準時間'!$B5287="","",'6.標準時間'!B5287)</f>
        <v/>
      </c>
      <c r="C5287" s="16" t="str">
        <f>IF('6.標準時間'!$C5287="","",'6.標準時間'!C5287)</f>
        <v/>
      </c>
      <c r="D5287" s="16" t="str">
        <f>IF('6.標準時間'!$C5287="","",'6.標準時間'!E5287)</f>
        <v/>
      </c>
      <c r="E5287" s="171" t="str">
        <f>IF('6.標準時間'!$C5287="","",'6.標準時間'!F5287)</f>
        <v/>
      </c>
      <c r="F5287" s="15" t="str">
        <f t="shared" si="164"/>
        <v/>
      </c>
      <c r="G5287" s="142" t="str">
        <f>IF('6.標準時間'!$C5287="","",'6.標準時間'!H5287)</f>
        <v/>
      </c>
      <c r="H5287" s="142" t="str">
        <f>IF('6.標準時間'!$C5287="","",'6.標準時間'!I5287)</f>
        <v/>
      </c>
      <c r="I5287" s="107" t="str">
        <f>IF(C5287="","",VLOOKUP($C5287,'7.工程別レート'!$C$6:$E$501,3,FALSE))</f>
        <v/>
      </c>
      <c r="J5287" s="108" t="str">
        <f>IF(C5287="","",VLOOKUP($C5287,'7.工程別レート'!$C$6:$E$501,2,FALSE))</f>
        <v/>
      </c>
      <c r="K5287" s="195" t="str">
        <f t="shared" si="165"/>
        <v/>
      </c>
    </row>
    <row r="5288" spans="2:11" ht="18" customHeight="1">
      <c r="B5288" s="16" t="str">
        <f>IF('6.標準時間'!$B5288="","",'6.標準時間'!B5288)</f>
        <v/>
      </c>
      <c r="C5288" s="16" t="str">
        <f>IF('6.標準時間'!$C5288="","",'6.標準時間'!C5288)</f>
        <v/>
      </c>
      <c r="D5288" s="16" t="str">
        <f>IF('6.標準時間'!$C5288="","",'6.標準時間'!E5288)</f>
        <v/>
      </c>
      <c r="E5288" s="171" t="str">
        <f>IF('6.標準時間'!$C5288="","",'6.標準時間'!F5288)</f>
        <v/>
      </c>
      <c r="F5288" s="15" t="str">
        <f t="shared" si="164"/>
        <v/>
      </c>
      <c r="G5288" s="142" t="str">
        <f>IF('6.標準時間'!$C5288="","",'6.標準時間'!H5288)</f>
        <v/>
      </c>
      <c r="H5288" s="142" t="str">
        <f>IF('6.標準時間'!$C5288="","",'6.標準時間'!I5288)</f>
        <v/>
      </c>
      <c r="I5288" s="107" t="str">
        <f>IF(C5288="","",VLOOKUP($C5288,'7.工程別レート'!$C$6:$E$501,3,FALSE))</f>
        <v/>
      </c>
      <c r="J5288" s="108" t="str">
        <f>IF(C5288="","",VLOOKUP($C5288,'7.工程別レート'!$C$6:$E$501,2,FALSE))</f>
        <v/>
      </c>
      <c r="K5288" s="195" t="str">
        <f t="shared" si="165"/>
        <v/>
      </c>
    </row>
    <row r="5289" spans="2:11" ht="18" customHeight="1">
      <c r="B5289" s="16" t="str">
        <f>IF('6.標準時間'!$B5289="","",'6.標準時間'!B5289)</f>
        <v/>
      </c>
      <c r="C5289" s="16" t="str">
        <f>IF('6.標準時間'!$C5289="","",'6.標準時間'!C5289)</f>
        <v/>
      </c>
      <c r="D5289" s="16" t="str">
        <f>IF('6.標準時間'!$C5289="","",'6.標準時間'!E5289)</f>
        <v/>
      </c>
      <c r="E5289" s="171" t="str">
        <f>IF('6.標準時間'!$C5289="","",'6.標準時間'!F5289)</f>
        <v/>
      </c>
      <c r="F5289" s="15" t="str">
        <f t="shared" si="164"/>
        <v/>
      </c>
      <c r="G5289" s="142" t="str">
        <f>IF('6.標準時間'!$C5289="","",'6.標準時間'!H5289)</f>
        <v/>
      </c>
      <c r="H5289" s="142" t="str">
        <f>IF('6.標準時間'!$C5289="","",'6.標準時間'!I5289)</f>
        <v/>
      </c>
      <c r="I5289" s="107" t="str">
        <f>IF(C5289="","",VLOOKUP($C5289,'7.工程別レート'!$C$6:$E$501,3,FALSE))</f>
        <v/>
      </c>
      <c r="J5289" s="108" t="str">
        <f>IF(C5289="","",VLOOKUP($C5289,'7.工程別レート'!$C$6:$E$501,2,FALSE))</f>
        <v/>
      </c>
      <c r="K5289" s="195" t="str">
        <f t="shared" si="165"/>
        <v/>
      </c>
    </row>
    <row r="5290" spans="2:11" ht="18" customHeight="1">
      <c r="B5290" s="16" t="str">
        <f>IF('6.標準時間'!$B5290="","",'6.標準時間'!B5290)</f>
        <v/>
      </c>
      <c r="C5290" s="16" t="str">
        <f>IF('6.標準時間'!$C5290="","",'6.標準時間'!C5290)</f>
        <v/>
      </c>
      <c r="D5290" s="16" t="str">
        <f>IF('6.標準時間'!$C5290="","",'6.標準時間'!E5290)</f>
        <v/>
      </c>
      <c r="E5290" s="171" t="str">
        <f>IF('6.標準時間'!$C5290="","",'6.標準時間'!F5290)</f>
        <v/>
      </c>
      <c r="F5290" s="15" t="str">
        <f t="shared" si="164"/>
        <v/>
      </c>
      <c r="G5290" s="142" t="str">
        <f>IF('6.標準時間'!$C5290="","",'6.標準時間'!H5290)</f>
        <v/>
      </c>
      <c r="H5290" s="142" t="str">
        <f>IF('6.標準時間'!$C5290="","",'6.標準時間'!I5290)</f>
        <v/>
      </c>
      <c r="I5290" s="107" t="str">
        <f>IF(C5290="","",VLOOKUP($C5290,'7.工程別レート'!$C$6:$E$501,3,FALSE))</f>
        <v/>
      </c>
      <c r="J5290" s="108" t="str">
        <f>IF(C5290="","",VLOOKUP($C5290,'7.工程別レート'!$C$6:$E$501,2,FALSE))</f>
        <v/>
      </c>
      <c r="K5290" s="195" t="str">
        <f t="shared" si="165"/>
        <v/>
      </c>
    </row>
    <row r="5291" spans="2:11" ht="18" customHeight="1">
      <c r="B5291" s="16" t="str">
        <f>IF('6.標準時間'!$B5291="","",'6.標準時間'!B5291)</f>
        <v/>
      </c>
      <c r="C5291" s="16" t="str">
        <f>IF('6.標準時間'!$C5291="","",'6.標準時間'!C5291)</f>
        <v/>
      </c>
      <c r="D5291" s="16" t="str">
        <f>IF('6.標準時間'!$C5291="","",'6.標準時間'!E5291)</f>
        <v/>
      </c>
      <c r="E5291" s="171" t="str">
        <f>IF('6.標準時間'!$C5291="","",'6.標準時間'!F5291)</f>
        <v/>
      </c>
      <c r="F5291" s="15" t="str">
        <f t="shared" si="164"/>
        <v/>
      </c>
      <c r="G5291" s="142" t="str">
        <f>IF('6.標準時間'!$C5291="","",'6.標準時間'!H5291)</f>
        <v/>
      </c>
      <c r="H5291" s="142" t="str">
        <f>IF('6.標準時間'!$C5291="","",'6.標準時間'!I5291)</f>
        <v/>
      </c>
      <c r="I5291" s="107" t="str">
        <f>IF(C5291="","",VLOOKUP($C5291,'7.工程別レート'!$C$6:$E$501,3,FALSE))</f>
        <v/>
      </c>
      <c r="J5291" s="108" t="str">
        <f>IF(C5291="","",VLOOKUP($C5291,'7.工程別レート'!$C$6:$E$501,2,FALSE))</f>
        <v/>
      </c>
      <c r="K5291" s="195" t="str">
        <f t="shared" si="165"/>
        <v/>
      </c>
    </row>
    <row r="5292" spans="2:11" ht="18" customHeight="1">
      <c r="B5292" s="16" t="str">
        <f>IF('6.標準時間'!$B5292="","",'6.標準時間'!B5292)</f>
        <v/>
      </c>
      <c r="C5292" s="16" t="str">
        <f>IF('6.標準時間'!$C5292="","",'6.標準時間'!C5292)</f>
        <v/>
      </c>
      <c r="D5292" s="16" t="str">
        <f>IF('6.標準時間'!$C5292="","",'6.標準時間'!E5292)</f>
        <v/>
      </c>
      <c r="E5292" s="171" t="str">
        <f>IF('6.標準時間'!$C5292="","",'6.標準時間'!F5292)</f>
        <v/>
      </c>
      <c r="F5292" s="15" t="str">
        <f t="shared" si="164"/>
        <v/>
      </c>
      <c r="G5292" s="142" t="str">
        <f>IF('6.標準時間'!$C5292="","",'6.標準時間'!H5292)</f>
        <v/>
      </c>
      <c r="H5292" s="142" t="str">
        <f>IF('6.標準時間'!$C5292="","",'6.標準時間'!I5292)</f>
        <v/>
      </c>
      <c r="I5292" s="107" t="str">
        <f>IF(C5292="","",VLOOKUP($C5292,'7.工程別レート'!$C$6:$E$501,3,FALSE))</f>
        <v/>
      </c>
      <c r="J5292" s="108" t="str">
        <f>IF(C5292="","",VLOOKUP($C5292,'7.工程別レート'!$C$6:$E$501,2,FALSE))</f>
        <v/>
      </c>
      <c r="K5292" s="195" t="str">
        <f t="shared" si="165"/>
        <v/>
      </c>
    </row>
    <row r="5293" spans="2:11" ht="18" customHeight="1">
      <c r="B5293" s="16" t="str">
        <f>IF('6.標準時間'!$B5293="","",'6.標準時間'!B5293)</f>
        <v/>
      </c>
      <c r="C5293" s="16" t="str">
        <f>IF('6.標準時間'!$C5293="","",'6.標準時間'!C5293)</f>
        <v/>
      </c>
      <c r="D5293" s="16" t="str">
        <f>IF('6.標準時間'!$C5293="","",'6.標準時間'!E5293)</f>
        <v/>
      </c>
      <c r="E5293" s="171" t="str">
        <f>IF('6.標準時間'!$C5293="","",'6.標準時間'!F5293)</f>
        <v/>
      </c>
      <c r="F5293" s="15" t="str">
        <f t="shared" si="164"/>
        <v/>
      </c>
      <c r="G5293" s="142" t="str">
        <f>IF('6.標準時間'!$C5293="","",'6.標準時間'!H5293)</f>
        <v/>
      </c>
      <c r="H5293" s="142" t="str">
        <f>IF('6.標準時間'!$C5293="","",'6.標準時間'!I5293)</f>
        <v/>
      </c>
      <c r="I5293" s="107" t="str">
        <f>IF(C5293="","",VLOOKUP($C5293,'7.工程別レート'!$C$6:$E$501,3,FALSE))</f>
        <v/>
      </c>
      <c r="J5293" s="108" t="str">
        <f>IF(C5293="","",VLOOKUP($C5293,'7.工程別レート'!$C$6:$E$501,2,FALSE))</f>
        <v/>
      </c>
      <c r="K5293" s="195" t="str">
        <f t="shared" si="165"/>
        <v/>
      </c>
    </row>
    <row r="5294" spans="2:11" ht="18" customHeight="1">
      <c r="B5294" s="16" t="str">
        <f>IF('6.標準時間'!$B5294="","",'6.標準時間'!B5294)</f>
        <v/>
      </c>
      <c r="C5294" s="16" t="str">
        <f>IF('6.標準時間'!$C5294="","",'6.標準時間'!C5294)</f>
        <v/>
      </c>
      <c r="D5294" s="16" t="str">
        <f>IF('6.標準時間'!$C5294="","",'6.標準時間'!E5294)</f>
        <v/>
      </c>
      <c r="E5294" s="171" t="str">
        <f>IF('6.標準時間'!$C5294="","",'6.標準時間'!F5294)</f>
        <v/>
      </c>
      <c r="F5294" s="15" t="str">
        <f t="shared" si="164"/>
        <v/>
      </c>
      <c r="G5294" s="142" t="str">
        <f>IF('6.標準時間'!$C5294="","",'6.標準時間'!H5294)</f>
        <v/>
      </c>
      <c r="H5294" s="142" t="str">
        <f>IF('6.標準時間'!$C5294="","",'6.標準時間'!I5294)</f>
        <v/>
      </c>
      <c r="I5294" s="107" t="str">
        <f>IF(C5294="","",VLOOKUP($C5294,'7.工程別レート'!$C$6:$E$501,3,FALSE))</f>
        <v/>
      </c>
      <c r="J5294" s="108" t="str">
        <f>IF(C5294="","",VLOOKUP($C5294,'7.工程別レート'!$C$6:$E$501,2,FALSE))</f>
        <v/>
      </c>
      <c r="K5294" s="195" t="str">
        <f t="shared" si="165"/>
        <v/>
      </c>
    </row>
    <row r="5295" spans="2:11" ht="18" customHeight="1">
      <c r="B5295" s="16" t="str">
        <f>IF('6.標準時間'!$B5295="","",'6.標準時間'!B5295)</f>
        <v/>
      </c>
      <c r="C5295" s="16" t="str">
        <f>IF('6.標準時間'!$C5295="","",'6.標準時間'!C5295)</f>
        <v/>
      </c>
      <c r="D5295" s="16" t="str">
        <f>IF('6.標準時間'!$C5295="","",'6.標準時間'!E5295)</f>
        <v/>
      </c>
      <c r="E5295" s="171" t="str">
        <f>IF('6.標準時間'!$C5295="","",'6.標準時間'!F5295)</f>
        <v/>
      </c>
      <c r="F5295" s="15" t="str">
        <f t="shared" si="164"/>
        <v/>
      </c>
      <c r="G5295" s="142" t="str">
        <f>IF('6.標準時間'!$C5295="","",'6.標準時間'!H5295)</f>
        <v/>
      </c>
      <c r="H5295" s="142" t="str">
        <f>IF('6.標準時間'!$C5295="","",'6.標準時間'!I5295)</f>
        <v/>
      </c>
      <c r="I5295" s="107" t="str">
        <f>IF(C5295="","",VLOOKUP($C5295,'7.工程別レート'!$C$6:$E$501,3,FALSE))</f>
        <v/>
      </c>
      <c r="J5295" s="108" t="str">
        <f>IF(C5295="","",VLOOKUP($C5295,'7.工程別レート'!$C$6:$E$501,2,FALSE))</f>
        <v/>
      </c>
      <c r="K5295" s="195" t="str">
        <f t="shared" si="165"/>
        <v/>
      </c>
    </row>
    <row r="5296" spans="2:11" ht="18" customHeight="1">
      <c r="B5296" s="16" t="str">
        <f>IF('6.標準時間'!$B5296="","",'6.標準時間'!B5296)</f>
        <v/>
      </c>
      <c r="C5296" s="16" t="str">
        <f>IF('6.標準時間'!$C5296="","",'6.標準時間'!C5296)</f>
        <v/>
      </c>
      <c r="D5296" s="16" t="str">
        <f>IF('6.標準時間'!$C5296="","",'6.標準時間'!E5296)</f>
        <v/>
      </c>
      <c r="E5296" s="171" t="str">
        <f>IF('6.標準時間'!$C5296="","",'6.標準時間'!F5296)</f>
        <v/>
      </c>
      <c r="F5296" s="15" t="str">
        <f t="shared" si="164"/>
        <v/>
      </c>
      <c r="G5296" s="142" t="str">
        <f>IF('6.標準時間'!$C5296="","",'6.標準時間'!H5296)</f>
        <v/>
      </c>
      <c r="H5296" s="142" t="str">
        <f>IF('6.標準時間'!$C5296="","",'6.標準時間'!I5296)</f>
        <v/>
      </c>
      <c r="I5296" s="107" t="str">
        <f>IF(C5296="","",VLOOKUP($C5296,'7.工程別レート'!$C$6:$E$501,3,FALSE))</f>
        <v/>
      </c>
      <c r="J5296" s="108" t="str">
        <f>IF(C5296="","",VLOOKUP($C5296,'7.工程別レート'!$C$6:$E$501,2,FALSE))</f>
        <v/>
      </c>
      <c r="K5296" s="195" t="str">
        <f t="shared" si="165"/>
        <v/>
      </c>
    </row>
    <row r="5297" spans="2:11" ht="18" customHeight="1">
      <c r="B5297" s="16" t="str">
        <f>IF('6.標準時間'!$B5297="","",'6.標準時間'!B5297)</f>
        <v/>
      </c>
      <c r="C5297" s="16" t="str">
        <f>IF('6.標準時間'!$C5297="","",'6.標準時間'!C5297)</f>
        <v/>
      </c>
      <c r="D5297" s="16" t="str">
        <f>IF('6.標準時間'!$C5297="","",'6.標準時間'!E5297)</f>
        <v/>
      </c>
      <c r="E5297" s="171" t="str">
        <f>IF('6.標準時間'!$C5297="","",'6.標準時間'!F5297)</f>
        <v/>
      </c>
      <c r="F5297" s="15" t="str">
        <f t="shared" si="164"/>
        <v/>
      </c>
      <c r="G5297" s="142" t="str">
        <f>IF('6.標準時間'!$C5297="","",'6.標準時間'!H5297)</f>
        <v/>
      </c>
      <c r="H5297" s="142" t="str">
        <f>IF('6.標準時間'!$C5297="","",'6.標準時間'!I5297)</f>
        <v/>
      </c>
      <c r="I5297" s="107" t="str">
        <f>IF(C5297="","",VLOOKUP($C5297,'7.工程別レート'!$C$6:$E$501,3,FALSE))</f>
        <v/>
      </c>
      <c r="J5297" s="108" t="str">
        <f>IF(C5297="","",VLOOKUP($C5297,'7.工程別レート'!$C$6:$E$501,2,FALSE))</f>
        <v/>
      </c>
      <c r="K5297" s="195" t="str">
        <f t="shared" si="165"/>
        <v/>
      </c>
    </row>
    <row r="5298" spans="2:11" ht="18" customHeight="1">
      <c r="B5298" s="16" t="str">
        <f>IF('6.標準時間'!$B5298="","",'6.標準時間'!B5298)</f>
        <v/>
      </c>
      <c r="C5298" s="16" t="str">
        <f>IF('6.標準時間'!$C5298="","",'6.標準時間'!C5298)</f>
        <v/>
      </c>
      <c r="D5298" s="16" t="str">
        <f>IF('6.標準時間'!$C5298="","",'6.標準時間'!E5298)</f>
        <v/>
      </c>
      <c r="E5298" s="171" t="str">
        <f>IF('6.標準時間'!$C5298="","",'6.標準時間'!F5298)</f>
        <v/>
      </c>
      <c r="F5298" s="15" t="str">
        <f t="shared" si="164"/>
        <v/>
      </c>
      <c r="G5298" s="142" t="str">
        <f>IF('6.標準時間'!$C5298="","",'6.標準時間'!H5298)</f>
        <v/>
      </c>
      <c r="H5298" s="142" t="str">
        <f>IF('6.標準時間'!$C5298="","",'6.標準時間'!I5298)</f>
        <v/>
      </c>
      <c r="I5298" s="107" t="str">
        <f>IF(C5298="","",VLOOKUP($C5298,'7.工程別レート'!$C$6:$E$501,3,FALSE))</f>
        <v/>
      </c>
      <c r="J5298" s="108" t="str">
        <f>IF(C5298="","",VLOOKUP($C5298,'7.工程別レート'!$C$6:$E$501,2,FALSE))</f>
        <v/>
      </c>
      <c r="K5298" s="195" t="str">
        <f t="shared" si="165"/>
        <v/>
      </c>
    </row>
    <row r="5299" spans="2:11" ht="18" customHeight="1">
      <c r="B5299" s="16" t="str">
        <f>IF('6.標準時間'!$B5299="","",'6.標準時間'!B5299)</f>
        <v/>
      </c>
      <c r="C5299" s="16" t="str">
        <f>IF('6.標準時間'!$C5299="","",'6.標準時間'!C5299)</f>
        <v/>
      </c>
      <c r="D5299" s="16" t="str">
        <f>IF('6.標準時間'!$C5299="","",'6.標準時間'!E5299)</f>
        <v/>
      </c>
      <c r="E5299" s="171" t="str">
        <f>IF('6.標準時間'!$C5299="","",'6.標準時間'!F5299)</f>
        <v/>
      </c>
      <c r="F5299" s="15" t="str">
        <f t="shared" si="164"/>
        <v/>
      </c>
      <c r="G5299" s="142" t="str">
        <f>IF('6.標準時間'!$C5299="","",'6.標準時間'!H5299)</f>
        <v/>
      </c>
      <c r="H5299" s="142" t="str">
        <f>IF('6.標準時間'!$C5299="","",'6.標準時間'!I5299)</f>
        <v/>
      </c>
      <c r="I5299" s="107" t="str">
        <f>IF(C5299="","",VLOOKUP($C5299,'7.工程別レート'!$C$6:$E$501,3,FALSE))</f>
        <v/>
      </c>
      <c r="J5299" s="108" t="str">
        <f>IF(C5299="","",VLOOKUP($C5299,'7.工程別レート'!$C$6:$E$501,2,FALSE))</f>
        <v/>
      </c>
      <c r="K5299" s="195" t="str">
        <f t="shared" si="165"/>
        <v/>
      </c>
    </row>
    <row r="5300" spans="2:11" ht="18" customHeight="1">
      <c r="B5300" s="16" t="str">
        <f>IF('6.標準時間'!$B5300="","",'6.標準時間'!B5300)</f>
        <v/>
      </c>
      <c r="C5300" s="16" t="str">
        <f>IF('6.標準時間'!$C5300="","",'6.標準時間'!C5300)</f>
        <v/>
      </c>
      <c r="D5300" s="16" t="str">
        <f>IF('6.標準時間'!$C5300="","",'6.標準時間'!E5300)</f>
        <v/>
      </c>
      <c r="E5300" s="171" t="str">
        <f>IF('6.標準時間'!$C5300="","",'6.標準時間'!F5300)</f>
        <v/>
      </c>
      <c r="F5300" s="15" t="str">
        <f t="shared" si="164"/>
        <v/>
      </c>
      <c r="G5300" s="142" t="str">
        <f>IF('6.標準時間'!$C5300="","",'6.標準時間'!H5300)</f>
        <v/>
      </c>
      <c r="H5300" s="142" t="str">
        <f>IF('6.標準時間'!$C5300="","",'6.標準時間'!I5300)</f>
        <v/>
      </c>
      <c r="I5300" s="107" t="str">
        <f>IF(C5300="","",VLOOKUP($C5300,'7.工程別レート'!$C$6:$E$501,3,FALSE))</f>
        <v/>
      </c>
      <c r="J5300" s="108" t="str">
        <f>IF(C5300="","",VLOOKUP($C5300,'7.工程別レート'!$C$6:$E$501,2,FALSE))</f>
        <v/>
      </c>
      <c r="K5300" s="195" t="str">
        <f t="shared" si="165"/>
        <v/>
      </c>
    </row>
    <row r="5301" spans="2:11" ht="18" customHeight="1">
      <c r="B5301" s="16" t="str">
        <f>IF('6.標準時間'!$B5301="","",'6.標準時間'!B5301)</f>
        <v/>
      </c>
      <c r="C5301" s="16" t="str">
        <f>IF('6.標準時間'!$C5301="","",'6.標準時間'!C5301)</f>
        <v/>
      </c>
      <c r="D5301" s="16" t="str">
        <f>IF('6.標準時間'!$C5301="","",'6.標準時間'!E5301)</f>
        <v/>
      </c>
      <c r="E5301" s="171" t="str">
        <f>IF('6.標準時間'!$C5301="","",'6.標準時間'!F5301)</f>
        <v/>
      </c>
      <c r="F5301" s="15" t="str">
        <f t="shared" si="164"/>
        <v/>
      </c>
      <c r="G5301" s="142" t="str">
        <f>IF('6.標準時間'!$C5301="","",'6.標準時間'!H5301)</f>
        <v/>
      </c>
      <c r="H5301" s="142" t="str">
        <f>IF('6.標準時間'!$C5301="","",'6.標準時間'!I5301)</f>
        <v/>
      </c>
      <c r="I5301" s="107" t="str">
        <f>IF(C5301="","",VLOOKUP($C5301,'7.工程別レート'!$C$6:$E$501,3,FALSE))</f>
        <v/>
      </c>
      <c r="J5301" s="108" t="str">
        <f>IF(C5301="","",VLOOKUP($C5301,'7.工程別レート'!$C$6:$E$501,2,FALSE))</f>
        <v/>
      </c>
      <c r="K5301" s="195" t="str">
        <f t="shared" si="165"/>
        <v/>
      </c>
    </row>
    <row r="5302" spans="2:11" ht="18" customHeight="1">
      <c r="B5302" s="16" t="str">
        <f>IF('6.標準時間'!$B5302="","",'6.標準時間'!B5302)</f>
        <v/>
      </c>
      <c r="C5302" s="16" t="str">
        <f>IF('6.標準時間'!$C5302="","",'6.標準時間'!C5302)</f>
        <v/>
      </c>
      <c r="D5302" s="16" t="str">
        <f>IF('6.標準時間'!$C5302="","",'6.標準時間'!E5302)</f>
        <v/>
      </c>
      <c r="E5302" s="171" t="str">
        <f>IF('6.標準時間'!$C5302="","",'6.標準時間'!F5302)</f>
        <v/>
      </c>
      <c r="F5302" s="15" t="str">
        <f t="shared" si="164"/>
        <v/>
      </c>
      <c r="G5302" s="142" t="str">
        <f>IF('6.標準時間'!$C5302="","",'6.標準時間'!H5302)</f>
        <v/>
      </c>
      <c r="H5302" s="142" t="str">
        <f>IF('6.標準時間'!$C5302="","",'6.標準時間'!I5302)</f>
        <v/>
      </c>
      <c r="I5302" s="107" t="str">
        <f>IF(C5302="","",VLOOKUP($C5302,'7.工程別レート'!$C$6:$E$501,3,FALSE))</f>
        <v/>
      </c>
      <c r="J5302" s="108" t="str">
        <f>IF(C5302="","",VLOOKUP($C5302,'7.工程別レート'!$C$6:$E$501,2,FALSE))</f>
        <v/>
      </c>
      <c r="K5302" s="195" t="str">
        <f t="shared" si="165"/>
        <v/>
      </c>
    </row>
    <row r="5303" spans="2:11" ht="18" customHeight="1">
      <c r="B5303" s="16" t="str">
        <f>IF('6.標準時間'!$B5303="","",'6.標準時間'!B5303)</f>
        <v/>
      </c>
      <c r="C5303" s="16" t="str">
        <f>IF('6.標準時間'!$C5303="","",'6.標準時間'!C5303)</f>
        <v/>
      </c>
      <c r="D5303" s="16" t="str">
        <f>IF('6.標準時間'!$C5303="","",'6.標準時間'!E5303)</f>
        <v/>
      </c>
      <c r="E5303" s="171" t="str">
        <f>IF('6.標準時間'!$C5303="","",'6.標準時間'!F5303)</f>
        <v/>
      </c>
      <c r="F5303" s="15" t="str">
        <f t="shared" si="164"/>
        <v/>
      </c>
      <c r="G5303" s="142" t="str">
        <f>IF('6.標準時間'!$C5303="","",'6.標準時間'!H5303)</f>
        <v/>
      </c>
      <c r="H5303" s="142" t="str">
        <f>IF('6.標準時間'!$C5303="","",'6.標準時間'!I5303)</f>
        <v/>
      </c>
      <c r="I5303" s="107" t="str">
        <f>IF(C5303="","",VLOOKUP($C5303,'7.工程別レート'!$C$6:$E$501,3,FALSE))</f>
        <v/>
      </c>
      <c r="J5303" s="108" t="str">
        <f>IF(C5303="","",VLOOKUP($C5303,'7.工程別レート'!$C$6:$E$501,2,FALSE))</f>
        <v/>
      </c>
      <c r="K5303" s="195" t="str">
        <f t="shared" si="165"/>
        <v/>
      </c>
    </row>
    <row r="5304" spans="2:11" ht="18" customHeight="1">
      <c r="B5304" s="16" t="str">
        <f>IF('6.標準時間'!$B5304="","",'6.標準時間'!B5304)</f>
        <v/>
      </c>
      <c r="C5304" s="16" t="str">
        <f>IF('6.標準時間'!$C5304="","",'6.標準時間'!C5304)</f>
        <v/>
      </c>
      <c r="D5304" s="16" t="str">
        <f>IF('6.標準時間'!$C5304="","",'6.標準時間'!E5304)</f>
        <v/>
      </c>
      <c r="E5304" s="171" t="str">
        <f>IF('6.標準時間'!$C5304="","",'6.標準時間'!F5304)</f>
        <v/>
      </c>
      <c r="F5304" s="15" t="str">
        <f t="shared" si="164"/>
        <v/>
      </c>
      <c r="G5304" s="142" t="str">
        <f>IF('6.標準時間'!$C5304="","",'6.標準時間'!H5304)</f>
        <v/>
      </c>
      <c r="H5304" s="142" t="str">
        <f>IF('6.標準時間'!$C5304="","",'6.標準時間'!I5304)</f>
        <v/>
      </c>
      <c r="I5304" s="107" t="str">
        <f>IF(C5304="","",VLOOKUP($C5304,'7.工程別レート'!$C$6:$E$501,3,FALSE))</f>
        <v/>
      </c>
      <c r="J5304" s="108" t="str">
        <f>IF(C5304="","",VLOOKUP($C5304,'7.工程別レート'!$C$6:$E$501,2,FALSE))</f>
        <v/>
      </c>
      <c r="K5304" s="195" t="str">
        <f t="shared" si="165"/>
        <v/>
      </c>
    </row>
    <row r="5305" spans="2:11" ht="18" customHeight="1">
      <c r="B5305" s="16" t="str">
        <f>IF('6.標準時間'!$B5305="","",'6.標準時間'!B5305)</f>
        <v/>
      </c>
      <c r="C5305" s="16" t="str">
        <f>IF('6.標準時間'!$C5305="","",'6.標準時間'!C5305)</f>
        <v/>
      </c>
      <c r="D5305" s="16" t="str">
        <f>IF('6.標準時間'!$C5305="","",'6.標準時間'!E5305)</f>
        <v/>
      </c>
      <c r="E5305" s="171" t="str">
        <f>IF('6.標準時間'!$C5305="","",'6.標準時間'!F5305)</f>
        <v/>
      </c>
      <c r="F5305" s="15" t="str">
        <f t="shared" si="164"/>
        <v/>
      </c>
      <c r="G5305" s="142" t="str">
        <f>IF('6.標準時間'!$C5305="","",'6.標準時間'!H5305)</f>
        <v/>
      </c>
      <c r="H5305" s="142" t="str">
        <f>IF('6.標準時間'!$C5305="","",'6.標準時間'!I5305)</f>
        <v/>
      </c>
      <c r="I5305" s="107" t="str">
        <f>IF(C5305="","",VLOOKUP($C5305,'7.工程別レート'!$C$6:$E$501,3,FALSE))</f>
        <v/>
      </c>
      <c r="J5305" s="108" t="str">
        <f>IF(C5305="","",VLOOKUP($C5305,'7.工程別レート'!$C$6:$E$501,2,FALSE))</f>
        <v/>
      </c>
      <c r="K5305" s="195" t="str">
        <f t="shared" si="165"/>
        <v/>
      </c>
    </row>
    <row r="5306" spans="2:11" ht="18" customHeight="1">
      <c r="B5306" s="16" t="str">
        <f>IF('6.標準時間'!$B5306="","",'6.標準時間'!B5306)</f>
        <v/>
      </c>
      <c r="C5306" s="16" t="str">
        <f>IF('6.標準時間'!$C5306="","",'6.標準時間'!C5306)</f>
        <v/>
      </c>
      <c r="D5306" s="16" t="str">
        <f>IF('6.標準時間'!$C5306="","",'6.標準時間'!E5306)</f>
        <v/>
      </c>
      <c r="E5306" s="171" t="str">
        <f>IF('6.標準時間'!$C5306="","",'6.標準時間'!F5306)</f>
        <v/>
      </c>
      <c r="F5306" s="15" t="str">
        <f t="shared" si="164"/>
        <v/>
      </c>
      <c r="G5306" s="142" t="str">
        <f>IF('6.標準時間'!$C5306="","",'6.標準時間'!H5306)</f>
        <v/>
      </c>
      <c r="H5306" s="142" t="str">
        <f>IF('6.標準時間'!$C5306="","",'6.標準時間'!I5306)</f>
        <v/>
      </c>
      <c r="I5306" s="107" t="str">
        <f>IF(C5306="","",VLOOKUP($C5306,'7.工程別レート'!$C$6:$E$501,3,FALSE))</f>
        <v/>
      </c>
      <c r="J5306" s="108" t="str">
        <f>IF(C5306="","",VLOOKUP($C5306,'7.工程別レート'!$C$6:$E$501,2,FALSE))</f>
        <v/>
      </c>
      <c r="K5306" s="195" t="str">
        <f t="shared" si="165"/>
        <v/>
      </c>
    </row>
    <row r="5307" spans="2:11" ht="18" customHeight="1">
      <c r="B5307" s="16" t="str">
        <f>IF('6.標準時間'!$B5307="","",'6.標準時間'!B5307)</f>
        <v/>
      </c>
      <c r="C5307" s="16" t="str">
        <f>IF('6.標準時間'!$C5307="","",'6.標準時間'!C5307)</f>
        <v/>
      </c>
      <c r="D5307" s="16" t="str">
        <f>IF('6.標準時間'!$C5307="","",'6.標準時間'!E5307)</f>
        <v/>
      </c>
      <c r="E5307" s="171" t="str">
        <f>IF('6.標準時間'!$C5307="","",'6.標準時間'!F5307)</f>
        <v/>
      </c>
      <c r="F5307" s="15" t="str">
        <f t="shared" si="164"/>
        <v/>
      </c>
      <c r="G5307" s="142" t="str">
        <f>IF('6.標準時間'!$C5307="","",'6.標準時間'!H5307)</f>
        <v/>
      </c>
      <c r="H5307" s="142" t="str">
        <f>IF('6.標準時間'!$C5307="","",'6.標準時間'!I5307)</f>
        <v/>
      </c>
      <c r="I5307" s="107" t="str">
        <f>IF(C5307="","",VLOOKUP($C5307,'7.工程別レート'!$C$6:$E$501,3,FALSE))</f>
        <v/>
      </c>
      <c r="J5307" s="108" t="str">
        <f>IF(C5307="","",VLOOKUP($C5307,'7.工程別レート'!$C$6:$E$501,2,FALSE))</f>
        <v/>
      </c>
      <c r="K5307" s="195" t="str">
        <f t="shared" si="165"/>
        <v/>
      </c>
    </row>
    <row r="5308" spans="2:11" ht="18" customHeight="1">
      <c r="B5308" s="16" t="str">
        <f>IF('6.標準時間'!$B5308="","",'6.標準時間'!B5308)</f>
        <v/>
      </c>
      <c r="C5308" s="16" t="str">
        <f>IF('6.標準時間'!$C5308="","",'6.標準時間'!C5308)</f>
        <v/>
      </c>
      <c r="D5308" s="16" t="str">
        <f>IF('6.標準時間'!$C5308="","",'6.標準時間'!E5308)</f>
        <v/>
      </c>
      <c r="E5308" s="171" t="str">
        <f>IF('6.標準時間'!$C5308="","",'6.標準時間'!F5308)</f>
        <v/>
      </c>
      <c r="F5308" s="15" t="str">
        <f t="shared" si="164"/>
        <v/>
      </c>
      <c r="G5308" s="142" t="str">
        <f>IF('6.標準時間'!$C5308="","",'6.標準時間'!H5308)</f>
        <v/>
      </c>
      <c r="H5308" s="142" t="str">
        <f>IF('6.標準時間'!$C5308="","",'6.標準時間'!I5308)</f>
        <v/>
      </c>
      <c r="I5308" s="107" t="str">
        <f>IF(C5308="","",VLOOKUP($C5308,'7.工程別レート'!$C$6:$E$501,3,FALSE))</f>
        <v/>
      </c>
      <c r="J5308" s="108" t="str">
        <f>IF(C5308="","",VLOOKUP($C5308,'7.工程別レート'!$C$6:$E$501,2,FALSE))</f>
        <v/>
      </c>
      <c r="K5308" s="195" t="str">
        <f t="shared" si="165"/>
        <v/>
      </c>
    </row>
    <row r="5309" spans="2:11" ht="18" customHeight="1">
      <c r="B5309" s="16" t="str">
        <f>IF('6.標準時間'!$B5309="","",'6.標準時間'!B5309)</f>
        <v/>
      </c>
      <c r="C5309" s="16" t="str">
        <f>IF('6.標準時間'!$C5309="","",'6.標準時間'!C5309)</f>
        <v/>
      </c>
      <c r="D5309" s="16" t="str">
        <f>IF('6.標準時間'!$C5309="","",'6.標準時間'!E5309)</f>
        <v/>
      </c>
      <c r="E5309" s="171" t="str">
        <f>IF('6.標準時間'!$C5309="","",'6.標準時間'!F5309)</f>
        <v/>
      </c>
      <c r="F5309" s="15" t="str">
        <f t="shared" si="164"/>
        <v/>
      </c>
      <c r="G5309" s="142" t="str">
        <f>IF('6.標準時間'!$C5309="","",'6.標準時間'!H5309)</f>
        <v/>
      </c>
      <c r="H5309" s="142" t="str">
        <f>IF('6.標準時間'!$C5309="","",'6.標準時間'!I5309)</f>
        <v/>
      </c>
      <c r="I5309" s="107" t="str">
        <f>IF(C5309="","",VLOOKUP($C5309,'7.工程別レート'!$C$6:$E$501,3,FALSE))</f>
        <v/>
      </c>
      <c r="J5309" s="108" t="str">
        <f>IF(C5309="","",VLOOKUP($C5309,'7.工程別レート'!$C$6:$E$501,2,FALSE))</f>
        <v/>
      </c>
      <c r="K5309" s="195" t="str">
        <f t="shared" si="165"/>
        <v/>
      </c>
    </row>
    <row r="5310" spans="2:11" ht="18" customHeight="1">
      <c r="B5310" s="16" t="str">
        <f>IF('6.標準時間'!$B5310="","",'6.標準時間'!B5310)</f>
        <v/>
      </c>
      <c r="C5310" s="16" t="str">
        <f>IF('6.標準時間'!$C5310="","",'6.標準時間'!C5310)</f>
        <v/>
      </c>
      <c r="D5310" s="16" t="str">
        <f>IF('6.標準時間'!$C5310="","",'6.標準時間'!E5310)</f>
        <v/>
      </c>
      <c r="E5310" s="171" t="str">
        <f>IF('6.標準時間'!$C5310="","",'6.標準時間'!F5310)</f>
        <v/>
      </c>
      <c r="F5310" s="15" t="str">
        <f t="shared" si="164"/>
        <v/>
      </c>
      <c r="G5310" s="142" t="str">
        <f>IF('6.標準時間'!$C5310="","",'6.標準時間'!H5310)</f>
        <v/>
      </c>
      <c r="H5310" s="142" t="str">
        <f>IF('6.標準時間'!$C5310="","",'6.標準時間'!I5310)</f>
        <v/>
      </c>
      <c r="I5310" s="107" t="str">
        <f>IF(C5310="","",VLOOKUP($C5310,'7.工程別レート'!$C$6:$E$501,3,FALSE))</f>
        <v/>
      </c>
      <c r="J5310" s="108" t="str">
        <f>IF(C5310="","",VLOOKUP($C5310,'7.工程別レート'!$C$6:$E$501,2,FALSE))</f>
        <v/>
      </c>
      <c r="K5310" s="195" t="str">
        <f t="shared" si="165"/>
        <v/>
      </c>
    </row>
    <row r="5311" spans="2:11" ht="18" customHeight="1">
      <c r="B5311" s="16" t="str">
        <f>IF('6.標準時間'!$B5311="","",'6.標準時間'!B5311)</f>
        <v/>
      </c>
      <c r="C5311" s="16" t="str">
        <f>IF('6.標準時間'!$C5311="","",'6.標準時間'!C5311)</f>
        <v/>
      </c>
      <c r="D5311" s="16" t="str">
        <f>IF('6.標準時間'!$C5311="","",'6.標準時間'!E5311)</f>
        <v/>
      </c>
      <c r="E5311" s="171" t="str">
        <f>IF('6.標準時間'!$C5311="","",'6.標準時間'!F5311)</f>
        <v/>
      </c>
      <c r="F5311" s="15" t="str">
        <f t="shared" si="164"/>
        <v/>
      </c>
      <c r="G5311" s="142" t="str">
        <f>IF('6.標準時間'!$C5311="","",'6.標準時間'!H5311)</f>
        <v/>
      </c>
      <c r="H5311" s="142" t="str">
        <f>IF('6.標準時間'!$C5311="","",'6.標準時間'!I5311)</f>
        <v/>
      </c>
      <c r="I5311" s="107" t="str">
        <f>IF(C5311="","",VLOOKUP($C5311,'7.工程別レート'!$C$6:$E$501,3,FALSE))</f>
        <v/>
      </c>
      <c r="J5311" s="108" t="str">
        <f>IF(C5311="","",VLOOKUP($C5311,'7.工程別レート'!$C$6:$E$501,2,FALSE))</f>
        <v/>
      </c>
      <c r="K5311" s="195" t="str">
        <f t="shared" si="165"/>
        <v/>
      </c>
    </row>
    <row r="5312" spans="2:11" ht="18" customHeight="1">
      <c r="B5312" s="16" t="str">
        <f>IF('6.標準時間'!$B5312="","",'6.標準時間'!B5312)</f>
        <v/>
      </c>
      <c r="C5312" s="16" t="str">
        <f>IF('6.標準時間'!$C5312="","",'6.標準時間'!C5312)</f>
        <v/>
      </c>
      <c r="D5312" s="16" t="str">
        <f>IF('6.標準時間'!$C5312="","",'6.標準時間'!E5312)</f>
        <v/>
      </c>
      <c r="E5312" s="171" t="str">
        <f>IF('6.標準時間'!$C5312="","",'6.標準時間'!F5312)</f>
        <v/>
      </c>
      <c r="F5312" s="15" t="str">
        <f t="shared" si="164"/>
        <v/>
      </c>
      <c r="G5312" s="142" t="str">
        <f>IF('6.標準時間'!$C5312="","",'6.標準時間'!H5312)</f>
        <v/>
      </c>
      <c r="H5312" s="142" t="str">
        <f>IF('6.標準時間'!$C5312="","",'6.標準時間'!I5312)</f>
        <v/>
      </c>
      <c r="I5312" s="107" t="str">
        <f>IF(C5312="","",VLOOKUP($C5312,'7.工程別レート'!$C$6:$E$501,3,FALSE))</f>
        <v/>
      </c>
      <c r="J5312" s="108" t="str">
        <f>IF(C5312="","",VLOOKUP($C5312,'7.工程別レート'!$C$6:$E$501,2,FALSE))</f>
        <v/>
      </c>
      <c r="K5312" s="195" t="str">
        <f t="shared" si="165"/>
        <v/>
      </c>
    </row>
    <row r="5313" spans="2:11" ht="18" customHeight="1">
      <c r="B5313" s="16" t="str">
        <f>IF('6.標準時間'!$B5313="","",'6.標準時間'!B5313)</f>
        <v/>
      </c>
      <c r="C5313" s="16" t="str">
        <f>IF('6.標準時間'!$C5313="","",'6.標準時間'!C5313)</f>
        <v/>
      </c>
      <c r="D5313" s="16" t="str">
        <f>IF('6.標準時間'!$C5313="","",'6.標準時間'!E5313)</f>
        <v/>
      </c>
      <c r="E5313" s="171" t="str">
        <f>IF('6.標準時間'!$C5313="","",'6.標準時間'!F5313)</f>
        <v/>
      </c>
      <c r="F5313" s="15" t="str">
        <f t="shared" si="164"/>
        <v/>
      </c>
      <c r="G5313" s="142" t="str">
        <f>IF('6.標準時間'!$C5313="","",'6.標準時間'!H5313)</f>
        <v/>
      </c>
      <c r="H5313" s="142" t="str">
        <f>IF('6.標準時間'!$C5313="","",'6.標準時間'!I5313)</f>
        <v/>
      </c>
      <c r="I5313" s="107" t="str">
        <f>IF(C5313="","",VLOOKUP($C5313,'7.工程別レート'!$C$6:$E$501,3,FALSE))</f>
        <v/>
      </c>
      <c r="J5313" s="108" t="str">
        <f>IF(C5313="","",VLOOKUP($C5313,'7.工程別レート'!$C$6:$E$501,2,FALSE))</f>
        <v/>
      </c>
      <c r="K5313" s="195" t="str">
        <f t="shared" si="165"/>
        <v/>
      </c>
    </row>
    <row r="5314" spans="2:11" ht="18" customHeight="1">
      <c r="B5314" s="16" t="str">
        <f>IF('6.標準時間'!$B5314="","",'6.標準時間'!B5314)</f>
        <v/>
      </c>
      <c r="C5314" s="16" t="str">
        <f>IF('6.標準時間'!$C5314="","",'6.標準時間'!C5314)</f>
        <v/>
      </c>
      <c r="D5314" s="16" t="str">
        <f>IF('6.標準時間'!$C5314="","",'6.標準時間'!E5314)</f>
        <v/>
      </c>
      <c r="E5314" s="171" t="str">
        <f>IF('6.標準時間'!$C5314="","",'6.標準時間'!F5314)</f>
        <v/>
      </c>
      <c r="F5314" s="15" t="str">
        <f t="shared" si="164"/>
        <v/>
      </c>
      <c r="G5314" s="142" t="str">
        <f>IF('6.標準時間'!$C5314="","",'6.標準時間'!H5314)</f>
        <v/>
      </c>
      <c r="H5314" s="142" t="str">
        <f>IF('6.標準時間'!$C5314="","",'6.標準時間'!I5314)</f>
        <v/>
      </c>
      <c r="I5314" s="107" t="str">
        <f>IF(C5314="","",VLOOKUP($C5314,'7.工程別レート'!$C$6:$E$501,3,FALSE))</f>
        <v/>
      </c>
      <c r="J5314" s="108" t="str">
        <f>IF(C5314="","",VLOOKUP($C5314,'7.工程別レート'!$C$6:$E$501,2,FALSE))</f>
        <v/>
      </c>
      <c r="K5314" s="195" t="str">
        <f t="shared" si="165"/>
        <v/>
      </c>
    </row>
    <row r="5315" spans="2:11" ht="18" customHeight="1">
      <c r="B5315" s="16" t="str">
        <f>IF('6.標準時間'!$B5315="","",'6.標準時間'!B5315)</f>
        <v/>
      </c>
      <c r="C5315" s="16" t="str">
        <f>IF('6.標準時間'!$C5315="","",'6.標準時間'!C5315)</f>
        <v/>
      </c>
      <c r="D5315" s="16" t="str">
        <f>IF('6.標準時間'!$C5315="","",'6.標準時間'!E5315)</f>
        <v/>
      </c>
      <c r="E5315" s="171" t="str">
        <f>IF('6.標準時間'!$C5315="","",'6.標準時間'!F5315)</f>
        <v/>
      </c>
      <c r="F5315" s="15" t="str">
        <f t="shared" si="164"/>
        <v/>
      </c>
      <c r="G5315" s="142" t="str">
        <f>IF('6.標準時間'!$C5315="","",'6.標準時間'!H5315)</f>
        <v/>
      </c>
      <c r="H5315" s="142" t="str">
        <f>IF('6.標準時間'!$C5315="","",'6.標準時間'!I5315)</f>
        <v/>
      </c>
      <c r="I5315" s="107" t="str">
        <f>IF(C5315="","",VLOOKUP($C5315,'7.工程別レート'!$C$6:$E$501,3,FALSE))</f>
        <v/>
      </c>
      <c r="J5315" s="108" t="str">
        <f>IF(C5315="","",VLOOKUP($C5315,'7.工程別レート'!$C$6:$E$501,2,FALSE))</f>
        <v/>
      </c>
      <c r="K5315" s="195" t="str">
        <f t="shared" si="165"/>
        <v/>
      </c>
    </row>
    <row r="5316" spans="2:11" ht="18" customHeight="1">
      <c r="B5316" s="16" t="str">
        <f>IF('6.標準時間'!$B5316="","",'6.標準時間'!B5316)</f>
        <v/>
      </c>
      <c r="C5316" s="16" t="str">
        <f>IF('6.標準時間'!$C5316="","",'6.標準時間'!C5316)</f>
        <v/>
      </c>
      <c r="D5316" s="16" t="str">
        <f>IF('6.標準時間'!$C5316="","",'6.標準時間'!E5316)</f>
        <v/>
      </c>
      <c r="E5316" s="171" t="str">
        <f>IF('6.標準時間'!$C5316="","",'6.標準時間'!F5316)</f>
        <v/>
      </c>
      <c r="F5316" s="15" t="str">
        <f t="shared" si="164"/>
        <v/>
      </c>
      <c r="G5316" s="142" t="str">
        <f>IF('6.標準時間'!$C5316="","",'6.標準時間'!H5316)</f>
        <v/>
      </c>
      <c r="H5316" s="142" t="str">
        <f>IF('6.標準時間'!$C5316="","",'6.標準時間'!I5316)</f>
        <v/>
      </c>
      <c r="I5316" s="107" t="str">
        <f>IF(C5316="","",VLOOKUP($C5316,'7.工程別レート'!$C$6:$E$501,3,FALSE))</f>
        <v/>
      </c>
      <c r="J5316" s="108" t="str">
        <f>IF(C5316="","",VLOOKUP($C5316,'7.工程別レート'!$C$6:$E$501,2,FALSE))</f>
        <v/>
      </c>
      <c r="K5316" s="195" t="str">
        <f t="shared" si="165"/>
        <v/>
      </c>
    </row>
    <row r="5317" spans="2:11" ht="18" customHeight="1">
      <c r="B5317" s="16" t="str">
        <f>IF('6.標準時間'!$B5317="","",'6.標準時間'!B5317)</f>
        <v/>
      </c>
      <c r="C5317" s="16" t="str">
        <f>IF('6.標準時間'!$C5317="","",'6.標準時間'!C5317)</f>
        <v/>
      </c>
      <c r="D5317" s="16" t="str">
        <f>IF('6.標準時間'!$C5317="","",'6.標準時間'!E5317)</f>
        <v/>
      </c>
      <c r="E5317" s="171" t="str">
        <f>IF('6.標準時間'!$C5317="","",'6.標準時間'!F5317)</f>
        <v/>
      </c>
      <c r="F5317" s="15" t="str">
        <f t="shared" si="164"/>
        <v/>
      </c>
      <c r="G5317" s="142" t="str">
        <f>IF('6.標準時間'!$C5317="","",'6.標準時間'!H5317)</f>
        <v/>
      </c>
      <c r="H5317" s="142" t="str">
        <f>IF('6.標準時間'!$C5317="","",'6.標準時間'!I5317)</f>
        <v/>
      </c>
      <c r="I5317" s="107" t="str">
        <f>IF(C5317="","",VLOOKUP($C5317,'7.工程別レート'!$C$6:$E$501,3,FALSE))</f>
        <v/>
      </c>
      <c r="J5317" s="108" t="str">
        <f>IF(C5317="","",VLOOKUP($C5317,'7.工程別レート'!$C$6:$E$501,2,FALSE))</f>
        <v/>
      </c>
      <c r="K5317" s="195" t="str">
        <f t="shared" si="165"/>
        <v/>
      </c>
    </row>
    <row r="5318" spans="2:11" ht="18" customHeight="1">
      <c r="B5318" s="16" t="str">
        <f>IF('6.標準時間'!$B5318="","",'6.標準時間'!B5318)</f>
        <v/>
      </c>
      <c r="C5318" s="16" t="str">
        <f>IF('6.標準時間'!$C5318="","",'6.標準時間'!C5318)</f>
        <v/>
      </c>
      <c r="D5318" s="16" t="str">
        <f>IF('6.標準時間'!$C5318="","",'6.標準時間'!E5318)</f>
        <v/>
      </c>
      <c r="E5318" s="171" t="str">
        <f>IF('6.標準時間'!$C5318="","",'6.標準時間'!F5318)</f>
        <v/>
      </c>
      <c r="F5318" s="15" t="str">
        <f t="shared" ref="F5318:F5381" si="166">C5318&amp;D5318</f>
        <v/>
      </c>
      <c r="G5318" s="142" t="str">
        <f>IF('6.標準時間'!$C5318="","",'6.標準時間'!H5318)</f>
        <v/>
      </c>
      <c r="H5318" s="142" t="str">
        <f>IF('6.標準時間'!$C5318="","",'6.標準時間'!I5318)</f>
        <v/>
      </c>
      <c r="I5318" s="107" t="str">
        <f>IF(C5318="","",VLOOKUP($C5318,'7.工程別レート'!$C$6:$E$501,3,FALSE))</f>
        <v/>
      </c>
      <c r="J5318" s="108" t="str">
        <f>IF(C5318="","",VLOOKUP($C5318,'7.工程別レート'!$C$6:$E$501,2,FALSE))</f>
        <v/>
      </c>
      <c r="K5318" s="195" t="str">
        <f t="shared" si="165"/>
        <v/>
      </c>
    </row>
    <row r="5319" spans="2:11" ht="18" customHeight="1">
      <c r="B5319" s="16" t="str">
        <f>IF('6.標準時間'!$B5319="","",'6.標準時間'!B5319)</f>
        <v/>
      </c>
      <c r="C5319" s="16" t="str">
        <f>IF('6.標準時間'!$C5319="","",'6.標準時間'!C5319)</f>
        <v/>
      </c>
      <c r="D5319" s="16" t="str">
        <f>IF('6.標準時間'!$C5319="","",'6.標準時間'!E5319)</f>
        <v/>
      </c>
      <c r="E5319" s="171" t="str">
        <f>IF('6.標準時間'!$C5319="","",'6.標準時間'!F5319)</f>
        <v/>
      </c>
      <c r="F5319" s="15" t="str">
        <f t="shared" si="166"/>
        <v/>
      </c>
      <c r="G5319" s="142" t="str">
        <f>IF('6.標準時間'!$C5319="","",'6.標準時間'!H5319)</f>
        <v/>
      </c>
      <c r="H5319" s="142" t="str">
        <f>IF('6.標準時間'!$C5319="","",'6.標準時間'!I5319)</f>
        <v/>
      </c>
      <c r="I5319" s="107" t="str">
        <f>IF(C5319="","",VLOOKUP($C5319,'7.工程別レート'!$C$6:$E$501,3,FALSE))</f>
        <v/>
      </c>
      <c r="J5319" s="108" t="str">
        <f>IF(C5319="","",VLOOKUP($C5319,'7.工程別レート'!$C$6:$E$501,2,FALSE))</f>
        <v/>
      </c>
      <c r="K5319" s="195" t="str">
        <f t="shared" ref="K5319:K5382" si="167">IF(ISERROR((G5319*I5319)+(H5319*J5319)),"",(G5319*I5319)+(H5319*J5319))</f>
        <v/>
      </c>
    </row>
    <row r="5320" spans="2:11" ht="18" customHeight="1">
      <c r="B5320" s="16" t="str">
        <f>IF('6.標準時間'!$B5320="","",'6.標準時間'!B5320)</f>
        <v/>
      </c>
      <c r="C5320" s="16" t="str">
        <f>IF('6.標準時間'!$C5320="","",'6.標準時間'!C5320)</f>
        <v/>
      </c>
      <c r="D5320" s="16" t="str">
        <f>IF('6.標準時間'!$C5320="","",'6.標準時間'!E5320)</f>
        <v/>
      </c>
      <c r="E5320" s="171" t="str">
        <f>IF('6.標準時間'!$C5320="","",'6.標準時間'!F5320)</f>
        <v/>
      </c>
      <c r="F5320" s="15" t="str">
        <f t="shared" si="166"/>
        <v/>
      </c>
      <c r="G5320" s="142" t="str">
        <f>IF('6.標準時間'!$C5320="","",'6.標準時間'!H5320)</f>
        <v/>
      </c>
      <c r="H5320" s="142" t="str">
        <f>IF('6.標準時間'!$C5320="","",'6.標準時間'!I5320)</f>
        <v/>
      </c>
      <c r="I5320" s="107" t="str">
        <f>IF(C5320="","",VLOOKUP($C5320,'7.工程別レート'!$C$6:$E$501,3,FALSE))</f>
        <v/>
      </c>
      <c r="J5320" s="108" t="str">
        <f>IF(C5320="","",VLOOKUP($C5320,'7.工程別レート'!$C$6:$E$501,2,FALSE))</f>
        <v/>
      </c>
      <c r="K5320" s="195" t="str">
        <f t="shared" si="167"/>
        <v/>
      </c>
    </row>
    <row r="5321" spans="2:11" ht="18" customHeight="1">
      <c r="B5321" s="16" t="str">
        <f>IF('6.標準時間'!$B5321="","",'6.標準時間'!B5321)</f>
        <v/>
      </c>
      <c r="C5321" s="16" t="str">
        <f>IF('6.標準時間'!$C5321="","",'6.標準時間'!C5321)</f>
        <v/>
      </c>
      <c r="D5321" s="16" t="str">
        <f>IF('6.標準時間'!$C5321="","",'6.標準時間'!E5321)</f>
        <v/>
      </c>
      <c r="E5321" s="171" t="str">
        <f>IF('6.標準時間'!$C5321="","",'6.標準時間'!F5321)</f>
        <v/>
      </c>
      <c r="F5321" s="15" t="str">
        <f t="shared" si="166"/>
        <v/>
      </c>
      <c r="G5321" s="142" t="str">
        <f>IF('6.標準時間'!$C5321="","",'6.標準時間'!H5321)</f>
        <v/>
      </c>
      <c r="H5321" s="142" t="str">
        <f>IF('6.標準時間'!$C5321="","",'6.標準時間'!I5321)</f>
        <v/>
      </c>
      <c r="I5321" s="107" t="str">
        <f>IF(C5321="","",VLOOKUP($C5321,'7.工程別レート'!$C$6:$E$501,3,FALSE))</f>
        <v/>
      </c>
      <c r="J5321" s="108" t="str">
        <f>IF(C5321="","",VLOOKUP($C5321,'7.工程別レート'!$C$6:$E$501,2,FALSE))</f>
        <v/>
      </c>
      <c r="K5321" s="195" t="str">
        <f t="shared" si="167"/>
        <v/>
      </c>
    </row>
    <row r="5322" spans="2:11" ht="18" customHeight="1">
      <c r="B5322" s="16" t="str">
        <f>IF('6.標準時間'!$B5322="","",'6.標準時間'!B5322)</f>
        <v/>
      </c>
      <c r="C5322" s="16" t="str">
        <f>IF('6.標準時間'!$C5322="","",'6.標準時間'!C5322)</f>
        <v/>
      </c>
      <c r="D5322" s="16" t="str">
        <f>IF('6.標準時間'!$C5322="","",'6.標準時間'!E5322)</f>
        <v/>
      </c>
      <c r="E5322" s="171" t="str">
        <f>IF('6.標準時間'!$C5322="","",'6.標準時間'!F5322)</f>
        <v/>
      </c>
      <c r="F5322" s="15" t="str">
        <f t="shared" si="166"/>
        <v/>
      </c>
      <c r="G5322" s="142" t="str">
        <f>IF('6.標準時間'!$C5322="","",'6.標準時間'!H5322)</f>
        <v/>
      </c>
      <c r="H5322" s="142" t="str">
        <f>IF('6.標準時間'!$C5322="","",'6.標準時間'!I5322)</f>
        <v/>
      </c>
      <c r="I5322" s="107" t="str">
        <f>IF(C5322="","",VLOOKUP($C5322,'7.工程別レート'!$C$6:$E$501,3,FALSE))</f>
        <v/>
      </c>
      <c r="J5322" s="108" t="str">
        <f>IF(C5322="","",VLOOKUP($C5322,'7.工程別レート'!$C$6:$E$501,2,FALSE))</f>
        <v/>
      </c>
      <c r="K5322" s="195" t="str">
        <f t="shared" si="167"/>
        <v/>
      </c>
    </row>
    <row r="5323" spans="2:11" ht="18" customHeight="1">
      <c r="B5323" s="16" t="str">
        <f>IF('6.標準時間'!$B5323="","",'6.標準時間'!B5323)</f>
        <v/>
      </c>
      <c r="C5323" s="16" t="str">
        <f>IF('6.標準時間'!$C5323="","",'6.標準時間'!C5323)</f>
        <v/>
      </c>
      <c r="D5323" s="16" t="str">
        <f>IF('6.標準時間'!$C5323="","",'6.標準時間'!E5323)</f>
        <v/>
      </c>
      <c r="E5323" s="171" t="str">
        <f>IF('6.標準時間'!$C5323="","",'6.標準時間'!F5323)</f>
        <v/>
      </c>
      <c r="F5323" s="15" t="str">
        <f t="shared" si="166"/>
        <v/>
      </c>
      <c r="G5323" s="142" t="str">
        <f>IF('6.標準時間'!$C5323="","",'6.標準時間'!H5323)</f>
        <v/>
      </c>
      <c r="H5323" s="142" t="str">
        <f>IF('6.標準時間'!$C5323="","",'6.標準時間'!I5323)</f>
        <v/>
      </c>
      <c r="I5323" s="107" t="str">
        <f>IF(C5323="","",VLOOKUP($C5323,'7.工程別レート'!$C$6:$E$501,3,FALSE))</f>
        <v/>
      </c>
      <c r="J5323" s="108" t="str">
        <f>IF(C5323="","",VLOOKUP($C5323,'7.工程別レート'!$C$6:$E$501,2,FALSE))</f>
        <v/>
      </c>
      <c r="K5323" s="195" t="str">
        <f t="shared" si="167"/>
        <v/>
      </c>
    </row>
    <row r="5324" spans="2:11" ht="18" customHeight="1">
      <c r="B5324" s="16" t="str">
        <f>IF('6.標準時間'!$B5324="","",'6.標準時間'!B5324)</f>
        <v/>
      </c>
      <c r="C5324" s="16" t="str">
        <f>IF('6.標準時間'!$C5324="","",'6.標準時間'!C5324)</f>
        <v/>
      </c>
      <c r="D5324" s="16" t="str">
        <f>IF('6.標準時間'!$C5324="","",'6.標準時間'!E5324)</f>
        <v/>
      </c>
      <c r="E5324" s="171" t="str">
        <f>IF('6.標準時間'!$C5324="","",'6.標準時間'!F5324)</f>
        <v/>
      </c>
      <c r="F5324" s="15" t="str">
        <f t="shared" si="166"/>
        <v/>
      </c>
      <c r="G5324" s="142" t="str">
        <f>IF('6.標準時間'!$C5324="","",'6.標準時間'!H5324)</f>
        <v/>
      </c>
      <c r="H5324" s="142" t="str">
        <f>IF('6.標準時間'!$C5324="","",'6.標準時間'!I5324)</f>
        <v/>
      </c>
      <c r="I5324" s="107" t="str">
        <f>IF(C5324="","",VLOOKUP($C5324,'7.工程別レート'!$C$6:$E$501,3,FALSE))</f>
        <v/>
      </c>
      <c r="J5324" s="108" t="str">
        <f>IF(C5324="","",VLOOKUP($C5324,'7.工程別レート'!$C$6:$E$501,2,FALSE))</f>
        <v/>
      </c>
      <c r="K5324" s="195" t="str">
        <f t="shared" si="167"/>
        <v/>
      </c>
    </row>
    <row r="5325" spans="2:11" ht="18" customHeight="1">
      <c r="B5325" s="16" t="str">
        <f>IF('6.標準時間'!$B5325="","",'6.標準時間'!B5325)</f>
        <v/>
      </c>
      <c r="C5325" s="16" t="str">
        <f>IF('6.標準時間'!$C5325="","",'6.標準時間'!C5325)</f>
        <v/>
      </c>
      <c r="D5325" s="16" t="str">
        <f>IF('6.標準時間'!$C5325="","",'6.標準時間'!E5325)</f>
        <v/>
      </c>
      <c r="E5325" s="171" t="str">
        <f>IF('6.標準時間'!$C5325="","",'6.標準時間'!F5325)</f>
        <v/>
      </c>
      <c r="F5325" s="15" t="str">
        <f t="shared" si="166"/>
        <v/>
      </c>
      <c r="G5325" s="142" t="str">
        <f>IF('6.標準時間'!$C5325="","",'6.標準時間'!H5325)</f>
        <v/>
      </c>
      <c r="H5325" s="142" t="str">
        <f>IF('6.標準時間'!$C5325="","",'6.標準時間'!I5325)</f>
        <v/>
      </c>
      <c r="I5325" s="107" t="str">
        <f>IF(C5325="","",VLOOKUP($C5325,'7.工程別レート'!$C$6:$E$501,3,FALSE))</f>
        <v/>
      </c>
      <c r="J5325" s="108" t="str">
        <f>IF(C5325="","",VLOOKUP($C5325,'7.工程別レート'!$C$6:$E$501,2,FALSE))</f>
        <v/>
      </c>
      <c r="K5325" s="195" t="str">
        <f t="shared" si="167"/>
        <v/>
      </c>
    </row>
    <row r="5326" spans="2:11" ht="18" customHeight="1">
      <c r="B5326" s="16" t="str">
        <f>IF('6.標準時間'!$B5326="","",'6.標準時間'!B5326)</f>
        <v/>
      </c>
      <c r="C5326" s="16" t="str">
        <f>IF('6.標準時間'!$C5326="","",'6.標準時間'!C5326)</f>
        <v/>
      </c>
      <c r="D5326" s="16" t="str">
        <f>IF('6.標準時間'!$C5326="","",'6.標準時間'!E5326)</f>
        <v/>
      </c>
      <c r="E5326" s="171" t="str">
        <f>IF('6.標準時間'!$C5326="","",'6.標準時間'!F5326)</f>
        <v/>
      </c>
      <c r="F5326" s="15" t="str">
        <f t="shared" si="166"/>
        <v/>
      </c>
      <c r="G5326" s="142" t="str">
        <f>IF('6.標準時間'!$C5326="","",'6.標準時間'!H5326)</f>
        <v/>
      </c>
      <c r="H5326" s="142" t="str">
        <f>IF('6.標準時間'!$C5326="","",'6.標準時間'!I5326)</f>
        <v/>
      </c>
      <c r="I5326" s="107" t="str">
        <f>IF(C5326="","",VLOOKUP($C5326,'7.工程別レート'!$C$6:$E$501,3,FALSE))</f>
        <v/>
      </c>
      <c r="J5326" s="108" t="str">
        <f>IF(C5326="","",VLOOKUP($C5326,'7.工程別レート'!$C$6:$E$501,2,FALSE))</f>
        <v/>
      </c>
      <c r="K5326" s="195" t="str">
        <f t="shared" si="167"/>
        <v/>
      </c>
    </row>
    <row r="5327" spans="2:11" ht="18" customHeight="1">
      <c r="B5327" s="16" t="str">
        <f>IF('6.標準時間'!$B5327="","",'6.標準時間'!B5327)</f>
        <v/>
      </c>
      <c r="C5327" s="16" t="str">
        <f>IF('6.標準時間'!$C5327="","",'6.標準時間'!C5327)</f>
        <v/>
      </c>
      <c r="D5327" s="16" t="str">
        <f>IF('6.標準時間'!$C5327="","",'6.標準時間'!E5327)</f>
        <v/>
      </c>
      <c r="E5327" s="171" t="str">
        <f>IF('6.標準時間'!$C5327="","",'6.標準時間'!F5327)</f>
        <v/>
      </c>
      <c r="F5327" s="15" t="str">
        <f t="shared" si="166"/>
        <v/>
      </c>
      <c r="G5327" s="142" t="str">
        <f>IF('6.標準時間'!$C5327="","",'6.標準時間'!H5327)</f>
        <v/>
      </c>
      <c r="H5327" s="142" t="str">
        <f>IF('6.標準時間'!$C5327="","",'6.標準時間'!I5327)</f>
        <v/>
      </c>
      <c r="I5327" s="107" t="str">
        <f>IF(C5327="","",VLOOKUP($C5327,'7.工程別レート'!$C$6:$E$501,3,FALSE))</f>
        <v/>
      </c>
      <c r="J5327" s="108" t="str">
        <f>IF(C5327="","",VLOOKUP($C5327,'7.工程別レート'!$C$6:$E$501,2,FALSE))</f>
        <v/>
      </c>
      <c r="K5327" s="195" t="str">
        <f t="shared" si="167"/>
        <v/>
      </c>
    </row>
    <row r="5328" spans="2:11" ht="18" customHeight="1">
      <c r="B5328" s="16" t="str">
        <f>IF('6.標準時間'!$B5328="","",'6.標準時間'!B5328)</f>
        <v/>
      </c>
      <c r="C5328" s="16" t="str">
        <f>IF('6.標準時間'!$C5328="","",'6.標準時間'!C5328)</f>
        <v/>
      </c>
      <c r="D5328" s="16" t="str">
        <f>IF('6.標準時間'!$C5328="","",'6.標準時間'!E5328)</f>
        <v/>
      </c>
      <c r="E5328" s="171" t="str">
        <f>IF('6.標準時間'!$C5328="","",'6.標準時間'!F5328)</f>
        <v/>
      </c>
      <c r="F5328" s="15" t="str">
        <f t="shared" si="166"/>
        <v/>
      </c>
      <c r="G5328" s="142" t="str">
        <f>IF('6.標準時間'!$C5328="","",'6.標準時間'!H5328)</f>
        <v/>
      </c>
      <c r="H5328" s="142" t="str">
        <f>IF('6.標準時間'!$C5328="","",'6.標準時間'!I5328)</f>
        <v/>
      </c>
      <c r="I5328" s="107" t="str">
        <f>IF(C5328="","",VLOOKUP($C5328,'7.工程別レート'!$C$6:$E$501,3,FALSE))</f>
        <v/>
      </c>
      <c r="J5328" s="108" t="str">
        <f>IF(C5328="","",VLOOKUP($C5328,'7.工程別レート'!$C$6:$E$501,2,FALSE))</f>
        <v/>
      </c>
      <c r="K5328" s="195" t="str">
        <f t="shared" si="167"/>
        <v/>
      </c>
    </row>
    <row r="5329" spans="2:11" ht="18" customHeight="1">
      <c r="B5329" s="16" t="str">
        <f>IF('6.標準時間'!$B5329="","",'6.標準時間'!B5329)</f>
        <v/>
      </c>
      <c r="C5329" s="16" t="str">
        <f>IF('6.標準時間'!$C5329="","",'6.標準時間'!C5329)</f>
        <v/>
      </c>
      <c r="D5329" s="16" t="str">
        <f>IF('6.標準時間'!$C5329="","",'6.標準時間'!E5329)</f>
        <v/>
      </c>
      <c r="E5329" s="171" t="str">
        <f>IF('6.標準時間'!$C5329="","",'6.標準時間'!F5329)</f>
        <v/>
      </c>
      <c r="F5329" s="15" t="str">
        <f t="shared" si="166"/>
        <v/>
      </c>
      <c r="G5329" s="142" t="str">
        <f>IF('6.標準時間'!$C5329="","",'6.標準時間'!H5329)</f>
        <v/>
      </c>
      <c r="H5329" s="142" t="str">
        <f>IF('6.標準時間'!$C5329="","",'6.標準時間'!I5329)</f>
        <v/>
      </c>
      <c r="I5329" s="107" t="str">
        <f>IF(C5329="","",VLOOKUP($C5329,'7.工程別レート'!$C$6:$E$501,3,FALSE))</f>
        <v/>
      </c>
      <c r="J5329" s="108" t="str">
        <f>IF(C5329="","",VLOOKUP($C5329,'7.工程別レート'!$C$6:$E$501,2,FALSE))</f>
        <v/>
      </c>
      <c r="K5329" s="195" t="str">
        <f t="shared" si="167"/>
        <v/>
      </c>
    </row>
    <row r="5330" spans="2:11" ht="18" customHeight="1">
      <c r="B5330" s="16" t="str">
        <f>IF('6.標準時間'!$B5330="","",'6.標準時間'!B5330)</f>
        <v/>
      </c>
      <c r="C5330" s="16" t="str">
        <f>IF('6.標準時間'!$C5330="","",'6.標準時間'!C5330)</f>
        <v/>
      </c>
      <c r="D5330" s="16" t="str">
        <f>IF('6.標準時間'!$C5330="","",'6.標準時間'!E5330)</f>
        <v/>
      </c>
      <c r="E5330" s="171" t="str">
        <f>IF('6.標準時間'!$C5330="","",'6.標準時間'!F5330)</f>
        <v/>
      </c>
      <c r="F5330" s="15" t="str">
        <f t="shared" si="166"/>
        <v/>
      </c>
      <c r="G5330" s="142" t="str">
        <f>IF('6.標準時間'!$C5330="","",'6.標準時間'!H5330)</f>
        <v/>
      </c>
      <c r="H5330" s="142" t="str">
        <f>IF('6.標準時間'!$C5330="","",'6.標準時間'!I5330)</f>
        <v/>
      </c>
      <c r="I5330" s="107" t="str">
        <f>IF(C5330="","",VLOOKUP($C5330,'7.工程別レート'!$C$6:$E$501,3,FALSE))</f>
        <v/>
      </c>
      <c r="J5330" s="108" t="str">
        <f>IF(C5330="","",VLOOKUP($C5330,'7.工程別レート'!$C$6:$E$501,2,FALSE))</f>
        <v/>
      </c>
      <c r="K5330" s="195" t="str">
        <f t="shared" si="167"/>
        <v/>
      </c>
    </row>
    <row r="5331" spans="2:11" ht="18" customHeight="1">
      <c r="B5331" s="16" t="str">
        <f>IF('6.標準時間'!$B5331="","",'6.標準時間'!B5331)</f>
        <v/>
      </c>
      <c r="C5331" s="16" t="str">
        <f>IF('6.標準時間'!$C5331="","",'6.標準時間'!C5331)</f>
        <v/>
      </c>
      <c r="D5331" s="16" t="str">
        <f>IF('6.標準時間'!$C5331="","",'6.標準時間'!E5331)</f>
        <v/>
      </c>
      <c r="E5331" s="171" t="str">
        <f>IF('6.標準時間'!$C5331="","",'6.標準時間'!F5331)</f>
        <v/>
      </c>
      <c r="F5331" s="15" t="str">
        <f t="shared" si="166"/>
        <v/>
      </c>
      <c r="G5331" s="142" t="str">
        <f>IF('6.標準時間'!$C5331="","",'6.標準時間'!H5331)</f>
        <v/>
      </c>
      <c r="H5331" s="142" t="str">
        <f>IF('6.標準時間'!$C5331="","",'6.標準時間'!I5331)</f>
        <v/>
      </c>
      <c r="I5331" s="107" t="str">
        <f>IF(C5331="","",VLOOKUP($C5331,'7.工程別レート'!$C$6:$E$501,3,FALSE))</f>
        <v/>
      </c>
      <c r="J5331" s="108" t="str">
        <f>IF(C5331="","",VLOOKUP($C5331,'7.工程別レート'!$C$6:$E$501,2,FALSE))</f>
        <v/>
      </c>
      <c r="K5331" s="195" t="str">
        <f t="shared" si="167"/>
        <v/>
      </c>
    </row>
    <row r="5332" spans="2:11" ht="18" customHeight="1">
      <c r="B5332" s="16" t="str">
        <f>IF('6.標準時間'!$B5332="","",'6.標準時間'!B5332)</f>
        <v/>
      </c>
      <c r="C5332" s="16" t="str">
        <f>IF('6.標準時間'!$C5332="","",'6.標準時間'!C5332)</f>
        <v/>
      </c>
      <c r="D5332" s="16" t="str">
        <f>IF('6.標準時間'!$C5332="","",'6.標準時間'!E5332)</f>
        <v/>
      </c>
      <c r="E5332" s="171" t="str">
        <f>IF('6.標準時間'!$C5332="","",'6.標準時間'!F5332)</f>
        <v/>
      </c>
      <c r="F5332" s="15" t="str">
        <f t="shared" si="166"/>
        <v/>
      </c>
      <c r="G5332" s="142" t="str">
        <f>IF('6.標準時間'!$C5332="","",'6.標準時間'!H5332)</f>
        <v/>
      </c>
      <c r="H5332" s="142" t="str">
        <f>IF('6.標準時間'!$C5332="","",'6.標準時間'!I5332)</f>
        <v/>
      </c>
      <c r="I5332" s="107" t="str">
        <f>IF(C5332="","",VLOOKUP($C5332,'7.工程別レート'!$C$6:$E$501,3,FALSE))</f>
        <v/>
      </c>
      <c r="J5332" s="108" t="str">
        <f>IF(C5332="","",VLOOKUP($C5332,'7.工程別レート'!$C$6:$E$501,2,FALSE))</f>
        <v/>
      </c>
      <c r="K5332" s="195" t="str">
        <f t="shared" si="167"/>
        <v/>
      </c>
    </row>
    <row r="5333" spans="2:11" ht="18" customHeight="1">
      <c r="B5333" s="16" t="str">
        <f>IF('6.標準時間'!$B5333="","",'6.標準時間'!B5333)</f>
        <v/>
      </c>
      <c r="C5333" s="16" t="str">
        <f>IF('6.標準時間'!$C5333="","",'6.標準時間'!C5333)</f>
        <v/>
      </c>
      <c r="D5333" s="16" t="str">
        <f>IF('6.標準時間'!$C5333="","",'6.標準時間'!E5333)</f>
        <v/>
      </c>
      <c r="E5333" s="171" t="str">
        <f>IF('6.標準時間'!$C5333="","",'6.標準時間'!F5333)</f>
        <v/>
      </c>
      <c r="F5333" s="15" t="str">
        <f t="shared" si="166"/>
        <v/>
      </c>
      <c r="G5333" s="142" t="str">
        <f>IF('6.標準時間'!$C5333="","",'6.標準時間'!H5333)</f>
        <v/>
      </c>
      <c r="H5333" s="142" t="str">
        <f>IF('6.標準時間'!$C5333="","",'6.標準時間'!I5333)</f>
        <v/>
      </c>
      <c r="I5333" s="107" t="str">
        <f>IF(C5333="","",VLOOKUP($C5333,'7.工程別レート'!$C$6:$E$501,3,FALSE))</f>
        <v/>
      </c>
      <c r="J5333" s="108" t="str">
        <f>IF(C5333="","",VLOOKUP($C5333,'7.工程別レート'!$C$6:$E$501,2,FALSE))</f>
        <v/>
      </c>
      <c r="K5333" s="195" t="str">
        <f t="shared" si="167"/>
        <v/>
      </c>
    </row>
    <row r="5334" spans="2:11" ht="18" customHeight="1">
      <c r="B5334" s="16" t="str">
        <f>IF('6.標準時間'!$B5334="","",'6.標準時間'!B5334)</f>
        <v/>
      </c>
      <c r="C5334" s="16" t="str">
        <f>IF('6.標準時間'!$C5334="","",'6.標準時間'!C5334)</f>
        <v/>
      </c>
      <c r="D5334" s="16" t="str">
        <f>IF('6.標準時間'!$C5334="","",'6.標準時間'!E5334)</f>
        <v/>
      </c>
      <c r="E5334" s="171" t="str">
        <f>IF('6.標準時間'!$C5334="","",'6.標準時間'!F5334)</f>
        <v/>
      </c>
      <c r="F5334" s="15" t="str">
        <f t="shared" si="166"/>
        <v/>
      </c>
      <c r="G5334" s="142" t="str">
        <f>IF('6.標準時間'!$C5334="","",'6.標準時間'!H5334)</f>
        <v/>
      </c>
      <c r="H5334" s="142" t="str">
        <f>IF('6.標準時間'!$C5334="","",'6.標準時間'!I5334)</f>
        <v/>
      </c>
      <c r="I5334" s="107" t="str">
        <f>IF(C5334="","",VLOOKUP($C5334,'7.工程別レート'!$C$6:$E$501,3,FALSE))</f>
        <v/>
      </c>
      <c r="J5334" s="108" t="str">
        <f>IF(C5334="","",VLOOKUP($C5334,'7.工程別レート'!$C$6:$E$501,2,FALSE))</f>
        <v/>
      </c>
      <c r="K5334" s="195" t="str">
        <f t="shared" si="167"/>
        <v/>
      </c>
    </row>
    <row r="5335" spans="2:11" ht="18" customHeight="1">
      <c r="B5335" s="16" t="str">
        <f>IF('6.標準時間'!$B5335="","",'6.標準時間'!B5335)</f>
        <v/>
      </c>
      <c r="C5335" s="16" t="str">
        <f>IF('6.標準時間'!$C5335="","",'6.標準時間'!C5335)</f>
        <v/>
      </c>
      <c r="D5335" s="16" t="str">
        <f>IF('6.標準時間'!$C5335="","",'6.標準時間'!E5335)</f>
        <v/>
      </c>
      <c r="E5335" s="171" t="str">
        <f>IF('6.標準時間'!$C5335="","",'6.標準時間'!F5335)</f>
        <v/>
      </c>
      <c r="F5335" s="15" t="str">
        <f t="shared" si="166"/>
        <v/>
      </c>
      <c r="G5335" s="142" t="str">
        <f>IF('6.標準時間'!$C5335="","",'6.標準時間'!H5335)</f>
        <v/>
      </c>
      <c r="H5335" s="142" t="str">
        <f>IF('6.標準時間'!$C5335="","",'6.標準時間'!I5335)</f>
        <v/>
      </c>
      <c r="I5335" s="107" t="str">
        <f>IF(C5335="","",VLOOKUP($C5335,'7.工程別レート'!$C$6:$E$501,3,FALSE))</f>
        <v/>
      </c>
      <c r="J5335" s="108" t="str">
        <f>IF(C5335="","",VLOOKUP($C5335,'7.工程別レート'!$C$6:$E$501,2,FALSE))</f>
        <v/>
      </c>
      <c r="K5335" s="195" t="str">
        <f t="shared" si="167"/>
        <v/>
      </c>
    </row>
    <row r="5336" spans="2:11" ht="18" customHeight="1">
      <c r="B5336" s="16" t="str">
        <f>IF('6.標準時間'!$B5336="","",'6.標準時間'!B5336)</f>
        <v/>
      </c>
      <c r="C5336" s="16" t="str">
        <f>IF('6.標準時間'!$C5336="","",'6.標準時間'!C5336)</f>
        <v/>
      </c>
      <c r="D5336" s="16" t="str">
        <f>IF('6.標準時間'!$C5336="","",'6.標準時間'!E5336)</f>
        <v/>
      </c>
      <c r="E5336" s="171" t="str">
        <f>IF('6.標準時間'!$C5336="","",'6.標準時間'!F5336)</f>
        <v/>
      </c>
      <c r="F5336" s="15" t="str">
        <f t="shared" si="166"/>
        <v/>
      </c>
      <c r="G5336" s="142" t="str">
        <f>IF('6.標準時間'!$C5336="","",'6.標準時間'!H5336)</f>
        <v/>
      </c>
      <c r="H5336" s="142" t="str">
        <f>IF('6.標準時間'!$C5336="","",'6.標準時間'!I5336)</f>
        <v/>
      </c>
      <c r="I5336" s="107" t="str">
        <f>IF(C5336="","",VLOOKUP($C5336,'7.工程別レート'!$C$6:$E$501,3,FALSE))</f>
        <v/>
      </c>
      <c r="J5336" s="108" t="str">
        <f>IF(C5336="","",VLOOKUP($C5336,'7.工程別レート'!$C$6:$E$501,2,FALSE))</f>
        <v/>
      </c>
      <c r="K5336" s="195" t="str">
        <f t="shared" si="167"/>
        <v/>
      </c>
    </row>
    <row r="5337" spans="2:11" ht="18" customHeight="1">
      <c r="B5337" s="16" t="str">
        <f>IF('6.標準時間'!$B5337="","",'6.標準時間'!B5337)</f>
        <v/>
      </c>
      <c r="C5337" s="16" t="str">
        <f>IF('6.標準時間'!$C5337="","",'6.標準時間'!C5337)</f>
        <v/>
      </c>
      <c r="D5337" s="16" t="str">
        <f>IF('6.標準時間'!$C5337="","",'6.標準時間'!E5337)</f>
        <v/>
      </c>
      <c r="E5337" s="171" t="str">
        <f>IF('6.標準時間'!$C5337="","",'6.標準時間'!F5337)</f>
        <v/>
      </c>
      <c r="F5337" s="15" t="str">
        <f t="shared" si="166"/>
        <v/>
      </c>
      <c r="G5337" s="142" t="str">
        <f>IF('6.標準時間'!$C5337="","",'6.標準時間'!H5337)</f>
        <v/>
      </c>
      <c r="H5337" s="142" t="str">
        <f>IF('6.標準時間'!$C5337="","",'6.標準時間'!I5337)</f>
        <v/>
      </c>
      <c r="I5337" s="107" t="str">
        <f>IF(C5337="","",VLOOKUP($C5337,'7.工程別レート'!$C$6:$E$501,3,FALSE))</f>
        <v/>
      </c>
      <c r="J5337" s="108" t="str">
        <f>IF(C5337="","",VLOOKUP($C5337,'7.工程別レート'!$C$6:$E$501,2,FALSE))</f>
        <v/>
      </c>
      <c r="K5337" s="195" t="str">
        <f t="shared" si="167"/>
        <v/>
      </c>
    </row>
    <row r="5338" spans="2:11" ht="18" customHeight="1">
      <c r="B5338" s="16" t="str">
        <f>IF('6.標準時間'!$B5338="","",'6.標準時間'!B5338)</f>
        <v/>
      </c>
      <c r="C5338" s="16" t="str">
        <f>IF('6.標準時間'!$C5338="","",'6.標準時間'!C5338)</f>
        <v/>
      </c>
      <c r="D5338" s="16" t="str">
        <f>IF('6.標準時間'!$C5338="","",'6.標準時間'!E5338)</f>
        <v/>
      </c>
      <c r="E5338" s="171" t="str">
        <f>IF('6.標準時間'!$C5338="","",'6.標準時間'!F5338)</f>
        <v/>
      </c>
      <c r="F5338" s="15" t="str">
        <f t="shared" si="166"/>
        <v/>
      </c>
      <c r="G5338" s="142" t="str">
        <f>IF('6.標準時間'!$C5338="","",'6.標準時間'!H5338)</f>
        <v/>
      </c>
      <c r="H5338" s="142" t="str">
        <f>IF('6.標準時間'!$C5338="","",'6.標準時間'!I5338)</f>
        <v/>
      </c>
      <c r="I5338" s="107" t="str">
        <f>IF(C5338="","",VLOOKUP($C5338,'7.工程別レート'!$C$6:$E$501,3,FALSE))</f>
        <v/>
      </c>
      <c r="J5338" s="108" t="str">
        <f>IF(C5338="","",VLOOKUP($C5338,'7.工程別レート'!$C$6:$E$501,2,FALSE))</f>
        <v/>
      </c>
      <c r="K5338" s="195" t="str">
        <f t="shared" si="167"/>
        <v/>
      </c>
    </row>
    <row r="5339" spans="2:11" ht="18" customHeight="1">
      <c r="B5339" s="16" t="str">
        <f>IF('6.標準時間'!$B5339="","",'6.標準時間'!B5339)</f>
        <v/>
      </c>
      <c r="C5339" s="16" t="str">
        <f>IF('6.標準時間'!$C5339="","",'6.標準時間'!C5339)</f>
        <v/>
      </c>
      <c r="D5339" s="16" t="str">
        <f>IF('6.標準時間'!$C5339="","",'6.標準時間'!E5339)</f>
        <v/>
      </c>
      <c r="E5339" s="171" t="str">
        <f>IF('6.標準時間'!$C5339="","",'6.標準時間'!F5339)</f>
        <v/>
      </c>
      <c r="F5339" s="15" t="str">
        <f t="shared" si="166"/>
        <v/>
      </c>
      <c r="G5339" s="142" t="str">
        <f>IF('6.標準時間'!$C5339="","",'6.標準時間'!H5339)</f>
        <v/>
      </c>
      <c r="H5339" s="142" t="str">
        <f>IF('6.標準時間'!$C5339="","",'6.標準時間'!I5339)</f>
        <v/>
      </c>
      <c r="I5339" s="107" t="str">
        <f>IF(C5339="","",VLOOKUP($C5339,'7.工程別レート'!$C$6:$E$501,3,FALSE))</f>
        <v/>
      </c>
      <c r="J5339" s="108" t="str">
        <f>IF(C5339="","",VLOOKUP($C5339,'7.工程別レート'!$C$6:$E$501,2,FALSE))</f>
        <v/>
      </c>
      <c r="K5339" s="195" t="str">
        <f t="shared" si="167"/>
        <v/>
      </c>
    </row>
    <row r="5340" spans="2:11" ht="18" customHeight="1">
      <c r="B5340" s="16" t="str">
        <f>IF('6.標準時間'!$B5340="","",'6.標準時間'!B5340)</f>
        <v/>
      </c>
      <c r="C5340" s="16" t="str">
        <f>IF('6.標準時間'!$C5340="","",'6.標準時間'!C5340)</f>
        <v/>
      </c>
      <c r="D5340" s="16" t="str">
        <f>IF('6.標準時間'!$C5340="","",'6.標準時間'!E5340)</f>
        <v/>
      </c>
      <c r="E5340" s="171" t="str">
        <f>IF('6.標準時間'!$C5340="","",'6.標準時間'!F5340)</f>
        <v/>
      </c>
      <c r="F5340" s="15" t="str">
        <f t="shared" si="166"/>
        <v/>
      </c>
      <c r="G5340" s="142" t="str">
        <f>IF('6.標準時間'!$C5340="","",'6.標準時間'!H5340)</f>
        <v/>
      </c>
      <c r="H5340" s="142" t="str">
        <f>IF('6.標準時間'!$C5340="","",'6.標準時間'!I5340)</f>
        <v/>
      </c>
      <c r="I5340" s="107" t="str">
        <f>IF(C5340="","",VLOOKUP($C5340,'7.工程別レート'!$C$6:$E$501,3,FALSE))</f>
        <v/>
      </c>
      <c r="J5340" s="108" t="str">
        <f>IF(C5340="","",VLOOKUP($C5340,'7.工程別レート'!$C$6:$E$501,2,FALSE))</f>
        <v/>
      </c>
      <c r="K5340" s="195" t="str">
        <f t="shared" si="167"/>
        <v/>
      </c>
    </row>
    <row r="5341" spans="2:11" ht="18" customHeight="1">
      <c r="B5341" s="16" t="str">
        <f>IF('6.標準時間'!$B5341="","",'6.標準時間'!B5341)</f>
        <v/>
      </c>
      <c r="C5341" s="16" t="str">
        <f>IF('6.標準時間'!$C5341="","",'6.標準時間'!C5341)</f>
        <v/>
      </c>
      <c r="D5341" s="16" t="str">
        <f>IF('6.標準時間'!$C5341="","",'6.標準時間'!E5341)</f>
        <v/>
      </c>
      <c r="E5341" s="171" t="str">
        <f>IF('6.標準時間'!$C5341="","",'6.標準時間'!F5341)</f>
        <v/>
      </c>
      <c r="F5341" s="15" t="str">
        <f t="shared" si="166"/>
        <v/>
      </c>
      <c r="G5341" s="142" t="str">
        <f>IF('6.標準時間'!$C5341="","",'6.標準時間'!H5341)</f>
        <v/>
      </c>
      <c r="H5341" s="142" t="str">
        <f>IF('6.標準時間'!$C5341="","",'6.標準時間'!I5341)</f>
        <v/>
      </c>
      <c r="I5341" s="107" t="str">
        <f>IF(C5341="","",VLOOKUP($C5341,'7.工程別レート'!$C$6:$E$501,3,FALSE))</f>
        <v/>
      </c>
      <c r="J5341" s="108" t="str">
        <f>IF(C5341="","",VLOOKUP($C5341,'7.工程別レート'!$C$6:$E$501,2,FALSE))</f>
        <v/>
      </c>
      <c r="K5341" s="195" t="str">
        <f t="shared" si="167"/>
        <v/>
      </c>
    </row>
    <row r="5342" spans="2:11" ht="18" customHeight="1">
      <c r="B5342" s="16" t="str">
        <f>IF('6.標準時間'!$B5342="","",'6.標準時間'!B5342)</f>
        <v/>
      </c>
      <c r="C5342" s="16" t="str">
        <f>IF('6.標準時間'!$C5342="","",'6.標準時間'!C5342)</f>
        <v/>
      </c>
      <c r="D5342" s="16" t="str">
        <f>IF('6.標準時間'!$C5342="","",'6.標準時間'!E5342)</f>
        <v/>
      </c>
      <c r="E5342" s="171" t="str">
        <f>IF('6.標準時間'!$C5342="","",'6.標準時間'!F5342)</f>
        <v/>
      </c>
      <c r="F5342" s="15" t="str">
        <f t="shared" si="166"/>
        <v/>
      </c>
      <c r="G5342" s="142" t="str">
        <f>IF('6.標準時間'!$C5342="","",'6.標準時間'!H5342)</f>
        <v/>
      </c>
      <c r="H5342" s="142" t="str">
        <f>IF('6.標準時間'!$C5342="","",'6.標準時間'!I5342)</f>
        <v/>
      </c>
      <c r="I5342" s="107" t="str">
        <f>IF(C5342="","",VLOOKUP($C5342,'7.工程別レート'!$C$6:$E$501,3,FALSE))</f>
        <v/>
      </c>
      <c r="J5342" s="108" t="str">
        <f>IF(C5342="","",VLOOKUP($C5342,'7.工程別レート'!$C$6:$E$501,2,FALSE))</f>
        <v/>
      </c>
      <c r="K5342" s="195" t="str">
        <f t="shared" si="167"/>
        <v/>
      </c>
    </row>
    <row r="5343" spans="2:11" ht="18" customHeight="1">
      <c r="B5343" s="16" t="str">
        <f>IF('6.標準時間'!$B5343="","",'6.標準時間'!B5343)</f>
        <v/>
      </c>
      <c r="C5343" s="16" t="str">
        <f>IF('6.標準時間'!$C5343="","",'6.標準時間'!C5343)</f>
        <v/>
      </c>
      <c r="D5343" s="16" t="str">
        <f>IF('6.標準時間'!$C5343="","",'6.標準時間'!E5343)</f>
        <v/>
      </c>
      <c r="E5343" s="171" t="str">
        <f>IF('6.標準時間'!$C5343="","",'6.標準時間'!F5343)</f>
        <v/>
      </c>
      <c r="F5343" s="15" t="str">
        <f t="shared" si="166"/>
        <v/>
      </c>
      <c r="G5343" s="142" t="str">
        <f>IF('6.標準時間'!$C5343="","",'6.標準時間'!H5343)</f>
        <v/>
      </c>
      <c r="H5343" s="142" t="str">
        <f>IF('6.標準時間'!$C5343="","",'6.標準時間'!I5343)</f>
        <v/>
      </c>
      <c r="I5343" s="107" t="str">
        <f>IF(C5343="","",VLOOKUP($C5343,'7.工程別レート'!$C$6:$E$501,3,FALSE))</f>
        <v/>
      </c>
      <c r="J5343" s="108" t="str">
        <f>IF(C5343="","",VLOOKUP($C5343,'7.工程別レート'!$C$6:$E$501,2,FALSE))</f>
        <v/>
      </c>
      <c r="K5343" s="195" t="str">
        <f t="shared" si="167"/>
        <v/>
      </c>
    </row>
    <row r="5344" spans="2:11" ht="18" customHeight="1">
      <c r="B5344" s="16" t="str">
        <f>IF('6.標準時間'!$B5344="","",'6.標準時間'!B5344)</f>
        <v/>
      </c>
      <c r="C5344" s="16" t="str">
        <f>IF('6.標準時間'!$C5344="","",'6.標準時間'!C5344)</f>
        <v/>
      </c>
      <c r="D5344" s="16" t="str">
        <f>IF('6.標準時間'!$C5344="","",'6.標準時間'!E5344)</f>
        <v/>
      </c>
      <c r="E5344" s="171" t="str">
        <f>IF('6.標準時間'!$C5344="","",'6.標準時間'!F5344)</f>
        <v/>
      </c>
      <c r="F5344" s="15" t="str">
        <f t="shared" si="166"/>
        <v/>
      </c>
      <c r="G5344" s="142" t="str">
        <f>IF('6.標準時間'!$C5344="","",'6.標準時間'!H5344)</f>
        <v/>
      </c>
      <c r="H5344" s="142" t="str">
        <f>IF('6.標準時間'!$C5344="","",'6.標準時間'!I5344)</f>
        <v/>
      </c>
      <c r="I5344" s="107" t="str">
        <f>IF(C5344="","",VLOOKUP($C5344,'7.工程別レート'!$C$6:$E$501,3,FALSE))</f>
        <v/>
      </c>
      <c r="J5344" s="108" t="str">
        <f>IF(C5344="","",VLOOKUP($C5344,'7.工程別レート'!$C$6:$E$501,2,FALSE))</f>
        <v/>
      </c>
      <c r="K5344" s="195" t="str">
        <f t="shared" si="167"/>
        <v/>
      </c>
    </row>
    <row r="5345" spans="2:11" ht="18" customHeight="1">
      <c r="B5345" s="16" t="str">
        <f>IF('6.標準時間'!$B5345="","",'6.標準時間'!B5345)</f>
        <v/>
      </c>
      <c r="C5345" s="16" t="str">
        <f>IF('6.標準時間'!$C5345="","",'6.標準時間'!C5345)</f>
        <v/>
      </c>
      <c r="D5345" s="16" t="str">
        <f>IF('6.標準時間'!$C5345="","",'6.標準時間'!E5345)</f>
        <v/>
      </c>
      <c r="E5345" s="171" t="str">
        <f>IF('6.標準時間'!$C5345="","",'6.標準時間'!F5345)</f>
        <v/>
      </c>
      <c r="F5345" s="15" t="str">
        <f t="shared" si="166"/>
        <v/>
      </c>
      <c r="G5345" s="142" t="str">
        <f>IF('6.標準時間'!$C5345="","",'6.標準時間'!H5345)</f>
        <v/>
      </c>
      <c r="H5345" s="142" t="str">
        <f>IF('6.標準時間'!$C5345="","",'6.標準時間'!I5345)</f>
        <v/>
      </c>
      <c r="I5345" s="107" t="str">
        <f>IF(C5345="","",VLOOKUP($C5345,'7.工程別レート'!$C$6:$E$501,3,FALSE))</f>
        <v/>
      </c>
      <c r="J5345" s="108" t="str">
        <f>IF(C5345="","",VLOOKUP($C5345,'7.工程別レート'!$C$6:$E$501,2,FALSE))</f>
        <v/>
      </c>
      <c r="K5345" s="195" t="str">
        <f t="shared" si="167"/>
        <v/>
      </c>
    </row>
    <row r="5346" spans="2:11" ht="18" customHeight="1">
      <c r="B5346" s="16" t="str">
        <f>IF('6.標準時間'!$B5346="","",'6.標準時間'!B5346)</f>
        <v/>
      </c>
      <c r="C5346" s="16" t="str">
        <f>IF('6.標準時間'!$C5346="","",'6.標準時間'!C5346)</f>
        <v/>
      </c>
      <c r="D5346" s="16" t="str">
        <f>IF('6.標準時間'!$C5346="","",'6.標準時間'!E5346)</f>
        <v/>
      </c>
      <c r="E5346" s="171" t="str">
        <f>IF('6.標準時間'!$C5346="","",'6.標準時間'!F5346)</f>
        <v/>
      </c>
      <c r="F5346" s="15" t="str">
        <f t="shared" si="166"/>
        <v/>
      </c>
      <c r="G5346" s="142" t="str">
        <f>IF('6.標準時間'!$C5346="","",'6.標準時間'!H5346)</f>
        <v/>
      </c>
      <c r="H5346" s="142" t="str">
        <f>IF('6.標準時間'!$C5346="","",'6.標準時間'!I5346)</f>
        <v/>
      </c>
      <c r="I5346" s="107" t="str">
        <f>IF(C5346="","",VLOOKUP($C5346,'7.工程別レート'!$C$6:$E$501,3,FALSE))</f>
        <v/>
      </c>
      <c r="J5346" s="108" t="str">
        <f>IF(C5346="","",VLOOKUP($C5346,'7.工程別レート'!$C$6:$E$501,2,FALSE))</f>
        <v/>
      </c>
      <c r="K5346" s="195" t="str">
        <f t="shared" si="167"/>
        <v/>
      </c>
    </row>
    <row r="5347" spans="2:11" ht="18" customHeight="1">
      <c r="B5347" s="16" t="str">
        <f>IF('6.標準時間'!$B5347="","",'6.標準時間'!B5347)</f>
        <v/>
      </c>
      <c r="C5347" s="16" t="str">
        <f>IF('6.標準時間'!$C5347="","",'6.標準時間'!C5347)</f>
        <v/>
      </c>
      <c r="D5347" s="16" t="str">
        <f>IF('6.標準時間'!$C5347="","",'6.標準時間'!E5347)</f>
        <v/>
      </c>
      <c r="E5347" s="171" t="str">
        <f>IF('6.標準時間'!$C5347="","",'6.標準時間'!F5347)</f>
        <v/>
      </c>
      <c r="F5347" s="15" t="str">
        <f t="shared" si="166"/>
        <v/>
      </c>
      <c r="G5347" s="142" t="str">
        <f>IF('6.標準時間'!$C5347="","",'6.標準時間'!H5347)</f>
        <v/>
      </c>
      <c r="H5347" s="142" t="str">
        <f>IF('6.標準時間'!$C5347="","",'6.標準時間'!I5347)</f>
        <v/>
      </c>
      <c r="I5347" s="107" t="str">
        <f>IF(C5347="","",VLOOKUP($C5347,'7.工程別レート'!$C$6:$E$501,3,FALSE))</f>
        <v/>
      </c>
      <c r="J5347" s="108" t="str">
        <f>IF(C5347="","",VLOOKUP($C5347,'7.工程別レート'!$C$6:$E$501,2,FALSE))</f>
        <v/>
      </c>
      <c r="K5347" s="195" t="str">
        <f t="shared" si="167"/>
        <v/>
      </c>
    </row>
    <row r="5348" spans="2:11" ht="18" customHeight="1">
      <c r="B5348" s="16" t="str">
        <f>IF('6.標準時間'!$B5348="","",'6.標準時間'!B5348)</f>
        <v/>
      </c>
      <c r="C5348" s="16" t="str">
        <f>IF('6.標準時間'!$C5348="","",'6.標準時間'!C5348)</f>
        <v/>
      </c>
      <c r="D5348" s="16" t="str">
        <f>IF('6.標準時間'!$C5348="","",'6.標準時間'!E5348)</f>
        <v/>
      </c>
      <c r="E5348" s="171" t="str">
        <f>IF('6.標準時間'!$C5348="","",'6.標準時間'!F5348)</f>
        <v/>
      </c>
      <c r="F5348" s="15" t="str">
        <f t="shared" si="166"/>
        <v/>
      </c>
      <c r="G5348" s="142" t="str">
        <f>IF('6.標準時間'!$C5348="","",'6.標準時間'!H5348)</f>
        <v/>
      </c>
      <c r="H5348" s="142" t="str">
        <f>IF('6.標準時間'!$C5348="","",'6.標準時間'!I5348)</f>
        <v/>
      </c>
      <c r="I5348" s="107" t="str">
        <f>IF(C5348="","",VLOOKUP($C5348,'7.工程別レート'!$C$6:$E$501,3,FALSE))</f>
        <v/>
      </c>
      <c r="J5348" s="108" t="str">
        <f>IF(C5348="","",VLOOKUP($C5348,'7.工程別レート'!$C$6:$E$501,2,FALSE))</f>
        <v/>
      </c>
      <c r="K5348" s="195" t="str">
        <f t="shared" si="167"/>
        <v/>
      </c>
    </row>
    <row r="5349" spans="2:11" ht="18" customHeight="1">
      <c r="B5349" s="16" t="str">
        <f>IF('6.標準時間'!$B5349="","",'6.標準時間'!B5349)</f>
        <v/>
      </c>
      <c r="C5349" s="16" t="str">
        <f>IF('6.標準時間'!$C5349="","",'6.標準時間'!C5349)</f>
        <v/>
      </c>
      <c r="D5349" s="16" t="str">
        <f>IF('6.標準時間'!$C5349="","",'6.標準時間'!E5349)</f>
        <v/>
      </c>
      <c r="E5349" s="171" t="str">
        <f>IF('6.標準時間'!$C5349="","",'6.標準時間'!F5349)</f>
        <v/>
      </c>
      <c r="F5349" s="15" t="str">
        <f t="shared" si="166"/>
        <v/>
      </c>
      <c r="G5349" s="142" t="str">
        <f>IF('6.標準時間'!$C5349="","",'6.標準時間'!H5349)</f>
        <v/>
      </c>
      <c r="H5349" s="142" t="str">
        <f>IF('6.標準時間'!$C5349="","",'6.標準時間'!I5349)</f>
        <v/>
      </c>
      <c r="I5349" s="107" t="str">
        <f>IF(C5349="","",VLOOKUP($C5349,'7.工程別レート'!$C$6:$E$501,3,FALSE))</f>
        <v/>
      </c>
      <c r="J5349" s="108" t="str">
        <f>IF(C5349="","",VLOOKUP($C5349,'7.工程別レート'!$C$6:$E$501,2,FALSE))</f>
        <v/>
      </c>
      <c r="K5349" s="195" t="str">
        <f t="shared" si="167"/>
        <v/>
      </c>
    </row>
    <row r="5350" spans="2:11" ht="18" customHeight="1">
      <c r="B5350" s="16" t="str">
        <f>IF('6.標準時間'!$B5350="","",'6.標準時間'!B5350)</f>
        <v/>
      </c>
      <c r="C5350" s="16" t="str">
        <f>IF('6.標準時間'!$C5350="","",'6.標準時間'!C5350)</f>
        <v/>
      </c>
      <c r="D5350" s="16" t="str">
        <f>IF('6.標準時間'!$C5350="","",'6.標準時間'!E5350)</f>
        <v/>
      </c>
      <c r="E5350" s="171" t="str">
        <f>IF('6.標準時間'!$C5350="","",'6.標準時間'!F5350)</f>
        <v/>
      </c>
      <c r="F5350" s="15" t="str">
        <f t="shared" si="166"/>
        <v/>
      </c>
      <c r="G5350" s="142" t="str">
        <f>IF('6.標準時間'!$C5350="","",'6.標準時間'!H5350)</f>
        <v/>
      </c>
      <c r="H5350" s="142" t="str">
        <f>IF('6.標準時間'!$C5350="","",'6.標準時間'!I5350)</f>
        <v/>
      </c>
      <c r="I5350" s="107" t="str">
        <f>IF(C5350="","",VLOOKUP($C5350,'7.工程別レート'!$C$6:$E$501,3,FALSE))</f>
        <v/>
      </c>
      <c r="J5350" s="108" t="str">
        <f>IF(C5350="","",VLOOKUP($C5350,'7.工程別レート'!$C$6:$E$501,2,FALSE))</f>
        <v/>
      </c>
      <c r="K5350" s="195" t="str">
        <f t="shared" si="167"/>
        <v/>
      </c>
    </row>
    <row r="5351" spans="2:11" ht="18" customHeight="1">
      <c r="B5351" s="16" t="str">
        <f>IF('6.標準時間'!$B5351="","",'6.標準時間'!B5351)</f>
        <v/>
      </c>
      <c r="C5351" s="16" t="str">
        <f>IF('6.標準時間'!$C5351="","",'6.標準時間'!C5351)</f>
        <v/>
      </c>
      <c r="D5351" s="16" t="str">
        <f>IF('6.標準時間'!$C5351="","",'6.標準時間'!E5351)</f>
        <v/>
      </c>
      <c r="E5351" s="171" t="str">
        <f>IF('6.標準時間'!$C5351="","",'6.標準時間'!F5351)</f>
        <v/>
      </c>
      <c r="F5351" s="15" t="str">
        <f t="shared" si="166"/>
        <v/>
      </c>
      <c r="G5351" s="142" t="str">
        <f>IF('6.標準時間'!$C5351="","",'6.標準時間'!H5351)</f>
        <v/>
      </c>
      <c r="H5351" s="142" t="str">
        <f>IF('6.標準時間'!$C5351="","",'6.標準時間'!I5351)</f>
        <v/>
      </c>
      <c r="I5351" s="107" t="str">
        <f>IF(C5351="","",VLOOKUP($C5351,'7.工程別レート'!$C$6:$E$501,3,FALSE))</f>
        <v/>
      </c>
      <c r="J5351" s="108" t="str">
        <f>IF(C5351="","",VLOOKUP($C5351,'7.工程別レート'!$C$6:$E$501,2,FALSE))</f>
        <v/>
      </c>
      <c r="K5351" s="195" t="str">
        <f t="shared" si="167"/>
        <v/>
      </c>
    </row>
    <row r="5352" spans="2:11" ht="18" customHeight="1">
      <c r="B5352" s="16" t="str">
        <f>IF('6.標準時間'!$B5352="","",'6.標準時間'!B5352)</f>
        <v/>
      </c>
      <c r="C5352" s="16" t="str">
        <f>IF('6.標準時間'!$C5352="","",'6.標準時間'!C5352)</f>
        <v/>
      </c>
      <c r="D5352" s="16" t="str">
        <f>IF('6.標準時間'!$C5352="","",'6.標準時間'!E5352)</f>
        <v/>
      </c>
      <c r="E5352" s="171" t="str">
        <f>IF('6.標準時間'!$C5352="","",'6.標準時間'!F5352)</f>
        <v/>
      </c>
      <c r="F5352" s="15" t="str">
        <f t="shared" si="166"/>
        <v/>
      </c>
      <c r="G5352" s="142" t="str">
        <f>IF('6.標準時間'!$C5352="","",'6.標準時間'!H5352)</f>
        <v/>
      </c>
      <c r="H5352" s="142" t="str">
        <f>IF('6.標準時間'!$C5352="","",'6.標準時間'!I5352)</f>
        <v/>
      </c>
      <c r="I5352" s="107" t="str">
        <f>IF(C5352="","",VLOOKUP($C5352,'7.工程別レート'!$C$6:$E$501,3,FALSE))</f>
        <v/>
      </c>
      <c r="J5352" s="108" t="str">
        <f>IF(C5352="","",VLOOKUP($C5352,'7.工程別レート'!$C$6:$E$501,2,FALSE))</f>
        <v/>
      </c>
      <c r="K5352" s="195" t="str">
        <f t="shared" si="167"/>
        <v/>
      </c>
    </row>
    <row r="5353" spans="2:11" ht="18" customHeight="1">
      <c r="B5353" s="16" t="str">
        <f>IF('6.標準時間'!$B5353="","",'6.標準時間'!B5353)</f>
        <v/>
      </c>
      <c r="C5353" s="16" t="str">
        <f>IF('6.標準時間'!$C5353="","",'6.標準時間'!C5353)</f>
        <v/>
      </c>
      <c r="D5353" s="16" t="str">
        <f>IF('6.標準時間'!$C5353="","",'6.標準時間'!E5353)</f>
        <v/>
      </c>
      <c r="E5353" s="171" t="str">
        <f>IF('6.標準時間'!$C5353="","",'6.標準時間'!F5353)</f>
        <v/>
      </c>
      <c r="F5353" s="15" t="str">
        <f t="shared" si="166"/>
        <v/>
      </c>
      <c r="G5353" s="142" t="str">
        <f>IF('6.標準時間'!$C5353="","",'6.標準時間'!H5353)</f>
        <v/>
      </c>
      <c r="H5353" s="142" t="str">
        <f>IF('6.標準時間'!$C5353="","",'6.標準時間'!I5353)</f>
        <v/>
      </c>
      <c r="I5353" s="107" t="str">
        <f>IF(C5353="","",VLOOKUP($C5353,'7.工程別レート'!$C$6:$E$501,3,FALSE))</f>
        <v/>
      </c>
      <c r="J5353" s="108" t="str">
        <f>IF(C5353="","",VLOOKUP($C5353,'7.工程別レート'!$C$6:$E$501,2,FALSE))</f>
        <v/>
      </c>
      <c r="K5353" s="195" t="str">
        <f t="shared" si="167"/>
        <v/>
      </c>
    </row>
    <row r="5354" spans="2:11" ht="18" customHeight="1">
      <c r="B5354" s="16" t="str">
        <f>IF('6.標準時間'!$B5354="","",'6.標準時間'!B5354)</f>
        <v/>
      </c>
      <c r="C5354" s="16" t="str">
        <f>IF('6.標準時間'!$C5354="","",'6.標準時間'!C5354)</f>
        <v/>
      </c>
      <c r="D5354" s="16" t="str">
        <f>IF('6.標準時間'!$C5354="","",'6.標準時間'!E5354)</f>
        <v/>
      </c>
      <c r="E5354" s="171" t="str">
        <f>IF('6.標準時間'!$C5354="","",'6.標準時間'!F5354)</f>
        <v/>
      </c>
      <c r="F5354" s="15" t="str">
        <f t="shared" si="166"/>
        <v/>
      </c>
      <c r="G5354" s="142" t="str">
        <f>IF('6.標準時間'!$C5354="","",'6.標準時間'!H5354)</f>
        <v/>
      </c>
      <c r="H5354" s="142" t="str">
        <f>IF('6.標準時間'!$C5354="","",'6.標準時間'!I5354)</f>
        <v/>
      </c>
      <c r="I5354" s="107" t="str">
        <f>IF(C5354="","",VLOOKUP($C5354,'7.工程別レート'!$C$6:$E$501,3,FALSE))</f>
        <v/>
      </c>
      <c r="J5354" s="108" t="str">
        <f>IF(C5354="","",VLOOKUP($C5354,'7.工程別レート'!$C$6:$E$501,2,FALSE))</f>
        <v/>
      </c>
      <c r="K5354" s="195" t="str">
        <f t="shared" si="167"/>
        <v/>
      </c>
    </row>
    <row r="5355" spans="2:11" ht="18" customHeight="1">
      <c r="B5355" s="16" t="str">
        <f>IF('6.標準時間'!$B5355="","",'6.標準時間'!B5355)</f>
        <v/>
      </c>
      <c r="C5355" s="16" t="str">
        <f>IF('6.標準時間'!$C5355="","",'6.標準時間'!C5355)</f>
        <v/>
      </c>
      <c r="D5355" s="16" t="str">
        <f>IF('6.標準時間'!$C5355="","",'6.標準時間'!E5355)</f>
        <v/>
      </c>
      <c r="E5355" s="171" t="str">
        <f>IF('6.標準時間'!$C5355="","",'6.標準時間'!F5355)</f>
        <v/>
      </c>
      <c r="F5355" s="15" t="str">
        <f t="shared" si="166"/>
        <v/>
      </c>
      <c r="G5355" s="142" t="str">
        <f>IF('6.標準時間'!$C5355="","",'6.標準時間'!H5355)</f>
        <v/>
      </c>
      <c r="H5355" s="142" t="str">
        <f>IF('6.標準時間'!$C5355="","",'6.標準時間'!I5355)</f>
        <v/>
      </c>
      <c r="I5355" s="107" t="str">
        <f>IF(C5355="","",VLOOKUP($C5355,'7.工程別レート'!$C$6:$E$501,3,FALSE))</f>
        <v/>
      </c>
      <c r="J5355" s="108" t="str">
        <f>IF(C5355="","",VLOOKUP($C5355,'7.工程別レート'!$C$6:$E$501,2,FALSE))</f>
        <v/>
      </c>
      <c r="K5355" s="195" t="str">
        <f t="shared" si="167"/>
        <v/>
      </c>
    </row>
    <row r="5356" spans="2:11" ht="18" customHeight="1">
      <c r="B5356" s="16" t="str">
        <f>IF('6.標準時間'!$B5356="","",'6.標準時間'!B5356)</f>
        <v/>
      </c>
      <c r="C5356" s="16" t="str">
        <f>IF('6.標準時間'!$C5356="","",'6.標準時間'!C5356)</f>
        <v/>
      </c>
      <c r="D5356" s="16" t="str">
        <f>IF('6.標準時間'!$C5356="","",'6.標準時間'!E5356)</f>
        <v/>
      </c>
      <c r="E5356" s="171" t="str">
        <f>IF('6.標準時間'!$C5356="","",'6.標準時間'!F5356)</f>
        <v/>
      </c>
      <c r="F5356" s="15" t="str">
        <f t="shared" si="166"/>
        <v/>
      </c>
      <c r="G5356" s="142" t="str">
        <f>IF('6.標準時間'!$C5356="","",'6.標準時間'!H5356)</f>
        <v/>
      </c>
      <c r="H5356" s="142" t="str">
        <f>IF('6.標準時間'!$C5356="","",'6.標準時間'!I5356)</f>
        <v/>
      </c>
      <c r="I5356" s="107" t="str">
        <f>IF(C5356="","",VLOOKUP($C5356,'7.工程別レート'!$C$6:$E$501,3,FALSE))</f>
        <v/>
      </c>
      <c r="J5356" s="108" t="str">
        <f>IF(C5356="","",VLOOKUP($C5356,'7.工程別レート'!$C$6:$E$501,2,FALSE))</f>
        <v/>
      </c>
      <c r="K5356" s="195" t="str">
        <f t="shared" si="167"/>
        <v/>
      </c>
    </row>
    <row r="5357" spans="2:11" ht="18" customHeight="1">
      <c r="B5357" s="16" t="str">
        <f>IF('6.標準時間'!$B5357="","",'6.標準時間'!B5357)</f>
        <v/>
      </c>
      <c r="C5357" s="16" t="str">
        <f>IF('6.標準時間'!$C5357="","",'6.標準時間'!C5357)</f>
        <v/>
      </c>
      <c r="D5357" s="16" t="str">
        <f>IF('6.標準時間'!$C5357="","",'6.標準時間'!E5357)</f>
        <v/>
      </c>
      <c r="E5357" s="171" t="str">
        <f>IF('6.標準時間'!$C5357="","",'6.標準時間'!F5357)</f>
        <v/>
      </c>
      <c r="F5357" s="15" t="str">
        <f t="shared" si="166"/>
        <v/>
      </c>
      <c r="G5357" s="142" t="str">
        <f>IF('6.標準時間'!$C5357="","",'6.標準時間'!H5357)</f>
        <v/>
      </c>
      <c r="H5357" s="142" t="str">
        <f>IF('6.標準時間'!$C5357="","",'6.標準時間'!I5357)</f>
        <v/>
      </c>
      <c r="I5357" s="107" t="str">
        <f>IF(C5357="","",VLOOKUP($C5357,'7.工程別レート'!$C$6:$E$501,3,FALSE))</f>
        <v/>
      </c>
      <c r="J5357" s="108" t="str">
        <f>IF(C5357="","",VLOOKUP($C5357,'7.工程別レート'!$C$6:$E$501,2,FALSE))</f>
        <v/>
      </c>
      <c r="K5357" s="195" t="str">
        <f t="shared" si="167"/>
        <v/>
      </c>
    </row>
    <row r="5358" spans="2:11" ht="18" customHeight="1">
      <c r="B5358" s="16" t="str">
        <f>IF('6.標準時間'!$B5358="","",'6.標準時間'!B5358)</f>
        <v/>
      </c>
      <c r="C5358" s="16" t="str">
        <f>IF('6.標準時間'!$C5358="","",'6.標準時間'!C5358)</f>
        <v/>
      </c>
      <c r="D5358" s="16" t="str">
        <f>IF('6.標準時間'!$C5358="","",'6.標準時間'!E5358)</f>
        <v/>
      </c>
      <c r="E5358" s="171" t="str">
        <f>IF('6.標準時間'!$C5358="","",'6.標準時間'!F5358)</f>
        <v/>
      </c>
      <c r="F5358" s="15" t="str">
        <f t="shared" si="166"/>
        <v/>
      </c>
      <c r="G5358" s="142" t="str">
        <f>IF('6.標準時間'!$C5358="","",'6.標準時間'!H5358)</f>
        <v/>
      </c>
      <c r="H5358" s="142" t="str">
        <f>IF('6.標準時間'!$C5358="","",'6.標準時間'!I5358)</f>
        <v/>
      </c>
      <c r="I5358" s="107" t="str">
        <f>IF(C5358="","",VLOOKUP($C5358,'7.工程別レート'!$C$6:$E$501,3,FALSE))</f>
        <v/>
      </c>
      <c r="J5358" s="108" t="str">
        <f>IF(C5358="","",VLOOKUP($C5358,'7.工程別レート'!$C$6:$E$501,2,FALSE))</f>
        <v/>
      </c>
      <c r="K5358" s="195" t="str">
        <f t="shared" si="167"/>
        <v/>
      </c>
    </row>
    <row r="5359" spans="2:11" ht="18" customHeight="1">
      <c r="B5359" s="16" t="str">
        <f>IF('6.標準時間'!$B5359="","",'6.標準時間'!B5359)</f>
        <v/>
      </c>
      <c r="C5359" s="16" t="str">
        <f>IF('6.標準時間'!$C5359="","",'6.標準時間'!C5359)</f>
        <v/>
      </c>
      <c r="D5359" s="16" t="str">
        <f>IF('6.標準時間'!$C5359="","",'6.標準時間'!E5359)</f>
        <v/>
      </c>
      <c r="E5359" s="171" t="str">
        <f>IF('6.標準時間'!$C5359="","",'6.標準時間'!F5359)</f>
        <v/>
      </c>
      <c r="F5359" s="15" t="str">
        <f t="shared" si="166"/>
        <v/>
      </c>
      <c r="G5359" s="142" t="str">
        <f>IF('6.標準時間'!$C5359="","",'6.標準時間'!H5359)</f>
        <v/>
      </c>
      <c r="H5359" s="142" t="str">
        <f>IF('6.標準時間'!$C5359="","",'6.標準時間'!I5359)</f>
        <v/>
      </c>
      <c r="I5359" s="107" t="str">
        <f>IF(C5359="","",VLOOKUP($C5359,'7.工程別レート'!$C$6:$E$501,3,FALSE))</f>
        <v/>
      </c>
      <c r="J5359" s="108" t="str">
        <f>IF(C5359="","",VLOOKUP($C5359,'7.工程別レート'!$C$6:$E$501,2,FALSE))</f>
        <v/>
      </c>
      <c r="K5359" s="195" t="str">
        <f t="shared" si="167"/>
        <v/>
      </c>
    </row>
    <row r="5360" spans="2:11" ht="18" customHeight="1">
      <c r="B5360" s="16" t="str">
        <f>IF('6.標準時間'!$B5360="","",'6.標準時間'!B5360)</f>
        <v/>
      </c>
      <c r="C5360" s="16" t="str">
        <f>IF('6.標準時間'!$C5360="","",'6.標準時間'!C5360)</f>
        <v/>
      </c>
      <c r="D5360" s="16" t="str">
        <f>IF('6.標準時間'!$C5360="","",'6.標準時間'!E5360)</f>
        <v/>
      </c>
      <c r="E5360" s="171" t="str">
        <f>IF('6.標準時間'!$C5360="","",'6.標準時間'!F5360)</f>
        <v/>
      </c>
      <c r="F5360" s="15" t="str">
        <f t="shared" si="166"/>
        <v/>
      </c>
      <c r="G5360" s="142" t="str">
        <f>IF('6.標準時間'!$C5360="","",'6.標準時間'!H5360)</f>
        <v/>
      </c>
      <c r="H5360" s="142" t="str">
        <f>IF('6.標準時間'!$C5360="","",'6.標準時間'!I5360)</f>
        <v/>
      </c>
      <c r="I5360" s="107" t="str">
        <f>IF(C5360="","",VLOOKUP($C5360,'7.工程別レート'!$C$6:$E$501,3,FALSE))</f>
        <v/>
      </c>
      <c r="J5360" s="108" t="str">
        <f>IF(C5360="","",VLOOKUP($C5360,'7.工程別レート'!$C$6:$E$501,2,FALSE))</f>
        <v/>
      </c>
      <c r="K5360" s="195" t="str">
        <f t="shared" si="167"/>
        <v/>
      </c>
    </row>
    <row r="5361" spans="2:11" ht="18" customHeight="1">
      <c r="B5361" s="16" t="str">
        <f>IF('6.標準時間'!$B5361="","",'6.標準時間'!B5361)</f>
        <v/>
      </c>
      <c r="C5361" s="16" t="str">
        <f>IF('6.標準時間'!$C5361="","",'6.標準時間'!C5361)</f>
        <v/>
      </c>
      <c r="D5361" s="16" t="str">
        <f>IF('6.標準時間'!$C5361="","",'6.標準時間'!E5361)</f>
        <v/>
      </c>
      <c r="E5361" s="171" t="str">
        <f>IF('6.標準時間'!$C5361="","",'6.標準時間'!F5361)</f>
        <v/>
      </c>
      <c r="F5361" s="15" t="str">
        <f t="shared" si="166"/>
        <v/>
      </c>
      <c r="G5361" s="142" t="str">
        <f>IF('6.標準時間'!$C5361="","",'6.標準時間'!H5361)</f>
        <v/>
      </c>
      <c r="H5361" s="142" t="str">
        <f>IF('6.標準時間'!$C5361="","",'6.標準時間'!I5361)</f>
        <v/>
      </c>
      <c r="I5361" s="107" t="str">
        <f>IF(C5361="","",VLOOKUP($C5361,'7.工程別レート'!$C$6:$E$501,3,FALSE))</f>
        <v/>
      </c>
      <c r="J5361" s="108" t="str">
        <f>IF(C5361="","",VLOOKUP($C5361,'7.工程別レート'!$C$6:$E$501,2,FALSE))</f>
        <v/>
      </c>
      <c r="K5361" s="195" t="str">
        <f t="shared" si="167"/>
        <v/>
      </c>
    </row>
    <row r="5362" spans="2:11" ht="18" customHeight="1">
      <c r="B5362" s="16" t="str">
        <f>IF('6.標準時間'!$B5362="","",'6.標準時間'!B5362)</f>
        <v/>
      </c>
      <c r="C5362" s="16" t="str">
        <f>IF('6.標準時間'!$C5362="","",'6.標準時間'!C5362)</f>
        <v/>
      </c>
      <c r="D5362" s="16" t="str">
        <f>IF('6.標準時間'!$C5362="","",'6.標準時間'!E5362)</f>
        <v/>
      </c>
      <c r="E5362" s="171" t="str">
        <f>IF('6.標準時間'!$C5362="","",'6.標準時間'!F5362)</f>
        <v/>
      </c>
      <c r="F5362" s="15" t="str">
        <f t="shared" si="166"/>
        <v/>
      </c>
      <c r="G5362" s="142" t="str">
        <f>IF('6.標準時間'!$C5362="","",'6.標準時間'!H5362)</f>
        <v/>
      </c>
      <c r="H5362" s="142" t="str">
        <f>IF('6.標準時間'!$C5362="","",'6.標準時間'!I5362)</f>
        <v/>
      </c>
      <c r="I5362" s="107" t="str">
        <f>IF(C5362="","",VLOOKUP($C5362,'7.工程別レート'!$C$6:$E$501,3,FALSE))</f>
        <v/>
      </c>
      <c r="J5362" s="108" t="str">
        <f>IF(C5362="","",VLOOKUP($C5362,'7.工程別レート'!$C$6:$E$501,2,FALSE))</f>
        <v/>
      </c>
      <c r="K5362" s="195" t="str">
        <f t="shared" si="167"/>
        <v/>
      </c>
    </row>
    <row r="5363" spans="2:11" ht="18" customHeight="1">
      <c r="B5363" s="16" t="str">
        <f>IF('6.標準時間'!$B5363="","",'6.標準時間'!B5363)</f>
        <v/>
      </c>
      <c r="C5363" s="16" t="str">
        <f>IF('6.標準時間'!$C5363="","",'6.標準時間'!C5363)</f>
        <v/>
      </c>
      <c r="D5363" s="16" t="str">
        <f>IF('6.標準時間'!$C5363="","",'6.標準時間'!E5363)</f>
        <v/>
      </c>
      <c r="E5363" s="171" t="str">
        <f>IF('6.標準時間'!$C5363="","",'6.標準時間'!F5363)</f>
        <v/>
      </c>
      <c r="F5363" s="15" t="str">
        <f t="shared" si="166"/>
        <v/>
      </c>
      <c r="G5363" s="142" t="str">
        <f>IF('6.標準時間'!$C5363="","",'6.標準時間'!H5363)</f>
        <v/>
      </c>
      <c r="H5363" s="142" t="str">
        <f>IF('6.標準時間'!$C5363="","",'6.標準時間'!I5363)</f>
        <v/>
      </c>
      <c r="I5363" s="107" t="str">
        <f>IF(C5363="","",VLOOKUP($C5363,'7.工程別レート'!$C$6:$E$501,3,FALSE))</f>
        <v/>
      </c>
      <c r="J5363" s="108" t="str">
        <f>IF(C5363="","",VLOOKUP($C5363,'7.工程別レート'!$C$6:$E$501,2,FALSE))</f>
        <v/>
      </c>
      <c r="K5363" s="195" t="str">
        <f t="shared" si="167"/>
        <v/>
      </c>
    </row>
    <row r="5364" spans="2:11" ht="18" customHeight="1">
      <c r="B5364" s="16" t="str">
        <f>IF('6.標準時間'!$B5364="","",'6.標準時間'!B5364)</f>
        <v/>
      </c>
      <c r="C5364" s="16" t="str">
        <f>IF('6.標準時間'!$C5364="","",'6.標準時間'!C5364)</f>
        <v/>
      </c>
      <c r="D5364" s="16" t="str">
        <f>IF('6.標準時間'!$C5364="","",'6.標準時間'!E5364)</f>
        <v/>
      </c>
      <c r="E5364" s="171" t="str">
        <f>IF('6.標準時間'!$C5364="","",'6.標準時間'!F5364)</f>
        <v/>
      </c>
      <c r="F5364" s="15" t="str">
        <f t="shared" si="166"/>
        <v/>
      </c>
      <c r="G5364" s="142" t="str">
        <f>IF('6.標準時間'!$C5364="","",'6.標準時間'!H5364)</f>
        <v/>
      </c>
      <c r="H5364" s="142" t="str">
        <f>IF('6.標準時間'!$C5364="","",'6.標準時間'!I5364)</f>
        <v/>
      </c>
      <c r="I5364" s="107" t="str">
        <f>IF(C5364="","",VLOOKUP($C5364,'7.工程別レート'!$C$6:$E$501,3,FALSE))</f>
        <v/>
      </c>
      <c r="J5364" s="108" t="str">
        <f>IF(C5364="","",VLOOKUP($C5364,'7.工程別レート'!$C$6:$E$501,2,FALSE))</f>
        <v/>
      </c>
      <c r="K5364" s="195" t="str">
        <f t="shared" si="167"/>
        <v/>
      </c>
    </row>
    <row r="5365" spans="2:11" ht="18" customHeight="1">
      <c r="B5365" s="16" t="str">
        <f>IF('6.標準時間'!$B5365="","",'6.標準時間'!B5365)</f>
        <v/>
      </c>
      <c r="C5365" s="16" t="str">
        <f>IF('6.標準時間'!$C5365="","",'6.標準時間'!C5365)</f>
        <v/>
      </c>
      <c r="D5365" s="16" t="str">
        <f>IF('6.標準時間'!$C5365="","",'6.標準時間'!E5365)</f>
        <v/>
      </c>
      <c r="E5365" s="171" t="str">
        <f>IF('6.標準時間'!$C5365="","",'6.標準時間'!F5365)</f>
        <v/>
      </c>
      <c r="F5365" s="15" t="str">
        <f t="shared" si="166"/>
        <v/>
      </c>
      <c r="G5365" s="142" t="str">
        <f>IF('6.標準時間'!$C5365="","",'6.標準時間'!H5365)</f>
        <v/>
      </c>
      <c r="H5365" s="142" t="str">
        <f>IF('6.標準時間'!$C5365="","",'6.標準時間'!I5365)</f>
        <v/>
      </c>
      <c r="I5365" s="107" t="str">
        <f>IF(C5365="","",VLOOKUP($C5365,'7.工程別レート'!$C$6:$E$501,3,FALSE))</f>
        <v/>
      </c>
      <c r="J5365" s="108" t="str">
        <f>IF(C5365="","",VLOOKUP($C5365,'7.工程別レート'!$C$6:$E$501,2,FALSE))</f>
        <v/>
      </c>
      <c r="K5365" s="195" t="str">
        <f t="shared" si="167"/>
        <v/>
      </c>
    </row>
    <row r="5366" spans="2:11" ht="18" customHeight="1">
      <c r="B5366" s="16" t="str">
        <f>IF('6.標準時間'!$B5366="","",'6.標準時間'!B5366)</f>
        <v/>
      </c>
      <c r="C5366" s="16" t="str">
        <f>IF('6.標準時間'!$C5366="","",'6.標準時間'!C5366)</f>
        <v/>
      </c>
      <c r="D5366" s="16" t="str">
        <f>IF('6.標準時間'!$C5366="","",'6.標準時間'!E5366)</f>
        <v/>
      </c>
      <c r="E5366" s="171" t="str">
        <f>IF('6.標準時間'!$C5366="","",'6.標準時間'!F5366)</f>
        <v/>
      </c>
      <c r="F5366" s="15" t="str">
        <f t="shared" si="166"/>
        <v/>
      </c>
      <c r="G5366" s="142" t="str">
        <f>IF('6.標準時間'!$C5366="","",'6.標準時間'!H5366)</f>
        <v/>
      </c>
      <c r="H5366" s="142" t="str">
        <f>IF('6.標準時間'!$C5366="","",'6.標準時間'!I5366)</f>
        <v/>
      </c>
      <c r="I5366" s="107" t="str">
        <f>IF(C5366="","",VLOOKUP($C5366,'7.工程別レート'!$C$6:$E$501,3,FALSE))</f>
        <v/>
      </c>
      <c r="J5366" s="108" t="str">
        <f>IF(C5366="","",VLOOKUP($C5366,'7.工程別レート'!$C$6:$E$501,2,FALSE))</f>
        <v/>
      </c>
      <c r="K5366" s="195" t="str">
        <f t="shared" si="167"/>
        <v/>
      </c>
    </row>
    <row r="5367" spans="2:11" ht="18" customHeight="1">
      <c r="B5367" s="16" t="str">
        <f>IF('6.標準時間'!$B5367="","",'6.標準時間'!B5367)</f>
        <v/>
      </c>
      <c r="C5367" s="16" t="str">
        <f>IF('6.標準時間'!$C5367="","",'6.標準時間'!C5367)</f>
        <v/>
      </c>
      <c r="D5367" s="16" t="str">
        <f>IF('6.標準時間'!$C5367="","",'6.標準時間'!E5367)</f>
        <v/>
      </c>
      <c r="E5367" s="171" t="str">
        <f>IF('6.標準時間'!$C5367="","",'6.標準時間'!F5367)</f>
        <v/>
      </c>
      <c r="F5367" s="15" t="str">
        <f t="shared" si="166"/>
        <v/>
      </c>
      <c r="G5367" s="142" t="str">
        <f>IF('6.標準時間'!$C5367="","",'6.標準時間'!H5367)</f>
        <v/>
      </c>
      <c r="H5367" s="142" t="str">
        <f>IF('6.標準時間'!$C5367="","",'6.標準時間'!I5367)</f>
        <v/>
      </c>
      <c r="I5367" s="107" t="str">
        <f>IF(C5367="","",VLOOKUP($C5367,'7.工程別レート'!$C$6:$E$501,3,FALSE))</f>
        <v/>
      </c>
      <c r="J5367" s="108" t="str">
        <f>IF(C5367="","",VLOOKUP($C5367,'7.工程別レート'!$C$6:$E$501,2,FALSE))</f>
        <v/>
      </c>
      <c r="K5367" s="195" t="str">
        <f t="shared" si="167"/>
        <v/>
      </c>
    </row>
    <row r="5368" spans="2:11" ht="18" customHeight="1">
      <c r="B5368" s="16" t="str">
        <f>IF('6.標準時間'!$B5368="","",'6.標準時間'!B5368)</f>
        <v/>
      </c>
      <c r="C5368" s="16" t="str">
        <f>IF('6.標準時間'!$C5368="","",'6.標準時間'!C5368)</f>
        <v/>
      </c>
      <c r="D5368" s="16" t="str">
        <f>IF('6.標準時間'!$C5368="","",'6.標準時間'!E5368)</f>
        <v/>
      </c>
      <c r="E5368" s="171" t="str">
        <f>IF('6.標準時間'!$C5368="","",'6.標準時間'!F5368)</f>
        <v/>
      </c>
      <c r="F5368" s="15" t="str">
        <f t="shared" si="166"/>
        <v/>
      </c>
      <c r="G5368" s="142" t="str">
        <f>IF('6.標準時間'!$C5368="","",'6.標準時間'!H5368)</f>
        <v/>
      </c>
      <c r="H5368" s="142" t="str">
        <f>IF('6.標準時間'!$C5368="","",'6.標準時間'!I5368)</f>
        <v/>
      </c>
      <c r="I5368" s="107" t="str">
        <f>IF(C5368="","",VLOOKUP($C5368,'7.工程別レート'!$C$6:$E$501,3,FALSE))</f>
        <v/>
      </c>
      <c r="J5368" s="108" t="str">
        <f>IF(C5368="","",VLOOKUP($C5368,'7.工程別レート'!$C$6:$E$501,2,FALSE))</f>
        <v/>
      </c>
      <c r="K5368" s="195" t="str">
        <f t="shared" si="167"/>
        <v/>
      </c>
    </row>
    <row r="5369" spans="2:11" ht="18" customHeight="1">
      <c r="B5369" s="16" t="str">
        <f>IF('6.標準時間'!$B5369="","",'6.標準時間'!B5369)</f>
        <v/>
      </c>
      <c r="C5369" s="16" t="str">
        <f>IF('6.標準時間'!$C5369="","",'6.標準時間'!C5369)</f>
        <v/>
      </c>
      <c r="D5369" s="16" t="str">
        <f>IF('6.標準時間'!$C5369="","",'6.標準時間'!E5369)</f>
        <v/>
      </c>
      <c r="E5369" s="171" t="str">
        <f>IF('6.標準時間'!$C5369="","",'6.標準時間'!F5369)</f>
        <v/>
      </c>
      <c r="F5369" s="15" t="str">
        <f t="shared" si="166"/>
        <v/>
      </c>
      <c r="G5369" s="142" t="str">
        <f>IF('6.標準時間'!$C5369="","",'6.標準時間'!H5369)</f>
        <v/>
      </c>
      <c r="H5369" s="142" t="str">
        <f>IF('6.標準時間'!$C5369="","",'6.標準時間'!I5369)</f>
        <v/>
      </c>
      <c r="I5369" s="107" t="str">
        <f>IF(C5369="","",VLOOKUP($C5369,'7.工程別レート'!$C$6:$E$501,3,FALSE))</f>
        <v/>
      </c>
      <c r="J5369" s="108" t="str">
        <f>IF(C5369="","",VLOOKUP($C5369,'7.工程別レート'!$C$6:$E$501,2,FALSE))</f>
        <v/>
      </c>
      <c r="K5369" s="195" t="str">
        <f t="shared" si="167"/>
        <v/>
      </c>
    </row>
    <row r="5370" spans="2:11" ht="18" customHeight="1">
      <c r="B5370" s="16" t="str">
        <f>IF('6.標準時間'!$B5370="","",'6.標準時間'!B5370)</f>
        <v/>
      </c>
      <c r="C5370" s="16" t="str">
        <f>IF('6.標準時間'!$C5370="","",'6.標準時間'!C5370)</f>
        <v/>
      </c>
      <c r="D5370" s="16" t="str">
        <f>IF('6.標準時間'!$C5370="","",'6.標準時間'!E5370)</f>
        <v/>
      </c>
      <c r="E5370" s="171" t="str">
        <f>IF('6.標準時間'!$C5370="","",'6.標準時間'!F5370)</f>
        <v/>
      </c>
      <c r="F5370" s="15" t="str">
        <f t="shared" si="166"/>
        <v/>
      </c>
      <c r="G5370" s="142" t="str">
        <f>IF('6.標準時間'!$C5370="","",'6.標準時間'!H5370)</f>
        <v/>
      </c>
      <c r="H5370" s="142" t="str">
        <f>IF('6.標準時間'!$C5370="","",'6.標準時間'!I5370)</f>
        <v/>
      </c>
      <c r="I5370" s="107" t="str">
        <f>IF(C5370="","",VLOOKUP($C5370,'7.工程別レート'!$C$6:$E$501,3,FALSE))</f>
        <v/>
      </c>
      <c r="J5370" s="108" t="str">
        <f>IF(C5370="","",VLOOKUP($C5370,'7.工程別レート'!$C$6:$E$501,2,FALSE))</f>
        <v/>
      </c>
      <c r="K5370" s="195" t="str">
        <f t="shared" si="167"/>
        <v/>
      </c>
    </row>
    <row r="5371" spans="2:11" ht="18" customHeight="1">
      <c r="B5371" s="16" t="str">
        <f>IF('6.標準時間'!$B5371="","",'6.標準時間'!B5371)</f>
        <v/>
      </c>
      <c r="C5371" s="16" t="str">
        <f>IF('6.標準時間'!$C5371="","",'6.標準時間'!C5371)</f>
        <v/>
      </c>
      <c r="D5371" s="16" t="str">
        <f>IF('6.標準時間'!$C5371="","",'6.標準時間'!E5371)</f>
        <v/>
      </c>
      <c r="E5371" s="171" t="str">
        <f>IF('6.標準時間'!$C5371="","",'6.標準時間'!F5371)</f>
        <v/>
      </c>
      <c r="F5371" s="15" t="str">
        <f t="shared" si="166"/>
        <v/>
      </c>
      <c r="G5371" s="142" t="str">
        <f>IF('6.標準時間'!$C5371="","",'6.標準時間'!H5371)</f>
        <v/>
      </c>
      <c r="H5371" s="142" t="str">
        <f>IF('6.標準時間'!$C5371="","",'6.標準時間'!I5371)</f>
        <v/>
      </c>
      <c r="I5371" s="107" t="str">
        <f>IF(C5371="","",VLOOKUP($C5371,'7.工程別レート'!$C$6:$E$501,3,FALSE))</f>
        <v/>
      </c>
      <c r="J5371" s="108" t="str">
        <f>IF(C5371="","",VLOOKUP($C5371,'7.工程別レート'!$C$6:$E$501,2,FALSE))</f>
        <v/>
      </c>
      <c r="K5371" s="195" t="str">
        <f t="shared" si="167"/>
        <v/>
      </c>
    </row>
    <row r="5372" spans="2:11" ht="18" customHeight="1">
      <c r="B5372" s="16" t="str">
        <f>IF('6.標準時間'!$B5372="","",'6.標準時間'!B5372)</f>
        <v/>
      </c>
      <c r="C5372" s="16" t="str">
        <f>IF('6.標準時間'!$C5372="","",'6.標準時間'!C5372)</f>
        <v/>
      </c>
      <c r="D5372" s="16" t="str">
        <f>IF('6.標準時間'!$C5372="","",'6.標準時間'!E5372)</f>
        <v/>
      </c>
      <c r="E5372" s="171" t="str">
        <f>IF('6.標準時間'!$C5372="","",'6.標準時間'!F5372)</f>
        <v/>
      </c>
      <c r="F5372" s="15" t="str">
        <f t="shared" si="166"/>
        <v/>
      </c>
      <c r="G5372" s="142" t="str">
        <f>IF('6.標準時間'!$C5372="","",'6.標準時間'!H5372)</f>
        <v/>
      </c>
      <c r="H5372" s="142" t="str">
        <f>IF('6.標準時間'!$C5372="","",'6.標準時間'!I5372)</f>
        <v/>
      </c>
      <c r="I5372" s="107" t="str">
        <f>IF(C5372="","",VLOOKUP($C5372,'7.工程別レート'!$C$6:$E$501,3,FALSE))</f>
        <v/>
      </c>
      <c r="J5372" s="108" t="str">
        <f>IF(C5372="","",VLOOKUP($C5372,'7.工程別レート'!$C$6:$E$501,2,FALSE))</f>
        <v/>
      </c>
      <c r="K5372" s="195" t="str">
        <f t="shared" si="167"/>
        <v/>
      </c>
    </row>
    <row r="5373" spans="2:11" ht="18" customHeight="1">
      <c r="B5373" s="16" t="str">
        <f>IF('6.標準時間'!$B5373="","",'6.標準時間'!B5373)</f>
        <v/>
      </c>
      <c r="C5373" s="16" t="str">
        <f>IF('6.標準時間'!$C5373="","",'6.標準時間'!C5373)</f>
        <v/>
      </c>
      <c r="D5373" s="16" t="str">
        <f>IF('6.標準時間'!$C5373="","",'6.標準時間'!E5373)</f>
        <v/>
      </c>
      <c r="E5373" s="171" t="str">
        <f>IF('6.標準時間'!$C5373="","",'6.標準時間'!F5373)</f>
        <v/>
      </c>
      <c r="F5373" s="15" t="str">
        <f t="shared" si="166"/>
        <v/>
      </c>
      <c r="G5373" s="142" t="str">
        <f>IF('6.標準時間'!$C5373="","",'6.標準時間'!H5373)</f>
        <v/>
      </c>
      <c r="H5373" s="142" t="str">
        <f>IF('6.標準時間'!$C5373="","",'6.標準時間'!I5373)</f>
        <v/>
      </c>
      <c r="I5373" s="107" t="str">
        <f>IF(C5373="","",VLOOKUP($C5373,'7.工程別レート'!$C$6:$E$501,3,FALSE))</f>
        <v/>
      </c>
      <c r="J5373" s="108" t="str">
        <f>IF(C5373="","",VLOOKUP($C5373,'7.工程別レート'!$C$6:$E$501,2,FALSE))</f>
        <v/>
      </c>
      <c r="K5373" s="195" t="str">
        <f t="shared" si="167"/>
        <v/>
      </c>
    </row>
    <row r="5374" spans="2:11" ht="18" customHeight="1">
      <c r="B5374" s="16" t="str">
        <f>IF('6.標準時間'!$B5374="","",'6.標準時間'!B5374)</f>
        <v/>
      </c>
      <c r="C5374" s="16" t="str">
        <f>IF('6.標準時間'!$C5374="","",'6.標準時間'!C5374)</f>
        <v/>
      </c>
      <c r="D5374" s="16" t="str">
        <f>IF('6.標準時間'!$C5374="","",'6.標準時間'!E5374)</f>
        <v/>
      </c>
      <c r="E5374" s="171" t="str">
        <f>IF('6.標準時間'!$C5374="","",'6.標準時間'!F5374)</f>
        <v/>
      </c>
      <c r="F5374" s="15" t="str">
        <f t="shared" si="166"/>
        <v/>
      </c>
      <c r="G5374" s="142" t="str">
        <f>IF('6.標準時間'!$C5374="","",'6.標準時間'!H5374)</f>
        <v/>
      </c>
      <c r="H5374" s="142" t="str">
        <f>IF('6.標準時間'!$C5374="","",'6.標準時間'!I5374)</f>
        <v/>
      </c>
      <c r="I5374" s="107" t="str">
        <f>IF(C5374="","",VLOOKUP($C5374,'7.工程別レート'!$C$6:$E$501,3,FALSE))</f>
        <v/>
      </c>
      <c r="J5374" s="108" t="str">
        <f>IF(C5374="","",VLOOKUP($C5374,'7.工程別レート'!$C$6:$E$501,2,FALSE))</f>
        <v/>
      </c>
      <c r="K5374" s="195" t="str">
        <f t="shared" si="167"/>
        <v/>
      </c>
    </row>
    <row r="5375" spans="2:11" ht="18" customHeight="1">
      <c r="B5375" s="16" t="str">
        <f>IF('6.標準時間'!$B5375="","",'6.標準時間'!B5375)</f>
        <v/>
      </c>
      <c r="C5375" s="16" t="str">
        <f>IF('6.標準時間'!$C5375="","",'6.標準時間'!C5375)</f>
        <v/>
      </c>
      <c r="D5375" s="16" t="str">
        <f>IF('6.標準時間'!$C5375="","",'6.標準時間'!E5375)</f>
        <v/>
      </c>
      <c r="E5375" s="171" t="str">
        <f>IF('6.標準時間'!$C5375="","",'6.標準時間'!F5375)</f>
        <v/>
      </c>
      <c r="F5375" s="15" t="str">
        <f t="shared" si="166"/>
        <v/>
      </c>
      <c r="G5375" s="142" t="str">
        <f>IF('6.標準時間'!$C5375="","",'6.標準時間'!H5375)</f>
        <v/>
      </c>
      <c r="H5375" s="142" t="str">
        <f>IF('6.標準時間'!$C5375="","",'6.標準時間'!I5375)</f>
        <v/>
      </c>
      <c r="I5375" s="107" t="str">
        <f>IF(C5375="","",VLOOKUP($C5375,'7.工程別レート'!$C$6:$E$501,3,FALSE))</f>
        <v/>
      </c>
      <c r="J5375" s="108" t="str">
        <f>IF(C5375="","",VLOOKUP($C5375,'7.工程別レート'!$C$6:$E$501,2,FALSE))</f>
        <v/>
      </c>
      <c r="K5375" s="195" t="str">
        <f t="shared" si="167"/>
        <v/>
      </c>
    </row>
    <row r="5376" spans="2:11" ht="18" customHeight="1">
      <c r="B5376" s="16" t="str">
        <f>IF('6.標準時間'!$B5376="","",'6.標準時間'!B5376)</f>
        <v/>
      </c>
      <c r="C5376" s="16" t="str">
        <f>IF('6.標準時間'!$C5376="","",'6.標準時間'!C5376)</f>
        <v/>
      </c>
      <c r="D5376" s="16" t="str">
        <f>IF('6.標準時間'!$C5376="","",'6.標準時間'!E5376)</f>
        <v/>
      </c>
      <c r="E5376" s="171" t="str">
        <f>IF('6.標準時間'!$C5376="","",'6.標準時間'!F5376)</f>
        <v/>
      </c>
      <c r="F5376" s="15" t="str">
        <f t="shared" si="166"/>
        <v/>
      </c>
      <c r="G5376" s="142" t="str">
        <f>IF('6.標準時間'!$C5376="","",'6.標準時間'!H5376)</f>
        <v/>
      </c>
      <c r="H5376" s="142" t="str">
        <f>IF('6.標準時間'!$C5376="","",'6.標準時間'!I5376)</f>
        <v/>
      </c>
      <c r="I5376" s="107" t="str">
        <f>IF(C5376="","",VLOOKUP($C5376,'7.工程別レート'!$C$6:$E$501,3,FALSE))</f>
        <v/>
      </c>
      <c r="J5376" s="108" t="str">
        <f>IF(C5376="","",VLOOKUP($C5376,'7.工程別レート'!$C$6:$E$501,2,FALSE))</f>
        <v/>
      </c>
      <c r="K5376" s="195" t="str">
        <f t="shared" si="167"/>
        <v/>
      </c>
    </row>
    <row r="5377" spans="2:11" ht="18" customHeight="1">
      <c r="B5377" s="16" t="str">
        <f>IF('6.標準時間'!$B5377="","",'6.標準時間'!B5377)</f>
        <v/>
      </c>
      <c r="C5377" s="16" t="str">
        <f>IF('6.標準時間'!$C5377="","",'6.標準時間'!C5377)</f>
        <v/>
      </c>
      <c r="D5377" s="16" t="str">
        <f>IF('6.標準時間'!$C5377="","",'6.標準時間'!E5377)</f>
        <v/>
      </c>
      <c r="E5377" s="171" t="str">
        <f>IF('6.標準時間'!$C5377="","",'6.標準時間'!F5377)</f>
        <v/>
      </c>
      <c r="F5377" s="15" t="str">
        <f t="shared" si="166"/>
        <v/>
      </c>
      <c r="G5377" s="142" t="str">
        <f>IF('6.標準時間'!$C5377="","",'6.標準時間'!H5377)</f>
        <v/>
      </c>
      <c r="H5377" s="142" t="str">
        <f>IF('6.標準時間'!$C5377="","",'6.標準時間'!I5377)</f>
        <v/>
      </c>
      <c r="I5377" s="107" t="str">
        <f>IF(C5377="","",VLOOKUP($C5377,'7.工程別レート'!$C$6:$E$501,3,FALSE))</f>
        <v/>
      </c>
      <c r="J5377" s="108" t="str">
        <f>IF(C5377="","",VLOOKUP($C5377,'7.工程別レート'!$C$6:$E$501,2,FALSE))</f>
        <v/>
      </c>
      <c r="K5377" s="195" t="str">
        <f t="shared" si="167"/>
        <v/>
      </c>
    </row>
    <row r="5378" spans="2:11" ht="18" customHeight="1">
      <c r="B5378" s="16" t="str">
        <f>IF('6.標準時間'!$B5378="","",'6.標準時間'!B5378)</f>
        <v/>
      </c>
      <c r="C5378" s="16" t="str">
        <f>IF('6.標準時間'!$C5378="","",'6.標準時間'!C5378)</f>
        <v/>
      </c>
      <c r="D5378" s="16" t="str">
        <f>IF('6.標準時間'!$C5378="","",'6.標準時間'!E5378)</f>
        <v/>
      </c>
      <c r="E5378" s="171" t="str">
        <f>IF('6.標準時間'!$C5378="","",'6.標準時間'!F5378)</f>
        <v/>
      </c>
      <c r="F5378" s="15" t="str">
        <f t="shared" si="166"/>
        <v/>
      </c>
      <c r="G5378" s="142" t="str">
        <f>IF('6.標準時間'!$C5378="","",'6.標準時間'!H5378)</f>
        <v/>
      </c>
      <c r="H5378" s="142" t="str">
        <f>IF('6.標準時間'!$C5378="","",'6.標準時間'!I5378)</f>
        <v/>
      </c>
      <c r="I5378" s="107" t="str">
        <f>IF(C5378="","",VLOOKUP($C5378,'7.工程別レート'!$C$6:$E$501,3,FALSE))</f>
        <v/>
      </c>
      <c r="J5378" s="108" t="str">
        <f>IF(C5378="","",VLOOKUP($C5378,'7.工程別レート'!$C$6:$E$501,2,FALSE))</f>
        <v/>
      </c>
      <c r="K5378" s="195" t="str">
        <f t="shared" si="167"/>
        <v/>
      </c>
    </row>
    <row r="5379" spans="2:11" ht="18" customHeight="1">
      <c r="B5379" s="16" t="str">
        <f>IF('6.標準時間'!$B5379="","",'6.標準時間'!B5379)</f>
        <v/>
      </c>
      <c r="C5379" s="16" t="str">
        <f>IF('6.標準時間'!$C5379="","",'6.標準時間'!C5379)</f>
        <v/>
      </c>
      <c r="D5379" s="16" t="str">
        <f>IF('6.標準時間'!$C5379="","",'6.標準時間'!E5379)</f>
        <v/>
      </c>
      <c r="E5379" s="171" t="str">
        <f>IF('6.標準時間'!$C5379="","",'6.標準時間'!F5379)</f>
        <v/>
      </c>
      <c r="F5379" s="15" t="str">
        <f t="shared" si="166"/>
        <v/>
      </c>
      <c r="G5379" s="142" t="str">
        <f>IF('6.標準時間'!$C5379="","",'6.標準時間'!H5379)</f>
        <v/>
      </c>
      <c r="H5379" s="142" t="str">
        <f>IF('6.標準時間'!$C5379="","",'6.標準時間'!I5379)</f>
        <v/>
      </c>
      <c r="I5379" s="107" t="str">
        <f>IF(C5379="","",VLOOKUP($C5379,'7.工程別レート'!$C$6:$E$501,3,FALSE))</f>
        <v/>
      </c>
      <c r="J5379" s="108" t="str">
        <f>IF(C5379="","",VLOOKUP($C5379,'7.工程別レート'!$C$6:$E$501,2,FALSE))</f>
        <v/>
      </c>
      <c r="K5379" s="195" t="str">
        <f t="shared" si="167"/>
        <v/>
      </c>
    </row>
    <row r="5380" spans="2:11" ht="18" customHeight="1">
      <c r="B5380" s="16" t="str">
        <f>IF('6.標準時間'!$B5380="","",'6.標準時間'!B5380)</f>
        <v/>
      </c>
      <c r="C5380" s="16" t="str">
        <f>IF('6.標準時間'!$C5380="","",'6.標準時間'!C5380)</f>
        <v/>
      </c>
      <c r="D5380" s="16" t="str">
        <f>IF('6.標準時間'!$C5380="","",'6.標準時間'!E5380)</f>
        <v/>
      </c>
      <c r="E5380" s="171" t="str">
        <f>IF('6.標準時間'!$C5380="","",'6.標準時間'!F5380)</f>
        <v/>
      </c>
      <c r="F5380" s="15" t="str">
        <f t="shared" si="166"/>
        <v/>
      </c>
      <c r="G5380" s="142" t="str">
        <f>IF('6.標準時間'!$C5380="","",'6.標準時間'!H5380)</f>
        <v/>
      </c>
      <c r="H5380" s="142" t="str">
        <f>IF('6.標準時間'!$C5380="","",'6.標準時間'!I5380)</f>
        <v/>
      </c>
      <c r="I5380" s="107" t="str">
        <f>IF(C5380="","",VLOOKUP($C5380,'7.工程別レート'!$C$6:$E$501,3,FALSE))</f>
        <v/>
      </c>
      <c r="J5380" s="108" t="str">
        <f>IF(C5380="","",VLOOKUP($C5380,'7.工程別レート'!$C$6:$E$501,2,FALSE))</f>
        <v/>
      </c>
      <c r="K5380" s="195" t="str">
        <f t="shared" si="167"/>
        <v/>
      </c>
    </row>
    <row r="5381" spans="2:11" ht="18" customHeight="1">
      <c r="B5381" s="16" t="str">
        <f>IF('6.標準時間'!$B5381="","",'6.標準時間'!B5381)</f>
        <v/>
      </c>
      <c r="C5381" s="16" t="str">
        <f>IF('6.標準時間'!$C5381="","",'6.標準時間'!C5381)</f>
        <v/>
      </c>
      <c r="D5381" s="16" t="str">
        <f>IF('6.標準時間'!$C5381="","",'6.標準時間'!E5381)</f>
        <v/>
      </c>
      <c r="E5381" s="171" t="str">
        <f>IF('6.標準時間'!$C5381="","",'6.標準時間'!F5381)</f>
        <v/>
      </c>
      <c r="F5381" s="15" t="str">
        <f t="shared" si="166"/>
        <v/>
      </c>
      <c r="G5381" s="142" t="str">
        <f>IF('6.標準時間'!$C5381="","",'6.標準時間'!H5381)</f>
        <v/>
      </c>
      <c r="H5381" s="142" t="str">
        <f>IF('6.標準時間'!$C5381="","",'6.標準時間'!I5381)</f>
        <v/>
      </c>
      <c r="I5381" s="107" t="str">
        <f>IF(C5381="","",VLOOKUP($C5381,'7.工程別レート'!$C$6:$E$501,3,FALSE))</f>
        <v/>
      </c>
      <c r="J5381" s="108" t="str">
        <f>IF(C5381="","",VLOOKUP($C5381,'7.工程別レート'!$C$6:$E$501,2,FALSE))</f>
        <v/>
      </c>
      <c r="K5381" s="195" t="str">
        <f t="shared" si="167"/>
        <v/>
      </c>
    </row>
    <row r="5382" spans="2:11" ht="18" customHeight="1">
      <c r="B5382" s="16" t="str">
        <f>IF('6.標準時間'!$B5382="","",'6.標準時間'!B5382)</f>
        <v/>
      </c>
      <c r="C5382" s="16" t="str">
        <f>IF('6.標準時間'!$C5382="","",'6.標準時間'!C5382)</f>
        <v/>
      </c>
      <c r="D5382" s="16" t="str">
        <f>IF('6.標準時間'!$C5382="","",'6.標準時間'!E5382)</f>
        <v/>
      </c>
      <c r="E5382" s="171" t="str">
        <f>IF('6.標準時間'!$C5382="","",'6.標準時間'!F5382)</f>
        <v/>
      </c>
      <c r="F5382" s="15" t="str">
        <f t="shared" ref="F5382:F5445" si="168">C5382&amp;D5382</f>
        <v/>
      </c>
      <c r="G5382" s="142" t="str">
        <f>IF('6.標準時間'!$C5382="","",'6.標準時間'!H5382)</f>
        <v/>
      </c>
      <c r="H5382" s="142" t="str">
        <f>IF('6.標準時間'!$C5382="","",'6.標準時間'!I5382)</f>
        <v/>
      </c>
      <c r="I5382" s="107" t="str">
        <f>IF(C5382="","",VLOOKUP($C5382,'7.工程別レート'!$C$6:$E$501,3,FALSE))</f>
        <v/>
      </c>
      <c r="J5382" s="108" t="str">
        <f>IF(C5382="","",VLOOKUP($C5382,'7.工程別レート'!$C$6:$E$501,2,FALSE))</f>
        <v/>
      </c>
      <c r="K5382" s="195" t="str">
        <f t="shared" si="167"/>
        <v/>
      </c>
    </row>
    <row r="5383" spans="2:11" ht="18" customHeight="1">
      <c r="B5383" s="16" t="str">
        <f>IF('6.標準時間'!$B5383="","",'6.標準時間'!B5383)</f>
        <v/>
      </c>
      <c r="C5383" s="16" t="str">
        <f>IF('6.標準時間'!$C5383="","",'6.標準時間'!C5383)</f>
        <v/>
      </c>
      <c r="D5383" s="16" t="str">
        <f>IF('6.標準時間'!$C5383="","",'6.標準時間'!E5383)</f>
        <v/>
      </c>
      <c r="E5383" s="171" t="str">
        <f>IF('6.標準時間'!$C5383="","",'6.標準時間'!F5383)</f>
        <v/>
      </c>
      <c r="F5383" s="15" t="str">
        <f t="shared" si="168"/>
        <v/>
      </c>
      <c r="G5383" s="142" t="str">
        <f>IF('6.標準時間'!$C5383="","",'6.標準時間'!H5383)</f>
        <v/>
      </c>
      <c r="H5383" s="142" t="str">
        <f>IF('6.標準時間'!$C5383="","",'6.標準時間'!I5383)</f>
        <v/>
      </c>
      <c r="I5383" s="107" t="str">
        <f>IF(C5383="","",VLOOKUP($C5383,'7.工程別レート'!$C$6:$E$501,3,FALSE))</f>
        <v/>
      </c>
      <c r="J5383" s="108" t="str">
        <f>IF(C5383="","",VLOOKUP($C5383,'7.工程別レート'!$C$6:$E$501,2,FALSE))</f>
        <v/>
      </c>
      <c r="K5383" s="195" t="str">
        <f t="shared" ref="K5383:K5446" si="169">IF(ISERROR((G5383*I5383)+(H5383*J5383)),"",(G5383*I5383)+(H5383*J5383))</f>
        <v/>
      </c>
    </row>
    <row r="5384" spans="2:11" ht="18" customHeight="1">
      <c r="B5384" s="16" t="str">
        <f>IF('6.標準時間'!$B5384="","",'6.標準時間'!B5384)</f>
        <v/>
      </c>
      <c r="C5384" s="16" t="str">
        <f>IF('6.標準時間'!$C5384="","",'6.標準時間'!C5384)</f>
        <v/>
      </c>
      <c r="D5384" s="16" t="str">
        <f>IF('6.標準時間'!$C5384="","",'6.標準時間'!E5384)</f>
        <v/>
      </c>
      <c r="E5384" s="171" t="str">
        <f>IF('6.標準時間'!$C5384="","",'6.標準時間'!F5384)</f>
        <v/>
      </c>
      <c r="F5384" s="15" t="str">
        <f t="shared" si="168"/>
        <v/>
      </c>
      <c r="G5384" s="142" t="str">
        <f>IF('6.標準時間'!$C5384="","",'6.標準時間'!H5384)</f>
        <v/>
      </c>
      <c r="H5384" s="142" t="str">
        <f>IF('6.標準時間'!$C5384="","",'6.標準時間'!I5384)</f>
        <v/>
      </c>
      <c r="I5384" s="107" t="str">
        <f>IF(C5384="","",VLOOKUP($C5384,'7.工程別レート'!$C$6:$E$501,3,FALSE))</f>
        <v/>
      </c>
      <c r="J5384" s="108" t="str">
        <f>IF(C5384="","",VLOOKUP($C5384,'7.工程別レート'!$C$6:$E$501,2,FALSE))</f>
        <v/>
      </c>
      <c r="K5384" s="195" t="str">
        <f t="shared" si="169"/>
        <v/>
      </c>
    </row>
    <row r="5385" spans="2:11" ht="18" customHeight="1">
      <c r="B5385" s="16" t="str">
        <f>IF('6.標準時間'!$B5385="","",'6.標準時間'!B5385)</f>
        <v/>
      </c>
      <c r="C5385" s="16" t="str">
        <f>IF('6.標準時間'!$C5385="","",'6.標準時間'!C5385)</f>
        <v/>
      </c>
      <c r="D5385" s="16" t="str">
        <f>IF('6.標準時間'!$C5385="","",'6.標準時間'!E5385)</f>
        <v/>
      </c>
      <c r="E5385" s="171" t="str">
        <f>IF('6.標準時間'!$C5385="","",'6.標準時間'!F5385)</f>
        <v/>
      </c>
      <c r="F5385" s="15" t="str">
        <f t="shared" si="168"/>
        <v/>
      </c>
      <c r="G5385" s="142" t="str">
        <f>IF('6.標準時間'!$C5385="","",'6.標準時間'!H5385)</f>
        <v/>
      </c>
      <c r="H5385" s="142" t="str">
        <f>IF('6.標準時間'!$C5385="","",'6.標準時間'!I5385)</f>
        <v/>
      </c>
      <c r="I5385" s="107" t="str">
        <f>IF(C5385="","",VLOOKUP($C5385,'7.工程別レート'!$C$6:$E$501,3,FALSE))</f>
        <v/>
      </c>
      <c r="J5385" s="108" t="str">
        <f>IF(C5385="","",VLOOKUP($C5385,'7.工程別レート'!$C$6:$E$501,2,FALSE))</f>
        <v/>
      </c>
      <c r="K5385" s="195" t="str">
        <f t="shared" si="169"/>
        <v/>
      </c>
    </row>
    <row r="5386" spans="2:11" ht="18" customHeight="1">
      <c r="B5386" s="16" t="str">
        <f>IF('6.標準時間'!$B5386="","",'6.標準時間'!B5386)</f>
        <v/>
      </c>
      <c r="C5386" s="16" t="str">
        <f>IF('6.標準時間'!$C5386="","",'6.標準時間'!C5386)</f>
        <v/>
      </c>
      <c r="D5386" s="16" t="str">
        <f>IF('6.標準時間'!$C5386="","",'6.標準時間'!E5386)</f>
        <v/>
      </c>
      <c r="E5386" s="171" t="str">
        <f>IF('6.標準時間'!$C5386="","",'6.標準時間'!F5386)</f>
        <v/>
      </c>
      <c r="F5386" s="15" t="str">
        <f t="shared" si="168"/>
        <v/>
      </c>
      <c r="G5386" s="142" t="str">
        <f>IF('6.標準時間'!$C5386="","",'6.標準時間'!H5386)</f>
        <v/>
      </c>
      <c r="H5386" s="142" t="str">
        <f>IF('6.標準時間'!$C5386="","",'6.標準時間'!I5386)</f>
        <v/>
      </c>
      <c r="I5386" s="107" t="str">
        <f>IF(C5386="","",VLOOKUP($C5386,'7.工程別レート'!$C$6:$E$501,3,FALSE))</f>
        <v/>
      </c>
      <c r="J5386" s="108" t="str">
        <f>IF(C5386="","",VLOOKUP($C5386,'7.工程別レート'!$C$6:$E$501,2,FALSE))</f>
        <v/>
      </c>
      <c r="K5386" s="195" t="str">
        <f t="shared" si="169"/>
        <v/>
      </c>
    </row>
    <row r="5387" spans="2:11" ht="18" customHeight="1">
      <c r="B5387" s="16" t="str">
        <f>IF('6.標準時間'!$B5387="","",'6.標準時間'!B5387)</f>
        <v/>
      </c>
      <c r="C5387" s="16" t="str">
        <f>IF('6.標準時間'!$C5387="","",'6.標準時間'!C5387)</f>
        <v/>
      </c>
      <c r="D5387" s="16" t="str">
        <f>IF('6.標準時間'!$C5387="","",'6.標準時間'!E5387)</f>
        <v/>
      </c>
      <c r="E5387" s="171" t="str">
        <f>IF('6.標準時間'!$C5387="","",'6.標準時間'!F5387)</f>
        <v/>
      </c>
      <c r="F5387" s="15" t="str">
        <f t="shared" si="168"/>
        <v/>
      </c>
      <c r="G5387" s="142" t="str">
        <f>IF('6.標準時間'!$C5387="","",'6.標準時間'!H5387)</f>
        <v/>
      </c>
      <c r="H5387" s="142" t="str">
        <f>IF('6.標準時間'!$C5387="","",'6.標準時間'!I5387)</f>
        <v/>
      </c>
      <c r="I5387" s="107" t="str">
        <f>IF(C5387="","",VLOOKUP($C5387,'7.工程別レート'!$C$6:$E$501,3,FALSE))</f>
        <v/>
      </c>
      <c r="J5387" s="108" t="str">
        <f>IF(C5387="","",VLOOKUP($C5387,'7.工程別レート'!$C$6:$E$501,2,FALSE))</f>
        <v/>
      </c>
      <c r="K5387" s="195" t="str">
        <f t="shared" si="169"/>
        <v/>
      </c>
    </row>
    <row r="5388" spans="2:11" ht="18" customHeight="1">
      <c r="B5388" s="16" t="str">
        <f>IF('6.標準時間'!$B5388="","",'6.標準時間'!B5388)</f>
        <v/>
      </c>
      <c r="C5388" s="16" t="str">
        <f>IF('6.標準時間'!$C5388="","",'6.標準時間'!C5388)</f>
        <v/>
      </c>
      <c r="D5388" s="16" t="str">
        <f>IF('6.標準時間'!$C5388="","",'6.標準時間'!E5388)</f>
        <v/>
      </c>
      <c r="E5388" s="171" t="str">
        <f>IF('6.標準時間'!$C5388="","",'6.標準時間'!F5388)</f>
        <v/>
      </c>
      <c r="F5388" s="15" t="str">
        <f t="shared" si="168"/>
        <v/>
      </c>
      <c r="G5388" s="142" t="str">
        <f>IF('6.標準時間'!$C5388="","",'6.標準時間'!H5388)</f>
        <v/>
      </c>
      <c r="H5388" s="142" t="str">
        <f>IF('6.標準時間'!$C5388="","",'6.標準時間'!I5388)</f>
        <v/>
      </c>
      <c r="I5388" s="107" t="str">
        <f>IF(C5388="","",VLOOKUP($C5388,'7.工程別レート'!$C$6:$E$501,3,FALSE))</f>
        <v/>
      </c>
      <c r="J5388" s="108" t="str">
        <f>IF(C5388="","",VLOOKUP($C5388,'7.工程別レート'!$C$6:$E$501,2,FALSE))</f>
        <v/>
      </c>
      <c r="K5388" s="195" t="str">
        <f t="shared" si="169"/>
        <v/>
      </c>
    </row>
    <row r="5389" spans="2:11" ht="18" customHeight="1">
      <c r="B5389" s="16" t="str">
        <f>IF('6.標準時間'!$B5389="","",'6.標準時間'!B5389)</f>
        <v/>
      </c>
      <c r="C5389" s="16" t="str">
        <f>IF('6.標準時間'!$C5389="","",'6.標準時間'!C5389)</f>
        <v/>
      </c>
      <c r="D5389" s="16" t="str">
        <f>IF('6.標準時間'!$C5389="","",'6.標準時間'!E5389)</f>
        <v/>
      </c>
      <c r="E5389" s="171" t="str">
        <f>IF('6.標準時間'!$C5389="","",'6.標準時間'!F5389)</f>
        <v/>
      </c>
      <c r="F5389" s="15" t="str">
        <f t="shared" si="168"/>
        <v/>
      </c>
      <c r="G5389" s="142" t="str">
        <f>IF('6.標準時間'!$C5389="","",'6.標準時間'!H5389)</f>
        <v/>
      </c>
      <c r="H5389" s="142" t="str">
        <f>IF('6.標準時間'!$C5389="","",'6.標準時間'!I5389)</f>
        <v/>
      </c>
      <c r="I5389" s="107" t="str">
        <f>IF(C5389="","",VLOOKUP($C5389,'7.工程別レート'!$C$6:$E$501,3,FALSE))</f>
        <v/>
      </c>
      <c r="J5389" s="108" t="str">
        <f>IF(C5389="","",VLOOKUP($C5389,'7.工程別レート'!$C$6:$E$501,2,FALSE))</f>
        <v/>
      </c>
      <c r="K5389" s="195" t="str">
        <f t="shared" si="169"/>
        <v/>
      </c>
    </row>
    <row r="5390" spans="2:11" ht="18" customHeight="1">
      <c r="B5390" s="16" t="str">
        <f>IF('6.標準時間'!$B5390="","",'6.標準時間'!B5390)</f>
        <v/>
      </c>
      <c r="C5390" s="16" t="str">
        <f>IF('6.標準時間'!$C5390="","",'6.標準時間'!C5390)</f>
        <v/>
      </c>
      <c r="D5390" s="16" t="str">
        <f>IF('6.標準時間'!$C5390="","",'6.標準時間'!E5390)</f>
        <v/>
      </c>
      <c r="E5390" s="171" t="str">
        <f>IF('6.標準時間'!$C5390="","",'6.標準時間'!F5390)</f>
        <v/>
      </c>
      <c r="F5390" s="15" t="str">
        <f t="shared" si="168"/>
        <v/>
      </c>
      <c r="G5390" s="142" t="str">
        <f>IF('6.標準時間'!$C5390="","",'6.標準時間'!H5390)</f>
        <v/>
      </c>
      <c r="H5390" s="142" t="str">
        <f>IF('6.標準時間'!$C5390="","",'6.標準時間'!I5390)</f>
        <v/>
      </c>
      <c r="I5390" s="107" t="str">
        <f>IF(C5390="","",VLOOKUP($C5390,'7.工程別レート'!$C$6:$E$501,3,FALSE))</f>
        <v/>
      </c>
      <c r="J5390" s="108" t="str">
        <f>IF(C5390="","",VLOOKUP($C5390,'7.工程別レート'!$C$6:$E$501,2,FALSE))</f>
        <v/>
      </c>
      <c r="K5390" s="195" t="str">
        <f t="shared" si="169"/>
        <v/>
      </c>
    </row>
    <row r="5391" spans="2:11" ht="18" customHeight="1">
      <c r="B5391" s="16" t="str">
        <f>IF('6.標準時間'!$B5391="","",'6.標準時間'!B5391)</f>
        <v/>
      </c>
      <c r="C5391" s="16" t="str">
        <f>IF('6.標準時間'!$C5391="","",'6.標準時間'!C5391)</f>
        <v/>
      </c>
      <c r="D5391" s="16" t="str">
        <f>IF('6.標準時間'!$C5391="","",'6.標準時間'!E5391)</f>
        <v/>
      </c>
      <c r="E5391" s="171" t="str">
        <f>IF('6.標準時間'!$C5391="","",'6.標準時間'!F5391)</f>
        <v/>
      </c>
      <c r="F5391" s="15" t="str">
        <f t="shared" si="168"/>
        <v/>
      </c>
      <c r="G5391" s="142" t="str">
        <f>IF('6.標準時間'!$C5391="","",'6.標準時間'!H5391)</f>
        <v/>
      </c>
      <c r="H5391" s="142" t="str">
        <f>IF('6.標準時間'!$C5391="","",'6.標準時間'!I5391)</f>
        <v/>
      </c>
      <c r="I5391" s="107" t="str">
        <f>IF(C5391="","",VLOOKUP($C5391,'7.工程別レート'!$C$6:$E$501,3,FALSE))</f>
        <v/>
      </c>
      <c r="J5391" s="108" t="str">
        <f>IF(C5391="","",VLOOKUP($C5391,'7.工程別レート'!$C$6:$E$501,2,FALSE))</f>
        <v/>
      </c>
      <c r="K5391" s="195" t="str">
        <f t="shared" si="169"/>
        <v/>
      </c>
    </row>
    <row r="5392" spans="2:11" ht="18" customHeight="1">
      <c r="B5392" s="16" t="str">
        <f>IF('6.標準時間'!$B5392="","",'6.標準時間'!B5392)</f>
        <v/>
      </c>
      <c r="C5392" s="16" t="str">
        <f>IF('6.標準時間'!$C5392="","",'6.標準時間'!C5392)</f>
        <v/>
      </c>
      <c r="D5392" s="16" t="str">
        <f>IF('6.標準時間'!$C5392="","",'6.標準時間'!E5392)</f>
        <v/>
      </c>
      <c r="E5392" s="171" t="str">
        <f>IF('6.標準時間'!$C5392="","",'6.標準時間'!F5392)</f>
        <v/>
      </c>
      <c r="F5392" s="15" t="str">
        <f t="shared" si="168"/>
        <v/>
      </c>
      <c r="G5392" s="142" t="str">
        <f>IF('6.標準時間'!$C5392="","",'6.標準時間'!H5392)</f>
        <v/>
      </c>
      <c r="H5392" s="142" t="str">
        <f>IF('6.標準時間'!$C5392="","",'6.標準時間'!I5392)</f>
        <v/>
      </c>
      <c r="I5392" s="107" t="str">
        <f>IF(C5392="","",VLOOKUP($C5392,'7.工程別レート'!$C$6:$E$501,3,FALSE))</f>
        <v/>
      </c>
      <c r="J5392" s="108" t="str">
        <f>IF(C5392="","",VLOOKUP($C5392,'7.工程別レート'!$C$6:$E$501,2,FALSE))</f>
        <v/>
      </c>
      <c r="K5392" s="195" t="str">
        <f t="shared" si="169"/>
        <v/>
      </c>
    </row>
    <row r="5393" spans="2:11" ht="18" customHeight="1">
      <c r="B5393" s="16" t="str">
        <f>IF('6.標準時間'!$B5393="","",'6.標準時間'!B5393)</f>
        <v/>
      </c>
      <c r="C5393" s="16" t="str">
        <f>IF('6.標準時間'!$C5393="","",'6.標準時間'!C5393)</f>
        <v/>
      </c>
      <c r="D5393" s="16" t="str">
        <f>IF('6.標準時間'!$C5393="","",'6.標準時間'!E5393)</f>
        <v/>
      </c>
      <c r="E5393" s="171" t="str">
        <f>IF('6.標準時間'!$C5393="","",'6.標準時間'!F5393)</f>
        <v/>
      </c>
      <c r="F5393" s="15" t="str">
        <f t="shared" si="168"/>
        <v/>
      </c>
      <c r="G5393" s="142" t="str">
        <f>IF('6.標準時間'!$C5393="","",'6.標準時間'!H5393)</f>
        <v/>
      </c>
      <c r="H5393" s="142" t="str">
        <f>IF('6.標準時間'!$C5393="","",'6.標準時間'!I5393)</f>
        <v/>
      </c>
      <c r="I5393" s="107" t="str">
        <f>IF(C5393="","",VLOOKUP($C5393,'7.工程別レート'!$C$6:$E$501,3,FALSE))</f>
        <v/>
      </c>
      <c r="J5393" s="108" t="str">
        <f>IF(C5393="","",VLOOKUP($C5393,'7.工程別レート'!$C$6:$E$501,2,FALSE))</f>
        <v/>
      </c>
      <c r="K5393" s="195" t="str">
        <f t="shared" si="169"/>
        <v/>
      </c>
    </row>
    <row r="5394" spans="2:11" ht="18" customHeight="1">
      <c r="B5394" s="16" t="str">
        <f>IF('6.標準時間'!$B5394="","",'6.標準時間'!B5394)</f>
        <v/>
      </c>
      <c r="C5394" s="16" t="str">
        <f>IF('6.標準時間'!$C5394="","",'6.標準時間'!C5394)</f>
        <v/>
      </c>
      <c r="D5394" s="16" t="str">
        <f>IF('6.標準時間'!$C5394="","",'6.標準時間'!E5394)</f>
        <v/>
      </c>
      <c r="E5394" s="171" t="str">
        <f>IF('6.標準時間'!$C5394="","",'6.標準時間'!F5394)</f>
        <v/>
      </c>
      <c r="F5394" s="15" t="str">
        <f t="shared" si="168"/>
        <v/>
      </c>
      <c r="G5394" s="142" t="str">
        <f>IF('6.標準時間'!$C5394="","",'6.標準時間'!H5394)</f>
        <v/>
      </c>
      <c r="H5394" s="142" t="str">
        <f>IF('6.標準時間'!$C5394="","",'6.標準時間'!I5394)</f>
        <v/>
      </c>
      <c r="I5394" s="107" t="str">
        <f>IF(C5394="","",VLOOKUP($C5394,'7.工程別レート'!$C$6:$E$501,3,FALSE))</f>
        <v/>
      </c>
      <c r="J5394" s="108" t="str">
        <f>IF(C5394="","",VLOOKUP($C5394,'7.工程別レート'!$C$6:$E$501,2,FALSE))</f>
        <v/>
      </c>
      <c r="K5394" s="195" t="str">
        <f t="shared" si="169"/>
        <v/>
      </c>
    </row>
    <row r="5395" spans="2:11" ht="18" customHeight="1">
      <c r="B5395" s="16" t="str">
        <f>IF('6.標準時間'!$B5395="","",'6.標準時間'!B5395)</f>
        <v/>
      </c>
      <c r="C5395" s="16" t="str">
        <f>IF('6.標準時間'!$C5395="","",'6.標準時間'!C5395)</f>
        <v/>
      </c>
      <c r="D5395" s="16" t="str">
        <f>IF('6.標準時間'!$C5395="","",'6.標準時間'!E5395)</f>
        <v/>
      </c>
      <c r="E5395" s="171" t="str">
        <f>IF('6.標準時間'!$C5395="","",'6.標準時間'!F5395)</f>
        <v/>
      </c>
      <c r="F5395" s="15" t="str">
        <f t="shared" si="168"/>
        <v/>
      </c>
      <c r="G5395" s="142" t="str">
        <f>IF('6.標準時間'!$C5395="","",'6.標準時間'!H5395)</f>
        <v/>
      </c>
      <c r="H5395" s="142" t="str">
        <f>IF('6.標準時間'!$C5395="","",'6.標準時間'!I5395)</f>
        <v/>
      </c>
      <c r="I5395" s="107" t="str">
        <f>IF(C5395="","",VLOOKUP($C5395,'7.工程別レート'!$C$6:$E$501,3,FALSE))</f>
        <v/>
      </c>
      <c r="J5395" s="108" t="str">
        <f>IF(C5395="","",VLOOKUP($C5395,'7.工程別レート'!$C$6:$E$501,2,FALSE))</f>
        <v/>
      </c>
      <c r="K5395" s="195" t="str">
        <f t="shared" si="169"/>
        <v/>
      </c>
    </row>
    <row r="5396" spans="2:11" ht="18" customHeight="1">
      <c r="B5396" s="16" t="str">
        <f>IF('6.標準時間'!$B5396="","",'6.標準時間'!B5396)</f>
        <v/>
      </c>
      <c r="C5396" s="16" t="str">
        <f>IF('6.標準時間'!$C5396="","",'6.標準時間'!C5396)</f>
        <v/>
      </c>
      <c r="D5396" s="16" t="str">
        <f>IF('6.標準時間'!$C5396="","",'6.標準時間'!E5396)</f>
        <v/>
      </c>
      <c r="E5396" s="171" t="str">
        <f>IF('6.標準時間'!$C5396="","",'6.標準時間'!F5396)</f>
        <v/>
      </c>
      <c r="F5396" s="15" t="str">
        <f t="shared" si="168"/>
        <v/>
      </c>
      <c r="G5396" s="142" t="str">
        <f>IF('6.標準時間'!$C5396="","",'6.標準時間'!H5396)</f>
        <v/>
      </c>
      <c r="H5396" s="142" t="str">
        <f>IF('6.標準時間'!$C5396="","",'6.標準時間'!I5396)</f>
        <v/>
      </c>
      <c r="I5396" s="107" t="str">
        <f>IF(C5396="","",VLOOKUP($C5396,'7.工程別レート'!$C$6:$E$501,3,FALSE))</f>
        <v/>
      </c>
      <c r="J5396" s="108" t="str">
        <f>IF(C5396="","",VLOOKUP($C5396,'7.工程別レート'!$C$6:$E$501,2,FALSE))</f>
        <v/>
      </c>
      <c r="K5396" s="195" t="str">
        <f t="shared" si="169"/>
        <v/>
      </c>
    </row>
    <row r="5397" spans="2:11" ht="18" customHeight="1">
      <c r="B5397" s="16" t="str">
        <f>IF('6.標準時間'!$B5397="","",'6.標準時間'!B5397)</f>
        <v/>
      </c>
      <c r="C5397" s="16" t="str">
        <f>IF('6.標準時間'!$C5397="","",'6.標準時間'!C5397)</f>
        <v/>
      </c>
      <c r="D5397" s="16" t="str">
        <f>IF('6.標準時間'!$C5397="","",'6.標準時間'!E5397)</f>
        <v/>
      </c>
      <c r="E5397" s="171" t="str">
        <f>IF('6.標準時間'!$C5397="","",'6.標準時間'!F5397)</f>
        <v/>
      </c>
      <c r="F5397" s="15" t="str">
        <f t="shared" si="168"/>
        <v/>
      </c>
      <c r="G5397" s="142" t="str">
        <f>IF('6.標準時間'!$C5397="","",'6.標準時間'!H5397)</f>
        <v/>
      </c>
      <c r="H5397" s="142" t="str">
        <f>IF('6.標準時間'!$C5397="","",'6.標準時間'!I5397)</f>
        <v/>
      </c>
      <c r="I5397" s="107" t="str">
        <f>IF(C5397="","",VLOOKUP($C5397,'7.工程別レート'!$C$6:$E$501,3,FALSE))</f>
        <v/>
      </c>
      <c r="J5397" s="108" t="str">
        <f>IF(C5397="","",VLOOKUP($C5397,'7.工程別レート'!$C$6:$E$501,2,FALSE))</f>
        <v/>
      </c>
      <c r="K5397" s="195" t="str">
        <f t="shared" si="169"/>
        <v/>
      </c>
    </row>
    <row r="5398" spans="2:11" ht="18" customHeight="1">
      <c r="B5398" s="16" t="str">
        <f>IF('6.標準時間'!$B5398="","",'6.標準時間'!B5398)</f>
        <v/>
      </c>
      <c r="C5398" s="16" t="str">
        <f>IF('6.標準時間'!$C5398="","",'6.標準時間'!C5398)</f>
        <v/>
      </c>
      <c r="D5398" s="16" t="str">
        <f>IF('6.標準時間'!$C5398="","",'6.標準時間'!E5398)</f>
        <v/>
      </c>
      <c r="E5398" s="171" t="str">
        <f>IF('6.標準時間'!$C5398="","",'6.標準時間'!F5398)</f>
        <v/>
      </c>
      <c r="F5398" s="15" t="str">
        <f t="shared" si="168"/>
        <v/>
      </c>
      <c r="G5398" s="142" t="str">
        <f>IF('6.標準時間'!$C5398="","",'6.標準時間'!H5398)</f>
        <v/>
      </c>
      <c r="H5398" s="142" t="str">
        <f>IF('6.標準時間'!$C5398="","",'6.標準時間'!I5398)</f>
        <v/>
      </c>
      <c r="I5398" s="107" t="str">
        <f>IF(C5398="","",VLOOKUP($C5398,'7.工程別レート'!$C$6:$E$501,3,FALSE))</f>
        <v/>
      </c>
      <c r="J5398" s="108" t="str">
        <f>IF(C5398="","",VLOOKUP($C5398,'7.工程別レート'!$C$6:$E$501,2,FALSE))</f>
        <v/>
      </c>
      <c r="K5398" s="195" t="str">
        <f t="shared" si="169"/>
        <v/>
      </c>
    </row>
    <row r="5399" spans="2:11" ht="18" customHeight="1">
      <c r="B5399" s="16" t="str">
        <f>IF('6.標準時間'!$B5399="","",'6.標準時間'!B5399)</f>
        <v/>
      </c>
      <c r="C5399" s="16" t="str">
        <f>IF('6.標準時間'!$C5399="","",'6.標準時間'!C5399)</f>
        <v/>
      </c>
      <c r="D5399" s="16" t="str">
        <f>IF('6.標準時間'!$C5399="","",'6.標準時間'!E5399)</f>
        <v/>
      </c>
      <c r="E5399" s="171" t="str">
        <f>IF('6.標準時間'!$C5399="","",'6.標準時間'!F5399)</f>
        <v/>
      </c>
      <c r="F5399" s="15" t="str">
        <f t="shared" si="168"/>
        <v/>
      </c>
      <c r="G5399" s="142" t="str">
        <f>IF('6.標準時間'!$C5399="","",'6.標準時間'!H5399)</f>
        <v/>
      </c>
      <c r="H5399" s="142" t="str">
        <f>IF('6.標準時間'!$C5399="","",'6.標準時間'!I5399)</f>
        <v/>
      </c>
      <c r="I5399" s="107" t="str">
        <f>IF(C5399="","",VLOOKUP($C5399,'7.工程別レート'!$C$6:$E$501,3,FALSE))</f>
        <v/>
      </c>
      <c r="J5399" s="108" t="str">
        <f>IF(C5399="","",VLOOKUP($C5399,'7.工程別レート'!$C$6:$E$501,2,FALSE))</f>
        <v/>
      </c>
      <c r="K5399" s="195" t="str">
        <f t="shared" si="169"/>
        <v/>
      </c>
    </row>
    <row r="5400" spans="2:11" ht="18" customHeight="1">
      <c r="B5400" s="16" t="str">
        <f>IF('6.標準時間'!$B5400="","",'6.標準時間'!B5400)</f>
        <v/>
      </c>
      <c r="C5400" s="16" t="str">
        <f>IF('6.標準時間'!$C5400="","",'6.標準時間'!C5400)</f>
        <v/>
      </c>
      <c r="D5400" s="16" t="str">
        <f>IF('6.標準時間'!$C5400="","",'6.標準時間'!E5400)</f>
        <v/>
      </c>
      <c r="E5400" s="171" t="str">
        <f>IF('6.標準時間'!$C5400="","",'6.標準時間'!F5400)</f>
        <v/>
      </c>
      <c r="F5400" s="15" t="str">
        <f t="shared" si="168"/>
        <v/>
      </c>
      <c r="G5400" s="142" t="str">
        <f>IF('6.標準時間'!$C5400="","",'6.標準時間'!H5400)</f>
        <v/>
      </c>
      <c r="H5400" s="142" t="str">
        <f>IF('6.標準時間'!$C5400="","",'6.標準時間'!I5400)</f>
        <v/>
      </c>
      <c r="I5400" s="107" t="str">
        <f>IF(C5400="","",VLOOKUP($C5400,'7.工程別レート'!$C$6:$E$501,3,FALSE))</f>
        <v/>
      </c>
      <c r="J5400" s="108" t="str">
        <f>IF(C5400="","",VLOOKUP($C5400,'7.工程別レート'!$C$6:$E$501,2,FALSE))</f>
        <v/>
      </c>
      <c r="K5400" s="195" t="str">
        <f t="shared" si="169"/>
        <v/>
      </c>
    </row>
    <row r="5401" spans="2:11" ht="18" customHeight="1">
      <c r="B5401" s="16" t="str">
        <f>IF('6.標準時間'!$B5401="","",'6.標準時間'!B5401)</f>
        <v/>
      </c>
      <c r="C5401" s="16" t="str">
        <f>IF('6.標準時間'!$C5401="","",'6.標準時間'!C5401)</f>
        <v/>
      </c>
      <c r="D5401" s="16" t="str">
        <f>IF('6.標準時間'!$C5401="","",'6.標準時間'!E5401)</f>
        <v/>
      </c>
      <c r="E5401" s="171" t="str">
        <f>IF('6.標準時間'!$C5401="","",'6.標準時間'!F5401)</f>
        <v/>
      </c>
      <c r="F5401" s="15" t="str">
        <f t="shared" si="168"/>
        <v/>
      </c>
      <c r="G5401" s="142" t="str">
        <f>IF('6.標準時間'!$C5401="","",'6.標準時間'!H5401)</f>
        <v/>
      </c>
      <c r="H5401" s="142" t="str">
        <f>IF('6.標準時間'!$C5401="","",'6.標準時間'!I5401)</f>
        <v/>
      </c>
      <c r="I5401" s="107" t="str">
        <f>IF(C5401="","",VLOOKUP($C5401,'7.工程別レート'!$C$6:$E$501,3,FALSE))</f>
        <v/>
      </c>
      <c r="J5401" s="108" t="str">
        <f>IF(C5401="","",VLOOKUP($C5401,'7.工程別レート'!$C$6:$E$501,2,FALSE))</f>
        <v/>
      </c>
      <c r="K5401" s="195" t="str">
        <f t="shared" si="169"/>
        <v/>
      </c>
    </row>
    <row r="5402" spans="2:11" ht="18" customHeight="1">
      <c r="B5402" s="16" t="str">
        <f>IF('6.標準時間'!$B5402="","",'6.標準時間'!B5402)</f>
        <v/>
      </c>
      <c r="C5402" s="16" t="str">
        <f>IF('6.標準時間'!$C5402="","",'6.標準時間'!C5402)</f>
        <v/>
      </c>
      <c r="D5402" s="16" t="str">
        <f>IF('6.標準時間'!$C5402="","",'6.標準時間'!E5402)</f>
        <v/>
      </c>
      <c r="E5402" s="171" t="str">
        <f>IF('6.標準時間'!$C5402="","",'6.標準時間'!F5402)</f>
        <v/>
      </c>
      <c r="F5402" s="15" t="str">
        <f t="shared" si="168"/>
        <v/>
      </c>
      <c r="G5402" s="142" t="str">
        <f>IF('6.標準時間'!$C5402="","",'6.標準時間'!H5402)</f>
        <v/>
      </c>
      <c r="H5402" s="142" t="str">
        <f>IF('6.標準時間'!$C5402="","",'6.標準時間'!I5402)</f>
        <v/>
      </c>
      <c r="I5402" s="107" t="str">
        <f>IF(C5402="","",VLOOKUP($C5402,'7.工程別レート'!$C$6:$E$501,3,FALSE))</f>
        <v/>
      </c>
      <c r="J5402" s="108" t="str">
        <f>IF(C5402="","",VLOOKUP($C5402,'7.工程別レート'!$C$6:$E$501,2,FALSE))</f>
        <v/>
      </c>
      <c r="K5402" s="195" t="str">
        <f t="shared" si="169"/>
        <v/>
      </c>
    </row>
    <row r="5403" spans="2:11" ht="18" customHeight="1">
      <c r="B5403" s="16" t="str">
        <f>IF('6.標準時間'!$B5403="","",'6.標準時間'!B5403)</f>
        <v/>
      </c>
      <c r="C5403" s="16" t="str">
        <f>IF('6.標準時間'!$C5403="","",'6.標準時間'!C5403)</f>
        <v/>
      </c>
      <c r="D5403" s="16" t="str">
        <f>IF('6.標準時間'!$C5403="","",'6.標準時間'!E5403)</f>
        <v/>
      </c>
      <c r="E5403" s="171" t="str">
        <f>IF('6.標準時間'!$C5403="","",'6.標準時間'!F5403)</f>
        <v/>
      </c>
      <c r="F5403" s="15" t="str">
        <f t="shared" si="168"/>
        <v/>
      </c>
      <c r="G5403" s="142" t="str">
        <f>IF('6.標準時間'!$C5403="","",'6.標準時間'!H5403)</f>
        <v/>
      </c>
      <c r="H5403" s="142" t="str">
        <f>IF('6.標準時間'!$C5403="","",'6.標準時間'!I5403)</f>
        <v/>
      </c>
      <c r="I5403" s="107" t="str">
        <f>IF(C5403="","",VLOOKUP($C5403,'7.工程別レート'!$C$6:$E$501,3,FALSE))</f>
        <v/>
      </c>
      <c r="J5403" s="108" t="str">
        <f>IF(C5403="","",VLOOKUP($C5403,'7.工程別レート'!$C$6:$E$501,2,FALSE))</f>
        <v/>
      </c>
      <c r="K5403" s="195" t="str">
        <f t="shared" si="169"/>
        <v/>
      </c>
    </row>
    <row r="5404" spans="2:11" ht="18" customHeight="1">
      <c r="B5404" s="16" t="str">
        <f>IF('6.標準時間'!$B5404="","",'6.標準時間'!B5404)</f>
        <v/>
      </c>
      <c r="C5404" s="16" t="str">
        <f>IF('6.標準時間'!$C5404="","",'6.標準時間'!C5404)</f>
        <v/>
      </c>
      <c r="D5404" s="16" t="str">
        <f>IF('6.標準時間'!$C5404="","",'6.標準時間'!E5404)</f>
        <v/>
      </c>
      <c r="E5404" s="171" t="str">
        <f>IF('6.標準時間'!$C5404="","",'6.標準時間'!F5404)</f>
        <v/>
      </c>
      <c r="F5404" s="15" t="str">
        <f t="shared" si="168"/>
        <v/>
      </c>
      <c r="G5404" s="142" t="str">
        <f>IF('6.標準時間'!$C5404="","",'6.標準時間'!H5404)</f>
        <v/>
      </c>
      <c r="H5404" s="142" t="str">
        <f>IF('6.標準時間'!$C5404="","",'6.標準時間'!I5404)</f>
        <v/>
      </c>
      <c r="I5404" s="107" t="str">
        <f>IF(C5404="","",VLOOKUP($C5404,'7.工程別レート'!$C$6:$E$501,3,FALSE))</f>
        <v/>
      </c>
      <c r="J5404" s="108" t="str">
        <f>IF(C5404="","",VLOOKUP($C5404,'7.工程別レート'!$C$6:$E$501,2,FALSE))</f>
        <v/>
      </c>
      <c r="K5404" s="195" t="str">
        <f t="shared" si="169"/>
        <v/>
      </c>
    </row>
    <row r="5405" spans="2:11" ht="18" customHeight="1">
      <c r="B5405" s="16" t="str">
        <f>IF('6.標準時間'!$B5405="","",'6.標準時間'!B5405)</f>
        <v/>
      </c>
      <c r="C5405" s="16" t="str">
        <f>IF('6.標準時間'!$C5405="","",'6.標準時間'!C5405)</f>
        <v/>
      </c>
      <c r="D5405" s="16" t="str">
        <f>IF('6.標準時間'!$C5405="","",'6.標準時間'!E5405)</f>
        <v/>
      </c>
      <c r="E5405" s="171" t="str">
        <f>IF('6.標準時間'!$C5405="","",'6.標準時間'!F5405)</f>
        <v/>
      </c>
      <c r="F5405" s="15" t="str">
        <f t="shared" si="168"/>
        <v/>
      </c>
      <c r="G5405" s="142" t="str">
        <f>IF('6.標準時間'!$C5405="","",'6.標準時間'!H5405)</f>
        <v/>
      </c>
      <c r="H5405" s="142" t="str">
        <f>IF('6.標準時間'!$C5405="","",'6.標準時間'!I5405)</f>
        <v/>
      </c>
      <c r="I5405" s="107" t="str">
        <f>IF(C5405="","",VLOOKUP($C5405,'7.工程別レート'!$C$6:$E$501,3,FALSE))</f>
        <v/>
      </c>
      <c r="J5405" s="108" t="str">
        <f>IF(C5405="","",VLOOKUP($C5405,'7.工程別レート'!$C$6:$E$501,2,FALSE))</f>
        <v/>
      </c>
      <c r="K5405" s="195" t="str">
        <f t="shared" si="169"/>
        <v/>
      </c>
    </row>
    <row r="5406" spans="2:11" ht="18" customHeight="1">
      <c r="B5406" s="16" t="str">
        <f>IF('6.標準時間'!$B5406="","",'6.標準時間'!B5406)</f>
        <v/>
      </c>
      <c r="C5406" s="16" t="str">
        <f>IF('6.標準時間'!$C5406="","",'6.標準時間'!C5406)</f>
        <v/>
      </c>
      <c r="D5406" s="16" t="str">
        <f>IF('6.標準時間'!$C5406="","",'6.標準時間'!E5406)</f>
        <v/>
      </c>
      <c r="E5406" s="171" t="str">
        <f>IF('6.標準時間'!$C5406="","",'6.標準時間'!F5406)</f>
        <v/>
      </c>
      <c r="F5406" s="15" t="str">
        <f t="shared" si="168"/>
        <v/>
      </c>
      <c r="G5406" s="142" t="str">
        <f>IF('6.標準時間'!$C5406="","",'6.標準時間'!H5406)</f>
        <v/>
      </c>
      <c r="H5406" s="142" t="str">
        <f>IF('6.標準時間'!$C5406="","",'6.標準時間'!I5406)</f>
        <v/>
      </c>
      <c r="I5406" s="107" t="str">
        <f>IF(C5406="","",VLOOKUP($C5406,'7.工程別レート'!$C$6:$E$501,3,FALSE))</f>
        <v/>
      </c>
      <c r="J5406" s="108" t="str">
        <f>IF(C5406="","",VLOOKUP($C5406,'7.工程別レート'!$C$6:$E$501,2,FALSE))</f>
        <v/>
      </c>
      <c r="K5406" s="195" t="str">
        <f t="shared" si="169"/>
        <v/>
      </c>
    </row>
    <row r="5407" spans="2:11" ht="18" customHeight="1">
      <c r="B5407" s="16" t="str">
        <f>IF('6.標準時間'!$B5407="","",'6.標準時間'!B5407)</f>
        <v/>
      </c>
      <c r="C5407" s="16" t="str">
        <f>IF('6.標準時間'!$C5407="","",'6.標準時間'!C5407)</f>
        <v/>
      </c>
      <c r="D5407" s="16" t="str">
        <f>IF('6.標準時間'!$C5407="","",'6.標準時間'!E5407)</f>
        <v/>
      </c>
      <c r="E5407" s="171" t="str">
        <f>IF('6.標準時間'!$C5407="","",'6.標準時間'!F5407)</f>
        <v/>
      </c>
      <c r="F5407" s="15" t="str">
        <f t="shared" si="168"/>
        <v/>
      </c>
      <c r="G5407" s="142" t="str">
        <f>IF('6.標準時間'!$C5407="","",'6.標準時間'!H5407)</f>
        <v/>
      </c>
      <c r="H5407" s="142" t="str">
        <f>IF('6.標準時間'!$C5407="","",'6.標準時間'!I5407)</f>
        <v/>
      </c>
      <c r="I5407" s="107" t="str">
        <f>IF(C5407="","",VLOOKUP($C5407,'7.工程別レート'!$C$6:$E$501,3,FALSE))</f>
        <v/>
      </c>
      <c r="J5407" s="108" t="str">
        <f>IF(C5407="","",VLOOKUP($C5407,'7.工程別レート'!$C$6:$E$501,2,FALSE))</f>
        <v/>
      </c>
      <c r="K5407" s="195" t="str">
        <f t="shared" si="169"/>
        <v/>
      </c>
    </row>
    <row r="5408" spans="2:11" ht="18" customHeight="1">
      <c r="B5408" s="16" t="str">
        <f>IF('6.標準時間'!$B5408="","",'6.標準時間'!B5408)</f>
        <v/>
      </c>
      <c r="C5408" s="16" t="str">
        <f>IF('6.標準時間'!$C5408="","",'6.標準時間'!C5408)</f>
        <v/>
      </c>
      <c r="D5408" s="16" t="str">
        <f>IF('6.標準時間'!$C5408="","",'6.標準時間'!E5408)</f>
        <v/>
      </c>
      <c r="E5408" s="171" t="str">
        <f>IF('6.標準時間'!$C5408="","",'6.標準時間'!F5408)</f>
        <v/>
      </c>
      <c r="F5408" s="15" t="str">
        <f t="shared" si="168"/>
        <v/>
      </c>
      <c r="G5408" s="142" t="str">
        <f>IF('6.標準時間'!$C5408="","",'6.標準時間'!H5408)</f>
        <v/>
      </c>
      <c r="H5408" s="142" t="str">
        <f>IF('6.標準時間'!$C5408="","",'6.標準時間'!I5408)</f>
        <v/>
      </c>
      <c r="I5408" s="107" t="str">
        <f>IF(C5408="","",VLOOKUP($C5408,'7.工程別レート'!$C$6:$E$501,3,FALSE))</f>
        <v/>
      </c>
      <c r="J5408" s="108" t="str">
        <f>IF(C5408="","",VLOOKUP($C5408,'7.工程別レート'!$C$6:$E$501,2,FALSE))</f>
        <v/>
      </c>
      <c r="K5408" s="195" t="str">
        <f t="shared" si="169"/>
        <v/>
      </c>
    </row>
    <row r="5409" spans="2:11" ht="18" customHeight="1">
      <c r="B5409" s="16" t="str">
        <f>IF('6.標準時間'!$B5409="","",'6.標準時間'!B5409)</f>
        <v/>
      </c>
      <c r="C5409" s="16" t="str">
        <f>IF('6.標準時間'!$C5409="","",'6.標準時間'!C5409)</f>
        <v/>
      </c>
      <c r="D5409" s="16" t="str">
        <f>IF('6.標準時間'!$C5409="","",'6.標準時間'!E5409)</f>
        <v/>
      </c>
      <c r="E5409" s="171" t="str">
        <f>IF('6.標準時間'!$C5409="","",'6.標準時間'!F5409)</f>
        <v/>
      </c>
      <c r="F5409" s="15" t="str">
        <f t="shared" si="168"/>
        <v/>
      </c>
      <c r="G5409" s="142" t="str">
        <f>IF('6.標準時間'!$C5409="","",'6.標準時間'!H5409)</f>
        <v/>
      </c>
      <c r="H5409" s="142" t="str">
        <f>IF('6.標準時間'!$C5409="","",'6.標準時間'!I5409)</f>
        <v/>
      </c>
      <c r="I5409" s="107" t="str">
        <f>IF(C5409="","",VLOOKUP($C5409,'7.工程別レート'!$C$6:$E$501,3,FALSE))</f>
        <v/>
      </c>
      <c r="J5409" s="108" t="str">
        <f>IF(C5409="","",VLOOKUP($C5409,'7.工程別レート'!$C$6:$E$501,2,FALSE))</f>
        <v/>
      </c>
      <c r="K5409" s="195" t="str">
        <f t="shared" si="169"/>
        <v/>
      </c>
    </row>
    <row r="5410" spans="2:11" ht="18" customHeight="1">
      <c r="B5410" s="16" t="str">
        <f>IF('6.標準時間'!$B5410="","",'6.標準時間'!B5410)</f>
        <v/>
      </c>
      <c r="C5410" s="16" t="str">
        <f>IF('6.標準時間'!$C5410="","",'6.標準時間'!C5410)</f>
        <v/>
      </c>
      <c r="D5410" s="16" t="str">
        <f>IF('6.標準時間'!$C5410="","",'6.標準時間'!E5410)</f>
        <v/>
      </c>
      <c r="E5410" s="171" t="str">
        <f>IF('6.標準時間'!$C5410="","",'6.標準時間'!F5410)</f>
        <v/>
      </c>
      <c r="F5410" s="15" t="str">
        <f t="shared" si="168"/>
        <v/>
      </c>
      <c r="G5410" s="142" t="str">
        <f>IF('6.標準時間'!$C5410="","",'6.標準時間'!H5410)</f>
        <v/>
      </c>
      <c r="H5410" s="142" t="str">
        <f>IF('6.標準時間'!$C5410="","",'6.標準時間'!I5410)</f>
        <v/>
      </c>
      <c r="I5410" s="107" t="str">
        <f>IF(C5410="","",VLOOKUP($C5410,'7.工程別レート'!$C$6:$E$501,3,FALSE))</f>
        <v/>
      </c>
      <c r="J5410" s="108" t="str">
        <f>IF(C5410="","",VLOOKUP($C5410,'7.工程別レート'!$C$6:$E$501,2,FALSE))</f>
        <v/>
      </c>
      <c r="K5410" s="195" t="str">
        <f t="shared" si="169"/>
        <v/>
      </c>
    </row>
    <row r="5411" spans="2:11" ht="18" customHeight="1">
      <c r="B5411" s="16" t="str">
        <f>IF('6.標準時間'!$B5411="","",'6.標準時間'!B5411)</f>
        <v/>
      </c>
      <c r="C5411" s="16" t="str">
        <f>IF('6.標準時間'!$C5411="","",'6.標準時間'!C5411)</f>
        <v/>
      </c>
      <c r="D5411" s="16" t="str">
        <f>IF('6.標準時間'!$C5411="","",'6.標準時間'!E5411)</f>
        <v/>
      </c>
      <c r="E5411" s="171" t="str">
        <f>IF('6.標準時間'!$C5411="","",'6.標準時間'!F5411)</f>
        <v/>
      </c>
      <c r="F5411" s="15" t="str">
        <f t="shared" si="168"/>
        <v/>
      </c>
      <c r="G5411" s="142" t="str">
        <f>IF('6.標準時間'!$C5411="","",'6.標準時間'!H5411)</f>
        <v/>
      </c>
      <c r="H5411" s="142" t="str">
        <f>IF('6.標準時間'!$C5411="","",'6.標準時間'!I5411)</f>
        <v/>
      </c>
      <c r="I5411" s="107" t="str">
        <f>IF(C5411="","",VLOOKUP($C5411,'7.工程別レート'!$C$6:$E$501,3,FALSE))</f>
        <v/>
      </c>
      <c r="J5411" s="108" t="str">
        <f>IF(C5411="","",VLOOKUP($C5411,'7.工程別レート'!$C$6:$E$501,2,FALSE))</f>
        <v/>
      </c>
      <c r="K5411" s="195" t="str">
        <f t="shared" si="169"/>
        <v/>
      </c>
    </row>
    <row r="5412" spans="2:11" ht="18" customHeight="1">
      <c r="B5412" s="16" t="str">
        <f>IF('6.標準時間'!$B5412="","",'6.標準時間'!B5412)</f>
        <v/>
      </c>
      <c r="C5412" s="16" t="str">
        <f>IF('6.標準時間'!$C5412="","",'6.標準時間'!C5412)</f>
        <v/>
      </c>
      <c r="D5412" s="16" t="str">
        <f>IF('6.標準時間'!$C5412="","",'6.標準時間'!E5412)</f>
        <v/>
      </c>
      <c r="E5412" s="171" t="str">
        <f>IF('6.標準時間'!$C5412="","",'6.標準時間'!F5412)</f>
        <v/>
      </c>
      <c r="F5412" s="15" t="str">
        <f t="shared" si="168"/>
        <v/>
      </c>
      <c r="G5412" s="142" t="str">
        <f>IF('6.標準時間'!$C5412="","",'6.標準時間'!H5412)</f>
        <v/>
      </c>
      <c r="H5412" s="142" t="str">
        <f>IF('6.標準時間'!$C5412="","",'6.標準時間'!I5412)</f>
        <v/>
      </c>
      <c r="I5412" s="107" t="str">
        <f>IF(C5412="","",VLOOKUP($C5412,'7.工程別レート'!$C$6:$E$501,3,FALSE))</f>
        <v/>
      </c>
      <c r="J5412" s="108" t="str">
        <f>IF(C5412="","",VLOOKUP($C5412,'7.工程別レート'!$C$6:$E$501,2,FALSE))</f>
        <v/>
      </c>
      <c r="K5412" s="195" t="str">
        <f t="shared" si="169"/>
        <v/>
      </c>
    </row>
    <row r="5413" spans="2:11" ht="18" customHeight="1">
      <c r="B5413" s="16" t="str">
        <f>IF('6.標準時間'!$B5413="","",'6.標準時間'!B5413)</f>
        <v/>
      </c>
      <c r="C5413" s="16" t="str">
        <f>IF('6.標準時間'!$C5413="","",'6.標準時間'!C5413)</f>
        <v/>
      </c>
      <c r="D5413" s="16" t="str">
        <f>IF('6.標準時間'!$C5413="","",'6.標準時間'!E5413)</f>
        <v/>
      </c>
      <c r="E5413" s="171" t="str">
        <f>IF('6.標準時間'!$C5413="","",'6.標準時間'!F5413)</f>
        <v/>
      </c>
      <c r="F5413" s="15" t="str">
        <f t="shared" si="168"/>
        <v/>
      </c>
      <c r="G5413" s="142" t="str">
        <f>IF('6.標準時間'!$C5413="","",'6.標準時間'!H5413)</f>
        <v/>
      </c>
      <c r="H5413" s="142" t="str">
        <f>IF('6.標準時間'!$C5413="","",'6.標準時間'!I5413)</f>
        <v/>
      </c>
      <c r="I5413" s="107" t="str">
        <f>IF(C5413="","",VLOOKUP($C5413,'7.工程別レート'!$C$6:$E$501,3,FALSE))</f>
        <v/>
      </c>
      <c r="J5413" s="108" t="str">
        <f>IF(C5413="","",VLOOKUP($C5413,'7.工程別レート'!$C$6:$E$501,2,FALSE))</f>
        <v/>
      </c>
      <c r="K5413" s="195" t="str">
        <f t="shared" si="169"/>
        <v/>
      </c>
    </row>
    <row r="5414" spans="2:11" ht="18" customHeight="1">
      <c r="B5414" s="16" t="str">
        <f>IF('6.標準時間'!$B5414="","",'6.標準時間'!B5414)</f>
        <v/>
      </c>
      <c r="C5414" s="16" t="str">
        <f>IF('6.標準時間'!$C5414="","",'6.標準時間'!C5414)</f>
        <v/>
      </c>
      <c r="D5414" s="16" t="str">
        <f>IF('6.標準時間'!$C5414="","",'6.標準時間'!E5414)</f>
        <v/>
      </c>
      <c r="E5414" s="171" t="str">
        <f>IF('6.標準時間'!$C5414="","",'6.標準時間'!F5414)</f>
        <v/>
      </c>
      <c r="F5414" s="15" t="str">
        <f t="shared" si="168"/>
        <v/>
      </c>
      <c r="G5414" s="142" t="str">
        <f>IF('6.標準時間'!$C5414="","",'6.標準時間'!H5414)</f>
        <v/>
      </c>
      <c r="H5414" s="142" t="str">
        <f>IF('6.標準時間'!$C5414="","",'6.標準時間'!I5414)</f>
        <v/>
      </c>
      <c r="I5414" s="107" t="str">
        <f>IF(C5414="","",VLOOKUP($C5414,'7.工程別レート'!$C$6:$E$501,3,FALSE))</f>
        <v/>
      </c>
      <c r="J5414" s="108" t="str">
        <f>IF(C5414="","",VLOOKUP($C5414,'7.工程別レート'!$C$6:$E$501,2,FALSE))</f>
        <v/>
      </c>
      <c r="K5414" s="195" t="str">
        <f t="shared" si="169"/>
        <v/>
      </c>
    </row>
    <row r="5415" spans="2:11" ht="18" customHeight="1">
      <c r="B5415" s="16" t="str">
        <f>IF('6.標準時間'!$B5415="","",'6.標準時間'!B5415)</f>
        <v/>
      </c>
      <c r="C5415" s="16" t="str">
        <f>IF('6.標準時間'!$C5415="","",'6.標準時間'!C5415)</f>
        <v/>
      </c>
      <c r="D5415" s="16" t="str">
        <f>IF('6.標準時間'!$C5415="","",'6.標準時間'!E5415)</f>
        <v/>
      </c>
      <c r="E5415" s="171" t="str">
        <f>IF('6.標準時間'!$C5415="","",'6.標準時間'!F5415)</f>
        <v/>
      </c>
      <c r="F5415" s="15" t="str">
        <f t="shared" si="168"/>
        <v/>
      </c>
      <c r="G5415" s="142" t="str">
        <f>IF('6.標準時間'!$C5415="","",'6.標準時間'!H5415)</f>
        <v/>
      </c>
      <c r="H5415" s="142" t="str">
        <f>IF('6.標準時間'!$C5415="","",'6.標準時間'!I5415)</f>
        <v/>
      </c>
      <c r="I5415" s="107" t="str">
        <f>IF(C5415="","",VLOOKUP($C5415,'7.工程別レート'!$C$6:$E$501,3,FALSE))</f>
        <v/>
      </c>
      <c r="J5415" s="108" t="str">
        <f>IF(C5415="","",VLOOKUP($C5415,'7.工程別レート'!$C$6:$E$501,2,FALSE))</f>
        <v/>
      </c>
      <c r="K5415" s="195" t="str">
        <f t="shared" si="169"/>
        <v/>
      </c>
    </row>
    <row r="5416" spans="2:11" ht="18" customHeight="1">
      <c r="B5416" s="16" t="str">
        <f>IF('6.標準時間'!$B5416="","",'6.標準時間'!B5416)</f>
        <v/>
      </c>
      <c r="C5416" s="16" t="str">
        <f>IF('6.標準時間'!$C5416="","",'6.標準時間'!C5416)</f>
        <v/>
      </c>
      <c r="D5416" s="16" t="str">
        <f>IF('6.標準時間'!$C5416="","",'6.標準時間'!E5416)</f>
        <v/>
      </c>
      <c r="E5416" s="171" t="str">
        <f>IF('6.標準時間'!$C5416="","",'6.標準時間'!F5416)</f>
        <v/>
      </c>
      <c r="F5416" s="15" t="str">
        <f t="shared" si="168"/>
        <v/>
      </c>
      <c r="G5416" s="142" t="str">
        <f>IF('6.標準時間'!$C5416="","",'6.標準時間'!H5416)</f>
        <v/>
      </c>
      <c r="H5416" s="142" t="str">
        <f>IF('6.標準時間'!$C5416="","",'6.標準時間'!I5416)</f>
        <v/>
      </c>
      <c r="I5416" s="107" t="str">
        <f>IF(C5416="","",VLOOKUP($C5416,'7.工程別レート'!$C$6:$E$501,3,FALSE))</f>
        <v/>
      </c>
      <c r="J5416" s="108" t="str">
        <f>IF(C5416="","",VLOOKUP($C5416,'7.工程別レート'!$C$6:$E$501,2,FALSE))</f>
        <v/>
      </c>
      <c r="K5416" s="195" t="str">
        <f t="shared" si="169"/>
        <v/>
      </c>
    </row>
    <row r="5417" spans="2:11" ht="18" customHeight="1">
      <c r="B5417" s="16" t="str">
        <f>IF('6.標準時間'!$B5417="","",'6.標準時間'!B5417)</f>
        <v/>
      </c>
      <c r="C5417" s="16" t="str">
        <f>IF('6.標準時間'!$C5417="","",'6.標準時間'!C5417)</f>
        <v/>
      </c>
      <c r="D5417" s="16" t="str">
        <f>IF('6.標準時間'!$C5417="","",'6.標準時間'!E5417)</f>
        <v/>
      </c>
      <c r="E5417" s="171" t="str">
        <f>IF('6.標準時間'!$C5417="","",'6.標準時間'!F5417)</f>
        <v/>
      </c>
      <c r="F5417" s="15" t="str">
        <f t="shared" si="168"/>
        <v/>
      </c>
      <c r="G5417" s="142" t="str">
        <f>IF('6.標準時間'!$C5417="","",'6.標準時間'!H5417)</f>
        <v/>
      </c>
      <c r="H5417" s="142" t="str">
        <f>IF('6.標準時間'!$C5417="","",'6.標準時間'!I5417)</f>
        <v/>
      </c>
      <c r="I5417" s="107" t="str">
        <f>IF(C5417="","",VLOOKUP($C5417,'7.工程別レート'!$C$6:$E$501,3,FALSE))</f>
        <v/>
      </c>
      <c r="J5417" s="108" t="str">
        <f>IF(C5417="","",VLOOKUP($C5417,'7.工程別レート'!$C$6:$E$501,2,FALSE))</f>
        <v/>
      </c>
      <c r="K5417" s="195" t="str">
        <f t="shared" si="169"/>
        <v/>
      </c>
    </row>
    <row r="5418" spans="2:11" ht="18" customHeight="1">
      <c r="B5418" s="16" t="str">
        <f>IF('6.標準時間'!$B5418="","",'6.標準時間'!B5418)</f>
        <v/>
      </c>
      <c r="C5418" s="16" t="str">
        <f>IF('6.標準時間'!$C5418="","",'6.標準時間'!C5418)</f>
        <v/>
      </c>
      <c r="D5418" s="16" t="str">
        <f>IF('6.標準時間'!$C5418="","",'6.標準時間'!E5418)</f>
        <v/>
      </c>
      <c r="E5418" s="171" t="str">
        <f>IF('6.標準時間'!$C5418="","",'6.標準時間'!F5418)</f>
        <v/>
      </c>
      <c r="F5418" s="15" t="str">
        <f t="shared" si="168"/>
        <v/>
      </c>
      <c r="G5418" s="142" t="str">
        <f>IF('6.標準時間'!$C5418="","",'6.標準時間'!H5418)</f>
        <v/>
      </c>
      <c r="H5418" s="142" t="str">
        <f>IF('6.標準時間'!$C5418="","",'6.標準時間'!I5418)</f>
        <v/>
      </c>
      <c r="I5418" s="107" t="str">
        <f>IF(C5418="","",VLOOKUP($C5418,'7.工程別レート'!$C$6:$E$501,3,FALSE))</f>
        <v/>
      </c>
      <c r="J5418" s="108" t="str">
        <f>IF(C5418="","",VLOOKUP($C5418,'7.工程別レート'!$C$6:$E$501,2,FALSE))</f>
        <v/>
      </c>
      <c r="K5418" s="195" t="str">
        <f t="shared" si="169"/>
        <v/>
      </c>
    </row>
    <row r="5419" spans="2:11" ht="18" customHeight="1">
      <c r="B5419" s="16" t="str">
        <f>IF('6.標準時間'!$B5419="","",'6.標準時間'!B5419)</f>
        <v/>
      </c>
      <c r="C5419" s="16" t="str">
        <f>IF('6.標準時間'!$C5419="","",'6.標準時間'!C5419)</f>
        <v/>
      </c>
      <c r="D5419" s="16" t="str">
        <f>IF('6.標準時間'!$C5419="","",'6.標準時間'!E5419)</f>
        <v/>
      </c>
      <c r="E5419" s="171" t="str">
        <f>IF('6.標準時間'!$C5419="","",'6.標準時間'!F5419)</f>
        <v/>
      </c>
      <c r="F5419" s="15" t="str">
        <f t="shared" si="168"/>
        <v/>
      </c>
      <c r="G5419" s="142" t="str">
        <f>IF('6.標準時間'!$C5419="","",'6.標準時間'!H5419)</f>
        <v/>
      </c>
      <c r="H5419" s="142" t="str">
        <f>IF('6.標準時間'!$C5419="","",'6.標準時間'!I5419)</f>
        <v/>
      </c>
      <c r="I5419" s="107" t="str">
        <f>IF(C5419="","",VLOOKUP($C5419,'7.工程別レート'!$C$6:$E$501,3,FALSE))</f>
        <v/>
      </c>
      <c r="J5419" s="108" t="str">
        <f>IF(C5419="","",VLOOKUP($C5419,'7.工程別レート'!$C$6:$E$501,2,FALSE))</f>
        <v/>
      </c>
      <c r="K5419" s="195" t="str">
        <f t="shared" si="169"/>
        <v/>
      </c>
    </row>
    <row r="5420" spans="2:11" ht="18" customHeight="1">
      <c r="B5420" s="16" t="str">
        <f>IF('6.標準時間'!$B5420="","",'6.標準時間'!B5420)</f>
        <v/>
      </c>
      <c r="C5420" s="16" t="str">
        <f>IF('6.標準時間'!$C5420="","",'6.標準時間'!C5420)</f>
        <v/>
      </c>
      <c r="D5420" s="16" t="str">
        <f>IF('6.標準時間'!$C5420="","",'6.標準時間'!E5420)</f>
        <v/>
      </c>
      <c r="E5420" s="171" t="str">
        <f>IF('6.標準時間'!$C5420="","",'6.標準時間'!F5420)</f>
        <v/>
      </c>
      <c r="F5420" s="15" t="str">
        <f t="shared" si="168"/>
        <v/>
      </c>
      <c r="G5420" s="142" t="str">
        <f>IF('6.標準時間'!$C5420="","",'6.標準時間'!H5420)</f>
        <v/>
      </c>
      <c r="H5420" s="142" t="str">
        <f>IF('6.標準時間'!$C5420="","",'6.標準時間'!I5420)</f>
        <v/>
      </c>
      <c r="I5420" s="107" t="str">
        <f>IF(C5420="","",VLOOKUP($C5420,'7.工程別レート'!$C$6:$E$501,3,FALSE))</f>
        <v/>
      </c>
      <c r="J5420" s="108" t="str">
        <f>IF(C5420="","",VLOOKUP($C5420,'7.工程別レート'!$C$6:$E$501,2,FALSE))</f>
        <v/>
      </c>
      <c r="K5420" s="195" t="str">
        <f t="shared" si="169"/>
        <v/>
      </c>
    </row>
    <row r="5421" spans="2:11" ht="18" customHeight="1">
      <c r="B5421" s="16" t="str">
        <f>IF('6.標準時間'!$B5421="","",'6.標準時間'!B5421)</f>
        <v/>
      </c>
      <c r="C5421" s="16" t="str">
        <f>IF('6.標準時間'!$C5421="","",'6.標準時間'!C5421)</f>
        <v/>
      </c>
      <c r="D5421" s="16" t="str">
        <f>IF('6.標準時間'!$C5421="","",'6.標準時間'!E5421)</f>
        <v/>
      </c>
      <c r="E5421" s="171" t="str">
        <f>IF('6.標準時間'!$C5421="","",'6.標準時間'!F5421)</f>
        <v/>
      </c>
      <c r="F5421" s="15" t="str">
        <f t="shared" si="168"/>
        <v/>
      </c>
      <c r="G5421" s="142" t="str">
        <f>IF('6.標準時間'!$C5421="","",'6.標準時間'!H5421)</f>
        <v/>
      </c>
      <c r="H5421" s="142" t="str">
        <f>IF('6.標準時間'!$C5421="","",'6.標準時間'!I5421)</f>
        <v/>
      </c>
      <c r="I5421" s="107" t="str">
        <f>IF(C5421="","",VLOOKUP($C5421,'7.工程別レート'!$C$6:$E$501,3,FALSE))</f>
        <v/>
      </c>
      <c r="J5421" s="108" t="str">
        <f>IF(C5421="","",VLOOKUP($C5421,'7.工程別レート'!$C$6:$E$501,2,FALSE))</f>
        <v/>
      </c>
      <c r="K5421" s="195" t="str">
        <f t="shared" si="169"/>
        <v/>
      </c>
    </row>
    <row r="5422" spans="2:11" ht="18" customHeight="1">
      <c r="B5422" s="16" t="str">
        <f>IF('6.標準時間'!$B5422="","",'6.標準時間'!B5422)</f>
        <v/>
      </c>
      <c r="C5422" s="16" t="str">
        <f>IF('6.標準時間'!$C5422="","",'6.標準時間'!C5422)</f>
        <v/>
      </c>
      <c r="D5422" s="16" t="str">
        <f>IF('6.標準時間'!$C5422="","",'6.標準時間'!E5422)</f>
        <v/>
      </c>
      <c r="E5422" s="171" t="str">
        <f>IF('6.標準時間'!$C5422="","",'6.標準時間'!F5422)</f>
        <v/>
      </c>
      <c r="F5422" s="15" t="str">
        <f t="shared" si="168"/>
        <v/>
      </c>
      <c r="G5422" s="142" t="str">
        <f>IF('6.標準時間'!$C5422="","",'6.標準時間'!H5422)</f>
        <v/>
      </c>
      <c r="H5422" s="142" t="str">
        <f>IF('6.標準時間'!$C5422="","",'6.標準時間'!I5422)</f>
        <v/>
      </c>
      <c r="I5422" s="107" t="str">
        <f>IF(C5422="","",VLOOKUP($C5422,'7.工程別レート'!$C$6:$E$501,3,FALSE))</f>
        <v/>
      </c>
      <c r="J5422" s="108" t="str">
        <f>IF(C5422="","",VLOOKUP($C5422,'7.工程別レート'!$C$6:$E$501,2,FALSE))</f>
        <v/>
      </c>
      <c r="K5422" s="195" t="str">
        <f t="shared" si="169"/>
        <v/>
      </c>
    </row>
    <row r="5423" spans="2:11" ht="18" customHeight="1">
      <c r="B5423" s="16" t="str">
        <f>IF('6.標準時間'!$B5423="","",'6.標準時間'!B5423)</f>
        <v/>
      </c>
      <c r="C5423" s="16" t="str">
        <f>IF('6.標準時間'!$C5423="","",'6.標準時間'!C5423)</f>
        <v/>
      </c>
      <c r="D5423" s="16" t="str">
        <f>IF('6.標準時間'!$C5423="","",'6.標準時間'!E5423)</f>
        <v/>
      </c>
      <c r="E5423" s="171" t="str">
        <f>IF('6.標準時間'!$C5423="","",'6.標準時間'!F5423)</f>
        <v/>
      </c>
      <c r="F5423" s="15" t="str">
        <f t="shared" si="168"/>
        <v/>
      </c>
      <c r="G5423" s="142" t="str">
        <f>IF('6.標準時間'!$C5423="","",'6.標準時間'!H5423)</f>
        <v/>
      </c>
      <c r="H5423" s="142" t="str">
        <f>IF('6.標準時間'!$C5423="","",'6.標準時間'!I5423)</f>
        <v/>
      </c>
      <c r="I5423" s="107" t="str">
        <f>IF(C5423="","",VLOOKUP($C5423,'7.工程別レート'!$C$6:$E$501,3,FALSE))</f>
        <v/>
      </c>
      <c r="J5423" s="108" t="str">
        <f>IF(C5423="","",VLOOKUP($C5423,'7.工程別レート'!$C$6:$E$501,2,FALSE))</f>
        <v/>
      </c>
      <c r="K5423" s="195" t="str">
        <f t="shared" si="169"/>
        <v/>
      </c>
    </row>
    <row r="5424" spans="2:11" ht="18" customHeight="1">
      <c r="B5424" s="16" t="str">
        <f>IF('6.標準時間'!$B5424="","",'6.標準時間'!B5424)</f>
        <v/>
      </c>
      <c r="C5424" s="16" t="str">
        <f>IF('6.標準時間'!$C5424="","",'6.標準時間'!C5424)</f>
        <v/>
      </c>
      <c r="D5424" s="16" t="str">
        <f>IF('6.標準時間'!$C5424="","",'6.標準時間'!E5424)</f>
        <v/>
      </c>
      <c r="E5424" s="171" t="str">
        <f>IF('6.標準時間'!$C5424="","",'6.標準時間'!F5424)</f>
        <v/>
      </c>
      <c r="F5424" s="15" t="str">
        <f t="shared" si="168"/>
        <v/>
      </c>
      <c r="G5424" s="142" t="str">
        <f>IF('6.標準時間'!$C5424="","",'6.標準時間'!H5424)</f>
        <v/>
      </c>
      <c r="H5424" s="142" t="str">
        <f>IF('6.標準時間'!$C5424="","",'6.標準時間'!I5424)</f>
        <v/>
      </c>
      <c r="I5424" s="107" t="str">
        <f>IF(C5424="","",VLOOKUP($C5424,'7.工程別レート'!$C$6:$E$501,3,FALSE))</f>
        <v/>
      </c>
      <c r="J5424" s="108" t="str">
        <f>IF(C5424="","",VLOOKUP($C5424,'7.工程別レート'!$C$6:$E$501,2,FALSE))</f>
        <v/>
      </c>
      <c r="K5424" s="195" t="str">
        <f t="shared" si="169"/>
        <v/>
      </c>
    </row>
    <row r="5425" spans="2:11" ht="18" customHeight="1">
      <c r="B5425" s="16" t="str">
        <f>IF('6.標準時間'!$B5425="","",'6.標準時間'!B5425)</f>
        <v/>
      </c>
      <c r="C5425" s="16" t="str">
        <f>IF('6.標準時間'!$C5425="","",'6.標準時間'!C5425)</f>
        <v/>
      </c>
      <c r="D5425" s="16" t="str">
        <f>IF('6.標準時間'!$C5425="","",'6.標準時間'!E5425)</f>
        <v/>
      </c>
      <c r="E5425" s="171" t="str">
        <f>IF('6.標準時間'!$C5425="","",'6.標準時間'!F5425)</f>
        <v/>
      </c>
      <c r="F5425" s="15" t="str">
        <f t="shared" si="168"/>
        <v/>
      </c>
      <c r="G5425" s="142" t="str">
        <f>IF('6.標準時間'!$C5425="","",'6.標準時間'!H5425)</f>
        <v/>
      </c>
      <c r="H5425" s="142" t="str">
        <f>IF('6.標準時間'!$C5425="","",'6.標準時間'!I5425)</f>
        <v/>
      </c>
      <c r="I5425" s="107" t="str">
        <f>IF(C5425="","",VLOOKUP($C5425,'7.工程別レート'!$C$6:$E$501,3,FALSE))</f>
        <v/>
      </c>
      <c r="J5425" s="108" t="str">
        <f>IF(C5425="","",VLOOKUP($C5425,'7.工程別レート'!$C$6:$E$501,2,FALSE))</f>
        <v/>
      </c>
      <c r="K5425" s="195" t="str">
        <f t="shared" si="169"/>
        <v/>
      </c>
    </row>
    <row r="5426" spans="2:11" ht="18" customHeight="1">
      <c r="B5426" s="16" t="str">
        <f>IF('6.標準時間'!$B5426="","",'6.標準時間'!B5426)</f>
        <v/>
      </c>
      <c r="C5426" s="16" t="str">
        <f>IF('6.標準時間'!$C5426="","",'6.標準時間'!C5426)</f>
        <v/>
      </c>
      <c r="D5426" s="16" t="str">
        <f>IF('6.標準時間'!$C5426="","",'6.標準時間'!E5426)</f>
        <v/>
      </c>
      <c r="E5426" s="171" t="str">
        <f>IF('6.標準時間'!$C5426="","",'6.標準時間'!F5426)</f>
        <v/>
      </c>
      <c r="F5426" s="15" t="str">
        <f t="shared" si="168"/>
        <v/>
      </c>
      <c r="G5426" s="142" t="str">
        <f>IF('6.標準時間'!$C5426="","",'6.標準時間'!H5426)</f>
        <v/>
      </c>
      <c r="H5426" s="142" t="str">
        <f>IF('6.標準時間'!$C5426="","",'6.標準時間'!I5426)</f>
        <v/>
      </c>
      <c r="I5426" s="107" t="str">
        <f>IF(C5426="","",VLOOKUP($C5426,'7.工程別レート'!$C$6:$E$501,3,FALSE))</f>
        <v/>
      </c>
      <c r="J5426" s="108" t="str">
        <f>IF(C5426="","",VLOOKUP($C5426,'7.工程別レート'!$C$6:$E$501,2,FALSE))</f>
        <v/>
      </c>
      <c r="K5426" s="195" t="str">
        <f t="shared" si="169"/>
        <v/>
      </c>
    </row>
    <row r="5427" spans="2:11" ht="18" customHeight="1">
      <c r="B5427" s="16" t="str">
        <f>IF('6.標準時間'!$B5427="","",'6.標準時間'!B5427)</f>
        <v/>
      </c>
      <c r="C5427" s="16" t="str">
        <f>IF('6.標準時間'!$C5427="","",'6.標準時間'!C5427)</f>
        <v/>
      </c>
      <c r="D5427" s="16" t="str">
        <f>IF('6.標準時間'!$C5427="","",'6.標準時間'!E5427)</f>
        <v/>
      </c>
      <c r="E5427" s="171" t="str">
        <f>IF('6.標準時間'!$C5427="","",'6.標準時間'!F5427)</f>
        <v/>
      </c>
      <c r="F5427" s="15" t="str">
        <f t="shared" si="168"/>
        <v/>
      </c>
      <c r="G5427" s="142" t="str">
        <f>IF('6.標準時間'!$C5427="","",'6.標準時間'!H5427)</f>
        <v/>
      </c>
      <c r="H5427" s="142" t="str">
        <f>IF('6.標準時間'!$C5427="","",'6.標準時間'!I5427)</f>
        <v/>
      </c>
      <c r="I5427" s="107" t="str">
        <f>IF(C5427="","",VLOOKUP($C5427,'7.工程別レート'!$C$6:$E$501,3,FALSE))</f>
        <v/>
      </c>
      <c r="J5427" s="108" t="str">
        <f>IF(C5427="","",VLOOKUP($C5427,'7.工程別レート'!$C$6:$E$501,2,FALSE))</f>
        <v/>
      </c>
      <c r="K5427" s="195" t="str">
        <f t="shared" si="169"/>
        <v/>
      </c>
    </row>
    <row r="5428" spans="2:11" ht="18" customHeight="1">
      <c r="B5428" s="16" t="str">
        <f>IF('6.標準時間'!$B5428="","",'6.標準時間'!B5428)</f>
        <v/>
      </c>
      <c r="C5428" s="16" t="str">
        <f>IF('6.標準時間'!$C5428="","",'6.標準時間'!C5428)</f>
        <v/>
      </c>
      <c r="D5428" s="16" t="str">
        <f>IF('6.標準時間'!$C5428="","",'6.標準時間'!E5428)</f>
        <v/>
      </c>
      <c r="E5428" s="171" t="str">
        <f>IF('6.標準時間'!$C5428="","",'6.標準時間'!F5428)</f>
        <v/>
      </c>
      <c r="F5428" s="15" t="str">
        <f t="shared" si="168"/>
        <v/>
      </c>
      <c r="G5428" s="142" t="str">
        <f>IF('6.標準時間'!$C5428="","",'6.標準時間'!H5428)</f>
        <v/>
      </c>
      <c r="H5428" s="142" t="str">
        <f>IF('6.標準時間'!$C5428="","",'6.標準時間'!I5428)</f>
        <v/>
      </c>
      <c r="I5428" s="107" t="str">
        <f>IF(C5428="","",VLOOKUP($C5428,'7.工程別レート'!$C$6:$E$501,3,FALSE))</f>
        <v/>
      </c>
      <c r="J5428" s="108" t="str">
        <f>IF(C5428="","",VLOOKUP($C5428,'7.工程別レート'!$C$6:$E$501,2,FALSE))</f>
        <v/>
      </c>
      <c r="K5428" s="195" t="str">
        <f t="shared" si="169"/>
        <v/>
      </c>
    </row>
    <row r="5429" spans="2:11" ht="18" customHeight="1">
      <c r="B5429" s="16" t="str">
        <f>IF('6.標準時間'!$B5429="","",'6.標準時間'!B5429)</f>
        <v/>
      </c>
      <c r="C5429" s="16" t="str">
        <f>IF('6.標準時間'!$C5429="","",'6.標準時間'!C5429)</f>
        <v/>
      </c>
      <c r="D5429" s="16" t="str">
        <f>IF('6.標準時間'!$C5429="","",'6.標準時間'!E5429)</f>
        <v/>
      </c>
      <c r="E5429" s="171" t="str">
        <f>IF('6.標準時間'!$C5429="","",'6.標準時間'!F5429)</f>
        <v/>
      </c>
      <c r="F5429" s="15" t="str">
        <f t="shared" si="168"/>
        <v/>
      </c>
      <c r="G5429" s="142" t="str">
        <f>IF('6.標準時間'!$C5429="","",'6.標準時間'!H5429)</f>
        <v/>
      </c>
      <c r="H5429" s="142" t="str">
        <f>IF('6.標準時間'!$C5429="","",'6.標準時間'!I5429)</f>
        <v/>
      </c>
      <c r="I5429" s="107" t="str">
        <f>IF(C5429="","",VLOOKUP($C5429,'7.工程別レート'!$C$6:$E$501,3,FALSE))</f>
        <v/>
      </c>
      <c r="J5429" s="108" t="str">
        <f>IF(C5429="","",VLOOKUP($C5429,'7.工程別レート'!$C$6:$E$501,2,FALSE))</f>
        <v/>
      </c>
      <c r="K5429" s="195" t="str">
        <f t="shared" si="169"/>
        <v/>
      </c>
    </row>
    <row r="5430" spans="2:11" ht="18" customHeight="1">
      <c r="B5430" s="16" t="str">
        <f>IF('6.標準時間'!$B5430="","",'6.標準時間'!B5430)</f>
        <v/>
      </c>
      <c r="C5430" s="16" t="str">
        <f>IF('6.標準時間'!$C5430="","",'6.標準時間'!C5430)</f>
        <v/>
      </c>
      <c r="D5430" s="16" t="str">
        <f>IF('6.標準時間'!$C5430="","",'6.標準時間'!E5430)</f>
        <v/>
      </c>
      <c r="E5430" s="171" t="str">
        <f>IF('6.標準時間'!$C5430="","",'6.標準時間'!F5430)</f>
        <v/>
      </c>
      <c r="F5430" s="15" t="str">
        <f t="shared" si="168"/>
        <v/>
      </c>
      <c r="G5430" s="142" t="str">
        <f>IF('6.標準時間'!$C5430="","",'6.標準時間'!H5430)</f>
        <v/>
      </c>
      <c r="H5430" s="142" t="str">
        <f>IF('6.標準時間'!$C5430="","",'6.標準時間'!I5430)</f>
        <v/>
      </c>
      <c r="I5430" s="107" t="str">
        <f>IF(C5430="","",VLOOKUP($C5430,'7.工程別レート'!$C$6:$E$501,3,FALSE))</f>
        <v/>
      </c>
      <c r="J5430" s="108" t="str">
        <f>IF(C5430="","",VLOOKUP($C5430,'7.工程別レート'!$C$6:$E$501,2,FALSE))</f>
        <v/>
      </c>
      <c r="K5430" s="195" t="str">
        <f t="shared" si="169"/>
        <v/>
      </c>
    </row>
    <row r="5431" spans="2:11" ht="18" customHeight="1">
      <c r="B5431" s="16" t="str">
        <f>IF('6.標準時間'!$B5431="","",'6.標準時間'!B5431)</f>
        <v/>
      </c>
      <c r="C5431" s="16" t="str">
        <f>IF('6.標準時間'!$C5431="","",'6.標準時間'!C5431)</f>
        <v/>
      </c>
      <c r="D5431" s="16" t="str">
        <f>IF('6.標準時間'!$C5431="","",'6.標準時間'!E5431)</f>
        <v/>
      </c>
      <c r="E5431" s="171" t="str">
        <f>IF('6.標準時間'!$C5431="","",'6.標準時間'!F5431)</f>
        <v/>
      </c>
      <c r="F5431" s="15" t="str">
        <f t="shared" si="168"/>
        <v/>
      </c>
      <c r="G5431" s="142" t="str">
        <f>IF('6.標準時間'!$C5431="","",'6.標準時間'!H5431)</f>
        <v/>
      </c>
      <c r="H5431" s="142" t="str">
        <f>IF('6.標準時間'!$C5431="","",'6.標準時間'!I5431)</f>
        <v/>
      </c>
      <c r="I5431" s="107" t="str">
        <f>IF(C5431="","",VLOOKUP($C5431,'7.工程別レート'!$C$6:$E$501,3,FALSE))</f>
        <v/>
      </c>
      <c r="J5431" s="108" t="str">
        <f>IF(C5431="","",VLOOKUP($C5431,'7.工程別レート'!$C$6:$E$501,2,FALSE))</f>
        <v/>
      </c>
      <c r="K5431" s="195" t="str">
        <f t="shared" si="169"/>
        <v/>
      </c>
    </row>
    <row r="5432" spans="2:11" ht="18" customHeight="1">
      <c r="B5432" s="16" t="str">
        <f>IF('6.標準時間'!$B5432="","",'6.標準時間'!B5432)</f>
        <v/>
      </c>
      <c r="C5432" s="16" t="str">
        <f>IF('6.標準時間'!$C5432="","",'6.標準時間'!C5432)</f>
        <v/>
      </c>
      <c r="D5432" s="16" t="str">
        <f>IF('6.標準時間'!$C5432="","",'6.標準時間'!E5432)</f>
        <v/>
      </c>
      <c r="E5432" s="171" t="str">
        <f>IF('6.標準時間'!$C5432="","",'6.標準時間'!F5432)</f>
        <v/>
      </c>
      <c r="F5432" s="15" t="str">
        <f t="shared" si="168"/>
        <v/>
      </c>
      <c r="G5432" s="142" t="str">
        <f>IF('6.標準時間'!$C5432="","",'6.標準時間'!H5432)</f>
        <v/>
      </c>
      <c r="H5432" s="142" t="str">
        <f>IF('6.標準時間'!$C5432="","",'6.標準時間'!I5432)</f>
        <v/>
      </c>
      <c r="I5432" s="107" t="str">
        <f>IF(C5432="","",VLOOKUP($C5432,'7.工程別レート'!$C$6:$E$501,3,FALSE))</f>
        <v/>
      </c>
      <c r="J5432" s="108" t="str">
        <f>IF(C5432="","",VLOOKUP($C5432,'7.工程別レート'!$C$6:$E$501,2,FALSE))</f>
        <v/>
      </c>
      <c r="K5432" s="195" t="str">
        <f t="shared" si="169"/>
        <v/>
      </c>
    </row>
    <row r="5433" spans="2:11" ht="18" customHeight="1">
      <c r="B5433" s="16" t="str">
        <f>IF('6.標準時間'!$B5433="","",'6.標準時間'!B5433)</f>
        <v/>
      </c>
      <c r="C5433" s="16" t="str">
        <f>IF('6.標準時間'!$C5433="","",'6.標準時間'!C5433)</f>
        <v/>
      </c>
      <c r="D5433" s="16" t="str">
        <f>IF('6.標準時間'!$C5433="","",'6.標準時間'!E5433)</f>
        <v/>
      </c>
      <c r="E5433" s="171" t="str">
        <f>IF('6.標準時間'!$C5433="","",'6.標準時間'!F5433)</f>
        <v/>
      </c>
      <c r="F5433" s="15" t="str">
        <f t="shared" si="168"/>
        <v/>
      </c>
      <c r="G5433" s="142" t="str">
        <f>IF('6.標準時間'!$C5433="","",'6.標準時間'!H5433)</f>
        <v/>
      </c>
      <c r="H5433" s="142" t="str">
        <f>IF('6.標準時間'!$C5433="","",'6.標準時間'!I5433)</f>
        <v/>
      </c>
      <c r="I5433" s="107" t="str">
        <f>IF(C5433="","",VLOOKUP($C5433,'7.工程別レート'!$C$6:$E$501,3,FALSE))</f>
        <v/>
      </c>
      <c r="J5433" s="108" t="str">
        <f>IF(C5433="","",VLOOKUP($C5433,'7.工程別レート'!$C$6:$E$501,2,FALSE))</f>
        <v/>
      </c>
      <c r="K5433" s="195" t="str">
        <f t="shared" si="169"/>
        <v/>
      </c>
    </row>
    <row r="5434" spans="2:11" ht="18" customHeight="1">
      <c r="B5434" s="16" t="str">
        <f>IF('6.標準時間'!$B5434="","",'6.標準時間'!B5434)</f>
        <v/>
      </c>
      <c r="C5434" s="16" t="str">
        <f>IF('6.標準時間'!$C5434="","",'6.標準時間'!C5434)</f>
        <v/>
      </c>
      <c r="D5434" s="16" t="str">
        <f>IF('6.標準時間'!$C5434="","",'6.標準時間'!E5434)</f>
        <v/>
      </c>
      <c r="E5434" s="171" t="str">
        <f>IF('6.標準時間'!$C5434="","",'6.標準時間'!F5434)</f>
        <v/>
      </c>
      <c r="F5434" s="15" t="str">
        <f t="shared" si="168"/>
        <v/>
      </c>
      <c r="G5434" s="142" t="str">
        <f>IF('6.標準時間'!$C5434="","",'6.標準時間'!H5434)</f>
        <v/>
      </c>
      <c r="H5434" s="142" t="str">
        <f>IF('6.標準時間'!$C5434="","",'6.標準時間'!I5434)</f>
        <v/>
      </c>
      <c r="I5434" s="107" t="str">
        <f>IF(C5434="","",VLOOKUP($C5434,'7.工程別レート'!$C$6:$E$501,3,FALSE))</f>
        <v/>
      </c>
      <c r="J5434" s="108" t="str">
        <f>IF(C5434="","",VLOOKUP($C5434,'7.工程別レート'!$C$6:$E$501,2,FALSE))</f>
        <v/>
      </c>
      <c r="K5434" s="195" t="str">
        <f t="shared" si="169"/>
        <v/>
      </c>
    </row>
    <row r="5435" spans="2:11" ht="18" customHeight="1">
      <c r="B5435" s="16" t="str">
        <f>IF('6.標準時間'!$B5435="","",'6.標準時間'!B5435)</f>
        <v/>
      </c>
      <c r="C5435" s="16" t="str">
        <f>IF('6.標準時間'!$C5435="","",'6.標準時間'!C5435)</f>
        <v/>
      </c>
      <c r="D5435" s="16" t="str">
        <f>IF('6.標準時間'!$C5435="","",'6.標準時間'!E5435)</f>
        <v/>
      </c>
      <c r="E5435" s="171" t="str">
        <f>IF('6.標準時間'!$C5435="","",'6.標準時間'!F5435)</f>
        <v/>
      </c>
      <c r="F5435" s="15" t="str">
        <f t="shared" si="168"/>
        <v/>
      </c>
      <c r="G5435" s="142" t="str">
        <f>IF('6.標準時間'!$C5435="","",'6.標準時間'!H5435)</f>
        <v/>
      </c>
      <c r="H5435" s="142" t="str">
        <f>IF('6.標準時間'!$C5435="","",'6.標準時間'!I5435)</f>
        <v/>
      </c>
      <c r="I5435" s="107" t="str">
        <f>IF(C5435="","",VLOOKUP($C5435,'7.工程別レート'!$C$6:$E$501,3,FALSE))</f>
        <v/>
      </c>
      <c r="J5435" s="108" t="str">
        <f>IF(C5435="","",VLOOKUP($C5435,'7.工程別レート'!$C$6:$E$501,2,FALSE))</f>
        <v/>
      </c>
      <c r="K5435" s="195" t="str">
        <f t="shared" si="169"/>
        <v/>
      </c>
    </row>
    <row r="5436" spans="2:11" ht="18" customHeight="1">
      <c r="B5436" s="16" t="str">
        <f>IF('6.標準時間'!$B5436="","",'6.標準時間'!B5436)</f>
        <v/>
      </c>
      <c r="C5436" s="16" t="str">
        <f>IF('6.標準時間'!$C5436="","",'6.標準時間'!C5436)</f>
        <v/>
      </c>
      <c r="D5436" s="16" t="str">
        <f>IF('6.標準時間'!$C5436="","",'6.標準時間'!E5436)</f>
        <v/>
      </c>
      <c r="E5436" s="171" t="str">
        <f>IF('6.標準時間'!$C5436="","",'6.標準時間'!F5436)</f>
        <v/>
      </c>
      <c r="F5436" s="15" t="str">
        <f t="shared" si="168"/>
        <v/>
      </c>
      <c r="G5436" s="142" t="str">
        <f>IF('6.標準時間'!$C5436="","",'6.標準時間'!H5436)</f>
        <v/>
      </c>
      <c r="H5436" s="142" t="str">
        <f>IF('6.標準時間'!$C5436="","",'6.標準時間'!I5436)</f>
        <v/>
      </c>
      <c r="I5436" s="107" t="str">
        <f>IF(C5436="","",VLOOKUP($C5436,'7.工程別レート'!$C$6:$E$501,3,FALSE))</f>
        <v/>
      </c>
      <c r="J5436" s="108" t="str">
        <f>IF(C5436="","",VLOOKUP($C5436,'7.工程別レート'!$C$6:$E$501,2,FALSE))</f>
        <v/>
      </c>
      <c r="K5436" s="195" t="str">
        <f t="shared" si="169"/>
        <v/>
      </c>
    </row>
    <row r="5437" spans="2:11" ht="18" customHeight="1">
      <c r="B5437" s="16" t="str">
        <f>IF('6.標準時間'!$B5437="","",'6.標準時間'!B5437)</f>
        <v/>
      </c>
      <c r="C5437" s="16" t="str">
        <f>IF('6.標準時間'!$C5437="","",'6.標準時間'!C5437)</f>
        <v/>
      </c>
      <c r="D5437" s="16" t="str">
        <f>IF('6.標準時間'!$C5437="","",'6.標準時間'!E5437)</f>
        <v/>
      </c>
      <c r="E5437" s="171" t="str">
        <f>IF('6.標準時間'!$C5437="","",'6.標準時間'!F5437)</f>
        <v/>
      </c>
      <c r="F5437" s="15" t="str">
        <f t="shared" si="168"/>
        <v/>
      </c>
      <c r="G5437" s="142" t="str">
        <f>IF('6.標準時間'!$C5437="","",'6.標準時間'!H5437)</f>
        <v/>
      </c>
      <c r="H5437" s="142" t="str">
        <f>IF('6.標準時間'!$C5437="","",'6.標準時間'!I5437)</f>
        <v/>
      </c>
      <c r="I5437" s="107" t="str">
        <f>IF(C5437="","",VLOOKUP($C5437,'7.工程別レート'!$C$6:$E$501,3,FALSE))</f>
        <v/>
      </c>
      <c r="J5437" s="108" t="str">
        <f>IF(C5437="","",VLOOKUP($C5437,'7.工程別レート'!$C$6:$E$501,2,FALSE))</f>
        <v/>
      </c>
      <c r="K5437" s="195" t="str">
        <f t="shared" si="169"/>
        <v/>
      </c>
    </row>
    <row r="5438" spans="2:11" ht="18" customHeight="1">
      <c r="B5438" s="16" t="str">
        <f>IF('6.標準時間'!$B5438="","",'6.標準時間'!B5438)</f>
        <v/>
      </c>
      <c r="C5438" s="16" t="str">
        <f>IF('6.標準時間'!$C5438="","",'6.標準時間'!C5438)</f>
        <v/>
      </c>
      <c r="D5438" s="16" t="str">
        <f>IF('6.標準時間'!$C5438="","",'6.標準時間'!E5438)</f>
        <v/>
      </c>
      <c r="E5438" s="171" t="str">
        <f>IF('6.標準時間'!$C5438="","",'6.標準時間'!F5438)</f>
        <v/>
      </c>
      <c r="F5438" s="15" t="str">
        <f t="shared" si="168"/>
        <v/>
      </c>
      <c r="G5438" s="142" t="str">
        <f>IF('6.標準時間'!$C5438="","",'6.標準時間'!H5438)</f>
        <v/>
      </c>
      <c r="H5438" s="142" t="str">
        <f>IF('6.標準時間'!$C5438="","",'6.標準時間'!I5438)</f>
        <v/>
      </c>
      <c r="I5438" s="107" t="str">
        <f>IF(C5438="","",VLOOKUP($C5438,'7.工程別レート'!$C$6:$E$501,3,FALSE))</f>
        <v/>
      </c>
      <c r="J5438" s="108" t="str">
        <f>IF(C5438="","",VLOOKUP($C5438,'7.工程別レート'!$C$6:$E$501,2,FALSE))</f>
        <v/>
      </c>
      <c r="K5438" s="195" t="str">
        <f t="shared" si="169"/>
        <v/>
      </c>
    </row>
    <row r="5439" spans="2:11" ht="18" customHeight="1">
      <c r="B5439" s="16" t="str">
        <f>IF('6.標準時間'!$B5439="","",'6.標準時間'!B5439)</f>
        <v/>
      </c>
      <c r="C5439" s="16" t="str">
        <f>IF('6.標準時間'!$C5439="","",'6.標準時間'!C5439)</f>
        <v/>
      </c>
      <c r="D5439" s="16" t="str">
        <f>IF('6.標準時間'!$C5439="","",'6.標準時間'!E5439)</f>
        <v/>
      </c>
      <c r="E5439" s="171" t="str">
        <f>IF('6.標準時間'!$C5439="","",'6.標準時間'!F5439)</f>
        <v/>
      </c>
      <c r="F5439" s="15" t="str">
        <f t="shared" si="168"/>
        <v/>
      </c>
      <c r="G5439" s="142" t="str">
        <f>IF('6.標準時間'!$C5439="","",'6.標準時間'!H5439)</f>
        <v/>
      </c>
      <c r="H5439" s="142" t="str">
        <f>IF('6.標準時間'!$C5439="","",'6.標準時間'!I5439)</f>
        <v/>
      </c>
      <c r="I5439" s="107" t="str">
        <f>IF(C5439="","",VLOOKUP($C5439,'7.工程別レート'!$C$6:$E$501,3,FALSE))</f>
        <v/>
      </c>
      <c r="J5439" s="108" t="str">
        <f>IF(C5439="","",VLOOKUP($C5439,'7.工程別レート'!$C$6:$E$501,2,FALSE))</f>
        <v/>
      </c>
      <c r="K5439" s="195" t="str">
        <f t="shared" si="169"/>
        <v/>
      </c>
    </row>
    <row r="5440" spans="2:11" ht="18" customHeight="1">
      <c r="B5440" s="16" t="str">
        <f>IF('6.標準時間'!$B5440="","",'6.標準時間'!B5440)</f>
        <v/>
      </c>
      <c r="C5440" s="16" t="str">
        <f>IF('6.標準時間'!$C5440="","",'6.標準時間'!C5440)</f>
        <v/>
      </c>
      <c r="D5440" s="16" t="str">
        <f>IF('6.標準時間'!$C5440="","",'6.標準時間'!E5440)</f>
        <v/>
      </c>
      <c r="E5440" s="171" t="str">
        <f>IF('6.標準時間'!$C5440="","",'6.標準時間'!F5440)</f>
        <v/>
      </c>
      <c r="F5440" s="15" t="str">
        <f t="shared" si="168"/>
        <v/>
      </c>
      <c r="G5440" s="142" t="str">
        <f>IF('6.標準時間'!$C5440="","",'6.標準時間'!H5440)</f>
        <v/>
      </c>
      <c r="H5440" s="142" t="str">
        <f>IF('6.標準時間'!$C5440="","",'6.標準時間'!I5440)</f>
        <v/>
      </c>
      <c r="I5440" s="107" t="str">
        <f>IF(C5440="","",VLOOKUP($C5440,'7.工程別レート'!$C$6:$E$501,3,FALSE))</f>
        <v/>
      </c>
      <c r="J5440" s="108" t="str">
        <f>IF(C5440="","",VLOOKUP($C5440,'7.工程別レート'!$C$6:$E$501,2,FALSE))</f>
        <v/>
      </c>
      <c r="K5440" s="195" t="str">
        <f t="shared" si="169"/>
        <v/>
      </c>
    </row>
    <row r="5441" spans="2:11" ht="18" customHeight="1">
      <c r="B5441" s="16" t="str">
        <f>IF('6.標準時間'!$B5441="","",'6.標準時間'!B5441)</f>
        <v/>
      </c>
      <c r="C5441" s="16" t="str">
        <f>IF('6.標準時間'!$C5441="","",'6.標準時間'!C5441)</f>
        <v/>
      </c>
      <c r="D5441" s="16" t="str">
        <f>IF('6.標準時間'!$C5441="","",'6.標準時間'!E5441)</f>
        <v/>
      </c>
      <c r="E5441" s="171" t="str">
        <f>IF('6.標準時間'!$C5441="","",'6.標準時間'!F5441)</f>
        <v/>
      </c>
      <c r="F5441" s="15" t="str">
        <f t="shared" si="168"/>
        <v/>
      </c>
      <c r="G5441" s="142" t="str">
        <f>IF('6.標準時間'!$C5441="","",'6.標準時間'!H5441)</f>
        <v/>
      </c>
      <c r="H5441" s="142" t="str">
        <f>IF('6.標準時間'!$C5441="","",'6.標準時間'!I5441)</f>
        <v/>
      </c>
      <c r="I5441" s="107" t="str">
        <f>IF(C5441="","",VLOOKUP($C5441,'7.工程別レート'!$C$6:$E$501,3,FALSE))</f>
        <v/>
      </c>
      <c r="J5441" s="108" t="str">
        <f>IF(C5441="","",VLOOKUP($C5441,'7.工程別レート'!$C$6:$E$501,2,FALSE))</f>
        <v/>
      </c>
      <c r="K5441" s="195" t="str">
        <f t="shared" si="169"/>
        <v/>
      </c>
    </row>
    <row r="5442" spans="2:11" ht="18" customHeight="1">
      <c r="B5442" s="16" t="str">
        <f>IF('6.標準時間'!$B5442="","",'6.標準時間'!B5442)</f>
        <v/>
      </c>
      <c r="C5442" s="16" t="str">
        <f>IF('6.標準時間'!$C5442="","",'6.標準時間'!C5442)</f>
        <v/>
      </c>
      <c r="D5442" s="16" t="str">
        <f>IF('6.標準時間'!$C5442="","",'6.標準時間'!E5442)</f>
        <v/>
      </c>
      <c r="E5442" s="171" t="str">
        <f>IF('6.標準時間'!$C5442="","",'6.標準時間'!F5442)</f>
        <v/>
      </c>
      <c r="F5442" s="15" t="str">
        <f t="shared" si="168"/>
        <v/>
      </c>
      <c r="G5442" s="142" t="str">
        <f>IF('6.標準時間'!$C5442="","",'6.標準時間'!H5442)</f>
        <v/>
      </c>
      <c r="H5442" s="142" t="str">
        <f>IF('6.標準時間'!$C5442="","",'6.標準時間'!I5442)</f>
        <v/>
      </c>
      <c r="I5442" s="107" t="str">
        <f>IF(C5442="","",VLOOKUP($C5442,'7.工程別レート'!$C$6:$E$501,3,FALSE))</f>
        <v/>
      </c>
      <c r="J5442" s="108" t="str">
        <f>IF(C5442="","",VLOOKUP($C5442,'7.工程別レート'!$C$6:$E$501,2,FALSE))</f>
        <v/>
      </c>
      <c r="K5442" s="195" t="str">
        <f t="shared" si="169"/>
        <v/>
      </c>
    </row>
    <row r="5443" spans="2:11" ht="18" customHeight="1">
      <c r="B5443" s="16" t="str">
        <f>IF('6.標準時間'!$B5443="","",'6.標準時間'!B5443)</f>
        <v/>
      </c>
      <c r="C5443" s="16" t="str">
        <f>IF('6.標準時間'!$C5443="","",'6.標準時間'!C5443)</f>
        <v/>
      </c>
      <c r="D5443" s="16" t="str">
        <f>IF('6.標準時間'!$C5443="","",'6.標準時間'!E5443)</f>
        <v/>
      </c>
      <c r="E5443" s="171" t="str">
        <f>IF('6.標準時間'!$C5443="","",'6.標準時間'!F5443)</f>
        <v/>
      </c>
      <c r="F5443" s="15" t="str">
        <f t="shared" si="168"/>
        <v/>
      </c>
      <c r="G5443" s="142" t="str">
        <f>IF('6.標準時間'!$C5443="","",'6.標準時間'!H5443)</f>
        <v/>
      </c>
      <c r="H5443" s="142" t="str">
        <f>IF('6.標準時間'!$C5443="","",'6.標準時間'!I5443)</f>
        <v/>
      </c>
      <c r="I5443" s="107" t="str">
        <f>IF(C5443="","",VLOOKUP($C5443,'7.工程別レート'!$C$6:$E$501,3,FALSE))</f>
        <v/>
      </c>
      <c r="J5443" s="108" t="str">
        <f>IF(C5443="","",VLOOKUP($C5443,'7.工程別レート'!$C$6:$E$501,2,FALSE))</f>
        <v/>
      </c>
      <c r="K5443" s="195" t="str">
        <f t="shared" si="169"/>
        <v/>
      </c>
    </row>
    <row r="5444" spans="2:11" ht="18" customHeight="1">
      <c r="B5444" s="16" t="str">
        <f>IF('6.標準時間'!$B5444="","",'6.標準時間'!B5444)</f>
        <v/>
      </c>
      <c r="C5444" s="16" t="str">
        <f>IF('6.標準時間'!$C5444="","",'6.標準時間'!C5444)</f>
        <v/>
      </c>
      <c r="D5444" s="16" t="str">
        <f>IF('6.標準時間'!$C5444="","",'6.標準時間'!E5444)</f>
        <v/>
      </c>
      <c r="E5444" s="171" t="str">
        <f>IF('6.標準時間'!$C5444="","",'6.標準時間'!F5444)</f>
        <v/>
      </c>
      <c r="F5444" s="15" t="str">
        <f t="shared" si="168"/>
        <v/>
      </c>
      <c r="G5444" s="142" t="str">
        <f>IF('6.標準時間'!$C5444="","",'6.標準時間'!H5444)</f>
        <v/>
      </c>
      <c r="H5444" s="142" t="str">
        <f>IF('6.標準時間'!$C5444="","",'6.標準時間'!I5444)</f>
        <v/>
      </c>
      <c r="I5444" s="107" t="str">
        <f>IF(C5444="","",VLOOKUP($C5444,'7.工程別レート'!$C$6:$E$501,3,FALSE))</f>
        <v/>
      </c>
      <c r="J5444" s="108" t="str">
        <f>IF(C5444="","",VLOOKUP($C5444,'7.工程別レート'!$C$6:$E$501,2,FALSE))</f>
        <v/>
      </c>
      <c r="K5444" s="195" t="str">
        <f t="shared" si="169"/>
        <v/>
      </c>
    </row>
    <row r="5445" spans="2:11" ht="18" customHeight="1">
      <c r="B5445" s="16" t="str">
        <f>IF('6.標準時間'!$B5445="","",'6.標準時間'!B5445)</f>
        <v/>
      </c>
      <c r="C5445" s="16" t="str">
        <f>IF('6.標準時間'!$C5445="","",'6.標準時間'!C5445)</f>
        <v/>
      </c>
      <c r="D5445" s="16" t="str">
        <f>IF('6.標準時間'!$C5445="","",'6.標準時間'!E5445)</f>
        <v/>
      </c>
      <c r="E5445" s="171" t="str">
        <f>IF('6.標準時間'!$C5445="","",'6.標準時間'!F5445)</f>
        <v/>
      </c>
      <c r="F5445" s="15" t="str">
        <f t="shared" si="168"/>
        <v/>
      </c>
      <c r="G5445" s="142" t="str">
        <f>IF('6.標準時間'!$C5445="","",'6.標準時間'!H5445)</f>
        <v/>
      </c>
      <c r="H5445" s="142" t="str">
        <f>IF('6.標準時間'!$C5445="","",'6.標準時間'!I5445)</f>
        <v/>
      </c>
      <c r="I5445" s="107" t="str">
        <f>IF(C5445="","",VLOOKUP($C5445,'7.工程別レート'!$C$6:$E$501,3,FALSE))</f>
        <v/>
      </c>
      <c r="J5445" s="108" t="str">
        <f>IF(C5445="","",VLOOKUP($C5445,'7.工程別レート'!$C$6:$E$501,2,FALSE))</f>
        <v/>
      </c>
      <c r="K5445" s="195" t="str">
        <f t="shared" si="169"/>
        <v/>
      </c>
    </row>
    <row r="5446" spans="2:11" ht="18" customHeight="1">
      <c r="B5446" s="16" t="str">
        <f>IF('6.標準時間'!$B5446="","",'6.標準時間'!B5446)</f>
        <v/>
      </c>
      <c r="C5446" s="16" t="str">
        <f>IF('6.標準時間'!$C5446="","",'6.標準時間'!C5446)</f>
        <v/>
      </c>
      <c r="D5446" s="16" t="str">
        <f>IF('6.標準時間'!$C5446="","",'6.標準時間'!E5446)</f>
        <v/>
      </c>
      <c r="E5446" s="171" t="str">
        <f>IF('6.標準時間'!$C5446="","",'6.標準時間'!F5446)</f>
        <v/>
      </c>
      <c r="F5446" s="15" t="str">
        <f t="shared" ref="F5446:F5509" si="170">C5446&amp;D5446</f>
        <v/>
      </c>
      <c r="G5446" s="142" t="str">
        <f>IF('6.標準時間'!$C5446="","",'6.標準時間'!H5446)</f>
        <v/>
      </c>
      <c r="H5446" s="142" t="str">
        <f>IF('6.標準時間'!$C5446="","",'6.標準時間'!I5446)</f>
        <v/>
      </c>
      <c r="I5446" s="107" t="str">
        <f>IF(C5446="","",VLOOKUP($C5446,'7.工程別レート'!$C$6:$E$501,3,FALSE))</f>
        <v/>
      </c>
      <c r="J5446" s="108" t="str">
        <f>IF(C5446="","",VLOOKUP($C5446,'7.工程別レート'!$C$6:$E$501,2,FALSE))</f>
        <v/>
      </c>
      <c r="K5446" s="195" t="str">
        <f t="shared" si="169"/>
        <v/>
      </c>
    </row>
    <row r="5447" spans="2:11" ht="18" customHeight="1">
      <c r="B5447" s="16" t="str">
        <f>IF('6.標準時間'!$B5447="","",'6.標準時間'!B5447)</f>
        <v/>
      </c>
      <c r="C5447" s="16" t="str">
        <f>IF('6.標準時間'!$C5447="","",'6.標準時間'!C5447)</f>
        <v/>
      </c>
      <c r="D5447" s="16" t="str">
        <f>IF('6.標準時間'!$C5447="","",'6.標準時間'!E5447)</f>
        <v/>
      </c>
      <c r="E5447" s="171" t="str">
        <f>IF('6.標準時間'!$C5447="","",'6.標準時間'!F5447)</f>
        <v/>
      </c>
      <c r="F5447" s="15" t="str">
        <f t="shared" si="170"/>
        <v/>
      </c>
      <c r="G5447" s="142" t="str">
        <f>IF('6.標準時間'!$C5447="","",'6.標準時間'!H5447)</f>
        <v/>
      </c>
      <c r="H5447" s="142" t="str">
        <f>IF('6.標準時間'!$C5447="","",'6.標準時間'!I5447)</f>
        <v/>
      </c>
      <c r="I5447" s="107" t="str">
        <f>IF(C5447="","",VLOOKUP($C5447,'7.工程別レート'!$C$6:$E$501,3,FALSE))</f>
        <v/>
      </c>
      <c r="J5447" s="108" t="str">
        <f>IF(C5447="","",VLOOKUP($C5447,'7.工程別レート'!$C$6:$E$501,2,FALSE))</f>
        <v/>
      </c>
      <c r="K5447" s="195" t="str">
        <f t="shared" ref="K5447:K5510" si="171">IF(ISERROR((G5447*I5447)+(H5447*J5447)),"",(G5447*I5447)+(H5447*J5447))</f>
        <v/>
      </c>
    </row>
    <row r="5448" spans="2:11" ht="18" customHeight="1">
      <c r="B5448" s="16" t="str">
        <f>IF('6.標準時間'!$B5448="","",'6.標準時間'!B5448)</f>
        <v/>
      </c>
      <c r="C5448" s="16" t="str">
        <f>IF('6.標準時間'!$C5448="","",'6.標準時間'!C5448)</f>
        <v/>
      </c>
      <c r="D5448" s="16" t="str">
        <f>IF('6.標準時間'!$C5448="","",'6.標準時間'!E5448)</f>
        <v/>
      </c>
      <c r="E5448" s="171" t="str">
        <f>IF('6.標準時間'!$C5448="","",'6.標準時間'!F5448)</f>
        <v/>
      </c>
      <c r="F5448" s="15" t="str">
        <f t="shared" si="170"/>
        <v/>
      </c>
      <c r="G5448" s="142" t="str">
        <f>IF('6.標準時間'!$C5448="","",'6.標準時間'!H5448)</f>
        <v/>
      </c>
      <c r="H5448" s="142" t="str">
        <f>IF('6.標準時間'!$C5448="","",'6.標準時間'!I5448)</f>
        <v/>
      </c>
      <c r="I5448" s="107" t="str">
        <f>IF(C5448="","",VLOOKUP($C5448,'7.工程別レート'!$C$6:$E$501,3,FALSE))</f>
        <v/>
      </c>
      <c r="J5448" s="108" t="str">
        <f>IF(C5448="","",VLOOKUP($C5448,'7.工程別レート'!$C$6:$E$501,2,FALSE))</f>
        <v/>
      </c>
      <c r="K5448" s="195" t="str">
        <f t="shared" si="171"/>
        <v/>
      </c>
    </row>
    <row r="5449" spans="2:11" ht="18" customHeight="1">
      <c r="B5449" s="16" t="str">
        <f>IF('6.標準時間'!$B5449="","",'6.標準時間'!B5449)</f>
        <v/>
      </c>
      <c r="C5449" s="16" t="str">
        <f>IF('6.標準時間'!$C5449="","",'6.標準時間'!C5449)</f>
        <v/>
      </c>
      <c r="D5449" s="16" t="str">
        <f>IF('6.標準時間'!$C5449="","",'6.標準時間'!E5449)</f>
        <v/>
      </c>
      <c r="E5449" s="171" t="str">
        <f>IF('6.標準時間'!$C5449="","",'6.標準時間'!F5449)</f>
        <v/>
      </c>
      <c r="F5449" s="15" t="str">
        <f t="shared" si="170"/>
        <v/>
      </c>
      <c r="G5449" s="142" t="str">
        <f>IF('6.標準時間'!$C5449="","",'6.標準時間'!H5449)</f>
        <v/>
      </c>
      <c r="H5449" s="142" t="str">
        <f>IF('6.標準時間'!$C5449="","",'6.標準時間'!I5449)</f>
        <v/>
      </c>
      <c r="I5449" s="107" t="str">
        <f>IF(C5449="","",VLOOKUP($C5449,'7.工程別レート'!$C$6:$E$501,3,FALSE))</f>
        <v/>
      </c>
      <c r="J5449" s="108" t="str">
        <f>IF(C5449="","",VLOOKUP($C5449,'7.工程別レート'!$C$6:$E$501,2,FALSE))</f>
        <v/>
      </c>
      <c r="K5449" s="195" t="str">
        <f t="shared" si="171"/>
        <v/>
      </c>
    </row>
    <row r="5450" spans="2:11" ht="18" customHeight="1">
      <c r="B5450" s="16" t="str">
        <f>IF('6.標準時間'!$B5450="","",'6.標準時間'!B5450)</f>
        <v/>
      </c>
      <c r="C5450" s="16" t="str">
        <f>IF('6.標準時間'!$C5450="","",'6.標準時間'!C5450)</f>
        <v/>
      </c>
      <c r="D5450" s="16" t="str">
        <f>IF('6.標準時間'!$C5450="","",'6.標準時間'!E5450)</f>
        <v/>
      </c>
      <c r="E5450" s="171" t="str">
        <f>IF('6.標準時間'!$C5450="","",'6.標準時間'!F5450)</f>
        <v/>
      </c>
      <c r="F5450" s="15" t="str">
        <f t="shared" si="170"/>
        <v/>
      </c>
      <c r="G5450" s="142" t="str">
        <f>IF('6.標準時間'!$C5450="","",'6.標準時間'!H5450)</f>
        <v/>
      </c>
      <c r="H5450" s="142" t="str">
        <f>IF('6.標準時間'!$C5450="","",'6.標準時間'!I5450)</f>
        <v/>
      </c>
      <c r="I5450" s="107" t="str">
        <f>IF(C5450="","",VLOOKUP($C5450,'7.工程別レート'!$C$6:$E$501,3,FALSE))</f>
        <v/>
      </c>
      <c r="J5450" s="108" t="str">
        <f>IF(C5450="","",VLOOKUP($C5450,'7.工程別レート'!$C$6:$E$501,2,FALSE))</f>
        <v/>
      </c>
      <c r="K5450" s="195" t="str">
        <f t="shared" si="171"/>
        <v/>
      </c>
    </row>
    <row r="5451" spans="2:11" ht="18" customHeight="1">
      <c r="B5451" s="16" t="str">
        <f>IF('6.標準時間'!$B5451="","",'6.標準時間'!B5451)</f>
        <v/>
      </c>
      <c r="C5451" s="16" t="str">
        <f>IF('6.標準時間'!$C5451="","",'6.標準時間'!C5451)</f>
        <v/>
      </c>
      <c r="D5451" s="16" t="str">
        <f>IF('6.標準時間'!$C5451="","",'6.標準時間'!E5451)</f>
        <v/>
      </c>
      <c r="E5451" s="171" t="str">
        <f>IF('6.標準時間'!$C5451="","",'6.標準時間'!F5451)</f>
        <v/>
      </c>
      <c r="F5451" s="15" t="str">
        <f t="shared" si="170"/>
        <v/>
      </c>
      <c r="G5451" s="142" t="str">
        <f>IF('6.標準時間'!$C5451="","",'6.標準時間'!H5451)</f>
        <v/>
      </c>
      <c r="H5451" s="142" t="str">
        <f>IF('6.標準時間'!$C5451="","",'6.標準時間'!I5451)</f>
        <v/>
      </c>
      <c r="I5451" s="107" t="str">
        <f>IF(C5451="","",VLOOKUP($C5451,'7.工程別レート'!$C$6:$E$501,3,FALSE))</f>
        <v/>
      </c>
      <c r="J5451" s="108" t="str">
        <f>IF(C5451="","",VLOOKUP($C5451,'7.工程別レート'!$C$6:$E$501,2,FALSE))</f>
        <v/>
      </c>
      <c r="K5451" s="195" t="str">
        <f t="shared" si="171"/>
        <v/>
      </c>
    </row>
    <row r="5452" spans="2:11" ht="18" customHeight="1">
      <c r="B5452" s="16" t="str">
        <f>IF('6.標準時間'!$B5452="","",'6.標準時間'!B5452)</f>
        <v/>
      </c>
      <c r="C5452" s="16" t="str">
        <f>IF('6.標準時間'!$C5452="","",'6.標準時間'!C5452)</f>
        <v/>
      </c>
      <c r="D5452" s="16" t="str">
        <f>IF('6.標準時間'!$C5452="","",'6.標準時間'!E5452)</f>
        <v/>
      </c>
      <c r="E5452" s="171" t="str">
        <f>IF('6.標準時間'!$C5452="","",'6.標準時間'!F5452)</f>
        <v/>
      </c>
      <c r="F5452" s="15" t="str">
        <f t="shared" si="170"/>
        <v/>
      </c>
      <c r="G5452" s="142" t="str">
        <f>IF('6.標準時間'!$C5452="","",'6.標準時間'!H5452)</f>
        <v/>
      </c>
      <c r="H5452" s="142" t="str">
        <f>IF('6.標準時間'!$C5452="","",'6.標準時間'!I5452)</f>
        <v/>
      </c>
      <c r="I5452" s="107" t="str">
        <f>IF(C5452="","",VLOOKUP($C5452,'7.工程別レート'!$C$6:$E$501,3,FALSE))</f>
        <v/>
      </c>
      <c r="J5452" s="108" t="str">
        <f>IF(C5452="","",VLOOKUP($C5452,'7.工程別レート'!$C$6:$E$501,2,FALSE))</f>
        <v/>
      </c>
      <c r="K5452" s="195" t="str">
        <f t="shared" si="171"/>
        <v/>
      </c>
    </row>
    <row r="5453" spans="2:11" ht="18" customHeight="1">
      <c r="B5453" s="16" t="str">
        <f>IF('6.標準時間'!$B5453="","",'6.標準時間'!B5453)</f>
        <v/>
      </c>
      <c r="C5453" s="16" t="str">
        <f>IF('6.標準時間'!$C5453="","",'6.標準時間'!C5453)</f>
        <v/>
      </c>
      <c r="D5453" s="16" t="str">
        <f>IF('6.標準時間'!$C5453="","",'6.標準時間'!E5453)</f>
        <v/>
      </c>
      <c r="E5453" s="171" t="str">
        <f>IF('6.標準時間'!$C5453="","",'6.標準時間'!F5453)</f>
        <v/>
      </c>
      <c r="F5453" s="15" t="str">
        <f t="shared" si="170"/>
        <v/>
      </c>
      <c r="G5453" s="142" t="str">
        <f>IF('6.標準時間'!$C5453="","",'6.標準時間'!H5453)</f>
        <v/>
      </c>
      <c r="H5453" s="142" t="str">
        <f>IF('6.標準時間'!$C5453="","",'6.標準時間'!I5453)</f>
        <v/>
      </c>
      <c r="I5453" s="107" t="str">
        <f>IF(C5453="","",VLOOKUP($C5453,'7.工程別レート'!$C$6:$E$501,3,FALSE))</f>
        <v/>
      </c>
      <c r="J5453" s="108" t="str">
        <f>IF(C5453="","",VLOOKUP($C5453,'7.工程別レート'!$C$6:$E$501,2,FALSE))</f>
        <v/>
      </c>
      <c r="K5453" s="195" t="str">
        <f t="shared" si="171"/>
        <v/>
      </c>
    </row>
    <row r="5454" spans="2:11" ht="18" customHeight="1">
      <c r="B5454" s="16" t="str">
        <f>IF('6.標準時間'!$B5454="","",'6.標準時間'!B5454)</f>
        <v/>
      </c>
      <c r="C5454" s="16" t="str">
        <f>IF('6.標準時間'!$C5454="","",'6.標準時間'!C5454)</f>
        <v/>
      </c>
      <c r="D5454" s="16" t="str">
        <f>IF('6.標準時間'!$C5454="","",'6.標準時間'!E5454)</f>
        <v/>
      </c>
      <c r="E5454" s="171" t="str">
        <f>IF('6.標準時間'!$C5454="","",'6.標準時間'!F5454)</f>
        <v/>
      </c>
      <c r="F5454" s="15" t="str">
        <f t="shared" si="170"/>
        <v/>
      </c>
      <c r="G5454" s="142" t="str">
        <f>IF('6.標準時間'!$C5454="","",'6.標準時間'!H5454)</f>
        <v/>
      </c>
      <c r="H5454" s="142" t="str">
        <f>IF('6.標準時間'!$C5454="","",'6.標準時間'!I5454)</f>
        <v/>
      </c>
      <c r="I5454" s="107" t="str">
        <f>IF(C5454="","",VLOOKUP($C5454,'7.工程別レート'!$C$6:$E$501,3,FALSE))</f>
        <v/>
      </c>
      <c r="J5454" s="108" t="str">
        <f>IF(C5454="","",VLOOKUP($C5454,'7.工程別レート'!$C$6:$E$501,2,FALSE))</f>
        <v/>
      </c>
      <c r="K5454" s="195" t="str">
        <f t="shared" si="171"/>
        <v/>
      </c>
    </row>
    <row r="5455" spans="2:11" ht="18" customHeight="1">
      <c r="B5455" s="16" t="str">
        <f>IF('6.標準時間'!$B5455="","",'6.標準時間'!B5455)</f>
        <v/>
      </c>
      <c r="C5455" s="16" t="str">
        <f>IF('6.標準時間'!$C5455="","",'6.標準時間'!C5455)</f>
        <v/>
      </c>
      <c r="D5455" s="16" t="str">
        <f>IF('6.標準時間'!$C5455="","",'6.標準時間'!E5455)</f>
        <v/>
      </c>
      <c r="E5455" s="171" t="str">
        <f>IF('6.標準時間'!$C5455="","",'6.標準時間'!F5455)</f>
        <v/>
      </c>
      <c r="F5455" s="15" t="str">
        <f t="shared" si="170"/>
        <v/>
      </c>
      <c r="G5455" s="142" t="str">
        <f>IF('6.標準時間'!$C5455="","",'6.標準時間'!H5455)</f>
        <v/>
      </c>
      <c r="H5455" s="142" t="str">
        <f>IF('6.標準時間'!$C5455="","",'6.標準時間'!I5455)</f>
        <v/>
      </c>
      <c r="I5455" s="107" t="str">
        <f>IF(C5455="","",VLOOKUP($C5455,'7.工程別レート'!$C$6:$E$501,3,FALSE))</f>
        <v/>
      </c>
      <c r="J5455" s="108" t="str">
        <f>IF(C5455="","",VLOOKUP($C5455,'7.工程別レート'!$C$6:$E$501,2,FALSE))</f>
        <v/>
      </c>
      <c r="K5455" s="195" t="str">
        <f t="shared" si="171"/>
        <v/>
      </c>
    </row>
    <row r="5456" spans="2:11" ht="18" customHeight="1">
      <c r="B5456" s="16" t="str">
        <f>IF('6.標準時間'!$B5456="","",'6.標準時間'!B5456)</f>
        <v/>
      </c>
      <c r="C5456" s="16" t="str">
        <f>IF('6.標準時間'!$C5456="","",'6.標準時間'!C5456)</f>
        <v/>
      </c>
      <c r="D5456" s="16" t="str">
        <f>IF('6.標準時間'!$C5456="","",'6.標準時間'!E5456)</f>
        <v/>
      </c>
      <c r="E5456" s="171" t="str">
        <f>IF('6.標準時間'!$C5456="","",'6.標準時間'!F5456)</f>
        <v/>
      </c>
      <c r="F5456" s="15" t="str">
        <f t="shared" si="170"/>
        <v/>
      </c>
      <c r="G5456" s="142" t="str">
        <f>IF('6.標準時間'!$C5456="","",'6.標準時間'!H5456)</f>
        <v/>
      </c>
      <c r="H5456" s="142" t="str">
        <f>IF('6.標準時間'!$C5456="","",'6.標準時間'!I5456)</f>
        <v/>
      </c>
      <c r="I5456" s="107" t="str">
        <f>IF(C5456="","",VLOOKUP($C5456,'7.工程別レート'!$C$6:$E$501,3,FALSE))</f>
        <v/>
      </c>
      <c r="J5456" s="108" t="str">
        <f>IF(C5456="","",VLOOKUP($C5456,'7.工程別レート'!$C$6:$E$501,2,FALSE))</f>
        <v/>
      </c>
      <c r="K5456" s="195" t="str">
        <f t="shared" si="171"/>
        <v/>
      </c>
    </row>
    <row r="5457" spans="2:11" ht="18" customHeight="1">
      <c r="B5457" s="16" t="str">
        <f>IF('6.標準時間'!$B5457="","",'6.標準時間'!B5457)</f>
        <v/>
      </c>
      <c r="C5457" s="16" t="str">
        <f>IF('6.標準時間'!$C5457="","",'6.標準時間'!C5457)</f>
        <v/>
      </c>
      <c r="D5457" s="16" t="str">
        <f>IF('6.標準時間'!$C5457="","",'6.標準時間'!E5457)</f>
        <v/>
      </c>
      <c r="E5457" s="171" t="str">
        <f>IF('6.標準時間'!$C5457="","",'6.標準時間'!F5457)</f>
        <v/>
      </c>
      <c r="F5457" s="15" t="str">
        <f t="shared" si="170"/>
        <v/>
      </c>
      <c r="G5457" s="142" t="str">
        <f>IF('6.標準時間'!$C5457="","",'6.標準時間'!H5457)</f>
        <v/>
      </c>
      <c r="H5457" s="142" t="str">
        <f>IF('6.標準時間'!$C5457="","",'6.標準時間'!I5457)</f>
        <v/>
      </c>
      <c r="I5457" s="107" t="str">
        <f>IF(C5457="","",VLOOKUP($C5457,'7.工程別レート'!$C$6:$E$501,3,FALSE))</f>
        <v/>
      </c>
      <c r="J5457" s="108" t="str">
        <f>IF(C5457="","",VLOOKUP($C5457,'7.工程別レート'!$C$6:$E$501,2,FALSE))</f>
        <v/>
      </c>
      <c r="K5457" s="195" t="str">
        <f t="shared" si="171"/>
        <v/>
      </c>
    </row>
    <row r="5458" spans="2:11" ht="18" customHeight="1">
      <c r="B5458" s="16" t="str">
        <f>IF('6.標準時間'!$B5458="","",'6.標準時間'!B5458)</f>
        <v/>
      </c>
      <c r="C5458" s="16" t="str">
        <f>IF('6.標準時間'!$C5458="","",'6.標準時間'!C5458)</f>
        <v/>
      </c>
      <c r="D5458" s="16" t="str">
        <f>IF('6.標準時間'!$C5458="","",'6.標準時間'!E5458)</f>
        <v/>
      </c>
      <c r="E5458" s="171" t="str">
        <f>IF('6.標準時間'!$C5458="","",'6.標準時間'!F5458)</f>
        <v/>
      </c>
      <c r="F5458" s="15" t="str">
        <f t="shared" si="170"/>
        <v/>
      </c>
      <c r="G5458" s="142" t="str">
        <f>IF('6.標準時間'!$C5458="","",'6.標準時間'!H5458)</f>
        <v/>
      </c>
      <c r="H5458" s="142" t="str">
        <f>IF('6.標準時間'!$C5458="","",'6.標準時間'!I5458)</f>
        <v/>
      </c>
      <c r="I5458" s="107" t="str">
        <f>IF(C5458="","",VLOOKUP($C5458,'7.工程別レート'!$C$6:$E$501,3,FALSE))</f>
        <v/>
      </c>
      <c r="J5458" s="108" t="str">
        <f>IF(C5458="","",VLOOKUP($C5458,'7.工程別レート'!$C$6:$E$501,2,FALSE))</f>
        <v/>
      </c>
      <c r="K5458" s="195" t="str">
        <f t="shared" si="171"/>
        <v/>
      </c>
    </row>
    <row r="5459" spans="2:11" ht="18" customHeight="1">
      <c r="B5459" s="16" t="str">
        <f>IF('6.標準時間'!$B5459="","",'6.標準時間'!B5459)</f>
        <v/>
      </c>
      <c r="C5459" s="16" t="str">
        <f>IF('6.標準時間'!$C5459="","",'6.標準時間'!C5459)</f>
        <v/>
      </c>
      <c r="D5459" s="16" t="str">
        <f>IF('6.標準時間'!$C5459="","",'6.標準時間'!E5459)</f>
        <v/>
      </c>
      <c r="E5459" s="171" t="str">
        <f>IF('6.標準時間'!$C5459="","",'6.標準時間'!F5459)</f>
        <v/>
      </c>
      <c r="F5459" s="15" t="str">
        <f t="shared" si="170"/>
        <v/>
      </c>
      <c r="G5459" s="142" t="str">
        <f>IF('6.標準時間'!$C5459="","",'6.標準時間'!H5459)</f>
        <v/>
      </c>
      <c r="H5459" s="142" t="str">
        <f>IF('6.標準時間'!$C5459="","",'6.標準時間'!I5459)</f>
        <v/>
      </c>
      <c r="I5459" s="107" t="str">
        <f>IF(C5459="","",VLOOKUP($C5459,'7.工程別レート'!$C$6:$E$501,3,FALSE))</f>
        <v/>
      </c>
      <c r="J5459" s="108" t="str">
        <f>IF(C5459="","",VLOOKUP($C5459,'7.工程別レート'!$C$6:$E$501,2,FALSE))</f>
        <v/>
      </c>
      <c r="K5459" s="195" t="str">
        <f t="shared" si="171"/>
        <v/>
      </c>
    </row>
    <row r="5460" spans="2:11" ht="18" customHeight="1">
      <c r="B5460" s="16" t="str">
        <f>IF('6.標準時間'!$B5460="","",'6.標準時間'!B5460)</f>
        <v/>
      </c>
      <c r="C5460" s="16" t="str">
        <f>IF('6.標準時間'!$C5460="","",'6.標準時間'!C5460)</f>
        <v/>
      </c>
      <c r="D5460" s="16" t="str">
        <f>IF('6.標準時間'!$C5460="","",'6.標準時間'!E5460)</f>
        <v/>
      </c>
      <c r="E5460" s="171" t="str">
        <f>IF('6.標準時間'!$C5460="","",'6.標準時間'!F5460)</f>
        <v/>
      </c>
      <c r="F5460" s="15" t="str">
        <f t="shared" si="170"/>
        <v/>
      </c>
      <c r="G5460" s="142" t="str">
        <f>IF('6.標準時間'!$C5460="","",'6.標準時間'!H5460)</f>
        <v/>
      </c>
      <c r="H5460" s="142" t="str">
        <f>IF('6.標準時間'!$C5460="","",'6.標準時間'!I5460)</f>
        <v/>
      </c>
      <c r="I5460" s="107" t="str">
        <f>IF(C5460="","",VLOOKUP($C5460,'7.工程別レート'!$C$6:$E$501,3,FALSE))</f>
        <v/>
      </c>
      <c r="J5460" s="108" t="str">
        <f>IF(C5460="","",VLOOKUP($C5460,'7.工程別レート'!$C$6:$E$501,2,FALSE))</f>
        <v/>
      </c>
      <c r="K5460" s="195" t="str">
        <f t="shared" si="171"/>
        <v/>
      </c>
    </row>
    <row r="5461" spans="2:11" ht="18" customHeight="1">
      <c r="B5461" s="16" t="str">
        <f>IF('6.標準時間'!$B5461="","",'6.標準時間'!B5461)</f>
        <v/>
      </c>
      <c r="C5461" s="16" t="str">
        <f>IF('6.標準時間'!$C5461="","",'6.標準時間'!C5461)</f>
        <v/>
      </c>
      <c r="D5461" s="16" t="str">
        <f>IF('6.標準時間'!$C5461="","",'6.標準時間'!E5461)</f>
        <v/>
      </c>
      <c r="E5461" s="171" t="str">
        <f>IF('6.標準時間'!$C5461="","",'6.標準時間'!F5461)</f>
        <v/>
      </c>
      <c r="F5461" s="15" t="str">
        <f t="shared" si="170"/>
        <v/>
      </c>
      <c r="G5461" s="142" t="str">
        <f>IF('6.標準時間'!$C5461="","",'6.標準時間'!H5461)</f>
        <v/>
      </c>
      <c r="H5461" s="142" t="str">
        <f>IF('6.標準時間'!$C5461="","",'6.標準時間'!I5461)</f>
        <v/>
      </c>
      <c r="I5461" s="107" t="str">
        <f>IF(C5461="","",VLOOKUP($C5461,'7.工程別レート'!$C$6:$E$501,3,FALSE))</f>
        <v/>
      </c>
      <c r="J5461" s="108" t="str">
        <f>IF(C5461="","",VLOOKUP($C5461,'7.工程別レート'!$C$6:$E$501,2,FALSE))</f>
        <v/>
      </c>
      <c r="K5461" s="195" t="str">
        <f t="shared" si="171"/>
        <v/>
      </c>
    </row>
    <row r="5462" spans="2:11" ht="18" customHeight="1">
      <c r="B5462" s="16" t="str">
        <f>IF('6.標準時間'!$B5462="","",'6.標準時間'!B5462)</f>
        <v/>
      </c>
      <c r="C5462" s="16" t="str">
        <f>IF('6.標準時間'!$C5462="","",'6.標準時間'!C5462)</f>
        <v/>
      </c>
      <c r="D5462" s="16" t="str">
        <f>IF('6.標準時間'!$C5462="","",'6.標準時間'!E5462)</f>
        <v/>
      </c>
      <c r="E5462" s="171" t="str">
        <f>IF('6.標準時間'!$C5462="","",'6.標準時間'!F5462)</f>
        <v/>
      </c>
      <c r="F5462" s="15" t="str">
        <f t="shared" si="170"/>
        <v/>
      </c>
      <c r="G5462" s="142" t="str">
        <f>IF('6.標準時間'!$C5462="","",'6.標準時間'!H5462)</f>
        <v/>
      </c>
      <c r="H5462" s="142" t="str">
        <f>IF('6.標準時間'!$C5462="","",'6.標準時間'!I5462)</f>
        <v/>
      </c>
      <c r="I5462" s="107" t="str">
        <f>IF(C5462="","",VLOOKUP($C5462,'7.工程別レート'!$C$6:$E$501,3,FALSE))</f>
        <v/>
      </c>
      <c r="J5462" s="108" t="str">
        <f>IF(C5462="","",VLOOKUP($C5462,'7.工程別レート'!$C$6:$E$501,2,FALSE))</f>
        <v/>
      </c>
      <c r="K5462" s="195" t="str">
        <f t="shared" si="171"/>
        <v/>
      </c>
    </row>
    <row r="5463" spans="2:11" ht="18" customHeight="1">
      <c r="B5463" s="16" t="str">
        <f>IF('6.標準時間'!$B5463="","",'6.標準時間'!B5463)</f>
        <v/>
      </c>
      <c r="C5463" s="16" t="str">
        <f>IF('6.標準時間'!$C5463="","",'6.標準時間'!C5463)</f>
        <v/>
      </c>
      <c r="D5463" s="16" t="str">
        <f>IF('6.標準時間'!$C5463="","",'6.標準時間'!E5463)</f>
        <v/>
      </c>
      <c r="E5463" s="171" t="str">
        <f>IF('6.標準時間'!$C5463="","",'6.標準時間'!F5463)</f>
        <v/>
      </c>
      <c r="F5463" s="15" t="str">
        <f t="shared" si="170"/>
        <v/>
      </c>
      <c r="G5463" s="142" t="str">
        <f>IF('6.標準時間'!$C5463="","",'6.標準時間'!H5463)</f>
        <v/>
      </c>
      <c r="H5463" s="142" t="str">
        <f>IF('6.標準時間'!$C5463="","",'6.標準時間'!I5463)</f>
        <v/>
      </c>
      <c r="I5463" s="107" t="str">
        <f>IF(C5463="","",VLOOKUP($C5463,'7.工程別レート'!$C$6:$E$501,3,FALSE))</f>
        <v/>
      </c>
      <c r="J5463" s="108" t="str">
        <f>IF(C5463="","",VLOOKUP($C5463,'7.工程別レート'!$C$6:$E$501,2,FALSE))</f>
        <v/>
      </c>
      <c r="K5463" s="195" t="str">
        <f t="shared" si="171"/>
        <v/>
      </c>
    </row>
    <row r="5464" spans="2:11" ht="18" customHeight="1">
      <c r="B5464" s="16" t="str">
        <f>IF('6.標準時間'!$B5464="","",'6.標準時間'!B5464)</f>
        <v/>
      </c>
      <c r="C5464" s="16" t="str">
        <f>IF('6.標準時間'!$C5464="","",'6.標準時間'!C5464)</f>
        <v/>
      </c>
      <c r="D5464" s="16" t="str">
        <f>IF('6.標準時間'!$C5464="","",'6.標準時間'!E5464)</f>
        <v/>
      </c>
      <c r="E5464" s="171" t="str">
        <f>IF('6.標準時間'!$C5464="","",'6.標準時間'!F5464)</f>
        <v/>
      </c>
      <c r="F5464" s="15" t="str">
        <f t="shared" si="170"/>
        <v/>
      </c>
      <c r="G5464" s="142" t="str">
        <f>IF('6.標準時間'!$C5464="","",'6.標準時間'!H5464)</f>
        <v/>
      </c>
      <c r="H5464" s="142" t="str">
        <f>IF('6.標準時間'!$C5464="","",'6.標準時間'!I5464)</f>
        <v/>
      </c>
      <c r="I5464" s="107" t="str">
        <f>IF(C5464="","",VLOOKUP($C5464,'7.工程別レート'!$C$6:$E$501,3,FALSE))</f>
        <v/>
      </c>
      <c r="J5464" s="108" t="str">
        <f>IF(C5464="","",VLOOKUP($C5464,'7.工程別レート'!$C$6:$E$501,2,FALSE))</f>
        <v/>
      </c>
      <c r="K5464" s="195" t="str">
        <f t="shared" si="171"/>
        <v/>
      </c>
    </row>
    <row r="5465" spans="2:11" ht="18" customHeight="1">
      <c r="B5465" s="16" t="str">
        <f>IF('6.標準時間'!$B5465="","",'6.標準時間'!B5465)</f>
        <v/>
      </c>
      <c r="C5465" s="16" t="str">
        <f>IF('6.標準時間'!$C5465="","",'6.標準時間'!C5465)</f>
        <v/>
      </c>
      <c r="D5465" s="16" t="str">
        <f>IF('6.標準時間'!$C5465="","",'6.標準時間'!E5465)</f>
        <v/>
      </c>
      <c r="E5465" s="171" t="str">
        <f>IF('6.標準時間'!$C5465="","",'6.標準時間'!F5465)</f>
        <v/>
      </c>
      <c r="F5465" s="15" t="str">
        <f t="shared" si="170"/>
        <v/>
      </c>
      <c r="G5465" s="142" t="str">
        <f>IF('6.標準時間'!$C5465="","",'6.標準時間'!H5465)</f>
        <v/>
      </c>
      <c r="H5465" s="142" t="str">
        <f>IF('6.標準時間'!$C5465="","",'6.標準時間'!I5465)</f>
        <v/>
      </c>
      <c r="I5465" s="107" t="str">
        <f>IF(C5465="","",VLOOKUP($C5465,'7.工程別レート'!$C$6:$E$501,3,FALSE))</f>
        <v/>
      </c>
      <c r="J5465" s="108" t="str">
        <f>IF(C5465="","",VLOOKUP($C5465,'7.工程別レート'!$C$6:$E$501,2,FALSE))</f>
        <v/>
      </c>
      <c r="K5465" s="195" t="str">
        <f t="shared" si="171"/>
        <v/>
      </c>
    </row>
    <row r="5466" spans="2:11" ht="18" customHeight="1">
      <c r="B5466" s="16" t="str">
        <f>IF('6.標準時間'!$B5466="","",'6.標準時間'!B5466)</f>
        <v/>
      </c>
      <c r="C5466" s="16" t="str">
        <f>IF('6.標準時間'!$C5466="","",'6.標準時間'!C5466)</f>
        <v/>
      </c>
      <c r="D5466" s="16" t="str">
        <f>IF('6.標準時間'!$C5466="","",'6.標準時間'!E5466)</f>
        <v/>
      </c>
      <c r="E5466" s="171" t="str">
        <f>IF('6.標準時間'!$C5466="","",'6.標準時間'!F5466)</f>
        <v/>
      </c>
      <c r="F5466" s="15" t="str">
        <f t="shared" si="170"/>
        <v/>
      </c>
      <c r="G5466" s="142" t="str">
        <f>IF('6.標準時間'!$C5466="","",'6.標準時間'!H5466)</f>
        <v/>
      </c>
      <c r="H5466" s="142" t="str">
        <f>IF('6.標準時間'!$C5466="","",'6.標準時間'!I5466)</f>
        <v/>
      </c>
      <c r="I5466" s="107" t="str">
        <f>IF(C5466="","",VLOOKUP($C5466,'7.工程別レート'!$C$6:$E$501,3,FALSE))</f>
        <v/>
      </c>
      <c r="J5466" s="108" t="str">
        <f>IF(C5466="","",VLOOKUP($C5466,'7.工程別レート'!$C$6:$E$501,2,FALSE))</f>
        <v/>
      </c>
      <c r="K5466" s="195" t="str">
        <f t="shared" si="171"/>
        <v/>
      </c>
    </row>
    <row r="5467" spans="2:11" ht="18" customHeight="1">
      <c r="B5467" s="16" t="str">
        <f>IF('6.標準時間'!$B5467="","",'6.標準時間'!B5467)</f>
        <v/>
      </c>
      <c r="C5467" s="16" t="str">
        <f>IF('6.標準時間'!$C5467="","",'6.標準時間'!C5467)</f>
        <v/>
      </c>
      <c r="D5467" s="16" t="str">
        <f>IF('6.標準時間'!$C5467="","",'6.標準時間'!E5467)</f>
        <v/>
      </c>
      <c r="E5467" s="171" t="str">
        <f>IF('6.標準時間'!$C5467="","",'6.標準時間'!F5467)</f>
        <v/>
      </c>
      <c r="F5467" s="15" t="str">
        <f t="shared" si="170"/>
        <v/>
      </c>
      <c r="G5467" s="142" t="str">
        <f>IF('6.標準時間'!$C5467="","",'6.標準時間'!H5467)</f>
        <v/>
      </c>
      <c r="H5467" s="142" t="str">
        <f>IF('6.標準時間'!$C5467="","",'6.標準時間'!I5467)</f>
        <v/>
      </c>
      <c r="I5467" s="107" t="str">
        <f>IF(C5467="","",VLOOKUP($C5467,'7.工程別レート'!$C$6:$E$501,3,FALSE))</f>
        <v/>
      </c>
      <c r="J5467" s="108" t="str">
        <f>IF(C5467="","",VLOOKUP($C5467,'7.工程別レート'!$C$6:$E$501,2,FALSE))</f>
        <v/>
      </c>
      <c r="K5467" s="195" t="str">
        <f t="shared" si="171"/>
        <v/>
      </c>
    </row>
    <row r="5468" spans="2:11" ht="18" customHeight="1">
      <c r="B5468" s="16" t="str">
        <f>IF('6.標準時間'!$B5468="","",'6.標準時間'!B5468)</f>
        <v/>
      </c>
      <c r="C5468" s="16" t="str">
        <f>IF('6.標準時間'!$C5468="","",'6.標準時間'!C5468)</f>
        <v/>
      </c>
      <c r="D5468" s="16" t="str">
        <f>IF('6.標準時間'!$C5468="","",'6.標準時間'!E5468)</f>
        <v/>
      </c>
      <c r="E5468" s="171" t="str">
        <f>IF('6.標準時間'!$C5468="","",'6.標準時間'!F5468)</f>
        <v/>
      </c>
      <c r="F5468" s="15" t="str">
        <f t="shared" si="170"/>
        <v/>
      </c>
      <c r="G5468" s="142" t="str">
        <f>IF('6.標準時間'!$C5468="","",'6.標準時間'!H5468)</f>
        <v/>
      </c>
      <c r="H5468" s="142" t="str">
        <f>IF('6.標準時間'!$C5468="","",'6.標準時間'!I5468)</f>
        <v/>
      </c>
      <c r="I5468" s="107" t="str">
        <f>IF(C5468="","",VLOOKUP($C5468,'7.工程別レート'!$C$6:$E$501,3,FALSE))</f>
        <v/>
      </c>
      <c r="J5468" s="108" t="str">
        <f>IF(C5468="","",VLOOKUP($C5468,'7.工程別レート'!$C$6:$E$501,2,FALSE))</f>
        <v/>
      </c>
      <c r="K5468" s="195" t="str">
        <f t="shared" si="171"/>
        <v/>
      </c>
    </row>
    <row r="5469" spans="2:11" ht="18" customHeight="1">
      <c r="B5469" s="16" t="str">
        <f>IF('6.標準時間'!$B5469="","",'6.標準時間'!B5469)</f>
        <v/>
      </c>
      <c r="C5469" s="16" t="str">
        <f>IF('6.標準時間'!$C5469="","",'6.標準時間'!C5469)</f>
        <v/>
      </c>
      <c r="D5469" s="16" t="str">
        <f>IF('6.標準時間'!$C5469="","",'6.標準時間'!E5469)</f>
        <v/>
      </c>
      <c r="E5469" s="171" t="str">
        <f>IF('6.標準時間'!$C5469="","",'6.標準時間'!F5469)</f>
        <v/>
      </c>
      <c r="F5469" s="15" t="str">
        <f t="shared" si="170"/>
        <v/>
      </c>
      <c r="G5469" s="142" t="str">
        <f>IF('6.標準時間'!$C5469="","",'6.標準時間'!H5469)</f>
        <v/>
      </c>
      <c r="H5469" s="142" t="str">
        <f>IF('6.標準時間'!$C5469="","",'6.標準時間'!I5469)</f>
        <v/>
      </c>
      <c r="I5469" s="107" t="str">
        <f>IF(C5469="","",VLOOKUP($C5469,'7.工程別レート'!$C$6:$E$501,3,FALSE))</f>
        <v/>
      </c>
      <c r="J5469" s="108" t="str">
        <f>IF(C5469="","",VLOOKUP($C5469,'7.工程別レート'!$C$6:$E$501,2,FALSE))</f>
        <v/>
      </c>
      <c r="K5469" s="195" t="str">
        <f t="shared" si="171"/>
        <v/>
      </c>
    </row>
    <row r="5470" spans="2:11" ht="18" customHeight="1">
      <c r="B5470" s="16" t="str">
        <f>IF('6.標準時間'!$B5470="","",'6.標準時間'!B5470)</f>
        <v/>
      </c>
      <c r="C5470" s="16" t="str">
        <f>IF('6.標準時間'!$C5470="","",'6.標準時間'!C5470)</f>
        <v/>
      </c>
      <c r="D5470" s="16" t="str">
        <f>IF('6.標準時間'!$C5470="","",'6.標準時間'!E5470)</f>
        <v/>
      </c>
      <c r="E5470" s="171" t="str">
        <f>IF('6.標準時間'!$C5470="","",'6.標準時間'!F5470)</f>
        <v/>
      </c>
      <c r="F5470" s="15" t="str">
        <f t="shared" si="170"/>
        <v/>
      </c>
      <c r="G5470" s="142" t="str">
        <f>IF('6.標準時間'!$C5470="","",'6.標準時間'!H5470)</f>
        <v/>
      </c>
      <c r="H5470" s="142" t="str">
        <f>IF('6.標準時間'!$C5470="","",'6.標準時間'!I5470)</f>
        <v/>
      </c>
      <c r="I5470" s="107" t="str">
        <f>IF(C5470="","",VLOOKUP($C5470,'7.工程別レート'!$C$6:$E$501,3,FALSE))</f>
        <v/>
      </c>
      <c r="J5470" s="108" t="str">
        <f>IF(C5470="","",VLOOKUP($C5470,'7.工程別レート'!$C$6:$E$501,2,FALSE))</f>
        <v/>
      </c>
      <c r="K5470" s="195" t="str">
        <f t="shared" si="171"/>
        <v/>
      </c>
    </row>
    <row r="5471" spans="2:11" ht="18" customHeight="1">
      <c r="B5471" s="16" t="str">
        <f>IF('6.標準時間'!$B5471="","",'6.標準時間'!B5471)</f>
        <v/>
      </c>
      <c r="C5471" s="16" t="str">
        <f>IF('6.標準時間'!$C5471="","",'6.標準時間'!C5471)</f>
        <v/>
      </c>
      <c r="D5471" s="16" t="str">
        <f>IF('6.標準時間'!$C5471="","",'6.標準時間'!E5471)</f>
        <v/>
      </c>
      <c r="E5471" s="171" t="str">
        <f>IF('6.標準時間'!$C5471="","",'6.標準時間'!F5471)</f>
        <v/>
      </c>
      <c r="F5471" s="15" t="str">
        <f t="shared" si="170"/>
        <v/>
      </c>
      <c r="G5471" s="142" t="str">
        <f>IF('6.標準時間'!$C5471="","",'6.標準時間'!H5471)</f>
        <v/>
      </c>
      <c r="H5471" s="142" t="str">
        <f>IF('6.標準時間'!$C5471="","",'6.標準時間'!I5471)</f>
        <v/>
      </c>
      <c r="I5471" s="107" t="str">
        <f>IF(C5471="","",VLOOKUP($C5471,'7.工程別レート'!$C$6:$E$501,3,FALSE))</f>
        <v/>
      </c>
      <c r="J5471" s="108" t="str">
        <f>IF(C5471="","",VLOOKUP($C5471,'7.工程別レート'!$C$6:$E$501,2,FALSE))</f>
        <v/>
      </c>
      <c r="K5471" s="195" t="str">
        <f t="shared" si="171"/>
        <v/>
      </c>
    </row>
    <row r="5472" spans="2:11" ht="18" customHeight="1">
      <c r="B5472" s="16" t="str">
        <f>IF('6.標準時間'!$B5472="","",'6.標準時間'!B5472)</f>
        <v/>
      </c>
      <c r="C5472" s="16" t="str">
        <f>IF('6.標準時間'!$C5472="","",'6.標準時間'!C5472)</f>
        <v/>
      </c>
      <c r="D5472" s="16" t="str">
        <f>IF('6.標準時間'!$C5472="","",'6.標準時間'!E5472)</f>
        <v/>
      </c>
      <c r="E5472" s="171" t="str">
        <f>IF('6.標準時間'!$C5472="","",'6.標準時間'!F5472)</f>
        <v/>
      </c>
      <c r="F5472" s="15" t="str">
        <f t="shared" si="170"/>
        <v/>
      </c>
      <c r="G5472" s="142" t="str">
        <f>IF('6.標準時間'!$C5472="","",'6.標準時間'!H5472)</f>
        <v/>
      </c>
      <c r="H5472" s="142" t="str">
        <f>IF('6.標準時間'!$C5472="","",'6.標準時間'!I5472)</f>
        <v/>
      </c>
      <c r="I5472" s="107" t="str">
        <f>IF(C5472="","",VLOOKUP($C5472,'7.工程別レート'!$C$6:$E$501,3,FALSE))</f>
        <v/>
      </c>
      <c r="J5472" s="108" t="str">
        <f>IF(C5472="","",VLOOKUP($C5472,'7.工程別レート'!$C$6:$E$501,2,FALSE))</f>
        <v/>
      </c>
      <c r="K5472" s="195" t="str">
        <f t="shared" si="171"/>
        <v/>
      </c>
    </row>
    <row r="5473" spans="2:11" ht="18" customHeight="1">
      <c r="B5473" s="16" t="str">
        <f>IF('6.標準時間'!$B5473="","",'6.標準時間'!B5473)</f>
        <v/>
      </c>
      <c r="C5473" s="16" t="str">
        <f>IF('6.標準時間'!$C5473="","",'6.標準時間'!C5473)</f>
        <v/>
      </c>
      <c r="D5473" s="16" t="str">
        <f>IF('6.標準時間'!$C5473="","",'6.標準時間'!E5473)</f>
        <v/>
      </c>
      <c r="E5473" s="171" t="str">
        <f>IF('6.標準時間'!$C5473="","",'6.標準時間'!F5473)</f>
        <v/>
      </c>
      <c r="F5473" s="15" t="str">
        <f t="shared" si="170"/>
        <v/>
      </c>
      <c r="G5473" s="142" t="str">
        <f>IF('6.標準時間'!$C5473="","",'6.標準時間'!H5473)</f>
        <v/>
      </c>
      <c r="H5473" s="142" t="str">
        <f>IF('6.標準時間'!$C5473="","",'6.標準時間'!I5473)</f>
        <v/>
      </c>
      <c r="I5473" s="107" t="str">
        <f>IF(C5473="","",VLOOKUP($C5473,'7.工程別レート'!$C$6:$E$501,3,FALSE))</f>
        <v/>
      </c>
      <c r="J5473" s="108" t="str">
        <f>IF(C5473="","",VLOOKUP($C5473,'7.工程別レート'!$C$6:$E$501,2,FALSE))</f>
        <v/>
      </c>
      <c r="K5473" s="195" t="str">
        <f t="shared" si="171"/>
        <v/>
      </c>
    </row>
    <row r="5474" spans="2:11" ht="18" customHeight="1">
      <c r="B5474" s="16" t="str">
        <f>IF('6.標準時間'!$B5474="","",'6.標準時間'!B5474)</f>
        <v/>
      </c>
      <c r="C5474" s="16" t="str">
        <f>IF('6.標準時間'!$C5474="","",'6.標準時間'!C5474)</f>
        <v/>
      </c>
      <c r="D5474" s="16" t="str">
        <f>IF('6.標準時間'!$C5474="","",'6.標準時間'!E5474)</f>
        <v/>
      </c>
      <c r="E5474" s="171" t="str">
        <f>IF('6.標準時間'!$C5474="","",'6.標準時間'!F5474)</f>
        <v/>
      </c>
      <c r="F5474" s="15" t="str">
        <f t="shared" si="170"/>
        <v/>
      </c>
      <c r="G5474" s="142" t="str">
        <f>IF('6.標準時間'!$C5474="","",'6.標準時間'!H5474)</f>
        <v/>
      </c>
      <c r="H5474" s="142" t="str">
        <f>IF('6.標準時間'!$C5474="","",'6.標準時間'!I5474)</f>
        <v/>
      </c>
      <c r="I5474" s="107" t="str">
        <f>IF(C5474="","",VLOOKUP($C5474,'7.工程別レート'!$C$6:$E$501,3,FALSE))</f>
        <v/>
      </c>
      <c r="J5474" s="108" t="str">
        <f>IF(C5474="","",VLOOKUP($C5474,'7.工程別レート'!$C$6:$E$501,2,FALSE))</f>
        <v/>
      </c>
      <c r="K5474" s="195" t="str">
        <f t="shared" si="171"/>
        <v/>
      </c>
    </row>
    <row r="5475" spans="2:11" ht="18" customHeight="1">
      <c r="B5475" s="16" t="str">
        <f>IF('6.標準時間'!$B5475="","",'6.標準時間'!B5475)</f>
        <v/>
      </c>
      <c r="C5475" s="16" t="str">
        <f>IF('6.標準時間'!$C5475="","",'6.標準時間'!C5475)</f>
        <v/>
      </c>
      <c r="D5475" s="16" t="str">
        <f>IF('6.標準時間'!$C5475="","",'6.標準時間'!E5475)</f>
        <v/>
      </c>
      <c r="E5475" s="171" t="str">
        <f>IF('6.標準時間'!$C5475="","",'6.標準時間'!F5475)</f>
        <v/>
      </c>
      <c r="F5475" s="15" t="str">
        <f t="shared" si="170"/>
        <v/>
      </c>
      <c r="G5475" s="142" t="str">
        <f>IF('6.標準時間'!$C5475="","",'6.標準時間'!H5475)</f>
        <v/>
      </c>
      <c r="H5475" s="142" t="str">
        <f>IF('6.標準時間'!$C5475="","",'6.標準時間'!I5475)</f>
        <v/>
      </c>
      <c r="I5475" s="107" t="str">
        <f>IF(C5475="","",VLOOKUP($C5475,'7.工程別レート'!$C$6:$E$501,3,FALSE))</f>
        <v/>
      </c>
      <c r="J5475" s="108" t="str">
        <f>IF(C5475="","",VLOOKUP($C5475,'7.工程別レート'!$C$6:$E$501,2,FALSE))</f>
        <v/>
      </c>
      <c r="K5475" s="195" t="str">
        <f t="shared" si="171"/>
        <v/>
      </c>
    </row>
    <row r="5476" spans="2:11" ht="18" customHeight="1">
      <c r="B5476" s="16" t="str">
        <f>IF('6.標準時間'!$B5476="","",'6.標準時間'!B5476)</f>
        <v/>
      </c>
      <c r="C5476" s="16" t="str">
        <f>IF('6.標準時間'!$C5476="","",'6.標準時間'!C5476)</f>
        <v/>
      </c>
      <c r="D5476" s="16" t="str">
        <f>IF('6.標準時間'!$C5476="","",'6.標準時間'!E5476)</f>
        <v/>
      </c>
      <c r="E5476" s="171" t="str">
        <f>IF('6.標準時間'!$C5476="","",'6.標準時間'!F5476)</f>
        <v/>
      </c>
      <c r="F5476" s="15" t="str">
        <f t="shared" si="170"/>
        <v/>
      </c>
      <c r="G5476" s="142" t="str">
        <f>IF('6.標準時間'!$C5476="","",'6.標準時間'!H5476)</f>
        <v/>
      </c>
      <c r="H5476" s="142" t="str">
        <f>IF('6.標準時間'!$C5476="","",'6.標準時間'!I5476)</f>
        <v/>
      </c>
      <c r="I5476" s="107" t="str">
        <f>IF(C5476="","",VLOOKUP($C5476,'7.工程別レート'!$C$6:$E$501,3,FALSE))</f>
        <v/>
      </c>
      <c r="J5476" s="108" t="str">
        <f>IF(C5476="","",VLOOKUP($C5476,'7.工程別レート'!$C$6:$E$501,2,FALSE))</f>
        <v/>
      </c>
      <c r="K5476" s="195" t="str">
        <f t="shared" si="171"/>
        <v/>
      </c>
    </row>
    <row r="5477" spans="2:11" ht="18" customHeight="1">
      <c r="B5477" s="16" t="str">
        <f>IF('6.標準時間'!$B5477="","",'6.標準時間'!B5477)</f>
        <v/>
      </c>
      <c r="C5477" s="16" t="str">
        <f>IF('6.標準時間'!$C5477="","",'6.標準時間'!C5477)</f>
        <v/>
      </c>
      <c r="D5477" s="16" t="str">
        <f>IF('6.標準時間'!$C5477="","",'6.標準時間'!E5477)</f>
        <v/>
      </c>
      <c r="E5477" s="171" t="str">
        <f>IF('6.標準時間'!$C5477="","",'6.標準時間'!F5477)</f>
        <v/>
      </c>
      <c r="F5477" s="15" t="str">
        <f t="shared" si="170"/>
        <v/>
      </c>
      <c r="G5477" s="142" t="str">
        <f>IF('6.標準時間'!$C5477="","",'6.標準時間'!H5477)</f>
        <v/>
      </c>
      <c r="H5477" s="142" t="str">
        <f>IF('6.標準時間'!$C5477="","",'6.標準時間'!I5477)</f>
        <v/>
      </c>
      <c r="I5477" s="107" t="str">
        <f>IF(C5477="","",VLOOKUP($C5477,'7.工程別レート'!$C$6:$E$501,3,FALSE))</f>
        <v/>
      </c>
      <c r="J5477" s="108" t="str">
        <f>IF(C5477="","",VLOOKUP($C5477,'7.工程別レート'!$C$6:$E$501,2,FALSE))</f>
        <v/>
      </c>
      <c r="K5477" s="195" t="str">
        <f t="shared" si="171"/>
        <v/>
      </c>
    </row>
    <row r="5478" spans="2:11" ht="18" customHeight="1">
      <c r="B5478" s="16" t="str">
        <f>IF('6.標準時間'!$B5478="","",'6.標準時間'!B5478)</f>
        <v/>
      </c>
      <c r="C5478" s="16" t="str">
        <f>IF('6.標準時間'!$C5478="","",'6.標準時間'!C5478)</f>
        <v/>
      </c>
      <c r="D5478" s="16" t="str">
        <f>IF('6.標準時間'!$C5478="","",'6.標準時間'!E5478)</f>
        <v/>
      </c>
      <c r="E5478" s="171" t="str">
        <f>IF('6.標準時間'!$C5478="","",'6.標準時間'!F5478)</f>
        <v/>
      </c>
      <c r="F5478" s="15" t="str">
        <f t="shared" si="170"/>
        <v/>
      </c>
      <c r="G5478" s="142" t="str">
        <f>IF('6.標準時間'!$C5478="","",'6.標準時間'!H5478)</f>
        <v/>
      </c>
      <c r="H5478" s="142" t="str">
        <f>IF('6.標準時間'!$C5478="","",'6.標準時間'!I5478)</f>
        <v/>
      </c>
      <c r="I5478" s="107" t="str">
        <f>IF(C5478="","",VLOOKUP($C5478,'7.工程別レート'!$C$6:$E$501,3,FALSE))</f>
        <v/>
      </c>
      <c r="J5478" s="108" t="str">
        <f>IF(C5478="","",VLOOKUP($C5478,'7.工程別レート'!$C$6:$E$501,2,FALSE))</f>
        <v/>
      </c>
      <c r="K5478" s="195" t="str">
        <f t="shared" si="171"/>
        <v/>
      </c>
    </row>
    <row r="5479" spans="2:11" ht="18" customHeight="1">
      <c r="B5479" s="16" t="str">
        <f>IF('6.標準時間'!$B5479="","",'6.標準時間'!B5479)</f>
        <v/>
      </c>
      <c r="C5479" s="16" t="str">
        <f>IF('6.標準時間'!$C5479="","",'6.標準時間'!C5479)</f>
        <v/>
      </c>
      <c r="D5479" s="16" t="str">
        <f>IF('6.標準時間'!$C5479="","",'6.標準時間'!E5479)</f>
        <v/>
      </c>
      <c r="E5479" s="171" t="str">
        <f>IF('6.標準時間'!$C5479="","",'6.標準時間'!F5479)</f>
        <v/>
      </c>
      <c r="F5479" s="15" t="str">
        <f t="shared" si="170"/>
        <v/>
      </c>
      <c r="G5479" s="142" t="str">
        <f>IF('6.標準時間'!$C5479="","",'6.標準時間'!H5479)</f>
        <v/>
      </c>
      <c r="H5479" s="142" t="str">
        <f>IF('6.標準時間'!$C5479="","",'6.標準時間'!I5479)</f>
        <v/>
      </c>
      <c r="I5479" s="107" t="str">
        <f>IF(C5479="","",VLOOKUP($C5479,'7.工程別レート'!$C$6:$E$501,3,FALSE))</f>
        <v/>
      </c>
      <c r="J5479" s="108" t="str">
        <f>IF(C5479="","",VLOOKUP($C5479,'7.工程別レート'!$C$6:$E$501,2,FALSE))</f>
        <v/>
      </c>
      <c r="K5479" s="195" t="str">
        <f t="shared" si="171"/>
        <v/>
      </c>
    </row>
    <row r="5480" spans="2:11" ht="18" customHeight="1">
      <c r="B5480" s="16" t="str">
        <f>IF('6.標準時間'!$B5480="","",'6.標準時間'!B5480)</f>
        <v/>
      </c>
      <c r="C5480" s="16" t="str">
        <f>IF('6.標準時間'!$C5480="","",'6.標準時間'!C5480)</f>
        <v/>
      </c>
      <c r="D5480" s="16" t="str">
        <f>IF('6.標準時間'!$C5480="","",'6.標準時間'!E5480)</f>
        <v/>
      </c>
      <c r="E5480" s="171" t="str">
        <f>IF('6.標準時間'!$C5480="","",'6.標準時間'!F5480)</f>
        <v/>
      </c>
      <c r="F5480" s="15" t="str">
        <f t="shared" si="170"/>
        <v/>
      </c>
      <c r="G5480" s="142" t="str">
        <f>IF('6.標準時間'!$C5480="","",'6.標準時間'!H5480)</f>
        <v/>
      </c>
      <c r="H5480" s="142" t="str">
        <f>IF('6.標準時間'!$C5480="","",'6.標準時間'!I5480)</f>
        <v/>
      </c>
      <c r="I5480" s="107" t="str">
        <f>IF(C5480="","",VLOOKUP($C5480,'7.工程別レート'!$C$6:$E$501,3,FALSE))</f>
        <v/>
      </c>
      <c r="J5480" s="108" t="str">
        <f>IF(C5480="","",VLOOKUP($C5480,'7.工程別レート'!$C$6:$E$501,2,FALSE))</f>
        <v/>
      </c>
      <c r="K5480" s="195" t="str">
        <f t="shared" si="171"/>
        <v/>
      </c>
    </row>
    <row r="5481" spans="2:11" ht="18" customHeight="1">
      <c r="B5481" s="16" t="str">
        <f>IF('6.標準時間'!$B5481="","",'6.標準時間'!B5481)</f>
        <v/>
      </c>
      <c r="C5481" s="16" t="str">
        <f>IF('6.標準時間'!$C5481="","",'6.標準時間'!C5481)</f>
        <v/>
      </c>
      <c r="D5481" s="16" t="str">
        <f>IF('6.標準時間'!$C5481="","",'6.標準時間'!E5481)</f>
        <v/>
      </c>
      <c r="E5481" s="171" t="str">
        <f>IF('6.標準時間'!$C5481="","",'6.標準時間'!F5481)</f>
        <v/>
      </c>
      <c r="F5481" s="15" t="str">
        <f t="shared" si="170"/>
        <v/>
      </c>
      <c r="G5481" s="142" t="str">
        <f>IF('6.標準時間'!$C5481="","",'6.標準時間'!H5481)</f>
        <v/>
      </c>
      <c r="H5481" s="142" t="str">
        <f>IF('6.標準時間'!$C5481="","",'6.標準時間'!I5481)</f>
        <v/>
      </c>
      <c r="I5481" s="107" t="str">
        <f>IF(C5481="","",VLOOKUP($C5481,'7.工程別レート'!$C$6:$E$501,3,FALSE))</f>
        <v/>
      </c>
      <c r="J5481" s="108" t="str">
        <f>IF(C5481="","",VLOOKUP($C5481,'7.工程別レート'!$C$6:$E$501,2,FALSE))</f>
        <v/>
      </c>
      <c r="K5481" s="195" t="str">
        <f t="shared" si="171"/>
        <v/>
      </c>
    </row>
    <row r="5482" spans="2:11" ht="18" customHeight="1">
      <c r="B5482" s="16" t="str">
        <f>IF('6.標準時間'!$B5482="","",'6.標準時間'!B5482)</f>
        <v/>
      </c>
      <c r="C5482" s="16" t="str">
        <f>IF('6.標準時間'!$C5482="","",'6.標準時間'!C5482)</f>
        <v/>
      </c>
      <c r="D5482" s="16" t="str">
        <f>IF('6.標準時間'!$C5482="","",'6.標準時間'!E5482)</f>
        <v/>
      </c>
      <c r="E5482" s="171" t="str">
        <f>IF('6.標準時間'!$C5482="","",'6.標準時間'!F5482)</f>
        <v/>
      </c>
      <c r="F5482" s="15" t="str">
        <f t="shared" si="170"/>
        <v/>
      </c>
      <c r="G5482" s="142" t="str">
        <f>IF('6.標準時間'!$C5482="","",'6.標準時間'!H5482)</f>
        <v/>
      </c>
      <c r="H5482" s="142" t="str">
        <f>IF('6.標準時間'!$C5482="","",'6.標準時間'!I5482)</f>
        <v/>
      </c>
      <c r="I5482" s="107" t="str">
        <f>IF(C5482="","",VLOOKUP($C5482,'7.工程別レート'!$C$6:$E$501,3,FALSE))</f>
        <v/>
      </c>
      <c r="J5482" s="108" t="str">
        <f>IF(C5482="","",VLOOKUP($C5482,'7.工程別レート'!$C$6:$E$501,2,FALSE))</f>
        <v/>
      </c>
      <c r="K5482" s="195" t="str">
        <f t="shared" si="171"/>
        <v/>
      </c>
    </row>
    <row r="5483" spans="2:11" ht="18" customHeight="1">
      <c r="B5483" s="16" t="str">
        <f>IF('6.標準時間'!$B5483="","",'6.標準時間'!B5483)</f>
        <v/>
      </c>
      <c r="C5483" s="16" t="str">
        <f>IF('6.標準時間'!$C5483="","",'6.標準時間'!C5483)</f>
        <v/>
      </c>
      <c r="D5483" s="16" t="str">
        <f>IF('6.標準時間'!$C5483="","",'6.標準時間'!E5483)</f>
        <v/>
      </c>
      <c r="E5483" s="171" t="str">
        <f>IF('6.標準時間'!$C5483="","",'6.標準時間'!F5483)</f>
        <v/>
      </c>
      <c r="F5483" s="15" t="str">
        <f t="shared" si="170"/>
        <v/>
      </c>
      <c r="G5483" s="142" t="str">
        <f>IF('6.標準時間'!$C5483="","",'6.標準時間'!H5483)</f>
        <v/>
      </c>
      <c r="H5483" s="142" t="str">
        <f>IF('6.標準時間'!$C5483="","",'6.標準時間'!I5483)</f>
        <v/>
      </c>
      <c r="I5483" s="107" t="str">
        <f>IF(C5483="","",VLOOKUP($C5483,'7.工程別レート'!$C$6:$E$501,3,FALSE))</f>
        <v/>
      </c>
      <c r="J5483" s="108" t="str">
        <f>IF(C5483="","",VLOOKUP($C5483,'7.工程別レート'!$C$6:$E$501,2,FALSE))</f>
        <v/>
      </c>
      <c r="K5483" s="195" t="str">
        <f t="shared" si="171"/>
        <v/>
      </c>
    </row>
    <row r="5484" spans="2:11" ht="18" customHeight="1">
      <c r="B5484" s="16" t="str">
        <f>IF('6.標準時間'!$B5484="","",'6.標準時間'!B5484)</f>
        <v/>
      </c>
      <c r="C5484" s="16" t="str">
        <f>IF('6.標準時間'!$C5484="","",'6.標準時間'!C5484)</f>
        <v/>
      </c>
      <c r="D5484" s="16" t="str">
        <f>IF('6.標準時間'!$C5484="","",'6.標準時間'!E5484)</f>
        <v/>
      </c>
      <c r="E5484" s="171" t="str">
        <f>IF('6.標準時間'!$C5484="","",'6.標準時間'!F5484)</f>
        <v/>
      </c>
      <c r="F5484" s="15" t="str">
        <f t="shared" si="170"/>
        <v/>
      </c>
      <c r="G5484" s="142" t="str">
        <f>IF('6.標準時間'!$C5484="","",'6.標準時間'!H5484)</f>
        <v/>
      </c>
      <c r="H5484" s="142" t="str">
        <f>IF('6.標準時間'!$C5484="","",'6.標準時間'!I5484)</f>
        <v/>
      </c>
      <c r="I5484" s="107" t="str">
        <f>IF(C5484="","",VLOOKUP($C5484,'7.工程別レート'!$C$6:$E$501,3,FALSE))</f>
        <v/>
      </c>
      <c r="J5484" s="108" t="str">
        <f>IF(C5484="","",VLOOKUP($C5484,'7.工程別レート'!$C$6:$E$501,2,FALSE))</f>
        <v/>
      </c>
      <c r="K5484" s="195" t="str">
        <f t="shared" si="171"/>
        <v/>
      </c>
    </row>
    <row r="5485" spans="2:11" ht="18" customHeight="1">
      <c r="B5485" s="16" t="str">
        <f>IF('6.標準時間'!$B5485="","",'6.標準時間'!B5485)</f>
        <v/>
      </c>
      <c r="C5485" s="16" t="str">
        <f>IF('6.標準時間'!$C5485="","",'6.標準時間'!C5485)</f>
        <v/>
      </c>
      <c r="D5485" s="16" t="str">
        <f>IF('6.標準時間'!$C5485="","",'6.標準時間'!E5485)</f>
        <v/>
      </c>
      <c r="E5485" s="171" t="str">
        <f>IF('6.標準時間'!$C5485="","",'6.標準時間'!F5485)</f>
        <v/>
      </c>
      <c r="F5485" s="15" t="str">
        <f t="shared" si="170"/>
        <v/>
      </c>
      <c r="G5485" s="142" t="str">
        <f>IF('6.標準時間'!$C5485="","",'6.標準時間'!H5485)</f>
        <v/>
      </c>
      <c r="H5485" s="142" t="str">
        <f>IF('6.標準時間'!$C5485="","",'6.標準時間'!I5485)</f>
        <v/>
      </c>
      <c r="I5485" s="107" t="str">
        <f>IF(C5485="","",VLOOKUP($C5485,'7.工程別レート'!$C$6:$E$501,3,FALSE))</f>
        <v/>
      </c>
      <c r="J5485" s="108" t="str">
        <f>IF(C5485="","",VLOOKUP($C5485,'7.工程別レート'!$C$6:$E$501,2,FALSE))</f>
        <v/>
      </c>
      <c r="K5485" s="195" t="str">
        <f t="shared" si="171"/>
        <v/>
      </c>
    </row>
    <row r="5486" spans="2:11" ht="18" customHeight="1">
      <c r="B5486" s="16" t="str">
        <f>IF('6.標準時間'!$B5486="","",'6.標準時間'!B5486)</f>
        <v/>
      </c>
      <c r="C5486" s="16" t="str">
        <f>IF('6.標準時間'!$C5486="","",'6.標準時間'!C5486)</f>
        <v/>
      </c>
      <c r="D5486" s="16" t="str">
        <f>IF('6.標準時間'!$C5486="","",'6.標準時間'!E5486)</f>
        <v/>
      </c>
      <c r="E5486" s="171" t="str">
        <f>IF('6.標準時間'!$C5486="","",'6.標準時間'!F5486)</f>
        <v/>
      </c>
      <c r="F5486" s="15" t="str">
        <f t="shared" si="170"/>
        <v/>
      </c>
      <c r="G5486" s="142" t="str">
        <f>IF('6.標準時間'!$C5486="","",'6.標準時間'!H5486)</f>
        <v/>
      </c>
      <c r="H5486" s="142" t="str">
        <f>IF('6.標準時間'!$C5486="","",'6.標準時間'!I5486)</f>
        <v/>
      </c>
      <c r="I5486" s="107" t="str">
        <f>IF(C5486="","",VLOOKUP($C5486,'7.工程別レート'!$C$6:$E$501,3,FALSE))</f>
        <v/>
      </c>
      <c r="J5486" s="108" t="str">
        <f>IF(C5486="","",VLOOKUP($C5486,'7.工程別レート'!$C$6:$E$501,2,FALSE))</f>
        <v/>
      </c>
      <c r="K5486" s="195" t="str">
        <f t="shared" si="171"/>
        <v/>
      </c>
    </row>
    <row r="5487" spans="2:11" ht="18" customHeight="1">
      <c r="B5487" s="16" t="str">
        <f>IF('6.標準時間'!$B5487="","",'6.標準時間'!B5487)</f>
        <v/>
      </c>
      <c r="C5487" s="16" t="str">
        <f>IF('6.標準時間'!$C5487="","",'6.標準時間'!C5487)</f>
        <v/>
      </c>
      <c r="D5487" s="16" t="str">
        <f>IF('6.標準時間'!$C5487="","",'6.標準時間'!E5487)</f>
        <v/>
      </c>
      <c r="E5487" s="171" t="str">
        <f>IF('6.標準時間'!$C5487="","",'6.標準時間'!F5487)</f>
        <v/>
      </c>
      <c r="F5487" s="15" t="str">
        <f t="shared" si="170"/>
        <v/>
      </c>
      <c r="G5487" s="142" t="str">
        <f>IF('6.標準時間'!$C5487="","",'6.標準時間'!H5487)</f>
        <v/>
      </c>
      <c r="H5487" s="142" t="str">
        <f>IF('6.標準時間'!$C5487="","",'6.標準時間'!I5487)</f>
        <v/>
      </c>
      <c r="I5487" s="107" t="str">
        <f>IF(C5487="","",VLOOKUP($C5487,'7.工程別レート'!$C$6:$E$501,3,FALSE))</f>
        <v/>
      </c>
      <c r="J5487" s="108" t="str">
        <f>IF(C5487="","",VLOOKUP($C5487,'7.工程別レート'!$C$6:$E$501,2,FALSE))</f>
        <v/>
      </c>
      <c r="K5487" s="195" t="str">
        <f t="shared" si="171"/>
        <v/>
      </c>
    </row>
    <row r="5488" spans="2:11" ht="18" customHeight="1">
      <c r="B5488" s="16" t="str">
        <f>IF('6.標準時間'!$B5488="","",'6.標準時間'!B5488)</f>
        <v/>
      </c>
      <c r="C5488" s="16" t="str">
        <f>IF('6.標準時間'!$C5488="","",'6.標準時間'!C5488)</f>
        <v/>
      </c>
      <c r="D5488" s="16" t="str">
        <f>IF('6.標準時間'!$C5488="","",'6.標準時間'!E5488)</f>
        <v/>
      </c>
      <c r="E5488" s="171" t="str">
        <f>IF('6.標準時間'!$C5488="","",'6.標準時間'!F5488)</f>
        <v/>
      </c>
      <c r="F5488" s="15" t="str">
        <f t="shared" si="170"/>
        <v/>
      </c>
      <c r="G5488" s="142" t="str">
        <f>IF('6.標準時間'!$C5488="","",'6.標準時間'!H5488)</f>
        <v/>
      </c>
      <c r="H5488" s="142" t="str">
        <f>IF('6.標準時間'!$C5488="","",'6.標準時間'!I5488)</f>
        <v/>
      </c>
      <c r="I5488" s="107" t="str">
        <f>IF(C5488="","",VLOOKUP($C5488,'7.工程別レート'!$C$6:$E$501,3,FALSE))</f>
        <v/>
      </c>
      <c r="J5488" s="108" t="str">
        <f>IF(C5488="","",VLOOKUP($C5488,'7.工程別レート'!$C$6:$E$501,2,FALSE))</f>
        <v/>
      </c>
      <c r="K5488" s="195" t="str">
        <f t="shared" si="171"/>
        <v/>
      </c>
    </row>
    <row r="5489" spans="2:11" ht="18" customHeight="1">
      <c r="B5489" s="16" t="str">
        <f>IF('6.標準時間'!$B5489="","",'6.標準時間'!B5489)</f>
        <v/>
      </c>
      <c r="C5489" s="16" t="str">
        <f>IF('6.標準時間'!$C5489="","",'6.標準時間'!C5489)</f>
        <v/>
      </c>
      <c r="D5489" s="16" t="str">
        <f>IF('6.標準時間'!$C5489="","",'6.標準時間'!E5489)</f>
        <v/>
      </c>
      <c r="E5489" s="171" t="str">
        <f>IF('6.標準時間'!$C5489="","",'6.標準時間'!F5489)</f>
        <v/>
      </c>
      <c r="F5489" s="15" t="str">
        <f t="shared" si="170"/>
        <v/>
      </c>
      <c r="G5489" s="142" t="str">
        <f>IF('6.標準時間'!$C5489="","",'6.標準時間'!H5489)</f>
        <v/>
      </c>
      <c r="H5489" s="142" t="str">
        <f>IF('6.標準時間'!$C5489="","",'6.標準時間'!I5489)</f>
        <v/>
      </c>
      <c r="I5489" s="107" t="str">
        <f>IF(C5489="","",VLOOKUP($C5489,'7.工程別レート'!$C$6:$E$501,3,FALSE))</f>
        <v/>
      </c>
      <c r="J5489" s="108" t="str">
        <f>IF(C5489="","",VLOOKUP($C5489,'7.工程別レート'!$C$6:$E$501,2,FALSE))</f>
        <v/>
      </c>
      <c r="K5489" s="195" t="str">
        <f t="shared" si="171"/>
        <v/>
      </c>
    </row>
    <row r="5490" spans="2:11" ht="18" customHeight="1">
      <c r="B5490" s="16" t="str">
        <f>IF('6.標準時間'!$B5490="","",'6.標準時間'!B5490)</f>
        <v/>
      </c>
      <c r="C5490" s="16" t="str">
        <f>IF('6.標準時間'!$C5490="","",'6.標準時間'!C5490)</f>
        <v/>
      </c>
      <c r="D5490" s="16" t="str">
        <f>IF('6.標準時間'!$C5490="","",'6.標準時間'!E5490)</f>
        <v/>
      </c>
      <c r="E5490" s="171" t="str">
        <f>IF('6.標準時間'!$C5490="","",'6.標準時間'!F5490)</f>
        <v/>
      </c>
      <c r="F5490" s="15" t="str">
        <f t="shared" si="170"/>
        <v/>
      </c>
      <c r="G5490" s="142" t="str">
        <f>IF('6.標準時間'!$C5490="","",'6.標準時間'!H5490)</f>
        <v/>
      </c>
      <c r="H5490" s="142" t="str">
        <f>IF('6.標準時間'!$C5490="","",'6.標準時間'!I5490)</f>
        <v/>
      </c>
      <c r="I5490" s="107" t="str">
        <f>IF(C5490="","",VLOOKUP($C5490,'7.工程別レート'!$C$6:$E$501,3,FALSE))</f>
        <v/>
      </c>
      <c r="J5490" s="108" t="str">
        <f>IF(C5490="","",VLOOKUP($C5490,'7.工程別レート'!$C$6:$E$501,2,FALSE))</f>
        <v/>
      </c>
      <c r="K5490" s="195" t="str">
        <f t="shared" si="171"/>
        <v/>
      </c>
    </row>
    <row r="5491" spans="2:11" ht="18" customHeight="1">
      <c r="B5491" s="16" t="str">
        <f>IF('6.標準時間'!$B5491="","",'6.標準時間'!B5491)</f>
        <v/>
      </c>
      <c r="C5491" s="16" t="str">
        <f>IF('6.標準時間'!$C5491="","",'6.標準時間'!C5491)</f>
        <v/>
      </c>
      <c r="D5491" s="16" t="str">
        <f>IF('6.標準時間'!$C5491="","",'6.標準時間'!E5491)</f>
        <v/>
      </c>
      <c r="E5491" s="171" t="str">
        <f>IF('6.標準時間'!$C5491="","",'6.標準時間'!F5491)</f>
        <v/>
      </c>
      <c r="F5491" s="15" t="str">
        <f t="shared" si="170"/>
        <v/>
      </c>
      <c r="G5491" s="142" t="str">
        <f>IF('6.標準時間'!$C5491="","",'6.標準時間'!H5491)</f>
        <v/>
      </c>
      <c r="H5491" s="142" t="str">
        <f>IF('6.標準時間'!$C5491="","",'6.標準時間'!I5491)</f>
        <v/>
      </c>
      <c r="I5491" s="107" t="str">
        <f>IF(C5491="","",VLOOKUP($C5491,'7.工程別レート'!$C$6:$E$501,3,FALSE))</f>
        <v/>
      </c>
      <c r="J5491" s="108" t="str">
        <f>IF(C5491="","",VLOOKUP($C5491,'7.工程別レート'!$C$6:$E$501,2,FALSE))</f>
        <v/>
      </c>
      <c r="K5491" s="195" t="str">
        <f t="shared" si="171"/>
        <v/>
      </c>
    </row>
    <row r="5492" spans="2:11" ht="18" customHeight="1">
      <c r="B5492" s="16" t="str">
        <f>IF('6.標準時間'!$B5492="","",'6.標準時間'!B5492)</f>
        <v/>
      </c>
      <c r="C5492" s="16" t="str">
        <f>IF('6.標準時間'!$C5492="","",'6.標準時間'!C5492)</f>
        <v/>
      </c>
      <c r="D5492" s="16" t="str">
        <f>IF('6.標準時間'!$C5492="","",'6.標準時間'!E5492)</f>
        <v/>
      </c>
      <c r="E5492" s="171" t="str">
        <f>IF('6.標準時間'!$C5492="","",'6.標準時間'!F5492)</f>
        <v/>
      </c>
      <c r="F5492" s="15" t="str">
        <f t="shared" si="170"/>
        <v/>
      </c>
      <c r="G5492" s="142" t="str">
        <f>IF('6.標準時間'!$C5492="","",'6.標準時間'!H5492)</f>
        <v/>
      </c>
      <c r="H5492" s="142" t="str">
        <f>IF('6.標準時間'!$C5492="","",'6.標準時間'!I5492)</f>
        <v/>
      </c>
      <c r="I5492" s="107" t="str">
        <f>IF(C5492="","",VLOOKUP($C5492,'7.工程別レート'!$C$6:$E$501,3,FALSE))</f>
        <v/>
      </c>
      <c r="J5492" s="108" t="str">
        <f>IF(C5492="","",VLOOKUP($C5492,'7.工程別レート'!$C$6:$E$501,2,FALSE))</f>
        <v/>
      </c>
      <c r="K5492" s="195" t="str">
        <f t="shared" si="171"/>
        <v/>
      </c>
    </row>
    <row r="5493" spans="2:11" ht="18" customHeight="1">
      <c r="B5493" s="16" t="str">
        <f>IF('6.標準時間'!$B5493="","",'6.標準時間'!B5493)</f>
        <v/>
      </c>
      <c r="C5493" s="16" t="str">
        <f>IF('6.標準時間'!$C5493="","",'6.標準時間'!C5493)</f>
        <v/>
      </c>
      <c r="D5493" s="16" t="str">
        <f>IF('6.標準時間'!$C5493="","",'6.標準時間'!E5493)</f>
        <v/>
      </c>
      <c r="E5493" s="171" t="str">
        <f>IF('6.標準時間'!$C5493="","",'6.標準時間'!F5493)</f>
        <v/>
      </c>
      <c r="F5493" s="15" t="str">
        <f t="shared" si="170"/>
        <v/>
      </c>
      <c r="G5493" s="142" t="str">
        <f>IF('6.標準時間'!$C5493="","",'6.標準時間'!H5493)</f>
        <v/>
      </c>
      <c r="H5493" s="142" t="str">
        <f>IF('6.標準時間'!$C5493="","",'6.標準時間'!I5493)</f>
        <v/>
      </c>
      <c r="I5493" s="107" t="str">
        <f>IF(C5493="","",VLOOKUP($C5493,'7.工程別レート'!$C$6:$E$501,3,FALSE))</f>
        <v/>
      </c>
      <c r="J5493" s="108" t="str">
        <f>IF(C5493="","",VLOOKUP($C5493,'7.工程別レート'!$C$6:$E$501,2,FALSE))</f>
        <v/>
      </c>
      <c r="K5493" s="195" t="str">
        <f t="shared" si="171"/>
        <v/>
      </c>
    </row>
    <row r="5494" spans="2:11" ht="18" customHeight="1">
      <c r="B5494" s="16" t="str">
        <f>IF('6.標準時間'!$B5494="","",'6.標準時間'!B5494)</f>
        <v/>
      </c>
      <c r="C5494" s="16" t="str">
        <f>IF('6.標準時間'!$C5494="","",'6.標準時間'!C5494)</f>
        <v/>
      </c>
      <c r="D5494" s="16" t="str">
        <f>IF('6.標準時間'!$C5494="","",'6.標準時間'!E5494)</f>
        <v/>
      </c>
      <c r="E5494" s="171" t="str">
        <f>IF('6.標準時間'!$C5494="","",'6.標準時間'!F5494)</f>
        <v/>
      </c>
      <c r="F5494" s="15" t="str">
        <f t="shared" si="170"/>
        <v/>
      </c>
      <c r="G5494" s="142" t="str">
        <f>IF('6.標準時間'!$C5494="","",'6.標準時間'!H5494)</f>
        <v/>
      </c>
      <c r="H5494" s="142" t="str">
        <f>IF('6.標準時間'!$C5494="","",'6.標準時間'!I5494)</f>
        <v/>
      </c>
      <c r="I5494" s="107" t="str">
        <f>IF(C5494="","",VLOOKUP($C5494,'7.工程別レート'!$C$6:$E$501,3,FALSE))</f>
        <v/>
      </c>
      <c r="J5494" s="108" t="str">
        <f>IF(C5494="","",VLOOKUP($C5494,'7.工程別レート'!$C$6:$E$501,2,FALSE))</f>
        <v/>
      </c>
      <c r="K5494" s="195" t="str">
        <f t="shared" si="171"/>
        <v/>
      </c>
    </row>
    <row r="5495" spans="2:11" ht="18" customHeight="1">
      <c r="B5495" s="16" t="str">
        <f>IF('6.標準時間'!$B5495="","",'6.標準時間'!B5495)</f>
        <v/>
      </c>
      <c r="C5495" s="16" t="str">
        <f>IF('6.標準時間'!$C5495="","",'6.標準時間'!C5495)</f>
        <v/>
      </c>
      <c r="D5495" s="16" t="str">
        <f>IF('6.標準時間'!$C5495="","",'6.標準時間'!E5495)</f>
        <v/>
      </c>
      <c r="E5495" s="171" t="str">
        <f>IF('6.標準時間'!$C5495="","",'6.標準時間'!F5495)</f>
        <v/>
      </c>
      <c r="F5495" s="15" t="str">
        <f t="shared" si="170"/>
        <v/>
      </c>
      <c r="G5495" s="142" t="str">
        <f>IF('6.標準時間'!$C5495="","",'6.標準時間'!H5495)</f>
        <v/>
      </c>
      <c r="H5495" s="142" t="str">
        <f>IF('6.標準時間'!$C5495="","",'6.標準時間'!I5495)</f>
        <v/>
      </c>
      <c r="I5495" s="107" t="str">
        <f>IF(C5495="","",VLOOKUP($C5495,'7.工程別レート'!$C$6:$E$501,3,FALSE))</f>
        <v/>
      </c>
      <c r="J5495" s="108" t="str">
        <f>IF(C5495="","",VLOOKUP($C5495,'7.工程別レート'!$C$6:$E$501,2,FALSE))</f>
        <v/>
      </c>
      <c r="K5495" s="195" t="str">
        <f t="shared" si="171"/>
        <v/>
      </c>
    </row>
    <row r="5496" spans="2:11" ht="18" customHeight="1">
      <c r="B5496" s="16" t="str">
        <f>IF('6.標準時間'!$B5496="","",'6.標準時間'!B5496)</f>
        <v/>
      </c>
      <c r="C5496" s="16" t="str">
        <f>IF('6.標準時間'!$C5496="","",'6.標準時間'!C5496)</f>
        <v/>
      </c>
      <c r="D5496" s="16" t="str">
        <f>IF('6.標準時間'!$C5496="","",'6.標準時間'!E5496)</f>
        <v/>
      </c>
      <c r="E5496" s="171" t="str">
        <f>IF('6.標準時間'!$C5496="","",'6.標準時間'!F5496)</f>
        <v/>
      </c>
      <c r="F5496" s="15" t="str">
        <f t="shared" si="170"/>
        <v/>
      </c>
      <c r="G5496" s="142" t="str">
        <f>IF('6.標準時間'!$C5496="","",'6.標準時間'!H5496)</f>
        <v/>
      </c>
      <c r="H5496" s="142" t="str">
        <f>IF('6.標準時間'!$C5496="","",'6.標準時間'!I5496)</f>
        <v/>
      </c>
      <c r="I5496" s="107" t="str">
        <f>IF(C5496="","",VLOOKUP($C5496,'7.工程別レート'!$C$6:$E$501,3,FALSE))</f>
        <v/>
      </c>
      <c r="J5496" s="108" t="str">
        <f>IF(C5496="","",VLOOKUP($C5496,'7.工程別レート'!$C$6:$E$501,2,FALSE))</f>
        <v/>
      </c>
      <c r="K5496" s="195" t="str">
        <f t="shared" si="171"/>
        <v/>
      </c>
    </row>
    <row r="5497" spans="2:11" ht="18" customHeight="1">
      <c r="B5497" s="16" t="str">
        <f>IF('6.標準時間'!$B5497="","",'6.標準時間'!B5497)</f>
        <v/>
      </c>
      <c r="C5497" s="16" t="str">
        <f>IF('6.標準時間'!$C5497="","",'6.標準時間'!C5497)</f>
        <v/>
      </c>
      <c r="D5497" s="16" t="str">
        <f>IF('6.標準時間'!$C5497="","",'6.標準時間'!E5497)</f>
        <v/>
      </c>
      <c r="E5497" s="171" t="str">
        <f>IF('6.標準時間'!$C5497="","",'6.標準時間'!F5497)</f>
        <v/>
      </c>
      <c r="F5497" s="15" t="str">
        <f t="shared" si="170"/>
        <v/>
      </c>
      <c r="G5497" s="142" t="str">
        <f>IF('6.標準時間'!$C5497="","",'6.標準時間'!H5497)</f>
        <v/>
      </c>
      <c r="H5497" s="142" t="str">
        <f>IF('6.標準時間'!$C5497="","",'6.標準時間'!I5497)</f>
        <v/>
      </c>
      <c r="I5497" s="107" t="str">
        <f>IF(C5497="","",VLOOKUP($C5497,'7.工程別レート'!$C$6:$E$501,3,FALSE))</f>
        <v/>
      </c>
      <c r="J5497" s="108" t="str">
        <f>IF(C5497="","",VLOOKUP($C5497,'7.工程別レート'!$C$6:$E$501,2,FALSE))</f>
        <v/>
      </c>
      <c r="K5497" s="195" t="str">
        <f t="shared" si="171"/>
        <v/>
      </c>
    </row>
    <row r="5498" spans="2:11" ht="18" customHeight="1">
      <c r="B5498" s="16" t="str">
        <f>IF('6.標準時間'!$B5498="","",'6.標準時間'!B5498)</f>
        <v/>
      </c>
      <c r="C5498" s="16" t="str">
        <f>IF('6.標準時間'!$C5498="","",'6.標準時間'!C5498)</f>
        <v/>
      </c>
      <c r="D5498" s="16" t="str">
        <f>IF('6.標準時間'!$C5498="","",'6.標準時間'!E5498)</f>
        <v/>
      </c>
      <c r="E5498" s="171" t="str">
        <f>IF('6.標準時間'!$C5498="","",'6.標準時間'!F5498)</f>
        <v/>
      </c>
      <c r="F5498" s="15" t="str">
        <f t="shared" si="170"/>
        <v/>
      </c>
      <c r="G5498" s="142" t="str">
        <f>IF('6.標準時間'!$C5498="","",'6.標準時間'!H5498)</f>
        <v/>
      </c>
      <c r="H5498" s="142" t="str">
        <f>IF('6.標準時間'!$C5498="","",'6.標準時間'!I5498)</f>
        <v/>
      </c>
      <c r="I5498" s="107" t="str">
        <f>IF(C5498="","",VLOOKUP($C5498,'7.工程別レート'!$C$6:$E$501,3,FALSE))</f>
        <v/>
      </c>
      <c r="J5498" s="108" t="str">
        <f>IF(C5498="","",VLOOKUP($C5498,'7.工程別レート'!$C$6:$E$501,2,FALSE))</f>
        <v/>
      </c>
      <c r="K5498" s="195" t="str">
        <f t="shared" si="171"/>
        <v/>
      </c>
    </row>
    <row r="5499" spans="2:11" ht="18" customHeight="1">
      <c r="B5499" s="16" t="str">
        <f>IF('6.標準時間'!$B5499="","",'6.標準時間'!B5499)</f>
        <v/>
      </c>
      <c r="C5499" s="16" t="str">
        <f>IF('6.標準時間'!$C5499="","",'6.標準時間'!C5499)</f>
        <v/>
      </c>
      <c r="D5499" s="16" t="str">
        <f>IF('6.標準時間'!$C5499="","",'6.標準時間'!E5499)</f>
        <v/>
      </c>
      <c r="E5499" s="171" t="str">
        <f>IF('6.標準時間'!$C5499="","",'6.標準時間'!F5499)</f>
        <v/>
      </c>
      <c r="F5499" s="15" t="str">
        <f t="shared" si="170"/>
        <v/>
      </c>
      <c r="G5499" s="142" t="str">
        <f>IF('6.標準時間'!$C5499="","",'6.標準時間'!H5499)</f>
        <v/>
      </c>
      <c r="H5499" s="142" t="str">
        <f>IF('6.標準時間'!$C5499="","",'6.標準時間'!I5499)</f>
        <v/>
      </c>
      <c r="I5499" s="107" t="str">
        <f>IF(C5499="","",VLOOKUP($C5499,'7.工程別レート'!$C$6:$E$501,3,FALSE))</f>
        <v/>
      </c>
      <c r="J5499" s="108" t="str">
        <f>IF(C5499="","",VLOOKUP($C5499,'7.工程別レート'!$C$6:$E$501,2,FALSE))</f>
        <v/>
      </c>
      <c r="K5499" s="195" t="str">
        <f t="shared" si="171"/>
        <v/>
      </c>
    </row>
    <row r="5500" spans="2:11" ht="18" customHeight="1">
      <c r="B5500" s="16" t="str">
        <f>IF('6.標準時間'!$B5500="","",'6.標準時間'!B5500)</f>
        <v/>
      </c>
      <c r="C5500" s="16" t="str">
        <f>IF('6.標準時間'!$C5500="","",'6.標準時間'!C5500)</f>
        <v/>
      </c>
      <c r="D5500" s="16" t="str">
        <f>IF('6.標準時間'!$C5500="","",'6.標準時間'!E5500)</f>
        <v/>
      </c>
      <c r="E5500" s="171" t="str">
        <f>IF('6.標準時間'!$C5500="","",'6.標準時間'!F5500)</f>
        <v/>
      </c>
      <c r="F5500" s="15" t="str">
        <f t="shared" si="170"/>
        <v/>
      </c>
      <c r="G5500" s="142" t="str">
        <f>IF('6.標準時間'!$C5500="","",'6.標準時間'!H5500)</f>
        <v/>
      </c>
      <c r="H5500" s="142" t="str">
        <f>IF('6.標準時間'!$C5500="","",'6.標準時間'!I5500)</f>
        <v/>
      </c>
      <c r="I5500" s="107" t="str">
        <f>IF(C5500="","",VLOOKUP($C5500,'7.工程別レート'!$C$6:$E$501,3,FALSE))</f>
        <v/>
      </c>
      <c r="J5500" s="108" t="str">
        <f>IF(C5500="","",VLOOKUP($C5500,'7.工程別レート'!$C$6:$E$501,2,FALSE))</f>
        <v/>
      </c>
      <c r="K5500" s="195" t="str">
        <f t="shared" si="171"/>
        <v/>
      </c>
    </row>
    <row r="5501" spans="2:11" ht="18" customHeight="1">
      <c r="B5501" s="16" t="str">
        <f>IF('6.標準時間'!$B5501="","",'6.標準時間'!B5501)</f>
        <v/>
      </c>
      <c r="C5501" s="16" t="str">
        <f>IF('6.標準時間'!$C5501="","",'6.標準時間'!C5501)</f>
        <v/>
      </c>
      <c r="D5501" s="16" t="str">
        <f>IF('6.標準時間'!$C5501="","",'6.標準時間'!E5501)</f>
        <v/>
      </c>
      <c r="E5501" s="171" t="str">
        <f>IF('6.標準時間'!$C5501="","",'6.標準時間'!F5501)</f>
        <v/>
      </c>
      <c r="F5501" s="15" t="str">
        <f t="shared" si="170"/>
        <v/>
      </c>
      <c r="G5501" s="142" t="str">
        <f>IF('6.標準時間'!$C5501="","",'6.標準時間'!H5501)</f>
        <v/>
      </c>
      <c r="H5501" s="142" t="str">
        <f>IF('6.標準時間'!$C5501="","",'6.標準時間'!I5501)</f>
        <v/>
      </c>
      <c r="I5501" s="107" t="str">
        <f>IF(C5501="","",VLOOKUP($C5501,'7.工程別レート'!$C$6:$E$501,3,FALSE))</f>
        <v/>
      </c>
      <c r="J5501" s="108" t="str">
        <f>IF(C5501="","",VLOOKUP($C5501,'7.工程別レート'!$C$6:$E$501,2,FALSE))</f>
        <v/>
      </c>
      <c r="K5501" s="195" t="str">
        <f t="shared" si="171"/>
        <v/>
      </c>
    </row>
    <row r="5502" spans="2:11" ht="18" customHeight="1">
      <c r="B5502" s="16" t="str">
        <f>IF('6.標準時間'!$B5502="","",'6.標準時間'!B5502)</f>
        <v/>
      </c>
      <c r="C5502" s="16" t="str">
        <f>IF('6.標準時間'!$C5502="","",'6.標準時間'!C5502)</f>
        <v/>
      </c>
      <c r="D5502" s="16" t="str">
        <f>IF('6.標準時間'!$C5502="","",'6.標準時間'!E5502)</f>
        <v/>
      </c>
      <c r="E5502" s="171" t="str">
        <f>IF('6.標準時間'!$C5502="","",'6.標準時間'!F5502)</f>
        <v/>
      </c>
      <c r="F5502" s="15" t="str">
        <f t="shared" si="170"/>
        <v/>
      </c>
      <c r="G5502" s="142" t="str">
        <f>IF('6.標準時間'!$C5502="","",'6.標準時間'!H5502)</f>
        <v/>
      </c>
      <c r="H5502" s="142" t="str">
        <f>IF('6.標準時間'!$C5502="","",'6.標準時間'!I5502)</f>
        <v/>
      </c>
      <c r="I5502" s="107" t="str">
        <f>IF(C5502="","",VLOOKUP($C5502,'7.工程別レート'!$C$6:$E$501,3,FALSE))</f>
        <v/>
      </c>
      <c r="J5502" s="108" t="str">
        <f>IF(C5502="","",VLOOKUP($C5502,'7.工程別レート'!$C$6:$E$501,2,FALSE))</f>
        <v/>
      </c>
      <c r="K5502" s="195" t="str">
        <f t="shared" si="171"/>
        <v/>
      </c>
    </row>
    <row r="5503" spans="2:11" ht="18" customHeight="1">
      <c r="B5503" s="16" t="str">
        <f>IF('6.標準時間'!$B5503="","",'6.標準時間'!B5503)</f>
        <v/>
      </c>
      <c r="C5503" s="16" t="str">
        <f>IF('6.標準時間'!$C5503="","",'6.標準時間'!C5503)</f>
        <v/>
      </c>
      <c r="D5503" s="16" t="str">
        <f>IF('6.標準時間'!$C5503="","",'6.標準時間'!E5503)</f>
        <v/>
      </c>
      <c r="E5503" s="171" t="str">
        <f>IF('6.標準時間'!$C5503="","",'6.標準時間'!F5503)</f>
        <v/>
      </c>
      <c r="F5503" s="15" t="str">
        <f t="shared" si="170"/>
        <v/>
      </c>
      <c r="G5503" s="142" t="str">
        <f>IF('6.標準時間'!$C5503="","",'6.標準時間'!H5503)</f>
        <v/>
      </c>
      <c r="H5503" s="142" t="str">
        <f>IF('6.標準時間'!$C5503="","",'6.標準時間'!I5503)</f>
        <v/>
      </c>
      <c r="I5503" s="107" t="str">
        <f>IF(C5503="","",VLOOKUP($C5503,'7.工程別レート'!$C$6:$E$501,3,FALSE))</f>
        <v/>
      </c>
      <c r="J5503" s="108" t="str">
        <f>IF(C5503="","",VLOOKUP($C5503,'7.工程別レート'!$C$6:$E$501,2,FALSE))</f>
        <v/>
      </c>
      <c r="K5503" s="195" t="str">
        <f t="shared" si="171"/>
        <v/>
      </c>
    </row>
    <row r="5504" spans="2:11" ht="18" customHeight="1">
      <c r="B5504" s="16" t="str">
        <f>IF('6.標準時間'!$B5504="","",'6.標準時間'!B5504)</f>
        <v/>
      </c>
      <c r="C5504" s="16" t="str">
        <f>IF('6.標準時間'!$C5504="","",'6.標準時間'!C5504)</f>
        <v/>
      </c>
      <c r="D5504" s="16" t="str">
        <f>IF('6.標準時間'!$C5504="","",'6.標準時間'!E5504)</f>
        <v/>
      </c>
      <c r="E5504" s="171" t="str">
        <f>IF('6.標準時間'!$C5504="","",'6.標準時間'!F5504)</f>
        <v/>
      </c>
      <c r="F5504" s="15" t="str">
        <f t="shared" si="170"/>
        <v/>
      </c>
      <c r="G5504" s="142" t="str">
        <f>IF('6.標準時間'!$C5504="","",'6.標準時間'!H5504)</f>
        <v/>
      </c>
      <c r="H5504" s="142" t="str">
        <f>IF('6.標準時間'!$C5504="","",'6.標準時間'!I5504)</f>
        <v/>
      </c>
      <c r="I5504" s="107" t="str">
        <f>IF(C5504="","",VLOOKUP($C5504,'7.工程別レート'!$C$6:$E$501,3,FALSE))</f>
        <v/>
      </c>
      <c r="J5504" s="108" t="str">
        <f>IF(C5504="","",VLOOKUP($C5504,'7.工程別レート'!$C$6:$E$501,2,FALSE))</f>
        <v/>
      </c>
      <c r="K5504" s="195" t="str">
        <f t="shared" si="171"/>
        <v/>
      </c>
    </row>
    <row r="5505" spans="2:11" ht="18" customHeight="1">
      <c r="B5505" s="16" t="str">
        <f>IF('6.標準時間'!$B5505="","",'6.標準時間'!B5505)</f>
        <v/>
      </c>
      <c r="C5505" s="16" t="str">
        <f>IF('6.標準時間'!$C5505="","",'6.標準時間'!C5505)</f>
        <v/>
      </c>
      <c r="D5505" s="16" t="str">
        <f>IF('6.標準時間'!$C5505="","",'6.標準時間'!E5505)</f>
        <v/>
      </c>
      <c r="E5505" s="171" t="str">
        <f>IF('6.標準時間'!$C5505="","",'6.標準時間'!F5505)</f>
        <v/>
      </c>
      <c r="F5505" s="15" t="str">
        <f t="shared" si="170"/>
        <v/>
      </c>
      <c r="G5505" s="142" t="str">
        <f>IF('6.標準時間'!$C5505="","",'6.標準時間'!H5505)</f>
        <v/>
      </c>
      <c r="H5505" s="142" t="str">
        <f>IF('6.標準時間'!$C5505="","",'6.標準時間'!I5505)</f>
        <v/>
      </c>
      <c r="I5505" s="107" t="str">
        <f>IF(C5505="","",VLOOKUP($C5505,'7.工程別レート'!$C$6:$E$501,3,FALSE))</f>
        <v/>
      </c>
      <c r="J5505" s="108" t="str">
        <f>IF(C5505="","",VLOOKUP($C5505,'7.工程別レート'!$C$6:$E$501,2,FALSE))</f>
        <v/>
      </c>
      <c r="K5505" s="195" t="str">
        <f t="shared" si="171"/>
        <v/>
      </c>
    </row>
    <row r="5506" spans="2:11" ht="18" customHeight="1">
      <c r="B5506" s="16" t="str">
        <f>IF('6.標準時間'!$B5506="","",'6.標準時間'!B5506)</f>
        <v/>
      </c>
      <c r="C5506" s="16" t="str">
        <f>IF('6.標準時間'!$C5506="","",'6.標準時間'!C5506)</f>
        <v/>
      </c>
      <c r="D5506" s="16" t="str">
        <f>IF('6.標準時間'!$C5506="","",'6.標準時間'!E5506)</f>
        <v/>
      </c>
      <c r="E5506" s="171" t="str">
        <f>IF('6.標準時間'!$C5506="","",'6.標準時間'!F5506)</f>
        <v/>
      </c>
      <c r="F5506" s="15" t="str">
        <f t="shared" si="170"/>
        <v/>
      </c>
      <c r="G5506" s="142" t="str">
        <f>IF('6.標準時間'!$C5506="","",'6.標準時間'!H5506)</f>
        <v/>
      </c>
      <c r="H5506" s="142" t="str">
        <f>IF('6.標準時間'!$C5506="","",'6.標準時間'!I5506)</f>
        <v/>
      </c>
      <c r="I5506" s="107" t="str">
        <f>IF(C5506="","",VLOOKUP($C5506,'7.工程別レート'!$C$6:$E$501,3,FALSE))</f>
        <v/>
      </c>
      <c r="J5506" s="108" t="str">
        <f>IF(C5506="","",VLOOKUP($C5506,'7.工程別レート'!$C$6:$E$501,2,FALSE))</f>
        <v/>
      </c>
      <c r="K5506" s="195" t="str">
        <f t="shared" si="171"/>
        <v/>
      </c>
    </row>
    <row r="5507" spans="2:11" ht="18" customHeight="1">
      <c r="B5507" s="16" t="str">
        <f>IF('6.標準時間'!$B5507="","",'6.標準時間'!B5507)</f>
        <v/>
      </c>
      <c r="C5507" s="16" t="str">
        <f>IF('6.標準時間'!$C5507="","",'6.標準時間'!C5507)</f>
        <v/>
      </c>
      <c r="D5507" s="16" t="str">
        <f>IF('6.標準時間'!$C5507="","",'6.標準時間'!E5507)</f>
        <v/>
      </c>
      <c r="E5507" s="171" t="str">
        <f>IF('6.標準時間'!$C5507="","",'6.標準時間'!F5507)</f>
        <v/>
      </c>
      <c r="F5507" s="15" t="str">
        <f t="shared" si="170"/>
        <v/>
      </c>
      <c r="G5507" s="142" t="str">
        <f>IF('6.標準時間'!$C5507="","",'6.標準時間'!H5507)</f>
        <v/>
      </c>
      <c r="H5507" s="142" t="str">
        <f>IF('6.標準時間'!$C5507="","",'6.標準時間'!I5507)</f>
        <v/>
      </c>
      <c r="I5507" s="107" t="str">
        <f>IF(C5507="","",VLOOKUP($C5507,'7.工程別レート'!$C$6:$E$501,3,FALSE))</f>
        <v/>
      </c>
      <c r="J5507" s="108" t="str">
        <f>IF(C5507="","",VLOOKUP($C5507,'7.工程別レート'!$C$6:$E$501,2,FALSE))</f>
        <v/>
      </c>
      <c r="K5507" s="195" t="str">
        <f t="shared" si="171"/>
        <v/>
      </c>
    </row>
    <row r="5508" spans="2:11" ht="18" customHeight="1">
      <c r="B5508" s="16" t="str">
        <f>IF('6.標準時間'!$B5508="","",'6.標準時間'!B5508)</f>
        <v/>
      </c>
      <c r="C5508" s="16" t="str">
        <f>IF('6.標準時間'!$C5508="","",'6.標準時間'!C5508)</f>
        <v/>
      </c>
      <c r="D5508" s="16" t="str">
        <f>IF('6.標準時間'!$C5508="","",'6.標準時間'!E5508)</f>
        <v/>
      </c>
      <c r="E5508" s="171" t="str">
        <f>IF('6.標準時間'!$C5508="","",'6.標準時間'!F5508)</f>
        <v/>
      </c>
      <c r="F5508" s="15" t="str">
        <f t="shared" si="170"/>
        <v/>
      </c>
      <c r="G5508" s="142" t="str">
        <f>IF('6.標準時間'!$C5508="","",'6.標準時間'!H5508)</f>
        <v/>
      </c>
      <c r="H5508" s="142" t="str">
        <f>IF('6.標準時間'!$C5508="","",'6.標準時間'!I5508)</f>
        <v/>
      </c>
      <c r="I5508" s="107" t="str">
        <f>IF(C5508="","",VLOOKUP($C5508,'7.工程別レート'!$C$6:$E$501,3,FALSE))</f>
        <v/>
      </c>
      <c r="J5508" s="108" t="str">
        <f>IF(C5508="","",VLOOKUP($C5508,'7.工程別レート'!$C$6:$E$501,2,FALSE))</f>
        <v/>
      </c>
      <c r="K5508" s="195" t="str">
        <f t="shared" si="171"/>
        <v/>
      </c>
    </row>
    <row r="5509" spans="2:11" ht="18" customHeight="1">
      <c r="B5509" s="16" t="str">
        <f>IF('6.標準時間'!$B5509="","",'6.標準時間'!B5509)</f>
        <v/>
      </c>
      <c r="C5509" s="16" t="str">
        <f>IF('6.標準時間'!$C5509="","",'6.標準時間'!C5509)</f>
        <v/>
      </c>
      <c r="D5509" s="16" t="str">
        <f>IF('6.標準時間'!$C5509="","",'6.標準時間'!E5509)</f>
        <v/>
      </c>
      <c r="E5509" s="171" t="str">
        <f>IF('6.標準時間'!$C5509="","",'6.標準時間'!F5509)</f>
        <v/>
      </c>
      <c r="F5509" s="15" t="str">
        <f t="shared" si="170"/>
        <v/>
      </c>
      <c r="G5509" s="142" t="str">
        <f>IF('6.標準時間'!$C5509="","",'6.標準時間'!H5509)</f>
        <v/>
      </c>
      <c r="H5509" s="142" t="str">
        <f>IF('6.標準時間'!$C5509="","",'6.標準時間'!I5509)</f>
        <v/>
      </c>
      <c r="I5509" s="107" t="str">
        <f>IF(C5509="","",VLOOKUP($C5509,'7.工程別レート'!$C$6:$E$501,3,FALSE))</f>
        <v/>
      </c>
      <c r="J5509" s="108" t="str">
        <f>IF(C5509="","",VLOOKUP($C5509,'7.工程別レート'!$C$6:$E$501,2,FALSE))</f>
        <v/>
      </c>
      <c r="K5509" s="195" t="str">
        <f t="shared" si="171"/>
        <v/>
      </c>
    </row>
    <row r="5510" spans="2:11" ht="18" customHeight="1">
      <c r="B5510" s="16" t="str">
        <f>IF('6.標準時間'!$B5510="","",'6.標準時間'!B5510)</f>
        <v/>
      </c>
      <c r="C5510" s="16" t="str">
        <f>IF('6.標準時間'!$C5510="","",'6.標準時間'!C5510)</f>
        <v/>
      </c>
      <c r="D5510" s="16" t="str">
        <f>IF('6.標準時間'!$C5510="","",'6.標準時間'!E5510)</f>
        <v/>
      </c>
      <c r="E5510" s="171" t="str">
        <f>IF('6.標準時間'!$C5510="","",'6.標準時間'!F5510)</f>
        <v/>
      </c>
      <c r="F5510" s="15" t="str">
        <f t="shared" ref="F5510:F5573" si="172">C5510&amp;D5510</f>
        <v/>
      </c>
      <c r="G5510" s="142" t="str">
        <f>IF('6.標準時間'!$C5510="","",'6.標準時間'!H5510)</f>
        <v/>
      </c>
      <c r="H5510" s="142" t="str">
        <f>IF('6.標準時間'!$C5510="","",'6.標準時間'!I5510)</f>
        <v/>
      </c>
      <c r="I5510" s="107" t="str">
        <f>IF(C5510="","",VLOOKUP($C5510,'7.工程別レート'!$C$6:$E$501,3,FALSE))</f>
        <v/>
      </c>
      <c r="J5510" s="108" t="str">
        <f>IF(C5510="","",VLOOKUP($C5510,'7.工程別レート'!$C$6:$E$501,2,FALSE))</f>
        <v/>
      </c>
      <c r="K5510" s="195" t="str">
        <f t="shared" si="171"/>
        <v/>
      </c>
    </row>
    <row r="5511" spans="2:11" ht="18" customHeight="1">
      <c r="B5511" s="16" t="str">
        <f>IF('6.標準時間'!$B5511="","",'6.標準時間'!B5511)</f>
        <v/>
      </c>
      <c r="C5511" s="16" t="str">
        <f>IF('6.標準時間'!$C5511="","",'6.標準時間'!C5511)</f>
        <v/>
      </c>
      <c r="D5511" s="16" t="str">
        <f>IF('6.標準時間'!$C5511="","",'6.標準時間'!E5511)</f>
        <v/>
      </c>
      <c r="E5511" s="171" t="str">
        <f>IF('6.標準時間'!$C5511="","",'6.標準時間'!F5511)</f>
        <v/>
      </c>
      <c r="F5511" s="15" t="str">
        <f t="shared" si="172"/>
        <v/>
      </c>
      <c r="G5511" s="142" t="str">
        <f>IF('6.標準時間'!$C5511="","",'6.標準時間'!H5511)</f>
        <v/>
      </c>
      <c r="H5511" s="142" t="str">
        <f>IF('6.標準時間'!$C5511="","",'6.標準時間'!I5511)</f>
        <v/>
      </c>
      <c r="I5511" s="107" t="str">
        <f>IF(C5511="","",VLOOKUP($C5511,'7.工程別レート'!$C$6:$E$501,3,FALSE))</f>
        <v/>
      </c>
      <c r="J5511" s="108" t="str">
        <f>IF(C5511="","",VLOOKUP($C5511,'7.工程別レート'!$C$6:$E$501,2,FALSE))</f>
        <v/>
      </c>
      <c r="K5511" s="195" t="str">
        <f t="shared" ref="K5511:K5574" si="173">IF(ISERROR((G5511*I5511)+(H5511*J5511)),"",(G5511*I5511)+(H5511*J5511))</f>
        <v/>
      </c>
    </row>
    <row r="5512" spans="2:11" ht="18" customHeight="1">
      <c r="B5512" s="16" t="str">
        <f>IF('6.標準時間'!$B5512="","",'6.標準時間'!B5512)</f>
        <v/>
      </c>
      <c r="C5512" s="16" t="str">
        <f>IF('6.標準時間'!$C5512="","",'6.標準時間'!C5512)</f>
        <v/>
      </c>
      <c r="D5512" s="16" t="str">
        <f>IF('6.標準時間'!$C5512="","",'6.標準時間'!E5512)</f>
        <v/>
      </c>
      <c r="E5512" s="171" t="str">
        <f>IF('6.標準時間'!$C5512="","",'6.標準時間'!F5512)</f>
        <v/>
      </c>
      <c r="F5512" s="15" t="str">
        <f t="shared" si="172"/>
        <v/>
      </c>
      <c r="G5512" s="142" t="str">
        <f>IF('6.標準時間'!$C5512="","",'6.標準時間'!H5512)</f>
        <v/>
      </c>
      <c r="H5512" s="142" t="str">
        <f>IF('6.標準時間'!$C5512="","",'6.標準時間'!I5512)</f>
        <v/>
      </c>
      <c r="I5512" s="107" t="str">
        <f>IF(C5512="","",VLOOKUP($C5512,'7.工程別レート'!$C$6:$E$501,3,FALSE))</f>
        <v/>
      </c>
      <c r="J5512" s="108" t="str">
        <f>IF(C5512="","",VLOOKUP($C5512,'7.工程別レート'!$C$6:$E$501,2,FALSE))</f>
        <v/>
      </c>
      <c r="K5512" s="195" t="str">
        <f t="shared" si="173"/>
        <v/>
      </c>
    </row>
    <row r="5513" spans="2:11" ht="18" customHeight="1">
      <c r="B5513" s="16" t="str">
        <f>IF('6.標準時間'!$B5513="","",'6.標準時間'!B5513)</f>
        <v/>
      </c>
      <c r="C5513" s="16" t="str">
        <f>IF('6.標準時間'!$C5513="","",'6.標準時間'!C5513)</f>
        <v/>
      </c>
      <c r="D5513" s="16" t="str">
        <f>IF('6.標準時間'!$C5513="","",'6.標準時間'!E5513)</f>
        <v/>
      </c>
      <c r="E5513" s="171" t="str">
        <f>IF('6.標準時間'!$C5513="","",'6.標準時間'!F5513)</f>
        <v/>
      </c>
      <c r="F5513" s="15" t="str">
        <f t="shared" si="172"/>
        <v/>
      </c>
      <c r="G5513" s="142" t="str">
        <f>IF('6.標準時間'!$C5513="","",'6.標準時間'!H5513)</f>
        <v/>
      </c>
      <c r="H5513" s="142" t="str">
        <f>IF('6.標準時間'!$C5513="","",'6.標準時間'!I5513)</f>
        <v/>
      </c>
      <c r="I5513" s="107" t="str">
        <f>IF(C5513="","",VLOOKUP($C5513,'7.工程別レート'!$C$6:$E$501,3,FALSE))</f>
        <v/>
      </c>
      <c r="J5513" s="108" t="str">
        <f>IF(C5513="","",VLOOKUP($C5513,'7.工程別レート'!$C$6:$E$501,2,FALSE))</f>
        <v/>
      </c>
      <c r="K5513" s="195" t="str">
        <f t="shared" si="173"/>
        <v/>
      </c>
    </row>
    <row r="5514" spans="2:11" ht="18" customHeight="1">
      <c r="B5514" s="16" t="str">
        <f>IF('6.標準時間'!$B5514="","",'6.標準時間'!B5514)</f>
        <v/>
      </c>
      <c r="C5514" s="16" t="str">
        <f>IF('6.標準時間'!$C5514="","",'6.標準時間'!C5514)</f>
        <v/>
      </c>
      <c r="D5514" s="16" t="str">
        <f>IF('6.標準時間'!$C5514="","",'6.標準時間'!E5514)</f>
        <v/>
      </c>
      <c r="E5514" s="171" t="str">
        <f>IF('6.標準時間'!$C5514="","",'6.標準時間'!F5514)</f>
        <v/>
      </c>
      <c r="F5514" s="15" t="str">
        <f t="shared" si="172"/>
        <v/>
      </c>
      <c r="G5514" s="142" t="str">
        <f>IF('6.標準時間'!$C5514="","",'6.標準時間'!H5514)</f>
        <v/>
      </c>
      <c r="H5514" s="142" t="str">
        <f>IF('6.標準時間'!$C5514="","",'6.標準時間'!I5514)</f>
        <v/>
      </c>
      <c r="I5514" s="107" t="str">
        <f>IF(C5514="","",VLOOKUP($C5514,'7.工程別レート'!$C$6:$E$501,3,FALSE))</f>
        <v/>
      </c>
      <c r="J5514" s="108" t="str">
        <f>IF(C5514="","",VLOOKUP($C5514,'7.工程別レート'!$C$6:$E$501,2,FALSE))</f>
        <v/>
      </c>
      <c r="K5514" s="195" t="str">
        <f t="shared" si="173"/>
        <v/>
      </c>
    </row>
    <row r="5515" spans="2:11" ht="18" customHeight="1">
      <c r="B5515" s="16" t="str">
        <f>IF('6.標準時間'!$B5515="","",'6.標準時間'!B5515)</f>
        <v/>
      </c>
      <c r="C5515" s="16" t="str">
        <f>IF('6.標準時間'!$C5515="","",'6.標準時間'!C5515)</f>
        <v/>
      </c>
      <c r="D5515" s="16" t="str">
        <f>IF('6.標準時間'!$C5515="","",'6.標準時間'!E5515)</f>
        <v/>
      </c>
      <c r="E5515" s="171" t="str">
        <f>IF('6.標準時間'!$C5515="","",'6.標準時間'!F5515)</f>
        <v/>
      </c>
      <c r="F5515" s="15" t="str">
        <f t="shared" si="172"/>
        <v/>
      </c>
      <c r="G5515" s="142" t="str">
        <f>IF('6.標準時間'!$C5515="","",'6.標準時間'!H5515)</f>
        <v/>
      </c>
      <c r="H5515" s="142" t="str">
        <f>IF('6.標準時間'!$C5515="","",'6.標準時間'!I5515)</f>
        <v/>
      </c>
      <c r="I5515" s="107" t="str">
        <f>IF(C5515="","",VLOOKUP($C5515,'7.工程別レート'!$C$6:$E$501,3,FALSE))</f>
        <v/>
      </c>
      <c r="J5515" s="108" t="str">
        <f>IF(C5515="","",VLOOKUP($C5515,'7.工程別レート'!$C$6:$E$501,2,FALSE))</f>
        <v/>
      </c>
      <c r="K5515" s="195" t="str">
        <f t="shared" si="173"/>
        <v/>
      </c>
    </row>
    <row r="5516" spans="2:11" ht="18" customHeight="1">
      <c r="B5516" s="16" t="str">
        <f>IF('6.標準時間'!$B5516="","",'6.標準時間'!B5516)</f>
        <v/>
      </c>
      <c r="C5516" s="16" t="str">
        <f>IF('6.標準時間'!$C5516="","",'6.標準時間'!C5516)</f>
        <v/>
      </c>
      <c r="D5516" s="16" t="str">
        <f>IF('6.標準時間'!$C5516="","",'6.標準時間'!E5516)</f>
        <v/>
      </c>
      <c r="E5516" s="171" t="str">
        <f>IF('6.標準時間'!$C5516="","",'6.標準時間'!F5516)</f>
        <v/>
      </c>
      <c r="F5516" s="15" t="str">
        <f t="shared" si="172"/>
        <v/>
      </c>
      <c r="G5516" s="142" t="str">
        <f>IF('6.標準時間'!$C5516="","",'6.標準時間'!H5516)</f>
        <v/>
      </c>
      <c r="H5516" s="142" t="str">
        <f>IF('6.標準時間'!$C5516="","",'6.標準時間'!I5516)</f>
        <v/>
      </c>
      <c r="I5516" s="107" t="str">
        <f>IF(C5516="","",VLOOKUP($C5516,'7.工程別レート'!$C$6:$E$501,3,FALSE))</f>
        <v/>
      </c>
      <c r="J5516" s="108" t="str">
        <f>IF(C5516="","",VLOOKUP($C5516,'7.工程別レート'!$C$6:$E$501,2,FALSE))</f>
        <v/>
      </c>
      <c r="K5516" s="195" t="str">
        <f t="shared" si="173"/>
        <v/>
      </c>
    </row>
    <row r="5517" spans="2:11" ht="18" customHeight="1">
      <c r="B5517" s="16" t="str">
        <f>IF('6.標準時間'!$B5517="","",'6.標準時間'!B5517)</f>
        <v/>
      </c>
      <c r="C5517" s="16" t="str">
        <f>IF('6.標準時間'!$C5517="","",'6.標準時間'!C5517)</f>
        <v/>
      </c>
      <c r="D5517" s="16" t="str">
        <f>IF('6.標準時間'!$C5517="","",'6.標準時間'!E5517)</f>
        <v/>
      </c>
      <c r="E5517" s="171" t="str">
        <f>IF('6.標準時間'!$C5517="","",'6.標準時間'!F5517)</f>
        <v/>
      </c>
      <c r="F5517" s="15" t="str">
        <f t="shared" si="172"/>
        <v/>
      </c>
      <c r="G5517" s="142" t="str">
        <f>IF('6.標準時間'!$C5517="","",'6.標準時間'!H5517)</f>
        <v/>
      </c>
      <c r="H5517" s="142" t="str">
        <f>IF('6.標準時間'!$C5517="","",'6.標準時間'!I5517)</f>
        <v/>
      </c>
      <c r="I5517" s="107" t="str">
        <f>IF(C5517="","",VLOOKUP($C5517,'7.工程別レート'!$C$6:$E$501,3,FALSE))</f>
        <v/>
      </c>
      <c r="J5517" s="108" t="str">
        <f>IF(C5517="","",VLOOKUP($C5517,'7.工程別レート'!$C$6:$E$501,2,FALSE))</f>
        <v/>
      </c>
      <c r="K5517" s="195" t="str">
        <f t="shared" si="173"/>
        <v/>
      </c>
    </row>
    <row r="5518" spans="2:11" ht="18" customHeight="1">
      <c r="B5518" s="16" t="str">
        <f>IF('6.標準時間'!$B5518="","",'6.標準時間'!B5518)</f>
        <v/>
      </c>
      <c r="C5518" s="16" t="str">
        <f>IF('6.標準時間'!$C5518="","",'6.標準時間'!C5518)</f>
        <v/>
      </c>
      <c r="D5518" s="16" t="str">
        <f>IF('6.標準時間'!$C5518="","",'6.標準時間'!E5518)</f>
        <v/>
      </c>
      <c r="E5518" s="171" t="str">
        <f>IF('6.標準時間'!$C5518="","",'6.標準時間'!F5518)</f>
        <v/>
      </c>
      <c r="F5518" s="15" t="str">
        <f t="shared" si="172"/>
        <v/>
      </c>
      <c r="G5518" s="142" t="str">
        <f>IF('6.標準時間'!$C5518="","",'6.標準時間'!H5518)</f>
        <v/>
      </c>
      <c r="H5518" s="142" t="str">
        <f>IF('6.標準時間'!$C5518="","",'6.標準時間'!I5518)</f>
        <v/>
      </c>
      <c r="I5518" s="107" t="str">
        <f>IF(C5518="","",VLOOKUP($C5518,'7.工程別レート'!$C$6:$E$501,3,FALSE))</f>
        <v/>
      </c>
      <c r="J5518" s="108" t="str">
        <f>IF(C5518="","",VLOOKUP($C5518,'7.工程別レート'!$C$6:$E$501,2,FALSE))</f>
        <v/>
      </c>
      <c r="K5518" s="195" t="str">
        <f t="shared" si="173"/>
        <v/>
      </c>
    </row>
    <row r="5519" spans="2:11" ht="18" customHeight="1">
      <c r="B5519" s="16" t="str">
        <f>IF('6.標準時間'!$B5519="","",'6.標準時間'!B5519)</f>
        <v/>
      </c>
      <c r="C5519" s="16" t="str">
        <f>IF('6.標準時間'!$C5519="","",'6.標準時間'!C5519)</f>
        <v/>
      </c>
      <c r="D5519" s="16" t="str">
        <f>IF('6.標準時間'!$C5519="","",'6.標準時間'!E5519)</f>
        <v/>
      </c>
      <c r="E5519" s="171" t="str">
        <f>IF('6.標準時間'!$C5519="","",'6.標準時間'!F5519)</f>
        <v/>
      </c>
      <c r="F5519" s="15" t="str">
        <f t="shared" si="172"/>
        <v/>
      </c>
      <c r="G5519" s="142" t="str">
        <f>IF('6.標準時間'!$C5519="","",'6.標準時間'!H5519)</f>
        <v/>
      </c>
      <c r="H5519" s="142" t="str">
        <f>IF('6.標準時間'!$C5519="","",'6.標準時間'!I5519)</f>
        <v/>
      </c>
      <c r="I5519" s="107" t="str">
        <f>IF(C5519="","",VLOOKUP($C5519,'7.工程別レート'!$C$6:$E$501,3,FALSE))</f>
        <v/>
      </c>
      <c r="J5519" s="108" t="str">
        <f>IF(C5519="","",VLOOKUP($C5519,'7.工程別レート'!$C$6:$E$501,2,FALSE))</f>
        <v/>
      </c>
      <c r="K5519" s="195" t="str">
        <f t="shared" si="173"/>
        <v/>
      </c>
    </row>
    <row r="5520" spans="2:11" ht="18" customHeight="1">
      <c r="B5520" s="16" t="str">
        <f>IF('6.標準時間'!$B5520="","",'6.標準時間'!B5520)</f>
        <v/>
      </c>
      <c r="C5520" s="16" t="str">
        <f>IF('6.標準時間'!$C5520="","",'6.標準時間'!C5520)</f>
        <v/>
      </c>
      <c r="D5520" s="16" t="str">
        <f>IF('6.標準時間'!$C5520="","",'6.標準時間'!E5520)</f>
        <v/>
      </c>
      <c r="E5520" s="171" t="str">
        <f>IF('6.標準時間'!$C5520="","",'6.標準時間'!F5520)</f>
        <v/>
      </c>
      <c r="F5520" s="15" t="str">
        <f t="shared" si="172"/>
        <v/>
      </c>
      <c r="G5520" s="142" t="str">
        <f>IF('6.標準時間'!$C5520="","",'6.標準時間'!H5520)</f>
        <v/>
      </c>
      <c r="H5520" s="142" t="str">
        <f>IF('6.標準時間'!$C5520="","",'6.標準時間'!I5520)</f>
        <v/>
      </c>
      <c r="I5520" s="107" t="str">
        <f>IF(C5520="","",VLOOKUP($C5520,'7.工程別レート'!$C$6:$E$501,3,FALSE))</f>
        <v/>
      </c>
      <c r="J5520" s="108" t="str">
        <f>IF(C5520="","",VLOOKUP($C5520,'7.工程別レート'!$C$6:$E$501,2,FALSE))</f>
        <v/>
      </c>
      <c r="K5520" s="195" t="str">
        <f t="shared" si="173"/>
        <v/>
      </c>
    </row>
    <row r="5521" spans="2:11" ht="18" customHeight="1">
      <c r="B5521" s="16" t="str">
        <f>IF('6.標準時間'!$B5521="","",'6.標準時間'!B5521)</f>
        <v/>
      </c>
      <c r="C5521" s="16" t="str">
        <f>IF('6.標準時間'!$C5521="","",'6.標準時間'!C5521)</f>
        <v/>
      </c>
      <c r="D5521" s="16" t="str">
        <f>IF('6.標準時間'!$C5521="","",'6.標準時間'!E5521)</f>
        <v/>
      </c>
      <c r="E5521" s="171" t="str">
        <f>IF('6.標準時間'!$C5521="","",'6.標準時間'!F5521)</f>
        <v/>
      </c>
      <c r="F5521" s="15" t="str">
        <f t="shared" si="172"/>
        <v/>
      </c>
      <c r="G5521" s="142" t="str">
        <f>IF('6.標準時間'!$C5521="","",'6.標準時間'!H5521)</f>
        <v/>
      </c>
      <c r="H5521" s="142" t="str">
        <f>IF('6.標準時間'!$C5521="","",'6.標準時間'!I5521)</f>
        <v/>
      </c>
      <c r="I5521" s="107" t="str">
        <f>IF(C5521="","",VLOOKUP($C5521,'7.工程別レート'!$C$6:$E$501,3,FALSE))</f>
        <v/>
      </c>
      <c r="J5521" s="108" t="str">
        <f>IF(C5521="","",VLOOKUP($C5521,'7.工程別レート'!$C$6:$E$501,2,FALSE))</f>
        <v/>
      </c>
      <c r="K5521" s="195" t="str">
        <f t="shared" si="173"/>
        <v/>
      </c>
    </row>
    <row r="5522" spans="2:11" ht="18" customHeight="1">
      <c r="B5522" s="16" t="str">
        <f>IF('6.標準時間'!$B5522="","",'6.標準時間'!B5522)</f>
        <v/>
      </c>
      <c r="C5522" s="16" t="str">
        <f>IF('6.標準時間'!$C5522="","",'6.標準時間'!C5522)</f>
        <v/>
      </c>
      <c r="D5522" s="16" t="str">
        <f>IF('6.標準時間'!$C5522="","",'6.標準時間'!E5522)</f>
        <v/>
      </c>
      <c r="E5522" s="171" t="str">
        <f>IF('6.標準時間'!$C5522="","",'6.標準時間'!F5522)</f>
        <v/>
      </c>
      <c r="F5522" s="15" t="str">
        <f t="shared" si="172"/>
        <v/>
      </c>
      <c r="G5522" s="142" t="str">
        <f>IF('6.標準時間'!$C5522="","",'6.標準時間'!H5522)</f>
        <v/>
      </c>
      <c r="H5522" s="142" t="str">
        <f>IF('6.標準時間'!$C5522="","",'6.標準時間'!I5522)</f>
        <v/>
      </c>
      <c r="I5522" s="107" t="str">
        <f>IF(C5522="","",VLOOKUP($C5522,'7.工程別レート'!$C$6:$E$501,3,FALSE))</f>
        <v/>
      </c>
      <c r="J5522" s="108" t="str">
        <f>IF(C5522="","",VLOOKUP($C5522,'7.工程別レート'!$C$6:$E$501,2,FALSE))</f>
        <v/>
      </c>
      <c r="K5522" s="195" t="str">
        <f t="shared" si="173"/>
        <v/>
      </c>
    </row>
    <row r="5523" spans="2:11" ht="18" customHeight="1">
      <c r="B5523" s="16" t="str">
        <f>IF('6.標準時間'!$B5523="","",'6.標準時間'!B5523)</f>
        <v/>
      </c>
      <c r="C5523" s="16" t="str">
        <f>IF('6.標準時間'!$C5523="","",'6.標準時間'!C5523)</f>
        <v/>
      </c>
      <c r="D5523" s="16" t="str">
        <f>IF('6.標準時間'!$C5523="","",'6.標準時間'!E5523)</f>
        <v/>
      </c>
      <c r="E5523" s="171" t="str">
        <f>IF('6.標準時間'!$C5523="","",'6.標準時間'!F5523)</f>
        <v/>
      </c>
      <c r="F5523" s="15" t="str">
        <f t="shared" si="172"/>
        <v/>
      </c>
      <c r="G5523" s="142" t="str">
        <f>IF('6.標準時間'!$C5523="","",'6.標準時間'!H5523)</f>
        <v/>
      </c>
      <c r="H5523" s="142" t="str">
        <f>IF('6.標準時間'!$C5523="","",'6.標準時間'!I5523)</f>
        <v/>
      </c>
      <c r="I5523" s="107" t="str">
        <f>IF(C5523="","",VLOOKUP($C5523,'7.工程別レート'!$C$6:$E$501,3,FALSE))</f>
        <v/>
      </c>
      <c r="J5523" s="108" t="str">
        <f>IF(C5523="","",VLOOKUP($C5523,'7.工程別レート'!$C$6:$E$501,2,FALSE))</f>
        <v/>
      </c>
      <c r="K5523" s="195" t="str">
        <f t="shared" si="173"/>
        <v/>
      </c>
    </row>
    <row r="5524" spans="2:11" ht="18" customHeight="1">
      <c r="B5524" s="16" t="str">
        <f>IF('6.標準時間'!$B5524="","",'6.標準時間'!B5524)</f>
        <v/>
      </c>
      <c r="C5524" s="16" t="str">
        <f>IF('6.標準時間'!$C5524="","",'6.標準時間'!C5524)</f>
        <v/>
      </c>
      <c r="D5524" s="16" t="str">
        <f>IF('6.標準時間'!$C5524="","",'6.標準時間'!E5524)</f>
        <v/>
      </c>
      <c r="E5524" s="171" t="str">
        <f>IF('6.標準時間'!$C5524="","",'6.標準時間'!F5524)</f>
        <v/>
      </c>
      <c r="F5524" s="15" t="str">
        <f t="shared" si="172"/>
        <v/>
      </c>
      <c r="G5524" s="142" t="str">
        <f>IF('6.標準時間'!$C5524="","",'6.標準時間'!H5524)</f>
        <v/>
      </c>
      <c r="H5524" s="142" t="str">
        <f>IF('6.標準時間'!$C5524="","",'6.標準時間'!I5524)</f>
        <v/>
      </c>
      <c r="I5524" s="107" t="str">
        <f>IF(C5524="","",VLOOKUP($C5524,'7.工程別レート'!$C$6:$E$501,3,FALSE))</f>
        <v/>
      </c>
      <c r="J5524" s="108" t="str">
        <f>IF(C5524="","",VLOOKUP($C5524,'7.工程別レート'!$C$6:$E$501,2,FALSE))</f>
        <v/>
      </c>
      <c r="K5524" s="195" t="str">
        <f t="shared" si="173"/>
        <v/>
      </c>
    </row>
    <row r="5525" spans="2:11" ht="18" customHeight="1">
      <c r="B5525" s="16" t="str">
        <f>IF('6.標準時間'!$B5525="","",'6.標準時間'!B5525)</f>
        <v/>
      </c>
      <c r="C5525" s="16" t="str">
        <f>IF('6.標準時間'!$C5525="","",'6.標準時間'!C5525)</f>
        <v/>
      </c>
      <c r="D5525" s="16" t="str">
        <f>IF('6.標準時間'!$C5525="","",'6.標準時間'!E5525)</f>
        <v/>
      </c>
      <c r="E5525" s="171" t="str">
        <f>IF('6.標準時間'!$C5525="","",'6.標準時間'!F5525)</f>
        <v/>
      </c>
      <c r="F5525" s="15" t="str">
        <f t="shared" si="172"/>
        <v/>
      </c>
      <c r="G5525" s="142" t="str">
        <f>IF('6.標準時間'!$C5525="","",'6.標準時間'!H5525)</f>
        <v/>
      </c>
      <c r="H5525" s="142" t="str">
        <f>IF('6.標準時間'!$C5525="","",'6.標準時間'!I5525)</f>
        <v/>
      </c>
      <c r="I5525" s="107" t="str">
        <f>IF(C5525="","",VLOOKUP($C5525,'7.工程別レート'!$C$6:$E$501,3,FALSE))</f>
        <v/>
      </c>
      <c r="J5525" s="108" t="str">
        <f>IF(C5525="","",VLOOKUP($C5525,'7.工程別レート'!$C$6:$E$501,2,FALSE))</f>
        <v/>
      </c>
      <c r="K5525" s="195" t="str">
        <f t="shared" si="173"/>
        <v/>
      </c>
    </row>
    <row r="5526" spans="2:11" ht="18" customHeight="1">
      <c r="B5526" s="16" t="str">
        <f>IF('6.標準時間'!$B5526="","",'6.標準時間'!B5526)</f>
        <v/>
      </c>
      <c r="C5526" s="16" t="str">
        <f>IF('6.標準時間'!$C5526="","",'6.標準時間'!C5526)</f>
        <v/>
      </c>
      <c r="D5526" s="16" t="str">
        <f>IF('6.標準時間'!$C5526="","",'6.標準時間'!E5526)</f>
        <v/>
      </c>
      <c r="E5526" s="171" t="str">
        <f>IF('6.標準時間'!$C5526="","",'6.標準時間'!F5526)</f>
        <v/>
      </c>
      <c r="F5526" s="15" t="str">
        <f t="shared" si="172"/>
        <v/>
      </c>
      <c r="G5526" s="142" t="str">
        <f>IF('6.標準時間'!$C5526="","",'6.標準時間'!H5526)</f>
        <v/>
      </c>
      <c r="H5526" s="142" t="str">
        <f>IF('6.標準時間'!$C5526="","",'6.標準時間'!I5526)</f>
        <v/>
      </c>
      <c r="I5526" s="107" t="str">
        <f>IF(C5526="","",VLOOKUP($C5526,'7.工程別レート'!$C$6:$E$501,3,FALSE))</f>
        <v/>
      </c>
      <c r="J5526" s="108" t="str">
        <f>IF(C5526="","",VLOOKUP($C5526,'7.工程別レート'!$C$6:$E$501,2,FALSE))</f>
        <v/>
      </c>
      <c r="K5526" s="195" t="str">
        <f t="shared" si="173"/>
        <v/>
      </c>
    </row>
    <row r="5527" spans="2:11" ht="18" customHeight="1">
      <c r="B5527" s="16" t="str">
        <f>IF('6.標準時間'!$B5527="","",'6.標準時間'!B5527)</f>
        <v/>
      </c>
      <c r="C5527" s="16" t="str">
        <f>IF('6.標準時間'!$C5527="","",'6.標準時間'!C5527)</f>
        <v/>
      </c>
      <c r="D5527" s="16" t="str">
        <f>IF('6.標準時間'!$C5527="","",'6.標準時間'!E5527)</f>
        <v/>
      </c>
      <c r="E5527" s="171" t="str">
        <f>IF('6.標準時間'!$C5527="","",'6.標準時間'!F5527)</f>
        <v/>
      </c>
      <c r="F5527" s="15" t="str">
        <f t="shared" si="172"/>
        <v/>
      </c>
      <c r="G5527" s="142" t="str">
        <f>IF('6.標準時間'!$C5527="","",'6.標準時間'!H5527)</f>
        <v/>
      </c>
      <c r="H5527" s="142" t="str">
        <f>IF('6.標準時間'!$C5527="","",'6.標準時間'!I5527)</f>
        <v/>
      </c>
      <c r="I5527" s="107" t="str">
        <f>IF(C5527="","",VLOOKUP($C5527,'7.工程別レート'!$C$6:$E$501,3,FALSE))</f>
        <v/>
      </c>
      <c r="J5527" s="108" t="str">
        <f>IF(C5527="","",VLOOKUP($C5527,'7.工程別レート'!$C$6:$E$501,2,FALSE))</f>
        <v/>
      </c>
      <c r="K5527" s="195" t="str">
        <f t="shared" si="173"/>
        <v/>
      </c>
    </row>
    <row r="5528" spans="2:11" ht="18" customHeight="1">
      <c r="B5528" s="16" t="str">
        <f>IF('6.標準時間'!$B5528="","",'6.標準時間'!B5528)</f>
        <v/>
      </c>
      <c r="C5528" s="16" t="str">
        <f>IF('6.標準時間'!$C5528="","",'6.標準時間'!C5528)</f>
        <v/>
      </c>
      <c r="D5528" s="16" t="str">
        <f>IF('6.標準時間'!$C5528="","",'6.標準時間'!E5528)</f>
        <v/>
      </c>
      <c r="E5528" s="171" t="str">
        <f>IF('6.標準時間'!$C5528="","",'6.標準時間'!F5528)</f>
        <v/>
      </c>
      <c r="F5528" s="15" t="str">
        <f t="shared" si="172"/>
        <v/>
      </c>
      <c r="G5528" s="142" t="str">
        <f>IF('6.標準時間'!$C5528="","",'6.標準時間'!H5528)</f>
        <v/>
      </c>
      <c r="H5528" s="142" t="str">
        <f>IF('6.標準時間'!$C5528="","",'6.標準時間'!I5528)</f>
        <v/>
      </c>
      <c r="I5528" s="107" t="str">
        <f>IF(C5528="","",VLOOKUP($C5528,'7.工程別レート'!$C$6:$E$501,3,FALSE))</f>
        <v/>
      </c>
      <c r="J5528" s="108" t="str">
        <f>IF(C5528="","",VLOOKUP($C5528,'7.工程別レート'!$C$6:$E$501,2,FALSE))</f>
        <v/>
      </c>
      <c r="K5528" s="195" t="str">
        <f t="shared" si="173"/>
        <v/>
      </c>
    </row>
    <row r="5529" spans="2:11" ht="18" customHeight="1">
      <c r="B5529" s="16" t="str">
        <f>IF('6.標準時間'!$B5529="","",'6.標準時間'!B5529)</f>
        <v/>
      </c>
      <c r="C5529" s="16" t="str">
        <f>IF('6.標準時間'!$C5529="","",'6.標準時間'!C5529)</f>
        <v/>
      </c>
      <c r="D5529" s="16" t="str">
        <f>IF('6.標準時間'!$C5529="","",'6.標準時間'!E5529)</f>
        <v/>
      </c>
      <c r="E5529" s="171" t="str">
        <f>IF('6.標準時間'!$C5529="","",'6.標準時間'!F5529)</f>
        <v/>
      </c>
      <c r="F5529" s="15" t="str">
        <f t="shared" si="172"/>
        <v/>
      </c>
      <c r="G5529" s="142" t="str">
        <f>IF('6.標準時間'!$C5529="","",'6.標準時間'!H5529)</f>
        <v/>
      </c>
      <c r="H5529" s="142" t="str">
        <f>IF('6.標準時間'!$C5529="","",'6.標準時間'!I5529)</f>
        <v/>
      </c>
      <c r="I5529" s="107" t="str">
        <f>IF(C5529="","",VLOOKUP($C5529,'7.工程別レート'!$C$6:$E$501,3,FALSE))</f>
        <v/>
      </c>
      <c r="J5529" s="108" t="str">
        <f>IF(C5529="","",VLOOKUP($C5529,'7.工程別レート'!$C$6:$E$501,2,FALSE))</f>
        <v/>
      </c>
      <c r="K5529" s="195" t="str">
        <f t="shared" si="173"/>
        <v/>
      </c>
    </row>
    <row r="5530" spans="2:11" ht="18" customHeight="1">
      <c r="B5530" s="16" t="str">
        <f>IF('6.標準時間'!$B5530="","",'6.標準時間'!B5530)</f>
        <v/>
      </c>
      <c r="C5530" s="16" t="str">
        <f>IF('6.標準時間'!$C5530="","",'6.標準時間'!C5530)</f>
        <v/>
      </c>
      <c r="D5530" s="16" t="str">
        <f>IF('6.標準時間'!$C5530="","",'6.標準時間'!E5530)</f>
        <v/>
      </c>
      <c r="E5530" s="171" t="str">
        <f>IF('6.標準時間'!$C5530="","",'6.標準時間'!F5530)</f>
        <v/>
      </c>
      <c r="F5530" s="15" t="str">
        <f t="shared" si="172"/>
        <v/>
      </c>
      <c r="G5530" s="142" t="str">
        <f>IF('6.標準時間'!$C5530="","",'6.標準時間'!H5530)</f>
        <v/>
      </c>
      <c r="H5530" s="142" t="str">
        <f>IF('6.標準時間'!$C5530="","",'6.標準時間'!I5530)</f>
        <v/>
      </c>
      <c r="I5530" s="107" t="str">
        <f>IF(C5530="","",VLOOKUP($C5530,'7.工程別レート'!$C$6:$E$501,3,FALSE))</f>
        <v/>
      </c>
      <c r="J5530" s="108" t="str">
        <f>IF(C5530="","",VLOOKUP($C5530,'7.工程別レート'!$C$6:$E$501,2,FALSE))</f>
        <v/>
      </c>
      <c r="K5530" s="195" t="str">
        <f t="shared" si="173"/>
        <v/>
      </c>
    </row>
    <row r="5531" spans="2:11" ht="18" customHeight="1">
      <c r="B5531" s="16" t="str">
        <f>IF('6.標準時間'!$B5531="","",'6.標準時間'!B5531)</f>
        <v/>
      </c>
      <c r="C5531" s="16" t="str">
        <f>IF('6.標準時間'!$C5531="","",'6.標準時間'!C5531)</f>
        <v/>
      </c>
      <c r="D5531" s="16" t="str">
        <f>IF('6.標準時間'!$C5531="","",'6.標準時間'!E5531)</f>
        <v/>
      </c>
      <c r="E5531" s="171" t="str">
        <f>IF('6.標準時間'!$C5531="","",'6.標準時間'!F5531)</f>
        <v/>
      </c>
      <c r="F5531" s="15" t="str">
        <f t="shared" si="172"/>
        <v/>
      </c>
      <c r="G5531" s="142" t="str">
        <f>IF('6.標準時間'!$C5531="","",'6.標準時間'!H5531)</f>
        <v/>
      </c>
      <c r="H5531" s="142" t="str">
        <f>IF('6.標準時間'!$C5531="","",'6.標準時間'!I5531)</f>
        <v/>
      </c>
      <c r="I5531" s="107" t="str">
        <f>IF(C5531="","",VLOOKUP($C5531,'7.工程別レート'!$C$6:$E$501,3,FALSE))</f>
        <v/>
      </c>
      <c r="J5531" s="108" t="str">
        <f>IF(C5531="","",VLOOKUP($C5531,'7.工程別レート'!$C$6:$E$501,2,FALSE))</f>
        <v/>
      </c>
      <c r="K5531" s="195" t="str">
        <f t="shared" si="173"/>
        <v/>
      </c>
    </row>
    <row r="5532" spans="2:11" ht="18" customHeight="1">
      <c r="B5532" s="16" t="str">
        <f>IF('6.標準時間'!$B5532="","",'6.標準時間'!B5532)</f>
        <v/>
      </c>
      <c r="C5532" s="16" t="str">
        <f>IF('6.標準時間'!$C5532="","",'6.標準時間'!C5532)</f>
        <v/>
      </c>
      <c r="D5532" s="16" t="str">
        <f>IF('6.標準時間'!$C5532="","",'6.標準時間'!E5532)</f>
        <v/>
      </c>
      <c r="E5532" s="171" t="str">
        <f>IF('6.標準時間'!$C5532="","",'6.標準時間'!F5532)</f>
        <v/>
      </c>
      <c r="F5532" s="15" t="str">
        <f t="shared" si="172"/>
        <v/>
      </c>
      <c r="G5532" s="142" t="str">
        <f>IF('6.標準時間'!$C5532="","",'6.標準時間'!H5532)</f>
        <v/>
      </c>
      <c r="H5532" s="142" t="str">
        <f>IF('6.標準時間'!$C5532="","",'6.標準時間'!I5532)</f>
        <v/>
      </c>
      <c r="I5532" s="107" t="str">
        <f>IF(C5532="","",VLOOKUP($C5532,'7.工程別レート'!$C$6:$E$501,3,FALSE))</f>
        <v/>
      </c>
      <c r="J5532" s="108" t="str">
        <f>IF(C5532="","",VLOOKUP($C5532,'7.工程別レート'!$C$6:$E$501,2,FALSE))</f>
        <v/>
      </c>
      <c r="K5532" s="195" t="str">
        <f t="shared" si="173"/>
        <v/>
      </c>
    </row>
    <row r="5533" spans="2:11" ht="18" customHeight="1">
      <c r="B5533" s="16" t="str">
        <f>IF('6.標準時間'!$B5533="","",'6.標準時間'!B5533)</f>
        <v/>
      </c>
      <c r="C5533" s="16" t="str">
        <f>IF('6.標準時間'!$C5533="","",'6.標準時間'!C5533)</f>
        <v/>
      </c>
      <c r="D5533" s="16" t="str">
        <f>IF('6.標準時間'!$C5533="","",'6.標準時間'!E5533)</f>
        <v/>
      </c>
      <c r="E5533" s="171" t="str">
        <f>IF('6.標準時間'!$C5533="","",'6.標準時間'!F5533)</f>
        <v/>
      </c>
      <c r="F5533" s="15" t="str">
        <f t="shared" si="172"/>
        <v/>
      </c>
      <c r="G5533" s="142" t="str">
        <f>IF('6.標準時間'!$C5533="","",'6.標準時間'!H5533)</f>
        <v/>
      </c>
      <c r="H5533" s="142" t="str">
        <f>IF('6.標準時間'!$C5533="","",'6.標準時間'!I5533)</f>
        <v/>
      </c>
      <c r="I5533" s="107" t="str">
        <f>IF(C5533="","",VLOOKUP($C5533,'7.工程別レート'!$C$6:$E$501,3,FALSE))</f>
        <v/>
      </c>
      <c r="J5533" s="108" t="str">
        <f>IF(C5533="","",VLOOKUP($C5533,'7.工程別レート'!$C$6:$E$501,2,FALSE))</f>
        <v/>
      </c>
      <c r="K5533" s="195" t="str">
        <f t="shared" si="173"/>
        <v/>
      </c>
    </row>
    <row r="5534" spans="2:11" ht="18" customHeight="1">
      <c r="B5534" s="16" t="str">
        <f>IF('6.標準時間'!$B5534="","",'6.標準時間'!B5534)</f>
        <v/>
      </c>
      <c r="C5534" s="16" t="str">
        <f>IF('6.標準時間'!$C5534="","",'6.標準時間'!C5534)</f>
        <v/>
      </c>
      <c r="D5534" s="16" t="str">
        <f>IF('6.標準時間'!$C5534="","",'6.標準時間'!E5534)</f>
        <v/>
      </c>
      <c r="E5534" s="171" t="str">
        <f>IF('6.標準時間'!$C5534="","",'6.標準時間'!F5534)</f>
        <v/>
      </c>
      <c r="F5534" s="15" t="str">
        <f t="shared" si="172"/>
        <v/>
      </c>
      <c r="G5534" s="142" t="str">
        <f>IF('6.標準時間'!$C5534="","",'6.標準時間'!H5534)</f>
        <v/>
      </c>
      <c r="H5534" s="142" t="str">
        <f>IF('6.標準時間'!$C5534="","",'6.標準時間'!I5534)</f>
        <v/>
      </c>
      <c r="I5534" s="107" t="str">
        <f>IF(C5534="","",VLOOKUP($C5534,'7.工程別レート'!$C$6:$E$501,3,FALSE))</f>
        <v/>
      </c>
      <c r="J5534" s="108" t="str">
        <f>IF(C5534="","",VLOOKUP($C5534,'7.工程別レート'!$C$6:$E$501,2,FALSE))</f>
        <v/>
      </c>
      <c r="K5534" s="195" t="str">
        <f t="shared" si="173"/>
        <v/>
      </c>
    </row>
    <row r="5535" spans="2:11" ht="18" customHeight="1">
      <c r="B5535" s="16" t="str">
        <f>IF('6.標準時間'!$B5535="","",'6.標準時間'!B5535)</f>
        <v/>
      </c>
      <c r="C5535" s="16" t="str">
        <f>IF('6.標準時間'!$C5535="","",'6.標準時間'!C5535)</f>
        <v/>
      </c>
      <c r="D5535" s="16" t="str">
        <f>IF('6.標準時間'!$C5535="","",'6.標準時間'!E5535)</f>
        <v/>
      </c>
      <c r="E5535" s="171" t="str">
        <f>IF('6.標準時間'!$C5535="","",'6.標準時間'!F5535)</f>
        <v/>
      </c>
      <c r="F5535" s="15" t="str">
        <f t="shared" si="172"/>
        <v/>
      </c>
      <c r="G5535" s="142" t="str">
        <f>IF('6.標準時間'!$C5535="","",'6.標準時間'!H5535)</f>
        <v/>
      </c>
      <c r="H5535" s="142" t="str">
        <f>IF('6.標準時間'!$C5535="","",'6.標準時間'!I5535)</f>
        <v/>
      </c>
      <c r="I5535" s="107" t="str">
        <f>IF(C5535="","",VLOOKUP($C5535,'7.工程別レート'!$C$6:$E$501,3,FALSE))</f>
        <v/>
      </c>
      <c r="J5535" s="108" t="str">
        <f>IF(C5535="","",VLOOKUP($C5535,'7.工程別レート'!$C$6:$E$501,2,FALSE))</f>
        <v/>
      </c>
      <c r="K5535" s="195" t="str">
        <f t="shared" si="173"/>
        <v/>
      </c>
    </row>
    <row r="5536" spans="2:11" ht="18" customHeight="1">
      <c r="B5536" s="16" t="str">
        <f>IF('6.標準時間'!$B5536="","",'6.標準時間'!B5536)</f>
        <v/>
      </c>
      <c r="C5536" s="16" t="str">
        <f>IF('6.標準時間'!$C5536="","",'6.標準時間'!C5536)</f>
        <v/>
      </c>
      <c r="D5536" s="16" t="str">
        <f>IF('6.標準時間'!$C5536="","",'6.標準時間'!E5536)</f>
        <v/>
      </c>
      <c r="E5536" s="171" t="str">
        <f>IF('6.標準時間'!$C5536="","",'6.標準時間'!F5536)</f>
        <v/>
      </c>
      <c r="F5536" s="15" t="str">
        <f t="shared" si="172"/>
        <v/>
      </c>
      <c r="G5536" s="142" t="str">
        <f>IF('6.標準時間'!$C5536="","",'6.標準時間'!H5536)</f>
        <v/>
      </c>
      <c r="H5536" s="142" t="str">
        <f>IF('6.標準時間'!$C5536="","",'6.標準時間'!I5536)</f>
        <v/>
      </c>
      <c r="I5536" s="107" t="str">
        <f>IF(C5536="","",VLOOKUP($C5536,'7.工程別レート'!$C$6:$E$501,3,FALSE))</f>
        <v/>
      </c>
      <c r="J5536" s="108" t="str">
        <f>IF(C5536="","",VLOOKUP($C5536,'7.工程別レート'!$C$6:$E$501,2,FALSE))</f>
        <v/>
      </c>
      <c r="K5536" s="195" t="str">
        <f t="shared" si="173"/>
        <v/>
      </c>
    </row>
    <row r="5537" spans="2:11" ht="18" customHeight="1">
      <c r="B5537" s="16" t="str">
        <f>IF('6.標準時間'!$B5537="","",'6.標準時間'!B5537)</f>
        <v/>
      </c>
      <c r="C5537" s="16" t="str">
        <f>IF('6.標準時間'!$C5537="","",'6.標準時間'!C5537)</f>
        <v/>
      </c>
      <c r="D5537" s="16" t="str">
        <f>IF('6.標準時間'!$C5537="","",'6.標準時間'!E5537)</f>
        <v/>
      </c>
      <c r="E5537" s="171" t="str">
        <f>IF('6.標準時間'!$C5537="","",'6.標準時間'!F5537)</f>
        <v/>
      </c>
      <c r="F5537" s="15" t="str">
        <f t="shared" si="172"/>
        <v/>
      </c>
      <c r="G5537" s="142" t="str">
        <f>IF('6.標準時間'!$C5537="","",'6.標準時間'!H5537)</f>
        <v/>
      </c>
      <c r="H5537" s="142" t="str">
        <f>IF('6.標準時間'!$C5537="","",'6.標準時間'!I5537)</f>
        <v/>
      </c>
      <c r="I5537" s="107" t="str">
        <f>IF(C5537="","",VLOOKUP($C5537,'7.工程別レート'!$C$6:$E$501,3,FALSE))</f>
        <v/>
      </c>
      <c r="J5537" s="108" t="str">
        <f>IF(C5537="","",VLOOKUP($C5537,'7.工程別レート'!$C$6:$E$501,2,FALSE))</f>
        <v/>
      </c>
      <c r="K5537" s="195" t="str">
        <f t="shared" si="173"/>
        <v/>
      </c>
    </row>
    <row r="5538" spans="2:11" ht="18" customHeight="1">
      <c r="B5538" s="16" t="str">
        <f>IF('6.標準時間'!$B5538="","",'6.標準時間'!B5538)</f>
        <v/>
      </c>
      <c r="C5538" s="16" t="str">
        <f>IF('6.標準時間'!$C5538="","",'6.標準時間'!C5538)</f>
        <v/>
      </c>
      <c r="D5538" s="16" t="str">
        <f>IF('6.標準時間'!$C5538="","",'6.標準時間'!E5538)</f>
        <v/>
      </c>
      <c r="E5538" s="171" t="str">
        <f>IF('6.標準時間'!$C5538="","",'6.標準時間'!F5538)</f>
        <v/>
      </c>
      <c r="F5538" s="15" t="str">
        <f t="shared" si="172"/>
        <v/>
      </c>
      <c r="G5538" s="142" t="str">
        <f>IF('6.標準時間'!$C5538="","",'6.標準時間'!H5538)</f>
        <v/>
      </c>
      <c r="H5538" s="142" t="str">
        <f>IF('6.標準時間'!$C5538="","",'6.標準時間'!I5538)</f>
        <v/>
      </c>
      <c r="I5538" s="107" t="str">
        <f>IF(C5538="","",VLOOKUP($C5538,'7.工程別レート'!$C$6:$E$501,3,FALSE))</f>
        <v/>
      </c>
      <c r="J5538" s="108" t="str">
        <f>IF(C5538="","",VLOOKUP($C5538,'7.工程別レート'!$C$6:$E$501,2,FALSE))</f>
        <v/>
      </c>
      <c r="K5538" s="195" t="str">
        <f t="shared" si="173"/>
        <v/>
      </c>
    </row>
    <row r="5539" spans="2:11" ht="18" customHeight="1">
      <c r="B5539" s="16" t="str">
        <f>IF('6.標準時間'!$B5539="","",'6.標準時間'!B5539)</f>
        <v/>
      </c>
      <c r="C5539" s="16" t="str">
        <f>IF('6.標準時間'!$C5539="","",'6.標準時間'!C5539)</f>
        <v/>
      </c>
      <c r="D5539" s="16" t="str">
        <f>IF('6.標準時間'!$C5539="","",'6.標準時間'!E5539)</f>
        <v/>
      </c>
      <c r="E5539" s="171" t="str">
        <f>IF('6.標準時間'!$C5539="","",'6.標準時間'!F5539)</f>
        <v/>
      </c>
      <c r="F5539" s="15" t="str">
        <f t="shared" si="172"/>
        <v/>
      </c>
      <c r="G5539" s="142" t="str">
        <f>IF('6.標準時間'!$C5539="","",'6.標準時間'!H5539)</f>
        <v/>
      </c>
      <c r="H5539" s="142" t="str">
        <f>IF('6.標準時間'!$C5539="","",'6.標準時間'!I5539)</f>
        <v/>
      </c>
      <c r="I5539" s="107" t="str">
        <f>IF(C5539="","",VLOOKUP($C5539,'7.工程別レート'!$C$6:$E$501,3,FALSE))</f>
        <v/>
      </c>
      <c r="J5539" s="108" t="str">
        <f>IF(C5539="","",VLOOKUP($C5539,'7.工程別レート'!$C$6:$E$501,2,FALSE))</f>
        <v/>
      </c>
      <c r="K5539" s="195" t="str">
        <f t="shared" si="173"/>
        <v/>
      </c>
    </row>
    <row r="5540" spans="2:11" ht="18" customHeight="1">
      <c r="B5540" s="16" t="str">
        <f>IF('6.標準時間'!$B5540="","",'6.標準時間'!B5540)</f>
        <v/>
      </c>
      <c r="C5540" s="16" t="str">
        <f>IF('6.標準時間'!$C5540="","",'6.標準時間'!C5540)</f>
        <v/>
      </c>
      <c r="D5540" s="16" t="str">
        <f>IF('6.標準時間'!$C5540="","",'6.標準時間'!E5540)</f>
        <v/>
      </c>
      <c r="E5540" s="171" t="str">
        <f>IF('6.標準時間'!$C5540="","",'6.標準時間'!F5540)</f>
        <v/>
      </c>
      <c r="F5540" s="15" t="str">
        <f t="shared" si="172"/>
        <v/>
      </c>
      <c r="G5540" s="142" t="str">
        <f>IF('6.標準時間'!$C5540="","",'6.標準時間'!H5540)</f>
        <v/>
      </c>
      <c r="H5540" s="142" t="str">
        <f>IF('6.標準時間'!$C5540="","",'6.標準時間'!I5540)</f>
        <v/>
      </c>
      <c r="I5540" s="107" t="str">
        <f>IF(C5540="","",VLOOKUP($C5540,'7.工程別レート'!$C$6:$E$501,3,FALSE))</f>
        <v/>
      </c>
      <c r="J5540" s="108" t="str">
        <f>IF(C5540="","",VLOOKUP($C5540,'7.工程別レート'!$C$6:$E$501,2,FALSE))</f>
        <v/>
      </c>
      <c r="K5540" s="195" t="str">
        <f t="shared" si="173"/>
        <v/>
      </c>
    </row>
    <row r="5541" spans="2:11" ht="18" customHeight="1">
      <c r="B5541" s="16" t="str">
        <f>IF('6.標準時間'!$B5541="","",'6.標準時間'!B5541)</f>
        <v/>
      </c>
      <c r="C5541" s="16" t="str">
        <f>IF('6.標準時間'!$C5541="","",'6.標準時間'!C5541)</f>
        <v/>
      </c>
      <c r="D5541" s="16" t="str">
        <f>IF('6.標準時間'!$C5541="","",'6.標準時間'!E5541)</f>
        <v/>
      </c>
      <c r="E5541" s="171" t="str">
        <f>IF('6.標準時間'!$C5541="","",'6.標準時間'!F5541)</f>
        <v/>
      </c>
      <c r="F5541" s="15" t="str">
        <f t="shared" si="172"/>
        <v/>
      </c>
      <c r="G5541" s="142" t="str">
        <f>IF('6.標準時間'!$C5541="","",'6.標準時間'!H5541)</f>
        <v/>
      </c>
      <c r="H5541" s="142" t="str">
        <f>IF('6.標準時間'!$C5541="","",'6.標準時間'!I5541)</f>
        <v/>
      </c>
      <c r="I5541" s="107" t="str">
        <f>IF(C5541="","",VLOOKUP($C5541,'7.工程別レート'!$C$6:$E$501,3,FALSE))</f>
        <v/>
      </c>
      <c r="J5541" s="108" t="str">
        <f>IF(C5541="","",VLOOKUP($C5541,'7.工程別レート'!$C$6:$E$501,2,FALSE))</f>
        <v/>
      </c>
      <c r="K5541" s="195" t="str">
        <f t="shared" si="173"/>
        <v/>
      </c>
    </row>
    <row r="5542" spans="2:11" ht="18" customHeight="1">
      <c r="B5542" s="16" t="str">
        <f>IF('6.標準時間'!$B5542="","",'6.標準時間'!B5542)</f>
        <v/>
      </c>
      <c r="C5542" s="16" t="str">
        <f>IF('6.標準時間'!$C5542="","",'6.標準時間'!C5542)</f>
        <v/>
      </c>
      <c r="D5542" s="16" t="str">
        <f>IF('6.標準時間'!$C5542="","",'6.標準時間'!E5542)</f>
        <v/>
      </c>
      <c r="E5542" s="171" t="str">
        <f>IF('6.標準時間'!$C5542="","",'6.標準時間'!F5542)</f>
        <v/>
      </c>
      <c r="F5542" s="15" t="str">
        <f t="shared" si="172"/>
        <v/>
      </c>
      <c r="G5542" s="142" t="str">
        <f>IF('6.標準時間'!$C5542="","",'6.標準時間'!H5542)</f>
        <v/>
      </c>
      <c r="H5542" s="142" t="str">
        <f>IF('6.標準時間'!$C5542="","",'6.標準時間'!I5542)</f>
        <v/>
      </c>
      <c r="I5542" s="107" t="str">
        <f>IF(C5542="","",VLOOKUP($C5542,'7.工程別レート'!$C$6:$E$501,3,FALSE))</f>
        <v/>
      </c>
      <c r="J5542" s="108" t="str">
        <f>IF(C5542="","",VLOOKUP($C5542,'7.工程別レート'!$C$6:$E$501,2,FALSE))</f>
        <v/>
      </c>
      <c r="K5542" s="195" t="str">
        <f t="shared" si="173"/>
        <v/>
      </c>
    </row>
    <row r="5543" spans="2:11" ht="18" customHeight="1">
      <c r="B5543" s="16" t="str">
        <f>IF('6.標準時間'!$B5543="","",'6.標準時間'!B5543)</f>
        <v/>
      </c>
      <c r="C5543" s="16" t="str">
        <f>IF('6.標準時間'!$C5543="","",'6.標準時間'!C5543)</f>
        <v/>
      </c>
      <c r="D5543" s="16" t="str">
        <f>IF('6.標準時間'!$C5543="","",'6.標準時間'!E5543)</f>
        <v/>
      </c>
      <c r="E5543" s="171" t="str">
        <f>IF('6.標準時間'!$C5543="","",'6.標準時間'!F5543)</f>
        <v/>
      </c>
      <c r="F5543" s="15" t="str">
        <f t="shared" si="172"/>
        <v/>
      </c>
      <c r="G5543" s="142" t="str">
        <f>IF('6.標準時間'!$C5543="","",'6.標準時間'!H5543)</f>
        <v/>
      </c>
      <c r="H5543" s="142" t="str">
        <f>IF('6.標準時間'!$C5543="","",'6.標準時間'!I5543)</f>
        <v/>
      </c>
      <c r="I5543" s="107" t="str">
        <f>IF(C5543="","",VLOOKUP($C5543,'7.工程別レート'!$C$6:$E$501,3,FALSE))</f>
        <v/>
      </c>
      <c r="J5543" s="108" t="str">
        <f>IF(C5543="","",VLOOKUP($C5543,'7.工程別レート'!$C$6:$E$501,2,FALSE))</f>
        <v/>
      </c>
      <c r="K5543" s="195" t="str">
        <f t="shared" si="173"/>
        <v/>
      </c>
    </row>
    <row r="5544" spans="2:11" ht="18" customHeight="1">
      <c r="B5544" s="16" t="str">
        <f>IF('6.標準時間'!$B5544="","",'6.標準時間'!B5544)</f>
        <v/>
      </c>
      <c r="C5544" s="16" t="str">
        <f>IF('6.標準時間'!$C5544="","",'6.標準時間'!C5544)</f>
        <v/>
      </c>
      <c r="D5544" s="16" t="str">
        <f>IF('6.標準時間'!$C5544="","",'6.標準時間'!E5544)</f>
        <v/>
      </c>
      <c r="E5544" s="171" t="str">
        <f>IF('6.標準時間'!$C5544="","",'6.標準時間'!F5544)</f>
        <v/>
      </c>
      <c r="F5544" s="15" t="str">
        <f t="shared" si="172"/>
        <v/>
      </c>
      <c r="G5544" s="142" t="str">
        <f>IF('6.標準時間'!$C5544="","",'6.標準時間'!H5544)</f>
        <v/>
      </c>
      <c r="H5544" s="142" t="str">
        <f>IF('6.標準時間'!$C5544="","",'6.標準時間'!I5544)</f>
        <v/>
      </c>
      <c r="I5544" s="107" t="str">
        <f>IF(C5544="","",VLOOKUP($C5544,'7.工程別レート'!$C$6:$E$501,3,FALSE))</f>
        <v/>
      </c>
      <c r="J5544" s="108" t="str">
        <f>IF(C5544="","",VLOOKUP($C5544,'7.工程別レート'!$C$6:$E$501,2,FALSE))</f>
        <v/>
      </c>
      <c r="K5544" s="195" t="str">
        <f t="shared" si="173"/>
        <v/>
      </c>
    </row>
    <row r="5545" spans="2:11" ht="18" customHeight="1">
      <c r="B5545" s="16" t="str">
        <f>IF('6.標準時間'!$B5545="","",'6.標準時間'!B5545)</f>
        <v/>
      </c>
      <c r="C5545" s="16" t="str">
        <f>IF('6.標準時間'!$C5545="","",'6.標準時間'!C5545)</f>
        <v/>
      </c>
      <c r="D5545" s="16" t="str">
        <f>IF('6.標準時間'!$C5545="","",'6.標準時間'!E5545)</f>
        <v/>
      </c>
      <c r="E5545" s="171" t="str">
        <f>IF('6.標準時間'!$C5545="","",'6.標準時間'!F5545)</f>
        <v/>
      </c>
      <c r="F5545" s="15" t="str">
        <f t="shared" si="172"/>
        <v/>
      </c>
      <c r="G5545" s="142" t="str">
        <f>IF('6.標準時間'!$C5545="","",'6.標準時間'!H5545)</f>
        <v/>
      </c>
      <c r="H5545" s="142" t="str">
        <f>IF('6.標準時間'!$C5545="","",'6.標準時間'!I5545)</f>
        <v/>
      </c>
      <c r="I5545" s="107" t="str">
        <f>IF(C5545="","",VLOOKUP($C5545,'7.工程別レート'!$C$6:$E$501,3,FALSE))</f>
        <v/>
      </c>
      <c r="J5545" s="108" t="str">
        <f>IF(C5545="","",VLOOKUP($C5545,'7.工程別レート'!$C$6:$E$501,2,FALSE))</f>
        <v/>
      </c>
      <c r="K5545" s="195" t="str">
        <f t="shared" si="173"/>
        <v/>
      </c>
    </row>
    <row r="5546" spans="2:11" ht="18" customHeight="1">
      <c r="B5546" s="16" t="str">
        <f>IF('6.標準時間'!$B5546="","",'6.標準時間'!B5546)</f>
        <v/>
      </c>
      <c r="C5546" s="16" t="str">
        <f>IF('6.標準時間'!$C5546="","",'6.標準時間'!C5546)</f>
        <v/>
      </c>
      <c r="D5546" s="16" t="str">
        <f>IF('6.標準時間'!$C5546="","",'6.標準時間'!E5546)</f>
        <v/>
      </c>
      <c r="E5546" s="171" t="str">
        <f>IF('6.標準時間'!$C5546="","",'6.標準時間'!F5546)</f>
        <v/>
      </c>
      <c r="F5546" s="15" t="str">
        <f t="shared" si="172"/>
        <v/>
      </c>
      <c r="G5546" s="142" t="str">
        <f>IF('6.標準時間'!$C5546="","",'6.標準時間'!H5546)</f>
        <v/>
      </c>
      <c r="H5546" s="142" t="str">
        <f>IF('6.標準時間'!$C5546="","",'6.標準時間'!I5546)</f>
        <v/>
      </c>
      <c r="I5546" s="107" t="str">
        <f>IF(C5546="","",VLOOKUP($C5546,'7.工程別レート'!$C$6:$E$501,3,FALSE))</f>
        <v/>
      </c>
      <c r="J5546" s="108" t="str">
        <f>IF(C5546="","",VLOOKUP($C5546,'7.工程別レート'!$C$6:$E$501,2,FALSE))</f>
        <v/>
      </c>
      <c r="K5546" s="195" t="str">
        <f t="shared" si="173"/>
        <v/>
      </c>
    </row>
    <row r="5547" spans="2:11" ht="18" customHeight="1">
      <c r="B5547" s="16" t="str">
        <f>IF('6.標準時間'!$B5547="","",'6.標準時間'!B5547)</f>
        <v/>
      </c>
      <c r="C5547" s="16" t="str">
        <f>IF('6.標準時間'!$C5547="","",'6.標準時間'!C5547)</f>
        <v/>
      </c>
      <c r="D5547" s="16" t="str">
        <f>IF('6.標準時間'!$C5547="","",'6.標準時間'!E5547)</f>
        <v/>
      </c>
      <c r="E5547" s="171" t="str">
        <f>IF('6.標準時間'!$C5547="","",'6.標準時間'!F5547)</f>
        <v/>
      </c>
      <c r="F5547" s="15" t="str">
        <f t="shared" si="172"/>
        <v/>
      </c>
      <c r="G5547" s="142" t="str">
        <f>IF('6.標準時間'!$C5547="","",'6.標準時間'!H5547)</f>
        <v/>
      </c>
      <c r="H5547" s="142" t="str">
        <f>IF('6.標準時間'!$C5547="","",'6.標準時間'!I5547)</f>
        <v/>
      </c>
      <c r="I5547" s="107" t="str">
        <f>IF(C5547="","",VLOOKUP($C5547,'7.工程別レート'!$C$6:$E$501,3,FALSE))</f>
        <v/>
      </c>
      <c r="J5547" s="108" t="str">
        <f>IF(C5547="","",VLOOKUP($C5547,'7.工程別レート'!$C$6:$E$501,2,FALSE))</f>
        <v/>
      </c>
      <c r="K5547" s="195" t="str">
        <f t="shared" si="173"/>
        <v/>
      </c>
    </row>
    <row r="5548" spans="2:11" ht="18" customHeight="1">
      <c r="B5548" s="16" t="str">
        <f>IF('6.標準時間'!$B5548="","",'6.標準時間'!B5548)</f>
        <v/>
      </c>
      <c r="C5548" s="16" t="str">
        <f>IF('6.標準時間'!$C5548="","",'6.標準時間'!C5548)</f>
        <v/>
      </c>
      <c r="D5548" s="16" t="str">
        <f>IF('6.標準時間'!$C5548="","",'6.標準時間'!E5548)</f>
        <v/>
      </c>
      <c r="E5548" s="171" t="str">
        <f>IF('6.標準時間'!$C5548="","",'6.標準時間'!F5548)</f>
        <v/>
      </c>
      <c r="F5548" s="15" t="str">
        <f t="shared" si="172"/>
        <v/>
      </c>
      <c r="G5548" s="142" t="str">
        <f>IF('6.標準時間'!$C5548="","",'6.標準時間'!H5548)</f>
        <v/>
      </c>
      <c r="H5548" s="142" t="str">
        <f>IF('6.標準時間'!$C5548="","",'6.標準時間'!I5548)</f>
        <v/>
      </c>
      <c r="I5548" s="107" t="str">
        <f>IF(C5548="","",VLOOKUP($C5548,'7.工程別レート'!$C$6:$E$501,3,FALSE))</f>
        <v/>
      </c>
      <c r="J5548" s="108" t="str">
        <f>IF(C5548="","",VLOOKUP($C5548,'7.工程別レート'!$C$6:$E$501,2,FALSE))</f>
        <v/>
      </c>
      <c r="K5548" s="195" t="str">
        <f t="shared" si="173"/>
        <v/>
      </c>
    </row>
    <row r="5549" spans="2:11" ht="18" customHeight="1">
      <c r="B5549" s="16" t="str">
        <f>IF('6.標準時間'!$B5549="","",'6.標準時間'!B5549)</f>
        <v/>
      </c>
      <c r="C5549" s="16" t="str">
        <f>IF('6.標準時間'!$C5549="","",'6.標準時間'!C5549)</f>
        <v/>
      </c>
      <c r="D5549" s="16" t="str">
        <f>IF('6.標準時間'!$C5549="","",'6.標準時間'!E5549)</f>
        <v/>
      </c>
      <c r="E5549" s="171" t="str">
        <f>IF('6.標準時間'!$C5549="","",'6.標準時間'!F5549)</f>
        <v/>
      </c>
      <c r="F5549" s="15" t="str">
        <f t="shared" si="172"/>
        <v/>
      </c>
      <c r="G5549" s="142" t="str">
        <f>IF('6.標準時間'!$C5549="","",'6.標準時間'!H5549)</f>
        <v/>
      </c>
      <c r="H5549" s="142" t="str">
        <f>IF('6.標準時間'!$C5549="","",'6.標準時間'!I5549)</f>
        <v/>
      </c>
      <c r="I5549" s="107" t="str">
        <f>IF(C5549="","",VLOOKUP($C5549,'7.工程別レート'!$C$6:$E$501,3,FALSE))</f>
        <v/>
      </c>
      <c r="J5549" s="108" t="str">
        <f>IF(C5549="","",VLOOKUP($C5549,'7.工程別レート'!$C$6:$E$501,2,FALSE))</f>
        <v/>
      </c>
      <c r="K5549" s="195" t="str">
        <f t="shared" si="173"/>
        <v/>
      </c>
    </row>
    <row r="5550" spans="2:11" ht="18" customHeight="1">
      <c r="B5550" s="16" t="str">
        <f>IF('6.標準時間'!$B5550="","",'6.標準時間'!B5550)</f>
        <v/>
      </c>
      <c r="C5550" s="16" t="str">
        <f>IF('6.標準時間'!$C5550="","",'6.標準時間'!C5550)</f>
        <v/>
      </c>
      <c r="D5550" s="16" t="str">
        <f>IF('6.標準時間'!$C5550="","",'6.標準時間'!E5550)</f>
        <v/>
      </c>
      <c r="E5550" s="171" t="str">
        <f>IF('6.標準時間'!$C5550="","",'6.標準時間'!F5550)</f>
        <v/>
      </c>
      <c r="F5550" s="15" t="str">
        <f t="shared" si="172"/>
        <v/>
      </c>
      <c r="G5550" s="142" t="str">
        <f>IF('6.標準時間'!$C5550="","",'6.標準時間'!H5550)</f>
        <v/>
      </c>
      <c r="H5550" s="142" t="str">
        <f>IF('6.標準時間'!$C5550="","",'6.標準時間'!I5550)</f>
        <v/>
      </c>
      <c r="I5550" s="107" t="str">
        <f>IF(C5550="","",VLOOKUP($C5550,'7.工程別レート'!$C$6:$E$501,3,FALSE))</f>
        <v/>
      </c>
      <c r="J5550" s="108" t="str">
        <f>IF(C5550="","",VLOOKUP($C5550,'7.工程別レート'!$C$6:$E$501,2,FALSE))</f>
        <v/>
      </c>
      <c r="K5550" s="195" t="str">
        <f t="shared" si="173"/>
        <v/>
      </c>
    </row>
    <row r="5551" spans="2:11" ht="18" customHeight="1">
      <c r="B5551" s="16" t="str">
        <f>IF('6.標準時間'!$B5551="","",'6.標準時間'!B5551)</f>
        <v/>
      </c>
      <c r="C5551" s="16" t="str">
        <f>IF('6.標準時間'!$C5551="","",'6.標準時間'!C5551)</f>
        <v/>
      </c>
      <c r="D5551" s="16" t="str">
        <f>IF('6.標準時間'!$C5551="","",'6.標準時間'!E5551)</f>
        <v/>
      </c>
      <c r="E5551" s="171" t="str">
        <f>IF('6.標準時間'!$C5551="","",'6.標準時間'!F5551)</f>
        <v/>
      </c>
      <c r="F5551" s="15" t="str">
        <f t="shared" si="172"/>
        <v/>
      </c>
      <c r="G5551" s="142" t="str">
        <f>IF('6.標準時間'!$C5551="","",'6.標準時間'!H5551)</f>
        <v/>
      </c>
      <c r="H5551" s="142" t="str">
        <f>IF('6.標準時間'!$C5551="","",'6.標準時間'!I5551)</f>
        <v/>
      </c>
      <c r="I5551" s="107" t="str">
        <f>IF(C5551="","",VLOOKUP($C5551,'7.工程別レート'!$C$6:$E$501,3,FALSE))</f>
        <v/>
      </c>
      <c r="J5551" s="108" t="str">
        <f>IF(C5551="","",VLOOKUP($C5551,'7.工程別レート'!$C$6:$E$501,2,FALSE))</f>
        <v/>
      </c>
      <c r="K5551" s="195" t="str">
        <f t="shared" si="173"/>
        <v/>
      </c>
    </row>
    <row r="5552" spans="2:11" ht="18" customHeight="1">
      <c r="B5552" s="16" t="str">
        <f>IF('6.標準時間'!$B5552="","",'6.標準時間'!B5552)</f>
        <v/>
      </c>
      <c r="C5552" s="16" t="str">
        <f>IF('6.標準時間'!$C5552="","",'6.標準時間'!C5552)</f>
        <v/>
      </c>
      <c r="D5552" s="16" t="str">
        <f>IF('6.標準時間'!$C5552="","",'6.標準時間'!E5552)</f>
        <v/>
      </c>
      <c r="E5552" s="171" t="str">
        <f>IF('6.標準時間'!$C5552="","",'6.標準時間'!F5552)</f>
        <v/>
      </c>
      <c r="F5552" s="15" t="str">
        <f t="shared" si="172"/>
        <v/>
      </c>
      <c r="G5552" s="142" t="str">
        <f>IF('6.標準時間'!$C5552="","",'6.標準時間'!H5552)</f>
        <v/>
      </c>
      <c r="H5552" s="142" t="str">
        <f>IF('6.標準時間'!$C5552="","",'6.標準時間'!I5552)</f>
        <v/>
      </c>
      <c r="I5552" s="107" t="str">
        <f>IF(C5552="","",VLOOKUP($C5552,'7.工程別レート'!$C$6:$E$501,3,FALSE))</f>
        <v/>
      </c>
      <c r="J5552" s="108" t="str">
        <f>IF(C5552="","",VLOOKUP($C5552,'7.工程別レート'!$C$6:$E$501,2,FALSE))</f>
        <v/>
      </c>
      <c r="K5552" s="195" t="str">
        <f t="shared" si="173"/>
        <v/>
      </c>
    </row>
    <row r="5553" spans="2:11" ht="18" customHeight="1">
      <c r="B5553" s="16" t="str">
        <f>IF('6.標準時間'!$B5553="","",'6.標準時間'!B5553)</f>
        <v/>
      </c>
      <c r="C5553" s="16" t="str">
        <f>IF('6.標準時間'!$C5553="","",'6.標準時間'!C5553)</f>
        <v/>
      </c>
      <c r="D5553" s="16" t="str">
        <f>IF('6.標準時間'!$C5553="","",'6.標準時間'!E5553)</f>
        <v/>
      </c>
      <c r="E5553" s="171" t="str">
        <f>IF('6.標準時間'!$C5553="","",'6.標準時間'!F5553)</f>
        <v/>
      </c>
      <c r="F5553" s="15" t="str">
        <f t="shared" si="172"/>
        <v/>
      </c>
      <c r="G5553" s="142" t="str">
        <f>IF('6.標準時間'!$C5553="","",'6.標準時間'!H5553)</f>
        <v/>
      </c>
      <c r="H5553" s="142" t="str">
        <f>IF('6.標準時間'!$C5553="","",'6.標準時間'!I5553)</f>
        <v/>
      </c>
      <c r="I5553" s="107" t="str">
        <f>IF(C5553="","",VLOOKUP($C5553,'7.工程別レート'!$C$6:$E$501,3,FALSE))</f>
        <v/>
      </c>
      <c r="J5553" s="108" t="str">
        <f>IF(C5553="","",VLOOKUP($C5553,'7.工程別レート'!$C$6:$E$501,2,FALSE))</f>
        <v/>
      </c>
      <c r="K5553" s="195" t="str">
        <f t="shared" si="173"/>
        <v/>
      </c>
    </row>
    <row r="5554" spans="2:11" ht="18" customHeight="1">
      <c r="B5554" s="16" t="str">
        <f>IF('6.標準時間'!$B5554="","",'6.標準時間'!B5554)</f>
        <v/>
      </c>
      <c r="C5554" s="16" t="str">
        <f>IF('6.標準時間'!$C5554="","",'6.標準時間'!C5554)</f>
        <v/>
      </c>
      <c r="D5554" s="16" t="str">
        <f>IF('6.標準時間'!$C5554="","",'6.標準時間'!E5554)</f>
        <v/>
      </c>
      <c r="E5554" s="171" t="str">
        <f>IF('6.標準時間'!$C5554="","",'6.標準時間'!F5554)</f>
        <v/>
      </c>
      <c r="F5554" s="15" t="str">
        <f t="shared" si="172"/>
        <v/>
      </c>
      <c r="G5554" s="142" t="str">
        <f>IF('6.標準時間'!$C5554="","",'6.標準時間'!H5554)</f>
        <v/>
      </c>
      <c r="H5554" s="142" t="str">
        <f>IF('6.標準時間'!$C5554="","",'6.標準時間'!I5554)</f>
        <v/>
      </c>
      <c r="I5554" s="107" t="str">
        <f>IF(C5554="","",VLOOKUP($C5554,'7.工程別レート'!$C$6:$E$501,3,FALSE))</f>
        <v/>
      </c>
      <c r="J5554" s="108" t="str">
        <f>IF(C5554="","",VLOOKUP($C5554,'7.工程別レート'!$C$6:$E$501,2,FALSE))</f>
        <v/>
      </c>
      <c r="K5554" s="195" t="str">
        <f t="shared" si="173"/>
        <v/>
      </c>
    </row>
    <row r="5555" spans="2:11" ht="18" customHeight="1">
      <c r="B5555" s="16" t="str">
        <f>IF('6.標準時間'!$B5555="","",'6.標準時間'!B5555)</f>
        <v/>
      </c>
      <c r="C5555" s="16" t="str">
        <f>IF('6.標準時間'!$C5555="","",'6.標準時間'!C5555)</f>
        <v/>
      </c>
      <c r="D5555" s="16" t="str">
        <f>IF('6.標準時間'!$C5555="","",'6.標準時間'!E5555)</f>
        <v/>
      </c>
      <c r="E5555" s="171" t="str">
        <f>IF('6.標準時間'!$C5555="","",'6.標準時間'!F5555)</f>
        <v/>
      </c>
      <c r="F5555" s="15" t="str">
        <f t="shared" si="172"/>
        <v/>
      </c>
      <c r="G5555" s="142" t="str">
        <f>IF('6.標準時間'!$C5555="","",'6.標準時間'!H5555)</f>
        <v/>
      </c>
      <c r="H5555" s="142" t="str">
        <f>IF('6.標準時間'!$C5555="","",'6.標準時間'!I5555)</f>
        <v/>
      </c>
      <c r="I5555" s="107" t="str">
        <f>IF(C5555="","",VLOOKUP($C5555,'7.工程別レート'!$C$6:$E$501,3,FALSE))</f>
        <v/>
      </c>
      <c r="J5555" s="108" t="str">
        <f>IF(C5555="","",VLOOKUP($C5555,'7.工程別レート'!$C$6:$E$501,2,FALSE))</f>
        <v/>
      </c>
      <c r="K5555" s="195" t="str">
        <f t="shared" si="173"/>
        <v/>
      </c>
    </row>
    <row r="5556" spans="2:11" ht="18" customHeight="1">
      <c r="B5556" s="16" t="str">
        <f>IF('6.標準時間'!$B5556="","",'6.標準時間'!B5556)</f>
        <v/>
      </c>
      <c r="C5556" s="16" t="str">
        <f>IF('6.標準時間'!$C5556="","",'6.標準時間'!C5556)</f>
        <v/>
      </c>
      <c r="D5556" s="16" t="str">
        <f>IF('6.標準時間'!$C5556="","",'6.標準時間'!E5556)</f>
        <v/>
      </c>
      <c r="E5556" s="171" t="str">
        <f>IF('6.標準時間'!$C5556="","",'6.標準時間'!F5556)</f>
        <v/>
      </c>
      <c r="F5556" s="15" t="str">
        <f t="shared" si="172"/>
        <v/>
      </c>
      <c r="G5556" s="142" t="str">
        <f>IF('6.標準時間'!$C5556="","",'6.標準時間'!H5556)</f>
        <v/>
      </c>
      <c r="H5556" s="142" t="str">
        <f>IF('6.標準時間'!$C5556="","",'6.標準時間'!I5556)</f>
        <v/>
      </c>
      <c r="I5556" s="107" t="str">
        <f>IF(C5556="","",VLOOKUP($C5556,'7.工程別レート'!$C$6:$E$501,3,FALSE))</f>
        <v/>
      </c>
      <c r="J5556" s="108" t="str">
        <f>IF(C5556="","",VLOOKUP($C5556,'7.工程別レート'!$C$6:$E$501,2,FALSE))</f>
        <v/>
      </c>
      <c r="K5556" s="195" t="str">
        <f t="shared" si="173"/>
        <v/>
      </c>
    </row>
    <row r="5557" spans="2:11" ht="18" customHeight="1">
      <c r="B5557" s="16" t="str">
        <f>IF('6.標準時間'!$B5557="","",'6.標準時間'!B5557)</f>
        <v/>
      </c>
      <c r="C5557" s="16" t="str">
        <f>IF('6.標準時間'!$C5557="","",'6.標準時間'!C5557)</f>
        <v/>
      </c>
      <c r="D5557" s="16" t="str">
        <f>IF('6.標準時間'!$C5557="","",'6.標準時間'!E5557)</f>
        <v/>
      </c>
      <c r="E5557" s="171" t="str">
        <f>IF('6.標準時間'!$C5557="","",'6.標準時間'!F5557)</f>
        <v/>
      </c>
      <c r="F5557" s="15" t="str">
        <f t="shared" si="172"/>
        <v/>
      </c>
      <c r="G5557" s="142" t="str">
        <f>IF('6.標準時間'!$C5557="","",'6.標準時間'!H5557)</f>
        <v/>
      </c>
      <c r="H5557" s="142" t="str">
        <f>IF('6.標準時間'!$C5557="","",'6.標準時間'!I5557)</f>
        <v/>
      </c>
      <c r="I5557" s="107" t="str">
        <f>IF(C5557="","",VLOOKUP($C5557,'7.工程別レート'!$C$6:$E$501,3,FALSE))</f>
        <v/>
      </c>
      <c r="J5557" s="108" t="str">
        <f>IF(C5557="","",VLOOKUP($C5557,'7.工程別レート'!$C$6:$E$501,2,FALSE))</f>
        <v/>
      </c>
      <c r="K5557" s="195" t="str">
        <f t="shared" si="173"/>
        <v/>
      </c>
    </row>
    <row r="5558" spans="2:11" ht="18" customHeight="1">
      <c r="B5558" s="16" t="str">
        <f>IF('6.標準時間'!$B5558="","",'6.標準時間'!B5558)</f>
        <v/>
      </c>
      <c r="C5558" s="16" t="str">
        <f>IF('6.標準時間'!$C5558="","",'6.標準時間'!C5558)</f>
        <v/>
      </c>
      <c r="D5558" s="16" t="str">
        <f>IF('6.標準時間'!$C5558="","",'6.標準時間'!E5558)</f>
        <v/>
      </c>
      <c r="E5558" s="171" t="str">
        <f>IF('6.標準時間'!$C5558="","",'6.標準時間'!F5558)</f>
        <v/>
      </c>
      <c r="F5558" s="15" t="str">
        <f t="shared" si="172"/>
        <v/>
      </c>
      <c r="G5558" s="142" t="str">
        <f>IF('6.標準時間'!$C5558="","",'6.標準時間'!H5558)</f>
        <v/>
      </c>
      <c r="H5558" s="142" t="str">
        <f>IF('6.標準時間'!$C5558="","",'6.標準時間'!I5558)</f>
        <v/>
      </c>
      <c r="I5558" s="107" t="str">
        <f>IF(C5558="","",VLOOKUP($C5558,'7.工程別レート'!$C$6:$E$501,3,FALSE))</f>
        <v/>
      </c>
      <c r="J5558" s="108" t="str">
        <f>IF(C5558="","",VLOOKUP($C5558,'7.工程別レート'!$C$6:$E$501,2,FALSE))</f>
        <v/>
      </c>
      <c r="K5558" s="195" t="str">
        <f t="shared" si="173"/>
        <v/>
      </c>
    </row>
    <row r="5559" spans="2:11" ht="18" customHeight="1">
      <c r="B5559" s="16" t="str">
        <f>IF('6.標準時間'!$B5559="","",'6.標準時間'!B5559)</f>
        <v/>
      </c>
      <c r="C5559" s="16" t="str">
        <f>IF('6.標準時間'!$C5559="","",'6.標準時間'!C5559)</f>
        <v/>
      </c>
      <c r="D5559" s="16" t="str">
        <f>IF('6.標準時間'!$C5559="","",'6.標準時間'!E5559)</f>
        <v/>
      </c>
      <c r="E5559" s="171" t="str">
        <f>IF('6.標準時間'!$C5559="","",'6.標準時間'!F5559)</f>
        <v/>
      </c>
      <c r="F5559" s="15" t="str">
        <f t="shared" si="172"/>
        <v/>
      </c>
      <c r="G5559" s="142" t="str">
        <f>IF('6.標準時間'!$C5559="","",'6.標準時間'!H5559)</f>
        <v/>
      </c>
      <c r="H5559" s="142" t="str">
        <f>IF('6.標準時間'!$C5559="","",'6.標準時間'!I5559)</f>
        <v/>
      </c>
      <c r="I5559" s="107" t="str">
        <f>IF(C5559="","",VLOOKUP($C5559,'7.工程別レート'!$C$6:$E$501,3,FALSE))</f>
        <v/>
      </c>
      <c r="J5559" s="108" t="str">
        <f>IF(C5559="","",VLOOKUP($C5559,'7.工程別レート'!$C$6:$E$501,2,FALSE))</f>
        <v/>
      </c>
      <c r="K5559" s="195" t="str">
        <f t="shared" si="173"/>
        <v/>
      </c>
    </row>
    <row r="5560" spans="2:11" ht="18" customHeight="1">
      <c r="B5560" s="16" t="str">
        <f>IF('6.標準時間'!$B5560="","",'6.標準時間'!B5560)</f>
        <v/>
      </c>
      <c r="C5560" s="16" t="str">
        <f>IF('6.標準時間'!$C5560="","",'6.標準時間'!C5560)</f>
        <v/>
      </c>
      <c r="D5560" s="16" t="str">
        <f>IF('6.標準時間'!$C5560="","",'6.標準時間'!E5560)</f>
        <v/>
      </c>
      <c r="E5560" s="171" t="str">
        <f>IF('6.標準時間'!$C5560="","",'6.標準時間'!F5560)</f>
        <v/>
      </c>
      <c r="F5560" s="15" t="str">
        <f t="shared" si="172"/>
        <v/>
      </c>
      <c r="G5560" s="142" t="str">
        <f>IF('6.標準時間'!$C5560="","",'6.標準時間'!H5560)</f>
        <v/>
      </c>
      <c r="H5560" s="142" t="str">
        <f>IF('6.標準時間'!$C5560="","",'6.標準時間'!I5560)</f>
        <v/>
      </c>
      <c r="I5560" s="107" t="str">
        <f>IF(C5560="","",VLOOKUP($C5560,'7.工程別レート'!$C$6:$E$501,3,FALSE))</f>
        <v/>
      </c>
      <c r="J5560" s="108" t="str">
        <f>IF(C5560="","",VLOOKUP($C5560,'7.工程別レート'!$C$6:$E$501,2,FALSE))</f>
        <v/>
      </c>
      <c r="K5560" s="195" t="str">
        <f t="shared" si="173"/>
        <v/>
      </c>
    </row>
    <row r="5561" spans="2:11" ht="18" customHeight="1">
      <c r="B5561" s="16" t="str">
        <f>IF('6.標準時間'!$B5561="","",'6.標準時間'!B5561)</f>
        <v/>
      </c>
      <c r="C5561" s="16" t="str">
        <f>IF('6.標準時間'!$C5561="","",'6.標準時間'!C5561)</f>
        <v/>
      </c>
      <c r="D5561" s="16" t="str">
        <f>IF('6.標準時間'!$C5561="","",'6.標準時間'!E5561)</f>
        <v/>
      </c>
      <c r="E5561" s="171" t="str">
        <f>IF('6.標準時間'!$C5561="","",'6.標準時間'!F5561)</f>
        <v/>
      </c>
      <c r="F5561" s="15" t="str">
        <f t="shared" si="172"/>
        <v/>
      </c>
      <c r="G5561" s="142" t="str">
        <f>IF('6.標準時間'!$C5561="","",'6.標準時間'!H5561)</f>
        <v/>
      </c>
      <c r="H5561" s="142" t="str">
        <f>IF('6.標準時間'!$C5561="","",'6.標準時間'!I5561)</f>
        <v/>
      </c>
      <c r="I5561" s="107" t="str">
        <f>IF(C5561="","",VLOOKUP($C5561,'7.工程別レート'!$C$6:$E$501,3,FALSE))</f>
        <v/>
      </c>
      <c r="J5561" s="108" t="str">
        <f>IF(C5561="","",VLOOKUP($C5561,'7.工程別レート'!$C$6:$E$501,2,FALSE))</f>
        <v/>
      </c>
      <c r="K5561" s="195" t="str">
        <f t="shared" si="173"/>
        <v/>
      </c>
    </row>
    <row r="5562" spans="2:11" ht="18" customHeight="1">
      <c r="B5562" s="16" t="str">
        <f>IF('6.標準時間'!$B5562="","",'6.標準時間'!B5562)</f>
        <v/>
      </c>
      <c r="C5562" s="16" t="str">
        <f>IF('6.標準時間'!$C5562="","",'6.標準時間'!C5562)</f>
        <v/>
      </c>
      <c r="D5562" s="16" t="str">
        <f>IF('6.標準時間'!$C5562="","",'6.標準時間'!E5562)</f>
        <v/>
      </c>
      <c r="E5562" s="171" t="str">
        <f>IF('6.標準時間'!$C5562="","",'6.標準時間'!F5562)</f>
        <v/>
      </c>
      <c r="F5562" s="15" t="str">
        <f t="shared" si="172"/>
        <v/>
      </c>
      <c r="G5562" s="142" t="str">
        <f>IF('6.標準時間'!$C5562="","",'6.標準時間'!H5562)</f>
        <v/>
      </c>
      <c r="H5562" s="142" t="str">
        <f>IF('6.標準時間'!$C5562="","",'6.標準時間'!I5562)</f>
        <v/>
      </c>
      <c r="I5562" s="107" t="str">
        <f>IF(C5562="","",VLOOKUP($C5562,'7.工程別レート'!$C$6:$E$501,3,FALSE))</f>
        <v/>
      </c>
      <c r="J5562" s="108" t="str">
        <f>IF(C5562="","",VLOOKUP($C5562,'7.工程別レート'!$C$6:$E$501,2,FALSE))</f>
        <v/>
      </c>
      <c r="K5562" s="195" t="str">
        <f t="shared" si="173"/>
        <v/>
      </c>
    </row>
    <row r="5563" spans="2:11" ht="18" customHeight="1">
      <c r="B5563" s="16" t="str">
        <f>IF('6.標準時間'!$B5563="","",'6.標準時間'!B5563)</f>
        <v/>
      </c>
      <c r="C5563" s="16" t="str">
        <f>IF('6.標準時間'!$C5563="","",'6.標準時間'!C5563)</f>
        <v/>
      </c>
      <c r="D5563" s="16" t="str">
        <f>IF('6.標準時間'!$C5563="","",'6.標準時間'!E5563)</f>
        <v/>
      </c>
      <c r="E5563" s="171" t="str">
        <f>IF('6.標準時間'!$C5563="","",'6.標準時間'!F5563)</f>
        <v/>
      </c>
      <c r="F5563" s="15" t="str">
        <f t="shared" si="172"/>
        <v/>
      </c>
      <c r="G5563" s="142" t="str">
        <f>IF('6.標準時間'!$C5563="","",'6.標準時間'!H5563)</f>
        <v/>
      </c>
      <c r="H5563" s="142" t="str">
        <f>IF('6.標準時間'!$C5563="","",'6.標準時間'!I5563)</f>
        <v/>
      </c>
      <c r="I5563" s="107" t="str">
        <f>IF(C5563="","",VLOOKUP($C5563,'7.工程別レート'!$C$6:$E$501,3,FALSE))</f>
        <v/>
      </c>
      <c r="J5563" s="108" t="str">
        <f>IF(C5563="","",VLOOKUP($C5563,'7.工程別レート'!$C$6:$E$501,2,FALSE))</f>
        <v/>
      </c>
      <c r="K5563" s="195" t="str">
        <f t="shared" si="173"/>
        <v/>
      </c>
    </row>
    <row r="5564" spans="2:11" ht="18" customHeight="1">
      <c r="B5564" s="16" t="str">
        <f>IF('6.標準時間'!$B5564="","",'6.標準時間'!B5564)</f>
        <v/>
      </c>
      <c r="C5564" s="16" t="str">
        <f>IF('6.標準時間'!$C5564="","",'6.標準時間'!C5564)</f>
        <v/>
      </c>
      <c r="D5564" s="16" t="str">
        <f>IF('6.標準時間'!$C5564="","",'6.標準時間'!E5564)</f>
        <v/>
      </c>
      <c r="E5564" s="171" t="str">
        <f>IF('6.標準時間'!$C5564="","",'6.標準時間'!F5564)</f>
        <v/>
      </c>
      <c r="F5564" s="15" t="str">
        <f t="shared" si="172"/>
        <v/>
      </c>
      <c r="G5564" s="142" t="str">
        <f>IF('6.標準時間'!$C5564="","",'6.標準時間'!H5564)</f>
        <v/>
      </c>
      <c r="H5564" s="142" t="str">
        <f>IF('6.標準時間'!$C5564="","",'6.標準時間'!I5564)</f>
        <v/>
      </c>
      <c r="I5564" s="107" t="str">
        <f>IF(C5564="","",VLOOKUP($C5564,'7.工程別レート'!$C$6:$E$501,3,FALSE))</f>
        <v/>
      </c>
      <c r="J5564" s="108" t="str">
        <f>IF(C5564="","",VLOOKUP($C5564,'7.工程別レート'!$C$6:$E$501,2,FALSE))</f>
        <v/>
      </c>
      <c r="K5564" s="195" t="str">
        <f t="shared" si="173"/>
        <v/>
      </c>
    </row>
    <row r="5565" spans="2:11" ht="18" customHeight="1">
      <c r="B5565" s="16" t="str">
        <f>IF('6.標準時間'!$B5565="","",'6.標準時間'!B5565)</f>
        <v/>
      </c>
      <c r="C5565" s="16" t="str">
        <f>IF('6.標準時間'!$C5565="","",'6.標準時間'!C5565)</f>
        <v/>
      </c>
      <c r="D5565" s="16" t="str">
        <f>IF('6.標準時間'!$C5565="","",'6.標準時間'!E5565)</f>
        <v/>
      </c>
      <c r="E5565" s="171" t="str">
        <f>IF('6.標準時間'!$C5565="","",'6.標準時間'!F5565)</f>
        <v/>
      </c>
      <c r="F5565" s="15" t="str">
        <f t="shared" si="172"/>
        <v/>
      </c>
      <c r="G5565" s="142" t="str">
        <f>IF('6.標準時間'!$C5565="","",'6.標準時間'!H5565)</f>
        <v/>
      </c>
      <c r="H5565" s="142" t="str">
        <f>IF('6.標準時間'!$C5565="","",'6.標準時間'!I5565)</f>
        <v/>
      </c>
      <c r="I5565" s="107" t="str">
        <f>IF(C5565="","",VLOOKUP($C5565,'7.工程別レート'!$C$6:$E$501,3,FALSE))</f>
        <v/>
      </c>
      <c r="J5565" s="108" t="str">
        <f>IF(C5565="","",VLOOKUP($C5565,'7.工程別レート'!$C$6:$E$501,2,FALSE))</f>
        <v/>
      </c>
      <c r="K5565" s="195" t="str">
        <f t="shared" si="173"/>
        <v/>
      </c>
    </row>
    <row r="5566" spans="2:11" ht="18" customHeight="1">
      <c r="B5566" s="16" t="str">
        <f>IF('6.標準時間'!$B5566="","",'6.標準時間'!B5566)</f>
        <v/>
      </c>
      <c r="C5566" s="16" t="str">
        <f>IF('6.標準時間'!$C5566="","",'6.標準時間'!C5566)</f>
        <v/>
      </c>
      <c r="D5566" s="16" t="str">
        <f>IF('6.標準時間'!$C5566="","",'6.標準時間'!E5566)</f>
        <v/>
      </c>
      <c r="E5566" s="171" t="str">
        <f>IF('6.標準時間'!$C5566="","",'6.標準時間'!F5566)</f>
        <v/>
      </c>
      <c r="F5566" s="15" t="str">
        <f t="shared" si="172"/>
        <v/>
      </c>
      <c r="G5566" s="142" t="str">
        <f>IF('6.標準時間'!$C5566="","",'6.標準時間'!H5566)</f>
        <v/>
      </c>
      <c r="H5566" s="142" t="str">
        <f>IF('6.標準時間'!$C5566="","",'6.標準時間'!I5566)</f>
        <v/>
      </c>
      <c r="I5566" s="107" t="str">
        <f>IF(C5566="","",VLOOKUP($C5566,'7.工程別レート'!$C$6:$E$501,3,FALSE))</f>
        <v/>
      </c>
      <c r="J5566" s="108" t="str">
        <f>IF(C5566="","",VLOOKUP($C5566,'7.工程別レート'!$C$6:$E$501,2,FALSE))</f>
        <v/>
      </c>
      <c r="K5566" s="195" t="str">
        <f t="shared" si="173"/>
        <v/>
      </c>
    </row>
    <row r="5567" spans="2:11" ht="18" customHeight="1">
      <c r="B5567" s="16" t="str">
        <f>IF('6.標準時間'!$B5567="","",'6.標準時間'!B5567)</f>
        <v/>
      </c>
      <c r="C5567" s="16" t="str">
        <f>IF('6.標準時間'!$C5567="","",'6.標準時間'!C5567)</f>
        <v/>
      </c>
      <c r="D5567" s="16" t="str">
        <f>IF('6.標準時間'!$C5567="","",'6.標準時間'!E5567)</f>
        <v/>
      </c>
      <c r="E5567" s="171" t="str">
        <f>IF('6.標準時間'!$C5567="","",'6.標準時間'!F5567)</f>
        <v/>
      </c>
      <c r="F5567" s="15" t="str">
        <f t="shared" si="172"/>
        <v/>
      </c>
      <c r="G5567" s="142" t="str">
        <f>IF('6.標準時間'!$C5567="","",'6.標準時間'!H5567)</f>
        <v/>
      </c>
      <c r="H5567" s="142" t="str">
        <f>IF('6.標準時間'!$C5567="","",'6.標準時間'!I5567)</f>
        <v/>
      </c>
      <c r="I5567" s="107" t="str">
        <f>IF(C5567="","",VLOOKUP($C5567,'7.工程別レート'!$C$6:$E$501,3,FALSE))</f>
        <v/>
      </c>
      <c r="J5567" s="108" t="str">
        <f>IF(C5567="","",VLOOKUP($C5567,'7.工程別レート'!$C$6:$E$501,2,FALSE))</f>
        <v/>
      </c>
      <c r="K5567" s="195" t="str">
        <f t="shared" si="173"/>
        <v/>
      </c>
    </row>
    <row r="5568" spans="2:11" ht="18" customHeight="1">
      <c r="B5568" s="16" t="str">
        <f>IF('6.標準時間'!$B5568="","",'6.標準時間'!B5568)</f>
        <v/>
      </c>
      <c r="C5568" s="16" t="str">
        <f>IF('6.標準時間'!$C5568="","",'6.標準時間'!C5568)</f>
        <v/>
      </c>
      <c r="D5568" s="16" t="str">
        <f>IF('6.標準時間'!$C5568="","",'6.標準時間'!E5568)</f>
        <v/>
      </c>
      <c r="E5568" s="171" t="str">
        <f>IF('6.標準時間'!$C5568="","",'6.標準時間'!F5568)</f>
        <v/>
      </c>
      <c r="F5568" s="15" t="str">
        <f t="shared" si="172"/>
        <v/>
      </c>
      <c r="G5568" s="142" t="str">
        <f>IF('6.標準時間'!$C5568="","",'6.標準時間'!H5568)</f>
        <v/>
      </c>
      <c r="H5568" s="142" t="str">
        <f>IF('6.標準時間'!$C5568="","",'6.標準時間'!I5568)</f>
        <v/>
      </c>
      <c r="I5568" s="107" t="str">
        <f>IF(C5568="","",VLOOKUP($C5568,'7.工程別レート'!$C$6:$E$501,3,FALSE))</f>
        <v/>
      </c>
      <c r="J5568" s="108" t="str">
        <f>IF(C5568="","",VLOOKUP($C5568,'7.工程別レート'!$C$6:$E$501,2,FALSE))</f>
        <v/>
      </c>
      <c r="K5568" s="195" t="str">
        <f t="shared" si="173"/>
        <v/>
      </c>
    </row>
    <row r="5569" spans="2:11" ht="18" customHeight="1">
      <c r="B5569" s="16" t="str">
        <f>IF('6.標準時間'!$B5569="","",'6.標準時間'!B5569)</f>
        <v/>
      </c>
      <c r="C5569" s="16" t="str">
        <f>IF('6.標準時間'!$C5569="","",'6.標準時間'!C5569)</f>
        <v/>
      </c>
      <c r="D5569" s="16" t="str">
        <f>IF('6.標準時間'!$C5569="","",'6.標準時間'!E5569)</f>
        <v/>
      </c>
      <c r="E5569" s="171" t="str">
        <f>IF('6.標準時間'!$C5569="","",'6.標準時間'!F5569)</f>
        <v/>
      </c>
      <c r="F5569" s="15" t="str">
        <f t="shared" si="172"/>
        <v/>
      </c>
      <c r="G5569" s="142" t="str">
        <f>IF('6.標準時間'!$C5569="","",'6.標準時間'!H5569)</f>
        <v/>
      </c>
      <c r="H5569" s="142" t="str">
        <f>IF('6.標準時間'!$C5569="","",'6.標準時間'!I5569)</f>
        <v/>
      </c>
      <c r="I5569" s="107" t="str">
        <f>IF(C5569="","",VLOOKUP($C5569,'7.工程別レート'!$C$6:$E$501,3,FALSE))</f>
        <v/>
      </c>
      <c r="J5569" s="108" t="str">
        <f>IF(C5569="","",VLOOKUP($C5569,'7.工程別レート'!$C$6:$E$501,2,FALSE))</f>
        <v/>
      </c>
      <c r="K5569" s="195" t="str">
        <f t="shared" si="173"/>
        <v/>
      </c>
    </row>
    <row r="5570" spans="2:11" ht="18" customHeight="1">
      <c r="B5570" s="16" t="str">
        <f>IF('6.標準時間'!$B5570="","",'6.標準時間'!B5570)</f>
        <v/>
      </c>
      <c r="C5570" s="16" t="str">
        <f>IF('6.標準時間'!$C5570="","",'6.標準時間'!C5570)</f>
        <v/>
      </c>
      <c r="D5570" s="16" t="str">
        <f>IF('6.標準時間'!$C5570="","",'6.標準時間'!E5570)</f>
        <v/>
      </c>
      <c r="E5570" s="171" t="str">
        <f>IF('6.標準時間'!$C5570="","",'6.標準時間'!F5570)</f>
        <v/>
      </c>
      <c r="F5570" s="15" t="str">
        <f t="shared" si="172"/>
        <v/>
      </c>
      <c r="G5570" s="142" t="str">
        <f>IF('6.標準時間'!$C5570="","",'6.標準時間'!H5570)</f>
        <v/>
      </c>
      <c r="H5570" s="142" t="str">
        <f>IF('6.標準時間'!$C5570="","",'6.標準時間'!I5570)</f>
        <v/>
      </c>
      <c r="I5570" s="107" t="str">
        <f>IF(C5570="","",VLOOKUP($C5570,'7.工程別レート'!$C$6:$E$501,3,FALSE))</f>
        <v/>
      </c>
      <c r="J5570" s="108" t="str">
        <f>IF(C5570="","",VLOOKUP($C5570,'7.工程別レート'!$C$6:$E$501,2,FALSE))</f>
        <v/>
      </c>
      <c r="K5570" s="195" t="str">
        <f t="shared" si="173"/>
        <v/>
      </c>
    </row>
    <row r="5571" spans="2:11" ht="18" customHeight="1">
      <c r="B5571" s="16" t="str">
        <f>IF('6.標準時間'!$B5571="","",'6.標準時間'!B5571)</f>
        <v/>
      </c>
      <c r="C5571" s="16" t="str">
        <f>IF('6.標準時間'!$C5571="","",'6.標準時間'!C5571)</f>
        <v/>
      </c>
      <c r="D5571" s="16" t="str">
        <f>IF('6.標準時間'!$C5571="","",'6.標準時間'!E5571)</f>
        <v/>
      </c>
      <c r="E5571" s="171" t="str">
        <f>IF('6.標準時間'!$C5571="","",'6.標準時間'!F5571)</f>
        <v/>
      </c>
      <c r="F5571" s="15" t="str">
        <f t="shared" si="172"/>
        <v/>
      </c>
      <c r="G5571" s="142" t="str">
        <f>IF('6.標準時間'!$C5571="","",'6.標準時間'!H5571)</f>
        <v/>
      </c>
      <c r="H5571" s="142" t="str">
        <f>IF('6.標準時間'!$C5571="","",'6.標準時間'!I5571)</f>
        <v/>
      </c>
      <c r="I5571" s="107" t="str">
        <f>IF(C5571="","",VLOOKUP($C5571,'7.工程別レート'!$C$6:$E$501,3,FALSE))</f>
        <v/>
      </c>
      <c r="J5571" s="108" t="str">
        <f>IF(C5571="","",VLOOKUP($C5571,'7.工程別レート'!$C$6:$E$501,2,FALSE))</f>
        <v/>
      </c>
      <c r="K5571" s="195" t="str">
        <f t="shared" si="173"/>
        <v/>
      </c>
    </row>
    <row r="5572" spans="2:11" ht="18" customHeight="1">
      <c r="B5572" s="16" t="str">
        <f>IF('6.標準時間'!$B5572="","",'6.標準時間'!B5572)</f>
        <v/>
      </c>
      <c r="C5572" s="16" t="str">
        <f>IF('6.標準時間'!$C5572="","",'6.標準時間'!C5572)</f>
        <v/>
      </c>
      <c r="D5572" s="16" t="str">
        <f>IF('6.標準時間'!$C5572="","",'6.標準時間'!E5572)</f>
        <v/>
      </c>
      <c r="E5572" s="171" t="str">
        <f>IF('6.標準時間'!$C5572="","",'6.標準時間'!F5572)</f>
        <v/>
      </c>
      <c r="F5572" s="15" t="str">
        <f t="shared" si="172"/>
        <v/>
      </c>
      <c r="G5572" s="142" t="str">
        <f>IF('6.標準時間'!$C5572="","",'6.標準時間'!H5572)</f>
        <v/>
      </c>
      <c r="H5572" s="142" t="str">
        <f>IF('6.標準時間'!$C5572="","",'6.標準時間'!I5572)</f>
        <v/>
      </c>
      <c r="I5572" s="107" t="str">
        <f>IF(C5572="","",VLOOKUP($C5572,'7.工程別レート'!$C$6:$E$501,3,FALSE))</f>
        <v/>
      </c>
      <c r="J5572" s="108" t="str">
        <f>IF(C5572="","",VLOOKUP($C5572,'7.工程別レート'!$C$6:$E$501,2,FALSE))</f>
        <v/>
      </c>
      <c r="K5572" s="195" t="str">
        <f t="shared" si="173"/>
        <v/>
      </c>
    </row>
    <row r="5573" spans="2:11" ht="18" customHeight="1">
      <c r="B5573" s="16" t="str">
        <f>IF('6.標準時間'!$B5573="","",'6.標準時間'!B5573)</f>
        <v/>
      </c>
      <c r="C5573" s="16" t="str">
        <f>IF('6.標準時間'!$C5573="","",'6.標準時間'!C5573)</f>
        <v/>
      </c>
      <c r="D5573" s="16" t="str">
        <f>IF('6.標準時間'!$C5573="","",'6.標準時間'!E5573)</f>
        <v/>
      </c>
      <c r="E5573" s="171" t="str">
        <f>IF('6.標準時間'!$C5573="","",'6.標準時間'!F5573)</f>
        <v/>
      </c>
      <c r="F5573" s="15" t="str">
        <f t="shared" si="172"/>
        <v/>
      </c>
      <c r="G5573" s="142" t="str">
        <f>IF('6.標準時間'!$C5573="","",'6.標準時間'!H5573)</f>
        <v/>
      </c>
      <c r="H5573" s="142" t="str">
        <f>IF('6.標準時間'!$C5573="","",'6.標準時間'!I5573)</f>
        <v/>
      </c>
      <c r="I5573" s="107" t="str">
        <f>IF(C5573="","",VLOOKUP($C5573,'7.工程別レート'!$C$6:$E$501,3,FALSE))</f>
        <v/>
      </c>
      <c r="J5573" s="108" t="str">
        <f>IF(C5573="","",VLOOKUP($C5573,'7.工程別レート'!$C$6:$E$501,2,FALSE))</f>
        <v/>
      </c>
      <c r="K5573" s="195" t="str">
        <f t="shared" si="173"/>
        <v/>
      </c>
    </row>
    <row r="5574" spans="2:11" ht="18" customHeight="1">
      <c r="B5574" s="16" t="str">
        <f>IF('6.標準時間'!$B5574="","",'6.標準時間'!B5574)</f>
        <v/>
      </c>
      <c r="C5574" s="16" t="str">
        <f>IF('6.標準時間'!$C5574="","",'6.標準時間'!C5574)</f>
        <v/>
      </c>
      <c r="D5574" s="16" t="str">
        <f>IF('6.標準時間'!$C5574="","",'6.標準時間'!E5574)</f>
        <v/>
      </c>
      <c r="E5574" s="171" t="str">
        <f>IF('6.標準時間'!$C5574="","",'6.標準時間'!F5574)</f>
        <v/>
      </c>
      <c r="F5574" s="15" t="str">
        <f t="shared" ref="F5574:F5637" si="174">C5574&amp;D5574</f>
        <v/>
      </c>
      <c r="G5574" s="142" t="str">
        <f>IF('6.標準時間'!$C5574="","",'6.標準時間'!H5574)</f>
        <v/>
      </c>
      <c r="H5574" s="142" t="str">
        <f>IF('6.標準時間'!$C5574="","",'6.標準時間'!I5574)</f>
        <v/>
      </c>
      <c r="I5574" s="107" t="str">
        <f>IF(C5574="","",VLOOKUP($C5574,'7.工程別レート'!$C$6:$E$501,3,FALSE))</f>
        <v/>
      </c>
      <c r="J5574" s="108" t="str">
        <f>IF(C5574="","",VLOOKUP($C5574,'7.工程別レート'!$C$6:$E$501,2,FALSE))</f>
        <v/>
      </c>
      <c r="K5574" s="195" t="str">
        <f t="shared" si="173"/>
        <v/>
      </c>
    </row>
    <row r="5575" spans="2:11" ht="18" customHeight="1">
      <c r="B5575" s="16" t="str">
        <f>IF('6.標準時間'!$B5575="","",'6.標準時間'!B5575)</f>
        <v/>
      </c>
      <c r="C5575" s="16" t="str">
        <f>IF('6.標準時間'!$C5575="","",'6.標準時間'!C5575)</f>
        <v/>
      </c>
      <c r="D5575" s="16" t="str">
        <f>IF('6.標準時間'!$C5575="","",'6.標準時間'!E5575)</f>
        <v/>
      </c>
      <c r="E5575" s="171" t="str">
        <f>IF('6.標準時間'!$C5575="","",'6.標準時間'!F5575)</f>
        <v/>
      </c>
      <c r="F5575" s="15" t="str">
        <f t="shared" si="174"/>
        <v/>
      </c>
      <c r="G5575" s="142" t="str">
        <f>IF('6.標準時間'!$C5575="","",'6.標準時間'!H5575)</f>
        <v/>
      </c>
      <c r="H5575" s="142" t="str">
        <f>IF('6.標準時間'!$C5575="","",'6.標準時間'!I5575)</f>
        <v/>
      </c>
      <c r="I5575" s="107" t="str">
        <f>IF(C5575="","",VLOOKUP($C5575,'7.工程別レート'!$C$6:$E$501,3,FALSE))</f>
        <v/>
      </c>
      <c r="J5575" s="108" t="str">
        <f>IF(C5575="","",VLOOKUP($C5575,'7.工程別レート'!$C$6:$E$501,2,FALSE))</f>
        <v/>
      </c>
      <c r="K5575" s="195" t="str">
        <f t="shared" ref="K5575:K5638" si="175">IF(ISERROR((G5575*I5575)+(H5575*J5575)),"",(G5575*I5575)+(H5575*J5575))</f>
        <v/>
      </c>
    </row>
    <row r="5576" spans="2:11" ht="18" customHeight="1">
      <c r="B5576" s="16" t="str">
        <f>IF('6.標準時間'!$B5576="","",'6.標準時間'!B5576)</f>
        <v/>
      </c>
      <c r="C5576" s="16" t="str">
        <f>IF('6.標準時間'!$C5576="","",'6.標準時間'!C5576)</f>
        <v/>
      </c>
      <c r="D5576" s="16" t="str">
        <f>IF('6.標準時間'!$C5576="","",'6.標準時間'!E5576)</f>
        <v/>
      </c>
      <c r="E5576" s="171" t="str">
        <f>IF('6.標準時間'!$C5576="","",'6.標準時間'!F5576)</f>
        <v/>
      </c>
      <c r="F5576" s="15" t="str">
        <f t="shared" si="174"/>
        <v/>
      </c>
      <c r="G5576" s="142" t="str">
        <f>IF('6.標準時間'!$C5576="","",'6.標準時間'!H5576)</f>
        <v/>
      </c>
      <c r="H5576" s="142" t="str">
        <f>IF('6.標準時間'!$C5576="","",'6.標準時間'!I5576)</f>
        <v/>
      </c>
      <c r="I5576" s="107" t="str">
        <f>IF(C5576="","",VLOOKUP($C5576,'7.工程別レート'!$C$6:$E$501,3,FALSE))</f>
        <v/>
      </c>
      <c r="J5576" s="108" t="str">
        <f>IF(C5576="","",VLOOKUP($C5576,'7.工程別レート'!$C$6:$E$501,2,FALSE))</f>
        <v/>
      </c>
      <c r="K5576" s="195" t="str">
        <f t="shared" si="175"/>
        <v/>
      </c>
    </row>
    <row r="5577" spans="2:11" ht="18" customHeight="1">
      <c r="B5577" s="16" t="str">
        <f>IF('6.標準時間'!$B5577="","",'6.標準時間'!B5577)</f>
        <v/>
      </c>
      <c r="C5577" s="16" t="str">
        <f>IF('6.標準時間'!$C5577="","",'6.標準時間'!C5577)</f>
        <v/>
      </c>
      <c r="D5577" s="16" t="str">
        <f>IF('6.標準時間'!$C5577="","",'6.標準時間'!E5577)</f>
        <v/>
      </c>
      <c r="E5577" s="171" t="str">
        <f>IF('6.標準時間'!$C5577="","",'6.標準時間'!F5577)</f>
        <v/>
      </c>
      <c r="F5577" s="15" t="str">
        <f t="shared" si="174"/>
        <v/>
      </c>
      <c r="G5577" s="142" t="str">
        <f>IF('6.標準時間'!$C5577="","",'6.標準時間'!H5577)</f>
        <v/>
      </c>
      <c r="H5577" s="142" t="str">
        <f>IF('6.標準時間'!$C5577="","",'6.標準時間'!I5577)</f>
        <v/>
      </c>
      <c r="I5577" s="107" t="str">
        <f>IF(C5577="","",VLOOKUP($C5577,'7.工程別レート'!$C$6:$E$501,3,FALSE))</f>
        <v/>
      </c>
      <c r="J5577" s="108" t="str">
        <f>IF(C5577="","",VLOOKUP($C5577,'7.工程別レート'!$C$6:$E$501,2,FALSE))</f>
        <v/>
      </c>
      <c r="K5577" s="195" t="str">
        <f t="shared" si="175"/>
        <v/>
      </c>
    </row>
    <row r="5578" spans="2:11" ht="18" customHeight="1">
      <c r="B5578" s="16" t="str">
        <f>IF('6.標準時間'!$B5578="","",'6.標準時間'!B5578)</f>
        <v/>
      </c>
      <c r="C5578" s="16" t="str">
        <f>IF('6.標準時間'!$C5578="","",'6.標準時間'!C5578)</f>
        <v/>
      </c>
      <c r="D5578" s="16" t="str">
        <f>IF('6.標準時間'!$C5578="","",'6.標準時間'!E5578)</f>
        <v/>
      </c>
      <c r="E5578" s="171" t="str">
        <f>IF('6.標準時間'!$C5578="","",'6.標準時間'!F5578)</f>
        <v/>
      </c>
      <c r="F5578" s="15" t="str">
        <f t="shared" si="174"/>
        <v/>
      </c>
      <c r="G5578" s="142" t="str">
        <f>IF('6.標準時間'!$C5578="","",'6.標準時間'!H5578)</f>
        <v/>
      </c>
      <c r="H5578" s="142" t="str">
        <f>IF('6.標準時間'!$C5578="","",'6.標準時間'!I5578)</f>
        <v/>
      </c>
      <c r="I5578" s="107" t="str">
        <f>IF(C5578="","",VLOOKUP($C5578,'7.工程別レート'!$C$6:$E$501,3,FALSE))</f>
        <v/>
      </c>
      <c r="J5578" s="108" t="str">
        <f>IF(C5578="","",VLOOKUP($C5578,'7.工程別レート'!$C$6:$E$501,2,FALSE))</f>
        <v/>
      </c>
      <c r="K5578" s="195" t="str">
        <f t="shared" si="175"/>
        <v/>
      </c>
    </row>
    <row r="5579" spans="2:11" ht="18" customHeight="1">
      <c r="B5579" s="16" t="str">
        <f>IF('6.標準時間'!$B5579="","",'6.標準時間'!B5579)</f>
        <v/>
      </c>
      <c r="C5579" s="16" t="str">
        <f>IF('6.標準時間'!$C5579="","",'6.標準時間'!C5579)</f>
        <v/>
      </c>
      <c r="D5579" s="16" t="str">
        <f>IF('6.標準時間'!$C5579="","",'6.標準時間'!E5579)</f>
        <v/>
      </c>
      <c r="E5579" s="171" t="str">
        <f>IF('6.標準時間'!$C5579="","",'6.標準時間'!F5579)</f>
        <v/>
      </c>
      <c r="F5579" s="15" t="str">
        <f t="shared" si="174"/>
        <v/>
      </c>
      <c r="G5579" s="142" t="str">
        <f>IF('6.標準時間'!$C5579="","",'6.標準時間'!H5579)</f>
        <v/>
      </c>
      <c r="H5579" s="142" t="str">
        <f>IF('6.標準時間'!$C5579="","",'6.標準時間'!I5579)</f>
        <v/>
      </c>
      <c r="I5579" s="107" t="str">
        <f>IF(C5579="","",VLOOKUP($C5579,'7.工程別レート'!$C$6:$E$501,3,FALSE))</f>
        <v/>
      </c>
      <c r="J5579" s="108" t="str">
        <f>IF(C5579="","",VLOOKUP($C5579,'7.工程別レート'!$C$6:$E$501,2,FALSE))</f>
        <v/>
      </c>
      <c r="K5579" s="195" t="str">
        <f t="shared" si="175"/>
        <v/>
      </c>
    </row>
    <row r="5580" spans="2:11" ht="18" customHeight="1">
      <c r="B5580" s="16" t="str">
        <f>IF('6.標準時間'!$B5580="","",'6.標準時間'!B5580)</f>
        <v/>
      </c>
      <c r="C5580" s="16" t="str">
        <f>IF('6.標準時間'!$C5580="","",'6.標準時間'!C5580)</f>
        <v/>
      </c>
      <c r="D5580" s="16" t="str">
        <f>IF('6.標準時間'!$C5580="","",'6.標準時間'!E5580)</f>
        <v/>
      </c>
      <c r="E5580" s="171" t="str">
        <f>IF('6.標準時間'!$C5580="","",'6.標準時間'!F5580)</f>
        <v/>
      </c>
      <c r="F5580" s="15" t="str">
        <f t="shared" si="174"/>
        <v/>
      </c>
      <c r="G5580" s="142" t="str">
        <f>IF('6.標準時間'!$C5580="","",'6.標準時間'!H5580)</f>
        <v/>
      </c>
      <c r="H5580" s="142" t="str">
        <f>IF('6.標準時間'!$C5580="","",'6.標準時間'!I5580)</f>
        <v/>
      </c>
      <c r="I5580" s="107" t="str">
        <f>IF(C5580="","",VLOOKUP($C5580,'7.工程別レート'!$C$6:$E$501,3,FALSE))</f>
        <v/>
      </c>
      <c r="J5580" s="108" t="str">
        <f>IF(C5580="","",VLOOKUP($C5580,'7.工程別レート'!$C$6:$E$501,2,FALSE))</f>
        <v/>
      </c>
      <c r="K5580" s="195" t="str">
        <f t="shared" si="175"/>
        <v/>
      </c>
    </row>
    <row r="5581" spans="2:11" ht="18" customHeight="1">
      <c r="B5581" s="16" t="str">
        <f>IF('6.標準時間'!$B5581="","",'6.標準時間'!B5581)</f>
        <v/>
      </c>
      <c r="C5581" s="16" t="str">
        <f>IF('6.標準時間'!$C5581="","",'6.標準時間'!C5581)</f>
        <v/>
      </c>
      <c r="D5581" s="16" t="str">
        <f>IF('6.標準時間'!$C5581="","",'6.標準時間'!E5581)</f>
        <v/>
      </c>
      <c r="E5581" s="171" t="str">
        <f>IF('6.標準時間'!$C5581="","",'6.標準時間'!F5581)</f>
        <v/>
      </c>
      <c r="F5581" s="15" t="str">
        <f t="shared" si="174"/>
        <v/>
      </c>
      <c r="G5581" s="142" t="str">
        <f>IF('6.標準時間'!$C5581="","",'6.標準時間'!H5581)</f>
        <v/>
      </c>
      <c r="H5581" s="142" t="str">
        <f>IF('6.標準時間'!$C5581="","",'6.標準時間'!I5581)</f>
        <v/>
      </c>
      <c r="I5581" s="107" t="str">
        <f>IF(C5581="","",VLOOKUP($C5581,'7.工程別レート'!$C$6:$E$501,3,FALSE))</f>
        <v/>
      </c>
      <c r="J5581" s="108" t="str">
        <f>IF(C5581="","",VLOOKUP($C5581,'7.工程別レート'!$C$6:$E$501,2,FALSE))</f>
        <v/>
      </c>
      <c r="K5581" s="195" t="str">
        <f t="shared" si="175"/>
        <v/>
      </c>
    </row>
    <row r="5582" spans="2:11" ht="18" customHeight="1">
      <c r="B5582" s="16" t="str">
        <f>IF('6.標準時間'!$B5582="","",'6.標準時間'!B5582)</f>
        <v/>
      </c>
      <c r="C5582" s="16" t="str">
        <f>IF('6.標準時間'!$C5582="","",'6.標準時間'!C5582)</f>
        <v/>
      </c>
      <c r="D5582" s="16" t="str">
        <f>IF('6.標準時間'!$C5582="","",'6.標準時間'!E5582)</f>
        <v/>
      </c>
      <c r="E5582" s="171" t="str">
        <f>IF('6.標準時間'!$C5582="","",'6.標準時間'!F5582)</f>
        <v/>
      </c>
      <c r="F5582" s="15" t="str">
        <f t="shared" si="174"/>
        <v/>
      </c>
      <c r="G5582" s="142" t="str">
        <f>IF('6.標準時間'!$C5582="","",'6.標準時間'!H5582)</f>
        <v/>
      </c>
      <c r="H5582" s="142" t="str">
        <f>IF('6.標準時間'!$C5582="","",'6.標準時間'!I5582)</f>
        <v/>
      </c>
      <c r="I5582" s="107" t="str">
        <f>IF(C5582="","",VLOOKUP($C5582,'7.工程別レート'!$C$6:$E$501,3,FALSE))</f>
        <v/>
      </c>
      <c r="J5582" s="108" t="str">
        <f>IF(C5582="","",VLOOKUP($C5582,'7.工程別レート'!$C$6:$E$501,2,FALSE))</f>
        <v/>
      </c>
      <c r="K5582" s="195" t="str">
        <f t="shared" si="175"/>
        <v/>
      </c>
    </row>
    <row r="5583" spans="2:11" ht="18" customHeight="1">
      <c r="B5583" s="16" t="str">
        <f>IF('6.標準時間'!$B5583="","",'6.標準時間'!B5583)</f>
        <v/>
      </c>
      <c r="C5583" s="16" t="str">
        <f>IF('6.標準時間'!$C5583="","",'6.標準時間'!C5583)</f>
        <v/>
      </c>
      <c r="D5583" s="16" t="str">
        <f>IF('6.標準時間'!$C5583="","",'6.標準時間'!E5583)</f>
        <v/>
      </c>
      <c r="E5583" s="171" t="str">
        <f>IF('6.標準時間'!$C5583="","",'6.標準時間'!F5583)</f>
        <v/>
      </c>
      <c r="F5583" s="15" t="str">
        <f t="shared" si="174"/>
        <v/>
      </c>
      <c r="G5583" s="142" t="str">
        <f>IF('6.標準時間'!$C5583="","",'6.標準時間'!H5583)</f>
        <v/>
      </c>
      <c r="H5583" s="142" t="str">
        <f>IF('6.標準時間'!$C5583="","",'6.標準時間'!I5583)</f>
        <v/>
      </c>
      <c r="I5583" s="107" t="str">
        <f>IF(C5583="","",VLOOKUP($C5583,'7.工程別レート'!$C$6:$E$501,3,FALSE))</f>
        <v/>
      </c>
      <c r="J5583" s="108" t="str">
        <f>IF(C5583="","",VLOOKUP($C5583,'7.工程別レート'!$C$6:$E$501,2,FALSE))</f>
        <v/>
      </c>
      <c r="K5583" s="195" t="str">
        <f t="shared" si="175"/>
        <v/>
      </c>
    </row>
    <row r="5584" spans="2:11" ht="18" customHeight="1">
      <c r="B5584" s="16" t="str">
        <f>IF('6.標準時間'!$B5584="","",'6.標準時間'!B5584)</f>
        <v/>
      </c>
      <c r="C5584" s="16" t="str">
        <f>IF('6.標準時間'!$C5584="","",'6.標準時間'!C5584)</f>
        <v/>
      </c>
      <c r="D5584" s="16" t="str">
        <f>IF('6.標準時間'!$C5584="","",'6.標準時間'!E5584)</f>
        <v/>
      </c>
      <c r="E5584" s="171" t="str">
        <f>IF('6.標準時間'!$C5584="","",'6.標準時間'!F5584)</f>
        <v/>
      </c>
      <c r="F5584" s="15" t="str">
        <f t="shared" si="174"/>
        <v/>
      </c>
      <c r="G5584" s="142" t="str">
        <f>IF('6.標準時間'!$C5584="","",'6.標準時間'!H5584)</f>
        <v/>
      </c>
      <c r="H5584" s="142" t="str">
        <f>IF('6.標準時間'!$C5584="","",'6.標準時間'!I5584)</f>
        <v/>
      </c>
      <c r="I5584" s="107" t="str">
        <f>IF(C5584="","",VLOOKUP($C5584,'7.工程別レート'!$C$6:$E$501,3,FALSE))</f>
        <v/>
      </c>
      <c r="J5584" s="108" t="str">
        <f>IF(C5584="","",VLOOKUP($C5584,'7.工程別レート'!$C$6:$E$501,2,FALSE))</f>
        <v/>
      </c>
      <c r="K5584" s="195" t="str">
        <f t="shared" si="175"/>
        <v/>
      </c>
    </row>
    <row r="5585" spans="2:11" ht="18" customHeight="1">
      <c r="B5585" s="16" t="str">
        <f>IF('6.標準時間'!$B5585="","",'6.標準時間'!B5585)</f>
        <v/>
      </c>
      <c r="C5585" s="16" t="str">
        <f>IF('6.標準時間'!$C5585="","",'6.標準時間'!C5585)</f>
        <v/>
      </c>
      <c r="D5585" s="16" t="str">
        <f>IF('6.標準時間'!$C5585="","",'6.標準時間'!E5585)</f>
        <v/>
      </c>
      <c r="E5585" s="171" t="str">
        <f>IF('6.標準時間'!$C5585="","",'6.標準時間'!F5585)</f>
        <v/>
      </c>
      <c r="F5585" s="15" t="str">
        <f t="shared" si="174"/>
        <v/>
      </c>
      <c r="G5585" s="142" t="str">
        <f>IF('6.標準時間'!$C5585="","",'6.標準時間'!H5585)</f>
        <v/>
      </c>
      <c r="H5585" s="142" t="str">
        <f>IF('6.標準時間'!$C5585="","",'6.標準時間'!I5585)</f>
        <v/>
      </c>
      <c r="I5585" s="107" t="str">
        <f>IF(C5585="","",VLOOKUP($C5585,'7.工程別レート'!$C$6:$E$501,3,FALSE))</f>
        <v/>
      </c>
      <c r="J5585" s="108" t="str">
        <f>IF(C5585="","",VLOOKUP($C5585,'7.工程別レート'!$C$6:$E$501,2,FALSE))</f>
        <v/>
      </c>
      <c r="K5585" s="195" t="str">
        <f t="shared" si="175"/>
        <v/>
      </c>
    </row>
    <row r="5586" spans="2:11" ht="18" customHeight="1">
      <c r="B5586" s="16" t="str">
        <f>IF('6.標準時間'!$B5586="","",'6.標準時間'!B5586)</f>
        <v/>
      </c>
      <c r="C5586" s="16" t="str">
        <f>IF('6.標準時間'!$C5586="","",'6.標準時間'!C5586)</f>
        <v/>
      </c>
      <c r="D5586" s="16" t="str">
        <f>IF('6.標準時間'!$C5586="","",'6.標準時間'!E5586)</f>
        <v/>
      </c>
      <c r="E5586" s="171" t="str">
        <f>IF('6.標準時間'!$C5586="","",'6.標準時間'!F5586)</f>
        <v/>
      </c>
      <c r="F5586" s="15" t="str">
        <f t="shared" si="174"/>
        <v/>
      </c>
      <c r="G5586" s="142" t="str">
        <f>IF('6.標準時間'!$C5586="","",'6.標準時間'!H5586)</f>
        <v/>
      </c>
      <c r="H5586" s="142" t="str">
        <f>IF('6.標準時間'!$C5586="","",'6.標準時間'!I5586)</f>
        <v/>
      </c>
      <c r="I5586" s="107" t="str">
        <f>IF(C5586="","",VLOOKUP($C5586,'7.工程別レート'!$C$6:$E$501,3,FALSE))</f>
        <v/>
      </c>
      <c r="J5586" s="108" t="str">
        <f>IF(C5586="","",VLOOKUP($C5586,'7.工程別レート'!$C$6:$E$501,2,FALSE))</f>
        <v/>
      </c>
      <c r="K5586" s="195" t="str">
        <f t="shared" si="175"/>
        <v/>
      </c>
    </row>
    <row r="5587" spans="2:11" ht="18" customHeight="1">
      <c r="B5587" s="16" t="str">
        <f>IF('6.標準時間'!$B5587="","",'6.標準時間'!B5587)</f>
        <v/>
      </c>
      <c r="C5587" s="16" t="str">
        <f>IF('6.標準時間'!$C5587="","",'6.標準時間'!C5587)</f>
        <v/>
      </c>
      <c r="D5587" s="16" t="str">
        <f>IF('6.標準時間'!$C5587="","",'6.標準時間'!E5587)</f>
        <v/>
      </c>
      <c r="E5587" s="171" t="str">
        <f>IF('6.標準時間'!$C5587="","",'6.標準時間'!F5587)</f>
        <v/>
      </c>
      <c r="F5587" s="15" t="str">
        <f t="shared" si="174"/>
        <v/>
      </c>
      <c r="G5587" s="142" t="str">
        <f>IF('6.標準時間'!$C5587="","",'6.標準時間'!H5587)</f>
        <v/>
      </c>
      <c r="H5587" s="142" t="str">
        <f>IF('6.標準時間'!$C5587="","",'6.標準時間'!I5587)</f>
        <v/>
      </c>
      <c r="I5587" s="107" t="str">
        <f>IF(C5587="","",VLOOKUP($C5587,'7.工程別レート'!$C$6:$E$501,3,FALSE))</f>
        <v/>
      </c>
      <c r="J5587" s="108" t="str">
        <f>IF(C5587="","",VLOOKUP($C5587,'7.工程別レート'!$C$6:$E$501,2,FALSE))</f>
        <v/>
      </c>
      <c r="K5587" s="195" t="str">
        <f t="shared" si="175"/>
        <v/>
      </c>
    </row>
    <row r="5588" spans="2:11" ht="18" customHeight="1">
      <c r="B5588" s="16" t="str">
        <f>IF('6.標準時間'!$B5588="","",'6.標準時間'!B5588)</f>
        <v/>
      </c>
      <c r="C5588" s="16" t="str">
        <f>IF('6.標準時間'!$C5588="","",'6.標準時間'!C5588)</f>
        <v/>
      </c>
      <c r="D5588" s="16" t="str">
        <f>IF('6.標準時間'!$C5588="","",'6.標準時間'!E5588)</f>
        <v/>
      </c>
      <c r="E5588" s="171" t="str">
        <f>IF('6.標準時間'!$C5588="","",'6.標準時間'!F5588)</f>
        <v/>
      </c>
      <c r="F5588" s="15" t="str">
        <f t="shared" si="174"/>
        <v/>
      </c>
      <c r="G5588" s="142" t="str">
        <f>IF('6.標準時間'!$C5588="","",'6.標準時間'!H5588)</f>
        <v/>
      </c>
      <c r="H5588" s="142" t="str">
        <f>IF('6.標準時間'!$C5588="","",'6.標準時間'!I5588)</f>
        <v/>
      </c>
      <c r="I5588" s="107" t="str">
        <f>IF(C5588="","",VLOOKUP($C5588,'7.工程別レート'!$C$6:$E$501,3,FALSE))</f>
        <v/>
      </c>
      <c r="J5588" s="108" t="str">
        <f>IF(C5588="","",VLOOKUP($C5588,'7.工程別レート'!$C$6:$E$501,2,FALSE))</f>
        <v/>
      </c>
      <c r="K5588" s="195" t="str">
        <f t="shared" si="175"/>
        <v/>
      </c>
    </row>
    <row r="5589" spans="2:11" ht="18" customHeight="1">
      <c r="B5589" s="16" t="str">
        <f>IF('6.標準時間'!$B5589="","",'6.標準時間'!B5589)</f>
        <v/>
      </c>
      <c r="C5589" s="16" t="str">
        <f>IF('6.標準時間'!$C5589="","",'6.標準時間'!C5589)</f>
        <v/>
      </c>
      <c r="D5589" s="16" t="str">
        <f>IF('6.標準時間'!$C5589="","",'6.標準時間'!E5589)</f>
        <v/>
      </c>
      <c r="E5589" s="171" t="str">
        <f>IF('6.標準時間'!$C5589="","",'6.標準時間'!F5589)</f>
        <v/>
      </c>
      <c r="F5589" s="15" t="str">
        <f t="shared" si="174"/>
        <v/>
      </c>
      <c r="G5589" s="142" t="str">
        <f>IF('6.標準時間'!$C5589="","",'6.標準時間'!H5589)</f>
        <v/>
      </c>
      <c r="H5589" s="142" t="str">
        <f>IF('6.標準時間'!$C5589="","",'6.標準時間'!I5589)</f>
        <v/>
      </c>
      <c r="I5589" s="107" t="str">
        <f>IF(C5589="","",VLOOKUP($C5589,'7.工程別レート'!$C$6:$E$501,3,FALSE))</f>
        <v/>
      </c>
      <c r="J5589" s="108" t="str">
        <f>IF(C5589="","",VLOOKUP($C5589,'7.工程別レート'!$C$6:$E$501,2,FALSE))</f>
        <v/>
      </c>
      <c r="K5589" s="195" t="str">
        <f t="shared" si="175"/>
        <v/>
      </c>
    </row>
    <row r="5590" spans="2:11" ht="18" customHeight="1">
      <c r="B5590" s="16" t="str">
        <f>IF('6.標準時間'!$B5590="","",'6.標準時間'!B5590)</f>
        <v/>
      </c>
      <c r="C5590" s="16" t="str">
        <f>IF('6.標準時間'!$C5590="","",'6.標準時間'!C5590)</f>
        <v/>
      </c>
      <c r="D5590" s="16" t="str">
        <f>IF('6.標準時間'!$C5590="","",'6.標準時間'!E5590)</f>
        <v/>
      </c>
      <c r="E5590" s="171" t="str">
        <f>IF('6.標準時間'!$C5590="","",'6.標準時間'!F5590)</f>
        <v/>
      </c>
      <c r="F5590" s="15" t="str">
        <f t="shared" si="174"/>
        <v/>
      </c>
      <c r="G5590" s="142" t="str">
        <f>IF('6.標準時間'!$C5590="","",'6.標準時間'!H5590)</f>
        <v/>
      </c>
      <c r="H5590" s="142" t="str">
        <f>IF('6.標準時間'!$C5590="","",'6.標準時間'!I5590)</f>
        <v/>
      </c>
      <c r="I5590" s="107" t="str">
        <f>IF(C5590="","",VLOOKUP($C5590,'7.工程別レート'!$C$6:$E$501,3,FALSE))</f>
        <v/>
      </c>
      <c r="J5590" s="108" t="str">
        <f>IF(C5590="","",VLOOKUP($C5590,'7.工程別レート'!$C$6:$E$501,2,FALSE))</f>
        <v/>
      </c>
      <c r="K5590" s="195" t="str">
        <f t="shared" si="175"/>
        <v/>
      </c>
    </row>
    <row r="5591" spans="2:11" ht="18" customHeight="1">
      <c r="B5591" s="16" t="str">
        <f>IF('6.標準時間'!$B5591="","",'6.標準時間'!B5591)</f>
        <v/>
      </c>
      <c r="C5591" s="16" t="str">
        <f>IF('6.標準時間'!$C5591="","",'6.標準時間'!C5591)</f>
        <v/>
      </c>
      <c r="D5591" s="16" t="str">
        <f>IF('6.標準時間'!$C5591="","",'6.標準時間'!E5591)</f>
        <v/>
      </c>
      <c r="E5591" s="171" t="str">
        <f>IF('6.標準時間'!$C5591="","",'6.標準時間'!F5591)</f>
        <v/>
      </c>
      <c r="F5591" s="15" t="str">
        <f t="shared" si="174"/>
        <v/>
      </c>
      <c r="G5591" s="142" t="str">
        <f>IF('6.標準時間'!$C5591="","",'6.標準時間'!H5591)</f>
        <v/>
      </c>
      <c r="H5591" s="142" t="str">
        <f>IF('6.標準時間'!$C5591="","",'6.標準時間'!I5591)</f>
        <v/>
      </c>
      <c r="I5591" s="107" t="str">
        <f>IF(C5591="","",VLOOKUP($C5591,'7.工程別レート'!$C$6:$E$501,3,FALSE))</f>
        <v/>
      </c>
      <c r="J5591" s="108" t="str">
        <f>IF(C5591="","",VLOOKUP($C5591,'7.工程別レート'!$C$6:$E$501,2,FALSE))</f>
        <v/>
      </c>
      <c r="K5591" s="195" t="str">
        <f t="shared" si="175"/>
        <v/>
      </c>
    </row>
    <row r="5592" spans="2:11" ht="18" customHeight="1">
      <c r="B5592" s="16" t="str">
        <f>IF('6.標準時間'!$B5592="","",'6.標準時間'!B5592)</f>
        <v/>
      </c>
      <c r="C5592" s="16" t="str">
        <f>IF('6.標準時間'!$C5592="","",'6.標準時間'!C5592)</f>
        <v/>
      </c>
      <c r="D5592" s="16" t="str">
        <f>IF('6.標準時間'!$C5592="","",'6.標準時間'!E5592)</f>
        <v/>
      </c>
      <c r="E5592" s="171" t="str">
        <f>IF('6.標準時間'!$C5592="","",'6.標準時間'!F5592)</f>
        <v/>
      </c>
      <c r="F5592" s="15" t="str">
        <f t="shared" si="174"/>
        <v/>
      </c>
      <c r="G5592" s="142" t="str">
        <f>IF('6.標準時間'!$C5592="","",'6.標準時間'!H5592)</f>
        <v/>
      </c>
      <c r="H5592" s="142" t="str">
        <f>IF('6.標準時間'!$C5592="","",'6.標準時間'!I5592)</f>
        <v/>
      </c>
      <c r="I5592" s="107" t="str">
        <f>IF(C5592="","",VLOOKUP($C5592,'7.工程別レート'!$C$6:$E$501,3,FALSE))</f>
        <v/>
      </c>
      <c r="J5592" s="108" t="str">
        <f>IF(C5592="","",VLOOKUP($C5592,'7.工程別レート'!$C$6:$E$501,2,FALSE))</f>
        <v/>
      </c>
      <c r="K5592" s="195" t="str">
        <f t="shared" si="175"/>
        <v/>
      </c>
    </row>
    <row r="5593" spans="2:11" ht="18" customHeight="1">
      <c r="B5593" s="16" t="str">
        <f>IF('6.標準時間'!$B5593="","",'6.標準時間'!B5593)</f>
        <v/>
      </c>
      <c r="C5593" s="16" t="str">
        <f>IF('6.標準時間'!$C5593="","",'6.標準時間'!C5593)</f>
        <v/>
      </c>
      <c r="D5593" s="16" t="str">
        <f>IF('6.標準時間'!$C5593="","",'6.標準時間'!E5593)</f>
        <v/>
      </c>
      <c r="E5593" s="171" t="str">
        <f>IF('6.標準時間'!$C5593="","",'6.標準時間'!F5593)</f>
        <v/>
      </c>
      <c r="F5593" s="15" t="str">
        <f t="shared" si="174"/>
        <v/>
      </c>
      <c r="G5593" s="142" t="str">
        <f>IF('6.標準時間'!$C5593="","",'6.標準時間'!H5593)</f>
        <v/>
      </c>
      <c r="H5593" s="142" t="str">
        <f>IF('6.標準時間'!$C5593="","",'6.標準時間'!I5593)</f>
        <v/>
      </c>
      <c r="I5593" s="107" t="str">
        <f>IF(C5593="","",VLOOKUP($C5593,'7.工程別レート'!$C$6:$E$501,3,FALSE))</f>
        <v/>
      </c>
      <c r="J5593" s="108" t="str">
        <f>IF(C5593="","",VLOOKUP($C5593,'7.工程別レート'!$C$6:$E$501,2,FALSE))</f>
        <v/>
      </c>
      <c r="K5593" s="195" t="str">
        <f t="shared" si="175"/>
        <v/>
      </c>
    </row>
    <row r="5594" spans="2:11" ht="18" customHeight="1">
      <c r="B5594" s="16" t="str">
        <f>IF('6.標準時間'!$B5594="","",'6.標準時間'!B5594)</f>
        <v/>
      </c>
      <c r="C5594" s="16" t="str">
        <f>IF('6.標準時間'!$C5594="","",'6.標準時間'!C5594)</f>
        <v/>
      </c>
      <c r="D5594" s="16" t="str">
        <f>IF('6.標準時間'!$C5594="","",'6.標準時間'!E5594)</f>
        <v/>
      </c>
      <c r="E5594" s="171" t="str">
        <f>IF('6.標準時間'!$C5594="","",'6.標準時間'!F5594)</f>
        <v/>
      </c>
      <c r="F5594" s="15" t="str">
        <f t="shared" si="174"/>
        <v/>
      </c>
      <c r="G5594" s="142" t="str">
        <f>IF('6.標準時間'!$C5594="","",'6.標準時間'!H5594)</f>
        <v/>
      </c>
      <c r="H5594" s="142" t="str">
        <f>IF('6.標準時間'!$C5594="","",'6.標準時間'!I5594)</f>
        <v/>
      </c>
      <c r="I5594" s="107" t="str">
        <f>IF(C5594="","",VLOOKUP($C5594,'7.工程別レート'!$C$6:$E$501,3,FALSE))</f>
        <v/>
      </c>
      <c r="J5594" s="108" t="str">
        <f>IF(C5594="","",VLOOKUP($C5594,'7.工程別レート'!$C$6:$E$501,2,FALSE))</f>
        <v/>
      </c>
      <c r="K5594" s="195" t="str">
        <f t="shared" si="175"/>
        <v/>
      </c>
    </row>
    <row r="5595" spans="2:11" ht="18" customHeight="1">
      <c r="B5595" s="16" t="str">
        <f>IF('6.標準時間'!$B5595="","",'6.標準時間'!B5595)</f>
        <v/>
      </c>
      <c r="C5595" s="16" t="str">
        <f>IF('6.標準時間'!$C5595="","",'6.標準時間'!C5595)</f>
        <v/>
      </c>
      <c r="D5595" s="16" t="str">
        <f>IF('6.標準時間'!$C5595="","",'6.標準時間'!E5595)</f>
        <v/>
      </c>
      <c r="E5595" s="171" t="str">
        <f>IF('6.標準時間'!$C5595="","",'6.標準時間'!F5595)</f>
        <v/>
      </c>
      <c r="F5595" s="15" t="str">
        <f t="shared" si="174"/>
        <v/>
      </c>
      <c r="G5595" s="142" t="str">
        <f>IF('6.標準時間'!$C5595="","",'6.標準時間'!H5595)</f>
        <v/>
      </c>
      <c r="H5595" s="142" t="str">
        <f>IF('6.標準時間'!$C5595="","",'6.標準時間'!I5595)</f>
        <v/>
      </c>
      <c r="I5595" s="107" t="str">
        <f>IF(C5595="","",VLOOKUP($C5595,'7.工程別レート'!$C$6:$E$501,3,FALSE))</f>
        <v/>
      </c>
      <c r="J5595" s="108" t="str">
        <f>IF(C5595="","",VLOOKUP($C5595,'7.工程別レート'!$C$6:$E$501,2,FALSE))</f>
        <v/>
      </c>
      <c r="K5595" s="195" t="str">
        <f t="shared" si="175"/>
        <v/>
      </c>
    </row>
    <row r="5596" spans="2:11" ht="18" customHeight="1">
      <c r="B5596" s="16" t="str">
        <f>IF('6.標準時間'!$B5596="","",'6.標準時間'!B5596)</f>
        <v/>
      </c>
      <c r="C5596" s="16" t="str">
        <f>IF('6.標準時間'!$C5596="","",'6.標準時間'!C5596)</f>
        <v/>
      </c>
      <c r="D5596" s="16" t="str">
        <f>IF('6.標準時間'!$C5596="","",'6.標準時間'!E5596)</f>
        <v/>
      </c>
      <c r="E5596" s="171" t="str">
        <f>IF('6.標準時間'!$C5596="","",'6.標準時間'!F5596)</f>
        <v/>
      </c>
      <c r="F5596" s="15" t="str">
        <f t="shared" si="174"/>
        <v/>
      </c>
      <c r="G5596" s="142" t="str">
        <f>IF('6.標準時間'!$C5596="","",'6.標準時間'!H5596)</f>
        <v/>
      </c>
      <c r="H5596" s="142" t="str">
        <f>IF('6.標準時間'!$C5596="","",'6.標準時間'!I5596)</f>
        <v/>
      </c>
      <c r="I5596" s="107" t="str">
        <f>IF(C5596="","",VLOOKUP($C5596,'7.工程別レート'!$C$6:$E$501,3,FALSE))</f>
        <v/>
      </c>
      <c r="J5596" s="108" t="str">
        <f>IF(C5596="","",VLOOKUP($C5596,'7.工程別レート'!$C$6:$E$501,2,FALSE))</f>
        <v/>
      </c>
      <c r="K5596" s="195" t="str">
        <f t="shared" si="175"/>
        <v/>
      </c>
    </row>
    <row r="5597" spans="2:11" ht="18" customHeight="1">
      <c r="B5597" s="16" t="str">
        <f>IF('6.標準時間'!$B5597="","",'6.標準時間'!B5597)</f>
        <v/>
      </c>
      <c r="C5597" s="16" t="str">
        <f>IF('6.標準時間'!$C5597="","",'6.標準時間'!C5597)</f>
        <v/>
      </c>
      <c r="D5597" s="16" t="str">
        <f>IF('6.標準時間'!$C5597="","",'6.標準時間'!E5597)</f>
        <v/>
      </c>
      <c r="E5597" s="171" t="str">
        <f>IF('6.標準時間'!$C5597="","",'6.標準時間'!F5597)</f>
        <v/>
      </c>
      <c r="F5597" s="15" t="str">
        <f t="shared" si="174"/>
        <v/>
      </c>
      <c r="G5597" s="142" t="str">
        <f>IF('6.標準時間'!$C5597="","",'6.標準時間'!H5597)</f>
        <v/>
      </c>
      <c r="H5597" s="142" t="str">
        <f>IF('6.標準時間'!$C5597="","",'6.標準時間'!I5597)</f>
        <v/>
      </c>
      <c r="I5597" s="107" t="str">
        <f>IF(C5597="","",VLOOKUP($C5597,'7.工程別レート'!$C$6:$E$501,3,FALSE))</f>
        <v/>
      </c>
      <c r="J5597" s="108" t="str">
        <f>IF(C5597="","",VLOOKUP($C5597,'7.工程別レート'!$C$6:$E$501,2,FALSE))</f>
        <v/>
      </c>
      <c r="K5597" s="195" t="str">
        <f t="shared" si="175"/>
        <v/>
      </c>
    </row>
    <row r="5598" spans="2:11" ht="18" customHeight="1">
      <c r="B5598" s="16" t="str">
        <f>IF('6.標準時間'!$B5598="","",'6.標準時間'!B5598)</f>
        <v/>
      </c>
      <c r="C5598" s="16" t="str">
        <f>IF('6.標準時間'!$C5598="","",'6.標準時間'!C5598)</f>
        <v/>
      </c>
      <c r="D5598" s="16" t="str">
        <f>IF('6.標準時間'!$C5598="","",'6.標準時間'!E5598)</f>
        <v/>
      </c>
      <c r="E5598" s="171" t="str">
        <f>IF('6.標準時間'!$C5598="","",'6.標準時間'!F5598)</f>
        <v/>
      </c>
      <c r="F5598" s="15" t="str">
        <f t="shared" si="174"/>
        <v/>
      </c>
      <c r="G5598" s="142" t="str">
        <f>IF('6.標準時間'!$C5598="","",'6.標準時間'!H5598)</f>
        <v/>
      </c>
      <c r="H5598" s="142" t="str">
        <f>IF('6.標準時間'!$C5598="","",'6.標準時間'!I5598)</f>
        <v/>
      </c>
      <c r="I5598" s="107" t="str">
        <f>IF(C5598="","",VLOOKUP($C5598,'7.工程別レート'!$C$6:$E$501,3,FALSE))</f>
        <v/>
      </c>
      <c r="J5598" s="108" t="str">
        <f>IF(C5598="","",VLOOKUP($C5598,'7.工程別レート'!$C$6:$E$501,2,FALSE))</f>
        <v/>
      </c>
      <c r="K5598" s="195" t="str">
        <f t="shared" si="175"/>
        <v/>
      </c>
    </row>
    <row r="5599" spans="2:11" ht="18" customHeight="1">
      <c r="B5599" s="16" t="str">
        <f>IF('6.標準時間'!$B5599="","",'6.標準時間'!B5599)</f>
        <v/>
      </c>
      <c r="C5599" s="16" t="str">
        <f>IF('6.標準時間'!$C5599="","",'6.標準時間'!C5599)</f>
        <v/>
      </c>
      <c r="D5599" s="16" t="str">
        <f>IF('6.標準時間'!$C5599="","",'6.標準時間'!E5599)</f>
        <v/>
      </c>
      <c r="E5599" s="171" t="str">
        <f>IF('6.標準時間'!$C5599="","",'6.標準時間'!F5599)</f>
        <v/>
      </c>
      <c r="F5599" s="15" t="str">
        <f t="shared" si="174"/>
        <v/>
      </c>
      <c r="G5599" s="142" t="str">
        <f>IF('6.標準時間'!$C5599="","",'6.標準時間'!H5599)</f>
        <v/>
      </c>
      <c r="H5599" s="142" t="str">
        <f>IF('6.標準時間'!$C5599="","",'6.標準時間'!I5599)</f>
        <v/>
      </c>
      <c r="I5599" s="107" t="str">
        <f>IF(C5599="","",VLOOKUP($C5599,'7.工程別レート'!$C$6:$E$501,3,FALSE))</f>
        <v/>
      </c>
      <c r="J5599" s="108" t="str">
        <f>IF(C5599="","",VLOOKUP($C5599,'7.工程別レート'!$C$6:$E$501,2,FALSE))</f>
        <v/>
      </c>
      <c r="K5599" s="195" t="str">
        <f t="shared" si="175"/>
        <v/>
      </c>
    </row>
    <row r="5600" spans="2:11" ht="18" customHeight="1">
      <c r="B5600" s="16" t="str">
        <f>IF('6.標準時間'!$B5600="","",'6.標準時間'!B5600)</f>
        <v/>
      </c>
      <c r="C5600" s="16" t="str">
        <f>IF('6.標準時間'!$C5600="","",'6.標準時間'!C5600)</f>
        <v/>
      </c>
      <c r="D5600" s="16" t="str">
        <f>IF('6.標準時間'!$C5600="","",'6.標準時間'!E5600)</f>
        <v/>
      </c>
      <c r="E5600" s="171" t="str">
        <f>IF('6.標準時間'!$C5600="","",'6.標準時間'!F5600)</f>
        <v/>
      </c>
      <c r="F5600" s="15" t="str">
        <f t="shared" si="174"/>
        <v/>
      </c>
      <c r="G5600" s="142" t="str">
        <f>IF('6.標準時間'!$C5600="","",'6.標準時間'!H5600)</f>
        <v/>
      </c>
      <c r="H5600" s="142" t="str">
        <f>IF('6.標準時間'!$C5600="","",'6.標準時間'!I5600)</f>
        <v/>
      </c>
      <c r="I5600" s="107" t="str">
        <f>IF(C5600="","",VLOOKUP($C5600,'7.工程別レート'!$C$6:$E$501,3,FALSE))</f>
        <v/>
      </c>
      <c r="J5600" s="108" t="str">
        <f>IF(C5600="","",VLOOKUP($C5600,'7.工程別レート'!$C$6:$E$501,2,FALSE))</f>
        <v/>
      </c>
      <c r="K5600" s="195" t="str">
        <f t="shared" si="175"/>
        <v/>
      </c>
    </row>
    <row r="5601" spans="2:11" ht="18" customHeight="1">
      <c r="B5601" s="16" t="str">
        <f>IF('6.標準時間'!$B5601="","",'6.標準時間'!B5601)</f>
        <v/>
      </c>
      <c r="C5601" s="16" t="str">
        <f>IF('6.標準時間'!$C5601="","",'6.標準時間'!C5601)</f>
        <v/>
      </c>
      <c r="D5601" s="16" t="str">
        <f>IF('6.標準時間'!$C5601="","",'6.標準時間'!E5601)</f>
        <v/>
      </c>
      <c r="E5601" s="171" t="str">
        <f>IF('6.標準時間'!$C5601="","",'6.標準時間'!F5601)</f>
        <v/>
      </c>
      <c r="F5601" s="15" t="str">
        <f t="shared" si="174"/>
        <v/>
      </c>
      <c r="G5601" s="142" t="str">
        <f>IF('6.標準時間'!$C5601="","",'6.標準時間'!H5601)</f>
        <v/>
      </c>
      <c r="H5601" s="142" t="str">
        <f>IF('6.標準時間'!$C5601="","",'6.標準時間'!I5601)</f>
        <v/>
      </c>
      <c r="I5601" s="107" t="str">
        <f>IF(C5601="","",VLOOKUP($C5601,'7.工程別レート'!$C$6:$E$501,3,FALSE))</f>
        <v/>
      </c>
      <c r="J5601" s="108" t="str">
        <f>IF(C5601="","",VLOOKUP($C5601,'7.工程別レート'!$C$6:$E$501,2,FALSE))</f>
        <v/>
      </c>
      <c r="K5601" s="195" t="str">
        <f t="shared" si="175"/>
        <v/>
      </c>
    </row>
    <row r="5602" spans="2:11" ht="18" customHeight="1">
      <c r="B5602" s="16" t="str">
        <f>IF('6.標準時間'!$B5602="","",'6.標準時間'!B5602)</f>
        <v/>
      </c>
      <c r="C5602" s="16" t="str">
        <f>IF('6.標準時間'!$C5602="","",'6.標準時間'!C5602)</f>
        <v/>
      </c>
      <c r="D5602" s="16" t="str">
        <f>IF('6.標準時間'!$C5602="","",'6.標準時間'!E5602)</f>
        <v/>
      </c>
      <c r="E5602" s="171" t="str">
        <f>IF('6.標準時間'!$C5602="","",'6.標準時間'!F5602)</f>
        <v/>
      </c>
      <c r="F5602" s="15" t="str">
        <f t="shared" si="174"/>
        <v/>
      </c>
      <c r="G5602" s="142" t="str">
        <f>IF('6.標準時間'!$C5602="","",'6.標準時間'!H5602)</f>
        <v/>
      </c>
      <c r="H5602" s="142" t="str">
        <f>IF('6.標準時間'!$C5602="","",'6.標準時間'!I5602)</f>
        <v/>
      </c>
      <c r="I5602" s="107" t="str">
        <f>IF(C5602="","",VLOOKUP($C5602,'7.工程別レート'!$C$6:$E$501,3,FALSE))</f>
        <v/>
      </c>
      <c r="J5602" s="108" t="str">
        <f>IF(C5602="","",VLOOKUP($C5602,'7.工程別レート'!$C$6:$E$501,2,FALSE))</f>
        <v/>
      </c>
      <c r="K5602" s="195" t="str">
        <f t="shared" si="175"/>
        <v/>
      </c>
    </row>
    <row r="5603" spans="2:11" ht="18" customHeight="1">
      <c r="B5603" s="16" t="str">
        <f>IF('6.標準時間'!$B5603="","",'6.標準時間'!B5603)</f>
        <v/>
      </c>
      <c r="C5603" s="16" t="str">
        <f>IF('6.標準時間'!$C5603="","",'6.標準時間'!C5603)</f>
        <v/>
      </c>
      <c r="D5603" s="16" t="str">
        <f>IF('6.標準時間'!$C5603="","",'6.標準時間'!E5603)</f>
        <v/>
      </c>
      <c r="E5603" s="171" t="str">
        <f>IF('6.標準時間'!$C5603="","",'6.標準時間'!F5603)</f>
        <v/>
      </c>
      <c r="F5603" s="15" t="str">
        <f t="shared" si="174"/>
        <v/>
      </c>
      <c r="G5603" s="142" t="str">
        <f>IF('6.標準時間'!$C5603="","",'6.標準時間'!H5603)</f>
        <v/>
      </c>
      <c r="H5603" s="142" t="str">
        <f>IF('6.標準時間'!$C5603="","",'6.標準時間'!I5603)</f>
        <v/>
      </c>
      <c r="I5603" s="107" t="str">
        <f>IF(C5603="","",VLOOKUP($C5603,'7.工程別レート'!$C$6:$E$501,3,FALSE))</f>
        <v/>
      </c>
      <c r="J5603" s="108" t="str">
        <f>IF(C5603="","",VLOOKUP($C5603,'7.工程別レート'!$C$6:$E$501,2,FALSE))</f>
        <v/>
      </c>
      <c r="K5603" s="195" t="str">
        <f t="shared" si="175"/>
        <v/>
      </c>
    </row>
    <row r="5604" spans="2:11" ht="18" customHeight="1">
      <c r="B5604" s="16" t="str">
        <f>IF('6.標準時間'!$B5604="","",'6.標準時間'!B5604)</f>
        <v/>
      </c>
      <c r="C5604" s="16" t="str">
        <f>IF('6.標準時間'!$C5604="","",'6.標準時間'!C5604)</f>
        <v/>
      </c>
      <c r="D5604" s="16" t="str">
        <f>IF('6.標準時間'!$C5604="","",'6.標準時間'!E5604)</f>
        <v/>
      </c>
      <c r="E5604" s="171" t="str">
        <f>IF('6.標準時間'!$C5604="","",'6.標準時間'!F5604)</f>
        <v/>
      </c>
      <c r="F5604" s="15" t="str">
        <f t="shared" si="174"/>
        <v/>
      </c>
      <c r="G5604" s="142" t="str">
        <f>IF('6.標準時間'!$C5604="","",'6.標準時間'!H5604)</f>
        <v/>
      </c>
      <c r="H5604" s="142" t="str">
        <f>IF('6.標準時間'!$C5604="","",'6.標準時間'!I5604)</f>
        <v/>
      </c>
      <c r="I5604" s="107" t="str">
        <f>IF(C5604="","",VLOOKUP($C5604,'7.工程別レート'!$C$6:$E$501,3,FALSE))</f>
        <v/>
      </c>
      <c r="J5604" s="108" t="str">
        <f>IF(C5604="","",VLOOKUP($C5604,'7.工程別レート'!$C$6:$E$501,2,FALSE))</f>
        <v/>
      </c>
      <c r="K5604" s="195" t="str">
        <f t="shared" si="175"/>
        <v/>
      </c>
    </row>
    <row r="5605" spans="2:11" ht="18" customHeight="1">
      <c r="B5605" s="16" t="str">
        <f>IF('6.標準時間'!$B5605="","",'6.標準時間'!B5605)</f>
        <v/>
      </c>
      <c r="C5605" s="16" t="str">
        <f>IF('6.標準時間'!$C5605="","",'6.標準時間'!C5605)</f>
        <v/>
      </c>
      <c r="D5605" s="16" t="str">
        <f>IF('6.標準時間'!$C5605="","",'6.標準時間'!E5605)</f>
        <v/>
      </c>
      <c r="E5605" s="171" t="str">
        <f>IF('6.標準時間'!$C5605="","",'6.標準時間'!F5605)</f>
        <v/>
      </c>
      <c r="F5605" s="15" t="str">
        <f t="shared" si="174"/>
        <v/>
      </c>
      <c r="G5605" s="142" t="str">
        <f>IF('6.標準時間'!$C5605="","",'6.標準時間'!H5605)</f>
        <v/>
      </c>
      <c r="H5605" s="142" t="str">
        <f>IF('6.標準時間'!$C5605="","",'6.標準時間'!I5605)</f>
        <v/>
      </c>
      <c r="I5605" s="107" t="str">
        <f>IF(C5605="","",VLOOKUP($C5605,'7.工程別レート'!$C$6:$E$501,3,FALSE))</f>
        <v/>
      </c>
      <c r="J5605" s="108" t="str">
        <f>IF(C5605="","",VLOOKUP($C5605,'7.工程別レート'!$C$6:$E$501,2,FALSE))</f>
        <v/>
      </c>
      <c r="K5605" s="195" t="str">
        <f t="shared" si="175"/>
        <v/>
      </c>
    </row>
    <row r="5606" spans="2:11" ht="18" customHeight="1">
      <c r="B5606" s="16" t="str">
        <f>IF('6.標準時間'!$B5606="","",'6.標準時間'!B5606)</f>
        <v/>
      </c>
      <c r="C5606" s="16" t="str">
        <f>IF('6.標準時間'!$C5606="","",'6.標準時間'!C5606)</f>
        <v/>
      </c>
      <c r="D5606" s="16" t="str">
        <f>IF('6.標準時間'!$C5606="","",'6.標準時間'!E5606)</f>
        <v/>
      </c>
      <c r="E5606" s="171" t="str">
        <f>IF('6.標準時間'!$C5606="","",'6.標準時間'!F5606)</f>
        <v/>
      </c>
      <c r="F5606" s="15" t="str">
        <f t="shared" si="174"/>
        <v/>
      </c>
      <c r="G5606" s="142" t="str">
        <f>IF('6.標準時間'!$C5606="","",'6.標準時間'!H5606)</f>
        <v/>
      </c>
      <c r="H5606" s="142" t="str">
        <f>IF('6.標準時間'!$C5606="","",'6.標準時間'!I5606)</f>
        <v/>
      </c>
      <c r="I5606" s="107" t="str">
        <f>IF(C5606="","",VLOOKUP($C5606,'7.工程別レート'!$C$6:$E$501,3,FALSE))</f>
        <v/>
      </c>
      <c r="J5606" s="108" t="str">
        <f>IF(C5606="","",VLOOKUP($C5606,'7.工程別レート'!$C$6:$E$501,2,FALSE))</f>
        <v/>
      </c>
      <c r="K5606" s="195" t="str">
        <f t="shared" si="175"/>
        <v/>
      </c>
    </row>
    <row r="5607" spans="2:11" ht="18" customHeight="1">
      <c r="B5607" s="16" t="str">
        <f>IF('6.標準時間'!$B5607="","",'6.標準時間'!B5607)</f>
        <v/>
      </c>
      <c r="C5607" s="16" t="str">
        <f>IF('6.標準時間'!$C5607="","",'6.標準時間'!C5607)</f>
        <v/>
      </c>
      <c r="D5607" s="16" t="str">
        <f>IF('6.標準時間'!$C5607="","",'6.標準時間'!E5607)</f>
        <v/>
      </c>
      <c r="E5607" s="171" t="str">
        <f>IF('6.標準時間'!$C5607="","",'6.標準時間'!F5607)</f>
        <v/>
      </c>
      <c r="F5607" s="15" t="str">
        <f t="shared" si="174"/>
        <v/>
      </c>
      <c r="G5607" s="142" t="str">
        <f>IF('6.標準時間'!$C5607="","",'6.標準時間'!H5607)</f>
        <v/>
      </c>
      <c r="H5607" s="142" t="str">
        <f>IF('6.標準時間'!$C5607="","",'6.標準時間'!I5607)</f>
        <v/>
      </c>
      <c r="I5607" s="107" t="str">
        <f>IF(C5607="","",VLOOKUP($C5607,'7.工程別レート'!$C$6:$E$501,3,FALSE))</f>
        <v/>
      </c>
      <c r="J5607" s="108" t="str">
        <f>IF(C5607="","",VLOOKUP($C5607,'7.工程別レート'!$C$6:$E$501,2,FALSE))</f>
        <v/>
      </c>
      <c r="K5607" s="195" t="str">
        <f t="shared" si="175"/>
        <v/>
      </c>
    </row>
    <row r="5608" spans="2:11" ht="18" customHeight="1">
      <c r="B5608" s="16" t="str">
        <f>IF('6.標準時間'!$B5608="","",'6.標準時間'!B5608)</f>
        <v/>
      </c>
      <c r="C5608" s="16" t="str">
        <f>IF('6.標準時間'!$C5608="","",'6.標準時間'!C5608)</f>
        <v/>
      </c>
      <c r="D5608" s="16" t="str">
        <f>IF('6.標準時間'!$C5608="","",'6.標準時間'!E5608)</f>
        <v/>
      </c>
      <c r="E5608" s="171" t="str">
        <f>IF('6.標準時間'!$C5608="","",'6.標準時間'!F5608)</f>
        <v/>
      </c>
      <c r="F5608" s="15" t="str">
        <f t="shared" si="174"/>
        <v/>
      </c>
      <c r="G5608" s="142" t="str">
        <f>IF('6.標準時間'!$C5608="","",'6.標準時間'!H5608)</f>
        <v/>
      </c>
      <c r="H5608" s="142" t="str">
        <f>IF('6.標準時間'!$C5608="","",'6.標準時間'!I5608)</f>
        <v/>
      </c>
      <c r="I5608" s="107" t="str">
        <f>IF(C5608="","",VLOOKUP($C5608,'7.工程別レート'!$C$6:$E$501,3,FALSE))</f>
        <v/>
      </c>
      <c r="J5608" s="108" t="str">
        <f>IF(C5608="","",VLOOKUP($C5608,'7.工程別レート'!$C$6:$E$501,2,FALSE))</f>
        <v/>
      </c>
      <c r="K5608" s="195" t="str">
        <f t="shared" si="175"/>
        <v/>
      </c>
    </row>
    <row r="5609" spans="2:11" ht="18" customHeight="1">
      <c r="B5609" s="16" t="str">
        <f>IF('6.標準時間'!$B5609="","",'6.標準時間'!B5609)</f>
        <v/>
      </c>
      <c r="C5609" s="16" t="str">
        <f>IF('6.標準時間'!$C5609="","",'6.標準時間'!C5609)</f>
        <v/>
      </c>
      <c r="D5609" s="16" t="str">
        <f>IF('6.標準時間'!$C5609="","",'6.標準時間'!E5609)</f>
        <v/>
      </c>
      <c r="E5609" s="171" t="str">
        <f>IF('6.標準時間'!$C5609="","",'6.標準時間'!F5609)</f>
        <v/>
      </c>
      <c r="F5609" s="15" t="str">
        <f t="shared" si="174"/>
        <v/>
      </c>
      <c r="G5609" s="142" t="str">
        <f>IF('6.標準時間'!$C5609="","",'6.標準時間'!H5609)</f>
        <v/>
      </c>
      <c r="H5609" s="142" t="str">
        <f>IF('6.標準時間'!$C5609="","",'6.標準時間'!I5609)</f>
        <v/>
      </c>
      <c r="I5609" s="107" t="str">
        <f>IF(C5609="","",VLOOKUP($C5609,'7.工程別レート'!$C$6:$E$501,3,FALSE))</f>
        <v/>
      </c>
      <c r="J5609" s="108" t="str">
        <f>IF(C5609="","",VLOOKUP($C5609,'7.工程別レート'!$C$6:$E$501,2,FALSE))</f>
        <v/>
      </c>
      <c r="K5609" s="195" t="str">
        <f t="shared" si="175"/>
        <v/>
      </c>
    </row>
    <row r="5610" spans="2:11" ht="18" customHeight="1">
      <c r="B5610" s="16" t="str">
        <f>IF('6.標準時間'!$B5610="","",'6.標準時間'!B5610)</f>
        <v/>
      </c>
      <c r="C5610" s="16" t="str">
        <f>IF('6.標準時間'!$C5610="","",'6.標準時間'!C5610)</f>
        <v/>
      </c>
      <c r="D5610" s="16" t="str">
        <f>IF('6.標準時間'!$C5610="","",'6.標準時間'!E5610)</f>
        <v/>
      </c>
      <c r="E5610" s="171" t="str">
        <f>IF('6.標準時間'!$C5610="","",'6.標準時間'!F5610)</f>
        <v/>
      </c>
      <c r="F5610" s="15" t="str">
        <f t="shared" si="174"/>
        <v/>
      </c>
      <c r="G5610" s="142" t="str">
        <f>IF('6.標準時間'!$C5610="","",'6.標準時間'!H5610)</f>
        <v/>
      </c>
      <c r="H5610" s="142" t="str">
        <f>IF('6.標準時間'!$C5610="","",'6.標準時間'!I5610)</f>
        <v/>
      </c>
      <c r="I5610" s="107" t="str">
        <f>IF(C5610="","",VLOOKUP($C5610,'7.工程別レート'!$C$6:$E$501,3,FALSE))</f>
        <v/>
      </c>
      <c r="J5610" s="108" t="str">
        <f>IF(C5610="","",VLOOKUP($C5610,'7.工程別レート'!$C$6:$E$501,2,FALSE))</f>
        <v/>
      </c>
      <c r="K5610" s="195" t="str">
        <f t="shared" si="175"/>
        <v/>
      </c>
    </row>
    <row r="5611" spans="2:11" ht="18" customHeight="1">
      <c r="B5611" s="16" t="str">
        <f>IF('6.標準時間'!$B5611="","",'6.標準時間'!B5611)</f>
        <v/>
      </c>
      <c r="C5611" s="16" t="str">
        <f>IF('6.標準時間'!$C5611="","",'6.標準時間'!C5611)</f>
        <v/>
      </c>
      <c r="D5611" s="16" t="str">
        <f>IF('6.標準時間'!$C5611="","",'6.標準時間'!E5611)</f>
        <v/>
      </c>
      <c r="E5611" s="171" t="str">
        <f>IF('6.標準時間'!$C5611="","",'6.標準時間'!F5611)</f>
        <v/>
      </c>
      <c r="F5611" s="15" t="str">
        <f t="shared" si="174"/>
        <v/>
      </c>
      <c r="G5611" s="142" t="str">
        <f>IF('6.標準時間'!$C5611="","",'6.標準時間'!H5611)</f>
        <v/>
      </c>
      <c r="H5611" s="142" t="str">
        <f>IF('6.標準時間'!$C5611="","",'6.標準時間'!I5611)</f>
        <v/>
      </c>
      <c r="I5611" s="107" t="str">
        <f>IF(C5611="","",VLOOKUP($C5611,'7.工程別レート'!$C$6:$E$501,3,FALSE))</f>
        <v/>
      </c>
      <c r="J5611" s="108" t="str">
        <f>IF(C5611="","",VLOOKUP($C5611,'7.工程別レート'!$C$6:$E$501,2,FALSE))</f>
        <v/>
      </c>
      <c r="K5611" s="195" t="str">
        <f t="shared" si="175"/>
        <v/>
      </c>
    </row>
    <row r="5612" spans="2:11" ht="18" customHeight="1">
      <c r="B5612" s="16" t="str">
        <f>IF('6.標準時間'!$B5612="","",'6.標準時間'!B5612)</f>
        <v/>
      </c>
      <c r="C5612" s="16" t="str">
        <f>IF('6.標準時間'!$C5612="","",'6.標準時間'!C5612)</f>
        <v/>
      </c>
      <c r="D5612" s="16" t="str">
        <f>IF('6.標準時間'!$C5612="","",'6.標準時間'!E5612)</f>
        <v/>
      </c>
      <c r="E5612" s="171" t="str">
        <f>IF('6.標準時間'!$C5612="","",'6.標準時間'!F5612)</f>
        <v/>
      </c>
      <c r="F5612" s="15" t="str">
        <f t="shared" si="174"/>
        <v/>
      </c>
      <c r="G5612" s="142" t="str">
        <f>IF('6.標準時間'!$C5612="","",'6.標準時間'!H5612)</f>
        <v/>
      </c>
      <c r="H5612" s="142" t="str">
        <f>IF('6.標準時間'!$C5612="","",'6.標準時間'!I5612)</f>
        <v/>
      </c>
      <c r="I5612" s="107" t="str">
        <f>IF(C5612="","",VLOOKUP($C5612,'7.工程別レート'!$C$6:$E$501,3,FALSE))</f>
        <v/>
      </c>
      <c r="J5612" s="108" t="str">
        <f>IF(C5612="","",VLOOKUP($C5612,'7.工程別レート'!$C$6:$E$501,2,FALSE))</f>
        <v/>
      </c>
      <c r="K5612" s="195" t="str">
        <f t="shared" si="175"/>
        <v/>
      </c>
    </row>
    <row r="5613" spans="2:11" ht="18" customHeight="1">
      <c r="B5613" s="16" t="str">
        <f>IF('6.標準時間'!$B5613="","",'6.標準時間'!B5613)</f>
        <v/>
      </c>
      <c r="C5613" s="16" t="str">
        <f>IF('6.標準時間'!$C5613="","",'6.標準時間'!C5613)</f>
        <v/>
      </c>
      <c r="D5613" s="16" t="str">
        <f>IF('6.標準時間'!$C5613="","",'6.標準時間'!E5613)</f>
        <v/>
      </c>
      <c r="E5613" s="171" t="str">
        <f>IF('6.標準時間'!$C5613="","",'6.標準時間'!F5613)</f>
        <v/>
      </c>
      <c r="F5613" s="15" t="str">
        <f t="shared" si="174"/>
        <v/>
      </c>
      <c r="G5613" s="142" t="str">
        <f>IF('6.標準時間'!$C5613="","",'6.標準時間'!H5613)</f>
        <v/>
      </c>
      <c r="H5613" s="142" t="str">
        <f>IF('6.標準時間'!$C5613="","",'6.標準時間'!I5613)</f>
        <v/>
      </c>
      <c r="I5613" s="107" t="str">
        <f>IF(C5613="","",VLOOKUP($C5613,'7.工程別レート'!$C$6:$E$501,3,FALSE))</f>
        <v/>
      </c>
      <c r="J5613" s="108" t="str">
        <f>IF(C5613="","",VLOOKUP($C5613,'7.工程別レート'!$C$6:$E$501,2,FALSE))</f>
        <v/>
      </c>
      <c r="K5613" s="195" t="str">
        <f t="shared" si="175"/>
        <v/>
      </c>
    </row>
    <row r="5614" spans="2:11" ht="18" customHeight="1">
      <c r="B5614" s="16" t="str">
        <f>IF('6.標準時間'!$B5614="","",'6.標準時間'!B5614)</f>
        <v/>
      </c>
      <c r="C5614" s="16" t="str">
        <f>IF('6.標準時間'!$C5614="","",'6.標準時間'!C5614)</f>
        <v/>
      </c>
      <c r="D5614" s="16" t="str">
        <f>IF('6.標準時間'!$C5614="","",'6.標準時間'!E5614)</f>
        <v/>
      </c>
      <c r="E5614" s="171" t="str">
        <f>IF('6.標準時間'!$C5614="","",'6.標準時間'!F5614)</f>
        <v/>
      </c>
      <c r="F5614" s="15" t="str">
        <f t="shared" si="174"/>
        <v/>
      </c>
      <c r="G5614" s="142" t="str">
        <f>IF('6.標準時間'!$C5614="","",'6.標準時間'!H5614)</f>
        <v/>
      </c>
      <c r="H5614" s="142" t="str">
        <f>IF('6.標準時間'!$C5614="","",'6.標準時間'!I5614)</f>
        <v/>
      </c>
      <c r="I5614" s="107" t="str">
        <f>IF(C5614="","",VLOOKUP($C5614,'7.工程別レート'!$C$6:$E$501,3,FALSE))</f>
        <v/>
      </c>
      <c r="J5614" s="108" t="str">
        <f>IF(C5614="","",VLOOKUP($C5614,'7.工程別レート'!$C$6:$E$501,2,FALSE))</f>
        <v/>
      </c>
      <c r="K5614" s="195" t="str">
        <f t="shared" si="175"/>
        <v/>
      </c>
    </row>
    <row r="5615" spans="2:11" ht="18" customHeight="1">
      <c r="B5615" s="16" t="str">
        <f>IF('6.標準時間'!$B5615="","",'6.標準時間'!B5615)</f>
        <v/>
      </c>
      <c r="C5615" s="16" t="str">
        <f>IF('6.標準時間'!$C5615="","",'6.標準時間'!C5615)</f>
        <v/>
      </c>
      <c r="D5615" s="16" t="str">
        <f>IF('6.標準時間'!$C5615="","",'6.標準時間'!E5615)</f>
        <v/>
      </c>
      <c r="E5615" s="171" t="str">
        <f>IF('6.標準時間'!$C5615="","",'6.標準時間'!F5615)</f>
        <v/>
      </c>
      <c r="F5615" s="15" t="str">
        <f t="shared" si="174"/>
        <v/>
      </c>
      <c r="G5615" s="142" t="str">
        <f>IF('6.標準時間'!$C5615="","",'6.標準時間'!H5615)</f>
        <v/>
      </c>
      <c r="H5615" s="142" t="str">
        <f>IF('6.標準時間'!$C5615="","",'6.標準時間'!I5615)</f>
        <v/>
      </c>
      <c r="I5615" s="107" t="str">
        <f>IF(C5615="","",VLOOKUP($C5615,'7.工程別レート'!$C$6:$E$501,3,FALSE))</f>
        <v/>
      </c>
      <c r="J5615" s="108" t="str">
        <f>IF(C5615="","",VLOOKUP($C5615,'7.工程別レート'!$C$6:$E$501,2,FALSE))</f>
        <v/>
      </c>
      <c r="K5615" s="195" t="str">
        <f t="shared" si="175"/>
        <v/>
      </c>
    </row>
    <row r="5616" spans="2:11" ht="18" customHeight="1">
      <c r="B5616" s="16" t="str">
        <f>IF('6.標準時間'!$B5616="","",'6.標準時間'!B5616)</f>
        <v/>
      </c>
      <c r="C5616" s="16" t="str">
        <f>IF('6.標準時間'!$C5616="","",'6.標準時間'!C5616)</f>
        <v/>
      </c>
      <c r="D5616" s="16" t="str">
        <f>IF('6.標準時間'!$C5616="","",'6.標準時間'!E5616)</f>
        <v/>
      </c>
      <c r="E5616" s="171" t="str">
        <f>IF('6.標準時間'!$C5616="","",'6.標準時間'!F5616)</f>
        <v/>
      </c>
      <c r="F5616" s="15" t="str">
        <f t="shared" si="174"/>
        <v/>
      </c>
      <c r="G5616" s="142" t="str">
        <f>IF('6.標準時間'!$C5616="","",'6.標準時間'!H5616)</f>
        <v/>
      </c>
      <c r="H5616" s="142" t="str">
        <f>IF('6.標準時間'!$C5616="","",'6.標準時間'!I5616)</f>
        <v/>
      </c>
      <c r="I5616" s="107" t="str">
        <f>IF(C5616="","",VLOOKUP($C5616,'7.工程別レート'!$C$6:$E$501,3,FALSE))</f>
        <v/>
      </c>
      <c r="J5616" s="108" t="str">
        <f>IF(C5616="","",VLOOKUP($C5616,'7.工程別レート'!$C$6:$E$501,2,FALSE))</f>
        <v/>
      </c>
      <c r="K5616" s="195" t="str">
        <f t="shared" si="175"/>
        <v/>
      </c>
    </row>
    <row r="5617" spans="2:11" ht="18" customHeight="1">
      <c r="B5617" s="16" t="str">
        <f>IF('6.標準時間'!$B5617="","",'6.標準時間'!B5617)</f>
        <v/>
      </c>
      <c r="C5617" s="16" t="str">
        <f>IF('6.標準時間'!$C5617="","",'6.標準時間'!C5617)</f>
        <v/>
      </c>
      <c r="D5617" s="16" t="str">
        <f>IF('6.標準時間'!$C5617="","",'6.標準時間'!E5617)</f>
        <v/>
      </c>
      <c r="E5617" s="171" t="str">
        <f>IF('6.標準時間'!$C5617="","",'6.標準時間'!F5617)</f>
        <v/>
      </c>
      <c r="F5617" s="15" t="str">
        <f t="shared" si="174"/>
        <v/>
      </c>
      <c r="G5617" s="142" t="str">
        <f>IF('6.標準時間'!$C5617="","",'6.標準時間'!H5617)</f>
        <v/>
      </c>
      <c r="H5617" s="142" t="str">
        <f>IF('6.標準時間'!$C5617="","",'6.標準時間'!I5617)</f>
        <v/>
      </c>
      <c r="I5617" s="107" t="str">
        <f>IF(C5617="","",VLOOKUP($C5617,'7.工程別レート'!$C$6:$E$501,3,FALSE))</f>
        <v/>
      </c>
      <c r="J5617" s="108" t="str">
        <f>IF(C5617="","",VLOOKUP($C5617,'7.工程別レート'!$C$6:$E$501,2,FALSE))</f>
        <v/>
      </c>
      <c r="K5617" s="195" t="str">
        <f t="shared" si="175"/>
        <v/>
      </c>
    </row>
    <row r="5618" spans="2:11" ht="18" customHeight="1">
      <c r="B5618" s="16" t="str">
        <f>IF('6.標準時間'!$B5618="","",'6.標準時間'!B5618)</f>
        <v/>
      </c>
      <c r="C5618" s="16" t="str">
        <f>IF('6.標準時間'!$C5618="","",'6.標準時間'!C5618)</f>
        <v/>
      </c>
      <c r="D5618" s="16" t="str">
        <f>IF('6.標準時間'!$C5618="","",'6.標準時間'!E5618)</f>
        <v/>
      </c>
      <c r="E5618" s="171" t="str">
        <f>IF('6.標準時間'!$C5618="","",'6.標準時間'!F5618)</f>
        <v/>
      </c>
      <c r="F5618" s="15" t="str">
        <f t="shared" si="174"/>
        <v/>
      </c>
      <c r="G5618" s="142" t="str">
        <f>IF('6.標準時間'!$C5618="","",'6.標準時間'!H5618)</f>
        <v/>
      </c>
      <c r="H5618" s="142" t="str">
        <f>IF('6.標準時間'!$C5618="","",'6.標準時間'!I5618)</f>
        <v/>
      </c>
      <c r="I5618" s="107" t="str">
        <f>IF(C5618="","",VLOOKUP($C5618,'7.工程別レート'!$C$6:$E$501,3,FALSE))</f>
        <v/>
      </c>
      <c r="J5618" s="108" t="str">
        <f>IF(C5618="","",VLOOKUP($C5618,'7.工程別レート'!$C$6:$E$501,2,FALSE))</f>
        <v/>
      </c>
      <c r="K5618" s="195" t="str">
        <f t="shared" si="175"/>
        <v/>
      </c>
    </row>
    <row r="5619" spans="2:11" ht="18" customHeight="1">
      <c r="B5619" s="16" t="str">
        <f>IF('6.標準時間'!$B5619="","",'6.標準時間'!B5619)</f>
        <v/>
      </c>
      <c r="C5619" s="16" t="str">
        <f>IF('6.標準時間'!$C5619="","",'6.標準時間'!C5619)</f>
        <v/>
      </c>
      <c r="D5619" s="16" t="str">
        <f>IF('6.標準時間'!$C5619="","",'6.標準時間'!E5619)</f>
        <v/>
      </c>
      <c r="E5619" s="171" t="str">
        <f>IF('6.標準時間'!$C5619="","",'6.標準時間'!F5619)</f>
        <v/>
      </c>
      <c r="F5619" s="15" t="str">
        <f t="shared" si="174"/>
        <v/>
      </c>
      <c r="G5619" s="142" t="str">
        <f>IF('6.標準時間'!$C5619="","",'6.標準時間'!H5619)</f>
        <v/>
      </c>
      <c r="H5619" s="142" t="str">
        <f>IF('6.標準時間'!$C5619="","",'6.標準時間'!I5619)</f>
        <v/>
      </c>
      <c r="I5619" s="107" t="str">
        <f>IF(C5619="","",VLOOKUP($C5619,'7.工程別レート'!$C$6:$E$501,3,FALSE))</f>
        <v/>
      </c>
      <c r="J5619" s="108" t="str">
        <f>IF(C5619="","",VLOOKUP($C5619,'7.工程別レート'!$C$6:$E$501,2,FALSE))</f>
        <v/>
      </c>
      <c r="K5619" s="195" t="str">
        <f t="shared" si="175"/>
        <v/>
      </c>
    </row>
    <row r="5620" spans="2:11" ht="18" customHeight="1">
      <c r="B5620" s="16" t="str">
        <f>IF('6.標準時間'!$B5620="","",'6.標準時間'!B5620)</f>
        <v/>
      </c>
      <c r="C5620" s="16" t="str">
        <f>IF('6.標準時間'!$C5620="","",'6.標準時間'!C5620)</f>
        <v/>
      </c>
      <c r="D5620" s="16" t="str">
        <f>IF('6.標準時間'!$C5620="","",'6.標準時間'!E5620)</f>
        <v/>
      </c>
      <c r="E5620" s="171" t="str">
        <f>IF('6.標準時間'!$C5620="","",'6.標準時間'!F5620)</f>
        <v/>
      </c>
      <c r="F5620" s="15" t="str">
        <f t="shared" si="174"/>
        <v/>
      </c>
      <c r="G5620" s="142" t="str">
        <f>IF('6.標準時間'!$C5620="","",'6.標準時間'!H5620)</f>
        <v/>
      </c>
      <c r="H5620" s="142" t="str">
        <f>IF('6.標準時間'!$C5620="","",'6.標準時間'!I5620)</f>
        <v/>
      </c>
      <c r="I5620" s="107" t="str">
        <f>IF(C5620="","",VLOOKUP($C5620,'7.工程別レート'!$C$6:$E$501,3,FALSE))</f>
        <v/>
      </c>
      <c r="J5620" s="108" t="str">
        <f>IF(C5620="","",VLOOKUP($C5620,'7.工程別レート'!$C$6:$E$501,2,FALSE))</f>
        <v/>
      </c>
      <c r="K5620" s="195" t="str">
        <f t="shared" si="175"/>
        <v/>
      </c>
    </row>
    <row r="5621" spans="2:11" ht="18" customHeight="1">
      <c r="B5621" s="16" t="str">
        <f>IF('6.標準時間'!$B5621="","",'6.標準時間'!B5621)</f>
        <v/>
      </c>
      <c r="C5621" s="16" t="str">
        <f>IF('6.標準時間'!$C5621="","",'6.標準時間'!C5621)</f>
        <v/>
      </c>
      <c r="D5621" s="16" t="str">
        <f>IF('6.標準時間'!$C5621="","",'6.標準時間'!E5621)</f>
        <v/>
      </c>
      <c r="E5621" s="171" t="str">
        <f>IF('6.標準時間'!$C5621="","",'6.標準時間'!F5621)</f>
        <v/>
      </c>
      <c r="F5621" s="15" t="str">
        <f t="shared" si="174"/>
        <v/>
      </c>
      <c r="G5621" s="142" t="str">
        <f>IF('6.標準時間'!$C5621="","",'6.標準時間'!H5621)</f>
        <v/>
      </c>
      <c r="H5621" s="142" t="str">
        <f>IF('6.標準時間'!$C5621="","",'6.標準時間'!I5621)</f>
        <v/>
      </c>
      <c r="I5621" s="107" t="str">
        <f>IF(C5621="","",VLOOKUP($C5621,'7.工程別レート'!$C$6:$E$501,3,FALSE))</f>
        <v/>
      </c>
      <c r="J5621" s="108" t="str">
        <f>IF(C5621="","",VLOOKUP($C5621,'7.工程別レート'!$C$6:$E$501,2,FALSE))</f>
        <v/>
      </c>
      <c r="K5621" s="195" t="str">
        <f t="shared" si="175"/>
        <v/>
      </c>
    </row>
    <row r="5622" spans="2:11" ht="18" customHeight="1">
      <c r="B5622" s="16" t="str">
        <f>IF('6.標準時間'!$B5622="","",'6.標準時間'!B5622)</f>
        <v/>
      </c>
      <c r="C5622" s="16" t="str">
        <f>IF('6.標準時間'!$C5622="","",'6.標準時間'!C5622)</f>
        <v/>
      </c>
      <c r="D5622" s="16" t="str">
        <f>IF('6.標準時間'!$C5622="","",'6.標準時間'!E5622)</f>
        <v/>
      </c>
      <c r="E5622" s="171" t="str">
        <f>IF('6.標準時間'!$C5622="","",'6.標準時間'!F5622)</f>
        <v/>
      </c>
      <c r="F5622" s="15" t="str">
        <f t="shared" si="174"/>
        <v/>
      </c>
      <c r="G5622" s="142" t="str">
        <f>IF('6.標準時間'!$C5622="","",'6.標準時間'!H5622)</f>
        <v/>
      </c>
      <c r="H5622" s="142" t="str">
        <f>IF('6.標準時間'!$C5622="","",'6.標準時間'!I5622)</f>
        <v/>
      </c>
      <c r="I5622" s="107" t="str">
        <f>IF(C5622="","",VLOOKUP($C5622,'7.工程別レート'!$C$6:$E$501,3,FALSE))</f>
        <v/>
      </c>
      <c r="J5622" s="108" t="str">
        <f>IF(C5622="","",VLOOKUP($C5622,'7.工程別レート'!$C$6:$E$501,2,FALSE))</f>
        <v/>
      </c>
      <c r="K5622" s="195" t="str">
        <f t="shared" si="175"/>
        <v/>
      </c>
    </row>
    <row r="5623" spans="2:11" ht="18" customHeight="1">
      <c r="B5623" s="16" t="str">
        <f>IF('6.標準時間'!$B5623="","",'6.標準時間'!B5623)</f>
        <v/>
      </c>
      <c r="C5623" s="16" t="str">
        <f>IF('6.標準時間'!$C5623="","",'6.標準時間'!C5623)</f>
        <v/>
      </c>
      <c r="D5623" s="16" t="str">
        <f>IF('6.標準時間'!$C5623="","",'6.標準時間'!E5623)</f>
        <v/>
      </c>
      <c r="E5623" s="171" t="str">
        <f>IF('6.標準時間'!$C5623="","",'6.標準時間'!F5623)</f>
        <v/>
      </c>
      <c r="F5623" s="15" t="str">
        <f t="shared" si="174"/>
        <v/>
      </c>
      <c r="G5623" s="142" t="str">
        <f>IF('6.標準時間'!$C5623="","",'6.標準時間'!H5623)</f>
        <v/>
      </c>
      <c r="H5623" s="142" t="str">
        <f>IF('6.標準時間'!$C5623="","",'6.標準時間'!I5623)</f>
        <v/>
      </c>
      <c r="I5623" s="107" t="str">
        <f>IF(C5623="","",VLOOKUP($C5623,'7.工程別レート'!$C$6:$E$501,3,FALSE))</f>
        <v/>
      </c>
      <c r="J5623" s="108" t="str">
        <f>IF(C5623="","",VLOOKUP($C5623,'7.工程別レート'!$C$6:$E$501,2,FALSE))</f>
        <v/>
      </c>
      <c r="K5623" s="195" t="str">
        <f t="shared" si="175"/>
        <v/>
      </c>
    </row>
    <row r="5624" spans="2:11" ht="18" customHeight="1">
      <c r="B5624" s="16" t="str">
        <f>IF('6.標準時間'!$B5624="","",'6.標準時間'!B5624)</f>
        <v/>
      </c>
      <c r="C5624" s="16" t="str">
        <f>IF('6.標準時間'!$C5624="","",'6.標準時間'!C5624)</f>
        <v/>
      </c>
      <c r="D5624" s="16" t="str">
        <f>IF('6.標準時間'!$C5624="","",'6.標準時間'!E5624)</f>
        <v/>
      </c>
      <c r="E5624" s="171" t="str">
        <f>IF('6.標準時間'!$C5624="","",'6.標準時間'!F5624)</f>
        <v/>
      </c>
      <c r="F5624" s="15" t="str">
        <f t="shared" si="174"/>
        <v/>
      </c>
      <c r="G5624" s="142" t="str">
        <f>IF('6.標準時間'!$C5624="","",'6.標準時間'!H5624)</f>
        <v/>
      </c>
      <c r="H5624" s="142" t="str">
        <f>IF('6.標準時間'!$C5624="","",'6.標準時間'!I5624)</f>
        <v/>
      </c>
      <c r="I5624" s="107" t="str">
        <f>IF(C5624="","",VLOOKUP($C5624,'7.工程別レート'!$C$6:$E$501,3,FALSE))</f>
        <v/>
      </c>
      <c r="J5624" s="108" t="str">
        <f>IF(C5624="","",VLOOKUP($C5624,'7.工程別レート'!$C$6:$E$501,2,FALSE))</f>
        <v/>
      </c>
      <c r="K5624" s="195" t="str">
        <f t="shared" si="175"/>
        <v/>
      </c>
    </row>
    <row r="5625" spans="2:11" ht="18" customHeight="1">
      <c r="B5625" s="16" t="str">
        <f>IF('6.標準時間'!$B5625="","",'6.標準時間'!B5625)</f>
        <v/>
      </c>
      <c r="C5625" s="16" t="str">
        <f>IF('6.標準時間'!$C5625="","",'6.標準時間'!C5625)</f>
        <v/>
      </c>
      <c r="D5625" s="16" t="str">
        <f>IF('6.標準時間'!$C5625="","",'6.標準時間'!E5625)</f>
        <v/>
      </c>
      <c r="E5625" s="171" t="str">
        <f>IF('6.標準時間'!$C5625="","",'6.標準時間'!F5625)</f>
        <v/>
      </c>
      <c r="F5625" s="15" t="str">
        <f t="shared" si="174"/>
        <v/>
      </c>
      <c r="G5625" s="142" t="str">
        <f>IF('6.標準時間'!$C5625="","",'6.標準時間'!H5625)</f>
        <v/>
      </c>
      <c r="H5625" s="142" t="str">
        <f>IF('6.標準時間'!$C5625="","",'6.標準時間'!I5625)</f>
        <v/>
      </c>
      <c r="I5625" s="107" t="str">
        <f>IF(C5625="","",VLOOKUP($C5625,'7.工程別レート'!$C$6:$E$501,3,FALSE))</f>
        <v/>
      </c>
      <c r="J5625" s="108" t="str">
        <f>IF(C5625="","",VLOOKUP($C5625,'7.工程別レート'!$C$6:$E$501,2,FALSE))</f>
        <v/>
      </c>
      <c r="K5625" s="195" t="str">
        <f t="shared" si="175"/>
        <v/>
      </c>
    </row>
    <row r="5626" spans="2:11" ht="18" customHeight="1">
      <c r="B5626" s="16" t="str">
        <f>IF('6.標準時間'!$B5626="","",'6.標準時間'!B5626)</f>
        <v/>
      </c>
      <c r="C5626" s="16" t="str">
        <f>IF('6.標準時間'!$C5626="","",'6.標準時間'!C5626)</f>
        <v/>
      </c>
      <c r="D5626" s="16" t="str">
        <f>IF('6.標準時間'!$C5626="","",'6.標準時間'!E5626)</f>
        <v/>
      </c>
      <c r="E5626" s="171" t="str">
        <f>IF('6.標準時間'!$C5626="","",'6.標準時間'!F5626)</f>
        <v/>
      </c>
      <c r="F5626" s="15" t="str">
        <f t="shared" si="174"/>
        <v/>
      </c>
      <c r="G5626" s="142" t="str">
        <f>IF('6.標準時間'!$C5626="","",'6.標準時間'!H5626)</f>
        <v/>
      </c>
      <c r="H5626" s="142" t="str">
        <f>IF('6.標準時間'!$C5626="","",'6.標準時間'!I5626)</f>
        <v/>
      </c>
      <c r="I5626" s="107" t="str">
        <f>IF(C5626="","",VLOOKUP($C5626,'7.工程別レート'!$C$6:$E$501,3,FALSE))</f>
        <v/>
      </c>
      <c r="J5626" s="108" t="str">
        <f>IF(C5626="","",VLOOKUP($C5626,'7.工程別レート'!$C$6:$E$501,2,FALSE))</f>
        <v/>
      </c>
      <c r="K5626" s="195" t="str">
        <f t="shared" si="175"/>
        <v/>
      </c>
    </row>
    <row r="5627" spans="2:11" ht="18" customHeight="1">
      <c r="B5627" s="16" t="str">
        <f>IF('6.標準時間'!$B5627="","",'6.標準時間'!B5627)</f>
        <v/>
      </c>
      <c r="C5627" s="16" t="str">
        <f>IF('6.標準時間'!$C5627="","",'6.標準時間'!C5627)</f>
        <v/>
      </c>
      <c r="D5627" s="16" t="str">
        <f>IF('6.標準時間'!$C5627="","",'6.標準時間'!E5627)</f>
        <v/>
      </c>
      <c r="E5627" s="171" t="str">
        <f>IF('6.標準時間'!$C5627="","",'6.標準時間'!F5627)</f>
        <v/>
      </c>
      <c r="F5627" s="15" t="str">
        <f t="shared" si="174"/>
        <v/>
      </c>
      <c r="G5627" s="142" t="str">
        <f>IF('6.標準時間'!$C5627="","",'6.標準時間'!H5627)</f>
        <v/>
      </c>
      <c r="H5627" s="142" t="str">
        <f>IF('6.標準時間'!$C5627="","",'6.標準時間'!I5627)</f>
        <v/>
      </c>
      <c r="I5627" s="107" t="str">
        <f>IF(C5627="","",VLOOKUP($C5627,'7.工程別レート'!$C$6:$E$501,3,FALSE))</f>
        <v/>
      </c>
      <c r="J5627" s="108" t="str">
        <f>IF(C5627="","",VLOOKUP($C5627,'7.工程別レート'!$C$6:$E$501,2,FALSE))</f>
        <v/>
      </c>
      <c r="K5627" s="195" t="str">
        <f t="shared" si="175"/>
        <v/>
      </c>
    </row>
    <row r="5628" spans="2:11" ht="18" customHeight="1">
      <c r="B5628" s="16" t="str">
        <f>IF('6.標準時間'!$B5628="","",'6.標準時間'!B5628)</f>
        <v/>
      </c>
      <c r="C5628" s="16" t="str">
        <f>IF('6.標準時間'!$C5628="","",'6.標準時間'!C5628)</f>
        <v/>
      </c>
      <c r="D5628" s="16" t="str">
        <f>IF('6.標準時間'!$C5628="","",'6.標準時間'!E5628)</f>
        <v/>
      </c>
      <c r="E5628" s="171" t="str">
        <f>IF('6.標準時間'!$C5628="","",'6.標準時間'!F5628)</f>
        <v/>
      </c>
      <c r="F5628" s="15" t="str">
        <f t="shared" si="174"/>
        <v/>
      </c>
      <c r="G5628" s="142" t="str">
        <f>IF('6.標準時間'!$C5628="","",'6.標準時間'!H5628)</f>
        <v/>
      </c>
      <c r="H5628" s="142" t="str">
        <f>IF('6.標準時間'!$C5628="","",'6.標準時間'!I5628)</f>
        <v/>
      </c>
      <c r="I5628" s="107" t="str">
        <f>IF(C5628="","",VLOOKUP($C5628,'7.工程別レート'!$C$6:$E$501,3,FALSE))</f>
        <v/>
      </c>
      <c r="J5628" s="108" t="str">
        <f>IF(C5628="","",VLOOKUP($C5628,'7.工程別レート'!$C$6:$E$501,2,FALSE))</f>
        <v/>
      </c>
      <c r="K5628" s="195" t="str">
        <f t="shared" si="175"/>
        <v/>
      </c>
    </row>
    <row r="5629" spans="2:11" ht="18" customHeight="1">
      <c r="B5629" s="16" t="str">
        <f>IF('6.標準時間'!$B5629="","",'6.標準時間'!B5629)</f>
        <v/>
      </c>
      <c r="C5629" s="16" t="str">
        <f>IF('6.標準時間'!$C5629="","",'6.標準時間'!C5629)</f>
        <v/>
      </c>
      <c r="D5629" s="16" t="str">
        <f>IF('6.標準時間'!$C5629="","",'6.標準時間'!E5629)</f>
        <v/>
      </c>
      <c r="E5629" s="171" t="str">
        <f>IF('6.標準時間'!$C5629="","",'6.標準時間'!F5629)</f>
        <v/>
      </c>
      <c r="F5629" s="15" t="str">
        <f t="shared" si="174"/>
        <v/>
      </c>
      <c r="G5629" s="142" t="str">
        <f>IF('6.標準時間'!$C5629="","",'6.標準時間'!H5629)</f>
        <v/>
      </c>
      <c r="H5629" s="142" t="str">
        <f>IF('6.標準時間'!$C5629="","",'6.標準時間'!I5629)</f>
        <v/>
      </c>
      <c r="I5629" s="107" t="str">
        <f>IF(C5629="","",VLOOKUP($C5629,'7.工程別レート'!$C$6:$E$501,3,FALSE))</f>
        <v/>
      </c>
      <c r="J5629" s="108" t="str">
        <f>IF(C5629="","",VLOOKUP($C5629,'7.工程別レート'!$C$6:$E$501,2,FALSE))</f>
        <v/>
      </c>
      <c r="K5629" s="195" t="str">
        <f t="shared" si="175"/>
        <v/>
      </c>
    </row>
    <row r="5630" spans="2:11" ht="18" customHeight="1">
      <c r="B5630" s="16" t="str">
        <f>IF('6.標準時間'!$B5630="","",'6.標準時間'!B5630)</f>
        <v/>
      </c>
      <c r="C5630" s="16" t="str">
        <f>IF('6.標準時間'!$C5630="","",'6.標準時間'!C5630)</f>
        <v/>
      </c>
      <c r="D5630" s="16" t="str">
        <f>IF('6.標準時間'!$C5630="","",'6.標準時間'!E5630)</f>
        <v/>
      </c>
      <c r="E5630" s="171" t="str">
        <f>IF('6.標準時間'!$C5630="","",'6.標準時間'!F5630)</f>
        <v/>
      </c>
      <c r="F5630" s="15" t="str">
        <f t="shared" si="174"/>
        <v/>
      </c>
      <c r="G5630" s="142" t="str">
        <f>IF('6.標準時間'!$C5630="","",'6.標準時間'!H5630)</f>
        <v/>
      </c>
      <c r="H5630" s="142" t="str">
        <f>IF('6.標準時間'!$C5630="","",'6.標準時間'!I5630)</f>
        <v/>
      </c>
      <c r="I5630" s="107" t="str">
        <f>IF(C5630="","",VLOOKUP($C5630,'7.工程別レート'!$C$6:$E$501,3,FALSE))</f>
        <v/>
      </c>
      <c r="J5630" s="108" t="str">
        <f>IF(C5630="","",VLOOKUP($C5630,'7.工程別レート'!$C$6:$E$501,2,FALSE))</f>
        <v/>
      </c>
      <c r="K5630" s="195" t="str">
        <f t="shared" si="175"/>
        <v/>
      </c>
    </row>
    <row r="5631" spans="2:11" ht="18" customHeight="1">
      <c r="B5631" s="16" t="str">
        <f>IF('6.標準時間'!$B5631="","",'6.標準時間'!B5631)</f>
        <v/>
      </c>
      <c r="C5631" s="16" t="str">
        <f>IF('6.標準時間'!$C5631="","",'6.標準時間'!C5631)</f>
        <v/>
      </c>
      <c r="D5631" s="16" t="str">
        <f>IF('6.標準時間'!$C5631="","",'6.標準時間'!E5631)</f>
        <v/>
      </c>
      <c r="E5631" s="171" t="str">
        <f>IF('6.標準時間'!$C5631="","",'6.標準時間'!F5631)</f>
        <v/>
      </c>
      <c r="F5631" s="15" t="str">
        <f t="shared" si="174"/>
        <v/>
      </c>
      <c r="G5631" s="142" t="str">
        <f>IF('6.標準時間'!$C5631="","",'6.標準時間'!H5631)</f>
        <v/>
      </c>
      <c r="H5631" s="142" t="str">
        <f>IF('6.標準時間'!$C5631="","",'6.標準時間'!I5631)</f>
        <v/>
      </c>
      <c r="I5631" s="107" t="str">
        <f>IF(C5631="","",VLOOKUP($C5631,'7.工程別レート'!$C$6:$E$501,3,FALSE))</f>
        <v/>
      </c>
      <c r="J5631" s="108" t="str">
        <f>IF(C5631="","",VLOOKUP($C5631,'7.工程別レート'!$C$6:$E$501,2,FALSE))</f>
        <v/>
      </c>
      <c r="K5631" s="195" t="str">
        <f t="shared" si="175"/>
        <v/>
      </c>
    </row>
    <row r="5632" spans="2:11" ht="18" customHeight="1">
      <c r="B5632" s="16" t="str">
        <f>IF('6.標準時間'!$B5632="","",'6.標準時間'!B5632)</f>
        <v/>
      </c>
      <c r="C5632" s="16" t="str">
        <f>IF('6.標準時間'!$C5632="","",'6.標準時間'!C5632)</f>
        <v/>
      </c>
      <c r="D5632" s="16" t="str">
        <f>IF('6.標準時間'!$C5632="","",'6.標準時間'!E5632)</f>
        <v/>
      </c>
      <c r="E5632" s="171" t="str">
        <f>IF('6.標準時間'!$C5632="","",'6.標準時間'!F5632)</f>
        <v/>
      </c>
      <c r="F5632" s="15" t="str">
        <f t="shared" si="174"/>
        <v/>
      </c>
      <c r="G5632" s="142" t="str">
        <f>IF('6.標準時間'!$C5632="","",'6.標準時間'!H5632)</f>
        <v/>
      </c>
      <c r="H5632" s="142" t="str">
        <f>IF('6.標準時間'!$C5632="","",'6.標準時間'!I5632)</f>
        <v/>
      </c>
      <c r="I5632" s="107" t="str">
        <f>IF(C5632="","",VLOOKUP($C5632,'7.工程別レート'!$C$6:$E$501,3,FALSE))</f>
        <v/>
      </c>
      <c r="J5632" s="108" t="str">
        <f>IF(C5632="","",VLOOKUP($C5632,'7.工程別レート'!$C$6:$E$501,2,FALSE))</f>
        <v/>
      </c>
      <c r="K5632" s="195" t="str">
        <f t="shared" si="175"/>
        <v/>
      </c>
    </row>
    <row r="5633" spans="2:11" ht="18" customHeight="1">
      <c r="B5633" s="16" t="str">
        <f>IF('6.標準時間'!$B5633="","",'6.標準時間'!B5633)</f>
        <v/>
      </c>
      <c r="C5633" s="16" t="str">
        <f>IF('6.標準時間'!$C5633="","",'6.標準時間'!C5633)</f>
        <v/>
      </c>
      <c r="D5633" s="16" t="str">
        <f>IF('6.標準時間'!$C5633="","",'6.標準時間'!E5633)</f>
        <v/>
      </c>
      <c r="E5633" s="171" t="str">
        <f>IF('6.標準時間'!$C5633="","",'6.標準時間'!F5633)</f>
        <v/>
      </c>
      <c r="F5633" s="15" t="str">
        <f t="shared" si="174"/>
        <v/>
      </c>
      <c r="G5633" s="142" t="str">
        <f>IF('6.標準時間'!$C5633="","",'6.標準時間'!H5633)</f>
        <v/>
      </c>
      <c r="H5633" s="142" t="str">
        <f>IF('6.標準時間'!$C5633="","",'6.標準時間'!I5633)</f>
        <v/>
      </c>
      <c r="I5633" s="107" t="str">
        <f>IF(C5633="","",VLOOKUP($C5633,'7.工程別レート'!$C$6:$E$501,3,FALSE))</f>
        <v/>
      </c>
      <c r="J5633" s="108" t="str">
        <f>IF(C5633="","",VLOOKUP($C5633,'7.工程別レート'!$C$6:$E$501,2,FALSE))</f>
        <v/>
      </c>
      <c r="K5633" s="195" t="str">
        <f t="shared" si="175"/>
        <v/>
      </c>
    </row>
    <row r="5634" spans="2:11" ht="18" customHeight="1">
      <c r="B5634" s="16" t="str">
        <f>IF('6.標準時間'!$B5634="","",'6.標準時間'!B5634)</f>
        <v/>
      </c>
      <c r="C5634" s="16" t="str">
        <f>IF('6.標準時間'!$C5634="","",'6.標準時間'!C5634)</f>
        <v/>
      </c>
      <c r="D5634" s="16" t="str">
        <f>IF('6.標準時間'!$C5634="","",'6.標準時間'!E5634)</f>
        <v/>
      </c>
      <c r="E5634" s="171" t="str">
        <f>IF('6.標準時間'!$C5634="","",'6.標準時間'!F5634)</f>
        <v/>
      </c>
      <c r="F5634" s="15" t="str">
        <f t="shared" si="174"/>
        <v/>
      </c>
      <c r="G5634" s="142" t="str">
        <f>IF('6.標準時間'!$C5634="","",'6.標準時間'!H5634)</f>
        <v/>
      </c>
      <c r="H5634" s="142" t="str">
        <f>IF('6.標準時間'!$C5634="","",'6.標準時間'!I5634)</f>
        <v/>
      </c>
      <c r="I5634" s="107" t="str">
        <f>IF(C5634="","",VLOOKUP($C5634,'7.工程別レート'!$C$6:$E$501,3,FALSE))</f>
        <v/>
      </c>
      <c r="J5634" s="108" t="str">
        <f>IF(C5634="","",VLOOKUP($C5634,'7.工程別レート'!$C$6:$E$501,2,FALSE))</f>
        <v/>
      </c>
      <c r="K5634" s="195" t="str">
        <f t="shared" si="175"/>
        <v/>
      </c>
    </row>
    <row r="5635" spans="2:11" ht="18" customHeight="1">
      <c r="B5635" s="16" t="str">
        <f>IF('6.標準時間'!$B5635="","",'6.標準時間'!B5635)</f>
        <v/>
      </c>
      <c r="C5635" s="16" t="str">
        <f>IF('6.標準時間'!$C5635="","",'6.標準時間'!C5635)</f>
        <v/>
      </c>
      <c r="D5635" s="16" t="str">
        <f>IF('6.標準時間'!$C5635="","",'6.標準時間'!E5635)</f>
        <v/>
      </c>
      <c r="E5635" s="171" t="str">
        <f>IF('6.標準時間'!$C5635="","",'6.標準時間'!F5635)</f>
        <v/>
      </c>
      <c r="F5635" s="15" t="str">
        <f t="shared" si="174"/>
        <v/>
      </c>
      <c r="G5635" s="142" t="str">
        <f>IF('6.標準時間'!$C5635="","",'6.標準時間'!H5635)</f>
        <v/>
      </c>
      <c r="H5635" s="142" t="str">
        <f>IF('6.標準時間'!$C5635="","",'6.標準時間'!I5635)</f>
        <v/>
      </c>
      <c r="I5635" s="107" t="str">
        <f>IF(C5635="","",VLOOKUP($C5635,'7.工程別レート'!$C$6:$E$501,3,FALSE))</f>
        <v/>
      </c>
      <c r="J5635" s="108" t="str">
        <f>IF(C5635="","",VLOOKUP($C5635,'7.工程別レート'!$C$6:$E$501,2,FALSE))</f>
        <v/>
      </c>
      <c r="K5635" s="195" t="str">
        <f t="shared" si="175"/>
        <v/>
      </c>
    </row>
    <row r="5636" spans="2:11" ht="18" customHeight="1">
      <c r="B5636" s="16" t="str">
        <f>IF('6.標準時間'!$B5636="","",'6.標準時間'!B5636)</f>
        <v/>
      </c>
      <c r="C5636" s="16" t="str">
        <f>IF('6.標準時間'!$C5636="","",'6.標準時間'!C5636)</f>
        <v/>
      </c>
      <c r="D5636" s="16" t="str">
        <f>IF('6.標準時間'!$C5636="","",'6.標準時間'!E5636)</f>
        <v/>
      </c>
      <c r="E5636" s="171" t="str">
        <f>IF('6.標準時間'!$C5636="","",'6.標準時間'!F5636)</f>
        <v/>
      </c>
      <c r="F5636" s="15" t="str">
        <f t="shared" si="174"/>
        <v/>
      </c>
      <c r="G5636" s="142" t="str">
        <f>IF('6.標準時間'!$C5636="","",'6.標準時間'!H5636)</f>
        <v/>
      </c>
      <c r="H5636" s="142" t="str">
        <f>IF('6.標準時間'!$C5636="","",'6.標準時間'!I5636)</f>
        <v/>
      </c>
      <c r="I5636" s="107" t="str">
        <f>IF(C5636="","",VLOOKUP($C5636,'7.工程別レート'!$C$6:$E$501,3,FALSE))</f>
        <v/>
      </c>
      <c r="J5636" s="108" t="str">
        <f>IF(C5636="","",VLOOKUP($C5636,'7.工程別レート'!$C$6:$E$501,2,FALSE))</f>
        <v/>
      </c>
      <c r="K5636" s="195" t="str">
        <f t="shared" si="175"/>
        <v/>
      </c>
    </row>
    <row r="5637" spans="2:11" ht="18" customHeight="1">
      <c r="B5637" s="16" t="str">
        <f>IF('6.標準時間'!$B5637="","",'6.標準時間'!B5637)</f>
        <v/>
      </c>
      <c r="C5637" s="16" t="str">
        <f>IF('6.標準時間'!$C5637="","",'6.標準時間'!C5637)</f>
        <v/>
      </c>
      <c r="D5637" s="16" t="str">
        <f>IF('6.標準時間'!$C5637="","",'6.標準時間'!E5637)</f>
        <v/>
      </c>
      <c r="E5637" s="171" t="str">
        <f>IF('6.標準時間'!$C5637="","",'6.標準時間'!F5637)</f>
        <v/>
      </c>
      <c r="F5637" s="15" t="str">
        <f t="shared" si="174"/>
        <v/>
      </c>
      <c r="G5637" s="142" t="str">
        <f>IF('6.標準時間'!$C5637="","",'6.標準時間'!H5637)</f>
        <v/>
      </c>
      <c r="H5637" s="142" t="str">
        <f>IF('6.標準時間'!$C5637="","",'6.標準時間'!I5637)</f>
        <v/>
      </c>
      <c r="I5637" s="107" t="str">
        <f>IF(C5637="","",VLOOKUP($C5637,'7.工程別レート'!$C$6:$E$501,3,FALSE))</f>
        <v/>
      </c>
      <c r="J5637" s="108" t="str">
        <f>IF(C5637="","",VLOOKUP($C5637,'7.工程別レート'!$C$6:$E$501,2,FALSE))</f>
        <v/>
      </c>
      <c r="K5637" s="195" t="str">
        <f t="shared" si="175"/>
        <v/>
      </c>
    </row>
    <row r="5638" spans="2:11" ht="18" customHeight="1">
      <c r="B5638" s="16" t="str">
        <f>IF('6.標準時間'!$B5638="","",'6.標準時間'!B5638)</f>
        <v/>
      </c>
      <c r="C5638" s="16" t="str">
        <f>IF('6.標準時間'!$C5638="","",'6.標準時間'!C5638)</f>
        <v/>
      </c>
      <c r="D5638" s="16" t="str">
        <f>IF('6.標準時間'!$C5638="","",'6.標準時間'!E5638)</f>
        <v/>
      </c>
      <c r="E5638" s="171" t="str">
        <f>IF('6.標準時間'!$C5638="","",'6.標準時間'!F5638)</f>
        <v/>
      </c>
      <c r="F5638" s="15" t="str">
        <f t="shared" ref="F5638:F5701" si="176">C5638&amp;D5638</f>
        <v/>
      </c>
      <c r="G5638" s="142" t="str">
        <f>IF('6.標準時間'!$C5638="","",'6.標準時間'!H5638)</f>
        <v/>
      </c>
      <c r="H5638" s="142" t="str">
        <f>IF('6.標準時間'!$C5638="","",'6.標準時間'!I5638)</f>
        <v/>
      </c>
      <c r="I5638" s="107" t="str">
        <f>IF(C5638="","",VLOOKUP($C5638,'7.工程別レート'!$C$6:$E$501,3,FALSE))</f>
        <v/>
      </c>
      <c r="J5638" s="108" t="str">
        <f>IF(C5638="","",VLOOKUP($C5638,'7.工程別レート'!$C$6:$E$501,2,FALSE))</f>
        <v/>
      </c>
      <c r="K5638" s="195" t="str">
        <f t="shared" si="175"/>
        <v/>
      </c>
    </row>
    <row r="5639" spans="2:11" ht="18" customHeight="1">
      <c r="B5639" s="16" t="str">
        <f>IF('6.標準時間'!$B5639="","",'6.標準時間'!B5639)</f>
        <v/>
      </c>
      <c r="C5639" s="16" t="str">
        <f>IF('6.標準時間'!$C5639="","",'6.標準時間'!C5639)</f>
        <v/>
      </c>
      <c r="D5639" s="16" t="str">
        <f>IF('6.標準時間'!$C5639="","",'6.標準時間'!E5639)</f>
        <v/>
      </c>
      <c r="E5639" s="171" t="str">
        <f>IF('6.標準時間'!$C5639="","",'6.標準時間'!F5639)</f>
        <v/>
      </c>
      <c r="F5639" s="15" t="str">
        <f t="shared" si="176"/>
        <v/>
      </c>
      <c r="G5639" s="142" t="str">
        <f>IF('6.標準時間'!$C5639="","",'6.標準時間'!H5639)</f>
        <v/>
      </c>
      <c r="H5639" s="142" t="str">
        <f>IF('6.標準時間'!$C5639="","",'6.標準時間'!I5639)</f>
        <v/>
      </c>
      <c r="I5639" s="107" t="str">
        <f>IF(C5639="","",VLOOKUP($C5639,'7.工程別レート'!$C$6:$E$501,3,FALSE))</f>
        <v/>
      </c>
      <c r="J5639" s="108" t="str">
        <f>IF(C5639="","",VLOOKUP($C5639,'7.工程別レート'!$C$6:$E$501,2,FALSE))</f>
        <v/>
      </c>
      <c r="K5639" s="195" t="str">
        <f t="shared" ref="K5639:K5702" si="177">IF(ISERROR((G5639*I5639)+(H5639*J5639)),"",(G5639*I5639)+(H5639*J5639))</f>
        <v/>
      </c>
    </row>
    <row r="5640" spans="2:11" ht="18" customHeight="1">
      <c r="B5640" s="16" t="str">
        <f>IF('6.標準時間'!$B5640="","",'6.標準時間'!B5640)</f>
        <v/>
      </c>
      <c r="C5640" s="16" t="str">
        <f>IF('6.標準時間'!$C5640="","",'6.標準時間'!C5640)</f>
        <v/>
      </c>
      <c r="D5640" s="16" t="str">
        <f>IF('6.標準時間'!$C5640="","",'6.標準時間'!E5640)</f>
        <v/>
      </c>
      <c r="E5640" s="171" t="str">
        <f>IF('6.標準時間'!$C5640="","",'6.標準時間'!F5640)</f>
        <v/>
      </c>
      <c r="F5640" s="15" t="str">
        <f t="shared" si="176"/>
        <v/>
      </c>
      <c r="G5640" s="142" t="str">
        <f>IF('6.標準時間'!$C5640="","",'6.標準時間'!H5640)</f>
        <v/>
      </c>
      <c r="H5640" s="142" t="str">
        <f>IF('6.標準時間'!$C5640="","",'6.標準時間'!I5640)</f>
        <v/>
      </c>
      <c r="I5640" s="107" t="str">
        <f>IF(C5640="","",VLOOKUP($C5640,'7.工程別レート'!$C$6:$E$501,3,FALSE))</f>
        <v/>
      </c>
      <c r="J5640" s="108" t="str">
        <f>IF(C5640="","",VLOOKUP($C5640,'7.工程別レート'!$C$6:$E$501,2,FALSE))</f>
        <v/>
      </c>
      <c r="K5640" s="195" t="str">
        <f t="shared" si="177"/>
        <v/>
      </c>
    </row>
    <row r="5641" spans="2:11" ht="18" customHeight="1">
      <c r="B5641" s="16" t="str">
        <f>IF('6.標準時間'!$B5641="","",'6.標準時間'!B5641)</f>
        <v/>
      </c>
      <c r="C5641" s="16" t="str">
        <f>IF('6.標準時間'!$C5641="","",'6.標準時間'!C5641)</f>
        <v/>
      </c>
      <c r="D5641" s="16" t="str">
        <f>IF('6.標準時間'!$C5641="","",'6.標準時間'!E5641)</f>
        <v/>
      </c>
      <c r="E5641" s="171" t="str">
        <f>IF('6.標準時間'!$C5641="","",'6.標準時間'!F5641)</f>
        <v/>
      </c>
      <c r="F5641" s="15" t="str">
        <f t="shared" si="176"/>
        <v/>
      </c>
      <c r="G5641" s="142" t="str">
        <f>IF('6.標準時間'!$C5641="","",'6.標準時間'!H5641)</f>
        <v/>
      </c>
      <c r="H5641" s="142" t="str">
        <f>IF('6.標準時間'!$C5641="","",'6.標準時間'!I5641)</f>
        <v/>
      </c>
      <c r="I5641" s="107" t="str">
        <f>IF(C5641="","",VLOOKUP($C5641,'7.工程別レート'!$C$6:$E$501,3,FALSE))</f>
        <v/>
      </c>
      <c r="J5641" s="108" t="str">
        <f>IF(C5641="","",VLOOKUP($C5641,'7.工程別レート'!$C$6:$E$501,2,FALSE))</f>
        <v/>
      </c>
      <c r="K5641" s="195" t="str">
        <f t="shared" si="177"/>
        <v/>
      </c>
    </row>
    <row r="5642" spans="2:11" ht="18" customHeight="1">
      <c r="B5642" s="16" t="str">
        <f>IF('6.標準時間'!$B5642="","",'6.標準時間'!B5642)</f>
        <v/>
      </c>
      <c r="C5642" s="16" t="str">
        <f>IF('6.標準時間'!$C5642="","",'6.標準時間'!C5642)</f>
        <v/>
      </c>
      <c r="D5642" s="16" t="str">
        <f>IF('6.標準時間'!$C5642="","",'6.標準時間'!E5642)</f>
        <v/>
      </c>
      <c r="E5642" s="171" t="str">
        <f>IF('6.標準時間'!$C5642="","",'6.標準時間'!F5642)</f>
        <v/>
      </c>
      <c r="F5642" s="15" t="str">
        <f t="shared" si="176"/>
        <v/>
      </c>
      <c r="G5642" s="142" t="str">
        <f>IF('6.標準時間'!$C5642="","",'6.標準時間'!H5642)</f>
        <v/>
      </c>
      <c r="H5642" s="142" t="str">
        <f>IF('6.標準時間'!$C5642="","",'6.標準時間'!I5642)</f>
        <v/>
      </c>
      <c r="I5642" s="107" t="str">
        <f>IF(C5642="","",VLOOKUP($C5642,'7.工程別レート'!$C$6:$E$501,3,FALSE))</f>
        <v/>
      </c>
      <c r="J5642" s="108" t="str">
        <f>IF(C5642="","",VLOOKUP($C5642,'7.工程別レート'!$C$6:$E$501,2,FALSE))</f>
        <v/>
      </c>
      <c r="K5642" s="195" t="str">
        <f t="shared" si="177"/>
        <v/>
      </c>
    </row>
    <row r="5643" spans="2:11" ht="18" customHeight="1">
      <c r="B5643" s="16" t="str">
        <f>IF('6.標準時間'!$B5643="","",'6.標準時間'!B5643)</f>
        <v/>
      </c>
      <c r="C5643" s="16" t="str">
        <f>IF('6.標準時間'!$C5643="","",'6.標準時間'!C5643)</f>
        <v/>
      </c>
      <c r="D5643" s="16" t="str">
        <f>IF('6.標準時間'!$C5643="","",'6.標準時間'!E5643)</f>
        <v/>
      </c>
      <c r="E5643" s="171" t="str">
        <f>IF('6.標準時間'!$C5643="","",'6.標準時間'!F5643)</f>
        <v/>
      </c>
      <c r="F5643" s="15" t="str">
        <f t="shared" si="176"/>
        <v/>
      </c>
      <c r="G5643" s="142" t="str">
        <f>IF('6.標準時間'!$C5643="","",'6.標準時間'!H5643)</f>
        <v/>
      </c>
      <c r="H5643" s="142" t="str">
        <f>IF('6.標準時間'!$C5643="","",'6.標準時間'!I5643)</f>
        <v/>
      </c>
      <c r="I5643" s="107" t="str">
        <f>IF(C5643="","",VLOOKUP($C5643,'7.工程別レート'!$C$6:$E$501,3,FALSE))</f>
        <v/>
      </c>
      <c r="J5643" s="108" t="str">
        <f>IF(C5643="","",VLOOKUP($C5643,'7.工程別レート'!$C$6:$E$501,2,FALSE))</f>
        <v/>
      </c>
      <c r="K5643" s="195" t="str">
        <f t="shared" si="177"/>
        <v/>
      </c>
    </row>
    <row r="5644" spans="2:11" ht="18" customHeight="1">
      <c r="B5644" s="16" t="str">
        <f>IF('6.標準時間'!$B5644="","",'6.標準時間'!B5644)</f>
        <v/>
      </c>
      <c r="C5644" s="16" t="str">
        <f>IF('6.標準時間'!$C5644="","",'6.標準時間'!C5644)</f>
        <v/>
      </c>
      <c r="D5644" s="16" t="str">
        <f>IF('6.標準時間'!$C5644="","",'6.標準時間'!E5644)</f>
        <v/>
      </c>
      <c r="E5644" s="171" t="str">
        <f>IF('6.標準時間'!$C5644="","",'6.標準時間'!F5644)</f>
        <v/>
      </c>
      <c r="F5644" s="15" t="str">
        <f t="shared" si="176"/>
        <v/>
      </c>
      <c r="G5644" s="142" t="str">
        <f>IF('6.標準時間'!$C5644="","",'6.標準時間'!H5644)</f>
        <v/>
      </c>
      <c r="H5644" s="142" t="str">
        <f>IF('6.標準時間'!$C5644="","",'6.標準時間'!I5644)</f>
        <v/>
      </c>
      <c r="I5644" s="107" t="str">
        <f>IF(C5644="","",VLOOKUP($C5644,'7.工程別レート'!$C$6:$E$501,3,FALSE))</f>
        <v/>
      </c>
      <c r="J5644" s="108" t="str">
        <f>IF(C5644="","",VLOOKUP($C5644,'7.工程別レート'!$C$6:$E$501,2,FALSE))</f>
        <v/>
      </c>
      <c r="K5644" s="195" t="str">
        <f t="shared" si="177"/>
        <v/>
      </c>
    </row>
    <row r="5645" spans="2:11" ht="18" customHeight="1">
      <c r="B5645" s="16" t="str">
        <f>IF('6.標準時間'!$B5645="","",'6.標準時間'!B5645)</f>
        <v/>
      </c>
      <c r="C5645" s="16" t="str">
        <f>IF('6.標準時間'!$C5645="","",'6.標準時間'!C5645)</f>
        <v/>
      </c>
      <c r="D5645" s="16" t="str">
        <f>IF('6.標準時間'!$C5645="","",'6.標準時間'!E5645)</f>
        <v/>
      </c>
      <c r="E5645" s="171" t="str">
        <f>IF('6.標準時間'!$C5645="","",'6.標準時間'!F5645)</f>
        <v/>
      </c>
      <c r="F5645" s="15" t="str">
        <f t="shared" si="176"/>
        <v/>
      </c>
      <c r="G5645" s="142" t="str">
        <f>IF('6.標準時間'!$C5645="","",'6.標準時間'!H5645)</f>
        <v/>
      </c>
      <c r="H5645" s="142" t="str">
        <f>IF('6.標準時間'!$C5645="","",'6.標準時間'!I5645)</f>
        <v/>
      </c>
      <c r="I5645" s="107" t="str">
        <f>IF(C5645="","",VLOOKUP($C5645,'7.工程別レート'!$C$6:$E$501,3,FALSE))</f>
        <v/>
      </c>
      <c r="J5645" s="108" t="str">
        <f>IF(C5645="","",VLOOKUP($C5645,'7.工程別レート'!$C$6:$E$501,2,FALSE))</f>
        <v/>
      </c>
      <c r="K5645" s="195" t="str">
        <f t="shared" si="177"/>
        <v/>
      </c>
    </row>
    <row r="5646" spans="2:11" ht="18" customHeight="1">
      <c r="B5646" s="16" t="str">
        <f>IF('6.標準時間'!$B5646="","",'6.標準時間'!B5646)</f>
        <v/>
      </c>
      <c r="C5646" s="16" t="str">
        <f>IF('6.標準時間'!$C5646="","",'6.標準時間'!C5646)</f>
        <v/>
      </c>
      <c r="D5646" s="16" t="str">
        <f>IF('6.標準時間'!$C5646="","",'6.標準時間'!E5646)</f>
        <v/>
      </c>
      <c r="E5646" s="171" t="str">
        <f>IF('6.標準時間'!$C5646="","",'6.標準時間'!F5646)</f>
        <v/>
      </c>
      <c r="F5646" s="15" t="str">
        <f t="shared" si="176"/>
        <v/>
      </c>
      <c r="G5646" s="142" t="str">
        <f>IF('6.標準時間'!$C5646="","",'6.標準時間'!H5646)</f>
        <v/>
      </c>
      <c r="H5646" s="142" t="str">
        <f>IF('6.標準時間'!$C5646="","",'6.標準時間'!I5646)</f>
        <v/>
      </c>
      <c r="I5646" s="107" t="str">
        <f>IF(C5646="","",VLOOKUP($C5646,'7.工程別レート'!$C$6:$E$501,3,FALSE))</f>
        <v/>
      </c>
      <c r="J5646" s="108" t="str">
        <f>IF(C5646="","",VLOOKUP($C5646,'7.工程別レート'!$C$6:$E$501,2,FALSE))</f>
        <v/>
      </c>
      <c r="K5646" s="195" t="str">
        <f t="shared" si="177"/>
        <v/>
      </c>
    </row>
    <row r="5647" spans="2:11" ht="18" customHeight="1">
      <c r="B5647" s="16" t="str">
        <f>IF('6.標準時間'!$B5647="","",'6.標準時間'!B5647)</f>
        <v/>
      </c>
      <c r="C5647" s="16" t="str">
        <f>IF('6.標準時間'!$C5647="","",'6.標準時間'!C5647)</f>
        <v/>
      </c>
      <c r="D5647" s="16" t="str">
        <f>IF('6.標準時間'!$C5647="","",'6.標準時間'!E5647)</f>
        <v/>
      </c>
      <c r="E5647" s="171" t="str">
        <f>IF('6.標準時間'!$C5647="","",'6.標準時間'!F5647)</f>
        <v/>
      </c>
      <c r="F5647" s="15" t="str">
        <f t="shared" si="176"/>
        <v/>
      </c>
      <c r="G5647" s="142" t="str">
        <f>IF('6.標準時間'!$C5647="","",'6.標準時間'!H5647)</f>
        <v/>
      </c>
      <c r="H5647" s="142" t="str">
        <f>IF('6.標準時間'!$C5647="","",'6.標準時間'!I5647)</f>
        <v/>
      </c>
      <c r="I5647" s="107" t="str">
        <f>IF(C5647="","",VLOOKUP($C5647,'7.工程別レート'!$C$6:$E$501,3,FALSE))</f>
        <v/>
      </c>
      <c r="J5647" s="108" t="str">
        <f>IF(C5647="","",VLOOKUP($C5647,'7.工程別レート'!$C$6:$E$501,2,FALSE))</f>
        <v/>
      </c>
      <c r="K5647" s="195" t="str">
        <f t="shared" si="177"/>
        <v/>
      </c>
    </row>
    <row r="5648" spans="2:11" ht="18" customHeight="1">
      <c r="B5648" s="16" t="str">
        <f>IF('6.標準時間'!$B5648="","",'6.標準時間'!B5648)</f>
        <v/>
      </c>
      <c r="C5648" s="16" t="str">
        <f>IF('6.標準時間'!$C5648="","",'6.標準時間'!C5648)</f>
        <v/>
      </c>
      <c r="D5648" s="16" t="str">
        <f>IF('6.標準時間'!$C5648="","",'6.標準時間'!E5648)</f>
        <v/>
      </c>
      <c r="E5648" s="171" t="str">
        <f>IF('6.標準時間'!$C5648="","",'6.標準時間'!F5648)</f>
        <v/>
      </c>
      <c r="F5648" s="15" t="str">
        <f t="shared" si="176"/>
        <v/>
      </c>
      <c r="G5648" s="142" t="str">
        <f>IF('6.標準時間'!$C5648="","",'6.標準時間'!H5648)</f>
        <v/>
      </c>
      <c r="H5648" s="142" t="str">
        <f>IF('6.標準時間'!$C5648="","",'6.標準時間'!I5648)</f>
        <v/>
      </c>
      <c r="I5648" s="107" t="str">
        <f>IF(C5648="","",VLOOKUP($C5648,'7.工程別レート'!$C$6:$E$501,3,FALSE))</f>
        <v/>
      </c>
      <c r="J5648" s="108" t="str">
        <f>IF(C5648="","",VLOOKUP($C5648,'7.工程別レート'!$C$6:$E$501,2,FALSE))</f>
        <v/>
      </c>
      <c r="K5648" s="195" t="str">
        <f t="shared" si="177"/>
        <v/>
      </c>
    </row>
    <row r="5649" spans="2:11" ht="18" customHeight="1">
      <c r="B5649" s="16" t="str">
        <f>IF('6.標準時間'!$B5649="","",'6.標準時間'!B5649)</f>
        <v/>
      </c>
      <c r="C5649" s="16" t="str">
        <f>IF('6.標準時間'!$C5649="","",'6.標準時間'!C5649)</f>
        <v/>
      </c>
      <c r="D5649" s="16" t="str">
        <f>IF('6.標準時間'!$C5649="","",'6.標準時間'!E5649)</f>
        <v/>
      </c>
      <c r="E5649" s="171" t="str">
        <f>IF('6.標準時間'!$C5649="","",'6.標準時間'!F5649)</f>
        <v/>
      </c>
      <c r="F5649" s="15" t="str">
        <f t="shared" si="176"/>
        <v/>
      </c>
      <c r="G5649" s="142" t="str">
        <f>IF('6.標準時間'!$C5649="","",'6.標準時間'!H5649)</f>
        <v/>
      </c>
      <c r="H5649" s="142" t="str">
        <f>IF('6.標準時間'!$C5649="","",'6.標準時間'!I5649)</f>
        <v/>
      </c>
      <c r="I5649" s="107" t="str">
        <f>IF(C5649="","",VLOOKUP($C5649,'7.工程別レート'!$C$6:$E$501,3,FALSE))</f>
        <v/>
      </c>
      <c r="J5649" s="108" t="str">
        <f>IF(C5649="","",VLOOKUP($C5649,'7.工程別レート'!$C$6:$E$501,2,FALSE))</f>
        <v/>
      </c>
      <c r="K5649" s="195" t="str">
        <f t="shared" si="177"/>
        <v/>
      </c>
    </row>
    <row r="5650" spans="2:11" ht="18" customHeight="1">
      <c r="B5650" s="16" t="str">
        <f>IF('6.標準時間'!$B5650="","",'6.標準時間'!B5650)</f>
        <v/>
      </c>
      <c r="C5650" s="16" t="str">
        <f>IF('6.標準時間'!$C5650="","",'6.標準時間'!C5650)</f>
        <v/>
      </c>
      <c r="D5650" s="16" t="str">
        <f>IF('6.標準時間'!$C5650="","",'6.標準時間'!E5650)</f>
        <v/>
      </c>
      <c r="E5650" s="171" t="str">
        <f>IF('6.標準時間'!$C5650="","",'6.標準時間'!F5650)</f>
        <v/>
      </c>
      <c r="F5650" s="15" t="str">
        <f t="shared" si="176"/>
        <v/>
      </c>
      <c r="G5650" s="142" t="str">
        <f>IF('6.標準時間'!$C5650="","",'6.標準時間'!H5650)</f>
        <v/>
      </c>
      <c r="H5650" s="142" t="str">
        <f>IF('6.標準時間'!$C5650="","",'6.標準時間'!I5650)</f>
        <v/>
      </c>
      <c r="I5650" s="107" t="str">
        <f>IF(C5650="","",VLOOKUP($C5650,'7.工程別レート'!$C$6:$E$501,3,FALSE))</f>
        <v/>
      </c>
      <c r="J5650" s="108" t="str">
        <f>IF(C5650="","",VLOOKUP($C5650,'7.工程別レート'!$C$6:$E$501,2,FALSE))</f>
        <v/>
      </c>
      <c r="K5650" s="195" t="str">
        <f t="shared" si="177"/>
        <v/>
      </c>
    </row>
    <row r="5651" spans="2:11" ht="18" customHeight="1">
      <c r="B5651" s="16" t="str">
        <f>IF('6.標準時間'!$B5651="","",'6.標準時間'!B5651)</f>
        <v/>
      </c>
      <c r="C5651" s="16" t="str">
        <f>IF('6.標準時間'!$C5651="","",'6.標準時間'!C5651)</f>
        <v/>
      </c>
      <c r="D5651" s="16" t="str">
        <f>IF('6.標準時間'!$C5651="","",'6.標準時間'!E5651)</f>
        <v/>
      </c>
      <c r="E5651" s="171" t="str">
        <f>IF('6.標準時間'!$C5651="","",'6.標準時間'!F5651)</f>
        <v/>
      </c>
      <c r="F5651" s="15" t="str">
        <f t="shared" si="176"/>
        <v/>
      </c>
      <c r="G5651" s="142" t="str">
        <f>IF('6.標準時間'!$C5651="","",'6.標準時間'!H5651)</f>
        <v/>
      </c>
      <c r="H5651" s="142" t="str">
        <f>IF('6.標準時間'!$C5651="","",'6.標準時間'!I5651)</f>
        <v/>
      </c>
      <c r="I5651" s="107" t="str">
        <f>IF(C5651="","",VLOOKUP($C5651,'7.工程別レート'!$C$6:$E$501,3,FALSE))</f>
        <v/>
      </c>
      <c r="J5651" s="108" t="str">
        <f>IF(C5651="","",VLOOKUP($C5651,'7.工程別レート'!$C$6:$E$501,2,FALSE))</f>
        <v/>
      </c>
      <c r="K5651" s="195" t="str">
        <f t="shared" si="177"/>
        <v/>
      </c>
    </row>
    <row r="5652" spans="2:11" ht="18" customHeight="1">
      <c r="B5652" s="16" t="str">
        <f>IF('6.標準時間'!$B5652="","",'6.標準時間'!B5652)</f>
        <v/>
      </c>
      <c r="C5652" s="16" t="str">
        <f>IF('6.標準時間'!$C5652="","",'6.標準時間'!C5652)</f>
        <v/>
      </c>
      <c r="D5652" s="16" t="str">
        <f>IF('6.標準時間'!$C5652="","",'6.標準時間'!E5652)</f>
        <v/>
      </c>
      <c r="E5652" s="171" t="str">
        <f>IF('6.標準時間'!$C5652="","",'6.標準時間'!F5652)</f>
        <v/>
      </c>
      <c r="F5652" s="15" t="str">
        <f t="shared" si="176"/>
        <v/>
      </c>
      <c r="G5652" s="142" t="str">
        <f>IF('6.標準時間'!$C5652="","",'6.標準時間'!H5652)</f>
        <v/>
      </c>
      <c r="H5652" s="142" t="str">
        <f>IF('6.標準時間'!$C5652="","",'6.標準時間'!I5652)</f>
        <v/>
      </c>
      <c r="I5652" s="107" t="str">
        <f>IF(C5652="","",VLOOKUP($C5652,'7.工程別レート'!$C$6:$E$501,3,FALSE))</f>
        <v/>
      </c>
      <c r="J5652" s="108" t="str">
        <f>IF(C5652="","",VLOOKUP($C5652,'7.工程別レート'!$C$6:$E$501,2,FALSE))</f>
        <v/>
      </c>
      <c r="K5652" s="195" t="str">
        <f t="shared" si="177"/>
        <v/>
      </c>
    </row>
    <row r="5653" spans="2:11" ht="18" customHeight="1">
      <c r="B5653" s="16" t="str">
        <f>IF('6.標準時間'!$B5653="","",'6.標準時間'!B5653)</f>
        <v/>
      </c>
      <c r="C5653" s="16" t="str">
        <f>IF('6.標準時間'!$C5653="","",'6.標準時間'!C5653)</f>
        <v/>
      </c>
      <c r="D5653" s="16" t="str">
        <f>IF('6.標準時間'!$C5653="","",'6.標準時間'!E5653)</f>
        <v/>
      </c>
      <c r="E5653" s="171" t="str">
        <f>IF('6.標準時間'!$C5653="","",'6.標準時間'!F5653)</f>
        <v/>
      </c>
      <c r="F5653" s="15" t="str">
        <f t="shared" si="176"/>
        <v/>
      </c>
      <c r="G5653" s="142" t="str">
        <f>IF('6.標準時間'!$C5653="","",'6.標準時間'!H5653)</f>
        <v/>
      </c>
      <c r="H5653" s="142" t="str">
        <f>IF('6.標準時間'!$C5653="","",'6.標準時間'!I5653)</f>
        <v/>
      </c>
      <c r="I5653" s="107" t="str">
        <f>IF(C5653="","",VLOOKUP($C5653,'7.工程別レート'!$C$6:$E$501,3,FALSE))</f>
        <v/>
      </c>
      <c r="J5653" s="108" t="str">
        <f>IF(C5653="","",VLOOKUP($C5653,'7.工程別レート'!$C$6:$E$501,2,FALSE))</f>
        <v/>
      </c>
      <c r="K5653" s="195" t="str">
        <f t="shared" si="177"/>
        <v/>
      </c>
    </row>
    <row r="5654" spans="2:11" ht="18" customHeight="1">
      <c r="B5654" s="16" t="str">
        <f>IF('6.標準時間'!$B5654="","",'6.標準時間'!B5654)</f>
        <v/>
      </c>
      <c r="C5654" s="16" t="str">
        <f>IF('6.標準時間'!$C5654="","",'6.標準時間'!C5654)</f>
        <v/>
      </c>
      <c r="D5654" s="16" t="str">
        <f>IF('6.標準時間'!$C5654="","",'6.標準時間'!E5654)</f>
        <v/>
      </c>
      <c r="E5654" s="171" t="str">
        <f>IF('6.標準時間'!$C5654="","",'6.標準時間'!F5654)</f>
        <v/>
      </c>
      <c r="F5654" s="15" t="str">
        <f t="shared" si="176"/>
        <v/>
      </c>
      <c r="G5654" s="142" t="str">
        <f>IF('6.標準時間'!$C5654="","",'6.標準時間'!H5654)</f>
        <v/>
      </c>
      <c r="H5654" s="142" t="str">
        <f>IF('6.標準時間'!$C5654="","",'6.標準時間'!I5654)</f>
        <v/>
      </c>
      <c r="I5654" s="107" t="str">
        <f>IF(C5654="","",VLOOKUP($C5654,'7.工程別レート'!$C$6:$E$501,3,FALSE))</f>
        <v/>
      </c>
      <c r="J5654" s="108" t="str">
        <f>IF(C5654="","",VLOOKUP($C5654,'7.工程別レート'!$C$6:$E$501,2,FALSE))</f>
        <v/>
      </c>
      <c r="K5654" s="195" t="str">
        <f t="shared" si="177"/>
        <v/>
      </c>
    </row>
    <row r="5655" spans="2:11" ht="18" customHeight="1">
      <c r="B5655" s="16" t="str">
        <f>IF('6.標準時間'!$B5655="","",'6.標準時間'!B5655)</f>
        <v/>
      </c>
      <c r="C5655" s="16" t="str">
        <f>IF('6.標準時間'!$C5655="","",'6.標準時間'!C5655)</f>
        <v/>
      </c>
      <c r="D5655" s="16" t="str">
        <f>IF('6.標準時間'!$C5655="","",'6.標準時間'!E5655)</f>
        <v/>
      </c>
      <c r="E5655" s="171" t="str">
        <f>IF('6.標準時間'!$C5655="","",'6.標準時間'!F5655)</f>
        <v/>
      </c>
      <c r="F5655" s="15" t="str">
        <f t="shared" si="176"/>
        <v/>
      </c>
      <c r="G5655" s="142" t="str">
        <f>IF('6.標準時間'!$C5655="","",'6.標準時間'!H5655)</f>
        <v/>
      </c>
      <c r="H5655" s="142" t="str">
        <f>IF('6.標準時間'!$C5655="","",'6.標準時間'!I5655)</f>
        <v/>
      </c>
      <c r="I5655" s="107" t="str">
        <f>IF(C5655="","",VLOOKUP($C5655,'7.工程別レート'!$C$6:$E$501,3,FALSE))</f>
        <v/>
      </c>
      <c r="J5655" s="108" t="str">
        <f>IF(C5655="","",VLOOKUP($C5655,'7.工程別レート'!$C$6:$E$501,2,FALSE))</f>
        <v/>
      </c>
      <c r="K5655" s="195" t="str">
        <f t="shared" si="177"/>
        <v/>
      </c>
    </row>
    <row r="5656" spans="2:11" ht="18" customHeight="1">
      <c r="B5656" s="16" t="str">
        <f>IF('6.標準時間'!$B5656="","",'6.標準時間'!B5656)</f>
        <v/>
      </c>
      <c r="C5656" s="16" t="str">
        <f>IF('6.標準時間'!$C5656="","",'6.標準時間'!C5656)</f>
        <v/>
      </c>
      <c r="D5656" s="16" t="str">
        <f>IF('6.標準時間'!$C5656="","",'6.標準時間'!E5656)</f>
        <v/>
      </c>
      <c r="E5656" s="171" t="str">
        <f>IF('6.標準時間'!$C5656="","",'6.標準時間'!F5656)</f>
        <v/>
      </c>
      <c r="F5656" s="15" t="str">
        <f t="shared" si="176"/>
        <v/>
      </c>
      <c r="G5656" s="142" t="str">
        <f>IF('6.標準時間'!$C5656="","",'6.標準時間'!H5656)</f>
        <v/>
      </c>
      <c r="H5656" s="142" t="str">
        <f>IF('6.標準時間'!$C5656="","",'6.標準時間'!I5656)</f>
        <v/>
      </c>
      <c r="I5656" s="107" t="str">
        <f>IF(C5656="","",VLOOKUP($C5656,'7.工程別レート'!$C$6:$E$501,3,FALSE))</f>
        <v/>
      </c>
      <c r="J5656" s="108" t="str">
        <f>IF(C5656="","",VLOOKUP($C5656,'7.工程別レート'!$C$6:$E$501,2,FALSE))</f>
        <v/>
      </c>
      <c r="K5656" s="195" t="str">
        <f t="shared" si="177"/>
        <v/>
      </c>
    </row>
    <row r="5657" spans="2:11" ht="18" customHeight="1">
      <c r="B5657" s="16" t="str">
        <f>IF('6.標準時間'!$B5657="","",'6.標準時間'!B5657)</f>
        <v/>
      </c>
      <c r="C5657" s="16" t="str">
        <f>IF('6.標準時間'!$C5657="","",'6.標準時間'!C5657)</f>
        <v/>
      </c>
      <c r="D5657" s="16" t="str">
        <f>IF('6.標準時間'!$C5657="","",'6.標準時間'!E5657)</f>
        <v/>
      </c>
      <c r="E5657" s="171" t="str">
        <f>IF('6.標準時間'!$C5657="","",'6.標準時間'!F5657)</f>
        <v/>
      </c>
      <c r="F5657" s="15" t="str">
        <f t="shared" si="176"/>
        <v/>
      </c>
      <c r="G5657" s="142" t="str">
        <f>IF('6.標準時間'!$C5657="","",'6.標準時間'!H5657)</f>
        <v/>
      </c>
      <c r="H5657" s="142" t="str">
        <f>IF('6.標準時間'!$C5657="","",'6.標準時間'!I5657)</f>
        <v/>
      </c>
      <c r="I5657" s="107" t="str">
        <f>IF(C5657="","",VLOOKUP($C5657,'7.工程別レート'!$C$6:$E$501,3,FALSE))</f>
        <v/>
      </c>
      <c r="J5657" s="108" t="str">
        <f>IF(C5657="","",VLOOKUP($C5657,'7.工程別レート'!$C$6:$E$501,2,FALSE))</f>
        <v/>
      </c>
      <c r="K5657" s="195" t="str">
        <f t="shared" si="177"/>
        <v/>
      </c>
    </row>
    <row r="5658" spans="2:11" ht="18" customHeight="1">
      <c r="B5658" s="16" t="str">
        <f>IF('6.標準時間'!$B5658="","",'6.標準時間'!B5658)</f>
        <v/>
      </c>
      <c r="C5658" s="16" t="str">
        <f>IF('6.標準時間'!$C5658="","",'6.標準時間'!C5658)</f>
        <v/>
      </c>
      <c r="D5658" s="16" t="str">
        <f>IF('6.標準時間'!$C5658="","",'6.標準時間'!E5658)</f>
        <v/>
      </c>
      <c r="E5658" s="171" t="str">
        <f>IF('6.標準時間'!$C5658="","",'6.標準時間'!F5658)</f>
        <v/>
      </c>
      <c r="F5658" s="15" t="str">
        <f t="shared" si="176"/>
        <v/>
      </c>
      <c r="G5658" s="142" t="str">
        <f>IF('6.標準時間'!$C5658="","",'6.標準時間'!H5658)</f>
        <v/>
      </c>
      <c r="H5658" s="142" t="str">
        <f>IF('6.標準時間'!$C5658="","",'6.標準時間'!I5658)</f>
        <v/>
      </c>
      <c r="I5658" s="107" t="str">
        <f>IF(C5658="","",VLOOKUP($C5658,'7.工程別レート'!$C$6:$E$501,3,FALSE))</f>
        <v/>
      </c>
      <c r="J5658" s="108" t="str">
        <f>IF(C5658="","",VLOOKUP($C5658,'7.工程別レート'!$C$6:$E$501,2,FALSE))</f>
        <v/>
      </c>
      <c r="K5658" s="195" t="str">
        <f t="shared" si="177"/>
        <v/>
      </c>
    </row>
    <row r="5659" spans="2:11" ht="18" customHeight="1">
      <c r="B5659" s="16" t="str">
        <f>IF('6.標準時間'!$B5659="","",'6.標準時間'!B5659)</f>
        <v/>
      </c>
      <c r="C5659" s="16" t="str">
        <f>IF('6.標準時間'!$C5659="","",'6.標準時間'!C5659)</f>
        <v/>
      </c>
      <c r="D5659" s="16" t="str">
        <f>IF('6.標準時間'!$C5659="","",'6.標準時間'!E5659)</f>
        <v/>
      </c>
      <c r="E5659" s="171" t="str">
        <f>IF('6.標準時間'!$C5659="","",'6.標準時間'!F5659)</f>
        <v/>
      </c>
      <c r="F5659" s="15" t="str">
        <f t="shared" si="176"/>
        <v/>
      </c>
      <c r="G5659" s="142" t="str">
        <f>IF('6.標準時間'!$C5659="","",'6.標準時間'!H5659)</f>
        <v/>
      </c>
      <c r="H5659" s="142" t="str">
        <f>IF('6.標準時間'!$C5659="","",'6.標準時間'!I5659)</f>
        <v/>
      </c>
      <c r="I5659" s="107" t="str">
        <f>IF(C5659="","",VLOOKUP($C5659,'7.工程別レート'!$C$6:$E$501,3,FALSE))</f>
        <v/>
      </c>
      <c r="J5659" s="108" t="str">
        <f>IF(C5659="","",VLOOKUP($C5659,'7.工程別レート'!$C$6:$E$501,2,FALSE))</f>
        <v/>
      </c>
      <c r="K5659" s="195" t="str">
        <f t="shared" si="177"/>
        <v/>
      </c>
    </row>
    <row r="5660" spans="2:11" ht="18" customHeight="1">
      <c r="B5660" s="16" t="str">
        <f>IF('6.標準時間'!$B5660="","",'6.標準時間'!B5660)</f>
        <v/>
      </c>
      <c r="C5660" s="16" t="str">
        <f>IF('6.標準時間'!$C5660="","",'6.標準時間'!C5660)</f>
        <v/>
      </c>
      <c r="D5660" s="16" t="str">
        <f>IF('6.標準時間'!$C5660="","",'6.標準時間'!E5660)</f>
        <v/>
      </c>
      <c r="E5660" s="171" t="str">
        <f>IF('6.標準時間'!$C5660="","",'6.標準時間'!F5660)</f>
        <v/>
      </c>
      <c r="F5660" s="15" t="str">
        <f t="shared" si="176"/>
        <v/>
      </c>
      <c r="G5660" s="142" t="str">
        <f>IF('6.標準時間'!$C5660="","",'6.標準時間'!H5660)</f>
        <v/>
      </c>
      <c r="H5660" s="142" t="str">
        <f>IF('6.標準時間'!$C5660="","",'6.標準時間'!I5660)</f>
        <v/>
      </c>
      <c r="I5660" s="107" t="str">
        <f>IF(C5660="","",VLOOKUP($C5660,'7.工程別レート'!$C$6:$E$501,3,FALSE))</f>
        <v/>
      </c>
      <c r="J5660" s="108" t="str">
        <f>IF(C5660="","",VLOOKUP($C5660,'7.工程別レート'!$C$6:$E$501,2,FALSE))</f>
        <v/>
      </c>
      <c r="K5660" s="195" t="str">
        <f t="shared" si="177"/>
        <v/>
      </c>
    </row>
    <row r="5661" spans="2:11" ht="18" customHeight="1">
      <c r="B5661" s="16" t="str">
        <f>IF('6.標準時間'!$B5661="","",'6.標準時間'!B5661)</f>
        <v/>
      </c>
      <c r="C5661" s="16" t="str">
        <f>IF('6.標準時間'!$C5661="","",'6.標準時間'!C5661)</f>
        <v/>
      </c>
      <c r="D5661" s="16" t="str">
        <f>IF('6.標準時間'!$C5661="","",'6.標準時間'!E5661)</f>
        <v/>
      </c>
      <c r="E5661" s="171" t="str">
        <f>IF('6.標準時間'!$C5661="","",'6.標準時間'!F5661)</f>
        <v/>
      </c>
      <c r="F5661" s="15" t="str">
        <f t="shared" si="176"/>
        <v/>
      </c>
      <c r="G5661" s="142" t="str">
        <f>IF('6.標準時間'!$C5661="","",'6.標準時間'!H5661)</f>
        <v/>
      </c>
      <c r="H5661" s="142" t="str">
        <f>IF('6.標準時間'!$C5661="","",'6.標準時間'!I5661)</f>
        <v/>
      </c>
      <c r="I5661" s="107" t="str">
        <f>IF(C5661="","",VLOOKUP($C5661,'7.工程別レート'!$C$6:$E$501,3,FALSE))</f>
        <v/>
      </c>
      <c r="J5661" s="108" t="str">
        <f>IF(C5661="","",VLOOKUP($C5661,'7.工程別レート'!$C$6:$E$501,2,FALSE))</f>
        <v/>
      </c>
      <c r="K5661" s="195" t="str">
        <f t="shared" si="177"/>
        <v/>
      </c>
    </row>
    <row r="5662" spans="2:11" ht="18" customHeight="1">
      <c r="B5662" s="16" t="str">
        <f>IF('6.標準時間'!$B5662="","",'6.標準時間'!B5662)</f>
        <v/>
      </c>
      <c r="C5662" s="16" t="str">
        <f>IF('6.標準時間'!$C5662="","",'6.標準時間'!C5662)</f>
        <v/>
      </c>
      <c r="D5662" s="16" t="str">
        <f>IF('6.標準時間'!$C5662="","",'6.標準時間'!E5662)</f>
        <v/>
      </c>
      <c r="E5662" s="171" t="str">
        <f>IF('6.標準時間'!$C5662="","",'6.標準時間'!F5662)</f>
        <v/>
      </c>
      <c r="F5662" s="15" t="str">
        <f t="shared" si="176"/>
        <v/>
      </c>
      <c r="G5662" s="142" t="str">
        <f>IF('6.標準時間'!$C5662="","",'6.標準時間'!H5662)</f>
        <v/>
      </c>
      <c r="H5662" s="142" t="str">
        <f>IF('6.標準時間'!$C5662="","",'6.標準時間'!I5662)</f>
        <v/>
      </c>
      <c r="I5662" s="107" t="str">
        <f>IF(C5662="","",VLOOKUP($C5662,'7.工程別レート'!$C$6:$E$501,3,FALSE))</f>
        <v/>
      </c>
      <c r="J5662" s="108" t="str">
        <f>IF(C5662="","",VLOOKUP($C5662,'7.工程別レート'!$C$6:$E$501,2,FALSE))</f>
        <v/>
      </c>
      <c r="K5662" s="195" t="str">
        <f t="shared" si="177"/>
        <v/>
      </c>
    </row>
    <row r="5663" spans="2:11" ht="18" customHeight="1">
      <c r="B5663" s="16" t="str">
        <f>IF('6.標準時間'!$B5663="","",'6.標準時間'!B5663)</f>
        <v/>
      </c>
      <c r="C5663" s="16" t="str">
        <f>IF('6.標準時間'!$C5663="","",'6.標準時間'!C5663)</f>
        <v/>
      </c>
      <c r="D5663" s="16" t="str">
        <f>IF('6.標準時間'!$C5663="","",'6.標準時間'!E5663)</f>
        <v/>
      </c>
      <c r="E5663" s="171" t="str">
        <f>IF('6.標準時間'!$C5663="","",'6.標準時間'!F5663)</f>
        <v/>
      </c>
      <c r="F5663" s="15" t="str">
        <f t="shared" si="176"/>
        <v/>
      </c>
      <c r="G5663" s="142" t="str">
        <f>IF('6.標準時間'!$C5663="","",'6.標準時間'!H5663)</f>
        <v/>
      </c>
      <c r="H5663" s="142" t="str">
        <f>IF('6.標準時間'!$C5663="","",'6.標準時間'!I5663)</f>
        <v/>
      </c>
      <c r="I5663" s="107" t="str">
        <f>IF(C5663="","",VLOOKUP($C5663,'7.工程別レート'!$C$6:$E$501,3,FALSE))</f>
        <v/>
      </c>
      <c r="J5663" s="108" t="str">
        <f>IF(C5663="","",VLOOKUP($C5663,'7.工程別レート'!$C$6:$E$501,2,FALSE))</f>
        <v/>
      </c>
      <c r="K5663" s="195" t="str">
        <f t="shared" si="177"/>
        <v/>
      </c>
    </row>
    <row r="5664" spans="2:11" ht="18" customHeight="1">
      <c r="B5664" s="16" t="str">
        <f>IF('6.標準時間'!$B5664="","",'6.標準時間'!B5664)</f>
        <v/>
      </c>
      <c r="C5664" s="16" t="str">
        <f>IF('6.標準時間'!$C5664="","",'6.標準時間'!C5664)</f>
        <v/>
      </c>
      <c r="D5664" s="16" t="str">
        <f>IF('6.標準時間'!$C5664="","",'6.標準時間'!E5664)</f>
        <v/>
      </c>
      <c r="E5664" s="171" t="str">
        <f>IF('6.標準時間'!$C5664="","",'6.標準時間'!F5664)</f>
        <v/>
      </c>
      <c r="F5664" s="15" t="str">
        <f t="shared" si="176"/>
        <v/>
      </c>
      <c r="G5664" s="142" t="str">
        <f>IF('6.標準時間'!$C5664="","",'6.標準時間'!H5664)</f>
        <v/>
      </c>
      <c r="H5664" s="142" t="str">
        <f>IF('6.標準時間'!$C5664="","",'6.標準時間'!I5664)</f>
        <v/>
      </c>
      <c r="I5664" s="107" t="str">
        <f>IF(C5664="","",VLOOKUP($C5664,'7.工程別レート'!$C$6:$E$501,3,FALSE))</f>
        <v/>
      </c>
      <c r="J5664" s="108" t="str">
        <f>IF(C5664="","",VLOOKUP($C5664,'7.工程別レート'!$C$6:$E$501,2,FALSE))</f>
        <v/>
      </c>
      <c r="K5664" s="195" t="str">
        <f t="shared" si="177"/>
        <v/>
      </c>
    </row>
    <row r="5665" spans="2:11" ht="18" customHeight="1">
      <c r="B5665" s="16" t="str">
        <f>IF('6.標準時間'!$B5665="","",'6.標準時間'!B5665)</f>
        <v/>
      </c>
      <c r="C5665" s="16" t="str">
        <f>IF('6.標準時間'!$C5665="","",'6.標準時間'!C5665)</f>
        <v/>
      </c>
      <c r="D5665" s="16" t="str">
        <f>IF('6.標準時間'!$C5665="","",'6.標準時間'!E5665)</f>
        <v/>
      </c>
      <c r="E5665" s="171" t="str">
        <f>IF('6.標準時間'!$C5665="","",'6.標準時間'!F5665)</f>
        <v/>
      </c>
      <c r="F5665" s="15" t="str">
        <f t="shared" si="176"/>
        <v/>
      </c>
      <c r="G5665" s="142" t="str">
        <f>IF('6.標準時間'!$C5665="","",'6.標準時間'!H5665)</f>
        <v/>
      </c>
      <c r="H5665" s="142" t="str">
        <f>IF('6.標準時間'!$C5665="","",'6.標準時間'!I5665)</f>
        <v/>
      </c>
      <c r="I5665" s="107" t="str">
        <f>IF(C5665="","",VLOOKUP($C5665,'7.工程別レート'!$C$6:$E$501,3,FALSE))</f>
        <v/>
      </c>
      <c r="J5665" s="108" t="str">
        <f>IF(C5665="","",VLOOKUP($C5665,'7.工程別レート'!$C$6:$E$501,2,FALSE))</f>
        <v/>
      </c>
      <c r="K5665" s="195" t="str">
        <f t="shared" si="177"/>
        <v/>
      </c>
    </row>
    <row r="5666" spans="2:11" ht="18" customHeight="1">
      <c r="B5666" s="16" t="str">
        <f>IF('6.標準時間'!$B5666="","",'6.標準時間'!B5666)</f>
        <v/>
      </c>
      <c r="C5666" s="16" t="str">
        <f>IF('6.標準時間'!$C5666="","",'6.標準時間'!C5666)</f>
        <v/>
      </c>
      <c r="D5666" s="16" t="str">
        <f>IF('6.標準時間'!$C5666="","",'6.標準時間'!E5666)</f>
        <v/>
      </c>
      <c r="E5666" s="171" t="str">
        <f>IF('6.標準時間'!$C5666="","",'6.標準時間'!F5666)</f>
        <v/>
      </c>
      <c r="F5666" s="15" t="str">
        <f t="shared" si="176"/>
        <v/>
      </c>
      <c r="G5666" s="142" t="str">
        <f>IF('6.標準時間'!$C5666="","",'6.標準時間'!H5666)</f>
        <v/>
      </c>
      <c r="H5666" s="142" t="str">
        <f>IF('6.標準時間'!$C5666="","",'6.標準時間'!I5666)</f>
        <v/>
      </c>
      <c r="I5666" s="107" t="str">
        <f>IF(C5666="","",VLOOKUP($C5666,'7.工程別レート'!$C$6:$E$501,3,FALSE))</f>
        <v/>
      </c>
      <c r="J5666" s="108" t="str">
        <f>IF(C5666="","",VLOOKUP($C5666,'7.工程別レート'!$C$6:$E$501,2,FALSE))</f>
        <v/>
      </c>
      <c r="K5666" s="195" t="str">
        <f t="shared" si="177"/>
        <v/>
      </c>
    </row>
    <row r="5667" spans="2:11" ht="18" customHeight="1">
      <c r="B5667" s="16" t="str">
        <f>IF('6.標準時間'!$B5667="","",'6.標準時間'!B5667)</f>
        <v/>
      </c>
      <c r="C5667" s="16" t="str">
        <f>IF('6.標準時間'!$C5667="","",'6.標準時間'!C5667)</f>
        <v/>
      </c>
      <c r="D5667" s="16" t="str">
        <f>IF('6.標準時間'!$C5667="","",'6.標準時間'!E5667)</f>
        <v/>
      </c>
      <c r="E5667" s="171" t="str">
        <f>IF('6.標準時間'!$C5667="","",'6.標準時間'!F5667)</f>
        <v/>
      </c>
      <c r="F5667" s="15" t="str">
        <f t="shared" si="176"/>
        <v/>
      </c>
      <c r="G5667" s="142" t="str">
        <f>IF('6.標準時間'!$C5667="","",'6.標準時間'!H5667)</f>
        <v/>
      </c>
      <c r="H5667" s="142" t="str">
        <f>IF('6.標準時間'!$C5667="","",'6.標準時間'!I5667)</f>
        <v/>
      </c>
      <c r="I5667" s="107" t="str">
        <f>IF(C5667="","",VLOOKUP($C5667,'7.工程別レート'!$C$6:$E$501,3,FALSE))</f>
        <v/>
      </c>
      <c r="J5667" s="108" t="str">
        <f>IF(C5667="","",VLOOKUP($C5667,'7.工程別レート'!$C$6:$E$501,2,FALSE))</f>
        <v/>
      </c>
      <c r="K5667" s="195" t="str">
        <f t="shared" si="177"/>
        <v/>
      </c>
    </row>
    <row r="5668" spans="2:11" ht="18" customHeight="1">
      <c r="B5668" s="16" t="str">
        <f>IF('6.標準時間'!$B5668="","",'6.標準時間'!B5668)</f>
        <v/>
      </c>
      <c r="C5668" s="16" t="str">
        <f>IF('6.標準時間'!$C5668="","",'6.標準時間'!C5668)</f>
        <v/>
      </c>
      <c r="D5668" s="16" t="str">
        <f>IF('6.標準時間'!$C5668="","",'6.標準時間'!E5668)</f>
        <v/>
      </c>
      <c r="E5668" s="171" t="str">
        <f>IF('6.標準時間'!$C5668="","",'6.標準時間'!F5668)</f>
        <v/>
      </c>
      <c r="F5668" s="15" t="str">
        <f t="shared" si="176"/>
        <v/>
      </c>
      <c r="G5668" s="142" t="str">
        <f>IF('6.標準時間'!$C5668="","",'6.標準時間'!H5668)</f>
        <v/>
      </c>
      <c r="H5668" s="142" t="str">
        <f>IF('6.標準時間'!$C5668="","",'6.標準時間'!I5668)</f>
        <v/>
      </c>
      <c r="I5668" s="107" t="str">
        <f>IF(C5668="","",VLOOKUP($C5668,'7.工程別レート'!$C$6:$E$501,3,FALSE))</f>
        <v/>
      </c>
      <c r="J5668" s="108" t="str">
        <f>IF(C5668="","",VLOOKUP($C5668,'7.工程別レート'!$C$6:$E$501,2,FALSE))</f>
        <v/>
      </c>
      <c r="K5668" s="195" t="str">
        <f t="shared" si="177"/>
        <v/>
      </c>
    </row>
    <row r="5669" spans="2:11" ht="18" customHeight="1">
      <c r="B5669" s="16" t="str">
        <f>IF('6.標準時間'!$B5669="","",'6.標準時間'!B5669)</f>
        <v/>
      </c>
      <c r="C5669" s="16" t="str">
        <f>IF('6.標準時間'!$C5669="","",'6.標準時間'!C5669)</f>
        <v/>
      </c>
      <c r="D5669" s="16" t="str">
        <f>IF('6.標準時間'!$C5669="","",'6.標準時間'!E5669)</f>
        <v/>
      </c>
      <c r="E5669" s="171" t="str">
        <f>IF('6.標準時間'!$C5669="","",'6.標準時間'!F5669)</f>
        <v/>
      </c>
      <c r="F5669" s="15" t="str">
        <f t="shared" si="176"/>
        <v/>
      </c>
      <c r="G5669" s="142" t="str">
        <f>IF('6.標準時間'!$C5669="","",'6.標準時間'!H5669)</f>
        <v/>
      </c>
      <c r="H5669" s="142" t="str">
        <f>IF('6.標準時間'!$C5669="","",'6.標準時間'!I5669)</f>
        <v/>
      </c>
      <c r="I5669" s="107" t="str">
        <f>IF(C5669="","",VLOOKUP($C5669,'7.工程別レート'!$C$6:$E$501,3,FALSE))</f>
        <v/>
      </c>
      <c r="J5669" s="108" t="str">
        <f>IF(C5669="","",VLOOKUP($C5669,'7.工程別レート'!$C$6:$E$501,2,FALSE))</f>
        <v/>
      </c>
      <c r="K5669" s="195" t="str">
        <f t="shared" si="177"/>
        <v/>
      </c>
    </row>
    <row r="5670" spans="2:11" ht="18" customHeight="1">
      <c r="B5670" s="16" t="str">
        <f>IF('6.標準時間'!$B5670="","",'6.標準時間'!B5670)</f>
        <v/>
      </c>
      <c r="C5670" s="16" t="str">
        <f>IF('6.標準時間'!$C5670="","",'6.標準時間'!C5670)</f>
        <v/>
      </c>
      <c r="D5670" s="16" t="str">
        <f>IF('6.標準時間'!$C5670="","",'6.標準時間'!E5670)</f>
        <v/>
      </c>
      <c r="E5670" s="171" t="str">
        <f>IF('6.標準時間'!$C5670="","",'6.標準時間'!F5670)</f>
        <v/>
      </c>
      <c r="F5670" s="15" t="str">
        <f t="shared" si="176"/>
        <v/>
      </c>
      <c r="G5670" s="142" t="str">
        <f>IF('6.標準時間'!$C5670="","",'6.標準時間'!H5670)</f>
        <v/>
      </c>
      <c r="H5670" s="142" t="str">
        <f>IF('6.標準時間'!$C5670="","",'6.標準時間'!I5670)</f>
        <v/>
      </c>
      <c r="I5670" s="107" t="str">
        <f>IF(C5670="","",VLOOKUP($C5670,'7.工程別レート'!$C$6:$E$501,3,FALSE))</f>
        <v/>
      </c>
      <c r="J5670" s="108" t="str">
        <f>IF(C5670="","",VLOOKUP($C5670,'7.工程別レート'!$C$6:$E$501,2,FALSE))</f>
        <v/>
      </c>
      <c r="K5670" s="195" t="str">
        <f t="shared" si="177"/>
        <v/>
      </c>
    </row>
    <row r="5671" spans="2:11" ht="18" customHeight="1">
      <c r="B5671" s="16" t="str">
        <f>IF('6.標準時間'!$B5671="","",'6.標準時間'!B5671)</f>
        <v/>
      </c>
      <c r="C5671" s="16" t="str">
        <f>IF('6.標準時間'!$C5671="","",'6.標準時間'!C5671)</f>
        <v/>
      </c>
      <c r="D5671" s="16" t="str">
        <f>IF('6.標準時間'!$C5671="","",'6.標準時間'!E5671)</f>
        <v/>
      </c>
      <c r="E5671" s="171" t="str">
        <f>IF('6.標準時間'!$C5671="","",'6.標準時間'!F5671)</f>
        <v/>
      </c>
      <c r="F5671" s="15" t="str">
        <f t="shared" si="176"/>
        <v/>
      </c>
      <c r="G5671" s="142" t="str">
        <f>IF('6.標準時間'!$C5671="","",'6.標準時間'!H5671)</f>
        <v/>
      </c>
      <c r="H5671" s="142" t="str">
        <f>IF('6.標準時間'!$C5671="","",'6.標準時間'!I5671)</f>
        <v/>
      </c>
      <c r="I5671" s="107" t="str">
        <f>IF(C5671="","",VLOOKUP($C5671,'7.工程別レート'!$C$6:$E$501,3,FALSE))</f>
        <v/>
      </c>
      <c r="J5671" s="108" t="str">
        <f>IF(C5671="","",VLOOKUP($C5671,'7.工程別レート'!$C$6:$E$501,2,FALSE))</f>
        <v/>
      </c>
      <c r="K5671" s="195" t="str">
        <f t="shared" si="177"/>
        <v/>
      </c>
    </row>
    <row r="5672" spans="2:11" ht="18" customHeight="1">
      <c r="B5672" s="16" t="str">
        <f>IF('6.標準時間'!$B5672="","",'6.標準時間'!B5672)</f>
        <v/>
      </c>
      <c r="C5672" s="16" t="str">
        <f>IF('6.標準時間'!$C5672="","",'6.標準時間'!C5672)</f>
        <v/>
      </c>
      <c r="D5672" s="16" t="str">
        <f>IF('6.標準時間'!$C5672="","",'6.標準時間'!E5672)</f>
        <v/>
      </c>
      <c r="E5672" s="171" t="str">
        <f>IF('6.標準時間'!$C5672="","",'6.標準時間'!F5672)</f>
        <v/>
      </c>
      <c r="F5672" s="15" t="str">
        <f t="shared" si="176"/>
        <v/>
      </c>
      <c r="G5672" s="142" t="str">
        <f>IF('6.標準時間'!$C5672="","",'6.標準時間'!H5672)</f>
        <v/>
      </c>
      <c r="H5672" s="142" t="str">
        <f>IF('6.標準時間'!$C5672="","",'6.標準時間'!I5672)</f>
        <v/>
      </c>
      <c r="I5672" s="107" t="str">
        <f>IF(C5672="","",VLOOKUP($C5672,'7.工程別レート'!$C$6:$E$501,3,FALSE))</f>
        <v/>
      </c>
      <c r="J5672" s="108" t="str">
        <f>IF(C5672="","",VLOOKUP($C5672,'7.工程別レート'!$C$6:$E$501,2,FALSE))</f>
        <v/>
      </c>
      <c r="K5672" s="195" t="str">
        <f t="shared" si="177"/>
        <v/>
      </c>
    </row>
    <row r="5673" spans="2:11" ht="18" customHeight="1">
      <c r="B5673" s="16" t="str">
        <f>IF('6.標準時間'!$B5673="","",'6.標準時間'!B5673)</f>
        <v/>
      </c>
      <c r="C5673" s="16" t="str">
        <f>IF('6.標準時間'!$C5673="","",'6.標準時間'!C5673)</f>
        <v/>
      </c>
      <c r="D5673" s="16" t="str">
        <f>IF('6.標準時間'!$C5673="","",'6.標準時間'!E5673)</f>
        <v/>
      </c>
      <c r="E5673" s="171" t="str">
        <f>IF('6.標準時間'!$C5673="","",'6.標準時間'!F5673)</f>
        <v/>
      </c>
      <c r="F5673" s="15" t="str">
        <f t="shared" si="176"/>
        <v/>
      </c>
      <c r="G5673" s="142" t="str">
        <f>IF('6.標準時間'!$C5673="","",'6.標準時間'!H5673)</f>
        <v/>
      </c>
      <c r="H5673" s="142" t="str">
        <f>IF('6.標準時間'!$C5673="","",'6.標準時間'!I5673)</f>
        <v/>
      </c>
      <c r="I5673" s="107" t="str">
        <f>IF(C5673="","",VLOOKUP($C5673,'7.工程別レート'!$C$6:$E$501,3,FALSE))</f>
        <v/>
      </c>
      <c r="J5673" s="108" t="str">
        <f>IF(C5673="","",VLOOKUP($C5673,'7.工程別レート'!$C$6:$E$501,2,FALSE))</f>
        <v/>
      </c>
      <c r="K5673" s="195" t="str">
        <f t="shared" si="177"/>
        <v/>
      </c>
    </row>
    <row r="5674" spans="2:11" ht="18" customHeight="1">
      <c r="B5674" s="16" t="str">
        <f>IF('6.標準時間'!$B5674="","",'6.標準時間'!B5674)</f>
        <v/>
      </c>
      <c r="C5674" s="16" t="str">
        <f>IF('6.標準時間'!$C5674="","",'6.標準時間'!C5674)</f>
        <v/>
      </c>
      <c r="D5674" s="16" t="str">
        <f>IF('6.標準時間'!$C5674="","",'6.標準時間'!E5674)</f>
        <v/>
      </c>
      <c r="E5674" s="171" t="str">
        <f>IF('6.標準時間'!$C5674="","",'6.標準時間'!F5674)</f>
        <v/>
      </c>
      <c r="F5674" s="15" t="str">
        <f t="shared" si="176"/>
        <v/>
      </c>
      <c r="G5674" s="142" t="str">
        <f>IF('6.標準時間'!$C5674="","",'6.標準時間'!H5674)</f>
        <v/>
      </c>
      <c r="H5674" s="142" t="str">
        <f>IF('6.標準時間'!$C5674="","",'6.標準時間'!I5674)</f>
        <v/>
      </c>
      <c r="I5674" s="107" t="str">
        <f>IF(C5674="","",VLOOKUP($C5674,'7.工程別レート'!$C$6:$E$501,3,FALSE))</f>
        <v/>
      </c>
      <c r="J5674" s="108" t="str">
        <f>IF(C5674="","",VLOOKUP($C5674,'7.工程別レート'!$C$6:$E$501,2,FALSE))</f>
        <v/>
      </c>
      <c r="K5674" s="195" t="str">
        <f t="shared" si="177"/>
        <v/>
      </c>
    </row>
    <row r="5675" spans="2:11" ht="18" customHeight="1">
      <c r="B5675" s="16" t="str">
        <f>IF('6.標準時間'!$B5675="","",'6.標準時間'!B5675)</f>
        <v/>
      </c>
      <c r="C5675" s="16" t="str">
        <f>IF('6.標準時間'!$C5675="","",'6.標準時間'!C5675)</f>
        <v/>
      </c>
      <c r="D5675" s="16" t="str">
        <f>IF('6.標準時間'!$C5675="","",'6.標準時間'!E5675)</f>
        <v/>
      </c>
      <c r="E5675" s="171" t="str">
        <f>IF('6.標準時間'!$C5675="","",'6.標準時間'!F5675)</f>
        <v/>
      </c>
      <c r="F5675" s="15" t="str">
        <f t="shared" si="176"/>
        <v/>
      </c>
      <c r="G5675" s="142" t="str">
        <f>IF('6.標準時間'!$C5675="","",'6.標準時間'!H5675)</f>
        <v/>
      </c>
      <c r="H5675" s="142" t="str">
        <f>IF('6.標準時間'!$C5675="","",'6.標準時間'!I5675)</f>
        <v/>
      </c>
      <c r="I5675" s="107" t="str">
        <f>IF(C5675="","",VLOOKUP($C5675,'7.工程別レート'!$C$6:$E$501,3,FALSE))</f>
        <v/>
      </c>
      <c r="J5675" s="108" t="str">
        <f>IF(C5675="","",VLOOKUP($C5675,'7.工程別レート'!$C$6:$E$501,2,FALSE))</f>
        <v/>
      </c>
      <c r="K5675" s="195" t="str">
        <f t="shared" si="177"/>
        <v/>
      </c>
    </row>
    <row r="5676" spans="2:11" ht="18" customHeight="1">
      <c r="B5676" s="16" t="str">
        <f>IF('6.標準時間'!$B5676="","",'6.標準時間'!B5676)</f>
        <v/>
      </c>
      <c r="C5676" s="16" t="str">
        <f>IF('6.標準時間'!$C5676="","",'6.標準時間'!C5676)</f>
        <v/>
      </c>
      <c r="D5676" s="16" t="str">
        <f>IF('6.標準時間'!$C5676="","",'6.標準時間'!E5676)</f>
        <v/>
      </c>
      <c r="E5676" s="171" t="str">
        <f>IF('6.標準時間'!$C5676="","",'6.標準時間'!F5676)</f>
        <v/>
      </c>
      <c r="F5676" s="15" t="str">
        <f t="shared" si="176"/>
        <v/>
      </c>
      <c r="G5676" s="142" t="str">
        <f>IF('6.標準時間'!$C5676="","",'6.標準時間'!H5676)</f>
        <v/>
      </c>
      <c r="H5676" s="142" t="str">
        <f>IF('6.標準時間'!$C5676="","",'6.標準時間'!I5676)</f>
        <v/>
      </c>
      <c r="I5676" s="107" t="str">
        <f>IF(C5676="","",VLOOKUP($C5676,'7.工程別レート'!$C$6:$E$501,3,FALSE))</f>
        <v/>
      </c>
      <c r="J5676" s="108" t="str">
        <f>IF(C5676="","",VLOOKUP($C5676,'7.工程別レート'!$C$6:$E$501,2,FALSE))</f>
        <v/>
      </c>
      <c r="K5676" s="195" t="str">
        <f t="shared" si="177"/>
        <v/>
      </c>
    </row>
    <row r="5677" spans="2:11" ht="18" customHeight="1">
      <c r="B5677" s="16" t="str">
        <f>IF('6.標準時間'!$B5677="","",'6.標準時間'!B5677)</f>
        <v/>
      </c>
      <c r="C5677" s="16" t="str">
        <f>IF('6.標準時間'!$C5677="","",'6.標準時間'!C5677)</f>
        <v/>
      </c>
      <c r="D5677" s="16" t="str">
        <f>IF('6.標準時間'!$C5677="","",'6.標準時間'!E5677)</f>
        <v/>
      </c>
      <c r="E5677" s="171" t="str">
        <f>IF('6.標準時間'!$C5677="","",'6.標準時間'!F5677)</f>
        <v/>
      </c>
      <c r="F5677" s="15" t="str">
        <f t="shared" si="176"/>
        <v/>
      </c>
      <c r="G5677" s="142" t="str">
        <f>IF('6.標準時間'!$C5677="","",'6.標準時間'!H5677)</f>
        <v/>
      </c>
      <c r="H5677" s="142" t="str">
        <f>IF('6.標準時間'!$C5677="","",'6.標準時間'!I5677)</f>
        <v/>
      </c>
      <c r="I5677" s="107" t="str">
        <f>IF(C5677="","",VLOOKUP($C5677,'7.工程別レート'!$C$6:$E$501,3,FALSE))</f>
        <v/>
      </c>
      <c r="J5677" s="108" t="str">
        <f>IF(C5677="","",VLOOKUP($C5677,'7.工程別レート'!$C$6:$E$501,2,FALSE))</f>
        <v/>
      </c>
      <c r="K5677" s="195" t="str">
        <f t="shared" si="177"/>
        <v/>
      </c>
    </row>
    <row r="5678" spans="2:11" ht="18" customHeight="1">
      <c r="B5678" s="16" t="str">
        <f>IF('6.標準時間'!$B5678="","",'6.標準時間'!B5678)</f>
        <v/>
      </c>
      <c r="C5678" s="16" t="str">
        <f>IF('6.標準時間'!$C5678="","",'6.標準時間'!C5678)</f>
        <v/>
      </c>
      <c r="D5678" s="16" t="str">
        <f>IF('6.標準時間'!$C5678="","",'6.標準時間'!E5678)</f>
        <v/>
      </c>
      <c r="E5678" s="171" t="str">
        <f>IF('6.標準時間'!$C5678="","",'6.標準時間'!F5678)</f>
        <v/>
      </c>
      <c r="F5678" s="15" t="str">
        <f t="shared" si="176"/>
        <v/>
      </c>
      <c r="G5678" s="142" t="str">
        <f>IF('6.標準時間'!$C5678="","",'6.標準時間'!H5678)</f>
        <v/>
      </c>
      <c r="H5678" s="142" t="str">
        <f>IF('6.標準時間'!$C5678="","",'6.標準時間'!I5678)</f>
        <v/>
      </c>
      <c r="I5678" s="107" t="str">
        <f>IF(C5678="","",VLOOKUP($C5678,'7.工程別レート'!$C$6:$E$501,3,FALSE))</f>
        <v/>
      </c>
      <c r="J5678" s="108" t="str">
        <f>IF(C5678="","",VLOOKUP($C5678,'7.工程別レート'!$C$6:$E$501,2,FALSE))</f>
        <v/>
      </c>
      <c r="K5678" s="195" t="str">
        <f t="shared" si="177"/>
        <v/>
      </c>
    </row>
    <row r="5679" spans="2:11" ht="18" customHeight="1">
      <c r="B5679" s="16" t="str">
        <f>IF('6.標準時間'!$B5679="","",'6.標準時間'!B5679)</f>
        <v/>
      </c>
      <c r="C5679" s="16" t="str">
        <f>IF('6.標準時間'!$C5679="","",'6.標準時間'!C5679)</f>
        <v/>
      </c>
      <c r="D5679" s="16" t="str">
        <f>IF('6.標準時間'!$C5679="","",'6.標準時間'!E5679)</f>
        <v/>
      </c>
      <c r="E5679" s="171" t="str">
        <f>IF('6.標準時間'!$C5679="","",'6.標準時間'!F5679)</f>
        <v/>
      </c>
      <c r="F5679" s="15" t="str">
        <f t="shared" si="176"/>
        <v/>
      </c>
      <c r="G5679" s="142" t="str">
        <f>IF('6.標準時間'!$C5679="","",'6.標準時間'!H5679)</f>
        <v/>
      </c>
      <c r="H5679" s="142" t="str">
        <f>IF('6.標準時間'!$C5679="","",'6.標準時間'!I5679)</f>
        <v/>
      </c>
      <c r="I5679" s="107" t="str">
        <f>IF(C5679="","",VLOOKUP($C5679,'7.工程別レート'!$C$6:$E$501,3,FALSE))</f>
        <v/>
      </c>
      <c r="J5679" s="108" t="str">
        <f>IF(C5679="","",VLOOKUP($C5679,'7.工程別レート'!$C$6:$E$501,2,FALSE))</f>
        <v/>
      </c>
      <c r="K5679" s="195" t="str">
        <f t="shared" si="177"/>
        <v/>
      </c>
    </row>
    <row r="5680" spans="2:11" ht="18" customHeight="1">
      <c r="B5680" s="16" t="str">
        <f>IF('6.標準時間'!$B5680="","",'6.標準時間'!B5680)</f>
        <v/>
      </c>
      <c r="C5680" s="16" t="str">
        <f>IF('6.標準時間'!$C5680="","",'6.標準時間'!C5680)</f>
        <v/>
      </c>
      <c r="D5680" s="16" t="str">
        <f>IF('6.標準時間'!$C5680="","",'6.標準時間'!E5680)</f>
        <v/>
      </c>
      <c r="E5680" s="171" t="str">
        <f>IF('6.標準時間'!$C5680="","",'6.標準時間'!F5680)</f>
        <v/>
      </c>
      <c r="F5680" s="15" t="str">
        <f t="shared" si="176"/>
        <v/>
      </c>
      <c r="G5680" s="142" t="str">
        <f>IF('6.標準時間'!$C5680="","",'6.標準時間'!H5680)</f>
        <v/>
      </c>
      <c r="H5680" s="142" t="str">
        <f>IF('6.標準時間'!$C5680="","",'6.標準時間'!I5680)</f>
        <v/>
      </c>
      <c r="I5680" s="107" t="str">
        <f>IF(C5680="","",VLOOKUP($C5680,'7.工程別レート'!$C$6:$E$501,3,FALSE))</f>
        <v/>
      </c>
      <c r="J5680" s="108" t="str">
        <f>IF(C5680="","",VLOOKUP($C5680,'7.工程別レート'!$C$6:$E$501,2,FALSE))</f>
        <v/>
      </c>
      <c r="K5680" s="195" t="str">
        <f t="shared" si="177"/>
        <v/>
      </c>
    </row>
    <row r="5681" spans="2:11" ht="18" customHeight="1">
      <c r="B5681" s="16" t="str">
        <f>IF('6.標準時間'!$B5681="","",'6.標準時間'!B5681)</f>
        <v/>
      </c>
      <c r="C5681" s="16" t="str">
        <f>IF('6.標準時間'!$C5681="","",'6.標準時間'!C5681)</f>
        <v/>
      </c>
      <c r="D5681" s="16" t="str">
        <f>IF('6.標準時間'!$C5681="","",'6.標準時間'!E5681)</f>
        <v/>
      </c>
      <c r="E5681" s="171" t="str">
        <f>IF('6.標準時間'!$C5681="","",'6.標準時間'!F5681)</f>
        <v/>
      </c>
      <c r="F5681" s="15" t="str">
        <f t="shared" si="176"/>
        <v/>
      </c>
      <c r="G5681" s="142" t="str">
        <f>IF('6.標準時間'!$C5681="","",'6.標準時間'!H5681)</f>
        <v/>
      </c>
      <c r="H5681" s="142" t="str">
        <f>IF('6.標準時間'!$C5681="","",'6.標準時間'!I5681)</f>
        <v/>
      </c>
      <c r="I5681" s="107" t="str">
        <f>IF(C5681="","",VLOOKUP($C5681,'7.工程別レート'!$C$6:$E$501,3,FALSE))</f>
        <v/>
      </c>
      <c r="J5681" s="108" t="str">
        <f>IF(C5681="","",VLOOKUP($C5681,'7.工程別レート'!$C$6:$E$501,2,FALSE))</f>
        <v/>
      </c>
      <c r="K5681" s="195" t="str">
        <f t="shared" si="177"/>
        <v/>
      </c>
    </row>
    <row r="5682" spans="2:11" ht="18" customHeight="1">
      <c r="B5682" s="16" t="str">
        <f>IF('6.標準時間'!$B5682="","",'6.標準時間'!B5682)</f>
        <v/>
      </c>
      <c r="C5682" s="16" t="str">
        <f>IF('6.標準時間'!$C5682="","",'6.標準時間'!C5682)</f>
        <v/>
      </c>
      <c r="D5682" s="16" t="str">
        <f>IF('6.標準時間'!$C5682="","",'6.標準時間'!E5682)</f>
        <v/>
      </c>
      <c r="E5682" s="171" t="str">
        <f>IF('6.標準時間'!$C5682="","",'6.標準時間'!F5682)</f>
        <v/>
      </c>
      <c r="F5682" s="15" t="str">
        <f t="shared" si="176"/>
        <v/>
      </c>
      <c r="G5682" s="142" t="str">
        <f>IF('6.標準時間'!$C5682="","",'6.標準時間'!H5682)</f>
        <v/>
      </c>
      <c r="H5682" s="142" t="str">
        <f>IF('6.標準時間'!$C5682="","",'6.標準時間'!I5682)</f>
        <v/>
      </c>
      <c r="I5682" s="107" t="str">
        <f>IF(C5682="","",VLOOKUP($C5682,'7.工程別レート'!$C$6:$E$501,3,FALSE))</f>
        <v/>
      </c>
      <c r="J5682" s="108" t="str">
        <f>IF(C5682="","",VLOOKUP($C5682,'7.工程別レート'!$C$6:$E$501,2,FALSE))</f>
        <v/>
      </c>
      <c r="K5682" s="195" t="str">
        <f t="shared" si="177"/>
        <v/>
      </c>
    </row>
    <row r="5683" spans="2:11" ht="18" customHeight="1">
      <c r="B5683" s="16" t="str">
        <f>IF('6.標準時間'!$B5683="","",'6.標準時間'!B5683)</f>
        <v/>
      </c>
      <c r="C5683" s="16" t="str">
        <f>IF('6.標準時間'!$C5683="","",'6.標準時間'!C5683)</f>
        <v/>
      </c>
      <c r="D5683" s="16" t="str">
        <f>IF('6.標準時間'!$C5683="","",'6.標準時間'!E5683)</f>
        <v/>
      </c>
      <c r="E5683" s="171" t="str">
        <f>IF('6.標準時間'!$C5683="","",'6.標準時間'!F5683)</f>
        <v/>
      </c>
      <c r="F5683" s="15" t="str">
        <f t="shared" si="176"/>
        <v/>
      </c>
      <c r="G5683" s="142" t="str">
        <f>IF('6.標準時間'!$C5683="","",'6.標準時間'!H5683)</f>
        <v/>
      </c>
      <c r="H5683" s="142" t="str">
        <f>IF('6.標準時間'!$C5683="","",'6.標準時間'!I5683)</f>
        <v/>
      </c>
      <c r="I5683" s="107" t="str">
        <f>IF(C5683="","",VLOOKUP($C5683,'7.工程別レート'!$C$6:$E$501,3,FALSE))</f>
        <v/>
      </c>
      <c r="J5683" s="108" t="str">
        <f>IF(C5683="","",VLOOKUP($C5683,'7.工程別レート'!$C$6:$E$501,2,FALSE))</f>
        <v/>
      </c>
      <c r="K5683" s="195" t="str">
        <f t="shared" si="177"/>
        <v/>
      </c>
    </row>
    <row r="5684" spans="2:11" ht="18" customHeight="1">
      <c r="B5684" s="16" t="str">
        <f>IF('6.標準時間'!$B5684="","",'6.標準時間'!B5684)</f>
        <v/>
      </c>
      <c r="C5684" s="16" t="str">
        <f>IF('6.標準時間'!$C5684="","",'6.標準時間'!C5684)</f>
        <v/>
      </c>
      <c r="D5684" s="16" t="str">
        <f>IF('6.標準時間'!$C5684="","",'6.標準時間'!E5684)</f>
        <v/>
      </c>
      <c r="E5684" s="171" t="str">
        <f>IF('6.標準時間'!$C5684="","",'6.標準時間'!F5684)</f>
        <v/>
      </c>
      <c r="F5684" s="15" t="str">
        <f t="shared" si="176"/>
        <v/>
      </c>
      <c r="G5684" s="142" t="str">
        <f>IF('6.標準時間'!$C5684="","",'6.標準時間'!H5684)</f>
        <v/>
      </c>
      <c r="H5684" s="142" t="str">
        <f>IF('6.標準時間'!$C5684="","",'6.標準時間'!I5684)</f>
        <v/>
      </c>
      <c r="I5684" s="107" t="str">
        <f>IF(C5684="","",VLOOKUP($C5684,'7.工程別レート'!$C$6:$E$501,3,FALSE))</f>
        <v/>
      </c>
      <c r="J5684" s="108" t="str">
        <f>IF(C5684="","",VLOOKUP($C5684,'7.工程別レート'!$C$6:$E$501,2,FALSE))</f>
        <v/>
      </c>
      <c r="K5684" s="195" t="str">
        <f t="shared" si="177"/>
        <v/>
      </c>
    </row>
    <row r="5685" spans="2:11" ht="18" customHeight="1">
      <c r="B5685" s="16" t="str">
        <f>IF('6.標準時間'!$B5685="","",'6.標準時間'!B5685)</f>
        <v/>
      </c>
      <c r="C5685" s="16" t="str">
        <f>IF('6.標準時間'!$C5685="","",'6.標準時間'!C5685)</f>
        <v/>
      </c>
      <c r="D5685" s="16" t="str">
        <f>IF('6.標準時間'!$C5685="","",'6.標準時間'!E5685)</f>
        <v/>
      </c>
      <c r="E5685" s="171" t="str">
        <f>IF('6.標準時間'!$C5685="","",'6.標準時間'!F5685)</f>
        <v/>
      </c>
      <c r="F5685" s="15" t="str">
        <f t="shared" si="176"/>
        <v/>
      </c>
      <c r="G5685" s="142" t="str">
        <f>IF('6.標準時間'!$C5685="","",'6.標準時間'!H5685)</f>
        <v/>
      </c>
      <c r="H5685" s="142" t="str">
        <f>IF('6.標準時間'!$C5685="","",'6.標準時間'!I5685)</f>
        <v/>
      </c>
      <c r="I5685" s="107" t="str">
        <f>IF(C5685="","",VLOOKUP($C5685,'7.工程別レート'!$C$6:$E$501,3,FALSE))</f>
        <v/>
      </c>
      <c r="J5685" s="108" t="str">
        <f>IF(C5685="","",VLOOKUP($C5685,'7.工程別レート'!$C$6:$E$501,2,FALSE))</f>
        <v/>
      </c>
      <c r="K5685" s="195" t="str">
        <f t="shared" si="177"/>
        <v/>
      </c>
    </row>
    <row r="5686" spans="2:11" ht="18" customHeight="1">
      <c r="B5686" s="16" t="str">
        <f>IF('6.標準時間'!$B5686="","",'6.標準時間'!B5686)</f>
        <v/>
      </c>
      <c r="C5686" s="16" t="str">
        <f>IF('6.標準時間'!$C5686="","",'6.標準時間'!C5686)</f>
        <v/>
      </c>
      <c r="D5686" s="16" t="str">
        <f>IF('6.標準時間'!$C5686="","",'6.標準時間'!E5686)</f>
        <v/>
      </c>
      <c r="E5686" s="171" t="str">
        <f>IF('6.標準時間'!$C5686="","",'6.標準時間'!F5686)</f>
        <v/>
      </c>
      <c r="F5686" s="15" t="str">
        <f t="shared" si="176"/>
        <v/>
      </c>
      <c r="G5686" s="142" t="str">
        <f>IF('6.標準時間'!$C5686="","",'6.標準時間'!H5686)</f>
        <v/>
      </c>
      <c r="H5686" s="142" t="str">
        <f>IF('6.標準時間'!$C5686="","",'6.標準時間'!I5686)</f>
        <v/>
      </c>
      <c r="I5686" s="107" t="str">
        <f>IF(C5686="","",VLOOKUP($C5686,'7.工程別レート'!$C$6:$E$501,3,FALSE))</f>
        <v/>
      </c>
      <c r="J5686" s="108" t="str">
        <f>IF(C5686="","",VLOOKUP($C5686,'7.工程別レート'!$C$6:$E$501,2,FALSE))</f>
        <v/>
      </c>
      <c r="K5686" s="195" t="str">
        <f t="shared" si="177"/>
        <v/>
      </c>
    </row>
    <row r="5687" spans="2:11" ht="18" customHeight="1">
      <c r="B5687" s="16" t="str">
        <f>IF('6.標準時間'!$B5687="","",'6.標準時間'!B5687)</f>
        <v/>
      </c>
      <c r="C5687" s="16" t="str">
        <f>IF('6.標準時間'!$C5687="","",'6.標準時間'!C5687)</f>
        <v/>
      </c>
      <c r="D5687" s="16" t="str">
        <f>IF('6.標準時間'!$C5687="","",'6.標準時間'!E5687)</f>
        <v/>
      </c>
      <c r="E5687" s="171" t="str">
        <f>IF('6.標準時間'!$C5687="","",'6.標準時間'!F5687)</f>
        <v/>
      </c>
      <c r="F5687" s="15" t="str">
        <f t="shared" si="176"/>
        <v/>
      </c>
      <c r="G5687" s="142" t="str">
        <f>IF('6.標準時間'!$C5687="","",'6.標準時間'!H5687)</f>
        <v/>
      </c>
      <c r="H5687" s="142" t="str">
        <f>IF('6.標準時間'!$C5687="","",'6.標準時間'!I5687)</f>
        <v/>
      </c>
      <c r="I5687" s="107" t="str">
        <f>IF(C5687="","",VLOOKUP($C5687,'7.工程別レート'!$C$6:$E$501,3,FALSE))</f>
        <v/>
      </c>
      <c r="J5687" s="108" t="str">
        <f>IF(C5687="","",VLOOKUP($C5687,'7.工程別レート'!$C$6:$E$501,2,FALSE))</f>
        <v/>
      </c>
      <c r="K5687" s="195" t="str">
        <f t="shared" si="177"/>
        <v/>
      </c>
    </row>
    <row r="5688" spans="2:11" ht="18" customHeight="1">
      <c r="B5688" s="16" t="str">
        <f>IF('6.標準時間'!$B5688="","",'6.標準時間'!B5688)</f>
        <v/>
      </c>
      <c r="C5688" s="16" t="str">
        <f>IF('6.標準時間'!$C5688="","",'6.標準時間'!C5688)</f>
        <v/>
      </c>
      <c r="D5688" s="16" t="str">
        <f>IF('6.標準時間'!$C5688="","",'6.標準時間'!E5688)</f>
        <v/>
      </c>
      <c r="E5688" s="171" t="str">
        <f>IF('6.標準時間'!$C5688="","",'6.標準時間'!F5688)</f>
        <v/>
      </c>
      <c r="F5688" s="15" t="str">
        <f t="shared" si="176"/>
        <v/>
      </c>
      <c r="G5688" s="142" t="str">
        <f>IF('6.標準時間'!$C5688="","",'6.標準時間'!H5688)</f>
        <v/>
      </c>
      <c r="H5688" s="142" t="str">
        <f>IF('6.標準時間'!$C5688="","",'6.標準時間'!I5688)</f>
        <v/>
      </c>
      <c r="I5688" s="107" t="str">
        <f>IF(C5688="","",VLOOKUP($C5688,'7.工程別レート'!$C$6:$E$501,3,FALSE))</f>
        <v/>
      </c>
      <c r="J5688" s="108" t="str">
        <f>IF(C5688="","",VLOOKUP($C5688,'7.工程別レート'!$C$6:$E$501,2,FALSE))</f>
        <v/>
      </c>
      <c r="K5688" s="195" t="str">
        <f t="shared" si="177"/>
        <v/>
      </c>
    </row>
    <row r="5689" spans="2:11" ht="18" customHeight="1">
      <c r="B5689" s="16" t="str">
        <f>IF('6.標準時間'!$B5689="","",'6.標準時間'!B5689)</f>
        <v/>
      </c>
      <c r="C5689" s="16" t="str">
        <f>IF('6.標準時間'!$C5689="","",'6.標準時間'!C5689)</f>
        <v/>
      </c>
      <c r="D5689" s="16" t="str">
        <f>IF('6.標準時間'!$C5689="","",'6.標準時間'!E5689)</f>
        <v/>
      </c>
      <c r="E5689" s="171" t="str">
        <f>IF('6.標準時間'!$C5689="","",'6.標準時間'!F5689)</f>
        <v/>
      </c>
      <c r="F5689" s="15" t="str">
        <f t="shared" si="176"/>
        <v/>
      </c>
      <c r="G5689" s="142" t="str">
        <f>IF('6.標準時間'!$C5689="","",'6.標準時間'!H5689)</f>
        <v/>
      </c>
      <c r="H5689" s="142" t="str">
        <f>IF('6.標準時間'!$C5689="","",'6.標準時間'!I5689)</f>
        <v/>
      </c>
      <c r="I5689" s="107" t="str">
        <f>IF(C5689="","",VLOOKUP($C5689,'7.工程別レート'!$C$6:$E$501,3,FALSE))</f>
        <v/>
      </c>
      <c r="J5689" s="108" t="str">
        <f>IF(C5689="","",VLOOKUP($C5689,'7.工程別レート'!$C$6:$E$501,2,FALSE))</f>
        <v/>
      </c>
      <c r="K5689" s="195" t="str">
        <f t="shared" si="177"/>
        <v/>
      </c>
    </row>
    <row r="5690" spans="2:11" ht="18" customHeight="1">
      <c r="B5690" s="16" t="str">
        <f>IF('6.標準時間'!$B5690="","",'6.標準時間'!B5690)</f>
        <v/>
      </c>
      <c r="C5690" s="16" t="str">
        <f>IF('6.標準時間'!$C5690="","",'6.標準時間'!C5690)</f>
        <v/>
      </c>
      <c r="D5690" s="16" t="str">
        <f>IF('6.標準時間'!$C5690="","",'6.標準時間'!E5690)</f>
        <v/>
      </c>
      <c r="E5690" s="171" t="str">
        <f>IF('6.標準時間'!$C5690="","",'6.標準時間'!F5690)</f>
        <v/>
      </c>
      <c r="F5690" s="15" t="str">
        <f t="shared" si="176"/>
        <v/>
      </c>
      <c r="G5690" s="142" t="str">
        <f>IF('6.標準時間'!$C5690="","",'6.標準時間'!H5690)</f>
        <v/>
      </c>
      <c r="H5690" s="142" t="str">
        <f>IF('6.標準時間'!$C5690="","",'6.標準時間'!I5690)</f>
        <v/>
      </c>
      <c r="I5690" s="107" t="str">
        <f>IF(C5690="","",VLOOKUP($C5690,'7.工程別レート'!$C$6:$E$501,3,FALSE))</f>
        <v/>
      </c>
      <c r="J5690" s="108" t="str">
        <f>IF(C5690="","",VLOOKUP($C5690,'7.工程別レート'!$C$6:$E$501,2,FALSE))</f>
        <v/>
      </c>
      <c r="K5690" s="195" t="str">
        <f t="shared" si="177"/>
        <v/>
      </c>
    </row>
    <row r="5691" spans="2:11" ht="18" customHeight="1">
      <c r="B5691" s="16" t="str">
        <f>IF('6.標準時間'!$B5691="","",'6.標準時間'!B5691)</f>
        <v/>
      </c>
      <c r="C5691" s="16" t="str">
        <f>IF('6.標準時間'!$C5691="","",'6.標準時間'!C5691)</f>
        <v/>
      </c>
      <c r="D5691" s="16" t="str">
        <f>IF('6.標準時間'!$C5691="","",'6.標準時間'!E5691)</f>
        <v/>
      </c>
      <c r="E5691" s="171" t="str">
        <f>IF('6.標準時間'!$C5691="","",'6.標準時間'!F5691)</f>
        <v/>
      </c>
      <c r="F5691" s="15" t="str">
        <f t="shared" si="176"/>
        <v/>
      </c>
      <c r="G5691" s="142" t="str">
        <f>IF('6.標準時間'!$C5691="","",'6.標準時間'!H5691)</f>
        <v/>
      </c>
      <c r="H5691" s="142" t="str">
        <f>IF('6.標準時間'!$C5691="","",'6.標準時間'!I5691)</f>
        <v/>
      </c>
      <c r="I5691" s="107" t="str">
        <f>IF(C5691="","",VLOOKUP($C5691,'7.工程別レート'!$C$6:$E$501,3,FALSE))</f>
        <v/>
      </c>
      <c r="J5691" s="108" t="str">
        <f>IF(C5691="","",VLOOKUP($C5691,'7.工程別レート'!$C$6:$E$501,2,FALSE))</f>
        <v/>
      </c>
      <c r="K5691" s="195" t="str">
        <f t="shared" si="177"/>
        <v/>
      </c>
    </row>
    <row r="5692" spans="2:11" ht="18" customHeight="1">
      <c r="B5692" s="16" t="str">
        <f>IF('6.標準時間'!$B5692="","",'6.標準時間'!B5692)</f>
        <v/>
      </c>
      <c r="C5692" s="16" t="str">
        <f>IF('6.標準時間'!$C5692="","",'6.標準時間'!C5692)</f>
        <v/>
      </c>
      <c r="D5692" s="16" t="str">
        <f>IF('6.標準時間'!$C5692="","",'6.標準時間'!E5692)</f>
        <v/>
      </c>
      <c r="E5692" s="171" t="str">
        <f>IF('6.標準時間'!$C5692="","",'6.標準時間'!F5692)</f>
        <v/>
      </c>
      <c r="F5692" s="15" t="str">
        <f t="shared" si="176"/>
        <v/>
      </c>
      <c r="G5692" s="142" t="str">
        <f>IF('6.標準時間'!$C5692="","",'6.標準時間'!H5692)</f>
        <v/>
      </c>
      <c r="H5692" s="142" t="str">
        <f>IF('6.標準時間'!$C5692="","",'6.標準時間'!I5692)</f>
        <v/>
      </c>
      <c r="I5692" s="107" t="str">
        <f>IF(C5692="","",VLOOKUP($C5692,'7.工程別レート'!$C$6:$E$501,3,FALSE))</f>
        <v/>
      </c>
      <c r="J5692" s="108" t="str">
        <f>IF(C5692="","",VLOOKUP($C5692,'7.工程別レート'!$C$6:$E$501,2,FALSE))</f>
        <v/>
      </c>
      <c r="K5692" s="195" t="str">
        <f t="shared" si="177"/>
        <v/>
      </c>
    </row>
    <row r="5693" spans="2:11" ht="18" customHeight="1">
      <c r="B5693" s="16" t="str">
        <f>IF('6.標準時間'!$B5693="","",'6.標準時間'!B5693)</f>
        <v/>
      </c>
      <c r="C5693" s="16" t="str">
        <f>IF('6.標準時間'!$C5693="","",'6.標準時間'!C5693)</f>
        <v/>
      </c>
      <c r="D5693" s="16" t="str">
        <f>IF('6.標準時間'!$C5693="","",'6.標準時間'!E5693)</f>
        <v/>
      </c>
      <c r="E5693" s="171" t="str">
        <f>IF('6.標準時間'!$C5693="","",'6.標準時間'!F5693)</f>
        <v/>
      </c>
      <c r="F5693" s="15" t="str">
        <f t="shared" si="176"/>
        <v/>
      </c>
      <c r="G5693" s="142" t="str">
        <f>IF('6.標準時間'!$C5693="","",'6.標準時間'!H5693)</f>
        <v/>
      </c>
      <c r="H5693" s="142" t="str">
        <f>IF('6.標準時間'!$C5693="","",'6.標準時間'!I5693)</f>
        <v/>
      </c>
      <c r="I5693" s="107" t="str">
        <f>IF(C5693="","",VLOOKUP($C5693,'7.工程別レート'!$C$6:$E$501,3,FALSE))</f>
        <v/>
      </c>
      <c r="J5693" s="108" t="str">
        <f>IF(C5693="","",VLOOKUP($C5693,'7.工程別レート'!$C$6:$E$501,2,FALSE))</f>
        <v/>
      </c>
      <c r="K5693" s="195" t="str">
        <f t="shared" si="177"/>
        <v/>
      </c>
    </row>
    <row r="5694" spans="2:11" ht="18" customHeight="1">
      <c r="B5694" s="16" t="str">
        <f>IF('6.標準時間'!$B5694="","",'6.標準時間'!B5694)</f>
        <v/>
      </c>
      <c r="C5694" s="16" t="str">
        <f>IF('6.標準時間'!$C5694="","",'6.標準時間'!C5694)</f>
        <v/>
      </c>
      <c r="D5694" s="16" t="str">
        <f>IF('6.標準時間'!$C5694="","",'6.標準時間'!E5694)</f>
        <v/>
      </c>
      <c r="E5694" s="171" t="str">
        <f>IF('6.標準時間'!$C5694="","",'6.標準時間'!F5694)</f>
        <v/>
      </c>
      <c r="F5694" s="15" t="str">
        <f t="shared" si="176"/>
        <v/>
      </c>
      <c r="G5694" s="142" t="str">
        <f>IF('6.標準時間'!$C5694="","",'6.標準時間'!H5694)</f>
        <v/>
      </c>
      <c r="H5694" s="142" t="str">
        <f>IF('6.標準時間'!$C5694="","",'6.標準時間'!I5694)</f>
        <v/>
      </c>
      <c r="I5694" s="107" t="str">
        <f>IF(C5694="","",VLOOKUP($C5694,'7.工程別レート'!$C$6:$E$501,3,FALSE))</f>
        <v/>
      </c>
      <c r="J5694" s="108" t="str">
        <f>IF(C5694="","",VLOOKUP($C5694,'7.工程別レート'!$C$6:$E$501,2,FALSE))</f>
        <v/>
      </c>
      <c r="K5694" s="195" t="str">
        <f t="shared" si="177"/>
        <v/>
      </c>
    </row>
    <row r="5695" spans="2:11" ht="18" customHeight="1">
      <c r="B5695" s="16" t="str">
        <f>IF('6.標準時間'!$B5695="","",'6.標準時間'!B5695)</f>
        <v/>
      </c>
      <c r="C5695" s="16" t="str">
        <f>IF('6.標準時間'!$C5695="","",'6.標準時間'!C5695)</f>
        <v/>
      </c>
      <c r="D5695" s="16" t="str">
        <f>IF('6.標準時間'!$C5695="","",'6.標準時間'!E5695)</f>
        <v/>
      </c>
      <c r="E5695" s="171" t="str">
        <f>IF('6.標準時間'!$C5695="","",'6.標準時間'!F5695)</f>
        <v/>
      </c>
      <c r="F5695" s="15" t="str">
        <f t="shared" si="176"/>
        <v/>
      </c>
      <c r="G5695" s="142" t="str">
        <f>IF('6.標準時間'!$C5695="","",'6.標準時間'!H5695)</f>
        <v/>
      </c>
      <c r="H5695" s="142" t="str">
        <f>IF('6.標準時間'!$C5695="","",'6.標準時間'!I5695)</f>
        <v/>
      </c>
      <c r="I5695" s="107" t="str">
        <f>IF(C5695="","",VLOOKUP($C5695,'7.工程別レート'!$C$6:$E$501,3,FALSE))</f>
        <v/>
      </c>
      <c r="J5695" s="108" t="str">
        <f>IF(C5695="","",VLOOKUP($C5695,'7.工程別レート'!$C$6:$E$501,2,FALSE))</f>
        <v/>
      </c>
      <c r="K5695" s="195" t="str">
        <f t="shared" si="177"/>
        <v/>
      </c>
    </row>
    <row r="5696" spans="2:11" ht="18" customHeight="1">
      <c r="B5696" s="16" t="str">
        <f>IF('6.標準時間'!$B5696="","",'6.標準時間'!B5696)</f>
        <v/>
      </c>
      <c r="C5696" s="16" t="str">
        <f>IF('6.標準時間'!$C5696="","",'6.標準時間'!C5696)</f>
        <v/>
      </c>
      <c r="D5696" s="16" t="str">
        <f>IF('6.標準時間'!$C5696="","",'6.標準時間'!E5696)</f>
        <v/>
      </c>
      <c r="E5696" s="171" t="str">
        <f>IF('6.標準時間'!$C5696="","",'6.標準時間'!F5696)</f>
        <v/>
      </c>
      <c r="F5696" s="15" t="str">
        <f t="shared" si="176"/>
        <v/>
      </c>
      <c r="G5696" s="142" t="str">
        <f>IF('6.標準時間'!$C5696="","",'6.標準時間'!H5696)</f>
        <v/>
      </c>
      <c r="H5696" s="142" t="str">
        <f>IF('6.標準時間'!$C5696="","",'6.標準時間'!I5696)</f>
        <v/>
      </c>
      <c r="I5696" s="107" t="str">
        <f>IF(C5696="","",VLOOKUP($C5696,'7.工程別レート'!$C$6:$E$501,3,FALSE))</f>
        <v/>
      </c>
      <c r="J5696" s="108" t="str">
        <f>IF(C5696="","",VLOOKUP($C5696,'7.工程別レート'!$C$6:$E$501,2,FALSE))</f>
        <v/>
      </c>
      <c r="K5696" s="195" t="str">
        <f t="shared" si="177"/>
        <v/>
      </c>
    </row>
    <row r="5697" spans="2:11" ht="18" customHeight="1">
      <c r="B5697" s="16" t="str">
        <f>IF('6.標準時間'!$B5697="","",'6.標準時間'!B5697)</f>
        <v/>
      </c>
      <c r="C5697" s="16" t="str">
        <f>IF('6.標準時間'!$C5697="","",'6.標準時間'!C5697)</f>
        <v/>
      </c>
      <c r="D5697" s="16" t="str">
        <f>IF('6.標準時間'!$C5697="","",'6.標準時間'!E5697)</f>
        <v/>
      </c>
      <c r="E5697" s="171" t="str">
        <f>IF('6.標準時間'!$C5697="","",'6.標準時間'!F5697)</f>
        <v/>
      </c>
      <c r="F5697" s="15" t="str">
        <f t="shared" si="176"/>
        <v/>
      </c>
      <c r="G5697" s="142" t="str">
        <f>IF('6.標準時間'!$C5697="","",'6.標準時間'!H5697)</f>
        <v/>
      </c>
      <c r="H5697" s="142" t="str">
        <f>IF('6.標準時間'!$C5697="","",'6.標準時間'!I5697)</f>
        <v/>
      </c>
      <c r="I5697" s="107" t="str">
        <f>IF(C5697="","",VLOOKUP($C5697,'7.工程別レート'!$C$6:$E$501,3,FALSE))</f>
        <v/>
      </c>
      <c r="J5697" s="108" t="str">
        <f>IF(C5697="","",VLOOKUP($C5697,'7.工程別レート'!$C$6:$E$501,2,FALSE))</f>
        <v/>
      </c>
      <c r="K5697" s="195" t="str">
        <f t="shared" si="177"/>
        <v/>
      </c>
    </row>
    <row r="5698" spans="2:11" ht="18" customHeight="1">
      <c r="B5698" s="16" t="str">
        <f>IF('6.標準時間'!$B5698="","",'6.標準時間'!B5698)</f>
        <v/>
      </c>
      <c r="C5698" s="16" t="str">
        <f>IF('6.標準時間'!$C5698="","",'6.標準時間'!C5698)</f>
        <v/>
      </c>
      <c r="D5698" s="16" t="str">
        <f>IF('6.標準時間'!$C5698="","",'6.標準時間'!E5698)</f>
        <v/>
      </c>
      <c r="E5698" s="171" t="str">
        <f>IF('6.標準時間'!$C5698="","",'6.標準時間'!F5698)</f>
        <v/>
      </c>
      <c r="F5698" s="15" t="str">
        <f t="shared" si="176"/>
        <v/>
      </c>
      <c r="G5698" s="142" t="str">
        <f>IF('6.標準時間'!$C5698="","",'6.標準時間'!H5698)</f>
        <v/>
      </c>
      <c r="H5698" s="142" t="str">
        <f>IF('6.標準時間'!$C5698="","",'6.標準時間'!I5698)</f>
        <v/>
      </c>
      <c r="I5698" s="107" t="str">
        <f>IF(C5698="","",VLOOKUP($C5698,'7.工程別レート'!$C$6:$E$501,3,FALSE))</f>
        <v/>
      </c>
      <c r="J5698" s="108" t="str">
        <f>IF(C5698="","",VLOOKUP($C5698,'7.工程別レート'!$C$6:$E$501,2,FALSE))</f>
        <v/>
      </c>
      <c r="K5698" s="195" t="str">
        <f t="shared" si="177"/>
        <v/>
      </c>
    </row>
    <row r="5699" spans="2:11" ht="18" customHeight="1">
      <c r="B5699" s="16" t="str">
        <f>IF('6.標準時間'!$B5699="","",'6.標準時間'!B5699)</f>
        <v/>
      </c>
      <c r="C5699" s="16" t="str">
        <f>IF('6.標準時間'!$C5699="","",'6.標準時間'!C5699)</f>
        <v/>
      </c>
      <c r="D5699" s="16" t="str">
        <f>IF('6.標準時間'!$C5699="","",'6.標準時間'!E5699)</f>
        <v/>
      </c>
      <c r="E5699" s="171" t="str">
        <f>IF('6.標準時間'!$C5699="","",'6.標準時間'!F5699)</f>
        <v/>
      </c>
      <c r="F5699" s="15" t="str">
        <f t="shared" si="176"/>
        <v/>
      </c>
      <c r="G5699" s="142" t="str">
        <f>IF('6.標準時間'!$C5699="","",'6.標準時間'!H5699)</f>
        <v/>
      </c>
      <c r="H5699" s="142" t="str">
        <f>IF('6.標準時間'!$C5699="","",'6.標準時間'!I5699)</f>
        <v/>
      </c>
      <c r="I5699" s="107" t="str">
        <f>IF(C5699="","",VLOOKUP($C5699,'7.工程別レート'!$C$6:$E$501,3,FALSE))</f>
        <v/>
      </c>
      <c r="J5699" s="108" t="str">
        <f>IF(C5699="","",VLOOKUP($C5699,'7.工程別レート'!$C$6:$E$501,2,FALSE))</f>
        <v/>
      </c>
      <c r="K5699" s="195" t="str">
        <f t="shared" si="177"/>
        <v/>
      </c>
    </row>
    <row r="5700" spans="2:11" ht="18" customHeight="1">
      <c r="B5700" s="16" t="str">
        <f>IF('6.標準時間'!$B5700="","",'6.標準時間'!B5700)</f>
        <v/>
      </c>
      <c r="C5700" s="16" t="str">
        <f>IF('6.標準時間'!$C5700="","",'6.標準時間'!C5700)</f>
        <v/>
      </c>
      <c r="D5700" s="16" t="str">
        <f>IF('6.標準時間'!$C5700="","",'6.標準時間'!E5700)</f>
        <v/>
      </c>
      <c r="E5700" s="171" t="str">
        <f>IF('6.標準時間'!$C5700="","",'6.標準時間'!F5700)</f>
        <v/>
      </c>
      <c r="F5700" s="15" t="str">
        <f t="shared" si="176"/>
        <v/>
      </c>
      <c r="G5700" s="142" t="str">
        <f>IF('6.標準時間'!$C5700="","",'6.標準時間'!H5700)</f>
        <v/>
      </c>
      <c r="H5700" s="142" t="str">
        <f>IF('6.標準時間'!$C5700="","",'6.標準時間'!I5700)</f>
        <v/>
      </c>
      <c r="I5700" s="107" t="str">
        <f>IF(C5700="","",VLOOKUP($C5700,'7.工程別レート'!$C$6:$E$501,3,FALSE))</f>
        <v/>
      </c>
      <c r="J5700" s="108" t="str">
        <f>IF(C5700="","",VLOOKUP($C5700,'7.工程別レート'!$C$6:$E$501,2,FALSE))</f>
        <v/>
      </c>
      <c r="K5700" s="195" t="str">
        <f t="shared" si="177"/>
        <v/>
      </c>
    </row>
    <row r="5701" spans="2:11" ht="18" customHeight="1">
      <c r="B5701" s="16" t="str">
        <f>IF('6.標準時間'!$B5701="","",'6.標準時間'!B5701)</f>
        <v/>
      </c>
      <c r="C5701" s="16" t="str">
        <f>IF('6.標準時間'!$C5701="","",'6.標準時間'!C5701)</f>
        <v/>
      </c>
      <c r="D5701" s="16" t="str">
        <f>IF('6.標準時間'!$C5701="","",'6.標準時間'!E5701)</f>
        <v/>
      </c>
      <c r="E5701" s="171" t="str">
        <f>IF('6.標準時間'!$C5701="","",'6.標準時間'!F5701)</f>
        <v/>
      </c>
      <c r="F5701" s="15" t="str">
        <f t="shared" si="176"/>
        <v/>
      </c>
      <c r="G5701" s="142" t="str">
        <f>IF('6.標準時間'!$C5701="","",'6.標準時間'!H5701)</f>
        <v/>
      </c>
      <c r="H5701" s="142" t="str">
        <f>IF('6.標準時間'!$C5701="","",'6.標準時間'!I5701)</f>
        <v/>
      </c>
      <c r="I5701" s="107" t="str">
        <f>IF(C5701="","",VLOOKUP($C5701,'7.工程別レート'!$C$6:$E$501,3,FALSE))</f>
        <v/>
      </c>
      <c r="J5701" s="108" t="str">
        <f>IF(C5701="","",VLOOKUP($C5701,'7.工程別レート'!$C$6:$E$501,2,FALSE))</f>
        <v/>
      </c>
      <c r="K5701" s="195" t="str">
        <f t="shared" si="177"/>
        <v/>
      </c>
    </row>
    <row r="5702" spans="2:11" ht="18" customHeight="1">
      <c r="B5702" s="16" t="str">
        <f>IF('6.標準時間'!$B5702="","",'6.標準時間'!B5702)</f>
        <v/>
      </c>
      <c r="C5702" s="16" t="str">
        <f>IF('6.標準時間'!$C5702="","",'6.標準時間'!C5702)</f>
        <v/>
      </c>
      <c r="D5702" s="16" t="str">
        <f>IF('6.標準時間'!$C5702="","",'6.標準時間'!E5702)</f>
        <v/>
      </c>
      <c r="E5702" s="171" t="str">
        <f>IF('6.標準時間'!$C5702="","",'6.標準時間'!F5702)</f>
        <v/>
      </c>
      <c r="F5702" s="15" t="str">
        <f t="shared" ref="F5702:F5765" si="178">C5702&amp;D5702</f>
        <v/>
      </c>
      <c r="G5702" s="142" t="str">
        <f>IF('6.標準時間'!$C5702="","",'6.標準時間'!H5702)</f>
        <v/>
      </c>
      <c r="H5702" s="142" t="str">
        <f>IF('6.標準時間'!$C5702="","",'6.標準時間'!I5702)</f>
        <v/>
      </c>
      <c r="I5702" s="107" t="str">
        <f>IF(C5702="","",VLOOKUP($C5702,'7.工程別レート'!$C$6:$E$501,3,FALSE))</f>
        <v/>
      </c>
      <c r="J5702" s="108" t="str">
        <f>IF(C5702="","",VLOOKUP($C5702,'7.工程別レート'!$C$6:$E$501,2,FALSE))</f>
        <v/>
      </c>
      <c r="K5702" s="195" t="str">
        <f t="shared" si="177"/>
        <v/>
      </c>
    </row>
    <row r="5703" spans="2:11" ht="18" customHeight="1">
      <c r="B5703" s="16" t="str">
        <f>IF('6.標準時間'!$B5703="","",'6.標準時間'!B5703)</f>
        <v/>
      </c>
      <c r="C5703" s="16" t="str">
        <f>IF('6.標準時間'!$C5703="","",'6.標準時間'!C5703)</f>
        <v/>
      </c>
      <c r="D5703" s="16" t="str">
        <f>IF('6.標準時間'!$C5703="","",'6.標準時間'!E5703)</f>
        <v/>
      </c>
      <c r="E5703" s="171" t="str">
        <f>IF('6.標準時間'!$C5703="","",'6.標準時間'!F5703)</f>
        <v/>
      </c>
      <c r="F5703" s="15" t="str">
        <f t="shared" si="178"/>
        <v/>
      </c>
      <c r="G5703" s="142" t="str">
        <f>IF('6.標準時間'!$C5703="","",'6.標準時間'!H5703)</f>
        <v/>
      </c>
      <c r="H5703" s="142" t="str">
        <f>IF('6.標準時間'!$C5703="","",'6.標準時間'!I5703)</f>
        <v/>
      </c>
      <c r="I5703" s="107" t="str">
        <f>IF(C5703="","",VLOOKUP($C5703,'7.工程別レート'!$C$6:$E$501,3,FALSE))</f>
        <v/>
      </c>
      <c r="J5703" s="108" t="str">
        <f>IF(C5703="","",VLOOKUP($C5703,'7.工程別レート'!$C$6:$E$501,2,FALSE))</f>
        <v/>
      </c>
      <c r="K5703" s="195" t="str">
        <f t="shared" ref="K5703:K5766" si="179">IF(ISERROR((G5703*I5703)+(H5703*J5703)),"",(G5703*I5703)+(H5703*J5703))</f>
        <v/>
      </c>
    </row>
    <row r="5704" spans="2:11" ht="18" customHeight="1">
      <c r="B5704" s="16" t="str">
        <f>IF('6.標準時間'!$B5704="","",'6.標準時間'!B5704)</f>
        <v/>
      </c>
      <c r="C5704" s="16" t="str">
        <f>IF('6.標準時間'!$C5704="","",'6.標準時間'!C5704)</f>
        <v/>
      </c>
      <c r="D5704" s="16" t="str">
        <f>IF('6.標準時間'!$C5704="","",'6.標準時間'!E5704)</f>
        <v/>
      </c>
      <c r="E5704" s="171" t="str">
        <f>IF('6.標準時間'!$C5704="","",'6.標準時間'!F5704)</f>
        <v/>
      </c>
      <c r="F5704" s="15" t="str">
        <f t="shared" si="178"/>
        <v/>
      </c>
      <c r="G5704" s="142" t="str">
        <f>IF('6.標準時間'!$C5704="","",'6.標準時間'!H5704)</f>
        <v/>
      </c>
      <c r="H5704" s="142" t="str">
        <f>IF('6.標準時間'!$C5704="","",'6.標準時間'!I5704)</f>
        <v/>
      </c>
      <c r="I5704" s="107" t="str">
        <f>IF(C5704="","",VLOOKUP($C5704,'7.工程別レート'!$C$6:$E$501,3,FALSE))</f>
        <v/>
      </c>
      <c r="J5704" s="108" t="str">
        <f>IF(C5704="","",VLOOKUP($C5704,'7.工程別レート'!$C$6:$E$501,2,FALSE))</f>
        <v/>
      </c>
      <c r="K5704" s="195" t="str">
        <f t="shared" si="179"/>
        <v/>
      </c>
    </row>
    <row r="5705" spans="2:11" ht="18" customHeight="1">
      <c r="B5705" s="16" t="str">
        <f>IF('6.標準時間'!$B5705="","",'6.標準時間'!B5705)</f>
        <v/>
      </c>
      <c r="C5705" s="16" t="str">
        <f>IF('6.標準時間'!$C5705="","",'6.標準時間'!C5705)</f>
        <v/>
      </c>
      <c r="D5705" s="16" t="str">
        <f>IF('6.標準時間'!$C5705="","",'6.標準時間'!E5705)</f>
        <v/>
      </c>
      <c r="E5705" s="171" t="str">
        <f>IF('6.標準時間'!$C5705="","",'6.標準時間'!F5705)</f>
        <v/>
      </c>
      <c r="F5705" s="15" t="str">
        <f t="shared" si="178"/>
        <v/>
      </c>
      <c r="G5705" s="142" t="str">
        <f>IF('6.標準時間'!$C5705="","",'6.標準時間'!H5705)</f>
        <v/>
      </c>
      <c r="H5705" s="142" t="str">
        <f>IF('6.標準時間'!$C5705="","",'6.標準時間'!I5705)</f>
        <v/>
      </c>
      <c r="I5705" s="107" t="str">
        <f>IF(C5705="","",VLOOKUP($C5705,'7.工程別レート'!$C$6:$E$501,3,FALSE))</f>
        <v/>
      </c>
      <c r="J5705" s="108" t="str">
        <f>IF(C5705="","",VLOOKUP($C5705,'7.工程別レート'!$C$6:$E$501,2,FALSE))</f>
        <v/>
      </c>
      <c r="K5705" s="195" t="str">
        <f t="shared" si="179"/>
        <v/>
      </c>
    </row>
    <row r="5706" spans="2:11" ht="18" customHeight="1">
      <c r="B5706" s="16" t="str">
        <f>IF('6.標準時間'!$B5706="","",'6.標準時間'!B5706)</f>
        <v/>
      </c>
      <c r="C5706" s="16" t="str">
        <f>IF('6.標準時間'!$C5706="","",'6.標準時間'!C5706)</f>
        <v/>
      </c>
      <c r="D5706" s="16" t="str">
        <f>IF('6.標準時間'!$C5706="","",'6.標準時間'!E5706)</f>
        <v/>
      </c>
      <c r="E5706" s="171" t="str">
        <f>IF('6.標準時間'!$C5706="","",'6.標準時間'!F5706)</f>
        <v/>
      </c>
      <c r="F5706" s="15" t="str">
        <f t="shared" si="178"/>
        <v/>
      </c>
      <c r="G5706" s="142" t="str">
        <f>IF('6.標準時間'!$C5706="","",'6.標準時間'!H5706)</f>
        <v/>
      </c>
      <c r="H5706" s="142" t="str">
        <f>IF('6.標準時間'!$C5706="","",'6.標準時間'!I5706)</f>
        <v/>
      </c>
      <c r="I5706" s="107" t="str">
        <f>IF(C5706="","",VLOOKUP($C5706,'7.工程別レート'!$C$6:$E$501,3,FALSE))</f>
        <v/>
      </c>
      <c r="J5706" s="108" t="str">
        <f>IF(C5706="","",VLOOKUP($C5706,'7.工程別レート'!$C$6:$E$501,2,FALSE))</f>
        <v/>
      </c>
      <c r="K5706" s="195" t="str">
        <f t="shared" si="179"/>
        <v/>
      </c>
    </row>
    <row r="5707" spans="2:11" ht="18" customHeight="1">
      <c r="B5707" s="16" t="str">
        <f>IF('6.標準時間'!$B5707="","",'6.標準時間'!B5707)</f>
        <v/>
      </c>
      <c r="C5707" s="16" t="str">
        <f>IF('6.標準時間'!$C5707="","",'6.標準時間'!C5707)</f>
        <v/>
      </c>
      <c r="D5707" s="16" t="str">
        <f>IF('6.標準時間'!$C5707="","",'6.標準時間'!E5707)</f>
        <v/>
      </c>
      <c r="E5707" s="171" t="str">
        <f>IF('6.標準時間'!$C5707="","",'6.標準時間'!F5707)</f>
        <v/>
      </c>
      <c r="F5707" s="15" t="str">
        <f t="shared" si="178"/>
        <v/>
      </c>
      <c r="G5707" s="142" t="str">
        <f>IF('6.標準時間'!$C5707="","",'6.標準時間'!H5707)</f>
        <v/>
      </c>
      <c r="H5707" s="142" t="str">
        <f>IF('6.標準時間'!$C5707="","",'6.標準時間'!I5707)</f>
        <v/>
      </c>
      <c r="I5707" s="107" t="str">
        <f>IF(C5707="","",VLOOKUP($C5707,'7.工程別レート'!$C$6:$E$501,3,FALSE))</f>
        <v/>
      </c>
      <c r="J5707" s="108" t="str">
        <f>IF(C5707="","",VLOOKUP($C5707,'7.工程別レート'!$C$6:$E$501,2,FALSE))</f>
        <v/>
      </c>
      <c r="K5707" s="195" t="str">
        <f t="shared" si="179"/>
        <v/>
      </c>
    </row>
    <row r="5708" spans="2:11" ht="18" customHeight="1">
      <c r="B5708" s="16" t="str">
        <f>IF('6.標準時間'!$B5708="","",'6.標準時間'!B5708)</f>
        <v/>
      </c>
      <c r="C5708" s="16" t="str">
        <f>IF('6.標準時間'!$C5708="","",'6.標準時間'!C5708)</f>
        <v/>
      </c>
      <c r="D5708" s="16" t="str">
        <f>IF('6.標準時間'!$C5708="","",'6.標準時間'!E5708)</f>
        <v/>
      </c>
      <c r="E5708" s="171" t="str">
        <f>IF('6.標準時間'!$C5708="","",'6.標準時間'!F5708)</f>
        <v/>
      </c>
      <c r="F5708" s="15" t="str">
        <f t="shared" si="178"/>
        <v/>
      </c>
      <c r="G5708" s="142" t="str">
        <f>IF('6.標準時間'!$C5708="","",'6.標準時間'!H5708)</f>
        <v/>
      </c>
      <c r="H5708" s="142" t="str">
        <f>IF('6.標準時間'!$C5708="","",'6.標準時間'!I5708)</f>
        <v/>
      </c>
      <c r="I5708" s="107" t="str">
        <f>IF(C5708="","",VLOOKUP($C5708,'7.工程別レート'!$C$6:$E$501,3,FALSE))</f>
        <v/>
      </c>
      <c r="J5708" s="108" t="str">
        <f>IF(C5708="","",VLOOKUP($C5708,'7.工程別レート'!$C$6:$E$501,2,FALSE))</f>
        <v/>
      </c>
      <c r="K5708" s="195" t="str">
        <f t="shared" si="179"/>
        <v/>
      </c>
    </row>
    <row r="5709" spans="2:11" ht="18" customHeight="1">
      <c r="B5709" s="16" t="str">
        <f>IF('6.標準時間'!$B5709="","",'6.標準時間'!B5709)</f>
        <v/>
      </c>
      <c r="C5709" s="16" t="str">
        <f>IF('6.標準時間'!$C5709="","",'6.標準時間'!C5709)</f>
        <v/>
      </c>
      <c r="D5709" s="16" t="str">
        <f>IF('6.標準時間'!$C5709="","",'6.標準時間'!E5709)</f>
        <v/>
      </c>
      <c r="E5709" s="171" t="str">
        <f>IF('6.標準時間'!$C5709="","",'6.標準時間'!F5709)</f>
        <v/>
      </c>
      <c r="F5709" s="15" t="str">
        <f t="shared" si="178"/>
        <v/>
      </c>
      <c r="G5709" s="142" t="str">
        <f>IF('6.標準時間'!$C5709="","",'6.標準時間'!H5709)</f>
        <v/>
      </c>
      <c r="H5709" s="142" t="str">
        <f>IF('6.標準時間'!$C5709="","",'6.標準時間'!I5709)</f>
        <v/>
      </c>
      <c r="I5709" s="107" t="str">
        <f>IF(C5709="","",VLOOKUP($C5709,'7.工程別レート'!$C$6:$E$501,3,FALSE))</f>
        <v/>
      </c>
      <c r="J5709" s="108" t="str">
        <f>IF(C5709="","",VLOOKUP($C5709,'7.工程別レート'!$C$6:$E$501,2,FALSE))</f>
        <v/>
      </c>
      <c r="K5709" s="195" t="str">
        <f t="shared" si="179"/>
        <v/>
      </c>
    </row>
    <row r="5710" spans="2:11" ht="18" customHeight="1">
      <c r="B5710" s="16" t="str">
        <f>IF('6.標準時間'!$B5710="","",'6.標準時間'!B5710)</f>
        <v/>
      </c>
      <c r="C5710" s="16" t="str">
        <f>IF('6.標準時間'!$C5710="","",'6.標準時間'!C5710)</f>
        <v/>
      </c>
      <c r="D5710" s="16" t="str">
        <f>IF('6.標準時間'!$C5710="","",'6.標準時間'!E5710)</f>
        <v/>
      </c>
      <c r="E5710" s="171" t="str">
        <f>IF('6.標準時間'!$C5710="","",'6.標準時間'!F5710)</f>
        <v/>
      </c>
      <c r="F5710" s="15" t="str">
        <f t="shared" si="178"/>
        <v/>
      </c>
      <c r="G5710" s="142" t="str">
        <f>IF('6.標準時間'!$C5710="","",'6.標準時間'!H5710)</f>
        <v/>
      </c>
      <c r="H5710" s="142" t="str">
        <f>IF('6.標準時間'!$C5710="","",'6.標準時間'!I5710)</f>
        <v/>
      </c>
      <c r="I5710" s="107" t="str">
        <f>IF(C5710="","",VLOOKUP($C5710,'7.工程別レート'!$C$6:$E$501,3,FALSE))</f>
        <v/>
      </c>
      <c r="J5710" s="108" t="str">
        <f>IF(C5710="","",VLOOKUP($C5710,'7.工程別レート'!$C$6:$E$501,2,FALSE))</f>
        <v/>
      </c>
      <c r="K5710" s="195" t="str">
        <f t="shared" si="179"/>
        <v/>
      </c>
    </row>
    <row r="5711" spans="2:11" ht="18" customHeight="1">
      <c r="B5711" s="16" t="str">
        <f>IF('6.標準時間'!$B5711="","",'6.標準時間'!B5711)</f>
        <v/>
      </c>
      <c r="C5711" s="16" t="str">
        <f>IF('6.標準時間'!$C5711="","",'6.標準時間'!C5711)</f>
        <v/>
      </c>
      <c r="D5711" s="16" t="str">
        <f>IF('6.標準時間'!$C5711="","",'6.標準時間'!E5711)</f>
        <v/>
      </c>
      <c r="E5711" s="171" t="str">
        <f>IF('6.標準時間'!$C5711="","",'6.標準時間'!F5711)</f>
        <v/>
      </c>
      <c r="F5711" s="15" t="str">
        <f t="shared" si="178"/>
        <v/>
      </c>
      <c r="G5711" s="142" t="str">
        <f>IF('6.標準時間'!$C5711="","",'6.標準時間'!H5711)</f>
        <v/>
      </c>
      <c r="H5711" s="142" t="str">
        <f>IF('6.標準時間'!$C5711="","",'6.標準時間'!I5711)</f>
        <v/>
      </c>
      <c r="I5711" s="107" t="str">
        <f>IF(C5711="","",VLOOKUP($C5711,'7.工程別レート'!$C$6:$E$501,3,FALSE))</f>
        <v/>
      </c>
      <c r="J5711" s="108" t="str">
        <f>IF(C5711="","",VLOOKUP($C5711,'7.工程別レート'!$C$6:$E$501,2,FALSE))</f>
        <v/>
      </c>
      <c r="K5711" s="195" t="str">
        <f t="shared" si="179"/>
        <v/>
      </c>
    </row>
    <row r="5712" spans="2:11" ht="18" customHeight="1">
      <c r="B5712" s="16" t="str">
        <f>IF('6.標準時間'!$B5712="","",'6.標準時間'!B5712)</f>
        <v/>
      </c>
      <c r="C5712" s="16" t="str">
        <f>IF('6.標準時間'!$C5712="","",'6.標準時間'!C5712)</f>
        <v/>
      </c>
      <c r="D5712" s="16" t="str">
        <f>IF('6.標準時間'!$C5712="","",'6.標準時間'!E5712)</f>
        <v/>
      </c>
      <c r="E5712" s="171" t="str">
        <f>IF('6.標準時間'!$C5712="","",'6.標準時間'!F5712)</f>
        <v/>
      </c>
      <c r="F5712" s="15" t="str">
        <f t="shared" si="178"/>
        <v/>
      </c>
      <c r="G5712" s="142" t="str">
        <f>IF('6.標準時間'!$C5712="","",'6.標準時間'!H5712)</f>
        <v/>
      </c>
      <c r="H5712" s="142" t="str">
        <f>IF('6.標準時間'!$C5712="","",'6.標準時間'!I5712)</f>
        <v/>
      </c>
      <c r="I5712" s="107" t="str">
        <f>IF(C5712="","",VLOOKUP($C5712,'7.工程別レート'!$C$6:$E$501,3,FALSE))</f>
        <v/>
      </c>
      <c r="J5712" s="108" t="str">
        <f>IF(C5712="","",VLOOKUP($C5712,'7.工程別レート'!$C$6:$E$501,2,FALSE))</f>
        <v/>
      </c>
      <c r="K5712" s="195" t="str">
        <f t="shared" si="179"/>
        <v/>
      </c>
    </row>
    <row r="5713" spans="2:11" ht="18" customHeight="1">
      <c r="B5713" s="16" t="str">
        <f>IF('6.標準時間'!$B5713="","",'6.標準時間'!B5713)</f>
        <v/>
      </c>
      <c r="C5713" s="16" t="str">
        <f>IF('6.標準時間'!$C5713="","",'6.標準時間'!C5713)</f>
        <v/>
      </c>
      <c r="D5713" s="16" t="str">
        <f>IF('6.標準時間'!$C5713="","",'6.標準時間'!E5713)</f>
        <v/>
      </c>
      <c r="E5713" s="171" t="str">
        <f>IF('6.標準時間'!$C5713="","",'6.標準時間'!F5713)</f>
        <v/>
      </c>
      <c r="F5713" s="15" t="str">
        <f t="shared" si="178"/>
        <v/>
      </c>
      <c r="G5713" s="142" t="str">
        <f>IF('6.標準時間'!$C5713="","",'6.標準時間'!H5713)</f>
        <v/>
      </c>
      <c r="H5713" s="142" t="str">
        <f>IF('6.標準時間'!$C5713="","",'6.標準時間'!I5713)</f>
        <v/>
      </c>
      <c r="I5713" s="107" t="str">
        <f>IF(C5713="","",VLOOKUP($C5713,'7.工程別レート'!$C$6:$E$501,3,FALSE))</f>
        <v/>
      </c>
      <c r="J5713" s="108" t="str">
        <f>IF(C5713="","",VLOOKUP($C5713,'7.工程別レート'!$C$6:$E$501,2,FALSE))</f>
        <v/>
      </c>
      <c r="K5713" s="195" t="str">
        <f t="shared" si="179"/>
        <v/>
      </c>
    </row>
    <row r="5714" spans="2:11" ht="18" customHeight="1">
      <c r="B5714" s="16" t="str">
        <f>IF('6.標準時間'!$B5714="","",'6.標準時間'!B5714)</f>
        <v/>
      </c>
      <c r="C5714" s="16" t="str">
        <f>IF('6.標準時間'!$C5714="","",'6.標準時間'!C5714)</f>
        <v/>
      </c>
      <c r="D5714" s="16" t="str">
        <f>IF('6.標準時間'!$C5714="","",'6.標準時間'!E5714)</f>
        <v/>
      </c>
      <c r="E5714" s="171" t="str">
        <f>IF('6.標準時間'!$C5714="","",'6.標準時間'!F5714)</f>
        <v/>
      </c>
      <c r="F5714" s="15" t="str">
        <f t="shared" si="178"/>
        <v/>
      </c>
      <c r="G5714" s="142" t="str">
        <f>IF('6.標準時間'!$C5714="","",'6.標準時間'!H5714)</f>
        <v/>
      </c>
      <c r="H5714" s="142" t="str">
        <f>IF('6.標準時間'!$C5714="","",'6.標準時間'!I5714)</f>
        <v/>
      </c>
      <c r="I5714" s="107" t="str">
        <f>IF(C5714="","",VLOOKUP($C5714,'7.工程別レート'!$C$6:$E$501,3,FALSE))</f>
        <v/>
      </c>
      <c r="J5714" s="108" t="str">
        <f>IF(C5714="","",VLOOKUP($C5714,'7.工程別レート'!$C$6:$E$501,2,FALSE))</f>
        <v/>
      </c>
      <c r="K5714" s="195" t="str">
        <f t="shared" si="179"/>
        <v/>
      </c>
    </row>
    <row r="5715" spans="2:11" ht="18" customHeight="1">
      <c r="B5715" s="16" t="str">
        <f>IF('6.標準時間'!$B5715="","",'6.標準時間'!B5715)</f>
        <v/>
      </c>
      <c r="C5715" s="16" t="str">
        <f>IF('6.標準時間'!$C5715="","",'6.標準時間'!C5715)</f>
        <v/>
      </c>
      <c r="D5715" s="16" t="str">
        <f>IF('6.標準時間'!$C5715="","",'6.標準時間'!E5715)</f>
        <v/>
      </c>
      <c r="E5715" s="171" t="str">
        <f>IF('6.標準時間'!$C5715="","",'6.標準時間'!F5715)</f>
        <v/>
      </c>
      <c r="F5715" s="15" t="str">
        <f t="shared" si="178"/>
        <v/>
      </c>
      <c r="G5715" s="142" t="str">
        <f>IF('6.標準時間'!$C5715="","",'6.標準時間'!H5715)</f>
        <v/>
      </c>
      <c r="H5715" s="142" t="str">
        <f>IF('6.標準時間'!$C5715="","",'6.標準時間'!I5715)</f>
        <v/>
      </c>
      <c r="I5715" s="107" t="str">
        <f>IF(C5715="","",VLOOKUP($C5715,'7.工程別レート'!$C$6:$E$501,3,FALSE))</f>
        <v/>
      </c>
      <c r="J5715" s="108" t="str">
        <f>IF(C5715="","",VLOOKUP($C5715,'7.工程別レート'!$C$6:$E$501,2,FALSE))</f>
        <v/>
      </c>
      <c r="K5715" s="195" t="str">
        <f t="shared" si="179"/>
        <v/>
      </c>
    </row>
    <row r="5716" spans="2:11" ht="18" customHeight="1">
      <c r="B5716" s="16" t="str">
        <f>IF('6.標準時間'!$B5716="","",'6.標準時間'!B5716)</f>
        <v/>
      </c>
      <c r="C5716" s="16" t="str">
        <f>IF('6.標準時間'!$C5716="","",'6.標準時間'!C5716)</f>
        <v/>
      </c>
      <c r="D5716" s="16" t="str">
        <f>IF('6.標準時間'!$C5716="","",'6.標準時間'!E5716)</f>
        <v/>
      </c>
      <c r="E5716" s="171" t="str">
        <f>IF('6.標準時間'!$C5716="","",'6.標準時間'!F5716)</f>
        <v/>
      </c>
      <c r="F5716" s="15" t="str">
        <f t="shared" si="178"/>
        <v/>
      </c>
      <c r="G5716" s="142" t="str">
        <f>IF('6.標準時間'!$C5716="","",'6.標準時間'!H5716)</f>
        <v/>
      </c>
      <c r="H5716" s="142" t="str">
        <f>IF('6.標準時間'!$C5716="","",'6.標準時間'!I5716)</f>
        <v/>
      </c>
      <c r="I5716" s="107" t="str">
        <f>IF(C5716="","",VLOOKUP($C5716,'7.工程別レート'!$C$6:$E$501,3,FALSE))</f>
        <v/>
      </c>
      <c r="J5716" s="108" t="str">
        <f>IF(C5716="","",VLOOKUP($C5716,'7.工程別レート'!$C$6:$E$501,2,FALSE))</f>
        <v/>
      </c>
      <c r="K5716" s="195" t="str">
        <f t="shared" si="179"/>
        <v/>
      </c>
    </row>
    <row r="5717" spans="2:11" ht="18" customHeight="1">
      <c r="B5717" s="16" t="str">
        <f>IF('6.標準時間'!$B5717="","",'6.標準時間'!B5717)</f>
        <v/>
      </c>
      <c r="C5717" s="16" t="str">
        <f>IF('6.標準時間'!$C5717="","",'6.標準時間'!C5717)</f>
        <v/>
      </c>
      <c r="D5717" s="16" t="str">
        <f>IF('6.標準時間'!$C5717="","",'6.標準時間'!E5717)</f>
        <v/>
      </c>
      <c r="E5717" s="171" t="str">
        <f>IF('6.標準時間'!$C5717="","",'6.標準時間'!F5717)</f>
        <v/>
      </c>
      <c r="F5717" s="15" t="str">
        <f t="shared" si="178"/>
        <v/>
      </c>
      <c r="G5717" s="142" t="str">
        <f>IF('6.標準時間'!$C5717="","",'6.標準時間'!H5717)</f>
        <v/>
      </c>
      <c r="H5717" s="142" t="str">
        <f>IF('6.標準時間'!$C5717="","",'6.標準時間'!I5717)</f>
        <v/>
      </c>
      <c r="I5717" s="107" t="str">
        <f>IF(C5717="","",VLOOKUP($C5717,'7.工程別レート'!$C$6:$E$501,3,FALSE))</f>
        <v/>
      </c>
      <c r="J5717" s="108" t="str">
        <f>IF(C5717="","",VLOOKUP($C5717,'7.工程別レート'!$C$6:$E$501,2,FALSE))</f>
        <v/>
      </c>
      <c r="K5717" s="195" t="str">
        <f t="shared" si="179"/>
        <v/>
      </c>
    </row>
    <row r="5718" spans="2:11" ht="18" customHeight="1">
      <c r="B5718" s="16" t="str">
        <f>IF('6.標準時間'!$B5718="","",'6.標準時間'!B5718)</f>
        <v/>
      </c>
      <c r="C5718" s="16" t="str">
        <f>IF('6.標準時間'!$C5718="","",'6.標準時間'!C5718)</f>
        <v/>
      </c>
      <c r="D5718" s="16" t="str">
        <f>IF('6.標準時間'!$C5718="","",'6.標準時間'!E5718)</f>
        <v/>
      </c>
      <c r="E5718" s="171" t="str">
        <f>IF('6.標準時間'!$C5718="","",'6.標準時間'!F5718)</f>
        <v/>
      </c>
      <c r="F5718" s="15" t="str">
        <f t="shared" si="178"/>
        <v/>
      </c>
      <c r="G5718" s="142" t="str">
        <f>IF('6.標準時間'!$C5718="","",'6.標準時間'!H5718)</f>
        <v/>
      </c>
      <c r="H5718" s="142" t="str">
        <f>IF('6.標準時間'!$C5718="","",'6.標準時間'!I5718)</f>
        <v/>
      </c>
      <c r="I5718" s="107" t="str">
        <f>IF(C5718="","",VLOOKUP($C5718,'7.工程別レート'!$C$6:$E$501,3,FALSE))</f>
        <v/>
      </c>
      <c r="J5718" s="108" t="str">
        <f>IF(C5718="","",VLOOKUP($C5718,'7.工程別レート'!$C$6:$E$501,2,FALSE))</f>
        <v/>
      </c>
      <c r="K5718" s="195" t="str">
        <f t="shared" si="179"/>
        <v/>
      </c>
    </row>
    <row r="5719" spans="2:11" ht="18" customHeight="1">
      <c r="B5719" s="16" t="str">
        <f>IF('6.標準時間'!$B5719="","",'6.標準時間'!B5719)</f>
        <v/>
      </c>
      <c r="C5719" s="16" t="str">
        <f>IF('6.標準時間'!$C5719="","",'6.標準時間'!C5719)</f>
        <v/>
      </c>
      <c r="D5719" s="16" t="str">
        <f>IF('6.標準時間'!$C5719="","",'6.標準時間'!E5719)</f>
        <v/>
      </c>
      <c r="E5719" s="171" t="str">
        <f>IF('6.標準時間'!$C5719="","",'6.標準時間'!F5719)</f>
        <v/>
      </c>
      <c r="F5719" s="15" t="str">
        <f t="shared" si="178"/>
        <v/>
      </c>
      <c r="G5719" s="142" t="str">
        <f>IF('6.標準時間'!$C5719="","",'6.標準時間'!H5719)</f>
        <v/>
      </c>
      <c r="H5719" s="142" t="str">
        <f>IF('6.標準時間'!$C5719="","",'6.標準時間'!I5719)</f>
        <v/>
      </c>
      <c r="I5719" s="107" t="str">
        <f>IF(C5719="","",VLOOKUP($C5719,'7.工程別レート'!$C$6:$E$501,3,FALSE))</f>
        <v/>
      </c>
      <c r="J5719" s="108" t="str">
        <f>IF(C5719="","",VLOOKUP($C5719,'7.工程別レート'!$C$6:$E$501,2,FALSE))</f>
        <v/>
      </c>
      <c r="K5719" s="195" t="str">
        <f t="shared" si="179"/>
        <v/>
      </c>
    </row>
    <row r="5720" spans="2:11" ht="18" customHeight="1">
      <c r="B5720" s="16" t="str">
        <f>IF('6.標準時間'!$B5720="","",'6.標準時間'!B5720)</f>
        <v/>
      </c>
      <c r="C5720" s="16" t="str">
        <f>IF('6.標準時間'!$C5720="","",'6.標準時間'!C5720)</f>
        <v/>
      </c>
      <c r="D5720" s="16" t="str">
        <f>IF('6.標準時間'!$C5720="","",'6.標準時間'!E5720)</f>
        <v/>
      </c>
      <c r="E5720" s="171" t="str">
        <f>IF('6.標準時間'!$C5720="","",'6.標準時間'!F5720)</f>
        <v/>
      </c>
      <c r="F5720" s="15" t="str">
        <f t="shared" si="178"/>
        <v/>
      </c>
      <c r="G5720" s="142" t="str">
        <f>IF('6.標準時間'!$C5720="","",'6.標準時間'!H5720)</f>
        <v/>
      </c>
      <c r="H5720" s="142" t="str">
        <f>IF('6.標準時間'!$C5720="","",'6.標準時間'!I5720)</f>
        <v/>
      </c>
      <c r="I5720" s="107" t="str">
        <f>IF(C5720="","",VLOOKUP($C5720,'7.工程別レート'!$C$6:$E$501,3,FALSE))</f>
        <v/>
      </c>
      <c r="J5720" s="108" t="str">
        <f>IF(C5720="","",VLOOKUP($C5720,'7.工程別レート'!$C$6:$E$501,2,FALSE))</f>
        <v/>
      </c>
      <c r="K5720" s="195" t="str">
        <f t="shared" si="179"/>
        <v/>
      </c>
    </row>
    <row r="5721" spans="2:11" ht="18" customHeight="1">
      <c r="B5721" s="16" t="str">
        <f>IF('6.標準時間'!$B5721="","",'6.標準時間'!B5721)</f>
        <v/>
      </c>
      <c r="C5721" s="16" t="str">
        <f>IF('6.標準時間'!$C5721="","",'6.標準時間'!C5721)</f>
        <v/>
      </c>
      <c r="D5721" s="16" t="str">
        <f>IF('6.標準時間'!$C5721="","",'6.標準時間'!E5721)</f>
        <v/>
      </c>
      <c r="E5721" s="171" t="str">
        <f>IF('6.標準時間'!$C5721="","",'6.標準時間'!F5721)</f>
        <v/>
      </c>
      <c r="F5721" s="15" t="str">
        <f t="shared" si="178"/>
        <v/>
      </c>
      <c r="G5721" s="142" t="str">
        <f>IF('6.標準時間'!$C5721="","",'6.標準時間'!H5721)</f>
        <v/>
      </c>
      <c r="H5721" s="142" t="str">
        <f>IF('6.標準時間'!$C5721="","",'6.標準時間'!I5721)</f>
        <v/>
      </c>
      <c r="I5721" s="107" t="str">
        <f>IF(C5721="","",VLOOKUP($C5721,'7.工程別レート'!$C$6:$E$501,3,FALSE))</f>
        <v/>
      </c>
      <c r="J5721" s="108" t="str">
        <f>IF(C5721="","",VLOOKUP($C5721,'7.工程別レート'!$C$6:$E$501,2,FALSE))</f>
        <v/>
      </c>
      <c r="K5721" s="195" t="str">
        <f t="shared" si="179"/>
        <v/>
      </c>
    </row>
    <row r="5722" spans="2:11" ht="18" customHeight="1">
      <c r="B5722" s="16" t="str">
        <f>IF('6.標準時間'!$B5722="","",'6.標準時間'!B5722)</f>
        <v/>
      </c>
      <c r="C5722" s="16" t="str">
        <f>IF('6.標準時間'!$C5722="","",'6.標準時間'!C5722)</f>
        <v/>
      </c>
      <c r="D5722" s="16" t="str">
        <f>IF('6.標準時間'!$C5722="","",'6.標準時間'!E5722)</f>
        <v/>
      </c>
      <c r="E5722" s="171" t="str">
        <f>IF('6.標準時間'!$C5722="","",'6.標準時間'!F5722)</f>
        <v/>
      </c>
      <c r="F5722" s="15" t="str">
        <f t="shared" si="178"/>
        <v/>
      </c>
      <c r="G5722" s="142" t="str">
        <f>IF('6.標準時間'!$C5722="","",'6.標準時間'!H5722)</f>
        <v/>
      </c>
      <c r="H5722" s="142" t="str">
        <f>IF('6.標準時間'!$C5722="","",'6.標準時間'!I5722)</f>
        <v/>
      </c>
      <c r="I5722" s="107" t="str">
        <f>IF(C5722="","",VLOOKUP($C5722,'7.工程別レート'!$C$6:$E$501,3,FALSE))</f>
        <v/>
      </c>
      <c r="J5722" s="108" t="str">
        <f>IF(C5722="","",VLOOKUP($C5722,'7.工程別レート'!$C$6:$E$501,2,FALSE))</f>
        <v/>
      </c>
      <c r="K5722" s="195" t="str">
        <f t="shared" si="179"/>
        <v/>
      </c>
    </row>
    <row r="5723" spans="2:11" ht="18" customHeight="1">
      <c r="B5723" s="16" t="str">
        <f>IF('6.標準時間'!$B5723="","",'6.標準時間'!B5723)</f>
        <v/>
      </c>
      <c r="C5723" s="16" t="str">
        <f>IF('6.標準時間'!$C5723="","",'6.標準時間'!C5723)</f>
        <v/>
      </c>
      <c r="D5723" s="16" t="str">
        <f>IF('6.標準時間'!$C5723="","",'6.標準時間'!E5723)</f>
        <v/>
      </c>
      <c r="E5723" s="171" t="str">
        <f>IF('6.標準時間'!$C5723="","",'6.標準時間'!F5723)</f>
        <v/>
      </c>
      <c r="F5723" s="15" t="str">
        <f t="shared" si="178"/>
        <v/>
      </c>
      <c r="G5723" s="142" t="str">
        <f>IF('6.標準時間'!$C5723="","",'6.標準時間'!H5723)</f>
        <v/>
      </c>
      <c r="H5723" s="142" t="str">
        <f>IF('6.標準時間'!$C5723="","",'6.標準時間'!I5723)</f>
        <v/>
      </c>
      <c r="I5723" s="107" t="str">
        <f>IF(C5723="","",VLOOKUP($C5723,'7.工程別レート'!$C$6:$E$501,3,FALSE))</f>
        <v/>
      </c>
      <c r="J5723" s="108" t="str">
        <f>IF(C5723="","",VLOOKUP($C5723,'7.工程別レート'!$C$6:$E$501,2,FALSE))</f>
        <v/>
      </c>
      <c r="K5723" s="195" t="str">
        <f t="shared" si="179"/>
        <v/>
      </c>
    </row>
    <row r="5724" spans="2:11" ht="18" customHeight="1">
      <c r="B5724" s="16" t="str">
        <f>IF('6.標準時間'!$B5724="","",'6.標準時間'!B5724)</f>
        <v/>
      </c>
      <c r="C5724" s="16" t="str">
        <f>IF('6.標準時間'!$C5724="","",'6.標準時間'!C5724)</f>
        <v/>
      </c>
      <c r="D5724" s="16" t="str">
        <f>IF('6.標準時間'!$C5724="","",'6.標準時間'!E5724)</f>
        <v/>
      </c>
      <c r="E5724" s="171" t="str">
        <f>IF('6.標準時間'!$C5724="","",'6.標準時間'!F5724)</f>
        <v/>
      </c>
      <c r="F5724" s="15" t="str">
        <f t="shared" si="178"/>
        <v/>
      </c>
      <c r="G5724" s="142" t="str">
        <f>IF('6.標準時間'!$C5724="","",'6.標準時間'!H5724)</f>
        <v/>
      </c>
      <c r="H5724" s="142" t="str">
        <f>IF('6.標準時間'!$C5724="","",'6.標準時間'!I5724)</f>
        <v/>
      </c>
      <c r="I5724" s="107" t="str">
        <f>IF(C5724="","",VLOOKUP($C5724,'7.工程別レート'!$C$6:$E$501,3,FALSE))</f>
        <v/>
      </c>
      <c r="J5724" s="108" t="str">
        <f>IF(C5724="","",VLOOKUP($C5724,'7.工程別レート'!$C$6:$E$501,2,FALSE))</f>
        <v/>
      </c>
      <c r="K5724" s="195" t="str">
        <f t="shared" si="179"/>
        <v/>
      </c>
    </row>
    <row r="5725" spans="2:11" ht="18" customHeight="1">
      <c r="B5725" s="16" t="str">
        <f>IF('6.標準時間'!$B5725="","",'6.標準時間'!B5725)</f>
        <v/>
      </c>
      <c r="C5725" s="16" t="str">
        <f>IF('6.標準時間'!$C5725="","",'6.標準時間'!C5725)</f>
        <v/>
      </c>
      <c r="D5725" s="16" t="str">
        <f>IF('6.標準時間'!$C5725="","",'6.標準時間'!E5725)</f>
        <v/>
      </c>
      <c r="E5725" s="171" t="str">
        <f>IF('6.標準時間'!$C5725="","",'6.標準時間'!F5725)</f>
        <v/>
      </c>
      <c r="F5725" s="15" t="str">
        <f t="shared" si="178"/>
        <v/>
      </c>
      <c r="G5725" s="142" t="str">
        <f>IF('6.標準時間'!$C5725="","",'6.標準時間'!H5725)</f>
        <v/>
      </c>
      <c r="H5725" s="142" t="str">
        <f>IF('6.標準時間'!$C5725="","",'6.標準時間'!I5725)</f>
        <v/>
      </c>
      <c r="I5725" s="107" t="str">
        <f>IF(C5725="","",VLOOKUP($C5725,'7.工程別レート'!$C$6:$E$501,3,FALSE))</f>
        <v/>
      </c>
      <c r="J5725" s="108" t="str">
        <f>IF(C5725="","",VLOOKUP($C5725,'7.工程別レート'!$C$6:$E$501,2,FALSE))</f>
        <v/>
      </c>
      <c r="K5725" s="195" t="str">
        <f t="shared" si="179"/>
        <v/>
      </c>
    </row>
    <row r="5726" spans="2:11" ht="18" customHeight="1">
      <c r="B5726" s="16" t="str">
        <f>IF('6.標準時間'!$B5726="","",'6.標準時間'!B5726)</f>
        <v/>
      </c>
      <c r="C5726" s="16" t="str">
        <f>IF('6.標準時間'!$C5726="","",'6.標準時間'!C5726)</f>
        <v/>
      </c>
      <c r="D5726" s="16" t="str">
        <f>IF('6.標準時間'!$C5726="","",'6.標準時間'!E5726)</f>
        <v/>
      </c>
      <c r="E5726" s="171" t="str">
        <f>IF('6.標準時間'!$C5726="","",'6.標準時間'!F5726)</f>
        <v/>
      </c>
      <c r="F5726" s="15" t="str">
        <f t="shared" si="178"/>
        <v/>
      </c>
      <c r="G5726" s="142" t="str">
        <f>IF('6.標準時間'!$C5726="","",'6.標準時間'!H5726)</f>
        <v/>
      </c>
      <c r="H5726" s="142" t="str">
        <f>IF('6.標準時間'!$C5726="","",'6.標準時間'!I5726)</f>
        <v/>
      </c>
      <c r="I5726" s="107" t="str">
        <f>IF(C5726="","",VLOOKUP($C5726,'7.工程別レート'!$C$6:$E$501,3,FALSE))</f>
        <v/>
      </c>
      <c r="J5726" s="108" t="str">
        <f>IF(C5726="","",VLOOKUP($C5726,'7.工程別レート'!$C$6:$E$501,2,FALSE))</f>
        <v/>
      </c>
      <c r="K5726" s="195" t="str">
        <f t="shared" si="179"/>
        <v/>
      </c>
    </row>
    <row r="5727" spans="2:11" ht="18" customHeight="1">
      <c r="B5727" s="16" t="str">
        <f>IF('6.標準時間'!$B5727="","",'6.標準時間'!B5727)</f>
        <v/>
      </c>
      <c r="C5727" s="16" t="str">
        <f>IF('6.標準時間'!$C5727="","",'6.標準時間'!C5727)</f>
        <v/>
      </c>
      <c r="D5727" s="16" t="str">
        <f>IF('6.標準時間'!$C5727="","",'6.標準時間'!E5727)</f>
        <v/>
      </c>
      <c r="E5727" s="171" t="str">
        <f>IF('6.標準時間'!$C5727="","",'6.標準時間'!F5727)</f>
        <v/>
      </c>
      <c r="F5727" s="15" t="str">
        <f t="shared" si="178"/>
        <v/>
      </c>
      <c r="G5727" s="142" t="str">
        <f>IF('6.標準時間'!$C5727="","",'6.標準時間'!H5727)</f>
        <v/>
      </c>
      <c r="H5727" s="142" t="str">
        <f>IF('6.標準時間'!$C5727="","",'6.標準時間'!I5727)</f>
        <v/>
      </c>
      <c r="I5727" s="107" t="str">
        <f>IF(C5727="","",VLOOKUP($C5727,'7.工程別レート'!$C$6:$E$501,3,FALSE))</f>
        <v/>
      </c>
      <c r="J5727" s="108" t="str">
        <f>IF(C5727="","",VLOOKUP($C5727,'7.工程別レート'!$C$6:$E$501,2,FALSE))</f>
        <v/>
      </c>
      <c r="K5727" s="195" t="str">
        <f t="shared" si="179"/>
        <v/>
      </c>
    </row>
    <row r="5728" spans="2:11" ht="18" customHeight="1">
      <c r="B5728" s="16" t="str">
        <f>IF('6.標準時間'!$B5728="","",'6.標準時間'!B5728)</f>
        <v/>
      </c>
      <c r="C5728" s="16" t="str">
        <f>IF('6.標準時間'!$C5728="","",'6.標準時間'!C5728)</f>
        <v/>
      </c>
      <c r="D5728" s="16" t="str">
        <f>IF('6.標準時間'!$C5728="","",'6.標準時間'!E5728)</f>
        <v/>
      </c>
      <c r="E5728" s="171" t="str">
        <f>IF('6.標準時間'!$C5728="","",'6.標準時間'!F5728)</f>
        <v/>
      </c>
      <c r="F5728" s="15" t="str">
        <f t="shared" si="178"/>
        <v/>
      </c>
      <c r="G5728" s="142" t="str">
        <f>IF('6.標準時間'!$C5728="","",'6.標準時間'!H5728)</f>
        <v/>
      </c>
      <c r="H5728" s="142" t="str">
        <f>IF('6.標準時間'!$C5728="","",'6.標準時間'!I5728)</f>
        <v/>
      </c>
      <c r="I5728" s="107" t="str">
        <f>IF(C5728="","",VLOOKUP($C5728,'7.工程別レート'!$C$6:$E$501,3,FALSE))</f>
        <v/>
      </c>
      <c r="J5728" s="108" t="str">
        <f>IF(C5728="","",VLOOKUP($C5728,'7.工程別レート'!$C$6:$E$501,2,FALSE))</f>
        <v/>
      </c>
      <c r="K5728" s="195" t="str">
        <f t="shared" si="179"/>
        <v/>
      </c>
    </row>
    <row r="5729" spans="2:11" ht="18" customHeight="1">
      <c r="B5729" s="16" t="str">
        <f>IF('6.標準時間'!$B5729="","",'6.標準時間'!B5729)</f>
        <v/>
      </c>
      <c r="C5729" s="16" t="str">
        <f>IF('6.標準時間'!$C5729="","",'6.標準時間'!C5729)</f>
        <v/>
      </c>
      <c r="D5729" s="16" t="str">
        <f>IF('6.標準時間'!$C5729="","",'6.標準時間'!E5729)</f>
        <v/>
      </c>
      <c r="E5729" s="171" t="str">
        <f>IF('6.標準時間'!$C5729="","",'6.標準時間'!F5729)</f>
        <v/>
      </c>
      <c r="F5729" s="15" t="str">
        <f t="shared" si="178"/>
        <v/>
      </c>
      <c r="G5729" s="142" t="str">
        <f>IF('6.標準時間'!$C5729="","",'6.標準時間'!H5729)</f>
        <v/>
      </c>
      <c r="H5729" s="142" t="str">
        <f>IF('6.標準時間'!$C5729="","",'6.標準時間'!I5729)</f>
        <v/>
      </c>
      <c r="I5729" s="107" t="str">
        <f>IF(C5729="","",VLOOKUP($C5729,'7.工程別レート'!$C$6:$E$501,3,FALSE))</f>
        <v/>
      </c>
      <c r="J5729" s="108" t="str">
        <f>IF(C5729="","",VLOOKUP($C5729,'7.工程別レート'!$C$6:$E$501,2,FALSE))</f>
        <v/>
      </c>
      <c r="K5729" s="195" t="str">
        <f t="shared" si="179"/>
        <v/>
      </c>
    </row>
    <row r="5730" spans="2:11" ht="18" customHeight="1">
      <c r="B5730" s="16" t="str">
        <f>IF('6.標準時間'!$B5730="","",'6.標準時間'!B5730)</f>
        <v/>
      </c>
      <c r="C5730" s="16" t="str">
        <f>IF('6.標準時間'!$C5730="","",'6.標準時間'!C5730)</f>
        <v/>
      </c>
      <c r="D5730" s="16" t="str">
        <f>IF('6.標準時間'!$C5730="","",'6.標準時間'!E5730)</f>
        <v/>
      </c>
      <c r="E5730" s="171" t="str">
        <f>IF('6.標準時間'!$C5730="","",'6.標準時間'!F5730)</f>
        <v/>
      </c>
      <c r="F5730" s="15" t="str">
        <f t="shared" si="178"/>
        <v/>
      </c>
      <c r="G5730" s="142" t="str">
        <f>IF('6.標準時間'!$C5730="","",'6.標準時間'!H5730)</f>
        <v/>
      </c>
      <c r="H5730" s="142" t="str">
        <f>IF('6.標準時間'!$C5730="","",'6.標準時間'!I5730)</f>
        <v/>
      </c>
      <c r="I5730" s="107" t="str">
        <f>IF(C5730="","",VLOOKUP($C5730,'7.工程別レート'!$C$6:$E$501,3,FALSE))</f>
        <v/>
      </c>
      <c r="J5730" s="108" t="str">
        <f>IF(C5730="","",VLOOKUP($C5730,'7.工程別レート'!$C$6:$E$501,2,FALSE))</f>
        <v/>
      </c>
      <c r="K5730" s="195" t="str">
        <f t="shared" si="179"/>
        <v/>
      </c>
    </row>
    <row r="5731" spans="2:11" ht="18" customHeight="1">
      <c r="B5731" s="16" t="str">
        <f>IF('6.標準時間'!$B5731="","",'6.標準時間'!B5731)</f>
        <v/>
      </c>
      <c r="C5731" s="16" t="str">
        <f>IF('6.標準時間'!$C5731="","",'6.標準時間'!C5731)</f>
        <v/>
      </c>
      <c r="D5731" s="16" t="str">
        <f>IF('6.標準時間'!$C5731="","",'6.標準時間'!E5731)</f>
        <v/>
      </c>
      <c r="E5731" s="171" t="str">
        <f>IF('6.標準時間'!$C5731="","",'6.標準時間'!F5731)</f>
        <v/>
      </c>
      <c r="F5731" s="15" t="str">
        <f t="shared" si="178"/>
        <v/>
      </c>
      <c r="G5731" s="142" t="str">
        <f>IF('6.標準時間'!$C5731="","",'6.標準時間'!H5731)</f>
        <v/>
      </c>
      <c r="H5731" s="142" t="str">
        <f>IF('6.標準時間'!$C5731="","",'6.標準時間'!I5731)</f>
        <v/>
      </c>
      <c r="I5731" s="107" t="str">
        <f>IF(C5731="","",VLOOKUP($C5731,'7.工程別レート'!$C$6:$E$501,3,FALSE))</f>
        <v/>
      </c>
      <c r="J5731" s="108" t="str">
        <f>IF(C5731="","",VLOOKUP($C5731,'7.工程別レート'!$C$6:$E$501,2,FALSE))</f>
        <v/>
      </c>
      <c r="K5731" s="195" t="str">
        <f t="shared" si="179"/>
        <v/>
      </c>
    </row>
    <row r="5732" spans="2:11" ht="18" customHeight="1">
      <c r="B5732" s="16" t="str">
        <f>IF('6.標準時間'!$B5732="","",'6.標準時間'!B5732)</f>
        <v/>
      </c>
      <c r="C5732" s="16" t="str">
        <f>IF('6.標準時間'!$C5732="","",'6.標準時間'!C5732)</f>
        <v/>
      </c>
      <c r="D5732" s="16" t="str">
        <f>IF('6.標準時間'!$C5732="","",'6.標準時間'!E5732)</f>
        <v/>
      </c>
      <c r="E5732" s="171" t="str">
        <f>IF('6.標準時間'!$C5732="","",'6.標準時間'!F5732)</f>
        <v/>
      </c>
      <c r="F5732" s="15" t="str">
        <f t="shared" si="178"/>
        <v/>
      </c>
      <c r="G5732" s="142" t="str">
        <f>IF('6.標準時間'!$C5732="","",'6.標準時間'!H5732)</f>
        <v/>
      </c>
      <c r="H5732" s="142" t="str">
        <f>IF('6.標準時間'!$C5732="","",'6.標準時間'!I5732)</f>
        <v/>
      </c>
      <c r="I5732" s="107" t="str">
        <f>IF(C5732="","",VLOOKUP($C5732,'7.工程別レート'!$C$6:$E$501,3,FALSE))</f>
        <v/>
      </c>
      <c r="J5732" s="108" t="str">
        <f>IF(C5732="","",VLOOKUP($C5732,'7.工程別レート'!$C$6:$E$501,2,FALSE))</f>
        <v/>
      </c>
      <c r="K5732" s="195" t="str">
        <f t="shared" si="179"/>
        <v/>
      </c>
    </row>
    <row r="5733" spans="2:11" ht="18" customHeight="1">
      <c r="B5733" s="16" t="str">
        <f>IF('6.標準時間'!$B5733="","",'6.標準時間'!B5733)</f>
        <v/>
      </c>
      <c r="C5733" s="16" t="str">
        <f>IF('6.標準時間'!$C5733="","",'6.標準時間'!C5733)</f>
        <v/>
      </c>
      <c r="D5733" s="16" t="str">
        <f>IF('6.標準時間'!$C5733="","",'6.標準時間'!E5733)</f>
        <v/>
      </c>
      <c r="E5733" s="171" t="str">
        <f>IF('6.標準時間'!$C5733="","",'6.標準時間'!F5733)</f>
        <v/>
      </c>
      <c r="F5733" s="15" t="str">
        <f t="shared" si="178"/>
        <v/>
      </c>
      <c r="G5733" s="142" t="str">
        <f>IF('6.標準時間'!$C5733="","",'6.標準時間'!H5733)</f>
        <v/>
      </c>
      <c r="H5733" s="142" t="str">
        <f>IF('6.標準時間'!$C5733="","",'6.標準時間'!I5733)</f>
        <v/>
      </c>
      <c r="I5733" s="107" t="str">
        <f>IF(C5733="","",VLOOKUP($C5733,'7.工程別レート'!$C$6:$E$501,3,FALSE))</f>
        <v/>
      </c>
      <c r="J5733" s="108" t="str">
        <f>IF(C5733="","",VLOOKUP($C5733,'7.工程別レート'!$C$6:$E$501,2,FALSE))</f>
        <v/>
      </c>
      <c r="K5733" s="195" t="str">
        <f t="shared" si="179"/>
        <v/>
      </c>
    </row>
    <row r="5734" spans="2:11" ht="18" customHeight="1">
      <c r="B5734" s="16" t="str">
        <f>IF('6.標準時間'!$B5734="","",'6.標準時間'!B5734)</f>
        <v/>
      </c>
      <c r="C5734" s="16" t="str">
        <f>IF('6.標準時間'!$C5734="","",'6.標準時間'!C5734)</f>
        <v/>
      </c>
      <c r="D5734" s="16" t="str">
        <f>IF('6.標準時間'!$C5734="","",'6.標準時間'!E5734)</f>
        <v/>
      </c>
      <c r="E5734" s="171" t="str">
        <f>IF('6.標準時間'!$C5734="","",'6.標準時間'!F5734)</f>
        <v/>
      </c>
      <c r="F5734" s="15" t="str">
        <f t="shared" si="178"/>
        <v/>
      </c>
      <c r="G5734" s="142" t="str">
        <f>IF('6.標準時間'!$C5734="","",'6.標準時間'!H5734)</f>
        <v/>
      </c>
      <c r="H5734" s="142" t="str">
        <f>IF('6.標準時間'!$C5734="","",'6.標準時間'!I5734)</f>
        <v/>
      </c>
      <c r="I5734" s="107" t="str">
        <f>IF(C5734="","",VLOOKUP($C5734,'7.工程別レート'!$C$6:$E$501,3,FALSE))</f>
        <v/>
      </c>
      <c r="J5734" s="108" t="str">
        <f>IF(C5734="","",VLOOKUP($C5734,'7.工程別レート'!$C$6:$E$501,2,FALSE))</f>
        <v/>
      </c>
      <c r="K5734" s="195" t="str">
        <f t="shared" si="179"/>
        <v/>
      </c>
    </row>
    <row r="5735" spans="2:11" ht="18" customHeight="1">
      <c r="B5735" s="16" t="str">
        <f>IF('6.標準時間'!$B5735="","",'6.標準時間'!B5735)</f>
        <v/>
      </c>
      <c r="C5735" s="16" t="str">
        <f>IF('6.標準時間'!$C5735="","",'6.標準時間'!C5735)</f>
        <v/>
      </c>
      <c r="D5735" s="16" t="str">
        <f>IF('6.標準時間'!$C5735="","",'6.標準時間'!E5735)</f>
        <v/>
      </c>
      <c r="E5735" s="171" t="str">
        <f>IF('6.標準時間'!$C5735="","",'6.標準時間'!F5735)</f>
        <v/>
      </c>
      <c r="F5735" s="15" t="str">
        <f t="shared" si="178"/>
        <v/>
      </c>
      <c r="G5735" s="142" t="str">
        <f>IF('6.標準時間'!$C5735="","",'6.標準時間'!H5735)</f>
        <v/>
      </c>
      <c r="H5735" s="142" t="str">
        <f>IF('6.標準時間'!$C5735="","",'6.標準時間'!I5735)</f>
        <v/>
      </c>
      <c r="I5735" s="107" t="str">
        <f>IF(C5735="","",VLOOKUP($C5735,'7.工程別レート'!$C$6:$E$501,3,FALSE))</f>
        <v/>
      </c>
      <c r="J5735" s="108" t="str">
        <f>IF(C5735="","",VLOOKUP($C5735,'7.工程別レート'!$C$6:$E$501,2,FALSE))</f>
        <v/>
      </c>
      <c r="K5735" s="195" t="str">
        <f t="shared" si="179"/>
        <v/>
      </c>
    </row>
    <row r="5736" spans="2:11" ht="18" customHeight="1">
      <c r="B5736" s="16" t="str">
        <f>IF('6.標準時間'!$B5736="","",'6.標準時間'!B5736)</f>
        <v/>
      </c>
      <c r="C5736" s="16" t="str">
        <f>IF('6.標準時間'!$C5736="","",'6.標準時間'!C5736)</f>
        <v/>
      </c>
      <c r="D5736" s="16" t="str">
        <f>IF('6.標準時間'!$C5736="","",'6.標準時間'!E5736)</f>
        <v/>
      </c>
      <c r="E5736" s="171" t="str">
        <f>IF('6.標準時間'!$C5736="","",'6.標準時間'!F5736)</f>
        <v/>
      </c>
      <c r="F5736" s="15" t="str">
        <f t="shared" si="178"/>
        <v/>
      </c>
      <c r="G5736" s="142" t="str">
        <f>IF('6.標準時間'!$C5736="","",'6.標準時間'!H5736)</f>
        <v/>
      </c>
      <c r="H5736" s="142" t="str">
        <f>IF('6.標準時間'!$C5736="","",'6.標準時間'!I5736)</f>
        <v/>
      </c>
      <c r="I5736" s="107" t="str">
        <f>IF(C5736="","",VLOOKUP($C5736,'7.工程別レート'!$C$6:$E$501,3,FALSE))</f>
        <v/>
      </c>
      <c r="J5736" s="108" t="str">
        <f>IF(C5736="","",VLOOKUP($C5736,'7.工程別レート'!$C$6:$E$501,2,FALSE))</f>
        <v/>
      </c>
      <c r="K5736" s="195" t="str">
        <f t="shared" si="179"/>
        <v/>
      </c>
    </row>
    <row r="5737" spans="2:11" ht="18" customHeight="1">
      <c r="B5737" s="16" t="str">
        <f>IF('6.標準時間'!$B5737="","",'6.標準時間'!B5737)</f>
        <v/>
      </c>
      <c r="C5737" s="16" t="str">
        <f>IF('6.標準時間'!$C5737="","",'6.標準時間'!C5737)</f>
        <v/>
      </c>
      <c r="D5737" s="16" t="str">
        <f>IF('6.標準時間'!$C5737="","",'6.標準時間'!E5737)</f>
        <v/>
      </c>
      <c r="E5737" s="171" t="str">
        <f>IF('6.標準時間'!$C5737="","",'6.標準時間'!F5737)</f>
        <v/>
      </c>
      <c r="F5737" s="15" t="str">
        <f t="shared" si="178"/>
        <v/>
      </c>
      <c r="G5737" s="142" t="str">
        <f>IF('6.標準時間'!$C5737="","",'6.標準時間'!H5737)</f>
        <v/>
      </c>
      <c r="H5737" s="142" t="str">
        <f>IF('6.標準時間'!$C5737="","",'6.標準時間'!I5737)</f>
        <v/>
      </c>
      <c r="I5737" s="107" t="str">
        <f>IF(C5737="","",VLOOKUP($C5737,'7.工程別レート'!$C$6:$E$501,3,FALSE))</f>
        <v/>
      </c>
      <c r="J5737" s="108" t="str">
        <f>IF(C5737="","",VLOOKUP($C5737,'7.工程別レート'!$C$6:$E$501,2,FALSE))</f>
        <v/>
      </c>
      <c r="K5737" s="195" t="str">
        <f t="shared" si="179"/>
        <v/>
      </c>
    </row>
    <row r="5738" spans="2:11" ht="18" customHeight="1">
      <c r="B5738" s="16" t="str">
        <f>IF('6.標準時間'!$B5738="","",'6.標準時間'!B5738)</f>
        <v/>
      </c>
      <c r="C5738" s="16" t="str">
        <f>IF('6.標準時間'!$C5738="","",'6.標準時間'!C5738)</f>
        <v/>
      </c>
      <c r="D5738" s="16" t="str">
        <f>IF('6.標準時間'!$C5738="","",'6.標準時間'!E5738)</f>
        <v/>
      </c>
      <c r="E5738" s="171" t="str">
        <f>IF('6.標準時間'!$C5738="","",'6.標準時間'!F5738)</f>
        <v/>
      </c>
      <c r="F5738" s="15" t="str">
        <f t="shared" si="178"/>
        <v/>
      </c>
      <c r="G5738" s="142" t="str">
        <f>IF('6.標準時間'!$C5738="","",'6.標準時間'!H5738)</f>
        <v/>
      </c>
      <c r="H5738" s="142" t="str">
        <f>IF('6.標準時間'!$C5738="","",'6.標準時間'!I5738)</f>
        <v/>
      </c>
      <c r="I5738" s="107" t="str">
        <f>IF(C5738="","",VLOOKUP($C5738,'7.工程別レート'!$C$6:$E$501,3,FALSE))</f>
        <v/>
      </c>
      <c r="J5738" s="108" t="str">
        <f>IF(C5738="","",VLOOKUP($C5738,'7.工程別レート'!$C$6:$E$501,2,FALSE))</f>
        <v/>
      </c>
      <c r="K5738" s="195" t="str">
        <f t="shared" si="179"/>
        <v/>
      </c>
    </row>
    <row r="5739" spans="2:11" ht="18" customHeight="1">
      <c r="B5739" s="16" t="str">
        <f>IF('6.標準時間'!$B5739="","",'6.標準時間'!B5739)</f>
        <v/>
      </c>
      <c r="C5739" s="16" t="str">
        <f>IF('6.標準時間'!$C5739="","",'6.標準時間'!C5739)</f>
        <v/>
      </c>
      <c r="D5739" s="16" t="str">
        <f>IF('6.標準時間'!$C5739="","",'6.標準時間'!E5739)</f>
        <v/>
      </c>
      <c r="E5739" s="171" t="str">
        <f>IF('6.標準時間'!$C5739="","",'6.標準時間'!F5739)</f>
        <v/>
      </c>
      <c r="F5739" s="15" t="str">
        <f t="shared" si="178"/>
        <v/>
      </c>
      <c r="G5739" s="142" t="str">
        <f>IF('6.標準時間'!$C5739="","",'6.標準時間'!H5739)</f>
        <v/>
      </c>
      <c r="H5739" s="142" t="str">
        <f>IF('6.標準時間'!$C5739="","",'6.標準時間'!I5739)</f>
        <v/>
      </c>
      <c r="I5739" s="107" t="str">
        <f>IF(C5739="","",VLOOKUP($C5739,'7.工程別レート'!$C$6:$E$501,3,FALSE))</f>
        <v/>
      </c>
      <c r="J5739" s="108" t="str">
        <f>IF(C5739="","",VLOOKUP($C5739,'7.工程別レート'!$C$6:$E$501,2,FALSE))</f>
        <v/>
      </c>
      <c r="K5739" s="195" t="str">
        <f t="shared" si="179"/>
        <v/>
      </c>
    </row>
    <row r="5740" spans="2:11" ht="18" customHeight="1">
      <c r="B5740" s="16" t="str">
        <f>IF('6.標準時間'!$B5740="","",'6.標準時間'!B5740)</f>
        <v/>
      </c>
      <c r="C5740" s="16" t="str">
        <f>IF('6.標準時間'!$C5740="","",'6.標準時間'!C5740)</f>
        <v/>
      </c>
      <c r="D5740" s="16" t="str">
        <f>IF('6.標準時間'!$C5740="","",'6.標準時間'!E5740)</f>
        <v/>
      </c>
      <c r="E5740" s="171" t="str">
        <f>IF('6.標準時間'!$C5740="","",'6.標準時間'!F5740)</f>
        <v/>
      </c>
      <c r="F5740" s="15" t="str">
        <f t="shared" si="178"/>
        <v/>
      </c>
      <c r="G5740" s="142" t="str">
        <f>IF('6.標準時間'!$C5740="","",'6.標準時間'!H5740)</f>
        <v/>
      </c>
      <c r="H5740" s="142" t="str">
        <f>IF('6.標準時間'!$C5740="","",'6.標準時間'!I5740)</f>
        <v/>
      </c>
      <c r="I5740" s="107" t="str">
        <f>IF(C5740="","",VLOOKUP($C5740,'7.工程別レート'!$C$6:$E$501,3,FALSE))</f>
        <v/>
      </c>
      <c r="J5740" s="108" t="str">
        <f>IF(C5740="","",VLOOKUP($C5740,'7.工程別レート'!$C$6:$E$501,2,FALSE))</f>
        <v/>
      </c>
      <c r="K5740" s="195" t="str">
        <f t="shared" si="179"/>
        <v/>
      </c>
    </row>
    <row r="5741" spans="2:11" ht="18" customHeight="1">
      <c r="B5741" s="16" t="str">
        <f>IF('6.標準時間'!$B5741="","",'6.標準時間'!B5741)</f>
        <v/>
      </c>
      <c r="C5741" s="16" t="str">
        <f>IF('6.標準時間'!$C5741="","",'6.標準時間'!C5741)</f>
        <v/>
      </c>
      <c r="D5741" s="16" t="str">
        <f>IF('6.標準時間'!$C5741="","",'6.標準時間'!E5741)</f>
        <v/>
      </c>
      <c r="E5741" s="171" t="str">
        <f>IF('6.標準時間'!$C5741="","",'6.標準時間'!F5741)</f>
        <v/>
      </c>
      <c r="F5741" s="15" t="str">
        <f t="shared" si="178"/>
        <v/>
      </c>
      <c r="G5741" s="142" t="str">
        <f>IF('6.標準時間'!$C5741="","",'6.標準時間'!H5741)</f>
        <v/>
      </c>
      <c r="H5741" s="142" t="str">
        <f>IF('6.標準時間'!$C5741="","",'6.標準時間'!I5741)</f>
        <v/>
      </c>
      <c r="I5741" s="107" t="str">
        <f>IF(C5741="","",VLOOKUP($C5741,'7.工程別レート'!$C$6:$E$501,3,FALSE))</f>
        <v/>
      </c>
      <c r="J5741" s="108" t="str">
        <f>IF(C5741="","",VLOOKUP($C5741,'7.工程別レート'!$C$6:$E$501,2,FALSE))</f>
        <v/>
      </c>
      <c r="K5741" s="195" t="str">
        <f t="shared" si="179"/>
        <v/>
      </c>
    </row>
    <row r="5742" spans="2:11" ht="18" customHeight="1">
      <c r="B5742" s="16" t="str">
        <f>IF('6.標準時間'!$B5742="","",'6.標準時間'!B5742)</f>
        <v/>
      </c>
      <c r="C5742" s="16" t="str">
        <f>IF('6.標準時間'!$C5742="","",'6.標準時間'!C5742)</f>
        <v/>
      </c>
      <c r="D5742" s="16" t="str">
        <f>IF('6.標準時間'!$C5742="","",'6.標準時間'!E5742)</f>
        <v/>
      </c>
      <c r="E5742" s="171" t="str">
        <f>IF('6.標準時間'!$C5742="","",'6.標準時間'!F5742)</f>
        <v/>
      </c>
      <c r="F5742" s="15" t="str">
        <f t="shared" si="178"/>
        <v/>
      </c>
      <c r="G5742" s="142" t="str">
        <f>IF('6.標準時間'!$C5742="","",'6.標準時間'!H5742)</f>
        <v/>
      </c>
      <c r="H5742" s="142" t="str">
        <f>IF('6.標準時間'!$C5742="","",'6.標準時間'!I5742)</f>
        <v/>
      </c>
      <c r="I5742" s="107" t="str">
        <f>IF(C5742="","",VLOOKUP($C5742,'7.工程別レート'!$C$6:$E$501,3,FALSE))</f>
        <v/>
      </c>
      <c r="J5742" s="108" t="str">
        <f>IF(C5742="","",VLOOKUP($C5742,'7.工程別レート'!$C$6:$E$501,2,FALSE))</f>
        <v/>
      </c>
      <c r="K5742" s="195" t="str">
        <f t="shared" si="179"/>
        <v/>
      </c>
    </row>
    <row r="5743" spans="2:11" ht="18" customHeight="1">
      <c r="B5743" s="16" t="str">
        <f>IF('6.標準時間'!$B5743="","",'6.標準時間'!B5743)</f>
        <v/>
      </c>
      <c r="C5743" s="16" t="str">
        <f>IF('6.標準時間'!$C5743="","",'6.標準時間'!C5743)</f>
        <v/>
      </c>
      <c r="D5743" s="16" t="str">
        <f>IF('6.標準時間'!$C5743="","",'6.標準時間'!E5743)</f>
        <v/>
      </c>
      <c r="E5743" s="171" t="str">
        <f>IF('6.標準時間'!$C5743="","",'6.標準時間'!F5743)</f>
        <v/>
      </c>
      <c r="F5743" s="15" t="str">
        <f t="shared" si="178"/>
        <v/>
      </c>
      <c r="G5743" s="142" t="str">
        <f>IF('6.標準時間'!$C5743="","",'6.標準時間'!H5743)</f>
        <v/>
      </c>
      <c r="H5743" s="142" t="str">
        <f>IF('6.標準時間'!$C5743="","",'6.標準時間'!I5743)</f>
        <v/>
      </c>
      <c r="I5743" s="107" t="str">
        <f>IF(C5743="","",VLOOKUP($C5743,'7.工程別レート'!$C$6:$E$501,3,FALSE))</f>
        <v/>
      </c>
      <c r="J5743" s="108" t="str">
        <f>IF(C5743="","",VLOOKUP($C5743,'7.工程別レート'!$C$6:$E$501,2,FALSE))</f>
        <v/>
      </c>
      <c r="K5743" s="195" t="str">
        <f t="shared" si="179"/>
        <v/>
      </c>
    </row>
    <row r="5744" spans="2:11" ht="18" customHeight="1">
      <c r="B5744" s="16" t="str">
        <f>IF('6.標準時間'!$B5744="","",'6.標準時間'!B5744)</f>
        <v/>
      </c>
      <c r="C5744" s="16" t="str">
        <f>IF('6.標準時間'!$C5744="","",'6.標準時間'!C5744)</f>
        <v/>
      </c>
      <c r="D5744" s="16" t="str">
        <f>IF('6.標準時間'!$C5744="","",'6.標準時間'!E5744)</f>
        <v/>
      </c>
      <c r="E5744" s="171" t="str">
        <f>IF('6.標準時間'!$C5744="","",'6.標準時間'!F5744)</f>
        <v/>
      </c>
      <c r="F5744" s="15" t="str">
        <f t="shared" si="178"/>
        <v/>
      </c>
      <c r="G5744" s="142" t="str">
        <f>IF('6.標準時間'!$C5744="","",'6.標準時間'!H5744)</f>
        <v/>
      </c>
      <c r="H5744" s="142" t="str">
        <f>IF('6.標準時間'!$C5744="","",'6.標準時間'!I5744)</f>
        <v/>
      </c>
      <c r="I5744" s="107" t="str">
        <f>IF(C5744="","",VLOOKUP($C5744,'7.工程別レート'!$C$6:$E$501,3,FALSE))</f>
        <v/>
      </c>
      <c r="J5744" s="108" t="str">
        <f>IF(C5744="","",VLOOKUP($C5744,'7.工程別レート'!$C$6:$E$501,2,FALSE))</f>
        <v/>
      </c>
      <c r="K5744" s="195" t="str">
        <f t="shared" si="179"/>
        <v/>
      </c>
    </row>
    <row r="5745" spans="2:11" ht="18" customHeight="1">
      <c r="B5745" s="16" t="str">
        <f>IF('6.標準時間'!$B5745="","",'6.標準時間'!B5745)</f>
        <v/>
      </c>
      <c r="C5745" s="16" t="str">
        <f>IF('6.標準時間'!$C5745="","",'6.標準時間'!C5745)</f>
        <v/>
      </c>
      <c r="D5745" s="16" t="str">
        <f>IF('6.標準時間'!$C5745="","",'6.標準時間'!E5745)</f>
        <v/>
      </c>
      <c r="E5745" s="171" t="str">
        <f>IF('6.標準時間'!$C5745="","",'6.標準時間'!F5745)</f>
        <v/>
      </c>
      <c r="F5745" s="15" t="str">
        <f t="shared" si="178"/>
        <v/>
      </c>
      <c r="G5745" s="142" t="str">
        <f>IF('6.標準時間'!$C5745="","",'6.標準時間'!H5745)</f>
        <v/>
      </c>
      <c r="H5745" s="142" t="str">
        <f>IF('6.標準時間'!$C5745="","",'6.標準時間'!I5745)</f>
        <v/>
      </c>
      <c r="I5745" s="107" t="str">
        <f>IF(C5745="","",VLOOKUP($C5745,'7.工程別レート'!$C$6:$E$501,3,FALSE))</f>
        <v/>
      </c>
      <c r="J5745" s="108" t="str">
        <f>IF(C5745="","",VLOOKUP($C5745,'7.工程別レート'!$C$6:$E$501,2,FALSE))</f>
        <v/>
      </c>
      <c r="K5745" s="195" t="str">
        <f t="shared" si="179"/>
        <v/>
      </c>
    </row>
    <row r="5746" spans="2:11" ht="18" customHeight="1">
      <c r="B5746" s="16" t="str">
        <f>IF('6.標準時間'!$B5746="","",'6.標準時間'!B5746)</f>
        <v/>
      </c>
      <c r="C5746" s="16" t="str">
        <f>IF('6.標準時間'!$C5746="","",'6.標準時間'!C5746)</f>
        <v/>
      </c>
      <c r="D5746" s="16" t="str">
        <f>IF('6.標準時間'!$C5746="","",'6.標準時間'!E5746)</f>
        <v/>
      </c>
      <c r="E5746" s="171" t="str">
        <f>IF('6.標準時間'!$C5746="","",'6.標準時間'!F5746)</f>
        <v/>
      </c>
      <c r="F5746" s="15" t="str">
        <f t="shared" si="178"/>
        <v/>
      </c>
      <c r="G5746" s="142" t="str">
        <f>IF('6.標準時間'!$C5746="","",'6.標準時間'!H5746)</f>
        <v/>
      </c>
      <c r="H5746" s="142" t="str">
        <f>IF('6.標準時間'!$C5746="","",'6.標準時間'!I5746)</f>
        <v/>
      </c>
      <c r="I5746" s="107" t="str">
        <f>IF(C5746="","",VLOOKUP($C5746,'7.工程別レート'!$C$6:$E$501,3,FALSE))</f>
        <v/>
      </c>
      <c r="J5746" s="108" t="str">
        <f>IF(C5746="","",VLOOKUP($C5746,'7.工程別レート'!$C$6:$E$501,2,FALSE))</f>
        <v/>
      </c>
      <c r="K5746" s="195" t="str">
        <f t="shared" si="179"/>
        <v/>
      </c>
    </row>
    <row r="5747" spans="2:11" ht="18" customHeight="1">
      <c r="B5747" s="16" t="str">
        <f>IF('6.標準時間'!$B5747="","",'6.標準時間'!B5747)</f>
        <v/>
      </c>
      <c r="C5747" s="16" t="str">
        <f>IF('6.標準時間'!$C5747="","",'6.標準時間'!C5747)</f>
        <v/>
      </c>
      <c r="D5747" s="16" t="str">
        <f>IF('6.標準時間'!$C5747="","",'6.標準時間'!E5747)</f>
        <v/>
      </c>
      <c r="E5747" s="171" t="str">
        <f>IF('6.標準時間'!$C5747="","",'6.標準時間'!F5747)</f>
        <v/>
      </c>
      <c r="F5747" s="15" t="str">
        <f t="shared" si="178"/>
        <v/>
      </c>
      <c r="G5747" s="142" t="str">
        <f>IF('6.標準時間'!$C5747="","",'6.標準時間'!H5747)</f>
        <v/>
      </c>
      <c r="H5747" s="142" t="str">
        <f>IF('6.標準時間'!$C5747="","",'6.標準時間'!I5747)</f>
        <v/>
      </c>
      <c r="I5747" s="107" t="str">
        <f>IF(C5747="","",VLOOKUP($C5747,'7.工程別レート'!$C$6:$E$501,3,FALSE))</f>
        <v/>
      </c>
      <c r="J5747" s="108" t="str">
        <f>IF(C5747="","",VLOOKUP($C5747,'7.工程別レート'!$C$6:$E$501,2,FALSE))</f>
        <v/>
      </c>
      <c r="K5747" s="195" t="str">
        <f t="shared" si="179"/>
        <v/>
      </c>
    </row>
    <row r="5748" spans="2:11" ht="18" customHeight="1">
      <c r="B5748" s="16" t="str">
        <f>IF('6.標準時間'!$B5748="","",'6.標準時間'!B5748)</f>
        <v/>
      </c>
      <c r="C5748" s="16" t="str">
        <f>IF('6.標準時間'!$C5748="","",'6.標準時間'!C5748)</f>
        <v/>
      </c>
      <c r="D5748" s="16" t="str">
        <f>IF('6.標準時間'!$C5748="","",'6.標準時間'!E5748)</f>
        <v/>
      </c>
      <c r="E5748" s="171" t="str">
        <f>IF('6.標準時間'!$C5748="","",'6.標準時間'!F5748)</f>
        <v/>
      </c>
      <c r="F5748" s="15" t="str">
        <f t="shared" si="178"/>
        <v/>
      </c>
      <c r="G5748" s="142" t="str">
        <f>IF('6.標準時間'!$C5748="","",'6.標準時間'!H5748)</f>
        <v/>
      </c>
      <c r="H5748" s="142" t="str">
        <f>IF('6.標準時間'!$C5748="","",'6.標準時間'!I5748)</f>
        <v/>
      </c>
      <c r="I5748" s="107" t="str">
        <f>IF(C5748="","",VLOOKUP($C5748,'7.工程別レート'!$C$6:$E$501,3,FALSE))</f>
        <v/>
      </c>
      <c r="J5748" s="108" t="str">
        <f>IF(C5748="","",VLOOKUP($C5748,'7.工程別レート'!$C$6:$E$501,2,FALSE))</f>
        <v/>
      </c>
      <c r="K5748" s="195" t="str">
        <f t="shared" si="179"/>
        <v/>
      </c>
    </row>
    <row r="5749" spans="2:11" ht="18" customHeight="1">
      <c r="B5749" s="16" t="str">
        <f>IF('6.標準時間'!$B5749="","",'6.標準時間'!B5749)</f>
        <v/>
      </c>
      <c r="C5749" s="16" t="str">
        <f>IF('6.標準時間'!$C5749="","",'6.標準時間'!C5749)</f>
        <v/>
      </c>
      <c r="D5749" s="16" t="str">
        <f>IF('6.標準時間'!$C5749="","",'6.標準時間'!E5749)</f>
        <v/>
      </c>
      <c r="E5749" s="171" t="str">
        <f>IF('6.標準時間'!$C5749="","",'6.標準時間'!F5749)</f>
        <v/>
      </c>
      <c r="F5749" s="15" t="str">
        <f t="shared" si="178"/>
        <v/>
      </c>
      <c r="G5749" s="142" t="str">
        <f>IF('6.標準時間'!$C5749="","",'6.標準時間'!H5749)</f>
        <v/>
      </c>
      <c r="H5749" s="142" t="str">
        <f>IF('6.標準時間'!$C5749="","",'6.標準時間'!I5749)</f>
        <v/>
      </c>
      <c r="I5749" s="107" t="str">
        <f>IF(C5749="","",VLOOKUP($C5749,'7.工程別レート'!$C$6:$E$501,3,FALSE))</f>
        <v/>
      </c>
      <c r="J5749" s="108" t="str">
        <f>IF(C5749="","",VLOOKUP($C5749,'7.工程別レート'!$C$6:$E$501,2,FALSE))</f>
        <v/>
      </c>
      <c r="K5749" s="195" t="str">
        <f t="shared" si="179"/>
        <v/>
      </c>
    </row>
    <row r="5750" spans="2:11" ht="18" customHeight="1">
      <c r="B5750" s="16" t="str">
        <f>IF('6.標準時間'!$B5750="","",'6.標準時間'!B5750)</f>
        <v/>
      </c>
      <c r="C5750" s="16" t="str">
        <f>IF('6.標準時間'!$C5750="","",'6.標準時間'!C5750)</f>
        <v/>
      </c>
      <c r="D5750" s="16" t="str">
        <f>IF('6.標準時間'!$C5750="","",'6.標準時間'!E5750)</f>
        <v/>
      </c>
      <c r="E5750" s="171" t="str">
        <f>IF('6.標準時間'!$C5750="","",'6.標準時間'!F5750)</f>
        <v/>
      </c>
      <c r="F5750" s="15" t="str">
        <f t="shared" si="178"/>
        <v/>
      </c>
      <c r="G5750" s="142" t="str">
        <f>IF('6.標準時間'!$C5750="","",'6.標準時間'!H5750)</f>
        <v/>
      </c>
      <c r="H5750" s="142" t="str">
        <f>IF('6.標準時間'!$C5750="","",'6.標準時間'!I5750)</f>
        <v/>
      </c>
      <c r="I5750" s="107" t="str">
        <f>IF(C5750="","",VLOOKUP($C5750,'7.工程別レート'!$C$6:$E$501,3,FALSE))</f>
        <v/>
      </c>
      <c r="J5750" s="108" t="str">
        <f>IF(C5750="","",VLOOKUP($C5750,'7.工程別レート'!$C$6:$E$501,2,FALSE))</f>
        <v/>
      </c>
      <c r="K5750" s="195" t="str">
        <f t="shared" si="179"/>
        <v/>
      </c>
    </row>
    <row r="5751" spans="2:11" ht="18" customHeight="1">
      <c r="B5751" s="16" t="str">
        <f>IF('6.標準時間'!$B5751="","",'6.標準時間'!B5751)</f>
        <v/>
      </c>
      <c r="C5751" s="16" t="str">
        <f>IF('6.標準時間'!$C5751="","",'6.標準時間'!C5751)</f>
        <v/>
      </c>
      <c r="D5751" s="16" t="str">
        <f>IF('6.標準時間'!$C5751="","",'6.標準時間'!E5751)</f>
        <v/>
      </c>
      <c r="E5751" s="171" t="str">
        <f>IF('6.標準時間'!$C5751="","",'6.標準時間'!F5751)</f>
        <v/>
      </c>
      <c r="F5751" s="15" t="str">
        <f t="shared" si="178"/>
        <v/>
      </c>
      <c r="G5751" s="142" t="str">
        <f>IF('6.標準時間'!$C5751="","",'6.標準時間'!H5751)</f>
        <v/>
      </c>
      <c r="H5751" s="142" t="str">
        <f>IF('6.標準時間'!$C5751="","",'6.標準時間'!I5751)</f>
        <v/>
      </c>
      <c r="I5751" s="107" t="str">
        <f>IF(C5751="","",VLOOKUP($C5751,'7.工程別レート'!$C$6:$E$501,3,FALSE))</f>
        <v/>
      </c>
      <c r="J5751" s="108" t="str">
        <f>IF(C5751="","",VLOOKUP($C5751,'7.工程別レート'!$C$6:$E$501,2,FALSE))</f>
        <v/>
      </c>
      <c r="K5751" s="195" t="str">
        <f t="shared" si="179"/>
        <v/>
      </c>
    </row>
    <row r="5752" spans="2:11" ht="18" customHeight="1">
      <c r="B5752" s="16" t="str">
        <f>IF('6.標準時間'!$B5752="","",'6.標準時間'!B5752)</f>
        <v/>
      </c>
      <c r="C5752" s="16" t="str">
        <f>IF('6.標準時間'!$C5752="","",'6.標準時間'!C5752)</f>
        <v/>
      </c>
      <c r="D5752" s="16" t="str">
        <f>IF('6.標準時間'!$C5752="","",'6.標準時間'!E5752)</f>
        <v/>
      </c>
      <c r="E5752" s="171" t="str">
        <f>IF('6.標準時間'!$C5752="","",'6.標準時間'!F5752)</f>
        <v/>
      </c>
      <c r="F5752" s="15" t="str">
        <f t="shared" si="178"/>
        <v/>
      </c>
      <c r="G5752" s="142" t="str">
        <f>IF('6.標準時間'!$C5752="","",'6.標準時間'!H5752)</f>
        <v/>
      </c>
      <c r="H5752" s="142" t="str">
        <f>IF('6.標準時間'!$C5752="","",'6.標準時間'!I5752)</f>
        <v/>
      </c>
      <c r="I5752" s="107" t="str">
        <f>IF(C5752="","",VLOOKUP($C5752,'7.工程別レート'!$C$6:$E$501,3,FALSE))</f>
        <v/>
      </c>
      <c r="J5752" s="108" t="str">
        <f>IF(C5752="","",VLOOKUP($C5752,'7.工程別レート'!$C$6:$E$501,2,FALSE))</f>
        <v/>
      </c>
      <c r="K5752" s="195" t="str">
        <f t="shared" si="179"/>
        <v/>
      </c>
    </row>
    <row r="5753" spans="2:11" ht="18" customHeight="1">
      <c r="B5753" s="16" t="str">
        <f>IF('6.標準時間'!$B5753="","",'6.標準時間'!B5753)</f>
        <v/>
      </c>
      <c r="C5753" s="16" t="str">
        <f>IF('6.標準時間'!$C5753="","",'6.標準時間'!C5753)</f>
        <v/>
      </c>
      <c r="D5753" s="16" t="str">
        <f>IF('6.標準時間'!$C5753="","",'6.標準時間'!E5753)</f>
        <v/>
      </c>
      <c r="E5753" s="171" t="str">
        <f>IF('6.標準時間'!$C5753="","",'6.標準時間'!F5753)</f>
        <v/>
      </c>
      <c r="F5753" s="15" t="str">
        <f t="shared" si="178"/>
        <v/>
      </c>
      <c r="G5753" s="142" t="str">
        <f>IF('6.標準時間'!$C5753="","",'6.標準時間'!H5753)</f>
        <v/>
      </c>
      <c r="H5753" s="142" t="str">
        <f>IF('6.標準時間'!$C5753="","",'6.標準時間'!I5753)</f>
        <v/>
      </c>
      <c r="I5753" s="107" t="str">
        <f>IF(C5753="","",VLOOKUP($C5753,'7.工程別レート'!$C$6:$E$501,3,FALSE))</f>
        <v/>
      </c>
      <c r="J5753" s="108" t="str">
        <f>IF(C5753="","",VLOOKUP($C5753,'7.工程別レート'!$C$6:$E$501,2,FALSE))</f>
        <v/>
      </c>
      <c r="K5753" s="195" t="str">
        <f t="shared" si="179"/>
        <v/>
      </c>
    </row>
    <row r="5754" spans="2:11" ht="18" customHeight="1">
      <c r="B5754" s="16" t="str">
        <f>IF('6.標準時間'!$B5754="","",'6.標準時間'!B5754)</f>
        <v/>
      </c>
      <c r="C5754" s="16" t="str">
        <f>IF('6.標準時間'!$C5754="","",'6.標準時間'!C5754)</f>
        <v/>
      </c>
      <c r="D5754" s="16" t="str">
        <f>IF('6.標準時間'!$C5754="","",'6.標準時間'!E5754)</f>
        <v/>
      </c>
      <c r="E5754" s="171" t="str">
        <f>IF('6.標準時間'!$C5754="","",'6.標準時間'!F5754)</f>
        <v/>
      </c>
      <c r="F5754" s="15" t="str">
        <f t="shared" si="178"/>
        <v/>
      </c>
      <c r="G5754" s="142" t="str">
        <f>IF('6.標準時間'!$C5754="","",'6.標準時間'!H5754)</f>
        <v/>
      </c>
      <c r="H5754" s="142" t="str">
        <f>IF('6.標準時間'!$C5754="","",'6.標準時間'!I5754)</f>
        <v/>
      </c>
      <c r="I5754" s="107" t="str">
        <f>IF(C5754="","",VLOOKUP($C5754,'7.工程別レート'!$C$6:$E$501,3,FALSE))</f>
        <v/>
      </c>
      <c r="J5754" s="108" t="str">
        <f>IF(C5754="","",VLOOKUP($C5754,'7.工程別レート'!$C$6:$E$501,2,FALSE))</f>
        <v/>
      </c>
      <c r="K5754" s="195" t="str">
        <f t="shared" si="179"/>
        <v/>
      </c>
    </row>
    <row r="5755" spans="2:11" ht="18" customHeight="1">
      <c r="B5755" s="16" t="str">
        <f>IF('6.標準時間'!$B5755="","",'6.標準時間'!B5755)</f>
        <v/>
      </c>
      <c r="C5755" s="16" t="str">
        <f>IF('6.標準時間'!$C5755="","",'6.標準時間'!C5755)</f>
        <v/>
      </c>
      <c r="D5755" s="16" t="str">
        <f>IF('6.標準時間'!$C5755="","",'6.標準時間'!E5755)</f>
        <v/>
      </c>
      <c r="E5755" s="171" t="str">
        <f>IF('6.標準時間'!$C5755="","",'6.標準時間'!F5755)</f>
        <v/>
      </c>
      <c r="F5755" s="15" t="str">
        <f t="shared" si="178"/>
        <v/>
      </c>
      <c r="G5755" s="142" t="str">
        <f>IF('6.標準時間'!$C5755="","",'6.標準時間'!H5755)</f>
        <v/>
      </c>
      <c r="H5755" s="142" t="str">
        <f>IF('6.標準時間'!$C5755="","",'6.標準時間'!I5755)</f>
        <v/>
      </c>
      <c r="I5755" s="107" t="str">
        <f>IF(C5755="","",VLOOKUP($C5755,'7.工程別レート'!$C$6:$E$501,3,FALSE))</f>
        <v/>
      </c>
      <c r="J5755" s="108" t="str">
        <f>IF(C5755="","",VLOOKUP($C5755,'7.工程別レート'!$C$6:$E$501,2,FALSE))</f>
        <v/>
      </c>
      <c r="K5755" s="195" t="str">
        <f t="shared" si="179"/>
        <v/>
      </c>
    </row>
    <row r="5756" spans="2:11" ht="18" customHeight="1">
      <c r="B5756" s="16" t="str">
        <f>IF('6.標準時間'!$B5756="","",'6.標準時間'!B5756)</f>
        <v/>
      </c>
      <c r="C5756" s="16" t="str">
        <f>IF('6.標準時間'!$C5756="","",'6.標準時間'!C5756)</f>
        <v/>
      </c>
      <c r="D5756" s="16" t="str">
        <f>IF('6.標準時間'!$C5756="","",'6.標準時間'!E5756)</f>
        <v/>
      </c>
      <c r="E5756" s="171" t="str">
        <f>IF('6.標準時間'!$C5756="","",'6.標準時間'!F5756)</f>
        <v/>
      </c>
      <c r="F5756" s="15" t="str">
        <f t="shared" si="178"/>
        <v/>
      </c>
      <c r="G5756" s="142" t="str">
        <f>IF('6.標準時間'!$C5756="","",'6.標準時間'!H5756)</f>
        <v/>
      </c>
      <c r="H5756" s="142" t="str">
        <f>IF('6.標準時間'!$C5756="","",'6.標準時間'!I5756)</f>
        <v/>
      </c>
      <c r="I5756" s="107" t="str">
        <f>IF(C5756="","",VLOOKUP($C5756,'7.工程別レート'!$C$6:$E$501,3,FALSE))</f>
        <v/>
      </c>
      <c r="J5756" s="108" t="str">
        <f>IF(C5756="","",VLOOKUP($C5756,'7.工程別レート'!$C$6:$E$501,2,FALSE))</f>
        <v/>
      </c>
      <c r="K5756" s="195" t="str">
        <f t="shared" si="179"/>
        <v/>
      </c>
    </row>
    <row r="5757" spans="2:11" ht="18" customHeight="1">
      <c r="B5757" s="16" t="str">
        <f>IF('6.標準時間'!$B5757="","",'6.標準時間'!B5757)</f>
        <v/>
      </c>
      <c r="C5757" s="16" t="str">
        <f>IF('6.標準時間'!$C5757="","",'6.標準時間'!C5757)</f>
        <v/>
      </c>
      <c r="D5757" s="16" t="str">
        <f>IF('6.標準時間'!$C5757="","",'6.標準時間'!E5757)</f>
        <v/>
      </c>
      <c r="E5757" s="171" t="str">
        <f>IF('6.標準時間'!$C5757="","",'6.標準時間'!F5757)</f>
        <v/>
      </c>
      <c r="F5757" s="15" t="str">
        <f t="shared" si="178"/>
        <v/>
      </c>
      <c r="G5757" s="142" t="str">
        <f>IF('6.標準時間'!$C5757="","",'6.標準時間'!H5757)</f>
        <v/>
      </c>
      <c r="H5757" s="142" t="str">
        <f>IF('6.標準時間'!$C5757="","",'6.標準時間'!I5757)</f>
        <v/>
      </c>
      <c r="I5757" s="107" t="str">
        <f>IF(C5757="","",VLOOKUP($C5757,'7.工程別レート'!$C$6:$E$501,3,FALSE))</f>
        <v/>
      </c>
      <c r="J5757" s="108" t="str">
        <f>IF(C5757="","",VLOOKUP($C5757,'7.工程別レート'!$C$6:$E$501,2,FALSE))</f>
        <v/>
      </c>
      <c r="K5757" s="195" t="str">
        <f t="shared" si="179"/>
        <v/>
      </c>
    </row>
    <row r="5758" spans="2:11" ht="18" customHeight="1">
      <c r="B5758" s="16" t="str">
        <f>IF('6.標準時間'!$B5758="","",'6.標準時間'!B5758)</f>
        <v/>
      </c>
      <c r="C5758" s="16" t="str">
        <f>IF('6.標準時間'!$C5758="","",'6.標準時間'!C5758)</f>
        <v/>
      </c>
      <c r="D5758" s="16" t="str">
        <f>IF('6.標準時間'!$C5758="","",'6.標準時間'!E5758)</f>
        <v/>
      </c>
      <c r="E5758" s="171" t="str">
        <f>IF('6.標準時間'!$C5758="","",'6.標準時間'!F5758)</f>
        <v/>
      </c>
      <c r="F5758" s="15" t="str">
        <f t="shared" si="178"/>
        <v/>
      </c>
      <c r="G5758" s="142" t="str">
        <f>IF('6.標準時間'!$C5758="","",'6.標準時間'!H5758)</f>
        <v/>
      </c>
      <c r="H5758" s="142" t="str">
        <f>IF('6.標準時間'!$C5758="","",'6.標準時間'!I5758)</f>
        <v/>
      </c>
      <c r="I5758" s="107" t="str">
        <f>IF(C5758="","",VLOOKUP($C5758,'7.工程別レート'!$C$6:$E$501,3,FALSE))</f>
        <v/>
      </c>
      <c r="J5758" s="108" t="str">
        <f>IF(C5758="","",VLOOKUP($C5758,'7.工程別レート'!$C$6:$E$501,2,FALSE))</f>
        <v/>
      </c>
      <c r="K5758" s="195" t="str">
        <f t="shared" si="179"/>
        <v/>
      </c>
    </row>
    <row r="5759" spans="2:11" ht="18" customHeight="1">
      <c r="B5759" s="16" t="str">
        <f>IF('6.標準時間'!$B5759="","",'6.標準時間'!B5759)</f>
        <v/>
      </c>
      <c r="C5759" s="16" t="str">
        <f>IF('6.標準時間'!$C5759="","",'6.標準時間'!C5759)</f>
        <v/>
      </c>
      <c r="D5759" s="16" t="str">
        <f>IF('6.標準時間'!$C5759="","",'6.標準時間'!E5759)</f>
        <v/>
      </c>
      <c r="E5759" s="171" t="str">
        <f>IF('6.標準時間'!$C5759="","",'6.標準時間'!F5759)</f>
        <v/>
      </c>
      <c r="F5759" s="15" t="str">
        <f t="shared" si="178"/>
        <v/>
      </c>
      <c r="G5759" s="142" t="str">
        <f>IF('6.標準時間'!$C5759="","",'6.標準時間'!H5759)</f>
        <v/>
      </c>
      <c r="H5759" s="142" t="str">
        <f>IF('6.標準時間'!$C5759="","",'6.標準時間'!I5759)</f>
        <v/>
      </c>
      <c r="I5759" s="107" t="str">
        <f>IF(C5759="","",VLOOKUP($C5759,'7.工程別レート'!$C$6:$E$501,3,FALSE))</f>
        <v/>
      </c>
      <c r="J5759" s="108" t="str">
        <f>IF(C5759="","",VLOOKUP($C5759,'7.工程別レート'!$C$6:$E$501,2,FALSE))</f>
        <v/>
      </c>
      <c r="K5759" s="195" t="str">
        <f t="shared" si="179"/>
        <v/>
      </c>
    </row>
    <row r="5760" spans="2:11" ht="18" customHeight="1">
      <c r="B5760" s="16" t="str">
        <f>IF('6.標準時間'!$B5760="","",'6.標準時間'!B5760)</f>
        <v/>
      </c>
      <c r="C5760" s="16" t="str">
        <f>IF('6.標準時間'!$C5760="","",'6.標準時間'!C5760)</f>
        <v/>
      </c>
      <c r="D5760" s="16" t="str">
        <f>IF('6.標準時間'!$C5760="","",'6.標準時間'!E5760)</f>
        <v/>
      </c>
      <c r="E5760" s="171" t="str">
        <f>IF('6.標準時間'!$C5760="","",'6.標準時間'!F5760)</f>
        <v/>
      </c>
      <c r="F5760" s="15" t="str">
        <f t="shared" si="178"/>
        <v/>
      </c>
      <c r="G5760" s="142" t="str">
        <f>IF('6.標準時間'!$C5760="","",'6.標準時間'!H5760)</f>
        <v/>
      </c>
      <c r="H5760" s="142" t="str">
        <f>IF('6.標準時間'!$C5760="","",'6.標準時間'!I5760)</f>
        <v/>
      </c>
      <c r="I5760" s="107" t="str">
        <f>IF(C5760="","",VLOOKUP($C5760,'7.工程別レート'!$C$6:$E$501,3,FALSE))</f>
        <v/>
      </c>
      <c r="J5760" s="108" t="str">
        <f>IF(C5760="","",VLOOKUP($C5760,'7.工程別レート'!$C$6:$E$501,2,FALSE))</f>
        <v/>
      </c>
      <c r="K5760" s="195" t="str">
        <f t="shared" si="179"/>
        <v/>
      </c>
    </row>
    <row r="5761" spans="2:11" ht="18" customHeight="1">
      <c r="B5761" s="16" t="str">
        <f>IF('6.標準時間'!$B5761="","",'6.標準時間'!B5761)</f>
        <v/>
      </c>
      <c r="C5761" s="16" t="str">
        <f>IF('6.標準時間'!$C5761="","",'6.標準時間'!C5761)</f>
        <v/>
      </c>
      <c r="D5761" s="16" t="str">
        <f>IF('6.標準時間'!$C5761="","",'6.標準時間'!E5761)</f>
        <v/>
      </c>
      <c r="E5761" s="171" t="str">
        <f>IF('6.標準時間'!$C5761="","",'6.標準時間'!F5761)</f>
        <v/>
      </c>
      <c r="F5761" s="15" t="str">
        <f t="shared" si="178"/>
        <v/>
      </c>
      <c r="G5761" s="142" t="str">
        <f>IF('6.標準時間'!$C5761="","",'6.標準時間'!H5761)</f>
        <v/>
      </c>
      <c r="H5761" s="142" t="str">
        <f>IF('6.標準時間'!$C5761="","",'6.標準時間'!I5761)</f>
        <v/>
      </c>
      <c r="I5761" s="107" t="str">
        <f>IF(C5761="","",VLOOKUP($C5761,'7.工程別レート'!$C$6:$E$501,3,FALSE))</f>
        <v/>
      </c>
      <c r="J5761" s="108" t="str">
        <f>IF(C5761="","",VLOOKUP($C5761,'7.工程別レート'!$C$6:$E$501,2,FALSE))</f>
        <v/>
      </c>
      <c r="K5761" s="195" t="str">
        <f t="shared" si="179"/>
        <v/>
      </c>
    </row>
    <row r="5762" spans="2:11" ht="18" customHeight="1">
      <c r="B5762" s="16" t="str">
        <f>IF('6.標準時間'!$B5762="","",'6.標準時間'!B5762)</f>
        <v/>
      </c>
      <c r="C5762" s="16" t="str">
        <f>IF('6.標準時間'!$C5762="","",'6.標準時間'!C5762)</f>
        <v/>
      </c>
      <c r="D5762" s="16" t="str">
        <f>IF('6.標準時間'!$C5762="","",'6.標準時間'!E5762)</f>
        <v/>
      </c>
      <c r="E5762" s="171" t="str">
        <f>IF('6.標準時間'!$C5762="","",'6.標準時間'!F5762)</f>
        <v/>
      </c>
      <c r="F5762" s="15" t="str">
        <f t="shared" si="178"/>
        <v/>
      </c>
      <c r="G5762" s="142" t="str">
        <f>IF('6.標準時間'!$C5762="","",'6.標準時間'!H5762)</f>
        <v/>
      </c>
      <c r="H5762" s="142" t="str">
        <f>IF('6.標準時間'!$C5762="","",'6.標準時間'!I5762)</f>
        <v/>
      </c>
      <c r="I5762" s="107" t="str">
        <f>IF(C5762="","",VLOOKUP($C5762,'7.工程別レート'!$C$6:$E$501,3,FALSE))</f>
        <v/>
      </c>
      <c r="J5762" s="108" t="str">
        <f>IF(C5762="","",VLOOKUP($C5762,'7.工程別レート'!$C$6:$E$501,2,FALSE))</f>
        <v/>
      </c>
      <c r="K5762" s="195" t="str">
        <f t="shared" si="179"/>
        <v/>
      </c>
    </row>
    <row r="5763" spans="2:11" ht="18" customHeight="1">
      <c r="B5763" s="16" t="str">
        <f>IF('6.標準時間'!$B5763="","",'6.標準時間'!B5763)</f>
        <v/>
      </c>
      <c r="C5763" s="16" t="str">
        <f>IF('6.標準時間'!$C5763="","",'6.標準時間'!C5763)</f>
        <v/>
      </c>
      <c r="D5763" s="16" t="str">
        <f>IF('6.標準時間'!$C5763="","",'6.標準時間'!E5763)</f>
        <v/>
      </c>
      <c r="E5763" s="171" t="str">
        <f>IF('6.標準時間'!$C5763="","",'6.標準時間'!F5763)</f>
        <v/>
      </c>
      <c r="F5763" s="15" t="str">
        <f t="shared" si="178"/>
        <v/>
      </c>
      <c r="G5763" s="142" t="str">
        <f>IF('6.標準時間'!$C5763="","",'6.標準時間'!H5763)</f>
        <v/>
      </c>
      <c r="H5763" s="142" t="str">
        <f>IF('6.標準時間'!$C5763="","",'6.標準時間'!I5763)</f>
        <v/>
      </c>
      <c r="I5763" s="107" t="str">
        <f>IF(C5763="","",VLOOKUP($C5763,'7.工程別レート'!$C$6:$E$501,3,FALSE))</f>
        <v/>
      </c>
      <c r="J5763" s="108" t="str">
        <f>IF(C5763="","",VLOOKUP($C5763,'7.工程別レート'!$C$6:$E$501,2,FALSE))</f>
        <v/>
      </c>
      <c r="K5763" s="195" t="str">
        <f t="shared" si="179"/>
        <v/>
      </c>
    </row>
    <row r="5764" spans="2:11" ht="18" customHeight="1">
      <c r="B5764" s="16" t="str">
        <f>IF('6.標準時間'!$B5764="","",'6.標準時間'!B5764)</f>
        <v/>
      </c>
      <c r="C5764" s="16" t="str">
        <f>IF('6.標準時間'!$C5764="","",'6.標準時間'!C5764)</f>
        <v/>
      </c>
      <c r="D5764" s="16" t="str">
        <f>IF('6.標準時間'!$C5764="","",'6.標準時間'!E5764)</f>
        <v/>
      </c>
      <c r="E5764" s="171" t="str">
        <f>IF('6.標準時間'!$C5764="","",'6.標準時間'!F5764)</f>
        <v/>
      </c>
      <c r="F5764" s="15" t="str">
        <f t="shared" si="178"/>
        <v/>
      </c>
      <c r="G5764" s="142" t="str">
        <f>IF('6.標準時間'!$C5764="","",'6.標準時間'!H5764)</f>
        <v/>
      </c>
      <c r="H5764" s="142" t="str">
        <f>IF('6.標準時間'!$C5764="","",'6.標準時間'!I5764)</f>
        <v/>
      </c>
      <c r="I5764" s="107" t="str">
        <f>IF(C5764="","",VLOOKUP($C5764,'7.工程別レート'!$C$6:$E$501,3,FALSE))</f>
        <v/>
      </c>
      <c r="J5764" s="108" t="str">
        <f>IF(C5764="","",VLOOKUP($C5764,'7.工程別レート'!$C$6:$E$501,2,FALSE))</f>
        <v/>
      </c>
      <c r="K5764" s="195" t="str">
        <f t="shared" si="179"/>
        <v/>
      </c>
    </row>
    <row r="5765" spans="2:11" ht="18" customHeight="1">
      <c r="B5765" s="16" t="str">
        <f>IF('6.標準時間'!$B5765="","",'6.標準時間'!B5765)</f>
        <v/>
      </c>
      <c r="C5765" s="16" t="str">
        <f>IF('6.標準時間'!$C5765="","",'6.標準時間'!C5765)</f>
        <v/>
      </c>
      <c r="D5765" s="16" t="str">
        <f>IF('6.標準時間'!$C5765="","",'6.標準時間'!E5765)</f>
        <v/>
      </c>
      <c r="E5765" s="171" t="str">
        <f>IF('6.標準時間'!$C5765="","",'6.標準時間'!F5765)</f>
        <v/>
      </c>
      <c r="F5765" s="15" t="str">
        <f t="shared" si="178"/>
        <v/>
      </c>
      <c r="G5765" s="142" t="str">
        <f>IF('6.標準時間'!$C5765="","",'6.標準時間'!H5765)</f>
        <v/>
      </c>
      <c r="H5765" s="142" t="str">
        <f>IF('6.標準時間'!$C5765="","",'6.標準時間'!I5765)</f>
        <v/>
      </c>
      <c r="I5765" s="107" t="str">
        <f>IF(C5765="","",VLOOKUP($C5765,'7.工程別レート'!$C$6:$E$501,3,FALSE))</f>
        <v/>
      </c>
      <c r="J5765" s="108" t="str">
        <f>IF(C5765="","",VLOOKUP($C5765,'7.工程別レート'!$C$6:$E$501,2,FALSE))</f>
        <v/>
      </c>
      <c r="K5765" s="195" t="str">
        <f t="shared" si="179"/>
        <v/>
      </c>
    </row>
    <row r="5766" spans="2:11" ht="18" customHeight="1">
      <c r="B5766" s="16" t="str">
        <f>IF('6.標準時間'!$B5766="","",'6.標準時間'!B5766)</f>
        <v/>
      </c>
      <c r="C5766" s="16" t="str">
        <f>IF('6.標準時間'!$C5766="","",'6.標準時間'!C5766)</f>
        <v/>
      </c>
      <c r="D5766" s="16" t="str">
        <f>IF('6.標準時間'!$C5766="","",'6.標準時間'!E5766)</f>
        <v/>
      </c>
      <c r="E5766" s="171" t="str">
        <f>IF('6.標準時間'!$C5766="","",'6.標準時間'!F5766)</f>
        <v/>
      </c>
      <c r="F5766" s="15" t="str">
        <f t="shared" ref="F5766:F5829" si="180">C5766&amp;D5766</f>
        <v/>
      </c>
      <c r="G5766" s="142" t="str">
        <f>IF('6.標準時間'!$C5766="","",'6.標準時間'!H5766)</f>
        <v/>
      </c>
      <c r="H5766" s="142" t="str">
        <f>IF('6.標準時間'!$C5766="","",'6.標準時間'!I5766)</f>
        <v/>
      </c>
      <c r="I5766" s="107" t="str">
        <f>IF(C5766="","",VLOOKUP($C5766,'7.工程別レート'!$C$6:$E$501,3,FALSE))</f>
        <v/>
      </c>
      <c r="J5766" s="108" t="str">
        <f>IF(C5766="","",VLOOKUP($C5766,'7.工程別レート'!$C$6:$E$501,2,FALSE))</f>
        <v/>
      </c>
      <c r="K5766" s="195" t="str">
        <f t="shared" si="179"/>
        <v/>
      </c>
    </row>
    <row r="5767" spans="2:11" ht="18" customHeight="1">
      <c r="B5767" s="16" t="str">
        <f>IF('6.標準時間'!$B5767="","",'6.標準時間'!B5767)</f>
        <v/>
      </c>
      <c r="C5767" s="16" t="str">
        <f>IF('6.標準時間'!$C5767="","",'6.標準時間'!C5767)</f>
        <v/>
      </c>
      <c r="D5767" s="16" t="str">
        <f>IF('6.標準時間'!$C5767="","",'6.標準時間'!E5767)</f>
        <v/>
      </c>
      <c r="E5767" s="171" t="str">
        <f>IF('6.標準時間'!$C5767="","",'6.標準時間'!F5767)</f>
        <v/>
      </c>
      <c r="F5767" s="15" t="str">
        <f t="shared" si="180"/>
        <v/>
      </c>
      <c r="G5767" s="142" t="str">
        <f>IF('6.標準時間'!$C5767="","",'6.標準時間'!H5767)</f>
        <v/>
      </c>
      <c r="H5767" s="142" t="str">
        <f>IF('6.標準時間'!$C5767="","",'6.標準時間'!I5767)</f>
        <v/>
      </c>
      <c r="I5767" s="107" t="str">
        <f>IF(C5767="","",VLOOKUP($C5767,'7.工程別レート'!$C$6:$E$501,3,FALSE))</f>
        <v/>
      </c>
      <c r="J5767" s="108" t="str">
        <f>IF(C5767="","",VLOOKUP($C5767,'7.工程別レート'!$C$6:$E$501,2,FALSE))</f>
        <v/>
      </c>
      <c r="K5767" s="195" t="str">
        <f t="shared" ref="K5767:K5830" si="181">IF(ISERROR((G5767*I5767)+(H5767*J5767)),"",(G5767*I5767)+(H5767*J5767))</f>
        <v/>
      </c>
    </row>
    <row r="5768" spans="2:11" ht="18" customHeight="1">
      <c r="B5768" s="16" t="str">
        <f>IF('6.標準時間'!$B5768="","",'6.標準時間'!B5768)</f>
        <v/>
      </c>
      <c r="C5768" s="16" t="str">
        <f>IF('6.標準時間'!$C5768="","",'6.標準時間'!C5768)</f>
        <v/>
      </c>
      <c r="D5768" s="16" t="str">
        <f>IF('6.標準時間'!$C5768="","",'6.標準時間'!E5768)</f>
        <v/>
      </c>
      <c r="E5768" s="171" t="str">
        <f>IF('6.標準時間'!$C5768="","",'6.標準時間'!F5768)</f>
        <v/>
      </c>
      <c r="F5768" s="15" t="str">
        <f t="shared" si="180"/>
        <v/>
      </c>
      <c r="G5768" s="142" t="str">
        <f>IF('6.標準時間'!$C5768="","",'6.標準時間'!H5768)</f>
        <v/>
      </c>
      <c r="H5768" s="142" t="str">
        <f>IF('6.標準時間'!$C5768="","",'6.標準時間'!I5768)</f>
        <v/>
      </c>
      <c r="I5768" s="107" t="str">
        <f>IF(C5768="","",VLOOKUP($C5768,'7.工程別レート'!$C$6:$E$501,3,FALSE))</f>
        <v/>
      </c>
      <c r="J5768" s="108" t="str">
        <f>IF(C5768="","",VLOOKUP($C5768,'7.工程別レート'!$C$6:$E$501,2,FALSE))</f>
        <v/>
      </c>
      <c r="K5768" s="195" t="str">
        <f t="shared" si="181"/>
        <v/>
      </c>
    </row>
    <row r="5769" spans="2:11" ht="18" customHeight="1">
      <c r="B5769" s="16" t="str">
        <f>IF('6.標準時間'!$B5769="","",'6.標準時間'!B5769)</f>
        <v/>
      </c>
      <c r="C5769" s="16" t="str">
        <f>IF('6.標準時間'!$C5769="","",'6.標準時間'!C5769)</f>
        <v/>
      </c>
      <c r="D5769" s="16" t="str">
        <f>IF('6.標準時間'!$C5769="","",'6.標準時間'!E5769)</f>
        <v/>
      </c>
      <c r="E5769" s="171" t="str">
        <f>IF('6.標準時間'!$C5769="","",'6.標準時間'!F5769)</f>
        <v/>
      </c>
      <c r="F5769" s="15" t="str">
        <f t="shared" si="180"/>
        <v/>
      </c>
      <c r="G5769" s="142" t="str">
        <f>IF('6.標準時間'!$C5769="","",'6.標準時間'!H5769)</f>
        <v/>
      </c>
      <c r="H5769" s="142" t="str">
        <f>IF('6.標準時間'!$C5769="","",'6.標準時間'!I5769)</f>
        <v/>
      </c>
      <c r="I5769" s="107" t="str">
        <f>IF(C5769="","",VLOOKUP($C5769,'7.工程別レート'!$C$6:$E$501,3,FALSE))</f>
        <v/>
      </c>
      <c r="J5769" s="108" t="str">
        <f>IF(C5769="","",VLOOKUP($C5769,'7.工程別レート'!$C$6:$E$501,2,FALSE))</f>
        <v/>
      </c>
      <c r="K5769" s="195" t="str">
        <f t="shared" si="181"/>
        <v/>
      </c>
    </row>
    <row r="5770" spans="2:11" ht="18" customHeight="1">
      <c r="B5770" s="16" t="str">
        <f>IF('6.標準時間'!$B5770="","",'6.標準時間'!B5770)</f>
        <v/>
      </c>
      <c r="C5770" s="16" t="str">
        <f>IF('6.標準時間'!$C5770="","",'6.標準時間'!C5770)</f>
        <v/>
      </c>
      <c r="D5770" s="16" t="str">
        <f>IF('6.標準時間'!$C5770="","",'6.標準時間'!E5770)</f>
        <v/>
      </c>
      <c r="E5770" s="171" t="str">
        <f>IF('6.標準時間'!$C5770="","",'6.標準時間'!F5770)</f>
        <v/>
      </c>
      <c r="F5770" s="15" t="str">
        <f t="shared" si="180"/>
        <v/>
      </c>
      <c r="G5770" s="142" t="str">
        <f>IF('6.標準時間'!$C5770="","",'6.標準時間'!H5770)</f>
        <v/>
      </c>
      <c r="H5770" s="142" t="str">
        <f>IF('6.標準時間'!$C5770="","",'6.標準時間'!I5770)</f>
        <v/>
      </c>
      <c r="I5770" s="107" t="str">
        <f>IF(C5770="","",VLOOKUP($C5770,'7.工程別レート'!$C$6:$E$501,3,FALSE))</f>
        <v/>
      </c>
      <c r="J5770" s="108" t="str">
        <f>IF(C5770="","",VLOOKUP($C5770,'7.工程別レート'!$C$6:$E$501,2,FALSE))</f>
        <v/>
      </c>
      <c r="K5770" s="195" t="str">
        <f t="shared" si="181"/>
        <v/>
      </c>
    </row>
    <row r="5771" spans="2:11" ht="18" customHeight="1">
      <c r="B5771" s="16" t="str">
        <f>IF('6.標準時間'!$B5771="","",'6.標準時間'!B5771)</f>
        <v/>
      </c>
      <c r="C5771" s="16" t="str">
        <f>IF('6.標準時間'!$C5771="","",'6.標準時間'!C5771)</f>
        <v/>
      </c>
      <c r="D5771" s="16" t="str">
        <f>IF('6.標準時間'!$C5771="","",'6.標準時間'!E5771)</f>
        <v/>
      </c>
      <c r="E5771" s="171" t="str">
        <f>IF('6.標準時間'!$C5771="","",'6.標準時間'!F5771)</f>
        <v/>
      </c>
      <c r="F5771" s="15" t="str">
        <f t="shared" si="180"/>
        <v/>
      </c>
      <c r="G5771" s="142" t="str">
        <f>IF('6.標準時間'!$C5771="","",'6.標準時間'!H5771)</f>
        <v/>
      </c>
      <c r="H5771" s="142" t="str">
        <f>IF('6.標準時間'!$C5771="","",'6.標準時間'!I5771)</f>
        <v/>
      </c>
      <c r="I5771" s="107" t="str">
        <f>IF(C5771="","",VLOOKUP($C5771,'7.工程別レート'!$C$6:$E$501,3,FALSE))</f>
        <v/>
      </c>
      <c r="J5771" s="108" t="str">
        <f>IF(C5771="","",VLOOKUP($C5771,'7.工程別レート'!$C$6:$E$501,2,FALSE))</f>
        <v/>
      </c>
      <c r="K5771" s="195" t="str">
        <f t="shared" si="181"/>
        <v/>
      </c>
    </row>
    <row r="5772" spans="2:11" ht="18" customHeight="1">
      <c r="B5772" s="16" t="str">
        <f>IF('6.標準時間'!$B5772="","",'6.標準時間'!B5772)</f>
        <v/>
      </c>
      <c r="C5772" s="16" t="str">
        <f>IF('6.標準時間'!$C5772="","",'6.標準時間'!C5772)</f>
        <v/>
      </c>
      <c r="D5772" s="16" t="str">
        <f>IF('6.標準時間'!$C5772="","",'6.標準時間'!E5772)</f>
        <v/>
      </c>
      <c r="E5772" s="171" t="str">
        <f>IF('6.標準時間'!$C5772="","",'6.標準時間'!F5772)</f>
        <v/>
      </c>
      <c r="F5772" s="15" t="str">
        <f t="shared" si="180"/>
        <v/>
      </c>
      <c r="G5772" s="142" t="str">
        <f>IF('6.標準時間'!$C5772="","",'6.標準時間'!H5772)</f>
        <v/>
      </c>
      <c r="H5772" s="142" t="str">
        <f>IF('6.標準時間'!$C5772="","",'6.標準時間'!I5772)</f>
        <v/>
      </c>
      <c r="I5772" s="107" t="str">
        <f>IF(C5772="","",VLOOKUP($C5772,'7.工程別レート'!$C$6:$E$501,3,FALSE))</f>
        <v/>
      </c>
      <c r="J5772" s="108" t="str">
        <f>IF(C5772="","",VLOOKUP($C5772,'7.工程別レート'!$C$6:$E$501,2,FALSE))</f>
        <v/>
      </c>
      <c r="K5772" s="195" t="str">
        <f t="shared" si="181"/>
        <v/>
      </c>
    </row>
    <row r="5773" spans="2:11" ht="18" customHeight="1">
      <c r="B5773" s="16" t="str">
        <f>IF('6.標準時間'!$B5773="","",'6.標準時間'!B5773)</f>
        <v/>
      </c>
      <c r="C5773" s="16" t="str">
        <f>IF('6.標準時間'!$C5773="","",'6.標準時間'!C5773)</f>
        <v/>
      </c>
      <c r="D5773" s="16" t="str">
        <f>IF('6.標準時間'!$C5773="","",'6.標準時間'!E5773)</f>
        <v/>
      </c>
      <c r="E5773" s="171" t="str">
        <f>IF('6.標準時間'!$C5773="","",'6.標準時間'!F5773)</f>
        <v/>
      </c>
      <c r="F5773" s="15" t="str">
        <f t="shared" si="180"/>
        <v/>
      </c>
      <c r="G5773" s="142" t="str">
        <f>IF('6.標準時間'!$C5773="","",'6.標準時間'!H5773)</f>
        <v/>
      </c>
      <c r="H5773" s="142" t="str">
        <f>IF('6.標準時間'!$C5773="","",'6.標準時間'!I5773)</f>
        <v/>
      </c>
      <c r="I5773" s="107" t="str">
        <f>IF(C5773="","",VLOOKUP($C5773,'7.工程別レート'!$C$6:$E$501,3,FALSE))</f>
        <v/>
      </c>
      <c r="J5773" s="108" t="str">
        <f>IF(C5773="","",VLOOKUP($C5773,'7.工程別レート'!$C$6:$E$501,2,FALSE))</f>
        <v/>
      </c>
      <c r="K5773" s="195" t="str">
        <f t="shared" si="181"/>
        <v/>
      </c>
    </row>
    <row r="5774" spans="2:11" ht="18" customHeight="1">
      <c r="B5774" s="16" t="str">
        <f>IF('6.標準時間'!$B5774="","",'6.標準時間'!B5774)</f>
        <v/>
      </c>
      <c r="C5774" s="16" t="str">
        <f>IF('6.標準時間'!$C5774="","",'6.標準時間'!C5774)</f>
        <v/>
      </c>
      <c r="D5774" s="16" t="str">
        <f>IF('6.標準時間'!$C5774="","",'6.標準時間'!E5774)</f>
        <v/>
      </c>
      <c r="E5774" s="171" t="str">
        <f>IF('6.標準時間'!$C5774="","",'6.標準時間'!F5774)</f>
        <v/>
      </c>
      <c r="F5774" s="15" t="str">
        <f t="shared" si="180"/>
        <v/>
      </c>
      <c r="G5774" s="142" t="str">
        <f>IF('6.標準時間'!$C5774="","",'6.標準時間'!H5774)</f>
        <v/>
      </c>
      <c r="H5774" s="142" t="str">
        <f>IF('6.標準時間'!$C5774="","",'6.標準時間'!I5774)</f>
        <v/>
      </c>
      <c r="I5774" s="107" t="str">
        <f>IF(C5774="","",VLOOKUP($C5774,'7.工程別レート'!$C$6:$E$501,3,FALSE))</f>
        <v/>
      </c>
      <c r="J5774" s="108" t="str">
        <f>IF(C5774="","",VLOOKUP($C5774,'7.工程別レート'!$C$6:$E$501,2,FALSE))</f>
        <v/>
      </c>
      <c r="K5774" s="195" t="str">
        <f t="shared" si="181"/>
        <v/>
      </c>
    </row>
    <row r="5775" spans="2:11" ht="18" customHeight="1">
      <c r="B5775" s="16" t="str">
        <f>IF('6.標準時間'!$B5775="","",'6.標準時間'!B5775)</f>
        <v/>
      </c>
      <c r="C5775" s="16" t="str">
        <f>IF('6.標準時間'!$C5775="","",'6.標準時間'!C5775)</f>
        <v/>
      </c>
      <c r="D5775" s="16" t="str">
        <f>IF('6.標準時間'!$C5775="","",'6.標準時間'!E5775)</f>
        <v/>
      </c>
      <c r="E5775" s="171" t="str">
        <f>IF('6.標準時間'!$C5775="","",'6.標準時間'!F5775)</f>
        <v/>
      </c>
      <c r="F5775" s="15" t="str">
        <f t="shared" si="180"/>
        <v/>
      </c>
      <c r="G5775" s="142" t="str">
        <f>IF('6.標準時間'!$C5775="","",'6.標準時間'!H5775)</f>
        <v/>
      </c>
      <c r="H5775" s="142" t="str">
        <f>IF('6.標準時間'!$C5775="","",'6.標準時間'!I5775)</f>
        <v/>
      </c>
      <c r="I5775" s="107" t="str">
        <f>IF(C5775="","",VLOOKUP($C5775,'7.工程別レート'!$C$6:$E$501,3,FALSE))</f>
        <v/>
      </c>
      <c r="J5775" s="108" t="str">
        <f>IF(C5775="","",VLOOKUP($C5775,'7.工程別レート'!$C$6:$E$501,2,FALSE))</f>
        <v/>
      </c>
      <c r="K5775" s="195" t="str">
        <f t="shared" si="181"/>
        <v/>
      </c>
    </row>
    <row r="5776" spans="2:11" ht="18" customHeight="1">
      <c r="B5776" s="16" t="str">
        <f>IF('6.標準時間'!$B5776="","",'6.標準時間'!B5776)</f>
        <v/>
      </c>
      <c r="C5776" s="16" t="str">
        <f>IF('6.標準時間'!$C5776="","",'6.標準時間'!C5776)</f>
        <v/>
      </c>
      <c r="D5776" s="16" t="str">
        <f>IF('6.標準時間'!$C5776="","",'6.標準時間'!E5776)</f>
        <v/>
      </c>
      <c r="E5776" s="171" t="str">
        <f>IF('6.標準時間'!$C5776="","",'6.標準時間'!F5776)</f>
        <v/>
      </c>
      <c r="F5776" s="15" t="str">
        <f t="shared" si="180"/>
        <v/>
      </c>
      <c r="G5776" s="142" t="str">
        <f>IF('6.標準時間'!$C5776="","",'6.標準時間'!H5776)</f>
        <v/>
      </c>
      <c r="H5776" s="142" t="str">
        <f>IF('6.標準時間'!$C5776="","",'6.標準時間'!I5776)</f>
        <v/>
      </c>
      <c r="I5776" s="107" t="str">
        <f>IF(C5776="","",VLOOKUP($C5776,'7.工程別レート'!$C$6:$E$501,3,FALSE))</f>
        <v/>
      </c>
      <c r="J5776" s="108" t="str">
        <f>IF(C5776="","",VLOOKUP($C5776,'7.工程別レート'!$C$6:$E$501,2,FALSE))</f>
        <v/>
      </c>
      <c r="K5776" s="195" t="str">
        <f t="shared" si="181"/>
        <v/>
      </c>
    </row>
    <row r="5777" spans="2:11" ht="18" customHeight="1">
      <c r="B5777" s="16" t="str">
        <f>IF('6.標準時間'!$B5777="","",'6.標準時間'!B5777)</f>
        <v/>
      </c>
      <c r="C5777" s="16" t="str">
        <f>IF('6.標準時間'!$C5777="","",'6.標準時間'!C5777)</f>
        <v/>
      </c>
      <c r="D5777" s="16" t="str">
        <f>IF('6.標準時間'!$C5777="","",'6.標準時間'!E5777)</f>
        <v/>
      </c>
      <c r="E5777" s="171" t="str">
        <f>IF('6.標準時間'!$C5777="","",'6.標準時間'!F5777)</f>
        <v/>
      </c>
      <c r="F5777" s="15" t="str">
        <f t="shared" si="180"/>
        <v/>
      </c>
      <c r="G5777" s="142" t="str">
        <f>IF('6.標準時間'!$C5777="","",'6.標準時間'!H5777)</f>
        <v/>
      </c>
      <c r="H5777" s="142" t="str">
        <f>IF('6.標準時間'!$C5777="","",'6.標準時間'!I5777)</f>
        <v/>
      </c>
      <c r="I5777" s="107" t="str">
        <f>IF(C5777="","",VLOOKUP($C5777,'7.工程別レート'!$C$6:$E$501,3,FALSE))</f>
        <v/>
      </c>
      <c r="J5777" s="108" t="str">
        <f>IF(C5777="","",VLOOKUP($C5777,'7.工程別レート'!$C$6:$E$501,2,FALSE))</f>
        <v/>
      </c>
      <c r="K5777" s="195" t="str">
        <f t="shared" si="181"/>
        <v/>
      </c>
    </row>
    <row r="5778" spans="2:11" ht="18" customHeight="1">
      <c r="B5778" s="16" t="str">
        <f>IF('6.標準時間'!$B5778="","",'6.標準時間'!B5778)</f>
        <v/>
      </c>
      <c r="C5778" s="16" t="str">
        <f>IF('6.標準時間'!$C5778="","",'6.標準時間'!C5778)</f>
        <v/>
      </c>
      <c r="D5778" s="16" t="str">
        <f>IF('6.標準時間'!$C5778="","",'6.標準時間'!E5778)</f>
        <v/>
      </c>
      <c r="E5778" s="171" t="str">
        <f>IF('6.標準時間'!$C5778="","",'6.標準時間'!F5778)</f>
        <v/>
      </c>
      <c r="F5778" s="15" t="str">
        <f t="shared" si="180"/>
        <v/>
      </c>
      <c r="G5778" s="142" t="str">
        <f>IF('6.標準時間'!$C5778="","",'6.標準時間'!H5778)</f>
        <v/>
      </c>
      <c r="H5778" s="142" t="str">
        <f>IF('6.標準時間'!$C5778="","",'6.標準時間'!I5778)</f>
        <v/>
      </c>
      <c r="I5778" s="107" t="str">
        <f>IF(C5778="","",VLOOKUP($C5778,'7.工程別レート'!$C$6:$E$501,3,FALSE))</f>
        <v/>
      </c>
      <c r="J5778" s="108" t="str">
        <f>IF(C5778="","",VLOOKUP($C5778,'7.工程別レート'!$C$6:$E$501,2,FALSE))</f>
        <v/>
      </c>
      <c r="K5778" s="195" t="str">
        <f t="shared" si="181"/>
        <v/>
      </c>
    </row>
    <row r="5779" spans="2:11" ht="18" customHeight="1">
      <c r="B5779" s="16" t="str">
        <f>IF('6.標準時間'!$B5779="","",'6.標準時間'!B5779)</f>
        <v/>
      </c>
      <c r="C5779" s="16" t="str">
        <f>IF('6.標準時間'!$C5779="","",'6.標準時間'!C5779)</f>
        <v/>
      </c>
      <c r="D5779" s="16" t="str">
        <f>IF('6.標準時間'!$C5779="","",'6.標準時間'!E5779)</f>
        <v/>
      </c>
      <c r="E5779" s="171" t="str">
        <f>IF('6.標準時間'!$C5779="","",'6.標準時間'!F5779)</f>
        <v/>
      </c>
      <c r="F5779" s="15" t="str">
        <f t="shared" si="180"/>
        <v/>
      </c>
      <c r="G5779" s="142" t="str">
        <f>IF('6.標準時間'!$C5779="","",'6.標準時間'!H5779)</f>
        <v/>
      </c>
      <c r="H5779" s="142" t="str">
        <f>IF('6.標準時間'!$C5779="","",'6.標準時間'!I5779)</f>
        <v/>
      </c>
      <c r="I5779" s="107" t="str">
        <f>IF(C5779="","",VLOOKUP($C5779,'7.工程別レート'!$C$6:$E$501,3,FALSE))</f>
        <v/>
      </c>
      <c r="J5779" s="108" t="str">
        <f>IF(C5779="","",VLOOKUP($C5779,'7.工程別レート'!$C$6:$E$501,2,FALSE))</f>
        <v/>
      </c>
      <c r="K5779" s="195" t="str">
        <f t="shared" si="181"/>
        <v/>
      </c>
    </row>
    <row r="5780" spans="2:11" ht="18" customHeight="1">
      <c r="B5780" s="16" t="str">
        <f>IF('6.標準時間'!$B5780="","",'6.標準時間'!B5780)</f>
        <v/>
      </c>
      <c r="C5780" s="16" t="str">
        <f>IF('6.標準時間'!$C5780="","",'6.標準時間'!C5780)</f>
        <v/>
      </c>
      <c r="D5780" s="16" t="str">
        <f>IF('6.標準時間'!$C5780="","",'6.標準時間'!E5780)</f>
        <v/>
      </c>
      <c r="E5780" s="171" t="str">
        <f>IF('6.標準時間'!$C5780="","",'6.標準時間'!F5780)</f>
        <v/>
      </c>
      <c r="F5780" s="15" t="str">
        <f t="shared" si="180"/>
        <v/>
      </c>
      <c r="G5780" s="142" t="str">
        <f>IF('6.標準時間'!$C5780="","",'6.標準時間'!H5780)</f>
        <v/>
      </c>
      <c r="H5780" s="142" t="str">
        <f>IF('6.標準時間'!$C5780="","",'6.標準時間'!I5780)</f>
        <v/>
      </c>
      <c r="I5780" s="107" t="str">
        <f>IF(C5780="","",VLOOKUP($C5780,'7.工程別レート'!$C$6:$E$501,3,FALSE))</f>
        <v/>
      </c>
      <c r="J5780" s="108" t="str">
        <f>IF(C5780="","",VLOOKUP($C5780,'7.工程別レート'!$C$6:$E$501,2,FALSE))</f>
        <v/>
      </c>
      <c r="K5780" s="195" t="str">
        <f t="shared" si="181"/>
        <v/>
      </c>
    </row>
    <row r="5781" spans="2:11" ht="18" customHeight="1">
      <c r="B5781" s="16" t="str">
        <f>IF('6.標準時間'!$B5781="","",'6.標準時間'!B5781)</f>
        <v/>
      </c>
      <c r="C5781" s="16" t="str">
        <f>IF('6.標準時間'!$C5781="","",'6.標準時間'!C5781)</f>
        <v/>
      </c>
      <c r="D5781" s="16" t="str">
        <f>IF('6.標準時間'!$C5781="","",'6.標準時間'!E5781)</f>
        <v/>
      </c>
      <c r="E5781" s="171" t="str">
        <f>IF('6.標準時間'!$C5781="","",'6.標準時間'!F5781)</f>
        <v/>
      </c>
      <c r="F5781" s="15" t="str">
        <f t="shared" si="180"/>
        <v/>
      </c>
      <c r="G5781" s="142" t="str">
        <f>IF('6.標準時間'!$C5781="","",'6.標準時間'!H5781)</f>
        <v/>
      </c>
      <c r="H5781" s="142" t="str">
        <f>IF('6.標準時間'!$C5781="","",'6.標準時間'!I5781)</f>
        <v/>
      </c>
      <c r="I5781" s="107" t="str">
        <f>IF(C5781="","",VLOOKUP($C5781,'7.工程別レート'!$C$6:$E$501,3,FALSE))</f>
        <v/>
      </c>
      <c r="J5781" s="108" t="str">
        <f>IF(C5781="","",VLOOKUP($C5781,'7.工程別レート'!$C$6:$E$501,2,FALSE))</f>
        <v/>
      </c>
      <c r="K5781" s="195" t="str">
        <f t="shared" si="181"/>
        <v/>
      </c>
    </row>
    <row r="5782" spans="2:11" ht="18" customHeight="1">
      <c r="B5782" s="16" t="str">
        <f>IF('6.標準時間'!$B5782="","",'6.標準時間'!B5782)</f>
        <v/>
      </c>
      <c r="C5782" s="16" t="str">
        <f>IF('6.標準時間'!$C5782="","",'6.標準時間'!C5782)</f>
        <v/>
      </c>
      <c r="D5782" s="16" t="str">
        <f>IF('6.標準時間'!$C5782="","",'6.標準時間'!E5782)</f>
        <v/>
      </c>
      <c r="E5782" s="171" t="str">
        <f>IF('6.標準時間'!$C5782="","",'6.標準時間'!F5782)</f>
        <v/>
      </c>
      <c r="F5782" s="15" t="str">
        <f t="shared" si="180"/>
        <v/>
      </c>
      <c r="G5782" s="142" t="str">
        <f>IF('6.標準時間'!$C5782="","",'6.標準時間'!H5782)</f>
        <v/>
      </c>
      <c r="H5782" s="142" t="str">
        <f>IF('6.標準時間'!$C5782="","",'6.標準時間'!I5782)</f>
        <v/>
      </c>
      <c r="I5782" s="107" t="str">
        <f>IF(C5782="","",VLOOKUP($C5782,'7.工程別レート'!$C$6:$E$501,3,FALSE))</f>
        <v/>
      </c>
      <c r="J5782" s="108" t="str">
        <f>IF(C5782="","",VLOOKUP($C5782,'7.工程別レート'!$C$6:$E$501,2,FALSE))</f>
        <v/>
      </c>
      <c r="K5782" s="195" t="str">
        <f t="shared" si="181"/>
        <v/>
      </c>
    </row>
    <row r="5783" spans="2:11" ht="18" customHeight="1">
      <c r="B5783" s="16" t="str">
        <f>IF('6.標準時間'!$B5783="","",'6.標準時間'!B5783)</f>
        <v/>
      </c>
      <c r="C5783" s="16" t="str">
        <f>IF('6.標準時間'!$C5783="","",'6.標準時間'!C5783)</f>
        <v/>
      </c>
      <c r="D5783" s="16" t="str">
        <f>IF('6.標準時間'!$C5783="","",'6.標準時間'!E5783)</f>
        <v/>
      </c>
      <c r="E5783" s="171" t="str">
        <f>IF('6.標準時間'!$C5783="","",'6.標準時間'!F5783)</f>
        <v/>
      </c>
      <c r="F5783" s="15" t="str">
        <f t="shared" si="180"/>
        <v/>
      </c>
      <c r="G5783" s="142" t="str">
        <f>IF('6.標準時間'!$C5783="","",'6.標準時間'!H5783)</f>
        <v/>
      </c>
      <c r="H5783" s="142" t="str">
        <f>IF('6.標準時間'!$C5783="","",'6.標準時間'!I5783)</f>
        <v/>
      </c>
      <c r="I5783" s="107" t="str">
        <f>IF(C5783="","",VLOOKUP($C5783,'7.工程別レート'!$C$6:$E$501,3,FALSE))</f>
        <v/>
      </c>
      <c r="J5783" s="108" t="str">
        <f>IF(C5783="","",VLOOKUP($C5783,'7.工程別レート'!$C$6:$E$501,2,FALSE))</f>
        <v/>
      </c>
      <c r="K5783" s="195" t="str">
        <f t="shared" si="181"/>
        <v/>
      </c>
    </row>
    <row r="5784" spans="2:11" ht="18" customHeight="1">
      <c r="B5784" s="16" t="str">
        <f>IF('6.標準時間'!$B5784="","",'6.標準時間'!B5784)</f>
        <v/>
      </c>
      <c r="C5784" s="16" t="str">
        <f>IF('6.標準時間'!$C5784="","",'6.標準時間'!C5784)</f>
        <v/>
      </c>
      <c r="D5784" s="16" t="str">
        <f>IF('6.標準時間'!$C5784="","",'6.標準時間'!E5784)</f>
        <v/>
      </c>
      <c r="E5784" s="171" t="str">
        <f>IF('6.標準時間'!$C5784="","",'6.標準時間'!F5784)</f>
        <v/>
      </c>
      <c r="F5784" s="15" t="str">
        <f t="shared" si="180"/>
        <v/>
      </c>
      <c r="G5784" s="142" t="str">
        <f>IF('6.標準時間'!$C5784="","",'6.標準時間'!H5784)</f>
        <v/>
      </c>
      <c r="H5784" s="142" t="str">
        <f>IF('6.標準時間'!$C5784="","",'6.標準時間'!I5784)</f>
        <v/>
      </c>
      <c r="I5784" s="107" t="str">
        <f>IF(C5784="","",VLOOKUP($C5784,'7.工程別レート'!$C$6:$E$501,3,FALSE))</f>
        <v/>
      </c>
      <c r="J5784" s="108" t="str">
        <f>IF(C5784="","",VLOOKUP($C5784,'7.工程別レート'!$C$6:$E$501,2,FALSE))</f>
        <v/>
      </c>
      <c r="K5784" s="195" t="str">
        <f t="shared" si="181"/>
        <v/>
      </c>
    </row>
    <row r="5785" spans="2:11" ht="18" customHeight="1">
      <c r="B5785" s="16" t="str">
        <f>IF('6.標準時間'!$B5785="","",'6.標準時間'!B5785)</f>
        <v/>
      </c>
      <c r="C5785" s="16" t="str">
        <f>IF('6.標準時間'!$C5785="","",'6.標準時間'!C5785)</f>
        <v/>
      </c>
      <c r="D5785" s="16" t="str">
        <f>IF('6.標準時間'!$C5785="","",'6.標準時間'!E5785)</f>
        <v/>
      </c>
      <c r="E5785" s="171" t="str">
        <f>IF('6.標準時間'!$C5785="","",'6.標準時間'!F5785)</f>
        <v/>
      </c>
      <c r="F5785" s="15" t="str">
        <f t="shared" si="180"/>
        <v/>
      </c>
      <c r="G5785" s="142" t="str">
        <f>IF('6.標準時間'!$C5785="","",'6.標準時間'!H5785)</f>
        <v/>
      </c>
      <c r="H5785" s="142" t="str">
        <f>IF('6.標準時間'!$C5785="","",'6.標準時間'!I5785)</f>
        <v/>
      </c>
      <c r="I5785" s="107" t="str">
        <f>IF(C5785="","",VLOOKUP($C5785,'7.工程別レート'!$C$6:$E$501,3,FALSE))</f>
        <v/>
      </c>
      <c r="J5785" s="108" t="str">
        <f>IF(C5785="","",VLOOKUP($C5785,'7.工程別レート'!$C$6:$E$501,2,FALSE))</f>
        <v/>
      </c>
      <c r="K5785" s="195" t="str">
        <f t="shared" si="181"/>
        <v/>
      </c>
    </row>
    <row r="5786" spans="2:11" ht="18" customHeight="1">
      <c r="B5786" s="16" t="str">
        <f>IF('6.標準時間'!$B5786="","",'6.標準時間'!B5786)</f>
        <v/>
      </c>
      <c r="C5786" s="16" t="str">
        <f>IF('6.標準時間'!$C5786="","",'6.標準時間'!C5786)</f>
        <v/>
      </c>
      <c r="D5786" s="16" t="str">
        <f>IF('6.標準時間'!$C5786="","",'6.標準時間'!E5786)</f>
        <v/>
      </c>
      <c r="E5786" s="171" t="str">
        <f>IF('6.標準時間'!$C5786="","",'6.標準時間'!F5786)</f>
        <v/>
      </c>
      <c r="F5786" s="15" t="str">
        <f t="shared" si="180"/>
        <v/>
      </c>
      <c r="G5786" s="142" t="str">
        <f>IF('6.標準時間'!$C5786="","",'6.標準時間'!H5786)</f>
        <v/>
      </c>
      <c r="H5786" s="142" t="str">
        <f>IF('6.標準時間'!$C5786="","",'6.標準時間'!I5786)</f>
        <v/>
      </c>
      <c r="I5786" s="107" t="str">
        <f>IF(C5786="","",VLOOKUP($C5786,'7.工程別レート'!$C$6:$E$501,3,FALSE))</f>
        <v/>
      </c>
      <c r="J5786" s="108" t="str">
        <f>IF(C5786="","",VLOOKUP($C5786,'7.工程別レート'!$C$6:$E$501,2,FALSE))</f>
        <v/>
      </c>
      <c r="K5786" s="195" t="str">
        <f t="shared" si="181"/>
        <v/>
      </c>
    </row>
    <row r="5787" spans="2:11" ht="18" customHeight="1">
      <c r="B5787" s="16" t="str">
        <f>IF('6.標準時間'!$B5787="","",'6.標準時間'!B5787)</f>
        <v/>
      </c>
      <c r="C5787" s="16" t="str">
        <f>IF('6.標準時間'!$C5787="","",'6.標準時間'!C5787)</f>
        <v/>
      </c>
      <c r="D5787" s="16" t="str">
        <f>IF('6.標準時間'!$C5787="","",'6.標準時間'!E5787)</f>
        <v/>
      </c>
      <c r="E5787" s="171" t="str">
        <f>IF('6.標準時間'!$C5787="","",'6.標準時間'!F5787)</f>
        <v/>
      </c>
      <c r="F5787" s="15" t="str">
        <f t="shared" si="180"/>
        <v/>
      </c>
      <c r="G5787" s="142" t="str">
        <f>IF('6.標準時間'!$C5787="","",'6.標準時間'!H5787)</f>
        <v/>
      </c>
      <c r="H5787" s="142" t="str">
        <f>IF('6.標準時間'!$C5787="","",'6.標準時間'!I5787)</f>
        <v/>
      </c>
      <c r="I5787" s="107" t="str">
        <f>IF(C5787="","",VLOOKUP($C5787,'7.工程別レート'!$C$6:$E$501,3,FALSE))</f>
        <v/>
      </c>
      <c r="J5787" s="108" t="str">
        <f>IF(C5787="","",VLOOKUP($C5787,'7.工程別レート'!$C$6:$E$501,2,FALSE))</f>
        <v/>
      </c>
      <c r="K5787" s="195" t="str">
        <f t="shared" si="181"/>
        <v/>
      </c>
    </row>
    <row r="5788" spans="2:11" ht="18" customHeight="1">
      <c r="B5788" s="16" t="str">
        <f>IF('6.標準時間'!$B5788="","",'6.標準時間'!B5788)</f>
        <v/>
      </c>
      <c r="C5788" s="16" t="str">
        <f>IF('6.標準時間'!$C5788="","",'6.標準時間'!C5788)</f>
        <v/>
      </c>
      <c r="D5788" s="16" t="str">
        <f>IF('6.標準時間'!$C5788="","",'6.標準時間'!E5788)</f>
        <v/>
      </c>
      <c r="E5788" s="171" t="str">
        <f>IF('6.標準時間'!$C5788="","",'6.標準時間'!F5788)</f>
        <v/>
      </c>
      <c r="F5788" s="15" t="str">
        <f t="shared" si="180"/>
        <v/>
      </c>
      <c r="G5788" s="142" t="str">
        <f>IF('6.標準時間'!$C5788="","",'6.標準時間'!H5788)</f>
        <v/>
      </c>
      <c r="H5788" s="142" t="str">
        <f>IF('6.標準時間'!$C5788="","",'6.標準時間'!I5788)</f>
        <v/>
      </c>
      <c r="I5788" s="107" t="str">
        <f>IF(C5788="","",VLOOKUP($C5788,'7.工程別レート'!$C$6:$E$501,3,FALSE))</f>
        <v/>
      </c>
      <c r="J5788" s="108" t="str">
        <f>IF(C5788="","",VLOOKUP($C5788,'7.工程別レート'!$C$6:$E$501,2,FALSE))</f>
        <v/>
      </c>
      <c r="K5788" s="195" t="str">
        <f t="shared" si="181"/>
        <v/>
      </c>
    </row>
    <row r="5789" spans="2:11" ht="18" customHeight="1">
      <c r="B5789" s="16" t="str">
        <f>IF('6.標準時間'!$B5789="","",'6.標準時間'!B5789)</f>
        <v/>
      </c>
      <c r="C5789" s="16" t="str">
        <f>IF('6.標準時間'!$C5789="","",'6.標準時間'!C5789)</f>
        <v/>
      </c>
      <c r="D5789" s="16" t="str">
        <f>IF('6.標準時間'!$C5789="","",'6.標準時間'!E5789)</f>
        <v/>
      </c>
      <c r="E5789" s="171" t="str">
        <f>IF('6.標準時間'!$C5789="","",'6.標準時間'!F5789)</f>
        <v/>
      </c>
      <c r="F5789" s="15" t="str">
        <f t="shared" si="180"/>
        <v/>
      </c>
      <c r="G5789" s="142" t="str">
        <f>IF('6.標準時間'!$C5789="","",'6.標準時間'!H5789)</f>
        <v/>
      </c>
      <c r="H5789" s="142" t="str">
        <f>IF('6.標準時間'!$C5789="","",'6.標準時間'!I5789)</f>
        <v/>
      </c>
      <c r="I5789" s="107" t="str">
        <f>IF(C5789="","",VLOOKUP($C5789,'7.工程別レート'!$C$6:$E$501,3,FALSE))</f>
        <v/>
      </c>
      <c r="J5789" s="108" t="str">
        <f>IF(C5789="","",VLOOKUP($C5789,'7.工程別レート'!$C$6:$E$501,2,FALSE))</f>
        <v/>
      </c>
      <c r="K5789" s="195" t="str">
        <f t="shared" si="181"/>
        <v/>
      </c>
    </row>
    <row r="5790" spans="2:11" ht="18" customHeight="1">
      <c r="B5790" s="16" t="str">
        <f>IF('6.標準時間'!$B5790="","",'6.標準時間'!B5790)</f>
        <v/>
      </c>
      <c r="C5790" s="16" t="str">
        <f>IF('6.標準時間'!$C5790="","",'6.標準時間'!C5790)</f>
        <v/>
      </c>
      <c r="D5790" s="16" t="str">
        <f>IF('6.標準時間'!$C5790="","",'6.標準時間'!E5790)</f>
        <v/>
      </c>
      <c r="E5790" s="171" t="str">
        <f>IF('6.標準時間'!$C5790="","",'6.標準時間'!F5790)</f>
        <v/>
      </c>
      <c r="F5790" s="15" t="str">
        <f t="shared" si="180"/>
        <v/>
      </c>
      <c r="G5790" s="142" t="str">
        <f>IF('6.標準時間'!$C5790="","",'6.標準時間'!H5790)</f>
        <v/>
      </c>
      <c r="H5790" s="142" t="str">
        <f>IF('6.標準時間'!$C5790="","",'6.標準時間'!I5790)</f>
        <v/>
      </c>
      <c r="I5790" s="107" t="str">
        <f>IF(C5790="","",VLOOKUP($C5790,'7.工程別レート'!$C$6:$E$501,3,FALSE))</f>
        <v/>
      </c>
      <c r="J5790" s="108" t="str">
        <f>IF(C5790="","",VLOOKUP($C5790,'7.工程別レート'!$C$6:$E$501,2,FALSE))</f>
        <v/>
      </c>
      <c r="K5790" s="195" t="str">
        <f t="shared" si="181"/>
        <v/>
      </c>
    </row>
    <row r="5791" spans="2:11" ht="18" customHeight="1">
      <c r="B5791" s="16" t="str">
        <f>IF('6.標準時間'!$B5791="","",'6.標準時間'!B5791)</f>
        <v/>
      </c>
      <c r="C5791" s="16" t="str">
        <f>IF('6.標準時間'!$C5791="","",'6.標準時間'!C5791)</f>
        <v/>
      </c>
      <c r="D5791" s="16" t="str">
        <f>IF('6.標準時間'!$C5791="","",'6.標準時間'!E5791)</f>
        <v/>
      </c>
      <c r="E5791" s="171" t="str">
        <f>IF('6.標準時間'!$C5791="","",'6.標準時間'!F5791)</f>
        <v/>
      </c>
      <c r="F5791" s="15" t="str">
        <f t="shared" si="180"/>
        <v/>
      </c>
      <c r="G5791" s="142" t="str">
        <f>IF('6.標準時間'!$C5791="","",'6.標準時間'!H5791)</f>
        <v/>
      </c>
      <c r="H5791" s="142" t="str">
        <f>IF('6.標準時間'!$C5791="","",'6.標準時間'!I5791)</f>
        <v/>
      </c>
      <c r="I5791" s="107" t="str">
        <f>IF(C5791="","",VLOOKUP($C5791,'7.工程別レート'!$C$6:$E$501,3,FALSE))</f>
        <v/>
      </c>
      <c r="J5791" s="108" t="str">
        <f>IF(C5791="","",VLOOKUP($C5791,'7.工程別レート'!$C$6:$E$501,2,FALSE))</f>
        <v/>
      </c>
      <c r="K5791" s="195" t="str">
        <f t="shared" si="181"/>
        <v/>
      </c>
    </row>
    <row r="5792" spans="2:11" ht="18" customHeight="1">
      <c r="B5792" s="16" t="str">
        <f>IF('6.標準時間'!$B5792="","",'6.標準時間'!B5792)</f>
        <v/>
      </c>
      <c r="C5792" s="16" t="str">
        <f>IF('6.標準時間'!$C5792="","",'6.標準時間'!C5792)</f>
        <v/>
      </c>
      <c r="D5792" s="16" t="str">
        <f>IF('6.標準時間'!$C5792="","",'6.標準時間'!E5792)</f>
        <v/>
      </c>
      <c r="E5792" s="171" t="str">
        <f>IF('6.標準時間'!$C5792="","",'6.標準時間'!F5792)</f>
        <v/>
      </c>
      <c r="F5792" s="15" t="str">
        <f t="shared" si="180"/>
        <v/>
      </c>
      <c r="G5792" s="142" t="str">
        <f>IF('6.標準時間'!$C5792="","",'6.標準時間'!H5792)</f>
        <v/>
      </c>
      <c r="H5792" s="142" t="str">
        <f>IF('6.標準時間'!$C5792="","",'6.標準時間'!I5792)</f>
        <v/>
      </c>
      <c r="I5792" s="107" t="str">
        <f>IF(C5792="","",VLOOKUP($C5792,'7.工程別レート'!$C$6:$E$501,3,FALSE))</f>
        <v/>
      </c>
      <c r="J5792" s="108" t="str">
        <f>IF(C5792="","",VLOOKUP($C5792,'7.工程別レート'!$C$6:$E$501,2,FALSE))</f>
        <v/>
      </c>
      <c r="K5792" s="195" t="str">
        <f t="shared" si="181"/>
        <v/>
      </c>
    </row>
    <row r="5793" spans="2:11" ht="18" customHeight="1">
      <c r="B5793" s="16" t="str">
        <f>IF('6.標準時間'!$B5793="","",'6.標準時間'!B5793)</f>
        <v/>
      </c>
      <c r="C5793" s="16" t="str">
        <f>IF('6.標準時間'!$C5793="","",'6.標準時間'!C5793)</f>
        <v/>
      </c>
      <c r="D5793" s="16" t="str">
        <f>IF('6.標準時間'!$C5793="","",'6.標準時間'!E5793)</f>
        <v/>
      </c>
      <c r="E5793" s="171" t="str">
        <f>IF('6.標準時間'!$C5793="","",'6.標準時間'!F5793)</f>
        <v/>
      </c>
      <c r="F5793" s="15" t="str">
        <f t="shared" si="180"/>
        <v/>
      </c>
      <c r="G5793" s="142" t="str">
        <f>IF('6.標準時間'!$C5793="","",'6.標準時間'!H5793)</f>
        <v/>
      </c>
      <c r="H5793" s="142" t="str">
        <f>IF('6.標準時間'!$C5793="","",'6.標準時間'!I5793)</f>
        <v/>
      </c>
      <c r="I5793" s="107" t="str">
        <f>IF(C5793="","",VLOOKUP($C5793,'7.工程別レート'!$C$6:$E$501,3,FALSE))</f>
        <v/>
      </c>
      <c r="J5793" s="108" t="str">
        <f>IF(C5793="","",VLOOKUP($C5793,'7.工程別レート'!$C$6:$E$501,2,FALSE))</f>
        <v/>
      </c>
      <c r="K5793" s="195" t="str">
        <f t="shared" si="181"/>
        <v/>
      </c>
    </row>
    <row r="5794" spans="2:11" ht="18" customHeight="1">
      <c r="B5794" s="16" t="str">
        <f>IF('6.標準時間'!$B5794="","",'6.標準時間'!B5794)</f>
        <v/>
      </c>
      <c r="C5794" s="16" t="str">
        <f>IF('6.標準時間'!$C5794="","",'6.標準時間'!C5794)</f>
        <v/>
      </c>
      <c r="D5794" s="16" t="str">
        <f>IF('6.標準時間'!$C5794="","",'6.標準時間'!E5794)</f>
        <v/>
      </c>
      <c r="E5794" s="171" t="str">
        <f>IF('6.標準時間'!$C5794="","",'6.標準時間'!F5794)</f>
        <v/>
      </c>
      <c r="F5794" s="15" t="str">
        <f t="shared" si="180"/>
        <v/>
      </c>
      <c r="G5794" s="142" t="str">
        <f>IF('6.標準時間'!$C5794="","",'6.標準時間'!H5794)</f>
        <v/>
      </c>
      <c r="H5794" s="142" t="str">
        <f>IF('6.標準時間'!$C5794="","",'6.標準時間'!I5794)</f>
        <v/>
      </c>
      <c r="I5794" s="107" t="str">
        <f>IF(C5794="","",VLOOKUP($C5794,'7.工程別レート'!$C$6:$E$501,3,FALSE))</f>
        <v/>
      </c>
      <c r="J5794" s="108" t="str">
        <f>IF(C5794="","",VLOOKUP($C5794,'7.工程別レート'!$C$6:$E$501,2,FALSE))</f>
        <v/>
      </c>
      <c r="K5794" s="195" t="str">
        <f t="shared" si="181"/>
        <v/>
      </c>
    </row>
    <row r="5795" spans="2:11" ht="18" customHeight="1">
      <c r="B5795" s="16" t="str">
        <f>IF('6.標準時間'!$B5795="","",'6.標準時間'!B5795)</f>
        <v/>
      </c>
      <c r="C5795" s="16" t="str">
        <f>IF('6.標準時間'!$C5795="","",'6.標準時間'!C5795)</f>
        <v/>
      </c>
      <c r="D5795" s="16" t="str">
        <f>IF('6.標準時間'!$C5795="","",'6.標準時間'!E5795)</f>
        <v/>
      </c>
      <c r="E5795" s="171" t="str">
        <f>IF('6.標準時間'!$C5795="","",'6.標準時間'!F5795)</f>
        <v/>
      </c>
      <c r="F5795" s="15" t="str">
        <f t="shared" si="180"/>
        <v/>
      </c>
      <c r="G5795" s="142" t="str">
        <f>IF('6.標準時間'!$C5795="","",'6.標準時間'!H5795)</f>
        <v/>
      </c>
      <c r="H5795" s="142" t="str">
        <f>IF('6.標準時間'!$C5795="","",'6.標準時間'!I5795)</f>
        <v/>
      </c>
      <c r="I5795" s="107" t="str">
        <f>IF(C5795="","",VLOOKUP($C5795,'7.工程別レート'!$C$6:$E$501,3,FALSE))</f>
        <v/>
      </c>
      <c r="J5795" s="108" t="str">
        <f>IF(C5795="","",VLOOKUP($C5795,'7.工程別レート'!$C$6:$E$501,2,FALSE))</f>
        <v/>
      </c>
      <c r="K5795" s="195" t="str">
        <f t="shared" si="181"/>
        <v/>
      </c>
    </row>
    <row r="5796" spans="2:11" ht="18" customHeight="1">
      <c r="B5796" s="16" t="str">
        <f>IF('6.標準時間'!$B5796="","",'6.標準時間'!B5796)</f>
        <v/>
      </c>
      <c r="C5796" s="16" t="str">
        <f>IF('6.標準時間'!$C5796="","",'6.標準時間'!C5796)</f>
        <v/>
      </c>
      <c r="D5796" s="16" t="str">
        <f>IF('6.標準時間'!$C5796="","",'6.標準時間'!E5796)</f>
        <v/>
      </c>
      <c r="E5796" s="171" t="str">
        <f>IF('6.標準時間'!$C5796="","",'6.標準時間'!F5796)</f>
        <v/>
      </c>
      <c r="F5796" s="15" t="str">
        <f t="shared" si="180"/>
        <v/>
      </c>
      <c r="G5796" s="142" t="str">
        <f>IF('6.標準時間'!$C5796="","",'6.標準時間'!H5796)</f>
        <v/>
      </c>
      <c r="H5796" s="142" t="str">
        <f>IF('6.標準時間'!$C5796="","",'6.標準時間'!I5796)</f>
        <v/>
      </c>
      <c r="I5796" s="107" t="str">
        <f>IF(C5796="","",VLOOKUP($C5796,'7.工程別レート'!$C$6:$E$501,3,FALSE))</f>
        <v/>
      </c>
      <c r="J5796" s="108" t="str">
        <f>IF(C5796="","",VLOOKUP($C5796,'7.工程別レート'!$C$6:$E$501,2,FALSE))</f>
        <v/>
      </c>
      <c r="K5796" s="195" t="str">
        <f t="shared" si="181"/>
        <v/>
      </c>
    </row>
    <row r="5797" spans="2:11" ht="18" customHeight="1">
      <c r="B5797" s="16" t="str">
        <f>IF('6.標準時間'!$B5797="","",'6.標準時間'!B5797)</f>
        <v/>
      </c>
      <c r="C5797" s="16" t="str">
        <f>IF('6.標準時間'!$C5797="","",'6.標準時間'!C5797)</f>
        <v/>
      </c>
      <c r="D5797" s="16" t="str">
        <f>IF('6.標準時間'!$C5797="","",'6.標準時間'!E5797)</f>
        <v/>
      </c>
      <c r="E5797" s="171" t="str">
        <f>IF('6.標準時間'!$C5797="","",'6.標準時間'!F5797)</f>
        <v/>
      </c>
      <c r="F5797" s="15" t="str">
        <f t="shared" si="180"/>
        <v/>
      </c>
      <c r="G5797" s="142" t="str">
        <f>IF('6.標準時間'!$C5797="","",'6.標準時間'!H5797)</f>
        <v/>
      </c>
      <c r="H5797" s="142" t="str">
        <f>IF('6.標準時間'!$C5797="","",'6.標準時間'!I5797)</f>
        <v/>
      </c>
      <c r="I5797" s="107" t="str">
        <f>IF(C5797="","",VLOOKUP($C5797,'7.工程別レート'!$C$6:$E$501,3,FALSE))</f>
        <v/>
      </c>
      <c r="J5797" s="108" t="str">
        <f>IF(C5797="","",VLOOKUP($C5797,'7.工程別レート'!$C$6:$E$501,2,FALSE))</f>
        <v/>
      </c>
      <c r="K5797" s="195" t="str">
        <f t="shared" si="181"/>
        <v/>
      </c>
    </row>
    <row r="5798" spans="2:11" ht="18" customHeight="1">
      <c r="B5798" s="16" t="str">
        <f>IF('6.標準時間'!$B5798="","",'6.標準時間'!B5798)</f>
        <v/>
      </c>
      <c r="C5798" s="16" t="str">
        <f>IF('6.標準時間'!$C5798="","",'6.標準時間'!C5798)</f>
        <v/>
      </c>
      <c r="D5798" s="16" t="str">
        <f>IF('6.標準時間'!$C5798="","",'6.標準時間'!E5798)</f>
        <v/>
      </c>
      <c r="E5798" s="171" t="str">
        <f>IF('6.標準時間'!$C5798="","",'6.標準時間'!F5798)</f>
        <v/>
      </c>
      <c r="F5798" s="15" t="str">
        <f t="shared" si="180"/>
        <v/>
      </c>
      <c r="G5798" s="142" t="str">
        <f>IF('6.標準時間'!$C5798="","",'6.標準時間'!H5798)</f>
        <v/>
      </c>
      <c r="H5798" s="142" t="str">
        <f>IF('6.標準時間'!$C5798="","",'6.標準時間'!I5798)</f>
        <v/>
      </c>
      <c r="I5798" s="107" t="str">
        <f>IF(C5798="","",VLOOKUP($C5798,'7.工程別レート'!$C$6:$E$501,3,FALSE))</f>
        <v/>
      </c>
      <c r="J5798" s="108" t="str">
        <f>IF(C5798="","",VLOOKUP($C5798,'7.工程別レート'!$C$6:$E$501,2,FALSE))</f>
        <v/>
      </c>
      <c r="K5798" s="195" t="str">
        <f t="shared" si="181"/>
        <v/>
      </c>
    </row>
    <row r="5799" spans="2:11" ht="18" customHeight="1">
      <c r="B5799" s="16" t="str">
        <f>IF('6.標準時間'!$B5799="","",'6.標準時間'!B5799)</f>
        <v/>
      </c>
      <c r="C5799" s="16" t="str">
        <f>IF('6.標準時間'!$C5799="","",'6.標準時間'!C5799)</f>
        <v/>
      </c>
      <c r="D5799" s="16" t="str">
        <f>IF('6.標準時間'!$C5799="","",'6.標準時間'!E5799)</f>
        <v/>
      </c>
      <c r="E5799" s="171" t="str">
        <f>IF('6.標準時間'!$C5799="","",'6.標準時間'!F5799)</f>
        <v/>
      </c>
      <c r="F5799" s="15" t="str">
        <f t="shared" si="180"/>
        <v/>
      </c>
      <c r="G5799" s="142" t="str">
        <f>IF('6.標準時間'!$C5799="","",'6.標準時間'!H5799)</f>
        <v/>
      </c>
      <c r="H5799" s="142" t="str">
        <f>IF('6.標準時間'!$C5799="","",'6.標準時間'!I5799)</f>
        <v/>
      </c>
      <c r="I5799" s="107" t="str">
        <f>IF(C5799="","",VLOOKUP($C5799,'7.工程別レート'!$C$6:$E$501,3,FALSE))</f>
        <v/>
      </c>
      <c r="J5799" s="108" t="str">
        <f>IF(C5799="","",VLOOKUP($C5799,'7.工程別レート'!$C$6:$E$501,2,FALSE))</f>
        <v/>
      </c>
      <c r="K5799" s="195" t="str">
        <f t="shared" si="181"/>
        <v/>
      </c>
    </row>
    <row r="5800" spans="2:11" ht="18" customHeight="1">
      <c r="B5800" s="16" t="str">
        <f>IF('6.標準時間'!$B5800="","",'6.標準時間'!B5800)</f>
        <v/>
      </c>
      <c r="C5800" s="16" t="str">
        <f>IF('6.標準時間'!$C5800="","",'6.標準時間'!C5800)</f>
        <v/>
      </c>
      <c r="D5800" s="16" t="str">
        <f>IF('6.標準時間'!$C5800="","",'6.標準時間'!E5800)</f>
        <v/>
      </c>
      <c r="E5800" s="171" t="str">
        <f>IF('6.標準時間'!$C5800="","",'6.標準時間'!F5800)</f>
        <v/>
      </c>
      <c r="F5800" s="15" t="str">
        <f t="shared" si="180"/>
        <v/>
      </c>
      <c r="G5800" s="142" t="str">
        <f>IF('6.標準時間'!$C5800="","",'6.標準時間'!H5800)</f>
        <v/>
      </c>
      <c r="H5800" s="142" t="str">
        <f>IF('6.標準時間'!$C5800="","",'6.標準時間'!I5800)</f>
        <v/>
      </c>
      <c r="I5800" s="107" t="str">
        <f>IF(C5800="","",VLOOKUP($C5800,'7.工程別レート'!$C$6:$E$501,3,FALSE))</f>
        <v/>
      </c>
      <c r="J5800" s="108" t="str">
        <f>IF(C5800="","",VLOOKUP($C5800,'7.工程別レート'!$C$6:$E$501,2,FALSE))</f>
        <v/>
      </c>
      <c r="K5800" s="195" t="str">
        <f t="shared" si="181"/>
        <v/>
      </c>
    </row>
    <row r="5801" spans="2:11" ht="18" customHeight="1">
      <c r="B5801" s="16" t="str">
        <f>IF('6.標準時間'!$B5801="","",'6.標準時間'!B5801)</f>
        <v/>
      </c>
      <c r="C5801" s="16" t="str">
        <f>IF('6.標準時間'!$C5801="","",'6.標準時間'!C5801)</f>
        <v/>
      </c>
      <c r="D5801" s="16" t="str">
        <f>IF('6.標準時間'!$C5801="","",'6.標準時間'!E5801)</f>
        <v/>
      </c>
      <c r="E5801" s="171" t="str">
        <f>IF('6.標準時間'!$C5801="","",'6.標準時間'!F5801)</f>
        <v/>
      </c>
      <c r="F5801" s="15" t="str">
        <f t="shared" si="180"/>
        <v/>
      </c>
      <c r="G5801" s="142" t="str">
        <f>IF('6.標準時間'!$C5801="","",'6.標準時間'!H5801)</f>
        <v/>
      </c>
      <c r="H5801" s="142" t="str">
        <f>IF('6.標準時間'!$C5801="","",'6.標準時間'!I5801)</f>
        <v/>
      </c>
      <c r="I5801" s="107" t="str">
        <f>IF(C5801="","",VLOOKUP($C5801,'7.工程別レート'!$C$6:$E$501,3,FALSE))</f>
        <v/>
      </c>
      <c r="J5801" s="108" t="str">
        <f>IF(C5801="","",VLOOKUP($C5801,'7.工程別レート'!$C$6:$E$501,2,FALSE))</f>
        <v/>
      </c>
      <c r="K5801" s="195" t="str">
        <f t="shared" si="181"/>
        <v/>
      </c>
    </row>
    <row r="5802" spans="2:11" ht="18" customHeight="1">
      <c r="B5802" s="16" t="str">
        <f>IF('6.標準時間'!$B5802="","",'6.標準時間'!B5802)</f>
        <v/>
      </c>
      <c r="C5802" s="16" t="str">
        <f>IF('6.標準時間'!$C5802="","",'6.標準時間'!C5802)</f>
        <v/>
      </c>
      <c r="D5802" s="16" t="str">
        <f>IF('6.標準時間'!$C5802="","",'6.標準時間'!E5802)</f>
        <v/>
      </c>
      <c r="E5802" s="171" t="str">
        <f>IF('6.標準時間'!$C5802="","",'6.標準時間'!F5802)</f>
        <v/>
      </c>
      <c r="F5802" s="15" t="str">
        <f t="shared" si="180"/>
        <v/>
      </c>
      <c r="G5802" s="142" t="str">
        <f>IF('6.標準時間'!$C5802="","",'6.標準時間'!H5802)</f>
        <v/>
      </c>
      <c r="H5802" s="142" t="str">
        <f>IF('6.標準時間'!$C5802="","",'6.標準時間'!I5802)</f>
        <v/>
      </c>
      <c r="I5802" s="107" t="str">
        <f>IF(C5802="","",VLOOKUP($C5802,'7.工程別レート'!$C$6:$E$501,3,FALSE))</f>
        <v/>
      </c>
      <c r="J5802" s="108" t="str">
        <f>IF(C5802="","",VLOOKUP($C5802,'7.工程別レート'!$C$6:$E$501,2,FALSE))</f>
        <v/>
      </c>
      <c r="K5802" s="195" t="str">
        <f t="shared" si="181"/>
        <v/>
      </c>
    </row>
    <row r="5803" spans="2:11" ht="18" customHeight="1">
      <c r="B5803" s="16" t="str">
        <f>IF('6.標準時間'!$B5803="","",'6.標準時間'!B5803)</f>
        <v/>
      </c>
      <c r="C5803" s="16" t="str">
        <f>IF('6.標準時間'!$C5803="","",'6.標準時間'!C5803)</f>
        <v/>
      </c>
      <c r="D5803" s="16" t="str">
        <f>IF('6.標準時間'!$C5803="","",'6.標準時間'!E5803)</f>
        <v/>
      </c>
      <c r="E5803" s="171" t="str">
        <f>IF('6.標準時間'!$C5803="","",'6.標準時間'!F5803)</f>
        <v/>
      </c>
      <c r="F5803" s="15" t="str">
        <f t="shared" si="180"/>
        <v/>
      </c>
      <c r="G5803" s="142" t="str">
        <f>IF('6.標準時間'!$C5803="","",'6.標準時間'!H5803)</f>
        <v/>
      </c>
      <c r="H5803" s="142" t="str">
        <f>IF('6.標準時間'!$C5803="","",'6.標準時間'!I5803)</f>
        <v/>
      </c>
      <c r="I5803" s="107" t="str">
        <f>IF(C5803="","",VLOOKUP($C5803,'7.工程別レート'!$C$6:$E$501,3,FALSE))</f>
        <v/>
      </c>
      <c r="J5803" s="108" t="str">
        <f>IF(C5803="","",VLOOKUP($C5803,'7.工程別レート'!$C$6:$E$501,2,FALSE))</f>
        <v/>
      </c>
      <c r="K5803" s="195" t="str">
        <f t="shared" si="181"/>
        <v/>
      </c>
    </row>
    <row r="5804" spans="2:11" ht="18" customHeight="1">
      <c r="B5804" s="16" t="str">
        <f>IF('6.標準時間'!$B5804="","",'6.標準時間'!B5804)</f>
        <v/>
      </c>
      <c r="C5804" s="16" t="str">
        <f>IF('6.標準時間'!$C5804="","",'6.標準時間'!C5804)</f>
        <v/>
      </c>
      <c r="D5804" s="16" t="str">
        <f>IF('6.標準時間'!$C5804="","",'6.標準時間'!E5804)</f>
        <v/>
      </c>
      <c r="E5804" s="171" t="str">
        <f>IF('6.標準時間'!$C5804="","",'6.標準時間'!F5804)</f>
        <v/>
      </c>
      <c r="F5804" s="15" t="str">
        <f t="shared" si="180"/>
        <v/>
      </c>
      <c r="G5804" s="142" t="str">
        <f>IF('6.標準時間'!$C5804="","",'6.標準時間'!H5804)</f>
        <v/>
      </c>
      <c r="H5804" s="142" t="str">
        <f>IF('6.標準時間'!$C5804="","",'6.標準時間'!I5804)</f>
        <v/>
      </c>
      <c r="I5804" s="107" t="str">
        <f>IF(C5804="","",VLOOKUP($C5804,'7.工程別レート'!$C$6:$E$501,3,FALSE))</f>
        <v/>
      </c>
      <c r="J5804" s="108" t="str">
        <f>IF(C5804="","",VLOOKUP($C5804,'7.工程別レート'!$C$6:$E$501,2,FALSE))</f>
        <v/>
      </c>
      <c r="K5804" s="195" t="str">
        <f t="shared" si="181"/>
        <v/>
      </c>
    </row>
    <row r="5805" spans="2:11" ht="18" customHeight="1">
      <c r="B5805" s="16" t="str">
        <f>IF('6.標準時間'!$B5805="","",'6.標準時間'!B5805)</f>
        <v/>
      </c>
      <c r="C5805" s="16" t="str">
        <f>IF('6.標準時間'!$C5805="","",'6.標準時間'!C5805)</f>
        <v/>
      </c>
      <c r="D5805" s="16" t="str">
        <f>IF('6.標準時間'!$C5805="","",'6.標準時間'!E5805)</f>
        <v/>
      </c>
      <c r="E5805" s="171" t="str">
        <f>IF('6.標準時間'!$C5805="","",'6.標準時間'!F5805)</f>
        <v/>
      </c>
      <c r="F5805" s="15" t="str">
        <f t="shared" si="180"/>
        <v/>
      </c>
      <c r="G5805" s="142" t="str">
        <f>IF('6.標準時間'!$C5805="","",'6.標準時間'!H5805)</f>
        <v/>
      </c>
      <c r="H5805" s="142" t="str">
        <f>IF('6.標準時間'!$C5805="","",'6.標準時間'!I5805)</f>
        <v/>
      </c>
      <c r="I5805" s="107" t="str">
        <f>IF(C5805="","",VLOOKUP($C5805,'7.工程別レート'!$C$6:$E$501,3,FALSE))</f>
        <v/>
      </c>
      <c r="J5805" s="108" t="str">
        <f>IF(C5805="","",VLOOKUP($C5805,'7.工程別レート'!$C$6:$E$501,2,FALSE))</f>
        <v/>
      </c>
      <c r="K5805" s="195" t="str">
        <f t="shared" si="181"/>
        <v/>
      </c>
    </row>
    <row r="5806" spans="2:11" ht="18" customHeight="1">
      <c r="B5806" s="16" t="str">
        <f>IF('6.標準時間'!$B5806="","",'6.標準時間'!B5806)</f>
        <v/>
      </c>
      <c r="C5806" s="16" t="str">
        <f>IF('6.標準時間'!$C5806="","",'6.標準時間'!C5806)</f>
        <v/>
      </c>
      <c r="D5806" s="16" t="str">
        <f>IF('6.標準時間'!$C5806="","",'6.標準時間'!E5806)</f>
        <v/>
      </c>
      <c r="E5806" s="171" t="str">
        <f>IF('6.標準時間'!$C5806="","",'6.標準時間'!F5806)</f>
        <v/>
      </c>
      <c r="F5806" s="15" t="str">
        <f t="shared" si="180"/>
        <v/>
      </c>
      <c r="G5806" s="142" t="str">
        <f>IF('6.標準時間'!$C5806="","",'6.標準時間'!H5806)</f>
        <v/>
      </c>
      <c r="H5806" s="142" t="str">
        <f>IF('6.標準時間'!$C5806="","",'6.標準時間'!I5806)</f>
        <v/>
      </c>
      <c r="I5806" s="107" t="str">
        <f>IF(C5806="","",VLOOKUP($C5806,'7.工程別レート'!$C$6:$E$501,3,FALSE))</f>
        <v/>
      </c>
      <c r="J5806" s="108" t="str">
        <f>IF(C5806="","",VLOOKUP($C5806,'7.工程別レート'!$C$6:$E$501,2,FALSE))</f>
        <v/>
      </c>
      <c r="K5806" s="195" t="str">
        <f t="shared" si="181"/>
        <v/>
      </c>
    </row>
    <row r="5807" spans="2:11" ht="18" customHeight="1">
      <c r="B5807" s="16" t="str">
        <f>IF('6.標準時間'!$B5807="","",'6.標準時間'!B5807)</f>
        <v/>
      </c>
      <c r="C5807" s="16" t="str">
        <f>IF('6.標準時間'!$C5807="","",'6.標準時間'!C5807)</f>
        <v/>
      </c>
      <c r="D5807" s="16" t="str">
        <f>IF('6.標準時間'!$C5807="","",'6.標準時間'!E5807)</f>
        <v/>
      </c>
      <c r="E5807" s="171" t="str">
        <f>IF('6.標準時間'!$C5807="","",'6.標準時間'!F5807)</f>
        <v/>
      </c>
      <c r="F5807" s="15" t="str">
        <f t="shared" si="180"/>
        <v/>
      </c>
      <c r="G5807" s="142" t="str">
        <f>IF('6.標準時間'!$C5807="","",'6.標準時間'!H5807)</f>
        <v/>
      </c>
      <c r="H5807" s="142" t="str">
        <f>IF('6.標準時間'!$C5807="","",'6.標準時間'!I5807)</f>
        <v/>
      </c>
      <c r="I5807" s="107" t="str">
        <f>IF(C5807="","",VLOOKUP($C5807,'7.工程別レート'!$C$6:$E$501,3,FALSE))</f>
        <v/>
      </c>
      <c r="J5807" s="108" t="str">
        <f>IF(C5807="","",VLOOKUP($C5807,'7.工程別レート'!$C$6:$E$501,2,FALSE))</f>
        <v/>
      </c>
      <c r="K5807" s="195" t="str">
        <f t="shared" si="181"/>
        <v/>
      </c>
    </row>
    <row r="5808" spans="2:11" ht="18" customHeight="1">
      <c r="B5808" s="16" t="str">
        <f>IF('6.標準時間'!$B5808="","",'6.標準時間'!B5808)</f>
        <v/>
      </c>
      <c r="C5808" s="16" t="str">
        <f>IF('6.標準時間'!$C5808="","",'6.標準時間'!C5808)</f>
        <v/>
      </c>
      <c r="D5808" s="16" t="str">
        <f>IF('6.標準時間'!$C5808="","",'6.標準時間'!E5808)</f>
        <v/>
      </c>
      <c r="E5808" s="171" t="str">
        <f>IF('6.標準時間'!$C5808="","",'6.標準時間'!F5808)</f>
        <v/>
      </c>
      <c r="F5808" s="15" t="str">
        <f t="shared" si="180"/>
        <v/>
      </c>
      <c r="G5808" s="142" t="str">
        <f>IF('6.標準時間'!$C5808="","",'6.標準時間'!H5808)</f>
        <v/>
      </c>
      <c r="H5808" s="142" t="str">
        <f>IF('6.標準時間'!$C5808="","",'6.標準時間'!I5808)</f>
        <v/>
      </c>
      <c r="I5808" s="107" t="str">
        <f>IF(C5808="","",VLOOKUP($C5808,'7.工程別レート'!$C$6:$E$501,3,FALSE))</f>
        <v/>
      </c>
      <c r="J5808" s="108" t="str">
        <f>IF(C5808="","",VLOOKUP($C5808,'7.工程別レート'!$C$6:$E$501,2,FALSE))</f>
        <v/>
      </c>
      <c r="K5808" s="195" t="str">
        <f t="shared" si="181"/>
        <v/>
      </c>
    </row>
    <row r="5809" spans="2:11" ht="18" customHeight="1">
      <c r="B5809" s="16" t="str">
        <f>IF('6.標準時間'!$B5809="","",'6.標準時間'!B5809)</f>
        <v/>
      </c>
      <c r="C5809" s="16" t="str">
        <f>IF('6.標準時間'!$C5809="","",'6.標準時間'!C5809)</f>
        <v/>
      </c>
      <c r="D5809" s="16" t="str">
        <f>IF('6.標準時間'!$C5809="","",'6.標準時間'!E5809)</f>
        <v/>
      </c>
      <c r="E5809" s="171" t="str">
        <f>IF('6.標準時間'!$C5809="","",'6.標準時間'!F5809)</f>
        <v/>
      </c>
      <c r="F5809" s="15" t="str">
        <f t="shared" si="180"/>
        <v/>
      </c>
      <c r="G5809" s="142" t="str">
        <f>IF('6.標準時間'!$C5809="","",'6.標準時間'!H5809)</f>
        <v/>
      </c>
      <c r="H5809" s="142" t="str">
        <f>IF('6.標準時間'!$C5809="","",'6.標準時間'!I5809)</f>
        <v/>
      </c>
      <c r="I5809" s="107" t="str">
        <f>IF(C5809="","",VLOOKUP($C5809,'7.工程別レート'!$C$6:$E$501,3,FALSE))</f>
        <v/>
      </c>
      <c r="J5809" s="108" t="str">
        <f>IF(C5809="","",VLOOKUP($C5809,'7.工程別レート'!$C$6:$E$501,2,FALSE))</f>
        <v/>
      </c>
      <c r="K5809" s="195" t="str">
        <f t="shared" si="181"/>
        <v/>
      </c>
    </row>
    <row r="5810" spans="2:11" ht="18" customHeight="1">
      <c r="B5810" s="16" t="str">
        <f>IF('6.標準時間'!$B5810="","",'6.標準時間'!B5810)</f>
        <v/>
      </c>
      <c r="C5810" s="16" t="str">
        <f>IF('6.標準時間'!$C5810="","",'6.標準時間'!C5810)</f>
        <v/>
      </c>
      <c r="D5810" s="16" t="str">
        <f>IF('6.標準時間'!$C5810="","",'6.標準時間'!E5810)</f>
        <v/>
      </c>
      <c r="E5810" s="171" t="str">
        <f>IF('6.標準時間'!$C5810="","",'6.標準時間'!F5810)</f>
        <v/>
      </c>
      <c r="F5810" s="15" t="str">
        <f t="shared" si="180"/>
        <v/>
      </c>
      <c r="G5810" s="142" t="str">
        <f>IF('6.標準時間'!$C5810="","",'6.標準時間'!H5810)</f>
        <v/>
      </c>
      <c r="H5810" s="142" t="str">
        <f>IF('6.標準時間'!$C5810="","",'6.標準時間'!I5810)</f>
        <v/>
      </c>
      <c r="I5810" s="107" t="str">
        <f>IF(C5810="","",VLOOKUP($C5810,'7.工程別レート'!$C$6:$E$501,3,FALSE))</f>
        <v/>
      </c>
      <c r="J5810" s="108" t="str">
        <f>IF(C5810="","",VLOOKUP($C5810,'7.工程別レート'!$C$6:$E$501,2,FALSE))</f>
        <v/>
      </c>
      <c r="K5810" s="195" t="str">
        <f t="shared" si="181"/>
        <v/>
      </c>
    </row>
    <row r="5811" spans="2:11" ht="18" customHeight="1">
      <c r="B5811" s="16" t="str">
        <f>IF('6.標準時間'!$B5811="","",'6.標準時間'!B5811)</f>
        <v/>
      </c>
      <c r="C5811" s="16" t="str">
        <f>IF('6.標準時間'!$C5811="","",'6.標準時間'!C5811)</f>
        <v/>
      </c>
      <c r="D5811" s="16" t="str">
        <f>IF('6.標準時間'!$C5811="","",'6.標準時間'!E5811)</f>
        <v/>
      </c>
      <c r="E5811" s="171" t="str">
        <f>IF('6.標準時間'!$C5811="","",'6.標準時間'!F5811)</f>
        <v/>
      </c>
      <c r="F5811" s="15" t="str">
        <f t="shared" si="180"/>
        <v/>
      </c>
      <c r="G5811" s="142" t="str">
        <f>IF('6.標準時間'!$C5811="","",'6.標準時間'!H5811)</f>
        <v/>
      </c>
      <c r="H5811" s="142" t="str">
        <f>IF('6.標準時間'!$C5811="","",'6.標準時間'!I5811)</f>
        <v/>
      </c>
      <c r="I5811" s="107" t="str">
        <f>IF(C5811="","",VLOOKUP($C5811,'7.工程別レート'!$C$6:$E$501,3,FALSE))</f>
        <v/>
      </c>
      <c r="J5811" s="108" t="str">
        <f>IF(C5811="","",VLOOKUP($C5811,'7.工程別レート'!$C$6:$E$501,2,FALSE))</f>
        <v/>
      </c>
      <c r="K5811" s="195" t="str">
        <f t="shared" si="181"/>
        <v/>
      </c>
    </row>
    <row r="5812" spans="2:11" ht="18" customHeight="1">
      <c r="B5812" s="16" t="str">
        <f>IF('6.標準時間'!$B5812="","",'6.標準時間'!B5812)</f>
        <v/>
      </c>
      <c r="C5812" s="16" t="str">
        <f>IF('6.標準時間'!$C5812="","",'6.標準時間'!C5812)</f>
        <v/>
      </c>
      <c r="D5812" s="16" t="str">
        <f>IF('6.標準時間'!$C5812="","",'6.標準時間'!E5812)</f>
        <v/>
      </c>
      <c r="E5812" s="171" t="str">
        <f>IF('6.標準時間'!$C5812="","",'6.標準時間'!F5812)</f>
        <v/>
      </c>
      <c r="F5812" s="15" t="str">
        <f t="shared" si="180"/>
        <v/>
      </c>
      <c r="G5812" s="142" t="str">
        <f>IF('6.標準時間'!$C5812="","",'6.標準時間'!H5812)</f>
        <v/>
      </c>
      <c r="H5812" s="142" t="str">
        <f>IF('6.標準時間'!$C5812="","",'6.標準時間'!I5812)</f>
        <v/>
      </c>
      <c r="I5812" s="107" t="str">
        <f>IF(C5812="","",VLOOKUP($C5812,'7.工程別レート'!$C$6:$E$501,3,FALSE))</f>
        <v/>
      </c>
      <c r="J5812" s="108" t="str">
        <f>IF(C5812="","",VLOOKUP($C5812,'7.工程別レート'!$C$6:$E$501,2,FALSE))</f>
        <v/>
      </c>
      <c r="K5812" s="195" t="str">
        <f t="shared" si="181"/>
        <v/>
      </c>
    </row>
    <row r="5813" spans="2:11" ht="18" customHeight="1">
      <c r="B5813" s="16" t="str">
        <f>IF('6.標準時間'!$B5813="","",'6.標準時間'!B5813)</f>
        <v/>
      </c>
      <c r="C5813" s="16" t="str">
        <f>IF('6.標準時間'!$C5813="","",'6.標準時間'!C5813)</f>
        <v/>
      </c>
      <c r="D5813" s="16" t="str">
        <f>IF('6.標準時間'!$C5813="","",'6.標準時間'!E5813)</f>
        <v/>
      </c>
      <c r="E5813" s="171" t="str">
        <f>IF('6.標準時間'!$C5813="","",'6.標準時間'!F5813)</f>
        <v/>
      </c>
      <c r="F5813" s="15" t="str">
        <f t="shared" si="180"/>
        <v/>
      </c>
      <c r="G5813" s="142" t="str">
        <f>IF('6.標準時間'!$C5813="","",'6.標準時間'!H5813)</f>
        <v/>
      </c>
      <c r="H5813" s="142" t="str">
        <f>IF('6.標準時間'!$C5813="","",'6.標準時間'!I5813)</f>
        <v/>
      </c>
      <c r="I5813" s="107" t="str">
        <f>IF(C5813="","",VLOOKUP($C5813,'7.工程別レート'!$C$6:$E$501,3,FALSE))</f>
        <v/>
      </c>
      <c r="J5813" s="108" t="str">
        <f>IF(C5813="","",VLOOKUP($C5813,'7.工程別レート'!$C$6:$E$501,2,FALSE))</f>
        <v/>
      </c>
      <c r="K5813" s="195" t="str">
        <f t="shared" si="181"/>
        <v/>
      </c>
    </row>
    <row r="5814" spans="2:11" ht="18" customHeight="1">
      <c r="B5814" s="16" t="str">
        <f>IF('6.標準時間'!$B5814="","",'6.標準時間'!B5814)</f>
        <v/>
      </c>
      <c r="C5814" s="16" t="str">
        <f>IF('6.標準時間'!$C5814="","",'6.標準時間'!C5814)</f>
        <v/>
      </c>
      <c r="D5814" s="16" t="str">
        <f>IF('6.標準時間'!$C5814="","",'6.標準時間'!E5814)</f>
        <v/>
      </c>
      <c r="E5814" s="171" t="str">
        <f>IF('6.標準時間'!$C5814="","",'6.標準時間'!F5814)</f>
        <v/>
      </c>
      <c r="F5814" s="15" t="str">
        <f t="shared" si="180"/>
        <v/>
      </c>
      <c r="G5814" s="142" t="str">
        <f>IF('6.標準時間'!$C5814="","",'6.標準時間'!H5814)</f>
        <v/>
      </c>
      <c r="H5814" s="142" t="str">
        <f>IF('6.標準時間'!$C5814="","",'6.標準時間'!I5814)</f>
        <v/>
      </c>
      <c r="I5814" s="107" t="str">
        <f>IF(C5814="","",VLOOKUP($C5814,'7.工程別レート'!$C$6:$E$501,3,FALSE))</f>
        <v/>
      </c>
      <c r="J5814" s="108" t="str">
        <f>IF(C5814="","",VLOOKUP($C5814,'7.工程別レート'!$C$6:$E$501,2,FALSE))</f>
        <v/>
      </c>
      <c r="K5814" s="195" t="str">
        <f t="shared" si="181"/>
        <v/>
      </c>
    </row>
    <row r="5815" spans="2:11" ht="18" customHeight="1">
      <c r="B5815" s="16" t="str">
        <f>IF('6.標準時間'!$B5815="","",'6.標準時間'!B5815)</f>
        <v/>
      </c>
      <c r="C5815" s="16" t="str">
        <f>IF('6.標準時間'!$C5815="","",'6.標準時間'!C5815)</f>
        <v/>
      </c>
      <c r="D5815" s="16" t="str">
        <f>IF('6.標準時間'!$C5815="","",'6.標準時間'!E5815)</f>
        <v/>
      </c>
      <c r="E5815" s="171" t="str">
        <f>IF('6.標準時間'!$C5815="","",'6.標準時間'!F5815)</f>
        <v/>
      </c>
      <c r="F5815" s="15" t="str">
        <f t="shared" si="180"/>
        <v/>
      </c>
      <c r="G5815" s="142" t="str">
        <f>IF('6.標準時間'!$C5815="","",'6.標準時間'!H5815)</f>
        <v/>
      </c>
      <c r="H5815" s="142" t="str">
        <f>IF('6.標準時間'!$C5815="","",'6.標準時間'!I5815)</f>
        <v/>
      </c>
      <c r="I5815" s="107" t="str">
        <f>IF(C5815="","",VLOOKUP($C5815,'7.工程別レート'!$C$6:$E$501,3,FALSE))</f>
        <v/>
      </c>
      <c r="J5815" s="108" t="str">
        <f>IF(C5815="","",VLOOKUP($C5815,'7.工程別レート'!$C$6:$E$501,2,FALSE))</f>
        <v/>
      </c>
      <c r="K5815" s="195" t="str">
        <f t="shared" si="181"/>
        <v/>
      </c>
    </row>
    <row r="5816" spans="2:11" ht="18" customHeight="1">
      <c r="B5816" s="16" t="str">
        <f>IF('6.標準時間'!$B5816="","",'6.標準時間'!B5816)</f>
        <v/>
      </c>
      <c r="C5816" s="16" t="str">
        <f>IF('6.標準時間'!$C5816="","",'6.標準時間'!C5816)</f>
        <v/>
      </c>
      <c r="D5816" s="16" t="str">
        <f>IF('6.標準時間'!$C5816="","",'6.標準時間'!E5816)</f>
        <v/>
      </c>
      <c r="E5816" s="171" t="str">
        <f>IF('6.標準時間'!$C5816="","",'6.標準時間'!F5816)</f>
        <v/>
      </c>
      <c r="F5816" s="15" t="str">
        <f t="shared" si="180"/>
        <v/>
      </c>
      <c r="G5816" s="142" t="str">
        <f>IF('6.標準時間'!$C5816="","",'6.標準時間'!H5816)</f>
        <v/>
      </c>
      <c r="H5816" s="142" t="str">
        <f>IF('6.標準時間'!$C5816="","",'6.標準時間'!I5816)</f>
        <v/>
      </c>
      <c r="I5816" s="107" t="str">
        <f>IF(C5816="","",VLOOKUP($C5816,'7.工程別レート'!$C$6:$E$501,3,FALSE))</f>
        <v/>
      </c>
      <c r="J5816" s="108" t="str">
        <f>IF(C5816="","",VLOOKUP($C5816,'7.工程別レート'!$C$6:$E$501,2,FALSE))</f>
        <v/>
      </c>
      <c r="K5816" s="195" t="str">
        <f t="shared" si="181"/>
        <v/>
      </c>
    </row>
    <row r="5817" spans="2:11" ht="18" customHeight="1">
      <c r="B5817" s="16" t="str">
        <f>IF('6.標準時間'!$B5817="","",'6.標準時間'!B5817)</f>
        <v/>
      </c>
      <c r="C5817" s="16" t="str">
        <f>IF('6.標準時間'!$C5817="","",'6.標準時間'!C5817)</f>
        <v/>
      </c>
      <c r="D5817" s="16" t="str">
        <f>IF('6.標準時間'!$C5817="","",'6.標準時間'!E5817)</f>
        <v/>
      </c>
      <c r="E5817" s="171" t="str">
        <f>IF('6.標準時間'!$C5817="","",'6.標準時間'!F5817)</f>
        <v/>
      </c>
      <c r="F5817" s="15" t="str">
        <f t="shared" si="180"/>
        <v/>
      </c>
      <c r="G5817" s="142" t="str">
        <f>IF('6.標準時間'!$C5817="","",'6.標準時間'!H5817)</f>
        <v/>
      </c>
      <c r="H5817" s="142" t="str">
        <f>IF('6.標準時間'!$C5817="","",'6.標準時間'!I5817)</f>
        <v/>
      </c>
      <c r="I5817" s="107" t="str">
        <f>IF(C5817="","",VLOOKUP($C5817,'7.工程別レート'!$C$6:$E$501,3,FALSE))</f>
        <v/>
      </c>
      <c r="J5817" s="108" t="str">
        <f>IF(C5817="","",VLOOKUP($C5817,'7.工程別レート'!$C$6:$E$501,2,FALSE))</f>
        <v/>
      </c>
      <c r="K5817" s="195" t="str">
        <f t="shared" si="181"/>
        <v/>
      </c>
    </row>
    <row r="5818" spans="2:11" ht="18" customHeight="1">
      <c r="B5818" s="16" t="str">
        <f>IF('6.標準時間'!$B5818="","",'6.標準時間'!B5818)</f>
        <v/>
      </c>
      <c r="C5818" s="16" t="str">
        <f>IF('6.標準時間'!$C5818="","",'6.標準時間'!C5818)</f>
        <v/>
      </c>
      <c r="D5818" s="16" t="str">
        <f>IF('6.標準時間'!$C5818="","",'6.標準時間'!E5818)</f>
        <v/>
      </c>
      <c r="E5818" s="171" t="str">
        <f>IF('6.標準時間'!$C5818="","",'6.標準時間'!F5818)</f>
        <v/>
      </c>
      <c r="F5818" s="15" t="str">
        <f t="shared" si="180"/>
        <v/>
      </c>
      <c r="G5818" s="142" t="str">
        <f>IF('6.標準時間'!$C5818="","",'6.標準時間'!H5818)</f>
        <v/>
      </c>
      <c r="H5818" s="142" t="str">
        <f>IF('6.標準時間'!$C5818="","",'6.標準時間'!I5818)</f>
        <v/>
      </c>
      <c r="I5818" s="107" t="str">
        <f>IF(C5818="","",VLOOKUP($C5818,'7.工程別レート'!$C$6:$E$501,3,FALSE))</f>
        <v/>
      </c>
      <c r="J5818" s="108" t="str">
        <f>IF(C5818="","",VLOOKUP($C5818,'7.工程別レート'!$C$6:$E$501,2,FALSE))</f>
        <v/>
      </c>
      <c r="K5818" s="195" t="str">
        <f t="shared" si="181"/>
        <v/>
      </c>
    </row>
    <row r="5819" spans="2:11" ht="18" customHeight="1">
      <c r="B5819" s="16" t="str">
        <f>IF('6.標準時間'!$B5819="","",'6.標準時間'!B5819)</f>
        <v/>
      </c>
      <c r="C5819" s="16" t="str">
        <f>IF('6.標準時間'!$C5819="","",'6.標準時間'!C5819)</f>
        <v/>
      </c>
      <c r="D5819" s="16" t="str">
        <f>IF('6.標準時間'!$C5819="","",'6.標準時間'!E5819)</f>
        <v/>
      </c>
      <c r="E5819" s="171" t="str">
        <f>IF('6.標準時間'!$C5819="","",'6.標準時間'!F5819)</f>
        <v/>
      </c>
      <c r="F5819" s="15" t="str">
        <f t="shared" si="180"/>
        <v/>
      </c>
      <c r="G5819" s="142" t="str">
        <f>IF('6.標準時間'!$C5819="","",'6.標準時間'!H5819)</f>
        <v/>
      </c>
      <c r="H5819" s="142" t="str">
        <f>IF('6.標準時間'!$C5819="","",'6.標準時間'!I5819)</f>
        <v/>
      </c>
      <c r="I5819" s="107" t="str">
        <f>IF(C5819="","",VLOOKUP($C5819,'7.工程別レート'!$C$6:$E$501,3,FALSE))</f>
        <v/>
      </c>
      <c r="J5819" s="108" t="str">
        <f>IF(C5819="","",VLOOKUP($C5819,'7.工程別レート'!$C$6:$E$501,2,FALSE))</f>
        <v/>
      </c>
      <c r="K5819" s="195" t="str">
        <f t="shared" si="181"/>
        <v/>
      </c>
    </row>
    <row r="5820" spans="2:11" ht="18" customHeight="1">
      <c r="B5820" s="16" t="str">
        <f>IF('6.標準時間'!$B5820="","",'6.標準時間'!B5820)</f>
        <v/>
      </c>
      <c r="C5820" s="16" t="str">
        <f>IF('6.標準時間'!$C5820="","",'6.標準時間'!C5820)</f>
        <v/>
      </c>
      <c r="D5820" s="16" t="str">
        <f>IF('6.標準時間'!$C5820="","",'6.標準時間'!E5820)</f>
        <v/>
      </c>
      <c r="E5820" s="171" t="str">
        <f>IF('6.標準時間'!$C5820="","",'6.標準時間'!F5820)</f>
        <v/>
      </c>
      <c r="F5820" s="15" t="str">
        <f t="shared" si="180"/>
        <v/>
      </c>
      <c r="G5820" s="142" t="str">
        <f>IF('6.標準時間'!$C5820="","",'6.標準時間'!H5820)</f>
        <v/>
      </c>
      <c r="H5820" s="142" t="str">
        <f>IF('6.標準時間'!$C5820="","",'6.標準時間'!I5820)</f>
        <v/>
      </c>
      <c r="I5820" s="107" t="str">
        <f>IF(C5820="","",VLOOKUP($C5820,'7.工程別レート'!$C$6:$E$501,3,FALSE))</f>
        <v/>
      </c>
      <c r="J5820" s="108" t="str">
        <f>IF(C5820="","",VLOOKUP($C5820,'7.工程別レート'!$C$6:$E$501,2,FALSE))</f>
        <v/>
      </c>
      <c r="K5820" s="195" t="str">
        <f t="shared" si="181"/>
        <v/>
      </c>
    </row>
    <row r="5821" spans="2:11" ht="18" customHeight="1">
      <c r="B5821" s="16" t="str">
        <f>IF('6.標準時間'!$B5821="","",'6.標準時間'!B5821)</f>
        <v/>
      </c>
      <c r="C5821" s="16" t="str">
        <f>IF('6.標準時間'!$C5821="","",'6.標準時間'!C5821)</f>
        <v/>
      </c>
      <c r="D5821" s="16" t="str">
        <f>IF('6.標準時間'!$C5821="","",'6.標準時間'!E5821)</f>
        <v/>
      </c>
      <c r="E5821" s="171" t="str">
        <f>IF('6.標準時間'!$C5821="","",'6.標準時間'!F5821)</f>
        <v/>
      </c>
      <c r="F5821" s="15" t="str">
        <f t="shared" si="180"/>
        <v/>
      </c>
      <c r="G5821" s="142" t="str">
        <f>IF('6.標準時間'!$C5821="","",'6.標準時間'!H5821)</f>
        <v/>
      </c>
      <c r="H5821" s="142" t="str">
        <f>IF('6.標準時間'!$C5821="","",'6.標準時間'!I5821)</f>
        <v/>
      </c>
      <c r="I5821" s="107" t="str">
        <f>IF(C5821="","",VLOOKUP($C5821,'7.工程別レート'!$C$6:$E$501,3,FALSE))</f>
        <v/>
      </c>
      <c r="J5821" s="108" t="str">
        <f>IF(C5821="","",VLOOKUP($C5821,'7.工程別レート'!$C$6:$E$501,2,FALSE))</f>
        <v/>
      </c>
      <c r="K5821" s="195" t="str">
        <f t="shared" si="181"/>
        <v/>
      </c>
    </row>
    <row r="5822" spans="2:11" ht="18" customHeight="1">
      <c r="B5822" s="16" t="str">
        <f>IF('6.標準時間'!$B5822="","",'6.標準時間'!B5822)</f>
        <v/>
      </c>
      <c r="C5822" s="16" t="str">
        <f>IF('6.標準時間'!$C5822="","",'6.標準時間'!C5822)</f>
        <v/>
      </c>
      <c r="D5822" s="16" t="str">
        <f>IF('6.標準時間'!$C5822="","",'6.標準時間'!E5822)</f>
        <v/>
      </c>
      <c r="E5822" s="171" t="str">
        <f>IF('6.標準時間'!$C5822="","",'6.標準時間'!F5822)</f>
        <v/>
      </c>
      <c r="F5822" s="15" t="str">
        <f t="shared" si="180"/>
        <v/>
      </c>
      <c r="G5822" s="142" t="str">
        <f>IF('6.標準時間'!$C5822="","",'6.標準時間'!H5822)</f>
        <v/>
      </c>
      <c r="H5822" s="142" t="str">
        <f>IF('6.標準時間'!$C5822="","",'6.標準時間'!I5822)</f>
        <v/>
      </c>
      <c r="I5822" s="107" t="str">
        <f>IF(C5822="","",VLOOKUP($C5822,'7.工程別レート'!$C$6:$E$501,3,FALSE))</f>
        <v/>
      </c>
      <c r="J5822" s="108" t="str">
        <f>IF(C5822="","",VLOOKUP($C5822,'7.工程別レート'!$C$6:$E$501,2,FALSE))</f>
        <v/>
      </c>
      <c r="K5822" s="195" t="str">
        <f t="shared" si="181"/>
        <v/>
      </c>
    </row>
    <row r="5823" spans="2:11" ht="18" customHeight="1">
      <c r="B5823" s="16" t="str">
        <f>IF('6.標準時間'!$B5823="","",'6.標準時間'!B5823)</f>
        <v/>
      </c>
      <c r="C5823" s="16" t="str">
        <f>IF('6.標準時間'!$C5823="","",'6.標準時間'!C5823)</f>
        <v/>
      </c>
      <c r="D5823" s="16" t="str">
        <f>IF('6.標準時間'!$C5823="","",'6.標準時間'!E5823)</f>
        <v/>
      </c>
      <c r="E5823" s="171" t="str">
        <f>IF('6.標準時間'!$C5823="","",'6.標準時間'!F5823)</f>
        <v/>
      </c>
      <c r="F5823" s="15" t="str">
        <f t="shared" si="180"/>
        <v/>
      </c>
      <c r="G5823" s="142" t="str">
        <f>IF('6.標準時間'!$C5823="","",'6.標準時間'!H5823)</f>
        <v/>
      </c>
      <c r="H5823" s="142" t="str">
        <f>IF('6.標準時間'!$C5823="","",'6.標準時間'!I5823)</f>
        <v/>
      </c>
      <c r="I5823" s="107" t="str">
        <f>IF(C5823="","",VLOOKUP($C5823,'7.工程別レート'!$C$6:$E$501,3,FALSE))</f>
        <v/>
      </c>
      <c r="J5823" s="108" t="str">
        <f>IF(C5823="","",VLOOKUP($C5823,'7.工程別レート'!$C$6:$E$501,2,FALSE))</f>
        <v/>
      </c>
      <c r="K5823" s="195" t="str">
        <f t="shared" si="181"/>
        <v/>
      </c>
    </row>
    <row r="5824" spans="2:11" ht="18" customHeight="1">
      <c r="B5824" s="16" t="str">
        <f>IF('6.標準時間'!$B5824="","",'6.標準時間'!B5824)</f>
        <v/>
      </c>
      <c r="C5824" s="16" t="str">
        <f>IF('6.標準時間'!$C5824="","",'6.標準時間'!C5824)</f>
        <v/>
      </c>
      <c r="D5824" s="16" t="str">
        <f>IF('6.標準時間'!$C5824="","",'6.標準時間'!E5824)</f>
        <v/>
      </c>
      <c r="E5824" s="171" t="str">
        <f>IF('6.標準時間'!$C5824="","",'6.標準時間'!F5824)</f>
        <v/>
      </c>
      <c r="F5824" s="15" t="str">
        <f t="shared" si="180"/>
        <v/>
      </c>
      <c r="G5824" s="142" t="str">
        <f>IF('6.標準時間'!$C5824="","",'6.標準時間'!H5824)</f>
        <v/>
      </c>
      <c r="H5824" s="142" t="str">
        <f>IF('6.標準時間'!$C5824="","",'6.標準時間'!I5824)</f>
        <v/>
      </c>
      <c r="I5824" s="107" t="str">
        <f>IF(C5824="","",VLOOKUP($C5824,'7.工程別レート'!$C$6:$E$501,3,FALSE))</f>
        <v/>
      </c>
      <c r="J5824" s="108" t="str">
        <f>IF(C5824="","",VLOOKUP($C5824,'7.工程別レート'!$C$6:$E$501,2,FALSE))</f>
        <v/>
      </c>
      <c r="K5824" s="195" t="str">
        <f t="shared" si="181"/>
        <v/>
      </c>
    </row>
    <row r="5825" spans="2:11" ht="18" customHeight="1">
      <c r="B5825" s="16" t="str">
        <f>IF('6.標準時間'!$B5825="","",'6.標準時間'!B5825)</f>
        <v/>
      </c>
      <c r="C5825" s="16" t="str">
        <f>IF('6.標準時間'!$C5825="","",'6.標準時間'!C5825)</f>
        <v/>
      </c>
      <c r="D5825" s="16" t="str">
        <f>IF('6.標準時間'!$C5825="","",'6.標準時間'!E5825)</f>
        <v/>
      </c>
      <c r="E5825" s="171" t="str">
        <f>IF('6.標準時間'!$C5825="","",'6.標準時間'!F5825)</f>
        <v/>
      </c>
      <c r="F5825" s="15" t="str">
        <f t="shared" si="180"/>
        <v/>
      </c>
      <c r="G5825" s="142" t="str">
        <f>IF('6.標準時間'!$C5825="","",'6.標準時間'!H5825)</f>
        <v/>
      </c>
      <c r="H5825" s="142" t="str">
        <f>IF('6.標準時間'!$C5825="","",'6.標準時間'!I5825)</f>
        <v/>
      </c>
      <c r="I5825" s="107" t="str">
        <f>IF(C5825="","",VLOOKUP($C5825,'7.工程別レート'!$C$6:$E$501,3,FALSE))</f>
        <v/>
      </c>
      <c r="J5825" s="108" t="str">
        <f>IF(C5825="","",VLOOKUP($C5825,'7.工程別レート'!$C$6:$E$501,2,FALSE))</f>
        <v/>
      </c>
      <c r="K5825" s="195" t="str">
        <f t="shared" si="181"/>
        <v/>
      </c>
    </row>
    <row r="5826" spans="2:11" ht="18" customHeight="1">
      <c r="B5826" s="16" t="str">
        <f>IF('6.標準時間'!$B5826="","",'6.標準時間'!B5826)</f>
        <v/>
      </c>
      <c r="C5826" s="16" t="str">
        <f>IF('6.標準時間'!$C5826="","",'6.標準時間'!C5826)</f>
        <v/>
      </c>
      <c r="D5826" s="16" t="str">
        <f>IF('6.標準時間'!$C5826="","",'6.標準時間'!E5826)</f>
        <v/>
      </c>
      <c r="E5826" s="171" t="str">
        <f>IF('6.標準時間'!$C5826="","",'6.標準時間'!F5826)</f>
        <v/>
      </c>
      <c r="F5826" s="15" t="str">
        <f t="shared" si="180"/>
        <v/>
      </c>
      <c r="G5826" s="142" t="str">
        <f>IF('6.標準時間'!$C5826="","",'6.標準時間'!H5826)</f>
        <v/>
      </c>
      <c r="H5826" s="142" t="str">
        <f>IF('6.標準時間'!$C5826="","",'6.標準時間'!I5826)</f>
        <v/>
      </c>
      <c r="I5826" s="107" t="str">
        <f>IF(C5826="","",VLOOKUP($C5826,'7.工程別レート'!$C$6:$E$501,3,FALSE))</f>
        <v/>
      </c>
      <c r="J5826" s="108" t="str">
        <f>IF(C5826="","",VLOOKUP($C5826,'7.工程別レート'!$C$6:$E$501,2,FALSE))</f>
        <v/>
      </c>
      <c r="K5826" s="195" t="str">
        <f t="shared" si="181"/>
        <v/>
      </c>
    </row>
    <row r="5827" spans="2:11" ht="18" customHeight="1">
      <c r="B5827" s="16" t="str">
        <f>IF('6.標準時間'!$B5827="","",'6.標準時間'!B5827)</f>
        <v/>
      </c>
      <c r="C5827" s="16" t="str">
        <f>IF('6.標準時間'!$C5827="","",'6.標準時間'!C5827)</f>
        <v/>
      </c>
      <c r="D5827" s="16" t="str">
        <f>IF('6.標準時間'!$C5827="","",'6.標準時間'!E5827)</f>
        <v/>
      </c>
      <c r="E5827" s="171" t="str">
        <f>IF('6.標準時間'!$C5827="","",'6.標準時間'!F5827)</f>
        <v/>
      </c>
      <c r="F5827" s="15" t="str">
        <f t="shared" si="180"/>
        <v/>
      </c>
      <c r="G5827" s="142" t="str">
        <f>IF('6.標準時間'!$C5827="","",'6.標準時間'!H5827)</f>
        <v/>
      </c>
      <c r="H5827" s="142" t="str">
        <f>IF('6.標準時間'!$C5827="","",'6.標準時間'!I5827)</f>
        <v/>
      </c>
      <c r="I5827" s="107" t="str">
        <f>IF(C5827="","",VLOOKUP($C5827,'7.工程別レート'!$C$6:$E$501,3,FALSE))</f>
        <v/>
      </c>
      <c r="J5827" s="108" t="str">
        <f>IF(C5827="","",VLOOKUP($C5827,'7.工程別レート'!$C$6:$E$501,2,FALSE))</f>
        <v/>
      </c>
      <c r="K5827" s="195" t="str">
        <f t="shared" si="181"/>
        <v/>
      </c>
    </row>
    <row r="5828" spans="2:11" ht="18" customHeight="1">
      <c r="B5828" s="16" t="str">
        <f>IF('6.標準時間'!$B5828="","",'6.標準時間'!B5828)</f>
        <v/>
      </c>
      <c r="C5828" s="16" t="str">
        <f>IF('6.標準時間'!$C5828="","",'6.標準時間'!C5828)</f>
        <v/>
      </c>
      <c r="D5828" s="16" t="str">
        <f>IF('6.標準時間'!$C5828="","",'6.標準時間'!E5828)</f>
        <v/>
      </c>
      <c r="E5828" s="171" t="str">
        <f>IF('6.標準時間'!$C5828="","",'6.標準時間'!F5828)</f>
        <v/>
      </c>
      <c r="F5828" s="15" t="str">
        <f t="shared" si="180"/>
        <v/>
      </c>
      <c r="G5828" s="142" t="str">
        <f>IF('6.標準時間'!$C5828="","",'6.標準時間'!H5828)</f>
        <v/>
      </c>
      <c r="H5828" s="142" t="str">
        <f>IF('6.標準時間'!$C5828="","",'6.標準時間'!I5828)</f>
        <v/>
      </c>
      <c r="I5828" s="107" t="str">
        <f>IF(C5828="","",VLOOKUP($C5828,'7.工程別レート'!$C$6:$E$501,3,FALSE))</f>
        <v/>
      </c>
      <c r="J5828" s="108" t="str">
        <f>IF(C5828="","",VLOOKUP($C5828,'7.工程別レート'!$C$6:$E$501,2,FALSE))</f>
        <v/>
      </c>
      <c r="K5828" s="195" t="str">
        <f t="shared" si="181"/>
        <v/>
      </c>
    </row>
    <row r="5829" spans="2:11" ht="18" customHeight="1">
      <c r="B5829" s="16" t="str">
        <f>IF('6.標準時間'!$B5829="","",'6.標準時間'!B5829)</f>
        <v/>
      </c>
      <c r="C5829" s="16" t="str">
        <f>IF('6.標準時間'!$C5829="","",'6.標準時間'!C5829)</f>
        <v/>
      </c>
      <c r="D5829" s="16" t="str">
        <f>IF('6.標準時間'!$C5829="","",'6.標準時間'!E5829)</f>
        <v/>
      </c>
      <c r="E5829" s="171" t="str">
        <f>IF('6.標準時間'!$C5829="","",'6.標準時間'!F5829)</f>
        <v/>
      </c>
      <c r="F5829" s="15" t="str">
        <f t="shared" si="180"/>
        <v/>
      </c>
      <c r="G5829" s="142" t="str">
        <f>IF('6.標準時間'!$C5829="","",'6.標準時間'!H5829)</f>
        <v/>
      </c>
      <c r="H5829" s="142" t="str">
        <f>IF('6.標準時間'!$C5829="","",'6.標準時間'!I5829)</f>
        <v/>
      </c>
      <c r="I5829" s="107" t="str">
        <f>IF(C5829="","",VLOOKUP($C5829,'7.工程別レート'!$C$6:$E$501,3,FALSE))</f>
        <v/>
      </c>
      <c r="J5829" s="108" t="str">
        <f>IF(C5829="","",VLOOKUP($C5829,'7.工程別レート'!$C$6:$E$501,2,FALSE))</f>
        <v/>
      </c>
      <c r="K5829" s="195" t="str">
        <f t="shared" si="181"/>
        <v/>
      </c>
    </row>
    <row r="5830" spans="2:11" ht="18" customHeight="1">
      <c r="B5830" s="16" t="str">
        <f>IF('6.標準時間'!$B5830="","",'6.標準時間'!B5830)</f>
        <v/>
      </c>
      <c r="C5830" s="16" t="str">
        <f>IF('6.標準時間'!$C5830="","",'6.標準時間'!C5830)</f>
        <v/>
      </c>
      <c r="D5830" s="16" t="str">
        <f>IF('6.標準時間'!$C5830="","",'6.標準時間'!E5830)</f>
        <v/>
      </c>
      <c r="E5830" s="171" t="str">
        <f>IF('6.標準時間'!$C5830="","",'6.標準時間'!F5830)</f>
        <v/>
      </c>
      <c r="F5830" s="15" t="str">
        <f t="shared" ref="F5830:F5893" si="182">C5830&amp;D5830</f>
        <v/>
      </c>
      <c r="G5830" s="142" t="str">
        <f>IF('6.標準時間'!$C5830="","",'6.標準時間'!H5830)</f>
        <v/>
      </c>
      <c r="H5830" s="142" t="str">
        <f>IF('6.標準時間'!$C5830="","",'6.標準時間'!I5830)</f>
        <v/>
      </c>
      <c r="I5830" s="107" t="str">
        <f>IF(C5830="","",VLOOKUP($C5830,'7.工程別レート'!$C$6:$E$501,3,FALSE))</f>
        <v/>
      </c>
      <c r="J5830" s="108" t="str">
        <f>IF(C5830="","",VLOOKUP($C5830,'7.工程別レート'!$C$6:$E$501,2,FALSE))</f>
        <v/>
      </c>
      <c r="K5830" s="195" t="str">
        <f t="shared" si="181"/>
        <v/>
      </c>
    </row>
    <row r="5831" spans="2:11" ht="18" customHeight="1">
      <c r="B5831" s="16" t="str">
        <f>IF('6.標準時間'!$B5831="","",'6.標準時間'!B5831)</f>
        <v/>
      </c>
      <c r="C5831" s="16" t="str">
        <f>IF('6.標準時間'!$C5831="","",'6.標準時間'!C5831)</f>
        <v/>
      </c>
      <c r="D5831" s="16" t="str">
        <f>IF('6.標準時間'!$C5831="","",'6.標準時間'!E5831)</f>
        <v/>
      </c>
      <c r="E5831" s="171" t="str">
        <f>IF('6.標準時間'!$C5831="","",'6.標準時間'!F5831)</f>
        <v/>
      </c>
      <c r="F5831" s="15" t="str">
        <f t="shared" si="182"/>
        <v/>
      </c>
      <c r="G5831" s="142" t="str">
        <f>IF('6.標準時間'!$C5831="","",'6.標準時間'!H5831)</f>
        <v/>
      </c>
      <c r="H5831" s="142" t="str">
        <f>IF('6.標準時間'!$C5831="","",'6.標準時間'!I5831)</f>
        <v/>
      </c>
      <c r="I5831" s="107" t="str">
        <f>IF(C5831="","",VLOOKUP($C5831,'7.工程別レート'!$C$6:$E$501,3,FALSE))</f>
        <v/>
      </c>
      <c r="J5831" s="108" t="str">
        <f>IF(C5831="","",VLOOKUP($C5831,'7.工程別レート'!$C$6:$E$501,2,FALSE))</f>
        <v/>
      </c>
      <c r="K5831" s="195" t="str">
        <f t="shared" ref="K5831:K5894" si="183">IF(ISERROR((G5831*I5831)+(H5831*J5831)),"",(G5831*I5831)+(H5831*J5831))</f>
        <v/>
      </c>
    </row>
    <row r="5832" spans="2:11" ht="18" customHeight="1">
      <c r="B5832" s="16" t="str">
        <f>IF('6.標準時間'!$B5832="","",'6.標準時間'!B5832)</f>
        <v/>
      </c>
      <c r="C5832" s="16" t="str">
        <f>IF('6.標準時間'!$C5832="","",'6.標準時間'!C5832)</f>
        <v/>
      </c>
      <c r="D5832" s="16" t="str">
        <f>IF('6.標準時間'!$C5832="","",'6.標準時間'!E5832)</f>
        <v/>
      </c>
      <c r="E5832" s="171" t="str">
        <f>IF('6.標準時間'!$C5832="","",'6.標準時間'!F5832)</f>
        <v/>
      </c>
      <c r="F5832" s="15" t="str">
        <f t="shared" si="182"/>
        <v/>
      </c>
      <c r="G5832" s="142" t="str">
        <f>IF('6.標準時間'!$C5832="","",'6.標準時間'!H5832)</f>
        <v/>
      </c>
      <c r="H5832" s="142" t="str">
        <f>IF('6.標準時間'!$C5832="","",'6.標準時間'!I5832)</f>
        <v/>
      </c>
      <c r="I5832" s="107" t="str">
        <f>IF(C5832="","",VLOOKUP($C5832,'7.工程別レート'!$C$6:$E$501,3,FALSE))</f>
        <v/>
      </c>
      <c r="J5832" s="108" t="str">
        <f>IF(C5832="","",VLOOKUP($C5832,'7.工程別レート'!$C$6:$E$501,2,FALSE))</f>
        <v/>
      </c>
      <c r="K5832" s="195" t="str">
        <f t="shared" si="183"/>
        <v/>
      </c>
    </row>
    <row r="5833" spans="2:11" ht="18" customHeight="1">
      <c r="B5833" s="16" t="str">
        <f>IF('6.標準時間'!$B5833="","",'6.標準時間'!B5833)</f>
        <v/>
      </c>
      <c r="C5833" s="16" t="str">
        <f>IF('6.標準時間'!$C5833="","",'6.標準時間'!C5833)</f>
        <v/>
      </c>
      <c r="D5833" s="16" t="str">
        <f>IF('6.標準時間'!$C5833="","",'6.標準時間'!E5833)</f>
        <v/>
      </c>
      <c r="E5833" s="171" t="str">
        <f>IF('6.標準時間'!$C5833="","",'6.標準時間'!F5833)</f>
        <v/>
      </c>
      <c r="F5833" s="15" t="str">
        <f t="shared" si="182"/>
        <v/>
      </c>
      <c r="G5833" s="142" t="str">
        <f>IF('6.標準時間'!$C5833="","",'6.標準時間'!H5833)</f>
        <v/>
      </c>
      <c r="H5833" s="142" t="str">
        <f>IF('6.標準時間'!$C5833="","",'6.標準時間'!I5833)</f>
        <v/>
      </c>
      <c r="I5833" s="107" t="str">
        <f>IF(C5833="","",VLOOKUP($C5833,'7.工程別レート'!$C$6:$E$501,3,FALSE))</f>
        <v/>
      </c>
      <c r="J5833" s="108" t="str">
        <f>IF(C5833="","",VLOOKUP($C5833,'7.工程別レート'!$C$6:$E$501,2,FALSE))</f>
        <v/>
      </c>
      <c r="K5833" s="195" t="str">
        <f t="shared" si="183"/>
        <v/>
      </c>
    </row>
    <row r="5834" spans="2:11" ht="18" customHeight="1">
      <c r="B5834" s="16" t="str">
        <f>IF('6.標準時間'!$B5834="","",'6.標準時間'!B5834)</f>
        <v/>
      </c>
      <c r="C5834" s="16" t="str">
        <f>IF('6.標準時間'!$C5834="","",'6.標準時間'!C5834)</f>
        <v/>
      </c>
      <c r="D5834" s="16" t="str">
        <f>IF('6.標準時間'!$C5834="","",'6.標準時間'!E5834)</f>
        <v/>
      </c>
      <c r="E5834" s="171" t="str">
        <f>IF('6.標準時間'!$C5834="","",'6.標準時間'!F5834)</f>
        <v/>
      </c>
      <c r="F5834" s="15" t="str">
        <f t="shared" si="182"/>
        <v/>
      </c>
      <c r="G5834" s="142" t="str">
        <f>IF('6.標準時間'!$C5834="","",'6.標準時間'!H5834)</f>
        <v/>
      </c>
      <c r="H5834" s="142" t="str">
        <f>IF('6.標準時間'!$C5834="","",'6.標準時間'!I5834)</f>
        <v/>
      </c>
      <c r="I5834" s="107" t="str">
        <f>IF(C5834="","",VLOOKUP($C5834,'7.工程別レート'!$C$6:$E$501,3,FALSE))</f>
        <v/>
      </c>
      <c r="J5834" s="108" t="str">
        <f>IF(C5834="","",VLOOKUP($C5834,'7.工程別レート'!$C$6:$E$501,2,FALSE))</f>
        <v/>
      </c>
      <c r="K5834" s="195" t="str">
        <f t="shared" si="183"/>
        <v/>
      </c>
    </row>
    <row r="5835" spans="2:11" ht="18" customHeight="1">
      <c r="B5835" s="16" t="str">
        <f>IF('6.標準時間'!$B5835="","",'6.標準時間'!B5835)</f>
        <v/>
      </c>
      <c r="C5835" s="16" t="str">
        <f>IF('6.標準時間'!$C5835="","",'6.標準時間'!C5835)</f>
        <v/>
      </c>
      <c r="D5835" s="16" t="str">
        <f>IF('6.標準時間'!$C5835="","",'6.標準時間'!E5835)</f>
        <v/>
      </c>
      <c r="E5835" s="171" t="str">
        <f>IF('6.標準時間'!$C5835="","",'6.標準時間'!F5835)</f>
        <v/>
      </c>
      <c r="F5835" s="15" t="str">
        <f t="shared" si="182"/>
        <v/>
      </c>
      <c r="G5835" s="142" t="str">
        <f>IF('6.標準時間'!$C5835="","",'6.標準時間'!H5835)</f>
        <v/>
      </c>
      <c r="H5835" s="142" t="str">
        <f>IF('6.標準時間'!$C5835="","",'6.標準時間'!I5835)</f>
        <v/>
      </c>
      <c r="I5835" s="107" t="str">
        <f>IF(C5835="","",VLOOKUP($C5835,'7.工程別レート'!$C$6:$E$501,3,FALSE))</f>
        <v/>
      </c>
      <c r="J5835" s="108" t="str">
        <f>IF(C5835="","",VLOOKUP($C5835,'7.工程別レート'!$C$6:$E$501,2,FALSE))</f>
        <v/>
      </c>
      <c r="K5835" s="195" t="str">
        <f t="shared" si="183"/>
        <v/>
      </c>
    </row>
    <row r="5836" spans="2:11" ht="18" customHeight="1">
      <c r="B5836" s="16" t="str">
        <f>IF('6.標準時間'!$B5836="","",'6.標準時間'!B5836)</f>
        <v/>
      </c>
      <c r="C5836" s="16" t="str">
        <f>IF('6.標準時間'!$C5836="","",'6.標準時間'!C5836)</f>
        <v/>
      </c>
      <c r="D5836" s="16" t="str">
        <f>IF('6.標準時間'!$C5836="","",'6.標準時間'!E5836)</f>
        <v/>
      </c>
      <c r="E5836" s="171" t="str">
        <f>IF('6.標準時間'!$C5836="","",'6.標準時間'!F5836)</f>
        <v/>
      </c>
      <c r="F5836" s="15" t="str">
        <f t="shared" si="182"/>
        <v/>
      </c>
      <c r="G5836" s="142" t="str">
        <f>IF('6.標準時間'!$C5836="","",'6.標準時間'!H5836)</f>
        <v/>
      </c>
      <c r="H5836" s="142" t="str">
        <f>IF('6.標準時間'!$C5836="","",'6.標準時間'!I5836)</f>
        <v/>
      </c>
      <c r="I5836" s="107" t="str">
        <f>IF(C5836="","",VLOOKUP($C5836,'7.工程別レート'!$C$6:$E$501,3,FALSE))</f>
        <v/>
      </c>
      <c r="J5836" s="108" t="str">
        <f>IF(C5836="","",VLOOKUP($C5836,'7.工程別レート'!$C$6:$E$501,2,FALSE))</f>
        <v/>
      </c>
      <c r="K5836" s="195" t="str">
        <f t="shared" si="183"/>
        <v/>
      </c>
    </row>
    <row r="5837" spans="2:11" ht="18" customHeight="1">
      <c r="B5837" s="16" t="str">
        <f>IF('6.標準時間'!$B5837="","",'6.標準時間'!B5837)</f>
        <v/>
      </c>
      <c r="C5837" s="16" t="str">
        <f>IF('6.標準時間'!$C5837="","",'6.標準時間'!C5837)</f>
        <v/>
      </c>
      <c r="D5837" s="16" t="str">
        <f>IF('6.標準時間'!$C5837="","",'6.標準時間'!E5837)</f>
        <v/>
      </c>
      <c r="E5837" s="171" t="str">
        <f>IF('6.標準時間'!$C5837="","",'6.標準時間'!F5837)</f>
        <v/>
      </c>
      <c r="F5837" s="15" t="str">
        <f t="shared" si="182"/>
        <v/>
      </c>
      <c r="G5837" s="142" t="str">
        <f>IF('6.標準時間'!$C5837="","",'6.標準時間'!H5837)</f>
        <v/>
      </c>
      <c r="H5837" s="142" t="str">
        <f>IF('6.標準時間'!$C5837="","",'6.標準時間'!I5837)</f>
        <v/>
      </c>
      <c r="I5837" s="107" t="str">
        <f>IF(C5837="","",VLOOKUP($C5837,'7.工程別レート'!$C$6:$E$501,3,FALSE))</f>
        <v/>
      </c>
      <c r="J5837" s="108" t="str">
        <f>IF(C5837="","",VLOOKUP($C5837,'7.工程別レート'!$C$6:$E$501,2,FALSE))</f>
        <v/>
      </c>
      <c r="K5837" s="195" t="str">
        <f t="shared" si="183"/>
        <v/>
      </c>
    </row>
    <row r="5838" spans="2:11" ht="18" customHeight="1">
      <c r="B5838" s="16" t="str">
        <f>IF('6.標準時間'!$B5838="","",'6.標準時間'!B5838)</f>
        <v/>
      </c>
      <c r="C5838" s="16" t="str">
        <f>IF('6.標準時間'!$C5838="","",'6.標準時間'!C5838)</f>
        <v/>
      </c>
      <c r="D5838" s="16" t="str">
        <f>IF('6.標準時間'!$C5838="","",'6.標準時間'!E5838)</f>
        <v/>
      </c>
      <c r="E5838" s="171" t="str">
        <f>IF('6.標準時間'!$C5838="","",'6.標準時間'!F5838)</f>
        <v/>
      </c>
      <c r="F5838" s="15" t="str">
        <f t="shared" si="182"/>
        <v/>
      </c>
      <c r="G5838" s="142" t="str">
        <f>IF('6.標準時間'!$C5838="","",'6.標準時間'!H5838)</f>
        <v/>
      </c>
      <c r="H5838" s="142" t="str">
        <f>IF('6.標準時間'!$C5838="","",'6.標準時間'!I5838)</f>
        <v/>
      </c>
      <c r="I5838" s="107" t="str">
        <f>IF(C5838="","",VLOOKUP($C5838,'7.工程別レート'!$C$6:$E$501,3,FALSE))</f>
        <v/>
      </c>
      <c r="J5838" s="108" t="str">
        <f>IF(C5838="","",VLOOKUP($C5838,'7.工程別レート'!$C$6:$E$501,2,FALSE))</f>
        <v/>
      </c>
      <c r="K5838" s="195" t="str">
        <f t="shared" si="183"/>
        <v/>
      </c>
    </row>
    <row r="5839" spans="2:11" ht="18" customHeight="1">
      <c r="B5839" s="16" t="str">
        <f>IF('6.標準時間'!$B5839="","",'6.標準時間'!B5839)</f>
        <v/>
      </c>
      <c r="C5839" s="16" t="str">
        <f>IF('6.標準時間'!$C5839="","",'6.標準時間'!C5839)</f>
        <v/>
      </c>
      <c r="D5839" s="16" t="str">
        <f>IF('6.標準時間'!$C5839="","",'6.標準時間'!E5839)</f>
        <v/>
      </c>
      <c r="E5839" s="171" t="str">
        <f>IF('6.標準時間'!$C5839="","",'6.標準時間'!F5839)</f>
        <v/>
      </c>
      <c r="F5839" s="15" t="str">
        <f t="shared" si="182"/>
        <v/>
      </c>
      <c r="G5839" s="142" t="str">
        <f>IF('6.標準時間'!$C5839="","",'6.標準時間'!H5839)</f>
        <v/>
      </c>
      <c r="H5839" s="142" t="str">
        <f>IF('6.標準時間'!$C5839="","",'6.標準時間'!I5839)</f>
        <v/>
      </c>
      <c r="I5839" s="107" t="str">
        <f>IF(C5839="","",VLOOKUP($C5839,'7.工程別レート'!$C$6:$E$501,3,FALSE))</f>
        <v/>
      </c>
      <c r="J5839" s="108" t="str">
        <f>IF(C5839="","",VLOOKUP($C5839,'7.工程別レート'!$C$6:$E$501,2,FALSE))</f>
        <v/>
      </c>
      <c r="K5839" s="195" t="str">
        <f t="shared" si="183"/>
        <v/>
      </c>
    </row>
    <row r="5840" spans="2:11" ht="18" customHeight="1">
      <c r="B5840" s="16" t="str">
        <f>IF('6.標準時間'!$B5840="","",'6.標準時間'!B5840)</f>
        <v/>
      </c>
      <c r="C5840" s="16" t="str">
        <f>IF('6.標準時間'!$C5840="","",'6.標準時間'!C5840)</f>
        <v/>
      </c>
      <c r="D5840" s="16" t="str">
        <f>IF('6.標準時間'!$C5840="","",'6.標準時間'!E5840)</f>
        <v/>
      </c>
      <c r="E5840" s="171" t="str">
        <f>IF('6.標準時間'!$C5840="","",'6.標準時間'!F5840)</f>
        <v/>
      </c>
      <c r="F5840" s="15" t="str">
        <f t="shared" si="182"/>
        <v/>
      </c>
      <c r="G5840" s="142" t="str">
        <f>IF('6.標準時間'!$C5840="","",'6.標準時間'!H5840)</f>
        <v/>
      </c>
      <c r="H5840" s="142" t="str">
        <f>IF('6.標準時間'!$C5840="","",'6.標準時間'!I5840)</f>
        <v/>
      </c>
      <c r="I5840" s="107" t="str">
        <f>IF(C5840="","",VLOOKUP($C5840,'7.工程別レート'!$C$6:$E$501,3,FALSE))</f>
        <v/>
      </c>
      <c r="J5840" s="108" t="str">
        <f>IF(C5840="","",VLOOKUP($C5840,'7.工程別レート'!$C$6:$E$501,2,FALSE))</f>
        <v/>
      </c>
      <c r="K5840" s="195" t="str">
        <f t="shared" si="183"/>
        <v/>
      </c>
    </row>
    <row r="5841" spans="2:11" ht="18" customHeight="1">
      <c r="B5841" s="16" t="str">
        <f>IF('6.標準時間'!$B5841="","",'6.標準時間'!B5841)</f>
        <v/>
      </c>
      <c r="C5841" s="16" t="str">
        <f>IF('6.標準時間'!$C5841="","",'6.標準時間'!C5841)</f>
        <v/>
      </c>
      <c r="D5841" s="16" t="str">
        <f>IF('6.標準時間'!$C5841="","",'6.標準時間'!E5841)</f>
        <v/>
      </c>
      <c r="E5841" s="171" t="str">
        <f>IF('6.標準時間'!$C5841="","",'6.標準時間'!F5841)</f>
        <v/>
      </c>
      <c r="F5841" s="15" t="str">
        <f t="shared" si="182"/>
        <v/>
      </c>
      <c r="G5841" s="142" t="str">
        <f>IF('6.標準時間'!$C5841="","",'6.標準時間'!H5841)</f>
        <v/>
      </c>
      <c r="H5841" s="142" t="str">
        <f>IF('6.標準時間'!$C5841="","",'6.標準時間'!I5841)</f>
        <v/>
      </c>
      <c r="I5841" s="107" t="str">
        <f>IF(C5841="","",VLOOKUP($C5841,'7.工程別レート'!$C$6:$E$501,3,FALSE))</f>
        <v/>
      </c>
      <c r="J5841" s="108" t="str">
        <f>IF(C5841="","",VLOOKUP($C5841,'7.工程別レート'!$C$6:$E$501,2,FALSE))</f>
        <v/>
      </c>
      <c r="K5841" s="195" t="str">
        <f t="shared" si="183"/>
        <v/>
      </c>
    </row>
    <row r="5842" spans="2:11" ht="18" customHeight="1">
      <c r="B5842" s="16" t="str">
        <f>IF('6.標準時間'!$B5842="","",'6.標準時間'!B5842)</f>
        <v/>
      </c>
      <c r="C5842" s="16" t="str">
        <f>IF('6.標準時間'!$C5842="","",'6.標準時間'!C5842)</f>
        <v/>
      </c>
      <c r="D5842" s="16" t="str">
        <f>IF('6.標準時間'!$C5842="","",'6.標準時間'!E5842)</f>
        <v/>
      </c>
      <c r="E5842" s="171" t="str">
        <f>IF('6.標準時間'!$C5842="","",'6.標準時間'!F5842)</f>
        <v/>
      </c>
      <c r="F5842" s="15" t="str">
        <f t="shared" si="182"/>
        <v/>
      </c>
      <c r="G5842" s="142" t="str">
        <f>IF('6.標準時間'!$C5842="","",'6.標準時間'!H5842)</f>
        <v/>
      </c>
      <c r="H5842" s="142" t="str">
        <f>IF('6.標準時間'!$C5842="","",'6.標準時間'!I5842)</f>
        <v/>
      </c>
      <c r="I5842" s="107" t="str">
        <f>IF(C5842="","",VLOOKUP($C5842,'7.工程別レート'!$C$6:$E$501,3,FALSE))</f>
        <v/>
      </c>
      <c r="J5842" s="108" t="str">
        <f>IF(C5842="","",VLOOKUP($C5842,'7.工程別レート'!$C$6:$E$501,2,FALSE))</f>
        <v/>
      </c>
      <c r="K5842" s="195" t="str">
        <f t="shared" si="183"/>
        <v/>
      </c>
    </row>
    <row r="5843" spans="2:11" ht="18" customHeight="1">
      <c r="B5843" s="16" t="str">
        <f>IF('6.標準時間'!$B5843="","",'6.標準時間'!B5843)</f>
        <v/>
      </c>
      <c r="C5843" s="16" t="str">
        <f>IF('6.標準時間'!$C5843="","",'6.標準時間'!C5843)</f>
        <v/>
      </c>
      <c r="D5843" s="16" t="str">
        <f>IF('6.標準時間'!$C5843="","",'6.標準時間'!E5843)</f>
        <v/>
      </c>
      <c r="E5843" s="171" t="str">
        <f>IF('6.標準時間'!$C5843="","",'6.標準時間'!F5843)</f>
        <v/>
      </c>
      <c r="F5843" s="15" t="str">
        <f t="shared" si="182"/>
        <v/>
      </c>
      <c r="G5843" s="142" t="str">
        <f>IF('6.標準時間'!$C5843="","",'6.標準時間'!H5843)</f>
        <v/>
      </c>
      <c r="H5843" s="142" t="str">
        <f>IF('6.標準時間'!$C5843="","",'6.標準時間'!I5843)</f>
        <v/>
      </c>
      <c r="I5843" s="107" t="str">
        <f>IF(C5843="","",VLOOKUP($C5843,'7.工程別レート'!$C$6:$E$501,3,FALSE))</f>
        <v/>
      </c>
      <c r="J5843" s="108" t="str">
        <f>IF(C5843="","",VLOOKUP($C5843,'7.工程別レート'!$C$6:$E$501,2,FALSE))</f>
        <v/>
      </c>
      <c r="K5843" s="195" t="str">
        <f t="shared" si="183"/>
        <v/>
      </c>
    </row>
    <row r="5844" spans="2:11" ht="18" customHeight="1">
      <c r="B5844" s="16" t="str">
        <f>IF('6.標準時間'!$B5844="","",'6.標準時間'!B5844)</f>
        <v/>
      </c>
      <c r="C5844" s="16" t="str">
        <f>IF('6.標準時間'!$C5844="","",'6.標準時間'!C5844)</f>
        <v/>
      </c>
      <c r="D5844" s="16" t="str">
        <f>IF('6.標準時間'!$C5844="","",'6.標準時間'!E5844)</f>
        <v/>
      </c>
      <c r="E5844" s="171" t="str">
        <f>IF('6.標準時間'!$C5844="","",'6.標準時間'!F5844)</f>
        <v/>
      </c>
      <c r="F5844" s="15" t="str">
        <f t="shared" si="182"/>
        <v/>
      </c>
      <c r="G5844" s="142" t="str">
        <f>IF('6.標準時間'!$C5844="","",'6.標準時間'!H5844)</f>
        <v/>
      </c>
      <c r="H5844" s="142" t="str">
        <f>IF('6.標準時間'!$C5844="","",'6.標準時間'!I5844)</f>
        <v/>
      </c>
      <c r="I5844" s="107" t="str">
        <f>IF(C5844="","",VLOOKUP($C5844,'7.工程別レート'!$C$6:$E$501,3,FALSE))</f>
        <v/>
      </c>
      <c r="J5844" s="108" t="str">
        <f>IF(C5844="","",VLOOKUP($C5844,'7.工程別レート'!$C$6:$E$501,2,FALSE))</f>
        <v/>
      </c>
      <c r="K5844" s="195" t="str">
        <f t="shared" si="183"/>
        <v/>
      </c>
    </row>
    <row r="5845" spans="2:11" ht="18" customHeight="1">
      <c r="B5845" s="16" t="str">
        <f>IF('6.標準時間'!$B5845="","",'6.標準時間'!B5845)</f>
        <v/>
      </c>
      <c r="C5845" s="16" t="str">
        <f>IF('6.標準時間'!$C5845="","",'6.標準時間'!C5845)</f>
        <v/>
      </c>
      <c r="D5845" s="16" t="str">
        <f>IF('6.標準時間'!$C5845="","",'6.標準時間'!E5845)</f>
        <v/>
      </c>
      <c r="E5845" s="171" t="str">
        <f>IF('6.標準時間'!$C5845="","",'6.標準時間'!F5845)</f>
        <v/>
      </c>
      <c r="F5845" s="15" t="str">
        <f t="shared" si="182"/>
        <v/>
      </c>
      <c r="G5845" s="142" t="str">
        <f>IF('6.標準時間'!$C5845="","",'6.標準時間'!H5845)</f>
        <v/>
      </c>
      <c r="H5845" s="142" t="str">
        <f>IF('6.標準時間'!$C5845="","",'6.標準時間'!I5845)</f>
        <v/>
      </c>
      <c r="I5845" s="107" t="str">
        <f>IF(C5845="","",VLOOKUP($C5845,'7.工程別レート'!$C$6:$E$501,3,FALSE))</f>
        <v/>
      </c>
      <c r="J5845" s="108" t="str">
        <f>IF(C5845="","",VLOOKUP($C5845,'7.工程別レート'!$C$6:$E$501,2,FALSE))</f>
        <v/>
      </c>
      <c r="K5845" s="195" t="str">
        <f t="shared" si="183"/>
        <v/>
      </c>
    </row>
    <row r="5846" spans="2:11" ht="18" customHeight="1">
      <c r="B5846" s="16" t="str">
        <f>IF('6.標準時間'!$B5846="","",'6.標準時間'!B5846)</f>
        <v/>
      </c>
      <c r="C5846" s="16" t="str">
        <f>IF('6.標準時間'!$C5846="","",'6.標準時間'!C5846)</f>
        <v/>
      </c>
      <c r="D5846" s="16" t="str">
        <f>IF('6.標準時間'!$C5846="","",'6.標準時間'!E5846)</f>
        <v/>
      </c>
      <c r="E5846" s="171" t="str">
        <f>IF('6.標準時間'!$C5846="","",'6.標準時間'!F5846)</f>
        <v/>
      </c>
      <c r="F5846" s="15" t="str">
        <f t="shared" si="182"/>
        <v/>
      </c>
      <c r="G5846" s="142" t="str">
        <f>IF('6.標準時間'!$C5846="","",'6.標準時間'!H5846)</f>
        <v/>
      </c>
      <c r="H5846" s="142" t="str">
        <f>IF('6.標準時間'!$C5846="","",'6.標準時間'!I5846)</f>
        <v/>
      </c>
      <c r="I5846" s="107" t="str">
        <f>IF(C5846="","",VLOOKUP($C5846,'7.工程別レート'!$C$6:$E$501,3,FALSE))</f>
        <v/>
      </c>
      <c r="J5846" s="108" t="str">
        <f>IF(C5846="","",VLOOKUP($C5846,'7.工程別レート'!$C$6:$E$501,2,FALSE))</f>
        <v/>
      </c>
      <c r="K5846" s="195" t="str">
        <f t="shared" si="183"/>
        <v/>
      </c>
    </row>
    <row r="5847" spans="2:11" ht="18" customHeight="1">
      <c r="B5847" s="16" t="str">
        <f>IF('6.標準時間'!$B5847="","",'6.標準時間'!B5847)</f>
        <v/>
      </c>
      <c r="C5847" s="16" t="str">
        <f>IF('6.標準時間'!$C5847="","",'6.標準時間'!C5847)</f>
        <v/>
      </c>
      <c r="D5847" s="16" t="str">
        <f>IF('6.標準時間'!$C5847="","",'6.標準時間'!E5847)</f>
        <v/>
      </c>
      <c r="E5847" s="171" t="str">
        <f>IF('6.標準時間'!$C5847="","",'6.標準時間'!F5847)</f>
        <v/>
      </c>
      <c r="F5847" s="15" t="str">
        <f t="shared" si="182"/>
        <v/>
      </c>
      <c r="G5847" s="142" t="str">
        <f>IF('6.標準時間'!$C5847="","",'6.標準時間'!H5847)</f>
        <v/>
      </c>
      <c r="H5847" s="142" t="str">
        <f>IF('6.標準時間'!$C5847="","",'6.標準時間'!I5847)</f>
        <v/>
      </c>
      <c r="I5847" s="107" t="str">
        <f>IF(C5847="","",VLOOKUP($C5847,'7.工程別レート'!$C$6:$E$501,3,FALSE))</f>
        <v/>
      </c>
      <c r="J5847" s="108" t="str">
        <f>IF(C5847="","",VLOOKUP($C5847,'7.工程別レート'!$C$6:$E$501,2,FALSE))</f>
        <v/>
      </c>
      <c r="K5847" s="195" t="str">
        <f t="shared" si="183"/>
        <v/>
      </c>
    </row>
    <row r="5848" spans="2:11" ht="18" customHeight="1">
      <c r="B5848" s="16" t="str">
        <f>IF('6.標準時間'!$B5848="","",'6.標準時間'!B5848)</f>
        <v/>
      </c>
      <c r="C5848" s="16" t="str">
        <f>IF('6.標準時間'!$C5848="","",'6.標準時間'!C5848)</f>
        <v/>
      </c>
      <c r="D5848" s="16" t="str">
        <f>IF('6.標準時間'!$C5848="","",'6.標準時間'!E5848)</f>
        <v/>
      </c>
      <c r="E5848" s="171" t="str">
        <f>IF('6.標準時間'!$C5848="","",'6.標準時間'!F5848)</f>
        <v/>
      </c>
      <c r="F5848" s="15" t="str">
        <f t="shared" si="182"/>
        <v/>
      </c>
      <c r="G5848" s="142" t="str">
        <f>IF('6.標準時間'!$C5848="","",'6.標準時間'!H5848)</f>
        <v/>
      </c>
      <c r="H5848" s="142" t="str">
        <f>IF('6.標準時間'!$C5848="","",'6.標準時間'!I5848)</f>
        <v/>
      </c>
      <c r="I5848" s="107" t="str">
        <f>IF(C5848="","",VLOOKUP($C5848,'7.工程別レート'!$C$6:$E$501,3,FALSE))</f>
        <v/>
      </c>
      <c r="J5848" s="108" t="str">
        <f>IF(C5848="","",VLOOKUP($C5848,'7.工程別レート'!$C$6:$E$501,2,FALSE))</f>
        <v/>
      </c>
      <c r="K5848" s="195" t="str">
        <f t="shared" si="183"/>
        <v/>
      </c>
    </row>
    <row r="5849" spans="2:11" ht="18" customHeight="1">
      <c r="B5849" s="16" t="str">
        <f>IF('6.標準時間'!$B5849="","",'6.標準時間'!B5849)</f>
        <v/>
      </c>
      <c r="C5849" s="16" t="str">
        <f>IF('6.標準時間'!$C5849="","",'6.標準時間'!C5849)</f>
        <v/>
      </c>
      <c r="D5849" s="16" t="str">
        <f>IF('6.標準時間'!$C5849="","",'6.標準時間'!E5849)</f>
        <v/>
      </c>
      <c r="E5849" s="171" t="str">
        <f>IF('6.標準時間'!$C5849="","",'6.標準時間'!F5849)</f>
        <v/>
      </c>
      <c r="F5849" s="15" t="str">
        <f t="shared" si="182"/>
        <v/>
      </c>
      <c r="G5849" s="142" t="str">
        <f>IF('6.標準時間'!$C5849="","",'6.標準時間'!H5849)</f>
        <v/>
      </c>
      <c r="H5849" s="142" t="str">
        <f>IF('6.標準時間'!$C5849="","",'6.標準時間'!I5849)</f>
        <v/>
      </c>
      <c r="I5849" s="107" t="str">
        <f>IF(C5849="","",VLOOKUP($C5849,'7.工程別レート'!$C$6:$E$501,3,FALSE))</f>
        <v/>
      </c>
      <c r="J5849" s="108" t="str">
        <f>IF(C5849="","",VLOOKUP($C5849,'7.工程別レート'!$C$6:$E$501,2,FALSE))</f>
        <v/>
      </c>
      <c r="K5849" s="195" t="str">
        <f t="shared" si="183"/>
        <v/>
      </c>
    </row>
    <row r="5850" spans="2:11" ht="18" customHeight="1">
      <c r="B5850" s="16" t="str">
        <f>IF('6.標準時間'!$B5850="","",'6.標準時間'!B5850)</f>
        <v/>
      </c>
      <c r="C5850" s="16" t="str">
        <f>IF('6.標準時間'!$C5850="","",'6.標準時間'!C5850)</f>
        <v/>
      </c>
      <c r="D5850" s="16" t="str">
        <f>IF('6.標準時間'!$C5850="","",'6.標準時間'!E5850)</f>
        <v/>
      </c>
      <c r="E5850" s="171" t="str">
        <f>IF('6.標準時間'!$C5850="","",'6.標準時間'!F5850)</f>
        <v/>
      </c>
      <c r="F5850" s="15" t="str">
        <f t="shared" si="182"/>
        <v/>
      </c>
      <c r="G5850" s="142" t="str">
        <f>IF('6.標準時間'!$C5850="","",'6.標準時間'!H5850)</f>
        <v/>
      </c>
      <c r="H5850" s="142" t="str">
        <f>IF('6.標準時間'!$C5850="","",'6.標準時間'!I5850)</f>
        <v/>
      </c>
      <c r="I5850" s="107" t="str">
        <f>IF(C5850="","",VLOOKUP($C5850,'7.工程別レート'!$C$6:$E$501,3,FALSE))</f>
        <v/>
      </c>
      <c r="J5850" s="108" t="str">
        <f>IF(C5850="","",VLOOKUP($C5850,'7.工程別レート'!$C$6:$E$501,2,FALSE))</f>
        <v/>
      </c>
      <c r="K5850" s="195" t="str">
        <f t="shared" si="183"/>
        <v/>
      </c>
    </row>
    <row r="5851" spans="2:11" ht="18" customHeight="1">
      <c r="B5851" s="16" t="str">
        <f>IF('6.標準時間'!$B5851="","",'6.標準時間'!B5851)</f>
        <v/>
      </c>
      <c r="C5851" s="16" t="str">
        <f>IF('6.標準時間'!$C5851="","",'6.標準時間'!C5851)</f>
        <v/>
      </c>
      <c r="D5851" s="16" t="str">
        <f>IF('6.標準時間'!$C5851="","",'6.標準時間'!E5851)</f>
        <v/>
      </c>
      <c r="E5851" s="171" t="str">
        <f>IF('6.標準時間'!$C5851="","",'6.標準時間'!F5851)</f>
        <v/>
      </c>
      <c r="F5851" s="15" t="str">
        <f t="shared" si="182"/>
        <v/>
      </c>
      <c r="G5851" s="142" t="str">
        <f>IF('6.標準時間'!$C5851="","",'6.標準時間'!H5851)</f>
        <v/>
      </c>
      <c r="H5851" s="142" t="str">
        <f>IF('6.標準時間'!$C5851="","",'6.標準時間'!I5851)</f>
        <v/>
      </c>
      <c r="I5851" s="107" t="str">
        <f>IF(C5851="","",VLOOKUP($C5851,'7.工程別レート'!$C$6:$E$501,3,FALSE))</f>
        <v/>
      </c>
      <c r="J5851" s="108" t="str">
        <f>IF(C5851="","",VLOOKUP($C5851,'7.工程別レート'!$C$6:$E$501,2,FALSE))</f>
        <v/>
      </c>
      <c r="K5851" s="195" t="str">
        <f t="shared" si="183"/>
        <v/>
      </c>
    </row>
    <row r="5852" spans="2:11" ht="18" customHeight="1">
      <c r="B5852" s="16" t="str">
        <f>IF('6.標準時間'!$B5852="","",'6.標準時間'!B5852)</f>
        <v/>
      </c>
      <c r="C5852" s="16" t="str">
        <f>IF('6.標準時間'!$C5852="","",'6.標準時間'!C5852)</f>
        <v/>
      </c>
      <c r="D5852" s="16" t="str">
        <f>IF('6.標準時間'!$C5852="","",'6.標準時間'!E5852)</f>
        <v/>
      </c>
      <c r="E5852" s="171" t="str">
        <f>IF('6.標準時間'!$C5852="","",'6.標準時間'!F5852)</f>
        <v/>
      </c>
      <c r="F5852" s="15" t="str">
        <f t="shared" si="182"/>
        <v/>
      </c>
      <c r="G5852" s="142" t="str">
        <f>IF('6.標準時間'!$C5852="","",'6.標準時間'!H5852)</f>
        <v/>
      </c>
      <c r="H5852" s="142" t="str">
        <f>IF('6.標準時間'!$C5852="","",'6.標準時間'!I5852)</f>
        <v/>
      </c>
      <c r="I5852" s="107" t="str">
        <f>IF(C5852="","",VLOOKUP($C5852,'7.工程別レート'!$C$6:$E$501,3,FALSE))</f>
        <v/>
      </c>
      <c r="J5852" s="108" t="str">
        <f>IF(C5852="","",VLOOKUP($C5852,'7.工程別レート'!$C$6:$E$501,2,FALSE))</f>
        <v/>
      </c>
      <c r="K5852" s="195" t="str">
        <f t="shared" si="183"/>
        <v/>
      </c>
    </row>
    <row r="5853" spans="2:11" ht="18" customHeight="1">
      <c r="B5853" s="16" t="str">
        <f>IF('6.標準時間'!$B5853="","",'6.標準時間'!B5853)</f>
        <v/>
      </c>
      <c r="C5853" s="16" t="str">
        <f>IF('6.標準時間'!$C5853="","",'6.標準時間'!C5853)</f>
        <v/>
      </c>
      <c r="D5853" s="16" t="str">
        <f>IF('6.標準時間'!$C5853="","",'6.標準時間'!E5853)</f>
        <v/>
      </c>
      <c r="E5853" s="171" t="str">
        <f>IF('6.標準時間'!$C5853="","",'6.標準時間'!F5853)</f>
        <v/>
      </c>
      <c r="F5853" s="15" t="str">
        <f t="shared" si="182"/>
        <v/>
      </c>
      <c r="G5853" s="142" t="str">
        <f>IF('6.標準時間'!$C5853="","",'6.標準時間'!H5853)</f>
        <v/>
      </c>
      <c r="H5853" s="142" t="str">
        <f>IF('6.標準時間'!$C5853="","",'6.標準時間'!I5853)</f>
        <v/>
      </c>
      <c r="I5853" s="107" t="str">
        <f>IF(C5853="","",VLOOKUP($C5853,'7.工程別レート'!$C$6:$E$501,3,FALSE))</f>
        <v/>
      </c>
      <c r="J5853" s="108" t="str">
        <f>IF(C5853="","",VLOOKUP($C5853,'7.工程別レート'!$C$6:$E$501,2,FALSE))</f>
        <v/>
      </c>
      <c r="K5853" s="195" t="str">
        <f t="shared" si="183"/>
        <v/>
      </c>
    </row>
    <row r="5854" spans="2:11" ht="18" customHeight="1">
      <c r="B5854" s="16" t="str">
        <f>IF('6.標準時間'!$B5854="","",'6.標準時間'!B5854)</f>
        <v/>
      </c>
      <c r="C5854" s="16" t="str">
        <f>IF('6.標準時間'!$C5854="","",'6.標準時間'!C5854)</f>
        <v/>
      </c>
      <c r="D5854" s="16" t="str">
        <f>IF('6.標準時間'!$C5854="","",'6.標準時間'!E5854)</f>
        <v/>
      </c>
      <c r="E5854" s="171" t="str">
        <f>IF('6.標準時間'!$C5854="","",'6.標準時間'!F5854)</f>
        <v/>
      </c>
      <c r="F5854" s="15" t="str">
        <f t="shared" si="182"/>
        <v/>
      </c>
      <c r="G5854" s="142" t="str">
        <f>IF('6.標準時間'!$C5854="","",'6.標準時間'!H5854)</f>
        <v/>
      </c>
      <c r="H5854" s="142" t="str">
        <f>IF('6.標準時間'!$C5854="","",'6.標準時間'!I5854)</f>
        <v/>
      </c>
      <c r="I5854" s="107" t="str">
        <f>IF(C5854="","",VLOOKUP($C5854,'7.工程別レート'!$C$6:$E$501,3,FALSE))</f>
        <v/>
      </c>
      <c r="J5854" s="108" t="str">
        <f>IF(C5854="","",VLOOKUP($C5854,'7.工程別レート'!$C$6:$E$501,2,FALSE))</f>
        <v/>
      </c>
      <c r="K5854" s="195" t="str">
        <f t="shared" si="183"/>
        <v/>
      </c>
    </row>
    <row r="5855" spans="2:11" ht="18" customHeight="1">
      <c r="B5855" s="16" t="str">
        <f>IF('6.標準時間'!$B5855="","",'6.標準時間'!B5855)</f>
        <v/>
      </c>
      <c r="C5855" s="16" t="str">
        <f>IF('6.標準時間'!$C5855="","",'6.標準時間'!C5855)</f>
        <v/>
      </c>
      <c r="D5855" s="16" t="str">
        <f>IF('6.標準時間'!$C5855="","",'6.標準時間'!E5855)</f>
        <v/>
      </c>
      <c r="E5855" s="171" t="str">
        <f>IF('6.標準時間'!$C5855="","",'6.標準時間'!F5855)</f>
        <v/>
      </c>
      <c r="F5855" s="15" t="str">
        <f t="shared" si="182"/>
        <v/>
      </c>
      <c r="G5855" s="142" t="str">
        <f>IF('6.標準時間'!$C5855="","",'6.標準時間'!H5855)</f>
        <v/>
      </c>
      <c r="H5855" s="142" t="str">
        <f>IF('6.標準時間'!$C5855="","",'6.標準時間'!I5855)</f>
        <v/>
      </c>
      <c r="I5855" s="107" t="str">
        <f>IF(C5855="","",VLOOKUP($C5855,'7.工程別レート'!$C$6:$E$501,3,FALSE))</f>
        <v/>
      </c>
      <c r="J5855" s="108" t="str">
        <f>IF(C5855="","",VLOOKUP($C5855,'7.工程別レート'!$C$6:$E$501,2,FALSE))</f>
        <v/>
      </c>
      <c r="K5855" s="195" t="str">
        <f t="shared" si="183"/>
        <v/>
      </c>
    </row>
    <row r="5856" spans="2:11" ht="18" customHeight="1">
      <c r="B5856" s="16" t="str">
        <f>IF('6.標準時間'!$B5856="","",'6.標準時間'!B5856)</f>
        <v/>
      </c>
      <c r="C5856" s="16" t="str">
        <f>IF('6.標準時間'!$C5856="","",'6.標準時間'!C5856)</f>
        <v/>
      </c>
      <c r="D5856" s="16" t="str">
        <f>IF('6.標準時間'!$C5856="","",'6.標準時間'!E5856)</f>
        <v/>
      </c>
      <c r="E5856" s="171" t="str">
        <f>IF('6.標準時間'!$C5856="","",'6.標準時間'!F5856)</f>
        <v/>
      </c>
      <c r="F5856" s="15" t="str">
        <f t="shared" si="182"/>
        <v/>
      </c>
      <c r="G5856" s="142" t="str">
        <f>IF('6.標準時間'!$C5856="","",'6.標準時間'!H5856)</f>
        <v/>
      </c>
      <c r="H5856" s="142" t="str">
        <f>IF('6.標準時間'!$C5856="","",'6.標準時間'!I5856)</f>
        <v/>
      </c>
      <c r="I5856" s="107" t="str">
        <f>IF(C5856="","",VLOOKUP($C5856,'7.工程別レート'!$C$6:$E$501,3,FALSE))</f>
        <v/>
      </c>
      <c r="J5856" s="108" t="str">
        <f>IF(C5856="","",VLOOKUP($C5856,'7.工程別レート'!$C$6:$E$501,2,FALSE))</f>
        <v/>
      </c>
      <c r="K5856" s="195" t="str">
        <f t="shared" si="183"/>
        <v/>
      </c>
    </row>
    <row r="5857" spans="2:11" ht="18" customHeight="1">
      <c r="B5857" s="16" t="str">
        <f>IF('6.標準時間'!$B5857="","",'6.標準時間'!B5857)</f>
        <v/>
      </c>
      <c r="C5857" s="16" t="str">
        <f>IF('6.標準時間'!$C5857="","",'6.標準時間'!C5857)</f>
        <v/>
      </c>
      <c r="D5857" s="16" t="str">
        <f>IF('6.標準時間'!$C5857="","",'6.標準時間'!E5857)</f>
        <v/>
      </c>
      <c r="E5857" s="171" t="str">
        <f>IF('6.標準時間'!$C5857="","",'6.標準時間'!F5857)</f>
        <v/>
      </c>
      <c r="F5857" s="15" t="str">
        <f t="shared" si="182"/>
        <v/>
      </c>
      <c r="G5857" s="142" t="str">
        <f>IF('6.標準時間'!$C5857="","",'6.標準時間'!H5857)</f>
        <v/>
      </c>
      <c r="H5857" s="142" t="str">
        <f>IF('6.標準時間'!$C5857="","",'6.標準時間'!I5857)</f>
        <v/>
      </c>
      <c r="I5857" s="107" t="str">
        <f>IF(C5857="","",VLOOKUP($C5857,'7.工程別レート'!$C$6:$E$501,3,FALSE))</f>
        <v/>
      </c>
      <c r="J5857" s="108" t="str">
        <f>IF(C5857="","",VLOOKUP($C5857,'7.工程別レート'!$C$6:$E$501,2,FALSE))</f>
        <v/>
      </c>
      <c r="K5857" s="195" t="str">
        <f t="shared" si="183"/>
        <v/>
      </c>
    </row>
    <row r="5858" spans="2:11" ht="18" customHeight="1">
      <c r="B5858" s="16" t="str">
        <f>IF('6.標準時間'!$B5858="","",'6.標準時間'!B5858)</f>
        <v/>
      </c>
      <c r="C5858" s="16" t="str">
        <f>IF('6.標準時間'!$C5858="","",'6.標準時間'!C5858)</f>
        <v/>
      </c>
      <c r="D5858" s="16" t="str">
        <f>IF('6.標準時間'!$C5858="","",'6.標準時間'!E5858)</f>
        <v/>
      </c>
      <c r="E5858" s="171" t="str">
        <f>IF('6.標準時間'!$C5858="","",'6.標準時間'!F5858)</f>
        <v/>
      </c>
      <c r="F5858" s="15" t="str">
        <f t="shared" si="182"/>
        <v/>
      </c>
      <c r="G5858" s="142" t="str">
        <f>IF('6.標準時間'!$C5858="","",'6.標準時間'!H5858)</f>
        <v/>
      </c>
      <c r="H5858" s="142" t="str">
        <f>IF('6.標準時間'!$C5858="","",'6.標準時間'!I5858)</f>
        <v/>
      </c>
      <c r="I5858" s="107" t="str">
        <f>IF(C5858="","",VLOOKUP($C5858,'7.工程別レート'!$C$6:$E$501,3,FALSE))</f>
        <v/>
      </c>
      <c r="J5858" s="108" t="str">
        <f>IF(C5858="","",VLOOKUP($C5858,'7.工程別レート'!$C$6:$E$501,2,FALSE))</f>
        <v/>
      </c>
      <c r="K5858" s="195" t="str">
        <f t="shared" si="183"/>
        <v/>
      </c>
    </row>
    <row r="5859" spans="2:11" ht="18" customHeight="1">
      <c r="B5859" s="16" t="str">
        <f>IF('6.標準時間'!$B5859="","",'6.標準時間'!B5859)</f>
        <v/>
      </c>
      <c r="C5859" s="16" t="str">
        <f>IF('6.標準時間'!$C5859="","",'6.標準時間'!C5859)</f>
        <v/>
      </c>
      <c r="D5859" s="16" t="str">
        <f>IF('6.標準時間'!$C5859="","",'6.標準時間'!E5859)</f>
        <v/>
      </c>
      <c r="E5859" s="171" t="str">
        <f>IF('6.標準時間'!$C5859="","",'6.標準時間'!F5859)</f>
        <v/>
      </c>
      <c r="F5859" s="15" t="str">
        <f t="shared" si="182"/>
        <v/>
      </c>
      <c r="G5859" s="142" t="str">
        <f>IF('6.標準時間'!$C5859="","",'6.標準時間'!H5859)</f>
        <v/>
      </c>
      <c r="H5859" s="142" t="str">
        <f>IF('6.標準時間'!$C5859="","",'6.標準時間'!I5859)</f>
        <v/>
      </c>
      <c r="I5859" s="107" t="str">
        <f>IF(C5859="","",VLOOKUP($C5859,'7.工程別レート'!$C$6:$E$501,3,FALSE))</f>
        <v/>
      </c>
      <c r="J5859" s="108" t="str">
        <f>IF(C5859="","",VLOOKUP($C5859,'7.工程別レート'!$C$6:$E$501,2,FALSE))</f>
        <v/>
      </c>
      <c r="K5859" s="195" t="str">
        <f t="shared" si="183"/>
        <v/>
      </c>
    </row>
    <row r="5860" spans="2:11" ht="18" customHeight="1">
      <c r="B5860" s="16" t="str">
        <f>IF('6.標準時間'!$B5860="","",'6.標準時間'!B5860)</f>
        <v/>
      </c>
      <c r="C5860" s="16" t="str">
        <f>IF('6.標準時間'!$C5860="","",'6.標準時間'!C5860)</f>
        <v/>
      </c>
      <c r="D5860" s="16" t="str">
        <f>IF('6.標準時間'!$C5860="","",'6.標準時間'!E5860)</f>
        <v/>
      </c>
      <c r="E5860" s="171" t="str">
        <f>IF('6.標準時間'!$C5860="","",'6.標準時間'!F5860)</f>
        <v/>
      </c>
      <c r="F5860" s="15" t="str">
        <f t="shared" si="182"/>
        <v/>
      </c>
      <c r="G5860" s="142" t="str">
        <f>IF('6.標準時間'!$C5860="","",'6.標準時間'!H5860)</f>
        <v/>
      </c>
      <c r="H5860" s="142" t="str">
        <f>IF('6.標準時間'!$C5860="","",'6.標準時間'!I5860)</f>
        <v/>
      </c>
      <c r="I5860" s="107" t="str">
        <f>IF(C5860="","",VLOOKUP($C5860,'7.工程別レート'!$C$6:$E$501,3,FALSE))</f>
        <v/>
      </c>
      <c r="J5860" s="108" t="str">
        <f>IF(C5860="","",VLOOKUP($C5860,'7.工程別レート'!$C$6:$E$501,2,FALSE))</f>
        <v/>
      </c>
      <c r="K5860" s="195" t="str">
        <f t="shared" si="183"/>
        <v/>
      </c>
    </row>
    <row r="5861" spans="2:11" ht="18" customHeight="1">
      <c r="B5861" s="16" t="str">
        <f>IF('6.標準時間'!$B5861="","",'6.標準時間'!B5861)</f>
        <v/>
      </c>
      <c r="C5861" s="16" t="str">
        <f>IF('6.標準時間'!$C5861="","",'6.標準時間'!C5861)</f>
        <v/>
      </c>
      <c r="D5861" s="16" t="str">
        <f>IF('6.標準時間'!$C5861="","",'6.標準時間'!E5861)</f>
        <v/>
      </c>
      <c r="E5861" s="171" t="str">
        <f>IF('6.標準時間'!$C5861="","",'6.標準時間'!F5861)</f>
        <v/>
      </c>
      <c r="F5861" s="15" t="str">
        <f t="shared" si="182"/>
        <v/>
      </c>
      <c r="G5861" s="142" t="str">
        <f>IF('6.標準時間'!$C5861="","",'6.標準時間'!H5861)</f>
        <v/>
      </c>
      <c r="H5861" s="142" t="str">
        <f>IF('6.標準時間'!$C5861="","",'6.標準時間'!I5861)</f>
        <v/>
      </c>
      <c r="I5861" s="107" t="str">
        <f>IF(C5861="","",VLOOKUP($C5861,'7.工程別レート'!$C$6:$E$501,3,FALSE))</f>
        <v/>
      </c>
      <c r="J5861" s="108" t="str">
        <f>IF(C5861="","",VLOOKUP($C5861,'7.工程別レート'!$C$6:$E$501,2,FALSE))</f>
        <v/>
      </c>
      <c r="K5861" s="195" t="str">
        <f t="shared" si="183"/>
        <v/>
      </c>
    </row>
    <row r="5862" spans="2:11" ht="18" customHeight="1">
      <c r="B5862" s="16" t="str">
        <f>IF('6.標準時間'!$B5862="","",'6.標準時間'!B5862)</f>
        <v/>
      </c>
      <c r="C5862" s="16" t="str">
        <f>IF('6.標準時間'!$C5862="","",'6.標準時間'!C5862)</f>
        <v/>
      </c>
      <c r="D5862" s="16" t="str">
        <f>IF('6.標準時間'!$C5862="","",'6.標準時間'!E5862)</f>
        <v/>
      </c>
      <c r="E5862" s="171" t="str">
        <f>IF('6.標準時間'!$C5862="","",'6.標準時間'!F5862)</f>
        <v/>
      </c>
      <c r="F5862" s="15" t="str">
        <f t="shared" si="182"/>
        <v/>
      </c>
      <c r="G5862" s="142" t="str">
        <f>IF('6.標準時間'!$C5862="","",'6.標準時間'!H5862)</f>
        <v/>
      </c>
      <c r="H5862" s="142" t="str">
        <f>IF('6.標準時間'!$C5862="","",'6.標準時間'!I5862)</f>
        <v/>
      </c>
      <c r="I5862" s="107" t="str">
        <f>IF(C5862="","",VLOOKUP($C5862,'7.工程別レート'!$C$6:$E$501,3,FALSE))</f>
        <v/>
      </c>
      <c r="J5862" s="108" t="str">
        <f>IF(C5862="","",VLOOKUP($C5862,'7.工程別レート'!$C$6:$E$501,2,FALSE))</f>
        <v/>
      </c>
      <c r="K5862" s="195" t="str">
        <f t="shared" si="183"/>
        <v/>
      </c>
    </row>
    <row r="5863" spans="2:11" ht="18" customHeight="1">
      <c r="B5863" s="16" t="str">
        <f>IF('6.標準時間'!$B5863="","",'6.標準時間'!B5863)</f>
        <v/>
      </c>
      <c r="C5863" s="16" t="str">
        <f>IF('6.標準時間'!$C5863="","",'6.標準時間'!C5863)</f>
        <v/>
      </c>
      <c r="D5863" s="16" t="str">
        <f>IF('6.標準時間'!$C5863="","",'6.標準時間'!E5863)</f>
        <v/>
      </c>
      <c r="E5863" s="171" t="str">
        <f>IF('6.標準時間'!$C5863="","",'6.標準時間'!F5863)</f>
        <v/>
      </c>
      <c r="F5863" s="15" t="str">
        <f t="shared" si="182"/>
        <v/>
      </c>
      <c r="G5863" s="142" t="str">
        <f>IF('6.標準時間'!$C5863="","",'6.標準時間'!H5863)</f>
        <v/>
      </c>
      <c r="H5863" s="142" t="str">
        <f>IF('6.標準時間'!$C5863="","",'6.標準時間'!I5863)</f>
        <v/>
      </c>
      <c r="I5863" s="107" t="str">
        <f>IF(C5863="","",VLOOKUP($C5863,'7.工程別レート'!$C$6:$E$501,3,FALSE))</f>
        <v/>
      </c>
      <c r="J5863" s="108" t="str">
        <f>IF(C5863="","",VLOOKUP($C5863,'7.工程別レート'!$C$6:$E$501,2,FALSE))</f>
        <v/>
      </c>
      <c r="K5863" s="195" t="str">
        <f t="shared" si="183"/>
        <v/>
      </c>
    </row>
    <row r="5864" spans="2:11" ht="18" customHeight="1">
      <c r="B5864" s="16" t="str">
        <f>IF('6.標準時間'!$B5864="","",'6.標準時間'!B5864)</f>
        <v/>
      </c>
      <c r="C5864" s="16" t="str">
        <f>IF('6.標準時間'!$C5864="","",'6.標準時間'!C5864)</f>
        <v/>
      </c>
      <c r="D5864" s="16" t="str">
        <f>IF('6.標準時間'!$C5864="","",'6.標準時間'!E5864)</f>
        <v/>
      </c>
      <c r="E5864" s="171" t="str">
        <f>IF('6.標準時間'!$C5864="","",'6.標準時間'!F5864)</f>
        <v/>
      </c>
      <c r="F5864" s="15" t="str">
        <f t="shared" si="182"/>
        <v/>
      </c>
      <c r="G5864" s="142" t="str">
        <f>IF('6.標準時間'!$C5864="","",'6.標準時間'!H5864)</f>
        <v/>
      </c>
      <c r="H5864" s="142" t="str">
        <f>IF('6.標準時間'!$C5864="","",'6.標準時間'!I5864)</f>
        <v/>
      </c>
      <c r="I5864" s="107" t="str">
        <f>IF(C5864="","",VLOOKUP($C5864,'7.工程別レート'!$C$6:$E$501,3,FALSE))</f>
        <v/>
      </c>
      <c r="J5864" s="108" t="str">
        <f>IF(C5864="","",VLOOKUP($C5864,'7.工程別レート'!$C$6:$E$501,2,FALSE))</f>
        <v/>
      </c>
      <c r="K5864" s="195" t="str">
        <f t="shared" si="183"/>
        <v/>
      </c>
    </row>
    <row r="5865" spans="2:11" ht="18" customHeight="1">
      <c r="B5865" s="16" t="str">
        <f>IF('6.標準時間'!$B5865="","",'6.標準時間'!B5865)</f>
        <v/>
      </c>
      <c r="C5865" s="16" t="str">
        <f>IF('6.標準時間'!$C5865="","",'6.標準時間'!C5865)</f>
        <v/>
      </c>
      <c r="D5865" s="16" t="str">
        <f>IF('6.標準時間'!$C5865="","",'6.標準時間'!E5865)</f>
        <v/>
      </c>
      <c r="E5865" s="171" t="str">
        <f>IF('6.標準時間'!$C5865="","",'6.標準時間'!F5865)</f>
        <v/>
      </c>
      <c r="F5865" s="15" t="str">
        <f t="shared" si="182"/>
        <v/>
      </c>
      <c r="G5865" s="142" t="str">
        <f>IF('6.標準時間'!$C5865="","",'6.標準時間'!H5865)</f>
        <v/>
      </c>
      <c r="H5865" s="142" t="str">
        <f>IF('6.標準時間'!$C5865="","",'6.標準時間'!I5865)</f>
        <v/>
      </c>
      <c r="I5865" s="107" t="str">
        <f>IF(C5865="","",VLOOKUP($C5865,'7.工程別レート'!$C$6:$E$501,3,FALSE))</f>
        <v/>
      </c>
      <c r="J5865" s="108" t="str">
        <f>IF(C5865="","",VLOOKUP($C5865,'7.工程別レート'!$C$6:$E$501,2,FALSE))</f>
        <v/>
      </c>
      <c r="K5865" s="195" t="str">
        <f t="shared" si="183"/>
        <v/>
      </c>
    </row>
    <row r="5866" spans="2:11" ht="18" customHeight="1">
      <c r="B5866" s="16" t="str">
        <f>IF('6.標準時間'!$B5866="","",'6.標準時間'!B5866)</f>
        <v/>
      </c>
      <c r="C5866" s="16" t="str">
        <f>IF('6.標準時間'!$C5866="","",'6.標準時間'!C5866)</f>
        <v/>
      </c>
      <c r="D5866" s="16" t="str">
        <f>IF('6.標準時間'!$C5866="","",'6.標準時間'!E5866)</f>
        <v/>
      </c>
      <c r="E5866" s="171" t="str">
        <f>IF('6.標準時間'!$C5866="","",'6.標準時間'!F5866)</f>
        <v/>
      </c>
      <c r="F5866" s="15" t="str">
        <f t="shared" si="182"/>
        <v/>
      </c>
      <c r="G5866" s="142" t="str">
        <f>IF('6.標準時間'!$C5866="","",'6.標準時間'!H5866)</f>
        <v/>
      </c>
      <c r="H5866" s="142" t="str">
        <f>IF('6.標準時間'!$C5866="","",'6.標準時間'!I5866)</f>
        <v/>
      </c>
      <c r="I5866" s="107" t="str">
        <f>IF(C5866="","",VLOOKUP($C5866,'7.工程別レート'!$C$6:$E$501,3,FALSE))</f>
        <v/>
      </c>
      <c r="J5866" s="108" t="str">
        <f>IF(C5866="","",VLOOKUP($C5866,'7.工程別レート'!$C$6:$E$501,2,FALSE))</f>
        <v/>
      </c>
      <c r="K5866" s="195" t="str">
        <f t="shared" si="183"/>
        <v/>
      </c>
    </row>
    <row r="5867" spans="2:11" ht="18" customHeight="1">
      <c r="B5867" s="16" t="str">
        <f>IF('6.標準時間'!$B5867="","",'6.標準時間'!B5867)</f>
        <v/>
      </c>
      <c r="C5867" s="16" t="str">
        <f>IF('6.標準時間'!$C5867="","",'6.標準時間'!C5867)</f>
        <v/>
      </c>
      <c r="D5867" s="16" t="str">
        <f>IF('6.標準時間'!$C5867="","",'6.標準時間'!E5867)</f>
        <v/>
      </c>
      <c r="E5867" s="171" t="str">
        <f>IF('6.標準時間'!$C5867="","",'6.標準時間'!F5867)</f>
        <v/>
      </c>
      <c r="F5867" s="15" t="str">
        <f t="shared" si="182"/>
        <v/>
      </c>
      <c r="G5867" s="142" t="str">
        <f>IF('6.標準時間'!$C5867="","",'6.標準時間'!H5867)</f>
        <v/>
      </c>
      <c r="H5867" s="142" t="str">
        <f>IF('6.標準時間'!$C5867="","",'6.標準時間'!I5867)</f>
        <v/>
      </c>
      <c r="I5867" s="107" t="str">
        <f>IF(C5867="","",VLOOKUP($C5867,'7.工程別レート'!$C$6:$E$501,3,FALSE))</f>
        <v/>
      </c>
      <c r="J5867" s="108" t="str">
        <f>IF(C5867="","",VLOOKUP($C5867,'7.工程別レート'!$C$6:$E$501,2,FALSE))</f>
        <v/>
      </c>
      <c r="K5867" s="195" t="str">
        <f t="shared" si="183"/>
        <v/>
      </c>
    </row>
    <row r="5868" spans="2:11" ht="18" customHeight="1">
      <c r="B5868" s="16" t="str">
        <f>IF('6.標準時間'!$B5868="","",'6.標準時間'!B5868)</f>
        <v/>
      </c>
      <c r="C5868" s="16" t="str">
        <f>IF('6.標準時間'!$C5868="","",'6.標準時間'!C5868)</f>
        <v/>
      </c>
      <c r="D5868" s="16" t="str">
        <f>IF('6.標準時間'!$C5868="","",'6.標準時間'!E5868)</f>
        <v/>
      </c>
      <c r="E5868" s="171" t="str">
        <f>IF('6.標準時間'!$C5868="","",'6.標準時間'!F5868)</f>
        <v/>
      </c>
      <c r="F5868" s="15" t="str">
        <f t="shared" si="182"/>
        <v/>
      </c>
      <c r="G5868" s="142" t="str">
        <f>IF('6.標準時間'!$C5868="","",'6.標準時間'!H5868)</f>
        <v/>
      </c>
      <c r="H5868" s="142" t="str">
        <f>IF('6.標準時間'!$C5868="","",'6.標準時間'!I5868)</f>
        <v/>
      </c>
      <c r="I5868" s="107" t="str">
        <f>IF(C5868="","",VLOOKUP($C5868,'7.工程別レート'!$C$6:$E$501,3,FALSE))</f>
        <v/>
      </c>
      <c r="J5868" s="108" t="str">
        <f>IF(C5868="","",VLOOKUP($C5868,'7.工程別レート'!$C$6:$E$501,2,FALSE))</f>
        <v/>
      </c>
      <c r="K5868" s="195" t="str">
        <f t="shared" si="183"/>
        <v/>
      </c>
    </row>
    <row r="5869" spans="2:11" ht="18" customHeight="1">
      <c r="B5869" s="16" t="str">
        <f>IF('6.標準時間'!$B5869="","",'6.標準時間'!B5869)</f>
        <v/>
      </c>
      <c r="C5869" s="16" t="str">
        <f>IF('6.標準時間'!$C5869="","",'6.標準時間'!C5869)</f>
        <v/>
      </c>
      <c r="D5869" s="16" t="str">
        <f>IF('6.標準時間'!$C5869="","",'6.標準時間'!E5869)</f>
        <v/>
      </c>
      <c r="E5869" s="171" t="str">
        <f>IF('6.標準時間'!$C5869="","",'6.標準時間'!F5869)</f>
        <v/>
      </c>
      <c r="F5869" s="15" t="str">
        <f t="shared" si="182"/>
        <v/>
      </c>
      <c r="G5869" s="142" t="str">
        <f>IF('6.標準時間'!$C5869="","",'6.標準時間'!H5869)</f>
        <v/>
      </c>
      <c r="H5869" s="142" t="str">
        <f>IF('6.標準時間'!$C5869="","",'6.標準時間'!I5869)</f>
        <v/>
      </c>
      <c r="I5869" s="107" t="str">
        <f>IF(C5869="","",VLOOKUP($C5869,'7.工程別レート'!$C$6:$E$501,3,FALSE))</f>
        <v/>
      </c>
      <c r="J5869" s="108" t="str">
        <f>IF(C5869="","",VLOOKUP($C5869,'7.工程別レート'!$C$6:$E$501,2,FALSE))</f>
        <v/>
      </c>
      <c r="K5869" s="195" t="str">
        <f t="shared" si="183"/>
        <v/>
      </c>
    </row>
    <row r="5870" spans="2:11" ht="18" customHeight="1">
      <c r="B5870" s="16" t="str">
        <f>IF('6.標準時間'!$B5870="","",'6.標準時間'!B5870)</f>
        <v/>
      </c>
      <c r="C5870" s="16" t="str">
        <f>IF('6.標準時間'!$C5870="","",'6.標準時間'!C5870)</f>
        <v/>
      </c>
      <c r="D5870" s="16" t="str">
        <f>IF('6.標準時間'!$C5870="","",'6.標準時間'!E5870)</f>
        <v/>
      </c>
      <c r="E5870" s="171" t="str">
        <f>IF('6.標準時間'!$C5870="","",'6.標準時間'!F5870)</f>
        <v/>
      </c>
      <c r="F5870" s="15" t="str">
        <f t="shared" si="182"/>
        <v/>
      </c>
      <c r="G5870" s="142" t="str">
        <f>IF('6.標準時間'!$C5870="","",'6.標準時間'!H5870)</f>
        <v/>
      </c>
      <c r="H5870" s="142" t="str">
        <f>IF('6.標準時間'!$C5870="","",'6.標準時間'!I5870)</f>
        <v/>
      </c>
      <c r="I5870" s="107" t="str">
        <f>IF(C5870="","",VLOOKUP($C5870,'7.工程別レート'!$C$6:$E$501,3,FALSE))</f>
        <v/>
      </c>
      <c r="J5870" s="108" t="str">
        <f>IF(C5870="","",VLOOKUP($C5870,'7.工程別レート'!$C$6:$E$501,2,FALSE))</f>
        <v/>
      </c>
      <c r="K5870" s="195" t="str">
        <f t="shared" si="183"/>
        <v/>
      </c>
    </row>
    <row r="5871" spans="2:11" ht="18" customHeight="1">
      <c r="B5871" s="16" t="str">
        <f>IF('6.標準時間'!$B5871="","",'6.標準時間'!B5871)</f>
        <v/>
      </c>
      <c r="C5871" s="16" t="str">
        <f>IF('6.標準時間'!$C5871="","",'6.標準時間'!C5871)</f>
        <v/>
      </c>
      <c r="D5871" s="16" t="str">
        <f>IF('6.標準時間'!$C5871="","",'6.標準時間'!E5871)</f>
        <v/>
      </c>
      <c r="E5871" s="171" t="str">
        <f>IF('6.標準時間'!$C5871="","",'6.標準時間'!F5871)</f>
        <v/>
      </c>
      <c r="F5871" s="15" t="str">
        <f t="shared" si="182"/>
        <v/>
      </c>
      <c r="G5871" s="142" t="str">
        <f>IF('6.標準時間'!$C5871="","",'6.標準時間'!H5871)</f>
        <v/>
      </c>
      <c r="H5871" s="142" t="str">
        <f>IF('6.標準時間'!$C5871="","",'6.標準時間'!I5871)</f>
        <v/>
      </c>
      <c r="I5871" s="107" t="str">
        <f>IF(C5871="","",VLOOKUP($C5871,'7.工程別レート'!$C$6:$E$501,3,FALSE))</f>
        <v/>
      </c>
      <c r="J5871" s="108" t="str">
        <f>IF(C5871="","",VLOOKUP($C5871,'7.工程別レート'!$C$6:$E$501,2,FALSE))</f>
        <v/>
      </c>
      <c r="K5871" s="195" t="str">
        <f t="shared" si="183"/>
        <v/>
      </c>
    </row>
    <row r="5872" spans="2:11" ht="18" customHeight="1">
      <c r="B5872" s="16" t="str">
        <f>IF('6.標準時間'!$B5872="","",'6.標準時間'!B5872)</f>
        <v/>
      </c>
      <c r="C5872" s="16" t="str">
        <f>IF('6.標準時間'!$C5872="","",'6.標準時間'!C5872)</f>
        <v/>
      </c>
      <c r="D5872" s="16" t="str">
        <f>IF('6.標準時間'!$C5872="","",'6.標準時間'!E5872)</f>
        <v/>
      </c>
      <c r="E5872" s="171" t="str">
        <f>IF('6.標準時間'!$C5872="","",'6.標準時間'!F5872)</f>
        <v/>
      </c>
      <c r="F5872" s="15" t="str">
        <f t="shared" si="182"/>
        <v/>
      </c>
      <c r="G5872" s="142" t="str">
        <f>IF('6.標準時間'!$C5872="","",'6.標準時間'!H5872)</f>
        <v/>
      </c>
      <c r="H5872" s="142" t="str">
        <f>IF('6.標準時間'!$C5872="","",'6.標準時間'!I5872)</f>
        <v/>
      </c>
      <c r="I5872" s="107" t="str">
        <f>IF(C5872="","",VLOOKUP($C5872,'7.工程別レート'!$C$6:$E$501,3,FALSE))</f>
        <v/>
      </c>
      <c r="J5872" s="108" t="str">
        <f>IF(C5872="","",VLOOKUP($C5872,'7.工程別レート'!$C$6:$E$501,2,FALSE))</f>
        <v/>
      </c>
      <c r="K5872" s="195" t="str">
        <f t="shared" si="183"/>
        <v/>
      </c>
    </row>
    <row r="5873" spans="2:11" ht="18" customHeight="1">
      <c r="B5873" s="16" t="str">
        <f>IF('6.標準時間'!$B5873="","",'6.標準時間'!B5873)</f>
        <v/>
      </c>
      <c r="C5873" s="16" t="str">
        <f>IF('6.標準時間'!$C5873="","",'6.標準時間'!C5873)</f>
        <v/>
      </c>
      <c r="D5873" s="16" t="str">
        <f>IF('6.標準時間'!$C5873="","",'6.標準時間'!E5873)</f>
        <v/>
      </c>
      <c r="E5873" s="171" t="str">
        <f>IF('6.標準時間'!$C5873="","",'6.標準時間'!F5873)</f>
        <v/>
      </c>
      <c r="F5873" s="15" t="str">
        <f t="shared" si="182"/>
        <v/>
      </c>
      <c r="G5873" s="142" t="str">
        <f>IF('6.標準時間'!$C5873="","",'6.標準時間'!H5873)</f>
        <v/>
      </c>
      <c r="H5873" s="142" t="str">
        <f>IF('6.標準時間'!$C5873="","",'6.標準時間'!I5873)</f>
        <v/>
      </c>
      <c r="I5873" s="107" t="str">
        <f>IF(C5873="","",VLOOKUP($C5873,'7.工程別レート'!$C$6:$E$501,3,FALSE))</f>
        <v/>
      </c>
      <c r="J5873" s="108" t="str">
        <f>IF(C5873="","",VLOOKUP($C5873,'7.工程別レート'!$C$6:$E$501,2,FALSE))</f>
        <v/>
      </c>
      <c r="K5873" s="195" t="str">
        <f t="shared" si="183"/>
        <v/>
      </c>
    </row>
    <row r="5874" spans="2:11" ht="18" customHeight="1">
      <c r="B5874" s="16" t="str">
        <f>IF('6.標準時間'!$B5874="","",'6.標準時間'!B5874)</f>
        <v/>
      </c>
      <c r="C5874" s="16" t="str">
        <f>IF('6.標準時間'!$C5874="","",'6.標準時間'!C5874)</f>
        <v/>
      </c>
      <c r="D5874" s="16" t="str">
        <f>IF('6.標準時間'!$C5874="","",'6.標準時間'!E5874)</f>
        <v/>
      </c>
      <c r="E5874" s="171" t="str">
        <f>IF('6.標準時間'!$C5874="","",'6.標準時間'!F5874)</f>
        <v/>
      </c>
      <c r="F5874" s="15" t="str">
        <f t="shared" si="182"/>
        <v/>
      </c>
      <c r="G5874" s="142" t="str">
        <f>IF('6.標準時間'!$C5874="","",'6.標準時間'!H5874)</f>
        <v/>
      </c>
      <c r="H5874" s="142" t="str">
        <f>IF('6.標準時間'!$C5874="","",'6.標準時間'!I5874)</f>
        <v/>
      </c>
      <c r="I5874" s="107" t="str">
        <f>IF(C5874="","",VLOOKUP($C5874,'7.工程別レート'!$C$6:$E$501,3,FALSE))</f>
        <v/>
      </c>
      <c r="J5874" s="108" t="str">
        <f>IF(C5874="","",VLOOKUP($C5874,'7.工程別レート'!$C$6:$E$501,2,FALSE))</f>
        <v/>
      </c>
      <c r="K5874" s="195" t="str">
        <f t="shared" si="183"/>
        <v/>
      </c>
    </row>
    <row r="5875" spans="2:11" ht="18" customHeight="1">
      <c r="B5875" s="16" t="str">
        <f>IF('6.標準時間'!$B5875="","",'6.標準時間'!B5875)</f>
        <v/>
      </c>
      <c r="C5875" s="16" t="str">
        <f>IF('6.標準時間'!$C5875="","",'6.標準時間'!C5875)</f>
        <v/>
      </c>
      <c r="D5875" s="16" t="str">
        <f>IF('6.標準時間'!$C5875="","",'6.標準時間'!E5875)</f>
        <v/>
      </c>
      <c r="E5875" s="171" t="str">
        <f>IF('6.標準時間'!$C5875="","",'6.標準時間'!F5875)</f>
        <v/>
      </c>
      <c r="F5875" s="15" t="str">
        <f t="shared" si="182"/>
        <v/>
      </c>
      <c r="G5875" s="142" t="str">
        <f>IF('6.標準時間'!$C5875="","",'6.標準時間'!H5875)</f>
        <v/>
      </c>
      <c r="H5875" s="142" t="str">
        <f>IF('6.標準時間'!$C5875="","",'6.標準時間'!I5875)</f>
        <v/>
      </c>
      <c r="I5875" s="107" t="str">
        <f>IF(C5875="","",VLOOKUP($C5875,'7.工程別レート'!$C$6:$E$501,3,FALSE))</f>
        <v/>
      </c>
      <c r="J5875" s="108" t="str">
        <f>IF(C5875="","",VLOOKUP($C5875,'7.工程別レート'!$C$6:$E$501,2,FALSE))</f>
        <v/>
      </c>
      <c r="K5875" s="195" t="str">
        <f t="shared" si="183"/>
        <v/>
      </c>
    </row>
    <row r="5876" spans="2:11" ht="18" customHeight="1">
      <c r="B5876" s="16" t="str">
        <f>IF('6.標準時間'!$B5876="","",'6.標準時間'!B5876)</f>
        <v/>
      </c>
      <c r="C5876" s="16" t="str">
        <f>IF('6.標準時間'!$C5876="","",'6.標準時間'!C5876)</f>
        <v/>
      </c>
      <c r="D5876" s="16" t="str">
        <f>IF('6.標準時間'!$C5876="","",'6.標準時間'!E5876)</f>
        <v/>
      </c>
      <c r="E5876" s="171" t="str">
        <f>IF('6.標準時間'!$C5876="","",'6.標準時間'!F5876)</f>
        <v/>
      </c>
      <c r="F5876" s="15" t="str">
        <f t="shared" si="182"/>
        <v/>
      </c>
      <c r="G5876" s="142" t="str">
        <f>IF('6.標準時間'!$C5876="","",'6.標準時間'!H5876)</f>
        <v/>
      </c>
      <c r="H5876" s="142" t="str">
        <f>IF('6.標準時間'!$C5876="","",'6.標準時間'!I5876)</f>
        <v/>
      </c>
      <c r="I5876" s="107" t="str">
        <f>IF(C5876="","",VLOOKUP($C5876,'7.工程別レート'!$C$6:$E$501,3,FALSE))</f>
        <v/>
      </c>
      <c r="J5876" s="108" t="str">
        <f>IF(C5876="","",VLOOKUP($C5876,'7.工程別レート'!$C$6:$E$501,2,FALSE))</f>
        <v/>
      </c>
      <c r="K5876" s="195" t="str">
        <f t="shared" si="183"/>
        <v/>
      </c>
    </row>
    <row r="5877" spans="2:11" ht="18" customHeight="1">
      <c r="B5877" s="16" t="str">
        <f>IF('6.標準時間'!$B5877="","",'6.標準時間'!B5877)</f>
        <v/>
      </c>
      <c r="C5877" s="16" t="str">
        <f>IF('6.標準時間'!$C5877="","",'6.標準時間'!C5877)</f>
        <v/>
      </c>
      <c r="D5877" s="16" t="str">
        <f>IF('6.標準時間'!$C5877="","",'6.標準時間'!E5877)</f>
        <v/>
      </c>
      <c r="E5877" s="171" t="str">
        <f>IF('6.標準時間'!$C5877="","",'6.標準時間'!F5877)</f>
        <v/>
      </c>
      <c r="F5877" s="15" t="str">
        <f t="shared" si="182"/>
        <v/>
      </c>
      <c r="G5877" s="142" t="str">
        <f>IF('6.標準時間'!$C5877="","",'6.標準時間'!H5877)</f>
        <v/>
      </c>
      <c r="H5877" s="142" t="str">
        <f>IF('6.標準時間'!$C5877="","",'6.標準時間'!I5877)</f>
        <v/>
      </c>
      <c r="I5877" s="107" t="str">
        <f>IF(C5877="","",VLOOKUP($C5877,'7.工程別レート'!$C$6:$E$501,3,FALSE))</f>
        <v/>
      </c>
      <c r="J5877" s="108" t="str">
        <f>IF(C5877="","",VLOOKUP($C5877,'7.工程別レート'!$C$6:$E$501,2,FALSE))</f>
        <v/>
      </c>
      <c r="K5877" s="195" t="str">
        <f t="shared" si="183"/>
        <v/>
      </c>
    </row>
    <row r="5878" spans="2:11" ht="18" customHeight="1">
      <c r="B5878" s="16" t="str">
        <f>IF('6.標準時間'!$B5878="","",'6.標準時間'!B5878)</f>
        <v/>
      </c>
      <c r="C5878" s="16" t="str">
        <f>IF('6.標準時間'!$C5878="","",'6.標準時間'!C5878)</f>
        <v/>
      </c>
      <c r="D5878" s="16" t="str">
        <f>IF('6.標準時間'!$C5878="","",'6.標準時間'!E5878)</f>
        <v/>
      </c>
      <c r="E5878" s="171" t="str">
        <f>IF('6.標準時間'!$C5878="","",'6.標準時間'!F5878)</f>
        <v/>
      </c>
      <c r="F5878" s="15" t="str">
        <f t="shared" si="182"/>
        <v/>
      </c>
      <c r="G5878" s="142" t="str">
        <f>IF('6.標準時間'!$C5878="","",'6.標準時間'!H5878)</f>
        <v/>
      </c>
      <c r="H5878" s="142" t="str">
        <f>IF('6.標準時間'!$C5878="","",'6.標準時間'!I5878)</f>
        <v/>
      </c>
      <c r="I5878" s="107" t="str">
        <f>IF(C5878="","",VLOOKUP($C5878,'7.工程別レート'!$C$6:$E$501,3,FALSE))</f>
        <v/>
      </c>
      <c r="J5878" s="108" t="str">
        <f>IF(C5878="","",VLOOKUP($C5878,'7.工程別レート'!$C$6:$E$501,2,FALSE))</f>
        <v/>
      </c>
      <c r="K5878" s="195" t="str">
        <f t="shared" si="183"/>
        <v/>
      </c>
    </row>
    <row r="5879" spans="2:11" ht="18" customHeight="1">
      <c r="B5879" s="16" t="str">
        <f>IF('6.標準時間'!$B5879="","",'6.標準時間'!B5879)</f>
        <v/>
      </c>
      <c r="C5879" s="16" t="str">
        <f>IF('6.標準時間'!$C5879="","",'6.標準時間'!C5879)</f>
        <v/>
      </c>
      <c r="D5879" s="16" t="str">
        <f>IF('6.標準時間'!$C5879="","",'6.標準時間'!E5879)</f>
        <v/>
      </c>
      <c r="E5879" s="171" t="str">
        <f>IF('6.標準時間'!$C5879="","",'6.標準時間'!F5879)</f>
        <v/>
      </c>
      <c r="F5879" s="15" t="str">
        <f t="shared" si="182"/>
        <v/>
      </c>
      <c r="G5879" s="142" t="str">
        <f>IF('6.標準時間'!$C5879="","",'6.標準時間'!H5879)</f>
        <v/>
      </c>
      <c r="H5879" s="142" t="str">
        <f>IF('6.標準時間'!$C5879="","",'6.標準時間'!I5879)</f>
        <v/>
      </c>
      <c r="I5879" s="107" t="str">
        <f>IF(C5879="","",VLOOKUP($C5879,'7.工程別レート'!$C$6:$E$501,3,FALSE))</f>
        <v/>
      </c>
      <c r="J5879" s="108" t="str">
        <f>IF(C5879="","",VLOOKUP($C5879,'7.工程別レート'!$C$6:$E$501,2,FALSE))</f>
        <v/>
      </c>
      <c r="K5879" s="195" t="str">
        <f t="shared" si="183"/>
        <v/>
      </c>
    </row>
    <row r="5880" spans="2:11" ht="18" customHeight="1">
      <c r="B5880" s="16" t="str">
        <f>IF('6.標準時間'!$B5880="","",'6.標準時間'!B5880)</f>
        <v/>
      </c>
      <c r="C5880" s="16" t="str">
        <f>IF('6.標準時間'!$C5880="","",'6.標準時間'!C5880)</f>
        <v/>
      </c>
      <c r="D5880" s="16" t="str">
        <f>IF('6.標準時間'!$C5880="","",'6.標準時間'!E5880)</f>
        <v/>
      </c>
      <c r="E5880" s="171" t="str">
        <f>IF('6.標準時間'!$C5880="","",'6.標準時間'!F5880)</f>
        <v/>
      </c>
      <c r="F5880" s="15" t="str">
        <f t="shared" si="182"/>
        <v/>
      </c>
      <c r="G5880" s="142" t="str">
        <f>IF('6.標準時間'!$C5880="","",'6.標準時間'!H5880)</f>
        <v/>
      </c>
      <c r="H5880" s="142" t="str">
        <f>IF('6.標準時間'!$C5880="","",'6.標準時間'!I5880)</f>
        <v/>
      </c>
      <c r="I5880" s="107" t="str">
        <f>IF(C5880="","",VLOOKUP($C5880,'7.工程別レート'!$C$6:$E$501,3,FALSE))</f>
        <v/>
      </c>
      <c r="J5880" s="108" t="str">
        <f>IF(C5880="","",VLOOKUP($C5880,'7.工程別レート'!$C$6:$E$501,2,FALSE))</f>
        <v/>
      </c>
      <c r="K5880" s="195" t="str">
        <f t="shared" si="183"/>
        <v/>
      </c>
    </row>
    <row r="5881" spans="2:11" ht="18" customHeight="1">
      <c r="B5881" s="16" t="str">
        <f>IF('6.標準時間'!$B5881="","",'6.標準時間'!B5881)</f>
        <v/>
      </c>
      <c r="C5881" s="16" t="str">
        <f>IF('6.標準時間'!$C5881="","",'6.標準時間'!C5881)</f>
        <v/>
      </c>
      <c r="D5881" s="16" t="str">
        <f>IF('6.標準時間'!$C5881="","",'6.標準時間'!E5881)</f>
        <v/>
      </c>
      <c r="E5881" s="171" t="str">
        <f>IF('6.標準時間'!$C5881="","",'6.標準時間'!F5881)</f>
        <v/>
      </c>
      <c r="F5881" s="15" t="str">
        <f t="shared" si="182"/>
        <v/>
      </c>
      <c r="G5881" s="142" t="str">
        <f>IF('6.標準時間'!$C5881="","",'6.標準時間'!H5881)</f>
        <v/>
      </c>
      <c r="H5881" s="142" t="str">
        <f>IF('6.標準時間'!$C5881="","",'6.標準時間'!I5881)</f>
        <v/>
      </c>
      <c r="I5881" s="107" t="str">
        <f>IF(C5881="","",VLOOKUP($C5881,'7.工程別レート'!$C$6:$E$501,3,FALSE))</f>
        <v/>
      </c>
      <c r="J5881" s="108" t="str">
        <f>IF(C5881="","",VLOOKUP($C5881,'7.工程別レート'!$C$6:$E$501,2,FALSE))</f>
        <v/>
      </c>
      <c r="K5881" s="195" t="str">
        <f t="shared" si="183"/>
        <v/>
      </c>
    </row>
    <row r="5882" spans="2:11" ht="18" customHeight="1">
      <c r="B5882" s="16" t="str">
        <f>IF('6.標準時間'!$B5882="","",'6.標準時間'!B5882)</f>
        <v/>
      </c>
      <c r="C5882" s="16" t="str">
        <f>IF('6.標準時間'!$C5882="","",'6.標準時間'!C5882)</f>
        <v/>
      </c>
      <c r="D5882" s="16" t="str">
        <f>IF('6.標準時間'!$C5882="","",'6.標準時間'!E5882)</f>
        <v/>
      </c>
      <c r="E5882" s="171" t="str">
        <f>IF('6.標準時間'!$C5882="","",'6.標準時間'!F5882)</f>
        <v/>
      </c>
      <c r="F5882" s="15" t="str">
        <f t="shared" si="182"/>
        <v/>
      </c>
      <c r="G5882" s="142" t="str">
        <f>IF('6.標準時間'!$C5882="","",'6.標準時間'!H5882)</f>
        <v/>
      </c>
      <c r="H5882" s="142" t="str">
        <f>IF('6.標準時間'!$C5882="","",'6.標準時間'!I5882)</f>
        <v/>
      </c>
      <c r="I5882" s="107" t="str">
        <f>IF(C5882="","",VLOOKUP($C5882,'7.工程別レート'!$C$6:$E$501,3,FALSE))</f>
        <v/>
      </c>
      <c r="J5882" s="108" t="str">
        <f>IF(C5882="","",VLOOKUP($C5882,'7.工程別レート'!$C$6:$E$501,2,FALSE))</f>
        <v/>
      </c>
      <c r="K5882" s="195" t="str">
        <f t="shared" si="183"/>
        <v/>
      </c>
    </row>
    <row r="5883" spans="2:11" ht="18" customHeight="1">
      <c r="B5883" s="16" t="str">
        <f>IF('6.標準時間'!$B5883="","",'6.標準時間'!B5883)</f>
        <v/>
      </c>
      <c r="C5883" s="16" t="str">
        <f>IF('6.標準時間'!$C5883="","",'6.標準時間'!C5883)</f>
        <v/>
      </c>
      <c r="D5883" s="16" t="str">
        <f>IF('6.標準時間'!$C5883="","",'6.標準時間'!E5883)</f>
        <v/>
      </c>
      <c r="E5883" s="171" t="str">
        <f>IF('6.標準時間'!$C5883="","",'6.標準時間'!F5883)</f>
        <v/>
      </c>
      <c r="F5883" s="15" t="str">
        <f t="shared" si="182"/>
        <v/>
      </c>
      <c r="G5883" s="142" t="str">
        <f>IF('6.標準時間'!$C5883="","",'6.標準時間'!H5883)</f>
        <v/>
      </c>
      <c r="H5883" s="142" t="str">
        <f>IF('6.標準時間'!$C5883="","",'6.標準時間'!I5883)</f>
        <v/>
      </c>
      <c r="I5883" s="107" t="str">
        <f>IF(C5883="","",VLOOKUP($C5883,'7.工程別レート'!$C$6:$E$501,3,FALSE))</f>
        <v/>
      </c>
      <c r="J5883" s="108" t="str">
        <f>IF(C5883="","",VLOOKUP($C5883,'7.工程別レート'!$C$6:$E$501,2,FALSE))</f>
        <v/>
      </c>
      <c r="K5883" s="195" t="str">
        <f t="shared" si="183"/>
        <v/>
      </c>
    </row>
    <row r="5884" spans="2:11" ht="18" customHeight="1">
      <c r="B5884" s="16" t="str">
        <f>IF('6.標準時間'!$B5884="","",'6.標準時間'!B5884)</f>
        <v/>
      </c>
      <c r="C5884" s="16" t="str">
        <f>IF('6.標準時間'!$C5884="","",'6.標準時間'!C5884)</f>
        <v/>
      </c>
      <c r="D5884" s="16" t="str">
        <f>IF('6.標準時間'!$C5884="","",'6.標準時間'!E5884)</f>
        <v/>
      </c>
      <c r="E5884" s="171" t="str">
        <f>IF('6.標準時間'!$C5884="","",'6.標準時間'!F5884)</f>
        <v/>
      </c>
      <c r="F5884" s="15" t="str">
        <f t="shared" si="182"/>
        <v/>
      </c>
      <c r="G5884" s="142" t="str">
        <f>IF('6.標準時間'!$C5884="","",'6.標準時間'!H5884)</f>
        <v/>
      </c>
      <c r="H5884" s="142" t="str">
        <f>IF('6.標準時間'!$C5884="","",'6.標準時間'!I5884)</f>
        <v/>
      </c>
      <c r="I5884" s="107" t="str">
        <f>IF(C5884="","",VLOOKUP($C5884,'7.工程別レート'!$C$6:$E$501,3,FALSE))</f>
        <v/>
      </c>
      <c r="J5884" s="108" t="str">
        <f>IF(C5884="","",VLOOKUP($C5884,'7.工程別レート'!$C$6:$E$501,2,FALSE))</f>
        <v/>
      </c>
      <c r="K5884" s="195" t="str">
        <f t="shared" si="183"/>
        <v/>
      </c>
    </row>
    <row r="5885" spans="2:11" ht="18" customHeight="1">
      <c r="B5885" s="16" t="str">
        <f>IF('6.標準時間'!$B5885="","",'6.標準時間'!B5885)</f>
        <v/>
      </c>
      <c r="C5885" s="16" t="str">
        <f>IF('6.標準時間'!$C5885="","",'6.標準時間'!C5885)</f>
        <v/>
      </c>
      <c r="D5885" s="16" t="str">
        <f>IF('6.標準時間'!$C5885="","",'6.標準時間'!E5885)</f>
        <v/>
      </c>
      <c r="E5885" s="171" t="str">
        <f>IF('6.標準時間'!$C5885="","",'6.標準時間'!F5885)</f>
        <v/>
      </c>
      <c r="F5885" s="15" t="str">
        <f t="shared" si="182"/>
        <v/>
      </c>
      <c r="G5885" s="142" t="str">
        <f>IF('6.標準時間'!$C5885="","",'6.標準時間'!H5885)</f>
        <v/>
      </c>
      <c r="H5885" s="142" t="str">
        <f>IF('6.標準時間'!$C5885="","",'6.標準時間'!I5885)</f>
        <v/>
      </c>
      <c r="I5885" s="107" t="str">
        <f>IF(C5885="","",VLOOKUP($C5885,'7.工程別レート'!$C$6:$E$501,3,FALSE))</f>
        <v/>
      </c>
      <c r="J5885" s="108" t="str">
        <f>IF(C5885="","",VLOOKUP($C5885,'7.工程別レート'!$C$6:$E$501,2,FALSE))</f>
        <v/>
      </c>
      <c r="K5885" s="195" t="str">
        <f t="shared" si="183"/>
        <v/>
      </c>
    </row>
    <row r="5886" spans="2:11" ht="18" customHeight="1">
      <c r="B5886" s="16" t="str">
        <f>IF('6.標準時間'!$B5886="","",'6.標準時間'!B5886)</f>
        <v/>
      </c>
      <c r="C5886" s="16" t="str">
        <f>IF('6.標準時間'!$C5886="","",'6.標準時間'!C5886)</f>
        <v/>
      </c>
      <c r="D5886" s="16" t="str">
        <f>IF('6.標準時間'!$C5886="","",'6.標準時間'!E5886)</f>
        <v/>
      </c>
      <c r="E5886" s="171" t="str">
        <f>IF('6.標準時間'!$C5886="","",'6.標準時間'!F5886)</f>
        <v/>
      </c>
      <c r="F5886" s="15" t="str">
        <f t="shared" si="182"/>
        <v/>
      </c>
      <c r="G5886" s="142" t="str">
        <f>IF('6.標準時間'!$C5886="","",'6.標準時間'!H5886)</f>
        <v/>
      </c>
      <c r="H5886" s="142" t="str">
        <f>IF('6.標準時間'!$C5886="","",'6.標準時間'!I5886)</f>
        <v/>
      </c>
      <c r="I5886" s="107" t="str">
        <f>IF(C5886="","",VLOOKUP($C5886,'7.工程別レート'!$C$6:$E$501,3,FALSE))</f>
        <v/>
      </c>
      <c r="J5886" s="108" t="str">
        <f>IF(C5886="","",VLOOKUP($C5886,'7.工程別レート'!$C$6:$E$501,2,FALSE))</f>
        <v/>
      </c>
      <c r="K5886" s="195" t="str">
        <f t="shared" si="183"/>
        <v/>
      </c>
    </row>
    <row r="5887" spans="2:11" ht="18" customHeight="1">
      <c r="B5887" s="16" t="str">
        <f>IF('6.標準時間'!$B5887="","",'6.標準時間'!B5887)</f>
        <v/>
      </c>
      <c r="C5887" s="16" t="str">
        <f>IF('6.標準時間'!$C5887="","",'6.標準時間'!C5887)</f>
        <v/>
      </c>
      <c r="D5887" s="16" t="str">
        <f>IF('6.標準時間'!$C5887="","",'6.標準時間'!E5887)</f>
        <v/>
      </c>
      <c r="E5887" s="171" t="str">
        <f>IF('6.標準時間'!$C5887="","",'6.標準時間'!F5887)</f>
        <v/>
      </c>
      <c r="F5887" s="15" t="str">
        <f t="shared" si="182"/>
        <v/>
      </c>
      <c r="G5887" s="142" t="str">
        <f>IF('6.標準時間'!$C5887="","",'6.標準時間'!H5887)</f>
        <v/>
      </c>
      <c r="H5887" s="142" t="str">
        <f>IF('6.標準時間'!$C5887="","",'6.標準時間'!I5887)</f>
        <v/>
      </c>
      <c r="I5887" s="107" t="str">
        <f>IF(C5887="","",VLOOKUP($C5887,'7.工程別レート'!$C$6:$E$501,3,FALSE))</f>
        <v/>
      </c>
      <c r="J5887" s="108" t="str">
        <f>IF(C5887="","",VLOOKUP($C5887,'7.工程別レート'!$C$6:$E$501,2,FALSE))</f>
        <v/>
      </c>
      <c r="K5887" s="195" t="str">
        <f t="shared" si="183"/>
        <v/>
      </c>
    </row>
    <row r="5888" spans="2:11" ht="18" customHeight="1">
      <c r="B5888" s="16" t="str">
        <f>IF('6.標準時間'!$B5888="","",'6.標準時間'!B5888)</f>
        <v/>
      </c>
      <c r="C5888" s="16" t="str">
        <f>IF('6.標準時間'!$C5888="","",'6.標準時間'!C5888)</f>
        <v/>
      </c>
      <c r="D5888" s="16" t="str">
        <f>IF('6.標準時間'!$C5888="","",'6.標準時間'!E5888)</f>
        <v/>
      </c>
      <c r="E5888" s="171" t="str">
        <f>IF('6.標準時間'!$C5888="","",'6.標準時間'!F5888)</f>
        <v/>
      </c>
      <c r="F5888" s="15" t="str">
        <f t="shared" si="182"/>
        <v/>
      </c>
      <c r="G5888" s="142" t="str">
        <f>IF('6.標準時間'!$C5888="","",'6.標準時間'!H5888)</f>
        <v/>
      </c>
      <c r="H5888" s="142" t="str">
        <f>IF('6.標準時間'!$C5888="","",'6.標準時間'!I5888)</f>
        <v/>
      </c>
      <c r="I5888" s="107" t="str">
        <f>IF(C5888="","",VLOOKUP($C5888,'7.工程別レート'!$C$6:$E$501,3,FALSE))</f>
        <v/>
      </c>
      <c r="J5888" s="108" t="str">
        <f>IF(C5888="","",VLOOKUP($C5888,'7.工程別レート'!$C$6:$E$501,2,FALSE))</f>
        <v/>
      </c>
      <c r="K5888" s="195" t="str">
        <f t="shared" si="183"/>
        <v/>
      </c>
    </row>
    <row r="5889" spans="2:11" ht="18" customHeight="1">
      <c r="B5889" s="16" t="str">
        <f>IF('6.標準時間'!$B5889="","",'6.標準時間'!B5889)</f>
        <v/>
      </c>
      <c r="C5889" s="16" t="str">
        <f>IF('6.標準時間'!$C5889="","",'6.標準時間'!C5889)</f>
        <v/>
      </c>
      <c r="D5889" s="16" t="str">
        <f>IF('6.標準時間'!$C5889="","",'6.標準時間'!E5889)</f>
        <v/>
      </c>
      <c r="E5889" s="171" t="str">
        <f>IF('6.標準時間'!$C5889="","",'6.標準時間'!F5889)</f>
        <v/>
      </c>
      <c r="F5889" s="15" t="str">
        <f t="shared" si="182"/>
        <v/>
      </c>
      <c r="G5889" s="142" t="str">
        <f>IF('6.標準時間'!$C5889="","",'6.標準時間'!H5889)</f>
        <v/>
      </c>
      <c r="H5889" s="142" t="str">
        <f>IF('6.標準時間'!$C5889="","",'6.標準時間'!I5889)</f>
        <v/>
      </c>
      <c r="I5889" s="107" t="str">
        <f>IF(C5889="","",VLOOKUP($C5889,'7.工程別レート'!$C$6:$E$501,3,FALSE))</f>
        <v/>
      </c>
      <c r="J5889" s="108" t="str">
        <f>IF(C5889="","",VLOOKUP($C5889,'7.工程別レート'!$C$6:$E$501,2,FALSE))</f>
        <v/>
      </c>
      <c r="K5889" s="195" t="str">
        <f t="shared" si="183"/>
        <v/>
      </c>
    </row>
    <row r="5890" spans="2:11" ht="18" customHeight="1">
      <c r="B5890" s="16" t="str">
        <f>IF('6.標準時間'!$B5890="","",'6.標準時間'!B5890)</f>
        <v/>
      </c>
      <c r="C5890" s="16" t="str">
        <f>IF('6.標準時間'!$C5890="","",'6.標準時間'!C5890)</f>
        <v/>
      </c>
      <c r="D5890" s="16" t="str">
        <f>IF('6.標準時間'!$C5890="","",'6.標準時間'!E5890)</f>
        <v/>
      </c>
      <c r="E5890" s="171" t="str">
        <f>IF('6.標準時間'!$C5890="","",'6.標準時間'!F5890)</f>
        <v/>
      </c>
      <c r="F5890" s="15" t="str">
        <f t="shared" si="182"/>
        <v/>
      </c>
      <c r="G5890" s="142" t="str">
        <f>IF('6.標準時間'!$C5890="","",'6.標準時間'!H5890)</f>
        <v/>
      </c>
      <c r="H5890" s="142" t="str">
        <f>IF('6.標準時間'!$C5890="","",'6.標準時間'!I5890)</f>
        <v/>
      </c>
      <c r="I5890" s="107" t="str">
        <f>IF(C5890="","",VLOOKUP($C5890,'7.工程別レート'!$C$6:$E$501,3,FALSE))</f>
        <v/>
      </c>
      <c r="J5890" s="108" t="str">
        <f>IF(C5890="","",VLOOKUP($C5890,'7.工程別レート'!$C$6:$E$501,2,FALSE))</f>
        <v/>
      </c>
      <c r="K5890" s="195" t="str">
        <f t="shared" si="183"/>
        <v/>
      </c>
    </row>
    <row r="5891" spans="2:11" ht="18" customHeight="1">
      <c r="B5891" s="16" t="str">
        <f>IF('6.標準時間'!$B5891="","",'6.標準時間'!B5891)</f>
        <v/>
      </c>
      <c r="C5891" s="16" t="str">
        <f>IF('6.標準時間'!$C5891="","",'6.標準時間'!C5891)</f>
        <v/>
      </c>
      <c r="D5891" s="16" t="str">
        <f>IF('6.標準時間'!$C5891="","",'6.標準時間'!E5891)</f>
        <v/>
      </c>
      <c r="E5891" s="171" t="str">
        <f>IF('6.標準時間'!$C5891="","",'6.標準時間'!F5891)</f>
        <v/>
      </c>
      <c r="F5891" s="15" t="str">
        <f t="shared" si="182"/>
        <v/>
      </c>
      <c r="G5891" s="142" t="str">
        <f>IF('6.標準時間'!$C5891="","",'6.標準時間'!H5891)</f>
        <v/>
      </c>
      <c r="H5891" s="142" t="str">
        <f>IF('6.標準時間'!$C5891="","",'6.標準時間'!I5891)</f>
        <v/>
      </c>
      <c r="I5891" s="107" t="str">
        <f>IF(C5891="","",VLOOKUP($C5891,'7.工程別レート'!$C$6:$E$501,3,FALSE))</f>
        <v/>
      </c>
      <c r="J5891" s="108" t="str">
        <f>IF(C5891="","",VLOOKUP($C5891,'7.工程別レート'!$C$6:$E$501,2,FALSE))</f>
        <v/>
      </c>
      <c r="K5891" s="195" t="str">
        <f t="shared" si="183"/>
        <v/>
      </c>
    </row>
    <row r="5892" spans="2:11" ht="18" customHeight="1">
      <c r="B5892" s="16" t="str">
        <f>IF('6.標準時間'!$B5892="","",'6.標準時間'!B5892)</f>
        <v/>
      </c>
      <c r="C5892" s="16" t="str">
        <f>IF('6.標準時間'!$C5892="","",'6.標準時間'!C5892)</f>
        <v/>
      </c>
      <c r="D5892" s="16" t="str">
        <f>IF('6.標準時間'!$C5892="","",'6.標準時間'!E5892)</f>
        <v/>
      </c>
      <c r="E5892" s="171" t="str">
        <f>IF('6.標準時間'!$C5892="","",'6.標準時間'!F5892)</f>
        <v/>
      </c>
      <c r="F5892" s="15" t="str">
        <f t="shared" si="182"/>
        <v/>
      </c>
      <c r="G5892" s="142" t="str">
        <f>IF('6.標準時間'!$C5892="","",'6.標準時間'!H5892)</f>
        <v/>
      </c>
      <c r="H5892" s="142" t="str">
        <f>IF('6.標準時間'!$C5892="","",'6.標準時間'!I5892)</f>
        <v/>
      </c>
      <c r="I5892" s="107" t="str">
        <f>IF(C5892="","",VLOOKUP($C5892,'7.工程別レート'!$C$6:$E$501,3,FALSE))</f>
        <v/>
      </c>
      <c r="J5892" s="108" t="str">
        <f>IF(C5892="","",VLOOKUP($C5892,'7.工程別レート'!$C$6:$E$501,2,FALSE))</f>
        <v/>
      </c>
      <c r="K5892" s="195" t="str">
        <f t="shared" si="183"/>
        <v/>
      </c>
    </row>
    <row r="5893" spans="2:11" ht="18" customHeight="1">
      <c r="B5893" s="16" t="str">
        <f>IF('6.標準時間'!$B5893="","",'6.標準時間'!B5893)</f>
        <v/>
      </c>
      <c r="C5893" s="16" t="str">
        <f>IF('6.標準時間'!$C5893="","",'6.標準時間'!C5893)</f>
        <v/>
      </c>
      <c r="D5893" s="16" t="str">
        <f>IF('6.標準時間'!$C5893="","",'6.標準時間'!E5893)</f>
        <v/>
      </c>
      <c r="E5893" s="171" t="str">
        <f>IF('6.標準時間'!$C5893="","",'6.標準時間'!F5893)</f>
        <v/>
      </c>
      <c r="F5893" s="15" t="str">
        <f t="shared" si="182"/>
        <v/>
      </c>
      <c r="G5893" s="142" t="str">
        <f>IF('6.標準時間'!$C5893="","",'6.標準時間'!H5893)</f>
        <v/>
      </c>
      <c r="H5893" s="142" t="str">
        <f>IF('6.標準時間'!$C5893="","",'6.標準時間'!I5893)</f>
        <v/>
      </c>
      <c r="I5893" s="107" t="str">
        <f>IF(C5893="","",VLOOKUP($C5893,'7.工程別レート'!$C$6:$E$501,3,FALSE))</f>
        <v/>
      </c>
      <c r="J5893" s="108" t="str">
        <f>IF(C5893="","",VLOOKUP($C5893,'7.工程別レート'!$C$6:$E$501,2,FALSE))</f>
        <v/>
      </c>
      <c r="K5893" s="195" t="str">
        <f t="shared" si="183"/>
        <v/>
      </c>
    </row>
    <row r="5894" spans="2:11" ht="18" customHeight="1">
      <c r="B5894" s="16" t="str">
        <f>IF('6.標準時間'!$B5894="","",'6.標準時間'!B5894)</f>
        <v/>
      </c>
      <c r="C5894" s="16" t="str">
        <f>IF('6.標準時間'!$C5894="","",'6.標準時間'!C5894)</f>
        <v/>
      </c>
      <c r="D5894" s="16" t="str">
        <f>IF('6.標準時間'!$C5894="","",'6.標準時間'!E5894)</f>
        <v/>
      </c>
      <c r="E5894" s="171" t="str">
        <f>IF('6.標準時間'!$C5894="","",'6.標準時間'!F5894)</f>
        <v/>
      </c>
      <c r="F5894" s="15" t="str">
        <f t="shared" ref="F5894:F5957" si="184">C5894&amp;D5894</f>
        <v/>
      </c>
      <c r="G5894" s="142" t="str">
        <f>IF('6.標準時間'!$C5894="","",'6.標準時間'!H5894)</f>
        <v/>
      </c>
      <c r="H5894" s="142" t="str">
        <f>IF('6.標準時間'!$C5894="","",'6.標準時間'!I5894)</f>
        <v/>
      </c>
      <c r="I5894" s="107" t="str">
        <f>IF(C5894="","",VLOOKUP($C5894,'7.工程別レート'!$C$6:$E$501,3,FALSE))</f>
        <v/>
      </c>
      <c r="J5894" s="108" t="str">
        <f>IF(C5894="","",VLOOKUP($C5894,'7.工程別レート'!$C$6:$E$501,2,FALSE))</f>
        <v/>
      </c>
      <c r="K5894" s="195" t="str">
        <f t="shared" si="183"/>
        <v/>
      </c>
    </row>
    <row r="5895" spans="2:11" ht="18" customHeight="1">
      <c r="B5895" s="16" t="str">
        <f>IF('6.標準時間'!$B5895="","",'6.標準時間'!B5895)</f>
        <v/>
      </c>
      <c r="C5895" s="16" t="str">
        <f>IF('6.標準時間'!$C5895="","",'6.標準時間'!C5895)</f>
        <v/>
      </c>
      <c r="D5895" s="16" t="str">
        <f>IF('6.標準時間'!$C5895="","",'6.標準時間'!E5895)</f>
        <v/>
      </c>
      <c r="E5895" s="171" t="str">
        <f>IF('6.標準時間'!$C5895="","",'6.標準時間'!F5895)</f>
        <v/>
      </c>
      <c r="F5895" s="15" t="str">
        <f t="shared" si="184"/>
        <v/>
      </c>
      <c r="G5895" s="142" t="str">
        <f>IF('6.標準時間'!$C5895="","",'6.標準時間'!H5895)</f>
        <v/>
      </c>
      <c r="H5895" s="142" t="str">
        <f>IF('6.標準時間'!$C5895="","",'6.標準時間'!I5895)</f>
        <v/>
      </c>
      <c r="I5895" s="107" t="str">
        <f>IF(C5895="","",VLOOKUP($C5895,'7.工程別レート'!$C$6:$E$501,3,FALSE))</f>
        <v/>
      </c>
      <c r="J5895" s="108" t="str">
        <f>IF(C5895="","",VLOOKUP($C5895,'7.工程別レート'!$C$6:$E$501,2,FALSE))</f>
        <v/>
      </c>
      <c r="K5895" s="195" t="str">
        <f t="shared" ref="K5895:K5958" si="185">IF(ISERROR((G5895*I5895)+(H5895*J5895)),"",(G5895*I5895)+(H5895*J5895))</f>
        <v/>
      </c>
    </row>
    <row r="5896" spans="2:11" ht="18" customHeight="1">
      <c r="B5896" s="16" t="str">
        <f>IF('6.標準時間'!$B5896="","",'6.標準時間'!B5896)</f>
        <v/>
      </c>
      <c r="C5896" s="16" t="str">
        <f>IF('6.標準時間'!$C5896="","",'6.標準時間'!C5896)</f>
        <v/>
      </c>
      <c r="D5896" s="16" t="str">
        <f>IF('6.標準時間'!$C5896="","",'6.標準時間'!E5896)</f>
        <v/>
      </c>
      <c r="E5896" s="171" t="str">
        <f>IF('6.標準時間'!$C5896="","",'6.標準時間'!F5896)</f>
        <v/>
      </c>
      <c r="F5896" s="15" t="str">
        <f t="shared" si="184"/>
        <v/>
      </c>
      <c r="G5896" s="142" t="str">
        <f>IF('6.標準時間'!$C5896="","",'6.標準時間'!H5896)</f>
        <v/>
      </c>
      <c r="H5896" s="142" t="str">
        <f>IF('6.標準時間'!$C5896="","",'6.標準時間'!I5896)</f>
        <v/>
      </c>
      <c r="I5896" s="107" t="str">
        <f>IF(C5896="","",VLOOKUP($C5896,'7.工程別レート'!$C$6:$E$501,3,FALSE))</f>
        <v/>
      </c>
      <c r="J5896" s="108" t="str">
        <f>IF(C5896="","",VLOOKUP($C5896,'7.工程別レート'!$C$6:$E$501,2,FALSE))</f>
        <v/>
      </c>
      <c r="K5896" s="195" t="str">
        <f t="shared" si="185"/>
        <v/>
      </c>
    </row>
    <row r="5897" spans="2:11" ht="18" customHeight="1">
      <c r="B5897" s="16" t="str">
        <f>IF('6.標準時間'!$B5897="","",'6.標準時間'!B5897)</f>
        <v/>
      </c>
      <c r="C5897" s="16" t="str">
        <f>IF('6.標準時間'!$C5897="","",'6.標準時間'!C5897)</f>
        <v/>
      </c>
      <c r="D5897" s="16" t="str">
        <f>IF('6.標準時間'!$C5897="","",'6.標準時間'!E5897)</f>
        <v/>
      </c>
      <c r="E5897" s="171" t="str">
        <f>IF('6.標準時間'!$C5897="","",'6.標準時間'!F5897)</f>
        <v/>
      </c>
      <c r="F5897" s="15" t="str">
        <f t="shared" si="184"/>
        <v/>
      </c>
      <c r="G5897" s="142" t="str">
        <f>IF('6.標準時間'!$C5897="","",'6.標準時間'!H5897)</f>
        <v/>
      </c>
      <c r="H5897" s="142" t="str">
        <f>IF('6.標準時間'!$C5897="","",'6.標準時間'!I5897)</f>
        <v/>
      </c>
      <c r="I5897" s="107" t="str">
        <f>IF(C5897="","",VLOOKUP($C5897,'7.工程別レート'!$C$6:$E$501,3,FALSE))</f>
        <v/>
      </c>
      <c r="J5897" s="108" t="str">
        <f>IF(C5897="","",VLOOKUP($C5897,'7.工程別レート'!$C$6:$E$501,2,FALSE))</f>
        <v/>
      </c>
      <c r="K5897" s="195" t="str">
        <f t="shared" si="185"/>
        <v/>
      </c>
    </row>
    <row r="5898" spans="2:11" ht="18" customHeight="1">
      <c r="B5898" s="16" t="str">
        <f>IF('6.標準時間'!$B5898="","",'6.標準時間'!B5898)</f>
        <v/>
      </c>
      <c r="C5898" s="16" t="str">
        <f>IF('6.標準時間'!$C5898="","",'6.標準時間'!C5898)</f>
        <v/>
      </c>
      <c r="D5898" s="16" t="str">
        <f>IF('6.標準時間'!$C5898="","",'6.標準時間'!E5898)</f>
        <v/>
      </c>
      <c r="E5898" s="171" t="str">
        <f>IF('6.標準時間'!$C5898="","",'6.標準時間'!F5898)</f>
        <v/>
      </c>
      <c r="F5898" s="15" t="str">
        <f t="shared" si="184"/>
        <v/>
      </c>
      <c r="G5898" s="142" t="str">
        <f>IF('6.標準時間'!$C5898="","",'6.標準時間'!H5898)</f>
        <v/>
      </c>
      <c r="H5898" s="142" t="str">
        <f>IF('6.標準時間'!$C5898="","",'6.標準時間'!I5898)</f>
        <v/>
      </c>
      <c r="I5898" s="107" t="str">
        <f>IF(C5898="","",VLOOKUP($C5898,'7.工程別レート'!$C$6:$E$501,3,FALSE))</f>
        <v/>
      </c>
      <c r="J5898" s="108" t="str">
        <f>IF(C5898="","",VLOOKUP($C5898,'7.工程別レート'!$C$6:$E$501,2,FALSE))</f>
        <v/>
      </c>
      <c r="K5898" s="195" t="str">
        <f t="shared" si="185"/>
        <v/>
      </c>
    </row>
    <row r="5899" spans="2:11" ht="18" customHeight="1">
      <c r="B5899" s="16" t="str">
        <f>IF('6.標準時間'!$B5899="","",'6.標準時間'!B5899)</f>
        <v/>
      </c>
      <c r="C5899" s="16" t="str">
        <f>IF('6.標準時間'!$C5899="","",'6.標準時間'!C5899)</f>
        <v/>
      </c>
      <c r="D5899" s="16" t="str">
        <f>IF('6.標準時間'!$C5899="","",'6.標準時間'!E5899)</f>
        <v/>
      </c>
      <c r="E5899" s="171" t="str">
        <f>IF('6.標準時間'!$C5899="","",'6.標準時間'!F5899)</f>
        <v/>
      </c>
      <c r="F5899" s="15" t="str">
        <f t="shared" si="184"/>
        <v/>
      </c>
      <c r="G5899" s="142" t="str">
        <f>IF('6.標準時間'!$C5899="","",'6.標準時間'!H5899)</f>
        <v/>
      </c>
      <c r="H5899" s="142" t="str">
        <f>IF('6.標準時間'!$C5899="","",'6.標準時間'!I5899)</f>
        <v/>
      </c>
      <c r="I5899" s="107" t="str">
        <f>IF(C5899="","",VLOOKUP($C5899,'7.工程別レート'!$C$6:$E$501,3,FALSE))</f>
        <v/>
      </c>
      <c r="J5899" s="108" t="str">
        <f>IF(C5899="","",VLOOKUP($C5899,'7.工程別レート'!$C$6:$E$501,2,FALSE))</f>
        <v/>
      </c>
      <c r="K5899" s="195" t="str">
        <f t="shared" si="185"/>
        <v/>
      </c>
    </row>
    <row r="5900" spans="2:11" ht="18" customHeight="1">
      <c r="B5900" s="16" t="str">
        <f>IF('6.標準時間'!$B5900="","",'6.標準時間'!B5900)</f>
        <v/>
      </c>
      <c r="C5900" s="16" t="str">
        <f>IF('6.標準時間'!$C5900="","",'6.標準時間'!C5900)</f>
        <v/>
      </c>
      <c r="D5900" s="16" t="str">
        <f>IF('6.標準時間'!$C5900="","",'6.標準時間'!E5900)</f>
        <v/>
      </c>
      <c r="E5900" s="171" t="str">
        <f>IF('6.標準時間'!$C5900="","",'6.標準時間'!F5900)</f>
        <v/>
      </c>
      <c r="F5900" s="15" t="str">
        <f t="shared" si="184"/>
        <v/>
      </c>
      <c r="G5900" s="142" t="str">
        <f>IF('6.標準時間'!$C5900="","",'6.標準時間'!H5900)</f>
        <v/>
      </c>
      <c r="H5900" s="142" t="str">
        <f>IF('6.標準時間'!$C5900="","",'6.標準時間'!I5900)</f>
        <v/>
      </c>
      <c r="I5900" s="107" t="str">
        <f>IF(C5900="","",VLOOKUP($C5900,'7.工程別レート'!$C$6:$E$501,3,FALSE))</f>
        <v/>
      </c>
      <c r="J5900" s="108" t="str">
        <f>IF(C5900="","",VLOOKUP($C5900,'7.工程別レート'!$C$6:$E$501,2,FALSE))</f>
        <v/>
      </c>
      <c r="K5900" s="195" t="str">
        <f t="shared" si="185"/>
        <v/>
      </c>
    </row>
    <row r="5901" spans="2:11" ht="18" customHeight="1">
      <c r="B5901" s="16" t="str">
        <f>IF('6.標準時間'!$B5901="","",'6.標準時間'!B5901)</f>
        <v/>
      </c>
      <c r="C5901" s="16" t="str">
        <f>IF('6.標準時間'!$C5901="","",'6.標準時間'!C5901)</f>
        <v/>
      </c>
      <c r="D5901" s="16" t="str">
        <f>IF('6.標準時間'!$C5901="","",'6.標準時間'!E5901)</f>
        <v/>
      </c>
      <c r="E5901" s="171" t="str">
        <f>IF('6.標準時間'!$C5901="","",'6.標準時間'!F5901)</f>
        <v/>
      </c>
      <c r="F5901" s="15" t="str">
        <f t="shared" si="184"/>
        <v/>
      </c>
      <c r="G5901" s="142" t="str">
        <f>IF('6.標準時間'!$C5901="","",'6.標準時間'!H5901)</f>
        <v/>
      </c>
      <c r="H5901" s="142" t="str">
        <f>IF('6.標準時間'!$C5901="","",'6.標準時間'!I5901)</f>
        <v/>
      </c>
      <c r="I5901" s="107" t="str">
        <f>IF(C5901="","",VLOOKUP($C5901,'7.工程別レート'!$C$6:$E$501,3,FALSE))</f>
        <v/>
      </c>
      <c r="J5901" s="108" t="str">
        <f>IF(C5901="","",VLOOKUP($C5901,'7.工程別レート'!$C$6:$E$501,2,FALSE))</f>
        <v/>
      </c>
      <c r="K5901" s="195" t="str">
        <f t="shared" si="185"/>
        <v/>
      </c>
    </row>
    <row r="5902" spans="2:11" ht="18" customHeight="1">
      <c r="B5902" s="16" t="str">
        <f>IF('6.標準時間'!$B5902="","",'6.標準時間'!B5902)</f>
        <v/>
      </c>
      <c r="C5902" s="16" t="str">
        <f>IF('6.標準時間'!$C5902="","",'6.標準時間'!C5902)</f>
        <v/>
      </c>
      <c r="D5902" s="16" t="str">
        <f>IF('6.標準時間'!$C5902="","",'6.標準時間'!E5902)</f>
        <v/>
      </c>
      <c r="E5902" s="171" t="str">
        <f>IF('6.標準時間'!$C5902="","",'6.標準時間'!F5902)</f>
        <v/>
      </c>
      <c r="F5902" s="15" t="str">
        <f t="shared" si="184"/>
        <v/>
      </c>
      <c r="G5902" s="142" t="str">
        <f>IF('6.標準時間'!$C5902="","",'6.標準時間'!H5902)</f>
        <v/>
      </c>
      <c r="H5902" s="142" t="str">
        <f>IF('6.標準時間'!$C5902="","",'6.標準時間'!I5902)</f>
        <v/>
      </c>
      <c r="I5902" s="107" t="str">
        <f>IF(C5902="","",VLOOKUP($C5902,'7.工程別レート'!$C$6:$E$501,3,FALSE))</f>
        <v/>
      </c>
      <c r="J5902" s="108" t="str">
        <f>IF(C5902="","",VLOOKUP($C5902,'7.工程別レート'!$C$6:$E$501,2,FALSE))</f>
        <v/>
      </c>
      <c r="K5902" s="195" t="str">
        <f t="shared" si="185"/>
        <v/>
      </c>
    </row>
    <row r="5903" spans="2:11" ht="18" customHeight="1">
      <c r="B5903" s="16" t="str">
        <f>IF('6.標準時間'!$B5903="","",'6.標準時間'!B5903)</f>
        <v/>
      </c>
      <c r="C5903" s="16" t="str">
        <f>IF('6.標準時間'!$C5903="","",'6.標準時間'!C5903)</f>
        <v/>
      </c>
      <c r="D5903" s="16" t="str">
        <f>IF('6.標準時間'!$C5903="","",'6.標準時間'!E5903)</f>
        <v/>
      </c>
      <c r="E5903" s="171" t="str">
        <f>IF('6.標準時間'!$C5903="","",'6.標準時間'!F5903)</f>
        <v/>
      </c>
      <c r="F5903" s="15" t="str">
        <f t="shared" si="184"/>
        <v/>
      </c>
      <c r="G5903" s="142" t="str">
        <f>IF('6.標準時間'!$C5903="","",'6.標準時間'!H5903)</f>
        <v/>
      </c>
      <c r="H5903" s="142" t="str">
        <f>IF('6.標準時間'!$C5903="","",'6.標準時間'!I5903)</f>
        <v/>
      </c>
      <c r="I5903" s="107" t="str">
        <f>IF(C5903="","",VLOOKUP($C5903,'7.工程別レート'!$C$6:$E$501,3,FALSE))</f>
        <v/>
      </c>
      <c r="J5903" s="108" t="str">
        <f>IF(C5903="","",VLOOKUP($C5903,'7.工程別レート'!$C$6:$E$501,2,FALSE))</f>
        <v/>
      </c>
      <c r="K5903" s="195" t="str">
        <f t="shared" si="185"/>
        <v/>
      </c>
    </row>
    <row r="5904" spans="2:11" ht="18" customHeight="1">
      <c r="B5904" s="16" t="str">
        <f>IF('6.標準時間'!$B5904="","",'6.標準時間'!B5904)</f>
        <v/>
      </c>
      <c r="C5904" s="16" t="str">
        <f>IF('6.標準時間'!$C5904="","",'6.標準時間'!C5904)</f>
        <v/>
      </c>
      <c r="D5904" s="16" t="str">
        <f>IF('6.標準時間'!$C5904="","",'6.標準時間'!E5904)</f>
        <v/>
      </c>
      <c r="E5904" s="171" t="str">
        <f>IF('6.標準時間'!$C5904="","",'6.標準時間'!F5904)</f>
        <v/>
      </c>
      <c r="F5904" s="15" t="str">
        <f t="shared" si="184"/>
        <v/>
      </c>
      <c r="G5904" s="142" t="str">
        <f>IF('6.標準時間'!$C5904="","",'6.標準時間'!H5904)</f>
        <v/>
      </c>
      <c r="H5904" s="142" t="str">
        <f>IF('6.標準時間'!$C5904="","",'6.標準時間'!I5904)</f>
        <v/>
      </c>
      <c r="I5904" s="107" t="str">
        <f>IF(C5904="","",VLOOKUP($C5904,'7.工程別レート'!$C$6:$E$501,3,FALSE))</f>
        <v/>
      </c>
      <c r="J5904" s="108" t="str">
        <f>IF(C5904="","",VLOOKUP($C5904,'7.工程別レート'!$C$6:$E$501,2,FALSE))</f>
        <v/>
      </c>
      <c r="K5904" s="195" t="str">
        <f t="shared" si="185"/>
        <v/>
      </c>
    </row>
    <row r="5905" spans="2:11" ht="18" customHeight="1">
      <c r="B5905" s="16" t="str">
        <f>IF('6.標準時間'!$B5905="","",'6.標準時間'!B5905)</f>
        <v/>
      </c>
      <c r="C5905" s="16" t="str">
        <f>IF('6.標準時間'!$C5905="","",'6.標準時間'!C5905)</f>
        <v/>
      </c>
      <c r="D5905" s="16" t="str">
        <f>IF('6.標準時間'!$C5905="","",'6.標準時間'!E5905)</f>
        <v/>
      </c>
      <c r="E5905" s="171" t="str">
        <f>IF('6.標準時間'!$C5905="","",'6.標準時間'!F5905)</f>
        <v/>
      </c>
      <c r="F5905" s="15" t="str">
        <f t="shared" si="184"/>
        <v/>
      </c>
      <c r="G5905" s="142" t="str">
        <f>IF('6.標準時間'!$C5905="","",'6.標準時間'!H5905)</f>
        <v/>
      </c>
      <c r="H5905" s="142" t="str">
        <f>IF('6.標準時間'!$C5905="","",'6.標準時間'!I5905)</f>
        <v/>
      </c>
      <c r="I5905" s="107" t="str">
        <f>IF(C5905="","",VLOOKUP($C5905,'7.工程別レート'!$C$6:$E$501,3,FALSE))</f>
        <v/>
      </c>
      <c r="J5905" s="108" t="str">
        <f>IF(C5905="","",VLOOKUP($C5905,'7.工程別レート'!$C$6:$E$501,2,FALSE))</f>
        <v/>
      </c>
      <c r="K5905" s="195" t="str">
        <f t="shared" si="185"/>
        <v/>
      </c>
    </row>
    <row r="5906" spans="2:11" ht="18" customHeight="1">
      <c r="B5906" s="16" t="str">
        <f>IF('6.標準時間'!$B5906="","",'6.標準時間'!B5906)</f>
        <v/>
      </c>
      <c r="C5906" s="16" t="str">
        <f>IF('6.標準時間'!$C5906="","",'6.標準時間'!C5906)</f>
        <v/>
      </c>
      <c r="D5906" s="16" t="str">
        <f>IF('6.標準時間'!$C5906="","",'6.標準時間'!E5906)</f>
        <v/>
      </c>
      <c r="E5906" s="171" t="str">
        <f>IF('6.標準時間'!$C5906="","",'6.標準時間'!F5906)</f>
        <v/>
      </c>
      <c r="F5906" s="15" t="str">
        <f t="shared" si="184"/>
        <v/>
      </c>
      <c r="G5906" s="142" t="str">
        <f>IF('6.標準時間'!$C5906="","",'6.標準時間'!H5906)</f>
        <v/>
      </c>
      <c r="H5906" s="142" t="str">
        <f>IF('6.標準時間'!$C5906="","",'6.標準時間'!I5906)</f>
        <v/>
      </c>
      <c r="I5906" s="107" t="str">
        <f>IF(C5906="","",VLOOKUP($C5906,'7.工程別レート'!$C$6:$E$501,3,FALSE))</f>
        <v/>
      </c>
      <c r="J5906" s="108" t="str">
        <f>IF(C5906="","",VLOOKUP($C5906,'7.工程別レート'!$C$6:$E$501,2,FALSE))</f>
        <v/>
      </c>
      <c r="K5906" s="195" t="str">
        <f t="shared" si="185"/>
        <v/>
      </c>
    </row>
    <row r="5907" spans="2:11" ht="18" customHeight="1">
      <c r="B5907" s="16" t="str">
        <f>IF('6.標準時間'!$B5907="","",'6.標準時間'!B5907)</f>
        <v/>
      </c>
      <c r="C5907" s="16" t="str">
        <f>IF('6.標準時間'!$C5907="","",'6.標準時間'!C5907)</f>
        <v/>
      </c>
      <c r="D5907" s="16" t="str">
        <f>IF('6.標準時間'!$C5907="","",'6.標準時間'!E5907)</f>
        <v/>
      </c>
      <c r="E5907" s="171" t="str">
        <f>IF('6.標準時間'!$C5907="","",'6.標準時間'!F5907)</f>
        <v/>
      </c>
      <c r="F5907" s="15" t="str">
        <f t="shared" si="184"/>
        <v/>
      </c>
      <c r="G5907" s="142" t="str">
        <f>IF('6.標準時間'!$C5907="","",'6.標準時間'!H5907)</f>
        <v/>
      </c>
      <c r="H5907" s="142" t="str">
        <f>IF('6.標準時間'!$C5907="","",'6.標準時間'!I5907)</f>
        <v/>
      </c>
      <c r="I5907" s="107" t="str">
        <f>IF(C5907="","",VLOOKUP($C5907,'7.工程別レート'!$C$6:$E$501,3,FALSE))</f>
        <v/>
      </c>
      <c r="J5907" s="108" t="str">
        <f>IF(C5907="","",VLOOKUP($C5907,'7.工程別レート'!$C$6:$E$501,2,FALSE))</f>
        <v/>
      </c>
      <c r="K5907" s="195" t="str">
        <f t="shared" si="185"/>
        <v/>
      </c>
    </row>
    <row r="5908" spans="2:11" ht="18" customHeight="1">
      <c r="B5908" s="16" t="str">
        <f>IF('6.標準時間'!$B5908="","",'6.標準時間'!B5908)</f>
        <v/>
      </c>
      <c r="C5908" s="16" t="str">
        <f>IF('6.標準時間'!$C5908="","",'6.標準時間'!C5908)</f>
        <v/>
      </c>
      <c r="D5908" s="16" t="str">
        <f>IF('6.標準時間'!$C5908="","",'6.標準時間'!E5908)</f>
        <v/>
      </c>
      <c r="E5908" s="171" t="str">
        <f>IF('6.標準時間'!$C5908="","",'6.標準時間'!F5908)</f>
        <v/>
      </c>
      <c r="F5908" s="15" t="str">
        <f t="shared" si="184"/>
        <v/>
      </c>
      <c r="G5908" s="142" t="str">
        <f>IF('6.標準時間'!$C5908="","",'6.標準時間'!H5908)</f>
        <v/>
      </c>
      <c r="H5908" s="142" t="str">
        <f>IF('6.標準時間'!$C5908="","",'6.標準時間'!I5908)</f>
        <v/>
      </c>
      <c r="I5908" s="107" t="str">
        <f>IF(C5908="","",VLOOKUP($C5908,'7.工程別レート'!$C$6:$E$501,3,FALSE))</f>
        <v/>
      </c>
      <c r="J5908" s="108" t="str">
        <f>IF(C5908="","",VLOOKUP($C5908,'7.工程別レート'!$C$6:$E$501,2,FALSE))</f>
        <v/>
      </c>
      <c r="K5908" s="195" t="str">
        <f t="shared" si="185"/>
        <v/>
      </c>
    </row>
    <row r="5909" spans="2:11" ht="18" customHeight="1">
      <c r="B5909" s="16" t="str">
        <f>IF('6.標準時間'!$B5909="","",'6.標準時間'!B5909)</f>
        <v/>
      </c>
      <c r="C5909" s="16" t="str">
        <f>IF('6.標準時間'!$C5909="","",'6.標準時間'!C5909)</f>
        <v/>
      </c>
      <c r="D5909" s="16" t="str">
        <f>IF('6.標準時間'!$C5909="","",'6.標準時間'!E5909)</f>
        <v/>
      </c>
      <c r="E5909" s="171" t="str">
        <f>IF('6.標準時間'!$C5909="","",'6.標準時間'!F5909)</f>
        <v/>
      </c>
      <c r="F5909" s="15" t="str">
        <f t="shared" si="184"/>
        <v/>
      </c>
      <c r="G5909" s="142" t="str">
        <f>IF('6.標準時間'!$C5909="","",'6.標準時間'!H5909)</f>
        <v/>
      </c>
      <c r="H5909" s="142" t="str">
        <f>IF('6.標準時間'!$C5909="","",'6.標準時間'!I5909)</f>
        <v/>
      </c>
      <c r="I5909" s="107" t="str">
        <f>IF(C5909="","",VLOOKUP($C5909,'7.工程別レート'!$C$6:$E$501,3,FALSE))</f>
        <v/>
      </c>
      <c r="J5909" s="108" t="str">
        <f>IF(C5909="","",VLOOKUP($C5909,'7.工程別レート'!$C$6:$E$501,2,FALSE))</f>
        <v/>
      </c>
      <c r="K5909" s="195" t="str">
        <f t="shared" si="185"/>
        <v/>
      </c>
    </row>
    <row r="5910" spans="2:11" ht="18" customHeight="1">
      <c r="B5910" s="16" t="str">
        <f>IF('6.標準時間'!$B5910="","",'6.標準時間'!B5910)</f>
        <v/>
      </c>
      <c r="C5910" s="16" t="str">
        <f>IF('6.標準時間'!$C5910="","",'6.標準時間'!C5910)</f>
        <v/>
      </c>
      <c r="D5910" s="16" t="str">
        <f>IF('6.標準時間'!$C5910="","",'6.標準時間'!E5910)</f>
        <v/>
      </c>
      <c r="E5910" s="171" t="str">
        <f>IF('6.標準時間'!$C5910="","",'6.標準時間'!F5910)</f>
        <v/>
      </c>
      <c r="F5910" s="15" t="str">
        <f t="shared" si="184"/>
        <v/>
      </c>
      <c r="G5910" s="142" t="str">
        <f>IF('6.標準時間'!$C5910="","",'6.標準時間'!H5910)</f>
        <v/>
      </c>
      <c r="H5910" s="142" t="str">
        <f>IF('6.標準時間'!$C5910="","",'6.標準時間'!I5910)</f>
        <v/>
      </c>
      <c r="I5910" s="107" t="str">
        <f>IF(C5910="","",VLOOKUP($C5910,'7.工程別レート'!$C$6:$E$501,3,FALSE))</f>
        <v/>
      </c>
      <c r="J5910" s="108" t="str">
        <f>IF(C5910="","",VLOOKUP($C5910,'7.工程別レート'!$C$6:$E$501,2,FALSE))</f>
        <v/>
      </c>
      <c r="K5910" s="195" t="str">
        <f t="shared" si="185"/>
        <v/>
      </c>
    </row>
    <row r="5911" spans="2:11" ht="18" customHeight="1">
      <c r="B5911" s="16" t="str">
        <f>IF('6.標準時間'!$B5911="","",'6.標準時間'!B5911)</f>
        <v/>
      </c>
      <c r="C5911" s="16" t="str">
        <f>IF('6.標準時間'!$C5911="","",'6.標準時間'!C5911)</f>
        <v/>
      </c>
      <c r="D5911" s="16" t="str">
        <f>IF('6.標準時間'!$C5911="","",'6.標準時間'!E5911)</f>
        <v/>
      </c>
      <c r="E5911" s="171" t="str">
        <f>IF('6.標準時間'!$C5911="","",'6.標準時間'!F5911)</f>
        <v/>
      </c>
      <c r="F5911" s="15" t="str">
        <f t="shared" si="184"/>
        <v/>
      </c>
      <c r="G5911" s="142" t="str">
        <f>IF('6.標準時間'!$C5911="","",'6.標準時間'!H5911)</f>
        <v/>
      </c>
      <c r="H5911" s="142" t="str">
        <f>IF('6.標準時間'!$C5911="","",'6.標準時間'!I5911)</f>
        <v/>
      </c>
      <c r="I5911" s="107" t="str">
        <f>IF(C5911="","",VLOOKUP($C5911,'7.工程別レート'!$C$6:$E$501,3,FALSE))</f>
        <v/>
      </c>
      <c r="J5911" s="108" t="str">
        <f>IF(C5911="","",VLOOKUP($C5911,'7.工程別レート'!$C$6:$E$501,2,FALSE))</f>
        <v/>
      </c>
      <c r="K5911" s="195" t="str">
        <f t="shared" si="185"/>
        <v/>
      </c>
    </row>
    <row r="5912" spans="2:11" ht="18" customHeight="1">
      <c r="B5912" s="16" t="str">
        <f>IF('6.標準時間'!$B5912="","",'6.標準時間'!B5912)</f>
        <v/>
      </c>
      <c r="C5912" s="16" t="str">
        <f>IF('6.標準時間'!$C5912="","",'6.標準時間'!C5912)</f>
        <v/>
      </c>
      <c r="D5912" s="16" t="str">
        <f>IF('6.標準時間'!$C5912="","",'6.標準時間'!E5912)</f>
        <v/>
      </c>
      <c r="E5912" s="171" t="str">
        <f>IF('6.標準時間'!$C5912="","",'6.標準時間'!F5912)</f>
        <v/>
      </c>
      <c r="F5912" s="15" t="str">
        <f t="shared" si="184"/>
        <v/>
      </c>
      <c r="G5912" s="142" t="str">
        <f>IF('6.標準時間'!$C5912="","",'6.標準時間'!H5912)</f>
        <v/>
      </c>
      <c r="H5912" s="142" t="str">
        <f>IF('6.標準時間'!$C5912="","",'6.標準時間'!I5912)</f>
        <v/>
      </c>
      <c r="I5912" s="107" t="str">
        <f>IF(C5912="","",VLOOKUP($C5912,'7.工程別レート'!$C$6:$E$501,3,FALSE))</f>
        <v/>
      </c>
      <c r="J5912" s="108" t="str">
        <f>IF(C5912="","",VLOOKUP($C5912,'7.工程別レート'!$C$6:$E$501,2,FALSE))</f>
        <v/>
      </c>
      <c r="K5912" s="195" t="str">
        <f t="shared" si="185"/>
        <v/>
      </c>
    </row>
    <row r="5913" spans="2:11" ht="18" customHeight="1">
      <c r="B5913" s="16" t="str">
        <f>IF('6.標準時間'!$B5913="","",'6.標準時間'!B5913)</f>
        <v/>
      </c>
      <c r="C5913" s="16" t="str">
        <f>IF('6.標準時間'!$C5913="","",'6.標準時間'!C5913)</f>
        <v/>
      </c>
      <c r="D5913" s="16" t="str">
        <f>IF('6.標準時間'!$C5913="","",'6.標準時間'!E5913)</f>
        <v/>
      </c>
      <c r="E5913" s="171" t="str">
        <f>IF('6.標準時間'!$C5913="","",'6.標準時間'!F5913)</f>
        <v/>
      </c>
      <c r="F5913" s="15" t="str">
        <f t="shared" si="184"/>
        <v/>
      </c>
      <c r="G5913" s="142" t="str">
        <f>IF('6.標準時間'!$C5913="","",'6.標準時間'!H5913)</f>
        <v/>
      </c>
      <c r="H5913" s="142" t="str">
        <f>IF('6.標準時間'!$C5913="","",'6.標準時間'!I5913)</f>
        <v/>
      </c>
      <c r="I5913" s="107" t="str">
        <f>IF(C5913="","",VLOOKUP($C5913,'7.工程別レート'!$C$6:$E$501,3,FALSE))</f>
        <v/>
      </c>
      <c r="J5913" s="108" t="str">
        <f>IF(C5913="","",VLOOKUP($C5913,'7.工程別レート'!$C$6:$E$501,2,FALSE))</f>
        <v/>
      </c>
      <c r="K5913" s="195" t="str">
        <f t="shared" si="185"/>
        <v/>
      </c>
    </row>
    <row r="5914" spans="2:11" ht="18" customHeight="1">
      <c r="B5914" s="16" t="str">
        <f>IF('6.標準時間'!$B5914="","",'6.標準時間'!B5914)</f>
        <v/>
      </c>
      <c r="C5914" s="16" t="str">
        <f>IF('6.標準時間'!$C5914="","",'6.標準時間'!C5914)</f>
        <v/>
      </c>
      <c r="D5914" s="16" t="str">
        <f>IF('6.標準時間'!$C5914="","",'6.標準時間'!E5914)</f>
        <v/>
      </c>
      <c r="E5914" s="171" t="str">
        <f>IF('6.標準時間'!$C5914="","",'6.標準時間'!F5914)</f>
        <v/>
      </c>
      <c r="F5914" s="15" t="str">
        <f t="shared" si="184"/>
        <v/>
      </c>
      <c r="G5914" s="142" t="str">
        <f>IF('6.標準時間'!$C5914="","",'6.標準時間'!H5914)</f>
        <v/>
      </c>
      <c r="H5914" s="142" t="str">
        <f>IF('6.標準時間'!$C5914="","",'6.標準時間'!I5914)</f>
        <v/>
      </c>
      <c r="I5914" s="107" t="str">
        <f>IF(C5914="","",VLOOKUP($C5914,'7.工程別レート'!$C$6:$E$501,3,FALSE))</f>
        <v/>
      </c>
      <c r="J5914" s="108" t="str">
        <f>IF(C5914="","",VLOOKUP($C5914,'7.工程別レート'!$C$6:$E$501,2,FALSE))</f>
        <v/>
      </c>
      <c r="K5914" s="195" t="str">
        <f t="shared" si="185"/>
        <v/>
      </c>
    </row>
    <row r="5915" spans="2:11" ht="18" customHeight="1">
      <c r="B5915" s="16" t="str">
        <f>IF('6.標準時間'!$B5915="","",'6.標準時間'!B5915)</f>
        <v/>
      </c>
      <c r="C5915" s="16" t="str">
        <f>IF('6.標準時間'!$C5915="","",'6.標準時間'!C5915)</f>
        <v/>
      </c>
      <c r="D5915" s="16" t="str">
        <f>IF('6.標準時間'!$C5915="","",'6.標準時間'!E5915)</f>
        <v/>
      </c>
      <c r="E5915" s="171" t="str">
        <f>IF('6.標準時間'!$C5915="","",'6.標準時間'!F5915)</f>
        <v/>
      </c>
      <c r="F5915" s="15" t="str">
        <f t="shared" si="184"/>
        <v/>
      </c>
      <c r="G5915" s="142" t="str">
        <f>IF('6.標準時間'!$C5915="","",'6.標準時間'!H5915)</f>
        <v/>
      </c>
      <c r="H5915" s="142" t="str">
        <f>IF('6.標準時間'!$C5915="","",'6.標準時間'!I5915)</f>
        <v/>
      </c>
      <c r="I5915" s="107" t="str">
        <f>IF(C5915="","",VLOOKUP($C5915,'7.工程別レート'!$C$6:$E$501,3,FALSE))</f>
        <v/>
      </c>
      <c r="J5915" s="108" t="str">
        <f>IF(C5915="","",VLOOKUP($C5915,'7.工程別レート'!$C$6:$E$501,2,FALSE))</f>
        <v/>
      </c>
      <c r="K5915" s="195" t="str">
        <f t="shared" si="185"/>
        <v/>
      </c>
    </row>
    <row r="5916" spans="2:11" ht="18" customHeight="1">
      <c r="B5916" s="16" t="str">
        <f>IF('6.標準時間'!$B5916="","",'6.標準時間'!B5916)</f>
        <v/>
      </c>
      <c r="C5916" s="16" t="str">
        <f>IF('6.標準時間'!$C5916="","",'6.標準時間'!C5916)</f>
        <v/>
      </c>
      <c r="D5916" s="16" t="str">
        <f>IF('6.標準時間'!$C5916="","",'6.標準時間'!E5916)</f>
        <v/>
      </c>
      <c r="E5916" s="171" t="str">
        <f>IF('6.標準時間'!$C5916="","",'6.標準時間'!F5916)</f>
        <v/>
      </c>
      <c r="F5916" s="15" t="str">
        <f t="shared" si="184"/>
        <v/>
      </c>
      <c r="G5916" s="142" t="str">
        <f>IF('6.標準時間'!$C5916="","",'6.標準時間'!H5916)</f>
        <v/>
      </c>
      <c r="H5916" s="142" t="str">
        <f>IF('6.標準時間'!$C5916="","",'6.標準時間'!I5916)</f>
        <v/>
      </c>
      <c r="I5916" s="107" t="str">
        <f>IF(C5916="","",VLOOKUP($C5916,'7.工程別レート'!$C$6:$E$501,3,FALSE))</f>
        <v/>
      </c>
      <c r="J5916" s="108" t="str">
        <f>IF(C5916="","",VLOOKUP($C5916,'7.工程別レート'!$C$6:$E$501,2,FALSE))</f>
        <v/>
      </c>
      <c r="K5916" s="195" t="str">
        <f t="shared" si="185"/>
        <v/>
      </c>
    </row>
    <row r="5917" spans="2:11" ht="18" customHeight="1">
      <c r="B5917" s="16" t="str">
        <f>IF('6.標準時間'!$B5917="","",'6.標準時間'!B5917)</f>
        <v/>
      </c>
      <c r="C5917" s="16" t="str">
        <f>IF('6.標準時間'!$C5917="","",'6.標準時間'!C5917)</f>
        <v/>
      </c>
      <c r="D5917" s="16" t="str">
        <f>IF('6.標準時間'!$C5917="","",'6.標準時間'!E5917)</f>
        <v/>
      </c>
      <c r="E5917" s="171" t="str">
        <f>IF('6.標準時間'!$C5917="","",'6.標準時間'!F5917)</f>
        <v/>
      </c>
      <c r="F5917" s="15" t="str">
        <f t="shared" si="184"/>
        <v/>
      </c>
      <c r="G5917" s="142" t="str">
        <f>IF('6.標準時間'!$C5917="","",'6.標準時間'!H5917)</f>
        <v/>
      </c>
      <c r="H5917" s="142" t="str">
        <f>IF('6.標準時間'!$C5917="","",'6.標準時間'!I5917)</f>
        <v/>
      </c>
      <c r="I5917" s="107" t="str">
        <f>IF(C5917="","",VLOOKUP($C5917,'7.工程別レート'!$C$6:$E$501,3,FALSE))</f>
        <v/>
      </c>
      <c r="J5917" s="108" t="str">
        <f>IF(C5917="","",VLOOKUP($C5917,'7.工程別レート'!$C$6:$E$501,2,FALSE))</f>
        <v/>
      </c>
      <c r="K5917" s="195" t="str">
        <f t="shared" si="185"/>
        <v/>
      </c>
    </row>
    <row r="5918" spans="2:11" ht="18" customHeight="1">
      <c r="B5918" s="16" t="str">
        <f>IF('6.標準時間'!$B5918="","",'6.標準時間'!B5918)</f>
        <v/>
      </c>
      <c r="C5918" s="16" t="str">
        <f>IF('6.標準時間'!$C5918="","",'6.標準時間'!C5918)</f>
        <v/>
      </c>
      <c r="D5918" s="16" t="str">
        <f>IF('6.標準時間'!$C5918="","",'6.標準時間'!E5918)</f>
        <v/>
      </c>
      <c r="E5918" s="171" t="str">
        <f>IF('6.標準時間'!$C5918="","",'6.標準時間'!F5918)</f>
        <v/>
      </c>
      <c r="F5918" s="15" t="str">
        <f t="shared" si="184"/>
        <v/>
      </c>
      <c r="G5918" s="142" t="str">
        <f>IF('6.標準時間'!$C5918="","",'6.標準時間'!H5918)</f>
        <v/>
      </c>
      <c r="H5918" s="142" t="str">
        <f>IF('6.標準時間'!$C5918="","",'6.標準時間'!I5918)</f>
        <v/>
      </c>
      <c r="I5918" s="107" t="str">
        <f>IF(C5918="","",VLOOKUP($C5918,'7.工程別レート'!$C$6:$E$501,3,FALSE))</f>
        <v/>
      </c>
      <c r="J5918" s="108" t="str">
        <f>IF(C5918="","",VLOOKUP($C5918,'7.工程別レート'!$C$6:$E$501,2,FALSE))</f>
        <v/>
      </c>
      <c r="K5918" s="195" t="str">
        <f t="shared" si="185"/>
        <v/>
      </c>
    </row>
    <row r="5919" spans="2:11" ht="18" customHeight="1">
      <c r="B5919" s="16" t="str">
        <f>IF('6.標準時間'!$B5919="","",'6.標準時間'!B5919)</f>
        <v/>
      </c>
      <c r="C5919" s="16" t="str">
        <f>IF('6.標準時間'!$C5919="","",'6.標準時間'!C5919)</f>
        <v/>
      </c>
      <c r="D5919" s="16" t="str">
        <f>IF('6.標準時間'!$C5919="","",'6.標準時間'!E5919)</f>
        <v/>
      </c>
      <c r="E5919" s="171" t="str">
        <f>IF('6.標準時間'!$C5919="","",'6.標準時間'!F5919)</f>
        <v/>
      </c>
      <c r="F5919" s="15" t="str">
        <f t="shared" si="184"/>
        <v/>
      </c>
      <c r="G5919" s="142" t="str">
        <f>IF('6.標準時間'!$C5919="","",'6.標準時間'!H5919)</f>
        <v/>
      </c>
      <c r="H5919" s="142" t="str">
        <f>IF('6.標準時間'!$C5919="","",'6.標準時間'!I5919)</f>
        <v/>
      </c>
      <c r="I5919" s="107" t="str">
        <f>IF(C5919="","",VLOOKUP($C5919,'7.工程別レート'!$C$6:$E$501,3,FALSE))</f>
        <v/>
      </c>
      <c r="J5919" s="108" t="str">
        <f>IF(C5919="","",VLOOKUP($C5919,'7.工程別レート'!$C$6:$E$501,2,FALSE))</f>
        <v/>
      </c>
      <c r="K5919" s="195" t="str">
        <f t="shared" si="185"/>
        <v/>
      </c>
    </row>
    <row r="5920" spans="2:11" ht="18" customHeight="1">
      <c r="B5920" s="16" t="str">
        <f>IF('6.標準時間'!$B5920="","",'6.標準時間'!B5920)</f>
        <v/>
      </c>
      <c r="C5920" s="16" t="str">
        <f>IF('6.標準時間'!$C5920="","",'6.標準時間'!C5920)</f>
        <v/>
      </c>
      <c r="D5920" s="16" t="str">
        <f>IF('6.標準時間'!$C5920="","",'6.標準時間'!E5920)</f>
        <v/>
      </c>
      <c r="E5920" s="171" t="str">
        <f>IF('6.標準時間'!$C5920="","",'6.標準時間'!F5920)</f>
        <v/>
      </c>
      <c r="F5920" s="15" t="str">
        <f t="shared" si="184"/>
        <v/>
      </c>
      <c r="G5920" s="142" t="str">
        <f>IF('6.標準時間'!$C5920="","",'6.標準時間'!H5920)</f>
        <v/>
      </c>
      <c r="H5920" s="142" t="str">
        <f>IF('6.標準時間'!$C5920="","",'6.標準時間'!I5920)</f>
        <v/>
      </c>
      <c r="I5920" s="107" t="str">
        <f>IF(C5920="","",VLOOKUP($C5920,'7.工程別レート'!$C$6:$E$501,3,FALSE))</f>
        <v/>
      </c>
      <c r="J5920" s="108" t="str">
        <f>IF(C5920="","",VLOOKUP($C5920,'7.工程別レート'!$C$6:$E$501,2,FALSE))</f>
        <v/>
      </c>
      <c r="K5920" s="195" t="str">
        <f t="shared" si="185"/>
        <v/>
      </c>
    </row>
    <row r="5921" spans="2:11" ht="18" customHeight="1">
      <c r="B5921" s="16" t="str">
        <f>IF('6.標準時間'!$B5921="","",'6.標準時間'!B5921)</f>
        <v/>
      </c>
      <c r="C5921" s="16" t="str">
        <f>IF('6.標準時間'!$C5921="","",'6.標準時間'!C5921)</f>
        <v/>
      </c>
      <c r="D5921" s="16" t="str">
        <f>IF('6.標準時間'!$C5921="","",'6.標準時間'!E5921)</f>
        <v/>
      </c>
      <c r="E5921" s="171" t="str">
        <f>IF('6.標準時間'!$C5921="","",'6.標準時間'!F5921)</f>
        <v/>
      </c>
      <c r="F5921" s="15" t="str">
        <f t="shared" si="184"/>
        <v/>
      </c>
      <c r="G5921" s="142" t="str">
        <f>IF('6.標準時間'!$C5921="","",'6.標準時間'!H5921)</f>
        <v/>
      </c>
      <c r="H5921" s="142" t="str">
        <f>IF('6.標準時間'!$C5921="","",'6.標準時間'!I5921)</f>
        <v/>
      </c>
      <c r="I5921" s="107" t="str">
        <f>IF(C5921="","",VLOOKUP($C5921,'7.工程別レート'!$C$6:$E$501,3,FALSE))</f>
        <v/>
      </c>
      <c r="J5921" s="108" t="str">
        <f>IF(C5921="","",VLOOKUP($C5921,'7.工程別レート'!$C$6:$E$501,2,FALSE))</f>
        <v/>
      </c>
      <c r="K5921" s="195" t="str">
        <f t="shared" si="185"/>
        <v/>
      </c>
    </row>
    <row r="5922" spans="2:11" ht="18" customHeight="1">
      <c r="B5922" s="16" t="str">
        <f>IF('6.標準時間'!$B5922="","",'6.標準時間'!B5922)</f>
        <v/>
      </c>
      <c r="C5922" s="16" t="str">
        <f>IF('6.標準時間'!$C5922="","",'6.標準時間'!C5922)</f>
        <v/>
      </c>
      <c r="D5922" s="16" t="str">
        <f>IF('6.標準時間'!$C5922="","",'6.標準時間'!E5922)</f>
        <v/>
      </c>
      <c r="E5922" s="171" t="str">
        <f>IF('6.標準時間'!$C5922="","",'6.標準時間'!F5922)</f>
        <v/>
      </c>
      <c r="F5922" s="15" t="str">
        <f t="shared" si="184"/>
        <v/>
      </c>
      <c r="G5922" s="142" t="str">
        <f>IF('6.標準時間'!$C5922="","",'6.標準時間'!H5922)</f>
        <v/>
      </c>
      <c r="H5922" s="142" t="str">
        <f>IF('6.標準時間'!$C5922="","",'6.標準時間'!I5922)</f>
        <v/>
      </c>
      <c r="I5922" s="107" t="str">
        <f>IF(C5922="","",VLOOKUP($C5922,'7.工程別レート'!$C$6:$E$501,3,FALSE))</f>
        <v/>
      </c>
      <c r="J5922" s="108" t="str">
        <f>IF(C5922="","",VLOOKUP($C5922,'7.工程別レート'!$C$6:$E$501,2,FALSE))</f>
        <v/>
      </c>
      <c r="K5922" s="195" t="str">
        <f t="shared" si="185"/>
        <v/>
      </c>
    </row>
    <row r="5923" spans="2:11" ht="18" customHeight="1">
      <c r="B5923" s="16" t="str">
        <f>IF('6.標準時間'!$B5923="","",'6.標準時間'!B5923)</f>
        <v/>
      </c>
      <c r="C5923" s="16" t="str">
        <f>IF('6.標準時間'!$C5923="","",'6.標準時間'!C5923)</f>
        <v/>
      </c>
      <c r="D5923" s="16" t="str">
        <f>IF('6.標準時間'!$C5923="","",'6.標準時間'!E5923)</f>
        <v/>
      </c>
      <c r="E5923" s="171" t="str">
        <f>IF('6.標準時間'!$C5923="","",'6.標準時間'!F5923)</f>
        <v/>
      </c>
      <c r="F5923" s="15" t="str">
        <f t="shared" si="184"/>
        <v/>
      </c>
      <c r="G5923" s="142" t="str">
        <f>IF('6.標準時間'!$C5923="","",'6.標準時間'!H5923)</f>
        <v/>
      </c>
      <c r="H5923" s="142" t="str">
        <f>IF('6.標準時間'!$C5923="","",'6.標準時間'!I5923)</f>
        <v/>
      </c>
      <c r="I5923" s="107" t="str">
        <f>IF(C5923="","",VLOOKUP($C5923,'7.工程別レート'!$C$6:$E$501,3,FALSE))</f>
        <v/>
      </c>
      <c r="J5923" s="108" t="str">
        <f>IF(C5923="","",VLOOKUP($C5923,'7.工程別レート'!$C$6:$E$501,2,FALSE))</f>
        <v/>
      </c>
      <c r="K5923" s="195" t="str">
        <f t="shared" si="185"/>
        <v/>
      </c>
    </row>
    <row r="5924" spans="2:11" ht="18" customHeight="1">
      <c r="B5924" s="16" t="str">
        <f>IF('6.標準時間'!$B5924="","",'6.標準時間'!B5924)</f>
        <v/>
      </c>
      <c r="C5924" s="16" t="str">
        <f>IF('6.標準時間'!$C5924="","",'6.標準時間'!C5924)</f>
        <v/>
      </c>
      <c r="D5924" s="16" t="str">
        <f>IF('6.標準時間'!$C5924="","",'6.標準時間'!E5924)</f>
        <v/>
      </c>
      <c r="E5924" s="171" t="str">
        <f>IF('6.標準時間'!$C5924="","",'6.標準時間'!F5924)</f>
        <v/>
      </c>
      <c r="F5924" s="15" t="str">
        <f t="shared" si="184"/>
        <v/>
      </c>
      <c r="G5924" s="142" t="str">
        <f>IF('6.標準時間'!$C5924="","",'6.標準時間'!H5924)</f>
        <v/>
      </c>
      <c r="H5924" s="142" t="str">
        <f>IF('6.標準時間'!$C5924="","",'6.標準時間'!I5924)</f>
        <v/>
      </c>
      <c r="I5924" s="107" t="str">
        <f>IF(C5924="","",VLOOKUP($C5924,'7.工程別レート'!$C$6:$E$501,3,FALSE))</f>
        <v/>
      </c>
      <c r="J5924" s="108" t="str">
        <f>IF(C5924="","",VLOOKUP($C5924,'7.工程別レート'!$C$6:$E$501,2,FALSE))</f>
        <v/>
      </c>
      <c r="K5924" s="195" t="str">
        <f t="shared" si="185"/>
        <v/>
      </c>
    </row>
    <row r="5925" spans="2:11" ht="18" customHeight="1">
      <c r="B5925" s="16" t="str">
        <f>IF('6.標準時間'!$B5925="","",'6.標準時間'!B5925)</f>
        <v/>
      </c>
      <c r="C5925" s="16" t="str">
        <f>IF('6.標準時間'!$C5925="","",'6.標準時間'!C5925)</f>
        <v/>
      </c>
      <c r="D5925" s="16" t="str">
        <f>IF('6.標準時間'!$C5925="","",'6.標準時間'!E5925)</f>
        <v/>
      </c>
      <c r="E5925" s="171" t="str">
        <f>IF('6.標準時間'!$C5925="","",'6.標準時間'!F5925)</f>
        <v/>
      </c>
      <c r="F5925" s="15" t="str">
        <f t="shared" si="184"/>
        <v/>
      </c>
      <c r="G5925" s="142" t="str">
        <f>IF('6.標準時間'!$C5925="","",'6.標準時間'!H5925)</f>
        <v/>
      </c>
      <c r="H5925" s="142" t="str">
        <f>IF('6.標準時間'!$C5925="","",'6.標準時間'!I5925)</f>
        <v/>
      </c>
      <c r="I5925" s="107" t="str">
        <f>IF(C5925="","",VLOOKUP($C5925,'7.工程別レート'!$C$6:$E$501,3,FALSE))</f>
        <v/>
      </c>
      <c r="J5925" s="108" t="str">
        <f>IF(C5925="","",VLOOKUP($C5925,'7.工程別レート'!$C$6:$E$501,2,FALSE))</f>
        <v/>
      </c>
      <c r="K5925" s="195" t="str">
        <f t="shared" si="185"/>
        <v/>
      </c>
    </row>
    <row r="5926" spans="2:11" ht="18" customHeight="1">
      <c r="B5926" s="16" t="str">
        <f>IF('6.標準時間'!$B5926="","",'6.標準時間'!B5926)</f>
        <v/>
      </c>
      <c r="C5926" s="16" t="str">
        <f>IF('6.標準時間'!$C5926="","",'6.標準時間'!C5926)</f>
        <v/>
      </c>
      <c r="D5926" s="16" t="str">
        <f>IF('6.標準時間'!$C5926="","",'6.標準時間'!E5926)</f>
        <v/>
      </c>
      <c r="E5926" s="171" t="str">
        <f>IF('6.標準時間'!$C5926="","",'6.標準時間'!F5926)</f>
        <v/>
      </c>
      <c r="F5926" s="15" t="str">
        <f t="shared" si="184"/>
        <v/>
      </c>
      <c r="G5926" s="142" t="str">
        <f>IF('6.標準時間'!$C5926="","",'6.標準時間'!H5926)</f>
        <v/>
      </c>
      <c r="H5926" s="142" t="str">
        <f>IF('6.標準時間'!$C5926="","",'6.標準時間'!I5926)</f>
        <v/>
      </c>
      <c r="I5926" s="107" t="str">
        <f>IF(C5926="","",VLOOKUP($C5926,'7.工程別レート'!$C$6:$E$501,3,FALSE))</f>
        <v/>
      </c>
      <c r="J5926" s="108" t="str">
        <f>IF(C5926="","",VLOOKUP($C5926,'7.工程別レート'!$C$6:$E$501,2,FALSE))</f>
        <v/>
      </c>
      <c r="K5926" s="195" t="str">
        <f t="shared" si="185"/>
        <v/>
      </c>
    </row>
    <row r="5927" spans="2:11" ht="18" customHeight="1">
      <c r="B5927" s="16" t="str">
        <f>IF('6.標準時間'!$B5927="","",'6.標準時間'!B5927)</f>
        <v/>
      </c>
      <c r="C5927" s="16" t="str">
        <f>IF('6.標準時間'!$C5927="","",'6.標準時間'!C5927)</f>
        <v/>
      </c>
      <c r="D5927" s="16" t="str">
        <f>IF('6.標準時間'!$C5927="","",'6.標準時間'!E5927)</f>
        <v/>
      </c>
      <c r="E5927" s="171" t="str">
        <f>IF('6.標準時間'!$C5927="","",'6.標準時間'!F5927)</f>
        <v/>
      </c>
      <c r="F5927" s="15" t="str">
        <f t="shared" si="184"/>
        <v/>
      </c>
      <c r="G5927" s="142" t="str">
        <f>IF('6.標準時間'!$C5927="","",'6.標準時間'!H5927)</f>
        <v/>
      </c>
      <c r="H5927" s="142" t="str">
        <f>IF('6.標準時間'!$C5927="","",'6.標準時間'!I5927)</f>
        <v/>
      </c>
      <c r="I5927" s="107" t="str">
        <f>IF(C5927="","",VLOOKUP($C5927,'7.工程別レート'!$C$6:$E$501,3,FALSE))</f>
        <v/>
      </c>
      <c r="J5927" s="108" t="str">
        <f>IF(C5927="","",VLOOKUP($C5927,'7.工程別レート'!$C$6:$E$501,2,FALSE))</f>
        <v/>
      </c>
      <c r="K5927" s="195" t="str">
        <f t="shared" si="185"/>
        <v/>
      </c>
    </row>
    <row r="5928" spans="2:11" ht="18" customHeight="1">
      <c r="B5928" s="16" t="str">
        <f>IF('6.標準時間'!$B5928="","",'6.標準時間'!B5928)</f>
        <v/>
      </c>
      <c r="C5928" s="16" t="str">
        <f>IF('6.標準時間'!$C5928="","",'6.標準時間'!C5928)</f>
        <v/>
      </c>
      <c r="D5928" s="16" t="str">
        <f>IF('6.標準時間'!$C5928="","",'6.標準時間'!E5928)</f>
        <v/>
      </c>
      <c r="E5928" s="171" t="str">
        <f>IF('6.標準時間'!$C5928="","",'6.標準時間'!F5928)</f>
        <v/>
      </c>
      <c r="F5928" s="15" t="str">
        <f t="shared" si="184"/>
        <v/>
      </c>
      <c r="G5928" s="142" t="str">
        <f>IF('6.標準時間'!$C5928="","",'6.標準時間'!H5928)</f>
        <v/>
      </c>
      <c r="H5928" s="142" t="str">
        <f>IF('6.標準時間'!$C5928="","",'6.標準時間'!I5928)</f>
        <v/>
      </c>
      <c r="I5928" s="107" t="str">
        <f>IF(C5928="","",VLOOKUP($C5928,'7.工程別レート'!$C$6:$E$501,3,FALSE))</f>
        <v/>
      </c>
      <c r="J5928" s="108" t="str">
        <f>IF(C5928="","",VLOOKUP($C5928,'7.工程別レート'!$C$6:$E$501,2,FALSE))</f>
        <v/>
      </c>
      <c r="K5928" s="195" t="str">
        <f t="shared" si="185"/>
        <v/>
      </c>
    </row>
    <row r="5929" spans="2:11" ht="18" customHeight="1">
      <c r="B5929" s="16" t="str">
        <f>IF('6.標準時間'!$B5929="","",'6.標準時間'!B5929)</f>
        <v/>
      </c>
      <c r="C5929" s="16" t="str">
        <f>IF('6.標準時間'!$C5929="","",'6.標準時間'!C5929)</f>
        <v/>
      </c>
      <c r="D5929" s="16" t="str">
        <f>IF('6.標準時間'!$C5929="","",'6.標準時間'!E5929)</f>
        <v/>
      </c>
      <c r="E5929" s="171" t="str">
        <f>IF('6.標準時間'!$C5929="","",'6.標準時間'!F5929)</f>
        <v/>
      </c>
      <c r="F5929" s="15" t="str">
        <f t="shared" si="184"/>
        <v/>
      </c>
      <c r="G5929" s="142" t="str">
        <f>IF('6.標準時間'!$C5929="","",'6.標準時間'!H5929)</f>
        <v/>
      </c>
      <c r="H5929" s="142" t="str">
        <f>IF('6.標準時間'!$C5929="","",'6.標準時間'!I5929)</f>
        <v/>
      </c>
      <c r="I5929" s="107" t="str">
        <f>IF(C5929="","",VLOOKUP($C5929,'7.工程別レート'!$C$6:$E$501,3,FALSE))</f>
        <v/>
      </c>
      <c r="J5929" s="108" t="str">
        <f>IF(C5929="","",VLOOKUP($C5929,'7.工程別レート'!$C$6:$E$501,2,FALSE))</f>
        <v/>
      </c>
      <c r="K5929" s="195" t="str">
        <f t="shared" si="185"/>
        <v/>
      </c>
    </row>
    <row r="5930" spans="2:11" ht="18" customHeight="1">
      <c r="B5930" s="16" t="str">
        <f>IF('6.標準時間'!$B5930="","",'6.標準時間'!B5930)</f>
        <v/>
      </c>
      <c r="C5930" s="16" t="str">
        <f>IF('6.標準時間'!$C5930="","",'6.標準時間'!C5930)</f>
        <v/>
      </c>
      <c r="D5930" s="16" t="str">
        <f>IF('6.標準時間'!$C5930="","",'6.標準時間'!E5930)</f>
        <v/>
      </c>
      <c r="E5930" s="171" t="str">
        <f>IF('6.標準時間'!$C5930="","",'6.標準時間'!F5930)</f>
        <v/>
      </c>
      <c r="F5930" s="15" t="str">
        <f t="shared" si="184"/>
        <v/>
      </c>
      <c r="G5930" s="142" t="str">
        <f>IF('6.標準時間'!$C5930="","",'6.標準時間'!H5930)</f>
        <v/>
      </c>
      <c r="H5930" s="142" t="str">
        <f>IF('6.標準時間'!$C5930="","",'6.標準時間'!I5930)</f>
        <v/>
      </c>
      <c r="I5930" s="107" t="str">
        <f>IF(C5930="","",VLOOKUP($C5930,'7.工程別レート'!$C$6:$E$501,3,FALSE))</f>
        <v/>
      </c>
      <c r="J5930" s="108" t="str">
        <f>IF(C5930="","",VLOOKUP($C5930,'7.工程別レート'!$C$6:$E$501,2,FALSE))</f>
        <v/>
      </c>
      <c r="K5930" s="195" t="str">
        <f t="shared" si="185"/>
        <v/>
      </c>
    </row>
    <row r="5931" spans="2:11" ht="18" customHeight="1">
      <c r="B5931" s="16" t="str">
        <f>IF('6.標準時間'!$B5931="","",'6.標準時間'!B5931)</f>
        <v/>
      </c>
      <c r="C5931" s="16" t="str">
        <f>IF('6.標準時間'!$C5931="","",'6.標準時間'!C5931)</f>
        <v/>
      </c>
      <c r="D5931" s="16" t="str">
        <f>IF('6.標準時間'!$C5931="","",'6.標準時間'!E5931)</f>
        <v/>
      </c>
      <c r="E5931" s="171" t="str">
        <f>IF('6.標準時間'!$C5931="","",'6.標準時間'!F5931)</f>
        <v/>
      </c>
      <c r="F5931" s="15" t="str">
        <f t="shared" si="184"/>
        <v/>
      </c>
      <c r="G5931" s="142" t="str">
        <f>IF('6.標準時間'!$C5931="","",'6.標準時間'!H5931)</f>
        <v/>
      </c>
      <c r="H5931" s="142" t="str">
        <f>IF('6.標準時間'!$C5931="","",'6.標準時間'!I5931)</f>
        <v/>
      </c>
      <c r="I5931" s="107" t="str">
        <f>IF(C5931="","",VLOOKUP($C5931,'7.工程別レート'!$C$6:$E$501,3,FALSE))</f>
        <v/>
      </c>
      <c r="J5931" s="108" t="str">
        <f>IF(C5931="","",VLOOKUP($C5931,'7.工程別レート'!$C$6:$E$501,2,FALSE))</f>
        <v/>
      </c>
      <c r="K5931" s="195" t="str">
        <f t="shared" si="185"/>
        <v/>
      </c>
    </row>
    <row r="5932" spans="2:11" ht="18" customHeight="1">
      <c r="B5932" s="16" t="str">
        <f>IF('6.標準時間'!$B5932="","",'6.標準時間'!B5932)</f>
        <v/>
      </c>
      <c r="C5932" s="16" t="str">
        <f>IF('6.標準時間'!$C5932="","",'6.標準時間'!C5932)</f>
        <v/>
      </c>
      <c r="D5932" s="16" t="str">
        <f>IF('6.標準時間'!$C5932="","",'6.標準時間'!E5932)</f>
        <v/>
      </c>
      <c r="E5932" s="171" t="str">
        <f>IF('6.標準時間'!$C5932="","",'6.標準時間'!F5932)</f>
        <v/>
      </c>
      <c r="F5932" s="15" t="str">
        <f t="shared" si="184"/>
        <v/>
      </c>
      <c r="G5932" s="142" t="str">
        <f>IF('6.標準時間'!$C5932="","",'6.標準時間'!H5932)</f>
        <v/>
      </c>
      <c r="H5932" s="142" t="str">
        <f>IF('6.標準時間'!$C5932="","",'6.標準時間'!I5932)</f>
        <v/>
      </c>
      <c r="I5932" s="107" t="str">
        <f>IF(C5932="","",VLOOKUP($C5932,'7.工程別レート'!$C$6:$E$501,3,FALSE))</f>
        <v/>
      </c>
      <c r="J5932" s="108" t="str">
        <f>IF(C5932="","",VLOOKUP($C5932,'7.工程別レート'!$C$6:$E$501,2,FALSE))</f>
        <v/>
      </c>
      <c r="K5932" s="195" t="str">
        <f t="shared" si="185"/>
        <v/>
      </c>
    </row>
    <row r="5933" spans="2:11" ht="18" customHeight="1">
      <c r="B5933" s="16" t="str">
        <f>IF('6.標準時間'!$B5933="","",'6.標準時間'!B5933)</f>
        <v/>
      </c>
      <c r="C5933" s="16" t="str">
        <f>IF('6.標準時間'!$C5933="","",'6.標準時間'!C5933)</f>
        <v/>
      </c>
      <c r="D5933" s="16" t="str">
        <f>IF('6.標準時間'!$C5933="","",'6.標準時間'!E5933)</f>
        <v/>
      </c>
      <c r="E5933" s="171" t="str">
        <f>IF('6.標準時間'!$C5933="","",'6.標準時間'!F5933)</f>
        <v/>
      </c>
      <c r="F5933" s="15" t="str">
        <f t="shared" si="184"/>
        <v/>
      </c>
      <c r="G5933" s="142" t="str">
        <f>IF('6.標準時間'!$C5933="","",'6.標準時間'!H5933)</f>
        <v/>
      </c>
      <c r="H5933" s="142" t="str">
        <f>IF('6.標準時間'!$C5933="","",'6.標準時間'!I5933)</f>
        <v/>
      </c>
      <c r="I5933" s="107" t="str">
        <f>IF(C5933="","",VLOOKUP($C5933,'7.工程別レート'!$C$6:$E$501,3,FALSE))</f>
        <v/>
      </c>
      <c r="J5933" s="108" t="str">
        <f>IF(C5933="","",VLOOKUP($C5933,'7.工程別レート'!$C$6:$E$501,2,FALSE))</f>
        <v/>
      </c>
      <c r="K5933" s="195" t="str">
        <f t="shared" si="185"/>
        <v/>
      </c>
    </row>
    <row r="5934" spans="2:11" ht="18" customHeight="1">
      <c r="B5934" s="16" t="str">
        <f>IF('6.標準時間'!$B5934="","",'6.標準時間'!B5934)</f>
        <v/>
      </c>
      <c r="C5934" s="16" t="str">
        <f>IF('6.標準時間'!$C5934="","",'6.標準時間'!C5934)</f>
        <v/>
      </c>
      <c r="D5934" s="16" t="str">
        <f>IF('6.標準時間'!$C5934="","",'6.標準時間'!E5934)</f>
        <v/>
      </c>
      <c r="E5934" s="171" t="str">
        <f>IF('6.標準時間'!$C5934="","",'6.標準時間'!F5934)</f>
        <v/>
      </c>
      <c r="F5934" s="15" t="str">
        <f t="shared" si="184"/>
        <v/>
      </c>
      <c r="G5934" s="142" t="str">
        <f>IF('6.標準時間'!$C5934="","",'6.標準時間'!H5934)</f>
        <v/>
      </c>
      <c r="H5934" s="142" t="str">
        <f>IF('6.標準時間'!$C5934="","",'6.標準時間'!I5934)</f>
        <v/>
      </c>
      <c r="I5934" s="107" t="str">
        <f>IF(C5934="","",VLOOKUP($C5934,'7.工程別レート'!$C$6:$E$501,3,FALSE))</f>
        <v/>
      </c>
      <c r="J5934" s="108" t="str">
        <f>IF(C5934="","",VLOOKUP($C5934,'7.工程別レート'!$C$6:$E$501,2,FALSE))</f>
        <v/>
      </c>
      <c r="K5934" s="195" t="str">
        <f t="shared" si="185"/>
        <v/>
      </c>
    </row>
    <row r="5935" spans="2:11" ht="18" customHeight="1">
      <c r="B5935" s="16" t="str">
        <f>IF('6.標準時間'!$B5935="","",'6.標準時間'!B5935)</f>
        <v/>
      </c>
      <c r="C5935" s="16" t="str">
        <f>IF('6.標準時間'!$C5935="","",'6.標準時間'!C5935)</f>
        <v/>
      </c>
      <c r="D5935" s="16" t="str">
        <f>IF('6.標準時間'!$C5935="","",'6.標準時間'!E5935)</f>
        <v/>
      </c>
      <c r="E5935" s="171" t="str">
        <f>IF('6.標準時間'!$C5935="","",'6.標準時間'!F5935)</f>
        <v/>
      </c>
      <c r="F5935" s="15" t="str">
        <f t="shared" si="184"/>
        <v/>
      </c>
      <c r="G5935" s="142" t="str">
        <f>IF('6.標準時間'!$C5935="","",'6.標準時間'!H5935)</f>
        <v/>
      </c>
      <c r="H5935" s="142" t="str">
        <f>IF('6.標準時間'!$C5935="","",'6.標準時間'!I5935)</f>
        <v/>
      </c>
      <c r="I5935" s="107" t="str">
        <f>IF(C5935="","",VLOOKUP($C5935,'7.工程別レート'!$C$6:$E$501,3,FALSE))</f>
        <v/>
      </c>
      <c r="J5935" s="108" t="str">
        <f>IF(C5935="","",VLOOKUP($C5935,'7.工程別レート'!$C$6:$E$501,2,FALSE))</f>
        <v/>
      </c>
      <c r="K5935" s="195" t="str">
        <f t="shared" si="185"/>
        <v/>
      </c>
    </row>
    <row r="5936" spans="2:11" ht="18" customHeight="1">
      <c r="B5936" s="16" t="str">
        <f>IF('6.標準時間'!$B5936="","",'6.標準時間'!B5936)</f>
        <v/>
      </c>
      <c r="C5936" s="16" t="str">
        <f>IF('6.標準時間'!$C5936="","",'6.標準時間'!C5936)</f>
        <v/>
      </c>
      <c r="D5936" s="16" t="str">
        <f>IF('6.標準時間'!$C5936="","",'6.標準時間'!E5936)</f>
        <v/>
      </c>
      <c r="E5936" s="171" t="str">
        <f>IF('6.標準時間'!$C5936="","",'6.標準時間'!F5936)</f>
        <v/>
      </c>
      <c r="F5936" s="15" t="str">
        <f t="shared" si="184"/>
        <v/>
      </c>
      <c r="G5936" s="142" t="str">
        <f>IF('6.標準時間'!$C5936="","",'6.標準時間'!H5936)</f>
        <v/>
      </c>
      <c r="H5936" s="142" t="str">
        <f>IF('6.標準時間'!$C5936="","",'6.標準時間'!I5936)</f>
        <v/>
      </c>
      <c r="I5936" s="107" t="str">
        <f>IF(C5936="","",VLOOKUP($C5936,'7.工程別レート'!$C$6:$E$501,3,FALSE))</f>
        <v/>
      </c>
      <c r="J5936" s="108" t="str">
        <f>IF(C5936="","",VLOOKUP($C5936,'7.工程別レート'!$C$6:$E$501,2,FALSE))</f>
        <v/>
      </c>
      <c r="K5936" s="195" t="str">
        <f t="shared" si="185"/>
        <v/>
      </c>
    </row>
    <row r="5937" spans="2:11" ht="18" customHeight="1">
      <c r="B5937" s="16" t="str">
        <f>IF('6.標準時間'!$B5937="","",'6.標準時間'!B5937)</f>
        <v/>
      </c>
      <c r="C5937" s="16" t="str">
        <f>IF('6.標準時間'!$C5937="","",'6.標準時間'!C5937)</f>
        <v/>
      </c>
      <c r="D5937" s="16" t="str">
        <f>IF('6.標準時間'!$C5937="","",'6.標準時間'!E5937)</f>
        <v/>
      </c>
      <c r="E5937" s="171" t="str">
        <f>IF('6.標準時間'!$C5937="","",'6.標準時間'!F5937)</f>
        <v/>
      </c>
      <c r="F5937" s="15" t="str">
        <f t="shared" si="184"/>
        <v/>
      </c>
      <c r="G5937" s="142" t="str">
        <f>IF('6.標準時間'!$C5937="","",'6.標準時間'!H5937)</f>
        <v/>
      </c>
      <c r="H5937" s="142" t="str">
        <f>IF('6.標準時間'!$C5937="","",'6.標準時間'!I5937)</f>
        <v/>
      </c>
      <c r="I5937" s="107" t="str">
        <f>IF(C5937="","",VLOOKUP($C5937,'7.工程別レート'!$C$6:$E$501,3,FALSE))</f>
        <v/>
      </c>
      <c r="J5937" s="108" t="str">
        <f>IF(C5937="","",VLOOKUP($C5937,'7.工程別レート'!$C$6:$E$501,2,FALSE))</f>
        <v/>
      </c>
      <c r="K5937" s="195" t="str">
        <f t="shared" si="185"/>
        <v/>
      </c>
    </row>
    <row r="5938" spans="2:11" ht="18" customHeight="1">
      <c r="B5938" s="16" t="str">
        <f>IF('6.標準時間'!$B5938="","",'6.標準時間'!B5938)</f>
        <v/>
      </c>
      <c r="C5938" s="16" t="str">
        <f>IF('6.標準時間'!$C5938="","",'6.標準時間'!C5938)</f>
        <v/>
      </c>
      <c r="D5938" s="16" t="str">
        <f>IF('6.標準時間'!$C5938="","",'6.標準時間'!E5938)</f>
        <v/>
      </c>
      <c r="E5938" s="171" t="str">
        <f>IF('6.標準時間'!$C5938="","",'6.標準時間'!F5938)</f>
        <v/>
      </c>
      <c r="F5938" s="15" t="str">
        <f t="shared" si="184"/>
        <v/>
      </c>
      <c r="G5938" s="142" t="str">
        <f>IF('6.標準時間'!$C5938="","",'6.標準時間'!H5938)</f>
        <v/>
      </c>
      <c r="H5938" s="142" t="str">
        <f>IF('6.標準時間'!$C5938="","",'6.標準時間'!I5938)</f>
        <v/>
      </c>
      <c r="I5938" s="107" t="str">
        <f>IF(C5938="","",VLOOKUP($C5938,'7.工程別レート'!$C$6:$E$501,3,FALSE))</f>
        <v/>
      </c>
      <c r="J5938" s="108" t="str">
        <f>IF(C5938="","",VLOOKUP($C5938,'7.工程別レート'!$C$6:$E$501,2,FALSE))</f>
        <v/>
      </c>
      <c r="K5938" s="195" t="str">
        <f t="shared" si="185"/>
        <v/>
      </c>
    </row>
    <row r="5939" spans="2:11" ht="18" customHeight="1">
      <c r="B5939" s="16" t="str">
        <f>IF('6.標準時間'!$B5939="","",'6.標準時間'!B5939)</f>
        <v/>
      </c>
      <c r="C5939" s="16" t="str">
        <f>IF('6.標準時間'!$C5939="","",'6.標準時間'!C5939)</f>
        <v/>
      </c>
      <c r="D5939" s="16" t="str">
        <f>IF('6.標準時間'!$C5939="","",'6.標準時間'!E5939)</f>
        <v/>
      </c>
      <c r="E5939" s="171" t="str">
        <f>IF('6.標準時間'!$C5939="","",'6.標準時間'!F5939)</f>
        <v/>
      </c>
      <c r="F5939" s="15" t="str">
        <f t="shared" si="184"/>
        <v/>
      </c>
      <c r="G5939" s="142" t="str">
        <f>IF('6.標準時間'!$C5939="","",'6.標準時間'!H5939)</f>
        <v/>
      </c>
      <c r="H5939" s="142" t="str">
        <f>IF('6.標準時間'!$C5939="","",'6.標準時間'!I5939)</f>
        <v/>
      </c>
      <c r="I5939" s="107" t="str">
        <f>IF(C5939="","",VLOOKUP($C5939,'7.工程別レート'!$C$6:$E$501,3,FALSE))</f>
        <v/>
      </c>
      <c r="J5939" s="108" t="str">
        <f>IF(C5939="","",VLOOKUP($C5939,'7.工程別レート'!$C$6:$E$501,2,FALSE))</f>
        <v/>
      </c>
      <c r="K5939" s="195" t="str">
        <f t="shared" si="185"/>
        <v/>
      </c>
    </row>
    <row r="5940" spans="2:11" ht="18" customHeight="1">
      <c r="B5940" s="16" t="str">
        <f>IF('6.標準時間'!$B5940="","",'6.標準時間'!B5940)</f>
        <v/>
      </c>
      <c r="C5940" s="16" t="str">
        <f>IF('6.標準時間'!$C5940="","",'6.標準時間'!C5940)</f>
        <v/>
      </c>
      <c r="D5940" s="16" t="str">
        <f>IF('6.標準時間'!$C5940="","",'6.標準時間'!E5940)</f>
        <v/>
      </c>
      <c r="E5940" s="171" t="str">
        <f>IF('6.標準時間'!$C5940="","",'6.標準時間'!F5940)</f>
        <v/>
      </c>
      <c r="F5940" s="15" t="str">
        <f t="shared" si="184"/>
        <v/>
      </c>
      <c r="G5940" s="142" t="str">
        <f>IF('6.標準時間'!$C5940="","",'6.標準時間'!H5940)</f>
        <v/>
      </c>
      <c r="H5940" s="142" t="str">
        <f>IF('6.標準時間'!$C5940="","",'6.標準時間'!I5940)</f>
        <v/>
      </c>
      <c r="I5940" s="107" t="str">
        <f>IF(C5940="","",VLOOKUP($C5940,'7.工程別レート'!$C$6:$E$501,3,FALSE))</f>
        <v/>
      </c>
      <c r="J5940" s="108" t="str">
        <f>IF(C5940="","",VLOOKUP($C5940,'7.工程別レート'!$C$6:$E$501,2,FALSE))</f>
        <v/>
      </c>
      <c r="K5940" s="195" t="str">
        <f t="shared" si="185"/>
        <v/>
      </c>
    </row>
    <row r="5941" spans="2:11" ht="18" customHeight="1">
      <c r="B5941" s="16" t="str">
        <f>IF('6.標準時間'!$B5941="","",'6.標準時間'!B5941)</f>
        <v/>
      </c>
      <c r="C5941" s="16" t="str">
        <f>IF('6.標準時間'!$C5941="","",'6.標準時間'!C5941)</f>
        <v/>
      </c>
      <c r="D5941" s="16" t="str">
        <f>IF('6.標準時間'!$C5941="","",'6.標準時間'!E5941)</f>
        <v/>
      </c>
      <c r="E5941" s="171" t="str">
        <f>IF('6.標準時間'!$C5941="","",'6.標準時間'!F5941)</f>
        <v/>
      </c>
      <c r="F5941" s="15" t="str">
        <f t="shared" si="184"/>
        <v/>
      </c>
      <c r="G5941" s="142" t="str">
        <f>IF('6.標準時間'!$C5941="","",'6.標準時間'!H5941)</f>
        <v/>
      </c>
      <c r="H5941" s="142" t="str">
        <f>IF('6.標準時間'!$C5941="","",'6.標準時間'!I5941)</f>
        <v/>
      </c>
      <c r="I5941" s="107" t="str">
        <f>IF(C5941="","",VLOOKUP($C5941,'7.工程別レート'!$C$6:$E$501,3,FALSE))</f>
        <v/>
      </c>
      <c r="J5941" s="108" t="str">
        <f>IF(C5941="","",VLOOKUP($C5941,'7.工程別レート'!$C$6:$E$501,2,FALSE))</f>
        <v/>
      </c>
      <c r="K5941" s="195" t="str">
        <f t="shared" si="185"/>
        <v/>
      </c>
    </row>
    <row r="5942" spans="2:11" ht="18" customHeight="1">
      <c r="B5942" s="16" t="str">
        <f>IF('6.標準時間'!$B5942="","",'6.標準時間'!B5942)</f>
        <v/>
      </c>
      <c r="C5942" s="16" t="str">
        <f>IF('6.標準時間'!$C5942="","",'6.標準時間'!C5942)</f>
        <v/>
      </c>
      <c r="D5942" s="16" t="str">
        <f>IF('6.標準時間'!$C5942="","",'6.標準時間'!E5942)</f>
        <v/>
      </c>
      <c r="E5942" s="171" t="str">
        <f>IF('6.標準時間'!$C5942="","",'6.標準時間'!F5942)</f>
        <v/>
      </c>
      <c r="F5942" s="15" t="str">
        <f t="shared" si="184"/>
        <v/>
      </c>
      <c r="G5942" s="142" t="str">
        <f>IF('6.標準時間'!$C5942="","",'6.標準時間'!H5942)</f>
        <v/>
      </c>
      <c r="H5942" s="142" t="str">
        <f>IF('6.標準時間'!$C5942="","",'6.標準時間'!I5942)</f>
        <v/>
      </c>
      <c r="I5942" s="107" t="str">
        <f>IF(C5942="","",VLOOKUP($C5942,'7.工程別レート'!$C$6:$E$501,3,FALSE))</f>
        <v/>
      </c>
      <c r="J5942" s="108" t="str">
        <f>IF(C5942="","",VLOOKUP($C5942,'7.工程別レート'!$C$6:$E$501,2,FALSE))</f>
        <v/>
      </c>
      <c r="K5942" s="195" t="str">
        <f t="shared" si="185"/>
        <v/>
      </c>
    </row>
    <row r="5943" spans="2:11" ht="18" customHeight="1">
      <c r="B5943" s="16" t="str">
        <f>IF('6.標準時間'!$B5943="","",'6.標準時間'!B5943)</f>
        <v/>
      </c>
      <c r="C5943" s="16" t="str">
        <f>IF('6.標準時間'!$C5943="","",'6.標準時間'!C5943)</f>
        <v/>
      </c>
      <c r="D5943" s="16" t="str">
        <f>IF('6.標準時間'!$C5943="","",'6.標準時間'!E5943)</f>
        <v/>
      </c>
      <c r="E5943" s="171" t="str">
        <f>IF('6.標準時間'!$C5943="","",'6.標準時間'!F5943)</f>
        <v/>
      </c>
      <c r="F5943" s="15" t="str">
        <f t="shared" si="184"/>
        <v/>
      </c>
      <c r="G5943" s="142" t="str">
        <f>IF('6.標準時間'!$C5943="","",'6.標準時間'!H5943)</f>
        <v/>
      </c>
      <c r="H5943" s="142" t="str">
        <f>IF('6.標準時間'!$C5943="","",'6.標準時間'!I5943)</f>
        <v/>
      </c>
      <c r="I5943" s="107" t="str">
        <f>IF(C5943="","",VLOOKUP($C5943,'7.工程別レート'!$C$6:$E$501,3,FALSE))</f>
        <v/>
      </c>
      <c r="J5943" s="108" t="str">
        <f>IF(C5943="","",VLOOKUP($C5943,'7.工程別レート'!$C$6:$E$501,2,FALSE))</f>
        <v/>
      </c>
      <c r="K5943" s="195" t="str">
        <f t="shared" si="185"/>
        <v/>
      </c>
    </row>
    <row r="5944" spans="2:11" ht="18" customHeight="1">
      <c r="B5944" s="16" t="str">
        <f>IF('6.標準時間'!$B5944="","",'6.標準時間'!B5944)</f>
        <v/>
      </c>
      <c r="C5944" s="16" t="str">
        <f>IF('6.標準時間'!$C5944="","",'6.標準時間'!C5944)</f>
        <v/>
      </c>
      <c r="D5944" s="16" t="str">
        <f>IF('6.標準時間'!$C5944="","",'6.標準時間'!E5944)</f>
        <v/>
      </c>
      <c r="E5944" s="171" t="str">
        <f>IF('6.標準時間'!$C5944="","",'6.標準時間'!F5944)</f>
        <v/>
      </c>
      <c r="F5944" s="15" t="str">
        <f t="shared" si="184"/>
        <v/>
      </c>
      <c r="G5944" s="142" t="str">
        <f>IF('6.標準時間'!$C5944="","",'6.標準時間'!H5944)</f>
        <v/>
      </c>
      <c r="H5944" s="142" t="str">
        <f>IF('6.標準時間'!$C5944="","",'6.標準時間'!I5944)</f>
        <v/>
      </c>
      <c r="I5944" s="107" t="str">
        <f>IF(C5944="","",VLOOKUP($C5944,'7.工程別レート'!$C$6:$E$501,3,FALSE))</f>
        <v/>
      </c>
      <c r="J5944" s="108" t="str">
        <f>IF(C5944="","",VLOOKUP($C5944,'7.工程別レート'!$C$6:$E$501,2,FALSE))</f>
        <v/>
      </c>
      <c r="K5944" s="195" t="str">
        <f t="shared" si="185"/>
        <v/>
      </c>
    </row>
    <row r="5945" spans="2:11" ht="18" customHeight="1">
      <c r="B5945" s="16" t="str">
        <f>IF('6.標準時間'!$B5945="","",'6.標準時間'!B5945)</f>
        <v/>
      </c>
      <c r="C5945" s="16" t="str">
        <f>IF('6.標準時間'!$C5945="","",'6.標準時間'!C5945)</f>
        <v/>
      </c>
      <c r="D5945" s="16" t="str">
        <f>IF('6.標準時間'!$C5945="","",'6.標準時間'!E5945)</f>
        <v/>
      </c>
      <c r="E5945" s="171" t="str">
        <f>IF('6.標準時間'!$C5945="","",'6.標準時間'!F5945)</f>
        <v/>
      </c>
      <c r="F5945" s="15" t="str">
        <f t="shared" si="184"/>
        <v/>
      </c>
      <c r="G5945" s="142" t="str">
        <f>IF('6.標準時間'!$C5945="","",'6.標準時間'!H5945)</f>
        <v/>
      </c>
      <c r="H5945" s="142" t="str">
        <f>IF('6.標準時間'!$C5945="","",'6.標準時間'!I5945)</f>
        <v/>
      </c>
      <c r="I5945" s="107" t="str">
        <f>IF(C5945="","",VLOOKUP($C5945,'7.工程別レート'!$C$6:$E$501,3,FALSE))</f>
        <v/>
      </c>
      <c r="J5945" s="108" t="str">
        <f>IF(C5945="","",VLOOKUP($C5945,'7.工程別レート'!$C$6:$E$501,2,FALSE))</f>
        <v/>
      </c>
      <c r="K5945" s="195" t="str">
        <f t="shared" si="185"/>
        <v/>
      </c>
    </row>
    <row r="5946" spans="2:11" ht="18" customHeight="1">
      <c r="B5946" s="16" t="str">
        <f>IF('6.標準時間'!$B5946="","",'6.標準時間'!B5946)</f>
        <v/>
      </c>
      <c r="C5946" s="16" t="str">
        <f>IF('6.標準時間'!$C5946="","",'6.標準時間'!C5946)</f>
        <v/>
      </c>
      <c r="D5946" s="16" t="str">
        <f>IF('6.標準時間'!$C5946="","",'6.標準時間'!E5946)</f>
        <v/>
      </c>
      <c r="E5946" s="171" t="str">
        <f>IF('6.標準時間'!$C5946="","",'6.標準時間'!F5946)</f>
        <v/>
      </c>
      <c r="F5946" s="15" t="str">
        <f t="shared" si="184"/>
        <v/>
      </c>
      <c r="G5946" s="142" t="str">
        <f>IF('6.標準時間'!$C5946="","",'6.標準時間'!H5946)</f>
        <v/>
      </c>
      <c r="H5946" s="142" t="str">
        <f>IF('6.標準時間'!$C5946="","",'6.標準時間'!I5946)</f>
        <v/>
      </c>
      <c r="I5946" s="107" t="str">
        <f>IF(C5946="","",VLOOKUP($C5946,'7.工程別レート'!$C$6:$E$501,3,FALSE))</f>
        <v/>
      </c>
      <c r="J5946" s="108" t="str">
        <f>IF(C5946="","",VLOOKUP($C5946,'7.工程別レート'!$C$6:$E$501,2,FALSE))</f>
        <v/>
      </c>
      <c r="K5946" s="195" t="str">
        <f t="shared" si="185"/>
        <v/>
      </c>
    </row>
    <row r="5947" spans="2:11" ht="18" customHeight="1">
      <c r="B5947" s="16" t="str">
        <f>IF('6.標準時間'!$B5947="","",'6.標準時間'!B5947)</f>
        <v/>
      </c>
      <c r="C5947" s="16" t="str">
        <f>IF('6.標準時間'!$C5947="","",'6.標準時間'!C5947)</f>
        <v/>
      </c>
      <c r="D5947" s="16" t="str">
        <f>IF('6.標準時間'!$C5947="","",'6.標準時間'!E5947)</f>
        <v/>
      </c>
      <c r="E5947" s="171" t="str">
        <f>IF('6.標準時間'!$C5947="","",'6.標準時間'!F5947)</f>
        <v/>
      </c>
      <c r="F5947" s="15" t="str">
        <f t="shared" si="184"/>
        <v/>
      </c>
      <c r="G5947" s="142" t="str">
        <f>IF('6.標準時間'!$C5947="","",'6.標準時間'!H5947)</f>
        <v/>
      </c>
      <c r="H5947" s="142" t="str">
        <f>IF('6.標準時間'!$C5947="","",'6.標準時間'!I5947)</f>
        <v/>
      </c>
      <c r="I5947" s="107" t="str">
        <f>IF(C5947="","",VLOOKUP($C5947,'7.工程別レート'!$C$6:$E$501,3,FALSE))</f>
        <v/>
      </c>
      <c r="J5947" s="108" t="str">
        <f>IF(C5947="","",VLOOKUP($C5947,'7.工程別レート'!$C$6:$E$501,2,FALSE))</f>
        <v/>
      </c>
      <c r="K5947" s="195" t="str">
        <f t="shared" si="185"/>
        <v/>
      </c>
    </row>
    <row r="5948" spans="2:11" ht="18" customHeight="1">
      <c r="B5948" s="16" t="str">
        <f>IF('6.標準時間'!$B5948="","",'6.標準時間'!B5948)</f>
        <v/>
      </c>
      <c r="C5948" s="16" t="str">
        <f>IF('6.標準時間'!$C5948="","",'6.標準時間'!C5948)</f>
        <v/>
      </c>
      <c r="D5948" s="16" t="str">
        <f>IF('6.標準時間'!$C5948="","",'6.標準時間'!E5948)</f>
        <v/>
      </c>
      <c r="E5948" s="171" t="str">
        <f>IF('6.標準時間'!$C5948="","",'6.標準時間'!F5948)</f>
        <v/>
      </c>
      <c r="F5948" s="15" t="str">
        <f t="shared" si="184"/>
        <v/>
      </c>
      <c r="G5948" s="142" t="str">
        <f>IF('6.標準時間'!$C5948="","",'6.標準時間'!H5948)</f>
        <v/>
      </c>
      <c r="H5948" s="142" t="str">
        <f>IF('6.標準時間'!$C5948="","",'6.標準時間'!I5948)</f>
        <v/>
      </c>
      <c r="I5948" s="107" t="str">
        <f>IF(C5948="","",VLOOKUP($C5948,'7.工程別レート'!$C$6:$E$501,3,FALSE))</f>
        <v/>
      </c>
      <c r="J5948" s="108" t="str">
        <f>IF(C5948="","",VLOOKUP($C5948,'7.工程別レート'!$C$6:$E$501,2,FALSE))</f>
        <v/>
      </c>
      <c r="K5948" s="195" t="str">
        <f t="shared" si="185"/>
        <v/>
      </c>
    </row>
    <row r="5949" spans="2:11" ht="18" customHeight="1">
      <c r="B5949" s="16" t="str">
        <f>IF('6.標準時間'!$B5949="","",'6.標準時間'!B5949)</f>
        <v/>
      </c>
      <c r="C5949" s="16" t="str">
        <f>IF('6.標準時間'!$C5949="","",'6.標準時間'!C5949)</f>
        <v/>
      </c>
      <c r="D5949" s="16" t="str">
        <f>IF('6.標準時間'!$C5949="","",'6.標準時間'!E5949)</f>
        <v/>
      </c>
      <c r="E5949" s="171" t="str">
        <f>IF('6.標準時間'!$C5949="","",'6.標準時間'!F5949)</f>
        <v/>
      </c>
      <c r="F5949" s="15" t="str">
        <f t="shared" si="184"/>
        <v/>
      </c>
      <c r="G5949" s="142" t="str">
        <f>IF('6.標準時間'!$C5949="","",'6.標準時間'!H5949)</f>
        <v/>
      </c>
      <c r="H5949" s="142" t="str">
        <f>IF('6.標準時間'!$C5949="","",'6.標準時間'!I5949)</f>
        <v/>
      </c>
      <c r="I5949" s="107" t="str">
        <f>IF(C5949="","",VLOOKUP($C5949,'7.工程別レート'!$C$6:$E$501,3,FALSE))</f>
        <v/>
      </c>
      <c r="J5949" s="108" t="str">
        <f>IF(C5949="","",VLOOKUP($C5949,'7.工程別レート'!$C$6:$E$501,2,FALSE))</f>
        <v/>
      </c>
      <c r="K5949" s="195" t="str">
        <f t="shared" si="185"/>
        <v/>
      </c>
    </row>
    <row r="5950" spans="2:11" ht="18" customHeight="1">
      <c r="B5950" s="16" t="str">
        <f>IF('6.標準時間'!$B5950="","",'6.標準時間'!B5950)</f>
        <v/>
      </c>
      <c r="C5950" s="16" t="str">
        <f>IF('6.標準時間'!$C5950="","",'6.標準時間'!C5950)</f>
        <v/>
      </c>
      <c r="D5950" s="16" t="str">
        <f>IF('6.標準時間'!$C5950="","",'6.標準時間'!E5950)</f>
        <v/>
      </c>
      <c r="E5950" s="171" t="str">
        <f>IF('6.標準時間'!$C5950="","",'6.標準時間'!F5950)</f>
        <v/>
      </c>
      <c r="F5950" s="15" t="str">
        <f t="shared" si="184"/>
        <v/>
      </c>
      <c r="G5950" s="142" t="str">
        <f>IF('6.標準時間'!$C5950="","",'6.標準時間'!H5950)</f>
        <v/>
      </c>
      <c r="H5950" s="142" t="str">
        <f>IF('6.標準時間'!$C5950="","",'6.標準時間'!I5950)</f>
        <v/>
      </c>
      <c r="I5950" s="107" t="str">
        <f>IF(C5950="","",VLOOKUP($C5950,'7.工程別レート'!$C$6:$E$501,3,FALSE))</f>
        <v/>
      </c>
      <c r="J5950" s="108" t="str">
        <f>IF(C5950="","",VLOOKUP($C5950,'7.工程別レート'!$C$6:$E$501,2,FALSE))</f>
        <v/>
      </c>
      <c r="K5950" s="195" t="str">
        <f t="shared" si="185"/>
        <v/>
      </c>
    </row>
    <row r="5951" spans="2:11" ht="18" customHeight="1">
      <c r="B5951" s="16" t="str">
        <f>IF('6.標準時間'!$B5951="","",'6.標準時間'!B5951)</f>
        <v/>
      </c>
      <c r="C5951" s="16" t="str">
        <f>IF('6.標準時間'!$C5951="","",'6.標準時間'!C5951)</f>
        <v/>
      </c>
      <c r="D5951" s="16" t="str">
        <f>IF('6.標準時間'!$C5951="","",'6.標準時間'!E5951)</f>
        <v/>
      </c>
      <c r="E5951" s="171" t="str">
        <f>IF('6.標準時間'!$C5951="","",'6.標準時間'!F5951)</f>
        <v/>
      </c>
      <c r="F5951" s="15" t="str">
        <f t="shared" si="184"/>
        <v/>
      </c>
      <c r="G5951" s="142" t="str">
        <f>IF('6.標準時間'!$C5951="","",'6.標準時間'!H5951)</f>
        <v/>
      </c>
      <c r="H5951" s="142" t="str">
        <f>IF('6.標準時間'!$C5951="","",'6.標準時間'!I5951)</f>
        <v/>
      </c>
      <c r="I5951" s="107" t="str">
        <f>IF(C5951="","",VLOOKUP($C5951,'7.工程別レート'!$C$6:$E$501,3,FALSE))</f>
        <v/>
      </c>
      <c r="J5951" s="108" t="str">
        <f>IF(C5951="","",VLOOKUP($C5951,'7.工程別レート'!$C$6:$E$501,2,FALSE))</f>
        <v/>
      </c>
      <c r="K5951" s="195" t="str">
        <f t="shared" si="185"/>
        <v/>
      </c>
    </row>
    <row r="5952" spans="2:11" ht="18" customHeight="1">
      <c r="B5952" s="16" t="str">
        <f>IF('6.標準時間'!$B5952="","",'6.標準時間'!B5952)</f>
        <v/>
      </c>
      <c r="C5952" s="16" t="str">
        <f>IF('6.標準時間'!$C5952="","",'6.標準時間'!C5952)</f>
        <v/>
      </c>
      <c r="D5952" s="16" t="str">
        <f>IF('6.標準時間'!$C5952="","",'6.標準時間'!E5952)</f>
        <v/>
      </c>
      <c r="E5952" s="171" t="str">
        <f>IF('6.標準時間'!$C5952="","",'6.標準時間'!F5952)</f>
        <v/>
      </c>
      <c r="F5952" s="15" t="str">
        <f t="shared" si="184"/>
        <v/>
      </c>
      <c r="G5952" s="142" t="str">
        <f>IF('6.標準時間'!$C5952="","",'6.標準時間'!H5952)</f>
        <v/>
      </c>
      <c r="H5952" s="142" t="str">
        <f>IF('6.標準時間'!$C5952="","",'6.標準時間'!I5952)</f>
        <v/>
      </c>
      <c r="I5952" s="107" t="str">
        <f>IF(C5952="","",VLOOKUP($C5952,'7.工程別レート'!$C$6:$E$501,3,FALSE))</f>
        <v/>
      </c>
      <c r="J5952" s="108" t="str">
        <f>IF(C5952="","",VLOOKUP($C5952,'7.工程別レート'!$C$6:$E$501,2,FALSE))</f>
        <v/>
      </c>
      <c r="K5952" s="195" t="str">
        <f t="shared" si="185"/>
        <v/>
      </c>
    </row>
    <row r="5953" spans="2:11" ht="18" customHeight="1">
      <c r="B5953" s="16" t="str">
        <f>IF('6.標準時間'!$B5953="","",'6.標準時間'!B5953)</f>
        <v/>
      </c>
      <c r="C5953" s="16" t="str">
        <f>IF('6.標準時間'!$C5953="","",'6.標準時間'!C5953)</f>
        <v/>
      </c>
      <c r="D5953" s="16" t="str">
        <f>IF('6.標準時間'!$C5953="","",'6.標準時間'!E5953)</f>
        <v/>
      </c>
      <c r="E5953" s="171" t="str">
        <f>IF('6.標準時間'!$C5953="","",'6.標準時間'!F5953)</f>
        <v/>
      </c>
      <c r="F5953" s="15" t="str">
        <f t="shared" si="184"/>
        <v/>
      </c>
      <c r="G5953" s="142" t="str">
        <f>IF('6.標準時間'!$C5953="","",'6.標準時間'!H5953)</f>
        <v/>
      </c>
      <c r="H5953" s="142" t="str">
        <f>IF('6.標準時間'!$C5953="","",'6.標準時間'!I5953)</f>
        <v/>
      </c>
      <c r="I5953" s="107" t="str">
        <f>IF(C5953="","",VLOOKUP($C5953,'7.工程別レート'!$C$6:$E$501,3,FALSE))</f>
        <v/>
      </c>
      <c r="J5953" s="108" t="str">
        <f>IF(C5953="","",VLOOKUP($C5953,'7.工程別レート'!$C$6:$E$501,2,FALSE))</f>
        <v/>
      </c>
      <c r="K5953" s="195" t="str">
        <f t="shared" si="185"/>
        <v/>
      </c>
    </row>
    <row r="5954" spans="2:11" ht="18" customHeight="1">
      <c r="B5954" s="16" t="str">
        <f>IF('6.標準時間'!$B5954="","",'6.標準時間'!B5954)</f>
        <v/>
      </c>
      <c r="C5954" s="16" t="str">
        <f>IF('6.標準時間'!$C5954="","",'6.標準時間'!C5954)</f>
        <v/>
      </c>
      <c r="D5954" s="16" t="str">
        <f>IF('6.標準時間'!$C5954="","",'6.標準時間'!E5954)</f>
        <v/>
      </c>
      <c r="E5954" s="171" t="str">
        <f>IF('6.標準時間'!$C5954="","",'6.標準時間'!F5954)</f>
        <v/>
      </c>
      <c r="F5954" s="15" t="str">
        <f t="shared" si="184"/>
        <v/>
      </c>
      <c r="G5954" s="142" t="str">
        <f>IF('6.標準時間'!$C5954="","",'6.標準時間'!H5954)</f>
        <v/>
      </c>
      <c r="H5954" s="142" t="str">
        <f>IF('6.標準時間'!$C5954="","",'6.標準時間'!I5954)</f>
        <v/>
      </c>
      <c r="I5954" s="107" t="str">
        <f>IF(C5954="","",VLOOKUP($C5954,'7.工程別レート'!$C$6:$E$501,3,FALSE))</f>
        <v/>
      </c>
      <c r="J5954" s="108" t="str">
        <f>IF(C5954="","",VLOOKUP($C5954,'7.工程別レート'!$C$6:$E$501,2,FALSE))</f>
        <v/>
      </c>
      <c r="K5954" s="195" t="str">
        <f t="shared" si="185"/>
        <v/>
      </c>
    </row>
    <row r="5955" spans="2:11" ht="18" customHeight="1">
      <c r="B5955" s="16" t="str">
        <f>IF('6.標準時間'!$B5955="","",'6.標準時間'!B5955)</f>
        <v/>
      </c>
      <c r="C5955" s="16" t="str">
        <f>IF('6.標準時間'!$C5955="","",'6.標準時間'!C5955)</f>
        <v/>
      </c>
      <c r="D5955" s="16" t="str">
        <f>IF('6.標準時間'!$C5955="","",'6.標準時間'!E5955)</f>
        <v/>
      </c>
      <c r="E5955" s="171" t="str">
        <f>IF('6.標準時間'!$C5955="","",'6.標準時間'!F5955)</f>
        <v/>
      </c>
      <c r="F5955" s="15" t="str">
        <f t="shared" si="184"/>
        <v/>
      </c>
      <c r="G5955" s="142" t="str">
        <f>IF('6.標準時間'!$C5955="","",'6.標準時間'!H5955)</f>
        <v/>
      </c>
      <c r="H5955" s="142" t="str">
        <f>IF('6.標準時間'!$C5955="","",'6.標準時間'!I5955)</f>
        <v/>
      </c>
      <c r="I5955" s="107" t="str">
        <f>IF(C5955="","",VLOOKUP($C5955,'7.工程別レート'!$C$6:$E$501,3,FALSE))</f>
        <v/>
      </c>
      <c r="J5955" s="108" t="str">
        <f>IF(C5955="","",VLOOKUP($C5955,'7.工程別レート'!$C$6:$E$501,2,FALSE))</f>
        <v/>
      </c>
      <c r="K5955" s="195" t="str">
        <f t="shared" si="185"/>
        <v/>
      </c>
    </row>
    <row r="5956" spans="2:11" ht="18" customHeight="1">
      <c r="B5956" s="16" t="str">
        <f>IF('6.標準時間'!$B5956="","",'6.標準時間'!B5956)</f>
        <v/>
      </c>
      <c r="C5956" s="16" t="str">
        <f>IF('6.標準時間'!$C5956="","",'6.標準時間'!C5956)</f>
        <v/>
      </c>
      <c r="D5956" s="16" t="str">
        <f>IF('6.標準時間'!$C5956="","",'6.標準時間'!E5956)</f>
        <v/>
      </c>
      <c r="E5956" s="171" t="str">
        <f>IF('6.標準時間'!$C5956="","",'6.標準時間'!F5956)</f>
        <v/>
      </c>
      <c r="F5956" s="15" t="str">
        <f t="shared" si="184"/>
        <v/>
      </c>
      <c r="G5956" s="142" t="str">
        <f>IF('6.標準時間'!$C5956="","",'6.標準時間'!H5956)</f>
        <v/>
      </c>
      <c r="H5956" s="142" t="str">
        <f>IF('6.標準時間'!$C5956="","",'6.標準時間'!I5956)</f>
        <v/>
      </c>
      <c r="I5956" s="107" t="str">
        <f>IF(C5956="","",VLOOKUP($C5956,'7.工程別レート'!$C$6:$E$501,3,FALSE))</f>
        <v/>
      </c>
      <c r="J5956" s="108" t="str">
        <f>IF(C5956="","",VLOOKUP($C5956,'7.工程別レート'!$C$6:$E$501,2,FALSE))</f>
        <v/>
      </c>
      <c r="K5956" s="195" t="str">
        <f t="shared" si="185"/>
        <v/>
      </c>
    </row>
    <row r="5957" spans="2:11" ht="18" customHeight="1">
      <c r="B5957" s="16" t="str">
        <f>IF('6.標準時間'!$B5957="","",'6.標準時間'!B5957)</f>
        <v/>
      </c>
      <c r="C5957" s="16" t="str">
        <f>IF('6.標準時間'!$C5957="","",'6.標準時間'!C5957)</f>
        <v/>
      </c>
      <c r="D5957" s="16" t="str">
        <f>IF('6.標準時間'!$C5957="","",'6.標準時間'!E5957)</f>
        <v/>
      </c>
      <c r="E5957" s="171" t="str">
        <f>IF('6.標準時間'!$C5957="","",'6.標準時間'!F5957)</f>
        <v/>
      </c>
      <c r="F5957" s="15" t="str">
        <f t="shared" si="184"/>
        <v/>
      </c>
      <c r="G5957" s="142" t="str">
        <f>IF('6.標準時間'!$C5957="","",'6.標準時間'!H5957)</f>
        <v/>
      </c>
      <c r="H5957" s="142" t="str">
        <f>IF('6.標準時間'!$C5957="","",'6.標準時間'!I5957)</f>
        <v/>
      </c>
      <c r="I5957" s="107" t="str">
        <f>IF(C5957="","",VLOOKUP($C5957,'7.工程別レート'!$C$6:$E$501,3,FALSE))</f>
        <v/>
      </c>
      <c r="J5957" s="108" t="str">
        <f>IF(C5957="","",VLOOKUP($C5957,'7.工程別レート'!$C$6:$E$501,2,FALSE))</f>
        <v/>
      </c>
      <c r="K5957" s="195" t="str">
        <f t="shared" si="185"/>
        <v/>
      </c>
    </row>
    <row r="5958" spans="2:11" ht="18" customHeight="1">
      <c r="B5958" s="16" t="str">
        <f>IF('6.標準時間'!$B5958="","",'6.標準時間'!B5958)</f>
        <v/>
      </c>
      <c r="C5958" s="16" t="str">
        <f>IF('6.標準時間'!$C5958="","",'6.標準時間'!C5958)</f>
        <v/>
      </c>
      <c r="D5958" s="16" t="str">
        <f>IF('6.標準時間'!$C5958="","",'6.標準時間'!E5958)</f>
        <v/>
      </c>
      <c r="E5958" s="171" t="str">
        <f>IF('6.標準時間'!$C5958="","",'6.標準時間'!F5958)</f>
        <v/>
      </c>
      <c r="F5958" s="15" t="str">
        <f t="shared" ref="F5958:F6021" si="186">C5958&amp;D5958</f>
        <v/>
      </c>
      <c r="G5958" s="142" t="str">
        <f>IF('6.標準時間'!$C5958="","",'6.標準時間'!H5958)</f>
        <v/>
      </c>
      <c r="H5958" s="142" t="str">
        <f>IF('6.標準時間'!$C5958="","",'6.標準時間'!I5958)</f>
        <v/>
      </c>
      <c r="I5958" s="107" t="str">
        <f>IF(C5958="","",VLOOKUP($C5958,'7.工程別レート'!$C$6:$E$501,3,FALSE))</f>
        <v/>
      </c>
      <c r="J5958" s="108" t="str">
        <f>IF(C5958="","",VLOOKUP($C5958,'7.工程別レート'!$C$6:$E$501,2,FALSE))</f>
        <v/>
      </c>
      <c r="K5958" s="195" t="str">
        <f t="shared" si="185"/>
        <v/>
      </c>
    </row>
    <row r="5959" spans="2:11" ht="18" customHeight="1">
      <c r="B5959" s="16" t="str">
        <f>IF('6.標準時間'!$B5959="","",'6.標準時間'!B5959)</f>
        <v/>
      </c>
      <c r="C5959" s="16" t="str">
        <f>IF('6.標準時間'!$C5959="","",'6.標準時間'!C5959)</f>
        <v/>
      </c>
      <c r="D5959" s="16" t="str">
        <f>IF('6.標準時間'!$C5959="","",'6.標準時間'!E5959)</f>
        <v/>
      </c>
      <c r="E5959" s="171" t="str">
        <f>IF('6.標準時間'!$C5959="","",'6.標準時間'!F5959)</f>
        <v/>
      </c>
      <c r="F5959" s="15" t="str">
        <f t="shared" si="186"/>
        <v/>
      </c>
      <c r="G5959" s="142" t="str">
        <f>IF('6.標準時間'!$C5959="","",'6.標準時間'!H5959)</f>
        <v/>
      </c>
      <c r="H5959" s="142" t="str">
        <f>IF('6.標準時間'!$C5959="","",'6.標準時間'!I5959)</f>
        <v/>
      </c>
      <c r="I5959" s="107" t="str">
        <f>IF(C5959="","",VLOOKUP($C5959,'7.工程別レート'!$C$6:$E$501,3,FALSE))</f>
        <v/>
      </c>
      <c r="J5959" s="108" t="str">
        <f>IF(C5959="","",VLOOKUP($C5959,'7.工程別レート'!$C$6:$E$501,2,FALSE))</f>
        <v/>
      </c>
      <c r="K5959" s="195" t="str">
        <f t="shared" ref="K5959:K6022" si="187">IF(ISERROR((G5959*I5959)+(H5959*J5959)),"",(G5959*I5959)+(H5959*J5959))</f>
        <v/>
      </c>
    </row>
    <row r="5960" spans="2:11" ht="18" customHeight="1">
      <c r="B5960" s="16" t="str">
        <f>IF('6.標準時間'!$B5960="","",'6.標準時間'!B5960)</f>
        <v/>
      </c>
      <c r="C5960" s="16" t="str">
        <f>IF('6.標準時間'!$C5960="","",'6.標準時間'!C5960)</f>
        <v/>
      </c>
      <c r="D5960" s="16" t="str">
        <f>IF('6.標準時間'!$C5960="","",'6.標準時間'!E5960)</f>
        <v/>
      </c>
      <c r="E5960" s="171" t="str">
        <f>IF('6.標準時間'!$C5960="","",'6.標準時間'!F5960)</f>
        <v/>
      </c>
      <c r="F5960" s="15" t="str">
        <f t="shared" si="186"/>
        <v/>
      </c>
      <c r="G5960" s="142" t="str">
        <f>IF('6.標準時間'!$C5960="","",'6.標準時間'!H5960)</f>
        <v/>
      </c>
      <c r="H5960" s="142" t="str">
        <f>IF('6.標準時間'!$C5960="","",'6.標準時間'!I5960)</f>
        <v/>
      </c>
      <c r="I5960" s="107" t="str">
        <f>IF(C5960="","",VLOOKUP($C5960,'7.工程別レート'!$C$6:$E$501,3,FALSE))</f>
        <v/>
      </c>
      <c r="J5960" s="108" t="str">
        <f>IF(C5960="","",VLOOKUP($C5960,'7.工程別レート'!$C$6:$E$501,2,FALSE))</f>
        <v/>
      </c>
      <c r="K5960" s="195" t="str">
        <f t="shared" si="187"/>
        <v/>
      </c>
    </row>
    <row r="5961" spans="2:11" ht="18" customHeight="1">
      <c r="B5961" s="16" t="str">
        <f>IF('6.標準時間'!$B5961="","",'6.標準時間'!B5961)</f>
        <v/>
      </c>
      <c r="C5961" s="16" t="str">
        <f>IF('6.標準時間'!$C5961="","",'6.標準時間'!C5961)</f>
        <v/>
      </c>
      <c r="D5961" s="16" t="str">
        <f>IF('6.標準時間'!$C5961="","",'6.標準時間'!E5961)</f>
        <v/>
      </c>
      <c r="E5961" s="171" t="str">
        <f>IF('6.標準時間'!$C5961="","",'6.標準時間'!F5961)</f>
        <v/>
      </c>
      <c r="F5961" s="15" t="str">
        <f t="shared" si="186"/>
        <v/>
      </c>
      <c r="G5961" s="142" t="str">
        <f>IF('6.標準時間'!$C5961="","",'6.標準時間'!H5961)</f>
        <v/>
      </c>
      <c r="H5961" s="142" t="str">
        <f>IF('6.標準時間'!$C5961="","",'6.標準時間'!I5961)</f>
        <v/>
      </c>
      <c r="I5961" s="107" t="str">
        <f>IF(C5961="","",VLOOKUP($C5961,'7.工程別レート'!$C$6:$E$501,3,FALSE))</f>
        <v/>
      </c>
      <c r="J5961" s="108" t="str">
        <f>IF(C5961="","",VLOOKUP($C5961,'7.工程別レート'!$C$6:$E$501,2,FALSE))</f>
        <v/>
      </c>
      <c r="K5961" s="195" t="str">
        <f t="shared" si="187"/>
        <v/>
      </c>
    </row>
    <row r="5962" spans="2:11" ht="18" customHeight="1">
      <c r="B5962" s="16" t="str">
        <f>IF('6.標準時間'!$B5962="","",'6.標準時間'!B5962)</f>
        <v/>
      </c>
      <c r="C5962" s="16" t="str">
        <f>IF('6.標準時間'!$C5962="","",'6.標準時間'!C5962)</f>
        <v/>
      </c>
      <c r="D5962" s="16" t="str">
        <f>IF('6.標準時間'!$C5962="","",'6.標準時間'!E5962)</f>
        <v/>
      </c>
      <c r="E5962" s="171" t="str">
        <f>IF('6.標準時間'!$C5962="","",'6.標準時間'!F5962)</f>
        <v/>
      </c>
      <c r="F5962" s="15" t="str">
        <f t="shared" si="186"/>
        <v/>
      </c>
      <c r="G5962" s="142" t="str">
        <f>IF('6.標準時間'!$C5962="","",'6.標準時間'!H5962)</f>
        <v/>
      </c>
      <c r="H5962" s="142" t="str">
        <f>IF('6.標準時間'!$C5962="","",'6.標準時間'!I5962)</f>
        <v/>
      </c>
      <c r="I5962" s="107" t="str">
        <f>IF(C5962="","",VLOOKUP($C5962,'7.工程別レート'!$C$6:$E$501,3,FALSE))</f>
        <v/>
      </c>
      <c r="J5962" s="108" t="str">
        <f>IF(C5962="","",VLOOKUP($C5962,'7.工程別レート'!$C$6:$E$501,2,FALSE))</f>
        <v/>
      </c>
      <c r="K5962" s="195" t="str">
        <f t="shared" si="187"/>
        <v/>
      </c>
    </row>
    <row r="5963" spans="2:11" ht="18" customHeight="1">
      <c r="B5963" s="16" t="str">
        <f>IF('6.標準時間'!$B5963="","",'6.標準時間'!B5963)</f>
        <v/>
      </c>
      <c r="C5963" s="16" t="str">
        <f>IF('6.標準時間'!$C5963="","",'6.標準時間'!C5963)</f>
        <v/>
      </c>
      <c r="D5963" s="16" t="str">
        <f>IF('6.標準時間'!$C5963="","",'6.標準時間'!E5963)</f>
        <v/>
      </c>
      <c r="E5963" s="171" t="str">
        <f>IF('6.標準時間'!$C5963="","",'6.標準時間'!F5963)</f>
        <v/>
      </c>
      <c r="F5963" s="15" t="str">
        <f t="shared" si="186"/>
        <v/>
      </c>
      <c r="G5963" s="142" t="str">
        <f>IF('6.標準時間'!$C5963="","",'6.標準時間'!H5963)</f>
        <v/>
      </c>
      <c r="H5963" s="142" t="str">
        <f>IF('6.標準時間'!$C5963="","",'6.標準時間'!I5963)</f>
        <v/>
      </c>
      <c r="I5963" s="107" t="str">
        <f>IF(C5963="","",VLOOKUP($C5963,'7.工程別レート'!$C$6:$E$501,3,FALSE))</f>
        <v/>
      </c>
      <c r="J5963" s="108" t="str">
        <f>IF(C5963="","",VLOOKUP($C5963,'7.工程別レート'!$C$6:$E$501,2,FALSE))</f>
        <v/>
      </c>
      <c r="K5963" s="195" t="str">
        <f t="shared" si="187"/>
        <v/>
      </c>
    </row>
    <row r="5964" spans="2:11" ht="18" customHeight="1">
      <c r="B5964" s="16" t="str">
        <f>IF('6.標準時間'!$B5964="","",'6.標準時間'!B5964)</f>
        <v/>
      </c>
      <c r="C5964" s="16" t="str">
        <f>IF('6.標準時間'!$C5964="","",'6.標準時間'!C5964)</f>
        <v/>
      </c>
      <c r="D5964" s="16" t="str">
        <f>IF('6.標準時間'!$C5964="","",'6.標準時間'!E5964)</f>
        <v/>
      </c>
      <c r="E5964" s="171" t="str">
        <f>IF('6.標準時間'!$C5964="","",'6.標準時間'!F5964)</f>
        <v/>
      </c>
      <c r="F5964" s="15" t="str">
        <f t="shared" si="186"/>
        <v/>
      </c>
      <c r="G5964" s="142" t="str">
        <f>IF('6.標準時間'!$C5964="","",'6.標準時間'!H5964)</f>
        <v/>
      </c>
      <c r="H5964" s="142" t="str">
        <f>IF('6.標準時間'!$C5964="","",'6.標準時間'!I5964)</f>
        <v/>
      </c>
      <c r="I5964" s="107" t="str">
        <f>IF(C5964="","",VLOOKUP($C5964,'7.工程別レート'!$C$6:$E$501,3,FALSE))</f>
        <v/>
      </c>
      <c r="J5964" s="108" t="str">
        <f>IF(C5964="","",VLOOKUP($C5964,'7.工程別レート'!$C$6:$E$501,2,FALSE))</f>
        <v/>
      </c>
      <c r="K5964" s="195" t="str">
        <f t="shared" si="187"/>
        <v/>
      </c>
    </row>
    <row r="5965" spans="2:11" ht="18" customHeight="1">
      <c r="B5965" s="16" t="str">
        <f>IF('6.標準時間'!$B5965="","",'6.標準時間'!B5965)</f>
        <v/>
      </c>
      <c r="C5965" s="16" t="str">
        <f>IF('6.標準時間'!$C5965="","",'6.標準時間'!C5965)</f>
        <v/>
      </c>
      <c r="D5965" s="16" t="str">
        <f>IF('6.標準時間'!$C5965="","",'6.標準時間'!E5965)</f>
        <v/>
      </c>
      <c r="E5965" s="171" t="str">
        <f>IF('6.標準時間'!$C5965="","",'6.標準時間'!F5965)</f>
        <v/>
      </c>
      <c r="F5965" s="15" t="str">
        <f t="shared" si="186"/>
        <v/>
      </c>
      <c r="G5965" s="142" t="str">
        <f>IF('6.標準時間'!$C5965="","",'6.標準時間'!H5965)</f>
        <v/>
      </c>
      <c r="H5965" s="142" t="str">
        <f>IF('6.標準時間'!$C5965="","",'6.標準時間'!I5965)</f>
        <v/>
      </c>
      <c r="I5965" s="107" t="str">
        <f>IF(C5965="","",VLOOKUP($C5965,'7.工程別レート'!$C$6:$E$501,3,FALSE))</f>
        <v/>
      </c>
      <c r="J5965" s="108" t="str">
        <f>IF(C5965="","",VLOOKUP($C5965,'7.工程別レート'!$C$6:$E$501,2,FALSE))</f>
        <v/>
      </c>
      <c r="K5965" s="195" t="str">
        <f t="shared" si="187"/>
        <v/>
      </c>
    </row>
    <row r="5966" spans="2:11" ht="18" customHeight="1">
      <c r="B5966" s="16" t="str">
        <f>IF('6.標準時間'!$B5966="","",'6.標準時間'!B5966)</f>
        <v/>
      </c>
      <c r="C5966" s="16" t="str">
        <f>IF('6.標準時間'!$C5966="","",'6.標準時間'!C5966)</f>
        <v/>
      </c>
      <c r="D5966" s="16" t="str">
        <f>IF('6.標準時間'!$C5966="","",'6.標準時間'!E5966)</f>
        <v/>
      </c>
      <c r="E5966" s="171" t="str">
        <f>IF('6.標準時間'!$C5966="","",'6.標準時間'!F5966)</f>
        <v/>
      </c>
      <c r="F5966" s="15" t="str">
        <f t="shared" si="186"/>
        <v/>
      </c>
      <c r="G5966" s="142" t="str">
        <f>IF('6.標準時間'!$C5966="","",'6.標準時間'!H5966)</f>
        <v/>
      </c>
      <c r="H5966" s="142" t="str">
        <f>IF('6.標準時間'!$C5966="","",'6.標準時間'!I5966)</f>
        <v/>
      </c>
      <c r="I5966" s="107" t="str">
        <f>IF(C5966="","",VLOOKUP($C5966,'7.工程別レート'!$C$6:$E$501,3,FALSE))</f>
        <v/>
      </c>
      <c r="J5966" s="108" t="str">
        <f>IF(C5966="","",VLOOKUP($C5966,'7.工程別レート'!$C$6:$E$501,2,FALSE))</f>
        <v/>
      </c>
      <c r="K5966" s="195" t="str">
        <f t="shared" si="187"/>
        <v/>
      </c>
    </row>
    <row r="5967" spans="2:11" ht="18" customHeight="1">
      <c r="B5967" s="16" t="str">
        <f>IF('6.標準時間'!$B5967="","",'6.標準時間'!B5967)</f>
        <v/>
      </c>
      <c r="C5967" s="16" t="str">
        <f>IF('6.標準時間'!$C5967="","",'6.標準時間'!C5967)</f>
        <v/>
      </c>
      <c r="D5967" s="16" t="str">
        <f>IF('6.標準時間'!$C5967="","",'6.標準時間'!E5967)</f>
        <v/>
      </c>
      <c r="E5967" s="171" t="str">
        <f>IF('6.標準時間'!$C5967="","",'6.標準時間'!F5967)</f>
        <v/>
      </c>
      <c r="F5967" s="15" t="str">
        <f t="shared" si="186"/>
        <v/>
      </c>
      <c r="G5967" s="142" t="str">
        <f>IF('6.標準時間'!$C5967="","",'6.標準時間'!H5967)</f>
        <v/>
      </c>
      <c r="H5967" s="142" t="str">
        <f>IF('6.標準時間'!$C5967="","",'6.標準時間'!I5967)</f>
        <v/>
      </c>
      <c r="I5967" s="107" t="str">
        <f>IF(C5967="","",VLOOKUP($C5967,'7.工程別レート'!$C$6:$E$501,3,FALSE))</f>
        <v/>
      </c>
      <c r="J5967" s="108" t="str">
        <f>IF(C5967="","",VLOOKUP($C5967,'7.工程別レート'!$C$6:$E$501,2,FALSE))</f>
        <v/>
      </c>
      <c r="K5967" s="195" t="str">
        <f t="shared" si="187"/>
        <v/>
      </c>
    </row>
    <row r="5968" spans="2:11" ht="18" customHeight="1">
      <c r="B5968" s="16" t="str">
        <f>IF('6.標準時間'!$B5968="","",'6.標準時間'!B5968)</f>
        <v/>
      </c>
      <c r="C5968" s="16" t="str">
        <f>IF('6.標準時間'!$C5968="","",'6.標準時間'!C5968)</f>
        <v/>
      </c>
      <c r="D5968" s="16" t="str">
        <f>IF('6.標準時間'!$C5968="","",'6.標準時間'!E5968)</f>
        <v/>
      </c>
      <c r="E5968" s="171" t="str">
        <f>IF('6.標準時間'!$C5968="","",'6.標準時間'!F5968)</f>
        <v/>
      </c>
      <c r="F5968" s="15" t="str">
        <f t="shared" si="186"/>
        <v/>
      </c>
      <c r="G5968" s="142" t="str">
        <f>IF('6.標準時間'!$C5968="","",'6.標準時間'!H5968)</f>
        <v/>
      </c>
      <c r="H5968" s="142" t="str">
        <f>IF('6.標準時間'!$C5968="","",'6.標準時間'!I5968)</f>
        <v/>
      </c>
      <c r="I5968" s="107" t="str">
        <f>IF(C5968="","",VLOOKUP($C5968,'7.工程別レート'!$C$6:$E$501,3,FALSE))</f>
        <v/>
      </c>
      <c r="J5968" s="108" t="str">
        <f>IF(C5968="","",VLOOKUP($C5968,'7.工程別レート'!$C$6:$E$501,2,FALSE))</f>
        <v/>
      </c>
      <c r="K5968" s="195" t="str">
        <f t="shared" si="187"/>
        <v/>
      </c>
    </row>
    <row r="5969" spans="2:11" ht="18" customHeight="1">
      <c r="B5969" s="16" t="str">
        <f>IF('6.標準時間'!$B5969="","",'6.標準時間'!B5969)</f>
        <v/>
      </c>
      <c r="C5969" s="16" t="str">
        <f>IF('6.標準時間'!$C5969="","",'6.標準時間'!C5969)</f>
        <v/>
      </c>
      <c r="D5969" s="16" t="str">
        <f>IF('6.標準時間'!$C5969="","",'6.標準時間'!E5969)</f>
        <v/>
      </c>
      <c r="E5969" s="171" t="str">
        <f>IF('6.標準時間'!$C5969="","",'6.標準時間'!F5969)</f>
        <v/>
      </c>
      <c r="F5969" s="15" t="str">
        <f t="shared" si="186"/>
        <v/>
      </c>
      <c r="G5969" s="142" t="str">
        <f>IF('6.標準時間'!$C5969="","",'6.標準時間'!H5969)</f>
        <v/>
      </c>
      <c r="H5969" s="142" t="str">
        <f>IF('6.標準時間'!$C5969="","",'6.標準時間'!I5969)</f>
        <v/>
      </c>
      <c r="I5969" s="107" t="str">
        <f>IF(C5969="","",VLOOKUP($C5969,'7.工程別レート'!$C$6:$E$501,3,FALSE))</f>
        <v/>
      </c>
      <c r="J5969" s="108" t="str">
        <f>IF(C5969="","",VLOOKUP($C5969,'7.工程別レート'!$C$6:$E$501,2,FALSE))</f>
        <v/>
      </c>
      <c r="K5969" s="195" t="str">
        <f t="shared" si="187"/>
        <v/>
      </c>
    </row>
    <row r="5970" spans="2:11" ht="18" customHeight="1">
      <c r="B5970" s="16" t="str">
        <f>IF('6.標準時間'!$B5970="","",'6.標準時間'!B5970)</f>
        <v/>
      </c>
      <c r="C5970" s="16" t="str">
        <f>IF('6.標準時間'!$C5970="","",'6.標準時間'!C5970)</f>
        <v/>
      </c>
      <c r="D5970" s="16" t="str">
        <f>IF('6.標準時間'!$C5970="","",'6.標準時間'!E5970)</f>
        <v/>
      </c>
      <c r="E5970" s="171" t="str">
        <f>IF('6.標準時間'!$C5970="","",'6.標準時間'!F5970)</f>
        <v/>
      </c>
      <c r="F5970" s="15" t="str">
        <f t="shared" si="186"/>
        <v/>
      </c>
      <c r="G5970" s="142" t="str">
        <f>IF('6.標準時間'!$C5970="","",'6.標準時間'!H5970)</f>
        <v/>
      </c>
      <c r="H5970" s="142" t="str">
        <f>IF('6.標準時間'!$C5970="","",'6.標準時間'!I5970)</f>
        <v/>
      </c>
      <c r="I5970" s="107" t="str">
        <f>IF(C5970="","",VLOOKUP($C5970,'7.工程別レート'!$C$6:$E$501,3,FALSE))</f>
        <v/>
      </c>
      <c r="J5970" s="108" t="str">
        <f>IF(C5970="","",VLOOKUP($C5970,'7.工程別レート'!$C$6:$E$501,2,FALSE))</f>
        <v/>
      </c>
      <c r="K5970" s="195" t="str">
        <f t="shared" si="187"/>
        <v/>
      </c>
    </row>
    <row r="5971" spans="2:11" ht="18" customHeight="1">
      <c r="B5971" s="16" t="str">
        <f>IF('6.標準時間'!$B5971="","",'6.標準時間'!B5971)</f>
        <v/>
      </c>
      <c r="C5971" s="16" t="str">
        <f>IF('6.標準時間'!$C5971="","",'6.標準時間'!C5971)</f>
        <v/>
      </c>
      <c r="D5971" s="16" t="str">
        <f>IF('6.標準時間'!$C5971="","",'6.標準時間'!E5971)</f>
        <v/>
      </c>
      <c r="E5971" s="171" t="str">
        <f>IF('6.標準時間'!$C5971="","",'6.標準時間'!F5971)</f>
        <v/>
      </c>
      <c r="F5971" s="15" t="str">
        <f t="shared" si="186"/>
        <v/>
      </c>
      <c r="G5971" s="142" t="str">
        <f>IF('6.標準時間'!$C5971="","",'6.標準時間'!H5971)</f>
        <v/>
      </c>
      <c r="H5971" s="142" t="str">
        <f>IF('6.標準時間'!$C5971="","",'6.標準時間'!I5971)</f>
        <v/>
      </c>
      <c r="I5971" s="107" t="str">
        <f>IF(C5971="","",VLOOKUP($C5971,'7.工程別レート'!$C$6:$E$501,3,FALSE))</f>
        <v/>
      </c>
      <c r="J5971" s="108" t="str">
        <f>IF(C5971="","",VLOOKUP($C5971,'7.工程別レート'!$C$6:$E$501,2,FALSE))</f>
        <v/>
      </c>
      <c r="K5971" s="195" t="str">
        <f t="shared" si="187"/>
        <v/>
      </c>
    </row>
    <row r="5972" spans="2:11" ht="18" customHeight="1">
      <c r="B5972" s="16" t="str">
        <f>IF('6.標準時間'!$B5972="","",'6.標準時間'!B5972)</f>
        <v/>
      </c>
      <c r="C5972" s="16" t="str">
        <f>IF('6.標準時間'!$C5972="","",'6.標準時間'!C5972)</f>
        <v/>
      </c>
      <c r="D5972" s="16" t="str">
        <f>IF('6.標準時間'!$C5972="","",'6.標準時間'!E5972)</f>
        <v/>
      </c>
      <c r="E5972" s="171" t="str">
        <f>IF('6.標準時間'!$C5972="","",'6.標準時間'!F5972)</f>
        <v/>
      </c>
      <c r="F5972" s="15" t="str">
        <f t="shared" si="186"/>
        <v/>
      </c>
      <c r="G5972" s="142" t="str">
        <f>IF('6.標準時間'!$C5972="","",'6.標準時間'!H5972)</f>
        <v/>
      </c>
      <c r="H5972" s="142" t="str">
        <f>IF('6.標準時間'!$C5972="","",'6.標準時間'!I5972)</f>
        <v/>
      </c>
      <c r="I5972" s="107" t="str">
        <f>IF(C5972="","",VLOOKUP($C5972,'7.工程別レート'!$C$6:$E$501,3,FALSE))</f>
        <v/>
      </c>
      <c r="J5972" s="108" t="str">
        <f>IF(C5972="","",VLOOKUP($C5972,'7.工程別レート'!$C$6:$E$501,2,FALSE))</f>
        <v/>
      </c>
      <c r="K5972" s="195" t="str">
        <f t="shared" si="187"/>
        <v/>
      </c>
    </row>
    <row r="5973" spans="2:11" ht="18" customHeight="1">
      <c r="B5973" s="16" t="str">
        <f>IF('6.標準時間'!$B5973="","",'6.標準時間'!B5973)</f>
        <v/>
      </c>
      <c r="C5973" s="16" t="str">
        <f>IF('6.標準時間'!$C5973="","",'6.標準時間'!C5973)</f>
        <v/>
      </c>
      <c r="D5973" s="16" t="str">
        <f>IF('6.標準時間'!$C5973="","",'6.標準時間'!E5973)</f>
        <v/>
      </c>
      <c r="E5973" s="171" t="str">
        <f>IF('6.標準時間'!$C5973="","",'6.標準時間'!F5973)</f>
        <v/>
      </c>
      <c r="F5973" s="15" t="str">
        <f t="shared" si="186"/>
        <v/>
      </c>
      <c r="G5973" s="142" t="str">
        <f>IF('6.標準時間'!$C5973="","",'6.標準時間'!H5973)</f>
        <v/>
      </c>
      <c r="H5973" s="142" t="str">
        <f>IF('6.標準時間'!$C5973="","",'6.標準時間'!I5973)</f>
        <v/>
      </c>
      <c r="I5973" s="107" t="str">
        <f>IF(C5973="","",VLOOKUP($C5973,'7.工程別レート'!$C$6:$E$501,3,FALSE))</f>
        <v/>
      </c>
      <c r="J5973" s="108" t="str">
        <f>IF(C5973="","",VLOOKUP($C5973,'7.工程別レート'!$C$6:$E$501,2,FALSE))</f>
        <v/>
      </c>
      <c r="K5973" s="195" t="str">
        <f t="shared" si="187"/>
        <v/>
      </c>
    </row>
    <row r="5974" spans="2:11" ht="18" customHeight="1">
      <c r="B5974" s="16" t="str">
        <f>IF('6.標準時間'!$B5974="","",'6.標準時間'!B5974)</f>
        <v/>
      </c>
      <c r="C5974" s="16" t="str">
        <f>IF('6.標準時間'!$C5974="","",'6.標準時間'!C5974)</f>
        <v/>
      </c>
      <c r="D5974" s="16" t="str">
        <f>IF('6.標準時間'!$C5974="","",'6.標準時間'!E5974)</f>
        <v/>
      </c>
      <c r="E5974" s="171" t="str">
        <f>IF('6.標準時間'!$C5974="","",'6.標準時間'!F5974)</f>
        <v/>
      </c>
      <c r="F5974" s="15" t="str">
        <f t="shared" si="186"/>
        <v/>
      </c>
      <c r="G5974" s="142" t="str">
        <f>IF('6.標準時間'!$C5974="","",'6.標準時間'!H5974)</f>
        <v/>
      </c>
      <c r="H5974" s="142" t="str">
        <f>IF('6.標準時間'!$C5974="","",'6.標準時間'!I5974)</f>
        <v/>
      </c>
      <c r="I5974" s="107" t="str">
        <f>IF(C5974="","",VLOOKUP($C5974,'7.工程別レート'!$C$6:$E$501,3,FALSE))</f>
        <v/>
      </c>
      <c r="J5974" s="108" t="str">
        <f>IF(C5974="","",VLOOKUP($C5974,'7.工程別レート'!$C$6:$E$501,2,FALSE))</f>
        <v/>
      </c>
      <c r="K5974" s="195" t="str">
        <f t="shared" si="187"/>
        <v/>
      </c>
    </row>
    <row r="5975" spans="2:11" ht="18" customHeight="1">
      <c r="B5975" s="16" t="str">
        <f>IF('6.標準時間'!$B5975="","",'6.標準時間'!B5975)</f>
        <v/>
      </c>
      <c r="C5975" s="16" t="str">
        <f>IF('6.標準時間'!$C5975="","",'6.標準時間'!C5975)</f>
        <v/>
      </c>
      <c r="D5975" s="16" t="str">
        <f>IF('6.標準時間'!$C5975="","",'6.標準時間'!E5975)</f>
        <v/>
      </c>
      <c r="E5975" s="171" t="str">
        <f>IF('6.標準時間'!$C5975="","",'6.標準時間'!F5975)</f>
        <v/>
      </c>
      <c r="F5975" s="15" t="str">
        <f t="shared" si="186"/>
        <v/>
      </c>
      <c r="G5975" s="142" t="str">
        <f>IF('6.標準時間'!$C5975="","",'6.標準時間'!H5975)</f>
        <v/>
      </c>
      <c r="H5975" s="142" t="str">
        <f>IF('6.標準時間'!$C5975="","",'6.標準時間'!I5975)</f>
        <v/>
      </c>
      <c r="I5975" s="107" t="str">
        <f>IF(C5975="","",VLOOKUP($C5975,'7.工程別レート'!$C$6:$E$501,3,FALSE))</f>
        <v/>
      </c>
      <c r="J5975" s="108" t="str">
        <f>IF(C5975="","",VLOOKUP($C5975,'7.工程別レート'!$C$6:$E$501,2,FALSE))</f>
        <v/>
      </c>
      <c r="K5975" s="195" t="str">
        <f t="shared" si="187"/>
        <v/>
      </c>
    </row>
    <row r="5976" spans="2:11" ht="18" customHeight="1">
      <c r="B5976" s="16" t="str">
        <f>IF('6.標準時間'!$B5976="","",'6.標準時間'!B5976)</f>
        <v/>
      </c>
      <c r="C5976" s="16" t="str">
        <f>IF('6.標準時間'!$C5976="","",'6.標準時間'!C5976)</f>
        <v/>
      </c>
      <c r="D5976" s="16" t="str">
        <f>IF('6.標準時間'!$C5976="","",'6.標準時間'!E5976)</f>
        <v/>
      </c>
      <c r="E5976" s="171" t="str">
        <f>IF('6.標準時間'!$C5976="","",'6.標準時間'!F5976)</f>
        <v/>
      </c>
      <c r="F5976" s="15" t="str">
        <f t="shared" si="186"/>
        <v/>
      </c>
      <c r="G5976" s="142" t="str">
        <f>IF('6.標準時間'!$C5976="","",'6.標準時間'!H5976)</f>
        <v/>
      </c>
      <c r="H5976" s="142" t="str">
        <f>IF('6.標準時間'!$C5976="","",'6.標準時間'!I5976)</f>
        <v/>
      </c>
      <c r="I5976" s="107" t="str">
        <f>IF(C5976="","",VLOOKUP($C5976,'7.工程別レート'!$C$6:$E$501,3,FALSE))</f>
        <v/>
      </c>
      <c r="J5976" s="108" t="str">
        <f>IF(C5976="","",VLOOKUP($C5976,'7.工程別レート'!$C$6:$E$501,2,FALSE))</f>
        <v/>
      </c>
      <c r="K5976" s="195" t="str">
        <f t="shared" si="187"/>
        <v/>
      </c>
    </row>
    <row r="5977" spans="2:11" ht="18" customHeight="1">
      <c r="B5977" s="16" t="str">
        <f>IF('6.標準時間'!$B5977="","",'6.標準時間'!B5977)</f>
        <v/>
      </c>
      <c r="C5977" s="16" t="str">
        <f>IF('6.標準時間'!$C5977="","",'6.標準時間'!C5977)</f>
        <v/>
      </c>
      <c r="D5977" s="16" t="str">
        <f>IF('6.標準時間'!$C5977="","",'6.標準時間'!E5977)</f>
        <v/>
      </c>
      <c r="E5977" s="171" t="str">
        <f>IF('6.標準時間'!$C5977="","",'6.標準時間'!F5977)</f>
        <v/>
      </c>
      <c r="F5977" s="15" t="str">
        <f t="shared" si="186"/>
        <v/>
      </c>
      <c r="G5977" s="142" t="str">
        <f>IF('6.標準時間'!$C5977="","",'6.標準時間'!H5977)</f>
        <v/>
      </c>
      <c r="H5977" s="142" t="str">
        <f>IF('6.標準時間'!$C5977="","",'6.標準時間'!I5977)</f>
        <v/>
      </c>
      <c r="I5977" s="107" t="str">
        <f>IF(C5977="","",VLOOKUP($C5977,'7.工程別レート'!$C$6:$E$501,3,FALSE))</f>
        <v/>
      </c>
      <c r="J5977" s="108" t="str">
        <f>IF(C5977="","",VLOOKUP($C5977,'7.工程別レート'!$C$6:$E$501,2,FALSE))</f>
        <v/>
      </c>
      <c r="K5977" s="195" t="str">
        <f t="shared" si="187"/>
        <v/>
      </c>
    </row>
    <row r="5978" spans="2:11" ht="18" customHeight="1">
      <c r="B5978" s="16" t="str">
        <f>IF('6.標準時間'!$B5978="","",'6.標準時間'!B5978)</f>
        <v/>
      </c>
      <c r="C5978" s="16" t="str">
        <f>IF('6.標準時間'!$C5978="","",'6.標準時間'!C5978)</f>
        <v/>
      </c>
      <c r="D5978" s="16" t="str">
        <f>IF('6.標準時間'!$C5978="","",'6.標準時間'!E5978)</f>
        <v/>
      </c>
      <c r="E5978" s="171" t="str">
        <f>IF('6.標準時間'!$C5978="","",'6.標準時間'!F5978)</f>
        <v/>
      </c>
      <c r="F5978" s="15" t="str">
        <f t="shared" si="186"/>
        <v/>
      </c>
      <c r="G5978" s="142" t="str">
        <f>IF('6.標準時間'!$C5978="","",'6.標準時間'!H5978)</f>
        <v/>
      </c>
      <c r="H5978" s="142" t="str">
        <f>IF('6.標準時間'!$C5978="","",'6.標準時間'!I5978)</f>
        <v/>
      </c>
      <c r="I5978" s="107" t="str">
        <f>IF(C5978="","",VLOOKUP($C5978,'7.工程別レート'!$C$6:$E$501,3,FALSE))</f>
        <v/>
      </c>
      <c r="J5978" s="108" t="str">
        <f>IF(C5978="","",VLOOKUP($C5978,'7.工程別レート'!$C$6:$E$501,2,FALSE))</f>
        <v/>
      </c>
      <c r="K5978" s="195" t="str">
        <f t="shared" si="187"/>
        <v/>
      </c>
    </row>
    <row r="5979" spans="2:11" ht="18" customHeight="1">
      <c r="B5979" s="16" t="str">
        <f>IF('6.標準時間'!$B5979="","",'6.標準時間'!B5979)</f>
        <v/>
      </c>
      <c r="C5979" s="16" t="str">
        <f>IF('6.標準時間'!$C5979="","",'6.標準時間'!C5979)</f>
        <v/>
      </c>
      <c r="D5979" s="16" t="str">
        <f>IF('6.標準時間'!$C5979="","",'6.標準時間'!E5979)</f>
        <v/>
      </c>
      <c r="E5979" s="171" t="str">
        <f>IF('6.標準時間'!$C5979="","",'6.標準時間'!F5979)</f>
        <v/>
      </c>
      <c r="F5979" s="15" t="str">
        <f t="shared" si="186"/>
        <v/>
      </c>
      <c r="G5979" s="142" t="str">
        <f>IF('6.標準時間'!$C5979="","",'6.標準時間'!H5979)</f>
        <v/>
      </c>
      <c r="H5979" s="142" t="str">
        <f>IF('6.標準時間'!$C5979="","",'6.標準時間'!I5979)</f>
        <v/>
      </c>
      <c r="I5979" s="107" t="str">
        <f>IF(C5979="","",VLOOKUP($C5979,'7.工程別レート'!$C$6:$E$501,3,FALSE))</f>
        <v/>
      </c>
      <c r="J5979" s="108" t="str">
        <f>IF(C5979="","",VLOOKUP($C5979,'7.工程別レート'!$C$6:$E$501,2,FALSE))</f>
        <v/>
      </c>
      <c r="K5979" s="195" t="str">
        <f t="shared" si="187"/>
        <v/>
      </c>
    </row>
    <row r="5980" spans="2:11" ht="18" customHeight="1">
      <c r="B5980" s="16" t="str">
        <f>IF('6.標準時間'!$B5980="","",'6.標準時間'!B5980)</f>
        <v/>
      </c>
      <c r="C5980" s="16" t="str">
        <f>IF('6.標準時間'!$C5980="","",'6.標準時間'!C5980)</f>
        <v/>
      </c>
      <c r="D5980" s="16" t="str">
        <f>IF('6.標準時間'!$C5980="","",'6.標準時間'!E5980)</f>
        <v/>
      </c>
      <c r="E5980" s="171" t="str">
        <f>IF('6.標準時間'!$C5980="","",'6.標準時間'!F5980)</f>
        <v/>
      </c>
      <c r="F5980" s="15" t="str">
        <f t="shared" si="186"/>
        <v/>
      </c>
      <c r="G5980" s="142" t="str">
        <f>IF('6.標準時間'!$C5980="","",'6.標準時間'!H5980)</f>
        <v/>
      </c>
      <c r="H5980" s="142" t="str">
        <f>IF('6.標準時間'!$C5980="","",'6.標準時間'!I5980)</f>
        <v/>
      </c>
      <c r="I5980" s="107" t="str">
        <f>IF(C5980="","",VLOOKUP($C5980,'7.工程別レート'!$C$6:$E$501,3,FALSE))</f>
        <v/>
      </c>
      <c r="J5980" s="108" t="str">
        <f>IF(C5980="","",VLOOKUP($C5980,'7.工程別レート'!$C$6:$E$501,2,FALSE))</f>
        <v/>
      </c>
      <c r="K5980" s="195" t="str">
        <f t="shared" si="187"/>
        <v/>
      </c>
    </row>
    <row r="5981" spans="2:11" ht="18" customHeight="1">
      <c r="B5981" s="16" t="str">
        <f>IF('6.標準時間'!$B5981="","",'6.標準時間'!B5981)</f>
        <v/>
      </c>
      <c r="C5981" s="16" t="str">
        <f>IF('6.標準時間'!$C5981="","",'6.標準時間'!C5981)</f>
        <v/>
      </c>
      <c r="D5981" s="16" t="str">
        <f>IF('6.標準時間'!$C5981="","",'6.標準時間'!E5981)</f>
        <v/>
      </c>
      <c r="E5981" s="171" t="str">
        <f>IF('6.標準時間'!$C5981="","",'6.標準時間'!F5981)</f>
        <v/>
      </c>
      <c r="F5981" s="15" t="str">
        <f t="shared" si="186"/>
        <v/>
      </c>
      <c r="G5981" s="142" t="str">
        <f>IF('6.標準時間'!$C5981="","",'6.標準時間'!H5981)</f>
        <v/>
      </c>
      <c r="H5981" s="142" t="str">
        <f>IF('6.標準時間'!$C5981="","",'6.標準時間'!I5981)</f>
        <v/>
      </c>
      <c r="I5981" s="107" t="str">
        <f>IF(C5981="","",VLOOKUP($C5981,'7.工程別レート'!$C$6:$E$501,3,FALSE))</f>
        <v/>
      </c>
      <c r="J5981" s="108" t="str">
        <f>IF(C5981="","",VLOOKUP($C5981,'7.工程別レート'!$C$6:$E$501,2,FALSE))</f>
        <v/>
      </c>
      <c r="K5981" s="195" t="str">
        <f t="shared" si="187"/>
        <v/>
      </c>
    </row>
    <row r="5982" spans="2:11" ht="18" customHeight="1">
      <c r="B5982" s="16" t="str">
        <f>IF('6.標準時間'!$B5982="","",'6.標準時間'!B5982)</f>
        <v/>
      </c>
      <c r="C5982" s="16" t="str">
        <f>IF('6.標準時間'!$C5982="","",'6.標準時間'!C5982)</f>
        <v/>
      </c>
      <c r="D5982" s="16" t="str">
        <f>IF('6.標準時間'!$C5982="","",'6.標準時間'!E5982)</f>
        <v/>
      </c>
      <c r="E5982" s="171" t="str">
        <f>IF('6.標準時間'!$C5982="","",'6.標準時間'!F5982)</f>
        <v/>
      </c>
      <c r="F5982" s="15" t="str">
        <f t="shared" si="186"/>
        <v/>
      </c>
      <c r="G5982" s="142" t="str">
        <f>IF('6.標準時間'!$C5982="","",'6.標準時間'!H5982)</f>
        <v/>
      </c>
      <c r="H5982" s="142" t="str">
        <f>IF('6.標準時間'!$C5982="","",'6.標準時間'!I5982)</f>
        <v/>
      </c>
      <c r="I5982" s="107" t="str">
        <f>IF(C5982="","",VLOOKUP($C5982,'7.工程別レート'!$C$6:$E$501,3,FALSE))</f>
        <v/>
      </c>
      <c r="J5982" s="108" t="str">
        <f>IF(C5982="","",VLOOKUP($C5982,'7.工程別レート'!$C$6:$E$501,2,FALSE))</f>
        <v/>
      </c>
      <c r="K5982" s="195" t="str">
        <f t="shared" si="187"/>
        <v/>
      </c>
    </row>
    <row r="5983" spans="2:11" ht="18" customHeight="1">
      <c r="B5983" s="16" t="str">
        <f>IF('6.標準時間'!$B5983="","",'6.標準時間'!B5983)</f>
        <v/>
      </c>
      <c r="C5983" s="16" t="str">
        <f>IF('6.標準時間'!$C5983="","",'6.標準時間'!C5983)</f>
        <v/>
      </c>
      <c r="D5983" s="16" t="str">
        <f>IF('6.標準時間'!$C5983="","",'6.標準時間'!E5983)</f>
        <v/>
      </c>
      <c r="E5983" s="171" t="str">
        <f>IF('6.標準時間'!$C5983="","",'6.標準時間'!F5983)</f>
        <v/>
      </c>
      <c r="F5983" s="15" t="str">
        <f t="shared" si="186"/>
        <v/>
      </c>
      <c r="G5983" s="142" t="str">
        <f>IF('6.標準時間'!$C5983="","",'6.標準時間'!H5983)</f>
        <v/>
      </c>
      <c r="H5983" s="142" t="str">
        <f>IF('6.標準時間'!$C5983="","",'6.標準時間'!I5983)</f>
        <v/>
      </c>
      <c r="I5983" s="107" t="str">
        <f>IF(C5983="","",VLOOKUP($C5983,'7.工程別レート'!$C$6:$E$501,3,FALSE))</f>
        <v/>
      </c>
      <c r="J5983" s="108" t="str">
        <f>IF(C5983="","",VLOOKUP($C5983,'7.工程別レート'!$C$6:$E$501,2,FALSE))</f>
        <v/>
      </c>
      <c r="K5983" s="195" t="str">
        <f t="shared" si="187"/>
        <v/>
      </c>
    </row>
    <row r="5984" spans="2:11" ht="18" customHeight="1">
      <c r="B5984" s="16" t="str">
        <f>IF('6.標準時間'!$B5984="","",'6.標準時間'!B5984)</f>
        <v/>
      </c>
      <c r="C5984" s="16" t="str">
        <f>IF('6.標準時間'!$C5984="","",'6.標準時間'!C5984)</f>
        <v/>
      </c>
      <c r="D5984" s="16" t="str">
        <f>IF('6.標準時間'!$C5984="","",'6.標準時間'!E5984)</f>
        <v/>
      </c>
      <c r="E5984" s="171" t="str">
        <f>IF('6.標準時間'!$C5984="","",'6.標準時間'!F5984)</f>
        <v/>
      </c>
      <c r="F5984" s="15" t="str">
        <f t="shared" si="186"/>
        <v/>
      </c>
      <c r="G5984" s="142" t="str">
        <f>IF('6.標準時間'!$C5984="","",'6.標準時間'!H5984)</f>
        <v/>
      </c>
      <c r="H5984" s="142" t="str">
        <f>IF('6.標準時間'!$C5984="","",'6.標準時間'!I5984)</f>
        <v/>
      </c>
      <c r="I5984" s="107" t="str">
        <f>IF(C5984="","",VLOOKUP($C5984,'7.工程別レート'!$C$6:$E$501,3,FALSE))</f>
        <v/>
      </c>
      <c r="J5984" s="108" t="str">
        <f>IF(C5984="","",VLOOKUP($C5984,'7.工程別レート'!$C$6:$E$501,2,FALSE))</f>
        <v/>
      </c>
      <c r="K5984" s="195" t="str">
        <f t="shared" si="187"/>
        <v/>
      </c>
    </row>
    <row r="5985" spans="2:11" ht="18" customHeight="1">
      <c r="B5985" s="16" t="str">
        <f>IF('6.標準時間'!$B5985="","",'6.標準時間'!B5985)</f>
        <v/>
      </c>
      <c r="C5985" s="16" t="str">
        <f>IF('6.標準時間'!$C5985="","",'6.標準時間'!C5985)</f>
        <v/>
      </c>
      <c r="D5985" s="16" t="str">
        <f>IF('6.標準時間'!$C5985="","",'6.標準時間'!E5985)</f>
        <v/>
      </c>
      <c r="E5985" s="171" t="str">
        <f>IF('6.標準時間'!$C5985="","",'6.標準時間'!F5985)</f>
        <v/>
      </c>
      <c r="F5985" s="15" t="str">
        <f t="shared" si="186"/>
        <v/>
      </c>
      <c r="G5985" s="142" t="str">
        <f>IF('6.標準時間'!$C5985="","",'6.標準時間'!H5985)</f>
        <v/>
      </c>
      <c r="H5985" s="142" t="str">
        <f>IF('6.標準時間'!$C5985="","",'6.標準時間'!I5985)</f>
        <v/>
      </c>
      <c r="I5985" s="107" t="str">
        <f>IF(C5985="","",VLOOKUP($C5985,'7.工程別レート'!$C$6:$E$501,3,FALSE))</f>
        <v/>
      </c>
      <c r="J5985" s="108" t="str">
        <f>IF(C5985="","",VLOOKUP($C5985,'7.工程別レート'!$C$6:$E$501,2,FALSE))</f>
        <v/>
      </c>
      <c r="K5985" s="195" t="str">
        <f t="shared" si="187"/>
        <v/>
      </c>
    </row>
    <row r="5986" spans="2:11" ht="18" customHeight="1">
      <c r="B5986" s="16" t="str">
        <f>IF('6.標準時間'!$B5986="","",'6.標準時間'!B5986)</f>
        <v/>
      </c>
      <c r="C5986" s="16" t="str">
        <f>IF('6.標準時間'!$C5986="","",'6.標準時間'!C5986)</f>
        <v/>
      </c>
      <c r="D5986" s="16" t="str">
        <f>IF('6.標準時間'!$C5986="","",'6.標準時間'!E5986)</f>
        <v/>
      </c>
      <c r="E5986" s="171" t="str">
        <f>IF('6.標準時間'!$C5986="","",'6.標準時間'!F5986)</f>
        <v/>
      </c>
      <c r="F5986" s="15" t="str">
        <f t="shared" si="186"/>
        <v/>
      </c>
      <c r="G5986" s="142" t="str">
        <f>IF('6.標準時間'!$C5986="","",'6.標準時間'!H5986)</f>
        <v/>
      </c>
      <c r="H5986" s="142" t="str">
        <f>IF('6.標準時間'!$C5986="","",'6.標準時間'!I5986)</f>
        <v/>
      </c>
      <c r="I5986" s="107" t="str">
        <f>IF(C5986="","",VLOOKUP($C5986,'7.工程別レート'!$C$6:$E$501,3,FALSE))</f>
        <v/>
      </c>
      <c r="J5986" s="108" t="str">
        <f>IF(C5986="","",VLOOKUP($C5986,'7.工程別レート'!$C$6:$E$501,2,FALSE))</f>
        <v/>
      </c>
      <c r="K5986" s="195" t="str">
        <f t="shared" si="187"/>
        <v/>
      </c>
    </row>
    <row r="5987" spans="2:11" ht="18" customHeight="1">
      <c r="B5987" s="16" t="str">
        <f>IF('6.標準時間'!$B5987="","",'6.標準時間'!B5987)</f>
        <v/>
      </c>
      <c r="C5987" s="16" t="str">
        <f>IF('6.標準時間'!$C5987="","",'6.標準時間'!C5987)</f>
        <v/>
      </c>
      <c r="D5987" s="16" t="str">
        <f>IF('6.標準時間'!$C5987="","",'6.標準時間'!E5987)</f>
        <v/>
      </c>
      <c r="E5987" s="171" t="str">
        <f>IF('6.標準時間'!$C5987="","",'6.標準時間'!F5987)</f>
        <v/>
      </c>
      <c r="F5987" s="15" t="str">
        <f t="shared" si="186"/>
        <v/>
      </c>
      <c r="G5987" s="142" t="str">
        <f>IF('6.標準時間'!$C5987="","",'6.標準時間'!H5987)</f>
        <v/>
      </c>
      <c r="H5987" s="142" t="str">
        <f>IF('6.標準時間'!$C5987="","",'6.標準時間'!I5987)</f>
        <v/>
      </c>
      <c r="I5987" s="107" t="str">
        <f>IF(C5987="","",VLOOKUP($C5987,'7.工程別レート'!$C$6:$E$501,3,FALSE))</f>
        <v/>
      </c>
      <c r="J5987" s="108" t="str">
        <f>IF(C5987="","",VLOOKUP($C5987,'7.工程別レート'!$C$6:$E$501,2,FALSE))</f>
        <v/>
      </c>
      <c r="K5987" s="195" t="str">
        <f t="shared" si="187"/>
        <v/>
      </c>
    </row>
    <row r="5988" spans="2:11" ht="18" customHeight="1">
      <c r="B5988" s="16" t="str">
        <f>IF('6.標準時間'!$B5988="","",'6.標準時間'!B5988)</f>
        <v/>
      </c>
      <c r="C5988" s="16" t="str">
        <f>IF('6.標準時間'!$C5988="","",'6.標準時間'!C5988)</f>
        <v/>
      </c>
      <c r="D5988" s="16" t="str">
        <f>IF('6.標準時間'!$C5988="","",'6.標準時間'!E5988)</f>
        <v/>
      </c>
      <c r="E5988" s="171" t="str">
        <f>IF('6.標準時間'!$C5988="","",'6.標準時間'!F5988)</f>
        <v/>
      </c>
      <c r="F5988" s="15" t="str">
        <f t="shared" si="186"/>
        <v/>
      </c>
      <c r="G5988" s="142" t="str">
        <f>IF('6.標準時間'!$C5988="","",'6.標準時間'!H5988)</f>
        <v/>
      </c>
      <c r="H5988" s="142" t="str">
        <f>IF('6.標準時間'!$C5988="","",'6.標準時間'!I5988)</f>
        <v/>
      </c>
      <c r="I5988" s="107" t="str">
        <f>IF(C5988="","",VLOOKUP($C5988,'7.工程別レート'!$C$6:$E$501,3,FALSE))</f>
        <v/>
      </c>
      <c r="J5988" s="108" t="str">
        <f>IF(C5988="","",VLOOKUP($C5988,'7.工程別レート'!$C$6:$E$501,2,FALSE))</f>
        <v/>
      </c>
      <c r="K5988" s="195" t="str">
        <f t="shared" si="187"/>
        <v/>
      </c>
    </row>
    <row r="5989" spans="2:11" ht="18" customHeight="1">
      <c r="B5989" s="16" t="str">
        <f>IF('6.標準時間'!$B5989="","",'6.標準時間'!B5989)</f>
        <v/>
      </c>
      <c r="C5989" s="16" t="str">
        <f>IF('6.標準時間'!$C5989="","",'6.標準時間'!C5989)</f>
        <v/>
      </c>
      <c r="D5989" s="16" t="str">
        <f>IF('6.標準時間'!$C5989="","",'6.標準時間'!E5989)</f>
        <v/>
      </c>
      <c r="E5989" s="171" t="str">
        <f>IF('6.標準時間'!$C5989="","",'6.標準時間'!F5989)</f>
        <v/>
      </c>
      <c r="F5989" s="15" t="str">
        <f t="shared" si="186"/>
        <v/>
      </c>
      <c r="G5989" s="142" t="str">
        <f>IF('6.標準時間'!$C5989="","",'6.標準時間'!H5989)</f>
        <v/>
      </c>
      <c r="H5989" s="142" t="str">
        <f>IF('6.標準時間'!$C5989="","",'6.標準時間'!I5989)</f>
        <v/>
      </c>
      <c r="I5989" s="107" t="str">
        <f>IF(C5989="","",VLOOKUP($C5989,'7.工程別レート'!$C$6:$E$501,3,FALSE))</f>
        <v/>
      </c>
      <c r="J5989" s="108" t="str">
        <f>IF(C5989="","",VLOOKUP($C5989,'7.工程別レート'!$C$6:$E$501,2,FALSE))</f>
        <v/>
      </c>
      <c r="K5989" s="195" t="str">
        <f t="shared" si="187"/>
        <v/>
      </c>
    </row>
    <row r="5990" spans="2:11" ht="18" customHeight="1">
      <c r="B5990" s="16" t="str">
        <f>IF('6.標準時間'!$B5990="","",'6.標準時間'!B5990)</f>
        <v/>
      </c>
      <c r="C5990" s="16" t="str">
        <f>IF('6.標準時間'!$C5990="","",'6.標準時間'!C5990)</f>
        <v/>
      </c>
      <c r="D5990" s="16" t="str">
        <f>IF('6.標準時間'!$C5990="","",'6.標準時間'!E5990)</f>
        <v/>
      </c>
      <c r="E5990" s="171" t="str">
        <f>IF('6.標準時間'!$C5990="","",'6.標準時間'!F5990)</f>
        <v/>
      </c>
      <c r="F5990" s="15" t="str">
        <f t="shared" si="186"/>
        <v/>
      </c>
      <c r="G5990" s="142" t="str">
        <f>IF('6.標準時間'!$C5990="","",'6.標準時間'!H5990)</f>
        <v/>
      </c>
      <c r="H5990" s="142" t="str">
        <f>IF('6.標準時間'!$C5990="","",'6.標準時間'!I5990)</f>
        <v/>
      </c>
      <c r="I5990" s="107" t="str">
        <f>IF(C5990="","",VLOOKUP($C5990,'7.工程別レート'!$C$6:$E$501,3,FALSE))</f>
        <v/>
      </c>
      <c r="J5990" s="108" t="str">
        <f>IF(C5990="","",VLOOKUP($C5990,'7.工程別レート'!$C$6:$E$501,2,FALSE))</f>
        <v/>
      </c>
      <c r="K5990" s="195" t="str">
        <f t="shared" si="187"/>
        <v/>
      </c>
    </row>
    <row r="5991" spans="2:11" ht="18" customHeight="1">
      <c r="B5991" s="16" t="str">
        <f>IF('6.標準時間'!$B5991="","",'6.標準時間'!B5991)</f>
        <v/>
      </c>
      <c r="C5991" s="16" t="str">
        <f>IF('6.標準時間'!$C5991="","",'6.標準時間'!C5991)</f>
        <v/>
      </c>
      <c r="D5991" s="16" t="str">
        <f>IF('6.標準時間'!$C5991="","",'6.標準時間'!E5991)</f>
        <v/>
      </c>
      <c r="E5991" s="171" t="str">
        <f>IF('6.標準時間'!$C5991="","",'6.標準時間'!F5991)</f>
        <v/>
      </c>
      <c r="F5991" s="15" t="str">
        <f t="shared" si="186"/>
        <v/>
      </c>
      <c r="G5991" s="142" t="str">
        <f>IF('6.標準時間'!$C5991="","",'6.標準時間'!H5991)</f>
        <v/>
      </c>
      <c r="H5991" s="142" t="str">
        <f>IF('6.標準時間'!$C5991="","",'6.標準時間'!I5991)</f>
        <v/>
      </c>
      <c r="I5991" s="107" t="str">
        <f>IF(C5991="","",VLOOKUP($C5991,'7.工程別レート'!$C$6:$E$501,3,FALSE))</f>
        <v/>
      </c>
      <c r="J5991" s="108" t="str">
        <f>IF(C5991="","",VLOOKUP($C5991,'7.工程別レート'!$C$6:$E$501,2,FALSE))</f>
        <v/>
      </c>
      <c r="K5991" s="195" t="str">
        <f t="shared" si="187"/>
        <v/>
      </c>
    </row>
    <row r="5992" spans="2:11" ht="18" customHeight="1">
      <c r="B5992" s="16" t="str">
        <f>IF('6.標準時間'!$B5992="","",'6.標準時間'!B5992)</f>
        <v/>
      </c>
      <c r="C5992" s="16" t="str">
        <f>IF('6.標準時間'!$C5992="","",'6.標準時間'!C5992)</f>
        <v/>
      </c>
      <c r="D5992" s="16" t="str">
        <f>IF('6.標準時間'!$C5992="","",'6.標準時間'!E5992)</f>
        <v/>
      </c>
      <c r="E5992" s="171" t="str">
        <f>IF('6.標準時間'!$C5992="","",'6.標準時間'!F5992)</f>
        <v/>
      </c>
      <c r="F5992" s="15" t="str">
        <f t="shared" si="186"/>
        <v/>
      </c>
      <c r="G5992" s="142" t="str">
        <f>IF('6.標準時間'!$C5992="","",'6.標準時間'!H5992)</f>
        <v/>
      </c>
      <c r="H5992" s="142" t="str">
        <f>IF('6.標準時間'!$C5992="","",'6.標準時間'!I5992)</f>
        <v/>
      </c>
      <c r="I5992" s="107" t="str">
        <f>IF(C5992="","",VLOOKUP($C5992,'7.工程別レート'!$C$6:$E$501,3,FALSE))</f>
        <v/>
      </c>
      <c r="J5992" s="108" t="str">
        <f>IF(C5992="","",VLOOKUP($C5992,'7.工程別レート'!$C$6:$E$501,2,FALSE))</f>
        <v/>
      </c>
      <c r="K5992" s="195" t="str">
        <f t="shared" si="187"/>
        <v/>
      </c>
    </row>
    <row r="5993" spans="2:11" ht="18" customHeight="1">
      <c r="B5993" s="16" t="str">
        <f>IF('6.標準時間'!$B5993="","",'6.標準時間'!B5993)</f>
        <v/>
      </c>
      <c r="C5993" s="16" t="str">
        <f>IF('6.標準時間'!$C5993="","",'6.標準時間'!C5993)</f>
        <v/>
      </c>
      <c r="D5993" s="16" t="str">
        <f>IF('6.標準時間'!$C5993="","",'6.標準時間'!E5993)</f>
        <v/>
      </c>
      <c r="E5993" s="171" t="str">
        <f>IF('6.標準時間'!$C5993="","",'6.標準時間'!F5993)</f>
        <v/>
      </c>
      <c r="F5993" s="15" t="str">
        <f t="shared" si="186"/>
        <v/>
      </c>
      <c r="G5993" s="142" t="str">
        <f>IF('6.標準時間'!$C5993="","",'6.標準時間'!H5993)</f>
        <v/>
      </c>
      <c r="H5993" s="142" t="str">
        <f>IF('6.標準時間'!$C5993="","",'6.標準時間'!I5993)</f>
        <v/>
      </c>
      <c r="I5993" s="107" t="str">
        <f>IF(C5993="","",VLOOKUP($C5993,'7.工程別レート'!$C$6:$E$501,3,FALSE))</f>
        <v/>
      </c>
      <c r="J5993" s="108" t="str">
        <f>IF(C5993="","",VLOOKUP($C5993,'7.工程別レート'!$C$6:$E$501,2,FALSE))</f>
        <v/>
      </c>
      <c r="K5993" s="195" t="str">
        <f t="shared" si="187"/>
        <v/>
      </c>
    </row>
    <row r="5994" spans="2:11" ht="18" customHeight="1">
      <c r="B5994" s="16" t="str">
        <f>IF('6.標準時間'!$B5994="","",'6.標準時間'!B5994)</f>
        <v/>
      </c>
      <c r="C5994" s="16" t="str">
        <f>IF('6.標準時間'!$C5994="","",'6.標準時間'!C5994)</f>
        <v/>
      </c>
      <c r="D5994" s="16" t="str">
        <f>IF('6.標準時間'!$C5994="","",'6.標準時間'!E5994)</f>
        <v/>
      </c>
      <c r="E5994" s="171" t="str">
        <f>IF('6.標準時間'!$C5994="","",'6.標準時間'!F5994)</f>
        <v/>
      </c>
      <c r="F5994" s="15" t="str">
        <f t="shared" si="186"/>
        <v/>
      </c>
      <c r="G5994" s="142" t="str">
        <f>IF('6.標準時間'!$C5994="","",'6.標準時間'!H5994)</f>
        <v/>
      </c>
      <c r="H5994" s="142" t="str">
        <f>IF('6.標準時間'!$C5994="","",'6.標準時間'!I5994)</f>
        <v/>
      </c>
      <c r="I5994" s="107" t="str">
        <f>IF(C5994="","",VLOOKUP($C5994,'7.工程別レート'!$C$6:$E$501,3,FALSE))</f>
        <v/>
      </c>
      <c r="J5994" s="108" t="str">
        <f>IF(C5994="","",VLOOKUP($C5994,'7.工程別レート'!$C$6:$E$501,2,FALSE))</f>
        <v/>
      </c>
      <c r="K5994" s="195" t="str">
        <f t="shared" si="187"/>
        <v/>
      </c>
    </row>
    <row r="5995" spans="2:11" ht="18" customHeight="1">
      <c r="B5995" s="16" t="str">
        <f>IF('6.標準時間'!$B5995="","",'6.標準時間'!B5995)</f>
        <v/>
      </c>
      <c r="C5995" s="16" t="str">
        <f>IF('6.標準時間'!$C5995="","",'6.標準時間'!C5995)</f>
        <v/>
      </c>
      <c r="D5995" s="16" t="str">
        <f>IF('6.標準時間'!$C5995="","",'6.標準時間'!E5995)</f>
        <v/>
      </c>
      <c r="E5995" s="171" t="str">
        <f>IF('6.標準時間'!$C5995="","",'6.標準時間'!F5995)</f>
        <v/>
      </c>
      <c r="F5995" s="15" t="str">
        <f t="shared" si="186"/>
        <v/>
      </c>
      <c r="G5995" s="142" t="str">
        <f>IF('6.標準時間'!$C5995="","",'6.標準時間'!H5995)</f>
        <v/>
      </c>
      <c r="H5995" s="142" t="str">
        <f>IF('6.標準時間'!$C5995="","",'6.標準時間'!I5995)</f>
        <v/>
      </c>
      <c r="I5995" s="107" t="str">
        <f>IF(C5995="","",VLOOKUP($C5995,'7.工程別レート'!$C$6:$E$501,3,FALSE))</f>
        <v/>
      </c>
      <c r="J5995" s="108" t="str">
        <f>IF(C5995="","",VLOOKUP($C5995,'7.工程別レート'!$C$6:$E$501,2,FALSE))</f>
        <v/>
      </c>
      <c r="K5995" s="195" t="str">
        <f t="shared" si="187"/>
        <v/>
      </c>
    </row>
    <row r="5996" spans="2:11" ht="18" customHeight="1">
      <c r="B5996" s="16" t="str">
        <f>IF('6.標準時間'!$B5996="","",'6.標準時間'!B5996)</f>
        <v/>
      </c>
      <c r="C5996" s="16" t="str">
        <f>IF('6.標準時間'!$C5996="","",'6.標準時間'!C5996)</f>
        <v/>
      </c>
      <c r="D5996" s="16" t="str">
        <f>IF('6.標準時間'!$C5996="","",'6.標準時間'!E5996)</f>
        <v/>
      </c>
      <c r="E5996" s="171" t="str">
        <f>IF('6.標準時間'!$C5996="","",'6.標準時間'!F5996)</f>
        <v/>
      </c>
      <c r="F5996" s="15" t="str">
        <f t="shared" si="186"/>
        <v/>
      </c>
      <c r="G5996" s="142" t="str">
        <f>IF('6.標準時間'!$C5996="","",'6.標準時間'!H5996)</f>
        <v/>
      </c>
      <c r="H5996" s="142" t="str">
        <f>IF('6.標準時間'!$C5996="","",'6.標準時間'!I5996)</f>
        <v/>
      </c>
      <c r="I5996" s="107" t="str">
        <f>IF(C5996="","",VLOOKUP($C5996,'7.工程別レート'!$C$6:$E$501,3,FALSE))</f>
        <v/>
      </c>
      <c r="J5996" s="108" t="str">
        <f>IF(C5996="","",VLOOKUP($C5996,'7.工程別レート'!$C$6:$E$501,2,FALSE))</f>
        <v/>
      </c>
      <c r="K5996" s="195" t="str">
        <f t="shared" si="187"/>
        <v/>
      </c>
    </row>
    <row r="5997" spans="2:11" ht="18" customHeight="1">
      <c r="B5997" s="16" t="str">
        <f>IF('6.標準時間'!$B5997="","",'6.標準時間'!B5997)</f>
        <v/>
      </c>
      <c r="C5997" s="16" t="str">
        <f>IF('6.標準時間'!$C5997="","",'6.標準時間'!C5997)</f>
        <v/>
      </c>
      <c r="D5997" s="16" t="str">
        <f>IF('6.標準時間'!$C5997="","",'6.標準時間'!E5997)</f>
        <v/>
      </c>
      <c r="E5997" s="171" t="str">
        <f>IF('6.標準時間'!$C5997="","",'6.標準時間'!F5997)</f>
        <v/>
      </c>
      <c r="F5997" s="15" t="str">
        <f t="shared" si="186"/>
        <v/>
      </c>
      <c r="G5997" s="142" t="str">
        <f>IF('6.標準時間'!$C5997="","",'6.標準時間'!H5997)</f>
        <v/>
      </c>
      <c r="H5997" s="142" t="str">
        <f>IF('6.標準時間'!$C5997="","",'6.標準時間'!I5997)</f>
        <v/>
      </c>
      <c r="I5997" s="107" t="str">
        <f>IF(C5997="","",VLOOKUP($C5997,'7.工程別レート'!$C$6:$E$501,3,FALSE))</f>
        <v/>
      </c>
      <c r="J5997" s="108" t="str">
        <f>IF(C5997="","",VLOOKUP($C5997,'7.工程別レート'!$C$6:$E$501,2,FALSE))</f>
        <v/>
      </c>
      <c r="K5997" s="195" t="str">
        <f t="shared" si="187"/>
        <v/>
      </c>
    </row>
    <row r="5998" spans="2:11" ht="18" customHeight="1">
      <c r="B5998" s="16" t="str">
        <f>IF('6.標準時間'!$B5998="","",'6.標準時間'!B5998)</f>
        <v/>
      </c>
      <c r="C5998" s="16" t="str">
        <f>IF('6.標準時間'!$C5998="","",'6.標準時間'!C5998)</f>
        <v/>
      </c>
      <c r="D5998" s="16" t="str">
        <f>IF('6.標準時間'!$C5998="","",'6.標準時間'!E5998)</f>
        <v/>
      </c>
      <c r="E5998" s="171" t="str">
        <f>IF('6.標準時間'!$C5998="","",'6.標準時間'!F5998)</f>
        <v/>
      </c>
      <c r="F5998" s="15" t="str">
        <f t="shared" si="186"/>
        <v/>
      </c>
      <c r="G5998" s="142" t="str">
        <f>IF('6.標準時間'!$C5998="","",'6.標準時間'!H5998)</f>
        <v/>
      </c>
      <c r="H5998" s="142" t="str">
        <f>IF('6.標準時間'!$C5998="","",'6.標準時間'!I5998)</f>
        <v/>
      </c>
      <c r="I5998" s="107" t="str">
        <f>IF(C5998="","",VLOOKUP($C5998,'7.工程別レート'!$C$6:$E$501,3,FALSE))</f>
        <v/>
      </c>
      <c r="J5998" s="108" t="str">
        <f>IF(C5998="","",VLOOKUP($C5998,'7.工程別レート'!$C$6:$E$501,2,FALSE))</f>
        <v/>
      </c>
      <c r="K5998" s="195" t="str">
        <f t="shared" si="187"/>
        <v/>
      </c>
    </row>
    <row r="5999" spans="2:11" ht="18" customHeight="1">
      <c r="B5999" s="16" t="str">
        <f>IF('6.標準時間'!$B5999="","",'6.標準時間'!B5999)</f>
        <v/>
      </c>
      <c r="C5999" s="16" t="str">
        <f>IF('6.標準時間'!$C5999="","",'6.標準時間'!C5999)</f>
        <v/>
      </c>
      <c r="D5999" s="16" t="str">
        <f>IF('6.標準時間'!$C5999="","",'6.標準時間'!E5999)</f>
        <v/>
      </c>
      <c r="E5999" s="171" t="str">
        <f>IF('6.標準時間'!$C5999="","",'6.標準時間'!F5999)</f>
        <v/>
      </c>
      <c r="F5999" s="15" t="str">
        <f t="shared" si="186"/>
        <v/>
      </c>
      <c r="G5999" s="142" t="str">
        <f>IF('6.標準時間'!$C5999="","",'6.標準時間'!H5999)</f>
        <v/>
      </c>
      <c r="H5999" s="142" t="str">
        <f>IF('6.標準時間'!$C5999="","",'6.標準時間'!I5999)</f>
        <v/>
      </c>
      <c r="I5999" s="107" t="str">
        <f>IF(C5999="","",VLOOKUP($C5999,'7.工程別レート'!$C$6:$E$501,3,FALSE))</f>
        <v/>
      </c>
      <c r="J5999" s="108" t="str">
        <f>IF(C5999="","",VLOOKUP($C5999,'7.工程別レート'!$C$6:$E$501,2,FALSE))</f>
        <v/>
      </c>
      <c r="K5999" s="195" t="str">
        <f t="shared" si="187"/>
        <v/>
      </c>
    </row>
    <row r="6000" spans="2:11" ht="18" customHeight="1">
      <c r="B6000" s="16" t="str">
        <f>IF('6.標準時間'!$B6000="","",'6.標準時間'!B6000)</f>
        <v/>
      </c>
      <c r="C6000" s="16" t="str">
        <f>IF('6.標準時間'!$C6000="","",'6.標準時間'!C6000)</f>
        <v/>
      </c>
      <c r="D6000" s="16" t="str">
        <f>IF('6.標準時間'!$C6000="","",'6.標準時間'!E6000)</f>
        <v/>
      </c>
      <c r="E6000" s="171" t="str">
        <f>IF('6.標準時間'!$C6000="","",'6.標準時間'!F6000)</f>
        <v/>
      </c>
      <c r="F6000" s="15" t="str">
        <f t="shared" si="186"/>
        <v/>
      </c>
      <c r="G6000" s="142" t="str">
        <f>IF('6.標準時間'!$C6000="","",'6.標準時間'!H6000)</f>
        <v/>
      </c>
      <c r="H6000" s="142" t="str">
        <f>IF('6.標準時間'!$C6000="","",'6.標準時間'!I6000)</f>
        <v/>
      </c>
      <c r="I6000" s="107" t="str">
        <f>IF(C6000="","",VLOOKUP($C6000,'7.工程別レート'!$C$6:$E$501,3,FALSE))</f>
        <v/>
      </c>
      <c r="J6000" s="108" t="str">
        <f>IF(C6000="","",VLOOKUP($C6000,'7.工程別レート'!$C$6:$E$501,2,FALSE))</f>
        <v/>
      </c>
      <c r="K6000" s="195" t="str">
        <f t="shared" si="187"/>
        <v/>
      </c>
    </row>
    <row r="6001" spans="2:11" ht="18" customHeight="1">
      <c r="B6001" s="16" t="str">
        <f>IF('6.標準時間'!$B6001="","",'6.標準時間'!B6001)</f>
        <v/>
      </c>
      <c r="C6001" s="16" t="str">
        <f>IF('6.標準時間'!$C6001="","",'6.標準時間'!C6001)</f>
        <v/>
      </c>
      <c r="D6001" s="16" t="str">
        <f>IF('6.標準時間'!$C6001="","",'6.標準時間'!E6001)</f>
        <v/>
      </c>
      <c r="E6001" s="171" t="str">
        <f>IF('6.標準時間'!$C6001="","",'6.標準時間'!F6001)</f>
        <v/>
      </c>
      <c r="F6001" s="15" t="str">
        <f t="shared" si="186"/>
        <v/>
      </c>
      <c r="G6001" s="142" t="str">
        <f>IF('6.標準時間'!$C6001="","",'6.標準時間'!H6001)</f>
        <v/>
      </c>
      <c r="H6001" s="142" t="str">
        <f>IF('6.標準時間'!$C6001="","",'6.標準時間'!I6001)</f>
        <v/>
      </c>
      <c r="I6001" s="107" t="str">
        <f>IF(C6001="","",VLOOKUP($C6001,'7.工程別レート'!$C$6:$E$501,3,FALSE))</f>
        <v/>
      </c>
      <c r="J6001" s="108" t="str">
        <f>IF(C6001="","",VLOOKUP($C6001,'7.工程別レート'!$C$6:$E$501,2,FALSE))</f>
        <v/>
      </c>
      <c r="K6001" s="195" t="str">
        <f t="shared" si="187"/>
        <v/>
      </c>
    </row>
    <row r="6002" spans="2:11" ht="18" customHeight="1">
      <c r="B6002" s="16" t="str">
        <f>IF('6.標準時間'!$B6002="","",'6.標準時間'!B6002)</f>
        <v/>
      </c>
      <c r="C6002" s="16" t="str">
        <f>IF('6.標準時間'!$C6002="","",'6.標準時間'!C6002)</f>
        <v/>
      </c>
      <c r="D6002" s="16" t="str">
        <f>IF('6.標準時間'!$C6002="","",'6.標準時間'!E6002)</f>
        <v/>
      </c>
      <c r="E6002" s="171" t="str">
        <f>IF('6.標準時間'!$C6002="","",'6.標準時間'!F6002)</f>
        <v/>
      </c>
      <c r="F6002" s="15" t="str">
        <f t="shared" si="186"/>
        <v/>
      </c>
      <c r="G6002" s="142" t="str">
        <f>IF('6.標準時間'!$C6002="","",'6.標準時間'!H6002)</f>
        <v/>
      </c>
      <c r="H6002" s="142" t="str">
        <f>IF('6.標準時間'!$C6002="","",'6.標準時間'!I6002)</f>
        <v/>
      </c>
      <c r="I6002" s="107" t="str">
        <f>IF(C6002="","",VLOOKUP($C6002,'7.工程別レート'!$C$6:$E$501,3,FALSE))</f>
        <v/>
      </c>
      <c r="J6002" s="108" t="str">
        <f>IF(C6002="","",VLOOKUP($C6002,'7.工程別レート'!$C$6:$E$501,2,FALSE))</f>
        <v/>
      </c>
      <c r="K6002" s="195" t="str">
        <f t="shared" si="187"/>
        <v/>
      </c>
    </row>
    <row r="6003" spans="2:11" ht="18" customHeight="1">
      <c r="B6003" s="16" t="str">
        <f>IF('6.標準時間'!$B6003="","",'6.標準時間'!B6003)</f>
        <v/>
      </c>
      <c r="C6003" s="16" t="str">
        <f>IF('6.標準時間'!$C6003="","",'6.標準時間'!C6003)</f>
        <v/>
      </c>
      <c r="D6003" s="16" t="str">
        <f>IF('6.標準時間'!$C6003="","",'6.標準時間'!E6003)</f>
        <v/>
      </c>
      <c r="E6003" s="171" t="str">
        <f>IF('6.標準時間'!$C6003="","",'6.標準時間'!F6003)</f>
        <v/>
      </c>
      <c r="F6003" s="15" t="str">
        <f t="shared" si="186"/>
        <v/>
      </c>
      <c r="G6003" s="142" t="str">
        <f>IF('6.標準時間'!$C6003="","",'6.標準時間'!H6003)</f>
        <v/>
      </c>
      <c r="H6003" s="142" t="str">
        <f>IF('6.標準時間'!$C6003="","",'6.標準時間'!I6003)</f>
        <v/>
      </c>
      <c r="I6003" s="107" t="str">
        <f>IF(C6003="","",VLOOKUP($C6003,'7.工程別レート'!$C$6:$E$501,3,FALSE))</f>
        <v/>
      </c>
      <c r="J6003" s="108" t="str">
        <f>IF(C6003="","",VLOOKUP($C6003,'7.工程別レート'!$C$6:$E$501,2,FALSE))</f>
        <v/>
      </c>
      <c r="K6003" s="195" t="str">
        <f t="shared" si="187"/>
        <v/>
      </c>
    </row>
    <row r="6004" spans="2:11" ht="18" customHeight="1">
      <c r="B6004" s="16" t="str">
        <f>IF('6.標準時間'!$B6004="","",'6.標準時間'!B6004)</f>
        <v/>
      </c>
      <c r="C6004" s="16" t="str">
        <f>IF('6.標準時間'!$C6004="","",'6.標準時間'!C6004)</f>
        <v/>
      </c>
      <c r="D6004" s="16" t="str">
        <f>IF('6.標準時間'!$C6004="","",'6.標準時間'!E6004)</f>
        <v/>
      </c>
      <c r="E6004" s="171" t="str">
        <f>IF('6.標準時間'!$C6004="","",'6.標準時間'!F6004)</f>
        <v/>
      </c>
      <c r="F6004" s="15" t="str">
        <f t="shared" si="186"/>
        <v/>
      </c>
      <c r="G6004" s="142" t="str">
        <f>IF('6.標準時間'!$C6004="","",'6.標準時間'!H6004)</f>
        <v/>
      </c>
      <c r="H6004" s="142" t="str">
        <f>IF('6.標準時間'!$C6004="","",'6.標準時間'!I6004)</f>
        <v/>
      </c>
      <c r="I6004" s="107" t="str">
        <f>IF(C6004="","",VLOOKUP($C6004,'7.工程別レート'!$C$6:$E$501,3,FALSE))</f>
        <v/>
      </c>
      <c r="J6004" s="108" t="str">
        <f>IF(C6004="","",VLOOKUP($C6004,'7.工程別レート'!$C$6:$E$501,2,FALSE))</f>
        <v/>
      </c>
      <c r="K6004" s="195" t="str">
        <f t="shared" si="187"/>
        <v/>
      </c>
    </row>
    <row r="6005" spans="2:11" ht="18" customHeight="1">
      <c r="B6005" s="16" t="str">
        <f>IF('6.標準時間'!$B6005="","",'6.標準時間'!B6005)</f>
        <v/>
      </c>
      <c r="C6005" s="16" t="str">
        <f>IF('6.標準時間'!$C6005="","",'6.標準時間'!C6005)</f>
        <v/>
      </c>
      <c r="D6005" s="16" t="str">
        <f>IF('6.標準時間'!$C6005="","",'6.標準時間'!E6005)</f>
        <v/>
      </c>
      <c r="E6005" s="171" t="str">
        <f>IF('6.標準時間'!$C6005="","",'6.標準時間'!F6005)</f>
        <v/>
      </c>
      <c r="F6005" s="15" t="str">
        <f t="shared" si="186"/>
        <v/>
      </c>
      <c r="G6005" s="142" t="str">
        <f>IF('6.標準時間'!$C6005="","",'6.標準時間'!H6005)</f>
        <v/>
      </c>
      <c r="H6005" s="142" t="str">
        <f>IF('6.標準時間'!$C6005="","",'6.標準時間'!I6005)</f>
        <v/>
      </c>
      <c r="I6005" s="107" t="str">
        <f>IF(C6005="","",VLOOKUP($C6005,'7.工程別レート'!$C$6:$E$501,3,FALSE))</f>
        <v/>
      </c>
      <c r="J6005" s="108" t="str">
        <f>IF(C6005="","",VLOOKUP($C6005,'7.工程別レート'!$C$6:$E$501,2,FALSE))</f>
        <v/>
      </c>
      <c r="K6005" s="195" t="str">
        <f t="shared" si="187"/>
        <v/>
      </c>
    </row>
    <row r="6006" spans="2:11" ht="18" customHeight="1">
      <c r="B6006" s="16" t="str">
        <f>IF('6.標準時間'!$B6006="","",'6.標準時間'!B6006)</f>
        <v/>
      </c>
      <c r="C6006" s="16" t="str">
        <f>IF('6.標準時間'!$C6006="","",'6.標準時間'!C6006)</f>
        <v/>
      </c>
      <c r="D6006" s="16" t="str">
        <f>IF('6.標準時間'!$C6006="","",'6.標準時間'!E6006)</f>
        <v/>
      </c>
      <c r="E6006" s="171" t="str">
        <f>IF('6.標準時間'!$C6006="","",'6.標準時間'!F6006)</f>
        <v/>
      </c>
      <c r="F6006" s="15" t="str">
        <f t="shared" si="186"/>
        <v/>
      </c>
      <c r="G6006" s="142" t="str">
        <f>IF('6.標準時間'!$C6006="","",'6.標準時間'!H6006)</f>
        <v/>
      </c>
      <c r="H6006" s="142" t="str">
        <f>IF('6.標準時間'!$C6006="","",'6.標準時間'!I6006)</f>
        <v/>
      </c>
      <c r="I6006" s="107" t="str">
        <f>IF(C6006="","",VLOOKUP($C6006,'7.工程別レート'!$C$6:$E$501,3,FALSE))</f>
        <v/>
      </c>
      <c r="J6006" s="108" t="str">
        <f>IF(C6006="","",VLOOKUP($C6006,'7.工程別レート'!$C$6:$E$501,2,FALSE))</f>
        <v/>
      </c>
      <c r="K6006" s="195" t="str">
        <f t="shared" si="187"/>
        <v/>
      </c>
    </row>
    <row r="6007" spans="2:11" ht="18" customHeight="1">
      <c r="B6007" s="16" t="str">
        <f>IF('6.標準時間'!$B6007="","",'6.標準時間'!B6007)</f>
        <v/>
      </c>
      <c r="C6007" s="16" t="str">
        <f>IF('6.標準時間'!$C6007="","",'6.標準時間'!C6007)</f>
        <v/>
      </c>
      <c r="D6007" s="16" t="str">
        <f>IF('6.標準時間'!$C6007="","",'6.標準時間'!E6007)</f>
        <v/>
      </c>
      <c r="E6007" s="171" t="str">
        <f>IF('6.標準時間'!$C6007="","",'6.標準時間'!F6007)</f>
        <v/>
      </c>
      <c r="F6007" s="15" t="str">
        <f t="shared" si="186"/>
        <v/>
      </c>
      <c r="G6007" s="142" t="str">
        <f>IF('6.標準時間'!$C6007="","",'6.標準時間'!H6007)</f>
        <v/>
      </c>
      <c r="H6007" s="142" t="str">
        <f>IF('6.標準時間'!$C6007="","",'6.標準時間'!I6007)</f>
        <v/>
      </c>
      <c r="I6007" s="107" t="str">
        <f>IF(C6007="","",VLOOKUP($C6007,'7.工程別レート'!$C$6:$E$501,3,FALSE))</f>
        <v/>
      </c>
      <c r="J6007" s="108" t="str">
        <f>IF(C6007="","",VLOOKUP($C6007,'7.工程別レート'!$C$6:$E$501,2,FALSE))</f>
        <v/>
      </c>
      <c r="K6007" s="195" t="str">
        <f t="shared" si="187"/>
        <v/>
      </c>
    </row>
    <row r="6008" spans="2:11" ht="18" customHeight="1">
      <c r="B6008" s="16" t="str">
        <f>IF('6.標準時間'!$B6008="","",'6.標準時間'!B6008)</f>
        <v/>
      </c>
      <c r="C6008" s="16" t="str">
        <f>IF('6.標準時間'!$C6008="","",'6.標準時間'!C6008)</f>
        <v/>
      </c>
      <c r="D6008" s="16" t="str">
        <f>IF('6.標準時間'!$C6008="","",'6.標準時間'!E6008)</f>
        <v/>
      </c>
      <c r="E6008" s="171" t="str">
        <f>IF('6.標準時間'!$C6008="","",'6.標準時間'!F6008)</f>
        <v/>
      </c>
      <c r="F6008" s="15" t="str">
        <f t="shared" si="186"/>
        <v/>
      </c>
      <c r="G6008" s="142" t="str">
        <f>IF('6.標準時間'!$C6008="","",'6.標準時間'!H6008)</f>
        <v/>
      </c>
      <c r="H6008" s="142" t="str">
        <f>IF('6.標準時間'!$C6008="","",'6.標準時間'!I6008)</f>
        <v/>
      </c>
      <c r="I6008" s="107" t="str">
        <f>IF(C6008="","",VLOOKUP($C6008,'7.工程別レート'!$C$6:$E$501,3,FALSE))</f>
        <v/>
      </c>
      <c r="J6008" s="108" t="str">
        <f>IF(C6008="","",VLOOKUP($C6008,'7.工程別レート'!$C$6:$E$501,2,FALSE))</f>
        <v/>
      </c>
      <c r="K6008" s="195" t="str">
        <f t="shared" si="187"/>
        <v/>
      </c>
    </row>
    <row r="6009" spans="2:11" ht="18" customHeight="1">
      <c r="B6009" s="16" t="str">
        <f>IF('6.標準時間'!$B6009="","",'6.標準時間'!B6009)</f>
        <v/>
      </c>
      <c r="C6009" s="16" t="str">
        <f>IF('6.標準時間'!$C6009="","",'6.標準時間'!C6009)</f>
        <v/>
      </c>
      <c r="D6009" s="16" t="str">
        <f>IF('6.標準時間'!$C6009="","",'6.標準時間'!E6009)</f>
        <v/>
      </c>
      <c r="E6009" s="171" t="str">
        <f>IF('6.標準時間'!$C6009="","",'6.標準時間'!F6009)</f>
        <v/>
      </c>
      <c r="F6009" s="15" t="str">
        <f t="shared" si="186"/>
        <v/>
      </c>
      <c r="G6009" s="142" t="str">
        <f>IF('6.標準時間'!$C6009="","",'6.標準時間'!H6009)</f>
        <v/>
      </c>
      <c r="H6009" s="142" t="str">
        <f>IF('6.標準時間'!$C6009="","",'6.標準時間'!I6009)</f>
        <v/>
      </c>
      <c r="I6009" s="107" t="str">
        <f>IF(C6009="","",VLOOKUP($C6009,'7.工程別レート'!$C$6:$E$501,3,FALSE))</f>
        <v/>
      </c>
      <c r="J6009" s="108" t="str">
        <f>IF(C6009="","",VLOOKUP($C6009,'7.工程別レート'!$C$6:$E$501,2,FALSE))</f>
        <v/>
      </c>
      <c r="K6009" s="195" t="str">
        <f t="shared" si="187"/>
        <v/>
      </c>
    </row>
    <row r="6010" spans="2:11" ht="18" customHeight="1">
      <c r="B6010" s="16" t="str">
        <f>IF('6.標準時間'!$B6010="","",'6.標準時間'!B6010)</f>
        <v/>
      </c>
      <c r="C6010" s="16" t="str">
        <f>IF('6.標準時間'!$C6010="","",'6.標準時間'!C6010)</f>
        <v/>
      </c>
      <c r="D6010" s="16" t="str">
        <f>IF('6.標準時間'!$C6010="","",'6.標準時間'!E6010)</f>
        <v/>
      </c>
      <c r="E6010" s="171" t="str">
        <f>IF('6.標準時間'!$C6010="","",'6.標準時間'!F6010)</f>
        <v/>
      </c>
      <c r="F6010" s="15" t="str">
        <f t="shared" si="186"/>
        <v/>
      </c>
      <c r="G6010" s="142" t="str">
        <f>IF('6.標準時間'!$C6010="","",'6.標準時間'!H6010)</f>
        <v/>
      </c>
      <c r="H6010" s="142" t="str">
        <f>IF('6.標準時間'!$C6010="","",'6.標準時間'!I6010)</f>
        <v/>
      </c>
      <c r="I6010" s="107" t="str">
        <f>IF(C6010="","",VLOOKUP($C6010,'7.工程別レート'!$C$6:$E$501,3,FALSE))</f>
        <v/>
      </c>
      <c r="J6010" s="108" t="str">
        <f>IF(C6010="","",VLOOKUP($C6010,'7.工程別レート'!$C$6:$E$501,2,FALSE))</f>
        <v/>
      </c>
      <c r="K6010" s="195" t="str">
        <f t="shared" si="187"/>
        <v/>
      </c>
    </row>
    <row r="6011" spans="2:11" ht="18" customHeight="1">
      <c r="B6011" s="16" t="str">
        <f>IF('6.標準時間'!$B6011="","",'6.標準時間'!B6011)</f>
        <v/>
      </c>
      <c r="C6011" s="16" t="str">
        <f>IF('6.標準時間'!$C6011="","",'6.標準時間'!C6011)</f>
        <v/>
      </c>
      <c r="D6011" s="16" t="str">
        <f>IF('6.標準時間'!$C6011="","",'6.標準時間'!E6011)</f>
        <v/>
      </c>
      <c r="E6011" s="171" t="str">
        <f>IF('6.標準時間'!$C6011="","",'6.標準時間'!F6011)</f>
        <v/>
      </c>
      <c r="F6011" s="15" t="str">
        <f t="shared" si="186"/>
        <v/>
      </c>
      <c r="G6011" s="142" t="str">
        <f>IF('6.標準時間'!$C6011="","",'6.標準時間'!H6011)</f>
        <v/>
      </c>
      <c r="H6011" s="142" t="str">
        <f>IF('6.標準時間'!$C6011="","",'6.標準時間'!I6011)</f>
        <v/>
      </c>
      <c r="I6011" s="107" t="str">
        <f>IF(C6011="","",VLOOKUP($C6011,'7.工程別レート'!$C$6:$E$501,3,FALSE))</f>
        <v/>
      </c>
      <c r="J6011" s="108" t="str">
        <f>IF(C6011="","",VLOOKUP($C6011,'7.工程別レート'!$C$6:$E$501,2,FALSE))</f>
        <v/>
      </c>
      <c r="K6011" s="195" t="str">
        <f t="shared" si="187"/>
        <v/>
      </c>
    </row>
    <row r="6012" spans="2:11" ht="18" customHeight="1">
      <c r="B6012" s="16" t="str">
        <f>IF('6.標準時間'!$B6012="","",'6.標準時間'!B6012)</f>
        <v/>
      </c>
      <c r="C6012" s="16" t="str">
        <f>IF('6.標準時間'!$C6012="","",'6.標準時間'!C6012)</f>
        <v/>
      </c>
      <c r="D6012" s="16" t="str">
        <f>IF('6.標準時間'!$C6012="","",'6.標準時間'!E6012)</f>
        <v/>
      </c>
      <c r="E6012" s="171" t="str">
        <f>IF('6.標準時間'!$C6012="","",'6.標準時間'!F6012)</f>
        <v/>
      </c>
      <c r="F6012" s="15" t="str">
        <f t="shared" si="186"/>
        <v/>
      </c>
      <c r="G6012" s="142" t="str">
        <f>IF('6.標準時間'!$C6012="","",'6.標準時間'!H6012)</f>
        <v/>
      </c>
      <c r="H6012" s="142" t="str">
        <f>IF('6.標準時間'!$C6012="","",'6.標準時間'!I6012)</f>
        <v/>
      </c>
      <c r="I6012" s="107" t="str">
        <f>IF(C6012="","",VLOOKUP($C6012,'7.工程別レート'!$C$6:$E$501,3,FALSE))</f>
        <v/>
      </c>
      <c r="J6012" s="108" t="str">
        <f>IF(C6012="","",VLOOKUP($C6012,'7.工程別レート'!$C$6:$E$501,2,FALSE))</f>
        <v/>
      </c>
      <c r="K6012" s="195" t="str">
        <f t="shared" si="187"/>
        <v/>
      </c>
    </row>
    <row r="6013" spans="2:11" ht="18" customHeight="1">
      <c r="B6013" s="16" t="str">
        <f>IF('6.標準時間'!$B6013="","",'6.標準時間'!B6013)</f>
        <v/>
      </c>
      <c r="C6013" s="16" t="str">
        <f>IF('6.標準時間'!$C6013="","",'6.標準時間'!C6013)</f>
        <v/>
      </c>
      <c r="D6013" s="16" t="str">
        <f>IF('6.標準時間'!$C6013="","",'6.標準時間'!E6013)</f>
        <v/>
      </c>
      <c r="E6013" s="171" t="str">
        <f>IF('6.標準時間'!$C6013="","",'6.標準時間'!F6013)</f>
        <v/>
      </c>
      <c r="F6013" s="15" t="str">
        <f t="shared" si="186"/>
        <v/>
      </c>
      <c r="G6013" s="142" t="str">
        <f>IF('6.標準時間'!$C6013="","",'6.標準時間'!H6013)</f>
        <v/>
      </c>
      <c r="H6013" s="142" t="str">
        <f>IF('6.標準時間'!$C6013="","",'6.標準時間'!I6013)</f>
        <v/>
      </c>
      <c r="I6013" s="107" t="str">
        <f>IF(C6013="","",VLOOKUP($C6013,'7.工程別レート'!$C$6:$E$501,3,FALSE))</f>
        <v/>
      </c>
      <c r="J6013" s="108" t="str">
        <f>IF(C6013="","",VLOOKUP($C6013,'7.工程別レート'!$C$6:$E$501,2,FALSE))</f>
        <v/>
      </c>
      <c r="K6013" s="195" t="str">
        <f t="shared" si="187"/>
        <v/>
      </c>
    </row>
    <row r="6014" spans="2:11" ht="18" customHeight="1">
      <c r="B6014" s="16" t="str">
        <f>IF('6.標準時間'!$B6014="","",'6.標準時間'!B6014)</f>
        <v/>
      </c>
      <c r="C6014" s="16" t="str">
        <f>IF('6.標準時間'!$C6014="","",'6.標準時間'!C6014)</f>
        <v/>
      </c>
      <c r="D6014" s="16" t="str">
        <f>IF('6.標準時間'!$C6014="","",'6.標準時間'!E6014)</f>
        <v/>
      </c>
      <c r="E6014" s="171" t="str">
        <f>IF('6.標準時間'!$C6014="","",'6.標準時間'!F6014)</f>
        <v/>
      </c>
      <c r="F6014" s="15" t="str">
        <f t="shared" si="186"/>
        <v/>
      </c>
      <c r="G6014" s="142" t="str">
        <f>IF('6.標準時間'!$C6014="","",'6.標準時間'!H6014)</f>
        <v/>
      </c>
      <c r="H6014" s="142" t="str">
        <f>IF('6.標準時間'!$C6014="","",'6.標準時間'!I6014)</f>
        <v/>
      </c>
      <c r="I6014" s="107" t="str">
        <f>IF(C6014="","",VLOOKUP($C6014,'7.工程別レート'!$C$6:$E$501,3,FALSE))</f>
        <v/>
      </c>
      <c r="J6014" s="108" t="str">
        <f>IF(C6014="","",VLOOKUP($C6014,'7.工程別レート'!$C$6:$E$501,2,FALSE))</f>
        <v/>
      </c>
      <c r="K6014" s="195" t="str">
        <f t="shared" si="187"/>
        <v/>
      </c>
    </row>
    <row r="6015" spans="2:11" ht="18" customHeight="1">
      <c r="B6015" s="16" t="str">
        <f>IF('6.標準時間'!$B6015="","",'6.標準時間'!B6015)</f>
        <v/>
      </c>
      <c r="C6015" s="16" t="str">
        <f>IF('6.標準時間'!$C6015="","",'6.標準時間'!C6015)</f>
        <v/>
      </c>
      <c r="D6015" s="16" t="str">
        <f>IF('6.標準時間'!$C6015="","",'6.標準時間'!E6015)</f>
        <v/>
      </c>
      <c r="E6015" s="171" t="str">
        <f>IF('6.標準時間'!$C6015="","",'6.標準時間'!F6015)</f>
        <v/>
      </c>
      <c r="F6015" s="15" t="str">
        <f t="shared" si="186"/>
        <v/>
      </c>
      <c r="G6015" s="142" t="str">
        <f>IF('6.標準時間'!$C6015="","",'6.標準時間'!H6015)</f>
        <v/>
      </c>
      <c r="H6015" s="142" t="str">
        <f>IF('6.標準時間'!$C6015="","",'6.標準時間'!I6015)</f>
        <v/>
      </c>
      <c r="I6015" s="107" t="str">
        <f>IF(C6015="","",VLOOKUP($C6015,'7.工程別レート'!$C$6:$E$501,3,FALSE))</f>
        <v/>
      </c>
      <c r="J6015" s="108" t="str">
        <f>IF(C6015="","",VLOOKUP($C6015,'7.工程別レート'!$C$6:$E$501,2,FALSE))</f>
        <v/>
      </c>
      <c r="K6015" s="195" t="str">
        <f t="shared" si="187"/>
        <v/>
      </c>
    </row>
    <row r="6016" spans="2:11" ht="18" customHeight="1">
      <c r="B6016" s="16" t="str">
        <f>IF('6.標準時間'!$B6016="","",'6.標準時間'!B6016)</f>
        <v/>
      </c>
      <c r="C6016" s="16" t="str">
        <f>IF('6.標準時間'!$C6016="","",'6.標準時間'!C6016)</f>
        <v/>
      </c>
      <c r="D6016" s="16" t="str">
        <f>IF('6.標準時間'!$C6016="","",'6.標準時間'!E6016)</f>
        <v/>
      </c>
      <c r="E6016" s="171" t="str">
        <f>IF('6.標準時間'!$C6016="","",'6.標準時間'!F6016)</f>
        <v/>
      </c>
      <c r="F6016" s="15" t="str">
        <f t="shared" si="186"/>
        <v/>
      </c>
      <c r="G6016" s="142" t="str">
        <f>IF('6.標準時間'!$C6016="","",'6.標準時間'!H6016)</f>
        <v/>
      </c>
      <c r="H6016" s="142" t="str">
        <f>IF('6.標準時間'!$C6016="","",'6.標準時間'!I6016)</f>
        <v/>
      </c>
      <c r="I6016" s="107" t="str">
        <f>IF(C6016="","",VLOOKUP($C6016,'7.工程別レート'!$C$6:$E$501,3,FALSE))</f>
        <v/>
      </c>
      <c r="J6016" s="108" t="str">
        <f>IF(C6016="","",VLOOKUP($C6016,'7.工程別レート'!$C$6:$E$501,2,FALSE))</f>
        <v/>
      </c>
      <c r="K6016" s="195" t="str">
        <f t="shared" si="187"/>
        <v/>
      </c>
    </row>
    <row r="6017" spans="2:11" ht="18" customHeight="1">
      <c r="B6017" s="16" t="str">
        <f>IF('6.標準時間'!$B6017="","",'6.標準時間'!B6017)</f>
        <v/>
      </c>
      <c r="C6017" s="16" t="str">
        <f>IF('6.標準時間'!$C6017="","",'6.標準時間'!C6017)</f>
        <v/>
      </c>
      <c r="D6017" s="16" t="str">
        <f>IF('6.標準時間'!$C6017="","",'6.標準時間'!E6017)</f>
        <v/>
      </c>
      <c r="E6017" s="171" t="str">
        <f>IF('6.標準時間'!$C6017="","",'6.標準時間'!F6017)</f>
        <v/>
      </c>
      <c r="F6017" s="15" t="str">
        <f t="shared" si="186"/>
        <v/>
      </c>
      <c r="G6017" s="142" t="str">
        <f>IF('6.標準時間'!$C6017="","",'6.標準時間'!H6017)</f>
        <v/>
      </c>
      <c r="H6017" s="142" t="str">
        <f>IF('6.標準時間'!$C6017="","",'6.標準時間'!I6017)</f>
        <v/>
      </c>
      <c r="I6017" s="107" t="str">
        <f>IF(C6017="","",VLOOKUP($C6017,'7.工程別レート'!$C$6:$E$501,3,FALSE))</f>
        <v/>
      </c>
      <c r="J6017" s="108" t="str">
        <f>IF(C6017="","",VLOOKUP($C6017,'7.工程別レート'!$C$6:$E$501,2,FALSE))</f>
        <v/>
      </c>
      <c r="K6017" s="195" t="str">
        <f t="shared" si="187"/>
        <v/>
      </c>
    </row>
    <row r="6018" spans="2:11" ht="18" customHeight="1">
      <c r="B6018" s="16" t="str">
        <f>IF('6.標準時間'!$B6018="","",'6.標準時間'!B6018)</f>
        <v/>
      </c>
      <c r="C6018" s="16" t="str">
        <f>IF('6.標準時間'!$C6018="","",'6.標準時間'!C6018)</f>
        <v/>
      </c>
      <c r="D6018" s="16" t="str">
        <f>IF('6.標準時間'!$C6018="","",'6.標準時間'!E6018)</f>
        <v/>
      </c>
      <c r="E6018" s="171" t="str">
        <f>IF('6.標準時間'!$C6018="","",'6.標準時間'!F6018)</f>
        <v/>
      </c>
      <c r="F6018" s="15" t="str">
        <f t="shared" si="186"/>
        <v/>
      </c>
      <c r="G6018" s="142" t="str">
        <f>IF('6.標準時間'!$C6018="","",'6.標準時間'!H6018)</f>
        <v/>
      </c>
      <c r="H6018" s="142" t="str">
        <f>IF('6.標準時間'!$C6018="","",'6.標準時間'!I6018)</f>
        <v/>
      </c>
      <c r="I6018" s="107" t="str">
        <f>IF(C6018="","",VLOOKUP($C6018,'7.工程別レート'!$C$6:$E$501,3,FALSE))</f>
        <v/>
      </c>
      <c r="J6018" s="108" t="str">
        <f>IF(C6018="","",VLOOKUP($C6018,'7.工程別レート'!$C$6:$E$501,2,FALSE))</f>
        <v/>
      </c>
      <c r="K6018" s="195" t="str">
        <f t="shared" si="187"/>
        <v/>
      </c>
    </row>
    <row r="6019" spans="2:11" ht="18" customHeight="1">
      <c r="B6019" s="16" t="str">
        <f>IF('6.標準時間'!$B6019="","",'6.標準時間'!B6019)</f>
        <v/>
      </c>
      <c r="C6019" s="16" t="str">
        <f>IF('6.標準時間'!$C6019="","",'6.標準時間'!C6019)</f>
        <v/>
      </c>
      <c r="D6019" s="16" t="str">
        <f>IF('6.標準時間'!$C6019="","",'6.標準時間'!E6019)</f>
        <v/>
      </c>
      <c r="E6019" s="171" t="str">
        <f>IF('6.標準時間'!$C6019="","",'6.標準時間'!F6019)</f>
        <v/>
      </c>
      <c r="F6019" s="15" t="str">
        <f t="shared" si="186"/>
        <v/>
      </c>
      <c r="G6019" s="142" t="str">
        <f>IF('6.標準時間'!$C6019="","",'6.標準時間'!H6019)</f>
        <v/>
      </c>
      <c r="H6019" s="142" t="str">
        <f>IF('6.標準時間'!$C6019="","",'6.標準時間'!I6019)</f>
        <v/>
      </c>
      <c r="I6019" s="107" t="str">
        <f>IF(C6019="","",VLOOKUP($C6019,'7.工程別レート'!$C$6:$E$501,3,FALSE))</f>
        <v/>
      </c>
      <c r="J6019" s="108" t="str">
        <f>IF(C6019="","",VLOOKUP($C6019,'7.工程別レート'!$C$6:$E$501,2,FALSE))</f>
        <v/>
      </c>
      <c r="K6019" s="195" t="str">
        <f t="shared" si="187"/>
        <v/>
      </c>
    </row>
    <row r="6020" spans="2:11" ht="18" customHeight="1">
      <c r="B6020" s="16" t="str">
        <f>IF('6.標準時間'!$B6020="","",'6.標準時間'!B6020)</f>
        <v/>
      </c>
      <c r="C6020" s="16" t="str">
        <f>IF('6.標準時間'!$C6020="","",'6.標準時間'!C6020)</f>
        <v/>
      </c>
      <c r="D6020" s="16" t="str">
        <f>IF('6.標準時間'!$C6020="","",'6.標準時間'!E6020)</f>
        <v/>
      </c>
      <c r="E6020" s="171" t="str">
        <f>IF('6.標準時間'!$C6020="","",'6.標準時間'!F6020)</f>
        <v/>
      </c>
      <c r="F6020" s="15" t="str">
        <f t="shared" si="186"/>
        <v/>
      </c>
      <c r="G6020" s="142" t="str">
        <f>IF('6.標準時間'!$C6020="","",'6.標準時間'!H6020)</f>
        <v/>
      </c>
      <c r="H6020" s="142" t="str">
        <f>IF('6.標準時間'!$C6020="","",'6.標準時間'!I6020)</f>
        <v/>
      </c>
      <c r="I6020" s="107" t="str">
        <f>IF(C6020="","",VLOOKUP($C6020,'7.工程別レート'!$C$6:$E$501,3,FALSE))</f>
        <v/>
      </c>
      <c r="J6020" s="108" t="str">
        <f>IF(C6020="","",VLOOKUP($C6020,'7.工程別レート'!$C$6:$E$501,2,FALSE))</f>
        <v/>
      </c>
      <c r="K6020" s="195" t="str">
        <f t="shared" si="187"/>
        <v/>
      </c>
    </row>
    <row r="6021" spans="2:11" ht="18" customHeight="1">
      <c r="B6021" s="16" t="str">
        <f>IF('6.標準時間'!$B6021="","",'6.標準時間'!B6021)</f>
        <v/>
      </c>
      <c r="C6021" s="16" t="str">
        <f>IF('6.標準時間'!$C6021="","",'6.標準時間'!C6021)</f>
        <v/>
      </c>
      <c r="D6021" s="16" t="str">
        <f>IF('6.標準時間'!$C6021="","",'6.標準時間'!E6021)</f>
        <v/>
      </c>
      <c r="E6021" s="171" t="str">
        <f>IF('6.標準時間'!$C6021="","",'6.標準時間'!F6021)</f>
        <v/>
      </c>
      <c r="F6021" s="15" t="str">
        <f t="shared" si="186"/>
        <v/>
      </c>
      <c r="G6021" s="142" t="str">
        <f>IF('6.標準時間'!$C6021="","",'6.標準時間'!H6021)</f>
        <v/>
      </c>
      <c r="H6021" s="142" t="str">
        <f>IF('6.標準時間'!$C6021="","",'6.標準時間'!I6021)</f>
        <v/>
      </c>
      <c r="I6021" s="107" t="str">
        <f>IF(C6021="","",VLOOKUP($C6021,'7.工程別レート'!$C$6:$E$501,3,FALSE))</f>
        <v/>
      </c>
      <c r="J6021" s="108" t="str">
        <f>IF(C6021="","",VLOOKUP($C6021,'7.工程別レート'!$C$6:$E$501,2,FALSE))</f>
        <v/>
      </c>
      <c r="K6021" s="195" t="str">
        <f t="shared" si="187"/>
        <v/>
      </c>
    </row>
    <row r="6022" spans="2:11" ht="18" customHeight="1">
      <c r="B6022" s="16" t="str">
        <f>IF('6.標準時間'!$B6022="","",'6.標準時間'!B6022)</f>
        <v/>
      </c>
      <c r="C6022" s="16" t="str">
        <f>IF('6.標準時間'!$C6022="","",'6.標準時間'!C6022)</f>
        <v/>
      </c>
      <c r="D6022" s="16" t="str">
        <f>IF('6.標準時間'!$C6022="","",'6.標準時間'!E6022)</f>
        <v/>
      </c>
      <c r="E6022" s="171" t="str">
        <f>IF('6.標準時間'!$C6022="","",'6.標準時間'!F6022)</f>
        <v/>
      </c>
      <c r="F6022" s="15" t="str">
        <f t="shared" ref="F6022:F6085" si="188">C6022&amp;D6022</f>
        <v/>
      </c>
      <c r="G6022" s="142" t="str">
        <f>IF('6.標準時間'!$C6022="","",'6.標準時間'!H6022)</f>
        <v/>
      </c>
      <c r="H6022" s="142" t="str">
        <f>IF('6.標準時間'!$C6022="","",'6.標準時間'!I6022)</f>
        <v/>
      </c>
      <c r="I6022" s="107" t="str">
        <f>IF(C6022="","",VLOOKUP($C6022,'7.工程別レート'!$C$6:$E$501,3,FALSE))</f>
        <v/>
      </c>
      <c r="J6022" s="108" t="str">
        <f>IF(C6022="","",VLOOKUP($C6022,'7.工程別レート'!$C$6:$E$501,2,FALSE))</f>
        <v/>
      </c>
      <c r="K6022" s="195" t="str">
        <f t="shared" si="187"/>
        <v/>
      </c>
    </row>
    <row r="6023" spans="2:11" ht="18" customHeight="1">
      <c r="B6023" s="16" t="str">
        <f>IF('6.標準時間'!$B6023="","",'6.標準時間'!B6023)</f>
        <v/>
      </c>
      <c r="C6023" s="16" t="str">
        <f>IF('6.標準時間'!$C6023="","",'6.標準時間'!C6023)</f>
        <v/>
      </c>
      <c r="D6023" s="16" t="str">
        <f>IF('6.標準時間'!$C6023="","",'6.標準時間'!E6023)</f>
        <v/>
      </c>
      <c r="E6023" s="171" t="str">
        <f>IF('6.標準時間'!$C6023="","",'6.標準時間'!F6023)</f>
        <v/>
      </c>
      <c r="F6023" s="15" t="str">
        <f t="shared" si="188"/>
        <v/>
      </c>
      <c r="G6023" s="142" t="str">
        <f>IF('6.標準時間'!$C6023="","",'6.標準時間'!H6023)</f>
        <v/>
      </c>
      <c r="H6023" s="142" t="str">
        <f>IF('6.標準時間'!$C6023="","",'6.標準時間'!I6023)</f>
        <v/>
      </c>
      <c r="I6023" s="107" t="str">
        <f>IF(C6023="","",VLOOKUP($C6023,'7.工程別レート'!$C$6:$E$501,3,FALSE))</f>
        <v/>
      </c>
      <c r="J6023" s="108" t="str">
        <f>IF(C6023="","",VLOOKUP($C6023,'7.工程別レート'!$C$6:$E$501,2,FALSE))</f>
        <v/>
      </c>
      <c r="K6023" s="195" t="str">
        <f t="shared" ref="K6023:K6086" si="189">IF(ISERROR((G6023*I6023)+(H6023*J6023)),"",(G6023*I6023)+(H6023*J6023))</f>
        <v/>
      </c>
    </row>
    <row r="6024" spans="2:11" ht="18" customHeight="1">
      <c r="B6024" s="16" t="str">
        <f>IF('6.標準時間'!$B6024="","",'6.標準時間'!B6024)</f>
        <v/>
      </c>
      <c r="C6024" s="16" t="str">
        <f>IF('6.標準時間'!$C6024="","",'6.標準時間'!C6024)</f>
        <v/>
      </c>
      <c r="D6024" s="16" t="str">
        <f>IF('6.標準時間'!$C6024="","",'6.標準時間'!E6024)</f>
        <v/>
      </c>
      <c r="E6024" s="171" t="str">
        <f>IF('6.標準時間'!$C6024="","",'6.標準時間'!F6024)</f>
        <v/>
      </c>
      <c r="F6024" s="15" t="str">
        <f t="shared" si="188"/>
        <v/>
      </c>
      <c r="G6024" s="142" t="str">
        <f>IF('6.標準時間'!$C6024="","",'6.標準時間'!H6024)</f>
        <v/>
      </c>
      <c r="H6024" s="142" t="str">
        <f>IF('6.標準時間'!$C6024="","",'6.標準時間'!I6024)</f>
        <v/>
      </c>
      <c r="I6024" s="107" t="str">
        <f>IF(C6024="","",VLOOKUP($C6024,'7.工程別レート'!$C$6:$E$501,3,FALSE))</f>
        <v/>
      </c>
      <c r="J6024" s="108" t="str">
        <f>IF(C6024="","",VLOOKUP($C6024,'7.工程別レート'!$C$6:$E$501,2,FALSE))</f>
        <v/>
      </c>
      <c r="K6024" s="195" t="str">
        <f t="shared" si="189"/>
        <v/>
      </c>
    </row>
    <row r="6025" spans="2:11" ht="18" customHeight="1">
      <c r="B6025" s="16" t="str">
        <f>IF('6.標準時間'!$B6025="","",'6.標準時間'!B6025)</f>
        <v/>
      </c>
      <c r="C6025" s="16" t="str">
        <f>IF('6.標準時間'!$C6025="","",'6.標準時間'!C6025)</f>
        <v/>
      </c>
      <c r="D6025" s="16" t="str">
        <f>IF('6.標準時間'!$C6025="","",'6.標準時間'!E6025)</f>
        <v/>
      </c>
      <c r="E6025" s="171" t="str">
        <f>IF('6.標準時間'!$C6025="","",'6.標準時間'!F6025)</f>
        <v/>
      </c>
      <c r="F6025" s="15" t="str">
        <f t="shared" si="188"/>
        <v/>
      </c>
      <c r="G6025" s="142" t="str">
        <f>IF('6.標準時間'!$C6025="","",'6.標準時間'!H6025)</f>
        <v/>
      </c>
      <c r="H6025" s="142" t="str">
        <f>IF('6.標準時間'!$C6025="","",'6.標準時間'!I6025)</f>
        <v/>
      </c>
      <c r="I6025" s="107" t="str">
        <f>IF(C6025="","",VLOOKUP($C6025,'7.工程別レート'!$C$6:$E$501,3,FALSE))</f>
        <v/>
      </c>
      <c r="J6025" s="108" t="str">
        <f>IF(C6025="","",VLOOKUP($C6025,'7.工程別レート'!$C$6:$E$501,2,FALSE))</f>
        <v/>
      </c>
      <c r="K6025" s="195" t="str">
        <f t="shared" si="189"/>
        <v/>
      </c>
    </row>
    <row r="6026" spans="2:11" ht="18" customHeight="1">
      <c r="B6026" s="16" t="str">
        <f>IF('6.標準時間'!$B6026="","",'6.標準時間'!B6026)</f>
        <v/>
      </c>
      <c r="C6026" s="16" t="str">
        <f>IF('6.標準時間'!$C6026="","",'6.標準時間'!C6026)</f>
        <v/>
      </c>
      <c r="D6026" s="16" t="str">
        <f>IF('6.標準時間'!$C6026="","",'6.標準時間'!E6026)</f>
        <v/>
      </c>
      <c r="E6026" s="171" t="str">
        <f>IF('6.標準時間'!$C6026="","",'6.標準時間'!F6026)</f>
        <v/>
      </c>
      <c r="F6026" s="15" t="str">
        <f t="shared" si="188"/>
        <v/>
      </c>
      <c r="G6026" s="142" t="str">
        <f>IF('6.標準時間'!$C6026="","",'6.標準時間'!H6026)</f>
        <v/>
      </c>
      <c r="H6026" s="142" t="str">
        <f>IF('6.標準時間'!$C6026="","",'6.標準時間'!I6026)</f>
        <v/>
      </c>
      <c r="I6026" s="107" t="str">
        <f>IF(C6026="","",VLOOKUP($C6026,'7.工程別レート'!$C$6:$E$501,3,FALSE))</f>
        <v/>
      </c>
      <c r="J6026" s="108" t="str">
        <f>IF(C6026="","",VLOOKUP($C6026,'7.工程別レート'!$C$6:$E$501,2,FALSE))</f>
        <v/>
      </c>
      <c r="K6026" s="195" t="str">
        <f t="shared" si="189"/>
        <v/>
      </c>
    </row>
    <row r="6027" spans="2:11" ht="18" customHeight="1">
      <c r="B6027" s="16" t="str">
        <f>IF('6.標準時間'!$B6027="","",'6.標準時間'!B6027)</f>
        <v/>
      </c>
      <c r="C6027" s="16" t="str">
        <f>IF('6.標準時間'!$C6027="","",'6.標準時間'!C6027)</f>
        <v/>
      </c>
      <c r="D6027" s="16" t="str">
        <f>IF('6.標準時間'!$C6027="","",'6.標準時間'!E6027)</f>
        <v/>
      </c>
      <c r="E6027" s="171" t="str">
        <f>IF('6.標準時間'!$C6027="","",'6.標準時間'!F6027)</f>
        <v/>
      </c>
      <c r="F6027" s="15" t="str">
        <f t="shared" si="188"/>
        <v/>
      </c>
      <c r="G6027" s="142" t="str">
        <f>IF('6.標準時間'!$C6027="","",'6.標準時間'!H6027)</f>
        <v/>
      </c>
      <c r="H6027" s="142" t="str">
        <f>IF('6.標準時間'!$C6027="","",'6.標準時間'!I6027)</f>
        <v/>
      </c>
      <c r="I6027" s="107" t="str">
        <f>IF(C6027="","",VLOOKUP($C6027,'7.工程別レート'!$C$6:$E$501,3,FALSE))</f>
        <v/>
      </c>
      <c r="J6027" s="108" t="str">
        <f>IF(C6027="","",VLOOKUP($C6027,'7.工程別レート'!$C$6:$E$501,2,FALSE))</f>
        <v/>
      </c>
      <c r="K6027" s="195" t="str">
        <f t="shared" si="189"/>
        <v/>
      </c>
    </row>
    <row r="6028" spans="2:11" ht="18" customHeight="1">
      <c r="B6028" s="16" t="str">
        <f>IF('6.標準時間'!$B6028="","",'6.標準時間'!B6028)</f>
        <v/>
      </c>
      <c r="C6028" s="16" t="str">
        <f>IF('6.標準時間'!$C6028="","",'6.標準時間'!C6028)</f>
        <v/>
      </c>
      <c r="D6028" s="16" t="str">
        <f>IF('6.標準時間'!$C6028="","",'6.標準時間'!E6028)</f>
        <v/>
      </c>
      <c r="E6028" s="171" t="str">
        <f>IF('6.標準時間'!$C6028="","",'6.標準時間'!F6028)</f>
        <v/>
      </c>
      <c r="F6028" s="15" t="str">
        <f t="shared" si="188"/>
        <v/>
      </c>
      <c r="G6028" s="142" t="str">
        <f>IF('6.標準時間'!$C6028="","",'6.標準時間'!H6028)</f>
        <v/>
      </c>
      <c r="H6028" s="142" t="str">
        <f>IF('6.標準時間'!$C6028="","",'6.標準時間'!I6028)</f>
        <v/>
      </c>
      <c r="I6028" s="107" t="str">
        <f>IF(C6028="","",VLOOKUP($C6028,'7.工程別レート'!$C$6:$E$501,3,FALSE))</f>
        <v/>
      </c>
      <c r="J6028" s="108" t="str">
        <f>IF(C6028="","",VLOOKUP($C6028,'7.工程別レート'!$C$6:$E$501,2,FALSE))</f>
        <v/>
      </c>
      <c r="K6028" s="195" t="str">
        <f t="shared" si="189"/>
        <v/>
      </c>
    </row>
    <row r="6029" spans="2:11" ht="18" customHeight="1">
      <c r="B6029" s="16" t="str">
        <f>IF('6.標準時間'!$B6029="","",'6.標準時間'!B6029)</f>
        <v/>
      </c>
      <c r="C6029" s="16" t="str">
        <f>IF('6.標準時間'!$C6029="","",'6.標準時間'!C6029)</f>
        <v/>
      </c>
      <c r="D6029" s="16" t="str">
        <f>IF('6.標準時間'!$C6029="","",'6.標準時間'!E6029)</f>
        <v/>
      </c>
      <c r="E6029" s="171" t="str">
        <f>IF('6.標準時間'!$C6029="","",'6.標準時間'!F6029)</f>
        <v/>
      </c>
      <c r="F6029" s="15" t="str">
        <f t="shared" si="188"/>
        <v/>
      </c>
      <c r="G6029" s="142" t="str">
        <f>IF('6.標準時間'!$C6029="","",'6.標準時間'!H6029)</f>
        <v/>
      </c>
      <c r="H6029" s="142" t="str">
        <f>IF('6.標準時間'!$C6029="","",'6.標準時間'!I6029)</f>
        <v/>
      </c>
      <c r="I6029" s="107" t="str">
        <f>IF(C6029="","",VLOOKUP($C6029,'7.工程別レート'!$C$6:$E$501,3,FALSE))</f>
        <v/>
      </c>
      <c r="J6029" s="108" t="str">
        <f>IF(C6029="","",VLOOKUP($C6029,'7.工程別レート'!$C$6:$E$501,2,FALSE))</f>
        <v/>
      </c>
      <c r="K6029" s="195" t="str">
        <f t="shared" si="189"/>
        <v/>
      </c>
    </row>
    <row r="6030" spans="2:11" ht="18" customHeight="1">
      <c r="B6030" s="16" t="str">
        <f>IF('6.標準時間'!$B6030="","",'6.標準時間'!B6030)</f>
        <v/>
      </c>
      <c r="C6030" s="16" t="str">
        <f>IF('6.標準時間'!$C6030="","",'6.標準時間'!C6030)</f>
        <v/>
      </c>
      <c r="D6030" s="16" t="str">
        <f>IF('6.標準時間'!$C6030="","",'6.標準時間'!E6030)</f>
        <v/>
      </c>
      <c r="E6030" s="171" t="str">
        <f>IF('6.標準時間'!$C6030="","",'6.標準時間'!F6030)</f>
        <v/>
      </c>
      <c r="F6030" s="15" t="str">
        <f t="shared" si="188"/>
        <v/>
      </c>
      <c r="G6030" s="142" t="str">
        <f>IF('6.標準時間'!$C6030="","",'6.標準時間'!H6030)</f>
        <v/>
      </c>
      <c r="H6030" s="142" t="str">
        <f>IF('6.標準時間'!$C6030="","",'6.標準時間'!I6030)</f>
        <v/>
      </c>
      <c r="I6030" s="107" t="str">
        <f>IF(C6030="","",VLOOKUP($C6030,'7.工程別レート'!$C$6:$E$501,3,FALSE))</f>
        <v/>
      </c>
      <c r="J6030" s="108" t="str">
        <f>IF(C6030="","",VLOOKUP($C6030,'7.工程別レート'!$C$6:$E$501,2,FALSE))</f>
        <v/>
      </c>
      <c r="K6030" s="195" t="str">
        <f t="shared" si="189"/>
        <v/>
      </c>
    </row>
    <row r="6031" spans="2:11" ht="18" customHeight="1">
      <c r="B6031" s="16" t="str">
        <f>IF('6.標準時間'!$B6031="","",'6.標準時間'!B6031)</f>
        <v/>
      </c>
      <c r="C6031" s="16" t="str">
        <f>IF('6.標準時間'!$C6031="","",'6.標準時間'!C6031)</f>
        <v/>
      </c>
      <c r="D6031" s="16" t="str">
        <f>IF('6.標準時間'!$C6031="","",'6.標準時間'!E6031)</f>
        <v/>
      </c>
      <c r="E6031" s="171" t="str">
        <f>IF('6.標準時間'!$C6031="","",'6.標準時間'!F6031)</f>
        <v/>
      </c>
      <c r="F6031" s="15" t="str">
        <f t="shared" si="188"/>
        <v/>
      </c>
      <c r="G6031" s="142" t="str">
        <f>IF('6.標準時間'!$C6031="","",'6.標準時間'!H6031)</f>
        <v/>
      </c>
      <c r="H6031" s="142" t="str">
        <f>IF('6.標準時間'!$C6031="","",'6.標準時間'!I6031)</f>
        <v/>
      </c>
      <c r="I6031" s="107" t="str">
        <f>IF(C6031="","",VLOOKUP($C6031,'7.工程別レート'!$C$6:$E$501,3,FALSE))</f>
        <v/>
      </c>
      <c r="J6031" s="108" t="str">
        <f>IF(C6031="","",VLOOKUP($C6031,'7.工程別レート'!$C$6:$E$501,2,FALSE))</f>
        <v/>
      </c>
      <c r="K6031" s="195" t="str">
        <f t="shared" si="189"/>
        <v/>
      </c>
    </row>
    <row r="6032" spans="2:11" ht="18" customHeight="1">
      <c r="B6032" s="16" t="str">
        <f>IF('6.標準時間'!$B6032="","",'6.標準時間'!B6032)</f>
        <v/>
      </c>
      <c r="C6032" s="16" t="str">
        <f>IF('6.標準時間'!$C6032="","",'6.標準時間'!C6032)</f>
        <v/>
      </c>
      <c r="D6032" s="16" t="str">
        <f>IF('6.標準時間'!$C6032="","",'6.標準時間'!E6032)</f>
        <v/>
      </c>
      <c r="E6032" s="171" t="str">
        <f>IF('6.標準時間'!$C6032="","",'6.標準時間'!F6032)</f>
        <v/>
      </c>
      <c r="F6032" s="15" t="str">
        <f t="shared" si="188"/>
        <v/>
      </c>
      <c r="G6032" s="142" t="str">
        <f>IF('6.標準時間'!$C6032="","",'6.標準時間'!H6032)</f>
        <v/>
      </c>
      <c r="H6032" s="142" t="str">
        <f>IF('6.標準時間'!$C6032="","",'6.標準時間'!I6032)</f>
        <v/>
      </c>
      <c r="I6032" s="107" t="str">
        <f>IF(C6032="","",VLOOKUP($C6032,'7.工程別レート'!$C$6:$E$501,3,FALSE))</f>
        <v/>
      </c>
      <c r="J6032" s="108" t="str">
        <f>IF(C6032="","",VLOOKUP($C6032,'7.工程別レート'!$C$6:$E$501,2,FALSE))</f>
        <v/>
      </c>
      <c r="K6032" s="195" t="str">
        <f t="shared" si="189"/>
        <v/>
      </c>
    </row>
    <row r="6033" spans="2:11" ht="18" customHeight="1">
      <c r="B6033" s="16" t="str">
        <f>IF('6.標準時間'!$B6033="","",'6.標準時間'!B6033)</f>
        <v/>
      </c>
      <c r="C6033" s="16" t="str">
        <f>IF('6.標準時間'!$C6033="","",'6.標準時間'!C6033)</f>
        <v/>
      </c>
      <c r="D6033" s="16" t="str">
        <f>IF('6.標準時間'!$C6033="","",'6.標準時間'!E6033)</f>
        <v/>
      </c>
      <c r="E6033" s="171" t="str">
        <f>IF('6.標準時間'!$C6033="","",'6.標準時間'!F6033)</f>
        <v/>
      </c>
      <c r="F6033" s="15" t="str">
        <f t="shared" si="188"/>
        <v/>
      </c>
      <c r="G6033" s="142" t="str">
        <f>IF('6.標準時間'!$C6033="","",'6.標準時間'!H6033)</f>
        <v/>
      </c>
      <c r="H6033" s="142" t="str">
        <f>IF('6.標準時間'!$C6033="","",'6.標準時間'!I6033)</f>
        <v/>
      </c>
      <c r="I6033" s="107" t="str">
        <f>IF(C6033="","",VLOOKUP($C6033,'7.工程別レート'!$C$6:$E$501,3,FALSE))</f>
        <v/>
      </c>
      <c r="J6033" s="108" t="str">
        <f>IF(C6033="","",VLOOKUP($C6033,'7.工程別レート'!$C$6:$E$501,2,FALSE))</f>
        <v/>
      </c>
      <c r="K6033" s="195" t="str">
        <f t="shared" si="189"/>
        <v/>
      </c>
    </row>
    <row r="6034" spans="2:11" ht="18" customHeight="1">
      <c r="B6034" s="16" t="str">
        <f>IF('6.標準時間'!$B6034="","",'6.標準時間'!B6034)</f>
        <v/>
      </c>
      <c r="C6034" s="16" t="str">
        <f>IF('6.標準時間'!$C6034="","",'6.標準時間'!C6034)</f>
        <v/>
      </c>
      <c r="D6034" s="16" t="str">
        <f>IF('6.標準時間'!$C6034="","",'6.標準時間'!E6034)</f>
        <v/>
      </c>
      <c r="E6034" s="171" t="str">
        <f>IF('6.標準時間'!$C6034="","",'6.標準時間'!F6034)</f>
        <v/>
      </c>
      <c r="F6034" s="15" t="str">
        <f t="shared" si="188"/>
        <v/>
      </c>
      <c r="G6034" s="142" t="str">
        <f>IF('6.標準時間'!$C6034="","",'6.標準時間'!H6034)</f>
        <v/>
      </c>
      <c r="H6034" s="142" t="str">
        <f>IF('6.標準時間'!$C6034="","",'6.標準時間'!I6034)</f>
        <v/>
      </c>
      <c r="I6034" s="107" t="str">
        <f>IF(C6034="","",VLOOKUP($C6034,'7.工程別レート'!$C$6:$E$501,3,FALSE))</f>
        <v/>
      </c>
      <c r="J6034" s="108" t="str">
        <f>IF(C6034="","",VLOOKUP($C6034,'7.工程別レート'!$C$6:$E$501,2,FALSE))</f>
        <v/>
      </c>
      <c r="K6034" s="195" t="str">
        <f t="shared" si="189"/>
        <v/>
      </c>
    </row>
    <row r="6035" spans="2:11" ht="18" customHeight="1">
      <c r="B6035" s="16" t="str">
        <f>IF('6.標準時間'!$B6035="","",'6.標準時間'!B6035)</f>
        <v/>
      </c>
      <c r="C6035" s="16" t="str">
        <f>IF('6.標準時間'!$C6035="","",'6.標準時間'!C6035)</f>
        <v/>
      </c>
      <c r="D6035" s="16" t="str">
        <f>IF('6.標準時間'!$C6035="","",'6.標準時間'!E6035)</f>
        <v/>
      </c>
      <c r="E6035" s="171" t="str">
        <f>IF('6.標準時間'!$C6035="","",'6.標準時間'!F6035)</f>
        <v/>
      </c>
      <c r="F6035" s="15" t="str">
        <f t="shared" si="188"/>
        <v/>
      </c>
      <c r="G6035" s="142" t="str">
        <f>IF('6.標準時間'!$C6035="","",'6.標準時間'!H6035)</f>
        <v/>
      </c>
      <c r="H6035" s="142" t="str">
        <f>IF('6.標準時間'!$C6035="","",'6.標準時間'!I6035)</f>
        <v/>
      </c>
      <c r="I6035" s="107" t="str">
        <f>IF(C6035="","",VLOOKUP($C6035,'7.工程別レート'!$C$6:$E$501,3,FALSE))</f>
        <v/>
      </c>
      <c r="J6035" s="108" t="str">
        <f>IF(C6035="","",VLOOKUP($C6035,'7.工程別レート'!$C$6:$E$501,2,FALSE))</f>
        <v/>
      </c>
      <c r="K6035" s="195" t="str">
        <f t="shared" si="189"/>
        <v/>
      </c>
    </row>
    <row r="6036" spans="2:11" ht="18" customHeight="1">
      <c r="B6036" s="16" t="str">
        <f>IF('6.標準時間'!$B6036="","",'6.標準時間'!B6036)</f>
        <v/>
      </c>
      <c r="C6036" s="16" t="str">
        <f>IF('6.標準時間'!$C6036="","",'6.標準時間'!C6036)</f>
        <v/>
      </c>
      <c r="D6036" s="16" t="str">
        <f>IF('6.標準時間'!$C6036="","",'6.標準時間'!E6036)</f>
        <v/>
      </c>
      <c r="E6036" s="171" t="str">
        <f>IF('6.標準時間'!$C6036="","",'6.標準時間'!F6036)</f>
        <v/>
      </c>
      <c r="F6036" s="15" t="str">
        <f t="shared" si="188"/>
        <v/>
      </c>
      <c r="G6036" s="142" t="str">
        <f>IF('6.標準時間'!$C6036="","",'6.標準時間'!H6036)</f>
        <v/>
      </c>
      <c r="H6036" s="142" t="str">
        <f>IF('6.標準時間'!$C6036="","",'6.標準時間'!I6036)</f>
        <v/>
      </c>
      <c r="I6036" s="107" t="str">
        <f>IF(C6036="","",VLOOKUP($C6036,'7.工程別レート'!$C$6:$E$501,3,FALSE))</f>
        <v/>
      </c>
      <c r="J6036" s="108" t="str">
        <f>IF(C6036="","",VLOOKUP($C6036,'7.工程別レート'!$C$6:$E$501,2,FALSE))</f>
        <v/>
      </c>
      <c r="K6036" s="195" t="str">
        <f t="shared" si="189"/>
        <v/>
      </c>
    </row>
    <row r="6037" spans="2:11" ht="18" customHeight="1">
      <c r="B6037" s="16" t="str">
        <f>IF('6.標準時間'!$B6037="","",'6.標準時間'!B6037)</f>
        <v/>
      </c>
      <c r="C6037" s="16" t="str">
        <f>IF('6.標準時間'!$C6037="","",'6.標準時間'!C6037)</f>
        <v/>
      </c>
      <c r="D6037" s="16" t="str">
        <f>IF('6.標準時間'!$C6037="","",'6.標準時間'!E6037)</f>
        <v/>
      </c>
      <c r="E6037" s="171" t="str">
        <f>IF('6.標準時間'!$C6037="","",'6.標準時間'!F6037)</f>
        <v/>
      </c>
      <c r="F6037" s="15" t="str">
        <f t="shared" si="188"/>
        <v/>
      </c>
      <c r="G6037" s="142" t="str">
        <f>IF('6.標準時間'!$C6037="","",'6.標準時間'!H6037)</f>
        <v/>
      </c>
      <c r="H6037" s="142" t="str">
        <f>IF('6.標準時間'!$C6037="","",'6.標準時間'!I6037)</f>
        <v/>
      </c>
      <c r="I6037" s="107" t="str">
        <f>IF(C6037="","",VLOOKUP($C6037,'7.工程別レート'!$C$6:$E$501,3,FALSE))</f>
        <v/>
      </c>
      <c r="J6037" s="108" t="str">
        <f>IF(C6037="","",VLOOKUP($C6037,'7.工程別レート'!$C$6:$E$501,2,FALSE))</f>
        <v/>
      </c>
      <c r="K6037" s="195" t="str">
        <f t="shared" si="189"/>
        <v/>
      </c>
    </row>
    <row r="6038" spans="2:11" ht="18" customHeight="1">
      <c r="B6038" s="16" t="str">
        <f>IF('6.標準時間'!$B6038="","",'6.標準時間'!B6038)</f>
        <v/>
      </c>
      <c r="C6038" s="16" t="str">
        <f>IF('6.標準時間'!$C6038="","",'6.標準時間'!C6038)</f>
        <v/>
      </c>
      <c r="D6038" s="16" t="str">
        <f>IF('6.標準時間'!$C6038="","",'6.標準時間'!E6038)</f>
        <v/>
      </c>
      <c r="E6038" s="171" t="str">
        <f>IF('6.標準時間'!$C6038="","",'6.標準時間'!F6038)</f>
        <v/>
      </c>
      <c r="F6038" s="15" t="str">
        <f t="shared" si="188"/>
        <v/>
      </c>
      <c r="G6038" s="142" t="str">
        <f>IF('6.標準時間'!$C6038="","",'6.標準時間'!H6038)</f>
        <v/>
      </c>
      <c r="H6038" s="142" t="str">
        <f>IF('6.標準時間'!$C6038="","",'6.標準時間'!I6038)</f>
        <v/>
      </c>
      <c r="I6038" s="107" t="str">
        <f>IF(C6038="","",VLOOKUP($C6038,'7.工程別レート'!$C$6:$E$501,3,FALSE))</f>
        <v/>
      </c>
      <c r="J6038" s="108" t="str">
        <f>IF(C6038="","",VLOOKUP($C6038,'7.工程別レート'!$C$6:$E$501,2,FALSE))</f>
        <v/>
      </c>
      <c r="K6038" s="195" t="str">
        <f t="shared" si="189"/>
        <v/>
      </c>
    </row>
    <row r="6039" spans="2:11" ht="18" customHeight="1">
      <c r="B6039" s="16" t="str">
        <f>IF('6.標準時間'!$B6039="","",'6.標準時間'!B6039)</f>
        <v/>
      </c>
      <c r="C6039" s="16" t="str">
        <f>IF('6.標準時間'!$C6039="","",'6.標準時間'!C6039)</f>
        <v/>
      </c>
      <c r="D6039" s="16" t="str">
        <f>IF('6.標準時間'!$C6039="","",'6.標準時間'!E6039)</f>
        <v/>
      </c>
      <c r="E6039" s="171" t="str">
        <f>IF('6.標準時間'!$C6039="","",'6.標準時間'!F6039)</f>
        <v/>
      </c>
      <c r="F6039" s="15" t="str">
        <f t="shared" si="188"/>
        <v/>
      </c>
      <c r="G6039" s="142" t="str">
        <f>IF('6.標準時間'!$C6039="","",'6.標準時間'!H6039)</f>
        <v/>
      </c>
      <c r="H6039" s="142" t="str">
        <f>IF('6.標準時間'!$C6039="","",'6.標準時間'!I6039)</f>
        <v/>
      </c>
      <c r="I6039" s="107" t="str">
        <f>IF(C6039="","",VLOOKUP($C6039,'7.工程別レート'!$C$6:$E$501,3,FALSE))</f>
        <v/>
      </c>
      <c r="J6039" s="108" t="str">
        <f>IF(C6039="","",VLOOKUP($C6039,'7.工程別レート'!$C$6:$E$501,2,FALSE))</f>
        <v/>
      </c>
      <c r="K6039" s="195" t="str">
        <f t="shared" si="189"/>
        <v/>
      </c>
    </row>
    <row r="6040" spans="2:11" ht="18" customHeight="1">
      <c r="B6040" s="16" t="str">
        <f>IF('6.標準時間'!$B6040="","",'6.標準時間'!B6040)</f>
        <v/>
      </c>
      <c r="C6040" s="16" t="str">
        <f>IF('6.標準時間'!$C6040="","",'6.標準時間'!C6040)</f>
        <v/>
      </c>
      <c r="D6040" s="16" t="str">
        <f>IF('6.標準時間'!$C6040="","",'6.標準時間'!E6040)</f>
        <v/>
      </c>
      <c r="E6040" s="171" t="str">
        <f>IF('6.標準時間'!$C6040="","",'6.標準時間'!F6040)</f>
        <v/>
      </c>
      <c r="F6040" s="15" t="str">
        <f t="shared" si="188"/>
        <v/>
      </c>
      <c r="G6040" s="142" t="str">
        <f>IF('6.標準時間'!$C6040="","",'6.標準時間'!H6040)</f>
        <v/>
      </c>
      <c r="H6040" s="142" t="str">
        <f>IF('6.標準時間'!$C6040="","",'6.標準時間'!I6040)</f>
        <v/>
      </c>
      <c r="I6040" s="107" t="str">
        <f>IF(C6040="","",VLOOKUP($C6040,'7.工程別レート'!$C$6:$E$501,3,FALSE))</f>
        <v/>
      </c>
      <c r="J6040" s="108" t="str">
        <f>IF(C6040="","",VLOOKUP($C6040,'7.工程別レート'!$C$6:$E$501,2,FALSE))</f>
        <v/>
      </c>
      <c r="K6040" s="195" t="str">
        <f t="shared" si="189"/>
        <v/>
      </c>
    </row>
    <row r="6041" spans="2:11" ht="18" customHeight="1">
      <c r="B6041" s="16" t="str">
        <f>IF('6.標準時間'!$B6041="","",'6.標準時間'!B6041)</f>
        <v/>
      </c>
      <c r="C6041" s="16" t="str">
        <f>IF('6.標準時間'!$C6041="","",'6.標準時間'!C6041)</f>
        <v/>
      </c>
      <c r="D6041" s="16" t="str">
        <f>IF('6.標準時間'!$C6041="","",'6.標準時間'!E6041)</f>
        <v/>
      </c>
      <c r="E6041" s="171" t="str">
        <f>IF('6.標準時間'!$C6041="","",'6.標準時間'!F6041)</f>
        <v/>
      </c>
      <c r="F6041" s="15" t="str">
        <f t="shared" si="188"/>
        <v/>
      </c>
      <c r="G6041" s="142" t="str">
        <f>IF('6.標準時間'!$C6041="","",'6.標準時間'!H6041)</f>
        <v/>
      </c>
      <c r="H6041" s="142" t="str">
        <f>IF('6.標準時間'!$C6041="","",'6.標準時間'!I6041)</f>
        <v/>
      </c>
      <c r="I6041" s="107" t="str">
        <f>IF(C6041="","",VLOOKUP($C6041,'7.工程別レート'!$C$6:$E$501,3,FALSE))</f>
        <v/>
      </c>
      <c r="J6041" s="108" t="str">
        <f>IF(C6041="","",VLOOKUP($C6041,'7.工程別レート'!$C$6:$E$501,2,FALSE))</f>
        <v/>
      </c>
      <c r="K6041" s="195" t="str">
        <f t="shared" si="189"/>
        <v/>
      </c>
    </row>
    <row r="6042" spans="2:11" ht="18" customHeight="1">
      <c r="B6042" s="16" t="str">
        <f>IF('6.標準時間'!$B6042="","",'6.標準時間'!B6042)</f>
        <v/>
      </c>
      <c r="C6042" s="16" t="str">
        <f>IF('6.標準時間'!$C6042="","",'6.標準時間'!C6042)</f>
        <v/>
      </c>
      <c r="D6042" s="16" t="str">
        <f>IF('6.標準時間'!$C6042="","",'6.標準時間'!E6042)</f>
        <v/>
      </c>
      <c r="E6042" s="171" t="str">
        <f>IF('6.標準時間'!$C6042="","",'6.標準時間'!F6042)</f>
        <v/>
      </c>
      <c r="F6042" s="15" t="str">
        <f t="shared" si="188"/>
        <v/>
      </c>
      <c r="G6042" s="142" t="str">
        <f>IF('6.標準時間'!$C6042="","",'6.標準時間'!H6042)</f>
        <v/>
      </c>
      <c r="H6042" s="142" t="str">
        <f>IF('6.標準時間'!$C6042="","",'6.標準時間'!I6042)</f>
        <v/>
      </c>
      <c r="I6042" s="107" t="str">
        <f>IF(C6042="","",VLOOKUP($C6042,'7.工程別レート'!$C$6:$E$501,3,FALSE))</f>
        <v/>
      </c>
      <c r="J6042" s="108" t="str">
        <f>IF(C6042="","",VLOOKUP($C6042,'7.工程別レート'!$C$6:$E$501,2,FALSE))</f>
        <v/>
      </c>
      <c r="K6042" s="195" t="str">
        <f t="shared" si="189"/>
        <v/>
      </c>
    </row>
    <row r="6043" spans="2:11" ht="18" customHeight="1">
      <c r="B6043" s="16" t="str">
        <f>IF('6.標準時間'!$B6043="","",'6.標準時間'!B6043)</f>
        <v/>
      </c>
      <c r="C6043" s="16" t="str">
        <f>IF('6.標準時間'!$C6043="","",'6.標準時間'!C6043)</f>
        <v/>
      </c>
      <c r="D6043" s="16" t="str">
        <f>IF('6.標準時間'!$C6043="","",'6.標準時間'!E6043)</f>
        <v/>
      </c>
      <c r="E6043" s="171" t="str">
        <f>IF('6.標準時間'!$C6043="","",'6.標準時間'!F6043)</f>
        <v/>
      </c>
      <c r="F6043" s="15" t="str">
        <f t="shared" si="188"/>
        <v/>
      </c>
      <c r="G6043" s="142" t="str">
        <f>IF('6.標準時間'!$C6043="","",'6.標準時間'!H6043)</f>
        <v/>
      </c>
      <c r="H6043" s="142" t="str">
        <f>IF('6.標準時間'!$C6043="","",'6.標準時間'!I6043)</f>
        <v/>
      </c>
      <c r="I6043" s="107" t="str">
        <f>IF(C6043="","",VLOOKUP($C6043,'7.工程別レート'!$C$6:$E$501,3,FALSE))</f>
        <v/>
      </c>
      <c r="J6043" s="108" t="str">
        <f>IF(C6043="","",VLOOKUP($C6043,'7.工程別レート'!$C$6:$E$501,2,FALSE))</f>
        <v/>
      </c>
      <c r="K6043" s="195" t="str">
        <f t="shared" si="189"/>
        <v/>
      </c>
    </row>
    <row r="6044" spans="2:11" ht="18" customHeight="1">
      <c r="B6044" s="16" t="str">
        <f>IF('6.標準時間'!$B6044="","",'6.標準時間'!B6044)</f>
        <v/>
      </c>
      <c r="C6044" s="16" t="str">
        <f>IF('6.標準時間'!$C6044="","",'6.標準時間'!C6044)</f>
        <v/>
      </c>
      <c r="D6044" s="16" t="str">
        <f>IF('6.標準時間'!$C6044="","",'6.標準時間'!E6044)</f>
        <v/>
      </c>
      <c r="E6044" s="171" t="str">
        <f>IF('6.標準時間'!$C6044="","",'6.標準時間'!F6044)</f>
        <v/>
      </c>
      <c r="F6044" s="15" t="str">
        <f t="shared" si="188"/>
        <v/>
      </c>
      <c r="G6044" s="142" t="str">
        <f>IF('6.標準時間'!$C6044="","",'6.標準時間'!H6044)</f>
        <v/>
      </c>
      <c r="H6044" s="142" t="str">
        <f>IF('6.標準時間'!$C6044="","",'6.標準時間'!I6044)</f>
        <v/>
      </c>
      <c r="I6044" s="107" t="str">
        <f>IF(C6044="","",VLOOKUP($C6044,'7.工程別レート'!$C$6:$E$501,3,FALSE))</f>
        <v/>
      </c>
      <c r="J6044" s="108" t="str">
        <f>IF(C6044="","",VLOOKUP($C6044,'7.工程別レート'!$C$6:$E$501,2,FALSE))</f>
        <v/>
      </c>
      <c r="K6044" s="195" t="str">
        <f t="shared" si="189"/>
        <v/>
      </c>
    </row>
    <row r="6045" spans="2:11" ht="18" customHeight="1">
      <c r="B6045" s="16" t="str">
        <f>IF('6.標準時間'!$B6045="","",'6.標準時間'!B6045)</f>
        <v/>
      </c>
      <c r="C6045" s="16" t="str">
        <f>IF('6.標準時間'!$C6045="","",'6.標準時間'!C6045)</f>
        <v/>
      </c>
      <c r="D6045" s="16" t="str">
        <f>IF('6.標準時間'!$C6045="","",'6.標準時間'!E6045)</f>
        <v/>
      </c>
      <c r="E6045" s="171" t="str">
        <f>IF('6.標準時間'!$C6045="","",'6.標準時間'!F6045)</f>
        <v/>
      </c>
      <c r="F6045" s="15" t="str">
        <f t="shared" si="188"/>
        <v/>
      </c>
      <c r="G6045" s="142" t="str">
        <f>IF('6.標準時間'!$C6045="","",'6.標準時間'!H6045)</f>
        <v/>
      </c>
      <c r="H6045" s="142" t="str">
        <f>IF('6.標準時間'!$C6045="","",'6.標準時間'!I6045)</f>
        <v/>
      </c>
      <c r="I6045" s="107" t="str">
        <f>IF(C6045="","",VLOOKUP($C6045,'7.工程別レート'!$C$6:$E$501,3,FALSE))</f>
        <v/>
      </c>
      <c r="J6045" s="108" t="str">
        <f>IF(C6045="","",VLOOKUP($C6045,'7.工程別レート'!$C$6:$E$501,2,FALSE))</f>
        <v/>
      </c>
      <c r="K6045" s="195" t="str">
        <f t="shared" si="189"/>
        <v/>
      </c>
    </row>
    <row r="6046" spans="2:11" ht="18" customHeight="1">
      <c r="B6046" s="16" t="str">
        <f>IF('6.標準時間'!$B6046="","",'6.標準時間'!B6046)</f>
        <v/>
      </c>
      <c r="C6046" s="16" t="str">
        <f>IF('6.標準時間'!$C6046="","",'6.標準時間'!C6046)</f>
        <v/>
      </c>
      <c r="D6046" s="16" t="str">
        <f>IF('6.標準時間'!$C6046="","",'6.標準時間'!E6046)</f>
        <v/>
      </c>
      <c r="E6046" s="171" t="str">
        <f>IF('6.標準時間'!$C6046="","",'6.標準時間'!F6046)</f>
        <v/>
      </c>
      <c r="F6046" s="15" t="str">
        <f t="shared" si="188"/>
        <v/>
      </c>
      <c r="G6046" s="142" t="str">
        <f>IF('6.標準時間'!$C6046="","",'6.標準時間'!H6046)</f>
        <v/>
      </c>
      <c r="H6046" s="142" t="str">
        <f>IF('6.標準時間'!$C6046="","",'6.標準時間'!I6046)</f>
        <v/>
      </c>
      <c r="I6046" s="107" t="str">
        <f>IF(C6046="","",VLOOKUP($C6046,'7.工程別レート'!$C$6:$E$501,3,FALSE))</f>
        <v/>
      </c>
      <c r="J6046" s="108" t="str">
        <f>IF(C6046="","",VLOOKUP($C6046,'7.工程別レート'!$C$6:$E$501,2,FALSE))</f>
        <v/>
      </c>
      <c r="K6046" s="195" t="str">
        <f t="shared" si="189"/>
        <v/>
      </c>
    </row>
    <row r="6047" spans="2:11" ht="18" customHeight="1">
      <c r="B6047" s="16" t="str">
        <f>IF('6.標準時間'!$B6047="","",'6.標準時間'!B6047)</f>
        <v/>
      </c>
      <c r="C6047" s="16" t="str">
        <f>IF('6.標準時間'!$C6047="","",'6.標準時間'!C6047)</f>
        <v/>
      </c>
      <c r="D6047" s="16" t="str">
        <f>IF('6.標準時間'!$C6047="","",'6.標準時間'!E6047)</f>
        <v/>
      </c>
      <c r="E6047" s="171" t="str">
        <f>IF('6.標準時間'!$C6047="","",'6.標準時間'!F6047)</f>
        <v/>
      </c>
      <c r="F6047" s="15" t="str">
        <f t="shared" si="188"/>
        <v/>
      </c>
      <c r="G6047" s="142" t="str">
        <f>IF('6.標準時間'!$C6047="","",'6.標準時間'!H6047)</f>
        <v/>
      </c>
      <c r="H6047" s="142" t="str">
        <f>IF('6.標準時間'!$C6047="","",'6.標準時間'!I6047)</f>
        <v/>
      </c>
      <c r="I6047" s="107" t="str">
        <f>IF(C6047="","",VLOOKUP($C6047,'7.工程別レート'!$C$6:$E$501,3,FALSE))</f>
        <v/>
      </c>
      <c r="J6047" s="108" t="str">
        <f>IF(C6047="","",VLOOKUP($C6047,'7.工程別レート'!$C$6:$E$501,2,FALSE))</f>
        <v/>
      </c>
      <c r="K6047" s="195" t="str">
        <f t="shared" si="189"/>
        <v/>
      </c>
    </row>
    <row r="6048" spans="2:11" ht="18" customHeight="1">
      <c r="B6048" s="16" t="str">
        <f>IF('6.標準時間'!$B6048="","",'6.標準時間'!B6048)</f>
        <v/>
      </c>
      <c r="C6048" s="16" t="str">
        <f>IF('6.標準時間'!$C6048="","",'6.標準時間'!C6048)</f>
        <v/>
      </c>
      <c r="D6048" s="16" t="str">
        <f>IF('6.標準時間'!$C6048="","",'6.標準時間'!E6048)</f>
        <v/>
      </c>
      <c r="E6048" s="171" t="str">
        <f>IF('6.標準時間'!$C6048="","",'6.標準時間'!F6048)</f>
        <v/>
      </c>
      <c r="F6048" s="15" t="str">
        <f t="shared" si="188"/>
        <v/>
      </c>
      <c r="G6048" s="142" t="str">
        <f>IF('6.標準時間'!$C6048="","",'6.標準時間'!H6048)</f>
        <v/>
      </c>
      <c r="H6048" s="142" t="str">
        <f>IF('6.標準時間'!$C6048="","",'6.標準時間'!I6048)</f>
        <v/>
      </c>
      <c r="I6048" s="107" t="str">
        <f>IF(C6048="","",VLOOKUP($C6048,'7.工程別レート'!$C$6:$E$501,3,FALSE))</f>
        <v/>
      </c>
      <c r="J6048" s="108" t="str">
        <f>IF(C6048="","",VLOOKUP($C6048,'7.工程別レート'!$C$6:$E$501,2,FALSE))</f>
        <v/>
      </c>
      <c r="K6048" s="195" t="str">
        <f t="shared" si="189"/>
        <v/>
      </c>
    </row>
    <row r="6049" spans="2:11" ht="18" customHeight="1">
      <c r="B6049" s="16" t="str">
        <f>IF('6.標準時間'!$B6049="","",'6.標準時間'!B6049)</f>
        <v/>
      </c>
      <c r="C6049" s="16" t="str">
        <f>IF('6.標準時間'!$C6049="","",'6.標準時間'!C6049)</f>
        <v/>
      </c>
      <c r="D6049" s="16" t="str">
        <f>IF('6.標準時間'!$C6049="","",'6.標準時間'!E6049)</f>
        <v/>
      </c>
      <c r="E6049" s="171" t="str">
        <f>IF('6.標準時間'!$C6049="","",'6.標準時間'!F6049)</f>
        <v/>
      </c>
      <c r="F6049" s="15" t="str">
        <f t="shared" si="188"/>
        <v/>
      </c>
      <c r="G6049" s="142" t="str">
        <f>IF('6.標準時間'!$C6049="","",'6.標準時間'!H6049)</f>
        <v/>
      </c>
      <c r="H6049" s="142" t="str">
        <f>IF('6.標準時間'!$C6049="","",'6.標準時間'!I6049)</f>
        <v/>
      </c>
      <c r="I6049" s="107" t="str">
        <f>IF(C6049="","",VLOOKUP($C6049,'7.工程別レート'!$C$6:$E$501,3,FALSE))</f>
        <v/>
      </c>
      <c r="J6049" s="108" t="str">
        <f>IF(C6049="","",VLOOKUP($C6049,'7.工程別レート'!$C$6:$E$501,2,FALSE))</f>
        <v/>
      </c>
      <c r="K6049" s="195" t="str">
        <f t="shared" si="189"/>
        <v/>
      </c>
    </row>
    <row r="6050" spans="2:11" ht="18" customHeight="1">
      <c r="B6050" s="16" t="str">
        <f>IF('6.標準時間'!$B6050="","",'6.標準時間'!B6050)</f>
        <v/>
      </c>
      <c r="C6050" s="16" t="str">
        <f>IF('6.標準時間'!$C6050="","",'6.標準時間'!C6050)</f>
        <v/>
      </c>
      <c r="D6050" s="16" t="str">
        <f>IF('6.標準時間'!$C6050="","",'6.標準時間'!E6050)</f>
        <v/>
      </c>
      <c r="E6050" s="171" t="str">
        <f>IF('6.標準時間'!$C6050="","",'6.標準時間'!F6050)</f>
        <v/>
      </c>
      <c r="F6050" s="15" t="str">
        <f t="shared" si="188"/>
        <v/>
      </c>
      <c r="G6050" s="142" t="str">
        <f>IF('6.標準時間'!$C6050="","",'6.標準時間'!H6050)</f>
        <v/>
      </c>
      <c r="H6050" s="142" t="str">
        <f>IF('6.標準時間'!$C6050="","",'6.標準時間'!I6050)</f>
        <v/>
      </c>
      <c r="I6050" s="107" t="str">
        <f>IF(C6050="","",VLOOKUP($C6050,'7.工程別レート'!$C$6:$E$501,3,FALSE))</f>
        <v/>
      </c>
      <c r="J6050" s="108" t="str">
        <f>IF(C6050="","",VLOOKUP($C6050,'7.工程別レート'!$C$6:$E$501,2,FALSE))</f>
        <v/>
      </c>
      <c r="K6050" s="195" t="str">
        <f t="shared" si="189"/>
        <v/>
      </c>
    </row>
    <row r="6051" spans="2:11" ht="18" customHeight="1">
      <c r="B6051" s="16" t="str">
        <f>IF('6.標準時間'!$B6051="","",'6.標準時間'!B6051)</f>
        <v/>
      </c>
      <c r="C6051" s="16" t="str">
        <f>IF('6.標準時間'!$C6051="","",'6.標準時間'!C6051)</f>
        <v/>
      </c>
      <c r="D6051" s="16" t="str">
        <f>IF('6.標準時間'!$C6051="","",'6.標準時間'!E6051)</f>
        <v/>
      </c>
      <c r="E6051" s="171" t="str">
        <f>IF('6.標準時間'!$C6051="","",'6.標準時間'!F6051)</f>
        <v/>
      </c>
      <c r="F6051" s="15" t="str">
        <f t="shared" si="188"/>
        <v/>
      </c>
      <c r="G6051" s="142" t="str">
        <f>IF('6.標準時間'!$C6051="","",'6.標準時間'!H6051)</f>
        <v/>
      </c>
      <c r="H6051" s="142" t="str">
        <f>IF('6.標準時間'!$C6051="","",'6.標準時間'!I6051)</f>
        <v/>
      </c>
      <c r="I6051" s="107" t="str">
        <f>IF(C6051="","",VLOOKUP($C6051,'7.工程別レート'!$C$6:$E$501,3,FALSE))</f>
        <v/>
      </c>
      <c r="J6051" s="108" t="str">
        <f>IF(C6051="","",VLOOKUP($C6051,'7.工程別レート'!$C$6:$E$501,2,FALSE))</f>
        <v/>
      </c>
      <c r="K6051" s="195" t="str">
        <f t="shared" si="189"/>
        <v/>
      </c>
    </row>
    <row r="6052" spans="2:11" ht="18" customHeight="1">
      <c r="B6052" s="16" t="str">
        <f>IF('6.標準時間'!$B6052="","",'6.標準時間'!B6052)</f>
        <v/>
      </c>
      <c r="C6052" s="16" t="str">
        <f>IF('6.標準時間'!$C6052="","",'6.標準時間'!C6052)</f>
        <v/>
      </c>
      <c r="D6052" s="16" t="str">
        <f>IF('6.標準時間'!$C6052="","",'6.標準時間'!E6052)</f>
        <v/>
      </c>
      <c r="E6052" s="171" t="str">
        <f>IF('6.標準時間'!$C6052="","",'6.標準時間'!F6052)</f>
        <v/>
      </c>
      <c r="F6052" s="15" t="str">
        <f t="shared" si="188"/>
        <v/>
      </c>
      <c r="G6052" s="142" t="str">
        <f>IF('6.標準時間'!$C6052="","",'6.標準時間'!H6052)</f>
        <v/>
      </c>
      <c r="H6052" s="142" t="str">
        <f>IF('6.標準時間'!$C6052="","",'6.標準時間'!I6052)</f>
        <v/>
      </c>
      <c r="I6052" s="107" t="str">
        <f>IF(C6052="","",VLOOKUP($C6052,'7.工程別レート'!$C$6:$E$501,3,FALSE))</f>
        <v/>
      </c>
      <c r="J6052" s="108" t="str">
        <f>IF(C6052="","",VLOOKUP($C6052,'7.工程別レート'!$C$6:$E$501,2,FALSE))</f>
        <v/>
      </c>
      <c r="K6052" s="195" t="str">
        <f t="shared" si="189"/>
        <v/>
      </c>
    </row>
    <row r="6053" spans="2:11" ht="18" customHeight="1">
      <c r="B6053" s="16" t="str">
        <f>IF('6.標準時間'!$B6053="","",'6.標準時間'!B6053)</f>
        <v/>
      </c>
      <c r="C6053" s="16" t="str">
        <f>IF('6.標準時間'!$C6053="","",'6.標準時間'!C6053)</f>
        <v/>
      </c>
      <c r="D6053" s="16" t="str">
        <f>IF('6.標準時間'!$C6053="","",'6.標準時間'!E6053)</f>
        <v/>
      </c>
      <c r="E6053" s="171" t="str">
        <f>IF('6.標準時間'!$C6053="","",'6.標準時間'!F6053)</f>
        <v/>
      </c>
      <c r="F6053" s="15" t="str">
        <f t="shared" si="188"/>
        <v/>
      </c>
      <c r="G6053" s="142" t="str">
        <f>IF('6.標準時間'!$C6053="","",'6.標準時間'!H6053)</f>
        <v/>
      </c>
      <c r="H6053" s="142" t="str">
        <f>IF('6.標準時間'!$C6053="","",'6.標準時間'!I6053)</f>
        <v/>
      </c>
      <c r="I6053" s="107" t="str">
        <f>IF(C6053="","",VLOOKUP($C6053,'7.工程別レート'!$C$6:$E$501,3,FALSE))</f>
        <v/>
      </c>
      <c r="J6053" s="108" t="str">
        <f>IF(C6053="","",VLOOKUP($C6053,'7.工程別レート'!$C$6:$E$501,2,FALSE))</f>
        <v/>
      </c>
      <c r="K6053" s="195" t="str">
        <f t="shared" si="189"/>
        <v/>
      </c>
    </row>
    <row r="6054" spans="2:11" ht="18" customHeight="1">
      <c r="B6054" s="16" t="str">
        <f>IF('6.標準時間'!$B6054="","",'6.標準時間'!B6054)</f>
        <v/>
      </c>
      <c r="C6054" s="16" t="str">
        <f>IF('6.標準時間'!$C6054="","",'6.標準時間'!C6054)</f>
        <v/>
      </c>
      <c r="D6054" s="16" t="str">
        <f>IF('6.標準時間'!$C6054="","",'6.標準時間'!E6054)</f>
        <v/>
      </c>
      <c r="E6054" s="171" t="str">
        <f>IF('6.標準時間'!$C6054="","",'6.標準時間'!F6054)</f>
        <v/>
      </c>
      <c r="F6054" s="15" t="str">
        <f t="shared" si="188"/>
        <v/>
      </c>
      <c r="G6054" s="142" t="str">
        <f>IF('6.標準時間'!$C6054="","",'6.標準時間'!H6054)</f>
        <v/>
      </c>
      <c r="H6054" s="142" t="str">
        <f>IF('6.標準時間'!$C6054="","",'6.標準時間'!I6054)</f>
        <v/>
      </c>
      <c r="I6054" s="107" t="str">
        <f>IF(C6054="","",VLOOKUP($C6054,'7.工程別レート'!$C$6:$E$501,3,FALSE))</f>
        <v/>
      </c>
      <c r="J6054" s="108" t="str">
        <f>IF(C6054="","",VLOOKUP($C6054,'7.工程別レート'!$C$6:$E$501,2,FALSE))</f>
        <v/>
      </c>
      <c r="K6054" s="195" t="str">
        <f t="shared" si="189"/>
        <v/>
      </c>
    </row>
    <row r="6055" spans="2:11" ht="18" customHeight="1">
      <c r="B6055" s="16" t="str">
        <f>IF('6.標準時間'!$B6055="","",'6.標準時間'!B6055)</f>
        <v/>
      </c>
      <c r="C6055" s="16" t="str">
        <f>IF('6.標準時間'!$C6055="","",'6.標準時間'!C6055)</f>
        <v/>
      </c>
      <c r="D6055" s="16" t="str">
        <f>IF('6.標準時間'!$C6055="","",'6.標準時間'!E6055)</f>
        <v/>
      </c>
      <c r="E6055" s="171" t="str">
        <f>IF('6.標準時間'!$C6055="","",'6.標準時間'!F6055)</f>
        <v/>
      </c>
      <c r="F6055" s="15" t="str">
        <f t="shared" si="188"/>
        <v/>
      </c>
      <c r="G6055" s="142" t="str">
        <f>IF('6.標準時間'!$C6055="","",'6.標準時間'!H6055)</f>
        <v/>
      </c>
      <c r="H6055" s="142" t="str">
        <f>IF('6.標準時間'!$C6055="","",'6.標準時間'!I6055)</f>
        <v/>
      </c>
      <c r="I6055" s="107" t="str">
        <f>IF(C6055="","",VLOOKUP($C6055,'7.工程別レート'!$C$6:$E$501,3,FALSE))</f>
        <v/>
      </c>
      <c r="J6055" s="108" t="str">
        <f>IF(C6055="","",VLOOKUP($C6055,'7.工程別レート'!$C$6:$E$501,2,FALSE))</f>
        <v/>
      </c>
      <c r="K6055" s="195" t="str">
        <f t="shared" si="189"/>
        <v/>
      </c>
    </row>
    <row r="6056" spans="2:11" ht="18" customHeight="1">
      <c r="B6056" s="16" t="str">
        <f>IF('6.標準時間'!$B6056="","",'6.標準時間'!B6056)</f>
        <v/>
      </c>
      <c r="C6056" s="16" t="str">
        <f>IF('6.標準時間'!$C6056="","",'6.標準時間'!C6056)</f>
        <v/>
      </c>
      <c r="D6056" s="16" t="str">
        <f>IF('6.標準時間'!$C6056="","",'6.標準時間'!E6056)</f>
        <v/>
      </c>
      <c r="E6056" s="171" t="str">
        <f>IF('6.標準時間'!$C6056="","",'6.標準時間'!F6056)</f>
        <v/>
      </c>
      <c r="F6056" s="15" t="str">
        <f t="shared" si="188"/>
        <v/>
      </c>
      <c r="G6056" s="142" t="str">
        <f>IF('6.標準時間'!$C6056="","",'6.標準時間'!H6056)</f>
        <v/>
      </c>
      <c r="H6056" s="142" t="str">
        <f>IF('6.標準時間'!$C6056="","",'6.標準時間'!I6056)</f>
        <v/>
      </c>
      <c r="I6056" s="107" t="str">
        <f>IF(C6056="","",VLOOKUP($C6056,'7.工程別レート'!$C$6:$E$501,3,FALSE))</f>
        <v/>
      </c>
      <c r="J6056" s="108" t="str">
        <f>IF(C6056="","",VLOOKUP($C6056,'7.工程別レート'!$C$6:$E$501,2,FALSE))</f>
        <v/>
      </c>
      <c r="K6056" s="195" t="str">
        <f t="shared" si="189"/>
        <v/>
      </c>
    </row>
    <row r="6057" spans="2:11" ht="18" customHeight="1">
      <c r="B6057" s="16" t="str">
        <f>IF('6.標準時間'!$B6057="","",'6.標準時間'!B6057)</f>
        <v/>
      </c>
      <c r="C6057" s="16" t="str">
        <f>IF('6.標準時間'!$C6057="","",'6.標準時間'!C6057)</f>
        <v/>
      </c>
      <c r="D6057" s="16" t="str">
        <f>IF('6.標準時間'!$C6057="","",'6.標準時間'!E6057)</f>
        <v/>
      </c>
      <c r="E6057" s="171" t="str">
        <f>IF('6.標準時間'!$C6057="","",'6.標準時間'!F6057)</f>
        <v/>
      </c>
      <c r="F6057" s="15" t="str">
        <f t="shared" si="188"/>
        <v/>
      </c>
      <c r="G6057" s="142" t="str">
        <f>IF('6.標準時間'!$C6057="","",'6.標準時間'!H6057)</f>
        <v/>
      </c>
      <c r="H6057" s="142" t="str">
        <f>IF('6.標準時間'!$C6057="","",'6.標準時間'!I6057)</f>
        <v/>
      </c>
      <c r="I6057" s="107" t="str">
        <f>IF(C6057="","",VLOOKUP($C6057,'7.工程別レート'!$C$6:$E$501,3,FALSE))</f>
        <v/>
      </c>
      <c r="J6057" s="108" t="str">
        <f>IF(C6057="","",VLOOKUP($C6057,'7.工程別レート'!$C$6:$E$501,2,FALSE))</f>
        <v/>
      </c>
      <c r="K6057" s="195" t="str">
        <f t="shared" si="189"/>
        <v/>
      </c>
    </row>
    <row r="6058" spans="2:11" ht="18" customHeight="1">
      <c r="B6058" s="16" t="str">
        <f>IF('6.標準時間'!$B6058="","",'6.標準時間'!B6058)</f>
        <v/>
      </c>
      <c r="C6058" s="16" t="str">
        <f>IF('6.標準時間'!$C6058="","",'6.標準時間'!C6058)</f>
        <v/>
      </c>
      <c r="D6058" s="16" t="str">
        <f>IF('6.標準時間'!$C6058="","",'6.標準時間'!E6058)</f>
        <v/>
      </c>
      <c r="E6058" s="171" t="str">
        <f>IF('6.標準時間'!$C6058="","",'6.標準時間'!F6058)</f>
        <v/>
      </c>
      <c r="F6058" s="15" t="str">
        <f t="shared" si="188"/>
        <v/>
      </c>
      <c r="G6058" s="142" t="str">
        <f>IF('6.標準時間'!$C6058="","",'6.標準時間'!H6058)</f>
        <v/>
      </c>
      <c r="H6058" s="142" t="str">
        <f>IF('6.標準時間'!$C6058="","",'6.標準時間'!I6058)</f>
        <v/>
      </c>
      <c r="I6058" s="107" t="str">
        <f>IF(C6058="","",VLOOKUP($C6058,'7.工程別レート'!$C$6:$E$501,3,FALSE))</f>
        <v/>
      </c>
      <c r="J6058" s="108" t="str">
        <f>IF(C6058="","",VLOOKUP($C6058,'7.工程別レート'!$C$6:$E$501,2,FALSE))</f>
        <v/>
      </c>
      <c r="K6058" s="195" t="str">
        <f t="shared" si="189"/>
        <v/>
      </c>
    </row>
    <row r="6059" spans="2:11" ht="18" customHeight="1">
      <c r="B6059" s="16" t="str">
        <f>IF('6.標準時間'!$B6059="","",'6.標準時間'!B6059)</f>
        <v/>
      </c>
      <c r="C6059" s="16" t="str">
        <f>IF('6.標準時間'!$C6059="","",'6.標準時間'!C6059)</f>
        <v/>
      </c>
      <c r="D6059" s="16" t="str">
        <f>IF('6.標準時間'!$C6059="","",'6.標準時間'!E6059)</f>
        <v/>
      </c>
      <c r="E6059" s="171" t="str">
        <f>IF('6.標準時間'!$C6059="","",'6.標準時間'!F6059)</f>
        <v/>
      </c>
      <c r="F6059" s="15" t="str">
        <f t="shared" si="188"/>
        <v/>
      </c>
      <c r="G6059" s="142" t="str">
        <f>IF('6.標準時間'!$C6059="","",'6.標準時間'!H6059)</f>
        <v/>
      </c>
      <c r="H6059" s="142" t="str">
        <f>IF('6.標準時間'!$C6059="","",'6.標準時間'!I6059)</f>
        <v/>
      </c>
      <c r="I6059" s="107" t="str">
        <f>IF(C6059="","",VLOOKUP($C6059,'7.工程別レート'!$C$6:$E$501,3,FALSE))</f>
        <v/>
      </c>
      <c r="J6059" s="108" t="str">
        <f>IF(C6059="","",VLOOKUP($C6059,'7.工程別レート'!$C$6:$E$501,2,FALSE))</f>
        <v/>
      </c>
      <c r="K6059" s="195" t="str">
        <f t="shared" si="189"/>
        <v/>
      </c>
    </row>
    <row r="6060" spans="2:11" ht="18" customHeight="1">
      <c r="B6060" s="16" t="str">
        <f>IF('6.標準時間'!$B6060="","",'6.標準時間'!B6060)</f>
        <v/>
      </c>
      <c r="C6060" s="16" t="str">
        <f>IF('6.標準時間'!$C6060="","",'6.標準時間'!C6060)</f>
        <v/>
      </c>
      <c r="D6060" s="16" t="str">
        <f>IF('6.標準時間'!$C6060="","",'6.標準時間'!E6060)</f>
        <v/>
      </c>
      <c r="E6060" s="171" t="str">
        <f>IF('6.標準時間'!$C6060="","",'6.標準時間'!F6060)</f>
        <v/>
      </c>
      <c r="F6060" s="15" t="str">
        <f t="shared" si="188"/>
        <v/>
      </c>
      <c r="G6060" s="142" t="str">
        <f>IF('6.標準時間'!$C6060="","",'6.標準時間'!H6060)</f>
        <v/>
      </c>
      <c r="H6060" s="142" t="str">
        <f>IF('6.標準時間'!$C6060="","",'6.標準時間'!I6060)</f>
        <v/>
      </c>
      <c r="I6060" s="107" t="str">
        <f>IF(C6060="","",VLOOKUP($C6060,'7.工程別レート'!$C$6:$E$501,3,FALSE))</f>
        <v/>
      </c>
      <c r="J6060" s="108" t="str">
        <f>IF(C6060="","",VLOOKUP($C6060,'7.工程別レート'!$C$6:$E$501,2,FALSE))</f>
        <v/>
      </c>
      <c r="K6060" s="195" t="str">
        <f t="shared" si="189"/>
        <v/>
      </c>
    </row>
    <row r="6061" spans="2:11" ht="18" customHeight="1">
      <c r="B6061" s="16" t="str">
        <f>IF('6.標準時間'!$B6061="","",'6.標準時間'!B6061)</f>
        <v/>
      </c>
      <c r="C6061" s="16" t="str">
        <f>IF('6.標準時間'!$C6061="","",'6.標準時間'!C6061)</f>
        <v/>
      </c>
      <c r="D6061" s="16" t="str">
        <f>IF('6.標準時間'!$C6061="","",'6.標準時間'!E6061)</f>
        <v/>
      </c>
      <c r="E6061" s="171" t="str">
        <f>IF('6.標準時間'!$C6061="","",'6.標準時間'!F6061)</f>
        <v/>
      </c>
      <c r="F6061" s="15" t="str">
        <f t="shared" si="188"/>
        <v/>
      </c>
      <c r="G6061" s="142" t="str">
        <f>IF('6.標準時間'!$C6061="","",'6.標準時間'!H6061)</f>
        <v/>
      </c>
      <c r="H6061" s="142" t="str">
        <f>IF('6.標準時間'!$C6061="","",'6.標準時間'!I6061)</f>
        <v/>
      </c>
      <c r="I6061" s="107" t="str">
        <f>IF(C6061="","",VLOOKUP($C6061,'7.工程別レート'!$C$6:$E$501,3,FALSE))</f>
        <v/>
      </c>
      <c r="J6061" s="108" t="str">
        <f>IF(C6061="","",VLOOKUP($C6061,'7.工程別レート'!$C$6:$E$501,2,FALSE))</f>
        <v/>
      </c>
      <c r="K6061" s="195" t="str">
        <f t="shared" si="189"/>
        <v/>
      </c>
    </row>
    <row r="6062" spans="2:11" ht="18" customHeight="1">
      <c r="B6062" s="16" t="str">
        <f>IF('6.標準時間'!$B6062="","",'6.標準時間'!B6062)</f>
        <v/>
      </c>
      <c r="C6062" s="16" t="str">
        <f>IF('6.標準時間'!$C6062="","",'6.標準時間'!C6062)</f>
        <v/>
      </c>
      <c r="D6062" s="16" t="str">
        <f>IF('6.標準時間'!$C6062="","",'6.標準時間'!E6062)</f>
        <v/>
      </c>
      <c r="E6062" s="171" t="str">
        <f>IF('6.標準時間'!$C6062="","",'6.標準時間'!F6062)</f>
        <v/>
      </c>
      <c r="F6062" s="15" t="str">
        <f t="shared" si="188"/>
        <v/>
      </c>
      <c r="G6062" s="142" t="str">
        <f>IF('6.標準時間'!$C6062="","",'6.標準時間'!H6062)</f>
        <v/>
      </c>
      <c r="H6062" s="142" t="str">
        <f>IF('6.標準時間'!$C6062="","",'6.標準時間'!I6062)</f>
        <v/>
      </c>
      <c r="I6062" s="107" t="str">
        <f>IF(C6062="","",VLOOKUP($C6062,'7.工程別レート'!$C$6:$E$501,3,FALSE))</f>
        <v/>
      </c>
      <c r="J6062" s="108" t="str">
        <f>IF(C6062="","",VLOOKUP($C6062,'7.工程別レート'!$C$6:$E$501,2,FALSE))</f>
        <v/>
      </c>
      <c r="K6062" s="195" t="str">
        <f t="shared" si="189"/>
        <v/>
      </c>
    </row>
    <row r="6063" spans="2:11" ht="18" customHeight="1">
      <c r="B6063" s="16" t="str">
        <f>IF('6.標準時間'!$B6063="","",'6.標準時間'!B6063)</f>
        <v/>
      </c>
      <c r="C6063" s="16" t="str">
        <f>IF('6.標準時間'!$C6063="","",'6.標準時間'!C6063)</f>
        <v/>
      </c>
      <c r="D6063" s="16" t="str">
        <f>IF('6.標準時間'!$C6063="","",'6.標準時間'!E6063)</f>
        <v/>
      </c>
      <c r="E6063" s="171" t="str">
        <f>IF('6.標準時間'!$C6063="","",'6.標準時間'!F6063)</f>
        <v/>
      </c>
      <c r="F6063" s="15" t="str">
        <f t="shared" si="188"/>
        <v/>
      </c>
      <c r="G6063" s="142" t="str">
        <f>IF('6.標準時間'!$C6063="","",'6.標準時間'!H6063)</f>
        <v/>
      </c>
      <c r="H6063" s="142" t="str">
        <f>IF('6.標準時間'!$C6063="","",'6.標準時間'!I6063)</f>
        <v/>
      </c>
      <c r="I6063" s="107" t="str">
        <f>IF(C6063="","",VLOOKUP($C6063,'7.工程別レート'!$C$6:$E$501,3,FALSE))</f>
        <v/>
      </c>
      <c r="J6063" s="108" t="str">
        <f>IF(C6063="","",VLOOKUP($C6063,'7.工程別レート'!$C$6:$E$501,2,FALSE))</f>
        <v/>
      </c>
      <c r="K6063" s="195" t="str">
        <f t="shared" si="189"/>
        <v/>
      </c>
    </row>
    <row r="6064" spans="2:11" ht="18" customHeight="1">
      <c r="B6064" s="16" t="str">
        <f>IF('6.標準時間'!$B6064="","",'6.標準時間'!B6064)</f>
        <v/>
      </c>
      <c r="C6064" s="16" t="str">
        <f>IF('6.標準時間'!$C6064="","",'6.標準時間'!C6064)</f>
        <v/>
      </c>
      <c r="D6064" s="16" t="str">
        <f>IF('6.標準時間'!$C6064="","",'6.標準時間'!E6064)</f>
        <v/>
      </c>
      <c r="E6064" s="171" t="str">
        <f>IF('6.標準時間'!$C6064="","",'6.標準時間'!F6064)</f>
        <v/>
      </c>
      <c r="F6064" s="15" t="str">
        <f t="shared" si="188"/>
        <v/>
      </c>
      <c r="G6064" s="142" t="str">
        <f>IF('6.標準時間'!$C6064="","",'6.標準時間'!H6064)</f>
        <v/>
      </c>
      <c r="H6064" s="142" t="str">
        <f>IF('6.標準時間'!$C6064="","",'6.標準時間'!I6064)</f>
        <v/>
      </c>
      <c r="I6064" s="107" t="str">
        <f>IF(C6064="","",VLOOKUP($C6064,'7.工程別レート'!$C$6:$E$501,3,FALSE))</f>
        <v/>
      </c>
      <c r="J6064" s="108" t="str">
        <f>IF(C6064="","",VLOOKUP($C6064,'7.工程別レート'!$C$6:$E$501,2,FALSE))</f>
        <v/>
      </c>
      <c r="K6064" s="195" t="str">
        <f t="shared" si="189"/>
        <v/>
      </c>
    </row>
    <row r="6065" spans="2:11" ht="18" customHeight="1">
      <c r="B6065" s="16" t="str">
        <f>IF('6.標準時間'!$B6065="","",'6.標準時間'!B6065)</f>
        <v/>
      </c>
      <c r="C6065" s="16" t="str">
        <f>IF('6.標準時間'!$C6065="","",'6.標準時間'!C6065)</f>
        <v/>
      </c>
      <c r="D6065" s="16" t="str">
        <f>IF('6.標準時間'!$C6065="","",'6.標準時間'!E6065)</f>
        <v/>
      </c>
      <c r="E6065" s="171" t="str">
        <f>IF('6.標準時間'!$C6065="","",'6.標準時間'!F6065)</f>
        <v/>
      </c>
      <c r="F6065" s="15" t="str">
        <f t="shared" si="188"/>
        <v/>
      </c>
      <c r="G6065" s="142" t="str">
        <f>IF('6.標準時間'!$C6065="","",'6.標準時間'!H6065)</f>
        <v/>
      </c>
      <c r="H6065" s="142" t="str">
        <f>IF('6.標準時間'!$C6065="","",'6.標準時間'!I6065)</f>
        <v/>
      </c>
      <c r="I6065" s="107" t="str">
        <f>IF(C6065="","",VLOOKUP($C6065,'7.工程別レート'!$C$6:$E$501,3,FALSE))</f>
        <v/>
      </c>
      <c r="J6065" s="108" t="str">
        <f>IF(C6065="","",VLOOKUP($C6065,'7.工程別レート'!$C$6:$E$501,2,FALSE))</f>
        <v/>
      </c>
      <c r="K6065" s="195" t="str">
        <f t="shared" si="189"/>
        <v/>
      </c>
    </row>
    <row r="6066" spans="2:11" ht="18" customHeight="1">
      <c r="B6066" s="16" t="str">
        <f>IF('6.標準時間'!$B6066="","",'6.標準時間'!B6066)</f>
        <v/>
      </c>
      <c r="C6066" s="16" t="str">
        <f>IF('6.標準時間'!$C6066="","",'6.標準時間'!C6066)</f>
        <v/>
      </c>
      <c r="D6066" s="16" t="str">
        <f>IF('6.標準時間'!$C6066="","",'6.標準時間'!E6066)</f>
        <v/>
      </c>
      <c r="E6066" s="171" t="str">
        <f>IF('6.標準時間'!$C6066="","",'6.標準時間'!F6066)</f>
        <v/>
      </c>
      <c r="F6066" s="15" t="str">
        <f t="shared" si="188"/>
        <v/>
      </c>
      <c r="G6066" s="142" t="str">
        <f>IF('6.標準時間'!$C6066="","",'6.標準時間'!H6066)</f>
        <v/>
      </c>
      <c r="H6066" s="142" t="str">
        <f>IF('6.標準時間'!$C6066="","",'6.標準時間'!I6066)</f>
        <v/>
      </c>
      <c r="I6066" s="107" t="str">
        <f>IF(C6066="","",VLOOKUP($C6066,'7.工程別レート'!$C$6:$E$501,3,FALSE))</f>
        <v/>
      </c>
      <c r="J6066" s="108" t="str">
        <f>IF(C6066="","",VLOOKUP($C6066,'7.工程別レート'!$C$6:$E$501,2,FALSE))</f>
        <v/>
      </c>
      <c r="K6066" s="195" t="str">
        <f t="shared" si="189"/>
        <v/>
      </c>
    </row>
    <row r="6067" spans="2:11" ht="18" customHeight="1">
      <c r="B6067" s="16" t="str">
        <f>IF('6.標準時間'!$B6067="","",'6.標準時間'!B6067)</f>
        <v/>
      </c>
      <c r="C6067" s="16" t="str">
        <f>IF('6.標準時間'!$C6067="","",'6.標準時間'!C6067)</f>
        <v/>
      </c>
      <c r="D6067" s="16" t="str">
        <f>IF('6.標準時間'!$C6067="","",'6.標準時間'!E6067)</f>
        <v/>
      </c>
      <c r="E6067" s="171" t="str">
        <f>IF('6.標準時間'!$C6067="","",'6.標準時間'!F6067)</f>
        <v/>
      </c>
      <c r="F6067" s="15" t="str">
        <f t="shared" si="188"/>
        <v/>
      </c>
      <c r="G6067" s="142" t="str">
        <f>IF('6.標準時間'!$C6067="","",'6.標準時間'!H6067)</f>
        <v/>
      </c>
      <c r="H6067" s="142" t="str">
        <f>IF('6.標準時間'!$C6067="","",'6.標準時間'!I6067)</f>
        <v/>
      </c>
      <c r="I6067" s="107" t="str">
        <f>IF(C6067="","",VLOOKUP($C6067,'7.工程別レート'!$C$6:$E$501,3,FALSE))</f>
        <v/>
      </c>
      <c r="J6067" s="108" t="str">
        <f>IF(C6067="","",VLOOKUP($C6067,'7.工程別レート'!$C$6:$E$501,2,FALSE))</f>
        <v/>
      </c>
      <c r="K6067" s="195" t="str">
        <f t="shared" si="189"/>
        <v/>
      </c>
    </row>
    <row r="6068" spans="2:11" ht="18" customHeight="1">
      <c r="B6068" s="16" t="str">
        <f>IF('6.標準時間'!$B6068="","",'6.標準時間'!B6068)</f>
        <v/>
      </c>
      <c r="C6068" s="16" t="str">
        <f>IF('6.標準時間'!$C6068="","",'6.標準時間'!C6068)</f>
        <v/>
      </c>
      <c r="D6068" s="16" t="str">
        <f>IF('6.標準時間'!$C6068="","",'6.標準時間'!E6068)</f>
        <v/>
      </c>
      <c r="E6068" s="171" t="str">
        <f>IF('6.標準時間'!$C6068="","",'6.標準時間'!F6068)</f>
        <v/>
      </c>
      <c r="F6068" s="15" t="str">
        <f t="shared" si="188"/>
        <v/>
      </c>
      <c r="G6068" s="142" t="str">
        <f>IF('6.標準時間'!$C6068="","",'6.標準時間'!H6068)</f>
        <v/>
      </c>
      <c r="H6068" s="142" t="str">
        <f>IF('6.標準時間'!$C6068="","",'6.標準時間'!I6068)</f>
        <v/>
      </c>
      <c r="I6068" s="107" t="str">
        <f>IF(C6068="","",VLOOKUP($C6068,'7.工程別レート'!$C$6:$E$501,3,FALSE))</f>
        <v/>
      </c>
      <c r="J6068" s="108" t="str">
        <f>IF(C6068="","",VLOOKUP($C6068,'7.工程別レート'!$C$6:$E$501,2,FALSE))</f>
        <v/>
      </c>
      <c r="K6068" s="195" t="str">
        <f t="shared" si="189"/>
        <v/>
      </c>
    </row>
    <row r="6069" spans="2:11" ht="18" customHeight="1">
      <c r="B6069" s="16" t="str">
        <f>IF('6.標準時間'!$B6069="","",'6.標準時間'!B6069)</f>
        <v/>
      </c>
      <c r="C6069" s="16" t="str">
        <f>IF('6.標準時間'!$C6069="","",'6.標準時間'!C6069)</f>
        <v/>
      </c>
      <c r="D6069" s="16" t="str">
        <f>IF('6.標準時間'!$C6069="","",'6.標準時間'!E6069)</f>
        <v/>
      </c>
      <c r="E6069" s="171" t="str">
        <f>IF('6.標準時間'!$C6069="","",'6.標準時間'!F6069)</f>
        <v/>
      </c>
      <c r="F6069" s="15" t="str">
        <f t="shared" si="188"/>
        <v/>
      </c>
      <c r="G6069" s="142" t="str">
        <f>IF('6.標準時間'!$C6069="","",'6.標準時間'!H6069)</f>
        <v/>
      </c>
      <c r="H6069" s="142" t="str">
        <f>IF('6.標準時間'!$C6069="","",'6.標準時間'!I6069)</f>
        <v/>
      </c>
      <c r="I6069" s="107" t="str">
        <f>IF(C6069="","",VLOOKUP($C6069,'7.工程別レート'!$C$6:$E$501,3,FALSE))</f>
        <v/>
      </c>
      <c r="J6069" s="108" t="str">
        <f>IF(C6069="","",VLOOKUP($C6069,'7.工程別レート'!$C$6:$E$501,2,FALSE))</f>
        <v/>
      </c>
      <c r="K6069" s="195" t="str">
        <f t="shared" si="189"/>
        <v/>
      </c>
    </row>
    <row r="6070" spans="2:11" ht="18" customHeight="1">
      <c r="B6070" s="16" t="str">
        <f>IF('6.標準時間'!$B6070="","",'6.標準時間'!B6070)</f>
        <v/>
      </c>
      <c r="C6070" s="16" t="str">
        <f>IF('6.標準時間'!$C6070="","",'6.標準時間'!C6070)</f>
        <v/>
      </c>
      <c r="D6070" s="16" t="str">
        <f>IF('6.標準時間'!$C6070="","",'6.標準時間'!E6070)</f>
        <v/>
      </c>
      <c r="E6070" s="171" t="str">
        <f>IF('6.標準時間'!$C6070="","",'6.標準時間'!F6070)</f>
        <v/>
      </c>
      <c r="F6070" s="15" t="str">
        <f t="shared" si="188"/>
        <v/>
      </c>
      <c r="G6070" s="142" t="str">
        <f>IF('6.標準時間'!$C6070="","",'6.標準時間'!H6070)</f>
        <v/>
      </c>
      <c r="H6070" s="142" t="str">
        <f>IF('6.標準時間'!$C6070="","",'6.標準時間'!I6070)</f>
        <v/>
      </c>
      <c r="I6070" s="107" t="str">
        <f>IF(C6070="","",VLOOKUP($C6070,'7.工程別レート'!$C$6:$E$501,3,FALSE))</f>
        <v/>
      </c>
      <c r="J6070" s="108" t="str">
        <f>IF(C6070="","",VLOOKUP($C6070,'7.工程別レート'!$C$6:$E$501,2,FALSE))</f>
        <v/>
      </c>
      <c r="K6070" s="195" t="str">
        <f t="shared" si="189"/>
        <v/>
      </c>
    </row>
    <row r="6071" spans="2:11" ht="18" customHeight="1">
      <c r="B6071" s="16" t="str">
        <f>IF('6.標準時間'!$B6071="","",'6.標準時間'!B6071)</f>
        <v/>
      </c>
      <c r="C6071" s="16" t="str">
        <f>IF('6.標準時間'!$C6071="","",'6.標準時間'!C6071)</f>
        <v/>
      </c>
      <c r="D6071" s="16" t="str">
        <f>IF('6.標準時間'!$C6071="","",'6.標準時間'!E6071)</f>
        <v/>
      </c>
      <c r="E6071" s="171" t="str">
        <f>IF('6.標準時間'!$C6071="","",'6.標準時間'!F6071)</f>
        <v/>
      </c>
      <c r="F6071" s="15" t="str">
        <f t="shared" si="188"/>
        <v/>
      </c>
      <c r="G6071" s="142" t="str">
        <f>IF('6.標準時間'!$C6071="","",'6.標準時間'!H6071)</f>
        <v/>
      </c>
      <c r="H6071" s="142" t="str">
        <f>IF('6.標準時間'!$C6071="","",'6.標準時間'!I6071)</f>
        <v/>
      </c>
      <c r="I6071" s="107" t="str">
        <f>IF(C6071="","",VLOOKUP($C6071,'7.工程別レート'!$C$6:$E$501,3,FALSE))</f>
        <v/>
      </c>
      <c r="J6071" s="108" t="str">
        <f>IF(C6071="","",VLOOKUP($C6071,'7.工程別レート'!$C$6:$E$501,2,FALSE))</f>
        <v/>
      </c>
      <c r="K6071" s="195" t="str">
        <f t="shared" si="189"/>
        <v/>
      </c>
    </row>
    <row r="6072" spans="2:11" ht="18" customHeight="1">
      <c r="B6072" s="16" t="str">
        <f>IF('6.標準時間'!$B6072="","",'6.標準時間'!B6072)</f>
        <v/>
      </c>
      <c r="C6072" s="16" t="str">
        <f>IF('6.標準時間'!$C6072="","",'6.標準時間'!C6072)</f>
        <v/>
      </c>
      <c r="D6072" s="16" t="str">
        <f>IF('6.標準時間'!$C6072="","",'6.標準時間'!E6072)</f>
        <v/>
      </c>
      <c r="E6072" s="171" t="str">
        <f>IF('6.標準時間'!$C6072="","",'6.標準時間'!F6072)</f>
        <v/>
      </c>
      <c r="F6072" s="15" t="str">
        <f t="shared" si="188"/>
        <v/>
      </c>
      <c r="G6072" s="142" t="str">
        <f>IF('6.標準時間'!$C6072="","",'6.標準時間'!H6072)</f>
        <v/>
      </c>
      <c r="H6072" s="142" t="str">
        <f>IF('6.標準時間'!$C6072="","",'6.標準時間'!I6072)</f>
        <v/>
      </c>
      <c r="I6072" s="107" t="str">
        <f>IF(C6072="","",VLOOKUP($C6072,'7.工程別レート'!$C$6:$E$501,3,FALSE))</f>
        <v/>
      </c>
      <c r="J6072" s="108" t="str">
        <f>IF(C6072="","",VLOOKUP($C6072,'7.工程別レート'!$C$6:$E$501,2,FALSE))</f>
        <v/>
      </c>
      <c r="K6072" s="195" t="str">
        <f t="shared" si="189"/>
        <v/>
      </c>
    </row>
    <row r="6073" spans="2:11" ht="18" customHeight="1">
      <c r="B6073" s="16" t="str">
        <f>IF('6.標準時間'!$B6073="","",'6.標準時間'!B6073)</f>
        <v/>
      </c>
      <c r="C6073" s="16" t="str">
        <f>IF('6.標準時間'!$C6073="","",'6.標準時間'!C6073)</f>
        <v/>
      </c>
      <c r="D6073" s="16" t="str">
        <f>IF('6.標準時間'!$C6073="","",'6.標準時間'!E6073)</f>
        <v/>
      </c>
      <c r="E6073" s="171" t="str">
        <f>IF('6.標準時間'!$C6073="","",'6.標準時間'!F6073)</f>
        <v/>
      </c>
      <c r="F6073" s="15" t="str">
        <f t="shared" si="188"/>
        <v/>
      </c>
      <c r="G6073" s="142" t="str">
        <f>IF('6.標準時間'!$C6073="","",'6.標準時間'!H6073)</f>
        <v/>
      </c>
      <c r="H6073" s="142" t="str">
        <f>IF('6.標準時間'!$C6073="","",'6.標準時間'!I6073)</f>
        <v/>
      </c>
      <c r="I6073" s="107" t="str">
        <f>IF(C6073="","",VLOOKUP($C6073,'7.工程別レート'!$C$6:$E$501,3,FALSE))</f>
        <v/>
      </c>
      <c r="J6073" s="108" t="str">
        <f>IF(C6073="","",VLOOKUP($C6073,'7.工程別レート'!$C$6:$E$501,2,FALSE))</f>
        <v/>
      </c>
      <c r="K6073" s="195" t="str">
        <f t="shared" si="189"/>
        <v/>
      </c>
    </row>
    <row r="6074" spans="2:11" ht="18" customHeight="1">
      <c r="B6074" s="16" t="str">
        <f>IF('6.標準時間'!$B6074="","",'6.標準時間'!B6074)</f>
        <v/>
      </c>
      <c r="C6074" s="16" t="str">
        <f>IF('6.標準時間'!$C6074="","",'6.標準時間'!C6074)</f>
        <v/>
      </c>
      <c r="D6074" s="16" t="str">
        <f>IF('6.標準時間'!$C6074="","",'6.標準時間'!E6074)</f>
        <v/>
      </c>
      <c r="E6074" s="171" t="str">
        <f>IF('6.標準時間'!$C6074="","",'6.標準時間'!F6074)</f>
        <v/>
      </c>
      <c r="F6074" s="15" t="str">
        <f t="shared" si="188"/>
        <v/>
      </c>
      <c r="G6074" s="142" t="str">
        <f>IF('6.標準時間'!$C6074="","",'6.標準時間'!H6074)</f>
        <v/>
      </c>
      <c r="H6074" s="142" t="str">
        <f>IF('6.標準時間'!$C6074="","",'6.標準時間'!I6074)</f>
        <v/>
      </c>
      <c r="I6074" s="107" t="str">
        <f>IF(C6074="","",VLOOKUP($C6074,'7.工程別レート'!$C$6:$E$501,3,FALSE))</f>
        <v/>
      </c>
      <c r="J6074" s="108" t="str">
        <f>IF(C6074="","",VLOOKUP($C6074,'7.工程別レート'!$C$6:$E$501,2,FALSE))</f>
        <v/>
      </c>
      <c r="K6074" s="195" t="str">
        <f t="shared" si="189"/>
        <v/>
      </c>
    </row>
    <row r="6075" spans="2:11" ht="18" customHeight="1">
      <c r="B6075" s="16" t="str">
        <f>IF('6.標準時間'!$B6075="","",'6.標準時間'!B6075)</f>
        <v/>
      </c>
      <c r="C6075" s="16" t="str">
        <f>IF('6.標準時間'!$C6075="","",'6.標準時間'!C6075)</f>
        <v/>
      </c>
      <c r="D6075" s="16" t="str">
        <f>IF('6.標準時間'!$C6075="","",'6.標準時間'!E6075)</f>
        <v/>
      </c>
      <c r="E6075" s="171" t="str">
        <f>IF('6.標準時間'!$C6075="","",'6.標準時間'!F6075)</f>
        <v/>
      </c>
      <c r="F6075" s="15" t="str">
        <f t="shared" si="188"/>
        <v/>
      </c>
      <c r="G6075" s="142" t="str">
        <f>IF('6.標準時間'!$C6075="","",'6.標準時間'!H6075)</f>
        <v/>
      </c>
      <c r="H6075" s="142" t="str">
        <f>IF('6.標準時間'!$C6075="","",'6.標準時間'!I6075)</f>
        <v/>
      </c>
      <c r="I6075" s="107" t="str">
        <f>IF(C6075="","",VLOOKUP($C6075,'7.工程別レート'!$C$6:$E$501,3,FALSE))</f>
        <v/>
      </c>
      <c r="J6075" s="108" t="str">
        <f>IF(C6075="","",VLOOKUP($C6075,'7.工程別レート'!$C$6:$E$501,2,FALSE))</f>
        <v/>
      </c>
      <c r="K6075" s="195" t="str">
        <f t="shared" si="189"/>
        <v/>
      </c>
    </row>
    <row r="6076" spans="2:11" ht="18" customHeight="1">
      <c r="B6076" s="16" t="str">
        <f>IF('6.標準時間'!$B6076="","",'6.標準時間'!B6076)</f>
        <v/>
      </c>
      <c r="C6076" s="16" t="str">
        <f>IF('6.標準時間'!$C6076="","",'6.標準時間'!C6076)</f>
        <v/>
      </c>
      <c r="D6076" s="16" t="str">
        <f>IF('6.標準時間'!$C6076="","",'6.標準時間'!E6076)</f>
        <v/>
      </c>
      <c r="E6076" s="171" t="str">
        <f>IF('6.標準時間'!$C6076="","",'6.標準時間'!F6076)</f>
        <v/>
      </c>
      <c r="F6076" s="15" t="str">
        <f t="shared" si="188"/>
        <v/>
      </c>
      <c r="G6076" s="142" t="str">
        <f>IF('6.標準時間'!$C6076="","",'6.標準時間'!H6076)</f>
        <v/>
      </c>
      <c r="H6076" s="142" t="str">
        <f>IF('6.標準時間'!$C6076="","",'6.標準時間'!I6076)</f>
        <v/>
      </c>
      <c r="I6076" s="107" t="str">
        <f>IF(C6076="","",VLOOKUP($C6076,'7.工程別レート'!$C$6:$E$501,3,FALSE))</f>
        <v/>
      </c>
      <c r="J6076" s="108" t="str">
        <f>IF(C6076="","",VLOOKUP($C6076,'7.工程別レート'!$C$6:$E$501,2,FALSE))</f>
        <v/>
      </c>
      <c r="K6076" s="195" t="str">
        <f t="shared" si="189"/>
        <v/>
      </c>
    </row>
    <row r="6077" spans="2:11" ht="18" customHeight="1">
      <c r="B6077" s="16" t="str">
        <f>IF('6.標準時間'!$B6077="","",'6.標準時間'!B6077)</f>
        <v/>
      </c>
      <c r="C6077" s="16" t="str">
        <f>IF('6.標準時間'!$C6077="","",'6.標準時間'!C6077)</f>
        <v/>
      </c>
      <c r="D6077" s="16" t="str">
        <f>IF('6.標準時間'!$C6077="","",'6.標準時間'!E6077)</f>
        <v/>
      </c>
      <c r="E6077" s="171" t="str">
        <f>IF('6.標準時間'!$C6077="","",'6.標準時間'!F6077)</f>
        <v/>
      </c>
      <c r="F6077" s="15" t="str">
        <f t="shared" si="188"/>
        <v/>
      </c>
      <c r="G6077" s="142" t="str">
        <f>IF('6.標準時間'!$C6077="","",'6.標準時間'!H6077)</f>
        <v/>
      </c>
      <c r="H6077" s="142" t="str">
        <f>IF('6.標準時間'!$C6077="","",'6.標準時間'!I6077)</f>
        <v/>
      </c>
      <c r="I6077" s="107" t="str">
        <f>IF(C6077="","",VLOOKUP($C6077,'7.工程別レート'!$C$6:$E$501,3,FALSE))</f>
        <v/>
      </c>
      <c r="J6077" s="108" t="str">
        <f>IF(C6077="","",VLOOKUP($C6077,'7.工程別レート'!$C$6:$E$501,2,FALSE))</f>
        <v/>
      </c>
      <c r="K6077" s="195" t="str">
        <f t="shared" si="189"/>
        <v/>
      </c>
    </row>
    <row r="6078" spans="2:11" ht="18" customHeight="1">
      <c r="B6078" s="16" t="str">
        <f>IF('6.標準時間'!$B6078="","",'6.標準時間'!B6078)</f>
        <v/>
      </c>
      <c r="C6078" s="16" t="str">
        <f>IF('6.標準時間'!$C6078="","",'6.標準時間'!C6078)</f>
        <v/>
      </c>
      <c r="D6078" s="16" t="str">
        <f>IF('6.標準時間'!$C6078="","",'6.標準時間'!E6078)</f>
        <v/>
      </c>
      <c r="E6078" s="171" t="str">
        <f>IF('6.標準時間'!$C6078="","",'6.標準時間'!F6078)</f>
        <v/>
      </c>
      <c r="F6078" s="15" t="str">
        <f t="shared" si="188"/>
        <v/>
      </c>
      <c r="G6078" s="142" t="str">
        <f>IF('6.標準時間'!$C6078="","",'6.標準時間'!H6078)</f>
        <v/>
      </c>
      <c r="H6078" s="142" t="str">
        <f>IF('6.標準時間'!$C6078="","",'6.標準時間'!I6078)</f>
        <v/>
      </c>
      <c r="I6078" s="107" t="str">
        <f>IF(C6078="","",VLOOKUP($C6078,'7.工程別レート'!$C$6:$E$501,3,FALSE))</f>
        <v/>
      </c>
      <c r="J6078" s="108" t="str">
        <f>IF(C6078="","",VLOOKUP($C6078,'7.工程別レート'!$C$6:$E$501,2,FALSE))</f>
        <v/>
      </c>
      <c r="K6078" s="195" t="str">
        <f t="shared" si="189"/>
        <v/>
      </c>
    </row>
    <row r="6079" spans="2:11" ht="18" customHeight="1">
      <c r="B6079" s="16" t="str">
        <f>IF('6.標準時間'!$B6079="","",'6.標準時間'!B6079)</f>
        <v/>
      </c>
      <c r="C6079" s="16" t="str">
        <f>IF('6.標準時間'!$C6079="","",'6.標準時間'!C6079)</f>
        <v/>
      </c>
      <c r="D6079" s="16" t="str">
        <f>IF('6.標準時間'!$C6079="","",'6.標準時間'!E6079)</f>
        <v/>
      </c>
      <c r="E6079" s="171" t="str">
        <f>IF('6.標準時間'!$C6079="","",'6.標準時間'!F6079)</f>
        <v/>
      </c>
      <c r="F6079" s="15" t="str">
        <f t="shared" si="188"/>
        <v/>
      </c>
      <c r="G6079" s="142" t="str">
        <f>IF('6.標準時間'!$C6079="","",'6.標準時間'!H6079)</f>
        <v/>
      </c>
      <c r="H6079" s="142" t="str">
        <f>IF('6.標準時間'!$C6079="","",'6.標準時間'!I6079)</f>
        <v/>
      </c>
      <c r="I6079" s="107" t="str">
        <f>IF(C6079="","",VLOOKUP($C6079,'7.工程別レート'!$C$6:$E$501,3,FALSE))</f>
        <v/>
      </c>
      <c r="J6079" s="108" t="str">
        <f>IF(C6079="","",VLOOKUP($C6079,'7.工程別レート'!$C$6:$E$501,2,FALSE))</f>
        <v/>
      </c>
      <c r="K6079" s="195" t="str">
        <f t="shared" si="189"/>
        <v/>
      </c>
    </row>
    <row r="6080" spans="2:11" ht="18" customHeight="1">
      <c r="B6080" s="16" t="str">
        <f>IF('6.標準時間'!$B6080="","",'6.標準時間'!B6080)</f>
        <v/>
      </c>
      <c r="C6080" s="16" t="str">
        <f>IF('6.標準時間'!$C6080="","",'6.標準時間'!C6080)</f>
        <v/>
      </c>
      <c r="D6080" s="16" t="str">
        <f>IF('6.標準時間'!$C6080="","",'6.標準時間'!E6080)</f>
        <v/>
      </c>
      <c r="E6080" s="171" t="str">
        <f>IF('6.標準時間'!$C6080="","",'6.標準時間'!F6080)</f>
        <v/>
      </c>
      <c r="F6080" s="15" t="str">
        <f t="shared" si="188"/>
        <v/>
      </c>
      <c r="G6080" s="142" t="str">
        <f>IF('6.標準時間'!$C6080="","",'6.標準時間'!H6080)</f>
        <v/>
      </c>
      <c r="H6080" s="142" t="str">
        <f>IF('6.標準時間'!$C6080="","",'6.標準時間'!I6080)</f>
        <v/>
      </c>
      <c r="I6080" s="107" t="str">
        <f>IF(C6080="","",VLOOKUP($C6080,'7.工程別レート'!$C$6:$E$501,3,FALSE))</f>
        <v/>
      </c>
      <c r="J6080" s="108" t="str">
        <f>IF(C6080="","",VLOOKUP($C6080,'7.工程別レート'!$C$6:$E$501,2,FALSE))</f>
        <v/>
      </c>
      <c r="K6080" s="195" t="str">
        <f t="shared" si="189"/>
        <v/>
      </c>
    </row>
    <row r="6081" spans="2:11" ht="18" customHeight="1">
      <c r="B6081" s="16" t="str">
        <f>IF('6.標準時間'!$B6081="","",'6.標準時間'!B6081)</f>
        <v/>
      </c>
      <c r="C6081" s="16" t="str">
        <f>IF('6.標準時間'!$C6081="","",'6.標準時間'!C6081)</f>
        <v/>
      </c>
      <c r="D6081" s="16" t="str">
        <f>IF('6.標準時間'!$C6081="","",'6.標準時間'!E6081)</f>
        <v/>
      </c>
      <c r="E6081" s="171" t="str">
        <f>IF('6.標準時間'!$C6081="","",'6.標準時間'!F6081)</f>
        <v/>
      </c>
      <c r="F6081" s="15" t="str">
        <f t="shared" si="188"/>
        <v/>
      </c>
      <c r="G6081" s="142" t="str">
        <f>IF('6.標準時間'!$C6081="","",'6.標準時間'!H6081)</f>
        <v/>
      </c>
      <c r="H6081" s="142" t="str">
        <f>IF('6.標準時間'!$C6081="","",'6.標準時間'!I6081)</f>
        <v/>
      </c>
      <c r="I6081" s="107" t="str">
        <f>IF(C6081="","",VLOOKUP($C6081,'7.工程別レート'!$C$6:$E$501,3,FALSE))</f>
        <v/>
      </c>
      <c r="J6081" s="108" t="str">
        <f>IF(C6081="","",VLOOKUP($C6081,'7.工程別レート'!$C$6:$E$501,2,FALSE))</f>
        <v/>
      </c>
      <c r="K6081" s="195" t="str">
        <f t="shared" si="189"/>
        <v/>
      </c>
    </row>
    <row r="6082" spans="2:11" ht="18" customHeight="1">
      <c r="B6082" s="16" t="str">
        <f>IF('6.標準時間'!$B6082="","",'6.標準時間'!B6082)</f>
        <v/>
      </c>
      <c r="C6082" s="16" t="str">
        <f>IF('6.標準時間'!$C6082="","",'6.標準時間'!C6082)</f>
        <v/>
      </c>
      <c r="D6082" s="16" t="str">
        <f>IF('6.標準時間'!$C6082="","",'6.標準時間'!E6082)</f>
        <v/>
      </c>
      <c r="E6082" s="171" t="str">
        <f>IF('6.標準時間'!$C6082="","",'6.標準時間'!F6082)</f>
        <v/>
      </c>
      <c r="F6082" s="15" t="str">
        <f t="shared" si="188"/>
        <v/>
      </c>
      <c r="G6082" s="142" t="str">
        <f>IF('6.標準時間'!$C6082="","",'6.標準時間'!H6082)</f>
        <v/>
      </c>
      <c r="H6082" s="142" t="str">
        <f>IF('6.標準時間'!$C6082="","",'6.標準時間'!I6082)</f>
        <v/>
      </c>
      <c r="I6082" s="107" t="str">
        <f>IF(C6082="","",VLOOKUP($C6082,'7.工程別レート'!$C$6:$E$501,3,FALSE))</f>
        <v/>
      </c>
      <c r="J6082" s="108" t="str">
        <f>IF(C6082="","",VLOOKUP($C6082,'7.工程別レート'!$C$6:$E$501,2,FALSE))</f>
        <v/>
      </c>
      <c r="K6082" s="195" t="str">
        <f t="shared" si="189"/>
        <v/>
      </c>
    </row>
    <row r="6083" spans="2:11" ht="18" customHeight="1">
      <c r="B6083" s="16" t="str">
        <f>IF('6.標準時間'!$B6083="","",'6.標準時間'!B6083)</f>
        <v/>
      </c>
      <c r="C6083" s="16" t="str">
        <f>IF('6.標準時間'!$C6083="","",'6.標準時間'!C6083)</f>
        <v/>
      </c>
      <c r="D6083" s="16" t="str">
        <f>IF('6.標準時間'!$C6083="","",'6.標準時間'!E6083)</f>
        <v/>
      </c>
      <c r="E6083" s="171" t="str">
        <f>IF('6.標準時間'!$C6083="","",'6.標準時間'!F6083)</f>
        <v/>
      </c>
      <c r="F6083" s="15" t="str">
        <f t="shared" si="188"/>
        <v/>
      </c>
      <c r="G6083" s="142" t="str">
        <f>IF('6.標準時間'!$C6083="","",'6.標準時間'!H6083)</f>
        <v/>
      </c>
      <c r="H6083" s="142" t="str">
        <f>IF('6.標準時間'!$C6083="","",'6.標準時間'!I6083)</f>
        <v/>
      </c>
      <c r="I6083" s="107" t="str">
        <f>IF(C6083="","",VLOOKUP($C6083,'7.工程別レート'!$C$6:$E$501,3,FALSE))</f>
        <v/>
      </c>
      <c r="J6083" s="108" t="str">
        <f>IF(C6083="","",VLOOKUP($C6083,'7.工程別レート'!$C$6:$E$501,2,FALSE))</f>
        <v/>
      </c>
      <c r="K6083" s="195" t="str">
        <f t="shared" si="189"/>
        <v/>
      </c>
    </row>
    <row r="6084" spans="2:11" ht="18" customHeight="1">
      <c r="B6084" s="16" t="str">
        <f>IF('6.標準時間'!$B6084="","",'6.標準時間'!B6084)</f>
        <v/>
      </c>
      <c r="C6084" s="16" t="str">
        <f>IF('6.標準時間'!$C6084="","",'6.標準時間'!C6084)</f>
        <v/>
      </c>
      <c r="D6084" s="16" t="str">
        <f>IF('6.標準時間'!$C6084="","",'6.標準時間'!E6084)</f>
        <v/>
      </c>
      <c r="E6084" s="171" t="str">
        <f>IF('6.標準時間'!$C6084="","",'6.標準時間'!F6084)</f>
        <v/>
      </c>
      <c r="F6084" s="15" t="str">
        <f t="shared" si="188"/>
        <v/>
      </c>
      <c r="G6084" s="142" t="str">
        <f>IF('6.標準時間'!$C6084="","",'6.標準時間'!H6084)</f>
        <v/>
      </c>
      <c r="H6084" s="142" t="str">
        <f>IF('6.標準時間'!$C6084="","",'6.標準時間'!I6084)</f>
        <v/>
      </c>
      <c r="I6084" s="107" t="str">
        <f>IF(C6084="","",VLOOKUP($C6084,'7.工程別レート'!$C$6:$E$501,3,FALSE))</f>
        <v/>
      </c>
      <c r="J6084" s="108" t="str">
        <f>IF(C6084="","",VLOOKUP($C6084,'7.工程別レート'!$C$6:$E$501,2,FALSE))</f>
        <v/>
      </c>
      <c r="K6084" s="195" t="str">
        <f t="shared" si="189"/>
        <v/>
      </c>
    </row>
    <row r="6085" spans="2:11" ht="18" customHeight="1">
      <c r="B6085" s="16" t="str">
        <f>IF('6.標準時間'!$B6085="","",'6.標準時間'!B6085)</f>
        <v/>
      </c>
      <c r="C6085" s="16" t="str">
        <f>IF('6.標準時間'!$C6085="","",'6.標準時間'!C6085)</f>
        <v/>
      </c>
      <c r="D6085" s="16" t="str">
        <f>IF('6.標準時間'!$C6085="","",'6.標準時間'!E6085)</f>
        <v/>
      </c>
      <c r="E6085" s="171" t="str">
        <f>IF('6.標準時間'!$C6085="","",'6.標準時間'!F6085)</f>
        <v/>
      </c>
      <c r="F6085" s="15" t="str">
        <f t="shared" si="188"/>
        <v/>
      </c>
      <c r="G6085" s="142" t="str">
        <f>IF('6.標準時間'!$C6085="","",'6.標準時間'!H6085)</f>
        <v/>
      </c>
      <c r="H6085" s="142" t="str">
        <f>IF('6.標準時間'!$C6085="","",'6.標準時間'!I6085)</f>
        <v/>
      </c>
      <c r="I6085" s="107" t="str">
        <f>IF(C6085="","",VLOOKUP($C6085,'7.工程別レート'!$C$6:$E$501,3,FALSE))</f>
        <v/>
      </c>
      <c r="J6085" s="108" t="str">
        <f>IF(C6085="","",VLOOKUP($C6085,'7.工程別レート'!$C$6:$E$501,2,FALSE))</f>
        <v/>
      </c>
      <c r="K6085" s="195" t="str">
        <f t="shared" si="189"/>
        <v/>
      </c>
    </row>
    <row r="6086" spans="2:11" ht="18" customHeight="1">
      <c r="B6086" s="16" t="str">
        <f>IF('6.標準時間'!$B6086="","",'6.標準時間'!B6086)</f>
        <v/>
      </c>
      <c r="C6086" s="16" t="str">
        <f>IF('6.標準時間'!$C6086="","",'6.標準時間'!C6086)</f>
        <v/>
      </c>
      <c r="D6086" s="16" t="str">
        <f>IF('6.標準時間'!$C6086="","",'6.標準時間'!E6086)</f>
        <v/>
      </c>
      <c r="E6086" s="171" t="str">
        <f>IF('6.標準時間'!$C6086="","",'6.標準時間'!F6086)</f>
        <v/>
      </c>
      <c r="F6086" s="15" t="str">
        <f t="shared" ref="F6086:F6149" si="190">C6086&amp;D6086</f>
        <v/>
      </c>
      <c r="G6086" s="142" t="str">
        <f>IF('6.標準時間'!$C6086="","",'6.標準時間'!H6086)</f>
        <v/>
      </c>
      <c r="H6086" s="142" t="str">
        <f>IF('6.標準時間'!$C6086="","",'6.標準時間'!I6086)</f>
        <v/>
      </c>
      <c r="I6086" s="107" t="str">
        <f>IF(C6086="","",VLOOKUP($C6086,'7.工程別レート'!$C$6:$E$501,3,FALSE))</f>
        <v/>
      </c>
      <c r="J6086" s="108" t="str">
        <f>IF(C6086="","",VLOOKUP($C6086,'7.工程別レート'!$C$6:$E$501,2,FALSE))</f>
        <v/>
      </c>
      <c r="K6086" s="195" t="str">
        <f t="shared" si="189"/>
        <v/>
      </c>
    </row>
    <row r="6087" spans="2:11" ht="18" customHeight="1">
      <c r="B6087" s="16" t="str">
        <f>IF('6.標準時間'!$B6087="","",'6.標準時間'!B6087)</f>
        <v/>
      </c>
      <c r="C6087" s="16" t="str">
        <f>IF('6.標準時間'!$C6087="","",'6.標準時間'!C6087)</f>
        <v/>
      </c>
      <c r="D6087" s="16" t="str">
        <f>IF('6.標準時間'!$C6087="","",'6.標準時間'!E6087)</f>
        <v/>
      </c>
      <c r="E6087" s="171" t="str">
        <f>IF('6.標準時間'!$C6087="","",'6.標準時間'!F6087)</f>
        <v/>
      </c>
      <c r="F6087" s="15" t="str">
        <f t="shared" si="190"/>
        <v/>
      </c>
      <c r="G6087" s="142" t="str">
        <f>IF('6.標準時間'!$C6087="","",'6.標準時間'!H6087)</f>
        <v/>
      </c>
      <c r="H6087" s="142" t="str">
        <f>IF('6.標準時間'!$C6087="","",'6.標準時間'!I6087)</f>
        <v/>
      </c>
      <c r="I6087" s="107" t="str">
        <f>IF(C6087="","",VLOOKUP($C6087,'7.工程別レート'!$C$6:$E$501,3,FALSE))</f>
        <v/>
      </c>
      <c r="J6087" s="108" t="str">
        <f>IF(C6087="","",VLOOKUP($C6087,'7.工程別レート'!$C$6:$E$501,2,FALSE))</f>
        <v/>
      </c>
      <c r="K6087" s="195" t="str">
        <f t="shared" ref="K6087:K6150" si="191">IF(ISERROR((G6087*I6087)+(H6087*J6087)),"",(G6087*I6087)+(H6087*J6087))</f>
        <v/>
      </c>
    </row>
    <row r="6088" spans="2:11" ht="18" customHeight="1">
      <c r="B6088" s="16" t="str">
        <f>IF('6.標準時間'!$B6088="","",'6.標準時間'!B6088)</f>
        <v/>
      </c>
      <c r="C6088" s="16" t="str">
        <f>IF('6.標準時間'!$C6088="","",'6.標準時間'!C6088)</f>
        <v/>
      </c>
      <c r="D6088" s="16" t="str">
        <f>IF('6.標準時間'!$C6088="","",'6.標準時間'!E6088)</f>
        <v/>
      </c>
      <c r="E6088" s="171" t="str">
        <f>IF('6.標準時間'!$C6088="","",'6.標準時間'!F6088)</f>
        <v/>
      </c>
      <c r="F6088" s="15" t="str">
        <f t="shared" si="190"/>
        <v/>
      </c>
      <c r="G6088" s="142" t="str">
        <f>IF('6.標準時間'!$C6088="","",'6.標準時間'!H6088)</f>
        <v/>
      </c>
      <c r="H6088" s="142" t="str">
        <f>IF('6.標準時間'!$C6088="","",'6.標準時間'!I6088)</f>
        <v/>
      </c>
      <c r="I6088" s="107" t="str">
        <f>IF(C6088="","",VLOOKUP($C6088,'7.工程別レート'!$C$6:$E$501,3,FALSE))</f>
        <v/>
      </c>
      <c r="J6088" s="108" t="str">
        <f>IF(C6088="","",VLOOKUP($C6088,'7.工程別レート'!$C$6:$E$501,2,FALSE))</f>
        <v/>
      </c>
      <c r="K6088" s="195" t="str">
        <f t="shared" si="191"/>
        <v/>
      </c>
    </row>
    <row r="6089" spans="2:11" ht="18" customHeight="1">
      <c r="B6089" s="16" t="str">
        <f>IF('6.標準時間'!$B6089="","",'6.標準時間'!B6089)</f>
        <v/>
      </c>
      <c r="C6089" s="16" t="str">
        <f>IF('6.標準時間'!$C6089="","",'6.標準時間'!C6089)</f>
        <v/>
      </c>
      <c r="D6089" s="16" t="str">
        <f>IF('6.標準時間'!$C6089="","",'6.標準時間'!E6089)</f>
        <v/>
      </c>
      <c r="E6089" s="171" t="str">
        <f>IF('6.標準時間'!$C6089="","",'6.標準時間'!F6089)</f>
        <v/>
      </c>
      <c r="F6089" s="15" t="str">
        <f t="shared" si="190"/>
        <v/>
      </c>
      <c r="G6089" s="142" t="str">
        <f>IF('6.標準時間'!$C6089="","",'6.標準時間'!H6089)</f>
        <v/>
      </c>
      <c r="H6089" s="142" t="str">
        <f>IF('6.標準時間'!$C6089="","",'6.標準時間'!I6089)</f>
        <v/>
      </c>
      <c r="I6089" s="107" t="str">
        <f>IF(C6089="","",VLOOKUP($C6089,'7.工程別レート'!$C$6:$E$501,3,FALSE))</f>
        <v/>
      </c>
      <c r="J6089" s="108" t="str">
        <f>IF(C6089="","",VLOOKUP($C6089,'7.工程別レート'!$C$6:$E$501,2,FALSE))</f>
        <v/>
      </c>
      <c r="K6089" s="195" t="str">
        <f t="shared" si="191"/>
        <v/>
      </c>
    </row>
    <row r="6090" spans="2:11" ht="18" customHeight="1">
      <c r="B6090" s="16" t="str">
        <f>IF('6.標準時間'!$B6090="","",'6.標準時間'!B6090)</f>
        <v/>
      </c>
      <c r="C6090" s="16" t="str">
        <f>IF('6.標準時間'!$C6090="","",'6.標準時間'!C6090)</f>
        <v/>
      </c>
      <c r="D6090" s="16" t="str">
        <f>IF('6.標準時間'!$C6090="","",'6.標準時間'!E6090)</f>
        <v/>
      </c>
      <c r="E6090" s="171" t="str">
        <f>IF('6.標準時間'!$C6090="","",'6.標準時間'!F6090)</f>
        <v/>
      </c>
      <c r="F6090" s="15" t="str">
        <f t="shared" si="190"/>
        <v/>
      </c>
      <c r="G6090" s="142" t="str">
        <f>IF('6.標準時間'!$C6090="","",'6.標準時間'!H6090)</f>
        <v/>
      </c>
      <c r="H6090" s="142" t="str">
        <f>IF('6.標準時間'!$C6090="","",'6.標準時間'!I6090)</f>
        <v/>
      </c>
      <c r="I6090" s="107" t="str">
        <f>IF(C6090="","",VLOOKUP($C6090,'7.工程別レート'!$C$6:$E$501,3,FALSE))</f>
        <v/>
      </c>
      <c r="J6090" s="108" t="str">
        <f>IF(C6090="","",VLOOKUP($C6090,'7.工程別レート'!$C$6:$E$501,2,FALSE))</f>
        <v/>
      </c>
      <c r="K6090" s="195" t="str">
        <f t="shared" si="191"/>
        <v/>
      </c>
    </row>
    <row r="6091" spans="2:11" ht="18" customHeight="1">
      <c r="B6091" s="16" t="str">
        <f>IF('6.標準時間'!$B6091="","",'6.標準時間'!B6091)</f>
        <v/>
      </c>
      <c r="C6091" s="16" t="str">
        <f>IF('6.標準時間'!$C6091="","",'6.標準時間'!C6091)</f>
        <v/>
      </c>
      <c r="D6091" s="16" t="str">
        <f>IF('6.標準時間'!$C6091="","",'6.標準時間'!E6091)</f>
        <v/>
      </c>
      <c r="E6091" s="171" t="str">
        <f>IF('6.標準時間'!$C6091="","",'6.標準時間'!F6091)</f>
        <v/>
      </c>
      <c r="F6091" s="15" t="str">
        <f t="shared" si="190"/>
        <v/>
      </c>
      <c r="G6091" s="142" t="str">
        <f>IF('6.標準時間'!$C6091="","",'6.標準時間'!H6091)</f>
        <v/>
      </c>
      <c r="H6091" s="142" t="str">
        <f>IF('6.標準時間'!$C6091="","",'6.標準時間'!I6091)</f>
        <v/>
      </c>
      <c r="I6091" s="107" t="str">
        <f>IF(C6091="","",VLOOKUP($C6091,'7.工程別レート'!$C$6:$E$501,3,FALSE))</f>
        <v/>
      </c>
      <c r="J6091" s="108" t="str">
        <f>IF(C6091="","",VLOOKUP($C6091,'7.工程別レート'!$C$6:$E$501,2,FALSE))</f>
        <v/>
      </c>
      <c r="K6091" s="195" t="str">
        <f t="shared" si="191"/>
        <v/>
      </c>
    </row>
    <row r="6092" spans="2:11" ht="18" customHeight="1">
      <c r="B6092" s="16" t="str">
        <f>IF('6.標準時間'!$B6092="","",'6.標準時間'!B6092)</f>
        <v/>
      </c>
      <c r="C6092" s="16" t="str">
        <f>IF('6.標準時間'!$C6092="","",'6.標準時間'!C6092)</f>
        <v/>
      </c>
      <c r="D6092" s="16" t="str">
        <f>IF('6.標準時間'!$C6092="","",'6.標準時間'!E6092)</f>
        <v/>
      </c>
      <c r="E6092" s="171" t="str">
        <f>IF('6.標準時間'!$C6092="","",'6.標準時間'!F6092)</f>
        <v/>
      </c>
      <c r="F6092" s="15" t="str">
        <f t="shared" si="190"/>
        <v/>
      </c>
      <c r="G6092" s="142" t="str">
        <f>IF('6.標準時間'!$C6092="","",'6.標準時間'!H6092)</f>
        <v/>
      </c>
      <c r="H6092" s="142" t="str">
        <f>IF('6.標準時間'!$C6092="","",'6.標準時間'!I6092)</f>
        <v/>
      </c>
      <c r="I6092" s="107" t="str">
        <f>IF(C6092="","",VLOOKUP($C6092,'7.工程別レート'!$C$6:$E$501,3,FALSE))</f>
        <v/>
      </c>
      <c r="J6092" s="108" t="str">
        <f>IF(C6092="","",VLOOKUP($C6092,'7.工程別レート'!$C$6:$E$501,2,FALSE))</f>
        <v/>
      </c>
      <c r="K6092" s="195" t="str">
        <f t="shared" si="191"/>
        <v/>
      </c>
    </row>
    <row r="6093" spans="2:11" ht="18" customHeight="1">
      <c r="B6093" s="16" t="str">
        <f>IF('6.標準時間'!$B6093="","",'6.標準時間'!B6093)</f>
        <v/>
      </c>
      <c r="C6093" s="16" t="str">
        <f>IF('6.標準時間'!$C6093="","",'6.標準時間'!C6093)</f>
        <v/>
      </c>
      <c r="D6093" s="16" t="str">
        <f>IF('6.標準時間'!$C6093="","",'6.標準時間'!E6093)</f>
        <v/>
      </c>
      <c r="E6093" s="171" t="str">
        <f>IF('6.標準時間'!$C6093="","",'6.標準時間'!F6093)</f>
        <v/>
      </c>
      <c r="F6093" s="15" t="str">
        <f t="shared" si="190"/>
        <v/>
      </c>
      <c r="G6093" s="142" t="str">
        <f>IF('6.標準時間'!$C6093="","",'6.標準時間'!H6093)</f>
        <v/>
      </c>
      <c r="H6093" s="142" t="str">
        <f>IF('6.標準時間'!$C6093="","",'6.標準時間'!I6093)</f>
        <v/>
      </c>
      <c r="I6093" s="107" t="str">
        <f>IF(C6093="","",VLOOKUP($C6093,'7.工程別レート'!$C$6:$E$501,3,FALSE))</f>
        <v/>
      </c>
      <c r="J6093" s="108" t="str">
        <f>IF(C6093="","",VLOOKUP($C6093,'7.工程別レート'!$C$6:$E$501,2,FALSE))</f>
        <v/>
      </c>
      <c r="K6093" s="195" t="str">
        <f t="shared" si="191"/>
        <v/>
      </c>
    </row>
    <row r="6094" spans="2:11" ht="18" customHeight="1">
      <c r="B6094" s="16" t="str">
        <f>IF('6.標準時間'!$B6094="","",'6.標準時間'!B6094)</f>
        <v/>
      </c>
      <c r="C6094" s="16" t="str">
        <f>IF('6.標準時間'!$C6094="","",'6.標準時間'!C6094)</f>
        <v/>
      </c>
      <c r="D6094" s="16" t="str">
        <f>IF('6.標準時間'!$C6094="","",'6.標準時間'!E6094)</f>
        <v/>
      </c>
      <c r="E6094" s="171" t="str">
        <f>IF('6.標準時間'!$C6094="","",'6.標準時間'!F6094)</f>
        <v/>
      </c>
      <c r="F6094" s="15" t="str">
        <f t="shared" si="190"/>
        <v/>
      </c>
      <c r="G6094" s="142" t="str">
        <f>IF('6.標準時間'!$C6094="","",'6.標準時間'!H6094)</f>
        <v/>
      </c>
      <c r="H6094" s="142" t="str">
        <f>IF('6.標準時間'!$C6094="","",'6.標準時間'!I6094)</f>
        <v/>
      </c>
      <c r="I6094" s="107" t="str">
        <f>IF(C6094="","",VLOOKUP($C6094,'7.工程別レート'!$C$6:$E$501,3,FALSE))</f>
        <v/>
      </c>
      <c r="J6094" s="108" t="str">
        <f>IF(C6094="","",VLOOKUP($C6094,'7.工程別レート'!$C$6:$E$501,2,FALSE))</f>
        <v/>
      </c>
      <c r="K6094" s="195" t="str">
        <f t="shared" si="191"/>
        <v/>
      </c>
    </row>
    <row r="6095" spans="2:11" ht="18" customHeight="1">
      <c r="B6095" s="16" t="str">
        <f>IF('6.標準時間'!$B6095="","",'6.標準時間'!B6095)</f>
        <v/>
      </c>
      <c r="C6095" s="16" t="str">
        <f>IF('6.標準時間'!$C6095="","",'6.標準時間'!C6095)</f>
        <v/>
      </c>
      <c r="D6095" s="16" t="str">
        <f>IF('6.標準時間'!$C6095="","",'6.標準時間'!E6095)</f>
        <v/>
      </c>
      <c r="E6095" s="171" t="str">
        <f>IF('6.標準時間'!$C6095="","",'6.標準時間'!F6095)</f>
        <v/>
      </c>
      <c r="F6095" s="15" t="str">
        <f t="shared" si="190"/>
        <v/>
      </c>
      <c r="G6095" s="142" t="str">
        <f>IF('6.標準時間'!$C6095="","",'6.標準時間'!H6095)</f>
        <v/>
      </c>
      <c r="H6095" s="142" t="str">
        <f>IF('6.標準時間'!$C6095="","",'6.標準時間'!I6095)</f>
        <v/>
      </c>
      <c r="I6095" s="107" t="str">
        <f>IF(C6095="","",VLOOKUP($C6095,'7.工程別レート'!$C$6:$E$501,3,FALSE))</f>
        <v/>
      </c>
      <c r="J6095" s="108" t="str">
        <f>IF(C6095="","",VLOOKUP($C6095,'7.工程別レート'!$C$6:$E$501,2,FALSE))</f>
        <v/>
      </c>
      <c r="K6095" s="195" t="str">
        <f t="shared" si="191"/>
        <v/>
      </c>
    </row>
    <row r="6096" spans="2:11" ht="18" customHeight="1">
      <c r="B6096" s="16" t="str">
        <f>IF('6.標準時間'!$B6096="","",'6.標準時間'!B6096)</f>
        <v/>
      </c>
      <c r="C6096" s="16" t="str">
        <f>IF('6.標準時間'!$C6096="","",'6.標準時間'!C6096)</f>
        <v/>
      </c>
      <c r="D6096" s="16" t="str">
        <f>IF('6.標準時間'!$C6096="","",'6.標準時間'!E6096)</f>
        <v/>
      </c>
      <c r="E6096" s="171" t="str">
        <f>IF('6.標準時間'!$C6096="","",'6.標準時間'!F6096)</f>
        <v/>
      </c>
      <c r="F6096" s="15" t="str">
        <f t="shared" si="190"/>
        <v/>
      </c>
      <c r="G6096" s="142" t="str">
        <f>IF('6.標準時間'!$C6096="","",'6.標準時間'!H6096)</f>
        <v/>
      </c>
      <c r="H6096" s="142" t="str">
        <f>IF('6.標準時間'!$C6096="","",'6.標準時間'!I6096)</f>
        <v/>
      </c>
      <c r="I6096" s="107" t="str">
        <f>IF(C6096="","",VLOOKUP($C6096,'7.工程別レート'!$C$6:$E$501,3,FALSE))</f>
        <v/>
      </c>
      <c r="J6096" s="108" t="str">
        <f>IF(C6096="","",VLOOKUP($C6096,'7.工程別レート'!$C$6:$E$501,2,FALSE))</f>
        <v/>
      </c>
      <c r="K6096" s="195" t="str">
        <f t="shared" si="191"/>
        <v/>
      </c>
    </row>
    <row r="6097" spans="2:11" ht="18" customHeight="1">
      <c r="B6097" s="16" t="str">
        <f>IF('6.標準時間'!$B6097="","",'6.標準時間'!B6097)</f>
        <v/>
      </c>
      <c r="C6097" s="16" t="str">
        <f>IF('6.標準時間'!$C6097="","",'6.標準時間'!C6097)</f>
        <v/>
      </c>
      <c r="D6097" s="16" t="str">
        <f>IF('6.標準時間'!$C6097="","",'6.標準時間'!E6097)</f>
        <v/>
      </c>
      <c r="E6097" s="171" t="str">
        <f>IF('6.標準時間'!$C6097="","",'6.標準時間'!F6097)</f>
        <v/>
      </c>
      <c r="F6097" s="15" t="str">
        <f t="shared" si="190"/>
        <v/>
      </c>
      <c r="G6097" s="142" t="str">
        <f>IF('6.標準時間'!$C6097="","",'6.標準時間'!H6097)</f>
        <v/>
      </c>
      <c r="H6097" s="142" t="str">
        <f>IF('6.標準時間'!$C6097="","",'6.標準時間'!I6097)</f>
        <v/>
      </c>
      <c r="I6097" s="107" t="str">
        <f>IF(C6097="","",VLOOKUP($C6097,'7.工程別レート'!$C$6:$E$501,3,FALSE))</f>
        <v/>
      </c>
      <c r="J6097" s="108" t="str">
        <f>IF(C6097="","",VLOOKUP($C6097,'7.工程別レート'!$C$6:$E$501,2,FALSE))</f>
        <v/>
      </c>
      <c r="K6097" s="195" t="str">
        <f t="shared" si="191"/>
        <v/>
      </c>
    </row>
    <row r="6098" spans="2:11" ht="18" customHeight="1">
      <c r="B6098" s="16" t="str">
        <f>IF('6.標準時間'!$B6098="","",'6.標準時間'!B6098)</f>
        <v/>
      </c>
      <c r="C6098" s="16" t="str">
        <f>IF('6.標準時間'!$C6098="","",'6.標準時間'!C6098)</f>
        <v/>
      </c>
      <c r="D6098" s="16" t="str">
        <f>IF('6.標準時間'!$C6098="","",'6.標準時間'!E6098)</f>
        <v/>
      </c>
      <c r="E6098" s="171" t="str">
        <f>IF('6.標準時間'!$C6098="","",'6.標準時間'!F6098)</f>
        <v/>
      </c>
      <c r="F6098" s="15" t="str">
        <f t="shared" si="190"/>
        <v/>
      </c>
      <c r="G6098" s="142" t="str">
        <f>IF('6.標準時間'!$C6098="","",'6.標準時間'!H6098)</f>
        <v/>
      </c>
      <c r="H6098" s="142" t="str">
        <f>IF('6.標準時間'!$C6098="","",'6.標準時間'!I6098)</f>
        <v/>
      </c>
      <c r="I6098" s="107" t="str">
        <f>IF(C6098="","",VLOOKUP($C6098,'7.工程別レート'!$C$6:$E$501,3,FALSE))</f>
        <v/>
      </c>
      <c r="J6098" s="108" t="str">
        <f>IF(C6098="","",VLOOKUP($C6098,'7.工程別レート'!$C$6:$E$501,2,FALSE))</f>
        <v/>
      </c>
      <c r="K6098" s="195" t="str">
        <f t="shared" si="191"/>
        <v/>
      </c>
    </row>
    <row r="6099" spans="2:11" ht="18" customHeight="1">
      <c r="B6099" s="16" t="str">
        <f>IF('6.標準時間'!$B6099="","",'6.標準時間'!B6099)</f>
        <v/>
      </c>
      <c r="C6099" s="16" t="str">
        <f>IF('6.標準時間'!$C6099="","",'6.標準時間'!C6099)</f>
        <v/>
      </c>
      <c r="D6099" s="16" t="str">
        <f>IF('6.標準時間'!$C6099="","",'6.標準時間'!E6099)</f>
        <v/>
      </c>
      <c r="E6099" s="171" t="str">
        <f>IF('6.標準時間'!$C6099="","",'6.標準時間'!F6099)</f>
        <v/>
      </c>
      <c r="F6099" s="15" t="str">
        <f t="shared" si="190"/>
        <v/>
      </c>
      <c r="G6099" s="142" t="str">
        <f>IF('6.標準時間'!$C6099="","",'6.標準時間'!H6099)</f>
        <v/>
      </c>
      <c r="H6099" s="142" t="str">
        <f>IF('6.標準時間'!$C6099="","",'6.標準時間'!I6099)</f>
        <v/>
      </c>
      <c r="I6099" s="107" t="str">
        <f>IF(C6099="","",VLOOKUP($C6099,'7.工程別レート'!$C$6:$E$501,3,FALSE))</f>
        <v/>
      </c>
      <c r="J6099" s="108" t="str">
        <f>IF(C6099="","",VLOOKUP($C6099,'7.工程別レート'!$C$6:$E$501,2,FALSE))</f>
        <v/>
      </c>
      <c r="K6099" s="195" t="str">
        <f t="shared" si="191"/>
        <v/>
      </c>
    </row>
    <row r="6100" spans="2:11" ht="18" customHeight="1">
      <c r="B6100" s="16" t="str">
        <f>IF('6.標準時間'!$B6100="","",'6.標準時間'!B6100)</f>
        <v/>
      </c>
      <c r="C6100" s="16" t="str">
        <f>IF('6.標準時間'!$C6100="","",'6.標準時間'!C6100)</f>
        <v/>
      </c>
      <c r="D6100" s="16" t="str">
        <f>IF('6.標準時間'!$C6100="","",'6.標準時間'!E6100)</f>
        <v/>
      </c>
      <c r="E6100" s="171" t="str">
        <f>IF('6.標準時間'!$C6100="","",'6.標準時間'!F6100)</f>
        <v/>
      </c>
      <c r="F6100" s="15" t="str">
        <f t="shared" si="190"/>
        <v/>
      </c>
      <c r="G6100" s="142" t="str">
        <f>IF('6.標準時間'!$C6100="","",'6.標準時間'!H6100)</f>
        <v/>
      </c>
      <c r="H6100" s="142" t="str">
        <f>IF('6.標準時間'!$C6100="","",'6.標準時間'!I6100)</f>
        <v/>
      </c>
      <c r="I6100" s="107" t="str">
        <f>IF(C6100="","",VLOOKUP($C6100,'7.工程別レート'!$C$6:$E$501,3,FALSE))</f>
        <v/>
      </c>
      <c r="J6100" s="108" t="str">
        <f>IF(C6100="","",VLOOKUP($C6100,'7.工程別レート'!$C$6:$E$501,2,FALSE))</f>
        <v/>
      </c>
      <c r="K6100" s="195" t="str">
        <f t="shared" si="191"/>
        <v/>
      </c>
    </row>
    <row r="6101" spans="2:11" ht="18" customHeight="1">
      <c r="B6101" s="16" t="str">
        <f>IF('6.標準時間'!$B6101="","",'6.標準時間'!B6101)</f>
        <v/>
      </c>
      <c r="C6101" s="16" t="str">
        <f>IF('6.標準時間'!$C6101="","",'6.標準時間'!C6101)</f>
        <v/>
      </c>
      <c r="D6101" s="16" t="str">
        <f>IF('6.標準時間'!$C6101="","",'6.標準時間'!E6101)</f>
        <v/>
      </c>
      <c r="E6101" s="171" t="str">
        <f>IF('6.標準時間'!$C6101="","",'6.標準時間'!F6101)</f>
        <v/>
      </c>
      <c r="F6101" s="15" t="str">
        <f t="shared" si="190"/>
        <v/>
      </c>
      <c r="G6101" s="142" t="str">
        <f>IF('6.標準時間'!$C6101="","",'6.標準時間'!H6101)</f>
        <v/>
      </c>
      <c r="H6101" s="142" t="str">
        <f>IF('6.標準時間'!$C6101="","",'6.標準時間'!I6101)</f>
        <v/>
      </c>
      <c r="I6101" s="107" t="str">
        <f>IF(C6101="","",VLOOKUP($C6101,'7.工程別レート'!$C$6:$E$501,3,FALSE))</f>
        <v/>
      </c>
      <c r="J6101" s="108" t="str">
        <f>IF(C6101="","",VLOOKUP($C6101,'7.工程別レート'!$C$6:$E$501,2,FALSE))</f>
        <v/>
      </c>
      <c r="K6101" s="195" t="str">
        <f t="shared" si="191"/>
        <v/>
      </c>
    </row>
    <row r="6102" spans="2:11" ht="18" customHeight="1">
      <c r="B6102" s="16" t="str">
        <f>IF('6.標準時間'!$B6102="","",'6.標準時間'!B6102)</f>
        <v/>
      </c>
      <c r="C6102" s="16" t="str">
        <f>IF('6.標準時間'!$C6102="","",'6.標準時間'!C6102)</f>
        <v/>
      </c>
      <c r="D6102" s="16" t="str">
        <f>IF('6.標準時間'!$C6102="","",'6.標準時間'!E6102)</f>
        <v/>
      </c>
      <c r="E6102" s="171" t="str">
        <f>IF('6.標準時間'!$C6102="","",'6.標準時間'!F6102)</f>
        <v/>
      </c>
      <c r="F6102" s="15" t="str">
        <f t="shared" si="190"/>
        <v/>
      </c>
      <c r="G6102" s="142" t="str">
        <f>IF('6.標準時間'!$C6102="","",'6.標準時間'!H6102)</f>
        <v/>
      </c>
      <c r="H6102" s="142" t="str">
        <f>IF('6.標準時間'!$C6102="","",'6.標準時間'!I6102)</f>
        <v/>
      </c>
      <c r="I6102" s="107" t="str">
        <f>IF(C6102="","",VLOOKUP($C6102,'7.工程別レート'!$C$6:$E$501,3,FALSE))</f>
        <v/>
      </c>
      <c r="J6102" s="108" t="str">
        <f>IF(C6102="","",VLOOKUP($C6102,'7.工程別レート'!$C$6:$E$501,2,FALSE))</f>
        <v/>
      </c>
      <c r="K6102" s="195" t="str">
        <f t="shared" si="191"/>
        <v/>
      </c>
    </row>
    <row r="6103" spans="2:11" ht="18" customHeight="1">
      <c r="B6103" s="16" t="str">
        <f>IF('6.標準時間'!$B6103="","",'6.標準時間'!B6103)</f>
        <v/>
      </c>
      <c r="C6103" s="16" t="str">
        <f>IF('6.標準時間'!$C6103="","",'6.標準時間'!C6103)</f>
        <v/>
      </c>
      <c r="D6103" s="16" t="str">
        <f>IF('6.標準時間'!$C6103="","",'6.標準時間'!E6103)</f>
        <v/>
      </c>
      <c r="E6103" s="171" t="str">
        <f>IF('6.標準時間'!$C6103="","",'6.標準時間'!F6103)</f>
        <v/>
      </c>
      <c r="F6103" s="15" t="str">
        <f t="shared" si="190"/>
        <v/>
      </c>
      <c r="G6103" s="142" t="str">
        <f>IF('6.標準時間'!$C6103="","",'6.標準時間'!H6103)</f>
        <v/>
      </c>
      <c r="H6103" s="142" t="str">
        <f>IF('6.標準時間'!$C6103="","",'6.標準時間'!I6103)</f>
        <v/>
      </c>
      <c r="I6103" s="107" t="str">
        <f>IF(C6103="","",VLOOKUP($C6103,'7.工程別レート'!$C$6:$E$501,3,FALSE))</f>
        <v/>
      </c>
      <c r="J6103" s="108" t="str">
        <f>IF(C6103="","",VLOOKUP($C6103,'7.工程別レート'!$C$6:$E$501,2,FALSE))</f>
        <v/>
      </c>
      <c r="K6103" s="195" t="str">
        <f t="shared" si="191"/>
        <v/>
      </c>
    </row>
    <row r="6104" spans="2:11" ht="18" customHeight="1">
      <c r="B6104" s="16" t="str">
        <f>IF('6.標準時間'!$B6104="","",'6.標準時間'!B6104)</f>
        <v/>
      </c>
      <c r="C6104" s="16" t="str">
        <f>IF('6.標準時間'!$C6104="","",'6.標準時間'!C6104)</f>
        <v/>
      </c>
      <c r="D6104" s="16" t="str">
        <f>IF('6.標準時間'!$C6104="","",'6.標準時間'!E6104)</f>
        <v/>
      </c>
      <c r="E6104" s="171" t="str">
        <f>IF('6.標準時間'!$C6104="","",'6.標準時間'!F6104)</f>
        <v/>
      </c>
      <c r="F6104" s="15" t="str">
        <f t="shared" si="190"/>
        <v/>
      </c>
      <c r="G6104" s="142" t="str">
        <f>IF('6.標準時間'!$C6104="","",'6.標準時間'!H6104)</f>
        <v/>
      </c>
      <c r="H6104" s="142" t="str">
        <f>IF('6.標準時間'!$C6104="","",'6.標準時間'!I6104)</f>
        <v/>
      </c>
      <c r="I6104" s="107" t="str">
        <f>IF(C6104="","",VLOOKUP($C6104,'7.工程別レート'!$C$6:$E$501,3,FALSE))</f>
        <v/>
      </c>
      <c r="J6104" s="108" t="str">
        <f>IF(C6104="","",VLOOKUP($C6104,'7.工程別レート'!$C$6:$E$501,2,FALSE))</f>
        <v/>
      </c>
      <c r="K6104" s="195" t="str">
        <f t="shared" si="191"/>
        <v/>
      </c>
    </row>
    <row r="6105" spans="2:11" ht="18" customHeight="1">
      <c r="B6105" s="16" t="str">
        <f>IF('6.標準時間'!$B6105="","",'6.標準時間'!B6105)</f>
        <v/>
      </c>
      <c r="C6105" s="16" t="str">
        <f>IF('6.標準時間'!$C6105="","",'6.標準時間'!C6105)</f>
        <v/>
      </c>
      <c r="D6105" s="16" t="str">
        <f>IF('6.標準時間'!$C6105="","",'6.標準時間'!E6105)</f>
        <v/>
      </c>
      <c r="E6105" s="171" t="str">
        <f>IF('6.標準時間'!$C6105="","",'6.標準時間'!F6105)</f>
        <v/>
      </c>
      <c r="F6105" s="15" t="str">
        <f t="shared" si="190"/>
        <v/>
      </c>
      <c r="G6105" s="142" t="str">
        <f>IF('6.標準時間'!$C6105="","",'6.標準時間'!H6105)</f>
        <v/>
      </c>
      <c r="H6105" s="142" t="str">
        <f>IF('6.標準時間'!$C6105="","",'6.標準時間'!I6105)</f>
        <v/>
      </c>
      <c r="I6105" s="107" t="str">
        <f>IF(C6105="","",VLOOKUP($C6105,'7.工程別レート'!$C$6:$E$501,3,FALSE))</f>
        <v/>
      </c>
      <c r="J6105" s="108" t="str">
        <f>IF(C6105="","",VLOOKUP($C6105,'7.工程別レート'!$C$6:$E$501,2,FALSE))</f>
        <v/>
      </c>
      <c r="K6105" s="195" t="str">
        <f t="shared" si="191"/>
        <v/>
      </c>
    </row>
    <row r="6106" spans="2:11" ht="18" customHeight="1">
      <c r="B6106" s="16" t="str">
        <f>IF('6.標準時間'!$B6106="","",'6.標準時間'!B6106)</f>
        <v/>
      </c>
      <c r="C6106" s="16" t="str">
        <f>IF('6.標準時間'!$C6106="","",'6.標準時間'!C6106)</f>
        <v/>
      </c>
      <c r="D6106" s="16" t="str">
        <f>IF('6.標準時間'!$C6106="","",'6.標準時間'!E6106)</f>
        <v/>
      </c>
      <c r="E6106" s="171" t="str">
        <f>IF('6.標準時間'!$C6106="","",'6.標準時間'!F6106)</f>
        <v/>
      </c>
      <c r="F6106" s="15" t="str">
        <f t="shared" si="190"/>
        <v/>
      </c>
      <c r="G6106" s="142" t="str">
        <f>IF('6.標準時間'!$C6106="","",'6.標準時間'!H6106)</f>
        <v/>
      </c>
      <c r="H6106" s="142" t="str">
        <f>IF('6.標準時間'!$C6106="","",'6.標準時間'!I6106)</f>
        <v/>
      </c>
      <c r="I6106" s="107" t="str">
        <f>IF(C6106="","",VLOOKUP($C6106,'7.工程別レート'!$C$6:$E$501,3,FALSE))</f>
        <v/>
      </c>
      <c r="J6106" s="108" t="str">
        <f>IF(C6106="","",VLOOKUP($C6106,'7.工程別レート'!$C$6:$E$501,2,FALSE))</f>
        <v/>
      </c>
      <c r="K6106" s="195" t="str">
        <f t="shared" si="191"/>
        <v/>
      </c>
    </row>
    <row r="6107" spans="2:11" ht="18" customHeight="1">
      <c r="B6107" s="16" t="str">
        <f>IF('6.標準時間'!$B6107="","",'6.標準時間'!B6107)</f>
        <v/>
      </c>
      <c r="C6107" s="16" t="str">
        <f>IF('6.標準時間'!$C6107="","",'6.標準時間'!C6107)</f>
        <v/>
      </c>
      <c r="D6107" s="16" t="str">
        <f>IF('6.標準時間'!$C6107="","",'6.標準時間'!E6107)</f>
        <v/>
      </c>
      <c r="E6107" s="171" t="str">
        <f>IF('6.標準時間'!$C6107="","",'6.標準時間'!F6107)</f>
        <v/>
      </c>
      <c r="F6107" s="15" t="str">
        <f t="shared" si="190"/>
        <v/>
      </c>
      <c r="G6107" s="142" t="str">
        <f>IF('6.標準時間'!$C6107="","",'6.標準時間'!H6107)</f>
        <v/>
      </c>
      <c r="H6107" s="142" t="str">
        <f>IF('6.標準時間'!$C6107="","",'6.標準時間'!I6107)</f>
        <v/>
      </c>
      <c r="I6107" s="107" t="str">
        <f>IF(C6107="","",VLOOKUP($C6107,'7.工程別レート'!$C$6:$E$501,3,FALSE))</f>
        <v/>
      </c>
      <c r="J6107" s="108" t="str">
        <f>IF(C6107="","",VLOOKUP($C6107,'7.工程別レート'!$C$6:$E$501,2,FALSE))</f>
        <v/>
      </c>
      <c r="K6107" s="195" t="str">
        <f t="shared" si="191"/>
        <v/>
      </c>
    </row>
    <row r="6108" spans="2:11" ht="18" customHeight="1">
      <c r="B6108" s="16" t="str">
        <f>IF('6.標準時間'!$B6108="","",'6.標準時間'!B6108)</f>
        <v/>
      </c>
      <c r="C6108" s="16" t="str">
        <f>IF('6.標準時間'!$C6108="","",'6.標準時間'!C6108)</f>
        <v/>
      </c>
      <c r="D6108" s="16" t="str">
        <f>IF('6.標準時間'!$C6108="","",'6.標準時間'!E6108)</f>
        <v/>
      </c>
      <c r="E6108" s="171" t="str">
        <f>IF('6.標準時間'!$C6108="","",'6.標準時間'!F6108)</f>
        <v/>
      </c>
      <c r="F6108" s="15" t="str">
        <f t="shared" si="190"/>
        <v/>
      </c>
      <c r="G6108" s="142" t="str">
        <f>IF('6.標準時間'!$C6108="","",'6.標準時間'!H6108)</f>
        <v/>
      </c>
      <c r="H6108" s="142" t="str">
        <f>IF('6.標準時間'!$C6108="","",'6.標準時間'!I6108)</f>
        <v/>
      </c>
      <c r="I6108" s="107" t="str">
        <f>IF(C6108="","",VLOOKUP($C6108,'7.工程別レート'!$C$6:$E$501,3,FALSE))</f>
        <v/>
      </c>
      <c r="J6108" s="108" t="str">
        <f>IF(C6108="","",VLOOKUP($C6108,'7.工程別レート'!$C$6:$E$501,2,FALSE))</f>
        <v/>
      </c>
      <c r="K6108" s="195" t="str">
        <f t="shared" si="191"/>
        <v/>
      </c>
    </row>
    <row r="6109" spans="2:11" ht="18" customHeight="1">
      <c r="B6109" s="16" t="str">
        <f>IF('6.標準時間'!$B6109="","",'6.標準時間'!B6109)</f>
        <v/>
      </c>
      <c r="C6109" s="16" t="str">
        <f>IF('6.標準時間'!$C6109="","",'6.標準時間'!C6109)</f>
        <v/>
      </c>
      <c r="D6109" s="16" t="str">
        <f>IF('6.標準時間'!$C6109="","",'6.標準時間'!E6109)</f>
        <v/>
      </c>
      <c r="E6109" s="171" t="str">
        <f>IF('6.標準時間'!$C6109="","",'6.標準時間'!F6109)</f>
        <v/>
      </c>
      <c r="F6109" s="15" t="str">
        <f t="shared" si="190"/>
        <v/>
      </c>
      <c r="G6109" s="142" t="str">
        <f>IF('6.標準時間'!$C6109="","",'6.標準時間'!H6109)</f>
        <v/>
      </c>
      <c r="H6109" s="142" t="str">
        <f>IF('6.標準時間'!$C6109="","",'6.標準時間'!I6109)</f>
        <v/>
      </c>
      <c r="I6109" s="107" t="str">
        <f>IF(C6109="","",VLOOKUP($C6109,'7.工程別レート'!$C$6:$E$501,3,FALSE))</f>
        <v/>
      </c>
      <c r="J6109" s="108" t="str">
        <f>IF(C6109="","",VLOOKUP($C6109,'7.工程別レート'!$C$6:$E$501,2,FALSE))</f>
        <v/>
      </c>
      <c r="K6109" s="195" t="str">
        <f t="shared" si="191"/>
        <v/>
      </c>
    </row>
    <row r="6110" spans="2:11" ht="18" customHeight="1">
      <c r="B6110" s="16" t="str">
        <f>IF('6.標準時間'!$B6110="","",'6.標準時間'!B6110)</f>
        <v/>
      </c>
      <c r="C6110" s="16" t="str">
        <f>IF('6.標準時間'!$C6110="","",'6.標準時間'!C6110)</f>
        <v/>
      </c>
      <c r="D6110" s="16" t="str">
        <f>IF('6.標準時間'!$C6110="","",'6.標準時間'!E6110)</f>
        <v/>
      </c>
      <c r="E6110" s="171" t="str">
        <f>IF('6.標準時間'!$C6110="","",'6.標準時間'!F6110)</f>
        <v/>
      </c>
      <c r="F6110" s="15" t="str">
        <f t="shared" si="190"/>
        <v/>
      </c>
      <c r="G6110" s="142" t="str">
        <f>IF('6.標準時間'!$C6110="","",'6.標準時間'!H6110)</f>
        <v/>
      </c>
      <c r="H6110" s="142" t="str">
        <f>IF('6.標準時間'!$C6110="","",'6.標準時間'!I6110)</f>
        <v/>
      </c>
      <c r="I6110" s="107" t="str">
        <f>IF(C6110="","",VLOOKUP($C6110,'7.工程別レート'!$C$6:$E$501,3,FALSE))</f>
        <v/>
      </c>
      <c r="J6110" s="108" t="str">
        <f>IF(C6110="","",VLOOKUP($C6110,'7.工程別レート'!$C$6:$E$501,2,FALSE))</f>
        <v/>
      </c>
      <c r="K6110" s="195" t="str">
        <f t="shared" si="191"/>
        <v/>
      </c>
    </row>
    <row r="6111" spans="2:11" ht="18" customHeight="1">
      <c r="B6111" s="16" t="str">
        <f>IF('6.標準時間'!$B6111="","",'6.標準時間'!B6111)</f>
        <v/>
      </c>
      <c r="C6111" s="16" t="str">
        <f>IF('6.標準時間'!$C6111="","",'6.標準時間'!C6111)</f>
        <v/>
      </c>
      <c r="D6111" s="16" t="str">
        <f>IF('6.標準時間'!$C6111="","",'6.標準時間'!E6111)</f>
        <v/>
      </c>
      <c r="E6111" s="171" t="str">
        <f>IF('6.標準時間'!$C6111="","",'6.標準時間'!F6111)</f>
        <v/>
      </c>
      <c r="F6111" s="15" t="str">
        <f t="shared" si="190"/>
        <v/>
      </c>
      <c r="G6111" s="142" t="str">
        <f>IF('6.標準時間'!$C6111="","",'6.標準時間'!H6111)</f>
        <v/>
      </c>
      <c r="H6111" s="142" t="str">
        <f>IF('6.標準時間'!$C6111="","",'6.標準時間'!I6111)</f>
        <v/>
      </c>
      <c r="I6111" s="107" t="str">
        <f>IF(C6111="","",VLOOKUP($C6111,'7.工程別レート'!$C$6:$E$501,3,FALSE))</f>
        <v/>
      </c>
      <c r="J6111" s="108" t="str">
        <f>IF(C6111="","",VLOOKUP($C6111,'7.工程別レート'!$C$6:$E$501,2,FALSE))</f>
        <v/>
      </c>
      <c r="K6111" s="195" t="str">
        <f t="shared" si="191"/>
        <v/>
      </c>
    </row>
    <row r="6112" spans="2:11" ht="18" customHeight="1">
      <c r="B6112" s="16" t="str">
        <f>IF('6.標準時間'!$B6112="","",'6.標準時間'!B6112)</f>
        <v/>
      </c>
      <c r="C6112" s="16" t="str">
        <f>IF('6.標準時間'!$C6112="","",'6.標準時間'!C6112)</f>
        <v/>
      </c>
      <c r="D6112" s="16" t="str">
        <f>IF('6.標準時間'!$C6112="","",'6.標準時間'!E6112)</f>
        <v/>
      </c>
      <c r="E6112" s="171" t="str">
        <f>IF('6.標準時間'!$C6112="","",'6.標準時間'!F6112)</f>
        <v/>
      </c>
      <c r="F6112" s="15" t="str">
        <f t="shared" si="190"/>
        <v/>
      </c>
      <c r="G6112" s="142" t="str">
        <f>IF('6.標準時間'!$C6112="","",'6.標準時間'!H6112)</f>
        <v/>
      </c>
      <c r="H6112" s="142" t="str">
        <f>IF('6.標準時間'!$C6112="","",'6.標準時間'!I6112)</f>
        <v/>
      </c>
      <c r="I6112" s="107" t="str">
        <f>IF(C6112="","",VLOOKUP($C6112,'7.工程別レート'!$C$6:$E$501,3,FALSE))</f>
        <v/>
      </c>
      <c r="J6112" s="108" t="str">
        <f>IF(C6112="","",VLOOKUP($C6112,'7.工程別レート'!$C$6:$E$501,2,FALSE))</f>
        <v/>
      </c>
      <c r="K6112" s="195" t="str">
        <f t="shared" si="191"/>
        <v/>
      </c>
    </row>
    <row r="6113" spans="2:11" ht="18" customHeight="1">
      <c r="B6113" s="16" t="str">
        <f>IF('6.標準時間'!$B6113="","",'6.標準時間'!B6113)</f>
        <v/>
      </c>
      <c r="C6113" s="16" t="str">
        <f>IF('6.標準時間'!$C6113="","",'6.標準時間'!C6113)</f>
        <v/>
      </c>
      <c r="D6113" s="16" t="str">
        <f>IF('6.標準時間'!$C6113="","",'6.標準時間'!E6113)</f>
        <v/>
      </c>
      <c r="E6113" s="171" t="str">
        <f>IF('6.標準時間'!$C6113="","",'6.標準時間'!F6113)</f>
        <v/>
      </c>
      <c r="F6113" s="15" t="str">
        <f t="shared" si="190"/>
        <v/>
      </c>
      <c r="G6113" s="142" t="str">
        <f>IF('6.標準時間'!$C6113="","",'6.標準時間'!H6113)</f>
        <v/>
      </c>
      <c r="H6113" s="142" t="str">
        <f>IF('6.標準時間'!$C6113="","",'6.標準時間'!I6113)</f>
        <v/>
      </c>
      <c r="I6113" s="107" t="str">
        <f>IF(C6113="","",VLOOKUP($C6113,'7.工程別レート'!$C$6:$E$501,3,FALSE))</f>
        <v/>
      </c>
      <c r="J6113" s="108" t="str">
        <f>IF(C6113="","",VLOOKUP($C6113,'7.工程別レート'!$C$6:$E$501,2,FALSE))</f>
        <v/>
      </c>
      <c r="K6113" s="195" t="str">
        <f t="shared" si="191"/>
        <v/>
      </c>
    </row>
    <row r="6114" spans="2:11" ht="18" customHeight="1">
      <c r="B6114" s="16" t="str">
        <f>IF('6.標準時間'!$B6114="","",'6.標準時間'!B6114)</f>
        <v/>
      </c>
      <c r="C6114" s="16" t="str">
        <f>IF('6.標準時間'!$C6114="","",'6.標準時間'!C6114)</f>
        <v/>
      </c>
      <c r="D6114" s="16" t="str">
        <f>IF('6.標準時間'!$C6114="","",'6.標準時間'!E6114)</f>
        <v/>
      </c>
      <c r="E6114" s="171" t="str">
        <f>IF('6.標準時間'!$C6114="","",'6.標準時間'!F6114)</f>
        <v/>
      </c>
      <c r="F6114" s="15" t="str">
        <f t="shared" si="190"/>
        <v/>
      </c>
      <c r="G6114" s="142" t="str">
        <f>IF('6.標準時間'!$C6114="","",'6.標準時間'!H6114)</f>
        <v/>
      </c>
      <c r="H6114" s="142" t="str">
        <f>IF('6.標準時間'!$C6114="","",'6.標準時間'!I6114)</f>
        <v/>
      </c>
      <c r="I6114" s="107" t="str">
        <f>IF(C6114="","",VLOOKUP($C6114,'7.工程別レート'!$C$6:$E$501,3,FALSE))</f>
        <v/>
      </c>
      <c r="J6114" s="108" t="str">
        <f>IF(C6114="","",VLOOKUP($C6114,'7.工程別レート'!$C$6:$E$501,2,FALSE))</f>
        <v/>
      </c>
      <c r="K6114" s="195" t="str">
        <f t="shared" si="191"/>
        <v/>
      </c>
    </row>
    <row r="6115" spans="2:11" ht="18" customHeight="1">
      <c r="B6115" s="16" t="str">
        <f>IF('6.標準時間'!$B6115="","",'6.標準時間'!B6115)</f>
        <v/>
      </c>
      <c r="C6115" s="16" t="str">
        <f>IF('6.標準時間'!$C6115="","",'6.標準時間'!C6115)</f>
        <v/>
      </c>
      <c r="D6115" s="16" t="str">
        <f>IF('6.標準時間'!$C6115="","",'6.標準時間'!E6115)</f>
        <v/>
      </c>
      <c r="E6115" s="171" t="str">
        <f>IF('6.標準時間'!$C6115="","",'6.標準時間'!F6115)</f>
        <v/>
      </c>
      <c r="F6115" s="15" t="str">
        <f t="shared" si="190"/>
        <v/>
      </c>
      <c r="G6115" s="142" t="str">
        <f>IF('6.標準時間'!$C6115="","",'6.標準時間'!H6115)</f>
        <v/>
      </c>
      <c r="H6115" s="142" t="str">
        <f>IF('6.標準時間'!$C6115="","",'6.標準時間'!I6115)</f>
        <v/>
      </c>
      <c r="I6115" s="107" t="str">
        <f>IF(C6115="","",VLOOKUP($C6115,'7.工程別レート'!$C$6:$E$501,3,FALSE))</f>
        <v/>
      </c>
      <c r="J6115" s="108" t="str">
        <f>IF(C6115="","",VLOOKUP($C6115,'7.工程別レート'!$C$6:$E$501,2,FALSE))</f>
        <v/>
      </c>
      <c r="K6115" s="195" t="str">
        <f t="shared" si="191"/>
        <v/>
      </c>
    </row>
    <row r="6116" spans="2:11" ht="18" customHeight="1">
      <c r="B6116" s="16" t="str">
        <f>IF('6.標準時間'!$B6116="","",'6.標準時間'!B6116)</f>
        <v/>
      </c>
      <c r="C6116" s="16" t="str">
        <f>IF('6.標準時間'!$C6116="","",'6.標準時間'!C6116)</f>
        <v/>
      </c>
      <c r="D6116" s="16" t="str">
        <f>IF('6.標準時間'!$C6116="","",'6.標準時間'!E6116)</f>
        <v/>
      </c>
      <c r="E6116" s="171" t="str">
        <f>IF('6.標準時間'!$C6116="","",'6.標準時間'!F6116)</f>
        <v/>
      </c>
      <c r="F6116" s="15" t="str">
        <f t="shared" si="190"/>
        <v/>
      </c>
      <c r="G6116" s="142" t="str">
        <f>IF('6.標準時間'!$C6116="","",'6.標準時間'!H6116)</f>
        <v/>
      </c>
      <c r="H6116" s="142" t="str">
        <f>IF('6.標準時間'!$C6116="","",'6.標準時間'!I6116)</f>
        <v/>
      </c>
      <c r="I6116" s="107" t="str">
        <f>IF(C6116="","",VLOOKUP($C6116,'7.工程別レート'!$C$6:$E$501,3,FALSE))</f>
        <v/>
      </c>
      <c r="J6116" s="108" t="str">
        <f>IF(C6116="","",VLOOKUP($C6116,'7.工程別レート'!$C$6:$E$501,2,FALSE))</f>
        <v/>
      </c>
      <c r="K6116" s="195" t="str">
        <f t="shared" si="191"/>
        <v/>
      </c>
    </row>
    <row r="6117" spans="2:11" ht="18" customHeight="1">
      <c r="B6117" s="16" t="str">
        <f>IF('6.標準時間'!$B6117="","",'6.標準時間'!B6117)</f>
        <v/>
      </c>
      <c r="C6117" s="16" t="str">
        <f>IF('6.標準時間'!$C6117="","",'6.標準時間'!C6117)</f>
        <v/>
      </c>
      <c r="D6117" s="16" t="str">
        <f>IF('6.標準時間'!$C6117="","",'6.標準時間'!E6117)</f>
        <v/>
      </c>
      <c r="E6117" s="171" t="str">
        <f>IF('6.標準時間'!$C6117="","",'6.標準時間'!F6117)</f>
        <v/>
      </c>
      <c r="F6117" s="15" t="str">
        <f t="shared" si="190"/>
        <v/>
      </c>
      <c r="G6117" s="142" t="str">
        <f>IF('6.標準時間'!$C6117="","",'6.標準時間'!H6117)</f>
        <v/>
      </c>
      <c r="H6117" s="142" t="str">
        <f>IF('6.標準時間'!$C6117="","",'6.標準時間'!I6117)</f>
        <v/>
      </c>
      <c r="I6117" s="107" t="str">
        <f>IF(C6117="","",VLOOKUP($C6117,'7.工程別レート'!$C$6:$E$501,3,FALSE))</f>
        <v/>
      </c>
      <c r="J6117" s="108" t="str">
        <f>IF(C6117="","",VLOOKUP($C6117,'7.工程別レート'!$C$6:$E$501,2,FALSE))</f>
        <v/>
      </c>
      <c r="K6117" s="195" t="str">
        <f t="shared" si="191"/>
        <v/>
      </c>
    </row>
    <row r="6118" spans="2:11" ht="18" customHeight="1">
      <c r="B6118" s="16" t="str">
        <f>IF('6.標準時間'!$B6118="","",'6.標準時間'!B6118)</f>
        <v/>
      </c>
      <c r="C6118" s="16" t="str">
        <f>IF('6.標準時間'!$C6118="","",'6.標準時間'!C6118)</f>
        <v/>
      </c>
      <c r="D6118" s="16" t="str">
        <f>IF('6.標準時間'!$C6118="","",'6.標準時間'!E6118)</f>
        <v/>
      </c>
      <c r="E6118" s="171" t="str">
        <f>IF('6.標準時間'!$C6118="","",'6.標準時間'!F6118)</f>
        <v/>
      </c>
      <c r="F6118" s="15" t="str">
        <f t="shared" si="190"/>
        <v/>
      </c>
      <c r="G6118" s="142" t="str">
        <f>IF('6.標準時間'!$C6118="","",'6.標準時間'!H6118)</f>
        <v/>
      </c>
      <c r="H6118" s="142" t="str">
        <f>IF('6.標準時間'!$C6118="","",'6.標準時間'!I6118)</f>
        <v/>
      </c>
      <c r="I6118" s="107" t="str">
        <f>IF(C6118="","",VLOOKUP($C6118,'7.工程別レート'!$C$6:$E$501,3,FALSE))</f>
        <v/>
      </c>
      <c r="J6118" s="108" t="str">
        <f>IF(C6118="","",VLOOKUP($C6118,'7.工程別レート'!$C$6:$E$501,2,FALSE))</f>
        <v/>
      </c>
      <c r="K6118" s="195" t="str">
        <f t="shared" si="191"/>
        <v/>
      </c>
    </row>
    <row r="6119" spans="2:11" ht="18" customHeight="1">
      <c r="B6119" s="16" t="str">
        <f>IF('6.標準時間'!$B6119="","",'6.標準時間'!B6119)</f>
        <v/>
      </c>
      <c r="C6119" s="16" t="str">
        <f>IF('6.標準時間'!$C6119="","",'6.標準時間'!C6119)</f>
        <v/>
      </c>
      <c r="D6119" s="16" t="str">
        <f>IF('6.標準時間'!$C6119="","",'6.標準時間'!E6119)</f>
        <v/>
      </c>
      <c r="E6119" s="171" t="str">
        <f>IF('6.標準時間'!$C6119="","",'6.標準時間'!F6119)</f>
        <v/>
      </c>
      <c r="F6119" s="15" t="str">
        <f t="shared" si="190"/>
        <v/>
      </c>
      <c r="G6119" s="142" t="str">
        <f>IF('6.標準時間'!$C6119="","",'6.標準時間'!H6119)</f>
        <v/>
      </c>
      <c r="H6119" s="142" t="str">
        <f>IF('6.標準時間'!$C6119="","",'6.標準時間'!I6119)</f>
        <v/>
      </c>
      <c r="I6119" s="107" t="str">
        <f>IF(C6119="","",VLOOKUP($C6119,'7.工程別レート'!$C$6:$E$501,3,FALSE))</f>
        <v/>
      </c>
      <c r="J6119" s="108" t="str">
        <f>IF(C6119="","",VLOOKUP($C6119,'7.工程別レート'!$C$6:$E$501,2,FALSE))</f>
        <v/>
      </c>
      <c r="K6119" s="195" t="str">
        <f t="shared" si="191"/>
        <v/>
      </c>
    </row>
    <row r="6120" spans="2:11" ht="18" customHeight="1">
      <c r="B6120" s="16" t="str">
        <f>IF('6.標準時間'!$B6120="","",'6.標準時間'!B6120)</f>
        <v/>
      </c>
      <c r="C6120" s="16" t="str">
        <f>IF('6.標準時間'!$C6120="","",'6.標準時間'!C6120)</f>
        <v/>
      </c>
      <c r="D6120" s="16" t="str">
        <f>IF('6.標準時間'!$C6120="","",'6.標準時間'!E6120)</f>
        <v/>
      </c>
      <c r="E6120" s="171" t="str">
        <f>IF('6.標準時間'!$C6120="","",'6.標準時間'!F6120)</f>
        <v/>
      </c>
      <c r="F6120" s="15" t="str">
        <f t="shared" si="190"/>
        <v/>
      </c>
      <c r="G6120" s="142" t="str">
        <f>IF('6.標準時間'!$C6120="","",'6.標準時間'!H6120)</f>
        <v/>
      </c>
      <c r="H6120" s="142" t="str">
        <f>IF('6.標準時間'!$C6120="","",'6.標準時間'!I6120)</f>
        <v/>
      </c>
      <c r="I6120" s="107" t="str">
        <f>IF(C6120="","",VLOOKUP($C6120,'7.工程別レート'!$C$6:$E$501,3,FALSE))</f>
        <v/>
      </c>
      <c r="J6120" s="108" t="str">
        <f>IF(C6120="","",VLOOKUP($C6120,'7.工程別レート'!$C$6:$E$501,2,FALSE))</f>
        <v/>
      </c>
      <c r="K6120" s="195" t="str">
        <f t="shared" si="191"/>
        <v/>
      </c>
    </row>
    <row r="6121" spans="2:11" ht="18" customHeight="1">
      <c r="B6121" s="16" t="str">
        <f>IF('6.標準時間'!$B6121="","",'6.標準時間'!B6121)</f>
        <v/>
      </c>
      <c r="C6121" s="16" t="str">
        <f>IF('6.標準時間'!$C6121="","",'6.標準時間'!C6121)</f>
        <v/>
      </c>
      <c r="D6121" s="16" t="str">
        <f>IF('6.標準時間'!$C6121="","",'6.標準時間'!E6121)</f>
        <v/>
      </c>
      <c r="E6121" s="171" t="str">
        <f>IF('6.標準時間'!$C6121="","",'6.標準時間'!F6121)</f>
        <v/>
      </c>
      <c r="F6121" s="15" t="str">
        <f t="shared" si="190"/>
        <v/>
      </c>
      <c r="G6121" s="142" t="str">
        <f>IF('6.標準時間'!$C6121="","",'6.標準時間'!H6121)</f>
        <v/>
      </c>
      <c r="H6121" s="142" t="str">
        <f>IF('6.標準時間'!$C6121="","",'6.標準時間'!I6121)</f>
        <v/>
      </c>
      <c r="I6121" s="107" t="str">
        <f>IF(C6121="","",VLOOKUP($C6121,'7.工程別レート'!$C$6:$E$501,3,FALSE))</f>
        <v/>
      </c>
      <c r="J6121" s="108" t="str">
        <f>IF(C6121="","",VLOOKUP($C6121,'7.工程別レート'!$C$6:$E$501,2,FALSE))</f>
        <v/>
      </c>
      <c r="K6121" s="195" t="str">
        <f t="shared" si="191"/>
        <v/>
      </c>
    </row>
    <row r="6122" spans="2:11" ht="18" customHeight="1">
      <c r="B6122" s="16" t="str">
        <f>IF('6.標準時間'!$B6122="","",'6.標準時間'!B6122)</f>
        <v/>
      </c>
      <c r="C6122" s="16" t="str">
        <f>IF('6.標準時間'!$C6122="","",'6.標準時間'!C6122)</f>
        <v/>
      </c>
      <c r="D6122" s="16" t="str">
        <f>IF('6.標準時間'!$C6122="","",'6.標準時間'!E6122)</f>
        <v/>
      </c>
      <c r="E6122" s="171" t="str">
        <f>IF('6.標準時間'!$C6122="","",'6.標準時間'!F6122)</f>
        <v/>
      </c>
      <c r="F6122" s="15" t="str">
        <f t="shared" si="190"/>
        <v/>
      </c>
      <c r="G6122" s="142" t="str">
        <f>IF('6.標準時間'!$C6122="","",'6.標準時間'!H6122)</f>
        <v/>
      </c>
      <c r="H6122" s="142" t="str">
        <f>IF('6.標準時間'!$C6122="","",'6.標準時間'!I6122)</f>
        <v/>
      </c>
      <c r="I6122" s="107" t="str">
        <f>IF(C6122="","",VLOOKUP($C6122,'7.工程別レート'!$C$6:$E$501,3,FALSE))</f>
        <v/>
      </c>
      <c r="J6122" s="108" t="str">
        <f>IF(C6122="","",VLOOKUP($C6122,'7.工程別レート'!$C$6:$E$501,2,FALSE))</f>
        <v/>
      </c>
      <c r="K6122" s="195" t="str">
        <f t="shared" si="191"/>
        <v/>
      </c>
    </row>
    <row r="6123" spans="2:11" ht="18" customHeight="1">
      <c r="B6123" s="16" t="str">
        <f>IF('6.標準時間'!$B6123="","",'6.標準時間'!B6123)</f>
        <v/>
      </c>
      <c r="C6123" s="16" t="str">
        <f>IF('6.標準時間'!$C6123="","",'6.標準時間'!C6123)</f>
        <v/>
      </c>
      <c r="D6123" s="16" t="str">
        <f>IF('6.標準時間'!$C6123="","",'6.標準時間'!E6123)</f>
        <v/>
      </c>
      <c r="E6123" s="171" t="str">
        <f>IF('6.標準時間'!$C6123="","",'6.標準時間'!F6123)</f>
        <v/>
      </c>
      <c r="F6123" s="15" t="str">
        <f t="shared" si="190"/>
        <v/>
      </c>
      <c r="G6123" s="142" t="str">
        <f>IF('6.標準時間'!$C6123="","",'6.標準時間'!H6123)</f>
        <v/>
      </c>
      <c r="H6123" s="142" t="str">
        <f>IF('6.標準時間'!$C6123="","",'6.標準時間'!I6123)</f>
        <v/>
      </c>
      <c r="I6123" s="107" t="str">
        <f>IF(C6123="","",VLOOKUP($C6123,'7.工程別レート'!$C$6:$E$501,3,FALSE))</f>
        <v/>
      </c>
      <c r="J6123" s="108" t="str">
        <f>IF(C6123="","",VLOOKUP($C6123,'7.工程別レート'!$C$6:$E$501,2,FALSE))</f>
        <v/>
      </c>
      <c r="K6123" s="195" t="str">
        <f t="shared" si="191"/>
        <v/>
      </c>
    </row>
    <row r="6124" spans="2:11" ht="18" customHeight="1">
      <c r="B6124" s="16" t="str">
        <f>IF('6.標準時間'!$B6124="","",'6.標準時間'!B6124)</f>
        <v/>
      </c>
      <c r="C6124" s="16" t="str">
        <f>IF('6.標準時間'!$C6124="","",'6.標準時間'!C6124)</f>
        <v/>
      </c>
      <c r="D6124" s="16" t="str">
        <f>IF('6.標準時間'!$C6124="","",'6.標準時間'!E6124)</f>
        <v/>
      </c>
      <c r="E6124" s="171" t="str">
        <f>IF('6.標準時間'!$C6124="","",'6.標準時間'!F6124)</f>
        <v/>
      </c>
      <c r="F6124" s="15" t="str">
        <f t="shared" si="190"/>
        <v/>
      </c>
      <c r="G6124" s="142" t="str">
        <f>IF('6.標準時間'!$C6124="","",'6.標準時間'!H6124)</f>
        <v/>
      </c>
      <c r="H6124" s="142" t="str">
        <f>IF('6.標準時間'!$C6124="","",'6.標準時間'!I6124)</f>
        <v/>
      </c>
      <c r="I6124" s="107" t="str">
        <f>IF(C6124="","",VLOOKUP($C6124,'7.工程別レート'!$C$6:$E$501,3,FALSE))</f>
        <v/>
      </c>
      <c r="J6124" s="108" t="str">
        <f>IF(C6124="","",VLOOKUP($C6124,'7.工程別レート'!$C$6:$E$501,2,FALSE))</f>
        <v/>
      </c>
      <c r="K6124" s="195" t="str">
        <f t="shared" si="191"/>
        <v/>
      </c>
    </row>
    <row r="6125" spans="2:11" ht="18" customHeight="1">
      <c r="B6125" s="16" t="str">
        <f>IF('6.標準時間'!$B6125="","",'6.標準時間'!B6125)</f>
        <v/>
      </c>
      <c r="C6125" s="16" t="str">
        <f>IF('6.標準時間'!$C6125="","",'6.標準時間'!C6125)</f>
        <v/>
      </c>
      <c r="D6125" s="16" t="str">
        <f>IF('6.標準時間'!$C6125="","",'6.標準時間'!E6125)</f>
        <v/>
      </c>
      <c r="E6125" s="171" t="str">
        <f>IF('6.標準時間'!$C6125="","",'6.標準時間'!F6125)</f>
        <v/>
      </c>
      <c r="F6125" s="15" t="str">
        <f t="shared" si="190"/>
        <v/>
      </c>
      <c r="G6125" s="142" t="str">
        <f>IF('6.標準時間'!$C6125="","",'6.標準時間'!H6125)</f>
        <v/>
      </c>
      <c r="H6125" s="142" t="str">
        <f>IF('6.標準時間'!$C6125="","",'6.標準時間'!I6125)</f>
        <v/>
      </c>
      <c r="I6125" s="107" t="str">
        <f>IF(C6125="","",VLOOKUP($C6125,'7.工程別レート'!$C$6:$E$501,3,FALSE))</f>
        <v/>
      </c>
      <c r="J6125" s="108" t="str">
        <f>IF(C6125="","",VLOOKUP($C6125,'7.工程別レート'!$C$6:$E$501,2,FALSE))</f>
        <v/>
      </c>
      <c r="K6125" s="195" t="str">
        <f t="shared" si="191"/>
        <v/>
      </c>
    </row>
    <row r="6126" spans="2:11" ht="18" customHeight="1">
      <c r="B6126" s="16" t="str">
        <f>IF('6.標準時間'!$B6126="","",'6.標準時間'!B6126)</f>
        <v/>
      </c>
      <c r="C6126" s="16" t="str">
        <f>IF('6.標準時間'!$C6126="","",'6.標準時間'!C6126)</f>
        <v/>
      </c>
      <c r="D6126" s="16" t="str">
        <f>IF('6.標準時間'!$C6126="","",'6.標準時間'!E6126)</f>
        <v/>
      </c>
      <c r="E6126" s="171" t="str">
        <f>IF('6.標準時間'!$C6126="","",'6.標準時間'!F6126)</f>
        <v/>
      </c>
      <c r="F6126" s="15" t="str">
        <f t="shared" si="190"/>
        <v/>
      </c>
      <c r="G6126" s="142" t="str">
        <f>IF('6.標準時間'!$C6126="","",'6.標準時間'!H6126)</f>
        <v/>
      </c>
      <c r="H6126" s="142" t="str">
        <f>IF('6.標準時間'!$C6126="","",'6.標準時間'!I6126)</f>
        <v/>
      </c>
      <c r="I6126" s="107" t="str">
        <f>IF(C6126="","",VLOOKUP($C6126,'7.工程別レート'!$C$6:$E$501,3,FALSE))</f>
        <v/>
      </c>
      <c r="J6126" s="108" t="str">
        <f>IF(C6126="","",VLOOKUP($C6126,'7.工程別レート'!$C$6:$E$501,2,FALSE))</f>
        <v/>
      </c>
      <c r="K6126" s="195" t="str">
        <f t="shared" si="191"/>
        <v/>
      </c>
    </row>
    <row r="6127" spans="2:11" ht="18" customHeight="1">
      <c r="B6127" s="16" t="str">
        <f>IF('6.標準時間'!$B6127="","",'6.標準時間'!B6127)</f>
        <v/>
      </c>
      <c r="C6127" s="16" t="str">
        <f>IF('6.標準時間'!$C6127="","",'6.標準時間'!C6127)</f>
        <v/>
      </c>
      <c r="D6127" s="16" t="str">
        <f>IF('6.標準時間'!$C6127="","",'6.標準時間'!E6127)</f>
        <v/>
      </c>
      <c r="E6127" s="171" t="str">
        <f>IF('6.標準時間'!$C6127="","",'6.標準時間'!F6127)</f>
        <v/>
      </c>
      <c r="F6127" s="15" t="str">
        <f t="shared" si="190"/>
        <v/>
      </c>
      <c r="G6127" s="142" t="str">
        <f>IF('6.標準時間'!$C6127="","",'6.標準時間'!H6127)</f>
        <v/>
      </c>
      <c r="H6127" s="142" t="str">
        <f>IF('6.標準時間'!$C6127="","",'6.標準時間'!I6127)</f>
        <v/>
      </c>
      <c r="I6127" s="107" t="str">
        <f>IF(C6127="","",VLOOKUP($C6127,'7.工程別レート'!$C$6:$E$501,3,FALSE))</f>
        <v/>
      </c>
      <c r="J6127" s="108" t="str">
        <f>IF(C6127="","",VLOOKUP($C6127,'7.工程別レート'!$C$6:$E$501,2,FALSE))</f>
        <v/>
      </c>
      <c r="K6127" s="195" t="str">
        <f t="shared" si="191"/>
        <v/>
      </c>
    </row>
    <row r="6128" spans="2:11" ht="18" customHeight="1">
      <c r="B6128" s="16" t="str">
        <f>IF('6.標準時間'!$B6128="","",'6.標準時間'!B6128)</f>
        <v/>
      </c>
      <c r="C6128" s="16" t="str">
        <f>IF('6.標準時間'!$C6128="","",'6.標準時間'!C6128)</f>
        <v/>
      </c>
      <c r="D6128" s="16" t="str">
        <f>IF('6.標準時間'!$C6128="","",'6.標準時間'!E6128)</f>
        <v/>
      </c>
      <c r="E6128" s="171" t="str">
        <f>IF('6.標準時間'!$C6128="","",'6.標準時間'!F6128)</f>
        <v/>
      </c>
      <c r="F6128" s="15" t="str">
        <f t="shared" si="190"/>
        <v/>
      </c>
      <c r="G6128" s="142" t="str">
        <f>IF('6.標準時間'!$C6128="","",'6.標準時間'!H6128)</f>
        <v/>
      </c>
      <c r="H6128" s="142" t="str">
        <f>IF('6.標準時間'!$C6128="","",'6.標準時間'!I6128)</f>
        <v/>
      </c>
      <c r="I6128" s="107" t="str">
        <f>IF(C6128="","",VLOOKUP($C6128,'7.工程別レート'!$C$6:$E$501,3,FALSE))</f>
        <v/>
      </c>
      <c r="J6128" s="108" t="str">
        <f>IF(C6128="","",VLOOKUP($C6128,'7.工程別レート'!$C$6:$E$501,2,FALSE))</f>
        <v/>
      </c>
      <c r="K6128" s="195" t="str">
        <f t="shared" si="191"/>
        <v/>
      </c>
    </row>
    <row r="6129" spans="2:11" ht="18" customHeight="1">
      <c r="B6129" s="16" t="str">
        <f>IF('6.標準時間'!$B6129="","",'6.標準時間'!B6129)</f>
        <v/>
      </c>
      <c r="C6129" s="16" t="str">
        <f>IF('6.標準時間'!$C6129="","",'6.標準時間'!C6129)</f>
        <v/>
      </c>
      <c r="D6129" s="16" t="str">
        <f>IF('6.標準時間'!$C6129="","",'6.標準時間'!E6129)</f>
        <v/>
      </c>
      <c r="E6129" s="171" t="str">
        <f>IF('6.標準時間'!$C6129="","",'6.標準時間'!F6129)</f>
        <v/>
      </c>
      <c r="F6129" s="15" t="str">
        <f t="shared" si="190"/>
        <v/>
      </c>
      <c r="G6129" s="142" t="str">
        <f>IF('6.標準時間'!$C6129="","",'6.標準時間'!H6129)</f>
        <v/>
      </c>
      <c r="H6129" s="142" t="str">
        <f>IF('6.標準時間'!$C6129="","",'6.標準時間'!I6129)</f>
        <v/>
      </c>
      <c r="I6129" s="107" t="str">
        <f>IF(C6129="","",VLOOKUP($C6129,'7.工程別レート'!$C$6:$E$501,3,FALSE))</f>
        <v/>
      </c>
      <c r="J6129" s="108" t="str">
        <f>IF(C6129="","",VLOOKUP($C6129,'7.工程別レート'!$C$6:$E$501,2,FALSE))</f>
        <v/>
      </c>
      <c r="K6129" s="195" t="str">
        <f t="shared" si="191"/>
        <v/>
      </c>
    </row>
    <row r="6130" spans="2:11" ht="18" customHeight="1">
      <c r="B6130" s="16" t="str">
        <f>IF('6.標準時間'!$B6130="","",'6.標準時間'!B6130)</f>
        <v/>
      </c>
      <c r="C6130" s="16" t="str">
        <f>IF('6.標準時間'!$C6130="","",'6.標準時間'!C6130)</f>
        <v/>
      </c>
      <c r="D6130" s="16" t="str">
        <f>IF('6.標準時間'!$C6130="","",'6.標準時間'!E6130)</f>
        <v/>
      </c>
      <c r="E6130" s="171" t="str">
        <f>IF('6.標準時間'!$C6130="","",'6.標準時間'!F6130)</f>
        <v/>
      </c>
      <c r="F6130" s="15" t="str">
        <f t="shared" si="190"/>
        <v/>
      </c>
      <c r="G6130" s="142" t="str">
        <f>IF('6.標準時間'!$C6130="","",'6.標準時間'!H6130)</f>
        <v/>
      </c>
      <c r="H6130" s="142" t="str">
        <f>IF('6.標準時間'!$C6130="","",'6.標準時間'!I6130)</f>
        <v/>
      </c>
      <c r="I6130" s="107" t="str">
        <f>IF(C6130="","",VLOOKUP($C6130,'7.工程別レート'!$C$6:$E$501,3,FALSE))</f>
        <v/>
      </c>
      <c r="J6130" s="108" t="str">
        <f>IF(C6130="","",VLOOKUP($C6130,'7.工程別レート'!$C$6:$E$501,2,FALSE))</f>
        <v/>
      </c>
      <c r="K6130" s="195" t="str">
        <f t="shared" si="191"/>
        <v/>
      </c>
    </row>
    <row r="6131" spans="2:11" ht="18" customHeight="1">
      <c r="B6131" s="16" t="str">
        <f>IF('6.標準時間'!$B6131="","",'6.標準時間'!B6131)</f>
        <v/>
      </c>
      <c r="C6131" s="16" t="str">
        <f>IF('6.標準時間'!$C6131="","",'6.標準時間'!C6131)</f>
        <v/>
      </c>
      <c r="D6131" s="16" t="str">
        <f>IF('6.標準時間'!$C6131="","",'6.標準時間'!E6131)</f>
        <v/>
      </c>
      <c r="E6131" s="171" t="str">
        <f>IF('6.標準時間'!$C6131="","",'6.標準時間'!F6131)</f>
        <v/>
      </c>
      <c r="F6131" s="15" t="str">
        <f t="shared" si="190"/>
        <v/>
      </c>
      <c r="G6131" s="142" t="str">
        <f>IF('6.標準時間'!$C6131="","",'6.標準時間'!H6131)</f>
        <v/>
      </c>
      <c r="H6131" s="142" t="str">
        <f>IF('6.標準時間'!$C6131="","",'6.標準時間'!I6131)</f>
        <v/>
      </c>
      <c r="I6131" s="107" t="str">
        <f>IF(C6131="","",VLOOKUP($C6131,'7.工程別レート'!$C$6:$E$501,3,FALSE))</f>
        <v/>
      </c>
      <c r="J6131" s="108" t="str">
        <f>IF(C6131="","",VLOOKUP($C6131,'7.工程別レート'!$C$6:$E$501,2,FALSE))</f>
        <v/>
      </c>
      <c r="K6131" s="195" t="str">
        <f t="shared" si="191"/>
        <v/>
      </c>
    </row>
    <row r="6132" spans="2:11" ht="18" customHeight="1">
      <c r="B6132" s="16" t="str">
        <f>IF('6.標準時間'!$B6132="","",'6.標準時間'!B6132)</f>
        <v/>
      </c>
      <c r="C6132" s="16" t="str">
        <f>IF('6.標準時間'!$C6132="","",'6.標準時間'!C6132)</f>
        <v/>
      </c>
      <c r="D6132" s="16" t="str">
        <f>IF('6.標準時間'!$C6132="","",'6.標準時間'!E6132)</f>
        <v/>
      </c>
      <c r="E6132" s="171" t="str">
        <f>IF('6.標準時間'!$C6132="","",'6.標準時間'!F6132)</f>
        <v/>
      </c>
      <c r="F6132" s="15" t="str">
        <f t="shared" si="190"/>
        <v/>
      </c>
      <c r="G6132" s="142" t="str">
        <f>IF('6.標準時間'!$C6132="","",'6.標準時間'!H6132)</f>
        <v/>
      </c>
      <c r="H6132" s="142" t="str">
        <f>IF('6.標準時間'!$C6132="","",'6.標準時間'!I6132)</f>
        <v/>
      </c>
      <c r="I6132" s="107" t="str">
        <f>IF(C6132="","",VLOOKUP($C6132,'7.工程別レート'!$C$6:$E$501,3,FALSE))</f>
        <v/>
      </c>
      <c r="J6132" s="108" t="str">
        <f>IF(C6132="","",VLOOKUP($C6132,'7.工程別レート'!$C$6:$E$501,2,FALSE))</f>
        <v/>
      </c>
      <c r="K6132" s="195" t="str">
        <f t="shared" si="191"/>
        <v/>
      </c>
    </row>
    <row r="6133" spans="2:11" ht="18" customHeight="1">
      <c r="B6133" s="16" t="str">
        <f>IF('6.標準時間'!$B6133="","",'6.標準時間'!B6133)</f>
        <v/>
      </c>
      <c r="C6133" s="16" t="str">
        <f>IF('6.標準時間'!$C6133="","",'6.標準時間'!C6133)</f>
        <v/>
      </c>
      <c r="D6133" s="16" t="str">
        <f>IF('6.標準時間'!$C6133="","",'6.標準時間'!E6133)</f>
        <v/>
      </c>
      <c r="E6133" s="171" t="str">
        <f>IF('6.標準時間'!$C6133="","",'6.標準時間'!F6133)</f>
        <v/>
      </c>
      <c r="F6133" s="15" t="str">
        <f t="shared" si="190"/>
        <v/>
      </c>
      <c r="G6133" s="142" t="str">
        <f>IF('6.標準時間'!$C6133="","",'6.標準時間'!H6133)</f>
        <v/>
      </c>
      <c r="H6133" s="142" t="str">
        <f>IF('6.標準時間'!$C6133="","",'6.標準時間'!I6133)</f>
        <v/>
      </c>
      <c r="I6133" s="107" t="str">
        <f>IF(C6133="","",VLOOKUP($C6133,'7.工程別レート'!$C$6:$E$501,3,FALSE))</f>
        <v/>
      </c>
      <c r="J6133" s="108" t="str">
        <f>IF(C6133="","",VLOOKUP($C6133,'7.工程別レート'!$C$6:$E$501,2,FALSE))</f>
        <v/>
      </c>
      <c r="K6133" s="195" t="str">
        <f t="shared" si="191"/>
        <v/>
      </c>
    </row>
    <row r="6134" spans="2:11" ht="18" customHeight="1">
      <c r="B6134" s="16" t="str">
        <f>IF('6.標準時間'!$B6134="","",'6.標準時間'!B6134)</f>
        <v/>
      </c>
      <c r="C6134" s="16" t="str">
        <f>IF('6.標準時間'!$C6134="","",'6.標準時間'!C6134)</f>
        <v/>
      </c>
      <c r="D6134" s="16" t="str">
        <f>IF('6.標準時間'!$C6134="","",'6.標準時間'!E6134)</f>
        <v/>
      </c>
      <c r="E6134" s="171" t="str">
        <f>IF('6.標準時間'!$C6134="","",'6.標準時間'!F6134)</f>
        <v/>
      </c>
      <c r="F6134" s="15" t="str">
        <f t="shared" si="190"/>
        <v/>
      </c>
      <c r="G6134" s="142" t="str">
        <f>IF('6.標準時間'!$C6134="","",'6.標準時間'!H6134)</f>
        <v/>
      </c>
      <c r="H6134" s="142" t="str">
        <f>IF('6.標準時間'!$C6134="","",'6.標準時間'!I6134)</f>
        <v/>
      </c>
      <c r="I6134" s="107" t="str">
        <f>IF(C6134="","",VLOOKUP($C6134,'7.工程別レート'!$C$6:$E$501,3,FALSE))</f>
        <v/>
      </c>
      <c r="J6134" s="108" t="str">
        <f>IF(C6134="","",VLOOKUP($C6134,'7.工程別レート'!$C$6:$E$501,2,FALSE))</f>
        <v/>
      </c>
      <c r="K6134" s="195" t="str">
        <f t="shared" si="191"/>
        <v/>
      </c>
    </row>
    <row r="6135" spans="2:11" ht="18" customHeight="1">
      <c r="B6135" s="16" t="str">
        <f>IF('6.標準時間'!$B6135="","",'6.標準時間'!B6135)</f>
        <v/>
      </c>
      <c r="C6135" s="16" t="str">
        <f>IF('6.標準時間'!$C6135="","",'6.標準時間'!C6135)</f>
        <v/>
      </c>
      <c r="D6135" s="16" t="str">
        <f>IF('6.標準時間'!$C6135="","",'6.標準時間'!E6135)</f>
        <v/>
      </c>
      <c r="E6135" s="171" t="str">
        <f>IF('6.標準時間'!$C6135="","",'6.標準時間'!F6135)</f>
        <v/>
      </c>
      <c r="F6135" s="15" t="str">
        <f t="shared" si="190"/>
        <v/>
      </c>
      <c r="G6135" s="142" t="str">
        <f>IF('6.標準時間'!$C6135="","",'6.標準時間'!H6135)</f>
        <v/>
      </c>
      <c r="H6135" s="142" t="str">
        <f>IF('6.標準時間'!$C6135="","",'6.標準時間'!I6135)</f>
        <v/>
      </c>
      <c r="I6135" s="107" t="str">
        <f>IF(C6135="","",VLOOKUP($C6135,'7.工程別レート'!$C$6:$E$501,3,FALSE))</f>
        <v/>
      </c>
      <c r="J6135" s="108" t="str">
        <f>IF(C6135="","",VLOOKUP($C6135,'7.工程別レート'!$C$6:$E$501,2,FALSE))</f>
        <v/>
      </c>
      <c r="K6135" s="195" t="str">
        <f t="shared" si="191"/>
        <v/>
      </c>
    </row>
    <row r="6136" spans="2:11" ht="18" customHeight="1">
      <c r="B6136" s="16" t="str">
        <f>IF('6.標準時間'!$B6136="","",'6.標準時間'!B6136)</f>
        <v/>
      </c>
      <c r="C6136" s="16" t="str">
        <f>IF('6.標準時間'!$C6136="","",'6.標準時間'!C6136)</f>
        <v/>
      </c>
      <c r="D6136" s="16" t="str">
        <f>IF('6.標準時間'!$C6136="","",'6.標準時間'!E6136)</f>
        <v/>
      </c>
      <c r="E6136" s="171" t="str">
        <f>IF('6.標準時間'!$C6136="","",'6.標準時間'!F6136)</f>
        <v/>
      </c>
      <c r="F6136" s="15" t="str">
        <f t="shared" si="190"/>
        <v/>
      </c>
      <c r="G6136" s="142" t="str">
        <f>IF('6.標準時間'!$C6136="","",'6.標準時間'!H6136)</f>
        <v/>
      </c>
      <c r="H6136" s="142" t="str">
        <f>IF('6.標準時間'!$C6136="","",'6.標準時間'!I6136)</f>
        <v/>
      </c>
      <c r="I6136" s="107" t="str">
        <f>IF(C6136="","",VLOOKUP($C6136,'7.工程別レート'!$C$6:$E$501,3,FALSE))</f>
        <v/>
      </c>
      <c r="J6136" s="108" t="str">
        <f>IF(C6136="","",VLOOKUP($C6136,'7.工程別レート'!$C$6:$E$501,2,FALSE))</f>
        <v/>
      </c>
      <c r="K6136" s="195" t="str">
        <f t="shared" si="191"/>
        <v/>
      </c>
    </row>
    <row r="6137" spans="2:11" ht="18" customHeight="1">
      <c r="B6137" s="16" t="str">
        <f>IF('6.標準時間'!$B6137="","",'6.標準時間'!B6137)</f>
        <v/>
      </c>
      <c r="C6137" s="16" t="str">
        <f>IF('6.標準時間'!$C6137="","",'6.標準時間'!C6137)</f>
        <v/>
      </c>
      <c r="D6137" s="16" t="str">
        <f>IF('6.標準時間'!$C6137="","",'6.標準時間'!E6137)</f>
        <v/>
      </c>
      <c r="E6137" s="171" t="str">
        <f>IF('6.標準時間'!$C6137="","",'6.標準時間'!F6137)</f>
        <v/>
      </c>
      <c r="F6137" s="15" t="str">
        <f t="shared" si="190"/>
        <v/>
      </c>
      <c r="G6137" s="142" t="str">
        <f>IF('6.標準時間'!$C6137="","",'6.標準時間'!H6137)</f>
        <v/>
      </c>
      <c r="H6137" s="142" t="str">
        <f>IF('6.標準時間'!$C6137="","",'6.標準時間'!I6137)</f>
        <v/>
      </c>
      <c r="I6137" s="107" t="str">
        <f>IF(C6137="","",VLOOKUP($C6137,'7.工程別レート'!$C$6:$E$501,3,FALSE))</f>
        <v/>
      </c>
      <c r="J6137" s="108" t="str">
        <f>IF(C6137="","",VLOOKUP($C6137,'7.工程別レート'!$C$6:$E$501,2,FALSE))</f>
        <v/>
      </c>
      <c r="K6137" s="195" t="str">
        <f t="shared" si="191"/>
        <v/>
      </c>
    </row>
    <row r="6138" spans="2:11" ht="18" customHeight="1">
      <c r="B6138" s="16" t="str">
        <f>IF('6.標準時間'!$B6138="","",'6.標準時間'!B6138)</f>
        <v/>
      </c>
      <c r="C6138" s="16" t="str">
        <f>IF('6.標準時間'!$C6138="","",'6.標準時間'!C6138)</f>
        <v/>
      </c>
      <c r="D6138" s="16" t="str">
        <f>IF('6.標準時間'!$C6138="","",'6.標準時間'!E6138)</f>
        <v/>
      </c>
      <c r="E6138" s="171" t="str">
        <f>IF('6.標準時間'!$C6138="","",'6.標準時間'!F6138)</f>
        <v/>
      </c>
      <c r="F6138" s="15" t="str">
        <f t="shared" si="190"/>
        <v/>
      </c>
      <c r="G6138" s="142" t="str">
        <f>IF('6.標準時間'!$C6138="","",'6.標準時間'!H6138)</f>
        <v/>
      </c>
      <c r="H6138" s="142" t="str">
        <f>IF('6.標準時間'!$C6138="","",'6.標準時間'!I6138)</f>
        <v/>
      </c>
      <c r="I6138" s="107" t="str">
        <f>IF(C6138="","",VLOOKUP($C6138,'7.工程別レート'!$C$6:$E$501,3,FALSE))</f>
        <v/>
      </c>
      <c r="J6138" s="108" t="str">
        <f>IF(C6138="","",VLOOKUP($C6138,'7.工程別レート'!$C$6:$E$501,2,FALSE))</f>
        <v/>
      </c>
      <c r="K6138" s="195" t="str">
        <f t="shared" si="191"/>
        <v/>
      </c>
    </row>
    <row r="6139" spans="2:11" ht="18" customHeight="1">
      <c r="B6139" s="16" t="str">
        <f>IF('6.標準時間'!$B6139="","",'6.標準時間'!B6139)</f>
        <v/>
      </c>
      <c r="C6139" s="16" t="str">
        <f>IF('6.標準時間'!$C6139="","",'6.標準時間'!C6139)</f>
        <v/>
      </c>
      <c r="D6139" s="16" t="str">
        <f>IF('6.標準時間'!$C6139="","",'6.標準時間'!E6139)</f>
        <v/>
      </c>
      <c r="E6139" s="171" t="str">
        <f>IF('6.標準時間'!$C6139="","",'6.標準時間'!F6139)</f>
        <v/>
      </c>
      <c r="F6139" s="15" t="str">
        <f t="shared" si="190"/>
        <v/>
      </c>
      <c r="G6139" s="142" t="str">
        <f>IF('6.標準時間'!$C6139="","",'6.標準時間'!H6139)</f>
        <v/>
      </c>
      <c r="H6139" s="142" t="str">
        <f>IF('6.標準時間'!$C6139="","",'6.標準時間'!I6139)</f>
        <v/>
      </c>
      <c r="I6139" s="107" t="str">
        <f>IF(C6139="","",VLOOKUP($C6139,'7.工程別レート'!$C$6:$E$501,3,FALSE))</f>
        <v/>
      </c>
      <c r="J6139" s="108" t="str">
        <f>IF(C6139="","",VLOOKUP($C6139,'7.工程別レート'!$C$6:$E$501,2,FALSE))</f>
        <v/>
      </c>
      <c r="K6139" s="195" t="str">
        <f t="shared" si="191"/>
        <v/>
      </c>
    </row>
    <row r="6140" spans="2:11" ht="18" customHeight="1">
      <c r="B6140" s="16" t="str">
        <f>IF('6.標準時間'!$B6140="","",'6.標準時間'!B6140)</f>
        <v/>
      </c>
      <c r="C6140" s="16" t="str">
        <f>IF('6.標準時間'!$C6140="","",'6.標準時間'!C6140)</f>
        <v/>
      </c>
      <c r="D6140" s="16" t="str">
        <f>IF('6.標準時間'!$C6140="","",'6.標準時間'!E6140)</f>
        <v/>
      </c>
      <c r="E6140" s="171" t="str">
        <f>IF('6.標準時間'!$C6140="","",'6.標準時間'!F6140)</f>
        <v/>
      </c>
      <c r="F6140" s="15" t="str">
        <f t="shared" si="190"/>
        <v/>
      </c>
      <c r="G6140" s="142" t="str">
        <f>IF('6.標準時間'!$C6140="","",'6.標準時間'!H6140)</f>
        <v/>
      </c>
      <c r="H6140" s="142" t="str">
        <f>IF('6.標準時間'!$C6140="","",'6.標準時間'!I6140)</f>
        <v/>
      </c>
      <c r="I6140" s="107" t="str">
        <f>IF(C6140="","",VLOOKUP($C6140,'7.工程別レート'!$C$6:$E$501,3,FALSE))</f>
        <v/>
      </c>
      <c r="J6140" s="108" t="str">
        <f>IF(C6140="","",VLOOKUP($C6140,'7.工程別レート'!$C$6:$E$501,2,FALSE))</f>
        <v/>
      </c>
      <c r="K6140" s="195" t="str">
        <f t="shared" si="191"/>
        <v/>
      </c>
    </row>
    <row r="6141" spans="2:11" ht="18" customHeight="1">
      <c r="B6141" s="16" t="str">
        <f>IF('6.標準時間'!$B6141="","",'6.標準時間'!B6141)</f>
        <v/>
      </c>
      <c r="C6141" s="16" t="str">
        <f>IF('6.標準時間'!$C6141="","",'6.標準時間'!C6141)</f>
        <v/>
      </c>
      <c r="D6141" s="16" t="str">
        <f>IF('6.標準時間'!$C6141="","",'6.標準時間'!E6141)</f>
        <v/>
      </c>
      <c r="E6141" s="171" t="str">
        <f>IF('6.標準時間'!$C6141="","",'6.標準時間'!F6141)</f>
        <v/>
      </c>
      <c r="F6141" s="15" t="str">
        <f t="shared" si="190"/>
        <v/>
      </c>
      <c r="G6141" s="142" t="str">
        <f>IF('6.標準時間'!$C6141="","",'6.標準時間'!H6141)</f>
        <v/>
      </c>
      <c r="H6141" s="142" t="str">
        <f>IF('6.標準時間'!$C6141="","",'6.標準時間'!I6141)</f>
        <v/>
      </c>
      <c r="I6141" s="107" t="str">
        <f>IF(C6141="","",VLOOKUP($C6141,'7.工程別レート'!$C$6:$E$501,3,FALSE))</f>
        <v/>
      </c>
      <c r="J6141" s="108" t="str">
        <f>IF(C6141="","",VLOOKUP($C6141,'7.工程別レート'!$C$6:$E$501,2,FALSE))</f>
        <v/>
      </c>
      <c r="K6141" s="195" t="str">
        <f t="shared" si="191"/>
        <v/>
      </c>
    </row>
    <row r="6142" spans="2:11" ht="18" customHeight="1">
      <c r="B6142" s="16" t="str">
        <f>IF('6.標準時間'!$B6142="","",'6.標準時間'!B6142)</f>
        <v/>
      </c>
      <c r="C6142" s="16" t="str">
        <f>IF('6.標準時間'!$C6142="","",'6.標準時間'!C6142)</f>
        <v/>
      </c>
      <c r="D6142" s="16" t="str">
        <f>IF('6.標準時間'!$C6142="","",'6.標準時間'!E6142)</f>
        <v/>
      </c>
      <c r="E6142" s="171" t="str">
        <f>IF('6.標準時間'!$C6142="","",'6.標準時間'!F6142)</f>
        <v/>
      </c>
      <c r="F6142" s="15" t="str">
        <f t="shared" si="190"/>
        <v/>
      </c>
      <c r="G6142" s="142" t="str">
        <f>IF('6.標準時間'!$C6142="","",'6.標準時間'!H6142)</f>
        <v/>
      </c>
      <c r="H6142" s="142" t="str">
        <f>IF('6.標準時間'!$C6142="","",'6.標準時間'!I6142)</f>
        <v/>
      </c>
      <c r="I6142" s="107" t="str">
        <f>IF(C6142="","",VLOOKUP($C6142,'7.工程別レート'!$C$6:$E$501,3,FALSE))</f>
        <v/>
      </c>
      <c r="J6142" s="108" t="str">
        <f>IF(C6142="","",VLOOKUP($C6142,'7.工程別レート'!$C$6:$E$501,2,FALSE))</f>
        <v/>
      </c>
      <c r="K6142" s="195" t="str">
        <f t="shared" si="191"/>
        <v/>
      </c>
    </row>
    <row r="6143" spans="2:11" ht="18" customHeight="1">
      <c r="B6143" s="16" t="str">
        <f>IF('6.標準時間'!$B6143="","",'6.標準時間'!B6143)</f>
        <v/>
      </c>
      <c r="C6143" s="16" t="str">
        <f>IF('6.標準時間'!$C6143="","",'6.標準時間'!C6143)</f>
        <v/>
      </c>
      <c r="D6143" s="16" t="str">
        <f>IF('6.標準時間'!$C6143="","",'6.標準時間'!E6143)</f>
        <v/>
      </c>
      <c r="E6143" s="171" t="str">
        <f>IF('6.標準時間'!$C6143="","",'6.標準時間'!F6143)</f>
        <v/>
      </c>
      <c r="F6143" s="15" t="str">
        <f t="shared" si="190"/>
        <v/>
      </c>
      <c r="G6143" s="142" t="str">
        <f>IF('6.標準時間'!$C6143="","",'6.標準時間'!H6143)</f>
        <v/>
      </c>
      <c r="H6143" s="142" t="str">
        <f>IF('6.標準時間'!$C6143="","",'6.標準時間'!I6143)</f>
        <v/>
      </c>
      <c r="I6143" s="107" t="str">
        <f>IF(C6143="","",VLOOKUP($C6143,'7.工程別レート'!$C$6:$E$501,3,FALSE))</f>
        <v/>
      </c>
      <c r="J6143" s="108" t="str">
        <f>IF(C6143="","",VLOOKUP($C6143,'7.工程別レート'!$C$6:$E$501,2,FALSE))</f>
        <v/>
      </c>
      <c r="K6143" s="195" t="str">
        <f t="shared" si="191"/>
        <v/>
      </c>
    </row>
    <row r="6144" spans="2:11" ht="18" customHeight="1">
      <c r="B6144" s="16" t="str">
        <f>IF('6.標準時間'!$B6144="","",'6.標準時間'!B6144)</f>
        <v/>
      </c>
      <c r="C6144" s="16" t="str">
        <f>IF('6.標準時間'!$C6144="","",'6.標準時間'!C6144)</f>
        <v/>
      </c>
      <c r="D6144" s="16" t="str">
        <f>IF('6.標準時間'!$C6144="","",'6.標準時間'!E6144)</f>
        <v/>
      </c>
      <c r="E6144" s="171" t="str">
        <f>IF('6.標準時間'!$C6144="","",'6.標準時間'!F6144)</f>
        <v/>
      </c>
      <c r="F6144" s="15" t="str">
        <f t="shared" si="190"/>
        <v/>
      </c>
      <c r="G6144" s="142" t="str">
        <f>IF('6.標準時間'!$C6144="","",'6.標準時間'!H6144)</f>
        <v/>
      </c>
      <c r="H6144" s="142" t="str">
        <f>IF('6.標準時間'!$C6144="","",'6.標準時間'!I6144)</f>
        <v/>
      </c>
      <c r="I6144" s="107" t="str">
        <f>IF(C6144="","",VLOOKUP($C6144,'7.工程別レート'!$C$6:$E$501,3,FALSE))</f>
        <v/>
      </c>
      <c r="J6144" s="108" t="str">
        <f>IF(C6144="","",VLOOKUP($C6144,'7.工程別レート'!$C$6:$E$501,2,FALSE))</f>
        <v/>
      </c>
      <c r="K6144" s="195" t="str">
        <f t="shared" si="191"/>
        <v/>
      </c>
    </row>
    <row r="6145" spans="2:11" ht="18" customHeight="1">
      <c r="B6145" s="16" t="str">
        <f>IF('6.標準時間'!$B6145="","",'6.標準時間'!B6145)</f>
        <v/>
      </c>
      <c r="C6145" s="16" t="str">
        <f>IF('6.標準時間'!$C6145="","",'6.標準時間'!C6145)</f>
        <v/>
      </c>
      <c r="D6145" s="16" t="str">
        <f>IF('6.標準時間'!$C6145="","",'6.標準時間'!E6145)</f>
        <v/>
      </c>
      <c r="E6145" s="171" t="str">
        <f>IF('6.標準時間'!$C6145="","",'6.標準時間'!F6145)</f>
        <v/>
      </c>
      <c r="F6145" s="15" t="str">
        <f t="shared" si="190"/>
        <v/>
      </c>
      <c r="G6145" s="142" t="str">
        <f>IF('6.標準時間'!$C6145="","",'6.標準時間'!H6145)</f>
        <v/>
      </c>
      <c r="H6145" s="142" t="str">
        <f>IF('6.標準時間'!$C6145="","",'6.標準時間'!I6145)</f>
        <v/>
      </c>
      <c r="I6145" s="107" t="str">
        <f>IF(C6145="","",VLOOKUP($C6145,'7.工程別レート'!$C$6:$E$501,3,FALSE))</f>
        <v/>
      </c>
      <c r="J6145" s="108" t="str">
        <f>IF(C6145="","",VLOOKUP($C6145,'7.工程別レート'!$C$6:$E$501,2,FALSE))</f>
        <v/>
      </c>
      <c r="K6145" s="195" t="str">
        <f t="shared" si="191"/>
        <v/>
      </c>
    </row>
    <row r="6146" spans="2:11" ht="18" customHeight="1">
      <c r="B6146" s="16" t="str">
        <f>IF('6.標準時間'!$B6146="","",'6.標準時間'!B6146)</f>
        <v/>
      </c>
      <c r="C6146" s="16" t="str">
        <f>IF('6.標準時間'!$C6146="","",'6.標準時間'!C6146)</f>
        <v/>
      </c>
      <c r="D6146" s="16" t="str">
        <f>IF('6.標準時間'!$C6146="","",'6.標準時間'!E6146)</f>
        <v/>
      </c>
      <c r="E6146" s="171" t="str">
        <f>IF('6.標準時間'!$C6146="","",'6.標準時間'!F6146)</f>
        <v/>
      </c>
      <c r="F6146" s="15" t="str">
        <f t="shared" si="190"/>
        <v/>
      </c>
      <c r="G6146" s="142" t="str">
        <f>IF('6.標準時間'!$C6146="","",'6.標準時間'!H6146)</f>
        <v/>
      </c>
      <c r="H6146" s="142" t="str">
        <f>IF('6.標準時間'!$C6146="","",'6.標準時間'!I6146)</f>
        <v/>
      </c>
      <c r="I6146" s="107" t="str">
        <f>IF(C6146="","",VLOOKUP($C6146,'7.工程別レート'!$C$6:$E$501,3,FALSE))</f>
        <v/>
      </c>
      <c r="J6146" s="108" t="str">
        <f>IF(C6146="","",VLOOKUP($C6146,'7.工程別レート'!$C$6:$E$501,2,FALSE))</f>
        <v/>
      </c>
      <c r="K6146" s="195" t="str">
        <f t="shared" si="191"/>
        <v/>
      </c>
    </row>
    <row r="6147" spans="2:11" ht="18" customHeight="1">
      <c r="B6147" s="16" t="str">
        <f>IF('6.標準時間'!$B6147="","",'6.標準時間'!B6147)</f>
        <v/>
      </c>
      <c r="C6147" s="16" t="str">
        <f>IF('6.標準時間'!$C6147="","",'6.標準時間'!C6147)</f>
        <v/>
      </c>
      <c r="D6147" s="16" t="str">
        <f>IF('6.標準時間'!$C6147="","",'6.標準時間'!E6147)</f>
        <v/>
      </c>
      <c r="E6147" s="171" t="str">
        <f>IF('6.標準時間'!$C6147="","",'6.標準時間'!F6147)</f>
        <v/>
      </c>
      <c r="F6147" s="15" t="str">
        <f t="shared" si="190"/>
        <v/>
      </c>
      <c r="G6147" s="142" t="str">
        <f>IF('6.標準時間'!$C6147="","",'6.標準時間'!H6147)</f>
        <v/>
      </c>
      <c r="H6147" s="142" t="str">
        <f>IF('6.標準時間'!$C6147="","",'6.標準時間'!I6147)</f>
        <v/>
      </c>
      <c r="I6147" s="107" t="str">
        <f>IF(C6147="","",VLOOKUP($C6147,'7.工程別レート'!$C$6:$E$501,3,FALSE))</f>
        <v/>
      </c>
      <c r="J6147" s="108" t="str">
        <f>IF(C6147="","",VLOOKUP($C6147,'7.工程別レート'!$C$6:$E$501,2,FALSE))</f>
        <v/>
      </c>
      <c r="K6147" s="195" t="str">
        <f t="shared" si="191"/>
        <v/>
      </c>
    </row>
    <row r="6148" spans="2:11" ht="18" customHeight="1">
      <c r="B6148" s="16" t="str">
        <f>IF('6.標準時間'!$B6148="","",'6.標準時間'!B6148)</f>
        <v/>
      </c>
      <c r="C6148" s="16" t="str">
        <f>IF('6.標準時間'!$C6148="","",'6.標準時間'!C6148)</f>
        <v/>
      </c>
      <c r="D6148" s="16" t="str">
        <f>IF('6.標準時間'!$C6148="","",'6.標準時間'!E6148)</f>
        <v/>
      </c>
      <c r="E6148" s="171" t="str">
        <f>IF('6.標準時間'!$C6148="","",'6.標準時間'!F6148)</f>
        <v/>
      </c>
      <c r="F6148" s="15" t="str">
        <f t="shared" si="190"/>
        <v/>
      </c>
      <c r="G6148" s="142" t="str">
        <f>IF('6.標準時間'!$C6148="","",'6.標準時間'!H6148)</f>
        <v/>
      </c>
      <c r="H6148" s="142" t="str">
        <f>IF('6.標準時間'!$C6148="","",'6.標準時間'!I6148)</f>
        <v/>
      </c>
      <c r="I6148" s="107" t="str">
        <f>IF(C6148="","",VLOOKUP($C6148,'7.工程別レート'!$C$6:$E$501,3,FALSE))</f>
        <v/>
      </c>
      <c r="J6148" s="108" t="str">
        <f>IF(C6148="","",VLOOKUP($C6148,'7.工程別レート'!$C$6:$E$501,2,FALSE))</f>
        <v/>
      </c>
      <c r="K6148" s="195" t="str">
        <f t="shared" si="191"/>
        <v/>
      </c>
    </row>
    <row r="6149" spans="2:11" ht="18" customHeight="1">
      <c r="B6149" s="16" t="str">
        <f>IF('6.標準時間'!$B6149="","",'6.標準時間'!B6149)</f>
        <v/>
      </c>
      <c r="C6149" s="16" t="str">
        <f>IF('6.標準時間'!$C6149="","",'6.標準時間'!C6149)</f>
        <v/>
      </c>
      <c r="D6149" s="16" t="str">
        <f>IF('6.標準時間'!$C6149="","",'6.標準時間'!E6149)</f>
        <v/>
      </c>
      <c r="E6149" s="171" t="str">
        <f>IF('6.標準時間'!$C6149="","",'6.標準時間'!F6149)</f>
        <v/>
      </c>
      <c r="F6149" s="15" t="str">
        <f t="shared" si="190"/>
        <v/>
      </c>
      <c r="G6149" s="142" t="str">
        <f>IF('6.標準時間'!$C6149="","",'6.標準時間'!H6149)</f>
        <v/>
      </c>
      <c r="H6149" s="142" t="str">
        <f>IF('6.標準時間'!$C6149="","",'6.標準時間'!I6149)</f>
        <v/>
      </c>
      <c r="I6149" s="107" t="str">
        <f>IF(C6149="","",VLOOKUP($C6149,'7.工程別レート'!$C$6:$E$501,3,FALSE))</f>
        <v/>
      </c>
      <c r="J6149" s="108" t="str">
        <f>IF(C6149="","",VLOOKUP($C6149,'7.工程別レート'!$C$6:$E$501,2,FALSE))</f>
        <v/>
      </c>
      <c r="K6149" s="195" t="str">
        <f t="shared" si="191"/>
        <v/>
      </c>
    </row>
    <row r="6150" spans="2:11" ht="18" customHeight="1">
      <c r="B6150" s="16" t="str">
        <f>IF('6.標準時間'!$B6150="","",'6.標準時間'!B6150)</f>
        <v/>
      </c>
      <c r="C6150" s="16" t="str">
        <f>IF('6.標準時間'!$C6150="","",'6.標準時間'!C6150)</f>
        <v/>
      </c>
      <c r="D6150" s="16" t="str">
        <f>IF('6.標準時間'!$C6150="","",'6.標準時間'!E6150)</f>
        <v/>
      </c>
      <c r="E6150" s="171" t="str">
        <f>IF('6.標準時間'!$C6150="","",'6.標準時間'!F6150)</f>
        <v/>
      </c>
      <c r="F6150" s="15" t="str">
        <f t="shared" ref="F6150:F6213" si="192">C6150&amp;D6150</f>
        <v/>
      </c>
      <c r="G6150" s="142" t="str">
        <f>IF('6.標準時間'!$C6150="","",'6.標準時間'!H6150)</f>
        <v/>
      </c>
      <c r="H6150" s="142" t="str">
        <f>IF('6.標準時間'!$C6150="","",'6.標準時間'!I6150)</f>
        <v/>
      </c>
      <c r="I6150" s="107" t="str">
        <f>IF(C6150="","",VLOOKUP($C6150,'7.工程別レート'!$C$6:$E$501,3,FALSE))</f>
        <v/>
      </c>
      <c r="J6150" s="108" t="str">
        <f>IF(C6150="","",VLOOKUP($C6150,'7.工程別レート'!$C$6:$E$501,2,FALSE))</f>
        <v/>
      </c>
      <c r="K6150" s="195" t="str">
        <f t="shared" si="191"/>
        <v/>
      </c>
    </row>
    <row r="6151" spans="2:11" ht="18" customHeight="1">
      <c r="B6151" s="16" t="str">
        <f>IF('6.標準時間'!$B6151="","",'6.標準時間'!B6151)</f>
        <v/>
      </c>
      <c r="C6151" s="16" t="str">
        <f>IF('6.標準時間'!$C6151="","",'6.標準時間'!C6151)</f>
        <v/>
      </c>
      <c r="D6151" s="16" t="str">
        <f>IF('6.標準時間'!$C6151="","",'6.標準時間'!E6151)</f>
        <v/>
      </c>
      <c r="E6151" s="171" t="str">
        <f>IF('6.標準時間'!$C6151="","",'6.標準時間'!F6151)</f>
        <v/>
      </c>
      <c r="F6151" s="15" t="str">
        <f t="shared" si="192"/>
        <v/>
      </c>
      <c r="G6151" s="142" t="str">
        <f>IF('6.標準時間'!$C6151="","",'6.標準時間'!H6151)</f>
        <v/>
      </c>
      <c r="H6151" s="142" t="str">
        <f>IF('6.標準時間'!$C6151="","",'6.標準時間'!I6151)</f>
        <v/>
      </c>
      <c r="I6151" s="107" t="str">
        <f>IF(C6151="","",VLOOKUP($C6151,'7.工程別レート'!$C$6:$E$501,3,FALSE))</f>
        <v/>
      </c>
      <c r="J6151" s="108" t="str">
        <f>IF(C6151="","",VLOOKUP($C6151,'7.工程別レート'!$C$6:$E$501,2,FALSE))</f>
        <v/>
      </c>
      <c r="K6151" s="195" t="str">
        <f t="shared" ref="K6151:K6214" si="193">IF(ISERROR((G6151*I6151)+(H6151*J6151)),"",(G6151*I6151)+(H6151*J6151))</f>
        <v/>
      </c>
    </row>
    <row r="6152" spans="2:11" ht="18" customHeight="1">
      <c r="B6152" s="16" t="str">
        <f>IF('6.標準時間'!$B6152="","",'6.標準時間'!B6152)</f>
        <v/>
      </c>
      <c r="C6152" s="16" t="str">
        <f>IF('6.標準時間'!$C6152="","",'6.標準時間'!C6152)</f>
        <v/>
      </c>
      <c r="D6152" s="16" t="str">
        <f>IF('6.標準時間'!$C6152="","",'6.標準時間'!E6152)</f>
        <v/>
      </c>
      <c r="E6152" s="171" t="str">
        <f>IF('6.標準時間'!$C6152="","",'6.標準時間'!F6152)</f>
        <v/>
      </c>
      <c r="F6152" s="15" t="str">
        <f t="shared" si="192"/>
        <v/>
      </c>
      <c r="G6152" s="142" t="str">
        <f>IF('6.標準時間'!$C6152="","",'6.標準時間'!H6152)</f>
        <v/>
      </c>
      <c r="H6152" s="142" t="str">
        <f>IF('6.標準時間'!$C6152="","",'6.標準時間'!I6152)</f>
        <v/>
      </c>
      <c r="I6152" s="107" t="str">
        <f>IF(C6152="","",VLOOKUP($C6152,'7.工程別レート'!$C$6:$E$501,3,FALSE))</f>
        <v/>
      </c>
      <c r="J6152" s="108" t="str">
        <f>IF(C6152="","",VLOOKUP($C6152,'7.工程別レート'!$C$6:$E$501,2,FALSE))</f>
        <v/>
      </c>
      <c r="K6152" s="195" t="str">
        <f t="shared" si="193"/>
        <v/>
      </c>
    </row>
    <row r="6153" spans="2:11" ht="18" customHeight="1">
      <c r="B6153" s="16" t="str">
        <f>IF('6.標準時間'!$B6153="","",'6.標準時間'!B6153)</f>
        <v/>
      </c>
      <c r="C6153" s="16" t="str">
        <f>IF('6.標準時間'!$C6153="","",'6.標準時間'!C6153)</f>
        <v/>
      </c>
      <c r="D6153" s="16" t="str">
        <f>IF('6.標準時間'!$C6153="","",'6.標準時間'!E6153)</f>
        <v/>
      </c>
      <c r="E6153" s="171" t="str">
        <f>IF('6.標準時間'!$C6153="","",'6.標準時間'!F6153)</f>
        <v/>
      </c>
      <c r="F6153" s="15" t="str">
        <f t="shared" si="192"/>
        <v/>
      </c>
      <c r="G6153" s="142" t="str">
        <f>IF('6.標準時間'!$C6153="","",'6.標準時間'!H6153)</f>
        <v/>
      </c>
      <c r="H6153" s="142" t="str">
        <f>IF('6.標準時間'!$C6153="","",'6.標準時間'!I6153)</f>
        <v/>
      </c>
      <c r="I6153" s="107" t="str">
        <f>IF(C6153="","",VLOOKUP($C6153,'7.工程別レート'!$C$6:$E$501,3,FALSE))</f>
        <v/>
      </c>
      <c r="J6153" s="108" t="str">
        <f>IF(C6153="","",VLOOKUP($C6153,'7.工程別レート'!$C$6:$E$501,2,FALSE))</f>
        <v/>
      </c>
      <c r="K6153" s="195" t="str">
        <f t="shared" si="193"/>
        <v/>
      </c>
    </row>
    <row r="6154" spans="2:11" ht="18" customHeight="1">
      <c r="B6154" s="16" t="str">
        <f>IF('6.標準時間'!$B6154="","",'6.標準時間'!B6154)</f>
        <v/>
      </c>
      <c r="C6154" s="16" t="str">
        <f>IF('6.標準時間'!$C6154="","",'6.標準時間'!C6154)</f>
        <v/>
      </c>
      <c r="D6154" s="16" t="str">
        <f>IF('6.標準時間'!$C6154="","",'6.標準時間'!E6154)</f>
        <v/>
      </c>
      <c r="E6154" s="171" t="str">
        <f>IF('6.標準時間'!$C6154="","",'6.標準時間'!F6154)</f>
        <v/>
      </c>
      <c r="F6154" s="15" t="str">
        <f t="shared" si="192"/>
        <v/>
      </c>
      <c r="G6154" s="142" t="str">
        <f>IF('6.標準時間'!$C6154="","",'6.標準時間'!H6154)</f>
        <v/>
      </c>
      <c r="H6154" s="142" t="str">
        <f>IF('6.標準時間'!$C6154="","",'6.標準時間'!I6154)</f>
        <v/>
      </c>
      <c r="I6154" s="107" t="str">
        <f>IF(C6154="","",VLOOKUP($C6154,'7.工程別レート'!$C$6:$E$501,3,FALSE))</f>
        <v/>
      </c>
      <c r="J6154" s="108" t="str">
        <f>IF(C6154="","",VLOOKUP($C6154,'7.工程別レート'!$C$6:$E$501,2,FALSE))</f>
        <v/>
      </c>
      <c r="K6154" s="195" t="str">
        <f t="shared" si="193"/>
        <v/>
      </c>
    </row>
    <row r="6155" spans="2:11" ht="18" customHeight="1">
      <c r="B6155" s="16" t="str">
        <f>IF('6.標準時間'!$B6155="","",'6.標準時間'!B6155)</f>
        <v/>
      </c>
      <c r="C6155" s="16" t="str">
        <f>IF('6.標準時間'!$C6155="","",'6.標準時間'!C6155)</f>
        <v/>
      </c>
      <c r="D6155" s="16" t="str">
        <f>IF('6.標準時間'!$C6155="","",'6.標準時間'!E6155)</f>
        <v/>
      </c>
      <c r="E6155" s="171" t="str">
        <f>IF('6.標準時間'!$C6155="","",'6.標準時間'!F6155)</f>
        <v/>
      </c>
      <c r="F6155" s="15" t="str">
        <f t="shared" si="192"/>
        <v/>
      </c>
      <c r="G6155" s="142" t="str">
        <f>IF('6.標準時間'!$C6155="","",'6.標準時間'!H6155)</f>
        <v/>
      </c>
      <c r="H6155" s="142" t="str">
        <f>IF('6.標準時間'!$C6155="","",'6.標準時間'!I6155)</f>
        <v/>
      </c>
      <c r="I6155" s="107" t="str">
        <f>IF(C6155="","",VLOOKUP($C6155,'7.工程別レート'!$C$6:$E$501,3,FALSE))</f>
        <v/>
      </c>
      <c r="J6155" s="108" t="str">
        <f>IF(C6155="","",VLOOKUP($C6155,'7.工程別レート'!$C$6:$E$501,2,FALSE))</f>
        <v/>
      </c>
      <c r="K6155" s="195" t="str">
        <f t="shared" si="193"/>
        <v/>
      </c>
    </row>
    <row r="6156" spans="2:11" ht="18" customHeight="1">
      <c r="B6156" s="16" t="str">
        <f>IF('6.標準時間'!$B6156="","",'6.標準時間'!B6156)</f>
        <v/>
      </c>
      <c r="C6156" s="16" t="str">
        <f>IF('6.標準時間'!$C6156="","",'6.標準時間'!C6156)</f>
        <v/>
      </c>
      <c r="D6156" s="16" t="str">
        <f>IF('6.標準時間'!$C6156="","",'6.標準時間'!E6156)</f>
        <v/>
      </c>
      <c r="E6156" s="171" t="str">
        <f>IF('6.標準時間'!$C6156="","",'6.標準時間'!F6156)</f>
        <v/>
      </c>
      <c r="F6156" s="15" t="str">
        <f t="shared" si="192"/>
        <v/>
      </c>
      <c r="G6156" s="142" t="str">
        <f>IF('6.標準時間'!$C6156="","",'6.標準時間'!H6156)</f>
        <v/>
      </c>
      <c r="H6156" s="142" t="str">
        <f>IF('6.標準時間'!$C6156="","",'6.標準時間'!I6156)</f>
        <v/>
      </c>
      <c r="I6156" s="107" t="str">
        <f>IF(C6156="","",VLOOKUP($C6156,'7.工程別レート'!$C$6:$E$501,3,FALSE))</f>
        <v/>
      </c>
      <c r="J6156" s="108" t="str">
        <f>IF(C6156="","",VLOOKUP($C6156,'7.工程別レート'!$C$6:$E$501,2,FALSE))</f>
        <v/>
      </c>
      <c r="K6156" s="195" t="str">
        <f t="shared" si="193"/>
        <v/>
      </c>
    </row>
    <row r="6157" spans="2:11" ht="18" customHeight="1">
      <c r="B6157" s="16" t="str">
        <f>IF('6.標準時間'!$B6157="","",'6.標準時間'!B6157)</f>
        <v/>
      </c>
      <c r="C6157" s="16" t="str">
        <f>IF('6.標準時間'!$C6157="","",'6.標準時間'!C6157)</f>
        <v/>
      </c>
      <c r="D6157" s="16" t="str">
        <f>IF('6.標準時間'!$C6157="","",'6.標準時間'!E6157)</f>
        <v/>
      </c>
      <c r="E6157" s="171" t="str">
        <f>IF('6.標準時間'!$C6157="","",'6.標準時間'!F6157)</f>
        <v/>
      </c>
      <c r="F6157" s="15" t="str">
        <f t="shared" si="192"/>
        <v/>
      </c>
      <c r="G6157" s="142" t="str">
        <f>IF('6.標準時間'!$C6157="","",'6.標準時間'!H6157)</f>
        <v/>
      </c>
      <c r="H6157" s="142" t="str">
        <f>IF('6.標準時間'!$C6157="","",'6.標準時間'!I6157)</f>
        <v/>
      </c>
      <c r="I6157" s="107" t="str">
        <f>IF(C6157="","",VLOOKUP($C6157,'7.工程別レート'!$C$6:$E$501,3,FALSE))</f>
        <v/>
      </c>
      <c r="J6157" s="108" t="str">
        <f>IF(C6157="","",VLOOKUP($C6157,'7.工程別レート'!$C$6:$E$501,2,FALSE))</f>
        <v/>
      </c>
      <c r="K6157" s="195" t="str">
        <f t="shared" si="193"/>
        <v/>
      </c>
    </row>
    <row r="6158" spans="2:11" ht="18" customHeight="1">
      <c r="B6158" s="16" t="str">
        <f>IF('6.標準時間'!$B6158="","",'6.標準時間'!B6158)</f>
        <v/>
      </c>
      <c r="C6158" s="16" t="str">
        <f>IF('6.標準時間'!$C6158="","",'6.標準時間'!C6158)</f>
        <v/>
      </c>
      <c r="D6158" s="16" t="str">
        <f>IF('6.標準時間'!$C6158="","",'6.標準時間'!E6158)</f>
        <v/>
      </c>
      <c r="E6158" s="171" t="str">
        <f>IF('6.標準時間'!$C6158="","",'6.標準時間'!F6158)</f>
        <v/>
      </c>
      <c r="F6158" s="15" t="str">
        <f t="shared" si="192"/>
        <v/>
      </c>
      <c r="G6158" s="142" t="str">
        <f>IF('6.標準時間'!$C6158="","",'6.標準時間'!H6158)</f>
        <v/>
      </c>
      <c r="H6158" s="142" t="str">
        <f>IF('6.標準時間'!$C6158="","",'6.標準時間'!I6158)</f>
        <v/>
      </c>
      <c r="I6158" s="107" t="str">
        <f>IF(C6158="","",VLOOKUP($C6158,'7.工程別レート'!$C$6:$E$501,3,FALSE))</f>
        <v/>
      </c>
      <c r="J6158" s="108" t="str">
        <f>IF(C6158="","",VLOOKUP($C6158,'7.工程別レート'!$C$6:$E$501,2,FALSE))</f>
        <v/>
      </c>
      <c r="K6158" s="195" t="str">
        <f t="shared" si="193"/>
        <v/>
      </c>
    </row>
    <row r="6159" spans="2:11" ht="18" customHeight="1">
      <c r="B6159" s="16" t="str">
        <f>IF('6.標準時間'!$B6159="","",'6.標準時間'!B6159)</f>
        <v/>
      </c>
      <c r="C6159" s="16" t="str">
        <f>IF('6.標準時間'!$C6159="","",'6.標準時間'!C6159)</f>
        <v/>
      </c>
      <c r="D6159" s="16" t="str">
        <f>IF('6.標準時間'!$C6159="","",'6.標準時間'!E6159)</f>
        <v/>
      </c>
      <c r="E6159" s="171" t="str">
        <f>IF('6.標準時間'!$C6159="","",'6.標準時間'!F6159)</f>
        <v/>
      </c>
      <c r="F6159" s="15" t="str">
        <f t="shared" si="192"/>
        <v/>
      </c>
      <c r="G6159" s="142" t="str">
        <f>IF('6.標準時間'!$C6159="","",'6.標準時間'!H6159)</f>
        <v/>
      </c>
      <c r="H6159" s="142" t="str">
        <f>IF('6.標準時間'!$C6159="","",'6.標準時間'!I6159)</f>
        <v/>
      </c>
      <c r="I6159" s="107" t="str">
        <f>IF(C6159="","",VLOOKUP($C6159,'7.工程別レート'!$C$6:$E$501,3,FALSE))</f>
        <v/>
      </c>
      <c r="J6159" s="108" t="str">
        <f>IF(C6159="","",VLOOKUP($C6159,'7.工程別レート'!$C$6:$E$501,2,FALSE))</f>
        <v/>
      </c>
      <c r="K6159" s="195" t="str">
        <f t="shared" si="193"/>
        <v/>
      </c>
    </row>
    <row r="6160" spans="2:11" ht="18" customHeight="1">
      <c r="B6160" s="16" t="str">
        <f>IF('6.標準時間'!$B6160="","",'6.標準時間'!B6160)</f>
        <v/>
      </c>
      <c r="C6160" s="16" t="str">
        <f>IF('6.標準時間'!$C6160="","",'6.標準時間'!C6160)</f>
        <v/>
      </c>
      <c r="D6160" s="16" t="str">
        <f>IF('6.標準時間'!$C6160="","",'6.標準時間'!E6160)</f>
        <v/>
      </c>
      <c r="E6160" s="171" t="str">
        <f>IF('6.標準時間'!$C6160="","",'6.標準時間'!F6160)</f>
        <v/>
      </c>
      <c r="F6160" s="15" t="str">
        <f t="shared" si="192"/>
        <v/>
      </c>
      <c r="G6160" s="142" t="str">
        <f>IF('6.標準時間'!$C6160="","",'6.標準時間'!H6160)</f>
        <v/>
      </c>
      <c r="H6160" s="142" t="str">
        <f>IF('6.標準時間'!$C6160="","",'6.標準時間'!I6160)</f>
        <v/>
      </c>
      <c r="I6160" s="107" t="str">
        <f>IF(C6160="","",VLOOKUP($C6160,'7.工程別レート'!$C$6:$E$501,3,FALSE))</f>
        <v/>
      </c>
      <c r="J6160" s="108" t="str">
        <f>IF(C6160="","",VLOOKUP($C6160,'7.工程別レート'!$C$6:$E$501,2,FALSE))</f>
        <v/>
      </c>
      <c r="K6160" s="195" t="str">
        <f t="shared" si="193"/>
        <v/>
      </c>
    </row>
    <row r="6161" spans="2:11" ht="18" customHeight="1">
      <c r="B6161" s="16" t="str">
        <f>IF('6.標準時間'!$B6161="","",'6.標準時間'!B6161)</f>
        <v/>
      </c>
      <c r="C6161" s="16" t="str">
        <f>IF('6.標準時間'!$C6161="","",'6.標準時間'!C6161)</f>
        <v/>
      </c>
      <c r="D6161" s="16" t="str">
        <f>IF('6.標準時間'!$C6161="","",'6.標準時間'!E6161)</f>
        <v/>
      </c>
      <c r="E6161" s="171" t="str">
        <f>IF('6.標準時間'!$C6161="","",'6.標準時間'!F6161)</f>
        <v/>
      </c>
      <c r="F6161" s="15" t="str">
        <f t="shared" si="192"/>
        <v/>
      </c>
      <c r="G6161" s="142" t="str">
        <f>IF('6.標準時間'!$C6161="","",'6.標準時間'!H6161)</f>
        <v/>
      </c>
      <c r="H6161" s="142" t="str">
        <f>IF('6.標準時間'!$C6161="","",'6.標準時間'!I6161)</f>
        <v/>
      </c>
      <c r="I6161" s="107" t="str">
        <f>IF(C6161="","",VLOOKUP($C6161,'7.工程別レート'!$C$6:$E$501,3,FALSE))</f>
        <v/>
      </c>
      <c r="J6161" s="108" t="str">
        <f>IF(C6161="","",VLOOKUP($C6161,'7.工程別レート'!$C$6:$E$501,2,FALSE))</f>
        <v/>
      </c>
      <c r="K6161" s="195" t="str">
        <f t="shared" si="193"/>
        <v/>
      </c>
    </row>
    <row r="6162" spans="2:11" ht="18" customHeight="1">
      <c r="B6162" s="16" t="str">
        <f>IF('6.標準時間'!$B6162="","",'6.標準時間'!B6162)</f>
        <v/>
      </c>
      <c r="C6162" s="16" t="str">
        <f>IF('6.標準時間'!$C6162="","",'6.標準時間'!C6162)</f>
        <v/>
      </c>
      <c r="D6162" s="16" t="str">
        <f>IF('6.標準時間'!$C6162="","",'6.標準時間'!E6162)</f>
        <v/>
      </c>
      <c r="E6162" s="171" t="str">
        <f>IF('6.標準時間'!$C6162="","",'6.標準時間'!F6162)</f>
        <v/>
      </c>
      <c r="F6162" s="15" t="str">
        <f t="shared" si="192"/>
        <v/>
      </c>
      <c r="G6162" s="142" t="str">
        <f>IF('6.標準時間'!$C6162="","",'6.標準時間'!H6162)</f>
        <v/>
      </c>
      <c r="H6162" s="142" t="str">
        <f>IF('6.標準時間'!$C6162="","",'6.標準時間'!I6162)</f>
        <v/>
      </c>
      <c r="I6162" s="107" t="str">
        <f>IF(C6162="","",VLOOKUP($C6162,'7.工程別レート'!$C$6:$E$501,3,FALSE))</f>
        <v/>
      </c>
      <c r="J6162" s="108" t="str">
        <f>IF(C6162="","",VLOOKUP($C6162,'7.工程別レート'!$C$6:$E$501,2,FALSE))</f>
        <v/>
      </c>
      <c r="K6162" s="195" t="str">
        <f t="shared" si="193"/>
        <v/>
      </c>
    </row>
    <row r="6163" spans="2:11" ht="18" customHeight="1">
      <c r="B6163" s="16" t="str">
        <f>IF('6.標準時間'!$B6163="","",'6.標準時間'!B6163)</f>
        <v/>
      </c>
      <c r="C6163" s="16" t="str">
        <f>IF('6.標準時間'!$C6163="","",'6.標準時間'!C6163)</f>
        <v/>
      </c>
      <c r="D6163" s="16" t="str">
        <f>IF('6.標準時間'!$C6163="","",'6.標準時間'!E6163)</f>
        <v/>
      </c>
      <c r="E6163" s="171" t="str">
        <f>IF('6.標準時間'!$C6163="","",'6.標準時間'!F6163)</f>
        <v/>
      </c>
      <c r="F6163" s="15" t="str">
        <f t="shared" si="192"/>
        <v/>
      </c>
      <c r="G6163" s="142" t="str">
        <f>IF('6.標準時間'!$C6163="","",'6.標準時間'!H6163)</f>
        <v/>
      </c>
      <c r="H6163" s="142" t="str">
        <f>IF('6.標準時間'!$C6163="","",'6.標準時間'!I6163)</f>
        <v/>
      </c>
      <c r="I6163" s="107" t="str">
        <f>IF(C6163="","",VLOOKUP($C6163,'7.工程別レート'!$C$6:$E$501,3,FALSE))</f>
        <v/>
      </c>
      <c r="J6163" s="108" t="str">
        <f>IF(C6163="","",VLOOKUP($C6163,'7.工程別レート'!$C$6:$E$501,2,FALSE))</f>
        <v/>
      </c>
      <c r="K6163" s="195" t="str">
        <f t="shared" si="193"/>
        <v/>
      </c>
    </row>
    <row r="6164" spans="2:11" ht="18" customHeight="1">
      <c r="B6164" s="16" t="str">
        <f>IF('6.標準時間'!$B6164="","",'6.標準時間'!B6164)</f>
        <v/>
      </c>
      <c r="C6164" s="16" t="str">
        <f>IF('6.標準時間'!$C6164="","",'6.標準時間'!C6164)</f>
        <v/>
      </c>
      <c r="D6164" s="16" t="str">
        <f>IF('6.標準時間'!$C6164="","",'6.標準時間'!E6164)</f>
        <v/>
      </c>
      <c r="E6164" s="171" t="str">
        <f>IF('6.標準時間'!$C6164="","",'6.標準時間'!F6164)</f>
        <v/>
      </c>
      <c r="F6164" s="15" t="str">
        <f t="shared" si="192"/>
        <v/>
      </c>
      <c r="G6164" s="142" t="str">
        <f>IF('6.標準時間'!$C6164="","",'6.標準時間'!H6164)</f>
        <v/>
      </c>
      <c r="H6164" s="142" t="str">
        <f>IF('6.標準時間'!$C6164="","",'6.標準時間'!I6164)</f>
        <v/>
      </c>
      <c r="I6164" s="107" t="str">
        <f>IF(C6164="","",VLOOKUP($C6164,'7.工程別レート'!$C$6:$E$501,3,FALSE))</f>
        <v/>
      </c>
      <c r="J6164" s="108" t="str">
        <f>IF(C6164="","",VLOOKUP($C6164,'7.工程別レート'!$C$6:$E$501,2,FALSE))</f>
        <v/>
      </c>
      <c r="K6164" s="195" t="str">
        <f t="shared" si="193"/>
        <v/>
      </c>
    </row>
    <row r="6165" spans="2:11" ht="18" customHeight="1">
      <c r="B6165" s="16" t="str">
        <f>IF('6.標準時間'!$B6165="","",'6.標準時間'!B6165)</f>
        <v/>
      </c>
      <c r="C6165" s="16" t="str">
        <f>IF('6.標準時間'!$C6165="","",'6.標準時間'!C6165)</f>
        <v/>
      </c>
      <c r="D6165" s="16" t="str">
        <f>IF('6.標準時間'!$C6165="","",'6.標準時間'!E6165)</f>
        <v/>
      </c>
      <c r="E6165" s="171" t="str">
        <f>IF('6.標準時間'!$C6165="","",'6.標準時間'!F6165)</f>
        <v/>
      </c>
      <c r="F6165" s="15" t="str">
        <f t="shared" si="192"/>
        <v/>
      </c>
      <c r="G6165" s="142" t="str">
        <f>IF('6.標準時間'!$C6165="","",'6.標準時間'!H6165)</f>
        <v/>
      </c>
      <c r="H6165" s="142" t="str">
        <f>IF('6.標準時間'!$C6165="","",'6.標準時間'!I6165)</f>
        <v/>
      </c>
      <c r="I6165" s="107" t="str">
        <f>IF(C6165="","",VLOOKUP($C6165,'7.工程別レート'!$C$6:$E$501,3,FALSE))</f>
        <v/>
      </c>
      <c r="J6165" s="108" t="str">
        <f>IF(C6165="","",VLOOKUP($C6165,'7.工程別レート'!$C$6:$E$501,2,FALSE))</f>
        <v/>
      </c>
      <c r="K6165" s="195" t="str">
        <f t="shared" si="193"/>
        <v/>
      </c>
    </row>
    <row r="6166" spans="2:11" ht="18" customHeight="1">
      <c r="B6166" s="16" t="str">
        <f>IF('6.標準時間'!$B6166="","",'6.標準時間'!B6166)</f>
        <v/>
      </c>
      <c r="C6166" s="16" t="str">
        <f>IF('6.標準時間'!$C6166="","",'6.標準時間'!C6166)</f>
        <v/>
      </c>
      <c r="D6166" s="16" t="str">
        <f>IF('6.標準時間'!$C6166="","",'6.標準時間'!E6166)</f>
        <v/>
      </c>
      <c r="E6166" s="171" t="str">
        <f>IF('6.標準時間'!$C6166="","",'6.標準時間'!F6166)</f>
        <v/>
      </c>
      <c r="F6166" s="15" t="str">
        <f t="shared" si="192"/>
        <v/>
      </c>
      <c r="G6166" s="142" t="str">
        <f>IF('6.標準時間'!$C6166="","",'6.標準時間'!H6166)</f>
        <v/>
      </c>
      <c r="H6166" s="142" t="str">
        <f>IF('6.標準時間'!$C6166="","",'6.標準時間'!I6166)</f>
        <v/>
      </c>
      <c r="I6166" s="107" t="str">
        <f>IF(C6166="","",VLOOKUP($C6166,'7.工程別レート'!$C$6:$E$501,3,FALSE))</f>
        <v/>
      </c>
      <c r="J6166" s="108" t="str">
        <f>IF(C6166="","",VLOOKUP($C6166,'7.工程別レート'!$C$6:$E$501,2,FALSE))</f>
        <v/>
      </c>
      <c r="K6166" s="195" t="str">
        <f t="shared" si="193"/>
        <v/>
      </c>
    </row>
    <row r="6167" spans="2:11" ht="18" customHeight="1">
      <c r="B6167" s="16" t="str">
        <f>IF('6.標準時間'!$B6167="","",'6.標準時間'!B6167)</f>
        <v/>
      </c>
      <c r="C6167" s="16" t="str">
        <f>IF('6.標準時間'!$C6167="","",'6.標準時間'!C6167)</f>
        <v/>
      </c>
      <c r="D6167" s="16" t="str">
        <f>IF('6.標準時間'!$C6167="","",'6.標準時間'!E6167)</f>
        <v/>
      </c>
      <c r="E6167" s="171" t="str">
        <f>IF('6.標準時間'!$C6167="","",'6.標準時間'!F6167)</f>
        <v/>
      </c>
      <c r="F6167" s="15" t="str">
        <f t="shared" si="192"/>
        <v/>
      </c>
      <c r="G6167" s="142" t="str">
        <f>IF('6.標準時間'!$C6167="","",'6.標準時間'!H6167)</f>
        <v/>
      </c>
      <c r="H6167" s="142" t="str">
        <f>IF('6.標準時間'!$C6167="","",'6.標準時間'!I6167)</f>
        <v/>
      </c>
      <c r="I6167" s="107" t="str">
        <f>IF(C6167="","",VLOOKUP($C6167,'7.工程別レート'!$C$6:$E$501,3,FALSE))</f>
        <v/>
      </c>
      <c r="J6167" s="108" t="str">
        <f>IF(C6167="","",VLOOKUP($C6167,'7.工程別レート'!$C$6:$E$501,2,FALSE))</f>
        <v/>
      </c>
      <c r="K6167" s="195" t="str">
        <f t="shared" si="193"/>
        <v/>
      </c>
    </row>
    <row r="6168" spans="2:11" ht="18" customHeight="1">
      <c r="B6168" s="16" t="str">
        <f>IF('6.標準時間'!$B6168="","",'6.標準時間'!B6168)</f>
        <v/>
      </c>
      <c r="C6168" s="16" t="str">
        <f>IF('6.標準時間'!$C6168="","",'6.標準時間'!C6168)</f>
        <v/>
      </c>
      <c r="D6168" s="16" t="str">
        <f>IF('6.標準時間'!$C6168="","",'6.標準時間'!E6168)</f>
        <v/>
      </c>
      <c r="E6168" s="171" t="str">
        <f>IF('6.標準時間'!$C6168="","",'6.標準時間'!F6168)</f>
        <v/>
      </c>
      <c r="F6168" s="15" t="str">
        <f t="shared" si="192"/>
        <v/>
      </c>
      <c r="G6168" s="142" t="str">
        <f>IF('6.標準時間'!$C6168="","",'6.標準時間'!H6168)</f>
        <v/>
      </c>
      <c r="H6168" s="142" t="str">
        <f>IF('6.標準時間'!$C6168="","",'6.標準時間'!I6168)</f>
        <v/>
      </c>
      <c r="I6168" s="107" t="str">
        <f>IF(C6168="","",VLOOKUP($C6168,'7.工程別レート'!$C$6:$E$501,3,FALSE))</f>
        <v/>
      </c>
      <c r="J6168" s="108" t="str">
        <f>IF(C6168="","",VLOOKUP($C6168,'7.工程別レート'!$C$6:$E$501,2,FALSE))</f>
        <v/>
      </c>
      <c r="K6168" s="195" t="str">
        <f t="shared" si="193"/>
        <v/>
      </c>
    </row>
    <row r="6169" spans="2:11" ht="18" customHeight="1">
      <c r="B6169" s="16" t="str">
        <f>IF('6.標準時間'!$B6169="","",'6.標準時間'!B6169)</f>
        <v/>
      </c>
      <c r="C6169" s="16" t="str">
        <f>IF('6.標準時間'!$C6169="","",'6.標準時間'!C6169)</f>
        <v/>
      </c>
      <c r="D6169" s="16" t="str">
        <f>IF('6.標準時間'!$C6169="","",'6.標準時間'!E6169)</f>
        <v/>
      </c>
      <c r="E6169" s="171" t="str">
        <f>IF('6.標準時間'!$C6169="","",'6.標準時間'!F6169)</f>
        <v/>
      </c>
      <c r="F6169" s="15" t="str">
        <f t="shared" si="192"/>
        <v/>
      </c>
      <c r="G6169" s="142" t="str">
        <f>IF('6.標準時間'!$C6169="","",'6.標準時間'!H6169)</f>
        <v/>
      </c>
      <c r="H6169" s="142" t="str">
        <f>IF('6.標準時間'!$C6169="","",'6.標準時間'!I6169)</f>
        <v/>
      </c>
      <c r="I6169" s="107" t="str">
        <f>IF(C6169="","",VLOOKUP($C6169,'7.工程別レート'!$C$6:$E$501,3,FALSE))</f>
        <v/>
      </c>
      <c r="J6169" s="108" t="str">
        <f>IF(C6169="","",VLOOKUP($C6169,'7.工程別レート'!$C$6:$E$501,2,FALSE))</f>
        <v/>
      </c>
      <c r="K6169" s="195" t="str">
        <f t="shared" si="193"/>
        <v/>
      </c>
    </row>
    <row r="6170" spans="2:11" ht="18" customHeight="1">
      <c r="B6170" s="16" t="str">
        <f>IF('6.標準時間'!$B6170="","",'6.標準時間'!B6170)</f>
        <v/>
      </c>
      <c r="C6170" s="16" t="str">
        <f>IF('6.標準時間'!$C6170="","",'6.標準時間'!C6170)</f>
        <v/>
      </c>
      <c r="D6170" s="16" t="str">
        <f>IF('6.標準時間'!$C6170="","",'6.標準時間'!E6170)</f>
        <v/>
      </c>
      <c r="E6170" s="171" t="str">
        <f>IF('6.標準時間'!$C6170="","",'6.標準時間'!F6170)</f>
        <v/>
      </c>
      <c r="F6170" s="15" t="str">
        <f t="shared" si="192"/>
        <v/>
      </c>
      <c r="G6170" s="142" t="str">
        <f>IF('6.標準時間'!$C6170="","",'6.標準時間'!H6170)</f>
        <v/>
      </c>
      <c r="H6170" s="142" t="str">
        <f>IF('6.標準時間'!$C6170="","",'6.標準時間'!I6170)</f>
        <v/>
      </c>
      <c r="I6170" s="107" t="str">
        <f>IF(C6170="","",VLOOKUP($C6170,'7.工程別レート'!$C$6:$E$501,3,FALSE))</f>
        <v/>
      </c>
      <c r="J6170" s="108" t="str">
        <f>IF(C6170="","",VLOOKUP($C6170,'7.工程別レート'!$C$6:$E$501,2,FALSE))</f>
        <v/>
      </c>
      <c r="K6170" s="195" t="str">
        <f t="shared" si="193"/>
        <v/>
      </c>
    </row>
    <row r="6171" spans="2:11" ht="18" customHeight="1">
      <c r="B6171" s="16" t="str">
        <f>IF('6.標準時間'!$B6171="","",'6.標準時間'!B6171)</f>
        <v/>
      </c>
      <c r="C6171" s="16" t="str">
        <f>IF('6.標準時間'!$C6171="","",'6.標準時間'!C6171)</f>
        <v/>
      </c>
      <c r="D6171" s="16" t="str">
        <f>IF('6.標準時間'!$C6171="","",'6.標準時間'!E6171)</f>
        <v/>
      </c>
      <c r="E6171" s="171" t="str">
        <f>IF('6.標準時間'!$C6171="","",'6.標準時間'!F6171)</f>
        <v/>
      </c>
      <c r="F6171" s="15" t="str">
        <f t="shared" si="192"/>
        <v/>
      </c>
      <c r="G6171" s="142" t="str">
        <f>IF('6.標準時間'!$C6171="","",'6.標準時間'!H6171)</f>
        <v/>
      </c>
      <c r="H6171" s="142" t="str">
        <f>IF('6.標準時間'!$C6171="","",'6.標準時間'!I6171)</f>
        <v/>
      </c>
      <c r="I6171" s="107" t="str">
        <f>IF(C6171="","",VLOOKUP($C6171,'7.工程別レート'!$C$6:$E$501,3,FALSE))</f>
        <v/>
      </c>
      <c r="J6171" s="108" t="str">
        <f>IF(C6171="","",VLOOKUP($C6171,'7.工程別レート'!$C$6:$E$501,2,FALSE))</f>
        <v/>
      </c>
      <c r="K6171" s="195" t="str">
        <f t="shared" si="193"/>
        <v/>
      </c>
    </row>
    <row r="6172" spans="2:11" ht="18" customHeight="1">
      <c r="B6172" s="16" t="str">
        <f>IF('6.標準時間'!$B6172="","",'6.標準時間'!B6172)</f>
        <v/>
      </c>
      <c r="C6172" s="16" t="str">
        <f>IF('6.標準時間'!$C6172="","",'6.標準時間'!C6172)</f>
        <v/>
      </c>
      <c r="D6172" s="16" t="str">
        <f>IF('6.標準時間'!$C6172="","",'6.標準時間'!E6172)</f>
        <v/>
      </c>
      <c r="E6172" s="171" t="str">
        <f>IF('6.標準時間'!$C6172="","",'6.標準時間'!F6172)</f>
        <v/>
      </c>
      <c r="F6172" s="15" t="str">
        <f t="shared" si="192"/>
        <v/>
      </c>
      <c r="G6172" s="142" t="str">
        <f>IF('6.標準時間'!$C6172="","",'6.標準時間'!H6172)</f>
        <v/>
      </c>
      <c r="H6172" s="142" t="str">
        <f>IF('6.標準時間'!$C6172="","",'6.標準時間'!I6172)</f>
        <v/>
      </c>
      <c r="I6172" s="107" t="str">
        <f>IF(C6172="","",VLOOKUP($C6172,'7.工程別レート'!$C$6:$E$501,3,FALSE))</f>
        <v/>
      </c>
      <c r="J6172" s="108" t="str">
        <f>IF(C6172="","",VLOOKUP($C6172,'7.工程別レート'!$C$6:$E$501,2,FALSE))</f>
        <v/>
      </c>
      <c r="K6172" s="195" t="str">
        <f t="shared" si="193"/>
        <v/>
      </c>
    </row>
    <row r="6173" spans="2:11" ht="18" customHeight="1">
      <c r="B6173" s="16" t="str">
        <f>IF('6.標準時間'!$B6173="","",'6.標準時間'!B6173)</f>
        <v/>
      </c>
      <c r="C6173" s="16" t="str">
        <f>IF('6.標準時間'!$C6173="","",'6.標準時間'!C6173)</f>
        <v/>
      </c>
      <c r="D6173" s="16" t="str">
        <f>IF('6.標準時間'!$C6173="","",'6.標準時間'!E6173)</f>
        <v/>
      </c>
      <c r="E6173" s="171" t="str">
        <f>IF('6.標準時間'!$C6173="","",'6.標準時間'!F6173)</f>
        <v/>
      </c>
      <c r="F6173" s="15" t="str">
        <f t="shared" si="192"/>
        <v/>
      </c>
      <c r="G6173" s="142" t="str">
        <f>IF('6.標準時間'!$C6173="","",'6.標準時間'!H6173)</f>
        <v/>
      </c>
      <c r="H6173" s="142" t="str">
        <f>IF('6.標準時間'!$C6173="","",'6.標準時間'!I6173)</f>
        <v/>
      </c>
      <c r="I6173" s="107" t="str">
        <f>IF(C6173="","",VLOOKUP($C6173,'7.工程別レート'!$C$6:$E$501,3,FALSE))</f>
        <v/>
      </c>
      <c r="J6173" s="108" t="str">
        <f>IF(C6173="","",VLOOKUP($C6173,'7.工程別レート'!$C$6:$E$501,2,FALSE))</f>
        <v/>
      </c>
      <c r="K6173" s="195" t="str">
        <f t="shared" si="193"/>
        <v/>
      </c>
    </row>
    <row r="6174" spans="2:11" ht="18" customHeight="1">
      <c r="B6174" s="16" t="str">
        <f>IF('6.標準時間'!$B6174="","",'6.標準時間'!B6174)</f>
        <v/>
      </c>
      <c r="C6174" s="16" t="str">
        <f>IF('6.標準時間'!$C6174="","",'6.標準時間'!C6174)</f>
        <v/>
      </c>
      <c r="D6174" s="16" t="str">
        <f>IF('6.標準時間'!$C6174="","",'6.標準時間'!E6174)</f>
        <v/>
      </c>
      <c r="E6174" s="171" t="str">
        <f>IF('6.標準時間'!$C6174="","",'6.標準時間'!F6174)</f>
        <v/>
      </c>
      <c r="F6174" s="15" t="str">
        <f t="shared" si="192"/>
        <v/>
      </c>
      <c r="G6174" s="142" t="str">
        <f>IF('6.標準時間'!$C6174="","",'6.標準時間'!H6174)</f>
        <v/>
      </c>
      <c r="H6174" s="142" t="str">
        <f>IF('6.標準時間'!$C6174="","",'6.標準時間'!I6174)</f>
        <v/>
      </c>
      <c r="I6174" s="107" t="str">
        <f>IF(C6174="","",VLOOKUP($C6174,'7.工程別レート'!$C$6:$E$501,3,FALSE))</f>
        <v/>
      </c>
      <c r="J6174" s="108" t="str">
        <f>IF(C6174="","",VLOOKUP($C6174,'7.工程別レート'!$C$6:$E$501,2,FALSE))</f>
        <v/>
      </c>
      <c r="K6174" s="195" t="str">
        <f t="shared" si="193"/>
        <v/>
      </c>
    </row>
    <row r="6175" spans="2:11" ht="18" customHeight="1">
      <c r="B6175" s="16" t="str">
        <f>IF('6.標準時間'!$B6175="","",'6.標準時間'!B6175)</f>
        <v/>
      </c>
      <c r="C6175" s="16" t="str">
        <f>IF('6.標準時間'!$C6175="","",'6.標準時間'!C6175)</f>
        <v/>
      </c>
      <c r="D6175" s="16" t="str">
        <f>IF('6.標準時間'!$C6175="","",'6.標準時間'!E6175)</f>
        <v/>
      </c>
      <c r="E6175" s="171" t="str">
        <f>IF('6.標準時間'!$C6175="","",'6.標準時間'!F6175)</f>
        <v/>
      </c>
      <c r="F6175" s="15" t="str">
        <f t="shared" si="192"/>
        <v/>
      </c>
      <c r="G6175" s="142" t="str">
        <f>IF('6.標準時間'!$C6175="","",'6.標準時間'!H6175)</f>
        <v/>
      </c>
      <c r="H6175" s="142" t="str">
        <f>IF('6.標準時間'!$C6175="","",'6.標準時間'!I6175)</f>
        <v/>
      </c>
      <c r="I6175" s="107" t="str">
        <f>IF(C6175="","",VLOOKUP($C6175,'7.工程別レート'!$C$6:$E$501,3,FALSE))</f>
        <v/>
      </c>
      <c r="J6175" s="108" t="str">
        <f>IF(C6175="","",VLOOKUP($C6175,'7.工程別レート'!$C$6:$E$501,2,FALSE))</f>
        <v/>
      </c>
      <c r="K6175" s="195" t="str">
        <f t="shared" si="193"/>
        <v/>
      </c>
    </row>
    <row r="6176" spans="2:11" ht="18" customHeight="1">
      <c r="B6176" s="16" t="str">
        <f>IF('6.標準時間'!$B6176="","",'6.標準時間'!B6176)</f>
        <v/>
      </c>
      <c r="C6176" s="16" t="str">
        <f>IF('6.標準時間'!$C6176="","",'6.標準時間'!C6176)</f>
        <v/>
      </c>
      <c r="D6176" s="16" t="str">
        <f>IF('6.標準時間'!$C6176="","",'6.標準時間'!E6176)</f>
        <v/>
      </c>
      <c r="E6176" s="171" t="str">
        <f>IF('6.標準時間'!$C6176="","",'6.標準時間'!F6176)</f>
        <v/>
      </c>
      <c r="F6176" s="15" t="str">
        <f t="shared" si="192"/>
        <v/>
      </c>
      <c r="G6176" s="142" t="str">
        <f>IF('6.標準時間'!$C6176="","",'6.標準時間'!H6176)</f>
        <v/>
      </c>
      <c r="H6176" s="142" t="str">
        <f>IF('6.標準時間'!$C6176="","",'6.標準時間'!I6176)</f>
        <v/>
      </c>
      <c r="I6176" s="107" t="str">
        <f>IF(C6176="","",VLOOKUP($C6176,'7.工程別レート'!$C$6:$E$501,3,FALSE))</f>
        <v/>
      </c>
      <c r="J6176" s="108" t="str">
        <f>IF(C6176="","",VLOOKUP($C6176,'7.工程別レート'!$C$6:$E$501,2,FALSE))</f>
        <v/>
      </c>
      <c r="K6176" s="195" t="str">
        <f t="shared" si="193"/>
        <v/>
      </c>
    </row>
    <row r="6177" spans="2:11" ht="18" customHeight="1">
      <c r="B6177" s="16" t="str">
        <f>IF('6.標準時間'!$B6177="","",'6.標準時間'!B6177)</f>
        <v/>
      </c>
      <c r="C6177" s="16" t="str">
        <f>IF('6.標準時間'!$C6177="","",'6.標準時間'!C6177)</f>
        <v/>
      </c>
      <c r="D6177" s="16" t="str">
        <f>IF('6.標準時間'!$C6177="","",'6.標準時間'!E6177)</f>
        <v/>
      </c>
      <c r="E6177" s="171" t="str">
        <f>IF('6.標準時間'!$C6177="","",'6.標準時間'!F6177)</f>
        <v/>
      </c>
      <c r="F6177" s="15" t="str">
        <f t="shared" si="192"/>
        <v/>
      </c>
      <c r="G6177" s="142" t="str">
        <f>IF('6.標準時間'!$C6177="","",'6.標準時間'!H6177)</f>
        <v/>
      </c>
      <c r="H6177" s="142" t="str">
        <f>IF('6.標準時間'!$C6177="","",'6.標準時間'!I6177)</f>
        <v/>
      </c>
      <c r="I6177" s="107" t="str">
        <f>IF(C6177="","",VLOOKUP($C6177,'7.工程別レート'!$C$6:$E$501,3,FALSE))</f>
        <v/>
      </c>
      <c r="J6177" s="108" t="str">
        <f>IF(C6177="","",VLOOKUP($C6177,'7.工程別レート'!$C$6:$E$501,2,FALSE))</f>
        <v/>
      </c>
      <c r="K6177" s="195" t="str">
        <f t="shared" si="193"/>
        <v/>
      </c>
    </row>
    <row r="6178" spans="2:11" ht="18" customHeight="1">
      <c r="B6178" s="16" t="str">
        <f>IF('6.標準時間'!$B6178="","",'6.標準時間'!B6178)</f>
        <v/>
      </c>
      <c r="C6178" s="16" t="str">
        <f>IF('6.標準時間'!$C6178="","",'6.標準時間'!C6178)</f>
        <v/>
      </c>
      <c r="D6178" s="16" t="str">
        <f>IF('6.標準時間'!$C6178="","",'6.標準時間'!E6178)</f>
        <v/>
      </c>
      <c r="E6178" s="171" t="str">
        <f>IF('6.標準時間'!$C6178="","",'6.標準時間'!F6178)</f>
        <v/>
      </c>
      <c r="F6178" s="15" t="str">
        <f t="shared" si="192"/>
        <v/>
      </c>
      <c r="G6178" s="142" t="str">
        <f>IF('6.標準時間'!$C6178="","",'6.標準時間'!H6178)</f>
        <v/>
      </c>
      <c r="H6178" s="142" t="str">
        <f>IF('6.標準時間'!$C6178="","",'6.標準時間'!I6178)</f>
        <v/>
      </c>
      <c r="I6178" s="107" t="str">
        <f>IF(C6178="","",VLOOKUP($C6178,'7.工程別レート'!$C$6:$E$501,3,FALSE))</f>
        <v/>
      </c>
      <c r="J6178" s="108" t="str">
        <f>IF(C6178="","",VLOOKUP($C6178,'7.工程別レート'!$C$6:$E$501,2,FALSE))</f>
        <v/>
      </c>
      <c r="K6178" s="195" t="str">
        <f t="shared" si="193"/>
        <v/>
      </c>
    </row>
    <row r="6179" spans="2:11" ht="18" customHeight="1">
      <c r="B6179" s="16" t="str">
        <f>IF('6.標準時間'!$B6179="","",'6.標準時間'!B6179)</f>
        <v/>
      </c>
      <c r="C6179" s="16" t="str">
        <f>IF('6.標準時間'!$C6179="","",'6.標準時間'!C6179)</f>
        <v/>
      </c>
      <c r="D6179" s="16" t="str">
        <f>IF('6.標準時間'!$C6179="","",'6.標準時間'!E6179)</f>
        <v/>
      </c>
      <c r="E6179" s="171" t="str">
        <f>IF('6.標準時間'!$C6179="","",'6.標準時間'!F6179)</f>
        <v/>
      </c>
      <c r="F6179" s="15" t="str">
        <f t="shared" si="192"/>
        <v/>
      </c>
      <c r="G6179" s="142" t="str">
        <f>IF('6.標準時間'!$C6179="","",'6.標準時間'!H6179)</f>
        <v/>
      </c>
      <c r="H6179" s="142" t="str">
        <f>IF('6.標準時間'!$C6179="","",'6.標準時間'!I6179)</f>
        <v/>
      </c>
      <c r="I6179" s="107" t="str">
        <f>IF(C6179="","",VLOOKUP($C6179,'7.工程別レート'!$C$6:$E$501,3,FALSE))</f>
        <v/>
      </c>
      <c r="J6179" s="108" t="str">
        <f>IF(C6179="","",VLOOKUP($C6179,'7.工程別レート'!$C$6:$E$501,2,FALSE))</f>
        <v/>
      </c>
      <c r="K6179" s="195" t="str">
        <f t="shared" si="193"/>
        <v/>
      </c>
    </row>
    <row r="6180" spans="2:11" ht="18" customHeight="1">
      <c r="B6180" s="16" t="str">
        <f>IF('6.標準時間'!$B6180="","",'6.標準時間'!B6180)</f>
        <v/>
      </c>
      <c r="C6180" s="16" t="str">
        <f>IF('6.標準時間'!$C6180="","",'6.標準時間'!C6180)</f>
        <v/>
      </c>
      <c r="D6180" s="16" t="str">
        <f>IF('6.標準時間'!$C6180="","",'6.標準時間'!E6180)</f>
        <v/>
      </c>
      <c r="E6180" s="171" t="str">
        <f>IF('6.標準時間'!$C6180="","",'6.標準時間'!F6180)</f>
        <v/>
      </c>
      <c r="F6180" s="15" t="str">
        <f t="shared" si="192"/>
        <v/>
      </c>
      <c r="G6180" s="142" t="str">
        <f>IF('6.標準時間'!$C6180="","",'6.標準時間'!H6180)</f>
        <v/>
      </c>
      <c r="H6180" s="142" t="str">
        <f>IF('6.標準時間'!$C6180="","",'6.標準時間'!I6180)</f>
        <v/>
      </c>
      <c r="I6180" s="107" t="str">
        <f>IF(C6180="","",VLOOKUP($C6180,'7.工程別レート'!$C$6:$E$501,3,FALSE))</f>
        <v/>
      </c>
      <c r="J6180" s="108" t="str">
        <f>IF(C6180="","",VLOOKUP($C6180,'7.工程別レート'!$C$6:$E$501,2,FALSE))</f>
        <v/>
      </c>
      <c r="K6180" s="195" t="str">
        <f t="shared" si="193"/>
        <v/>
      </c>
    </row>
    <row r="6181" spans="2:11" ht="18" customHeight="1">
      <c r="B6181" s="16" t="str">
        <f>IF('6.標準時間'!$B6181="","",'6.標準時間'!B6181)</f>
        <v/>
      </c>
      <c r="C6181" s="16" t="str">
        <f>IF('6.標準時間'!$C6181="","",'6.標準時間'!C6181)</f>
        <v/>
      </c>
      <c r="D6181" s="16" t="str">
        <f>IF('6.標準時間'!$C6181="","",'6.標準時間'!E6181)</f>
        <v/>
      </c>
      <c r="E6181" s="171" t="str">
        <f>IF('6.標準時間'!$C6181="","",'6.標準時間'!F6181)</f>
        <v/>
      </c>
      <c r="F6181" s="15" t="str">
        <f t="shared" si="192"/>
        <v/>
      </c>
      <c r="G6181" s="142" t="str">
        <f>IF('6.標準時間'!$C6181="","",'6.標準時間'!H6181)</f>
        <v/>
      </c>
      <c r="H6181" s="142" t="str">
        <f>IF('6.標準時間'!$C6181="","",'6.標準時間'!I6181)</f>
        <v/>
      </c>
      <c r="I6181" s="107" t="str">
        <f>IF(C6181="","",VLOOKUP($C6181,'7.工程別レート'!$C$6:$E$501,3,FALSE))</f>
        <v/>
      </c>
      <c r="J6181" s="108" t="str">
        <f>IF(C6181="","",VLOOKUP($C6181,'7.工程別レート'!$C$6:$E$501,2,FALSE))</f>
        <v/>
      </c>
      <c r="K6181" s="195" t="str">
        <f t="shared" si="193"/>
        <v/>
      </c>
    </row>
    <row r="6182" spans="2:11" ht="18" customHeight="1">
      <c r="B6182" s="16" t="str">
        <f>IF('6.標準時間'!$B6182="","",'6.標準時間'!B6182)</f>
        <v/>
      </c>
      <c r="C6182" s="16" t="str">
        <f>IF('6.標準時間'!$C6182="","",'6.標準時間'!C6182)</f>
        <v/>
      </c>
      <c r="D6182" s="16" t="str">
        <f>IF('6.標準時間'!$C6182="","",'6.標準時間'!E6182)</f>
        <v/>
      </c>
      <c r="E6182" s="171" t="str">
        <f>IF('6.標準時間'!$C6182="","",'6.標準時間'!F6182)</f>
        <v/>
      </c>
      <c r="F6182" s="15" t="str">
        <f t="shared" si="192"/>
        <v/>
      </c>
      <c r="G6182" s="142" t="str">
        <f>IF('6.標準時間'!$C6182="","",'6.標準時間'!H6182)</f>
        <v/>
      </c>
      <c r="H6182" s="142" t="str">
        <f>IF('6.標準時間'!$C6182="","",'6.標準時間'!I6182)</f>
        <v/>
      </c>
      <c r="I6182" s="107" t="str">
        <f>IF(C6182="","",VLOOKUP($C6182,'7.工程別レート'!$C$6:$E$501,3,FALSE))</f>
        <v/>
      </c>
      <c r="J6182" s="108" t="str">
        <f>IF(C6182="","",VLOOKUP($C6182,'7.工程別レート'!$C$6:$E$501,2,FALSE))</f>
        <v/>
      </c>
      <c r="K6182" s="195" t="str">
        <f t="shared" si="193"/>
        <v/>
      </c>
    </row>
    <row r="6183" spans="2:11" ht="18" customHeight="1">
      <c r="B6183" s="16" t="str">
        <f>IF('6.標準時間'!$B6183="","",'6.標準時間'!B6183)</f>
        <v/>
      </c>
      <c r="C6183" s="16" t="str">
        <f>IF('6.標準時間'!$C6183="","",'6.標準時間'!C6183)</f>
        <v/>
      </c>
      <c r="D6183" s="16" t="str">
        <f>IF('6.標準時間'!$C6183="","",'6.標準時間'!E6183)</f>
        <v/>
      </c>
      <c r="E6183" s="171" t="str">
        <f>IF('6.標準時間'!$C6183="","",'6.標準時間'!F6183)</f>
        <v/>
      </c>
      <c r="F6183" s="15" t="str">
        <f t="shared" si="192"/>
        <v/>
      </c>
      <c r="G6183" s="142" t="str">
        <f>IF('6.標準時間'!$C6183="","",'6.標準時間'!H6183)</f>
        <v/>
      </c>
      <c r="H6183" s="142" t="str">
        <f>IF('6.標準時間'!$C6183="","",'6.標準時間'!I6183)</f>
        <v/>
      </c>
      <c r="I6183" s="107" t="str">
        <f>IF(C6183="","",VLOOKUP($C6183,'7.工程別レート'!$C$6:$E$501,3,FALSE))</f>
        <v/>
      </c>
      <c r="J6183" s="108" t="str">
        <f>IF(C6183="","",VLOOKUP($C6183,'7.工程別レート'!$C$6:$E$501,2,FALSE))</f>
        <v/>
      </c>
      <c r="K6183" s="195" t="str">
        <f t="shared" si="193"/>
        <v/>
      </c>
    </row>
    <row r="6184" spans="2:11" ht="18" customHeight="1">
      <c r="B6184" s="16" t="str">
        <f>IF('6.標準時間'!$B6184="","",'6.標準時間'!B6184)</f>
        <v/>
      </c>
      <c r="C6184" s="16" t="str">
        <f>IF('6.標準時間'!$C6184="","",'6.標準時間'!C6184)</f>
        <v/>
      </c>
      <c r="D6184" s="16" t="str">
        <f>IF('6.標準時間'!$C6184="","",'6.標準時間'!E6184)</f>
        <v/>
      </c>
      <c r="E6184" s="171" t="str">
        <f>IF('6.標準時間'!$C6184="","",'6.標準時間'!F6184)</f>
        <v/>
      </c>
      <c r="F6184" s="15" t="str">
        <f t="shared" si="192"/>
        <v/>
      </c>
      <c r="G6184" s="142" t="str">
        <f>IF('6.標準時間'!$C6184="","",'6.標準時間'!H6184)</f>
        <v/>
      </c>
      <c r="H6184" s="142" t="str">
        <f>IF('6.標準時間'!$C6184="","",'6.標準時間'!I6184)</f>
        <v/>
      </c>
      <c r="I6184" s="107" t="str">
        <f>IF(C6184="","",VLOOKUP($C6184,'7.工程別レート'!$C$6:$E$501,3,FALSE))</f>
        <v/>
      </c>
      <c r="J6184" s="108" t="str">
        <f>IF(C6184="","",VLOOKUP($C6184,'7.工程別レート'!$C$6:$E$501,2,FALSE))</f>
        <v/>
      </c>
      <c r="K6184" s="195" t="str">
        <f t="shared" si="193"/>
        <v/>
      </c>
    </row>
    <row r="6185" spans="2:11" ht="18" customHeight="1">
      <c r="B6185" s="16" t="str">
        <f>IF('6.標準時間'!$B6185="","",'6.標準時間'!B6185)</f>
        <v/>
      </c>
      <c r="C6185" s="16" t="str">
        <f>IF('6.標準時間'!$C6185="","",'6.標準時間'!C6185)</f>
        <v/>
      </c>
      <c r="D6185" s="16" t="str">
        <f>IF('6.標準時間'!$C6185="","",'6.標準時間'!E6185)</f>
        <v/>
      </c>
      <c r="E6185" s="171" t="str">
        <f>IF('6.標準時間'!$C6185="","",'6.標準時間'!F6185)</f>
        <v/>
      </c>
      <c r="F6185" s="15" t="str">
        <f t="shared" si="192"/>
        <v/>
      </c>
      <c r="G6185" s="142" t="str">
        <f>IF('6.標準時間'!$C6185="","",'6.標準時間'!H6185)</f>
        <v/>
      </c>
      <c r="H6185" s="142" t="str">
        <f>IF('6.標準時間'!$C6185="","",'6.標準時間'!I6185)</f>
        <v/>
      </c>
      <c r="I6185" s="107" t="str">
        <f>IF(C6185="","",VLOOKUP($C6185,'7.工程別レート'!$C$6:$E$501,3,FALSE))</f>
        <v/>
      </c>
      <c r="J6185" s="108" t="str">
        <f>IF(C6185="","",VLOOKUP($C6185,'7.工程別レート'!$C$6:$E$501,2,FALSE))</f>
        <v/>
      </c>
      <c r="K6185" s="195" t="str">
        <f t="shared" si="193"/>
        <v/>
      </c>
    </row>
    <row r="6186" spans="2:11" ht="18" customHeight="1">
      <c r="B6186" s="16" t="str">
        <f>IF('6.標準時間'!$B6186="","",'6.標準時間'!B6186)</f>
        <v/>
      </c>
      <c r="C6186" s="16" t="str">
        <f>IF('6.標準時間'!$C6186="","",'6.標準時間'!C6186)</f>
        <v/>
      </c>
      <c r="D6186" s="16" t="str">
        <f>IF('6.標準時間'!$C6186="","",'6.標準時間'!E6186)</f>
        <v/>
      </c>
      <c r="E6186" s="171" t="str">
        <f>IF('6.標準時間'!$C6186="","",'6.標準時間'!F6186)</f>
        <v/>
      </c>
      <c r="F6186" s="15" t="str">
        <f t="shared" si="192"/>
        <v/>
      </c>
      <c r="G6186" s="142" t="str">
        <f>IF('6.標準時間'!$C6186="","",'6.標準時間'!H6186)</f>
        <v/>
      </c>
      <c r="H6186" s="142" t="str">
        <f>IF('6.標準時間'!$C6186="","",'6.標準時間'!I6186)</f>
        <v/>
      </c>
      <c r="I6186" s="107" t="str">
        <f>IF(C6186="","",VLOOKUP($C6186,'7.工程別レート'!$C$6:$E$501,3,FALSE))</f>
        <v/>
      </c>
      <c r="J6186" s="108" t="str">
        <f>IF(C6186="","",VLOOKUP($C6186,'7.工程別レート'!$C$6:$E$501,2,FALSE))</f>
        <v/>
      </c>
      <c r="K6186" s="195" t="str">
        <f t="shared" si="193"/>
        <v/>
      </c>
    </row>
    <row r="6187" spans="2:11" ht="18" customHeight="1">
      <c r="B6187" s="16" t="str">
        <f>IF('6.標準時間'!$B6187="","",'6.標準時間'!B6187)</f>
        <v/>
      </c>
      <c r="C6187" s="16" t="str">
        <f>IF('6.標準時間'!$C6187="","",'6.標準時間'!C6187)</f>
        <v/>
      </c>
      <c r="D6187" s="16" t="str">
        <f>IF('6.標準時間'!$C6187="","",'6.標準時間'!E6187)</f>
        <v/>
      </c>
      <c r="E6187" s="171" t="str">
        <f>IF('6.標準時間'!$C6187="","",'6.標準時間'!F6187)</f>
        <v/>
      </c>
      <c r="F6187" s="15" t="str">
        <f t="shared" si="192"/>
        <v/>
      </c>
      <c r="G6187" s="142" t="str">
        <f>IF('6.標準時間'!$C6187="","",'6.標準時間'!H6187)</f>
        <v/>
      </c>
      <c r="H6187" s="142" t="str">
        <f>IF('6.標準時間'!$C6187="","",'6.標準時間'!I6187)</f>
        <v/>
      </c>
      <c r="I6187" s="107" t="str">
        <f>IF(C6187="","",VLOOKUP($C6187,'7.工程別レート'!$C$6:$E$501,3,FALSE))</f>
        <v/>
      </c>
      <c r="J6187" s="108" t="str">
        <f>IF(C6187="","",VLOOKUP($C6187,'7.工程別レート'!$C$6:$E$501,2,FALSE))</f>
        <v/>
      </c>
      <c r="K6187" s="195" t="str">
        <f t="shared" si="193"/>
        <v/>
      </c>
    </row>
    <row r="6188" spans="2:11" ht="18" customHeight="1">
      <c r="B6188" s="16" t="str">
        <f>IF('6.標準時間'!$B6188="","",'6.標準時間'!B6188)</f>
        <v/>
      </c>
      <c r="C6188" s="16" t="str">
        <f>IF('6.標準時間'!$C6188="","",'6.標準時間'!C6188)</f>
        <v/>
      </c>
      <c r="D6188" s="16" t="str">
        <f>IF('6.標準時間'!$C6188="","",'6.標準時間'!E6188)</f>
        <v/>
      </c>
      <c r="E6188" s="171" t="str">
        <f>IF('6.標準時間'!$C6188="","",'6.標準時間'!F6188)</f>
        <v/>
      </c>
      <c r="F6188" s="15" t="str">
        <f t="shared" si="192"/>
        <v/>
      </c>
      <c r="G6188" s="142" t="str">
        <f>IF('6.標準時間'!$C6188="","",'6.標準時間'!H6188)</f>
        <v/>
      </c>
      <c r="H6188" s="142" t="str">
        <f>IF('6.標準時間'!$C6188="","",'6.標準時間'!I6188)</f>
        <v/>
      </c>
      <c r="I6188" s="107" t="str">
        <f>IF(C6188="","",VLOOKUP($C6188,'7.工程別レート'!$C$6:$E$501,3,FALSE))</f>
        <v/>
      </c>
      <c r="J6188" s="108" t="str">
        <f>IF(C6188="","",VLOOKUP($C6188,'7.工程別レート'!$C$6:$E$501,2,FALSE))</f>
        <v/>
      </c>
      <c r="K6188" s="195" t="str">
        <f t="shared" si="193"/>
        <v/>
      </c>
    </row>
    <row r="6189" spans="2:11" ht="18" customHeight="1">
      <c r="B6189" s="16" t="str">
        <f>IF('6.標準時間'!$B6189="","",'6.標準時間'!B6189)</f>
        <v/>
      </c>
      <c r="C6189" s="16" t="str">
        <f>IF('6.標準時間'!$C6189="","",'6.標準時間'!C6189)</f>
        <v/>
      </c>
      <c r="D6189" s="16" t="str">
        <f>IF('6.標準時間'!$C6189="","",'6.標準時間'!E6189)</f>
        <v/>
      </c>
      <c r="E6189" s="171" t="str">
        <f>IF('6.標準時間'!$C6189="","",'6.標準時間'!F6189)</f>
        <v/>
      </c>
      <c r="F6189" s="15" t="str">
        <f t="shared" si="192"/>
        <v/>
      </c>
      <c r="G6189" s="142" t="str">
        <f>IF('6.標準時間'!$C6189="","",'6.標準時間'!H6189)</f>
        <v/>
      </c>
      <c r="H6189" s="142" t="str">
        <f>IF('6.標準時間'!$C6189="","",'6.標準時間'!I6189)</f>
        <v/>
      </c>
      <c r="I6189" s="107" t="str">
        <f>IF(C6189="","",VLOOKUP($C6189,'7.工程別レート'!$C$6:$E$501,3,FALSE))</f>
        <v/>
      </c>
      <c r="J6189" s="108" t="str">
        <f>IF(C6189="","",VLOOKUP($C6189,'7.工程別レート'!$C$6:$E$501,2,FALSE))</f>
        <v/>
      </c>
      <c r="K6189" s="195" t="str">
        <f t="shared" si="193"/>
        <v/>
      </c>
    </row>
    <row r="6190" spans="2:11" ht="18" customHeight="1">
      <c r="B6190" s="16" t="str">
        <f>IF('6.標準時間'!$B6190="","",'6.標準時間'!B6190)</f>
        <v/>
      </c>
      <c r="C6190" s="16" t="str">
        <f>IF('6.標準時間'!$C6190="","",'6.標準時間'!C6190)</f>
        <v/>
      </c>
      <c r="D6190" s="16" t="str">
        <f>IF('6.標準時間'!$C6190="","",'6.標準時間'!E6190)</f>
        <v/>
      </c>
      <c r="E6190" s="171" t="str">
        <f>IF('6.標準時間'!$C6190="","",'6.標準時間'!F6190)</f>
        <v/>
      </c>
      <c r="F6190" s="15" t="str">
        <f t="shared" si="192"/>
        <v/>
      </c>
      <c r="G6190" s="142" t="str">
        <f>IF('6.標準時間'!$C6190="","",'6.標準時間'!H6190)</f>
        <v/>
      </c>
      <c r="H6190" s="142" t="str">
        <f>IF('6.標準時間'!$C6190="","",'6.標準時間'!I6190)</f>
        <v/>
      </c>
      <c r="I6190" s="107" t="str">
        <f>IF(C6190="","",VLOOKUP($C6190,'7.工程別レート'!$C$6:$E$501,3,FALSE))</f>
        <v/>
      </c>
      <c r="J6190" s="108" t="str">
        <f>IF(C6190="","",VLOOKUP($C6190,'7.工程別レート'!$C$6:$E$501,2,FALSE))</f>
        <v/>
      </c>
      <c r="K6190" s="195" t="str">
        <f t="shared" si="193"/>
        <v/>
      </c>
    </row>
    <row r="6191" spans="2:11" ht="18" customHeight="1">
      <c r="B6191" s="16" t="str">
        <f>IF('6.標準時間'!$B6191="","",'6.標準時間'!B6191)</f>
        <v/>
      </c>
      <c r="C6191" s="16" t="str">
        <f>IF('6.標準時間'!$C6191="","",'6.標準時間'!C6191)</f>
        <v/>
      </c>
      <c r="D6191" s="16" t="str">
        <f>IF('6.標準時間'!$C6191="","",'6.標準時間'!E6191)</f>
        <v/>
      </c>
      <c r="E6191" s="171" t="str">
        <f>IF('6.標準時間'!$C6191="","",'6.標準時間'!F6191)</f>
        <v/>
      </c>
      <c r="F6191" s="15" t="str">
        <f t="shared" si="192"/>
        <v/>
      </c>
      <c r="G6191" s="142" t="str">
        <f>IF('6.標準時間'!$C6191="","",'6.標準時間'!H6191)</f>
        <v/>
      </c>
      <c r="H6191" s="142" t="str">
        <f>IF('6.標準時間'!$C6191="","",'6.標準時間'!I6191)</f>
        <v/>
      </c>
      <c r="I6191" s="107" t="str">
        <f>IF(C6191="","",VLOOKUP($C6191,'7.工程別レート'!$C$6:$E$501,3,FALSE))</f>
        <v/>
      </c>
      <c r="J6191" s="108" t="str">
        <f>IF(C6191="","",VLOOKUP($C6191,'7.工程別レート'!$C$6:$E$501,2,FALSE))</f>
        <v/>
      </c>
      <c r="K6191" s="195" t="str">
        <f t="shared" si="193"/>
        <v/>
      </c>
    </row>
    <row r="6192" spans="2:11" ht="18" customHeight="1">
      <c r="B6192" s="16" t="str">
        <f>IF('6.標準時間'!$B6192="","",'6.標準時間'!B6192)</f>
        <v/>
      </c>
      <c r="C6192" s="16" t="str">
        <f>IF('6.標準時間'!$C6192="","",'6.標準時間'!C6192)</f>
        <v/>
      </c>
      <c r="D6192" s="16" t="str">
        <f>IF('6.標準時間'!$C6192="","",'6.標準時間'!E6192)</f>
        <v/>
      </c>
      <c r="E6192" s="171" t="str">
        <f>IF('6.標準時間'!$C6192="","",'6.標準時間'!F6192)</f>
        <v/>
      </c>
      <c r="F6192" s="15" t="str">
        <f t="shared" si="192"/>
        <v/>
      </c>
      <c r="G6192" s="142" t="str">
        <f>IF('6.標準時間'!$C6192="","",'6.標準時間'!H6192)</f>
        <v/>
      </c>
      <c r="H6192" s="142" t="str">
        <f>IF('6.標準時間'!$C6192="","",'6.標準時間'!I6192)</f>
        <v/>
      </c>
      <c r="I6192" s="107" t="str">
        <f>IF(C6192="","",VLOOKUP($C6192,'7.工程別レート'!$C$6:$E$501,3,FALSE))</f>
        <v/>
      </c>
      <c r="J6192" s="108" t="str">
        <f>IF(C6192="","",VLOOKUP($C6192,'7.工程別レート'!$C$6:$E$501,2,FALSE))</f>
        <v/>
      </c>
      <c r="K6192" s="195" t="str">
        <f t="shared" si="193"/>
        <v/>
      </c>
    </row>
    <row r="6193" spans="2:11" ht="18" customHeight="1">
      <c r="B6193" s="16" t="str">
        <f>IF('6.標準時間'!$B6193="","",'6.標準時間'!B6193)</f>
        <v/>
      </c>
      <c r="C6193" s="16" t="str">
        <f>IF('6.標準時間'!$C6193="","",'6.標準時間'!C6193)</f>
        <v/>
      </c>
      <c r="D6193" s="16" t="str">
        <f>IF('6.標準時間'!$C6193="","",'6.標準時間'!E6193)</f>
        <v/>
      </c>
      <c r="E6193" s="171" t="str">
        <f>IF('6.標準時間'!$C6193="","",'6.標準時間'!F6193)</f>
        <v/>
      </c>
      <c r="F6193" s="15" t="str">
        <f t="shared" si="192"/>
        <v/>
      </c>
      <c r="G6193" s="142" t="str">
        <f>IF('6.標準時間'!$C6193="","",'6.標準時間'!H6193)</f>
        <v/>
      </c>
      <c r="H6193" s="142" t="str">
        <f>IF('6.標準時間'!$C6193="","",'6.標準時間'!I6193)</f>
        <v/>
      </c>
      <c r="I6193" s="107" t="str">
        <f>IF(C6193="","",VLOOKUP($C6193,'7.工程別レート'!$C$6:$E$501,3,FALSE))</f>
        <v/>
      </c>
      <c r="J6193" s="108" t="str">
        <f>IF(C6193="","",VLOOKUP($C6193,'7.工程別レート'!$C$6:$E$501,2,FALSE))</f>
        <v/>
      </c>
      <c r="K6193" s="195" t="str">
        <f t="shared" si="193"/>
        <v/>
      </c>
    </row>
    <row r="6194" spans="2:11" ht="18" customHeight="1">
      <c r="B6194" s="16" t="str">
        <f>IF('6.標準時間'!$B6194="","",'6.標準時間'!B6194)</f>
        <v/>
      </c>
      <c r="C6194" s="16" t="str">
        <f>IF('6.標準時間'!$C6194="","",'6.標準時間'!C6194)</f>
        <v/>
      </c>
      <c r="D6194" s="16" t="str">
        <f>IF('6.標準時間'!$C6194="","",'6.標準時間'!E6194)</f>
        <v/>
      </c>
      <c r="E6194" s="171" t="str">
        <f>IF('6.標準時間'!$C6194="","",'6.標準時間'!F6194)</f>
        <v/>
      </c>
      <c r="F6194" s="15" t="str">
        <f t="shared" si="192"/>
        <v/>
      </c>
      <c r="G6194" s="142" t="str">
        <f>IF('6.標準時間'!$C6194="","",'6.標準時間'!H6194)</f>
        <v/>
      </c>
      <c r="H6194" s="142" t="str">
        <f>IF('6.標準時間'!$C6194="","",'6.標準時間'!I6194)</f>
        <v/>
      </c>
      <c r="I6194" s="107" t="str">
        <f>IF(C6194="","",VLOOKUP($C6194,'7.工程別レート'!$C$6:$E$501,3,FALSE))</f>
        <v/>
      </c>
      <c r="J6194" s="108" t="str">
        <f>IF(C6194="","",VLOOKUP($C6194,'7.工程別レート'!$C$6:$E$501,2,FALSE))</f>
        <v/>
      </c>
      <c r="K6194" s="195" t="str">
        <f t="shared" si="193"/>
        <v/>
      </c>
    </row>
    <row r="6195" spans="2:11" ht="18" customHeight="1">
      <c r="B6195" s="16" t="str">
        <f>IF('6.標準時間'!$B6195="","",'6.標準時間'!B6195)</f>
        <v/>
      </c>
      <c r="C6195" s="16" t="str">
        <f>IF('6.標準時間'!$C6195="","",'6.標準時間'!C6195)</f>
        <v/>
      </c>
      <c r="D6195" s="16" t="str">
        <f>IF('6.標準時間'!$C6195="","",'6.標準時間'!E6195)</f>
        <v/>
      </c>
      <c r="E6195" s="171" t="str">
        <f>IF('6.標準時間'!$C6195="","",'6.標準時間'!F6195)</f>
        <v/>
      </c>
      <c r="F6195" s="15" t="str">
        <f t="shared" si="192"/>
        <v/>
      </c>
      <c r="G6195" s="142" t="str">
        <f>IF('6.標準時間'!$C6195="","",'6.標準時間'!H6195)</f>
        <v/>
      </c>
      <c r="H6195" s="142" t="str">
        <f>IF('6.標準時間'!$C6195="","",'6.標準時間'!I6195)</f>
        <v/>
      </c>
      <c r="I6195" s="107" t="str">
        <f>IF(C6195="","",VLOOKUP($C6195,'7.工程別レート'!$C$6:$E$501,3,FALSE))</f>
        <v/>
      </c>
      <c r="J6195" s="108" t="str">
        <f>IF(C6195="","",VLOOKUP($C6195,'7.工程別レート'!$C$6:$E$501,2,FALSE))</f>
        <v/>
      </c>
      <c r="K6195" s="195" t="str">
        <f t="shared" si="193"/>
        <v/>
      </c>
    </row>
    <row r="6196" spans="2:11" ht="18" customHeight="1">
      <c r="B6196" s="16" t="str">
        <f>IF('6.標準時間'!$B6196="","",'6.標準時間'!B6196)</f>
        <v/>
      </c>
      <c r="C6196" s="16" t="str">
        <f>IF('6.標準時間'!$C6196="","",'6.標準時間'!C6196)</f>
        <v/>
      </c>
      <c r="D6196" s="16" t="str">
        <f>IF('6.標準時間'!$C6196="","",'6.標準時間'!E6196)</f>
        <v/>
      </c>
      <c r="E6196" s="171" t="str">
        <f>IF('6.標準時間'!$C6196="","",'6.標準時間'!F6196)</f>
        <v/>
      </c>
      <c r="F6196" s="15" t="str">
        <f t="shared" si="192"/>
        <v/>
      </c>
      <c r="G6196" s="142" t="str">
        <f>IF('6.標準時間'!$C6196="","",'6.標準時間'!H6196)</f>
        <v/>
      </c>
      <c r="H6196" s="142" t="str">
        <f>IF('6.標準時間'!$C6196="","",'6.標準時間'!I6196)</f>
        <v/>
      </c>
      <c r="I6196" s="107" t="str">
        <f>IF(C6196="","",VLOOKUP($C6196,'7.工程別レート'!$C$6:$E$501,3,FALSE))</f>
        <v/>
      </c>
      <c r="J6196" s="108" t="str">
        <f>IF(C6196="","",VLOOKUP($C6196,'7.工程別レート'!$C$6:$E$501,2,FALSE))</f>
        <v/>
      </c>
      <c r="K6196" s="195" t="str">
        <f t="shared" si="193"/>
        <v/>
      </c>
    </row>
    <row r="6197" spans="2:11" ht="18" customHeight="1">
      <c r="B6197" s="16" t="str">
        <f>IF('6.標準時間'!$B6197="","",'6.標準時間'!B6197)</f>
        <v/>
      </c>
      <c r="C6197" s="16" t="str">
        <f>IF('6.標準時間'!$C6197="","",'6.標準時間'!C6197)</f>
        <v/>
      </c>
      <c r="D6197" s="16" t="str">
        <f>IF('6.標準時間'!$C6197="","",'6.標準時間'!E6197)</f>
        <v/>
      </c>
      <c r="E6197" s="171" t="str">
        <f>IF('6.標準時間'!$C6197="","",'6.標準時間'!F6197)</f>
        <v/>
      </c>
      <c r="F6197" s="15" t="str">
        <f t="shared" si="192"/>
        <v/>
      </c>
      <c r="G6197" s="142" t="str">
        <f>IF('6.標準時間'!$C6197="","",'6.標準時間'!H6197)</f>
        <v/>
      </c>
      <c r="H6197" s="142" t="str">
        <f>IF('6.標準時間'!$C6197="","",'6.標準時間'!I6197)</f>
        <v/>
      </c>
      <c r="I6197" s="107" t="str">
        <f>IF(C6197="","",VLOOKUP($C6197,'7.工程別レート'!$C$6:$E$501,3,FALSE))</f>
        <v/>
      </c>
      <c r="J6197" s="108" t="str">
        <f>IF(C6197="","",VLOOKUP($C6197,'7.工程別レート'!$C$6:$E$501,2,FALSE))</f>
        <v/>
      </c>
      <c r="K6197" s="195" t="str">
        <f t="shared" si="193"/>
        <v/>
      </c>
    </row>
    <row r="6198" spans="2:11" ht="18" customHeight="1">
      <c r="B6198" s="16" t="str">
        <f>IF('6.標準時間'!$B6198="","",'6.標準時間'!B6198)</f>
        <v/>
      </c>
      <c r="C6198" s="16" t="str">
        <f>IF('6.標準時間'!$C6198="","",'6.標準時間'!C6198)</f>
        <v/>
      </c>
      <c r="D6198" s="16" t="str">
        <f>IF('6.標準時間'!$C6198="","",'6.標準時間'!E6198)</f>
        <v/>
      </c>
      <c r="E6198" s="171" t="str">
        <f>IF('6.標準時間'!$C6198="","",'6.標準時間'!F6198)</f>
        <v/>
      </c>
      <c r="F6198" s="15" t="str">
        <f t="shared" si="192"/>
        <v/>
      </c>
      <c r="G6198" s="142" t="str">
        <f>IF('6.標準時間'!$C6198="","",'6.標準時間'!H6198)</f>
        <v/>
      </c>
      <c r="H6198" s="142" t="str">
        <f>IF('6.標準時間'!$C6198="","",'6.標準時間'!I6198)</f>
        <v/>
      </c>
      <c r="I6198" s="107" t="str">
        <f>IF(C6198="","",VLOOKUP($C6198,'7.工程別レート'!$C$6:$E$501,3,FALSE))</f>
        <v/>
      </c>
      <c r="J6198" s="108" t="str">
        <f>IF(C6198="","",VLOOKUP($C6198,'7.工程別レート'!$C$6:$E$501,2,FALSE))</f>
        <v/>
      </c>
      <c r="K6198" s="195" t="str">
        <f t="shared" si="193"/>
        <v/>
      </c>
    </row>
    <row r="6199" spans="2:11" ht="18" customHeight="1">
      <c r="B6199" s="16" t="str">
        <f>IF('6.標準時間'!$B6199="","",'6.標準時間'!B6199)</f>
        <v/>
      </c>
      <c r="C6199" s="16" t="str">
        <f>IF('6.標準時間'!$C6199="","",'6.標準時間'!C6199)</f>
        <v/>
      </c>
      <c r="D6199" s="16" t="str">
        <f>IF('6.標準時間'!$C6199="","",'6.標準時間'!E6199)</f>
        <v/>
      </c>
      <c r="E6199" s="171" t="str">
        <f>IF('6.標準時間'!$C6199="","",'6.標準時間'!F6199)</f>
        <v/>
      </c>
      <c r="F6199" s="15" t="str">
        <f t="shared" si="192"/>
        <v/>
      </c>
      <c r="G6199" s="142" t="str">
        <f>IF('6.標準時間'!$C6199="","",'6.標準時間'!H6199)</f>
        <v/>
      </c>
      <c r="H6199" s="142" t="str">
        <f>IF('6.標準時間'!$C6199="","",'6.標準時間'!I6199)</f>
        <v/>
      </c>
      <c r="I6199" s="107" t="str">
        <f>IF(C6199="","",VLOOKUP($C6199,'7.工程別レート'!$C$6:$E$501,3,FALSE))</f>
        <v/>
      </c>
      <c r="J6199" s="108" t="str">
        <f>IF(C6199="","",VLOOKUP($C6199,'7.工程別レート'!$C$6:$E$501,2,FALSE))</f>
        <v/>
      </c>
      <c r="K6199" s="195" t="str">
        <f t="shared" si="193"/>
        <v/>
      </c>
    </row>
    <row r="6200" spans="2:11" ht="18" customHeight="1">
      <c r="B6200" s="16" t="str">
        <f>IF('6.標準時間'!$B6200="","",'6.標準時間'!B6200)</f>
        <v/>
      </c>
      <c r="C6200" s="16" t="str">
        <f>IF('6.標準時間'!$C6200="","",'6.標準時間'!C6200)</f>
        <v/>
      </c>
      <c r="D6200" s="16" t="str">
        <f>IF('6.標準時間'!$C6200="","",'6.標準時間'!E6200)</f>
        <v/>
      </c>
      <c r="E6200" s="171" t="str">
        <f>IF('6.標準時間'!$C6200="","",'6.標準時間'!F6200)</f>
        <v/>
      </c>
      <c r="F6200" s="15" t="str">
        <f t="shared" si="192"/>
        <v/>
      </c>
      <c r="G6200" s="142" t="str">
        <f>IF('6.標準時間'!$C6200="","",'6.標準時間'!H6200)</f>
        <v/>
      </c>
      <c r="H6200" s="142" t="str">
        <f>IF('6.標準時間'!$C6200="","",'6.標準時間'!I6200)</f>
        <v/>
      </c>
      <c r="I6200" s="107" t="str">
        <f>IF(C6200="","",VLOOKUP($C6200,'7.工程別レート'!$C$6:$E$501,3,FALSE))</f>
        <v/>
      </c>
      <c r="J6200" s="108" t="str">
        <f>IF(C6200="","",VLOOKUP($C6200,'7.工程別レート'!$C$6:$E$501,2,FALSE))</f>
        <v/>
      </c>
      <c r="K6200" s="195" t="str">
        <f t="shared" si="193"/>
        <v/>
      </c>
    </row>
    <row r="6201" spans="2:11" ht="18" customHeight="1">
      <c r="B6201" s="16" t="str">
        <f>IF('6.標準時間'!$B6201="","",'6.標準時間'!B6201)</f>
        <v/>
      </c>
      <c r="C6201" s="16" t="str">
        <f>IF('6.標準時間'!$C6201="","",'6.標準時間'!C6201)</f>
        <v/>
      </c>
      <c r="D6201" s="16" t="str">
        <f>IF('6.標準時間'!$C6201="","",'6.標準時間'!E6201)</f>
        <v/>
      </c>
      <c r="E6201" s="171" t="str">
        <f>IF('6.標準時間'!$C6201="","",'6.標準時間'!F6201)</f>
        <v/>
      </c>
      <c r="F6201" s="15" t="str">
        <f t="shared" si="192"/>
        <v/>
      </c>
      <c r="G6201" s="142" t="str">
        <f>IF('6.標準時間'!$C6201="","",'6.標準時間'!H6201)</f>
        <v/>
      </c>
      <c r="H6201" s="142" t="str">
        <f>IF('6.標準時間'!$C6201="","",'6.標準時間'!I6201)</f>
        <v/>
      </c>
      <c r="I6201" s="107" t="str">
        <f>IF(C6201="","",VLOOKUP($C6201,'7.工程別レート'!$C$6:$E$501,3,FALSE))</f>
        <v/>
      </c>
      <c r="J6201" s="108" t="str">
        <f>IF(C6201="","",VLOOKUP($C6201,'7.工程別レート'!$C$6:$E$501,2,FALSE))</f>
        <v/>
      </c>
      <c r="K6201" s="195" t="str">
        <f t="shared" si="193"/>
        <v/>
      </c>
    </row>
    <row r="6202" spans="2:11" ht="18" customHeight="1">
      <c r="B6202" s="16" t="str">
        <f>IF('6.標準時間'!$B6202="","",'6.標準時間'!B6202)</f>
        <v/>
      </c>
      <c r="C6202" s="16" t="str">
        <f>IF('6.標準時間'!$C6202="","",'6.標準時間'!C6202)</f>
        <v/>
      </c>
      <c r="D6202" s="16" t="str">
        <f>IF('6.標準時間'!$C6202="","",'6.標準時間'!E6202)</f>
        <v/>
      </c>
      <c r="E6202" s="171" t="str">
        <f>IF('6.標準時間'!$C6202="","",'6.標準時間'!F6202)</f>
        <v/>
      </c>
      <c r="F6202" s="15" t="str">
        <f t="shared" si="192"/>
        <v/>
      </c>
      <c r="G6202" s="142" t="str">
        <f>IF('6.標準時間'!$C6202="","",'6.標準時間'!H6202)</f>
        <v/>
      </c>
      <c r="H6202" s="142" t="str">
        <f>IF('6.標準時間'!$C6202="","",'6.標準時間'!I6202)</f>
        <v/>
      </c>
      <c r="I6202" s="107" t="str">
        <f>IF(C6202="","",VLOOKUP($C6202,'7.工程別レート'!$C$6:$E$501,3,FALSE))</f>
        <v/>
      </c>
      <c r="J6202" s="108" t="str">
        <f>IF(C6202="","",VLOOKUP($C6202,'7.工程別レート'!$C$6:$E$501,2,FALSE))</f>
        <v/>
      </c>
      <c r="K6202" s="195" t="str">
        <f t="shared" si="193"/>
        <v/>
      </c>
    </row>
    <row r="6203" spans="2:11" ht="18" customHeight="1">
      <c r="B6203" s="16" t="str">
        <f>IF('6.標準時間'!$B6203="","",'6.標準時間'!B6203)</f>
        <v/>
      </c>
      <c r="C6203" s="16" t="str">
        <f>IF('6.標準時間'!$C6203="","",'6.標準時間'!C6203)</f>
        <v/>
      </c>
      <c r="D6203" s="16" t="str">
        <f>IF('6.標準時間'!$C6203="","",'6.標準時間'!E6203)</f>
        <v/>
      </c>
      <c r="E6203" s="171" t="str">
        <f>IF('6.標準時間'!$C6203="","",'6.標準時間'!F6203)</f>
        <v/>
      </c>
      <c r="F6203" s="15" t="str">
        <f t="shared" si="192"/>
        <v/>
      </c>
      <c r="G6203" s="142" t="str">
        <f>IF('6.標準時間'!$C6203="","",'6.標準時間'!H6203)</f>
        <v/>
      </c>
      <c r="H6203" s="142" t="str">
        <f>IF('6.標準時間'!$C6203="","",'6.標準時間'!I6203)</f>
        <v/>
      </c>
      <c r="I6203" s="107" t="str">
        <f>IF(C6203="","",VLOOKUP($C6203,'7.工程別レート'!$C$6:$E$501,3,FALSE))</f>
        <v/>
      </c>
      <c r="J6203" s="108" t="str">
        <f>IF(C6203="","",VLOOKUP($C6203,'7.工程別レート'!$C$6:$E$501,2,FALSE))</f>
        <v/>
      </c>
      <c r="K6203" s="195" t="str">
        <f t="shared" si="193"/>
        <v/>
      </c>
    </row>
    <row r="6204" spans="2:11" ht="18" customHeight="1">
      <c r="B6204" s="16" t="str">
        <f>IF('6.標準時間'!$B6204="","",'6.標準時間'!B6204)</f>
        <v/>
      </c>
      <c r="C6204" s="16" t="str">
        <f>IF('6.標準時間'!$C6204="","",'6.標準時間'!C6204)</f>
        <v/>
      </c>
      <c r="D6204" s="16" t="str">
        <f>IF('6.標準時間'!$C6204="","",'6.標準時間'!E6204)</f>
        <v/>
      </c>
      <c r="E6204" s="171" t="str">
        <f>IF('6.標準時間'!$C6204="","",'6.標準時間'!F6204)</f>
        <v/>
      </c>
      <c r="F6204" s="15" t="str">
        <f t="shared" si="192"/>
        <v/>
      </c>
      <c r="G6204" s="142" t="str">
        <f>IF('6.標準時間'!$C6204="","",'6.標準時間'!H6204)</f>
        <v/>
      </c>
      <c r="H6204" s="142" t="str">
        <f>IF('6.標準時間'!$C6204="","",'6.標準時間'!I6204)</f>
        <v/>
      </c>
      <c r="I6204" s="107" t="str">
        <f>IF(C6204="","",VLOOKUP($C6204,'7.工程別レート'!$C$6:$E$501,3,FALSE))</f>
        <v/>
      </c>
      <c r="J6204" s="108" t="str">
        <f>IF(C6204="","",VLOOKUP($C6204,'7.工程別レート'!$C$6:$E$501,2,FALSE))</f>
        <v/>
      </c>
      <c r="K6204" s="195" t="str">
        <f t="shared" si="193"/>
        <v/>
      </c>
    </row>
    <row r="6205" spans="2:11" ht="18" customHeight="1">
      <c r="B6205" s="16" t="str">
        <f>IF('6.標準時間'!$B6205="","",'6.標準時間'!B6205)</f>
        <v/>
      </c>
      <c r="C6205" s="16" t="str">
        <f>IF('6.標準時間'!$C6205="","",'6.標準時間'!C6205)</f>
        <v/>
      </c>
      <c r="D6205" s="16" t="str">
        <f>IF('6.標準時間'!$C6205="","",'6.標準時間'!E6205)</f>
        <v/>
      </c>
      <c r="E6205" s="171" t="str">
        <f>IF('6.標準時間'!$C6205="","",'6.標準時間'!F6205)</f>
        <v/>
      </c>
      <c r="F6205" s="15" t="str">
        <f t="shared" si="192"/>
        <v/>
      </c>
      <c r="G6205" s="142" t="str">
        <f>IF('6.標準時間'!$C6205="","",'6.標準時間'!H6205)</f>
        <v/>
      </c>
      <c r="H6205" s="142" t="str">
        <f>IF('6.標準時間'!$C6205="","",'6.標準時間'!I6205)</f>
        <v/>
      </c>
      <c r="I6205" s="107" t="str">
        <f>IF(C6205="","",VLOOKUP($C6205,'7.工程別レート'!$C$6:$E$501,3,FALSE))</f>
        <v/>
      </c>
      <c r="J6205" s="108" t="str">
        <f>IF(C6205="","",VLOOKUP($C6205,'7.工程別レート'!$C$6:$E$501,2,FALSE))</f>
        <v/>
      </c>
      <c r="K6205" s="195" t="str">
        <f t="shared" si="193"/>
        <v/>
      </c>
    </row>
    <row r="6206" spans="2:11" ht="18" customHeight="1">
      <c r="B6206" s="16" t="str">
        <f>IF('6.標準時間'!$B6206="","",'6.標準時間'!B6206)</f>
        <v/>
      </c>
      <c r="C6206" s="16" t="str">
        <f>IF('6.標準時間'!$C6206="","",'6.標準時間'!C6206)</f>
        <v/>
      </c>
      <c r="D6206" s="16" t="str">
        <f>IF('6.標準時間'!$C6206="","",'6.標準時間'!E6206)</f>
        <v/>
      </c>
      <c r="E6206" s="171" t="str">
        <f>IF('6.標準時間'!$C6206="","",'6.標準時間'!F6206)</f>
        <v/>
      </c>
      <c r="F6206" s="15" t="str">
        <f t="shared" si="192"/>
        <v/>
      </c>
      <c r="G6206" s="142" t="str">
        <f>IF('6.標準時間'!$C6206="","",'6.標準時間'!H6206)</f>
        <v/>
      </c>
      <c r="H6206" s="142" t="str">
        <f>IF('6.標準時間'!$C6206="","",'6.標準時間'!I6206)</f>
        <v/>
      </c>
      <c r="I6206" s="107" t="str">
        <f>IF(C6206="","",VLOOKUP($C6206,'7.工程別レート'!$C$6:$E$501,3,FALSE))</f>
        <v/>
      </c>
      <c r="J6206" s="108" t="str">
        <f>IF(C6206="","",VLOOKUP($C6206,'7.工程別レート'!$C$6:$E$501,2,FALSE))</f>
        <v/>
      </c>
      <c r="K6206" s="195" t="str">
        <f t="shared" si="193"/>
        <v/>
      </c>
    </row>
    <row r="6207" spans="2:11" ht="18" customHeight="1">
      <c r="B6207" s="16" t="str">
        <f>IF('6.標準時間'!$B6207="","",'6.標準時間'!B6207)</f>
        <v/>
      </c>
      <c r="C6207" s="16" t="str">
        <f>IF('6.標準時間'!$C6207="","",'6.標準時間'!C6207)</f>
        <v/>
      </c>
      <c r="D6207" s="16" t="str">
        <f>IF('6.標準時間'!$C6207="","",'6.標準時間'!E6207)</f>
        <v/>
      </c>
      <c r="E6207" s="171" t="str">
        <f>IF('6.標準時間'!$C6207="","",'6.標準時間'!F6207)</f>
        <v/>
      </c>
      <c r="F6207" s="15" t="str">
        <f t="shared" si="192"/>
        <v/>
      </c>
      <c r="G6207" s="142" t="str">
        <f>IF('6.標準時間'!$C6207="","",'6.標準時間'!H6207)</f>
        <v/>
      </c>
      <c r="H6207" s="142" t="str">
        <f>IF('6.標準時間'!$C6207="","",'6.標準時間'!I6207)</f>
        <v/>
      </c>
      <c r="I6207" s="107" t="str">
        <f>IF(C6207="","",VLOOKUP($C6207,'7.工程別レート'!$C$6:$E$501,3,FALSE))</f>
        <v/>
      </c>
      <c r="J6207" s="108" t="str">
        <f>IF(C6207="","",VLOOKUP($C6207,'7.工程別レート'!$C$6:$E$501,2,FALSE))</f>
        <v/>
      </c>
      <c r="K6207" s="195" t="str">
        <f t="shared" si="193"/>
        <v/>
      </c>
    </row>
    <row r="6208" spans="2:11" ht="18" customHeight="1">
      <c r="B6208" s="16" t="str">
        <f>IF('6.標準時間'!$B6208="","",'6.標準時間'!B6208)</f>
        <v/>
      </c>
      <c r="C6208" s="16" t="str">
        <f>IF('6.標準時間'!$C6208="","",'6.標準時間'!C6208)</f>
        <v/>
      </c>
      <c r="D6208" s="16" t="str">
        <f>IF('6.標準時間'!$C6208="","",'6.標準時間'!E6208)</f>
        <v/>
      </c>
      <c r="E6208" s="171" t="str">
        <f>IF('6.標準時間'!$C6208="","",'6.標準時間'!F6208)</f>
        <v/>
      </c>
      <c r="F6208" s="15" t="str">
        <f t="shared" si="192"/>
        <v/>
      </c>
      <c r="G6208" s="142" t="str">
        <f>IF('6.標準時間'!$C6208="","",'6.標準時間'!H6208)</f>
        <v/>
      </c>
      <c r="H6208" s="142" t="str">
        <f>IF('6.標準時間'!$C6208="","",'6.標準時間'!I6208)</f>
        <v/>
      </c>
      <c r="I6208" s="107" t="str">
        <f>IF(C6208="","",VLOOKUP($C6208,'7.工程別レート'!$C$6:$E$501,3,FALSE))</f>
        <v/>
      </c>
      <c r="J6208" s="108" t="str">
        <f>IF(C6208="","",VLOOKUP($C6208,'7.工程別レート'!$C$6:$E$501,2,FALSE))</f>
        <v/>
      </c>
      <c r="K6208" s="195" t="str">
        <f t="shared" si="193"/>
        <v/>
      </c>
    </row>
    <row r="6209" spans="2:11" ht="18" customHeight="1">
      <c r="B6209" s="16" t="str">
        <f>IF('6.標準時間'!$B6209="","",'6.標準時間'!B6209)</f>
        <v/>
      </c>
      <c r="C6209" s="16" t="str">
        <f>IF('6.標準時間'!$C6209="","",'6.標準時間'!C6209)</f>
        <v/>
      </c>
      <c r="D6209" s="16" t="str">
        <f>IF('6.標準時間'!$C6209="","",'6.標準時間'!E6209)</f>
        <v/>
      </c>
      <c r="E6209" s="171" t="str">
        <f>IF('6.標準時間'!$C6209="","",'6.標準時間'!F6209)</f>
        <v/>
      </c>
      <c r="F6209" s="15" t="str">
        <f t="shared" si="192"/>
        <v/>
      </c>
      <c r="G6209" s="142" t="str">
        <f>IF('6.標準時間'!$C6209="","",'6.標準時間'!H6209)</f>
        <v/>
      </c>
      <c r="H6209" s="142" t="str">
        <f>IF('6.標準時間'!$C6209="","",'6.標準時間'!I6209)</f>
        <v/>
      </c>
      <c r="I6209" s="107" t="str">
        <f>IF(C6209="","",VLOOKUP($C6209,'7.工程別レート'!$C$6:$E$501,3,FALSE))</f>
        <v/>
      </c>
      <c r="J6209" s="108" t="str">
        <f>IF(C6209="","",VLOOKUP($C6209,'7.工程別レート'!$C$6:$E$501,2,FALSE))</f>
        <v/>
      </c>
      <c r="K6209" s="195" t="str">
        <f t="shared" si="193"/>
        <v/>
      </c>
    </row>
    <row r="6210" spans="2:11" ht="18" customHeight="1">
      <c r="B6210" s="16" t="str">
        <f>IF('6.標準時間'!$B6210="","",'6.標準時間'!B6210)</f>
        <v/>
      </c>
      <c r="C6210" s="16" t="str">
        <f>IF('6.標準時間'!$C6210="","",'6.標準時間'!C6210)</f>
        <v/>
      </c>
      <c r="D6210" s="16" t="str">
        <f>IF('6.標準時間'!$C6210="","",'6.標準時間'!E6210)</f>
        <v/>
      </c>
      <c r="E6210" s="171" t="str">
        <f>IF('6.標準時間'!$C6210="","",'6.標準時間'!F6210)</f>
        <v/>
      </c>
      <c r="F6210" s="15" t="str">
        <f t="shared" si="192"/>
        <v/>
      </c>
      <c r="G6210" s="142" t="str">
        <f>IF('6.標準時間'!$C6210="","",'6.標準時間'!H6210)</f>
        <v/>
      </c>
      <c r="H6210" s="142" t="str">
        <f>IF('6.標準時間'!$C6210="","",'6.標準時間'!I6210)</f>
        <v/>
      </c>
      <c r="I6210" s="107" t="str">
        <f>IF(C6210="","",VLOOKUP($C6210,'7.工程別レート'!$C$6:$E$501,3,FALSE))</f>
        <v/>
      </c>
      <c r="J6210" s="108" t="str">
        <f>IF(C6210="","",VLOOKUP($C6210,'7.工程別レート'!$C$6:$E$501,2,FALSE))</f>
        <v/>
      </c>
      <c r="K6210" s="195" t="str">
        <f t="shared" si="193"/>
        <v/>
      </c>
    </row>
    <row r="6211" spans="2:11" ht="18" customHeight="1">
      <c r="B6211" s="16" t="str">
        <f>IF('6.標準時間'!$B6211="","",'6.標準時間'!B6211)</f>
        <v/>
      </c>
      <c r="C6211" s="16" t="str">
        <f>IF('6.標準時間'!$C6211="","",'6.標準時間'!C6211)</f>
        <v/>
      </c>
      <c r="D6211" s="16" t="str">
        <f>IF('6.標準時間'!$C6211="","",'6.標準時間'!E6211)</f>
        <v/>
      </c>
      <c r="E6211" s="171" t="str">
        <f>IF('6.標準時間'!$C6211="","",'6.標準時間'!F6211)</f>
        <v/>
      </c>
      <c r="F6211" s="15" t="str">
        <f t="shared" si="192"/>
        <v/>
      </c>
      <c r="G6211" s="142" t="str">
        <f>IF('6.標準時間'!$C6211="","",'6.標準時間'!H6211)</f>
        <v/>
      </c>
      <c r="H6211" s="142" t="str">
        <f>IF('6.標準時間'!$C6211="","",'6.標準時間'!I6211)</f>
        <v/>
      </c>
      <c r="I6211" s="107" t="str">
        <f>IF(C6211="","",VLOOKUP($C6211,'7.工程別レート'!$C$6:$E$501,3,FALSE))</f>
        <v/>
      </c>
      <c r="J6211" s="108" t="str">
        <f>IF(C6211="","",VLOOKUP($C6211,'7.工程別レート'!$C$6:$E$501,2,FALSE))</f>
        <v/>
      </c>
      <c r="K6211" s="195" t="str">
        <f t="shared" si="193"/>
        <v/>
      </c>
    </row>
    <row r="6212" spans="2:11" ht="18" customHeight="1">
      <c r="B6212" s="16" t="str">
        <f>IF('6.標準時間'!$B6212="","",'6.標準時間'!B6212)</f>
        <v/>
      </c>
      <c r="C6212" s="16" t="str">
        <f>IF('6.標準時間'!$C6212="","",'6.標準時間'!C6212)</f>
        <v/>
      </c>
      <c r="D6212" s="16" t="str">
        <f>IF('6.標準時間'!$C6212="","",'6.標準時間'!E6212)</f>
        <v/>
      </c>
      <c r="E6212" s="171" t="str">
        <f>IF('6.標準時間'!$C6212="","",'6.標準時間'!F6212)</f>
        <v/>
      </c>
      <c r="F6212" s="15" t="str">
        <f t="shared" si="192"/>
        <v/>
      </c>
      <c r="G6212" s="142" t="str">
        <f>IF('6.標準時間'!$C6212="","",'6.標準時間'!H6212)</f>
        <v/>
      </c>
      <c r="H6212" s="142" t="str">
        <f>IF('6.標準時間'!$C6212="","",'6.標準時間'!I6212)</f>
        <v/>
      </c>
      <c r="I6212" s="107" t="str">
        <f>IF(C6212="","",VLOOKUP($C6212,'7.工程別レート'!$C$6:$E$501,3,FALSE))</f>
        <v/>
      </c>
      <c r="J6212" s="108" t="str">
        <f>IF(C6212="","",VLOOKUP($C6212,'7.工程別レート'!$C$6:$E$501,2,FALSE))</f>
        <v/>
      </c>
      <c r="K6212" s="195" t="str">
        <f t="shared" si="193"/>
        <v/>
      </c>
    </row>
    <row r="6213" spans="2:11" ht="18" customHeight="1">
      <c r="B6213" s="16" t="str">
        <f>IF('6.標準時間'!$B6213="","",'6.標準時間'!B6213)</f>
        <v/>
      </c>
      <c r="C6213" s="16" t="str">
        <f>IF('6.標準時間'!$C6213="","",'6.標準時間'!C6213)</f>
        <v/>
      </c>
      <c r="D6213" s="16" t="str">
        <f>IF('6.標準時間'!$C6213="","",'6.標準時間'!E6213)</f>
        <v/>
      </c>
      <c r="E6213" s="171" t="str">
        <f>IF('6.標準時間'!$C6213="","",'6.標準時間'!F6213)</f>
        <v/>
      </c>
      <c r="F6213" s="15" t="str">
        <f t="shared" si="192"/>
        <v/>
      </c>
      <c r="G6213" s="142" t="str">
        <f>IF('6.標準時間'!$C6213="","",'6.標準時間'!H6213)</f>
        <v/>
      </c>
      <c r="H6213" s="142" t="str">
        <f>IF('6.標準時間'!$C6213="","",'6.標準時間'!I6213)</f>
        <v/>
      </c>
      <c r="I6213" s="107" t="str">
        <f>IF(C6213="","",VLOOKUP($C6213,'7.工程別レート'!$C$6:$E$501,3,FALSE))</f>
        <v/>
      </c>
      <c r="J6213" s="108" t="str">
        <f>IF(C6213="","",VLOOKUP($C6213,'7.工程別レート'!$C$6:$E$501,2,FALSE))</f>
        <v/>
      </c>
      <c r="K6213" s="195" t="str">
        <f t="shared" si="193"/>
        <v/>
      </c>
    </row>
    <row r="6214" spans="2:11" ht="18" customHeight="1">
      <c r="B6214" s="16" t="str">
        <f>IF('6.標準時間'!$B6214="","",'6.標準時間'!B6214)</f>
        <v/>
      </c>
      <c r="C6214" s="16" t="str">
        <f>IF('6.標準時間'!$C6214="","",'6.標準時間'!C6214)</f>
        <v/>
      </c>
      <c r="D6214" s="16" t="str">
        <f>IF('6.標準時間'!$C6214="","",'6.標準時間'!E6214)</f>
        <v/>
      </c>
      <c r="E6214" s="171" t="str">
        <f>IF('6.標準時間'!$C6214="","",'6.標準時間'!F6214)</f>
        <v/>
      </c>
      <c r="F6214" s="15" t="str">
        <f t="shared" ref="F6214:F6277" si="194">C6214&amp;D6214</f>
        <v/>
      </c>
      <c r="G6214" s="142" t="str">
        <f>IF('6.標準時間'!$C6214="","",'6.標準時間'!H6214)</f>
        <v/>
      </c>
      <c r="H6214" s="142" t="str">
        <f>IF('6.標準時間'!$C6214="","",'6.標準時間'!I6214)</f>
        <v/>
      </c>
      <c r="I6214" s="107" t="str">
        <f>IF(C6214="","",VLOOKUP($C6214,'7.工程別レート'!$C$6:$E$501,3,FALSE))</f>
        <v/>
      </c>
      <c r="J6214" s="108" t="str">
        <f>IF(C6214="","",VLOOKUP($C6214,'7.工程別レート'!$C$6:$E$501,2,FALSE))</f>
        <v/>
      </c>
      <c r="K6214" s="195" t="str">
        <f t="shared" si="193"/>
        <v/>
      </c>
    </row>
    <row r="6215" spans="2:11" ht="18" customHeight="1">
      <c r="B6215" s="16" t="str">
        <f>IF('6.標準時間'!$B6215="","",'6.標準時間'!B6215)</f>
        <v/>
      </c>
      <c r="C6215" s="16" t="str">
        <f>IF('6.標準時間'!$C6215="","",'6.標準時間'!C6215)</f>
        <v/>
      </c>
      <c r="D6215" s="16" t="str">
        <f>IF('6.標準時間'!$C6215="","",'6.標準時間'!E6215)</f>
        <v/>
      </c>
      <c r="E6215" s="171" t="str">
        <f>IF('6.標準時間'!$C6215="","",'6.標準時間'!F6215)</f>
        <v/>
      </c>
      <c r="F6215" s="15" t="str">
        <f t="shared" si="194"/>
        <v/>
      </c>
      <c r="G6215" s="142" t="str">
        <f>IF('6.標準時間'!$C6215="","",'6.標準時間'!H6215)</f>
        <v/>
      </c>
      <c r="H6215" s="142" t="str">
        <f>IF('6.標準時間'!$C6215="","",'6.標準時間'!I6215)</f>
        <v/>
      </c>
      <c r="I6215" s="107" t="str">
        <f>IF(C6215="","",VLOOKUP($C6215,'7.工程別レート'!$C$6:$E$501,3,FALSE))</f>
        <v/>
      </c>
      <c r="J6215" s="108" t="str">
        <f>IF(C6215="","",VLOOKUP($C6215,'7.工程別レート'!$C$6:$E$501,2,FALSE))</f>
        <v/>
      </c>
      <c r="K6215" s="195" t="str">
        <f t="shared" ref="K6215:K6278" si="195">IF(ISERROR((G6215*I6215)+(H6215*J6215)),"",(G6215*I6215)+(H6215*J6215))</f>
        <v/>
      </c>
    </row>
    <row r="6216" spans="2:11" ht="18" customHeight="1">
      <c r="B6216" s="16" t="str">
        <f>IF('6.標準時間'!$B6216="","",'6.標準時間'!B6216)</f>
        <v/>
      </c>
      <c r="C6216" s="16" t="str">
        <f>IF('6.標準時間'!$C6216="","",'6.標準時間'!C6216)</f>
        <v/>
      </c>
      <c r="D6216" s="16" t="str">
        <f>IF('6.標準時間'!$C6216="","",'6.標準時間'!E6216)</f>
        <v/>
      </c>
      <c r="E6216" s="171" t="str">
        <f>IF('6.標準時間'!$C6216="","",'6.標準時間'!F6216)</f>
        <v/>
      </c>
      <c r="F6216" s="15" t="str">
        <f t="shared" si="194"/>
        <v/>
      </c>
      <c r="G6216" s="142" t="str">
        <f>IF('6.標準時間'!$C6216="","",'6.標準時間'!H6216)</f>
        <v/>
      </c>
      <c r="H6216" s="142" t="str">
        <f>IF('6.標準時間'!$C6216="","",'6.標準時間'!I6216)</f>
        <v/>
      </c>
      <c r="I6216" s="107" t="str">
        <f>IF(C6216="","",VLOOKUP($C6216,'7.工程別レート'!$C$6:$E$501,3,FALSE))</f>
        <v/>
      </c>
      <c r="J6216" s="108" t="str">
        <f>IF(C6216="","",VLOOKUP($C6216,'7.工程別レート'!$C$6:$E$501,2,FALSE))</f>
        <v/>
      </c>
      <c r="K6216" s="195" t="str">
        <f t="shared" si="195"/>
        <v/>
      </c>
    </row>
    <row r="6217" spans="2:11" ht="18" customHeight="1">
      <c r="B6217" s="16" t="str">
        <f>IF('6.標準時間'!$B6217="","",'6.標準時間'!B6217)</f>
        <v/>
      </c>
      <c r="C6217" s="16" t="str">
        <f>IF('6.標準時間'!$C6217="","",'6.標準時間'!C6217)</f>
        <v/>
      </c>
      <c r="D6217" s="16" t="str">
        <f>IF('6.標準時間'!$C6217="","",'6.標準時間'!E6217)</f>
        <v/>
      </c>
      <c r="E6217" s="171" t="str">
        <f>IF('6.標準時間'!$C6217="","",'6.標準時間'!F6217)</f>
        <v/>
      </c>
      <c r="F6217" s="15" t="str">
        <f t="shared" si="194"/>
        <v/>
      </c>
      <c r="G6217" s="142" t="str">
        <f>IF('6.標準時間'!$C6217="","",'6.標準時間'!H6217)</f>
        <v/>
      </c>
      <c r="H6217" s="142" t="str">
        <f>IF('6.標準時間'!$C6217="","",'6.標準時間'!I6217)</f>
        <v/>
      </c>
      <c r="I6217" s="107" t="str">
        <f>IF(C6217="","",VLOOKUP($C6217,'7.工程別レート'!$C$6:$E$501,3,FALSE))</f>
        <v/>
      </c>
      <c r="J6217" s="108" t="str">
        <f>IF(C6217="","",VLOOKUP($C6217,'7.工程別レート'!$C$6:$E$501,2,FALSE))</f>
        <v/>
      </c>
      <c r="K6217" s="195" t="str">
        <f t="shared" si="195"/>
        <v/>
      </c>
    </row>
    <row r="6218" spans="2:11" ht="18" customHeight="1">
      <c r="B6218" s="16" t="str">
        <f>IF('6.標準時間'!$B6218="","",'6.標準時間'!B6218)</f>
        <v/>
      </c>
      <c r="C6218" s="16" t="str">
        <f>IF('6.標準時間'!$C6218="","",'6.標準時間'!C6218)</f>
        <v/>
      </c>
      <c r="D6218" s="16" t="str">
        <f>IF('6.標準時間'!$C6218="","",'6.標準時間'!E6218)</f>
        <v/>
      </c>
      <c r="E6218" s="171" t="str">
        <f>IF('6.標準時間'!$C6218="","",'6.標準時間'!F6218)</f>
        <v/>
      </c>
      <c r="F6218" s="15" t="str">
        <f t="shared" si="194"/>
        <v/>
      </c>
      <c r="G6218" s="142" t="str">
        <f>IF('6.標準時間'!$C6218="","",'6.標準時間'!H6218)</f>
        <v/>
      </c>
      <c r="H6218" s="142" t="str">
        <f>IF('6.標準時間'!$C6218="","",'6.標準時間'!I6218)</f>
        <v/>
      </c>
      <c r="I6218" s="107" t="str">
        <f>IF(C6218="","",VLOOKUP($C6218,'7.工程別レート'!$C$6:$E$501,3,FALSE))</f>
        <v/>
      </c>
      <c r="J6218" s="108" t="str">
        <f>IF(C6218="","",VLOOKUP($C6218,'7.工程別レート'!$C$6:$E$501,2,FALSE))</f>
        <v/>
      </c>
      <c r="K6218" s="195" t="str">
        <f t="shared" si="195"/>
        <v/>
      </c>
    </row>
    <row r="6219" spans="2:11" ht="18" customHeight="1">
      <c r="B6219" s="16" t="str">
        <f>IF('6.標準時間'!$B6219="","",'6.標準時間'!B6219)</f>
        <v/>
      </c>
      <c r="C6219" s="16" t="str">
        <f>IF('6.標準時間'!$C6219="","",'6.標準時間'!C6219)</f>
        <v/>
      </c>
      <c r="D6219" s="16" t="str">
        <f>IF('6.標準時間'!$C6219="","",'6.標準時間'!E6219)</f>
        <v/>
      </c>
      <c r="E6219" s="171" t="str">
        <f>IF('6.標準時間'!$C6219="","",'6.標準時間'!F6219)</f>
        <v/>
      </c>
      <c r="F6219" s="15" t="str">
        <f t="shared" si="194"/>
        <v/>
      </c>
      <c r="G6219" s="142" t="str">
        <f>IF('6.標準時間'!$C6219="","",'6.標準時間'!H6219)</f>
        <v/>
      </c>
      <c r="H6219" s="142" t="str">
        <f>IF('6.標準時間'!$C6219="","",'6.標準時間'!I6219)</f>
        <v/>
      </c>
      <c r="I6219" s="107" t="str">
        <f>IF(C6219="","",VLOOKUP($C6219,'7.工程別レート'!$C$6:$E$501,3,FALSE))</f>
        <v/>
      </c>
      <c r="J6219" s="108" t="str">
        <f>IF(C6219="","",VLOOKUP($C6219,'7.工程別レート'!$C$6:$E$501,2,FALSE))</f>
        <v/>
      </c>
      <c r="K6219" s="195" t="str">
        <f t="shared" si="195"/>
        <v/>
      </c>
    </row>
    <row r="6220" spans="2:11" ht="18" customHeight="1">
      <c r="B6220" s="16" t="str">
        <f>IF('6.標準時間'!$B6220="","",'6.標準時間'!B6220)</f>
        <v/>
      </c>
      <c r="C6220" s="16" t="str">
        <f>IF('6.標準時間'!$C6220="","",'6.標準時間'!C6220)</f>
        <v/>
      </c>
      <c r="D6220" s="16" t="str">
        <f>IF('6.標準時間'!$C6220="","",'6.標準時間'!E6220)</f>
        <v/>
      </c>
      <c r="E6220" s="171" t="str">
        <f>IF('6.標準時間'!$C6220="","",'6.標準時間'!F6220)</f>
        <v/>
      </c>
      <c r="F6220" s="15" t="str">
        <f t="shared" si="194"/>
        <v/>
      </c>
      <c r="G6220" s="142" t="str">
        <f>IF('6.標準時間'!$C6220="","",'6.標準時間'!H6220)</f>
        <v/>
      </c>
      <c r="H6220" s="142" t="str">
        <f>IF('6.標準時間'!$C6220="","",'6.標準時間'!I6220)</f>
        <v/>
      </c>
      <c r="I6220" s="107" t="str">
        <f>IF(C6220="","",VLOOKUP($C6220,'7.工程別レート'!$C$6:$E$501,3,FALSE))</f>
        <v/>
      </c>
      <c r="J6220" s="108" t="str">
        <f>IF(C6220="","",VLOOKUP($C6220,'7.工程別レート'!$C$6:$E$501,2,FALSE))</f>
        <v/>
      </c>
      <c r="K6220" s="195" t="str">
        <f t="shared" si="195"/>
        <v/>
      </c>
    </row>
    <row r="6221" spans="2:11" ht="18" customHeight="1">
      <c r="B6221" s="16" t="str">
        <f>IF('6.標準時間'!$B6221="","",'6.標準時間'!B6221)</f>
        <v/>
      </c>
      <c r="C6221" s="16" t="str">
        <f>IF('6.標準時間'!$C6221="","",'6.標準時間'!C6221)</f>
        <v/>
      </c>
      <c r="D6221" s="16" t="str">
        <f>IF('6.標準時間'!$C6221="","",'6.標準時間'!E6221)</f>
        <v/>
      </c>
      <c r="E6221" s="171" t="str">
        <f>IF('6.標準時間'!$C6221="","",'6.標準時間'!F6221)</f>
        <v/>
      </c>
      <c r="F6221" s="15" t="str">
        <f t="shared" si="194"/>
        <v/>
      </c>
      <c r="G6221" s="142" t="str">
        <f>IF('6.標準時間'!$C6221="","",'6.標準時間'!H6221)</f>
        <v/>
      </c>
      <c r="H6221" s="142" t="str">
        <f>IF('6.標準時間'!$C6221="","",'6.標準時間'!I6221)</f>
        <v/>
      </c>
      <c r="I6221" s="107" t="str">
        <f>IF(C6221="","",VLOOKUP($C6221,'7.工程別レート'!$C$6:$E$501,3,FALSE))</f>
        <v/>
      </c>
      <c r="J6221" s="108" t="str">
        <f>IF(C6221="","",VLOOKUP($C6221,'7.工程別レート'!$C$6:$E$501,2,FALSE))</f>
        <v/>
      </c>
      <c r="K6221" s="195" t="str">
        <f t="shared" si="195"/>
        <v/>
      </c>
    </row>
    <row r="6222" spans="2:11" ht="18" customHeight="1">
      <c r="B6222" s="16" t="str">
        <f>IF('6.標準時間'!$B6222="","",'6.標準時間'!B6222)</f>
        <v/>
      </c>
      <c r="C6222" s="16" t="str">
        <f>IF('6.標準時間'!$C6222="","",'6.標準時間'!C6222)</f>
        <v/>
      </c>
      <c r="D6222" s="16" t="str">
        <f>IF('6.標準時間'!$C6222="","",'6.標準時間'!E6222)</f>
        <v/>
      </c>
      <c r="E6222" s="171" t="str">
        <f>IF('6.標準時間'!$C6222="","",'6.標準時間'!F6222)</f>
        <v/>
      </c>
      <c r="F6222" s="15" t="str">
        <f t="shared" si="194"/>
        <v/>
      </c>
      <c r="G6222" s="142" t="str">
        <f>IF('6.標準時間'!$C6222="","",'6.標準時間'!H6222)</f>
        <v/>
      </c>
      <c r="H6222" s="142" t="str">
        <f>IF('6.標準時間'!$C6222="","",'6.標準時間'!I6222)</f>
        <v/>
      </c>
      <c r="I6222" s="107" t="str">
        <f>IF(C6222="","",VLOOKUP($C6222,'7.工程別レート'!$C$6:$E$501,3,FALSE))</f>
        <v/>
      </c>
      <c r="J6222" s="108" t="str">
        <f>IF(C6222="","",VLOOKUP($C6222,'7.工程別レート'!$C$6:$E$501,2,FALSE))</f>
        <v/>
      </c>
      <c r="K6222" s="195" t="str">
        <f t="shared" si="195"/>
        <v/>
      </c>
    </row>
    <row r="6223" spans="2:11" ht="18" customHeight="1">
      <c r="B6223" s="16" t="str">
        <f>IF('6.標準時間'!$B6223="","",'6.標準時間'!B6223)</f>
        <v/>
      </c>
      <c r="C6223" s="16" t="str">
        <f>IF('6.標準時間'!$C6223="","",'6.標準時間'!C6223)</f>
        <v/>
      </c>
      <c r="D6223" s="16" t="str">
        <f>IF('6.標準時間'!$C6223="","",'6.標準時間'!E6223)</f>
        <v/>
      </c>
      <c r="E6223" s="171" t="str">
        <f>IF('6.標準時間'!$C6223="","",'6.標準時間'!F6223)</f>
        <v/>
      </c>
      <c r="F6223" s="15" t="str">
        <f t="shared" si="194"/>
        <v/>
      </c>
      <c r="G6223" s="142" t="str">
        <f>IF('6.標準時間'!$C6223="","",'6.標準時間'!H6223)</f>
        <v/>
      </c>
      <c r="H6223" s="142" t="str">
        <f>IF('6.標準時間'!$C6223="","",'6.標準時間'!I6223)</f>
        <v/>
      </c>
      <c r="I6223" s="107" t="str">
        <f>IF(C6223="","",VLOOKUP($C6223,'7.工程別レート'!$C$6:$E$501,3,FALSE))</f>
        <v/>
      </c>
      <c r="J6223" s="108" t="str">
        <f>IF(C6223="","",VLOOKUP($C6223,'7.工程別レート'!$C$6:$E$501,2,FALSE))</f>
        <v/>
      </c>
      <c r="K6223" s="195" t="str">
        <f t="shared" si="195"/>
        <v/>
      </c>
    </row>
    <row r="6224" spans="2:11" ht="18" customHeight="1">
      <c r="B6224" s="16" t="str">
        <f>IF('6.標準時間'!$B6224="","",'6.標準時間'!B6224)</f>
        <v/>
      </c>
      <c r="C6224" s="16" t="str">
        <f>IF('6.標準時間'!$C6224="","",'6.標準時間'!C6224)</f>
        <v/>
      </c>
      <c r="D6224" s="16" t="str">
        <f>IF('6.標準時間'!$C6224="","",'6.標準時間'!E6224)</f>
        <v/>
      </c>
      <c r="E6224" s="171" t="str">
        <f>IF('6.標準時間'!$C6224="","",'6.標準時間'!F6224)</f>
        <v/>
      </c>
      <c r="F6224" s="15" t="str">
        <f t="shared" si="194"/>
        <v/>
      </c>
      <c r="G6224" s="142" t="str">
        <f>IF('6.標準時間'!$C6224="","",'6.標準時間'!H6224)</f>
        <v/>
      </c>
      <c r="H6224" s="142" t="str">
        <f>IF('6.標準時間'!$C6224="","",'6.標準時間'!I6224)</f>
        <v/>
      </c>
      <c r="I6224" s="107" t="str">
        <f>IF(C6224="","",VLOOKUP($C6224,'7.工程別レート'!$C$6:$E$501,3,FALSE))</f>
        <v/>
      </c>
      <c r="J6224" s="108" t="str">
        <f>IF(C6224="","",VLOOKUP($C6224,'7.工程別レート'!$C$6:$E$501,2,FALSE))</f>
        <v/>
      </c>
      <c r="K6224" s="195" t="str">
        <f t="shared" si="195"/>
        <v/>
      </c>
    </row>
    <row r="6225" spans="2:11" ht="18" customHeight="1">
      <c r="B6225" s="16" t="str">
        <f>IF('6.標準時間'!$B6225="","",'6.標準時間'!B6225)</f>
        <v/>
      </c>
      <c r="C6225" s="16" t="str">
        <f>IF('6.標準時間'!$C6225="","",'6.標準時間'!C6225)</f>
        <v/>
      </c>
      <c r="D6225" s="16" t="str">
        <f>IF('6.標準時間'!$C6225="","",'6.標準時間'!E6225)</f>
        <v/>
      </c>
      <c r="E6225" s="171" t="str">
        <f>IF('6.標準時間'!$C6225="","",'6.標準時間'!F6225)</f>
        <v/>
      </c>
      <c r="F6225" s="15" t="str">
        <f t="shared" si="194"/>
        <v/>
      </c>
      <c r="G6225" s="142" t="str">
        <f>IF('6.標準時間'!$C6225="","",'6.標準時間'!H6225)</f>
        <v/>
      </c>
      <c r="H6225" s="142" t="str">
        <f>IF('6.標準時間'!$C6225="","",'6.標準時間'!I6225)</f>
        <v/>
      </c>
      <c r="I6225" s="107" t="str">
        <f>IF(C6225="","",VLOOKUP($C6225,'7.工程別レート'!$C$6:$E$501,3,FALSE))</f>
        <v/>
      </c>
      <c r="J6225" s="108" t="str">
        <f>IF(C6225="","",VLOOKUP($C6225,'7.工程別レート'!$C$6:$E$501,2,FALSE))</f>
        <v/>
      </c>
      <c r="K6225" s="195" t="str">
        <f t="shared" si="195"/>
        <v/>
      </c>
    </row>
    <row r="6226" spans="2:11" ht="18" customHeight="1">
      <c r="B6226" s="16" t="str">
        <f>IF('6.標準時間'!$B6226="","",'6.標準時間'!B6226)</f>
        <v/>
      </c>
      <c r="C6226" s="16" t="str">
        <f>IF('6.標準時間'!$C6226="","",'6.標準時間'!C6226)</f>
        <v/>
      </c>
      <c r="D6226" s="16" t="str">
        <f>IF('6.標準時間'!$C6226="","",'6.標準時間'!E6226)</f>
        <v/>
      </c>
      <c r="E6226" s="171" t="str">
        <f>IF('6.標準時間'!$C6226="","",'6.標準時間'!F6226)</f>
        <v/>
      </c>
      <c r="F6226" s="15" t="str">
        <f t="shared" si="194"/>
        <v/>
      </c>
      <c r="G6226" s="142" t="str">
        <f>IF('6.標準時間'!$C6226="","",'6.標準時間'!H6226)</f>
        <v/>
      </c>
      <c r="H6226" s="142" t="str">
        <f>IF('6.標準時間'!$C6226="","",'6.標準時間'!I6226)</f>
        <v/>
      </c>
      <c r="I6226" s="107" t="str">
        <f>IF(C6226="","",VLOOKUP($C6226,'7.工程別レート'!$C$6:$E$501,3,FALSE))</f>
        <v/>
      </c>
      <c r="J6226" s="108" t="str">
        <f>IF(C6226="","",VLOOKUP($C6226,'7.工程別レート'!$C$6:$E$501,2,FALSE))</f>
        <v/>
      </c>
      <c r="K6226" s="195" t="str">
        <f t="shared" si="195"/>
        <v/>
      </c>
    </row>
    <row r="6227" spans="2:11" ht="18" customHeight="1">
      <c r="B6227" s="16" t="str">
        <f>IF('6.標準時間'!$B6227="","",'6.標準時間'!B6227)</f>
        <v/>
      </c>
      <c r="C6227" s="16" t="str">
        <f>IF('6.標準時間'!$C6227="","",'6.標準時間'!C6227)</f>
        <v/>
      </c>
      <c r="D6227" s="16" t="str">
        <f>IF('6.標準時間'!$C6227="","",'6.標準時間'!E6227)</f>
        <v/>
      </c>
      <c r="E6227" s="171" t="str">
        <f>IF('6.標準時間'!$C6227="","",'6.標準時間'!F6227)</f>
        <v/>
      </c>
      <c r="F6227" s="15" t="str">
        <f t="shared" si="194"/>
        <v/>
      </c>
      <c r="G6227" s="142" t="str">
        <f>IF('6.標準時間'!$C6227="","",'6.標準時間'!H6227)</f>
        <v/>
      </c>
      <c r="H6227" s="142" t="str">
        <f>IF('6.標準時間'!$C6227="","",'6.標準時間'!I6227)</f>
        <v/>
      </c>
      <c r="I6227" s="107" t="str">
        <f>IF(C6227="","",VLOOKUP($C6227,'7.工程別レート'!$C$6:$E$501,3,FALSE))</f>
        <v/>
      </c>
      <c r="J6227" s="108" t="str">
        <f>IF(C6227="","",VLOOKUP($C6227,'7.工程別レート'!$C$6:$E$501,2,FALSE))</f>
        <v/>
      </c>
      <c r="K6227" s="195" t="str">
        <f t="shared" si="195"/>
        <v/>
      </c>
    </row>
    <row r="6228" spans="2:11" ht="18" customHeight="1">
      <c r="B6228" s="16" t="str">
        <f>IF('6.標準時間'!$B6228="","",'6.標準時間'!B6228)</f>
        <v/>
      </c>
      <c r="C6228" s="16" t="str">
        <f>IF('6.標準時間'!$C6228="","",'6.標準時間'!C6228)</f>
        <v/>
      </c>
      <c r="D6228" s="16" t="str">
        <f>IF('6.標準時間'!$C6228="","",'6.標準時間'!E6228)</f>
        <v/>
      </c>
      <c r="E6228" s="171" t="str">
        <f>IF('6.標準時間'!$C6228="","",'6.標準時間'!F6228)</f>
        <v/>
      </c>
      <c r="F6228" s="15" t="str">
        <f t="shared" si="194"/>
        <v/>
      </c>
      <c r="G6228" s="142" t="str">
        <f>IF('6.標準時間'!$C6228="","",'6.標準時間'!H6228)</f>
        <v/>
      </c>
      <c r="H6228" s="142" t="str">
        <f>IF('6.標準時間'!$C6228="","",'6.標準時間'!I6228)</f>
        <v/>
      </c>
      <c r="I6228" s="107" t="str">
        <f>IF(C6228="","",VLOOKUP($C6228,'7.工程別レート'!$C$6:$E$501,3,FALSE))</f>
        <v/>
      </c>
      <c r="J6228" s="108" t="str">
        <f>IF(C6228="","",VLOOKUP($C6228,'7.工程別レート'!$C$6:$E$501,2,FALSE))</f>
        <v/>
      </c>
      <c r="K6228" s="195" t="str">
        <f t="shared" si="195"/>
        <v/>
      </c>
    </row>
    <row r="6229" spans="2:11" ht="18" customHeight="1">
      <c r="B6229" s="16" t="str">
        <f>IF('6.標準時間'!$B6229="","",'6.標準時間'!B6229)</f>
        <v/>
      </c>
      <c r="C6229" s="16" t="str">
        <f>IF('6.標準時間'!$C6229="","",'6.標準時間'!C6229)</f>
        <v/>
      </c>
      <c r="D6229" s="16" t="str">
        <f>IF('6.標準時間'!$C6229="","",'6.標準時間'!E6229)</f>
        <v/>
      </c>
      <c r="E6229" s="171" t="str">
        <f>IF('6.標準時間'!$C6229="","",'6.標準時間'!F6229)</f>
        <v/>
      </c>
      <c r="F6229" s="15" t="str">
        <f t="shared" si="194"/>
        <v/>
      </c>
      <c r="G6229" s="142" t="str">
        <f>IF('6.標準時間'!$C6229="","",'6.標準時間'!H6229)</f>
        <v/>
      </c>
      <c r="H6229" s="142" t="str">
        <f>IF('6.標準時間'!$C6229="","",'6.標準時間'!I6229)</f>
        <v/>
      </c>
      <c r="I6229" s="107" t="str">
        <f>IF(C6229="","",VLOOKUP($C6229,'7.工程別レート'!$C$6:$E$501,3,FALSE))</f>
        <v/>
      </c>
      <c r="J6229" s="108" t="str">
        <f>IF(C6229="","",VLOOKUP($C6229,'7.工程別レート'!$C$6:$E$501,2,FALSE))</f>
        <v/>
      </c>
      <c r="K6229" s="195" t="str">
        <f t="shared" si="195"/>
        <v/>
      </c>
    </row>
    <row r="6230" spans="2:11" ht="18" customHeight="1">
      <c r="B6230" s="16" t="str">
        <f>IF('6.標準時間'!$B6230="","",'6.標準時間'!B6230)</f>
        <v/>
      </c>
      <c r="C6230" s="16" t="str">
        <f>IF('6.標準時間'!$C6230="","",'6.標準時間'!C6230)</f>
        <v/>
      </c>
      <c r="D6230" s="16" t="str">
        <f>IF('6.標準時間'!$C6230="","",'6.標準時間'!E6230)</f>
        <v/>
      </c>
      <c r="E6230" s="171" t="str">
        <f>IF('6.標準時間'!$C6230="","",'6.標準時間'!F6230)</f>
        <v/>
      </c>
      <c r="F6230" s="15" t="str">
        <f t="shared" si="194"/>
        <v/>
      </c>
      <c r="G6230" s="142" t="str">
        <f>IF('6.標準時間'!$C6230="","",'6.標準時間'!H6230)</f>
        <v/>
      </c>
      <c r="H6230" s="142" t="str">
        <f>IF('6.標準時間'!$C6230="","",'6.標準時間'!I6230)</f>
        <v/>
      </c>
      <c r="I6230" s="107" t="str">
        <f>IF(C6230="","",VLOOKUP($C6230,'7.工程別レート'!$C$6:$E$501,3,FALSE))</f>
        <v/>
      </c>
      <c r="J6230" s="108" t="str">
        <f>IF(C6230="","",VLOOKUP($C6230,'7.工程別レート'!$C$6:$E$501,2,FALSE))</f>
        <v/>
      </c>
      <c r="K6230" s="195" t="str">
        <f t="shared" si="195"/>
        <v/>
      </c>
    </row>
    <row r="6231" spans="2:11" ht="18" customHeight="1">
      <c r="B6231" s="16" t="str">
        <f>IF('6.標準時間'!$B6231="","",'6.標準時間'!B6231)</f>
        <v/>
      </c>
      <c r="C6231" s="16" t="str">
        <f>IF('6.標準時間'!$C6231="","",'6.標準時間'!C6231)</f>
        <v/>
      </c>
      <c r="D6231" s="16" t="str">
        <f>IF('6.標準時間'!$C6231="","",'6.標準時間'!E6231)</f>
        <v/>
      </c>
      <c r="E6231" s="171" t="str">
        <f>IF('6.標準時間'!$C6231="","",'6.標準時間'!F6231)</f>
        <v/>
      </c>
      <c r="F6231" s="15" t="str">
        <f t="shared" si="194"/>
        <v/>
      </c>
      <c r="G6231" s="142" t="str">
        <f>IF('6.標準時間'!$C6231="","",'6.標準時間'!H6231)</f>
        <v/>
      </c>
      <c r="H6231" s="142" t="str">
        <f>IF('6.標準時間'!$C6231="","",'6.標準時間'!I6231)</f>
        <v/>
      </c>
      <c r="I6231" s="107" t="str">
        <f>IF(C6231="","",VLOOKUP($C6231,'7.工程別レート'!$C$6:$E$501,3,FALSE))</f>
        <v/>
      </c>
      <c r="J6231" s="108" t="str">
        <f>IF(C6231="","",VLOOKUP($C6231,'7.工程別レート'!$C$6:$E$501,2,FALSE))</f>
        <v/>
      </c>
      <c r="K6231" s="195" t="str">
        <f t="shared" si="195"/>
        <v/>
      </c>
    </row>
    <row r="6232" spans="2:11" ht="18" customHeight="1">
      <c r="B6232" s="16" t="str">
        <f>IF('6.標準時間'!$B6232="","",'6.標準時間'!B6232)</f>
        <v/>
      </c>
      <c r="C6232" s="16" t="str">
        <f>IF('6.標準時間'!$C6232="","",'6.標準時間'!C6232)</f>
        <v/>
      </c>
      <c r="D6232" s="16" t="str">
        <f>IF('6.標準時間'!$C6232="","",'6.標準時間'!E6232)</f>
        <v/>
      </c>
      <c r="E6232" s="171" t="str">
        <f>IF('6.標準時間'!$C6232="","",'6.標準時間'!F6232)</f>
        <v/>
      </c>
      <c r="F6232" s="15" t="str">
        <f t="shared" si="194"/>
        <v/>
      </c>
      <c r="G6232" s="142" t="str">
        <f>IF('6.標準時間'!$C6232="","",'6.標準時間'!H6232)</f>
        <v/>
      </c>
      <c r="H6232" s="142" t="str">
        <f>IF('6.標準時間'!$C6232="","",'6.標準時間'!I6232)</f>
        <v/>
      </c>
      <c r="I6232" s="107" t="str">
        <f>IF(C6232="","",VLOOKUP($C6232,'7.工程別レート'!$C$6:$E$501,3,FALSE))</f>
        <v/>
      </c>
      <c r="J6232" s="108" t="str">
        <f>IF(C6232="","",VLOOKUP($C6232,'7.工程別レート'!$C$6:$E$501,2,FALSE))</f>
        <v/>
      </c>
      <c r="K6232" s="195" t="str">
        <f t="shared" si="195"/>
        <v/>
      </c>
    </row>
    <row r="6233" spans="2:11" ht="18" customHeight="1">
      <c r="B6233" s="16" t="str">
        <f>IF('6.標準時間'!$B6233="","",'6.標準時間'!B6233)</f>
        <v/>
      </c>
      <c r="C6233" s="16" t="str">
        <f>IF('6.標準時間'!$C6233="","",'6.標準時間'!C6233)</f>
        <v/>
      </c>
      <c r="D6233" s="16" t="str">
        <f>IF('6.標準時間'!$C6233="","",'6.標準時間'!E6233)</f>
        <v/>
      </c>
      <c r="E6233" s="171" t="str">
        <f>IF('6.標準時間'!$C6233="","",'6.標準時間'!F6233)</f>
        <v/>
      </c>
      <c r="F6233" s="15" t="str">
        <f t="shared" si="194"/>
        <v/>
      </c>
      <c r="G6233" s="142" t="str">
        <f>IF('6.標準時間'!$C6233="","",'6.標準時間'!H6233)</f>
        <v/>
      </c>
      <c r="H6233" s="142" t="str">
        <f>IF('6.標準時間'!$C6233="","",'6.標準時間'!I6233)</f>
        <v/>
      </c>
      <c r="I6233" s="107" t="str">
        <f>IF(C6233="","",VLOOKUP($C6233,'7.工程別レート'!$C$6:$E$501,3,FALSE))</f>
        <v/>
      </c>
      <c r="J6233" s="108" t="str">
        <f>IF(C6233="","",VLOOKUP($C6233,'7.工程別レート'!$C$6:$E$501,2,FALSE))</f>
        <v/>
      </c>
      <c r="K6233" s="195" t="str">
        <f t="shared" si="195"/>
        <v/>
      </c>
    </row>
    <row r="6234" spans="2:11" ht="18" customHeight="1">
      <c r="B6234" s="16" t="str">
        <f>IF('6.標準時間'!$B6234="","",'6.標準時間'!B6234)</f>
        <v/>
      </c>
      <c r="C6234" s="16" t="str">
        <f>IF('6.標準時間'!$C6234="","",'6.標準時間'!C6234)</f>
        <v/>
      </c>
      <c r="D6234" s="16" t="str">
        <f>IF('6.標準時間'!$C6234="","",'6.標準時間'!E6234)</f>
        <v/>
      </c>
      <c r="E6234" s="171" t="str">
        <f>IF('6.標準時間'!$C6234="","",'6.標準時間'!F6234)</f>
        <v/>
      </c>
      <c r="F6234" s="15" t="str">
        <f t="shared" si="194"/>
        <v/>
      </c>
      <c r="G6234" s="142" t="str">
        <f>IF('6.標準時間'!$C6234="","",'6.標準時間'!H6234)</f>
        <v/>
      </c>
      <c r="H6234" s="142" t="str">
        <f>IF('6.標準時間'!$C6234="","",'6.標準時間'!I6234)</f>
        <v/>
      </c>
      <c r="I6234" s="107" t="str">
        <f>IF(C6234="","",VLOOKUP($C6234,'7.工程別レート'!$C$6:$E$501,3,FALSE))</f>
        <v/>
      </c>
      <c r="J6234" s="108" t="str">
        <f>IF(C6234="","",VLOOKUP($C6234,'7.工程別レート'!$C$6:$E$501,2,FALSE))</f>
        <v/>
      </c>
      <c r="K6234" s="195" t="str">
        <f t="shared" si="195"/>
        <v/>
      </c>
    </row>
    <row r="6235" spans="2:11" ht="18" customHeight="1">
      <c r="B6235" s="16" t="str">
        <f>IF('6.標準時間'!$B6235="","",'6.標準時間'!B6235)</f>
        <v/>
      </c>
      <c r="C6235" s="16" t="str">
        <f>IF('6.標準時間'!$C6235="","",'6.標準時間'!C6235)</f>
        <v/>
      </c>
      <c r="D6235" s="16" t="str">
        <f>IF('6.標準時間'!$C6235="","",'6.標準時間'!E6235)</f>
        <v/>
      </c>
      <c r="E6235" s="171" t="str">
        <f>IF('6.標準時間'!$C6235="","",'6.標準時間'!F6235)</f>
        <v/>
      </c>
      <c r="F6235" s="15" t="str">
        <f t="shared" si="194"/>
        <v/>
      </c>
      <c r="G6235" s="142" t="str">
        <f>IF('6.標準時間'!$C6235="","",'6.標準時間'!H6235)</f>
        <v/>
      </c>
      <c r="H6235" s="142" t="str">
        <f>IF('6.標準時間'!$C6235="","",'6.標準時間'!I6235)</f>
        <v/>
      </c>
      <c r="I6235" s="107" t="str">
        <f>IF(C6235="","",VLOOKUP($C6235,'7.工程別レート'!$C$6:$E$501,3,FALSE))</f>
        <v/>
      </c>
      <c r="J6235" s="108" t="str">
        <f>IF(C6235="","",VLOOKUP($C6235,'7.工程別レート'!$C$6:$E$501,2,FALSE))</f>
        <v/>
      </c>
      <c r="K6235" s="195" t="str">
        <f t="shared" si="195"/>
        <v/>
      </c>
    </row>
    <row r="6236" spans="2:11" ht="18" customHeight="1">
      <c r="B6236" s="16" t="str">
        <f>IF('6.標準時間'!$B6236="","",'6.標準時間'!B6236)</f>
        <v/>
      </c>
      <c r="C6236" s="16" t="str">
        <f>IF('6.標準時間'!$C6236="","",'6.標準時間'!C6236)</f>
        <v/>
      </c>
      <c r="D6236" s="16" t="str">
        <f>IF('6.標準時間'!$C6236="","",'6.標準時間'!E6236)</f>
        <v/>
      </c>
      <c r="E6236" s="171" t="str">
        <f>IF('6.標準時間'!$C6236="","",'6.標準時間'!F6236)</f>
        <v/>
      </c>
      <c r="F6236" s="15" t="str">
        <f t="shared" si="194"/>
        <v/>
      </c>
      <c r="G6236" s="142" t="str">
        <f>IF('6.標準時間'!$C6236="","",'6.標準時間'!H6236)</f>
        <v/>
      </c>
      <c r="H6236" s="142" t="str">
        <f>IF('6.標準時間'!$C6236="","",'6.標準時間'!I6236)</f>
        <v/>
      </c>
      <c r="I6236" s="107" t="str">
        <f>IF(C6236="","",VLOOKUP($C6236,'7.工程別レート'!$C$6:$E$501,3,FALSE))</f>
        <v/>
      </c>
      <c r="J6236" s="108" t="str">
        <f>IF(C6236="","",VLOOKUP($C6236,'7.工程別レート'!$C$6:$E$501,2,FALSE))</f>
        <v/>
      </c>
      <c r="K6236" s="195" t="str">
        <f t="shared" si="195"/>
        <v/>
      </c>
    </row>
    <row r="6237" spans="2:11" ht="18" customHeight="1">
      <c r="B6237" s="16" t="str">
        <f>IF('6.標準時間'!$B6237="","",'6.標準時間'!B6237)</f>
        <v/>
      </c>
      <c r="C6237" s="16" t="str">
        <f>IF('6.標準時間'!$C6237="","",'6.標準時間'!C6237)</f>
        <v/>
      </c>
      <c r="D6237" s="16" t="str">
        <f>IF('6.標準時間'!$C6237="","",'6.標準時間'!E6237)</f>
        <v/>
      </c>
      <c r="E6237" s="171" t="str">
        <f>IF('6.標準時間'!$C6237="","",'6.標準時間'!F6237)</f>
        <v/>
      </c>
      <c r="F6237" s="15" t="str">
        <f t="shared" si="194"/>
        <v/>
      </c>
      <c r="G6237" s="142" t="str">
        <f>IF('6.標準時間'!$C6237="","",'6.標準時間'!H6237)</f>
        <v/>
      </c>
      <c r="H6237" s="142" t="str">
        <f>IF('6.標準時間'!$C6237="","",'6.標準時間'!I6237)</f>
        <v/>
      </c>
      <c r="I6237" s="107" t="str">
        <f>IF(C6237="","",VLOOKUP($C6237,'7.工程別レート'!$C$6:$E$501,3,FALSE))</f>
        <v/>
      </c>
      <c r="J6237" s="108" t="str">
        <f>IF(C6237="","",VLOOKUP($C6237,'7.工程別レート'!$C$6:$E$501,2,FALSE))</f>
        <v/>
      </c>
      <c r="K6237" s="195" t="str">
        <f t="shared" si="195"/>
        <v/>
      </c>
    </row>
    <row r="6238" spans="2:11" ht="18" customHeight="1">
      <c r="B6238" s="16" t="str">
        <f>IF('6.標準時間'!$B6238="","",'6.標準時間'!B6238)</f>
        <v/>
      </c>
      <c r="C6238" s="16" t="str">
        <f>IF('6.標準時間'!$C6238="","",'6.標準時間'!C6238)</f>
        <v/>
      </c>
      <c r="D6238" s="16" t="str">
        <f>IF('6.標準時間'!$C6238="","",'6.標準時間'!E6238)</f>
        <v/>
      </c>
      <c r="E6238" s="171" t="str">
        <f>IF('6.標準時間'!$C6238="","",'6.標準時間'!F6238)</f>
        <v/>
      </c>
      <c r="F6238" s="15" t="str">
        <f t="shared" si="194"/>
        <v/>
      </c>
      <c r="G6238" s="142" t="str">
        <f>IF('6.標準時間'!$C6238="","",'6.標準時間'!H6238)</f>
        <v/>
      </c>
      <c r="H6238" s="142" t="str">
        <f>IF('6.標準時間'!$C6238="","",'6.標準時間'!I6238)</f>
        <v/>
      </c>
      <c r="I6238" s="107" t="str">
        <f>IF(C6238="","",VLOOKUP($C6238,'7.工程別レート'!$C$6:$E$501,3,FALSE))</f>
        <v/>
      </c>
      <c r="J6238" s="108" t="str">
        <f>IF(C6238="","",VLOOKUP($C6238,'7.工程別レート'!$C$6:$E$501,2,FALSE))</f>
        <v/>
      </c>
      <c r="K6238" s="195" t="str">
        <f t="shared" si="195"/>
        <v/>
      </c>
    </row>
    <row r="6239" spans="2:11" ht="18" customHeight="1">
      <c r="B6239" s="16" t="str">
        <f>IF('6.標準時間'!$B6239="","",'6.標準時間'!B6239)</f>
        <v/>
      </c>
      <c r="C6239" s="16" t="str">
        <f>IF('6.標準時間'!$C6239="","",'6.標準時間'!C6239)</f>
        <v/>
      </c>
      <c r="D6239" s="16" t="str">
        <f>IF('6.標準時間'!$C6239="","",'6.標準時間'!E6239)</f>
        <v/>
      </c>
      <c r="E6239" s="171" t="str">
        <f>IF('6.標準時間'!$C6239="","",'6.標準時間'!F6239)</f>
        <v/>
      </c>
      <c r="F6239" s="15" t="str">
        <f t="shared" si="194"/>
        <v/>
      </c>
      <c r="G6239" s="142" t="str">
        <f>IF('6.標準時間'!$C6239="","",'6.標準時間'!H6239)</f>
        <v/>
      </c>
      <c r="H6239" s="142" t="str">
        <f>IF('6.標準時間'!$C6239="","",'6.標準時間'!I6239)</f>
        <v/>
      </c>
      <c r="I6239" s="107" t="str">
        <f>IF(C6239="","",VLOOKUP($C6239,'7.工程別レート'!$C$6:$E$501,3,FALSE))</f>
        <v/>
      </c>
      <c r="J6239" s="108" t="str">
        <f>IF(C6239="","",VLOOKUP($C6239,'7.工程別レート'!$C$6:$E$501,2,FALSE))</f>
        <v/>
      </c>
      <c r="K6239" s="195" t="str">
        <f t="shared" si="195"/>
        <v/>
      </c>
    </row>
    <row r="6240" spans="2:11" ht="18" customHeight="1">
      <c r="B6240" s="16" t="str">
        <f>IF('6.標準時間'!$B6240="","",'6.標準時間'!B6240)</f>
        <v/>
      </c>
      <c r="C6240" s="16" t="str">
        <f>IF('6.標準時間'!$C6240="","",'6.標準時間'!C6240)</f>
        <v/>
      </c>
      <c r="D6240" s="16" t="str">
        <f>IF('6.標準時間'!$C6240="","",'6.標準時間'!E6240)</f>
        <v/>
      </c>
      <c r="E6240" s="171" t="str">
        <f>IF('6.標準時間'!$C6240="","",'6.標準時間'!F6240)</f>
        <v/>
      </c>
      <c r="F6240" s="15" t="str">
        <f t="shared" si="194"/>
        <v/>
      </c>
      <c r="G6240" s="142" t="str">
        <f>IF('6.標準時間'!$C6240="","",'6.標準時間'!H6240)</f>
        <v/>
      </c>
      <c r="H6240" s="142" t="str">
        <f>IF('6.標準時間'!$C6240="","",'6.標準時間'!I6240)</f>
        <v/>
      </c>
      <c r="I6240" s="107" t="str">
        <f>IF(C6240="","",VLOOKUP($C6240,'7.工程別レート'!$C$6:$E$501,3,FALSE))</f>
        <v/>
      </c>
      <c r="J6240" s="108" t="str">
        <f>IF(C6240="","",VLOOKUP($C6240,'7.工程別レート'!$C$6:$E$501,2,FALSE))</f>
        <v/>
      </c>
      <c r="K6240" s="195" t="str">
        <f t="shared" si="195"/>
        <v/>
      </c>
    </row>
    <row r="6241" spans="2:11" ht="18" customHeight="1">
      <c r="B6241" s="16" t="str">
        <f>IF('6.標準時間'!$B6241="","",'6.標準時間'!B6241)</f>
        <v/>
      </c>
      <c r="C6241" s="16" t="str">
        <f>IF('6.標準時間'!$C6241="","",'6.標準時間'!C6241)</f>
        <v/>
      </c>
      <c r="D6241" s="16" t="str">
        <f>IF('6.標準時間'!$C6241="","",'6.標準時間'!E6241)</f>
        <v/>
      </c>
      <c r="E6241" s="171" t="str">
        <f>IF('6.標準時間'!$C6241="","",'6.標準時間'!F6241)</f>
        <v/>
      </c>
      <c r="F6241" s="15" t="str">
        <f t="shared" si="194"/>
        <v/>
      </c>
      <c r="G6241" s="142" t="str">
        <f>IF('6.標準時間'!$C6241="","",'6.標準時間'!H6241)</f>
        <v/>
      </c>
      <c r="H6241" s="142" t="str">
        <f>IF('6.標準時間'!$C6241="","",'6.標準時間'!I6241)</f>
        <v/>
      </c>
      <c r="I6241" s="107" t="str">
        <f>IF(C6241="","",VLOOKUP($C6241,'7.工程別レート'!$C$6:$E$501,3,FALSE))</f>
        <v/>
      </c>
      <c r="J6241" s="108" t="str">
        <f>IF(C6241="","",VLOOKUP($C6241,'7.工程別レート'!$C$6:$E$501,2,FALSE))</f>
        <v/>
      </c>
      <c r="K6241" s="195" t="str">
        <f t="shared" si="195"/>
        <v/>
      </c>
    </row>
    <row r="6242" spans="2:11" ht="18" customHeight="1">
      <c r="B6242" s="16" t="str">
        <f>IF('6.標準時間'!$B6242="","",'6.標準時間'!B6242)</f>
        <v/>
      </c>
      <c r="C6242" s="16" t="str">
        <f>IF('6.標準時間'!$C6242="","",'6.標準時間'!C6242)</f>
        <v/>
      </c>
      <c r="D6242" s="16" t="str">
        <f>IF('6.標準時間'!$C6242="","",'6.標準時間'!E6242)</f>
        <v/>
      </c>
      <c r="E6242" s="171" t="str">
        <f>IF('6.標準時間'!$C6242="","",'6.標準時間'!F6242)</f>
        <v/>
      </c>
      <c r="F6242" s="15" t="str">
        <f t="shared" si="194"/>
        <v/>
      </c>
      <c r="G6242" s="142" t="str">
        <f>IF('6.標準時間'!$C6242="","",'6.標準時間'!H6242)</f>
        <v/>
      </c>
      <c r="H6242" s="142" t="str">
        <f>IF('6.標準時間'!$C6242="","",'6.標準時間'!I6242)</f>
        <v/>
      </c>
      <c r="I6242" s="107" t="str">
        <f>IF(C6242="","",VLOOKUP($C6242,'7.工程別レート'!$C$6:$E$501,3,FALSE))</f>
        <v/>
      </c>
      <c r="J6242" s="108" t="str">
        <f>IF(C6242="","",VLOOKUP($C6242,'7.工程別レート'!$C$6:$E$501,2,FALSE))</f>
        <v/>
      </c>
      <c r="K6242" s="195" t="str">
        <f t="shared" si="195"/>
        <v/>
      </c>
    </row>
    <row r="6243" spans="2:11" ht="18" customHeight="1">
      <c r="B6243" s="16" t="str">
        <f>IF('6.標準時間'!$B6243="","",'6.標準時間'!B6243)</f>
        <v/>
      </c>
      <c r="C6243" s="16" t="str">
        <f>IF('6.標準時間'!$C6243="","",'6.標準時間'!C6243)</f>
        <v/>
      </c>
      <c r="D6243" s="16" t="str">
        <f>IF('6.標準時間'!$C6243="","",'6.標準時間'!E6243)</f>
        <v/>
      </c>
      <c r="E6243" s="171" t="str">
        <f>IF('6.標準時間'!$C6243="","",'6.標準時間'!F6243)</f>
        <v/>
      </c>
      <c r="F6243" s="15" t="str">
        <f t="shared" si="194"/>
        <v/>
      </c>
      <c r="G6243" s="142" t="str">
        <f>IF('6.標準時間'!$C6243="","",'6.標準時間'!H6243)</f>
        <v/>
      </c>
      <c r="H6243" s="142" t="str">
        <f>IF('6.標準時間'!$C6243="","",'6.標準時間'!I6243)</f>
        <v/>
      </c>
      <c r="I6243" s="107" t="str">
        <f>IF(C6243="","",VLOOKUP($C6243,'7.工程別レート'!$C$6:$E$501,3,FALSE))</f>
        <v/>
      </c>
      <c r="J6243" s="108" t="str">
        <f>IF(C6243="","",VLOOKUP($C6243,'7.工程別レート'!$C$6:$E$501,2,FALSE))</f>
        <v/>
      </c>
      <c r="K6243" s="195" t="str">
        <f t="shared" si="195"/>
        <v/>
      </c>
    </row>
    <row r="6244" spans="2:11" ht="18" customHeight="1">
      <c r="B6244" s="16" t="str">
        <f>IF('6.標準時間'!$B6244="","",'6.標準時間'!B6244)</f>
        <v/>
      </c>
      <c r="C6244" s="16" t="str">
        <f>IF('6.標準時間'!$C6244="","",'6.標準時間'!C6244)</f>
        <v/>
      </c>
      <c r="D6244" s="16" t="str">
        <f>IF('6.標準時間'!$C6244="","",'6.標準時間'!E6244)</f>
        <v/>
      </c>
      <c r="E6244" s="171" t="str">
        <f>IF('6.標準時間'!$C6244="","",'6.標準時間'!F6244)</f>
        <v/>
      </c>
      <c r="F6244" s="15" t="str">
        <f t="shared" si="194"/>
        <v/>
      </c>
      <c r="G6244" s="142" t="str">
        <f>IF('6.標準時間'!$C6244="","",'6.標準時間'!H6244)</f>
        <v/>
      </c>
      <c r="H6244" s="142" t="str">
        <f>IF('6.標準時間'!$C6244="","",'6.標準時間'!I6244)</f>
        <v/>
      </c>
      <c r="I6244" s="107" t="str">
        <f>IF(C6244="","",VLOOKUP($C6244,'7.工程別レート'!$C$6:$E$501,3,FALSE))</f>
        <v/>
      </c>
      <c r="J6244" s="108" t="str">
        <f>IF(C6244="","",VLOOKUP($C6244,'7.工程別レート'!$C$6:$E$501,2,FALSE))</f>
        <v/>
      </c>
      <c r="K6244" s="195" t="str">
        <f t="shared" si="195"/>
        <v/>
      </c>
    </row>
    <row r="6245" spans="2:11" ht="18" customHeight="1">
      <c r="B6245" s="16" t="str">
        <f>IF('6.標準時間'!$B6245="","",'6.標準時間'!B6245)</f>
        <v/>
      </c>
      <c r="C6245" s="16" t="str">
        <f>IF('6.標準時間'!$C6245="","",'6.標準時間'!C6245)</f>
        <v/>
      </c>
      <c r="D6245" s="16" t="str">
        <f>IF('6.標準時間'!$C6245="","",'6.標準時間'!E6245)</f>
        <v/>
      </c>
      <c r="E6245" s="171" t="str">
        <f>IF('6.標準時間'!$C6245="","",'6.標準時間'!F6245)</f>
        <v/>
      </c>
      <c r="F6245" s="15" t="str">
        <f t="shared" si="194"/>
        <v/>
      </c>
      <c r="G6245" s="142" t="str">
        <f>IF('6.標準時間'!$C6245="","",'6.標準時間'!H6245)</f>
        <v/>
      </c>
      <c r="H6245" s="142" t="str">
        <f>IF('6.標準時間'!$C6245="","",'6.標準時間'!I6245)</f>
        <v/>
      </c>
      <c r="I6245" s="107" t="str">
        <f>IF(C6245="","",VLOOKUP($C6245,'7.工程別レート'!$C$6:$E$501,3,FALSE))</f>
        <v/>
      </c>
      <c r="J6245" s="108" t="str">
        <f>IF(C6245="","",VLOOKUP($C6245,'7.工程別レート'!$C$6:$E$501,2,FALSE))</f>
        <v/>
      </c>
      <c r="K6245" s="195" t="str">
        <f t="shared" si="195"/>
        <v/>
      </c>
    </row>
    <row r="6246" spans="2:11" ht="18" customHeight="1">
      <c r="B6246" s="16" t="str">
        <f>IF('6.標準時間'!$B6246="","",'6.標準時間'!B6246)</f>
        <v/>
      </c>
      <c r="C6246" s="16" t="str">
        <f>IF('6.標準時間'!$C6246="","",'6.標準時間'!C6246)</f>
        <v/>
      </c>
      <c r="D6246" s="16" t="str">
        <f>IF('6.標準時間'!$C6246="","",'6.標準時間'!E6246)</f>
        <v/>
      </c>
      <c r="E6246" s="171" t="str">
        <f>IF('6.標準時間'!$C6246="","",'6.標準時間'!F6246)</f>
        <v/>
      </c>
      <c r="F6246" s="15" t="str">
        <f t="shared" si="194"/>
        <v/>
      </c>
      <c r="G6246" s="142" t="str">
        <f>IF('6.標準時間'!$C6246="","",'6.標準時間'!H6246)</f>
        <v/>
      </c>
      <c r="H6246" s="142" t="str">
        <f>IF('6.標準時間'!$C6246="","",'6.標準時間'!I6246)</f>
        <v/>
      </c>
      <c r="I6246" s="107" t="str">
        <f>IF(C6246="","",VLOOKUP($C6246,'7.工程別レート'!$C$6:$E$501,3,FALSE))</f>
        <v/>
      </c>
      <c r="J6246" s="108" t="str">
        <f>IF(C6246="","",VLOOKUP($C6246,'7.工程別レート'!$C$6:$E$501,2,FALSE))</f>
        <v/>
      </c>
      <c r="K6246" s="195" t="str">
        <f t="shared" si="195"/>
        <v/>
      </c>
    </row>
    <row r="6247" spans="2:11" ht="18" customHeight="1">
      <c r="B6247" s="16" t="str">
        <f>IF('6.標準時間'!$B6247="","",'6.標準時間'!B6247)</f>
        <v/>
      </c>
      <c r="C6247" s="16" t="str">
        <f>IF('6.標準時間'!$C6247="","",'6.標準時間'!C6247)</f>
        <v/>
      </c>
      <c r="D6247" s="16" t="str">
        <f>IF('6.標準時間'!$C6247="","",'6.標準時間'!E6247)</f>
        <v/>
      </c>
      <c r="E6247" s="171" t="str">
        <f>IF('6.標準時間'!$C6247="","",'6.標準時間'!F6247)</f>
        <v/>
      </c>
      <c r="F6247" s="15" t="str">
        <f t="shared" si="194"/>
        <v/>
      </c>
      <c r="G6247" s="142" t="str">
        <f>IF('6.標準時間'!$C6247="","",'6.標準時間'!H6247)</f>
        <v/>
      </c>
      <c r="H6247" s="142" t="str">
        <f>IF('6.標準時間'!$C6247="","",'6.標準時間'!I6247)</f>
        <v/>
      </c>
      <c r="I6247" s="107" t="str">
        <f>IF(C6247="","",VLOOKUP($C6247,'7.工程別レート'!$C$6:$E$501,3,FALSE))</f>
        <v/>
      </c>
      <c r="J6247" s="108" t="str">
        <f>IF(C6247="","",VLOOKUP($C6247,'7.工程別レート'!$C$6:$E$501,2,FALSE))</f>
        <v/>
      </c>
      <c r="K6247" s="195" t="str">
        <f t="shared" si="195"/>
        <v/>
      </c>
    </row>
    <row r="6248" spans="2:11" ht="18" customHeight="1">
      <c r="B6248" s="16" t="str">
        <f>IF('6.標準時間'!$B6248="","",'6.標準時間'!B6248)</f>
        <v/>
      </c>
      <c r="C6248" s="16" t="str">
        <f>IF('6.標準時間'!$C6248="","",'6.標準時間'!C6248)</f>
        <v/>
      </c>
      <c r="D6248" s="16" t="str">
        <f>IF('6.標準時間'!$C6248="","",'6.標準時間'!E6248)</f>
        <v/>
      </c>
      <c r="E6248" s="171" t="str">
        <f>IF('6.標準時間'!$C6248="","",'6.標準時間'!F6248)</f>
        <v/>
      </c>
      <c r="F6248" s="15" t="str">
        <f t="shared" si="194"/>
        <v/>
      </c>
      <c r="G6248" s="142" t="str">
        <f>IF('6.標準時間'!$C6248="","",'6.標準時間'!H6248)</f>
        <v/>
      </c>
      <c r="H6248" s="142" t="str">
        <f>IF('6.標準時間'!$C6248="","",'6.標準時間'!I6248)</f>
        <v/>
      </c>
      <c r="I6248" s="107" t="str">
        <f>IF(C6248="","",VLOOKUP($C6248,'7.工程別レート'!$C$6:$E$501,3,FALSE))</f>
        <v/>
      </c>
      <c r="J6248" s="108" t="str">
        <f>IF(C6248="","",VLOOKUP($C6248,'7.工程別レート'!$C$6:$E$501,2,FALSE))</f>
        <v/>
      </c>
      <c r="K6248" s="195" t="str">
        <f t="shared" si="195"/>
        <v/>
      </c>
    </row>
    <row r="6249" spans="2:11" ht="18" customHeight="1">
      <c r="B6249" s="16" t="str">
        <f>IF('6.標準時間'!$B6249="","",'6.標準時間'!B6249)</f>
        <v/>
      </c>
      <c r="C6249" s="16" t="str">
        <f>IF('6.標準時間'!$C6249="","",'6.標準時間'!C6249)</f>
        <v/>
      </c>
      <c r="D6249" s="16" t="str">
        <f>IF('6.標準時間'!$C6249="","",'6.標準時間'!E6249)</f>
        <v/>
      </c>
      <c r="E6249" s="171" t="str">
        <f>IF('6.標準時間'!$C6249="","",'6.標準時間'!F6249)</f>
        <v/>
      </c>
      <c r="F6249" s="15" t="str">
        <f t="shared" si="194"/>
        <v/>
      </c>
      <c r="G6249" s="142" t="str">
        <f>IF('6.標準時間'!$C6249="","",'6.標準時間'!H6249)</f>
        <v/>
      </c>
      <c r="H6249" s="142" t="str">
        <f>IF('6.標準時間'!$C6249="","",'6.標準時間'!I6249)</f>
        <v/>
      </c>
      <c r="I6249" s="107" t="str">
        <f>IF(C6249="","",VLOOKUP($C6249,'7.工程別レート'!$C$6:$E$501,3,FALSE))</f>
        <v/>
      </c>
      <c r="J6249" s="108" t="str">
        <f>IF(C6249="","",VLOOKUP($C6249,'7.工程別レート'!$C$6:$E$501,2,FALSE))</f>
        <v/>
      </c>
      <c r="K6249" s="195" t="str">
        <f t="shared" si="195"/>
        <v/>
      </c>
    </row>
    <row r="6250" spans="2:11" ht="18" customHeight="1">
      <c r="B6250" s="16" t="str">
        <f>IF('6.標準時間'!$B6250="","",'6.標準時間'!B6250)</f>
        <v/>
      </c>
      <c r="C6250" s="16" t="str">
        <f>IF('6.標準時間'!$C6250="","",'6.標準時間'!C6250)</f>
        <v/>
      </c>
      <c r="D6250" s="16" t="str">
        <f>IF('6.標準時間'!$C6250="","",'6.標準時間'!E6250)</f>
        <v/>
      </c>
      <c r="E6250" s="171" t="str">
        <f>IF('6.標準時間'!$C6250="","",'6.標準時間'!F6250)</f>
        <v/>
      </c>
      <c r="F6250" s="15" t="str">
        <f t="shared" si="194"/>
        <v/>
      </c>
      <c r="G6250" s="142" t="str">
        <f>IF('6.標準時間'!$C6250="","",'6.標準時間'!H6250)</f>
        <v/>
      </c>
      <c r="H6250" s="142" t="str">
        <f>IF('6.標準時間'!$C6250="","",'6.標準時間'!I6250)</f>
        <v/>
      </c>
      <c r="I6250" s="107" t="str">
        <f>IF(C6250="","",VLOOKUP($C6250,'7.工程別レート'!$C$6:$E$501,3,FALSE))</f>
        <v/>
      </c>
      <c r="J6250" s="108" t="str">
        <f>IF(C6250="","",VLOOKUP($C6250,'7.工程別レート'!$C$6:$E$501,2,FALSE))</f>
        <v/>
      </c>
      <c r="K6250" s="195" t="str">
        <f t="shared" si="195"/>
        <v/>
      </c>
    </row>
    <row r="6251" spans="2:11" ht="18" customHeight="1">
      <c r="B6251" s="16" t="str">
        <f>IF('6.標準時間'!$B6251="","",'6.標準時間'!B6251)</f>
        <v/>
      </c>
      <c r="C6251" s="16" t="str">
        <f>IF('6.標準時間'!$C6251="","",'6.標準時間'!C6251)</f>
        <v/>
      </c>
      <c r="D6251" s="16" t="str">
        <f>IF('6.標準時間'!$C6251="","",'6.標準時間'!E6251)</f>
        <v/>
      </c>
      <c r="E6251" s="171" t="str">
        <f>IF('6.標準時間'!$C6251="","",'6.標準時間'!F6251)</f>
        <v/>
      </c>
      <c r="F6251" s="15" t="str">
        <f t="shared" si="194"/>
        <v/>
      </c>
      <c r="G6251" s="142" t="str">
        <f>IF('6.標準時間'!$C6251="","",'6.標準時間'!H6251)</f>
        <v/>
      </c>
      <c r="H6251" s="142" t="str">
        <f>IF('6.標準時間'!$C6251="","",'6.標準時間'!I6251)</f>
        <v/>
      </c>
      <c r="I6251" s="107" t="str">
        <f>IF(C6251="","",VLOOKUP($C6251,'7.工程別レート'!$C$6:$E$501,3,FALSE))</f>
        <v/>
      </c>
      <c r="J6251" s="108" t="str">
        <f>IF(C6251="","",VLOOKUP($C6251,'7.工程別レート'!$C$6:$E$501,2,FALSE))</f>
        <v/>
      </c>
      <c r="K6251" s="195" t="str">
        <f t="shared" si="195"/>
        <v/>
      </c>
    </row>
    <row r="6252" spans="2:11" ht="18" customHeight="1">
      <c r="B6252" s="16" t="str">
        <f>IF('6.標準時間'!$B6252="","",'6.標準時間'!B6252)</f>
        <v/>
      </c>
      <c r="C6252" s="16" t="str">
        <f>IF('6.標準時間'!$C6252="","",'6.標準時間'!C6252)</f>
        <v/>
      </c>
      <c r="D6252" s="16" t="str">
        <f>IF('6.標準時間'!$C6252="","",'6.標準時間'!E6252)</f>
        <v/>
      </c>
      <c r="E6252" s="171" t="str">
        <f>IF('6.標準時間'!$C6252="","",'6.標準時間'!F6252)</f>
        <v/>
      </c>
      <c r="F6252" s="15" t="str">
        <f t="shared" si="194"/>
        <v/>
      </c>
      <c r="G6252" s="142" t="str">
        <f>IF('6.標準時間'!$C6252="","",'6.標準時間'!H6252)</f>
        <v/>
      </c>
      <c r="H6252" s="142" t="str">
        <f>IF('6.標準時間'!$C6252="","",'6.標準時間'!I6252)</f>
        <v/>
      </c>
      <c r="I6252" s="107" t="str">
        <f>IF(C6252="","",VLOOKUP($C6252,'7.工程別レート'!$C$6:$E$501,3,FALSE))</f>
        <v/>
      </c>
      <c r="J6252" s="108" t="str">
        <f>IF(C6252="","",VLOOKUP($C6252,'7.工程別レート'!$C$6:$E$501,2,FALSE))</f>
        <v/>
      </c>
      <c r="K6252" s="195" t="str">
        <f t="shared" si="195"/>
        <v/>
      </c>
    </row>
    <row r="6253" spans="2:11" ht="18" customHeight="1">
      <c r="B6253" s="16" t="str">
        <f>IF('6.標準時間'!$B6253="","",'6.標準時間'!B6253)</f>
        <v/>
      </c>
      <c r="C6253" s="16" t="str">
        <f>IF('6.標準時間'!$C6253="","",'6.標準時間'!C6253)</f>
        <v/>
      </c>
      <c r="D6253" s="16" t="str">
        <f>IF('6.標準時間'!$C6253="","",'6.標準時間'!E6253)</f>
        <v/>
      </c>
      <c r="E6253" s="171" t="str">
        <f>IF('6.標準時間'!$C6253="","",'6.標準時間'!F6253)</f>
        <v/>
      </c>
      <c r="F6253" s="15" t="str">
        <f t="shared" si="194"/>
        <v/>
      </c>
      <c r="G6253" s="142" t="str">
        <f>IF('6.標準時間'!$C6253="","",'6.標準時間'!H6253)</f>
        <v/>
      </c>
      <c r="H6253" s="142" t="str">
        <f>IF('6.標準時間'!$C6253="","",'6.標準時間'!I6253)</f>
        <v/>
      </c>
      <c r="I6253" s="107" t="str">
        <f>IF(C6253="","",VLOOKUP($C6253,'7.工程別レート'!$C$6:$E$501,3,FALSE))</f>
        <v/>
      </c>
      <c r="J6253" s="108" t="str">
        <f>IF(C6253="","",VLOOKUP($C6253,'7.工程別レート'!$C$6:$E$501,2,FALSE))</f>
        <v/>
      </c>
      <c r="K6253" s="195" t="str">
        <f t="shared" si="195"/>
        <v/>
      </c>
    </row>
    <row r="6254" spans="2:11" ht="18" customHeight="1">
      <c r="B6254" s="16" t="str">
        <f>IF('6.標準時間'!$B6254="","",'6.標準時間'!B6254)</f>
        <v/>
      </c>
      <c r="C6254" s="16" t="str">
        <f>IF('6.標準時間'!$C6254="","",'6.標準時間'!C6254)</f>
        <v/>
      </c>
      <c r="D6254" s="16" t="str">
        <f>IF('6.標準時間'!$C6254="","",'6.標準時間'!E6254)</f>
        <v/>
      </c>
      <c r="E6254" s="171" t="str">
        <f>IF('6.標準時間'!$C6254="","",'6.標準時間'!F6254)</f>
        <v/>
      </c>
      <c r="F6254" s="15" t="str">
        <f t="shared" si="194"/>
        <v/>
      </c>
      <c r="G6254" s="142" t="str">
        <f>IF('6.標準時間'!$C6254="","",'6.標準時間'!H6254)</f>
        <v/>
      </c>
      <c r="H6254" s="142" t="str">
        <f>IF('6.標準時間'!$C6254="","",'6.標準時間'!I6254)</f>
        <v/>
      </c>
      <c r="I6254" s="107" t="str">
        <f>IF(C6254="","",VLOOKUP($C6254,'7.工程別レート'!$C$6:$E$501,3,FALSE))</f>
        <v/>
      </c>
      <c r="J6254" s="108" t="str">
        <f>IF(C6254="","",VLOOKUP($C6254,'7.工程別レート'!$C$6:$E$501,2,FALSE))</f>
        <v/>
      </c>
      <c r="K6254" s="195" t="str">
        <f t="shared" si="195"/>
        <v/>
      </c>
    </row>
    <row r="6255" spans="2:11" ht="18" customHeight="1">
      <c r="B6255" s="16" t="str">
        <f>IF('6.標準時間'!$B6255="","",'6.標準時間'!B6255)</f>
        <v/>
      </c>
      <c r="C6255" s="16" t="str">
        <f>IF('6.標準時間'!$C6255="","",'6.標準時間'!C6255)</f>
        <v/>
      </c>
      <c r="D6255" s="16" t="str">
        <f>IF('6.標準時間'!$C6255="","",'6.標準時間'!E6255)</f>
        <v/>
      </c>
      <c r="E6255" s="171" t="str">
        <f>IF('6.標準時間'!$C6255="","",'6.標準時間'!F6255)</f>
        <v/>
      </c>
      <c r="F6255" s="15" t="str">
        <f t="shared" si="194"/>
        <v/>
      </c>
      <c r="G6255" s="142" t="str">
        <f>IF('6.標準時間'!$C6255="","",'6.標準時間'!H6255)</f>
        <v/>
      </c>
      <c r="H6255" s="142" t="str">
        <f>IF('6.標準時間'!$C6255="","",'6.標準時間'!I6255)</f>
        <v/>
      </c>
      <c r="I6255" s="107" t="str">
        <f>IF(C6255="","",VLOOKUP($C6255,'7.工程別レート'!$C$6:$E$501,3,FALSE))</f>
        <v/>
      </c>
      <c r="J6255" s="108" t="str">
        <f>IF(C6255="","",VLOOKUP($C6255,'7.工程別レート'!$C$6:$E$501,2,FALSE))</f>
        <v/>
      </c>
      <c r="K6255" s="195" t="str">
        <f t="shared" si="195"/>
        <v/>
      </c>
    </row>
    <row r="6256" spans="2:11" ht="18" customHeight="1">
      <c r="B6256" s="16" t="str">
        <f>IF('6.標準時間'!$B6256="","",'6.標準時間'!B6256)</f>
        <v/>
      </c>
      <c r="C6256" s="16" t="str">
        <f>IF('6.標準時間'!$C6256="","",'6.標準時間'!C6256)</f>
        <v/>
      </c>
      <c r="D6256" s="16" t="str">
        <f>IF('6.標準時間'!$C6256="","",'6.標準時間'!E6256)</f>
        <v/>
      </c>
      <c r="E6256" s="171" t="str">
        <f>IF('6.標準時間'!$C6256="","",'6.標準時間'!F6256)</f>
        <v/>
      </c>
      <c r="F6256" s="15" t="str">
        <f t="shared" si="194"/>
        <v/>
      </c>
      <c r="G6256" s="142" t="str">
        <f>IF('6.標準時間'!$C6256="","",'6.標準時間'!H6256)</f>
        <v/>
      </c>
      <c r="H6256" s="142" t="str">
        <f>IF('6.標準時間'!$C6256="","",'6.標準時間'!I6256)</f>
        <v/>
      </c>
      <c r="I6256" s="107" t="str">
        <f>IF(C6256="","",VLOOKUP($C6256,'7.工程別レート'!$C$6:$E$501,3,FALSE))</f>
        <v/>
      </c>
      <c r="J6256" s="108" t="str">
        <f>IF(C6256="","",VLOOKUP($C6256,'7.工程別レート'!$C$6:$E$501,2,FALSE))</f>
        <v/>
      </c>
      <c r="K6256" s="195" t="str">
        <f t="shared" si="195"/>
        <v/>
      </c>
    </row>
    <row r="6257" spans="2:11" ht="18" customHeight="1">
      <c r="B6257" s="16" t="str">
        <f>IF('6.標準時間'!$B6257="","",'6.標準時間'!B6257)</f>
        <v/>
      </c>
      <c r="C6257" s="16" t="str">
        <f>IF('6.標準時間'!$C6257="","",'6.標準時間'!C6257)</f>
        <v/>
      </c>
      <c r="D6257" s="16" t="str">
        <f>IF('6.標準時間'!$C6257="","",'6.標準時間'!E6257)</f>
        <v/>
      </c>
      <c r="E6257" s="171" t="str">
        <f>IF('6.標準時間'!$C6257="","",'6.標準時間'!F6257)</f>
        <v/>
      </c>
      <c r="F6257" s="15" t="str">
        <f t="shared" si="194"/>
        <v/>
      </c>
      <c r="G6257" s="142" t="str">
        <f>IF('6.標準時間'!$C6257="","",'6.標準時間'!H6257)</f>
        <v/>
      </c>
      <c r="H6257" s="142" t="str">
        <f>IF('6.標準時間'!$C6257="","",'6.標準時間'!I6257)</f>
        <v/>
      </c>
      <c r="I6257" s="107" t="str">
        <f>IF(C6257="","",VLOOKUP($C6257,'7.工程別レート'!$C$6:$E$501,3,FALSE))</f>
        <v/>
      </c>
      <c r="J6257" s="108" t="str">
        <f>IF(C6257="","",VLOOKUP($C6257,'7.工程別レート'!$C$6:$E$501,2,FALSE))</f>
        <v/>
      </c>
      <c r="K6257" s="195" t="str">
        <f t="shared" si="195"/>
        <v/>
      </c>
    </row>
    <row r="6258" spans="2:11" ht="18" customHeight="1">
      <c r="B6258" s="16" t="str">
        <f>IF('6.標準時間'!$B6258="","",'6.標準時間'!B6258)</f>
        <v/>
      </c>
      <c r="C6258" s="16" t="str">
        <f>IF('6.標準時間'!$C6258="","",'6.標準時間'!C6258)</f>
        <v/>
      </c>
      <c r="D6258" s="16" t="str">
        <f>IF('6.標準時間'!$C6258="","",'6.標準時間'!E6258)</f>
        <v/>
      </c>
      <c r="E6258" s="171" t="str">
        <f>IF('6.標準時間'!$C6258="","",'6.標準時間'!F6258)</f>
        <v/>
      </c>
      <c r="F6258" s="15" t="str">
        <f t="shared" si="194"/>
        <v/>
      </c>
      <c r="G6258" s="142" t="str">
        <f>IF('6.標準時間'!$C6258="","",'6.標準時間'!H6258)</f>
        <v/>
      </c>
      <c r="H6258" s="142" t="str">
        <f>IF('6.標準時間'!$C6258="","",'6.標準時間'!I6258)</f>
        <v/>
      </c>
      <c r="I6258" s="107" t="str">
        <f>IF(C6258="","",VLOOKUP($C6258,'7.工程別レート'!$C$6:$E$501,3,FALSE))</f>
        <v/>
      </c>
      <c r="J6258" s="108" t="str">
        <f>IF(C6258="","",VLOOKUP($C6258,'7.工程別レート'!$C$6:$E$501,2,FALSE))</f>
        <v/>
      </c>
      <c r="K6258" s="195" t="str">
        <f t="shared" si="195"/>
        <v/>
      </c>
    </row>
    <row r="6259" spans="2:11" ht="18" customHeight="1">
      <c r="B6259" s="16" t="str">
        <f>IF('6.標準時間'!$B6259="","",'6.標準時間'!B6259)</f>
        <v/>
      </c>
      <c r="C6259" s="16" t="str">
        <f>IF('6.標準時間'!$C6259="","",'6.標準時間'!C6259)</f>
        <v/>
      </c>
      <c r="D6259" s="16" t="str">
        <f>IF('6.標準時間'!$C6259="","",'6.標準時間'!E6259)</f>
        <v/>
      </c>
      <c r="E6259" s="171" t="str">
        <f>IF('6.標準時間'!$C6259="","",'6.標準時間'!F6259)</f>
        <v/>
      </c>
      <c r="F6259" s="15" t="str">
        <f t="shared" si="194"/>
        <v/>
      </c>
      <c r="G6259" s="142" t="str">
        <f>IF('6.標準時間'!$C6259="","",'6.標準時間'!H6259)</f>
        <v/>
      </c>
      <c r="H6259" s="142" t="str">
        <f>IF('6.標準時間'!$C6259="","",'6.標準時間'!I6259)</f>
        <v/>
      </c>
      <c r="I6259" s="107" t="str">
        <f>IF(C6259="","",VLOOKUP($C6259,'7.工程別レート'!$C$6:$E$501,3,FALSE))</f>
        <v/>
      </c>
      <c r="J6259" s="108" t="str">
        <f>IF(C6259="","",VLOOKUP($C6259,'7.工程別レート'!$C$6:$E$501,2,FALSE))</f>
        <v/>
      </c>
      <c r="K6259" s="195" t="str">
        <f t="shared" si="195"/>
        <v/>
      </c>
    </row>
    <row r="6260" spans="2:11" ht="18" customHeight="1">
      <c r="B6260" s="16" t="str">
        <f>IF('6.標準時間'!$B6260="","",'6.標準時間'!B6260)</f>
        <v/>
      </c>
      <c r="C6260" s="16" t="str">
        <f>IF('6.標準時間'!$C6260="","",'6.標準時間'!C6260)</f>
        <v/>
      </c>
      <c r="D6260" s="16" t="str">
        <f>IF('6.標準時間'!$C6260="","",'6.標準時間'!E6260)</f>
        <v/>
      </c>
      <c r="E6260" s="171" t="str">
        <f>IF('6.標準時間'!$C6260="","",'6.標準時間'!F6260)</f>
        <v/>
      </c>
      <c r="F6260" s="15" t="str">
        <f t="shared" si="194"/>
        <v/>
      </c>
      <c r="G6260" s="142" t="str">
        <f>IF('6.標準時間'!$C6260="","",'6.標準時間'!H6260)</f>
        <v/>
      </c>
      <c r="H6260" s="142" t="str">
        <f>IF('6.標準時間'!$C6260="","",'6.標準時間'!I6260)</f>
        <v/>
      </c>
      <c r="I6260" s="107" t="str">
        <f>IF(C6260="","",VLOOKUP($C6260,'7.工程別レート'!$C$6:$E$501,3,FALSE))</f>
        <v/>
      </c>
      <c r="J6260" s="108" t="str">
        <f>IF(C6260="","",VLOOKUP($C6260,'7.工程別レート'!$C$6:$E$501,2,FALSE))</f>
        <v/>
      </c>
      <c r="K6260" s="195" t="str">
        <f t="shared" si="195"/>
        <v/>
      </c>
    </row>
    <row r="6261" spans="2:11" ht="18" customHeight="1">
      <c r="B6261" s="16" t="str">
        <f>IF('6.標準時間'!$B6261="","",'6.標準時間'!B6261)</f>
        <v/>
      </c>
      <c r="C6261" s="16" t="str">
        <f>IF('6.標準時間'!$C6261="","",'6.標準時間'!C6261)</f>
        <v/>
      </c>
      <c r="D6261" s="16" t="str">
        <f>IF('6.標準時間'!$C6261="","",'6.標準時間'!E6261)</f>
        <v/>
      </c>
      <c r="E6261" s="171" t="str">
        <f>IF('6.標準時間'!$C6261="","",'6.標準時間'!F6261)</f>
        <v/>
      </c>
      <c r="F6261" s="15" t="str">
        <f t="shared" si="194"/>
        <v/>
      </c>
      <c r="G6261" s="142" t="str">
        <f>IF('6.標準時間'!$C6261="","",'6.標準時間'!H6261)</f>
        <v/>
      </c>
      <c r="H6261" s="142" t="str">
        <f>IF('6.標準時間'!$C6261="","",'6.標準時間'!I6261)</f>
        <v/>
      </c>
      <c r="I6261" s="107" t="str">
        <f>IF(C6261="","",VLOOKUP($C6261,'7.工程別レート'!$C$6:$E$501,3,FALSE))</f>
        <v/>
      </c>
      <c r="J6261" s="108" t="str">
        <f>IF(C6261="","",VLOOKUP($C6261,'7.工程別レート'!$C$6:$E$501,2,FALSE))</f>
        <v/>
      </c>
      <c r="K6261" s="195" t="str">
        <f t="shared" si="195"/>
        <v/>
      </c>
    </row>
    <row r="6262" spans="2:11" ht="18" customHeight="1">
      <c r="B6262" s="16" t="str">
        <f>IF('6.標準時間'!$B6262="","",'6.標準時間'!B6262)</f>
        <v/>
      </c>
      <c r="C6262" s="16" t="str">
        <f>IF('6.標準時間'!$C6262="","",'6.標準時間'!C6262)</f>
        <v/>
      </c>
      <c r="D6262" s="16" t="str">
        <f>IF('6.標準時間'!$C6262="","",'6.標準時間'!E6262)</f>
        <v/>
      </c>
      <c r="E6262" s="171" t="str">
        <f>IF('6.標準時間'!$C6262="","",'6.標準時間'!F6262)</f>
        <v/>
      </c>
      <c r="F6262" s="15" t="str">
        <f t="shared" si="194"/>
        <v/>
      </c>
      <c r="G6262" s="142" t="str">
        <f>IF('6.標準時間'!$C6262="","",'6.標準時間'!H6262)</f>
        <v/>
      </c>
      <c r="H6262" s="142" t="str">
        <f>IF('6.標準時間'!$C6262="","",'6.標準時間'!I6262)</f>
        <v/>
      </c>
      <c r="I6262" s="107" t="str">
        <f>IF(C6262="","",VLOOKUP($C6262,'7.工程別レート'!$C$6:$E$501,3,FALSE))</f>
        <v/>
      </c>
      <c r="J6262" s="108" t="str">
        <f>IF(C6262="","",VLOOKUP($C6262,'7.工程別レート'!$C$6:$E$501,2,FALSE))</f>
        <v/>
      </c>
      <c r="K6262" s="195" t="str">
        <f t="shared" si="195"/>
        <v/>
      </c>
    </row>
    <row r="6263" spans="2:11" ht="18" customHeight="1">
      <c r="B6263" s="16" t="str">
        <f>IF('6.標準時間'!$B6263="","",'6.標準時間'!B6263)</f>
        <v/>
      </c>
      <c r="C6263" s="16" t="str">
        <f>IF('6.標準時間'!$C6263="","",'6.標準時間'!C6263)</f>
        <v/>
      </c>
      <c r="D6263" s="16" t="str">
        <f>IF('6.標準時間'!$C6263="","",'6.標準時間'!E6263)</f>
        <v/>
      </c>
      <c r="E6263" s="171" t="str">
        <f>IF('6.標準時間'!$C6263="","",'6.標準時間'!F6263)</f>
        <v/>
      </c>
      <c r="F6263" s="15" t="str">
        <f t="shared" si="194"/>
        <v/>
      </c>
      <c r="G6263" s="142" t="str">
        <f>IF('6.標準時間'!$C6263="","",'6.標準時間'!H6263)</f>
        <v/>
      </c>
      <c r="H6263" s="142" t="str">
        <f>IF('6.標準時間'!$C6263="","",'6.標準時間'!I6263)</f>
        <v/>
      </c>
      <c r="I6263" s="107" t="str">
        <f>IF(C6263="","",VLOOKUP($C6263,'7.工程別レート'!$C$6:$E$501,3,FALSE))</f>
        <v/>
      </c>
      <c r="J6263" s="108" t="str">
        <f>IF(C6263="","",VLOOKUP($C6263,'7.工程別レート'!$C$6:$E$501,2,FALSE))</f>
        <v/>
      </c>
      <c r="K6263" s="195" t="str">
        <f t="shared" si="195"/>
        <v/>
      </c>
    </row>
    <row r="6264" spans="2:11" ht="18" customHeight="1">
      <c r="B6264" s="16" t="str">
        <f>IF('6.標準時間'!$B6264="","",'6.標準時間'!B6264)</f>
        <v/>
      </c>
      <c r="C6264" s="16" t="str">
        <f>IF('6.標準時間'!$C6264="","",'6.標準時間'!C6264)</f>
        <v/>
      </c>
      <c r="D6264" s="16" t="str">
        <f>IF('6.標準時間'!$C6264="","",'6.標準時間'!E6264)</f>
        <v/>
      </c>
      <c r="E6264" s="171" t="str">
        <f>IF('6.標準時間'!$C6264="","",'6.標準時間'!F6264)</f>
        <v/>
      </c>
      <c r="F6264" s="15" t="str">
        <f t="shared" si="194"/>
        <v/>
      </c>
      <c r="G6264" s="142" t="str">
        <f>IF('6.標準時間'!$C6264="","",'6.標準時間'!H6264)</f>
        <v/>
      </c>
      <c r="H6264" s="142" t="str">
        <f>IF('6.標準時間'!$C6264="","",'6.標準時間'!I6264)</f>
        <v/>
      </c>
      <c r="I6264" s="107" t="str">
        <f>IF(C6264="","",VLOOKUP($C6264,'7.工程別レート'!$C$6:$E$501,3,FALSE))</f>
        <v/>
      </c>
      <c r="J6264" s="108" t="str">
        <f>IF(C6264="","",VLOOKUP($C6264,'7.工程別レート'!$C$6:$E$501,2,FALSE))</f>
        <v/>
      </c>
      <c r="K6264" s="195" t="str">
        <f t="shared" si="195"/>
        <v/>
      </c>
    </row>
    <row r="6265" spans="2:11" ht="18" customHeight="1">
      <c r="B6265" s="16" t="str">
        <f>IF('6.標準時間'!$B6265="","",'6.標準時間'!B6265)</f>
        <v/>
      </c>
      <c r="C6265" s="16" t="str">
        <f>IF('6.標準時間'!$C6265="","",'6.標準時間'!C6265)</f>
        <v/>
      </c>
      <c r="D6265" s="16" t="str">
        <f>IF('6.標準時間'!$C6265="","",'6.標準時間'!E6265)</f>
        <v/>
      </c>
      <c r="E6265" s="171" t="str">
        <f>IF('6.標準時間'!$C6265="","",'6.標準時間'!F6265)</f>
        <v/>
      </c>
      <c r="F6265" s="15" t="str">
        <f t="shared" si="194"/>
        <v/>
      </c>
      <c r="G6265" s="142" t="str">
        <f>IF('6.標準時間'!$C6265="","",'6.標準時間'!H6265)</f>
        <v/>
      </c>
      <c r="H6265" s="142" t="str">
        <f>IF('6.標準時間'!$C6265="","",'6.標準時間'!I6265)</f>
        <v/>
      </c>
      <c r="I6265" s="107" t="str">
        <f>IF(C6265="","",VLOOKUP($C6265,'7.工程別レート'!$C$6:$E$501,3,FALSE))</f>
        <v/>
      </c>
      <c r="J6265" s="108" t="str">
        <f>IF(C6265="","",VLOOKUP($C6265,'7.工程別レート'!$C$6:$E$501,2,FALSE))</f>
        <v/>
      </c>
      <c r="K6265" s="195" t="str">
        <f t="shared" si="195"/>
        <v/>
      </c>
    </row>
    <row r="6266" spans="2:11" ht="18" customHeight="1">
      <c r="B6266" s="16" t="str">
        <f>IF('6.標準時間'!$B6266="","",'6.標準時間'!B6266)</f>
        <v/>
      </c>
      <c r="C6266" s="16" t="str">
        <f>IF('6.標準時間'!$C6266="","",'6.標準時間'!C6266)</f>
        <v/>
      </c>
      <c r="D6266" s="16" t="str">
        <f>IF('6.標準時間'!$C6266="","",'6.標準時間'!E6266)</f>
        <v/>
      </c>
      <c r="E6266" s="171" t="str">
        <f>IF('6.標準時間'!$C6266="","",'6.標準時間'!F6266)</f>
        <v/>
      </c>
      <c r="F6266" s="15" t="str">
        <f t="shared" si="194"/>
        <v/>
      </c>
      <c r="G6266" s="142" t="str">
        <f>IF('6.標準時間'!$C6266="","",'6.標準時間'!H6266)</f>
        <v/>
      </c>
      <c r="H6266" s="142" t="str">
        <f>IF('6.標準時間'!$C6266="","",'6.標準時間'!I6266)</f>
        <v/>
      </c>
      <c r="I6266" s="107" t="str">
        <f>IF(C6266="","",VLOOKUP($C6266,'7.工程別レート'!$C$6:$E$501,3,FALSE))</f>
        <v/>
      </c>
      <c r="J6266" s="108" t="str">
        <f>IF(C6266="","",VLOOKUP($C6266,'7.工程別レート'!$C$6:$E$501,2,FALSE))</f>
        <v/>
      </c>
      <c r="K6266" s="195" t="str">
        <f t="shared" si="195"/>
        <v/>
      </c>
    </row>
    <row r="6267" spans="2:11" ht="18" customHeight="1">
      <c r="B6267" s="16" t="str">
        <f>IF('6.標準時間'!$B6267="","",'6.標準時間'!B6267)</f>
        <v/>
      </c>
      <c r="C6267" s="16" t="str">
        <f>IF('6.標準時間'!$C6267="","",'6.標準時間'!C6267)</f>
        <v/>
      </c>
      <c r="D6267" s="16" t="str">
        <f>IF('6.標準時間'!$C6267="","",'6.標準時間'!E6267)</f>
        <v/>
      </c>
      <c r="E6267" s="171" t="str">
        <f>IF('6.標準時間'!$C6267="","",'6.標準時間'!F6267)</f>
        <v/>
      </c>
      <c r="F6267" s="15" t="str">
        <f t="shared" si="194"/>
        <v/>
      </c>
      <c r="G6267" s="142" t="str">
        <f>IF('6.標準時間'!$C6267="","",'6.標準時間'!H6267)</f>
        <v/>
      </c>
      <c r="H6267" s="142" t="str">
        <f>IF('6.標準時間'!$C6267="","",'6.標準時間'!I6267)</f>
        <v/>
      </c>
      <c r="I6267" s="107" t="str">
        <f>IF(C6267="","",VLOOKUP($C6267,'7.工程別レート'!$C$6:$E$501,3,FALSE))</f>
        <v/>
      </c>
      <c r="J6267" s="108" t="str">
        <f>IF(C6267="","",VLOOKUP($C6267,'7.工程別レート'!$C$6:$E$501,2,FALSE))</f>
        <v/>
      </c>
      <c r="K6267" s="195" t="str">
        <f t="shared" si="195"/>
        <v/>
      </c>
    </row>
    <row r="6268" spans="2:11" ht="18" customHeight="1">
      <c r="B6268" s="16" t="str">
        <f>IF('6.標準時間'!$B6268="","",'6.標準時間'!B6268)</f>
        <v/>
      </c>
      <c r="C6268" s="16" t="str">
        <f>IF('6.標準時間'!$C6268="","",'6.標準時間'!C6268)</f>
        <v/>
      </c>
      <c r="D6268" s="16" t="str">
        <f>IF('6.標準時間'!$C6268="","",'6.標準時間'!E6268)</f>
        <v/>
      </c>
      <c r="E6268" s="171" t="str">
        <f>IF('6.標準時間'!$C6268="","",'6.標準時間'!F6268)</f>
        <v/>
      </c>
      <c r="F6268" s="15" t="str">
        <f t="shared" si="194"/>
        <v/>
      </c>
      <c r="G6268" s="142" t="str">
        <f>IF('6.標準時間'!$C6268="","",'6.標準時間'!H6268)</f>
        <v/>
      </c>
      <c r="H6268" s="142" t="str">
        <f>IF('6.標準時間'!$C6268="","",'6.標準時間'!I6268)</f>
        <v/>
      </c>
      <c r="I6268" s="107" t="str">
        <f>IF(C6268="","",VLOOKUP($C6268,'7.工程別レート'!$C$6:$E$501,3,FALSE))</f>
        <v/>
      </c>
      <c r="J6268" s="108" t="str">
        <f>IF(C6268="","",VLOOKUP($C6268,'7.工程別レート'!$C$6:$E$501,2,FALSE))</f>
        <v/>
      </c>
      <c r="K6268" s="195" t="str">
        <f t="shared" si="195"/>
        <v/>
      </c>
    </row>
    <row r="6269" spans="2:11" ht="18" customHeight="1">
      <c r="B6269" s="16" t="str">
        <f>IF('6.標準時間'!$B6269="","",'6.標準時間'!B6269)</f>
        <v/>
      </c>
      <c r="C6269" s="16" t="str">
        <f>IF('6.標準時間'!$C6269="","",'6.標準時間'!C6269)</f>
        <v/>
      </c>
      <c r="D6269" s="16" t="str">
        <f>IF('6.標準時間'!$C6269="","",'6.標準時間'!E6269)</f>
        <v/>
      </c>
      <c r="E6269" s="171" t="str">
        <f>IF('6.標準時間'!$C6269="","",'6.標準時間'!F6269)</f>
        <v/>
      </c>
      <c r="F6269" s="15" t="str">
        <f t="shared" si="194"/>
        <v/>
      </c>
      <c r="G6269" s="142" t="str">
        <f>IF('6.標準時間'!$C6269="","",'6.標準時間'!H6269)</f>
        <v/>
      </c>
      <c r="H6269" s="142" t="str">
        <f>IF('6.標準時間'!$C6269="","",'6.標準時間'!I6269)</f>
        <v/>
      </c>
      <c r="I6269" s="107" t="str">
        <f>IF(C6269="","",VLOOKUP($C6269,'7.工程別レート'!$C$6:$E$501,3,FALSE))</f>
        <v/>
      </c>
      <c r="J6269" s="108" t="str">
        <f>IF(C6269="","",VLOOKUP($C6269,'7.工程別レート'!$C$6:$E$501,2,FALSE))</f>
        <v/>
      </c>
      <c r="K6269" s="195" t="str">
        <f t="shared" si="195"/>
        <v/>
      </c>
    </row>
    <row r="6270" spans="2:11" ht="18" customHeight="1">
      <c r="B6270" s="16" t="str">
        <f>IF('6.標準時間'!$B6270="","",'6.標準時間'!B6270)</f>
        <v/>
      </c>
      <c r="C6270" s="16" t="str">
        <f>IF('6.標準時間'!$C6270="","",'6.標準時間'!C6270)</f>
        <v/>
      </c>
      <c r="D6270" s="16" t="str">
        <f>IF('6.標準時間'!$C6270="","",'6.標準時間'!E6270)</f>
        <v/>
      </c>
      <c r="E6270" s="171" t="str">
        <f>IF('6.標準時間'!$C6270="","",'6.標準時間'!F6270)</f>
        <v/>
      </c>
      <c r="F6270" s="15" t="str">
        <f t="shared" si="194"/>
        <v/>
      </c>
      <c r="G6270" s="142" t="str">
        <f>IF('6.標準時間'!$C6270="","",'6.標準時間'!H6270)</f>
        <v/>
      </c>
      <c r="H6270" s="142" t="str">
        <f>IF('6.標準時間'!$C6270="","",'6.標準時間'!I6270)</f>
        <v/>
      </c>
      <c r="I6270" s="107" t="str">
        <f>IF(C6270="","",VLOOKUP($C6270,'7.工程別レート'!$C$6:$E$501,3,FALSE))</f>
        <v/>
      </c>
      <c r="J6270" s="108" t="str">
        <f>IF(C6270="","",VLOOKUP($C6270,'7.工程別レート'!$C$6:$E$501,2,FALSE))</f>
        <v/>
      </c>
      <c r="K6270" s="195" t="str">
        <f t="shared" si="195"/>
        <v/>
      </c>
    </row>
    <row r="6271" spans="2:11" ht="18" customHeight="1">
      <c r="B6271" s="16" t="str">
        <f>IF('6.標準時間'!$B6271="","",'6.標準時間'!B6271)</f>
        <v/>
      </c>
      <c r="C6271" s="16" t="str">
        <f>IF('6.標準時間'!$C6271="","",'6.標準時間'!C6271)</f>
        <v/>
      </c>
      <c r="D6271" s="16" t="str">
        <f>IF('6.標準時間'!$C6271="","",'6.標準時間'!E6271)</f>
        <v/>
      </c>
      <c r="E6271" s="171" t="str">
        <f>IF('6.標準時間'!$C6271="","",'6.標準時間'!F6271)</f>
        <v/>
      </c>
      <c r="F6271" s="15" t="str">
        <f t="shared" si="194"/>
        <v/>
      </c>
      <c r="G6271" s="142" t="str">
        <f>IF('6.標準時間'!$C6271="","",'6.標準時間'!H6271)</f>
        <v/>
      </c>
      <c r="H6271" s="142" t="str">
        <f>IF('6.標準時間'!$C6271="","",'6.標準時間'!I6271)</f>
        <v/>
      </c>
      <c r="I6271" s="107" t="str">
        <f>IF(C6271="","",VLOOKUP($C6271,'7.工程別レート'!$C$6:$E$501,3,FALSE))</f>
        <v/>
      </c>
      <c r="J6271" s="108" t="str">
        <f>IF(C6271="","",VLOOKUP($C6271,'7.工程別レート'!$C$6:$E$501,2,FALSE))</f>
        <v/>
      </c>
      <c r="K6271" s="195" t="str">
        <f t="shared" si="195"/>
        <v/>
      </c>
    </row>
    <row r="6272" spans="2:11" ht="18" customHeight="1">
      <c r="B6272" s="16" t="str">
        <f>IF('6.標準時間'!$B6272="","",'6.標準時間'!B6272)</f>
        <v/>
      </c>
      <c r="C6272" s="16" t="str">
        <f>IF('6.標準時間'!$C6272="","",'6.標準時間'!C6272)</f>
        <v/>
      </c>
      <c r="D6272" s="16" t="str">
        <f>IF('6.標準時間'!$C6272="","",'6.標準時間'!E6272)</f>
        <v/>
      </c>
      <c r="E6272" s="171" t="str">
        <f>IF('6.標準時間'!$C6272="","",'6.標準時間'!F6272)</f>
        <v/>
      </c>
      <c r="F6272" s="15" t="str">
        <f t="shared" si="194"/>
        <v/>
      </c>
      <c r="G6272" s="142" t="str">
        <f>IF('6.標準時間'!$C6272="","",'6.標準時間'!H6272)</f>
        <v/>
      </c>
      <c r="H6272" s="142" t="str">
        <f>IF('6.標準時間'!$C6272="","",'6.標準時間'!I6272)</f>
        <v/>
      </c>
      <c r="I6272" s="107" t="str">
        <f>IF(C6272="","",VLOOKUP($C6272,'7.工程別レート'!$C$6:$E$501,3,FALSE))</f>
        <v/>
      </c>
      <c r="J6272" s="108" t="str">
        <f>IF(C6272="","",VLOOKUP($C6272,'7.工程別レート'!$C$6:$E$501,2,FALSE))</f>
        <v/>
      </c>
      <c r="K6272" s="195" t="str">
        <f t="shared" si="195"/>
        <v/>
      </c>
    </row>
    <row r="6273" spans="2:11" ht="18" customHeight="1">
      <c r="B6273" s="16" t="str">
        <f>IF('6.標準時間'!$B6273="","",'6.標準時間'!B6273)</f>
        <v/>
      </c>
      <c r="C6273" s="16" t="str">
        <f>IF('6.標準時間'!$C6273="","",'6.標準時間'!C6273)</f>
        <v/>
      </c>
      <c r="D6273" s="16" t="str">
        <f>IF('6.標準時間'!$C6273="","",'6.標準時間'!E6273)</f>
        <v/>
      </c>
      <c r="E6273" s="171" t="str">
        <f>IF('6.標準時間'!$C6273="","",'6.標準時間'!F6273)</f>
        <v/>
      </c>
      <c r="F6273" s="15" t="str">
        <f t="shared" si="194"/>
        <v/>
      </c>
      <c r="G6273" s="142" t="str">
        <f>IF('6.標準時間'!$C6273="","",'6.標準時間'!H6273)</f>
        <v/>
      </c>
      <c r="H6273" s="142" t="str">
        <f>IF('6.標準時間'!$C6273="","",'6.標準時間'!I6273)</f>
        <v/>
      </c>
      <c r="I6273" s="107" t="str">
        <f>IF(C6273="","",VLOOKUP($C6273,'7.工程別レート'!$C$6:$E$501,3,FALSE))</f>
        <v/>
      </c>
      <c r="J6273" s="108" t="str">
        <f>IF(C6273="","",VLOOKUP($C6273,'7.工程別レート'!$C$6:$E$501,2,FALSE))</f>
        <v/>
      </c>
      <c r="K6273" s="195" t="str">
        <f t="shared" si="195"/>
        <v/>
      </c>
    </row>
    <row r="6274" spans="2:11" ht="18" customHeight="1">
      <c r="B6274" s="16" t="str">
        <f>IF('6.標準時間'!$B6274="","",'6.標準時間'!B6274)</f>
        <v/>
      </c>
      <c r="C6274" s="16" t="str">
        <f>IF('6.標準時間'!$C6274="","",'6.標準時間'!C6274)</f>
        <v/>
      </c>
      <c r="D6274" s="16" t="str">
        <f>IF('6.標準時間'!$C6274="","",'6.標準時間'!E6274)</f>
        <v/>
      </c>
      <c r="E6274" s="171" t="str">
        <f>IF('6.標準時間'!$C6274="","",'6.標準時間'!F6274)</f>
        <v/>
      </c>
      <c r="F6274" s="15" t="str">
        <f t="shared" si="194"/>
        <v/>
      </c>
      <c r="G6274" s="142" t="str">
        <f>IF('6.標準時間'!$C6274="","",'6.標準時間'!H6274)</f>
        <v/>
      </c>
      <c r="H6274" s="142" t="str">
        <f>IF('6.標準時間'!$C6274="","",'6.標準時間'!I6274)</f>
        <v/>
      </c>
      <c r="I6274" s="107" t="str">
        <f>IF(C6274="","",VLOOKUP($C6274,'7.工程別レート'!$C$6:$E$501,3,FALSE))</f>
        <v/>
      </c>
      <c r="J6274" s="108" t="str">
        <f>IF(C6274="","",VLOOKUP($C6274,'7.工程別レート'!$C$6:$E$501,2,FALSE))</f>
        <v/>
      </c>
      <c r="K6274" s="195" t="str">
        <f t="shared" si="195"/>
        <v/>
      </c>
    </row>
    <row r="6275" spans="2:11" ht="18" customHeight="1">
      <c r="B6275" s="16" t="str">
        <f>IF('6.標準時間'!$B6275="","",'6.標準時間'!B6275)</f>
        <v/>
      </c>
      <c r="C6275" s="16" t="str">
        <f>IF('6.標準時間'!$C6275="","",'6.標準時間'!C6275)</f>
        <v/>
      </c>
      <c r="D6275" s="16" t="str">
        <f>IF('6.標準時間'!$C6275="","",'6.標準時間'!E6275)</f>
        <v/>
      </c>
      <c r="E6275" s="171" t="str">
        <f>IF('6.標準時間'!$C6275="","",'6.標準時間'!F6275)</f>
        <v/>
      </c>
      <c r="F6275" s="15" t="str">
        <f t="shared" si="194"/>
        <v/>
      </c>
      <c r="G6275" s="142" t="str">
        <f>IF('6.標準時間'!$C6275="","",'6.標準時間'!H6275)</f>
        <v/>
      </c>
      <c r="H6275" s="142" t="str">
        <f>IF('6.標準時間'!$C6275="","",'6.標準時間'!I6275)</f>
        <v/>
      </c>
      <c r="I6275" s="107" t="str">
        <f>IF(C6275="","",VLOOKUP($C6275,'7.工程別レート'!$C$6:$E$501,3,FALSE))</f>
        <v/>
      </c>
      <c r="J6275" s="108" t="str">
        <f>IF(C6275="","",VLOOKUP($C6275,'7.工程別レート'!$C$6:$E$501,2,FALSE))</f>
        <v/>
      </c>
      <c r="K6275" s="195" t="str">
        <f t="shared" si="195"/>
        <v/>
      </c>
    </row>
    <row r="6276" spans="2:11" ht="18" customHeight="1">
      <c r="B6276" s="16" t="str">
        <f>IF('6.標準時間'!$B6276="","",'6.標準時間'!B6276)</f>
        <v/>
      </c>
      <c r="C6276" s="16" t="str">
        <f>IF('6.標準時間'!$C6276="","",'6.標準時間'!C6276)</f>
        <v/>
      </c>
      <c r="D6276" s="16" t="str">
        <f>IF('6.標準時間'!$C6276="","",'6.標準時間'!E6276)</f>
        <v/>
      </c>
      <c r="E6276" s="171" t="str">
        <f>IF('6.標準時間'!$C6276="","",'6.標準時間'!F6276)</f>
        <v/>
      </c>
      <c r="F6276" s="15" t="str">
        <f t="shared" si="194"/>
        <v/>
      </c>
      <c r="G6276" s="142" t="str">
        <f>IF('6.標準時間'!$C6276="","",'6.標準時間'!H6276)</f>
        <v/>
      </c>
      <c r="H6276" s="142" t="str">
        <f>IF('6.標準時間'!$C6276="","",'6.標準時間'!I6276)</f>
        <v/>
      </c>
      <c r="I6276" s="107" t="str">
        <f>IF(C6276="","",VLOOKUP($C6276,'7.工程別レート'!$C$6:$E$501,3,FALSE))</f>
        <v/>
      </c>
      <c r="J6276" s="108" t="str">
        <f>IF(C6276="","",VLOOKUP($C6276,'7.工程別レート'!$C$6:$E$501,2,FALSE))</f>
        <v/>
      </c>
      <c r="K6276" s="195" t="str">
        <f t="shared" si="195"/>
        <v/>
      </c>
    </row>
    <row r="6277" spans="2:11" ht="18" customHeight="1">
      <c r="B6277" s="16" t="str">
        <f>IF('6.標準時間'!$B6277="","",'6.標準時間'!B6277)</f>
        <v/>
      </c>
      <c r="C6277" s="16" t="str">
        <f>IF('6.標準時間'!$C6277="","",'6.標準時間'!C6277)</f>
        <v/>
      </c>
      <c r="D6277" s="16" t="str">
        <f>IF('6.標準時間'!$C6277="","",'6.標準時間'!E6277)</f>
        <v/>
      </c>
      <c r="E6277" s="171" t="str">
        <f>IF('6.標準時間'!$C6277="","",'6.標準時間'!F6277)</f>
        <v/>
      </c>
      <c r="F6277" s="15" t="str">
        <f t="shared" si="194"/>
        <v/>
      </c>
      <c r="G6277" s="142" t="str">
        <f>IF('6.標準時間'!$C6277="","",'6.標準時間'!H6277)</f>
        <v/>
      </c>
      <c r="H6277" s="142" t="str">
        <f>IF('6.標準時間'!$C6277="","",'6.標準時間'!I6277)</f>
        <v/>
      </c>
      <c r="I6277" s="107" t="str">
        <f>IF(C6277="","",VLOOKUP($C6277,'7.工程別レート'!$C$6:$E$501,3,FALSE))</f>
        <v/>
      </c>
      <c r="J6277" s="108" t="str">
        <f>IF(C6277="","",VLOOKUP($C6277,'7.工程別レート'!$C$6:$E$501,2,FALSE))</f>
        <v/>
      </c>
      <c r="K6277" s="195" t="str">
        <f t="shared" si="195"/>
        <v/>
      </c>
    </row>
    <row r="6278" spans="2:11" ht="18" customHeight="1">
      <c r="B6278" s="16" t="str">
        <f>IF('6.標準時間'!$B6278="","",'6.標準時間'!B6278)</f>
        <v/>
      </c>
      <c r="C6278" s="16" t="str">
        <f>IF('6.標準時間'!$C6278="","",'6.標準時間'!C6278)</f>
        <v/>
      </c>
      <c r="D6278" s="16" t="str">
        <f>IF('6.標準時間'!$C6278="","",'6.標準時間'!E6278)</f>
        <v/>
      </c>
      <c r="E6278" s="171" t="str">
        <f>IF('6.標準時間'!$C6278="","",'6.標準時間'!F6278)</f>
        <v/>
      </c>
      <c r="F6278" s="15" t="str">
        <f t="shared" ref="F6278:F6341" si="196">C6278&amp;D6278</f>
        <v/>
      </c>
      <c r="G6278" s="142" t="str">
        <f>IF('6.標準時間'!$C6278="","",'6.標準時間'!H6278)</f>
        <v/>
      </c>
      <c r="H6278" s="142" t="str">
        <f>IF('6.標準時間'!$C6278="","",'6.標準時間'!I6278)</f>
        <v/>
      </c>
      <c r="I6278" s="107" t="str">
        <f>IF(C6278="","",VLOOKUP($C6278,'7.工程別レート'!$C$6:$E$501,3,FALSE))</f>
        <v/>
      </c>
      <c r="J6278" s="108" t="str">
        <f>IF(C6278="","",VLOOKUP($C6278,'7.工程別レート'!$C$6:$E$501,2,FALSE))</f>
        <v/>
      </c>
      <c r="K6278" s="195" t="str">
        <f t="shared" si="195"/>
        <v/>
      </c>
    </row>
    <row r="6279" spans="2:11" ht="18" customHeight="1">
      <c r="B6279" s="16" t="str">
        <f>IF('6.標準時間'!$B6279="","",'6.標準時間'!B6279)</f>
        <v/>
      </c>
      <c r="C6279" s="16" t="str">
        <f>IF('6.標準時間'!$C6279="","",'6.標準時間'!C6279)</f>
        <v/>
      </c>
      <c r="D6279" s="16" t="str">
        <f>IF('6.標準時間'!$C6279="","",'6.標準時間'!E6279)</f>
        <v/>
      </c>
      <c r="E6279" s="171" t="str">
        <f>IF('6.標準時間'!$C6279="","",'6.標準時間'!F6279)</f>
        <v/>
      </c>
      <c r="F6279" s="15" t="str">
        <f t="shared" si="196"/>
        <v/>
      </c>
      <c r="G6279" s="142" t="str">
        <f>IF('6.標準時間'!$C6279="","",'6.標準時間'!H6279)</f>
        <v/>
      </c>
      <c r="H6279" s="142" t="str">
        <f>IF('6.標準時間'!$C6279="","",'6.標準時間'!I6279)</f>
        <v/>
      </c>
      <c r="I6279" s="107" t="str">
        <f>IF(C6279="","",VLOOKUP($C6279,'7.工程別レート'!$C$6:$E$501,3,FALSE))</f>
        <v/>
      </c>
      <c r="J6279" s="108" t="str">
        <f>IF(C6279="","",VLOOKUP($C6279,'7.工程別レート'!$C$6:$E$501,2,FALSE))</f>
        <v/>
      </c>
      <c r="K6279" s="195" t="str">
        <f t="shared" ref="K6279:K6342" si="197">IF(ISERROR((G6279*I6279)+(H6279*J6279)),"",(G6279*I6279)+(H6279*J6279))</f>
        <v/>
      </c>
    </row>
    <row r="6280" spans="2:11" ht="18" customHeight="1">
      <c r="B6280" s="16" t="str">
        <f>IF('6.標準時間'!$B6280="","",'6.標準時間'!B6280)</f>
        <v/>
      </c>
      <c r="C6280" s="16" t="str">
        <f>IF('6.標準時間'!$C6280="","",'6.標準時間'!C6280)</f>
        <v/>
      </c>
      <c r="D6280" s="16" t="str">
        <f>IF('6.標準時間'!$C6280="","",'6.標準時間'!E6280)</f>
        <v/>
      </c>
      <c r="E6280" s="171" t="str">
        <f>IF('6.標準時間'!$C6280="","",'6.標準時間'!F6280)</f>
        <v/>
      </c>
      <c r="F6280" s="15" t="str">
        <f t="shared" si="196"/>
        <v/>
      </c>
      <c r="G6280" s="142" t="str">
        <f>IF('6.標準時間'!$C6280="","",'6.標準時間'!H6280)</f>
        <v/>
      </c>
      <c r="H6280" s="142" t="str">
        <f>IF('6.標準時間'!$C6280="","",'6.標準時間'!I6280)</f>
        <v/>
      </c>
      <c r="I6280" s="107" t="str">
        <f>IF(C6280="","",VLOOKUP($C6280,'7.工程別レート'!$C$6:$E$501,3,FALSE))</f>
        <v/>
      </c>
      <c r="J6280" s="108" t="str">
        <f>IF(C6280="","",VLOOKUP($C6280,'7.工程別レート'!$C$6:$E$501,2,FALSE))</f>
        <v/>
      </c>
      <c r="K6280" s="195" t="str">
        <f t="shared" si="197"/>
        <v/>
      </c>
    </row>
    <row r="6281" spans="2:11" ht="18" customHeight="1">
      <c r="B6281" s="16" t="str">
        <f>IF('6.標準時間'!$B6281="","",'6.標準時間'!B6281)</f>
        <v/>
      </c>
      <c r="C6281" s="16" t="str">
        <f>IF('6.標準時間'!$C6281="","",'6.標準時間'!C6281)</f>
        <v/>
      </c>
      <c r="D6281" s="16" t="str">
        <f>IF('6.標準時間'!$C6281="","",'6.標準時間'!E6281)</f>
        <v/>
      </c>
      <c r="E6281" s="171" t="str">
        <f>IF('6.標準時間'!$C6281="","",'6.標準時間'!F6281)</f>
        <v/>
      </c>
      <c r="F6281" s="15" t="str">
        <f t="shared" si="196"/>
        <v/>
      </c>
      <c r="G6281" s="142" t="str">
        <f>IF('6.標準時間'!$C6281="","",'6.標準時間'!H6281)</f>
        <v/>
      </c>
      <c r="H6281" s="142" t="str">
        <f>IF('6.標準時間'!$C6281="","",'6.標準時間'!I6281)</f>
        <v/>
      </c>
      <c r="I6281" s="107" t="str">
        <f>IF(C6281="","",VLOOKUP($C6281,'7.工程別レート'!$C$6:$E$501,3,FALSE))</f>
        <v/>
      </c>
      <c r="J6281" s="108" t="str">
        <f>IF(C6281="","",VLOOKUP($C6281,'7.工程別レート'!$C$6:$E$501,2,FALSE))</f>
        <v/>
      </c>
      <c r="K6281" s="195" t="str">
        <f t="shared" si="197"/>
        <v/>
      </c>
    </row>
    <row r="6282" spans="2:11" ht="18" customHeight="1">
      <c r="B6282" s="16" t="str">
        <f>IF('6.標準時間'!$B6282="","",'6.標準時間'!B6282)</f>
        <v/>
      </c>
      <c r="C6282" s="16" t="str">
        <f>IF('6.標準時間'!$C6282="","",'6.標準時間'!C6282)</f>
        <v/>
      </c>
      <c r="D6282" s="16" t="str">
        <f>IF('6.標準時間'!$C6282="","",'6.標準時間'!E6282)</f>
        <v/>
      </c>
      <c r="E6282" s="171" t="str">
        <f>IF('6.標準時間'!$C6282="","",'6.標準時間'!F6282)</f>
        <v/>
      </c>
      <c r="F6282" s="15" t="str">
        <f t="shared" si="196"/>
        <v/>
      </c>
      <c r="G6282" s="142" t="str">
        <f>IF('6.標準時間'!$C6282="","",'6.標準時間'!H6282)</f>
        <v/>
      </c>
      <c r="H6282" s="142" t="str">
        <f>IF('6.標準時間'!$C6282="","",'6.標準時間'!I6282)</f>
        <v/>
      </c>
      <c r="I6282" s="107" t="str">
        <f>IF(C6282="","",VLOOKUP($C6282,'7.工程別レート'!$C$6:$E$501,3,FALSE))</f>
        <v/>
      </c>
      <c r="J6282" s="108" t="str">
        <f>IF(C6282="","",VLOOKUP($C6282,'7.工程別レート'!$C$6:$E$501,2,FALSE))</f>
        <v/>
      </c>
      <c r="K6282" s="195" t="str">
        <f t="shared" si="197"/>
        <v/>
      </c>
    </row>
    <row r="6283" spans="2:11" ht="18" customHeight="1">
      <c r="B6283" s="16" t="str">
        <f>IF('6.標準時間'!$B6283="","",'6.標準時間'!B6283)</f>
        <v/>
      </c>
      <c r="C6283" s="16" t="str">
        <f>IF('6.標準時間'!$C6283="","",'6.標準時間'!C6283)</f>
        <v/>
      </c>
      <c r="D6283" s="16" t="str">
        <f>IF('6.標準時間'!$C6283="","",'6.標準時間'!E6283)</f>
        <v/>
      </c>
      <c r="E6283" s="171" t="str">
        <f>IF('6.標準時間'!$C6283="","",'6.標準時間'!F6283)</f>
        <v/>
      </c>
      <c r="F6283" s="15" t="str">
        <f t="shared" si="196"/>
        <v/>
      </c>
      <c r="G6283" s="142" t="str">
        <f>IF('6.標準時間'!$C6283="","",'6.標準時間'!H6283)</f>
        <v/>
      </c>
      <c r="H6283" s="142" t="str">
        <f>IF('6.標準時間'!$C6283="","",'6.標準時間'!I6283)</f>
        <v/>
      </c>
      <c r="I6283" s="107" t="str">
        <f>IF(C6283="","",VLOOKUP($C6283,'7.工程別レート'!$C$6:$E$501,3,FALSE))</f>
        <v/>
      </c>
      <c r="J6283" s="108" t="str">
        <f>IF(C6283="","",VLOOKUP($C6283,'7.工程別レート'!$C$6:$E$501,2,FALSE))</f>
        <v/>
      </c>
      <c r="K6283" s="195" t="str">
        <f t="shared" si="197"/>
        <v/>
      </c>
    </row>
    <row r="6284" spans="2:11" ht="18" customHeight="1">
      <c r="B6284" s="16" t="str">
        <f>IF('6.標準時間'!$B6284="","",'6.標準時間'!B6284)</f>
        <v/>
      </c>
      <c r="C6284" s="16" t="str">
        <f>IF('6.標準時間'!$C6284="","",'6.標準時間'!C6284)</f>
        <v/>
      </c>
      <c r="D6284" s="16" t="str">
        <f>IF('6.標準時間'!$C6284="","",'6.標準時間'!E6284)</f>
        <v/>
      </c>
      <c r="E6284" s="171" t="str">
        <f>IF('6.標準時間'!$C6284="","",'6.標準時間'!F6284)</f>
        <v/>
      </c>
      <c r="F6284" s="15" t="str">
        <f t="shared" si="196"/>
        <v/>
      </c>
      <c r="G6284" s="142" t="str">
        <f>IF('6.標準時間'!$C6284="","",'6.標準時間'!H6284)</f>
        <v/>
      </c>
      <c r="H6284" s="142" t="str">
        <f>IF('6.標準時間'!$C6284="","",'6.標準時間'!I6284)</f>
        <v/>
      </c>
      <c r="I6284" s="107" t="str">
        <f>IF(C6284="","",VLOOKUP($C6284,'7.工程別レート'!$C$6:$E$501,3,FALSE))</f>
        <v/>
      </c>
      <c r="J6284" s="108" t="str">
        <f>IF(C6284="","",VLOOKUP($C6284,'7.工程別レート'!$C$6:$E$501,2,FALSE))</f>
        <v/>
      </c>
      <c r="K6284" s="195" t="str">
        <f t="shared" si="197"/>
        <v/>
      </c>
    </row>
    <row r="6285" spans="2:11" ht="18" customHeight="1">
      <c r="B6285" s="16" t="str">
        <f>IF('6.標準時間'!$B6285="","",'6.標準時間'!B6285)</f>
        <v/>
      </c>
      <c r="C6285" s="16" t="str">
        <f>IF('6.標準時間'!$C6285="","",'6.標準時間'!C6285)</f>
        <v/>
      </c>
      <c r="D6285" s="16" t="str">
        <f>IF('6.標準時間'!$C6285="","",'6.標準時間'!E6285)</f>
        <v/>
      </c>
      <c r="E6285" s="171" t="str">
        <f>IF('6.標準時間'!$C6285="","",'6.標準時間'!F6285)</f>
        <v/>
      </c>
      <c r="F6285" s="15" t="str">
        <f t="shared" si="196"/>
        <v/>
      </c>
      <c r="G6285" s="142" t="str">
        <f>IF('6.標準時間'!$C6285="","",'6.標準時間'!H6285)</f>
        <v/>
      </c>
      <c r="H6285" s="142" t="str">
        <f>IF('6.標準時間'!$C6285="","",'6.標準時間'!I6285)</f>
        <v/>
      </c>
      <c r="I6285" s="107" t="str">
        <f>IF(C6285="","",VLOOKUP($C6285,'7.工程別レート'!$C$6:$E$501,3,FALSE))</f>
        <v/>
      </c>
      <c r="J6285" s="108" t="str">
        <f>IF(C6285="","",VLOOKUP($C6285,'7.工程別レート'!$C$6:$E$501,2,FALSE))</f>
        <v/>
      </c>
      <c r="K6285" s="195" t="str">
        <f t="shared" si="197"/>
        <v/>
      </c>
    </row>
    <row r="6286" spans="2:11" ht="18" customHeight="1">
      <c r="B6286" s="16" t="str">
        <f>IF('6.標準時間'!$B6286="","",'6.標準時間'!B6286)</f>
        <v/>
      </c>
      <c r="C6286" s="16" t="str">
        <f>IF('6.標準時間'!$C6286="","",'6.標準時間'!C6286)</f>
        <v/>
      </c>
      <c r="D6286" s="16" t="str">
        <f>IF('6.標準時間'!$C6286="","",'6.標準時間'!E6286)</f>
        <v/>
      </c>
      <c r="E6286" s="171" t="str">
        <f>IF('6.標準時間'!$C6286="","",'6.標準時間'!F6286)</f>
        <v/>
      </c>
      <c r="F6286" s="15" t="str">
        <f t="shared" si="196"/>
        <v/>
      </c>
      <c r="G6286" s="142" t="str">
        <f>IF('6.標準時間'!$C6286="","",'6.標準時間'!H6286)</f>
        <v/>
      </c>
      <c r="H6286" s="142" t="str">
        <f>IF('6.標準時間'!$C6286="","",'6.標準時間'!I6286)</f>
        <v/>
      </c>
      <c r="I6286" s="107" t="str">
        <f>IF(C6286="","",VLOOKUP($C6286,'7.工程別レート'!$C$6:$E$501,3,FALSE))</f>
        <v/>
      </c>
      <c r="J6286" s="108" t="str">
        <f>IF(C6286="","",VLOOKUP($C6286,'7.工程別レート'!$C$6:$E$501,2,FALSE))</f>
        <v/>
      </c>
      <c r="K6286" s="195" t="str">
        <f t="shared" si="197"/>
        <v/>
      </c>
    </row>
    <row r="6287" spans="2:11" ht="18" customHeight="1">
      <c r="B6287" s="16" t="str">
        <f>IF('6.標準時間'!$B6287="","",'6.標準時間'!B6287)</f>
        <v/>
      </c>
      <c r="C6287" s="16" t="str">
        <f>IF('6.標準時間'!$C6287="","",'6.標準時間'!C6287)</f>
        <v/>
      </c>
      <c r="D6287" s="16" t="str">
        <f>IF('6.標準時間'!$C6287="","",'6.標準時間'!E6287)</f>
        <v/>
      </c>
      <c r="E6287" s="171" t="str">
        <f>IF('6.標準時間'!$C6287="","",'6.標準時間'!F6287)</f>
        <v/>
      </c>
      <c r="F6287" s="15" t="str">
        <f t="shared" si="196"/>
        <v/>
      </c>
      <c r="G6287" s="142" t="str">
        <f>IF('6.標準時間'!$C6287="","",'6.標準時間'!H6287)</f>
        <v/>
      </c>
      <c r="H6287" s="142" t="str">
        <f>IF('6.標準時間'!$C6287="","",'6.標準時間'!I6287)</f>
        <v/>
      </c>
      <c r="I6287" s="107" t="str">
        <f>IF(C6287="","",VLOOKUP($C6287,'7.工程別レート'!$C$6:$E$501,3,FALSE))</f>
        <v/>
      </c>
      <c r="J6287" s="108" t="str">
        <f>IF(C6287="","",VLOOKUP($C6287,'7.工程別レート'!$C$6:$E$501,2,FALSE))</f>
        <v/>
      </c>
      <c r="K6287" s="195" t="str">
        <f t="shared" si="197"/>
        <v/>
      </c>
    </row>
    <row r="6288" spans="2:11" ht="18" customHeight="1">
      <c r="B6288" s="16" t="str">
        <f>IF('6.標準時間'!$B6288="","",'6.標準時間'!B6288)</f>
        <v/>
      </c>
      <c r="C6288" s="16" t="str">
        <f>IF('6.標準時間'!$C6288="","",'6.標準時間'!C6288)</f>
        <v/>
      </c>
      <c r="D6288" s="16" t="str">
        <f>IF('6.標準時間'!$C6288="","",'6.標準時間'!E6288)</f>
        <v/>
      </c>
      <c r="E6288" s="171" t="str">
        <f>IF('6.標準時間'!$C6288="","",'6.標準時間'!F6288)</f>
        <v/>
      </c>
      <c r="F6288" s="15" t="str">
        <f t="shared" si="196"/>
        <v/>
      </c>
      <c r="G6288" s="142" t="str">
        <f>IF('6.標準時間'!$C6288="","",'6.標準時間'!H6288)</f>
        <v/>
      </c>
      <c r="H6288" s="142" t="str">
        <f>IF('6.標準時間'!$C6288="","",'6.標準時間'!I6288)</f>
        <v/>
      </c>
      <c r="I6288" s="107" t="str">
        <f>IF(C6288="","",VLOOKUP($C6288,'7.工程別レート'!$C$6:$E$501,3,FALSE))</f>
        <v/>
      </c>
      <c r="J6288" s="108" t="str">
        <f>IF(C6288="","",VLOOKUP($C6288,'7.工程別レート'!$C$6:$E$501,2,FALSE))</f>
        <v/>
      </c>
      <c r="K6288" s="195" t="str">
        <f t="shared" si="197"/>
        <v/>
      </c>
    </row>
    <row r="6289" spans="2:11" ht="18" customHeight="1">
      <c r="B6289" s="16" t="str">
        <f>IF('6.標準時間'!$B6289="","",'6.標準時間'!B6289)</f>
        <v/>
      </c>
      <c r="C6289" s="16" t="str">
        <f>IF('6.標準時間'!$C6289="","",'6.標準時間'!C6289)</f>
        <v/>
      </c>
      <c r="D6289" s="16" t="str">
        <f>IF('6.標準時間'!$C6289="","",'6.標準時間'!E6289)</f>
        <v/>
      </c>
      <c r="E6289" s="171" t="str">
        <f>IF('6.標準時間'!$C6289="","",'6.標準時間'!F6289)</f>
        <v/>
      </c>
      <c r="F6289" s="15" t="str">
        <f t="shared" si="196"/>
        <v/>
      </c>
      <c r="G6289" s="142" t="str">
        <f>IF('6.標準時間'!$C6289="","",'6.標準時間'!H6289)</f>
        <v/>
      </c>
      <c r="H6289" s="142" t="str">
        <f>IF('6.標準時間'!$C6289="","",'6.標準時間'!I6289)</f>
        <v/>
      </c>
      <c r="I6289" s="107" t="str">
        <f>IF(C6289="","",VLOOKUP($C6289,'7.工程別レート'!$C$6:$E$501,3,FALSE))</f>
        <v/>
      </c>
      <c r="J6289" s="108" t="str">
        <f>IF(C6289="","",VLOOKUP($C6289,'7.工程別レート'!$C$6:$E$501,2,FALSE))</f>
        <v/>
      </c>
      <c r="K6289" s="195" t="str">
        <f t="shared" si="197"/>
        <v/>
      </c>
    </row>
    <row r="6290" spans="2:11" ht="18" customHeight="1">
      <c r="B6290" s="16" t="str">
        <f>IF('6.標準時間'!$B6290="","",'6.標準時間'!B6290)</f>
        <v/>
      </c>
      <c r="C6290" s="16" t="str">
        <f>IF('6.標準時間'!$C6290="","",'6.標準時間'!C6290)</f>
        <v/>
      </c>
      <c r="D6290" s="16" t="str">
        <f>IF('6.標準時間'!$C6290="","",'6.標準時間'!E6290)</f>
        <v/>
      </c>
      <c r="E6290" s="171" t="str">
        <f>IF('6.標準時間'!$C6290="","",'6.標準時間'!F6290)</f>
        <v/>
      </c>
      <c r="F6290" s="15" t="str">
        <f t="shared" si="196"/>
        <v/>
      </c>
      <c r="G6290" s="142" t="str">
        <f>IF('6.標準時間'!$C6290="","",'6.標準時間'!H6290)</f>
        <v/>
      </c>
      <c r="H6290" s="142" t="str">
        <f>IF('6.標準時間'!$C6290="","",'6.標準時間'!I6290)</f>
        <v/>
      </c>
      <c r="I6290" s="107" t="str">
        <f>IF(C6290="","",VLOOKUP($C6290,'7.工程別レート'!$C$6:$E$501,3,FALSE))</f>
        <v/>
      </c>
      <c r="J6290" s="108" t="str">
        <f>IF(C6290="","",VLOOKUP($C6290,'7.工程別レート'!$C$6:$E$501,2,FALSE))</f>
        <v/>
      </c>
      <c r="K6290" s="195" t="str">
        <f t="shared" si="197"/>
        <v/>
      </c>
    </row>
    <row r="6291" spans="2:11" ht="18" customHeight="1">
      <c r="B6291" s="16" t="str">
        <f>IF('6.標準時間'!$B6291="","",'6.標準時間'!B6291)</f>
        <v/>
      </c>
      <c r="C6291" s="16" t="str">
        <f>IF('6.標準時間'!$C6291="","",'6.標準時間'!C6291)</f>
        <v/>
      </c>
      <c r="D6291" s="16" t="str">
        <f>IF('6.標準時間'!$C6291="","",'6.標準時間'!E6291)</f>
        <v/>
      </c>
      <c r="E6291" s="171" t="str">
        <f>IF('6.標準時間'!$C6291="","",'6.標準時間'!F6291)</f>
        <v/>
      </c>
      <c r="F6291" s="15" t="str">
        <f t="shared" si="196"/>
        <v/>
      </c>
      <c r="G6291" s="142" t="str">
        <f>IF('6.標準時間'!$C6291="","",'6.標準時間'!H6291)</f>
        <v/>
      </c>
      <c r="H6291" s="142" t="str">
        <f>IF('6.標準時間'!$C6291="","",'6.標準時間'!I6291)</f>
        <v/>
      </c>
      <c r="I6291" s="107" t="str">
        <f>IF(C6291="","",VLOOKUP($C6291,'7.工程別レート'!$C$6:$E$501,3,FALSE))</f>
        <v/>
      </c>
      <c r="J6291" s="108" t="str">
        <f>IF(C6291="","",VLOOKUP($C6291,'7.工程別レート'!$C$6:$E$501,2,FALSE))</f>
        <v/>
      </c>
      <c r="K6291" s="195" t="str">
        <f t="shared" si="197"/>
        <v/>
      </c>
    </row>
    <row r="6292" spans="2:11" ht="18" customHeight="1">
      <c r="B6292" s="16" t="str">
        <f>IF('6.標準時間'!$B6292="","",'6.標準時間'!B6292)</f>
        <v/>
      </c>
      <c r="C6292" s="16" t="str">
        <f>IF('6.標準時間'!$C6292="","",'6.標準時間'!C6292)</f>
        <v/>
      </c>
      <c r="D6292" s="16" t="str">
        <f>IF('6.標準時間'!$C6292="","",'6.標準時間'!E6292)</f>
        <v/>
      </c>
      <c r="E6292" s="171" t="str">
        <f>IF('6.標準時間'!$C6292="","",'6.標準時間'!F6292)</f>
        <v/>
      </c>
      <c r="F6292" s="15" t="str">
        <f t="shared" si="196"/>
        <v/>
      </c>
      <c r="G6292" s="142" t="str">
        <f>IF('6.標準時間'!$C6292="","",'6.標準時間'!H6292)</f>
        <v/>
      </c>
      <c r="H6292" s="142" t="str">
        <f>IF('6.標準時間'!$C6292="","",'6.標準時間'!I6292)</f>
        <v/>
      </c>
      <c r="I6292" s="107" t="str">
        <f>IF(C6292="","",VLOOKUP($C6292,'7.工程別レート'!$C$6:$E$501,3,FALSE))</f>
        <v/>
      </c>
      <c r="J6292" s="108" t="str">
        <f>IF(C6292="","",VLOOKUP($C6292,'7.工程別レート'!$C$6:$E$501,2,FALSE))</f>
        <v/>
      </c>
      <c r="K6292" s="195" t="str">
        <f t="shared" si="197"/>
        <v/>
      </c>
    </row>
    <row r="6293" spans="2:11" ht="18" customHeight="1">
      <c r="B6293" s="16" t="str">
        <f>IF('6.標準時間'!$B6293="","",'6.標準時間'!B6293)</f>
        <v/>
      </c>
      <c r="C6293" s="16" t="str">
        <f>IF('6.標準時間'!$C6293="","",'6.標準時間'!C6293)</f>
        <v/>
      </c>
      <c r="D6293" s="16" t="str">
        <f>IF('6.標準時間'!$C6293="","",'6.標準時間'!E6293)</f>
        <v/>
      </c>
      <c r="E6293" s="171" t="str">
        <f>IF('6.標準時間'!$C6293="","",'6.標準時間'!F6293)</f>
        <v/>
      </c>
      <c r="F6293" s="15" t="str">
        <f t="shared" si="196"/>
        <v/>
      </c>
      <c r="G6293" s="142" t="str">
        <f>IF('6.標準時間'!$C6293="","",'6.標準時間'!H6293)</f>
        <v/>
      </c>
      <c r="H6293" s="142" t="str">
        <f>IF('6.標準時間'!$C6293="","",'6.標準時間'!I6293)</f>
        <v/>
      </c>
      <c r="I6293" s="107" t="str">
        <f>IF(C6293="","",VLOOKUP($C6293,'7.工程別レート'!$C$6:$E$501,3,FALSE))</f>
        <v/>
      </c>
      <c r="J6293" s="108" t="str">
        <f>IF(C6293="","",VLOOKUP($C6293,'7.工程別レート'!$C$6:$E$501,2,FALSE))</f>
        <v/>
      </c>
      <c r="K6293" s="195" t="str">
        <f t="shared" si="197"/>
        <v/>
      </c>
    </row>
    <row r="6294" spans="2:11" ht="18" customHeight="1">
      <c r="B6294" s="16" t="str">
        <f>IF('6.標準時間'!$B6294="","",'6.標準時間'!B6294)</f>
        <v/>
      </c>
      <c r="C6294" s="16" t="str">
        <f>IF('6.標準時間'!$C6294="","",'6.標準時間'!C6294)</f>
        <v/>
      </c>
      <c r="D6294" s="16" t="str">
        <f>IF('6.標準時間'!$C6294="","",'6.標準時間'!E6294)</f>
        <v/>
      </c>
      <c r="E6294" s="171" t="str">
        <f>IF('6.標準時間'!$C6294="","",'6.標準時間'!F6294)</f>
        <v/>
      </c>
      <c r="F6294" s="15" t="str">
        <f t="shared" si="196"/>
        <v/>
      </c>
      <c r="G6294" s="142" t="str">
        <f>IF('6.標準時間'!$C6294="","",'6.標準時間'!H6294)</f>
        <v/>
      </c>
      <c r="H6294" s="142" t="str">
        <f>IF('6.標準時間'!$C6294="","",'6.標準時間'!I6294)</f>
        <v/>
      </c>
      <c r="I6294" s="107" t="str">
        <f>IF(C6294="","",VLOOKUP($C6294,'7.工程別レート'!$C$6:$E$501,3,FALSE))</f>
        <v/>
      </c>
      <c r="J6294" s="108" t="str">
        <f>IF(C6294="","",VLOOKUP($C6294,'7.工程別レート'!$C$6:$E$501,2,FALSE))</f>
        <v/>
      </c>
      <c r="K6294" s="195" t="str">
        <f t="shared" si="197"/>
        <v/>
      </c>
    </row>
    <row r="6295" spans="2:11" ht="18" customHeight="1">
      <c r="B6295" s="16" t="str">
        <f>IF('6.標準時間'!$B6295="","",'6.標準時間'!B6295)</f>
        <v/>
      </c>
      <c r="C6295" s="16" t="str">
        <f>IF('6.標準時間'!$C6295="","",'6.標準時間'!C6295)</f>
        <v/>
      </c>
      <c r="D6295" s="16" t="str">
        <f>IF('6.標準時間'!$C6295="","",'6.標準時間'!E6295)</f>
        <v/>
      </c>
      <c r="E6295" s="171" t="str">
        <f>IF('6.標準時間'!$C6295="","",'6.標準時間'!F6295)</f>
        <v/>
      </c>
      <c r="F6295" s="15" t="str">
        <f t="shared" si="196"/>
        <v/>
      </c>
      <c r="G6295" s="142" t="str">
        <f>IF('6.標準時間'!$C6295="","",'6.標準時間'!H6295)</f>
        <v/>
      </c>
      <c r="H6295" s="142" t="str">
        <f>IF('6.標準時間'!$C6295="","",'6.標準時間'!I6295)</f>
        <v/>
      </c>
      <c r="I6295" s="107" t="str">
        <f>IF(C6295="","",VLOOKUP($C6295,'7.工程別レート'!$C$6:$E$501,3,FALSE))</f>
        <v/>
      </c>
      <c r="J6295" s="108" t="str">
        <f>IF(C6295="","",VLOOKUP($C6295,'7.工程別レート'!$C$6:$E$501,2,FALSE))</f>
        <v/>
      </c>
      <c r="K6295" s="195" t="str">
        <f t="shared" si="197"/>
        <v/>
      </c>
    </row>
    <row r="6296" spans="2:11" ht="18" customHeight="1">
      <c r="B6296" s="16" t="str">
        <f>IF('6.標準時間'!$B6296="","",'6.標準時間'!B6296)</f>
        <v/>
      </c>
      <c r="C6296" s="16" t="str">
        <f>IF('6.標準時間'!$C6296="","",'6.標準時間'!C6296)</f>
        <v/>
      </c>
      <c r="D6296" s="16" t="str">
        <f>IF('6.標準時間'!$C6296="","",'6.標準時間'!E6296)</f>
        <v/>
      </c>
      <c r="E6296" s="171" t="str">
        <f>IF('6.標準時間'!$C6296="","",'6.標準時間'!F6296)</f>
        <v/>
      </c>
      <c r="F6296" s="15" t="str">
        <f t="shared" si="196"/>
        <v/>
      </c>
      <c r="G6296" s="142" t="str">
        <f>IF('6.標準時間'!$C6296="","",'6.標準時間'!H6296)</f>
        <v/>
      </c>
      <c r="H6296" s="142" t="str">
        <f>IF('6.標準時間'!$C6296="","",'6.標準時間'!I6296)</f>
        <v/>
      </c>
      <c r="I6296" s="107" t="str">
        <f>IF(C6296="","",VLOOKUP($C6296,'7.工程別レート'!$C$6:$E$501,3,FALSE))</f>
        <v/>
      </c>
      <c r="J6296" s="108" t="str">
        <f>IF(C6296="","",VLOOKUP($C6296,'7.工程別レート'!$C$6:$E$501,2,FALSE))</f>
        <v/>
      </c>
      <c r="K6296" s="195" t="str">
        <f t="shared" si="197"/>
        <v/>
      </c>
    </row>
    <row r="6297" spans="2:11" ht="18" customHeight="1">
      <c r="B6297" s="16" t="str">
        <f>IF('6.標準時間'!$B6297="","",'6.標準時間'!B6297)</f>
        <v/>
      </c>
      <c r="C6297" s="16" t="str">
        <f>IF('6.標準時間'!$C6297="","",'6.標準時間'!C6297)</f>
        <v/>
      </c>
      <c r="D6297" s="16" t="str">
        <f>IF('6.標準時間'!$C6297="","",'6.標準時間'!E6297)</f>
        <v/>
      </c>
      <c r="E6297" s="171" t="str">
        <f>IF('6.標準時間'!$C6297="","",'6.標準時間'!F6297)</f>
        <v/>
      </c>
      <c r="F6297" s="15" t="str">
        <f t="shared" si="196"/>
        <v/>
      </c>
      <c r="G6297" s="142" t="str">
        <f>IF('6.標準時間'!$C6297="","",'6.標準時間'!H6297)</f>
        <v/>
      </c>
      <c r="H6297" s="142" t="str">
        <f>IF('6.標準時間'!$C6297="","",'6.標準時間'!I6297)</f>
        <v/>
      </c>
      <c r="I6297" s="107" t="str">
        <f>IF(C6297="","",VLOOKUP($C6297,'7.工程別レート'!$C$6:$E$501,3,FALSE))</f>
        <v/>
      </c>
      <c r="J6297" s="108" t="str">
        <f>IF(C6297="","",VLOOKUP($C6297,'7.工程別レート'!$C$6:$E$501,2,FALSE))</f>
        <v/>
      </c>
      <c r="K6297" s="195" t="str">
        <f t="shared" si="197"/>
        <v/>
      </c>
    </row>
    <row r="6298" spans="2:11" ht="18" customHeight="1">
      <c r="B6298" s="16" t="str">
        <f>IF('6.標準時間'!$B6298="","",'6.標準時間'!B6298)</f>
        <v/>
      </c>
      <c r="C6298" s="16" t="str">
        <f>IF('6.標準時間'!$C6298="","",'6.標準時間'!C6298)</f>
        <v/>
      </c>
      <c r="D6298" s="16" t="str">
        <f>IF('6.標準時間'!$C6298="","",'6.標準時間'!E6298)</f>
        <v/>
      </c>
      <c r="E6298" s="171" t="str">
        <f>IF('6.標準時間'!$C6298="","",'6.標準時間'!F6298)</f>
        <v/>
      </c>
      <c r="F6298" s="15" t="str">
        <f t="shared" si="196"/>
        <v/>
      </c>
      <c r="G6298" s="142" t="str">
        <f>IF('6.標準時間'!$C6298="","",'6.標準時間'!H6298)</f>
        <v/>
      </c>
      <c r="H6298" s="142" t="str">
        <f>IF('6.標準時間'!$C6298="","",'6.標準時間'!I6298)</f>
        <v/>
      </c>
      <c r="I6298" s="107" t="str">
        <f>IF(C6298="","",VLOOKUP($C6298,'7.工程別レート'!$C$6:$E$501,3,FALSE))</f>
        <v/>
      </c>
      <c r="J6298" s="108" t="str">
        <f>IF(C6298="","",VLOOKUP($C6298,'7.工程別レート'!$C$6:$E$501,2,FALSE))</f>
        <v/>
      </c>
      <c r="K6298" s="195" t="str">
        <f t="shared" si="197"/>
        <v/>
      </c>
    </row>
    <row r="6299" spans="2:11" ht="18" customHeight="1">
      <c r="B6299" s="16" t="str">
        <f>IF('6.標準時間'!$B6299="","",'6.標準時間'!B6299)</f>
        <v/>
      </c>
      <c r="C6299" s="16" t="str">
        <f>IF('6.標準時間'!$C6299="","",'6.標準時間'!C6299)</f>
        <v/>
      </c>
      <c r="D6299" s="16" t="str">
        <f>IF('6.標準時間'!$C6299="","",'6.標準時間'!E6299)</f>
        <v/>
      </c>
      <c r="E6299" s="171" t="str">
        <f>IF('6.標準時間'!$C6299="","",'6.標準時間'!F6299)</f>
        <v/>
      </c>
      <c r="F6299" s="15" t="str">
        <f t="shared" si="196"/>
        <v/>
      </c>
      <c r="G6299" s="142" t="str">
        <f>IF('6.標準時間'!$C6299="","",'6.標準時間'!H6299)</f>
        <v/>
      </c>
      <c r="H6299" s="142" t="str">
        <f>IF('6.標準時間'!$C6299="","",'6.標準時間'!I6299)</f>
        <v/>
      </c>
      <c r="I6299" s="107" t="str">
        <f>IF(C6299="","",VLOOKUP($C6299,'7.工程別レート'!$C$6:$E$501,3,FALSE))</f>
        <v/>
      </c>
      <c r="J6299" s="108" t="str">
        <f>IF(C6299="","",VLOOKUP($C6299,'7.工程別レート'!$C$6:$E$501,2,FALSE))</f>
        <v/>
      </c>
      <c r="K6299" s="195" t="str">
        <f t="shared" si="197"/>
        <v/>
      </c>
    </row>
    <row r="6300" spans="2:11" ht="18" customHeight="1">
      <c r="B6300" s="16" t="str">
        <f>IF('6.標準時間'!$B6300="","",'6.標準時間'!B6300)</f>
        <v/>
      </c>
      <c r="C6300" s="16" t="str">
        <f>IF('6.標準時間'!$C6300="","",'6.標準時間'!C6300)</f>
        <v/>
      </c>
      <c r="D6300" s="16" t="str">
        <f>IF('6.標準時間'!$C6300="","",'6.標準時間'!E6300)</f>
        <v/>
      </c>
      <c r="E6300" s="171" t="str">
        <f>IF('6.標準時間'!$C6300="","",'6.標準時間'!F6300)</f>
        <v/>
      </c>
      <c r="F6300" s="15" t="str">
        <f t="shared" si="196"/>
        <v/>
      </c>
      <c r="G6300" s="142" t="str">
        <f>IF('6.標準時間'!$C6300="","",'6.標準時間'!H6300)</f>
        <v/>
      </c>
      <c r="H6300" s="142" t="str">
        <f>IF('6.標準時間'!$C6300="","",'6.標準時間'!I6300)</f>
        <v/>
      </c>
      <c r="I6300" s="107" t="str">
        <f>IF(C6300="","",VLOOKUP($C6300,'7.工程別レート'!$C$6:$E$501,3,FALSE))</f>
        <v/>
      </c>
      <c r="J6300" s="108" t="str">
        <f>IF(C6300="","",VLOOKUP($C6300,'7.工程別レート'!$C$6:$E$501,2,FALSE))</f>
        <v/>
      </c>
      <c r="K6300" s="195" t="str">
        <f t="shared" si="197"/>
        <v/>
      </c>
    </row>
    <row r="6301" spans="2:11" ht="18" customHeight="1">
      <c r="B6301" s="16" t="str">
        <f>IF('6.標準時間'!$B6301="","",'6.標準時間'!B6301)</f>
        <v/>
      </c>
      <c r="C6301" s="16" t="str">
        <f>IF('6.標準時間'!$C6301="","",'6.標準時間'!C6301)</f>
        <v/>
      </c>
      <c r="D6301" s="16" t="str">
        <f>IF('6.標準時間'!$C6301="","",'6.標準時間'!E6301)</f>
        <v/>
      </c>
      <c r="E6301" s="171" t="str">
        <f>IF('6.標準時間'!$C6301="","",'6.標準時間'!F6301)</f>
        <v/>
      </c>
      <c r="F6301" s="15" t="str">
        <f t="shared" si="196"/>
        <v/>
      </c>
      <c r="G6301" s="142" t="str">
        <f>IF('6.標準時間'!$C6301="","",'6.標準時間'!H6301)</f>
        <v/>
      </c>
      <c r="H6301" s="142" t="str">
        <f>IF('6.標準時間'!$C6301="","",'6.標準時間'!I6301)</f>
        <v/>
      </c>
      <c r="I6301" s="107" t="str">
        <f>IF(C6301="","",VLOOKUP($C6301,'7.工程別レート'!$C$6:$E$501,3,FALSE))</f>
        <v/>
      </c>
      <c r="J6301" s="108" t="str">
        <f>IF(C6301="","",VLOOKUP($C6301,'7.工程別レート'!$C$6:$E$501,2,FALSE))</f>
        <v/>
      </c>
      <c r="K6301" s="195" t="str">
        <f t="shared" si="197"/>
        <v/>
      </c>
    </row>
    <row r="6302" spans="2:11" ht="18" customHeight="1">
      <c r="B6302" s="16" t="str">
        <f>IF('6.標準時間'!$B6302="","",'6.標準時間'!B6302)</f>
        <v/>
      </c>
      <c r="C6302" s="16" t="str">
        <f>IF('6.標準時間'!$C6302="","",'6.標準時間'!C6302)</f>
        <v/>
      </c>
      <c r="D6302" s="16" t="str">
        <f>IF('6.標準時間'!$C6302="","",'6.標準時間'!E6302)</f>
        <v/>
      </c>
      <c r="E6302" s="171" t="str">
        <f>IF('6.標準時間'!$C6302="","",'6.標準時間'!F6302)</f>
        <v/>
      </c>
      <c r="F6302" s="15" t="str">
        <f t="shared" si="196"/>
        <v/>
      </c>
      <c r="G6302" s="142" t="str">
        <f>IF('6.標準時間'!$C6302="","",'6.標準時間'!H6302)</f>
        <v/>
      </c>
      <c r="H6302" s="142" t="str">
        <f>IF('6.標準時間'!$C6302="","",'6.標準時間'!I6302)</f>
        <v/>
      </c>
      <c r="I6302" s="107" t="str">
        <f>IF(C6302="","",VLOOKUP($C6302,'7.工程別レート'!$C$6:$E$501,3,FALSE))</f>
        <v/>
      </c>
      <c r="J6302" s="108" t="str">
        <f>IF(C6302="","",VLOOKUP($C6302,'7.工程別レート'!$C$6:$E$501,2,FALSE))</f>
        <v/>
      </c>
      <c r="K6302" s="195" t="str">
        <f t="shared" si="197"/>
        <v/>
      </c>
    </row>
    <row r="6303" spans="2:11" ht="18" customHeight="1">
      <c r="B6303" s="16" t="str">
        <f>IF('6.標準時間'!$B6303="","",'6.標準時間'!B6303)</f>
        <v/>
      </c>
      <c r="C6303" s="16" t="str">
        <f>IF('6.標準時間'!$C6303="","",'6.標準時間'!C6303)</f>
        <v/>
      </c>
      <c r="D6303" s="16" t="str">
        <f>IF('6.標準時間'!$C6303="","",'6.標準時間'!E6303)</f>
        <v/>
      </c>
      <c r="E6303" s="171" t="str">
        <f>IF('6.標準時間'!$C6303="","",'6.標準時間'!F6303)</f>
        <v/>
      </c>
      <c r="F6303" s="15" t="str">
        <f t="shared" si="196"/>
        <v/>
      </c>
      <c r="G6303" s="142" t="str">
        <f>IF('6.標準時間'!$C6303="","",'6.標準時間'!H6303)</f>
        <v/>
      </c>
      <c r="H6303" s="142" t="str">
        <f>IF('6.標準時間'!$C6303="","",'6.標準時間'!I6303)</f>
        <v/>
      </c>
      <c r="I6303" s="107" t="str">
        <f>IF(C6303="","",VLOOKUP($C6303,'7.工程別レート'!$C$6:$E$501,3,FALSE))</f>
        <v/>
      </c>
      <c r="J6303" s="108" t="str">
        <f>IF(C6303="","",VLOOKUP($C6303,'7.工程別レート'!$C$6:$E$501,2,FALSE))</f>
        <v/>
      </c>
      <c r="K6303" s="195" t="str">
        <f t="shared" si="197"/>
        <v/>
      </c>
    </row>
    <row r="6304" spans="2:11" ht="18" customHeight="1">
      <c r="B6304" s="16" t="str">
        <f>IF('6.標準時間'!$B6304="","",'6.標準時間'!B6304)</f>
        <v/>
      </c>
      <c r="C6304" s="16" t="str">
        <f>IF('6.標準時間'!$C6304="","",'6.標準時間'!C6304)</f>
        <v/>
      </c>
      <c r="D6304" s="16" t="str">
        <f>IF('6.標準時間'!$C6304="","",'6.標準時間'!E6304)</f>
        <v/>
      </c>
      <c r="E6304" s="171" t="str">
        <f>IF('6.標準時間'!$C6304="","",'6.標準時間'!F6304)</f>
        <v/>
      </c>
      <c r="F6304" s="15" t="str">
        <f t="shared" si="196"/>
        <v/>
      </c>
      <c r="G6304" s="142" t="str">
        <f>IF('6.標準時間'!$C6304="","",'6.標準時間'!H6304)</f>
        <v/>
      </c>
      <c r="H6304" s="142" t="str">
        <f>IF('6.標準時間'!$C6304="","",'6.標準時間'!I6304)</f>
        <v/>
      </c>
      <c r="I6304" s="107" t="str">
        <f>IF(C6304="","",VLOOKUP($C6304,'7.工程別レート'!$C$6:$E$501,3,FALSE))</f>
        <v/>
      </c>
      <c r="J6304" s="108" t="str">
        <f>IF(C6304="","",VLOOKUP($C6304,'7.工程別レート'!$C$6:$E$501,2,FALSE))</f>
        <v/>
      </c>
      <c r="K6304" s="195" t="str">
        <f t="shared" si="197"/>
        <v/>
      </c>
    </row>
    <row r="6305" spans="2:11" ht="18" customHeight="1">
      <c r="B6305" s="16" t="str">
        <f>IF('6.標準時間'!$B6305="","",'6.標準時間'!B6305)</f>
        <v/>
      </c>
      <c r="C6305" s="16" t="str">
        <f>IF('6.標準時間'!$C6305="","",'6.標準時間'!C6305)</f>
        <v/>
      </c>
      <c r="D6305" s="16" t="str">
        <f>IF('6.標準時間'!$C6305="","",'6.標準時間'!E6305)</f>
        <v/>
      </c>
      <c r="E6305" s="171" t="str">
        <f>IF('6.標準時間'!$C6305="","",'6.標準時間'!F6305)</f>
        <v/>
      </c>
      <c r="F6305" s="15" t="str">
        <f t="shared" si="196"/>
        <v/>
      </c>
      <c r="G6305" s="142" t="str">
        <f>IF('6.標準時間'!$C6305="","",'6.標準時間'!H6305)</f>
        <v/>
      </c>
      <c r="H6305" s="142" t="str">
        <f>IF('6.標準時間'!$C6305="","",'6.標準時間'!I6305)</f>
        <v/>
      </c>
      <c r="I6305" s="107" t="str">
        <f>IF(C6305="","",VLOOKUP($C6305,'7.工程別レート'!$C$6:$E$501,3,FALSE))</f>
        <v/>
      </c>
      <c r="J6305" s="108" t="str">
        <f>IF(C6305="","",VLOOKUP($C6305,'7.工程別レート'!$C$6:$E$501,2,FALSE))</f>
        <v/>
      </c>
      <c r="K6305" s="195" t="str">
        <f t="shared" si="197"/>
        <v/>
      </c>
    </row>
    <row r="6306" spans="2:11" ht="18" customHeight="1">
      <c r="B6306" s="16" t="str">
        <f>IF('6.標準時間'!$B6306="","",'6.標準時間'!B6306)</f>
        <v/>
      </c>
      <c r="C6306" s="16" t="str">
        <f>IF('6.標準時間'!$C6306="","",'6.標準時間'!C6306)</f>
        <v/>
      </c>
      <c r="D6306" s="16" t="str">
        <f>IF('6.標準時間'!$C6306="","",'6.標準時間'!E6306)</f>
        <v/>
      </c>
      <c r="E6306" s="171" t="str">
        <f>IF('6.標準時間'!$C6306="","",'6.標準時間'!F6306)</f>
        <v/>
      </c>
      <c r="F6306" s="15" t="str">
        <f t="shared" si="196"/>
        <v/>
      </c>
      <c r="G6306" s="142" t="str">
        <f>IF('6.標準時間'!$C6306="","",'6.標準時間'!H6306)</f>
        <v/>
      </c>
      <c r="H6306" s="142" t="str">
        <f>IF('6.標準時間'!$C6306="","",'6.標準時間'!I6306)</f>
        <v/>
      </c>
      <c r="I6306" s="107" t="str">
        <f>IF(C6306="","",VLOOKUP($C6306,'7.工程別レート'!$C$6:$E$501,3,FALSE))</f>
        <v/>
      </c>
      <c r="J6306" s="108" t="str">
        <f>IF(C6306="","",VLOOKUP($C6306,'7.工程別レート'!$C$6:$E$501,2,FALSE))</f>
        <v/>
      </c>
      <c r="K6306" s="195" t="str">
        <f t="shared" si="197"/>
        <v/>
      </c>
    </row>
    <row r="6307" spans="2:11" ht="18" customHeight="1">
      <c r="B6307" s="16" t="str">
        <f>IF('6.標準時間'!$B6307="","",'6.標準時間'!B6307)</f>
        <v/>
      </c>
      <c r="C6307" s="16" t="str">
        <f>IF('6.標準時間'!$C6307="","",'6.標準時間'!C6307)</f>
        <v/>
      </c>
      <c r="D6307" s="16" t="str">
        <f>IF('6.標準時間'!$C6307="","",'6.標準時間'!E6307)</f>
        <v/>
      </c>
      <c r="E6307" s="171" t="str">
        <f>IF('6.標準時間'!$C6307="","",'6.標準時間'!F6307)</f>
        <v/>
      </c>
      <c r="F6307" s="15" t="str">
        <f t="shared" si="196"/>
        <v/>
      </c>
      <c r="G6307" s="142" t="str">
        <f>IF('6.標準時間'!$C6307="","",'6.標準時間'!H6307)</f>
        <v/>
      </c>
      <c r="H6307" s="142" t="str">
        <f>IF('6.標準時間'!$C6307="","",'6.標準時間'!I6307)</f>
        <v/>
      </c>
      <c r="I6307" s="107" t="str">
        <f>IF(C6307="","",VLOOKUP($C6307,'7.工程別レート'!$C$6:$E$501,3,FALSE))</f>
        <v/>
      </c>
      <c r="J6307" s="108" t="str">
        <f>IF(C6307="","",VLOOKUP($C6307,'7.工程別レート'!$C$6:$E$501,2,FALSE))</f>
        <v/>
      </c>
      <c r="K6307" s="195" t="str">
        <f t="shared" si="197"/>
        <v/>
      </c>
    </row>
    <row r="6308" spans="2:11" ht="18" customHeight="1">
      <c r="B6308" s="16" t="str">
        <f>IF('6.標準時間'!$B6308="","",'6.標準時間'!B6308)</f>
        <v/>
      </c>
      <c r="C6308" s="16" t="str">
        <f>IF('6.標準時間'!$C6308="","",'6.標準時間'!C6308)</f>
        <v/>
      </c>
      <c r="D6308" s="16" t="str">
        <f>IF('6.標準時間'!$C6308="","",'6.標準時間'!E6308)</f>
        <v/>
      </c>
      <c r="E6308" s="171" t="str">
        <f>IF('6.標準時間'!$C6308="","",'6.標準時間'!F6308)</f>
        <v/>
      </c>
      <c r="F6308" s="15" t="str">
        <f t="shared" si="196"/>
        <v/>
      </c>
      <c r="G6308" s="142" t="str">
        <f>IF('6.標準時間'!$C6308="","",'6.標準時間'!H6308)</f>
        <v/>
      </c>
      <c r="H6308" s="142" t="str">
        <f>IF('6.標準時間'!$C6308="","",'6.標準時間'!I6308)</f>
        <v/>
      </c>
      <c r="I6308" s="107" t="str">
        <f>IF(C6308="","",VLOOKUP($C6308,'7.工程別レート'!$C$6:$E$501,3,FALSE))</f>
        <v/>
      </c>
      <c r="J6308" s="108" t="str">
        <f>IF(C6308="","",VLOOKUP($C6308,'7.工程別レート'!$C$6:$E$501,2,FALSE))</f>
        <v/>
      </c>
      <c r="K6308" s="195" t="str">
        <f t="shared" si="197"/>
        <v/>
      </c>
    </row>
    <row r="6309" spans="2:11" ht="18" customHeight="1">
      <c r="B6309" s="16" t="str">
        <f>IF('6.標準時間'!$B6309="","",'6.標準時間'!B6309)</f>
        <v/>
      </c>
      <c r="C6309" s="16" t="str">
        <f>IF('6.標準時間'!$C6309="","",'6.標準時間'!C6309)</f>
        <v/>
      </c>
      <c r="D6309" s="16" t="str">
        <f>IF('6.標準時間'!$C6309="","",'6.標準時間'!E6309)</f>
        <v/>
      </c>
      <c r="E6309" s="171" t="str">
        <f>IF('6.標準時間'!$C6309="","",'6.標準時間'!F6309)</f>
        <v/>
      </c>
      <c r="F6309" s="15" t="str">
        <f t="shared" si="196"/>
        <v/>
      </c>
      <c r="G6309" s="142" t="str">
        <f>IF('6.標準時間'!$C6309="","",'6.標準時間'!H6309)</f>
        <v/>
      </c>
      <c r="H6309" s="142" t="str">
        <f>IF('6.標準時間'!$C6309="","",'6.標準時間'!I6309)</f>
        <v/>
      </c>
      <c r="I6309" s="107" t="str">
        <f>IF(C6309="","",VLOOKUP($C6309,'7.工程別レート'!$C$6:$E$501,3,FALSE))</f>
        <v/>
      </c>
      <c r="J6309" s="108" t="str">
        <f>IF(C6309="","",VLOOKUP($C6309,'7.工程別レート'!$C$6:$E$501,2,FALSE))</f>
        <v/>
      </c>
      <c r="K6309" s="195" t="str">
        <f t="shared" si="197"/>
        <v/>
      </c>
    </row>
    <row r="6310" spans="2:11" ht="18" customHeight="1">
      <c r="B6310" s="16" t="str">
        <f>IF('6.標準時間'!$B6310="","",'6.標準時間'!B6310)</f>
        <v/>
      </c>
      <c r="C6310" s="16" t="str">
        <f>IF('6.標準時間'!$C6310="","",'6.標準時間'!C6310)</f>
        <v/>
      </c>
      <c r="D6310" s="16" t="str">
        <f>IF('6.標準時間'!$C6310="","",'6.標準時間'!E6310)</f>
        <v/>
      </c>
      <c r="E6310" s="171" t="str">
        <f>IF('6.標準時間'!$C6310="","",'6.標準時間'!F6310)</f>
        <v/>
      </c>
      <c r="F6310" s="15" t="str">
        <f t="shared" si="196"/>
        <v/>
      </c>
      <c r="G6310" s="142" t="str">
        <f>IF('6.標準時間'!$C6310="","",'6.標準時間'!H6310)</f>
        <v/>
      </c>
      <c r="H6310" s="142" t="str">
        <f>IF('6.標準時間'!$C6310="","",'6.標準時間'!I6310)</f>
        <v/>
      </c>
      <c r="I6310" s="107" t="str">
        <f>IF(C6310="","",VLOOKUP($C6310,'7.工程別レート'!$C$6:$E$501,3,FALSE))</f>
        <v/>
      </c>
      <c r="J6310" s="108" t="str">
        <f>IF(C6310="","",VLOOKUP($C6310,'7.工程別レート'!$C$6:$E$501,2,FALSE))</f>
        <v/>
      </c>
      <c r="K6310" s="195" t="str">
        <f t="shared" si="197"/>
        <v/>
      </c>
    </row>
    <row r="6311" spans="2:11" ht="18" customHeight="1">
      <c r="B6311" s="16" t="str">
        <f>IF('6.標準時間'!$B6311="","",'6.標準時間'!B6311)</f>
        <v/>
      </c>
      <c r="C6311" s="16" t="str">
        <f>IF('6.標準時間'!$C6311="","",'6.標準時間'!C6311)</f>
        <v/>
      </c>
      <c r="D6311" s="16" t="str">
        <f>IF('6.標準時間'!$C6311="","",'6.標準時間'!E6311)</f>
        <v/>
      </c>
      <c r="E6311" s="171" t="str">
        <f>IF('6.標準時間'!$C6311="","",'6.標準時間'!F6311)</f>
        <v/>
      </c>
      <c r="F6311" s="15" t="str">
        <f t="shared" si="196"/>
        <v/>
      </c>
      <c r="G6311" s="142" t="str">
        <f>IF('6.標準時間'!$C6311="","",'6.標準時間'!H6311)</f>
        <v/>
      </c>
      <c r="H6311" s="142" t="str">
        <f>IF('6.標準時間'!$C6311="","",'6.標準時間'!I6311)</f>
        <v/>
      </c>
      <c r="I6311" s="107" t="str">
        <f>IF(C6311="","",VLOOKUP($C6311,'7.工程別レート'!$C$6:$E$501,3,FALSE))</f>
        <v/>
      </c>
      <c r="J6311" s="108" t="str">
        <f>IF(C6311="","",VLOOKUP($C6311,'7.工程別レート'!$C$6:$E$501,2,FALSE))</f>
        <v/>
      </c>
      <c r="K6311" s="195" t="str">
        <f t="shared" si="197"/>
        <v/>
      </c>
    </row>
    <row r="6312" spans="2:11" ht="18" customHeight="1">
      <c r="B6312" s="16" t="str">
        <f>IF('6.標準時間'!$B6312="","",'6.標準時間'!B6312)</f>
        <v/>
      </c>
      <c r="C6312" s="16" t="str">
        <f>IF('6.標準時間'!$C6312="","",'6.標準時間'!C6312)</f>
        <v/>
      </c>
      <c r="D6312" s="16" t="str">
        <f>IF('6.標準時間'!$C6312="","",'6.標準時間'!E6312)</f>
        <v/>
      </c>
      <c r="E6312" s="171" t="str">
        <f>IF('6.標準時間'!$C6312="","",'6.標準時間'!F6312)</f>
        <v/>
      </c>
      <c r="F6312" s="15" t="str">
        <f t="shared" si="196"/>
        <v/>
      </c>
      <c r="G6312" s="142" t="str">
        <f>IF('6.標準時間'!$C6312="","",'6.標準時間'!H6312)</f>
        <v/>
      </c>
      <c r="H6312" s="142" t="str">
        <f>IF('6.標準時間'!$C6312="","",'6.標準時間'!I6312)</f>
        <v/>
      </c>
      <c r="I6312" s="107" t="str">
        <f>IF(C6312="","",VLOOKUP($C6312,'7.工程別レート'!$C$6:$E$501,3,FALSE))</f>
        <v/>
      </c>
      <c r="J6312" s="108" t="str">
        <f>IF(C6312="","",VLOOKUP($C6312,'7.工程別レート'!$C$6:$E$501,2,FALSE))</f>
        <v/>
      </c>
      <c r="K6312" s="195" t="str">
        <f t="shared" si="197"/>
        <v/>
      </c>
    </row>
    <row r="6313" spans="2:11" ht="18" customHeight="1">
      <c r="B6313" s="16" t="str">
        <f>IF('6.標準時間'!$B6313="","",'6.標準時間'!B6313)</f>
        <v/>
      </c>
      <c r="C6313" s="16" t="str">
        <f>IF('6.標準時間'!$C6313="","",'6.標準時間'!C6313)</f>
        <v/>
      </c>
      <c r="D6313" s="16" t="str">
        <f>IF('6.標準時間'!$C6313="","",'6.標準時間'!E6313)</f>
        <v/>
      </c>
      <c r="E6313" s="171" t="str">
        <f>IF('6.標準時間'!$C6313="","",'6.標準時間'!F6313)</f>
        <v/>
      </c>
      <c r="F6313" s="15" t="str">
        <f t="shared" si="196"/>
        <v/>
      </c>
      <c r="G6313" s="142" t="str">
        <f>IF('6.標準時間'!$C6313="","",'6.標準時間'!H6313)</f>
        <v/>
      </c>
      <c r="H6313" s="142" t="str">
        <f>IF('6.標準時間'!$C6313="","",'6.標準時間'!I6313)</f>
        <v/>
      </c>
      <c r="I6313" s="107" t="str">
        <f>IF(C6313="","",VLOOKUP($C6313,'7.工程別レート'!$C$6:$E$501,3,FALSE))</f>
        <v/>
      </c>
      <c r="J6313" s="108" t="str">
        <f>IF(C6313="","",VLOOKUP($C6313,'7.工程別レート'!$C$6:$E$501,2,FALSE))</f>
        <v/>
      </c>
      <c r="K6313" s="195" t="str">
        <f t="shared" si="197"/>
        <v/>
      </c>
    </row>
    <row r="6314" spans="2:11" ht="18" customHeight="1">
      <c r="B6314" s="16" t="str">
        <f>IF('6.標準時間'!$B6314="","",'6.標準時間'!B6314)</f>
        <v/>
      </c>
      <c r="C6314" s="16" t="str">
        <f>IF('6.標準時間'!$C6314="","",'6.標準時間'!C6314)</f>
        <v/>
      </c>
      <c r="D6314" s="16" t="str">
        <f>IF('6.標準時間'!$C6314="","",'6.標準時間'!E6314)</f>
        <v/>
      </c>
      <c r="E6314" s="171" t="str">
        <f>IF('6.標準時間'!$C6314="","",'6.標準時間'!F6314)</f>
        <v/>
      </c>
      <c r="F6314" s="15" t="str">
        <f t="shared" si="196"/>
        <v/>
      </c>
      <c r="G6314" s="142" t="str">
        <f>IF('6.標準時間'!$C6314="","",'6.標準時間'!H6314)</f>
        <v/>
      </c>
      <c r="H6314" s="142" t="str">
        <f>IF('6.標準時間'!$C6314="","",'6.標準時間'!I6314)</f>
        <v/>
      </c>
      <c r="I6314" s="107" t="str">
        <f>IF(C6314="","",VLOOKUP($C6314,'7.工程別レート'!$C$6:$E$501,3,FALSE))</f>
        <v/>
      </c>
      <c r="J6314" s="108" t="str">
        <f>IF(C6314="","",VLOOKUP($C6314,'7.工程別レート'!$C$6:$E$501,2,FALSE))</f>
        <v/>
      </c>
      <c r="K6314" s="195" t="str">
        <f t="shared" si="197"/>
        <v/>
      </c>
    </row>
    <row r="6315" spans="2:11" ht="18" customHeight="1">
      <c r="B6315" s="16" t="str">
        <f>IF('6.標準時間'!$B6315="","",'6.標準時間'!B6315)</f>
        <v/>
      </c>
      <c r="C6315" s="16" t="str">
        <f>IF('6.標準時間'!$C6315="","",'6.標準時間'!C6315)</f>
        <v/>
      </c>
      <c r="D6315" s="16" t="str">
        <f>IF('6.標準時間'!$C6315="","",'6.標準時間'!E6315)</f>
        <v/>
      </c>
      <c r="E6315" s="171" t="str">
        <f>IF('6.標準時間'!$C6315="","",'6.標準時間'!F6315)</f>
        <v/>
      </c>
      <c r="F6315" s="15" t="str">
        <f t="shared" si="196"/>
        <v/>
      </c>
      <c r="G6315" s="142" t="str">
        <f>IF('6.標準時間'!$C6315="","",'6.標準時間'!H6315)</f>
        <v/>
      </c>
      <c r="H6315" s="142" t="str">
        <f>IF('6.標準時間'!$C6315="","",'6.標準時間'!I6315)</f>
        <v/>
      </c>
      <c r="I6315" s="107" t="str">
        <f>IF(C6315="","",VLOOKUP($C6315,'7.工程別レート'!$C$6:$E$501,3,FALSE))</f>
        <v/>
      </c>
      <c r="J6315" s="108" t="str">
        <f>IF(C6315="","",VLOOKUP($C6315,'7.工程別レート'!$C$6:$E$501,2,FALSE))</f>
        <v/>
      </c>
      <c r="K6315" s="195" t="str">
        <f t="shared" si="197"/>
        <v/>
      </c>
    </row>
    <row r="6316" spans="2:11" ht="18" customHeight="1">
      <c r="B6316" s="16" t="str">
        <f>IF('6.標準時間'!$B6316="","",'6.標準時間'!B6316)</f>
        <v/>
      </c>
      <c r="C6316" s="16" t="str">
        <f>IF('6.標準時間'!$C6316="","",'6.標準時間'!C6316)</f>
        <v/>
      </c>
      <c r="D6316" s="16" t="str">
        <f>IF('6.標準時間'!$C6316="","",'6.標準時間'!E6316)</f>
        <v/>
      </c>
      <c r="E6316" s="171" t="str">
        <f>IF('6.標準時間'!$C6316="","",'6.標準時間'!F6316)</f>
        <v/>
      </c>
      <c r="F6316" s="15" t="str">
        <f t="shared" si="196"/>
        <v/>
      </c>
      <c r="G6316" s="142" t="str">
        <f>IF('6.標準時間'!$C6316="","",'6.標準時間'!H6316)</f>
        <v/>
      </c>
      <c r="H6316" s="142" t="str">
        <f>IF('6.標準時間'!$C6316="","",'6.標準時間'!I6316)</f>
        <v/>
      </c>
      <c r="I6316" s="107" t="str">
        <f>IF(C6316="","",VLOOKUP($C6316,'7.工程別レート'!$C$6:$E$501,3,FALSE))</f>
        <v/>
      </c>
      <c r="J6316" s="108" t="str">
        <f>IF(C6316="","",VLOOKUP($C6316,'7.工程別レート'!$C$6:$E$501,2,FALSE))</f>
        <v/>
      </c>
      <c r="K6316" s="195" t="str">
        <f t="shared" si="197"/>
        <v/>
      </c>
    </row>
    <row r="6317" spans="2:11" ht="18" customHeight="1">
      <c r="B6317" s="16" t="str">
        <f>IF('6.標準時間'!$B6317="","",'6.標準時間'!B6317)</f>
        <v/>
      </c>
      <c r="C6317" s="16" t="str">
        <f>IF('6.標準時間'!$C6317="","",'6.標準時間'!C6317)</f>
        <v/>
      </c>
      <c r="D6317" s="16" t="str">
        <f>IF('6.標準時間'!$C6317="","",'6.標準時間'!E6317)</f>
        <v/>
      </c>
      <c r="E6317" s="171" t="str">
        <f>IF('6.標準時間'!$C6317="","",'6.標準時間'!F6317)</f>
        <v/>
      </c>
      <c r="F6317" s="15" t="str">
        <f t="shared" si="196"/>
        <v/>
      </c>
      <c r="G6317" s="142" t="str">
        <f>IF('6.標準時間'!$C6317="","",'6.標準時間'!H6317)</f>
        <v/>
      </c>
      <c r="H6317" s="142" t="str">
        <f>IF('6.標準時間'!$C6317="","",'6.標準時間'!I6317)</f>
        <v/>
      </c>
      <c r="I6317" s="107" t="str">
        <f>IF(C6317="","",VLOOKUP($C6317,'7.工程別レート'!$C$6:$E$501,3,FALSE))</f>
        <v/>
      </c>
      <c r="J6317" s="108" t="str">
        <f>IF(C6317="","",VLOOKUP($C6317,'7.工程別レート'!$C$6:$E$501,2,FALSE))</f>
        <v/>
      </c>
      <c r="K6317" s="195" t="str">
        <f t="shared" si="197"/>
        <v/>
      </c>
    </row>
    <row r="6318" spans="2:11" ht="18" customHeight="1">
      <c r="B6318" s="16" t="str">
        <f>IF('6.標準時間'!$B6318="","",'6.標準時間'!B6318)</f>
        <v/>
      </c>
      <c r="C6318" s="16" t="str">
        <f>IF('6.標準時間'!$C6318="","",'6.標準時間'!C6318)</f>
        <v/>
      </c>
      <c r="D6318" s="16" t="str">
        <f>IF('6.標準時間'!$C6318="","",'6.標準時間'!E6318)</f>
        <v/>
      </c>
      <c r="E6318" s="171" t="str">
        <f>IF('6.標準時間'!$C6318="","",'6.標準時間'!F6318)</f>
        <v/>
      </c>
      <c r="F6318" s="15" t="str">
        <f t="shared" si="196"/>
        <v/>
      </c>
      <c r="G6318" s="142" t="str">
        <f>IF('6.標準時間'!$C6318="","",'6.標準時間'!H6318)</f>
        <v/>
      </c>
      <c r="H6318" s="142" t="str">
        <f>IF('6.標準時間'!$C6318="","",'6.標準時間'!I6318)</f>
        <v/>
      </c>
      <c r="I6318" s="107" t="str">
        <f>IF(C6318="","",VLOOKUP($C6318,'7.工程別レート'!$C$6:$E$501,3,FALSE))</f>
        <v/>
      </c>
      <c r="J6318" s="108" t="str">
        <f>IF(C6318="","",VLOOKUP($C6318,'7.工程別レート'!$C$6:$E$501,2,FALSE))</f>
        <v/>
      </c>
      <c r="K6318" s="195" t="str">
        <f t="shared" si="197"/>
        <v/>
      </c>
    </row>
    <row r="6319" spans="2:11" ht="18" customHeight="1">
      <c r="B6319" s="16" t="str">
        <f>IF('6.標準時間'!$B6319="","",'6.標準時間'!B6319)</f>
        <v/>
      </c>
      <c r="C6319" s="16" t="str">
        <f>IF('6.標準時間'!$C6319="","",'6.標準時間'!C6319)</f>
        <v/>
      </c>
      <c r="D6319" s="16" t="str">
        <f>IF('6.標準時間'!$C6319="","",'6.標準時間'!E6319)</f>
        <v/>
      </c>
      <c r="E6319" s="171" t="str">
        <f>IF('6.標準時間'!$C6319="","",'6.標準時間'!F6319)</f>
        <v/>
      </c>
      <c r="F6319" s="15" t="str">
        <f t="shared" si="196"/>
        <v/>
      </c>
      <c r="G6319" s="142" t="str">
        <f>IF('6.標準時間'!$C6319="","",'6.標準時間'!H6319)</f>
        <v/>
      </c>
      <c r="H6319" s="142" t="str">
        <f>IF('6.標準時間'!$C6319="","",'6.標準時間'!I6319)</f>
        <v/>
      </c>
      <c r="I6319" s="107" t="str">
        <f>IF(C6319="","",VLOOKUP($C6319,'7.工程別レート'!$C$6:$E$501,3,FALSE))</f>
        <v/>
      </c>
      <c r="J6319" s="108" t="str">
        <f>IF(C6319="","",VLOOKUP($C6319,'7.工程別レート'!$C$6:$E$501,2,FALSE))</f>
        <v/>
      </c>
      <c r="K6319" s="195" t="str">
        <f t="shared" si="197"/>
        <v/>
      </c>
    </row>
    <row r="6320" spans="2:11" ht="18" customHeight="1">
      <c r="B6320" s="16" t="str">
        <f>IF('6.標準時間'!$B6320="","",'6.標準時間'!B6320)</f>
        <v/>
      </c>
      <c r="C6320" s="16" t="str">
        <f>IF('6.標準時間'!$C6320="","",'6.標準時間'!C6320)</f>
        <v/>
      </c>
      <c r="D6320" s="16" t="str">
        <f>IF('6.標準時間'!$C6320="","",'6.標準時間'!E6320)</f>
        <v/>
      </c>
      <c r="E6320" s="171" t="str">
        <f>IF('6.標準時間'!$C6320="","",'6.標準時間'!F6320)</f>
        <v/>
      </c>
      <c r="F6320" s="15" t="str">
        <f t="shared" si="196"/>
        <v/>
      </c>
      <c r="G6320" s="142" t="str">
        <f>IF('6.標準時間'!$C6320="","",'6.標準時間'!H6320)</f>
        <v/>
      </c>
      <c r="H6320" s="142" t="str">
        <f>IF('6.標準時間'!$C6320="","",'6.標準時間'!I6320)</f>
        <v/>
      </c>
      <c r="I6320" s="107" t="str">
        <f>IF(C6320="","",VLOOKUP($C6320,'7.工程別レート'!$C$6:$E$501,3,FALSE))</f>
        <v/>
      </c>
      <c r="J6320" s="108" t="str">
        <f>IF(C6320="","",VLOOKUP($C6320,'7.工程別レート'!$C$6:$E$501,2,FALSE))</f>
        <v/>
      </c>
      <c r="K6320" s="195" t="str">
        <f t="shared" si="197"/>
        <v/>
      </c>
    </row>
    <row r="6321" spans="2:11" ht="18" customHeight="1">
      <c r="B6321" s="16" t="str">
        <f>IF('6.標準時間'!$B6321="","",'6.標準時間'!B6321)</f>
        <v/>
      </c>
      <c r="C6321" s="16" t="str">
        <f>IF('6.標準時間'!$C6321="","",'6.標準時間'!C6321)</f>
        <v/>
      </c>
      <c r="D6321" s="16" t="str">
        <f>IF('6.標準時間'!$C6321="","",'6.標準時間'!E6321)</f>
        <v/>
      </c>
      <c r="E6321" s="171" t="str">
        <f>IF('6.標準時間'!$C6321="","",'6.標準時間'!F6321)</f>
        <v/>
      </c>
      <c r="F6321" s="15" t="str">
        <f t="shared" si="196"/>
        <v/>
      </c>
      <c r="G6321" s="142" t="str">
        <f>IF('6.標準時間'!$C6321="","",'6.標準時間'!H6321)</f>
        <v/>
      </c>
      <c r="H6321" s="142" t="str">
        <f>IF('6.標準時間'!$C6321="","",'6.標準時間'!I6321)</f>
        <v/>
      </c>
      <c r="I6321" s="107" t="str">
        <f>IF(C6321="","",VLOOKUP($C6321,'7.工程別レート'!$C$6:$E$501,3,FALSE))</f>
        <v/>
      </c>
      <c r="J6321" s="108" t="str">
        <f>IF(C6321="","",VLOOKUP($C6321,'7.工程別レート'!$C$6:$E$501,2,FALSE))</f>
        <v/>
      </c>
      <c r="K6321" s="195" t="str">
        <f t="shared" si="197"/>
        <v/>
      </c>
    </row>
    <row r="6322" spans="2:11" ht="18" customHeight="1">
      <c r="B6322" s="16" t="str">
        <f>IF('6.標準時間'!$B6322="","",'6.標準時間'!B6322)</f>
        <v/>
      </c>
      <c r="C6322" s="16" t="str">
        <f>IF('6.標準時間'!$C6322="","",'6.標準時間'!C6322)</f>
        <v/>
      </c>
      <c r="D6322" s="16" t="str">
        <f>IF('6.標準時間'!$C6322="","",'6.標準時間'!E6322)</f>
        <v/>
      </c>
      <c r="E6322" s="171" t="str">
        <f>IF('6.標準時間'!$C6322="","",'6.標準時間'!F6322)</f>
        <v/>
      </c>
      <c r="F6322" s="15" t="str">
        <f t="shared" si="196"/>
        <v/>
      </c>
      <c r="G6322" s="142" t="str">
        <f>IF('6.標準時間'!$C6322="","",'6.標準時間'!H6322)</f>
        <v/>
      </c>
      <c r="H6322" s="142" t="str">
        <f>IF('6.標準時間'!$C6322="","",'6.標準時間'!I6322)</f>
        <v/>
      </c>
      <c r="I6322" s="107" t="str">
        <f>IF(C6322="","",VLOOKUP($C6322,'7.工程別レート'!$C$6:$E$501,3,FALSE))</f>
        <v/>
      </c>
      <c r="J6322" s="108" t="str">
        <f>IF(C6322="","",VLOOKUP($C6322,'7.工程別レート'!$C$6:$E$501,2,FALSE))</f>
        <v/>
      </c>
      <c r="K6322" s="195" t="str">
        <f t="shared" si="197"/>
        <v/>
      </c>
    </row>
    <row r="6323" spans="2:11" ht="18" customHeight="1">
      <c r="B6323" s="16" t="str">
        <f>IF('6.標準時間'!$B6323="","",'6.標準時間'!B6323)</f>
        <v/>
      </c>
      <c r="C6323" s="16" t="str">
        <f>IF('6.標準時間'!$C6323="","",'6.標準時間'!C6323)</f>
        <v/>
      </c>
      <c r="D6323" s="16" t="str">
        <f>IF('6.標準時間'!$C6323="","",'6.標準時間'!E6323)</f>
        <v/>
      </c>
      <c r="E6323" s="171" t="str">
        <f>IF('6.標準時間'!$C6323="","",'6.標準時間'!F6323)</f>
        <v/>
      </c>
      <c r="F6323" s="15" t="str">
        <f t="shared" si="196"/>
        <v/>
      </c>
      <c r="G6323" s="142" t="str">
        <f>IF('6.標準時間'!$C6323="","",'6.標準時間'!H6323)</f>
        <v/>
      </c>
      <c r="H6323" s="142" t="str">
        <f>IF('6.標準時間'!$C6323="","",'6.標準時間'!I6323)</f>
        <v/>
      </c>
      <c r="I6323" s="107" t="str">
        <f>IF(C6323="","",VLOOKUP($C6323,'7.工程別レート'!$C$6:$E$501,3,FALSE))</f>
        <v/>
      </c>
      <c r="J6323" s="108" t="str">
        <f>IF(C6323="","",VLOOKUP($C6323,'7.工程別レート'!$C$6:$E$501,2,FALSE))</f>
        <v/>
      </c>
      <c r="K6323" s="195" t="str">
        <f t="shared" si="197"/>
        <v/>
      </c>
    </row>
    <row r="6324" spans="2:11" ht="18" customHeight="1">
      <c r="B6324" s="16" t="str">
        <f>IF('6.標準時間'!$B6324="","",'6.標準時間'!B6324)</f>
        <v/>
      </c>
      <c r="C6324" s="16" t="str">
        <f>IF('6.標準時間'!$C6324="","",'6.標準時間'!C6324)</f>
        <v/>
      </c>
      <c r="D6324" s="16" t="str">
        <f>IF('6.標準時間'!$C6324="","",'6.標準時間'!E6324)</f>
        <v/>
      </c>
      <c r="E6324" s="171" t="str">
        <f>IF('6.標準時間'!$C6324="","",'6.標準時間'!F6324)</f>
        <v/>
      </c>
      <c r="F6324" s="15" t="str">
        <f t="shared" si="196"/>
        <v/>
      </c>
      <c r="G6324" s="142" t="str">
        <f>IF('6.標準時間'!$C6324="","",'6.標準時間'!H6324)</f>
        <v/>
      </c>
      <c r="H6324" s="142" t="str">
        <f>IF('6.標準時間'!$C6324="","",'6.標準時間'!I6324)</f>
        <v/>
      </c>
      <c r="I6324" s="107" t="str">
        <f>IF(C6324="","",VLOOKUP($C6324,'7.工程別レート'!$C$6:$E$501,3,FALSE))</f>
        <v/>
      </c>
      <c r="J6324" s="108" t="str">
        <f>IF(C6324="","",VLOOKUP($C6324,'7.工程別レート'!$C$6:$E$501,2,FALSE))</f>
        <v/>
      </c>
      <c r="K6324" s="195" t="str">
        <f t="shared" si="197"/>
        <v/>
      </c>
    </row>
    <row r="6325" spans="2:11" ht="18" customHeight="1">
      <c r="B6325" s="16" t="str">
        <f>IF('6.標準時間'!$B6325="","",'6.標準時間'!B6325)</f>
        <v/>
      </c>
      <c r="C6325" s="16" t="str">
        <f>IF('6.標準時間'!$C6325="","",'6.標準時間'!C6325)</f>
        <v/>
      </c>
      <c r="D6325" s="16" t="str">
        <f>IF('6.標準時間'!$C6325="","",'6.標準時間'!E6325)</f>
        <v/>
      </c>
      <c r="E6325" s="171" t="str">
        <f>IF('6.標準時間'!$C6325="","",'6.標準時間'!F6325)</f>
        <v/>
      </c>
      <c r="F6325" s="15" t="str">
        <f t="shared" si="196"/>
        <v/>
      </c>
      <c r="G6325" s="142" t="str">
        <f>IF('6.標準時間'!$C6325="","",'6.標準時間'!H6325)</f>
        <v/>
      </c>
      <c r="H6325" s="142" t="str">
        <f>IF('6.標準時間'!$C6325="","",'6.標準時間'!I6325)</f>
        <v/>
      </c>
      <c r="I6325" s="107" t="str">
        <f>IF(C6325="","",VLOOKUP($C6325,'7.工程別レート'!$C$6:$E$501,3,FALSE))</f>
        <v/>
      </c>
      <c r="J6325" s="108" t="str">
        <f>IF(C6325="","",VLOOKUP($C6325,'7.工程別レート'!$C$6:$E$501,2,FALSE))</f>
        <v/>
      </c>
      <c r="K6325" s="195" t="str">
        <f t="shared" si="197"/>
        <v/>
      </c>
    </row>
    <row r="6326" spans="2:11" ht="18" customHeight="1">
      <c r="B6326" s="16" t="str">
        <f>IF('6.標準時間'!$B6326="","",'6.標準時間'!B6326)</f>
        <v/>
      </c>
      <c r="C6326" s="16" t="str">
        <f>IF('6.標準時間'!$C6326="","",'6.標準時間'!C6326)</f>
        <v/>
      </c>
      <c r="D6326" s="16" t="str">
        <f>IF('6.標準時間'!$C6326="","",'6.標準時間'!E6326)</f>
        <v/>
      </c>
      <c r="E6326" s="171" t="str">
        <f>IF('6.標準時間'!$C6326="","",'6.標準時間'!F6326)</f>
        <v/>
      </c>
      <c r="F6326" s="15" t="str">
        <f t="shared" si="196"/>
        <v/>
      </c>
      <c r="G6326" s="142" t="str">
        <f>IF('6.標準時間'!$C6326="","",'6.標準時間'!H6326)</f>
        <v/>
      </c>
      <c r="H6326" s="142" t="str">
        <f>IF('6.標準時間'!$C6326="","",'6.標準時間'!I6326)</f>
        <v/>
      </c>
      <c r="I6326" s="107" t="str">
        <f>IF(C6326="","",VLOOKUP($C6326,'7.工程別レート'!$C$6:$E$501,3,FALSE))</f>
        <v/>
      </c>
      <c r="J6326" s="108" t="str">
        <f>IF(C6326="","",VLOOKUP($C6326,'7.工程別レート'!$C$6:$E$501,2,FALSE))</f>
        <v/>
      </c>
      <c r="K6326" s="195" t="str">
        <f t="shared" si="197"/>
        <v/>
      </c>
    </row>
    <row r="6327" spans="2:11" ht="18" customHeight="1">
      <c r="B6327" s="16" t="str">
        <f>IF('6.標準時間'!$B6327="","",'6.標準時間'!B6327)</f>
        <v/>
      </c>
      <c r="C6327" s="16" t="str">
        <f>IF('6.標準時間'!$C6327="","",'6.標準時間'!C6327)</f>
        <v/>
      </c>
      <c r="D6327" s="16" t="str">
        <f>IF('6.標準時間'!$C6327="","",'6.標準時間'!E6327)</f>
        <v/>
      </c>
      <c r="E6327" s="171" t="str">
        <f>IF('6.標準時間'!$C6327="","",'6.標準時間'!F6327)</f>
        <v/>
      </c>
      <c r="F6327" s="15" t="str">
        <f t="shared" si="196"/>
        <v/>
      </c>
      <c r="G6327" s="142" t="str">
        <f>IF('6.標準時間'!$C6327="","",'6.標準時間'!H6327)</f>
        <v/>
      </c>
      <c r="H6327" s="142" t="str">
        <f>IF('6.標準時間'!$C6327="","",'6.標準時間'!I6327)</f>
        <v/>
      </c>
      <c r="I6327" s="107" t="str">
        <f>IF(C6327="","",VLOOKUP($C6327,'7.工程別レート'!$C$6:$E$501,3,FALSE))</f>
        <v/>
      </c>
      <c r="J6327" s="108" t="str">
        <f>IF(C6327="","",VLOOKUP($C6327,'7.工程別レート'!$C$6:$E$501,2,FALSE))</f>
        <v/>
      </c>
      <c r="K6327" s="195" t="str">
        <f t="shared" si="197"/>
        <v/>
      </c>
    </row>
    <row r="6328" spans="2:11" ht="18" customHeight="1">
      <c r="B6328" s="16" t="str">
        <f>IF('6.標準時間'!$B6328="","",'6.標準時間'!B6328)</f>
        <v/>
      </c>
      <c r="C6328" s="16" t="str">
        <f>IF('6.標準時間'!$C6328="","",'6.標準時間'!C6328)</f>
        <v/>
      </c>
      <c r="D6328" s="16" t="str">
        <f>IF('6.標準時間'!$C6328="","",'6.標準時間'!E6328)</f>
        <v/>
      </c>
      <c r="E6328" s="171" t="str">
        <f>IF('6.標準時間'!$C6328="","",'6.標準時間'!F6328)</f>
        <v/>
      </c>
      <c r="F6328" s="15" t="str">
        <f t="shared" si="196"/>
        <v/>
      </c>
      <c r="G6328" s="142" t="str">
        <f>IF('6.標準時間'!$C6328="","",'6.標準時間'!H6328)</f>
        <v/>
      </c>
      <c r="H6328" s="142" t="str">
        <f>IF('6.標準時間'!$C6328="","",'6.標準時間'!I6328)</f>
        <v/>
      </c>
      <c r="I6328" s="107" t="str">
        <f>IF(C6328="","",VLOOKUP($C6328,'7.工程別レート'!$C$6:$E$501,3,FALSE))</f>
        <v/>
      </c>
      <c r="J6328" s="108" t="str">
        <f>IF(C6328="","",VLOOKUP($C6328,'7.工程別レート'!$C$6:$E$501,2,FALSE))</f>
        <v/>
      </c>
      <c r="K6328" s="195" t="str">
        <f t="shared" si="197"/>
        <v/>
      </c>
    </row>
    <row r="6329" spans="2:11" ht="18" customHeight="1">
      <c r="B6329" s="16" t="str">
        <f>IF('6.標準時間'!$B6329="","",'6.標準時間'!B6329)</f>
        <v/>
      </c>
      <c r="C6329" s="16" t="str">
        <f>IF('6.標準時間'!$C6329="","",'6.標準時間'!C6329)</f>
        <v/>
      </c>
      <c r="D6329" s="16" t="str">
        <f>IF('6.標準時間'!$C6329="","",'6.標準時間'!E6329)</f>
        <v/>
      </c>
      <c r="E6329" s="171" t="str">
        <f>IF('6.標準時間'!$C6329="","",'6.標準時間'!F6329)</f>
        <v/>
      </c>
      <c r="F6329" s="15" t="str">
        <f t="shared" si="196"/>
        <v/>
      </c>
      <c r="G6329" s="142" t="str">
        <f>IF('6.標準時間'!$C6329="","",'6.標準時間'!H6329)</f>
        <v/>
      </c>
      <c r="H6329" s="142" t="str">
        <f>IF('6.標準時間'!$C6329="","",'6.標準時間'!I6329)</f>
        <v/>
      </c>
      <c r="I6329" s="107" t="str">
        <f>IF(C6329="","",VLOOKUP($C6329,'7.工程別レート'!$C$6:$E$501,3,FALSE))</f>
        <v/>
      </c>
      <c r="J6329" s="108" t="str">
        <f>IF(C6329="","",VLOOKUP($C6329,'7.工程別レート'!$C$6:$E$501,2,FALSE))</f>
        <v/>
      </c>
      <c r="K6329" s="195" t="str">
        <f t="shared" si="197"/>
        <v/>
      </c>
    </row>
    <row r="6330" spans="2:11" ht="18" customHeight="1">
      <c r="B6330" s="16" t="str">
        <f>IF('6.標準時間'!$B6330="","",'6.標準時間'!B6330)</f>
        <v/>
      </c>
      <c r="C6330" s="16" t="str">
        <f>IF('6.標準時間'!$C6330="","",'6.標準時間'!C6330)</f>
        <v/>
      </c>
      <c r="D6330" s="16" t="str">
        <f>IF('6.標準時間'!$C6330="","",'6.標準時間'!E6330)</f>
        <v/>
      </c>
      <c r="E6330" s="171" t="str">
        <f>IF('6.標準時間'!$C6330="","",'6.標準時間'!F6330)</f>
        <v/>
      </c>
      <c r="F6330" s="15" t="str">
        <f t="shared" si="196"/>
        <v/>
      </c>
      <c r="G6330" s="142" t="str">
        <f>IF('6.標準時間'!$C6330="","",'6.標準時間'!H6330)</f>
        <v/>
      </c>
      <c r="H6330" s="142" t="str">
        <f>IF('6.標準時間'!$C6330="","",'6.標準時間'!I6330)</f>
        <v/>
      </c>
      <c r="I6330" s="107" t="str">
        <f>IF(C6330="","",VLOOKUP($C6330,'7.工程別レート'!$C$6:$E$501,3,FALSE))</f>
        <v/>
      </c>
      <c r="J6330" s="108" t="str">
        <f>IF(C6330="","",VLOOKUP($C6330,'7.工程別レート'!$C$6:$E$501,2,FALSE))</f>
        <v/>
      </c>
      <c r="K6330" s="195" t="str">
        <f t="shared" si="197"/>
        <v/>
      </c>
    </row>
    <row r="6331" spans="2:11" ht="18" customHeight="1">
      <c r="B6331" s="16" t="str">
        <f>IF('6.標準時間'!$B6331="","",'6.標準時間'!B6331)</f>
        <v/>
      </c>
      <c r="C6331" s="16" t="str">
        <f>IF('6.標準時間'!$C6331="","",'6.標準時間'!C6331)</f>
        <v/>
      </c>
      <c r="D6331" s="16" t="str">
        <f>IF('6.標準時間'!$C6331="","",'6.標準時間'!E6331)</f>
        <v/>
      </c>
      <c r="E6331" s="171" t="str">
        <f>IF('6.標準時間'!$C6331="","",'6.標準時間'!F6331)</f>
        <v/>
      </c>
      <c r="F6331" s="15" t="str">
        <f t="shared" si="196"/>
        <v/>
      </c>
      <c r="G6331" s="142" t="str">
        <f>IF('6.標準時間'!$C6331="","",'6.標準時間'!H6331)</f>
        <v/>
      </c>
      <c r="H6331" s="142" t="str">
        <f>IF('6.標準時間'!$C6331="","",'6.標準時間'!I6331)</f>
        <v/>
      </c>
      <c r="I6331" s="107" t="str">
        <f>IF(C6331="","",VLOOKUP($C6331,'7.工程別レート'!$C$6:$E$501,3,FALSE))</f>
        <v/>
      </c>
      <c r="J6331" s="108" t="str">
        <f>IF(C6331="","",VLOOKUP($C6331,'7.工程別レート'!$C$6:$E$501,2,FALSE))</f>
        <v/>
      </c>
      <c r="K6331" s="195" t="str">
        <f t="shared" si="197"/>
        <v/>
      </c>
    </row>
    <row r="6332" spans="2:11" ht="18" customHeight="1">
      <c r="B6332" s="16" t="str">
        <f>IF('6.標準時間'!$B6332="","",'6.標準時間'!B6332)</f>
        <v/>
      </c>
      <c r="C6332" s="16" t="str">
        <f>IF('6.標準時間'!$C6332="","",'6.標準時間'!C6332)</f>
        <v/>
      </c>
      <c r="D6332" s="16" t="str">
        <f>IF('6.標準時間'!$C6332="","",'6.標準時間'!E6332)</f>
        <v/>
      </c>
      <c r="E6332" s="171" t="str">
        <f>IF('6.標準時間'!$C6332="","",'6.標準時間'!F6332)</f>
        <v/>
      </c>
      <c r="F6332" s="15" t="str">
        <f t="shared" si="196"/>
        <v/>
      </c>
      <c r="G6332" s="142" t="str">
        <f>IF('6.標準時間'!$C6332="","",'6.標準時間'!H6332)</f>
        <v/>
      </c>
      <c r="H6332" s="142" t="str">
        <f>IF('6.標準時間'!$C6332="","",'6.標準時間'!I6332)</f>
        <v/>
      </c>
      <c r="I6332" s="107" t="str">
        <f>IF(C6332="","",VLOOKUP($C6332,'7.工程別レート'!$C$6:$E$501,3,FALSE))</f>
        <v/>
      </c>
      <c r="J6332" s="108" t="str">
        <f>IF(C6332="","",VLOOKUP($C6332,'7.工程別レート'!$C$6:$E$501,2,FALSE))</f>
        <v/>
      </c>
      <c r="K6332" s="195" t="str">
        <f t="shared" si="197"/>
        <v/>
      </c>
    </row>
    <row r="6333" spans="2:11" ht="18" customHeight="1">
      <c r="B6333" s="16" t="str">
        <f>IF('6.標準時間'!$B6333="","",'6.標準時間'!B6333)</f>
        <v/>
      </c>
      <c r="C6333" s="16" t="str">
        <f>IF('6.標準時間'!$C6333="","",'6.標準時間'!C6333)</f>
        <v/>
      </c>
      <c r="D6333" s="16" t="str">
        <f>IF('6.標準時間'!$C6333="","",'6.標準時間'!E6333)</f>
        <v/>
      </c>
      <c r="E6333" s="171" t="str">
        <f>IF('6.標準時間'!$C6333="","",'6.標準時間'!F6333)</f>
        <v/>
      </c>
      <c r="F6333" s="15" t="str">
        <f t="shared" si="196"/>
        <v/>
      </c>
      <c r="G6333" s="142" t="str">
        <f>IF('6.標準時間'!$C6333="","",'6.標準時間'!H6333)</f>
        <v/>
      </c>
      <c r="H6333" s="142" t="str">
        <f>IF('6.標準時間'!$C6333="","",'6.標準時間'!I6333)</f>
        <v/>
      </c>
      <c r="I6333" s="107" t="str">
        <f>IF(C6333="","",VLOOKUP($C6333,'7.工程別レート'!$C$6:$E$501,3,FALSE))</f>
        <v/>
      </c>
      <c r="J6333" s="108" t="str">
        <f>IF(C6333="","",VLOOKUP($C6333,'7.工程別レート'!$C$6:$E$501,2,FALSE))</f>
        <v/>
      </c>
      <c r="K6333" s="195" t="str">
        <f t="shared" si="197"/>
        <v/>
      </c>
    </row>
    <row r="6334" spans="2:11" ht="18" customHeight="1">
      <c r="B6334" s="16" t="str">
        <f>IF('6.標準時間'!$B6334="","",'6.標準時間'!B6334)</f>
        <v/>
      </c>
      <c r="C6334" s="16" t="str">
        <f>IF('6.標準時間'!$C6334="","",'6.標準時間'!C6334)</f>
        <v/>
      </c>
      <c r="D6334" s="16" t="str">
        <f>IF('6.標準時間'!$C6334="","",'6.標準時間'!E6334)</f>
        <v/>
      </c>
      <c r="E6334" s="171" t="str">
        <f>IF('6.標準時間'!$C6334="","",'6.標準時間'!F6334)</f>
        <v/>
      </c>
      <c r="F6334" s="15" t="str">
        <f t="shared" si="196"/>
        <v/>
      </c>
      <c r="G6334" s="142" t="str">
        <f>IF('6.標準時間'!$C6334="","",'6.標準時間'!H6334)</f>
        <v/>
      </c>
      <c r="H6334" s="142" t="str">
        <f>IF('6.標準時間'!$C6334="","",'6.標準時間'!I6334)</f>
        <v/>
      </c>
      <c r="I6334" s="107" t="str">
        <f>IF(C6334="","",VLOOKUP($C6334,'7.工程別レート'!$C$6:$E$501,3,FALSE))</f>
        <v/>
      </c>
      <c r="J6334" s="108" t="str">
        <f>IF(C6334="","",VLOOKUP($C6334,'7.工程別レート'!$C$6:$E$501,2,FALSE))</f>
        <v/>
      </c>
      <c r="K6334" s="195" t="str">
        <f t="shared" si="197"/>
        <v/>
      </c>
    </row>
    <row r="6335" spans="2:11" ht="18" customHeight="1">
      <c r="B6335" s="16" t="str">
        <f>IF('6.標準時間'!$B6335="","",'6.標準時間'!B6335)</f>
        <v/>
      </c>
      <c r="C6335" s="16" t="str">
        <f>IF('6.標準時間'!$C6335="","",'6.標準時間'!C6335)</f>
        <v/>
      </c>
      <c r="D6335" s="16" t="str">
        <f>IF('6.標準時間'!$C6335="","",'6.標準時間'!E6335)</f>
        <v/>
      </c>
      <c r="E6335" s="171" t="str">
        <f>IF('6.標準時間'!$C6335="","",'6.標準時間'!F6335)</f>
        <v/>
      </c>
      <c r="F6335" s="15" t="str">
        <f t="shared" si="196"/>
        <v/>
      </c>
      <c r="G6335" s="142" t="str">
        <f>IF('6.標準時間'!$C6335="","",'6.標準時間'!H6335)</f>
        <v/>
      </c>
      <c r="H6335" s="142" t="str">
        <f>IF('6.標準時間'!$C6335="","",'6.標準時間'!I6335)</f>
        <v/>
      </c>
      <c r="I6335" s="107" t="str">
        <f>IF(C6335="","",VLOOKUP($C6335,'7.工程別レート'!$C$6:$E$501,3,FALSE))</f>
        <v/>
      </c>
      <c r="J6335" s="108" t="str">
        <f>IF(C6335="","",VLOOKUP($C6335,'7.工程別レート'!$C$6:$E$501,2,FALSE))</f>
        <v/>
      </c>
      <c r="K6335" s="195" t="str">
        <f t="shared" si="197"/>
        <v/>
      </c>
    </row>
    <row r="6336" spans="2:11" ht="18" customHeight="1">
      <c r="B6336" s="16" t="str">
        <f>IF('6.標準時間'!$B6336="","",'6.標準時間'!B6336)</f>
        <v/>
      </c>
      <c r="C6336" s="16" t="str">
        <f>IF('6.標準時間'!$C6336="","",'6.標準時間'!C6336)</f>
        <v/>
      </c>
      <c r="D6336" s="16" t="str">
        <f>IF('6.標準時間'!$C6336="","",'6.標準時間'!E6336)</f>
        <v/>
      </c>
      <c r="E6336" s="171" t="str">
        <f>IF('6.標準時間'!$C6336="","",'6.標準時間'!F6336)</f>
        <v/>
      </c>
      <c r="F6336" s="15" t="str">
        <f t="shared" si="196"/>
        <v/>
      </c>
      <c r="G6336" s="142" t="str">
        <f>IF('6.標準時間'!$C6336="","",'6.標準時間'!H6336)</f>
        <v/>
      </c>
      <c r="H6336" s="142" t="str">
        <f>IF('6.標準時間'!$C6336="","",'6.標準時間'!I6336)</f>
        <v/>
      </c>
      <c r="I6336" s="107" t="str">
        <f>IF(C6336="","",VLOOKUP($C6336,'7.工程別レート'!$C$6:$E$501,3,FALSE))</f>
        <v/>
      </c>
      <c r="J6336" s="108" t="str">
        <f>IF(C6336="","",VLOOKUP($C6336,'7.工程別レート'!$C$6:$E$501,2,FALSE))</f>
        <v/>
      </c>
      <c r="K6336" s="195" t="str">
        <f t="shared" si="197"/>
        <v/>
      </c>
    </row>
    <row r="6337" spans="2:11" ht="18" customHeight="1">
      <c r="B6337" s="16" t="str">
        <f>IF('6.標準時間'!$B6337="","",'6.標準時間'!B6337)</f>
        <v/>
      </c>
      <c r="C6337" s="16" t="str">
        <f>IF('6.標準時間'!$C6337="","",'6.標準時間'!C6337)</f>
        <v/>
      </c>
      <c r="D6337" s="16" t="str">
        <f>IF('6.標準時間'!$C6337="","",'6.標準時間'!E6337)</f>
        <v/>
      </c>
      <c r="E6337" s="171" t="str">
        <f>IF('6.標準時間'!$C6337="","",'6.標準時間'!F6337)</f>
        <v/>
      </c>
      <c r="F6337" s="15" t="str">
        <f t="shared" si="196"/>
        <v/>
      </c>
      <c r="G6337" s="142" t="str">
        <f>IF('6.標準時間'!$C6337="","",'6.標準時間'!H6337)</f>
        <v/>
      </c>
      <c r="H6337" s="142" t="str">
        <f>IF('6.標準時間'!$C6337="","",'6.標準時間'!I6337)</f>
        <v/>
      </c>
      <c r="I6337" s="107" t="str">
        <f>IF(C6337="","",VLOOKUP($C6337,'7.工程別レート'!$C$6:$E$501,3,FALSE))</f>
        <v/>
      </c>
      <c r="J6337" s="108" t="str">
        <f>IF(C6337="","",VLOOKUP($C6337,'7.工程別レート'!$C$6:$E$501,2,FALSE))</f>
        <v/>
      </c>
      <c r="K6337" s="195" t="str">
        <f t="shared" si="197"/>
        <v/>
      </c>
    </row>
    <row r="6338" spans="2:11" ht="18" customHeight="1">
      <c r="B6338" s="16" t="str">
        <f>IF('6.標準時間'!$B6338="","",'6.標準時間'!B6338)</f>
        <v/>
      </c>
      <c r="C6338" s="16" t="str">
        <f>IF('6.標準時間'!$C6338="","",'6.標準時間'!C6338)</f>
        <v/>
      </c>
      <c r="D6338" s="16" t="str">
        <f>IF('6.標準時間'!$C6338="","",'6.標準時間'!E6338)</f>
        <v/>
      </c>
      <c r="E6338" s="171" t="str">
        <f>IF('6.標準時間'!$C6338="","",'6.標準時間'!F6338)</f>
        <v/>
      </c>
      <c r="F6338" s="15" t="str">
        <f t="shared" si="196"/>
        <v/>
      </c>
      <c r="G6338" s="142" t="str">
        <f>IF('6.標準時間'!$C6338="","",'6.標準時間'!H6338)</f>
        <v/>
      </c>
      <c r="H6338" s="142" t="str">
        <f>IF('6.標準時間'!$C6338="","",'6.標準時間'!I6338)</f>
        <v/>
      </c>
      <c r="I6338" s="107" t="str">
        <f>IF(C6338="","",VLOOKUP($C6338,'7.工程別レート'!$C$6:$E$501,3,FALSE))</f>
        <v/>
      </c>
      <c r="J6338" s="108" t="str">
        <f>IF(C6338="","",VLOOKUP($C6338,'7.工程別レート'!$C$6:$E$501,2,FALSE))</f>
        <v/>
      </c>
      <c r="K6338" s="195" t="str">
        <f t="shared" si="197"/>
        <v/>
      </c>
    </row>
    <row r="6339" spans="2:11" ht="18" customHeight="1">
      <c r="B6339" s="16" t="str">
        <f>IF('6.標準時間'!$B6339="","",'6.標準時間'!B6339)</f>
        <v/>
      </c>
      <c r="C6339" s="16" t="str">
        <f>IF('6.標準時間'!$C6339="","",'6.標準時間'!C6339)</f>
        <v/>
      </c>
      <c r="D6339" s="16" t="str">
        <f>IF('6.標準時間'!$C6339="","",'6.標準時間'!E6339)</f>
        <v/>
      </c>
      <c r="E6339" s="171" t="str">
        <f>IF('6.標準時間'!$C6339="","",'6.標準時間'!F6339)</f>
        <v/>
      </c>
      <c r="F6339" s="15" t="str">
        <f t="shared" si="196"/>
        <v/>
      </c>
      <c r="G6339" s="142" t="str">
        <f>IF('6.標準時間'!$C6339="","",'6.標準時間'!H6339)</f>
        <v/>
      </c>
      <c r="H6339" s="142" t="str">
        <f>IF('6.標準時間'!$C6339="","",'6.標準時間'!I6339)</f>
        <v/>
      </c>
      <c r="I6339" s="107" t="str">
        <f>IF(C6339="","",VLOOKUP($C6339,'7.工程別レート'!$C$6:$E$501,3,FALSE))</f>
        <v/>
      </c>
      <c r="J6339" s="108" t="str">
        <f>IF(C6339="","",VLOOKUP($C6339,'7.工程別レート'!$C$6:$E$501,2,FALSE))</f>
        <v/>
      </c>
      <c r="K6339" s="195" t="str">
        <f t="shared" si="197"/>
        <v/>
      </c>
    </row>
    <row r="6340" spans="2:11" ht="18" customHeight="1">
      <c r="B6340" s="16" t="str">
        <f>IF('6.標準時間'!$B6340="","",'6.標準時間'!B6340)</f>
        <v/>
      </c>
      <c r="C6340" s="16" t="str">
        <f>IF('6.標準時間'!$C6340="","",'6.標準時間'!C6340)</f>
        <v/>
      </c>
      <c r="D6340" s="16" t="str">
        <f>IF('6.標準時間'!$C6340="","",'6.標準時間'!E6340)</f>
        <v/>
      </c>
      <c r="E6340" s="171" t="str">
        <f>IF('6.標準時間'!$C6340="","",'6.標準時間'!F6340)</f>
        <v/>
      </c>
      <c r="F6340" s="15" t="str">
        <f t="shared" si="196"/>
        <v/>
      </c>
      <c r="G6340" s="142" t="str">
        <f>IF('6.標準時間'!$C6340="","",'6.標準時間'!H6340)</f>
        <v/>
      </c>
      <c r="H6340" s="142" t="str">
        <f>IF('6.標準時間'!$C6340="","",'6.標準時間'!I6340)</f>
        <v/>
      </c>
      <c r="I6340" s="107" t="str">
        <f>IF(C6340="","",VLOOKUP($C6340,'7.工程別レート'!$C$6:$E$501,3,FALSE))</f>
        <v/>
      </c>
      <c r="J6340" s="108" t="str">
        <f>IF(C6340="","",VLOOKUP($C6340,'7.工程別レート'!$C$6:$E$501,2,FALSE))</f>
        <v/>
      </c>
      <c r="K6340" s="195" t="str">
        <f t="shared" si="197"/>
        <v/>
      </c>
    </row>
    <row r="6341" spans="2:11" ht="18" customHeight="1">
      <c r="B6341" s="16" t="str">
        <f>IF('6.標準時間'!$B6341="","",'6.標準時間'!B6341)</f>
        <v/>
      </c>
      <c r="C6341" s="16" t="str">
        <f>IF('6.標準時間'!$C6341="","",'6.標準時間'!C6341)</f>
        <v/>
      </c>
      <c r="D6341" s="16" t="str">
        <f>IF('6.標準時間'!$C6341="","",'6.標準時間'!E6341)</f>
        <v/>
      </c>
      <c r="E6341" s="171" t="str">
        <f>IF('6.標準時間'!$C6341="","",'6.標準時間'!F6341)</f>
        <v/>
      </c>
      <c r="F6341" s="15" t="str">
        <f t="shared" si="196"/>
        <v/>
      </c>
      <c r="G6341" s="142" t="str">
        <f>IF('6.標準時間'!$C6341="","",'6.標準時間'!H6341)</f>
        <v/>
      </c>
      <c r="H6341" s="142" t="str">
        <f>IF('6.標準時間'!$C6341="","",'6.標準時間'!I6341)</f>
        <v/>
      </c>
      <c r="I6341" s="107" t="str">
        <f>IF(C6341="","",VLOOKUP($C6341,'7.工程別レート'!$C$6:$E$501,3,FALSE))</f>
        <v/>
      </c>
      <c r="J6341" s="108" t="str">
        <f>IF(C6341="","",VLOOKUP($C6341,'7.工程別レート'!$C$6:$E$501,2,FALSE))</f>
        <v/>
      </c>
      <c r="K6341" s="195" t="str">
        <f t="shared" si="197"/>
        <v/>
      </c>
    </row>
    <row r="6342" spans="2:11" ht="18" customHeight="1">
      <c r="B6342" s="16" t="str">
        <f>IF('6.標準時間'!$B6342="","",'6.標準時間'!B6342)</f>
        <v/>
      </c>
      <c r="C6342" s="16" t="str">
        <f>IF('6.標準時間'!$C6342="","",'6.標準時間'!C6342)</f>
        <v/>
      </c>
      <c r="D6342" s="16" t="str">
        <f>IF('6.標準時間'!$C6342="","",'6.標準時間'!E6342)</f>
        <v/>
      </c>
      <c r="E6342" s="171" t="str">
        <f>IF('6.標準時間'!$C6342="","",'6.標準時間'!F6342)</f>
        <v/>
      </c>
      <c r="F6342" s="15" t="str">
        <f t="shared" ref="F6342:F6405" si="198">C6342&amp;D6342</f>
        <v/>
      </c>
      <c r="G6342" s="142" t="str">
        <f>IF('6.標準時間'!$C6342="","",'6.標準時間'!H6342)</f>
        <v/>
      </c>
      <c r="H6342" s="142" t="str">
        <f>IF('6.標準時間'!$C6342="","",'6.標準時間'!I6342)</f>
        <v/>
      </c>
      <c r="I6342" s="107" t="str">
        <f>IF(C6342="","",VLOOKUP($C6342,'7.工程別レート'!$C$6:$E$501,3,FALSE))</f>
        <v/>
      </c>
      <c r="J6342" s="108" t="str">
        <f>IF(C6342="","",VLOOKUP($C6342,'7.工程別レート'!$C$6:$E$501,2,FALSE))</f>
        <v/>
      </c>
      <c r="K6342" s="195" t="str">
        <f t="shared" si="197"/>
        <v/>
      </c>
    </row>
    <row r="6343" spans="2:11" ht="18" customHeight="1">
      <c r="B6343" s="16" t="str">
        <f>IF('6.標準時間'!$B6343="","",'6.標準時間'!B6343)</f>
        <v/>
      </c>
      <c r="C6343" s="16" t="str">
        <f>IF('6.標準時間'!$C6343="","",'6.標準時間'!C6343)</f>
        <v/>
      </c>
      <c r="D6343" s="16" t="str">
        <f>IF('6.標準時間'!$C6343="","",'6.標準時間'!E6343)</f>
        <v/>
      </c>
      <c r="E6343" s="171" t="str">
        <f>IF('6.標準時間'!$C6343="","",'6.標準時間'!F6343)</f>
        <v/>
      </c>
      <c r="F6343" s="15" t="str">
        <f t="shared" si="198"/>
        <v/>
      </c>
      <c r="G6343" s="142" t="str">
        <f>IF('6.標準時間'!$C6343="","",'6.標準時間'!H6343)</f>
        <v/>
      </c>
      <c r="H6343" s="142" t="str">
        <f>IF('6.標準時間'!$C6343="","",'6.標準時間'!I6343)</f>
        <v/>
      </c>
      <c r="I6343" s="107" t="str">
        <f>IF(C6343="","",VLOOKUP($C6343,'7.工程別レート'!$C$6:$E$501,3,FALSE))</f>
        <v/>
      </c>
      <c r="J6343" s="108" t="str">
        <f>IF(C6343="","",VLOOKUP($C6343,'7.工程別レート'!$C$6:$E$501,2,FALSE))</f>
        <v/>
      </c>
      <c r="K6343" s="195" t="str">
        <f t="shared" ref="K6343:K6406" si="199">IF(ISERROR((G6343*I6343)+(H6343*J6343)),"",(G6343*I6343)+(H6343*J6343))</f>
        <v/>
      </c>
    </row>
    <row r="6344" spans="2:11" ht="18" customHeight="1">
      <c r="B6344" s="16" t="str">
        <f>IF('6.標準時間'!$B6344="","",'6.標準時間'!B6344)</f>
        <v/>
      </c>
      <c r="C6344" s="16" t="str">
        <f>IF('6.標準時間'!$C6344="","",'6.標準時間'!C6344)</f>
        <v/>
      </c>
      <c r="D6344" s="16" t="str">
        <f>IF('6.標準時間'!$C6344="","",'6.標準時間'!E6344)</f>
        <v/>
      </c>
      <c r="E6344" s="171" t="str">
        <f>IF('6.標準時間'!$C6344="","",'6.標準時間'!F6344)</f>
        <v/>
      </c>
      <c r="F6344" s="15" t="str">
        <f t="shared" si="198"/>
        <v/>
      </c>
      <c r="G6344" s="142" t="str">
        <f>IF('6.標準時間'!$C6344="","",'6.標準時間'!H6344)</f>
        <v/>
      </c>
      <c r="H6344" s="142" t="str">
        <f>IF('6.標準時間'!$C6344="","",'6.標準時間'!I6344)</f>
        <v/>
      </c>
      <c r="I6344" s="107" t="str">
        <f>IF(C6344="","",VLOOKUP($C6344,'7.工程別レート'!$C$6:$E$501,3,FALSE))</f>
        <v/>
      </c>
      <c r="J6344" s="108" t="str">
        <f>IF(C6344="","",VLOOKUP($C6344,'7.工程別レート'!$C$6:$E$501,2,FALSE))</f>
        <v/>
      </c>
      <c r="K6344" s="195" t="str">
        <f t="shared" si="199"/>
        <v/>
      </c>
    </row>
    <row r="6345" spans="2:11" ht="18" customHeight="1">
      <c r="B6345" s="16" t="str">
        <f>IF('6.標準時間'!$B6345="","",'6.標準時間'!B6345)</f>
        <v/>
      </c>
      <c r="C6345" s="16" t="str">
        <f>IF('6.標準時間'!$C6345="","",'6.標準時間'!C6345)</f>
        <v/>
      </c>
      <c r="D6345" s="16" t="str">
        <f>IF('6.標準時間'!$C6345="","",'6.標準時間'!E6345)</f>
        <v/>
      </c>
      <c r="E6345" s="171" t="str">
        <f>IF('6.標準時間'!$C6345="","",'6.標準時間'!F6345)</f>
        <v/>
      </c>
      <c r="F6345" s="15" t="str">
        <f t="shared" si="198"/>
        <v/>
      </c>
      <c r="G6345" s="142" t="str">
        <f>IF('6.標準時間'!$C6345="","",'6.標準時間'!H6345)</f>
        <v/>
      </c>
      <c r="H6345" s="142" t="str">
        <f>IF('6.標準時間'!$C6345="","",'6.標準時間'!I6345)</f>
        <v/>
      </c>
      <c r="I6345" s="107" t="str">
        <f>IF(C6345="","",VLOOKUP($C6345,'7.工程別レート'!$C$6:$E$501,3,FALSE))</f>
        <v/>
      </c>
      <c r="J6345" s="108" t="str">
        <f>IF(C6345="","",VLOOKUP($C6345,'7.工程別レート'!$C$6:$E$501,2,FALSE))</f>
        <v/>
      </c>
      <c r="K6345" s="195" t="str">
        <f t="shared" si="199"/>
        <v/>
      </c>
    </row>
    <row r="6346" spans="2:11" ht="18" customHeight="1">
      <c r="B6346" s="16" t="str">
        <f>IF('6.標準時間'!$B6346="","",'6.標準時間'!B6346)</f>
        <v/>
      </c>
      <c r="C6346" s="16" t="str">
        <f>IF('6.標準時間'!$C6346="","",'6.標準時間'!C6346)</f>
        <v/>
      </c>
      <c r="D6346" s="16" t="str">
        <f>IF('6.標準時間'!$C6346="","",'6.標準時間'!E6346)</f>
        <v/>
      </c>
      <c r="E6346" s="171" t="str">
        <f>IF('6.標準時間'!$C6346="","",'6.標準時間'!F6346)</f>
        <v/>
      </c>
      <c r="F6346" s="15" t="str">
        <f t="shared" si="198"/>
        <v/>
      </c>
      <c r="G6346" s="142" t="str">
        <f>IF('6.標準時間'!$C6346="","",'6.標準時間'!H6346)</f>
        <v/>
      </c>
      <c r="H6346" s="142" t="str">
        <f>IF('6.標準時間'!$C6346="","",'6.標準時間'!I6346)</f>
        <v/>
      </c>
      <c r="I6346" s="107" t="str">
        <f>IF(C6346="","",VLOOKUP($C6346,'7.工程別レート'!$C$6:$E$501,3,FALSE))</f>
        <v/>
      </c>
      <c r="J6346" s="108" t="str">
        <f>IF(C6346="","",VLOOKUP($C6346,'7.工程別レート'!$C$6:$E$501,2,FALSE))</f>
        <v/>
      </c>
      <c r="K6346" s="195" t="str">
        <f t="shared" si="199"/>
        <v/>
      </c>
    </row>
    <row r="6347" spans="2:11" ht="18" customHeight="1">
      <c r="B6347" s="16" t="str">
        <f>IF('6.標準時間'!$B6347="","",'6.標準時間'!B6347)</f>
        <v/>
      </c>
      <c r="C6347" s="16" t="str">
        <f>IF('6.標準時間'!$C6347="","",'6.標準時間'!C6347)</f>
        <v/>
      </c>
      <c r="D6347" s="16" t="str">
        <f>IF('6.標準時間'!$C6347="","",'6.標準時間'!E6347)</f>
        <v/>
      </c>
      <c r="E6347" s="171" t="str">
        <f>IF('6.標準時間'!$C6347="","",'6.標準時間'!F6347)</f>
        <v/>
      </c>
      <c r="F6347" s="15" t="str">
        <f t="shared" si="198"/>
        <v/>
      </c>
      <c r="G6347" s="142" t="str">
        <f>IF('6.標準時間'!$C6347="","",'6.標準時間'!H6347)</f>
        <v/>
      </c>
      <c r="H6347" s="142" t="str">
        <f>IF('6.標準時間'!$C6347="","",'6.標準時間'!I6347)</f>
        <v/>
      </c>
      <c r="I6347" s="107" t="str">
        <f>IF(C6347="","",VLOOKUP($C6347,'7.工程別レート'!$C$6:$E$501,3,FALSE))</f>
        <v/>
      </c>
      <c r="J6347" s="108" t="str">
        <f>IF(C6347="","",VLOOKUP($C6347,'7.工程別レート'!$C$6:$E$501,2,FALSE))</f>
        <v/>
      </c>
      <c r="K6347" s="195" t="str">
        <f t="shared" si="199"/>
        <v/>
      </c>
    </row>
    <row r="6348" spans="2:11" ht="18" customHeight="1">
      <c r="B6348" s="16" t="str">
        <f>IF('6.標準時間'!$B6348="","",'6.標準時間'!B6348)</f>
        <v/>
      </c>
      <c r="C6348" s="16" t="str">
        <f>IF('6.標準時間'!$C6348="","",'6.標準時間'!C6348)</f>
        <v/>
      </c>
      <c r="D6348" s="16" t="str">
        <f>IF('6.標準時間'!$C6348="","",'6.標準時間'!E6348)</f>
        <v/>
      </c>
      <c r="E6348" s="171" t="str">
        <f>IF('6.標準時間'!$C6348="","",'6.標準時間'!F6348)</f>
        <v/>
      </c>
      <c r="F6348" s="15" t="str">
        <f t="shared" si="198"/>
        <v/>
      </c>
      <c r="G6348" s="142" t="str">
        <f>IF('6.標準時間'!$C6348="","",'6.標準時間'!H6348)</f>
        <v/>
      </c>
      <c r="H6348" s="142" t="str">
        <f>IF('6.標準時間'!$C6348="","",'6.標準時間'!I6348)</f>
        <v/>
      </c>
      <c r="I6348" s="107" t="str">
        <f>IF(C6348="","",VLOOKUP($C6348,'7.工程別レート'!$C$6:$E$501,3,FALSE))</f>
        <v/>
      </c>
      <c r="J6348" s="108" t="str">
        <f>IF(C6348="","",VLOOKUP($C6348,'7.工程別レート'!$C$6:$E$501,2,FALSE))</f>
        <v/>
      </c>
      <c r="K6348" s="195" t="str">
        <f t="shared" si="199"/>
        <v/>
      </c>
    </row>
    <row r="6349" spans="2:11" ht="18" customHeight="1">
      <c r="B6349" s="16" t="str">
        <f>IF('6.標準時間'!$B6349="","",'6.標準時間'!B6349)</f>
        <v/>
      </c>
      <c r="C6349" s="16" t="str">
        <f>IF('6.標準時間'!$C6349="","",'6.標準時間'!C6349)</f>
        <v/>
      </c>
      <c r="D6349" s="16" t="str">
        <f>IF('6.標準時間'!$C6349="","",'6.標準時間'!E6349)</f>
        <v/>
      </c>
      <c r="E6349" s="171" t="str">
        <f>IF('6.標準時間'!$C6349="","",'6.標準時間'!F6349)</f>
        <v/>
      </c>
      <c r="F6349" s="15" t="str">
        <f t="shared" si="198"/>
        <v/>
      </c>
      <c r="G6349" s="142" t="str">
        <f>IF('6.標準時間'!$C6349="","",'6.標準時間'!H6349)</f>
        <v/>
      </c>
      <c r="H6349" s="142" t="str">
        <f>IF('6.標準時間'!$C6349="","",'6.標準時間'!I6349)</f>
        <v/>
      </c>
      <c r="I6349" s="107" t="str">
        <f>IF(C6349="","",VLOOKUP($C6349,'7.工程別レート'!$C$6:$E$501,3,FALSE))</f>
        <v/>
      </c>
      <c r="J6349" s="108" t="str">
        <f>IF(C6349="","",VLOOKUP($C6349,'7.工程別レート'!$C$6:$E$501,2,FALSE))</f>
        <v/>
      </c>
      <c r="K6349" s="195" t="str">
        <f t="shared" si="199"/>
        <v/>
      </c>
    </row>
    <row r="6350" spans="2:11" ht="18" customHeight="1">
      <c r="B6350" s="16" t="str">
        <f>IF('6.標準時間'!$B6350="","",'6.標準時間'!B6350)</f>
        <v/>
      </c>
      <c r="C6350" s="16" t="str">
        <f>IF('6.標準時間'!$C6350="","",'6.標準時間'!C6350)</f>
        <v/>
      </c>
      <c r="D6350" s="16" t="str">
        <f>IF('6.標準時間'!$C6350="","",'6.標準時間'!E6350)</f>
        <v/>
      </c>
      <c r="E6350" s="171" t="str">
        <f>IF('6.標準時間'!$C6350="","",'6.標準時間'!F6350)</f>
        <v/>
      </c>
      <c r="F6350" s="15" t="str">
        <f t="shared" si="198"/>
        <v/>
      </c>
      <c r="G6350" s="142" t="str">
        <f>IF('6.標準時間'!$C6350="","",'6.標準時間'!H6350)</f>
        <v/>
      </c>
      <c r="H6350" s="142" t="str">
        <f>IF('6.標準時間'!$C6350="","",'6.標準時間'!I6350)</f>
        <v/>
      </c>
      <c r="I6350" s="107" t="str">
        <f>IF(C6350="","",VLOOKUP($C6350,'7.工程別レート'!$C$6:$E$501,3,FALSE))</f>
        <v/>
      </c>
      <c r="J6350" s="108" t="str">
        <f>IF(C6350="","",VLOOKUP($C6350,'7.工程別レート'!$C$6:$E$501,2,FALSE))</f>
        <v/>
      </c>
      <c r="K6350" s="195" t="str">
        <f t="shared" si="199"/>
        <v/>
      </c>
    </row>
    <row r="6351" spans="2:11" ht="18" customHeight="1">
      <c r="B6351" s="16" t="str">
        <f>IF('6.標準時間'!$B6351="","",'6.標準時間'!B6351)</f>
        <v/>
      </c>
      <c r="C6351" s="16" t="str">
        <f>IF('6.標準時間'!$C6351="","",'6.標準時間'!C6351)</f>
        <v/>
      </c>
      <c r="D6351" s="16" t="str">
        <f>IF('6.標準時間'!$C6351="","",'6.標準時間'!E6351)</f>
        <v/>
      </c>
      <c r="E6351" s="171" t="str">
        <f>IF('6.標準時間'!$C6351="","",'6.標準時間'!F6351)</f>
        <v/>
      </c>
      <c r="F6351" s="15" t="str">
        <f t="shared" si="198"/>
        <v/>
      </c>
      <c r="G6351" s="142" t="str">
        <f>IF('6.標準時間'!$C6351="","",'6.標準時間'!H6351)</f>
        <v/>
      </c>
      <c r="H6351" s="142" t="str">
        <f>IF('6.標準時間'!$C6351="","",'6.標準時間'!I6351)</f>
        <v/>
      </c>
      <c r="I6351" s="107" t="str">
        <f>IF(C6351="","",VLOOKUP($C6351,'7.工程別レート'!$C$6:$E$501,3,FALSE))</f>
        <v/>
      </c>
      <c r="J6351" s="108" t="str">
        <f>IF(C6351="","",VLOOKUP($C6351,'7.工程別レート'!$C$6:$E$501,2,FALSE))</f>
        <v/>
      </c>
      <c r="K6351" s="195" t="str">
        <f t="shared" si="199"/>
        <v/>
      </c>
    </row>
    <row r="6352" spans="2:11" ht="18" customHeight="1">
      <c r="B6352" s="16" t="str">
        <f>IF('6.標準時間'!$B6352="","",'6.標準時間'!B6352)</f>
        <v/>
      </c>
      <c r="C6352" s="16" t="str">
        <f>IF('6.標準時間'!$C6352="","",'6.標準時間'!C6352)</f>
        <v/>
      </c>
      <c r="D6352" s="16" t="str">
        <f>IF('6.標準時間'!$C6352="","",'6.標準時間'!E6352)</f>
        <v/>
      </c>
      <c r="E6352" s="171" t="str">
        <f>IF('6.標準時間'!$C6352="","",'6.標準時間'!F6352)</f>
        <v/>
      </c>
      <c r="F6352" s="15" t="str">
        <f t="shared" si="198"/>
        <v/>
      </c>
      <c r="G6352" s="142" t="str">
        <f>IF('6.標準時間'!$C6352="","",'6.標準時間'!H6352)</f>
        <v/>
      </c>
      <c r="H6352" s="142" t="str">
        <f>IF('6.標準時間'!$C6352="","",'6.標準時間'!I6352)</f>
        <v/>
      </c>
      <c r="I6352" s="107" t="str">
        <f>IF(C6352="","",VLOOKUP($C6352,'7.工程別レート'!$C$6:$E$501,3,FALSE))</f>
        <v/>
      </c>
      <c r="J6352" s="108" t="str">
        <f>IF(C6352="","",VLOOKUP($C6352,'7.工程別レート'!$C$6:$E$501,2,FALSE))</f>
        <v/>
      </c>
      <c r="K6352" s="195" t="str">
        <f t="shared" si="199"/>
        <v/>
      </c>
    </row>
    <row r="6353" spans="2:11" ht="18" customHeight="1">
      <c r="B6353" s="16" t="str">
        <f>IF('6.標準時間'!$B6353="","",'6.標準時間'!B6353)</f>
        <v/>
      </c>
      <c r="C6353" s="16" t="str">
        <f>IF('6.標準時間'!$C6353="","",'6.標準時間'!C6353)</f>
        <v/>
      </c>
      <c r="D6353" s="16" t="str">
        <f>IF('6.標準時間'!$C6353="","",'6.標準時間'!E6353)</f>
        <v/>
      </c>
      <c r="E6353" s="171" t="str">
        <f>IF('6.標準時間'!$C6353="","",'6.標準時間'!F6353)</f>
        <v/>
      </c>
      <c r="F6353" s="15" t="str">
        <f t="shared" si="198"/>
        <v/>
      </c>
      <c r="G6353" s="142" t="str">
        <f>IF('6.標準時間'!$C6353="","",'6.標準時間'!H6353)</f>
        <v/>
      </c>
      <c r="H6353" s="142" t="str">
        <f>IF('6.標準時間'!$C6353="","",'6.標準時間'!I6353)</f>
        <v/>
      </c>
      <c r="I6353" s="107" t="str">
        <f>IF(C6353="","",VLOOKUP($C6353,'7.工程別レート'!$C$6:$E$501,3,FALSE))</f>
        <v/>
      </c>
      <c r="J6353" s="108" t="str">
        <f>IF(C6353="","",VLOOKUP($C6353,'7.工程別レート'!$C$6:$E$501,2,FALSE))</f>
        <v/>
      </c>
      <c r="K6353" s="195" t="str">
        <f t="shared" si="199"/>
        <v/>
      </c>
    </row>
    <row r="6354" spans="2:11" ht="18" customHeight="1">
      <c r="B6354" s="16" t="str">
        <f>IF('6.標準時間'!$B6354="","",'6.標準時間'!B6354)</f>
        <v/>
      </c>
      <c r="C6354" s="16" t="str">
        <f>IF('6.標準時間'!$C6354="","",'6.標準時間'!C6354)</f>
        <v/>
      </c>
      <c r="D6354" s="16" t="str">
        <f>IF('6.標準時間'!$C6354="","",'6.標準時間'!E6354)</f>
        <v/>
      </c>
      <c r="E6354" s="171" t="str">
        <f>IF('6.標準時間'!$C6354="","",'6.標準時間'!F6354)</f>
        <v/>
      </c>
      <c r="F6354" s="15" t="str">
        <f t="shared" si="198"/>
        <v/>
      </c>
      <c r="G6354" s="142" t="str">
        <f>IF('6.標準時間'!$C6354="","",'6.標準時間'!H6354)</f>
        <v/>
      </c>
      <c r="H6354" s="142" t="str">
        <f>IF('6.標準時間'!$C6354="","",'6.標準時間'!I6354)</f>
        <v/>
      </c>
      <c r="I6354" s="107" t="str">
        <f>IF(C6354="","",VLOOKUP($C6354,'7.工程別レート'!$C$6:$E$501,3,FALSE))</f>
        <v/>
      </c>
      <c r="J6354" s="108" t="str">
        <f>IF(C6354="","",VLOOKUP($C6354,'7.工程別レート'!$C$6:$E$501,2,FALSE))</f>
        <v/>
      </c>
      <c r="K6354" s="195" t="str">
        <f t="shared" si="199"/>
        <v/>
      </c>
    </row>
    <row r="6355" spans="2:11" ht="18" customHeight="1">
      <c r="B6355" s="16" t="str">
        <f>IF('6.標準時間'!$B6355="","",'6.標準時間'!B6355)</f>
        <v/>
      </c>
      <c r="C6355" s="16" t="str">
        <f>IF('6.標準時間'!$C6355="","",'6.標準時間'!C6355)</f>
        <v/>
      </c>
      <c r="D6355" s="16" t="str">
        <f>IF('6.標準時間'!$C6355="","",'6.標準時間'!E6355)</f>
        <v/>
      </c>
      <c r="E6355" s="171" t="str">
        <f>IF('6.標準時間'!$C6355="","",'6.標準時間'!F6355)</f>
        <v/>
      </c>
      <c r="F6355" s="15" t="str">
        <f t="shared" si="198"/>
        <v/>
      </c>
      <c r="G6355" s="142" t="str">
        <f>IF('6.標準時間'!$C6355="","",'6.標準時間'!H6355)</f>
        <v/>
      </c>
      <c r="H6355" s="142" t="str">
        <f>IF('6.標準時間'!$C6355="","",'6.標準時間'!I6355)</f>
        <v/>
      </c>
      <c r="I6355" s="107" t="str">
        <f>IF(C6355="","",VLOOKUP($C6355,'7.工程別レート'!$C$6:$E$501,3,FALSE))</f>
        <v/>
      </c>
      <c r="J6355" s="108" t="str">
        <f>IF(C6355="","",VLOOKUP($C6355,'7.工程別レート'!$C$6:$E$501,2,FALSE))</f>
        <v/>
      </c>
      <c r="K6355" s="195" t="str">
        <f t="shared" si="199"/>
        <v/>
      </c>
    </row>
    <row r="6356" spans="2:11" ht="18" customHeight="1">
      <c r="B6356" s="16" t="str">
        <f>IF('6.標準時間'!$B6356="","",'6.標準時間'!B6356)</f>
        <v/>
      </c>
      <c r="C6356" s="16" t="str">
        <f>IF('6.標準時間'!$C6356="","",'6.標準時間'!C6356)</f>
        <v/>
      </c>
      <c r="D6356" s="16" t="str">
        <f>IF('6.標準時間'!$C6356="","",'6.標準時間'!E6356)</f>
        <v/>
      </c>
      <c r="E6356" s="171" t="str">
        <f>IF('6.標準時間'!$C6356="","",'6.標準時間'!F6356)</f>
        <v/>
      </c>
      <c r="F6356" s="15" t="str">
        <f t="shared" si="198"/>
        <v/>
      </c>
      <c r="G6356" s="142" t="str">
        <f>IF('6.標準時間'!$C6356="","",'6.標準時間'!H6356)</f>
        <v/>
      </c>
      <c r="H6356" s="142" t="str">
        <f>IF('6.標準時間'!$C6356="","",'6.標準時間'!I6356)</f>
        <v/>
      </c>
      <c r="I6356" s="107" t="str">
        <f>IF(C6356="","",VLOOKUP($C6356,'7.工程別レート'!$C$6:$E$501,3,FALSE))</f>
        <v/>
      </c>
      <c r="J6356" s="108" t="str">
        <f>IF(C6356="","",VLOOKUP($C6356,'7.工程別レート'!$C$6:$E$501,2,FALSE))</f>
        <v/>
      </c>
      <c r="K6356" s="195" t="str">
        <f t="shared" si="199"/>
        <v/>
      </c>
    </row>
    <row r="6357" spans="2:11" ht="18" customHeight="1">
      <c r="B6357" s="16" t="str">
        <f>IF('6.標準時間'!$B6357="","",'6.標準時間'!B6357)</f>
        <v/>
      </c>
      <c r="C6357" s="16" t="str">
        <f>IF('6.標準時間'!$C6357="","",'6.標準時間'!C6357)</f>
        <v/>
      </c>
      <c r="D6357" s="16" t="str">
        <f>IF('6.標準時間'!$C6357="","",'6.標準時間'!E6357)</f>
        <v/>
      </c>
      <c r="E6357" s="171" t="str">
        <f>IF('6.標準時間'!$C6357="","",'6.標準時間'!F6357)</f>
        <v/>
      </c>
      <c r="F6357" s="15" t="str">
        <f t="shared" si="198"/>
        <v/>
      </c>
      <c r="G6357" s="142" t="str">
        <f>IF('6.標準時間'!$C6357="","",'6.標準時間'!H6357)</f>
        <v/>
      </c>
      <c r="H6357" s="142" t="str">
        <f>IF('6.標準時間'!$C6357="","",'6.標準時間'!I6357)</f>
        <v/>
      </c>
      <c r="I6357" s="107" t="str">
        <f>IF(C6357="","",VLOOKUP($C6357,'7.工程別レート'!$C$6:$E$501,3,FALSE))</f>
        <v/>
      </c>
      <c r="J6357" s="108" t="str">
        <f>IF(C6357="","",VLOOKUP($C6357,'7.工程別レート'!$C$6:$E$501,2,FALSE))</f>
        <v/>
      </c>
      <c r="K6357" s="195" t="str">
        <f t="shared" si="199"/>
        <v/>
      </c>
    </row>
    <row r="6358" spans="2:11" ht="18" customHeight="1">
      <c r="B6358" s="16" t="str">
        <f>IF('6.標準時間'!$B6358="","",'6.標準時間'!B6358)</f>
        <v/>
      </c>
      <c r="C6358" s="16" t="str">
        <f>IF('6.標準時間'!$C6358="","",'6.標準時間'!C6358)</f>
        <v/>
      </c>
      <c r="D6358" s="16" t="str">
        <f>IF('6.標準時間'!$C6358="","",'6.標準時間'!E6358)</f>
        <v/>
      </c>
      <c r="E6358" s="171" t="str">
        <f>IF('6.標準時間'!$C6358="","",'6.標準時間'!F6358)</f>
        <v/>
      </c>
      <c r="F6358" s="15" t="str">
        <f t="shared" si="198"/>
        <v/>
      </c>
      <c r="G6358" s="142" t="str">
        <f>IF('6.標準時間'!$C6358="","",'6.標準時間'!H6358)</f>
        <v/>
      </c>
      <c r="H6358" s="142" t="str">
        <f>IF('6.標準時間'!$C6358="","",'6.標準時間'!I6358)</f>
        <v/>
      </c>
      <c r="I6358" s="107" t="str">
        <f>IF(C6358="","",VLOOKUP($C6358,'7.工程別レート'!$C$6:$E$501,3,FALSE))</f>
        <v/>
      </c>
      <c r="J6358" s="108" t="str">
        <f>IF(C6358="","",VLOOKUP($C6358,'7.工程別レート'!$C$6:$E$501,2,FALSE))</f>
        <v/>
      </c>
      <c r="K6358" s="195" t="str">
        <f t="shared" si="199"/>
        <v/>
      </c>
    </row>
    <row r="6359" spans="2:11" ht="18" customHeight="1">
      <c r="B6359" s="16" t="str">
        <f>IF('6.標準時間'!$B6359="","",'6.標準時間'!B6359)</f>
        <v/>
      </c>
      <c r="C6359" s="16" t="str">
        <f>IF('6.標準時間'!$C6359="","",'6.標準時間'!C6359)</f>
        <v/>
      </c>
      <c r="D6359" s="16" t="str">
        <f>IF('6.標準時間'!$C6359="","",'6.標準時間'!E6359)</f>
        <v/>
      </c>
      <c r="E6359" s="171" t="str">
        <f>IF('6.標準時間'!$C6359="","",'6.標準時間'!F6359)</f>
        <v/>
      </c>
      <c r="F6359" s="15" t="str">
        <f t="shared" si="198"/>
        <v/>
      </c>
      <c r="G6359" s="142" t="str">
        <f>IF('6.標準時間'!$C6359="","",'6.標準時間'!H6359)</f>
        <v/>
      </c>
      <c r="H6359" s="142" t="str">
        <f>IF('6.標準時間'!$C6359="","",'6.標準時間'!I6359)</f>
        <v/>
      </c>
      <c r="I6359" s="107" t="str">
        <f>IF(C6359="","",VLOOKUP($C6359,'7.工程別レート'!$C$6:$E$501,3,FALSE))</f>
        <v/>
      </c>
      <c r="J6359" s="108" t="str">
        <f>IF(C6359="","",VLOOKUP($C6359,'7.工程別レート'!$C$6:$E$501,2,FALSE))</f>
        <v/>
      </c>
      <c r="K6359" s="195" t="str">
        <f t="shared" si="199"/>
        <v/>
      </c>
    </row>
    <row r="6360" spans="2:11" ht="18" customHeight="1">
      <c r="B6360" s="16" t="str">
        <f>IF('6.標準時間'!$B6360="","",'6.標準時間'!B6360)</f>
        <v/>
      </c>
      <c r="C6360" s="16" t="str">
        <f>IF('6.標準時間'!$C6360="","",'6.標準時間'!C6360)</f>
        <v/>
      </c>
      <c r="D6360" s="16" t="str">
        <f>IF('6.標準時間'!$C6360="","",'6.標準時間'!E6360)</f>
        <v/>
      </c>
      <c r="E6360" s="171" t="str">
        <f>IF('6.標準時間'!$C6360="","",'6.標準時間'!F6360)</f>
        <v/>
      </c>
      <c r="F6360" s="15" t="str">
        <f t="shared" si="198"/>
        <v/>
      </c>
      <c r="G6360" s="142" t="str">
        <f>IF('6.標準時間'!$C6360="","",'6.標準時間'!H6360)</f>
        <v/>
      </c>
      <c r="H6360" s="142" t="str">
        <f>IF('6.標準時間'!$C6360="","",'6.標準時間'!I6360)</f>
        <v/>
      </c>
      <c r="I6360" s="107" t="str">
        <f>IF(C6360="","",VLOOKUP($C6360,'7.工程別レート'!$C$6:$E$501,3,FALSE))</f>
        <v/>
      </c>
      <c r="J6360" s="108" t="str">
        <f>IF(C6360="","",VLOOKUP($C6360,'7.工程別レート'!$C$6:$E$501,2,FALSE))</f>
        <v/>
      </c>
      <c r="K6360" s="195" t="str">
        <f t="shared" si="199"/>
        <v/>
      </c>
    </row>
    <row r="6361" spans="2:11" ht="18" customHeight="1">
      <c r="B6361" s="16" t="str">
        <f>IF('6.標準時間'!$B6361="","",'6.標準時間'!B6361)</f>
        <v/>
      </c>
      <c r="C6361" s="16" t="str">
        <f>IF('6.標準時間'!$C6361="","",'6.標準時間'!C6361)</f>
        <v/>
      </c>
      <c r="D6361" s="16" t="str">
        <f>IF('6.標準時間'!$C6361="","",'6.標準時間'!E6361)</f>
        <v/>
      </c>
      <c r="E6361" s="171" t="str">
        <f>IF('6.標準時間'!$C6361="","",'6.標準時間'!F6361)</f>
        <v/>
      </c>
      <c r="F6361" s="15" t="str">
        <f t="shared" si="198"/>
        <v/>
      </c>
      <c r="G6361" s="142" t="str">
        <f>IF('6.標準時間'!$C6361="","",'6.標準時間'!H6361)</f>
        <v/>
      </c>
      <c r="H6361" s="142" t="str">
        <f>IF('6.標準時間'!$C6361="","",'6.標準時間'!I6361)</f>
        <v/>
      </c>
      <c r="I6361" s="107" t="str">
        <f>IF(C6361="","",VLOOKUP($C6361,'7.工程別レート'!$C$6:$E$501,3,FALSE))</f>
        <v/>
      </c>
      <c r="J6361" s="108" t="str">
        <f>IF(C6361="","",VLOOKUP($C6361,'7.工程別レート'!$C$6:$E$501,2,FALSE))</f>
        <v/>
      </c>
      <c r="K6361" s="195" t="str">
        <f t="shared" si="199"/>
        <v/>
      </c>
    </row>
    <row r="6362" spans="2:11" ht="18" customHeight="1">
      <c r="B6362" s="16" t="str">
        <f>IF('6.標準時間'!$B6362="","",'6.標準時間'!B6362)</f>
        <v/>
      </c>
      <c r="C6362" s="16" t="str">
        <f>IF('6.標準時間'!$C6362="","",'6.標準時間'!C6362)</f>
        <v/>
      </c>
      <c r="D6362" s="16" t="str">
        <f>IF('6.標準時間'!$C6362="","",'6.標準時間'!E6362)</f>
        <v/>
      </c>
      <c r="E6362" s="171" t="str">
        <f>IF('6.標準時間'!$C6362="","",'6.標準時間'!F6362)</f>
        <v/>
      </c>
      <c r="F6362" s="15" t="str">
        <f t="shared" si="198"/>
        <v/>
      </c>
      <c r="G6362" s="142" t="str">
        <f>IF('6.標準時間'!$C6362="","",'6.標準時間'!H6362)</f>
        <v/>
      </c>
      <c r="H6362" s="142" t="str">
        <f>IF('6.標準時間'!$C6362="","",'6.標準時間'!I6362)</f>
        <v/>
      </c>
      <c r="I6362" s="107" t="str">
        <f>IF(C6362="","",VLOOKUP($C6362,'7.工程別レート'!$C$6:$E$501,3,FALSE))</f>
        <v/>
      </c>
      <c r="J6362" s="108" t="str">
        <f>IF(C6362="","",VLOOKUP($C6362,'7.工程別レート'!$C$6:$E$501,2,FALSE))</f>
        <v/>
      </c>
      <c r="K6362" s="195" t="str">
        <f t="shared" si="199"/>
        <v/>
      </c>
    </row>
    <row r="6363" spans="2:11" ht="18" customHeight="1">
      <c r="B6363" s="16" t="str">
        <f>IF('6.標準時間'!$B6363="","",'6.標準時間'!B6363)</f>
        <v/>
      </c>
      <c r="C6363" s="16" t="str">
        <f>IF('6.標準時間'!$C6363="","",'6.標準時間'!C6363)</f>
        <v/>
      </c>
      <c r="D6363" s="16" t="str">
        <f>IF('6.標準時間'!$C6363="","",'6.標準時間'!E6363)</f>
        <v/>
      </c>
      <c r="E6363" s="171" t="str">
        <f>IF('6.標準時間'!$C6363="","",'6.標準時間'!F6363)</f>
        <v/>
      </c>
      <c r="F6363" s="15" t="str">
        <f t="shared" si="198"/>
        <v/>
      </c>
      <c r="G6363" s="142" t="str">
        <f>IF('6.標準時間'!$C6363="","",'6.標準時間'!H6363)</f>
        <v/>
      </c>
      <c r="H6363" s="142" t="str">
        <f>IF('6.標準時間'!$C6363="","",'6.標準時間'!I6363)</f>
        <v/>
      </c>
      <c r="I6363" s="107" t="str">
        <f>IF(C6363="","",VLOOKUP($C6363,'7.工程別レート'!$C$6:$E$501,3,FALSE))</f>
        <v/>
      </c>
      <c r="J6363" s="108" t="str">
        <f>IF(C6363="","",VLOOKUP($C6363,'7.工程別レート'!$C$6:$E$501,2,FALSE))</f>
        <v/>
      </c>
      <c r="K6363" s="195" t="str">
        <f t="shared" si="199"/>
        <v/>
      </c>
    </row>
    <row r="6364" spans="2:11" ht="18" customHeight="1">
      <c r="B6364" s="16" t="str">
        <f>IF('6.標準時間'!$B6364="","",'6.標準時間'!B6364)</f>
        <v/>
      </c>
      <c r="C6364" s="16" t="str">
        <f>IF('6.標準時間'!$C6364="","",'6.標準時間'!C6364)</f>
        <v/>
      </c>
      <c r="D6364" s="16" t="str">
        <f>IF('6.標準時間'!$C6364="","",'6.標準時間'!E6364)</f>
        <v/>
      </c>
      <c r="E6364" s="171" t="str">
        <f>IF('6.標準時間'!$C6364="","",'6.標準時間'!F6364)</f>
        <v/>
      </c>
      <c r="F6364" s="15" t="str">
        <f t="shared" si="198"/>
        <v/>
      </c>
      <c r="G6364" s="142" t="str">
        <f>IF('6.標準時間'!$C6364="","",'6.標準時間'!H6364)</f>
        <v/>
      </c>
      <c r="H6364" s="142" t="str">
        <f>IF('6.標準時間'!$C6364="","",'6.標準時間'!I6364)</f>
        <v/>
      </c>
      <c r="I6364" s="107" t="str">
        <f>IF(C6364="","",VLOOKUP($C6364,'7.工程別レート'!$C$6:$E$501,3,FALSE))</f>
        <v/>
      </c>
      <c r="J6364" s="108" t="str">
        <f>IF(C6364="","",VLOOKUP($C6364,'7.工程別レート'!$C$6:$E$501,2,FALSE))</f>
        <v/>
      </c>
      <c r="K6364" s="195" t="str">
        <f t="shared" si="199"/>
        <v/>
      </c>
    </row>
    <row r="6365" spans="2:11" ht="18" customHeight="1">
      <c r="B6365" s="16" t="str">
        <f>IF('6.標準時間'!$B6365="","",'6.標準時間'!B6365)</f>
        <v/>
      </c>
      <c r="C6365" s="16" t="str">
        <f>IF('6.標準時間'!$C6365="","",'6.標準時間'!C6365)</f>
        <v/>
      </c>
      <c r="D6365" s="16" t="str">
        <f>IF('6.標準時間'!$C6365="","",'6.標準時間'!E6365)</f>
        <v/>
      </c>
      <c r="E6365" s="171" t="str">
        <f>IF('6.標準時間'!$C6365="","",'6.標準時間'!F6365)</f>
        <v/>
      </c>
      <c r="F6365" s="15" t="str">
        <f t="shared" si="198"/>
        <v/>
      </c>
      <c r="G6365" s="142" t="str">
        <f>IF('6.標準時間'!$C6365="","",'6.標準時間'!H6365)</f>
        <v/>
      </c>
      <c r="H6365" s="142" t="str">
        <f>IF('6.標準時間'!$C6365="","",'6.標準時間'!I6365)</f>
        <v/>
      </c>
      <c r="I6365" s="107" t="str">
        <f>IF(C6365="","",VLOOKUP($C6365,'7.工程別レート'!$C$6:$E$501,3,FALSE))</f>
        <v/>
      </c>
      <c r="J6365" s="108" t="str">
        <f>IF(C6365="","",VLOOKUP($C6365,'7.工程別レート'!$C$6:$E$501,2,FALSE))</f>
        <v/>
      </c>
      <c r="K6365" s="195" t="str">
        <f t="shared" si="199"/>
        <v/>
      </c>
    </row>
    <row r="6366" spans="2:11" ht="18" customHeight="1">
      <c r="B6366" s="16" t="str">
        <f>IF('6.標準時間'!$B6366="","",'6.標準時間'!B6366)</f>
        <v/>
      </c>
      <c r="C6366" s="16" t="str">
        <f>IF('6.標準時間'!$C6366="","",'6.標準時間'!C6366)</f>
        <v/>
      </c>
      <c r="D6366" s="16" t="str">
        <f>IF('6.標準時間'!$C6366="","",'6.標準時間'!E6366)</f>
        <v/>
      </c>
      <c r="E6366" s="171" t="str">
        <f>IF('6.標準時間'!$C6366="","",'6.標準時間'!F6366)</f>
        <v/>
      </c>
      <c r="F6366" s="15" t="str">
        <f t="shared" si="198"/>
        <v/>
      </c>
      <c r="G6366" s="142" t="str">
        <f>IF('6.標準時間'!$C6366="","",'6.標準時間'!H6366)</f>
        <v/>
      </c>
      <c r="H6366" s="142" t="str">
        <f>IF('6.標準時間'!$C6366="","",'6.標準時間'!I6366)</f>
        <v/>
      </c>
      <c r="I6366" s="107" t="str">
        <f>IF(C6366="","",VLOOKUP($C6366,'7.工程別レート'!$C$6:$E$501,3,FALSE))</f>
        <v/>
      </c>
      <c r="J6366" s="108" t="str">
        <f>IF(C6366="","",VLOOKUP($C6366,'7.工程別レート'!$C$6:$E$501,2,FALSE))</f>
        <v/>
      </c>
      <c r="K6366" s="195" t="str">
        <f t="shared" si="199"/>
        <v/>
      </c>
    </row>
    <row r="6367" spans="2:11" ht="18" customHeight="1">
      <c r="B6367" s="16" t="str">
        <f>IF('6.標準時間'!$B6367="","",'6.標準時間'!B6367)</f>
        <v/>
      </c>
      <c r="C6367" s="16" t="str">
        <f>IF('6.標準時間'!$C6367="","",'6.標準時間'!C6367)</f>
        <v/>
      </c>
      <c r="D6367" s="16" t="str">
        <f>IF('6.標準時間'!$C6367="","",'6.標準時間'!E6367)</f>
        <v/>
      </c>
      <c r="E6367" s="171" t="str">
        <f>IF('6.標準時間'!$C6367="","",'6.標準時間'!F6367)</f>
        <v/>
      </c>
      <c r="F6367" s="15" t="str">
        <f t="shared" si="198"/>
        <v/>
      </c>
      <c r="G6367" s="142" t="str">
        <f>IF('6.標準時間'!$C6367="","",'6.標準時間'!H6367)</f>
        <v/>
      </c>
      <c r="H6367" s="142" t="str">
        <f>IF('6.標準時間'!$C6367="","",'6.標準時間'!I6367)</f>
        <v/>
      </c>
      <c r="I6367" s="107" t="str">
        <f>IF(C6367="","",VLOOKUP($C6367,'7.工程別レート'!$C$6:$E$501,3,FALSE))</f>
        <v/>
      </c>
      <c r="J6367" s="108" t="str">
        <f>IF(C6367="","",VLOOKUP($C6367,'7.工程別レート'!$C$6:$E$501,2,FALSE))</f>
        <v/>
      </c>
      <c r="K6367" s="195" t="str">
        <f t="shared" si="199"/>
        <v/>
      </c>
    </row>
    <row r="6368" spans="2:11" ht="18" customHeight="1">
      <c r="B6368" s="16" t="str">
        <f>IF('6.標準時間'!$B6368="","",'6.標準時間'!B6368)</f>
        <v/>
      </c>
      <c r="C6368" s="16" t="str">
        <f>IF('6.標準時間'!$C6368="","",'6.標準時間'!C6368)</f>
        <v/>
      </c>
      <c r="D6368" s="16" t="str">
        <f>IF('6.標準時間'!$C6368="","",'6.標準時間'!E6368)</f>
        <v/>
      </c>
      <c r="E6368" s="171" t="str">
        <f>IF('6.標準時間'!$C6368="","",'6.標準時間'!F6368)</f>
        <v/>
      </c>
      <c r="F6368" s="15" t="str">
        <f t="shared" si="198"/>
        <v/>
      </c>
      <c r="G6368" s="142" t="str">
        <f>IF('6.標準時間'!$C6368="","",'6.標準時間'!H6368)</f>
        <v/>
      </c>
      <c r="H6368" s="142" t="str">
        <f>IF('6.標準時間'!$C6368="","",'6.標準時間'!I6368)</f>
        <v/>
      </c>
      <c r="I6368" s="107" t="str">
        <f>IF(C6368="","",VLOOKUP($C6368,'7.工程別レート'!$C$6:$E$501,3,FALSE))</f>
        <v/>
      </c>
      <c r="J6368" s="108" t="str">
        <f>IF(C6368="","",VLOOKUP($C6368,'7.工程別レート'!$C$6:$E$501,2,FALSE))</f>
        <v/>
      </c>
      <c r="K6368" s="195" t="str">
        <f t="shared" si="199"/>
        <v/>
      </c>
    </row>
    <row r="6369" spans="2:11" ht="18" customHeight="1">
      <c r="B6369" s="16" t="str">
        <f>IF('6.標準時間'!$B6369="","",'6.標準時間'!B6369)</f>
        <v/>
      </c>
      <c r="C6369" s="16" t="str">
        <f>IF('6.標準時間'!$C6369="","",'6.標準時間'!C6369)</f>
        <v/>
      </c>
      <c r="D6369" s="16" t="str">
        <f>IF('6.標準時間'!$C6369="","",'6.標準時間'!E6369)</f>
        <v/>
      </c>
      <c r="E6369" s="171" t="str">
        <f>IF('6.標準時間'!$C6369="","",'6.標準時間'!F6369)</f>
        <v/>
      </c>
      <c r="F6369" s="15" t="str">
        <f t="shared" si="198"/>
        <v/>
      </c>
      <c r="G6369" s="142" t="str">
        <f>IF('6.標準時間'!$C6369="","",'6.標準時間'!H6369)</f>
        <v/>
      </c>
      <c r="H6369" s="142" t="str">
        <f>IF('6.標準時間'!$C6369="","",'6.標準時間'!I6369)</f>
        <v/>
      </c>
      <c r="I6369" s="107" t="str">
        <f>IF(C6369="","",VLOOKUP($C6369,'7.工程別レート'!$C$6:$E$501,3,FALSE))</f>
        <v/>
      </c>
      <c r="J6369" s="108" t="str">
        <f>IF(C6369="","",VLOOKUP($C6369,'7.工程別レート'!$C$6:$E$501,2,FALSE))</f>
        <v/>
      </c>
      <c r="K6369" s="195" t="str">
        <f t="shared" si="199"/>
        <v/>
      </c>
    </row>
    <row r="6370" spans="2:11" ht="18" customHeight="1">
      <c r="B6370" s="16" t="str">
        <f>IF('6.標準時間'!$B6370="","",'6.標準時間'!B6370)</f>
        <v/>
      </c>
      <c r="C6370" s="16" t="str">
        <f>IF('6.標準時間'!$C6370="","",'6.標準時間'!C6370)</f>
        <v/>
      </c>
      <c r="D6370" s="16" t="str">
        <f>IF('6.標準時間'!$C6370="","",'6.標準時間'!E6370)</f>
        <v/>
      </c>
      <c r="E6370" s="171" t="str">
        <f>IF('6.標準時間'!$C6370="","",'6.標準時間'!F6370)</f>
        <v/>
      </c>
      <c r="F6370" s="15" t="str">
        <f t="shared" si="198"/>
        <v/>
      </c>
      <c r="G6370" s="142" t="str">
        <f>IF('6.標準時間'!$C6370="","",'6.標準時間'!H6370)</f>
        <v/>
      </c>
      <c r="H6370" s="142" t="str">
        <f>IF('6.標準時間'!$C6370="","",'6.標準時間'!I6370)</f>
        <v/>
      </c>
      <c r="I6370" s="107" t="str">
        <f>IF(C6370="","",VLOOKUP($C6370,'7.工程別レート'!$C$6:$E$501,3,FALSE))</f>
        <v/>
      </c>
      <c r="J6370" s="108" t="str">
        <f>IF(C6370="","",VLOOKUP($C6370,'7.工程別レート'!$C$6:$E$501,2,FALSE))</f>
        <v/>
      </c>
      <c r="K6370" s="195" t="str">
        <f t="shared" si="199"/>
        <v/>
      </c>
    </row>
    <row r="6371" spans="2:11" ht="18" customHeight="1">
      <c r="B6371" s="16" t="str">
        <f>IF('6.標準時間'!$B6371="","",'6.標準時間'!B6371)</f>
        <v/>
      </c>
      <c r="C6371" s="16" t="str">
        <f>IF('6.標準時間'!$C6371="","",'6.標準時間'!C6371)</f>
        <v/>
      </c>
      <c r="D6371" s="16" t="str">
        <f>IF('6.標準時間'!$C6371="","",'6.標準時間'!E6371)</f>
        <v/>
      </c>
      <c r="E6371" s="171" t="str">
        <f>IF('6.標準時間'!$C6371="","",'6.標準時間'!F6371)</f>
        <v/>
      </c>
      <c r="F6371" s="15" t="str">
        <f t="shared" si="198"/>
        <v/>
      </c>
      <c r="G6371" s="142" t="str">
        <f>IF('6.標準時間'!$C6371="","",'6.標準時間'!H6371)</f>
        <v/>
      </c>
      <c r="H6371" s="142" t="str">
        <f>IF('6.標準時間'!$C6371="","",'6.標準時間'!I6371)</f>
        <v/>
      </c>
      <c r="I6371" s="107" t="str">
        <f>IF(C6371="","",VLOOKUP($C6371,'7.工程別レート'!$C$6:$E$501,3,FALSE))</f>
        <v/>
      </c>
      <c r="J6371" s="108" t="str">
        <f>IF(C6371="","",VLOOKUP($C6371,'7.工程別レート'!$C$6:$E$501,2,FALSE))</f>
        <v/>
      </c>
      <c r="K6371" s="195" t="str">
        <f t="shared" si="199"/>
        <v/>
      </c>
    </row>
    <row r="6372" spans="2:11" ht="18" customHeight="1">
      <c r="B6372" s="16" t="str">
        <f>IF('6.標準時間'!$B6372="","",'6.標準時間'!B6372)</f>
        <v/>
      </c>
      <c r="C6372" s="16" t="str">
        <f>IF('6.標準時間'!$C6372="","",'6.標準時間'!C6372)</f>
        <v/>
      </c>
      <c r="D6372" s="16" t="str">
        <f>IF('6.標準時間'!$C6372="","",'6.標準時間'!E6372)</f>
        <v/>
      </c>
      <c r="E6372" s="171" t="str">
        <f>IF('6.標準時間'!$C6372="","",'6.標準時間'!F6372)</f>
        <v/>
      </c>
      <c r="F6372" s="15" t="str">
        <f t="shared" si="198"/>
        <v/>
      </c>
      <c r="G6372" s="142" t="str">
        <f>IF('6.標準時間'!$C6372="","",'6.標準時間'!H6372)</f>
        <v/>
      </c>
      <c r="H6372" s="142" t="str">
        <f>IF('6.標準時間'!$C6372="","",'6.標準時間'!I6372)</f>
        <v/>
      </c>
      <c r="I6372" s="107" t="str">
        <f>IF(C6372="","",VLOOKUP($C6372,'7.工程別レート'!$C$6:$E$501,3,FALSE))</f>
        <v/>
      </c>
      <c r="J6372" s="108" t="str">
        <f>IF(C6372="","",VLOOKUP($C6372,'7.工程別レート'!$C$6:$E$501,2,FALSE))</f>
        <v/>
      </c>
      <c r="K6372" s="195" t="str">
        <f t="shared" si="199"/>
        <v/>
      </c>
    </row>
    <row r="6373" spans="2:11" ht="18" customHeight="1">
      <c r="B6373" s="16" t="str">
        <f>IF('6.標準時間'!$B6373="","",'6.標準時間'!B6373)</f>
        <v/>
      </c>
      <c r="C6373" s="16" t="str">
        <f>IF('6.標準時間'!$C6373="","",'6.標準時間'!C6373)</f>
        <v/>
      </c>
      <c r="D6373" s="16" t="str">
        <f>IF('6.標準時間'!$C6373="","",'6.標準時間'!E6373)</f>
        <v/>
      </c>
      <c r="E6373" s="171" t="str">
        <f>IF('6.標準時間'!$C6373="","",'6.標準時間'!F6373)</f>
        <v/>
      </c>
      <c r="F6373" s="15" t="str">
        <f t="shared" si="198"/>
        <v/>
      </c>
      <c r="G6373" s="142" t="str">
        <f>IF('6.標準時間'!$C6373="","",'6.標準時間'!H6373)</f>
        <v/>
      </c>
      <c r="H6373" s="142" t="str">
        <f>IF('6.標準時間'!$C6373="","",'6.標準時間'!I6373)</f>
        <v/>
      </c>
      <c r="I6373" s="107" t="str">
        <f>IF(C6373="","",VLOOKUP($C6373,'7.工程別レート'!$C$6:$E$501,3,FALSE))</f>
        <v/>
      </c>
      <c r="J6373" s="108" t="str">
        <f>IF(C6373="","",VLOOKUP($C6373,'7.工程別レート'!$C$6:$E$501,2,FALSE))</f>
        <v/>
      </c>
      <c r="K6373" s="195" t="str">
        <f t="shared" si="199"/>
        <v/>
      </c>
    </row>
    <row r="6374" spans="2:11" ht="18" customHeight="1">
      <c r="B6374" s="16" t="str">
        <f>IF('6.標準時間'!$B6374="","",'6.標準時間'!B6374)</f>
        <v/>
      </c>
      <c r="C6374" s="16" t="str">
        <f>IF('6.標準時間'!$C6374="","",'6.標準時間'!C6374)</f>
        <v/>
      </c>
      <c r="D6374" s="16" t="str">
        <f>IF('6.標準時間'!$C6374="","",'6.標準時間'!E6374)</f>
        <v/>
      </c>
      <c r="E6374" s="171" t="str">
        <f>IF('6.標準時間'!$C6374="","",'6.標準時間'!F6374)</f>
        <v/>
      </c>
      <c r="F6374" s="15" t="str">
        <f t="shared" si="198"/>
        <v/>
      </c>
      <c r="G6374" s="142" t="str">
        <f>IF('6.標準時間'!$C6374="","",'6.標準時間'!H6374)</f>
        <v/>
      </c>
      <c r="H6374" s="142" t="str">
        <f>IF('6.標準時間'!$C6374="","",'6.標準時間'!I6374)</f>
        <v/>
      </c>
      <c r="I6374" s="107" t="str">
        <f>IF(C6374="","",VLOOKUP($C6374,'7.工程別レート'!$C$6:$E$501,3,FALSE))</f>
        <v/>
      </c>
      <c r="J6374" s="108" t="str">
        <f>IF(C6374="","",VLOOKUP($C6374,'7.工程別レート'!$C$6:$E$501,2,FALSE))</f>
        <v/>
      </c>
      <c r="K6374" s="195" t="str">
        <f t="shared" si="199"/>
        <v/>
      </c>
    </row>
    <row r="6375" spans="2:11" ht="18" customHeight="1">
      <c r="B6375" s="16" t="str">
        <f>IF('6.標準時間'!$B6375="","",'6.標準時間'!B6375)</f>
        <v/>
      </c>
      <c r="C6375" s="16" t="str">
        <f>IF('6.標準時間'!$C6375="","",'6.標準時間'!C6375)</f>
        <v/>
      </c>
      <c r="D6375" s="16" t="str">
        <f>IF('6.標準時間'!$C6375="","",'6.標準時間'!E6375)</f>
        <v/>
      </c>
      <c r="E6375" s="171" t="str">
        <f>IF('6.標準時間'!$C6375="","",'6.標準時間'!F6375)</f>
        <v/>
      </c>
      <c r="F6375" s="15" t="str">
        <f t="shared" si="198"/>
        <v/>
      </c>
      <c r="G6375" s="142" t="str">
        <f>IF('6.標準時間'!$C6375="","",'6.標準時間'!H6375)</f>
        <v/>
      </c>
      <c r="H6375" s="142" t="str">
        <f>IF('6.標準時間'!$C6375="","",'6.標準時間'!I6375)</f>
        <v/>
      </c>
      <c r="I6375" s="107" t="str">
        <f>IF(C6375="","",VLOOKUP($C6375,'7.工程別レート'!$C$6:$E$501,3,FALSE))</f>
        <v/>
      </c>
      <c r="J6375" s="108" t="str">
        <f>IF(C6375="","",VLOOKUP($C6375,'7.工程別レート'!$C$6:$E$501,2,FALSE))</f>
        <v/>
      </c>
      <c r="K6375" s="195" t="str">
        <f t="shared" si="199"/>
        <v/>
      </c>
    </row>
    <row r="6376" spans="2:11" ht="18" customHeight="1">
      <c r="B6376" s="16" t="str">
        <f>IF('6.標準時間'!$B6376="","",'6.標準時間'!B6376)</f>
        <v/>
      </c>
      <c r="C6376" s="16" t="str">
        <f>IF('6.標準時間'!$C6376="","",'6.標準時間'!C6376)</f>
        <v/>
      </c>
      <c r="D6376" s="16" t="str">
        <f>IF('6.標準時間'!$C6376="","",'6.標準時間'!E6376)</f>
        <v/>
      </c>
      <c r="E6376" s="171" t="str">
        <f>IF('6.標準時間'!$C6376="","",'6.標準時間'!F6376)</f>
        <v/>
      </c>
      <c r="F6376" s="15" t="str">
        <f t="shared" si="198"/>
        <v/>
      </c>
      <c r="G6376" s="142" t="str">
        <f>IF('6.標準時間'!$C6376="","",'6.標準時間'!H6376)</f>
        <v/>
      </c>
      <c r="H6376" s="142" t="str">
        <f>IF('6.標準時間'!$C6376="","",'6.標準時間'!I6376)</f>
        <v/>
      </c>
      <c r="I6376" s="107" t="str">
        <f>IF(C6376="","",VLOOKUP($C6376,'7.工程別レート'!$C$6:$E$501,3,FALSE))</f>
        <v/>
      </c>
      <c r="J6376" s="108" t="str">
        <f>IF(C6376="","",VLOOKUP($C6376,'7.工程別レート'!$C$6:$E$501,2,FALSE))</f>
        <v/>
      </c>
      <c r="K6376" s="195" t="str">
        <f t="shared" si="199"/>
        <v/>
      </c>
    </row>
    <row r="6377" spans="2:11" ht="18" customHeight="1">
      <c r="B6377" s="16" t="str">
        <f>IF('6.標準時間'!$B6377="","",'6.標準時間'!B6377)</f>
        <v/>
      </c>
      <c r="C6377" s="16" t="str">
        <f>IF('6.標準時間'!$C6377="","",'6.標準時間'!C6377)</f>
        <v/>
      </c>
      <c r="D6377" s="16" t="str">
        <f>IF('6.標準時間'!$C6377="","",'6.標準時間'!E6377)</f>
        <v/>
      </c>
      <c r="E6377" s="171" t="str">
        <f>IF('6.標準時間'!$C6377="","",'6.標準時間'!F6377)</f>
        <v/>
      </c>
      <c r="F6377" s="15" t="str">
        <f t="shared" si="198"/>
        <v/>
      </c>
      <c r="G6377" s="142" t="str">
        <f>IF('6.標準時間'!$C6377="","",'6.標準時間'!H6377)</f>
        <v/>
      </c>
      <c r="H6377" s="142" t="str">
        <f>IF('6.標準時間'!$C6377="","",'6.標準時間'!I6377)</f>
        <v/>
      </c>
      <c r="I6377" s="107" t="str">
        <f>IF(C6377="","",VLOOKUP($C6377,'7.工程別レート'!$C$6:$E$501,3,FALSE))</f>
        <v/>
      </c>
      <c r="J6377" s="108" t="str">
        <f>IF(C6377="","",VLOOKUP($C6377,'7.工程別レート'!$C$6:$E$501,2,FALSE))</f>
        <v/>
      </c>
      <c r="K6377" s="195" t="str">
        <f t="shared" si="199"/>
        <v/>
      </c>
    </row>
    <row r="6378" spans="2:11" ht="18" customHeight="1">
      <c r="B6378" s="16" t="str">
        <f>IF('6.標準時間'!$B6378="","",'6.標準時間'!B6378)</f>
        <v/>
      </c>
      <c r="C6378" s="16" t="str">
        <f>IF('6.標準時間'!$C6378="","",'6.標準時間'!C6378)</f>
        <v/>
      </c>
      <c r="D6378" s="16" t="str">
        <f>IF('6.標準時間'!$C6378="","",'6.標準時間'!E6378)</f>
        <v/>
      </c>
      <c r="E6378" s="171" t="str">
        <f>IF('6.標準時間'!$C6378="","",'6.標準時間'!F6378)</f>
        <v/>
      </c>
      <c r="F6378" s="15" t="str">
        <f t="shared" si="198"/>
        <v/>
      </c>
      <c r="G6378" s="142" t="str">
        <f>IF('6.標準時間'!$C6378="","",'6.標準時間'!H6378)</f>
        <v/>
      </c>
      <c r="H6378" s="142" t="str">
        <f>IF('6.標準時間'!$C6378="","",'6.標準時間'!I6378)</f>
        <v/>
      </c>
      <c r="I6378" s="107" t="str">
        <f>IF(C6378="","",VLOOKUP($C6378,'7.工程別レート'!$C$6:$E$501,3,FALSE))</f>
        <v/>
      </c>
      <c r="J6378" s="108" t="str">
        <f>IF(C6378="","",VLOOKUP($C6378,'7.工程別レート'!$C$6:$E$501,2,FALSE))</f>
        <v/>
      </c>
      <c r="K6378" s="195" t="str">
        <f t="shared" si="199"/>
        <v/>
      </c>
    </row>
    <row r="6379" spans="2:11" ht="18" customHeight="1">
      <c r="B6379" s="16" t="str">
        <f>IF('6.標準時間'!$B6379="","",'6.標準時間'!B6379)</f>
        <v/>
      </c>
      <c r="C6379" s="16" t="str">
        <f>IF('6.標準時間'!$C6379="","",'6.標準時間'!C6379)</f>
        <v/>
      </c>
      <c r="D6379" s="16" t="str">
        <f>IF('6.標準時間'!$C6379="","",'6.標準時間'!E6379)</f>
        <v/>
      </c>
      <c r="E6379" s="171" t="str">
        <f>IF('6.標準時間'!$C6379="","",'6.標準時間'!F6379)</f>
        <v/>
      </c>
      <c r="F6379" s="15" t="str">
        <f t="shared" si="198"/>
        <v/>
      </c>
      <c r="G6379" s="142" t="str">
        <f>IF('6.標準時間'!$C6379="","",'6.標準時間'!H6379)</f>
        <v/>
      </c>
      <c r="H6379" s="142" t="str">
        <f>IF('6.標準時間'!$C6379="","",'6.標準時間'!I6379)</f>
        <v/>
      </c>
      <c r="I6379" s="107" t="str">
        <f>IF(C6379="","",VLOOKUP($C6379,'7.工程別レート'!$C$6:$E$501,3,FALSE))</f>
        <v/>
      </c>
      <c r="J6379" s="108" t="str">
        <f>IF(C6379="","",VLOOKUP($C6379,'7.工程別レート'!$C$6:$E$501,2,FALSE))</f>
        <v/>
      </c>
      <c r="K6379" s="195" t="str">
        <f t="shared" si="199"/>
        <v/>
      </c>
    </row>
    <row r="6380" spans="2:11" ht="18" customHeight="1">
      <c r="B6380" s="16" t="str">
        <f>IF('6.標準時間'!$B6380="","",'6.標準時間'!B6380)</f>
        <v/>
      </c>
      <c r="C6380" s="16" t="str">
        <f>IF('6.標準時間'!$C6380="","",'6.標準時間'!C6380)</f>
        <v/>
      </c>
      <c r="D6380" s="16" t="str">
        <f>IF('6.標準時間'!$C6380="","",'6.標準時間'!E6380)</f>
        <v/>
      </c>
      <c r="E6380" s="171" t="str">
        <f>IF('6.標準時間'!$C6380="","",'6.標準時間'!F6380)</f>
        <v/>
      </c>
      <c r="F6380" s="15" t="str">
        <f t="shared" si="198"/>
        <v/>
      </c>
      <c r="G6380" s="142" t="str">
        <f>IF('6.標準時間'!$C6380="","",'6.標準時間'!H6380)</f>
        <v/>
      </c>
      <c r="H6380" s="142" t="str">
        <f>IF('6.標準時間'!$C6380="","",'6.標準時間'!I6380)</f>
        <v/>
      </c>
      <c r="I6380" s="107" t="str">
        <f>IF(C6380="","",VLOOKUP($C6380,'7.工程別レート'!$C$6:$E$501,3,FALSE))</f>
        <v/>
      </c>
      <c r="J6380" s="108" t="str">
        <f>IF(C6380="","",VLOOKUP($C6380,'7.工程別レート'!$C$6:$E$501,2,FALSE))</f>
        <v/>
      </c>
      <c r="K6380" s="195" t="str">
        <f t="shared" si="199"/>
        <v/>
      </c>
    </row>
    <row r="6381" spans="2:11" ht="18" customHeight="1">
      <c r="B6381" s="16" t="str">
        <f>IF('6.標準時間'!$B6381="","",'6.標準時間'!B6381)</f>
        <v/>
      </c>
      <c r="C6381" s="16" t="str">
        <f>IF('6.標準時間'!$C6381="","",'6.標準時間'!C6381)</f>
        <v/>
      </c>
      <c r="D6381" s="16" t="str">
        <f>IF('6.標準時間'!$C6381="","",'6.標準時間'!E6381)</f>
        <v/>
      </c>
      <c r="E6381" s="171" t="str">
        <f>IF('6.標準時間'!$C6381="","",'6.標準時間'!F6381)</f>
        <v/>
      </c>
      <c r="F6381" s="15" t="str">
        <f t="shared" si="198"/>
        <v/>
      </c>
      <c r="G6381" s="142" t="str">
        <f>IF('6.標準時間'!$C6381="","",'6.標準時間'!H6381)</f>
        <v/>
      </c>
      <c r="H6381" s="142" t="str">
        <f>IF('6.標準時間'!$C6381="","",'6.標準時間'!I6381)</f>
        <v/>
      </c>
      <c r="I6381" s="107" t="str">
        <f>IF(C6381="","",VLOOKUP($C6381,'7.工程別レート'!$C$6:$E$501,3,FALSE))</f>
        <v/>
      </c>
      <c r="J6381" s="108" t="str">
        <f>IF(C6381="","",VLOOKUP($C6381,'7.工程別レート'!$C$6:$E$501,2,FALSE))</f>
        <v/>
      </c>
      <c r="K6381" s="195" t="str">
        <f t="shared" si="199"/>
        <v/>
      </c>
    </row>
    <row r="6382" spans="2:11" ht="18" customHeight="1">
      <c r="B6382" s="16" t="str">
        <f>IF('6.標準時間'!$B6382="","",'6.標準時間'!B6382)</f>
        <v/>
      </c>
      <c r="C6382" s="16" t="str">
        <f>IF('6.標準時間'!$C6382="","",'6.標準時間'!C6382)</f>
        <v/>
      </c>
      <c r="D6382" s="16" t="str">
        <f>IF('6.標準時間'!$C6382="","",'6.標準時間'!E6382)</f>
        <v/>
      </c>
      <c r="E6382" s="171" t="str">
        <f>IF('6.標準時間'!$C6382="","",'6.標準時間'!F6382)</f>
        <v/>
      </c>
      <c r="F6382" s="15" t="str">
        <f t="shared" si="198"/>
        <v/>
      </c>
      <c r="G6382" s="142" t="str">
        <f>IF('6.標準時間'!$C6382="","",'6.標準時間'!H6382)</f>
        <v/>
      </c>
      <c r="H6382" s="142" t="str">
        <f>IF('6.標準時間'!$C6382="","",'6.標準時間'!I6382)</f>
        <v/>
      </c>
      <c r="I6382" s="107" t="str">
        <f>IF(C6382="","",VLOOKUP($C6382,'7.工程別レート'!$C$6:$E$501,3,FALSE))</f>
        <v/>
      </c>
      <c r="J6382" s="108" t="str">
        <f>IF(C6382="","",VLOOKUP($C6382,'7.工程別レート'!$C$6:$E$501,2,FALSE))</f>
        <v/>
      </c>
      <c r="K6382" s="195" t="str">
        <f t="shared" si="199"/>
        <v/>
      </c>
    </row>
    <row r="6383" spans="2:11" ht="18" customHeight="1">
      <c r="B6383" s="16" t="str">
        <f>IF('6.標準時間'!$B6383="","",'6.標準時間'!B6383)</f>
        <v/>
      </c>
      <c r="C6383" s="16" t="str">
        <f>IF('6.標準時間'!$C6383="","",'6.標準時間'!C6383)</f>
        <v/>
      </c>
      <c r="D6383" s="16" t="str">
        <f>IF('6.標準時間'!$C6383="","",'6.標準時間'!E6383)</f>
        <v/>
      </c>
      <c r="E6383" s="171" t="str">
        <f>IF('6.標準時間'!$C6383="","",'6.標準時間'!F6383)</f>
        <v/>
      </c>
      <c r="F6383" s="15" t="str">
        <f t="shared" si="198"/>
        <v/>
      </c>
      <c r="G6383" s="142" t="str">
        <f>IF('6.標準時間'!$C6383="","",'6.標準時間'!H6383)</f>
        <v/>
      </c>
      <c r="H6383" s="142" t="str">
        <f>IF('6.標準時間'!$C6383="","",'6.標準時間'!I6383)</f>
        <v/>
      </c>
      <c r="I6383" s="107" t="str">
        <f>IF(C6383="","",VLOOKUP($C6383,'7.工程別レート'!$C$6:$E$501,3,FALSE))</f>
        <v/>
      </c>
      <c r="J6383" s="108" t="str">
        <f>IF(C6383="","",VLOOKUP($C6383,'7.工程別レート'!$C$6:$E$501,2,FALSE))</f>
        <v/>
      </c>
      <c r="K6383" s="195" t="str">
        <f t="shared" si="199"/>
        <v/>
      </c>
    </row>
    <row r="6384" spans="2:11" ht="18" customHeight="1">
      <c r="B6384" s="16" t="str">
        <f>IF('6.標準時間'!$B6384="","",'6.標準時間'!B6384)</f>
        <v/>
      </c>
      <c r="C6384" s="16" t="str">
        <f>IF('6.標準時間'!$C6384="","",'6.標準時間'!C6384)</f>
        <v/>
      </c>
      <c r="D6384" s="16" t="str">
        <f>IF('6.標準時間'!$C6384="","",'6.標準時間'!E6384)</f>
        <v/>
      </c>
      <c r="E6384" s="171" t="str">
        <f>IF('6.標準時間'!$C6384="","",'6.標準時間'!F6384)</f>
        <v/>
      </c>
      <c r="F6384" s="15" t="str">
        <f t="shared" si="198"/>
        <v/>
      </c>
      <c r="G6384" s="142" t="str">
        <f>IF('6.標準時間'!$C6384="","",'6.標準時間'!H6384)</f>
        <v/>
      </c>
      <c r="H6384" s="142" t="str">
        <f>IF('6.標準時間'!$C6384="","",'6.標準時間'!I6384)</f>
        <v/>
      </c>
      <c r="I6384" s="107" t="str">
        <f>IF(C6384="","",VLOOKUP($C6384,'7.工程別レート'!$C$6:$E$501,3,FALSE))</f>
        <v/>
      </c>
      <c r="J6384" s="108" t="str">
        <f>IF(C6384="","",VLOOKUP($C6384,'7.工程別レート'!$C$6:$E$501,2,FALSE))</f>
        <v/>
      </c>
      <c r="K6384" s="195" t="str">
        <f t="shared" si="199"/>
        <v/>
      </c>
    </row>
    <row r="6385" spans="2:11" ht="18" customHeight="1">
      <c r="B6385" s="16" t="str">
        <f>IF('6.標準時間'!$B6385="","",'6.標準時間'!B6385)</f>
        <v/>
      </c>
      <c r="C6385" s="16" t="str">
        <f>IF('6.標準時間'!$C6385="","",'6.標準時間'!C6385)</f>
        <v/>
      </c>
      <c r="D6385" s="16" t="str">
        <f>IF('6.標準時間'!$C6385="","",'6.標準時間'!E6385)</f>
        <v/>
      </c>
      <c r="E6385" s="171" t="str">
        <f>IF('6.標準時間'!$C6385="","",'6.標準時間'!F6385)</f>
        <v/>
      </c>
      <c r="F6385" s="15" t="str">
        <f t="shared" si="198"/>
        <v/>
      </c>
      <c r="G6385" s="142" t="str">
        <f>IF('6.標準時間'!$C6385="","",'6.標準時間'!H6385)</f>
        <v/>
      </c>
      <c r="H6385" s="142" t="str">
        <f>IF('6.標準時間'!$C6385="","",'6.標準時間'!I6385)</f>
        <v/>
      </c>
      <c r="I6385" s="107" t="str">
        <f>IF(C6385="","",VLOOKUP($C6385,'7.工程別レート'!$C$6:$E$501,3,FALSE))</f>
        <v/>
      </c>
      <c r="J6385" s="108" t="str">
        <f>IF(C6385="","",VLOOKUP($C6385,'7.工程別レート'!$C$6:$E$501,2,FALSE))</f>
        <v/>
      </c>
      <c r="K6385" s="195" t="str">
        <f t="shared" si="199"/>
        <v/>
      </c>
    </row>
    <row r="6386" spans="2:11" ht="18" customHeight="1">
      <c r="B6386" s="16" t="str">
        <f>IF('6.標準時間'!$B6386="","",'6.標準時間'!B6386)</f>
        <v/>
      </c>
      <c r="C6386" s="16" t="str">
        <f>IF('6.標準時間'!$C6386="","",'6.標準時間'!C6386)</f>
        <v/>
      </c>
      <c r="D6386" s="16" t="str">
        <f>IF('6.標準時間'!$C6386="","",'6.標準時間'!E6386)</f>
        <v/>
      </c>
      <c r="E6386" s="171" t="str">
        <f>IF('6.標準時間'!$C6386="","",'6.標準時間'!F6386)</f>
        <v/>
      </c>
      <c r="F6386" s="15" t="str">
        <f t="shared" si="198"/>
        <v/>
      </c>
      <c r="G6386" s="142" t="str">
        <f>IF('6.標準時間'!$C6386="","",'6.標準時間'!H6386)</f>
        <v/>
      </c>
      <c r="H6386" s="142" t="str">
        <f>IF('6.標準時間'!$C6386="","",'6.標準時間'!I6386)</f>
        <v/>
      </c>
      <c r="I6386" s="107" t="str">
        <f>IF(C6386="","",VLOOKUP($C6386,'7.工程別レート'!$C$6:$E$501,3,FALSE))</f>
        <v/>
      </c>
      <c r="J6386" s="108" t="str">
        <f>IF(C6386="","",VLOOKUP($C6386,'7.工程別レート'!$C$6:$E$501,2,FALSE))</f>
        <v/>
      </c>
      <c r="K6386" s="195" t="str">
        <f t="shared" si="199"/>
        <v/>
      </c>
    </row>
    <row r="6387" spans="2:11" ht="18" customHeight="1">
      <c r="B6387" s="16" t="str">
        <f>IF('6.標準時間'!$B6387="","",'6.標準時間'!B6387)</f>
        <v/>
      </c>
      <c r="C6387" s="16" t="str">
        <f>IF('6.標準時間'!$C6387="","",'6.標準時間'!C6387)</f>
        <v/>
      </c>
      <c r="D6387" s="16" t="str">
        <f>IF('6.標準時間'!$C6387="","",'6.標準時間'!E6387)</f>
        <v/>
      </c>
      <c r="E6387" s="171" t="str">
        <f>IF('6.標準時間'!$C6387="","",'6.標準時間'!F6387)</f>
        <v/>
      </c>
      <c r="F6387" s="15" t="str">
        <f t="shared" si="198"/>
        <v/>
      </c>
      <c r="G6387" s="142" t="str">
        <f>IF('6.標準時間'!$C6387="","",'6.標準時間'!H6387)</f>
        <v/>
      </c>
      <c r="H6387" s="142" t="str">
        <f>IF('6.標準時間'!$C6387="","",'6.標準時間'!I6387)</f>
        <v/>
      </c>
      <c r="I6387" s="107" t="str">
        <f>IF(C6387="","",VLOOKUP($C6387,'7.工程別レート'!$C$6:$E$501,3,FALSE))</f>
        <v/>
      </c>
      <c r="J6387" s="108" t="str">
        <f>IF(C6387="","",VLOOKUP($C6387,'7.工程別レート'!$C$6:$E$501,2,FALSE))</f>
        <v/>
      </c>
      <c r="K6387" s="195" t="str">
        <f t="shared" si="199"/>
        <v/>
      </c>
    </row>
    <row r="6388" spans="2:11" ht="18" customHeight="1">
      <c r="B6388" s="16" t="str">
        <f>IF('6.標準時間'!$B6388="","",'6.標準時間'!B6388)</f>
        <v/>
      </c>
      <c r="C6388" s="16" t="str">
        <f>IF('6.標準時間'!$C6388="","",'6.標準時間'!C6388)</f>
        <v/>
      </c>
      <c r="D6388" s="16" t="str">
        <f>IF('6.標準時間'!$C6388="","",'6.標準時間'!E6388)</f>
        <v/>
      </c>
      <c r="E6388" s="171" t="str">
        <f>IF('6.標準時間'!$C6388="","",'6.標準時間'!F6388)</f>
        <v/>
      </c>
      <c r="F6388" s="15" t="str">
        <f t="shared" si="198"/>
        <v/>
      </c>
      <c r="G6388" s="142" t="str">
        <f>IF('6.標準時間'!$C6388="","",'6.標準時間'!H6388)</f>
        <v/>
      </c>
      <c r="H6388" s="142" t="str">
        <f>IF('6.標準時間'!$C6388="","",'6.標準時間'!I6388)</f>
        <v/>
      </c>
      <c r="I6388" s="107" t="str">
        <f>IF(C6388="","",VLOOKUP($C6388,'7.工程別レート'!$C$6:$E$501,3,FALSE))</f>
        <v/>
      </c>
      <c r="J6388" s="108" t="str">
        <f>IF(C6388="","",VLOOKUP($C6388,'7.工程別レート'!$C$6:$E$501,2,FALSE))</f>
        <v/>
      </c>
      <c r="K6388" s="195" t="str">
        <f t="shared" si="199"/>
        <v/>
      </c>
    </row>
    <row r="6389" spans="2:11" ht="18" customHeight="1">
      <c r="B6389" s="16" t="str">
        <f>IF('6.標準時間'!$B6389="","",'6.標準時間'!B6389)</f>
        <v/>
      </c>
      <c r="C6389" s="16" t="str">
        <f>IF('6.標準時間'!$C6389="","",'6.標準時間'!C6389)</f>
        <v/>
      </c>
      <c r="D6389" s="16" t="str">
        <f>IF('6.標準時間'!$C6389="","",'6.標準時間'!E6389)</f>
        <v/>
      </c>
      <c r="E6389" s="171" t="str">
        <f>IF('6.標準時間'!$C6389="","",'6.標準時間'!F6389)</f>
        <v/>
      </c>
      <c r="F6389" s="15" t="str">
        <f t="shared" si="198"/>
        <v/>
      </c>
      <c r="G6389" s="142" t="str">
        <f>IF('6.標準時間'!$C6389="","",'6.標準時間'!H6389)</f>
        <v/>
      </c>
      <c r="H6389" s="142" t="str">
        <f>IF('6.標準時間'!$C6389="","",'6.標準時間'!I6389)</f>
        <v/>
      </c>
      <c r="I6389" s="107" t="str">
        <f>IF(C6389="","",VLOOKUP($C6389,'7.工程別レート'!$C$6:$E$501,3,FALSE))</f>
        <v/>
      </c>
      <c r="J6389" s="108" t="str">
        <f>IF(C6389="","",VLOOKUP($C6389,'7.工程別レート'!$C$6:$E$501,2,FALSE))</f>
        <v/>
      </c>
      <c r="K6389" s="195" t="str">
        <f t="shared" si="199"/>
        <v/>
      </c>
    </row>
    <row r="6390" spans="2:11" ht="18" customHeight="1">
      <c r="B6390" s="16" t="str">
        <f>IF('6.標準時間'!$B6390="","",'6.標準時間'!B6390)</f>
        <v/>
      </c>
      <c r="C6390" s="16" t="str">
        <f>IF('6.標準時間'!$C6390="","",'6.標準時間'!C6390)</f>
        <v/>
      </c>
      <c r="D6390" s="16" t="str">
        <f>IF('6.標準時間'!$C6390="","",'6.標準時間'!E6390)</f>
        <v/>
      </c>
      <c r="E6390" s="171" t="str">
        <f>IF('6.標準時間'!$C6390="","",'6.標準時間'!F6390)</f>
        <v/>
      </c>
      <c r="F6390" s="15" t="str">
        <f t="shared" si="198"/>
        <v/>
      </c>
      <c r="G6390" s="142" t="str">
        <f>IF('6.標準時間'!$C6390="","",'6.標準時間'!H6390)</f>
        <v/>
      </c>
      <c r="H6390" s="142" t="str">
        <f>IF('6.標準時間'!$C6390="","",'6.標準時間'!I6390)</f>
        <v/>
      </c>
      <c r="I6390" s="107" t="str">
        <f>IF(C6390="","",VLOOKUP($C6390,'7.工程別レート'!$C$6:$E$501,3,FALSE))</f>
        <v/>
      </c>
      <c r="J6390" s="108" t="str">
        <f>IF(C6390="","",VLOOKUP($C6390,'7.工程別レート'!$C$6:$E$501,2,FALSE))</f>
        <v/>
      </c>
      <c r="K6390" s="195" t="str">
        <f t="shared" si="199"/>
        <v/>
      </c>
    </row>
    <row r="6391" spans="2:11" ht="18" customHeight="1">
      <c r="B6391" s="16" t="str">
        <f>IF('6.標準時間'!$B6391="","",'6.標準時間'!B6391)</f>
        <v/>
      </c>
      <c r="C6391" s="16" t="str">
        <f>IF('6.標準時間'!$C6391="","",'6.標準時間'!C6391)</f>
        <v/>
      </c>
      <c r="D6391" s="16" t="str">
        <f>IF('6.標準時間'!$C6391="","",'6.標準時間'!E6391)</f>
        <v/>
      </c>
      <c r="E6391" s="171" t="str">
        <f>IF('6.標準時間'!$C6391="","",'6.標準時間'!F6391)</f>
        <v/>
      </c>
      <c r="F6391" s="15" t="str">
        <f t="shared" si="198"/>
        <v/>
      </c>
      <c r="G6391" s="142" t="str">
        <f>IF('6.標準時間'!$C6391="","",'6.標準時間'!H6391)</f>
        <v/>
      </c>
      <c r="H6391" s="142" t="str">
        <f>IF('6.標準時間'!$C6391="","",'6.標準時間'!I6391)</f>
        <v/>
      </c>
      <c r="I6391" s="107" t="str">
        <f>IF(C6391="","",VLOOKUP($C6391,'7.工程別レート'!$C$6:$E$501,3,FALSE))</f>
        <v/>
      </c>
      <c r="J6391" s="108" t="str">
        <f>IF(C6391="","",VLOOKUP($C6391,'7.工程別レート'!$C$6:$E$501,2,FALSE))</f>
        <v/>
      </c>
      <c r="K6391" s="195" t="str">
        <f t="shared" si="199"/>
        <v/>
      </c>
    </row>
    <row r="6392" spans="2:11" ht="18" customHeight="1">
      <c r="B6392" s="16" t="str">
        <f>IF('6.標準時間'!$B6392="","",'6.標準時間'!B6392)</f>
        <v/>
      </c>
      <c r="C6392" s="16" t="str">
        <f>IF('6.標準時間'!$C6392="","",'6.標準時間'!C6392)</f>
        <v/>
      </c>
      <c r="D6392" s="16" t="str">
        <f>IF('6.標準時間'!$C6392="","",'6.標準時間'!E6392)</f>
        <v/>
      </c>
      <c r="E6392" s="171" t="str">
        <f>IF('6.標準時間'!$C6392="","",'6.標準時間'!F6392)</f>
        <v/>
      </c>
      <c r="F6392" s="15" t="str">
        <f t="shared" si="198"/>
        <v/>
      </c>
      <c r="G6392" s="142" t="str">
        <f>IF('6.標準時間'!$C6392="","",'6.標準時間'!H6392)</f>
        <v/>
      </c>
      <c r="H6392" s="142" t="str">
        <f>IF('6.標準時間'!$C6392="","",'6.標準時間'!I6392)</f>
        <v/>
      </c>
      <c r="I6392" s="107" t="str">
        <f>IF(C6392="","",VLOOKUP($C6392,'7.工程別レート'!$C$6:$E$501,3,FALSE))</f>
        <v/>
      </c>
      <c r="J6392" s="108" t="str">
        <f>IF(C6392="","",VLOOKUP($C6392,'7.工程別レート'!$C$6:$E$501,2,FALSE))</f>
        <v/>
      </c>
      <c r="K6392" s="195" t="str">
        <f t="shared" si="199"/>
        <v/>
      </c>
    </row>
    <row r="6393" spans="2:11" ht="18" customHeight="1">
      <c r="B6393" s="16" t="str">
        <f>IF('6.標準時間'!$B6393="","",'6.標準時間'!B6393)</f>
        <v/>
      </c>
      <c r="C6393" s="16" t="str">
        <f>IF('6.標準時間'!$C6393="","",'6.標準時間'!C6393)</f>
        <v/>
      </c>
      <c r="D6393" s="16" t="str">
        <f>IF('6.標準時間'!$C6393="","",'6.標準時間'!E6393)</f>
        <v/>
      </c>
      <c r="E6393" s="171" t="str">
        <f>IF('6.標準時間'!$C6393="","",'6.標準時間'!F6393)</f>
        <v/>
      </c>
      <c r="F6393" s="15" t="str">
        <f t="shared" si="198"/>
        <v/>
      </c>
      <c r="G6393" s="142" t="str">
        <f>IF('6.標準時間'!$C6393="","",'6.標準時間'!H6393)</f>
        <v/>
      </c>
      <c r="H6393" s="142" t="str">
        <f>IF('6.標準時間'!$C6393="","",'6.標準時間'!I6393)</f>
        <v/>
      </c>
      <c r="I6393" s="107" t="str">
        <f>IF(C6393="","",VLOOKUP($C6393,'7.工程別レート'!$C$6:$E$501,3,FALSE))</f>
        <v/>
      </c>
      <c r="J6393" s="108" t="str">
        <f>IF(C6393="","",VLOOKUP($C6393,'7.工程別レート'!$C$6:$E$501,2,FALSE))</f>
        <v/>
      </c>
      <c r="K6393" s="195" t="str">
        <f t="shared" si="199"/>
        <v/>
      </c>
    </row>
    <row r="6394" spans="2:11" ht="18" customHeight="1">
      <c r="B6394" s="16" t="str">
        <f>IF('6.標準時間'!$B6394="","",'6.標準時間'!B6394)</f>
        <v/>
      </c>
      <c r="C6394" s="16" t="str">
        <f>IF('6.標準時間'!$C6394="","",'6.標準時間'!C6394)</f>
        <v/>
      </c>
      <c r="D6394" s="16" t="str">
        <f>IF('6.標準時間'!$C6394="","",'6.標準時間'!E6394)</f>
        <v/>
      </c>
      <c r="E6394" s="171" t="str">
        <f>IF('6.標準時間'!$C6394="","",'6.標準時間'!F6394)</f>
        <v/>
      </c>
      <c r="F6394" s="15" t="str">
        <f t="shared" si="198"/>
        <v/>
      </c>
      <c r="G6394" s="142" t="str">
        <f>IF('6.標準時間'!$C6394="","",'6.標準時間'!H6394)</f>
        <v/>
      </c>
      <c r="H6394" s="142" t="str">
        <f>IF('6.標準時間'!$C6394="","",'6.標準時間'!I6394)</f>
        <v/>
      </c>
      <c r="I6394" s="107" t="str">
        <f>IF(C6394="","",VLOOKUP($C6394,'7.工程別レート'!$C$6:$E$501,3,FALSE))</f>
        <v/>
      </c>
      <c r="J6394" s="108" t="str">
        <f>IF(C6394="","",VLOOKUP($C6394,'7.工程別レート'!$C$6:$E$501,2,FALSE))</f>
        <v/>
      </c>
      <c r="K6394" s="195" t="str">
        <f t="shared" si="199"/>
        <v/>
      </c>
    </row>
    <row r="6395" spans="2:11" ht="18" customHeight="1">
      <c r="B6395" s="16" t="str">
        <f>IF('6.標準時間'!$B6395="","",'6.標準時間'!B6395)</f>
        <v/>
      </c>
      <c r="C6395" s="16" t="str">
        <f>IF('6.標準時間'!$C6395="","",'6.標準時間'!C6395)</f>
        <v/>
      </c>
      <c r="D6395" s="16" t="str">
        <f>IF('6.標準時間'!$C6395="","",'6.標準時間'!E6395)</f>
        <v/>
      </c>
      <c r="E6395" s="171" t="str">
        <f>IF('6.標準時間'!$C6395="","",'6.標準時間'!F6395)</f>
        <v/>
      </c>
      <c r="F6395" s="15" t="str">
        <f t="shared" si="198"/>
        <v/>
      </c>
      <c r="G6395" s="142" t="str">
        <f>IF('6.標準時間'!$C6395="","",'6.標準時間'!H6395)</f>
        <v/>
      </c>
      <c r="H6395" s="142" t="str">
        <f>IF('6.標準時間'!$C6395="","",'6.標準時間'!I6395)</f>
        <v/>
      </c>
      <c r="I6395" s="107" t="str">
        <f>IF(C6395="","",VLOOKUP($C6395,'7.工程別レート'!$C$6:$E$501,3,FALSE))</f>
        <v/>
      </c>
      <c r="J6395" s="108" t="str">
        <f>IF(C6395="","",VLOOKUP($C6395,'7.工程別レート'!$C$6:$E$501,2,FALSE))</f>
        <v/>
      </c>
      <c r="K6395" s="195" t="str">
        <f t="shared" si="199"/>
        <v/>
      </c>
    </row>
    <row r="6396" spans="2:11" ht="18" customHeight="1">
      <c r="B6396" s="16" t="str">
        <f>IF('6.標準時間'!$B6396="","",'6.標準時間'!B6396)</f>
        <v/>
      </c>
      <c r="C6396" s="16" t="str">
        <f>IF('6.標準時間'!$C6396="","",'6.標準時間'!C6396)</f>
        <v/>
      </c>
      <c r="D6396" s="16" t="str">
        <f>IF('6.標準時間'!$C6396="","",'6.標準時間'!E6396)</f>
        <v/>
      </c>
      <c r="E6396" s="171" t="str">
        <f>IF('6.標準時間'!$C6396="","",'6.標準時間'!F6396)</f>
        <v/>
      </c>
      <c r="F6396" s="15" t="str">
        <f t="shared" si="198"/>
        <v/>
      </c>
      <c r="G6396" s="142" t="str">
        <f>IF('6.標準時間'!$C6396="","",'6.標準時間'!H6396)</f>
        <v/>
      </c>
      <c r="H6396" s="142" t="str">
        <f>IF('6.標準時間'!$C6396="","",'6.標準時間'!I6396)</f>
        <v/>
      </c>
      <c r="I6396" s="107" t="str">
        <f>IF(C6396="","",VLOOKUP($C6396,'7.工程別レート'!$C$6:$E$501,3,FALSE))</f>
        <v/>
      </c>
      <c r="J6396" s="108" t="str">
        <f>IF(C6396="","",VLOOKUP($C6396,'7.工程別レート'!$C$6:$E$501,2,FALSE))</f>
        <v/>
      </c>
      <c r="K6396" s="195" t="str">
        <f t="shared" si="199"/>
        <v/>
      </c>
    </row>
    <row r="6397" spans="2:11" ht="18" customHeight="1">
      <c r="B6397" s="16" t="str">
        <f>IF('6.標準時間'!$B6397="","",'6.標準時間'!B6397)</f>
        <v/>
      </c>
      <c r="C6397" s="16" t="str">
        <f>IF('6.標準時間'!$C6397="","",'6.標準時間'!C6397)</f>
        <v/>
      </c>
      <c r="D6397" s="16" t="str">
        <f>IF('6.標準時間'!$C6397="","",'6.標準時間'!E6397)</f>
        <v/>
      </c>
      <c r="E6397" s="171" t="str">
        <f>IF('6.標準時間'!$C6397="","",'6.標準時間'!F6397)</f>
        <v/>
      </c>
      <c r="F6397" s="15" t="str">
        <f t="shared" si="198"/>
        <v/>
      </c>
      <c r="G6397" s="142" t="str">
        <f>IF('6.標準時間'!$C6397="","",'6.標準時間'!H6397)</f>
        <v/>
      </c>
      <c r="H6397" s="142" t="str">
        <f>IF('6.標準時間'!$C6397="","",'6.標準時間'!I6397)</f>
        <v/>
      </c>
      <c r="I6397" s="107" t="str">
        <f>IF(C6397="","",VLOOKUP($C6397,'7.工程別レート'!$C$6:$E$501,3,FALSE))</f>
        <v/>
      </c>
      <c r="J6397" s="108" t="str">
        <f>IF(C6397="","",VLOOKUP($C6397,'7.工程別レート'!$C$6:$E$501,2,FALSE))</f>
        <v/>
      </c>
      <c r="K6397" s="195" t="str">
        <f t="shared" si="199"/>
        <v/>
      </c>
    </row>
    <row r="6398" spans="2:11" ht="18" customHeight="1">
      <c r="B6398" s="16" t="str">
        <f>IF('6.標準時間'!$B6398="","",'6.標準時間'!B6398)</f>
        <v/>
      </c>
      <c r="C6398" s="16" t="str">
        <f>IF('6.標準時間'!$C6398="","",'6.標準時間'!C6398)</f>
        <v/>
      </c>
      <c r="D6398" s="16" t="str">
        <f>IF('6.標準時間'!$C6398="","",'6.標準時間'!E6398)</f>
        <v/>
      </c>
      <c r="E6398" s="171" t="str">
        <f>IF('6.標準時間'!$C6398="","",'6.標準時間'!F6398)</f>
        <v/>
      </c>
      <c r="F6398" s="15" t="str">
        <f t="shared" si="198"/>
        <v/>
      </c>
      <c r="G6398" s="142" t="str">
        <f>IF('6.標準時間'!$C6398="","",'6.標準時間'!H6398)</f>
        <v/>
      </c>
      <c r="H6398" s="142" t="str">
        <f>IF('6.標準時間'!$C6398="","",'6.標準時間'!I6398)</f>
        <v/>
      </c>
      <c r="I6398" s="107" t="str">
        <f>IF(C6398="","",VLOOKUP($C6398,'7.工程別レート'!$C$6:$E$501,3,FALSE))</f>
        <v/>
      </c>
      <c r="J6398" s="108" t="str">
        <f>IF(C6398="","",VLOOKUP($C6398,'7.工程別レート'!$C$6:$E$501,2,FALSE))</f>
        <v/>
      </c>
      <c r="K6398" s="195" t="str">
        <f t="shared" si="199"/>
        <v/>
      </c>
    </row>
    <row r="6399" spans="2:11" ht="18" customHeight="1">
      <c r="B6399" s="16" t="str">
        <f>IF('6.標準時間'!$B6399="","",'6.標準時間'!B6399)</f>
        <v/>
      </c>
      <c r="C6399" s="16" t="str">
        <f>IF('6.標準時間'!$C6399="","",'6.標準時間'!C6399)</f>
        <v/>
      </c>
      <c r="D6399" s="16" t="str">
        <f>IF('6.標準時間'!$C6399="","",'6.標準時間'!E6399)</f>
        <v/>
      </c>
      <c r="E6399" s="171" t="str">
        <f>IF('6.標準時間'!$C6399="","",'6.標準時間'!F6399)</f>
        <v/>
      </c>
      <c r="F6399" s="15" t="str">
        <f t="shared" si="198"/>
        <v/>
      </c>
      <c r="G6399" s="142" t="str">
        <f>IF('6.標準時間'!$C6399="","",'6.標準時間'!H6399)</f>
        <v/>
      </c>
      <c r="H6399" s="142" t="str">
        <f>IF('6.標準時間'!$C6399="","",'6.標準時間'!I6399)</f>
        <v/>
      </c>
      <c r="I6399" s="107" t="str">
        <f>IF(C6399="","",VLOOKUP($C6399,'7.工程別レート'!$C$6:$E$501,3,FALSE))</f>
        <v/>
      </c>
      <c r="J6399" s="108" t="str">
        <f>IF(C6399="","",VLOOKUP($C6399,'7.工程別レート'!$C$6:$E$501,2,FALSE))</f>
        <v/>
      </c>
      <c r="K6399" s="195" t="str">
        <f t="shared" si="199"/>
        <v/>
      </c>
    </row>
    <row r="6400" spans="2:11" ht="18" customHeight="1">
      <c r="B6400" s="16" t="str">
        <f>IF('6.標準時間'!$B6400="","",'6.標準時間'!B6400)</f>
        <v/>
      </c>
      <c r="C6400" s="16" t="str">
        <f>IF('6.標準時間'!$C6400="","",'6.標準時間'!C6400)</f>
        <v/>
      </c>
      <c r="D6400" s="16" t="str">
        <f>IF('6.標準時間'!$C6400="","",'6.標準時間'!E6400)</f>
        <v/>
      </c>
      <c r="E6400" s="171" t="str">
        <f>IF('6.標準時間'!$C6400="","",'6.標準時間'!F6400)</f>
        <v/>
      </c>
      <c r="F6400" s="15" t="str">
        <f t="shared" si="198"/>
        <v/>
      </c>
      <c r="G6400" s="142" t="str">
        <f>IF('6.標準時間'!$C6400="","",'6.標準時間'!H6400)</f>
        <v/>
      </c>
      <c r="H6400" s="142" t="str">
        <f>IF('6.標準時間'!$C6400="","",'6.標準時間'!I6400)</f>
        <v/>
      </c>
      <c r="I6400" s="107" t="str">
        <f>IF(C6400="","",VLOOKUP($C6400,'7.工程別レート'!$C$6:$E$501,3,FALSE))</f>
        <v/>
      </c>
      <c r="J6400" s="108" t="str">
        <f>IF(C6400="","",VLOOKUP($C6400,'7.工程別レート'!$C$6:$E$501,2,FALSE))</f>
        <v/>
      </c>
      <c r="K6400" s="195" t="str">
        <f t="shared" si="199"/>
        <v/>
      </c>
    </row>
    <row r="6401" spans="2:11" ht="18" customHeight="1">
      <c r="B6401" s="16" t="str">
        <f>IF('6.標準時間'!$B6401="","",'6.標準時間'!B6401)</f>
        <v/>
      </c>
      <c r="C6401" s="16" t="str">
        <f>IF('6.標準時間'!$C6401="","",'6.標準時間'!C6401)</f>
        <v/>
      </c>
      <c r="D6401" s="16" t="str">
        <f>IF('6.標準時間'!$C6401="","",'6.標準時間'!E6401)</f>
        <v/>
      </c>
      <c r="E6401" s="171" t="str">
        <f>IF('6.標準時間'!$C6401="","",'6.標準時間'!F6401)</f>
        <v/>
      </c>
      <c r="F6401" s="15" t="str">
        <f t="shared" si="198"/>
        <v/>
      </c>
      <c r="G6401" s="142" t="str">
        <f>IF('6.標準時間'!$C6401="","",'6.標準時間'!H6401)</f>
        <v/>
      </c>
      <c r="H6401" s="142" t="str">
        <f>IF('6.標準時間'!$C6401="","",'6.標準時間'!I6401)</f>
        <v/>
      </c>
      <c r="I6401" s="107" t="str">
        <f>IF(C6401="","",VLOOKUP($C6401,'7.工程別レート'!$C$6:$E$501,3,FALSE))</f>
        <v/>
      </c>
      <c r="J6401" s="108" t="str">
        <f>IF(C6401="","",VLOOKUP($C6401,'7.工程別レート'!$C$6:$E$501,2,FALSE))</f>
        <v/>
      </c>
      <c r="K6401" s="195" t="str">
        <f t="shared" si="199"/>
        <v/>
      </c>
    </row>
    <row r="6402" spans="2:11" ht="18" customHeight="1">
      <c r="B6402" s="16" t="str">
        <f>IF('6.標準時間'!$B6402="","",'6.標準時間'!B6402)</f>
        <v/>
      </c>
      <c r="C6402" s="16" t="str">
        <f>IF('6.標準時間'!$C6402="","",'6.標準時間'!C6402)</f>
        <v/>
      </c>
      <c r="D6402" s="16" t="str">
        <f>IF('6.標準時間'!$C6402="","",'6.標準時間'!E6402)</f>
        <v/>
      </c>
      <c r="E6402" s="171" t="str">
        <f>IF('6.標準時間'!$C6402="","",'6.標準時間'!F6402)</f>
        <v/>
      </c>
      <c r="F6402" s="15" t="str">
        <f t="shared" si="198"/>
        <v/>
      </c>
      <c r="G6402" s="142" t="str">
        <f>IF('6.標準時間'!$C6402="","",'6.標準時間'!H6402)</f>
        <v/>
      </c>
      <c r="H6402" s="142" t="str">
        <f>IF('6.標準時間'!$C6402="","",'6.標準時間'!I6402)</f>
        <v/>
      </c>
      <c r="I6402" s="107" t="str">
        <f>IF(C6402="","",VLOOKUP($C6402,'7.工程別レート'!$C$6:$E$501,3,FALSE))</f>
        <v/>
      </c>
      <c r="J6402" s="108" t="str">
        <f>IF(C6402="","",VLOOKUP($C6402,'7.工程別レート'!$C$6:$E$501,2,FALSE))</f>
        <v/>
      </c>
      <c r="K6402" s="195" t="str">
        <f t="shared" si="199"/>
        <v/>
      </c>
    </row>
    <row r="6403" spans="2:11" ht="18" customHeight="1">
      <c r="B6403" s="16" t="str">
        <f>IF('6.標準時間'!$B6403="","",'6.標準時間'!B6403)</f>
        <v/>
      </c>
      <c r="C6403" s="16" t="str">
        <f>IF('6.標準時間'!$C6403="","",'6.標準時間'!C6403)</f>
        <v/>
      </c>
      <c r="D6403" s="16" t="str">
        <f>IF('6.標準時間'!$C6403="","",'6.標準時間'!E6403)</f>
        <v/>
      </c>
      <c r="E6403" s="171" t="str">
        <f>IF('6.標準時間'!$C6403="","",'6.標準時間'!F6403)</f>
        <v/>
      </c>
      <c r="F6403" s="15" t="str">
        <f t="shared" si="198"/>
        <v/>
      </c>
      <c r="G6403" s="142" t="str">
        <f>IF('6.標準時間'!$C6403="","",'6.標準時間'!H6403)</f>
        <v/>
      </c>
      <c r="H6403" s="142" t="str">
        <f>IF('6.標準時間'!$C6403="","",'6.標準時間'!I6403)</f>
        <v/>
      </c>
      <c r="I6403" s="107" t="str">
        <f>IF(C6403="","",VLOOKUP($C6403,'7.工程別レート'!$C$6:$E$501,3,FALSE))</f>
        <v/>
      </c>
      <c r="J6403" s="108" t="str">
        <f>IF(C6403="","",VLOOKUP($C6403,'7.工程別レート'!$C$6:$E$501,2,FALSE))</f>
        <v/>
      </c>
      <c r="K6403" s="195" t="str">
        <f t="shared" si="199"/>
        <v/>
      </c>
    </row>
    <row r="6404" spans="2:11" ht="18" customHeight="1">
      <c r="B6404" s="16" t="str">
        <f>IF('6.標準時間'!$B6404="","",'6.標準時間'!B6404)</f>
        <v/>
      </c>
      <c r="C6404" s="16" t="str">
        <f>IF('6.標準時間'!$C6404="","",'6.標準時間'!C6404)</f>
        <v/>
      </c>
      <c r="D6404" s="16" t="str">
        <f>IF('6.標準時間'!$C6404="","",'6.標準時間'!E6404)</f>
        <v/>
      </c>
      <c r="E6404" s="171" t="str">
        <f>IF('6.標準時間'!$C6404="","",'6.標準時間'!F6404)</f>
        <v/>
      </c>
      <c r="F6404" s="15" t="str">
        <f t="shared" si="198"/>
        <v/>
      </c>
      <c r="G6404" s="142" t="str">
        <f>IF('6.標準時間'!$C6404="","",'6.標準時間'!H6404)</f>
        <v/>
      </c>
      <c r="H6404" s="142" t="str">
        <f>IF('6.標準時間'!$C6404="","",'6.標準時間'!I6404)</f>
        <v/>
      </c>
      <c r="I6404" s="107" t="str">
        <f>IF(C6404="","",VLOOKUP($C6404,'7.工程別レート'!$C$6:$E$501,3,FALSE))</f>
        <v/>
      </c>
      <c r="J6404" s="108" t="str">
        <f>IF(C6404="","",VLOOKUP($C6404,'7.工程別レート'!$C$6:$E$501,2,FALSE))</f>
        <v/>
      </c>
      <c r="K6404" s="195" t="str">
        <f t="shared" si="199"/>
        <v/>
      </c>
    </row>
    <row r="6405" spans="2:11" ht="18" customHeight="1">
      <c r="B6405" s="16" t="str">
        <f>IF('6.標準時間'!$B6405="","",'6.標準時間'!B6405)</f>
        <v/>
      </c>
      <c r="C6405" s="16" t="str">
        <f>IF('6.標準時間'!$C6405="","",'6.標準時間'!C6405)</f>
        <v/>
      </c>
      <c r="D6405" s="16" t="str">
        <f>IF('6.標準時間'!$C6405="","",'6.標準時間'!E6405)</f>
        <v/>
      </c>
      <c r="E6405" s="171" t="str">
        <f>IF('6.標準時間'!$C6405="","",'6.標準時間'!F6405)</f>
        <v/>
      </c>
      <c r="F6405" s="15" t="str">
        <f t="shared" si="198"/>
        <v/>
      </c>
      <c r="G6405" s="142" t="str">
        <f>IF('6.標準時間'!$C6405="","",'6.標準時間'!H6405)</f>
        <v/>
      </c>
      <c r="H6405" s="142" t="str">
        <f>IF('6.標準時間'!$C6405="","",'6.標準時間'!I6405)</f>
        <v/>
      </c>
      <c r="I6405" s="107" t="str">
        <f>IF(C6405="","",VLOOKUP($C6405,'7.工程別レート'!$C$6:$E$501,3,FALSE))</f>
        <v/>
      </c>
      <c r="J6405" s="108" t="str">
        <f>IF(C6405="","",VLOOKUP($C6405,'7.工程別レート'!$C$6:$E$501,2,FALSE))</f>
        <v/>
      </c>
      <c r="K6405" s="195" t="str">
        <f t="shared" si="199"/>
        <v/>
      </c>
    </row>
    <row r="6406" spans="2:11" ht="18" customHeight="1">
      <c r="B6406" s="16" t="str">
        <f>IF('6.標準時間'!$B6406="","",'6.標準時間'!B6406)</f>
        <v/>
      </c>
      <c r="C6406" s="16" t="str">
        <f>IF('6.標準時間'!$C6406="","",'6.標準時間'!C6406)</f>
        <v/>
      </c>
      <c r="D6406" s="16" t="str">
        <f>IF('6.標準時間'!$C6406="","",'6.標準時間'!E6406)</f>
        <v/>
      </c>
      <c r="E6406" s="171" t="str">
        <f>IF('6.標準時間'!$C6406="","",'6.標準時間'!F6406)</f>
        <v/>
      </c>
      <c r="F6406" s="15" t="str">
        <f t="shared" ref="F6406:F6469" si="200">C6406&amp;D6406</f>
        <v/>
      </c>
      <c r="G6406" s="142" t="str">
        <f>IF('6.標準時間'!$C6406="","",'6.標準時間'!H6406)</f>
        <v/>
      </c>
      <c r="H6406" s="142" t="str">
        <f>IF('6.標準時間'!$C6406="","",'6.標準時間'!I6406)</f>
        <v/>
      </c>
      <c r="I6406" s="107" t="str">
        <f>IF(C6406="","",VLOOKUP($C6406,'7.工程別レート'!$C$6:$E$501,3,FALSE))</f>
        <v/>
      </c>
      <c r="J6406" s="108" t="str">
        <f>IF(C6406="","",VLOOKUP($C6406,'7.工程別レート'!$C$6:$E$501,2,FALSE))</f>
        <v/>
      </c>
      <c r="K6406" s="195" t="str">
        <f t="shared" si="199"/>
        <v/>
      </c>
    </row>
    <row r="6407" spans="2:11" ht="18" customHeight="1">
      <c r="B6407" s="16" t="str">
        <f>IF('6.標準時間'!$B6407="","",'6.標準時間'!B6407)</f>
        <v/>
      </c>
      <c r="C6407" s="16" t="str">
        <f>IF('6.標準時間'!$C6407="","",'6.標準時間'!C6407)</f>
        <v/>
      </c>
      <c r="D6407" s="16" t="str">
        <f>IF('6.標準時間'!$C6407="","",'6.標準時間'!E6407)</f>
        <v/>
      </c>
      <c r="E6407" s="171" t="str">
        <f>IF('6.標準時間'!$C6407="","",'6.標準時間'!F6407)</f>
        <v/>
      </c>
      <c r="F6407" s="15" t="str">
        <f t="shared" si="200"/>
        <v/>
      </c>
      <c r="G6407" s="142" t="str">
        <f>IF('6.標準時間'!$C6407="","",'6.標準時間'!H6407)</f>
        <v/>
      </c>
      <c r="H6407" s="142" t="str">
        <f>IF('6.標準時間'!$C6407="","",'6.標準時間'!I6407)</f>
        <v/>
      </c>
      <c r="I6407" s="107" t="str">
        <f>IF(C6407="","",VLOOKUP($C6407,'7.工程別レート'!$C$6:$E$501,3,FALSE))</f>
        <v/>
      </c>
      <c r="J6407" s="108" t="str">
        <f>IF(C6407="","",VLOOKUP($C6407,'7.工程別レート'!$C$6:$E$501,2,FALSE))</f>
        <v/>
      </c>
      <c r="K6407" s="195" t="str">
        <f t="shared" ref="K6407:K6470" si="201">IF(ISERROR((G6407*I6407)+(H6407*J6407)),"",(G6407*I6407)+(H6407*J6407))</f>
        <v/>
      </c>
    </row>
    <row r="6408" spans="2:11" ht="18" customHeight="1">
      <c r="B6408" s="16" t="str">
        <f>IF('6.標準時間'!$B6408="","",'6.標準時間'!B6408)</f>
        <v/>
      </c>
      <c r="C6408" s="16" t="str">
        <f>IF('6.標準時間'!$C6408="","",'6.標準時間'!C6408)</f>
        <v/>
      </c>
      <c r="D6408" s="16" t="str">
        <f>IF('6.標準時間'!$C6408="","",'6.標準時間'!E6408)</f>
        <v/>
      </c>
      <c r="E6408" s="171" t="str">
        <f>IF('6.標準時間'!$C6408="","",'6.標準時間'!F6408)</f>
        <v/>
      </c>
      <c r="F6408" s="15" t="str">
        <f t="shared" si="200"/>
        <v/>
      </c>
      <c r="G6408" s="142" t="str">
        <f>IF('6.標準時間'!$C6408="","",'6.標準時間'!H6408)</f>
        <v/>
      </c>
      <c r="H6408" s="142" t="str">
        <f>IF('6.標準時間'!$C6408="","",'6.標準時間'!I6408)</f>
        <v/>
      </c>
      <c r="I6408" s="107" t="str">
        <f>IF(C6408="","",VLOOKUP($C6408,'7.工程別レート'!$C$6:$E$501,3,FALSE))</f>
        <v/>
      </c>
      <c r="J6408" s="108" t="str">
        <f>IF(C6408="","",VLOOKUP($C6408,'7.工程別レート'!$C$6:$E$501,2,FALSE))</f>
        <v/>
      </c>
      <c r="K6408" s="195" t="str">
        <f t="shared" si="201"/>
        <v/>
      </c>
    </row>
    <row r="6409" spans="2:11" ht="18" customHeight="1">
      <c r="B6409" s="16" t="str">
        <f>IF('6.標準時間'!$B6409="","",'6.標準時間'!B6409)</f>
        <v/>
      </c>
      <c r="C6409" s="16" t="str">
        <f>IF('6.標準時間'!$C6409="","",'6.標準時間'!C6409)</f>
        <v/>
      </c>
      <c r="D6409" s="16" t="str">
        <f>IF('6.標準時間'!$C6409="","",'6.標準時間'!E6409)</f>
        <v/>
      </c>
      <c r="E6409" s="171" t="str">
        <f>IF('6.標準時間'!$C6409="","",'6.標準時間'!F6409)</f>
        <v/>
      </c>
      <c r="F6409" s="15" t="str">
        <f t="shared" si="200"/>
        <v/>
      </c>
      <c r="G6409" s="142" t="str">
        <f>IF('6.標準時間'!$C6409="","",'6.標準時間'!H6409)</f>
        <v/>
      </c>
      <c r="H6409" s="142" t="str">
        <f>IF('6.標準時間'!$C6409="","",'6.標準時間'!I6409)</f>
        <v/>
      </c>
      <c r="I6409" s="107" t="str">
        <f>IF(C6409="","",VLOOKUP($C6409,'7.工程別レート'!$C$6:$E$501,3,FALSE))</f>
        <v/>
      </c>
      <c r="J6409" s="108" t="str">
        <f>IF(C6409="","",VLOOKUP($C6409,'7.工程別レート'!$C$6:$E$501,2,FALSE))</f>
        <v/>
      </c>
      <c r="K6409" s="195" t="str">
        <f t="shared" si="201"/>
        <v/>
      </c>
    </row>
    <row r="6410" spans="2:11" ht="18" customHeight="1">
      <c r="B6410" s="16" t="str">
        <f>IF('6.標準時間'!$B6410="","",'6.標準時間'!B6410)</f>
        <v/>
      </c>
      <c r="C6410" s="16" t="str">
        <f>IF('6.標準時間'!$C6410="","",'6.標準時間'!C6410)</f>
        <v/>
      </c>
      <c r="D6410" s="16" t="str">
        <f>IF('6.標準時間'!$C6410="","",'6.標準時間'!E6410)</f>
        <v/>
      </c>
      <c r="E6410" s="171" t="str">
        <f>IF('6.標準時間'!$C6410="","",'6.標準時間'!F6410)</f>
        <v/>
      </c>
      <c r="F6410" s="15" t="str">
        <f t="shared" si="200"/>
        <v/>
      </c>
      <c r="G6410" s="142" t="str">
        <f>IF('6.標準時間'!$C6410="","",'6.標準時間'!H6410)</f>
        <v/>
      </c>
      <c r="H6410" s="142" t="str">
        <f>IF('6.標準時間'!$C6410="","",'6.標準時間'!I6410)</f>
        <v/>
      </c>
      <c r="I6410" s="107" t="str">
        <f>IF(C6410="","",VLOOKUP($C6410,'7.工程別レート'!$C$6:$E$501,3,FALSE))</f>
        <v/>
      </c>
      <c r="J6410" s="108" t="str">
        <f>IF(C6410="","",VLOOKUP($C6410,'7.工程別レート'!$C$6:$E$501,2,FALSE))</f>
        <v/>
      </c>
      <c r="K6410" s="195" t="str">
        <f t="shared" si="201"/>
        <v/>
      </c>
    </row>
    <row r="6411" spans="2:11" ht="18" customHeight="1">
      <c r="B6411" s="16" t="str">
        <f>IF('6.標準時間'!$B6411="","",'6.標準時間'!B6411)</f>
        <v/>
      </c>
      <c r="C6411" s="16" t="str">
        <f>IF('6.標準時間'!$C6411="","",'6.標準時間'!C6411)</f>
        <v/>
      </c>
      <c r="D6411" s="16" t="str">
        <f>IF('6.標準時間'!$C6411="","",'6.標準時間'!E6411)</f>
        <v/>
      </c>
      <c r="E6411" s="171" t="str">
        <f>IF('6.標準時間'!$C6411="","",'6.標準時間'!F6411)</f>
        <v/>
      </c>
      <c r="F6411" s="15" t="str">
        <f t="shared" si="200"/>
        <v/>
      </c>
      <c r="G6411" s="142" t="str">
        <f>IF('6.標準時間'!$C6411="","",'6.標準時間'!H6411)</f>
        <v/>
      </c>
      <c r="H6411" s="142" t="str">
        <f>IF('6.標準時間'!$C6411="","",'6.標準時間'!I6411)</f>
        <v/>
      </c>
      <c r="I6411" s="107" t="str">
        <f>IF(C6411="","",VLOOKUP($C6411,'7.工程別レート'!$C$6:$E$501,3,FALSE))</f>
        <v/>
      </c>
      <c r="J6411" s="108" t="str">
        <f>IF(C6411="","",VLOOKUP($C6411,'7.工程別レート'!$C$6:$E$501,2,FALSE))</f>
        <v/>
      </c>
      <c r="K6411" s="195" t="str">
        <f t="shared" si="201"/>
        <v/>
      </c>
    </row>
    <row r="6412" spans="2:11" ht="18" customHeight="1">
      <c r="B6412" s="16" t="str">
        <f>IF('6.標準時間'!$B6412="","",'6.標準時間'!B6412)</f>
        <v/>
      </c>
      <c r="C6412" s="16" t="str">
        <f>IF('6.標準時間'!$C6412="","",'6.標準時間'!C6412)</f>
        <v/>
      </c>
      <c r="D6412" s="16" t="str">
        <f>IF('6.標準時間'!$C6412="","",'6.標準時間'!E6412)</f>
        <v/>
      </c>
      <c r="E6412" s="171" t="str">
        <f>IF('6.標準時間'!$C6412="","",'6.標準時間'!F6412)</f>
        <v/>
      </c>
      <c r="F6412" s="15" t="str">
        <f t="shared" si="200"/>
        <v/>
      </c>
      <c r="G6412" s="142" t="str">
        <f>IF('6.標準時間'!$C6412="","",'6.標準時間'!H6412)</f>
        <v/>
      </c>
      <c r="H6412" s="142" t="str">
        <f>IF('6.標準時間'!$C6412="","",'6.標準時間'!I6412)</f>
        <v/>
      </c>
      <c r="I6412" s="107" t="str">
        <f>IF(C6412="","",VLOOKUP($C6412,'7.工程別レート'!$C$6:$E$501,3,FALSE))</f>
        <v/>
      </c>
      <c r="J6412" s="108" t="str">
        <f>IF(C6412="","",VLOOKUP($C6412,'7.工程別レート'!$C$6:$E$501,2,FALSE))</f>
        <v/>
      </c>
      <c r="K6412" s="195" t="str">
        <f t="shared" si="201"/>
        <v/>
      </c>
    </row>
    <row r="6413" spans="2:11" ht="18" customHeight="1">
      <c r="B6413" s="16" t="str">
        <f>IF('6.標準時間'!$B6413="","",'6.標準時間'!B6413)</f>
        <v/>
      </c>
      <c r="C6413" s="16" t="str">
        <f>IF('6.標準時間'!$C6413="","",'6.標準時間'!C6413)</f>
        <v/>
      </c>
      <c r="D6413" s="16" t="str">
        <f>IF('6.標準時間'!$C6413="","",'6.標準時間'!E6413)</f>
        <v/>
      </c>
      <c r="E6413" s="171" t="str">
        <f>IF('6.標準時間'!$C6413="","",'6.標準時間'!F6413)</f>
        <v/>
      </c>
      <c r="F6413" s="15" t="str">
        <f t="shared" si="200"/>
        <v/>
      </c>
      <c r="G6413" s="142" t="str">
        <f>IF('6.標準時間'!$C6413="","",'6.標準時間'!H6413)</f>
        <v/>
      </c>
      <c r="H6413" s="142" t="str">
        <f>IF('6.標準時間'!$C6413="","",'6.標準時間'!I6413)</f>
        <v/>
      </c>
      <c r="I6413" s="107" t="str">
        <f>IF(C6413="","",VLOOKUP($C6413,'7.工程別レート'!$C$6:$E$501,3,FALSE))</f>
        <v/>
      </c>
      <c r="J6413" s="108" t="str">
        <f>IF(C6413="","",VLOOKUP($C6413,'7.工程別レート'!$C$6:$E$501,2,FALSE))</f>
        <v/>
      </c>
      <c r="K6413" s="195" t="str">
        <f t="shared" si="201"/>
        <v/>
      </c>
    </row>
    <row r="6414" spans="2:11" ht="18" customHeight="1">
      <c r="B6414" s="16" t="str">
        <f>IF('6.標準時間'!$B6414="","",'6.標準時間'!B6414)</f>
        <v/>
      </c>
      <c r="C6414" s="16" t="str">
        <f>IF('6.標準時間'!$C6414="","",'6.標準時間'!C6414)</f>
        <v/>
      </c>
      <c r="D6414" s="16" t="str">
        <f>IF('6.標準時間'!$C6414="","",'6.標準時間'!E6414)</f>
        <v/>
      </c>
      <c r="E6414" s="171" t="str">
        <f>IF('6.標準時間'!$C6414="","",'6.標準時間'!F6414)</f>
        <v/>
      </c>
      <c r="F6414" s="15" t="str">
        <f t="shared" si="200"/>
        <v/>
      </c>
      <c r="G6414" s="142" t="str">
        <f>IF('6.標準時間'!$C6414="","",'6.標準時間'!H6414)</f>
        <v/>
      </c>
      <c r="H6414" s="142" t="str">
        <f>IF('6.標準時間'!$C6414="","",'6.標準時間'!I6414)</f>
        <v/>
      </c>
      <c r="I6414" s="107" t="str">
        <f>IF(C6414="","",VLOOKUP($C6414,'7.工程別レート'!$C$6:$E$501,3,FALSE))</f>
        <v/>
      </c>
      <c r="J6414" s="108" t="str">
        <f>IF(C6414="","",VLOOKUP($C6414,'7.工程別レート'!$C$6:$E$501,2,FALSE))</f>
        <v/>
      </c>
      <c r="K6414" s="195" t="str">
        <f t="shared" si="201"/>
        <v/>
      </c>
    </row>
    <row r="6415" spans="2:11" ht="18" customHeight="1">
      <c r="B6415" s="16" t="str">
        <f>IF('6.標準時間'!$B6415="","",'6.標準時間'!B6415)</f>
        <v/>
      </c>
      <c r="C6415" s="16" t="str">
        <f>IF('6.標準時間'!$C6415="","",'6.標準時間'!C6415)</f>
        <v/>
      </c>
      <c r="D6415" s="16" t="str">
        <f>IF('6.標準時間'!$C6415="","",'6.標準時間'!E6415)</f>
        <v/>
      </c>
      <c r="E6415" s="171" t="str">
        <f>IF('6.標準時間'!$C6415="","",'6.標準時間'!F6415)</f>
        <v/>
      </c>
      <c r="F6415" s="15" t="str">
        <f t="shared" si="200"/>
        <v/>
      </c>
      <c r="G6415" s="142" t="str">
        <f>IF('6.標準時間'!$C6415="","",'6.標準時間'!H6415)</f>
        <v/>
      </c>
      <c r="H6415" s="142" t="str">
        <f>IF('6.標準時間'!$C6415="","",'6.標準時間'!I6415)</f>
        <v/>
      </c>
      <c r="I6415" s="107" t="str">
        <f>IF(C6415="","",VLOOKUP($C6415,'7.工程別レート'!$C$6:$E$501,3,FALSE))</f>
        <v/>
      </c>
      <c r="J6415" s="108" t="str">
        <f>IF(C6415="","",VLOOKUP($C6415,'7.工程別レート'!$C$6:$E$501,2,FALSE))</f>
        <v/>
      </c>
      <c r="K6415" s="195" t="str">
        <f t="shared" si="201"/>
        <v/>
      </c>
    </row>
    <row r="6416" spans="2:11" ht="18" customHeight="1">
      <c r="B6416" s="16" t="str">
        <f>IF('6.標準時間'!$B6416="","",'6.標準時間'!B6416)</f>
        <v/>
      </c>
      <c r="C6416" s="16" t="str">
        <f>IF('6.標準時間'!$C6416="","",'6.標準時間'!C6416)</f>
        <v/>
      </c>
      <c r="D6416" s="16" t="str">
        <f>IF('6.標準時間'!$C6416="","",'6.標準時間'!E6416)</f>
        <v/>
      </c>
      <c r="E6416" s="171" t="str">
        <f>IF('6.標準時間'!$C6416="","",'6.標準時間'!F6416)</f>
        <v/>
      </c>
      <c r="F6416" s="15" t="str">
        <f t="shared" si="200"/>
        <v/>
      </c>
      <c r="G6416" s="142" t="str">
        <f>IF('6.標準時間'!$C6416="","",'6.標準時間'!H6416)</f>
        <v/>
      </c>
      <c r="H6416" s="142" t="str">
        <f>IF('6.標準時間'!$C6416="","",'6.標準時間'!I6416)</f>
        <v/>
      </c>
      <c r="I6416" s="107" t="str">
        <f>IF(C6416="","",VLOOKUP($C6416,'7.工程別レート'!$C$6:$E$501,3,FALSE))</f>
        <v/>
      </c>
      <c r="J6416" s="108" t="str">
        <f>IF(C6416="","",VLOOKUP($C6416,'7.工程別レート'!$C$6:$E$501,2,FALSE))</f>
        <v/>
      </c>
      <c r="K6416" s="195" t="str">
        <f t="shared" si="201"/>
        <v/>
      </c>
    </row>
    <row r="6417" spans="2:11" ht="18" customHeight="1">
      <c r="B6417" s="16" t="str">
        <f>IF('6.標準時間'!$B6417="","",'6.標準時間'!B6417)</f>
        <v/>
      </c>
      <c r="C6417" s="16" t="str">
        <f>IF('6.標準時間'!$C6417="","",'6.標準時間'!C6417)</f>
        <v/>
      </c>
      <c r="D6417" s="16" t="str">
        <f>IF('6.標準時間'!$C6417="","",'6.標準時間'!E6417)</f>
        <v/>
      </c>
      <c r="E6417" s="171" t="str">
        <f>IF('6.標準時間'!$C6417="","",'6.標準時間'!F6417)</f>
        <v/>
      </c>
      <c r="F6417" s="15" t="str">
        <f t="shared" si="200"/>
        <v/>
      </c>
      <c r="G6417" s="142" t="str">
        <f>IF('6.標準時間'!$C6417="","",'6.標準時間'!H6417)</f>
        <v/>
      </c>
      <c r="H6417" s="142" t="str">
        <f>IF('6.標準時間'!$C6417="","",'6.標準時間'!I6417)</f>
        <v/>
      </c>
      <c r="I6417" s="107" t="str">
        <f>IF(C6417="","",VLOOKUP($C6417,'7.工程別レート'!$C$6:$E$501,3,FALSE))</f>
        <v/>
      </c>
      <c r="J6417" s="108" t="str">
        <f>IF(C6417="","",VLOOKUP($C6417,'7.工程別レート'!$C$6:$E$501,2,FALSE))</f>
        <v/>
      </c>
      <c r="K6417" s="195" t="str">
        <f t="shared" si="201"/>
        <v/>
      </c>
    </row>
    <row r="6418" spans="2:11" ht="18" customHeight="1">
      <c r="B6418" s="16" t="str">
        <f>IF('6.標準時間'!$B6418="","",'6.標準時間'!B6418)</f>
        <v/>
      </c>
      <c r="C6418" s="16" t="str">
        <f>IF('6.標準時間'!$C6418="","",'6.標準時間'!C6418)</f>
        <v/>
      </c>
      <c r="D6418" s="16" t="str">
        <f>IF('6.標準時間'!$C6418="","",'6.標準時間'!E6418)</f>
        <v/>
      </c>
      <c r="E6418" s="171" t="str">
        <f>IF('6.標準時間'!$C6418="","",'6.標準時間'!F6418)</f>
        <v/>
      </c>
      <c r="F6418" s="15" t="str">
        <f t="shared" si="200"/>
        <v/>
      </c>
      <c r="G6418" s="142" t="str">
        <f>IF('6.標準時間'!$C6418="","",'6.標準時間'!H6418)</f>
        <v/>
      </c>
      <c r="H6418" s="142" t="str">
        <f>IF('6.標準時間'!$C6418="","",'6.標準時間'!I6418)</f>
        <v/>
      </c>
      <c r="I6418" s="107" t="str">
        <f>IF(C6418="","",VLOOKUP($C6418,'7.工程別レート'!$C$6:$E$501,3,FALSE))</f>
        <v/>
      </c>
      <c r="J6418" s="108" t="str">
        <f>IF(C6418="","",VLOOKUP($C6418,'7.工程別レート'!$C$6:$E$501,2,FALSE))</f>
        <v/>
      </c>
      <c r="K6418" s="195" t="str">
        <f t="shared" si="201"/>
        <v/>
      </c>
    </row>
    <row r="6419" spans="2:11" ht="18" customHeight="1">
      <c r="B6419" s="16" t="str">
        <f>IF('6.標準時間'!$B6419="","",'6.標準時間'!B6419)</f>
        <v/>
      </c>
      <c r="C6419" s="16" t="str">
        <f>IF('6.標準時間'!$C6419="","",'6.標準時間'!C6419)</f>
        <v/>
      </c>
      <c r="D6419" s="16" t="str">
        <f>IF('6.標準時間'!$C6419="","",'6.標準時間'!E6419)</f>
        <v/>
      </c>
      <c r="E6419" s="171" t="str">
        <f>IF('6.標準時間'!$C6419="","",'6.標準時間'!F6419)</f>
        <v/>
      </c>
      <c r="F6419" s="15" t="str">
        <f t="shared" si="200"/>
        <v/>
      </c>
      <c r="G6419" s="142" t="str">
        <f>IF('6.標準時間'!$C6419="","",'6.標準時間'!H6419)</f>
        <v/>
      </c>
      <c r="H6419" s="142" t="str">
        <f>IF('6.標準時間'!$C6419="","",'6.標準時間'!I6419)</f>
        <v/>
      </c>
      <c r="I6419" s="107" t="str">
        <f>IF(C6419="","",VLOOKUP($C6419,'7.工程別レート'!$C$6:$E$501,3,FALSE))</f>
        <v/>
      </c>
      <c r="J6419" s="108" t="str">
        <f>IF(C6419="","",VLOOKUP($C6419,'7.工程別レート'!$C$6:$E$501,2,FALSE))</f>
        <v/>
      </c>
      <c r="K6419" s="195" t="str">
        <f t="shared" si="201"/>
        <v/>
      </c>
    </row>
    <row r="6420" spans="2:11" ht="18" customHeight="1">
      <c r="B6420" s="16" t="str">
        <f>IF('6.標準時間'!$B6420="","",'6.標準時間'!B6420)</f>
        <v/>
      </c>
      <c r="C6420" s="16" t="str">
        <f>IF('6.標準時間'!$C6420="","",'6.標準時間'!C6420)</f>
        <v/>
      </c>
      <c r="D6420" s="16" t="str">
        <f>IF('6.標準時間'!$C6420="","",'6.標準時間'!E6420)</f>
        <v/>
      </c>
      <c r="E6420" s="171" t="str">
        <f>IF('6.標準時間'!$C6420="","",'6.標準時間'!F6420)</f>
        <v/>
      </c>
      <c r="F6420" s="15" t="str">
        <f t="shared" si="200"/>
        <v/>
      </c>
      <c r="G6420" s="142" t="str">
        <f>IF('6.標準時間'!$C6420="","",'6.標準時間'!H6420)</f>
        <v/>
      </c>
      <c r="H6420" s="142" t="str">
        <f>IF('6.標準時間'!$C6420="","",'6.標準時間'!I6420)</f>
        <v/>
      </c>
      <c r="I6420" s="107" t="str">
        <f>IF(C6420="","",VLOOKUP($C6420,'7.工程別レート'!$C$6:$E$501,3,FALSE))</f>
        <v/>
      </c>
      <c r="J6420" s="108" t="str">
        <f>IF(C6420="","",VLOOKUP($C6420,'7.工程別レート'!$C$6:$E$501,2,FALSE))</f>
        <v/>
      </c>
      <c r="K6420" s="195" t="str">
        <f t="shared" si="201"/>
        <v/>
      </c>
    </row>
    <row r="6421" spans="2:11" ht="18" customHeight="1">
      <c r="B6421" s="16" t="str">
        <f>IF('6.標準時間'!$B6421="","",'6.標準時間'!B6421)</f>
        <v/>
      </c>
      <c r="C6421" s="16" t="str">
        <f>IF('6.標準時間'!$C6421="","",'6.標準時間'!C6421)</f>
        <v/>
      </c>
      <c r="D6421" s="16" t="str">
        <f>IF('6.標準時間'!$C6421="","",'6.標準時間'!E6421)</f>
        <v/>
      </c>
      <c r="E6421" s="171" t="str">
        <f>IF('6.標準時間'!$C6421="","",'6.標準時間'!F6421)</f>
        <v/>
      </c>
      <c r="F6421" s="15" t="str">
        <f t="shared" si="200"/>
        <v/>
      </c>
      <c r="G6421" s="142" t="str">
        <f>IF('6.標準時間'!$C6421="","",'6.標準時間'!H6421)</f>
        <v/>
      </c>
      <c r="H6421" s="142" t="str">
        <f>IF('6.標準時間'!$C6421="","",'6.標準時間'!I6421)</f>
        <v/>
      </c>
      <c r="I6421" s="107" t="str">
        <f>IF(C6421="","",VLOOKUP($C6421,'7.工程別レート'!$C$6:$E$501,3,FALSE))</f>
        <v/>
      </c>
      <c r="J6421" s="108" t="str">
        <f>IF(C6421="","",VLOOKUP($C6421,'7.工程別レート'!$C$6:$E$501,2,FALSE))</f>
        <v/>
      </c>
      <c r="K6421" s="195" t="str">
        <f t="shared" si="201"/>
        <v/>
      </c>
    </row>
    <row r="6422" spans="2:11" ht="18" customHeight="1">
      <c r="B6422" s="16" t="str">
        <f>IF('6.標準時間'!$B6422="","",'6.標準時間'!B6422)</f>
        <v/>
      </c>
      <c r="C6422" s="16" t="str">
        <f>IF('6.標準時間'!$C6422="","",'6.標準時間'!C6422)</f>
        <v/>
      </c>
      <c r="D6422" s="16" t="str">
        <f>IF('6.標準時間'!$C6422="","",'6.標準時間'!E6422)</f>
        <v/>
      </c>
      <c r="E6422" s="171" t="str">
        <f>IF('6.標準時間'!$C6422="","",'6.標準時間'!F6422)</f>
        <v/>
      </c>
      <c r="F6422" s="15" t="str">
        <f t="shared" si="200"/>
        <v/>
      </c>
      <c r="G6422" s="142" t="str">
        <f>IF('6.標準時間'!$C6422="","",'6.標準時間'!H6422)</f>
        <v/>
      </c>
      <c r="H6422" s="142" t="str">
        <f>IF('6.標準時間'!$C6422="","",'6.標準時間'!I6422)</f>
        <v/>
      </c>
      <c r="I6422" s="107" t="str">
        <f>IF(C6422="","",VLOOKUP($C6422,'7.工程別レート'!$C$6:$E$501,3,FALSE))</f>
        <v/>
      </c>
      <c r="J6422" s="108" t="str">
        <f>IF(C6422="","",VLOOKUP($C6422,'7.工程別レート'!$C$6:$E$501,2,FALSE))</f>
        <v/>
      </c>
      <c r="K6422" s="195" t="str">
        <f t="shared" si="201"/>
        <v/>
      </c>
    </row>
    <row r="6423" spans="2:11" ht="18" customHeight="1">
      <c r="B6423" s="16" t="str">
        <f>IF('6.標準時間'!$B6423="","",'6.標準時間'!B6423)</f>
        <v/>
      </c>
      <c r="C6423" s="16" t="str">
        <f>IF('6.標準時間'!$C6423="","",'6.標準時間'!C6423)</f>
        <v/>
      </c>
      <c r="D6423" s="16" t="str">
        <f>IF('6.標準時間'!$C6423="","",'6.標準時間'!E6423)</f>
        <v/>
      </c>
      <c r="E6423" s="171" t="str">
        <f>IF('6.標準時間'!$C6423="","",'6.標準時間'!F6423)</f>
        <v/>
      </c>
      <c r="F6423" s="15" t="str">
        <f t="shared" si="200"/>
        <v/>
      </c>
      <c r="G6423" s="142" t="str">
        <f>IF('6.標準時間'!$C6423="","",'6.標準時間'!H6423)</f>
        <v/>
      </c>
      <c r="H6423" s="142" t="str">
        <f>IF('6.標準時間'!$C6423="","",'6.標準時間'!I6423)</f>
        <v/>
      </c>
      <c r="I6423" s="107" t="str">
        <f>IF(C6423="","",VLOOKUP($C6423,'7.工程別レート'!$C$6:$E$501,3,FALSE))</f>
        <v/>
      </c>
      <c r="J6423" s="108" t="str">
        <f>IF(C6423="","",VLOOKUP($C6423,'7.工程別レート'!$C$6:$E$501,2,FALSE))</f>
        <v/>
      </c>
      <c r="K6423" s="195" t="str">
        <f t="shared" si="201"/>
        <v/>
      </c>
    </row>
    <row r="6424" spans="2:11" ht="18" customHeight="1">
      <c r="B6424" s="16" t="str">
        <f>IF('6.標準時間'!$B6424="","",'6.標準時間'!B6424)</f>
        <v/>
      </c>
      <c r="C6424" s="16" t="str">
        <f>IF('6.標準時間'!$C6424="","",'6.標準時間'!C6424)</f>
        <v/>
      </c>
      <c r="D6424" s="16" t="str">
        <f>IF('6.標準時間'!$C6424="","",'6.標準時間'!E6424)</f>
        <v/>
      </c>
      <c r="E6424" s="171" t="str">
        <f>IF('6.標準時間'!$C6424="","",'6.標準時間'!F6424)</f>
        <v/>
      </c>
      <c r="F6424" s="15" t="str">
        <f t="shared" si="200"/>
        <v/>
      </c>
      <c r="G6424" s="142" t="str">
        <f>IF('6.標準時間'!$C6424="","",'6.標準時間'!H6424)</f>
        <v/>
      </c>
      <c r="H6424" s="142" t="str">
        <f>IF('6.標準時間'!$C6424="","",'6.標準時間'!I6424)</f>
        <v/>
      </c>
      <c r="I6424" s="107" t="str">
        <f>IF(C6424="","",VLOOKUP($C6424,'7.工程別レート'!$C$6:$E$501,3,FALSE))</f>
        <v/>
      </c>
      <c r="J6424" s="108" t="str">
        <f>IF(C6424="","",VLOOKUP($C6424,'7.工程別レート'!$C$6:$E$501,2,FALSE))</f>
        <v/>
      </c>
      <c r="K6424" s="195" t="str">
        <f t="shared" si="201"/>
        <v/>
      </c>
    </row>
    <row r="6425" spans="2:11" ht="18" customHeight="1">
      <c r="B6425" s="16" t="str">
        <f>IF('6.標準時間'!$B6425="","",'6.標準時間'!B6425)</f>
        <v/>
      </c>
      <c r="C6425" s="16" t="str">
        <f>IF('6.標準時間'!$C6425="","",'6.標準時間'!C6425)</f>
        <v/>
      </c>
      <c r="D6425" s="16" t="str">
        <f>IF('6.標準時間'!$C6425="","",'6.標準時間'!E6425)</f>
        <v/>
      </c>
      <c r="E6425" s="171" t="str">
        <f>IF('6.標準時間'!$C6425="","",'6.標準時間'!F6425)</f>
        <v/>
      </c>
      <c r="F6425" s="15" t="str">
        <f t="shared" si="200"/>
        <v/>
      </c>
      <c r="G6425" s="142" t="str">
        <f>IF('6.標準時間'!$C6425="","",'6.標準時間'!H6425)</f>
        <v/>
      </c>
      <c r="H6425" s="142" t="str">
        <f>IF('6.標準時間'!$C6425="","",'6.標準時間'!I6425)</f>
        <v/>
      </c>
      <c r="I6425" s="107" t="str">
        <f>IF(C6425="","",VLOOKUP($C6425,'7.工程別レート'!$C$6:$E$501,3,FALSE))</f>
        <v/>
      </c>
      <c r="J6425" s="108" t="str">
        <f>IF(C6425="","",VLOOKUP($C6425,'7.工程別レート'!$C$6:$E$501,2,FALSE))</f>
        <v/>
      </c>
      <c r="K6425" s="195" t="str">
        <f t="shared" si="201"/>
        <v/>
      </c>
    </row>
    <row r="6426" spans="2:11" ht="18" customHeight="1">
      <c r="B6426" s="16" t="str">
        <f>IF('6.標準時間'!$B6426="","",'6.標準時間'!B6426)</f>
        <v/>
      </c>
      <c r="C6426" s="16" t="str">
        <f>IF('6.標準時間'!$C6426="","",'6.標準時間'!C6426)</f>
        <v/>
      </c>
      <c r="D6426" s="16" t="str">
        <f>IF('6.標準時間'!$C6426="","",'6.標準時間'!E6426)</f>
        <v/>
      </c>
      <c r="E6426" s="171" t="str">
        <f>IF('6.標準時間'!$C6426="","",'6.標準時間'!F6426)</f>
        <v/>
      </c>
      <c r="F6426" s="15" t="str">
        <f t="shared" si="200"/>
        <v/>
      </c>
      <c r="G6426" s="142" t="str">
        <f>IF('6.標準時間'!$C6426="","",'6.標準時間'!H6426)</f>
        <v/>
      </c>
      <c r="H6426" s="142" t="str">
        <f>IF('6.標準時間'!$C6426="","",'6.標準時間'!I6426)</f>
        <v/>
      </c>
      <c r="I6426" s="107" t="str">
        <f>IF(C6426="","",VLOOKUP($C6426,'7.工程別レート'!$C$6:$E$501,3,FALSE))</f>
        <v/>
      </c>
      <c r="J6426" s="108" t="str">
        <f>IF(C6426="","",VLOOKUP($C6426,'7.工程別レート'!$C$6:$E$501,2,FALSE))</f>
        <v/>
      </c>
      <c r="K6426" s="195" t="str">
        <f t="shared" si="201"/>
        <v/>
      </c>
    </row>
    <row r="6427" spans="2:11" ht="18" customHeight="1">
      <c r="B6427" s="16" t="str">
        <f>IF('6.標準時間'!$B6427="","",'6.標準時間'!B6427)</f>
        <v/>
      </c>
      <c r="C6427" s="16" t="str">
        <f>IF('6.標準時間'!$C6427="","",'6.標準時間'!C6427)</f>
        <v/>
      </c>
      <c r="D6427" s="16" t="str">
        <f>IF('6.標準時間'!$C6427="","",'6.標準時間'!E6427)</f>
        <v/>
      </c>
      <c r="E6427" s="171" t="str">
        <f>IF('6.標準時間'!$C6427="","",'6.標準時間'!F6427)</f>
        <v/>
      </c>
      <c r="F6427" s="15" t="str">
        <f t="shared" si="200"/>
        <v/>
      </c>
      <c r="G6427" s="142" t="str">
        <f>IF('6.標準時間'!$C6427="","",'6.標準時間'!H6427)</f>
        <v/>
      </c>
      <c r="H6427" s="142" t="str">
        <f>IF('6.標準時間'!$C6427="","",'6.標準時間'!I6427)</f>
        <v/>
      </c>
      <c r="I6427" s="107" t="str">
        <f>IF(C6427="","",VLOOKUP($C6427,'7.工程別レート'!$C$6:$E$501,3,FALSE))</f>
        <v/>
      </c>
      <c r="J6427" s="108" t="str">
        <f>IF(C6427="","",VLOOKUP($C6427,'7.工程別レート'!$C$6:$E$501,2,FALSE))</f>
        <v/>
      </c>
      <c r="K6427" s="195" t="str">
        <f t="shared" si="201"/>
        <v/>
      </c>
    </row>
    <row r="6428" spans="2:11" ht="18" customHeight="1">
      <c r="B6428" s="16" t="str">
        <f>IF('6.標準時間'!$B6428="","",'6.標準時間'!B6428)</f>
        <v/>
      </c>
      <c r="C6428" s="16" t="str">
        <f>IF('6.標準時間'!$C6428="","",'6.標準時間'!C6428)</f>
        <v/>
      </c>
      <c r="D6428" s="16" t="str">
        <f>IF('6.標準時間'!$C6428="","",'6.標準時間'!E6428)</f>
        <v/>
      </c>
      <c r="E6428" s="171" t="str">
        <f>IF('6.標準時間'!$C6428="","",'6.標準時間'!F6428)</f>
        <v/>
      </c>
      <c r="F6428" s="15" t="str">
        <f t="shared" si="200"/>
        <v/>
      </c>
      <c r="G6428" s="142" t="str">
        <f>IF('6.標準時間'!$C6428="","",'6.標準時間'!H6428)</f>
        <v/>
      </c>
      <c r="H6428" s="142" t="str">
        <f>IF('6.標準時間'!$C6428="","",'6.標準時間'!I6428)</f>
        <v/>
      </c>
      <c r="I6428" s="107" t="str">
        <f>IF(C6428="","",VLOOKUP($C6428,'7.工程別レート'!$C$6:$E$501,3,FALSE))</f>
        <v/>
      </c>
      <c r="J6428" s="108" t="str">
        <f>IF(C6428="","",VLOOKUP($C6428,'7.工程別レート'!$C$6:$E$501,2,FALSE))</f>
        <v/>
      </c>
      <c r="K6428" s="195" t="str">
        <f t="shared" si="201"/>
        <v/>
      </c>
    </row>
    <row r="6429" spans="2:11" ht="18" customHeight="1">
      <c r="B6429" s="16" t="str">
        <f>IF('6.標準時間'!$B6429="","",'6.標準時間'!B6429)</f>
        <v/>
      </c>
      <c r="C6429" s="16" t="str">
        <f>IF('6.標準時間'!$C6429="","",'6.標準時間'!C6429)</f>
        <v/>
      </c>
      <c r="D6429" s="16" t="str">
        <f>IF('6.標準時間'!$C6429="","",'6.標準時間'!E6429)</f>
        <v/>
      </c>
      <c r="E6429" s="171" t="str">
        <f>IF('6.標準時間'!$C6429="","",'6.標準時間'!F6429)</f>
        <v/>
      </c>
      <c r="F6429" s="15" t="str">
        <f t="shared" si="200"/>
        <v/>
      </c>
      <c r="G6429" s="142" t="str">
        <f>IF('6.標準時間'!$C6429="","",'6.標準時間'!H6429)</f>
        <v/>
      </c>
      <c r="H6429" s="142" t="str">
        <f>IF('6.標準時間'!$C6429="","",'6.標準時間'!I6429)</f>
        <v/>
      </c>
      <c r="I6429" s="107" t="str">
        <f>IF(C6429="","",VLOOKUP($C6429,'7.工程別レート'!$C$6:$E$501,3,FALSE))</f>
        <v/>
      </c>
      <c r="J6429" s="108" t="str">
        <f>IF(C6429="","",VLOOKUP($C6429,'7.工程別レート'!$C$6:$E$501,2,FALSE))</f>
        <v/>
      </c>
      <c r="K6429" s="195" t="str">
        <f t="shared" si="201"/>
        <v/>
      </c>
    </row>
    <row r="6430" spans="2:11" ht="18" customHeight="1">
      <c r="B6430" s="16" t="str">
        <f>IF('6.標準時間'!$B6430="","",'6.標準時間'!B6430)</f>
        <v/>
      </c>
      <c r="C6430" s="16" t="str">
        <f>IF('6.標準時間'!$C6430="","",'6.標準時間'!C6430)</f>
        <v/>
      </c>
      <c r="D6430" s="16" t="str">
        <f>IF('6.標準時間'!$C6430="","",'6.標準時間'!E6430)</f>
        <v/>
      </c>
      <c r="E6430" s="171" t="str">
        <f>IF('6.標準時間'!$C6430="","",'6.標準時間'!F6430)</f>
        <v/>
      </c>
      <c r="F6430" s="15" t="str">
        <f t="shared" si="200"/>
        <v/>
      </c>
      <c r="G6430" s="142" t="str">
        <f>IF('6.標準時間'!$C6430="","",'6.標準時間'!H6430)</f>
        <v/>
      </c>
      <c r="H6430" s="142" t="str">
        <f>IF('6.標準時間'!$C6430="","",'6.標準時間'!I6430)</f>
        <v/>
      </c>
      <c r="I6430" s="107" t="str">
        <f>IF(C6430="","",VLOOKUP($C6430,'7.工程別レート'!$C$6:$E$501,3,FALSE))</f>
        <v/>
      </c>
      <c r="J6430" s="108" t="str">
        <f>IF(C6430="","",VLOOKUP($C6430,'7.工程別レート'!$C$6:$E$501,2,FALSE))</f>
        <v/>
      </c>
      <c r="K6430" s="195" t="str">
        <f t="shared" si="201"/>
        <v/>
      </c>
    </row>
    <row r="6431" spans="2:11" ht="18" customHeight="1">
      <c r="B6431" s="16" t="str">
        <f>IF('6.標準時間'!$B6431="","",'6.標準時間'!B6431)</f>
        <v/>
      </c>
      <c r="C6431" s="16" t="str">
        <f>IF('6.標準時間'!$C6431="","",'6.標準時間'!C6431)</f>
        <v/>
      </c>
      <c r="D6431" s="16" t="str">
        <f>IF('6.標準時間'!$C6431="","",'6.標準時間'!E6431)</f>
        <v/>
      </c>
      <c r="E6431" s="171" t="str">
        <f>IF('6.標準時間'!$C6431="","",'6.標準時間'!F6431)</f>
        <v/>
      </c>
      <c r="F6431" s="15" t="str">
        <f t="shared" si="200"/>
        <v/>
      </c>
      <c r="G6431" s="142" t="str">
        <f>IF('6.標準時間'!$C6431="","",'6.標準時間'!H6431)</f>
        <v/>
      </c>
      <c r="H6431" s="142" t="str">
        <f>IF('6.標準時間'!$C6431="","",'6.標準時間'!I6431)</f>
        <v/>
      </c>
      <c r="I6431" s="107" t="str">
        <f>IF(C6431="","",VLOOKUP($C6431,'7.工程別レート'!$C$6:$E$501,3,FALSE))</f>
        <v/>
      </c>
      <c r="J6431" s="108" t="str">
        <f>IF(C6431="","",VLOOKUP($C6431,'7.工程別レート'!$C$6:$E$501,2,FALSE))</f>
        <v/>
      </c>
      <c r="K6431" s="195" t="str">
        <f t="shared" si="201"/>
        <v/>
      </c>
    </row>
    <row r="6432" spans="2:11" ht="18" customHeight="1">
      <c r="B6432" s="16" t="str">
        <f>IF('6.標準時間'!$B6432="","",'6.標準時間'!B6432)</f>
        <v/>
      </c>
      <c r="C6432" s="16" t="str">
        <f>IF('6.標準時間'!$C6432="","",'6.標準時間'!C6432)</f>
        <v/>
      </c>
      <c r="D6432" s="16" t="str">
        <f>IF('6.標準時間'!$C6432="","",'6.標準時間'!E6432)</f>
        <v/>
      </c>
      <c r="E6432" s="171" t="str">
        <f>IF('6.標準時間'!$C6432="","",'6.標準時間'!F6432)</f>
        <v/>
      </c>
      <c r="F6432" s="15" t="str">
        <f t="shared" si="200"/>
        <v/>
      </c>
      <c r="G6432" s="142" t="str">
        <f>IF('6.標準時間'!$C6432="","",'6.標準時間'!H6432)</f>
        <v/>
      </c>
      <c r="H6432" s="142" t="str">
        <f>IF('6.標準時間'!$C6432="","",'6.標準時間'!I6432)</f>
        <v/>
      </c>
      <c r="I6432" s="107" t="str">
        <f>IF(C6432="","",VLOOKUP($C6432,'7.工程別レート'!$C$6:$E$501,3,FALSE))</f>
        <v/>
      </c>
      <c r="J6432" s="108" t="str">
        <f>IF(C6432="","",VLOOKUP($C6432,'7.工程別レート'!$C$6:$E$501,2,FALSE))</f>
        <v/>
      </c>
      <c r="K6432" s="195" t="str">
        <f t="shared" si="201"/>
        <v/>
      </c>
    </row>
    <row r="6433" spans="2:11" ht="18" customHeight="1">
      <c r="B6433" s="16" t="str">
        <f>IF('6.標準時間'!$B6433="","",'6.標準時間'!B6433)</f>
        <v/>
      </c>
      <c r="C6433" s="16" t="str">
        <f>IF('6.標準時間'!$C6433="","",'6.標準時間'!C6433)</f>
        <v/>
      </c>
      <c r="D6433" s="16" t="str">
        <f>IF('6.標準時間'!$C6433="","",'6.標準時間'!E6433)</f>
        <v/>
      </c>
      <c r="E6433" s="171" t="str">
        <f>IF('6.標準時間'!$C6433="","",'6.標準時間'!F6433)</f>
        <v/>
      </c>
      <c r="F6433" s="15" t="str">
        <f t="shared" si="200"/>
        <v/>
      </c>
      <c r="G6433" s="142" t="str">
        <f>IF('6.標準時間'!$C6433="","",'6.標準時間'!H6433)</f>
        <v/>
      </c>
      <c r="H6433" s="142" t="str">
        <f>IF('6.標準時間'!$C6433="","",'6.標準時間'!I6433)</f>
        <v/>
      </c>
      <c r="I6433" s="107" t="str">
        <f>IF(C6433="","",VLOOKUP($C6433,'7.工程別レート'!$C$6:$E$501,3,FALSE))</f>
        <v/>
      </c>
      <c r="J6433" s="108" t="str">
        <f>IF(C6433="","",VLOOKUP($C6433,'7.工程別レート'!$C$6:$E$501,2,FALSE))</f>
        <v/>
      </c>
      <c r="K6433" s="195" t="str">
        <f t="shared" si="201"/>
        <v/>
      </c>
    </row>
    <row r="6434" spans="2:11" ht="18" customHeight="1">
      <c r="B6434" s="16" t="str">
        <f>IF('6.標準時間'!$B6434="","",'6.標準時間'!B6434)</f>
        <v/>
      </c>
      <c r="C6434" s="16" t="str">
        <f>IF('6.標準時間'!$C6434="","",'6.標準時間'!C6434)</f>
        <v/>
      </c>
      <c r="D6434" s="16" t="str">
        <f>IF('6.標準時間'!$C6434="","",'6.標準時間'!E6434)</f>
        <v/>
      </c>
      <c r="E6434" s="171" t="str">
        <f>IF('6.標準時間'!$C6434="","",'6.標準時間'!F6434)</f>
        <v/>
      </c>
      <c r="F6434" s="15" t="str">
        <f t="shared" si="200"/>
        <v/>
      </c>
      <c r="G6434" s="142" t="str">
        <f>IF('6.標準時間'!$C6434="","",'6.標準時間'!H6434)</f>
        <v/>
      </c>
      <c r="H6434" s="142" t="str">
        <f>IF('6.標準時間'!$C6434="","",'6.標準時間'!I6434)</f>
        <v/>
      </c>
      <c r="I6434" s="107" t="str">
        <f>IF(C6434="","",VLOOKUP($C6434,'7.工程別レート'!$C$6:$E$501,3,FALSE))</f>
        <v/>
      </c>
      <c r="J6434" s="108" t="str">
        <f>IF(C6434="","",VLOOKUP($C6434,'7.工程別レート'!$C$6:$E$501,2,FALSE))</f>
        <v/>
      </c>
      <c r="K6434" s="195" t="str">
        <f t="shared" si="201"/>
        <v/>
      </c>
    </row>
    <row r="6435" spans="2:11" ht="18" customHeight="1">
      <c r="B6435" s="16" t="str">
        <f>IF('6.標準時間'!$B6435="","",'6.標準時間'!B6435)</f>
        <v/>
      </c>
      <c r="C6435" s="16" t="str">
        <f>IF('6.標準時間'!$C6435="","",'6.標準時間'!C6435)</f>
        <v/>
      </c>
      <c r="D6435" s="16" t="str">
        <f>IF('6.標準時間'!$C6435="","",'6.標準時間'!E6435)</f>
        <v/>
      </c>
      <c r="E6435" s="171" t="str">
        <f>IF('6.標準時間'!$C6435="","",'6.標準時間'!F6435)</f>
        <v/>
      </c>
      <c r="F6435" s="15" t="str">
        <f t="shared" si="200"/>
        <v/>
      </c>
      <c r="G6435" s="142" t="str">
        <f>IF('6.標準時間'!$C6435="","",'6.標準時間'!H6435)</f>
        <v/>
      </c>
      <c r="H6435" s="142" t="str">
        <f>IF('6.標準時間'!$C6435="","",'6.標準時間'!I6435)</f>
        <v/>
      </c>
      <c r="I6435" s="107" t="str">
        <f>IF(C6435="","",VLOOKUP($C6435,'7.工程別レート'!$C$6:$E$501,3,FALSE))</f>
        <v/>
      </c>
      <c r="J6435" s="108" t="str">
        <f>IF(C6435="","",VLOOKUP($C6435,'7.工程別レート'!$C$6:$E$501,2,FALSE))</f>
        <v/>
      </c>
      <c r="K6435" s="195" t="str">
        <f t="shared" si="201"/>
        <v/>
      </c>
    </row>
    <row r="6436" spans="2:11" ht="18" customHeight="1">
      <c r="B6436" s="16" t="str">
        <f>IF('6.標準時間'!$B6436="","",'6.標準時間'!B6436)</f>
        <v/>
      </c>
      <c r="C6436" s="16" t="str">
        <f>IF('6.標準時間'!$C6436="","",'6.標準時間'!C6436)</f>
        <v/>
      </c>
      <c r="D6436" s="16" t="str">
        <f>IF('6.標準時間'!$C6436="","",'6.標準時間'!E6436)</f>
        <v/>
      </c>
      <c r="E6436" s="171" t="str">
        <f>IF('6.標準時間'!$C6436="","",'6.標準時間'!F6436)</f>
        <v/>
      </c>
      <c r="F6436" s="15" t="str">
        <f t="shared" si="200"/>
        <v/>
      </c>
      <c r="G6436" s="142" t="str">
        <f>IF('6.標準時間'!$C6436="","",'6.標準時間'!H6436)</f>
        <v/>
      </c>
      <c r="H6436" s="142" t="str">
        <f>IF('6.標準時間'!$C6436="","",'6.標準時間'!I6436)</f>
        <v/>
      </c>
      <c r="I6436" s="107" t="str">
        <f>IF(C6436="","",VLOOKUP($C6436,'7.工程別レート'!$C$6:$E$501,3,FALSE))</f>
        <v/>
      </c>
      <c r="J6436" s="108" t="str">
        <f>IF(C6436="","",VLOOKUP($C6436,'7.工程別レート'!$C$6:$E$501,2,FALSE))</f>
        <v/>
      </c>
      <c r="K6436" s="195" t="str">
        <f t="shared" si="201"/>
        <v/>
      </c>
    </row>
    <row r="6437" spans="2:11" ht="18" customHeight="1">
      <c r="B6437" s="16" t="str">
        <f>IF('6.標準時間'!$B6437="","",'6.標準時間'!B6437)</f>
        <v/>
      </c>
      <c r="C6437" s="16" t="str">
        <f>IF('6.標準時間'!$C6437="","",'6.標準時間'!C6437)</f>
        <v/>
      </c>
      <c r="D6437" s="16" t="str">
        <f>IF('6.標準時間'!$C6437="","",'6.標準時間'!E6437)</f>
        <v/>
      </c>
      <c r="E6437" s="171" t="str">
        <f>IF('6.標準時間'!$C6437="","",'6.標準時間'!F6437)</f>
        <v/>
      </c>
      <c r="F6437" s="15" t="str">
        <f t="shared" si="200"/>
        <v/>
      </c>
      <c r="G6437" s="142" t="str">
        <f>IF('6.標準時間'!$C6437="","",'6.標準時間'!H6437)</f>
        <v/>
      </c>
      <c r="H6437" s="142" t="str">
        <f>IF('6.標準時間'!$C6437="","",'6.標準時間'!I6437)</f>
        <v/>
      </c>
      <c r="I6437" s="107" t="str">
        <f>IF(C6437="","",VLOOKUP($C6437,'7.工程別レート'!$C$6:$E$501,3,FALSE))</f>
        <v/>
      </c>
      <c r="J6437" s="108" t="str">
        <f>IF(C6437="","",VLOOKUP($C6437,'7.工程別レート'!$C$6:$E$501,2,FALSE))</f>
        <v/>
      </c>
      <c r="K6437" s="195" t="str">
        <f t="shared" si="201"/>
        <v/>
      </c>
    </row>
    <row r="6438" spans="2:11" ht="18" customHeight="1">
      <c r="B6438" s="16" t="str">
        <f>IF('6.標準時間'!$B6438="","",'6.標準時間'!B6438)</f>
        <v/>
      </c>
      <c r="C6438" s="16" t="str">
        <f>IF('6.標準時間'!$C6438="","",'6.標準時間'!C6438)</f>
        <v/>
      </c>
      <c r="D6438" s="16" t="str">
        <f>IF('6.標準時間'!$C6438="","",'6.標準時間'!E6438)</f>
        <v/>
      </c>
      <c r="E6438" s="171" t="str">
        <f>IF('6.標準時間'!$C6438="","",'6.標準時間'!F6438)</f>
        <v/>
      </c>
      <c r="F6438" s="15" t="str">
        <f t="shared" si="200"/>
        <v/>
      </c>
      <c r="G6438" s="142" t="str">
        <f>IF('6.標準時間'!$C6438="","",'6.標準時間'!H6438)</f>
        <v/>
      </c>
      <c r="H6438" s="142" t="str">
        <f>IF('6.標準時間'!$C6438="","",'6.標準時間'!I6438)</f>
        <v/>
      </c>
      <c r="I6438" s="107" t="str">
        <f>IF(C6438="","",VLOOKUP($C6438,'7.工程別レート'!$C$6:$E$501,3,FALSE))</f>
        <v/>
      </c>
      <c r="J6438" s="108" t="str">
        <f>IF(C6438="","",VLOOKUP($C6438,'7.工程別レート'!$C$6:$E$501,2,FALSE))</f>
        <v/>
      </c>
      <c r="K6438" s="195" t="str">
        <f t="shared" si="201"/>
        <v/>
      </c>
    </row>
    <row r="6439" spans="2:11" ht="18" customHeight="1">
      <c r="B6439" s="16" t="str">
        <f>IF('6.標準時間'!$B6439="","",'6.標準時間'!B6439)</f>
        <v/>
      </c>
      <c r="C6439" s="16" t="str">
        <f>IF('6.標準時間'!$C6439="","",'6.標準時間'!C6439)</f>
        <v/>
      </c>
      <c r="D6439" s="16" t="str">
        <f>IF('6.標準時間'!$C6439="","",'6.標準時間'!E6439)</f>
        <v/>
      </c>
      <c r="E6439" s="171" t="str">
        <f>IF('6.標準時間'!$C6439="","",'6.標準時間'!F6439)</f>
        <v/>
      </c>
      <c r="F6439" s="15" t="str">
        <f t="shared" si="200"/>
        <v/>
      </c>
      <c r="G6439" s="142" t="str">
        <f>IF('6.標準時間'!$C6439="","",'6.標準時間'!H6439)</f>
        <v/>
      </c>
      <c r="H6439" s="142" t="str">
        <f>IF('6.標準時間'!$C6439="","",'6.標準時間'!I6439)</f>
        <v/>
      </c>
      <c r="I6439" s="107" t="str">
        <f>IF(C6439="","",VLOOKUP($C6439,'7.工程別レート'!$C$6:$E$501,3,FALSE))</f>
        <v/>
      </c>
      <c r="J6439" s="108" t="str">
        <f>IF(C6439="","",VLOOKUP($C6439,'7.工程別レート'!$C$6:$E$501,2,FALSE))</f>
        <v/>
      </c>
      <c r="K6439" s="195" t="str">
        <f t="shared" si="201"/>
        <v/>
      </c>
    </row>
    <row r="6440" spans="2:11" ht="18" customHeight="1">
      <c r="B6440" s="16" t="str">
        <f>IF('6.標準時間'!$B6440="","",'6.標準時間'!B6440)</f>
        <v/>
      </c>
      <c r="C6440" s="16" t="str">
        <f>IF('6.標準時間'!$C6440="","",'6.標準時間'!C6440)</f>
        <v/>
      </c>
      <c r="D6440" s="16" t="str">
        <f>IF('6.標準時間'!$C6440="","",'6.標準時間'!E6440)</f>
        <v/>
      </c>
      <c r="E6440" s="171" t="str">
        <f>IF('6.標準時間'!$C6440="","",'6.標準時間'!F6440)</f>
        <v/>
      </c>
      <c r="F6440" s="15" t="str">
        <f t="shared" si="200"/>
        <v/>
      </c>
      <c r="G6440" s="142" t="str">
        <f>IF('6.標準時間'!$C6440="","",'6.標準時間'!H6440)</f>
        <v/>
      </c>
      <c r="H6440" s="142" t="str">
        <f>IF('6.標準時間'!$C6440="","",'6.標準時間'!I6440)</f>
        <v/>
      </c>
      <c r="I6440" s="107" t="str">
        <f>IF(C6440="","",VLOOKUP($C6440,'7.工程別レート'!$C$6:$E$501,3,FALSE))</f>
        <v/>
      </c>
      <c r="J6440" s="108" t="str">
        <f>IF(C6440="","",VLOOKUP($C6440,'7.工程別レート'!$C$6:$E$501,2,FALSE))</f>
        <v/>
      </c>
      <c r="K6440" s="195" t="str">
        <f t="shared" si="201"/>
        <v/>
      </c>
    </row>
    <row r="6441" spans="2:11" ht="18" customHeight="1">
      <c r="B6441" s="16" t="str">
        <f>IF('6.標準時間'!$B6441="","",'6.標準時間'!B6441)</f>
        <v/>
      </c>
      <c r="C6441" s="16" t="str">
        <f>IF('6.標準時間'!$C6441="","",'6.標準時間'!C6441)</f>
        <v/>
      </c>
      <c r="D6441" s="16" t="str">
        <f>IF('6.標準時間'!$C6441="","",'6.標準時間'!E6441)</f>
        <v/>
      </c>
      <c r="E6441" s="171" t="str">
        <f>IF('6.標準時間'!$C6441="","",'6.標準時間'!F6441)</f>
        <v/>
      </c>
      <c r="F6441" s="15" t="str">
        <f t="shared" si="200"/>
        <v/>
      </c>
      <c r="G6441" s="142" t="str">
        <f>IF('6.標準時間'!$C6441="","",'6.標準時間'!H6441)</f>
        <v/>
      </c>
      <c r="H6441" s="142" t="str">
        <f>IF('6.標準時間'!$C6441="","",'6.標準時間'!I6441)</f>
        <v/>
      </c>
      <c r="I6441" s="107" t="str">
        <f>IF(C6441="","",VLOOKUP($C6441,'7.工程別レート'!$C$6:$E$501,3,FALSE))</f>
        <v/>
      </c>
      <c r="J6441" s="108" t="str">
        <f>IF(C6441="","",VLOOKUP($C6441,'7.工程別レート'!$C$6:$E$501,2,FALSE))</f>
        <v/>
      </c>
      <c r="K6441" s="195" t="str">
        <f t="shared" si="201"/>
        <v/>
      </c>
    </row>
    <row r="6442" spans="2:11" ht="18" customHeight="1">
      <c r="B6442" s="16" t="str">
        <f>IF('6.標準時間'!$B6442="","",'6.標準時間'!B6442)</f>
        <v/>
      </c>
      <c r="C6442" s="16" t="str">
        <f>IF('6.標準時間'!$C6442="","",'6.標準時間'!C6442)</f>
        <v/>
      </c>
      <c r="D6442" s="16" t="str">
        <f>IF('6.標準時間'!$C6442="","",'6.標準時間'!E6442)</f>
        <v/>
      </c>
      <c r="E6442" s="171" t="str">
        <f>IF('6.標準時間'!$C6442="","",'6.標準時間'!F6442)</f>
        <v/>
      </c>
      <c r="F6442" s="15" t="str">
        <f t="shared" si="200"/>
        <v/>
      </c>
      <c r="G6442" s="142" t="str">
        <f>IF('6.標準時間'!$C6442="","",'6.標準時間'!H6442)</f>
        <v/>
      </c>
      <c r="H6442" s="142" t="str">
        <f>IF('6.標準時間'!$C6442="","",'6.標準時間'!I6442)</f>
        <v/>
      </c>
      <c r="I6442" s="107" t="str">
        <f>IF(C6442="","",VLOOKUP($C6442,'7.工程別レート'!$C$6:$E$501,3,FALSE))</f>
        <v/>
      </c>
      <c r="J6442" s="108" t="str">
        <f>IF(C6442="","",VLOOKUP($C6442,'7.工程別レート'!$C$6:$E$501,2,FALSE))</f>
        <v/>
      </c>
      <c r="K6442" s="195" t="str">
        <f t="shared" si="201"/>
        <v/>
      </c>
    </row>
    <row r="6443" spans="2:11" ht="18" customHeight="1">
      <c r="B6443" s="16" t="str">
        <f>IF('6.標準時間'!$B6443="","",'6.標準時間'!B6443)</f>
        <v/>
      </c>
      <c r="C6443" s="16" t="str">
        <f>IF('6.標準時間'!$C6443="","",'6.標準時間'!C6443)</f>
        <v/>
      </c>
      <c r="D6443" s="16" t="str">
        <f>IF('6.標準時間'!$C6443="","",'6.標準時間'!E6443)</f>
        <v/>
      </c>
      <c r="E6443" s="171" t="str">
        <f>IF('6.標準時間'!$C6443="","",'6.標準時間'!F6443)</f>
        <v/>
      </c>
      <c r="F6443" s="15" t="str">
        <f t="shared" si="200"/>
        <v/>
      </c>
      <c r="G6443" s="142" t="str">
        <f>IF('6.標準時間'!$C6443="","",'6.標準時間'!H6443)</f>
        <v/>
      </c>
      <c r="H6443" s="142" t="str">
        <f>IF('6.標準時間'!$C6443="","",'6.標準時間'!I6443)</f>
        <v/>
      </c>
      <c r="I6443" s="107" t="str">
        <f>IF(C6443="","",VLOOKUP($C6443,'7.工程別レート'!$C$6:$E$501,3,FALSE))</f>
        <v/>
      </c>
      <c r="J6443" s="108" t="str">
        <f>IF(C6443="","",VLOOKUP($C6443,'7.工程別レート'!$C$6:$E$501,2,FALSE))</f>
        <v/>
      </c>
      <c r="K6443" s="195" t="str">
        <f t="shared" si="201"/>
        <v/>
      </c>
    </row>
    <row r="6444" spans="2:11" ht="18" customHeight="1">
      <c r="B6444" s="16" t="str">
        <f>IF('6.標準時間'!$B6444="","",'6.標準時間'!B6444)</f>
        <v/>
      </c>
      <c r="C6444" s="16" t="str">
        <f>IF('6.標準時間'!$C6444="","",'6.標準時間'!C6444)</f>
        <v/>
      </c>
      <c r="D6444" s="16" t="str">
        <f>IF('6.標準時間'!$C6444="","",'6.標準時間'!E6444)</f>
        <v/>
      </c>
      <c r="E6444" s="171" t="str">
        <f>IF('6.標準時間'!$C6444="","",'6.標準時間'!F6444)</f>
        <v/>
      </c>
      <c r="F6444" s="15" t="str">
        <f t="shared" si="200"/>
        <v/>
      </c>
      <c r="G6444" s="142" t="str">
        <f>IF('6.標準時間'!$C6444="","",'6.標準時間'!H6444)</f>
        <v/>
      </c>
      <c r="H6444" s="142" t="str">
        <f>IF('6.標準時間'!$C6444="","",'6.標準時間'!I6444)</f>
        <v/>
      </c>
      <c r="I6444" s="107" t="str">
        <f>IF(C6444="","",VLOOKUP($C6444,'7.工程別レート'!$C$6:$E$501,3,FALSE))</f>
        <v/>
      </c>
      <c r="J6444" s="108" t="str">
        <f>IF(C6444="","",VLOOKUP($C6444,'7.工程別レート'!$C$6:$E$501,2,FALSE))</f>
        <v/>
      </c>
      <c r="K6444" s="195" t="str">
        <f t="shared" si="201"/>
        <v/>
      </c>
    </row>
    <row r="6445" spans="2:11" ht="18" customHeight="1">
      <c r="B6445" s="16" t="str">
        <f>IF('6.標準時間'!$B6445="","",'6.標準時間'!B6445)</f>
        <v/>
      </c>
      <c r="C6445" s="16" t="str">
        <f>IF('6.標準時間'!$C6445="","",'6.標準時間'!C6445)</f>
        <v/>
      </c>
      <c r="D6445" s="16" t="str">
        <f>IF('6.標準時間'!$C6445="","",'6.標準時間'!E6445)</f>
        <v/>
      </c>
      <c r="E6445" s="171" t="str">
        <f>IF('6.標準時間'!$C6445="","",'6.標準時間'!F6445)</f>
        <v/>
      </c>
      <c r="F6445" s="15" t="str">
        <f t="shared" si="200"/>
        <v/>
      </c>
      <c r="G6445" s="142" t="str">
        <f>IF('6.標準時間'!$C6445="","",'6.標準時間'!H6445)</f>
        <v/>
      </c>
      <c r="H6445" s="142" t="str">
        <f>IF('6.標準時間'!$C6445="","",'6.標準時間'!I6445)</f>
        <v/>
      </c>
      <c r="I6445" s="107" t="str">
        <f>IF(C6445="","",VLOOKUP($C6445,'7.工程別レート'!$C$6:$E$501,3,FALSE))</f>
        <v/>
      </c>
      <c r="J6445" s="108" t="str">
        <f>IF(C6445="","",VLOOKUP($C6445,'7.工程別レート'!$C$6:$E$501,2,FALSE))</f>
        <v/>
      </c>
      <c r="K6445" s="195" t="str">
        <f t="shared" si="201"/>
        <v/>
      </c>
    </row>
    <row r="6446" spans="2:11" ht="18" customHeight="1">
      <c r="B6446" s="16" t="str">
        <f>IF('6.標準時間'!$B6446="","",'6.標準時間'!B6446)</f>
        <v/>
      </c>
      <c r="C6446" s="16" t="str">
        <f>IF('6.標準時間'!$C6446="","",'6.標準時間'!C6446)</f>
        <v/>
      </c>
      <c r="D6446" s="16" t="str">
        <f>IF('6.標準時間'!$C6446="","",'6.標準時間'!E6446)</f>
        <v/>
      </c>
      <c r="E6446" s="171" t="str">
        <f>IF('6.標準時間'!$C6446="","",'6.標準時間'!F6446)</f>
        <v/>
      </c>
      <c r="F6446" s="15" t="str">
        <f t="shared" si="200"/>
        <v/>
      </c>
      <c r="G6446" s="142" t="str">
        <f>IF('6.標準時間'!$C6446="","",'6.標準時間'!H6446)</f>
        <v/>
      </c>
      <c r="H6446" s="142" t="str">
        <f>IF('6.標準時間'!$C6446="","",'6.標準時間'!I6446)</f>
        <v/>
      </c>
      <c r="I6446" s="107" t="str">
        <f>IF(C6446="","",VLOOKUP($C6446,'7.工程別レート'!$C$6:$E$501,3,FALSE))</f>
        <v/>
      </c>
      <c r="J6446" s="108" t="str">
        <f>IF(C6446="","",VLOOKUP($C6446,'7.工程別レート'!$C$6:$E$501,2,FALSE))</f>
        <v/>
      </c>
      <c r="K6446" s="195" t="str">
        <f t="shared" si="201"/>
        <v/>
      </c>
    </row>
    <row r="6447" spans="2:11" ht="18" customHeight="1">
      <c r="B6447" s="16" t="str">
        <f>IF('6.標準時間'!$B6447="","",'6.標準時間'!B6447)</f>
        <v/>
      </c>
      <c r="C6447" s="16" t="str">
        <f>IF('6.標準時間'!$C6447="","",'6.標準時間'!C6447)</f>
        <v/>
      </c>
      <c r="D6447" s="16" t="str">
        <f>IF('6.標準時間'!$C6447="","",'6.標準時間'!E6447)</f>
        <v/>
      </c>
      <c r="E6447" s="171" t="str">
        <f>IF('6.標準時間'!$C6447="","",'6.標準時間'!F6447)</f>
        <v/>
      </c>
      <c r="F6447" s="15" t="str">
        <f t="shared" si="200"/>
        <v/>
      </c>
      <c r="G6447" s="142" t="str">
        <f>IF('6.標準時間'!$C6447="","",'6.標準時間'!H6447)</f>
        <v/>
      </c>
      <c r="H6447" s="142" t="str">
        <f>IF('6.標準時間'!$C6447="","",'6.標準時間'!I6447)</f>
        <v/>
      </c>
      <c r="I6447" s="107" t="str">
        <f>IF(C6447="","",VLOOKUP($C6447,'7.工程別レート'!$C$6:$E$501,3,FALSE))</f>
        <v/>
      </c>
      <c r="J6447" s="108" t="str">
        <f>IF(C6447="","",VLOOKUP($C6447,'7.工程別レート'!$C$6:$E$501,2,FALSE))</f>
        <v/>
      </c>
      <c r="K6447" s="195" t="str">
        <f t="shared" si="201"/>
        <v/>
      </c>
    </row>
    <row r="6448" spans="2:11" ht="18" customHeight="1">
      <c r="B6448" s="16" t="str">
        <f>IF('6.標準時間'!$B6448="","",'6.標準時間'!B6448)</f>
        <v/>
      </c>
      <c r="C6448" s="16" t="str">
        <f>IF('6.標準時間'!$C6448="","",'6.標準時間'!C6448)</f>
        <v/>
      </c>
      <c r="D6448" s="16" t="str">
        <f>IF('6.標準時間'!$C6448="","",'6.標準時間'!E6448)</f>
        <v/>
      </c>
      <c r="E6448" s="171" t="str">
        <f>IF('6.標準時間'!$C6448="","",'6.標準時間'!F6448)</f>
        <v/>
      </c>
      <c r="F6448" s="15" t="str">
        <f t="shared" si="200"/>
        <v/>
      </c>
      <c r="G6448" s="142" t="str">
        <f>IF('6.標準時間'!$C6448="","",'6.標準時間'!H6448)</f>
        <v/>
      </c>
      <c r="H6448" s="142" t="str">
        <f>IF('6.標準時間'!$C6448="","",'6.標準時間'!I6448)</f>
        <v/>
      </c>
      <c r="I6448" s="107" t="str">
        <f>IF(C6448="","",VLOOKUP($C6448,'7.工程別レート'!$C$6:$E$501,3,FALSE))</f>
        <v/>
      </c>
      <c r="J6448" s="108" t="str">
        <f>IF(C6448="","",VLOOKUP($C6448,'7.工程別レート'!$C$6:$E$501,2,FALSE))</f>
        <v/>
      </c>
      <c r="K6448" s="195" t="str">
        <f t="shared" si="201"/>
        <v/>
      </c>
    </row>
    <row r="6449" spans="2:11" ht="18" customHeight="1">
      <c r="B6449" s="16" t="str">
        <f>IF('6.標準時間'!$B6449="","",'6.標準時間'!B6449)</f>
        <v/>
      </c>
      <c r="C6449" s="16" t="str">
        <f>IF('6.標準時間'!$C6449="","",'6.標準時間'!C6449)</f>
        <v/>
      </c>
      <c r="D6449" s="16" t="str">
        <f>IF('6.標準時間'!$C6449="","",'6.標準時間'!E6449)</f>
        <v/>
      </c>
      <c r="E6449" s="171" t="str">
        <f>IF('6.標準時間'!$C6449="","",'6.標準時間'!F6449)</f>
        <v/>
      </c>
      <c r="F6449" s="15" t="str">
        <f t="shared" si="200"/>
        <v/>
      </c>
      <c r="G6449" s="142" t="str">
        <f>IF('6.標準時間'!$C6449="","",'6.標準時間'!H6449)</f>
        <v/>
      </c>
      <c r="H6449" s="142" t="str">
        <f>IF('6.標準時間'!$C6449="","",'6.標準時間'!I6449)</f>
        <v/>
      </c>
      <c r="I6449" s="107" t="str">
        <f>IF(C6449="","",VLOOKUP($C6449,'7.工程別レート'!$C$6:$E$501,3,FALSE))</f>
        <v/>
      </c>
      <c r="J6449" s="108" t="str">
        <f>IF(C6449="","",VLOOKUP($C6449,'7.工程別レート'!$C$6:$E$501,2,FALSE))</f>
        <v/>
      </c>
      <c r="K6449" s="195" t="str">
        <f t="shared" si="201"/>
        <v/>
      </c>
    </row>
    <row r="6450" spans="2:11" ht="18" customHeight="1">
      <c r="B6450" s="16" t="str">
        <f>IF('6.標準時間'!$B6450="","",'6.標準時間'!B6450)</f>
        <v/>
      </c>
      <c r="C6450" s="16" t="str">
        <f>IF('6.標準時間'!$C6450="","",'6.標準時間'!C6450)</f>
        <v/>
      </c>
      <c r="D6450" s="16" t="str">
        <f>IF('6.標準時間'!$C6450="","",'6.標準時間'!E6450)</f>
        <v/>
      </c>
      <c r="E6450" s="171" t="str">
        <f>IF('6.標準時間'!$C6450="","",'6.標準時間'!F6450)</f>
        <v/>
      </c>
      <c r="F6450" s="15" t="str">
        <f t="shared" si="200"/>
        <v/>
      </c>
      <c r="G6450" s="142" t="str">
        <f>IF('6.標準時間'!$C6450="","",'6.標準時間'!H6450)</f>
        <v/>
      </c>
      <c r="H6450" s="142" t="str">
        <f>IF('6.標準時間'!$C6450="","",'6.標準時間'!I6450)</f>
        <v/>
      </c>
      <c r="I6450" s="107" t="str">
        <f>IF(C6450="","",VLOOKUP($C6450,'7.工程別レート'!$C$6:$E$501,3,FALSE))</f>
        <v/>
      </c>
      <c r="J6450" s="108" t="str">
        <f>IF(C6450="","",VLOOKUP($C6450,'7.工程別レート'!$C$6:$E$501,2,FALSE))</f>
        <v/>
      </c>
      <c r="K6450" s="195" t="str">
        <f t="shared" si="201"/>
        <v/>
      </c>
    </row>
    <row r="6451" spans="2:11" ht="18" customHeight="1">
      <c r="B6451" s="16" t="str">
        <f>IF('6.標準時間'!$B6451="","",'6.標準時間'!B6451)</f>
        <v/>
      </c>
      <c r="C6451" s="16" t="str">
        <f>IF('6.標準時間'!$C6451="","",'6.標準時間'!C6451)</f>
        <v/>
      </c>
      <c r="D6451" s="16" t="str">
        <f>IF('6.標準時間'!$C6451="","",'6.標準時間'!E6451)</f>
        <v/>
      </c>
      <c r="E6451" s="171" t="str">
        <f>IF('6.標準時間'!$C6451="","",'6.標準時間'!F6451)</f>
        <v/>
      </c>
      <c r="F6451" s="15" t="str">
        <f t="shared" si="200"/>
        <v/>
      </c>
      <c r="G6451" s="142" t="str">
        <f>IF('6.標準時間'!$C6451="","",'6.標準時間'!H6451)</f>
        <v/>
      </c>
      <c r="H6451" s="142" t="str">
        <f>IF('6.標準時間'!$C6451="","",'6.標準時間'!I6451)</f>
        <v/>
      </c>
      <c r="I6451" s="107" t="str">
        <f>IF(C6451="","",VLOOKUP($C6451,'7.工程別レート'!$C$6:$E$501,3,FALSE))</f>
        <v/>
      </c>
      <c r="J6451" s="108" t="str">
        <f>IF(C6451="","",VLOOKUP($C6451,'7.工程別レート'!$C$6:$E$501,2,FALSE))</f>
        <v/>
      </c>
      <c r="K6451" s="195" t="str">
        <f t="shared" si="201"/>
        <v/>
      </c>
    </row>
    <row r="6452" spans="2:11" ht="18" customHeight="1">
      <c r="B6452" s="16" t="str">
        <f>IF('6.標準時間'!$B6452="","",'6.標準時間'!B6452)</f>
        <v/>
      </c>
      <c r="C6452" s="16" t="str">
        <f>IF('6.標準時間'!$C6452="","",'6.標準時間'!C6452)</f>
        <v/>
      </c>
      <c r="D6452" s="16" t="str">
        <f>IF('6.標準時間'!$C6452="","",'6.標準時間'!E6452)</f>
        <v/>
      </c>
      <c r="E6452" s="171" t="str">
        <f>IF('6.標準時間'!$C6452="","",'6.標準時間'!F6452)</f>
        <v/>
      </c>
      <c r="F6452" s="15" t="str">
        <f t="shared" si="200"/>
        <v/>
      </c>
      <c r="G6452" s="142" t="str">
        <f>IF('6.標準時間'!$C6452="","",'6.標準時間'!H6452)</f>
        <v/>
      </c>
      <c r="H6452" s="142" t="str">
        <f>IF('6.標準時間'!$C6452="","",'6.標準時間'!I6452)</f>
        <v/>
      </c>
      <c r="I6452" s="107" t="str">
        <f>IF(C6452="","",VLOOKUP($C6452,'7.工程別レート'!$C$6:$E$501,3,FALSE))</f>
        <v/>
      </c>
      <c r="J6452" s="108" t="str">
        <f>IF(C6452="","",VLOOKUP($C6452,'7.工程別レート'!$C$6:$E$501,2,FALSE))</f>
        <v/>
      </c>
      <c r="K6452" s="195" t="str">
        <f t="shared" si="201"/>
        <v/>
      </c>
    </row>
    <row r="6453" spans="2:11" ht="18" customHeight="1">
      <c r="B6453" s="16" t="str">
        <f>IF('6.標準時間'!$B6453="","",'6.標準時間'!B6453)</f>
        <v/>
      </c>
      <c r="C6453" s="16" t="str">
        <f>IF('6.標準時間'!$C6453="","",'6.標準時間'!C6453)</f>
        <v/>
      </c>
      <c r="D6453" s="16" t="str">
        <f>IF('6.標準時間'!$C6453="","",'6.標準時間'!E6453)</f>
        <v/>
      </c>
      <c r="E6453" s="171" t="str">
        <f>IF('6.標準時間'!$C6453="","",'6.標準時間'!F6453)</f>
        <v/>
      </c>
      <c r="F6453" s="15" t="str">
        <f t="shared" si="200"/>
        <v/>
      </c>
      <c r="G6453" s="142" t="str">
        <f>IF('6.標準時間'!$C6453="","",'6.標準時間'!H6453)</f>
        <v/>
      </c>
      <c r="H6453" s="142" t="str">
        <f>IF('6.標準時間'!$C6453="","",'6.標準時間'!I6453)</f>
        <v/>
      </c>
      <c r="I6453" s="107" t="str">
        <f>IF(C6453="","",VLOOKUP($C6453,'7.工程別レート'!$C$6:$E$501,3,FALSE))</f>
        <v/>
      </c>
      <c r="J6453" s="108" t="str">
        <f>IF(C6453="","",VLOOKUP($C6453,'7.工程別レート'!$C$6:$E$501,2,FALSE))</f>
        <v/>
      </c>
      <c r="K6453" s="195" t="str">
        <f t="shared" si="201"/>
        <v/>
      </c>
    </row>
    <row r="6454" spans="2:11" ht="18" customHeight="1">
      <c r="B6454" s="16" t="str">
        <f>IF('6.標準時間'!$B6454="","",'6.標準時間'!B6454)</f>
        <v/>
      </c>
      <c r="C6454" s="16" t="str">
        <f>IF('6.標準時間'!$C6454="","",'6.標準時間'!C6454)</f>
        <v/>
      </c>
      <c r="D6454" s="16" t="str">
        <f>IF('6.標準時間'!$C6454="","",'6.標準時間'!E6454)</f>
        <v/>
      </c>
      <c r="E6454" s="171" t="str">
        <f>IF('6.標準時間'!$C6454="","",'6.標準時間'!F6454)</f>
        <v/>
      </c>
      <c r="F6454" s="15" t="str">
        <f t="shared" si="200"/>
        <v/>
      </c>
      <c r="G6454" s="142" t="str">
        <f>IF('6.標準時間'!$C6454="","",'6.標準時間'!H6454)</f>
        <v/>
      </c>
      <c r="H6454" s="142" t="str">
        <f>IF('6.標準時間'!$C6454="","",'6.標準時間'!I6454)</f>
        <v/>
      </c>
      <c r="I6454" s="107" t="str">
        <f>IF(C6454="","",VLOOKUP($C6454,'7.工程別レート'!$C$6:$E$501,3,FALSE))</f>
        <v/>
      </c>
      <c r="J6454" s="108" t="str">
        <f>IF(C6454="","",VLOOKUP($C6454,'7.工程別レート'!$C$6:$E$501,2,FALSE))</f>
        <v/>
      </c>
      <c r="K6454" s="195" t="str">
        <f t="shared" si="201"/>
        <v/>
      </c>
    </row>
    <row r="6455" spans="2:11" ht="18" customHeight="1">
      <c r="B6455" s="16" t="str">
        <f>IF('6.標準時間'!$B6455="","",'6.標準時間'!B6455)</f>
        <v/>
      </c>
      <c r="C6455" s="16" t="str">
        <f>IF('6.標準時間'!$C6455="","",'6.標準時間'!C6455)</f>
        <v/>
      </c>
      <c r="D6455" s="16" t="str">
        <f>IF('6.標準時間'!$C6455="","",'6.標準時間'!E6455)</f>
        <v/>
      </c>
      <c r="E6455" s="171" t="str">
        <f>IF('6.標準時間'!$C6455="","",'6.標準時間'!F6455)</f>
        <v/>
      </c>
      <c r="F6455" s="15" t="str">
        <f t="shared" si="200"/>
        <v/>
      </c>
      <c r="G6455" s="142" t="str">
        <f>IF('6.標準時間'!$C6455="","",'6.標準時間'!H6455)</f>
        <v/>
      </c>
      <c r="H6455" s="142" t="str">
        <f>IF('6.標準時間'!$C6455="","",'6.標準時間'!I6455)</f>
        <v/>
      </c>
      <c r="I6455" s="107" t="str">
        <f>IF(C6455="","",VLOOKUP($C6455,'7.工程別レート'!$C$6:$E$501,3,FALSE))</f>
        <v/>
      </c>
      <c r="J6455" s="108" t="str">
        <f>IF(C6455="","",VLOOKUP($C6455,'7.工程別レート'!$C$6:$E$501,2,FALSE))</f>
        <v/>
      </c>
      <c r="K6455" s="195" t="str">
        <f t="shared" si="201"/>
        <v/>
      </c>
    </row>
    <row r="6456" spans="2:11" ht="18" customHeight="1">
      <c r="B6456" s="16" t="str">
        <f>IF('6.標準時間'!$B6456="","",'6.標準時間'!B6456)</f>
        <v/>
      </c>
      <c r="C6456" s="16" t="str">
        <f>IF('6.標準時間'!$C6456="","",'6.標準時間'!C6456)</f>
        <v/>
      </c>
      <c r="D6456" s="16" t="str">
        <f>IF('6.標準時間'!$C6456="","",'6.標準時間'!E6456)</f>
        <v/>
      </c>
      <c r="E6456" s="171" t="str">
        <f>IF('6.標準時間'!$C6456="","",'6.標準時間'!F6456)</f>
        <v/>
      </c>
      <c r="F6456" s="15" t="str">
        <f t="shared" si="200"/>
        <v/>
      </c>
      <c r="G6456" s="142" t="str">
        <f>IF('6.標準時間'!$C6456="","",'6.標準時間'!H6456)</f>
        <v/>
      </c>
      <c r="H6456" s="142" t="str">
        <f>IF('6.標準時間'!$C6456="","",'6.標準時間'!I6456)</f>
        <v/>
      </c>
      <c r="I6456" s="107" t="str">
        <f>IF(C6456="","",VLOOKUP($C6456,'7.工程別レート'!$C$6:$E$501,3,FALSE))</f>
        <v/>
      </c>
      <c r="J6456" s="108" t="str">
        <f>IF(C6456="","",VLOOKUP($C6456,'7.工程別レート'!$C$6:$E$501,2,FALSE))</f>
        <v/>
      </c>
      <c r="K6456" s="195" t="str">
        <f t="shared" si="201"/>
        <v/>
      </c>
    </row>
    <row r="6457" spans="2:11" ht="18" customHeight="1">
      <c r="B6457" s="16" t="str">
        <f>IF('6.標準時間'!$B6457="","",'6.標準時間'!B6457)</f>
        <v/>
      </c>
      <c r="C6457" s="16" t="str">
        <f>IF('6.標準時間'!$C6457="","",'6.標準時間'!C6457)</f>
        <v/>
      </c>
      <c r="D6457" s="16" t="str">
        <f>IF('6.標準時間'!$C6457="","",'6.標準時間'!E6457)</f>
        <v/>
      </c>
      <c r="E6457" s="171" t="str">
        <f>IF('6.標準時間'!$C6457="","",'6.標準時間'!F6457)</f>
        <v/>
      </c>
      <c r="F6457" s="15" t="str">
        <f t="shared" si="200"/>
        <v/>
      </c>
      <c r="G6457" s="142" t="str">
        <f>IF('6.標準時間'!$C6457="","",'6.標準時間'!H6457)</f>
        <v/>
      </c>
      <c r="H6457" s="142" t="str">
        <f>IF('6.標準時間'!$C6457="","",'6.標準時間'!I6457)</f>
        <v/>
      </c>
      <c r="I6457" s="107" t="str">
        <f>IF(C6457="","",VLOOKUP($C6457,'7.工程別レート'!$C$6:$E$501,3,FALSE))</f>
        <v/>
      </c>
      <c r="J6457" s="108" t="str">
        <f>IF(C6457="","",VLOOKUP($C6457,'7.工程別レート'!$C$6:$E$501,2,FALSE))</f>
        <v/>
      </c>
      <c r="K6457" s="195" t="str">
        <f t="shared" si="201"/>
        <v/>
      </c>
    </row>
    <row r="6458" spans="2:11" ht="18" customHeight="1">
      <c r="B6458" s="16" t="str">
        <f>IF('6.標準時間'!$B6458="","",'6.標準時間'!B6458)</f>
        <v/>
      </c>
      <c r="C6458" s="16" t="str">
        <f>IF('6.標準時間'!$C6458="","",'6.標準時間'!C6458)</f>
        <v/>
      </c>
      <c r="D6458" s="16" t="str">
        <f>IF('6.標準時間'!$C6458="","",'6.標準時間'!E6458)</f>
        <v/>
      </c>
      <c r="E6458" s="171" t="str">
        <f>IF('6.標準時間'!$C6458="","",'6.標準時間'!F6458)</f>
        <v/>
      </c>
      <c r="F6458" s="15" t="str">
        <f t="shared" si="200"/>
        <v/>
      </c>
      <c r="G6458" s="142" t="str">
        <f>IF('6.標準時間'!$C6458="","",'6.標準時間'!H6458)</f>
        <v/>
      </c>
      <c r="H6458" s="142" t="str">
        <f>IF('6.標準時間'!$C6458="","",'6.標準時間'!I6458)</f>
        <v/>
      </c>
      <c r="I6458" s="107" t="str">
        <f>IF(C6458="","",VLOOKUP($C6458,'7.工程別レート'!$C$6:$E$501,3,FALSE))</f>
        <v/>
      </c>
      <c r="J6458" s="108" t="str">
        <f>IF(C6458="","",VLOOKUP($C6458,'7.工程別レート'!$C$6:$E$501,2,FALSE))</f>
        <v/>
      </c>
      <c r="K6458" s="195" t="str">
        <f t="shared" si="201"/>
        <v/>
      </c>
    </row>
    <row r="6459" spans="2:11" ht="18" customHeight="1">
      <c r="B6459" s="16" t="str">
        <f>IF('6.標準時間'!$B6459="","",'6.標準時間'!B6459)</f>
        <v/>
      </c>
      <c r="C6459" s="16" t="str">
        <f>IF('6.標準時間'!$C6459="","",'6.標準時間'!C6459)</f>
        <v/>
      </c>
      <c r="D6459" s="16" t="str">
        <f>IF('6.標準時間'!$C6459="","",'6.標準時間'!E6459)</f>
        <v/>
      </c>
      <c r="E6459" s="171" t="str">
        <f>IF('6.標準時間'!$C6459="","",'6.標準時間'!F6459)</f>
        <v/>
      </c>
      <c r="F6459" s="15" t="str">
        <f t="shared" si="200"/>
        <v/>
      </c>
      <c r="G6459" s="142" t="str">
        <f>IF('6.標準時間'!$C6459="","",'6.標準時間'!H6459)</f>
        <v/>
      </c>
      <c r="H6459" s="142" t="str">
        <f>IF('6.標準時間'!$C6459="","",'6.標準時間'!I6459)</f>
        <v/>
      </c>
      <c r="I6459" s="107" t="str">
        <f>IF(C6459="","",VLOOKUP($C6459,'7.工程別レート'!$C$6:$E$501,3,FALSE))</f>
        <v/>
      </c>
      <c r="J6459" s="108" t="str">
        <f>IF(C6459="","",VLOOKUP($C6459,'7.工程別レート'!$C$6:$E$501,2,FALSE))</f>
        <v/>
      </c>
      <c r="K6459" s="195" t="str">
        <f t="shared" si="201"/>
        <v/>
      </c>
    </row>
    <row r="6460" spans="2:11" ht="18" customHeight="1">
      <c r="B6460" s="16" t="str">
        <f>IF('6.標準時間'!$B6460="","",'6.標準時間'!B6460)</f>
        <v/>
      </c>
      <c r="C6460" s="16" t="str">
        <f>IF('6.標準時間'!$C6460="","",'6.標準時間'!C6460)</f>
        <v/>
      </c>
      <c r="D6460" s="16" t="str">
        <f>IF('6.標準時間'!$C6460="","",'6.標準時間'!E6460)</f>
        <v/>
      </c>
      <c r="E6460" s="171" t="str">
        <f>IF('6.標準時間'!$C6460="","",'6.標準時間'!F6460)</f>
        <v/>
      </c>
      <c r="F6460" s="15" t="str">
        <f t="shared" si="200"/>
        <v/>
      </c>
      <c r="G6460" s="142" t="str">
        <f>IF('6.標準時間'!$C6460="","",'6.標準時間'!H6460)</f>
        <v/>
      </c>
      <c r="H6460" s="142" t="str">
        <f>IF('6.標準時間'!$C6460="","",'6.標準時間'!I6460)</f>
        <v/>
      </c>
      <c r="I6460" s="107" t="str">
        <f>IF(C6460="","",VLOOKUP($C6460,'7.工程別レート'!$C$6:$E$501,3,FALSE))</f>
        <v/>
      </c>
      <c r="J6460" s="108" t="str">
        <f>IF(C6460="","",VLOOKUP($C6460,'7.工程別レート'!$C$6:$E$501,2,FALSE))</f>
        <v/>
      </c>
      <c r="K6460" s="195" t="str">
        <f t="shared" si="201"/>
        <v/>
      </c>
    </row>
    <row r="6461" spans="2:11" ht="18" customHeight="1">
      <c r="B6461" s="16" t="str">
        <f>IF('6.標準時間'!$B6461="","",'6.標準時間'!B6461)</f>
        <v/>
      </c>
      <c r="C6461" s="16" t="str">
        <f>IF('6.標準時間'!$C6461="","",'6.標準時間'!C6461)</f>
        <v/>
      </c>
      <c r="D6461" s="16" t="str">
        <f>IF('6.標準時間'!$C6461="","",'6.標準時間'!E6461)</f>
        <v/>
      </c>
      <c r="E6461" s="171" t="str">
        <f>IF('6.標準時間'!$C6461="","",'6.標準時間'!F6461)</f>
        <v/>
      </c>
      <c r="F6461" s="15" t="str">
        <f t="shared" si="200"/>
        <v/>
      </c>
      <c r="G6461" s="142" t="str">
        <f>IF('6.標準時間'!$C6461="","",'6.標準時間'!H6461)</f>
        <v/>
      </c>
      <c r="H6461" s="142" t="str">
        <f>IF('6.標準時間'!$C6461="","",'6.標準時間'!I6461)</f>
        <v/>
      </c>
      <c r="I6461" s="107" t="str">
        <f>IF(C6461="","",VLOOKUP($C6461,'7.工程別レート'!$C$6:$E$501,3,FALSE))</f>
        <v/>
      </c>
      <c r="J6461" s="108" t="str">
        <f>IF(C6461="","",VLOOKUP($C6461,'7.工程別レート'!$C$6:$E$501,2,FALSE))</f>
        <v/>
      </c>
      <c r="K6461" s="195" t="str">
        <f t="shared" si="201"/>
        <v/>
      </c>
    </row>
    <row r="6462" spans="2:11" ht="18" customHeight="1">
      <c r="B6462" s="16" t="str">
        <f>IF('6.標準時間'!$B6462="","",'6.標準時間'!B6462)</f>
        <v/>
      </c>
      <c r="C6462" s="16" t="str">
        <f>IF('6.標準時間'!$C6462="","",'6.標準時間'!C6462)</f>
        <v/>
      </c>
      <c r="D6462" s="16" t="str">
        <f>IF('6.標準時間'!$C6462="","",'6.標準時間'!E6462)</f>
        <v/>
      </c>
      <c r="E6462" s="171" t="str">
        <f>IF('6.標準時間'!$C6462="","",'6.標準時間'!F6462)</f>
        <v/>
      </c>
      <c r="F6462" s="15" t="str">
        <f t="shared" si="200"/>
        <v/>
      </c>
      <c r="G6462" s="142" t="str">
        <f>IF('6.標準時間'!$C6462="","",'6.標準時間'!H6462)</f>
        <v/>
      </c>
      <c r="H6462" s="142" t="str">
        <f>IF('6.標準時間'!$C6462="","",'6.標準時間'!I6462)</f>
        <v/>
      </c>
      <c r="I6462" s="107" t="str">
        <f>IF(C6462="","",VLOOKUP($C6462,'7.工程別レート'!$C$6:$E$501,3,FALSE))</f>
        <v/>
      </c>
      <c r="J6462" s="108" t="str">
        <f>IF(C6462="","",VLOOKUP($C6462,'7.工程別レート'!$C$6:$E$501,2,FALSE))</f>
        <v/>
      </c>
      <c r="K6462" s="195" t="str">
        <f t="shared" si="201"/>
        <v/>
      </c>
    </row>
    <row r="6463" spans="2:11" ht="18" customHeight="1">
      <c r="B6463" s="16" t="str">
        <f>IF('6.標準時間'!$B6463="","",'6.標準時間'!B6463)</f>
        <v/>
      </c>
      <c r="C6463" s="16" t="str">
        <f>IF('6.標準時間'!$C6463="","",'6.標準時間'!C6463)</f>
        <v/>
      </c>
      <c r="D6463" s="16" t="str">
        <f>IF('6.標準時間'!$C6463="","",'6.標準時間'!E6463)</f>
        <v/>
      </c>
      <c r="E6463" s="171" t="str">
        <f>IF('6.標準時間'!$C6463="","",'6.標準時間'!F6463)</f>
        <v/>
      </c>
      <c r="F6463" s="15" t="str">
        <f t="shared" si="200"/>
        <v/>
      </c>
      <c r="G6463" s="142" t="str">
        <f>IF('6.標準時間'!$C6463="","",'6.標準時間'!H6463)</f>
        <v/>
      </c>
      <c r="H6463" s="142" t="str">
        <f>IF('6.標準時間'!$C6463="","",'6.標準時間'!I6463)</f>
        <v/>
      </c>
      <c r="I6463" s="107" t="str">
        <f>IF(C6463="","",VLOOKUP($C6463,'7.工程別レート'!$C$6:$E$501,3,FALSE))</f>
        <v/>
      </c>
      <c r="J6463" s="108" t="str">
        <f>IF(C6463="","",VLOOKUP($C6463,'7.工程別レート'!$C$6:$E$501,2,FALSE))</f>
        <v/>
      </c>
      <c r="K6463" s="195" t="str">
        <f t="shared" si="201"/>
        <v/>
      </c>
    </row>
    <row r="6464" spans="2:11" ht="18" customHeight="1">
      <c r="B6464" s="16" t="str">
        <f>IF('6.標準時間'!$B6464="","",'6.標準時間'!B6464)</f>
        <v/>
      </c>
      <c r="C6464" s="16" t="str">
        <f>IF('6.標準時間'!$C6464="","",'6.標準時間'!C6464)</f>
        <v/>
      </c>
      <c r="D6464" s="16" t="str">
        <f>IF('6.標準時間'!$C6464="","",'6.標準時間'!E6464)</f>
        <v/>
      </c>
      <c r="E6464" s="171" t="str">
        <f>IF('6.標準時間'!$C6464="","",'6.標準時間'!F6464)</f>
        <v/>
      </c>
      <c r="F6464" s="15" t="str">
        <f t="shared" si="200"/>
        <v/>
      </c>
      <c r="G6464" s="142" t="str">
        <f>IF('6.標準時間'!$C6464="","",'6.標準時間'!H6464)</f>
        <v/>
      </c>
      <c r="H6464" s="142" t="str">
        <f>IF('6.標準時間'!$C6464="","",'6.標準時間'!I6464)</f>
        <v/>
      </c>
      <c r="I6464" s="107" t="str">
        <f>IF(C6464="","",VLOOKUP($C6464,'7.工程別レート'!$C$6:$E$501,3,FALSE))</f>
        <v/>
      </c>
      <c r="J6464" s="108" t="str">
        <f>IF(C6464="","",VLOOKUP($C6464,'7.工程別レート'!$C$6:$E$501,2,FALSE))</f>
        <v/>
      </c>
      <c r="K6464" s="195" t="str">
        <f t="shared" si="201"/>
        <v/>
      </c>
    </row>
    <row r="6465" spans="2:11" ht="18" customHeight="1">
      <c r="B6465" s="16" t="str">
        <f>IF('6.標準時間'!$B6465="","",'6.標準時間'!B6465)</f>
        <v/>
      </c>
      <c r="C6465" s="16" t="str">
        <f>IF('6.標準時間'!$C6465="","",'6.標準時間'!C6465)</f>
        <v/>
      </c>
      <c r="D6465" s="16" t="str">
        <f>IF('6.標準時間'!$C6465="","",'6.標準時間'!E6465)</f>
        <v/>
      </c>
      <c r="E6465" s="171" t="str">
        <f>IF('6.標準時間'!$C6465="","",'6.標準時間'!F6465)</f>
        <v/>
      </c>
      <c r="F6465" s="15" t="str">
        <f t="shared" si="200"/>
        <v/>
      </c>
      <c r="G6465" s="142" t="str">
        <f>IF('6.標準時間'!$C6465="","",'6.標準時間'!H6465)</f>
        <v/>
      </c>
      <c r="H6465" s="142" t="str">
        <f>IF('6.標準時間'!$C6465="","",'6.標準時間'!I6465)</f>
        <v/>
      </c>
      <c r="I6465" s="107" t="str">
        <f>IF(C6465="","",VLOOKUP($C6465,'7.工程別レート'!$C$6:$E$501,3,FALSE))</f>
        <v/>
      </c>
      <c r="J6465" s="108" t="str">
        <f>IF(C6465="","",VLOOKUP($C6465,'7.工程別レート'!$C$6:$E$501,2,FALSE))</f>
        <v/>
      </c>
      <c r="K6465" s="195" t="str">
        <f t="shared" si="201"/>
        <v/>
      </c>
    </row>
    <row r="6466" spans="2:11" ht="18" customHeight="1">
      <c r="B6466" s="16" t="str">
        <f>IF('6.標準時間'!$B6466="","",'6.標準時間'!B6466)</f>
        <v/>
      </c>
      <c r="C6466" s="16" t="str">
        <f>IF('6.標準時間'!$C6466="","",'6.標準時間'!C6466)</f>
        <v/>
      </c>
      <c r="D6466" s="16" t="str">
        <f>IF('6.標準時間'!$C6466="","",'6.標準時間'!E6466)</f>
        <v/>
      </c>
      <c r="E6466" s="171" t="str">
        <f>IF('6.標準時間'!$C6466="","",'6.標準時間'!F6466)</f>
        <v/>
      </c>
      <c r="F6466" s="15" t="str">
        <f t="shared" si="200"/>
        <v/>
      </c>
      <c r="G6466" s="142" t="str">
        <f>IF('6.標準時間'!$C6466="","",'6.標準時間'!H6466)</f>
        <v/>
      </c>
      <c r="H6466" s="142" t="str">
        <f>IF('6.標準時間'!$C6466="","",'6.標準時間'!I6466)</f>
        <v/>
      </c>
      <c r="I6466" s="107" t="str">
        <f>IF(C6466="","",VLOOKUP($C6466,'7.工程別レート'!$C$6:$E$501,3,FALSE))</f>
        <v/>
      </c>
      <c r="J6466" s="108" t="str">
        <f>IF(C6466="","",VLOOKUP($C6466,'7.工程別レート'!$C$6:$E$501,2,FALSE))</f>
        <v/>
      </c>
      <c r="K6466" s="195" t="str">
        <f t="shared" si="201"/>
        <v/>
      </c>
    </row>
    <row r="6467" spans="2:11" ht="18" customHeight="1">
      <c r="B6467" s="16" t="str">
        <f>IF('6.標準時間'!$B6467="","",'6.標準時間'!B6467)</f>
        <v/>
      </c>
      <c r="C6467" s="16" t="str">
        <f>IF('6.標準時間'!$C6467="","",'6.標準時間'!C6467)</f>
        <v/>
      </c>
      <c r="D6467" s="16" t="str">
        <f>IF('6.標準時間'!$C6467="","",'6.標準時間'!E6467)</f>
        <v/>
      </c>
      <c r="E6467" s="171" t="str">
        <f>IF('6.標準時間'!$C6467="","",'6.標準時間'!F6467)</f>
        <v/>
      </c>
      <c r="F6467" s="15" t="str">
        <f t="shared" si="200"/>
        <v/>
      </c>
      <c r="G6467" s="142" t="str">
        <f>IF('6.標準時間'!$C6467="","",'6.標準時間'!H6467)</f>
        <v/>
      </c>
      <c r="H6467" s="142" t="str">
        <f>IF('6.標準時間'!$C6467="","",'6.標準時間'!I6467)</f>
        <v/>
      </c>
      <c r="I6467" s="107" t="str">
        <f>IF(C6467="","",VLOOKUP($C6467,'7.工程別レート'!$C$6:$E$501,3,FALSE))</f>
        <v/>
      </c>
      <c r="J6467" s="108" t="str">
        <f>IF(C6467="","",VLOOKUP($C6467,'7.工程別レート'!$C$6:$E$501,2,FALSE))</f>
        <v/>
      </c>
      <c r="K6467" s="195" t="str">
        <f t="shared" si="201"/>
        <v/>
      </c>
    </row>
    <row r="6468" spans="2:11" ht="18" customHeight="1">
      <c r="B6468" s="16" t="str">
        <f>IF('6.標準時間'!$B6468="","",'6.標準時間'!B6468)</f>
        <v/>
      </c>
      <c r="C6468" s="16" t="str">
        <f>IF('6.標準時間'!$C6468="","",'6.標準時間'!C6468)</f>
        <v/>
      </c>
      <c r="D6468" s="16" t="str">
        <f>IF('6.標準時間'!$C6468="","",'6.標準時間'!E6468)</f>
        <v/>
      </c>
      <c r="E6468" s="171" t="str">
        <f>IF('6.標準時間'!$C6468="","",'6.標準時間'!F6468)</f>
        <v/>
      </c>
      <c r="F6468" s="15" t="str">
        <f t="shared" si="200"/>
        <v/>
      </c>
      <c r="G6468" s="142" t="str">
        <f>IF('6.標準時間'!$C6468="","",'6.標準時間'!H6468)</f>
        <v/>
      </c>
      <c r="H6468" s="142" t="str">
        <f>IF('6.標準時間'!$C6468="","",'6.標準時間'!I6468)</f>
        <v/>
      </c>
      <c r="I6468" s="107" t="str">
        <f>IF(C6468="","",VLOOKUP($C6468,'7.工程別レート'!$C$6:$E$501,3,FALSE))</f>
        <v/>
      </c>
      <c r="J6468" s="108" t="str">
        <f>IF(C6468="","",VLOOKUP($C6468,'7.工程別レート'!$C$6:$E$501,2,FALSE))</f>
        <v/>
      </c>
      <c r="K6468" s="195" t="str">
        <f t="shared" si="201"/>
        <v/>
      </c>
    </row>
    <row r="6469" spans="2:11" ht="18" customHeight="1">
      <c r="B6469" s="16" t="str">
        <f>IF('6.標準時間'!$B6469="","",'6.標準時間'!B6469)</f>
        <v/>
      </c>
      <c r="C6469" s="16" t="str">
        <f>IF('6.標準時間'!$C6469="","",'6.標準時間'!C6469)</f>
        <v/>
      </c>
      <c r="D6469" s="16" t="str">
        <f>IF('6.標準時間'!$C6469="","",'6.標準時間'!E6469)</f>
        <v/>
      </c>
      <c r="E6469" s="171" t="str">
        <f>IF('6.標準時間'!$C6469="","",'6.標準時間'!F6469)</f>
        <v/>
      </c>
      <c r="F6469" s="15" t="str">
        <f t="shared" si="200"/>
        <v/>
      </c>
      <c r="G6469" s="142" t="str">
        <f>IF('6.標準時間'!$C6469="","",'6.標準時間'!H6469)</f>
        <v/>
      </c>
      <c r="H6469" s="142" t="str">
        <f>IF('6.標準時間'!$C6469="","",'6.標準時間'!I6469)</f>
        <v/>
      </c>
      <c r="I6469" s="107" t="str">
        <f>IF(C6469="","",VLOOKUP($C6469,'7.工程別レート'!$C$6:$E$501,3,FALSE))</f>
        <v/>
      </c>
      <c r="J6469" s="108" t="str">
        <f>IF(C6469="","",VLOOKUP($C6469,'7.工程別レート'!$C$6:$E$501,2,FALSE))</f>
        <v/>
      </c>
      <c r="K6469" s="195" t="str">
        <f t="shared" si="201"/>
        <v/>
      </c>
    </row>
    <row r="6470" spans="2:11" ht="18" customHeight="1">
      <c r="B6470" s="16" t="str">
        <f>IF('6.標準時間'!$B6470="","",'6.標準時間'!B6470)</f>
        <v/>
      </c>
      <c r="C6470" s="16" t="str">
        <f>IF('6.標準時間'!$C6470="","",'6.標準時間'!C6470)</f>
        <v/>
      </c>
      <c r="D6470" s="16" t="str">
        <f>IF('6.標準時間'!$C6470="","",'6.標準時間'!E6470)</f>
        <v/>
      </c>
      <c r="E6470" s="171" t="str">
        <f>IF('6.標準時間'!$C6470="","",'6.標準時間'!F6470)</f>
        <v/>
      </c>
      <c r="F6470" s="15" t="str">
        <f t="shared" ref="F6470:F6533" si="202">C6470&amp;D6470</f>
        <v/>
      </c>
      <c r="G6470" s="142" t="str">
        <f>IF('6.標準時間'!$C6470="","",'6.標準時間'!H6470)</f>
        <v/>
      </c>
      <c r="H6470" s="142" t="str">
        <f>IF('6.標準時間'!$C6470="","",'6.標準時間'!I6470)</f>
        <v/>
      </c>
      <c r="I6470" s="107" t="str">
        <f>IF(C6470="","",VLOOKUP($C6470,'7.工程別レート'!$C$6:$E$501,3,FALSE))</f>
        <v/>
      </c>
      <c r="J6470" s="108" t="str">
        <f>IF(C6470="","",VLOOKUP($C6470,'7.工程別レート'!$C$6:$E$501,2,FALSE))</f>
        <v/>
      </c>
      <c r="K6470" s="195" t="str">
        <f t="shared" si="201"/>
        <v/>
      </c>
    </row>
    <row r="6471" spans="2:11" ht="18" customHeight="1">
      <c r="B6471" s="16" t="str">
        <f>IF('6.標準時間'!$B6471="","",'6.標準時間'!B6471)</f>
        <v/>
      </c>
      <c r="C6471" s="16" t="str">
        <f>IF('6.標準時間'!$C6471="","",'6.標準時間'!C6471)</f>
        <v/>
      </c>
      <c r="D6471" s="16" t="str">
        <f>IF('6.標準時間'!$C6471="","",'6.標準時間'!E6471)</f>
        <v/>
      </c>
      <c r="E6471" s="171" t="str">
        <f>IF('6.標準時間'!$C6471="","",'6.標準時間'!F6471)</f>
        <v/>
      </c>
      <c r="F6471" s="15" t="str">
        <f t="shared" si="202"/>
        <v/>
      </c>
      <c r="G6471" s="142" t="str">
        <f>IF('6.標準時間'!$C6471="","",'6.標準時間'!H6471)</f>
        <v/>
      </c>
      <c r="H6471" s="142" t="str">
        <f>IF('6.標準時間'!$C6471="","",'6.標準時間'!I6471)</f>
        <v/>
      </c>
      <c r="I6471" s="107" t="str">
        <f>IF(C6471="","",VLOOKUP($C6471,'7.工程別レート'!$C$6:$E$501,3,FALSE))</f>
        <v/>
      </c>
      <c r="J6471" s="108" t="str">
        <f>IF(C6471="","",VLOOKUP($C6471,'7.工程別レート'!$C$6:$E$501,2,FALSE))</f>
        <v/>
      </c>
      <c r="K6471" s="195" t="str">
        <f t="shared" ref="K6471:K6534" si="203">IF(ISERROR((G6471*I6471)+(H6471*J6471)),"",(G6471*I6471)+(H6471*J6471))</f>
        <v/>
      </c>
    </row>
    <row r="6472" spans="2:11" ht="18" customHeight="1">
      <c r="B6472" s="16" t="str">
        <f>IF('6.標準時間'!$B6472="","",'6.標準時間'!B6472)</f>
        <v/>
      </c>
      <c r="C6472" s="16" t="str">
        <f>IF('6.標準時間'!$C6472="","",'6.標準時間'!C6472)</f>
        <v/>
      </c>
      <c r="D6472" s="16" t="str">
        <f>IF('6.標準時間'!$C6472="","",'6.標準時間'!E6472)</f>
        <v/>
      </c>
      <c r="E6472" s="171" t="str">
        <f>IF('6.標準時間'!$C6472="","",'6.標準時間'!F6472)</f>
        <v/>
      </c>
      <c r="F6472" s="15" t="str">
        <f t="shared" si="202"/>
        <v/>
      </c>
      <c r="G6472" s="142" t="str">
        <f>IF('6.標準時間'!$C6472="","",'6.標準時間'!H6472)</f>
        <v/>
      </c>
      <c r="H6472" s="142" t="str">
        <f>IF('6.標準時間'!$C6472="","",'6.標準時間'!I6472)</f>
        <v/>
      </c>
      <c r="I6472" s="107" t="str">
        <f>IF(C6472="","",VLOOKUP($C6472,'7.工程別レート'!$C$6:$E$501,3,FALSE))</f>
        <v/>
      </c>
      <c r="J6472" s="108" t="str">
        <f>IF(C6472="","",VLOOKUP($C6472,'7.工程別レート'!$C$6:$E$501,2,FALSE))</f>
        <v/>
      </c>
      <c r="K6472" s="195" t="str">
        <f t="shared" si="203"/>
        <v/>
      </c>
    </row>
    <row r="6473" spans="2:11" ht="18" customHeight="1">
      <c r="B6473" s="16" t="str">
        <f>IF('6.標準時間'!$B6473="","",'6.標準時間'!B6473)</f>
        <v/>
      </c>
      <c r="C6473" s="16" t="str">
        <f>IF('6.標準時間'!$C6473="","",'6.標準時間'!C6473)</f>
        <v/>
      </c>
      <c r="D6473" s="16" t="str">
        <f>IF('6.標準時間'!$C6473="","",'6.標準時間'!E6473)</f>
        <v/>
      </c>
      <c r="E6473" s="171" t="str">
        <f>IF('6.標準時間'!$C6473="","",'6.標準時間'!F6473)</f>
        <v/>
      </c>
      <c r="F6473" s="15" t="str">
        <f t="shared" si="202"/>
        <v/>
      </c>
      <c r="G6473" s="142" t="str">
        <f>IF('6.標準時間'!$C6473="","",'6.標準時間'!H6473)</f>
        <v/>
      </c>
      <c r="H6473" s="142" t="str">
        <f>IF('6.標準時間'!$C6473="","",'6.標準時間'!I6473)</f>
        <v/>
      </c>
      <c r="I6473" s="107" t="str">
        <f>IF(C6473="","",VLOOKUP($C6473,'7.工程別レート'!$C$6:$E$501,3,FALSE))</f>
        <v/>
      </c>
      <c r="J6473" s="108" t="str">
        <f>IF(C6473="","",VLOOKUP($C6473,'7.工程別レート'!$C$6:$E$501,2,FALSE))</f>
        <v/>
      </c>
      <c r="K6473" s="195" t="str">
        <f t="shared" si="203"/>
        <v/>
      </c>
    </row>
    <row r="6474" spans="2:11" ht="18" customHeight="1">
      <c r="B6474" s="16" t="str">
        <f>IF('6.標準時間'!$B6474="","",'6.標準時間'!B6474)</f>
        <v/>
      </c>
      <c r="C6474" s="16" t="str">
        <f>IF('6.標準時間'!$C6474="","",'6.標準時間'!C6474)</f>
        <v/>
      </c>
      <c r="D6474" s="16" t="str">
        <f>IF('6.標準時間'!$C6474="","",'6.標準時間'!E6474)</f>
        <v/>
      </c>
      <c r="E6474" s="171" t="str">
        <f>IF('6.標準時間'!$C6474="","",'6.標準時間'!F6474)</f>
        <v/>
      </c>
      <c r="F6474" s="15" t="str">
        <f t="shared" si="202"/>
        <v/>
      </c>
      <c r="G6474" s="142" t="str">
        <f>IF('6.標準時間'!$C6474="","",'6.標準時間'!H6474)</f>
        <v/>
      </c>
      <c r="H6474" s="142" t="str">
        <f>IF('6.標準時間'!$C6474="","",'6.標準時間'!I6474)</f>
        <v/>
      </c>
      <c r="I6474" s="107" t="str">
        <f>IF(C6474="","",VLOOKUP($C6474,'7.工程別レート'!$C$6:$E$501,3,FALSE))</f>
        <v/>
      </c>
      <c r="J6474" s="108" t="str">
        <f>IF(C6474="","",VLOOKUP($C6474,'7.工程別レート'!$C$6:$E$501,2,FALSE))</f>
        <v/>
      </c>
      <c r="K6474" s="195" t="str">
        <f t="shared" si="203"/>
        <v/>
      </c>
    </row>
    <row r="6475" spans="2:11" ht="18" customHeight="1">
      <c r="B6475" s="16" t="str">
        <f>IF('6.標準時間'!$B6475="","",'6.標準時間'!B6475)</f>
        <v/>
      </c>
      <c r="C6475" s="16" t="str">
        <f>IF('6.標準時間'!$C6475="","",'6.標準時間'!C6475)</f>
        <v/>
      </c>
      <c r="D6475" s="16" t="str">
        <f>IF('6.標準時間'!$C6475="","",'6.標準時間'!E6475)</f>
        <v/>
      </c>
      <c r="E6475" s="171" t="str">
        <f>IF('6.標準時間'!$C6475="","",'6.標準時間'!F6475)</f>
        <v/>
      </c>
      <c r="F6475" s="15" t="str">
        <f t="shared" si="202"/>
        <v/>
      </c>
      <c r="G6475" s="142" t="str">
        <f>IF('6.標準時間'!$C6475="","",'6.標準時間'!H6475)</f>
        <v/>
      </c>
      <c r="H6475" s="142" t="str">
        <f>IF('6.標準時間'!$C6475="","",'6.標準時間'!I6475)</f>
        <v/>
      </c>
      <c r="I6475" s="107" t="str">
        <f>IF(C6475="","",VLOOKUP($C6475,'7.工程別レート'!$C$6:$E$501,3,FALSE))</f>
        <v/>
      </c>
      <c r="J6475" s="108" t="str">
        <f>IF(C6475="","",VLOOKUP($C6475,'7.工程別レート'!$C$6:$E$501,2,FALSE))</f>
        <v/>
      </c>
      <c r="K6475" s="195" t="str">
        <f t="shared" si="203"/>
        <v/>
      </c>
    </row>
    <row r="6476" spans="2:11" ht="18" customHeight="1">
      <c r="B6476" s="16" t="str">
        <f>IF('6.標準時間'!$B6476="","",'6.標準時間'!B6476)</f>
        <v/>
      </c>
      <c r="C6476" s="16" t="str">
        <f>IF('6.標準時間'!$C6476="","",'6.標準時間'!C6476)</f>
        <v/>
      </c>
      <c r="D6476" s="16" t="str">
        <f>IF('6.標準時間'!$C6476="","",'6.標準時間'!E6476)</f>
        <v/>
      </c>
      <c r="E6476" s="171" t="str">
        <f>IF('6.標準時間'!$C6476="","",'6.標準時間'!F6476)</f>
        <v/>
      </c>
      <c r="F6476" s="15" t="str">
        <f t="shared" si="202"/>
        <v/>
      </c>
      <c r="G6476" s="142" t="str">
        <f>IF('6.標準時間'!$C6476="","",'6.標準時間'!H6476)</f>
        <v/>
      </c>
      <c r="H6476" s="142" t="str">
        <f>IF('6.標準時間'!$C6476="","",'6.標準時間'!I6476)</f>
        <v/>
      </c>
      <c r="I6476" s="107" t="str">
        <f>IF(C6476="","",VLOOKUP($C6476,'7.工程別レート'!$C$6:$E$501,3,FALSE))</f>
        <v/>
      </c>
      <c r="J6476" s="108" t="str">
        <f>IF(C6476="","",VLOOKUP($C6476,'7.工程別レート'!$C$6:$E$501,2,FALSE))</f>
        <v/>
      </c>
      <c r="K6476" s="195" t="str">
        <f t="shared" si="203"/>
        <v/>
      </c>
    </row>
    <row r="6477" spans="2:11" ht="18" customHeight="1">
      <c r="B6477" s="16" t="str">
        <f>IF('6.標準時間'!$B6477="","",'6.標準時間'!B6477)</f>
        <v/>
      </c>
      <c r="C6477" s="16" t="str">
        <f>IF('6.標準時間'!$C6477="","",'6.標準時間'!C6477)</f>
        <v/>
      </c>
      <c r="D6477" s="16" t="str">
        <f>IF('6.標準時間'!$C6477="","",'6.標準時間'!E6477)</f>
        <v/>
      </c>
      <c r="E6477" s="171" t="str">
        <f>IF('6.標準時間'!$C6477="","",'6.標準時間'!F6477)</f>
        <v/>
      </c>
      <c r="F6477" s="15" t="str">
        <f t="shared" si="202"/>
        <v/>
      </c>
      <c r="G6477" s="142" t="str">
        <f>IF('6.標準時間'!$C6477="","",'6.標準時間'!H6477)</f>
        <v/>
      </c>
      <c r="H6477" s="142" t="str">
        <f>IF('6.標準時間'!$C6477="","",'6.標準時間'!I6477)</f>
        <v/>
      </c>
      <c r="I6477" s="107" t="str">
        <f>IF(C6477="","",VLOOKUP($C6477,'7.工程別レート'!$C$6:$E$501,3,FALSE))</f>
        <v/>
      </c>
      <c r="J6477" s="108" t="str">
        <f>IF(C6477="","",VLOOKUP($C6477,'7.工程別レート'!$C$6:$E$501,2,FALSE))</f>
        <v/>
      </c>
      <c r="K6477" s="195" t="str">
        <f t="shared" si="203"/>
        <v/>
      </c>
    </row>
    <row r="6478" spans="2:11" ht="18" customHeight="1">
      <c r="B6478" s="16" t="str">
        <f>IF('6.標準時間'!$B6478="","",'6.標準時間'!B6478)</f>
        <v/>
      </c>
      <c r="C6478" s="16" t="str">
        <f>IF('6.標準時間'!$C6478="","",'6.標準時間'!C6478)</f>
        <v/>
      </c>
      <c r="D6478" s="16" t="str">
        <f>IF('6.標準時間'!$C6478="","",'6.標準時間'!E6478)</f>
        <v/>
      </c>
      <c r="E6478" s="171" t="str">
        <f>IF('6.標準時間'!$C6478="","",'6.標準時間'!F6478)</f>
        <v/>
      </c>
      <c r="F6478" s="15" t="str">
        <f t="shared" si="202"/>
        <v/>
      </c>
      <c r="G6478" s="142" t="str">
        <f>IF('6.標準時間'!$C6478="","",'6.標準時間'!H6478)</f>
        <v/>
      </c>
      <c r="H6478" s="142" t="str">
        <f>IF('6.標準時間'!$C6478="","",'6.標準時間'!I6478)</f>
        <v/>
      </c>
      <c r="I6478" s="107" t="str">
        <f>IF(C6478="","",VLOOKUP($C6478,'7.工程別レート'!$C$6:$E$501,3,FALSE))</f>
        <v/>
      </c>
      <c r="J6478" s="108" t="str">
        <f>IF(C6478="","",VLOOKUP($C6478,'7.工程別レート'!$C$6:$E$501,2,FALSE))</f>
        <v/>
      </c>
      <c r="K6478" s="195" t="str">
        <f t="shared" si="203"/>
        <v/>
      </c>
    </row>
    <row r="6479" spans="2:11" ht="18" customHeight="1">
      <c r="B6479" s="16" t="str">
        <f>IF('6.標準時間'!$B6479="","",'6.標準時間'!B6479)</f>
        <v/>
      </c>
      <c r="C6479" s="16" t="str">
        <f>IF('6.標準時間'!$C6479="","",'6.標準時間'!C6479)</f>
        <v/>
      </c>
      <c r="D6479" s="16" t="str">
        <f>IF('6.標準時間'!$C6479="","",'6.標準時間'!E6479)</f>
        <v/>
      </c>
      <c r="E6479" s="171" t="str">
        <f>IF('6.標準時間'!$C6479="","",'6.標準時間'!F6479)</f>
        <v/>
      </c>
      <c r="F6479" s="15" t="str">
        <f t="shared" si="202"/>
        <v/>
      </c>
      <c r="G6479" s="142" t="str">
        <f>IF('6.標準時間'!$C6479="","",'6.標準時間'!H6479)</f>
        <v/>
      </c>
      <c r="H6479" s="142" t="str">
        <f>IF('6.標準時間'!$C6479="","",'6.標準時間'!I6479)</f>
        <v/>
      </c>
      <c r="I6479" s="107" t="str">
        <f>IF(C6479="","",VLOOKUP($C6479,'7.工程別レート'!$C$6:$E$501,3,FALSE))</f>
        <v/>
      </c>
      <c r="J6479" s="108" t="str">
        <f>IF(C6479="","",VLOOKUP($C6479,'7.工程別レート'!$C$6:$E$501,2,FALSE))</f>
        <v/>
      </c>
      <c r="K6479" s="195" t="str">
        <f t="shared" si="203"/>
        <v/>
      </c>
    </row>
    <row r="6480" spans="2:11" ht="18" customHeight="1">
      <c r="B6480" s="16" t="str">
        <f>IF('6.標準時間'!$B6480="","",'6.標準時間'!B6480)</f>
        <v/>
      </c>
      <c r="C6480" s="16" t="str">
        <f>IF('6.標準時間'!$C6480="","",'6.標準時間'!C6480)</f>
        <v/>
      </c>
      <c r="D6480" s="16" t="str">
        <f>IF('6.標準時間'!$C6480="","",'6.標準時間'!E6480)</f>
        <v/>
      </c>
      <c r="E6480" s="171" t="str">
        <f>IF('6.標準時間'!$C6480="","",'6.標準時間'!F6480)</f>
        <v/>
      </c>
      <c r="F6480" s="15" t="str">
        <f t="shared" si="202"/>
        <v/>
      </c>
      <c r="G6480" s="142" t="str">
        <f>IF('6.標準時間'!$C6480="","",'6.標準時間'!H6480)</f>
        <v/>
      </c>
      <c r="H6480" s="142" t="str">
        <f>IF('6.標準時間'!$C6480="","",'6.標準時間'!I6480)</f>
        <v/>
      </c>
      <c r="I6480" s="107" t="str">
        <f>IF(C6480="","",VLOOKUP($C6480,'7.工程別レート'!$C$6:$E$501,3,FALSE))</f>
        <v/>
      </c>
      <c r="J6480" s="108" t="str">
        <f>IF(C6480="","",VLOOKUP($C6480,'7.工程別レート'!$C$6:$E$501,2,FALSE))</f>
        <v/>
      </c>
      <c r="K6480" s="195" t="str">
        <f t="shared" si="203"/>
        <v/>
      </c>
    </row>
    <row r="6481" spans="2:11" ht="18" customHeight="1">
      <c r="B6481" s="16" t="str">
        <f>IF('6.標準時間'!$B6481="","",'6.標準時間'!B6481)</f>
        <v/>
      </c>
      <c r="C6481" s="16" t="str">
        <f>IF('6.標準時間'!$C6481="","",'6.標準時間'!C6481)</f>
        <v/>
      </c>
      <c r="D6481" s="16" t="str">
        <f>IF('6.標準時間'!$C6481="","",'6.標準時間'!E6481)</f>
        <v/>
      </c>
      <c r="E6481" s="171" t="str">
        <f>IF('6.標準時間'!$C6481="","",'6.標準時間'!F6481)</f>
        <v/>
      </c>
      <c r="F6481" s="15" t="str">
        <f t="shared" si="202"/>
        <v/>
      </c>
      <c r="G6481" s="142" t="str">
        <f>IF('6.標準時間'!$C6481="","",'6.標準時間'!H6481)</f>
        <v/>
      </c>
      <c r="H6481" s="142" t="str">
        <f>IF('6.標準時間'!$C6481="","",'6.標準時間'!I6481)</f>
        <v/>
      </c>
      <c r="I6481" s="107" t="str">
        <f>IF(C6481="","",VLOOKUP($C6481,'7.工程別レート'!$C$6:$E$501,3,FALSE))</f>
        <v/>
      </c>
      <c r="J6481" s="108" t="str">
        <f>IF(C6481="","",VLOOKUP($C6481,'7.工程別レート'!$C$6:$E$501,2,FALSE))</f>
        <v/>
      </c>
      <c r="K6481" s="195" t="str">
        <f t="shared" si="203"/>
        <v/>
      </c>
    </row>
    <row r="6482" spans="2:11" ht="18" customHeight="1">
      <c r="B6482" s="16" t="str">
        <f>IF('6.標準時間'!$B6482="","",'6.標準時間'!B6482)</f>
        <v/>
      </c>
      <c r="C6482" s="16" t="str">
        <f>IF('6.標準時間'!$C6482="","",'6.標準時間'!C6482)</f>
        <v/>
      </c>
      <c r="D6482" s="16" t="str">
        <f>IF('6.標準時間'!$C6482="","",'6.標準時間'!E6482)</f>
        <v/>
      </c>
      <c r="E6482" s="171" t="str">
        <f>IF('6.標準時間'!$C6482="","",'6.標準時間'!F6482)</f>
        <v/>
      </c>
      <c r="F6482" s="15" t="str">
        <f t="shared" si="202"/>
        <v/>
      </c>
      <c r="G6482" s="142" t="str">
        <f>IF('6.標準時間'!$C6482="","",'6.標準時間'!H6482)</f>
        <v/>
      </c>
      <c r="H6482" s="142" t="str">
        <f>IF('6.標準時間'!$C6482="","",'6.標準時間'!I6482)</f>
        <v/>
      </c>
      <c r="I6482" s="107" t="str">
        <f>IF(C6482="","",VLOOKUP($C6482,'7.工程別レート'!$C$6:$E$501,3,FALSE))</f>
        <v/>
      </c>
      <c r="J6482" s="108" t="str">
        <f>IF(C6482="","",VLOOKUP($C6482,'7.工程別レート'!$C$6:$E$501,2,FALSE))</f>
        <v/>
      </c>
      <c r="K6482" s="195" t="str">
        <f t="shared" si="203"/>
        <v/>
      </c>
    </row>
    <row r="6483" spans="2:11" ht="18" customHeight="1">
      <c r="B6483" s="16" t="str">
        <f>IF('6.標準時間'!$B6483="","",'6.標準時間'!B6483)</f>
        <v/>
      </c>
      <c r="C6483" s="16" t="str">
        <f>IF('6.標準時間'!$C6483="","",'6.標準時間'!C6483)</f>
        <v/>
      </c>
      <c r="D6483" s="16" t="str">
        <f>IF('6.標準時間'!$C6483="","",'6.標準時間'!E6483)</f>
        <v/>
      </c>
      <c r="E6483" s="171" t="str">
        <f>IF('6.標準時間'!$C6483="","",'6.標準時間'!F6483)</f>
        <v/>
      </c>
      <c r="F6483" s="15" t="str">
        <f t="shared" si="202"/>
        <v/>
      </c>
      <c r="G6483" s="142" t="str">
        <f>IF('6.標準時間'!$C6483="","",'6.標準時間'!H6483)</f>
        <v/>
      </c>
      <c r="H6483" s="142" t="str">
        <f>IF('6.標準時間'!$C6483="","",'6.標準時間'!I6483)</f>
        <v/>
      </c>
      <c r="I6483" s="107" t="str">
        <f>IF(C6483="","",VLOOKUP($C6483,'7.工程別レート'!$C$6:$E$501,3,FALSE))</f>
        <v/>
      </c>
      <c r="J6483" s="108" t="str">
        <f>IF(C6483="","",VLOOKUP($C6483,'7.工程別レート'!$C$6:$E$501,2,FALSE))</f>
        <v/>
      </c>
      <c r="K6483" s="195" t="str">
        <f t="shared" si="203"/>
        <v/>
      </c>
    </row>
    <row r="6484" spans="2:11" ht="18" customHeight="1">
      <c r="B6484" s="16" t="str">
        <f>IF('6.標準時間'!$B6484="","",'6.標準時間'!B6484)</f>
        <v/>
      </c>
      <c r="C6484" s="16" t="str">
        <f>IF('6.標準時間'!$C6484="","",'6.標準時間'!C6484)</f>
        <v/>
      </c>
      <c r="D6484" s="16" t="str">
        <f>IF('6.標準時間'!$C6484="","",'6.標準時間'!E6484)</f>
        <v/>
      </c>
      <c r="E6484" s="171" t="str">
        <f>IF('6.標準時間'!$C6484="","",'6.標準時間'!F6484)</f>
        <v/>
      </c>
      <c r="F6484" s="15" t="str">
        <f t="shared" si="202"/>
        <v/>
      </c>
      <c r="G6484" s="142" t="str">
        <f>IF('6.標準時間'!$C6484="","",'6.標準時間'!H6484)</f>
        <v/>
      </c>
      <c r="H6484" s="142" t="str">
        <f>IF('6.標準時間'!$C6484="","",'6.標準時間'!I6484)</f>
        <v/>
      </c>
      <c r="I6484" s="107" t="str">
        <f>IF(C6484="","",VLOOKUP($C6484,'7.工程別レート'!$C$6:$E$501,3,FALSE))</f>
        <v/>
      </c>
      <c r="J6484" s="108" t="str">
        <f>IF(C6484="","",VLOOKUP($C6484,'7.工程別レート'!$C$6:$E$501,2,FALSE))</f>
        <v/>
      </c>
      <c r="K6484" s="195" t="str">
        <f t="shared" si="203"/>
        <v/>
      </c>
    </row>
    <row r="6485" spans="2:11" ht="18" customHeight="1">
      <c r="B6485" s="16" t="str">
        <f>IF('6.標準時間'!$B6485="","",'6.標準時間'!B6485)</f>
        <v/>
      </c>
      <c r="C6485" s="16" t="str">
        <f>IF('6.標準時間'!$C6485="","",'6.標準時間'!C6485)</f>
        <v/>
      </c>
      <c r="D6485" s="16" t="str">
        <f>IF('6.標準時間'!$C6485="","",'6.標準時間'!E6485)</f>
        <v/>
      </c>
      <c r="E6485" s="171" t="str">
        <f>IF('6.標準時間'!$C6485="","",'6.標準時間'!F6485)</f>
        <v/>
      </c>
      <c r="F6485" s="15" t="str">
        <f t="shared" si="202"/>
        <v/>
      </c>
      <c r="G6485" s="142" t="str">
        <f>IF('6.標準時間'!$C6485="","",'6.標準時間'!H6485)</f>
        <v/>
      </c>
      <c r="H6485" s="142" t="str">
        <f>IF('6.標準時間'!$C6485="","",'6.標準時間'!I6485)</f>
        <v/>
      </c>
      <c r="I6485" s="107" t="str">
        <f>IF(C6485="","",VLOOKUP($C6485,'7.工程別レート'!$C$6:$E$501,3,FALSE))</f>
        <v/>
      </c>
      <c r="J6485" s="108" t="str">
        <f>IF(C6485="","",VLOOKUP($C6485,'7.工程別レート'!$C$6:$E$501,2,FALSE))</f>
        <v/>
      </c>
      <c r="K6485" s="195" t="str">
        <f t="shared" si="203"/>
        <v/>
      </c>
    </row>
    <row r="6486" spans="2:11" ht="18" customHeight="1">
      <c r="B6486" s="16" t="str">
        <f>IF('6.標準時間'!$B6486="","",'6.標準時間'!B6486)</f>
        <v/>
      </c>
      <c r="C6486" s="16" t="str">
        <f>IF('6.標準時間'!$C6486="","",'6.標準時間'!C6486)</f>
        <v/>
      </c>
      <c r="D6486" s="16" t="str">
        <f>IF('6.標準時間'!$C6486="","",'6.標準時間'!E6486)</f>
        <v/>
      </c>
      <c r="E6486" s="171" t="str">
        <f>IF('6.標準時間'!$C6486="","",'6.標準時間'!F6486)</f>
        <v/>
      </c>
      <c r="F6486" s="15" t="str">
        <f t="shared" si="202"/>
        <v/>
      </c>
      <c r="G6486" s="142" t="str">
        <f>IF('6.標準時間'!$C6486="","",'6.標準時間'!H6486)</f>
        <v/>
      </c>
      <c r="H6486" s="142" t="str">
        <f>IF('6.標準時間'!$C6486="","",'6.標準時間'!I6486)</f>
        <v/>
      </c>
      <c r="I6486" s="107" t="str">
        <f>IF(C6486="","",VLOOKUP($C6486,'7.工程別レート'!$C$6:$E$501,3,FALSE))</f>
        <v/>
      </c>
      <c r="J6486" s="108" t="str">
        <f>IF(C6486="","",VLOOKUP($C6486,'7.工程別レート'!$C$6:$E$501,2,FALSE))</f>
        <v/>
      </c>
      <c r="K6486" s="195" t="str">
        <f t="shared" si="203"/>
        <v/>
      </c>
    </row>
    <row r="6487" spans="2:11" ht="18" customHeight="1">
      <c r="B6487" s="16" t="str">
        <f>IF('6.標準時間'!$B6487="","",'6.標準時間'!B6487)</f>
        <v/>
      </c>
      <c r="C6487" s="16" t="str">
        <f>IF('6.標準時間'!$C6487="","",'6.標準時間'!C6487)</f>
        <v/>
      </c>
      <c r="D6487" s="16" t="str">
        <f>IF('6.標準時間'!$C6487="","",'6.標準時間'!E6487)</f>
        <v/>
      </c>
      <c r="E6487" s="171" t="str">
        <f>IF('6.標準時間'!$C6487="","",'6.標準時間'!F6487)</f>
        <v/>
      </c>
      <c r="F6487" s="15" t="str">
        <f t="shared" si="202"/>
        <v/>
      </c>
      <c r="G6487" s="142" t="str">
        <f>IF('6.標準時間'!$C6487="","",'6.標準時間'!H6487)</f>
        <v/>
      </c>
      <c r="H6487" s="142" t="str">
        <f>IF('6.標準時間'!$C6487="","",'6.標準時間'!I6487)</f>
        <v/>
      </c>
      <c r="I6487" s="107" t="str">
        <f>IF(C6487="","",VLOOKUP($C6487,'7.工程別レート'!$C$6:$E$501,3,FALSE))</f>
        <v/>
      </c>
      <c r="J6487" s="108" t="str">
        <f>IF(C6487="","",VLOOKUP($C6487,'7.工程別レート'!$C$6:$E$501,2,FALSE))</f>
        <v/>
      </c>
      <c r="K6487" s="195" t="str">
        <f t="shared" si="203"/>
        <v/>
      </c>
    </row>
    <row r="6488" spans="2:11" ht="18" customHeight="1">
      <c r="B6488" s="16" t="str">
        <f>IF('6.標準時間'!$B6488="","",'6.標準時間'!B6488)</f>
        <v/>
      </c>
      <c r="C6488" s="16" t="str">
        <f>IF('6.標準時間'!$C6488="","",'6.標準時間'!C6488)</f>
        <v/>
      </c>
      <c r="D6488" s="16" t="str">
        <f>IF('6.標準時間'!$C6488="","",'6.標準時間'!E6488)</f>
        <v/>
      </c>
      <c r="E6488" s="171" t="str">
        <f>IF('6.標準時間'!$C6488="","",'6.標準時間'!F6488)</f>
        <v/>
      </c>
      <c r="F6488" s="15" t="str">
        <f t="shared" si="202"/>
        <v/>
      </c>
      <c r="G6488" s="142" t="str">
        <f>IF('6.標準時間'!$C6488="","",'6.標準時間'!H6488)</f>
        <v/>
      </c>
      <c r="H6488" s="142" t="str">
        <f>IF('6.標準時間'!$C6488="","",'6.標準時間'!I6488)</f>
        <v/>
      </c>
      <c r="I6488" s="107" t="str">
        <f>IF(C6488="","",VLOOKUP($C6488,'7.工程別レート'!$C$6:$E$501,3,FALSE))</f>
        <v/>
      </c>
      <c r="J6488" s="108" t="str">
        <f>IF(C6488="","",VLOOKUP($C6488,'7.工程別レート'!$C$6:$E$501,2,FALSE))</f>
        <v/>
      </c>
      <c r="K6488" s="195" t="str">
        <f t="shared" si="203"/>
        <v/>
      </c>
    </row>
    <row r="6489" spans="2:11" ht="18" customHeight="1">
      <c r="B6489" s="16" t="str">
        <f>IF('6.標準時間'!$B6489="","",'6.標準時間'!B6489)</f>
        <v/>
      </c>
      <c r="C6489" s="16" t="str">
        <f>IF('6.標準時間'!$C6489="","",'6.標準時間'!C6489)</f>
        <v/>
      </c>
      <c r="D6489" s="16" t="str">
        <f>IF('6.標準時間'!$C6489="","",'6.標準時間'!E6489)</f>
        <v/>
      </c>
      <c r="E6489" s="171" t="str">
        <f>IF('6.標準時間'!$C6489="","",'6.標準時間'!F6489)</f>
        <v/>
      </c>
      <c r="F6489" s="15" t="str">
        <f t="shared" si="202"/>
        <v/>
      </c>
      <c r="G6489" s="142" t="str">
        <f>IF('6.標準時間'!$C6489="","",'6.標準時間'!H6489)</f>
        <v/>
      </c>
      <c r="H6489" s="142" t="str">
        <f>IF('6.標準時間'!$C6489="","",'6.標準時間'!I6489)</f>
        <v/>
      </c>
      <c r="I6489" s="107" t="str">
        <f>IF(C6489="","",VLOOKUP($C6489,'7.工程別レート'!$C$6:$E$501,3,FALSE))</f>
        <v/>
      </c>
      <c r="J6489" s="108" t="str">
        <f>IF(C6489="","",VLOOKUP($C6489,'7.工程別レート'!$C$6:$E$501,2,FALSE))</f>
        <v/>
      </c>
      <c r="K6489" s="195" t="str">
        <f t="shared" si="203"/>
        <v/>
      </c>
    </row>
    <row r="6490" spans="2:11" ht="18" customHeight="1">
      <c r="B6490" s="16" t="str">
        <f>IF('6.標準時間'!$B6490="","",'6.標準時間'!B6490)</f>
        <v/>
      </c>
      <c r="C6490" s="16" t="str">
        <f>IF('6.標準時間'!$C6490="","",'6.標準時間'!C6490)</f>
        <v/>
      </c>
      <c r="D6490" s="16" t="str">
        <f>IF('6.標準時間'!$C6490="","",'6.標準時間'!E6490)</f>
        <v/>
      </c>
      <c r="E6490" s="171" t="str">
        <f>IF('6.標準時間'!$C6490="","",'6.標準時間'!F6490)</f>
        <v/>
      </c>
      <c r="F6490" s="15" t="str">
        <f t="shared" si="202"/>
        <v/>
      </c>
      <c r="G6490" s="142" t="str">
        <f>IF('6.標準時間'!$C6490="","",'6.標準時間'!H6490)</f>
        <v/>
      </c>
      <c r="H6490" s="142" t="str">
        <f>IF('6.標準時間'!$C6490="","",'6.標準時間'!I6490)</f>
        <v/>
      </c>
      <c r="I6490" s="107" t="str">
        <f>IF(C6490="","",VLOOKUP($C6490,'7.工程別レート'!$C$6:$E$501,3,FALSE))</f>
        <v/>
      </c>
      <c r="J6490" s="108" t="str">
        <f>IF(C6490="","",VLOOKUP($C6490,'7.工程別レート'!$C$6:$E$501,2,FALSE))</f>
        <v/>
      </c>
      <c r="K6490" s="195" t="str">
        <f t="shared" si="203"/>
        <v/>
      </c>
    </row>
    <row r="6491" spans="2:11" ht="18" customHeight="1">
      <c r="B6491" s="16" t="str">
        <f>IF('6.標準時間'!$B6491="","",'6.標準時間'!B6491)</f>
        <v/>
      </c>
      <c r="C6491" s="16" t="str">
        <f>IF('6.標準時間'!$C6491="","",'6.標準時間'!C6491)</f>
        <v/>
      </c>
      <c r="D6491" s="16" t="str">
        <f>IF('6.標準時間'!$C6491="","",'6.標準時間'!E6491)</f>
        <v/>
      </c>
      <c r="E6491" s="171" t="str">
        <f>IF('6.標準時間'!$C6491="","",'6.標準時間'!F6491)</f>
        <v/>
      </c>
      <c r="F6491" s="15" t="str">
        <f t="shared" si="202"/>
        <v/>
      </c>
      <c r="G6491" s="142" t="str">
        <f>IF('6.標準時間'!$C6491="","",'6.標準時間'!H6491)</f>
        <v/>
      </c>
      <c r="H6491" s="142" t="str">
        <f>IF('6.標準時間'!$C6491="","",'6.標準時間'!I6491)</f>
        <v/>
      </c>
      <c r="I6491" s="107" t="str">
        <f>IF(C6491="","",VLOOKUP($C6491,'7.工程別レート'!$C$6:$E$501,3,FALSE))</f>
        <v/>
      </c>
      <c r="J6491" s="108" t="str">
        <f>IF(C6491="","",VLOOKUP($C6491,'7.工程別レート'!$C$6:$E$501,2,FALSE))</f>
        <v/>
      </c>
      <c r="K6491" s="195" t="str">
        <f t="shared" si="203"/>
        <v/>
      </c>
    </row>
    <row r="6492" spans="2:11" ht="18" customHeight="1">
      <c r="B6492" s="16" t="str">
        <f>IF('6.標準時間'!$B6492="","",'6.標準時間'!B6492)</f>
        <v/>
      </c>
      <c r="C6492" s="16" t="str">
        <f>IF('6.標準時間'!$C6492="","",'6.標準時間'!C6492)</f>
        <v/>
      </c>
      <c r="D6492" s="16" t="str">
        <f>IF('6.標準時間'!$C6492="","",'6.標準時間'!E6492)</f>
        <v/>
      </c>
      <c r="E6492" s="171" t="str">
        <f>IF('6.標準時間'!$C6492="","",'6.標準時間'!F6492)</f>
        <v/>
      </c>
      <c r="F6492" s="15" t="str">
        <f t="shared" si="202"/>
        <v/>
      </c>
      <c r="G6492" s="142" t="str">
        <f>IF('6.標準時間'!$C6492="","",'6.標準時間'!H6492)</f>
        <v/>
      </c>
      <c r="H6492" s="142" t="str">
        <f>IF('6.標準時間'!$C6492="","",'6.標準時間'!I6492)</f>
        <v/>
      </c>
      <c r="I6492" s="107" t="str">
        <f>IF(C6492="","",VLOOKUP($C6492,'7.工程別レート'!$C$6:$E$501,3,FALSE))</f>
        <v/>
      </c>
      <c r="J6492" s="108" t="str">
        <f>IF(C6492="","",VLOOKUP($C6492,'7.工程別レート'!$C$6:$E$501,2,FALSE))</f>
        <v/>
      </c>
      <c r="K6492" s="195" t="str">
        <f t="shared" si="203"/>
        <v/>
      </c>
    </row>
    <row r="6493" spans="2:11" ht="18" customHeight="1">
      <c r="B6493" s="16" t="str">
        <f>IF('6.標準時間'!$B6493="","",'6.標準時間'!B6493)</f>
        <v/>
      </c>
      <c r="C6493" s="16" t="str">
        <f>IF('6.標準時間'!$C6493="","",'6.標準時間'!C6493)</f>
        <v/>
      </c>
      <c r="D6493" s="16" t="str">
        <f>IF('6.標準時間'!$C6493="","",'6.標準時間'!E6493)</f>
        <v/>
      </c>
      <c r="E6493" s="171" t="str">
        <f>IF('6.標準時間'!$C6493="","",'6.標準時間'!F6493)</f>
        <v/>
      </c>
      <c r="F6493" s="15" t="str">
        <f t="shared" si="202"/>
        <v/>
      </c>
      <c r="G6493" s="142" t="str">
        <f>IF('6.標準時間'!$C6493="","",'6.標準時間'!H6493)</f>
        <v/>
      </c>
      <c r="H6493" s="142" t="str">
        <f>IF('6.標準時間'!$C6493="","",'6.標準時間'!I6493)</f>
        <v/>
      </c>
      <c r="I6493" s="107" t="str">
        <f>IF(C6493="","",VLOOKUP($C6493,'7.工程別レート'!$C$6:$E$501,3,FALSE))</f>
        <v/>
      </c>
      <c r="J6493" s="108" t="str">
        <f>IF(C6493="","",VLOOKUP($C6493,'7.工程別レート'!$C$6:$E$501,2,FALSE))</f>
        <v/>
      </c>
      <c r="K6493" s="195" t="str">
        <f t="shared" si="203"/>
        <v/>
      </c>
    </row>
    <row r="6494" spans="2:11" ht="18" customHeight="1">
      <c r="B6494" s="16" t="str">
        <f>IF('6.標準時間'!$B6494="","",'6.標準時間'!B6494)</f>
        <v/>
      </c>
      <c r="C6494" s="16" t="str">
        <f>IF('6.標準時間'!$C6494="","",'6.標準時間'!C6494)</f>
        <v/>
      </c>
      <c r="D6494" s="16" t="str">
        <f>IF('6.標準時間'!$C6494="","",'6.標準時間'!E6494)</f>
        <v/>
      </c>
      <c r="E6494" s="171" t="str">
        <f>IF('6.標準時間'!$C6494="","",'6.標準時間'!F6494)</f>
        <v/>
      </c>
      <c r="F6494" s="15" t="str">
        <f t="shared" si="202"/>
        <v/>
      </c>
      <c r="G6494" s="142" t="str">
        <f>IF('6.標準時間'!$C6494="","",'6.標準時間'!H6494)</f>
        <v/>
      </c>
      <c r="H6494" s="142" t="str">
        <f>IF('6.標準時間'!$C6494="","",'6.標準時間'!I6494)</f>
        <v/>
      </c>
      <c r="I6494" s="107" t="str">
        <f>IF(C6494="","",VLOOKUP($C6494,'7.工程別レート'!$C$6:$E$501,3,FALSE))</f>
        <v/>
      </c>
      <c r="J6494" s="108" t="str">
        <f>IF(C6494="","",VLOOKUP($C6494,'7.工程別レート'!$C$6:$E$501,2,FALSE))</f>
        <v/>
      </c>
      <c r="K6494" s="195" t="str">
        <f t="shared" si="203"/>
        <v/>
      </c>
    </row>
    <row r="6495" spans="2:11" ht="18" customHeight="1">
      <c r="B6495" s="16" t="str">
        <f>IF('6.標準時間'!$B6495="","",'6.標準時間'!B6495)</f>
        <v/>
      </c>
      <c r="C6495" s="16" t="str">
        <f>IF('6.標準時間'!$C6495="","",'6.標準時間'!C6495)</f>
        <v/>
      </c>
      <c r="D6495" s="16" t="str">
        <f>IF('6.標準時間'!$C6495="","",'6.標準時間'!E6495)</f>
        <v/>
      </c>
      <c r="E6495" s="171" t="str">
        <f>IF('6.標準時間'!$C6495="","",'6.標準時間'!F6495)</f>
        <v/>
      </c>
      <c r="F6495" s="15" t="str">
        <f t="shared" si="202"/>
        <v/>
      </c>
      <c r="G6495" s="142" t="str">
        <f>IF('6.標準時間'!$C6495="","",'6.標準時間'!H6495)</f>
        <v/>
      </c>
      <c r="H6495" s="142" t="str">
        <f>IF('6.標準時間'!$C6495="","",'6.標準時間'!I6495)</f>
        <v/>
      </c>
      <c r="I6495" s="107" t="str">
        <f>IF(C6495="","",VLOOKUP($C6495,'7.工程別レート'!$C$6:$E$501,3,FALSE))</f>
        <v/>
      </c>
      <c r="J6495" s="108" t="str">
        <f>IF(C6495="","",VLOOKUP($C6495,'7.工程別レート'!$C$6:$E$501,2,FALSE))</f>
        <v/>
      </c>
      <c r="K6495" s="195" t="str">
        <f t="shared" si="203"/>
        <v/>
      </c>
    </row>
    <row r="6496" spans="2:11" ht="18" customHeight="1">
      <c r="B6496" s="16" t="str">
        <f>IF('6.標準時間'!$B6496="","",'6.標準時間'!B6496)</f>
        <v/>
      </c>
      <c r="C6496" s="16" t="str">
        <f>IF('6.標準時間'!$C6496="","",'6.標準時間'!C6496)</f>
        <v/>
      </c>
      <c r="D6496" s="16" t="str">
        <f>IF('6.標準時間'!$C6496="","",'6.標準時間'!E6496)</f>
        <v/>
      </c>
      <c r="E6496" s="171" t="str">
        <f>IF('6.標準時間'!$C6496="","",'6.標準時間'!F6496)</f>
        <v/>
      </c>
      <c r="F6496" s="15" t="str">
        <f t="shared" si="202"/>
        <v/>
      </c>
      <c r="G6496" s="142" t="str">
        <f>IF('6.標準時間'!$C6496="","",'6.標準時間'!H6496)</f>
        <v/>
      </c>
      <c r="H6496" s="142" t="str">
        <f>IF('6.標準時間'!$C6496="","",'6.標準時間'!I6496)</f>
        <v/>
      </c>
      <c r="I6496" s="107" t="str">
        <f>IF(C6496="","",VLOOKUP($C6496,'7.工程別レート'!$C$6:$E$501,3,FALSE))</f>
        <v/>
      </c>
      <c r="J6496" s="108" t="str">
        <f>IF(C6496="","",VLOOKUP($C6496,'7.工程別レート'!$C$6:$E$501,2,FALSE))</f>
        <v/>
      </c>
      <c r="K6496" s="195" t="str">
        <f t="shared" si="203"/>
        <v/>
      </c>
    </row>
    <row r="6497" spans="2:11" ht="18" customHeight="1">
      <c r="B6497" s="16" t="str">
        <f>IF('6.標準時間'!$B6497="","",'6.標準時間'!B6497)</f>
        <v/>
      </c>
      <c r="C6497" s="16" t="str">
        <f>IF('6.標準時間'!$C6497="","",'6.標準時間'!C6497)</f>
        <v/>
      </c>
      <c r="D6497" s="16" t="str">
        <f>IF('6.標準時間'!$C6497="","",'6.標準時間'!E6497)</f>
        <v/>
      </c>
      <c r="E6497" s="171" t="str">
        <f>IF('6.標準時間'!$C6497="","",'6.標準時間'!F6497)</f>
        <v/>
      </c>
      <c r="F6497" s="15" t="str">
        <f t="shared" si="202"/>
        <v/>
      </c>
      <c r="G6497" s="142" t="str">
        <f>IF('6.標準時間'!$C6497="","",'6.標準時間'!H6497)</f>
        <v/>
      </c>
      <c r="H6497" s="142" t="str">
        <f>IF('6.標準時間'!$C6497="","",'6.標準時間'!I6497)</f>
        <v/>
      </c>
      <c r="I6497" s="107" t="str">
        <f>IF(C6497="","",VLOOKUP($C6497,'7.工程別レート'!$C$6:$E$501,3,FALSE))</f>
        <v/>
      </c>
      <c r="J6497" s="108" t="str">
        <f>IF(C6497="","",VLOOKUP($C6497,'7.工程別レート'!$C$6:$E$501,2,FALSE))</f>
        <v/>
      </c>
      <c r="K6497" s="195" t="str">
        <f t="shared" si="203"/>
        <v/>
      </c>
    </row>
    <row r="6498" spans="2:11" ht="18" customHeight="1">
      <c r="B6498" s="16" t="str">
        <f>IF('6.標準時間'!$B6498="","",'6.標準時間'!B6498)</f>
        <v/>
      </c>
      <c r="C6498" s="16" t="str">
        <f>IF('6.標準時間'!$C6498="","",'6.標準時間'!C6498)</f>
        <v/>
      </c>
      <c r="D6498" s="16" t="str">
        <f>IF('6.標準時間'!$C6498="","",'6.標準時間'!E6498)</f>
        <v/>
      </c>
      <c r="E6498" s="171" t="str">
        <f>IF('6.標準時間'!$C6498="","",'6.標準時間'!F6498)</f>
        <v/>
      </c>
      <c r="F6498" s="15" t="str">
        <f t="shared" si="202"/>
        <v/>
      </c>
      <c r="G6498" s="142" t="str">
        <f>IF('6.標準時間'!$C6498="","",'6.標準時間'!H6498)</f>
        <v/>
      </c>
      <c r="H6498" s="142" t="str">
        <f>IF('6.標準時間'!$C6498="","",'6.標準時間'!I6498)</f>
        <v/>
      </c>
      <c r="I6498" s="107" t="str">
        <f>IF(C6498="","",VLOOKUP($C6498,'7.工程別レート'!$C$6:$E$501,3,FALSE))</f>
        <v/>
      </c>
      <c r="J6498" s="108" t="str">
        <f>IF(C6498="","",VLOOKUP($C6498,'7.工程別レート'!$C$6:$E$501,2,FALSE))</f>
        <v/>
      </c>
      <c r="K6498" s="195" t="str">
        <f t="shared" si="203"/>
        <v/>
      </c>
    </row>
    <row r="6499" spans="2:11" ht="18" customHeight="1">
      <c r="B6499" s="16" t="str">
        <f>IF('6.標準時間'!$B6499="","",'6.標準時間'!B6499)</f>
        <v/>
      </c>
      <c r="C6499" s="16" t="str">
        <f>IF('6.標準時間'!$C6499="","",'6.標準時間'!C6499)</f>
        <v/>
      </c>
      <c r="D6499" s="16" t="str">
        <f>IF('6.標準時間'!$C6499="","",'6.標準時間'!E6499)</f>
        <v/>
      </c>
      <c r="E6499" s="171" t="str">
        <f>IF('6.標準時間'!$C6499="","",'6.標準時間'!F6499)</f>
        <v/>
      </c>
      <c r="F6499" s="15" t="str">
        <f t="shared" si="202"/>
        <v/>
      </c>
      <c r="G6499" s="142" t="str">
        <f>IF('6.標準時間'!$C6499="","",'6.標準時間'!H6499)</f>
        <v/>
      </c>
      <c r="H6499" s="142" t="str">
        <f>IF('6.標準時間'!$C6499="","",'6.標準時間'!I6499)</f>
        <v/>
      </c>
      <c r="I6499" s="107" t="str">
        <f>IF(C6499="","",VLOOKUP($C6499,'7.工程別レート'!$C$6:$E$501,3,FALSE))</f>
        <v/>
      </c>
      <c r="J6499" s="108" t="str">
        <f>IF(C6499="","",VLOOKUP($C6499,'7.工程別レート'!$C$6:$E$501,2,FALSE))</f>
        <v/>
      </c>
      <c r="K6499" s="195" t="str">
        <f t="shared" si="203"/>
        <v/>
      </c>
    </row>
    <row r="6500" spans="2:11" ht="18" customHeight="1">
      <c r="B6500" s="16" t="str">
        <f>IF('6.標準時間'!$B6500="","",'6.標準時間'!B6500)</f>
        <v/>
      </c>
      <c r="C6500" s="16" t="str">
        <f>IF('6.標準時間'!$C6500="","",'6.標準時間'!C6500)</f>
        <v/>
      </c>
      <c r="D6500" s="16" t="str">
        <f>IF('6.標準時間'!$C6500="","",'6.標準時間'!E6500)</f>
        <v/>
      </c>
      <c r="E6500" s="171" t="str">
        <f>IF('6.標準時間'!$C6500="","",'6.標準時間'!F6500)</f>
        <v/>
      </c>
      <c r="F6500" s="15" t="str">
        <f t="shared" si="202"/>
        <v/>
      </c>
      <c r="G6500" s="142" t="str">
        <f>IF('6.標準時間'!$C6500="","",'6.標準時間'!H6500)</f>
        <v/>
      </c>
      <c r="H6500" s="142" t="str">
        <f>IF('6.標準時間'!$C6500="","",'6.標準時間'!I6500)</f>
        <v/>
      </c>
      <c r="I6500" s="107" t="str">
        <f>IF(C6500="","",VLOOKUP($C6500,'7.工程別レート'!$C$6:$E$501,3,FALSE))</f>
        <v/>
      </c>
      <c r="J6500" s="108" t="str">
        <f>IF(C6500="","",VLOOKUP($C6500,'7.工程別レート'!$C$6:$E$501,2,FALSE))</f>
        <v/>
      </c>
      <c r="K6500" s="195" t="str">
        <f t="shared" si="203"/>
        <v/>
      </c>
    </row>
    <row r="6501" spans="2:11" ht="18" customHeight="1">
      <c r="B6501" s="16" t="str">
        <f>IF('6.標準時間'!$B6501="","",'6.標準時間'!B6501)</f>
        <v/>
      </c>
      <c r="C6501" s="16" t="str">
        <f>IF('6.標準時間'!$C6501="","",'6.標準時間'!C6501)</f>
        <v/>
      </c>
      <c r="D6501" s="16" t="str">
        <f>IF('6.標準時間'!$C6501="","",'6.標準時間'!E6501)</f>
        <v/>
      </c>
      <c r="E6501" s="171" t="str">
        <f>IF('6.標準時間'!$C6501="","",'6.標準時間'!F6501)</f>
        <v/>
      </c>
      <c r="F6501" s="15" t="str">
        <f t="shared" si="202"/>
        <v/>
      </c>
      <c r="G6501" s="142" t="str">
        <f>IF('6.標準時間'!$C6501="","",'6.標準時間'!H6501)</f>
        <v/>
      </c>
      <c r="H6501" s="142" t="str">
        <f>IF('6.標準時間'!$C6501="","",'6.標準時間'!I6501)</f>
        <v/>
      </c>
      <c r="I6501" s="107" t="str">
        <f>IF(C6501="","",VLOOKUP($C6501,'7.工程別レート'!$C$6:$E$501,3,FALSE))</f>
        <v/>
      </c>
      <c r="J6501" s="108" t="str">
        <f>IF(C6501="","",VLOOKUP($C6501,'7.工程別レート'!$C$6:$E$501,2,FALSE))</f>
        <v/>
      </c>
      <c r="K6501" s="195" t="str">
        <f t="shared" si="203"/>
        <v/>
      </c>
    </row>
    <row r="6502" spans="2:11" ht="18" customHeight="1">
      <c r="B6502" s="16" t="str">
        <f>IF('6.標準時間'!$B6502="","",'6.標準時間'!B6502)</f>
        <v/>
      </c>
      <c r="C6502" s="16" t="str">
        <f>IF('6.標準時間'!$C6502="","",'6.標準時間'!C6502)</f>
        <v/>
      </c>
      <c r="D6502" s="16" t="str">
        <f>IF('6.標準時間'!$C6502="","",'6.標準時間'!E6502)</f>
        <v/>
      </c>
      <c r="E6502" s="171" t="str">
        <f>IF('6.標準時間'!$C6502="","",'6.標準時間'!F6502)</f>
        <v/>
      </c>
      <c r="F6502" s="15" t="str">
        <f t="shared" si="202"/>
        <v/>
      </c>
      <c r="G6502" s="142" t="str">
        <f>IF('6.標準時間'!$C6502="","",'6.標準時間'!H6502)</f>
        <v/>
      </c>
      <c r="H6502" s="142" t="str">
        <f>IF('6.標準時間'!$C6502="","",'6.標準時間'!I6502)</f>
        <v/>
      </c>
      <c r="I6502" s="107" t="str">
        <f>IF(C6502="","",VLOOKUP($C6502,'7.工程別レート'!$C$6:$E$501,3,FALSE))</f>
        <v/>
      </c>
      <c r="J6502" s="108" t="str">
        <f>IF(C6502="","",VLOOKUP($C6502,'7.工程別レート'!$C$6:$E$501,2,FALSE))</f>
        <v/>
      </c>
      <c r="K6502" s="195" t="str">
        <f t="shared" si="203"/>
        <v/>
      </c>
    </row>
    <row r="6503" spans="2:11" ht="18" customHeight="1">
      <c r="B6503" s="16" t="str">
        <f>IF('6.標準時間'!$B6503="","",'6.標準時間'!B6503)</f>
        <v/>
      </c>
      <c r="C6503" s="16" t="str">
        <f>IF('6.標準時間'!$C6503="","",'6.標準時間'!C6503)</f>
        <v/>
      </c>
      <c r="D6503" s="16" t="str">
        <f>IF('6.標準時間'!$C6503="","",'6.標準時間'!E6503)</f>
        <v/>
      </c>
      <c r="E6503" s="171" t="str">
        <f>IF('6.標準時間'!$C6503="","",'6.標準時間'!F6503)</f>
        <v/>
      </c>
      <c r="F6503" s="15" t="str">
        <f t="shared" si="202"/>
        <v/>
      </c>
      <c r="G6503" s="142" t="str">
        <f>IF('6.標準時間'!$C6503="","",'6.標準時間'!H6503)</f>
        <v/>
      </c>
      <c r="H6503" s="142" t="str">
        <f>IF('6.標準時間'!$C6503="","",'6.標準時間'!I6503)</f>
        <v/>
      </c>
      <c r="I6503" s="107" t="str">
        <f>IF(C6503="","",VLOOKUP($C6503,'7.工程別レート'!$C$6:$E$501,3,FALSE))</f>
        <v/>
      </c>
      <c r="J6503" s="108" t="str">
        <f>IF(C6503="","",VLOOKUP($C6503,'7.工程別レート'!$C$6:$E$501,2,FALSE))</f>
        <v/>
      </c>
      <c r="K6503" s="195" t="str">
        <f t="shared" si="203"/>
        <v/>
      </c>
    </row>
    <row r="6504" spans="2:11" ht="18" customHeight="1">
      <c r="B6504" s="16" t="str">
        <f>IF('6.標準時間'!$B6504="","",'6.標準時間'!B6504)</f>
        <v/>
      </c>
      <c r="C6504" s="16" t="str">
        <f>IF('6.標準時間'!$C6504="","",'6.標準時間'!C6504)</f>
        <v/>
      </c>
      <c r="D6504" s="16" t="str">
        <f>IF('6.標準時間'!$C6504="","",'6.標準時間'!E6504)</f>
        <v/>
      </c>
      <c r="E6504" s="171" t="str">
        <f>IF('6.標準時間'!$C6504="","",'6.標準時間'!F6504)</f>
        <v/>
      </c>
      <c r="F6504" s="15" t="str">
        <f t="shared" si="202"/>
        <v/>
      </c>
      <c r="G6504" s="142" t="str">
        <f>IF('6.標準時間'!$C6504="","",'6.標準時間'!H6504)</f>
        <v/>
      </c>
      <c r="H6504" s="142" t="str">
        <f>IF('6.標準時間'!$C6504="","",'6.標準時間'!I6504)</f>
        <v/>
      </c>
      <c r="I6504" s="107" t="str">
        <f>IF(C6504="","",VLOOKUP($C6504,'7.工程別レート'!$C$6:$E$501,3,FALSE))</f>
        <v/>
      </c>
      <c r="J6504" s="108" t="str">
        <f>IF(C6504="","",VLOOKUP($C6504,'7.工程別レート'!$C$6:$E$501,2,FALSE))</f>
        <v/>
      </c>
      <c r="K6504" s="195" t="str">
        <f t="shared" si="203"/>
        <v/>
      </c>
    </row>
    <row r="6505" spans="2:11" ht="18" customHeight="1">
      <c r="B6505" s="16" t="str">
        <f>IF('6.標準時間'!$B6505="","",'6.標準時間'!B6505)</f>
        <v/>
      </c>
      <c r="C6505" s="16" t="str">
        <f>IF('6.標準時間'!$C6505="","",'6.標準時間'!C6505)</f>
        <v/>
      </c>
      <c r="D6505" s="16" t="str">
        <f>IF('6.標準時間'!$C6505="","",'6.標準時間'!E6505)</f>
        <v/>
      </c>
      <c r="E6505" s="171" t="str">
        <f>IF('6.標準時間'!$C6505="","",'6.標準時間'!F6505)</f>
        <v/>
      </c>
      <c r="F6505" s="15" t="str">
        <f t="shared" si="202"/>
        <v/>
      </c>
      <c r="G6505" s="142" t="str">
        <f>IF('6.標準時間'!$C6505="","",'6.標準時間'!H6505)</f>
        <v/>
      </c>
      <c r="H6505" s="142" t="str">
        <f>IF('6.標準時間'!$C6505="","",'6.標準時間'!I6505)</f>
        <v/>
      </c>
      <c r="I6505" s="107" t="str">
        <f>IF(C6505="","",VLOOKUP($C6505,'7.工程別レート'!$C$6:$E$501,3,FALSE))</f>
        <v/>
      </c>
      <c r="J6505" s="108" t="str">
        <f>IF(C6505="","",VLOOKUP($C6505,'7.工程別レート'!$C$6:$E$501,2,FALSE))</f>
        <v/>
      </c>
      <c r="K6505" s="195" t="str">
        <f t="shared" si="203"/>
        <v/>
      </c>
    </row>
    <row r="6506" spans="2:11" ht="18" customHeight="1">
      <c r="B6506" s="16" t="str">
        <f>IF('6.標準時間'!$B6506="","",'6.標準時間'!B6506)</f>
        <v/>
      </c>
      <c r="C6506" s="16" t="str">
        <f>IF('6.標準時間'!$C6506="","",'6.標準時間'!C6506)</f>
        <v/>
      </c>
      <c r="D6506" s="16" t="str">
        <f>IF('6.標準時間'!$C6506="","",'6.標準時間'!E6506)</f>
        <v/>
      </c>
      <c r="E6506" s="171" t="str">
        <f>IF('6.標準時間'!$C6506="","",'6.標準時間'!F6506)</f>
        <v/>
      </c>
      <c r="F6506" s="15" t="str">
        <f t="shared" si="202"/>
        <v/>
      </c>
      <c r="G6506" s="142" t="str">
        <f>IF('6.標準時間'!$C6506="","",'6.標準時間'!H6506)</f>
        <v/>
      </c>
      <c r="H6506" s="142" t="str">
        <f>IF('6.標準時間'!$C6506="","",'6.標準時間'!I6506)</f>
        <v/>
      </c>
      <c r="I6506" s="107" t="str">
        <f>IF(C6506="","",VLOOKUP($C6506,'7.工程別レート'!$C$6:$E$501,3,FALSE))</f>
        <v/>
      </c>
      <c r="J6506" s="108" t="str">
        <f>IF(C6506="","",VLOOKUP($C6506,'7.工程別レート'!$C$6:$E$501,2,FALSE))</f>
        <v/>
      </c>
      <c r="K6506" s="195" t="str">
        <f t="shared" si="203"/>
        <v/>
      </c>
    </row>
    <row r="6507" spans="2:11" ht="18" customHeight="1">
      <c r="B6507" s="16" t="str">
        <f>IF('6.標準時間'!$B6507="","",'6.標準時間'!B6507)</f>
        <v/>
      </c>
      <c r="C6507" s="16" t="str">
        <f>IF('6.標準時間'!$C6507="","",'6.標準時間'!C6507)</f>
        <v/>
      </c>
      <c r="D6507" s="16" t="str">
        <f>IF('6.標準時間'!$C6507="","",'6.標準時間'!E6507)</f>
        <v/>
      </c>
      <c r="E6507" s="171" t="str">
        <f>IF('6.標準時間'!$C6507="","",'6.標準時間'!F6507)</f>
        <v/>
      </c>
      <c r="F6507" s="15" t="str">
        <f t="shared" si="202"/>
        <v/>
      </c>
      <c r="G6507" s="142" t="str">
        <f>IF('6.標準時間'!$C6507="","",'6.標準時間'!H6507)</f>
        <v/>
      </c>
      <c r="H6507" s="142" t="str">
        <f>IF('6.標準時間'!$C6507="","",'6.標準時間'!I6507)</f>
        <v/>
      </c>
      <c r="I6507" s="107" t="str">
        <f>IF(C6507="","",VLOOKUP($C6507,'7.工程別レート'!$C$6:$E$501,3,FALSE))</f>
        <v/>
      </c>
      <c r="J6507" s="108" t="str">
        <f>IF(C6507="","",VLOOKUP($C6507,'7.工程別レート'!$C$6:$E$501,2,FALSE))</f>
        <v/>
      </c>
      <c r="K6507" s="195" t="str">
        <f t="shared" si="203"/>
        <v/>
      </c>
    </row>
    <row r="6508" spans="2:11" ht="18" customHeight="1">
      <c r="B6508" s="16" t="str">
        <f>IF('6.標準時間'!$B6508="","",'6.標準時間'!B6508)</f>
        <v/>
      </c>
      <c r="C6508" s="16" t="str">
        <f>IF('6.標準時間'!$C6508="","",'6.標準時間'!C6508)</f>
        <v/>
      </c>
      <c r="D6508" s="16" t="str">
        <f>IF('6.標準時間'!$C6508="","",'6.標準時間'!E6508)</f>
        <v/>
      </c>
      <c r="E6508" s="171" t="str">
        <f>IF('6.標準時間'!$C6508="","",'6.標準時間'!F6508)</f>
        <v/>
      </c>
      <c r="F6508" s="15" t="str">
        <f t="shared" si="202"/>
        <v/>
      </c>
      <c r="G6508" s="142" t="str">
        <f>IF('6.標準時間'!$C6508="","",'6.標準時間'!H6508)</f>
        <v/>
      </c>
      <c r="H6508" s="142" t="str">
        <f>IF('6.標準時間'!$C6508="","",'6.標準時間'!I6508)</f>
        <v/>
      </c>
      <c r="I6508" s="107" t="str">
        <f>IF(C6508="","",VLOOKUP($C6508,'7.工程別レート'!$C$6:$E$501,3,FALSE))</f>
        <v/>
      </c>
      <c r="J6508" s="108" t="str">
        <f>IF(C6508="","",VLOOKUP($C6508,'7.工程別レート'!$C$6:$E$501,2,FALSE))</f>
        <v/>
      </c>
      <c r="K6508" s="195" t="str">
        <f t="shared" si="203"/>
        <v/>
      </c>
    </row>
    <row r="6509" spans="2:11" ht="18" customHeight="1">
      <c r="B6509" s="16" t="str">
        <f>IF('6.標準時間'!$B6509="","",'6.標準時間'!B6509)</f>
        <v/>
      </c>
      <c r="C6509" s="16" t="str">
        <f>IF('6.標準時間'!$C6509="","",'6.標準時間'!C6509)</f>
        <v/>
      </c>
      <c r="D6509" s="16" t="str">
        <f>IF('6.標準時間'!$C6509="","",'6.標準時間'!E6509)</f>
        <v/>
      </c>
      <c r="E6509" s="171" t="str">
        <f>IF('6.標準時間'!$C6509="","",'6.標準時間'!F6509)</f>
        <v/>
      </c>
      <c r="F6509" s="15" t="str">
        <f t="shared" si="202"/>
        <v/>
      </c>
      <c r="G6509" s="142" t="str">
        <f>IF('6.標準時間'!$C6509="","",'6.標準時間'!H6509)</f>
        <v/>
      </c>
      <c r="H6509" s="142" t="str">
        <f>IF('6.標準時間'!$C6509="","",'6.標準時間'!I6509)</f>
        <v/>
      </c>
      <c r="I6509" s="107" t="str">
        <f>IF(C6509="","",VLOOKUP($C6509,'7.工程別レート'!$C$6:$E$501,3,FALSE))</f>
        <v/>
      </c>
      <c r="J6509" s="108" t="str">
        <f>IF(C6509="","",VLOOKUP($C6509,'7.工程別レート'!$C$6:$E$501,2,FALSE))</f>
        <v/>
      </c>
      <c r="K6509" s="195" t="str">
        <f t="shared" si="203"/>
        <v/>
      </c>
    </row>
    <row r="6510" spans="2:11" ht="18" customHeight="1">
      <c r="B6510" s="16" t="str">
        <f>IF('6.標準時間'!$B6510="","",'6.標準時間'!B6510)</f>
        <v/>
      </c>
      <c r="C6510" s="16" t="str">
        <f>IF('6.標準時間'!$C6510="","",'6.標準時間'!C6510)</f>
        <v/>
      </c>
      <c r="D6510" s="16" t="str">
        <f>IF('6.標準時間'!$C6510="","",'6.標準時間'!E6510)</f>
        <v/>
      </c>
      <c r="E6510" s="171" t="str">
        <f>IF('6.標準時間'!$C6510="","",'6.標準時間'!F6510)</f>
        <v/>
      </c>
      <c r="F6510" s="15" t="str">
        <f t="shared" si="202"/>
        <v/>
      </c>
      <c r="G6510" s="142" t="str">
        <f>IF('6.標準時間'!$C6510="","",'6.標準時間'!H6510)</f>
        <v/>
      </c>
      <c r="H6510" s="142" t="str">
        <f>IF('6.標準時間'!$C6510="","",'6.標準時間'!I6510)</f>
        <v/>
      </c>
      <c r="I6510" s="107" t="str">
        <f>IF(C6510="","",VLOOKUP($C6510,'7.工程別レート'!$C$6:$E$501,3,FALSE))</f>
        <v/>
      </c>
      <c r="J6510" s="108" t="str">
        <f>IF(C6510="","",VLOOKUP($C6510,'7.工程別レート'!$C$6:$E$501,2,FALSE))</f>
        <v/>
      </c>
      <c r="K6510" s="195" t="str">
        <f t="shared" si="203"/>
        <v/>
      </c>
    </row>
    <row r="6511" spans="2:11" ht="18" customHeight="1">
      <c r="B6511" s="16" t="str">
        <f>IF('6.標準時間'!$B6511="","",'6.標準時間'!B6511)</f>
        <v/>
      </c>
      <c r="C6511" s="16" t="str">
        <f>IF('6.標準時間'!$C6511="","",'6.標準時間'!C6511)</f>
        <v/>
      </c>
      <c r="D6511" s="16" t="str">
        <f>IF('6.標準時間'!$C6511="","",'6.標準時間'!E6511)</f>
        <v/>
      </c>
      <c r="E6511" s="171" t="str">
        <f>IF('6.標準時間'!$C6511="","",'6.標準時間'!F6511)</f>
        <v/>
      </c>
      <c r="F6511" s="15" t="str">
        <f t="shared" si="202"/>
        <v/>
      </c>
      <c r="G6511" s="142" t="str">
        <f>IF('6.標準時間'!$C6511="","",'6.標準時間'!H6511)</f>
        <v/>
      </c>
      <c r="H6511" s="142" t="str">
        <f>IF('6.標準時間'!$C6511="","",'6.標準時間'!I6511)</f>
        <v/>
      </c>
      <c r="I6511" s="107" t="str">
        <f>IF(C6511="","",VLOOKUP($C6511,'7.工程別レート'!$C$6:$E$501,3,FALSE))</f>
        <v/>
      </c>
      <c r="J6511" s="108" t="str">
        <f>IF(C6511="","",VLOOKUP($C6511,'7.工程別レート'!$C$6:$E$501,2,FALSE))</f>
        <v/>
      </c>
      <c r="K6511" s="195" t="str">
        <f t="shared" si="203"/>
        <v/>
      </c>
    </row>
    <row r="6512" spans="2:11" ht="18" customHeight="1">
      <c r="B6512" s="16" t="str">
        <f>IF('6.標準時間'!$B6512="","",'6.標準時間'!B6512)</f>
        <v/>
      </c>
      <c r="C6512" s="16" t="str">
        <f>IF('6.標準時間'!$C6512="","",'6.標準時間'!C6512)</f>
        <v/>
      </c>
      <c r="D6512" s="16" t="str">
        <f>IF('6.標準時間'!$C6512="","",'6.標準時間'!E6512)</f>
        <v/>
      </c>
      <c r="E6512" s="171" t="str">
        <f>IF('6.標準時間'!$C6512="","",'6.標準時間'!F6512)</f>
        <v/>
      </c>
      <c r="F6512" s="15" t="str">
        <f t="shared" si="202"/>
        <v/>
      </c>
      <c r="G6512" s="142" t="str">
        <f>IF('6.標準時間'!$C6512="","",'6.標準時間'!H6512)</f>
        <v/>
      </c>
      <c r="H6512" s="142" t="str">
        <f>IF('6.標準時間'!$C6512="","",'6.標準時間'!I6512)</f>
        <v/>
      </c>
      <c r="I6512" s="107" t="str">
        <f>IF(C6512="","",VLOOKUP($C6512,'7.工程別レート'!$C$6:$E$501,3,FALSE))</f>
        <v/>
      </c>
      <c r="J6512" s="108" t="str">
        <f>IF(C6512="","",VLOOKUP($C6512,'7.工程別レート'!$C$6:$E$501,2,FALSE))</f>
        <v/>
      </c>
      <c r="K6512" s="195" t="str">
        <f t="shared" si="203"/>
        <v/>
      </c>
    </row>
    <row r="6513" spans="2:11" ht="18" customHeight="1">
      <c r="B6513" s="16" t="str">
        <f>IF('6.標準時間'!$B6513="","",'6.標準時間'!B6513)</f>
        <v/>
      </c>
      <c r="C6513" s="16" t="str">
        <f>IF('6.標準時間'!$C6513="","",'6.標準時間'!C6513)</f>
        <v/>
      </c>
      <c r="D6513" s="16" t="str">
        <f>IF('6.標準時間'!$C6513="","",'6.標準時間'!E6513)</f>
        <v/>
      </c>
      <c r="E6513" s="171" t="str">
        <f>IF('6.標準時間'!$C6513="","",'6.標準時間'!F6513)</f>
        <v/>
      </c>
      <c r="F6513" s="15" t="str">
        <f t="shared" si="202"/>
        <v/>
      </c>
      <c r="G6513" s="142" t="str">
        <f>IF('6.標準時間'!$C6513="","",'6.標準時間'!H6513)</f>
        <v/>
      </c>
      <c r="H6513" s="142" t="str">
        <f>IF('6.標準時間'!$C6513="","",'6.標準時間'!I6513)</f>
        <v/>
      </c>
      <c r="I6513" s="107" t="str">
        <f>IF(C6513="","",VLOOKUP($C6513,'7.工程別レート'!$C$6:$E$501,3,FALSE))</f>
        <v/>
      </c>
      <c r="J6513" s="108" t="str">
        <f>IF(C6513="","",VLOOKUP($C6513,'7.工程別レート'!$C$6:$E$501,2,FALSE))</f>
        <v/>
      </c>
      <c r="K6513" s="195" t="str">
        <f t="shared" si="203"/>
        <v/>
      </c>
    </row>
    <row r="6514" spans="2:11" ht="18" customHeight="1">
      <c r="B6514" s="16" t="str">
        <f>IF('6.標準時間'!$B6514="","",'6.標準時間'!B6514)</f>
        <v/>
      </c>
      <c r="C6514" s="16" t="str">
        <f>IF('6.標準時間'!$C6514="","",'6.標準時間'!C6514)</f>
        <v/>
      </c>
      <c r="D6514" s="16" t="str">
        <f>IF('6.標準時間'!$C6514="","",'6.標準時間'!E6514)</f>
        <v/>
      </c>
      <c r="E6514" s="171" t="str">
        <f>IF('6.標準時間'!$C6514="","",'6.標準時間'!F6514)</f>
        <v/>
      </c>
      <c r="F6514" s="15" t="str">
        <f t="shared" si="202"/>
        <v/>
      </c>
      <c r="G6514" s="142" t="str">
        <f>IF('6.標準時間'!$C6514="","",'6.標準時間'!H6514)</f>
        <v/>
      </c>
      <c r="H6514" s="142" t="str">
        <f>IF('6.標準時間'!$C6514="","",'6.標準時間'!I6514)</f>
        <v/>
      </c>
      <c r="I6514" s="107" t="str">
        <f>IF(C6514="","",VLOOKUP($C6514,'7.工程別レート'!$C$6:$E$501,3,FALSE))</f>
        <v/>
      </c>
      <c r="J6514" s="108" t="str">
        <f>IF(C6514="","",VLOOKUP($C6514,'7.工程別レート'!$C$6:$E$501,2,FALSE))</f>
        <v/>
      </c>
      <c r="K6514" s="195" t="str">
        <f t="shared" si="203"/>
        <v/>
      </c>
    </row>
    <row r="6515" spans="2:11" ht="18" customHeight="1">
      <c r="B6515" s="16" t="str">
        <f>IF('6.標準時間'!$B6515="","",'6.標準時間'!B6515)</f>
        <v/>
      </c>
      <c r="C6515" s="16" t="str">
        <f>IF('6.標準時間'!$C6515="","",'6.標準時間'!C6515)</f>
        <v/>
      </c>
      <c r="D6515" s="16" t="str">
        <f>IF('6.標準時間'!$C6515="","",'6.標準時間'!E6515)</f>
        <v/>
      </c>
      <c r="E6515" s="171" t="str">
        <f>IF('6.標準時間'!$C6515="","",'6.標準時間'!F6515)</f>
        <v/>
      </c>
      <c r="F6515" s="15" t="str">
        <f t="shared" si="202"/>
        <v/>
      </c>
      <c r="G6515" s="142" t="str">
        <f>IF('6.標準時間'!$C6515="","",'6.標準時間'!H6515)</f>
        <v/>
      </c>
      <c r="H6515" s="142" t="str">
        <f>IF('6.標準時間'!$C6515="","",'6.標準時間'!I6515)</f>
        <v/>
      </c>
      <c r="I6515" s="107" t="str">
        <f>IF(C6515="","",VLOOKUP($C6515,'7.工程別レート'!$C$6:$E$501,3,FALSE))</f>
        <v/>
      </c>
      <c r="J6515" s="108" t="str">
        <f>IF(C6515="","",VLOOKUP($C6515,'7.工程別レート'!$C$6:$E$501,2,FALSE))</f>
        <v/>
      </c>
      <c r="K6515" s="195" t="str">
        <f t="shared" si="203"/>
        <v/>
      </c>
    </row>
    <row r="6516" spans="2:11" ht="18" customHeight="1">
      <c r="B6516" s="16" t="str">
        <f>IF('6.標準時間'!$B6516="","",'6.標準時間'!B6516)</f>
        <v/>
      </c>
      <c r="C6516" s="16" t="str">
        <f>IF('6.標準時間'!$C6516="","",'6.標準時間'!C6516)</f>
        <v/>
      </c>
      <c r="D6516" s="16" t="str">
        <f>IF('6.標準時間'!$C6516="","",'6.標準時間'!E6516)</f>
        <v/>
      </c>
      <c r="E6516" s="171" t="str">
        <f>IF('6.標準時間'!$C6516="","",'6.標準時間'!F6516)</f>
        <v/>
      </c>
      <c r="F6516" s="15" t="str">
        <f t="shared" si="202"/>
        <v/>
      </c>
      <c r="G6516" s="142" t="str">
        <f>IF('6.標準時間'!$C6516="","",'6.標準時間'!H6516)</f>
        <v/>
      </c>
      <c r="H6516" s="142" t="str">
        <f>IF('6.標準時間'!$C6516="","",'6.標準時間'!I6516)</f>
        <v/>
      </c>
      <c r="I6516" s="107" t="str">
        <f>IF(C6516="","",VLOOKUP($C6516,'7.工程別レート'!$C$6:$E$501,3,FALSE))</f>
        <v/>
      </c>
      <c r="J6516" s="108" t="str">
        <f>IF(C6516="","",VLOOKUP($C6516,'7.工程別レート'!$C$6:$E$501,2,FALSE))</f>
        <v/>
      </c>
      <c r="K6516" s="195" t="str">
        <f t="shared" si="203"/>
        <v/>
      </c>
    </row>
    <row r="6517" spans="2:11" ht="18" customHeight="1">
      <c r="B6517" s="16" t="str">
        <f>IF('6.標準時間'!$B6517="","",'6.標準時間'!B6517)</f>
        <v/>
      </c>
      <c r="C6517" s="16" t="str">
        <f>IF('6.標準時間'!$C6517="","",'6.標準時間'!C6517)</f>
        <v/>
      </c>
      <c r="D6517" s="16" t="str">
        <f>IF('6.標準時間'!$C6517="","",'6.標準時間'!E6517)</f>
        <v/>
      </c>
      <c r="E6517" s="171" t="str">
        <f>IF('6.標準時間'!$C6517="","",'6.標準時間'!F6517)</f>
        <v/>
      </c>
      <c r="F6517" s="15" t="str">
        <f t="shared" si="202"/>
        <v/>
      </c>
      <c r="G6517" s="142" t="str">
        <f>IF('6.標準時間'!$C6517="","",'6.標準時間'!H6517)</f>
        <v/>
      </c>
      <c r="H6517" s="142" t="str">
        <f>IF('6.標準時間'!$C6517="","",'6.標準時間'!I6517)</f>
        <v/>
      </c>
      <c r="I6517" s="107" t="str">
        <f>IF(C6517="","",VLOOKUP($C6517,'7.工程別レート'!$C$6:$E$501,3,FALSE))</f>
        <v/>
      </c>
      <c r="J6517" s="108" t="str">
        <f>IF(C6517="","",VLOOKUP($C6517,'7.工程別レート'!$C$6:$E$501,2,FALSE))</f>
        <v/>
      </c>
      <c r="K6517" s="195" t="str">
        <f t="shared" si="203"/>
        <v/>
      </c>
    </row>
    <row r="6518" spans="2:11" ht="18" customHeight="1">
      <c r="B6518" s="16" t="str">
        <f>IF('6.標準時間'!$B6518="","",'6.標準時間'!B6518)</f>
        <v/>
      </c>
      <c r="C6518" s="16" t="str">
        <f>IF('6.標準時間'!$C6518="","",'6.標準時間'!C6518)</f>
        <v/>
      </c>
      <c r="D6518" s="16" t="str">
        <f>IF('6.標準時間'!$C6518="","",'6.標準時間'!E6518)</f>
        <v/>
      </c>
      <c r="E6518" s="171" t="str">
        <f>IF('6.標準時間'!$C6518="","",'6.標準時間'!F6518)</f>
        <v/>
      </c>
      <c r="F6518" s="15" t="str">
        <f t="shared" si="202"/>
        <v/>
      </c>
      <c r="G6518" s="142" t="str">
        <f>IF('6.標準時間'!$C6518="","",'6.標準時間'!H6518)</f>
        <v/>
      </c>
      <c r="H6518" s="142" t="str">
        <f>IF('6.標準時間'!$C6518="","",'6.標準時間'!I6518)</f>
        <v/>
      </c>
      <c r="I6518" s="107" t="str">
        <f>IF(C6518="","",VLOOKUP($C6518,'7.工程別レート'!$C$6:$E$501,3,FALSE))</f>
        <v/>
      </c>
      <c r="J6518" s="108" t="str">
        <f>IF(C6518="","",VLOOKUP($C6518,'7.工程別レート'!$C$6:$E$501,2,FALSE))</f>
        <v/>
      </c>
      <c r="K6518" s="195" t="str">
        <f t="shared" si="203"/>
        <v/>
      </c>
    </row>
    <row r="6519" spans="2:11" ht="18" customHeight="1">
      <c r="B6519" s="16" t="str">
        <f>IF('6.標準時間'!$B6519="","",'6.標準時間'!B6519)</f>
        <v/>
      </c>
      <c r="C6519" s="16" t="str">
        <f>IF('6.標準時間'!$C6519="","",'6.標準時間'!C6519)</f>
        <v/>
      </c>
      <c r="D6519" s="16" t="str">
        <f>IF('6.標準時間'!$C6519="","",'6.標準時間'!E6519)</f>
        <v/>
      </c>
      <c r="E6519" s="171" t="str">
        <f>IF('6.標準時間'!$C6519="","",'6.標準時間'!F6519)</f>
        <v/>
      </c>
      <c r="F6519" s="15" t="str">
        <f t="shared" si="202"/>
        <v/>
      </c>
      <c r="G6519" s="142" t="str">
        <f>IF('6.標準時間'!$C6519="","",'6.標準時間'!H6519)</f>
        <v/>
      </c>
      <c r="H6519" s="142" t="str">
        <f>IF('6.標準時間'!$C6519="","",'6.標準時間'!I6519)</f>
        <v/>
      </c>
      <c r="I6519" s="107" t="str">
        <f>IF(C6519="","",VLOOKUP($C6519,'7.工程別レート'!$C$6:$E$501,3,FALSE))</f>
        <v/>
      </c>
      <c r="J6519" s="108" t="str">
        <f>IF(C6519="","",VLOOKUP($C6519,'7.工程別レート'!$C$6:$E$501,2,FALSE))</f>
        <v/>
      </c>
      <c r="K6519" s="195" t="str">
        <f t="shared" si="203"/>
        <v/>
      </c>
    </row>
    <row r="6520" spans="2:11" ht="18" customHeight="1">
      <c r="B6520" s="16" t="str">
        <f>IF('6.標準時間'!$B6520="","",'6.標準時間'!B6520)</f>
        <v/>
      </c>
      <c r="C6520" s="16" t="str">
        <f>IF('6.標準時間'!$C6520="","",'6.標準時間'!C6520)</f>
        <v/>
      </c>
      <c r="D6520" s="16" t="str">
        <f>IF('6.標準時間'!$C6520="","",'6.標準時間'!E6520)</f>
        <v/>
      </c>
      <c r="E6520" s="171" t="str">
        <f>IF('6.標準時間'!$C6520="","",'6.標準時間'!F6520)</f>
        <v/>
      </c>
      <c r="F6520" s="15" t="str">
        <f t="shared" si="202"/>
        <v/>
      </c>
      <c r="G6520" s="142" t="str">
        <f>IF('6.標準時間'!$C6520="","",'6.標準時間'!H6520)</f>
        <v/>
      </c>
      <c r="H6520" s="142" t="str">
        <f>IF('6.標準時間'!$C6520="","",'6.標準時間'!I6520)</f>
        <v/>
      </c>
      <c r="I6520" s="107" t="str">
        <f>IF(C6520="","",VLOOKUP($C6520,'7.工程別レート'!$C$6:$E$501,3,FALSE))</f>
        <v/>
      </c>
      <c r="J6520" s="108" t="str">
        <f>IF(C6520="","",VLOOKUP($C6520,'7.工程別レート'!$C$6:$E$501,2,FALSE))</f>
        <v/>
      </c>
      <c r="K6520" s="195" t="str">
        <f t="shared" si="203"/>
        <v/>
      </c>
    </row>
    <row r="6521" spans="2:11" ht="18" customHeight="1">
      <c r="B6521" s="16" t="str">
        <f>IF('6.標準時間'!$B6521="","",'6.標準時間'!B6521)</f>
        <v/>
      </c>
      <c r="C6521" s="16" t="str">
        <f>IF('6.標準時間'!$C6521="","",'6.標準時間'!C6521)</f>
        <v/>
      </c>
      <c r="D6521" s="16" t="str">
        <f>IF('6.標準時間'!$C6521="","",'6.標準時間'!E6521)</f>
        <v/>
      </c>
      <c r="E6521" s="171" t="str">
        <f>IF('6.標準時間'!$C6521="","",'6.標準時間'!F6521)</f>
        <v/>
      </c>
      <c r="F6521" s="15" t="str">
        <f t="shared" si="202"/>
        <v/>
      </c>
      <c r="G6521" s="142" t="str">
        <f>IF('6.標準時間'!$C6521="","",'6.標準時間'!H6521)</f>
        <v/>
      </c>
      <c r="H6521" s="142" t="str">
        <f>IF('6.標準時間'!$C6521="","",'6.標準時間'!I6521)</f>
        <v/>
      </c>
      <c r="I6521" s="107" t="str">
        <f>IF(C6521="","",VLOOKUP($C6521,'7.工程別レート'!$C$6:$E$501,3,FALSE))</f>
        <v/>
      </c>
      <c r="J6521" s="108" t="str">
        <f>IF(C6521="","",VLOOKUP($C6521,'7.工程別レート'!$C$6:$E$501,2,FALSE))</f>
        <v/>
      </c>
      <c r="K6521" s="195" t="str">
        <f t="shared" si="203"/>
        <v/>
      </c>
    </row>
    <row r="6522" spans="2:11" ht="18" customHeight="1">
      <c r="B6522" s="16" t="str">
        <f>IF('6.標準時間'!$B6522="","",'6.標準時間'!B6522)</f>
        <v/>
      </c>
      <c r="C6522" s="16" t="str">
        <f>IF('6.標準時間'!$C6522="","",'6.標準時間'!C6522)</f>
        <v/>
      </c>
      <c r="D6522" s="16" t="str">
        <f>IF('6.標準時間'!$C6522="","",'6.標準時間'!E6522)</f>
        <v/>
      </c>
      <c r="E6522" s="171" t="str">
        <f>IF('6.標準時間'!$C6522="","",'6.標準時間'!F6522)</f>
        <v/>
      </c>
      <c r="F6522" s="15" t="str">
        <f t="shared" si="202"/>
        <v/>
      </c>
      <c r="G6522" s="142" t="str">
        <f>IF('6.標準時間'!$C6522="","",'6.標準時間'!H6522)</f>
        <v/>
      </c>
      <c r="H6522" s="142" t="str">
        <f>IF('6.標準時間'!$C6522="","",'6.標準時間'!I6522)</f>
        <v/>
      </c>
      <c r="I6522" s="107" t="str">
        <f>IF(C6522="","",VLOOKUP($C6522,'7.工程別レート'!$C$6:$E$501,3,FALSE))</f>
        <v/>
      </c>
      <c r="J6522" s="108" t="str">
        <f>IF(C6522="","",VLOOKUP($C6522,'7.工程別レート'!$C$6:$E$501,2,FALSE))</f>
        <v/>
      </c>
      <c r="K6522" s="195" t="str">
        <f t="shared" si="203"/>
        <v/>
      </c>
    </row>
    <row r="6523" spans="2:11" ht="18" customHeight="1">
      <c r="B6523" s="16" t="str">
        <f>IF('6.標準時間'!$B6523="","",'6.標準時間'!B6523)</f>
        <v/>
      </c>
      <c r="C6523" s="16" t="str">
        <f>IF('6.標準時間'!$C6523="","",'6.標準時間'!C6523)</f>
        <v/>
      </c>
      <c r="D6523" s="16" t="str">
        <f>IF('6.標準時間'!$C6523="","",'6.標準時間'!E6523)</f>
        <v/>
      </c>
      <c r="E6523" s="171" t="str">
        <f>IF('6.標準時間'!$C6523="","",'6.標準時間'!F6523)</f>
        <v/>
      </c>
      <c r="F6523" s="15" t="str">
        <f t="shared" si="202"/>
        <v/>
      </c>
      <c r="G6523" s="142" t="str">
        <f>IF('6.標準時間'!$C6523="","",'6.標準時間'!H6523)</f>
        <v/>
      </c>
      <c r="H6523" s="142" t="str">
        <f>IF('6.標準時間'!$C6523="","",'6.標準時間'!I6523)</f>
        <v/>
      </c>
      <c r="I6523" s="107" t="str">
        <f>IF(C6523="","",VLOOKUP($C6523,'7.工程別レート'!$C$6:$E$501,3,FALSE))</f>
        <v/>
      </c>
      <c r="J6523" s="108" t="str">
        <f>IF(C6523="","",VLOOKUP($C6523,'7.工程別レート'!$C$6:$E$501,2,FALSE))</f>
        <v/>
      </c>
      <c r="K6523" s="195" t="str">
        <f t="shared" si="203"/>
        <v/>
      </c>
    </row>
    <row r="6524" spans="2:11" ht="18" customHeight="1">
      <c r="B6524" s="16" t="str">
        <f>IF('6.標準時間'!$B6524="","",'6.標準時間'!B6524)</f>
        <v/>
      </c>
      <c r="C6524" s="16" t="str">
        <f>IF('6.標準時間'!$C6524="","",'6.標準時間'!C6524)</f>
        <v/>
      </c>
      <c r="D6524" s="16" t="str">
        <f>IF('6.標準時間'!$C6524="","",'6.標準時間'!E6524)</f>
        <v/>
      </c>
      <c r="E6524" s="171" t="str">
        <f>IF('6.標準時間'!$C6524="","",'6.標準時間'!F6524)</f>
        <v/>
      </c>
      <c r="F6524" s="15" t="str">
        <f t="shared" si="202"/>
        <v/>
      </c>
      <c r="G6524" s="142" t="str">
        <f>IF('6.標準時間'!$C6524="","",'6.標準時間'!H6524)</f>
        <v/>
      </c>
      <c r="H6524" s="142" t="str">
        <f>IF('6.標準時間'!$C6524="","",'6.標準時間'!I6524)</f>
        <v/>
      </c>
      <c r="I6524" s="107" t="str">
        <f>IF(C6524="","",VLOOKUP($C6524,'7.工程別レート'!$C$6:$E$501,3,FALSE))</f>
        <v/>
      </c>
      <c r="J6524" s="108" t="str">
        <f>IF(C6524="","",VLOOKUP($C6524,'7.工程別レート'!$C$6:$E$501,2,FALSE))</f>
        <v/>
      </c>
      <c r="K6524" s="195" t="str">
        <f t="shared" si="203"/>
        <v/>
      </c>
    </row>
    <row r="6525" spans="2:11" ht="18" customHeight="1">
      <c r="B6525" s="16" t="str">
        <f>IF('6.標準時間'!$B6525="","",'6.標準時間'!B6525)</f>
        <v/>
      </c>
      <c r="C6525" s="16" t="str">
        <f>IF('6.標準時間'!$C6525="","",'6.標準時間'!C6525)</f>
        <v/>
      </c>
      <c r="D6525" s="16" t="str">
        <f>IF('6.標準時間'!$C6525="","",'6.標準時間'!E6525)</f>
        <v/>
      </c>
      <c r="E6525" s="171" t="str">
        <f>IF('6.標準時間'!$C6525="","",'6.標準時間'!F6525)</f>
        <v/>
      </c>
      <c r="F6525" s="15" t="str">
        <f t="shared" si="202"/>
        <v/>
      </c>
      <c r="G6525" s="142" t="str">
        <f>IF('6.標準時間'!$C6525="","",'6.標準時間'!H6525)</f>
        <v/>
      </c>
      <c r="H6525" s="142" t="str">
        <f>IF('6.標準時間'!$C6525="","",'6.標準時間'!I6525)</f>
        <v/>
      </c>
      <c r="I6525" s="107" t="str">
        <f>IF(C6525="","",VLOOKUP($C6525,'7.工程別レート'!$C$6:$E$501,3,FALSE))</f>
        <v/>
      </c>
      <c r="J6525" s="108" t="str">
        <f>IF(C6525="","",VLOOKUP($C6525,'7.工程別レート'!$C$6:$E$501,2,FALSE))</f>
        <v/>
      </c>
      <c r="K6525" s="195" t="str">
        <f t="shared" si="203"/>
        <v/>
      </c>
    </row>
    <row r="6526" spans="2:11" ht="18" customHeight="1">
      <c r="B6526" s="16" t="str">
        <f>IF('6.標準時間'!$B6526="","",'6.標準時間'!B6526)</f>
        <v/>
      </c>
      <c r="C6526" s="16" t="str">
        <f>IF('6.標準時間'!$C6526="","",'6.標準時間'!C6526)</f>
        <v/>
      </c>
      <c r="D6526" s="16" t="str">
        <f>IF('6.標準時間'!$C6526="","",'6.標準時間'!E6526)</f>
        <v/>
      </c>
      <c r="E6526" s="171" t="str">
        <f>IF('6.標準時間'!$C6526="","",'6.標準時間'!F6526)</f>
        <v/>
      </c>
      <c r="F6526" s="15" t="str">
        <f t="shared" si="202"/>
        <v/>
      </c>
      <c r="G6526" s="142" t="str">
        <f>IF('6.標準時間'!$C6526="","",'6.標準時間'!H6526)</f>
        <v/>
      </c>
      <c r="H6526" s="142" t="str">
        <f>IF('6.標準時間'!$C6526="","",'6.標準時間'!I6526)</f>
        <v/>
      </c>
      <c r="I6526" s="107" t="str">
        <f>IF(C6526="","",VLOOKUP($C6526,'7.工程別レート'!$C$6:$E$501,3,FALSE))</f>
        <v/>
      </c>
      <c r="J6526" s="108" t="str">
        <f>IF(C6526="","",VLOOKUP($C6526,'7.工程別レート'!$C$6:$E$501,2,FALSE))</f>
        <v/>
      </c>
      <c r="K6526" s="195" t="str">
        <f t="shared" si="203"/>
        <v/>
      </c>
    </row>
    <row r="6527" spans="2:11" ht="18" customHeight="1">
      <c r="B6527" s="16" t="str">
        <f>IF('6.標準時間'!$B6527="","",'6.標準時間'!B6527)</f>
        <v/>
      </c>
      <c r="C6527" s="16" t="str">
        <f>IF('6.標準時間'!$C6527="","",'6.標準時間'!C6527)</f>
        <v/>
      </c>
      <c r="D6527" s="16" t="str">
        <f>IF('6.標準時間'!$C6527="","",'6.標準時間'!E6527)</f>
        <v/>
      </c>
      <c r="E6527" s="171" t="str">
        <f>IF('6.標準時間'!$C6527="","",'6.標準時間'!F6527)</f>
        <v/>
      </c>
      <c r="F6527" s="15" t="str">
        <f t="shared" si="202"/>
        <v/>
      </c>
      <c r="G6527" s="142" t="str">
        <f>IF('6.標準時間'!$C6527="","",'6.標準時間'!H6527)</f>
        <v/>
      </c>
      <c r="H6527" s="142" t="str">
        <f>IF('6.標準時間'!$C6527="","",'6.標準時間'!I6527)</f>
        <v/>
      </c>
      <c r="I6527" s="107" t="str">
        <f>IF(C6527="","",VLOOKUP($C6527,'7.工程別レート'!$C$6:$E$501,3,FALSE))</f>
        <v/>
      </c>
      <c r="J6527" s="108" t="str">
        <f>IF(C6527="","",VLOOKUP($C6527,'7.工程別レート'!$C$6:$E$501,2,FALSE))</f>
        <v/>
      </c>
      <c r="K6527" s="195" t="str">
        <f t="shared" si="203"/>
        <v/>
      </c>
    </row>
    <row r="6528" spans="2:11" ht="18" customHeight="1">
      <c r="B6528" s="16" t="str">
        <f>IF('6.標準時間'!$B6528="","",'6.標準時間'!B6528)</f>
        <v/>
      </c>
      <c r="C6528" s="16" t="str">
        <f>IF('6.標準時間'!$C6528="","",'6.標準時間'!C6528)</f>
        <v/>
      </c>
      <c r="D6528" s="16" t="str">
        <f>IF('6.標準時間'!$C6528="","",'6.標準時間'!E6528)</f>
        <v/>
      </c>
      <c r="E6528" s="171" t="str">
        <f>IF('6.標準時間'!$C6528="","",'6.標準時間'!F6528)</f>
        <v/>
      </c>
      <c r="F6528" s="15" t="str">
        <f t="shared" si="202"/>
        <v/>
      </c>
      <c r="G6528" s="142" t="str">
        <f>IF('6.標準時間'!$C6528="","",'6.標準時間'!H6528)</f>
        <v/>
      </c>
      <c r="H6528" s="142" t="str">
        <f>IF('6.標準時間'!$C6528="","",'6.標準時間'!I6528)</f>
        <v/>
      </c>
      <c r="I6528" s="107" t="str">
        <f>IF(C6528="","",VLOOKUP($C6528,'7.工程別レート'!$C$6:$E$501,3,FALSE))</f>
        <v/>
      </c>
      <c r="J6528" s="108" t="str">
        <f>IF(C6528="","",VLOOKUP($C6528,'7.工程別レート'!$C$6:$E$501,2,FALSE))</f>
        <v/>
      </c>
      <c r="K6528" s="195" t="str">
        <f t="shared" si="203"/>
        <v/>
      </c>
    </row>
    <row r="6529" spans="2:11" ht="18" customHeight="1">
      <c r="B6529" s="16" t="str">
        <f>IF('6.標準時間'!$B6529="","",'6.標準時間'!B6529)</f>
        <v/>
      </c>
      <c r="C6529" s="16" t="str">
        <f>IF('6.標準時間'!$C6529="","",'6.標準時間'!C6529)</f>
        <v/>
      </c>
      <c r="D6529" s="16" t="str">
        <f>IF('6.標準時間'!$C6529="","",'6.標準時間'!E6529)</f>
        <v/>
      </c>
      <c r="E6529" s="171" t="str">
        <f>IF('6.標準時間'!$C6529="","",'6.標準時間'!F6529)</f>
        <v/>
      </c>
      <c r="F6529" s="15" t="str">
        <f t="shared" si="202"/>
        <v/>
      </c>
      <c r="G6529" s="142" t="str">
        <f>IF('6.標準時間'!$C6529="","",'6.標準時間'!H6529)</f>
        <v/>
      </c>
      <c r="H6529" s="142" t="str">
        <f>IF('6.標準時間'!$C6529="","",'6.標準時間'!I6529)</f>
        <v/>
      </c>
      <c r="I6529" s="107" t="str">
        <f>IF(C6529="","",VLOOKUP($C6529,'7.工程別レート'!$C$6:$E$501,3,FALSE))</f>
        <v/>
      </c>
      <c r="J6529" s="108" t="str">
        <f>IF(C6529="","",VLOOKUP($C6529,'7.工程別レート'!$C$6:$E$501,2,FALSE))</f>
        <v/>
      </c>
      <c r="K6529" s="195" t="str">
        <f t="shared" si="203"/>
        <v/>
      </c>
    </row>
    <row r="6530" spans="2:11" ht="18" customHeight="1">
      <c r="B6530" s="16" t="str">
        <f>IF('6.標準時間'!$B6530="","",'6.標準時間'!B6530)</f>
        <v/>
      </c>
      <c r="C6530" s="16" t="str">
        <f>IF('6.標準時間'!$C6530="","",'6.標準時間'!C6530)</f>
        <v/>
      </c>
      <c r="D6530" s="16" t="str">
        <f>IF('6.標準時間'!$C6530="","",'6.標準時間'!E6530)</f>
        <v/>
      </c>
      <c r="E6530" s="171" t="str">
        <f>IF('6.標準時間'!$C6530="","",'6.標準時間'!F6530)</f>
        <v/>
      </c>
      <c r="F6530" s="15" t="str">
        <f t="shared" si="202"/>
        <v/>
      </c>
      <c r="G6530" s="142" t="str">
        <f>IF('6.標準時間'!$C6530="","",'6.標準時間'!H6530)</f>
        <v/>
      </c>
      <c r="H6530" s="142" t="str">
        <f>IF('6.標準時間'!$C6530="","",'6.標準時間'!I6530)</f>
        <v/>
      </c>
      <c r="I6530" s="107" t="str">
        <f>IF(C6530="","",VLOOKUP($C6530,'7.工程別レート'!$C$6:$E$501,3,FALSE))</f>
        <v/>
      </c>
      <c r="J6530" s="108" t="str">
        <f>IF(C6530="","",VLOOKUP($C6530,'7.工程別レート'!$C$6:$E$501,2,FALSE))</f>
        <v/>
      </c>
      <c r="K6530" s="195" t="str">
        <f t="shared" si="203"/>
        <v/>
      </c>
    </row>
    <row r="6531" spans="2:11" ht="18" customHeight="1">
      <c r="B6531" s="16" t="str">
        <f>IF('6.標準時間'!$B6531="","",'6.標準時間'!B6531)</f>
        <v/>
      </c>
      <c r="C6531" s="16" t="str">
        <f>IF('6.標準時間'!$C6531="","",'6.標準時間'!C6531)</f>
        <v/>
      </c>
      <c r="D6531" s="16" t="str">
        <f>IF('6.標準時間'!$C6531="","",'6.標準時間'!E6531)</f>
        <v/>
      </c>
      <c r="E6531" s="171" t="str">
        <f>IF('6.標準時間'!$C6531="","",'6.標準時間'!F6531)</f>
        <v/>
      </c>
      <c r="F6531" s="15" t="str">
        <f t="shared" si="202"/>
        <v/>
      </c>
      <c r="G6531" s="142" t="str">
        <f>IF('6.標準時間'!$C6531="","",'6.標準時間'!H6531)</f>
        <v/>
      </c>
      <c r="H6531" s="142" t="str">
        <f>IF('6.標準時間'!$C6531="","",'6.標準時間'!I6531)</f>
        <v/>
      </c>
      <c r="I6531" s="107" t="str">
        <f>IF(C6531="","",VLOOKUP($C6531,'7.工程別レート'!$C$6:$E$501,3,FALSE))</f>
        <v/>
      </c>
      <c r="J6531" s="108" t="str">
        <f>IF(C6531="","",VLOOKUP($C6531,'7.工程別レート'!$C$6:$E$501,2,FALSE))</f>
        <v/>
      </c>
      <c r="K6531" s="195" t="str">
        <f t="shared" si="203"/>
        <v/>
      </c>
    </row>
    <row r="6532" spans="2:11" ht="18" customHeight="1">
      <c r="B6532" s="16" t="str">
        <f>IF('6.標準時間'!$B6532="","",'6.標準時間'!B6532)</f>
        <v/>
      </c>
      <c r="C6532" s="16" t="str">
        <f>IF('6.標準時間'!$C6532="","",'6.標準時間'!C6532)</f>
        <v/>
      </c>
      <c r="D6532" s="16" t="str">
        <f>IF('6.標準時間'!$C6532="","",'6.標準時間'!E6532)</f>
        <v/>
      </c>
      <c r="E6532" s="171" t="str">
        <f>IF('6.標準時間'!$C6532="","",'6.標準時間'!F6532)</f>
        <v/>
      </c>
      <c r="F6532" s="15" t="str">
        <f t="shared" si="202"/>
        <v/>
      </c>
      <c r="G6532" s="142" t="str">
        <f>IF('6.標準時間'!$C6532="","",'6.標準時間'!H6532)</f>
        <v/>
      </c>
      <c r="H6532" s="142" t="str">
        <f>IF('6.標準時間'!$C6532="","",'6.標準時間'!I6532)</f>
        <v/>
      </c>
      <c r="I6532" s="107" t="str">
        <f>IF(C6532="","",VLOOKUP($C6532,'7.工程別レート'!$C$6:$E$501,3,FALSE))</f>
        <v/>
      </c>
      <c r="J6532" s="108" t="str">
        <f>IF(C6532="","",VLOOKUP($C6532,'7.工程別レート'!$C$6:$E$501,2,FALSE))</f>
        <v/>
      </c>
      <c r="K6532" s="195" t="str">
        <f t="shared" si="203"/>
        <v/>
      </c>
    </row>
    <row r="6533" spans="2:11" ht="18" customHeight="1">
      <c r="B6533" s="16" t="str">
        <f>IF('6.標準時間'!$B6533="","",'6.標準時間'!B6533)</f>
        <v/>
      </c>
      <c r="C6533" s="16" t="str">
        <f>IF('6.標準時間'!$C6533="","",'6.標準時間'!C6533)</f>
        <v/>
      </c>
      <c r="D6533" s="16" t="str">
        <f>IF('6.標準時間'!$C6533="","",'6.標準時間'!E6533)</f>
        <v/>
      </c>
      <c r="E6533" s="171" t="str">
        <f>IF('6.標準時間'!$C6533="","",'6.標準時間'!F6533)</f>
        <v/>
      </c>
      <c r="F6533" s="15" t="str">
        <f t="shared" si="202"/>
        <v/>
      </c>
      <c r="G6533" s="142" t="str">
        <f>IF('6.標準時間'!$C6533="","",'6.標準時間'!H6533)</f>
        <v/>
      </c>
      <c r="H6533" s="142" t="str">
        <f>IF('6.標準時間'!$C6533="","",'6.標準時間'!I6533)</f>
        <v/>
      </c>
      <c r="I6533" s="107" t="str">
        <f>IF(C6533="","",VLOOKUP($C6533,'7.工程別レート'!$C$6:$E$501,3,FALSE))</f>
        <v/>
      </c>
      <c r="J6533" s="108" t="str">
        <f>IF(C6533="","",VLOOKUP($C6533,'7.工程別レート'!$C$6:$E$501,2,FALSE))</f>
        <v/>
      </c>
      <c r="K6533" s="195" t="str">
        <f t="shared" si="203"/>
        <v/>
      </c>
    </row>
    <row r="6534" spans="2:11" ht="18" customHeight="1">
      <c r="B6534" s="16" t="str">
        <f>IF('6.標準時間'!$B6534="","",'6.標準時間'!B6534)</f>
        <v/>
      </c>
      <c r="C6534" s="16" t="str">
        <f>IF('6.標準時間'!$C6534="","",'6.標準時間'!C6534)</f>
        <v/>
      </c>
      <c r="D6534" s="16" t="str">
        <f>IF('6.標準時間'!$C6534="","",'6.標準時間'!E6534)</f>
        <v/>
      </c>
      <c r="E6534" s="171" t="str">
        <f>IF('6.標準時間'!$C6534="","",'6.標準時間'!F6534)</f>
        <v/>
      </c>
      <c r="F6534" s="15" t="str">
        <f t="shared" ref="F6534:F6597" si="204">C6534&amp;D6534</f>
        <v/>
      </c>
      <c r="G6534" s="142" t="str">
        <f>IF('6.標準時間'!$C6534="","",'6.標準時間'!H6534)</f>
        <v/>
      </c>
      <c r="H6534" s="142" t="str">
        <f>IF('6.標準時間'!$C6534="","",'6.標準時間'!I6534)</f>
        <v/>
      </c>
      <c r="I6534" s="107" t="str">
        <f>IF(C6534="","",VLOOKUP($C6534,'7.工程別レート'!$C$6:$E$501,3,FALSE))</f>
        <v/>
      </c>
      <c r="J6534" s="108" t="str">
        <f>IF(C6534="","",VLOOKUP($C6534,'7.工程別レート'!$C$6:$E$501,2,FALSE))</f>
        <v/>
      </c>
      <c r="K6534" s="195" t="str">
        <f t="shared" si="203"/>
        <v/>
      </c>
    </row>
    <row r="6535" spans="2:11" ht="18" customHeight="1">
      <c r="B6535" s="16" t="str">
        <f>IF('6.標準時間'!$B6535="","",'6.標準時間'!B6535)</f>
        <v/>
      </c>
      <c r="C6535" s="16" t="str">
        <f>IF('6.標準時間'!$C6535="","",'6.標準時間'!C6535)</f>
        <v/>
      </c>
      <c r="D6535" s="16" t="str">
        <f>IF('6.標準時間'!$C6535="","",'6.標準時間'!E6535)</f>
        <v/>
      </c>
      <c r="E6535" s="171" t="str">
        <f>IF('6.標準時間'!$C6535="","",'6.標準時間'!F6535)</f>
        <v/>
      </c>
      <c r="F6535" s="15" t="str">
        <f t="shared" si="204"/>
        <v/>
      </c>
      <c r="G6535" s="142" t="str">
        <f>IF('6.標準時間'!$C6535="","",'6.標準時間'!H6535)</f>
        <v/>
      </c>
      <c r="H6535" s="142" t="str">
        <f>IF('6.標準時間'!$C6535="","",'6.標準時間'!I6535)</f>
        <v/>
      </c>
      <c r="I6535" s="107" t="str">
        <f>IF(C6535="","",VLOOKUP($C6535,'7.工程別レート'!$C$6:$E$501,3,FALSE))</f>
        <v/>
      </c>
      <c r="J6535" s="108" t="str">
        <f>IF(C6535="","",VLOOKUP($C6535,'7.工程別レート'!$C$6:$E$501,2,FALSE))</f>
        <v/>
      </c>
      <c r="K6535" s="195" t="str">
        <f t="shared" ref="K6535:K6598" si="205">IF(ISERROR((G6535*I6535)+(H6535*J6535)),"",(G6535*I6535)+(H6535*J6535))</f>
        <v/>
      </c>
    </row>
    <row r="6536" spans="2:11" ht="18" customHeight="1">
      <c r="B6536" s="16" t="str">
        <f>IF('6.標準時間'!$B6536="","",'6.標準時間'!B6536)</f>
        <v/>
      </c>
      <c r="C6536" s="16" t="str">
        <f>IF('6.標準時間'!$C6536="","",'6.標準時間'!C6536)</f>
        <v/>
      </c>
      <c r="D6536" s="16" t="str">
        <f>IF('6.標準時間'!$C6536="","",'6.標準時間'!E6536)</f>
        <v/>
      </c>
      <c r="E6536" s="171" t="str">
        <f>IF('6.標準時間'!$C6536="","",'6.標準時間'!F6536)</f>
        <v/>
      </c>
      <c r="F6536" s="15" t="str">
        <f t="shared" si="204"/>
        <v/>
      </c>
      <c r="G6536" s="142" t="str">
        <f>IF('6.標準時間'!$C6536="","",'6.標準時間'!H6536)</f>
        <v/>
      </c>
      <c r="H6536" s="142" t="str">
        <f>IF('6.標準時間'!$C6536="","",'6.標準時間'!I6536)</f>
        <v/>
      </c>
      <c r="I6536" s="107" t="str">
        <f>IF(C6536="","",VLOOKUP($C6536,'7.工程別レート'!$C$6:$E$501,3,FALSE))</f>
        <v/>
      </c>
      <c r="J6536" s="108" t="str">
        <f>IF(C6536="","",VLOOKUP($C6536,'7.工程別レート'!$C$6:$E$501,2,FALSE))</f>
        <v/>
      </c>
      <c r="K6536" s="195" t="str">
        <f t="shared" si="205"/>
        <v/>
      </c>
    </row>
    <row r="6537" spans="2:11" ht="18" customHeight="1">
      <c r="B6537" s="16" t="str">
        <f>IF('6.標準時間'!$B6537="","",'6.標準時間'!B6537)</f>
        <v/>
      </c>
      <c r="C6537" s="16" t="str">
        <f>IF('6.標準時間'!$C6537="","",'6.標準時間'!C6537)</f>
        <v/>
      </c>
      <c r="D6537" s="16" t="str">
        <f>IF('6.標準時間'!$C6537="","",'6.標準時間'!E6537)</f>
        <v/>
      </c>
      <c r="E6537" s="171" t="str">
        <f>IF('6.標準時間'!$C6537="","",'6.標準時間'!F6537)</f>
        <v/>
      </c>
      <c r="F6537" s="15" t="str">
        <f t="shared" si="204"/>
        <v/>
      </c>
      <c r="G6537" s="142" t="str">
        <f>IF('6.標準時間'!$C6537="","",'6.標準時間'!H6537)</f>
        <v/>
      </c>
      <c r="H6537" s="142" t="str">
        <f>IF('6.標準時間'!$C6537="","",'6.標準時間'!I6537)</f>
        <v/>
      </c>
      <c r="I6537" s="107" t="str">
        <f>IF(C6537="","",VLOOKUP($C6537,'7.工程別レート'!$C$6:$E$501,3,FALSE))</f>
        <v/>
      </c>
      <c r="J6537" s="108" t="str">
        <f>IF(C6537="","",VLOOKUP($C6537,'7.工程別レート'!$C$6:$E$501,2,FALSE))</f>
        <v/>
      </c>
      <c r="K6537" s="195" t="str">
        <f t="shared" si="205"/>
        <v/>
      </c>
    </row>
    <row r="6538" spans="2:11" ht="18" customHeight="1">
      <c r="B6538" s="16" t="str">
        <f>IF('6.標準時間'!$B6538="","",'6.標準時間'!B6538)</f>
        <v/>
      </c>
      <c r="C6538" s="16" t="str">
        <f>IF('6.標準時間'!$C6538="","",'6.標準時間'!C6538)</f>
        <v/>
      </c>
      <c r="D6538" s="16" t="str">
        <f>IF('6.標準時間'!$C6538="","",'6.標準時間'!E6538)</f>
        <v/>
      </c>
      <c r="E6538" s="171" t="str">
        <f>IF('6.標準時間'!$C6538="","",'6.標準時間'!F6538)</f>
        <v/>
      </c>
      <c r="F6538" s="15" t="str">
        <f t="shared" si="204"/>
        <v/>
      </c>
      <c r="G6538" s="142" t="str">
        <f>IF('6.標準時間'!$C6538="","",'6.標準時間'!H6538)</f>
        <v/>
      </c>
      <c r="H6538" s="142" t="str">
        <f>IF('6.標準時間'!$C6538="","",'6.標準時間'!I6538)</f>
        <v/>
      </c>
      <c r="I6538" s="107" t="str">
        <f>IF(C6538="","",VLOOKUP($C6538,'7.工程別レート'!$C$6:$E$501,3,FALSE))</f>
        <v/>
      </c>
      <c r="J6538" s="108" t="str">
        <f>IF(C6538="","",VLOOKUP($C6538,'7.工程別レート'!$C$6:$E$501,2,FALSE))</f>
        <v/>
      </c>
      <c r="K6538" s="195" t="str">
        <f t="shared" si="205"/>
        <v/>
      </c>
    </row>
    <row r="6539" spans="2:11" ht="18" customHeight="1">
      <c r="B6539" s="16" t="str">
        <f>IF('6.標準時間'!$B6539="","",'6.標準時間'!B6539)</f>
        <v/>
      </c>
      <c r="C6539" s="16" t="str">
        <f>IF('6.標準時間'!$C6539="","",'6.標準時間'!C6539)</f>
        <v/>
      </c>
      <c r="D6539" s="16" t="str">
        <f>IF('6.標準時間'!$C6539="","",'6.標準時間'!E6539)</f>
        <v/>
      </c>
      <c r="E6539" s="171" t="str">
        <f>IF('6.標準時間'!$C6539="","",'6.標準時間'!F6539)</f>
        <v/>
      </c>
      <c r="F6539" s="15" t="str">
        <f t="shared" si="204"/>
        <v/>
      </c>
      <c r="G6539" s="142" t="str">
        <f>IF('6.標準時間'!$C6539="","",'6.標準時間'!H6539)</f>
        <v/>
      </c>
      <c r="H6539" s="142" t="str">
        <f>IF('6.標準時間'!$C6539="","",'6.標準時間'!I6539)</f>
        <v/>
      </c>
      <c r="I6539" s="107" t="str">
        <f>IF(C6539="","",VLOOKUP($C6539,'7.工程別レート'!$C$6:$E$501,3,FALSE))</f>
        <v/>
      </c>
      <c r="J6539" s="108" t="str">
        <f>IF(C6539="","",VLOOKUP($C6539,'7.工程別レート'!$C$6:$E$501,2,FALSE))</f>
        <v/>
      </c>
      <c r="K6539" s="195" t="str">
        <f t="shared" si="205"/>
        <v/>
      </c>
    </row>
    <row r="6540" spans="2:11" ht="18" customHeight="1">
      <c r="B6540" s="16" t="str">
        <f>IF('6.標準時間'!$B6540="","",'6.標準時間'!B6540)</f>
        <v/>
      </c>
      <c r="C6540" s="16" t="str">
        <f>IF('6.標準時間'!$C6540="","",'6.標準時間'!C6540)</f>
        <v/>
      </c>
      <c r="D6540" s="16" t="str">
        <f>IF('6.標準時間'!$C6540="","",'6.標準時間'!E6540)</f>
        <v/>
      </c>
      <c r="E6540" s="171" t="str">
        <f>IF('6.標準時間'!$C6540="","",'6.標準時間'!F6540)</f>
        <v/>
      </c>
      <c r="F6540" s="15" t="str">
        <f t="shared" si="204"/>
        <v/>
      </c>
      <c r="G6540" s="142" t="str">
        <f>IF('6.標準時間'!$C6540="","",'6.標準時間'!H6540)</f>
        <v/>
      </c>
      <c r="H6540" s="142" t="str">
        <f>IF('6.標準時間'!$C6540="","",'6.標準時間'!I6540)</f>
        <v/>
      </c>
      <c r="I6540" s="107" t="str">
        <f>IF(C6540="","",VLOOKUP($C6540,'7.工程別レート'!$C$6:$E$501,3,FALSE))</f>
        <v/>
      </c>
      <c r="J6540" s="108" t="str">
        <f>IF(C6540="","",VLOOKUP($C6540,'7.工程別レート'!$C$6:$E$501,2,FALSE))</f>
        <v/>
      </c>
      <c r="K6540" s="195" t="str">
        <f t="shared" si="205"/>
        <v/>
      </c>
    </row>
    <row r="6541" spans="2:11" ht="18" customHeight="1">
      <c r="B6541" s="16" t="str">
        <f>IF('6.標準時間'!$B6541="","",'6.標準時間'!B6541)</f>
        <v/>
      </c>
      <c r="C6541" s="16" t="str">
        <f>IF('6.標準時間'!$C6541="","",'6.標準時間'!C6541)</f>
        <v/>
      </c>
      <c r="D6541" s="16" t="str">
        <f>IF('6.標準時間'!$C6541="","",'6.標準時間'!E6541)</f>
        <v/>
      </c>
      <c r="E6541" s="171" t="str">
        <f>IF('6.標準時間'!$C6541="","",'6.標準時間'!F6541)</f>
        <v/>
      </c>
      <c r="F6541" s="15" t="str">
        <f t="shared" si="204"/>
        <v/>
      </c>
      <c r="G6541" s="142" t="str">
        <f>IF('6.標準時間'!$C6541="","",'6.標準時間'!H6541)</f>
        <v/>
      </c>
      <c r="H6541" s="142" t="str">
        <f>IF('6.標準時間'!$C6541="","",'6.標準時間'!I6541)</f>
        <v/>
      </c>
      <c r="I6541" s="107" t="str">
        <f>IF(C6541="","",VLOOKUP($C6541,'7.工程別レート'!$C$6:$E$501,3,FALSE))</f>
        <v/>
      </c>
      <c r="J6541" s="108" t="str">
        <f>IF(C6541="","",VLOOKUP($C6541,'7.工程別レート'!$C$6:$E$501,2,FALSE))</f>
        <v/>
      </c>
      <c r="K6541" s="195" t="str">
        <f t="shared" si="205"/>
        <v/>
      </c>
    </row>
    <row r="6542" spans="2:11" ht="18" customHeight="1">
      <c r="B6542" s="16" t="str">
        <f>IF('6.標準時間'!$B6542="","",'6.標準時間'!B6542)</f>
        <v/>
      </c>
      <c r="C6542" s="16" t="str">
        <f>IF('6.標準時間'!$C6542="","",'6.標準時間'!C6542)</f>
        <v/>
      </c>
      <c r="D6542" s="16" t="str">
        <f>IF('6.標準時間'!$C6542="","",'6.標準時間'!E6542)</f>
        <v/>
      </c>
      <c r="E6542" s="171" t="str">
        <f>IF('6.標準時間'!$C6542="","",'6.標準時間'!F6542)</f>
        <v/>
      </c>
      <c r="F6542" s="15" t="str">
        <f t="shared" si="204"/>
        <v/>
      </c>
      <c r="G6542" s="142" t="str">
        <f>IF('6.標準時間'!$C6542="","",'6.標準時間'!H6542)</f>
        <v/>
      </c>
      <c r="H6542" s="142" t="str">
        <f>IF('6.標準時間'!$C6542="","",'6.標準時間'!I6542)</f>
        <v/>
      </c>
      <c r="I6542" s="107" t="str">
        <f>IF(C6542="","",VLOOKUP($C6542,'7.工程別レート'!$C$6:$E$501,3,FALSE))</f>
        <v/>
      </c>
      <c r="J6542" s="108" t="str">
        <f>IF(C6542="","",VLOOKUP($C6542,'7.工程別レート'!$C$6:$E$501,2,FALSE))</f>
        <v/>
      </c>
      <c r="K6542" s="195" t="str">
        <f t="shared" si="205"/>
        <v/>
      </c>
    </row>
    <row r="6543" spans="2:11" ht="18" customHeight="1">
      <c r="B6543" s="16" t="str">
        <f>IF('6.標準時間'!$B6543="","",'6.標準時間'!B6543)</f>
        <v/>
      </c>
      <c r="C6543" s="16" t="str">
        <f>IF('6.標準時間'!$C6543="","",'6.標準時間'!C6543)</f>
        <v/>
      </c>
      <c r="D6543" s="16" t="str">
        <f>IF('6.標準時間'!$C6543="","",'6.標準時間'!E6543)</f>
        <v/>
      </c>
      <c r="E6543" s="171" t="str">
        <f>IF('6.標準時間'!$C6543="","",'6.標準時間'!F6543)</f>
        <v/>
      </c>
      <c r="F6543" s="15" t="str">
        <f t="shared" si="204"/>
        <v/>
      </c>
      <c r="G6543" s="142" t="str">
        <f>IF('6.標準時間'!$C6543="","",'6.標準時間'!H6543)</f>
        <v/>
      </c>
      <c r="H6543" s="142" t="str">
        <f>IF('6.標準時間'!$C6543="","",'6.標準時間'!I6543)</f>
        <v/>
      </c>
      <c r="I6543" s="107" t="str">
        <f>IF(C6543="","",VLOOKUP($C6543,'7.工程別レート'!$C$6:$E$501,3,FALSE))</f>
        <v/>
      </c>
      <c r="J6543" s="108" t="str">
        <f>IF(C6543="","",VLOOKUP($C6543,'7.工程別レート'!$C$6:$E$501,2,FALSE))</f>
        <v/>
      </c>
      <c r="K6543" s="195" t="str">
        <f t="shared" si="205"/>
        <v/>
      </c>
    </row>
    <row r="6544" spans="2:11" ht="18" customHeight="1">
      <c r="B6544" s="16" t="str">
        <f>IF('6.標準時間'!$B6544="","",'6.標準時間'!B6544)</f>
        <v/>
      </c>
      <c r="C6544" s="16" t="str">
        <f>IF('6.標準時間'!$C6544="","",'6.標準時間'!C6544)</f>
        <v/>
      </c>
      <c r="D6544" s="16" t="str">
        <f>IF('6.標準時間'!$C6544="","",'6.標準時間'!E6544)</f>
        <v/>
      </c>
      <c r="E6544" s="171" t="str">
        <f>IF('6.標準時間'!$C6544="","",'6.標準時間'!F6544)</f>
        <v/>
      </c>
      <c r="F6544" s="15" t="str">
        <f t="shared" si="204"/>
        <v/>
      </c>
      <c r="G6544" s="142" t="str">
        <f>IF('6.標準時間'!$C6544="","",'6.標準時間'!H6544)</f>
        <v/>
      </c>
      <c r="H6544" s="142" t="str">
        <f>IF('6.標準時間'!$C6544="","",'6.標準時間'!I6544)</f>
        <v/>
      </c>
      <c r="I6544" s="107" t="str">
        <f>IF(C6544="","",VLOOKUP($C6544,'7.工程別レート'!$C$6:$E$501,3,FALSE))</f>
        <v/>
      </c>
      <c r="J6544" s="108" t="str">
        <f>IF(C6544="","",VLOOKUP($C6544,'7.工程別レート'!$C$6:$E$501,2,FALSE))</f>
        <v/>
      </c>
      <c r="K6544" s="195" t="str">
        <f t="shared" si="205"/>
        <v/>
      </c>
    </row>
    <row r="6545" spans="2:11" ht="18" customHeight="1">
      <c r="B6545" s="16" t="str">
        <f>IF('6.標準時間'!$B6545="","",'6.標準時間'!B6545)</f>
        <v/>
      </c>
      <c r="C6545" s="16" t="str">
        <f>IF('6.標準時間'!$C6545="","",'6.標準時間'!C6545)</f>
        <v/>
      </c>
      <c r="D6545" s="16" t="str">
        <f>IF('6.標準時間'!$C6545="","",'6.標準時間'!E6545)</f>
        <v/>
      </c>
      <c r="E6545" s="171" t="str">
        <f>IF('6.標準時間'!$C6545="","",'6.標準時間'!F6545)</f>
        <v/>
      </c>
      <c r="F6545" s="15" t="str">
        <f t="shared" si="204"/>
        <v/>
      </c>
      <c r="G6545" s="142" t="str">
        <f>IF('6.標準時間'!$C6545="","",'6.標準時間'!H6545)</f>
        <v/>
      </c>
      <c r="H6545" s="142" t="str">
        <f>IF('6.標準時間'!$C6545="","",'6.標準時間'!I6545)</f>
        <v/>
      </c>
      <c r="I6545" s="107" t="str">
        <f>IF(C6545="","",VLOOKUP($C6545,'7.工程別レート'!$C$6:$E$501,3,FALSE))</f>
        <v/>
      </c>
      <c r="J6545" s="108" t="str">
        <f>IF(C6545="","",VLOOKUP($C6545,'7.工程別レート'!$C$6:$E$501,2,FALSE))</f>
        <v/>
      </c>
      <c r="K6545" s="195" t="str">
        <f t="shared" si="205"/>
        <v/>
      </c>
    </row>
    <row r="6546" spans="2:11" ht="18" customHeight="1">
      <c r="B6546" s="16" t="str">
        <f>IF('6.標準時間'!$B6546="","",'6.標準時間'!B6546)</f>
        <v/>
      </c>
      <c r="C6546" s="16" t="str">
        <f>IF('6.標準時間'!$C6546="","",'6.標準時間'!C6546)</f>
        <v/>
      </c>
      <c r="D6546" s="16" t="str">
        <f>IF('6.標準時間'!$C6546="","",'6.標準時間'!E6546)</f>
        <v/>
      </c>
      <c r="E6546" s="171" t="str">
        <f>IF('6.標準時間'!$C6546="","",'6.標準時間'!F6546)</f>
        <v/>
      </c>
      <c r="F6546" s="15" t="str">
        <f t="shared" si="204"/>
        <v/>
      </c>
      <c r="G6546" s="142" t="str">
        <f>IF('6.標準時間'!$C6546="","",'6.標準時間'!H6546)</f>
        <v/>
      </c>
      <c r="H6546" s="142" t="str">
        <f>IF('6.標準時間'!$C6546="","",'6.標準時間'!I6546)</f>
        <v/>
      </c>
      <c r="I6546" s="107" t="str">
        <f>IF(C6546="","",VLOOKUP($C6546,'7.工程別レート'!$C$6:$E$501,3,FALSE))</f>
        <v/>
      </c>
      <c r="J6546" s="108" t="str">
        <f>IF(C6546="","",VLOOKUP($C6546,'7.工程別レート'!$C$6:$E$501,2,FALSE))</f>
        <v/>
      </c>
      <c r="K6546" s="195" t="str">
        <f t="shared" si="205"/>
        <v/>
      </c>
    </row>
    <row r="6547" spans="2:11" ht="18" customHeight="1">
      <c r="B6547" s="16" t="str">
        <f>IF('6.標準時間'!$B6547="","",'6.標準時間'!B6547)</f>
        <v/>
      </c>
      <c r="C6547" s="16" t="str">
        <f>IF('6.標準時間'!$C6547="","",'6.標準時間'!C6547)</f>
        <v/>
      </c>
      <c r="D6547" s="16" t="str">
        <f>IF('6.標準時間'!$C6547="","",'6.標準時間'!E6547)</f>
        <v/>
      </c>
      <c r="E6547" s="171" t="str">
        <f>IF('6.標準時間'!$C6547="","",'6.標準時間'!F6547)</f>
        <v/>
      </c>
      <c r="F6547" s="15" t="str">
        <f t="shared" si="204"/>
        <v/>
      </c>
      <c r="G6547" s="142" t="str">
        <f>IF('6.標準時間'!$C6547="","",'6.標準時間'!H6547)</f>
        <v/>
      </c>
      <c r="H6547" s="142" t="str">
        <f>IF('6.標準時間'!$C6547="","",'6.標準時間'!I6547)</f>
        <v/>
      </c>
      <c r="I6547" s="107" t="str">
        <f>IF(C6547="","",VLOOKUP($C6547,'7.工程別レート'!$C$6:$E$501,3,FALSE))</f>
        <v/>
      </c>
      <c r="J6547" s="108" t="str">
        <f>IF(C6547="","",VLOOKUP($C6547,'7.工程別レート'!$C$6:$E$501,2,FALSE))</f>
        <v/>
      </c>
      <c r="K6547" s="195" t="str">
        <f t="shared" si="205"/>
        <v/>
      </c>
    </row>
    <row r="6548" spans="2:11" ht="18" customHeight="1">
      <c r="B6548" s="16" t="str">
        <f>IF('6.標準時間'!$B6548="","",'6.標準時間'!B6548)</f>
        <v/>
      </c>
      <c r="C6548" s="16" t="str">
        <f>IF('6.標準時間'!$C6548="","",'6.標準時間'!C6548)</f>
        <v/>
      </c>
      <c r="D6548" s="16" t="str">
        <f>IF('6.標準時間'!$C6548="","",'6.標準時間'!E6548)</f>
        <v/>
      </c>
      <c r="E6548" s="171" t="str">
        <f>IF('6.標準時間'!$C6548="","",'6.標準時間'!F6548)</f>
        <v/>
      </c>
      <c r="F6548" s="15" t="str">
        <f t="shared" si="204"/>
        <v/>
      </c>
      <c r="G6548" s="142" t="str">
        <f>IF('6.標準時間'!$C6548="","",'6.標準時間'!H6548)</f>
        <v/>
      </c>
      <c r="H6548" s="142" t="str">
        <f>IF('6.標準時間'!$C6548="","",'6.標準時間'!I6548)</f>
        <v/>
      </c>
      <c r="I6548" s="107" t="str">
        <f>IF(C6548="","",VLOOKUP($C6548,'7.工程別レート'!$C$6:$E$501,3,FALSE))</f>
        <v/>
      </c>
      <c r="J6548" s="108" t="str">
        <f>IF(C6548="","",VLOOKUP($C6548,'7.工程別レート'!$C$6:$E$501,2,FALSE))</f>
        <v/>
      </c>
      <c r="K6548" s="195" t="str">
        <f t="shared" si="205"/>
        <v/>
      </c>
    </row>
    <row r="6549" spans="2:11" ht="18" customHeight="1">
      <c r="B6549" s="16" t="str">
        <f>IF('6.標準時間'!$B6549="","",'6.標準時間'!B6549)</f>
        <v/>
      </c>
      <c r="C6549" s="16" t="str">
        <f>IF('6.標準時間'!$C6549="","",'6.標準時間'!C6549)</f>
        <v/>
      </c>
      <c r="D6549" s="16" t="str">
        <f>IF('6.標準時間'!$C6549="","",'6.標準時間'!E6549)</f>
        <v/>
      </c>
      <c r="E6549" s="171" t="str">
        <f>IF('6.標準時間'!$C6549="","",'6.標準時間'!F6549)</f>
        <v/>
      </c>
      <c r="F6549" s="15" t="str">
        <f t="shared" si="204"/>
        <v/>
      </c>
      <c r="G6549" s="142" t="str">
        <f>IF('6.標準時間'!$C6549="","",'6.標準時間'!H6549)</f>
        <v/>
      </c>
      <c r="H6549" s="142" t="str">
        <f>IF('6.標準時間'!$C6549="","",'6.標準時間'!I6549)</f>
        <v/>
      </c>
      <c r="I6549" s="107" t="str">
        <f>IF(C6549="","",VLOOKUP($C6549,'7.工程別レート'!$C$6:$E$501,3,FALSE))</f>
        <v/>
      </c>
      <c r="J6549" s="108" t="str">
        <f>IF(C6549="","",VLOOKUP($C6549,'7.工程別レート'!$C$6:$E$501,2,FALSE))</f>
        <v/>
      </c>
      <c r="K6549" s="195" t="str">
        <f t="shared" si="205"/>
        <v/>
      </c>
    </row>
    <row r="6550" spans="2:11" ht="18" customHeight="1">
      <c r="B6550" s="16" t="str">
        <f>IF('6.標準時間'!$B6550="","",'6.標準時間'!B6550)</f>
        <v/>
      </c>
      <c r="C6550" s="16" t="str">
        <f>IF('6.標準時間'!$C6550="","",'6.標準時間'!C6550)</f>
        <v/>
      </c>
      <c r="D6550" s="16" t="str">
        <f>IF('6.標準時間'!$C6550="","",'6.標準時間'!E6550)</f>
        <v/>
      </c>
      <c r="E6550" s="171" t="str">
        <f>IF('6.標準時間'!$C6550="","",'6.標準時間'!F6550)</f>
        <v/>
      </c>
      <c r="F6550" s="15" t="str">
        <f t="shared" si="204"/>
        <v/>
      </c>
      <c r="G6550" s="142" t="str">
        <f>IF('6.標準時間'!$C6550="","",'6.標準時間'!H6550)</f>
        <v/>
      </c>
      <c r="H6550" s="142" t="str">
        <f>IF('6.標準時間'!$C6550="","",'6.標準時間'!I6550)</f>
        <v/>
      </c>
      <c r="I6550" s="107" t="str">
        <f>IF(C6550="","",VLOOKUP($C6550,'7.工程別レート'!$C$6:$E$501,3,FALSE))</f>
        <v/>
      </c>
      <c r="J6550" s="108" t="str">
        <f>IF(C6550="","",VLOOKUP($C6550,'7.工程別レート'!$C$6:$E$501,2,FALSE))</f>
        <v/>
      </c>
      <c r="K6550" s="195" t="str">
        <f t="shared" si="205"/>
        <v/>
      </c>
    </row>
    <row r="6551" spans="2:11" ht="18" customHeight="1">
      <c r="B6551" s="16" t="str">
        <f>IF('6.標準時間'!$B6551="","",'6.標準時間'!B6551)</f>
        <v/>
      </c>
      <c r="C6551" s="16" t="str">
        <f>IF('6.標準時間'!$C6551="","",'6.標準時間'!C6551)</f>
        <v/>
      </c>
      <c r="D6551" s="16" t="str">
        <f>IF('6.標準時間'!$C6551="","",'6.標準時間'!E6551)</f>
        <v/>
      </c>
      <c r="E6551" s="171" t="str">
        <f>IF('6.標準時間'!$C6551="","",'6.標準時間'!F6551)</f>
        <v/>
      </c>
      <c r="F6551" s="15" t="str">
        <f t="shared" si="204"/>
        <v/>
      </c>
      <c r="G6551" s="142" t="str">
        <f>IF('6.標準時間'!$C6551="","",'6.標準時間'!H6551)</f>
        <v/>
      </c>
      <c r="H6551" s="142" t="str">
        <f>IF('6.標準時間'!$C6551="","",'6.標準時間'!I6551)</f>
        <v/>
      </c>
      <c r="I6551" s="107" t="str">
        <f>IF(C6551="","",VLOOKUP($C6551,'7.工程別レート'!$C$6:$E$501,3,FALSE))</f>
        <v/>
      </c>
      <c r="J6551" s="108" t="str">
        <f>IF(C6551="","",VLOOKUP($C6551,'7.工程別レート'!$C$6:$E$501,2,FALSE))</f>
        <v/>
      </c>
      <c r="K6551" s="195" t="str">
        <f t="shared" si="205"/>
        <v/>
      </c>
    </row>
    <row r="6552" spans="2:11" ht="18" customHeight="1">
      <c r="B6552" s="16" t="str">
        <f>IF('6.標準時間'!$B6552="","",'6.標準時間'!B6552)</f>
        <v/>
      </c>
      <c r="C6552" s="16" t="str">
        <f>IF('6.標準時間'!$C6552="","",'6.標準時間'!C6552)</f>
        <v/>
      </c>
      <c r="D6552" s="16" t="str">
        <f>IF('6.標準時間'!$C6552="","",'6.標準時間'!E6552)</f>
        <v/>
      </c>
      <c r="E6552" s="171" t="str">
        <f>IF('6.標準時間'!$C6552="","",'6.標準時間'!F6552)</f>
        <v/>
      </c>
      <c r="F6552" s="15" t="str">
        <f t="shared" si="204"/>
        <v/>
      </c>
      <c r="G6552" s="142" t="str">
        <f>IF('6.標準時間'!$C6552="","",'6.標準時間'!H6552)</f>
        <v/>
      </c>
      <c r="H6552" s="142" t="str">
        <f>IF('6.標準時間'!$C6552="","",'6.標準時間'!I6552)</f>
        <v/>
      </c>
      <c r="I6552" s="107" t="str">
        <f>IF(C6552="","",VLOOKUP($C6552,'7.工程別レート'!$C$6:$E$501,3,FALSE))</f>
        <v/>
      </c>
      <c r="J6552" s="108" t="str">
        <f>IF(C6552="","",VLOOKUP($C6552,'7.工程別レート'!$C$6:$E$501,2,FALSE))</f>
        <v/>
      </c>
      <c r="K6552" s="195" t="str">
        <f t="shared" si="205"/>
        <v/>
      </c>
    </row>
    <row r="6553" spans="2:11" ht="18" customHeight="1">
      <c r="B6553" s="16" t="str">
        <f>IF('6.標準時間'!$B6553="","",'6.標準時間'!B6553)</f>
        <v/>
      </c>
      <c r="C6553" s="16" t="str">
        <f>IF('6.標準時間'!$C6553="","",'6.標準時間'!C6553)</f>
        <v/>
      </c>
      <c r="D6553" s="16" t="str">
        <f>IF('6.標準時間'!$C6553="","",'6.標準時間'!E6553)</f>
        <v/>
      </c>
      <c r="E6553" s="171" t="str">
        <f>IF('6.標準時間'!$C6553="","",'6.標準時間'!F6553)</f>
        <v/>
      </c>
      <c r="F6553" s="15" t="str">
        <f t="shared" si="204"/>
        <v/>
      </c>
      <c r="G6553" s="142" t="str">
        <f>IF('6.標準時間'!$C6553="","",'6.標準時間'!H6553)</f>
        <v/>
      </c>
      <c r="H6553" s="142" t="str">
        <f>IF('6.標準時間'!$C6553="","",'6.標準時間'!I6553)</f>
        <v/>
      </c>
      <c r="I6553" s="107" t="str">
        <f>IF(C6553="","",VLOOKUP($C6553,'7.工程別レート'!$C$6:$E$501,3,FALSE))</f>
        <v/>
      </c>
      <c r="J6553" s="108" t="str">
        <f>IF(C6553="","",VLOOKUP($C6553,'7.工程別レート'!$C$6:$E$501,2,FALSE))</f>
        <v/>
      </c>
      <c r="K6553" s="195" t="str">
        <f t="shared" si="205"/>
        <v/>
      </c>
    </row>
    <row r="6554" spans="2:11" ht="18" customHeight="1">
      <c r="B6554" s="16" t="str">
        <f>IF('6.標準時間'!$B6554="","",'6.標準時間'!B6554)</f>
        <v/>
      </c>
      <c r="C6554" s="16" t="str">
        <f>IF('6.標準時間'!$C6554="","",'6.標準時間'!C6554)</f>
        <v/>
      </c>
      <c r="D6554" s="16" t="str">
        <f>IF('6.標準時間'!$C6554="","",'6.標準時間'!E6554)</f>
        <v/>
      </c>
      <c r="E6554" s="171" t="str">
        <f>IF('6.標準時間'!$C6554="","",'6.標準時間'!F6554)</f>
        <v/>
      </c>
      <c r="F6554" s="15" t="str">
        <f t="shared" si="204"/>
        <v/>
      </c>
      <c r="G6554" s="142" t="str">
        <f>IF('6.標準時間'!$C6554="","",'6.標準時間'!H6554)</f>
        <v/>
      </c>
      <c r="H6554" s="142" t="str">
        <f>IF('6.標準時間'!$C6554="","",'6.標準時間'!I6554)</f>
        <v/>
      </c>
      <c r="I6554" s="107" t="str">
        <f>IF(C6554="","",VLOOKUP($C6554,'7.工程別レート'!$C$6:$E$501,3,FALSE))</f>
        <v/>
      </c>
      <c r="J6554" s="108" t="str">
        <f>IF(C6554="","",VLOOKUP($C6554,'7.工程別レート'!$C$6:$E$501,2,FALSE))</f>
        <v/>
      </c>
      <c r="K6554" s="195" t="str">
        <f t="shared" si="205"/>
        <v/>
      </c>
    </row>
    <row r="6555" spans="2:11" ht="18" customHeight="1">
      <c r="B6555" s="16" t="str">
        <f>IF('6.標準時間'!$B6555="","",'6.標準時間'!B6555)</f>
        <v/>
      </c>
      <c r="C6555" s="16" t="str">
        <f>IF('6.標準時間'!$C6555="","",'6.標準時間'!C6555)</f>
        <v/>
      </c>
      <c r="D6555" s="16" t="str">
        <f>IF('6.標準時間'!$C6555="","",'6.標準時間'!E6555)</f>
        <v/>
      </c>
      <c r="E6555" s="171" t="str">
        <f>IF('6.標準時間'!$C6555="","",'6.標準時間'!F6555)</f>
        <v/>
      </c>
      <c r="F6555" s="15" t="str">
        <f t="shared" si="204"/>
        <v/>
      </c>
      <c r="G6555" s="142" t="str">
        <f>IF('6.標準時間'!$C6555="","",'6.標準時間'!H6555)</f>
        <v/>
      </c>
      <c r="H6555" s="142" t="str">
        <f>IF('6.標準時間'!$C6555="","",'6.標準時間'!I6555)</f>
        <v/>
      </c>
      <c r="I6555" s="107" t="str">
        <f>IF(C6555="","",VLOOKUP($C6555,'7.工程別レート'!$C$6:$E$501,3,FALSE))</f>
        <v/>
      </c>
      <c r="J6555" s="108" t="str">
        <f>IF(C6555="","",VLOOKUP($C6555,'7.工程別レート'!$C$6:$E$501,2,FALSE))</f>
        <v/>
      </c>
      <c r="K6555" s="195" t="str">
        <f t="shared" si="205"/>
        <v/>
      </c>
    </row>
    <row r="6556" spans="2:11" ht="18" customHeight="1">
      <c r="B6556" s="16" t="str">
        <f>IF('6.標準時間'!$B6556="","",'6.標準時間'!B6556)</f>
        <v/>
      </c>
      <c r="C6556" s="16" t="str">
        <f>IF('6.標準時間'!$C6556="","",'6.標準時間'!C6556)</f>
        <v/>
      </c>
      <c r="D6556" s="16" t="str">
        <f>IF('6.標準時間'!$C6556="","",'6.標準時間'!E6556)</f>
        <v/>
      </c>
      <c r="E6556" s="171" t="str">
        <f>IF('6.標準時間'!$C6556="","",'6.標準時間'!F6556)</f>
        <v/>
      </c>
      <c r="F6556" s="15" t="str">
        <f t="shared" si="204"/>
        <v/>
      </c>
      <c r="G6556" s="142" t="str">
        <f>IF('6.標準時間'!$C6556="","",'6.標準時間'!H6556)</f>
        <v/>
      </c>
      <c r="H6556" s="142" t="str">
        <f>IF('6.標準時間'!$C6556="","",'6.標準時間'!I6556)</f>
        <v/>
      </c>
      <c r="I6556" s="107" t="str">
        <f>IF(C6556="","",VLOOKUP($C6556,'7.工程別レート'!$C$6:$E$501,3,FALSE))</f>
        <v/>
      </c>
      <c r="J6556" s="108" t="str">
        <f>IF(C6556="","",VLOOKUP($C6556,'7.工程別レート'!$C$6:$E$501,2,FALSE))</f>
        <v/>
      </c>
      <c r="K6556" s="195" t="str">
        <f t="shared" si="205"/>
        <v/>
      </c>
    </row>
    <row r="6557" spans="2:11" ht="18" customHeight="1">
      <c r="B6557" s="16" t="str">
        <f>IF('6.標準時間'!$B6557="","",'6.標準時間'!B6557)</f>
        <v/>
      </c>
      <c r="C6557" s="16" t="str">
        <f>IF('6.標準時間'!$C6557="","",'6.標準時間'!C6557)</f>
        <v/>
      </c>
      <c r="D6557" s="16" t="str">
        <f>IF('6.標準時間'!$C6557="","",'6.標準時間'!E6557)</f>
        <v/>
      </c>
      <c r="E6557" s="171" t="str">
        <f>IF('6.標準時間'!$C6557="","",'6.標準時間'!F6557)</f>
        <v/>
      </c>
      <c r="F6557" s="15" t="str">
        <f t="shared" si="204"/>
        <v/>
      </c>
      <c r="G6557" s="142" t="str">
        <f>IF('6.標準時間'!$C6557="","",'6.標準時間'!H6557)</f>
        <v/>
      </c>
      <c r="H6557" s="142" t="str">
        <f>IF('6.標準時間'!$C6557="","",'6.標準時間'!I6557)</f>
        <v/>
      </c>
      <c r="I6557" s="107" t="str">
        <f>IF(C6557="","",VLOOKUP($C6557,'7.工程別レート'!$C$6:$E$501,3,FALSE))</f>
        <v/>
      </c>
      <c r="J6557" s="108" t="str">
        <f>IF(C6557="","",VLOOKUP($C6557,'7.工程別レート'!$C$6:$E$501,2,FALSE))</f>
        <v/>
      </c>
      <c r="K6557" s="195" t="str">
        <f t="shared" si="205"/>
        <v/>
      </c>
    </row>
    <row r="6558" spans="2:11" ht="18" customHeight="1">
      <c r="B6558" s="16" t="str">
        <f>IF('6.標準時間'!$B6558="","",'6.標準時間'!B6558)</f>
        <v/>
      </c>
      <c r="C6558" s="16" t="str">
        <f>IF('6.標準時間'!$C6558="","",'6.標準時間'!C6558)</f>
        <v/>
      </c>
      <c r="D6558" s="16" t="str">
        <f>IF('6.標準時間'!$C6558="","",'6.標準時間'!E6558)</f>
        <v/>
      </c>
      <c r="E6558" s="171" t="str">
        <f>IF('6.標準時間'!$C6558="","",'6.標準時間'!F6558)</f>
        <v/>
      </c>
      <c r="F6558" s="15" t="str">
        <f t="shared" si="204"/>
        <v/>
      </c>
      <c r="G6558" s="142" t="str">
        <f>IF('6.標準時間'!$C6558="","",'6.標準時間'!H6558)</f>
        <v/>
      </c>
      <c r="H6558" s="142" t="str">
        <f>IF('6.標準時間'!$C6558="","",'6.標準時間'!I6558)</f>
        <v/>
      </c>
      <c r="I6558" s="107" t="str">
        <f>IF(C6558="","",VLOOKUP($C6558,'7.工程別レート'!$C$6:$E$501,3,FALSE))</f>
        <v/>
      </c>
      <c r="J6558" s="108" t="str">
        <f>IF(C6558="","",VLOOKUP($C6558,'7.工程別レート'!$C$6:$E$501,2,FALSE))</f>
        <v/>
      </c>
      <c r="K6558" s="195" t="str">
        <f t="shared" si="205"/>
        <v/>
      </c>
    </row>
    <row r="6559" spans="2:11" ht="18" customHeight="1">
      <c r="B6559" s="16" t="str">
        <f>IF('6.標準時間'!$B6559="","",'6.標準時間'!B6559)</f>
        <v/>
      </c>
      <c r="C6559" s="16" t="str">
        <f>IF('6.標準時間'!$C6559="","",'6.標準時間'!C6559)</f>
        <v/>
      </c>
      <c r="D6559" s="16" t="str">
        <f>IF('6.標準時間'!$C6559="","",'6.標準時間'!E6559)</f>
        <v/>
      </c>
      <c r="E6559" s="171" t="str">
        <f>IF('6.標準時間'!$C6559="","",'6.標準時間'!F6559)</f>
        <v/>
      </c>
      <c r="F6559" s="15" t="str">
        <f t="shared" si="204"/>
        <v/>
      </c>
      <c r="G6559" s="142" t="str">
        <f>IF('6.標準時間'!$C6559="","",'6.標準時間'!H6559)</f>
        <v/>
      </c>
      <c r="H6559" s="142" t="str">
        <f>IF('6.標準時間'!$C6559="","",'6.標準時間'!I6559)</f>
        <v/>
      </c>
      <c r="I6559" s="107" t="str">
        <f>IF(C6559="","",VLOOKUP($C6559,'7.工程別レート'!$C$6:$E$501,3,FALSE))</f>
        <v/>
      </c>
      <c r="J6559" s="108" t="str">
        <f>IF(C6559="","",VLOOKUP($C6559,'7.工程別レート'!$C$6:$E$501,2,FALSE))</f>
        <v/>
      </c>
      <c r="K6559" s="195" t="str">
        <f t="shared" si="205"/>
        <v/>
      </c>
    </row>
    <row r="6560" spans="2:11" ht="18" customHeight="1">
      <c r="B6560" s="16" t="str">
        <f>IF('6.標準時間'!$B6560="","",'6.標準時間'!B6560)</f>
        <v/>
      </c>
      <c r="C6560" s="16" t="str">
        <f>IF('6.標準時間'!$C6560="","",'6.標準時間'!C6560)</f>
        <v/>
      </c>
      <c r="D6560" s="16" t="str">
        <f>IF('6.標準時間'!$C6560="","",'6.標準時間'!E6560)</f>
        <v/>
      </c>
      <c r="E6560" s="171" t="str">
        <f>IF('6.標準時間'!$C6560="","",'6.標準時間'!F6560)</f>
        <v/>
      </c>
      <c r="F6560" s="15" t="str">
        <f t="shared" si="204"/>
        <v/>
      </c>
      <c r="G6560" s="142" t="str">
        <f>IF('6.標準時間'!$C6560="","",'6.標準時間'!H6560)</f>
        <v/>
      </c>
      <c r="H6560" s="142" t="str">
        <f>IF('6.標準時間'!$C6560="","",'6.標準時間'!I6560)</f>
        <v/>
      </c>
      <c r="I6560" s="107" t="str">
        <f>IF(C6560="","",VLOOKUP($C6560,'7.工程別レート'!$C$6:$E$501,3,FALSE))</f>
        <v/>
      </c>
      <c r="J6560" s="108" t="str">
        <f>IF(C6560="","",VLOOKUP($C6560,'7.工程別レート'!$C$6:$E$501,2,FALSE))</f>
        <v/>
      </c>
      <c r="K6560" s="195" t="str">
        <f t="shared" si="205"/>
        <v/>
      </c>
    </row>
    <row r="6561" spans="2:11" ht="18" customHeight="1">
      <c r="B6561" s="16" t="str">
        <f>IF('6.標準時間'!$B6561="","",'6.標準時間'!B6561)</f>
        <v/>
      </c>
      <c r="C6561" s="16" t="str">
        <f>IF('6.標準時間'!$C6561="","",'6.標準時間'!C6561)</f>
        <v/>
      </c>
      <c r="D6561" s="16" t="str">
        <f>IF('6.標準時間'!$C6561="","",'6.標準時間'!E6561)</f>
        <v/>
      </c>
      <c r="E6561" s="171" t="str">
        <f>IF('6.標準時間'!$C6561="","",'6.標準時間'!F6561)</f>
        <v/>
      </c>
      <c r="F6561" s="15" t="str">
        <f t="shared" si="204"/>
        <v/>
      </c>
      <c r="G6561" s="142" t="str">
        <f>IF('6.標準時間'!$C6561="","",'6.標準時間'!H6561)</f>
        <v/>
      </c>
      <c r="H6561" s="142" t="str">
        <f>IF('6.標準時間'!$C6561="","",'6.標準時間'!I6561)</f>
        <v/>
      </c>
      <c r="I6561" s="107" t="str">
        <f>IF(C6561="","",VLOOKUP($C6561,'7.工程別レート'!$C$6:$E$501,3,FALSE))</f>
        <v/>
      </c>
      <c r="J6561" s="108" t="str">
        <f>IF(C6561="","",VLOOKUP($C6561,'7.工程別レート'!$C$6:$E$501,2,FALSE))</f>
        <v/>
      </c>
      <c r="K6561" s="195" t="str">
        <f t="shared" si="205"/>
        <v/>
      </c>
    </row>
    <row r="6562" spans="2:11" ht="18" customHeight="1">
      <c r="B6562" s="16" t="str">
        <f>IF('6.標準時間'!$B6562="","",'6.標準時間'!B6562)</f>
        <v/>
      </c>
      <c r="C6562" s="16" t="str">
        <f>IF('6.標準時間'!$C6562="","",'6.標準時間'!C6562)</f>
        <v/>
      </c>
      <c r="D6562" s="16" t="str">
        <f>IF('6.標準時間'!$C6562="","",'6.標準時間'!E6562)</f>
        <v/>
      </c>
      <c r="E6562" s="171" t="str">
        <f>IF('6.標準時間'!$C6562="","",'6.標準時間'!F6562)</f>
        <v/>
      </c>
      <c r="F6562" s="15" t="str">
        <f t="shared" si="204"/>
        <v/>
      </c>
      <c r="G6562" s="142" t="str">
        <f>IF('6.標準時間'!$C6562="","",'6.標準時間'!H6562)</f>
        <v/>
      </c>
      <c r="H6562" s="142" t="str">
        <f>IF('6.標準時間'!$C6562="","",'6.標準時間'!I6562)</f>
        <v/>
      </c>
      <c r="I6562" s="107" t="str">
        <f>IF(C6562="","",VLOOKUP($C6562,'7.工程別レート'!$C$6:$E$501,3,FALSE))</f>
        <v/>
      </c>
      <c r="J6562" s="108" t="str">
        <f>IF(C6562="","",VLOOKUP($C6562,'7.工程別レート'!$C$6:$E$501,2,FALSE))</f>
        <v/>
      </c>
      <c r="K6562" s="195" t="str">
        <f t="shared" si="205"/>
        <v/>
      </c>
    </row>
    <row r="6563" spans="2:11" ht="18" customHeight="1">
      <c r="B6563" s="16" t="str">
        <f>IF('6.標準時間'!$B6563="","",'6.標準時間'!B6563)</f>
        <v/>
      </c>
      <c r="C6563" s="16" t="str">
        <f>IF('6.標準時間'!$C6563="","",'6.標準時間'!C6563)</f>
        <v/>
      </c>
      <c r="D6563" s="16" t="str">
        <f>IF('6.標準時間'!$C6563="","",'6.標準時間'!E6563)</f>
        <v/>
      </c>
      <c r="E6563" s="171" t="str">
        <f>IF('6.標準時間'!$C6563="","",'6.標準時間'!F6563)</f>
        <v/>
      </c>
      <c r="F6563" s="15" t="str">
        <f t="shared" si="204"/>
        <v/>
      </c>
      <c r="G6563" s="142" t="str">
        <f>IF('6.標準時間'!$C6563="","",'6.標準時間'!H6563)</f>
        <v/>
      </c>
      <c r="H6563" s="142" t="str">
        <f>IF('6.標準時間'!$C6563="","",'6.標準時間'!I6563)</f>
        <v/>
      </c>
      <c r="I6563" s="107" t="str">
        <f>IF(C6563="","",VLOOKUP($C6563,'7.工程別レート'!$C$6:$E$501,3,FALSE))</f>
        <v/>
      </c>
      <c r="J6563" s="108" t="str">
        <f>IF(C6563="","",VLOOKUP($C6563,'7.工程別レート'!$C$6:$E$501,2,FALSE))</f>
        <v/>
      </c>
      <c r="K6563" s="195" t="str">
        <f t="shared" si="205"/>
        <v/>
      </c>
    </row>
    <row r="6564" spans="2:11" ht="18" customHeight="1">
      <c r="B6564" s="16" t="str">
        <f>IF('6.標準時間'!$B6564="","",'6.標準時間'!B6564)</f>
        <v/>
      </c>
      <c r="C6564" s="16" t="str">
        <f>IF('6.標準時間'!$C6564="","",'6.標準時間'!C6564)</f>
        <v/>
      </c>
      <c r="D6564" s="16" t="str">
        <f>IF('6.標準時間'!$C6564="","",'6.標準時間'!E6564)</f>
        <v/>
      </c>
      <c r="E6564" s="171" t="str">
        <f>IF('6.標準時間'!$C6564="","",'6.標準時間'!F6564)</f>
        <v/>
      </c>
      <c r="F6564" s="15" t="str">
        <f t="shared" si="204"/>
        <v/>
      </c>
      <c r="G6564" s="142" t="str">
        <f>IF('6.標準時間'!$C6564="","",'6.標準時間'!H6564)</f>
        <v/>
      </c>
      <c r="H6564" s="142" t="str">
        <f>IF('6.標準時間'!$C6564="","",'6.標準時間'!I6564)</f>
        <v/>
      </c>
      <c r="I6564" s="107" t="str">
        <f>IF(C6564="","",VLOOKUP($C6564,'7.工程別レート'!$C$6:$E$501,3,FALSE))</f>
        <v/>
      </c>
      <c r="J6564" s="108" t="str">
        <f>IF(C6564="","",VLOOKUP($C6564,'7.工程別レート'!$C$6:$E$501,2,FALSE))</f>
        <v/>
      </c>
      <c r="K6564" s="195" t="str">
        <f t="shared" si="205"/>
        <v/>
      </c>
    </row>
    <row r="6565" spans="2:11" ht="18" customHeight="1">
      <c r="B6565" s="16" t="str">
        <f>IF('6.標準時間'!$B6565="","",'6.標準時間'!B6565)</f>
        <v/>
      </c>
      <c r="C6565" s="16" t="str">
        <f>IF('6.標準時間'!$C6565="","",'6.標準時間'!C6565)</f>
        <v/>
      </c>
      <c r="D6565" s="16" t="str">
        <f>IF('6.標準時間'!$C6565="","",'6.標準時間'!E6565)</f>
        <v/>
      </c>
      <c r="E6565" s="171" t="str">
        <f>IF('6.標準時間'!$C6565="","",'6.標準時間'!F6565)</f>
        <v/>
      </c>
      <c r="F6565" s="15" t="str">
        <f t="shared" si="204"/>
        <v/>
      </c>
      <c r="G6565" s="142" t="str">
        <f>IF('6.標準時間'!$C6565="","",'6.標準時間'!H6565)</f>
        <v/>
      </c>
      <c r="H6565" s="142" t="str">
        <f>IF('6.標準時間'!$C6565="","",'6.標準時間'!I6565)</f>
        <v/>
      </c>
      <c r="I6565" s="107" t="str">
        <f>IF(C6565="","",VLOOKUP($C6565,'7.工程別レート'!$C$6:$E$501,3,FALSE))</f>
        <v/>
      </c>
      <c r="J6565" s="108" t="str">
        <f>IF(C6565="","",VLOOKUP($C6565,'7.工程別レート'!$C$6:$E$501,2,FALSE))</f>
        <v/>
      </c>
      <c r="K6565" s="195" t="str">
        <f t="shared" si="205"/>
        <v/>
      </c>
    </row>
    <row r="6566" spans="2:11" ht="18" customHeight="1">
      <c r="B6566" s="16" t="str">
        <f>IF('6.標準時間'!$B6566="","",'6.標準時間'!B6566)</f>
        <v/>
      </c>
      <c r="C6566" s="16" t="str">
        <f>IF('6.標準時間'!$C6566="","",'6.標準時間'!C6566)</f>
        <v/>
      </c>
      <c r="D6566" s="16" t="str">
        <f>IF('6.標準時間'!$C6566="","",'6.標準時間'!E6566)</f>
        <v/>
      </c>
      <c r="E6566" s="171" t="str">
        <f>IF('6.標準時間'!$C6566="","",'6.標準時間'!F6566)</f>
        <v/>
      </c>
      <c r="F6566" s="15" t="str">
        <f t="shared" si="204"/>
        <v/>
      </c>
      <c r="G6566" s="142" t="str">
        <f>IF('6.標準時間'!$C6566="","",'6.標準時間'!H6566)</f>
        <v/>
      </c>
      <c r="H6566" s="142" t="str">
        <f>IF('6.標準時間'!$C6566="","",'6.標準時間'!I6566)</f>
        <v/>
      </c>
      <c r="I6566" s="107" t="str">
        <f>IF(C6566="","",VLOOKUP($C6566,'7.工程別レート'!$C$6:$E$501,3,FALSE))</f>
        <v/>
      </c>
      <c r="J6566" s="108" t="str">
        <f>IF(C6566="","",VLOOKUP($C6566,'7.工程別レート'!$C$6:$E$501,2,FALSE))</f>
        <v/>
      </c>
      <c r="K6566" s="195" t="str">
        <f t="shared" si="205"/>
        <v/>
      </c>
    </row>
    <row r="6567" spans="2:11" ht="18" customHeight="1">
      <c r="B6567" s="16" t="str">
        <f>IF('6.標準時間'!$B6567="","",'6.標準時間'!B6567)</f>
        <v/>
      </c>
      <c r="C6567" s="16" t="str">
        <f>IF('6.標準時間'!$C6567="","",'6.標準時間'!C6567)</f>
        <v/>
      </c>
      <c r="D6567" s="16" t="str">
        <f>IF('6.標準時間'!$C6567="","",'6.標準時間'!E6567)</f>
        <v/>
      </c>
      <c r="E6567" s="171" t="str">
        <f>IF('6.標準時間'!$C6567="","",'6.標準時間'!F6567)</f>
        <v/>
      </c>
      <c r="F6567" s="15" t="str">
        <f t="shared" si="204"/>
        <v/>
      </c>
      <c r="G6567" s="142" t="str">
        <f>IF('6.標準時間'!$C6567="","",'6.標準時間'!H6567)</f>
        <v/>
      </c>
      <c r="H6567" s="142" t="str">
        <f>IF('6.標準時間'!$C6567="","",'6.標準時間'!I6567)</f>
        <v/>
      </c>
      <c r="I6567" s="107" t="str">
        <f>IF(C6567="","",VLOOKUP($C6567,'7.工程別レート'!$C$6:$E$501,3,FALSE))</f>
        <v/>
      </c>
      <c r="J6567" s="108" t="str">
        <f>IF(C6567="","",VLOOKUP($C6567,'7.工程別レート'!$C$6:$E$501,2,FALSE))</f>
        <v/>
      </c>
      <c r="K6567" s="195" t="str">
        <f t="shared" si="205"/>
        <v/>
      </c>
    </row>
    <row r="6568" spans="2:11" ht="18" customHeight="1">
      <c r="B6568" s="16" t="str">
        <f>IF('6.標準時間'!$B6568="","",'6.標準時間'!B6568)</f>
        <v/>
      </c>
      <c r="C6568" s="16" t="str">
        <f>IF('6.標準時間'!$C6568="","",'6.標準時間'!C6568)</f>
        <v/>
      </c>
      <c r="D6568" s="16" t="str">
        <f>IF('6.標準時間'!$C6568="","",'6.標準時間'!E6568)</f>
        <v/>
      </c>
      <c r="E6568" s="171" t="str">
        <f>IF('6.標準時間'!$C6568="","",'6.標準時間'!F6568)</f>
        <v/>
      </c>
      <c r="F6568" s="15" t="str">
        <f t="shared" si="204"/>
        <v/>
      </c>
      <c r="G6568" s="142" t="str">
        <f>IF('6.標準時間'!$C6568="","",'6.標準時間'!H6568)</f>
        <v/>
      </c>
      <c r="H6568" s="142" t="str">
        <f>IF('6.標準時間'!$C6568="","",'6.標準時間'!I6568)</f>
        <v/>
      </c>
      <c r="I6568" s="107" t="str">
        <f>IF(C6568="","",VLOOKUP($C6568,'7.工程別レート'!$C$6:$E$501,3,FALSE))</f>
        <v/>
      </c>
      <c r="J6568" s="108" t="str">
        <f>IF(C6568="","",VLOOKUP($C6568,'7.工程別レート'!$C$6:$E$501,2,FALSE))</f>
        <v/>
      </c>
      <c r="K6568" s="195" t="str">
        <f t="shared" si="205"/>
        <v/>
      </c>
    </row>
    <row r="6569" spans="2:11" ht="18" customHeight="1">
      <c r="B6569" s="16" t="str">
        <f>IF('6.標準時間'!$B6569="","",'6.標準時間'!B6569)</f>
        <v/>
      </c>
      <c r="C6569" s="16" t="str">
        <f>IF('6.標準時間'!$C6569="","",'6.標準時間'!C6569)</f>
        <v/>
      </c>
      <c r="D6569" s="16" t="str">
        <f>IF('6.標準時間'!$C6569="","",'6.標準時間'!E6569)</f>
        <v/>
      </c>
      <c r="E6569" s="171" t="str">
        <f>IF('6.標準時間'!$C6569="","",'6.標準時間'!F6569)</f>
        <v/>
      </c>
      <c r="F6569" s="15" t="str">
        <f t="shared" si="204"/>
        <v/>
      </c>
      <c r="G6569" s="142" t="str">
        <f>IF('6.標準時間'!$C6569="","",'6.標準時間'!H6569)</f>
        <v/>
      </c>
      <c r="H6569" s="142" t="str">
        <f>IF('6.標準時間'!$C6569="","",'6.標準時間'!I6569)</f>
        <v/>
      </c>
      <c r="I6569" s="107" t="str">
        <f>IF(C6569="","",VLOOKUP($C6569,'7.工程別レート'!$C$6:$E$501,3,FALSE))</f>
        <v/>
      </c>
      <c r="J6569" s="108" t="str">
        <f>IF(C6569="","",VLOOKUP($C6569,'7.工程別レート'!$C$6:$E$501,2,FALSE))</f>
        <v/>
      </c>
      <c r="K6569" s="195" t="str">
        <f t="shared" si="205"/>
        <v/>
      </c>
    </row>
    <row r="6570" spans="2:11" ht="18" customHeight="1">
      <c r="B6570" s="16" t="str">
        <f>IF('6.標準時間'!$B6570="","",'6.標準時間'!B6570)</f>
        <v/>
      </c>
      <c r="C6570" s="16" t="str">
        <f>IF('6.標準時間'!$C6570="","",'6.標準時間'!C6570)</f>
        <v/>
      </c>
      <c r="D6570" s="16" t="str">
        <f>IF('6.標準時間'!$C6570="","",'6.標準時間'!E6570)</f>
        <v/>
      </c>
      <c r="E6570" s="171" t="str">
        <f>IF('6.標準時間'!$C6570="","",'6.標準時間'!F6570)</f>
        <v/>
      </c>
      <c r="F6570" s="15" t="str">
        <f t="shared" si="204"/>
        <v/>
      </c>
      <c r="G6570" s="142" t="str">
        <f>IF('6.標準時間'!$C6570="","",'6.標準時間'!H6570)</f>
        <v/>
      </c>
      <c r="H6570" s="142" t="str">
        <f>IF('6.標準時間'!$C6570="","",'6.標準時間'!I6570)</f>
        <v/>
      </c>
      <c r="I6570" s="107" t="str">
        <f>IF(C6570="","",VLOOKUP($C6570,'7.工程別レート'!$C$6:$E$501,3,FALSE))</f>
        <v/>
      </c>
      <c r="J6570" s="108" t="str">
        <f>IF(C6570="","",VLOOKUP($C6570,'7.工程別レート'!$C$6:$E$501,2,FALSE))</f>
        <v/>
      </c>
      <c r="K6570" s="195" t="str">
        <f t="shared" si="205"/>
        <v/>
      </c>
    </row>
    <row r="6571" spans="2:11" ht="18" customHeight="1">
      <c r="B6571" s="16" t="str">
        <f>IF('6.標準時間'!$B6571="","",'6.標準時間'!B6571)</f>
        <v/>
      </c>
      <c r="C6571" s="16" t="str">
        <f>IF('6.標準時間'!$C6571="","",'6.標準時間'!C6571)</f>
        <v/>
      </c>
      <c r="D6571" s="16" t="str">
        <f>IF('6.標準時間'!$C6571="","",'6.標準時間'!E6571)</f>
        <v/>
      </c>
      <c r="E6571" s="171" t="str">
        <f>IF('6.標準時間'!$C6571="","",'6.標準時間'!F6571)</f>
        <v/>
      </c>
      <c r="F6571" s="15" t="str">
        <f t="shared" si="204"/>
        <v/>
      </c>
      <c r="G6571" s="142" t="str">
        <f>IF('6.標準時間'!$C6571="","",'6.標準時間'!H6571)</f>
        <v/>
      </c>
      <c r="H6571" s="142" t="str">
        <f>IF('6.標準時間'!$C6571="","",'6.標準時間'!I6571)</f>
        <v/>
      </c>
      <c r="I6571" s="107" t="str">
        <f>IF(C6571="","",VLOOKUP($C6571,'7.工程別レート'!$C$6:$E$501,3,FALSE))</f>
        <v/>
      </c>
      <c r="J6571" s="108" t="str">
        <f>IF(C6571="","",VLOOKUP($C6571,'7.工程別レート'!$C$6:$E$501,2,FALSE))</f>
        <v/>
      </c>
      <c r="K6571" s="195" t="str">
        <f t="shared" si="205"/>
        <v/>
      </c>
    </row>
    <row r="6572" spans="2:11" ht="18" customHeight="1">
      <c r="B6572" s="16" t="str">
        <f>IF('6.標準時間'!$B6572="","",'6.標準時間'!B6572)</f>
        <v/>
      </c>
      <c r="C6572" s="16" t="str">
        <f>IF('6.標準時間'!$C6572="","",'6.標準時間'!C6572)</f>
        <v/>
      </c>
      <c r="D6572" s="16" t="str">
        <f>IF('6.標準時間'!$C6572="","",'6.標準時間'!E6572)</f>
        <v/>
      </c>
      <c r="E6572" s="171" t="str">
        <f>IF('6.標準時間'!$C6572="","",'6.標準時間'!F6572)</f>
        <v/>
      </c>
      <c r="F6572" s="15" t="str">
        <f t="shared" si="204"/>
        <v/>
      </c>
      <c r="G6572" s="142" t="str">
        <f>IF('6.標準時間'!$C6572="","",'6.標準時間'!H6572)</f>
        <v/>
      </c>
      <c r="H6572" s="142" t="str">
        <f>IF('6.標準時間'!$C6572="","",'6.標準時間'!I6572)</f>
        <v/>
      </c>
      <c r="I6572" s="107" t="str">
        <f>IF(C6572="","",VLOOKUP($C6572,'7.工程別レート'!$C$6:$E$501,3,FALSE))</f>
        <v/>
      </c>
      <c r="J6572" s="108" t="str">
        <f>IF(C6572="","",VLOOKUP($C6572,'7.工程別レート'!$C$6:$E$501,2,FALSE))</f>
        <v/>
      </c>
      <c r="K6572" s="195" t="str">
        <f t="shared" si="205"/>
        <v/>
      </c>
    </row>
    <row r="6573" spans="2:11" ht="18" customHeight="1">
      <c r="B6573" s="16" t="str">
        <f>IF('6.標準時間'!$B6573="","",'6.標準時間'!B6573)</f>
        <v/>
      </c>
      <c r="C6573" s="16" t="str">
        <f>IF('6.標準時間'!$C6573="","",'6.標準時間'!C6573)</f>
        <v/>
      </c>
      <c r="D6573" s="16" t="str">
        <f>IF('6.標準時間'!$C6573="","",'6.標準時間'!E6573)</f>
        <v/>
      </c>
      <c r="E6573" s="171" t="str">
        <f>IF('6.標準時間'!$C6573="","",'6.標準時間'!F6573)</f>
        <v/>
      </c>
      <c r="F6573" s="15" t="str">
        <f t="shared" si="204"/>
        <v/>
      </c>
      <c r="G6573" s="142" t="str">
        <f>IF('6.標準時間'!$C6573="","",'6.標準時間'!H6573)</f>
        <v/>
      </c>
      <c r="H6573" s="142" t="str">
        <f>IF('6.標準時間'!$C6573="","",'6.標準時間'!I6573)</f>
        <v/>
      </c>
      <c r="I6573" s="107" t="str">
        <f>IF(C6573="","",VLOOKUP($C6573,'7.工程別レート'!$C$6:$E$501,3,FALSE))</f>
        <v/>
      </c>
      <c r="J6573" s="108" t="str">
        <f>IF(C6573="","",VLOOKUP($C6573,'7.工程別レート'!$C$6:$E$501,2,FALSE))</f>
        <v/>
      </c>
      <c r="K6573" s="195" t="str">
        <f t="shared" si="205"/>
        <v/>
      </c>
    </row>
    <row r="6574" spans="2:11" ht="18" customHeight="1">
      <c r="B6574" s="16" t="str">
        <f>IF('6.標準時間'!$B6574="","",'6.標準時間'!B6574)</f>
        <v/>
      </c>
      <c r="C6574" s="16" t="str">
        <f>IF('6.標準時間'!$C6574="","",'6.標準時間'!C6574)</f>
        <v/>
      </c>
      <c r="D6574" s="16" t="str">
        <f>IF('6.標準時間'!$C6574="","",'6.標準時間'!E6574)</f>
        <v/>
      </c>
      <c r="E6574" s="171" t="str">
        <f>IF('6.標準時間'!$C6574="","",'6.標準時間'!F6574)</f>
        <v/>
      </c>
      <c r="F6574" s="15" t="str">
        <f t="shared" si="204"/>
        <v/>
      </c>
      <c r="G6574" s="142" t="str">
        <f>IF('6.標準時間'!$C6574="","",'6.標準時間'!H6574)</f>
        <v/>
      </c>
      <c r="H6574" s="142" t="str">
        <f>IF('6.標準時間'!$C6574="","",'6.標準時間'!I6574)</f>
        <v/>
      </c>
      <c r="I6574" s="107" t="str">
        <f>IF(C6574="","",VLOOKUP($C6574,'7.工程別レート'!$C$6:$E$501,3,FALSE))</f>
        <v/>
      </c>
      <c r="J6574" s="108" t="str">
        <f>IF(C6574="","",VLOOKUP($C6574,'7.工程別レート'!$C$6:$E$501,2,FALSE))</f>
        <v/>
      </c>
      <c r="K6574" s="195" t="str">
        <f t="shared" si="205"/>
        <v/>
      </c>
    </row>
    <row r="6575" spans="2:11" ht="18" customHeight="1">
      <c r="B6575" s="16" t="str">
        <f>IF('6.標準時間'!$B6575="","",'6.標準時間'!B6575)</f>
        <v/>
      </c>
      <c r="C6575" s="16" t="str">
        <f>IF('6.標準時間'!$C6575="","",'6.標準時間'!C6575)</f>
        <v/>
      </c>
      <c r="D6575" s="16" t="str">
        <f>IF('6.標準時間'!$C6575="","",'6.標準時間'!E6575)</f>
        <v/>
      </c>
      <c r="E6575" s="171" t="str">
        <f>IF('6.標準時間'!$C6575="","",'6.標準時間'!F6575)</f>
        <v/>
      </c>
      <c r="F6575" s="15" t="str">
        <f t="shared" si="204"/>
        <v/>
      </c>
      <c r="G6575" s="142" t="str">
        <f>IF('6.標準時間'!$C6575="","",'6.標準時間'!H6575)</f>
        <v/>
      </c>
      <c r="H6575" s="142" t="str">
        <f>IF('6.標準時間'!$C6575="","",'6.標準時間'!I6575)</f>
        <v/>
      </c>
      <c r="I6575" s="107" t="str">
        <f>IF(C6575="","",VLOOKUP($C6575,'7.工程別レート'!$C$6:$E$501,3,FALSE))</f>
        <v/>
      </c>
      <c r="J6575" s="108" t="str">
        <f>IF(C6575="","",VLOOKUP($C6575,'7.工程別レート'!$C$6:$E$501,2,FALSE))</f>
        <v/>
      </c>
      <c r="K6575" s="195" t="str">
        <f t="shared" si="205"/>
        <v/>
      </c>
    </row>
    <row r="6576" spans="2:11" ht="18" customHeight="1">
      <c r="B6576" s="16" t="str">
        <f>IF('6.標準時間'!$B6576="","",'6.標準時間'!B6576)</f>
        <v/>
      </c>
      <c r="C6576" s="16" t="str">
        <f>IF('6.標準時間'!$C6576="","",'6.標準時間'!C6576)</f>
        <v/>
      </c>
      <c r="D6576" s="16" t="str">
        <f>IF('6.標準時間'!$C6576="","",'6.標準時間'!E6576)</f>
        <v/>
      </c>
      <c r="E6576" s="171" t="str">
        <f>IF('6.標準時間'!$C6576="","",'6.標準時間'!F6576)</f>
        <v/>
      </c>
      <c r="F6576" s="15" t="str">
        <f t="shared" si="204"/>
        <v/>
      </c>
      <c r="G6576" s="142" t="str">
        <f>IF('6.標準時間'!$C6576="","",'6.標準時間'!H6576)</f>
        <v/>
      </c>
      <c r="H6576" s="142" t="str">
        <f>IF('6.標準時間'!$C6576="","",'6.標準時間'!I6576)</f>
        <v/>
      </c>
      <c r="I6576" s="107" t="str">
        <f>IF(C6576="","",VLOOKUP($C6576,'7.工程別レート'!$C$6:$E$501,3,FALSE))</f>
        <v/>
      </c>
      <c r="J6576" s="108" t="str">
        <f>IF(C6576="","",VLOOKUP($C6576,'7.工程別レート'!$C$6:$E$501,2,FALSE))</f>
        <v/>
      </c>
      <c r="K6576" s="195" t="str">
        <f t="shared" si="205"/>
        <v/>
      </c>
    </row>
    <row r="6577" spans="2:11" ht="18" customHeight="1">
      <c r="B6577" s="16" t="str">
        <f>IF('6.標準時間'!$B6577="","",'6.標準時間'!B6577)</f>
        <v/>
      </c>
      <c r="C6577" s="16" t="str">
        <f>IF('6.標準時間'!$C6577="","",'6.標準時間'!C6577)</f>
        <v/>
      </c>
      <c r="D6577" s="16" t="str">
        <f>IF('6.標準時間'!$C6577="","",'6.標準時間'!E6577)</f>
        <v/>
      </c>
      <c r="E6577" s="171" t="str">
        <f>IF('6.標準時間'!$C6577="","",'6.標準時間'!F6577)</f>
        <v/>
      </c>
      <c r="F6577" s="15" t="str">
        <f t="shared" si="204"/>
        <v/>
      </c>
      <c r="G6577" s="142" t="str">
        <f>IF('6.標準時間'!$C6577="","",'6.標準時間'!H6577)</f>
        <v/>
      </c>
      <c r="H6577" s="142" t="str">
        <f>IF('6.標準時間'!$C6577="","",'6.標準時間'!I6577)</f>
        <v/>
      </c>
      <c r="I6577" s="107" t="str">
        <f>IF(C6577="","",VLOOKUP($C6577,'7.工程別レート'!$C$6:$E$501,3,FALSE))</f>
        <v/>
      </c>
      <c r="J6577" s="108" t="str">
        <f>IF(C6577="","",VLOOKUP($C6577,'7.工程別レート'!$C$6:$E$501,2,FALSE))</f>
        <v/>
      </c>
      <c r="K6577" s="195" t="str">
        <f t="shared" si="205"/>
        <v/>
      </c>
    </row>
    <row r="6578" spans="2:11" ht="18" customHeight="1">
      <c r="B6578" s="16" t="str">
        <f>IF('6.標準時間'!$B6578="","",'6.標準時間'!B6578)</f>
        <v/>
      </c>
      <c r="C6578" s="16" t="str">
        <f>IF('6.標準時間'!$C6578="","",'6.標準時間'!C6578)</f>
        <v/>
      </c>
      <c r="D6578" s="16" t="str">
        <f>IF('6.標準時間'!$C6578="","",'6.標準時間'!E6578)</f>
        <v/>
      </c>
      <c r="E6578" s="171" t="str">
        <f>IF('6.標準時間'!$C6578="","",'6.標準時間'!F6578)</f>
        <v/>
      </c>
      <c r="F6578" s="15" t="str">
        <f t="shared" si="204"/>
        <v/>
      </c>
      <c r="G6578" s="142" t="str">
        <f>IF('6.標準時間'!$C6578="","",'6.標準時間'!H6578)</f>
        <v/>
      </c>
      <c r="H6578" s="142" t="str">
        <f>IF('6.標準時間'!$C6578="","",'6.標準時間'!I6578)</f>
        <v/>
      </c>
      <c r="I6578" s="107" t="str">
        <f>IF(C6578="","",VLOOKUP($C6578,'7.工程別レート'!$C$6:$E$501,3,FALSE))</f>
        <v/>
      </c>
      <c r="J6578" s="108" t="str">
        <f>IF(C6578="","",VLOOKUP($C6578,'7.工程別レート'!$C$6:$E$501,2,FALSE))</f>
        <v/>
      </c>
      <c r="K6578" s="195" t="str">
        <f t="shared" si="205"/>
        <v/>
      </c>
    </row>
    <row r="6579" spans="2:11" ht="18" customHeight="1">
      <c r="B6579" s="16" t="str">
        <f>IF('6.標準時間'!$B6579="","",'6.標準時間'!B6579)</f>
        <v/>
      </c>
      <c r="C6579" s="16" t="str">
        <f>IF('6.標準時間'!$C6579="","",'6.標準時間'!C6579)</f>
        <v/>
      </c>
      <c r="D6579" s="16" t="str">
        <f>IF('6.標準時間'!$C6579="","",'6.標準時間'!E6579)</f>
        <v/>
      </c>
      <c r="E6579" s="171" t="str">
        <f>IF('6.標準時間'!$C6579="","",'6.標準時間'!F6579)</f>
        <v/>
      </c>
      <c r="F6579" s="15" t="str">
        <f t="shared" si="204"/>
        <v/>
      </c>
      <c r="G6579" s="142" t="str">
        <f>IF('6.標準時間'!$C6579="","",'6.標準時間'!H6579)</f>
        <v/>
      </c>
      <c r="H6579" s="142" t="str">
        <f>IF('6.標準時間'!$C6579="","",'6.標準時間'!I6579)</f>
        <v/>
      </c>
      <c r="I6579" s="107" t="str">
        <f>IF(C6579="","",VLOOKUP($C6579,'7.工程別レート'!$C$6:$E$501,3,FALSE))</f>
        <v/>
      </c>
      <c r="J6579" s="108" t="str">
        <f>IF(C6579="","",VLOOKUP($C6579,'7.工程別レート'!$C$6:$E$501,2,FALSE))</f>
        <v/>
      </c>
      <c r="K6579" s="195" t="str">
        <f t="shared" si="205"/>
        <v/>
      </c>
    </row>
    <row r="6580" spans="2:11" ht="18" customHeight="1">
      <c r="B6580" s="16" t="str">
        <f>IF('6.標準時間'!$B6580="","",'6.標準時間'!B6580)</f>
        <v/>
      </c>
      <c r="C6580" s="16" t="str">
        <f>IF('6.標準時間'!$C6580="","",'6.標準時間'!C6580)</f>
        <v/>
      </c>
      <c r="D6580" s="16" t="str">
        <f>IF('6.標準時間'!$C6580="","",'6.標準時間'!E6580)</f>
        <v/>
      </c>
      <c r="E6580" s="171" t="str">
        <f>IF('6.標準時間'!$C6580="","",'6.標準時間'!F6580)</f>
        <v/>
      </c>
      <c r="F6580" s="15" t="str">
        <f t="shared" si="204"/>
        <v/>
      </c>
      <c r="G6580" s="142" t="str">
        <f>IF('6.標準時間'!$C6580="","",'6.標準時間'!H6580)</f>
        <v/>
      </c>
      <c r="H6580" s="142" t="str">
        <f>IF('6.標準時間'!$C6580="","",'6.標準時間'!I6580)</f>
        <v/>
      </c>
      <c r="I6580" s="107" t="str">
        <f>IF(C6580="","",VLOOKUP($C6580,'7.工程別レート'!$C$6:$E$501,3,FALSE))</f>
        <v/>
      </c>
      <c r="J6580" s="108" t="str">
        <f>IF(C6580="","",VLOOKUP($C6580,'7.工程別レート'!$C$6:$E$501,2,FALSE))</f>
        <v/>
      </c>
      <c r="K6580" s="195" t="str">
        <f t="shared" si="205"/>
        <v/>
      </c>
    </row>
    <row r="6581" spans="2:11" ht="18" customHeight="1">
      <c r="B6581" s="16" t="str">
        <f>IF('6.標準時間'!$B6581="","",'6.標準時間'!B6581)</f>
        <v/>
      </c>
      <c r="C6581" s="16" t="str">
        <f>IF('6.標準時間'!$C6581="","",'6.標準時間'!C6581)</f>
        <v/>
      </c>
      <c r="D6581" s="16" t="str">
        <f>IF('6.標準時間'!$C6581="","",'6.標準時間'!E6581)</f>
        <v/>
      </c>
      <c r="E6581" s="171" t="str">
        <f>IF('6.標準時間'!$C6581="","",'6.標準時間'!F6581)</f>
        <v/>
      </c>
      <c r="F6581" s="15" t="str">
        <f t="shared" si="204"/>
        <v/>
      </c>
      <c r="G6581" s="142" t="str">
        <f>IF('6.標準時間'!$C6581="","",'6.標準時間'!H6581)</f>
        <v/>
      </c>
      <c r="H6581" s="142" t="str">
        <f>IF('6.標準時間'!$C6581="","",'6.標準時間'!I6581)</f>
        <v/>
      </c>
      <c r="I6581" s="107" t="str">
        <f>IF(C6581="","",VLOOKUP($C6581,'7.工程別レート'!$C$6:$E$501,3,FALSE))</f>
        <v/>
      </c>
      <c r="J6581" s="108" t="str">
        <f>IF(C6581="","",VLOOKUP($C6581,'7.工程別レート'!$C$6:$E$501,2,FALSE))</f>
        <v/>
      </c>
      <c r="K6581" s="195" t="str">
        <f t="shared" si="205"/>
        <v/>
      </c>
    </row>
    <row r="6582" spans="2:11" ht="18" customHeight="1">
      <c r="B6582" s="16" t="str">
        <f>IF('6.標準時間'!$B6582="","",'6.標準時間'!B6582)</f>
        <v/>
      </c>
      <c r="C6582" s="16" t="str">
        <f>IF('6.標準時間'!$C6582="","",'6.標準時間'!C6582)</f>
        <v/>
      </c>
      <c r="D6582" s="16" t="str">
        <f>IF('6.標準時間'!$C6582="","",'6.標準時間'!E6582)</f>
        <v/>
      </c>
      <c r="E6582" s="171" t="str">
        <f>IF('6.標準時間'!$C6582="","",'6.標準時間'!F6582)</f>
        <v/>
      </c>
      <c r="F6582" s="15" t="str">
        <f t="shared" si="204"/>
        <v/>
      </c>
      <c r="G6582" s="142" t="str">
        <f>IF('6.標準時間'!$C6582="","",'6.標準時間'!H6582)</f>
        <v/>
      </c>
      <c r="H6582" s="142" t="str">
        <f>IF('6.標準時間'!$C6582="","",'6.標準時間'!I6582)</f>
        <v/>
      </c>
      <c r="I6582" s="107" t="str">
        <f>IF(C6582="","",VLOOKUP($C6582,'7.工程別レート'!$C$6:$E$501,3,FALSE))</f>
        <v/>
      </c>
      <c r="J6582" s="108" t="str">
        <f>IF(C6582="","",VLOOKUP($C6582,'7.工程別レート'!$C$6:$E$501,2,FALSE))</f>
        <v/>
      </c>
      <c r="K6582" s="195" t="str">
        <f t="shared" si="205"/>
        <v/>
      </c>
    </row>
    <row r="6583" spans="2:11" ht="18" customHeight="1">
      <c r="B6583" s="16" t="str">
        <f>IF('6.標準時間'!$B6583="","",'6.標準時間'!B6583)</f>
        <v/>
      </c>
      <c r="C6583" s="16" t="str">
        <f>IF('6.標準時間'!$C6583="","",'6.標準時間'!C6583)</f>
        <v/>
      </c>
      <c r="D6583" s="16" t="str">
        <f>IF('6.標準時間'!$C6583="","",'6.標準時間'!E6583)</f>
        <v/>
      </c>
      <c r="E6583" s="171" t="str">
        <f>IF('6.標準時間'!$C6583="","",'6.標準時間'!F6583)</f>
        <v/>
      </c>
      <c r="F6583" s="15" t="str">
        <f t="shared" si="204"/>
        <v/>
      </c>
      <c r="G6583" s="142" t="str">
        <f>IF('6.標準時間'!$C6583="","",'6.標準時間'!H6583)</f>
        <v/>
      </c>
      <c r="H6583" s="142" t="str">
        <f>IF('6.標準時間'!$C6583="","",'6.標準時間'!I6583)</f>
        <v/>
      </c>
      <c r="I6583" s="107" t="str">
        <f>IF(C6583="","",VLOOKUP($C6583,'7.工程別レート'!$C$6:$E$501,3,FALSE))</f>
        <v/>
      </c>
      <c r="J6583" s="108" t="str">
        <f>IF(C6583="","",VLOOKUP($C6583,'7.工程別レート'!$C$6:$E$501,2,FALSE))</f>
        <v/>
      </c>
      <c r="K6583" s="195" t="str">
        <f t="shared" si="205"/>
        <v/>
      </c>
    </row>
    <row r="6584" spans="2:11" ht="18" customHeight="1">
      <c r="B6584" s="16" t="str">
        <f>IF('6.標準時間'!$B6584="","",'6.標準時間'!B6584)</f>
        <v/>
      </c>
      <c r="C6584" s="16" t="str">
        <f>IF('6.標準時間'!$C6584="","",'6.標準時間'!C6584)</f>
        <v/>
      </c>
      <c r="D6584" s="16" t="str">
        <f>IF('6.標準時間'!$C6584="","",'6.標準時間'!E6584)</f>
        <v/>
      </c>
      <c r="E6584" s="171" t="str">
        <f>IF('6.標準時間'!$C6584="","",'6.標準時間'!F6584)</f>
        <v/>
      </c>
      <c r="F6584" s="15" t="str">
        <f t="shared" si="204"/>
        <v/>
      </c>
      <c r="G6584" s="142" t="str">
        <f>IF('6.標準時間'!$C6584="","",'6.標準時間'!H6584)</f>
        <v/>
      </c>
      <c r="H6584" s="142" t="str">
        <f>IF('6.標準時間'!$C6584="","",'6.標準時間'!I6584)</f>
        <v/>
      </c>
      <c r="I6584" s="107" t="str">
        <f>IF(C6584="","",VLOOKUP($C6584,'7.工程別レート'!$C$6:$E$501,3,FALSE))</f>
        <v/>
      </c>
      <c r="J6584" s="108" t="str">
        <f>IF(C6584="","",VLOOKUP($C6584,'7.工程別レート'!$C$6:$E$501,2,FALSE))</f>
        <v/>
      </c>
      <c r="K6584" s="195" t="str">
        <f t="shared" si="205"/>
        <v/>
      </c>
    </row>
    <row r="6585" spans="2:11" ht="18" customHeight="1">
      <c r="B6585" s="16" t="str">
        <f>IF('6.標準時間'!$B6585="","",'6.標準時間'!B6585)</f>
        <v/>
      </c>
      <c r="C6585" s="16" t="str">
        <f>IF('6.標準時間'!$C6585="","",'6.標準時間'!C6585)</f>
        <v/>
      </c>
      <c r="D6585" s="16" t="str">
        <f>IF('6.標準時間'!$C6585="","",'6.標準時間'!E6585)</f>
        <v/>
      </c>
      <c r="E6585" s="171" t="str">
        <f>IF('6.標準時間'!$C6585="","",'6.標準時間'!F6585)</f>
        <v/>
      </c>
      <c r="F6585" s="15" t="str">
        <f t="shared" si="204"/>
        <v/>
      </c>
      <c r="G6585" s="142" t="str">
        <f>IF('6.標準時間'!$C6585="","",'6.標準時間'!H6585)</f>
        <v/>
      </c>
      <c r="H6585" s="142" t="str">
        <f>IF('6.標準時間'!$C6585="","",'6.標準時間'!I6585)</f>
        <v/>
      </c>
      <c r="I6585" s="107" t="str">
        <f>IF(C6585="","",VLOOKUP($C6585,'7.工程別レート'!$C$6:$E$501,3,FALSE))</f>
        <v/>
      </c>
      <c r="J6585" s="108" t="str">
        <f>IF(C6585="","",VLOOKUP($C6585,'7.工程別レート'!$C$6:$E$501,2,FALSE))</f>
        <v/>
      </c>
      <c r="K6585" s="195" t="str">
        <f t="shared" si="205"/>
        <v/>
      </c>
    </row>
    <row r="6586" spans="2:11" ht="18" customHeight="1">
      <c r="B6586" s="16" t="str">
        <f>IF('6.標準時間'!$B6586="","",'6.標準時間'!B6586)</f>
        <v/>
      </c>
      <c r="C6586" s="16" t="str">
        <f>IF('6.標準時間'!$C6586="","",'6.標準時間'!C6586)</f>
        <v/>
      </c>
      <c r="D6586" s="16" t="str">
        <f>IF('6.標準時間'!$C6586="","",'6.標準時間'!E6586)</f>
        <v/>
      </c>
      <c r="E6586" s="171" t="str">
        <f>IF('6.標準時間'!$C6586="","",'6.標準時間'!F6586)</f>
        <v/>
      </c>
      <c r="F6586" s="15" t="str">
        <f t="shared" si="204"/>
        <v/>
      </c>
      <c r="G6586" s="142" t="str">
        <f>IF('6.標準時間'!$C6586="","",'6.標準時間'!H6586)</f>
        <v/>
      </c>
      <c r="H6586" s="142" t="str">
        <f>IF('6.標準時間'!$C6586="","",'6.標準時間'!I6586)</f>
        <v/>
      </c>
      <c r="I6586" s="107" t="str">
        <f>IF(C6586="","",VLOOKUP($C6586,'7.工程別レート'!$C$6:$E$501,3,FALSE))</f>
        <v/>
      </c>
      <c r="J6586" s="108" t="str">
        <f>IF(C6586="","",VLOOKUP($C6586,'7.工程別レート'!$C$6:$E$501,2,FALSE))</f>
        <v/>
      </c>
      <c r="K6586" s="195" t="str">
        <f t="shared" si="205"/>
        <v/>
      </c>
    </row>
    <row r="6587" spans="2:11" ht="18" customHeight="1">
      <c r="B6587" s="16" t="str">
        <f>IF('6.標準時間'!$B6587="","",'6.標準時間'!B6587)</f>
        <v/>
      </c>
      <c r="C6587" s="16" t="str">
        <f>IF('6.標準時間'!$C6587="","",'6.標準時間'!C6587)</f>
        <v/>
      </c>
      <c r="D6587" s="16" t="str">
        <f>IF('6.標準時間'!$C6587="","",'6.標準時間'!E6587)</f>
        <v/>
      </c>
      <c r="E6587" s="171" t="str">
        <f>IF('6.標準時間'!$C6587="","",'6.標準時間'!F6587)</f>
        <v/>
      </c>
      <c r="F6587" s="15" t="str">
        <f t="shared" si="204"/>
        <v/>
      </c>
      <c r="G6587" s="142" t="str">
        <f>IF('6.標準時間'!$C6587="","",'6.標準時間'!H6587)</f>
        <v/>
      </c>
      <c r="H6587" s="142" t="str">
        <f>IF('6.標準時間'!$C6587="","",'6.標準時間'!I6587)</f>
        <v/>
      </c>
      <c r="I6587" s="107" t="str">
        <f>IF(C6587="","",VLOOKUP($C6587,'7.工程別レート'!$C$6:$E$501,3,FALSE))</f>
        <v/>
      </c>
      <c r="J6587" s="108" t="str">
        <f>IF(C6587="","",VLOOKUP($C6587,'7.工程別レート'!$C$6:$E$501,2,FALSE))</f>
        <v/>
      </c>
      <c r="K6587" s="195" t="str">
        <f t="shared" si="205"/>
        <v/>
      </c>
    </row>
    <row r="6588" spans="2:11" ht="18" customHeight="1">
      <c r="B6588" s="16" t="str">
        <f>IF('6.標準時間'!$B6588="","",'6.標準時間'!B6588)</f>
        <v/>
      </c>
      <c r="C6588" s="16" t="str">
        <f>IF('6.標準時間'!$C6588="","",'6.標準時間'!C6588)</f>
        <v/>
      </c>
      <c r="D6588" s="16" t="str">
        <f>IF('6.標準時間'!$C6588="","",'6.標準時間'!E6588)</f>
        <v/>
      </c>
      <c r="E6588" s="171" t="str">
        <f>IF('6.標準時間'!$C6588="","",'6.標準時間'!F6588)</f>
        <v/>
      </c>
      <c r="F6588" s="15" t="str">
        <f t="shared" si="204"/>
        <v/>
      </c>
      <c r="G6588" s="142" t="str">
        <f>IF('6.標準時間'!$C6588="","",'6.標準時間'!H6588)</f>
        <v/>
      </c>
      <c r="H6588" s="142" t="str">
        <f>IF('6.標準時間'!$C6588="","",'6.標準時間'!I6588)</f>
        <v/>
      </c>
      <c r="I6588" s="107" t="str">
        <f>IF(C6588="","",VLOOKUP($C6588,'7.工程別レート'!$C$6:$E$501,3,FALSE))</f>
        <v/>
      </c>
      <c r="J6588" s="108" t="str">
        <f>IF(C6588="","",VLOOKUP($C6588,'7.工程別レート'!$C$6:$E$501,2,FALSE))</f>
        <v/>
      </c>
      <c r="K6588" s="195" t="str">
        <f t="shared" si="205"/>
        <v/>
      </c>
    </row>
    <row r="6589" spans="2:11" ht="18" customHeight="1">
      <c r="B6589" s="16" t="str">
        <f>IF('6.標準時間'!$B6589="","",'6.標準時間'!B6589)</f>
        <v/>
      </c>
      <c r="C6589" s="16" t="str">
        <f>IF('6.標準時間'!$C6589="","",'6.標準時間'!C6589)</f>
        <v/>
      </c>
      <c r="D6589" s="16" t="str">
        <f>IF('6.標準時間'!$C6589="","",'6.標準時間'!E6589)</f>
        <v/>
      </c>
      <c r="E6589" s="171" t="str">
        <f>IF('6.標準時間'!$C6589="","",'6.標準時間'!F6589)</f>
        <v/>
      </c>
      <c r="F6589" s="15" t="str">
        <f t="shared" si="204"/>
        <v/>
      </c>
      <c r="G6589" s="142" t="str">
        <f>IF('6.標準時間'!$C6589="","",'6.標準時間'!H6589)</f>
        <v/>
      </c>
      <c r="H6589" s="142" t="str">
        <f>IF('6.標準時間'!$C6589="","",'6.標準時間'!I6589)</f>
        <v/>
      </c>
      <c r="I6589" s="107" t="str">
        <f>IF(C6589="","",VLOOKUP($C6589,'7.工程別レート'!$C$6:$E$501,3,FALSE))</f>
        <v/>
      </c>
      <c r="J6589" s="108" t="str">
        <f>IF(C6589="","",VLOOKUP($C6589,'7.工程別レート'!$C$6:$E$501,2,FALSE))</f>
        <v/>
      </c>
      <c r="K6589" s="195" t="str">
        <f t="shared" si="205"/>
        <v/>
      </c>
    </row>
    <row r="6590" spans="2:11" ht="18" customHeight="1">
      <c r="B6590" s="16" t="str">
        <f>IF('6.標準時間'!$B6590="","",'6.標準時間'!B6590)</f>
        <v/>
      </c>
      <c r="C6590" s="16" t="str">
        <f>IF('6.標準時間'!$C6590="","",'6.標準時間'!C6590)</f>
        <v/>
      </c>
      <c r="D6590" s="16" t="str">
        <f>IF('6.標準時間'!$C6590="","",'6.標準時間'!E6590)</f>
        <v/>
      </c>
      <c r="E6590" s="171" t="str">
        <f>IF('6.標準時間'!$C6590="","",'6.標準時間'!F6590)</f>
        <v/>
      </c>
      <c r="F6590" s="15" t="str">
        <f t="shared" si="204"/>
        <v/>
      </c>
      <c r="G6590" s="142" t="str">
        <f>IF('6.標準時間'!$C6590="","",'6.標準時間'!H6590)</f>
        <v/>
      </c>
      <c r="H6590" s="142" t="str">
        <f>IF('6.標準時間'!$C6590="","",'6.標準時間'!I6590)</f>
        <v/>
      </c>
      <c r="I6590" s="107" t="str">
        <f>IF(C6590="","",VLOOKUP($C6590,'7.工程別レート'!$C$6:$E$501,3,FALSE))</f>
        <v/>
      </c>
      <c r="J6590" s="108" t="str">
        <f>IF(C6590="","",VLOOKUP($C6590,'7.工程別レート'!$C$6:$E$501,2,FALSE))</f>
        <v/>
      </c>
      <c r="K6590" s="195" t="str">
        <f t="shared" si="205"/>
        <v/>
      </c>
    </row>
    <row r="6591" spans="2:11" ht="18" customHeight="1">
      <c r="B6591" s="16" t="str">
        <f>IF('6.標準時間'!$B6591="","",'6.標準時間'!B6591)</f>
        <v/>
      </c>
      <c r="C6591" s="16" t="str">
        <f>IF('6.標準時間'!$C6591="","",'6.標準時間'!C6591)</f>
        <v/>
      </c>
      <c r="D6591" s="16" t="str">
        <f>IF('6.標準時間'!$C6591="","",'6.標準時間'!E6591)</f>
        <v/>
      </c>
      <c r="E6591" s="171" t="str">
        <f>IF('6.標準時間'!$C6591="","",'6.標準時間'!F6591)</f>
        <v/>
      </c>
      <c r="F6591" s="15" t="str">
        <f t="shared" si="204"/>
        <v/>
      </c>
      <c r="G6591" s="142" t="str">
        <f>IF('6.標準時間'!$C6591="","",'6.標準時間'!H6591)</f>
        <v/>
      </c>
      <c r="H6591" s="142" t="str">
        <f>IF('6.標準時間'!$C6591="","",'6.標準時間'!I6591)</f>
        <v/>
      </c>
      <c r="I6591" s="107" t="str">
        <f>IF(C6591="","",VLOOKUP($C6591,'7.工程別レート'!$C$6:$E$501,3,FALSE))</f>
        <v/>
      </c>
      <c r="J6591" s="108" t="str">
        <f>IF(C6591="","",VLOOKUP($C6591,'7.工程別レート'!$C$6:$E$501,2,FALSE))</f>
        <v/>
      </c>
      <c r="K6591" s="195" t="str">
        <f t="shared" si="205"/>
        <v/>
      </c>
    </row>
    <row r="6592" spans="2:11" ht="18" customHeight="1">
      <c r="B6592" s="16" t="str">
        <f>IF('6.標準時間'!$B6592="","",'6.標準時間'!B6592)</f>
        <v/>
      </c>
      <c r="C6592" s="16" t="str">
        <f>IF('6.標準時間'!$C6592="","",'6.標準時間'!C6592)</f>
        <v/>
      </c>
      <c r="D6592" s="16" t="str">
        <f>IF('6.標準時間'!$C6592="","",'6.標準時間'!E6592)</f>
        <v/>
      </c>
      <c r="E6592" s="171" t="str">
        <f>IF('6.標準時間'!$C6592="","",'6.標準時間'!F6592)</f>
        <v/>
      </c>
      <c r="F6592" s="15" t="str">
        <f t="shared" si="204"/>
        <v/>
      </c>
      <c r="G6592" s="142" t="str">
        <f>IF('6.標準時間'!$C6592="","",'6.標準時間'!H6592)</f>
        <v/>
      </c>
      <c r="H6592" s="142" t="str">
        <f>IF('6.標準時間'!$C6592="","",'6.標準時間'!I6592)</f>
        <v/>
      </c>
      <c r="I6592" s="107" t="str">
        <f>IF(C6592="","",VLOOKUP($C6592,'7.工程別レート'!$C$6:$E$501,3,FALSE))</f>
        <v/>
      </c>
      <c r="J6592" s="108" t="str">
        <f>IF(C6592="","",VLOOKUP($C6592,'7.工程別レート'!$C$6:$E$501,2,FALSE))</f>
        <v/>
      </c>
      <c r="K6592" s="195" t="str">
        <f t="shared" si="205"/>
        <v/>
      </c>
    </row>
    <row r="6593" spans="2:11" ht="18" customHeight="1">
      <c r="B6593" s="16" t="str">
        <f>IF('6.標準時間'!$B6593="","",'6.標準時間'!B6593)</f>
        <v/>
      </c>
      <c r="C6593" s="16" t="str">
        <f>IF('6.標準時間'!$C6593="","",'6.標準時間'!C6593)</f>
        <v/>
      </c>
      <c r="D6593" s="16" t="str">
        <f>IF('6.標準時間'!$C6593="","",'6.標準時間'!E6593)</f>
        <v/>
      </c>
      <c r="E6593" s="171" t="str">
        <f>IF('6.標準時間'!$C6593="","",'6.標準時間'!F6593)</f>
        <v/>
      </c>
      <c r="F6593" s="15" t="str">
        <f t="shared" si="204"/>
        <v/>
      </c>
      <c r="G6593" s="142" t="str">
        <f>IF('6.標準時間'!$C6593="","",'6.標準時間'!H6593)</f>
        <v/>
      </c>
      <c r="H6593" s="142" t="str">
        <f>IF('6.標準時間'!$C6593="","",'6.標準時間'!I6593)</f>
        <v/>
      </c>
      <c r="I6593" s="107" t="str">
        <f>IF(C6593="","",VLOOKUP($C6593,'7.工程別レート'!$C$6:$E$501,3,FALSE))</f>
        <v/>
      </c>
      <c r="J6593" s="108" t="str">
        <f>IF(C6593="","",VLOOKUP($C6593,'7.工程別レート'!$C$6:$E$501,2,FALSE))</f>
        <v/>
      </c>
      <c r="K6593" s="195" t="str">
        <f t="shared" si="205"/>
        <v/>
      </c>
    </row>
    <row r="6594" spans="2:11" ht="18" customHeight="1">
      <c r="B6594" s="16" t="str">
        <f>IF('6.標準時間'!$B6594="","",'6.標準時間'!B6594)</f>
        <v/>
      </c>
      <c r="C6594" s="16" t="str">
        <f>IF('6.標準時間'!$C6594="","",'6.標準時間'!C6594)</f>
        <v/>
      </c>
      <c r="D6594" s="16" t="str">
        <f>IF('6.標準時間'!$C6594="","",'6.標準時間'!E6594)</f>
        <v/>
      </c>
      <c r="E6594" s="171" t="str">
        <f>IF('6.標準時間'!$C6594="","",'6.標準時間'!F6594)</f>
        <v/>
      </c>
      <c r="F6594" s="15" t="str">
        <f t="shared" si="204"/>
        <v/>
      </c>
      <c r="G6594" s="142" t="str">
        <f>IF('6.標準時間'!$C6594="","",'6.標準時間'!H6594)</f>
        <v/>
      </c>
      <c r="H6594" s="142" t="str">
        <f>IF('6.標準時間'!$C6594="","",'6.標準時間'!I6594)</f>
        <v/>
      </c>
      <c r="I6594" s="107" t="str">
        <f>IF(C6594="","",VLOOKUP($C6594,'7.工程別レート'!$C$6:$E$501,3,FALSE))</f>
        <v/>
      </c>
      <c r="J6594" s="108" t="str">
        <f>IF(C6594="","",VLOOKUP($C6594,'7.工程別レート'!$C$6:$E$501,2,FALSE))</f>
        <v/>
      </c>
      <c r="K6594" s="195" t="str">
        <f t="shared" si="205"/>
        <v/>
      </c>
    </row>
    <row r="6595" spans="2:11" ht="18" customHeight="1">
      <c r="B6595" s="16" t="str">
        <f>IF('6.標準時間'!$B6595="","",'6.標準時間'!B6595)</f>
        <v/>
      </c>
      <c r="C6595" s="16" t="str">
        <f>IF('6.標準時間'!$C6595="","",'6.標準時間'!C6595)</f>
        <v/>
      </c>
      <c r="D6595" s="16" t="str">
        <f>IF('6.標準時間'!$C6595="","",'6.標準時間'!E6595)</f>
        <v/>
      </c>
      <c r="E6595" s="171" t="str">
        <f>IF('6.標準時間'!$C6595="","",'6.標準時間'!F6595)</f>
        <v/>
      </c>
      <c r="F6595" s="15" t="str">
        <f t="shared" si="204"/>
        <v/>
      </c>
      <c r="G6595" s="142" t="str">
        <f>IF('6.標準時間'!$C6595="","",'6.標準時間'!H6595)</f>
        <v/>
      </c>
      <c r="H6595" s="142" t="str">
        <f>IF('6.標準時間'!$C6595="","",'6.標準時間'!I6595)</f>
        <v/>
      </c>
      <c r="I6595" s="107" t="str">
        <f>IF(C6595="","",VLOOKUP($C6595,'7.工程別レート'!$C$6:$E$501,3,FALSE))</f>
        <v/>
      </c>
      <c r="J6595" s="108" t="str">
        <f>IF(C6595="","",VLOOKUP($C6595,'7.工程別レート'!$C$6:$E$501,2,FALSE))</f>
        <v/>
      </c>
      <c r="K6595" s="195" t="str">
        <f t="shared" si="205"/>
        <v/>
      </c>
    </row>
    <row r="6596" spans="2:11" ht="18" customHeight="1">
      <c r="B6596" s="16" t="str">
        <f>IF('6.標準時間'!$B6596="","",'6.標準時間'!B6596)</f>
        <v/>
      </c>
      <c r="C6596" s="16" t="str">
        <f>IF('6.標準時間'!$C6596="","",'6.標準時間'!C6596)</f>
        <v/>
      </c>
      <c r="D6596" s="16" t="str">
        <f>IF('6.標準時間'!$C6596="","",'6.標準時間'!E6596)</f>
        <v/>
      </c>
      <c r="E6596" s="171" t="str">
        <f>IF('6.標準時間'!$C6596="","",'6.標準時間'!F6596)</f>
        <v/>
      </c>
      <c r="F6596" s="15" t="str">
        <f t="shared" si="204"/>
        <v/>
      </c>
      <c r="G6596" s="142" t="str">
        <f>IF('6.標準時間'!$C6596="","",'6.標準時間'!H6596)</f>
        <v/>
      </c>
      <c r="H6596" s="142" t="str">
        <f>IF('6.標準時間'!$C6596="","",'6.標準時間'!I6596)</f>
        <v/>
      </c>
      <c r="I6596" s="107" t="str">
        <f>IF(C6596="","",VLOOKUP($C6596,'7.工程別レート'!$C$6:$E$501,3,FALSE))</f>
        <v/>
      </c>
      <c r="J6596" s="108" t="str">
        <f>IF(C6596="","",VLOOKUP($C6596,'7.工程別レート'!$C$6:$E$501,2,FALSE))</f>
        <v/>
      </c>
      <c r="K6596" s="195" t="str">
        <f t="shared" si="205"/>
        <v/>
      </c>
    </row>
    <row r="6597" spans="2:11" ht="18" customHeight="1">
      <c r="B6597" s="16" t="str">
        <f>IF('6.標準時間'!$B6597="","",'6.標準時間'!B6597)</f>
        <v/>
      </c>
      <c r="C6597" s="16" t="str">
        <f>IF('6.標準時間'!$C6597="","",'6.標準時間'!C6597)</f>
        <v/>
      </c>
      <c r="D6597" s="16" t="str">
        <f>IF('6.標準時間'!$C6597="","",'6.標準時間'!E6597)</f>
        <v/>
      </c>
      <c r="E6597" s="171" t="str">
        <f>IF('6.標準時間'!$C6597="","",'6.標準時間'!F6597)</f>
        <v/>
      </c>
      <c r="F6597" s="15" t="str">
        <f t="shared" si="204"/>
        <v/>
      </c>
      <c r="G6597" s="142" t="str">
        <f>IF('6.標準時間'!$C6597="","",'6.標準時間'!H6597)</f>
        <v/>
      </c>
      <c r="H6597" s="142" t="str">
        <f>IF('6.標準時間'!$C6597="","",'6.標準時間'!I6597)</f>
        <v/>
      </c>
      <c r="I6597" s="107" t="str">
        <f>IF(C6597="","",VLOOKUP($C6597,'7.工程別レート'!$C$6:$E$501,3,FALSE))</f>
        <v/>
      </c>
      <c r="J6597" s="108" t="str">
        <f>IF(C6597="","",VLOOKUP($C6597,'7.工程別レート'!$C$6:$E$501,2,FALSE))</f>
        <v/>
      </c>
      <c r="K6597" s="195" t="str">
        <f t="shared" si="205"/>
        <v/>
      </c>
    </row>
    <row r="6598" spans="2:11" ht="18" customHeight="1">
      <c r="B6598" s="16" t="str">
        <f>IF('6.標準時間'!$B6598="","",'6.標準時間'!B6598)</f>
        <v/>
      </c>
      <c r="C6598" s="16" t="str">
        <f>IF('6.標準時間'!$C6598="","",'6.標準時間'!C6598)</f>
        <v/>
      </c>
      <c r="D6598" s="16" t="str">
        <f>IF('6.標準時間'!$C6598="","",'6.標準時間'!E6598)</f>
        <v/>
      </c>
      <c r="E6598" s="171" t="str">
        <f>IF('6.標準時間'!$C6598="","",'6.標準時間'!F6598)</f>
        <v/>
      </c>
      <c r="F6598" s="15" t="str">
        <f t="shared" ref="F6598:F6661" si="206">C6598&amp;D6598</f>
        <v/>
      </c>
      <c r="G6598" s="142" t="str">
        <f>IF('6.標準時間'!$C6598="","",'6.標準時間'!H6598)</f>
        <v/>
      </c>
      <c r="H6598" s="142" t="str">
        <f>IF('6.標準時間'!$C6598="","",'6.標準時間'!I6598)</f>
        <v/>
      </c>
      <c r="I6598" s="107" t="str">
        <f>IF(C6598="","",VLOOKUP($C6598,'7.工程別レート'!$C$6:$E$501,3,FALSE))</f>
        <v/>
      </c>
      <c r="J6598" s="108" t="str">
        <f>IF(C6598="","",VLOOKUP($C6598,'7.工程別レート'!$C$6:$E$501,2,FALSE))</f>
        <v/>
      </c>
      <c r="K6598" s="195" t="str">
        <f t="shared" si="205"/>
        <v/>
      </c>
    </row>
    <row r="6599" spans="2:11" ht="18" customHeight="1">
      <c r="B6599" s="16" t="str">
        <f>IF('6.標準時間'!$B6599="","",'6.標準時間'!B6599)</f>
        <v/>
      </c>
      <c r="C6599" s="16" t="str">
        <f>IF('6.標準時間'!$C6599="","",'6.標準時間'!C6599)</f>
        <v/>
      </c>
      <c r="D6599" s="16" t="str">
        <f>IF('6.標準時間'!$C6599="","",'6.標準時間'!E6599)</f>
        <v/>
      </c>
      <c r="E6599" s="171" t="str">
        <f>IF('6.標準時間'!$C6599="","",'6.標準時間'!F6599)</f>
        <v/>
      </c>
      <c r="F6599" s="15" t="str">
        <f t="shared" si="206"/>
        <v/>
      </c>
      <c r="G6599" s="142" t="str">
        <f>IF('6.標準時間'!$C6599="","",'6.標準時間'!H6599)</f>
        <v/>
      </c>
      <c r="H6599" s="142" t="str">
        <f>IF('6.標準時間'!$C6599="","",'6.標準時間'!I6599)</f>
        <v/>
      </c>
      <c r="I6599" s="107" t="str">
        <f>IF(C6599="","",VLOOKUP($C6599,'7.工程別レート'!$C$6:$E$501,3,FALSE))</f>
        <v/>
      </c>
      <c r="J6599" s="108" t="str">
        <f>IF(C6599="","",VLOOKUP($C6599,'7.工程別レート'!$C$6:$E$501,2,FALSE))</f>
        <v/>
      </c>
      <c r="K6599" s="195" t="str">
        <f t="shared" ref="K6599:K6662" si="207">IF(ISERROR((G6599*I6599)+(H6599*J6599)),"",(G6599*I6599)+(H6599*J6599))</f>
        <v/>
      </c>
    </row>
    <row r="6600" spans="2:11" ht="18" customHeight="1">
      <c r="B6600" s="16" t="str">
        <f>IF('6.標準時間'!$B6600="","",'6.標準時間'!B6600)</f>
        <v/>
      </c>
      <c r="C6600" s="16" t="str">
        <f>IF('6.標準時間'!$C6600="","",'6.標準時間'!C6600)</f>
        <v/>
      </c>
      <c r="D6600" s="16" t="str">
        <f>IF('6.標準時間'!$C6600="","",'6.標準時間'!E6600)</f>
        <v/>
      </c>
      <c r="E6600" s="171" t="str">
        <f>IF('6.標準時間'!$C6600="","",'6.標準時間'!F6600)</f>
        <v/>
      </c>
      <c r="F6600" s="15" t="str">
        <f t="shared" si="206"/>
        <v/>
      </c>
      <c r="G6600" s="142" t="str">
        <f>IF('6.標準時間'!$C6600="","",'6.標準時間'!H6600)</f>
        <v/>
      </c>
      <c r="H6600" s="142" t="str">
        <f>IF('6.標準時間'!$C6600="","",'6.標準時間'!I6600)</f>
        <v/>
      </c>
      <c r="I6600" s="107" t="str">
        <f>IF(C6600="","",VLOOKUP($C6600,'7.工程別レート'!$C$6:$E$501,3,FALSE))</f>
        <v/>
      </c>
      <c r="J6600" s="108" t="str">
        <f>IF(C6600="","",VLOOKUP($C6600,'7.工程別レート'!$C$6:$E$501,2,FALSE))</f>
        <v/>
      </c>
      <c r="K6600" s="195" t="str">
        <f t="shared" si="207"/>
        <v/>
      </c>
    </row>
    <row r="6601" spans="2:11" ht="18" customHeight="1">
      <c r="B6601" s="16" t="str">
        <f>IF('6.標準時間'!$B6601="","",'6.標準時間'!B6601)</f>
        <v/>
      </c>
      <c r="C6601" s="16" t="str">
        <f>IF('6.標準時間'!$C6601="","",'6.標準時間'!C6601)</f>
        <v/>
      </c>
      <c r="D6601" s="16" t="str">
        <f>IF('6.標準時間'!$C6601="","",'6.標準時間'!E6601)</f>
        <v/>
      </c>
      <c r="E6601" s="171" t="str">
        <f>IF('6.標準時間'!$C6601="","",'6.標準時間'!F6601)</f>
        <v/>
      </c>
      <c r="F6601" s="15" t="str">
        <f t="shared" si="206"/>
        <v/>
      </c>
      <c r="G6601" s="142" t="str">
        <f>IF('6.標準時間'!$C6601="","",'6.標準時間'!H6601)</f>
        <v/>
      </c>
      <c r="H6601" s="142" t="str">
        <f>IF('6.標準時間'!$C6601="","",'6.標準時間'!I6601)</f>
        <v/>
      </c>
      <c r="I6601" s="107" t="str">
        <f>IF(C6601="","",VLOOKUP($C6601,'7.工程別レート'!$C$6:$E$501,3,FALSE))</f>
        <v/>
      </c>
      <c r="J6601" s="108" t="str">
        <f>IF(C6601="","",VLOOKUP($C6601,'7.工程別レート'!$C$6:$E$501,2,FALSE))</f>
        <v/>
      </c>
      <c r="K6601" s="195" t="str">
        <f t="shared" si="207"/>
        <v/>
      </c>
    </row>
    <row r="6602" spans="2:11" ht="18" customHeight="1">
      <c r="B6602" s="16" t="str">
        <f>IF('6.標準時間'!$B6602="","",'6.標準時間'!B6602)</f>
        <v/>
      </c>
      <c r="C6602" s="16" t="str">
        <f>IF('6.標準時間'!$C6602="","",'6.標準時間'!C6602)</f>
        <v/>
      </c>
      <c r="D6602" s="16" t="str">
        <f>IF('6.標準時間'!$C6602="","",'6.標準時間'!E6602)</f>
        <v/>
      </c>
      <c r="E6602" s="171" t="str">
        <f>IF('6.標準時間'!$C6602="","",'6.標準時間'!F6602)</f>
        <v/>
      </c>
      <c r="F6602" s="15" t="str">
        <f t="shared" si="206"/>
        <v/>
      </c>
      <c r="G6602" s="142" t="str">
        <f>IF('6.標準時間'!$C6602="","",'6.標準時間'!H6602)</f>
        <v/>
      </c>
      <c r="H6602" s="142" t="str">
        <f>IF('6.標準時間'!$C6602="","",'6.標準時間'!I6602)</f>
        <v/>
      </c>
      <c r="I6602" s="107" t="str">
        <f>IF(C6602="","",VLOOKUP($C6602,'7.工程別レート'!$C$6:$E$501,3,FALSE))</f>
        <v/>
      </c>
      <c r="J6602" s="108" t="str">
        <f>IF(C6602="","",VLOOKUP($C6602,'7.工程別レート'!$C$6:$E$501,2,FALSE))</f>
        <v/>
      </c>
      <c r="K6602" s="195" t="str">
        <f t="shared" si="207"/>
        <v/>
      </c>
    </row>
    <row r="6603" spans="2:11" ht="18" customHeight="1">
      <c r="B6603" s="16" t="str">
        <f>IF('6.標準時間'!$B6603="","",'6.標準時間'!B6603)</f>
        <v/>
      </c>
      <c r="C6603" s="16" t="str">
        <f>IF('6.標準時間'!$C6603="","",'6.標準時間'!C6603)</f>
        <v/>
      </c>
      <c r="D6603" s="16" t="str">
        <f>IF('6.標準時間'!$C6603="","",'6.標準時間'!E6603)</f>
        <v/>
      </c>
      <c r="E6603" s="171" t="str">
        <f>IF('6.標準時間'!$C6603="","",'6.標準時間'!F6603)</f>
        <v/>
      </c>
      <c r="F6603" s="15" t="str">
        <f t="shared" si="206"/>
        <v/>
      </c>
      <c r="G6603" s="142" t="str">
        <f>IF('6.標準時間'!$C6603="","",'6.標準時間'!H6603)</f>
        <v/>
      </c>
      <c r="H6603" s="142" t="str">
        <f>IF('6.標準時間'!$C6603="","",'6.標準時間'!I6603)</f>
        <v/>
      </c>
      <c r="I6603" s="107" t="str">
        <f>IF(C6603="","",VLOOKUP($C6603,'7.工程別レート'!$C$6:$E$501,3,FALSE))</f>
        <v/>
      </c>
      <c r="J6603" s="108" t="str">
        <f>IF(C6603="","",VLOOKUP($C6603,'7.工程別レート'!$C$6:$E$501,2,FALSE))</f>
        <v/>
      </c>
      <c r="K6603" s="195" t="str">
        <f t="shared" si="207"/>
        <v/>
      </c>
    </row>
    <row r="6604" spans="2:11" ht="18" customHeight="1">
      <c r="B6604" s="16" t="str">
        <f>IF('6.標準時間'!$B6604="","",'6.標準時間'!B6604)</f>
        <v/>
      </c>
      <c r="C6604" s="16" t="str">
        <f>IF('6.標準時間'!$C6604="","",'6.標準時間'!C6604)</f>
        <v/>
      </c>
      <c r="D6604" s="16" t="str">
        <f>IF('6.標準時間'!$C6604="","",'6.標準時間'!E6604)</f>
        <v/>
      </c>
      <c r="E6604" s="171" t="str">
        <f>IF('6.標準時間'!$C6604="","",'6.標準時間'!F6604)</f>
        <v/>
      </c>
      <c r="F6604" s="15" t="str">
        <f t="shared" si="206"/>
        <v/>
      </c>
      <c r="G6604" s="142" t="str">
        <f>IF('6.標準時間'!$C6604="","",'6.標準時間'!H6604)</f>
        <v/>
      </c>
      <c r="H6604" s="142" t="str">
        <f>IF('6.標準時間'!$C6604="","",'6.標準時間'!I6604)</f>
        <v/>
      </c>
      <c r="I6604" s="107" t="str">
        <f>IF(C6604="","",VLOOKUP($C6604,'7.工程別レート'!$C$6:$E$501,3,FALSE))</f>
        <v/>
      </c>
      <c r="J6604" s="108" t="str">
        <f>IF(C6604="","",VLOOKUP($C6604,'7.工程別レート'!$C$6:$E$501,2,FALSE))</f>
        <v/>
      </c>
      <c r="K6604" s="195" t="str">
        <f t="shared" si="207"/>
        <v/>
      </c>
    </row>
    <row r="6605" spans="2:11" ht="18" customHeight="1">
      <c r="B6605" s="16" t="str">
        <f>IF('6.標準時間'!$B6605="","",'6.標準時間'!B6605)</f>
        <v/>
      </c>
      <c r="C6605" s="16" t="str">
        <f>IF('6.標準時間'!$C6605="","",'6.標準時間'!C6605)</f>
        <v/>
      </c>
      <c r="D6605" s="16" t="str">
        <f>IF('6.標準時間'!$C6605="","",'6.標準時間'!E6605)</f>
        <v/>
      </c>
      <c r="E6605" s="171" t="str">
        <f>IF('6.標準時間'!$C6605="","",'6.標準時間'!F6605)</f>
        <v/>
      </c>
      <c r="F6605" s="15" t="str">
        <f t="shared" si="206"/>
        <v/>
      </c>
      <c r="G6605" s="142" t="str">
        <f>IF('6.標準時間'!$C6605="","",'6.標準時間'!H6605)</f>
        <v/>
      </c>
      <c r="H6605" s="142" t="str">
        <f>IF('6.標準時間'!$C6605="","",'6.標準時間'!I6605)</f>
        <v/>
      </c>
      <c r="I6605" s="107" t="str">
        <f>IF(C6605="","",VLOOKUP($C6605,'7.工程別レート'!$C$6:$E$501,3,FALSE))</f>
        <v/>
      </c>
      <c r="J6605" s="108" t="str">
        <f>IF(C6605="","",VLOOKUP($C6605,'7.工程別レート'!$C$6:$E$501,2,FALSE))</f>
        <v/>
      </c>
      <c r="K6605" s="195" t="str">
        <f t="shared" si="207"/>
        <v/>
      </c>
    </row>
    <row r="6606" spans="2:11" ht="18" customHeight="1">
      <c r="B6606" s="16" t="str">
        <f>IF('6.標準時間'!$B6606="","",'6.標準時間'!B6606)</f>
        <v/>
      </c>
      <c r="C6606" s="16" t="str">
        <f>IF('6.標準時間'!$C6606="","",'6.標準時間'!C6606)</f>
        <v/>
      </c>
      <c r="D6606" s="16" t="str">
        <f>IF('6.標準時間'!$C6606="","",'6.標準時間'!E6606)</f>
        <v/>
      </c>
      <c r="E6606" s="171" t="str">
        <f>IF('6.標準時間'!$C6606="","",'6.標準時間'!F6606)</f>
        <v/>
      </c>
      <c r="F6606" s="15" t="str">
        <f t="shared" si="206"/>
        <v/>
      </c>
      <c r="G6606" s="142" t="str">
        <f>IF('6.標準時間'!$C6606="","",'6.標準時間'!H6606)</f>
        <v/>
      </c>
      <c r="H6606" s="142" t="str">
        <f>IF('6.標準時間'!$C6606="","",'6.標準時間'!I6606)</f>
        <v/>
      </c>
      <c r="I6606" s="107" t="str">
        <f>IF(C6606="","",VLOOKUP($C6606,'7.工程別レート'!$C$6:$E$501,3,FALSE))</f>
        <v/>
      </c>
      <c r="J6606" s="108" t="str">
        <f>IF(C6606="","",VLOOKUP($C6606,'7.工程別レート'!$C$6:$E$501,2,FALSE))</f>
        <v/>
      </c>
      <c r="K6606" s="195" t="str">
        <f t="shared" si="207"/>
        <v/>
      </c>
    </row>
    <row r="6607" spans="2:11" ht="18" customHeight="1">
      <c r="B6607" s="16" t="str">
        <f>IF('6.標準時間'!$B6607="","",'6.標準時間'!B6607)</f>
        <v/>
      </c>
      <c r="C6607" s="16" t="str">
        <f>IF('6.標準時間'!$C6607="","",'6.標準時間'!C6607)</f>
        <v/>
      </c>
      <c r="D6607" s="16" t="str">
        <f>IF('6.標準時間'!$C6607="","",'6.標準時間'!E6607)</f>
        <v/>
      </c>
      <c r="E6607" s="171" t="str">
        <f>IF('6.標準時間'!$C6607="","",'6.標準時間'!F6607)</f>
        <v/>
      </c>
      <c r="F6607" s="15" t="str">
        <f t="shared" si="206"/>
        <v/>
      </c>
      <c r="G6607" s="142" t="str">
        <f>IF('6.標準時間'!$C6607="","",'6.標準時間'!H6607)</f>
        <v/>
      </c>
      <c r="H6607" s="142" t="str">
        <f>IF('6.標準時間'!$C6607="","",'6.標準時間'!I6607)</f>
        <v/>
      </c>
      <c r="I6607" s="107" t="str">
        <f>IF(C6607="","",VLOOKUP($C6607,'7.工程別レート'!$C$6:$E$501,3,FALSE))</f>
        <v/>
      </c>
      <c r="J6607" s="108" t="str">
        <f>IF(C6607="","",VLOOKUP($C6607,'7.工程別レート'!$C$6:$E$501,2,FALSE))</f>
        <v/>
      </c>
      <c r="K6607" s="195" t="str">
        <f t="shared" si="207"/>
        <v/>
      </c>
    </row>
    <row r="6608" spans="2:11" ht="18" customHeight="1">
      <c r="B6608" s="16" t="str">
        <f>IF('6.標準時間'!$B6608="","",'6.標準時間'!B6608)</f>
        <v/>
      </c>
      <c r="C6608" s="16" t="str">
        <f>IF('6.標準時間'!$C6608="","",'6.標準時間'!C6608)</f>
        <v/>
      </c>
      <c r="D6608" s="16" t="str">
        <f>IF('6.標準時間'!$C6608="","",'6.標準時間'!E6608)</f>
        <v/>
      </c>
      <c r="E6608" s="171" t="str">
        <f>IF('6.標準時間'!$C6608="","",'6.標準時間'!F6608)</f>
        <v/>
      </c>
      <c r="F6608" s="15" t="str">
        <f t="shared" si="206"/>
        <v/>
      </c>
      <c r="G6608" s="142" t="str">
        <f>IF('6.標準時間'!$C6608="","",'6.標準時間'!H6608)</f>
        <v/>
      </c>
      <c r="H6608" s="142" t="str">
        <f>IF('6.標準時間'!$C6608="","",'6.標準時間'!I6608)</f>
        <v/>
      </c>
      <c r="I6608" s="107" t="str">
        <f>IF(C6608="","",VLOOKUP($C6608,'7.工程別レート'!$C$6:$E$501,3,FALSE))</f>
        <v/>
      </c>
      <c r="J6608" s="108" t="str">
        <f>IF(C6608="","",VLOOKUP($C6608,'7.工程別レート'!$C$6:$E$501,2,FALSE))</f>
        <v/>
      </c>
      <c r="K6608" s="195" t="str">
        <f t="shared" si="207"/>
        <v/>
      </c>
    </row>
    <row r="6609" spans="2:11" ht="18" customHeight="1">
      <c r="B6609" s="16" t="str">
        <f>IF('6.標準時間'!$B6609="","",'6.標準時間'!B6609)</f>
        <v/>
      </c>
      <c r="C6609" s="16" t="str">
        <f>IF('6.標準時間'!$C6609="","",'6.標準時間'!C6609)</f>
        <v/>
      </c>
      <c r="D6609" s="16" t="str">
        <f>IF('6.標準時間'!$C6609="","",'6.標準時間'!E6609)</f>
        <v/>
      </c>
      <c r="E6609" s="171" t="str">
        <f>IF('6.標準時間'!$C6609="","",'6.標準時間'!F6609)</f>
        <v/>
      </c>
      <c r="F6609" s="15" t="str">
        <f t="shared" si="206"/>
        <v/>
      </c>
      <c r="G6609" s="142" t="str">
        <f>IF('6.標準時間'!$C6609="","",'6.標準時間'!H6609)</f>
        <v/>
      </c>
      <c r="H6609" s="142" t="str">
        <f>IF('6.標準時間'!$C6609="","",'6.標準時間'!I6609)</f>
        <v/>
      </c>
      <c r="I6609" s="107" t="str">
        <f>IF(C6609="","",VLOOKUP($C6609,'7.工程別レート'!$C$6:$E$501,3,FALSE))</f>
        <v/>
      </c>
      <c r="J6609" s="108" t="str">
        <f>IF(C6609="","",VLOOKUP($C6609,'7.工程別レート'!$C$6:$E$501,2,FALSE))</f>
        <v/>
      </c>
      <c r="K6609" s="195" t="str">
        <f t="shared" si="207"/>
        <v/>
      </c>
    </row>
    <row r="6610" spans="2:11" ht="18" customHeight="1">
      <c r="B6610" s="16" t="str">
        <f>IF('6.標準時間'!$B6610="","",'6.標準時間'!B6610)</f>
        <v/>
      </c>
      <c r="C6610" s="16" t="str">
        <f>IF('6.標準時間'!$C6610="","",'6.標準時間'!C6610)</f>
        <v/>
      </c>
      <c r="D6610" s="16" t="str">
        <f>IF('6.標準時間'!$C6610="","",'6.標準時間'!E6610)</f>
        <v/>
      </c>
      <c r="E6610" s="171" t="str">
        <f>IF('6.標準時間'!$C6610="","",'6.標準時間'!F6610)</f>
        <v/>
      </c>
      <c r="F6610" s="15" t="str">
        <f t="shared" si="206"/>
        <v/>
      </c>
      <c r="G6610" s="142" t="str">
        <f>IF('6.標準時間'!$C6610="","",'6.標準時間'!H6610)</f>
        <v/>
      </c>
      <c r="H6610" s="142" t="str">
        <f>IF('6.標準時間'!$C6610="","",'6.標準時間'!I6610)</f>
        <v/>
      </c>
      <c r="I6610" s="107" t="str">
        <f>IF(C6610="","",VLOOKUP($C6610,'7.工程別レート'!$C$6:$E$501,3,FALSE))</f>
        <v/>
      </c>
      <c r="J6610" s="108" t="str">
        <f>IF(C6610="","",VLOOKUP($C6610,'7.工程別レート'!$C$6:$E$501,2,FALSE))</f>
        <v/>
      </c>
      <c r="K6610" s="195" t="str">
        <f t="shared" si="207"/>
        <v/>
      </c>
    </row>
    <row r="6611" spans="2:11" ht="18" customHeight="1">
      <c r="B6611" s="16" t="str">
        <f>IF('6.標準時間'!$B6611="","",'6.標準時間'!B6611)</f>
        <v/>
      </c>
      <c r="C6611" s="16" t="str">
        <f>IF('6.標準時間'!$C6611="","",'6.標準時間'!C6611)</f>
        <v/>
      </c>
      <c r="D6611" s="16" t="str">
        <f>IF('6.標準時間'!$C6611="","",'6.標準時間'!E6611)</f>
        <v/>
      </c>
      <c r="E6611" s="171" t="str">
        <f>IF('6.標準時間'!$C6611="","",'6.標準時間'!F6611)</f>
        <v/>
      </c>
      <c r="F6611" s="15" t="str">
        <f t="shared" si="206"/>
        <v/>
      </c>
      <c r="G6611" s="142" t="str">
        <f>IF('6.標準時間'!$C6611="","",'6.標準時間'!H6611)</f>
        <v/>
      </c>
      <c r="H6611" s="142" t="str">
        <f>IF('6.標準時間'!$C6611="","",'6.標準時間'!I6611)</f>
        <v/>
      </c>
      <c r="I6611" s="107" t="str">
        <f>IF(C6611="","",VLOOKUP($C6611,'7.工程別レート'!$C$6:$E$501,3,FALSE))</f>
        <v/>
      </c>
      <c r="J6611" s="108" t="str">
        <f>IF(C6611="","",VLOOKUP($C6611,'7.工程別レート'!$C$6:$E$501,2,FALSE))</f>
        <v/>
      </c>
      <c r="K6611" s="195" t="str">
        <f t="shared" si="207"/>
        <v/>
      </c>
    </row>
    <row r="6612" spans="2:11" ht="18" customHeight="1">
      <c r="B6612" s="16" t="str">
        <f>IF('6.標準時間'!$B6612="","",'6.標準時間'!B6612)</f>
        <v/>
      </c>
      <c r="C6612" s="16" t="str">
        <f>IF('6.標準時間'!$C6612="","",'6.標準時間'!C6612)</f>
        <v/>
      </c>
      <c r="D6612" s="16" t="str">
        <f>IF('6.標準時間'!$C6612="","",'6.標準時間'!E6612)</f>
        <v/>
      </c>
      <c r="E6612" s="171" t="str">
        <f>IF('6.標準時間'!$C6612="","",'6.標準時間'!F6612)</f>
        <v/>
      </c>
      <c r="F6612" s="15" t="str">
        <f t="shared" si="206"/>
        <v/>
      </c>
      <c r="G6612" s="142" t="str">
        <f>IF('6.標準時間'!$C6612="","",'6.標準時間'!H6612)</f>
        <v/>
      </c>
      <c r="H6612" s="142" t="str">
        <f>IF('6.標準時間'!$C6612="","",'6.標準時間'!I6612)</f>
        <v/>
      </c>
      <c r="I6612" s="107" t="str">
        <f>IF(C6612="","",VLOOKUP($C6612,'7.工程別レート'!$C$6:$E$501,3,FALSE))</f>
        <v/>
      </c>
      <c r="J6612" s="108" t="str">
        <f>IF(C6612="","",VLOOKUP($C6612,'7.工程別レート'!$C$6:$E$501,2,FALSE))</f>
        <v/>
      </c>
      <c r="K6612" s="195" t="str">
        <f t="shared" si="207"/>
        <v/>
      </c>
    </row>
    <row r="6613" spans="2:11" ht="18" customHeight="1">
      <c r="B6613" s="16" t="str">
        <f>IF('6.標準時間'!$B6613="","",'6.標準時間'!B6613)</f>
        <v/>
      </c>
      <c r="C6613" s="16" t="str">
        <f>IF('6.標準時間'!$C6613="","",'6.標準時間'!C6613)</f>
        <v/>
      </c>
      <c r="D6613" s="16" t="str">
        <f>IF('6.標準時間'!$C6613="","",'6.標準時間'!E6613)</f>
        <v/>
      </c>
      <c r="E6613" s="171" t="str">
        <f>IF('6.標準時間'!$C6613="","",'6.標準時間'!F6613)</f>
        <v/>
      </c>
      <c r="F6613" s="15" t="str">
        <f t="shared" si="206"/>
        <v/>
      </c>
      <c r="G6613" s="142" t="str">
        <f>IF('6.標準時間'!$C6613="","",'6.標準時間'!H6613)</f>
        <v/>
      </c>
      <c r="H6613" s="142" t="str">
        <f>IF('6.標準時間'!$C6613="","",'6.標準時間'!I6613)</f>
        <v/>
      </c>
      <c r="I6613" s="107" t="str">
        <f>IF(C6613="","",VLOOKUP($C6613,'7.工程別レート'!$C$6:$E$501,3,FALSE))</f>
        <v/>
      </c>
      <c r="J6613" s="108" t="str">
        <f>IF(C6613="","",VLOOKUP($C6613,'7.工程別レート'!$C$6:$E$501,2,FALSE))</f>
        <v/>
      </c>
      <c r="K6613" s="195" t="str">
        <f t="shared" si="207"/>
        <v/>
      </c>
    </row>
    <row r="6614" spans="2:11" ht="18" customHeight="1">
      <c r="B6614" s="16" t="str">
        <f>IF('6.標準時間'!$B6614="","",'6.標準時間'!B6614)</f>
        <v/>
      </c>
      <c r="C6614" s="16" t="str">
        <f>IF('6.標準時間'!$C6614="","",'6.標準時間'!C6614)</f>
        <v/>
      </c>
      <c r="D6614" s="16" t="str">
        <f>IF('6.標準時間'!$C6614="","",'6.標準時間'!E6614)</f>
        <v/>
      </c>
      <c r="E6614" s="171" t="str">
        <f>IF('6.標準時間'!$C6614="","",'6.標準時間'!F6614)</f>
        <v/>
      </c>
      <c r="F6614" s="15" t="str">
        <f t="shared" si="206"/>
        <v/>
      </c>
      <c r="G6614" s="142" t="str">
        <f>IF('6.標準時間'!$C6614="","",'6.標準時間'!H6614)</f>
        <v/>
      </c>
      <c r="H6614" s="142" t="str">
        <f>IF('6.標準時間'!$C6614="","",'6.標準時間'!I6614)</f>
        <v/>
      </c>
      <c r="I6614" s="107" t="str">
        <f>IF(C6614="","",VLOOKUP($C6614,'7.工程別レート'!$C$6:$E$501,3,FALSE))</f>
        <v/>
      </c>
      <c r="J6614" s="108" t="str">
        <f>IF(C6614="","",VLOOKUP($C6614,'7.工程別レート'!$C$6:$E$501,2,FALSE))</f>
        <v/>
      </c>
      <c r="K6614" s="195" t="str">
        <f t="shared" si="207"/>
        <v/>
      </c>
    </row>
    <row r="6615" spans="2:11" ht="18" customHeight="1">
      <c r="B6615" s="16" t="str">
        <f>IF('6.標準時間'!$B6615="","",'6.標準時間'!B6615)</f>
        <v/>
      </c>
      <c r="C6615" s="16" t="str">
        <f>IF('6.標準時間'!$C6615="","",'6.標準時間'!C6615)</f>
        <v/>
      </c>
      <c r="D6615" s="16" t="str">
        <f>IF('6.標準時間'!$C6615="","",'6.標準時間'!E6615)</f>
        <v/>
      </c>
      <c r="E6615" s="171" t="str">
        <f>IF('6.標準時間'!$C6615="","",'6.標準時間'!F6615)</f>
        <v/>
      </c>
      <c r="F6615" s="15" t="str">
        <f t="shared" si="206"/>
        <v/>
      </c>
      <c r="G6615" s="142" t="str">
        <f>IF('6.標準時間'!$C6615="","",'6.標準時間'!H6615)</f>
        <v/>
      </c>
      <c r="H6615" s="142" t="str">
        <f>IF('6.標準時間'!$C6615="","",'6.標準時間'!I6615)</f>
        <v/>
      </c>
      <c r="I6615" s="107" t="str">
        <f>IF(C6615="","",VLOOKUP($C6615,'7.工程別レート'!$C$6:$E$501,3,FALSE))</f>
        <v/>
      </c>
      <c r="J6615" s="108" t="str">
        <f>IF(C6615="","",VLOOKUP($C6615,'7.工程別レート'!$C$6:$E$501,2,FALSE))</f>
        <v/>
      </c>
      <c r="K6615" s="195" t="str">
        <f t="shared" si="207"/>
        <v/>
      </c>
    </row>
    <row r="6616" spans="2:11" ht="18" customHeight="1">
      <c r="B6616" s="16" t="str">
        <f>IF('6.標準時間'!$B6616="","",'6.標準時間'!B6616)</f>
        <v/>
      </c>
      <c r="C6616" s="16" t="str">
        <f>IF('6.標準時間'!$C6616="","",'6.標準時間'!C6616)</f>
        <v/>
      </c>
      <c r="D6616" s="16" t="str">
        <f>IF('6.標準時間'!$C6616="","",'6.標準時間'!E6616)</f>
        <v/>
      </c>
      <c r="E6616" s="171" t="str">
        <f>IF('6.標準時間'!$C6616="","",'6.標準時間'!F6616)</f>
        <v/>
      </c>
      <c r="F6616" s="15" t="str">
        <f t="shared" si="206"/>
        <v/>
      </c>
      <c r="G6616" s="142" t="str">
        <f>IF('6.標準時間'!$C6616="","",'6.標準時間'!H6616)</f>
        <v/>
      </c>
      <c r="H6616" s="142" t="str">
        <f>IF('6.標準時間'!$C6616="","",'6.標準時間'!I6616)</f>
        <v/>
      </c>
      <c r="I6616" s="107" t="str">
        <f>IF(C6616="","",VLOOKUP($C6616,'7.工程別レート'!$C$6:$E$501,3,FALSE))</f>
        <v/>
      </c>
      <c r="J6616" s="108" t="str">
        <f>IF(C6616="","",VLOOKUP($C6616,'7.工程別レート'!$C$6:$E$501,2,FALSE))</f>
        <v/>
      </c>
      <c r="K6616" s="195" t="str">
        <f t="shared" si="207"/>
        <v/>
      </c>
    </row>
    <row r="6617" spans="2:11" ht="18" customHeight="1">
      <c r="B6617" s="16" t="str">
        <f>IF('6.標準時間'!$B6617="","",'6.標準時間'!B6617)</f>
        <v/>
      </c>
      <c r="C6617" s="16" t="str">
        <f>IF('6.標準時間'!$C6617="","",'6.標準時間'!C6617)</f>
        <v/>
      </c>
      <c r="D6617" s="16" t="str">
        <f>IF('6.標準時間'!$C6617="","",'6.標準時間'!E6617)</f>
        <v/>
      </c>
      <c r="E6617" s="171" t="str">
        <f>IF('6.標準時間'!$C6617="","",'6.標準時間'!F6617)</f>
        <v/>
      </c>
      <c r="F6617" s="15" t="str">
        <f t="shared" si="206"/>
        <v/>
      </c>
      <c r="G6617" s="142" t="str">
        <f>IF('6.標準時間'!$C6617="","",'6.標準時間'!H6617)</f>
        <v/>
      </c>
      <c r="H6617" s="142" t="str">
        <f>IF('6.標準時間'!$C6617="","",'6.標準時間'!I6617)</f>
        <v/>
      </c>
      <c r="I6617" s="107" t="str">
        <f>IF(C6617="","",VLOOKUP($C6617,'7.工程別レート'!$C$6:$E$501,3,FALSE))</f>
        <v/>
      </c>
      <c r="J6617" s="108" t="str">
        <f>IF(C6617="","",VLOOKUP($C6617,'7.工程別レート'!$C$6:$E$501,2,FALSE))</f>
        <v/>
      </c>
      <c r="K6617" s="195" t="str">
        <f t="shared" si="207"/>
        <v/>
      </c>
    </row>
    <row r="6618" spans="2:11" ht="18" customHeight="1">
      <c r="B6618" s="16" t="str">
        <f>IF('6.標準時間'!$B6618="","",'6.標準時間'!B6618)</f>
        <v/>
      </c>
      <c r="C6618" s="16" t="str">
        <f>IF('6.標準時間'!$C6618="","",'6.標準時間'!C6618)</f>
        <v/>
      </c>
      <c r="D6618" s="16" t="str">
        <f>IF('6.標準時間'!$C6618="","",'6.標準時間'!E6618)</f>
        <v/>
      </c>
      <c r="E6618" s="171" t="str">
        <f>IF('6.標準時間'!$C6618="","",'6.標準時間'!F6618)</f>
        <v/>
      </c>
      <c r="F6618" s="15" t="str">
        <f t="shared" si="206"/>
        <v/>
      </c>
      <c r="G6618" s="142" t="str">
        <f>IF('6.標準時間'!$C6618="","",'6.標準時間'!H6618)</f>
        <v/>
      </c>
      <c r="H6618" s="142" t="str">
        <f>IF('6.標準時間'!$C6618="","",'6.標準時間'!I6618)</f>
        <v/>
      </c>
      <c r="I6618" s="107" t="str">
        <f>IF(C6618="","",VLOOKUP($C6618,'7.工程別レート'!$C$6:$E$501,3,FALSE))</f>
        <v/>
      </c>
      <c r="J6618" s="108" t="str">
        <f>IF(C6618="","",VLOOKUP($C6618,'7.工程別レート'!$C$6:$E$501,2,FALSE))</f>
        <v/>
      </c>
      <c r="K6618" s="195" t="str">
        <f t="shared" si="207"/>
        <v/>
      </c>
    </row>
    <row r="6619" spans="2:11" ht="18" customHeight="1">
      <c r="B6619" s="16" t="str">
        <f>IF('6.標準時間'!$B6619="","",'6.標準時間'!B6619)</f>
        <v/>
      </c>
      <c r="C6619" s="16" t="str">
        <f>IF('6.標準時間'!$C6619="","",'6.標準時間'!C6619)</f>
        <v/>
      </c>
      <c r="D6619" s="16" t="str">
        <f>IF('6.標準時間'!$C6619="","",'6.標準時間'!E6619)</f>
        <v/>
      </c>
      <c r="E6619" s="171" t="str">
        <f>IF('6.標準時間'!$C6619="","",'6.標準時間'!F6619)</f>
        <v/>
      </c>
      <c r="F6619" s="15" t="str">
        <f t="shared" si="206"/>
        <v/>
      </c>
      <c r="G6619" s="142" t="str">
        <f>IF('6.標準時間'!$C6619="","",'6.標準時間'!H6619)</f>
        <v/>
      </c>
      <c r="H6619" s="142" t="str">
        <f>IF('6.標準時間'!$C6619="","",'6.標準時間'!I6619)</f>
        <v/>
      </c>
      <c r="I6619" s="107" t="str">
        <f>IF(C6619="","",VLOOKUP($C6619,'7.工程別レート'!$C$6:$E$501,3,FALSE))</f>
        <v/>
      </c>
      <c r="J6619" s="108" t="str">
        <f>IF(C6619="","",VLOOKUP($C6619,'7.工程別レート'!$C$6:$E$501,2,FALSE))</f>
        <v/>
      </c>
      <c r="K6619" s="195" t="str">
        <f t="shared" si="207"/>
        <v/>
      </c>
    </row>
    <row r="6620" spans="2:11" ht="18" customHeight="1">
      <c r="B6620" s="16" t="str">
        <f>IF('6.標準時間'!$B6620="","",'6.標準時間'!B6620)</f>
        <v/>
      </c>
      <c r="C6620" s="16" t="str">
        <f>IF('6.標準時間'!$C6620="","",'6.標準時間'!C6620)</f>
        <v/>
      </c>
      <c r="D6620" s="16" t="str">
        <f>IF('6.標準時間'!$C6620="","",'6.標準時間'!E6620)</f>
        <v/>
      </c>
      <c r="E6620" s="171" t="str">
        <f>IF('6.標準時間'!$C6620="","",'6.標準時間'!F6620)</f>
        <v/>
      </c>
      <c r="F6620" s="15" t="str">
        <f t="shared" si="206"/>
        <v/>
      </c>
      <c r="G6620" s="142" t="str">
        <f>IF('6.標準時間'!$C6620="","",'6.標準時間'!H6620)</f>
        <v/>
      </c>
      <c r="H6620" s="142" t="str">
        <f>IF('6.標準時間'!$C6620="","",'6.標準時間'!I6620)</f>
        <v/>
      </c>
      <c r="I6620" s="107" t="str">
        <f>IF(C6620="","",VLOOKUP($C6620,'7.工程別レート'!$C$6:$E$501,3,FALSE))</f>
        <v/>
      </c>
      <c r="J6620" s="108" t="str">
        <f>IF(C6620="","",VLOOKUP($C6620,'7.工程別レート'!$C$6:$E$501,2,FALSE))</f>
        <v/>
      </c>
      <c r="K6620" s="195" t="str">
        <f t="shared" si="207"/>
        <v/>
      </c>
    </row>
    <row r="6621" spans="2:11" ht="18" customHeight="1">
      <c r="B6621" s="16" t="str">
        <f>IF('6.標準時間'!$B6621="","",'6.標準時間'!B6621)</f>
        <v/>
      </c>
      <c r="C6621" s="16" t="str">
        <f>IF('6.標準時間'!$C6621="","",'6.標準時間'!C6621)</f>
        <v/>
      </c>
      <c r="D6621" s="16" t="str">
        <f>IF('6.標準時間'!$C6621="","",'6.標準時間'!E6621)</f>
        <v/>
      </c>
      <c r="E6621" s="171" t="str">
        <f>IF('6.標準時間'!$C6621="","",'6.標準時間'!F6621)</f>
        <v/>
      </c>
      <c r="F6621" s="15" t="str">
        <f t="shared" si="206"/>
        <v/>
      </c>
      <c r="G6621" s="142" t="str">
        <f>IF('6.標準時間'!$C6621="","",'6.標準時間'!H6621)</f>
        <v/>
      </c>
      <c r="H6621" s="142" t="str">
        <f>IF('6.標準時間'!$C6621="","",'6.標準時間'!I6621)</f>
        <v/>
      </c>
      <c r="I6621" s="107" t="str">
        <f>IF(C6621="","",VLOOKUP($C6621,'7.工程別レート'!$C$6:$E$501,3,FALSE))</f>
        <v/>
      </c>
      <c r="J6621" s="108" t="str">
        <f>IF(C6621="","",VLOOKUP($C6621,'7.工程別レート'!$C$6:$E$501,2,FALSE))</f>
        <v/>
      </c>
      <c r="K6621" s="195" t="str">
        <f t="shared" si="207"/>
        <v/>
      </c>
    </row>
    <row r="6622" spans="2:11" ht="18" customHeight="1">
      <c r="B6622" s="16" t="str">
        <f>IF('6.標準時間'!$B6622="","",'6.標準時間'!B6622)</f>
        <v/>
      </c>
      <c r="C6622" s="16" t="str">
        <f>IF('6.標準時間'!$C6622="","",'6.標準時間'!C6622)</f>
        <v/>
      </c>
      <c r="D6622" s="16" t="str">
        <f>IF('6.標準時間'!$C6622="","",'6.標準時間'!E6622)</f>
        <v/>
      </c>
      <c r="E6622" s="171" t="str">
        <f>IF('6.標準時間'!$C6622="","",'6.標準時間'!F6622)</f>
        <v/>
      </c>
      <c r="F6622" s="15" t="str">
        <f t="shared" si="206"/>
        <v/>
      </c>
      <c r="G6622" s="142" t="str">
        <f>IF('6.標準時間'!$C6622="","",'6.標準時間'!H6622)</f>
        <v/>
      </c>
      <c r="H6622" s="142" t="str">
        <f>IF('6.標準時間'!$C6622="","",'6.標準時間'!I6622)</f>
        <v/>
      </c>
      <c r="I6622" s="107" t="str">
        <f>IF(C6622="","",VLOOKUP($C6622,'7.工程別レート'!$C$6:$E$501,3,FALSE))</f>
        <v/>
      </c>
      <c r="J6622" s="108" t="str">
        <f>IF(C6622="","",VLOOKUP($C6622,'7.工程別レート'!$C$6:$E$501,2,FALSE))</f>
        <v/>
      </c>
      <c r="K6622" s="195" t="str">
        <f t="shared" si="207"/>
        <v/>
      </c>
    </row>
    <row r="6623" spans="2:11" ht="18" customHeight="1">
      <c r="B6623" s="16" t="str">
        <f>IF('6.標準時間'!$B6623="","",'6.標準時間'!B6623)</f>
        <v/>
      </c>
      <c r="C6623" s="16" t="str">
        <f>IF('6.標準時間'!$C6623="","",'6.標準時間'!C6623)</f>
        <v/>
      </c>
      <c r="D6623" s="16" t="str">
        <f>IF('6.標準時間'!$C6623="","",'6.標準時間'!E6623)</f>
        <v/>
      </c>
      <c r="E6623" s="171" t="str">
        <f>IF('6.標準時間'!$C6623="","",'6.標準時間'!F6623)</f>
        <v/>
      </c>
      <c r="F6623" s="15" t="str">
        <f t="shared" si="206"/>
        <v/>
      </c>
      <c r="G6623" s="142" t="str">
        <f>IF('6.標準時間'!$C6623="","",'6.標準時間'!H6623)</f>
        <v/>
      </c>
      <c r="H6623" s="142" t="str">
        <f>IF('6.標準時間'!$C6623="","",'6.標準時間'!I6623)</f>
        <v/>
      </c>
      <c r="I6623" s="107" t="str">
        <f>IF(C6623="","",VLOOKUP($C6623,'7.工程別レート'!$C$6:$E$501,3,FALSE))</f>
        <v/>
      </c>
      <c r="J6623" s="108" t="str">
        <f>IF(C6623="","",VLOOKUP($C6623,'7.工程別レート'!$C$6:$E$501,2,FALSE))</f>
        <v/>
      </c>
      <c r="K6623" s="195" t="str">
        <f t="shared" si="207"/>
        <v/>
      </c>
    </row>
    <row r="6624" spans="2:11" ht="18" customHeight="1">
      <c r="B6624" s="16" t="str">
        <f>IF('6.標準時間'!$B6624="","",'6.標準時間'!B6624)</f>
        <v/>
      </c>
      <c r="C6624" s="16" t="str">
        <f>IF('6.標準時間'!$C6624="","",'6.標準時間'!C6624)</f>
        <v/>
      </c>
      <c r="D6624" s="16" t="str">
        <f>IF('6.標準時間'!$C6624="","",'6.標準時間'!E6624)</f>
        <v/>
      </c>
      <c r="E6624" s="171" t="str">
        <f>IF('6.標準時間'!$C6624="","",'6.標準時間'!F6624)</f>
        <v/>
      </c>
      <c r="F6624" s="15" t="str">
        <f t="shared" si="206"/>
        <v/>
      </c>
      <c r="G6624" s="142" t="str">
        <f>IF('6.標準時間'!$C6624="","",'6.標準時間'!H6624)</f>
        <v/>
      </c>
      <c r="H6624" s="142" t="str">
        <f>IF('6.標準時間'!$C6624="","",'6.標準時間'!I6624)</f>
        <v/>
      </c>
      <c r="I6624" s="107" t="str">
        <f>IF(C6624="","",VLOOKUP($C6624,'7.工程別レート'!$C$6:$E$501,3,FALSE))</f>
        <v/>
      </c>
      <c r="J6624" s="108" t="str">
        <f>IF(C6624="","",VLOOKUP($C6624,'7.工程別レート'!$C$6:$E$501,2,FALSE))</f>
        <v/>
      </c>
      <c r="K6624" s="195" t="str">
        <f t="shared" si="207"/>
        <v/>
      </c>
    </row>
    <row r="6625" spans="2:11" ht="18" customHeight="1">
      <c r="B6625" s="16" t="str">
        <f>IF('6.標準時間'!$B6625="","",'6.標準時間'!B6625)</f>
        <v/>
      </c>
      <c r="C6625" s="16" t="str">
        <f>IF('6.標準時間'!$C6625="","",'6.標準時間'!C6625)</f>
        <v/>
      </c>
      <c r="D6625" s="16" t="str">
        <f>IF('6.標準時間'!$C6625="","",'6.標準時間'!E6625)</f>
        <v/>
      </c>
      <c r="E6625" s="171" t="str">
        <f>IF('6.標準時間'!$C6625="","",'6.標準時間'!F6625)</f>
        <v/>
      </c>
      <c r="F6625" s="15" t="str">
        <f t="shared" si="206"/>
        <v/>
      </c>
      <c r="G6625" s="142" t="str">
        <f>IF('6.標準時間'!$C6625="","",'6.標準時間'!H6625)</f>
        <v/>
      </c>
      <c r="H6625" s="142" t="str">
        <f>IF('6.標準時間'!$C6625="","",'6.標準時間'!I6625)</f>
        <v/>
      </c>
      <c r="I6625" s="107" t="str">
        <f>IF(C6625="","",VLOOKUP($C6625,'7.工程別レート'!$C$6:$E$501,3,FALSE))</f>
        <v/>
      </c>
      <c r="J6625" s="108" t="str">
        <f>IF(C6625="","",VLOOKUP($C6625,'7.工程別レート'!$C$6:$E$501,2,FALSE))</f>
        <v/>
      </c>
      <c r="K6625" s="195" t="str">
        <f t="shared" si="207"/>
        <v/>
      </c>
    </row>
    <row r="6626" spans="2:11" ht="18" customHeight="1">
      <c r="B6626" s="16" t="str">
        <f>IF('6.標準時間'!$B6626="","",'6.標準時間'!B6626)</f>
        <v/>
      </c>
      <c r="C6626" s="16" t="str">
        <f>IF('6.標準時間'!$C6626="","",'6.標準時間'!C6626)</f>
        <v/>
      </c>
      <c r="D6626" s="16" t="str">
        <f>IF('6.標準時間'!$C6626="","",'6.標準時間'!E6626)</f>
        <v/>
      </c>
      <c r="E6626" s="171" t="str">
        <f>IF('6.標準時間'!$C6626="","",'6.標準時間'!F6626)</f>
        <v/>
      </c>
      <c r="F6626" s="15" t="str">
        <f t="shared" si="206"/>
        <v/>
      </c>
      <c r="G6626" s="142" t="str">
        <f>IF('6.標準時間'!$C6626="","",'6.標準時間'!H6626)</f>
        <v/>
      </c>
      <c r="H6626" s="142" t="str">
        <f>IF('6.標準時間'!$C6626="","",'6.標準時間'!I6626)</f>
        <v/>
      </c>
      <c r="I6626" s="107" t="str">
        <f>IF(C6626="","",VLOOKUP($C6626,'7.工程別レート'!$C$6:$E$501,3,FALSE))</f>
        <v/>
      </c>
      <c r="J6626" s="108" t="str">
        <f>IF(C6626="","",VLOOKUP($C6626,'7.工程別レート'!$C$6:$E$501,2,FALSE))</f>
        <v/>
      </c>
      <c r="K6626" s="195" t="str">
        <f t="shared" si="207"/>
        <v/>
      </c>
    </row>
    <row r="6627" spans="2:11" ht="18" customHeight="1">
      <c r="B6627" s="16" t="str">
        <f>IF('6.標準時間'!$B6627="","",'6.標準時間'!B6627)</f>
        <v/>
      </c>
      <c r="C6627" s="16" t="str">
        <f>IF('6.標準時間'!$C6627="","",'6.標準時間'!C6627)</f>
        <v/>
      </c>
      <c r="D6627" s="16" t="str">
        <f>IF('6.標準時間'!$C6627="","",'6.標準時間'!E6627)</f>
        <v/>
      </c>
      <c r="E6627" s="171" t="str">
        <f>IF('6.標準時間'!$C6627="","",'6.標準時間'!F6627)</f>
        <v/>
      </c>
      <c r="F6627" s="15" t="str">
        <f t="shared" si="206"/>
        <v/>
      </c>
      <c r="G6627" s="142" t="str">
        <f>IF('6.標準時間'!$C6627="","",'6.標準時間'!H6627)</f>
        <v/>
      </c>
      <c r="H6627" s="142" t="str">
        <f>IF('6.標準時間'!$C6627="","",'6.標準時間'!I6627)</f>
        <v/>
      </c>
      <c r="I6627" s="107" t="str">
        <f>IF(C6627="","",VLOOKUP($C6627,'7.工程別レート'!$C$6:$E$501,3,FALSE))</f>
        <v/>
      </c>
      <c r="J6627" s="108" t="str">
        <f>IF(C6627="","",VLOOKUP($C6627,'7.工程別レート'!$C$6:$E$501,2,FALSE))</f>
        <v/>
      </c>
      <c r="K6627" s="195" t="str">
        <f t="shared" si="207"/>
        <v/>
      </c>
    </row>
    <row r="6628" spans="2:11" ht="18" customHeight="1">
      <c r="B6628" s="16" t="str">
        <f>IF('6.標準時間'!$B6628="","",'6.標準時間'!B6628)</f>
        <v/>
      </c>
      <c r="C6628" s="16" t="str">
        <f>IF('6.標準時間'!$C6628="","",'6.標準時間'!C6628)</f>
        <v/>
      </c>
      <c r="D6628" s="16" t="str">
        <f>IF('6.標準時間'!$C6628="","",'6.標準時間'!E6628)</f>
        <v/>
      </c>
      <c r="E6628" s="171" t="str">
        <f>IF('6.標準時間'!$C6628="","",'6.標準時間'!F6628)</f>
        <v/>
      </c>
      <c r="F6628" s="15" t="str">
        <f t="shared" si="206"/>
        <v/>
      </c>
      <c r="G6628" s="142" t="str">
        <f>IF('6.標準時間'!$C6628="","",'6.標準時間'!H6628)</f>
        <v/>
      </c>
      <c r="H6628" s="142" t="str">
        <f>IF('6.標準時間'!$C6628="","",'6.標準時間'!I6628)</f>
        <v/>
      </c>
      <c r="I6628" s="107" t="str">
        <f>IF(C6628="","",VLOOKUP($C6628,'7.工程別レート'!$C$6:$E$501,3,FALSE))</f>
        <v/>
      </c>
      <c r="J6628" s="108" t="str">
        <f>IF(C6628="","",VLOOKUP($C6628,'7.工程別レート'!$C$6:$E$501,2,FALSE))</f>
        <v/>
      </c>
      <c r="K6628" s="195" t="str">
        <f t="shared" si="207"/>
        <v/>
      </c>
    </row>
    <row r="6629" spans="2:11" ht="18" customHeight="1">
      <c r="B6629" s="16" t="str">
        <f>IF('6.標準時間'!$B6629="","",'6.標準時間'!B6629)</f>
        <v/>
      </c>
      <c r="C6629" s="16" t="str">
        <f>IF('6.標準時間'!$C6629="","",'6.標準時間'!C6629)</f>
        <v/>
      </c>
      <c r="D6629" s="16" t="str">
        <f>IF('6.標準時間'!$C6629="","",'6.標準時間'!E6629)</f>
        <v/>
      </c>
      <c r="E6629" s="171" t="str">
        <f>IF('6.標準時間'!$C6629="","",'6.標準時間'!F6629)</f>
        <v/>
      </c>
      <c r="F6629" s="15" t="str">
        <f t="shared" si="206"/>
        <v/>
      </c>
      <c r="G6629" s="142" t="str">
        <f>IF('6.標準時間'!$C6629="","",'6.標準時間'!H6629)</f>
        <v/>
      </c>
      <c r="H6629" s="142" t="str">
        <f>IF('6.標準時間'!$C6629="","",'6.標準時間'!I6629)</f>
        <v/>
      </c>
      <c r="I6629" s="107" t="str">
        <f>IF(C6629="","",VLOOKUP($C6629,'7.工程別レート'!$C$6:$E$501,3,FALSE))</f>
        <v/>
      </c>
      <c r="J6629" s="108" t="str">
        <f>IF(C6629="","",VLOOKUP($C6629,'7.工程別レート'!$C$6:$E$501,2,FALSE))</f>
        <v/>
      </c>
      <c r="K6629" s="195" t="str">
        <f t="shared" si="207"/>
        <v/>
      </c>
    </row>
    <row r="6630" spans="2:11" ht="18" customHeight="1">
      <c r="B6630" s="16" t="str">
        <f>IF('6.標準時間'!$B6630="","",'6.標準時間'!B6630)</f>
        <v/>
      </c>
      <c r="C6630" s="16" t="str">
        <f>IF('6.標準時間'!$C6630="","",'6.標準時間'!C6630)</f>
        <v/>
      </c>
      <c r="D6630" s="16" t="str">
        <f>IF('6.標準時間'!$C6630="","",'6.標準時間'!E6630)</f>
        <v/>
      </c>
      <c r="E6630" s="171" t="str">
        <f>IF('6.標準時間'!$C6630="","",'6.標準時間'!F6630)</f>
        <v/>
      </c>
      <c r="F6630" s="15" t="str">
        <f t="shared" si="206"/>
        <v/>
      </c>
      <c r="G6630" s="142" t="str">
        <f>IF('6.標準時間'!$C6630="","",'6.標準時間'!H6630)</f>
        <v/>
      </c>
      <c r="H6630" s="142" t="str">
        <f>IF('6.標準時間'!$C6630="","",'6.標準時間'!I6630)</f>
        <v/>
      </c>
      <c r="I6630" s="107" t="str">
        <f>IF(C6630="","",VLOOKUP($C6630,'7.工程別レート'!$C$6:$E$501,3,FALSE))</f>
        <v/>
      </c>
      <c r="J6630" s="108" t="str">
        <f>IF(C6630="","",VLOOKUP($C6630,'7.工程別レート'!$C$6:$E$501,2,FALSE))</f>
        <v/>
      </c>
      <c r="K6630" s="195" t="str">
        <f t="shared" si="207"/>
        <v/>
      </c>
    </row>
    <row r="6631" spans="2:11" ht="18" customHeight="1">
      <c r="B6631" s="16" t="str">
        <f>IF('6.標準時間'!$B6631="","",'6.標準時間'!B6631)</f>
        <v/>
      </c>
      <c r="C6631" s="16" t="str">
        <f>IF('6.標準時間'!$C6631="","",'6.標準時間'!C6631)</f>
        <v/>
      </c>
      <c r="D6631" s="16" t="str">
        <f>IF('6.標準時間'!$C6631="","",'6.標準時間'!E6631)</f>
        <v/>
      </c>
      <c r="E6631" s="171" t="str">
        <f>IF('6.標準時間'!$C6631="","",'6.標準時間'!F6631)</f>
        <v/>
      </c>
      <c r="F6631" s="15" t="str">
        <f t="shared" si="206"/>
        <v/>
      </c>
      <c r="G6631" s="142" t="str">
        <f>IF('6.標準時間'!$C6631="","",'6.標準時間'!H6631)</f>
        <v/>
      </c>
      <c r="H6631" s="142" t="str">
        <f>IF('6.標準時間'!$C6631="","",'6.標準時間'!I6631)</f>
        <v/>
      </c>
      <c r="I6631" s="107" t="str">
        <f>IF(C6631="","",VLOOKUP($C6631,'7.工程別レート'!$C$6:$E$501,3,FALSE))</f>
        <v/>
      </c>
      <c r="J6631" s="108" t="str">
        <f>IF(C6631="","",VLOOKUP($C6631,'7.工程別レート'!$C$6:$E$501,2,FALSE))</f>
        <v/>
      </c>
      <c r="K6631" s="195" t="str">
        <f t="shared" si="207"/>
        <v/>
      </c>
    </row>
    <row r="6632" spans="2:11" ht="18" customHeight="1">
      <c r="B6632" s="16" t="str">
        <f>IF('6.標準時間'!$B6632="","",'6.標準時間'!B6632)</f>
        <v/>
      </c>
      <c r="C6632" s="16" t="str">
        <f>IF('6.標準時間'!$C6632="","",'6.標準時間'!C6632)</f>
        <v/>
      </c>
      <c r="D6632" s="16" t="str">
        <f>IF('6.標準時間'!$C6632="","",'6.標準時間'!E6632)</f>
        <v/>
      </c>
      <c r="E6632" s="171" t="str">
        <f>IF('6.標準時間'!$C6632="","",'6.標準時間'!F6632)</f>
        <v/>
      </c>
      <c r="F6632" s="15" t="str">
        <f t="shared" si="206"/>
        <v/>
      </c>
      <c r="G6632" s="142" t="str">
        <f>IF('6.標準時間'!$C6632="","",'6.標準時間'!H6632)</f>
        <v/>
      </c>
      <c r="H6632" s="142" t="str">
        <f>IF('6.標準時間'!$C6632="","",'6.標準時間'!I6632)</f>
        <v/>
      </c>
      <c r="I6632" s="107" t="str">
        <f>IF(C6632="","",VLOOKUP($C6632,'7.工程別レート'!$C$6:$E$501,3,FALSE))</f>
        <v/>
      </c>
      <c r="J6632" s="108" t="str">
        <f>IF(C6632="","",VLOOKUP($C6632,'7.工程別レート'!$C$6:$E$501,2,FALSE))</f>
        <v/>
      </c>
      <c r="K6632" s="195" t="str">
        <f t="shared" si="207"/>
        <v/>
      </c>
    </row>
    <row r="6633" spans="2:11" ht="18" customHeight="1">
      <c r="B6633" s="16" t="str">
        <f>IF('6.標準時間'!$B6633="","",'6.標準時間'!B6633)</f>
        <v/>
      </c>
      <c r="C6633" s="16" t="str">
        <f>IF('6.標準時間'!$C6633="","",'6.標準時間'!C6633)</f>
        <v/>
      </c>
      <c r="D6633" s="16" t="str">
        <f>IF('6.標準時間'!$C6633="","",'6.標準時間'!E6633)</f>
        <v/>
      </c>
      <c r="E6633" s="171" t="str">
        <f>IF('6.標準時間'!$C6633="","",'6.標準時間'!F6633)</f>
        <v/>
      </c>
      <c r="F6633" s="15" t="str">
        <f t="shared" si="206"/>
        <v/>
      </c>
      <c r="G6633" s="142" t="str">
        <f>IF('6.標準時間'!$C6633="","",'6.標準時間'!H6633)</f>
        <v/>
      </c>
      <c r="H6633" s="142" t="str">
        <f>IF('6.標準時間'!$C6633="","",'6.標準時間'!I6633)</f>
        <v/>
      </c>
      <c r="I6633" s="107" t="str">
        <f>IF(C6633="","",VLOOKUP($C6633,'7.工程別レート'!$C$6:$E$501,3,FALSE))</f>
        <v/>
      </c>
      <c r="J6633" s="108" t="str">
        <f>IF(C6633="","",VLOOKUP($C6633,'7.工程別レート'!$C$6:$E$501,2,FALSE))</f>
        <v/>
      </c>
      <c r="K6633" s="195" t="str">
        <f t="shared" si="207"/>
        <v/>
      </c>
    </row>
    <row r="6634" spans="2:11" ht="18" customHeight="1">
      <c r="B6634" s="16" t="str">
        <f>IF('6.標準時間'!$B6634="","",'6.標準時間'!B6634)</f>
        <v/>
      </c>
      <c r="C6634" s="16" t="str">
        <f>IF('6.標準時間'!$C6634="","",'6.標準時間'!C6634)</f>
        <v/>
      </c>
      <c r="D6634" s="16" t="str">
        <f>IF('6.標準時間'!$C6634="","",'6.標準時間'!E6634)</f>
        <v/>
      </c>
      <c r="E6634" s="171" t="str">
        <f>IF('6.標準時間'!$C6634="","",'6.標準時間'!F6634)</f>
        <v/>
      </c>
      <c r="F6634" s="15" t="str">
        <f t="shared" si="206"/>
        <v/>
      </c>
      <c r="G6634" s="142" t="str">
        <f>IF('6.標準時間'!$C6634="","",'6.標準時間'!H6634)</f>
        <v/>
      </c>
      <c r="H6634" s="142" t="str">
        <f>IF('6.標準時間'!$C6634="","",'6.標準時間'!I6634)</f>
        <v/>
      </c>
      <c r="I6634" s="107" t="str">
        <f>IF(C6634="","",VLOOKUP($C6634,'7.工程別レート'!$C$6:$E$501,3,FALSE))</f>
        <v/>
      </c>
      <c r="J6634" s="108" t="str">
        <f>IF(C6634="","",VLOOKUP($C6634,'7.工程別レート'!$C$6:$E$501,2,FALSE))</f>
        <v/>
      </c>
      <c r="K6634" s="195" t="str">
        <f t="shared" si="207"/>
        <v/>
      </c>
    </row>
    <row r="6635" spans="2:11" ht="18" customHeight="1">
      <c r="B6635" s="16" t="str">
        <f>IF('6.標準時間'!$B6635="","",'6.標準時間'!B6635)</f>
        <v/>
      </c>
      <c r="C6635" s="16" t="str">
        <f>IF('6.標準時間'!$C6635="","",'6.標準時間'!C6635)</f>
        <v/>
      </c>
      <c r="D6635" s="16" t="str">
        <f>IF('6.標準時間'!$C6635="","",'6.標準時間'!E6635)</f>
        <v/>
      </c>
      <c r="E6635" s="171" t="str">
        <f>IF('6.標準時間'!$C6635="","",'6.標準時間'!F6635)</f>
        <v/>
      </c>
      <c r="F6635" s="15" t="str">
        <f t="shared" si="206"/>
        <v/>
      </c>
      <c r="G6635" s="142" t="str">
        <f>IF('6.標準時間'!$C6635="","",'6.標準時間'!H6635)</f>
        <v/>
      </c>
      <c r="H6635" s="142" t="str">
        <f>IF('6.標準時間'!$C6635="","",'6.標準時間'!I6635)</f>
        <v/>
      </c>
      <c r="I6635" s="107" t="str">
        <f>IF(C6635="","",VLOOKUP($C6635,'7.工程別レート'!$C$6:$E$501,3,FALSE))</f>
        <v/>
      </c>
      <c r="J6635" s="108" t="str">
        <f>IF(C6635="","",VLOOKUP($C6635,'7.工程別レート'!$C$6:$E$501,2,FALSE))</f>
        <v/>
      </c>
      <c r="K6635" s="195" t="str">
        <f t="shared" si="207"/>
        <v/>
      </c>
    </row>
    <row r="6636" spans="2:11" ht="18" customHeight="1">
      <c r="B6636" s="16" t="str">
        <f>IF('6.標準時間'!$B6636="","",'6.標準時間'!B6636)</f>
        <v/>
      </c>
      <c r="C6636" s="16" t="str">
        <f>IF('6.標準時間'!$C6636="","",'6.標準時間'!C6636)</f>
        <v/>
      </c>
      <c r="D6636" s="16" t="str">
        <f>IF('6.標準時間'!$C6636="","",'6.標準時間'!E6636)</f>
        <v/>
      </c>
      <c r="E6636" s="171" t="str">
        <f>IF('6.標準時間'!$C6636="","",'6.標準時間'!F6636)</f>
        <v/>
      </c>
      <c r="F6636" s="15" t="str">
        <f t="shared" si="206"/>
        <v/>
      </c>
      <c r="G6636" s="142" t="str">
        <f>IF('6.標準時間'!$C6636="","",'6.標準時間'!H6636)</f>
        <v/>
      </c>
      <c r="H6636" s="142" t="str">
        <f>IF('6.標準時間'!$C6636="","",'6.標準時間'!I6636)</f>
        <v/>
      </c>
      <c r="I6636" s="107" t="str">
        <f>IF(C6636="","",VLOOKUP($C6636,'7.工程別レート'!$C$6:$E$501,3,FALSE))</f>
        <v/>
      </c>
      <c r="J6636" s="108" t="str">
        <f>IF(C6636="","",VLOOKUP($C6636,'7.工程別レート'!$C$6:$E$501,2,FALSE))</f>
        <v/>
      </c>
      <c r="K6636" s="195" t="str">
        <f t="shared" si="207"/>
        <v/>
      </c>
    </row>
    <row r="6637" spans="2:11" ht="18" customHeight="1">
      <c r="B6637" s="16" t="str">
        <f>IF('6.標準時間'!$B6637="","",'6.標準時間'!B6637)</f>
        <v/>
      </c>
      <c r="C6637" s="16" t="str">
        <f>IF('6.標準時間'!$C6637="","",'6.標準時間'!C6637)</f>
        <v/>
      </c>
      <c r="D6637" s="16" t="str">
        <f>IF('6.標準時間'!$C6637="","",'6.標準時間'!E6637)</f>
        <v/>
      </c>
      <c r="E6637" s="171" t="str">
        <f>IF('6.標準時間'!$C6637="","",'6.標準時間'!F6637)</f>
        <v/>
      </c>
      <c r="F6637" s="15" t="str">
        <f t="shared" si="206"/>
        <v/>
      </c>
      <c r="G6637" s="142" t="str">
        <f>IF('6.標準時間'!$C6637="","",'6.標準時間'!H6637)</f>
        <v/>
      </c>
      <c r="H6637" s="142" t="str">
        <f>IF('6.標準時間'!$C6637="","",'6.標準時間'!I6637)</f>
        <v/>
      </c>
      <c r="I6637" s="107" t="str">
        <f>IF(C6637="","",VLOOKUP($C6637,'7.工程別レート'!$C$6:$E$501,3,FALSE))</f>
        <v/>
      </c>
      <c r="J6637" s="108" t="str">
        <f>IF(C6637="","",VLOOKUP($C6637,'7.工程別レート'!$C$6:$E$501,2,FALSE))</f>
        <v/>
      </c>
      <c r="K6637" s="195" t="str">
        <f t="shared" si="207"/>
        <v/>
      </c>
    </row>
    <row r="6638" spans="2:11" ht="18" customHeight="1">
      <c r="B6638" s="16" t="str">
        <f>IF('6.標準時間'!$B6638="","",'6.標準時間'!B6638)</f>
        <v/>
      </c>
      <c r="C6638" s="16" t="str">
        <f>IF('6.標準時間'!$C6638="","",'6.標準時間'!C6638)</f>
        <v/>
      </c>
      <c r="D6638" s="16" t="str">
        <f>IF('6.標準時間'!$C6638="","",'6.標準時間'!E6638)</f>
        <v/>
      </c>
      <c r="E6638" s="171" t="str">
        <f>IF('6.標準時間'!$C6638="","",'6.標準時間'!F6638)</f>
        <v/>
      </c>
      <c r="F6638" s="15" t="str">
        <f t="shared" si="206"/>
        <v/>
      </c>
      <c r="G6638" s="142" t="str">
        <f>IF('6.標準時間'!$C6638="","",'6.標準時間'!H6638)</f>
        <v/>
      </c>
      <c r="H6638" s="142" t="str">
        <f>IF('6.標準時間'!$C6638="","",'6.標準時間'!I6638)</f>
        <v/>
      </c>
      <c r="I6638" s="107" t="str">
        <f>IF(C6638="","",VLOOKUP($C6638,'7.工程別レート'!$C$6:$E$501,3,FALSE))</f>
        <v/>
      </c>
      <c r="J6638" s="108" t="str">
        <f>IF(C6638="","",VLOOKUP($C6638,'7.工程別レート'!$C$6:$E$501,2,FALSE))</f>
        <v/>
      </c>
      <c r="K6638" s="195" t="str">
        <f t="shared" si="207"/>
        <v/>
      </c>
    </row>
    <row r="6639" spans="2:11" ht="18" customHeight="1">
      <c r="B6639" s="16" t="str">
        <f>IF('6.標準時間'!$B6639="","",'6.標準時間'!B6639)</f>
        <v/>
      </c>
      <c r="C6639" s="16" t="str">
        <f>IF('6.標準時間'!$C6639="","",'6.標準時間'!C6639)</f>
        <v/>
      </c>
      <c r="D6639" s="16" t="str">
        <f>IF('6.標準時間'!$C6639="","",'6.標準時間'!E6639)</f>
        <v/>
      </c>
      <c r="E6639" s="171" t="str">
        <f>IF('6.標準時間'!$C6639="","",'6.標準時間'!F6639)</f>
        <v/>
      </c>
      <c r="F6639" s="15" t="str">
        <f t="shared" si="206"/>
        <v/>
      </c>
      <c r="G6639" s="142" t="str">
        <f>IF('6.標準時間'!$C6639="","",'6.標準時間'!H6639)</f>
        <v/>
      </c>
      <c r="H6639" s="142" t="str">
        <f>IF('6.標準時間'!$C6639="","",'6.標準時間'!I6639)</f>
        <v/>
      </c>
      <c r="I6639" s="107" t="str">
        <f>IF(C6639="","",VLOOKUP($C6639,'7.工程別レート'!$C$6:$E$501,3,FALSE))</f>
        <v/>
      </c>
      <c r="J6639" s="108" t="str">
        <f>IF(C6639="","",VLOOKUP($C6639,'7.工程別レート'!$C$6:$E$501,2,FALSE))</f>
        <v/>
      </c>
      <c r="K6639" s="195" t="str">
        <f t="shared" si="207"/>
        <v/>
      </c>
    </row>
    <row r="6640" spans="2:11" ht="18" customHeight="1">
      <c r="B6640" s="16" t="str">
        <f>IF('6.標準時間'!$B6640="","",'6.標準時間'!B6640)</f>
        <v/>
      </c>
      <c r="C6640" s="16" t="str">
        <f>IF('6.標準時間'!$C6640="","",'6.標準時間'!C6640)</f>
        <v/>
      </c>
      <c r="D6640" s="16" t="str">
        <f>IF('6.標準時間'!$C6640="","",'6.標準時間'!E6640)</f>
        <v/>
      </c>
      <c r="E6640" s="171" t="str">
        <f>IF('6.標準時間'!$C6640="","",'6.標準時間'!F6640)</f>
        <v/>
      </c>
      <c r="F6640" s="15" t="str">
        <f t="shared" si="206"/>
        <v/>
      </c>
      <c r="G6640" s="142" t="str">
        <f>IF('6.標準時間'!$C6640="","",'6.標準時間'!H6640)</f>
        <v/>
      </c>
      <c r="H6640" s="142" t="str">
        <f>IF('6.標準時間'!$C6640="","",'6.標準時間'!I6640)</f>
        <v/>
      </c>
      <c r="I6640" s="107" t="str">
        <f>IF(C6640="","",VLOOKUP($C6640,'7.工程別レート'!$C$6:$E$501,3,FALSE))</f>
        <v/>
      </c>
      <c r="J6640" s="108" t="str">
        <f>IF(C6640="","",VLOOKUP($C6640,'7.工程別レート'!$C$6:$E$501,2,FALSE))</f>
        <v/>
      </c>
      <c r="K6640" s="195" t="str">
        <f t="shared" si="207"/>
        <v/>
      </c>
    </row>
    <row r="6641" spans="2:11" ht="18" customHeight="1">
      <c r="B6641" s="16" t="str">
        <f>IF('6.標準時間'!$B6641="","",'6.標準時間'!B6641)</f>
        <v/>
      </c>
      <c r="C6641" s="16" t="str">
        <f>IF('6.標準時間'!$C6641="","",'6.標準時間'!C6641)</f>
        <v/>
      </c>
      <c r="D6641" s="16" t="str">
        <f>IF('6.標準時間'!$C6641="","",'6.標準時間'!E6641)</f>
        <v/>
      </c>
      <c r="E6641" s="171" t="str">
        <f>IF('6.標準時間'!$C6641="","",'6.標準時間'!F6641)</f>
        <v/>
      </c>
      <c r="F6641" s="15" t="str">
        <f t="shared" si="206"/>
        <v/>
      </c>
      <c r="G6641" s="142" t="str">
        <f>IF('6.標準時間'!$C6641="","",'6.標準時間'!H6641)</f>
        <v/>
      </c>
      <c r="H6641" s="142" t="str">
        <f>IF('6.標準時間'!$C6641="","",'6.標準時間'!I6641)</f>
        <v/>
      </c>
      <c r="I6641" s="107" t="str">
        <f>IF(C6641="","",VLOOKUP($C6641,'7.工程別レート'!$C$6:$E$501,3,FALSE))</f>
        <v/>
      </c>
      <c r="J6641" s="108" t="str">
        <f>IF(C6641="","",VLOOKUP($C6641,'7.工程別レート'!$C$6:$E$501,2,FALSE))</f>
        <v/>
      </c>
      <c r="K6641" s="195" t="str">
        <f t="shared" si="207"/>
        <v/>
      </c>
    </row>
    <row r="6642" spans="2:11" ht="18" customHeight="1">
      <c r="B6642" s="16" t="str">
        <f>IF('6.標準時間'!$B6642="","",'6.標準時間'!B6642)</f>
        <v/>
      </c>
      <c r="C6642" s="16" t="str">
        <f>IF('6.標準時間'!$C6642="","",'6.標準時間'!C6642)</f>
        <v/>
      </c>
      <c r="D6642" s="16" t="str">
        <f>IF('6.標準時間'!$C6642="","",'6.標準時間'!E6642)</f>
        <v/>
      </c>
      <c r="E6642" s="171" t="str">
        <f>IF('6.標準時間'!$C6642="","",'6.標準時間'!F6642)</f>
        <v/>
      </c>
      <c r="F6642" s="15" t="str">
        <f t="shared" si="206"/>
        <v/>
      </c>
      <c r="G6642" s="142" t="str">
        <f>IF('6.標準時間'!$C6642="","",'6.標準時間'!H6642)</f>
        <v/>
      </c>
      <c r="H6642" s="142" t="str">
        <f>IF('6.標準時間'!$C6642="","",'6.標準時間'!I6642)</f>
        <v/>
      </c>
      <c r="I6642" s="107" t="str">
        <f>IF(C6642="","",VLOOKUP($C6642,'7.工程別レート'!$C$6:$E$501,3,FALSE))</f>
        <v/>
      </c>
      <c r="J6642" s="108" t="str">
        <f>IF(C6642="","",VLOOKUP($C6642,'7.工程別レート'!$C$6:$E$501,2,FALSE))</f>
        <v/>
      </c>
      <c r="K6642" s="195" t="str">
        <f t="shared" si="207"/>
        <v/>
      </c>
    </row>
    <row r="6643" spans="2:11" ht="18" customHeight="1">
      <c r="B6643" s="16" t="str">
        <f>IF('6.標準時間'!$B6643="","",'6.標準時間'!B6643)</f>
        <v/>
      </c>
      <c r="C6643" s="16" t="str">
        <f>IF('6.標準時間'!$C6643="","",'6.標準時間'!C6643)</f>
        <v/>
      </c>
      <c r="D6643" s="16" t="str">
        <f>IF('6.標準時間'!$C6643="","",'6.標準時間'!E6643)</f>
        <v/>
      </c>
      <c r="E6643" s="171" t="str">
        <f>IF('6.標準時間'!$C6643="","",'6.標準時間'!F6643)</f>
        <v/>
      </c>
      <c r="F6643" s="15" t="str">
        <f t="shared" si="206"/>
        <v/>
      </c>
      <c r="G6643" s="142" t="str">
        <f>IF('6.標準時間'!$C6643="","",'6.標準時間'!H6643)</f>
        <v/>
      </c>
      <c r="H6643" s="142" t="str">
        <f>IF('6.標準時間'!$C6643="","",'6.標準時間'!I6643)</f>
        <v/>
      </c>
      <c r="I6643" s="107" t="str">
        <f>IF(C6643="","",VLOOKUP($C6643,'7.工程別レート'!$C$6:$E$501,3,FALSE))</f>
        <v/>
      </c>
      <c r="J6643" s="108" t="str">
        <f>IF(C6643="","",VLOOKUP($C6643,'7.工程別レート'!$C$6:$E$501,2,FALSE))</f>
        <v/>
      </c>
      <c r="K6643" s="195" t="str">
        <f t="shared" si="207"/>
        <v/>
      </c>
    </row>
    <row r="6644" spans="2:11" ht="18" customHeight="1">
      <c r="B6644" s="16" t="str">
        <f>IF('6.標準時間'!$B6644="","",'6.標準時間'!B6644)</f>
        <v/>
      </c>
      <c r="C6644" s="16" t="str">
        <f>IF('6.標準時間'!$C6644="","",'6.標準時間'!C6644)</f>
        <v/>
      </c>
      <c r="D6644" s="16" t="str">
        <f>IF('6.標準時間'!$C6644="","",'6.標準時間'!E6644)</f>
        <v/>
      </c>
      <c r="E6644" s="171" t="str">
        <f>IF('6.標準時間'!$C6644="","",'6.標準時間'!F6644)</f>
        <v/>
      </c>
      <c r="F6644" s="15" t="str">
        <f t="shared" si="206"/>
        <v/>
      </c>
      <c r="G6644" s="142" t="str">
        <f>IF('6.標準時間'!$C6644="","",'6.標準時間'!H6644)</f>
        <v/>
      </c>
      <c r="H6644" s="142" t="str">
        <f>IF('6.標準時間'!$C6644="","",'6.標準時間'!I6644)</f>
        <v/>
      </c>
      <c r="I6644" s="107" t="str">
        <f>IF(C6644="","",VLOOKUP($C6644,'7.工程別レート'!$C$6:$E$501,3,FALSE))</f>
        <v/>
      </c>
      <c r="J6644" s="108" t="str">
        <f>IF(C6644="","",VLOOKUP($C6644,'7.工程別レート'!$C$6:$E$501,2,FALSE))</f>
        <v/>
      </c>
      <c r="K6644" s="195" t="str">
        <f t="shared" si="207"/>
        <v/>
      </c>
    </row>
    <row r="6645" spans="2:11" ht="18" customHeight="1">
      <c r="B6645" s="16" t="str">
        <f>IF('6.標準時間'!$B6645="","",'6.標準時間'!B6645)</f>
        <v/>
      </c>
      <c r="C6645" s="16" t="str">
        <f>IF('6.標準時間'!$C6645="","",'6.標準時間'!C6645)</f>
        <v/>
      </c>
      <c r="D6645" s="16" t="str">
        <f>IF('6.標準時間'!$C6645="","",'6.標準時間'!E6645)</f>
        <v/>
      </c>
      <c r="E6645" s="171" t="str">
        <f>IF('6.標準時間'!$C6645="","",'6.標準時間'!F6645)</f>
        <v/>
      </c>
      <c r="F6645" s="15" t="str">
        <f t="shared" si="206"/>
        <v/>
      </c>
      <c r="G6645" s="142" t="str">
        <f>IF('6.標準時間'!$C6645="","",'6.標準時間'!H6645)</f>
        <v/>
      </c>
      <c r="H6645" s="142" t="str">
        <f>IF('6.標準時間'!$C6645="","",'6.標準時間'!I6645)</f>
        <v/>
      </c>
      <c r="I6645" s="107" t="str">
        <f>IF(C6645="","",VLOOKUP($C6645,'7.工程別レート'!$C$6:$E$501,3,FALSE))</f>
        <v/>
      </c>
      <c r="J6645" s="108" t="str">
        <f>IF(C6645="","",VLOOKUP($C6645,'7.工程別レート'!$C$6:$E$501,2,FALSE))</f>
        <v/>
      </c>
      <c r="K6645" s="195" t="str">
        <f t="shared" si="207"/>
        <v/>
      </c>
    </row>
    <row r="6646" spans="2:11" ht="18" customHeight="1">
      <c r="B6646" s="16" t="str">
        <f>IF('6.標準時間'!$B6646="","",'6.標準時間'!B6646)</f>
        <v/>
      </c>
      <c r="C6646" s="16" t="str">
        <f>IF('6.標準時間'!$C6646="","",'6.標準時間'!C6646)</f>
        <v/>
      </c>
      <c r="D6646" s="16" t="str">
        <f>IF('6.標準時間'!$C6646="","",'6.標準時間'!E6646)</f>
        <v/>
      </c>
      <c r="E6646" s="171" t="str">
        <f>IF('6.標準時間'!$C6646="","",'6.標準時間'!F6646)</f>
        <v/>
      </c>
      <c r="F6646" s="15" t="str">
        <f t="shared" si="206"/>
        <v/>
      </c>
      <c r="G6646" s="142" t="str">
        <f>IF('6.標準時間'!$C6646="","",'6.標準時間'!H6646)</f>
        <v/>
      </c>
      <c r="H6646" s="142" t="str">
        <f>IF('6.標準時間'!$C6646="","",'6.標準時間'!I6646)</f>
        <v/>
      </c>
      <c r="I6646" s="107" t="str">
        <f>IF(C6646="","",VLOOKUP($C6646,'7.工程別レート'!$C$6:$E$501,3,FALSE))</f>
        <v/>
      </c>
      <c r="J6646" s="108" t="str">
        <f>IF(C6646="","",VLOOKUP($C6646,'7.工程別レート'!$C$6:$E$501,2,FALSE))</f>
        <v/>
      </c>
      <c r="K6646" s="195" t="str">
        <f t="shared" si="207"/>
        <v/>
      </c>
    </row>
    <row r="6647" spans="2:11" ht="18" customHeight="1">
      <c r="B6647" s="16" t="str">
        <f>IF('6.標準時間'!$B6647="","",'6.標準時間'!B6647)</f>
        <v/>
      </c>
      <c r="C6647" s="16" t="str">
        <f>IF('6.標準時間'!$C6647="","",'6.標準時間'!C6647)</f>
        <v/>
      </c>
      <c r="D6647" s="16" t="str">
        <f>IF('6.標準時間'!$C6647="","",'6.標準時間'!E6647)</f>
        <v/>
      </c>
      <c r="E6647" s="171" t="str">
        <f>IF('6.標準時間'!$C6647="","",'6.標準時間'!F6647)</f>
        <v/>
      </c>
      <c r="F6647" s="15" t="str">
        <f t="shared" si="206"/>
        <v/>
      </c>
      <c r="G6647" s="142" t="str">
        <f>IF('6.標準時間'!$C6647="","",'6.標準時間'!H6647)</f>
        <v/>
      </c>
      <c r="H6647" s="142" t="str">
        <f>IF('6.標準時間'!$C6647="","",'6.標準時間'!I6647)</f>
        <v/>
      </c>
      <c r="I6647" s="107" t="str">
        <f>IF(C6647="","",VLOOKUP($C6647,'7.工程別レート'!$C$6:$E$501,3,FALSE))</f>
        <v/>
      </c>
      <c r="J6647" s="108" t="str">
        <f>IF(C6647="","",VLOOKUP($C6647,'7.工程別レート'!$C$6:$E$501,2,FALSE))</f>
        <v/>
      </c>
      <c r="K6647" s="195" t="str">
        <f t="shared" si="207"/>
        <v/>
      </c>
    </row>
    <row r="6648" spans="2:11" ht="18" customHeight="1">
      <c r="B6648" s="16" t="str">
        <f>IF('6.標準時間'!$B6648="","",'6.標準時間'!B6648)</f>
        <v/>
      </c>
      <c r="C6648" s="16" t="str">
        <f>IF('6.標準時間'!$C6648="","",'6.標準時間'!C6648)</f>
        <v/>
      </c>
      <c r="D6648" s="16" t="str">
        <f>IF('6.標準時間'!$C6648="","",'6.標準時間'!E6648)</f>
        <v/>
      </c>
      <c r="E6648" s="171" t="str">
        <f>IF('6.標準時間'!$C6648="","",'6.標準時間'!F6648)</f>
        <v/>
      </c>
      <c r="F6648" s="15" t="str">
        <f t="shared" si="206"/>
        <v/>
      </c>
      <c r="G6648" s="142" t="str">
        <f>IF('6.標準時間'!$C6648="","",'6.標準時間'!H6648)</f>
        <v/>
      </c>
      <c r="H6648" s="142" t="str">
        <f>IF('6.標準時間'!$C6648="","",'6.標準時間'!I6648)</f>
        <v/>
      </c>
      <c r="I6648" s="107" t="str">
        <f>IF(C6648="","",VLOOKUP($C6648,'7.工程別レート'!$C$6:$E$501,3,FALSE))</f>
        <v/>
      </c>
      <c r="J6648" s="108" t="str">
        <f>IF(C6648="","",VLOOKUP($C6648,'7.工程別レート'!$C$6:$E$501,2,FALSE))</f>
        <v/>
      </c>
      <c r="K6648" s="195" t="str">
        <f t="shared" si="207"/>
        <v/>
      </c>
    </row>
    <row r="6649" spans="2:11" ht="18" customHeight="1">
      <c r="B6649" s="16" t="str">
        <f>IF('6.標準時間'!$B6649="","",'6.標準時間'!B6649)</f>
        <v/>
      </c>
      <c r="C6649" s="16" t="str">
        <f>IF('6.標準時間'!$C6649="","",'6.標準時間'!C6649)</f>
        <v/>
      </c>
      <c r="D6649" s="16" t="str">
        <f>IF('6.標準時間'!$C6649="","",'6.標準時間'!E6649)</f>
        <v/>
      </c>
      <c r="E6649" s="171" t="str">
        <f>IF('6.標準時間'!$C6649="","",'6.標準時間'!F6649)</f>
        <v/>
      </c>
      <c r="F6649" s="15" t="str">
        <f t="shared" si="206"/>
        <v/>
      </c>
      <c r="G6649" s="142" t="str">
        <f>IF('6.標準時間'!$C6649="","",'6.標準時間'!H6649)</f>
        <v/>
      </c>
      <c r="H6649" s="142" t="str">
        <f>IF('6.標準時間'!$C6649="","",'6.標準時間'!I6649)</f>
        <v/>
      </c>
      <c r="I6649" s="107" t="str">
        <f>IF(C6649="","",VLOOKUP($C6649,'7.工程別レート'!$C$6:$E$501,3,FALSE))</f>
        <v/>
      </c>
      <c r="J6649" s="108" t="str">
        <f>IF(C6649="","",VLOOKUP($C6649,'7.工程別レート'!$C$6:$E$501,2,FALSE))</f>
        <v/>
      </c>
      <c r="K6649" s="195" t="str">
        <f t="shared" si="207"/>
        <v/>
      </c>
    </row>
    <row r="6650" spans="2:11" ht="18" customHeight="1">
      <c r="B6650" s="16" t="str">
        <f>IF('6.標準時間'!$B6650="","",'6.標準時間'!B6650)</f>
        <v/>
      </c>
      <c r="C6650" s="16" t="str">
        <f>IF('6.標準時間'!$C6650="","",'6.標準時間'!C6650)</f>
        <v/>
      </c>
      <c r="D6650" s="16" t="str">
        <f>IF('6.標準時間'!$C6650="","",'6.標準時間'!E6650)</f>
        <v/>
      </c>
      <c r="E6650" s="171" t="str">
        <f>IF('6.標準時間'!$C6650="","",'6.標準時間'!F6650)</f>
        <v/>
      </c>
      <c r="F6650" s="15" t="str">
        <f t="shared" si="206"/>
        <v/>
      </c>
      <c r="G6650" s="142" t="str">
        <f>IF('6.標準時間'!$C6650="","",'6.標準時間'!H6650)</f>
        <v/>
      </c>
      <c r="H6650" s="142" t="str">
        <f>IF('6.標準時間'!$C6650="","",'6.標準時間'!I6650)</f>
        <v/>
      </c>
      <c r="I6650" s="107" t="str">
        <f>IF(C6650="","",VLOOKUP($C6650,'7.工程別レート'!$C$6:$E$501,3,FALSE))</f>
        <v/>
      </c>
      <c r="J6650" s="108" t="str">
        <f>IF(C6650="","",VLOOKUP($C6650,'7.工程別レート'!$C$6:$E$501,2,FALSE))</f>
        <v/>
      </c>
      <c r="K6650" s="195" t="str">
        <f t="shared" si="207"/>
        <v/>
      </c>
    </row>
    <row r="6651" spans="2:11" ht="18" customHeight="1">
      <c r="B6651" s="16" t="str">
        <f>IF('6.標準時間'!$B6651="","",'6.標準時間'!B6651)</f>
        <v/>
      </c>
      <c r="C6651" s="16" t="str">
        <f>IF('6.標準時間'!$C6651="","",'6.標準時間'!C6651)</f>
        <v/>
      </c>
      <c r="D6651" s="16" t="str">
        <f>IF('6.標準時間'!$C6651="","",'6.標準時間'!E6651)</f>
        <v/>
      </c>
      <c r="E6651" s="171" t="str">
        <f>IF('6.標準時間'!$C6651="","",'6.標準時間'!F6651)</f>
        <v/>
      </c>
      <c r="F6651" s="15" t="str">
        <f t="shared" si="206"/>
        <v/>
      </c>
      <c r="G6651" s="142" t="str">
        <f>IF('6.標準時間'!$C6651="","",'6.標準時間'!H6651)</f>
        <v/>
      </c>
      <c r="H6651" s="142" t="str">
        <f>IF('6.標準時間'!$C6651="","",'6.標準時間'!I6651)</f>
        <v/>
      </c>
      <c r="I6651" s="107" t="str">
        <f>IF(C6651="","",VLOOKUP($C6651,'7.工程別レート'!$C$6:$E$501,3,FALSE))</f>
        <v/>
      </c>
      <c r="J6651" s="108" t="str">
        <f>IF(C6651="","",VLOOKUP($C6651,'7.工程別レート'!$C$6:$E$501,2,FALSE))</f>
        <v/>
      </c>
      <c r="K6651" s="195" t="str">
        <f t="shared" si="207"/>
        <v/>
      </c>
    </row>
    <row r="6652" spans="2:11" ht="18" customHeight="1">
      <c r="B6652" s="16" t="str">
        <f>IF('6.標準時間'!$B6652="","",'6.標準時間'!B6652)</f>
        <v/>
      </c>
      <c r="C6652" s="16" t="str">
        <f>IF('6.標準時間'!$C6652="","",'6.標準時間'!C6652)</f>
        <v/>
      </c>
      <c r="D6652" s="16" t="str">
        <f>IF('6.標準時間'!$C6652="","",'6.標準時間'!E6652)</f>
        <v/>
      </c>
      <c r="E6652" s="171" t="str">
        <f>IF('6.標準時間'!$C6652="","",'6.標準時間'!F6652)</f>
        <v/>
      </c>
      <c r="F6652" s="15" t="str">
        <f t="shared" si="206"/>
        <v/>
      </c>
      <c r="G6652" s="142" t="str">
        <f>IF('6.標準時間'!$C6652="","",'6.標準時間'!H6652)</f>
        <v/>
      </c>
      <c r="H6652" s="142" t="str">
        <f>IF('6.標準時間'!$C6652="","",'6.標準時間'!I6652)</f>
        <v/>
      </c>
      <c r="I6652" s="107" t="str">
        <f>IF(C6652="","",VLOOKUP($C6652,'7.工程別レート'!$C$6:$E$501,3,FALSE))</f>
        <v/>
      </c>
      <c r="J6652" s="108" t="str">
        <f>IF(C6652="","",VLOOKUP($C6652,'7.工程別レート'!$C$6:$E$501,2,FALSE))</f>
        <v/>
      </c>
      <c r="K6652" s="195" t="str">
        <f t="shared" si="207"/>
        <v/>
      </c>
    </row>
    <row r="6653" spans="2:11" ht="18" customHeight="1">
      <c r="B6653" s="16" t="str">
        <f>IF('6.標準時間'!$B6653="","",'6.標準時間'!B6653)</f>
        <v/>
      </c>
      <c r="C6653" s="16" t="str">
        <f>IF('6.標準時間'!$C6653="","",'6.標準時間'!C6653)</f>
        <v/>
      </c>
      <c r="D6653" s="16" t="str">
        <f>IF('6.標準時間'!$C6653="","",'6.標準時間'!E6653)</f>
        <v/>
      </c>
      <c r="E6653" s="171" t="str">
        <f>IF('6.標準時間'!$C6653="","",'6.標準時間'!F6653)</f>
        <v/>
      </c>
      <c r="F6653" s="15" t="str">
        <f t="shared" si="206"/>
        <v/>
      </c>
      <c r="G6653" s="142" t="str">
        <f>IF('6.標準時間'!$C6653="","",'6.標準時間'!H6653)</f>
        <v/>
      </c>
      <c r="H6653" s="142" t="str">
        <f>IF('6.標準時間'!$C6653="","",'6.標準時間'!I6653)</f>
        <v/>
      </c>
      <c r="I6653" s="107" t="str">
        <f>IF(C6653="","",VLOOKUP($C6653,'7.工程別レート'!$C$6:$E$501,3,FALSE))</f>
        <v/>
      </c>
      <c r="J6653" s="108" t="str">
        <f>IF(C6653="","",VLOOKUP($C6653,'7.工程別レート'!$C$6:$E$501,2,FALSE))</f>
        <v/>
      </c>
      <c r="K6653" s="195" t="str">
        <f t="shared" si="207"/>
        <v/>
      </c>
    </row>
    <row r="6654" spans="2:11" ht="18" customHeight="1">
      <c r="B6654" s="16" t="str">
        <f>IF('6.標準時間'!$B6654="","",'6.標準時間'!B6654)</f>
        <v/>
      </c>
      <c r="C6654" s="16" t="str">
        <f>IF('6.標準時間'!$C6654="","",'6.標準時間'!C6654)</f>
        <v/>
      </c>
      <c r="D6654" s="16" t="str">
        <f>IF('6.標準時間'!$C6654="","",'6.標準時間'!E6654)</f>
        <v/>
      </c>
      <c r="E6654" s="171" t="str">
        <f>IF('6.標準時間'!$C6654="","",'6.標準時間'!F6654)</f>
        <v/>
      </c>
      <c r="F6654" s="15" t="str">
        <f t="shared" si="206"/>
        <v/>
      </c>
      <c r="G6654" s="142" t="str">
        <f>IF('6.標準時間'!$C6654="","",'6.標準時間'!H6654)</f>
        <v/>
      </c>
      <c r="H6654" s="142" t="str">
        <f>IF('6.標準時間'!$C6654="","",'6.標準時間'!I6654)</f>
        <v/>
      </c>
      <c r="I6654" s="107" t="str">
        <f>IF(C6654="","",VLOOKUP($C6654,'7.工程別レート'!$C$6:$E$501,3,FALSE))</f>
        <v/>
      </c>
      <c r="J6654" s="108" t="str">
        <f>IF(C6654="","",VLOOKUP($C6654,'7.工程別レート'!$C$6:$E$501,2,FALSE))</f>
        <v/>
      </c>
      <c r="K6654" s="195" t="str">
        <f t="shared" si="207"/>
        <v/>
      </c>
    </row>
    <row r="6655" spans="2:11" ht="18" customHeight="1">
      <c r="B6655" s="16" t="str">
        <f>IF('6.標準時間'!$B6655="","",'6.標準時間'!B6655)</f>
        <v/>
      </c>
      <c r="C6655" s="16" t="str">
        <f>IF('6.標準時間'!$C6655="","",'6.標準時間'!C6655)</f>
        <v/>
      </c>
      <c r="D6655" s="16" t="str">
        <f>IF('6.標準時間'!$C6655="","",'6.標準時間'!E6655)</f>
        <v/>
      </c>
      <c r="E6655" s="171" t="str">
        <f>IF('6.標準時間'!$C6655="","",'6.標準時間'!F6655)</f>
        <v/>
      </c>
      <c r="F6655" s="15" t="str">
        <f t="shared" si="206"/>
        <v/>
      </c>
      <c r="G6655" s="142" t="str">
        <f>IF('6.標準時間'!$C6655="","",'6.標準時間'!H6655)</f>
        <v/>
      </c>
      <c r="H6655" s="142" t="str">
        <f>IF('6.標準時間'!$C6655="","",'6.標準時間'!I6655)</f>
        <v/>
      </c>
      <c r="I6655" s="107" t="str">
        <f>IF(C6655="","",VLOOKUP($C6655,'7.工程別レート'!$C$6:$E$501,3,FALSE))</f>
        <v/>
      </c>
      <c r="J6655" s="108" t="str">
        <f>IF(C6655="","",VLOOKUP($C6655,'7.工程別レート'!$C$6:$E$501,2,FALSE))</f>
        <v/>
      </c>
      <c r="K6655" s="195" t="str">
        <f t="shared" si="207"/>
        <v/>
      </c>
    </row>
    <row r="6656" spans="2:11" ht="18" customHeight="1">
      <c r="B6656" s="16" t="str">
        <f>IF('6.標準時間'!$B6656="","",'6.標準時間'!B6656)</f>
        <v/>
      </c>
      <c r="C6656" s="16" t="str">
        <f>IF('6.標準時間'!$C6656="","",'6.標準時間'!C6656)</f>
        <v/>
      </c>
      <c r="D6656" s="16" t="str">
        <f>IF('6.標準時間'!$C6656="","",'6.標準時間'!E6656)</f>
        <v/>
      </c>
      <c r="E6656" s="171" t="str">
        <f>IF('6.標準時間'!$C6656="","",'6.標準時間'!F6656)</f>
        <v/>
      </c>
      <c r="F6656" s="15" t="str">
        <f t="shared" si="206"/>
        <v/>
      </c>
      <c r="G6656" s="142" t="str">
        <f>IF('6.標準時間'!$C6656="","",'6.標準時間'!H6656)</f>
        <v/>
      </c>
      <c r="H6656" s="142" t="str">
        <f>IF('6.標準時間'!$C6656="","",'6.標準時間'!I6656)</f>
        <v/>
      </c>
      <c r="I6656" s="107" t="str">
        <f>IF(C6656="","",VLOOKUP($C6656,'7.工程別レート'!$C$6:$E$501,3,FALSE))</f>
        <v/>
      </c>
      <c r="J6656" s="108" t="str">
        <f>IF(C6656="","",VLOOKUP($C6656,'7.工程別レート'!$C$6:$E$501,2,FALSE))</f>
        <v/>
      </c>
      <c r="K6656" s="195" t="str">
        <f t="shared" si="207"/>
        <v/>
      </c>
    </row>
    <row r="6657" spans="2:11" ht="18" customHeight="1">
      <c r="B6657" s="16" t="str">
        <f>IF('6.標準時間'!$B6657="","",'6.標準時間'!B6657)</f>
        <v/>
      </c>
      <c r="C6657" s="16" t="str">
        <f>IF('6.標準時間'!$C6657="","",'6.標準時間'!C6657)</f>
        <v/>
      </c>
      <c r="D6657" s="16" t="str">
        <f>IF('6.標準時間'!$C6657="","",'6.標準時間'!E6657)</f>
        <v/>
      </c>
      <c r="E6657" s="171" t="str">
        <f>IF('6.標準時間'!$C6657="","",'6.標準時間'!F6657)</f>
        <v/>
      </c>
      <c r="F6657" s="15" t="str">
        <f t="shared" si="206"/>
        <v/>
      </c>
      <c r="G6657" s="142" t="str">
        <f>IF('6.標準時間'!$C6657="","",'6.標準時間'!H6657)</f>
        <v/>
      </c>
      <c r="H6657" s="142" t="str">
        <f>IF('6.標準時間'!$C6657="","",'6.標準時間'!I6657)</f>
        <v/>
      </c>
      <c r="I6657" s="107" t="str">
        <f>IF(C6657="","",VLOOKUP($C6657,'7.工程別レート'!$C$6:$E$501,3,FALSE))</f>
        <v/>
      </c>
      <c r="J6657" s="108" t="str">
        <f>IF(C6657="","",VLOOKUP($C6657,'7.工程別レート'!$C$6:$E$501,2,FALSE))</f>
        <v/>
      </c>
      <c r="K6657" s="195" t="str">
        <f t="shared" si="207"/>
        <v/>
      </c>
    </row>
    <row r="6658" spans="2:11" ht="18" customHeight="1">
      <c r="B6658" s="16" t="str">
        <f>IF('6.標準時間'!$B6658="","",'6.標準時間'!B6658)</f>
        <v/>
      </c>
      <c r="C6658" s="16" t="str">
        <f>IF('6.標準時間'!$C6658="","",'6.標準時間'!C6658)</f>
        <v/>
      </c>
      <c r="D6658" s="16" t="str">
        <f>IF('6.標準時間'!$C6658="","",'6.標準時間'!E6658)</f>
        <v/>
      </c>
      <c r="E6658" s="171" t="str">
        <f>IF('6.標準時間'!$C6658="","",'6.標準時間'!F6658)</f>
        <v/>
      </c>
      <c r="F6658" s="15" t="str">
        <f t="shared" si="206"/>
        <v/>
      </c>
      <c r="G6658" s="142" t="str">
        <f>IF('6.標準時間'!$C6658="","",'6.標準時間'!H6658)</f>
        <v/>
      </c>
      <c r="H6658" s="142" t="str">
        <f>IF('6.標準時間'!$C6658="","",'6.標準時間'!I6658)</f>
        <v/>
      </c>
      <c r="I6658" s="107" t="str">
        <f>IF(C6658="","",VLOOKUP($C6658,'7.工程別レート'!$C$6:$E$501,3,FALSE))</f>
        <v/>
      </c>
      <c r="J6658" s="108" t="str">
        <f>IF(C6658="","",VLOOKUP($C6658,'7.工程別レート'!$C$6:$E$501,2,FALSE))</f>
        <v/>
      </c>
      <c r="K6658" s="195" t="str">
        <f t="shared" si="207"/>
        <v/>
      </c>
    </row>
    <row r="6659" spans="2:11" ht="18" customHeight="1">
      <c r="B6659" s="16" t="str">
        <f>IF('6.標準時間'!$B6659="","",'6.標準時間'!B6659)</f>
        <v/>
      </c>
      <c r="C6659" s="16" t="str">
        <f>IF('6.標準時間'!$C6659="","",'6.標準時間'!C6659)</f>
        <v/>
      </c>
      <c r="D6659" s="16" t="str">
        <f>IF('6.標準時間'!$C6659="","",'6.標準時間'!E6659)</f>
        <v/>
      </c>
      <c r="E6659" s="171" t="str">
        <f>IF('6.標準時間'!$C6659="","",'6.標準時間'!F6659)</f>
        <v/>
      </c>
      <c r="F6659" s="15" t="str">
        <f t="shared" si="206"/>
        <v/>
      </c>
      <c r="G6659" s="142" t="str">
        <f>IF('6.標準時間'!$C6659="","",'6.標準時間'!H6659)</f>
        <v/>
      </c>
      <c r="H6659" s="142" t="str">
        <f>IF('6.標準時間'!$C6659="","",'6.標準時間'!I6659)</f>
        <v/>
      </c>
      <c r="I6659" s="107" t="str">
        <f>IF(C6659="","",VLOOKUP($C6659,'7.工程別レート'!$C$6:$E$501,3,FALSE))</f>
        <v/>
      </c>
      <c r="J6659" s="108" t="str">
        <f>IF(C6659="","",VLOOKUP($C6659,'7.工程別レート'!$C$6:$E$501,2,FALSE))</f>
        <v/>
      </c>
      <c r="K6659" s="195" t="str">
        <f t="shared" si="207"/>
        <v/>
      </c>
    </row>
    <row r="6660" spans="2:11" ht="18" customHeight="1">
      <c r="B6660" s="16" t="str">
        <f>IF('6.標準時間'!$B6660="","",'6.標準時間'!B6660)</f>
        <v/>
      </c>
      <c r="C6660" s="16" t="str">
        <f>IF('6.標準時間'!$C6660="","",'6.標準時間'!C6660)</f>
        <v/>
      </c>
      <c r="D6660" s="16" t="str">
        <f>IF('6.標準時間'!$C6660="","",'6.標準時間'!E6660)</f>
        <v/>
      </c>
      <c r="E6660" s="171" t="str">
        <f>IF('6.標準時間'!$C6660="","",'6.標準時間'!F6660)</f>
        <v/>
      </c>
      <c r="F6660" s="15" t="str">
        <f t="shared" si="206"/>
        <v/>
      </c>
      <c r="G6660" s="142" t="str">
        <f>IF('6.標準時間'!$C6660="","",'6.標準時間'!H6660)</f>
        <v/>
      </c>
      <c r="H6660" s="142" t="str">
        <f>IF('6.標準時間'!$C6660="","",'6.標準時間'!I6660)</f>
        <v/>
      </c>
      <c r="I6660" s="107" t="str">
        <f>IF(C6660="","",VLOOKUP($C6660,'7.工程別レート'!$C$6:$E$501,3,FALSE))</f>
        <v/>
      </c>
      <c r="J6660" s="108" t="str">
        <f>IF(C6660="","",VLOOKUP($C6660,'7.工程別レート'!$C$6:$E$501,2,FALSE))</f>
        <v/>
      </c>
      <c r="K6660" s="195" t="str">
        <f t="shared" si="207"/>
        <v/>
      </c>
    </row>
    <row r="6661" spans="2:11" ht="18" customHeight="1">
      <c r="B6661" s="16" t="str">
        <f>IF('6.標準時間'!$B6661="","",'6.標準時間'!B6661)</f>
        <v/>
      </c>
      <c r="C6661" s="16" t="str">
        <f>IF('6.標準時間'!$C6661="","",'6.標準時間'!C6661)</f>
        <v/>
      </c>
      <c r="D6661" s="16" t="str">
        <f>IF('6.標準時間'!$C6661="","",'6.標準時間'!E6661)</f>
        <v/>
      </c>
      <c r="E6661" s="171" t="str">
        <f>IF('6.標準時間'!$C6661="","",'6.標準時間'!F6661)</f>
        <v/>
      </c>
      <c r="F6661" s="15" t="str">
        <f t="shared" si="206"/>
        <v/>
      </c>
      <c r="G6661" s="142" t="str">
        <f>IF('6.標準時間'!$C6661="","",'6.標準時間'!H6661)</f>
        <v/>
      </c>
      <c r="H6661" s="142" t="str">
        <f>IF('6.標準時間'!$C6661="","",'6.標準時間'!I6661)</f>
        <v/>
      </c>
      <c r="I6661" s="107" t="str">
        <f>IF(C6661="","",VLOOKUP($C6661,'7.工程別レート'!$C$6:$E$501,3,FALSE))</f>
        <v/>
      </c>
      <c r="J6661" s="108" t="str">
        <f>IF(C6661="","",VLOOKUP($C6661,'7.工程別レート'!$C$6:$E$501,2,FALSE))</f>
        <v/>
      </c>
      <c r="K6661" s="195" t="str">
        <f t="shared" si="207"/>
        <v/>
      </c>
    </row>
    <row r="6662" spans="2:11" ht="18" customHeight="1">
      <c r="B6662" s="16" t="str">
        <f>IF('6.標準時間'!$B6662="","",'6.標準時間'!B6662)</f>
        <v/>
      </c>
      <c r="C6662" s="16" t="str">
        <f>IF('6.標準時間'!$C6662="","",'6.標準時間'!C6662)</f>
        <v/>
      </c>
      <c r="D6662" s="16" t="str">
        <f>IF('6.標準時間'!$C6662="","",'6.標準時間'!E6662)</f>
        <v/>
      </c>
      <c r="E6662" s="171" t="str">
        <f>IF('6.標準時間'!$C6662="","",'6.標準時間'!F6662)</f>
        <v/>
      </c>
      <c r="F6662" s="15" t="str">
        <f t="shared" ref="F6662:F6725" si="208">C6662&amp;D6662</f>
        <v/>
      </c>
      <c r="G6662" s="142" t="str">
        <f>IF('6.標準時間'!$C6662="","",'6.標準時間'!H6662)</f>
        <v/>
      </c>
      <c r="H6662" s="142" t="str">
        <f>IF('6.標準時間'!$C6662="","",'6.標準時間'!I6662)</f>
        <v/>
      </c>
      <c r="I6662" s="107" t="str">
        <f>IF(C6662="","",VLOOKUP($C6662,'7.工程別レート'!$C$6:$E$501,3,FALSE))</f>
        <v/>
      </c>
      <c r="J6662" s="108" t="str">
        <f>IF(C6662="","",VLOOKUP($C6662,'7.工程別レート'!$C$6:$E$501,2,FALSE))</f>
        <v/>
      </c>
      <c r="K6662" s="195" t="str">
        <f t="shared" si="207"/>
        <v/>
      </c>
    </row>
    <row r="6663" spans="2:11" ht="18" customHeight="1">
      <c r="B6663" s="16" t="str">
        <f>IF('6.標準時間'!$B6663="","",'6.標準時間'!B6663)</f>
        <v/>
      </c>
      <c r="C6663" s="16" t="str">
        <f>IF('6.標準時間'!$C6663="","",'6.標準時間'!C6663)</f>
        <v/>
      </c>
      <c r="D6663" s="16" t="str">
        <f>IF('6.標準時間'!$C6663="","",'6.標準時間'!E6663)</f>
        <v/>
      </c>
      <c r="E6663" s="171" t="str">
        <f>IF('6.標準時間'!$C6663="","",'6.標準時間'!F6663)</f>
        <v/>
      </c>
      <c r="F6663" s="15" t="str">
        <f t="shared" si="208"/>
        <v/>
      </c>
      <c r="G6663" s="142" t="str">
        <f>IF('6.標準時間'!$C6663="","",'6.標準時間'!H6663)</f>
        <v/>
      </c>
      <c r="H6663" s="142" t="str">
        <f>IF('6.標準時間'!$C6663="","",'6.標準時間'!I6663)</f>
        <v/>
      </c>
      <c r="I6663" s="107" t="str">
        <f>IF(C6663="","",VLOOKUP($C6663,'7.工程別レート'!$C$6:$E$501,3,FALSE))</f>
        <v/>
      </c>
      <c r="J6663" s="108" t="str">
        <f>IF(C6663="","",VLOOKUP($C6663,'7.工程別レート'!$C$6:$E$501,2,FALSE))</f>
        <v/>
      </c>
      <c r="K6663" s="195" t="str">
        <f t="shared" ref="K6663:K6726" si="209">IF(ISERROR((G6663*I6663)+(H6663*J6663)),"",(G6663*I6663)+(H6663*J6663))</f>
        <v/>
      </c>
    </row>
    <row r="6664" spans="2:11" ht="18" customHeight="1">
      <c r="B6664" s="16" t="str">
        <f>IF('6.標準時間'!$B6664="","",'6.標準時間'!B6664)</f>
        <v/>
      </c>
      <c r="C6664" s="16" t="str">
        <f>IF('6.標準時間'!$C6664="","",'6.標準時間'!C6664)</f>
        <v/>
      </c>
      <c r="D6664" s="16" t="str">
        <f>IF('6.標準時間'!$C6664="","",'6.標準時間'!E6664)</f>
        <v/>
      </c>
      <c r="E6664" s="171" t="str">
        <f>IF('6.標準時間'!$C6664="","",'6.標準時間'!F6664)</f>
        <v/>
      </c>
      <c r="F6664" s="15" t="str">
        <f t="shared" si="208"/>
        <v/>
      </c>
      <c r="G6664" s="142" t="str">
        <f>IF('6.標準時間'!$C6664="","",'6.標準時間'!H6664)</f>
        <v/>
      </c>
      <c r="H6664" s="142" t="str">
        <f>IF('6.標準時間'!$C6664="","",'6.標準時間'!I6664)</f>
        <v/>
      </c>
      <c r="I6664" s="107" t="str">
        <f>IF(C6664="","",VLOOKUP($C6664,'7.工程別レート'!$C$6:$E$501,3,FALSE))</f>
        <v/>
      </c>
      <c r="J6664" s="108" t="str">
        <f>IF(C6664="","",VLOOKUP($C6664,'7.工程別レート'!$C$6:$E$501,2,FALSE))</f>
        <v/>
      </c>
      <c r="K6664" s="195" t="str">
        <f t="shared" si="209"/>
        <v/>
      </c>
    </row>
    <row r="6665" spans="2:11" ht="18" customHeight="1">
      <c r="B6665" s="16" t="str">
        <f>IF('6.標準時間'!$B6665="","",'6.標準時間'!B6665)</f>
        <v/>
      </c>
      <c r="C6665" s="16" t="str">
        <f>IF('6.標準時間'!$C6665="","",'6.標準時間'!C6665)</f>
        <v/>
      </c>
      <c r="D6665" s="16" t="str">
        <f>IF('6.標準時間'!$C6665="","",'6.標準時間'!E6665)</f>
        <v/>
      </c>
      <c r="E6665" s="171" t="str">
        <f>IF('6.標準時間'!$C6665="","",'6.標準時間'!F6665)</f>
        <v/>
      </c>
      <c r="F6665" s="15" t="str">
        <f t="shared" si="208"/>
        <v/>
      </c>
      <c r="G6665" s="142" t="str">
        <f>IF('6.標準時間'!$C6665="","",'6.標準時間'!H6665)</f>
        <v/>
      </c>
      <c r="H6665" s="142" t="str">
        <f>IF('6.標準時間'!$C6665="","",'6.標準時間'!I6665)</f>
        <v/>
      </c>
      <c r="I6665" s="107" t="str">
        <f>IF(C6665="","",VLOOKUP($C6665,'7.工程別レート'!$C$6:$E$501,3,FALSE))</f>
        <v/>
      </c>
      <c r="J6665" s="108" t="str">
        <f>IF(C6665="","",VLOOKUP($C6665,'7.工程別レート'!$C$6:$E$501,2,FALSE))</f>
        <v/>
      </c>
      <c r="K6665" s="195" t="str">
        <f t="shared" si="209"/>
        <v/>
      </c>
    </row>
    <row r="6666" spans="2:11" ht="18" customHeight="1">
      <c r="B6666" s="16" t="str">
        <f>IF('6.標準時間'!$B6666="","",'6.標準時間'!B6666)</f>
        <v/>
      </c>
      <c r="C6666" s="16" t="str">
        <f>IF('6.標準時間'!$C6666="","",'6.標準時間'!C6666)</f>
        <v/>
      </c>
      <c r="D6666" s="16" t="str">
        <f>IF('6.標準時間'!$C6666="","",'6.標準時間'!E6666)</f>
        <v/>
      </c>
      <c r="E6666" s="171" t="str">
        <f>IF('6.標準時間'!$C6666="","",'6.標準時間'!F6666)</f>
        <v/>
      </c>
      <c r="F6666" s="15" t="str">
        <f t="shared" si="208"/>
        <v/>
      </c>
      <c r="G6666" s="142" t="str">
        <f>IF('6.標準時間'!$C6666="","",'6.標準時間'!H6666)</f>
        <v/>
      </c>
      <c r="H6666" s="142" t="str">
        <f>IF('6.標準時間'!$C6666="","",'6.標準時間'!I6666)</f>
        <v/>
      </c>
      <c r="I6666" s="107" t="str">
        <f>IF(C6666="","",VLOOKUP($C6666,'7.工程別レート'!$C$6:$E$501,3,FALSE))</f>
        <v/>
      </c>
      <c r="J6666" s="108" t="str">
        <f>IF(C6666="","",VLOOKUP($C6666,'7.工程別レート'!$C$6:$E$501,2,FALSE))</f>
        <v/>
      </c>
      <c r="K6666" s="195" t="str">
        <f t="shared" si="209"/>
        <v/>
      </c>
    </row>
    <row r="6667" spans="2:11" ht="18" customHeight="1">
      <c r="B6667" s="16" t="str">
        <f>IF('6.標準時間'!$B6667="","",'6.標準時間'!B6667)</f>
        <v/>
      </c>
      <c r="C6667" s="16" t="str">
        <f>IF('6.標準時間'!$C6667="","",'6.標準時間'!C6667)</f>
        <v/>
      </c>
      <c r="D6667" s="16" t="str">
        <f>IF('6.標準時間'!$C6667="","",'6.標準時間'!E6667)</f>
        <v/>
      </c>
      <c r="E6667" s="171" t="str">
        <f>IF('6.標準時間'!$C6667="","",'6.標準時間'!F6667)</f>
        <v/>
      </c>
      <c r="F6667" s="15" t="str">
        <f t="shared" si="208"/>
        <v/>
      </c>
      <c r="G6667" s="142" t="str">
        <f>IF('6.標準時間'!$C6667="","",'6.標準時間'!H6667)</f>
        <v/>
      </c>
      <c r="H6667" s="142" t="str">
        <f>IF('6.標準時間'!$C6667="","",'6.標準時間'!I6667)</f>
        <v/>
      </c>
      <c r="I6667" s="107" t="str">
        <f>IF(C6667="","",VLOOKUP($C6667,'7.工程別レート'!$C$6:$E$501,3,FALSE))</f>
        <v/>
      </c>
      <c r="J6667" s="108" t="str">
        <f>IF(C6667="","",VLOOKUP($C6667,'7.工程別レート'!$C$6:$E$501,2,FALSE))</f>
        <v/>
      </c>
      <c r="K6667" s="195" t="str">
        <f t="shared" si="209"/>
        <v/>
      </c>
    </row>
    <row r="6668" spans="2:11" ht="18" customHeight="1">
      <c r="B6668" s="16" t="str">
        <f>IF('6.標準時間'!$B6668="","",'6.標準時間'!B6668)</f>
        <v/>
      </c>
      <c r="C6668" s="16" t="str">
        <f>IF('6.標準時間'!$C6668="","",'6.標準時間'!C6668)</f>
        <v/>
      </c>
      <c r="D6668" s="16" t="str">
        <f>IF('6.標準時間'!$C6668="","",'6.標準時間'!E6668)</f>
        <v/>
      </c>
      <c r="E6668" s="171" t="str">
        <f>IF('6.標準時間'!$C6668="","",'6.標準時間'!F6668)</f>
        <v/>
      </c>
      <c r="F6668" s="15" t="str">
        <f t="shared" si="208"/>
        <v/>
      </c>
      <c r="G6668" s="142" t="str">
        <f>IF('6.標準時間'!$C6668="","",'6.標準時間'!H6668)</f>
        <v/>
      </c>
      <c r="H6668" s="142" t="str">
        <f>IF('6.標準時間'!$C6668="","",'6.標準時間'!I6668)</f>
        <v/>
      </c>
      <c r="I6668" s="107" t="str">
        <f>IF(C6668="","",VLOOKUP($C6668,'7.工程別レート'!$C$6:$E$501,3,FALSE))</f>
        <v/>
      </c>
      <c r="J6668" s="108" t="str">
        <f>IF(C6668="","",VLOOKUP($C6668,'7.工程別レート'!$C$6:$E$501,2,FALSE))</f>
        <v/>
      </c>
      <c r="K6668" s="195" t="str">
        <f t="shared" si="209"/>
        <v/>
      </c>
    </row>
    <row r="6669" spans="2:11" ht="18" customHeight="1">
      <c r="B6669" s="16" t="str">
        <f>IF('6.標準時間'!$B6669="","",'6.標準時間'!B6669)</f>
        <v/>
      </c>
      <c r="C6669" s="16" t="str">
        <f>IF('6.標準時間'!$C6669="","",'6.標準時間'!C6669)</f>
        <v/>
      </c>
      <c r="D6669" s="16" t="str">
        <f>IF('6.標準時間'!$C6669="","",'6.標準時間'!E6669)</f>
        <v/>
      </c>
      <c r="E6669" s="171" t="str">
        <f>IF('6.標準時間'!$C6669="","",'6.標準時間'!F6669)</f>
        <v/>
      </c>
      <c r="F6669" s="15" t="str">
        <f t="shared" si="208"/>
        <v/>
      </c>
      <c r="G6669" s="142" t="str">
        <f>IF('6.標準時間'!$C6669="","",'6.標準時間'!H6669)</f>
        <v/>
      </c>
      <c r="H6669" s="142" t="str">
        <f>IF('6.標準時間'!$C6669="","",'6.標準時間'!I6669)</f>
        <v/>
      </c>
      <c r="I6669" s="107" t="str">
        <f>IF(C6669="","",VLOOKUP($C6669,'7.工程別レート'!$C$6:$E$501,3,FALSE))</f>
        <v/>
      </c>
      <c r="J6669" s="108" t="str">
        <f>IF(C6669="","",VLOOKUP($C6669,'7.工程別レート'!$C$6:$E$501,2,FALSE))</f>
        <v/>
      </c>
      <c r="K6669" s="195" t="str">
        <f t="shared" si="209"/>
        <v/>
      </c>
    </row>
    <row r="6670" spans="2:11" ht="18" customHeight="1">
      <c r="B6670" s="16" t="str">
        <f>IF('6.標準時間'!$B6670="","",'6.標準時間'!B6670)</f>
        <v/>
      </c>
      <c r="C6670" s="16" t="str">
        <f>IF('6.標準時間'!$C6670="","",'6.標準時間'!C6670)</f>
        <v/>
      </c>
      <c r="D6670" s="16" t="str">
        <f>IF('6.標準時間'!$C6670="","",'6.標準時間'!E6670)</f>
        <v/>
      </c>
      <c r="E6670" s="171" t="str">
        <f>IF('6.標準時間'!$C6670="","",'6.標準時間'!F6670)</f>
        <v/>
      </c>
      <c r="F6670" s="15" t="str">
        <f t="shared" si="208"/>
        <v/>
      </c>
      <c r="G6670" s="142" t="str">
        <f>IF('6.標準時間'!$C6670="","",'6.標準時間'!H6670)</f>
        <v/>
      </c>
      <c r="H6670" s="142" t="str">
        <f>IF('6.標準時間'!$C6670="","",'6.標準時間'!I6670)</f>
        <v/>
      </c>
      <c r="I6670" s="107" t="str">
        <f>IF(C6670="","",VLOOKUP($C6670,'7.工程別レート'!$C$6:$E$501,3,FALSE))</f>
        <v/>
      </c>
      <c r="J6670" s="108" t="str">
        <f>IF(C6670="","",VLOOKUP($C6670,'7.工程別レート'!$C$6:$E$501,2,FALSE))</f>
        <v/>
      </c>
      <c r="K6670" s="195" t="str">
        <f t="shared" si="209"/>
        <v/>
      </c>
    </row>
    <row r="6671" spans="2:11" ht="18" customHeight="1">
      <c r="B6671" s="16" t="str">
        <f>IF('6.標準時間'!$B6671="","",'6.標準時間'!B6671)</f>
        <v/>
      </c>
      <c r="C6671" s="16" t="str">
        <f>IF('6.標準時間'!$C6671="","",'6.標準時間'!C6671)</f>
        <v/>
      </c>
      <c r="D6671" s="16" t="str">
        <f>IF('6.標準時間'!$C6671="","",'6.標準時間'!E6671)</f>
        <v/>
      </c>
      <c r="E6671" s="171" t="str">
        <f>IF('6.標準時間'!$C6671="","",'6.標準時間'!F6671)</f>
        <v/>
      </c>
      <c r="F6671" s="15" t="str">
        <f t="shared" si="208"/>
        <v/>
      </c>
      <c r="G6671" s="142" t="str">
        <f>IF('6.標準時間'!$C6671="","",'6.標準時間'!H6671)</f>
        <v/>
      </c>
      <c r="H6671" s="142" t="str">
        <f>IF('6.標準時間'!$C6671="","",'6.標準時間'!I6671)</f>
        <v/>
      </c>
      <c r="I6671" s="107" t="str">
        <f>IF(C6671="","",VLOOKUP($C6671,'7.工程別レート'!$C$6:$E$501,3,FALSE))</f>
        <v/>
      </c>
      <c r="J6671" s="108" t="str">
        <f>IF(C6671="","",VLOOKUP($C6671,'7.工程別レート'!$C$6:$E$501,2,FALSE))</f>
        <v/>
      </c>
      <c r="K6671" s="195" t="str">
        <f t="shared" si="209"/>
        <v/>
      </c>
    </row>
    <row r="6672" spans="2:11" ht="18" customHeight="1">
      <c r="B6672" s="16" t="str">
        <f>IF('6.標準時間'!$B6672="","",'6.標準時間'!B6672)</f>
        <v/>
      </c>
      <c r="C6672" s="16" t="str">
        <f>IF('6.標準時間'!$C6672="","",'6.標準時間'!C6672)</f>
        <v/>
      </c>
      <c r="D6672" s="16" t="str">
        <f>IF('6.標準時間'!$C6672="","",'6.標準時間'!E6672)</f>
        <v/>
      </c>
      <c r="E6672" s="171" t="str">
        <f>IF('6.標準時間'!$C6672="","",'6.標準時間'!F6672)</f>
        <v/>
      </c>
      <c r="F6672" s="15" t="str">
        <f t="shared" si="208"/>
        <v/>
      </c>
      <c r="G6672" s="142" t="str">
        <f>IF('6.標準時間'!$C6672="","",'6.標準時間'!H6672)</f>
        <v/>
      </c>
      <c r="H6672" s="142" t="str">
        <f>IF('6.標準時間'!$C6672="","",'6.標準時間'!I6672)</f>
        <v/>
      </c>
      <c r="I6672" s="107" t="str">
        <f>IF(C6672="","",VLOOKUP($C6672,'7.工程別レート'!$C$6:$E$501,3,FALSE))</f>
        <v/>
      </c>
      <c r="J6672" s="108" t="str">
        <f>IF(C6672="","",VLOOKUP($C6672,'7.工程別レート'!$C$6:$E$501,2,FALSE))</f>
        <v/>
      </c>
      <c r="K6672" s="195" t="str">
        <f t="shared" si="209"/>
        <v/>
      </c>
    </row>
    <row r="6673" spans="2:11" ht="18" customHeight="1">
      <c r="B6673" s="16" t="str">
        <f>IF('6.標準時間'!$B6673="","",'6.標準時間'!B6673)</f>
        <v/>
      </c>
      <c r="C6673" s="16" t="str">
        <f>IF('6.標準時間'!$C6673="","",'6.標準時間'!C6673)</f>
        <v/>
      </c>
      <c r="D6673" s="16" t="str">
        <f>IF('6.標準時間'!$C6673="","",'6.標準時間'!E6673)</f>
        <v/>
      </c>
      <c r="E6673" s="171" t="str">
        <f>IF('6.標準時間'!$C6673="","",'6.標準時間'!F6673)</f>
        <v/>
      </c>
      <c r="F6673" s="15" t="str">
        <f t="shared" si="208"/>
        <v/>
      </c>
      <c r="G6673" s="142" t="str">
        <f>IF('6.標準時間'!$C6673="","",'6.標準時間'!H6673)</f>
        <v/>
      </c>
      <c r="H6673" s="142" t="str">
        <f>IF('6.標準時間'!$C6673="","",'6.標準時間'!I6673)</f>
        <v/>
      </c>
      <c r="I6673" s="107" t="str">
        <f>IF(C6673="","",VLOOKUP($C6673,'7.工程別レート'!$C$6:$E$501,3,FALSE))</f>
        <v/>
      </c>
      <c r="J6673" s="108" t="str">
        <f>IF(C6673="","",VLOOKUP($C6673,'7.工程別レート'!$C$6:$E$501,2,FALSE))</f>
        <v/>
      </c>
      <c r="K6673" s="195" t="str">
        <f t="shared" si="209"/>
        <v/>
      </c>
    </row>
    <row r="6674" spans="2:11" ht="18" customHeight="1">
      <c r="B6674" s="16" t="str">
        <f>IF('6.標準時間'!$B6674="","",'6.標準時間'!B6674)</f>
        <v/>
      </c>
      <c r="C6674" s="16" t="str">
        <f>IF('6.標準時間'!$C6674="","",'6.標準時間'!C6674)</f>
        <v/>
      </c>
      <c r="D6674" s="16" t="str">
        <f>IF('6.標準時間'!$C6674="","",'6.標準時間'!E6674)</f>
        <v/>
      </c>
      <c r="E6674" s="171" t="str">
        <f>IF('6.標準時間'!$C6674="","",'6.標準時間'!F6674)</f>
        <v/>
      </c>
      <c r="F6674" s="15" t="str">
        <f t="shared" si="208"/>
        <v/>
      </c>
      <c r="G6674" s="142" t="str">
        <f>IF('6.標準時間'!$C6674="","",'6.標準時間'!H6674)</f>
        <v/>
      </c>
      <c r="H6674" s="142" t="str">
        <f>IF('6.標準時間'!$C6674="","",'6.標準時間'!I6674)</f>
        <v/>
      </c>
      <c r="I6674" s="107" t="str">
        <f>IF(C6674="","",VLOOKUP($C6674,'7.工程別レート'!$C$6:$E$501,3,FALSE))</f>
        <v/>
      </c>
      <c r="J6674" s="108" t="str">
        <f>IF(C6674="","",VLOOKUP($C6674,'7.工程別レート'!$C$6:$E$501,2,FALSE))</f>
        <v/>
      </c>
      <c r="K6674" s="195" t="str">
        <f t="shared" si="209"/>
        <v/>
      </c>
    </row>
    <row r="6675" spans="2:11" ht="18" customHeight="1">
      <c r="B6675" s="16" t="str">
        <f>IF('6.標準時間'!$B6675="","",'6.標準時間'!B6675)</f>
        <v/>
      </c>
      <c r="C6675" s="16" t="str">
        <f>IF('6.標準時間'!$C6675="","",'6.標準時間'!C6675)</f>
        <v/>
      </c>
      <c r="D6675" s="16" t="str">
        <f>IF('6.標準時間'!$C6675="","",'6.標準時間'!E6675)</f>
        <v/>
      </c>
      <c r="E6675" s="171" t="str">
        <f>IF('6.標準時間'!$C6675="","",'6.標準時間'!F6675)</f>
        <v/>
      </c>
      <c r="F6675" s="15" t="str">
        <f t="shared" si="208"/>
        <v/>
      </c>
      <c r="G6675" s="142" t="str">
        <f>IF('6.標準時間'!$C6675="","",'6.標準時間'!H6675)</f>
        <v/>
      </c>
      <c r="H6675" s="142" t="str">
        <f>IF('6.標準時間'!$C6675="","",'6.標準時間'!I6675)</f>
        <v/>
      </c>
      <c r="I6675" s="107" t="str">
        <f>IF(C6675="","",VLOOKUP($C6675,'7.工程別レート'!$C$6:$E$501,3,FALSE))</f>
        <v/>
      </c>
      <c r="J6675" s="108" t="str">
        <f>IF(C6675="","",VLOOKUP($C6675,'7.工程別レート'!$C$6:$E$501,2,FALSE))</f>
        <v/>
      </c>
      <c r="K6675" s="195" t="str">
        <f t="shared" si="209"/>
        <v/>
      </c>
    </row>
    <row r="6676" spans="2:11" ht="18" customHeight="1">
      <c r="B6676" s="16" t="str">
        <f>IF('6.標準時間'!$B6676="","",'6.標準時間'!B6676)</f>
        <v/>
      </c>
      <c r="C6676" s="16" t="str">
        <f>IF('6.標準時間'!$C6676="","",'6.標準時間'!C6676)</f>
        <v/>
      </c>
      <c r="D6676" s="16" t="str">
        <f>IF('6.標準時間'!$C6676="","",'6.標準時間'!E6676)</f>
        <v/>
      </c>
      <c r="E6676" s="171" t="str">
        <f>IF('6.標準時間'!$C6676="","",'6.標準時間'!F6676)</f>
        <v/>
      </c>
      <c r="F6676" s="15" t="str">
        <f t="shared" si="208"/>
        <v/>
      </c>
      <c r="G6676" s="142" t="str">
        <f>IF('6.標準時間'!$C6676="","",'6.標準時間'!H6676)</f>
        <v/>
      </c>
      <c r="H6676" s="142" t="str">
        <f>IF('6.標準時間'!$C6676="","",'6.標準時間'!I6676)</f>
        <v/>
      </c>
      <c r="I6676" s="107" t="str">
        <f>IF(C6676="","",VLOOKUP($C6676,'7.工程別レート'!$C$6:$E$501,3,FALSE))</f>
        <v/>
      </c>
      <c r="J6676" s="108" t="str">
        <f>IF(C6676="","",VLOOKUP($C6676,'7.工程別レート'!$C$6:$E$501,2,FALSE))</f>
        <v/>
      </c>
      <c r="K6676" s="195" t="str">
        <f t="shared" si="209"/>
        <v/>
      </c>
    </row>
    <row r="6677" spans="2:11" ht="18" customHeight="1">
      <c r="B6677" s="16" t="str">
        <f>IF('6.標準時間'!$B6677="","",'6.標準時間'!B6677)</f>
        <v/>
      </c>
      <c r="C6677" s="16" t="str">
        <f>IF('6.標準時間'!$C6677="","",'6.標準時間'!C6677)</f>
        <v/>
      </c>
      <c r="D6677" s="16" t="str">
        <f>IF('6.標準時間'!$C6677="","",'6.標準時間'!E6677)</f>
        <v/>
      </c>
      <c r="E6677" s="171" t="str">
        <f>IF('6.標準時間'!$C6677="","",'6.標準時間'!F6677)</f>
        <v/>
      </c>
      <c r="F6677" s="15" t="str">
        <f t="shared" si="208"/>
        <v/>
      </c>
      <c r="G6677" s="142" t="str">
        <f>IF('6.標準時間'!$C6677="","",'6.標準時間'!H6677)</f>
        <v/>
      </c>
      <c r="H6677" s="142" t="str">
        <f>IF('6.標準時間'!$C6677="","",'6.標準時間'!I6677)</f>
        <v/>
      </c>
      <c r="I6677" s="107" t="str">
        <f>IF(C6677="","",VLOOKUP($C6677,'7.工程別レート'!$C$6:$E$501,3,FALSE))</f>
        <v/>
      </c>
      <c r="J6677" s="108" t="str">
        <f>IF(C6677="","",VLOOKUP($C6677,'7.工程別レート'!$C$6:$E$501,2,FALSE))</f>
        <v/>
      </c>
      <c r="K6677" s="195" t="str">
        <f t="shared" si="209"/>
        <v/>
      </c>
    </row>
    <row r="6678" spans="2:11" ht="18" customHeight="1">
      <c r="B6678" s="16" t="str">
        <f>IF('6.標準時間'!$B6678="","",'6.標準時間'!B6678)</f>
        <v/>
      </c>
      <c r="C6678" s="16" t="str">
        <f>IF('6.標準時間'!$C6678="","",'6.標準時間'!C6678)</f>
        <v/>
      </c>
      <c r="D6678" s="16" t="str">
        <f>IF('6.標準時間'!$C6678="","",'6.標準時間'!E6678)</f>
        <v/>
      </c>
      <c r="E6678" s="171" t="str">
        <f>IF('6.標準時間'!$C6678="","",'6.標準時間'!F6678)</f>
        <v/>
      </c>
      <c r="F6678" s="15" t="str">
        <f t="shared" si="208"/>
        <v/>
      </c>
      <c r="G6678" s="142" t="str">
        <f>IF('6.標準時間'!$C6678="","",'6.標準時間'!H6678)</f>
        <v/>
      </c>
      <c r="H6678" s="142" t="str">
        <f>IF('6.標準時間'!$C6678="","",'6.標準時間'!I6678)</f>
        <v/>
      </c>
      <c r="I6678" s="107" t="str">
        <f>IF(C6678="","",VLOOKUP($C6678,'7.工程別レート'!$C$6:$E$501,3,FALSE))</f>
        <v/>
      </c>
      <c r="J6678" s="108" t="str">
        <f>IF(C6678="","",VLOOKUP($C6678,'7.工程別レート'!$C$6:$E$501,2,FALSE))</f>
        <v/>
      </c>
      <c r="K6678" s="195" t="str">
        <f t="shared" si="209"/>
        <v/>
      </c>
    </row>
    <row r="6679" spans="2:11" ht="18" customHeight="1">
      <c r="B6679" s="16" t="str">
        <f>IF('6.標準時間'!$B6679="","",'6.標準時間'!B6679)</f>
        <v/>
      </c>
      <c r="C6679" s="16" t="str">
        <f>IF('6.標準時間'!$C6679="","",'6.標準時間'!C6679)</f>
        <v/>
      </c>
      <c r="D6679" s="16" t="str">
        <f>IF('6.標準時間'!$C6679="","",'6.標準時間'!E6679)</f>
        <v/>
      </c>
      <c r="E6679" s="171" t="str">
        <f>IF('6.標準時間'!$C6679="","",'6.標準時間'!F6679)</f>
        <v/>
      </c>
      <c r="F6679" s="15" t="str">
        <f t="shared" si="208"/>
        <v/>
      </c>
      <c r="G6679" s="142" t="str">
        <f>IF('6.標準時間'!$C6679="","",'6.標準時間'!H6679)</f>
        <v/>
      </c>
      <c r="H6679" s="142" t="str">
        <f>IF('6.標準時間'!$C6679="","",'6.標準時間'!I6679)</f>
        <v/>
      </c>
      <c r="I6679" s="107" t="str">
        <f>IF(C6679="","",VLOOKUP($C6679,'7.工程別レート'!$C$6:$E$501,3,FALSE))</f>
        <v/>
      </c>
      <c r="J6679" s="108" t="str">
        <f>IF(C6679="","",VLOOKUP($C6679,'7.工程別レート'!$C$6:$E$501,2,FALSE))</f>
        <v/>
      </c>
      <c r="K6679" s="195" t="str">
        <f t="shared" si="209"/>
        <v/>
      </c>
    </row>
    <row r="6680" spans="2:11" ht="18" customHeight="1">
      <c r="B6680" s="16" t="str">
        <f>IF('6.標準時間'!$B6680="","",'6.標準時間'!B6680)</f>
        <v/>
      </c>
      <c r="C6680" s="16" t="str">
        <f>IF('6.標準時間'!$C6680="","",'6.標準時間'!C6680)</f>
        <v/>
      </c>
      <c r="D6680" s="16" t="str">
        <f>IF('6.標準時間'!$C6680="","",'6.標準時間'!E6680)</f>
        <v/>
      </c>
      <c r="E6680" s="171" t="str">
        <f>IF('6.標準時間'!$C6680="","",'6.標準時間'!F6680)</f>
        <v/>
      </c>
      <c r="F6680" s="15" t="str">
        <f t="shared" si="208"/>
        <v/>
      </c>
      <c r="G6680" s="142" t="str">
        <f>IF('6.標準時間'!$C6680="","",'6.標準時間'!H6680)</f>
        <v/>
      </c>
      <c r="H6680" s="142" t="str">
        <f>IF('6.標準時間'!$C6680="","",'6.標準時間'!I6680)</f>
        <v/>
      </c>
      <c r="I6680" s="107" t="str">
        <f>IF(C6680="","",VLOOKUP($C6680,'7.工程別レート'!$C$6:$E$501,3,FALSE))</f>
        <v/>
      </c>
      <c r="J6680" s="108" t="str">
        <f>IF(C6680="","",VLOOKUP($C6680,'7.工程別レート'!$C$6:$E$501,2,FALSE))</f>
        <v/>
      </c>
      <c r="K6680" s="195" t="str">
        <f t="shared" si="209"/>
        <v/>
      </c>
    </row>
    <row r="6681" spans="2:11" ht="18" customHeight="1">
      <c r="B6681" s="16" t="str">
        <f>IF('6.標準時間'!$B6681="","",'6.標準時間'!B6681)</f>
        <v/>
      </c>
      <c r="C6681" s="16" t="str">
        <f>IF('6.標準時間'!$C6681="","",'6.標準時間'!C6681)</f>
        <v/>
      </c>
      <c r="D6681" s="16" t="str">
        <f>IF('6.標準時間'!$C6681="","",'6.標準時間'!E6681)</f>
        <v/>
      </c>
      <c r="E6681" s="171" t="str">
        <f>IF('6.標準時間'!$C6681="","",'6.標準時間'!F6681)</f>
        <v/>
      </c>
      <c r="F6681" s="15" t="str">
        <f t="shared" si="208"/>
        <v/>
      </c>
      <c r="G6681" s="142" t="str">
        <f>IF('6.標準時間'!$C6681="","",'6.標準時間'!H6681)</f>
        <v/>
      </c>
      <c r="H6681" s="142" t="str">
        <f>IF('6.標準時間'!$C6681="","",'6.標準時間'!I6681)</f>
        <v/>
      </c>
      <c r="I6681" s="107" t="str">
        <f>IF(C6681="","",VLOOKUP($C6681,'7.工程別レート'!$C$6:$E$501,3,FALSE))</f>
        <v/>
      </c>
      <c r="J6681" s="108" t="str">
        <f>IF(C6681="","",VLOOKUP($C6681,'7.工程別レート'!$C$6:$E$501,2,FALSE))</f>
        <v/>
      </c>
      <c r="K6681" s="195" t="str">
        <f t="shared" si="209"/>
        <v/>
      </c>
    </row>
    <row r="6682" spans="2:11" ht="18" customHeight="1">
      <c r="B6682" s="16" t="str">
        <f>IF('6.標準時間'!$B6682="","",'6.標準時間'!B6682)</f>
        <v/>
      </c>
      <c r="C6682" s="16" t="str">
        <f>IF('6.標準時間'!$C6682="","",'6.標準時間'!C6682)</f>
        <v/>
      </c>
      <c r="D6682" s="16" t="str">
        <f>IF('6.標準時間'!$C6682="","",'6.標準時間'!E6682)</f>
        <v/>
      </c>
      <c r="E6682" s="171" t="str">
        <f>IF('6.標準時間'!$C6682="","",'6.標準時間'!F6682)</f>
        <v/>
      </c>
      <c r="F6682" s="15" t="str">
        <f t="shared" si="208"/>
        <v/>
      </c>
      <c r="G6682" s="142" t="str">
        <f>IF('6.標準時間'!$C6682="","",'6.標準時間'!H6682)</f>
        <v/>
      </c>
      <c r="H6682" s="142" t="str">
        <f>IF('6.標準時間'!$C6682="","",'6.標準時間'!I6682)</f>
        <v/>
      </c>
      <c r="I6682" s="107" t="str">
        <f>IF(C6682="","",VLOOKUP($C6682,'7.工程別レート'!$C$6:$E$501,3,FALSE))</f>
        <v/>
      </c>
      <c r="J6682" s="108" t="str">
        <f>IF(C6682="","",VLOOKUP($C6682,'7.工程別レート'!$C$6:$E$501,2,FALSE))</f>
        <v/>
      </c>
      <c r="K6682" s="195" t="str">
        <f t="shared" si="209"/>
        <v/>
      </c>
    </row>
    <row r="6683" spans="2:11" ht="18" customHeight="1">
      <c r="B6683" s="16" t="str">
        <f>IF('6.標準時間'!$B6683="","",'6.標準時間'!B6683)</f>
        <v/>
      </c>
      <c r="C6683" s="16" t="str">
        <f>IF('6.標準時間'!$C6683="","",'6.標準時間'!C6683)</f>
        <v/>
      </c>
      <c r="D6683" s="16" t="str">
        <f>IF('6.標準時間'!$C6683="","",'6.標準時間'!E6683)</f>
        <v/>
      </c>
      <c r="E6683" s="171" t="str">
        <f>IF('6.標準時間'!$C6683="","",'6.標準時間'!F6683)</f>
        <v/>
      </c>
      <c r="F6683" s="15" t="str">
        <f t="shared" si="208"/>
        <v/>
      </c>
      <c r="G6683" s="142" t="str">
        <f>IF('6.標準時間'!$C6683="","",'6.標準時間'!H6683)</f>
        <v/>
      </c>
      <c r="H6683" s="142" t="str">
        <f>IF('6.標準時間'!$C6683="","",'6.標準時間'!I6683)</f>
        <v/>
      </c>
      <c r="I6683" s="107" t="str">
        <f>IF(C6683="","",VLOOKUP($C6683,'7.工程別レート'!$C$6:$E$501,3,FALSE))</f>
        <v/>
      </c>
      <c r="J6683" s="108" t="str">
        <f>IF(C6683="","",VLOOKUP($C6683,'7.工程別レート'!$C$6:$E$501,2,FALSE))</f>
        <v/>
      </c>
      <c r="K6683" s="195" t="str">
        <f t="shared" si="209"/>
        <v/>
      </c>
    </row>
    <row r="6684" spans="2:11" ht="18" customHeight="1">
      <c r="B6684" s="16" t="str">
        <f>IF('6.標準時間'!$B6684="","",'6.標準時間'!B6684)</f>
        <v/>
      </c>
      <c r="C6684" s="16" t="str">
        <f>IF('6.標準時間'!$C6684="","",'6.標準時間'!C6684)</f>
        <v/>
      </c>
      <c r="D6684" s="16" t="str">
        <f>IF('6.標準時間'!$C6684="","",'6.標準時間'!E6684)</f>
        <v/>
      </c>
      <c r="E6684" s="171" t="str">
        <f>IF('6.標準時間'!$C6684="","",'6.標準時間'!F6684)</f>
        <v/>
      </c>
      <c r="F6684" s="15" t="str">
        <f t="shared" si="208"/>
        <v/>
      </c>
      <c r="G6684" s="142" t="str">
        <f>IF('6.標準時間'!$C6684="","",'6.標準時間'!H6684)</f>
        <v/>
      </c>
      <c r="H6684" s="142" t="str">
        <f>IF('6.標準時間'!$C6684="","",'6.標準時間'!I6684)</f>
        <v/>
      </c>
      <c r="I6684" s="107" t="str">
        <f>IF(C6684="","",VLOOKUP($C6684,'7.工程別レート'!$C$6:$E$501,3,FALSE))</f>
        <v/>
      </c>
      <c r="J6684" s="108" t="str">
        <f>IF(C6684="","",VLOOKUP($C6684,'7.工程別レート'!$C$6:$E$501,2,FALSE))</f>
        <v/>
      </c>
      <c r="K6684" s="195" t="str">
        <f t="shared" si="209"/>
        <v/>
      </c>
    </row>
    <row r="6685" spans="2:11" ht="18" customHeight="1">
      <c r="B6685" s="16" t="str">
        <f>IF('6.標準時間'!$B6685="","",'6.標準時間'!B6685)</f>
        <v/>
      </c>
      <c r="C6685" s="16" t="str">
        <f>IF('6.標準時間'!$C6685="","",'6.標準時間'!C6685)</f>
        <v/>
      </c>
      <c r="D6685" s="16" t="str">
        <f>IF('6.標準時間'!$C6685="","",'6.標準時間'!E6685)</f>
        <v/>
      </c>
      <c r="E6685" s="171" t="str">
        <f>IF('6.標準時間'!$C6685="","",'6.標準時間'!F6685)</f>
        <v/>
      </c>
      <c r="F6685" s="15" t="str">
        <f t="shared" si="208"/>
        <v/>
      </c>
      <c r="G6685" s="142" t="str">
        <f>IF('6.標準時間'!$C6685="","",'6.標準時間'!H6685)</f>
        <v/>
      </c>
      <c r="H6685" s="142" t="str">
        <f>IF('6.標準時間'!$C6685="","",'6.標準時間'!I6685)</f>
        <v/>
      </c>
      <c r="I6685" s="107" t="str">
        <f>IF(C6685="","",VLOOKUP($C6685,'7.工程別レート'!$C$6:$E$501,3,FALSE))</f>
        <v/>
      </c>
      <c r="J6685" s="108" t="str">
        <f>IF(C6685="","",VLOOKUP($C6685,'7.工程別レート'!$C$6:$E$501,2,FALSE))</f>
        <v/>
      </c>
      <c r="K6685" s="195" t="str">
        <f t="shared" si="209"/>
        <v/>
      </c>
    </row>
    <row r="6686" spans="2:11" ht="18" customHeight="1">
      <c r="B6686" s="16" t="str">
        <f>IF('6.標準時間'!$B6686="","",'6.標準時間'!B6686)</f>
        <v/>
      </c>
      <c r="C6686" s="16" t="str">
        <f>IF('6.標準時間'!$C6686="","",'6.標準時間'!C6686)</f>
        <v/>
      </c>
      <c r="D6686" s="16" t="str">
        <f>IF('6.標準時間'!$C6686="","",'6.標準時間'!E6686)</f>
        <v/>
      </c>
      <c r="E6686" s="171" t="str">
        <f>IF('6.標準時間'!$C6686="","",'6.標準時間'!F6686)</f>
        <v/>
      </c>
      <c r="F6686" s="15" t="str">
        <f t="shared" si="208"/>
        <v/>
      </c>
      <c r="G6686" s="142" t="str">
        <f>IF('6.標準時間'!$C6686="","",'6.標準時間'!H6686)</f>
        <v/>
      </c>
      <c r="H6686" s="142" t="str">
        <f>IF('6.標準時間'!$C6686="","",'6.標準時間'!I6686)</f>
        <v/>
      </c>
      <c r="I6686" s="107" t="str">
        <f>IF(C6686="","",VLOOKUP($C6686,'7.工程別レート'!$C$6:$E$501,3,FALSE))</f>
        <v/>
      </c>
      <c r="J6686" s="108" t="str">
        <f>IF(C6686="","",VLOOKUP($C6686,'7.工程別レート'!$C$6:$E$501,2,FALSE))</f>
        <v/>
      </c>
      <c r="K6686" s="195" t="str">
        <f t="shared" si="209"/>
        <v/>
      </c>
    </row>
    <row r="6687" spans="2:11" ht="18" customHeight="1">
      <c r="B6687" s="16" t="str">
        <f>IF('6.標準時間'!$B6687="","",'6.標準時間'!B6687)</f>
        <v/>
      </c>
      <c r="C6687" s="16" t="str">
        <f>IF('6.標準時間'!$C6687="","",'6.標準時間'!C6687)</f>
        <v/>
      </c>
      <c r="D6687" s="16" t="str">
        <f>IF('6.標準時間'!$C6687="","",'6.標準時間'!E6687)</f>
        <v/>
      </c>
      <c r="E6687" s="171" t="str">
        <f>IF('6.標準時間'!$C6687="","",'6.標準時間'!F6687)</f>
        <v/>
      </c>
      <c r="F6687" s="15" t="str">
        <f t="shared" si="208"/>
        <v/>
      </c>
      <c r="G6687" s="142" t="str">
        <f>IF('6.標準時間'!$C6687="","",'6.標準時間'!H6687)</f>
        <v/>
      </c>
      <c r="H6687" s="142" t="str">
        <f>IF('6.標準時間'!$C6687="","",'6.標準時間'!I6687)</f>
        <v/>
      </c>
      <c r="I6687" s="107" t="str">
        <f>IF(C6687="","",VLOOKUP($C6687,'7.工程別レート'!$C$6:$E$501,3,FALSE))</f>
        <v/>
      </c>
      <c r="J6687" s="108" t="str">
        <f>IF(C6687="","",VLOOKUP($C6687,'7.工程別レート'!$C$6:$E$501,2,FALSE))</f>
        <v/>
      </c>
      <c r="K6687" s="195" t="str">
        <f t="shared" si="209"/>
        <v/>
      </c>
    </row>
    <row r="6688" spans="2:11" ht="18" customHeight="1">
      <c r="B6688" s="16" t="str">
        <f>IF('6.標準時間'!$B6688="","",'6.標準時間'!B6688)</f>
        <v/>
      </c>
      <c r="C6688" s="16" t="str">
        <f>IF('6.標準時間'!$C6688="","",'6.標準時間'!C6688)</f>
        <v/>
      </c>
      <c r="D6688" s="16" t="str">
        <f>IF('6.標準時間'!$C6688="","",'6.標準時間'!E6688)</f>
        <v/>
      </c>
      <c r="E6688" s="171" t="str">
        <f>IF('6.標準時間'!$C6688="","",'6.標準時間'!F6688)</f>
        <v/>
      </c>
      <c r="F6688" s="15" t="str">
        <f t="shared" si="208"/>
        <v/>
      </c>
      <c r="G6688" s="142" t="str">
        <f>IF('6.標準時間'!$C6688="","",'6.標準時間'!H6688)</f>
        <v/>
      </c>
      <c r="H6688" s="142" t="str">
        <f>IF('6.標準時間'!$C6688="","",'6.標準時間'!I6688)</f>
        <v/>
      </c>
      <c r="I6688" s="107" t="str">
        <f>IF(C6688="","",VLOOKUP($C6688,'7.工程別レート'!$C$6:$E$501,3,FALSE))</f>
        <v/>
      </c>
      <c r="J6688" s="108" t="str">
        <f>IF(C6688="","",VLOOKUP($C6688,'7.工程別レート'!$C$6:$E$501,2,FALSE))</f>
        <v/>
      </c>
      <c r="K6688" s="195" t="str">
        <f t="shared" si="209"/>
        <v/>
      </c>
    </row>
    <row r="6689" spans="2:11" ht="18" customHeight="1">
      <c r="B6689" s="16" t="str">
        <f>IF('6.標準時間'!$B6689="","",'6.標準時間'!B6689)</f>
        <v/>
      </c>
      <c r="C6689" s="16" t="str">
        <f>IF('6.標準時間'!$C6689="","",'6.標準時間'!C6689)</f>
        <v/>
      </c>
      <c r="D6689" s="16" t="str">
        <f>IF('6.標準時間'!$C6689="","",'6.標準時間'!E6689)</f>
        <v/>
      </c>
      <c r="E6689" s="171" t="str">
        <f>IF('6.標準時間'!$C6689="","",'6.標準時間'!F6689)</f>
        <v/>
      </c>
      <c r="F6689" s="15" t="str">
        <f t="shared" si="208"/>
        <v/>
      </c>
      <c r="G6689" s="142" t="str">
        <f>IF('6.標準時間'!$C6689="","",'6.標準時間'!H6689)</f>
        <v/>
      </c>
      <c r="H6689" s="142" t="str">
        <f>IF('6.標準時間'!$C6689="","",'6.標準時間'!I6689)</f>
        <v/>
      </c>
      <c r="I6689" s="107" t="str">
        <f>IF(C6689="","",VLOOKUP($C6689,'7.工程別レート'!$C$6:$E$501,3,FALSE))</f>
        <v/>
      </c>
      <c r="J6689" s="108" t="str">
        <f>IF(C6689="","",VLOOKUP($C6689,'7.工程別レート'!$C$6:$E$501,2,FALSE))</f>
        <v/>
      </c>
      <c r="K6689" s="195" t="str">
        <f t="shared" si="209"/>
        <v/>
      </c>
    </row>
    <row r="6690" spans="2:11" ht="18" customHeight="1">
      <c r="B6690" s="16" t="str">
        <f>IF('6.標準時間'!$B6690="","",'6.標準時間'!B6690)</f>
        <v/>
      </c>
      <c r="C6690" s="16" t="str">
        <f>IF('6.標準時間'!$C6690="","",'6.標準時間'!C6690)</f>
        <v/>
      </c>
      <c r="D6690" s="16" t="str">
        <f>IF('6.標準時間'!$C6690="","",'6.標準時間'!E6690)</f>
        <v/>
      </c>
      <c r="E6690" s="171" t="str">
        <f>IF('6.標準時間'!$C6690="","",'6.標準時間'!F6690)</f>
        <v/>
      </c>
      <c r="F6690" s="15" t="str">
        <f t="shared" si="208"/>
        <v/>
      </c>
      <c r="G6690" s="142" t="str">
        <f>IF('6.標準時間'!$C6690="","",'6.標準時間'!H6690)</f>
        <v/>
      </c>
      <c r="H6690" s="142" t="str">
        <f>IF('6.標準時間'!$C6690="","",'6.標準時間'!I6690)</f>
        <v/>
      </c>
      <c r="I6690" s="107" t="str">
        <f>IF(C6690="","",VLOOKUP($C6690,'7.工程別レート'!$C$6:$E$501,3,FALSE))</f>
        <v/>
      </c>
      <c r="J6690" s="108" t="str">
        <f>IF(C6690="","",VLOOKUP($C6690,'7.工程別レート'!$C$6:$E$501,2,FALSE))</f>
        <v/>
      </c>
      <c r="K6690" s="195" t="str">
        <f t="shared" si="209"/>
        <v/>
      </c>
    </row>
    <row r="6691" spans="2:11" ht="18" customHeight="1">
      <c r="B6691" s="16" t="str">
        <f>IF('6.標準時間'!$B6691="","",'6.標準時間'!B6691)</f>
        <v/>
      </c>
      <c r="C6691" s="16" t="str">
        <f>IF('6.標準時間'!$C6691="","",'6.標準時間'!C6691)</f>
        <v/>
      </c>
      <c r="D6691" s="16" t="str">
        <f>IF('6.標準時間'!$C6691="","",'6.標準時間'!E6691)</f>
        <v/>
      </c>
      <c r="E6691" s="171" t="str">
        <f>IF('6.標準時間'!$C6691="","",'6.標準時間'!F6691)</f>
        <v/>
      </c>
      <c r="F6691" s="15" t="str">
        <f t="shared" si="208"/>
        <v/>
      </c>
      <c r="G6691" s="142" t="str">
        <f>IF('6.標準時間'!$C6691="","",'6.標準時間'!H6691)</f>
        <v/>
      </c>
      <c r="H6691" s="142" t="str">
        <f>IF('6.標準時間'!$C6691="","",'6.標準時間'!I6691)</f>
        <v/>
      </c>
      <c r="I6691" s="107" t="str">
        <f>IF(C6691="","",VLOOKUP($C6691,'7.工程別レート'!$C$6:$E$501,3,FALSE))</f>
        <v/>
      </c>
      <c r="J6691" s="108" t="str">
        <f>IF(C6691="","",VLOOKUP($C6691,'7.工程別レート'!$C$6:$E$501,2,FALSE))</f>
        <v/>
      </c>
      <c r="K6691" s="195" t="str">
        <f t="shared" si="209"/>
        <v/>
      </c>
    </row>
    <row r="6692" spans="2:11" ht="18" customHeight="1">
      <c r="B6692" s="16" t="str">
        <f>IF('6.標準時間'!$B6692="","",'6.標準時間'!B6692)</f>
        <v/>
      </c>
      <c r="C6692" s="16" t="str">
        <f>IF('6.標準時間'!$C6692="","",'6.標準時間'!C6692)</f>
        <v/>
      </c>
      <c r="D6692" s="16" t="str">
        <f>IF('6.標準時間'!$C6692="","",'6.標準時間'!E6692)</f>
        <v/>
      </c>
      <c r="E6692" s="171" t="str">
        <f>IF('6.標準時間'!$C6692="","",'6.標準時間'!F6692)</f>
        <v/>
      </c>
      <c r="F6692" s="15" t="str">
        <f t="shared" si="208"/>
        <v/>
      </c>
      <c r="G6692" s="142" t="str">
        <f>IF('6.標準時間'!$C6692="","",'6.標準時間'!H6692)</f>
        <v/>
      </c>
      <c r="H6692" s="142" t="str">
        <f>IF('6.標準時間'!$C6692="","",'6.標準時間'!I6692)</f>
        <v/>
      </c>
      <c r="I6692" s="107" t="str">
        <f>IF(C6692="","",VLOOKUP($C6692,'7.工程別レート'!$C$6:$E$501,3,FALSE))</f>
        <v/>
      </c>
      <c r="J6692" s="108" t="str">
        <f>IF(C6692="","",VLOOKUP($C6692,'7.工程別レート'!$C$6:$E$501,2,FALSE))</f>
        <v/>
      </c>
      <c r="K6692" s="195" t="str">
        <f t="shared" si="209"/>
        <v/>
      </c>
    </row>
    <row r="6693" spans="2:11" ht="18" customHeight="1">
      <c r="B6693" s="16" t="str">
        <f>IF('6.標準時間'!$B6693="","",'6.標準時間'!B6693)</f>
        <v/>
      </c>
      <c r="C6693" s="16" t="str">
        <f>IF('6.標準時間'!$C6693="","",'6.標準時間'!C6693)</f>
        <v/>
      </c>
      <c r="D6693" s="16" t="str">
        <f>IF('6.標準時間'!$C6693="","",'6.標準時間'!E6693)</f>
        <v/>
      </c>
      <c r="E6693" s="171" t="str">
        <f>IF('6.標準時間'!$C6693="","",'6.標準時間'!F6693)</f>
        <v/>
      </c>
      <c r="F6693" s="15" t="str">
        <f t="shared" si="208"/>
        <v/>
      </c>
      <c r="G6693" s="142" t="str">
        <f>IF('6.標準時間'!$C6693="","",'6.標準時間'!H6693)</f>
        <v/>
      </c>
      <c r="H6693" s="142" t="str">
        <f>IF('6.標準時間'!$C6693="","",'6.標準時間'!I6693)</f>
        <v/>
      </c>
      <c r="I6693" s="107" t="str">
        <f>IF(C6693="","",VLOOKUP($C6693,'7.工程別レート'!$C$6:$E$501,3,FALSE))</f>
        <v/>
      </c>
      <c r="J6693" s="108" t="str">
        <f>IF(C6693="","",VLOOKUP($C6693,'7.工程別レート'!$C$6:$E$501,2,FALSE))</f>
        <v/>
      </c>
      <c r="K6693" s="195" t="str">
        <f t="shared" si="209"/>
        <v/>
      </c>
    </row>
    <row r="6694" spans="2:11" ht="18" customHeight="1">
      <c r="B6694" s="16" t="str">
        <f>IF('6.標準時間'!$B6694="","",'6.標準時間'!B6694)</f>
        <v/>
      </c>
      <c r="C6694" s="16" t="str">
        <f>IF('6.標準時間'!$C6694="","",'6.標準時間'!C6694)</f>
        <v/>
      </c>
      <c r="D6694" s="16" t="str">
        <f>IF('6.標準時間'!$C6694="","",'6.標準時間'!E6694)</f>
        <v/>
      </c>
      <c r="E6694" s="171" t="str">
        <f>IF('6.標準時間'!$C6694="","",'6.標準時間'!F6694)</f>
        <v/>
      </c>
      <c r="F6694" s="15" t="str">
        <f t="shared" si="208"/>
        <v/>
      </c>
      <c r="G6694" s="142" t="str">
        <f>IF('6.標準時間'!$C6694="","",'6.標準時間'!H6694)</f>
        <v/>
      </c>
      <c r="H6694" s="142" t="str">
        <f>IF('6.標準時間'!$C6694="","",'6.標準時間'!I6694)</f>
        <v/>
      </c>
      <c r="I6694" s="107" t="str">
        <f>IF(C6694="","",VLOOKUP($C6694,'7.工程別レート'!$C$6:$E$501,3,FALSE))</f>
        <v/>
      </c>
      <c r="J6694" s="108" t="str">
        <f>IF(C6694="","",VLOOKUP($C6694,'7.工程別レート'!$C$6:$E$501,2,FALSE))</f>
        <v/>
      </c>
      <c r="K6694" s="195" t="str">
        <f t="shared" si="209"/>
        <v/>
      </c>
    </row>
    <row r="6695" spans="2:11" ht="18" customHeight="1">
      <c r="B6695" s="16" t="str">
        <f>IF('6.標準時間'!$B6695="","",'6.標準時間'!B6695)</f>
        <v/>
      </c>
      <c r="C6695" s="16" t="str">
        <f>IF('6.標準時間'!$C6695="","",'6.標準時間'!C6695)</f>
        <v/>
      </c>
      <c r="D6695" s="16" t="str">
        <f>IF('6.標準時間'!$C6695="","",'6.標準時間'!E6695)</f>
        <v/>
      </c>
      <c r="E6695" s="171" t="str">
        <f>IF('6.標準時間'!$C6695="","",'6.標準時間'!F6695)</f>
        <v/>
      </c>
      <c r="F6695" s="15" t="str">
        <f t="shared" si="208"/>
        <v/>
      </c>
      <c r="G6695" s="142" t="str">
        <f>IF('6.標準時間'!$C6695="","",'6.標準時間'!H6695)</f>
        <v/>
      </c>
      <c r="H6695" s="142" t="str">
        <f>IF('6.標準時間'!$C6695="","",'6.標準時間'!I6695)</f>
        <v/>
      </c>
      <c r="I6695" s="107" t="str">
        <f>IF(C6695="","",VLOOKUP($C6695,'7.工程別レート'!$C$6:$E$501,3,FALSE))</f>
        <v/>
      </c>
      <c r="J6695" s="108" t="str">
        <f>IF(C6695="","",VLOOKUP($C6695,'7.工程別レート'!$C$6:$E$501,2,FALSE))</f>
        <v/>
      </c>
      <c r="K6695" s="195" t="str">
        <f t="shared" si="209"/>
        <v/>
      </c>
    </row>
    <row r="6696" spans="2:11" ht="18" customHeight="1">
      <c r="B6696" s="16" t="str">
        <f>IF('6.標準時間'!$B6696="","",'6.標準時間'!B6696)</f>
        <v/>
      </c>
      <c r="C6696" s="16" t="str">
        <f>IF('6.標準時間'!$C6696="","",'6.標準時間'!C6696)</f>
        <v/>
      </c>
      <c r="D6696" s="16" t="str">
        <f>IF('6.標準時間'!$C6696="","",'6.標準時間'!E6696)</f>
        <v/>
      </c>
      <c r="E6696" s="171" t="str">
        <f>IF('6.標準時間'!$C6696="","",'6.標準時間'!F6696)</f>
        <v/>
      </c>
      <c r="F6696" s="15" t="str">
        <f t="shared" si="208"/>
        <v/>
      </c>
      <c r="G6696" s="142" t="str">
        <f>IF('6.標準時間'!$C6696="","",'6.標準時間'!H6696)</f>
        <v/>
      </c>
      <c r="H6696" s="142" t="str">
        <f>IF('6.標準時間'!$C6696="","",'6.標準時間'!I6696)</f>
        <v/>
      </c>
      <c r="I6696" s="107" t="str">
        <f>IF(C6696="","",VLOOKUP($C6696,'7.工程別レート'!$C$6:$E$501,3,FALSE))</f>
        <v/>
      </c>
      <c r="J6696" s="108" t="str">
        <f>IF(C6696="","",VLOOKUP($C6696,'7.工程別レート'!$C$6:$E$501,2,FALSE))</f>
        <v/>
      </c>
      <c r="K6696" s="195" t="str">
        <f t="shared" si="209"/>
        <v/>
      </c>
    </row>
    <row r="6697" spans="2:11" ht="18" customHeight="1">
      <c r="B6697" s="16" t="str">
        <f>IF('6.標準時間'!$B6697="","",'6.標準時間'!B6697)</f>
        <v/>
      </c>
      <c r="C6697" s="16" t="str">
        <f>IF('6.標準時間'!$C6697="","",'6.標準時間'!C6697)</f>
        <v/>
      </c>
      <c r="D6697" s="16" t="str">
        <f>IF('6.標準時間'!$C6697="","",'6.標準時間'!E6697)</f>
        <v/>
      </c>
      <c r="E6697" s="171" t="str">
        <f>IF('6.標準時間'!$C6697="","",'6.標準時間'!F6697)</f>
        <v/>
      </c>
      <c r="F6697" s="15" t="str">
        <f t="shared" si="208"/>
        <v/>
      </c>
      <c r="G6697" s="142" t="str">
        <f>IF('6.標準時間'!$C6697="","",'6.標準時間'!H6697)</f>
        <v/>
      </c>
      <c r="H6697" s="142" t="str">
        <f>IF('6.標準時間'!$C6697="","",'6.標準時間'!I6697)</f>
        <v/>
      </c>
      <c r="I6697" s="107" t="str">
        <f>IF(C6697="","",VLOOKUP($C6697,'7.工程別レート'!$C$6:$E$501,3,FALSE))</f>
        <v/>
      </c>
      <c r="J6697" s="108" t="str">
        <f>IF(C6697="","",VLOOKUP($C6697,'7.工程別レート'!$C$6:$E$501,2,FALSE))</f>
        <v/>
      </c>
      <c r="K6697" s="195" t="str">
        <f t="shared" si="209"/>
        <v/>
      </c>
    </row>
    <row r="6698" spans="2:11" ht="18" customHeight="1">
      <c r="B6698" s="16" t="str">
        <f>IF('6.標準時間'!$B6698="","",'6.標準時間'!B6698)</f>
        <v/>
      </c>
      <c r="C6698" s="16" t="str">
        <f>IF('6.標準時間'!$C6698="","",'6.標準時間'!C6698)</f>
        <v/>
      </c>
      <c r="D6698" s="16" t="str">
        <f>IF('6.標準時間'!$C6698="","",'6.標準時間'!E6698)</f>
        <v/>
      </c>
      <c r="E6698" s="171" t="str">
        <f>IF('6.標準時間'!$C6698="","",'6.標準時間'!F6698)</f>
        <v/>
      </c>
      <c r="F6698" s="15" t="str">
        <f t="shared" si="208"/>
        <v/>
      </c>
      <c r="G6698" s="142" t="str">
        <f>IF('6.標準時間'!$C6698="","",'6.標準時間'!H6698)</f>
        <v/>
      </c>
      <c r="H6698" s="142" t="str">
        <f>IF('6.標準時間'!$C6698="","",'6.標準時間'!I6698)</f>
        <v/>
      </c>
      <c r="I6698" s="107" t="str">
        <f>IF(C6698="","",VLOOKUP($C6698,'7.工程別レート'!$C$6:$E$501,3,FALSE))</f>
        <v/>
      </c>
      <c r="J6698" s="108" t="str">
        <f>IF(C6698="","",VLOOKUP($C6698,'7.工程別レート'!$C$6:$E$501,2,FALSE))</f>
        <v/>
      </c>
      <c r="K6698" s="195" t="str">
        <f t="shared" si="209"/>
        <v/>
      </c>
    </row>
    <row r="6699" spans="2:11" ht="18" customHeight="1">
      <c r="B6699" s="16" t="str">
        <f>IF('6.標準時間'!$B6699="","",'6.標準時間'!B6699)</f>
        <v/>
      </c>
      <c r="C6699" s="16" t="str">
        <f>IF('6.標準時間'!$C6699="","",'6.標準時間'!C6699)</f>
        <v/>
      </c>
      <c r="D6699" s="16" t="str">
        <f>IF('6.標準時間'!$C6699="","",'6.標準時間'!E6699)</f>
        <v/>
      </c>
      <c r="E6699" s="171" t="str">
        <f>IF('6.標準時間'!$C6699="","",'6.標準時間'!F6699)</f>
        <v/>
      </c>
      <c r="F6699" s="15" t="str">
        <f t="shared" si="208"/>
        <v/>
      </c>
      <c r="G6699" s="142" t="str">
        <f>IF('6.標準時間'!$C6699="","",'6.標準時間'!H6699)</f>
        <v/>
      </c>
      <c r="H6699" s="142" t="str">
        <f>IF('6.標準時間'!$C6699="","",'6.標準時間'!I6699)</f>
        <v/>
      </c>
      <c r="I6699" s="107" t="str">
        <f>IF(C6699="","",VLOOKUP($C6699,'7.工程別レート'!$C$6:$E$501,3,FALSE))</f>
        <v/>
      </c>
      <c r="J6699" s="108" t="str">
        <f>IF(C6699="","",VLOOKUP($C6699,'7.工程別レート'!$C$6:$E$501,2,FALSE))</f>
        <v/>
      </c>
      <c r="K6699" s="195" t="str">
        <f t="shared" si="209"/>
        <v/>
      </c>
    </row>
    <row r="6700" spans="2:11" ht="18" customHeight="1">
      <c r="B6700" s="16" t="str">
        <f>IF('6.標準時間'!$B6700="","",'6.標準時間'!B6700)</f>
        <v/>
      </c>
      <c r="C6700" s="16" t="str">
        <f>IF('6.標準時間'!$C6700="","",'6.標準時間'!C6700)</f>
        <v/>
      </c>
      <c r="D6700" s="16" t="str">
        <f>IF('6.標準時間'!$C6700="","",'6.標準時間'!E6700)</f>
        <v/>
      </c>
      <c r="E6700" s="171" t="str">
        <f>IF('6.標準時間'!$C6700="","",'6.標準時間'!F6700)</f>
        <v/>
      </c>
      <c r="F6700" s="15" t="str">
        <f t="shared" si="208"/>
        <v/>
      </c>
      <c r="G6700" s="142" t="str">
        <f>IF('6.標準時間'!$C6700="","",'6.標準時間'!H6700)</f>
        <v/>
      </c>
      <c r="H6700" s="142" t="str">
        <f>IF('6.標準時間'!$C6700="","",'6.標準時間'!I6700)</f>
        <v/>
      </c>
      <c r="I6700" s="107" t="str">
        <f>IF(C6700="","",VLOOKUP($C6700,'7.工程別レート'!$C$6:$E$501,3,FALSE))</f>
        <v/>
      </c>
      <c r="J6700" s="108" t="str">
        <f>IF(C6700="","",VLOOKUP($C6700,'7.工程別レート'!$C$6:$E$501,2,FALSE))</f>
        <v/>
      </c>
      <c r="K6700" s="195" t="str">
        <f t="shared" si="209"/>
        <v/>
      </c>
    </row>
    <row r="6701" spans="2:11" ht="18" customHeight="1">
      <c r="B6701" s="16" t="str">
        <f>IF('6.標準時間'!$B6701="","",'6.標準時間'!B6701)</f>
        <v/>
      </c>
      <c r="C6701" s="16" t="str">
        <f>IF('6.標準時間'!$C6701="","",'6.標準時間'!C6701)</f>
        <v/>
      </c>
      <c r="D6701" s="16" t="str">
        <f>IF('6.標準時間'!$C6701="","",'6.標準時間'!E6701)</f>
        <v/>
      </c>
      <c r="E6701" s="171" t="str">
        <f>IF('6.標準時間'!$C6701="","",'6.標準時間'!F6701)</f>
        <v/>
      </c>
      <c r="F6701" s="15" t="str">
        <f t="shared" si="208"/>
        <v/>
      </c>
      <c r="G6701" s="142" t="str">
        <f>IF('6.標準時間'!$C6701="","",'6.標準時間'!H6701)</f>
        <v/>
      </c>
      <c r="H6701" s="142" t="str">
        <f>IF('6.標準時間'!$C6701="","",'6.標準時間'!I6701)</f>
        <v/>
      </c>
      <c r="I6701" s="107" t="str">
        <f>IF(C6701="","",VLOOKUP($C6701,'7.工程別レート'!$C$6:$E$501,3,FALSE))</f>
        <v/>
      </c>
      <c r="J6701" s="108" t="str">
        <f>IF(C6701="","",VLOOKUP($C6701,'7.工程別レート'!$C$6:$E$501,2,FALSE))</f>
        <v/>
      </c>
      <c r="K6701" s="195" t="str">
        <f t="shared" si="209"/>
        <v/>
      </c>
    </row>
    <row r="6702" spans="2:11" ht="18" customHeight="1">
      <c r="B6702" s="16" t="str">
        <f>IF('6.標準時間'!$B6702="","",'6.標準時間'!B6702)</f>
        <v/>
      </c>
      <c r="C6702" s="16" t="str">
        <f>IF('6.標準時間'!$C6702="","",'6.標準時間'!C6702)</f>
        <v/>
      </c>
      <c r="D6702" s="16" t="str">
        <f>IF('6.標準時間'!$C6702="","",'6.標準時間'!E6702)</f>
        <v/>
      </c>
      <c r="E6702" s="171" t="str">
        <f>IF('6.標準時間'!$C6702="","",'6.標準時間'!F6702)</f>
        <v/>
      </c>
      <c r="F6702" s="15" t="str">
        <f t="shared" si="208"/>
        <v/>
      </c>
      <c r="G6702" s="142" t="str">
        <f>IF('6.標準時間'!$C6702="","",'6.標準時間'!H6702)</f>
        <v/>
      </c>
      <c r="H6702" s="142" t="str">
        <f>IF('6.標準時間'!$C6702="","",'6.標準時間'!I6702)</f>
        <v/>
      </c>
      <c r="I6702" s="107" t="str">
        <f>IF(C6702="","",VLOOKUP($C6702,'7.工程別レート'!$C$6:$E$501,3,FALSE))</f>
        <v/>
      </c>
      <c r="J6702" s="108" t="str">
        <f>IF(C6702="","",VLOOKUP($C6702,'7.工程別レート'!$C$6:$E$501,2,FALSE))</f>
        <v/>
      </c>
      <c r="K6702" s="195" t="str">
        <f t="shared" si="209"/>
        <v/>
      </c>
    </row>
    <row r="6703" spans="2:11" ht="18" customHeight="1">
      <c r="B6703" s="16" t="str">
        <f>IF('6.標準時間'!$B6703="","",'6.標準時間'!B6703)</f>
        <v/>
      </c>
      <c r="C6703" s="16" t="str">
        <f>IF('6.標準時間'!$C6703="","",'6.標準時間'!C6703)</f>
        <v/>
      </c>
      <c r="D6703" s="16" t="str">
        <f>IF('6.標準時間'!$C6703="","",'6.標準時間'!E6703)</f>
        <v/>
      </c>
      <c r="E6703" s="171" t="str">
        <f>IF('6.標準時間'!$C6703="","",'6.標準時間'!F6703)</f>
        <v/>
      </c>
      <c r="F6703" s="15" t="str">
        <f t="shared" si="208"/>
        <v/>
      </c>
      <c r="G6703" s="142" t="str">
        <f>IF('6.標準時間'!$C6703="","",'6.標準時間'!H6703)</f>
        <v/>
      </c>
      <c r="H6703" s="142" t="str">
        <f>IF('6.標準時間'!$C6703="","",'6.標準時間'!I6703)</f>
        <v/>
      </c>
      <c r="I6703" s="107" t="str">
        <f>IF(C6703="","",VLOOKUP($C6703,'7.工程別レート'!$C$6:$E$501,3,FALSE))</f>
        <v/>
      </c>
      <c r="J6703" s="108" t="str">
        <f>IF(C6703="","",VLOOKUP($C6703,'7.工程別レート'!$C$6:$E$501,2,FALSE))</f>
        <v/>
      </c>
      <c r="K6703" s="195" t="str">
        <f t="shared" si="209"/>
        <v/>
      </c>
    </row>
    <row r="6704" spans="2:11" ht="18" customHeight="1">
      <c r="B6704" s="16" t="str">
        <f>IF('6.標準時間'!$B6704="","",'6.標準時間'!B6704)</f>
        <v/>
      </c>
      <c r="C6704" s="16" t="str">
        <f>IF('6.標準時間'!$C6704="","",'6.標準時間'!C6704)</f>
        <v/>
      </c>
      <c r="D6704" s="16" t="str">
        <f>IF('6.標準時間'!$C6704="","",'6.標準時間'!E6704)</f>
        <v/>
      </c>
      <c r="E6704" s="171" t="str">
        <f>IF('6.標準時間'!$C6704="","",'6.標準時間'!F6704)</f>
        <v/>
      </c>
      <c r="F6704" s="15" t="str">
        <f t="shared" si="208"/>
        <v/>
      </c>
      <c r="G6704" s="142" t="str">
        <f>IF('6.標準時間'!$C6704="","",'6.標準時間'!H6704)</f>
        <v/>
      </c>
      <c r="H6704" s="142" t="str">
        <f>IF('6.標準時間'!$C6704="","",'6.標準時間'!I6704)</f>
        <v/>
      </c>
      <c r="I6704" s="107" t="str">
        <f>IF(C6704="","",VLOOKUP($C6704,'7.工程別レート'!$C$6:$E$501,3,FALSE))</f>
        <v/>
      </c>
      <c r="J6704" s="108" t="str">
        <f>IF(C6704="","",VLOOKUP($C6704,'7.工程別レート'!$C$6:$E$501,2,FALSE))</f>
        <v/>
      </c>
      <c r="K6704" s="195" t="str">
        <f t="shared" si="209"/>
        <v/>
      </c>
    </row>
    <row r="6705" spans="2:11" ht="18" customHeight="1">
      <c r="B6705" s="16" t="str">
        <f>IF('6.標準時間'!$B6705="","",'6.標準時間'!B6705)</f>
        <v/>
      </c>
      <c r="C6705" s="16" t="str">
        <f>IF('6.標準時間'!$C6705="","",'6.標準時間'!C6705)</f>
        <v/>
      </c>
      <c r="D6705" s="16" t="str">
        <f>IF('6.標準時間'!$C6705="","",'6.標準時間'!E6705)</f>
        <v/>
      </c>
      <c r="E6705" s="171" t="str">
        <f>IF('6.標準時間'!$C6705="","",'6.標準時間'!F6705)</f>
        <v/>
      </c>
      <c r="F6705" s="15" t="str">
        <f t="shared" si="208"/>
        <v/>
      </c>
      <c r="G6705" s="142" t="str">
        <f>IF('6.標準時間'!$C6705="","",'6.標準時間'!H6705)</f>
        <v/>
      </c>
      <c r="H6705" s="142" t="str">
        <f>IF('6.標準時間'!$C6705="","",'6.標準時間'!I6705)</f>
        <v/>
      </c>
      <c r="I6705" s="107" t="str">
        <f>IF(C6705="","",VLOOKUP($C6705,'7.工程別レート'!$C$6:$E$501,3,FALSE))</f>
        <v/>
      </c>
      <c r="J6705" s="108" t="str">
        <f>IF(C6705="","",VLOOKUP($C6705,'7.工程別レート'!$C$6:$E$501,2,FALSE))</f>
        <v/>
      </c>
      <c r="K6705" s="195" t="str">
        <f t="shared" si="209"/>
        <v/>
      </c>
    </row>
    <row r="6706" spans="2:11" ht="18" customHeight="1">
      <c r="B6706" s="16" t="str">
        <f>IF('6.標準時間'!$B6706="","",'6.標準時間'!B6706)</f>
        <v/>
      </c>
      <c r="C6706" s="16" t="str">
        <f>IF('6.標準時間'!$C6706="","",'6.標準時間'!C6706)</f>
        <v/>
      </c>
      <c r="D6706" s="16" t="str">
        <f>IF('6.標準時間'!$C6706="","",'6.標準時間'!E6706)</f>
        <v/>
      </c>
      <c r="E6706" s="171" t="str">
        <f>IF('6.標準時間'!$C6706="","",'6.標準時間'!F6706)</f>
        <v/>
      </c>
      <c r="F6706" s="15" t="str">
        <f t="shared" si="208"/>
        <v/>
      </c>
      <c r="G6706" s="142" t="str">
        <f>IF('6.標準時間'!$C6706="","",'6.標準時間'!H6706)</f>
        <v/>
      </c>
      <c r="H6706" s="142" t="str">
        <f>IF('6.標準時間'!$C6706="","",'6.標準時間'!I6706)</f>
        <v/>
      </c>
      <c r="I6706" s="107" t="str">
        <f>IF(C6706="","",VLOOKUP($C6706,'7.工程別レート'!$C$6:$E$501,3,FALSE))</f>
        <v/>
      </c>
      <c r="J6706" s="108" t="str">
        <f>IF(C6706="","",VLOOKUP($C6706,'7.工程別レート'!$C$6:$E$501,2,FALSE))</f>
        <v/>
      </c>
      <c r="K6706" s="195" t="str">
        <f t="shared" si="209"/>
        <v/>
      </c>
    </row>
    <row r="6707" spans="2:11" ht="18" customHeight="1">
      <c r="B6707" s="16" t="str">
        <f>IF('6.標準時間'!$B6707="","",'6.標準時間'!B6707)</f>
        <v/>
      </c>
      <c r="C6707" s="16" t="str">
        <f>IF('6.標準時間'!$C6707="","",'6.標準時間'!C6707)</f>
        <v/>
      </c>
      <c r="D6707" s="16" t="str">
        <f>IF('6.標準時間'!$C6707="","",'6.標準時間'!E6707)</f>
        <v/>
      </c>
      <c r="E6707" s="171" t="str">
        <f>IF('6.標準時間'!$C6707="","",'6.標準時間'!F6707)</f>
        <v/>
      </c>
      <c r="F6707" s="15" t="str">
        <f t="shared" si="208"/>
        <v/>
      </c>
      <c r="G6707" s="142" t="str">
        <f>IF('6.標準時間'!$C6707="","",'6.標準時間'!H6707)</f>
        <v/>
      </c>
      <c r="H6707" s="142" t="str">
        <f>IF('6.標準時間'!$C6707="","",'6.標準時間'!I6707)</f>
        <v/>
      </c>
      <c r="I6707" s="107" t="str">
        <f>IF(C6707="","",VLOOKUP($C6707,'7.工程別レート'!$C$6:$E$501,3,FALSE))</f>
        <v/>
      </c>
      <c r="J6707" s="108" t="str">
        <f>IF(C6707="","",VLOOKUP($C6707,'7.工程別レート'!$C$6:$E$501,2,FALSE))</f>
        <v/>
      </c>
      <c r="K6707" s="195" t="str">
        <f t="shared" si="209"/>
        <v/>
      </c>
    </row>
    <row r="6708" spans="2:11" ht="18" customHeight="1">
      <c r="B6708" s="16" t="str">
        <f>IF('6.標準時間'!$B6708="","",'6.標準時間'!B6708)</f>
        <v/>
      </c>
      <c r="C6708" s="16" t="str">
        <f>IF('6.標準時間'!$C6708="","",'6.標準時間'!C6708)</f>
        <v/>
      </c>
      <c r="D6708" s="16" t="str">
        <f>IF('6.標準時間'!$C6708="","",'6.標準時間'!E6708)</f>
        <v/>
      </c>
      <c r="E6708" s="171" t="str">
        <f>IF('6.標準時間'!$C6708="","",'6.標準時間'!F6708)</f>
        <v/>
      </c>
      <c r="F6708" s="15" t="str">
        <f t="shared" si="208"/>
        <v/>
      </c>
      <c r="G6708" s="142" t="str">
        <f>IF('6.標準時間'!$C6708="","",'6.標準時間'!H6708)</f>
        <v/>
      </c>
      <c r="H6708" s="142" t="str">
        <f>IF('6.標準時間'!$C6708="","",'6.標準時間'!I6708)</f>
        <v/>
      </c>
      <c r="I6708" s="107" t="str">
        <f>IF(C6708="","",VLOOKUP($C6708,'7.工程別レート'!$C$6:$E$501,3,FALSE))</f>
        <v/>
      </c>
      <c r="J6708" s="108" t="str">
        <f>IF(C6708="","",VLOOKUP($C6708,'7.工程別レート'!$C$6:$E$501,2,FALSE))</f>
        <v/>
      </c>
      <c r="K6708" s="195" t="str">
        <f t="shared" si="209"/>
        <v/>
      </c>
    </row>
    <row r="6709" spans="2:11" ht="18" customHeight="1">
      <c r="B6709" s="16" t="str">
        <f>IF('6.標準時間'!$B6709="","",'6.標準時間'!B6709)</f>
        <v/>
      </c>
      <c r="C6709" s="16" t="str">
        <f>IF('6.標準時間'!$C6709="","",'6.標準時間'!C6709)</f>
        <v/>
      </c>
      <c r="D6709" s="16" t="str">
        <f>IF('6.標準時間'!$C6709="","",'6.標準時間'!E6709)</f>
        <v/>
      </c>
      <c r="E6709" s="171" t="str">
        <f>IF('6.標準時間'!$C6709="","",'6.標準時間'!F6709)</f>
        <v/>
      </c>
      <c r="F6709" s="15" t="str">
        <f t="shared" si="208"/>
        <v/>
      </c>
      <c r="G6709" s="142" t="str">
        <f>IF('6.標準時間'!$C6709="","",'6.標準時間'!H6709)</f>
        <v/>
      </c>
      <c r="H6709" s="142" t="str">
        <f>IF('6.標準時間'!$C6709="","",'6.標準時間'!I6709)</f>
        <v/>
      </c>
      <c r="I6709" s="107" t="str">
        <f>IF(C6709="","",VLOOKUP($C6709,'7.工程別レート'!$C$6:$E$501,3,FALSE))</f>
        <v/>
      </c>
      <c r="J6709" s="108" t="str">
        <f>IF(C6709="","",VLOOKUP($C6709,'7.工程別レート'!$C$6:$E$501,2,FALSE))</f>
        <v/>
      </c>
      <c r="K6709" s="195" t="str">
        <f t="shared" si="209"/>
        <v/>
      </c>
    </row>
    <row r="6710" spans="2:11" ht="18" customHeight="1">
      <c r="B6710" s="16" t="str">
        <f>IF('6.標準時間'!$B6710="","",'6.標準時間'!B6710)</f>
        <v/>
      </c>
      <c r="C6710" s="16" t="str">
        <f>IF('6.標準時間'!$C6710="","",'6.標準時間'!C6710)</f>
        <v/>
      </c>
      <c r="D6710" s="16" t="str">
        <f>IF('6.標準時間'!$C6710="","",'6.標準時間'!E6710)</f>
        <v/>
      </c>
      <c r="E6710" s="171" t="str">
        <f>IF('6.標準時間'!$C6710="","",'6.標準時間'!F6710)</f>
        <v/>
      </c>
      <c r="F6710" s="15" t="str">
        <f t="shared" si="208"/>
        <v/>
      </c>
      <c r="G6710" s="142" t="str">
        <f>IF('6.標準時間'!$C6710="","",'6.標準時間'!H6710)</f>
        <v/>
      </c>
      <c r="H6710" s="142" t="str">
        <f>IF('6.標準時間'!$C6710="","",'6.標準時間'!I6710)</f>
        <v/>
      </c>
      <c r="I6710" s="107" t="str">
        <f>IF(C6710="","",VLOOKUP($C6710,'7.工程別レート'!$C$6:$E$501,3,FALSE))</f>
        <v/>
      </c>
      <c r="J6710" s="108" t="str">
        <f>IF(C6710="","",VLOOKUP($C6710,'7.工程別レート'!$C$6:$E$501,2,FALSE))</f>
        <v/>
      </c>
      <c r="K6710" s="195" t="str">
        <f t="shared" si="209"/>
        <v/>
      </c>
    </row>
    <row r="6711" spans="2:11" ht="18" customHeight="1">
      <c r="B6711" s="16" t="str">
        <f>IF('6.標準時間'!$B6711="","",'6.標準時間'!B6711)</f>
        <v/>
      </c>
      <c r="C6711" s="16" t="str">
        <f>IF('6.標準時間'!$C6711="","",'6.標準時間'!C6711)</f>
        <v/>
      </c>
      <c r="D6711" s="16" t="str">
        <f>IF('6.標準時間'!$C6711="","",'6.標準時間'!E6711)</f>
        <v/>
      </c>
      <c r="E6711" s="171" t="str">
        <f>IF('6.標準時間'!$C6711="","",'6.標準時間'!F6711)</f>
        <v/>
      </c>
      <c r="F6711" s="15" t="str">
        <f t="shared" si="208"/>
        <v/>
      </c>
      <c r="G6711" s="142" t="str">
        <f>IF('6.標準時間'!$C6711="","",'6.標準時間'!H6711)</f>
        <v/>
      </c>
      <c r="H6711" s="142" t="str">
        <f>IF('6.標準時間'!$C6711="","",'6.標準時間'!I6711)</f>
        <v/>
      </c>
      <c r="I6711" s="107" t="str">
        <f>IF(C6711="","",VLOOKUP($C6711,'7.工程別レート'!$C$6:$E$501,3,FALSE))</f>
        <v/>
      </c>
      <c r="J6711" s="108" t="str">
        <f>IF(C6711="","",VLOOKUP($C6711,'7.工程別レート'!$C$6:$E$501,2,FALSE))</f>
        <v/>
      </c>
      <c r="K6711" s="195" t="str">
        <f t="shared" si="209"/>
        <v/>
      </c>
    </row>
    <row r="6712" spans="2:11" ht="18" customHeight="1">
      <c r="B6712" s="16" t="str">
        <f>IF('6.標準時間'!$B6712="","",'6.標準時間'!B6712)</f>
        <v/>
      </c>
      <c r="C6712" s="16" t="str">
        <f>IF('6.標準時間'!$C6712="","",'6.標準時間'!C6712)</f>
        <v/>
      </c>
      <c r="D6712" s="16" t="str">
        <f>IF('6.標準時間'!$C6712="","",'6.標準時間'!E6712)</f>
        <v/>
      </c>
      <c r="E6712" s="171" t="str">
        <f>IF('6.標準時間'!$C6712="","",'6.標準時間'!F6712)</f>
        <v/>
      </c>
      <c r="F6712" s="15" t="str">
        <f t="shared" si="208"/>
        <v/>
      </c>
      <c r="G6712" s="142" t="str">
        <f>IF('6.標準時間'!$C6712="","",'6.標準時間'!H6712)</f>
        <v/>
      </c>
      <c r="H6712" s="142" t="str">
        <f>IF('6.標準時間'!$C6712="","",'6.標準時間'!I6712)</f>
        <v/>
      </c>
      <c r="I6712" s="107" t="str">
        <f>IF(C6712="","",VLOOKUP($C6712,'7.工程別レート'!$C$6:$E$501,3,FALSE))</f>
        <v/>
      </c>
      <c r="J6712" s="108" t="str">
        <f>IF(C6712="","",VLOOKUP($C6712,'7.工程別レート'!$C$6:$E$501,2,FALSE))</f>
        <v/>
      </c>
      <c r="K6712" s="195" t="str">
        <f t="shared" si="209"/>
        <v/>
      </c>
    </row>
    <row r="6713" spans="2:11" ht="18" customHeight="1">
      <c r="B6713" s="16" t="str">
        <f>IF('6.標準時間'!$B6713="","",'6.標準時間'!B6713)</f>
        <v/>
      </c>
      <c r="C6713" s="16" t="str">
        <f>IF('6.標準時間'!$C6713="","",'6.標準時間'!C6713)</f>
        <v/>
      </c>
      <c r="D6713" s="16" t="str">
        <f>IF('6.標準時間'!$C6713="","",'6.標準時間'!E6713)</f>
        <v/>
      </c>
      <c r="E6713" s="171" t="str">
        <f>IF('6.標準時間'!$C6713="","",'6.標準時間'!F6713)</f>
        <v/>
      </c>
      <c r="F6713" s="15" t="str">
        <f t="shared" si="208"/>
        <v/>
      </c>
      <c r="G6713" s="142" t="str">
        <f>IF('6.標準時間'!$C6713="","",'6.標準時間'!H6713)</f>
        <v/>
      </c>
      <c r="H6713" s="142" t="str">
        <f>IF('6.標準時間'!$C6713="","",'6.標準時間'!I6713)</f>
        <v/>
      </c>
      <c r="I6713" s="107" t="str">
        <f>IF(C6713="","",VLOOKUP($C6713,'7.工程別レート'!$C$6:$E$501,3,FALSE))</f>
        <v/>
      </c>
      <c r="J6713" s="108" t="str">
        <f>IF(C6713="","",VLOOKUP($C6713,'7.工程別レート'!$C$6:$E$501,2,FALSE))</f>
        <v/>
      </c>
      <c r="K6713" s="195" t="str">
        <f t="shared" si="209"/>
        <v/>
      </c>
    </row>
    <row r="6714" spans="2:11" ht="18" customHeight="1">
      <c r="B6714" s="16" t="str">
        <f>IF('6.標準時間'!$B6714="","",'6.標準時間'!B6714)</f>
        <v/>
      </c>
      <c r="C6714" s="16" t="str">
        <f>IF('6.標準時間'!$C6714="","",'6.標準時間'!C6714)</f>
        <v/>
      </c>
      <c r="D6714" s="16" t="str">
        <f>IF('6.標準時間'!$C6714="","",'6.標準時間'!E6714)</f>
        <v/>
      </c>
      <c r="E6714" s="171" t="str">
        <f>IF('6.標準時間'!$C6714="","",'6.標準時間'!F6714)</f>
        <v/>
      </c>
      <c r="F6714" s="15" t="str">
        <f t="shared" si="208"/>
        <v/>
      </c>
      <c r="G6714" s="142" t="str">
        <f>IF('6.標準時間'!$C6714="","",'6.標準時間'!H6714)</f>
        <v/>
      </c>
      <c r="H6714" s="142" t="str">
        <f>IF('6.標準時間'!$C6714="","",'6.標準時間'!I6714)</f>
        <v/>
      </c>
      <c r="I6714" s="107" t="str">
        <f>IF(C6714="","",VLOOKUP($C6714,'7.工程別レート'!$C$6:$E$501,3,FALSE))</f>
        <v/>
      </c>
      <c r="J6714" s="108" t="str">
        <f>IF(C6714="","",VLOOKUP($C6714,'7.工程別レート'!$C$6:$E$501,2,FALSE))</f>
        <v/>
      </c>
      <c r="K6714" s="195" t="str">
        <f t="shared" si="209"/>
        <v/>
      </c>
    </row>
    <row r="6715" spans="2:11" ht="18" customHeight="1">
      <c r="B6715" s="16" t="str">
        <f>IF('6.標準時間'!$B6715="","",'6.標準時間'!B6715)</f>
        <v/>
      </c>
      <c r="C6715" s="16" t="str">
        <f>IF('6.標準時間'!$C6715="","",'6.標準時間'!C6715)</f>
        <v/>
      </c>
      <c r="D6715" s="16" t="str">
        <f>IF('6.標準時間'!$C6715="","",'6.標準時間'!E6715)</f>
        <v/>
      </c>
      <c r="E6715" s="171" t="str">
        <f>IF('6.標準時間'!$C6715="","",'6.標準時間'!F6715)</f>
        <v/>
      </c>
      <c r="F6715" s="15" t="str">
        <f t="shared" si="208"/>
        <v/>
      </c>
      <c r="G6715" s="142" t="str">
        <f>IF('6.標準時間'!$C6715="","",'6.標準時間'!H6715)</f>
        <v/>
      </c>
      <c r="H6715" s="142" t="str">
        <f>IF('6.標準時間'!$C6715="","",'6.標準時間'!I6715)</f>
        <v/>
      </c>
      <c r="I6715" s="107" t="str">
        <f>IF(C6715="","",VLOOKUP($C6715,'7.工程別レート'!$C$6:$E$501,3,FALSE))</f>
        <v/>
      </c>
      <c r="J6715" s="108" t="str">
        <f>IF(C6715="","",VLOOKUP($C6715,'7.工程別レート'!$C$6:$E$501,2,FALSE))</f>
        <v/>
      </c>
      <c r="K6715" s="195" t="str">
        <f t="shared" si="209"/>
        <v/>
      </c>
    </row>
    <row r="6716" spans="2:11" ht="18" customHeight="1">
      <c r="B6716" s="16" t="str">
        <f>IF('6.標準時間'!$B6716="","",'6.標準時間'!B6716)</f>
        <v/>
      </c>
      <c r="C6716" s="16" t="str">
        <f>IF('6.標準時間'!$C6716="","",'6.標準時間'!C6716)</f>
        <v/>
      </c>
      <c r="D6716" s="16" t="str">
        <f>IF('6.標準時間'!$C6716="","",'6.標準時間'!E6716)</f>
        <v/>
      </c>
      <c r="E6716" s="171" t="str">
        <f>IF('6.標準時間'!$C6716="","",'6.標準時間'!F6716)</f>
        <v/>
      </c>
      <c r="F6716" s="15" t="str">
        <f t="shared" si="208"/>
        <v/>
      </c>
      <c r="G6716" s="142" t="str">
        <f>IF('6.標準時間'!$C6716="","",'6.標準時間'!H6716)</f>
        <v/>
      </c>
      <c r="H6716" s="142" t="str">
        <f>IF('6.標準時間'!$C6716="","",'6.標準時間'!I6716)</f>
        <v/>
      </c>
      <c r="I6716" s="107" t="str">
        <f>IF(C6716="","",VLOOKUP($C6716,'7.工程別レート'!$C$6:$E$501,3,FALSE))</f>
        <v/>
      </c>
      <c r="J6716" s="108" t="str">
        <f>IF(C6716="","",VLOOKUP($C6716,'7.工程別レート'!$C$6:$E$501,2,FALSE))</f>
        <v/>
      </c>
      <c r="K6716" s="195" t="str">
        <f t="shared" si="209"/>
        <v/>
      </c>
    </row>
    <row r="6717" spans="2:11" ht="18" customHeight="1">
      <c r="B6717" s="16" t="str">
        <f>IF('6.標準時間'!$B6717="","",'6.標準時間'!B6717)</f>
        <v/>
      </c>
      <c r="C6717" s="16" t="str">
        <f>IF('6.標準時間'!$C6717="","",'6.標準時間'!C6717)</f>
        <v/>
      </c>
      <c r="D6717" s="16" t="str">
        <f>IF('6.標準時間'!$C6717="","",'6.標準時間'!E6717)</f>
        <v/>
      </c>
      <c r="E6717" s="171" t="str">
        <f>IF('6.標準時間'!$C6717="","",'6.標準時間'!F6717)</f>
        <v/>
      </c>
      <c r="F6717" s="15" t="str">
        <f t="shared" si="208"/>
        <v/>
      </c>
      <c r="G6717" s="142" t="str">
        <f>IF('6.標準時間'!$C6717="","",'6.標準時間'!H6717)</f>
        <v/>
      </c>
      <c r="H6717" s="142" t="str">
        <f>IF('6.標準時間'!$C6717="","",'6.標準時間'!I6717)</f>
        <v/>
      </c>
      <c r="I6717" s="107" t="str">
        <f>IF(C6717="","",VLOOKUP($C6717,'7.工程別レート'!$C$6:$E$501,3,FALSE))</f>
        <v/>
      </c>
      <c r="J6717" s="108" t="str">
        <f>IF(C6717="","",VLOOKUP($C6717,'7.工程別レート'!$C$6:$E$501,2,FALSE))</f>
        <v/>
      </c>
      <c r="K6717" s="195" t="str">
        <f t="shared" si="209"/>
        <v/>
      </c>
    </row>
    <row r="6718" spans="2:11" ht="18" customHeight="1">
      <c r="B6718" s="16" t="str">
        <f>IF('6.標準時間'!$B6718="","",'6.標準時間'!B6718)</f>
        <v/>
      </c>
      <c r="C6718" s="16" t="str">
        <f>IF('6.標準時間'!$C6718="","",'6.標準時間'!C6718)</f>
        <v/>
      </c>
      <c r="D6718" s="16" t="str">
        <f>IF('6.標準時間'!$C6718="","",'6.標準時間'!E6718)</f>
        <v/>
      </c>
      <c r="E6718" s="171" t="str">
        <f>IF('6.標準時間'!$C6718="","",'6.標準時間'!F6718)</f>
        <v/>
      </c>
      <c r="F6718" s="15" t="str">
        <f t="shared" si="208"/>
        <v/>
      </c>
      <c r="G6718" s="142" t="str">
        <f>IF('6.標準時間'!$C6718="","",'6.標準時間'!H6718)</f>
        <v/>
      </c>
      <c r="H6718" s="142" t="str">
        <f>IF('6.標準時間'!$C6718="","",'6.標準時間'!I6718)</f>
        <v/>
      </c>
      <c r="I6718" s="107" t="str">
        <f>IF(C6718="","",VLOOKUP($C6718,'7.工程別レート'!$C$6:$E$501,3,FALSE))</f>
        <v/>
      </c>
      <c r="J6718" s="108" t="str">
        <f>IF(C6718="","",VLOOKUP($C6718,'7.工程別レート'!$C$6:$E$501,2,FALSE))</f>
        <v/>
      </c>
      <c r="K6718" s="195" t="str">
        <f t="shared" si="209"/>
        <v/>
      </c>
    </row>
    <row r="6719" spans="2:11" ht="18" customHeight="1">
      <c r="B6719" s="16" t="str">
        <f>IF('6.標準時間'!$B6719="","",'6.標準時間'!B6719)</f>
        <v/>
      </c>
      <c r="C6719" s="16" t="str">
        <f>IF('6.標準時間'!$C6719="","",'6.標準時間'!C6719)</f>
        <v/>
      </c>
      <c r="D6719" s="16" t="str">
        <f>IF('6.標準時間'!$C6719="","",'6.標準時間'!E6719)</f>
        <v/>
      </c>
      <c r="E6719" s="171" t="str">
        <f>IF('6.標準時間'!$C6719="","",'6.標準時間'!F6719)</f>
        <v/>
      </c>
      <c r="F6719" s="15" t="str">
        <f t="shared" si="208"/>
        <v/>
      </c>
      <c r="G6719" s="142" t="str">
        <f>IF('6.標準時間'!$C6719="","",'6.標準時間'!H6719)</f>
        <v/>
      </c>
      <c r="H6719" s="142" t="str">
        <f>IF('6.標準時間'!$C6719="","",'6.標準時間'!I6719)</f>
        <v/>
      </c>
      <c r="I6719" s="107" t="str">
        <f>IF(C6719="","",VLOOKUP($C6719,'7.工程別レート'!$C$6:$E$501,3,FALSE))</f>
        <v/>
      </c>
      <c r="J6719" s="108" t="str">
        <f>IF(C6719="","",VLOOKUP($C6719,'7.工程別レート'!$C$6:$E$501,2,FALSE))</f>
        <v/>
      </c>
      <c r="K6719" s="195" t="str">
        <f t="shared" si="209"/>
        <v/>
      </c>
    </row>
    <row r="6720" spans="2:11" ht="18" customHeight="1">
      <c r="B6720" s="16" t="str">
        <f>IF('6.標準時間'!$B6720="","",'6.標準時間'!B6720)</f>
        <v/>
      </c>
      <c r="C6720" s="16" t="str">
        <f>IF('6.標準時間'!$C6720="","",'6.標準時間'!C6720)</f>
        <v/>
      </c>
      <c r="D6720" s="16" t="str">
        <f>IF('6.標準時間'!$C6720="","",'6.標準時間'!E6720)</f>
        <v/>
      </c>
      <c r="E6720" s="171" t="str">
        <f>IF('6.標準時間'!$C6720="","",'6.標準時間'!F6720)</f>
        <v/>
      </c>
      <c r="F6720" s="15" t="str">
        <f t="shared" si="208"/>
        <v/>
      </c>
      <c r="G6720" s="142" t="str">
        <f>IF('6.標準時間'!$C6720="","",'6.標準時間'!H6720)</f>
        <v/>
      </c>
      <c r="H6720" s="142" t="str">
        <f>IF('6.標準時間'!$C6720="","",'6.標準時間'!I6720)</f>
        <v/>
      </c>
      <c r="I6720" s="107" t="str">
        <f>IF(C6720="","",VLOOKUP($C6720,'7.工程別レート'!$C$6:$E$501,3,FALSE))</f>
        <v/>
      </c>
      <c r="J6720" s="108" t="str">
        <f>IF(C6720="","",VLOOKUP($C6720,'7.工程別レート'!$C$6:$E$501,2,FALSE))</f>
        <v/>
      </c>
      <c r="K6720" s="195" t="str">
        <f t="shared" si="209"/>
        <v/>
      </c>
    </row>
    <row r="6721" spans="2:11" ht="18" customHeight="1">
      <c r="B6721" s="16" t="str">
        <f>IF('6.標準時間'!$B6721="","",'6.標準時間'!B6721)</f>
        <v/>
      </c>
      <c r="C6721" s="16" t="str">
        <f>IF('6.標準時間'!$C6721="","",'6.標準時間'!C6721)</f>
        <v/>
      </c>
      <c r="D6721" s="16" t="str">
        <f>IF('6.標準時間'!$C6721="","",'6.標準時間'!E6721)</f>
        <v/>
      </c>
      <c r="E6721" s="171" t="str">
        <f>IF('6.標準時間'!$C6721="","",'6.標準時間'!F6721)</f>
        <v/>
      </c>
      <c r="F6721" s="15" t="str">
        <f t="shared" si="208"/>
        <v/>
      </c>
      <c r="G6721" s="142" t="str">
        <f>IF('6.標準時間'!$C6721="","",'6.標準時間'!H6721)</f>
        <v/>
      </c>
      <c r="H6721" s="142" t="str">
        <f>IF('6.標準時間'!$C6721="","",'6.標準時間'!I6721)</f>
        <v/>
      </c>
      <c r="I6721" s="107" t="str">
        <f>IF(C6721="","",VLOOKUP($C6721,'7.工程別レート'!$C$6:$E$501,3,FALSE))</f>
        <v/>
      </c>
      <c r="J6721" s="108" t="str">
        <f>IF(C6721="","",VLOOKUP($C6721,'7.工程別レート'!$C$6:$E$501,2,FALSE))</f>
        <v/>
      </c>
      <c r="K6721" s="195" t="str">
        <f t="shared" si="209"/>
        <v/>
      </c>
    </row>
    <row r="6722" spans="2:11" ht="18" customHeight="1">
      <c r="B6722" s="16" t="str">
        <f>IF('6.標準時間'!$B6722="","",'6.標準時間'!B6722)</f>
        <v/>
      </c>
      <c r="C6722" s="16" t="str">
        <f>IF('6.標準時間'!$C6722="","",'6.標準時間'!C6722)</f>
        <v/>
      </c>
      <c r="D6722" s="16" t="str">
        <f>IF('6.標準時間'!$C6722="","",'6.標準時間'!E6722)</f>
        <v/>
      </c>
      <c r="E6722" s="171" t="str">
        <f>IF('6.標準時間'!$C6722="","",'6.標準時間'!F6722)</f>
        <v/>
      </c>
      <c r="F6722" s="15" t="str">
        <f t="shared" si="208"/>
        <v/>
      </c>
      <c r="G6722" s="142" t="str">
        <f>IF('6.標準時間'!$C6722="","",'6.標準時間'!H6722)</f>
        <v/>
      </c>
      <c r="H6722" s="142" t="str">
        <f>IF('6.標準時間'!$C6722="","",'6.標準時間'!I6722)</f>
        <v/>
      </c>
      <c r="I6722" s="107" t="str">
        <f>IF(C6722="","",VLOOKUP($C6722,'7.工程別レート'!$C$6:$E$501,3,FALSE))</f>
        <v/>
      </c>
      <c r="J6722" s="108" t="str">
        <f>IF(C6722="","",VLOOKUP($C6722,'7.工程別レート'!$C$6:$E$501,2,FALSE))</f>
        <v/>
      </c>
      <c r="K6722" s="195" t="str">
        <f t="shared" si="209"/>
        <v/>
      </c>
    </row>
    <row r="6723" spans="2:11" ht="18" customHeight="1">
      <c r="B6723" s="16" t="str">
        <f>IF('6.標準時間'!$B6723="","",'6.標準時間'!B6723)</f>
        <v/>
      </c>
      <c r="C6723" s="16" t="str">
        <f>IF('6.標準時間'!$C6723="","",'6.標準時間'!C6723)</f>
        <v/>
      </c>
      <c r="D6723" s="16" t="str">
        <f>IF('6.標準時間'!$C6723="","",'6.標準時間'!E6723)</f>
        <v/>
      </c>
      <c r="E6723" s="171" t="str">
        <f>IF('6.標準時間'!$C6723="","",'6.標準時間'!F6723)</f>
        <v/>
      </c>
      <c r="F6723" s="15" t="str">
        <f t="shared" si="208"/>
        <v/>
      </c>
      <c r="G6723" s="142" t="str">
        <f>IF('6.標準時間'!$C6723="","",'6.標準時間'!H6723)</f>
        <v/>
      </c>
      <c r="H6723" s="142" t="str">
        <f>IF('6.標準時間'!$C6723="","",'6.標準時間'!I6723)</f>
        <v/>
      </c>
      <c r="I6723" s="107" t="str">
        <f>IF(C6723="","",VLOOKUP($C6723,'7.工程別レート'!$C$6:$E$501,3,FALSE))</f>
        <v/>
      </c>
      <c r="J6723" s="108" t="str">
        <f>IF(C6723="","",VLOOKUP($C6723,'7.工程別レート'!$C$6:$E$501,2,FALSE))</f>
        <v/>
      </c>
      <c r="K6723" s="195" t="str">
        <f t="shared" si="209"/>
        <v/>
      </c>
    </row>
    <row r="6724" spans="2:11" ht="18" customHeight="1">
      <c r="B6724" s="16" t="str">
        <f>IF('6.標準時間'!$B6724="","",'6.標準時間'!B6724)</f>
        <v/>
      </c>
      <c r="C6724" s="16" t="str">
        <f>IF('6.標準時間'!$C6724="","",'6.標準時間'!C6724)</f>
        <v/>
      </c>
      <c r="D6724" s="16" t="str">
        <f>IF('6.標準時間'!$C6724="","",'6.標準時間'!E6724)</f>
        <v/>
      </c>
      <c r="E6724" s="171" t="str">
        <f>IF('6.標準時間'!$C6724="","",'6.標準時間'!F6724)</f>
        <v/>
      </c>
      <c r="F6724" s="15" t="str">
        <f t="shared" si="208"/>
        <v/>
      </c>
      <c r="G6724" s="142" t="str">
        <f>IF('6.標準時間'!$C6724="","",'6.標準時間'!H6724)</f>
        <v/>
      </c>
      <c r="H6724" s="142" t="str">
        <f>IF('6.標準時間'!$C6724="","",'6.標準時間'!I6724)</f>
        <v/>
      </c>
      <c r="I6724" s="107" t="str">
        <f>IF(C6724="","",VLOOKUP($C6724,'7.工程別レート'!$C$6:$E$501,3,FALSE))</f>
        <v/>
      </c>
      <c r="J6724" s="108" t="str">
        <f>IF(C6724="","",VLOOKUP($C6724,'7.工程別レート'!$C$6:$E$501,2,FALSE))</f>
        <v/>
      </c>
      <c r="K6724" s="195" t="str">
        <f t="shared" si="209"/>
        <v/>
      </c>
    </row>
    <row r="6725" spans="2:11" ht="18" customHeight="1">
      <c r="B6725" s="16" t="str">
        <f>IF('6.標準時間'!$B6725="","",'6.標準時間'!B6725)</f>
        <v/>
      </c>
      <c r="C6725" s="16" t="str">
        <f>IF('6.標準時間'!$C6725="","",'6.標準時間'!C6725)</f>
        <v/>
      </c>
      <c r="D6725" s="16" t="str">
        <f>IF('6.標準時間'!$C6725="","",'6.標準時間'!E6725)</f>
        <v/>
      </c>
      <c r="E6725" s="171" t="str">
        <f>IF('6.標準時間'!$C6725="","",'6.標準時間'!F6725)</f>
        <v/>
      </c>
      <c r="F6725" s="15" t="str">
        <f t="shared" si="208"/>
        <v/>
      </c>
      <c r="G6725" s="142" t="str">
        <f>IF('6.標準時間'!$C6725="","",'6.標準時間'!H6725)</f>
        <v/>
      </c>
      <c r="H6725" s="142" t="str">
        <f>IF('6.標準時間'!$C6725="","",'6.標準時間'!I6725)</f>
        <v/>
      </c>
      <c r="I6725" s="107" t="str">
        <f>IF(C6725="","",VLOOKUP($C6725,'7.工程別レート'!$C$6:$E$501,3,FALSE))</f>
        <v/>
      </c>
      <c r="J6725" s="108" t="str">
        <f>IF(C6725="","",VLOOKUP($C6725,'7.工程別レート'!$C$6:$E$501,2,FALSE))</f>
        <v/>
      </c>
      <c r="K6725" s="195" t="str">
        <f t="shared" si="209"/>
        <v/>
      </c>
    </row>
    <row r="6726" spans="2:11" ht="18" customHeight="1">
      <c r="B6726" s="16" t="str">
        <f>IF('6.標準時間'!$B6726="","",'6.標準時間'!B6726)</f>
        <v/>
      </c>
      <c r="C6726" s="16" t="str">
        <f>IF('6.標準時間'!$C6726="","",'6.標準時間'!C6726)</f>
        <v/>
      </c>
      <c r="D6726" s="16" t="str">
        <f>IF('6.標準時間'!$C6726="","",'6.標準時間'!E6726)</f>
        <v/>
      </c>
      <c r="E6726" s="171" t="str">
        <f>IF('6.標準時間'!$C6726="","",'6.標準時間'!F6726)</f>
        <v/>
      </c>
      <c r="F6726" s="15" t="str">
        <f t="shared" ref="F6726:F6789" si="210">C6726&amp;D6726</f>
        <v/>
      </c>
      <c r="G6726" s="142" t="str">
        <f>IF('6.標準時間'!$C6726="","",'6.標準時間'!H6726)</f>
        <v/>
      </c>
      <c r="H6726" s="142" t="str">
        <f>IF('6.標準時間'!$C6726="","",'6.標準時間'!I6726)</f>
        <v/>
      </c>
      <c r="I6726" s="107" t="str">
        <f>IF(C6726="","",VLOOKUP($C6726,'7.工程別レート'!$C$6:$E$501,3,FALSE))</f>
        <v/>
      </c>
      <c r="J6726" s="108" t="str">
        <f>IF(C6726="","",VLOOKUP($C6726,'7.工程別レート'!$C$6:$E$501,2,FALSE))</f>
        <v/>
      </c>
      <c r="K6726" s="195" t="str">
        <f t="shared" si="209"/>
        <v/>
      </c>
    </row>
    <row r="6727" spans="2:11" ht="18" customHeight="1">
      <c r="B6727" s="16" t="str">
        <f>IF('6.標準時間'!$B6727="","",'6.標準時間'!B6727)</f>
        <v/>
      </c>
      <c r="C6727" s="16" t="str">
        <f>IF('6.標準時間'!$C6727="","",'6.標準時間'!C6727)</f>
        <v/>
      </c>
      <c r="D6727" s="16" t="str">
        <f>IF('6.標準時間'!$C6727="","",'6.標準時間'!E6727)</f>
        <v/>
      </c>
      <c r="E6727" s="171" t="str">
        <f>IF('6.標準時間'!$C6727="","",'6.標準時間'!F6727)</f>
        <v/>
      </c>
      <c r="F6727" s="15" t="str">
        <f t="shared" si="210"/>
        <v/>
      </c>
      <c r="G6727" s="142" t="str">
        <f>IF('6.標準時間'!$C6727="","",'6.標準時間'!H6727)</f>
        <v/>
      </c>
      <c r="H6727" s="142" t="str">
        <f>IF('6.標準時間'!$C6727="","",'6.標準時間'!I6727)</f>
        <v/>
      </c>
      <c r="I6727" s="107" t="str">
        <f>IF(C6727="","",VLOOKUP($C6727,'7.工程別レート'!$C$6:$E$501,3,FALSE))</f>
        <v/>
      </c>
      <c r="J6727" s="108" t="str">
        <f>IF(C6727="","",VLOOKUP($C6727,'7.工程別レート'!$C$6:$E$501,2,FALSE))</f>
        <v/>
      </c>
      <c r="K6727" s="195" t="str">
        <f t="shared" ref="K6727:K6790" si="211">IF(ISERROR((G6727*I6727)+(H6727*J6727)),"",(G6727*I6727)+(H6727*J6727))</f>
        <v/>
      </c>
    </row>
    <row r="6728" spans="2:11" ht="18" customHeight="1">
      <c r="B6728" s="16" t="str">
        <f>IF('6.標準時間'!$B6728="","",'6.標準時間'!B6728)</f>
        <v/>
      </c>
      <c r="C6728" s="16" t="str">
        <f>IF('6.標準時間'!$C6728="","",'6.標準時間'!C6728)</f>
        <v/>
      </c>
      <c r="D6728" s="16" t="str">
        <f>IF('6.標準時間'!$C6728="","",'6.標準時間'!E6728)</f>
        <v/>
      </c>
      <c r="E6728" s="171" t="str">
        <f>IF('6.標準時間'!$C6728="","",'6.標準時間'!F6728)</f>
        <v/>
      </c>
      <c r="F6728" s="15" t="str">
        <f t="shared" si="210"/>
        <v/>
      </c>
      <c r="G6728" s="142" t="str">
        <f>IF('6.標準時間'!$C6728="","",'6.標準時間'!H6728)</f>
        <v/>
      </c>
      <c r="H6728" s="142" t="str">
        <f>IF('6.標準時間'!$C6728="","",'6.標準時間'!I6728)</f>
        <v/>
      </c>
      <c r="I6728" s="107" t="str">
        <f>IF(C6728="","",VLOOKUP($C6728,'7.工程別レート'!$C$6:$E$501,3,FALSE))</f>
        <v/>
      </c>
      <c r="J6728" s="108" t="str">
        <f>IF(C6728="","",VLOOKUP($C6728,'7.工程別レート'!$C$6:$E$501,2,FALSE))</f>
        <v/>
      </c>
      <c r="K6728" s="195" t="str">
        <f t="shared" si="211"/>
        <v/>
      </c>
    </row>
    <row r="6729" spans="2:11" ht="18" customHeight="1">
      <c r="B6729" s="16" t="str">
        <f>IF('6.標準時間'!$B6729="","",'6.標準時間'!B6729)</f>
        <v/>
      </c>
      <c r="C6729" s="16" t="str">
        <f>IF('6.標準時間'!$C6729="","",'6.標準時間'!C6729)</f>
        <v/>
      </c>
      <c r="D6729" s="16" t="str">
        <f>IF('6.標準時間'!$C6729="","",'6.標準時間'!E6729)</f>
        <v/>
      </c>
      <c r="E6729" s="171" t="str">
        <f>IF('6.標準時間'!$C6729="","",'6.標準時間'!F6729)</f>
        <v/>
      </c>
      <c r="F6729" s="15" t="str">
        <f t="shared" si="210"/>
        <v/>
      </c>
      <c r="G6729" s="142" t="str">
        <f>IF('6.標準時間'!$C6729="","",'6.標準時間'!H6729)</f>
        <v/>
      </c>
      <c r="H6729" s="142" t="str">
        <f>IF('6.標準時間'!$C6729="","",'6.標準時間'!I6729)</f>
        <v/>
      </c>
      <c r="I6729" s="107" t="str">
        <f>IF(C6729="","",VLOOKUP($C6729,'7.工程別レート'!$C$6:$E$501,3,FALSE))</f>
        <v/>
      </c>
      <c r="J6729" s="108" t="str">
        <f>IF(C6729="","",VLOOKUP($C6729,'7.工程別レート'!$C$6:$E$501,2,FALSE))</f>
        <v/>
      </c>
      <c r="K6729" s="195" t="str">
        <f t="shared" si="211"/>
        <v/>
      </c>
    </row>
    <row r="6730" spans="2:11" ht="18" customHeight="1">
      <c r="B6730" s="16" t="str">
        <f>IF('6.標準時間'!$B6730="","",'6.標準時間'!B6730)</f>
        <v/>
      </c>
      <c r="C6730" s="16" t="str">
        <f>IF('6.標準時間'!$C6730="","",'6.標準時間'!C6730)</f>
        <v/>
      </c>
      <c r="D6730" s="16" t="str">
        <f>IF('6.標準時間'!$C6730="","",'6.標準時間'!E6730)</f>
        <v/>
      </c>
      <c r="E6730" s="171" t="str">
        <f>IF('6.標準時間'!$C6730="","",'6.標準時間'!F6730)</f>
        <v/>
      </c>
      <c r="F6730" s="15" t="str">
        <f t="shared" si="210"/>
        <v/>
      </c>
      <c r="G6730" s="142" t="str">
        <f>IF('6.標準時間'!$C6730="","",'6.標準時間'!H6730)</f>
        <v/>
      </c>
      <c r="H6730" s="142" t="str">
        <f>IF('6.標準時間'!$C6730="","",'6.標準時間'!I6730)</f>
        <v/>
      </c>
      <c r="I6730" s="107" t="str">
        <f>IF(C6730="","",VLOOKUP($C6730,'7.工程別レート'!$C$6:$E$501,3,FALSE))</f>
        <v/>
      </c>
      <c r="J6730" s="108" t="str">
        <f>IF(C6730="","",VLOOKUP($C6730,'7.工程別レート'!$C$6:$E$501,2,FALSE))</f>
        <v/>
      </c>
      <c r="K6730" s="195" t="str">
        <f t="shared" si="211"/>
        <v/>
      </c>
    </row>
    <row r="6731" spans="2:11" ht="18" customHeight="1">
      <c r="B6731" s="16" t="str">
        <f>IF('6.標準時間'!$B6731="","",'6.標準時間'!B6731)</f>
        <v/>
      </c>
      <c r="C6731" s="16" t="str">
        <f>IF('6.標準時間'!$C6731="","",'6.標準時間'!C6731)</f>
        <v/>
      </c>
      <c r="D6731" s="16" t="str">
        <f>IF('6.標準時間'!$C6731="","",'6.標準時間'!E6731)</f>
        <v/>
      </c>
      <c r="E6731" s="171" t="str">
        <f>IF('6.標準時間'!$C6731="","",'6.標準時間'!F6731)</f>
        <v/>
      </c>
      <c r="F6731" s="15" t="str">
        <f t="shared" si="210"/>
        <v/>
      </c>
      <c r="G6731" s="142" t="str">
        <f>IF('6.標準時間'!$C6731="","",'6.標準時間'!H6731)</f>
        <v/>
      </c>
      <c r="H6731" s="142" t="str">
        <f>IF('6.標準時間'!$C6731="","",'6.標準時間'!I6731)</f>
        <v/>
      </c>
      <c r="I6731" s="107" t="str">
        <f>IF(C6731="","",VLOOKUP($C6731,'7.工程別レート'!$C$6:$E$501,3,FALSE))</f>
        <v/>
      </c>
      <c r="J6731" s="108" t="str">
        <f>IF(C6731="","",VLOOKUP($C6731,'7.工程別レート'!$C$6:$E$501,2,FALSE))</f>
        <v/>
      </c>
      <c r="K6731" s="195" t="str">
        <f t="shared" si="211"/>
        <v/>
      </c>
    </row>
    <row r="6732" spans="2:11" ht="18" customHeight="1">
      <c r="B6732" s="16" t="str">
        <f>IF('6.標準時間'!$B6732="","",'6.標準時間'!B6732)</f>
        <v/>
      </c>
      <c r="C6732" s="16" t="str">
        <f>IF('6.標準時間'!$C6732="","",'6.標準時間'!C6732)</f>
        <v/>
      </c>
      <c r="D6732" s="16" t="str">
        <f>IF('6.標準時間'!$C6732="","",'6.標準時間'!E6732)</f>
        <v/>
      </c>
      <c r="E6732" s="171" t="str">
        <f>IF('6.標準時間'!$C6732="","",'6.標準時間'!F6732)</f>
        <v/>
      </c>
      <c r="F6732" s="15" t="str">
        <f t="shared" si="210"/>
        <v/>
      </c>
      <c r="G6732" s="142" t="str">
        <f>IF('6.標準時間'!$C6732="","",'6.標準時間'!H6732)</f>
        <v/>
      </c>
      <c r="H6732" s="142" t="str">
        <f>IF('6.標準時間'!$C6732="","",'6.標準時間'!I6732)</f>
        <v/>
      </c>
      <c r="I6732" s="107" t="str">
        <f>IF(C6732="","",VLOOKUP($C6732,'7.工程別レート'!$C$6:$E$501,3,FALSE))</f>
        <v/>
      </c>
      <c r="J6732" s="108" t="str">
        <f>IF(C6732="","",VLOOKUP($C6732,'7.工程別レート'!$C$6:$E$501,2,FALSE))</f>
        <v/>
      </c>
      <c r="K6732" s="195" t="str">
        <f t="shared" si="211"/>
        <v/>
      </c>
    </row>
    <row r="6733" spans="2:11" ht="18" customHeight="1">
      <c r="B6733" s="16" t="str">
        <f>IF('6.標準時間'!$B6733="","",'6.標準時間'!B6733)</f>
        <v/>
      </c>
      <c r="C6733" s="16" t="str">
        <f>IF('6.標準時間'!$C6733="","",'6.標準時間'!C6733)</f>
        <v/>
      </c>
      <c r="D6733" s="16" t="str">
        <f>IF('6.標準時間'!$C6733="","",'6.標準時間'!E6733)</f>
        <v/>
      </c>
      <c r="E6733" s="171" t="str">
        <f>IF('6.標準時間'!$C6733="","",'6.標準時間'!F6733)</f>
        <v/>
      </c>
      <c r="F6733" s="15" t="str">
        <f t="shared" si="210"/>
        <v/>
      </c>
      <c r="G6733" s="142" t="str">
        <f>IF('6.標準時間'!$C6733="","",'6.標準時間'!H6733)</f>
        <v/>
      </c>
      <c r="H6733" s="142" t="str">
        <f>IF('6.標準時間'!$C6733="","",'6.標準時間'!I6733)</f>
        <v/>
      </c>
      <c r="I6733" s="107" t="str">
        <f>IF(C6733="","",VLOOKUP($C6733,'7.工程別レート'!$C$6:$E$501,3,FALSE))</f>
        <v/>
      </c>
      <c r="J6733" s="108" t="str">
        <f>IF(C6733="","",VLOOKUP($C6733,'7.工程別レート'!$C$6:$E$501,2,FALSE))</f>
        <v/>
      </c>
      <c r="K6733" s="195" t="str">
        <f t="shared" si="211"/>
        <v/>
      </c>
    </row>
    <row r="6734" spans="2:11" ht="18" customHeight="1">
      <c r="B6734" s="16" t="str">
        <f>IF('6.標準時間'!$B6734="","",'6.標準時間'!B6734)</f>
        <v/>
      </c>
      <c r="C6734" s="16" t="str">
        <f>IF('6.標準時間'!$C6734="","",'6.標準時間'!C6734)</f>
        <v/>
      </c>
      <c r="D6734" s="16" t="str">
        <f>IF('6.標準時間'!$C6734="","",'6.標準時間'!E6734)</f>
        <v/>
      </c>
      <c r="E6734" s="171" t="str">
        <f>IF('6.標準時間'!$C6734="","",'6.標準時間'!F6734)</f>
        <v/>
      </c>
      <c r="F6734" s="15" t="str">
        <f t="shared" si="210"/>
        <v/>
      </c>
      <c r="G6734" s="142" t="str">
        <f>IF('6.標準時間'!$C6734="","",'6.標準時間'!H6734)</f>
        <v/>
      </c>
      <c r="H6734" s="142" t="str">
        <f>IF('6.標準時間'!$C6734="","",'6.標準時間'!I6734)</f>
        <v/>
      </c>
      <c r="I6734" s="107" t="str">
        <f>IF(C6734="","",VLOOKUP($C6734,'7.工程別レート'!$C$6:$E$501,3,FALSE))</f>
        <v/>
      </c>
      <c r="J6734" s="108" t="str">
        <f>IF(C6734="","",VLOOKUP($C6734,'7.工程別レート'!$C$6:$E$501,2,FALSE))</f>
        <v/>
      </c>
      <c r="K6734" s="195" t="str">
        <f t="shared" si="211"/>
        <v/>
      </c>
    </row>
    <row r="6735" spans="2:11" ht="18" customHeight="1">
      <c r="B6735" s="16" t="str">
        <f>IF('6.標準時間'!$B6735="","",'6.標準時間'!B6735)</f>
        <v/>
      </c>
      <c r="C6735" s="16" t="str">
        <f>IF('6.標準時間'!$C6735="","",'6.標準時間'!C6735)</f>
        <v/>
      </c>
      <c r="D6735" s="16" t="str">
        <f>IF('6.標準時間'!$C6735="","",'6.標準時間'!E6735)</f>
        <v/>
      </c>
      <c r="E6735" s="171" t="str">
        <f>IF('6.標準時間'!$C6735="","",'6.標準時間'!F6735)</f>
        <v/>
      </c>
      <c r="F6735" s="15" t="str">
        <f t="shared" si="210"/>
        <v/>
      </c>
      <c r="G6735" s="142" t="str">
        <f>IF('6.標準時間'!$C6735="","",'6.標準時間'!H6735)</f>
        <v/>
      </c>
      <c r="H6735" s="142" t="str">
        <f>IF('6.標準時間'!$C6735="","",'6.標準時間'!I6735)</f>
        <v/>
      </c>
      <c r="I6735" s="107" t="str">
        <f>IF(C6735="","",VLOOKUP($C6735,'7.工程別レート'!$C$6:$E$501,3,FALSE))</f>
        <v/>
      </c>
      <c r="J6735" s="108" t="str">
        <f>IF(C6735="","",VLOOKUP($C6735,'7.工程別レート'!$C$6:$E$501,2,FALSE))</f>
        <v/>
      </c>
      <c r="K6735" s="195" t="str">
        <f t="shared" si="211"/>
        <v/>
      </c>
    </row>
    <row r="6736" spans="2:11" ht="18" customHeight="1">
      <c r="B6736" s="16" t="str">
        <f>IF('6.標準時間'!$B6736="","",'6.標準時間'!B6736)</f>
        <v/>
      </c>
      <c r="C6736" s="16" t="str">
        <f>IF('6.標準時間'!$C6736="","",'6.標準時間'!C6736)</f>
        <v/>
      </c>
      <c r="D6736" s="16" t="str">
        <f>IF('6.標準時間'!$C6736="","",'6.標準時間'!E6736)</f>
        <v/>
      </c>
      <c r="E6736" s="171" t="str">
        <f>IF('6.標準時間'!$C6736="","",'6.標準時間'!F6736)</f>
        <v/>
      </c>
      <c r="F6736" s="15" t="str">
        <f t="shared" si="210"/>
        <v/>
      </c>
      <c r="G6736" s="142" t="str">
        <f>IF('6.標準時間'!$C6736="","",'6.標準時間'!H6736)</f>
        <v/>
      </c>
      <c r="H6736" s="142" t="str">
        <f>IF('6.標準時間'!$C6736="","",'6.標準時間'!I6736)</f>
        <v/>
      </c>
      <c r="I6736" s="107" t="str">
        <f>IF(C6736="","",VLOOKUP($C6736,'7.工程別レート'!$C$6:$E$501,3,FALSE))</f>
        <v/>
      </c>
      <c r="J6736" s="108" t="str">
        <f>IF(C6736="","",VLOOKUP($C6736,'7.工程別レート'!$C$6:$E$501,2,FALSE))</f>
        <v/>
      </c>
      <c r="K6736" s="195" t="str">
        <f t="shared" si="211"/>
        <v/>
      </c>
    </row>
    <row r="6737" spans="2:11" ht="18" customHeight="1">
      <c r="B6737" s="16" t="str">
        <f>IF('6.標準時間'!$B6737="","",'6.標準時間'!B6737)</f>
        <v/>
      </c>
      <c r="C6737" s="16" t="str">
        <f>IF('6.標準時間'!$C6737="","",'6.標準時間'!C6737)</f>
        <v/>
      </c>
      <c r="D6737" s="16" t="str">
        <f>IF('6.標準時間'!$C6737="","",'6.標準時間'!E6737)</f>
        <v/>
      </c>
      <c r="E6737" s="171" t="str">
        <f>IF('6.標準時間'!$C6737="","",'6.標準時間'!F6737)</f>
        <v/>
      </c>
      <c r="F6737" s="15" t="str">
        <f t="shared" si="210"/>
        <v/>
      </c>
      <c r="G6737" s="142" t="str">
        <f>IF('6.標準時間'!$C6737="","",'6.標準時間'!H6737)</f>
        <v/>
      </c>
      <c r="H6737" s="142" t="str">
        <f>IF('6.標準時間'!$C6737="","",'6.標準時間'!I6737)</f>
        <v/>
      </c>
      <c r="I6737" s="107" t="str">
        <f>IF(C6737="","",VLOOKUP($C6737,'7.工程別レート'!$C$6:$E$501,3,FALSE))</f>
        <v/>
      </c>
      <c r="J6737" s="108" t="str">
        <f>IF(C6737="","",VLOOKUP($C6737,'7.工程別レート'!$C$6:$E$501,2,FALSE))</f>
        <v/>
      </c>
      <c r="K6737" s="195" t="str">
        <f t="shared" si="211"/>
        <v/>
      </c>
    </row>
    <row r="6738" spans="2:11" ht="18" customHeight="1">
      <c r="B6738" s="16" t="str">
        <f>IF('6.標準時間'!$B6738="","",'6.標準時間'!B6738)</f>
        <v/>
      </c>
      <c r="C6738" s="16" t="str">
        <f>IF('6.標準時間'!$C6738="","",'6.標準時間'!C6738)</f>
        <v/>
      </c>
      <c r="D6738" s="16" t="str">
        <f>IF('6.標準時間'!$C6738="","",'6.標準時間'!E6738)</f>
        <v/>
      </c>
      <c r="E6738" s="171" t="str">
        <f>IF('6.標準時間'!$C6738="","",'6.標準時間'!F6738)</f>
        <v/>
      </c>
      <c r="F6738" s="15" t="str">
        <f t="shared" si="210"/>
        <v/>
      </c>
      <c r="G6738" s="142" t="str">
        <f>IF('6.標準時間'!$C6738="","",'6.標準時間'!H6738)</f>
        <v/>
      </c>
      <c r="H6738" s="142" t="str">
        <f>IF('6.標準時間'!$C6738="","",'6.標準時間'!I6738)</f>
        <v/>
      </c>
      <c r="I6738" s="107" t="str">
        <f>IF(C6738="","",VLOOKUP($C6738,'7.工程別レート'!$C$6:$E$501,3,FALSE))</f>
        <v/>
      </c>
      <c r="J6738" s="108" t="str">
        <f>IF(C6738="","",VLOOKUP($C6738,'7.工程別レート'!$C$6:$E$501,2,FALSE))</f>
        <v/>
      </c>
      <c r="K6738" s="195" t="str">
        <f t="shared" si="211"/>
        <v/>
      </c>
    </row>
    <row r="6739" spans="2:11" ht="18" customHeight="1">
      <c r="B6739" s="16" t="str">
        <f>IF('6.標準時間'!$B6739="","",'6.標準時間'!B6739)</f>
        <v/>
      </c>
      <c r="C6739" s="16" t="str">
        <f>IF('6.標準時間'!$C6739="","",'6.標準時間'!C6739)</f>
        <v/>
      </c>
      <c r="D6739" s="16" t="str">
        <f>IF('6.標準時間'!$C6739="","",'6.標準時間'!E6739)</f>
        <v/>
      </c>
      <c r="E6739" s="171" t="str">
        <f>IF('6.標準時間'!$C6739="","",'6.標準時間'!F6739)</f>
        <v/>
      </c>
      <c r="F6739" s="15" t="str">
        <f t="shared" si="210"/>
        <v/>
      </c>
      <c r="G6739" s="142" t="str">
        <f>IF('6.標準時間'!$C6739="","",'6.標準時間'!H6739)</f>
        <v/>
      </c>
      <c r="H6739" s="142" t="str">
        <f>IF('6.標準時間'!$C6739="","",'6.標準時間'!I6739)</f>
        <v/>
      </c>
      <c r="I6739" s="107" t="str">
        <f>IF(C6739="","",VLOOKUP($C6739,'7.工程別レート'!$C$6:$E$501,3,FALSE))</f>
        <v/>
      </c>
      <c r="J6739" s="108" t="str">
        <f>IF(C6739="","",VLOOKUP($C6739,'7.工程別レート'!$C$6:$E$501,2,FALSE))</f>
        <v/>
      </c>
      <c r="K6739" s="195" t="str">
        <f t="shared" si="211"/>
        <v/>
      </c>
    </row>
    <row r="6740" spans="2:11" ht="18" customHeight="1">
      <c r="B6740" s="16" t="str">
        <f>IF('6.標準時間'!$B6740="","",'6.標準時間'!B6740)</f>
        <v/>
      </c>
      <c r="C6740" s="16" t="str">
        <f>IF('6.標準時間'!$C6740="","",'6.標準時間'!C6740)</f>
        <v/>
      </c>
      <c r="D6740" s="16" t="str">
        <f>IF('6.標準時間'!$C6740="","",'6.標準時間'!E6740)</f>
        <v/>
      </c>
      <c r="E6740" s="171" t="str">
        <f>IF('6.標準時間'!$C6740="","",'6.標準時間'!F6740)</f>
        <v/>
      </c>
      <c r="F6740" s="15" t="str">
        <f t="shared" si="210"/>
        <v/>
      </c>
      <c r="G6740" s="142" t="str">
        <f>IF('6.標準時間'!$C6740="","",'6.標準時間'!H6740)</f>
        <v/>
      </c>
      <c r="H6740" s="142" t="str">
        <f>IF('6.標準時間'!$C6740="","",'6.標準時間'!I6740)</f>
        <v/>
      </c>
      <c r="I6740" s="107" t="str">
        <f>IF(C6740="","",VLOOKUP($C6740,'7.工程別レート'!$C$6:$E$501,3,FALSE))</f>
        <v/>
      </c>
      <c r="J6740" s="108" t="str">
        <f>IF(C6740="","",VLOOKUP($C6740,'7.工程別レート'!$C$6:$E$501,2,FALSE))</f>
        <v/>
      </c>
      <c r="K6740" s="195" t="str">
        <f t="shared" si="211"/>
        <v/>
      </c>
    </row>
    <row r="6741" spans="2:11" ht="18" customHeight="1">
      <c r="B6741" s="16" t="str">
        <f>IF('6.標準時間'!$B6741="","",'6.標準時間'!B6741)</f>
        <v/>
      </c>
      <c r="C6741" s="16" t="str">
        <f>IF('6.標準時間'!$C6741="","",'6.標準時間'!C6741)</f>
        <v/>
      </c>
      <c r="D6741" s="16" t="str">
        <f>IF('6.標準時間'!$C6741="","",'6.標準時間'!E6741)</f>
        <v/>
      </c>
      <c r="E6741" s="171" t="str">
        <f>IF('6.標準時間'!$C6741="","",'6.標準時間'!F6741)</f>
        <v/>
      </c>
      <c r="F6741" s="15" t="str">
        <f t="shared" si="210"/>
        <v/>
      </c>
      <c r="G6741" s="142" t="str">
        <f>IF('6.標準時間'!$C6741="","",'6.標準時間'!H6741)</f>
        <v/>
      </c>
      <c r="H6741" s="142" t="str">
        <f>IF('6.標準時間'!$C6741="","",'6.標準時間'!I6741)</f>
        <v/>
      </c>
      <c r="I6741" s="107" t="str">
        <f>IF(C6741="","",VLOOKUP($C6741,'7.工程別レート'!$C$6:$E$501,3,FALSE))</f>
        <v/>
      </c>
      <c r="J6741" s="108" t="str">
        <f>IF(C6741="","",VLOOKUP($C6741,'7.工程別レート'!$C$6:$E$501,2,FALSE))</f>
        <v/>
      </c>
      <c r="K6741" s="195" t="str">
        <f t="shared" si="211"/>
        <v/>
      </c>
    </row>
    <row r="6742" spans="2:11" ht="18" customHeight="1">
      <c r="B6742" s="16" t="str">
        <f>IF('6.標準時間'!$B6742="","",'6.標準時間'!B6742)</f>
        <v/>
      </c>
      <c r="C6742" s="16" t="str">
        <f>IF('6.標準時間'!$C6742="","",'6.標準時間'!C6742)</f>
        <v/>
      </c>
      <c r="D6742" s="16" t="str">
        <f>IF('6.標準時間'!$C6742="","",'6.標準時間'!E6742)</f>
        <v/>
      </c>
      <c r="E6742" s="171" t="str">
        <f>IF('6.標準時間'!$C6742="","",'6.標準時間'!F6742)</f>
        <v/>
      </c>
      <c r="F6742" s="15" t="str">
        <f t="shared" si="210"/>
        <v/>
      </c>
      <c r="G6742" s="142" t="str">
        <f>IF('6.標準時間'!$C6742="","",'6.標準時間'!H6742)</f>
        <v/>
      </c>
      <c r="H6742" s="142" t="str">
        <f>IF('6.標準時間'!$C6742="","",'6.標準時間'!I6742)</f>
        <v/>
      </c>
      <c r="I6742" s="107" t="str">
        <f>IF(C6742="","",VLOOKUP($C6742,'7.工程別レート'!$C$6:$E$501,3,FALSE))</f>
        <v/>
      </c>
      <c r="J6742" s="108" t="str">
        <f>IF(C6742="","",VLOOKUP($C6742,'7.工程別レート'!$C$6:$E$501,2,FALSE))</f>
        <v/>
      </c>
      <c r="K6742" s="195" t="str">
        <f t="shared" si="211"/>
        <v/>
      </c>
    </row>
    <row r="6743" spans="2:11" ht="18" customHeight="1">
      <c r="B6743" s="16" t="str">
        <f>IF('6.標準時間'!$B6743="","",'6.標準時間'!B6743)</f>
        <v/>
      </c>
      <c r="C6743" s="16" t="str">
        <f>IF('6.標準時間'!$C6743="","",'6.標準時間'!C6743)</f>
        <v/>
      </c>
      <c r="D6743" s="16" t="str">
        <f>IF('6.標準時間'!$C6743="","",'6.標準時間'!E6743)</f>
        <v/>
      </c>
      <c r="E6743" s="171" t="str">
        <f>IF('6.標準時間'!$C6743="","",'6.標準時間'!F6743)</f>
        <v/>
      </c>
      <c r="F6743" s="15" t="str">
        <f t="shared" si="210"/>
        <v/>
      </c>
      <c r="G6743" s="142" t="str">
        <f>IF('6.標準時間'!$C6743="","",'6.標準時間'!H6743)</f>
        <v/>
      </c>
      <c r="H6743" s="142" t="str">
        <f>IF('6.標準時間'!$C6743="","",'6.標準時間'!I6743)</f>
        <v/>
      </c>
      <c r="I6743" s="107" t="str">
        <f>IF(C6743="","",VLOOKUP($C6743,'7.工程別レート'!$C$6:$E$501,3,FALSE))</f>
        <v/>
      </c>
      <c r="J6743" s="108" t="str">
        <f>IF(C6743="","",VLOOKUP($C6743,'7.工程別レート'!$C$6:$E$501,2,FALSE))</f>
        <v/>
      </c>
      <c r="K6743" s="195" t="str">
        <f t="shared" si="211"/>
        <v/>
      </c>
    </row>
    <row r="6744" spans="2:11" ht="18" customHeight="1">
      <c r="B6744" s="16" t="str">
        <f>IF('6.標準時間'!$B6744="","",'6.標準時間'!B6744)</f>
        <v/>
      </c>
      <c r="C6744" s="16" t="str">
        <f>IF('6.標準時間'!$C6744="","",'6.標準時間'!C6744)</f>
        <v/>
      </c>
      <c r="D6744" s="16" t="str">
        <f>IF('6.標準時間'!$C6744="","",'6.標準時間'!E6744)</f>
        <v/>
      </c>
      <c r="E6744" s="171" t="str">
        <f>IF('6.標準時間'!$C6744="","",'6.標準時間'!F6744)</f>
        <v/>
      </c>
      <c r="F6744" s="15" t="str">
        <f t="shared" si="210"/>
        <v/>
      </c>
      <c r="G6744" s="142" t="str">
        <f>IF('6.標準時間'!$C6744="","",'6.標準時間'!H6744)</f>
        <v/>
      </c>
      <c r="H6744" s="142" t="str">
        <f>IF('6.標準時間'!$C6744="","",'6.標準時間'!I6744)</f>
        <v/>
      </c>
      <c r="I6744" s="107" t="str">
        <f>IF(C6744="","",VLOOKUP($C6744,'7.工程別レート'!$C$6:$E$501,3,FALSE))</f>
        <v/>
      </c>
      <c r="J6744" s="108" t="str">
        <f>IF(C6744="","",VLOOKUP($C6744,'7.工程別レート'!$C$6:$E$501,2,FALSE))</f>
        <v/>
      </c>
      <c r="K6744" s="195" t="str">
        <f t="shared" si="211"/>
        <v/>
      </c>
    </row>
    <row r="6745" spans="2:11" ht="18" customHeight="1">
      <c r="B6745" s="16" t="str">
        <f>IF('6.標準時間'!$B6745="","",'6.標準時間'!B6745)</f>
        <v/>
      </c>
      <c r="C6745" s="16" t="str">
        <f>IF('6.標準時間'!$C6745="","",'6.標準時間'!C6745)</f>
        <v/>
      </c>
      <c r="D6745" s="16" t="str">
        <f>IF('6.標準時間'!$C6745="","",'6.標準時間'!E6745)</f>
        <v/>
      </c>
      <c r="E6745" s="171" t="str">
        <f>IF('6.標準時間'!$C6745="","",'6.標準時間'!F6745)</f>
        <v/>
      </c>
      <c r="F6745" s="15" t="str">
        <f t="shared" si="210"/>
        <v/>
      </c>
      <c r="G6745" s="142" t="str">
        <f>IF('6.標準時間'!$C6745="","",'6.標準時間'!H6745)</f>
        <v/>
      </c>
      <c r="H6745" s="142" t="str">
        <f>IF('6.標準時間'!$C6745="","",'6.標準時間'!I6745)</f>
        <v/>
      </c>
      <c r="I6745" s="107" t="str">
        <f>IF(C6745="","",VLOOKUP($C6745,'7.工程別レート'!$C$6:$E$501,3,FALSE))</f>
        <v/>
      </c>
      <c r="J6745" s="108" t="str">
        <f>IF(C6745="","",VLOOKUP($C6745,'7.工程別レート'!$C$6:$E$501,2,FALSE))</f>
        <v/>
      </c>
      <c r="K6745" s="195" t="str">
        <f t="shared" si="211"/>
        <v/>
      </c>
    </row>
    <row r="6746" spans="2:11" ht="18" customHeight="1">
      <c r="B6746" s="16" t="str">
        <f>IF('6.標準時間'!$B6746="","",'6.標準時間'!B6746)</f>
        <v/>
      </c>
      <c r="C6746" s="16" t="str">
        <f>IF('6.標準時間'!$C6746="","",'6.標準時間'!C6746)</f>
        <v/>
      </c>
      <c r="D6746" s="16" t="str">
        <f>IF('6.標準時間'!$C6746="","",'6.標準時間'!E6746)</f>
        <v/>
      </c>
      <c r="E6746" s="171" t="str">
        <f>IF('6.標準時間'!$C6746="","",'6.標準時間'!F6746)</f>
        <v/>
      </c>
      <c r="F6746" s="15" t="str">
        <f t="shared" si="210"/>
        <v/>
      </c>
      <c r="G6746" s="142" t="str">
        <f>IF('6.標準時間'!$C6746="","",'6.標準時間'!H6746)</f>
        <v/>
      </c>
      <c r="H6746" s="142" t="str">
        <f>IF('6.標準時間'!$C6746="","",'6.標準時間'!I6746)</f>
        <v/>
      </c>
      <c r="I6746" s="107" t="str">
        <f>IF(C6746="","",VLOOKUP($C6746,'7.工程別レート'!$C$6:$E$501,3,FALSE))</f>
        <v/>
      </c>
      <c r="J6746" s="108" t="str">
        <f>IF(C6746="","",VLOOKUP($C6746,'7.工程別レート'!$C$6:$E$501,2,FALSE))</f>
        <v/>
      </c>
      <c r="K6746" s="195" t="str">
        <f t="shared" si="211"/>
        <v/>
      </c>
    </row>
    <row r="6747" spans="2:11" ht="18" customHeight="1">
      <c r="B6747" s="16" t="str">
        <f>IF('6.標準時間'!$B6747="","",'6.標準時間'!B6747)</f>
        <v/>
      </c>
      <c r="C6747" s="16" t="str">
        <f>IF('6.標準時間'!$C6747="","",'6.標準時間'!C6747)</f>
        <v/>
      </c>
      <c r="D6747" s="16" t="str">
        <f>IF('6.標準時間'!$C6747="","",'6.標準時間'!E6747)</f>
        <v/>
      </c>
      <c r="E6747" s="171" t="str">
        <f>IF('6.標準時間'!$C6747="","",'6.標準時間'!F6747)</f>
        <v/>
      </c>
      <c r="F6747" s="15" t="str">
        <f t="shared" si="210"/>
        <v/>
      </c>
      <c r="G6747" s="142" t="str">
        <f>IF('6.標準時間'!$C6747="","",'6.標準時間'!H6747)</f>
        <v/>
      </c>
      <c r="H6747" s="142" t="str">
        <f>IF('6.標準時間'!$C6747="","",'6.標準時間'!I6747)</f>
        <v/>
      </c>
      <c r="I6747" s="107" t="str">
        <f>IF(C6747="","",VLOOKUP($C6747,'7.工程別レート'!$C$6:$E$501,3,FALSE))</f>
        <v/>
      </c>
      <c r="J6747" s="108" t="str">
        <f>IF(C6747="","",VLOOKUP($C6747,'7.工程別レート'!$C$6:$E$501,2,FALSE))</f>
        <v/>
      </c>
      <c r="K6747" s="195" t="str">
        <f t="shared" si="211"/>
        <v/>
      </c>
    </row>
    <row r="6748" spans="2:11" ht="18" customHeight="1">
      <c r="B6748" s="16" t="str">
        <f>IF('6.標準時間'!$B6748="","",'6.標準時間'!B6748)</f>
        <v/>
      </c>
      <c r="C6748" s="16" t="str">
        <f>IF('6.標準時間'!$C6748="","",'6.標準時間'!C6748)</f>
        <v/>
      </c>
      <c r="D6748" s="16" t="str">
        <f>IF('6.標準時間'!$C6748="","",'6.標準時間'!E6748)</f>
        <v/>
      </c>
      <c r="E6748" s="171" t="str">
        <f>IF('6.標準時間'!$C6748="","",'6.標準時間'!F6748)</f>
        <v/>
      </c>
      <c r="F6748" s="15" t="str">
        <f t="shared" si="210"/>
        <v/>
      </c>
      <c r="G6748" s="142" t="str">
        <f>IF('6.標準時間'!$C6748="","",'6.標準時間'!H6748)</f>
        <v/>
      </c>
      <c r="H6748" s="142" t="str">
        <f>IF('6.標準時間'!$C6748="","",'6.標準時間'!I6748)</f>
        <v/>
      </c>
      <c r="I6748" s="107" t="str">
        <f>IF(C6748="","",VLOOKUP($C6748,'7.工程別レート'!$C$6:$E$501,3,FALSE))</f>
        <v/>
      </c>
      <c r="J6748" s="108" t="str">
        <f>IF(C6748="","",VLOOKUP($C6748,'7.工程別レート'!$C$6:$E$501,2,FALSE))</f>
        <v/>
      </c>
      <c r="K6748" s="195" t="str">
        <f t="shared" si="211"/>
        <v/>
      </c>
    </row>
    <row r="6749" spans="2:11" ht="18" customHeight="1">
      <c r="B6749" s="16" t="str">
        <f>IF('6.標準時間'!$B6749="","",'6.標準時間'!B6749)</f>
        <v/>
      </c>
      <c r="C6749" s="16" t="str">
        <f>IF('6.標準時間'!$C6749="","",'6.標準時間'!C6749)</f>
        <v/>
      </c>
      <c r="D6749" s="16" t="str">
        <f>IF('6.標準時間'!$C6749="","",'6.標準時間'!E6749)</f>
        <v/>
      </c>
      <c r="E6749" s="171" t="str">
        <f>IF('6.標準時間'!$C6749="","",'6.標準時間'!F6749)</f>
        <v/>
      </c>
      <c r="F6749" s="15" t="str">
        <f t="shared" si="210"/>
        <v/>
      </c>
      <c r="G6749" s="142" t="str">
        <f>IF('6.標準時間'!$C6749="","",'6.標準時間'!H6749)</f>
        <v/>
      </c>
      <c r="H6749" s="142" t="str">
        <f>IF('6.標準時間'!$C6749="","",'6.標準時間'!I6749)</f>
        <v/>
      </c>
      <c r="I6749" s="107" t="str">
        <f>IF(C6749="","",VLOOKUP($C6749,'7.工程別レート'!$C$6:$E$501,3,FALSE))</f>
        <v/>
      </c>
      <c r="J6749" s="108" t="str">
        <f>IF(C6749="","",VLOOKUP($C6749,'7.工程別レート'!$C$6:$E$501,2,FALSE))</f>
        <v/>
      </c>
      <c r="K6749" s="195" t="str">
        <f t="shared" si="211"/>
        <v/>
      </c>
    </row>
    <row r="6750" spans="2:11" ht="18" customHeight="1">
      <c r="B6750" s="16" t="str">
        <f>IF('6.標準時間'!$B6750="","",'6.標準時間'!B6750)</f>
        <v/>
      </c>
      <c r="C6750" s="16" t="str">
        <f>IF('6.標準時間'!$C6750="","",'6.標準時間'!C6750)</f>
        <v/>
      </c>
      <c r="D6750" s="16" t="str">
        <f>IF('6.標準時間'!$C6750="","",'6.標準時間'!E6750)</f>
        <v/>
      </c>
      <c r="E6750" s="171" t="str">
        <f>IF('6.標準時間'!$C6750="","",'6.標準時間'!F6750)</f>
        <v/>
      </c>
      <c r="F6750" s="15" t="str">
        <f t="shared" si="210"/>
        <v/>
      </c>
      <c r="G6750" s="142" t="str">
        <f>IF('6.標準時間'!$C6750="","",'6.標準時間'!H6750)</f>
        <v/>
      </c>
      <c r="H6750" s="142" t="str">
        <f>IF('6.標準時間'!$C6750="","",'6.標準時間'!I6750)</f>
        <v/>
      </c>
      <c r="I6750" s="107" t="str">
        <f>IF(C6750="","",VLOOKUP($C6750,'7.工程別レート'!$C$6:$E$501,3,FALSE))</f>
        <v/>
      </c>
      <c r="J6750" s="108" t="str">
        <f>IF(C6750="","",VLOOKUP($C6750,'7.工程別レート'!$C$6:$E$501,2,FALSE))</f>
        <v/>
      </c>
      <c r="K6750" s="195" t="str">
        <f t="shared" si="211"/>
        <v/>
      </c>
    </row>
    <row r="6751" spans="2:11" ht="18" customHeight="1">
      <c r="B6751" s="16" t="str">
        <f>IF('6.標準時間'!$B6751="","",'6.標準時間'!B6751)</f>
        <v/>
      </c>
      <c r="C6751" s="16" t="str">
        <f>IF('6.標準時間'!$C6751="","",'6.標準時間'!C6751)</f>
        <v/>
      </c>
      <c r="D6751" s="16" t="str">
        <f>IF('6.標準時間'!$C6751="","",'6.標準時間'!E6751)</f>
        <v/>
      </c>
      <c r="E6751" s="171" t="str">
        <f>IF('6.標準時間'!$C6751="","",'6.標準時間'!F6751)</f>
        <v/>
      </c>
      <c r="F6751" s="15" t="str">
        <f t="shared" si="210"/>
        <v/>
      </c>
      <c r="G6751" s="142" t="str">
        <f>IF('6.標準時間'!$C6751="","",'6.標準時間'!H6751)</f>
        <v/>
      </c>
      <c r="H6751" s="142" t="str">
        <f>IF('6.標準時間'!$C6751="","",'6.標準時間'!I6751)</f>
        <v/>
      </c>
      <c r="I6751" s="107" t="str">
        <f>IF(C6751="","",VLOOKUP($C6751,'7.工程別レート'!$C$6:$E$501,3,FALSE))</f>
        <v/>
      </c>
      <c r="J6751" s="108" t="str">
        <f>IF(C6751="","",VLOOKUP($C6751,'7.工程別レート'!$C$6:$E$501,2,FALSE))</f>
        <v/>
      </c>
      <c r="K6751" s="195" t="str">
        <f t="shared" si="211"/>
        <v/>
      </c>
    </row>
    <row r="6752" spans="2:11" ht="18" customHeight="1">
      <c r="B6752" s="16" t="str">
        <f>IF('6.標準時間'!$B6752="","",'6.標準時間'!B6752)</f>
        <v/>
      </c>
      <c r="C6752" s="16" t="str">
        <f>IF('6.標準時間'!$C6752="","",'6.標準時間'!C6752)</f>
        <v/>
      </c>
      <c r="D6752" s="16" t="str">
        <f>IF('6.標準時間'!$C6752="","",'6.標準時間'!E6752)</f>
        <v/>
      </c>
      <c r="E6752" s="171" t="str">
        <f>IF('6.標準時間'!$C6752="","",'6.標準時間'!F6752)</f>
        <v/>
      </c>
      <c r="F6752" s="15" t="str">
        <f t="shared" si="210"/>
        <v/>
      </c>
      <c r="G6752" s="142" t="str">
        <f>IF('6.標準時間'!$C6752="","",'6.標準時間'!H6752)</f>
        <v/>
      </c>
      <c r="H6752" s="142" t="str">
        <f>IF('6.標準時間'!$C6752="","",'6.標準時間'!I6752)</f>
        <v/>
      </c>
      <c r="I6752" s="107" t="str">
        <f>IF(C6752="","",VLOOKUP($C6752,'7.工程別レート'!$C$6:$E$501,3,FALSE))</f>
        <v/>
      </c>
      <c r="J6752" s="108" t="str">
        <f>IF(C6752="","",VLOOKUP($C6752,'7.工程別レート'!$C$6:$E$501,2,FALSE))</f>
        <v/>
      </c>
      <c r="K6752" s="195" t="str">
        <f t="shared" si="211"/>
        <v/>
      </c>
    </row>
    <row r="6753" spans="2:11" ht="18" customHeight="1">
      <c r="B6753" s="16" t="str">
        <f>IF('6.標準時間'!$B6753="","",'6.標準時間'!B6753)</f>
        <v/>
      </c>
      <c r="C6753" s="16" t="str">
        <f>IF('6.標準時間'!$C6753="","",'6.標準時間'!C6753)</f>
        <v/>
      </c>
      <c r="D6753" s="16" t="str">
        <f>IF('6.標準時間'!$C6753="","",'6.標準時間'!E6753)</f>
        <v/>
      </c>
      <c r="E6753" s="171" t="str">
        <f>IF('6.標準時間'!$C6753="","",'6.標準時間'!F6753)</f>
        <v/>
      </c>
      <c r="F6753" s="15" t="str">
        <f t="shared" si="210"/>
        <v/>
      </c>
      <c r="G6753" s="142" t="str">
        <f>IF('6.標準時間'!$C6753="","",'6.標準時間'!H6753)</f>
        <v/>
      </c>
      <c r="H6753" s="142" t="str">
        <f>IF('6.標準時間'!$C6753="","",'6.標準時間'!I6753)</f>
        <v/>
      </c>
      <c r="I6753" s="107" t="str">
        <f>IF(C6753="","",VLOOKUP($C6753,'7.工程別レート'!$C$6:$E$501,3,FALSE))</f>
        <v/>
      </c>
      <c r="J6753" s="108" t="str">
        <f>IF(C6753="","",VLOOKUP($C6753,'7.工程別レート'!$C$6:$E$501,2,FALSE))</f>
        <v/>
      </c>
      <c r="K6753" s="195" t="str">
        <f t="shared" si="211"/>
        <v/>
      </c>
    </row>
    <row r="6754" spans="2:11" ht="18" customHeight="1">
      <c r="B6754" s="16" t="str">
        <f>IF('6.標準時間'!$B6754="","",'6.標準時間'!B6754)</f>
        <v/>
      </c>
      <c r="C6754" s="16" t="str">
        <f>IF('6.標準時間'!$C6754="","",'6.標準時間'!C6754)</f>
        <v/>
      </c>
      <c r="D6754" s="16" t="str">
        <f>IF('6.標準時間'!$C6754="","",'6.標準時間'!E6754)</f>
        <v/>
      </c>
      <c r="E6754" s="171" t="str">
        <f>IF('6.標準時間'!$C6754="","",'6.標準時間'!F6754)</f>
        <v/>
      </c>
      <c r="F6754" s="15" t="str">
        <f t="shared" si="210"/>
        <v/>
      </c>
      <c r="G6754" s="142" t="str">
        <f>IF('6.標準時間'!$C6754="","",'6.標準時間'!H6754)</f>
        <v/>
      </c>
      <c r="H6754" s="142" t="str">
        <f>IF('6.標準時間'!$C6754="","",'6.標準時間'!I6754)</f>
        <v/>
      </c>
      <c r="I6754" s="107" t="str">
        <f>IF(C6754="","",VLOOKUP($C6754,'7.工程別レート'!$C$6:$E$501,3,FALSE))</f>
        <v/>
      </c>
      <c r="J6754" s="108" t="str">
        <f>IF(C6754="","",VLOOKUP($C6754,'7.工程別レート'!$C$6:$E$501,2,FALSE))</f>
        <v/>
      </c>
      <c r="K6754" s="195" t="str">
        <f t="shared" si="211"/>
        <v/>
      </c>
    </row>
    <row r="6755" spans="2:11" ht="18" customHeight="1">
      <c r="B6755" s="16" t="str">
        <f>IF('6.標準時間'!$B6755="","",'6.標準時間'!B6755)</f>
        <v/>
      </c>
      <c r="C6755" s="16" t="str">
        <f>IF('6.標準時間'!$C6755="","",'6.標準時間'!C6755)</f>
        <v/>
      </c>
      <c r="D6755" s="16" t="str">
        <f>IF('6.標準時間'!$C6755="","",'6.標準時間'!E6755)</f>
        <v/>
      </c>
      <c r="E6755" s="171" t="str">
        <f>IF('6.標準時間'!$C6755="","",'6.標準時間'!F6755)</f>
        <v/>
      </c>
      <c r="F6755" s="15" t="str">
        <f t="shared" si="210"/>
        <v/>
      </c>
      <c r="G6755" s="142" t="str">
        <f>IF('6.標準時間'!$C6755="","",'6.標準時間'!H6755)</f>
        <v/>
      </c>
      <c r="H6755" s="142" t="str">
        <f>IF('6.標準時間'!$C6755="","",'6.標準時間'!I6755)</f>
        <v/>
      </c>
      <c r="I6755" s="107" t="str">
        <f>IF(C6755="","",VLOOKUP($C6755,'7.工程別レート'!$C$6:$E$501,3,FALSE))</f>
        <v/>
      </c>
      <c r="J6755" s="108" t="str">
        <f>IF(C6755="","",VLOOKUP($C6755,'7.工程別レート'!$C$6:$E$501,2,FALSE))</f>
        <v/>
      </c>
      <c r="K6755" s="195" t="str">
        <f t="shared" si="211"/>
        <v/>
      </c>
    </row>
    <row r="6756" spans="2:11" ht="18" customHeight="1">
      <c r="B6756" s="16" t="str">
        <f>IF('6.標準時間'!$B6756="","",'6.標準時間'!B6756)</f>
        <v/>
      </c>
      <c r="C6756" s="16" t="str">
        <f>IF('6.標準時間'!$C6756="","",'6.標準時間'!C6756)</f>
        <v/>
      </c>
      <c r="D6756" s="16" t="str">
        <f>IF('6.標準時間'!$C6756="","",'6.標準時間'!E6756)</f>
        <v/>
      </c>
      <c r="E6756" s="171" t="str">
        <f>IF('6.標準時間'!$C6756="","",'6.標準時間'!F6756)</f>
        <v/>
      </c>
      <c r="F6756" s="15" t="str">
        <f t="shared" si="210"/>
        <v/>
      </c>
      <c r="G6756" s="142" t="str">
        <f>IF('6.標準時間'!$C6756="","",'6.標準時間'!H6756)</f>
        <v/>
      </c>
      <c r="H6756" s="142" t="str">
        <f>IF('6.標準時間'!$C6756="","",'6.標準時間'!I6756)</f>
        <v/>
      </c>
      <c r="I6756" s="107" t="str">
        <f>IF(C6756="","",VLOOKUP($C6756,'7.工程別レート'!$C$6:$E$501,3,FALSE))</f>
        <v/>
      </c>
      <c r="J6756" s="108" t="str">
        <f>IF(C6756="","",VLOOKUP($C6756,'7.工程別レート'!$C$6:$E$501,2,FALSE))</f>
        <v/>
      </c>
      <c r="K6756" s="195" t="str">
        <f t="shared" si="211"/>
        <v/>
      </c>
    </row>
    <row r="6757" spans="2:11" ht="18" customHeight="1">
      <c r="B6757" s="16" t="str">
        <f>IF('6.標準時間'!$B6757="","",'6.標準時間'!B6757)</f>
        <v/>
      </c>
      <c r="C6757" s="16" t="str">
        <f>IF('6.標準時間'!$C6757="","",'6.標準時間'!C6757)</f>
        <v/>
      </c>
      <c r="D6757" s="16" t="str">
        <f>IF('6.標準時間'!$C6757="","",'6.標準時間'!E6757)</f>
        <v/>
      </c>
      <c r="E6757" s="171" t="str">
        <f>IF('6.標準時間'!$C6757="","",'6.標準時間'!F6757)</f>
        <v/>
      </c>
      <c r="F6757" s="15" t="str">
        <f t="shared" si="210"/>
        <v/>
      </c>
      <c r="G6757" s="142" t="str">
        <f>IF('6.標準時間'!$C6757="","",'6.標準時間'!H6757)</f>
        <v/>
      </c>
      <c r="H6757" s="142" t="str">
        <f>IF('6.標準時間'!$C6757="","",'6.標準時間'!I6757)</f>
        <v/>
      </c>
      <c r="I6757" s="107" t="str">
        <f>IF(C6757="","",VLOOKUP($C6757,'7.工程別レート'!$C$6:$E$501,3,FALSE))</f>
        <v/>
      </c>
      <c r="J6757" s="108" t="str">
        <f>IF(C6757="","",VLOOKUP($C6757,'7.工程別レート'!$C$6:$E$501,2,FALSE))</f>
        <v/>
      </c>
      <c r="K6757" s="195" t="str">
        <f t="shared" si="211"/>
        <v/>
      </c>
    </row>
    <row r="6758" spans="2:11" ht="18" customHeight="1">
      <c r="B6758" s="16" t="str">
        <f>IF('6.標準時間'!$B6758="","",'6.標準時間'!B6758)</f>
        <v/>
      </c>
      <c r="C6758" s="16" t="str">
        <f>IF('6.標準時間'!$C6758="","",'6.標準時間'!C6758)</f>
        <v/>
      </c>
      <c r="D6758" s="16" t="str">
        <f>IF('6.標準時間'!$C6758="","",'6.標準時間'!E6758)</f>
        <v/>
      </c>
      <c r="E6758" s="171" t="str">
        <f>IF('6.標準時間'!$C6758="","",'6.標準時間'!F6758)</f>
        <v/>
      </c>
      <c r="F6758" s="15" t="str">
        <f t="shared" si="210"/>
        <v/>
      </c>
      <c r="G6758" s="142" t="str">
        <f>IF('6.標準時間'!$C6758="","",'6.標準時間'!H6758)</f>
        <v/>
      </c>
      <c r="H6758" s="142" t="str">
        <f>IF('6.標準時間'!$C6758="","",'6.標準時間'!I6758)</f>
        <v/>
      </c>
      <c r="I6758" s="107" t="str">
        <f>IF(C6758="","",VLOOKUP($C6758,'7.工程別レート'!$C$6:$E$501,3,FALSE))</f>
        <v/>
      </c>
      <c r="J6758" s="108" t="str">
        <f>IF(C6758="","",VLOOKUP($C6758,'7.工程別レート'!$C$6:$E$501,2,FALSE))</f>
        <v/>
      </c>
      <c r="K6758" s="195" t="str">
        <f t="shared" si="211"/>
        <v/>
      </c>
    </row>
    <row r="6759" spans="2:11" ht="18" customHeight="1">
      <c r="B6759" s="16" t="str">
        <f>IF('6.標準時間'!$B6759="","",'6.標準時間'!B6759)</f>
        <v/>
      </c>
      <c r="C6759" s="16" t="str">
        <f>IF('6.標準時間'!$C6759="","",'6.標準時間'!C6759)</f>
        <v/>
      </c>
      <c r="D6759" s="16" t="str">
        <f>IF('6.標準時間'!$C6759="","",'6.標準時間'!E6759)</f>
        <v/>
      </c>
      <c r="E6759" s="171" t="str">
        <f>IF('6.標準時間'!$C6759="","",'6.標準時間'!F6759)</f>
        <v/>
      </c>
      <c r="F6759" s="15" t="str">
        <f t="shared" si="210"/>
        <v/>
      </c>
      <c r="G6759" s="142" t="str">
        <f>IF('6.標準時間'!$C6759="","",'6.標準時間'!H6759)</f>
        <v/>
      </c>
      <c r="H6759" s="142" t="str">
        <f>IF('6.標準時間'!$C6759="","",'6.標準時間'!I6759)</f>
        <v/>
      </c>
      <c r="I6759" s="107" t="str">
        <f>IF(C6759="","",VLOOKUP($C6759,'7.工程別レート'!$C$6:$E$501,3,FALSE))</f>
        <v/>
      </c>
      <c r="J6759" s="108" t="str">
        <f>IF(C6759="","",VLOOKUP($C6759,'7.工程別レート'!$C$6:$E$501,2,FALSE))</f>
        <v/>
      </c>
      <c r="K6759" s="195" t="str">
        <f t="shared" si="211"/>
        <v/>
      </c>
    </row>
    <row r="6760" spans="2:11" ht="18" customHeight="1">
      <c r="B6760" s="16" t="str">
        <f>IF('6.標準時間'!$B6760="","",'6.標準時間'!B6760)</f>
        <v/>
      </c>
      <c r="C6760" s="16" t="str">
        <f>IF('6.標準時間'!$C6760="","",'6.標準時間'!C6760)</f>
        <v/>
      </c>
      <c r="D6760" s="16" t="str">
        <f>IF('6.標準時間'!$C6760="","",'6.標準時間'!E6760)</f>
        <v/>
      </c>
      <c r="E6760" s="171" t="str">
        <f>IF('6.標準時間'!$C6760="","",'6.標準時間'!F6760)</f>
        <v/>
      </c>
      <c r="F6760" s="15" t="str">
        <f t="shared" si="210"/>
        <v/>
      </c>
      <c r="G6760" s="142" t="str">
        <f>IF('6.標準時間'!$C6760="","",'6.標準時間'!H6760)</f>
        <v/>
      </c>
      <c r="H6760" s="142" t="str">
        <f>IF('6.標準時間'!$C6760="","",'6.標準時間'!I6760)</f>
        <v/>
      </c>
      <c r="I6760" s="107" t="str">
        <f>IF(C6760="","",VLOOKUP($C6760,'7.工程別レート'!$C$6:$E$501,3,FALSE))</f>
        <v/>
      </c>
      <c r="J6760" s="108" t="str">
        <f>IF(C6760="","",VLOOKUP($C6760,'7.工程別レート'!$C$6:$E$501,2,FALSE))</f>
        <v/>
      </c>
      <c r="K6760" s="195" t="str">
        <f t="shared" si="211"/>
        <v/>
      </c>
    </row>
    <row r="6761" spans="2:11" ht="18" customHeight="1">
      <c r="B6761" s="16" t="str">
        <f>IF('6.標準時間'!$B6761="","",'6.標準時間'!B6761)</f>
        <v/>
      </c>
      <c r="C6761" s="16" t="str">
        <f>IF('6.標準時間'!$C6761="","",'6.標準時間'!C6761)</f>
        <v/>
      </c>
      <c r="D6761" s="16" t="str">
        <f>IF('6.標準時間'!$C6761="","",'6.標準時間'!E6761)</f>
        <v/>
      </c>
      <c r="E6761" s="171" t="str">
        <f>IF('6.標準時間'!$C6761="","",'6.標準時間'!F6761)</f>
        <v/>
      </c>
      <c r="F6761" s="15" t="str">
        <f t="shared" si="210"/>
        <v/>
      </c>
      <c r="G6761" s="142" t="str">
        <f>IF('6.標準時間'!$C6761="","",'6.標準時間'!H6761)</f>
        <v/>
      </c>
      <c r="H6761" s="142" t="str">
        <f>IF('6.標準時間'!$C6761="","",'6.標準時間'!I6761)</f>
        <v/>
      </c>
      <c r="I6761" s="107" t="str">
        <f>IF(C6761="","",VLOOKUP($C6761,'7.工程別レート'!$C$6:$E$501,3,FALSE))</f>
        <v/>
      </c>
      <c r="J6761" s="108" t="str">
        <f>IF(C6761="","",VLOOKUP($C6761,'7.工程別レート'!$C$6:$E$501,2,FALSE))</f>
        <v/>
      </c>
      <c r="K6761" s="195" t="str">
        <f t="shared" si="211"/>
        <v/>
      </c>
    </row>
    <row r="6762" spans="2:11" ht="18" customHeight="1">
      <c r="B6762" s="16" t="str">
        <f>IF('6.標準時間'!$B6762="","",'6.標準時間'!B6762)</f>
        <v/>
      </c>
      <c r="C6762" s="16" t="str">
        <f>IF('6.標準時間'!$C6762="","",'6.標準時間'!C6762)</f>
        <v/>
      </c>
      <c r="D6762" s="16" t="str">
        <f>IF('6.標準時間'!$C6762="","",'6.標準時間'!E6762)</f>
        <v/>
      </c>
      <c r="E6762" s="171" t="str">
        <f>IF('6.標準時間'!$C6762="","",'6.標準時間'!F6762)</f>
        <v/>
      </c>
      <c r="F6762" s="15" t="str">
        <f t="shared" si="210"/>
        <v/>
      </c>
      <c r="G6762" s="142" t="str">
        <f>IF('6.標準時間'!$C6762="","",'6.標準時間'!H6762)</f>
        <v/>
      </c>
      <c r="H6762" s="142" t="str">
        <f>IF('6.標準時間'!$C6762="","",'6.標準時間'!I6762)</f>
        <v/>
      </c>
      <c r="I6762" s="107" t="str">
        <f>IF(C6762="","",VLOOKUP($C6762,'7.工程別レート'!$C$6:$E$501,3,FALSE))</f>
        <v/>
      </c>
      <c r="J6762" s="108" t="str">
        <f>IF(C6762="","",VLOOKUP($C6762,'7.工程別レート'!$C$6:$E$501,2,FALSE))</f>
        <v/>
      </c>
      <c r="K6762" s="195" t="str">
        <f t="shared" si="211"/>
        <v/>
      </c>
    </row>
    <row r="6763" spans="2:11" ht="18" customHeight="1">
      <c r="B6763" s="16" t="str">
        <f>IF('6.標準時間'!$B6763="","",'6.標準時間'!B6763)</f>
        <v/>
      </c>
      <c r="C6763" s="16" t="str">
        <f>IF('6.標準時間'!$C6763="","",'6.標準時間'!C6763)</f>
        <v/>
      </c>
      <c r="D6763" s="16" t="str">
        <f>IF('6.標準時間'!$C6763="","",'6.標準時間'!E6763)</f>
        <v/>
      </c>
      <c r="E6763" s="171" t="str">
        <f>IF('6.標準時間'!$C6763="","",'6.標準時間'!F6763)</f>
        <v/>
      </c>
      <c r="F6763" s="15" t="str">
        <f t="shared" si="210"/>
        <v/>
      </c>
      <c r="G6763" s="142" t="str">
        <f>IF('6.標準時間'!$C6763="","",'6.標準時間'!H6763)</f>
        <v/>
      </c>
      <c r="H6763" s="142" t="str">
        <f>IF('6.標準時間'!$C6763="","",'6.標準時間'!I6763)</f>
        <v/>
      </c>
      <c r="I6763" s="107" t="str">
        <f>IF(C6763="","",VLOOKUP($C6763,'7.工程別レート'!$C$6:$E$501,3,FALSE))</f>
        <v/>
      </c>
      <c r="J6763" s="108" t="str">
        <f>IF(C6763="","",VLOOKUP($C6763,'7.工程別レート'!$C$6:$E$501,2,FALSE))</f>
        <v/>
      </c>
      <c r="K6763" s="195" t="str">
        <f t="shared" si="211"/>
        <v/>
      </c>
    </row>
    <row r="6764" spans="2:11" ht="18" customHeight="1">
      <c r="B6764" s="16" t="str">
        <f>IF('6.標準時間'!$B6764="","",'6.標準時間'!B6764)</f>
        <v/>
      </c>
      <c r="C6764" s="16" t="str">
        <f>IF('6.標準時間'!$C6764="","",'6.標準時間'!C6764)</f>
        <v/>
      </c>
      <c r="D6764" s="16" t="str">
        <f>IF('6.標準時間'!$C6764="","",'6.標準時間'!E6764)</f>
        <v/>
      </c>
      <c r="E6764" s="171" t="str">
        <f>IF('6.標準時間'!$C6764="","",'6.標準時間'!F6764)</f>
        <v/>
      </c>
      <c r="F6764" s="15" t="str">
        <f t="shared" si="210"/>
        <v/>
      </c>
      <c r="G6764" s="142" t="str">
        <f>IF('6.標準時間'!$C6764="","",'6.標準時間'!H6764)</f>
        <v/>
      </c>
      <c r="H6764" s="142" t="str">
        <f>IF('6.標準時間'!$C6764="","",'6.標準時間'!I6764)</f>
        <v/>
      </c>
      <c r="I6764" s="107" t="str">
        <f>IF(C6764="","",VLOOKUP($C6764,'7.工程別レート'!$C$6:$E$501,3,FALSE))</f>
        <v/>
      </c>
      <c r="J6764" s="108" t="str">
        <f>IF(C6764="","",VLOOKUP($C6764,'7.工程別レート'!$C$6:$E$501,2,FALSE))</f>
        <v/>
      </c>
      <c r="K6764" s="195" t="str">
        <f t="shared" si="211"/>
        <v/>
      </c>
    </row>
    <row r="6765" spans="2:11" ht="18" customHeight="1">
      <c r="B6765" s="16" t="str">
        <f>IF('6.標準時間'!$B6765="","",'6.標準時間'!B6765)</f>
        <v/>
      </c>
      <c r="C6765" s="16" t="str">
        <f>IF('6.標準時間'!$C6765="","",'6.標準時間'!C6765)</f>
        <v/>
      </c>
      <c r="D6765" s="16" t="str">
        <f>IF('6.標準時間'!$C6765="","",'6.標準時間'!E6765)</f>
        <v/>
      </c>
      <c r="E6765" s="171" t="str">
        <f>IF('6.標準時間'!$C6765="","",'6.標準時間'!F6765)</f>
        <v/>
      </c>
      <c r="F6765" s="15" t="str">
        <f t="shared" si="210"/>
        <v/>
      </c>
      <c r="G6765" s="142" t="str">
        <f>IF('6.標準時間'!$C6765="","",'6.標準時間'!H6765)</f>
        <v/>
      </c>
      <c r="H6765" s="142" t="str">
        <f>IF('6.標準時間'!$C6765="","",'6.標準時間'!I6765)</f>
        <v/>
      </c>
      <c r="I6765" s="107" t="str">
        <f>IF(C6765="","",VLOOKUP($C6765,'7.工程別レート'!$C$6:$E$501,3,FALSE))</f>
        <v/>
      </c>
      <c r="J6765" s="108" t="str">
        <f>IF(C6765="","",VLOOKUP($C6765,'7.工程別レート'!$C$6:$E$501,2,FALSE))</f>
        <v/>
      </c>
      <c r="K6765" s="195" t="str">
        <f t="shared" si="211"/>
        <v/>
      </c>
    </row>
    <row r="6766" spans="2:11" ht="18" customHeight="1">
      <c r="B6766" s="16" t="str">
        <f>IF('6.標準時間'!$B6766="","",'6.標準時間'!B6766)</f>
        <v/>
      </c>
      <c r="C6766" s="16" t="str">
        <f>IF('6.標準時間'!$C6766="","",'6.標準時間'!C6766)</f>
        <v/>
      </c>
      <c r="D6766" s="16" t="str">
        <f>IF('6.標準時間'!$C6766="","",'6.標準時間'!E6766)</f>
        <v/>
      </c>
      <c r="E6766" s="171" t="str">
        <f>IF('6.標準時間'!$C6766="","",'6.標準時間'!F6766)</f>
        <v/>
      </c>
      <c r="F6766" s="15" t="str">
        <f t="shared" si="210"/>
        <v/>
      </c>
      <c r="G6766" s="142" t="str">
        <f>IF('6.標準時間'!$C6766="","",'6.標準時間'!H6766)</f>
        <v/>
      </c>
      <c r="H6766" s="142" t="str">
        <f>IF('6.標準時間'!$C6766="","",'6.標準時間'!I6766)</f>
        <v/>
      </c>
      <c r="I6766" s="107" t="str">
        <f>IF(C6766="","",VLOOKUP($C6766,'7.工程別レート'!$C$6:$E$501,3,FALSE))</f>
        <v/>
      </c>
      <c r="J6766" s="108" t="str">
        <f>IF(C6766="","",VLOOKUP($C6766,'7.工程別レート'!$C$6:$E$501,2,FALSE))</f>
        <v/>
      </c>
      <c r="K6766" s="195" t="str">
        <f t="shared" si="211"/>
        <v/>
      </c>
    </row>
    <row r="6767" spans="2:11" ht="18" customHeight="1">
      <c r="B6767" s="16" t="str">
        <f>IF('6.標準時間'!$B6767="","",'6.標準時間'!B6767)</f>
        <v/>
      </c>
      <c r="C6767" s="16" t="str">
        <f>IF('6.標準時間'!$C6767="","",'6.標準時間'!C6767)</f>
        <v/>
      </c>
      <c r="D6767" s="16" t="str">
        <f>IF('6.標準時間'!$C6767="","",'6.標準時間'!E6767)</f>
        <v/>
      </c>
      <c r="E6767" s="171" t="str">
        <f>IF('6.標準時間'!$C6767="","",'6.標準時間'!F6767)</f>
        <v/>
      </c>
      <c r="F6767" s="15" t="str">
        <f t="shared" si="210"/>
        <v/>
      </c>
      <c r="G6767" s="142" t="str">
        <f>IF('6.標準時間'!$C6767="","",'6.標準時間'!H6767)</f>
        <v/>
      </c>
      <c r="H6767" s="142" t="str">
        <f>IF('6.標準時間'!$C6767="","",'6.標準時間'!I6767)</f>
        <v/>
      </c>
      <c r="I6767" s="107" t="str">
        <f>IF(C6767="","",VLOOKUP($C6767,'7.工程別レート'!$C$6:$E$501,3,FALSE))</f>
        <v/>
      </c>
      <c r="J6767" s="108" t="str">
        <f>IF(C6767="","",VLOOKUP($C6767,'7.工程別レート'!$C$6:$E$501,2,FALSE))</f>
        <v/>
      </c>
      <c r="K6767" s="195" t="str">
        <f t="shared" si="211"/>
        <v/>
      </c>
    </row>
    <row r="6768" spans="2:11" ht="18" customHeight="1">
      <c r="B6768" s="16" t="str">
        <f>IF('6.標準時間'!$B6768="","",'6.標準時間'!B6768)</f>
        <v/>
      </c>
      <c r="C6768" s="16" t="str">
        <f>IF('6.標準時間'!$C6768="","",'6.標準時間'!C6768)</f>
        <v/>
      </c>
      <c r="D6768" s="16" t="str">
        <f>IF('6.標準時間'!$C6768="","",'6.標準時間'!E6768)</f>
        <v/>
      </c>
      <c r="E6768" s="171" t="str">
        <f>IF('6.標準時間'!$C6768="","",'6.標準時間'!F6768)</f>
        <v/>
      </c>
      <c r="F6768" s="15" t="str">
        <f t="shared" si="210"/>
        <v/>
      </c>
      <c r="G6768" s="142" t="str">
        <f>IF('6.標準時間'!$C6768="","",'6.標準時間'!H6768)</f>
        <v/>
      </c>
      <c r="H6768" s="142" t="str">
        <f>IF('6.標準時間'!$C6768="","",'6.標準時間'!I6768)</f>
        <v/>
      </c>
      <c r="I6768" s="107" t="str">
        <f>IF(C6768="","",VLOOKUP($C6768,'7.工程別レート'!$C$6:$E$501,3,FALSE))</f>
        <v/>
      </c>
      <c r="J6768" s="108" t="str">
        <f>IF(C6768="","",VLOOKUP($C6768,'7.工程別レート'!$C$6:$E$501,2,FALSE))</f>
        <v/>
      </c>
      <c r="K6768" s="195" t="str">
        <f t="shared" si="211"/>
        <v/>
      </c>
    </row>
    <row r="6769" spans="2:11" ht="18" customHeight="1">
      <c r="B6769" s="16" t="str">
        <f>IF('6.標準時間'!$B6769="","",'6.標準時間'!B6769)</f>
        <v/>
      </c>
      <c r="C6769" s="16" t="str">
        <f>IF('6.標準時間'!$C6769="","",'6.標準時間'!C6769)</f>
        <v/>
      </c>
      <c r="D6769" s="16" t="str">
        <f>IF('6.標準時間'!$C6769="","",'6.標準時間'!E6769)</f>
        <v/>
      </c>
      <c r="E6769" s="171" t="str">
        <f>IF('6.標準時間'!$C6769="","",'6.標準時間'!F6769)</f>
        <v/>
      </c>
      <c r="F6769" s="15" t="str">
        <f t="shared" si="210"/>
        <v/>
      </c>
      <c r="G6769" s="142" t="str">
        <f>IF('6.標準時間'!$C6769="","",'6.標準時間'!H6769)</f>
        <v/>
      </c>
      <c r="H6769" s="142" t="str">
        <f>IF('6.標準時間'!$C6769="","",'6.標準時間'!I6769)</f>
        <v/>
      </c>
      <c r="I6769" s="107" t="str">
        <f>IF(C6769="","",VLOOKUP($C6769,'7.工程別レート'!$C$6:$E$501,3,FALSE))</f>
        <v/>
      </c>
      <c r="J6769" s="108" t="str">
        <f>IF(C6769="","",VLOOKUP($C6769,'7.工程別レート'!$C$6:$E$501,2,FALSE))</f>
        <v/>
      </c>
      <c r="K6769" s="195" t="str">
        <f t="shared" si="211"/>
        <v/>
      </c>
    </row>
    <row r="6770" spans="2:11" ht="18" customHeight="1">
      <c r="B6770" s="16" t="str">
        <f>IF('6.標準時間'!$B6770="","",'6.標準時間'!B6770)</f>
        <v/>
      </c>
      <c r="C6770" s="16" t="str">
        <f>IF('6.標準時間'!$C6770="","",'6.標準時間'!C6770)</f>
        <v/>
      </c>
      <c r="D6770" s="16" t="str">
        <f>IF('6.標準時間'!$C6770="","",'6.標準時間'!E6770)</f>
        <v/>
      </c>
      <c r="E6770" s="171" t="str">
        <f>IF('6.標準時間'!$C6770="","",'6.標準時間'!F6770)</f>
        <v/>
      </c>
      <c r="F6770" s="15" t="str">
        <f t="shared" si="210"/>
        <v/>
      </c>
      <c r="G6770" s="142" t="str">
        <f>IF('6.標準時間'!$C6770="","",'6.標準時間'!H6770)</f>
        <v/>
      </c>
      <c r="H6770" s="142" t="str">
        <f>IF('6.標準時間'!$C6770="","",'6.標準時間'!I6770)</f>
        <v/>
      </c>
      <c r="I6770" s="107" t="str">
        <f>IF(C6770="","",VLOOKUP($C6770,'7.工程別レート'!$C$6:$E$501,3,FALSE))</f>
        <v/>
      </c>
      <c r="J6770" s="108" t="str">
        <f>IF(C6770="","",VLOOKUP($C6770,'7.工程別レート'!$C$6:$E$501,2,FALSE))</f>
        <v/>
      </c>
      <c r="K6770" s="195" t="str">
        <f t="shared" si="211"/>
        <v/>
      </c>
    </row>
    <row r="6771" spans="2:11" ht="18" customHeight="1">
      <c r="B6771" s="16" t="str">
        <f>IF('6.標準時間'!$B6771="","",'6.標準時間'!B6771)</f>
        <v/>
      </c>
      <c r="C6771" s="16" t="str">
        <f>IF('6.標準時間'!$C6771="","",'6.標準時間'!C6771)</f>
        <v/>
      </c>
      <c r="D6771" s="16" t="str">
        <f>IF('6.標準時間'!$C6771="","",'6.標準時間'!E6771)</f>
        <v/>
      </c>
      <c r="E6771" s="171" t="str">
        <f>IF('6.標準時間'!$C6771="","",'6.標準時間'!F6771)</f>
        <v/>
      </c>
      <c r="F6771" s="15" t="str">
        <f t="shared" si="210"/>
        <v/>
      </c>
      <c r="G6771" s="142" t="str">
        <f>IF('6.標準時間'!$C6771="","",'6.標準時間'!H6771)</f>
        <v/>
      </c>
      <c r="H6771" s="142" t="str">
        <f>IF('6.標準時間'!$C6771="","",'6.標準時間'!I6771)</f>
        <v/>
      </c>
      <c r="I6771" s="107" t="str">
        <f>IF(C6771="","",VLOOKUP($C6771,'7.工程別レート'!$C$6:$E$501,3,FALSE))</f>
        <v/>
      </c>
      <c r="J6771" s="108" t="str">
        <f>IF(C6771="","",VLOOKUP($C6771,'7.工程別レート'!$C$6:$E$501,2,FALSE))</f>
        <v/>
      </c>
      <c r="K6771" s="195" t="str">
        <f t="shared" si="211"/>
        <v/>
      </c>
    </row>
    <row r="6772" spans="2:11" ht="18" customHeight="1">
      <c r="B6772" s="16" t="str">
        <f>IF('6.標準時間'!$B6772="","",'6.標準時間'!B6772)</f>
        <v/>
      </c>
      <c r="C6772" s="16" t="str">
        <f>IF('6.標準時間'!$C6772="","",'6.標準時間'!C6772)</f>
        <v/>
      </c>
      <c r="D6772" s="16" t="str">
        <f>IF('6.標準時間'!$C6772="","",'6.標準時間'!E6772)</f>
        <v/>
      </c>
      <c r="E6772" s="171" t="str">
        <f>IF('6.標準時間'!$C6772="","",'6.標準時間'!F6772)</f>
        <v/>
      </c>
      <c r="F6772" s="15" t="str">
        <f t="shared" si="210"/>
        <v/>
      </c>
      <c r="G6772" s="142" t="str">
        <f>IF('6.標準時間'!$C6772="","",'6.標準時間'!H6772)</f>
        <v/>
      </c>
      <c r="H6772" s="142" t="str">
        <f>IF('6.標準時間'!$C6772="","",'6.標準時間'!I6772)</f>
        <v/>
      </c>
      <c r="I6772" s="107" t="str">
        <f>IF(C6772="","",VLOOKUP($C6772,'7.工程別レート'!$C$6:$E$501,3,FALSE))</f>
        <v/>
      </c>
      <c r="J6772" s="108" t="str">
        <f>IF(C6772="","",VLOOKUP($C6772,'7.工程別レート'!$C$6:$E$501,2,FALSE))</f>
        <v/>
      </c>
      <c r="K6772" s="195" t="str">
        <f t="shared" si="211"/>
        <v/>
      </c>
    </row>
    <row r="6773" spans="2:11" ht="18" customHeight="1">
      <c r="B6773" s="16" t="str">
        <f>IF('6.標準時間'!$B6773="","",'6.標準時間'!B6773)</f>
        <v/>
      </c>
      <c r="C6773" s="16" t="str">
        <f>IF('6.標準時間'!$C6773="","",'6.標準時間'!C6773)</f>
        <v/>
      </c>
      <c r="D6773" s="16" t="str">
        <f>IF('6.標準時間'!$C6773="","",'6.標準時間'!E6773)</f>
        <v/>
      </c>
      <c r="E6773" s="171" t="str">
        <f>IF('6.標準時間'!$C6773="","",'6.標準時間'!F6773)</f>
        <v/>
      </c>
      <c r="F6773" s="15" t="str">
        <f t="shared" si="210"/>
        <v/>
      </c>
      <c r="G6773" s="142" t="str">
        <f>IF('6.標準時間'!$C6773="","",'6.標準時間'!H6773)</f>
        <v/>
      </c>
      <c r="H6773" s="142" t="str">
        <f>IF('6.標準時間'!$C6773="","",'6.標準時間'!I6773)</f>
        <v/>
      </c>
      <c r="I6773" s="107" t="str">
        <f>IF(C6773="","",VLOOKUP($C6773,'7.工程別レート'!$C$6:$E$501,3,FALSE))</f>
        <v/>
      </c>
      <c r="J6773" s="108" t="str">
        <f>IF(C6773="","",VLOOKUP($C6773,'7.工程別レート'!$C$6:$E$501,2,FALSE))</f>
        <v/>
      </c>
      <c r="K6773" s="195" t="str">
        <f t="shared" si="211"/>
        <v/>
      </c>
    </row>
    <row r="6774" spans="2:11" ht="18" customHeight="1">
      <c r="B6774" s="16" t="str">
        <f>IF('6.標準時間'!$B6774="","",'6.標準時間'!B6774)</f>
        <v/>
      </c>
      <c r="C6774" s="16" t="str">
        <f>IF('6.標準時間'!$C6774="","",'6.標準時間'!C6774)</f>
        <v/>
      </c>
      <c r="D6774" s="16" t="str">
        <f>IF('6.標準時間'!$C6774="","",'6.標準時間'!E6774)</f>
        <v/>
      </c>
      <c r="E6774" s="171" t="str">
        <f>IF('6.標準時間'!$C6774="","",'6.標準時間'!F6774)</f>
        <v/>
      </c>
      <c r="F6774" s="15" t="str">
        <f t="shared" si="210"/>
        <v/>
      </c>
      <c r="G6774" s="142" t="str">
        <f>IF('6.標準時間'!$C6774="","",'6.標準時間'!H6774)</f>
        <v/>
      </c>
      <c r="H6774" s="142" t="str">
        <f>IF('6.標準時間'!$C6774="","",'6.標準時間'!I6774)</f>
        <v/>
      </c>
      <c r="I6774" s="107" t="str">
        <f>IF(C6774="","",VLOOKUP($C6774,'7.工程別レート'!$C$6:$E$501,3,FALSE))</f>
        <v/>
      </c>
      <c r="J6774" s="108" t="str">
        <f>IF(C6774="","",VLOOKUP($C6774,'7.工程別レート'!$C$6:$E$501,2,FALSE))</f>
        <v/>
      </c>
      <c r="K6774" s="195" t="str">
        <f t="shared" si="211"/>
        <v/>
      </c>
    </row>
    <row r="6775" spans="2:11" ht="18" customHeight="1">
      <c r="B6775" s="16" t="str">
        <f>IF('6.標準時間'!$B6775="","",'6.標準時間'!B6775)</f>
        <v/>
      </c>
      <c r="C6775" s="16" t="str">
        <f>IF('6.標準時間'!$C6775="","",'6.標準時間'!C6775)</f>
        <v/>
      </c>
      <c r="D6775" s="16" t="str">
        <f>IF('6.標準時間'!$C6775="","",'6.標準時間'!E6775)</f>
        <v/>
      </c>
      <c r="E6775" s="171" t="str">
        <f>IF('6.標準時間'!$C6775="","",'6.標準時間'!F6775)</f>
        <v/>
      </c>
      <c r="F6775" s="15" t="str">
        <f t="shared" si="210"/>
        <v/>
      </c>
      <c r="G6775" s="142" t="str">
        <f>IF('6.標準時間'!$C6775="","",'6.標準時間'!H6775)</f>
        <v/>
      </c>
      <c r="H6775" s="142" t="str">
        <f>IF('6.標準時間'!$C6775="","",'6.標準時間'!I6775)</f>
        <v/>
      </c>
      <c r="I6775" s="107" t="str">
        <f>IF(C6775="","",VLOOKUP($C6775,'7.工程別レート'!$C$6:$E$501,3,FALSE))</f>
        <v/>
      </c>
      <c r="J6775" s="108" t="str">
        <f>IF(C6775="","",VLOOKUP($C6775,'7.工程別レート'!$C$6:$E$501,2,FALSE))</f>
        <v/>
      </c>
      <c r="K6775" s="195" t="str">
        <f t="shared" si="211"/>
        <v/>
      </c>
    </row>
    <row r="6776" spans="2:11" ht="18" customHeight="1">
      <c r="B6776" s="16" t="str">
        <f>IF('6.標準時間'!$B6776="","",'6.標準時間'!B6776)</f>
        <v/>
      </c>
      <c r="C6776" s="16" t="str">
        <f>IF('6.標準時間'!$C6776="","",'6.標準時間'!C6776)</f>
        <v/>
      </c>
      <c r="D6776" s="16" t="str">
        <f>IF('6.標準時間'!$C6776="","",'6.標準時間'!E6776)</f>
        <v/>
      </c>
      <c r="E6776" s="171" t="str">
        <f>IF('6.標準時間'!$C6776="","",'6.標準時間'!F6776)</f>
        <v/>
      </c>
      <c r="F6776" s="15" t="str">
        <f t="shared" si="210"/>
        <v/>
      </c>
      <c r="G6776" s="142" t="str">
        <f>IF('6.標準時間'!$C6776="","",'6.標準時間'!H6776)</f>
        <v/>
      </c>
      <c r="H6776" s="142" t="str">
        <f>IF('6.標準時間'!$C6776="","",'6.標準時間'!I6776)</f>
        <v/>
      </c>
      <c r="I6776" s="107" t="str">
        <f>IF(C6776="","",VLOOKUP($C6776,'7.工程別レート'!$C$6:$E$501,3,FALSE))</f>
        <v/>
      </c>
      <c r="J6776" s="108" t="str">
        <f>IF(C6776="","",VLOOKUP($C6776,'7.工程別レート'!$C$6:$E$501,2,FALSE))</f>
        <v/>
      </c>
      <c r="K6776" s="195" t="str">
        <f t="shared" si="211"/>
        <v/>
      </c>
    </row>
    <row r="6777" spans="2:11" ht="18" customHeight="1">
      <c r="B6777" s="16" t="str">
        <f>IF('6.標準時間'!$B6777="","",'6.標準時間'!B6777)</f>
        <v/>
      </c>
      <c r="C6777" s="16" t="str">
        <f>IF('6.標準時間'!$C6777="","",'6.標準時間'!C6777)</f>
        <v/>
      </c>
      <c r="D6777" s="16" t="str">
        <f>IF('6.標準時間'!$C6777="","",'6.標準時間'!E6777)</f>
        <v/>
      </c>
      <c r="E6777" s="171" t="str">
        <f>IF('6.標準時間'!$C6777="","",'6.標準時間'!F6777)</f>
        <v/>
      </c>
      <c r="F6777" s="15" t="str">
        <f t="shared" si="210"/>
        <v/>
      </c>
      <c r="G6777" s="142" t="str">
        <f>IF('6.標準時間'!$C6777="","",'6.標準時間'!H6777)</f>
        <v/>
      </c>
      <c r="H6777" s="142" t="str">
        <f>IF('6.標準時間'!$C6777="","",'6.標準時間'!I6777)</f>
        <v/>
      </c>
      <c r="I6777" s="107" t="str">
        <f>IF(C6777="","",VLOOKUP($C6777,'7.工程別レート'!$C$6:$E$501,3,FALSE))</f>
        <v/>
      </c>
      <c r="J6777" s="108" t="str">
        <f>IF(C6777="","",VLOOKUP($C6777,'7.工程別レート'!$C$6:$E$501,2,FALSE))</f>
        <v/>
      </c>
      <c r="K6777" s="195" t="str">
        <f t="shared" si="211"/>
        <v/>
      </c>
    </row>
    <row r="6778" spans="2:11" ht="18" customHeight="1">
      <c r="B6778" s="16" t="str">
        <f>IF('6.標準時間'!$B6778="","",'6.標準時間'!B6778)</f>
        <v/>
      </c>
      <c r="C6778" s="16" t="str">
        <f>IF('6.標準時間'!$C6778="","",'6.標準時間'!C6778)</f>
        <v/>
      </c>
      <c r="D6778" s="16" t="str">
        <f>IF('6.標準時間'!$C6778="","",'6.標準時間'!E6778)</f>
        <v/>
      </c>
      <c r="E6778" s="171" t="str">
        <f>IF('6.標準時間'!$C6778="","",'6.標準時間'!F6778)</f>
        <v/>
      </c>
      <c r="F6778" s="15" t="str">
        <f t="shared" si="210"/>
        <v/>
      </c>
      <c r="G6778" s="142" t="str">
        <f>IF('6.標準時間'!$C6778="","",'6.標準時間'!H6778)</f>
        <v/>
      </c>
      <c r="H6778" s="142" t="str">
        <f>IF('6.標準時間'!$C6778="","",'6.標準時間'!I6778)</f>
        <v/>
      </c>
      <c r="I6778" s="107" t="str">
        <f>IF(C6778="","",VLOOKUP($C6778,'7.工程別レート'!$C$6:$E$501,3,FALSE))</f>
        <v/>
      </c>
      <c r="J6778" s="108" t="str">
        <f>IF(C6778="","",VLOOKUP($C6778,'7.工程別レート'!$C$6:$E$501,2,FALSE))</f>
        <v/>
      </c>
      <c r="K6778" s="195" t="str">
        <f t="shared" si="211"/>
        <v/>
      </c>
    </row>
    <row r="6779" spans="2:11" ht="18" customHeight="1">
      <c r="B6779" s="16" t="str">
        <f>IF('6.標準時間'!$B6779="","",'6.標準時間'!B6779)</f>
        <v/>
      </c>
      <c r="C6779" s="16" t="str">
        <f>IF('6.標準時間'!$C6779="","",'6.標準時間'!C6779)</f>
        <v/>
      </c>
      <c r="D6779" s="16" t="str">
        <f>IF('6.標準時間'!$C6779="","",'6.標準時間'!E6779)</f>
        <v/>
      </c>
      <c r="E6779" s="171" t="str">
        <f>IF('6.標準時間'!$C6779="","",'6.標準時間'!F6779)</f>
        <v/>
      </c>
      <c r="F6779" s="15" t="str">
        <f t="shared" si="210"/>
        <v/>
      </c>
      <c r="G6779" s="142" t="str">
        <f>IF('6.標準時間'!$C6779="","",'6.標準時間'!H6779)</f>
        <v/>
      </c>
      <c r="H6779" s="142" t="str">
        <f>IF('6.標準時間'!$C6779="","",'6.標準時間'!I6779)</f>
        <v/>
      </c>
      <c r="I6779" s="107" t="str">
        <f>IF(C6779="","",VLOOKUP($C6779,'7.工程別レート'!$C$6:$E$501,3,FALSE))</f>
        <v/>
      </c>
      <c r="J6779" s="108" t="str">
        <f>IF(C6779="","",VLOOKUP($C6779,'7.工程別レート'!$C$6:$E$501,2,FALSE))</f>
        <v/>
      </c>
      <c r="K6779" s="195" t="str">
        <f t="shared" si="211"/>
        <v/>
      </c>
    </row>
    <row r="6780" spans="2:11" ht="18" customHeight="1">
      <c r="B6780" s="16" t="str">
        <f>IF('6.標準時間'!$B6780="","",'6.標準時間'!B6780)</f>
        <v/>
      </c>
      <c r="C6780" s="16" t="str">
        <f>IF('6.標準時間'!$C6780="","",'6.標準時間'!C6780)</f>
        <v/>
      </c>
      <c r="D6780" s="16" t="str">
        <f>IF('6.標準時間'!$C6780="","",'6.標準時間'!E6780)</f>
        <v/>
      </c>
      <c r="E6780" s="171" t="str">
        <f>IF('6.標準時間'!$C6780="","",'6.標準時間'!F6780)</f>
        <v/>
      </c>
      <c r="F6780" s="15" t="str">
        <f t="shared" si="210"/>
        <v/>
      </c>
      <c r="G6780" s="142" t="str">
        <f>IF('6.標準時間'!$C6780="","",'6.標準時間'!H6780)</f>
        <v/>
      </c>
      <c r="H6780" s="142" t="str">
        <f>IF('6.標準時間'!$C6780="","",'6.標準時間'!I6780)</f>
        <v/>
      </c>
      <c r="I6780" s="107" t="str">
        <f>IF(C6780="","",VLOOKUP($C6780,'7.工程別レート'!$C$6:$E$501,3,FALSE))</f>
        <v/>
      </c>
      <c r="J6780" s="108" t="str">
        <f>IF(C6780="","",VLOOKUP($C6780,'7.工程別レート'!$C$6:$E$501,2,FALSE))</f>
        <v/>
      </c>
      <c r="K6780" s="195" t="str">
        <f t="shared" si="211"/>
        <v/>
      </c>
    </row>
    <row r="6781" spans="2:11" ht="18" customHeight="1">
      <c r="B6781" s="16" t="str">
        <f>IF('6.標準時間'!$B6781="","",'6.標準時間'!B6781)</f>
        <v/>
      </c>
      <c r="C6781" s="16" t="str">
        <f>IF('6.標準時間'!$C6781="","",'6.標準時間'!C6781)</f>
        <v/>
      </c>
      <c r="D6781" s="16" t="str">
        <f>IF('6.標準時間'!$C6781="","",'6.標準時間'!E6781)</f>
        <v/>
      </c>
      <c r="E6781" s="171" t="str">
        <f>IF('6.標準時間'!$C6781="","",'6.標準時間'!F6781)</f>
        <v/>
      </c>
      <c r="F6781" s="15" t="str">
        <f t="shared" si="210"/>
        <v/>
      </c>
      <c r="G6781" s="142" t="str">
        <f>IF('6.標準時間'!$C6781="","",'6.標準時間'!H6781)</f>
        <v/>
      </c>
      <c r="H6781" s="142" t="str">
        <f>IF('6.標準時間'!$C6781="","",'6.標準時間'!I6781)</f>
        <v/>
      </c>
      <c r="I6781" s="107" t="str">
        <f>IF(C6781="","",VLOOKUP($C6781,'7.工程別レート'!$C$6:$E$501,3,FALSE))</f>
        <v/>
      </c>
      <c r="J6781" s="108" t="str">
        <f>IF(C6781="","",VLOOKUP($C6781,'7.工程別レート'!$C$6:$E$501,2,FALSE))</f>
        <v/>
      </c>
      <c r="K6781" s="195" t="str">
        <f t="shared" si="211"/>
        <v/>
      </c>
    </row>
    <row r="6782" spans="2:11" ht="18" customHeight="1">
      <c r="B6782" s="16" t="str">
        <f>IF('6.標準時間'!$B6782="","",'6.標準時間'!B6782)</f>
        <v/>
      </c>
      <c r="C6782" s="16" t="str">
        <f>IF('6.標準時間'!$C6782="","",'6.標準時間'!C6782)</f>
        <v/>
      </c>
      <c r="D6782" s="16" t="str">
        <f>IF('6.標準時間'!$C6782="","",'6.標準時間'!E6782)</f>
        <v/>
      </c>
      <c r="E6782" s="171" t="str">
        <f>IF('6.標準時間'!$C6782="","",'6.標準時間'!F6782)</f>
        <v/>
      </c>
      <c r="F6782" s="15" t="str">
        <f t="shared" si="210"/>
        <v/>
      </c>
      <c r="G6782" s="142" t="str">
        <f>IF('6.標準時間'!$C6782="","",'6.標準時間'!H6782)</f>
        <v/>
      </c>
      <c r="H6782" s="142" t="str">
        <f>IF('6.標準時間'!$C6782="","",'6.標準時間'!I6782)</f>
        <v/>
      </c>
      <c r="I6782" s="107" t="str">
        <f>IF(C6782="","",VLOOKUP($C6782,'7.工程別レート'!$C$6:$E$501,3,FALSE))</f>
        <v/>
      </c>
      <c r="J6782" s="108" t="str">
        <f>IF(C6782="","",VLOOKUP($C6782,'7.工程別レート'!$C$6:$E$501,2,FALSE))</f>
        <v/>
      </c>
      <c r="K6782" s="195" t="str">
        <f t="shared" si="211"/>
        <v/>
      </c>
    </row>
    <row r="6783" spans="2:11" ht="18" customHeight="1">
      <c r="B6783" s="16" t="str">
        <f>IF('6.標準時間'!$B6783="","",'6.標準時間'!B6783)</f>
        <v/>
      </c>
      <c r="C6783" s="16" t="str">
        <f>IF('6.標準時間'!$C6783="","",'6.標準時間'!C6783)</f>
        <v/>
      </c>
      <c r="D6783" s="16" t="str">
        <f>IF('6.標準時間'!$C6783="","",'6.標準時間'!E6783)</f>
        <v/>
      </c>
      <c r="E6783" s="171" t="str">
        <f>IF('6.標準時間'!$C6783="","",'6.標準時間'!F6783)</f>
        <v/>
      </c>
      <c r="F6783" s="15" t="str">
        <f t="shared" si="210"/>
        <v/>
      </c>
      <c r="G6783" s="142" t="str">
        <f>IF('6.標準時間'!$C6783="","",'6.標準時間'!H6783)</f>
        <v/>
      </c>
      <c r="H6783" s="142" t="str">
        <f>IF('6.標準時間'!$C6783="","",'6.標準時間'!I6783)</f>
        <v/>
      </c>
      <c r="I6783" s="107" t="str">
        <f>IF(C6783="","",VLOOKUP($C6783,'7.工程別レート'!$C$6:$E$501,3,FALSE))</f>
        <v/>
      </c>
      <c r="J6783" s="108" t="str">
        <f>IF(C6783="","",VLOOKUP($C6783,'7.工程別レート'!$C$6:$E$501,2,FALSE))</f>
        <v/>
      </c>
      <c r="K6783" s="195" t="str">
        <f t="shared" si="211"/>
        <v/>
      </c>
    </row>
    <row r="6784" spans="2:11" ht="18" customHeight="1">
      <c r="B6784" s="16" t="str">
        <f>IF('6.標準時間'!$B6784="","",'6.標準時間'!B6784)</f>
        <v/>
      </c>
      <c r="C6784" s="16" t="str">
        <f>IF('6.標準時間'!$C6784="","",'6.標準時間'!C6784)</f>
        <v/>
      </c>
      <c r="D6784" s="16" t="str">
        <f>IF('6.標準時間'!$C6784="","",'6.標準時間'!E6784)</f>
        <v/>
      </c>
      <c r="E6784" s="171" t="str">
        <f>IF('6.標準時間'!$C6784="","",'6.標準時間'!F6784)</f>
        <v/>
      </c>
      <c r="F6784" s="15" t="str">
        <f t="shared" si="210"/>
        <v/>
      </c>
      <c r="G6784" s="142" t="str">
        <f>IF('6.標準時間'!$C6784="","",'6.標準時間'!H6784)</f>
        <v/>
      </c>
      <c r="H6784" s="142" t="str">
        <f>IF('6.標準時間'!$C6784="","",'6.標準時間'!I6784)</f>
        <v/>
      </c>
      <c r="I6784" s="107" t="str">
        <f>IF(C6784="","",VLOOKUP($C6784,'7.工程別レート'!$C$6:$E$501,3,FALSE))</f>
        <v/>
      </c>
      <c r="J6784" s="108" t="str">
        <f>IF(C6784="","",VLOOKUP($C6784,'7.工程別レート'!$C$6:$E$501,2,FALSE))</f>
        <v/>
      </c>
      <c r="K6784" s="195" t="str">
        <f t="shared" si="211"/>
        <v/>
      </c>
    </row>
    <row r="6785" spans="2:11" ht="18" customHeight="1">
      <c r="B6785" s="16" t="str">
        <f>IF('6.標準時間'!$B6785="","",'6.標準時間'!B6785)</f>
        <v/>
      </c>
      <c r="C6785" s="16" t="str">
        <f>IF('6.標準時間'!$C6785="","",'6.標準時間'!C6785)</f>
        <v/>
      </c>
      <c r="D6785" s="16" t="str">
        <f>IF('6.標準時間'!$C6785="","",'6.標準時間'!E6785)</f>
        <v/>
      </c>
      <c r="E6785" s="171" t="str">
        <f>IF('6.標準時間'!$C6785="","",'6.標準時間'!F6785)</f>
        <v/>
      </c>
      <c r="F6785" s="15" t="str">
        <f t="shared" si="210"/>
        <v/>
      </c>
      <c r="G6785" s="142" t="str">
        <f>IF('6.標準時間'!$C6785="","",'6.標準時間'!H6785)</f>
        <v/>
      </c>
      <c r="H6785" s="142" t="str">
        <f>IF('6.標準時間'!$C6785="","",'6.標準時間'!I6785)</f>
        <v/>
      </c>
      <c r="I6785" s="107" t="str">
        <f>IF(C6785="","",VLOOKUP($C6785,'7.工程別レート'!$C$6:$E$501,3,FALSE))</f>
        <v/>
      </c>
      <c r="J6785" s="108" t="str">
        <f>IF(C6785="","",VLOOKUP($C6785,'7.工程別レート'!$C$6:$E$501,2,FALSE))</f>
        <v/>
      </c>
      <c r="K6785" s="195" t="str">
        <f t="shared" si="211"/>
        <v/>
      </c>
    </row>
    <row r="6786" spans="2:11" ht="18" customHeight="1">
      <c r="B6786" s="16" t="str">
        <f>IF('6.標準時間'!$B6786="","",'6.標準時間'!B6786)</f>
        <v/>
      </c>
      <c r="C6786" s="16" t="str">
        <f>IF('6.標準時間'!$C6786="","",'6.標準時間'!C6786)</f>
        <v/>
      </c>
      <c r="D6786" s="16" t="str">
        <f>IF('6.標準時間'!$C6786="","",'6.標準時間'!E6786)</f>
        <v/>
      </c>
      <c r="E6786" s="171" t="str">
        <f>IF('6.標準時間'!$C6786="","",'6.標準時間'!F6786)</f>
        <v/>
      </c>
      <c r="F6786" s="15" t="str">
        <f t="shared" si="210"/>
        <v/>
      </c>
      <c r="G6786" s="142" t="str">
        <f>IF('6.標準時間'!$C6786="","",'6.標準時間'!H6786)</f>
        <v/>
      </c>
      <c r="H6786" s="142" t="str">
        <f>IF('6.標準時間'!$C6786="","",'6.標準時間'!I6786)</f>
        <v/>
      </c>
      <c r="I6786" s="107" t="str">
        <f>IF(C6786="","",VLOOKUP($C6786,'7.工程別レート'!$C$6:$E$501,3,FALSE))</f>
        <v/>
      </c>
      <c r="J6786" s="108" t="str">
        <f>IF(C6786="","",VLOOKUP($C6786,'7.工程別レート'!$C$6:$E$501,2,FALSE))</f>
        <v/>
      </c>
      <c r="K6786" s="195" t="str">
        <f t="shared" si="211"/>
        <v/>
      </c>
    </row>
    <row r="6787" spans="2:11" ht="18" customHeight="1">
      <c r="B6787" s="16" t="str">
        <f>IF('6.標準時間'!$B6787="","",'6.標準時間'!B6787)</f>
        <v/>
      </c>
      <c r="C6787" s="16" t="str">
        <f>IF('6.標準時間'!$C6787="","",'6.標準時間'!C6787)</f>
        <v/>
      </c>
      <c r="D6787" s="16" t="str">
        <f>IF('6.標準時間'!$C6787="","",'6.標準時間'!E6787)</f>
        <v/>
      </c>
      <c r="E6787" s="171" t="str">
        <f>IF('6.標準時間'!$C6787="","",'6.標準時間'!F6787)</f>
        <v/>
      </c>
      <c r="F6787" s="15" t="str">
        <f t="shared" si="210"/>
        <v/>
      </c>
      <c r="G6787" s="142" t="str">
        <f>IF('6.標準時間'!$C6787="","",'6.標準時間'!H6787)</f>
        <v/>
      </c>
      <c r="H6787" s="142" t="str">
        <f>IF('6.標準時間'!$C6787="","",'6.標準時間'!I6787)</f>
        <v/>
      </c>
      <c r="I6787" s="107" t="str">
        <f>IF(C6787="","",VLOOKUP($C6787,'7.工程別レート'!$C$6:$E$501,3,FALSE))</f>
        <v/>
      </c>
      <c r="J6787" s="108" t="str">
        <f>IF(C6787="","",VLOOKUP($C6787,'7.工程別レート'!$C$6:$E$501,2,FALSE))</f>
        <v/>
      </c>
      <c r="K6787" s="195" t="str">
        <f t="shared" si="211"/>
        <v/>
      </c>
    </row>
    <row r="6788" spans="2:11" ht="18" customHeight="1">
      <c r="B6788" s="16" t="str">
        <f>IF('6.標準時間'!$B6788="","",'6.標準時間'!B6788)</f>
        <v/>
      </c>
      <c r="C6788" s="16" t="str">
        <f>IF('6.標準時間'!$C6788="","",'6.標準時間'!C6788)</f>
        <v/>
      </c>
      <c r="D6788" s="16" t="str">
        <f>IF('6.標準時間'!$C6788="","",'6.標準時間'!E6788)</f>
        <v/>
      </c>
      <c r="E6788" s="171" t="str">
        <f>IF('6.標準時間'!$C6788="","",'6.標準時間'!F6788)</f>
        <v/>
      </c>
      <c r="F6788" s="15" t="str">
        <f t="shared" si="210"/>
        <v/>
      </c>
      <c r="G6788" s="142" t="str">
        <f>IF('6.標準時間'!$C6788="","",'6.標準時間'!H6788)</f>
        <v/>
      </c>
      <c r="H6788" s="142" t="str">
        <f>IF('6.標準時間'!$C6788="","",'6.標準時間'!I6788)</f>
        <v/>
      </c>
      <c r="I6788" s="107" t="str">
        <f>IF(C6788="","",VLOOKUP($C6788,'7.工程別レート'!$C$6:$E$501,3,FALSE))</f>
        <v/>
      </c>
      <c r="J6788" s="108" t="str">
        <f>IF(C6788="","",VLOOKUP($C6788,'7.工程別レート'!$C$6:$E$501,2,FALSE))</f>
        <v/>
      </c>
      <c r="K6788" s="195" t="str">
        <f t="shared" si="211"/>
        <v/>
      </c>
    </row>
    <row r="6789" spans="2:11" ht="18" customHeight="1">
      <c r="B6789" s="16" t="str">
        <f>IF('6.標準時間'!$B6789="","",'6.標準時間'!B6789)</f>
        <v/>
      </c>
      <c r="C6789" s="16" t="str">
        <f>IF('6.標準時間'!$C6789="","",'6.標準時間'!C6789)</f>
        <v/>
      </c>
      <c r="D6789" s="16" t="str">
        <f>IF('6.標準時間'!$C6789="","",'6.標準時間'!E6789)</f>
        <v/>
      </c>
      <c r="E6789" s="171" t="str">
        <f>IF('6.標準時間'!$C6789="","",'6.標準時間'!F6789)</f>
        <v/>
      </c>
      <c r="F6789" s="15" t="str">
        <f t="shared" si="210"/>
        <v/>
      </c>
      <c r="G6789" s="142" t="str">
        <f>IF('6.標準時間'!$C6789="","",'6.標準時間'!H6789)</f>
        <v/>
      </c>
      <c r="H6789" s="142" t="str">
        <f>IF('6.標準時間'!$C6789="","",'6.標準時間'!I6789)</f>
        <v/>
      </c>
      <c r="I6789" s="107" t="str">
        <f>IF(C6789="","",VLOOKUP($C6789,'7.工程別レート'!$C$6:$E$501,3,FALSE))</f>
        <v/>
      </c>
      <c r="J6789" s="108" t="str">
        <f>IF(C6789="","",VLOOKUP($C6789,'7.工程別レート'!$C$6:$E$501,2,FALSE))</f>
        <v/>
      </c>
      <c r="K6789" s="195" t="str">
        <f t="shared" si="211"/>
        <v/>
      </c>
    </row>
    <row r="6790" spans="2:11" ht="18" customHeight="1">
      <c r="B6790" s="16" t="str">
        <f>IF('6.標準時間'!$B6790="","",'6.標準時間'!B6790)</f>
        <v/>
      </c>
      <c r="C6790" s="16" t="str">
        <f>IF('6.標準時間'!$C6790="","",'6.標準時間'!C6790)</f>
        <v/>
      </c>
      <c r="D6790" s="16" t="str">
        <f>IF('6.標準時間'!$C6790="","",'6.標準時間'!E6790)</f>
        <v/>
      </c>
      <c r="E6790" s="171" t="str">
        <f>IF('6.標準時間'!$C6790="","",'6.標準時間'!F6790)</f>
        <v/>
      </c>
      <c r="F6790" s="15" t="str">
        <f t="shared" ref="F6790:F6853" si="212">C6790&amp;D6790</f>
        <v/>
      </c>
      <c r="G6790" s="142" t="str">
        <f>IF('6.標準時間'!$C6790="","",'6.標準時間'!H6790)</f>
        <v/>
      </c>
      <c r="H6790" s="142" t="str">
        <f>IF('6.標準時間'!$C6790="","",'6.標準時間'!I6790)</f>
        <v/>
      </c>
      <c r="I6790" s="107" t="str">
        <f>IF(C6790="","",VLOOKUP($C6790,'7.工程別レート'!$C$6:$E$501,3,FALSE))</f>
        <v/>
      </c>
      <c r="J6790" s="108" t="str">
        <f>IF(C6790="","",VLOOKUP($C6790,'7.工程別レート'!$C$6:$E$501,2,FALSE))</f>
        <v/>
      </c>
      <c r="K6790" s="195" t="str">
        <f t="shared" si="211"/>
        <v/>
      </c>
    </row>
    <row r="6791" spans="2:11" ht="18" customHeight="1">
      <c r="B6791" s="16" t="str">
        <f>IF('6.標準時間'!$B6791="","",'6.標準時間'!B6791)</f>
        <v/>
      </c>
      <c r="C6791" s="16" t="str">
        <f>IF('6.標準時間'!$C6791="","",'6.標準時間'!C6791)</f>
        <v/>
      </c>
      <c r="D6791" s="16" t="str">
        <f>IF('6.標準時間'!$C6791="","",'6.標準時間'!E6791)</f>
        <v/>
      </c>
      <c r="E6791" s="171" t="str">
        <f>IF('6.標準時間'!$C6791="","",'6.標準時間'!F6791)</f>
        <v/>
      </c>
      <c r="F6791" s="15" t="str">
        <f t="shared" si="212"/>
        <v/>
      </c>
      <c r="G6791" s="142" t="str">
        <f>IF('6.標準時間'!$C6791="","",'6.標準時間'!H6791)</f>
        <v/>
      </c>
      <c r="H6791" s="142" t="str">
        <f>IF('6.標準時間'!$C6791="","",'6.標準時間'!I6791)</f>
        <v/>
      </c>
      <c r="I6791" s="107" t="str">
        <f>IF(C6791="","",VLOOKUP($C6791,'7.工程別レート'!$C$6:$E$501,3,FALSE))</f>
        <v/>
      </c>
      <c r="J6791" s="108" t="str">
        <f>IF(C6791="","",VLOOKUP($C6791,'7.工程別レート'!$C$6:$E$501,2,FALSE))</f>
        <v/>
      </c>
      <c r="K6791" s="195" t="str">
        <f t="shared" ref="K6791:K6854" si="213">IF(ISERROR((G6791*I6791)+(H6791*J6791)),"",(G6791*I6791)+(H6791*J6791))</f>
        <v/>
      </c>
    </row>
    <row r="6792" spans="2:11" ht="18" customHeight="1">
      <c r="B6792" s="16" t="str">
        <f>IF('6.標準時間'!$B6792="","",'6.標準時間'!B6792)</f>
        <v/>
      </c>
      <c r="C6792" s="16" t="str">
        <f>IF('6.標準時間'!$C6792="","",'6.標準時間'!C6792)</f>
        <v/>
      </c>
      <c r="D6792" s="16" t="str">
        <f>IF('6.標準時間'!$C6792="","",'6.標準時間'!E6792)</f>
        <v/>
      </c>
      <c r="E6792" s="171" t="str">
        <f>IF('6.標準時間'!$C6792="","",'6.標準時間'!F6792)</f>
        <v/>
      </c>
      <c r="F6792" s="15" t="str">
        <f t="shared" si="212"/>
        <v/>
      </c>
      <c r="G6792" s="142" t="str">
        <f>IF('6.標準時間'!$C6792="","",'6.標準時間'!H6792)</f>
        <v/>
      </c>
      <c r="H6792" s="142" t="str">
        <f>IF('6.標準時間'!$C6792="","",'6.標準時間'!I6792)</f>
        <v/>
      </c>
      <c r="I6792" s="107" t="str">
        <f>IF(C6792="","",VLOOKUP($C6792,'7.工程別レート'!$C$6:$E$501,3,FALSE))</f>
        <v/>
      </c>
      <c r="J6792" s="108" t="str">
        <f>IF(C6792="","",VLOOKUP($C6792,'7.工程別レート'!$C$6:$E$501,2,FALSE))</f>
        <v/>
      </c>
      <c r="K6792" s="195" t="str">
        <f t="shared" si="213"/>
        <v/>
      </c>
    </row>
    <row r="6793" spans="2:11" ht="18" customHeight="1">
      <c r="B6793" s="16" t="str">
        <f>IF('6.標準時間'!$B6793="","",'6.標準時間'!B6793)</f>
        <v/>
      </c>
      <c r="C6793" s="16" t="str">
        <f>IF('6.標準時間'!$C6793="","",'6.標準時間'!C6793)</f>
        <v/>
      </c>
      <c r="D6793" s="16" t="str">
        <f>IF('6.標準時間'!$C6793="","",'6.標準時間'!E6793)</f>
        <v/>
      </c>
      <c r="E6793" s="171" t="str">
        <f>IF('6.標準時間'!$C6793="","",'6.標準時間'!F6793)</f>
        <v/>
      </c>
      <c r="F6793" s="15" t="str">
        <f t="shared" si="212"/>
        <v/>
      </c>
      <c r="G6793" s="142" t="str">
        <f>IF('6.標準時間'!$C6793="","",'6.標準時間'!H6793)</f>
        <v/>
      </c>
      <c r="H6793" s="142" t="str">
        <f>IF('6.標準時間'!$C6793="","",'6.標準時間'!I6793)</f>
        <v/>
      </c>
      <c r="I6793" s="107" t="str">
        <f>IF(C6793="","",VLOOKUP($C6793,'7.工程別レート'!$C$6:$E$501,3,FALSE))</f>
        <v/>
      </c>
      <c r="J6793" s="108" t="str">
        <f>IF(C6793="","",VLOOKUP($C6793,'7.工程別レート'!$C$6:$E$501,2,FALSE))</f>
        <v/>
      </c>
      <c r="K6793" s="195" t="str">
        <f t="shared" si="213"/>
        <v/>
      </c>
    </row>
    <row r="6794" spans="2:11" ht="18" customHeight="1">
      <c r="B6794" s="16" t="str">
        <f>IF('6.標準時間'!$B6794="","",'6.標準時間'!B6794)</f>
        <v/>
      </c>
      <c r="C6794" s="16" t="str">
        <f>IF('6.標準時間'!$C6794="","",'6.標準時間'!C6794)</f>
        <v/>
      </c>
      <c r="D6794" s="16" t="str">
        <f>IF('6.標準時間'!$C6794="","",'6.標準時間'!E6794)</f>
        <v/>
      </c>
      <c r="E6794" s="171" t="str">
        <f>IF('6.標準時間'!$C6794="","",'6.標準時間'!F6794)</f>
        <v/>
      </c>
      <c r="F6794" s="15" t="str">
        <f t="shared" si="212"/>
        <v/>
      </c>
      <c r="G6794" s="142" t="str">
        <f>IF('6.標準時間'!$C6794="","",'6.標準時間'!H6794)</f>
        <v/>
      </c>
      <c r="H6794" s="142" t="str">
        <f>IF('6.標準時間'!$C6794="","",'6.標準時間'!I6794)</f>
        <v/>
      </c>
      <c r="I6794" s="107" t="str">
        <f>IF(C6794="","",VLOOKUP($C6794,'7.工程別レート'!$C$6:$E$501,3,FALSE))</f>
        <v/>
      </c>
      <c r="J6794" s="108" t="str">
        <f>IF(C6794="","",VLOOKUP($C6794,'7.工程別レート'!$C$6:$E$501,2,FALSE))</f>
        <v/>
      </c>
      <c r="K6794" s="195" t="str">
        <f t="shared" si="213"/>
        <v/>
      </c>
    </row>
    <row r="6795" spans="2:11" ht="18" customHeight="1">
      <c r="B6795" s="16" t="str">
        <f>IF('6.標準時間'!$B6795="","",'6.標準時間'!B6795)</f>
        <v/>
      </c>
      <c r="C6795" s="16" t="str">
        <f>IF('6.標準時間'!$C6795="","",'6.標準時間'!C6795)</f>
        <v/>
      </c>
      <c r="D6795" s="16" t="str">
        <f>IF('6.標準時間'!$C6795="","",'6.標準時間'!E6795)</f>
        <v/>
      </c>
      <c r="E6795" s="171" t="str">
        <f>IF('6.標準時間'!$C6795="","",'6.標準時間'!F6795)</f>
        <v/>
      </c>
      <c r="F6795" s="15" t="str">
        <f t="shared" si="212"/>
        <v/>
      </c>
      <c r="G6795" s="142" t="str">
        <f>IF('6.標準時間'!$C6795="","",'6.標準時間'!H6795)</f>
        <v/>
      </c>
      <c r="H6795" s="142" t="str">
        <f>IF('6.標準時間'!$C6795="","",'6.標準時間'!I6795)</f>
        <v/>
      </c>
      <c r="I6795" s="107" t="str">
        <f>IF(C6795="","",VLOOKUP($C6795,'7.工程別レート'!$C$6:$E$501,3,FALSE))</f>
        <v/>
      </c>
      <c r="J6795" s="108" t="str">
        <f>IF(C6795="","",VLOOKUP($C6795,'7.工程別レート'!$C$6:$E$501,2,FALSE))</f>
        <v/>
      </c>
      <c r="K6795" s="195" t="str">
        <f t="shared" si="213"/>
        <v/>
      </c>
    </row>
    <row r="6796" spans="2:11" ht="18" customHeight="1">
      <c r="B6796" s="16" t="str">
        <f>IF('6.標準時間'!$B6796="","",'6.標準時間'!B6796)</f>
        <v/>
      </c>
      <c r="C6796" s="16" t="str">
        <f>IF('6.標準時間'!$C6796="","",'6.標準時間'!C6796)</f>
        <v/>
      </c>
      <c r="D6796" s="16" t="str">
        <f>IF('6.標準時間'!$C6796="","",'6.標準時間'!E6796)</f>
        <v/>
      </c>
      <c r="E6796" s="171" t="str">
        <f>IF('6.標準時間'!$C6796="","",'6.標準時間'!F6796)</f>
        <v/>
      </c>
      <c r="F6796" s="15" t="str">
        <f t="shared" si="212"/>
        <v/>
      </c>
      <c r="G6796" s="142" t="str">
        <f>IF('6.標準時間'!$C6796="","",'6.標準時間'!H6796)</f>
        <v/>
      </c>
      <c r="H6796" s="142" t="str">
        <f>IF('6.標準時間'!$C6796="","",'6.標準時間'!I6796)</f>
        <v/>
      </c>
      <c r="I6796" s="107" t="str">
        <f>IF(C6796="","",VLOOKUP($C6796,'7.工程別レート'!$C$6:$E$501,3,FALSE))</f>
        <v/>
      </c>
      <c r="J6796" s="108" t="str">
        <f>IF(C6796="","",VLOOKUP($C6796,'7.工程別レート'!$C$6:$E$501,2,FALSE))</f>
        <v/>
      </c>
      <c r="K6796" s="195" t="str">
        <f t="shared" si="213"/>
        <v/>
      </c>
    </row>
    <row r="6797" spans="2:11" ht="18" customHeight="1">
      <c r="B6797" s="16" t="str">
        <f>IF('6.標準時間'!$B6797="","",'6.標準時間'!B6797)</f>
        <v/>
      </c>
      <c r="C6797" s="16" t="str">
        <f>IF('6.標準時間'!$C6797="","",'6.標準時間'!C6797)</f>
        <v/>
      </c>
      <c r="D6797" s="16" t="str">
        <f>IF('6.標準時間'!$C6797="","",'6.標準時間'!E6797)</f>
        <v/>
      </c>
      <c r="E6797" s="171" t="str">
        <f>IF('6.標準時間'!$C6797="","",'6.標準時間'!F6797)</f>
        <v/>
      </c>
      <c r="F6797" s="15" t="str">
        <f t="shared" si="212"/>
        <v/>
      </c>
      <c r="G6797" s="142" t="str">
        <f>IF('6.標準時間'!$C6797="","",'6.標準時間'!H6797)</f>
        <v/>
      </c>
      <c r="H6797" s="142" t="str">
        <f>IF('6.標準時間'!$C6797="","",'6.標準時間'!I6797)</f>
        <v/>
      </c>
      <c r="I6797" s="107" t="str">
        <f>IF(C6797="","",VLOOKUP($C6797,'7.工程別レート'!$C$6:$E$501,3,FALSE))</f>
        <v/>
      </c>
      <c r="J6797" s="108" t="str">
        <f>IF(C6797="","",VLOOKUP($C6797,'7.工程別レート'!$C$6:$E$501,2,FALSE))</f>
        <v/>
      </c>
      <c r="K6797" s="195" t="str">
        <f t="shared" si="213"/>
        <v/>
      </c>
    </row>
    <row r="6798" spans="2:11" ht="18" customHeight="1">
      <c r="B6798" s="16" t="str">
        <f>IF('6.標準時間'!$B6798="","",'6.標準時間'!B6798)</f>
        <v/>
      </c>
      <c r="C6798" s="16" t="str">
        <f>IF('6.標準時間'!$C6798="","",'6.標準時間'!C6798)</f>
        <v/>
      </c>
      <c r="D6798" s="16" t="str">
        <f>IF('6.標準時間'!$C6798="","",'6.標準時間'!E6798)</f>
        <v/>
      </c>
      <c r="E6798" s="171" t="str">
        <f>IF('6.標準時間'!$C6798="","",'6.標準時間'!F6798)</f>
        <v/>
      </c>
      <c r="F6798" s="15" t="str">
        <f t="shared" si="212"/>
        <v/>
      </c>
      <c r="G6798" s="142" t="str">
        <f>IF('6.標準時間'!$C6798="","",'6.標準時間'!H6798)</f>
        <v/>
      </c>
      <c r="H6798" s="142" t="str">
        <f>IF('6.標準時間'!$C6798="","",'6.標準時間'!I6798)</f>
        <v/>
      </c>
      <c r="I6798" s="107" t="str">
        <f>IF(C6798="","",VLOOKUP($C6798,'7.工程別レート'!$C$6:$E$501,3,FALSE))</f>
        <v/>
      </c>
      <c r="J6798" s="108" t="str">
        <f>IF(C6798="","",VLOOKUP($C6798,'7.工程別レート'!$C$6:$E$501,2,FALSE))</f>
        <v/>
      </c>
      <c r="K6798" s="195" t="str">
        <f t="shared" si="213"/>
        <v/>
      </c>
    </row>
    <row r="6799" spans="2:11" ht="18" customHeight="1">
      <c r="B6799" s="16" t="str">
        <f>IF('6.標準時間'!$B6799="","",'6.標準時間'!B6799)</f>
        <v/>
      </c>
      <c r="C6799" s="16" t="str">
        <f>IF('6.標準時間'!$C6799="","",'6.標準時間'!C6799)</f>
        <v/>
      </c>
      <c r="D6799" s="16" t="str">
        <f>IF('6.標準時間'!$C6799="","",'6.標準時間'!E6799)</f>
        <v/>
      </c>
      <c r="E6799" s="171" t="str">
        <f>IF('6.標準時間'!$C6799="","",'6.標準時間'!F6799)</f>
        <v/>
      </c>
      <c r="F6799" s="15" t="str">
        <f t="shared" si="212"/>
        <v/>
      </c>
      <c r="G6799" s="142" t="str">
        <f>IF('6.標準時間'!$C6799="","",'6.標準時間'!H6799)</f>
        <v/>
      </c>
      <c r="H6799" s="142" t="str">
        <f>IF('6.標準時間'!$C6799="","",'6.標準時間'!I6799)</f>
        <v/>
      </c>
      <c r="I6799" s="107" t="str">
        <f>IF(C6799="","",VLOOKUP($C6799,'7.工程別レート'!$C$6:$E$501,3,FALSE))</f>
        <v/>
      </c>
      <c r="J6799" s="108" t="str">
        <f>IF(C6799="","",VLOOKUP($C6799,'7.工程別レート'!$C$6:$E$501,2,FALSE))</f>
        <v/>
      </c>
      <c r="K6799" s="195" t="str">
        <f t="shared" si="213"/>
        <v/>
      </c>
    </row>
    <row r="6800" spans="2:11" ht="18" customHeight="1">
      <c r="B6800" s="16" t="str">
        <f>IF('6.標準時間'!$B6800="","",'6.標準時間'!B6800)</f>
        <v/>
      </c>
      <c r="C6800" s="16" t="str">
        <f>IF('6.標準時間'!$C6800="","",'6.標準時間'!C6800)</f>
        <v/>
      </c>
      <c r="D6800" s="16" t="str">
        <f>IF('6.標準時間'!$C6800="","",'6.標準時間'!E6800)</f>
        <v/>
      </c>
      <c r="E6800" s="171" t="str">
        <f>IF('6.標準時間'!$C6800="","",'6.標準時間'!F6800)</f>
        <v/>
      </c>
      <c r="F6800" s="15" t="str">
        <f t="shared" si="212"/>
        <v/>
      </c>
      <c r="G6800" s="142" t="str">
        <f>IF('6.標準時間'!$C6800="","",'6.標準時間'!H6800)</f>
        <v/>
      </c>
      <c r="H6800" s="142" t="str">
        <f>IF('6.標準時間'!$C6800="","",'6.標準時間'!I6800)</f>
        <v/>
      </c>
      <c r="I6800" s="107" t="str">
        <f>IF(C6800="","",VLOOKUP($C6800,'7.工程別レート'!$C$6:$E$501,3,FALSE))</f>
        <v/>
      </c>
      <c r="J6800" s="108" t="str">
        <f>IF(C6800="","",VLOOKUP($C6800,'7.工程別レート'!$C$6:$E$501,2,FALSE))</f>
        <v/>
      </c>
      <c r="K6800" s="195" t="str">
        <f t="shared" si="213"/>
        <v/>
      </c>
    </row>
    <row r="6801" spans="2:11" ht="18" customHeight="1">
      <c r="B6801" s="16" t="str">
        <f>IF('6.標準時間'!$B6801="","",'6.標準時間'!B6801)</f>
        <v/>
      </c>
      <c r="C6801" s="16" t="str">
        <f>IF('6.標準時間'!$C6801="","",'6.標準時間'!C6801)</f>
        <v/>
      </c>
      <c r="D6801" s="16" t="str">
        <f>IF('6.標準時間'!$C6801="","",'6.標準時間'!E6801)</f>
        <v/>
      </c>
      <c r="E6801" s="171" t="str">
        <f>IF('6.標準時間'!$C6801="","",'6.標準時間'!F6801)</f>
        <v/>
      </c>
      <c r="F6801" s="15" t="str">
        <f t="shared" si="212"/>
        <v/>
      </c>
      <c r="G6801" s="142" t="str">
        <f>IF('6.標準時間'!$C6801="","",'6.標準時間'!H6801)</f>
        <v/>
      </c>
      <c r="H6801" s="142" t="str">
        <f>IF('6.標準時間'!$C6801="","",'6.標準時間'!I6801)</f>
        <v/>
      </c>
      <c r="I6801" s="107" t="str">
        <f>IF(C6801="","",VLOOKUP($C6801,'7.工程別レート'!$C$6:$E$501,3,FALSE))</f>
        <v/>
      </c>
      <c r="J6801" s="108" t="str">
        <f>IF(C6801="","",VLOOKUP($C6801,'7.工程別レート'!$C$6:$E$501,2,FALSE))</f>
        <v/>
      </c>
      <c r="K6801" s="195" t="str">
        <f t="shared" si="213"/>
        <v/>
      </c>
    </row>
    <row r="6802" spans="2:11" ht="18" customHeight="1">
      <c r="B6802" s="16" t="str">
        <f>IF('6.標準時間'!$B6802="","",'6.標準時間'!B6802)</f>
        <v/>
      </c>
      <c r="C6802" s="16" t="str">
        <f>IF('6.標準時間'!$C6802="","",'6.標準時間'!C6802)</f>
        <v/>
      </c>
      <c r="D6802" s="16" t="str">
        <f>IF('6.標準時間'!$C6802="","",'6.標準時間'!E6802)</f>
        <v/>
      </c>
      <c r="E6802" s="171" t="str">
        <f>IF('6.標準時間'!$C6802="","",'6.標準時間'!F6802)</f>
        <v/>
      </c>
      <c r="F6802" s="15" t="str">
        <f t="shared" si="212"/>
        <v/>
      </c>
      <c r="G6802" s="142" t="str">
        <f>IF('6.標準時間'!$C6802="","",'6.標準時間'!H6802)</f>
        <v/>
      </c>
      <c r="H6802" s="142" t="str">
        <f>IF('6.標準時間'!$C6802="","",'6.標準時間'!I6802)</f>
        <v/>
      </c>
      <c r="I6802" s="107" t="str">
        <f>IF(C6802="","",VLOOKUP($C6802,'7.工程別レート'!$C$6:$E$501,3,FALSE))</f>
        <v/>
      </c>
      <c r="J6802" s="108" t="str">
        <f>IF(C6802="","",VLOOKUP($C6802,'7.工程別レート'!$C$6:$E$501,2,FALSE))</f>
        <v/>
      </c>
      <c r="K6802" s="195" t="str">
        <f t="shared" si="213"/>
        <v/>
      </c>
    </row>
    <row r="6803" spans="2:11" ht="18" customHeight="1">
      <c r="B6803" s="16" t="str">
        <f>IF('6.標準時間'!$B6803="","",'6.標準時間'!B6803)</f>
        <v/>
      </c>
      <c r="C6803" s="16" t="str">
        <f>IF('6.標準時間'!$C6803="","",'6.標準時間'!C6803)</f>
        <v/>
      </c>
      <c r="D6803" s="16" t="str">
        <f>IF('6.標準時間'!$C6803="","",'6.標準時間'!E6803)</f>
        <v/>
      </c>
      <c r="E6803" s="171" t="str">
        <f>IF('6.標準時間'!$C6803="","",'6.標準時間'!F6803)</f>
        <v/>
      </c>
      <c r="F6803" s="15" t="str">
        <f t="shared" si="212"/>
        <v/>
      </c>
      <c r="G6803" s="142" t="str">
        <f>IF('6.標準時間'!$C6803="","",'6.標準時間'!H6803)</f>
        <v/>
      </c>
      <c r="H6803" s="142" t="str">
        <f>IF('6.標準時間'!$C6803="","",'6.標準時間'!I6803)</f>
        <v/>
      </c>
      <c r="I6803" s="107" t="str">
        <f>IF(C6803="","",VLOOKUP($C6803,'7.工程別レート'!$C$6:$E$501,3,FALSE))</f>
        <v/>
      </c>
      <c r="J6803" s="108" t="str">
        <f>IF(C6803="","",VLOOKUP($C6803,'7.工程別レート'!$C$6:$E$501,2,FALSE))</f>
        <v/>
      </c>
      <c r="K6803" s="195" t="str">
        <f t="shared" si="213"/>
        <v/>
      </c>
    </row>
    <row r="6804" spans="2:11" ht="18" customHeight="1">
      <c r="B6804" s="16" t="str">
        <f>IF('6.標準時間'!$B6804="","",'6.標準時間'!B6804)</f>
        <v/>
      </c>
      <c r="C6804" s="16" t="str">
        <f>IF('6.標準時間'!$C6804="","",'6.標準時間'!C6804)</f>
        <v/>
      </c>
      <c r="D6804" s="16" t="str">
        <f>IF('6.標準時間'!$C6804="","",'6.標準時間'!E6804)</f>
        <v/>
      </c>
      <c r="E6804" s="171" t="str">
        <f>IF('6.標準時間'!$C6804="","",'6.標準時間'!F6804)</f>
        <v/>
      </c>
      <c r="F6804" s="15" t="str">
        <f t="shared" si="212"/>
        <v/>
      </c>
      <c r="G6804" s="142" t="str">
        <f>IF('6.標準時間'!$C6804="","",'6.標準時間'!H6804)</f>
        <v/>
      </c>
      <c r="H6804" s="142" t="str">
        <f>IF('6.標準時間'!$C6804="","",'6.標準時間'!I6804)</f>
        <v/>
      </c>
      <c r="I6804" s="107" t="str">
        <f>IF(C6804="","",VLOOKUP($C6804,'7.工程別レート'!$C$6:$E$501,3,FALSE))</f>
        <v/>
      </c>
      <c r="J6804" s="108" t="str">
        <f>IF(C6804="","",VLOOKUP($C6804,'7.工程別レート'!$C$6:$E$501,2,FALSE))</f>
        <v/>
      </c>
      <c r="K6804" s="195" t="str">
        <f t="shared" si="213"/>
        <v/>
      </c>
    </row>
    <row r="6805" spans="2:11" ht="18" customHeight="1">
      <c r="B6805" s="16" t="str">
        <f>IF('6.標準時間'!$B6805="","",'6.標準時間'!B6805)</f>
        <v/>
      </c>
      <c r="C6805" s="16" t="str">
        <f>IF('6.標準時間'!$C6805="","",'6.標準時間'!C6805)</f>
        <v/>
      </c>
      <c r="D6805" s="16" t="str">
        <f>IF('6.標準時間'!$C6805="","",'6.標準時間'!E6805)</f>
        <v/>
      </c>
      <c r="E6805" s="171" t="str">
        <f>IF('6.標準時間'!$C6805="","",'6.標準時間'!F6805)</f>
        <v/>
      </c>
      <c r="F6805" s="15" t="str">
        <f t="shared" si="212"/>
        <v/>
      </c>
      <c r="G6805" s="142" t="str">
        <f>IF('6.標準時間'!$C6805="","",'6.標準時間'!H6805)</f>
        <v/>
      </c>
      <c r="H6805" s="142" t="str">
        <f>IF('6.標準時間'!$C6805="","",'6.標準時間'!I6805)</f>
        <v/>
      </c>
      <c r="I6805" s="107" t="str">
        <f>IF(C6805="","",VLOOKUP($C6805,'7.工程別レート'!$C$6:$E$501,3,FALSE))</f>
        <v/>
      </c>
      <c r="J6805" s="108" t="str">
        <f>IF(C6805="","",VLOOKUP($C6805,'7.工程別レート'!$C$6:$E$501,2,FALSE))</f>
        <v/>
      </c>
      <c r="K6805" s="195" t="str">
        <f t="shared" si="213"/>
        <v/>
      </c>
    </row>
    <row r="6806" spans="2:11" ht="18" customHeight="1">
      <c r="B6806" s="16" t="str">
        <f>IF('6.標準時間'!$B6806="","",'6.標準時間'!B6806)</f>
        <v/>
      </c>
      <c r="C6806" s="16" t="str">
        <f>IF('6.標準時間'!$C6806="","",'6.標準時間'!C6806)</f>
        <v/>
      </c>
      <c r="D6806" s="16" t="str">
        <f>IF('6.標準時間'!$C6806="","",'6.標準時間'!E6806)</f>
        <v/>
      </c>
      <c r="E6806" s="171" t="str">
        <f>IF('6.標準時間'!$C6806="","",'6.標準時間'!F6806)</f>
        <v/>
      </c>
      <c r="F6806" s="15" t="str">
        <f t="shared" si="212"/>
        <v/>
      </c>
      <c r="G6806" s="142" t="str">
        <f>IF('6.標準時間'!$C6806="","",'6.標準時間'!H6806)</f>
        <v/>
      </c>
      <c r="H6806" s="142" t="str">
        <f>IF('6.標準時間'!$C6806="","",'6.標準時間'!I6806)</f>
        <v/>
      </c>
      <c r="I6806" s="107" t="str">
        <f>IF(C6806="","",VLOOKUP($C6806,'7.工程別レート'!$C$6:$E$501,3,FALSE))</f>
        <v/>
      </c>
      <c r="J6806" s="108" t="str">
        <f>IF(C6806="","",VLOOKUP($C6806,'7.工程別レート'!$C$6:$E$501,2,FALSE))</f>
        <v/>
      </c>
      <c r="K6806" s="195" t="str">
        <f t="shared" si="213"/>
        <v/>
      </c>
    </row>
    <row r="6807" spans="2:11" ht="18" customHeight="1">
      <c r="B6807" s="16" t="str">
        <f>IF('6.標準時間'!$B6807="","",'6.標準時間'!B6807)</f>
        <v/>
      </c>
      <c r="C6807" s="16" t="str">
        <f>IF('6.標準時間'!$C6807="","",'6.標準時間'!C6807)</f>
        <v/>
      </c>
      <c r="D6807" s="16" t="str">
        <f>IF('6.標準時間'!$C6807="","",'6.標準時間'!E6807)</f>
        <v/>
      </c>
      <c r="E6807" s="171" t="str">
        <f>IF('6.標準時間'!$C6807="","",'6.標準時間'!F6807)</f>
        <v/>
      </c>
      <c r="F6807" s="15" t="str">
        <f t="shared" si="212"/>
        <v/>
      </c>
      <c r="G6807" s="142" t="str">
        <f>IF('6.標準時間'!$C6807="","",'6.標準時間'!H6807)</f>
        <v/>
      </c>
      <c r="H6807" s="142" t="str">
        <f>IF('6.標準時間'!$C6807="","",'6.標準時間'!I6807)</f>
        <v/>
      </c>
      <c r="I6807" s="107" t="str">
        <f>IF(C6807="","",VLOOKUP($C6807,'7.工程別レート'!$C$6:$E$501,3,FALSE))</f>
        <v/>
      </c>
      <c r="J6807" s="108" t="str">
        <f>IF(C6807="","",VLOOKUP($C6807,'7.工程別レート'!$C$6:$E$501,2,FALSE))</f>
        <v/>
      </c>
      <c r="K6807" s="195" t="str">
        <f t="shared" si="213"/>
        <v/>
      </c>
    </row>
    <row r="6808" spans="2:11" ht="18" customHeight="1">
      <c r="B6808" s="16" t="str">
        <f>IF('6.標準時間'!$B6808="","",'6.標準時間'!B6808)</f>
        <v/>
      </c>
      <c r="C6808" s="16" t="str">
        <f>IF('6.標準時間'!$C6808="","",'6.標準時間'!C6808)</f>
        <v/>
      </c>
      <c r="D6808" s="16" t="str">
        <f>IF('6.標準時間'!$C6808="","",'6.標準時間'!E6808)</f>
        <v/>
      </c>
      <c r="E6808" s="171" t="str">
        <f>IF('6.標準時間'!$C6808="","",'6.標準時間'!F6808)</f>
        <v/>
      </c>
      <c r="F6808" s="15" t="str">
        <f t="shared" si="212"/>
        <v/>
      </c>
      <c r="G6808" s="142" t="str">
        <f>IF('6.標準時間'!$C6808="","",'6.標準時間'!H6808)</f>
        <v/>
      </c>
      <c r="H6808" s="142" t="str">
        <f>IF('6.標準時間'!$C6808="","",'6.標準時間'!I6808)</f>
        <v/>
      </c>
      <c r="I6808" s="107" t="str">
        <f>IF(C6808="","",VLOOKUP($C6808,'7.工程別レート'!$C$6:$E$501,3,FALSE))</f>
        <v/>
      </c>
      <c r="J6808" s="108" t="str">
        <f>IF(C6808="","",VLOOKUP($C6808,'7.工程別レート'!$C$6:$E$501,2,FALSE))</f>
        <v/>
      </c>
      <c r="K6808" s="195" t="str">
        <f t="shared" si="213"/>
        <v/>
      </c>
    </row>
    <row r="6809" spans="2:11" ht="18" customHeight="1">
      <c r="B6809" s="16" t="str">
        <f>IF('6.標準時間'!$B6809="","",'6.標準時間'!B6809)</f>
        <v/>
      </c>
      <c r="C6809" s="16" t="str">
        <f>IF('6.標準時間'!$C6809="","",'6.標準時間'!C6809)</f>
        <v/>
      </c>
      <c r="D6809" s="16" t="str">
        <f>IF('6.標準時間'!$C6809="","",'6.標準時間'!E6809)</f>
        <v/>
      </c>
      <c r="E6809" s="171" t="str">
        <f>IF('6.標準時間'!$C6809="","",'6.標準時間'!F6809)</f>
        <v/>
      </c>
      <c r="F6809" s="15" t="str">
        <f t="shared" si="212"/>
        <v/>
      </c>
      <c r="G6809" s="142" t="str">
        <f>IF('6.標準時間'!$C6809="","",'6.標準時間'!H6809)</f>
        <v/>
      </c>
      <c r="H6809" s="142" t="str">
        <f>IF('6.標準時間'!$C6809="","",'6.標準時間'!I6809)</f>
        <v/>
      </c>
      <c r="I6809" s="107" t="str">
        <f>IF(C6809="","",VLOOKUP($C6809,'7.工程別レート'!$C$6:$E$501,3,FALSE))</f>
        <v/>
      </c>
      <c r="J6809" s="108" t="str">
        <f>IF(C6809="","",VLOOKUP($C6809,'7.工程別レート'!$C$6:$E$501,2,FALSE))</f>
        <v/>
      </c>
      <c r="K6809" s="195" t="str">
        <f t="shared" si="213"/>
        <v/>
      </c>
    </row>
    <row r="6810" spans="2:11" ht="18" customHeight="1">
      <c r="B6810" s="16" t="str">
        <f>IF('6.標準時間'!$B6810="","",'6.標準時間'!B6810)</f>
        <v/>
      </c>
      <c r="C6810" s="16" t="str">
        <f>IF('6.標準時間'!$C6810="","",'6.標準時間'!C6810)</f>
        <v/>
      </c>
      <c r="D6810" s="16" t="str">
        <f>IF('6.標準時間'!$C6810="","",'6.標準時間'!E6810)</f>
        <v/>
      </c>
      <c r="E6810" s="171" t="str">
        <f>IF('6.標準時間'!$C6810="","",'6.標準時間'!F6810)</f>
        <v/>
      </c>
      <c r="F6810" s="15" t="str">
        <f t="shared" si="212"/>
        <v/>
      </c>
      <c r="G6810" s="142" t="str">
        <f>IF('6.標準時間'!$C6810="","",'6.標準時間'!H6810)</f>
        <v/>
      </c>
      <c r="H6810" s="142" t="str">
        <f>IF('6.標準時間'!$C6810="","",'6.標準時間'!I6810)</f>
        <v/>
      </c>
      <c r="I6810" s="107" t="str">
        <f>IF(C6810="","",VLOOKUP($C6810,'7.工程別レート'!$C$6:$E$501,3,FALSE))</f>
        <v/>
      </c>
      <c r="J6810" s="108" t="str">
        <f>IF(C6810="","",VLOOKUP($C6810,'7.工程別レート'!$C$6:$E$501,2,FALSE))</f>
        <v/>
      </c>
      <c r="K6810" s="195" t="str">
        <f t="shared" si="213"/>
        <v/>
      </c>
    </row>
    <row r="6811" spans="2:11" ht="18" customHeight="1">
      <c r="B6811" s="16" t="str">
        <f>IF('6.標準時間'!$B6811="","",'6.標準時間'!B6811)</f>
        <v/>
      </c>
      <c r="C6811" s="16" t="str">
        <f>IF('6.標準時間'!$C6811="","",'6.標準時間'!C6811)</f>
        <v/>
      </c>
      <c r="D6811" s="16" t="str">
        <f>IF('6.標準時間'!$C6811="","",'6.標準時間'!E6811)</f>
        <v/>
      </c>
      <c r="E6811" s="171" t="str">
        <f>IF('6.標準時間'!$C6811="","",'6.標準時間'!F6811)</f>
        <v/>
      </c>
      <c r="F6811" s="15" t="str">
        <f t="shared" si="212"/>
        <v/>
      </c>
      <c r="G6811" s="142" t="str">
        <f>IF('6.標準時間'!$C6811="","",'6.標準時間'!H6811)</f>
        <v/>
      </c>
      <c r="H6811" s="142" t="str">
        <f>IF('6.標準時間'!$C6811="","",'6.標準時間'!I6811)</f>
        <v/>
      </c>
      <c r="I6811" s="107" t="str">
        <f>IF(C6811="","",VLOOKUP($C6811,'7.工程別レート'!$C$6:$E$501,3,FALSE))</f>
        <v/>
      </c>
      <c r="J6811" s="108" t="str">
        <f>IF(C6811="","",VLOOKUP($C6811,'7.工程別レート'!$C$6:$E$501,2,FALSE))</f>
        <v/>
      </c>
      <c r="K6811" s="195" t="str">
        <f t="shared" si="213"/>
        <v/>
      </c>
    </row>
    <row r="6812" spans="2:11" ht="18" customHeight="1">
      <c r="B6812" s="16" t="str">
        <f>IF('6.標準時間'!$B6812="","",'6.標準時間'!B6812)</f>
        <v/>
      </c>
      <c r="C6812" s="16" t="str">
        <f>IF('6.標準時間'!$C6812="","",'6.標準時間'!C6812)</f>
        <v/>
      </c>
      <c r="D6812" s="16" t="str">
        <f>IF('6.標準時間'!$C6812="","",'6.標準時間'!E6812)</f>
        <v/>
      </c>
      <c r="E6812" s="171" t="str">
        <f>IF('6.標準時間'!$C6812="","",'6.標準時間'!F6812)</f>
        <v/>
      </c>
      <c r="F6812" s="15" t="str">
        <f t="shared" si="212"/>
        <v/>
      </c>
      <c r="G6812" s="142" t="str">
        <f>IF('6.標準時間'!$C6812="","",'6.標準時間'!H6812)</f>
        <v/>
      </c>
      <c r="H6812" s="142" t="str">
        <f>IF('6.標準時間'!$C6812="","",'6.標準時間'!I6812)</f>
        <v/>
      </c>
      <c r="I6812" s="107" t="str">
        <f>IF(C6812="","",VLOOKUP($C6812,'7.工程別レート'!$C$6:$E$501,3,FALSE))</f>
        <v/>
      </c>
      <c r="J6812" s="108" t="str">
        <f>IF(C6812="","",VLOOKUP($C6812,'7.工程別レート'!$C$6:$E$501,2,FALSE))</f>
        <v/>
      </c>
      <c r="K6812" s="195" t="str">
        <f t="shared" si="213"/>
        <v/>
      </c>
    </row>
    <row r="6813" spans="2:11" ht="18" customHeight="1">
      <c r="B6813" s="16" t="str">
        <f>IF('6.標準時間'!$B6813="","",'6.標準時間'!B6813)</f>
        <v/>
      </c>
      <c r="C6813" s="16" t="str">
        <f>IF('6.標準時間'!$C6813="","",'6.標準時間'!C6813)</f>
        <v/>
      </c>
      <c r="D6813" s="16" t="str">
        <f>IF('6.標準時間'!$C6813="","",'6.標準時間'!E6813)</f>
        <v/>
      </c>
      <c r="E6813" s="171" t="str">
        <f>IF('6.標準時間'!$C6813="","",'6.標準時間'!F6813)</f>
        <v/>
      </c>
      <c r="F6813" s="15" t="str">
        <f t="shared" si="212"/>
        <v/>
      </c>
      <c r="G6813" s="142" t="str">
        <f>IF('6.標準時間'!$C6813="","",'6.標準時間'!H6813)</f>
        <v/>
      </c>
      <c r="H6813" s="142" t="str">
        <f>IF('6.標準時間'!$C6813="","",'6.標準時間'!I6813)</f>
        <v/>
      </c>
      <c r="I6813" s="107" t="str">
        <f>IF(C6813="","",VLOOKUP($C6813,'7.工程別レート'!$C$6:$E$501,3,FALSE))</f>
        <v/>
      </c>
      <c r="J6813" s="108" t="str">
        <f>IF(C6813="","",VLOOKUP($C6813,'7.工程別レート'!$C$6:$E$501,2,FALSE))</f>
        <v/>
      </c>
      <c r="K6813" s="195" t="str">
        <f t="shared" si="213"/>
        <v/>
      </c>
    </row>
    <row r="6814" spans="2:11" ht="18" customHeight="1">
      <c r="B6814" s="16" t="str">
        <f>IF('6.標準時間'!$B6814="","",'6.標準時間'!B6814)</f>
        <v/>
      </c>
      <c r="C6814" s="16" t="str">
        <f>IF('6.標準時間'!$C6814="","",'6.標準時間'!C6814)</f>
        <v/>
      </c>
      <c r="D6814" s="16" t="str">
        <f>IF('6.標準時間'!$C6814="","",'6.標準時間'!E6814)</f>
        <v/>
      </c>
      <c r="E6814" s="171" t="str">
        <f>IF('6.標準時間'!$C6814="","",'6.標準時間'!F6814)</f>
        <v/>
      </c>
      <c r="F6814" s="15" t="str">
        <f t="shared" si="212"/>
        <v/>
      </c>
      <c r="G6814" s="142" t="str">
        <f>IF('6.標準時間'!$C6814="","",'6.標準時間'!H6814)</f>
        <v/>
      </c>
      <c r="H6814" s="142" t="str">
        <f>IF('6.標準時間'!$C6814="","",'6.標準時間'!I6814)</f>
        <v/>
      </c>
      <c r="I6814" s="107" t="str">
        <f>IF(C6814="","",VLOOKUP($C6814,'7.工程別レート'!$C$6:$E$501,3,FALSE))</f>
        <v/>
      </c>
      <c r="J6814" s="108" t="str">
        <f>IF(C6814="","",VLOOKUP($C6814,'7.工程別レート'!$C$6:$E$501,2,FALSE))</f>
        <v/>
      </c>
      <c r="K6814" s="195" t="str">
        <f t="shared" si="213"/>
        <v/>
      </c>
    </row>
    <row r="6815" spans="2:11" ht="18" customHeight="1">
      <c r="B6815" s="16" t="str">
        <f>IF('6.標準時間'!$B6815="","",'6.標準時間'!B6815)</f>
        <v/>
      </c>
      <c r="C6815" s="16" t="str">
        <f>IF('6.標準時間'!$C6815="","",'6.標準時間'!C6815)</f>
        <v/>
      </c>
      <c r="D6815" s="16" t="str">
        <f>IF('6.標準時間'!$C6815="","",'6.標準時間'!E6815)</f>
        <v/>
      </c>
      <c r="E6815" s="171" t="str">
        <f>IF('6.標準時間'!$C6815="","",'6.標準時間'!F6815)</f>
        <v/>
      </c>
      <c r="F6815" s="15" t="str">
        <f t="shared" si="212"/>
        <v/>
      </c>
      <c r="G6815" s="142" t="str">
        <f>IF('6.標準時間'!$C6815="","",'6.標準時間'!H6815)</f>
        <v/>
      </c>
      <c r="H6815" s="142" t="str">
        <f>IF('6.標準時間'!$C6815="","",'6.標準時間'!I6815)</f>
        <v/>
      </c>
      <c r="I6815" s="107" t="str">
        <f>IF(C6815="","",VLOOKUP($C6815,'7.工程別レート'!$C$6:$E$501,3,FALSE))</f>
        <v/>
      </c>
      <c r="J6815" s="108" t="str">
        <f>IF(C6815="","",VLOOKUP($C6815,'7.工程別レート'!$C$6:$E$501,2,FALSE))</f>
        <v/>
      </c>
      <c r="K6815" s="195" t="str">
        <f t="shared" si="213"/>
        <v/>
      </c>
    </row>
    <row r="6816" spans="2:11" ht="18" customHeight="1">
      <c r="B6816" s="16" t="str">
        <f>IF('6.標準時間'!$B6816="","",'6.標準時間'!B6816)</f>
        <v/>
      </c>
      <c r="C6816" s="16" t="str">
        <f>IF('6.標準時間'!$C6816="","",'6.標準時間'!C6816)</f>
        <v/>
      </c>
      <c r="D6816" s="16" t="str">
        <f>IF('6.標準時間'!$C6816="","",'6.標準時間'!E6816)</f>
        <v/>
      </c>
      <c r="E6816" s="171" t="str">
        <f>IF('6.標準時間'!$C6816="","",'6.標準時間'!F6816)</f>
        <v/>
      </c>
      <c r="F6816" s="15" t="str">
        <f t="shared" si="212"/>
        <v/>
      </c>
      <c r="G6816" s="142" t="str">
        <f>IF('6.標準時間'!$C6816="","",'6.標準時間'!H6816)</f>
        <v/>
      </c>
      <c r="H6816" s="142" t="str">
        <f>IF('6.標準時間'!$C6816="","",'6.標準時間'!I6816)</f>
        <v/>
      </c>
      <c r="I6816" s="107" t="str">
        <f>IF(C6816="","",VLOOKUP($C6816,'7.工程別レート'!$C$6:$E$501,3,FALSE))</f>
        <v/>
      </c>
      <c r="J6816" s="108" t="str">
        <f>IF(C6816="","",VLOOKUP($C6816,'7.工程別レート'!$C$6:$E$501,2,FALSE))</f>
        <v/>
      </c>
      <c r="K6816" s="195" t="str">
        <f t="shared" si="213"/>
        <v/>
      </c>
    </row>
    <row r="6817" spans="2:11" ht="18" customHeight="1">
      <c r="B6817" s="16" t="str">
        <f>IF('6.標準時間'!$B6817="","",'6.標準時間'!B6817)</f>
        <v/>
      </c>
      <c r="C6817" s="16" t="str">
        <f>IF('6.標準時間'!$C6817="","",'6.標準時間'!C6817)</f>
        <v/>
      </c>
      <c r="D6817" s="16" t="str">
        <f>IF('6.標準時間'!$C6817="","",'6.標準時間'!E6817)</f>
        <v/>
      </c>
      <c r="E6817" s="171" t="str">
        <f>IF('6.標準時間'!$C6817="","",'6.標準時間'!F6817)</f>
        <v/>
      </c>
      <c r="F6817" s="15" t="str">
        <f t="shared" si="212"/>
        <v/>
      </c>
      <c r="G6817" s="142" t="str">
        <f>IF('6.標準時間'!$C6817="","",'6.標準時間'!H6817)</f>
        <v/>
      </c>
      <c r="H6817" s="142" t="str">
        <f>IF('6.標準時間'!$C6817="","",'6.標準時間'!I6817)</f>
        <v/>
      </c>
      <c r="I6817" s="107" t="str">
        <f>IF(C6817="","",VLOOKUP($C6817,'7.工程別レート'!$C$6:$E$501,3,FALSE))</f>
        <v/>
      </c>
      <c r="J6817" s="108" t="str">
        <f>IF(C6817="","",VLOOKUP($C6817,'7.工程別レート'!$C$6:$E$501,2,FALSE))</f>
        <v/>
      </c>
      <c r="K6817" s="195" t="str">
        <f t="shared" si="213"/>
        <v/>
      </c>
    </row>
    <row r="6818" spans="2:11" ht="18" customHeight="1">
      <c r="B6818" s="16" t="str">
        <f>IF('6.標準時間'!$B6818="","",'6.標準時間'!B6818)</f>
        <v/>
      </c>
      <c r="C6818" s="16" t="str">
        <f>IF('6.標準時間'!$C6818="","",'6.標準時間'!C6818)</f>
        <v/>
      </c>
      <c r="D6818" s="16" t="str">
        <f>IF('6.標準時間'!$C6818="","",'6.標準時間'!E6818)</f>
        <v/>
      </c>
      <c r="E6818" s="171" t="str">
        <f>IF('6.標準時間'!$C6818="","",'6.標準時間'!F6818)</f>
        <v/>
      </c>
      <c r="F6818" s="15" t="str">
        <f t="shared" si="212"/>
        <v/>
      </c>
      <c r="G6818" s="142" t="str">
        <f>IF('6.標準時間'!$C6818="","",'6.標準時間'!H6818)</f>
        <v/>
      </c>
      <c r="H6818" s="142" t="str">
        <f>IF('6.標準時間'!$C6818="","",'6.標準時間'!I6818)</f>
        <v/>
      </c>
      <c r="I6818" s="107" t="str">
        <f>IF(C6818="","",VLOOKUP($C6818,'7.工程別レート'!$C$6:$E$501,3,FALSE))</f>
        <v/>
      </c>
      <c r="J6818" s="108" t="str">
        <f>IF(C6818="","",VLOOKUP($C6818,'7.工程別レート'!$C$6:$E$501,2,FALSE))</f>
        <v/>
      </c>
      <c r="K6818" s="195" t="str">
        <f t="shared" si="213"/>
        <v/>
      </c>
    </row>
    <row r="6819" spans="2:11" ht="18" customHeight="1">
      <c r="B6819" s="16" t="str">
        <f>IF('6.標準時間'!$B6819="","",'6.標準時間'!B6819)</f>
        <v/>
      </c>
      <c r="C6819" s="16" t="str">
        <f>IF('6.標準時間'!$C6819="","",'6.標準時間'!C6819)</f>
        <v/>
      </c>
      <c r="D6819" s="16" t="str">
        <f>IF('6.標準時間'!$C6819="","",'6.標準時間'!E6819)</f>
        <v/>
      </c>
      <c r="E6819" s="171" t="str">
        <f>IF('6.標準時間'!$C6819="","",'6.標準時間'!F6819)</f>
        <v/>
      </c>
      <c r="F6819" s="15" t="str">
        <f t="shared" si="212"/>
        <v/>
      </c>
      <c r="G6819" s="142" t="str">
        <f>IF('6.標準時間'!$C6819="","",'6.標準時間'!H6819)</f>
        <v/>
      </c>
      <c r="H6819" s="142" t="str">
        <f>IF('6.標準時間'!$C6819="","",'6.標準時間'!I6819)</f>
        <v/>
      </c>
      <c r="I6819" s="107" t="str">
        <f>IF(C6819="","",VLOOKUP($C6819,'7.工程別レート'!$C$6:$E$501,3,FALSE))</f>
        <v/>
      </c>
      <c r="J6819" s="108" t="str">
        <f>IF(C6819="","",VLOOKUP($C6819,'7.工程別レート'!$C$6:$E$501,2,FALSE))</f>
        <v/>
      </c>
      <c r="K6819" s="195" t="str">
        <f t="shared" si="213"/>
        <v/>
      </c>
    </row>
    <row r="6820" spans="2:11" ht="18" customHeight="1">
      <c r="B6820" s="16" t="str">
        <f>IF('6.標準時間'!$B6820="","",'6.標準時間'!B6820)</f>
        <v/>
      </c>
      <c r="C6820" s="16" t="str">
        <f>IF('6.標準時間'!$C6820="","",'6.標準時間'!C6820)</f>
        <v/>
      </c>
      <c r="D6820" s="16" t="str">
        <f>IF('6.標準時間'!$C6820="","",'6.標準時間'!E6820)</f>
        <v/>
      </c>
      <c r="E6820" s="171" t="str">
        <f>IF('6.標準時間'!$C6820="","",'6.標準時間'!F6820)</f>
        <v/>
      </c>
      <c r="F6820" s="15" t="str">
        <f t="shared" si="212"/>
        <v/>
      </c>
      <c r="G6820" s="142" t="str">
        <f>IF('6.標準時間'!$C6820="","",'6.標準時間'!H6820)</f>
        <v/>
      </c>
      <c r="H6820" s="142" t="str">
        <f>IF('6.標準時間'!$C6820="","",'6.標準時間'!I6820)</f>
        <v/>
      </c>
      <c r="I6820" s="107" t="str">
        <f>IF(C6820="","",VLOOKUP($C6820,'7.工程別レート'!$C$6:$E$501,3,FALSE))</f>
        <v/>
      </c>
      <c r="J6820" s="108" t="str">
        <f>IF(C6820="","",VLOOKUP($C6820,'7.工程別レート'!$C$6:$E$501,2,FALSE))</f>
        <v/>
      </c>
      <c r="K6820" s="195" t="str">
        <f t="shared" si="213"/>
        <v/>
      </c>
    </row>
    <row r="6821" spans="2:11" ht="18" customHeight="1">
      <c r="B6821" s="16" t="str">
        <f>IF('6.標準時間'!$B6821="","",'6.標準時間'!B6821)</f>
        <v/>
      </c>
      <c r="C6821" s="16" t="str">
        <f>IF('6.標準時間'!$C6821="","",'6.標準時間'!C6821)</f>
        <v/>
      </c>
      <c r="D6821" s="16" t="str">
        <f>IF('6.標準時間'!$C6821="","",'6.標準時間'!E6821)</f>
        <v/>
      </c>
      <c r="E6821" s="171" t="str">
        <f>IF('6.標準時間'!$C6821="","",'6.標準時間'!F6821)</f>
        <v/>
      </c>
      <c r="F6821" s="15" t="str">
        <f t="shared" si="212"/>
        <v/>
      </c>
      <c r="G6821" s="142" t="str">
        <f>IF('6.標準時間'!$C6821="","",'6.標準時間'!H6821)</f>
        <v/>
      </c>
      <c r="H6821" s="142" t="str">
        <f>IF('6.標準時間'!$C6821="","",'6.標準時間'!I6821)</f>
        <v/>
      </c>
      <c r="I6821" s="107" t="str">
        <f>IF(C6821="","",VLOOKUP($C6821,'7.工程別レート'!$C$6:$E$501,3,FALSE))</f>
        <v/>
      </c>
      <c r="J6821" s="108" t="str">
        <f>IF(C6821="","",VLOOKUP($C6821,'7.工程別レート'!$C$6:$E$501,2,FALSE))</f>
        <v/>
      </c>
      <c r="K6821" s="195" t="str">
        <f t="shared" si="213"/>
        <v/>
      </c>
    </row>
    <row r="6822" spans="2:11" ht="18" customHeight="1">
      <c r="B6822" s="16" t="str">
        <f>IF('6.標準時間'!$B6822="","",'6.標準時間'!B6822)</f>
        <v/>
      </c>
      <c r="C6822" s="16" t="str">
        <f>IF('6.標準時間'!$C6822="","",'6.標準時間'!C6822)</f>
        <v/>
      </c>
      <c r="D6822" s="16" t="str">
        <f>IF('6.標準時間'!$C6822="","",'6.標準時間'!E6822)</f>
        <v/>
      </c>
      <c r="E6822" s="171" t="str">
        <f>IF('6.標準時間'!$C6822="","",'6.標準時間'!F6822)</f>
        <v/>
      </c>
      <c r="F6822" s="15" t="str">
        <f t="shared" si="212"/>
        <v/>
      </c>
      <c r="G6822" s="142" t="str">
        <f>IF('6.標準時間'!$C6822="","",'6.標準時間'!H6822)</f>
        <v/>
      </c>
      <c r="H6822" s="142" t="str">
        <f>IF('6.標準時間'!$C6822="","",'6.標準時間'!I6822)</f>
        <v/>
      </c>
      <c r="I6822" s="107" t="str">
        <f>IF(C6822="","",VLOOKUP($C6822,'7.工程別レート'!$C$6:$E$501,3,FALSE))</f>
        <v/>
      </c>
      <c r="J6822" s="108" t="str">
        <f>IF(C6822="","",VLOOKUP($C6822,'7.工程別レート'!$C$6:$E$501,2,FALSE))</f>
        <v/>
      </c>
      <c r="K6822" s="195" t="str">
        <f t="shared" si="213"/>
        <v/>
      </c>
    </row>
    <row r="6823" spans="2:11" ht="18" customHeight="1">
      <c r="B6823" s="16" t="str">
        <f>IF('6.標準時間'!$B6823="","",'6.標準時間'!B6823)</f>
        <v/>
      </c>
      <c r="C6823" s="16" t="str">
        <f>IF('6.標準時間'!$C6823="","",'6.標準時間'!C6823)</f>
        <v/>
      </c>
      <c r="D6823" s="16" t="str">
        <f>IF('6.標準時間'!$C6823="","",'6.標準時間'!E6823)</f>
        <v/>
      </c>
      <c r="E6823" s="171" t="str">
        <f>IF('6.標準時間'!$C6823="","",'6.標準時間'!F6823)</f>
        <v/>
      </c>
      <c r="F6823" s="15" t="str">
        <f t="shared" si="212"/>
        <v/>
      </c>
      <c r="G6823" s="142" t="str">
        <f>IF('6.標準時間'!$C6823="","",'6.標準時間'!H6823)</f>
        <v/>
      </c>
      <c r="H6823" s="142" t="str">
        <f>IF('6.標準時間'!$C6823="","",'6.標準時間'!I6823)</f>
        <v/>
      </c>
      <c r="I6823" s="107" t="str">
        <f>IF(C6823="","",VLOOKUP($C6823,'7.工程別レート'!$C$6:$E$501,3,FALSE))</f>
        <v/>
      </c>
      <c r="J6823" s="108" t="str">
        <f>IF(C6823="","",VLOOKUP($C6823,'7.工程別レート'!$C$6:$E$501,2,FALSE))</f>
        <v/>
      </c>
      <c r="K6823" s="195" t="str">
        <f t="shared" si="213"/>
        <v/>
      </c>
    </row>
    <row r="6824" spans="2:11" ht="18" customHeight="1">
      <c r="B6824" s="16" t="str">
        <f>IF('6.標準時間'!$B6824="","",'6.標準時間'!B6824)</f>
        <v/>
      </c>
      <c r="C6824" s="16" t="str">
        <f>IF('6.標準時間'!$C6824="","",'6.標準時間'!C6824)</f>
        <v/>
      </c>
      <c r="D6824" s="16" t="str">
        <f>IF('6.標準時間'!$C6824="","",'6.標準時間'!E6824)</f>
        <v/>
      </c>
      <c r="E6824" s="171" t="str">
        <f>IF('6.標準時間'!$C6824="","",'6.標準時間'!F6824)</f>
        <v/>
      </c>
      <c r="F6824" s="15" t="str">
        <f t="shared" si="212"/>
        <v/>
      </c>
      <c r="G6824" s="142" t="str">
        <f>IF('6.標準時間'!$C6824="","",'6.標準時間'!H6824)</f>
        <v/>
      </c>
      <c r="H6824" s="142" t="str">
        <f>IF('6.標準時間'!$C6824="","",'6.標準時間'!I6824)</f>
        <v/>
      </c>
      <c r="I6824" s="107" t="str">
        <f>IF(C6824="","",VLOOKUP($C6824,'7.工程別レート'!$C$6:$E$501,3,FALSE))</f>
        <v/>
      </c>
      <c r="J6824" s="108" t="str">
        <f>IF(C6824="","",VLOOKUP($C6824,'7.工程別レート'!$C$6:$E$501,2,FALSE))</f>
        <v/>
      </c>
      <c r="K6824" s="195" t="str">
        <f t="shared" si="213"/>
        <v/>
      </c>
    </row>
    <row r="6825" spans="2:11" ht="18" customHeight="1">
      <c r="B6825" s="16" t="str">
        <f>IF('6.標準時間'!$B6825="","",'6.標準時間'!B6825)</f>
        <v/>
      </c>
      <c r="C6825" s="16" t="str">
        <f>IF('6.標準時間'!$C6825="","",'6.標準時間'!C6825)</f>
        <v/>
      </c>
      <c r="D6825" s="16" t="str">
        <f>IF('6.標準時間'!$C6825="","",'6.標準時間'!E6825)</f>
        <v/>
      </c>
      <c r="E6825" s="171" t="str">
        <f>IF('6.標準時間'!$C6825="","",'6.標準時間'!F6825)</f>
        <v/>
      </c>
      <c r="F6825" s="15" t="str">
        <f t="shared" si="212"/>
        <v/>
      </c>
      <c r="G6825" s="142" t="str">
        <f>IF('6.標準時間'!$C6825="","",'6.標準時間'!H6825)</f>
        <v/>
      </c>
      <c r="H6825" s="142" t="str">
        <f>IF('6.標準時間'!$C6825="","",'6.標準時間'!I6825)</f>
        <v/>
      </c>
      <c r="I6825" s="107" t="str">
        <f>IF(C6825="","",VLOOKUP($C6825,'7.工程別レート'!$C$6:$E$501,3,FALSE))</f>
        <v/>
      </c>
      <c r="J6825" s="108" t="str">
        <f>IF(C6825="","",VLOOKUP($C6825,'7.工程別レート'!$C$6:$E$501,2,FALSE))</f>
        <v/>
      </c>
      <c r="K6825" s="195" t="str">
        <f t="shared" si="213"/>
        <v/>
      </c>
    </row>
    <row r="6826" spans="2:11" ht="18" customHeight="1">
      <c r="B6826" s="16" t="str">
        <f>IF('6.標準時間'!$B6826="","",'6.標準時間'!B6826)</f>
        <v/>
      </c>
      <c r="C6826" s="16" t="str">
        <f>IF('6.標準時間'!$C6826="","",'6.標準時間'!C6826)</f>
        <v/>
      </c>
      <c r="D6826" s="16" t="str">
        <f>IF('6.標準時間'!$C6826="","",'6.標準時間'!E6826)</f>
        <v/>
      </c>
      <c r="E6826" s="171" t="str">
        <f>IF('6.標準時間'!$C6826="","",'6.標準時間'!F6826)</f>
        <v/>
      </c>
      <c r="F6826" s="15" t="str">
        <f t="shared" si="212"/>
        <v/>
      </c>
      <c r="G6826" s="142" t="str">
        <f>IF('6.標準時間'!$C6826="","",'6.標準時間'!H6826)</f>
        <v/>
      </c>
      <c r="H6826" s="142" t="str">
        <f>IF('6.標準時間'!$C6826="","",'6.標準時間'!I6826)</f>
        <v/>
      </c>
      <c r="I6826" s="107" t="str">
        <f>IF(C6826="","",VLOOKUP($C6826,'7.工程別レート'!$C$6:$E$501,3,FALSE))</f>
        <v/>
      </c>
      <c r="J6826" s="108" t="str">
        <f>IF(C6826="","",VLOOKUP($C6826,'7.工程別レート'!$C$6:$E$501,2,FALSE))</f>
        <v/>
      </c>
      <c r="K6826" s="195" t="str">
        <f t="shared" si="213"/>
        <v/>
      </c>
    </row>
    <row r="6827" spans="2:11" ht="18" customHeight="1">
      <c r="B6827" s="16" t="str">
        <f>IF('6.標準時間'!$B6827="","",'6.標準時間'!B6827)</f>
        <v/>
      </c>
      <c r="C6827" s="16" t="str">
        <f>IF('6.標準時間'!$C6827="","",'6.標準時間'!C6827)</f>
        <v/>
      </c>
      <c r="D6827" s="16" t="str">
        <f>IF('6.標準時間'!$C6827="","",'6.標準時間'!E6827)</f>
        <v/>
      </c>
      <c r="E6827" s="171" t="str">
        <f>IF('6.標準時間'!$C6827="","",'6.標準時間'!F6827)</f>
        <v/>
      </c>
      <c r="F6827" s="15" t="str">
        <f t="shared" si="212"/>
        <v/>
      </c>
      <c r="G6827" s="142" t="str">
        <f>IF('6.標準時間'!$C6827="","",'6.標準時間'!H6827)</f>
        <v/>
      </c>
      <c r="H6827" s="142" t="str">
        <f>IF('6.標準時間'!$C6827="","",'6.標準時間'!I6827)</f>
        <v/>
      </c>
      <c r="I6827" s="107" t="str">
        <f>IF(C6827="","",VLOOKUP($C6827,'7.工程別レート'!$C$6:$E$501,3,FALSE))</f>
        <v/>
      </c>
      <c r="J6827" s="108" t="str">
        <f>IF(C6827="","",VLOOKUP($C6827,'7.工程別レート'!$C$6:$E$501,2,FALSE))</f>
        <v/>
      </c>
      <c r="K6827" s="195" t="str">
        <f t="shared" si="213"/>
        <v/>
      </c>
    </row>
    <row r="6828" spans="2:11" ht="18" customHeight="1">
      <c r="B6828" s="16" t="str">
        <f>IF('6.標準時間'!$B6828="","",'6.標準時間'!B6828)</f>
        <v/>
      </c>
      <c r="C6828" s="16" t="str">
        <f>IF('6.標準時間'!$C6828="","",'6.標準時間'!C6828)</f>
        <v/>
      </c>
      <c r="D6828" s="16" t="str">
        <f>IF('6.標準時間'!$C6828="","",'6.標準時間'!E6828)</f>
        <v/>
      </c>
      <c r="E6828" s="171" t="str">
        <f>IF('6.標準時間'!$C6828="","",'6.標準時間'!F6828)</f>
        <v/>
      </c>
      <c r="F6828" s="15" t="str">
        <f t="shared" si="212"/>
        <v/>
      </c>
      <c r="G6828" s="142" t="str">
        <f>IF('6.標準時間'!$C6828="","",'6.標準時間'!H6828)</f>
        <v/>
      </c>
      <c r="H6828" s="142" t="str">
        <f>IF('6.標準時間'!$C6828="","",'6.標準時間'!I6828)</f>
        <v/>
      </c>
      <c r="I6828" s="107" t="str">
        <f>IF(C6828="","",VLOOKUP($C6828,'7.工程別レート'!$C$6:$E$501,3,FALSE))</f>
        <v/>
      </c>
      <c r="J6828" s="108" t="str">
        <f>IF(C6828="","",VLOOKUP($C6828,'7.工程別レート'!$C$6:$E$501,2,FALSE))</f>
        <v/>
      </c>
      <c r="K6828" s="195" t="str">
        <f t="shared" si="213"/>
        <v/>
      </c>
    </row>
    <row r="6829" spans="2:11" ht="18" customHeight="1">
      <c r="B6829" s="16" t="str">
        <f>IF('6.標準時間'!$B6829="","",'6.標準時間'!B6829)</f>
        <v/>
      </c>
      <c r="C6829" s="16" t="str">
        <f>IF('6.標準時間'!$C6829="","",'6.標準時間'!C6829)</f>
        <v/>
      </c>
      <c r="D6829" s="16" t="str">
        <f>IF('6.標準時間'!$C6829="","",'6.標準時間'!E6829)</f>
        <v/>
      </c>
      <c r="E6829" s="171" t="str">
        <f>IF('6.標準時間'!$C6829="","",'6.標準時間'!F6829)</f>
        <v/>
      </c>
      <c r="F6829" s="15" t="str">
        <f t="shared" si="212"/>
        <v/>
      </c>
      <c r="G6829" s="142" t="str">
        <f>IF('6.標準時間'!$C6829="","",'6.標準時間'!H6829)</f>
        <v/>
      </c>
      <c r="H6829" s="142" t="str">
        <f>IF('6.標準時間'!$C6829="","",'6.標準時間'!I6829)</f>
        <v/>
      </c>
      <c r="I6829" s="107" t="str">
        <f>IF(C6829="","",VLOOKUP($C6829,'7.工程別レート'!$C$6:$E$501,3,FALSE))</f>
        <v/>
      </c>
      <c r="J6829" s="108" t="str">
        <f>IF(C6829="","",VLOOKUP($C6829,'7.工程別レート'!$C$6:$E$501,2,FALSE))</f>
        <v/>
      </c>
      <c r="K6829" s="195" t="str">
        <f t="shared" si="213"/>
        <v/>
      </c>
    </row>
    <row r="6830" spans="2:11" ht="18" customHeight="1">
      <c r="B6830" s="16" t="str">
        <f>IF('6.標準時間'!$B6830="","",'6.標準時間'!B6830)</f>
        <v/>
      </c>
      <c r="C6830" s="16" t="str">
        <f>IF('6.標準時間'!$C6830="","",'6.標準時間'!C6830)</f>
        <v/>
      </c>
      <c r="D6830" s="16" t="str">
        <f>IF('6.標準時間'!$C6830="","",'6.標準時間'!E6830)</f>
        <v/>
      </c>
      <c r="E6830" s="171" t="str">
        <f>IF('6.標準時間'!$C6830="","",'6.標準時間'!F6830)</f>
        <v/>
      </c>
      <c r="F6830" s="15" t="str">
        <f t="shared" si="212"/>
        <v/>
      </c>
      <c r="G6830" s="142" t="str">
        <f>IF('6.標準時間'!$C6830="","",'6.標準時間'!H6830)</f>
        <v/>
      </c>
      <c r="H6830" s="142" t="str">
        <f>IF('6.標準時間'!$C6830="","",'6.標準時間'!I6830)</f>
        <v/>
      </c>
      <c r="I6830" s="107" t="str">
        <f>IF(C6830="","",VLOOKUP($C6830,'7.工程別レート'!$C$6:$E$501,3,FALSE))</f>
        <v/>
      </c>
      <c r="J6830" s="108" t="str">
        <f>IF(C6830="","",VLOOKUP($C6830,'7.工程別レート'!$C$6:$E$501,2,FALSE))</f>
        <v/>
      </c>
      <c r="K6830" s="195" t="str">
        <f t="shared" si="213"/>
        <v/>
      </c>
    </row>
    <row r="6831" spans="2:11" ht="18" customHeight="1">
      <c r="B6831" s="16" t="str">
        <f>IF('6.標準時間'!$B6831="","",'6.標準時間'!B6831)</f>
        <v/>
      </c>
      <c r="C6831" s="16" t="str">
        <f>IF('6.標準時間'!$C6831="","",'6.標準時間'!C6831)</f>
        <v/>
      </c>
      <c r="D6831" s="16" t="str">
        <f>IF('6.標準時間'!$C6831="","",'6.標準時間'!E6831)</f>
        <v/>
      </c>
      <c r="E6831" s="171" t="str">
        <f>IF('6.標準時間'!$C6831="","",'6.標準時間'!F6831)</f>
        <v/>
      </c>
      <c r="F6831" s="15" t="str">
        <f t="shared" si="212"/>
        <v/>
      </c>
      <c r="G6831" s="142" t="str">
        <f>IF('6.標準時間'!$C6831="","",'6.標準時間'!H6831)</f>
        <v/>
      </c>
      <c r="H6831" s="142" t="str">
        <f>IF('6.標準時間'!$C6831="","",'6.標準時間'!I6831)</f>
        <v/>
      </c>
      <c r="I6831" s="107" t="str">
        <f>IF(C6831="","",VLOOKUP($C6831,'7.工程別レート'!$C$6:$E$501,3,FALSE))</f>
        <v/>
      </c>
      <c r="J6831" s="108" t="str">
        <f>IF(C6831="","",VLOOKUP($C6831,'7.工程別レート'!$C$6:$E$501,2,FALSE))</f>
        <v/>
      </c>
      <c r="K6831" s="195" t="str">
        <f t="shared" si="213"/>
        <v/>
      </c>
    </row>
    <row r="6832" spans="2:11" ht="18" customHeight="1">
      <c r="B6832" s="16" t="str">
        <f>IF('6.標準時間'!$B6832="","",'6.標準時間'!B6832)</f>
        <v/>
      </c>
      <c r="C6832" s="16" t="str">
        <f>IF('6.標準時間'!$C6832="","",'6.標準時間'!C6832)</f>
        <v/>
      </c>
      <c r="D6832" s="16" t="str">
        <f>IF('6.標準時間'!$C6832="","",'6.標準時間'!E6832)</f>
        <v/>
      </c>
      <c r="E6832" s="171" t="str">
        <f>IF('6.標準時間'!$C6832="","",'6.標準時間'!F6832)</f>
        <v/>
      </c>
      <c r="F6832" s="15" t="str">
        <f t="shared" si="212"/>
        <v/>
      </c>
      <c r="G6832" s="142" t="str">
        <f>IF('6.標準時間'!$C6832="","",'6.標準時間'!H6832)</f>
        <v/>
      </c>
      <c r="H6832" s="142" t="str">
        <f>IF('6.標準時間'!$C6832="","",'6.標準時間'!I6832)</f>
        <v/>
      </c>
      <c r="I6832" s="107" t="str">
        <f>IF(C6832="","",VLOOKUP($C6832,'7.工程別レート'!$C$6:$E$501,3,FALSE))</f>
        <v/>
      </c>
      <c r="J6832" s="108" t="str">
        <f>IF(C6832="","",VLOOKUP($C6832,'7.工程別レート'!$C$6:$E$501,2,FALSE))</f>
        <v/>
      </c>
      <c r="K6832" s="195" t="str">
        <f t="shared" si="213"/>
        <v/>
      </c>
    </row>
    <row r="6833" spans="2:11" ht="18" customHeight="1">
      <c r="B6833" s="16" t="str">
        <f>IF('6.標準時間'!$B6833="","",'6.標準時間'!B6833)</f>
        <v/>
      </c>
      <c r="C6833" s="16" t="str">
        <f>IF('6.標準時間'!$C6833="","",'6.標準時間'!C6833)</f>
        <v/>
      </c>
      <c r="D6833" s="16" t="str">
        <f>IF('6.標準時間'!$C6833="","",'6.標準時間'!E6833)</f>
        <v/>
      </c>
      <c r="E6833" s="171" t="str">
        <f>IF('6.標準時間'!$C6833="","",'6.標準時間'!F6833)</f>
        <v/>
      </c>
      <c r="F6833" s="15" t="str">
        <f t="shared" si="212"/>
        <v/>
      </c>
      <c r="G6833" s="142" t="str">
        <f>IF('6.標準時間'!$C6833="","",'6.標準時間'!H6833)</f>
        <v/>
      </c>
      <c r="H6833" s="142" t="str">
        <f>IF('6.標準時間'!$C6833="","",'6.標準時間'!I6833)</f>
        <v/>
      </c>
      <c r="I6833" s="107" t="str">
        <f>IF(C6833="","",VLOOKUP($C6833,'7.工程別レート'!$C$6:$E$501,3,FALSE))</f>
        <v/>
      </c>
      <c r="J6833" s="108" t="str">
        <f>IF(C6833="","",VLOOKUP($C6833,'7.工程別レート'!$C$6:$E$501,2,FALSE))</f>
        <v/>
      </c>
      <c r="K6833" s="195" t="str">
        <f t="shared" si="213"/>
        <v/>
      </c>
    </row>
    <row r="6834" spans="2:11" ht="18" customHeight="1">
      <c r="B6834" s="16" t="str">
        <f>IF('6.標準時間'!$B6834="","",'6.標準時間'!B6834)</f>
        <v/>
      </c>
      <c r="C6834" s="16" t="str">
        <f>IF('6.標準時間'!$C6834="","",'6.標準時間'!C6834)</f>
        <v/>
      </c>
      <c r="D6834" s="16" t="str">
        <f>IF('6.標準時間'!$C6834="","",'6.標準時間'!E6834)</f>
        <v/>
      </c>
      <c r="E6834" s="171" t="str">
        <f>IF('6.標準時間'!$C6834="","",'6.標準時間'!F6834)</f>
        <v/>
      </c>
      <c r="F6834" s="15" t="str">
        <f t="shared" si="212"/>
        <v/>
      </c>
      <c r="G6834" s="142" t="str">
        <f>IF('6.標準時間'!$C6834="","",'6.標準時間'!H6834)</f>
        <v/>
      </c>
      <c r="H6834" s="142" t="str">
        <f>IF('6.標準時間'!$C6834="","",'6.標準時間'!I6834)</f>
        <v/>
      </c>
      <c r="I6834" s="107" t="str">
        <f>IF(C6834="","",VLOOKUP($C6834,'7.工程別レート'!$C$6:$E$501,3,FALSE))</f>
        <v/>
      </c>
      <c r="J6834" s="108" t="str">
        <f>IF(C6834="","",VLOOKUP($C6834,'7.工程別レート'!$C$6:$E$501,2,FALSE))</f>
        <v/>
      </c>
      <c r="K6834" s="195" t="str">
        <f t="shared" si="213"/>
        <v/>
      </c>
    </row>
    <row r="6835" spans="2:11" ht="18" customHeight="1">
      <c r="B6835" s="16" t="str">
        <f>IF('6.標準時間'!$B6835="","",'6.標準時間'!B6835)</f>
        <v/>
      </c>
      <c r="C6835" s="16" t="str">
        <f>IF('6.標準時間'!$C6835="","",'6.標準時間'!C6835)</f>
        <v/>
      </c>
      <c r="D6835" s="16" t="str">
        <f>IF('6.標準時間'!$C6835="","",'6.標準時間'!E6835)</f>
        <v/>
      </c>
      <c r="E6835" s="171" t="str">
        <f>IF('6.標準時間'!$C6835="","",'6.標準時間'!F6835)</f>
        <v/>
      </c>
      <c r="F6835" s="15" t="str">
        <f t="shared" si="212"/>
        <v/>
      </c>
      <c r="G6835" s="142" t="str">
        <f>IF('6.標準時間'!$C6835="","",'6.標準時間'!H6835)</f>
        <v/>
      </c>
      <c r="H6835" s="142" t="str">
        <f>IF('6.標準時間'!$C6835="","",'6.標準時間'!I6835)</f>
        <v/>
      </c>
      <c r="I6835" s="107" t="str">
        <f>IF(C6835="","",VLOOKUP($C6835,'7.工程別レート'!$C$6:$E$501,3,FALSE))</f>
        <v/>
      </c>
      <c r="J6835" s="108" t="str">
        <f>IF(C6835="","",VLOOKUP($C6835,'7.工程別レート'!$C$6:$E$501,2,FALSE))</f>
        <v/>
      </c>
      <c r="K6835" s="195" t="str">
        <f t="shared" si="213"/>
        <v/>
      </c>
    </row>
    <row r="6836" spans="2:11" ht="18" customHeight="1">
      <c r="B6836" s="16" t="str">
        <f>IF('6.標準時間'!$B6836="","",'6.標準時間'!B6836)</f>
        <v/>
      </c>
      <c r="C6836" s="16" t="str">
        <f>IF('6.標準時間'!$C6836="","",'6.標準時間'!C6836)</f>
        <v/>
      </c>
      <c r="D6836" s="16" t="str">
        <f>IF('6.標準時間'!$C6836="","",'6.標準時間'!E6836)</f>
        <v/>
      </c>
      <c r="E6836" s="171" t="str">
        <f>IF('6.標準時間'!$C6836="","",'6.標準時間'!F6836)</f>
        <v/>
      </c>
      <c r="F6836" s="15" t="str">
        <f t="shared" si="212"/>
        <v/>
      </c>
      <c r="G6836" s="142" t="str">
        <f>IF('6.標準時間'!$C6836="","",'6.標準時間'!H6836)</f>
        <v/>
      </c>
      <c r="H6836" s="142" t="str">
        <f>IF('6.標準時間'!$C6836="","",'6.標準時間'!I6836)</f>
        <v/>
      </c>
      <c r="I6836" s="107" t="str">
        <f>IF(C6836="","",VLOOKUP($C6836,'7.工程別レート'!$C$6:$E$501,3,FALSE))</f>
        <v/>
      </c>
      <c r="J6836" s="108" t="str">
        <f>IF(C6836="","",VLOOKUP($C6836,'7.工程別レート'!$C$6:$E$501,2,FALSE))</f>
        <v/>
      </c>
      <c r="K6836" s="195" t="str">
        <f t="shared" si="213"/>
        <v/>
      </c>
    </row>
    <row r="6837" spans="2:11" ht="18" customHeight="1">
      <c r="B6837" s="16" t="str">
        <f>IF('6.標準時間'!$B6837="","",'6.標準時間'!B6837)</f>
        <v/>
      </c>
      <c r="C6837" s="16" t="str">
        <f>IF('6.標準時間'!$C6837="","",'6.標準時間'!C6837)</f>
        <v/>
      </c>
      <c r="D6837" s="16" t="str">
        <f>IF('6.標準時間'!$C6837="","",'6.標準時間'!E6837)</f>
        <v/>
      </c>
      <c r="E6837" s="171" t="str">
        <f>IF('6.標準時間'!$C6837="","",'6.標準時間'!F6837)</f>
        <v/>
      </c>
      <c r="F6837" s="15" t="str">
        <f t="shared" si="212"/>
        <v/>
      </c>
      <c r="G6837" s="142" t="str">
        <f>IF('6.標準時間'!$C6837="","",'6.標準時間'!H6837)</f>
        <v/>
      </c>
      <c r="H6837" s="142" t="str">
        <f>IF('6.標準時間'!$C6837="","",'6.標準時間'!I6837)</f>
        <v/>
      </c>
      <c r="I6837" s="107" t="str">
        <f>IF(C6837="","",VLOOKUP($C6837,'7.工程別レート'!$C$6:$E$501,3,FALSE))</f>
        <v/>
      </c>
      <c r="J6837" s="108" t="str">
        <f>IF(C6837="","",VLOOKUP($C6837,'7.工程別レート'!$C$6:$E$501,2,FALSE))</f>
        <v/>
      </c>
      <c r="K6837" s="195" t="str">
        <f t="shared" si="213"/>
        <v/>
      </c>
    </row>
    <row r="6838" spans="2:11" ht="18" customHeight="1">
      <c r="B6838" s="16" t="str">
        <f>IF('6.標準時間'!$B6838="","",'6.標準時間'!B6838)</f>
        <v/>
      </c>
      <c r="C6838" s="16" t="str">
        <f>IF('6.標準時間'!$C6838="","",'6.標準時間'!C6838)</f>
        <v/>
      </c>
      <c r="D6838" s="16" t="str">
        <f>IF('6.標準時間'!$C6838="","",'6.標準時間'!E6838)</f>
        <v/>
      </c>
      <c r="E6838" s="171" t="str">
        <f>IF('6.標準時間'!$C6838="","",'6.標準時間'!F6838)</f>
        <v/>
      </c>
      <c r="F6838" s="15" t="str">
        <f t="shared" si="212"/>
        <v/>
      </c>
      <c r="G6838" s="142" t="str">
        <f>IF('6.標準時間'!$C6838="","",'6.標準時間'!H6838)</f>
        <v/>
      </c>
      <c r="H6838" s="142" t="str">
        <f>IF('6.標準時間'!$C6838="","",'6.標準時間'!I6838)</f>
        <v/>
      </c>
      <c r="I6838" s="107" t="str">
        <f>IF(C6838="","",VLOOKUP($C6838,'7.工程別レート'!$C$6:$E$501,3,FALSE))</f>
        <v/>
      </c>
      <c r="J6838" s="108" t="str">
        <f>IF(C6838="","",VLOOKUP($C6838,'7.工程別レート'!$C$6:$E$501,2,FALSE))</f>
        <v/>
      </c>
      <c r="K6838" s="195" t="str">
        <f t="shared" si="213"/>
        <v/>
      </c>
    </row>
    <row r="6839" spans="2:11" ht="18" customHeight="1">
      <c r="B6839" s="16" t="str">
        <f>IF('6.標準時間'!$B6839="","",'6.標準時間'!B6839)</f>
        <v/>
      </c>
      <c r="C6839" s="16" t="str">
        <f>IF('6.標準時間'!$C6839="","",'6.標準時間'!C6839)</f>
        <v/>
      </c>
      <c r="D6839" s="16" t="str">
        <f>IF('6.標準時間'!$C6839="","",'6.標準時間'!E6839)</f>
        <v/>
      </c>
      <c r="E6839" s="171" t="str">
        <f>IF('6.標準時間'!$C6839="","",'6.標準時間'!F6839)</f>
        <v/>
      </c>
      <c r="F6839" s="15" t="str">
        <f t="shared" si="212"/>
        <v/>
      </c>
      <c r="G6839" s="142" t="str">
        <f>IF('6.標準時間'!$C6839="","",'6.標準時間'!H6839)</f>
        <v/>
      </c>
      <c r="H6839" s="142" t="str">
        <f>IF('6.標準時間'!$C6839="","",'6.標準時間'!I6839)</f>
        <v/>
      </c>
      <c r="I6839" s="107" t="str">
        <f>IF(C6839="","",VLOOKUP($C6839,'7.工程別レート'!$C$6:$E$501,3,FALSE))</f>
        <v/>
      </c>
      <c r="J6839" s="108" t="str">
        <f>IF(C6839="","",VLOOKUP($C6839,'7.工程別レート'!$C$6:$E$501,2,FALSE))</f>
        <v/>
      </c>
      <c r="K6839" s="195" t="str">
        <f t="shared" si="213"/>
        <v/>
      </c>
    </row>
    <row r="6840" spans="2:11" ht="18" customHeight="1">
      <c r="B6840" s="16" t="str">
        <f>IF('6.標準時間'!$B6840="","",'6.標準時間'!B6840)</f>
        <v/>
      </c>
      <c r="C6840" s="16" t="str">
        <f>IF('6.標準時間'!$C6840="","",'6.標準時間'!C6840)</f>
        <v/>
      </c>
      <c r="D6840" s="16" t="str">
        <f>IF('6.標準時間'!$C6840="","",'6.標準時間'!E6840)</f>
        <v/>
      </c>
      <c r="E6840" s="171" t="str">
        <f>IF('6.標準時間'!$C6840="","",'6.標準時間'!F6840)</f>
        <v/>
      </c>
      <c r="F6840" s="15" t="str">
        <f t="shared" si="212"/>
        <v/>
      </c>
      <c r="G6840" s="142" t="str">
        <f>IF('6.標準時間'!$C6840="","",'6.標準時間'!H6840)</f>
        <v/>
      </c>
      <c r="H6840" s="142" t="str">
        <f>IF('6.標準時間'!$C6840="","",'6.標準時間'!I6840)</f>
        <v/>
      </c>
      <c r="I6840" s="107" t="str">
        <f>IF(C6840="","",VLOOKUP($C6840,'7.工程別レート'!$C$6:$E$501,3,FALSE))</f>
        <v/>
      </c>
      <c r="J6840" s="108" t="str">
        <f>IF(C6840="","",VLOOKUP($C6840,'7.工程別レート'!$C$6:$E$501,2,FALSE))</f>
        <v/>
      </c>
      <c r="K6840" s="195" t="str">
        <f t="shared" si="213"/>
        <v/>
      </c>
    </row>
    <row r="6841" spans="2:11" ht="18" customHeight="1">
      <c r="B6841" s="16" t="str">
        <f>IF('6.標準時間'!$B6841="","",'6.標準時間'!B6841)</f>
        <v/>
      </c>
      <c r="C6841" s="16" t="str">
        <f>IF('6.標準時間'!$C6841="","",'6.標準時間'!C6841)</f>
        <v/>
      </c>
      <c r="D6841" s="16" t="str">
        <f>IF('6.標準時間'!$C6841="","",'6.標準時間'!E6841)</f>
        <v/>
      </c>
      <c r="E6841" s="171" t="str">
        <f>IF('6.標準時間'!$C6841="","",'6.標準時間'!F6841)</f>
        <v/>
      </c>
      <c r="F6841" s="15" t="str">
        <f t="shared" si="212"/>
        <v/>
      </c>
      <c r="G6841" s="142" t="str">
        <f>IF('6.標準時間'!$C6841="","",'6.標準時間'!H6841)</f>
        <v/>
      </c>
      <c r="H6841" s="142" t="str">
        <f>IF('6.標準時間'!$C6841="","",'6.標準時間'!I6841)</f>
        <v/>
      </c>
      <c r="I6841" s="107" t="str">
        <f>IF(C6841="","",VLOOKUP($C6841,'7.工程別レート'!$C$6:$E$501,3,FALSE))</f>
        <v/>
      </c>
      <c r="J6841" s="108" t="str">
        <f>IF(C6841="","",VLOOKUP($C6841,'7.工程別レート'!$C$6:$E$501,2,FALSE))</f>
        <v/>
      </c>
      <c r="K6841" s="195" t="str">
        <f t="shared" si="213"/>
        <v/>
      </c>
    </row>
    <row r="6842" spans="2:11" ht="18" customHeight="1">
      <c r="B6842" s="16" t="str">
        <f>IF('6.標準時間'!$B6842="","",'6.標準時間'!B6842)</f>
        <v/>
      </c>
      <c r="C6842" s="16" t="str">
        <f>IF('6.標準時間'!$C6842="","",'6.標準時間'!C6842)</f>
        <v/>
      </c>
      <c r="D6842" s="16" t="str">
        <f>IF('6.標準時間'!$C6842="","",'6.標準時間'!E6842)</f>
        <v/>
      </c>
      <c r="E6842" s="171" t="str">
        <f>IF('6.標準時間'!$C6842="","",'6.標準時間'!F6842)</f>
        <v/>
      </c>
      <c r="F6842" s="15" t="str">
        <f t="shared" si="212"/>
        <v/>
      </c>
      <c r="G6842" s="142" t="str">
        <f>IF('6.標準時間'!$C6842="","",'6.標準時間'!H6842)</f>
        <v/>
      </c>
      <c r="H6842" s="142" t="str">
        <f>IF('6.標準時間'!$C6842="","",'6.標準時間'!I6842)</f>
        <v/>
      </c>
      <c r="I6842" s="107" t="str">
        <f>IF(C6842="","",VLOOKUP($C6842,'7.工程別レート'!$C$6:$E$501,3,FALSE))</f>
        <v/>
      </c>
      <c r="J6842" s="108" t="str">
        <f>IF(C6842="","",VLOOKUP($C6842,'7.工程別レート'!$C$6:$E$501,2,FALSE))</f>
        <v/>
      </c>
      <c r="K6842" s="195" t="str">
        <f t="shared" si="213"/>
        <v/>
      </c>
    </row>
    <row r="6843" spans="2:11" ht="18" customHeight="1">
      <c r="B6843" s="16" t="str">
        <f>IF('6.標準時間'!$B6843="","",'6.標準時間'!B6843)</f>
        <v/>
      </c>
      <c r="C6843" s="16" t="str">
        <f>IF('6.標準時間'!$C6843="","",'6.標準時間'!C6843)</f>
        <v/>
      </c>
      <c r="D6843" s="16" t="str">
        <f>IF('6.標準時間'!$C6843="","",'6.標準時間'!E6843)</f>
        <v/>
      </c>
      <c r="E6843" s="171" t="str">
        <f>IF('6.標準時間'!$C6843="","",'6.標準時間'!F6843)</f>
        <v/>
      </c>
      <c r="F6843" s="15" t="str">
        <f t="shared" si="212"/>
        <v/>
      </c>
      <c r="G6843" s="142" t="str">
        <f>IF('6.標準時間'!$C6843="","",'6.標準時間'!H6843)</f>
        <v/>
      </c>
      <c r="H6843" s="142" t="str">
        <f>IF('6.標準時間'!$C6843="","",'6.標準時間'!I6843)</f>
        <v/>
      </c>
      <c r="I6843" s="107" t="str">
        <f>IF(C6843="","",VLOOKUP($C6843,'7.工程別レート'!$C$6:$E$501,3,FALSE))</f>
        <v/>
      </c>
      <c r="J6843" s="108" t="str">
        <f>IF(C6843="","",VLOOKUP($C6843,'7.工程別レート'!$C$6:$E$501,2,FALSE))</f>
        <v/>
      </c>
      <c r="K6843" s="195" t="str">
        <f t="shared" si="213"/>
        <v/>
      </c>
    </row>
    <row r="6844" spans="2:11" ht="18" customHeight="1">
      <c r="B6844" s="16" t="str">
        <f>IF('6.標準時間'!$B6844="","",'6.標準時間'!B6844)</f>
        <v/>
      </c>
      <c r="C6844" s="16" t="str">
        <f>IF('6.標準時間'!$C6844="","",'6.標準時間'!C6844)</f>
        <v/>
      </c>
      <c r="D6844" s="16" t="str">
        <f>IF('6.標準時間'!$C6844="","",'6.標準時間'!E6844)</f>
        <v/>
      </c>
      <c r="E6844" s="171" t="str">
        <f>IF('6.標準時間'!$C6844="","",'6.標準時間'!F6844)</f>
        <v/>
      </c>
      <c r="F6844" s="15" t="str">
        <f t="shared" si="212"/>
        <v/>
      </c>
      <c r="G6844" s="142" t="str">
        <f>IF('6.標準時間'!$C6844="","",'6.標準時間'!H6844)</f>
        <v/>
      </c>
      <c r="H6844" s="142" t="str">
        <f>IF('6.標準時間'!$C6844="","",'6.標準時間'!I6844)</f>
        <v/>
      </c>
      <c r="I6844" s="107" t="str">
        <f>IF(C6844="","",VLOOKUP($C6844,'7.工程別レート'!$C$6:$E$501,3,FALSE))</f>
        <v/>
      </c>
      <c r="J6844" s="108" t="str">
        <f>IF(C6844="","",VLOOKUP($C6844,'7.工程別レート'!$C$6:$E$501,2,FALSE))</f>
        <v/>
      </c>
      <c r="K6844" s="195" t="str">
        <f t="shared" si="213"/>
        <v/>
      </c>
    </row>
    <row r="6845" spans="2:11" ht="18" customHeight="1">
      <c r="B6845" s="16" t="str">
        <f>IF('6.標準時間'!$B6845="","",'6.標準時間'!B6845)</f>
        <v/>
      </c>
      <c r="C6845" s="16" t="str">
        <f>IF('6.標準時間'!$C6845="","",'6.標準時間'!C6845)</f>
        <v/>
      </c>
      <c r="D6845" s="16" t="str">
        <f>IF('6.標準時間'!$C6845="","",'6.標準時間'!E6845)</f>
        <v/>
      </c>
      <c r="E6845" s="171" t="str">
        <f>IF('6.標準時間'!$C6845="","",'6.標準時間'!F6845)</f>
        <v/>
      </c>
      <c r="F6845" s="15" t="str">
        <f t="shared" si="212"/>
        <v/>
      </c>
      <c r="G6845" s="142" t="str">
        <f>IF('6.標準時間'!$C6845="","",'6.標準時間'!H6845)</f>
        <v/>
      </c>
      <c r="H6845" s="142" t="str">
        <f>IF('6.標準時間'!$C6845="","",'6.標準時間'!I6845)</f>
        <v/>
      </c>
      <c r="I6845" s="107" t="str">
        <f>IF(C6845="","",VLOOKUP($C6845,'7.工程別レート'!$C$6:$E$501,3,FALSE))</f>
        <v/>
      </c>
      <c r="J6845" s="108" t="str">
        <f>IF(C6845="","",VLOOKUP($C6845,'7.工程別レート'!$C$6:$E$501,2,FALSE))</f>
        <v/>
      </c>
      <c r="K6845" s="195" t="str">
        <f t="shared" si="213"/>
        <v/>
      </c>
    </row>
    <row r="6846" spans="2:11" ht="18" customHeight="1">
      <c r="B6846" s="16" t="str">
        <f>IF('6.標準時間'!$B6846="","",'6.標準時間'!B6846)</f>
        <v/>
      </c>
      <c r="C6846" s="16" t="str">
        <f>IF('6.標準時間'!$C6846="","",'6.標準時間'!C6846)</f>
        <v/>
      </c>
      <c r="D6846" s="16" t="str">
        <f>IF('6.標準時間'!$C6846="","",'6.標準時間'!E6846)</f>
        <v/>
      </c>
      <c r="E6846" s="171" t="str">
        <f>IF('6.標準時間'!$C6846="","",'6.標準時間'!F6846)</f>
        <v/>
      </c>
      <c r="F6846" s="15" t="str">
        <f t="shared" si="212"/>
        <v/>
      </c>
      <c r="G6846" s="142" t="str">
        <f>IF('6.標準時間'!$C6846="","",'6.標準時間'!H6846)</f>
        <v/>
      </c>
      <c r="H6846" s="142" t="str">
        <f>IF('6.標準時間'!$C6846="","",'6.標準時間'!I6846)</f>
        <v/>
      </c>
      <c r="I6846" s="107" t="str">
        <f>IF(C6846="","",VLOOKUP($C6846,'7.工程別レート'!$C$6:$E$501,3,FALSE))</f>
        <v/>
      </c>
      <c r="J6846" s="108" t="str">
        <f>IF(C6846="","",VLOOKUP($C6846,'7.工程別レート'!$C$6:$E$501,2,FALSE))</f>
        <v/>
      </c>
      <c r="K6846" s="195" t="str">
        <f t="shared" si="213"/>
        <v/>
      </c>
    </row>
    <row r="6847" spans="2:11" ht="18" customHeight="1">
      <c r="B6847" s="16" t="str">
        <f>IF('6.標準時間'!$B6847="","",'6.標準時間'!B6847)</f>
        <v/>
      </c>
      <c r="C6847" s="16" t="str">
        <f>IF('6.標準時間'!$C6847="","",'6.標準時間'!C6847)</f>
        <v/>
      </c>
      <c r="D6847" s="16" t="str">
        <f>IF('6.標準時間'!$C6847="","",'6.標準時間'!E6847)</f>
        <v/>
      </c>
      <c r="E6847" s="171" t="str">
        <f>IF('6.標準時間'!$C6847="","",'6.標準時間'!F6847)</f>
        <v/>
      </c>
      <c r="F6847" s="15" t="str">
        <f t="shared" si="212"/>
        <v/>
      </c>
      <c r="G6847" s="142" t="str">
        <f>IF('6.標準時間'!$C6847="","",'6.標準時間'!H6847)</f>
        <v/>
      </c>
      <c r="H6847" s="142" t="str">
        <f>IF('6.標準時間'!$C6847="","",'6.標準時間'!I6847)</f>
        <v/>
      </c>
      <c r="I6847" s="107" t="str">
        <f>IF(C6847="","",VLOOKUP($C6847,'7.工程別レート'!$C$6:$E$501,3,FALSE))</f>
        <v/>
      </c>
      <c r="J6847" s="108" t="str">
        <f>IF(C6847="","",VLOOKUP($C6847,'7.工程別レート'!$C$6:$E$501,2,FALSE))</f>
        <v/>
      </c>
      <c r="K6847" s="195" t="str">
        <f t="shared" si="213"/>
        <v/>
      </c>
    </row>
    <row r="6848" spans="2:11" ht="18" customHeight="1">
      <c r="B6848" s="16" t="str">
        <f>IF('6.標準時間'!$B6848="","",'6.標準時間'!B6848)</f>
        <v/>
      </c>
      <c r="C6848" s="16" t="str">
        <f>IF('6.標準時間'!$C6848="","",'6.標準時間'!C6848)</f>
        <v/>
      </c>
      <c r="D6848" s="16" t="str">
        <f>IF('6.標準時間'!$C6848="","",'6.標準時間'!E6848)</f>
        <v/>
      </c>
      <c r="E6848" s="171" t="str">
        <f>IF('6.標準時間'!$C6848="","",'6.標準時間'!F6848)</f>
        <v/>
      </c>
      <c r="F6848" s="15" t="str">
        <f t="shared" si="212"/>
        <v/>
      </c>
      <c r="G6848" s="142" t="str">
        <f>IF('6.標準時間'!$C6848="","",'6.標準時間'!H6848)</f>
        <v/>
      </c>
      <c r="H6848" s="142" t="str">
        <f>IF('6.標準時間'!$C6848="","",'6.標準時間'!I6848)</f>
        <v/>
      </c>
      <c r="I6848" s="107" t="str">
        <f>IF(C6848="","",VLOOKUP($C6848,'7.工程別レート'!$C$6:$E$501,3,FALSE))</f>
        <v/>
      </c>
      <c r="J6848" s="108" t="str">
        <f>IF(C6848="","",VLOOKUP($C6848,'7.工程別レート'!$C$6:$E$501,2,FALSE))</f>
        <v/>
      </c>
      <c r="K6848" s="195" t="str">
        <f t="shared" si="213"/>
        <v/>
      </c>
    </row>
    <row r="6849" spans="2:11" ht="18" customHeight="1">
      <c r="B6849" s="16" t="str">
        <f>IF('6.標準時間'!$B6849="","",'6.標準時間'!B6849)</f>
        <v/>
      </c>
      <c r="C6849" s="16" t="str">
        <f>IF('6.標準時間'!$C6849="","",'6.標準時間'!C6849)</f>
        <v/>
      </c>
      <c r="D6849" s="16" t="str">
        <f>IF('6.標準時間'!$C6849="","",'6.標準時間'!E6849)</f>
        <v/>
      </c>
      <c r="E6849" s="171" t="str">
        <f>IF('6.標準時間'!$C6849="","",'6.標準時間'!F6849)</f>
        <v/>
      </c>
      <c r="F6849" s="15" t="str">
        <f t="shared" si="212"/>
        <v/>
      </c>
      <c r="G6849" s="142" t="str">
        <f>IF('6.標準時間'!$C6849="","",'6.標準時間'!H6849)</f>
        <v/>
      </c>
      <c r="H6849" s="142" t="str">
        <f>IF('6.標準時間'!$C6849="","",'6.標準時間'!I6849)</f>
        <v/>
      </c>
      <c r="I6849" s="107" t="str">
        <f>IF(C6849="","",VLOOKUP($C6849,'7.工程別レート'!$C$6:$E$501,3,FALSE))</f>
        <v/>
      </c>
      <c r="J6849" s="108" t="str">
        <f>IF(C6849="","",VLOOKUP($C6849,'7.工程別レート'!$C$6:$E$501,2,FALSE))</f>
        <v/>
      </c>
      <c r="K6849" s="195" t="str">
        <f t="shared" si="213"/>
        <v/>
      </c>
    </row>
    <row r="6850" spans="2:11" ht="18" customHeight="1">
      <c r="B6850" s="16" t="str">
        <f>IF('6.標準時間'!$B6850="","",'6.標準時間'!B6850)</f>
        <v/>
      </c>
      <c r="C6850" s="16" t="str">
        <f>IF('6.標準時間'!$C6850="","",'6.標準時間'!C6850)</f>
        <v/>
      </c>
      <c r="D6850" s="16" t="str">
        <f>IF('6.標準時間'!$C6850="","",'6.標準時間'!E6850)</f>
        <v/>
      </c>
      <c r="E6850" s="171" t="str">
        <f>IF('6.標準時間'!$C6850="","",'6.標準時間'!F6850)</f>
        <v/>
      </c>
      <c r="F6850" s="15" t="str">
        <f t="shared" si="212"/>
        <v/>
      </c>
      <c r="G6850" s="142" t="str">
        <f>IF('6.標準時間'!$C6850="","",'6.標準時間'!H6850)</f>
        <v/>
      </c>
      <c r="H6850" s="142" t="str">
        <f>IF('6.標準時間'!$C6850="","",'6.標準時間'!I6850)</f>
        <v/>
      </c>
      <c r="I6850" s="107" t="str">
        <f>IF(C6850="","",VLOOKUP($C6850,'7.工程別レート'!$C$6:$E$501,3,FALSE))</f>
        <v/>
      </c>
      <c r="J6850" s="108" t="str">
        <f>IF(C6850="","",VLOOKUP($C6850,'7.工程別レート'!$C$6:$E$501,2,FALSE))</f>
        <v/>
      </c>
      <c r="K6850" s="195" t="str">
        <f t="shared" si="213"/>
        <v/>
      </c>
    </row>
    <row r="6851" spans="2:11" ht="18" customHeight="1">
      <c r="B6851" s="16" t="str">
        <f>IF('6.標準時間'!$B6851="","",'6.標準時間'!B6851)</f>
        <v/>
      </c>
      <c r="C6851" s="16" t="str">
        <f>IF('6.標準時間'!$C6851="","",'6.標準時間'!C6851)</f>
        <v/>
      </c>
      <c r="D6851" s="16" t="str">
        <f>IF('6.標準時間'!$C6851="","",'6.標準時間'!E6851)</f>
        <v/>
      </c>
      <c r="E6851" s="171" t="str">
        <f>IF('6.標準時間'!$C6851="","",'6.標準時間'!F6851)</f>
        <v/>
      </c>
      <c r="F6851" s="15" t="str">
        <f t="shared" si="212"/>
        <v/>
      </c>
      <c r="G6851" s="142" t="str">
        <f>IF('6.標準時間'!$C6851="","",'6.標準時間'!H6851)</f>
        <v/>
      </c>
      <c r="H6851" s="142" t="str">
        <f>IF('6.標準時間'!$C6851="","",'6.標準時間'!I6851)</f>
        <v/>
      </c>
      <c r="I6851" s="107" t="str">
        <f>IF(C6851="","",VLOOKUP($C6851,'7.工程別レート'!$C$6:$E$501,3,FALSE))</f>
        <v/>
      </c>
      <c r="J6851" s="108" t="str">
        <f>IF(C6851="","",VLOOKUP($C6851,'7.工程別レート'!$C$6:$E$501,2,FALSE))</f>
        <v/>
      </c>
      <c r="K6851" s="195" t="str">
        <f t="shared" si="213"/>
        <v/>
      </c>
    </row>
    <row r="6852" spans="2:11" ht="18" customHeight="1">
      <c r="B6852" s="16" t="str">
        <f>IF('6.標準時間'!$B6852="","",'6.標準時間'!B6852)</f>
        <v/>
      </c>
      <c r="C6852" s="16" t="str">
        <f>IF('6.標準時間'!$C6852="","",'6.標準時間'!C6852)</f>
        <v/>
      </c>
      <c r="D6852" s="16" t="str">
        <f>IF('6.標準時間'!$C6852="","",'6.標準時間'!E6852)</f>
        <v/>
      </c>
      <c r="E6852" s="171" t="str">
        <f>IF('6.標準時間'!$C6852="","",'6.標準時間'!F6852)</f>
        <v/>
      </c>
      <c r="F6852" s="15" t="str">
        <f t="shared" si="212"/>
        <v/>
      </c>
      <c r="G6852" s="142" t="str">
        <f>IF('6.標準時間'!$C6852="","",'6.標準時間'!H6852)</f>
        <v/>
      </c>
      <c r="H6852" s="142" t="str">
        <f>IF('6.標準時間'!$C6852="","",'6.標準時間'!I6852)</f>
        <v/>
      </c>
      <c r="I6852" s="107" t="str">
        <f>IF(C6852="","",VLOOKUP($C6852,'7.工程別レート'!$C$6:$E$501,3,FALSE))</f>
        <v/>
      </c>
      <c r="J6852" s="108" t="str">
        <f>IF(C6852="","",VLOOKUP($C6852,'7.工程別レート'!$C$6:$E$501,2,FALSE))</f>
        <v/>
      </c>
      <c r="K6852" s="195" t="str">
        <f t="shared" si="213"/>
        <v/>
      </c>
    </row>
    <row r="6853" spans="2:11" ht="18" customHeight="1">
      <c r="B6853" s="16" t="str">
        <f>IF('6.標準時間'!$B6853="","",'6.標準時間'!B6853)</f>
        <v/>
      </c>
      <c r="C6853" s="16" t="str">
        <f>IF('6.標準時間'!$C6853="","",'6.標準時間'!C6853)</f>
        <v/>
      </c>
      <c r="D6853" s="16" t="str">
        <f>IF('6.標準時間'!$C6853="","",'6.標準時間'!E6853)</f>
        <v/>
      </c>
      <c r="E6853" s="171" t="str">
        <f>IF('6.標準時間'!$C6853="","",'6.標準時間'!F6853)</f>
        <v/>
      </c>
      <c r="F6853" s="15" t="str">
        <f t="shared" si="212"/>
        <v/>
      </c>
      <c r="G6853" s="142" t="str">
        <f>IF('6.標準時間'!$C6853="","",'6.標準時間'!H6853)</f>
        <v/>
      </c>
      <c r="H6853" s="142" t="str">
        <f>IF('6.標準時間'!$C6853="","",'6.標準時間'!I6853)</f>
        <v/>
      </c>
      <c r="I6853" s="107" t="str">
        <f>IF(C6853="","",VLOOKUP($C6853,'7.工程別レート'!$C$6:$E$501,3,FALSE))</f>
        <v/>
      </c>
      <c r="J6853" s="108" t="str">
        <f>IF(C6853="","",VLOOKUP($C6853,'7.工程別レート'!$C$6:$E$501,2,FALSE))</f>
        <v/>
      </c>
      <c r="K6853" s="195" t="str">
        <f t="shared" si="213"/>
        <v/>
      </c>
    </row>
    <row r="6854" spans="2:11" ht="18" customHeight="1">
      <c r="B6854" s="16" t="str">
        <f>IF('6.標準時間'!$B6854="","",'6.標準時間'!B6854)</f>
        <v/>
      </c>
      <c r="C6854" s="16" t="str">
        <f>IF('6.標準時間'!$C6854="","",'6.標準時間'!C6854)</f>
        <v/>
      </c>
      <c r="D6854" s="16" t="str">
        <f>IF('6.標準時間'!$C6854="","",'6.標準時間'!E6854)</f>
        <v/>
      </c>
      <c r="E6854" s="171" t="str">
        <f>IF('6.標準時間'!$C6854="","",'6.標準時間'!F6854)</f>
        <v/>
      </c>
      <c r="F6854" s="15" t="str">
        <f t="shared" ref="F6854:F6917" si="214">C6854&amp;D6854</f>
        <v/>
      </c>
      <c r="G6854" s="142" t="str">
        <f>IF('6.標準時間'!$C6854="","",'6.標準時間'!H6854)</f>
        <v/>
      </c>
      <c r="H6854" s="142" t="str">
        <f>IF('6.標準時間'!$C6854="","",'6.標準時間'!I6854)</f>
        <v/>
      </c>
      <c r="I6854" s="107" t="str">
        <f>IF(C6854="","",VLOOKUP($C6854,'7.工程別レート'!$C$6:$E$501,3,FALSE))</f>
        <v/>
      </c>
      <c r="J6854" s="108" t="str">
        <f>IF(C6854="","",VLOOKUP($C6854,'7.工程別レート'!$C$6:$E$501,2,FALSE))</f>
        <v/>
      </c>
      <c r="K6854" s="195" t="str">
        <f t="shared" si="213"/>
        <v/>
      </c>
    </row>
    <row r="6855" spans="2:11" ht="18" customHeight="1">
      <c r="B6855" s="16" t="str">
        <f>IF('6.標準時間'!$B6855="","",'6.標準時間'!B6855)</f>
        <v/>
      </c>
      <c r="C6855" s="16" t="str">
        <f>IF('6.標準時間'!$C6855="","",'6.標準時間'!C6855)</f>
        <v/>
      </c>
      <c r="D6855" s="16" t="str">
        <f>IF('6.標準時間'!$C6855="","",'6.標準時間'!E6855)</f>
        <v/>
      </c>
      <c r="E6855" s="171" t="str">
        <f>IF('6.標準時間'!$C6855="","",'6.標準時間'!F6855)</f>
        <v/>
      </c>
      <c r="F6855" s="15" t="str">
        <f t="shared" si="214"/>
        <v/>
      </c>
      <c r="G6855" s="142" t="str">
        <f>IF('6.標準時間'!$C6855="","",'6.標準時間'!H6855)</f>
        <v/>
      </c>
      <c r="H6855" s="142" t="str">
        <f>IF('6.標準時間'!$C6855="","",'6.標準時間'!I6855)</f>
        <v/>
      </c>
      <c r="I6855" s="107" t="str">
        <f>IF(C6855="","",VLOOKUP($C6855,'7.工程別レート'!$C$6:$E$501,3,FALSE))</f>
        <v/>
      </c>
      <c r="J6855" s="108" t="str">
        <f>IF(C6855="","",VLOOKUP($C6855,'7.工程別レート'!$C$6:$E$501,2,FALSE))</f>
        <v/>
      </c>
      <c r="K6855" s="195" t="str">
        <f t="shared" ref="K6855:K6918" si="215">IF(ISERROR((G6855*I6855)+(H6855*J6855)),"",(G6855*I6855)+(H6855*J6855))</f>
        <v/>
      </c>
    </row>
    <row r="6856" spans="2:11" ht="18" customHeight="1">
      <c r="B6856" s="16" t="str">
        <f>IF('6.標準時間'!$B6856="","",'6.標準時間'!B6856)</f>
        <v/>
      </c>
      <c r="C6856" s="16" t="str">
        <f>IF('6.標準時間'!$C6856="","",'6.標準時間'!C6856)</f>
        <v/>
      </c>
      <c r="D6856" s="16" t="str">
        <f>IF('6.標準時間'!$C6856="","",'6.標準時間'!E6856)</f>
        <v/>
      </c>
      <c r="E6856" s="171" t="str">
        <f>IF('6.標準時間'!$C6856="","",'6.標準時間'!F6856)</f>
        <v/>
      </c>
      <c r="F6856" s="15" t="str">
        <f t="shared" si="214"/>
        <v/>
      </c>
      <c r="G6856" s="142" t="str">
        <f>IF('6.標準時間'!$C6856="","",'6.標準時間'!H6856)</f>
        <v/>
      </c>
      <c r="H6856" s="142" t="str">
        <f>IF('6.標準時間'!$C6856="","",'6.標準時間'!I6856)</f>
        <v/>
      </c>
      <c r="I6856" s="107" t="str">
        <f>IF(C6856="","",VLOOKUP($C6856,'7.工程別レート'!$C$6:$E$501,3,FALSE))</f>
        <v/>
      </c>
      <c r="J6856" s="108" t="str">
        <f>IF(C6856="","",VLOOKUP($C6856,'7.工程別レート'!$C$6:$E$501,2,FALSE))</f>
        <v/>
      </c>
      <c r="K6856" s="195" t="str">
        <f t="shared" si="215"/>
        <v/>
      </c>
    </row>
    <row r="6857" spans="2:11" ht="18" customHeight="1">
      <c r="B6857" s="16" t="str">
        <f>IF('6.標準時間'!$B6857="","",'6.標準時間'!B6857)</f>
        <v/>
      </c>
      <c r="C6857" s="16" t="str">
        <f>IF('6.標準時間'!$C6857="","",'6.標準時間'!C6857)</f>
        <v/>
      </c>
      <c r="D6857" s="16" t="str">
        <f>IF('6.標準時間'!$C6857="","",'6.標準時間'!E6857)</f>
        <v/>
      </c>
      <c r="E6857" s="171" t="str">
        <f>IF('6.標準時間'!$C6857="","",'6.標準時間'!F6857)</f>
        <v/>
      </c>
      <c r="F6857" s="15" t="str">
        <f t="shared" si="214"/>
        <v/>
      </c>
      <c r="G6857" s="142" t="str">
        <f>IF('6.標準時間'!$C6857="","",'6.標準時間'!H6857)</f>
        <v/>
      </c>
      <c r="H6857" s="142" t="str">
        <f>IF('6.標準時間'!$C6857="","",'6.標準時間'!I6857)</f>
        <v/>
      </c>
      <c r="I6857" s="107" t="str">
        <f>IF(C6857="","",VLOOKUP($C6857,'7.工程別レート'!$C$6:$E$501,3,FALSE))</f>
        <v/>
      </c>
      <c r="J6857" s="108" t="str">
        <f>IF(C6857="","",VLOOKUP($C6857,'7.工程別レート'!$C$6:$E$501,2,FALSE))</f>
        <v/>
      </c>
      <c r="K6857" s="195" t="str">
        <f t="shared" si="215"/>
        <v/>
      </c>
    </row>
    <row r="6858" spans="2:11" ht="18" customHeight="1">
      <c r="B6858" s="16" t="str">
        <f>IF('6.標準時間'!$B6858="","",'6.標準時間'!B6858)</f>
        <v/>
      </c>
      <c r="C6858" s="16" t="str">
        <f>IF('6.標準時間'!$C6858="","",'6.標準時間'!C6858)</f>
        <v/>
      </c>
      <c r="D6858" s="16" t="str">
        <f>IF('6.標準時間'!$C6858="","",'6.標準時間'!E6858)</f>
        <v/>
      </c>
      <c r="E6858" s="171" t="str">
        <f>IF('6.標準時間'!$C6858="","",'6.標準時間'!F6858)</f>
        <v/>
      </c>
      <c r="F6858" s="15" t="str">
        <f t="shared" si="214"/>
        <v/>
      </c>
      <c r="G6858" s="142" t="str">
        <f>IF('6.標準時間'!$C6858="","",'6.標準時間'!H6858)</f>
        <v/>
      </c>
      <c r="H6858" s="142" t="str">
        <f>IF('6.標準時間'!$C6858="","",'6.標準時間'!I6858)</f>
        <v/>
      </c>
      <c r="I6858" s="107" t="str">
        <f>IF(C6858="","",VLOOKUP($C6858,'7.工程別レート'!$C$6:$E$501,3,FALSE))</f>
        <v/>
      </c>
      <c r="J6858" s="108" t="str">
        <f>IF(C6858="","",VLOOKUP($C6858,'7.工程別レート'!$C$6:$E$501,2,FALSE))</f>
        <v/>
      </c>
      <c r="K6858" s="195" t="str">
        <f t="shared" si="215"/>
        <v/>
      </c>
    </row>
    <row r="6859" spans="2:11" ht="18" customHeight="1">
      <c r="B6859" s="16" t="str">
        <f>IF('6.標準時間'!$B6859="","",'6.標準時間'!B6859)</f>
        <v/>
      </c>
      <c r="C6859" s="16" t="str">
        <f>IF('6.標準時間'!$C6859="","",'6.標準時間'!C6859)</f>
        <v/>
      </c>
      <c r="D6859" s="16" t="str">
        <f>IF('6.標準時間'!$C6859="","",'6.標準時間'!E6859)</f>
        <v/>
      </c>
      <c r="E6859" s="171" t="str">
        <f>IF('6.標準時間'!$C6859="","",'6.標準時間'!F6859)</f>
        <v/>
      </c>
      <c r="F6859" s="15" t="str">
        <f t="shared" si="214"/>
        <v/>
      </c>
      <c r="G6859" s="142" t="str">
        <f>IF('6.標準時間'!$C6859="","",'6.標準時間'!H6859)</f>
        <v/>
      </c>
      <c r="H6859" s="142" t="str">
        <f>IF('6.標準時間'!$C6859="","",'6.標準時間'!I6859)</f>
        <v/>
      </c>
      <c r="I6859" s="107" t="str">
        <f>IF(C6859="","",VLOOKUP($C6859,'7.工程別レート'!$C$6:$E$501,3,FALSE))</f>
        <v/>
      </c>
      <c r="J6859" s="108" t="str">
        <f>IF(C6859="","",VLOOKUP($C6859,'7.工程別レート'!$C$6:$E$501,2,FALSE))</f>
        <v/>
      </c>
      <c r="K6859" s="195" t="str">
        <f t="shared" si="215"/>
        <v/>
      </c>
    </row>
    <row r="6860" spans="2:11" ht="18" customHeight="1">
      <c r="B6860" s="16" t="str">
        <f>IF('6.標準時間'!$B6860="","",'6.標準時間'!B6860)</f>
        <v/>
      </c>
      <c r="C6860" s="16" t="str">
        <f>IF('6.標準時間'!$C6860="","",'6.標準時間'!C6860)</f>
        <v/>
      </c>
      <c r="D6860" s="16" t="str">
        <f>IF('6.標準時間'!$C6860="","",'6.標準時間'!E6860)</f>
        <v/>
      </c>
      <c r="E6860" s="171" t="str">
        <f>IF('6.標準時間'!$C6860="","",'6.標準時間'!F6860)</f>
        <v/>
      </c>
      <c r="F6860" s="15" t="str">
        <f t="shared" si="214"/>
        <v/>
      </c>
      <c r="G6860" s="142" t="str">
        <f>IF('6.標準時間'!$C6860="","",'6.標準時間'!H6860)</f>
        <v/>
      </c>
      <c r="H6860" s="142" t="str">
        <f>IF('6.標準時間'!$C6860="","",'6.標準時間'!I6860)</f>
        <v/>
      </c>
      <c r="I6860" s="107" t="str">
        <f>IF(C6860="","",VLOOKUP($C6860,'7.工程別レート'!$C$6:$E$501,3,FALSE))</f>
        <v/>
      </c>
      <c r="J6860" s="108" t="str">
        <f>IF(C6860="","",VLOOKUP($C6860,'7.工程別レート'!$C$6:$E$501,2,FALSE))</f>
        <v/>
      </c>
      <c r="K6860" s="195" t="str">
        <f t="shared" si="215"/>
        <v/>
      </c>
    </row>
    <row r="6861" spans="2:11" ht="18" customHeight="1">
      <c r="B6861" s="16" t="str">
        <f>IF('6.標準時間'!$B6861="","",'6.標準時間'!B6861)</f>
        <v/>
      </c>
      <c r="C6861" s="16" t="str">
        <f>IF('6.標準時間'!$C6861="","",'6.標準時間'!C6861)</f>
        <v/>
      </c>
      <c r="D6861" s="16" t="str">
        <f>IF('6.標準時間'!$C6861="","",'6.標準時間'!E6861)</f>
        <v/>
      </c>
      <c r="E6861" s="171" t="str">
        <f>IF('6.標準時間'!$C6861="","",'6.標準時間'!F6861)</f>
        <v/>
      </c>
      <c r="F6861" s="15" t="str">
        <f t="shared" si="214"/>
        <v/>
      </c>
      <c r="G6861" s="142" t="str">
        <f>IF('6.標準時間'!$C6861="","",'6.標準時間'!H6861)</f>
        <v/>
      </c>
      <c r="H6861" s="142" t="str">
        <f>IF('6.標準時間'!$C6861="","",'6.標準時間'!I6861)</f>
        <v/>
      </c>
      <c r="I6861" s="107" t="str">
        <f>IF(C6861="","",VLOOKUP($C6861,'7.工程別レート'!$C$6:$E$501,3,FALSE))</f>
        <v/>
      </c>
      <c r="J6861" s="108" t="str">
        <f>IF(C6861="","",VLOOKUP($C6861,'7.工程別レート'!$C$6:$E$501,2,FALSE))</f>
        <v/>
      </c>
      <c r="K6861" s="195" t="str">
        <f t="shared" si="215"/>
        <v/>
      </c>
    </row>
    <row r="6862" spans="2:11" ht="18" customHeight="1">
      <c r="B6862" s="16" t="str">
        <f>IF('6.標準時間'!$B6862="","",'6.標準時間'!B6862)</f>
        <v/>
      </c>
      <c r="C6862" s="16" t="str">
        <f>IF('6.標準時間'!$C6862="","",'6.標準時間'!C6862)</f>
        <v/>
      </c>
      <c r="D6862" s="16" t="str">
        <f>IF('6.標準時間'!$C6862="","",'6.標準時間'!E6862)</f>
        <v/>
      </c>
      <c r="E6862" s="171" t="str">
        <f>IF('6.標準時間'!$C6862="","",'6.標準時間'!F6862)</f>
        <v/>
      </c>
      <c r="F6862" s="15" t="str">
        <f t="shared" si="214"/>
        <v/>
      </c>
      <c r="G6862" s="142" t="str">
        <f>IF('6.標準時間'!$C6862="","",'6.標準時間'!H6862)</f>
        <v/>
      </c>
      <c r="H6862" s="142" t="str">
        <f>IF('6.標準時間'!$C6862="","",'6.標準時間'!I6862)</f>
        <v/>
      </c>
      <c r="I6862" s="107" t="str">
        <f>IF(C6862="","",VLOOKUP($C6862,'7.工程別レート'!$C$6:$E$501,3,FALSE))</f>
        <v/>
      </c>
      <c r="J6862" s="108" t="str">
        <f>IF(C6862="","",VLOOKUP($C6862,'7.工程別レート'!$C$6:$E$501,2,FALSE))</f>
        <v/>
      </c>
      <c r="K6862" s="195" t="str">
        <f t="shared" si="215"/>
        <v/>
      </c>
    </row>
    <row r="6863" spans="2:11" ht="18" customHeight="1">
      <c r="B6863" s="16" t="str">
        <f>IF('6.標準時間'!$B6863="","",'6.標準時間'!B6863)</f>
        <v/>
      </c>
      <c r="C6863" s="16" t="str">
        <f>IF('6.標準時間'!$C6863="","",'6.標準時間'!C6863)</f>
        <v/>
      </c>
      <c r="D6863" s="16" t="str">
        <f>IF('6.標準時間'!$C6863="","",'6.標準時間'!E6863)</f>
        <v/>
      </c>
      <c r="E6863" s="171" t="str">
        <f>IF('6.標準時間'!$C6863="","",'6.標準時間'!F6863)</f>
        <v/>
      </c>
      <c r="F6863" s="15" t="str">
        <f t="shared" si="214"/>
        <v/>
      </c>
      <c r="G6863" s="142" t="str">
        <f>IF('6.標準時間'!$C6863="","",'6.標準時間'!H6863)</f>
        <v/>
      </c>
      <c r="H6863" s="142" t="str">
        <f>IF('6.標準時間'!$C6863="","",'6.標準時間'!I6863)</f>
        <v/>
      </c>
      <c r="I6863" s="107" t="str">
        <f>IF(C6863="","",VLOOKUP($C6863,'7.工程別レート'!$C$6:$E$501,3,FALSE))</f>
        <v/>
      </c>
      <c r="J6863" s="108" t="str">
        <f>IF(C6863="","",VLOOKUP($C6863,'7.工程別レート'!$C$6:$E$501,2,FALSE))</f>
        <v/>
      </c>
      <c r="K6863" s="195" t="str">
        <f t="shared" si="215"/>
        <v/>
      </c>
    </row>
    <row r="6864" spans="2:11" ht="18" customHeight="1">
      <c r="B6864" s="16" t="str">
        <f>IF('6.標準時間'!$B6864="","",'6.標準時間'!B6864)</f>
        <v/>
      </c>
      <c r="C6864" s="16" t="str">
        <f>IF('6.標準時間'!$C6864="","",'6.標準時間'!C6864)</f>
        <v/>
      </c>
      <c r="D6864" s="16" t="str">
        <f>IF('6.標準時間'!$C6864="","",'6.標準時間'!E6864)</f>
        <v/>
      </c>
      <c r="E6864" s="171" t="str">
        <f>IF('6.標準時間'!$C6864="","",'6.標準時間'!F6864)</f>
        <v/>
      </c>
      <c r="F6864" s="15" t="str">
        <f t="shared" si="214"/>
        <v/>
      </c>
      <c r="G6864" s="142" t="str">
        <f>IF('6.標準時間'!$C6864="","",'6.標準時間'!H6864)</f>
        <v/>
      </c>
      <c r="H6864" s="142" t="str">
        <f>IF('6.標準時間'!$C6864="","",'6.標準時間'!I6864)</f>
        <v/>
      </c>
      <c r="I6864" s="107" t="str">
        <f>IF(C6864="","",VLOOKUP($C6864,'7.工程別レート'!$C$6:$E$501,3,FALSE))</f>
        <v/>
      </c>
      <c r="J6864" s="108" t="str">
        <f>IF(C6864="","",VLOOKUP($C6864,'7.工程別レート'!$C$6:$E$501,2,FALSE))</f>
        <v/>
      </c>
      <c r="K6864" s="195" t="str">
        <f t="shared" si="215"/>
        <v/>
      </c>
    </row>
    <row r="6865" spans="2:11" ht="18" customHeight="1">
      <c r="B6865" s="16" t="str">
        <f>IF('6.標準時間'!$B6865="","",'6.標準時間'!B6865)</f>
        <v/>
      </c>
      <c r="C6865" s="16" t="str">
        <f>IF('6.標準時間'!$C6865="","",'6.標準時間'!C6865)</f>
        <v/>
      </c>
      <c r="D6865" s="16" t="str">
        <f>IF('6.標準時間'!$C6865="","",'6.標準時間'!E6865)</f>
        <v/>
      </c>
      <c r="E6865" s="171" t="str">
        <f>IF('6.標準時間'!$C6865="","",'6.標準時間'!F6865)</f>
        <v/>
      </c>
      <c r="F6865" s="15" t="str">
        <f t="shared" si="214"/>
        <v/>
      </c>
      <c r="G6865" s="142" t="str">
        <f>IF('6.標準時間'!$C6865="","",'6.標準時間'!H6865)</f>
        <v/>
      </c>
      <c r="H6865" s="142" t="str">
        <f>IF('6.標準時間'!$C6865="","",'6.標準時間'!I6865)</f>
        <v/>
      </c>
      <c r="I6865" s="107" t="str">
        <f>IF(C6865="","",VLOOKUP($C6865,'7.工程別レート'!$C$6:$E$501,3,FALSE))</f>
        <v/>
      </c>
      <c r="J6865" s="108" t="str">
        <f>IF(C6865="","",VLOOKUP($C6865,'7.工程別レート'!$C$6:$E$501,2,FALSE))</f>
        <v/>
      </c>
      <c r="K6865" s="195" t="str">
        <f t="shared" si="215"/>
        <v/>
      </c>
    </row>
    <row r="6866" spans="2:11" ht="18" customHeight="1">
      <c r="B6866" s="16" t="str">
        <f>IF('6.標準時間'!$B6866="","",'6.標準時間'!B6866)</f>
        <v/>
      </c>
      <c r="C6866" s="16" t="str">
        <f>IF('6.標準時間'!$C6866="","",'6.標準時間'!C6866)</f>
        <v/>
      </c>
      <c r="D6866" s="16" t="str">
        <f>IF('6.標準時間'!$C6866="","",'6.標準時間'!E6866)</f>
        <v/>
      </c>
      <c r="E6866" s="171" t="str">
        <f>IF('6.標準時間'!$C6866="","",'6.標準時間'!F6866)</f>
        <v/>
      </c>
      <c r="F6866" s="15" t="str">
        <f t="shared" si="214"/>
        <v/>
      </c>
      <c r="G6866" s="142" t="str">
        <f>IF('6.標準時間'!$C6866="","",'6.標準時間'!H6866)</f>
        <v/>
      </c>
      <c r="H6866" s="142" t="str">
        <f>IF('6.標準時間'!$C6866="","",'6.標準時間'!I6866)</f>
        <v/>
      </c>
      <c r="I6866" s="107" t="str">
        <f>IF(C6866="","",VLOOKUP($C6866,'7.工程別レート'!$C$6:$E$501,3,FALSE))</f>
        <v/>
      </c>
      <c r="J6866" s="108" t="str">
        <f>IF(C6866="","",VLOOKUP($C6866,'7.工程別レート'!$C$6:$E$501,2,FALSE))</f>
        <v/>
      </c>
      <c r="K6866" s="195" t="str">
        <f t="shared" si="215"/>
        <v/>
      </c>
    </row>
    <row r="6867" spans="2:11" ht="18" customHeight="1">
      <c r="B6867" s="16" t="str">
        <f>IF('6.標準時間'!$B6867="","",'6.標準時間'!B6867)</f>
        <v/>
      </c>
      <c r="C6867" s="16" t="str">
        <f>IF('6.標準時間'!$C6867="","",'6.標準時間'!C6867)</f>
        <v/>
      </c>
      <c r="D6867" s="16" t="str">
        <f>IF('6.標準時間'!$C6867="","",'6.標準時間'!E6867)</f>
        <v/>
      </c>
      <c r="E6867" s="171" t="str">
        <f>IF('6.標準時間'!$C6867="","",'6.標準時間'!F6867)</f>
        <v/>
      </c>
      <c r="F6867" s="15" t="str">
        <f t="shared" si="214"/>
        <v/>
      </c>
      <c r="G6867" s="142" t="str">
        <f>IF('6.標準時間'!$C6867="","",'6.標準時間'!H6867)</f>
        <v/>
      </c>
      <c r="H6867" s="142" t="str">
        <f>IF('6.標準時間'!$C6867="","",'6.標準時間'!I6867)</f>
        <v/>
      </c>
      <c r="I6867" s="107" t="str">
        <f>IF(C6867="","",VLOOKUP($C6867,'7.工程別レート'!$C$6:$E$501,3,FALSE))</f>
        <v/>
      </c>
      <c r="J6867" s="108" t="str">
        <f>IF(C6867="","",VLOOKUP($C6867,'7.工程別レート'!$C$6:$E$501,2,FALSE))</f>
        <v/>
      </c>
      <c r="K6867" s="195" t="str">
        <f t="shared" si="215"/>
        <v/>
      </c>
    </row>
    <row r="6868" spans="2:11" ht="18" customHeight="1">
      <c r="B6868" s="16" t="str">
        <f>IF('6.標準時間'!$B6868="","",'6.標準時間'!B6868)</f>
        <v/>
      </c>
      <c r="C6868" s="16" t="str">
        <f>IF('6.標準時間'!$C6868="","",'6.標準時間'!C6868)</f>
        <v/>
      </c>
      <c r="D6868" s="16" t="str">
        <f>IF('6.標準時間'!$C6868="","",'6.標準時間'!E6868)</f>
        <v/>
      </c>
      <c r="E6868" s="171" t="str">
        <f>IF('6.標準時間'!$C6868="","",'6.標準時間'!F6868)</f>
        <v/>
      </c>
      <c r="F6868" s="15" t="str">
        <f t="shared" si="214"/>
        <v/>
      </c>
      <c r="G6868" s="142" t="str">
        <f>IF('6.標準時間'!$C6868="","",'6.標準時間'!H6868)</f>
        <v/>
      </c>
      <c r="H6868" s="142" t="str">
        <f>IF('6.標準時間'!$C6868="","",'6.標準時間'!I6868)</f>
        <v/>
      </c>
      <c r="I6868" s="107" t="str">
        <f>IF(C6868="","",VLOOKUP($C6868,'7.工程別レート'!$C$6:$E$501,3,FALSE))</f>
        <v/>
      </c>
      <c r="J6868" s="108" t="str">
        <f>IF(C6868="","",VLOOKUP($C6868,'7.工程別レート'!$C$6:$E$501,2,FALSE))</f>
        <v/>
      </c>
      <c r="K6868" s="195" t="str">
        <f t="shared" si="215"/>
        <v/>
      </c>
    </row>
    <row r="6869" spans="2:11" ht="18" customHeight="1">
      <c r="B6869" s="16" t="str">
        <f>IF('6.標準時間'!$B6869="","",'6.標準時間'!B6869)</f>
        <v/>
      </c>
      <c r="C6869" s="16" t="str">
        <f>IF('6.標準時間'!$C6869="","",'6.標準時間'!C6869)</f>
        <v/>
      </c>
      <c r="D6869" s="16" t="str">
        <f>IF('6.標準時間'!$C6869="","",'6.標準時間'!E6869)</f>
        <v/>
      </c>
      <c r="E6869" s="171" t="str">
        <f>IF('6.標準時間'!$C6869="","",'6.標準時間'!F6869)</f>
        <v/>
      </c>
      <c r="F6869" s="15" t="str">
        <f t="shared" si="214"/>
        <v/>
      </c>
      <c r="G6869" s="142" t="str">
        <f>IF('6.標準時間'!$C6869="","",'6.標準時間'!H6869)</f>
        <v/>
      </c>
      <c r="H6869" s="142" t="str">
        <f>IF('6.標準時間'!$C6869="","",'6.標準時間'!I6869)</f>
        <v/>
      </c>
      <c r="I6869" s="107" t="str">
        <f>IF(C6869="","",VLOOKUP($C6869,'7.工程別レート'!$C$6:$E$501,3,FALSE))</f>
        <v/>
      </c>
      <c r="J6869" s="108" t="str">
        <f>IF(C6869="","",VLOOKUP($C6869,'7.工程別レート'!$C$6:$E$501,2,FALSE))</f>
        <v/>
      </c>
      <c r="K6869" s="195" t="str">
        <f t="shared" si="215"/>
        <v/>
      </c>
    </row>
    <row r="6870" spans="2:11" ht="18" customHeight="1">
      <c r="B6870" s="16" t="str">
        <f>IF('6.標準時間'!$B6870="","",'6.標準時間'!B6870)</f>
        <v/>
      </c>
      <c r="C6870" s="16" t="str">
        <f>IF('6.標準時間'!$C6870="","",'6.標準時間'!C6870)</f>
        <v/>
      </c>
      <c r="D6870" s="16" t="str">
        <f>IF('6.標準時間'!$C6870="","",'6.標準時間'!E6870)</f>
        <v/>
      </c>
      <c r="E6870" s="171" t="str">
        <f>IF('6.標準時間'!$C6870="","",'6.標準時間'!F6870)</f>
        <v/>
      </c>
      <c r="F6870" s="15" t="str">
        <f t="shared" si="214"/>
        <v/>
      </c>
      <c r="G6870" s="142" t="str">
        <f>IF('6.標準時間'!$C6870="","",'6.標準時間'!H6870)</f>
        <v/>
      </c>
      <c r="H6870" s="142" t="str">
        <f>IF('6.標準時間'!$C6870="","",'6.標準時間'!I6870)</f>
        <v/>
      </c>
      <c r="I6870" s="107" t="str">
        <f>IF(C6870="","",VLOOKUP($C6870,'7.工程別レート'!$C$6:$E$501,3,FALSE))</f>
        <v/>
      </c>
      <c r="J6870" s="108" t="str">
        <f>IF(C6870="","",VLOOKUP($C6870,'7.工程別レート'!$C$6:$E$501,2,FALSE))</f>
        <v/>
      </c>
      <c r="K6870" s="195" t="str">
        <f t="shared" si="215"/>
        <v/>
      </c>
    </row>
    <row r="6871" spans="2:11" ht="18" customHeight="1">
      <c r="B6871" s="16" t="str">
        <f>IF('6.標準時間'!$B6871="","",'6.標準時間'!B6871)</f>
        <v/>
      </c>
      <c r="C6871" s="16" t="str">
        <f>IF('6.標準時間'!$C6871="","",'6.標準時間'!C6871)</f>
        <v/>
      </c>
      <c r="D6871" s="16" t="str">
        <f>IF('6.標準時間'!$C6871="","",'6.標準時間'!E6871)</f>
        <v/>
      </c>
      <c r="E6871" s="171" t="str">
        <f>IF('6.標準時間'!$C6871="","",'6.標準時間'!F6871)</f>
        <v/>
      </c>
      <c r="F6871" s="15" t="str">
        <f t="shared" si="214"/>
        <v/>
      </c>
      <c r="G6871" s="142" t="str">
        <f>IF('6.標準時間'!$C6871="","",'6.標準時間'!H6871)</f>
        <v/>
      </c>
      <c r="H6871" s="142" t="str">
        <f>IF('6.標準時間'!$C6871="","",'6.標準時間'!I6871)</f>
        <v/>
      </c>
      <c r="I6871" s="107" t="str">
        <f>IF(C6871="","",VLOOKUP($C6871,'7.工程別レート'!$C$6:$E$501,3,FALSE))</f>
        <v/>
      </c>
      <c r="J6871" s="108" t="str">
        <f>IF(C6871="","",VLOOKUP($C6871,'7.工程別レート'!$C$6:$E$501,2,FALSE))</f>
        <v/>
      </c>
      <c r="K6871" s="195" t="str">
        <f t="shared" si="215"/>
        <v/>
      </c>
    </row>
    <row r="6872" spans="2:11" ht="18" customHeight="1">
      <c r="B6872" s="16" t="str">
        <f>IF('6.標準時間'!$B6872="","",'6.標準時間'!B6872)</f>
        <v/>
      </c>
      <c r="C6872" s="16" t="str">
        <f>IF('6.標準時間'!$C6872="","",'6.標準時間'!C6872)</f>
        <v/>
      </c>
      <c r="D6872" s="16" t="str">
        <f>IF('6.標準時間'!$C6872="","",'6.標準時間'!E6872)</f>
        <v/>
      </c>
      <c r="E6872" s="171" t="str">
        <f>IF('6.標準時間'!$C6872="","",'6.標準時間'!F6872)</f>
        <v/>
      </c>
      <c r="F6872" s="15" t="str">
        <f t="shared" si="214"/>
        <v/>
      </c>
      <c r="G6872" s="142" t="str">
        <f>IF('6.標準時間'!$C6872="","",'6.標準時間'!H6872)</f>
        <v/>
      </c>
      <c r="H6872" s="142" t="str">
        <f>IF('6.標準時間'!$C6872="","",'6.標準時間'!I6872)</f>
        <v/>
      </c>
      <c r="I6872" s="107" t="str">
        <f>IF(C6872="","",VLOOKUP($C6872,'7.工程別レート'!$C$6:$E$501,3,FALSE))</f>
        <v/>
      </c>
      <c r="J6872" s="108" t="str">
        <f>IF(C6872="","",VLOOKUP($C6872,'7.工程別レート'!$C$6:$E$501,2,FALSE))</f>
        <v/>
      </c>
      <c r="K6872" s="195" t="str">
        <f t="shared" si="215"/>
        <v/>
      </c>
    </row>
    <row r="6873" spans="2:11" ht="18" customHeight="1">
      <c r="B6873" s="16" t="str">
        <f>IF('6.標準時間'!$B6873="","",'6.標準時間'!B6873)</f>
        <v/>
      </c>
      <c r="C6873" s="16" t="str">
        <f>IF('6.標準時間'!$C6873="","",'6.標準時間'!C6873)</f>
        <v/>
      </c>
      <c r="D6873" s="16" t="str">
        <f>IF('6.標準時間'!$C6873="","",'6.標準時間'!E6873)</f>
        <v/>
      </c>
      <c r="E6873" s="171" t="str">
        <f>IF('6.標準時間'!$C6873="","",'6.標準時間'!F6873)</f>
        <v/>
      </c>
      <c r="F6873" s="15" t="str">
        <f t="shared" si="214"/>
        <v/>
      </c>
      <c r="G6873" s="142" t="str">
        <f>IF('6.標準時間'!$C6873="","",'6.標準時間'!H6873)</f>
        <v/>
      </c>
      <c r="H6873" s="142" t="str">
        <f>IF('6.標準時間'!$C6873="","",'6.標準時間'!I6873)</f>
        <v/>
      </c>
      <c r="I6873" s="107" t="str">
        <f>IF(C6873="","",VLOOKUP($C6873,'7.工程別レート'!$C$6:$E$501,3,FALSE))</f>
        <v/>
      </c>
      <c r="J6873" s="108" t="str">
        <f>IF(C6873="","",VLOOKUP($C6873,'7.工程別レート'!$C$6:$E$501,2,FALSE))</f>
        <v/>
      </c>
      <c r="K6873" s="195" t="str">
        <f t="shared" si="215"/>
        <v/>
      </c>
    </row>
    <row r="6874" spans="2:11" ht="18" customHeight="1">
      <c r="B6874" s="16" t="str">
        <f>IF('6.標準時間'!$B6874="","",'6.標準時間'!B6874)</f>
        <v/>
      </c>
      <c r="C6874" s="16" t="str">
        <f>IF('6.標準時間'!$C6874="","",'6.標準時間'!C6874)</f>
        <v/>
      </c>
      <c r="D6874" s="16" t="str">
        <f>IF('6.標準時間'!$C6874="","",'6.標準時間'!E6874)</f>
        <v/>
      </c>
      <c r="E6874" s="171" t="str">
        <f>IF('6.標準時間'!$C6874="","",'6.標準時間'!F6874)</f>
        <v/>
      </c>
      <c r="F6874" s="15" t="str">
        <f t="shared" si="214"/>
        <v/>
      </c>
      <c r="G6874" s="142" t="str">
        <f>IF('6.標準時間'!$C6874="","",'6.標準時間'!H6874)</f>
        <v/>
      </c>
      <c r="H6874" s="142" t="str">
        <f>IF('6.標準時間'!$C6874="","",'6.標準時間'!I6874)</f>
        <v/>
      </c>
      <c r="I6874" s="107" t="str">
        <f>IF(C6874="","",VLOOKUP($C6874,'7.工程別レート'!$C$6:$E$501,3,FALSE))</f>
        <v/>
      </c>
      <c r="J6874" s="108" t="str">
        <f>IF(C6874="","",VLOOKUP($C6874,'7.工程別レート'!$C$6:$E$501,2,FALSE))</f>
        <v/>
      </c>
      <c r="K6874" s="195" t="str">
        <f t="shared" si="215"/>
        <v/>
      </c>
    </row>
    <row r="6875" spans="2:11" ht="18" customHeight="1">
      <c r="B6875" s="16" t="str">
        <f>IF('6.標準時間'!$B6875="","",'6.標準時間'!B6875)</f>
        <v/>
      </c>
      <c r="C6875" s="16" t="str">
        <f>IF('6.標準時間'!$C6875="","",'6.標準時間'!C6875)</f>
        <v/>
      </c>
      <c r="D6875" s="16" t="str">
        <f>IF('6.標準時間'!$C6875="","",'6.標準時間'!E6875)</f>
        <v/>
      </c>
      <c r="E6875" s="171" t="str">
        <f>IF('6.標準時間'!$C6875="","",'6.標準時間'!F6875)</f>
        <v/>
      </c>
      <c r="F6875" s="15" t="str">
        <f t="shared" si="214"/>
        <v/>
      </c>
      <c r="G6875" s="142" t="str">
        <f>IF('6.標準時間'!$C6875="","",'6.標準時間'!H6875)</f>
        <v/>
      </c>
      <c r="H6875" s="142" t="str">
        <f>IF('6.標準時間'!$C6875="","",'6.標準時間'!I6875)</f>
        <v/>
      </c>
      <c r="I6875" s="107" t="str">
        <f>IF(C6875="","",VLOOKUP($C6875,'7.工程別レート'!$C$6:$E$501,3,FALSE))</f>
        <v/>
      </c>
      <c r="J6875" s="108" t="str">
        <f>IF(C6875="","",VLOOKUP($C6875,'7.工程別レート'!$C$6:$E$501,2,FALSE))</f>
        <v/>
      </c>
      <c r="K6875" s="195" t="str">
        <f t="shared" si="215"/>
        <v/>
      </c>
    </row>
    <row r="6876" spans="2:11" ht="18" customHeight="1">
      <c r="B6876" s="16" t="str">
        <f>IF('6.標準時間'!$B6876="","",'6.標準時間'!B6876)</f>
        <v/>
      </c>
      <c r="C6876" s="16" t="str">
        <f>IF('6.標準時間'!$C6876="","",'6.標準時間'!C6876)</f>
        <v/>
      </c>
      <c r="D6876" s="16" t="str">
        <f>IF('6.標準時間'!$C6876="","",'6.標準時間'!E6876)</f>
        <v/>
      </c>
      <c r="E6876" s="171" t="str">
        <f>IF('6.標準時間'!$C6876="","",'6.標準時間'!F6876)</f>
        <v/>
      </c>
      <c r="F6876" s="15" t="str">
        <f t="shared" si="214"/>
        <v/>
      </c>
      <c r="G6876" s="142" t="str">
        <f>IF('6.標準時間'!$C6876="","",'6.標準時間'!H6876)</f>
        <v/>
      </c>
      <c r="H6876" s="142" t="str">
        <f>IF('6.標準時間'!$C6876="","",'6.標準時間'!I6876)</f>
        <v/>
      </c>
      <c r="I6876" s="107" t="str">
        <f>IF(C6876="","",VLOOKUP($C6876,'7.工程別レート'!$C$6:$E$501,3,FALSE))</f>
        <v/>
      </c>
      <c r="J6876" s="108" t="str">
        <f>IF(C6876="","",VLOOKUP($C6876,'7.工程別レート'!$C$6:$E$501,2,FALSE))</f>
        <v/>
      </c>
      <c r="K6876" s="195" t="str">
        <f t="shared" si="215"/>
        <v/>
      </c>
    </row>
    <row r="6877" spans="2:11" ht="18" customHeight="1">
      <c r="B6877" s="16" t="str">
        <f>IF('6.標準時間'!$B6877="","",'6.標準時間'!B6877)</f>
        <v/>
      </c>
      <c r="C6877" s="16" t="str">
        <f>IF('6.標準時間'!$C6877="","",'6.標準時間'!C6877)</f>
        <v/>
      </c>
      <c r="D6877" s="16" t="str">
        <f>IF('6.標準時間'!$C6877="","",'6.標準時間'!E6877)</f>
        <v/>
      </c>
      <c r="E6877" s="171" t="str">
        <f>IF('6.標準時間'!$C6877="","",'6.標準時間'!F6877)</f>
        <v/>
      </c>
      <c r="F6877" s="15" t="str">
        <f t="shared" si="214"/>
        <v/>
      </c>
      <c r="G6877" s="142" t="str">
        <f>IF('6.標準時間'!$C6877="","",'6.標準時間'!H6877)</f>
        <v/>
      </c>
      <c r="H6877" s="142" t="str">
        <f>IF('6.標準時間'!$C6877="","",'6.標準時間'!I6877)</f>
        <v/>
      </c>
      <c r="I6877" s="107" t="str">
        <f>IF(C6877="","",VLOOKUP($C6877,'7.工程別レート'!$C$6:$E$501,3,FALSE))</f>
        <v/>
      </c>
      <c r="J6877" s="108" t="str">
        <f>IF(C6877="","",VLOOKUP($C6877,'7.工程別レート'!$C$6:$E$501,2,FALSE))</f>
        <v/>
      </c>
      <c r="K6877" s="195" t="str">
        <f t="shared" si="215"/>
        <v/>
      </c>
    </row>
    <row r="6878" spans="2:11" ht="18" customHeight="1">
      <c r="B6878" s="16" t="str">
        <f>IF('6.標準時間'!$B6878="","",'6.標準時間'!B6878)</f>
        <v/>
      </c>
      <c r="C6878" s="16" t="str">
        <f>IF('6.標準時間'!$C6878="","",'6.標準時間'!C6878)</f>
        <v/>
      </c>
      <c r="D6878" s="16" t="str">
        <f>IF('6.標準時間'!$C6878="","",'6.標準時間'!E6878)</f>
        <v/>
      </c>
      <c r="E6878" s="171" t="str">
        <f>IF('6.標準時間'!$C6878="","",'6.標準時間'!F6878)</f>
        <v/>
      </c>
      <c r="F6878" s="15" t="str">
        <f t="shared" si="214"/>
        <v/>
      </c>
      <c r="G6878" s="142" t="str">
        <f>IF('6.標準時間'!$C6878="","",'6.標準時間'!H6878)</f>
        <v/>
      </c>
      <c r="H6878" s="142" t="str">
        <f>IF('6.標準時間'!$C6878="","",'6.標準時間'!I6878)</f>
        <v/>
      </c>
      <c r="I6878" s="107" t="str">
        <f>IF(C6878="","",VLOOKUP($C6878,'7.工程別レート'!$C$6:$E$501,3,FALSE))</f>
        <v/>
      </c>
      <c r="J6878" s="108" t="str">
        <f>IF(C6878="","",VLOOKUP($C6878,'7.工程別レート'!$C$6:$E$501,2,FALSE))</f>
        <v/>
      </c>
      <c r="K6878" s="195" t="str">
        <f t="shared" si="215"/>
        <v/>
      </c>
    </row>
    <row r="6879" spans="2:11" ht="18" customHeight="1">
      <c r="B6879" s="16" t="str">
        <f>IF('6.標準時間'!$B6879="","",'6.標準時間'!B6879)</f>
        <v/>
      </c>
      <c r="C6879" s="16" t="str">
        <f>IF('6.標準時間'!$C6879="","",'6.標準時間'!C6879)</f>
        <v/>
      </c>
      <c r="D6879" s="16" t="str">
        <f>IF('6.標準時間'!$C6879="","",'6.標準時間'!E6879)</f>
        <v/>
      </c>
      <c r="E6879" s="171" t="str">
        <f>IF('6.標準時間'!$C6879="","",'6.標準時間'!F6879)</f>
        <v/>
      </c>
      <c r="F6879" s="15" t="str">
        <f t="shared" si="214"/>
        <v/>
      </c>
      <c r="G6879" s="142" t="str">
        <f>IF('6.標準時間'!$C6879="","",'6.標準時間'!H6879)</f>
        <v/>
      </c>
      <c r="H6879" s="142" t="str">
        <f>IF('6.標準時間'!$C6879="","",'6.標準時間'!I6879)</f>
        <v/>
      </c>
      <c r="I6879" s="107" t="str">
        <f>IF(C6879="","",VLOOKUP($C6879,'7.工程別レート'!$C$6:$E$501,3,FALSE))</f>
        <v/>
      </c>
      <c r="J6879" s="108" t="str">
        <f>IF(C6879="","",VLOOKUP($C6879,'7.工程別レート'!$C$6:$E$501,2,FALSE))</f>
        <v/>
      </c>
      <c r="K6879" s="195" t="str">
        <f t="shared" si="215"/>
        <v/>
      </c>
    </row>
    <row r="6880" spans="2:11" ht="18" customHeight="1">
      <c r="B6880" s="16" t="str">
        <f>IF('6.標準時間'!$B6880="","",'6.標準時間'!B6880)</f>
        <v/>
      </c>
      <c r="C6880" s="16" t="str">
        <f>IF('6.標準時間'!$C6880="","",'6.標準時間'!C6880)</f>
        <v/>
      </c>
      <c r="D6880" s="16" t="str">
        <f>IF('6.標準時間'!$C6880="","",'6.標準時間'!E6880)</f>
        <v/>
      </c>
      <c r="E6880" s="171" t="str">
        <f>IF('6.標準時間'!$C6880="","",'6.標準時間'!F6880)</f>
        <v/>
      </c>
      <c r="F6880" s="15" t="str">
        <f t="shared" si="214"/>
        <v/>
      </c>
      <c r="G6880" s="142" t="str">
        <f>IF('6.標準時間'!$C6880="","",'6.標準時間'!H6880)</f>
        <v/>
      </c>
      <c r="H6880" s="142" t="str">
        <f>IF('6.標準時間'!$C6880="","",'6.標準時間'!I6880)</f>
        <v/>
      </c>
      <c r="I6880" s="107" t="str">
        <f>IF(C6880="","",VLOOKUP($C6880,'7.工程別レート'!$C$6:$E$501,3,FALSE))</f>
        <v/>
      </c>
      <c r="J6880" s="108" t="str">
        <f>IF(C6880="","",VLOOKUP($C6880,'7.工程別レート'!$C$6:$E$501,2,FALSE))</f>
        <v/>
      </c>
      <c r="K6880" s="195" t="str">
        <f t="shared" si="215"/>
        <v/>
      </c>
    </row>
    <row r="6881" spans="2:11" ht="18" customHeight="1">
      <c r="B6881" s="16" t="str">
        <f>IF('6.標準時間'!$B6881="","",'6.標準時間'!B6881)</f>
        <v/>
      </c>
      <c r="C6881" s="16" t="str">
        <f>IF('6.標準時間'!$C6881="","",'6.標準時間'!C6881)</f>
        <v/>
      </c>
      <c r="D6881" s="16" t="str">
        <f>IF('6.標準時間'!$C6881="","",'6.標準時間'!E6881)</f>
        <v/>
      </c>
      <c r="E6881" s="171" t="str">
        <f>IF('6.標準時間'!$C6881="","",'6.標準時間'!F6881)</f>
        <v/>
      </c>
      <c r="F6881" s="15" t="str">
        <f t="shared" si="214"/>
        <v/>
      </c>
      <c r="G6881" s="142" t="str">
        <f>IF('6.標準時間'!$C6881="","",'6.標準時間'!H6881)</f>
        <v/>
      </c>
      <c r="H6881" s="142" t="str">
        <f>IF('6.標準時間'!$C6881="","",'6.標準時間'!I6881)</f>
        <v/>
      </c>
      <c r="I6881" s="107" t="str">
        <f>IF(C6881="","",VLOOKUP($C6881,'7.工程別レート'!$C$6:$E$501,3,FALSE))</f>
        <v/>
      </c>
      <c r="J6881" s="108" t="str">
        <f>IF(C6881="","",VLOOKUP($C6881,'7.工程別レート'!$C$6:$E$501,2,FALSE))</f>
        <v/>
      </c>
      <c r="K6881" s="195" t="str">
        <f t="shared" si="215"/>
        <v/>
      </c>
    </row>
    <row r="6882" spans="2:11" ht="18" customHeight="1">
      <c r="B6882" s="16" t="str">
        <f>IF('6.標準時間'!$B6882="","",'6.標準時間'!B6882)</f>
        <v/>
      </c>
      <c r="C6882" s="16" t="str">
        <f>IF('6.標準時間'!$C6882="","",'6.標準時間'!C6882)</f>
        <v/>
      </c>
      <c r="D6882" s="16" t="str">
        <f>IF('6.標準時間'!$C6882="","",'6.標準時間'!E6882)</f>
        <v/>
      </c>
      <c r="E6882" s="171" t="str">
        <f>IF('6.標準時間'!$C6882="","",'6.標準時間'!F6882)</f>
        <v/>
      </c>
      <c r="F6882" s="15" t="str">
        <f t="shared" si="214"/>
        <v/>
      </c>
      <c r="G6882" s="142" t="str">
        <f>IF('6.標準時間'!$C6882="","",'6.標準時間'!H6882)</f>
        <v/>
      </c>
      <c r="H6882" s="142" t="str">
        <f>IF('6.標準時間'!$C6882="","",'6.標準時間'!I6882)</f>
        <v/>
      </c>
      <c r="I6882" s="107" t="str">
        <f>IF(C6882="","",VLOOKUP($C6882,'7.工程別レート'!$C$6:$E$501,3,FALSE))</f>
        <v/>
      </c>
      <c r="J6882" s="108" t="str">
        <f>IF(C6882="","",VLOOKUP($C6882,'7.工程別レート'!$C$6:$E$501,2,FALSE))</f>
        <v/>
      </c>
      <c r="K6882" s="195" t="str">
        <f t="shared" si="215"/>
        <v/>
      </c>
    </row>
    <row r="6883" spans="2:11" ht="18" customHeight="1">
      <c r="B6883" s="16" t="str">
        <f>IF('6.標準時間'!$B6883="","",'6.標準時間'!B6883)</f>
        <v/>
      </c>
      <c r="C6883" s="16" t="str">
        <f>IF('6.標準時間'!$C6883="","",'6.標準時間'!C6883)</f>
        <v/>
      </c>
      <c r="D6883" s="16" t="str">
        <f>IF('6.標準時間'!$C6883="","",'6.標準時間'!E6883)</f>
        <v/>
      </c>
      <c r="E6883" s="171" t="str">
        <f>IF('6.標準時間'!$C6883="","",'6.標準時間'!F6883)</f>
        <v/>
      </c>
      <c r="F6883" s="15" t="str">
        <f t="shared" si="214"/>
        <v/>
      </c>
      <c r="G6883" s="142" t="str">
        <f>IF('6.標準時間'!$C6883="","",'6.標準時間'!H6883)</f>
        <v/>
      </c>
      <c r="H6883" s="142" t="str">
        <f>IF('6.標準時間'!$C6883="","",'6.標準時間'!I6883)</f>
        <v/>
      </c>
      <c r="I6883" s="107" t="str">
        <f>IF(C6883="","",VLOOKUP($C6883,'7.工程別レート'!$C$6:$E$501,3,FALSE))</f>
        <v/>
      </c>
      <c r="J6883" s="108" t="str">
        <f>IF(C6883="","",VLOOKUP($C6883,'7.工程別レート'!$C$6:$E$501,2,FALSE))</f>
        <v/>
      </c>
      <c r="K6883" s="195" t="str">
        <f t="shared" si="215"/>
        <v/>
      </c>
    </row>
    <row r="6884" spans="2:11" ht="18" customHeight="1">
      <c r="B6884" s="16" t="str">
        <f>IF('6.標準時間'!$B6884="","",'6.標準時間'!B6884)</f>
        <v/>
      </c>
      <c r="C6884" s="16" t="str">
        <f>IF('6.標準時間'!$C6884="","",'6.標準時間'!C6884)</f>
        <v/>
      </c>
      <c r="D6884" s="16" t="str">
        <f>IF('6.標準時間'!$C6884="","",'6.標準時間'!E6884)</f>
        <v/>
      </c>
      <c r="E6884" s="171" t="str">
        <f>IF('6.標準時間'!$C6884="","",'6.標準時間'!F6884)</f>
        <v/>
      </c>
      <c r="F6884" s="15" t="str">
        <f t="shared" si="214"/>
        <v/>
      </c>
      <c r="G6884" s="142" t="str">
        <f>IF('6.標準時間'!$C6884="","",'6.標準時間'!H6884)</f>
        <v/>
      </c>
      <c r="H6884" s="142" t="str">
        <f>IF('6.標準時間'!$C6884="","",'6.標準時間'!I6884)</f>
        <v/>
      </c>
      <c r="I6884" s="107" t="str">
        <f>IF(C6884="","",VLOOKUP($C6884,'7.工程別レート'!$C$6:$E$501,3,FALSE))</f>
        <v/>
      </c>
      <c r="J6884" s="108" t="str">
        <f>IF(C6884="","",VLOOKUP($C6884,'7.工程別レート'!$C$6:$E$501,2,FALSE))</f>
        <v/>
      </c>
      <c r="K6884" s="195" t="str">
        <f t="shared" si="215"/>
        <v/>
      </c>
    </row>
    <row r="6885" spans="2:11" ht="18" customHeight="1">
      <c r="B6885" s="16" t="str">
        <f>IF('6.標準時間'!$B6885="","",'6.標準時間'!B6885)</f>
        <v/>
      </c>
      <c r="C6885" s="16" t="str">
        <f>IF('6.標準時間'!$C6885="","",'6.標準時間'!C6885)</f>
        <v/>
      </c>
      <c r="D6885" s="16" t="str">
        <f>IF('6.標準時間'!$C6885="","",'6.標準時間'!E6885)</f>
        <v/>
      </c>
      <c r="E6885" s="171" t="str">
        <f>IF('6.標準時間'!$C6885="","",'6.標準時間'!F6885)</f>
        <v/>
      </c>
      <c r="F6885" s="15" t="str">
        <f t="shared" si="214"/>
        <v/>
      </c>
      <c r="G6885" s="142" t="str">
        <f>IF('6.標準時間'!$C6885="","",'6.標準時間'!H6885)</f>
        <v/>
      </c>
      <c r="H6885" s="142" t="str">
        <f>IF('6.標準時間'!$C6885="","",'6.標準時間'!I6885)</f>
        <v/>
      </c>
      <c r="I6885" s="107" t="str">
        <f>IF(C6885="","",VLOOKUP($C6885,'7.工程別レート'!$C$6:$E$501,3,FALSE))</f>
        <v/>
      </c>
      <c r="J6885" s="108" t="str">
        <f>IF(C6885="","",VLOOKUP($C6885,'7.工程別レート'!$C$6:$E$501,2,FALSE))</f>
        <v/>
      </c>
      <c r="K6885" s="195" t="str">
        <f t="shared" si="215"/>
        <v/>
      </c>
    </row>
    <row r="6886" spans="2:11" ht="18" customHeight="1">
      <c r="B6886" s="16" t="str">
        <f>IF('6.標準時間'!$B6886="","",'6.標準時間'!B6886)</f>
        <v/>
      </c>
      <c r="C6886" s="16" t="str">
        <f>IF('6.標準時間'!$C6886="","",'6.標準時間'!C6886)</f>
        <v/>
      </c>
      <c r="D6886" s="16" t="str">
        <f>IF('6.標準時間'!$C6886="","",'6.標準時間'!E6886)</f>
        <v/>
      </c>
      <c r="E6886" s="171" t="str">
        <f>IF('6.標準時間'!$C6886="","",'6.標準時間'!F6886)</f>
        <v/>
      </c>
      <c r="F6886" s="15" t="str">
        <f t="shared" si="214"/>
        <v/>
      </c>
      <c r="G6886" s="142" t="str">
        <f>IF('6.標準時間'!$C6886="","",'6.標準時間'!H6886)</f>
        <v/>
      </c>
      <c r="H6886" s="142" t="str">
        <f>IF('6.標準時間'!$C6886="","",'6.標準時間'!I6886)</f>
        <v/>
      </c>
      <c r="I6886" s="107" t="str">
        <f>IF(C6886="","",VLOOKUP($C6886,'7.工程別レート'!$C$6:$E$501,3,FALSE))</f>
        <v/>
      </c>
      <c r="J6886" s="108" t="str">
        <f>IF(C6886="","",VLOOKUP($C6886,'7.工程別レート'!$C$6:$E$501,2,FALSE))</f>
        <v/>
      </c>
      <c r="K6886" s="195" t="str">
        <f t="shared" si="215"/>
        <v/>
      </c>
    </row>
    <row r="6887" spans="2:11" ht="18" customHeight="1">
      <c r="B6887" s="16" t="str">
        <f>IF('6.標準時間'!$B6887="","",'6.標準時間'!B6887)</f>
        <v/>
      </c>
      <c r="C6887" s="16" t="str">
        <f>IF('6.標準時間'!$C6887="","",'6.標準時間'!C6887)</f>
        <v/>
      </c>
      <c r="D6887" s="16" t="str">
        <f>IF('6.標準時間'!$C6887="","",'6.標準時間'!E6887)</f>
        <v/>
      </c>
      <c r="E6887" s="171" t="str">
        <f>IF('6.標準時間'!$C6887="","",'6.標準時間'!F6887)</f>
        <v/>
      </c>
      <c r="F6887" s="15" t="str">
        <f t="shared" si="214"/>
        <v/>
      </c>
      <c r="G6887" s="142" t="str">
        <f>IF('6.標準時間'!$C6887="","",'6.標準時間'!H6887)</f>
        <v/>
      </c>
      <c r="H6887" s="142" t="str">
        <f>IF('6.標準時間'!$C6887="","",'6.標準時間'!I6887)</f>
        <v/>
      </c>
      <c r="I6887" s="107" t="str">
        <f>IF(C6887="","",VLOOKUP($C6887,'7.工程別レート'!$C$6:$E$501,3,FALSE))</f>
        <v/>
      </c>
      <c r="J6887" s="108" t="str">
        <f>IF(C6887="","",VLOOKUP($C6887,'7.工程別レート'!$C$6:$E$501,2,FALSE))</f>
        <v/>
      </c>
      <c r="K6887" s="195" t="str">
        <f t="shared" si="215"/>
        <v/>
      </c>
    </row>
    <row r="6888" spans="2:11" ht="18" customHeight="1">
      <c r="B6888" s="16" t="str">
        <f>IF('6.標準時間'!$B6888="","",'6.標準時間'!B6888)</f>
        <v/>
      </c>
      <c r="C6888" s="16" t="str">
        <f>IF('6.標準時間'!$C6888="","",'6.標準時間'!C6888)</f>
        <v/>
      </c>
      <c r="D6888" s="16" t="str">
        <f>IF('6.標準時間'!$C6888="","",'6.標準時間'!E6888)</f>
        <v/>
      </c>
      <c r="E6888" s="171" t="str">
        <f>IF('6.標準時間'!$C6888="","",'6.標準時間'!F6888)</f>
        <v/>
      </c>
      <c r="F6888" s="15" t="str">
        <f t="shared" si="214"/>
        <v/>
      </c>
      <c r="G6888" s="142" t="str">
        <f>IF('6.標準時間'!$C6888="","",'6.標準時間'!H6888)</f>
        <v/>
      </c>
      <c r="H6888" s="142" t="str">
        <f>IF('6.標準時間'!$C6888="","",'6.標準時間'!I6888)</f>
        <v/>
      </c>
      <c r="I6888" s="107" t="str">
        <f>IF(C6888="","",VLOOKUP($C6888,'7.工程別レート'!$C$6:$E$501,3,FALSE))</f>
        <v/>
      </c>
      <c r="J6888" s="108" t="str">
        <f>IF(C6888="","",VLOOKUP($C6888,'7.工程別レート'!$C$6:$E$501,2,FALSE))</f>
        <v/>
      </c>
      <c r="K6888" s="195" t="str">
        <f t="shared" si="215"/>
        <v/>
      </c>
    </row>
    <row r="6889" spans="2:11" ht="18" customHeight="1">
      <c r="B6889" s="16" t="str">
        <f>IF('6.標準時間'!$B6889="","",'6.標準時間'!B6889)</f>
        <v/>
      </c>
      <c r="C6889" s="16" t="str">
        <f>IF('6.標準時間'!$C6889="","",'6.標準時間'!C6889)</f>
        <v/>
      </c>
      <c r="D6889" s="16" t="str">
        <f>IF('6.標準時間'!$C6889="","",'6.標準時間'!E6889)</f>
        <v/>
      </c>
      <c r="E6889" s="171" t="str">
        <f>IF('6.標準時間'!$C6889="","",'6.標準時間'!F6889)</f>
        <v/>
      </c>
      <c r="F6889" s="15" t="str">
        <f t="shared" si="214"/>
        <v/>
      </c>
      <c r="G6889" s="142" t="str">
        <f>IF('6.標準時間'!$C6889="","",'6.標準時間'!H6889)</f>
        <v/>
      </c>
      <c r="H6889" s="142" t="str">
        <f>IF('6.標準時間'!$C6889="","",'6.標準時間'!I6889)</f>
        <v/>
      </c>
      <c r="I6889" s="107" t="str">
        <f>IF(C6889="","",VLOOKUP($C6889,'7.工程別レート'!$C$6:$E$501,3,FALSE))</f>
        <v/>
      </c>
      <c r="J6889" s="108" t="str">
        <f>IF(C6889="","",VLOOKUP($C6889,'7.工程別レート'!$C$6:$E$501,2,FALSE))</f>
        <v/>
      </c>
      <c r="K6889" s="195" t="str">
        <f t="shared" si="215"/>
        <v/>
      </c>
    </row>
    <row r="6890" spans="2:11" ht="18" customHeight="1">
      <c r="B6890" s="16" t="str">
        <f>IF('6.標準時間'!$B6890="","",'6.標準時間'!B6890)</f>
        <v/>
      </c>
      <c r="C6890" s="16" t="str">
        <f>IF('6.標準時間'!$C6890="","",'6.標準時間'!C6890)</f>
        <v/>
      </c>
      <c r="D6890" s="16" t="str">
        <f>IF('6.標準時間'!$C6890="","",'6.標準時間'!E6890)</f>
        <v/>
      </c>
      <c r="E6890" s="171" t="str">
        <f>IF('6.標準時間'!$C6890="","",'6.標準時間'!F6890)</f>
        <v/>
      </c>
      <c r="F6890" s="15" t="str">
        <f t="shared" si="214"/>
        <v/>
      </c>
      <c r="G6890" s="142" t="str">
        <f>IF('6.標準時間'!$C6890="","",'6.標準時間'!H6890)</f>
        <v/>
      </c>
      <c r="H6890" s="142" t="str">
        <f>IF('6.標準時間'!$C6890="","",'6.標準時間'!I6890)</f>
        <v/>
      </c>
      <c r="I6890" s="107" t="str">
        <f>IF(C6890="","",VLOOKUP($C6890,'7.工程別レート'!$C$6:$E$501,3,FALSE))</f>
        <v/>
      </c>
      <c r="J6890" s="108" t="str">
        <f>IF(C6890="","",VLOOKUP($C6890,'7.工程別レート'!$C$6:$E$501,2,FALSE))</f>
        <v/>
      </c>
      <c r="K6890" s="195" t="str">
        <f t="shared" si="215"/>
        <v/>
      </c>
    </row>
    <row r="6891" spans="2:11" ht="18" customHeight="1">
      <c r="B6891" s="16" t="str">
        <f>IF('6.標準時間'!$B6891="","",'6.標準時間'!B6891)</f>
        <v/>
      </c>
      <c r="C6891" s="16" t="str">
        <f>IF('6.標準時間'!$C6891="","",'6.標準時間'!C6891)</f>
        <v/>
      </c>
      <c r="D6891" s="16" t="str">
        <f>IF('6.標準時間'!$C6891="","",'6.標準時間'!E6891)</f>
        <v/>
      </c>
      <c r="E6891" s="171" t="str">
        <f>IF('6.標準時間'!$C6891="","",'6.標準時間'!F6891)</f>
        <v/>
      </c>
      <c r="F6891" s="15" t="str">
        <f t="shared" si="214"/>
        <v/>
      </c>
      <c r="G6891" s="142" t="str">
        <f>IF('6.標準時間'!$C6891="","",'6.標準時間'!H6891)</f>
        <v/>
      </c>
      <c r="H6891" s="142" t="str">
        <f>IF('6.標準時間'!$C6891="","",'6.標準時間'!I6891)</f>
        <v/>
      </c>
      <c r="I6891" s="107" t="str">
        <f>IF(C6891="","",VLOOKUP($C6891,'7.工程別レート'!$C$6:$E$501,3,FALSE))</f>
        <v/>
      </c>
      <c r="J6891" s="108" t="str">
        <f>IF(C6891="","",VLOOKUP($C6891,'7.工程別レート'!$C$6:$E$501,2,FALSE))</f>
        <v/>
      </c>
      <c r="K6891" s="195" t="str">
        <f t="shared" si="215"/>
        <v/>
      </c>
    </row>
    <row r="6892" spans="2:11" ht="18" customHeight="1">
      <c r="B6892" s="16" t="str">
        <f>IF('6.標準時間'!$B6892="","",'6.標準時間'!B6892)</f>
        <v/>
      </c>
      <c r="C6892" s="16" t="str">
        <f>IF('6.標準時間'!$C6892="","",'6.標準時間'!C6892)</f>
        <v/>
      </c>
      <c r="D6892" s="16" t="str">
        <f>IF('6.標準時間'!$C6892="","",'6.標準時間'!E6892)</f>
        <v/>
      </c>
      <c r="E6892" s="171" t="str">
        <f>IF('6.標準時間'!$C6892="","",'6.標準時間'!F6892)</f>
        <v/>
      </c>
      <c r="F6892" s="15" t="str">
        <f t="shared" si="214"/>
        <v/>
      </c>
      <c r="G6892" s="142" t="str">
        <f>IF('6.標準時間'!$C6892="","",'6.標準時間'!H6892)</f>
        <v/>
      </c>
      <c r="H6892" s="142" t="str">
        <f>IF('6.標準時間'!$C6892="","",'6.標準時間'!I6892)</f>
        <v/>
      </c>
      <c r="I6892" s="107" t="str">
        <f>IF(C6892="","",VLOOKUP($C6892,'7.工程別レート'!$C$6:$E$501,3,FALSE))</f>
        <v/>
      </c>
      <c r="J6892" s="108" t="str">
        <f>IF(C6892="","",VLOOKUP($C6892,'7.工程別レート'!$C$6:$E$501,2,FALSE))</f>
        <v/>
      </c>
      <c r="K6892" s="195" t="str">
        <f t="shared" si="215"/>
        <v/>
      </c>
    </row>
    <row r="6893" spans="2:11" ht="18" customHeight="1">
      <c r="B6893" s="16" t="str">
        <f>IF('6.標準時間'!$B6893="","",'6.標準時間'!B6893)</f>
        <v/>
      </c>
      <c r="C6893" s="16" t="str">
        <f>IF('6.標準時間'!$C6893="","",'6.標準時間'!C6893)</f>
        <v/>
      </c>
      <c r="D6893" s="16" t="str">
        <f>IF('6.標準時間'!$C6893="","",'6.標準時間'!E6893)</f>
        <v/>
      </c>
      <c r="E6893" s="171" t="str">
        <f>IF('6.標準時間'!$C6893="","",'6.標準時間'!F6893)</f>
        <v/>
      </c>
      <c r="F6893" s="15" t="str">
        <f t="shared" si="214"/>
        <v/>
      </c>
      <c r="G6893" s="142" t="str">
        <f>IF('6.標準時間'!$C6893="","",'6.標準時間'!H6893)</f>
        <v/>
      </c>
      <c r="H6893" s="142" t="str">
        <f>IF('6.標準時間'!$C6893="","",'6.標準時間'!I6893)</f>
        <v/>
      </c>
      <c r="I6893" s="107" t="str">
        <f>IF(C6893="","",VLOOKUP($C6893,'7.工程別レート'!$C$6:$E$501,3,FALSE))</f>
        <v/>
      </c>
      <c r="J6893" s="108" t="str">
        <f>IF(C6893="","",VLOOKUP($C6893,'7.工程別レート'!$C$6:$E$501,2,FALSE))</f>
        <v/>
      </c>
      <c r="K6893" s="195" t="str">
        <f t="shared" si="215"/>
        <v/>
      </c>
    </row>
    <row r="6894" spans="2:11" ht="18" customHeight="1">
      <c r="B6894" s="16" t="str">
        <f>IF('6.標準時間'!$B6894="","",'6.標準時間'!B6894)</f>
        <v/>
      </c>
      <c r="C6894" s="16" t="str">
        <f>IF('6.標準時間'!$C6894="","",'6.標準時間'!C6894)</f>
        <v/>
      </c>
      <c r="D6894" s="16" t="str">
        <f>IF('6.標準時間'!$C6894="","",'6.標準時間'!E6894)</f>
        <v/>
      </c>
      <c r="E6894" s="171" t="str">
        <f>IF('6.標準時間'!$C6894="","",'6.標準時間'!F6894)</f>
        <v/>
      </c>
      <c r="F6894" s="15" t="str">
        <f t="shared" si="214"/>
        <v/>
      </c>
      <c r="G6894" s="142" t="str">
        <f>IF('6.標準時間'!$C6894="","",'6.標準時間'!H6894)</f>
        <v/>
      </c>
      <c r="H6894" s="142" t="str">
        <f>IF('6.標準時間'!$C6894="","",'6.標準時間'!I6894)</f>
        <v/>
      </c>
      <c r="I6894" s="107" t="str">
        <f>IF(C6894="","",VLOOKUP($C6894,'7.工程別レート'!$C$6:$E$501,3,FALSE))</f>
        <v/>
      </c>
      <c r="J6894" s="108" t="str">
        <f>IF(C6894="","",VLOOKUP($C6894,'7.工程別レート'!$C$6:$E$501,2,FALSE))</f>
        <v/>
      </c>
      <c r="K6894" s="195" t="str">
        <f t="shared" si="215"/>
        <v/>
      </c>
    </row>
    <row r="6895" spans="2:11" ht="18" customHeight="1">
      <c r="B6895" s="16" t="str">
        <f>IF('6.標準時間'!$B6895="","",'6.標準時間'!B6895)</f>
        <v/>
      </c>
      <c r="C6895" s="16" t="str">
        <f>IF('6.標準時間'!$C6895="","",'6.標準時間'!C6895)</f>
        <v/>
      </c>
      <c r="D6895" s="16" t="str">
        <f>IF('6.標準時間'!$C6895="","",'6.標準時間'!E6895)</f>
        <v/>
      </c>
      <c r="E6895" s="171" t="str">
        <f>IF('6.標準時間'!$C6895="","",'6.標準時間'!F6895)</f>
        <v/>
      </c>
      <c r="F6895" s="15" t="str">
        <f t="shared" si="214"/>
        <v/>
      </c>
      <c r="G6895" s="142" t="str">
        <f>IF('6.標準時間'!$C6895="","",'6.標準時間'!H6895)</f>
        <v/>
      </c>
      <c r="H6895" s="142" t="str">
        <f>IF('6.標準時間'!$C6895="","",'6.標準時間'!I6895)</f>
        <v/>
      </c>
      <c r="I6895" s="107" t="str">
        <f>IF(C6895="","",VLOOKUP($C6895,'7.工程別レート'!$C$6:$E$501,3,FALSE))</f>
        <v/>
      </c>
      <c r="J6895" s="108" t="str">
        <f>IF(C6895="","",VLOOKUP($C6895,'7.工程別レート'!$C$6:$E$501,2,FALSE))</f>
        <v/>
      </c>
      <c r="K6895" s="195" t="str">
        <f t="shared" si="215"/>
        <v/>
      </c>
    </row>
    <row r="6896" spans="2:11" ht="18" customHeight="1">
      <c r="B6896" s="16" t="str">
        <f>IF('6.標準時間'!$B6896="","",'6.標準時間'!B6896)</f>
        <v/>
      </c>
      <c r="C6896" s="16" t="str">
        <f>IF('6.標準時間'!$C6896="","",'6.標準時間'!C6896)</f>
        <v/>
      </c>
      <c r="D6896" s="16" t="str">
        <f>IF('6.標準時間'!$C6896="","",'6.標準時間'!E6896)</f>
        <v/>
      </c>
      <c r="E6896" s="171" t="str">
        <f>IF('6.標準時間'!$C6896="","",'6.標準時間'!F6896)</f>
        <v/>
      </c>
      <c r="F6896" s="15" t="str">
        <f t="shared" si="214"/>
        <v/>
      </c>
      <c r="G6896" s="142" t="str">
        <f>IF('6.標準時間'!$C6896="","",'6.標準時間'!H6896)</f>
        <v/>
      </c>
      <c r="H6896" s="142" t="str">
        <f>IF('6.標準時間'!$C6896="","",'6.標準時間'!I6896)</f>
        <v/>
      </c>
      <c r="I6896" s="107" t="str">
        <f>IF(C6896="","",VLOOKUP($C6896,'7.工程別レート'!$C$6:$E$501,3,FALSE))</f>
        <v/>
      </c>
      <c r="J6896" s="108" t="str">
        <f>IF(C6896="","",VLOOKUP($C6896,'7.工程別レート'!$C$6:$E$501,2,FALSE))</f>
        <v/>
      </c>
      <c r="K6896" s="195" t="str">
        <f t="shared" si="215"/>
        <v/>
      </c>
    </row>
    <row r="6897" spans="2:11" ht="18" customHeight="1">
      <c r="B6897" s="16" t="str">
        <f>IF('6.標準時間'!$B6897="","",'6.標準時間'!B6897)</f>
        <v/>
      </c>
      <c r="C6897" s="16" t="str">
        <f>IF('6.標準時間'!$C6897="","",'6.標準時間'!C6897)</f>
        <v/>
      </c>
      <c r="D6897" s="16" t="str">
        <f>IF('6.標準時間'!$C6897="","",'6.標準時間'!E6897)</f>
        <v/>
      </c>
      <c r="E6897" s="171" t="str">
        <f>IF('6.標準時間'!$C6897="","",'6.標準時間'!F6897)</f>
        <v/>
      </c>
      <c r="F6897" s="15" t="str">
        <f t="shared" si="214"/>
        <v/>
      </c>
      <c r="G6897" s="142" t="str">
        <f>IF('6.標準時間'!$C6897="","",'6.標準時間'!H6897)</f>
        <v/>
      </c>
      <c r="H6897" s="142" t="str">
        <f>IF('6.標準時間'!$C6897="","",'6.標準時間'!I6897)</f>
        <v/>
      </c>
      <c r="I6897" s="107" t="str">
        <f>IF(C6897="","",VLOOKUP($C6897,'7.工程別レート'!$C$6:$E$501,3,FALSE))</f>
        <v/>
      </c>
      <c r="J6897" s="108" t="str">
        <f>IF(C6897="","",VLOOKUP($C6897,'7.工程別レート'!$C$6:$E$501,2,FALSE))</f>
        <v/>
      </c>
      <c r="K6897" s="195" t="str">
        <f t="shared" si="215"/>
        <v/>
      </c>
    </row>
    <row r="6898" spans="2:11" ht="18" customHeight="1">
      <c r="B6898" s="16" t="str">
        <f>IF('6.標準時間'!$B6898="","",'6.標準時間'!B6898)</f>
        <v/>
      </c>
      <c r="C6898" s="16" t="str">
        <f>IF('6.標準時間'!$C6898="","",'6.標準時間'!C6898)</f>
        <v/>
      </c>
      <c r="D6898" s="16" t="str">
        <f>IF('6.標準時間'!$C6898="","",'6.標準時間'!E6898)</f>
        <v/>
      </c>
      <c r="E6898" s="171" t="str">
        <f>IF('6.標準時間'!$C6898="","",'6.標準時間'!F6898)</f>
        <v/>
      </c>
      <c r="F6898" s="15" t="str">
        <f t="shared" si="214"/>
        <v/>
      </c>
      <c r="G6898" s="142" t="str">
        <f>IF('6.標準時間'!$C6898="","",'6.標準時間'!H6898)</f>
        <v/>
      </c>
      <c r="H6898" s="142" t="str">
        <f>IF('6.標準時間'!$C6898="","",'6.標準時間'!I6898)</f>
        <v/>
      </c>
      <c r="I6898" s="107" t="str">
        <f>IF(C6898="","",VLOOKUP($C6898,'7.工程別レート'!$C$6:$E$501,3,FALSE))</f>
        <v/>
      </c>
      <c r="J6898" s="108" t="str">
        <f>IF(C6898="","",VLOOKUP($C6898,'7.工程別レート'!$C$6:$E$501,2,FALSE))</f>
        <v/>
      </c>
      <c r="K6898" s="195" t="str">
        <f t="shared" si="215"/>
        <v/>
      </c>
    </row>
    <row r="6899" spans="2:11" ht="18" customHeight="1">
      <c r="B6899" s="16" t="str">
        <f>IF('6.標準時間'!$B6899="","",'6.標準時間'!B6899)</f>
        <v/>
      </c>
      <c r="C6899" s="16" t="str">
        <f>IF('6.標準時間'!$C6899="","",'6.標準時間'!C6899)</f>
        <v/>
      </c>
      <c r="D6899" s="16" t="str">
        <f>IF('6.標準時間'!$C6899="","",'6.標準時間'!E6899)</f>
        <v/>
      </c>
      <c r="E6899" s="171" t="str">
        <f>IF('6.標準時間'!$C6899="","",'6.標準時間'!F6899)</f>
        <v/>
      </c>
      <c r="F6899" s="15" t="str">
        <f t="shared" si="214"/>
        <v/>
      </c>
      <c r="G6899" s="142" t="str">
        <f>IF('6.標準時間'!$C6899="","",'6.標準時間'!H6899)</f>
        <v/>
      </c>
      <c r="H6899" s="142" t="str">
        <f>IF('6.標準時間'!$C6899="","",'6.標準時間'!I6899)</f>
        <v/>
      </c>
      <c r="I6899" s="107" t="str">
        <f>IF(C6899="","",VLOOKUP($C6899,'7.工程別レート'!$C$6:$E$501,3,FALSE))</f>
        <v/>
      </c>
      <c r="J6899" s="108" t="str">
        <f>IF(C6899="","",VLOOKUP($C6899,'7.工程別レート'!$C$6:$E$501,2,FALSE))</f>
        <v/>
      </c>
      <c r="K6899" s="195" t="str">
        <f t="shared" si="215"/>
        <v/>
      </c>
    </row>
    <row r="6900" spans="2:11" ht="18" customHeight="1">
      <c r="B6900" s="16" t="str">
        <f>IF('6.標準時間'!$B6900="","",'6.標準時間'!B6900)</f>
        <v/>
      </c>
      <c r="C6900" s="16" t="str">
        <f>IF('6.標準時間'!$C6900="","",'6.標準時間'!C6900)</f>
        <v/>
      </c>
      <c r="D6900" s="16" t="str">
        <f>IF('6.標準時間'!$C6900="","",'6.標準時間'!E6900)</f>
        <v/>
      </c>
      <c r="E6900" s="171" t="str">
        <f>IF('6.標準時間'!$C6900="","",'6.標準時間'!F6900)</f>
        <v/>
      </c>
      <c r="F6900" s="15" t="str">
        <f t="shared" si="214"/>
        <v/>
      </c>
      <c r="G6900" s="142" t="str">
        <f>IF('6.標準時間'!$C6900="","",'6.標準時間'!H6900)</f>
        <v/>
      </c>
      <c r="H6900" s="142" t="str">
        <f>IF('6.標準時間'!$C6900="","",'6.標準時間'!I6900)</f>
        <v/>
      </c>
      <c r="I6900" s="107" t="str">
        <f>IF(C6900="","",VLOOKUP($C6900,'7.工程別レート'!$C$6:$E$501,3,FALSE))</f>
        <v/>
      </c>
      <c r="J6900" s="108" t="str">
        <f>IF(C6900="","",VLOOKUP($C6900,'7.工程別レート'!$C$6:$E$501,2,FALSE))</f>
        <v/>
      </c>
      <c r="K6900" s="195" t="str">
        <f t="shared" si="215"/>
        <v/>
      </c>
    </row>
    <row r="6901" spans="2:11" ht="18" customHeight="1">
      <c r="B6901" s="16" t="str">
        <f>IF('6.標準時間'!$B6901="","",'6.標準時間'!B6901)</f>
        <v/>
      </c>
      <c r="C6901" s="16" t="str">
        <f>IF('6.標準時間'!$C6901="","",'6.標準時間'!C6901)</f>
        <v/>
      </c>
      <c r="D6901" s="16" t="str">
        <f>IF('6.標準時間'!$C6901="","",'6.標準時間'!E6901)</f>
        <v/>
      </c>
      <c r="E6901" s="171" t="str">
        <f>IF('6.標準時間'!$C6901="","",'6.標準時間'!F6901)</f>
        <v/>
      </c>
      <c r="F6901" s="15" t="str">
        <f t="shared" si="214"/>
        <v/>
      </c>
      <c r="G6901" s="142" t="str">
        <f>IF('6.標準時間'!$C6901="","",'6.標準時間'!H6901)</f>
        <v/>
      </c>
      <c r="H6901" s="142" t="str">
        <f>IF('6.標準時間'!$C6901="","",'6.標準時間'!I6901)</f>
        <v/>
      </c>
      <c r="I6901" s="107" t="str">
        <f>IF(C6901="","",VLOOKUP($C6901,'7.工程別レート'!$C$6:$E$501,3,FALSE))</f>
        <v/>
      </c>
      <c r="J6901" s="108" t="str">
        <f>IF(C6901="","",VLOOKUP($C6901,'7.工程別レート'!$C$6:$E$501,2,FALSE))</f>
        <v/>
      </c>
      <c r="K6901" s="195" t="str">
        <f t="shared" si="215"/>
        <v/>
      </c>
    </row>
    <row r="6902" spans="2:11" ht="18" customHeight="1">
      <c r="B6902" s="16" t="str">
        <f>IF('6.標準時間'!$B6902="","",'6.標準時間'!B6902)</f>
        <v/>
      </c>
      <c r="C6902" s="16" t="str">
        <f>IF('6.標準時間'!$C6902="","",'6.標準時間'!C6902)</f>
        <v/>
      </c>
      <c r="D6902" s="16" t="str">
        <f>IF('6.標準時間'!$C6902="","",'6.標準時間'!E6902)</f>
        <v/>
      </c>
      <c r="E6902" s="171" t="str">
        <f>IF('6.標準時間'!$C6902="","",'6.標準時間'!F6902)</f>
        <v/>
      </c>
      <c r="F6902" s="15" t="str">
        <f t="shared" si="214"/>
        <v/>
      </c>
      <c r="G6902" s="142" t="str">
        <f>IF('6.標準時間'!$C6902="","",'6.標準時間'!H6902)</f>
        <v/>
      </c>
      <c r="H6902" s="142" t="str">
        <f>IF('6.標準時間'!$C6902="","",'6.標準時間'!I6902)</f>
        <v/>
      </c>
      <c r="I6902" s="107" t="str">
        <f>IF(C6902="","",VLOOKUP($C6902,'7.工程別レート'!$C$6:$E$501,3,FALSE))</f>
        <v/>
      </c>
      <c r="J6902" s="108" t="str">
        <f>IF(C6902="","",VLOOKUP($C6902,'7.工程別レート'!$C$6:$E$501,2,FALSE))</f>
        <v/>
      </c>
      <c r="K6902" s="195" t="str">
        <f t="shared" si="215"/>
        <v/>
      </c>
    </row>
    <row r="6903" spans="2:11" ht="18" customHeight="1">
      <c r="B6903" s="16" t="str">
        <f>IF('6.標準時間'!$B6903="","",'6.標準時間'!B6903)</f>
        <v/>
      </c>
      <c r="C6903" s="16" t="str">
        <f>IF('6.標準時間'!$C6903="","",'6.標準時間'!C6903)</f>
        <v/>
      </c>
      <c r="D6903" s="16" t="str">
        <f>IF('6.標準時間'!$C6903="","",'6.標準時間'!E6903)</f>
        <v/>
      </c>
      <c r="E6903" s="171" t="str">
        <f>IF('6.標準時間'!$C6903="","",'6.標準時間'!F6903)</f>
        <v/>
      </c>
      <c r="F6903" s="15" t="str">
        <f t="shared" si="214"/>
        <v/>
      </c>
      <c r="G6903" s="142" t="str">
        <f>IF('6.標準時間'!$C6903="","",'6.標準時間'!H6903)</f>
        <v/>
      </c>
      <c r="H6903" s="142" t="str">
        <f>IF('6.標準時間'!$C6903="","",'6.標準時間'!I6903)</f>
        <v/>
      </c>
      <c r="I6903" s="107" t="str">
        <f>IF(C6903="","",VLOOKUP($C6903,'7.工程別レート'!$C$6:$E$501,3,FALSE))</f>
        <v/>
      </c>
      <c r="J6903" s="108" t="str">
        <f>IF(C6903="","",VLOOKUP($C6903,'7.工程別レート'!$C$6:$E$501,2,FALSE))</f>
        <v/>
      </c>
      <c r="K6903" s="195" t="str">
        <f t="shared" si="215"/>
        <v/>
      </c>
    </row>
    <row r="6904" spans="2:11" ht="18" customHeight="1">
      <c r="B6904" s="16" t="str">
        <f>IF('6.標準時間'!$B6904="","",'6.標準時間'!B6904)</f>
        <v/>
      </c>
      <c r="C6904" s="16" t="str">
        <f>IF('6.標準時間'!$C6904="","",'6.標準時間'!C6904)</f>
        <v/>
      </c>
      <c r="D6904" s="16" t="str">
        <f>IF('6.標準時間'!$C6904="","",'6.標準時間'!E6904)</f>
        <v/>
      </c>
      <c r="E6904" s="171" t="str">
        <f>IF('6.標準時間'!$C6904="","",'6.標準時間'!F6904)</f>
        <v/>
      </c>
      <c r="F6904" s="15" t="str">
        <f t="shared" si="214"/>
        <v/>
      </c>
      <c r="G6904" s="142" t="str">
        <f>IF('6.標準時間'!$C6904="","",'6.標準時間'!H6904)</f>
        <v/>
      </c>
      <c r="H6904" s="142" t="str">
        <f>IF('6.標準時間'!$C6904="","",'6.標準時間'!I6904)</f>
        <v/>
      </c>
      <c r="I6904" s="107" t="str">
        <f>IF(C6904="","",VLOOKUP($C6904,'7.工程別レート'!$C$6:$E$501,3,FALSE))</f>
        <v/>
      </c>
      <c r="J6904" s="108" t="str">
        <f>IF(C6904="","",VLOOKUP($C6904,'7.工程別レート'!$C$6:$E$501,2,FALSE))</f>
        <v/>
      </c>
      <c r="K6904" s="195" t="str">
        <f t="shared" si="215"/>
        <v/>
      </c>
    </row>
    <row r="6905" spans="2:11" ht="18" customHeight="1">
      <c r="B6905" s="16" t="str">
        <f>IF('6.標準時間'!$B6905="","",'6.標準時間'!B6905)</f>
        <v/>
      </c>
      <c r="C6905" s="16" t="str">
        <f>IF('6.標準時間'!$C6905="","",'6.標準時間'!C6905)</f>
        <v/>
      </c>
      <c r="D6905" s="16" t="str">
        <f>IF('6.標準時間'!$C6905="","",'6.標準時間'!E6905)</f>
        <v/>
      </c>
      <c r="E6905" s="171" t="str">
        <f>IF('6.標準時間'!$C6905="","",'6.標準時間'!F6905)</f>
        <v/>
      </c>
      <c r="F6905" s="15" t="str">
        <f t="shared" si="214"/>
        <v/>
      </c>
      <c r="G6905" s="142" t="str">
        <f>IF('6.標準時間'!$C6905="","",'6.標準時間'!H6905)</f>
        <v/>
      </c>
      <c r="H6905" s="142" t="str">
        <f>IF('6.標準時間'!$C6905="","",'6.標準時間'!I6905)</f>
        <v/>
      </c>
      <c r="I6905" s="107" t="str">
        <f>IF(C6905="","",VLOOKUP($C6905,'7.工程別レート'!$C$6:$E$501,3,FALSE))</f>
        <v/>
      </c>
      <c r="J6905" s="108" t="str">
        <f>IF(C6905="","",VLOOKUP($C6905,'7.工程別レート'!$C$6:$E$501,2,FALSE))</f>
        <v/>
      </c>
      <c r="K6905" s="195" t="str">
        <f t="shared" si="215"/>
        <v/>
      </c>
    </row>
    <row r="6906" spans="2:11" ht="18" customHeight="1">
      <c r="B6906" s="16" t="str">
        <f>IF('6.標準時間'!$B6906="","",'6.標準時間'!B6906)</f>
        <v/>
      </c>
      <c r="C6906" s="16" t="str">
        <f>IF('6.標準時間'!$C6906="","",'6.標準時間'!C6906)</f>
        <v/>
      </c>
      <c r="D6906" s="16" t="str">
        <f>IF('6.標準時間'!$C6906="","",'6.標準時間'!E6906)</f>
        <v/>
      </c>
      <c r="E6906" s="171" t="str">
        <f>IF('6.標準時間'!$C6906="","",'6.標準時間'!F6906)</f>
        <v/>
      </c>
      <c r="F6906" s="15" t="str">
        <f t="shared" si="214"/>
        <v/>
      </c>
      <c r="G6906" s="142" t="str">
        <f>IF('6.標準時間'!$C6906="","",'6.標準時間'!H6906)</f>
        <v/>
      </c>
      <c r="H6906" s="142" t="str">
        <f>IF('6.標準時間'!$C6906="","",'6.標準時間'!I6906)</f>
        <v/>
      </c>
      <c r="I6906" s="107" t="str">
        <f>IF(C6906="","",VLOOKUP($C6906,'7.工程別レート'!$C$6:$E$501,3,FALSE))</f>
        <v/>
      </c>
      <c r="J6906" s="108" t="str">
        <f>IF(C6906="","",VLOOKUP($C6906,'7.工程別レート'!$C$6:$E$501,2,FALSE))</f>
        <v/>
      </c>
      <c r="K6906" s="195" t="str">
        <f t="shared" si="215"/>
        <v/>
      </c>
    </row>
    <row r="6907" spans="2:11" ht="18" customHeight="1">
      <c r="B6907" s="16" t="str">
        <f>IF('6.標準時間'!$B6907="","",'6.標準時間'!B6907)</f>
        <v/>
      </c>
      <c r="C6907" s="16" t="str">
        <f>IF('6.標準時間'!$C6907="","",'6.標準時間'!C6907)</f>
        <v/>
      </c>
      <c r="D6907" s="16" t="str">
        <f>IF('6.標準時間'!$C6907="","",'6.標準時間'!E6907)</f>
        <v/>
      </c>
      <c r="E6907" s="171" t="str">
        <f>IF('6.標準時間'!$C6907="","",'6.標準時間'!F6907)</f>
        <v/>
      </c>
      <c r="F6907" s="15" t="str">
        <f t="shared" si="214"/>
        <v/>
      </c>
      <c r="G6907" s="142" t="str">
        <f>IF('6.標準時間'!$C6907="","",'6.標準時間'!H6907)</f>
        <v/>
      </c>
      <c r="H6907" s="142" t="str">
        <f>IF('6.標準時間'!$C6907="","",'6.標準時間'!I6907)</f>
        <v/>
      </c>
      <c r="I6907" s="107" t="str">
        <f>IF(C6907="","",VLOOKUP($C6907,'7.工程別レート'!$C$6:$E$501,3,FALSE))</f>
        <v/>
      </c>
      <c r="J6907" s="108" t="str">
        <f>IF(C6907="","",VLOOKUP($C6907,'7.工程別レート'!$C$6:$E$501,2,FALSE))</f>
        <v/>
      </c>
      <c r="K6907" s="195" t="str">
        <f t="shared" si="215"/>
        <v/>
      </c>
    </row>
    <row r="6908" spans="2:11" ht="18" customHeight="1">
      <c r="B6908" s="16" t="str">
        <f>IF('6.標準時間'!$B6908="","",'6.標準時間'!B6908)</f>
        <v/>
      </c>
      <c r="C6908" s="16" t="str">
        <f>IF('6.標準時間'!$C6908="","",'6.標準時間'!C6908)</f>
        <v/>
      </c>
      <c r="D6908" s="16" t="str">
        <f>IF('6.標準時間'!$C6908="","",'6.標準時間'!E6908)</f>
        <v/>
      </c>
      <c r="E6908" s="171" t="str">
        <f>IF('6.標準時間'!$C6908="","",'6.標準時間'!F6908)</f>
        <v/>
      </c>
      <c r="F6908" s="15" t="str">
        <f t="shared" si="214"/>
        <v/>
      </c>
      <c r="G6908" s="142" t="str">
        <f>IF('6.標準時間'!$C6908="","",'6.標準時間'!H6908)</f>
        <v/>
      </c>
      <c r="H6908" s="142" t="str">
        <f>IF('6.標準時間'!$C6908="","",'6.標準時間'!I6908)</f>
        <v/>
      </c>
      <c r="I6908" s="107" t="str">
        <f>IF(C6908="","",VLOOKUP($C6908,'7.工程別レート'!$C$6:$E$501,3,FALSE))</f>
        <v/>
      </c>
      <c r="J6908" s="108" t="str">
        <f>IF(C6908="","",VLOOKUP($C6908,'7.工程別レート'!$C$6:$E$501,2,FALSE))</f>
        <v/>
      </c>
      <c r="K6908" s="195" t="str">
        <f t="shared" si="215"/>
        <v/>
      </c>
    </row>
    <row r="6909" spans="2:11" ht="18" customHeight="1">
      <c r="B6909" s="16" t="str">
        <f>IF('6.標準時間'!$B6909="","",'6.標準時間'!B6909)</f>
        <v/>
      </c>
      <c r="C6909" s="16" t="str">
        <f>IF('6.標準時間'!$C6909="","",'6.標準時間'!C6909)</f>
        <v/>
      </c>
      <c r="D6909" s="16" t="str">
        <f>IF('6.標準時間'!$C6909="","",'6.標準時間'!E6909)</f>
        <v/>
      </c>
      <c r="E6909" s="171" t="str">
        <f>IF('6.標準時間'!$C6909="","",'6.標準時間'!F6909)</f>
        <v/>
      </c>
      <c r="F6909" s="15" t="str">
        <f t="shared" si="214"/>
        <v/>
      </c>
      <c r="G6909" s="142" t="str">
        <f>IF('6.標準時間'!$C6909="","",'6.標準時間'!H6909)</f>
        <v/>
      </c>
      <c r="H6909" s="142" t="str">
        <f>IF('6.標準時間'!$C6909="","",'6.標準時間'!I6909)</f>
        <v/>
      </c>
      <c r="I6909" s="107" t="str">
        <f>IF(C6909="","",VLOOKUP($C6909,'7.工程別レート'!$C$6:$E$501,3,FALSE))</f>
        <v/>
      </c>
      <c r="J6909" s="108" t="str">
        <f>IF(C6909="","",VLOOKUP($C6909,'7.工程別レート'!$C$6:$E$501,2,FALSE))</f>
        <v/>
      </c>
      <c r="K6909" s="195" t="str">
        <f t="shared" si="215"/>
        <v/>
      </c>
    </row>
    <row r="6910" spans="2:11" ht="18" customHeight="1">
      <c r="B6910" s="16" t="str">
        <f>IF('6.標準時間'!$B6910="","",'6.標準時間'!B6910)</f>
        <v/>
      </c>
      <c r="C6910" s="16" t="str">
        <f>IF('6.標準時間'!$C6910="","",'6.標準時間'!C6910)</f>
        <v/>
      </c>
      <c r="D6910" s="16" t="str">
        <f>IF('6.標準時間'!$C6910="","",'6.標準時間'!E6910)</f>
        <v/>
      </c>
      <c r="E6910" s="171" t="str">
        <f>IF('6.標準時間'!$C6910="","",'6.標準時間'!F6910)</f>
        <v/>
      </c>
      <c r="F6910" s="15" t="str">
        <f t="shared" si="214"/>
        <v/>
      </c>
      <c r="G6910" s="142" t="str">
        <f>IF('6.標準時間'!$C6910="","",'6.標準時間'!H6910)</f>
        <v/>
      </c>
      <c r="H6910" s="142" t="str">
        <f>IF('6.標準時間'!$C6910="","",'6.標準時間'!I6910)</f>
        <v/>
      </c>
      <c r="I6910" s="107" t="str">
        <f>IF(C6910="","",VLOOKUP($C6910,'7.工程別レート'!$C$6:$E$501,3,FALSE))</f>
        <v/>
      </c>
      <c r="J6910" s="108" t="str">
        <f>IF(C6910="","",VLOOKUP($C6910,'7.工程別レート'!$C$6:$E$501,2,FALSE))</f>
        <v/>
      </c>
      <c r="K6910" s="195" t="str">
        <f t="shared" si="215"/>
        <v/>
      </c>
    </row>
    <row r="6911" spans="2:11" ht="18" customHeight="1">
      <c r="B6911" s="16" t="str">
        <f>IF('6.標準時間'!$B6911="","",'6.標準時間'!B6911)</f>
        <v/>
      </c>
      <c r="C6911" s="16" t="str">
        <f>IF('6.標準時間'!$C6911="","",'6.標準時間'!C6911)</f>
        <v/>
      </c>
      <c r="D6911" s="16" t="str">
        <f>IF('6.標準時間'!$C6911="","",'6.標準時間'!E6911)</f>
        <v/>
      </c>
      <c r="E6911" s="171" t="str">
        <f>IF('6.標準時間'!$C6911="","",'6.標準時間'!F6911)</f>
        <v/>
      </c>
      <c r="F6911" s="15" t="str">
        <f t="shared" si="214"/>
        <v/>
      </c>
      <c r="G6911" s="142" t="str">
        <f>IF('6.標準時間'!$C6911="","",'6.標準時間'!H6911)</f>
        <v/>
      </c>
      <c r="H6911" s="142" t="str">
        <f>IF('6.標準時間'!$C6911="","",'6.標準時間'!I6911)</f>
        <v/>
      </c>
      <c r="I6911" s="107" t="str">
        <f>IF(C6911="","",VLOOKUP($C6911,'7.工程別レート'!$C$6:$E$501,3,FALSE))</f>
        <v/>
      </c>
      <c r="J6911" s="108" t="str">
        <f>IF(C6911="","",VLOOKUP($C6911,'7.工程別レート'!$C$6:$E$501,2,FALSE))</f>
        <v/>
      </c>
      <c r="K6911" s="195" t="str">
        <f t="shared" si="215"/>
        <v/>
      </c>
    </row>
    <row r="6912" spans="2:11" ht="18" customHeight="1">
      <c r="B6912" s="16" t="str">
        <f>IF('6.標準時間'!$B6912="","",'6.標準時間'!B6912)</f>
        <v/>
      </c>
      <c r="C6912" s="16" t="str">
        <f>IF('6.標準時間'!$C6912="","",'6.標準時間'!C6912)</f>
        <v/>
      </c>
      <c r="D6912" s="16" t="str">
        <f>IF('6.標準時間'!$C6912="","",'6.標準時間'!E6912)</f>
        <v/>
      </c>
      <c r="E6912" s="171" t="str">
        <f>IF('6.標準時間'!$C6912="","",'6.標準時間'!F6912)</f>
        <v/>
      </c>
      <c r="F6912" s="15" t="str">
        <f t="shared" si="214"/>
        <v/>
      </c>
      <c r="G6912" s="142" t="str">
        <f>IF('6.標準時間'!$C6912="","",'6.標準時間'!H6912)</f>
        <v/>
      </c>
      <c r="H6912" s="142" t="str">
        <f>IF('6.標準時間'!$C6912="","",'6.標準時間'!I6912)</f>
        <v/>
      </c>
      <c r="I6912" s="107" t="str">
        <f>IF(C6912="","",VLOOKUP($C6912,'7.工程別レート'!$C$6:$E$501,3,FALSE))</f>
        <v/>
      </c>
      <c r="J6912" s="108" t="str">
        <f>IF(C6912="","",VLOOKUP($C6912,'7.工程別レート'!$C$6:$E$501,2,FALSE))</f>
        <v/>
      </c>
      <c r="K6912" s="195" t="str">
        <f t="shared" si="215"/>
        <v/>
      </c>
    </row>
    <row r="6913" spans="2:11" ht="18" customHeight="1">
      <c r="B6913" s="16" t="str">
        <f>IF('6.標準時間'!$B6913="","",'6.標準時間'!B6913)</f>
        <v/>
      </c>
      <c r="C6913" s="16" t="str">
        <f>IF('6.標準時間'!$C6913="","",'6.標準時間'!C6913)</f>
        <v/>
      </c>
      <c r="D6913" s="16" t="str">
        <f>IF('6.標準時間'!$C6913="","",'6.標準時間'!E6913)</f>
        <v/>
      </c>
      <c r="E6913" s="171" t="str">
        <f>IF('6.標準時間'!$C6913="","",'6.標準時間'!F6913)</f>
        <v/>
      </c>
      <c r="F6913" s="15" t="str">
        <f t="shared" si="214"/>
        <v/>
      </c>
      <c r="G6913" s="142" t="str">
        <f>IF('6.標準時間'!$C6913="","",'6.標準時間'!H6913)</f>
        <v/>
      </c>
      <c r="H6913" s="142" t="str">
        <f>IF('6.標準時間'!$C6913="","",'6.標準時間'!I6913)</f>
        <v/>
      </c>
      <c r="I6913" s="107" t="str">
        <f>IF(C6913="","",VLOOKUP($C6913,'7.工程別レート'!$C$6:$E$501,3,FALSE))</f>
        <v/>
      </c>
      <c r="J6913" s="108" t="str">
        <f>IF(C6913="","",VLOOKUP($C6913,'7.工程別レート'!$C$6:$E$501,2,FALSE))</f>
        <v/>
      </c>
      <c r="K6913" s="195" t="str">
        <f t="shared" si="215"/>
        <v/>
      </c>
    </row>
    <row r="6914" spans="2:11" ht="18" customHeight="1">
      <c r="B6914" s="16" t="str">
        <f>IF('6.標準時間'!$B6914="","",'6.標準時間'!B6914)</f>
        <v/>
      </c>
      <c r="C6914" s="16" t="str">
        <f>IF('6.標準時間'!$C6914="","",'6.標準時間'!C6914)</f>
        <v/>
      </c>
      <c r="D6914" s="16" t="str">
        <f>IF('6.標準時間'!$C6914="","",'6.標準時間'!E6914)</f>
        <v/>
      </c>
      <c r="E6914" s="171" t="str">
        <f>IF('6.標準時間'!$C6914="","",'6.標準時間'!F6914)</f>
        <v/>
      </c>
      <c r="F6914" s="15" t="str">
        <f t="shared" si="214"/>
        <v/>
      </c>
      <c r="G6914" s="142" t="str">
        <f>IF('6.標準時間'!$C6914="","",'6.標準時間'!H6914)</f>
        <v/>
      </c>
      <c r="H6914" s="142" t="str">
        <f>IF('6.標準時間'!$C6914="","",'6.標準時間'!I6914)</f>
        <v/>
      </c>
      <c r="I6914" s="107" t="str">
        <f>IF(C6914="","",VLOOKUP($C6914,'7.工程別レート'!$C$6:$E$501,3,FALSE))</f>
        <v/>
      </c>
      <c r="J6914" s="108" t="str">
        <f>IF(C6914="","",VLOOKUP($C6914,'7.工程別レート'!$C$6:$E$501,2,FALSE))</f>
        <v/>
      </c>
      <c r="K6914" s="195" t="str">
        <f t="shared" si="215"/>
        <v/>
      </c>
    </row>
    <row r="6915" spans="2:11" ht="18" customHeight="1">
      <c r="B6915" s="16" t="str">
        <f>IF('6.標準時間'!$B6915="","",'6.標準時間'!B6915)</f>
        <v/>
      </c>
      <c r="C6915" s="16" t="str">
        <f>IF('6.標準時間'!$C6915="","",'6.標準時間'!C6915)</f>
        <v/>
      </c>
      <c r="D6915" s="16" t="str">
        <f>IF('6.標準時間'!$C6915="","",'6.標準時間'!E6915)</f>
        <v/>
      </c>
      <c r="E6915" s="171" t="str">
        <f>IF('6.標準時間'!$C6915="","",'6.標準時間'!F6915)</f>
        <v/>
      </c>
      <c r="F6915" s="15" t="str">
        <f t="shared" si="214"/>
        <v/>
      </c>
      <c r="G6915" s="142" t="str">
        <f>IF('6.標準時間'!$C6915="","",'6.標準時間'!H6915)</f>
        <v/>
      </c>
      <c r="H6915" s="142" t="str">
        <f>IF('6.標準時間'!$C6915="","",'6.標準時間'!I6915)</f>
        <v/>
      </c>
      <c r="I6915" s="107" t="str">
        <f>IF(C6915="","",VLOOKUP($C6915,'7.工程別レート'!$C$6:$E$501,3,FALSE))</f>
        <v/>
      </c>
      <c r="J6915" s="108" t="str">
        <f>IF(C6915="","",VLOOKUP($C6915,'7.工程別レート'!$C$6:$E$501,2,FALSE))</f>
        <v/>
      </c>
      <c r="K6915" s="195" t="str">
        <f t="shared" si="215"/>
        <v/>
      </c>
    </row>
    <row r="6916" spans="2:11" ht="18" customHeight="1">
      <c r="B6916" s="16" t="str">
        <f>IF('6.標準時間'!$B6916="","",'6.標準時間'!B6916)</f>
        <v/>
      </c>
      <c r="C6916" s="16" t="str">
        <f>IF('6.標準時間'!$C6916="","",'6.標準時間'!C6916)</f>
        <v/>
      </c>
      <c r="D6916" s="16" t="str">
        <f>IF('6.標準時間'!$C6916="","",'6.標準時間'!E6916)</f>
        <v/>
      </c>
      <c r="E6916" s="171" t="str">
        <f>IF('6.標準時間'!$C6916="","",'6.標準時間'!F6916)</f>
        <v/>
      </c>
      <c r="F6916" s="15" t="str">
        <f t="shared" si="214"/>
        <v/>
      </c>
      <c r="G6916" s="142" t="str">
        <f>IF('6.標準時間'!$C6916="","",'6.標準時間'!H6916)</f>
        <v/>
      </c>
      <c r="H6916" s="142" t="str">
        <f>IF('6.標準時間'!$C6916="","",'6.標準時間'!I6916)</f>
        <v/>
      </c>
      <c r="I6916" s="107" t="str">
        <f>IF(C6916="","",VLOOKUP($C6916,'7.工程別レート'!$C$6:$E$501,3,FALSE))</f>
        <v/>
      </c>
      <c r="J6916" s="108" t="str">
        <f>IF(C6916="","",VLOOKUP($C6916,'7.工程別レート'!$C$6:$E$501,2,FALSE))</f>
        <v/>
      </c>
      <c r="K6916" s="195" t="str">
        <f t="shared" si="215"/>
        <v/>
      </c>
    </row>
    <row r="6917" spans="2:11" ht="18" customHeight="1">
      <c r="B6917" s="16" t="str">
        <f>IF('6.標準時間'!$B6917="","",'6.標準時間'!B6917)</f>
        <v/>
      </c>
      <c r="C6917" s="16" t="str">
        <f>IF('6.標準時間'!$C6917="","",'6.標準時間'!C6917)</f>
        <v/>
      </c>
      <c r="D6917" s="16" t="str">
        <f>IF('6.標準時間'!$C6917="","",'6.標準時間'!E6917)</f>
        <v/>
      </c>
      <c r="E6917" s="171" t="str">
        <f>IF('6.標準時間'!$C6917="","",'6.標準時間'!F6917)</f>
        <v/>
      </c>
      <c r="F6917" s="15" t="str">
        <f t="shared" si="214"/>
        <v/>
      </c>
      <c r="G6917" s="142" t="str">
        <f>IF('6.標準時間'!$C6917="","",'6.標準時間'!H6917)</f>
        <v/>
      </c>
      <c r="H6917" s="142" t="str">
        <f>IF('6.標準時間'!$C6917="","",'6.標準時間'!I6917)</f>
        <v/>
      </c>
      <c r="I6917" s="107" t="str">
        <f>IF(C6917="","",VLOOKUP($C6917,'7.工程別レート'!$C$6:$E$501,3,FALSE))</f>
        <v/>
      </c>
      <c r="J6917" s="108" t="str">
        <f>IF(C6917="","",VLOOKUP($C6917,'7.工程別レート'!$C$6:$E$501,2,FALSE))</f>
        <v/>
      </c>
      <c r="K6917" s="195" t="str">
        <f t="shared" si="215"/>
        <v/>
      </c>
    </row>
    <row r="6918" spans="2:11" ht="18" customHeight="1">
      <c r="B6918" s="16" t="str">
        <f>IF('6.標準時間'!$B6918="","",'6.標準時間'!B6918)</f>
        <v/>
      </c>
      <c r="C6918" s="16" t="str">
        <f>IF('6.標準時間'!$C6918="","",'6.標準時間'!C6918)</f>
        <v/>
      </c>
      <c r="D6918" s="16" t="str">
        <f>IF('6.標準時間'!$C6918="","",'6.標準時間'!E6918)</f>
        <v/>
      </c>
      <c r="E6918" s="171" t="str">
        <f>IF('6.標準時間'!$C6918="","",'6.標準時間'!F6918)</f>
        <v/>
      </c>
      <c r="F6918" s="15" t="str">
        <f t="shared" ref="F6918:F6981" si="216">C6918&amp;D6918</f>
        <v/>
      </c>
      <c r="G6918" s="142" t="str">
        <f>IF('6.標準時間'!$C6918="","",'6.標準時間'!H6918)</f>
        <v/>
      </c>
      <c r="H6918" s="142" t="str">
        <f>IF('6.標準時間'!$C6918="","",'6.標準時間'!I6918)</f>
        <v/>
      </c>
      <c r="I6918" s="107" t="str">
        <f>IF(C6918="","",VLOOKUP($C6918,'7.工程別レート'!$C$6:$E$501,3,FALSE))</f>
        <v/>
      </c>
      <c r="J6918" s="108" t="str">
        <f>IF(C6918="","",VLOOKUP($C6918,'7.工程別レート'!$C$6:$E$501,2,FALSE))</f>
        <v/>
      </c>
      <c r="K6918" s="195" t="str">
        <f t="shared" si="215"/>
        <v/>
      </c>
    </row>
    <row r="6919" spans="2:11" ht="18" customHeight="1">
      <c r="B6919" s="16" t="str">
        <f>IF('6.標準時間'!$B6919="","",'6.標準時間'!B6919)</f>
        <v/>
      </c>
      <c r="C6919" s="16" t="str">
        <f>IF('6.標準時間'!$C6919="","",'6.標準時間'!C6919)</f>
        <v/>
      </c>
      <c r="D6919" s="16" t="str">
        <f>IF('6.標準時間'!$C6919="","",'6.標準時間'!E6919)</f>
        <v/>
      </c>
      <c r="E6919" s="171" t="str">
        <f>IF('6.標準時間'!$C6919="","",'6.標準時間'!F6919)</f>
        <v/>
      </c>
      <c r="F6919" s="15" t="str">
        <f t="shared" si="216"/>
        <v/>
      </c>
      <c r="G6919" s="142" t="str">
        <f>IF('6.標準時間'!$C6919="","",'6.標準時間'!H6919)</f>
        <v/>
      </c>
      <c r="H6919" s="142" t="str">
        <f>IF('6.標準時間'!$C6919="","",'6.標準時間'!I6919)</f>
        <v/>
      </c>
      <c r="I6919" s="107" t="str">
        <f>IF(C6919="","",VLOOKUP($C6919,'7.工程別レート'!$C$6:$E$501,3,FALSE))</f>
        <v/>
      </c>
      <c r="J6919" s="108" t="str">
        <f>IF(C6919="","",VLOOKUP($C6919,'7.工程別レート'!$C$6:$E$501,2,FALSE))</f>
        <v/>
      </c>
      <c r="K6919" s="195" t="str">
        <f t="shared" ref="K6919:K6982" si="217">IF(ISERROR((G6919*I6919)+(H6919*J6919)),"",(G6919*I6919)+(H6919*J6919))</f>
        <v/>
      </c>
    </row>
    <row r="6920" spans="2:11" ht="18" customHeight="1">
      <c r="B6920" s="16" t="str">
        <f>IF('6.標準時間'!$B6920="","",'6.標準時間'!B6920)</f>
        <v/>
      </c>
      <c r="C6920" s="16" t="str">
        <f>IF('6.標準時間'!$C6920="","",'6.標準時間'!C6920)</f>
        <v/>
      </c>
      <c r="D6920" s="16" t="str">
        <f>IF('6.標準時間'!$C6920="","",'6.標準時間'!E6920)</f>
        <v/>
      </c>
      <c r="E6920" s="171" t="str">
        <f>IF('6.標準時間'!$C6920="","",'6.標準時間'!F6920)</f>
        <v/>
      </c>
      <c r="F6920" s="15" t="str">
        <f t="shared" si="216"/>
        <v/>
      </c>
      <c r="G6920" s="142" t="str">
        <f>IF('6.標準時間'!$C6920="","",'6.標準時間'!H6920)</f>
        <v/>
      </c>
      <c r="H6920" s="142" t="str">
        <f>IF('6.標準時間'!$C6920="","",'6.標準時間'!I6920)</f>
        <v/>
      </c>
      <c r="I6920" s="107" t="str">
        <f>IF(C6920="","",VLOOKUP($C6920,'7.工程別レート'!$C$6:$E$501,3,FALSE))</f>
        <v/>
      </c>
      <c r="J6920" s="108" t="str">
        <f>IF(C6920="","",VLOOKUP($C6920,'7.工程別レート'!$C$6:$E$501,2,FALSE))</f>
        <v/>
      </c>
      <c r="K6920" s="195" t="str">
        <f t="shared" si="217"/>
        <v/>
      </c>
    </row>
    <row r="6921" spans="2:11" ht="18" customHeight="1">
      <c r="B6921" s="16" t="str">
        <f>IF('6.標準時間'!$B6921="","",'6.標準時間'!B6921)</f>
        <v/>
      </c>
      <c r="C6921" s="16" t="str">
        <f>IF('6.標準時間'!$C6921="","",'6.標準時間'!C6921)</f>
        <v/>
      </c>
      <c r="D6921" s="16" t="str">
        <f>IF('6.標準時間'!$C6921="","",'6.標準時間'!E6921)</f>
        <v/>
      </c>
      <c r="E6921" s="171" t="str">
        <f>IF('6.標準時間'!$C6921="","",'6.標準時間'!F6921)</f>
        <v/>
      </c>
      <c r="F6921" s="15" t="str">
        <f t="shared" si="216"/>
        <v/>
      </c>
      <c r="G6921" s="142" t="str">
        <f>IF('6.標準時間'!$C6921="","",'6.標準時間'!H6921)</f>
        <v/>
      </c>
      <c r="H6921" s="142" t="str">
        <f>IF('6.標準時間'!$C6921="","",'6.標準時間'!I6921)</f>
        <v/>
      </c>
      <c r="I6921" s="107" t="str">
        <f>IF(C6921="","",VLOOKUP($C6921,'7.工程別レート'!$C$6:$E$501,3,FALSE))</f>
        <v/>
      </c>
      <c r="J6921" s="108" t="str">
        <f>IF(C6921="","",VLOOKUP($C6921,'7.工程別レート'!$C$6:$E$501,2,FALSE))</f>
        <v/>
      </c>
      <c r="K6921" s="195" t="str">
        <f t="shared" si="217"/>
        <v/>
      </c>
    </row>
    <row r="6922" spans="2:11" ht="18" customHeight="1">
      <c r="B6922" s="16" t="str">
        <f>IF('6.標準時間'!$B6922="","",'6.標準時間'!B6922)</f>
        <v/>
      </c>
      <c r="C6922" s="16" t="str">
        <f>IF('6.標準時間'!$C6922="","",'6.標準時間'!C6922)</f>
        <v/>
      </c>
      <c r="D6922" s="16" t="str">
        <f>IF('6.標準時間'!$C6922="","",'6.標準時間'!E6922)</f>
        <v/>
      </c>
      <c r="E6922" s="171" t="str">
        <f>IF('6.標準時間'!$C6922="","",'6.標準時間'!F6922)</f>
        <v/>
      </c>
      <c r="F6922" s="15" t="str">
        <f t="shared" si="216"/>
        <v/>
      </c>
      <c r="G6922" s="142" t="str">
        <f>IF('6.標準時間'!$C6922="","",'6.標準時間'!H6922)</f>
        <v/>
      </c>
      <c r="H6922" s="142" t="str">
        <f>IF('6.標準時間'!$C6922="","",'6.標準時間'!I6922)</f>
        <v/>
      </c>
      <c r="I6922" s="107" t="str">
        <f>IF(C6922="","",VLOOKUP($C6922,'7.工程別レート'!$C$6:$E$501,3,FALSE))</f>
        <v/>
      </c>
      <c r="J6922" s="108" t="str">
        <f>IF(C6922="","",VLOOKUP($C6922,'7.工程別レート'!$C$6:$E$501,2,FALSE))</f>
        <v/>
      </c>
      <c r="K6922" s="195" t="str">
        <f t="shared" si="217"/>
        <v/>
      </c>
    </row>
    <row r="6923" spans="2:11" ht="18" customHeight="1">
      <c r="B6923" s="16" t="str">
        <f>IF('6.標準時間'!$B6923="","",'6.標準時間'!B6923)</f>
        <v/>
      </c>
      <c r="C6923" s="16" t="str">
        <f>IF('6.標準時間'!$C6923="","",'6.標準時間'!C6923)</f>
        <v/>
      </c>
      <c r="D6923" s="16" t="str">
        <f>IF('6.標準時間'!$C6923="","",'6.標準時間'!E6923)</f>
        <v/>
      </c>
      <c r="E6923" s="171" t="str">
        <f>IF('6.標準時間'!$C6923="","",'6.標準時間'!F6923)</f>
        <v/>
      </c>
      <c r="F6923" s="15" t="str">
        <f t="shared" si="216"/>
        <v/>
      </c>
      <c r="G6923" s="142" t="str">
        <f>IF('6.標準時間'!$C6923="","",'6.標準時間'!H6923)</f>
        <v/>
      </c>
      <c r="H6923" s="142" t="str">
        <f>IF('6.標準時間'!$C6923="","",'6.標準時間'!I6923)</f>
        <v/>
      </c>
      <c r="I6923" s="107" t="str">
        <f>IF(C6923="","",VLOOKUP($C6923,'7.工程別レート'!$C$6:$E$501,3,FALSE))</f>
        <v/>
      </c>
      <c r="J6923" s="108" t="str">
        <f>IF(C6923="","",VLOOKUP($C6923,'7.工程別レート'!$C$6:$E$501,2,FALSE))</f>
        <v/>
      </c>
      <c r="K6923" s="195" t="str">
        <f t="shared" si="217"/>
        <v/>
      </c>
    </row>
    <row r="6924" spans="2:11" ht="18" customHeight="1">
      <c r="B6924" s="16" t="str">
        <f>IF('6.標準時間'!$B6924="","",'6.標準時間'!B6924)</f>
        <v/>
      </c>
      <c r="C6924" s="16" t="str">
        <f>IF('6.標準時間'!$C6924="","",'6.標準時間'!C6924)</f>
        <v/>
      </c>
      <c r="D6924" s="16" t="str">
        <f>IF('6.標準時間'!$C6924="","",'6.標準時間'!E6924)</f>
        <v/>
      </c>
      <c r="E6924" s="171" t="str">
        <f>IF('6.標準時間'!$C6924="","",'6.標準時間'!F6924)</f>
        <v/>
      </c>
      <c r="F6924" s="15" t="str">
        <f t="shared" si="216"/>
        <v/>
      </c>
      <c r="G6924" s="142" t="str">
        <f>IF('6.標準時間'!$C6924="","",'6.標準時間'!H6924)</f>
        <v/>
      </c>
      <c r="H6924" s="142" t="str">
        <f>IF('6.標準時間'!$C6924="","",'6.標準時間'!I6924)</f>
        <v/>
      </c>
      <c r="I6924" s="107" t="str">
        <f>IF(C6924="","",VLOOKUP($C6924,'7.工程別レート'!$C$6:$E$501,3,FALSE))</f>
        <v/>
      </c>
      <c r="J6924" s="108" t="str">
        <f>IF(C6924="","",VLOOKUP($C6924,'7.工程別レート'!$C$6:$E$501,2,FALSE))</f>
        <v/>
      </c>
      <c r="K6924" s="195" t="str">
        <f t="shared" si="217"/>
        <v/>
      </c>
    </row>
    <row r="6925" spans="2:11" ht="18" customHeight="1">
      <c r="B6925" s="16" t="str">
        <f>IF('6.標準時間'!$B6925="","",'6.標準時間'!B6925)</f>
        <v/>
      </c>
      <c r="C6925" s="16" t="str">
        <f>IF('6.標準時間'!$C6925="","",'6.標準時間'!C6925)</f>
        <v/>
      </c>
      <c r="D6925" s="16" t="str">
        <f>IF('6.標準時間'!$C6925="","",'6.標準時間'!E6925)</f>
        <v/>
      </c>
      <c r="E6925" s="171" t="str">
        <f>IF('6.標準時間'!$C6925="","",'6.標準時間'!F6925)</f>
        <v/>
      </c>
      <c r="F6925" s="15" t="str">
        <f t="shared" si="216"/>
        <v/>
      </c>
      <c r="G6925" s="142" t="str">
        <f>IF('6.標準時間'!$C6925="","",'6.標準時間'!H6925)</f>
        <v/>
      </c>
      <c r="H6925" s="142" t="str">
        <f>IF('6.標準時間'!$C6925="","",'6.標準時間'!I6925)</f>
        <v/>
      </c>
      <c r="I6925" s="107" t="str">
        <f>IF(C6925="","",VLOOKUP($C6925,'7.工程別レート'!$C$6:$E$501,3,FALSE))</f>
        <v/>
      </c>
      <c r="J6925" s="108" t="str">
        <f>IF(C6925="","",VLOOKUP($C6925,'7.工程別レート'!$C$6:$E$501,2,FALSE))</f>
        <v/>
      </c>
      <c r="K6925" s="195" t="str">
        <f t="shared" si="217"/>
        <v/>
      </c>
    </row>
    <row r="6926" spans="2:11" ht="18" customHeight="1">
      <c r="B6926" s="16" t="str">
        <f>IF('6.標準時間'!$B6926="","",'6.標準時間'!B6926)</f>
        <v/>
      </c>
      <c r="C6926" s="16" t="str">
        <f>IF('6.標準時間'!$C6926="","",'6.標準時間'!C6926)</f>
        <v/>
      </c>
      <c r="D6926" s="16" t="str">
        <f>IF('6.標準時間'!$C6926="","",'6.標準時間'!E6926)</f>
        <v/>
      </c>
      <c r="E6926" s="171" t="str">
        <f>IF('6.標準時間'!$C6926="","",'6.標準時間'!F6926)</f>
        <v/>
      </c>
      <c r="F6926" s="15" t="str">
        <f t="shared" si="216"/>
        <v/>
      </c>
      <c r="G6926" s="142" t="str">
        <f>IF('6.標準時間'!$C6926="","",'6.標準時間'!H6926)</f>
        <v/>
      </c>
      <c r="H6926" s="142" t="str">
        <f>IF('6.標準時間'!$C6926="","",'6.標準時間'!I6926)</f>
        <v/>
      </c>
      <c r="I6926" s="107" t="str">
        <f>IF(C6926="","",VLOOKUP($C6926,'7.工程別レート'!$C$6:$E$501,3,FALSE))</f>
        <v/>
      </c>
      <c r="J6926" s="108" t="str">
        <f>IF(C6926="","",VLOOKUP($C6926,'7.工程別レート'!$C$6:$E$501,2,FALSE))</f>
        <v/>
      </c>
      <c r="K6926" s="195" t="str">
        <f t="shared" si="217"/>
        <v/>
      </c>
    </row>
    <row r="6927" spans="2:11" ht="18" customHeight="1">
      <c r="B6927" s="16" t="str">
        <f>IF('6.標準時間'!$B6927="","",'6.標準時間'!B6927)</f>
        <v/>
      </c>
      <c r="C6927" s="16" t="str">
        <f>IF('6.標準時間'!$C6927="","",'6.標準時間'!C6927)</f>
        <v/>
      </c>
      <c r="D6927" s="16" t="str">
        <f>IF('6.標準時間'!$C6927="","",'6.標準時間'!E6927)</f>
        <v/>
      </c>
      <c r="E6927" s="171" t="str">
        <f>IF('6.標準時間'!$C6927="","",'6.標準時間'!F6927)</f>
        <v/>
      </c>
      <c r="F6927" s="15" t="str">
        <f t="shared" si="216"/>
        <v/>
      </c>
      <c r="G6927" s="142" t="str">
        <f>IF('6.標準時間'!$C6927="","",'6.標準時間'!H6927)</f>
        <v/>
      </c>
      <c r="H6927" s="142" t="str">
        <f>IF('6.標準時間'!$C6927="","",'6.標準時間'!I6927)</f>
        <v/>
      </c>
      <c r="I6927" s="107" t="str">
        <f>IF(C6927="","",VLOOKUP($C6927,'7.工程別レート'!$C$6:$E$501,3,FALSE))</f>
        <v/>
      </c>
      <c r="J6927" s="108" t="str">
        <f>IF(C6927="","",VLOOKUP($C6927,'7.工程別レート'!$C$6:$E$501,2,FALSE))</f>
        <v/>
      </c>
      <c r="K6927" s="195" t="str">
        <f t="shared" si="217"/>
        <v/>
      </c>
    </row>
    <row r="6928" spans="2:11" ht="18" customHeight="1">
      <c r="B6928" s="16" t="str">
        <f>IF('6.標準時間'!$B6928="","",'6.標準時間'!B6928)</f>
        <v/>
      </c>
      <c r="C6928" s="16" t="str">
        <f>IF('6.標準時間'!$C6928="","",'6.標準時間'!C6928)</f>
        <v/>
      </c>
      <c r="D6928" s="16" t="str">
        <f>IF('6.標準時間'!$C6928="","",'6.標準時間'!E6928)</f>
        <v/>
      </c>
      <c r="E6928" s="171" t="str">
        <f>IF('6.標準時間'!$C6928="","",'6.標準時間'!F6928)</f>
        <v/>
      </c>
      <c r="F6928" s="15" t="str">
        <f t="shared" si="216"/>
        <v/>
      </c>
      <c r="G6928" s="142" t="str">
        <f>IF('6.標準時間'!$C6928="","",'6.標準時間'!H6928)</f>
        <v/>
      </c>
      <c r="H6928" s="142" t="str">
        <f>IF('6.標準時間'!$C6928="","",'6.標準時間'!I6928)</f>
        <v/>
      </c>
      <c r="I6928" s="107" t="str">
        <f>IF(C6928="","",VLOOKUP($C6928,'7.工程別レート'!$C$6:$E$501,3,FALSE))</f>
        <v/>
      </c>
      <c r="J6928" s="108" t="str">
        <f>IF(C6928="","",VLOOKUP($C6928,'7.工程別レート'!$C$6:$E$501,2,FALSE))</f>
        <v/>
      </c>
      <c r="K6928" s="195" t="str">
        <f t="shared" si="217"/>
        <v/>
      </c>
    </row>
    <row r="6929" spans="2:11" ht="18" customHeight="1">
      <c r="B6929" s="16" t="str">
        <f>IF('6.標準時間'!$B6929="","",'6.標準時間'!B6929)</f>
        <v/>
      </c>
      <c r="C6929" s="16" t="str">
        <f>IF('6.標準時間'!$C6929="","",'6.標準時間'!C6929)</f>
        <v/>
      </c>
      <c r="D6929" s="16" t="str">
        <f>IF('6.標準時間'!$C6929="","",'6.標準時間'!E6929)</f>
        <v/>
      </c>
      <c r="E6929" s="171" t="str">
        <f>IF('6.標準時間'!$C6929="","",'6.標準時間'!F6929)</f>
        <v/>
      </c>
      <c r="F6929" s="15" t="str">
        <f t="shared" si="216"/>
        <v/>
      </c>
      <c r="G6929" s="142" t="str">
        <f>IF('6.標準時間'!$C6929="","",'6.標準時間'!H6929)</f>
        <v/>
      </c>
      <c r="H6929" s="142" t="str">
        <f>IF('6.標準時間'!$C6929="","",'6.標準時間'!I6929)</f>
        <v/>
      </c>
      <c r="I6929" s="107" t="str">
        <f>IF(C6929="","",VLOOKUP($C6929,'7.工程別レート'!$C$6:$E$501,3,FALSE))</f>
        <v/>
      </c>
      <c r="J6929" s="108" t="str">
        <f>IF(C6929="","",VLOOKUP($C6929,'7.工程別レート'!$C$6:$E$501,2,FALSE))</f>
        <v/>
      </c>
      <c r="K6929" s="195" t="str">
        <f t="shared" si="217"/>
        <v/>
      </c>
    </row>
    <row r="6930" spans="2:11" ht="18" customHeight="1">
      <c r="B6930" s="16" t="str">
        <f>IF('6.標準時間'!$B6930="","",'6.標準時間'!B6930)</f>
        <v/>
      </c>
      <c r="C6930" s="16" t="str">
        <f>IF('6.標準時間'!$C6930="","",'6.標準時間'!C6930)</f>
        <v/>
      </c>
      <c r="D6930" s="16" t="str">
        <f>IF('6.標準時間'!$C6930="","",'6.標準時間'!E6930)</f>
        <v/>
      </c>
      <c r="E6930" s="171" t="str">
        <f>IF('6.標準時間'!$C6930="","",'6.標準時間'!F6930)</f>
        <v/>
      </c>
      <c r="F6930" s="15" t="str">
        <f t="shared" si="216"/>
        <v/>
      </c>
      <c r="G6930" s="142" t="str">
        <f>IF('6.標準時間'!$C6930="","",'6.標準時間'!H6930)</f>
        <v/>
      </c>
      <c r="H6930" s="142" t="str">
        <f>IF('6.標準時間'!$C6930="","",'6.標準時間'!I6930)</f>
        <v/>
      </c>
      <c r="I6930" s="107" t="str">
        <f>IF(C6930="","",VLOOKUP($C6930,'7.工程別レート'!$C$6:$E$501,3,FALSE))</f>
        <v/>
      </c>
      <c r="J6930" s="108" t="str">
        <f>IF(C6930="","",VLOOKUP($C6930,'7.工程別レート'!$C$6:$E$501,2,FALSE))</f>
        <v/>
      </c>
      <c r="K6930" s="195" t="str">
        <f t="shared" si="217"/>
        <v/>
      </c>
    </row>
    <row r="6931" spans="2:11" ht="18" customHeight="1">
      <c r="B6931" s="16" t="str">
        <f>IF('6.標準時間'!$B6931="","",'6.標準時間'!B6931)</f>
        <v/>
      </c>
      <c r="C6931" s="16" t="str">
        <f>IF('6.標準時間'!$C6931="","",'6.標準時間'!C6931)</f>
        <v/>
      </c>
      <c r="D6931" s="16" t="str">
        <f>IF('6.標準時間'!$C6931="","",'6.標準時間'!E6931)</f>
        <v/>
      </c>
      <c r="E6931" s="171" t="str">
        <f>IF('6.標準時間'!$C6931="","",'6.標準時間'!F6931)</f>
        <v/>
      </c>
      <c r="F6931" s="15" t="str">
        <f t="shared" si="216"/>
        <v/>
      </c>
      <c r="G6931" s="142" t="str">
        <f>IF('6.標準時間'!$C6931="","",'6.標準時間'!H6931)</f>
        <v/>
      </c>
      <c r="H6931" s="142" t="str">
        <f>IF('6.標準時間'!$C6931="","",'6.標準時間'!I6931)</f>
        <v/>
      </c>
      <c r="I6931" s="107" t="str">
        <f>IF(C6931="","",VLOOKUP($C6931,'7.工程別レート'!$C$6:$E$501,3,FALSE))</f>
        <v/>
      </c>
      <c r="J6931" s="108" t="str">
        <f>IF(C6931="","",VLOOKUP($C6931,'7.工程別レート'!$C$6:$E$501,2,FALSE))</f>
        <v/>
      </c>
      <c r="K6931" s="195" t="str">
        <f t="shared" si="217"/>
        <v/>
      </c>
    </row>
    <row r="6932" spans="2:11" ht="18" customHeight="1">
      <c r="B6932" s="16" t="str">
        <f>IF('6.標準時間'!$B6932="","",'6.標準時間'!B6932)</f>
        <v/>
      </c>
      <c r="C6932" s="16" t="str">
        <f>IF('6.標準時間'!$C6932="","",'6.標準時間'!C6932)</f>
        <v/>
      </c>
      <c r="D6932" s="16" t="str">
        <f>IF('6.標準時間'!$C6932="","",'6.標準時間'!E6932)</f>
        <v/>
      </c>
      <c r="E6932" s="171" t="str">
        <f>IF('6.標準時間'!$C6932="","",'6.標準時間'!F6932)</f>
        <v/>
      </c>
      <c r="F6932" s="15" t="str">
        <f t="shared" si="216"/>
        <v/>
      </c>
      <c r="G6932" s="142" t="str">
        <f>IF('6.標準時間'!$C6932="","",'6.標準時間'!H6932)</f>
        <v/>
      </c>
      <c r="H6932" s="142" t="str">
        <f>IF('6.標準時間'!$C6932="","",'6.標準時間'!I6932)</f>
        <v/>
      </c>
      <c r="I6932" s="107" t="str">
        <f>IF(C6932="","",VLOOKUP($C6932,'7.工程別レート'!$C$6:$E$501,3,FALSE))</f>
        <v/>
      </c>
      <c r="J6932" s="108" t="str">
        <f>IF(C6932="","",VLOOKUP($C6932,'7.工程別レート'!$C$6:$E$501,2,FALSE))</f>
        <v/>
      </c>
      <c r="K6932" s="195" t="str">
        <f t="shared" si="217"/>
        <v/>
      </c>
    </row>
    <row r="6933" spans="2:11" ht="18" customHeight="1">
      <c r="B6933" s="16" t="str">
        <f>IF('6.標準時間'!$B6933="","",'6.標準時間'!B6933)</f>
        <v/>
      </c>
      <c r="C6933" s="16" t="str">
        <f>IF('6.標準時間'!$C6933="","",'6.標準時間'!C6933)</f>
        <v/>
      </c>
      <c r="D6933" s="16" t="str">
        <f>IF('6.標準時間'!$C6933="","",'6.標準時間'!E6933)</f>
        <v/>
      </c>
      <c r="E6933" s="171" t="str">
        <f>IF('6.標準時間'!$C6933="","",'6.標準時間'!F6933)</f>
        <v/>
      </c>
      <c r="F6933" s="15" t="str">
        <f t="shared" si="216"/>
        <v/>
      </c>
      <c r="G6933" s="142" t="str">
        <f>IF('6.標準時間'!$C6933="","",'6.標準時間'!H6933)</f>
        <v/>
      </c>
      <c r="H6933" s="142" t="str">
        <f>IF('6.標準時間'!$C6933="","",'6.標準時間'!I6933)</f>
        <v/>
      </c>
      <c r="I6933" s="107" t="str">
        <f>IF(C6933="","",VLOOKUP($C6933,'7.工程別レート'!$C$6:$E$501,3,FALSE))</f>
        <v/>
      </c>
      <c r="J6933" s="108" t="str">
        <f>IF(C6933="","",VLOOKUP($C6933,'7.工程別レート'!$C$6:$E$501,2,FALSE))</f>
        <v/>
      </c>
      <c r="K6933" s="195" t="str">
        <f t="shared" si="217"/>
        <v/>
      </c>
    </row>
    <row r="6934" spans="2:11" ht="18" customHeight="1">
      <c r="B6934" s="16" t="str">
        <f>IF('6.標準時間'!$B6934="","",'6.標準時間'!B6934)</f>
        <v/>
      </c>
      <c r="C6934" s="16" t="str">
        <f>IF('6.標準時間'!$C6934="","",'6.標準時間'!C6934)</f>
        <v/>
      </c>
      <c r="D6934" s="16" t="str">
        <f>IF('6.標準時間'!$C6934="","",'6.標準時間'!E6934)</f>
        <v/>
      </c>
      <c r="E6934" s="171" t="str">
        <f>IF('6.標準時間'!$C6934="","",'6.標準時間'!F6934)</f>
        <v/>
      </c>
      <c r="F6934" s="15" t="str">
        <f t="shared" si="216"/>
        <v/>
      </c>
      <c r="G6934" s="142" t="str">
        <f>IF('6.標準時間'!$C6934="","",'6.標準時間'!H6934)</f>
        <v/>
      </c>
      <c r="H6934" s="142" t="str">
        <f>IF('6.標準時間'!$C6934="","",'6.標準時間'!I6934)</f>
        <v/>
      </c>
      <c r="I6934" s="107" t="str">
        <f>IF(C6934="","",VLOOKUP($C6934,'7.工程別レート'!$C$6:$E$501,3,FALSE))</f>
        <v/>
      </c>
      <c r="J6934" s="108" t="str">
        <f>IF(C6934="","",VLOOKUP($C6934,'7.工程別レート'!$C$6:$E$501,2,FALSE))</f>
        <v/>
      </c>
      <c r="K6934" s="195" t="str">
        <f t="shared" si="217"/>
        <v/>
      </c>
    </row>
    <row r="6935" spans="2:11" ht="18" customHeight="1">
      <c r="B6935" s="16" t="str">
        <f>IF('6.標準時間'!$B6935="","",'6.標準時間'!B6935)</f>
        <v/>
      </c>
      <c r="C6935" s="16" t="str">
        <f>IF('6.標準時間'!$C6935="","",'6.標準時間'!C6935)</f>
        <v/>
      </c>
      <c r="D6935" s="16" t="str">
        <f>IF('6.標準時間'!$C6935="","",'6.標準時間'!E6935)</f>
        <v/>
      </c>
      <c r="E6935" s="171" t="str">
        <f>IF('6.標準時間'!$C6935="","",'6.標準時間'!F6935)</f>
        <v/>
      </c>
      <c r="F6935" s="15" t="str">
        <f t="shared" si="216"/>
        <v/>
      </c>
      <c r="G6935" s="142" t="str">
        <f>IF('6.標準時間'!$C6935="","",'6.標準時間'!H6935)</f>
        <v/>
      </c>
      <c r="H6935" s="142" t="str">
        <f>IF('6.標準時間'!$C6935="","",'6.標準時間'!I6935)</f>
        <v/>
      </c>
      <c r="I6935" s="107" t="str">
        <f>IF(C6935="","",VLOOKUP($C6935,'7.工程別レート'!$C$6:$E$501,3,FALSE))</f>
        <v/>
      </c>
      <c r="J6935" s="108" t="str">
        <f>IF(C6935="","",VLOOKUP($C6935,'7.工程別レート'!$C$6:$E$501,2,FALSE))</f>
        <v/>
      </c>
      <c r="K6935" s="195" t="str">
        <f t="shared" si="217"/>
        <v/>
      </c>
    </row>
    <row r="6936" spans="2:11" ht="18" customHeight="1">
      <c r="B6936" s="16" t="str">
        <f>IF('6.標準時間'!$B6936="","",'6.標準時間'!B6936)</f>
        <v/>
      </c>
      <c r="C6936" s="16" t="str">
        <f>IF('6.標準時間'!$C6936="","",'6.標準時間'!C6936)</f>
        <v/>
      </c>
      <c r="D6936" s="16" t="str">
        <f>IF('6.標準時間'!$C6936="","",'6.標準時間'!E6936)</f>
        <v/>
      </c>
      <c r="E6936" s="171" t="str">
        <f>IF('6.標準時間'!$C6936="","",'6.標準時間'!F6936)</f>
        <v/>
      </c>
      <c r="F6936" s="15" t="str">
        <f t="shared" si="216"/>
        <v/>
      </c>
      <c r="G6936" s="142" t="str">
        <f>IF('6.標準時間'!$C6936="","",'6.標準時間'!H6936)</f>
        <v/>
      </c>
      <c r="H6936" s="142" t="str">
        <f>IF('6.標準時間'!$C6936="","",'6.標準時間'!I6936)</f>
        <v/>
      </c>
      <c r="I6936" s="107" t="str">
        <f>IF(C6936="","",VLOOKUP($C6936,'7.工程別レート'!$C$6:$E$501,3,FALSE))</f>
        <v/>
      </c>
      <c r="J6936" s="108" t="str">
        <f>IF(C6936="","",VLOOKUP($C6936,'7.工程別レート'!$C$6:$E$501,2,FALSE))</f>
        <v/>
      </c>
      <c r="K6936" s="195" t="str">
        <f t="shared" si="217"/>
        <v/>
      </c>
    </row>
    <row r="6937" spans="2:11" ht="18" customHeight="1">
      <c r="B6937" s="16" t="str">
        <f>IF('6.標準時間'!$B6937="","",'6.標準時間'!B6937)</f>
        <v/>
      </c>
      <c r="C6937" s="16" t="str">
        <f>IF('6.標準時間'!$C6937="","",'6.標準時間'!C6937)</f>
        <v/>
      </c>
      <c r="D6937" s="16" t="str">
        <f>IF('6.標準時間'!$C6937="","",'6.標準時間'!E6937)</f>
        <v/>
      </c>
      <c r="E6937" s="171" t="str">
        <f>IF('6.標準時間'!$C6937="","",'6.標準時間'!F6937)</f>
        <v/>
      </c>
      <c r="F6937" s="15" t="str">
        <f t="shared" si="216"/>
        <v/>
      </c>
      <c r="G6937" s="142" t="str">
        <f>IF('6.標準時間'!$C6937="","",'6.標準時間'!H6937)</f>
        <v/>
      </c>
      <c r="H6937" s="142" t="str">
        <f>IF('6.標準時間'!$C6937="","",'6.標準時間'!I6937)</f>
        <v/>
      </c>
      <c r="I6937" s="107" t="str">
        <f>IF(C6937="","",VLOOKUP($C6937,'7.工程別レート'!$C$6:$E$501,3,FALSE))</f>
        <v/>
      </c>
      <c r="J6937" s="108" t="str">
        <f>IF(C6937="","",VLOOKUP($C6937,'7.工程別レート'!$C$6:$E$501,2,FALSE))</f>
        <v/>
      </c>
      <c r="K6937" s="195" t="str">
        <f t="shared" si="217"/>
        <v/>
      </c>
    </row>
    <row r="6938" spans="2:11" ht="18" customHeight="1">
      <c r="B6938" s="16" t="str">
        <f>IF('6.標準時間'!$B6938="","",'6.標準時間'!B6938)</f>
        <v/>
      </c>
      <c r="C6938" s="16" t="str">
        <f>IF('6.標準時間'!$C6938="","",'6.標準時間'!C6938)</f>
        <v/>
      </c>
      <c r="D6938" s="16" t="str">
        <f>IF('6.標準時間'!$C6938="","",'6.標準時間'!E6938)</f>
        <v/>
      </c>
      <c r="E6938" s="171" t="str">
        <f>IF('6.標準時間'!$C6938="","",'6.標準時間'!F6938)</f>
        <v/>
      </c>
      <c r="F6938" s="15" t="str">
        <f t="shared" si="216"/>
        <v/>
      </c>
      <c r="G6938" s="142" t="str">
        <f>IF('6.標準時間'!$C6938="","",'6.標準時間'!H6938)</f>
        <v/>
      </c>
      <c r="H6938" s="142" t="str">
        <f>IF('6.標準時間'!$C6938="","",'6.標準時間'!I6938)</f>
        <v/>
      </c>
      <c r="I6938" s="107" t="str">
        <f>IF(C6938="","",VLOOKUP($C6938,'7.工程別レート'!$C$6:$E$501,3,FALSE))</f>
        <v/>
      </c>
      <c r="J6938" s="108" t="str">
        <f>IF(C6938="","",VLOOKUP($C6938,'7.工程別レート'!$C$6:$E$501,2,FALSE))</f>
        <v/>
      </c>
      <c r="K6938" s="195" t="str">
        <f t="shared" si="217"/>
        <v/>
      </c>
    </row>
    <row r="6939" spans="2:11" ht="18" customHeight="1">
      <c r="B6939" s="16" t="str">
        <f>IF('6.標準時間'!$B6939="","",'6.標準時間'!B6939)</f>
        <v/>
      </c>
      <c r="C6939" s="16" t="str">
        <f>IF('6.標準時間'!$C6939="","",'6.標準時間'!C6939)</f>
        <v/>
      </c>
      <c r="D6939" s="16" t="str">
        <f>IF('6.標準時間'!$C6939="","",'6.標準時間'!E6939)</f>
        <v/>
      </c>
      <c r="E6939" s="171" t="str">
        <f>IF('6.標準時間'!$C6939="","",'6.標準時間'!F6939)</f>
        <v/>
      </c>
      <c r="F6939" s="15" t="str">
        <f t="shared" si="216"/>
        <v/>
      </c>
      <c r="G6939" s="142" t="str">
        <f>IF('6.標準時間'!$C6939="","",'6.標準時間'!H6939)</f>
        <v/>
      </c>
      <c r="H6939" s="142" t="str">
        <f>IF('6.標準時間'!$C6939="","",'6.標準時間'!I6939)</f>
        <v/>
      </c>
      <c r="I6939" s="107" t="str">
        <f>IF(C6939="","",VLOOKUP($C6939,'7.工程別レート'!$C$6:$E$501,3,FALSE))</f>
        <v/>
      </c>
      <c r="J6939" s="108" t="str">
        <f>IF(C6939="","",VLOOKUP($C6939,'7.工程別レート'!$C$6:$E$501,2,FALSE))</f>
        <v/>
      </c>
      <c r="K6939" s="195" t="str">
        <f t="shared" si="217"/>
        <v/>
      </c>
    </row>
    <row r="6940" spans="2:11" ht="18" customHeight="1">
      <c r="B6940" s="16" t="str">
        <f>IF('6.標準時間'!$B6940="","",'6.標準時間'!B6940)</f>
        <v/>
      </c>
      <c r="C6940" s="16" t="str">
        <f>IF('6.標準時間'!$C6940="","",'6.標準時間'!C6940)</f>
        <v/>
      </c>
      <c r="D6940" s="16" t="str">
        <f>IF('6.標準時間'!$C6940="","",'6.標準時間'!E6940)</f>
        <v/>
      </c>
      <c r="E6940" s="171" t="str">
        <f>IF('6.標準時間'!$C6940="","",'6.標準時間'!F6940)</f>
        <v/>
      </c>
      <c r="F6940" s="15" t="str">
        <f t="shared" si="216"/>
        <v/>
      </c>
      <c r="G6940" s="142" t="str">
        <f>IF('6.標準時間'!$C6940="","",'6.標準時間'!H6940)</f>
        <v/>
      </c>
      <c r="H6940" s="142" t="str">
        <f>IF('6.標準時間'!$C6940="","",'6.標準時間'!I6940)</f>
        <v/>
      </c>
      <c r="I6940" s="107" t="str">
        <f>IF(C6940="","",VLOOKUP($C6940,'7.工程別レート'!$C$6:$E$501,3,FALSE))</f>
        <v/>
      </c>
      <c r="J6940" s="108" t="str">
        <f>IF(C6940="","",VLOOKUP($C6940,'7.工程別レート'!$C$6:$E$501,2,FALSE))</f>
        <v/>
      </c>
      <c r="K6940" s="195" t="str">
        <f t="shared" si="217"/>
        <v/>
      </c>
    </row>
    <row r="6941" spans="2:11" ht="18" customHeight="1">
      <c r="B6941" s="16" t="str">
        <f>IF('6.標準時間'!$B6941="","",'6.標準時間'!B6941)</f>
        <v/>
      </c>
      <c r="C6941" s="16" t="str">
        <f>IF('6.標準時間'!$C6941="","",'6.標準時間'!C6941)</f>
        <v/>
      </c>
      <c r="D6941" s="16" t="str">
        <f>IF('6.標準時間'!$C6941="","",'6.標準時間'!E6941)</f>
        <v/>
      </c>
      <c r="E6941" s="171" t="str">
        <f>IF('6.標準時間'!$C6941="","",'6.標準時間'!F6941)</f>
        <v/>
      </c>
      <c r="F6941" s="15" t="str">
        <f t="shared" si="216"/>
        <v/>
      </c>
      <c r="G6941" s="142" t="str">
        <f>IF('6.標準時間'!$C6941="","",'6.標準時間'!H6941)</f>
        <v/>
      </c>
      <c r="H6941" s="142" t="str">
        <f>IF('6.標準時間'!$C6941="","",'6.標準時間'!I6941)</f>
        <v/>
      </c>
      <c r="I6941" s="107" t="str">
        <f>IF(C6941="","",VLOOKUP($C6941,'7.工程別レート'!$C$6:$E$501,3,FALSE))</f>
        <v/>
      </c>
      <c r="J6941" s="108" t="str">
        <f>IF(C6941="","",VLOOKUP($C6941,'7.工程別レート'!$C$6:$E$501,2,FALSE))</f>
        <v/>
      </c>
      <c r="K6941" s="195" t="str">
        <f t="shared" si="217"/>
        <v/>
      </c>
    </row>
    <row r="6942" spans="2:11" ht="18" customHeight="1">
      <c r="B6942" s="16" t="str">
        <f>IF('6.標準時間'!$B6942="","",'6.標準時間'!B6942)</f>
        <v/>
      </c>
      <c r="C6942" s="16" t="str">
        <f>IF('6.標準時間'!$C6942="","",'6.標準時間'!C6942)</f>
        <v/>
      </c>
      <c r="D6942" s="16" t="str">
        <f>IF('6.標準時間'!$C6942="","",'6.標準時間'!E6942)</f>
        <v/>
      </c>
      <c r="E6942" s="171" t="str">
        <f>IF('6.標準時間'!$C6942="","",'6.標準時間'!F6942)</f>
        <v/>
      </c>
      <c r="F6942" s="15" t="str">
        <f t="shared" si="216"/>
        <v/>
      </c>
      <c r="G6942" s="142" t="str">
        <f>IF('6.標準時間'!$C6942="","",'6.標準時間'!H6942)</f>
        <v/>
      </c>
      <c r="H6942" s="142" t="str">
        <f>IF('6.標準時間'!$C6942="","",'6.標準時間'!I6942)</f>
        <v/>
      </c>
      <c r="I6942" s="107" t="str">
        <f>IF(C6942="","",VLOOKUP($C6942,'7.工程別レート'!$C$6:$E$501,3,FALSE))</f>
        <v/>
      </c>
      <c r="J6942" s="108" t="str">
        <f>IF(C6942="","",VLOOKUP($C6942,'7.工程別レート'!$C$6:$E$501,2,FALSE))</f>
        <v/>
      </c>
      <c r="K6942" s="195" t="str">
        <f t="shared" si="217"/>
        <v/>
      </c>
    </row>
    <row r="6943" spans="2:11" ht="18" customHeight="1">
      <c r="B6943" s="16" t="str">
        <f>IF('6.標準時間'!$B6943="","",'6.標準時間'!B6943)</f>
        <v/>
      </c>
      <c r="C6943" s="16" t="str">
        <f>IF('6.標準時間'!$C6943="","",'6.標準時間'!C6943)</f>
        <v/>
      </c>
      <c r="D6943" s="16" t="str">
        <f>IF('6.標準時間'!$C6943="","",'6.標準時間'!E6943)</f>
        <v/>
      </c>
      <c r="E6943" s="171" t="str">
        <f>IF('6.標準時間'!$C6943="","",'6.標準時間'!F6943)</f>
        <v/>
      </c>
      <c r="F6943" s="15" t="str">
        <f t="shared" si="216"/>
        <v/>
      </c>
      <c r="G6943" s="142" t="str">
        <f>IF('6.標準時間'!$C6943="","",'6.標準時間'!H6943)</f>
        <v/>
      </c>
      <c r="H6943" s="142" t="str">
        <f>IF('6.標準時間'!$C6943="","",'6.標準時間'!I6943)</f>
        <v/>
      </c>
      <c r="I6943" s="107" t="str">
        <f>IF(C6943="","",VLOOKUP($C6943,'7.工程別レート'!$C$6:$E$501,3,FALSE))</f>
        <v/>
      </c>
      <c r="J6943" s="108" t="str">
        <f>IF(C6943="","",VLOOKUP($C6943,'7.工程別レート'!$C$6:$E$501,2,FALSE))</f>
        <v/>
      </c>
      <c r="K6943" s="195" t="str">
        <f t="shared" si="217"/>
        <v/>
      </c>
    </row>
    <row r="6944" spans="2:11" ht="18" customHeight="1">
      <c r="B6944" s="16" t="str">
        <f>IF('6.標準時間'!$B6944="","",'6.標準時間'!B6944)</f>
        <v/>
      </c>
      <c r="C6944" s="16" t="str">
        <f>IF('6.標準時間'!$C6944="","",'6.標準時間'!C6944)</f>
        <v/>
      </c>
      <c r="D6944" s="16" t="str">
        <f>IF('6.標準時間'!$C6944="","",'6.標準時間'!E6944)</f>
        <v/>
      </c>
      <c r="E6944" s="171" t="str">
        <f>IF('6.標準時間'!$C6944="","",'6.標準時間'!F6944)</f>
        <v/>
      </c>
      <c r="F6944" s="15" t="str">
        <f t="shared" si="216"/>
        <v/>
      </c>
      <c r="G6944" s="142" t="str">
        <f>IF('6.標準時間'!$C6944="","",'6.標準時間'!H6944)</f>
        <v/>
      </c>
      <c r="H6944" s="142" t="str">
        <f>IF('6.標準時間'!$C6944="","",'6.標準時間'!I6944)</f>
        <v/>
      </c>
      <c r="I6944" s="107" t="str">
        <f>IF(C6944="","",VLOOKUP($C6944,'7.工程別レート'!$C$6:$E$501,3,FALSE))</f>
        <v/>
      </c>
      <c r="J6944" s="108" t="str">
        <f>IF(C6944="","",VLOOKUP($C6944,'7.工程別レート'!$C$6:$E$501,2,FALSE))</f>
        <v/>
      </c>
      <c r="K6944" s="195" t="str">
        <f t="shared" si="217"/>
        <v/>
      </c>
    </row>
    <row r="6945" spans="2:11" ht="18" customHeight="1">
      <c r="B6945" s="16" t="str">
        <f>IF('6.標準時間'!$B6945="","",'6.標準時間'!B6945)</f>
        <v/>
      </c>
      <c r="C6945" s="16" t="str">
        <f>IF('6.標準時間'!$C6945="","",'6.標準時間'!C6945)</f>
        <v/>
      </c>
      <c r="D6945" s="16" t="str">
        <f>IF('6.標準時間'!$C6945="","",'6.標準時間'!E6945)</f>
        <v/>
      </c>
      <c r="E6945" s="171" t="str">
        <f>IF('6.標準時間'!$C6945="","",'6.標準時間'!F6945)</f>
        <v/>
      </c>
      <c r="F6945" s="15" t="str">
        <f t="shared" si="216"/>
        <v/>
      </c>
      <c r="G6945" s="142" t="str">
        <f>IF('6.標準時間'!$C6945="","",'6.標準時間'!H6945)</f>
        <v/>
      </c>
      <c r="H6945" s="142" t="str">
        <f>IF('6.標準時間'!$C6945="","",'6.標準時間'!I6945)</f>
        <v/>
      </c>
      <c r="I6945" s="107" t="str">
        <f>IF(C6945="","",VLOOKUP($C6945,'7.工程別レート'!$C$6:$E$501,3,FALSE))</f>
        <v/>
      </c>
      <c r="J6945" s="108" t="str">
        <f>IF(C6945="","",VLOOKUP($C6945,'7.工程別レート'!$C$6:$E$501,2,FALSE))</f>
        <v/>
      </c>
      <c r="K6945" s="195" t="str">
        <f t="shared" si="217"/>
        <v/>
      </c>
    </row>
    <row r="6946" spans="2:11" ht="18" customHeight="1">
      <c r="B6946" s="16" t="str">
        <f>IF('6.標準時間'!$B6946="","",'6.標準時間'!B6946)</f>
        <v/>
      </c>
      <c r="C6946" s="16" t="str">
        <f>IF('6.標準時間'!$C6946="","",'6.標準時間'!C6946)</f>
        <v/>
      </c>
      <c r="D6946" s="16" t="str">
        <f>IF('6.標準時間'!$C6946="","",'6.標準時間'!E6946)</f>
        <v/>
      </c>
      <c r="E6946" s="171" t="str">
        <f>IF('6.標準時間'!$C6946="","",'6.標準時間'!F6946)</f>
        <v/>
      </c>
      <c r="F6946" s="15" t="str">
        <f t="shared" si="216"/>
        <v/>
      </c>
      <c r="G6946" s="142" t="str">
        <f>IF('6.標準時間'!$C6946="","",'6.標準時間'!H6946)</f>
        <v/>
      </c>
      <c r="H6946" s="142" t="str">
        <f>IF('6.標準時間'!$C6946="","",'6.標準時間'!I6946)</f>
        <v/>
      </c>
      <c r="I6946" s="107" t="str">
        <f>IF(C6946="","",VLOOKUP($C6946,'7.工程別レート'!$C$6:$E$501,3,FALSE))</f>
        <v/>
      </c>
      <c r="J6946" s="108" t="str">
        <f>IF(C6946="","",VLOOKUP($C6946,'7.工程別レート'!$C$6:$E$501,2,FALSE))</f>
        <v/>
      </c>
      <c r="K6946" s="195" t="str">
        <f t="shared" si="217"/>
        <v/>
      </c>
    </row>
    <row r="6947" spans="2:11" ht="18" customHeight="1">
      <c r="B6947" s="16" t="str">
        <f>IF('6.標準時間'!$B6947="","",'6.標準時間'!B6947)</f>
        <v/>
      </c>
      <c r="C6947" s="16" t="str">
        <f>IF('6.標準時間'!$C6947="","",'6.標準時間'!C6947)</f>
        <v/>
      </c>
      <c r="D6947" s="16" t="str">
        <f>IF('6.標準時間'!$C6947="","",'6.標準時間'!E6947)</f>
        <v/>
      </c>
      <c r="E6947" s="171" t="str">
        <f>IF('6.標準時間'!$C6947="","",'6.標準時間'!F6947)</f>
        <v/>
      </c>
      <c r="F6947" s="15" t="str">
        <f t="shared" si="216"/>
        <v/>
      </c>
      <c r="G6947" s="142" t="str">
        <f>IF('6.標準時間'!$C6947="","",'6.標準時間'!H6947)</f>
        <v/>
      </c>
      <c r="H6947" s="142" t="str">
        <f>IF('6.標準時間'!$C6947="","",'6.標準時間'!I6947)</f>
        <v/>
      </c>
      <c r="I6947" s="107" t="str">
        <f>IF(C6947="","",VLOOKUP($C6947,'7.工程別レート'!$C$6:$E$501,3,FALSE))</f>
        <v/>
      </c>
      <c r="J6947" s="108" t="str">
        <f>IF(C6947="","",VLOOKUP($C6947,'7.工程別レート'!$C$6:$E$501,2,FALSE))</f>
        <v/>
      </c>
      <c r="K6947" s="195" t="str">
        <f t="shared" si="217"/>
        <v/>
      </c>
    </row>
    <row r="6948" spans="2:11" ht="18" customHeight="1">
      <c r="B6948" s="16" t="str">
        <f>IF('6.標準時間'!$B6948="","",'6.標準時間'!B6948)</f>
        <v/>
      </c>
      <c r="C6948" s="16" t="str">
        <f>IF('6.標準時間'!$C6948="","",'6.標準時間'!C6948)</f>
        <v/>
      </c>
      <c r="D6948" s="16" t="str">
        <f>IF('6.標準時間'!$C6948="","",'6.標準時間'!E6948)</f>
        <v/>
      </c>
      <c r="E6948" s="171" t="str">
        <f>IF('6.標準時間'!$C6948="","",'6.標準時間'!F6948)</f>
        <v/>
      </c>
      <c r="F6948" s="15" t="str">
        <f t="shared" si="216"/>
        <v/>
      </c>
      <c r="G6948" s="142" t="str">
        <f>IF('6.標準時間'!$C6948="","",'6.標準時間'!H6948)</f>
        <v/>
      </c>
      <c r="H6948" s="142" t="str">
        <f>IF('6.標準時間'!$C6948="","",'6.標準時間'!I6948)</f>
        <v/>
      </c>
      <c r="I6948" s="107" t="str">
        <f>IF(C6948="","",VLOOKUP($C6948,'7.工程別レート'!$C$6:$E$501,3,FALSE))</f>
        <v/>
      </c>
      <c r="J6948" s="108" t="str">
        <f>IF(C6948="","",VLOOKUP($C6948,'7.工程別レート'!$C$6:$E$501,2,FALSE))</f>
        <v/>
      </c>
      <c r="K6948" s="195" t="str">
        <f t="shared" si="217"/>
        <v/>
      </c>
    </row>
    <row r="6949" spans="2:11" ht="18" customHeight="1">
      <c r="B6949" s="16" t="str">
        <f>IF('6.標準時間'!$B6949="","",'6.標準時間'!B6949)</f>
        <v/>
      </c>
      <c r="C6949" s="16" t="str">
        <f>IF('6.標準時間'!$C6949="","",'6.標準時間'!C6949)</f>
        <v/>
      </c>
      <c r="D6949" s="16" t="str">
        <f>IF('6.標準時間'!$C6949="","",'6.標準時間'!E6949)</f>
        <v/>
      </c>
      <c r="E6949" s="171" t="str">
        <f>IF('6.標準時間'!$C6949="","",'6.標準時間'!F6949)</f>
        <v/>
      </c>
      <c r="F6949" s="15" t="str">
        <f t="shared" si="216"/>
        <v/>
      </c>
      <c r="G6949" s="142" t="str">
        <f>IF('6.標準時間'!$C6949="","",'6.標準時間'!H6949)</f>
        <v/>
      </c>
      <c r="H6949" s="142" t="str">
        <f>IF('6.標準時間'!$C6949="","",'6.標準時間'!I6949)</f>
        <v/>
      </c>
      <c r="I6949" s="107" t="str">
        <f>IF(C6949="","",VLOOKUP($C6949,'7.工程別レート'!$C$6:$E$501,3,FALSE))</f>
        <v/>
      </c>
      <c r="J6949" s="108" t="str">
        <f>IF(C6949="","",VLOOKUP($C6949,'7.工程別レート'!$C$6:$E$501,2,FALSE))</f>
        <v/>
      </c>
      <c r="K6949" s="195" t="str">
        <f t="shared" si="217"/>
        <v/>
      </c>
    </row>
    <row r="6950" spans="2:11" ht="18" customHeight="1">
      <c r="B6950" s="16" t="str">
        <f>IF('6.標準時間'!$B6950="","",'6.標準時間'!B6950)</f>
        <v/>
      </c>
      <c r="C6950" s="16" t="str">
        <f>IF('6.標準時間'!$C6950="","",'6.標準時間'!C6950)</f>
        <v/>
      </c>
      <c r="D6950" s="16" t="str">
        <f>IF('6.標準時間'!$C6950="","",'6.標準時間'!E6950)</f>
        <v/>
      </c>
      <c r="E6950" s="171" t="str">
        <f>IF('6.標準時間'!$C6950="","",'6.標準時間'!F6950)</f>
        <v/>
      </c>
      <c r="F6950" s="15" t="str">
        <f t="shared" si="216"/>
        <v/>
      </c>
      <c r="G6950" s="142" t="str">
        <f>IF('6.標準時間'!$C6950="","",'6.標準時間'!H6950)</f>
        <v/>
      </c>
      <c r="H6950" s="142" t="str">
        <f>IF('6.標準時間'!$C6950="","",'6.標準時間'!I6950)</f>
        <v/>
      </c>
      <c r="I6950" s="107" t="str">
        <f>IF(C6950="","",VLOOKUP($C6950,'7.工程別レート'!$C$6:$E$501,3,FALSE))</f>
        <v/>
      </c>
      <c r="J6950" s="108" t="str">
        <f>IF(C6950="","",VLOOKUP($C6950,'7.工程別レート'!$C$6:$E$501,2,FALSE))</f>
        <v/>
      </c>
      <c r="K6950" s="195" t="str">
        <f t="shared" si="217"/>
        <v/>
      </c>
    </row>
    <row r="6951" spans="2:11" ht="18" customHeight="1">
      <c r="B6951" s="16" t="str">
        <f>IF('6.標準時間'!$B6951="","",'6.標準時間'!B6951)</f>
        <v/>
      </c>
      <c r="C6951" s="16" t="str">
        <f>IF('6.標準時間'!$C6951="","",'6.標準時間'!C6951)</f>
        <v/>
      </c>
      <c r="D6951" s="16" t="str">
        <f>IF('6.標準時間'!$C6951="","",'6.標準時間'!E6951)</f>
        <v/>
      </c>
      <c r="E6951" s="171" t="str">
        <f>IF('6.標準時間'!$C6951="","",'6.標準時間'!F6951)</f>
        <v/>
      </c>
      <c r="F6951" s="15" t="str">
        <f t="shared" si="216"/>
        <v/>
      </c>
      <c r="G6951" s="142" t="str">
        <f>IF('6.標準時間'!$C6951="","",'6.標準時間'!H6951)</f>
        <v/>
      </c>
      <c r="H6951" s="142" t="str">
        <f>IF('6.標準時間'!$C6951="","",'6.標準時間'!I6951)</f>
        <v/>
      </c>
      <c r="I6951" s="107" t="str">
        <f>IF(C6951="","",VLOOKUP($C6951,'7.工程別レート'!$C$6:$E$501,3,FALSE))</f>
        <v/>
      </c>
      <c r="J6951" s="108" t="str">
        <f>IF(C6951="","",VLOOKUP($C6951,'7.工程別レート'!$C$6:$E$501,2,FALSE))</f>
        <v/>
      </c>
      <c r="K6951" s="195" t="str">
        <f t="shared" si="217"/>
        <v/>
      </c>
    </row>
    <row r="6952" spans="2:11" ht="18" customHeight="1">
      <c r="B6952" s="16" t="str">
        <f>IF('6.標準時間'!$B6952="","",'6.標準時間'!B6952)</f>
        <v/>
      </c>
      <c r="C6952" s="16" t="str">
        <f>IF('6.標準時間'!$C6952="","",'6.標準時間'!C6952)</f>
        <v/>
      </c>
      <c r="D6952" s="16" t="str">
        <f>IF('6.標準時間'!$C6952="","",'6.標準時間'!E6952)</f>
        <v/>
      </c>
      <c r="E6952" s="171" t="str">
        <f>IF('6.標準時間'!$C6952="","",'6.標準時間'!F6952)</f>
        <v/>
      </c>
      <c r="F6952" s="15" t="str">
        <f t="shared" si="216"/>
        <v/>
      </c>
      <c r="G6952" s="142" t="str">
        <f>IF('6.標準時間'!$C6952="","",'6.標準時間'!H6952)</f>
        <v/>
      </c>
      <c r="H6952" s="142" t="str">
        <f>IF('6.標準時間'!$C6952="","",'6.標準時間'!I6952)</f>
        <v/>
      </c>
      <c r="I6952" s="107" t="str">
        <f>IF(C6952="","",VLOOKUP($C6952,'7.工程別レート'!$C$6:$E$501,3,FALSE))</f>
        <v/>
      </c>
      <c r="J6952" s="108" t="str">
        <f>IF(C6952="","",VLOOKUP($C6952,'7.工程別レート'!$C$6:$E$501,2,FALSE))</f>
        <v/>
      </c>
      <c r="K6952" s="195" t="str">
        <f t="shared" si="217"/>
        <v/>
      </c>
    </row>
    <row r="6953" spans="2:11" ht="18" customHeight="1">
      <c r="B6953" s="16" t="str">
        <f>IF('6.標準時間'!$B6953="","",'6.標準時間'!B6953)</f>
        <v/>
      </c>
      <c r="C6953" s="16" t="str">
        <f>IF('6.標準時間'!$C6953="","",'6.標準時間'!C6953)</f>
        <v/>
      </c>
      <c r="D6953" s="16" t="str">
        <f>IF('6.標準時間'!$C6953="","",'6.標準時間'!E6953)</f>
        <v/>
      </c>
      <c r="E6953" s="171" t="str">
        <f>IF('6.標準時間'!$C6953="","",'6.標準時間'!F6953)</f>
        <v/>
      </c>
      <c r="F6953" s="15" t="str">
        <f t="shared" si="216"/>
        <v/>
      </c>
      <c r="G6953" s="142" t="str">
        <f>IF('6.標準時間'!$C6953="","",'6.標準時間'!H6953)</f>
        <v/>
      </c>
      <c r="H6953" s="142" t="str">
        <f>IF('6.標準時間'!$C6953="","",'6.標準時間'!I6953)</f>
        <v/>
      </c>
      <c r="I6953" s="107" t="str">
        <f>IF(C6953="","",VLOOKUP($C6953,'7.工程別レート'!$C$6:$E$501,3,FALSE))</f>
        <v/>
      </c>
      <c r="J6953" s="108" t="str">
        <f>IF(C6953="","",VLOOKUP($C6953,'7.工程別レート'!$C$6:$E$501,2,FALSE))</f>
        <v/>
      </c>
      <c r="K6953" s="195" t="str">
        <f t="shared" si="217"/>
        <v/>
      </c>
    </row>
    <row r="6954" spans="2:11" ht="18" customHeight="1">
      <c r="B6954" s="16" t="str">
        <f>IF('6.標準時間'!$B6954="","",'6.標準時間'!B6954)</f>
        <v/>
      </c>
      <c r="C6954" s="16" t="str">
        <f>IF('6.標準時間'!$C6954="","",'6.標準時間'!C6954)</f>
        <v/>
      </c>
      <c r="D6954" s="16" t="str">
        <f>IF('6.標準時間'!$C6954="","",'6.標準時間'!E6954)</f>
        <v/>
      </c>
      <c r="E6954" s="171" t="str">
        <f>IF('6.標準時間'!$C6954="","",'6.標準時間'!F6954)</f>
        <v/>
      </c>
      <c r="F6954" s="15" t="str">
        <f t="shared" si="216"/>
        <v/>
      </c>
      <c r="G6954" s="142" t="str">
        <f>IF('6.標準時間'!$C6954="","",'6.標準時間'!H6954)</f>
        <v/>
      </c>
      <c r="H6954" s="142" t="str">
        <f>IF('6.標準時間'!$C6954="","",'6.標準時間'!I6954)</f>
        <v/>
      </c>
      <c r="I6954" s="107" t="str">
        <f>IF(C6954="","",VLOOKUP($C6954,'7.工程別レート'!$C$6:$E$501,3,FALSE))</f>
        <v/>
      </c>
      <c r="J6954" s="108" t="str">
        <f>IF(C6954="","",VLOOKUP($C6954,'7.工程別レート'!$C$6:$E$501,2,FALSE))</f>
        <v/>
      </c>
      <c r="K6954" s="195" t="str">
        <f t="shared" si="217"/>
        <v/>
      </c>
    </row>
    <row r="6955" spans="2:11" ht="18" customHeight="1">
      <c r="B6955" s="16" t="str">
        <f>IF('6.標準時間'!$B6955="","",'6.標準時間'!B6955)</f>
        <v/>
      </c>
      <c r="C6955" s="16" t="str">
        <f>IF('6.標準時間'!$C6955="","",'6.標準時間'!C6955)</f>
        <v/>
      </c>
      <c r="D6955" s="16" t="str">
        <f>IF('6.標準時間'!$C6955="","",'6.標準時間'!E6955)</f>
        <v/>
      </c>
      <c r="E6955" s="171" t="str">
        <f>IF('6.標準時間'!$C6955="","",'6.標準時間'!F6955)</f>
        <v/>
      </c>
      <c r="F6955" s="15" t="str">
        <f t="shared" si="216"/>
        <v/>
      </c>
      <c r="G6955" s="142" t="str">
        <f>IF('6.標準時間'!$C6955="","",'6.標準時間'!H6955)</f>
        <v/>
      </c>
      <c r="H6955" s="142" t="str">
        <f>IF('6.標準時間'!$C6955="","",'6.標準時間'!I6955)</f>
        <v/>
      </c>
      <c r="I6955" s="107" t="str">
        <f>IF(C6955="","",VLOOKUP($C6955,'7.工程別レート'!$C$6:$E$501,3,FALSE))</f>
        <v/>
      </c>
      <c r="J6955" s="108" t="str">
        <f>IF(C6955="","",VLOOKUP($C6955,'7.工程別レート'!$C$6:$E$501,2,FALSE))</f>
        <v/>
      </c>
      <c r="K6955" s="195" t="str">
        <f t="shared" si="217"/>
        <v/>
      </c>
    </row>
    <row r="6956" spans="2:11" ht="18" customHeight="1">
      <c r="B6956" s="16" t="str">
        <f>IF('6.標準時間'!$B6956="","",'6.標準時間'!B6956)</f>
        <v/>
      </c>
      <c r="C6956" s="16" t="str">
        <f>IF('6.標準時間'!$C6956="","",'6.標準時間'!C6956)</f>
        <v/>
      </c>
      <c r="D6956" s="16" t="str">
        <f>IF('6.標準時間'!$C6956="","",'6.標準時間'!E6956)</f>
        <v/>
      </c>
      <c r="E6956" s="171" t="str">
        <f>IF('6.標準時間'!$C6956="","",'6.標準時間'!F6956)</f>
        <v/>
      </c>
      <c r="F6956" s="15" t="str">
        <f t="shared" si="216"/>
        <v/>
      </c>
      <c r="G6956" s="142" t="str">
        <f>IF('6.標準時間'!$C6956="","",'6.標準時間'!H6956)</f>
        <v/>
      </c>
      <c r="H6956" s="142" t="str">
        <f>IF('6.標準時間'!$C6956="","",'6.標準時間'!I6956)</f>
        <v/>
      </c>
      <c r="I6956" s="107" t="str">
        <f>IF(C6956="","",VLOOKUP($C6956,'7.工程別レート'!$C$6:$E$501,3,FALSE))</f>
        <v/>
      </c>
      <c r="J6956" s="108" t="str">
        <f>IF(C6956="","",VLOOKUP($C6956,'7.工程別レート'!$C$6:$E$501,2,FALSE))</f>
        <v/>
      </c>
      <c r="K6956" s="195" t="str">
        <f t="shared" si="217"/>
        <v/>
      </c>
    </row>
    <row r="6957" spans="2:11" ht="18" customHeight="1">
      <c r="B6957" s="16" t="str">
        <f>IF('6.標準時間'!$B6957="","",'6.標準時間'!B6957)</f>
        <v/>
      </c>
      <c r="C6957" s="16" t="str">
        <f>IF('6.標準時間'!$C6957="","",'6.標準時間'!C6957)</f>
        <v/>
      </c>
      <c r="D6957" s="16" t="str">
        <f>IF('6.標準時間'!$C6957="","",'6.標準時間'!E6957)</f>
        <v/>
      </c>
      <c r="E6957" s="171" t="str">
        <f>IF('6.標準時間'!$C6957="","",'6.標準時間'!F6957)</f>
        <v/>
      </c>
      <c r="F6957" s="15" t="str">
        <f t="shared" si="216"/>
        <v/>
      </c>
      <c r="G6957" s="142" t="str">
        <f>IF('6.標準時間'!$C6957="","",'6.標準時間'!H6957)</f>
        <v/>
      </c>
      <c r="H6957" s="142" t="str">
        <f>IF('6.標準時間'!$C6957="","",'6.標準時間'!I6957)</f>
        <v/>
      </c>
      <c r="I6957" s="107" t="str">
        <f>IF(C6957="","",VLOOKUP($C6957,'7.工程別レート'!$C$6:$E$501,3,FALSE))</f>
        <v/>
      </c>
      <c r="J6957" s="108" t="str">
        <f>IF(C6957="","",VLOOKUP($C6957,'7.工程別レート'!$C$6:$E$501,2,FALSE))</f>
        <v/>
      </c>
      <c r="K6957" s="195" t="str">
        <f t="shared" si="217"/>
        <v/>
      </c>
    </row>
    <row r="6958" spans="2:11" ht="18" customHeight="1">
      <c r="B6958" s="16" t="str">
        <f>IF('6.標準時間'!$B6958="","",'6.標準時間'!B6958)</f>
        <v/>
      </c>
      <c r="C6958" s="16" t="str">
        <f>IF('6.標準時間'!$C6958="","",'6.標準時間'!C6958)</f>
        <v/>
      </c>
      <c r="D6958" s="16" t="str">
        <f>IF('6.標準時間'!$C6958="","",'6.標準時間'!E6958)</f>
        <v/>
      </c>
      <c r="E6958" s="171" t="str">
        <f>IF('6.標準時間'!$C6958="","",'6.標準時間'!F6958)</f>
        <v/>
      </c>
      <c r="F6958" s="15" t="str">
        <f t="shared" si="216"/>
        <v/>
      </c>
      <c r="G6958" s="142" t="str">
        <f>IF('6.標準時間'!$C6958="","",'6.標準時間'!H6958)</f>
        <v/>
      </c>
      <c r="H6958" s="142" t="str">
        <f>IF('6.標準時間'!$C6958="","",'6.標準時間'!I6958)</f>
        <v/>
      </c>
      <c r="I6958" s="107" t="str">
        <f>IF(C6958="","",VLOOKUP($C6958,'7.工程別レート'!$C$6:$E$501,3,FALSE))</f>
        <v/>
      </c>
      <c r="J6958" s="108" t="str">
        <f>IF(C6958="","",VLOOKUP($C6958,'7.工程別レート'!$C$6:$E$501,2,FALSE))</f>
        <v/>
      </c>
      <c r="K6958" s="195" t="str">
        <f t="shared" si="217"/>
        <v/>
      </c>
    </row>
    <row r="6959" spans="2:11" ht="18" customHeight="1">
      <c r="B6959" s="16" t="str">
        <f>IF('6.標準時間'!$B6959="","",'6.標準時間'!B6959)</f>
        <v/>
      </c>
      <c r="C6959" s="16" t="str">
        <f>IF('6.標準時間'!$C6959="","",'6.標準時間'!C6959)</f>
        <v/>
      </c>
      <c r="D6959" s="16" t="str">
        <f>IF('6.標準時間'!$C6959="","",'6.標準時間'!E6959)</f>
        <v/>
      </c>
      <c r="E6959" s="171" t="str">
        <f>IF('6.標準時間'!$C6959="","",'6.標準時間'!F6959)</f>
        <v/>
      </c>
      <c r="F6959" s="15" t="str">
        <f t="shared" si="216"/>
        <v/>
      </c>
      <c r="G6959" s="142" t="str">
        <f>IF('6.標準時間'!$C6959="","",'6.標準時間'!H6959)</f>
        <v/>
      </c>
      <c r="H6959" s="142" t="str">
        <f>IF('6.標準時間'!$C6959="","",'6.標準時間'!I6959)</f>
        <v/>
      </c>
      <c r="I6959" s="107" t="str">
        <f>IF(C6959="","",VLOOKUP($C6959,'7.工程別レート'!$C$6:$E$501,3,FALSE))</f>
        <v/>
      </c>
      <c r="J6959" s="108" t="str">
        <f>IF(C6959="","",VLOOKUP($C6959,'7.工程別レート'!$C$6:$E$501,2,FALSE))</f>
        <v/>
      </c>
      <c r="K6959" s="195" t="str">
        <f t="shared" si="217"/>
        <v/>
      </c>
    </row>
    <row r="6960" spans="2:11" ht="18" customHeight="1">
      <c r="B6960" s="16" t="str">
        <f>IF('6.標準時間'!$B6960="","",'6.標準時間'!B6960)</f>
        <v/>
      </c>
      <c r="C6960" s="16" t="str">
        <f>IF('6.標準時間'!$C6960="","",'6.標準時間'!C6960)</f>
        <v/>
      </c>
      <c r="D6960" s="16" t="str">
        <f>IF('6.標準時間'!$C6960="","",'6.標準時間'!E6960)</f>
        <v/>
      </c>
      <c r="E6960" s="171" t="str">
        <f>IF('6.標準時間'!$C6960="","",'6.標準時間'!F6960)</f>
        <v/>
      </c>
      <c r="F6960" s="15" t="str">
        <f t="shared" si="216"/>
        <v/>
      </c>
      <c r="G6960" s="142" t="str">
        <f>IF('6.標準時間'!$C6960="","",'6.標準時間'!H6960)</f>
        <v/>
      </c>
      <c r="H6960" s="142" t="str">
        <f>IF('6.標準時間'!$C6960="","",'6.標準時間'!I6960)</f>
        <v/>
      </c>
      <c r="I6960" s="107" t="str">
        <f>IF(C6960="","",VLOOKUP($C6960,'7.工程別レート'!$C$6:$E$501,3,FALSE))</f>
        <v/>
      </c>
      <c r="J6960" s="108" t="str">
        <f>IF(C6960="","",VLOOKUP($C6960,'7.工程別レート'!$C$6:$E$501,2,FALSE))</f>
        <v/>
      </c>
      <c r="K6960" s="195" t="str">
        <f t="shared" si="217"/>
        <v/>
      </c>
    </row>
    <row r="6961" spans="2:11" ht="18" customHeight="1">
      <c r="B6961" s="16" t="str">
        <f>IF('6.標準時間'!$B6961="","",'6.標準時間'!B6961)</f>
        <v/>
      </c>
      <c r="C6961" s="16" t="str">
        <f>IF('6.標準時間'!$C6961="","",'6.標準時間'!C6961)</f>
        <v/>
      </c>
      <c r="D6961" s="16" t="str">
        <f>IF('6.標準時間'!$C6961="","",'6.標準時間'!E6961)</f>
        <v/>
      </c>
      <c r="E6961" s="171" t="str">
        <f>IF('6.標準時間'!$C6961="","",'6.標準時間'!F6961)</f>
        <v/>
      </c>
      <c r="F6961" s="15" t="str">
        <f t="shared" si="216"/>
        <v/>
      </c>
      <c r="G6961" s="142" t="str">
        <f>IF('6.標準時間'!$C6961="","",'6.標準時間'!H6961)</f>
        <v/>
      </c>
      <c r="H6961" s="142" t="str">
        <f>IF('6.標準時間'!$C6961="","",'6.標準時間'!I6961)</f>
        <v/>
      </c>
      <c r="I6961" s="107" t="str">
        <f>IF(C6961="","",VLOOKUP($C6961,'7.工程別レート'!$C$6:$E$501,3,FALSE))</f>
        <v/>
      </c>
      <c r="J6961" s="108" t="str">
        <f>IF(C6961="","",VLOOKUP($C6961,'7.工程別レート'!$C$6:$E$501,2,FALSE))</f>
        <v/>
      </c>
      <c r="K6961" s="195" t="str">
        <f t="shared" si="217"/>
        <v/>
      </c>
    </row>
    <row r="6962" spans="2:11" ht="18" customHeight="1">
      <c r="B6962" s="16" t="str">
        <f>IF('6.標準時間'!$B6962="","",'6.標準時間'!B6962)</f>
        <v/>
      </c>
      <c r="C6962" s="16" t="str">
        <f>IF('6.標準時間'!$C6962="","",'6.標準時間'!C6962)</f>
        <v/>
      </c>
      <c r="D6962" s="16" t="str">
        <f>IF('6.標準時間'!$C6962="","",'6.標準時間'!E6962)</f>
        <v/>
      </c>
      <c r="E6962" s="171" t="str">
        <f>IF('6.標準時間'!$C6962="","",'6.標準時間'!F6962)</f>
        <v/>
      </c>
      <c r="F6962" s="15" t="str">
        <f t="shared" si="216"/>
        <v/>
      </c>
      <c r="G6962" s="142" t="str">
        <f>IF('6.標準時間'!$C6962="","",'6.標準時間'!H6962)</f>
        <v/>
      </c>
      <c r="H6962" s="142" t="str">
        <f>IF('6.標準時間'!$C6962="","",'6.標準時間'!I6962)</f>
        <v/>
      </c>
      <c r="I6962" s="107" t="str">
        <f>IF(C6962="","",VLOOKUP($C6962,'7.工程別レート'!$C$6:$E$501,3,FALSE))</f>
        <v/>
      </c>
      <c r="J6962" s="108" t="str">
        <f>IF(C6962="","",VLOOKUP($C6962,'7.工程別レート'!$C$6:$E$501,2,FALSE))</f>
        <v/>
      </c>
      <c r="K6962" s="195" t="str">
        <f t="shared" si="217"/>
        <v/>
      </c>
    </row>
    <row r="6963" spans="2:11" ht="18" customHeight="1">
      <c r="B6963" s="16" t="str">
        <f>IF('6.標準時間'!$B6963="","",'6.標準時間'!B6963)</f>
        <v/>
      </c>
      <c r="C6963" s="16" t="str">
        <f>IF('6.標準時間'!$C6963="","",'6.標準時間'!C6963)</f>
        <v/>
      </c>
      <c r="D6963" s="16" t="str">
        <f>IF('6.標準時間'!$C6963="","",'6.標準時間'!E6963)</f>
        <v/>
      </c>
      <c r="E6963" s="171" t="str">
        <f>IF('6.標準時間'!$C6963="","",'6.標準時間'!F6963)</f>
        <v/>
      </c>
      <c r="F6963" s="15" t="str">
        <f t="shared" si="216"/>
        <v/>
      </c>
      <c r="G6963" s="142" t="str">
        <f>IF('6.標準時間'!$C6963="","",'6.標準時間'!H6963)</f>
        <v/>
      </c>
      <c r="H6963" s="142" t="str">
        <f>IF('6.標準時間'!$C6963="","",'6.標準時間'!I6963)</f>
        <v/>
      </c>
      <c r="I6963" s="107" t="str">
        <f>IF(C6963="","",VLOOKUP($C6963,'7.工程別レート'!$C$6:$E$501,3,FALSE))</f>
        <v/>
      </c>
      <c r="J6963" s="108" t="str">
        <f>IF(C6963="","",VLOOKUP($C6963,'7.工程別レート'!$C$6:$E$501,2,FALSE))</f>
        <v/>
      </c>
      <c r="K6963" s="195" t="str">
        <f t="shared" si="217"/>
        <v/>
      </c>
    </row>
    <row r="6964" spans="2:11" ht="18" customHeight="1">
      <c r="B6964" s="16" t="str">
        <f>IF('6.標準時間'!$B6964="","",'6.標準時間'!B6964)</f>
        <v/>
      </c>
      <c r="C6964" s="16" t="str">
        <f>IF('6.標準時間'!$C6964="","",'6.標準時間'!C6964)</f>
        <v/>
      </c>
      <c r="D6964" s="16" t="str">
        <f>IF('6.標準時間'!$C6964="","",'6.標準時間'!E6964)</f>
        <v/>
      </c>
      <c r="E6964" s="171" t="str">
        <f>IF('6.標準時間'!$C6964="","",'6.標準時間'!F6964)</f>
        <v/>
      </c>
      <c r="F6964" s="15" t="str">
        <f t="shared" si="216"/>
        <v/>
      </c>
      <c r="G6964" s="142" t="str">
        <f>IF('6.標準時間'!$C6964="","",'6.標準時間'!H6964)</f>
        <v/>
      </c>
      <c r="H6964" s="142" t="str">
        <f>IF('6.標準時間'!$C6964="","",'6.標準時間'!I6964)</f>
        <v/>
      </c>
      <c r="I6964" s="107" t="str">
        <f>IF(C6964="","",VLOOKUP($C6964,'7.工程別レート'!$C$6:$E$501,3,FALSE))</f>
        <v/>
      </c>
      <c r="J6964" s="108" t="str">
        <f>IF(C6964="","",VLOOKUP($C6964,'7.工程別レート'!$C$6:$E$501,2,FALSE))</f>
        <v/>
      </c>
      <c r="K6964" s="195" t="str">
        <f t="shared" si="217"/>
        <v/>
      </c>
    </row>
    <row r="6965" spans="2:11" ht="18" customHeight="1">
      <c r="B6965" s="16" t="str">
        <f>IF('6.標準時間'!$B6965="","",'6.標準時間'!B6965)</f>
        <v/>
      </c>
      <c r="C6965" s="16" t="str">
        <f>IF('6.標準時間'!$C6965="","",'6.標準時間'!C6965)</f>
        <v/>
      </c>
      <c r="D6965" s="16" t="str">
        <f>IF('6.標準時間'!$C6965="","",'6.標準時間'!E6965)</f>
        <v/>
      </c>
      <c r="E6965" s="171" t="str">
        <f>IF('6.標準時間'!$C6965="","",'6.標準時間'!F6965)</f>
        <v/>
      </c>
      <c r="F6965" s="15" t="str">
        <f t="shared" si="216"/>
        <v/>
      </c>
      <c r="G6965" s="142" t="str">
        <f>IF('6.標準時間'!$C6965="","",'6.標準時間'!H6965)</f>
        <v/>
      </c>
      <c r="H6965" s="142" t="str">
        <f>IF('6.標準時間'!$C6965="","",'6.標準時間'!I6965)</f>
        <v/>
      </c>
      <c r="I6965" s="107" t="str">
        <f>IF(C6965="","",VLOOKUP($C6965,'7.工程別レート'!$C$6:$E$501,3,FALSE))</f>
        <v/>
      </c>
      <c r="J6965" s="108" t="str">
        <f>IF(C6965="","",VLOOKUP($C6965,'7.工程別レート'!$C$6:$E$501,2,FALSE))</f>
        <v/>
      </c>
      <c r="K6965" s="195" t="str">
        <f t="shared" si="217"/>
        <v/>
      </c>
    </row>
    <row r="6966" spans="2:11" ht="18" customHeight="1">
      <c r="B6966" s="16" t="str">
        <f>IF('6.標準時間'!$B6966="","",'6.標準時間'!B6966)</f>
        <v/>
      </c>
      <c r="C6966" s="16" t="str">
        <f>IF('6.標準時間'!$C6966="","",'6.標準時間'!C6966)</f>
        <v/>
      </c>
      <c r="D6966" s="16" t="str">
        <f>IF('6.標準時間'!$C6966="","",'6.標準時間'!E6966)</f>
        <v/>
      </c>
      <c r="E6966" s="171" t="str">
        <f>IF('6.標準時間'!$C6966="","",'6.標準時間'!F6966)</f>
        <v/>
      </c>
      <c r="F6966" s="15" t="str">
        <f t="shared" si="216"/>
        <v/>
      </c>
      <c r="G6966" s="142" t="str">
        <f>IF('6.標準時間'!$C6966="","",'6.標準時間'!H6966)</f>
        <v/>
      </c>
      <c r="H6966" s="142" t="str">
        <f>IF('6.標準時間'!$C6966="","",'6.標準時間'!I6966)</f>
        <v/>
      </c>
      <c r="I6966" s="107" t="str">
        <f>IF(C6966="","",VLOOKUP($C6966,'7.工程別レート'!$C$6:$E$501,3,FALSE))</f>
        <v/>
      </c>
      <c r="J6966" s="108" t="str">
        <f>IF(C6966="","",VLOOKUP($C6966,'7.工程別レート'!$C$6:$E$501,2,FALSE))</f>
        <v/>
      </c>
      <c r="K6966" s="195" t="str">
        <f t="shared" si="217"/>
        <v/>
      </c>
    </row>
    <row r="6967" spans="2:11" ht="18" customHeight="1">
      <c r="B6967" s="16" t="str">
        <f>IF('6.標準時間'!$B6967="","",'6.標準時間'!B6967)</f>
        <v/>
      </c>
      <c r="C6967" s="16" t="str">
        <f>IF('6.標準時間'!$C6967="","",'6.標準時間'!C6967)</f>
        <v/>
      </c>
      <c r="D6967" s="16" t="str">
        <f>IF('6.標準時間'!$C6967="","",'6.標準時間'!E6967)</f>
        <v/>
      </c>
      <c r="E6967" s="171" t="str">
        <f>IF('6.標準時間'!$C6967="","",'6.標準時間'!F6967)</f>
        <v/>
      </c>
      <c r="F6967" s="15" t="str">
        <f t="shared" si="216"/>
        <v/>
      </c>
      <c r="G6967" s="142" t="str">
        <f>IF('6.標準時間'!$C6967="","",'6.標準時間'!H6967)</f>
        <v/>
      </c>
      <c r="H6967" s="142" t="str">
        <f>IF('6.標準時間'!$C6967="","",'6.標準時間'!I6967)</f>
        <v/>
      </c>
      <c r="I6967" s="107" t="str">
        <f>IF(C6967="","",VLOOKUP($C6967,'7.工程別レート'!$C$6:$E$501,3,FALSE))</f>
        <v/>
      </c>
      <c r="J6967" s="108" t="str">
        <f>IF(C6967="","",VLOOKUP($C6967,'7.工程別レート'!$C$6:$E$501,2,FALSE))</f>
        <v/>
      </c>
      <c r="K6967" s="195" t="str">
        <f t="shared" si="217"/>
        <v/>
      </c>
    </row>
    <row r="6968" spans="2:11" ht="18" customHeight="1">
      <c r="B6968" s="16" t="str">
        <f>IF('6.標準時間'!$B6968="","",'6.標準時間'!B6968)</f>
        <v/>
      </c>
      <c r="C6968" s="16" t="str">
        <f>IF('6.標準時間'!$C6968="","",'6.標準時間'!C6968)</f>
        <v/>
      </c>
      <c r="D6968" s="16" t="str">
        <f>IF('6.標準時間'!$C6968="","",'6.標準時間'!E6968)</f>
        <v/>
      </c>
      <c r="E6968" s="171" t="str">
        <f>IF('6.標準時間'!$C6968="","",'6.標準時間'!F6968)</f>
        <v/>
      </c>
      <c r="F6968" s="15" t="str">
        <f t="shared" si="216"/>
        <v/>
      </c>
      <c r="G6968" s="142" t="str">
        <f>IF('6.標準時間'!$C6968="","",'6.標準時間'!H6968)</f>
        <v/>
      </c>
      <c r="H6968" s="142" t="str">
        <f>IF('6.標準時間'!$C6968="","",'6.標準時間'!I6968)</f>
        <v/>
      </c>
      <c r="I6968" s="107" t="str">
        <f>IF(C6968="","",VLOOKUP($C6968,'7.工程別レート'!$C$6:$E$501,3,FALSE))</f>
        <v/>
      </c>
      <c r="J6968" s="108" t="str">
        <f>IF(C6968="","",VLOOKUP($C6968,'7.工程別レート'!$C$6:$E$501,2,FALSE))</f>
        <v/>
      </c>
      <c r="K6968" s="195" t="str">
        <f t="shared" si="217"/>
        <v/>
      </c>
    </row>
    <row r="6969" spans="2:11" ht="18" customHeight="1">
      <c r="B6969" s="16" t="str">
        <f>IF('6.標準時間'!$B6969="","",'6.標準時間'!B6969)</f>
        <v/>
      </c>
      <c r="C6969" s="16" t="str">
        <f>IF('6.標準時間'!$C6969="","",'6.標準時間'!C6969)</f>
        <v/>
      </c>
      <c r="D6969" s="16" t="str">
        <f>IF('6.標準時間'!$C6969="","",'6.標準時間'!E6969)</f>
        <v/>
      </c>
      <c r="E6969" s="171" t="str">
        <f>IF('6.標準時間'!$C6969="","",'6.標準時間'!F6969)</f>
        <v/>
      </c>
      <c r="F6969" s="15" t="str">
        <f t="shared" si="216"/>
        <v/>
      </c>
      <c r="G6969" s="142" t="str">
        <f>IF('6.標準時間'!$C6969="","",'6.標準時間'!H6969)</f>
        <v/>
      </c>
      <c r="H6969" s="142" t="str">
        <f>IF('6.標準時間'!$C6969="","",'6.標準時間'!I6969)</f>
        <v/>
      </c>
      <c r="I6969" s="107" t="str">
        <f>IF(C6969="","",VLOOKUP($C6969,'7.工程別レート'!$C$6:$E$501,3,FALSE))</f>
        <v/>
      </c>
      <c r="J6969" s="108" t="str">
        <f>IF(C6969="","",VLOOKUP($C6969,'7.工程別レート'!$C$6:$E$501,2,FALSE))</f>
        <v/>
      </c>
      <c r="K6969" s="195" t="str">
        <f t="shared" si="217"/>
        <v/>
      </c>
    </row>
    <row r="6970" spans="2:11" ht="18" customHeight="1">
      <c r="B6970" s="16" t="str">
        <f>IF('6.標準時間'!$B6970="","",'6.標準時間'!B6970)</f>
        <v/>
      </c>
      <c r="C6970" s="16" t="str">
        <f>IF('6.標準時間'!$C6970="","",'6.標準時間'!C6970)</f>
        <v/>
      </c>
      <c r="D6970" s="16" t="str">
        <f>IF('6.標準時間'!$C6970="","",'6.標準時間'!E6970)</f>
        <v/>
      </c>
      <c r="E6970" s="171" t="str">
        <f>IF('6.標準時間'!$C6970="","",'6.標準時間'!F6970)</f>
        <v/>
      </c>
      <c r="F6970" s="15" t="str">
        <f t="shared" si="216"/>
        <v/>
      </c>
      <c r="G6970" s="142" t="str">
        <f>IF('6.標準時間'!$C6970="","",'6.標準時間'!H6970)</f>
        <v/>
      </c>
      <c r="H6970" s="142" t="str">
        <f>IF('6.標準時間'!$C6970="","",'6.標準時間'!I6970)</f>
        <v/>
      </c>
      <c r="I6970" s="107" t="str">
        <f>IF(C6970="","",VLOOKUP($C6970,'7.工程別レート'!$C$6:$E$501,3,FALSE))</f>
        <v/>
      </c>
      <c r="J6970" s="108" t="str">
        <f>IF(C6970="","",VLOOKUP($C6970,'7.工程別レート'!$C$6:$E$501,2,FALSE))</f>
        <v/>
      </c>
      <c r="K6970" s="195" t="str">
        <f t="shared" si="217"/>
        <v/>
      </c>
    </row>
    <row r="6971" spans="2:11" ht="18" customHeight="1">
      <c r="B6971" s="16" t="str">
        <f>IF('6.標準時間'!$B6971="","",'6.標準時間'!B6971)</f>
        <v/>
      </c>
      <c r="C6971" s="16" t="str">
        <f>IF('6.標準時間'!$C6971="","",'6.標準時間'!C6971)</f>
        <v/>
      </c>
      <c r="D6971" s="16" t="str">
        <f>IF('6.標準時間'!$C6971="","",'6.標準時間'!E6971)</f>
        <v/>
      </c>
      <c r="E6971" s="171" t="str">
        <f>IF('6.標準時間'!$C6971="","",'6.標準時間'!F6971)</f>
        <v/>
      </c>
      <c r="F6971" s="15" t="str">
        <f t="shared" si="216"/>
        <v/>
      </c>
      <c r="G6971" s="142" t="str">
        <f>IF('6.標準時間'!$C6971="","",'6.標準時間'!H6971)</f>
        <v/>
      </c>
      <c r="H6971" s="142" t="str">
        <f>IF('6.標準時間'!$C6971="","",'6.標準時間'!I6971)</f>
        <v/>
      </c>
      <c r="I6971" s="107" t="str">
        <f>IF(C6971="","",VLOOKUP($C6971,'7.工程別レート'!$C$6:$E$501,3,FALSE))</f>
        <v/>
      </c>
      <c r="J6971" s="108" t="str">
        <f>IF(C6971="","",VLOOKUP($C6971,'7.工程別レート'!$C$6:$E$501,2,FALSE))</f>
        <v/>
      </c>
      <c r="K6971" s="195" t="str">
        <f t="shared" si="217"/>
        <v/>
      </c>
    </row>
    <row r="6972" spans="2:11" ht="18" customHeight="1">
      <c r="B6972" s="16" t="str">
        <f>IF('6.標準時間'!$B6972="","",'6.標準時間'!B6972)</f>
        <v/>
      </c>
      <c r="C6972" s="16" t="str">
        <f>IF('6.標準時間'!$C6972="","",'6.標準時間'!C6972)</f>
        <v/>
      </c>
      <c r="D6972" s="16" t="str">
        <f>IF('6.標準時間'!$C6972="","",'6.標準時間'!E6972)</f>
        <v/>
      </c>
      <c r="E6972" s="171" t="str">
        <f>IF('6.標準時間'!$C6972="","",'6.標準時間'!F6972)</f>
        <v/>
      </c>
      <c r="F6972" s="15" t="str">
        <f t="shared" si="216"/>
        <v/>
      </c>
      <c r="G6972" s="142" t="str">
        <f>IF('6.標準時間'!$C6972="","",'6.標準時間'!H6972)</f>
        <v/>
      </c>
      <c r="H6972" s="142" t="str">
        <f>IF('6.標準時間'!$C6972="","",'6.標準時間'!I6972)</f>
        <v/>
      </c>
      <c r="I6972" s="107" t="str">
        <f>IF(C6972="","",VLOOKUP($C6972,'7.工程別レート'!$C$6:$E$501,3,FALSE))</f>
        <v/>
      </c>
      <c r="J6972" s="108" t="str">
        <f>IF(C6972="","",VLOOKUP($C6972,'7.工程別レート'!$C$6:$E$501,2,FALSE))</f>
        <v/>
      </c>
      <c r="K6972" s="195" t="str">
        <f t="shared" si="217"/>
        <v/>
      </c>
    </row>
    <row r="6973" spans="2:11" ht="18" customHeight="1">
      <c r="B6973" s="16" t="str">
        <f>IF('6.標準時間'!$B6973="","",'6.標準時間'!B6973)</f>
        <v/>
      </c>
      <c r="C6973" s="16" t="str">
        <f>IF('6.標準時間'!$C6973="","",'6.標準時間'!C6973)</f>
        <v/>
      </c>
      <c r="D6973" s="16" t="str">
        <f>IF('6.標準時間'!$C6973="","",'6.標準時間'!E6973)</f>
        <v/>
      </c>
      <c r="E6973" s="171" t="str">
        <f>IF('6.標準時間'!$C6973="","",'6.標準時間'!F6973)</f>
        <v/>
      </c>
      <c r="F6973" s="15" t="str">
        <f t="shared" si="216"/>
        <v/>
      </c>
      <c r="G6973" s="142" t="str">
        <f>IF('6.標準時間'!$C6973="","",'6.標準時間'!H6973)</f>
        <v/>
      </c>
      <c r="H6973" s="142" t="str">
        <f>IF('6.標準時間'!$C6973="","",'6.標準時間'!I6973)</f>
        <v/>
      </c>
      <c r="I6973" s="107" t="str">
        <f>IF(C6973="","",VLOOKUP($C6973,'7.工程別レート'!$C$6:$E$501,3,FALSE))</f>
        <v/>
      </c>
      <c r="J6973" s="108" t="str">
        <f>IF(C6973="","",VLOOKUP($C6973,'7.工程別レート'!$C$6:$E$501,2,FALSE))</f>
        <v/>
      </c>
      <c r="K6973" s="195" t="str">
        <f t="shared" si="217"/>
        <v/>
      </c>
    </row>
    <row r="6974" spans="2:11" ht="18" customHeight="1">
      <c r="B6974" s="16" t="str">
        <f>IF('6.標準時間'!$B6974="","",'6.標準時間'!B6974)</f>
        <v/>
      </c>
      <c r="C6974" s="16" t="str">
        <f>IF('6.標準時間'!$C6974="","",'6.標準時間'!C6974)</f>
        <v/>
      </c>
      <c r="D6974" s="16" t="str">
        <f>IF('6.標準時間'!$C6974="","",'6.標準時間'!E6974)</f>
        <v/>
      </c>
      <c r="E6974" s="171" t="str">
        <f>IF('6.標準時間'!$C6974="","",'6.標準時間'!F6974)</f>
        <v/>
      </c>
      <c r="F6974" s="15" t="str">
        <f t="shared" si="216"/>
        <v/>
      </c>
      <c r="G6974" s="142" t="str">
        <f>IF('6.標準時間'!$C6974="","",'6.標準時間'!H6974)</f>
        <v/>
      </c>
      <c r="H6974" s="142" t="str">
        <f>IF('6.標準時間'!$C6974="","",'6.標準時間'!I6974)</f>
        <v/>
      </c>
      <c r="I6974" s="107" t="str">
        <f>IF(C6974="","",VLOOKUP($C6974,'7.工程別レート'!$C$6:$E$501,3,FALSE))</f>
        <v/>
      </c>
      <c r="J6974" s="108" t="str">
        <f>IF(C6974="","",VLOOKUP($C6974,'7.工程別レート'!$C$6:$E$501,2,FALSE))</f>
        <v/>
      </c>
      <c r="K6974" s="195" t="str">
        <f t="shared" si="217"/>
        <v/>
      </c>
    </row>
    <row r="6975" spans="2:11" ht="18" customHeight="1">
      <c r="B6975" s="16" t="str">
        <f>IF('6.標準時間'!$B6975="","",'6.標準時間'!B6975)</f>
        <v/>
      </c>
      <c r="C6975" s="16" t="str">
        <f>IF('6.標準時間'!$C6975="","",'6.標準時間'!C6975)</f>
        <v/>
      </c>
      <c r="D6975" s="16" t="str">
        <f>IF('6.標準時間'!$C6975="","",'6.標準時間'!E6975)</f>
        <v/>
      </c>
      <c r="E6975" s="171" t="str">
        <f>IF('6.標準時間'!$C6975="","",'6.標準時間'!F6975)</f>
        <v/>
      </c>
      <c r="F6975" s="15" t="str">
        <f t="shared" si="216"/>
        <v/>
      </c>
      <c r="G6975" s="142" t="str">
        <f>IF('6.標準時間'!$C6975="","",'6.標準時間'!H6975)</f>
        <v/>
      </c>
      <c r="H6975" s="142" t="str">
        <f>IF('6.標準時間'!$C6975="","",'6.標準時間'!I6975)</f>
        <v/>
      </c>
      <c r="I6975" s="107" t="str">
        <f>IF(C6975="","",VLOOKUP($C6975,'7.工程別レート'!$C$6:$E$501,3,FALSE))</f>
        <v/>
      </c>
      <c r="J6975" s="108" t="str">
        <f>IF(C6975="","",VLOOKUP($C6975,'7.工程別レート'!$C$6:$E$501,2,FALSE))</f>
        <v/>
      </c>
      <c r="K6975" s="195" t="str">
        <f t="shared" si="217"/>
        <v/>
      </c>
    </row>
    <row r="6976" spans="2:11" ht="18" customHeight="1">
      <c r="B6976" s="16" t="str">
        <f>IF('6.標準時間'!$B6976="","",'6.標準時間'!B6976)</f>
        <v/>
      </c>
      <c r="C6976" s="16" t="str">
        <f>IF('6.標準時間'!$C6976="","",'6.標準時間'!C6976)</f>
        <v/>
      </c>
      <c r="D6976" s="16" t="str">
        <f>IF('6.標準時間'!$C6976="","",'6.標準時間'!E6976)</f>
        <v/>
      </c>
      <c r="E6976" s="171" t="str">
        <f>IF('6.標準時間'!$C6976="","",'6.標準時間'!F6976)</f>
        <v/>
      </c>
      <c r="F6976" s="15" t="str">
        <f t="shared" si="216"/>
        <v/>
      </c>
      <c r="G6976" s="142" t="str">
        <f>IF('6.標準時間'!$C6976="","",'6.標準時間'!H6976)</f>
        <v/>
      </c>
      <c r="H6976" s="142" t="str">
        <f>IF('6.標準時間'!$C6976="","",'6.標準時間'!I6976)</f>
        <v/>
      </c>
      <c r="I6976" s="107" t="str">
        <f>IF(C6976="","",VLOOKUP($C6976,'7.工程別レート'!$C$6:$E$501,3,FALSE))</f>
        <v/>
      </c>
      <c r="J6976" s="108" t="str">
        <f>IF(C6976="","",VLOOKUP($C6976,'7.工程別レート'!$C$6:$E$501,2,FALSE))</f>
        <v/>
      </c>
      <c r="K6976" s="195" t="str">
        <f t="shared" si="217"/>
        <v/>
      </c>
    </row>
    <row r="6977" spans="2:11" ht="18" customHeight="1">
      <c r="B6977" s="16" t="str">
        <f>IF('6.標準時間'!$B6977="","",'6.標準時間'!B6977)</f>
        <v/>
      </c>
      <c r="C6977" s="16" t="str">
        <f>IF('6.標準時間'!$C6977="","",'6.標準時間'!C6977)</f>
        <v/>
      </c>
      <c r="D6977" s="16" t="str">
        <f>IF('6.標準時間'!$C6977="","",'6.標準時間'!E6977)</f>
        <v/>
      </c>
      <c r="E6977" s="171" t="str">
        <f>IF('6.標準時間'!$C6977="","",'6.標準時間'!F6977)</f>
        <v/>
      </c>
      <c r="F6977" s="15" t="str">
        <f t="shared" si="216"/>
        <v/>
      </c>
      <c r="G6977" s="142" t="str">
        <f>IF('6.標準時間'!$C6977="","",'6.標準時間'!H6977)</f>
        <v/>
      </c>
      <c r="H6977" s="142" t="str">
        <f>IF('6.標準時間'!$C6977="","",'6.標準時間'!I6977)</f>
        <v/>
      </c>
      <c r="I6977" s="107" t="str">
        <f>IF(C6977="","",VLOOKUP($C6977,'7.工程別レート'!$C$6:$E$501,3,FALSE))</f>
        <v/>
      </c>
      <c r="J6977" s="108" t="str">
        <f>IF(C6977="","",VLOOKUP($C6977,'7.工程別レート'!$C$6:$E$501,2,FALSE))</f>
        <v/>
      </c>
      <c r="K6977" s="195" t="str">
        <f t="shared" si="217"/>
        <v/>
      </c>
    </row>
    <row r="6978" spans="2:11" ht="18" customHeight="1">
      <c r="B6978" s="16" t="str">
        <f>IF('6.標準時間'!$B6978="","",'6.標準時間'!B6978)</f>
        <v/>
      </c>
      <c r="C6978" s="16" t="str">
        <f>IF('6.標準時間'!$C6978="","",'6.標準時間'!C6978)</f>
        <v/>
      </c>
      <c r="D6978" s="16" t="str">
        <f>IF('6.標準時間'!$C6978="","",'6.標準時間'!E6978)</f>
        <v/>
      </c>
      <c r="E6978" s="171" t="str">
        <f>IF('6.標準時間'!$C6978="","",'6.標準時間'!F6978)</f>
        <v/>
      </c>
      <c r="F6978" s="15" t="str">
        <f t="shared" si="216"/>
        <v/>
      </c>
      <c r="G6978" s="142" t="str">
        <f>IF('6.標準時間'!$C6978="","",'6.標準時間'!H6978)</f>
        <v/>
      </c>
      <c r="H6978" s="142" t="str">
        <f>IF('6.標準時間'!$C6978="","",'6.標準時間'!I6978)</f>
        <v/>
      </c>
      <c r="I6978" s="107" t="str">
        <f>IF(C6978="","",VLOOKUP($C6978,'7.工程別レート'!$C$6:$E$501,3,FALSE))</f>
        <v/>
      </c>
      <c r="J6978" s="108" t="str">
        <f>IF(C6978="","",VLOOKUP($C6978,'7.工程別レート'!$C$6:$E$501,2,FALSE))</f>
        <v/>
      </c>
      <c r="K6978" s="195" t="str">
        <f t="shared" si="217"/>
        <v/>
      </c>
    </row>
    <row r="6979" spans="2:11" ht="18" customHeight="1">
      <c r="B6979" s="16" t="str">
        <f>IF('6.標準時間'!$B6979="","",'6.標準時間'!B6979)</f>
        <v/>
      </c>
      <c r="C6979" s="16" t="str">
        <f>IF('6.標準時間'!$C6979="","",'6.標準時間'!C6979)</f>
        <v/>
      </c>
      <c r="D6979" s="16" t="str">
        <f>IF('6.標準時間'!$C6979="","",'6.標準時間'!E6979)</f>
        <v/>
      </c>
      <c r="E6979" s="171" t="str">
        <f>IF('6.標準時間'!$C6979="","",'6.標準時間'!F6979)</f>
        <v/>
      </c>
      <c r="F6979" s="15" t="str">
        <f t="shared" si="216"/>
        <v/>
      </c>
      <c r="G6979" s="142" t="str">
        <f>IF('6.標準時間'!$C6979="","",'6.標準時間'!H6979)</f>
        <v/>
      </c>
      <c r="H6979" s="142" t="str">
        <f>IF('6.標準時間'!$C6979="","",'6.標準時間'!I6979)</f>
        <v/>
      </c>
      <c r="I6979" s="107" t="str">
        <f>IF(C6979="","",VLOOKUP($C6979,'7.工程別レート'!$C$6:$E$501,3,FALSE))</f>
        <v/>
      </c>
      <c r="J6979" s="108" t="str">
        <f>IF(C6979="","",VLOOKUP($C6979,'7.工程別レート'!$C$6:$E$501,2,FALSE))</f>
        <v/>
      </c>
      <c r="K6979" s="195" t="str">
        <f t="shared" si="217"/>
        <v/>
      </c>
    </row>
    <row r="6980" spans="2:11" ht="18" customHeight="1">
      <c r="B6980" s="16" t="str">
        <f>IF('6.標準時間'!$B6980="","",'6.標準時間'!B6980)</f>
        <v/>
      </c>
      <c r="C6980" s="16" t="str">
        <f>IF('6.標準時間'!$C6980="","",'6.標準時間'!C6980)</f>
        <v/>
      </c>
      <c r="D6980" s="16" t="str">
        <f>IF('6.標準時間'!$C6980="","",'6.標準時間'!E6980)</f>
        <v/>
      </c>
      <c r="E6980" s="171" t="str">
        <f>IF('6.標準時間'!$C6980="","",'6.標準時間'!F6980)</f>
        <v/>
      </c>
      <c r="F6980" s="15" t="str">
        <f t="shared" si="216"/>
        <v/>
      </c>
      <c r="G6980" s="142" t="str">
        <f>IF('6.標準時間'!$C6980="","",'6.標準時間'!H6980)</f>
        <v/>
      </c>
      <c r="H6980" s="142" t="str">
        <f>IF('6.標準時間'!$C6980="","",'6.標準時間'!I6980)</f>
        <v/>
      </c>
      <c r="I6980" s="107" t="str">
        <f>IF(C6980="","",VLOOKUP($C6980,'7.工程別レート'!$C$6:$E$501,3,FALSE))</f>
        <v/>
      </c>
      <c r="J6980" s="108" t="str">
        <f>IF(C6980="","",VLOOKUP($C6980,'7.工程別レート'!$C$6:$E$501,2,FALSE))</f>
        <v/>
      </c>
      <c r="K6980" s="195" t="str">
        <f t="shared" si="217"/>
        <v/>
      </c>
    </row>
    <row r="6981" spans="2:11" ht="18" customHeight="1">
      <c r="B6981" s="16" t="str">
        <f>IF('6.標準時間'!$B6981="","",'6.標準時間'!B6981)</f>
        <v/>
      </c>
      <c r="C6981" s="16" t="str">
        <f>IF('6.標準時間'!$C6981="","",'6.標準時間'!C6981)</f>
        <v/>
      </c>
      <c r="D6981" s="16" t="str">
        <f>IF('6.標準時間'!$C6981="","",'6.標準時間'!E6981)</f>
        <v/>
      </c>
      <c r="E6981" s="171" t="str">
        <f>IF('6.標準時間'!$C6981="","",'6.標準時間'!F6981)</f>
        <v/>
      </c>
      <c r="F6981" s="15" t="str">
        <f t="shared" si="216"/>
        <v/>
      </c>
      <c r="G6981" s="142" t="str">
        <f>IF('6.標準時間'!$C6981="","",'6.標準時間'!H6981)</f>
        <v/>
      </c>
      <c r="H6981" s="142" t="str">
        <f>IF('6.標準時間'!$C6981="","",'6.標準時間'!I6981)</f>
        <v/>
      </c>
      <c r="I6981" s="107" t="str">
        <f>IF(C6981="","",VLOOKUP($C6981,'7.工程別レート'!$C$6:$E$501,3,FALSE))</f>
        <v/>
      </c>
      <c r="J6981" s="108" t="str">
        <f>IF(C6981="","",VLOOKUP($C6981,'7.工程別レート'!$C$6:$E$501,2,FALSE))</f>
        <v/>
      </c>
      <c r="K6981" s="195" t="str">
        <f t="shared" si="217"/>
        <v/>
      </c>
    </row>
    <row r="6982" spans="2:11" ht="18" customHeight="1">
      <c r="B6982" s="16" t="str">
        <f>IF('6.標準時間'!$B6982="","",'6.標準時間'!B6982)</f>
        <v/>
      </c>
      <c r="C6982" s="16" t="str">
        <f>IF('6.標準時間'!$C6982="","",'6.標準時間'!C6982)</f>
        <v/>
      </c>
      <c r="D6982" s="16" t="str">
        <f>IF('6.標準時間'!$C6982="","",'6.標準時間'!E6982)</f>
        <v/>
      </c>
      <c r="E6982" s="171" t="str">
        <f>IF('6.標準時間'!$C6982="","",'6.標準時間'!F6982)</f>
        <v/>
      </c>
      <c r="F6982" s="15" t="str">
        <f t="shared" ref="F6982:F7045" si="218">C6982&amp;D6982</f>
        <v/>
      </c>
      <c r="G6982" s="142" t="str">
        <f>IF('6.標準時間'!$C6982="","",'6.標準時間'!H6982)</f>
        <v/>
      </c>
      <c r="H6982" s="142" t="str">
        <f>IF('6.標準時間'!$C6982="","",'6.標準時間'!I6982)</f>
        <v/>
      </c>
      <c r="I6982" s="107" t="str">
        <f>IF(C6982="","",VLOOKUP($C6982,'7.工程別レート'!$C$6:$E$501,3,FALSE))</f>
        <v/>
      </c>
      <c r="J6982" s="108" t="str">
        <f>IF(C6982="","",VLOOKUP($C6982,'7.工程別レート'!$C$6:$E$501,2,FALSE))</f>
        <v/>
      </c>
      <c r="K6982" s="195" t="str">
        <f t="shared" si="217"/>
        <v/>
      </c>
    </row>
    <row r="6983" spans="2:11" ht="18" customHeight="1">
      <c r="B6983" s="16" t="str">
        <f>IF('6.標準時間'!$B6983="","",'6.標準時間'!B6983)</f>
        <v/>
      </c>
      <c r="C6983" s="16" t="str">
        <f>IF('6.標準時間'!$C6983="","",'6.標準時間'!C6983)</f>
        <v/>
      </c>
      <c r="D6983" s="16" t="str">
        <f>IF('6.標準時間'!$C6983="","",'6.標準時間'!E6983)</f>
        <v/>
      </c>
      <c r="E6983" s="171" t="str">
        <f>IF('6.標準時間'!$C6983="","",'6.標準時間'!F6983)</f>
        <v/>
      </c>
      <c r="F6983" s="15" t="str">
        <f t="shared" si="218"/>
        <v/>
      </c>
      <c r="G6983" s="142" t="str">
        <f>IF('6.標準時間'!$C6983="","",'6.標準時間'!H6983)</f>
        <v/>
      </c>
      <c r="H6983" s="142" t="str">
        <f>IF('6.標準時間'!$C6983="","",'6.標準時間'!I6983)</f>
        <v/>
      </c>
      <c r="I6983" s="107" t="str">
        <f>IF(C6983="","",VLOOKUP($C6983,'7.工程別レート'!$C$6:$E$501,3,FALSE))</f>
        <v/>
      </c>
      <c r="J6983" s="108" t="str">
        <f>IF(C6983="","",VLOOKUP($C6983,'7.工程別レート'!$C$6:$E$501,2,FALSE))</f>
        <v/>
      </c>
      <c r="K6983" s="195" t="str">
        <f t="shared" ref="K6983:K7046" si="219">IF(ISERROR((G6983*I6983)+(H6983*J6983)),"",(G6983*I6983)+(H6983*J6983))</f>
        <v/>
      </c>
    </row>
    <row r="6984" spans="2:11" ht="18" customHeight="1">
      <c r="B6984" s="16" t="str">
        <f>IF('6.標準時間'!$B6984="","",'6.標準時間'!B6984)</f>
        <v/>
      </c>
      <c r="C6984" s="16" t="str">
        <f>IF('6.標準時間'!$C6984="","",'6.標準時間'!C6984)</f>
        <v/>
      </c>
      <c r="D6984" s="16" t="str">
        <f>IF('6.標準時間'!$C6984="","",'6.標準時間'!E6984)</f>
        <v/>
      </c>
      <c r="E6984" s="171" t="str">
        <f>IF('6.標準時間'!$C6984="","",'6.標準時間'!F6984)</f>
        <v/>
      </c>
      <c r="F6984" s="15" t="str">
        <f t="shared" si="218"/>
        <v/>
      </c>
      <c r="G6984" s="142" t="str">
        <f>IF('6.標準時間'!$C6984="","",'6.標準時間'!H6984)</f>
        <v/>
      </c>
      <c r="H6984" s="142" t="str">
        <f>IF('6.標準時間'!$C6984="","",'6.標準時間'!I6984)</f>
        <v/>
      </c>
      <c r="I6984" s="107" t="str">
        <f>IF(C6984="","",VLOOKUP($C6984,'7.工程別レート'!$C$6:$E$501,3,FALSE))</f>
        <v/>
      </c>
      <c r="J6984" s="108" t="str">
        <f>IF(C6984="","",VLOOKUP($C6984,'7.工程別レート'!$C$6:$E$501,2,FALSE))</f>
        <v/>
      </c>
      <c r="K6984" s="195" t="str">
        <f t="shared" si="219"/>
        <v/>
      </c>
    </row>
    <row r="6985" spans="2:11" ht="18" customHeight="1">
      <c r="B6985" s="16" t="str">
        <f>IF('6.標準時間'!$B6985="","",'6.標準時間'!B6985)</f>
        <v/>
      </c>
      <c r="C6985" s="16" t="str">
        <f>IF('6.標準時間'!$C6985="","",'6.標準時間'!C6985)</f>
        <v/>
      </c>
      <c r="D6985" s="16" t="str">
        <f>IF('6.標準時間'!$C6985="","",'6.標準時間'!E6985)</f>
        <v/>
      </c>
      <c r="E6985" s="171" t="str">
        <f>IF('6.標準時間'!$C6985="","",'6.標準時間'!F6985)</f>
        <v/>
      </c>
      <c r="F6985" s="15" t="str">
        <f t="shared" si="218"/>
        <v/>
      </c>
      <c r="G6985" s="142" t="str">
        <f>IF('6.標準時間'!$C6985="","",'6.標準時間'!H6985)</f>
        <v/>
      </c>
      <c r="H6985" s="142" t="str">
        <f>IF('6.標準時間'!$C6985="","",'6.標準時間'!I6985)</f>
        <v/>
      </c>
      <c r="I6985" s="107" t="str">
        <f>IF(C6985="","",VLOOKUP($C6985,'7.工程別レート'!$C$6:$E$501,3,FALSE))</f>
        <v/>
      </c>
      <c r="J6985" s="108" t="str">
        <f>IF(C6985="","",VLOOKUP($C6985,'7.工程別レート'!$C$6:$E$501,2,FALSE))</f>
        <v/>
      </c>
      <c r="K6985" s="195" t="str">
        <f t="shared" si="219"/>
        <v/>
      </c>
    </row>
    <row r="6986" spans="2:11" ht="18" customHeight="1">
      <c r="B6986" s="16" t="str">
        <f>IF('6.標準時間'!$B6986="","",'6.標準時間'!B6986)</f>
        <v/>
      </c>
      <c r="C6986" s="16" t="str">
        <f>IF('6.標準時間'!$C6986="","",'6.標準時間'!C6986)</f>
        <v/>
      </c>
      <c r="D6986" s="16" t="str">
        <f>IF('6.標準時間'!$C6986="","",'6.標準時間'!E6986)</f>
        <v/>
      </c>
      <c r="E6986" s="171" t="str">
        <f>IF('6.標準時間'!$C6986="","",'6.標準時間'!F6986)</f>
        <v/>
      </c>
      <c r="F6986" s="15" t="str">
        <f t="shared" si="218"/>
        <v/>
      </c>
      <c r="G6986" s="142" t="str">
        <f>IF('6.標準時間'!$C6986="","",'6.標準時間'!H6986)</f>
        <v/>
      </c>
      <c r="H6986" s="142" t="str">
        <f>IF('6.標準時間'!$C6986="","",'6.標準時間'!I6986)</f>
        <v/>
      </c>
      <c r="I6986" s="107" t="str">
        <f>IF(C6986="","",VLOOKUP($C6986,'7.工程別レート'!$C$6:$E$501,3,FALSE))</f>
        <v/>
      </c>
      <c r="J6986" s="108" t="str">
        <f>IF(C6986="","",VLOOKUP($C6986,'7.工程別レート'!$C$6:$E$501,2,FALSE))</f>
        <v/>
      </c>
      <c r="K6986" s="195" t="str">
        <f t="shared" si="219"/>
        <v/>
      </c>
    </row>
    <row r="6987" spans="2:11" ht="18" customHeight="1">
      <c r="B6987" s="16" t="str">
        <f>IF('6.標準時間'!$B6987="","",'6.標準時間'!B6987)</f>
        <v/>
      </c>
      <c r="C6987" s="16" t="str">
        <f>IF('6.標準時間'!$C6987="","",'6.標準時間'!C6987)</f>
        <v/>
      </c>
      <c r="D6987" s="16" t="str">
        <f>IF('6.標準時間'!$C6987="","",'6.標準時間'!E6987)</f>
        <v/>
      </c>
      <c r="E6987" s="171" t="str">
        <f>IF('6.標準時間'!$C6987="","",'6.標準時間'!F6987)</f>
        <v/>
      </c>
      <c r="F6987" s="15" t="str">
        <f t="shared" si="218"/>
        <v/>
      </c>
      <c r="G6987" s="142" t="str">
        <f>IF('6.標準時間'!$C6987="","",'6.標準時間'!H6987)</f>
        <v/>
      </c>
      <c r="H6987" s="142" t="str">
        <f>IF('6.標準時間'!$C6987="","",'6.標準時間'!I6987)</f>
        <v/>
      </c>
      <c r="I6987" s="107" t="str">
        <f>IF(C6987="","",VLOOKUP($C6987,'7.工程別レート'!$C$6:$E$501,3,FALSE))</f>
        <v/>
      </c>
      <c r="J6987" s="108" t="str">
        <f>IF(C6987="","",VLOOKUP($C6987,'7.工程別レート'!$C$6:$E$501,2,FALSE))</f>
        <v/>
      </c>
      <c r="K6987" s="195" t="str">
        <f t="shared" si="219"/>
        <v/>
      </c>
    </row>
    <row r="6988" spans="2:11" ht="18" customHeight="1">
      <c r="B6988" s="16" t="str">
        <f>IF('6.標準時間'!$B6988="","",'6.標準時間'!B6988)</f>
        <v/>
      </c>
      <c r="C6988" s="16" t="str">
        <f>IF('6.標準時間'!$C6988="","",'6.標準時間'!C6988)</f>
        <v/>
      </c>
      <c r="D6988" s="16" t="str">
        <f>IF('6.標準時間'!$C6988="","",'6.標準時間'!E6988)</f>
        <v/>
      </c>
      <c r="E6988" s="171" t="str">
        <f>IF('6.標準時間'!$C6988="","",'6.標準時間'!F6988)</f>
        <v/>
      </c>
      <c r="F6988" s="15" t="str">
        <f t="shared" si="218"/>
        <v/>
      </c>
      <c r="G6988" s="142" t="str">
        <f>IF('6.標準時間'!$C6988="","",'6.標準時間'!H6988)</f>
        <v/>
      </c>
      <c r="H6988" s="142" t="str">
        <f>IF('6.標準時間'!$C6988="","",'6.標準時間'!I6988)</f>
        <v/>
      </c>
      <c r="I6988" s="107" t="str">
        <f>IF(C6988="","",VLOOKUP($C6988,'7.工程別レート'!$C$6:$E$501,3,FALSE))</f>
        <v/>
      </c>
      <c r="J6988" s="108" t="str">
        <f>IF(C6988="","",VLOOKUP($C6988,'7.工程別レート'!$C$6:$E$501,2,FALSE))</f>
        <v/>
      </c>
      <c r="K6988" s="195" t="str">
        <f t="shared" si="219"/>
        <v/>
      </c>
    </row>
    <row r="6989" spans="2:11" ht="18" customHeight="1">
      <c r="B6989" s="16" t="str">
        <f>IF('6.標準時間'!$B6989="","",'6.標準時間'!B6989)</f>
        <v/>
      </c>
      <c r="C6989" s="16" t="str">
        <f>IF('6.標準時間'!$C6989="","",'6.標準時間'!C6989)</f>
        <v/>
      </c>
      <c r="D6989" s="16" t="str">
        <f>IF('6.標準時間'!$C6989="","",'6.標準時間'!E6989)</f>
        <v/>
      </c>
      <c r="E6989" s="171" t="str">
        <f>IF('6.標準時間'!$C6989="","",'6.標準時間'!F6989)</f>
        <v/>
      </c>
      <c r="F6989" s="15" t="str">
        <f t="shared" si="218"/>
        <v/>
      </c>
      <c r="G6989" s="142" t="str">
        <f>IF('6.標準時間'!$C6989="","",'6.標準時間'!H6989)</f>
        <v/>
      </c>
      <c r="H6989" s="142" t="str">
        <f>IF('6.標準時間'!$C6989="","",'6.標準時間'!I6989)</f>
        <v/>
      </c>
      <c r="I6989" s="107" t="str">
        <f>IF(C6989="","",VLOOKUP($C6989,'7.工程別レート'!$C$6:$E$501,3,FALSE))</f>
        <v/>
      </c>
      <c r="J6989" s="108" t="str">
        <f>IF(C6989="","",VLOOKUP($C6989,'7.工程別レート'!$C$6:$E$501,2,FALSE))</f>
        <v/>
      </c>
      <c r="K6989" s="195" t="str">
        <f t="shared" si="219"/>
        <v/>
      </c>
    </row>
    <row r="6990" spans="2:11" ht="18" customHeight="1">
      <c r="B6990" s="16" t="str">
        <f>IF('6.標準時間'!$B6990="","",'6.標準時間'!B6990)</f>
        <v/>
      </c>
      <c r="C6990" s="16" t="str">
        <f>IF('6.標準時間'!$C6990="","",'6.標準時間'!C6990)</f>
        <v/>
      </c>
      <c r="D6990" s="16" t="str">
        <f>IF('6.標準時間'!$C6990="","",'6.標準時間'!E6990)</f>
        <v/>
      </c>
      <c r="E6990" s="171" t="str">
        <f>IF('6.標準時間'!$C6990="","",'6.標準時間'!F6990)</f>
        <v/>
      </c>
      <c r="F6990" s="15" t="str">
        <f t="shared" si="218"/>
        <v/>
      </c>
      <c r="G6990" s="142" t="str">
        <f>IF('6.標準時間'!$C6990="","",'6.標準時間'!H6990)</f>
        <v/>
      </c>
      <c r="H6990" s="142" t="str">
        <f>IF('6.標準時間'!$C6990="","",'6.標準時間'!I6990)</f>
        <v/>
      </c>
      <c r="I6990" s="107" t="str">
        <f>IF(C6990="","",VLOOKUP($C6990,'7.工程別レート'!$C$6:$E$501,3,FALSE))</f>
        <v/>
      </c>
      <c r="J6990" s="108" t="str">
        <f>IF(C6990="","",VLOOKUP($C6990,'7.工程別レート'!$C$6:$E$501,2,FALSE))</f>
        <v/>
      </c>
      <c r="K6990" s="195" t="str">
        <f t="shared" si="219"/>
        <v/>
      </c>
    </row>
    <row r="6991" spans="2:11" ht="18" customHeight="1">
      <c r="B6991" s="16" t="str">
        <f>IF('6.標準時間'!$B6991="","",'6.標準時間'!B6991)</f>
        <v/>
      </c>
      <c r="C6991" s="16" t="str">
        <f>IF('6.標準時間'!$C6991="","",'6.標準時間'!C6991)</f>
        <v/>
      </c>
      <c r="D6991" s="16" t="str">
        <f>IF('6.標準時間'!$C6991="","",'6.標準時間'!E6991)</f>
        <v/>
      </c>
      <c r="E6991" s="171" t="str">
        <f>IF('6.標準時間'!$C6991="","",'6.標準時間'!F6991)</f>
        <v/>
      </c>
      <c r="F6991" s="15" t="str">
        <f t="shared" si="218"/>
        <v/>
      </c>
      <c r="G6991" s="142" t="str">
        <f>IF('6.標準時間'!$C6991="","",'6.標準時間'!H6991)</f>
        <v/>
      </c>
      <c r="H6991" s="142" t="str">
        <f>IF('6.標準時間'!$C6991="","",'6.標準時間'!I6991)</f>
        <v/>
      </c>
      <c r="I6991" s="107" t="str">
        <f>IF(C6991="","",VLOOKUP($C6991,'7.工程別レート'!$C$6:$E$501,3,FALSE))</f>
        <v/>
      </c>
      <c r="J6991" s="108" t="str">
        <f>IF(C6991="","",VLOOKUP($C6991,'7.工程別レート'!$C$6:$E$501,2,FALSE))</f>
        <v/>
      </c>
      <c r="K6991" s="195" t="str">
        <f t="shared" si="219"/>
        <v/>
      </c>
    </row>
    <row r="6992" spans="2:11" ht="18" customHeight="1">
      <c r="B6992" s="16" t="str">
        <f>IF('6.標準時間'!$B6992="","",'6.標準時間'!B6992)</f>
        <v/>
      </c>
      <c r="C6992" s="16" t="str">
        <f>IF('6.標準時間'!$C6992="","",'6.標準時間'!C6992)</f>
        <v/>
      </c>
      <c r="D6992" s="16" t="str">
        <f>IF('6.標準時間'!$C6992="","",'6.標準時間'!E6992)</f>
        <v/>
      </c>
      <c r="E6992" s="171" t="str">
        <f>IF('6.標準時間'!$C6992="","",'6.標準時間'!F6992)</f>
        <v/>
      </c>
      <c r="F6992" s="15" t="str">
        <f t="shared" si="218"/>
        <v/>
      </c>
      <c r="G6992" s="142" t="str">
        <f>IF('6.標準時間'!$C6992="","",'6.標準時間'!H6992)</f>
        <v/>
      </c>
      <c r="H6992" s="142" t="str">
        <f>IF('6.標準時間'!$C6992="","",'6.標準時間'!I6992)</f>
        <v/>
      </c>
      <c r="I6992" s="107" t="str">
        <f>IF(C6992="","",VLOOKUP($C6992,'7.工程別レート'!$C$6:$E$501,3,FALSE))</f>
        <v/>
      </c>
      <c r="J6992" s="108" t="str">
        <f>IF(C6992="","",VLOOKUP($C6992,'7.工程別レート'!$C$6:$E$501,2,FALSE))</f>
        <v/>
      </c>
      <c r="K6992" s="195" t="str">
        <f t="shared" si="219"/>
        <v/>
      </c>
    </row>
    <row r="6993" spans="2:11" ht="18" customHeight="1">
      <c r="B6993" s="16" t="str">
        <f>IF('6.標準時間'!$B6993="","",'6.標準時間'!B6993)</f>
        <v/>
      </c>
      <c r="C6993" s="16" t="str">
        <f>IF('6.標準時間'!$C6993="","",'6.標準時間'!C6993)</f>
        <v/>
      </c>
      <c r="D6993" s="16" t="str">
        <f>IF('6.標準時間'!$C6993="","",'6.標準時間'!E6993)</f>
        <v/>
      </c>
      <c r="E6993" s="171" t="str">
        <f>IF('6.標準時間'!$C6993="","",'6.標準時間'!F6993)</f>
        <v/>
      </c>
      <c r="F6993" s="15" t="str">
        <f t="shared" si="218"/>
        <v/>
      </c>
      <c r="G6993" s="142" t="str">
        <f>IF('6.標準時間'!$C6993="","",'6.標準時間'!H6993)</f>
        <v/>
      </c>
      <c r="H6993" s="142" t="str">
        <f>IF('6.標準時間'!$C6993="","",'6.標準時間'!I6993)</f>
        <v/>
      </c>
      <c r="I6993" s="107" t="str">
        <f>IF(C6993="","",VLOOKUP($C6993,'7.工程別レート'!$C$6:$E$501,3,FALSE))</f>
        <v/>
      </c>
      <c r="J6993" s="108" t="str">
        <f>IF(C6993="","",VLOOKUP($C6993,'7.工程別レート'!$C$6:$E$501,2,FALSE))</f>
        <v/>
      </c>
      <c r="K6993" s="195" t="str">
        <f t="shared" si="219"/>
        <v/>
      </c>
    </row>
    <row r="6994" spans="2:11" ht="18" customHeight="1">
      <c r="B6994" s="16" t="str">
        <f>IF('6.標準時間'!$B6994="","",'6.標準時間'!B6994)</f>
        <v/>
      </c>
      <c r="C6994" s="16" t="str">
        <f>IF('6.標準時間'!$C6994="","",'6.標準時間'!C6994)</f>
        <v/>
      </c>
      <c r="D6994" s="16" t="str">
        <f>IF('6.標準時間'!$C6994="","",'6.標準時間'!E6994)</f>
        <v/>
      </c>
      <c r="E6994" s="171" t="str">
        <f>IF('6.標準時間'!$C6994="","",'6.標準時間'!F6994)</f>
        <v/>
      </c>
      <c r="F6994" s="15" t="str">
        <f t="shared" si="218"/>
        <v/>
      </c>
      <c r="G6994" s="142" t="str">
        <f>IF('6.標準時間'!$C6994="","",'6.標準時間'!H6994)</f>
        <v/>
      </c>
      <c r="H6994" s="142" t="str">
        <f>IF('6.標準時間'!$C6994="","",'6.標準時間'!I6994)</f>
        <v/>
      </c>
      <c r="I6994" s="107" t="str">
        <f>IF(C6994="","",VLOOKUP($C6994,'7.工程別レート'!$C$6:$E$501,3,FALSE))</f>
        <v/>
      </c>
      <c r="J6994" s="108" t="str">
        <f>IF(C6994="","",VLOOKUP($C6994,'7.工程別レート'!$C$6:$E$501,2,FALSE))</f>
        <v/>
      </c>
      <c r="K6994" s="195" t="str">
        <f t="shared" si="219"/>
        <v/>
      </c>
    </row>
    <row r="6995" spans="2:11" ht="18" customHeight="1">
      <c r="B6995" s="16" t="str">
        <f>IF('6.標準時間'!$B6995="","",'6.標準時間'!B6995)</f>
        <v/>
      </c>
      <c r="C6995" s="16" t="str">
        <f>IF('6.標準時間'!$C6995="","",'6.標準時間'!C6995)</f>
        <v/>
      </c>
      <c r="D6995" s="16" t="str">
        <f>IF('6.標準時間'!$C6995="","",'6.標準時間'!E6995)</f>
        <v/>
      </c>
      <c r="E6995" s="171" t="str">
        <f>IF('6.標準時間'!$C6995="","",'6.標準時間'!F6995)</f>
        <v/>
      </c>
      <c r="F6995" s="15" t="str">
        <f t="shared" si="218"/>
        <v/>
      </c>
      <c r="G6995" s="142" t="str">
        <f>IF('6.標準時間'!$C6995="","",'6.標準時間'!H6995)</f>
        <v/>
      </c>
      <c r="H6995" s="142" t="str">
        <f>IF('6.標準時間'!$C6995="","",'6.標準時間'!I6995)</f>
        <v/>
      </c>
      <c r="I6995" s="107" t="str">
        <f>IF(C6995="","",VLOOKUP($C6995,'7.工程別レート'!$C$6:$E$501,3,FALSE))</f>
        <v/>
      </c>
      <c r="J6995" s="108" t="str">
        <f>IF(C6995="","",VLOOKUP($C6995,'7.工程別レート'!$C$6:$E$501,2,FALSE))</f>
        <v/>
      </c>
      <c r="K6995" s="195" t="str">
        <f t="shared" si="219"/>
        <v/>
      </c>
    </row>
    <row r="6996" spans="2:11" ht="18" customHeight="1">
      <c r="B6996" s="16" t="str">
        <f>IF('6.標準時間'!$B6996="","",'6.標準時間'!B6996)</f>
        <v/>
      </c>
      <c r="C6996" s="16" t="str">
        <f>IF('6.標準時間'!$C6996="","",'6.標準時間'!C6996)</f>
        <v/>
      </c>
      <c r="D6996" s="16" t="str">
        <f>IF('6.標準時間'!$C6996="","",'6.標準時間'!E6996)</f>
        <v/>
      </c>
      <c r="E6996" s="171" t="str">
        <f>IF('6.標準時間'!$C6996="","",'6.標準時間'!F6996)</f>
        <v/>
      </c>
      <c r="F6996" s="15" t="str">
        <f t="shared" si="218"/>
        <v/>
      </c>
      <c r="G6996" s="142" t="str">
        <f>IF('6.標準時間'!$C6996="","",'6.標準時間'!H6996)</f>
        <v/>
      </c>
      <c r="H6996" s="142" t="str">
        <f>IF('6.標準時間'!$C6996="","",'6.標準時間'!I6996)</f>
        <v/>
      </c>
      <c r="I6996" s="107" t="str">
        <f>IF(C6996="","",VLOOKUP($C6996,'7.工程別レート'!$C$6:$E$501,3,FALSE))</f>
        <v/>
      </c>
      <c r="J6996" s="108" t="str">
        <f>IF(C6996="","",VLOOKUP($C6996,'7.工程別レート'!$C$6:$E$501,2,FALSE))</f>
        <v/>
      </c>
      <c r="K6996" s="195" t="str">
        <f t="shared" si="219"/>
        <v/>
      </c>
    </row>
    <row r="6997" spans="2:11" ht="18" customHeight="1">
      <c r="B6997" s="16" t="str">
        <f>IF('6.標準時間'!$B6997="","",'6.標準時間'!B6997)</f>
        <v/>
      </c>
      <c r="C6997" s="16" t="str">
        <f>IF('6.標準時間'!$C6997="","",'6.標準時間'!C6997)</f>
        <v/>
      </c>
      <c r="D6997" s="16" t="str">
        <f>IF('6.標準時間'!$C6997="","",'6.標準時間'!E6997)</f>
        <v/>
      </c>
      <c r="E6997" s="171" t="str">
        <f>IF('6.標準時間'!$C6997="","",'6.標準時間'!F6997)</f>
        <v/>
      </c>
      <c r="F6997" s="15" t="str">
        <f t="shared" si="218"/>
        <v/>
      </c>
      <c r="G6997" s="142" t="str">
        <f>IF('6.標準時間'!$C6997="","",'6.標準時間'!H6997)</f>
        <v/>
      </c>
      <c r="H6997" s="142" t="str">
        <f>IF('6.標準時間'!$C6997="","",'6.標準時間'!I6997)</f>
        <v/>
      </c>
      <c r="I6997" s="107" t="str">
        <f>IF(C6997="","",VLOOKUP($C6997,'7.工程別レート'!$C$6:$E$501,3,FALSE))</f>
        <v/>
      </c>
      <c r="J6997" s="108" t="str">
        <f>IF(C6997="","",VLOOKUP($C6997,'7.工程別レート'!$C$6:$E$501,2,FALSE))</f>
        <v/>
      </c>
      <c r="K6997" s="195" t="str">
        <f t="shared" si="219"/>
        <v/>
      </c>
    </row>
    <row r="6998" spans="2:11" ht="18" customHeight="1">
      <c r="B6998" s="16" t="str">
        <f>IF('6.標準時間'!$B6998="","",'6.標準時間'!B6998)</f>
        <v/>
      </c>
      <c r="C6998" s="16" t="str">
        <f>IF('6.標準時間'!$C6998="","",'6.標準時間'!C6998)</f>
        <v/>
      </c>
      <c r="D6998" s="16" t="str">
        <f>IF('6.標準時間'!$C6998="","",'6.標準時間'!E6998)</f>
        <v/>
      </c>
      <c r="E6998" s="171" t="str">
        <f>IF('6.標準時間'!$C6998="","",'6.標準時間'!F6998)</f>
        <v/>
      </c>
      <c r="F6998" s="15" t="str">
        <f t="shared" si="218"/>
        <v/>
      </c>
      <c r="G6998" s="142" t="str">
        <f>IF('6.標準時間'!$C6998="","",'6.標準時間'!H6998)</f>
        <v/>
      </c>
      <c r="H6998" s="142" t="str">
        <f>IF('6.標準時間'!$C6998="","",'6.標準時間'!I6998)</f>
        <v/>
      </c>
      <c r="I6998" s="107" t="str">
        <f>IF(C6998="","",VLOOKUP($C6998,'7.工程別レート'!$C$6:$E$501,3,FALSE))</f>
        <v/>
      </c>
      <c r="J6998" s="108" t="str">
        <f>IF(C6998="","",VLOOKUP($C6998,'7.工程別レート'!$C$6:$E$501,2,FALSE))</f>
        <v/>
      </c>
      <c r="K6998" s="195" t="str">
        <f t="shared" si="219"/>
        <v/>
      </c>
    </row>
    <row r="6999" spans="2:11" ht="18" customHeight="1">
      <c r="B6999" s="16" t="str">
        <f>IF('6.標準時間'!$B6999="","",'6.標準時間'!B6999)</f>
        <v/>
      </c>
      <c r="C6999" s="16" t="str">
        <f>IF('6.標準時間'!$C6999="","",'6.標準時間'!C6999)</f>
        <v/>
      </c>
      <c r="D6999" s="16" t="str">
        <f>IF('6.標準時間'!$C6999="","",'6.標準時間'!E6999)</f>
        <v/>
      </c>
      <c r="E6999" s="171" t="str">
        <f>IF('6.標準時間'!$C6999="","",'6.標準時間'!F6999)</f>
        <v/>
      </c>
      <c r="F6999" s="15" t="str">
        <f t="shared" si="218"/>
        <v/>
      </c>
      <c r="G6999" s="142" t="str">
        <f>IF('6.標準時間'!$C6999="","",'6.標準時間'!H6999)</f>
        <v/>
      </c>
      <c r="H6999" s="142" t="str">
        <f>IF('6.標準時間'!$C6999="","",'6.標準時間'!I6999)</f>
        <v/>
      </c>
      <c r="I6999" s="107" t="str">
        <f>IF(C6999="","",VLOOKUP($C6999,'7.工程別レート'!$C$6:$E$501,3,FALSE))</f>
        <v/>
      </c>
      <c r="J6999" s="108" t="str">
        <f>IF(C6999="","",VLOOKUP($C6999,'7.工程別レート'!$C$6:$E$501,2,FALSE))</f>
        <v/>
      </c>
      <c r="K6999" s="195" t="str">
        <f t="shared" si="219"/>
        <v/>
      </c>
    </row>
    <row r="7000" spans="2:11" ht="18" customHeight="1">
      <c r="B7000" s="16" t="str">
        <f>IF('6.標準時間'!$B7000="","",'6.標準時間'!B7000)</f>
        <v/>
      </c>
      <c r="C7000" s="16" t="str">
        <f>IF('6.標準時間'!$C7000="","",'6.標準時間'!C7000)</f>
        <v/>
      </c>
      <c r="D7000" s="16" t="str">
        <f>IF('6.標準時間'!$C7000="","",'6.標準時間'!E7000)</f>
        <v/>
      </c>
      <c r="E7000" s="171" t="str">
        <f>IF('6.標準時間'!$C7000="","",'6.標準時間'!F7000)</f>
        <v/>
      </c>
      <c r="F7000" s="15" t="str">
        <f t="shared" si="218"/>
        <v/>
      </c>
      <c r="G7000" s="142" t="str">
        <f>IF('6.標準時間'!$C7000="","",'6.標準時間'!H7000)</f>
        <v/>
      </c>
      <c r="H7000" s="142" t="str">
        <f>IF('6.標準時間'!$C7000="","",'6.標準時間'!I7000)</f>
        <v/>
      </c>
      <c r="I7000" s="107" t="str">
        <f>IF(C7000="","",VLOOKUP($C7000,'7.工程別レート'!$C$6:$E$501,3,FALSE))</f>
        <v/>
      </c>
      <c r="J7000" s="108" t="str">
        <f>IF(C7000="","",VLOOKUP($C7000,'7.工程別レート'!$C$6:$E$501,2,FALSE))</f>
        <v/>
      </c>
      <c r="K7000" s="195" t="str">
        <f t="shared" si="219"/>
        <v/>
      </c>
    </row>
    <row r="7001" spans="2:11" ht="18" customHeight="1">
      <c r="B7001" s="16" t="str">
        <f>IF('6.標準時間'!$B7001="","",'6.標準時間'!B7001)</f>
        <v/>
      </c>
      <c r="C7001" s="16" t="str">
        <f>IF('6.標準時間'!$C7001="","",'6.標準時間'!C7001)</f>
        <v/>
      </c>
      <c r="D7001" s="16" t="str">
        <f>IF('6.標準時間'!$C7001="","",'6.標準時間'!E7001)</f>
        <v/>
      </c>
      <c r="E7001" s="171" t="str">
        <f>IF('6.標準時間'!$C7001="","",'6.標準時間'!F7001)</f>
        <v/>
      </c>
      <c r="F7001" s="15" t="str">
        <f t="shared" si="218"/>
        <v/>
      </c>
      <c r="G7001" s="142" t="str">
        <f>IF('6.標準時間'!$C7001="","",'6.標準時間'!H7001)</f>
        <v/>
      </c>
      <c r="H7001" s="142" t="str">
        <f>IF('6.標準時間'!$C7001="","",'6.標準時間'!I7001)</f>
        <v/>
      </c>
      <c r="I7001" s="107" t="str">
        <f>IF(C7001="","",VLOOKUP($C7001,'7.工程別レート'!$C$6:$E$501,3,FALSE))</f>
        <v/>
      </c>
      <c r="J7001" s="108" t="str">
        <f>IF(C7001="","",VLOOKUP($C7001,'7.工程別レート'!$C$6:$E$501,2,FALSE))</f>
        <v/>
      </c>
      <c r="K7001" s="195" t="str">
        <f t="shared" si="219"/>
        <v/>
      </c>
    </row>
    <row r="7002" spans="2:11" ht="18" customHeight="1">
      <c r="B7002" s="16" t="str">
        <f>IF('6.標準時間'!$B7002="","",'6.標準時間'!B7002)</f>
        <v/>
      </c>
      <c r="C7002" s="16" t="str">
        <f>IF('6.標準時間'!$C7002="","",'6.標準時間'!C7002)</f>
        <v/>
      </c>
      <c r="D7002" s="16" t="str">
        <f>IF('6.標準時間'!$C7002="","",'6.標準時間'!E7002)</f>
        <v/>
      </c>
      <c r="E7002" s="171" t="str">
        <f>IF('6.標準時間'!$C7002="","",'6.標準時間'!F7002)</f>
        <v/>
      </c>
      <c r="F7002" s="15" t="str">
        <f t="shared" si="218"/>
        <v/>
      </c>
      <c r="G7002" s="142" t="str">
        <f>IF('6.標準時間'!$C7002="","",'6.標準時間'!H7002)</f>
        <v/>
      </c>
      <c r="H7002" s="142" t="str">
        <f>IF('6.標準時間'!$C7002="","",'6.標準時間'!I7002)</f>
        <v/>
      </c>
      <c r="I7002" s="107" t="str">
        <f>IF(C7002="","",VLOOKUP($C7002,'7.工程別レート'!$C$6:$E$501,3,FALSE))</f>
        <v/>
      </c>
      <c r="J7002" s="108" t="str">
        <f>IF(C7002="","",VLOOKUP($C7002,'7.工程別レート'!$C$6:$E$501,2,FALSE))</f>
        <v/>
      </c>
      <c r="K7002" s="195" t="str">
        <f t="shared" si="219"/>
        <v/>
      </c>
    </row>
    <row r="7003" spans="2:11" ht="18" customHeight="1">
      <c r="B7003" s="16" t="str">
        <f>IF('6.標準時間'!$B7003="","",'6.標準時間'!B7003)</f>
        <v/>
      </c>
      <c r="C7003" s="16" t="str">
        <f>IF('6.標準時間'!$C7003="","",'6.標準時間'!C7003)</f>
        <v/>
      </c>
      <c r="D7003" s="16" t="str">
        <f>IF('6.標準時間'!$C7003="","",'6.標準時間'!E7003)</f>
        <v/>
      </c>
      <c r="E7003" s="171" t="str">
        <f>IF('6.標準時間'!$C7003="","",'6.標準時間'!F7003)</f>
        <v/>
      </c>
      <c r="F7003" s="15" t="str">
        <f t="shared" si="218"/>
        <v/>
      </c>
      <c r="G7003" s="142" t="str">
        <f>IF('6.標準時間'!$C7003="","",'6.標準時間'!H7003)</f>
        <v/>
      </c>
      <c r="H7003" s="142" t="str">
        <f>IF('6.標準時間'!$C7003="","",'6.標準時間'!I7003)</f>
        <v/>
      </c>
      <c r="I7003" s="107" t="str">
        <f>IF(C7003="","",VLOOKUP($C7003,'7.工程別レート'!$C$6:$E$501,3,FALSE))</f>
        <v/>
      </c>
      <c r="J7003" s="108" t="str">
        <f>IF(C7003="","",VLOOKUP($C7003,'7.工程別レート'!$C$6:$E$501,2,FALSE))</f>
        <v/>
      </c>
      <c r="K7003" s="195" t="str">
        <f t="shared" si="219"/>
        <v/>
      </c>
    </row>
    <row r="7004" spans="2:11" ht="18" customHeight="1">
      <c r="B7004" s="16" t="str">
        <f>IF('6.標準時間'!$B7004="","",'6.標準時間'!B7004)</f>
        <v/>
      </c>
      <c r="C7004" s="16" t="str">
        <f>IF('6.標準時間'!$C7004="","",'6.標準時間'!C7004)</f>
        <v/>
      </c>
      <c r="D7004" s="16" t="str">
        <f>IF('6.標準時間'!$C7004="","",'6.標準時間'!E7004)</f>
        <v/>
      </c>
      <c r="E7004" s="171" t="str">
        <f>IF('6.標準時間'!$C7004="","",'6.標準時間'!F7004)</f>
        <v/>
      </c>
      <c r="F7004" s="15" t="str">
        <f t="shared" si="218"/>
        <v/>
      </c>
      <c r="G7004" s="142" t="str">
        <f>IF('6.標準時間'!$C7004="","",'6.標準時間'!H7004)</f>
        <v/>
      </c>
      <c r="H7004" s="142" t="str">
        <f>IF('6.標準時間'!$C7004="","",'6.標準時間'!I7004)</f>
        <v/>
      </c>
      <c r="I7004" s="107" t="str">
        <f>IF(C7004="","",VLOOKUP($C7004,'7.工程別レート'!$C$6:$E$501,3,FALSE))</f>
        <v/>
      </c>
      <c r="J7004" s="108" t="str">
        <f>IF(C7004="","",VLOOKUP($C7004,'7.工程別レート'!$C$6:$E$501,2,FALSE))</f>
        <v/>
      </c>
      <c r="K7004" s="195" t="str">
        <f t="shared" si="219"/>
        <v/>
      </c>
    </row>
    <row r="7005" spans="2:11" ht="18" customHeight="1">
      <c r="B7005" s="16" t="str">
        <f>IF('6.標準時間'!$B7005="","",'6.標準時間'!B7005)</f>
        <v/>
      </c>
      <c r="C7005" s="16" t="str">
        <f>IF('6.標準時間'!$C7005="","",'6.標準時間'!C7005)</f>
        <v/>
      </c>
      <c r="D7005" s="16" t="str">
        <f>IF('6.標準時間'!$C7005="","",'6.標準時間'!E7005)</f>
        <v/>
      </c>
      <c r="E7005" s="171" t="str">
        <f>IF('6.標準時間'!$C7005="","",'6.標準時間'!F7005)</f>
        <v/>
      </c>
      <c r="F7005" s="15" t="str">
        <f t="shared" si="218"/>
        <v/>
      </c>
      <c r="G7005" s="142" t="str">
        <f>IF('6.標準時間'!$C7005="","",'6.標準時間'!H7005)</f>
        <v/>
      </c>
      <c r="H7005" s="142" t="str">
        <f>IF('6.標準時間'!$C7005="","",'6.標準時間'!I7005)</f>
        <v/>
      </c>
      <c r="I7005" s="107" t="str">
        <f>IF(C7005="","",VLOOKUP($C7005,'7.工程別レート'!$C$6:$E$501,3,FALSE))</f>
        <v/>
      </c>
      <c r="J7005" s="108" t="str">
        <f>IF(C7005="","",VLOOKUP($C7005,'7.工程別レート'!$C$6:$E$501,2,FALSE))</f>
        <v/>
      </c>
      <c r="K7005" s="195" t="str">
        <f t="shared" si="219"/>
        <v/>
      </c>
    </row>
    <row r="7006" spans="2:11" ht="18" customHeight="1">
      <c r="B7006" s="16" t="str">
        <f>IF('6.標準時間'!$B7006="","",'6.標準時間'!B7006)</f>
        <v/>
      </c>
      <c r="C7006" s="16" t="str">
        <f>IF('6.標準時間'!$C7006="","",'6.標準時間'!C7006)</f>
        <v/>
      </c>
      <c r="D7006" s="16" t="str">
        <f>IF('6.標準時間'!$C7006="","",'6.標準時間'!E7006)</f>
        <v/>
      </c>
      <c r="E7006" s="171" t="str">
        <f>IF('6.標準時間'!$C7006="","",'6.標準時間'!F7006)</f>
        <v/>
      </c>
      <c r="F7006" s="15" t="str">
        <f t="shared" si="218"/>
        <v/>
      </c>
      <c r="G7006" s="142" t="str">
        <f>IF('6.標準時間'!$C7006="","",'6.標準時間'!H7006)</f>
        <v/>
      </c>
      <c r="H7006" s="142" t="str">
        <f>IF('6.標準時間'!$C7006="","",'6.標準時間'!I7006)</f>
        <v/>
      </c>
      <c r="I7006" s="107" t="str">
        <f>IF(C7006="","",VLOOKUP($C7006,'7.工程別レート'!$C$6:$E$501,3,FALSE))</f>
        <v/>
      </c>
      <c r="J7006" s="108" t="str">
        <f>IF(C7006="","",VLOOKUP($C7006,'7.工程別レート'!$C$6:$E$501,2,FALSE))</f>
        <v/>
      </c>
      <c r="K7006" s="195" t="str">
        <f t="shared" si="219"/>
        <v/>
      </c>
    </row>
    <row r="7007" spans="2:11" ht="18" customHeight="1">
      <c r="B7007" s="16" t="str">
        <f>IF('6.標準時間'!$B7007="","",'6.標準時間'!B7007)</f>
        <v/>
      </c>
      <c r="C7007" s="16" t="str">
        <f>IF('6.標準時間'!$C7007="","",'6.標準時間'!C7007)</f>
        <v/>
      </c>
      <c r="D7007" s="16" t="str">
        <f>IF('6.標準時間'!$C7007="","",'6.標準時間'!E7007)</f>
        <v/>
      </c>
      <c r="E7007" s="171" t="str">
        <f>IF('6.標準時間'!$C7007="","",'6.標準時間'!F7007)</f>
        <v/>
      </c>
      <c r="F7007" s="15" t="str">
        <f t="shared" si="218"/>
        <v/>
      </c>
      <c r="G7007" s="142" t="str">
        <f>IF('6.標準時間'!$C7007="","",'6.標準時間'!H7007)</f>
        <v/>
      </c>
      <c r="H7007" s="142" t="str">
        <f>IF('6.標準時間'!$C7007="","",'6.標準時間'!I7007)</f>
        <v/>
      </c>
      <c r="I7007" s="107" t="str">
        <f>IF(C7007="","",VLOOKUP($C7007,'7.工程別レート'!$C$6:$E$501,3,FALSE))</f>
        <v/>
      </c>
      <c r="J7007" s="108" t="str">
        <f>IF(C7007="","",VLOOKUP($C7007,'7.工程別レート'!$C$6:$E$501,2,FALSE))</f>
        <v/>
      </c>
      <c r="K7007" s="195" t="str">
        <f t="shared" si="219"/>
        <v/>
      </c>
    </row>
    <row r="7008" spans="2:11" ht="18" customHeight="1">
      <c r="B7008" s="16" t="str">
        <f>IF('6.標準時間'!$B7008="","",'6.標準時間'!B7008)</f>
        <v/>
      </c>
      <c r="C7008" s="16" t="str">
        <f>IF('6.標準時間'!$C7008="","",'6.標準時間'!C7008)</f>
        <v/>
      </c>
      <c r="D7008" s="16" t="str">
        <f>IF('6.標準時間'!$C7008="","",'6.標準時間'!E7008)</f>
        <v/>
      </c>
      <c r="E7008" s="171" t="str">
        <f>IF('6.標準時間'!$C7008="","",'6.標準時間'!F7008)</f>
        <v/>
      </c>
      <c r="F7008" s="15" t="str">
        <f t="shared" si="218"/>
        <v/>
      </c>
      <c r="G7008" s="142" t="str">
        <f>IF('6.標準時間'!$C7008="","",'6.標準時間'!H7008)</f>
        <v/>
      </c>
      <c r="H7008" s="142" t="str">
        <f>IF('6.標準時間'!$C7008="","",'6.標準時間'!I7008)</f>
        <v/>
      </c>
      <c r="I7008" s="107" t="str">
        <f>IF(C7008="","",VLOOKUP($C7008,'7.工程別レート'!$C$6:$E$501,3,FALSE))</f>
        <v/>
      </c>
      <c r="J7008" s="108" t="str">
        <f>IF(C7008="","",VLOOKUP($C7008,'7.工程別レート'!$C$6:$E$501,2,FALSE))</f>
        <v/>
      </c>
      <c r="K7008" s="195" t="str">
        <f t="shared" si="219"/>
        <v/>
      </c>
    </row>
    <row r="7009" spans="2:11" ht="18" customHeight="1">
      <c r="B7009" s="16" t="str">
        <f>IF('6.標準時間'!$B7009="","",'6.標準時間'!B7009)</f>
        <v/>
      </c>
      <c r="C7009" s="16" t="str">
        <f>IF('6.標準時間'!$C7009="","",'6.標準時間'!C7009)</f>
        <v/>
      </c>
      <c r="D7009" s="16" t="str">
        <f>IF('6.標準時間'!$C7009="","",'6.標準時間'!E7009)</f>
        <v/>
      </c>
      <c r="E7009" s="171" t="str">
        <f>IF('6.標準時間'!$C7009="","",'6.標準時間'!F7009)</f>
        <v/>
      </c>
      <c r="F7009" s="15" t="str">
        <f t="shared" si="218"/>
        <v/>
      </c>
      <c r="G7009" s="142" t="str">
        <f>IF('6.標準時間'!$C7009="","",'6.標準時間'!H7009)</f>
        <v/>
      </c>
      <c r="H7009" s="142" t="str">
        <f>IF('6.標準時間'!$C7009="","",'6.標準時間'!I7009)</f>
        <v/>
      </c>
      <c r="I7009" s="107" t="str">
        <f>IF(C7009="","",VLOOKUP($C7009,'7.工程別レート'!$C$6:$E$501,3,FALSE))</f>
        <v/>
      </c>
      <c r="J7009" s="108" t="str">
        <f>IF(C7009="","",VLOOKUP($C7009,'7.工程別レート'!$C$6:$E$501,2,FALSE))</f>
        <v/>
      </c>
      <c r="K7009" s="195" t="str">
        <f t="shared" si="219"/>
        <v/>
      </c>
    </row>
    <row r="7010" spans="2:11" ht="18" customHeight="1">
      <c r="B7010" s="16" t="str">
        <f>IF('6.標準時間'!$B7010="","",'6.標準時間'!B7010)</f>
        <v/>
      </c>
      <c r="C7010" s="16" t="str">
        <f>IF('6.標準時間'!$C7010="","",'6.標準時間'!C7010)</f>
        <v/>
      </c>
      <c r="D7010" s="16" t="str">
        <f>IF('6.標準時間'!$C7010="","",'6.標準時間'!E7010)</f>
        <v/>
      </c>
      <c r="E7010" s="171" t="str">
        <f>IF('6.標準時間'!$C7010="","",'6.標準時間'!F7010)</f>
        <v/>
      </c>
      <c r="F7010" s="15" t="str">
        <f t="shared" si="218"/>
        <v/>
      </c>
      <c r="G7010" s="142" t="str">
        <f>IF('6.標準時間'!$C7010="","",'6.標準時間'!H7010)</f>
        <v/>
      </c>
      <c r="H7010" s="142" t="str">
        <f>IF('6.標準時間'!$C7010="","",'6.標準時間'!I7010)</f>
        <v/>
      </c>
      <c r="I7010" s="107" t="str">
        <f>IF(C7010="","",VLOOKUP($C7010,'7.工程別レート'!$C$6:$E$501,3,FALSE))</f>
        <v/>
      </c>
      <c r="J7010" s="108" t="str">
        <f>IF(C7010="","",VLOOKUP($C7010,'7.工程別レート'!$C$6:$E$501,2,FALSE))</f>
        <v/>
      </c>
      <c r="K7010" s="195" t="str">
        <f t="shared" si="219"/>
        <v/>
      </c>
    </row>
    <row r="7011" spans="2:11" ht="18" customHeight="1">
      <c r="B7011" s="16" t="str">
        <f>IF('6.標準時間'!$B7011="","",'6.標準時間'!B7011)</f>
        <v/>
      </c>
      <c r="C7011" s="16" t="str">
        <f>IF('6.標準時間'!$C7011="","",'6.標準時間'!C7011)</f>
        <v/>
      </c>
      <c r="D7011" s="16" t="str">
        <f>IF('6.標準時間'!$C7011="","",'6.標準時間'!E7011)</f>
        <v/>
      </c>
      <c r="E7011" s="171" t="str">
        <f>IF('6.標準時間'!$C7011="","",'6.標準時間'!F7011)</f>
        <v/>
      </c>
      <c r="F7011" s="15" t="str">
        <f t="shared" si="218"/>
        <v/>
      </c>
      <c r="G7011" s="142" t="str">
        <f>IF('6.標準時間'!$C7011="","",'6.標準時間'!H7011)</f>
        <v/>
      </c>
      <c r="H7011" s="142" t="str">
        <f>IF('6.標準時間'!$C7011="","",'6.標準時間'!I7011)</f>
        <v/>
      </c>
      <c r="I7011" s="107" t="str">
        <f>IF(C7011="","",VLOOKUP($C7011,'7.工程別レート'!$C$6:$E$501,3,FALSE))</f>
        <v/>
      </c>
      <c r="J7011" s="108" t="str">
        <f>IF(C7011="","",VLOOKUP($C7011,'7.工程別レート'!$C$6:$E$501,2,FALSE))</f>
        <v/>
      </c>
      <c r="K7011" s="195" t="str">
        <f t="shared" si="219"/>
        <v/>
      </c>
    </row>
    <row r="7012" spans="2:11" ht="18" customHeight="1">
      <c r="B7012" s="16" t="str">
        <f>IF('6.標準時間'!$B7012="","",'6.標準時間'!B7012)</f>
        <v/>
      </c>
      <c r="C7012" s="16" t="str">
        <f>IF('6.標準時間'!$C7012="","",'6.標準時間'!C7012)</f>
        <v/>
      </c>
      <c r="D7012" s="16" t="str">
        <f>IF('6.標準時間'!$C7012="","",'6.標準時間'!E7012)</f>
        <v/>
      </c>
      <c r="E7012" s="171" t="str">
        <f>IF('6.標準時間'!$C7012="","",'6.標準時間'!F7012)</f>
        <v/>
      </c>
      <c r="F7012" s="15" t="str">
        <f t="shared" si="218"/>
        <v/>
      </c>
      <c r="G7012" s="142" t="str">
        <f>IF('6.標準時間'!$C7012="","",'6.標準時間'!H7012)</f>
        <v/>
      </c>
      <c r="H7012" s="142" t="str">
        <f>IF('6.標準時間'!$C7012="","",'6.標準時間'!I7012)</f>
        <v/>
      </c>
      <c r="I7012" s="107" t="str">
        <f>IF(C7012="","",VLOOKUP($C7012,'7.工程別レート'!$C$6:$E$501,3,FALSE))</f>
        <v/>
      </c>
      <c r="J7012" s="108" t="str">
        <f>IF(C7012="","",VLOOKUP($C7012,'7.工程別レート'!$C$6:$E$501,2,FALSE))</f>
        <v/>
      </c>
      <c r="K7012" s="195" t="str">
        <f t="shared" si="219"/>
        <v/>
      </c>
    </row>
    <row r="7013" spans="2:11" ht="18" customHeight="1">
      <c r="B7013" s="16" t="str">
        <f>IF('6.標準時間'!$B7013="","",'6.標準時間'!B7013)</f>
        <v/>
      </c>
      <c r="C7013" s="16" t="str">
        <f>IF('6.標準時間'!$C7013="","",'6.標準時間'!C7013)</f>
        <v/>
      </c>
      <c r="D7013" s="16" t="str">
        <f>IF('6.標準時間'!$C7013="","",'6.標準時間'!E7013)</f>
        <v/>
      </c>
      <c r="E7013" s="171" t="str">
        <f>IF('6.標準時間'!$C7013="","",'6.標準時間'!F7013)</f>
        <v/>
      </c>
      <c r="F7013" s="15" t="str">
        <f t="shared" si="218"/>
        <v/>
      </c>
      <c r="G7013" s="142" t="str">
        <f>IF('6.標準時間'!$C7013="","",'6.標準時間'!H7013)</f>
        <v/>
      </c>
      <c r="H7013" s="142" t="str">
        <f>IF('6.標準時間'!$C7013="","",'6.標準時間'!I7013)</f>
        <v/>
      </c>
      <c r="I7013" s="107" t="str">
        <f>IF(C7013="","",VLOOKUP($C7013,'7.工程別レート'!$C$6:$E$501,3,FALSE))</f>
        <v/>
      </c>
      <c r="J7013" s="108" t="str">
        <f>IF(C7013="","",VLOOKUP($C7013,'7.工程別レート'!$C$6:$E$501,2,FALSE))</f>
        <v/>
      </c>
      <c r="K7013" s="195" t="str">
        <f t="shared" si="219"/>
        <v/>
      </c>
    </row>
    <row r="7014" spans="2:11" ht="18" customHeight="1">
      <c r="B7014" s="16" t="str">
        <f>IF('6.標準時間'!$B7014="","",'6.標準時間'!B7014)</f>
        <v/>
      </c>
      <c r="C7014" s="16" t="str">
        <f>IF('6.標準時間'!$C7014="","",'6.標準時間'!C7014)</f>
        <v/>
      </c>
      <c r="D7014" s="16" t="str">
        <f>IF('6.標準時間'!$C7014="","",'6.標準時間'!E7014)</f>
        <v/>
      </c>
      <c r="E7014" s="171" t="str">
        <f>IF('6.標準時間'!$C7014="","",'6.標準時間'!F7014)</f>
        <v/>
      </c>
      <c r="F7014" s="15" t="str">
        <f t="shared" si="218"/>
        <v/>
      </c>
      <c r="G7014" s="142" t="str">
        <f>IF('6.標準時間'!$C7014="","",'6.標準時間'!H7014)</f>
        <v/>
      </c>
      <c r="H7014" s="142" t="str">
        <f>IF('6.標準時間'!$C7014="","",'6.標準時間'!I7014)</f>
        <v/>
      </c>
      <c r="I7014" s="107" t="str">
        <f>IF(C7014="","",VLOOKUP($C7014,'7.工程別レート'!$C$6:$E$501,3,FALSE))</f>
        <v/>
      </c>
      <c r="J7014" s="108" t="str">
        <f>IF(C7014="","",VLOOKUP($C7014,'7.工程別レート'!$C$6:$E$501,2,FALSE))</f>
        <v/>
      </c>
      <c r="K7014" s="195" t="str">
        <f t="shared" si="219"/>
        <v/>
      </c>
    </row>
    <row r="7015" spans="2:11" ht="18" customHeight="1">
      <c r="B7015" s="16" t="str">
        <f>IF('6.標準時間'!$B7015="","",'6.標準時間'!B7015)</f>
        <v/>
      </c>
      <c r="C7015" s="16" t="str">
        <f>IF('6.標準時間'!$C7015="","",'6.標準時間'!C7015)</f>
        <v/>
      </c>
      <c r="D7015" s="16" t="str">
        <f>IF('6.標準時間'!$C7015="","",'6.標準時間'!E7015)</f>
        <v/>
      </c>
      <c r="E7015" s="171" t="str">
        <f>IF('6.標準時間'!$C7015="","",'6.標準時間'!F7015)</f>
        <v/>
      </c>
      <c r="F7015" s="15" t="str">
        <f t="shared" si="218"/>
        <v/>
      </c>
      <c r="G7015" s="142" t="str">
        <f>IF('6.標準時間'!$C7015="","",'6.標準時間'!H7015)</f>
        <v/>
      </c>
      <c r="H7015" s="142" t="str">
        <f>IF('6.標準時間'!$C7015="","",'6.標準時間'!I7015)</f>
        <v/>
      </c>
      <c r="I7015" s="107" t="str">
        <f>IF(C7015="","",VLOOKUP($C7015,'7.工程別レート'!$C$6:$E$501,3,FALSE))</f>
        <v/>
      </c>
      <c r="J7015" s="108" t="str">
        <f>IF(C7015="","",VLOOKUP($C7015,'7.工程別レート'!$C$6:$E$501,2,FALSE))</f>
        <v/>
      </c>
      <c r="K7015" s="195" t="str">
        <f t="shared" si="219"/>
        <v/>
      </c>
    </row>
    <row r="7016" spans="2:11" ht="18" customHeight="1">
      <c r="B7016" s="16" t="str">
        <f>IF('6.標準時間'!$B7016="","",'6.標準時間'!B7016)</f>
        <v/>
      </c>
      <c r="C7016" s="16" t="str">
        <f>IF('6.標準時間'!$C7016="","",'6.標準時間'!C7016)</f>
        <v/>
      </c>
      <c r="D7016" s="16" t="str">
        <f>IF('6.標準時間'!$C7016="","",'6.標準時間'!E7016)</f>
        <v/>
      </c>
      <c r="E7016" s="171" t="str">
        <f>IF('6.標準時間'!$C7016="","",'6.標準時間'!F7016)</f>
        <v/>
      </c>
      <c r="F7016" s="15" t="str">
        <f t="shared" si="218"/>
        <v/>
      </c>
      <c r="G7016" s="142" t="str">
        <f>IF('6.標準時間'!$C7016="","",'6.標準時間'!H7016)</f>
        <v/>
      </c>
      <c r="H7016" s="142" t="str">
        <f>IF('6.標準時間'!$C7016="","",'6.標準時間'!I7016)</f>
        <v/>
      </c>
      <c r="I7016" s="107" t="str">
        <f>IF(C7016="","",VLOOKUP($C7016,'7.工程別レート'!$C$6:$E$501,3,FALSE))</f>
        <v/>
      </c>
      <c r="J7016" s="108" t="str">
        <f>IF(C7016="","",VLOOKUP($C7016,'7.工程別レート'!$C$6:$E$501,2,FALSE))</f>
        <v/>
      </c>
      <c r="K7016" s="195" t="str">
        <f t="shared" si="219"/>
        <v/>
      </c>
    </row>
    <row r="7017" spans="2:11" ht="18" customHeight="1">
      <c r="B7017" s="16" t="str">
        <f>IF('6.標準時間'!$B7017="","",'6.標準時間'!B7017)</f>
        <v/>
      </c>
      <c r="C7017" s="16" t="str">
        <f>IF('6.標準時間'!$C7017="","",'6.標準時間'!C7017)</f>
        <v/>
      </c>
      <c r="D7017" s="16" t="str">
        <f>IF('6.標準時間'!$C7017="","",'6.標準時間'!E7017)</f>
        <v/>
      </c>
      <c r="E7017" s="171" t="str">
        <f>IF('6.標準時間'!$C7017="","",'6.標準時間'!F7017)</f>
        <v/>
      </c>
      <c r="F7017" s="15" t="str">
        <f t="shared" si="218"/>
        <v/>
      </c>
      <c r="G7017" s="142" t="str">
        <f>IF('6.標準時間'!$C7017="","",'6.標準時間'!H7017)</f>
        <v/>
      </c>
      <c r="H7017" s="142" t="str">
        <f>IF('6.標準時間'!$C7017="","",'6.標準時間'!I7017)</f>
        <v/>
      </c>
      <c r="I7017" s="107" t="str">
        <f>IF(C7017="","",VLOOKUP($C7017,'7.工程別レート'!$C$6:$E$501,3,FALSE))</f>
        <v/>
      </c>
      <c r="J7017" s="108" t="str">
        <f>IF(C7017="","",VLOOKUP($C7017,'7.工程別レート'!$C$6:$E$501,2,FALSE))</f>
        <v/>
      </c>
      <c r="K7017" s="195" t="str">
        <f t="shared" si="219"/>
        <v/>
      </c>
    </row>
    <row r="7018" spans="2:11" ht="18" customHeight="1">
      <c r="B7018" s="16" t="str">
        <f>IF('6.標準時間'!$B7018="","",'6.標準時間'!B7018)</f>
        <v/>
      </c>
      <c r="C7018" s="16" t="str">
        <f>IF('6.標準時間'!$C7018="","",'6.標準時間'!C7018)</f>
        <v/>
      </c>
      <c r="D7018" s="16" t="str">
        <f>IF('6.標準時間'!$C7018="","",'6.標準時間'!E7018)</f>
        <v/>
      </c>
      <c r="E7018" s="171" t="str">
        <f>IF('6.標準時間'!$C7018="","",'6.標準時間'!F7018)</f>
        <v/>
      </c>
      <c r="F7018" s="15" t="str">
        <f t="shared" si="218"/>
        <v/>
      </c>
      <c r="G7018" s="142" t="str">
        <f>IF('6.標準時間'!$C7018="","",'6.標準時間'!H7018)</f>
        <v/>
      </c>
      <c r="H7018" s="142" t="str">
        <f>IF('6.標準時間'!$C7018="","",'6.標準時間'!I7018)</f>
        <v/>
      </c>
      <c r="I7018" s="107" t="str">
        <f>IF(C7018="","",VLOOKUP($C7018,'7.工程別レート'!$C$6:$E$501,3,FALSE))</f>
        <v/>
      </c>
      <c r="J7018" s="108" t="str">
        <f>IF(C7018="","",VLOOKUP($C7018,'7.工程別レート'!$C$6:$E$501,2,FALSE))</f>
        <v/>
      </c>
      <c r="K7018" s="195" t="str">
        <f t="shared" si="219"/>
        <v/>
      </c>
    </row>
    <row r="7019" spans="2:11" ht="18" customHeight="1">
      <c r="B7019" s="16" t="str">
        <f>IF('6.標準時間'!$B7019="","",'6.標準時間'!B7019)</f>
        <v/>
      </c>
      <c r="C7019" s="16" t="str">
        <f>IF('6.標準時間'!$C7019="","",'6.標準時間'!C7019)</f>
        <v/>
      </c>
      <c r="D7019" s="16" t="str">
        <f>IF('6.標準時間'!$C7019="","",'6.標準時間'!E7019)</f>
        <v/>
      </c>
      <c r="E7019" s="171" t="str">
        <f>IF('6.標準時間'!$C7019="","",'6.標準時間'!F7019)</f>
        <v/>
      </c>
      <c r="F7019" s="15" t="str">
        <f t="shared" si="218"/>
        <v/>
      </c>
      <c r="G7019" s="142" t="str">
        <f>IF('6.標準時間'!$C7019="","",'6.標準時間'!H7019)</f>
        <v/>
      </c>
      <c r="H7019" s="142" t="str">
        <f>IF('6.標準時間'!$C7019="","",'6.標準時間'!I7019)</f>
        <v/>
      </c>
      <c r="I7019" s="107" t="str">
        <f>IF(C7019="","",VLOOKUP($C7019,'7.工程別レート'!$C$6:$E$501,3,FALSE))</f>
        <v/>
      </c>
      <c r="J7019" s="108" t="str">
        <f>IF(C7019="","",VLOOKUP($C7019,'7.工程別レート'!$C$6:$E$501,2,FALSE))</f>
        <v/>
      </c>
      <c r="K7019" s="195" t="str">
        <f t="shared" si="219"/>
        <v/>
      </c>
    </row>
    <row r="7020" spans="2:11" ht="18" customHeight="1">
      <c r="B7020" s="16" t="str">
        <f>IF('6.標準時間'!$B7020="","",'6.標準時間'!B7020)</f>
        <v/>
      </c>
      <c r="C7020" s="16" t="str">
        <f>IF('6.標準時間'!$C7020="","",'6.標準時間'!C7020)</f>
        <v/>
      </c>
      <c r="D7020" s="16" t="str">
        <f>IF('6.標準時間'!$C7020="","",'6.標準時間'!E7020)</f>
        <v/>
      </c>
      <c r="E7020" s="171" t="str">
        <f>IF('6.標準時間'!$C7020="","",'6.標準時間'!F7020)</f>
        <v/>
      </c>
      <c r="F7020" s="15" t="str">
        <f t="shared" si="218"/>
        <v/>
      </c>
      <c r="G7020" s="142" t="str">
        <f>IF('6.標準時間'!$C7020="","",'6.標準時間'!H7020)</f>
        <v/>
      </c>
      <c r="H7020" s="142" t="str">
        <f>IF('6.標準時間'!$C7020="","",'6.標準時間'!I7020)</f>
        <v/>
      </c>
      <c r="I7020" s="107" t="str">
        <f>IF(C7020="","",VLOOKUP($C7020,'7.工程別レート'!$C$6:$E$501,3,FALSE))</f>
        <v/>
      </c>
      <c r="J7020" s="108" t="str">
        <f>IF(C7020="","",VLOOKUP($C7020,'7.工程別レート'!$C$6:$E$501,2,FALSE))</f>
        <v/>
      </c>
      <c r="K7020" s="195" t="str">
        <f t="shared" si="219"/>
        <v/>
      </c>
    </row>
    <row r="7021" spans="2:11" ht="18" customHeight="1">
      <c r="B7021" s="16" t="str">
        <f>IF('6.標準時間'!$B7021="","",'6.標準時間'!B7021)</f>
        <v/>
      </c>
      <c r="C7021" s="16" t="str">
        <f>IF('6.標準時間'!$C7021="","",'6.標準時間'!C7021)</f>
        <v/>
      </c>
      <c r="D7021" s="16" t="str">
        <f>IF('6.標準時間'!$C7021="","",'6.標準時間'!E7021)</f>
        <v/>
      </c>
      <c r="E7021" s="171" t="str">
        <f>IF('6.標準時間'!$C7021="","",'6.標準時間'!F7021)</f>
        <v/>
      </c>
      <c r="F7021" s="15" t="str">
        <f t="shared" si="218"/>
        <v/>
      </c>
      <c r="G7021" s="142" t="str">
        <f>IF('6.標準時間'!$C7021="","",'6.標準時間'!H7021)</f>
        <v/>
      </c>
      <c r="H7021" s="142" t="str">
        <f>IF('6.標準時間'!$C7021="","",'6.標準時間'!I7021)</f>
        <v/>
      </c>
      <c r="I7021" s="107" t="str">
        <f>IF(C7021="","",VLOOKUP($C7021,'7.工程別レート'!$C$6:$E$501,3,FALSE))</f>
        <v/>
      </c>
      <c r="J7021" s="108" t="str">
        <f>IF(C7021="","",VLOOKUP($C7021,'7.工程別レート'!$C$6:$E$501,2,FALSE))</f>
        <v/>
      </c>
      <c r="K7021" s="195" t="str">
        <f t="shared" si="219"/>
        <v/>
      </c>
    </row>
    <row r="7022" spans="2:11" ht="18" customHeight="1">
      <c r="B7022" s="16" t="str">
        <f>IF('6.標準時間'!$B7022="","",'6.標準時間'!B7022)</f>
        <v/>
      </c>
      <c r="C7022" s="16" t="str">
        <f>IF('6.標準時間'!$C7022="","",'6.標準時間'!C7022)</f>
        <v/>
      </c>
      <c r="D7022" s="16" t="str">
        <f>IF('6.標準時間'!$C7022="","",'6.標準時間'!E7022)</f>
        <v/>
      </c>
      <c r="E7022" s="171" t="str">
        <f>IF('6.標準時間'!$C7022="","",'6.標準時間'!F7022)</f>
        <v/>
      </c>
      <c r="F7022" s="15" t="str">
        <f t="shared" si="218"/>
        <v/>
      </c>
      <c r="G7022" s="142" t="str">
        <f>IF('6.標準時間'!$C7022="","",'6.標準時間'!H7022)</f>
        <v/>
      </c>
      <c r="H7022" s="142" t="str">
        <f>IF('6.標準時間'!$C7022="","",'6.標準時間'!I7022)</f>
        <v/>
      </c>
      <c r="I7022" s="107" t="str">
        <f>IF(C7022="","",VLOOKUP($C7022,'7.工程別レート'!$C$6:$E$501,3,FALSE))</f>
        <v/>
      </c>
      <c r="J7022" s="108" t="str">
        <f>IF(C7022="","",VLOOKUP($C7022,'7.工程別レート'!$C$6:$E$501,2,FALSE))</f>
        <v/>
      </c>
      <c r="K7022" s="195" t="str">
        <f t="shared" si="219"/>
        <v/>
      </c>
    </row>
    <row r="7023" spans="2:11" ht="18" customHeight="1">
      <c r="B7023" s="16" t="str">
        <f>IF('6.標準時間'!$B7023="","",'6.標準時間'!B7023)</f>
        <v/>
      </c>
      <c r="C7023" s="16" t="str">
        <f>IF('6.標準時間'!$C7023="","",'6.標準時間'!C7023)</f>
        <v/>
      </c>
      <c r="D7023" s="16" t="str">
        <f>IF('6.標準時間'!$C7023="","",'6.標準時間'!E7023)</f>
        <v/>
      </c>
      <c r="E7023" s="171" t="str">
        <f>IF('6.標準時間'!$C7023="","",'6.標準時間'!F7023)</f>
        <v/>
      </c>
      <c r="F7023" s="15" t="str">
        <f t="shared" si="218"/>
        <v/>
      </c>
      <c r="G7023" s="142" t="str">
        <f>IF('6.標準時間'!$C7023="","",'6.標準時間'!H7023)</f>
        <v/>
      </c>
      <c r="H7023" s="142" t="str">
        <f>IF('6.標準時間'!$C7023="","",'6.標準時間'!I7023)</f>
        <v/>
      </c>
      <c r="I7023" s="107" t="str">
        <f>IF(C7023="","",VLOOKUP($C7023,'7.工程別レート'!$C$6:$E$501,3,FALSE))</f>
        <v/>
      </c>
      <c r="J7023" s="108" t="str">
        <f>IF(C7023="","",VLOOKUP($C7023,'7.工程別レート'!$C$6:$E$501,2,FALSE))</f>
        <v/>
      </c>
      <c r="K7023" s="195" t="str">
        <f t="shared" si="219"/>
        <v/>
      </c>
    </row>
    <row r="7024" spans="2:11" ht="18" customHeight="1">
      <c r="B7024" s="16" t="str">
        <f>IF('6.標準時間'!$B7024="","",'6.標準時間'!B7024)</f>
        <v/>
      </c>
      <c r="C7024" s="16" t="str">
        <f>IF('6.標準時間'!$C7024="","",'6.標準時間'!C7024)</f>
        <v/>
      </c>
      <c r="D7024" s="16" t="str">
        <f>IF('6.標準時間'!$C7024="","",'6.標準時間'!E7024)</f>
        <v/>
      </c>
      <c r="E7024" s="171" t="str">
        <f>IF('6.標準時間'!$C7024="","",'6.標準時間'!F7024)</f>
        <v/>
      </c>
      <c r="F7024" s="15" t="str">
        <f t="shared" si="218"/>
        <v/>
      </c>
      <c r="G7024" s="142" t="str">
        <f>IF('6.標準時間'!$C7024="","",'6.標準時間'!H7024)</f>
        <v/>
      </c>
      <c r="H7024" s="142" t="str">
        <f>IF('6.標準時間'!$C7024="","",'6.標準時間'!I7024)</f>
        <v/>
      </c>
      <c r="I7024" s="107" t="str">
        <f>IF(C7024="","",VLOOKUP($C7024,'7.工程別レート'!$C$6:$E$501,3,FALSE))</f>
        <v/>
      </c>
      <c r="J7024" s="108" t="str">
        <f>IF(C7024="","",VLOOKUP($C7024,'7.工程別レート'!$C$6:$E$501,2,FALSE))</f>
        <v/>
      </c>
      <c r="K7024" s="195" t="str">
        <f t="shared" si="219"/>
        <v/>
      </c>
    </row>
    <row r="7025" spans="2:11" ht="18" customHeight="1">
      <c r="B7025" s="16" t="str">
        <f>IF('6.標準時間'!$B7025="","",'6.標準時間'!B7025)</f>
        <v/>
      </c>
      <c r="C7025" s="16" t="str">
        <f>IF('6.標準時間'!$C7025="","",'6.標準時間'!C7025)</f>
        <v/>
      </c>
      <c r="D7025" s="16" t="str">
        <f>IF('6.標準時間'!$C7025="","",'6.標準時間'!E7025)</f>
        <v/>
      </c>
      <c r="E7025" s="171" t="str">
        <f>IF('6.標準時間'!$C7025="","",'6.標準時間'!F7025)</f>
        <v/>
      </c>
      <c r="F7025" s="15" t="str">
        <f t="shared" si="218"/>
        <v/>
      </c>
      <c r="G7025" s="142" t="str">
        <f>IF('6.標準時間'!$C7025="","",'6.標準時間'!H7025)</f>
        <v/>
      </c>
      <c r="H7025" s="142" t="str">
        <f>IF('6.標準時間'!$C7025="","",'6.標準時間'!I7025)</f>
        <v/>
      </c>
      <c r="I7025" s="107" t="str">
        <f>IF(C7025="","",VLOOKUP($C7025,'7.工程別レート'!$C$6:$E$501,3,FALSE))</f>
        <v/>
      </c>
      <c r="J7025" s="108" t="str">
        <f>IF(C7025="","",VLOOKUP($C7025,'7.工程別レート'!$C$6:$E$501,2,FALSE))</f>
        <v/>
      </c>
      <c r="K7025" s="195" t="str">
        <f t="shared" si="219"/>
        <v/>
      </c>
    </row>
    <row r="7026" spans="2:11" ht="18" customHeight="1">
      <c r="B7026" s="16" t="str">
        <f>IF('6.標準時間'!$B7026="","",'6.標準時間'!B7026)</f>
        <v/>
      </c>
      <c r="C7026" s="16" t="str">
        <f>IF('6.標準時間'!$C7026="","",'6.標準時間'!C7026)</f>
        <v/>
      </c>
      <c r="D7026" s="16" t="str">
        <f>IF('6.標準時間'!$C7026="","",'6.標準時間'!E7026)</f>
        <v/>
      </c>
      <c r="E7026" s="171" t="str">
        <f>IF('6.標準時間'!$C7026="","",'6.標準時間'!F7026)</f>
        <v/>
      </c>
      <c r="F7026" s="15" t="str">
        <f t="shared" si="218"/>
        <v/>
      </c>
      <c r="G7026" s="142" t="str">
        <f>IF('6.標準時間'!$C7026="","",'6.標準時間'!H7026)</f>
        <v/>
      </c>
      <c r="H7026" s="142" t="str">
        <f>IF('6.標準時間'!$C7026="","",'6.標準時間'!I7026)</f>
        <v/>
      </c>
      <c r="I7026" s="107" t="str">
        <f>IF(C7026="","",VLOOKUP($C7026,'7.工程別レート'!$C$6:$E$501,3,FALSE))</f>
        <v/>
      </c>
      <c r="J7026" s="108" t="str">
        <f>IF(C7026="","",VLOOKUP($C7026,'7.工程別レート'!$C$6:$E$501,2,FALSE))</f>
        <v/>
      </c>
      <c r="K7026" s="195" t="str">
        <f t="shared" si="219"/>
        <v/>
      </c>
    </row>
    <row r="7027" spans="2:11" ht="18" customHeight="1">
      <c r="B7027" s="16" t="str">
        <f>IF('6.標準時間'!$B7027="","",'6.標準時間'!B7027)</f>
        <v/>
      </c>
      <c r="C7027" s="16" t="str">
        <f>IF('6.標準時間'!$C7027="","",'6.標準時間'!C7027)</f>
        <v/>
      </c>
      <c r="D7027" s="16" t="str">
        <f>IF('6.標準時間'!$C7027="","",'6.標準時間'!E7027)</f>
        <v/>
      </c>
      <c r="E7027" s="171" t="str">
        <f>IF('6.標準時間'!$C7027="","",'6.標準時間'!F7027)</f>
        <v/>
      </c>
      <c r="F7027" s="15" t="str">
        <f t="shared" si="218"/>
        <v/>
      </c>
      <c r="G7027" s="142" t="str">
        <f>IF('6.標準時間'!$C7027="","",'6.標準時間'!H7027)</f>
        <v/>
      </c>
      <c r="H7027" s="142" t="str">
        <f>IF('6.標準時間'!$C7027="","",'6.標準時間'!I7027)</f>
        <v/>
      </c>
      <c r="I7027" s="107" t="str">
        <f>IF(C7027="","",VLOOKUP($C7027,'7.工程別レート'!$C$6:$E$501,3,FALSE))</f>
        <v/>
      </c>
      <c r="J7027" s="108" t="str">
        <f>IF(C7027="","",VLOOKUP($C7027,'7.工程別レート'!$C$6:$E$501,2,FALSE))</f>
        <v/>
      </c>
      <c r="K7027" s="195" t="str">
        <f t="shared" si="219"/>
        <v/>
      </c>
    </row>
    <row r="7028" spans="2:11" ht="18" customHeight="1">
      <c r="B7028" s="16" t="str">
        <f>IF('6.標準時間'!$B7028="","",'6.標準時間'!B7028)</f>
        <v/>
      </c>
      <c r="C7028" s="16" t="str">
        <f>IF('6.標準時間'!$C7028="","",'6.標準時間'!C7028)</f>
        <v/>
      </c>
      <c r="D7028" s="16" t="str">
        <f>IF('6.標準時間'!$C7028="","",'6.標準時間'!E7028)</f>
        <v/>
      </c>
      <c r="E7028" s="171" t="str">
        <f>IF('6.標準時間'!$C7028="","",'6.標準時間'!F7028)</f>
        <v/>
      </c>
      <c r="F7028" s="15" t="str">
        <f t="shared" si="218"/>
        <v/>
      </c>
      <c r="G7028" s="142" t="str">
        <f>IF('6.標準時間'!$C7028="","",'6.標準時間'!H7028)</f>
        <v/>
      </c>
      <c r="H7028" s="142" t="str">
        <f>IF('6.標準時間'!$C7028="","",'6.標準時間'!I7028)</f>
        <v/>
      </c>
      <c r="I7028" s="107" t="str">
        <f>IF(C7028="","",VLOOKUP($C7028,'7.工程別レート'!$C$6:$E$501,3,FALSE))</f>
        <v/>
      </c>
      <c r="J7028" s="108" t="str">
        <f>IF(C7028="","",VLOOKUP($C7028,'7.工程別レート'!$C$6:$E$501,2,FALSE))</f>
        <v/>
      </c>
      <c r="K7028" s="195" t="str">
        <f t="shared" si="219"/>
        <v/>
      </c>
    </row>
    <row r="7029" spans="2:11" ht="18" customHeight="1">
      <c r="B7029" s="16" t="str">
        <f>IF('6.標準時間'!$B7029="","",'6.標準時間'!B7029)</f>
        <v/>
      </c>
      <c r="C7029" s="16" t="str">
        <f>IF('6.標準時間'!$C7029="","",'6.標準時間'!C7029)</f>
        <v/>
      </c>
      <c r="D7029" s="16" t="str">
        <f>IF('6.標準時間'!$C7029="","",'6.標準時間'!E7029)</f>
        <v/>
      </c>
      <c r="E7029" s="171" t="str">
        <f>IF('6.標準時間'!$C7029="","",'6.標準時間'!F7029)</f>
        <v/>
      </c>
      <c r="F7029" s="15" t="str">
        <f t="shared" si="218"/>
        <v/>
      </c>
      <c r="G7029" s="142" t="str">
        <f>IF('6.標準時間'!$C7029="","",'6.標準時間'!H7029)</f>
        <v/>
      </c>
      <c r="H7029" s="142" t="str">
        <f>IF('6.標準時間'!$C7029="","",'6.標準時間'!I7029)</f>
        <v/>
      </c>
      <c r="I7029" s="107" t="str">
        <f>IF(C7029="","",VLOOKUP($C7029,'7.工程別レート'!$C$6:$E$501,3,FALSE))</f>
        <v/>
      </c>
      <c r="J7029" s="108" t="str">
        <f>IF(C7029="","",VLOOKUP($C7029,'7.工程別レート'!$C$6:$E$501,2,FALSE))</f>
        <v/>
      </c>
      <c r="K7029" s="195" t="str">
        <f t="shared" si="219"/>
        <v/>
      </c>
    </row>
    <row r="7030" spans="2:11" ht="18" customHeight="1">
      <c r="B7030" s="16" t="str">
        <f>IF('6.標準時間'!$B7030="","",'6.標準時間'!B7030)</f>
        <v/>
      </c>
      <c r="C7030" s="16" t="str">
        <f>IF('6.標準時間'!$C7030="","",'6.標準時間'!C7030)</f>
        <v/>
      </c>
      <c r="D7030" s="16" t="str">
        <f>IF('6.標準時間'!$C7030="","",'6.標準時間'!E7030)</f>
        <v/>
      </c>
      <c r="E7030" s="171" t="str">
        <f>IF('6.標準時間'!$C7030="","",'6.標準時間'!F7030)</f>
        <v/>
      </c>
      <c r="F7030" s="15" t="str">
        <f t="shared" si="218"/>
        <v/>
      </c>
      <c r="G7030" s="142" t="str">
        <f>IF('6.標準時間'!$C7030="","",'6.標準時間'!H7030)</f>
        <v/>
      </c>
      <c r="H7030" s="142" t="str">
        <f>IF('6.標準時間'!$C7030="","",'6.標準時間'!I7030)</f>
        <v/>
      </c>
      <c r="I7030" s="107" t="str">
        <f>IF(C7030="","",VLOOKUP($C7030,'7.工程別レート'!$C$6:$E$501,3,FALSE))</f>
        <v/>
      </c>
      <c r="J7030" s="108" t="str">
        <f>IF(C7030="","",VLOOKUP($C7030,'7.工程別レート'!$C$6:$E$501,2,FALSE))</f>
        <v/>
      </c>
      <c r="K7030" s="195" t="str">
        <f t="shared" si="219"/>
        <v/>
      </c>
    </row>
    <row r="7031" spans="2:11" ht="18" customHeight="1">
      <c r="B7031" s="16" t="str">
        <f>IF('6.標準時間'!$B7031="","",'6.標準時間'!B7031)</f>
        <v/>
      </c>
      <c r="C7031" s="16" t="str">
        <f>IF('6.標準時間'!$C7031="","",'6.標準時間'!C7031)</f>
        <v/>
      </c>
      <c r="D7031" s="16" t="str">
        <f>IF('6.標準時間'!$C7031="","",'6.標準時間'!E7031)</f>
        <v/>
      </c>
      <c r="E7031" s="171" t="str">
        <f>IF('6.標準時間'!$C7031="","",'6.標準時間'!F7031)</f>
        <v/>
      </c>
      <c r="F7031" s="15" t="str">
        <f t="shared" si="218"/>
        <v/>
      </c>
      <c r="G7031" s="142" t="str">
        <f>IF('6.標準時間'!$C7031="","",'6.標準時間'!H7031)</f>
        <v/>
      </c>
      <c r="H7031" s="142" t="str">
        <f>IF('6.標準時間'!$C7031="","",'6.標準時間'!I7031)</f>
        <v/>
      </c>
      <c r="I7031" s="107" t="str">
        <f>IF(C7031="","",VLOOKUP($C7031,'7.工程別レート'!$C$6:$E$501,3,FALSE))</f>
        <v/>
      </c>
      <c r="J7031" s="108" t="str">
        <f>IF(C7031="","",VLOOKUP($C7031,'7.工程別レート'!$C$6:$E$501,2,FALSE))</f>
        <v/>
      </c>
      <c r="K7031" s="195" t="str">
        <f t="shared" si="219"/>
        <v/>
      </c>
    </row>
    <row r="7032" spans="2:11" ht="18" customHeight="1">
      <c r="B7032" s="16" t="str">
        <f>IF('6.標準時間'!$B7032="","",'6.標準時間'!B7032)</f>
        <v/>
      </c>
      <c r="C7032" s="16" t="str">
        <f>IF('6.標準時間'!$C7032="","",'6.標準時間'!C7032)</f>
        <v/>
      </c>
      <c r="D7032" s="16" t="str">
        <f>IF('6.標準時間'!$C7032="","",'6.標準時間'!E7032)</f>
        <v/>
      </c>
      <c r="E7032" s="171" t="str">
        <f>IF('6.標準時間'!$C7032="","",'6.標準時間'!F7032)</f>
        <v/>
      </c>
      <c r="F7032" s="15" t="str">
        <f t="shared" si="218"/>
        <v/>
      </c>
      <c r="G7032" s="142" t="str">
        <f>IF('6.標準時間'!$C7032="","",'6.標準時間'!H7032)</f>
        <v/>
      </c>
      <c r="H7032" s="142" t="str">
        <f>IF('6.標準時間'!$C7032="","",'6.標準時間'!I7032)</f>
        <v/>
      </c>
      <c r="I7032" s="107" t="str">
        <f>IF(C7032="","",VLOOKUP($C7032,'7.工程別レート'!$C$6:$E$501,3,FALSE))</f>
        <v/>
      </c>
      <c r="J7032" s="108" t="str">
        <f>IF(C7032="","",VLOOKUP($C7032,'7.工程別レート'!$C$6:$E$501,2,FALSE))</f>
        <v/>
      </c>
      <c r="K7032" s="195" t="str">
        <f t="shared" si="219"/>
        <v/>
      </c>
    </row>
    <row r="7033" spans="2:11" ht="18" customHeight="1">
      <c r="B7033" s="16" t="str">
        <f>IF('6.標準時間'!$B7033="","",'6.標準時間'!B7033)</f>
        <v/>
      </c>
      <c r="C7033" s="16" t="str">
        <f>IF('6.標準時間'!$C7033="","",'6.標準時間'!C7033)</f>
        <v/>
      </c>
      <c r="D7033" s="16" t="str">
        <f>IF('6.標準時間'!$C7033="","",'6.標準時間'!E7033)</f>
        <v/>
      </c>
      <c r="E7033" s="171" t="str">
        <f>IF('6.標準時間'!$C7033="","",'6.標準時間'!F7033)</f>
        <v/>
      </c>
      <c r="F7033" s="15" t="str">
        <f t="shared" si="218"/>
        <v/>
      </c>
      <c r="G7033" s="142" t="str">
        <f>IF('6.標準時間'!$C7033="","",'6.標準時間'!H7033)</f>
        <v/>
      </c>
      <c r="H7033" s="142" t="str">
        <f>IF('6.標準時間'!$C7033="","",'6.標準時間'!I7033)</f>
        <v/>
      </c>
      <c r="I7033" s="107" t="str">
        <f>IF(C7033="","",VLOOKUP($C7033,'7.工程別レート'!$C$6:$E$501,3,FALSE))</f>
        <v/>
      </c>
      <c r="J7033" s="108" t="str">
        <f>IF(C7033="","",VLOOKUP($C7033,'7.工程別レート'!$C$6:$E$501,2,FALSE))</f>
        <v/>
      </c>
      <c r="K7033" s="195" t="str">
        <f t="shared" si="219"/>
        <v/>
      </c>
    </row>
    <row r="7034" spans="2:11" ht="18" customHeight="1">
      <c r="B7034" s="16" t="str">
        <f>IF('6.標準時間'!$B7034="","",'6.標準時間'!B7034)</f>
        <v/>
      </c>
      <c r="C7034" s="16" t="str">
        <f>IF('6.標準時間'!$C7034="","",'6.標準時間'!C7034)</f>
        <v/>
      </c>
      <c r="D7034" s="16" t="str">
        <f>IF('6.標準時間'!$C7034="","",'6.標準時間'!E7034)</f>
        <v/>
      </c>
      <c r="E7034" s="171" t="str">
        <f>IF('6.標準時間'!$C7034="","",'6.標準時間'!F7034)</f>
        <v/>
      </c>
      <c r="F7034" s="15" t="str">
        <f t="shared" si="218"/>
        <v/>
      </c>
      <c r="G7034" s="142" t="str">
        <f>IF('6.標準時間'!$C7034="","",'6.標準時間'!H7034)</f>
        <v/>
      </c>
      <c r="H7034" s="142" t="str">
        <f>IF('6.標準時間'!$C7034="","",'6.標準時間'!I7034)</f>
        <v/>
      </c>
      <c r="I7034" s="107" t="str">
        <f>IF(C7034="","",VLOOKUP($C7034,'7.工程別レート'!$C$6:$E$501,3,FALSE))</f>
        <v/>
      </c>
      <c r="J7034" s="108" t="str">
        <f>IF(C7034="","",VLOOKUP($C7034,'7.工程別レート'!$C$6:$E$501,2,FALSE))</f>
        <v/>
      </c>
      <c r="K7034" s="195" t="str">
        <f t="shared" si="219"/>
        <v/>
      </c>
    </row>
    <row r="7035" spans="2:11" ht="18" customHeight="1">
      <c r="B7035" s="16" t="str">
        <f>IF('6.標準時間'!$B7035="","",'6.標準時間'!B7035)</f>
        <v/>
      </c>
      <c r="C7035" s="16" t="str">
        <f>IF('6.標準時間'!$C7035="","",'6.標準時間'!C7035)</f>
        <v/>
      </c>
      <c r="D7035" s="16" t="str">
        <f>IF('6.標準時間'!$C7035="","",'6.標準時間'!E7035)</f>
        <v/>
      </c>
      <c r="E7035" s="171" t="str">
        <f>IF('6.標準時間'!$C7035="","",'6.標準時間'!F7035)</f>
        <v/>
      </c>
      <c r="F7035" s="15" t="str">
        <f t="shared" si="218"/>
        <v/>
      </c>
      <c r="G7035" s="142" t="str">
        <f>IF('6.標準時間'!$C7035="","",'6.標準時間'!H7035)</f>
        <v/>
      </c>
      <c r="H7035" s="142" t="str">
        <f>IF('6.標準時間'!$C7035="","",'6.標準時間'!I7035)</f>
        <v/>
      </c>
      <c r="I7035" s="107" t="str">
        <f>IF(C7035="","",VLOOKUP($C7035,'7.工程別レート'!$C$6:$E$501,3,FALSE))</f>
        <v/>
      </c>
      <c r="J7035" s="108" t="str">
        <f>IF(C7035="","",VLOOKUP($C7035,'7.工程別レート'!$C$6:$E$501,2,FALSE))</f>
        <v/>
      </c>
      <c r="K7035" s="195" t="str">
        <f t="shared" si="219"/>
        <v/>
      </c>
    </row>
    <row r="7036" spans="2:11" ht="18" customHeight="1">
      <c r="B7036" s="16" t="str">
        <f>IF('6.標準時間'!$B7036="","",'6.標準時間'!B7036)</f>
        <v/>
      </c>
      <c r="C7036" s="16" t="str">
        <f>IF('6.標準時間'!$C7036="","",'6.標準時間'!C7036)</f>
        <v/>
      </c>
      <c r="D7036" s="16" t="str">
        <f>IF('6.標準時間'!$C7036="","",'6.標準時間'!E7036)</f>
        <v/>
      </c>
      <c r="E7036" s="171" t="str">
        <f>IF('6.標準時間'!$C7036="","",'6.標準時間'!F7036)</f>
        <v/>
      </c>
      <c r="F7036" s="15" t="str">
        <f t="shared" si="218"/>
        <v/>
      </c>
      <c r="G7036" s="142" t="str">
        <f>IF('6.標準時間'!$C7036="","",'6.標準時間'!H7036)</f>
        <v/>
      </c>
      <c r="H7036" s="142" t="str">
        <f>IF('6.標準時間'!$C7036="","",'6.標準時間'!I7036)</f>
        <v/>
      </c>
      <c r="I7036" s="107" t="str">
        <f>IF(C7036="","",VLOOKUP($C7036,'7.工程別レート'!$C$6:$E$501,3,FALSE))</f>
        <v/>
      </c>
      <c r="J7036" s="108" t="str">
        <f>IF(C7036="","",VLOOKUP($C7036,'7.工程別レート'!$C$6:$E$501,2,FALSE))</f>
        <v/>
      </c>
      <c r="K7036" s="195" t="str">
        <f t="shared" si="219"/>
        <v/>
      </c>
    </row>
    <row r="7037" spans="2:11" ht="18" customHeight="1">
      <c r="B7037" s="16" t="str">
        <f>IF('6.標準時間'!$B7037="","",'6.標準時間'!B7037)</f>
        <v/>
      </c>
      <c r="C7037" s="16" t="str">
        <f>IF('6.標準時間'!$C7037="","",'6.標準時間'!C7037)</f>
        <v/>
      </c>
      <c r="D7037" s="16" t="str">
        <f>IF('6.標準時間'!$C7037="","",'6.標準時間'!E7037)</f>
        <v/>
      </c>
      <c r="E7037" s="171" t="str">
        <f>IF('6.標準時間'!$C7037="","",'6.標準時間'!F7037)</f>
        <v/>
      </c>
      <c r="F7037" s="15" t="str">
        <f t="shared" si="218"/>
        <v/>
      </c>
      <c r="G7037" s="142" t="str">
        <f>IF('6.標準時間'!$C7037="","",'6.標準時間'!H7037)</f>
        <v/>
      </c>
      <c r="H7037" s="142" t="str">
        <f>IF('6.標準時間'!$C7037="","",'6.標準時間'!I7037)</f>
        <v/>
      </c>
      <c r="I7037" s="107" t="str">
        <f>IF(C7037="","",VLOOKUP($C7037,'7.工程別レート'!$C$6:$E$501,3,FALSE))</f>
        <v/>
      </c>
      <c r="J7037" s="108" t="str">
        <f>IF(C7037="","",VLOOKUP($C7037,'7.工程別レート'!$C$6:$E$501,2,FALSE))</f>
        <v/>
      </c>
      <c r="K7037" s="195" t="str">
        <f t="shared" si="219"/>
        <v/>
      </c>
    </row>
    <row r="7038" spans="2:11" ht="18" customHeight="1">
      <c r="B7038" s="16" t="str">
        <f>IF('6.標準時間'!$B7038="","",'6.標準時間'!B7038)</f>
        <v/>
      </c>
      <c r="C7038" s="16" t="str">
        <f>IF('6.標準時間'!$C7038="","",'6.標準時間'!C7038)</f>
        <v/>
      </c>
      <c r="D7038" s="16" t="str">
        <f>IF('6.標準時間'!$C7038="","",'6.標準時間'!E7038)</f>
        <v/>
      </c>
      <c r="E7038" s="171" t="str">
        <f>IF('6.標準時間'!$C7038="","",'6.標準時間'!F7038)</f>
        <v/>
      </c>
      <c r="F7038" s="15" t="str">
        <f t="shared" si="218"/>
        <v/>
      </c>
      <c r="G7038" s="142" t="str">
        <f>IF('6.標準時間'!$C7038="","",'6.標準時間'!H7038)</f>
        <v/>
      </c>
      <c r="H7038" s="142" t="str">
        <f>IF('6.標準時間'!$C7038="","",'6.標準時間'!I7038)</f>
        <v/>
      </c>
      <c r="I7038" s="107" t="str">
        <f>IF(C7038="","",VLOOKUP($C7038,'7.工程別レート'!$C$6:$E$501,3,FALSE))</f>
        <v/>
      </c>
      <c r="J7038" s="108" t="str">
        <f>IF(C7038="","",VLOOKUP($C7038,'7.工程別レート'!$C$6:$E$501,2,FALSE))</f>
        <v/>
      </c>
      <c r="K7038" s="195" t="str">
        <f t="shared" si="219"/>
        <v/>
      </c>
    </row>
    <row r="7039" spans="2:11" ht="18" customHeight="1">
      <c r="B7039" s="16" t="str">
        <f>IF('6.標準時間'!$B7039="","",'6.標準時間'!B7039)</f>
        <v/>
      </c>
      <c r="C7039" s="16" t="str">
        <f>IF('6.標準時間'!$C7039="","",'6.標準時間'!C7039)</f>
        <v/>
      </c>
      <c r="D7039" s="16" t="str">
        <f>IF('6.標準時間'!$C7039="","",'6.標準時間'!E7039)</f>
        <v/>
      </c>
      <c r="E7039" s="171" t="str">
        <f>IF('6.標準時間'!$C7039="","",'6.標準時間'!F7039)</f>
        <v/>
      </c>
      <c r="F7039" s="15" t="str">
        <f t="shared" si="218"/>
        <v/>
      </c>
      <c r="G7039" s="142" t="str">
        <f>IF('6.標準時間'!$C7039="","",'6.標準時間'!H7039)</f>
        <v/>
      </c>
      <c r="H7039" s="142" t="str">
        <f>IF('6.標準時間'!$C7039="","",'6.標準時間'!I7039)</f>
        <v/>
      </c>
      <c r="I7039" s="107" t="str">
        <f>IF(C7039="","",VLOOKUP($C7039,'7.工程別レート'!$C$6:$E$501,3,FALSE))</f>
        <v/>
      </c>
      <c r="J7039" s="108" t="str">
        <f>IF(C7039="","",VLOOKUP($C7039,'7.工程別レート'!$C$6:$E$501,2,FALSE))</f>
        <v/>
      </c>
      <c r="K7039" s="195" t="str">
        <f t="shared" si="219"/>
        <v/>
      </c>
    </row>
    <row r="7040" spans="2:11" ht="18" customHeight="1">
      <c r="B7040" s="16" t="str">
        <f>IF('6.標準時間'!$B7040="","",'6.標準時間'!B7040)</f>
        <v/>
      </c>
      <c r="C7040" s="16" t="str">
        <f>IF('6.標準時間'!$C7040="","",'6.標準時間'!C7040)</f>
        <v/>
      </c>
      <c r="D7040" s="16" t="str">
        <f>IF('6.標準時間'!$C7040="","",'6.標準時間'!E7040)</f>
        <v/>
      </c>
      <c r="E7040" s="171" t="str">
        <f>IF('6.標準時間'!$C7040="","",'6.標準時間'!F7040)</f>
        <v/>
      </c>
      <c r="F7040" s="15" t="str">
        <f t="shared" si="218"/>
        <v/>
      </c>
      <c r="G7040" s="142" t="str">
        <f>IF('6.標準時間'!$C7040="","",'6.標準時間'!H7040)</f>
        <v/>
      </c>
      <c r="H7040" s="142" t="str">
        <f>IF('6.標準時間'!$C7040="","",'6.標準時間'!I7040)</f>
        <v/>
      </c>
      <c r="I7040" s="107" t="str">
        <f>IF(C7040="","",VLOOKUP($C7040,'7.工程別レート'!$C$6:$E$501,3,FALSE))</f>
        <v/>
      </c>
      <c r="J7040" s="108" t="str">
        <f>IF(C7040="","",VLOOKUP($C7040,'7.工程別レート'!$C$6:$E$501,2,FALSE))</f>
        <v/>
      </c>
      <c r="K7040" s="195" t="str">
        <f t="shared" si="219"/>
        <v/>
      </c>
    </row>
    <row r="7041" spans="2:11" ht="18" customHeight="1">
      <c r="B7041" s="16" t="str">
        <f>IF('6.標準時間'!$B7041="","",'6.標準時間'!B7041)</f>
        <v/>
      </c>
      <c r="C7041" s="16" t="str">
        <f>IF('6.標準時間'!$C7041="","",'6.標準時間'!C7041)</f>
        <v/>
      </c>
      <c r="D7041" s="16" t="str">
        <f>IF('6.標準時間'!$C7041="","",'6.標準時間'!E7041)</f>
        <v/>
      </c>
      <c r="E7041" s="171" t="str">
        <f>IF('6.標準時間'!$C7041="","",'6.標準時間'!F7041)</f>
        <v/>
      </c>
      <c r="F7041" s="15" t="str">
        <f t="shared" si="218"/>
        <v/>
      </c>
      <c r="G7041" s="142" t="str">
        <f>IF('6.標準時間'!$C7041="","",'6.標準時間'!H7041)</f>
        <v/>
      </c>
      <c r="H7041" s="142" t="str">
        <f>IF('6.標準時間'!$C7041="","",'6.標準時間'!I7041)</f>
        <v/>
      </c>
      <c r="I7041" s="107" t="str">
        <f>IF(C7041="","",VLOOKUP($C7041,'7.工程別レート'!$C$6:$E$501,3,FALSE))</f>
        <v/>
      </c>
      <c r="J7041" s="108" t="str">
        <f>IF(C7041="","",VLOOKUP($C7041,'7.工程別レート'!$C$6:$E$501,2,FALSE))</f>
        <v/>
      </c>
      <c r="K7041" s="195" t="str">
        <f t="shared" si="219"/>
        <v/>
      </c>
    </row>
    <row r="7042" spans="2:11" ht="18" customHeight="1">
      <c r="B7042" s="16" t="str">
        <f>IF('6.標準時間'!$B7042="","",'6.標準時間'!B7042)</f>
        <v/>
      </c>
      <c r="C7042" s="16" t="str">
        <f>IF('6.標準時間'!$C7042="","",'6.標準時間'!C7042)</f>
        <v/>
      </c>
      <c r="D7042" s="16" t="str">
        <f>IF('6.標準時間'!$C7042="","",'6.標準時間'!E7042)</f>
        <v/>
      </c>
      <c r="E7042" s="171" t="str">
        <f>IF('6.標準時間'!$C7042="","",'6.標準時間'!F7042)</f>
        <v/>
      </c>
      <c r="F7042" s="15" t="str">
        <f t="shared" si="218"/>
        <v/>
      </c>
      <c r="G7042" s="142" t="str">
        <f>IF('6.標準時間'!$C7042="","",'6.標準時間'!H7042)</f>
        <v/>
      </c>
      <c r="H7042" s="142" t="str">
        <f>IF('6.標準時間'!$C7042="","",'6.標準時間'!I7042)</f>
        <v/>
      </c>
      <c r="I7042" s="107" t="str">
        <f>IF(C7042="","",VLOOKUP($C7042,'7.工程別レート'!$C$6:$E$501,3,FALSE))</f>
        <v/>
      </c>
      <c r="J7042" s="108" t="str">
        <f>IF(C7042="","",VLOOKUP($C7042,'7.工程別レート'!$C$6:$E$501,2,FALSE))</f>
        <v/>
      </c>
      <c r="K7042" s="195" t="str">
        <f t="shared" si="219"/>
        <v/>
      </c>
    </row>
    <row r="7043" spans="2:11" ht="18" customHeight="1">
      <c r="B7043" s="16" t="str">
        <f>IF('6.標準時間'!$B7043="","",'6.標準時間'!B7043)</f>
        <v/>
      </c>
      <c r="C7043" s="16" t="str">
        <f>IF('6.標準時間'!$C7043="","",'6.標準時間'!C7043)</f>
        <v/>
      </c>
      <c r="D7043" s="16" t="str">
        <f>IF('6.標準時間'!$C7043="","",'6.標準時間'!E7043)</f>
        <v/>
      </c>
      <c r="E7043" s="171" t="str">
        <f>IF('6.標準時間'!$C7043="","",'6.標準時間'!F7043)</f>
        <v/>
      </c>
      <c r="F7043" s="15" t="str">
        <f t="shared" si="218"/>
        <v/>
      </c>
      <c r="G7043" s="142" t="str">
        <f>IF('6.標準時間'!$C7043="","",'6.標準時間'!H7043)</f>
        <v/>
      </c>
      <c r="H7043" s="142" t="str">
        <f>IF('6.標準時間'!$C7043="","",'6.標準時間'!I7043)</f>
        <v/>
      </c>
      <c r="I7043" s="107" t="str">
        <f>IF(C7043="","",VLOOKUP($C7043,'7.工程別レート'!$C$6:$E$501,3,FALSE))</f>
        <v/>
      </c>
      <c r="J7043" s="108" t="str">
        <f>IF(C7043="","",VLOOKUP($C7043,'7.工程別レート'!$C$6:$E$501,2,FALSE))</f>
        <v/>
      </c>
      <c r="K7043" s="195" t="str">
        <f t="shared" si="219"/>
        <v/>
      </c>
    </row>
    <row r="7044" spans="2:11" ht="18" customHeight="1">
      <c r="B7044" s="16" t="str">
        <f>IF('6.標準時間'!$B7044="","",'6.標準時間'!B7044)</f>
        <v/>
      </c>
      <c r="C7044" s="16" t="str">
        <f>IF('6.標準時間'!$C7044="","",'6.標準時間'!C7044)</f>
        <v/>
      </c>
      <c r="D7044" s="16" t="str">
        <f>IF('6.標準時間'!$C7044="","",'6.標準時間'!E7044)</f>
        <v/>
      </c>
      <c r="E7044" s="171" t="str">
        <f>IF('6.標準時間'!$C7044="","",'6.標準時間'!F7044)</f>
        <v/>
      </c>
      <c r="F7044" s="15" t="str">
        <f t="shared" si="218"/>
        <v/>
      </c>
      <c r="G7044" s="142" t="str">
        <f>IF('6.標準時間'!$C7044="","",'6.標準時間'!H7044)</f>
        <v/>
      </c>
      <c r="H7044" s="142" t="str">
        <f>IF('6.標準時間'!$C7044="","",'6.標準時間'!I7044)</f>
        <v/>
      </c>
      <c r="I7044" s="107" t="str">
        <f>IF(C7044="","",VLOOKUP($C7044,'7.工程別レート'!$C$6:$E$501,3,FALSE))</f>
        <v/>
      </c>
      <c r="J7044" s="108" t="str">
        <f>IF(C7044="","",VLOOKUP($C7044,'7.工程別レート'!$C$6:$E$501,2,FALSE))</f>
        <v/>
      </c>
      <c r="K7044" s="195" t="str">
        <f t="shared" si="219"/>
        <v/>
      </c>
    </row>
    <row r="7045" spans="2:11" ht="18" customHeight="1">
      <c r="B7045" s="16" t="str">
        <f>IF('6.標準時間'!$B7045="","",'6.標準時間'!B7045)</f>
        <v/>
      </c>
      <c r="C7045" s="16" t="str">
        <f>IF('6.標準時間'!$C7045="","",'6.標準時間'!C7045)</f>
        <v/>
      </c>
      <c r="D7045" s="16" t="str">
        <f>IF('6.標準時間'!$C7045="","",'6.標準時間'!E7045)</f>
        <v/>
      </c>
      <c r="E7045" s="171" t="str">
        <f>IF('6.標準時間'!$C7045="","",'6.標準時間'!F7045)</f>
        <v/>
      </c>
      <c r="F7045" s="15" t="str">
        <f t="shared" si="218"/>
        <v/>
      </c>
      <c r="G7045" s="142" t="str">
        <f>IF('6.標準時間'!$C7045="","",'6.標準時間'!H7045)</f>
        <v/>
      </c>
      <c r="H7045" s="142" t="str">
        <f>IF('6.標準時間'!$C7045="","",'6.標準時間'!I7045)</f>
        <v/>
      </c>
      <c r="I7045" s="107" t="str">
        <f>IF(C7045="","",VLOOKUP($C7045,'7.工程別レート'!$C$6:$E$501,3,FALSE))</f>
        <v/>
      </c>
      <c r="J7045" s="108" t="str">
        <f>IF(C7045="","",VLOOKUP($C7045,'7.工程別レート'!$C$6:$E$501,2,FALSE))</f>
        <v/>
      </c>
      <c r="K7045" s="195" t="str">
        <f t="shared" si="219"/>
        <v/>
      </c>
    </row>
    <row r="7046" spans="2:11" ht="18" customHeight="1">
      <c r="B7046" s="16" t="str">
        <f>IF('6.標準時間'!$B7046="","",'6.標準時間'!B7046)</f>
        <v/>
      </c>
      <c r="C7046" s="16" t="str">
        <f>IF('6.標準時間'!$C7046="","",'6.標準時間'!C7046)</f>
        <v/>
      </c>
      <c r="D7046" s="16" t="str">
        <f>IF('6.標準時間'!$C7046="","",'6.標準時間'!E7046)</f>
        <v/>
      </c>
      <c r="E7046" s="171" t="str">
        <f>IF('6.標準時間'!$C7046="","",'6.標準時間'!F7046)</f>
        <v/>
      </c>
      <c r="F7046" s="15" t="str">
        <f t="shared" ref="F7046:F7109" si="220">C7046&amp;D7046</f>
        <v/>
      </c>
      <c r="G7046" s="142" t="str">
        <f>IF('6.標準時間'!$C7046="","",'6.標準時間'!H7046)</f>
        <v/>
      </c>
      <c r="H7046" s="142" t="str">
        <f>IF('6.標準時間'!$C7046="","",'6.標準時間'!I7046)</f>
        <v/>
      </c>
      <c r="I7046" s="107" t="str">
        <f>IF(C7046="","",VLOOKUP($C7046,'7.工程別レート'!$C$6:$E$501,3,FALSE))</f>
        <v/>
      </c>
      <c r="J7046" s="108" t="str">
        <f>IF(C7046="","",VLOOKUP($C7046,'7.工程別レート'!$C$6:$E$501,2,FALSE))</f>
        <v/>
      </c>
      <c r="K7046" s="195" t="str">
        <f t="shared" si="219"/>
        <v/>
      </c>
    </row>
    <row r="7047" spans="2:11" ht="18" customHeight="1">
      <c r="B7047" s="16" t="str">
        <f>IF('6.標準時間'!$B7047="","",'6.標準時間'!B7047)</f>
        <v/>
      </c>
      <c r="C7047" s="16" t="str">
        <f>IF('6.標準時間'!$C7047="","",'6.標準時間'!C7047)</f>
        <v/>
      </c>
      <c r="D7047" s="16" t="str">
        <f>IF('6.標準時間'!$C7047="","",'6.標準時間'!E7047)</f>
        <v/>
      </c>
      <c r="E7047" s="171" t="str">
        <f>IF('6.標準時間'!$C7047="","",'6.標準時間'!F7047)</f>
        <v/>
      </c>
      <c r="F7047" s="15" t="str">
        <f t="shared" si="220"/>
        <v/>
      </c>
      <c r="G7047" s="142" t="str">
        <f>IF('6.標準時間'!$C7047="","",'6.標準時間'!H7047)</f>
        <v/>
      </c>
      <c r="H7047" s="142" t="str">
        <f>IF('6.標準時間'!$C7047="","",'6.標準時間'!I7047)</f>
        <v/>
      </c>
      <c r="I7047" s="107" t="str">
        <f>IF(C7047="","",VLOOKUP($C7047,'7.工程別レート'!$C$6:$E$501,3,FALSE))</f>
        <v/>
      </c>
      <c r="J7047" s="108" t="str">
        <f>IF(C7047="","",VLOOKUP($C7047,'7.工程別レート'!$C$6:$E$501,2,FALSE))</f>
        <v/>
      </c>
      <c r="K7047" s="195" t="str">
        <f t="shared" ref="K7047:K7110" si="221">IF(ISERROR((G7047*I7047)+(H7047*J7047)),"",(G7047*I7047)+(H7047*J7047))</f>
        <v/>
      </c>
    </row>
    <row r="7048" spans="2:11" ht="18" customHeight="1">
      <c r="B7048" s="16" t="str">
        <f>IF('6.標準時間'!$B7048="","",'6.標準時間'!B7048)</f>
        <v/>
      </c>
      <c r="C7048" s="16" t="str">
        <f>IF('6.標準時間'!$C7048="","",'6.標準時間'!C7048)</f>
        <v/>
      </c>
      <c r="D7048" s="16" t="str">
        <f>IF('6.標準時間'!$C7048="","",'6.標準時間'!E7048)</f>
        <v/>
      </c>
      <c r="E7048" s="171" t="str">
        <f>IF('6.標準時間'!$C7048="","",'6.標準時間'!F7048)</f>
        <v/>
      </c>
      <c r="F7048" s="15" t="str">
        <f t="shared" si="220"/>
        <v/>
      </c>
      <c r="G7048" s="142" t="str">
        <f>IF('6.標準時間'!$C7048="","",'6.標準時間'!H7048)</f>
        <v/>
      </c>
      <c r="H7048" s="142" t="str">
        <f>IF('6.標準時間'!$C7048="","",'6.標準時間'!I7048)</f>
        <v/>
      </c>
      <c r="I7048" s="107" t="str">
        <f>IF(C7048="","",VLOOKUP($C7048,'7.工程別レート'!$C$6:$E$501,3,FALSE))</f>
        <v/>
      </c>
      <c r="J7048" s="108" t="str">
        <f>IF(C7048="","",VLOOKUP($C7048,'7.工程別レート'!$C$6:$E$501,2,FALSE))</f>
        <v/>
      </c>
      <c r="K7048" s="195" t="str">
        <f t="shared" si="221"/>
        <v/>
      </c>
    </row>
    <row r="7049" spans="2:11" ht="18" customHeight="1">
      <c r="B7049" s="16" t="str">
        <f>IF('6.標準時間'!$B7049="","",'6.標準時間'!B7049)</f>
        <v/>
      </c>
      <c r="C7049" s="16" t="str">
        <f>IF('6.標準時間'!$C7049="","",'6.標準時間'!C7049)</f>
        <v/>
      </c>
      <c r="D7049" s="16" t="str">
        <f>IF('6.標準時間'!$C7049="","",'6.標準時間'!E7049)</f>
        <v/>
      </c>
      <c r="E7049" s="171" t="str">
        <f>IF('6.標準時間'!$C7049="","",'6.標準時間'!F7049)</f>
        <v/>
      </c>
      <c r="F7049" s="15" t="str">
        <f t="shared" si="220"/>
        <v/>
      </c>
      <c r="G7049" s="142" t="str">
        <f>IF('6.標準時間'!$C7049="","",'6.標準時間'!H7049)</f>
        <v/>
      </c>
      <c r="H7049" s="142" t="str">
        <f>IF('6.標準時間'!$C7049="","",'6.標準時間'!I7049)</f>
        <v/>
      </c>
      <c r="I7049" s="107" t="str">
        <f>IF(C7049="","",VLOOKUP($C7049,'7.工程別レート'!$C$6:$E$501,3,FALSE))</f>
        <v/>
      </c>
      <c r="J7049" s="108" t="str">
        <f>IF(C7049="","",VLOOKUP($C7049,'7.工程別レート'!$C$6:$E$501,2,FALSE))</f>
        <v/>
      </c>
      <c r="K7049" s="195" t="str">
        <f t="shared" si="221"/>
        <v/>
      </c>
    </row>
    <row r="7050" spans="2:11" ht="18" customHeight="1">
      <c r="B7050" s="16" t="str">
        <f>IF('6.標準時間'!$B7050="","",'6.標準時間'!B7050)</f>
        <v/>
      </c>
      <c r="C7050" s="16" t="str">
        <f>IF('6.標準時間'!$C7050="","",'6.標準時間'!C7050)</f>
        <v/>
      </c>
      <c r="D7050" s="16" t="str">
        <f>IF('6.標準時間'!$C7050="","",'6.標準時間'!E7050)</f>
        <v/>
      </c>
      <c r="E7050" s="171" t="str">
        <f>IF('6.標準時間'!$C7050="","",'6.標準時間'!F7050)</f>
        <v/>
      </c>
      <c r="F7050" s="15" t="str">
        <f t="shared" si="220"/>
        <v/>
      </c>
      <c r="G7050" s="142" t="str">
        <f>IF('6.標準時間'!$C7050="","",'6.標準時間'!H7050)</f>
        <v/>
      </c>
      <c r="H7050" s="142" t="str">
        <f>IF('6.標準時間'!$C7050="","",'6.標準時間'!I7050)</f>
        <v/>
      </c>
      <c r="I7050" s="107" t="str">
        <f>IF(C7050="","",VLOOKUP($C7050,'7.工程別レート'!$C$6:$E$501,3,FALSE))</f>
        <v/>
      </c>
      <c r="J7050" s="108" t="str">
        <f>IF(C7050="","",VLOOKUP($C7050,'7.工程別レート'!$C$6:$E$501,2,FALSE))</f>
        <v/>
      </c>
      <c r="K7050" s="195" t="str">
        <f t="shared" si="221"/>
        <v/>
      </c>
    </row>
    <row r="7051" spans="2:11" ht="18" customHeight="1">
      <c r="B7051" s="16" t="str">
        <f>IF('6.標準時間'!$B7051="","",'6.標準時間'!B7051)</f>
        <v/>
      </c>
      <c r="C7051" s="16" t="str">
        <f>IF('6.標準時間'!$C7051="","",'6.標準時間'!C7051)</f>
        <v/>
      </c>
      <c r="D7051" s="16" t="str">
        <f>IF('6.標準時間'!$C7051="","",'6.標準時間'!E7051)</f>
        <v/>
      </c>
      <c r="E7051" s="171" t="str">
        <f>IF('6.標準時間'!$C7051="","",'6.標準時間'!F7051)</f>
        <v/>
      </c>
      <c r="F7051" s="15" t="str">
        <f t="shared" si="220"/>
        <v/>
      </c>
      <c r="G7051" s="142" t="str">
        <f>IF('6.標準時間'!$C7051="","",'6.標準時間'!H7051)</f>
        <v/>
      </c>
      <c r="H7051" s="142" t="str">
        <f>IF('6.標準時間'!$C7051="","",'6.標準時間'!I7051)</f>
        <v/>
      </c>
      <c r="I7051" s="107" t="str">
        <f>IF(C7051="","",VLOOKUP($C7051,'7.工程別レート'!$C$6:$E$501,3,FALSE))</f>
        <v/>
      </c>
      <c r="J7051" s="108" t="str">
        <f>IF(C7051="","",VLOOKUP($C7051,'7.工程別レート'!$C$6:$E$501,2,FALSE))</f>
        <v/>
      </c>
      <c r="K7051" s="195" t="str">
        <f t="shared" si="221"/>
        <v/>
      </c>
    </row>
    <row r="7052" spans="2:11" ht="18" customHeight="1">
      <c r="B7052" s="16" t="str">
        <f>IF('6.標準時間'!$B7052="","",'6.標準時間'!B7052)</f>
        <v/>
      </c>
      <c r="C7052" s="16" t="str">
        <f>IF('6.標準時間'!$C7052="","",'6.標準時間'!C7052)</f>
        <v/>
      </c>
      <c r="D7052" s="16" t="str">
        <f>IF('6.標準時間'!$C7052="","",'6.標準時間'!E7052)</f>
        <v/>
      </c>
      <c r="E7052" s="171" t="str">
        <f>IF('6.標準時間'!$C7052="","",'6.標準時間'!F7052)</f>
        <v/>
      </c>
      <c r="F7052" s="15" t="str">
        <f t="shared" si="220"/>
        <v/>
      </c>
      <c r="G7052" s="142" t="str">
        <f>IF('6.標準時間'!$C7052="","",'6.標準時間'!H7052)</f>
        <v/>
      </c>
      <c r="H7052" s="142" t="str">
        <f>IF('6.標準時間'!$C7052="","",'6.標準時間'!I7052)</f>
        <v/>
      </c>
      <c r="I7052" s="107" t="str">
        <f>IF(C7052="","",VLOOKUP($C7052,'7.工程別レート'!$C$6:$E$501,3,FALSE))</f>
        <v/>
      </c>
      <c r="J7052" s="108" t="str">
        <f>IF(C7052="","",VLOOKUP($C7052,'7.工程別レート'!$C$6:$E$501,2,FALSE))</f>
        <v/>
      </c>
      <c r="K7052" s="195" t="str">
        <f t="shared" si="221"/>
        <v/>
      </c>
    </row>
    <row r="7053" spans="2:11" ht="18" customHeight="1">
      <c r="B7053" s="16" t="str">
        <f>IF('6.標準時間'!$B7053="","",'6.標準時間'!B7053)</f>
        <v/>
      </c>
      <c r="C7053" s="16" t="str">
        <f>IF('6.標準時間'!$C7053="","",'6.標準時間'!C7053)</f>
        <v/>
      </c>
      <c r="D7053" s="16" t="str">
        <f>IF('6.標準時間'!$C7053="","",'6.標準時間'!E7053)</f>
        <v/>
      </c>
      <c r="E7053" s="171" t="str">
        <f>IF('6.標準時間'!$C7053="","",'6.標準時間'!F7053)</f>
        <v/>
      </c>
      <c r="F7053" s="15" t="str">
        <f t="shared" si="220"/>
        <v/>
      </c>
      <c r="G7053" s="142" t="str">
        <f>IF('6.標準時間'!$C7053="","",'6.標準時間'!H7053)</f>
        <v/>
      </c>
      <c r="H7053" s="142" t="str">
        <f>IF('6.標準時間'!$C7053="","",'6.標準時間'!I7053)</f>
        <v/>
      </c>
      <c r="I7053" s="107" t="str">
        <f>IF(C7053="","",VLOOKUP($C7053,'7.工程別レート'!$C$6:$E$501,3,FALSE))</f>
        <v/>
      </c>
      <c r="J7053" s="108" t="str">
        <f>IF(C7053="","",VLOOKUP($C7053,'7.工程別レート'!$C$6:$E$501,2,FALSE))</f>
        <v/>
      </c>
      <c r="K7053" s="195" t="str">
        <f t="shared" si="221"/>
        <v/>
      </c>
    </row>
    <row r="7054" spans="2:11" ht="18" customHeight="1">
      <c r="B7054" s="16" t="str">
        <f>IF('6.標準時間'!$B7054="","",'6.標準時間'!B7054)</f>
        <v/>
      </c>
      <c r="C7054" s="16" t="str">
        <f>IF('6.標準時間'!$C7054="","",'6.標準時間'!C7054)</f>
        <v/>
      </c>
      <c r="D7054" s="16" t="str">
        <f>IF('6.標準時間'!$C7054="","",'6.標準時間'!E7054)</f>
        <v/>
      </c>
      <c r="E7054" s="171" t="str">
        <f>IF('6.標準時間'!$C7054="","",'6.標準時間'!F7054)</f>
        <v/>
      </c>
      <c r="F7054" s="15" t="str">
        <f t="shared" si="220"/>
        <v/>
      </c>
      <c r="G7054" s="142" t="str">
        <f>IF('6.標準時間'!$C7054="","",'6.標準時間'!H7054)</f>
        <v/>
      </c>
      <c r="H7054" s="142" t="str">
        <f>IF('6.標準時間'!$C7054="","",'6.標準時間'!I7054)</f>
        <v/>
      </c>
      <c r="I7054" s="107" t="str">
        <f>IF(C7054="","",VLOOKUP($C7054,'7.工程別レート'!$C$6:$E$501,3,FALSE))</f>
        <v/>
      </c>
      <c r="J7054" s="108" t="str">
        <f>IF(C7054="","",VLOOKUP($C7054,'7.工程別レート'!$C$6:$E$501,2,FALSE))</f>
        <v/>
      </c>
      <c r="K7054" s="195" t="str">
        <f t="shared" si="221"/>
        <v/>
      </c>
    </row>
    <row r="7055" spans="2:11" ht="18" customHeight="1">
      <c r="B7055" s="16" t="str">
        <f>IF('6.標準時間'!$B7055="","",'6.標準時間'!B7055)</f>
        <v/>
      </c>
      <c r="C7055" s="16" t="str">
        <f>IF('6.標準時間'!$C7055="","",'6.標準時間'!C7055)</f>
        <v/>
      </c>
      <c r="D7055" s="16" t="str">
        <f>IF('6.標準時間'!$C7055="","",'6.標準時間'!E7055)</f>
        <v/>
      </c>
      <c r="E7055" s="171" t="str">
        <f>IF('6.標準時間'!$C7055="","",'6.標準時間'!F7055)</f>
        <v/>
      </c>
      <c r="F7055" s="15" t="str">
        <f t="shared" si="220"/>
        <v/>
      </c>
      <c r="G7055" s="142" t="str">
        <f>IF('6.標準時間'!$C7055="","",'6.標準時間'!H7055)</f>
        <v/>
      </c>
      <c r="H7055" s="142" t="str">
        <f>IF('6.標準時間'!$C7055="","",'6.標準時間'!I7055)</f>
        <v/>
      </c>
      <c r="I7055" s="107" t="str">
        <f>IF(C7055="","",VLOOKUP($C7055,'7.工程別レート'!$C$6:$E$501,3,FALSE))</f>
        <v/>
      </c>
      <c r="J7055" s="108" t="str">
        <f>IF(C7055="","",VLOOKUP($C7055,'7.工程別レート'!$C$6:$E$501,2,FALSE))</f>
        <v/>
      </c>
      <c r="K7055" s="195" t="str">
        <f t="shared" si="221"/>
        <v/>
      </c>
    </row>
    <row r="7056" spans="2:11" ht="18" customHeight="1">
      <c r="B7056" s="16" t="str">
        <f>IF('6.標準時間'!$B7056="","",'6.標準時間'!B7056)</f>
        <v/>
      </c>
      <c r="C7056" s="16" t="str">
        <f>IF('6.標準時間'!$C7056="","",'6.標準時間'!C7056)</f>
        <v/>
      </c>
      <c r="D7056" s="16" t="str">
        <f>IF('6.標準時間'!$C7056="","",'6.標準時間'!E7056)</f>
        <v/>
      </c>
      <c r="E7056" s="171" t="str">
        <f>IF('6.標準時間'!$C7056="","",'6.標準時間'!F7056)</f>
        <v/>
      </c>
      <c r="F7056" s="15" t="str">
        <f t="shared" si="220"/>
        <v/>
      </c>
      <c r="G7056" s="142" t="str">
        <f>IF('6.標準時間'!$C7056="","",'6.標準時間'!H7056)</f>
        <v/>
      </c>
      <c r="H7056" s="142" t="str">
        <f>IF('6.標準時間'!$C7056="","",'6.標準時間'!I7056)</f>
        <v/>
      </c>
      <c r="I7056" s="107" t="str">
        <f>IF(C7056="","",VLOOKUP($C7056,'7.工程別レート'!$C$6:$E$501,3,FALSE))</f>
        <v/>
      </c>
      <c r="J7056" s="108" t="str">
        <f>IF(C7056="","",VLOOKUP($C7056,'7.工程別レート'!$C$6:$E$501,2,FALSE))</f>
        <v/>
      </c>
      <c r="K7056" s="195" t="str">
        <f t="shared" si="221"/>
        <v/>
      </c>
    </row>
    <row r="7057" spans="2:11" ht="18" customHeight="1">
      <c r="B7057" s="16" t="str">
        <f>IF('6.標準時間'!$B7057="","",'6.標準時間'!B7057)</f>
        <v/>
      </c>
      <c r="C7057" s="16" t="str">
        <f>IF('6.標準時間'!$C7057="","",'6.標準時間'!C7057)</f>
        <v/>
      </c>
      <c r="D7057" s="16" t="str">
        <f>IF('6.標準時間'!$C7057="","",'6.標準時間'!E7057)</f>
        <v/>
      </c>
      <c r="E7057" s="171" t="str">
        <f>IF('6.標準時間'!$C7057="","",'6.標準時間'!F7057)</f>
        <v/>
      </c>
      <c r="F7057" s="15" t="str">
        <f t="shared" si="220"/>
        <v/>
      </c>
      <c r="G7057" s="142" t="str">
        <f>IF('6.標準時間'!$C7057="","",'6.標準時間'!H7057)</f>
        <v/>
      </c>
      <c r="H7057" s="142" t="str">
        <f>IF('6.標準時間'!$C7057="","",'6.標準時間'!I7057)</f>
        <v/>
      </c>
      <c r="I7057" s="107" t="str">
        <f>IF(C7057="","",VLOOKUP($C7057,'7.工程別レート'!$C$6:$E$501,3,FALSE))</f>
        <v/>
      </c>
      <c r="J7057" s="108" t="str">
        <f>IF(C7057="","",VLOOKUP($C7057,'7.工程別レート'!$C$6:$E$501,2,FALSE))</f>
        <v/>
      </c>
      <c r="K7057" s="195" t="str">
        <f t="shared" si="221"/>
        <v/>
      </c>
    </row>
    <row r="7058" spans="2:11" ht="18" customHeight="1">
      <c r="B7058" s="16" t="str">
        <f>IF('6.標準時間'!$B7058="","",'6.標準時間'!B7058)</f>
        <v/>
      </c>
      <c r="C7058" s="16" t="str">
        <f>IF('6.標準時間'!$C7058="","",'6.標準時間'!C7058)</f>
        <v/>
      </c>
      <c r="D7058" s="16" t="str">
        <f>IF('6.標準時間'!$C7058="","",'6.標準時間'!E7058)</f>
        <v/>
      </c>
      <c r="E7058" s="171" t="str">
        <f>IF('6.標準時間'!$C7058="","",'6.標準時間'!F7058)</f>
        <v/>
      </c>
      <c r="F7058" s="15" t="str">
        <f t="shared" si="220"/>
        <v/>
      </c>
      <c r="G7058" s="142" t="str">
        <f>IF('6.標準時間'!$C7058="","",'6.標準時間'!H7058)</f>
        <v/>
      </c>
      <c r="H7058" s="142" t="str">
        <f>IF('6.標準時間'!$C7058="","",'6.標準時間'!I7058)</f>
        <v/>
      </c>
      <c r="I7058" s="107" t="str">
        <f>IF(C7058="","",VLOOKUP($C7058,'7.工程別レート'!$C$6:$E$501,3,FALSE))</f>
        <v/>
      </c>
      <c r="J7058" s="108" t="str">
        <f>IF(C7058="","",VLOOKUP($C7058,'7.工程別レート'!$C$6:$E$501,2,FALSE))</f>
        <v/>
      </c>
      <c r="K7058" s="195" t="str">
        <f t="shared" si="221"/>
        <v/>
      </c>
    </row>
    <row r="7059" spans="2:11" ht="18" customHeight="1">
      <c r="B7059" s="16" t="str">
        <f>IF('6.標準時間'!$B7059="","",'6.標準時間'!B7059)</f>
        <v/>
      </c>
      <c r="C7059" s="16" t="str">
        <f>IF('6.標準時間'!$C7059="","",'6.標準時間'!C7059)</f>
        <v/>
      </c>
      <c r="D7059" s="16" t="str">
        <f>IF('6.標準時間'!$C7059="","",'6.標準時間'!E7059)</f>
        <v/>
      </c>
      <c r="E7059" s="171" t="str">
        <f>IF('6.標準時間'!$C7059="","",'6.標準時間'!F7059)</f>
        <v/>
      </c>
      <c r="F7059" s="15" t="str">
        <f t="shared" si="220"/>
        <v/>
      </c>
      <c r="G7059" s="142" t="str">
        <f>IF('6.標準時間'!$C7059="","",'6.標準時間'!H7059)</f>
        <v/>
      </c>
      <c r="H7059" s="142" t="str">
        <f>IF('6.標準時間'!$C7059="","",'6.標準時間'!I7059)</f>
        <v/>
      </c>
      <c r="I7059" s="107" t="str">
        <f>IF(C7059="","",VLOOKUP($C7059,'7.工程別レート'!$C$6:$E$501,3,FALSE))</f>
        <v/>
      </c>
      <c r="J7059" s="108" t="str">
        <f>IF(C7059="","",VLOOKUP($C7059,'7.工程別レート'!$C$6:$E$501,2,FALSE))</f>
        <v/>
      </c>
      <c r="K7059" s="195" t="str">
        <f t="shared" si="221"/>
        <v/>
      </c>
    </row>
    <row r="7060" spans="2:11" ht="18" customHeight="1">
      <c r="B7060" s="16" t="str">
        <f>IF('6.標準時間'!$B7060="","",'6.標準時間'!B7060)</f>
        <v/>
      </c>
      <c r="C7060" s="16" t="str">
        <f>IF('6.標準時間'!$C7060="","",'6.標準時間'!C7060)</f>
        <v/>
      </c>
      <c r="D7060" s="16" t="str">
        <f>IF('6.標準時間'!$C7060="","",'6.標準時間'!E7060)</f>
        <v/>
      </c>
      <c r="E7060" s="171" t="str">
        <f>IF('6.標準時間'!$C7060="","",'6.標準時間'!F7060)</f>
        <v/>
      </c>
      <c r="F7060" s="15" t="str">
        <f t="shared" si="220"/>
        <v/>
      </c>
      <c r="G7060" s="142" t="str">
        <f>IF('6.標準時間'!$C7060="","",'6.標準時間'!H7060)</f>
        <v/>
      </c>
      <c r="H7060" s="142" t="str">
        <f>IF('6.標準時間'!$C7060="","",'6.標準時間'!I7060)</f>
        <v/>
      </c>
      <c r="I7060" s="107" t="str">
        <f>IF(C7060="","",VLOOKUP($C7060,'7.工程別レート'!$C$6:$E$501,3,FALSE))</f>
        <v/>
      </c>
      <c r="J7060" s="108" t="str">
        <f>IF(C7060="","",VLOOKUP($C7060,'7.工程別レート'!$C$6:$E$501,2,FALSE))</f>
        <v/>
      </c>
      <c r="K7060" s="195" t="str">
        <f t="shared" si="221"/>
        <v/>
      </c>
    </row>
    <row r="7061" spans="2:11" ht="18" customHeight="1">
      <c r="B7061" s="16" t="str">
        <f>IF('6.標準時間'!$B7061="","",'6.標準時間'!B7061)</f>
        <v/>
      </c>
      <c r="C7061" s="16" t="str">
        <f>IF('6.標準時間'!$C7061="","",'6.標準時間'!C7061)</f>
        <v/>
      </c>
      <c r="D7061" s="16" t="str">
        <f>IF('6.標準時間'!$C7061="","",'6.標準時間'!E7061)</f>
        <v/>
      </c>
      <c r="E7061" s="171" t="str">
        <f>IF('6.標準時間'!$C7061="","",'6.標準時間'!F7061)</f>
        <v/>
      </c>
      <c r="F7061" s="15" t="str">
        <f t="shared" si="220"/>
        <v/>
      </c>
      <c r="G7061" s="142" t="str">
        <f>IF('6.標準時間'!$C7061="","",'6.標準時間'!H7061)</f>
        <v/>
      </c>
      <c r="H7061" s="142" t="str">
        <f>IF('6.標準時間'!$C7061="","",'6.標準時間'!I7061)</f>
        <v/>
      </c>
      <c r="I7061" s="107" t="str">
        <f>IF(C7061="","",VLOOKUP($C7061,'7.工程別レート'!$C$6:$E$501,3,FALSE))</f>
        <v/>
      </c>
      <c r="J7061" s="108" t="str">
        <f>IF(C7061="","",VLOOKUP($C7061,'7.工程別レート'!$C$6:$E$501,2,FALSE))</f>
        <v/>
      </c>
      <c r="K7061" s="195" t="str">
        <f t="shared" si="221"/>
        <v/>
      </c>
    </row>
    <row r="7062" spans="2:11" ht="18" customHeight="1">
      <c r="B7062" s="16" t="str">
        <f>IF('6.標準時間'!$B7062="","",'6.標準時間'!B7062)</f>
        <v/>
      </c>
      <c r="C7062" s="16" t="str">
        <f>IF('6.標準時間'!$C7062="","",'6.標準時間'!C7062)</f>
        <v/>
      </c>
      <c r="D7062" s="16" t="str">
        <f>IF('6.標準時間'!$C7062="","",'6.標準時間'!E7062)</f>
        <v/>
      </c>
      <c r="E7062" s="171" t="str">
        <f>IF('6.標準時間'!$C7062="","",'6.標準時間'!F7062)</f>
        <v/>
      </c>
      <c r="F7062" s="15" t="str">
        <f t="shared" si="220"/>
        <v/>
      </c>
      <c r="G7062" s="142" t="str">
        <f>IF('6.標準時間'!$C7062="","",'6.標準時間'!H7062)</f>
        <v/>
      </c>
      <c r="H7062" s="142" t="str">
        <f>IF('6.標準時間'!$C7062="","",'6.標準時間'!I7062)</f>
        <v/>
      </c>
      <c r="I7062" s="107" t="str">
        <f>IF(C7062="","",VLOOKUP($C7062,'7.工程別レート'!$C$6:$E$501,3,FALSE))</f>
        <v/>
      </c>
      <c r="J7062" s="108" t="str">
        <f>IF(C7062="","",VLOOKUP($C7062,'7.工程別レート'!$C$6:$E$501,2,FALSE))</f>
        <v/>
      </c>
      <c r="K7062" s="195" t="str">
        <f t="shared" si="221"/>
        <v/>
      </c>
    </row>
    <row r="7063" spans="2:11" ht="18" customHeight="1">
      <c r="B7063" s="16" t="str">
        <f>IF('6.標準時間'!$B7063="","",'6.標準時間'!B7063)</f>
        <v/>
      </c>
      <c r="C7063" s="16" t="str">
        <f>IF('6.標準時間'!$C7063="","",'6.標準時間'!C7063)</f>
        <v/>
      </c>
      <c r="D7063" s="16" t="str">
        <f>IF('6.標準時間'!$C7063="","",'6.標準時間'!E7063)</f>
        <v/>
      </c>
      <c r="E7063" s="171" t="str">
        <f>IF('6.標準時間'!$C7063="","",'6.標準時間'!F7063)</f>
        <v/>
      </c>
      <c r="F7063" s="15" t="str">
        <f t="shared" si="220"/>
        <v/>
      </c>
      <c r="G7063" s="142" t="str">
        <f>IF('6.標準時間'!$C7063="","",'6.標準時間'!H7063)</f>
        <v/>
      </c>
      <c r="H7063" s="142" t="str">
        <f>IF('6.標準時間'!$C7063="","",'6.標準時間'!I7063)</f>
        <v/>
      </c>
      <c r="I7063" s="107" t="str">
        <f>IF(C7063="","",VLOOKUP($C7063,'7.工程別レート'!$C$6:$E$501,3,FALSE))</f>
        <v/>
      </c>
      <c r="J7063" s="108" t="str">
        <f>IF(C7063="","",VLOOKUP($C7063,'7.工程別レート'!$C$6:$E$501,2,FALSE))</f>
        <v/>
      </c>
      <c r="K7063" s="195" t="str">
        <f t="shared" si="221"/>
        <v/>
      </c>
    </row>
    <row r="7064" spans="2:11" ht="18" customHeight="1">
      <c r="B7064" s="16" t="str">
        <f>IF('6.標準時間'!$B7064="","",'6.標準時間'!B7064)</f>
        <v/>
      </c>
      <c r="C7064" s="16" t="str">
        <f>IF('6.標準時間'!$C7064="","",'6.標準時間'!C7064)</f>
        <v/>
      </c>
      <c r="D7064" s="16" t="str">
        <f>IF('6.標準時間'!$C7064="","",'6.標準時間'!E7064)</f>
        <v/>
      </c>
      <c r="E7064" s="171" t="str">
        <f>IF('6.標準時間'!$C7064="","",'6.標準時間'!F7064)</f>
        <v/>
      </c>
      <c r="F7064" s="15" t="str">
        <f t="shared" si="220"/>
        <v/>
      </c>
      <c r="G7064" s="142" t="str">
        <f>IF('6.標準時間'!$C7064="","",'6.標準時間'!H7064)</f>
        <v/>
      </c>
      <c r="H7064" s="142" t="str">
        <f>IF('6.標準時間'!$C7064="","",'6.標準時間'!I7064)</f>
        <v/>
      </c>
      <c r="I7064" s="107" t="str">
        <f>IF(C7064="","",VLOOKUP($C7064,'7.工程別レート'!$C$6:$E$501,3,FALSE))</f>
        <v/>
      </c>
      <c r="J7064" s="108" t="str">
        <f>IF(C7064="","",VLOOKUP($C7064,'7.工程別レート'!$C$6:$E$501,2,FALSE))</f>
        <v/>
      </c>
      <c r="K7064" s="195" t="str">
        <f t="shared" si="221"/>
        <v/>
      </c>
    </row>
    <row r="7065" spans="2:11" ht="18" customHeight="1">
      <c r="B7065" s="16" t="str">
        <f>IF('6.標準時間'!$B7065="","",'6.標準時間'!B7065)</f>
        <v/>
      </c>
      <c r="C7065" s="16" t="str">
        <f>IF('6.標準時間'!$C7065="","",'6.標準時間'!C7065)</f>
        <v/>
      </c>
      <c r="D7065" s="16" t="str">
        <f>IF('6.標準時間'!$C7065="","",'6.標準時間'!E7065)</f>
        <v/>
      </c>
      <c r="E7065" s="171" t="str">
        <f>IF('6.標準時間'!$C7065="","",'6.標準時間'!F7065)</f>
        <v/>
      </c>
      <c r="F7065" s="15" t="str">
        <f t="shared" si="220"/>
        <v/>
      </c>
      <c r="G7065" s="142" t="str">
        <f>IF('6.標準時間'!$C7065="","",'6.標準時間'!H7065)</f>
        <v/>
      </c>
      <c r="H7065" s="142" t="str">
        <f>IF('6.標準時間'!$C7065="","",'6.標準時間'!I7065)</f>
        <v/>
      </c>
      <c r="I7065" s="107" t="str">
        <f>IF(C7065="","",VLOOKUP($C7065,'7.工程別レート'!$C$6:$E$501,3,FALSE))</f>
        <v/>
      </c>
      <c r="J7065" s="108" t="str">
        <f>IF(C7065="","",VLOOKUP($C7065,'7.工程別レート'!$C$6:$E$501,2,FALSE))</f>
        <v/>
      </c>
      <c r="K7065" s="195" t="str">
        <f t="shared" si="221"/>
        <v/>
      </c>
    </row>
    <row r="7066" spans="2:11" ht="18" customHeight="1">
      <c r="B7066" s="16" t="str">
        <f>IF('6.標準時間'!$B7066="","",'6.標準時間'!B7066)</f>
        <v/>
      </c>
      <c r="C7066" s="16" t="str">
        <f>IF('6.標準時間'!$C7066="","",'6.標準時間'!C7066)</f>
        <v/>
      </c>
      <c r="D7066" s="16" t="str">
        <f>IF('6.標準時間'!$C7066="","",'6.標準時間'!E7066)</f>
        <v/>
      </c>
      <c r="E7066" s="171" t="str">
        <f>IF('6.標準時間'!$C7066="","",'6.標準時間'!F7066)</f>
        <v/>
      </c>
      <c r="F7066" s="15" t="str">
        <f t="shared" si="220"/>
        <v/>
      </c>
      <c r="G7066" s="142" t="str">
        <f>IF('6.標準時間'!$C7066="","",'6.標準時間'!H7066)</f>
        <v/>
      </c>
      <c r="H7066" s="142" t="str">
        <f>IF('6.標準時間'!$C7066="","",'6.標準時間'!I7066)</f>
        <v/>
      </c>
      <c r="I7066" s="107" t="str">
        <f>IF(C7066="","",VLOOKUP($C7066,'7.工程別レート'!$C$6:$E$501,3,FALSE))</f>
        <v/>
      </c>
      <c r="J7066" s="108" t="str">
        <f>IF(C7066="","",VLOOKUP($C7066,'7.工程別レート'!$C$6:$E$501,2,FALSE))</f>
        <v/>
      </c>
      <c r="K7066" s="195" t="str">
        <f t="shared" si="221"/>
        <v/>
      </c>
    </row>
    <row r="7067" spans="2:11" ht="18" customHeight="1">
      <c r="B7067" s="16" t="str">
        <f>IF('6.標準時間'!$B7067="","",'6.標準時間'!B7067)</f>
        <v/>
      </c>
      <c r="C7067" s="16" t="str">
        <f>IF('6.標準時間'!$C7067="","",'6.標準時間'!C7067)</f>
        <v/>
      </c>
      <c r="D7067" s="16" t="str">
        <f>IF('6.標準時間'!$C7067="","",'6.標準時間'!E7067)</f>
        <v/>
      </c>
      <c r="E7067" s="171" t="str">
        <f>IF('6.標準時間'!$C7067="","",'6.標準時間'!F7067)</f>
        <v/>
      </c>
      <c r="F7067" s="15" t="str">
        <f t="shared" si="220"/>
        <v/>
      </c>
      <c r="G7067" s="142" t="str">
        <f>IF('6.標準時間'!$C7067="","",'6.標準時間'!H7067)</f>
        <v/>
      </c>
      <c r="H7067" s="142" t="str">
        <f>IF('6.標準時間'!$C7067="","",'6.標準時間'!I7067)</f>
        <v/>
      </c>
      <c r="I7067" s="107" t="str">
        <f>IF(C7067="","",VLOOKUP($C7067,'7.工程別レート'!$C$6:$E$501,3,FALSE))</f>
        <v/>
      </c>
      <c r="J7067" s="108" t="str">
        <f>IF(C7067="","",VLOOKUP($C7067,'7.工程別レート'!$C$6:$E$501,2,FALSE))</f>
        <v/>
      </c>
      <c r="K7067" s="195" t="str">
        <f t="shared" si="221"/>
        <v/>
      </c>
    </row>
    <row r="7068" spans="2:11" ht="18" customHeight="1">
      <c r="B7068" s="16" t="str">
        <f>IF('6.標準時間'!$B7068="","",'6.標準時間'!B7068)</f>
        <v/>
      </c>
      <c r="C7068" s="16" t="str">
        <f>IF('6.標準時間'!$C7068="","",'6.標準時間'!C7068)</f>
        <v/>
      </c>
      <c r="D7068" s="16" t="str">
        <f>IF('6.標準時間'!$C7068="","",'6.標準時間'!E7068)</f>
        <v/>
      </c>
      <c r="E7068" s="171" t="str">
        <f>IF('6.標準時間'!$C7068="","",'6.標準時間'!F7068)</f>
        <v/>
      </c>
      <c r="F7068" s="15" t="str">
        <f t="shared" si="220"/>
        <v/>
      </c>
      <c r="G7068" s="142" t="str">
        <f>IF('6.標準時間'!$C7068="","",'6.標準時間'!H7068)</f>
        <v/>
      </c>
      <c r="H7068" s="142" t="str">
        <f>IF('6.標準時間'!$C7068="","",'6.標準時間'!I7068)</f>
        <v/>
      </c>
      <c r="I7068" s="107" t="str">
        <f>IF(C7068="","",VLOOKUP($C7068,'7.工程別レート'!$C$6:$E$501,3,FALSE))</f>
        <v/>
      </c>
      <c r="J7068" s="108" t="str">
        <f>IF(C7068="","",VLOOKUP($C7068,'7.工程別レート'!$C$6:$E$501,2,FALSE))</f>
        <v/>
      </c>
      <c r="K7068" s="195" t="str">
        <f t="shared" si="221"/>
        <v/>
      </c>
    </row>
    <row r="7069" spans="2:11" ht="18" customHeight="1">
      <c r="B7069" s="16" t="str">
        <f>IF('6.標準時間'!$B7069="","",'6.標準時間'!B7069)</f>
        <v/>
      </c>
      <c r="C7069" s="16" t="str">
        <f>IF('6.標準時間'!$C7069="","",'6.標準時間'!C7069)</f>
        <v/>
      </c>
      <c r="D7069" s="16" t="str">
        <f>IF('6.標準時間'!$C7069="","",'6.標準時間'!E7069)</f>
        <v/>
      </c>
      <c r="E7069" s="171" t="str">
        <f>IF('6.標準時間'!$C7069="","",'6.標準時間'!F7069)</f>
        <v/>
      </c>
      <c r="F7069" s="15" t="str">
        <f t="shared" si="220"/>
        <v/>
      </c>
      <c r="G7069" s="142" t="str">
        <f>IF('6.標準時間'!$C7069="","",'6.標準時間'!H7069)</f>
        <v/>
      </c>
      <c r="H7069" s="142" t="str">
        <f>IF('6.標準時間'!$C7069="","",'6.標準時間'!I7069)</f>
        <v/>
      </c>
      <c r="I7069" s="107" t="str">
        <f>IF(C7069="","",VLOOKUP($C7069,'7.工程別レート'!$C$6:$E$501,3,FALSE))</f>
        <v/>
      </c>
      <c r="J7069" s="108" t="str">
        <f>IF(C7069="","",VLOOKUP($C7069,'7.工程別レート'!$C$6:$E$501,2,FALSE))</f>
        <v/>
      </c>
      <c r="K7069" s="195" t="str">
        <f t="shared" si="221"/>
        <v/>
      </c>
    </row>
    <row r="7070" spans="2:11" ht="18" customHeight="1">
      <c r="B7070" s="16" t="str">
        <f>IF('6.標準時間'!$B7070="","",'6.標準時間'!B7070)</f>
        <v/>
      </c>
      <c r="C7070" s="16" t="str">
        <f>IF('6.標準時間'!$C7070="","",'6.標準時間'!C7070)</f>
        <v/>
      </c>
      <c r="D7070" s="16" t="str">
        <f>IF('6.標準時間'!$C7070="","",'6.標準時間'!E7070)</f>
        <v/>
      </c>
      <c r="E7070" s="171" t="str">
        <f>IF('6.標準時間'!$C7070="","",'6.標準時間'!F7070)</f>
        <v/>
      </c>
      <c r="F7070" s="15" t="str">
        <f t="shared" si="220"/>
        <v/>
      </c>
      <c r="G7070" s="142" t="str">
        <f>IF('6.標準時間'!$C7070="","",'6.標準時間'!H7070)</f>
        <v/>
      </c>
      <c r="H7070" s="142" t="str">
        <f>IF('6.標準時間'!$C7070="","",'6.標準時間'!I7070)</f>
        <v/>
      </c>
      <c r="I7070" s="107" t="str">
        <f>IF(C7070="","",VLOOKUP($C7070,'7.工程別レート'!$C$6:$E$501,3,FALSE))</f>
        <v/>
      </c>
      <c r="J7070" s="108" t="str">
        <f>IF(C7070="","",VLOOKUP($C7070,'7.工程別レート'!$C$6:$E$501,2,FALSE))</f>
        <v/>
      </c>
      <c r="K7070" s="195" t="str">
        <f t="shared" si="221"/>
        <v/>
      </c>
    </row>
    <row r="7071" spans="2:11" ht="18" customHeight="1">
      <c r="B7071" s="16" t="str">
        <f>IF('6.標準時間'!$B7071="","",'6.標準時間'!B7071)</f>
        <v/>
      </c>
      <c r="C7071" s="16" t="str">
        <f>IF('6.標準時間'!$C7071="","",'6.標準時間'!C7071)</f>
        <v/>
      </c>
      <c r="D7071" s="16" t="str">
        <f>IF('6.標準時間'!$C7071="","",'6.標準時間'!E7071)</f>
        <v/>
      </c>
      <c r="E7071" s="171" t="str">
        <f>IF('6.標準時間'!$C7071="","",'6.標準時間'!F7071)</f>
        <v/>
      </c>
      <c r="F7071" s="15" t="str">
        <f t="shared" si="220"/>
        <v/>
      </c>
      <c r="G7071" s="142" t="str">
        <f>IF('6.標準時間'!$C7071="","",'6.標準時間'!H7071)</f>
        <v/>
      </c>
      <c r="H7071" s="142" t="str">
        <f>IF('6.標準時間'!$C7071="","",'6.標準時間'!I7071)</f>
        <v/>
      </c>
      <c r="I7071" s="107" t="str">
        <f>IF(C7071="","",VLOOKUP($C7071,'7.工程別レート'!$C$6:$E$501,3,FALSE))</f>
        <v/>
      </c>
      <c r="J7071" s="108" t="str">
        <f>IF(C7071="","",VLOOKUP($C7071,'7.工程別レート'!$C$6:$E$501,2,FALSE))</f>
        <v/>
      </c>
      <c r="K7071" s="195" t="str">
        <f t="shared" si="221"/>
        <v/>
      </c>
    </row>
    <row r="7072" spans="2:11" ht="18" customHeight="1">
      <c r="B7072" s="16" t="str">
        <f>IF('6.標準時間'!$B7072="","",'6.標準時間'!B7072)</f>
        <v/>
      </c>
      <c r="C7072" s="16" t="str">
        <f>IF('6.標準時間'!$C7072="","",'6.標準時間'!C7072)</f>
        <v/>
      </c>
      <c r="D7072" s="16" t="str">
        <f>IF('6.標準時間'!$C7072="","",'6.標準時間'!E7072)</f>
        <v/>
      </c>
      <c r="E7072" s="171" t="str">
        <f>IF('6.標準時間'!$C7072="","",'6.標準時間'!F7072)</f>
        <v/>
      </c>
      <c r="F7072" s="15" t="str">
        <f t="shared" si="220"/>
        <v/>
      </c>
      <c r="G7072" s="142" t="str">
        <f>IF('6.標準時間'!$C7072="","",'6.標準時間'!H7072)</f>
        <v/>
      </c>
      <c r="H7072" s="142" t="str">
        <f>IF('6.標準時間'!$C7072="","",'6.標準時間'!I7072)</f>
        <v/>
      </c>
      <c r="I7072" s="107" t="str">
        <f>IF(C7072="","",VLOOKUP($C7072,'7.工程別レート'!$C$6:$E$501,3,FALSE))</f>
        <v/>
      </c>
      <c r="J7072" s="108" t="str">
        <f>IF(C7072="","",VLOOKUP($C7072,'7.工程別レート'!$C$6:$E$501,2,FALSE))</f>
        <v/>
      </c>
      <c r="K7072" s="195" t="str">
        <f t="shared" si="221"/>
        <v/>
      </c>
    </row>
    <row r="7073" spans="2:11" ht="18" customHeight="1">
      <c r="B7073" s="16" t="str">
        <f>IF('6.標準時間'!$B7073="","",'6.標準時間'!B7073)</f>
        <v/>
      </c>
      <c r="C7073" s="16" t="str">
        <f>IF('6.標準時間'!$C7073="","",'6.標準時間'!C7073)</f>
        <v/>
      </c>
      <c r="D7073" s="16" t="str">
        <f>IF('6.標準時間'!$C7073="","",'6.標準時間'!E7073)</f>
        <v/>
      </c>
      <c r="E7073" s="171" t="str">
        <f>IF('6.標準時間'!$C7073="","",'6.標準時間'!F7073)</f>
        <v/>
      </c>
      <c r="F7073" s="15" t="str">
        <f t="shared" si="220"/>
        <v/>
      </c>
      <c r="G7073" s="142" t="str">
        <f>IF('6.標準時間'!$C7073="","",'6.標準時間'!H7073)</f>
        <v/>
      </c>
      <c r="H7073" s="142" t="str">
        <f>IF('6.標準時間'!$C7073="","",'6.標準時間'!I7073)</f>
        <v/>
      </c>
      <c r="I7073" s="107" t="str">
        <f>IF(C7073="","",VLOOKUP($C7073,'7.工程別レート'!$C$6:$E$501,3,FALSE))</f>
        <v/>
      </c>
      <c r="J7073" s="108" t="str">
        <f>IF(C7073="","",VLOOKUP($C7073,'7.工程別レート'!$C$6:$E$501,2,FALSE))</f>
        <v/>
      </c>
      <c r="K7073" s="195" t="str">
        <f t="shared" si="221"/>
        <v/>
      </c>
    </row>
    <row r="7074" spans="2:11" ht="18" customHeight="1">
      <c r="B7074" s="16" t="str">
        <f>IF('6.標準時間'!$B7074="","",'6.標準時間'!B7074)</f>
        <v/>
      </c>
      <c r="C7074" s="16" t="str">
        <f>IF('6.標準時間'!$C7074="","",'6.標準時間'!C7074)</f>
        <v/>
      </c>
      <c r="D7074" s="16" t="str">
        <f>IF('6.標準時間'!$C7074="","",'6.標準時間'!E7074)</f>
        <v/>
      </c>
      <c r="E7074" s="171" t="str">
        <f>IF('6.標準時間'!$C7074="","",'6.標準時間'!F7074)</f>
        <v/>
      </c>
      <c r="F7074" s="15" t="str">
        <f t="shared" si="220"/>
        <v/>
      </c>
      <c r="G7074" s="142" t="str">
        <f>IF('6.標準時間'!$C7074="","",'6.標準時間'!H7074)</f>
        <v/>
      </c>
      <c r="H7074" s="142" t="str">
        <f>IF('6.標準時間'!$C7074="","",'6.標準時間'!I7074)</f>
        <v/>
      </c>
      <c r="I7074" s="107" t="str">
        <f>IF(C7074="","",VLOOKUP($C7074,'7.工程別レート'!$C$6:$E$501,3,FALSE))</f>
        <v/>
      </c>
      <c r="J7074" s="108" t="str">
        <f>IF(C7074="","",VLOOKUP($C7074,'7.工程別レート'!$C$6:$E$501,2,FALSE))</f>
        <v/>
      </c>
      <c r="K7074" s="195" t="str">
        <f t="shared" si="221"/>
        <v/>
      </c>
    </row>
    <row r="7075" spans="2:11" ht="18" customHeight="1">
      <c r="B7075" s="16" t="str">
        <f>IF('6.標準時間'!$B7075="","",'6.標準時間'!B7075)</f>
        <v/>
      </c>
      <c r="C7075" s="16" t="str">
        <f>IF('6.標準時間'!$C7075="","",'6.標準時間'!C7075)</f>
        <v/>
      </c>
      <c r="D7075" s="16" t="str">
        <f>IF('6.標準時間'!$C7075="","",'6.標準時間'!E7075)</f>
        <v/>
      </c>
      <c r="E7075" s="171" t="str">
        <f>IF('6.標準時間'!$C7075="","",'6.標準時間'!F7075)</f>
        <v/>
      </c>
      <c r="F7075" s="15" t="str">
        <f t="shared" si="220"/>
        <v/>
      </c>
      <c r="G7075" s="142" t="str">
        <f>IF('6.標準時間'!$C7075="","",'6.標準時間'!H7075)</f>
        <v/>
      </c>
      <c r="H7075" s="142" t="str">
        <f>IF('6.標準時間'!$C7075="","",'6.標準時間'!I7075)</f>
        <v/>
      </c>
      <c r="I7075" s="107" t="str">
        <f>IF(C7075="","",VLOOKUP($C7075,'7.工程別レート'!$C$6:$E$501,3,FALSE))</f>
        <v/>
      </c>
      <c r="J7075" s="108" t="str">
        <f>IF(C7075="","",VLOOKUP($C7075,'7.工程別レート'!$C$6:$E$501,2,FALSE))</f>
        <v/>
      </c>
      <c r="K7075" s="195" t="str">
        <f t="shared" si="221"/>
        <v/>
      </c>
    </row>
    <row r="7076" spans="2:11" ht="18" customHeight="1">
      <c r="B7076" s="16" t="str">
        <f>IF('6.標準時間'!$B7076="","",'6.標準時間'!B7076)</f>
        <v/>
      </c>
      <c r="C7076" s="16" t="str">
        <f>IF('6.標準時間'!$C7076="","",'6.標準時間'!C7076)</f>
        <v/>
      </c>
      <c r="D7076" s="16" t="str">
        <f>IF('6.標準時間'!$C7076="","",'6.標準時間'!E7076)</f>
        <v/>
      </c>
      <c r="E7076" s="171" t="str">
        <f>IF('6.標準時間'!$C7076="","",'6.標準時間'!F7076)</f>
        <v/>
      </c>
      <c r="F7076" s="15" t="str">
        <f t="shared" si="220"/>
        <v/>
      </c>
      <c r="G7076" s="142" t="str">
        <f>IF('6.標準時間'!$C7076="","",'6.標準時間'!H7076)</f>
        <v/>
      </c>
      <c r="H7076" s="142" t="str">
        <f>IF('6.標準時間'!$C7076="","",'6.標準時間'!I7076)</f>
        <v/>
      </c>
      <c r="I7076" s="107" t="str">
        <f>IF(C7076="","",VLOOKUP($C7076,'7.工程別レート'!$C$6:$E$501,3,FALSE))</f>
        <v/>
      </c>
      <c r="J7076" s="108" t="str">
        <f>IF(C7076="","",VLOOKUP($C7076,'7.工程別レート'!$C$6:$E$501,2,FALSE))</f>
        <v/>
      </c>
      <c r="K7076" s="195" t="str">
        <f t="shared" si="221"/>
        <v/>
      </c>
    </row>
    <row r="7077" spans="2:11" ht="18" customHeight="1">
      <c r="B7077" s="16" t="str">
        <f>IF('6.標準時間'!$B7077="","",'6.標準時間'!B7077)</f>
        <v/>
      </c>
      <c r="C7077" s="16" t="str">
        <f>IF('6.標準時間'!$C7077="","",'6.標準時間'!C7077)</f>
        <v/>
      </c>
      <c r="D7077" s="16" t="str">
        <f>IF('6.標準時間'!$C7077="","",'6.標準時間'!E7077)</f>
        <v/>
      </c>
      <c r="E7077" s="171" t="str">
        <f>IF('6.標準時間'!$C7077="","",'6.標準時間'!F7077)</f>
        <v/>
      </c>
      <c r="F7077" s="15" t="str">
        <f t="shared" si="220"/>
        <v/>
      </c>
      <c r="G7077" s="142" t="str">
        <f>IF('6.標準時間'!$C7077="","",'6.標準時間'!H7077)</f>
        <v/>
      </c>
      <c r="H7077" s="142" t="str">
        <f>IF('6.標準時間'!$C7077="","",'6.標準時間'!I7077)</f>
        <v/>
      </c>
      <c r="I7077" s="107" t="str">
        <f>IF(C7077="","",VLOOKUP($C7077,'7.工程別レート'!$C$6:$E$501,3,FALSE))</f>
        <v/>
      </c>
      <c r="J7077" s="108" t="str">
        <f>IF(C7077="","",VLOOKUP($C7077,'7.工程別レート'!$C$6:$E$501,2,FALSE))</f>
        <v/>
      </c>
      <c r="K7077" s="195" t="str">
        <f t="shared" si="221"/>
        <v/>
      </c>
    </row>
    <row r="7078" spans="2:11" ht="18" customHeight="1">
      <c r="B7078" s="16" t="str">
        <f>IF('6.標準時間'!$B7078="","",'6.標準時間'!B7078)</f>
        <v/>
      </c>
      <c r="C7078" s="16" t="str">
        <f>IF('6.標準時間'!$C7078="","",'6.標準時間'!C7078)</f>
        <v/>
      </c>
      <c r="D7078" s="16" t="str">
        <f>IF('6.標準時間'!$C7078="","",'6.標準時間'!E7078)</f>
        <v/>
      </c>
      <c r="E7078" s="171" t="str">
        <f>IF('6.標準時間'!$C7078="","",'6.標準時間'!F7078)</f>
        <v/>
      </c>
      <c r="F7078" s="15" t="str">
        <f t="shared" si="220"/>
        <v/>
      </c>
      <c r="G7078" s="142" t="str">
        <f>IF('6.標準時間'!$C7078="","",'6.標準時間'!H7078)</f>
        <v/>
      </c>
      <c r="H7078" s="142" t="str">
        <f>IF('6.標準時間'!$C7078="","",'6.標準時間'!I7078)</f>
        <v/>
      </c>
      <c r="I7078" s="107" t="str">
        <f>IF(C7078="","",VLOOKUP($C7078,'7.工程別レート'!$C$6:$E$501,3,FALSE))</f>
        <v/>
      </c>
      <c r="J7078" s="108" t="str">
        <f>IF(C7078="","",VLOOKUP($C7078,'7.工程別レート'!$C$6:$E$501,2,FALSE))</f>
        <v/>
      </c>
      <c r="K7078" s="195" t="str">
        <f t="shared" si="221"/>
        <v/>
      </c>
    </row>
    <row r="7079" spans="2:11" ht="18" customHeight="1">
      <c r="B7079" s="16" t="str">
        <f>IF('6.標準時間'!$B7079="","",'6.標準時間'!B7079)</f>
        <v/>
      </c>
      <c r="C7079" s="16" t="str">
        <f>IF('6.標準時間'!$C7079="","",'6.標準時間'!C7079)</f>
        <v/>
      </c>
      <c r="D7079" s="16" t="str">
        <f>IF('6.標準時間'!$C7079="","",'6.標準時間'!E7079)</f>
        <v/>
      </c>
      <c r="E7079" s="171" t="str">
        <f>IF('6.標準時間'!$C7079="","",'6.標準時間'!F7079)</f>
        <v/>
      </c>
      <c r="F7079" s="15" t="str">
        <f t="shared" si="220"/>
        <v/>
      </c>
      <c r="G7079" s="142" t="str">
        <f>IF('6.標準時間'!$C7079="","",'6.標準時間'!H7079)</f>
        <v/>
      </c>
      <c r="H7079" s="142" t="str">
        <f>IF('6.標準時間'!$C7079="","",'6.標準時間'!I7079)</f>
        <v/>
      </c>
      <c r="I7079" s="107" t="str">
        <f>IF(C7079="","",VLOOKUP($C7079,'7.工程別レート'!$C$6:$E$501,3,FALSE))</f>
        <v/>
      </c>
      <c r="J7079" s="108" t="str">
        <f>IF(C7079="","",VLOOKUP($C7079,'7.工程別レート'!$C$6:$E$501,2,FALSE))</f>
        <v/>
      </c>
      <c r="K7079" s="195" t="str">
        <f t="shared" si="221"/>
        <v/>
      </c>
    </row>
    <row r="7080" spans="2:11" ht="18" customHeight="1">
      <c r="B7080" s="16" t="str">
        <f>IF('6.標準時間'!$B7080="","",'6.標準時間'!B7080)</f>
        <v/>
      </c>
      <c r="C7080" s="16" t="str">
        <f>IF('6.標準時間'!$C7080="","",'6.標準時間'!C7080)</f>
        <v/>
      </c>
      <c r="D7080" s="16" t="str">
        <f>IF('6.標準時間'!$C7080="","",'6.標準時間'!E7080)</f>
        <v/>
      </c>
      <c r="E7080" s="171" t="str">
        <f>IF('6.標準時間'!$C7080="","",'6.標準時間'!F7080)</f>
        <v/>
      </c>
      <c r="F7080" s="15" t="str">
        <f t="shared" si="220"/>
        <v/>
      </c>
      <c r="G7080" s="142" t="str">
        <f>IF('6.標準時間'!$C7080="","",'6.標準時間'!H7080)</f>
        <v/>
      </c>
      <c r="H7080" s="142" t="str">
        <f>IF('6.標準時間'!$C7080="","",'6.標準時間'!I7080)</f>
        <v/>
      </c>
      <c r="I7080" s="107" t="str">
        <f>IF(C7080="","",VLOOKUP($C7080,'7.工程別レート'!$C$6:$E$501,3,FALSE))</f>
        <v/>
      </c>
      <c r="J7080" s="108" t="str">
        <f>IF(C7080="","",VLOOKUP($C7080,'7.工程別レート'!$C$6:$E$501,2,FALSE))</f>
        <v/>
      </c>
      <c r="K7080" s="195" t="str">
        <f t="shared" si="221"/>
        <v/>
      </c>
    </row>
    <row r="7081" spans="2:11" ht="18" customHeight="1">
      <c r="B7081" s="16" t="str">
        <f>IF('6.標準時間'!$B7081="","",'6.標準時間'!B7081)</f>
        <v/>
      </c>
      <c r="C7081" s="16" t="str">
        <f>IF('6.標準時間'!$C7081="","",'6.標準時間'!C7081)</f>
        <v/>
      </c>
      <c r="D7081" s="16" t="str">
        <f>IF('6.標準時間'!$C7081="","",'6.標準時間'!E7081)</f>
        <v/>
      </c>
      <c r="E7081" s="171" t="str">
        <f>IF('6.標準時間'!$C7081="","",'6.標準時間'!F7081)</f>
        <v/>
      </c>
      <c r="F7081" s="15" t="str">
        <f t="shared" si="220"/>
        <v/>
      </c>
      <c r="G7081" s="142" t="str">
        <f>IF('6.標準時間'!$C7081="","",'6.標準時間'!H7081)</f>
        <v/>
      </c>
      <c r="H7081" s="142" t="str">
        <f>IF('6.標準時間'!$C7081="","",'6.標準時間'!I7081)</f>
        <v/>
      </c>
      <c r="I7081" s="107" t="str">
        <f>IF(C7081="","",VLOOKUP($C7081,'7.工程別レート'!$C$6:$E$501,3,FALSE))</f>
        <v/>
      </c>
      <c r="J7081" s="108" t="str">
        <f>IF(C7081="","",VLOOKUP($C7081,'7.工程別レート'!$C$6:$E$501,2,FALSE))</f>
        <v/>
      </c>
      <c r="K7081" s="195" t="str">
        <f t="shared" si="221"/>
        <v/>
      </c>
    </row>
    <row r="7082" spans="2:11" ht="18" customHeight="1">
      <c r="B7082" s="16" t="str">
        <f>IF('6.標準時間'!$B7082="","",'6.標準時間'!B7082)</f>
        <v/>
      </c>
      <c r="C7082" s="16" t="str">
        <f>IF('6.標準時間'!$C7082="","",'6.標準時間'!C7082)</f>
        <v/>
      </c>
      <c r="D7082" s="16" t="str">
        <f>IF('6.標準時間'!$C7082="","",'6.標準時間'!E7082)</f>
        <v/>
      </c>
      <c r="E7082" s="171" t="str">
        <f>IF('6.標準時間'!$C7082="","",'6.標準時間'!F7082)</f>
        <v/>
      </c>
      <c r="F7082" s="15" t="str">
        <f t="shared" si="220"/>
        <v/>
      </c>
      <c r="G7082" s="142" t="str">
        <f>IF('6.標準時間'!$C7082="","",'6.標準時間'!H7082)</f>
        <v/>
      </c>
      <c r="H7082" s="142" t="str">
        <f>IF('6.標準時間'!$C7082="","",'6.標準時間'!I7082)</f>
        <v/>
      </c>
      <c r="I7082" s="107" t="str">
        <f>IF(C7082="","",VLOOKUP($C7082,'7.工程別レート'!$C$6:$E$501,3,FALSE))</f>
        <v/>
      </c>
      <c r="J7082" s="108" t="str">
        <f>IF(C7082="","",VLOOKUP($C7082,'7.工程別レート'!$C$6:$E$501,2,FALSE))</f>
        <v/>
      </c>
      <c r="K7082" s="195" t="str">
        <f t="shared" si="221"/>
        <v/>
      </c>
    </row>
    <row r="7083" spans="2:11" ht="18" customHeight="1">
      <c r="B7083" s="16" t="str">
        <f>IF('6.標準時間'!$B7083="","",'6.標準時間'!B7083)</f>
        <v/>
      </c>
      <c r="C7083" s="16" t="str">
        <f>IF('6.標準時間'!$C7083="","",'6.標準時間'!C7083)</f>
        <v/>
      </c>
      <c r="D7083" s="16" t="str">
        <f>IF('6.標準時間'!$C7083="","",'6.標準時間'!E7083)</f>
        <v/>
      </c>
      <c r="E7083" s="171" t="str">
        <f>IF('6.標準時間'!$C7083="","",'6.標準時間'!F7083)</f>
        <v/>
      </c>
      <c r="F7083" s="15" t="str">
        <f t="shared" si="220"/>
        <v/>
      </c>
      <c r="G7083" s="142" t="str">
        <f>IF('6.標準時間'!$C7083="","",'6.標準時間'!H7083)</f>
        <v/>
      </c>
      <c r="H7083" s="142" t="str">
        <f>IF('6.標準時間'!$C7083="","",'6.標準時間'!I7083)</f>
        <v/>
      </c>
      <c r="I7083" s="107" t="str">
        <f>IF(C7083="","",VLOOKUP($C7083,'7.工程別レート'!$C$6:$E$501,3,FALSE))</f>
        <v/>
      </c>
      <c r="J7083" s="108" t="str">
        <f>IF(C7083="","",VLOOKUP($C7083,'7.工程別レート'!$C$6:$E$501,2,FALSE))</f>
        <v/>
      </c>
      <c r="K7083" s="195" t="str">
        <f t="shared" si="221"/>
        <v/>
      </c>
    </row>
    <row r="7084" spans="2:11" ht="18" customHeight="1">
      <c r="B7084" s="16" t="str">
        <f>IF('6.標準時間'!$B7084="","",'6.標準時間'!B7084)</f>
        <v/>
      </c>
      <c r="C7084" s="16" t="str">
        <f>IF('6.標準時間'!$C7084="","",'6.標準時間'!C7084)</f>
        <v/>
      </c>
      <c r="D7084" s="16" t="str">
        <f>IF('6.標準時間'!$C7084="","",'6.標準時間'!E7084)</f>
        <v/>
      </c>
      <c r="E7084" s="171" t="str">
        <f>IF('6.標準時間'!$C7084="","",'6.標準時間'!F7084)</f>
        <v/>
      </c>
      <c r="F7084" s="15" t="str">
        <f t="shared" si="220"/>
        <v/>
      </c>
      <c r="G7084" s="142" t="str">
        <f>IF('6.標準時間'!$C7084="","",'6.標準時間'!H7084)</f>
        <v/>
      </c>
      <c r="H7084" s="142" t="str">
        <f>IF('6.標準時間'!$C7084="","",'6.標準時間'!I7084)</f>
        <v/>
      </c>
      <c r="I7084" s="107" t="str">
        <f>IF(C7084="","",VLOOKUP($C7084,'7.工程別レート'!$C$6:$E$501,3,FALSE))</f>
        <v/>
      </c>
      <c r="J7084" s="108" t="str">
        <f>IF(C7084="","",VLOOKUP($C7084,'7.工程別レート'!$C$6:$E$501,2,FALSE))</f>
        <v/>
      </c>
      <c r="K7084" s="195" t="str">
        <f t="shared" si="221"/>
        <v/>
      </c>
    </row>
    <row r="7085" spans="2:11" ht="18" customHeight="1">
      <c r="B7085" s="16" t="str">
        <f>IF('6.標準時間'!$B7085="","",'6.標準時間'!B7085)</f>
        <v/>
      </c>
      <c r="C7085" s="16" t="str">
        <f>IF('6.標準時間'!$C7085="","",'6.標準時間'!C7085)</f>
        <v/>
      </c>
      <c r="D7085" s="16" t="str">
        <f>IF('6.標準時間'!$C7085="","",'6.標準時間'!E7085)</f>
        <v/>
      </c>
      <c r="E7085" s="171" t="str">
        <f>IF('6.標準時間'!$C7085="","",'6.標準時間'!F7085)</f>
        <v/>
      </c>
      <c r="F7085" s="15" t="str">
        <f t="shared" si="220"/>
        <v/>
      </c>
      <c r="G7085" s="142" t="str">
        <f>IF('6.標準時間'!$C7085="","",'6.標準時間'!H7085)</f>
        <v/>
      </c>
      <c r="H7085" s="142" t="str">
        <f>IF('6.標準時間'!$C7085="","",'6.標準時間'!I7085)</f>
        <v/>
      </c>
      <c r="I7085" s="107" t="str">
        <f>IF(C7085="","",VLOOKUP($C7085,'7.工程別レート'!$C$6:$E$501,3,FALSE))</f>
        <v/>
      </c>
      <c r="J7085" s="108" t="str">
        <f>IF(C7085="","",VLOOKUP($C7085,'7.工程別レート'!$C$6:$E$501,2,FALSE))</f>
        <v/>
      </c>
      <c r="K7085" s="195" t="str">
        <f t="shared" si="221"/>
        <v/>
      </c>
    </row>
    <row r="7086" spans="2:11" ht="18" customHeight="1">
      <c r="B7086" s="16" t="str">
        <f>IF('6.標準時間'!$B7086="","",'6.標準時間'!B7086)</f>
        <v/>
      </c>
      <c r="C7086" s="16" t="str">
        <f>IF('6.標準時間'!$C7086="","",'6.標準時間'!C7086)</f>
        <v/>
      </c>
      <c r="D7086" s="16" t="str">
        <f>IF('6.標準時間'!$C7086="","",'6.標準時間'!E7086)</f>
        <v/>
      </c>
      <c r="E7086" s="171" t="str">
        <f>IF('6.標準時間'!$C7086="","",'6.標準時間'!F7086)</f>
        <v/>
      </c>
      <c r="F7086" s="15" t="str">
        <f t="shared" si="220"/>
        <v/>
      </c>
      <c r="G7086" s="142" t="str">
        <f>IF('6.標準時間'!$C7086="","",'6.標準時間'!H7086)</f>
        <v/>
      </c>
      <c r="H7086" s="142" t="str">
        <f>IF('6.標準時間'!$C7086="","",'6.標準時間'!I7086)</f>
        <v/>
      </c>
      <c r="I7086" s="107" t="str">
        <f>IF(C7086="","",VLOOKUP($C7086,'7.工程別レート'!$C$6:$E$501,3,FALSE))</f>
        <v/>
      </c>
      <c r="J7086" s="108" t="str">
        <f>IF(C7086="","",VLOOKUP($C7086,'7.工程別レート'!$C$6:$E$501,2,FALSE))</f>
        <v/>
      </c>
      <c r="K7086" s="195" t="str">
        <f t="shared" si="221"/>
        <v/>
      </c>
    </row>
    <row r="7087" spans="2:11" ht="18" customHeight="1">
      <c r="B7087" s="16" t="str">
        <f>IF('6.標準時間'!$B7087="","",'6.標準時間'!B7087)</f>
        <v/>
      </c>
      <c r="C7087" s="16" t="str">
        <f>IF('6.標準時間'!$C7087="","",'6.標準時間'!C7087)</f>
        <v/>
      </c>
      <c r="D7087" s="16" t="str">
        <f>IF('6.標準時間'!$C7087="","",'6.標準時間'!E7087)</f>
        <v/>
      </c>
      <c r="E7087" s="171" t="str">
        <f>IF('6.標準時間'!$C7087="","",'6.標準時間'!F7087)</f>
        <v/>
      </c>
      <c r="F7087" s="15" t="str">
        <f t="shared" si="220"/>
        <v/>
      </c>
      <c r="G7087" s="142" t="str">
        <f>IF('6.標準時間'!$C7087="","",'6.標準時間'!H7087)</f>
        <v/>
      </c>
      <c r="H7087" s="142" t="str">
        <f>IF('6.標準時間'!$C7087="","",'6.標準時間'!I7087)</f>
        <v/>
      </c>
      <c r="I7087" s="107" t="str">
        <f>IF(C7087="","",VLOOKUP($C7087,'7.工程別レート'!$C$6:$E$501,3,FALSE))</f>
        <v/>
      </c>
      <c r="J7087" s="108" t="str">
        <f>IF(C7087="","",VLOOKUP($C7087,'7.工程別レート'!$C$6:$E$501,2,FALSE))</f>
        <v/>
      </c>
      <c r="K7087" s="195" t="str">
        <f t="shared" si="221"/>
        <v/>
      </c>
    </row>
    <row r="7088" spans="2:11" ht="18" customHeight="1">
      <c r="B7088" s="16" t="str">
        <f>IF('6.標準時間'!$B7088="","",'6.標準時間'!B7088)</f>
        <v/>
      </c>
      <c r="C7088" s="16" t="str">
        <f>IF('6.標準時間'!$C7088="","",'6.標準時間'!C7088)</f>
        <v/>
      </c>
      <c r="D7088" s="16" t="str">
        <f>IF('6.標準時間'!$C7088="","",'6.標準時間'!E7088)</f>
        <v/>
      </c>
      <c r="E7088" s="171" t="str">
        <f>IF('6.標準時間'!$C7088="","",'6.標準時間'!F7088)</f>
        <v/>
      </c>
      <c r="F7088" s="15" t="str">
        <f t="shared" si="220"/>
        <v/>
      </c>
      <c r="G7088" s="142" t="str">
        <f>IF('6.標準時間'!$C7088="","",'6.標準時間'!H7088)</f>
        <v/>
      </c>
      <c r="H7088" s="142" t="str">
        <f>IF('6.標準時間'!$C7088="","",'6.標準時間'!I7088)</f>
        <v/>
      </c>
      <c r="I7088" s="107" t="str">
        <f>IF(C7088="","",VLOOKUP($C7088,'7.工程別レート'!$C$6:$E$501,3,FALSE))</f>
        <v/>
      </c>
      <c r="J7088" s="108" t="str">
        <f>IF(C7088="","",VLOOKUP($C7088,'7.工程別レート'!$C$6:$E$501,2,FALSE))</f>
        <v/>
      </c>
      <c r="K7088" s="195" t="str">
        <f t="shared" si="221"/>
        <v/>
      </c>
    </row>
    <row r="7089" spans="2:11" ht="18" customHeight="1">
      <c r="B7089" s="16" t="str">
        <f>IF('6.標準時間'!$B7089="","",'6.標準時間'!B7089)</f>
        <v/>
      </c>
      <c r="C7089" s="16" t="str">
        <f>IF('6.標準時間'!$C7089="","",'6.標準時間'!C7089)</f>
        <v/>
      </c>
      <c r="D7089" s="16" t="str">
        <f>IF('6.標準時間'!$C7089="","",'6.標準時間'!E7089)</f>
        <v/>
      </c>
      <c r="E7089" s="171" t="str">
        <f>IF('6.標準時間'!$C7089="","",'6.標準時間'!F7089)</f>
        <v/>
      </c>
      <c r="F7089" s="15" t="str">
        <f t="shared" si="220"/>
        <v/>
      </c>
      <c r="G7089" s="142" t="str">
        <f>IF('6.標準時間'!$C7089="","",'6.標準時間'!H7089)</f>
        <v/>
      </c>
      <c r="H7089" s="142" t="str">
        <f>IF('6.標準時間'!$C7089="","",'6.標準時間'!I7089)</f>
        <v/>
      </c>
      <c r="I7089" s="107" t="str">
        <f>IF(C7089="","",VLOOKUP($C7089,'7.工程別レート'!$C$6:$E$501,3,FALSE))</f>
        <v/>
      </c>
      <c r="J7089" s="108" t="str">
        <f>IF(C7089="","",VLOOKUP($C7089,'7.工程別レート'!$C$6:$E$501,2,FALSE))</f>
        <v/>
      </c>
      <c r="K7089" s="195" t="str">
        <f t="shared" si="221"/>
        <v/>
      </c>
    </row>
    <row r="7090" spans="2:11" ht="18" customHeight="1">
      <c r="B7090" s="16" t="str">
        <f>IF('6.標準時間'!$B7090="","",'6.標準時間'!B7090)</f>
        <v/>
      </c>
      <c r="C7090" s="16" t="str">
        <f>IF('6.標準時間'!$C7090="","",'6.標準時間'!C7090)</f>
        <v/>
      </c>
      <c r="D7090" s="16" t="str">
        <f>IF('6.標準時間'!$C7090="","",'6.標準時間'!E7090)</f>
        <v/>
      </c>
      <c r="E7090" s="171" t="str">
        <f>IF('6.標準時間'!$C7090="","",'6.標準時間'!F7090)</f>
        <v/>
      </c>
      <c r="F7090" s="15" t="str">
        <f t="shared" si="220"/>
        <v/>
      </c>
      <c r="G7090" s="142" t="str">
        <f>IF('6.標準時間'!$C7090="","",'6.標準時間'!H7090)</f>
        <v/>
      </c>
      <c r="H7090" s="142" t="str">
        <f>IF('6.標準時間'!$C7090="","",'6.標準時間'!I7090)</f>
        <v/>
      </c>
      <c r="I7090" s="107" t="str">
        <f>IF(C7090="","",VLOOKUP($C7090,'7.工程別レート'!$C$6:$E$501,3,FALSE))</f>
        <v/>
      </c>
      <c r="J7090" s="108" t="str">
        <f>IF(C7090="","",VLOOKUP($C7090,'7.工程別レート'!$C$6:$E$501,2,FALSE))</f>
        <v/>
      </c>
      <c r="K7090" s="195" t="str">
        <f t="shared" si="221"/>
        <v/>
      </c>
    </row>
    <row r="7091" spans="2:11" ht="18" customHeight="1">
      <c r="B7091" s="16" t="str">
        <f>IF('6.標準時間'!$B7091="","",'6.標準時間'!B7091)</f>
        <v/>
      </c>
      <c r="C7091" s="16" t="str">
        <f>IF('6.標準時間'!$C7091="","",'6.標準時間'!C7091)</f>
        <v/>
      </c>
      <c r="D7091" s="16" t="str">
        <f>IF('6.標準時間'!$C7091="","",'6.標準時間'!E7091)</f>
        <v/>
      </c>
      <c r="E7091" s="171" t="str">
        <f>IF('6.標準時間'!$C7091="","",'6.標準時間'!F7091)</f>
        <v/>
      </c>
      <c r="F7091" s="15" t="str">
        <f t="shared" si="220"/>
        <v/>
      </c>
      <c r="G7091" s="142" t="str">
        <f>IF('6.標準時間'!$C7091="","",'6.標準時間'!H7091)</f>
        <v/>
      </c>
      <c r="H7091" s="142" t="str">
        <f>IF('6.標準時間'!$C7091="","",'6.標準時間'!I7091)</f>
        <v/>
      </c>
      <c r="I7091" s="107" t="str">
        <f>IF(C7091="","",VLOOKUP($C7091,'7.工程別レート'!$C$6:$E$501,3,FALSE))</f>
        <v/>
      </c>
      <c r="J7091" s="108" t="str">
        <f>IF(C7091="","",VLOOKUP($C7091,'7.工程別レート'!$C$6:$E$501,2,FALSE))</f>
        <v/>
      </c>
      <c r="K7091" s="195" t="str">
        <f t="shared" si="221"/>
        <v/>
      </c>
    </row>
    <row r="7092" spans="2:11" ht="18" customHeight="1">
      <c r="B7092" s="16" t="str">
        <f>IF('6.標準時間'!$B7092="","",'6.標準時間'!B7092)</f>
        <v/>
      </c>
      <c r="C7092" s="16" t="str">
        <f>IF('6.標準時間'!$C7092="","",'6.標準時間'!C7092)</f>
        <v/>
      </c>
      <c r="D7092" s="16" t="str">
        <f>IF('6.標準時間'!$C7092="","",'6.標準時間'!E7092)</f>
        <v/>
      </c>
      <c r="E7092" s="171" t="str">
        <f>IF('6.標準時間'!$C7092="","",'6.標準時間'!F7092)</f>
        <v/>
      </c>
      <c r="F7092" s="15" t="str">
        <f t="shared" si="220"/>
        <v/>
      </c>
      <c r="G7092" s="142" t="str">
        <f>IF('6.標準時間'!$C7092="","",'6.標準時間'!H7092)</f>
        <v/>
      </c>
      <c r="H7092" s="142" t="str">
        <f>IF('6.標準時間'!$C7092="","",'6.標準時間'!I7092)</f>
        <v/>
      </c>
      <c r="I7092" s="107" t="str">
        <f>IF(C7092="","",VLOOKUP($C7092,'7.工程別レート'!$C$6:$E$501,3,FALSE))</f>
        <v/>
      </c>
      <c r="J7092" s="108" t="str">
        <f>IF(C7092="","",VLOOKUP($C7092,'7.工程別レート'!$C$6:$E$501,2,FALSE))</f>
        <v/>
      </c>
      <c r="K7092" s="195" t="str">
        <f t="shared" si="221"/>
        <v/>
      </c>
    </row>
    <row r="7093" spans="2:11" ht="18" customHeight="1">
      <c r="B7093" s="16" t="str">
        <f>IF('6.標準時間'!$B7093="","",'6.標準時間'!B7093)</f>
        <v/>
      </c>
      <c r="C7093" s="16" t="str">
        <f>IF('6.標準時間'!$C7093="","",'6.標準時間'!C7093)</f>
        <v/>
      </c>
      <c r="D7093" s="16" t="str">
        <f>IF('6.標準時間'!$C7093="","",'6.標準時間'!E7093)</f>
        <v/>
      </c>
      <c r="E7093" s="171" t="str">
        <f>IF('6.標準時間'!$C7093="","",'6.標準時間'!F7093)</f>
        <v/>
      </c>
      <c r="F7093" s="15" t="str">
        <f t="shared" si="220"/>
        <v/>
      </c>
      <c r="G7093" s="142" t="str">
        <f>IF('6.標準時間'!$C7093="","",'6.標準時間'!H7093)</f>
        <v/>
      </c>
      <c r="H7093" s="142" t="str">
        <f>IF('6.標準時間'!$C7093="","",'6.標準時間'!I7093)</f>
        <v/>
      </c>
      <c r="I7093" s="107" t="str">
        <f>IF(C7093="","",VLOOKUP($C7093,'7.工程別レート'!$C$6:$E$501,3,FALSE))</f>
        <v/>
      </c>
      <c r="J7093" s="108" t="str">
        <f>IF(C7093="","",VLOOKUP($C7093,'7.工程別レート'!$C$6:$E$501,2,FALSE))</f>
        <v/>
      </c>
      <c r="K7093" s="195" t="str">
        <f t="shared" si="221"/>
        <v/>
      </c>
    </row>
    <row r="7094" spans="2:11" ht="18" customHeight="1">
      <c r="B7094" s="16" t="str">
        <f>IF('6.標準時間'!$B7094="","",'6.標準時間'!B7094)</f>
        <v/>
      </c>
      <c r="C7094" s="16" t="str">
        <f>IF('6.標準時間'!$C7094="","",'6.標準時間'!C7094)</f>
        <v/>
      </c>
      <c r="D7094" s="16" t="str">
        <f>IF('6.標準時間'!$C7094="","",'6.標準時間'!E7094)</f>
        <v/>
      </c>
      <c r="E7094" s="171" t="str">
        <f>IF('6.標準時間'!$C7094="","",'6.標準時間'!F7094)</f>
        <v/>
      </c>
      <c r="F7094" s="15" t="str">
        <f t="shared" si="220"/>
        <v/>
      </c>
      <c r="G7094" s="142" t="str">
        <f>IF('6.標準時間'!$C7094="","",'6.標準時間'!H7094)</f>
        <v/>
      </c>
      <c r="H7094" s="142" t="str">
        <f>IF('6.標準時間'!$C7094="","",'6.標準時間'!I7094)</f>
        <v/>
      </c>
      <c r="I7094" s="107" t="str">
        <f>IF(C7094="","",VLOOKUP($C7094,'7.工程別レート'!$C$6:$E$501,3,FALSE))</f>
        <v/>
      </c>
      <c r="J7094" s="108" t="str">
        <f>IF(C7094="","",VLOOKUP($C7094,'7.工程別レート'!$C$6:$E$501,2,FALSE))</f>
        <v/>
      </c>
      <c r="K7094" s="195" t="str">
        <f t="shared" si="221"/>
        <v/>
      </c>
    </row>
    <row r="7095" spans="2:11" ht="18" customHeight="1">
      <c r="B7095" s="16" t="str">
        <f>IF('6.標準時間'!$B7095="","",'6.標準時間'!B7095)</f>
        <v/>
      </c>
      <c r="C7095" s="16" t="str">
        <f>IF('6.標準時間'!$C7095="","",'6.標準時間'!C7095)</f>
        <v/>
      </c>
      <c r="D7095" s="16" t="str">
        <f>IF('6.標準時間'!$C7095="","",'6.標準時間'!E7095)</f>
        <v/>
      </c>
      <c r="E7095" s="171" t="str">
        <f>IF('6.標準時間'!$C7095="","",'6.標準時間'!F7095)</f>
        <v/>
      </c>
      <c r="F7095" s="15" t="str">
        <f t="shared" si="220"/>
        <v/>
      </c>
      <c r="G7095" s="142" t="str">
        <f>IF('6.標準時間'!$C7095="","",'6.標準時間'!H7095)</f>
        <v/>
      </c>
      <c r="H7095" s="142" t="str">
        <f>IF('6.標準時間'!$C7095="","",'6.標準時間'!I7095)</f>
        <v/>
      </c>
      <c r="I7095" s="107" t="str">
        <f>IF(C7095="","",VLOOKUP($C7095,'7.工程別レート'!$C$6:$E$501,3,FALSE))</f>
        <v/>
      </c>
      <c r="J7095" s="108" t="str">
        <f>IF(C7095="","",VLOOKUP($C7095,'7.工程別レート'!$C$6:$E$501,2,FALSE))</f>
        <v/>
      </c>
      <c r="K7095" s="195" t="str">
        <f t="shared" si="221"/>
        <v/>
      </c>
    </row>
    <row r="7096" spans="2:11" ht="18" customHeight="1">
      <c r="B7096" s="16" t="str">
        <f>IF('6.標準時間'!$B7096="","",'6.標準時間'!B7096)</f>
        <v/>
      </c>
      <c r="C7096" s="16" t="str">
        <f>IF('6.標準時間'!$C7096="","",'6.標準時間'!C7096)</f>
        <v/>
      </c>
      <c r="D7096" s="16" t="str">
        <f>IF('6.標準時間'!$C7096="","",'6.標準時間'!E7096)</f>
        <v/>
      </c>
      <c r="E7096" s="171" t="str">
        <f>IF('6.標準時間'!$C7096="","",'6.標準時間'!F7096)</f>
        <v/>
      </c>
      <c r="F7096" s="15" t="str">
        <f t="shared" si="220"/>
        <v/>
      </c>
      <c r="G7096" s="142" t="str">
        <f>IF('6.標準時間'!$C7096="","",'6.標準時間'!H7096)</f>
        <v/>
      </c>
      <c r="H7096" s="142" t="str">
        <f>IF('6.標準時間'!$C7096="","",'6.標準時間'!I7096)</f>
        <v/>
      </c>
      <c r="I7096" s="107" t="str">
        <f>IF(C7096="","",VLOOKUP($C7096,'7.工程別レート'!$C$6:$E$501,3,FALSE))</f>
        <v/>
      </c>
      <c r="J7096" s="108" t="str">
        <f>IF(C7096="","",VLOOKUP($C7096,'7.工程別レート'!$C$6:$E$501,2,FALSE))</f>
        <v/>
      </c>
      <c r="K7096" s="195" t="str">
        <f t="shared" si="221"/>
        <v/>
      </c>
    </row>
    <row r="7097" spans="2:11" ht="18" customHeight="1">
      <c r="B7097" s="16" t="str">
        <f>IF('6.標準時間'!$B7097="","",'6.標準時間'!B7097)</f>
        <v/>
      </c>
      <c r="C7097" s="16" t="str">
        <f>IF('6.標準時間'!$C7097="","",'6.標準時間'!C7097)</f>
        <v/>
      </c>
      <c r="D7097" s="16" t="str">
        <f>IF('6.標準時間'!$C7097="","",'6.標準時間'!E7097)</f>
        <v/>
      </c>
      <c r="E7097" s="171" t="str">
        <f>IF('6.標準時間'!$C7097="","",'6.標準時間'!F7097)</f>
        <v/>
      </c>
      <c r="F7097" s="15" t="str">
        <f t="shared" si="220"/>
        <v/>
      </c>
      <c r="G7097" s="142" t="str">
        <f>IF('6.標準時間'!$C7097="","",'6.標準時間'!H7097)</f>
        <v/>
      </c>
      <c r="H7097" s="142" t="str">
        <f>IF('6.標準時間'!$C7097="","",'6.標準時間'!I7097)</f>
        <v/>
      </c>
      <c r="I7097" s="107" t="str">
        <f>IF(C7097="","",VLOOKUP($C7097,'7.工程別レート'!$C$6:$E$501,3,FALSE))</f>
        <v/>
      </c>
      <c r="J7097" s="108" t="str">
        <f>IF(C7097="","",VLOOKUP($C7097,'7.工程別レート'!$C$6:$E$501,2,FALSE))</f>
        <v/>
      </c>
      <c r="K7097" s="195" t="str">
        <f t="shared" si="221"/>
        <v/>
      </c>
    </row>
    <row r="7098" spans="2:11" ht="18" customHeight="1">
      <c r="B7098" s="16" t="str">
        <f>IF('6.標準時間'!$B7098="","",'6.標準時間'!B7098)</f>
        <v/>
      </c>
      <c r="C7098" s="16" t="str">
        <f>IF('6.標準時間'!$C7098="","",'6.標準時間'!C7098)</f>
        <v/>
      </c>
      <c r="D7098" s="16" t="str">
        <f>IF('6.標準時間'!$C7098="","",'6.標準時間'!E7098)</f>
        <v/>
      </c>
      <c r="E7098" s="171" t="str">
        <f>IF('6.標準時間'!$C7098="","",'6.標準時間'!F7098)</f>
        <v/>
      </c>
      <c r="F7098" s="15" t="str">
        <f t="shared" si="220"/>
        <v/>
      </c>
      <c r="G7098" s="142" t="str">
        <f>IF('6.標準時間'!$C7098="","",'6.標準時間'!H7098)</f>
        <v/>
      </c>
      <c r="H7098" s="142" t="str">
        <f>IF('6.標準時間'!$C7098="","",'6.標準時間'!I7098)</f>
        <v/>
      </c>
      <c r="I7098" s="107" t="str">
        <f>IF(C7098="","",VLOOKUP($C7098,'7.工程別レート'!$C$6:$E$501,3,FALSE))</f>
        <v/>
      </c>
      <c r="J7098" s="108" t="str">
        <f>IF(C7098="","",VLOOKUP($C7098,'7.工程別レート'!$C$6:$E$501,2,FALSE))</f>
        <v/>
      </c>
      <c r="K7098" s="195" t="str">
        <f t="shared" si="221"/>
        <v/>
      </c>
    </row>
    <row r="7099" spans="2:11" ht="18" customHeight="1">
      <c r="B7099" s="16" t="str">
        <f>IF('6.標準時間'!$B7099="","",'6.標準時間'!B7099)</f>
        <v/>
      </c>
      <c r="C7099" s="16" t="str">
        <f>IF('6.標準時間'!$C7099="","",'6.標準時間'!C7099)</f>
        <v/>
      </c>
      <c r="D7099" s="16" t="str">
        <f>IF('6.標準時間'!$C7099="","",'6.標準時間'!E7099)</f>
        <v/>
      </c>
      <c r="E7099" s="171" t="str">
        <f>IF('6.標準時間'!$C7099="","",'6.標準時間'!F7099)</f>
        <v/>
      </c>
      <c r="F7099" s="15" t="str">
        <f t="shared" si="220"/>
        <v/>
      </c>
      <c r="G7099" s="142" t="str">
        <f>IF('6.標準時間'!$C7099="","",'6.標準時間'!H7099)</f>
        <v/>
      </c>
      <c r="H7099" s="142" t="str">
        <f>IF('6.標準時間'!$C7099="","",'6.標準時間'!I7099)</f>
        <v/>
      </c>
      <c r="I7099" s="107" t="str">
        <f>IF(C7099="","",VLOOKUP($C7099,'7.工程別レート'!$C$6:$E$501,3,FALSE))</f>
        <v/>
      </c>
      <c r="J7099" s="108" t="str">
        <f>IF(C7099="","",VLOOKUP($C7099,'7.工程別レート'!$C$6:$E$501,2,FALSE))</f>
        <v/>
      </c>
      <c r="K7099" s="195" t="str">
        <f t="shared" si="221"/>
        <v/>
      </c>
    </row>
    <row r="7100" spans="2:11" ht="18" customHeight="1">
      <c r="B7100" s="16" t="str">
        <f>IF('6.標準時間'!$B7100="","",'6.標準時間'!B7100)</f>
        <v/>
      </c>
      <c r="C7100" s="16" t="str">
        <f>IF('6.標準時間'!$C7100="","",'6.標準時間'!C7100)</f>
        <v/>
      </c>
      <c r="D7100" s="16" t="str">
        <f>IF('6.標準時間'!$C7100="","",'6.標準時間'!E7100)</f>
        <v/>
      </c>
      <c r="E7100" s="171" t="str">
        <f>IF('6.標準時間'!$C7100="","",'6.標準時間'!F7100)</f>
        <v/>
      </c>
      <c r="F7100" s="15" t="str">
        <f t="shared" si="220"/>
        <v/>
      </c>
      <c r="G7100" s="142" t="str">
        <f>IF('6.標準時間'!$C7100="","",'6.標準時間'!H7100)</f>
        <v/>
      </c>
      <c r="H7100" s="142" t="str">
        <f>IF('6.標準時間'!$C7100="","",'6.標準時間'!I7100)</f>
        <v/>
      </c>
      <c r="I7100" s="107" t="str">
        <f>IF(C7100="","",VLOOKUP($C7100,'7.工程別レート'!$C$6:$E$501,3,FALSE))</f>
        <v/>
      </c>
      <c r="J7100" s="108" t="str">
        <f>IF(C7100="","",VLOOKUP($C7100,'7.工程別レート'!$C$6:$E$501,2,FALSE))</f>
        <v/>
      </c>
      <c r="K7100" s="195" t="str">
        <f t="shared" si="221"/>
        <v/>
      </c>
    </row>
    <row r="7101" spans="2:11" ht="18" customHeight="1">
      <c r="B7101" s="16" t="str">
        <f>IF('6.標準時間'!$B7101="","",'6.標準時間'!B7101)</f>
        <v/>
      </c>
      <c r="C7101" s="16" t="str">
        <f>IF('6.標準時間'!$C7101="","",'6.標準時間'!C7101)</f>
        <v/>
      </c>
      <c r="D7101" s="16" t="str">
        <f>IF('6.標準時間'!$C7101="","",'6.標準時間'!E7101)</f>
        <v/>
      </c>
      <c r="E7101" s="171" t="str">
        <f>IF('6.標準時間'!$C7101="","",'6.標準時間'!F7101)</f>
        <v/>
      </c>
      <c r="F7101" s="15" t="str">
        <f t="shared" si="220"/>
        <v/>
      </c>
      <c r="G7101" s="142" t="str">
        <f>IF('6.標準時間'!$C7101="","",'6.標準時間'!H7101)</f>
        <v/>
      </c>
      <c r="H7101" s="142" t="str">
        <f>IF('6.標準時間'!$C7101="","",'6.標準時間'!I7101)</f>
        <v/>
      </c>
      <c r="I7101" s="107" t="str">
        <f>IF(C7101="","",VLOOKUP($C7101,'7.工程別レート'!$C$6:$E$501,3,FALSE))</f>
        <v/>
      </c>
      <c r="J7101" s="108" t="str">
        <f>IF(C7101="","",VLOOKUP($C7101,'7.工程別レート'!$C$6:$E$501,2,FALSE))</f>
        <v/>
      </c>
      <c r="K7101" s="195" t="str">
        <f t="shared" si="221"/>
        <v/>
      </c>
    </row>
    <row r="7102" spans="2:11" ht="18" customHeight="1">
      <c r="B7102" s="16" t="str">
        <f>IF('6.標準時間'!$B7102="","",'6.標準時間'!B7102)</f>
        <v/>
      </c>
      <c r="C7102" s="16" t="str">
        <f>IF('6.標準時間'!$C7102="","",'6.標準時間'!C7102)</f>
        <v/>
      </c>
      <c r="D7102" s="16" t="str">
        <f>IF('6.標準時間'!$C7102="","",'6.標準時間'!E7102)</f>
        <v/>
      </c>
      <c r="E7102" s="171" t="str">
        <f>IF('6.標準時間'!$C7102="","",'6.標準時間'!F7102)</f>
        <v/>
      </c>
      <c r="F7102" s="15" t="str">
        <f t="shared" si="220"/>
        <v/>
      </c>
      <c r="G7102" s="142" t="str">
        <f>IF('6.標準時間'!$C7102="","",'6.標準時間'!H7102)</f>
        <v/>
      </c>
      <c r="H7102" s="142" t="str">
        <f>IF('6.標準時間'!$C7102="","",'6.標準時間'!I7102)</f>
        <v/>
      </c>
      <c r="I7102" s="107" t="str">
        <f>IF(C7102="","",VLOOKUP($C7102,'7.工程別レート'!$C$6:$E$501,3,FALSE))</f>
        <v/>
      </c>
      <c r="J7102" s="108" t="str">
        <f>IF(C7102="","",VLOOKUP($C7102,'7.工程別レート'!$C$6:$E$501,2,FALSE))</f>
        <v/>
      </c>
      <c r="K7102" s="195" t="str">
        <f t="shared" si="221"/>
        <v/>
      </c>
    </row>
    <row r="7103" spans="2:11" ht="18" customHeight="1">
      <c r="B7103" s="16" t="str">
        <f>IF('6.標準時間'!$B7103="","",'6.標準時間'!B7103)</f>
        <v/>
      </c>
      <c r="C7103" s="16" t="str">
        <f>IF('6.標準時間'!$C7103="","",'6.標準時間'!C7103)</f>
        <v/>
      </c>
      <c r="D7103" s="16" t="str">
        <f>IF('6.標準時間'!$C7103="","",'6.標準時間'!E7103)</f>
        <v/>
      </c>
      <c r="E7103" s="171" t="str">
        <f>IF('6.標準時間'!$C7103="","",'6.標準時間'!F7103)</f>
        <v/>
      </c>
      <c r="F7103" s="15" t="str">
        <f t="shared" si="220"/>
        <v/>
      </c>
      <c r="G7103" s="142" t="str">
        <f>IF('6.標準時間'!$C7103="","",'6.標準時間'!H7103)</f>
        <v/>
      </c>
      <c r="H7103" s="142" t="str">
        <f>IF('6.標準時間'!$C7103="","",'6.標準時間'!I7103)</f>
        <v/>
      </c>
      <c r="I7103" s="107" t="str">
        <f>IF(C7103="","",VLOOKUP($C7103,'7.工程別レート'!$C$6:$E$501,3,FALSE))</f>
        <v/>
      </c>
      <c r="J7103" s="108" t="str">
        <f>IF(C7103="","",VLOOKUP($C7103,'7.工程別レート'!$C$6:$E$501,2,FALSE))</f>
        <v/>
      </c>
      <c r="K7103" s="195" t="str">
        <f t="shared" si="221"/>
        <v/>
      </c>
    </row>
    <row r="7104" spans="2:11" ht="18" customHeight="1">
      <c r="B7104" s="16" t="str">
        <f>IF('6.標準時間'!$B7104="","",'6.標準時間'!B7104)</f>
        <v/>
      </c>
      <c r="C7104" s="16" t="str">
        <f>IF('6.標準時間'!$C7104="","",'6.標準時間'!C7104)</f>
        <v/>
      </c>
      <c r="D7104" s="16" t="str">
        <f>IF('6.標準時間'!$C7104="","",'6.標準時間'!E7104)</f>
        <v/>
      </c>
      <c r="E7104" s="171" t="str">
        <f>IF('6.標準時間'!$C7104="","",'6.標準時間'!F7104)</f>
        <v/>
      </c>
      <c r="F7104" s="15" t="str">
        <f t="shared" si="220"/>
        <v/>
      </c>
      <c r="G7104" s="142" t="str">
        <f>IF('6.標準時間'!$C7104="","",'6.標準時間'!H7104)</f>
        <v/>
      </c>
      <c r="H7104" s="142" t="str">
        <f>IF('6.標準時間'!$C7104="","",'6.標準時間'!I7104)</f>
        <v/>
      </c>
      <c r="I7104" s="107" t="str">
        <f>IF(C7104="","",VLOOKUP($C7104,'7.工程別レート'!$C$6:$E$501,3,FALSE))</f>
        <v/>
      </c>
      <c r="J7104" s="108" t="str">
        <f>IF(C7104="","",VLOOKUP($C7104,'7.工程別レート'!$C$6:$E$501,2,FALSE))</f>
        <v/>
      </c>
      <c r="K7104" s="195" t="str">
        <f t="shared" si="221"/>
        <v/>
      </c>
    </row>
    <row r="7105" spans="2:11" ht="18" customHeight="1">
      <c r="B7105" s="16" t="str">
        <f>IF('6.標準時間'!$B7105="","",'6.標準時間'!B7105)</f>
        <v/>
      </c>
      <c r="C7105" s="16" t="str">
        <f>IF('6.標準時間'!$C7105="","",'6.標準時間'!C7105)</f>
        <v/>
      </c>
      <c r="D7105" s="16" t="str">
        <f>IF('6.標準時間'!$C7105="","",'6.標準時間'!E7105)</f>
        <v/>
      </c>
      <c r="E7105" s="171" t="str">
        <f>IF('6.標準時間'!$C7105="","",'6.標準時間'!F7105)</f>
        <v/>
      </c>
      <c r="F7105" s="15" t="str">
        <f t="shared" si="220"/>
        <v/>
      </c>
      <c r="G7105" s="142" t="str">
        <f>IF('6.標準時間'!$C7105="","",'6.標準時間'!H7105)</f>
        <v/>
      </c>
      <c r="H7105" s="142" t="str">
        <f>IF('6.標準時間'!$C7105="","",'6.標準時間'!I7105)</f>
        <v/>
      </c>
      <c r="I7105" s="107" t="str">
        <f>IF(C7105="","",VLOOKUP($C7105,'7.工程別レート'!$C$6:$E$501,3,FALSE))</f>
        <v/>
      </c>
      <c r="J7105" s="108" t="str">
        <f>IF(C7105="","",VLOOKUP($C7105,'7.工程別レート'!$C$6:$E$501,2,FALSE))</f>
        <v/>
      </c>
      <c r="K7105" s="195" t="str">
        <f t="shared" si="221"/>
        <v/>
      </c>
    </row>
    <row r="7106" spans="2:11" ht="18" customHeight="1">
      <c r="B7106" s="16" t="str">
        <f>IF('6.標準時間'!$B7106="","",'6.標準時間'!B7106)</f>
        <v/>
      </c>
      <c r="C7106" s="16" t="str">
        <f>IF('6.標準時間'!$C7106="","",'6.標準時間'!C7106)</f>
        <v/>
      </c>
      <c r="D7106" s="16" t="str">
        <f>IF('6.標準時間'!$C7106="","",'6.標準時間'!E7106)</f>
        <v/>
      </c>
      <c r="E7106" s="171" t="str">
        <f>IF('6.標準時間'!$C7106="","",'6.標準時間'!F7106)</f>
        <v/>
      </c>
      <c r="F7106" s="15" t="str">
        <f t="shared" si="220"/>
        <v/>
      </c>
      <c r="G7106" s="142" t="str">
        <f>IF('6.標準時間'!$C7106="","",'6.標準時間'!H7106)</f>
        <v/>
      </c>
      <c r="H7106" s="142" t="str">
        <f>IF('6.標準時間'!$C7106="","",'6.標準時間'!I7106)</f>
        <v/>
      </c>
      <c r="I7106" s="107" t="str">
        <f>IF(C7106="","",VLOOKUP($C7106,'7.工程別レート'!$C$6:$E$501,3,FALSE))</f>
        <v/>
      </c>
      <c r="J7106" s="108" t="str">
        <f>IF(C7106="","",VLOOKUP($C7106,'7.工程別レート'!$C$6:$E$501,2,FALSE))</f>
        <v/>
      </c>
      <c r="K7106" s="195" t="str">
        <f t="shared" si="221"/>
        <v/>
      </c>
    </row>
    <row r="7107" spans="2:11" ht="18" customHeight="1">
      <c r="B7107" s="16" t="str">
        <f>IF('6.標準時間'!$B7107="","",'6.標準時間'!B7107)</f>
        <v/>
      </c>
      <c r="C7107" s="16" t="str">
        <f>IF('6.標準時間'!$C7107="","",'6.標準時間'!C7107)</f>
        <v/>
      </c>
      <c r="D7107" s="16" t="str">
        <f>IF('6.標準時間'!$C7107="","",'6.標準時間'!E7107)</f>
        <v/>
      </c>
      <c r="E7107" s="171" t="str">
        <f>IF('6.標準時間'!$C7107="","",'6.標準時間'!F7107)</f>
        <v/>
      </c>
      <c r="F7107" s="15" t="str">
        <f t="shared" si="220"/>
        <v/>
      </c>
      <c r="G7107" s="142" t="str">
        <f>IF('6.標準時間'!$C7107="","",'6.標準時間'!H7107)</f>
        <v/>
      </c>
      <c r="H7107" s="142" t="str">
        <f>IF('6.標準時間'!$C7107="","",'6.標準時間'!I7107)</f>
        <v/>
      </c>
      <c r="I7107" s="107" t="str">
        <f>IF(C7107="","",VLOOKUP($C7107,'7.工程別レート'!$C$6:$E$501,3,FALSE))</f>
        <v/>
      </c>
      <c r="J7107" s="108" t="str">
        <f>IF(C7107="","",VLOOKUP($C7107,'7.工程別レート'!$C$6:$E$501,2,FALSE))</f>
        <v/>
      </c>
      <c r="K7107" s="195" t="str">
        <f t="shared" si="221"/>
        <v/>
      </c>
    </row>
    <row r="7108" spans="2:11" ht="18" customHeight="1">
      <c r="B7108" s="16" t="str">
        <f>IF('6.標準時間'!$B7108="","",'6.標準時間'!B7108)</f>
        <v/>
      </c>
      <c r="C7108" s="16" t="str">
        <f>IF('6.標準時間'!$C7108="","",'6.標準時間'!C7108)</f>
        <v/>
      </c>
      <c r="D7108" s="16" t="str">
        <f>IF('6.標準時間'!$C7108="","",'6.標準時間'!E7108)</f>
        <v/>
      </c>
      <c r="E7108" s="171" t="str">
        <f>IF('6.標準時間'!$C7108="","",'6.標準時間'!F7108)</f>
        <v/>
      </c>
      <c r="F7108" s="15" t="str">
        <f t="shared" si="220"/>
        <v/>
      </c>
      <c r="G7108" s="142" t="str">
        <f>IF('6.標準時間'!$C7108="","",'6.標準時間'!H7108)</f>
        <v/>
      </c>
      <c r="H7108" s="142" t="str">
        <f>IF('6.標準時間'!$C7108="","",'6.標準時間'!I7108)</f>
        <v/>
      </c>
      <c r="I7108" s="107" t="str">
        <f>IF(C7108="","",VLOOKUP($C7108,'7.工程別レート'!$C$6:$E$501,3,FALSE))</f>
        <v/>
      </c>
      <c r="J7108" s="108" t="str">
        <f>IF(C7108="","",VLOOKUP($C7108,'7.工程別レート'!$C$6:$E$501,2,FALSE))</f>
        <v/>
      </c>
      <c r="K7108" s="195" t="str">
        <f t="shared" si="221"/>
        <v/>
      </c>
    </row>
    <row r="7109" spans="2:11" ht="18" customHeight="1">
      <c r="B7109" s="16" t="str">
        <f>IF('6.標準時間'!$B7109="","",'6.標準時間'!B7109)</f>
        <v/>
      </c>
      <c r="C7109" s="16" t="str">
        <f>IF('6.標準時間'!$C7109="","",'6.標準時間'!C7109)</f>
        <v/>
      </c>
      <c r="D7109" s="16" t="str">
        <f>IF('6.標準時間'!$C7109="","",'6.標準時間'!E7109)</f>
        <v/>
      </c>
      <c r="E7109" s="171" t="str">
        <f>IF('6.標準時間'!$C7109="","",'6.標準時間'!F7109)</f>
        <v/>
      </c>
      <c r="F7109" s="15" t="str">
        <f t="shared" si="220"/>
        <v/>
      </c>
      <c r="G7109" s="142" t="str">
        <f>IF('6.標準時間'!$C7109="","",'6.標準時間'!H7109)</f>
        <v/>
      </c>
      <c r="H7109" s="142" t="str">
        <f>IF('6.標準時間'!$C7109="","",'6.標準時間'!I7109)</f>
        <v/>
      </c>
      <c r="I7109" s="107" t="str">
        <f>IF(C7109="","",VLOOKUP($C7109,'7.工程別レート'!$C$6:$E$501,3,FALSE))</f>
        <v/>
      </c>
      <c r="J7109" s="108" t="str">
        <f>IF(C7109="","",VLOOKUP($C7109,'7.工程別レート'!$C$6:$E$501,2,FALSE))</f>
        <v/>
      </c>
      <c r="K7109" s="195" t="str">
        <f t="shared" si="221"/>
        <v/>
      </c>
    </row>
    <row r="7110" spans="2:11" ht="18" customHeight="1">
      <c r="B7110" s="16" t="str">
        <f>IF('6.標準時間'!$B7110="","",'6.標準時間'!B7110)</f>
        <v/>
      </c>
      <c r="C7110" s="16" t="str">
        <f>IF('6.標準時間'!$C7110="","",'6.標準時間'!C7110)</f>
        <v/>
      </c>
      <c r="D7110" s="16" t="str">
        <f>IF('6.標準時間'!$C7110="","",'6.標準時間'!E7110)</f>
        <v/>
      </c>
      <c r="E7110" s="171" t="str">
        <f>IF('6.標準時間'!$C7110="","",'6.標準時間'!F7110)</f>
        <v/>
      </c>
      <c r="F7110" s="15" t="str">
        <f t="shared" ref="F7110:F7173" si="222">C7110&amp;D7110</f>
        <v/>
      </c>
      <c r="G7110" s="142" t="str">
        <f>IF('6.標準時間'!$C7110="","",'6.標準時間'!H7110)</f>
        <v/>
      </c>
      <c r="H7110" s="142" t="str">
        <f>IF('6.標準時間'!$C7110="","",'6.標準時間'!I7110)</f>
        <v/>
      </c>
      <c r="I7110" s="107" t="str">
        <f>IF(C7110="","",VLOOKUP($C7110,'7.工程別レート'!$C$6:$E$501,3,FALSE))</f>
        <v/>
      </c>
      <c r="J7110" s="108" t="str">
        <f>IF(C7110="","",VLOOKUP($C7110,'7.工程別レート'!$C$6:$E$501,2,FALSE))</f>
        <v/>
      </c>
      <c r="K7110" s="195" t="str">
        <f t="shared" si="221"/>
        <v/>
      </c>
    </row>
    <row r="7111" spans="2:11" ht="18" customHeight="1">
      <c r="B7111" s="16" t="str">
        <f>IF('6.標準時間'!$B7111="","",'6.標準時間'!B7111)</f>
        <v/>
      </c>
      <c r="C7111" s="16" t="str">
        <f>IF('6.標準時間'!$C7111="","",'6.標準時間'!C7111)</f>
        <v/>
      </c>
      <c r="D7111" s="16" t="str">
        <f>IF('6.標準時間'!$C7111="","",'6.標準時間'!E7111)</f>
        <v/>
      </c>
      <c r="E7111" s="171" t="str">
        <f>IF('6.標準時間'!$C7111="","",'6.標準時間'!F7111)</f>
        <v/>
      </c>
      <c r="F7111" s="15" t="str">
        <f t="shared" si="222"/>
        <v/>
      </c>
      <c r="G7111" s="142" t="str">
        <f>IF('6.標準時間'!$C7111="","",'6.標準時間'!H7111)</f>
        <v/>
      </c>
      <c r="H7111" s="142" t="str">
        <f>IF('6.標準時間'!$C7111="","",'6.標準時間'!I7111)</f>
        <v/>
      </c>
      <c r="I7111" s="107" t="str">
        <f>IF(C7111="","",VLOOKUP($C7111,'7.工程別レート'!$C$6:$E$501,3,FALSE))</f>
        <v/>
      </c>
      <c r="J7111" s="108" t="str">
        <f>IF(C7111="","",VLOOKUP($C7111,'7.工程別レート'!$C$6:$E$501,2,FALSE))</f>
        <v/>
      </c>
      <c r="K7111" s="195" t="str">
        <f t="shared" ref="K7111:K7174" si="223">IF(ISERROR((G7111*I7111)+(H7111*J7111)),"",(G7111*I7111)+(H7111*J7111))</f>
        <v/>
      </c>
    </row>
    <row r="7112" spans="2:11" ht="18" customHeight="1">
      <c r="B7112" s="16" t="str">
        <f>IF('6.標準時間'!$B7112="","",'6.標準時間'!B7112)</f>
        <v/>
      </c>
      <c r="C7112" s="16" t="str">
        <f>IF('6.標準時間'!$C7112="","",'6.標準時間'!C7112)</f>
        <v/>
      </c>
      <c r="D7112" s="16" t="str">
        <f>IF('6.標準時間'!$C7112="","",'6.標準時間'!E7112)</f>
        <v/>
      </c>
      <c r="E7112" s="171" t="str">
        <f>IF('6.標準時間'!$C7112="","",'6.標準時間'!F7112)</f>
        <v/>
      </c>
      <c r="F7112" s="15" t="str">
        <f t="shared" si="222"/>
        <v/>
      </c>
      <c r="G7112" s="142" t="str">
        <f>IF('6.標準時間'!$C7112="","",'6.標準時間'!H7112)</f>
        <v/>
      </c>
      <c r="H7112" s="142" t="str">
        <f>IF('6.標準時間'!$C7112="","",'6.標準時間'!I7112)</f>
        <v/>
      </c>
      <c r="I7112" s="107" t="str">
        <f>IF(C7112="","",VLOOKUP($C7112,'7.工程別レート'!$C$6:$E$501,3,FALSE))</f>
        <v/>
      </c>
      <c r="J7112" s="108" t="str">
        <f>IF(C7112="","",VLOOKUP($C7112,'7.工程別レート'!$C$6:$E$501,2,FALSE))</f>
        <v/>
      </c>
      <c r="K7112" s="195" t="str">
        <f t="shared" si="223"/>
        <v/>
      </c>
    </row>
    <row r="7113" spans="2:11" ht="18" customHeight="1">
      <c r="B7113" s="16" t="str">
        <f>IF('6.標準時間'!$B7113="","",'6.標準時間'!B7113)</f>
        <v/>
      </c>
      <c r="C7113" s="16" t="str">
        <f>IF('6.標準時間'!$C7113="","",'6.標準時間'!C7113)</f>
        <v/>
      </c>
      <c r="D7113" s="16" t="str">
        <f>IF('6.標準時間'!$C7113="","",'6.標準時間'!E7113)</f>
        <v/>
      </c>
      <c r="E7113" s="171" t="str">
        <f>IF('6.標準時間'!$C7113="","",'6.標準時間'!F7113)</f>
        <v/>
      </c>
      <c r="F7113" s="15" t="str">
        <f t="shared" si="222"/>
        <v/>
      </c>
      <c r="G7113" s="142" t="str">
        <f>IF('6.標準時間'!$C7113="","",'6.標準時間'!H7113)</f>
        <v/>
      </c>
      <c r="H7113" s="142" t="str">
        <f>IF('6.標準時間'!$C7113="","",'6.標準時間'!I7113)</f>
        <v/>
      </c>
      <c r="I7113" s="107" t="str">
        <f>IF(C7113="","",VLOOKUP($C7113,'7.工程別レート'!$C$6:$E$501,3,FALSE))</f>
        <v/>
      </c>
      <c r="J7113" s="108" t="str">
        <f>IF(C7113="","",VLOOKUP($C7113,'7.工程別レート'!$C$6:$E$501,2,FALSE))</f>
        <v/>
      </c>
      <c r="K7113" s="195" t="str">
        <f t="shared" si="223"/>
        <v/>
      </c>
    </row>
    <row r="7114" spans="2:11" ht="18" customHeight="1">
      <c r="B7114" s="16" t="str">
        <f>IF('6.標準時間'!$B7114="","",'6.標準時間'!B7114)</f>
        <v/>
      </c>
      <c r="C7114" s="16" t="str">
        <f>IF('6.標準時間'!$C7114="","",'6.標準時間'!C7114)</f>
        <v/>
      </c>
      <c r="D7114" s="16" t="str">
        <f>IF('6.標準時間'!$C7114="","",'6.標準時間'!E7114)</f>
        <v/>
      </c>
      <c r="E7114" s="171" t="str">
        <f>IF('6.標準時間'!$C7114="","",'6.標準時間'!F7114)</f>
        <v/>
      </c>
      <c r="F7114" s="15" t="str">
        <f t="shared" si="222"/>
        <v/>
      </c>
      <c r="G7114" s="142" t="str">
        <f>IF('6.標準時間'!$C7114="","",'6.標準時間'!H7114)</f>
        <v/>
      </c>
      <c r="H7114" s="142" t="str">
        <f>IF('6.標準時間'!$C7114="","",'6.標準時間'!I7114)</f>
        <v/>
      </c>
      <c r="I7114" s="107" t="str">
        <f>IF(C7114="","",VLOOKUP($C7114,'7.工程別レート'!$C$6:$E$501,3,FALSE))</f>
        <v/>
      </c>
      <c r="J7114" s="108" t="str">
        <f>IF(C7114="","",VLOOKUP($C7114,'7.工程別レート'!$C$6:$E$501,2,FALSE))</f>
        <v/>
      </c>
      <c r="K7114" s="195" t="str">
        <f t="shared" si="223"/>
        <v/>
      </c>
    </row>
    <row r="7115" spans="2:11" ht="18" customHeight="1">
      <c r="B7115" s="16" t="str">
        <f>IF('6.標準時間'!$B7115="","",'6.標準時間'!B7115)</f>
        <v/>
      </c>
      <c r="C7115" s="16" t="str">
        <f>IF('6.標準時間'!$C7115="","",'6.標準時間'!C7115)</f>
        <v/>
      </c>
      <c r="D7115" s="16" t="str">
        <f>IF('6.標準時間'!$C7115="","",'6.標準時間'!E7115)</f>
        <v/>
      </c>
      <c r="E7115" s="171" t="str">
        <f>IF('6.標準時間'!$C7115="","",'6.標準時間'!F7115)</f>
        <v/>
      </c>
      <c r="F7115" s="15" t="str">
        <f t="shared" si="222"/>
        <v/>
      </c>
      <c r="G7115" s="142" t="str">
        <f>IF('6.標準時間'!$C7115="","",'6.標準時間'!H7115)</f>
        <v/>
      </c>
      <c r="H7115" s="142" t="str">
        <f>IF('6.標準時間'!$C7115="","",'6.標準時間'!I7115)</f>
        <v/>
      </c>
      <c r="I7115" s="107" t="str">
        <f>IF(C7115="","",VLOOKUP($C7115,'7.工程別レート'!$C$6:$E$501,3,FALSE))</f>
        <v/>
      </c>
      <c r="J7115" s="108" t="str">
        <f>IF(C7115="","",VLOOKUP($C7115,'7.工程別レート'!$C$6:$E$501,2,FALSE))</f>
        <v/>
      </c>
      <c r="K7115" s="195" t="str">
        <f t="shared" si="223"/>
        <v/>
      </c>
    </row>
    <row r="7116" spans="2:11" ht="18" customHeight="1">
      <c r="B7116" s="16" t="str">
        <f>IF('6.標準時間'!$B7116="","",'6.標準時間'!B7116)</f>
        <v/>
      </c>
      <c r="C7116" s="16" t="str">
        <f>IF('6.標準時間'!$C7116="","",'6.標準時間'!C7116)</f>
        <v/>
      </c>
      <c r="D7116" s="16" t="str">
        <f>IF('6.標準時間'!$C7116="","",'6.標準時間'!E7116)</f>
        <v/>
      </c>
      <c r="E7116" s="171" t="str">
        <f>IF('6.標準時間'!$C7116="","",'6.標準時間'!F7116)</f>
        <v/>
      </c>
      <c r="F7116" s="15" t="str">
        <f t="shared" si="222"/>
        <v/>
      </c>
      <c r="G7116" s="142" t="str">
        <f>IF('6.標準時間'!$C7116="","",'6.標準時間'!H7116)</f>
        <v/>
      </c>
      <c r="H7116" s="142" t="str">
        <f>IF('6.標準時間'!$C7116="","",'6.標準時間'!I7116)</f>
        <v/>
      </c>
      <c r="I7116" s="107" t="str">
        <f>IF(C7116="","",VLOOKUP($C7116,'7.工程別レート'!$C$6:$E$501,3,FALSE))</f>
        <v/>
      </c>
      <c r="J7116" s="108" t="str">
        <f>IF(C7116="","",VLOOKUP($C7116,'7.工程別レート'!$C$6:$E$501,2,FALSE))</f>
        <v/>
      </c>
      <c r="K7116" s="195" t="str">
        <f t="shared" si="223"/>
        <v/>
      </c>
    </row>
    <row r="7117" spans="2:11" ht="18" customHeight="1">
      <c r="B7117" s="16" t="str">
        <f>IF('6.標準時間'!$B7117="","",'6.標準時間'!B7117)</f>
        <v/>
      </c>
      <c r="C7117" s="16" t="str">
        <f>IF('6.標準時間'!$C7117="","",'6.標準時間'!C7117)</f>
        <v/>
      </c>
      <c r="D7117" s="16" t="str">
        <f>IF('6.標準時間'!$C7117="","",'6.標準時間'!E7117)</f>
        <v/>
      </c>
      <c r="E7117" s="171" t="str">
        <f>IF('6.標準時間'!$C7117="","",'6.標準時間'!F7117)</f>
        <v/>
      </c>
      <c r="F7117" s="15" t="str">
        <f t="shared" si="222"/>
        <v/>
      </c>
      <c r="G7117" s="142" t="str">
        <f>IF('6.標準時間'!$C7117="","",'6.標準時間'!H7117)</f>
        <v/>
      </c>
      <c r="H7117" s="142" t="str">
        <f>IF('6.標準時間'!$C7117="","",'6.標準時間'!I7117)</f>
        <v/>
      </c>
      <c r="I7117" s="107" t="str">
        <f>IF(C7117="","",VLOOKUP($C7117,'7.工程別レート'!$C$6:$E$501,3,FALSE))</f>
        <v/>
      </c>
      <c r="J7117" s="108" t="str">
        <f>IF(C7117="","",VLOOKUP($C7117,'7.工程別レート'!$C$6:$E$501,2,FALSE))</f>
        <v/>
      </c>
      <c r="K7117" s="195" t="str">
        <f t="shared" si="223"/>
        <v/>
      </c>
    </row>
    <row r="7118" spans="2:11" ht="18" customHeight="1">
      <c r="B7118" s="16" t="str">
        <f>IF('6.標準時間'!$B7118="","",'6.標準時間'!B7118)</f>
        <v/>
      </c>
      <c r="C7118" s="16" t="str">
        <f>IF('6.標準時間'!$C7118="","",'6.標準時間'!C7118)</f>
        <v/>
      </c>
      <c r="D7118" s="16" t="str">
        <f>IF('6.標準時間'!$C7118="","",'6.標準時間'!E7118)</f>
        <v/>
      </c>
      <c r="E7118" s="171" t="str">
        <f>IF('6.標準時間'!$C7118="","",'6.標準時間'!F7118)</f>
        <v/>
      </c>
      <c r="F7118" s="15" t="str">
        <f t="shared" si="222"/>
        <v/>
      </c>
      <c r="G7118" s="142" t="str">
        <f>IF('6.標準時間'!$C7118="","",'6.標準時間'!H7118)</f>
        <v/>
      </c>
      <c r="H7118" s="142" t="str">
        <f>IF('6.標準時間'!$C7118="","",'6.標準時間'!I7118)</f>
        <v/>
      </c>
      <c r="I7118" s="107" t="str">
        <f>IF(C7118="","",VLOOKUP($C7118,'7.工程別レート'!$C$6:$E$501,3,FALSE))</f>
        <v/>
      </c>
      <c r="J7118" s="108" t="str">
        <f>IF(C7118="","",VLOOKUP($C7118,'7.工程別レート'!$C$6:$E$501,2,FALSE))</f>
        <v/>
      </c>
      <c r="K7118" s="195" t="str">
        <f t="shared" si="223"/>
        <v/>
      </c>
    </row>
    <row r="7119" spans="2:11" ht="18" customHeight="1">
      <c r="B7119" s="16" t="str">
        <f>IF('6.標準時間'!$B7119="","",'6.標準時間'!B7119)</f>
        <v/>
      </c>
      <c r="C7119" s="16" t="str">
        <f>IF('6.標準時間'!$C7119="","",'6.標準時間'!C7119)</f>
        <v/>
      </c>
      <c r="D7119" s="16" t="str">
        <f>IF('6.標準時間'!$C7119="","",'6.標準時間'!E7119)</f>
        <v/>
      </c>
      <c r="E7119" s="171" t="str">
        <f>IF('6.標準時間'!$C7119="","",'6.標準時間'!F7119)</f>
        <v/>
      </c>
      <c r="F7119" s="15" t="str">
        <f t="shared" si="222"/>
        <v/>
      </c>
      <c r="G7119" s="142" t="str">
        <f>IF('6.標準時間'!$C7119="","",'6.標準時間'!H7119)</f>
        <v/>
      </c>
      <c r="H7119" s="142" t="str">
        <f>IF('6.標準時間'!$C7119="","",'6.標準時間'!I7119)</f>
        <v/>
      </c>
      <c r="I7119" s="107" t="str">
        <f>IF(C7119="","",VLOOKUP($C7119,'7.工程別レート'!$C$6:$E$501,3,FALSE))</f>
        <v/>
      </c>
      <c r="J7119" s="108" t="str">
        <f>IF(C7119="","",VLOOKUP($C7119,'7.工程別レート'!$C$6:$E$501,2,FALSE))</f>
        <v/>
      </c>
      <c r="K7119" s="195" t="str">
        <f t="shared" si="223"/>
        <v/>
      </c>
    </row>
    <row r="7120" spans="2:11" ht="18" customHeight="1">
      <c r="B7120" s="16" t="str">
        <f>IF('6.標準時間'!$B7120="","",'6.標準時間'!B7120)</f>
        <v/>
      </c>
      <c r="C7120" s="16" t="str">
        <f>IF('6.標準時間'!$C7120="","",'6.標準時間'!C7120)</f>
        <v/>
      </c>
      <c r="D7120" s="16" t="str">
        <f>IF('6.標準時間'!$C7120="","",'6.標準時間'!E7120)</f>
        <v/>
      </c>
      <c r="E7120" s="171" t="str">
        <f>IF('6.標準時間'!$C7120="","",'6.標準時間'!F7120)</f>
        <v/>
      </c>
      <c r="F7120" s="15" t="str">
        <f t="shared" si="222"/>
        <v/>
      </c>
      <c r="G7120" s="142" t="str">
        <f>IF('6.標準時間'!$C7120="","",'6.標準時間'!H7120)</f>
        <v/>
      </c>
      <c r="H7120" s="142" t="str">
        <f>IF('6.標準時間'!$C7120="","",'6.標準時間'!I7120)</f>
        <v/>
      </c>
      <c r="I7120" s="107" t="str">
        <f>IF(C7120="","",VLOOKUP($C7120,'7.工程別レート'!$C$6:$E$501,3,FALSE))</f>
        <v/>
      </c>
      <c r="J7120" s="108" t="str">
        <f>IF(C7120="","",VLOOKUP($C7120,'7.工程別レート'!$C$6:$E$501,2,FALSE))</f>
        <v/>
      </c>
      <c r="K7120" s="195" t="str">
        <f t="shared" si="223"/>
        <v/>
      </c>
    </row>
    <row r="7121" spans="2:11" ht="18" customHeight="1">
      <c r="B7121" s="16" t="str">
        <f>IF('6.標準時間'!$B7121="","",'6.標準時間'!B7121)</f>
        <v/>
      </c>
      <c r="C7121" s="16" t="str">
        <f>IF('6.標準時間'!$C7121="","",'6.標準時間'!C7121)</f>
        <v/>
      </c>
      <c r="D7121" s="16" t="str">
        <f>IF('6.標準時間'!$C7121="","",'6.標準時間'!E7121)</f>
        <v/>
      </c>
      <c r="E7121" s="171" t="str">
        <f>IF('6.標準時間'!$C7121="","",'6.標準時間'!F7121)</f>
        <v/>
      </c>
      <c r="F7121" s="15" t="str">
        <f t="shared" si="222"/>
        <v/>
      </c>
      <c r="G7121" s="142" t="str">
        <f>IF('6.標準時間'!$C7121="","",'6.標準時間'!H7121)</f>
        <v/>
      </c>
      <c r="H7121" s="142" t="str">
        <f>IF('6.標準時間'!$C7121="","",'6.標準時間'!I7121)</f>
        <v/>
      </c>
      <c r="I7121" s="107" t="str">
        <f>IF(C7121="","",VLOOKUP($C7121,'7.工程別レート'!$C$6:$E$501,3,FALSE))</f>
        <v/>
      </c>
      <c r="J7121" s="108" t="str">
        <f>IF(C7121="","",VLOOKUP($C7121,'7.工程別レート'!$C$6:$E$501,2,FALSE))</f>
        <v/>
      </c>
      <c r="K7121" s="195" t="str">
        <f t="shared" si="223"/>
        <v/>
      </c>
    </row>
    <row r="7122" spans="2:11" ht="18" customHeight="1">
      <c r="B7122" s="16" t="str">
        <f>IF('6.標準時間'!$B7122="","",'6.標準時間'!B7122)</f>
        <v/>
      </c>
      <c r="C7122" s="16" t="str">
        <f>IF('6.標準時間'!$C7122="","",'6.標準時間'!C7122)</f>
        <v/>
      </c>
      <c r="D7122" s="16" t="str">
        <f>IF('6.標準時間'!$C7122="","",'6.標準時間'!E7122)</f>
        <v/>
      </c>
      <c r="E7122" s="171" t="str">
        <f>IF('6.標準時間'!$C7122="","",'6.標準時間'!F7122)</f>
        <v/>
      </c>
      <c r="F7122" s="15" t="str">
        <f t="shared" si="222"/>
        <v/>
      </c>
      <c r="G7122" s="142" t="str">
        <f>IF('6.標準時間'!$C7122="","",'6.標準時間'!H7122)</f>
        <v/>
      </c>
      <c r="H7122" s="142" t="str">
        <f>IF('6.標準時間'!$C7122="","",'6.標準時間'!I7122)</f>
        <v/>
      </c>
      <c r="I7122" s="107" t="str">
        <f>IF(C7122="","",VLOOKUP($C7122,'7.工程別レート'!$C$6:$E$501,3,FALSE))</f>
        <v/>
      </c>
      <c r="J7122" s="108" t="str">
        <f>IF(C7122="","",VLOOKUP($C7122,'7.工程別レート'!$C$6:$E$501,2,FALSE))</f>
        <v/>
      </c>
      <c r="K7122" s="195" t="str">
        <f t="shared" si="223"/>
        <v/>
      </c>
    </row>
    <row r="7123" spans="2:11" ht="18" customHeight="1">
      <c r="B7123" s="16" t="str">
        <f>IF('6.標準時間'!$B7123="","",'6.標準時間'!B7123)</f>
        <v/>
      </c>
      <c r="C7123" s="16" t="str">
        <f>IF('6.標準時間'!$C7123="","",'6.標準時間'!C7123)</f>
        <v/>
      </c>
      <c r="D7123" s="16" t="str">
        <f>IF('6.標準時間'!$C7123="","",'6.標準時間'!E7123)</f>
        <v/>
      </c>
      <c r="E7123" s="171" t="str">
        <f>IF('6.標準時間'!$C7123="","",'6.標準時間'!F7123)</f>
        <v/>
      </c>
      <c r="F7123" s="15" t="str">
        <f t="shared" si="222"/>
        <v/>
      </c>
      <c r="G7123" s="142" t="str">
        <f>IF('6.標準時間'!$C7123="","",'6.標準時間'!H7123)</f>
        <v/>
      </c>
      <c r="H7123" s="142" t="str">
        <f>IF('6.標準時間'!$C7123="","",'6.標準時間'!I7123)</f>
        <v/>
      </c>
      <c r="I7123" s="107" t="str">
        <f>IF(C7123="","",VLOOKUP($C7123,'7.工程別レート'!$C$6:$E$501,3,FALSE))</f>
        <v/>
      </c>
      <c r="J7123" s="108" t="str">
        <f>IF(C7123="","",VLOOKUP($C7123,'7.工程別レート'!$C$6:$E$501,2,FALSE))</f>
        <v/>
      </c>
      <c r="K7123" s="195" t="str">
        <f t="shared" si="223"/>
        <v/>
      </c>
    </row>
    <row r="7124" spans="2:11" ht="18" customHeight="1">
      <c r="B7124" s="16" t="str">
        <f>IF('6.標準時間'!$B7124="","",'6.標準時間'!B7124)</f>
        <v/>
      </c>
      <c r="C7124" s="16" t="str">
        <f>IF('6.標準時間'!$C7124="","",'6.標準時間'!C7124)</f>
        <v/>
      </c>
      <c r="D7124" s="16" t="str">
        <f>IF('6.標準時間'!$C7124="","",'6.標準時間'!E7124)</f>
        <v/>
      </c>
      <c r="E7124" s="171" t="str">
        <f>IF('6.標準時間'!$C7124="","",'6.標準時間'!F7124)</f>
        <v/>
      </c>
      <c r="F7124" s="15" t="str">
        <f t="shared" si="222"/>
        <v/>
      </c>
      <c r="G7124" s="142" t="str">
        <f>IF('6.標準時間'!$C7124="","",'6.標準時間'!H7124)</f>
        <v/>
      </c>
      <c r="H7124" s="142" t="str">
        <f>IF('6.標準時間'!$C7124="","",'6.標準時間'!I7124)</f>
        <v/>
      </c>
      <c r="I7124" s="107" t="str">
        <f>IF(C7124="","",VLOOKUP($C7124,'7.工程別レート'!$C$6:$E$501,3,FALSE))</f>
        <v/>
      </c>
      <c r="J7124" s="108" t="str">
        <f>IF(C7124="","",VLOOKUP($C7124,'7.工程別レート'!$C$6:$E$501,2,FALSE))</f>
        <v/>
      </c>
      <c r="K7124" s="195" t="str">
        <f t="shared" si="223"/>
        <v/>
      </c>
    </row>
    <row r="7125" spans="2:11" ht="18" customHeight="1">
      <c r="B7125" s="16" t="str">
        <f>IF('6.標準時間'!$B7125="","",'6.標準時間'!B7125)</f>
        <v/>
      </c>
      <c r="C7125" s="16" t="str">
        <f>IF('6.標準時間'!$C7125="","",'6.標準時間'!C7125)</f>
        <v/>
      </c>
      <c r="D7125" s="16" t="str">
        <f>IF('6.標準時間'!$C7125="","",'6.標準時間'!E7125)</f>
        <v/>
      </c>
      <c r="E7125" s="171" t="str">
        <f>IF('6.標準時間'!$C7125="","",'6.標準時間'!F7125)</f>
        <v/>
      </c>
      <c r="F7125" s="15" t="str">
        <f t="shared" si="222"/>
        <v/>
      </c>
      <c r="G7125" s="142" t="str">
        <f>IF('6.標準時間'!$C7125="","",'6.標準時間'!H7125)</f>
        <v/>
      </c>
      <c r="H7125" s="142" t="str">
        <f>IF('6.標準時間'!$C7125="","",'6.標準時間'!I7125)</f>
        <v/>
      </c>
      <c r="I7125" s="107" t="str">
        <f>IF(C7125="","",VLOOKUP($C7125,'7.工程別レート'!$C$6:$E$501,3,FALSE))</f>
        <v/>
      </c>
      <c r="J7125" s="108" t="str">
        <f>IF(C7125="","",VLOOKUP($C7125,'7.工程別レート'!$C$6:$E$501,2,FALSE))</f>
        <v/>
      </c>
      <c r="K7125" s="195" t="str">
        <f t="shared" si="223"/>
        <v/>
      </c>
    </row>
    <row r="7126" spans="2:11" ht="18" customHeight="1">
      <c r="B7126" s="16" t="str">
        <f>IF('6.標準時間'!$B7126="","",'6.標準時間'!B7126)</f>
        <v/>
      </c>
      <c r="C7126" s="16" t="str">
        <f>IF('6.標準時間'!$C7126="","",'6.標準時間'!C7126)</f>
        <v/>
      </c>
      <c r="D7126" s="16" t="str">
        <f>IF('6.標準時間'!$C7126="","",'6.標準時間'!E7126)</f>
        <v/>
      </c>
      <c r="E7126" s="171" t="str">
        <f>IF('6.標準時間'!$C7126="","",'6.標準時間'!F7126)</f>
        <v/>
      </c>
      <c r="F7126" s="15" t="str">
        <f t="shared" si="222"/>
        <v/>
      </c>
      <c r="G7126" s="142" t="str">
        <f>IF('6.標準時間'!$C7126="","",'6.標準時間'!H7126)</f>
        <v/>
      </c>
      <c r="H7126" s="142" t="str">
        <f>IF('6.標準時間'!$C7126="","",'6.標準時間'!I7126)</f>
        <v/>
      </c>
      <c r="I7126" s="107" t="str">
        <f>IF(C7126="","",VLOOKUP($C7126,'7.工程別レート'!$C$6:$E$501,3,FALSE))</f>
        <v/>
      </c>
      <c r="J7126" s="108" t="str">
        <f>IF(C7126="","",VLOOKUP($C7126,'7.工程別レート'!$C$6:$E$501,2,FALSE))</f>
        <v/>
      </c>
      <c r="K7126" s="195" t="str">
        <f t="shared" si="223"/>
        <v/>
      </c>
    </row>
    <row r="7127" spans="2:11" ht="18" customHeight="1">
      <c r="B7127" s="16" t="str">
        <f>IF('6.標準時間'!$B7127="","",'6.標準時間'!B7127)</f>
        <v/>
      </c>
      <c r="C7127" s="16" t="str">
        <f>IF('6.標準時間'!$C7127="","",'6.標準時間'!C7127)</f>
        <v/>
      </c>
      <c r="D7127" s="16" t="str">
        <f>IF('6.標準時間'!$C7127="","",'6.標準時間'!E7127)</f>
        <v/>
      </c>
      <c r="E7127" s="171" t="str">
        <f>IF('6.標準時間'!$C7127="","",'6.標準時間'!F7127)</f>
        <v/>
      </c>
      <c r="F7127" s="15" t="str">
        <f t="shared" si="222"/>
        <v/>
      </c>
      <c r="G7127" s="142" t="str">
        <f>IF('6.標準時間'!$C7127="","",'6.標準時間'!H7127)</f>
        <v/>
      </c>
      <c r="H7127" s="142" t="str">
        <f>IF('6.標準時間'!$C7127="","",'6.標準時間'!I7127)</f>
        <v/>
      </c>
      <c r="I7127" s="107" t="str">
        <f>IF(C7127="","",VLOOKUP($C7127,'7.工程別レート'!$C$6:$E$501,3,FALSE))</f>
        <v/>
      </c>
      <c r="J7127" s="108" t="str">
        <f>IF(C7127="","",VLOOKUP($C7127,'7.工程別レート'!$C$6:$E$501,2,FALSE))</f>
        <v/>
      </c>
      <c r="K7127" s="195" t="str">
        <f t="shared" si="223"/>
        <v/>
      </c>
    </row>
    <row r="7128" spans="2:11" ht="18" customHeight="1">
      <c r="B7128" s="16" t="str">
        <f>IF('6.標準時間'!$B7128="","",'6.標準時間'!B7128)</f>
        <v/>
      </c>
      <c r="C7128" s="16" t="str">
        <f>IF('6.標準時間'!$C7128="","",'6.標準時間'!C7128)</f>
        <v/>
      </c>
      <c r="D7128" s="16" t="str">
        <f>IF('6.標準時間'!$C7128="","",'6.標準時間'!E7128)</f>
        <v/>
      </c>
      <c r="E7128" s="171" t="str">
        <f>IF('6.標準時間'!$C7128="","",'6.標準時間'!F7128)</f>
        <v/>
      </c>
      <c r="F7128" s="15" t="str">
        <f t="shared" si="222"/>
        <v/>
      </c>
      <c r="G7128" s="142" t="str">
        <f>IF('6.標準時間'!$C7128="","",'6.標準時間'!H7128)</f>
        <v/>
      </c>
      <c r="H7128" s="142" t="str">
        <f>IF('6.標準時間'!$C7128="","",'6.標準時間'!I7128)</f>
        <v/>
      </c>
      <c r="I7128" s="107" t="str">
        <f>IF(C7128="","",VLOOKUP($C7128,'7.工程別レート'!$C$6:$E$501,3,FALSE))</f>
        <v/>
      </c>
      <c r="J7128" s="108" t="str">
        <f>IF(C7128="","",VLOOKUP($C7128,'7.工程別レート'!$C$6:$E$501,2,FALSE))</f>
        <v/>
      </c>
      <c r="K7128" s="195" t="str">
        <f t="shared" si="223"/>
        <v/>
      </c>
    </row>
    <row r="7129" spans="2:11" ht="18" customHeight="1">
      <c r="B7129" s="16" t="str">
        <f>IF('6.標準時間'!$B7129="","",'6.標準時間'!B7129)</f>
        <v/>
      </c>
      <c r="C7129" s="16" t="str">
        <f>IF('6.標準時間'!$C7129="","",'6.標準時間'!C7129)</f>
        <v/>
      </c>
      <c r="D7129" s="16" t="str">
        <f>IF('6.標準時間'!$C7129="","",'6.標準時間'!E7129)</f>
        <v/>
      </c>
      <c r="E7129" s="171" t="str">
        <f>IF('6.標準時間'!$C7129="","",'6.標準時間'!F7129)</f>
        <v/>
      </c>
      <c r="F7129" s="15" t="str">
        <f t="shared" si="222"/>
        <v/>
      </c>
      <c r="G7129" s="142" t="str">
        <f>IF('6.標準時間'!$C7129="","",'6.標準時間'!H7129)</f>
        <v/>
      </c>
      <c r="H7129" s="142" t="str">
        <f>IF('6.標準時間'!$C7129="","",'6.標準時間'!I7129)</f>
        <v/>
      </c>
      <c r="I7129" s="107" t="str">
        <f>IF(C7129="","",VLOOKUP($C7129,'7.工程別レート'!$C$6:$E$501,3,FALSE))</f>
        <v/>
      </c>
      <c r="J7129" s="108" t="str">
        <f>IF(C7129="","",VLOOKUP($C7129,'7.工程別レート'!$C$6:$E$501,2,FALSE))</f>
        <v/>
      </c>
      <c r="K7129" s="195" t="str">
        <f t="shared" si="223"/>
        <v/>
      </c>
    </row>
    <row r="7130" spans="2:11" ht="18" customHeight="1">
      <c r="B7130" s="16" t="str">
        <f>IF('6.標準時間'!$B7130="","",'6.標準時間'!B7130)</f>
        <v/>
      </c>
      <c r="C7130" s="16" t="str">
        <f>IF('6.標準時間'!$C7130="","",'6.標準時間'!C7130)</f>
        <v/>
      </c>
      <c r="D7130" s="16" t="str">
        <f>IF('6.標準時間'!$C7130="","",'6.標準時間'!E7130)</f>
        <v/>
      </c>
      <c r="E7130" s="171" t="str">
        <f>IF('6.標準時間'!$C7130="","",'6.標準時間'!F7130)</f>
        <v/>
      </c>
      <c r="F7130" s="15" t="str">
        <f t="shared" si="222"/>
        <v/>
      </c>
      <c r="G7130" s="142" t="str">
        <f>IF('6.標準時間'!$C7130="","",'6.標準時間'!H7130)</f>
        <v/>
      </c>
      <c r="H7130" s="142" t="str">
        <f>IF('6.標準時間'!$C7130="","",'6.標準時間'!I7130)</f>
        <v/>
      </c>
      <c r="I7130" s="107" t="str">
        <f>IF(C7130="","",VLOOKUP($C7130,'7.工程別レート'!$C$6:$E$501,3,FALSE))</f>
        <v/>
      </c>
      <c r="J7130" s="108" t="str">
        <f>IF(C7130="","",VLOOKUP($C7130,'7.工程別レート'!$C$6:$E$501,2,FALSE))</f>
        <v/>
      </c>
      <c r="K7130" s="195" t="str">
        <f t="shared" si="223"/>
        <v/>
      </c>
    </row>
    <row r="7131" spans="2:11" ht="18" customHeight="1">
      <c r="B7131" s="16" t="str">
        <f>IF('6.標準時間'!$B7131="","",'6.標準時間'!B7131)</f>
        <v/>
      </c>
      <c r="C7131" s="16" t="str">
        <f>IF('6.標準時間'!$C7131="","",'6.標準時間'!C7131)</f>
        <v/>
      </c>
      <c r="D7131" s="16" t="str">
        <f>IF('6.標準時間'!$C7131="","",'6.標準時間'!E7131)</f>
        <v/>
      </c>
      <c r="E7131" s="171" t="str">
        <f>IF('6.標準時間'!$C7131="","",'6.標準時間'!F7131)</f>
        <v/>
      </c>
      <c r="F7131" s="15" t="str">
        <f t="shared" si="222"/>
        <v/>
      </c>
      <c r="G7131" s="142" t="str">
        <f>IF('6.標準時間'!$C7131="","",'6.標準時間'!H7131)</f>
        <v/>
      </c>
      <c r="H7131" s="142" t="str">
        <f>IF('6.標準時間'!$C7131="","",'6.標準時間'!I7131)</f>
        <v/>
      </c>
      <c r="I7131" s="107" t="str">
        <f>IF(C7131="","",VLOOKUP($C7131,'7.工程別レート'!$C$6:$E$501,3,FALSE))</f>
        <v/>
      </c>
      <c r="J7131" s="108" t="str">
        <f>IF(C7131="","",VLOOKUP($C7131,'7.工程別レート'!$C$6:$E$501,2,FALSE))</f>
        <v/>
      </c>
      <c r="K7131" s="195" t="str">
        <f t="shared" si="223"/>
        <v/>
      </c>
    </row>
    <row r="7132" spans="2:11" ht="18" customHeight="1">
      <c r="B7132" s="16" t="str">
        <f>IF('6.標準時間'!$B7132="","",'6.標準時間'!B7132)</f>
        <v/>
      </c>
      <c r="C7132" s="16" t="str">
        <f>IF('6.標準時間'!$C7132="","",'6.標準時間'!C7132)</f>
        <v/>
      </c>
      <c r="D7132" s="16" t="str">
        <f>IF('6.標準時間'!$C7132="","",'6.標準時間'!E7132)</f>
        <v/>
      </c>
      <c r="E7132" s="171" t="str">
        <f>IF('6.標準時間'!$C7132="","",'6.標準時間'!F7132)</f>
        <v/>
      </c>
      <c r="F7132" s="15" t="str">
        <f t="shared" si="222"/>
        <v/>
      </c>
      <c r="G7132" s="142" t="str">
        <f>IF('6.標準時間'!$C7132="","",'6.標準時間'!H7132)</f>
        <v/>
      </c>
      <c r="H7132" s="142" t="str">
        <f>IF('6.標準時間'!$C7132="","",'6.標準時間'!I7132)</f>
        <v/>
      </c>
      <c r="I7132" s="107" t="str">
        <f>IF(C7132="","",VLOOKUP($C7132,'7.工程別レート'!$C$6:$E$501,3,FALSE))</f>
        <v/>
      </c>
      <c r="J7132" s="108" t="str">
        <f>IF(C7132="","",VLOOKUP($C7132,'7.工程別レート'!$C$6:$E$501,2,FALSE))</f>
        <v/>
      </c>
      <c r="K7132" s="195" t="str">
        <f t="shared" si="223"/>
        <v/>
      </c>
    </row>
    <row r="7133" spans="2:11" ht="18" customHeight="1">
      <c r="B7133" s="16" t="str">
        <f>IF('6.標準時間'!$B7133="","",'6.標準時間'!B7133)</f>
        <v/>
      </c>
      <c r="C7133" s="16" t="str">
        <f>IF('6.標準時間'!$C7133="","",'6.標準時間'!C7133)</f>
        <v/>
      </c>
      <c r="D7133" s="16" t="str">
        <f>IF('6.標準時間'!$C7133="","",'6.標準時間'!E7133)</f>
        <v/>
      </c>
      <c r="E7133" s="171" t="str">
        <f>IF('6.標準時間'!$C7133="","",'6.標準時間'!F7133)</f>
        <v/>
      </c>
      <c r="F7133" s="15" t="str">
        <f t="shared" si="222"/>
        <v/>
      </c>
      <c r="G7133" s="142" t="str">
        <f>IF('6.標準時間'!$C7133="","",'6.標準時間'!H7133)</f>
        <v/>
      </c>
      <c r="H7133" s="142" t="str">
        <f>IF('6.標準時間'!$C7133="","",'6.標準時間'!I7133)</f>
        <v/>
      </c>
      <c r="I7133" s="107" t="str">
        <f>IF(C7133="","",VLOOKUP($C7133,'7.工程別レート'!$C$6:$E$501,3,FALSE))</f>
        <v/>
      </c>
      <c r="J7133" s="108" t="str">
        <f>IF(C7133="","",VLOOKUP($C7133,'7.工程別レート'!$C$6:$E$501,2,FALSE))</f>
        <v/>
      </c>
      <c r="K7133" s="195" t="str">
        <f t="shared" si="223"/>
        <v/>
      </c>
    </row>
    <row r="7134" spans="2:11" ht="18" customHeight="1">
      <c r="B7134" s="16" t="str">
        <f>IF('6.標準時間'!$B7134="","",'6.標準時間'!B7134)</f>
        <v/>
      </c>
      <c r="C7134" s="16" t="str">
        <f>IF('6.標準時間'!$C7134="","",'6.標準時間'!C7134)</f>
        <v/>
      </c>
      <c r="D7134" s="16" t="str">
        <f>IF('6.標準時間'!$C7134="","",'6.標準時間'!E7134)</f>
        <v/>
      </c>
      <c r="E7134" s="171" t="str">
        <f>IF('6.標準時間'!$C7134="","",'6.標準時間'!F7134)</f>
        <v/>
      </c>
      <c r="F7134" s="15" t="str">
        <f t="shared" si="222"/>
        <v/>
      </c>
      <c r="G7134" s="142" t="str">
        <f>IF('6.標準時間'!$C7134="","",'6.標準時間'!H7134)</f>
        <v/>
      </c>
      <c r="H7134" s="142" t="str">
        <f>IF('6.標準時間'!$C7134="","",'6.標準時間'!I7134)</f>
        <v/>
      </c>
      <c r="I7134" s="107" t="str">
        <f>IF(C7134="","",VLOOKUP($C7134,'7.工程別レート'!$C$6:$E$501,3,FALSE))</f>
        <v/>
      </c>
      <c r="J7134" s="108" t="str">
        <f>IF(C7134="","",VLOOKUP($C7134,'7.工程別レート'!$C$6:$E$501,2,FALSE))</f>
        <v/>
      </c>
      <c r="K7134" s="195" t="str">
        <f t="shared" si="223"/>
        <v/>
      </c>
    </row>
    <row r="7135" spans="2:11" ht="18" customHeight="1">
      <c r="B7135" s="16" t="str">
        <f>IF('6.標準時間'!$B7135="","",'6.標準時間'!B7135)</f>
        <v/>
      </c>
      <c r="C7135" s="16" t="str">
        <f>IF('6.標準時間'!$C7135="","",'6.標準時間'!C7135)</f>
        <v/>
      </c>
      <c r="D7135" s="16" t="str">
        <f>IF('6.標準時間'!$C7135="","",'6.標準時間'!E7135)</f>
        <v/>
      </c>
      <c r="E7135" s="171" t="str">
        <f>IF('6.標準時間'!$C7135="","",'6.標準時間'!F7135)</f>
        <v/>
      </c>
      <c r="F7135" s="15" t="str">
        <f t="shared" si="222"/>
        <v/>
      </c>
      <c r="G7135" s="142" t="str">
        <f>IF('6.標準時間'!$C7135="","",'6.標準時間'!H7135)</f>
        <v/>
      </c>
      <c r="H7135" s="142" t="str">
        <f>IF('6.標準時間'!$C7135="","",'6.標準時間'!I7135)</f>
        <v/>
      </c>
      <c r="I7135" s="107" t="str">
        <f>IF(C7135="","",VLOOKUP($C7135,'7.工程別レート'!$C$6:$E$501,3,FALSE))</f>
        <v/>
      </c>
      <c r="J7135" s="108" t="str">
        <f>IF(C7135="","",VLOOKUP($C7135,'7.工程別レート'!$C$6:$E$501,2,FALSE))</f>
        <v/>
      </c>
      <c r="K7135" s="195" t="str">
        <f t="shared" si="223"/>
        <v/>
      </c>
    </row>
    <row r="7136" spans="2:11" ht="18" customHeight="1">
      <c r="B7136" s="16" t="str">
        <f>IF('6.標準時間'!$B7136="","",'6.標準時間'!B7136)</f>
        <v/>
      </c>
      <c r="C7136" s="16" t="str">
        <f>IF('6.標準時間'!$C7136="","",'6.標準時間'!C7136)</f>
        <v/>
      </c>
      <c r="D7136" s="16" t="str">
        <f>IF('6.標準時間'!$C7136="","",'6.標準時間'!E7136)</f>
        <v/>
      </c>
      <c r="E7136" s="171" t="str">
        <f>IF('6.標準時間'!$C7136="","",'6.標準時間'!F7136)</f>
        <v/>
      </c>
      <c r="F7136" s="15" t="str">
        <f t="shared" si="222"/>
        <v/>
      </c>
      <c r="G7136" s="142" t="str">
        <f>IF('6.標準時間'!$C7136="","",'6.標準時間'!H7136)</f>
        <v/>
      </c>
      <c r="H7136" s="142" t="str">
        <f>IF('6.標準時間'!$C7136="","",'6.標準時間'!I7136)</f>
        <v/>
      </c>
      <c r="I7136" s="107" t="str">
        <f>IF(C7136="","",VLOOKUP($C7136,'7.工程別レート'!$C$6:$E$501,3,FALSE))</f>
        <v/>
      </c>
      <c r="J7136" s="108" t="str">
        <f>IF(C7136="","",VLOOKUP($C7136,'7.工程別レート'!$C$6:$E$501,2,FALSE))</f>
        <v/>
      </c>
      <c r="K7136" s="195" t="str">
        <f t="shared" si="223"/>
        <v/>
      </c>
    </row>
    <row r="7137" spans="2:11" ht="18" customHeight="1">
      <c r="B7137" s="16" t="str">
        <f>IF('6.標準時間'!$B7137="","",'6.標準時間'!B7137)</f>
        <v/>
      </c>
      <c r="C7137" s="16" t="str">
        <f>IF('6.標準時間'!$C7137="","",'6.標準時間'!C7137)</f>
        <v/>
      </c>
      <c r="D7137" s="16" t="str">
        <f>IF('6.標準時間'!$C7137="","",'6.標準時間'!E7137)</f>
        <v/>
      </c>
      <c r="E7137" s="171" t="str">
        <f>IF('6.標準時間'!$C7137="","",'6.標準時間'!F7137)</f>
        <v/>
      </c>
      <c r="F7137" s="15" t="str">
        <f t="shared" si="222"/>
        <v/>
      </c>
      <c r="G7137" s="142" t="str">
        <f>IF('6.標準時間'!$C7137="","",'6.標準時間'!H7137)</f>
        <v/>
      </c>
      <c r="H7137" s="142" t="str">
        <f>IF('6.標準時間'!$C7137="","",'6.標準時間'!I7137)</f>
        <v/>
      </c>
      <c r="I7137" s="107" t="str">
        <f>IF(C7137="","",VLOOKUP($C7137,'7.工程別レート'!$C$6:$E$501,3,FALSE))</f>
        <v/>
      </c>
      <c r="J7137" s="108" t="str">
        <f>IF(C7137="","",VLOOKUP($C7137,'7.工程別レート'!$C$6:$E$501,2,FALSE))</f>
        <v/>
      </c>
      <c r="K7137" s="195" t="str">
        <f t="shared" si="223"/>
        <v/>
      </c>
    </row>
    <row r="7138" spans="2:11" ht="18" customHeight="1">
      <c r="B7138" s="16" t="str">
        <f>IF('6.標準時間'!$B7138="","",'6.標準時間'!B7138)</f>
        <v/>
      </c>
      <c r="C7138" s="16" t="str">
        <f>IF('6.標準時間'!$C7138="","",'6.標準時間'!C7138)</f>
        <v/>
      </c>
      <c r="D7138" s="16" t="str">
        <f>IF('6.標準時間'!$C7138="","",'6.標準時間'!E7138)</f>
        <v/>
      </c>
      <c r="E7138" s="171" t="str">
        <f>IF('6.標準時間'!$C7138="","",'6.標準時間'!F7138)</f>
        <v/>
      </c>
      <c r="F7138" s="15" t="str">
        <f t="shared" si="222"/>
        <v/>
      </c>
      <c r="G7138" s="142" t="str">
        <f>IF('6.標準時間'!$C7138="","",'6.標準時間'!H7138)</f>
        <v/>
      </c>
      <c r="H7138" s="142" t="str">
        <f>IF('6.標準時間'!$C7138="","",'6.標準時間'!I7138)</f>
        <v/>
      </c>
      <c r="I7138" s="107" t="str">
        <f>IF(C7138="","",VLOOKUP($C7138,'7.工程別レート'!$C$6:$E$501,3,FALSE))</f>
        <v/>
      </c>
      <c r="J7138" s="108" t="str">
        <f>IF(C7138="","",VLOOKUP($C7138,'7.工程別レート'!$C$6:$E$501,2,FALSE))</f>
        <v/>
      </c>
      <c r="K7138" s="195" t="str">
        <f t="shared" si="223"/>
        <v/>
      </c>
    </row>
    <row r="7139" spans="2:11" ht="18" customHeight="1">
      <c r="B7139" s="16" t="str">
        <f>IF('6.標準時間'!$B7139="","",'6.標準時間'!B7139)</f>
        <v/>
      </c>
      <c r="C7139" s="16" t="str">
        <f>IF('6.標準時間'!$C7139="","",'6.標準時間'!C7139)</f>
        <v/>
      </c>
      <c r="D7139" s="16" t="str">
        <f>IF('6.標準時間'!$C7139="","",'6.標準時間'!E7139)</f>
        <v/>
      </c>
      <c r="E7139" s="171" t="str">
        <f>IF('6.標準時間'!$C7139="","",'6.標準時間'!F7139)</f>
        <v/>
      </c>
      <c r="F7139" s="15" t="str">
        <f t="shared" si="222"/>
        <v/>
      </c>
      <c r="G7139" s="142" t="str">
        <f>IF('6.標準時間'!$C7139="","",'6.標準時間'!H7139)</f>
        <v/>
      </c>
      <c r="H7139" s="142" t="str">
        <f>IF('6.標準時間'!$C7139="","",'6.標準時間'!I7139)</f>
        <v/>
      </c>
      <c r="I7139" s="107" t="str">
        <f>IF(C7139="","",VLOOKUP($C7139,'7.工程別レート'!$C$6:$E$501,3,FALSE))</f>
        <v/>
      </c>
      <c r="J7139" s="108" t="str">
        <f>IF(C7139="","",VLOOKUP($C7139,'7.工程別レート'!$C$6:$E$501,2,FALSE))</f>
        <v/>
      </c>
      <c r="K7139" s="195" t="str">
        <f t="shared" si="223"/>
        <v/>
      </c>
    </row>
    <row r="7140" spans="2:11" ht="18" customHeight="1">
      <c r="B7140" s="16" t="str">
        <f>IF('6.標準時間'!$B7140="","",'6.標準時間'!B7140)</f>
        <v/>
      </c>
      <c r="C7140" s="16" t="str">
        <f>IF('6.標準時間'!$C7140="","",'6.標準時間'!C7140)</f>
        <v/>
      </c>
      <c r="D7140" s="16" t="str">
        <f>IF('6.標準時間'!$C7140="","",'6.標準時間'!E7140)</f>
        <v/>
      </c>
      <c r="E7140" s="171" t="str">
        <f>IF('6.標準時間'!$C7140="","",'6.標準時間'!F7140)</f>
        <v/>
      </c>
      <c r="F7140" s="15" t="str">
        <f t="shared" si="222"/>
        <v/>
      </c>
      <c r="G7140" s="142" t="str">
        <f>IF('6.標準時間'!$C7140="","",'6.標準時間'!H7140)</f>
        <v/>
      </c>
      <c r="H7140" s="142" t="str">
        <f>IF('6.標準時間'!$C7140="","",'6.標準時間'!I7140)</f>
        <v/>
      </c>
      <c r="I7140" s="107" t="str">
        <f>IF(C7140="","",VLOOKUP($C7140,'7.工程別レート'!$C$6:$E$501,3,FALSE))</f>
        <v/>
      </c>
      <c r="J7140" s="108" t="str">
        <f>IF(C7140="","",VLOOKUP($C7140,'7.工程別レート'!$C$6:$E$501,2,FALSE))</f>
        <v/>
      </c>
      <c r="K7140" s="195" t="str">
        <f t="shared" si="223"/>
        <v/>
      </c>
    </row>
    <row r="7141" spans="2:11" ht="18" customHeight="1">
      <c r="B7141" s="16" t="str">
        <f>IF('6.標準時間'!$B7141="","",'6.標準時間'!B7141)</f>
        <v/>
      </c>
      <c r="C7141" s="16" t="str">
        <f>IF('6.標準時間'!$C7141="","",'6.標準時間'!C7141)</f>
        <v/>
      </c>
      <c r="D7141" s="16" t="str">
        <f>IF('6.標準時間'!$C7141="","",'6.標準時間'!E7141)</f>
        <v/>
      </c>
      <c r="E7141" s="171" t="str">
        <f>IF('6.標準時間'!$C7141="","",'6.標準時間'!F7141)</f>
        <v/>
      </c>
      <c r="F7141" s="15" t="str">
        <f t="shared" si="222"/>
        <v/>
      </c>
      <c r="G7141" s="142" t="str">
        <f>IF('6.標準時間'!$C7141="","",'6.標準時間'!H7141)</f>
        <v/>
      </c>
      <c r="H7141" s="142" t="str">
        <f>IF('6.標準時間'!$C7141="","",'6.標準時間'!I7141)</f>
        <v/>
      </c>
      <c r="I7141" s="107" t="str">
        <f>IF(C7141="","",VLOOKUP($C7141,'7.工程別レート'!$C$6:$E$501,3,FALSE))</f>
        <v/>
      </c>
      <c r="J7141" s="108" t="str">
        <f>IF(C7141="","",VLOOKUP($C7141,'7.工程別レート'!$C$6:$E$501,2,FALSE))</f>
        <v/>
      </c>
      <c r="K7141" s="195" t="str">
        <f t="shared" si="223"/>
        <v/>
      </c>
    </row>
    <row r="7142" spans="2:11" ht="18" customHeight="1">
      <c r="B7142" s="16" t="str">
        <f>IF('6.標準時間'!$B7142="","",'6.標準時間'!B7142)</f>
        <v/>
      </c>
      <c r="C7142" s="16" t="str">
        <f>IF('6.標準時間'!$C7142="","",'6.標準時間'!C7142)</f>
        <v/>
      </c>
      <c r="D7142" s="16" t="str">
        <f>IF('6.標準時間'!$C7142="","",'6.標準時間'!E7142)</f>
        <v/>
      </c>
      <c r="E7142" s="171" t="str">
        <f>IF('6.標準時間'!$C7142="","",'6.標準時間'!F7142)</f>
        <v/>
      </c>
      <c r="F7142" s="15" t="str">
        <f t="shared" si="222"/>
        <v/>
      </c>
      <c r="G7142" s="142" t="str">
        <f>IF('6.標準時間'!$C7142="","",'6.標準時間'!H7142)</f>
        <v/>
      </c>
      <c r="H7142" s="142" t="str">
        <f>IF('6.標準時間'!$C7142="","",'6.標準時間'!I7142)</f>
        <v/>
      </c>
      <c r="I7142" s="107" t="str">
        <f>IF(C7142="","",VLOOKUP($C7142,'7.工程別レート'!$C$6:$E$501,3,FALSE))</f>
        <v/>
      </c>
      <c r="J7142" s="108" t="str">
        <f>IF(C7142="","",VLOOKUP($C7142,'7.工程別レート'!$C$6:$E$501,2,FALSE))</f>
        <v/>
      </c>
      <c r="K7142" s="195" t="str">
        <f t="shared" si="223"/>
        <v/>
      </c>
    </row>
    <row r="7143" spans="2:11" ht="18" customHeight="1">
      <c r="B7143" s="16" t="str">
        <f>IF('6.標準時間'!$B7143="","",'6.標準時間'!B7143)</f>
        <v/>
      </c>
      <c r="C7143" s="16" t="str">
        <f>IF('6.標準時間'!$C7143="","",'6.標準時間'!C7143)</f>
        <v/>
      </c>
      <c r="D7143" s="16" t="str">
        <f>IF('6.標準時間'!$C7143="","",'6.標準時間'!E7143)</f>
        <v/>
      </c>
      <c r="E7143" s="171" t="str">
        <f>IF('6.標準時間'!$C7143="","",'6.標準時間'!F7143)</f>
        <v/>
      </c>
      <c r="F7143" s="15" t="str">
        <f t="shared" si="222"/>
        <v/>
      </c>
      <c r="G7143" s="142" t="str">
        <f>IF('6.標準時間'!$C7143="","",'6.標準時間'!H7143)</f>
        <v/>
      </c>
      <c r="H7143" s="142" t="str">
        <f>IF('6.標準時間'!$C7143="","",'6.標準時間'!I7143)</f>
        <v/>
      </c>
      <c r="I7143" s="107" t="str">
        <f>IF(C7143="","",VLOOKUP($C7143,'7.工程別レート'!$C$6:$E$501,3,FALSE))</f>
        <v/>
      </c>
      <c r="J7143" s="108" t="str">
        <f>IF(C7143="","",VLOOKUP($C7143,'7.工程別レート'!$C$6:$E$501,2,FALSE))</f>
        <v/>
      </c>
      <c r="K7143" s="195" t="str">
        <f t="shared" si="223"/>
        <v/>
      </c>
    </row>
    <row r="7144" spans="2:11" ht="18" customHeight="1">
      <c r="B7144" s="16" t="str">
        <f>IF('6.標準時間'!$B7144="","",'6.標準時間'!B7144)</f>
        <v/>
      </c>
      <c r="C7144" s="16" t="str">
        <f>IF('6.標準時間'!$C7144="","",'6.標準時間'!C7144)</f>
        <v/>
      </c>
      <c r="D7144" s="16" t="str">
        <f>IF('6.標準時間'!$C7144="","",'6.標準時間'!E7144)</f>
        <v/>
      </c>
      <c r="E7144" s="171" t="str">
        <f>IF('6.標準時間'!$C7144="","",'6.標準時間'!F7144)</f>
        <v/>
      </c>
      <c r="F7144" s="15" t="str">
        <f t="shared" si="222"/>
        <v/>
      </c>
      <c r="G7144" s="142" t="str">
        <f>IF('6.標準時間'!$C7144="","",'6.標準時間'!H7144)</f>
        <v/>
      </c>
      <c r="H7144" s="142" t="str">
        <f>IF('6.標準時間'!$C7144="","",'6.標準時間'!I7144)</f>
        <v/>
      </c>
      <c r="I7144" s="107" t="str">
        <f>IF(C7144="","",VLOOKUP($C7144,'7.工程別レート'!$C$6:$E$501,3,FALSE))</f>
        <v/>
      </c>
      <c r="J7144" s="108" t="str">
        <f>IF(C7144="","",VLOOKUP($C7144,'7.工程別レート'!$C$6:$E$501,2,FALSE))</f>
        <v/>
      </c>
      <c r="K7144" s="195" t="str">
        <f t="shared" si="223"/>
        <v/>
      </c>
    </row>
    <row r="7145" spans="2:11" ht="18" customHeight="1">
      <c r="B7145" s="16" t="str">
        <f>IF('6.標準時間'!$B7145="","",'6.標準時間'!B7145)</f>
        <v/>
      </c>
      <c r="C7145" s="16" t="str">
        <f>IF('6.標準時間'!$C7145="","",'6.標準時間'!C7145)</f>
        <v/>
      </c>
      <c r="D7145" s="16" t="str">
        <f>IF('6.標準時間'!$C7145="","",'6.標準時間'!E7145)</f>
        <v/>
      </c>
      <c r="E7145" s="171" t="str">
        <f>IF('6.標準時間'!$C7145="","",'6.標準時間'!F7145)</f>
        <v/>
      </c>
      <c r="F7145" s="15" t="str">
        <f t="shared" si="222"/>
        <v/>
      </c>
      <c r="G7145" s="142" t="str">
        <f>IF('6.標準時間'!$C7145="","",'6.標準時間'!H7145)</f>
        <v/>
      </c>
      <c r="H7145" s="142" t="str">
        <f>IF('6.標準時間'!$C7145="","",'6.標準時間'!I7145)</f>
        <v/>
      </c>
      <c r="I7145" s="107" t="str">
        <f>IF(C7145="","",VLOOKUP($C7145,'7.工程別レート'!$C$6:$E$501,3,FALSE))</f>
        <v/>
      </c>
      <c r="J7145" s="108" t="str">
        <f>IF(C7145="","",VLOOKUP($C7145,'7.工程別レート'!$C$6:$E$501,2,FALSE))</f>
        <v/>
      </c>
      <c r="K7145" s="195" t="str">
        <f t="shared" si="223"/>
        <v/>
      </c>
    </row>
    <row r="7146" spans="2:11" ht="18" customHeight="1">
      <c r="B7146" s="16" t="str">
        <f>IF('6.標準時間'!$B7146="","",'6.標準時間'!B7146)</f>
        <v/>
      </c>
      <c r="C7146" s="16" t="str">
        <f>IF('6.標準時間'!$C7146="","",'6.標準時間'!C7146)</f>
        <v/>
      </c>
      <c r="D7146" s="16" t="str">
        <f>IF('6.標準時間'!$C7146="","",'6.標準時間'!E7146)</f>
        <v/>
      </c>
      <c r="E7146" s="171" t="str">
        <f>IF('6.標準時間'!$C7146="","",'6.標準時間'!F7146)</f>
        <v/>
      </c>
      <c r="F7146" s="15" t="str">
        <f t="shared" si="222"/>
        <v/>
      </c>
      <c r="G7146" s="142" t="str">
        <f>IF('6.標準時間'!$C7146="","",'6.標準時間'!H7146)</f>
        <v/>
      </c>
      <c r="H7146" s="142" t="str">
        <f>IF('6.標準時間'!$C7146="","",'6.標準時間'!I7146)</f>
        <v/>
      </c>
      <c r="I7146" s="107" t="str">
        <f>IF(C7146="","",VLOOKUP($C7146,'7.工程別レート'!$C$6:$E$501,3,FALSE))</f>
        <v/>
      </c>
      <c r="J7146" s="108" t="str">
        <f>IF(C7146="","",VLOOKUP($C7146,'7.工程別レート'!$C$6:$E$501,2,FALSE))</f>
        <v/>
      </c>
      <c r="K7146" s="195" t="str">
        <f t="shared" si="223"/>
        <v/>
      </c>
    </row>
    <row r="7147" spans="2:11" ht="18" customHeight="1">
      <c r="B7147" s="16" t="str">
        <f>IF('6.標準時間'!$B7147="","",'6.標準時間'!B7147)</f>
        <v/>
      </c>
      <c r="C7147" s="16" t="str">
        <f>IF('6.標準時間'!$C7147="","",'6.標準時間'!C7147)</f>
        <v/>
      </c>
      <c r="D7147" s="16" t="str">
        <f>IF('6.標準時間'!$C7147="","",'6.標準時間'!E7147)</f>
        <v/>
      </c>
      <c r="E7147" s="171" t="str">
        <f>IF('6.標準時間'!$C7147="","",'6.標準時間'!F7147)</f>
        <v/>
      </c>
      <c r="F7147" s="15" t="str">
        <f t="shared" si="222"/>
        <v/>
      </c>
      <c r="G7147" s="142" t="str">
        <f>IF('6.標準時間'!$C7147="","",'6.標準時間'!H7147)</f>
        <v/>
      </c>
      <c r="H7147" s="142" t="str">
        <f>IF('6.標準時間'!$C7147="","",'6.標準時間'!I7147)</f>
        <v/>
      </c>
      <c r="I7147" s="107" t="str">
        <f>IF(C7147="","",VLOOKUP($C7147,'7.工程別レート'!$C$6:$E$501,3,FALSE))</f>
        <v/>
      </c>
      <c r="J7147" s="108" t="str">
        <f>IF(C7147="","",VLOOKUP($C7147,'7.工程別レート'!$C$6:$E$501,2,FALSE))</f>
        <v/>
      </c>
      <c r="K7147" s="195" t="str">
        <f t="shared" si="223"/>
        <v/>
      </c>
    </row>
    <row r="7148" spans="2:11" ht="18" customHeight="1">
      <c r="B7148" s="16" t="str">
        <f>IF('6.標準時間'!$B7148="","",'6.標準時間'!B7148)</f>
        <v/>
      </c>
      <c r="C7148" s="16" t="str">
        <f>IF('6.標準時間'!$C7148="","",'6.標準時間'!C7148)</f>
        <v/>
      </c>
      <c r="D7148" s="16" t="str">
        <f>IF('6.標準時間'!$C7148="","",'6.標準時間'!E7148)</f>
        <v/>
      </c>
      <c r="E7148" s="171" t="str">
        <f>IF('6.標準時間'!$C7148="","",'6.標準時間'!F7148)</f>
        <v/>
      </c>
      <c r="F7148" s="15" t="str">
        <f t="shared" si="222"/>
        <v/>
      </c>
      <c r="G7148" s="142" t="str">
        <f>IF('6.標準時間'!$C7148="","",'6.標準時間'!H7148)</f>
        <v/>
      </c>
      <c r="H7148" s="142" t="str">
        <f>IF('6.標準時間'!$C7148="","",'6.標準時間'!I7148)</f>
        <v/>
      </c>
      <c r="I7148" s="107" t="str">
        <f>IF(C7148="","",VLOOKUP($C7148,'7.工程別レート'!$C$6:$E$501,3,FALSE))</f>
        <v/>
      </c>
      <c r="J7148" s="108" t="str">
        <f>IF(C7148="","",VLOOKUP($C7148,'7.工程別レート'!$C$6:$E$501,2,FALSE))</f>
        <v/>
      </c>
      <c r="K7148" s="195" t="str">
        <f t="shared" si="223"/>
        <v/>
      </c>
    </row>
    <row r="7149" spans="2:11" ht="18" customHeight="1">
      <c r="B7149" s="16" t="str">
        <f>IF('6.標準時間'!$B7149="","",'6.標準時間'!B7149)</f>
        <v/>
      </c>
      <c r="C7149" s="16" t="str">
        <f>IF('6.標準時間'!$C7149="","",'6.標準時間'!C7149)</f>
        <v/>
      </c>
      <c r="D7149" s="16" t="str">
        <f>IF('6.標準時間'!$C7149="","",'6.標準時間'!E7149)</f>
        <v/>
      </c>
      <c r="E7149" s="171" t="str">
        <f>IF('6.標準時間'!$C7149="","",'6.標準時間'!F7149)</f>
        <v/>
      </c>
      <c r="F7149" s="15" t="str">
        <f t="shared" si="222"/>
        <v/>
      </c>
      <c r="G7149" s="142" t="str">
        <f>IF('6.標準時間'!$C7149="","",'6.標準時間'!H7149)</f>
        <v/>
      </c>
      <c r="H7149" s="142" t="str">
        <f>IF('6.標準時間'!$C7149="","",'6.標準時間'!I7149)</f>
        <v/>
      </c>
      <c r="I7149" s="107" t="str">
        <f>IF(C7149="","",VLOOKUP($C7149,'7.工程別レート'!$C$6:$E$501,3,FALSE))</f>
        <v/>
      </c>
      <c r="J7149" s="108" t="str">
        <f>IF(C7149="","",VLOOKUP($C7149,'7.工程別レート'!$C$6:$E$501,2,FALSE))</f>
        <v/>
      </c>
      <c r="K7149" s="195" t="str">
        <f t="shared" si="223"/>
        <v/>
      </c>
    </row>
    <row r="7150" spans="2:11" ht="18" customHeight="1">
      <c r="B7150" s="16" t="str">
        <f>IF('6.標準時間'!$B7150="","",'6.標準時間'!B7150)</f>
        <v/>
      </c>
      <c r="C7150" s="16" t="str">
        <f>IF('6.標準時間'!$C7150="","",'6.標準時間'!C7150)</f>
        <v/>
      </c>
      <c r="D7150" s="16" t="str">
        <f>IF('6.標準時間'!$C7150="","",'6.標準時間'!E7150)</f>
        <v/>
      </c>
      <c r="E7150" s="171" t="str">
        <f>IF('6.標準時間'!$C7150="","",'6.標準時間'!F7150)</f>
        <v/>
      </c>
      <c r="F7150" s="15" t="str">
        <f t="shared" si="222"/>
        <v/>
      </c>
      <c r="G7150" s="142" t="str">
        <f>IF('6.標準時間'!$C7150="","",'6.標準時間'!H7150)</f>
        <v/>
      </c>
      <c r="H7150" s="142" t="str">
        <f>IF('6.標準時間'!$C7150="","",'6.標準時間'!I7150)</f>
        <v/>
      </c>
      <c r="I7150" s="107" t="str">
        <f>IF(C7150="","",VLOOKUP($C7150,'7.工程別レート'!$C$6:$E$501,3,FALSE))</f>
        <v/>
      </c>
      <c r="J7150" s="108" t="str">
        <f>IF(C7150="","",VLOOKUP($C7150,'7.工程別レート'!$C$6:$E$501,2,FALSE))</f>
        <v/>
      </c>
      <c r="K7150" s="195" t="str">
        <f t="shared" si="223"/>
        <v/>
      </c>
    </row>
    <row r="7151" spans="2:11" ht="18" customHeight="1">
      <c r="B7151" s="16" t="str">
        <f>IF('6.標準時間'!$B7151="","",'6.標準時間'!B7151)</f>
        <v/>
      </c>
      <c r="C7151" s="16" t="str">
        <f>IF('6.標準時間'!$C7151="","",'6.標準時間'!C7151)</f>
        <v/>
      </c>
      <c r="D7151" s="16" t="str">
        <f>IF('6.標準時間'!$C7151="","",'6.標準時間'!E7151)</f>
        <v/>
      </c>
      <c r="E7151" s="171" t="str">
        <f>IF('6.標準時間'!$C7151="","",'6.標準時間'!F7151)</f>
        <v/>
      </c>
      <c r="F7151" s="15" t="str">
        <f t="shared" si="222"/>
        <v/>
      </c>
      <c r="G7151" s="142" t="str">
        <f>IF('6.標準時間'!$C7151="","",'6.標準時間'!H7151)</f>
        <v/>
      </c>
      <c r="H7151" s="142" t="str">
        <f>IF('6.標準時間'!$C7151="","",'6.標準時間'!I7151)</f>
        <v/>
      </c>
      <c r="I7151" s="107" t="str">
        <f>IF(C7151="","",VLOOKUP($C7151,'7.工程別レート'!$C$6:$E$501,3,FALSE))</f>
        <v/>
      </c>
      <c r="J7151" s="108" t="str">
        <f>IF(C7151="","",VLOOKUP($C7151,'7.工程別レート'!$C$6:$E$501,2,FALSE))</f>
        <v/>
      </c>
      <c r="K7151" s="195" t="str">
        <f t="shared" si="223"/>
        <v/>
      </c>
    </row>
    <row r="7152" spans="2:11" ht="18" customHeight="1">
      <c r="B7152" s="16" t="str">
        <f>IF('6.標準時間'!$B7152="","",'6.標準時間'!B7152)</f>
        <v/>
      </c>
      <c r="C7152" s="16" t="str">
        <f>IF('6.標準時間'!$C7152="","",'6.標準時間'!C7152)</f>
        <v/>
      </c>
      <c r="D7152" s="16" t="str">
        <f>IF('6.標準時間'!$C7152="","",'6.標準時間'!E7152)</f>
        <v/>
      </c>
      <c r="E7152" s="171" t="str">
        <f>IF('6.標準時間'!$C7152="","",'6.標準時間'!F7152)</f>
        <v/>
      </c>
      <c r="F7152" s="15" t="str">
        <f t="shared" si="222"/>
        <v/>
      </c>
      <c r="G7152" s="142" t="str">
        <f>IF('6.標準時間'!$C7152="","",'6.標準時間'!H7152)</f>
        <v/>
      </c>
      <c r="H7152" s="142" t="str">
        <f>IF('6.標準時間'!$C7152="","",'6.標準時間'!I7152)</f>
        <v/>
      </c>
      <c r="I7152" s="107" t="str">
        <f>IF(C7152="","",VLOOKUP($C7152,'7.工程別レート'!$C$6:$E$501,3,FALSE))</f>
        <v/>
      </c>
      <c r="J7152" s="108" t="str">
        <f>IF(C7152="","",VLOOKUP($C7152,'7.工程別レート'!$C$6:$E$501,2,FALSE))</f>
        <v/>
      </c>
      <c r="K7152" s="195" t="str">
        <f t="shared" si="223"/>
        <v/>
      </c>
    </row>
    <row r="7153" spans="2:11" ht="18" customHeight="1">
      <c r="B7153" s="16" t="str">
        <f>IF('6.標準時間'!$B7153="","",'6.標準時間'!B7153)</f>
        <v/>
      </c>
      <c r="C7153" s="16" t="str">
        <f>IF('6.標準時間'!$C7153="","",'6.標準時間'!C7153)</f>
        <v/>
      </c>
      <c r="D7153" s="16" t="str">
        <f>IF('6.標準時間'!$C7153="","",'6.標準時間'!E7153)</f>
        <v/>
      </c>
      <c r="E7153" s="171" t="str">
        <f>IF('6.標準時間'!$C7153="","",'6.標準時間'!F7153)</f>
        <v/>
      </c>
      <c r="F7153" s="15" t="str">
        <f t="shared" si="222"/>
        <v/>
      </c>
      <c r="G7153" s="142" t="str">
        <f>IF('6.標準時間'!$C7153="","",'6.標準時間'!H7153)</f>
        <v/>
      </c>
      <c r="H7153" s="142" t="str">
        <f>IF('6.標準時間'!$C7153="","",'6.標準時間'!I7153)</f>
        <v/>
      </c>
      <c r="I7153" s="107" t="str">
        <f>IF(C7153="","",VLOOKUP($C7153,'7.工程別レート'!$C$6:$E$501,3,FALSE))</f>
        <v/>
      </c>
      <c r="J7153" s="108" t="str">
        <f>IF(C7153="","",VLOOKUP($C7153,'7.工程別レート'!$C$6:$E$501,2,FALSE))</f>
        <v/>
      </c>
      <c r="K7153" s="195" t="str">
        <f t="shared" si="223"/>
        <v/>
      </c>
    </row>
    <row r="7154" spans="2:11" ht="18" customHeight="1">
      <c r="B7154" s="16" t="str">
        <f>IF('6.標準時間'!$B7154="","",'6.標準時間'!B7154)</f>
        <v/>
      </c>
      <c r="C7154" s="16" t="str">
        <f>IF('6.標準時間'!$C7154="","",'6.標準時間'!C7154)</f>
        <v/>
      </c>
      <c r="D7154" s="16" t="str">
        <f>IF('6.標準時間'!$C7154="","",'6.標準時間'!E7154)</f>
        <v/>
      </c>
      <c r="E7154" s="171" t="str">
        <f>IF('6.標準時間'!$C7154="","",'6.標準時間'!F7154)</f>
        <v/>
      </c>
      <c r="F7154" s="15" t="str">
        <f t="shared" si="222"/>
        <v/>
      </c>
      <c r="G7154" s="142" t="str">
        <f>IF('6.標準時間'!$C7154="","",'6.標準時間'!H7154)</f>
        <v/>
      </c>
      <c r="H7154" s="142" t="str">
        <f>IF('6.標準時間'!$C7154="","",'6.標準時間'!I7154)</f>
        <v/>
      </c>
      <c r="I7154" s="107" t="str">
        <f>IF(C7154="","",VLOOKUP($C7154,'7.工程別レート'!$C$6:$E$501,3,FALSE))</f>
        <v/>
      </c>
      <c r="J7154" s="108" t="str">
        <f>IF(C7154="","",VLOOKUP($C7154,'7.工程別レート'!$C$6:$E$501,2,FALSE))</f>
        <v/>
      </c>
      <c r="K7154" s="195" t="str">
        <f t="shared" si="223"/>
        <v/>
      </c>
    </row>
    <row r="7155" spans="2:11" ht="18" customHeight="1">
      <c r="B7155" s="16" t="str">
        <f>IF('6.標準時間'!$B7155="","",'6.標準時間'!B7155)</f>
        <v/>
      </c>
      <c r="C7155" s="16" t="str">
        <f>IF('6.標準時間'!$C7155="","",'6.標準時間'!C7155)</f>
        <v/>
      </c>
      <c r="D7155" s="16" t="str">
        <f>IF('6.標準時間'!$C7155="","",'6.標準時間'!E7155)</f>
        <v/>
      </c>
      <c r="E7155" s="171" t="str">
        <f>IF('6.標準時間'!$C7155="","",'6.標準時間'!F7155)</f>
        <v/>
      </c>
      <c r="F7155" s="15" t="str">
        <f t="shared" si="222"/>
        <v/>
      </c>
      <c r="G7155" s="142" t="str">
        <f>IF('6.標準時間'!$C7155="","",'6.標準時間'!H7155)</f>
        <v/>
      </c>
      <c r="H7155" s="142" t="str">
        <f>IF('6.標準時間'!$C7155="","",'6.標準時間'!I7155)</f>
        <v/>
      </c>
      <c r="I7155" s="107" t="str">
        <f>IF(C7155="","",VLOOKUP($C7155,'7.工程別レート'!$C$6:$E$501,3,FALSE))</f>
        <v/>
      </c>
      <c r="J7155" s="108" t="str">
        <f>IF(C7155="","",VLOOKUP($C7155,'7.工程別レート'!$C$6:$E$501,2,FALSE))</f>
        <v/>
      </c>
      <c r="K7155" s="195" t="str">
        <f t="shared" si="223"/>
        <v/>
      </c>
    </row>
    <row r="7156" spans="2:11" ht="18" customHeight="1">
      <c r="B7156" s="16" t="str">
        <f>IF('6.標準時間'!$B7156="","",'6.標準時間'!B7156)</f>
        <v/>
      </c>
      <c r="C7156" s="16" t="str">
        <f>IF('6.標準時間'!$C7156="","",'6.標準時間'!C7156)</f>
        <v/>
      </c>
      <c r="D7156" s="16" t="str">
        <f>IF('6.標準時間'!$C7156="","",'6.標準時間'!E7156)</f>
        <v/>
      </c>
      <c r="E7156" s="171" t="str">
        <f>IF('6.標準時間'!$C7156="","",'6.標準時間'!F7156)</f>
        <v/>
      </c>
      <c r="F7156" s="15" t="str">
        <f t="shared" si="222"/>
        <v/>
      </c>
      <c r="G7156" s="142" t="str">
        <f>IF('6.標準時間'!$C7156="","",'6.標準時間'!H7156)</f>
        <v/>
      </c>
      <c r="H7156" s="142" t="str">
        <f>IF('6.標準時間'!$C7156="","",'6.標準時間'!I7156)</f>
        <v/>
      </c>
      <c r="I7156" s="107" t="str">
        <f>IF(C7156="","",VLOOKUP($C7156,'7.工程別レート'!$C$6:$E$501,3,FALSE))</f>
        <v/>
      </c>
      <c r="J7156" s="108" t="str">
        <f>IF(C7156="","",VLOOKUP($C7156,'7.工程別レート'!$C$6:$E$501,2,FALSE))</f>
        <v/>
      </c>
      <c r="K7156" s="195" t="str">
        <f t="shared" si="223"/>
        <v/>
      </c>
    </row>
    <row r="7157" spans="2:11" ht="18" customHeight="1">
      <c r="B7157" s="16" t="str">
        <f>IF('6.標準時間'!$B7157="","",'6.標準時間'!B7157)</f>
        <v/>
      </c>
      <c r="C7157" s="16" t="str">
        <f>IF('6.標準時間'!$C7157="","",'6.標準時間'!C7157)</f>
        <v/>
      </c>
      <c r="D7157" s="16" t="str">
        <f>IF('6.標準時間'!$C7157="","",'6.標準時間'!E7157)</f>
        <v/>
      </c>
      <c r="E7157" s="171" t="str">
        <f>IF('6.標準時間'!$C7157="","",'6.標準時間'!F7157)</f>
        <v/>
      </c>
      <c r="F7157" s="15" t="str">
        <f t="shared" si="222"/>
        <v/>
      </c>
      <c r="G7157" s="142" t="str">
        <f>IF('6.標準時間'!$C7157="","",'6.標準時間'!H7157)</f>
        <v/>
      </c>
      <c r="H7157" s="142" t="str">
        <f>IF('6.標準時間'!$C7157="","",'6.標準時間'!I7157)</f>
        <v/>
      </c>
      <c r="I7157" s="107" t="str">
        <f>IF(C7157="","",VLOOKUP($C7157,'7.工程別レート'!$C$6:$E$501,3,FALSE))</f>
        <v/>
      </c>
      <c r="J7157" s="108" t="str">
        <f>IF(C7157="","",VLOOKUP($C7157,'7.工程別レート'!$C$6:$E$501,2,FALSE))</f>
        <v/>
      </c>
      <c r="K7157" s="195" t="str">
        <f t="shared" si="223"/>
        <v/>
      </c>
    </row>
    <row r="7158" spans="2:11" ht="18" customHeight="1">
      <c r="B7158" s="16" t="str">
        <f>IF('6.標準時間'!$B7158="","",'6.標準時間'!B7158)</f>
        <v/>
      </c>
      <c r="C7158" s="16" t="str">
        <f>IF('6.標準時間'!$C7158="","",'6.標準時間'!C7158)</f>
        <v/>
      </c>
      <c r="D7158" s="16" t="str">
        <f>IF('6.標準時間'!$C7158="","",'6.標準時間'!E7158)</f>
        <v/>
      </c>
      <c r="E7158" s="171" t="str">
        <f>IF('6.標準時間'!$C7158="","",'6.標準時間'!F7158)</f>
        <v/>
      </c>
      <c r="F7158" s="15" t="str">
        <f t="shared" si="222"/>
        <v/>
      </c>
      <c r="G7158" s="142" t="str">
        <f>IF('6.標準時間'!$C7158="","",'6.標準時間'!H7158)</f>
        <v/>
      </c>
      <c r="H7158" s="142" t="str">
        <f>IF('6.標準時間'!$C7158="","",'6.標準時間'!I7158)</f>
        <v/>
      </c>
      <c r="I7158" s="107" t="str">
        <f>IF(C7158="","",VLOOKUP($C7158,'7.工程別レート'!$C$6:$E$501,3,FALSE))</f>
        <v/>
      </c>
      <c r="J7158" s="108" t="str">
        <f>IF(C7158="","",VLOOKUP($C7158,'7.工程別レート'!$C$6:$E$501,2,FALSE))</f>
        <v/>
      </c>
      <c r="K7158" s="195" t="str">
        <f t="shared" si="223"/>
        <v/>
      </c>
    </row>
    <row r="7159" spans="2:11" ht="18" customHeight="1">
      <c r="B7159" s="16" t="str">
        <f>IF('6.標準時間'!$B7159="","",'6.標準時間'!B7159)</f>
        <v/>
      </c>
      <c r="C7159" s="16" t="str">
        <f>IF('6.標準時間'!$C7159="","",'6.標準時間'!C7159)</f>
        <v/>
      </c>
      <c r="D7159" s="16" t="str">
        <f>IF('6.標準時間'!$C7159="","",'6.標準時間'!E7159)</f>
        <v/>
      </c>
      <c r="E7159" s="171" t="str">
        <f>IF('6.標準時間'!$C7159="","",'6.標準時間'!F7159)</f>
        <v/>
      </c>
      <c r="F7159" s="15" t="str">
        <f t="shared" si="222"/>
        <v/>
      </c>
      <c r="G7159" s="142" t="str">
        <f>IF('6.標準時間'!$C7159="","",'6.標準時間'!H7159)</f>
        <v/>
      </c>
      <c r="H7159" s="142" t="str">
        <f>IF('6.標準時間'!$C7159="","",'6.標準時間'!I7159)</f>
        <v/>
      </c>
      <c r="I7159" s="107" t="str">
        <f>IF(C7159="","",VLOOKUP($C7159,'7.工程別レート'!$C$6:$E$501,3,FALSE))</f>
        <v/>
      </c>
      <c r="J7159" s="108" t="str">
        <f>IF(C7159="","",VLOOKUP($C7159,'7.工程別レート'!$C$6:$E$501,2,FALSE))</f>
        <v/>
      </c>
      <c r="K7159" s="195" t="str">
        <f t="shared" si="223"/>
        <v/>
      </c>
    </row>
    <row r="7160" spans="2:11" ht="18" customHeight="1">
      <c r="B7160" s="16" t="str">
        <f>IF('6.標準時間'!$B7160="","",'6.標準時間'!B7160)</f>
        <v/>
      </c>
      <c r="C7160" s="16" t="str">
        <f>IF('6.標準時間'!$C7160="","",'6.標準時間'!C7160)</f>
        <v/>
      </c>
      <c r="D7160" s="16" t="str">
        <f>IF('6.標準時間'!$C7160="","",'6.標準時間'!E7160)</f>
        <v/>
      </c>
      <c r="E7160" s="171" t="str">
        <f>IF('6.標準時間'!$C7160="","",'6.標準時間'!F7160)</f>
        <v/>
      </c>
      <c r="F7160" s="15" t="str">
        <f t="shared" si="222"/>
        <v/>
      </c>
      <c r="G7160" s="142" t="str">
        <f>IF('6.標準時間'!$C7160="","",'6.標準時間'!H7160)</f>
        <v/>
      </c>
      <c r="H7160" s="142" t="str">
        <f>IF('6.標準時間'!$C7160="","",'6.標準時間'!I7160)</f>
        <v/>
      </c>
      <c r="I7160" s="107" t="str">
        <f>IF(C7160="","",VLOOKUP($C7160,'7.工程別レート'!$C$6:$E$501,3,FALSE))</f>
        <v/>
      </c>
      <c r="J7160" s="108" t="str">
        <f>IF(C7160="","",VLOOKUP($C7160,'7.工程別レート'!$C$6:$E$501,2,FALSE))</f>
        <v/>
      </c>
      <c r="K7160" s="195" t="str">
        <f t="shared" si="223"/>
        <v/>
      </c>
    </row>
    <row r="7161" spans="2:11" ht="18" customHeight="1">
      <c r="B7161" s="16" t="str">
        <f>IF('6.標準時間'!$B7161="","",'6.標準時間'!B7161)</f>
        <v/>
      </c>
      <c r="C7161" s="16" t="str">
        <f>IF('6.標準時間'!$C7161="","",'6.標準時間'!C7161)</f>
        <v/>
      </c>
      <c r="D7161" s="16" t="str">
        <f>IF('6.標準時間'!$C7161="","",'6.標準時間'!E7161)</f>
        <v/>
      </c>
      <c r="E7161" s="171" t="str">
        <f>IF('6.標準時間'!$C7161="","",'6.標準時間'!F7161)</f>
        <v/>
      </c>
      <c r="F7161" s="15" t="str">
        <f t="shared" si="222"/>
        <v/>
      </c>
      <c r="G7161" s="142" t="str">
        <f>IF('6.標準時間'!$C7161="","",'6.標準時間'!H7161)</f>
        <v/>
      </c>
      <c r="H7161" s="142" t="str">
        <f>IF('6.標準時間'!$C7161="","",'6.標準時間'!I7161)</f>
        <v/>
      </c>
      <c r="I7161" s="107" t="str">
        <f>IF(C7161="","",VLOOKUP($C7161,'7.工程別レート'!$C$6:$E$501,3,FALSE))</f>
        <v/>
      </c>
      <c r="J7161" s="108" t="str">
        <f>IF(C7161="","",VLOOKUP($C7161,'7.工程別レート'!$C$6:$E$501,2,FALSE))</f>
        <v/>
      </c>
      <c r="K7161" s="195" t="str">
        <f t="shared" si="223"/>
        <v/>
      </c>
    </row>
    <row r="7162" spans="2:11" ht="18" customHeight="1">
      <c r="B7162" s="16" t="str">
        <f>IF('6.標準時間'!$B7162="","",'6.標準時間'!B7162)</f>
        <v/>
      </c>
      <c r="C7162" s="16" t="str">
        <f>IF('6.標準時間'!$C7162="","",'6.標準時間'!C7162)</f>
        <v/>
      </c>
      <c r="D7162" s="16" t="str">
        <f>IF('6.標準時間'!$C7162="","",'6.標準時間'!E7162)</f>
        <v/>
      </c>
      <c r="E7162" s="171" t="str">
        <f>IF('6.標準時間'!$C7162="","",'6.標準時間'!F7162)</f>
        <v/>
      </c>
      <c r="F7162" s="15" t="str">
        <f t="shared" si="222"/>
        <v/>
      </c>
      <c r="G7162" s="142" t="str">
        <f>IF('6.標準時間'!$C7162="","",'6.標準時間'!H7162)</f>
        <v/>
      </c>
      <c r="H7162" s="142" t="str">
        <f>IF('6.標準時間'!$C7162="","",'6.標準時間'!I7162)</f>
        <v/>
      </c>
      <c r="I7162" s="107" t="str">
        <f>IF(C7162="","",VLOOKUP($C7162,'7.工程別レート'!$C$6:$E$501,3,FALSE))</f>
        <v/>
      </c>
      <c r="J7162" s="108" t="str">
        <f>IF(C7162="","",VLOOKUP($C7162,'7.工程別レート'!$C$6:$E$501,2,FALSE))</f>
        <v/>
      </c>
      <c r="K7162" s="195" t="str">
        <f t="shared" si="223"/>
        <v/>
      </c>
    </row>
    <row r="7163" spans="2:11" ht="18" customHeight="1">
      <c r="B7163" s="16" t="str">
        <f>IF('6.標準時間'!$B7163="","",'6.標準時間'!B7163)</f>
        <v/>
      </c>
      <c r="C7163" s="16" t="str">
        <f>IF('6.標準時間'!$C7163="","",'6.標準時間'!C7163)</f>
        <v/>
      </c>
      <c r="D7163" s="16" t="str">
        <f>IF('6.標準時間'!$C7163="","",'6.標準時間'!E7163)</f>
        <v/>
      </c>
      <c r="E7163" s="171" t="str">
        <f>IF('6.標準時間'!$C7163="","",'6.標準時間'!F7163)</f>
        <v/>
      </c>
      <c r="F7163" s="15" t="str">
        <f t="shared" si="222"/>
        <v/>
      </c>
      <c r="G7163" s="142" t="str">
        <f>IF('6.標準時間'!$C7163="","",'6.標準時間'!H7163)</f>
        <v/>
      </c>
      <c r="H7163" s="142" t="str">
        <f>IF('6.標準時間'!$C7163="","",'6.標準時間'!I7163)</f>
        <v/>
      </c>
      <c r="I7163" s="107" t="str">
        <f>IF(C7163="","",VLOOKUP($C7163,'7.工程別レート'!$C$6:$E$501,3,FALSE))</f>
        <v/>
      </c>
      <c r="J7163" s="108" t="str">
        <f>IF(C7163="","",VLOOKUP($C7163,'7.工程別レート'!$C$6:$E$501,2,FALSE))</f>
        <v/>
      </c>
      <c r="K7163" s="195" t="str">
        <f t="shared" si="223"/>
        <v/>
      </c>
    </row>
    <row r="7164" spans="2:11" ht="18" customHeight="1">
      <c r="B7164" s="16" t="str">
        <f>IF('6.標準時間'!$B7164="","",'6.標準時間'!B7164)</f>
        <v/>
      </c>
      <c r="C7164" s="16" t="str">
        <f>IF('6.標準時間'!$C7164="","",'6.標準時間'!C7164)</f>
        <v/>
      </c>
      <c r="D7164" s="16" t="str">
        <f>IF('6.標準時間'!$C7164="","",'6.標準時間'!E7164)</f>
        <v/>
      </c>
      <c r="E7164" s="171" t="str">
        <f>IF('6.標準時間'!$C7164="","",'6.標準時間'!F7164)</f>
        <v/>
      </c>
      <c r="F7164" s="15" t="str">
        <f t="shared" si="222"/>
        <v/>
      </c>
      <c r="G7164" s="142" t="str">
        <f>IF('6.標準時間'!$C7164="","",'6.標準時間'!H7164)</f>
        <v/>
      </c>
      <c r="H7164" s="142" t="str">
        <f>IF('6.標準時間'!$C7164="","",'6.標準時間'!I7164)</f>
        <v/>
      </c>
      <c r="I7164" s="107" t="str">
        <f>IF(C7164="","",VLOOKUP($C7164,'7.工程別レート'!$C$6:$E$501,3,FALSE))</f>
        <v/>
      </c>
      <c r="J7164" s="108" t="str">
        <f>IF(C7164="","",VLOOKUP($C7164,'7.工程別レート'!$C$6:$E$501,2,FALSE))</f>
        <v/>
      </c>
      <c r="K7164" s="195" t="str">
        <f t="shared" si="223"/>
        <v/>
      </c>
    </row>
    <row r="7165" spans="2:11" ht="18" customHeight="1">
      <c r="B7165" s="16" t="str">
        <f>IF('6.標準時間'!$B7165="","",'6.標準時間'!B7165)</f>
        <v/>
      </c>
      <c r="C7165" s="16" t="str">
        <f>IF('6.標準時間'!$C7165="","",'6.標準時間'!C7165)</f>
        <v/>
      </c>
      <c r="D7165" s="16" t="str">
        <f>IF('6.標準時間'!$C7165="","",'6.標準時間'!E7165)</f>
        <v/>
      </c>
      <c r="E7165" s="171" t="str">
        <f>IF('6.標準時間'!$C7165="","",'6.標準時間'!F7165)</f>
        <v/>
      </c>
      <c r="F7165" s="15" t="str">
        <f t="shared" si="222"/>
        <v/>
      </c>
      <c r="G7165" s="142" t="str">
        <f>IF('6.標準時間'!$C7165="","",'6.標準時間'!H7165)</f>
        <v/>
      </c>
      <c r="H7165" s="142" t="str">
        <f>IF('6.標準時間'!$C7165="","",'6.標準時間'!I7165)</f>
        <v/>
      </c>
      <c r="I7165" s="107" t="str">
        <f>IF(C7165="","",VLOOKUP($C7165,'7.工程別レート'!$C$6:$E$501,3,FALSE))</f>
        <v/>
      </c>
      <c r="J7165" s="108" t="str">
        <f>IF(C7165="","",VLOOKUP($C7165,'7.工程別レート'!$C$6:$E$501,2,FALSE))</f>
        <v/>
      </c>
      <c r="K7165" s="195" t="str">
        <f t="shared" si="223"/>
        <v/>
      </c>
    </row>
    <row r="7166" spans="2:11" ht="18" customHeight="1">
      <c r="B7166" s="16" t="str">
        <f>IF('6.標準時間'!$B7166="","",'6.標準時間'!B7166)</f>
        <v/>
      </c>
      <c r="C7166" s="16" t="str">
        <f>IF('6.標準時間'!$C7166="","",'6.標準時間'!C7166)</f>
        <v/>
      </c>
      <c r="D7166" s="16" t="str">
        <f>IF('6.標準時間'!$C7166="","",'6.標準時間'!E7166)</f>
        <v/>
      </c>
      <c r="E7166" s="171" t="str">
        <f>IF('6.標準時間'!$C7166="","",'6.標準時間'!F7166)</f>
        <v/>
      </c>
      <c r="F7166" s="15" t="str">
        <f t="shared" si="222"/>
        <v/>
      </c>
      <c r="G7166" s="142" t="str">
        <f>IF('6.標準時間'!$C7166="","",'6.標準時間'!H7166)</f>
        <v/>
      </c>
      <c r="H7166" s="142" t="str">
        <f>IF('6.標準時間'!$C7166="","",'6.標準時間'!I7166)</f>
        <v/>
      </c>
      <c r="I7166" s="107" t="str">
        <f>IF(C7166="","",VLOOKUP($C7166,'7.工程別レート'!$C$6:$E$501,3,FALSE))</f>
        <v/>
      </c>
      <c r="J7166" s="108" t="str">
        <f>IF(C7166="","",VLOOKUP($C7166,'7.工程別レート'!$C$6:$E$501,2,FALSE))</f>
        <v/>
      </c>
      <c r="K7166" s="195" t="str">
        <f t="shared" si="223"/>
        <v/>
      </c>
    </row>
    <row r="7167" spans="2:11" ht="18" customHeight="1">
      <c r="B7167" s="16" t="str">
        <f>IF('6.標準時間'!$B7167="","",'6.標準時間'!B7167)</f>
        <v/>
      </c>
      <c r="C7167" s="16" t="str">
        <f>IF('6.標準時間'!$C7167="","",'6.標準時間'!C7167)</f>
        <v/>
      </c>
      <c r="D7167" s="16" t="str">
        <f>IF('6.標準時間'!$C7167="","",'6.標準時間'!E7167)</f>
        <v/>
      </c>
      <c r="E7167" s="171" t="str">
        <f>IF('6.標準時間'!$C7167="","",'6.標準時間'!F7167)</f>
        <v/>
      </c>
      <c r="F7167" s="15" t="str">
        <f t="shared" si="222"/>
        <v/>
      </c>
      <c r="G7167" s="142" t="str">
        <f>IF('6.標準時間'!$C7167="","",'6.標準時間'!H7167)</f>
        <v/>
      </c>
      <c r="H7167" s="142" t="str">
        <f>IF('6.標準時間'!$C7167="","",'6.標準時間'!I7167)</f>
        <v/>
      </c>
      <c r="I7167" s="107" t="str">
        <f>IF(C7167="","",VLOOKUP($C7167,'7.工程別レート'!$C$6:$E$501,3,FALSE))</f>
        <v/>
      </c>
      <c r="J7167" s="108" t="str">
        <f>IF(C7167="","",VLOOKUP($C7167,'7.工程別レート'!$C$6:$E$501,2,FALSE))</f>
        <v/>
      </c>
      <c r="K7167" s="195" t="str">
        <f t="shared" si="223"/>
        <v/>
      </c>
    </row>
    <row r="7168" spans="2:11" ht="18" customHeight="1">
      <c r="B7168" s="16" t="str">
        <f>IF('6.標準時間'!$B7168="","",'6.標準時間'!B7168)</f>
        <v/>
      </c>
      <c r="C7168" s="16" t="str">
        <f>IF('6.標準時間'!$C7168="","",'6.標準時間'!C7168)</f>
        <v/>
      </c>
      <c r="D7168" s="16" t="str">
        <f>IF('6.標準時間'!$C7168="","",'6.標準時間'!E7168)</f>
        <v/>
      </c>
      <c r="E7168" s="171" t="str">
        <f>IF('6.標準時間'!$C7168="","",'6.標準時間'!F7168)</f>
        <v/>
      </c>
      <c r="F7168" s="15" t="str">
        <f t="shared" si="222"/>
        <v/>
      </c>
      <c r="G7168" s="142" t="str">
        <f>IF('6.標準時間'!$C7168="","",'6.標準時間'!H7168)</f>
        <v/>
      </c>
      <c r="H7168" s="142" t="str">
        <f>IF('6.標準時間'!$C7168="","",'6.標準時間'!I7168)</f>
        <v/>
      </c>
      <c r="I7168" s="107" t="str">
        <f>IF(C7168="","",VLOOKUP($C7168,'7.工程別レート'!$C$6:$E$501,3,FALSE))</f>
        <v/>
      </c>
      <c r="J7168" s="108" t="str">
        <f>IF(C7168="","",VLOOKUP($C7168,'7.工程別レート'!$C$6:$E$501,2,FALSE))</f>
        <v/>
      </c>
      <c r="K7168" s="195" t="str">
        <f t="shared" si="223"/>
        <v/>
      </c>
    </row>
    <row r="7169" spans="2:11" ht="18" customHeight="1">
      <c r="B7169" s="16" t="str">
        <f>IF('6.標準時間'!$B7169="","",'6.標準時間'!B7169)</f>
        <v/>
      </c>
      <c r="C7169" s="16" t="str">
        <f>IF('6.標準時間'!$C7169="","",'6.標準時間'!C7169)</f>
        <v/>
      </c>
      <c r="D7169" s="16" t="str">
        <f>IF('6.標準時間'!$C7169="","",'6.標準時間'!E7169)</f>
        <v/>
      </c>
      <c r="E7169" s="171" t="str">
        <f>IF('6.標準時間'!$C7169="","",'6.標準時間'!F7169)</f>
        <v/>
      </c>
      <c r="F7169" s="15" t="str">
        <f t="shared" si="222"/>
        <v/>
      </c>
      <c r="G7169" s="142" t="str">
        <f>IF('6.標準時間'!$C7169="","",'6.標準時間'!H7169)</f>
        <v/>
      </c>
      <c r="H7169" s="142" t="str">
        <f>IF('6.標準時間'!$C7169="","",'6.標準時間'!I7169)</f>
        <v/>
      </c>
      <c r="I7169" s="107" t="str">
        <f>IF(C7169="","",VLOOKUP($C7169,'7.工程別レート'!$C$6:$E$501,3,FALSE))</f>
        <v/>
      </c>
      <c r="J7169" s="108" t="str">
        <f>IF(C7169="","",VLOOKUP($C7169,'7.工程別レート'!$C$6:$E$501,2,FALSE))</f>
        <v/>
      </c>
      <c r="K7169" s="195" t="str">
        <f t="shared" si="223"/>
        <v/>
      </c>
    </row>
    <row r="7170" spans="2:11" ht="18" customHeight="1">
      <c r="B7170" s="16" t="str">
        <f>IF('6.標準時間'!$B7170="","",'6.標準時間'!B7170)</f>
        <v/>
      </c>
      <c r="C7170" s="16" t="str">
        <f>IF('6.標準時間'!$C7170="","",'6.標準時間'!C7170)</f>
        <v/>
      </c>
      <c r="D7170" s="16" t="str">
        <f>IF('6.標準時間'!$C7170="","",'6.標準時間'!E7170)</f>
        <v/>
      </c>
      <c r="E7170" s="171" t="str">
        <f>IF('6.標準時間'!$C7170="","",'6.標準時間'!F7170)</f>
        <v/>
      </c>
      <c r="F7170" s="15" t="str">
        <f t="shared" si="222"/>
        <v/>
      </c>
      <c r="G7170" s="142" t="str">
        <f>IF('6.標準時間'!$C7170="","",'6.標準時間'!H7170)</f>
        <v/>
      </c>
      <c r="H7170" s="142" t="str">
        <f>IF('6.標準時間'!$C7170="","",'6.標準時間'!I7170)</f>
        <v/>
      </c>
      <c r="I7170" s="107" t="str">
        <f>IF(C7170="","",VLOOKUP($C7170,'7.工程別レート'!$C$6:$E$501,3,FALSE))</f>
        <v/>
      </c>
      <c r="J7170" s="108" t="str">
        <f>IF(C7170="","",VLOOKUP($C7170,'7.工程別レート'!$C$6:$E$501,2,FALSE))</f>
        <v/>
      </c>
      <c r="K7170" s="195" t="str">
        <f t="shared" si="223"/>
        <v/>
      </c>
    </row>
    <row r="7171" spans="2:11" ht="18" customHeight="1">
      <c r="B7171" s="16" t="str">
        <f>IF('6.標準時間'!$B7171="","",'6.標準時間'!B7171)</f>
        <v/>
      </c>
      <c r="C7171" s="16" t="str">
        <f>IF('6.標準時間'!$C7171="","",'6.標準時間'!C7171)</f>
        <v/>
      </c>
      <c r="D7171" s="16" t="str">
        <f>IF('6.標準時間'!$C7171="","",'6.標準時間'!E7171)</f>
        <v/>
      </c>
      <c r="E7171" s="171" t="str">
        <f>IF('6.標準時間'!$C7171="","",'6.標準時間'!F7171)</f>
        <v/>
      </c>
      <c r="F7171" s="15" t="str">
        <f t="shared" si="222"/>
        <v/>
      </c>
      <c r="G7171" s="142" t="str">
        <f>IF('6.標準時間'!$C7171="","",'6.標準時間'!H7171)</f>
        <v/>
      </c>
      <c r="H7171" s="142" t="str">
        <f>IF('6.標準時間'!$C7171="","",'6.標準時間'!I7171)</f>
        <v/>
      </c>
      <c r="I7171" s="107" t="str">
        <f>IF(C7171="","",VLOOKUP($C7171,'7.工程別レート'!$C$6:$E$501,3,FALSE))</f>
        <v/>
      </c>
      <c r="J7171" s="108" t="str">
        <f>IF(C7171="","",VLOOKUP($C7171,'7.工程別レート'!$C$6:$E$501,2,FALSE))</f>
        <v/>
      </c>
      <c r="K7171" s="195" t="str">
        <f t="shared" si="223"/>
        <v/>
      </c>
    </row>
    <row r="7172" spans="2:11" ht="18" customHeight="1">
      <c r="B7172" s="16" t="str">
        <f>IF('6.標準時間'!$B7172="","",'6.標準時間'!B7172)</f>
        <v/>
      </c>
      <c r="C7172" s="16" t="str">
        <f>IF('6.標準時間'!$C7172="","",'6.標準時間'!C7172)</f>
        <v/>
      </c>
      <c r="D7172" s="16" t="str">
        <f>IF('6.標準時間'!$C7172="","",'6.標準時間'!E7172)</f>
        <v/>
      </c>
      <c r="E7172" s="171" t="str">
        <f>IF('6.標準時間'!$C7172="","",'6.標準時間'!F7172)</f>
        <v/>
      </c>
      <c r="F7172" s="15" t="str">
        <f t="shared" si="222"/>
        <v/>
      </c>
      <c r="G7172" s="142" t="str">
        <f>IF('6.標準時間'!$C7172="","",'6.標準時間'!H7172)</f>
        <v/>
      </c>
      <c r="H7172" s="142" t="str">
        <f>IF('6.標準時間'!$C7172="","",'6.標準時間'!I7172)</f>
        <v/>
      </c>
      <c r="I7172" s="107" t="str">
        <f>IF(C7172="","",VLOOKUP($C7172,'7.工程別レート'!$C$6:$E$501,3,FALSE))</f>
        <v/>
      </c>
      <c r="J7172" s="108" t="str">
        <f>IF(C7172="","",VLOOKUP($C7172,'7.工程別レート'!$C$6:$E$501,2,FALSE))</f>
        <v/>
      </c>
      <c r="K7172" s="195" t="str">
        <f t="shared" si="223"/>
        <v/>
      </c>
    </row>
    <row r="7173" spans="2:11" ht="18" customHeight="1">
      <c r="B7173" s="16" t="str">
        <f>IF('6.標準時間'!$B7173="","",'6.標準時間'!B7173)</f>
        <v/>
      </c>
      <c r="C7173" s="16" t="str">
        <f>IF('6.標準時間'!$C7173="","",'6.標準時間'!C7173)</f>
        <v/>
      </c>
      <c r="D7173" s="16" t="str">
        <f>IF('6.標準時間'!$C7173="","",'6.標準時間'!E7173)</f>
        <v/>
      </c>
      <c r="E7173" s="171" t="str">
        <f>IF('6.標準時間'!$C7173="","",'6.標準時間'!F7173)</f>
        <v/>
      </c>
      <c r="F7173" s="15" t="str">
        <f t="shared" si="222"/>
        <v/>
      </c>
      <c r="G7173" s="142" t="str">
        <f>IF('6.標準時間'!$C7173="","",'6.標準時間'!H7173)</f>
        <v/>
      </c>
      <c r="H7173" s="142" t="str">
        <f>IF('6.標準時間'!$C7173="","",'6.標準時間'!I7173)</f>
        <v/>
      </c>
      <c r="I7173" s="107" t="str">
        <f>IF(C7173="","",VLOOKUP($C7173,'7.工程別レート'!$C$6:$E$501,3,FALSE))</f>
        <v/>
      </c>
      <c r="J7173" s="108" t="str">
        <f>IF(C7173="","",VLOOKUP($C7173,'7.工程別レート'!$C$6:$E$501,2,FALSE))</f>
        <v/>
      </c>
      <c r="K7173" s="195" t="str">
        <f t="shared" si="223"/>
        <v/>
      </c>
    </row>
    <row r="7174" spans="2:11" ht="18" customHeight="1">
      <c r="B7174" s="16" t="str">
        <f>IF('6.標準時間'!$B7174="","",'6.標準時間'!B7174)</f>
        <v/>
      </c>
      <c r="C7174" s="16" t="str">
        <f>IF('6.標準時間'!$C7174="","",'6.標準時間'!C7174)</f>
        <v/>
      </c>
      <c r="D7174" s="16" t="str">
        <f>IF('6.標準時間'!$C7174="","",'6.標準時間'!E7174)</f>
        <v/>
      </c>
      <c r="E7174" s="171" t="str">
        <f>IF('6.標準時間'!$C7174="","",'6.標準時間'!F7174)</f>
        <v/>
      </c>
      <c r="F7174" s="15" t="str">
        <f t="shared" ref="F7174:F7237" si="224">C7174&amp;D7174</f>
        <v/>
      </c>
      <c r="G7174" s="142" t="str">
        <f>IF('6.標準時間'!$C7174="","",'6.標準時間'!H7174)</f>
        <v/>
      </c>
      <c r="H7174" s="142" t="str">
        <f>IF('6.標準時間'!$C7174="","",'6.標準時間'!I7174)</f>
        <v/>
      </c>
      <c r="I7174" s="107" t="str">
        <f>IF(C7174="","",VLOOKUP($C7174,'7.工程別レート'!$C$6:$E$501,3,FALSE))</f>
        <v/>
      </c>
      <c r="J7174" s="108" t="str">
        <f>IF(C7174="","",VLOOKUP($C7174,'7.工程別レート'!$C$6:$E$501,2,FALSE))</f>
        <v/>
      </c>
      <c r="K7174" s="195" t="str">
        <f t="shared" si="223"/>
        <v/>
      </c>
    </row>
    <row r="7175" spans="2:11" ht="18" customHeight="1">
      <c r="B7175" s="16" t="str">
        <f>IF('6.標準時間'!$B7175="","",'6.標準時間'!B7175)</f>
        <v/>
      </c>
      <c r="C7175" s="16" t="str">
        <f>IF('6.標準時間'!$C7175="","",'6.標準時間'!C7175)</f>
        <v/>
      </c>
      <c r="D7175" s="16" t="str">
        <f>IF('6.標準時間'!$C7175="","",'6.標準時間'!E7175)</f>
        <v/>
      </c>
      <c r="E7175" s="171" t="str">
        <f>IF('6.標準時間'!$C7175="","",'6.標準時間'!F7175)</f>
        <v/>
      </c>
      <c r="F7175" s="15" t="str">
        <f t="shared" si="224"/>
        <v/>
      </c>
      <c r="G7175" s="142" t="str">
        <f>IF('6.標準時間'!$C7175="","",'6.標準時間'!H7175)</f>
        <v/>
      </c>
      <c r="H7175" s="142" t="str">
        <f>IF('6.標準時間'!$C7175="","",'6.標準時間'!I7175)</f>
        <v/>
      </c>
      <c r="I7175" s="107" t="str">
        <f>IF(C7175="","",VLOOKUP($C7175,'7.工程別レート'!$C$6:$E$501,3,FALSE))</f>
        <v/>
      </c>
      <c r="J7175" s="108" t="str">
        <f>IF(C7175="","",VLOOKUP($C7175,'7.工程別レート'!$C$6:$E$501,2,FALSE))</f>
        <v/>
      </c>
      <c r="K7175" s="195" t="str">
        <f t="shared" ref="K7175:K7238" si="225">IF(ISERROR((G7175*I7175)+(H7175*J7175)),"",(G7175*I7175)+(H7175*J7175))</f>
        <v/>
      </c>
    </row>
    <row r="7176" spans="2:11" ht="18" customHeight="1">
      <c r="B7176" s="16" t="str">
        <f>IF('6.標準時間'!$B7176="","",'6.標準時間'!B7176)</f>
        <v/>
      </c>
      <c r="C7176" s="16" t="str">
        <f>IF('6.標準時間'!$C7176="","",'6.標準時間'!C7176)</f>
        <v/>
      </c>
      <c r="D7176" s="16" t="str">
        <f>IF('6.標準時間'!$C7176="","",'6.標準時間'!E7176)</f>
        <v/>
      </c>
      <c r="E7176" s="171" t="str">
        <f>IF('6.標準時間'!$C7176="","",'6.標準時間'!F7176)</f>
        <v/>
      </c>
      <c r="F7176" s="15" t="str">
        <f t="shared" si="224"/>
        <v/>
      </c>
      <c r="G7176" s="142" t="str">
        <f>IF('6.標準時間'!$C7176="","",'6.標準時間'!H7176)</f>
        <v/>
      </c>
      <c r="H7176" s="142" t="str">
        <f>IF('6.標準時間'!$C7176="","",'6.標準時間'!I7176)</f>
        <v/>
      </c>
      <c r="I7176" s="107" t="str">
        <f>IF(C7176="","",VLOOKUP($C7176,'7.工程別レート'!$C$6:$E$501,3,FALSE))</f>
        <v/>
      </c>
      <c r="J7176" s="108" t="str">
        <f>IF(C7176="","",VLOOKUP($C7176,'7.工程別レート'!$C$6:$E$501,2,FALSE))</f>
        <v/>
      </c>
      <c r="K7176" s="195" t="str">
        <f t="shared" si="225"/>
        <v/>
      </c>
    </row>
    <row r="7177" spans="2:11" ht="18" customHeight="1">
      <c r="B7177" s="16" t="str">
        <f>IF('6.標準時間'!$B7177="","",'6.標準時間'!B7177)</f>
        <v/>
      </c>
      <c r="C7177" s="16" t="str">
        <f>IF('6.標準時間'!$C7177="","",'6.標準時間'!C7177)</f>
        <v/>
      </c>
      <c r="D7177" s="16" t="str">
        <f>IF('6.標準時間'!$C7177="","",'6.標準時間'!E7177)</f>
        <v/>
      </c>
      <c r="E7177" s="171" t="str">
        <f>IF('6.標準時間'!$C7177="","",'6.標準時間'!F7177)</f>
        <v/>
      </c>
      <c r="F7177" s="15" t="str">
        <f t="shared" si="224"/>
        <v/>
      </c>
      <c r="G7177" s="142" t="str">
        <f>IF('6.標準時間'!$C7177="","",'6.標準時間'!H7177)</f>
        <v/>
      </c>
      <c r="H7177" s="142" t="str">
        <f>IF('6.標準時間'!$C7177="","",'6.標準時間'!I7177)</f>
        <v/>
      </c>
      <c r="I7177" s="107" t="str">
        <f>IF(C7177="","",VLOOKUP($C7177,'7.工程別レート'!$C$6:$E$501,3,FALSE))</f>
        <v/>
      </c>
      <c r="J7177" s="108" t="str">
        <f>IF(C7177="","",VLOOKUP($C7177,'7.工程別レート'!$C$6:$E$501,2,FALSE))</f>
        <v/>
      </c>
      <c r="K7177" s="195" t="str">
        <f t="shared" si="225"/>
        <v/>
      </c>
    </row>
    <row r="7178" spans="2:11" ht="18" customHeight="1">
      <c r="B7178" s="16" t="str">
        <f>IF('6.標準時間'!$B7178="","",'6.標準時間'!B7178)</f>
        <v/>
      </c>
      <c r="C7178" s="16" t="str">
        <f>IF('6.標準時間'!$C7178="","",'6.標準時間'!C7178)</f>
        <v/>
      </c>
      <c r="D7178" s="16" t="str">
        <f>IF('6.標準時間'!$C7178="","",'6.標準時間'!E7178)</f>
        <v/>
      </c>
      <c r="E7178" s="171" t="str">
        <f>IF('6.標準時間'!$C7178="","",'6.標準時間'!F7178)</f>
        <v/>
      </c>
      <c r="F7178" s="15" t="str">
        <f t="shared" si="224"/>
        <v/>
      </c>
      <c r="G7178" s="142" t="str">
        <f>IF('6.標準時間'!$C7178="","",'6.標準時間'!H7178)</f>
        <v/>
      </c>
      <c r="H7178" s="142" t="str">
        <f>IF('6.標準時間'!$C7178="","",'6.標準時間'!I7178)</f>
        <v/>
      </c>
      <c r="I7178" s="107" t="str">
        <f>IF(C7178="","",VLOOKUP($C7178,'7.工程別レート'!$C$6:$E$501,3,FALSE))</f>
        <v/>
      </c>
      <c r="J7178" s="108" t="str">
        <f>IF(C7178="","",VLOOKUP($C7178,'7.工程別レート'!$C$6:$E$501,2,FALSE))</f>
        <v/>
      </c>
      <c r="K7178" s="195" t="str">
        <f t="shared" si="225"/>
        <v/>
      </c>
    </row>
    <row r="7179" spans="2:11" ht="18" customHeight="1">
      <c r="B7179" s="16" t="str">
        <f>IF('6.標準時間'!$B7179="","",'6.標準時間'!B7179)</f>
        <v/>
      </c>
      <c r="C7179" s="16" t="str">
        <f>IF('6.標準時間'!$C7179="","",'6.標準時間'!C7179)</f>
        <v/>
      </c>
      <c r="D7179" s="16" t="str">
        <f>IF('6.標準時間'!$C7179="","",'6.標準時間'!E7179)</f>
        <v/>
      </c>
      <c r="E7179" s="171" t="str">
        <f>IF('6.標準時間'!$C7179="","",'6.標準時間'!F7179)</f>
        <v/>
      </c>
      <c r="F7179" s="15" t="str">
        <f t="shared" si="224"/>
        <v/>
      </c>
      <c r="G7179" s="142" t="str">
        <f>IF('6.標準時間'!$C7179="","",'6.標準時間'!H7179)</f>
        <v/>
      </c>
      <c r="H7179" s="142" t="str">
        <f>IF('6.標準時間'!$C7179="","",'6.標準時間'!I7179)</f>
        <v/>
      </c>
      <c r="I7179" s="107" t="str">
        <f>IF(C7179="","",VLOOKUP($C7179,'7.工程別レート'!$C$6:$E$501,3,FALSE))</f>
        <v/>
      </c>
      <c r="J7179" s="108" t="str">
        <f>IF(C7179="","",VLOOKUP($C7179,'7.工程別レート'!$C$6:$E$501,2,FALSE))</f>
        <v/>
      </c>
      <c r="K7179" s="195" t="str">
        <f t="shared" si="225"/>
        <v/>
      </c>
    </row>
    <row r="7180" spans="2:11" ht="18" customHeight="1">
      <c r="B7180" s="16" t="str">
        <f>IF('6.標準時間'!$B7180="","",'6.標準時間'!B7180)</f>
        <v/>
      </c>
      <c r="C7180" s="16" t="str">
        <f>IF('6.標準時間'!$C7180="","",'6.標準時間'!C7180)</f>
        <v/>
      </c>
      <c r="D7180" s="16" t="str">
        <f>IF('6.標準時間'!$C7180="","",'6.標準時間'!E7180)</f>
        <v/>
      </c>
      <c r="E7180" s="171" t="str">
        <f>IF('6.標準時間'!$C7180="","",'6.標準時間'!F7180)</f>
        <v/>
      </c>
      <c r="F7180" s="15" t="str">
        <f t="shared" si="224"/>
        <v/>
      </c>
      <c r="G7180" s="142" t="str">
        <f>IF('6.標準時間'!$C7180="","",'6.標準時間'!H7180)</f>
        <v/>
      </c>
      <c r="H7180" s="142" t="str">
        <f>IF('6.標準時間'!$C7180="","",'6.標準時間'!I7180)</f>
        <v/>
      </c>
      <c r="I7180" s="107" t="str">
        <f>IF(C7180="","",VLOOKUP($C7180,'7.工程別レート'!$C$6:$E$501,3,FALSE))</f>
        <v/>
      </c>
      <c r="J7180" s="108" t="str">
        <f>IF(C7180="","",VLOOKUP($C7180,'7.工程別レート'!$C$6:$E$501,2,FALSE))</f>
        <v/>
      </c>
      <c r="K7180" s="195" t="str">
        <f t="shared" si="225"/>
        <v/>
      </c>
    </row>
    <row r="7181" spans="2:11" ht="18" customHeight="1">
      <c r="B7181" s="16" t="str">
        <f>IF('6.標準時間'!$B7181="","",'6.標準時間'!B7181)</f>
        <v/>
      </c>
      <c r="C7181" s="16" t="str">
        <f>IF('6.標準時間'!$C7181="","",'6.標準時間'!C7181)</f>
        <v/>
      </c>
      <c r="D7181" s="16" t="str">
        <f>IF('6.標準時間'!$C7181="","",'6.標準時間'!E7181)</f>
        <v/>
      </c>
      <c r="E7181" s="171" t="str">
        <f>IF('6.標準時間'!$C7181="","",'6.標準時間'!F7181)</f>
        <v/>
      </c>
      <c r="F7181" s="15" t="str">
        <f t="shared" si="224"/>
        <v/>
      </c>
      <c r="G7181" s="142" t="str">
        <f>IF('6.標準時間'!$C7181="","",'6.標準時間'!H7181)</f>
        <v/>
      </c>
      <c r="H7181" s="142" t="str">
        <f>IF('6.標準時間'!$C7181="","",'6.標準時間'!I7181)</f>
        <v/>
      </c>
      <c r="I7181" s="107" t="str">
        <f>IF(C7181="","",VLOOKUP($C7181,'7.工程別レート'!$C$6:$E$501,3,FALSE))</f>
        <v/>
      </c>
      <c r="J7181" s="108" t="str">
        <f>IF(C7181="","",VLOOKUP($C7181,'7.工程別レート'!$C$6:$E$501,2,FALSE))</f>
        <v/>
      </c>
      <c r="K7181" s="195" t="str">
        <f t="shared" si="225"/>
        <v/>
      </c>
    </row>
    <row r="7182" spans="2:11" ht="18" customHeight="1">
      <c r="B7182" s="16" t="str">
        <f>IF('6.標準時間'!$B7182="","",'6.標準時間'!B7182)</f>
        <v/>
      </c>
      <c r="C7182" s="16" t="str">
        <f>IF('6.標準時間'!$C7182="","",'6.標準時間'!C7182)</f>
        <v/>
      </c>
      <c r="D7182" s="16" t="str">
        <f>IF('6.標準時間'!$C7182="","",'6.標準時間'!E7182)</f>
        <v/>
      </c>
      <c r="E7182" s="171" t="str">
        <f>IF('6.標準時間'!$C7182="","",'6.標準時間'!F7182)</f>
        <v/>
      </c>
      <c r="F7182" s="15" t="str">
        <f t="shared" si="224"/>
        <v/>
      </c>
      <c r="G7182" s="142" t="str">
        <f>IF('6.標準時間'!$C7182="","",'6.標準時間'!H7182)</f>
        <v/>
      </c>
      <c r="H7182" s="142" t="str">
        <f>IF('6.標準時間'!$C7182="","",'6.標準時間'!I7182)</f>
        <v/>
      </c>
      <c r="I7182" s="107" t="str">
        <f>IF(C7182="","",VLOOKUP($C7182,'7.工程別レート'!$C$6:$E$501,3,FALSE))</f>
        <v/>
      </c>
      <c r="J7182" s="108" t="str">
        <f>IF(C7182="","",VLOOKUP($C7182,'7.工程別レート'!$C$6:$E$501,2,FALSE))</f>
        <v/>
      </c>
      <c r="K7182" s="195" t="str">
        <f t="shared" si="225"/>
        <v/>
      </c>
    </row>
    <row r="7183" spans="2:11" ht="18" customHeight="1">
      <c r="B7183" s="16" t="str">
        <f>IF('6.標準時間'!$B7183="","",'6.標準時間'!B7183)</f>
        <v/>
      </c>
      <c r="C7183" s="16" t="str">
        <f>IF('6.標準時間'!$C7183="","",'6.標準時間'!C7183)</f>
        <v/>
      </c>
      <c r="D7183" s="16" t="str">
        <f>IF('6.標準時間'!$C7183="","",'6.標準時間'!E7183)</f>
        <v/>
      </c>
      <c r="E7183" s="171" t="str">
        <f>IF('6.標準時間'!$C7183="","",'6.標準時間'!F7183)</f>
        <v/>
      </c>
      <c r="F7183" s="15" t="str">
        <f t="shared" si="224"/>
        <v/>
      </c>
      <c r="G7183" s="142" t="str">
        <f>IF('6.標準時間'!$C7183="","",'6.標準時間'!H7183)</f>
        <v/>
      </c>
      <c r="H7183" s="142" t="str">
        <f>IF('6.標準時間'!$C7183="","",'6.標準時間'!I7183)</f>
        <v/>
      </c>
      <c r="I7183" s="107" t="str">
        <f>IF(C7183="","",VLOOKUP($C7183,'7.工程別レート'!$C$6:$E$501,3,FALSE))</f>
        <v/>
      </c>
      <c r="J7183" s="108" t="str">
        <f>IF(C7183="","",VLOOKUP($C7183,'7.工程別レート'!$C$6:$E$501,2,FALSE))</f>
        <v/>
      </c>
      <c r="K7183" s="195" t="str">
        <f t="shared" si="225"/>
        <v/>
      </c>
    </row>
    <row r="7184" spans="2:11" ht="18" customHeight="1">
      <c r="B7184" s="16" t="str">
        <f>IF('6.標準時間'!$B7184="","",'6.標準時間'!B7184)</f>
        <v/>
      </c>
      <c r="C7184" s="16" t="str">
        <f>IF('6.標準時間'!$C7184="","",'6.標準時間'!C7184)</f>
        <v/>
      </c>
      <c r="D7184" s="16" t="str">
        <f>IF('6.標準時間'!$C7184="","",'6.標準時間'!E7184)</f>
        <v/>
      </c>
      <c r="E7184" s="171" t="str">
        <f>IF('6.標準時間'!$C7184="","",'6.標準時間'!F7184)</f>
        <v/>
      </c>
      <c r="F7184" s="15" t="str">
        <f t="shared" si="224"/>
        <v/>
      </c>
      <c r="G7184" s="142" t="str">
        <f>IF('6.標準時間'!$C7184="","",'6.標準時間'!H7184)</f>
        <v/>
      </c>
      <c r="H7184" s="142" t="str">
        <f>IF('6.標準時間'!$C7184="","",'6.標準時間'!I7184)</f>
        <v/>
      </c>
      <c r="I7184" s="107" t="str">
        <f>IF(C7184="","",VLOOKUP($C7184,'7.工程別レート'!$C$6:$E$501,3,FALSE))</f>
        <v/>
      </c>
      <c r="J7184" s="108" t="str">
        <f>IF(C7184="","",VLOOKUP($C7184,'7.工程別レート'!$C$6:$E$501,2,FALSE))</f>
        <v/>
      </c>
      <c r="K7184" s="195" t="str">
        <f t="shared" si="225"/>
        <v/>
      </c>
    </row>
    <row r="7185" spans="2:11" ht="18" customHeight="1">
      <c r="B7185" s="16" t="str">
        <f>IF('6.標準時間'!$B7185="","",'6.標準時間'!B7185)</f>
        <v/>
      </c>
      <c r="C7185" s="16" t="str">
        <f>IF('6.標準時間'!$C7185="","",'6.標準時間'!C7185)</f>
        <v/>
      </c>
      <c r="D7185" s="16" t="str">
        <f>IF('6.標準時間'!$C7185="","",'6.標準時間'!E7185)</f>
        <v/>
      </c>
      <c r="E7185" s="171" t="str">
        <f>IF('6.標準時間'!$C7185="","",'6.標準時間'!F7185)</f>
        <v/>
      </c>
      <c r="F7185" s="15" t="str">
        <f t="shared" si="224"/>
        <v/>
      </c>
      <c r="G7185" s="142" t="str">
        <f>IF('6.標準時間'!$C7185="","",'6.標準時間'!H7185)</f>
        <v/>
      </c>
      <c r="H7185" s="142" t="str">
        <f>IF('6.標準時間'!$C7185="","",'6.標準時間'!I7185)</f>
        <v/>
      </c>
      <c r="I7185" s="107" t="str">
        <f>IF(C7185="","",VLOOKUP($C7185,'7.工程別レート'!$C$6:$E$501,3,FALSE))</f>
        <v/>
      </c>
      <c r="J7185" s="108" t="str">
        <f>IF(C7185="","",VLOOKUP($C7185,'7.工程別レート'!$C$6:$E$501,2,FALSE))</f>
        <v/>
      </c>
      <c r="K7185" s="195" t="str">
        <f t="shared" si="225"/>
        <v/>
      </c>
    </row>
    <row r="7186" spans="2:11" ht="18" customHeight="1">
      <c r="B7186" s="16" t="str">
        <f>IF('6.標準時間'!$B7186="","",'6.標準時間'!B7186)</f>
        <v/>
      </c>
      <c r="C7186" s="16" t="str">
        <f>IF('6.標準時間'!$C7186="","",'6.標準時間'!C7186)</f>
        <v/>
      </c>
      <c r="D7186" s="16" t="str">
        <f>IF('6.標準時間'!$C7186="","",'6.標準時間'!E7186)</f>
        <v/>
      </c>
      <c r="E7186" s="171" t="str">
        <f>IF('6.標準時間'!$C7186="","",'6.標準時間'!F7186)</f>
        <v/>
      </c>
      <c r="F7186" s="15" t="str">
        <f t="shared" si="224"/>
        <v/>
      </c>
      <c r="G7186" s="142" t="str">
        <f>IF('6.標準時間'!$C7186="","",'6.標準時間'!H7186)</f>
        <v/>
      </c>
      <c r="H7186" s="142" t="str">
        <f>IF('6.標準時間'!$C7186="","",'6.標準時間'!I7186)</f>
        <v/>
      </c>
      <c r="I7186" s="107" t="str">
        <f>IF(C7186="","",VLOOKUP($C7186,'7.工程別レート'!$C$6:$E$501,3,FALSE))</f>
        <v/>
      </c>
      <c r="J7186" s="108" t="str">
        <f>IF(C7186="","",VLOOKUP($C7186,'7.工程別レート'!$C$6:$E$501,2,FALSE))</f>
        <v/>
      </c>
      <c r="K7186" s="195" t="str">
        <f t="shared" si="225"/>
        <v/>
      </c>
    </row>
    <row r="7187" spans="2:11" ht="18" customHeight="1">
      <c r="B7187" s="16" t="str">
        <f>IF('6.標準時間'!$B7187="","",'6.標準時間'!B7187)</f>
        <v/>
      </c>
      <c r="C7187" s="16" t="str">
        <f>IF('6.標準時間'!$C7187="","",'6.標準時間'!C7187)</f>
        <v/>
      </c>
      <c r="D7187" s="16" t="str">
        <f>IF('6.標準時間'!$C7187="","",'6.標準時間'!E7187)</f>
        <v/>
      </c>
      <c r="E7187" s="171" t="str">
        <f>IF('6.標準時間'!$C7187="","",'6.標準時間'!F7187)</f>
        <v/>
      </c>
      <c r="F7187" s="15" t="str">
        <f t="shared" si="224"/>
        <v/>
      </c>
      <c r="G7187" s="142" t="str">
        <f>IF('6.標準時間'!$C7187="","",'6.標準時間'!H7187)</f>
        <v/>
      </c>
      <c r="H7187" s="142" t="str">
        <f>IF('6.標準時間'!$C7187="","",'6.標準時間'!I7187)</f>
        <v/>
      </c>
      <c r="I7187" s="107" t="str">
        <f>IF(C7187="","",VLOOKUP($C7187,'7.工程別レート'!$C$6:$E$501,3,FALSE))</f>
        <v/>
      </c>
      <c r="J7187" s="108" t="str">
        <f>IF(C7187="","",VLOOKUP($C7187,'7.工程別レート'!$C$6:$E$501,2,FALSE))</f>
        <v/>
      </c>
      <c r="K7187" s="195" t="str">
        <f t="shared" si="225"/>
        <v/>
      </c>
    </row>
    <row r="7188" spans="2:11" ht="18" customHeight="1">
      <c r="B7188" s="16" t="str">
        <f>IF('6.標準時間'!$B7188="","",'6.標準時間'!B7188)</f>
        <v/>
      </c>
      <c r="C7188" s="16" t="str">
        <f>IF('6.標準時間'!$C7188="","",'6.標準時間'!C7188)</f>
        <v/>
      </c>
      <c r="D7188" s="16" t="str">
        <f>IF('6.標準時間'!$C7188="","",'6.標準時間'!E7188)</f>
        <v/>
      </c>
      <c r="E7188" s="171" t="str">
        <f>IF('6.標準時間'!$C7188="","",'6.標準時間'!F7188)</f>
        <v/>
      </c>
      <c r="F7188" s="15" t="str">
        <f t="shared" si="224"/>
        <v/>
      </c>
      <c r="G7188" s="142" t="str">
        <f>IF('6.標準時間'!$C7188="","",'6.標準時間'!H7188)</f>
        <v/>
      </c>
      <c r="H7188" s="142" t="str">
        <f>IF('6.標準時間'!$C7188="","",'6.標準時間'!I7188)</f>
        <v/>
      </c>
      <c r="I7188" s="107" t="str">
        <f>IF(C7188="","",VLOOKUP($C7188,'7.工程別レート'!$C$6:$E$501,3,FALSE))</f>
        <v/>
      </c>
      <c r="J7188" s="108" t="str">
        <f>IF(C7188="","",VLOOKUP($C7188,'7.工程別レート'!$C$6:$E$501,2,FALSE))</f>
        <v/>
      </c>
      <c r="K7188" s="195" t="str">
        <f t="shared" si="225"/>
        <v/>
      </c>
    </row>
    <row r="7189" spans="2:11" ht="18" customHeight="1">
      <c r="B7189" s="16" t="str">
        <f>IF('6.標準時間'!$B7189="","",'6.標準時間'!B7189)</f>
        <v/>
      </c>
      <c r="C7189" s="16" t="str">
        <f>IF('6.標準時間'!$C7189="","",'6.標準時間'!C7189)</f>
        <v/>
      </c>
      <c r="D7189" s="16" t="str">
        <f>IF('6.標準時間'!$C7189="","",'6.標準時間'!E7189)</f>
        <v/>
      </c>
      <c r="E7189" s="171" t="str">
        <f>IF('6.標準時間'!$C7189="","",'6.標準時間'!F7189)</f>
        <v/>
      </c>
      <c r="F7189" s="15" t="str">
        <f t="shared" si="224"/>
        <v/>
      </c>
      <c r="G7189" s="142" t="str">
        <f>IF('6.標準時間'!$C7189="","",'6.標準時間'!H7189)</f>
        <v/>
      </c>
      <c r="H7189" s="142" t="str">
        <f>IF('6.標準時間'!$C7189="","",'6.標準時間'!I7189)</f>
        <v/>
      </c>
      <c r="I7189" s="107" t="str">
        <f>IF(C7189="","",VLOOKUP($C7189,'7.工程別レート'!$C$6:$E$501,3,FALSE))</f>
        <v/>
      </c>
      <c r="J7189" s="108" t="str">
        <f>IF(C7189="","",VLOOKUP($C7189,'7.工程別レート'!$C$6:$E$501,2,FALSE))</f>
        <v/>
      </c>
      <c r="K7189" s="195" t="str">
        <f t="shared" si="225"/>
        <v/>
      </c>
    </row>
    <row r="7190" spans="2:11" ht="18" customHeight="1">
      <c r="B7190" s="16" t="str">
        <f>IF('6.標準時間'!$B7190="","",'6.標準時間'!B7190)</f>
        <v/>
      </c>
      <c r="C7190" s="16" t="str">
        <f>IF('6.標準時間'!$C7190="","",'6.標準時間'!C7190)</f>
        <v/>
      </c>
      <c r="D7190" s="16" t="str">
        <f>IF('6.標準時間'!$C7190="","",'6.標準時間'!E7190)</f>
        <v/>
      </c>
      <c r="E7190" s="171" t="str">
        <f>IF('6.標準時間'!$C7190="","",'6.標準時間'!F7190)</f>
        <v/>
      </c>
      <c r="F7190" s="15" t="str">
        <f t="shared" si="224"/>
        <v/>
      </c>
      <c r="G7190" s="142" t="str">
        <f>IF('6.標準時間'!$C7190="","",'6.標準時間'!H7190)</f>
        <v/>
      </c>
      <c r="H7190" s="142" t="str">
        <f>IF('6.標準時間'!$C7190="","",'6.標準時間'!I7190)</f>
        <v/>
      </c>
      <c r="I7190" s="107" t="str">
        <f>IF(C7190="","",VLOOKUP($C7190,'7.工程別レート'!$C$6:$E$501,3,FALSE))</f>
        <v/>
      </c>
      <c r="J7190" s="108" t="str">
        <f>IF(C7190="","",VLOOKUP($C7190,'7.工程別レート'!$C$6:$E$501,2,FALSE))</f>
        <v/>
      </c>
      <c r="K7190" s="195" t="str">
        <f t="shared" si="225"/>
        <v/>
      </c>
    </row>
    <row r="7191" spans="2:11" ht="18" customHeight="1">
      <c r="B7191" s="16" t="str">
        <f>IF('6.標準時間'!$B7191="","",'6.標準時間'!B7191)</f>
        <v/>
      </c>
      <c r="C7191" s="16" t="str">
        <f>IF('6.標準時間'!$C7191="","",'6.標準時間'!C7191)</f>
        <v/>
      </c>
      <c r="D7191" s="16" t="str">
        <f>IF('6.標準時間'!$C7191="","",'6.標準時間'!E7191)</f>
        <v/>
      </c>
      <c r="E7191" s="171" t="str">
        <f>IF('6.標準時間'!$C7191="","",'6.標準時間'!F7191)</f>
        <v/>
      </c>
      <c r="F7191" s="15" t="str">
        <f t="shared" si="224"/>
        <v/>
      </c>
      <c r="G7191" s="142" t="str">
        <f>IF('6.標準時間'!$C7191="","",'6.標準時間'!H7191)</f>
        <v/>
      </c>
      <c r="H7191" s="142" t="str">
        <f>IF('6.標準時間'!$C7191="","",'6.標準時間'!I7191)</f>
        <v/>
      </c>
      <c r="I7191" s="107" t="str">
        <f>IF(C7191="","",VLOOKUP($C7191,'7.工程別レート'!$C$6:$E$501,3,FALSE))</f>
        <v/>
      </c>
      <c r="J7191" s="108" t="str">
        <f>IF(C7191="","",VLOOKUP($C7191,'7.工程別レート'!$C$6:$E$501,2,FALSE))</f>
        <v/>
      </c>
      <c r="K7191" s="195" t="str">
        <f t="shared" si="225"/>
        <v/>
      </c>
    </row>
    <row r="7192" spans="2:11" ht="18" customHeight="1">
      <c r="B7192" s="16" t="str">
        <f>IF('6.標準時間'!$B7192="","",'6.標準時間'!B7192)</f>
        <v/>
      </c>
      <c r="C7192" s="16" t="str">
        <f>IF('6.標準時間'!$C7192="","",'6.標準時間'!C7192)</f>
        <v/>
      </c>
      <c r="D7192" s="16" t="str">
        <f>IF('6.標準時間'!$C7192="","",'6.標準時間'!E7192)</f>
        <v/>
      </c>
      <c r="E7192" s="171" t="str">
        <f>IF('6.標準時間'!$C7192="","",'6.標準時間'!F7192)</f>
        <v/>
      </c>
      <c r="F7192" s="15" t="str">
        <f t="shared" si="224"/>
        <v/>
      </c>
      <c r="G7192" s="142" t="str">
        <f>IF('6.標準時間'!$C7192="","",'6.標準時間'!H7192)</f>
        <v/>
      </c>
      <c r="H7192" s="142" t="str">
        <f>IF('6.標準時間'!$C7192="","",'6.標準時間'!I7192)</f>
        <v/>
      </c>
      <c r="I7192" s="107" t="str">
        <f>IF(C7192="","",VLOOKUP($C7192,'7.工程別レート'!$C$6:$E$501,3,FALSE))</f>
        <v/>
      </c>
      <c r="J7192" s="108" t="str">
        <f>IF(C7192="","",VLOOKUP($C7192,'7.工程別レート'!$C$6:$E$501,2,FALSE))</f>
        <v/>
      </c>
      <c r="K7192" s="195" t="str">
        <f t="shared" si="225"/>
        <v/>
      </c>
    </row>
    <row r="7193" spans="2:11" ht="18" customHeight="1">
      <c r="B7193" s="16" t="str">
        <f>IF('6.標準時間'!$B7193="","",'6.標準時間'!B7193)</f>
        <v/>
      </c>
      <c r="C7193" s="16" t="str">
        <f>IF('6.標準時間'!$C7193="","",'6.標準時間'!C7193)</f>
        <v/>
      </c>
      <c r="D7193" s="16" t="str">
        <f>IF('6.標準時間'!$C7193="","",'6.標準時間'!E7193)</f>
        <v/>
      </c>
      <c r="E7193" s="171" t="str">
        <f>IF('6.標準時間'!$C7193="","",'6.標準時間'!F7193)</f>
        <v/>
      </c>
      <c r="F7193" s="15" t="str">
        <f t="shared" si="224"/>
        <v/>
      </c>
      <c r="G7193" s="142" t="str">
        <f>IF('6.標準時間'!$C7193="","",'6.標準時間'!H7193)</f>
        <v/>
      </c>
      <c r="H7193" s="142" t="str">
        <f>IF('6.標準時間'!$C7193="","",'6.標準時間'!I7193)</f>
        <v/>
      </c>
      <c r="I7193" s="107" t="str">
        <f>IF(C7193="","",VLOOKUP($C7193,'7.工程別レート'!$C$6:$E$501,3,FALSE))</f>
        <v/>
      </c>
      <c r="J7193" s="108" t="str">
        <f>IF(C7193="","",VLOOKUP($C7193,'7.工程別レート'!$C$6:$E$501,2,FALSE))</f>
        <v/>
      </c>
      <c r="K7193" s="195" t="str">
        <f t="shared" si="225"/>
        <v/>
      </c>
    </row>
    <row r="7194" spans="2:11" ht="18" customHeight="1">
      <c r="B7194" s="16" t="str">
        <f>IF('6.標準時間'!$B7194="","",'6.標準時間'!B7194)</f>
        <v/>
      </c>
      <c r="C7194" s="16" t="str">
        <f>IF('6.標準時間'!$C7194="","",'6.標準時間'!C7194)</f>
        <v/>
      </c>
      <c r="D7194" s="16" t="str">
        <f>IF('6.標準時間'!$C7194="","",'6.標準時間'!E7194)</f>
        <v/>
      </c>
      <c r="E7194" s="171" t="str">
        <f>IF('6.標準時間'!$C7194="","",'6.標準時間'!F7194)</f>
        <v/>
      </c>
      <c r="F7194" s="15" t="str">
        <f t="shared" si="224"/>
        <v/>
      </c>
      <c r="G7194" s="142" t="str">
        <f>IF('6.標準時間'!$C7194="","",'6.標準時間'!H7194)</f>
        <v/>
      </c>
      <c r="H7194" s="142" t="str">
        <f>IF('6.標準時間'!$C7194="","",'6.標準時間'!I7194)</f>
        <v/>
      </c>
      <c r="I7194" s="107" t="str">
        <f>IF(C7194="","",VLOOKUP($C7194,'7.工程別レート'!$C$6:$E$501,3,FALSE))</f>
        <v/>
      </c>
      <c r="J7194" s="108" t="str">
        <f>IF(C7194="","",VLOOKUP($C7194,'7.工程別レート'!$C$6:$E$501,2,FALSE))</f>
        <v/>
      </c>
      <c r="K7194" s="195" t="str">
        <f t="shared" si="225"/>
        <v/>
      </c>
    </row>
    <row r="7195" spans="2:11" ht="18" customHeight="1">
      <c r="B7195" s="16" t="str">
        <f>IF('6.標準時間'!$B7195="","",'6.標準時間'!B7195)</f>
        <v/>
      </c>
      <c r="C7195" s="16" t="str">
        <f>IF('6.標準時間'!$C7195="","",'6.標準時間'!C7195)</f>
        <v/>
      </c>
      <c r="D7195" s="16" t="str">
        <f>IF('6.標準時間'!$C7195="","",'6.標準時間'!E7195)</f>
        <v/>
      </c>
      <c r="E7195" s="171" t="str">
        <f>IF('6.標準時間'!$C7195="","",'6.標準時間'!F7195)</f>
        <v/>
      </c>
      <c r="F7195" s="15" t="str">
        <f t="shared" si="224"/>
        <v/>
      </c>
      <c r="G7195" s="142" t="str">
        <f>IF('6.標準時間'!$C7195="","",'6.標準時間'!H7195)</f>
        <v/>
      </c>
      <c r="H7195" s="142" t="str">
        <f>IF('6.標準時間'!$C7195="","",'6.標準時間'!I7195)</f>
        <v/>
      </c>
      <c r="I7195" s="107" t="str">
        <f>IF(C7195="","",VLOOKUP($C7195,'7.工程別レート'!$C$6:$E$501,3,FALSE))</f>
        <v/>
      </c>
      <c r="J7195" s="108" t="str">
        <f>IF(C7195="","",VLOOKUP($C7195,'7.工程別レート'!$C$6:$E$501,2,FALSE))</f>
        <v/>
      </c>
      <c r="K7195" s="195" t="str">
        <f t="shared" si="225"/>
        <v/>
      </c>
    </row>
    <row r="7196" spans="2:11" ht="18" customHeight="1">
      <c r="B7196" s="16" t="str">
        <f>IF('6.標準時間'!$B7196="","",'6.標準時間'!B7196)</f>
        <v/>
      </c>
      <c r="C7196" s="16" t="str">
        <f>IF('6.標準時間'!$C7196="","",'6.標準時間'!C7196)</f>
        <v/>
      </c>
      <c r="D7196" s="16" t="str">
        <f>IF('6.標準時間'!$C7196="","",'6.標準時間'!E7196)</f>
        <v/>
      </c>
      <c r="E7196" s="171" t="str">
        <f>IF('6.標準時間'!$C7196="","",'6.標準時間'!F7196)</f>
        <v/>
      </c>
      <c r="F7196" s="15" t="str">
        <f t="shared" si="224"/>
        <v/>
      </c>
      <c r="G7196" s="142" t="str">
        <f>IF('6.標準時間'!$C7196="","",'6.標準時間'!H7196)</f>
        <v/>
      </c>
      <c r="H7196" s="142" t="str">
        <f>IF('6.標準時間'!$C7196="","",'6.標準時間'!I7196)</f>
        <v/>
      </c>
      <c r="I7196" s="107" t="str">
        <f>IF(C7196="","",VLOOKUP($C7196,'7.工程別レート'!$C$6:$E$501,3,FALSE))</f>
        <v/>
      </c>
      <c r="J7196" s="108" t="str">
        <f>IF(C7196="","",VLOOKUP($C7196,'7.工程別レート'!$C$6:$E$501,2,FALSE))</f>
        <v/>
      </c>
      <c r="K7196" s="195" t="str">
        <f t="shared" si="225"/>
        <v/>
      </c>
    </row>
    <row r="7197" spans="2:11" ht="18" customHeight="1">
      <c r="B7197" s="16" t="str">
        <f>IF('6.標準時間'!$B7197="","",'6.標準時間'!B7197)</f>
        <v/>
      </c>
      <c r="C7197" s="16" t="str">
        <f>IF('6.標準時間'!$C7197="","",'6.標準時間'!C7197)</f>
        <v/>
      </c>
      <c r="D7197" s="16" t="str">
        <f>IF('6.標準時間'!$C7197="","",'6.標準時間'!E7197)</f>
        <v/>
      </c>
      <c r="E7197" s="171" t="str">
        <f>IF('6.標準時間'!$C7197="","",'6.標準時間'!F7197)</f>
        <v/>
      </c>
      <c r="F7197" s="15" t="str">
        <f t="shared" si="224"/>
        <v/>
      </c>
      <c r="G7197" s="142" t="str">
        <f>IF('6.標準時間'!$C7197="","",'6.標準時間'!H7197)</f>
        <v/>
      </c>
      <c r="H7197" s="142" t="str">
        <f>IF('6.標準時間'!$C7197="","",'6.標準時間'!I7197)</f>
        <v/>
      </c>
      <c r="I7197" s="107" t="str">
        <f>IF(C7197="","",VLOOKUP($C7197,'7.工程別レート'!$C$6:$E$501,3,FALSE))</f>
        <v/>
      </c>
      <c r="J7197" s="108" t="str">
        <f>IF(C7197="","",VLOOKUP($C7197,'7.工程別レート'!$C$6:$E$501,2,FALSE))</f>
        <v/>
      </c>
      <c r="K7197" s="195" t="str">
        <f t="shared" si="225"/>
        <v/>
      </c>
    </row>
    <row r="7198" spans="2:11" ht="18" customHeight="1">
      <c r="B7198" s="16" t="str">
        <f>IF('6.標準時間'!$B7198="","",'6.標準時間'!B7198)</f>
        <v/>
      </c>
      <c r="C7198" s="16" t="str">
        <f>IF('6.標準時間'!$C7198="","",'6.標準時間'!C7198)</f>
        <v/>
      </c>
      <c r="D7198" s="16" t="str">
        <f>IF('6.標準時間'!$C7198="","",'6.標準時間'!E7198)</f>
        <v/>
      </c>
      <c r="E7198" s="171" t="str">
        <f>IF('6.標準時間'!$C7198="","",'6.標準時間'!F7198)</f>
        <v/>
      </c>
      <c r="F7198" s="15" t="str">
        <f t="shared" si="224"/>
        <v/>
      </c>
      <c r="G7198" s="142" t="str">
        <f>IF('6.標準時間'!$C7198="","",'6.標準時間'!H7198)</f>
        <v/>
      </c>
      <c r="H7198" s="142" t="str">
        <f>IF('6.標準時間'!$C7198="","",'6.標準時間'!I7198)</f>
        <v/>
      </c>
      <c r="I7198" s="107" t="str">
        <f>IF(C7198="","",VLOOKUP($C7198,'7.工程別レート'!$C$6:$E$501,3,FALSE))</f>
        <v/>
      </c>
      <c r="J7198" s="108" t="str">
        <f>IF(C7198="","",VLOOKUP($C7198,'7.工程別レート'!$C$6:$E$501,2,FALSE))</f>
        <v/>
      </c>
      <c r="K7198" s="195" t="str">
        <f t="shared" si="225"/>
        <v/>
      </c>
    </row>
    <row r="7199" spans="2:11" ht="18" customHeight="1">
      <c r="B7199" s="16" t="str">
        <f>IF('6.標準時間'!$B7199="","",'6.標準時間'!B7199)</f>
        <v/>
      </c>
      <c r="C7199" s="16" t="str">
        <f>IF('6.標準時間'!$C7199="","",'6.標準時間'!C7199)</f>
        <v/>
      </c>
      <c r="D7199" s="16" t="str">
        <f>IF('6.標準時間'!$C7199="","",'6.標準時間'!E7199)</f>
        <v/>
      </c>
      <c r="E7199" s="171" t="str">
        <f>IF('6.標準時間'!$C7199="","",'6.標準時間'!F7199)</f>
        <v/>
      </c>
      <c r="F7199" s="15" t="str">
        <f t="shared" si="224"/>
        <v/>
      </c>
      <c r="G7199" s="142" t="str">
        <f>IF('6.標準時間'!$C7199="","",'6.標準時間'!H7199)</f>
        <v/>
      </c>
      <c r="H7199" s="142" t="str">
        <f>IF('6.標準時間'!$C7199="","",'6.標準時間'!I7199)</f>
        <v/>
      </c>
      <c r="I7199" s="107" t="str">
        <f>IF(C7199="","",VLOOKUP($C7199,'7.工程別レート'!$C$6:$E$501,3,FALSE))</f>
        <v/>
      </c>
      <c r="J7199" s="108" t="str">
        <f>IF(C7199="","",VLOOKUP($C7199,'7.工程別レート'!$C$6:$E$501,2,FALSE))</f>
        <v/>
      </c>
      <c r="K7199" s="195" t="str">
        <f t="shared" si="225"/>
        <v/>
      </c>
    </row>
    <row r="7200" spans="2:11" ht="18" customHeight="1">
      <c r="B7200" s="16" t="str">
        <f>IF('6.標準時間'!$B7200="","",'6.標準時間'!B7200)</f>
        <v/>
      </c>
      <c r="C7200" s="16" t="str">
        <f>IF('6.標準時間'!$C7200="","",'6.標準時間'!C7200)</f>
        <v/>
      </c>
      <c r="D7200" s="16" t="str">
        <f>IF('6.標準時間'!$C7200="","",'6.標準時間'!E7200)</f>
        <v/>
      </c>
      <c r="E7200" s="171" t="str">
        <f>IF('6.標準時間'!$C7200="","",'6.標準時間'!F7200)</f>
        <v/>
      </c>
      <c r="F7200" s="15" t="str">
        <f t="shared" si="224"/>
        <v/>
      </c>
      <c r="G7200" s="142" t="str">
        <f>IF('6.標準時間'!$C7200="","",'6.標準時間'!H7200)</f>
        <v/>
      </c>
      <c r="H7200" s="142" t="str">
        <f>IF('6.標準時間'!$C7200="","",'6.標準時間'!I7200)</f>
        <v/>
      </c>
      <c r="I7200" s="107" t="str">
        <f>IF(C7200="","",VLOOKUP($C7200,'7.工程別レート'!$C$6:$E$501,3,FALSE))</f>
        <v/>
      </c>
      <c r="J7200" s="108" t="str">
        <f>IF(C7200="","",VLOOKUP($C7200,'7.工程別レート'!$C$6:$E$501,2,FALSE))</f>
        <v/>
      </c>
      <c r="K7200" s="195" t="str">
        <f t="shared" si="225"/>
        <v/>
      </c>
    </row>
    <row r="7201" spans="2:11" ht="18" customHeight="1">
      <c r="B7201" s="16" t="str">
        <f>IF('6.標準時間'!$B7201="","",'6.標準時間'!B7201)</f>
        <v/>
      </c>
      <c r="C7201" s="16" t="str">
        <f>IF('6.標準時間'!$C7201="","",'6.標準時間'!C7201)</f>
        <v/>
      </c>
      <c r="D7201" s="16" t="str">
        <f>IF('6.標準時間'!$C7201="","",'6.標準時間'!E7201)</f>
        <v/>
      </c>
      <c r="E7201" s="171" t="str">
        <f>IF('6.標準時間'!$C7201="","",'6.標準時間'!F7201)</f>
        <v/>
      </c>
      <c r="F7201" s="15" t="str">
        <f t="shared" si="224"/>
        <v/>
      </c>
      <c r="G7201" s="142" t="str">
        <f>IF('6.標準時間'!$C7201="","",'6.標準時間'!H7201)</f>
        <v/>
      </c>
      <c r="H7201" s="142" t="str">
        <f>IF('6.標準時間'!$C7201="","",'6.標準時間'!I7201)</f>
        <v/>
      </c>
      <c r="I7201" s="107" t="str">
        <f>IF(C7201="","",VLOOKUP($C7201,'7.工程別レート'!$C$6:$E$501,3,FALSE))</f>
        <v/>
      </c>
      <c r="J7201" s="108" t="str">
        <f>IF(C7201="","",VLOOKUP($C7201,'7.工程別レート'!$C$6:$E$501,2,FALSE))</f>
        <v/>
      </c>
      <c r="K7201" s="195" t="str">
        <f t="shared" si="225"/>
        <v/>
      </c>
    </row>
    <row r="7202" spans="2:11" ht="18" customHeight="1">
      <c r="B7202" s="16" t="str">
        <f>IF('6.標準時間'!$B7202="","",'6.標準時間'!B7202)</f>
        <v/>
      </c>
      <c r="C7202" s="16" t="str">
        <f>IF('6.標準時間'!$C7202="","",'6.標準時間'!C7202)</f>
        <v/>
      </c>
      <c r="D7202" s="16" t="str">
        <f>IF('6.標準時間'!$C7202="","",'6.標準時間'!E7202)</f>
        <v/>
      </c>
      <c r="E7202" s="171" t="str">
        <f>IF('6.標準時間'!$C7202="","",'6.標準時間'!F7202)</f>
        <v/>
      </c>
      <c r="F7202" s="15" t="str">
        <f t="shared" si="224"/>
        <v/>
      </c>
      <c r="G7202" s="142" t="str">
        <f>IF('6.標準時間'!$C7202="","",'6.標準時間'!H7202)</f>
        <v/>
      </c>
      <c r="H7202" s="142" t="str">
        <f>IF('6.標準時間'!$C7202="","",'6.標準時間'!I7202)</f>
        <v/>
      </c>
      <c r="I7202" s="107" t="str">
        <f>IF(C7202="","",VLOOKUP($C7202,'7.工程別レート'!$C$6:$E$501,3,FALSE))</f>
        <v/>
      </c>
      <c r="J7202" s="108" t="str">
        <f>IF(C7202="","",VLOOKUP($C7202,'7.工程別レート'!$C$6:$E$501,2,FALSE))</f>
        <v/>
      </c>
      <c r="K7202" s="195" t="str">
        <f t="shared" si="225"/>
        <v/>
      </c>
    </row>
    <row r="7203" spans="2:11" ht="18" customHeight="1">
      <c r="B7203" s="16" t="str">
        <f>IF('6.標準時間'!$B7203="","",'6.標準時間'!B7203)</f>
        <v/>
      </c>
      <c r="C7203" s="16" t="str">
        <f>IF('6.標準時間'!$C7203="","",'6.標準時間'!C7203)</f>
        <v/>
      </c>
      <c r="D7203" s="16" t="str">
        <f>IF('6.標準時間'!$C7203="","",'6.標準時間'!E7203)</f>
        <v/>
      </c>
      <c r="E7203" s="171" t="str">
        <f>IF('6.標準時間'!$C7203="","",'6.標準時間'!F7203)</f>
        <v/>
      </c>
      <c r="F7203" s="15" t="str">
        <f t="shared" si="224"/>
        <v/>
      </c>
      <c r="G7203" s="142" t="str">
        <f>IF('6.標準時間'!$C7203="","",'6.標準時間'!H7203)</f>
        <v/>
      </c>
      <c r="H7203" s="142" t="str">
        <f>IF('6.標準時間'!$C7203="","",'6.標準時間'!I7203)</f>
        <v/>
      </c>
      <c r="I7203" s="107" t="str">
        <f>IF(C7203="","",VLOOKUP($C7203,'7.工程別レート'!$C$6:$E$501,3,FALSE))</f>
        <v/>
      </c>
      <c r="J7203" s="108" t="str">
        <f>IF(C7203="","",VLOOKUP($C7203,'7.工程別レート'!$C$6:$E$501,2,FALSE))</f>
        <v/>
      </c>
      <c r="K7203" s="195" t="str">
        <f t="shared" si="225"/>
        <v/>
      </c>
    </row>
    <row r="7204" spans="2:11" ht="18" customHeight="1">
      <c r="B7204" s="16" t="str">
        <f>IF('6.標準時間'!$B7204="","",'6.標準時間'!B7204)</f>
        <v/>
      </c>
      <c r="C7204" s="16" t="str">
        <f>IF('6.標準時間'!$C7204="","",'6.標準時間'!C7204)</f>
        <v/>
      </c>
      <c r="D7204" s="16" t="str">
        <f>IF('6.標準時間'!$C7204="","",'6.標準時間'!E7204)</f>
        <v/>
      </c>
      <c r="E7204" s="171" t="str">
        <f>IF('6.標準時間'!$C7204="","",'6.標準時間'!F7204)</f>
        <v/>
      </c>
      <c r="F7204" s="15" t="str">
        <f t="shared" si="224"/>
        <v/>
      </c>
      <c r="G7204" s="142" t="str">
        <f>IF('6.標準時間'!$C7204="","",'6.標準時間'!H7204)</f>
        <v/>
      </c>
      <c r="H7204" s="142" t="str">
        <f>IF('6.標準時間'!$C7204="","",'6.標準時間'!I7204)</f>
        <v/>
      </c>
      <c r="I7204" s="107" t="str">
        <f>IF(C7204="","",VLOOKUP($C7204,'7.工程別レート'!$C$6:$E$501,3,FALSE))</f>
        <v/>
      </c>
      <c r="J7204" s="108" t="str">
        <f>IF(C7204="","",VLOOKUP($C7204,'7.工程別レート'!$C$6:$E$501,2,FALSE))</f>
        <v/>
      </c>
      <c r="K7204" s="195" t="str">
        <f t="shared" si="225"/>
        <v/>
      </c>
    </row>
    <row r="7205" spans="2:11" ht="18" customHeight="1">
      <c r="B7205" s="16" t="str">
        <f>IF('6.標準時間'!$B7205="","",'6.標準時間'!B7205)</f>
        <v/>
      </c>
      <c r="C7205" s="16" t="str">
        <f>IF('6.標準時間'!$C7205="","",'6.標準時間'!C7205)</f>
        <v/>
      </c>
      <c r="D7205" s="16" t="str">
        <f>IF('6.標準時間'!$C7205="","",'6.標準時間'!E7205)</f>
        <v/>
      </c>
      <c r="E7205" s="171" t="str">
        <f>IF('6.標準時間'!$C7205="","",'6.標準時間'!F7205)</f>
        <v/>
      </c>
      <c r="F7205" s="15" t="str">
        <f t="shared" si="224"/>
        <v/>
      </c>
      <c r="G7205" s="142" t="str">
        <f>IF('6.標準時間'!$C7205="","",'6.標準時間'!H7205)</f>
        <v/>
      </c>
      <c r="H7205" s="142" t="str">
        <f>IF('6.標準時間'!$C7205="","",'6.標準時間'!I7205)</f>
        <v/>
      </c>
      <c r="I7205" s="107" t="str">
        <f>IF(C7205="","",VLOOKUP($C7205,'7.工程別レート'!$C$6:$E$501,3,FALSE))</f>
        <v/>
      </c>
      <c r="J7205" s="108" t="str">
        <f>IF(C7205="","",VLOOKUP($C7205,'7.工程別レート'!$C$6:$E$501,2,FALSE))</f>
        <v/>
      </c>
      <c r="K7205" s="195" t="str">
        <f t="shared" si="225"/>
        <v/>
      </c>
    </row>
    <row r="7206" spans="2:11" ht="18" customHeight="1">
      <c r="B7206" s="16" t="str">
        <f>IF('6.標準時間'!$B7206="","",'6.標準時間'!B7206)</f>
        <v/>
      </c>
      <c r="C7206" s="16" t="str">
        <f>IF('6.標準時間'!$C7206="","",'6.標準時間'!C7206)</f>
        <v/>
      </c>
      <c r="D7206" s="16" t="str">
        <f>IF('6.標準時間'!$C7206="","",'6.標準時間'!E7206)</f>
        <v/>
      </c>
      <c r="E7206" s="171" t="str">
        <f>IF('6.標準時間'!$C7206="","",'6.標準時間'!F7206)</f>
        <v/>
      </c>
      <c r="F7206" s="15" t="str">
        <f t="shared" si="224"/>
        <v/>
      </c>
      <c r="G7206" s="142" t="str">
        <f>IF('6.標準時間'!$C7206="","",'6.標準時間'!H7206)</f>
        <v/>
      </c>
      <c r="H7206" s="142" t="str">
        <f>IF('6.標準時間'!$C7206="","",'6.標準時間'!I7206)</f>
        <v/>
      </c>
      <c r="I7206" s="107" t="str">
        <f>IF(C7206="","",VLOOKUP($C7206,'7.工程別レート'!$C$6:$E$501,3,FALSE))</f>
        <v/>
      </c>
      <c r="J7206" s="108" t="str">
        <f>IF(C7206="","",VLOOKUP($C7206,'7.工程別レート'!$C$6:$E$501,2,FALSE))</f>
        <v/>
      </c>
      <c r="K7206" s="195" t="str">
        <f t="shared" si="225"/>
        <v/>
      </c>
    </row>
    <row r="7207" spans="2:11" ht="18" customHeight="1">
      <c r="B7207" s="16" t="str">
        <f>IF('6.標準時間'!$B7207="","",'6.標準時間'!B7207)</f>
        <v/>
      </c>
      <c r="C7207" s="16" t="str">
        <f>IF('6.標準時間'!$C7207="","",'6.標準時間'!C7207)</f>
        <v/>
      </c>
      <c r="D7207" s="16" t="str">
        <f>IF('6.標準時間'!$C7207="","",'6.標準時間'!E7207)</f>
        <v/>
      </c>
      <c r="E7207" s="171" t="str">
        <f>IF('6.標準時間'!$C7207="","",'6.標準時間'!F7207)</f>
        <v/>
      </c>
      <c r="F7207" s="15" t="str">
        <f t="shared" si="224"/>
        <v/>
      </c>
      <c r="G7207" s="142" t="str">
        <f>IF('6.標準時間'!$C7207="","",'6.標準時間'!H7207)</f>
        <v/>
      </c>
      <c r="H7207" s="142" t="str">
        <f>IF('6.標準時間'!$C7207="","",'6.標準時間'!I7207)</f>
        <v/>
      </c>
      <c r="I7207" s="107" t="str">
        <f>IF(C7207="","",VLOOKUP($C7207,'7.工程別レート'!$C$6:$E$501,3,FALSE))</f>
        <v/>
      </c>
      <c r="J7207" s="108" t="str">
        <f>IF(C7207="","",VLOOKUP($C7207,'7.工程別レート'!$C$6:$E$501,2,FALSE))</f>
        <v/>
      </c>
      <c r="K7207" s="195" t="str">
        <f t="shared" si="225"/>
        <v/>
      </c>
    </row>
    <row r="7208" spans="2:11" ht="18" customHeight="1">
      <c r="B7208" s="16" t="str">
        <f>IF('6.標準時間'!$B7208="","",'6.標準時間'!B7208)</f>
        <v/>
      </c>
      <c r="C7208" s="16" t="str">
        <f>IF('6.標準時間'!$C7208="","",'6.標準時間'!C7208)</f>
        <v/>
      </c>
      <c r="D7208" s="16" t="str">
        <f>IF('6.標準時間'!$C7208="","",'6.標準時間'!E7208)</f>
        <v/>
      </c>
      <c r="E7208" s="171" t="str">
        <f>IF('6.標準時間'!$C7208="","",'6.標準時間'!F7208)</f>
        <v/>
      </c>
      <c r="F7208" s="15" t="str">
        <f t="shared" si="224"/>
        <v/>
      </c>
      <c r="G7208" s="142" t="str">
        <f>IF('6.標準時間'!$C7208="","",'6.標準時間'!H7208)</f>
        <v/>
      </c>
      <c r="H7208" s="142" t="str">
        <f>IF('6.標準時間'!$C7208="","",'6.標準時間'!I7208)</f>
        <v/>
      </c>
      <c r="I7208" s="107" t="str">
        <f>IF(C7208="","",VLOOKUP($C7208,'7.工程別レート'!$C$6:$E$501,3,FALSE))</f>
        <v/>
      </c>
      <c r="J7208" s="108" t="str">
        <f>IF(C7208="","",VLOOKUP($C7208,'7.工程別レート'!$C$6:$E$501,2,FALSE))</f>
        <v/>
      </c>
      <c r="K7208" s="195" t="str">
        <f t="shared" si="225"/>
        <v/>
      </c>
    </row>
    <row r="7209" spans="2:11" ht="18" customHeight="1">
      <c r="B7209" s="16" t="str">
        <f>IF('6.標準時間'!$B7209="","",'6.標準時間'!B7209)</f>
        <v/>
      </c>
      <c r="C7209" s="16" t="str">
        <f>IF('6.標準時間'!$C7209="","",'6.標準時間'!C7209)</f>
        <v/>
      </c>
      <c r="D7209" s="16" t="str">
        <f>IF('6.標準時間'!$C7209="","",'6.標準時間'!E7209)</f>
        <v/>
      </c>
      <c r="E7209" s="171" t="str">
        <f>IF('6.標準時間'!$C7209="","",'6.標準時間'!F7209)</f>
        <v/>
      </c>
      <c r="F7209" s="15" t="str">
        <f t="shared" si="224"/>
        <v/>
      </c>
      <c r="G7209" s="142" t="str">
        <f>IF('6.標準時間'!$C7209="","",'6.標準時間'!H7209)</f>
        <v/>
      </c>
      <c r="H7209" s="142" t="str">
        <f>IF('6.標準時間'!$C7209="","",'6.標準時間'!I7209)</f>
        <v/>
      </c>
      <c r="I7209" s="107" t="str">
        <f>IF(C7209="","",VLOOKUP($C7209,'7.工程別レート'!$C$6:$E$501,3,FALSE))</f>
        <v/>
      </c>
      <c r="J7209" s="108" t="str">
        <f>IF(C7209="","",VLOOKUP($C7209,'7.工程別レート'!$C$6:$E$501,2,FALSE))</f>
        <v/>
      </c>
      <c r="K7209" s="195" t="str">
        <f t="shared" si="225"/>
        <v/>
      </c>
    </row>
    <row r="7210" spans="2:11" ht="18" customHeight="1">
      <c r="B7210" s="16" t="str">
        <f>IF('6.標準時間'!$B7210="","",'6.標準時間'!B7210)</f>
        <v/>
      </c>
      <c r="C7210" s="16" t="str">
        <f>IF('6.標準時間'!$C7210="","",'6.標準時間'!C7210)</f>
        <v/>
      </c>
      <c r="D7210" s="16" t="str">
        <f>IF('6.標準時間'!$C7210="","",'6.標準時間'!E7210)</f>
        <v/>
      </c>
      <c r="E7210" s="171" t="str">
        <f>IF('6.標準時間'!$C7210="","",'6.標準時間'!F7210)</f>
        <v/>
      </c>
      <c r="F7210" s="15" t="str">
        <f t="shared" si="224"/>
        <v/>
      </c>
      <c r="G7210" s="142" t="str">
        <f>IF('6.標準時間'!$C7210="","",'6.標準時間'!H7210)</f>
        <v/>
      </c>
      <c r="H7210" s="142" t="str">
        <f>IF('6.標準時間'!$C7210="","",'6.標準時間'!I7210)</f>
        <v/>
      </c>
      <c r="I7210" s="107" t="str">
        <f>IF(C7210="","",VLOOKUP($C7210,'7.工程別レート'!$C$6:$E$501,3,FALSE))</f>
        <v/>
      </c>
      <c r="J7210" s="108" t="str">
        <f>IF(C7210="","",VLOOKUP($C7210,'7.工程別レート'!$C$6:$E$501,2,FALSE))</f>
        <v/>
      </c>
      <c r="K7210" s="195" t="str">
        <f t="shared" si="225"/>
        <v/>
      </c>
    </row>
    <row r="7211" spans="2:11" ht="18" customHeight="1">
      <c r="B7211" s="16" t="str">
        <f>IF('6.標準時間'!$B7211="","",'6.標準時間'!B7211)</f>
        <v/>
      </c>
      <c r="C7211" s="16" t="str">
        <f>IF('6.標準時間'!$C7211="","",'6.標準時間'!C7211)</f>
        <v/>
      </c>
      <c r="D7211" s="16" t="str">
        <f>IF('6.標準時間'!$C7211="","",'6.標準時間'!E7211)</f>
        <v/>
      </c>
      <c r="E7211" s="171" t="str">
        <f>IF('6.標準時間'!$C7211="","",'6.標準時間'!F7211)</f>
        <v/>
      </c>
      <c r="F7211" s="15" t="str">
        <f t="shared" si="224"/>
        <v/>
      </c>
      <c r="G7211" s="142" t="str">
        <f>IF('6.標準時間'!$C7211="","",'6.標準時間'!H7211)</f>
        <v/>
      </c>
      <c r="H7211" s="142" t="str">
        <f>IF('6.標準時間'!$C7211="","",'6.標準時間'!I7211)</f>
        <v/>
      </c>
      <c r="I7211" s="107" t="str">
        <f>IF(C7211="","",VLOOKUP($C7211,'7.工程別レート'!$C$6:$E$501,3,FALSE))</f>
        <v/>
      </c>
      <c r="J7211" s="108" t="str">
        <f>IF(C7211="","",VLOOKUP($C7211,'7.工程別レート'!$C$6:$E$501,2,FALSE))</f>
        <v/>
      </c>
      <c r="K7211" s="195" t="str">
        <f t="shared" si="225"/>
        <v/>
      </c>
    </row>
    <row r="7212" spans="2:11" ht="18" customHeight="1">
      <c r="B7212" s="16" t="str">
        <f>IF('6.標準時間'!$B7212="","",'6.標準時間'!B7212)</f>
        <v/>
      </c>
      <c r="C7212" s="16" t="str">
        <f>IF('6.標準時間'!$C7212="","",'6.標準時間'!C7212)</f>
        <v/>
      </c>
      <c r="D7212" s="16" t="str">
        <f>IF('6.標準時間'!$C7212="","",'6.標準時間'!E7212)</f>
        <v/>
      </c>
      <c r="E7212" s="171" t="str">
        <f>IF('6.標準時間'!$C7212="","",'6.標準時間'!F7212)</f>
        <v/>
      </c>
      <c r="F7212" s="15" t="str">
        <f t="shared" si="224"/>
        <v/>
      </c>
      <c r="G7212" s="142" t="str">
        <f>IF('6.標準時間'!$C7212="","",'6.標準時間'!H7212)</f>
        <v/>
      </c>
      <c r="H7212" s="142" t="str">
        <f>IF('6.標準時間'!$C7212="","",'6.標準時間'!I7212)</f>
        <v/>
      </c>
      <c r="I7212" s="107" t="str">
        <f>IF(C7212="","",VLOOKUP($C7212,'7.工程別レート'!$C$6:$E$501,3,FALSE))</f>
        <v/>
      </c>
      <c r="J7212" s="108" t="str">
        <f>IF(C7212="","",VLOOKUP($C7212,'7.工程別レート'!$C$6:$E$501,2,FALSE))</f>
        <v/>
      </c>
      <c r="K7212" s="195" t="str">
        <f t="shared" si="225"/>
        <v/>
      </c>
    </row>
    <row r="7213" spans="2:11" ht="18" customHeight="1">
      <c r="B7213" s="16" t="str">
        <f>IF('6.標準時間'!$B7213="","",'6.標準時間'!B7213)</f>
        <v/>
      </c>
      <c r="C7213" s="16" t="str">
        <f>IF('6.標準時間'!$C7213="","",'6.標準時間'!C7213)</f>
        <v/>
      </c>
      <c r="D7213" s="16" t="str">
        <f>IF('6.標準時間'!$C7213="","",'6.標準時間'!E7213)</f>
        <v/>
      </c>
      <c r="E7213" s="171" t="str">
        <f>IF('6.標準時間'!$C7213="","",'6.標準時間'!F7213)</f>
        <v/>
      </c>
      <c r="F7213" s="15" t="str">
        <f t="shared" si="224"/>
        <v/>
      </c>
      <c r="G7213" s="142" t="str">
        <f>IF('6.標準時間'!$C7213="","",'6.標準時間'!H7213)</f>
        <v/>
      </c>
      <c r="H7213" s="142" t="str">
        <f>IF('6.標準時間'!$C7213="","",'6.標準時間'!I7213)</f>
        <v/>
      </c>
      <c r="I7213" s="107" t="str">
        <f>IF(C7213="","",VLOOKUP($C7213,'7.工程別レート'!$C$6:$E$501,3,FALSE))</f>
        <v/>
      </c>
      <c r="J7213" s="108" t="str">
        <f>IF(C7213="","",VLOOKUP($C7213,'7.工程別レート'!$C$6:$E$501,2,FALSE))</f>
        <v/>
      </c>
      <c r="K7213" s="195" t="str">
        <f t="shared" si="225"/>
        <v/>
      </c>
    </row>
    <row r="7214" spans="2:11" ht="18" customHeight="1">
      <c r="B7214" s="16" t="str">
        <f>IF('6.標準時間'!$B7214="","",'6.標準時間'!B7214)</f>
        <v/>
      </c>
      <c r="C7214" s="16" t="str">
        <f>IF('6.標準時間'!$C7214="","",'6.標準時間'!C7214)</f>
        <v/>
      </c>
      <c r="D7214" s="16" t="str">
        <f>IF('6.標準時間'!$C7214="","",'6.標準時間'!E7214)</f>
        <v/>
      </c>
      <c r="E7214" s="171" t="str">
        <f>IF('6.標準時間'!$C7214="","",'6.標準時間'!F7214)</f>
        <v/>
      </c>
      <c r="F7214" s="15" t="str">
        <f t="shared" si="224"/>
        <v/>
      </c>
      <c r="G7214" s="142" t="str">
        <f>IF('6.標準時間'!$C7214="","",'6.標準時間'!H7214)</f>
        <v/>
      </c>
      <c r="H7214" s="142" t="str">
        <f>IF('6.標準時間'!$C7214="","",'6.標準時間'!I7214)</f>
        <v/>
      </c>
      <c r="I7214" s="107" t="str">
        <f>IF(C7214="","",VLOOKUP($C7214,'7.工程別レート'!$C$6:$E$501,3,FALSE))</f>
        <v/>
      </c>
      <c r="J7214" s="108" t="str">
        <f>IF(C7214="","",VLOOKUP($C7214,'7.工程別レート'!$C$6:$E$501,2,FALSE))</f>
        <v/>
      </c>
      <c r="K7214" s="195" t="str">
        <f t="shared" si="225"/>
        <v/>
      </c>
    </row>
    <row r="7215" spans="2:11" ht="18" customHeight="1">
      <c r="B7215" s="16" t="str">
        <f>IF('6.標準時間'!$B7215="","",'6.標準時間'!B7215)</f>
        <v/>
      </c>
      <c r="C7215" s="16" t="str">
        <f>IF('6.標準時間'!$C7215="","",'6.標準時間'!C7215)</f>
        <v/>
      </c>
      <c r="D7215" s="16" t="str">
        <f>IF('6.標準時間'!$C7215="","",'6.標準時間'!E7215)</f>
        <v/>
      </c>
      <c r="E7215" s="171" t="str">
        <f>IF('6.標準時間'!$C7215="","",'6.標準時間'!F7215)</f>
        <v/>
      </c>
      <c r="F7215" s="15" t="str">
        <f t="shared" si="224"/>
        <v/>
      </c>
      <c r="G7215" s="142" t="str">
        <f>IF('6.標準時間'!$C7215="","",'6.標準時間'!H7215)</f>
        <v/>
      </c>
      <c r="H7215" s="142" t="str">
        <f>IF('6.標準時間'!$C7215="","",'6.標準時間'!I7215)</f>
        <v/>
      </c>
      <c r="I7215" s="107" t="str">
        <f>IF(C7215="","",VLOOKUP($C7215,'7.工程別レート'!$C$6:$E$501,3,FALSE))</f>
        <v/>
      </c>
      <c r="J7215" s="108" t="str">
        <f>IF(C7215="","",VLOOKUP($C7215,'7.工程別レート'!$C$6:$E$501,2,FALSE))</f>
        <v/>
      </c>
      <c r="K7215" s="195" t="str">
        <f t="shared" si="225"/>
        <v/>
      </c>
    </row>
    <row r="7216" spans="2:11" ht="18" customHeight="1">
      <c r="B7216" s="16" t="str">
        <f>IF('6.標準時間'!$B7216="","",'6.標準時間'!B7216)</f>
        <v/>
      </c>
      <c r="C7216" s="16" t="str">
        <f>IF('6.標準時間'!$C7216="","",'6.標準時間'!C7216)</f>
        <v/>
      </c>
      <c r="D7216" s="16" t="str">
        <f>IF('6.標準時間'!$C7216="","",'6.標準時間'!E7216)</f>
        <v/>
      </c>
      <c r="E7216" s="171" t="str">
        <f>IF('6.標準時間'!$C7216="","",'6.標準時間'!F7216)</f>
        <v/>
      </c>
      <c r="F7216" s="15" t="str">
        <f t="shared" si="224"/>
        <v/>
      </c>
      <c r="G7216" s="142" t="str">
        <f>IF('6.標準時間'!$C7216="","",'6.標準時間'!H7216)</f>
        <v/>
      </c>
      <c r="H7216" s="142" t="str">
        <f>IF('6.標準時間'!$C7216="","",'6.標準時間'!I7216)</f>
        <v/>
      </c>
      <c r="I7216" s="107" t="str">
        <f>IF(C7216="","",VLOOKUP($C7216,'7.工程別レート'!$C$6:$E$501,3,FALSE))</f>
        <v/>
      </c>
      <c r="J7216" s="108" t="str">
        <f>IF(C7216="","",VLOOKUP($C7216,'7.工程別レート'!$C$6:$E$501,2,FALSE))</f>
        <v/>
      </c>
      <c r="K7216" s="195" t="str">
        <f t="shared" si="225"/>
        <v/>
      </c>
    </row>
    <row r="7217" spans="2:11" ht="18" customHeight="1">
      <c r="B7217" s="16" t="str">
        <f>IF('6.標準時間'!$B7217="","",'6.標準時間'!B7217)</f>
        <v/>
      </c>
      <c r="C7217" s="16" t="str">
        <f>IF('6.標準時間'!$C7217="","",'6.標準時間'!C7217)</f>
        <v/>
      </c>
      <c r="D7217" s="16" t="str">
        <f>IF('6.標準時間'!$C7217="","",'6.標準時間'!E7217)</f>
        <v/>
      </c>
      <c r="E7217" s="171" t="str">
        <f>IF('6.標準時間'!$C7217="","",'6.標準時間'!F7217)</f>
        <v/>
      </c>
      <c r="F7217" s="15" t="str">
        <f t="shared" si="224"/>
        <v/>
      </c>
      <c r="G7217" s="142" t="str">
        <f>IF('6.標準時間'!$C7217="","",'6.標準時間'!H7217)</f>
        <v/>
      </c>
      <c r="H7217" s="142" t="str">
        <f>IF('6.標準時間'!$C7217="","",'6.標準時間'!I7217)</f>
        <v/>
      </c>
      <c r="I7217" s="107" t="str">
        <f>IF(C7217="","",VLOOKUP($C7217,'7.工程別レート'!$C$6:$E$501,3,FALSE))</f>
        <v/>
      </c>
      <c r="J7217" s="108" t="str">
        <f>IF(C7217="","",VLOOKUP($C7217,'7.工程別レート'!$C$6:$E$501,2,FALSE))</f>
        <v/>
      </c>
      <c r="K7217" s="195" t="str">
        <f t="shared" si="225"/>
        <v/>
      </c>
    </row>
    <row r="7218" spans="2:11" ht="18" customHeight="1">
      <c r="B7218" s="16" t="str">
        <f>IF('6.標準時間'!$B7218="","",'6.標準時間'!B7218)</f>
        <v/>
      </c>
      <c r="C7218" s="16" t="str">
        <f>IF('6.標準時間'!$C7218="","",'6.標準時間'!C7218)</f>
        <v/>
      </c>
      <c r="D7218" s="16" t="str">
        <f>IF('6.標準時間'!$C7218="","",'6.標準時間'!E7218)</f>
        <v/>
      </c>
      <c r="E7218" s="171" t="str">
        <f>IF('6.標準時間'!$C7218="","",'6.標準時間'!F7218)</f>
        <v/>
      </c>
      <c r="F7218" s="15" t="str">
        <f t="shared" si="224"/>
        <v/>
      </c>
      <c r="G7218" s="142" t="str">
        <f>IF('6.標準時間'!$C7218="","",'6.標準時間'!H7218)</f>
        <v/>
      </c>
      <c r="H7218" s="142" t="str">
        <f>IF('6.標準時間'!$C7218="","",'6.標準時間'!I7218)</f>
        <v/>
      </c>
      <c r="I7218" s="107" t="str">
        <f>IF(C7218="","",VLOOKUP($C7218,'7.工程別レート'!$C$6:$E$501,3,FALSE))</f>
        <v/>
      </c>
      <c r="J7218" s="108" t="str">
        <f>IF(C7218="","",VLOOKUP($C7218,'7.工程別レート'!$C$6:$E$501,2,FALSE))</f>
        <v/>
      </c>
      <c r="K7218" s="195" t="str">
        <f t="shared" si="225"/>
        <v/>
      </c>
    </row>
    <row r="7219" spans="2:11" ht="18" customHeight="1">
      <c r="B7219" s="16" t="str">
        <f>IF('6.標準時間'!$B7219="","",'6.標準時間'!B7219)</f>
        <v/>
      </c>
      <c r="C7219" s="16" t="str">
        <f>IF('6.標準時間'!$C7219="","",'6.標準時間'!C7219)</f>
        <v/>
      </c>
      <c r="D7219" s="16" t="str">
        <f>IF('6.標準時間'!$C7219="","",'6.標準時間'!E7219)</f>
        <v/>
      </c>
      <c r="E7219" s="171" t="str">
        <f>IF('6.標準時間'!$C7219="","",'6.標準時間'!F7219)</f>
        <v/>
      </c>
      <c r="F7219" s="15" t="str">
        <f t="shared" si="224"/>
        <v/>
      </c>
      <c r="G7219" s="142" t="str">
        <f>IF('6.標準時間'!$C7219="","",'6.標準時間'!H7219)</f>
        <v/>
      </c>
      <c r="H7219" s="142" t="str">
        <f>IF('6.標準時間'!$C7219="","",'6.標準時間'!I7219)</f>
        <v/>
      </c>
      <c r="I7219" s="107" t="str">
        <f>IF(C7219="","",VLOOKUP($C7219,'7.工程別レート'!$C$6:$E$501,3,FALSE))</f>
        <v/>
      </c>
      <c r="J7219" s="108" t="str">
        <f>IF(C7219="","",VLOOKUP($C7219,'7.工程別レート'!$C$6:$E$501,2,FALSE))</f>
        <v/>
      </c>
      <c r="K7219" s="195" t="str">
        <f t="shared" si="225"/>
        <v/>
      </c>
    </row>
    <row r="7220" spans="2:11" ht="18" customHeight="1">
      <c r="B7220" s="16" t="str">
        <f>IF('6.標準時間'!$B7220="","",'6.標準時間'!B7220)</f>
        <v/>
      </c>
      <c r="C7220" s="16" t="str">
        <f>IF('6.標準時間'!$C7220="","",'6.標準時間'!C7220)</f>
        <v/>
      </c>
      <c r="D7220" s="16" t="str">
        <f>IF('6.標準時間'!$C7220="","",'6.標準時間'!E7220)</f>
        <v/>
      </c>
      <c r="E7220" s="171" t="str">
        <f>IF('6.標準時間'!$C7220="","",'6.標準時間'!F7220)</f>
        <v/>
      </c>
      <c r="F7220" s="15" t="str">
        <f t="shared" si="224"/>
        <v/>
      </c>
      <c r="G7220" s="142" t="str">
        <f>IF('6.標準時間'!$C7220="","",'6.標準時間'!H7220)</f>
        <v/>
      </c>
      <c r="H7220" s="142" t="str">
        <f>IF('6.標準時間'!$C7220="","",'6.標準時間'!I7220)</f>
        <v/>
      </c>
      <c r="I7220" s="107" t="str">
        <f>IF(C7220="","",VLOOKUP($C7220,'7.工程別レート'!$C$6:$E$501,3,FALSE))</f>
        <v/>
      </c>
      <c r="J7220" s="108" t="str">
        <f>IF(C7220="","",VLOOKUP($C7220,'7.工程別レート'!$C$6:$E$501,2,FALSE))</f>
        <v/>
      </c>
      <c r="K7220" s="195" t="str">
        <f t="shared" si="225"/>
        <v/>
      </c>
    </row>
    <row r="7221" spans="2:11" ht="18" customHeight="1">
      <c r="B7221" s="16" t="str">
        <f>IF('6.標準時間'!$B7221="","",'6.標準時間'!B7221)</f>
        <v/>
      </c>
      <c r="C7221" s="16" t="str">
        <f>IF('6.標準時間'!$C7221="","",'6.標準時間'!C7221)</f>
        <v/>
      </c>
      <c r="D7221" s="16" t="str">
        <f>IF('6.標準時間'!$C7221="","",'6.標準時間'!E7221)</f>
        <v/>
      </c>
      <c r="E7221" s="171" t="str">
        <f>IF('6.標準時間'!$C7221="","",'6.標準時間'!F7221)</f>
        <v/>
      </c>
      <c r="F7221" s="15" t="str">
        <f t="shared" si="224"/>
        <v/>
      </c>
      <c r="G7221" s="142" t="str">
        <f>IF('6.標準時間'!$C7221="","",'6.標準時間'!H7221)</f>
        <v/>
      </c>
      <c r="H7221" s="142" t="str">
        <f>IF('6.標準時間'!$C7221="","",'6.標準時間'!I7221)</f>
        <v/>
      </c>
      <c r="I7221" s="107" t="str">
        <f>IF(C7221="","",VLOOKUP($C7221,'7.工程別レート'!$C$6:$E$501,3,FALSE))</f>
        <v/>
      </c>
      <c r="J7221" s="108" t="str">
        <f>IF(C7221="","",VLOOKUP($C7221,'7.工程別レート'!$C$6:$E$501,2,FALSE))</f>
        <v/>
      </c>
      <c r="K7221" s="195" t="str">
        <f t="shared" si="225"/>
        <v/>
      </c>
    </row>
    <row r="7222" spans="2:11" ht="18" customHeight="1">
      <c r="B7222" s="16" t="str">
        <f>IF('6.標準時間'!$B7222="","",'6.標準時間'!B7222)</f>
        <v/>
      </c>
      <c r="C7222" s="16" t="str">
        <f>IF('6.標準時間'!$C7222="","",'6.標準時間'!C7222)</f>
        <v/>
      </c>
      <c r="D7222" s="16" t="str">
        <f>IF('6.標準時間'!$C7222="","",'6.標準時間'!E7222)</f>
        <v/>
      </c>
      <c r="E7222" s="171" t="str">
        <f>IF('6.標準時間'!$C7222="","",'6.標準時間'!F7222)</f>
        <v/>
      </c>
      <c r="F7222" s="15" t="str">
        <f t="shared" si="224"/>
        <v/>
      </c>
      <c r="G7222" s="142" t="str">
        <f>IF('6.標準時間'!$C7222="","",'6.標準時間'!H7222)</f>
        <v/>
      </c>
      <c r="H7222" s="142" t="str">
        <f>IF('6.標準時間'!$C7222="","",'6.標準時間'!I7222)</f>
        <v/>
      </c>
      <c r="I7222" s="107" t="str">
        <f>IF(C7222="","",VLOOKUP($C7222,'7.工程別レート'!$C$6:$E$501,3,FALSE))</f>
        <v/>
      </c>
      <c r="J7222" s="108" t="str">
        <f>IF(C7222="","",VLOOKUP($C7222,'7.工程別レート'!$C$6:$E$501,2,FALSE))</f>
        <v/>
      </c>
      <c r="K7222" s="195" t="str">
        <f t="shared" si="225"/>
        <v/>
      </c>
    </row>
    <row r="7223" spans="2:11" ht="18" customHeight="1">
      <c r="B7223" s="16" t="str">
        <f>IF('6.標準時間'!$B7223="","",'6.標準時間'!B7223)</f>
        <v/>
      </c>
      <c r="C7223" s="16" t="str">
        <f>IF('6.標準時間'!$C7223="","",'6.標準時間'!C7223)</f>
        <v/>
      </c>
      <c r="D7223" s="16" t="str">
        <f>IF('6.標準時間'!$C7223="","",'6.標準時間'!E7223)</f>
        <v/>
      </c>
      <c r="E7223" s="171" t="str">
        <f>IF('6.標準時間'!$C7223="","",'6.標準時間'!F7223)</f>
        <v/>
      </c>
      <c r="F7223" s="15" t="str">
        <f t="shared" si="224"/>
        <v/>
      </c>
      <c r="G7223" s="142" t="str">
        <f>IF('6.標準時間'!$C7223="","",'6.標準時間'!H7223)</f>
        <v/>
      </c>
      <c r="H7223" s="142" t="str">
        <f>IF('6.標準時間'!$C7223="","",'6.標準時間'!I7223)</f>
        <v/>
      </c>
      <c r="I7223" s="107" t="str">
        <f>IF(C7223="","",VLOOKUP($C7223,'7.工程別レート'!$C$6:$E$501,3,FALSE))</f>
        <v/>
      </c>
      <c r="J7223" s="108" t="str">
        <f>IF(C7223="","",VLOOKUP($C7223,'7.工程別レート'!$C$6:$E$501,2,FALSE))</f>
        <v/>
      </c>
      <c r="K7223" s="195" t="str">
        <f t="shared" si="225"/>
        <v/>
      </c>
    </row>
    <row r="7224" spans="2:11" ht="18" customHeight="1">
      <c r="B7224" s="16" t="str">
        <f>IF('6.標準時間'!$B7224="","",'6.標準時間'!B7224)</f>
        <v/>
      </c>
      <c r="C7224" s="16" t="str">
        <f>IF('6.標準時間'!$C7224="","",'6.標準時間'!C7224)</f>
        <v/>
      </c>
      <c r="D7224" s="16" t="str">
        <f>IF('6.標準時間'!$C7224="","",'6.標準時間'!E7224)</f>
        <v/>
      </c>
      <c r="E7224" s="171" t="str">
        <f>IF('6.標準時間'!$C7224="","",'6.標準時間'!F7224)</f>
        <v/>
      </c>
      <c r="F7224" s="15" t="str">
        <f t="shared" si="224"/>
        <v/>
      </c>
      <c r="G7224" s="142" t="str">
        <f>IF('6.標準時間'!$C7224="","",'6.標準時間'!H7224)</f>
        <v/>
      </c>
      <c r="H7224" s="142" t="str">
        <f>IF('6.標準時間'!$C7224="","",'6.標準時間'!I7224)</f>
        <v/>
      </c>
      <c r="I7224" s="107" t="str">
        <f>IF(C7224="","",VLOOKUP($C7224,'7.工程別レート'!$C$6:$E$501,3,FALSE))</f>
        <v/>
      </c>
      <c r="J7224" s="108" t="str">
        <f>IF(C7224="","",VLOOKUP($C7224,'7.工程別レート'!$C$6:$E$501,2,FALSE))</f>
        <v/>
      </c>
      <c r="K7224" s="195" t="str">
        <f t="shared" si="225"/>
        <v/>
      </c>
    </row>
    <row r="7225" spans="2:11" ht="18" customHeight="1">
      <c r="B7225" s="16" t="str">
        <f>IF('6.標準時間'!$B7225="","",'6.標準時間'!B7225)</f>
        <v/>
      </c>
      <c r="C7225" s="16" t="str">
        <f>IF('6.標準時間'!$C7225="","",'6.標準時間'!C7225)</f>
        <v/>
      </c>
      <c r="D7225" s="16" t="str">
        <f>IF('6.標準時間'!$C7225="","",'6.標準時間'!E7225)</f>
        <v/>
      </c>
      <c r="E7225" s="171" t="str">
        <f>IF('6.標準時間'!$C7225="","",'6.標準時間'!F7225)</f>
        <v/>
      </c>
      <c r="F7225" s="15" t="str">
        <f t="shared" si="224"/>
        <v/>
      </c>
      <c r="G7225" s="142" t="str">
        <f>IF('6.標準時間'!$C7225="","",'6.標準時間'!H7225)</f>
        <v/>
      </c>
      <c r="H7225" s="142" t="str">
        <f>IF('6.標準時間'!$C7225="","",'6.標準時間'!I7225)</f>
        <v/>
      </c>
      <c r="I7225" s="107" t="str">
        <f>IF(C7225="","",VLOOKUP($C7225,'7.工程別レート'!$C$6:$E$501,3,FALSE))</f>
        <v/>
      </c>
      <c r="J7225" s="108" t="str">
        <f>IF(C7225="","",VLOOKUP($C7225,'7.工程別レート'!$C$6:$E$501,2,FALSE))</f>
        <v/>
      </c>
      <c r="K7225" s="195" t="str">
        <f t="shared" si="225"/>
        <v/>
      </c>
    </row>
    <row r="7226" spans="2:11" ht="18" customHeight="1">
      <c r="B7226" s="16" t="str">
        <f>IF('6.標準時間'!$B7226="","",'6.標準時間'!B7226)</f>
        <v/>
      </c>
      <c r="C7226" s="16" t="str">
        <f>IF('6.標準時間'!$C7226="","",'6.標準時間'!C7226)</f>
        <v/>
      </c>
      <c r="D7226" s="16" t="str">
        <f>IF('6.標準時間'!$C7226="","",'6.標準時間'!E7226)</f>
        <v/>
      </c>
      <c r="E7226" s="171" t="str">
        <f>IF('6.標準時間'!$C7226="","",'6.標準時間'!F7226)</f>
        <v/>
      </c>
      <c r="F7226" s="15" t="str">
        <f t="shared" si="224"/>
        <v/>
      </c>
      <c r="G7226" s="142" t="str">
        <f>IF('6.標準時間'!$C7226="","",'6.標準時間'!H7226)</f>
        <v/>
      </c>
      <c r="H7226" s="142" t="str">
        <f>IF('6.標準時間'!$C7226="","",'6.標準時間'!I7226)</f>
        <v/>
      </c>
      <c r="I7226" s="107" t="str">
        <f>IF(C7226="","",VLOOKUP($C7226,'7.工程別レート'!$C$6:$E$501,3,FALSE))</f>
        <v/>
      </c>
      <c r="J7226" s="108" t="str">
        <f>IF(C7226="","",VLOOKUP($C7226,'7.工程別レート'!$C$6:$E$501,2,FALSE))</f>
        <v/>
      </c>
      <c r="K7226" s="195" t="str">
        <f t="shared" si="225"/>
        <v/>
      </c>
    </row>
    <row r="7227" spans="2:11" ht="18" customHeight="1">
      <c r="B7227" s="16" t="str">
        <f>IF('6.標準時間'!$B7227="","",'6.標準時間'!B7227)</f>
        <v/>
      </c>
      <c r="C7227" s="16" t="str">
        <f>IF('6.標準時間'!$C7227="","",'6.標準時間'!C7227)</f>
        <v/>
      </c>
      <c r="D7227" s="16" t="str">
        <f>IF('6.標準時間'!$C7227="","",'6.標準時間'!E7227)</f>
        <v/>
      </c>
      <c r="E7227" s="171" t="str">
        <f>IF('6.標準時間'!$C7227="","",'6.標準時間'!F7227)</f>
        <v/>
      </c>
      <c r="F7227" s="15" t="str">
        <f t="shared" si="224"/>
        <v/>
      </c>
      <c r="G7227" s="142" t="str">
        <f>IF('6.標準時間'!$C7227="","",'6.標準時間'!H7227)</f>
        <v/>
      </c>
      <c r="H7227" s="142" t="str">
        <f>IF('6.標準時間'!$C7227="","",'6.標準時間'!I7227)</f>
        <v/>
      </c>
      <c r="I7227" s="107" t="str">
        <f>IF(C7227="","",VLOOKUP($C7227,'7.工程別レート'!$C$6:$E$501,3,FALSE))</f>
        <v/>
      </c>
      <c r="J7227" s="108" t="str">
        <f>IF(C7227="","",VLOOKUP($C7227,'7.工程別レート'!$C$6:$E$501,2,FALSE))</f>
        <v/>
      </c>
      <c r="K7227" s="195" t="str">
        <f t="shared" si="225"/>
        <v/>
      </c>
    </row>
    <row r="7228" spans="2:11" ht="18" customHeight="1">
      <c r="B7228" s="16" t="str">
        <f>IF('6.標準時間'!$B7228="","",'6.標準時間'!B7228)</f>
        <v/>
      </c>
      <c r="C7228" s="16" t="str">
        <f>IF('6.標準時間'!$C7228="","",'6.標準時間'!C7228)</f>
        <v/>
      </c>
      <c r="D7228" s="16" t="str">
        <f>IF('6.標準時間'!$C7228="","",'6.標準時間'!E7228)</f>
        <v/>
      </c>
      <c r="E7228" s="171" t="str">
        <f>IF('6.標準時間'!$C7228="","",'6.標準時間'!F7228)</f>
        <v/>
      </c>
      <c r="F7228" s="15" t="str">
        <f t="shared" si="224"/>
        <v/>
      </c>
      <c r="G7228" s="142" t="str">
        <f>IF('6.標準時間'!$C7228="","",'6.標準時間'!H7228)</f>
        <v/>
      </c>
      <c r="H7228" s="142" t="str">
        <f>IF('6.標準時間'!$C7228="","",'6.標準時間'!I7228)</f>
        <v/>
      </c>
      <c r="I7228" s="107" t="str">
        <f>IF(C7228="","",VLOOKUP($C7228,'7.工程別レート'!$C$6:$E$501,3,FALSE))</f>
        <v/>
      </c>
      <c r="J7228" s="108" t="str">
        <f>IF(C7228="","",VLOOKUP($C7228,'7.工程別レート'!$C$6:$E$501,2,FALSE))</f>
        <v/>
      </c>
      <c r="K7228" s="195" t="str">
        <f t="shared" si="225"/>
        <v/>
      </c>
    </row>
    <row r="7229" spans="2:11" ht="18" customHeight="1">
      <c r="B7229" s="16" t="str">
        <f>IF('6.標準時間'!$B7229="","",'6.標準時間'!B7229)</f>
        <v/>
      </c>
      <c r="C7229" s="16" t="str">
        <f>IF('6.標準時間'!$C7229="","",'6.標準時間'!C7229)</f>
        <v/>
      </c>
      <c r="D7229" s="16" t="str">
        <f>IF('6.標準時間'!$C7229="","",'6.標準時間'!E7229)</f>
        <v/>
      </c>
      <c r="E7229" s="171" t="str">
        <f>IF('6.標準時間'!$C7229="","",'6.標準時間'!F7229)</f>
        <v/>
      </c>
      <c r="F7229" s="15" t="str">
        <f t="shared" si="224"/>
        <v/>
      </c>
      <c r="G7229" s="142" t="str">
        <f>IF('6.標準時間'!$C7229="","",'6.標準時間'!H7229)</f>
        <v/>
      </c>
      <c r="H7229" s="142" t="str">
        <f>IF('6.標準時間'!$C7229="","",'6.標準時間'!I7229)</f>
        <v/>
      </c>
      <c r="I7229" s="107" t="str">
        <f>IF(C7229="","",VLOOKUP($C7229,'7.工程別レート'!$C$6:$E$501,3,FALSE))</f>
        <v/>
      </c>
      <c r="J7229" s="108" t="str">
        <f>IF(C7229="","",VLOOKUP($C7229,'7.工程別レート'!$C$6:$E$501,2,FALSE))</f>
        <v/>
      </c>
      <c r="K7229" s="195" t="str">
        <f t="shared" si="225"/>
        <v/>
      </c>
    </row>
    <row r="7230" spans="2:11" ht="18" customHeight="1">
      <c r="B7230" s="16" t="str">
        <f>IF('6.標準時間'!$B7230="","",'6.標準時間'!B7230)</f>
        <v/>
      </c>
      <c r="C7230" s="16" t="str">
        <f>IF('6.標準時間'!$C7230="","",'6.標準時間'!C7230)</f>
        <v/>
      </c>
      <c r="D7230" s="16" t="str">
        <f>IF('6.標準時間'!$C7230="","",'6.標準時間'!E7230)</f>
        <v/>
      </c>
      <c r="E7230" s="171" t="str">
        <f>IF('6.標準時間'!$C7230="","",'6.標準時間'!F7230)</f>
        <v/>
      </c>
      <c r="F7230" s="15" t="str">
        <f t="shared" si="224"/>
        <v/>
      </c>
      <c r="G7230" s="142" t="str">
        <f>IF('6.標準時間'!$C7230="","",'6.標準時間'!H7230)</f>
        <v/>
      </c>
      <c r="H7230" s="142" t="str">
        <f>IF('6.標準時間'!$C7230="","",'6.標準時間'!I7230)</f>
        <v/>
      </c>
      <c r="I7230" s="107" t="str">
        <f>IF(C7230="","",VLOOKUP($C7230,'7.工程別レート'!$C$6:$E$501,3,FALSE))</f>
        <v/>
      </c>
      <c r="J7230" s="108" t="str">
        <f>IF(C7230="","",VLOOKUP($C7230,'7.工程別レート'!$C$6:$E$501,2,FALSE))</f>
        <v/>
      </c>
      <c r="K7230" s="195" t="str">
        <f t="shared" si="225"/>
        <v/>
      </c>
    </row>
    <row r="7231" spans="2:11" ht="18" customHeight="1">
      <c r="B7231" s="16" t="str">
        <f>IF('6.標準時間'!$B7231="","",'6.標準時間'!B7231)</f>
        <v/>
      </c>
      <c r="C7231" s="16" t="str">
        <f>IF('6.標準時間'!$C7231="","",'6.標準時間'!C7231)</f>
        <v/>
      </c>
      <c r="D7231" s="16" t="str">
        <f>IF('6.標準時間'!$C7231="","",'6.標準時間'!E7231)</f>
        <v/>
      </c>
      <c r="E7231" s="171" t="str">
        <f>IF('6.標準時間'!$C7231="","",'6.標準時間'!F7231)</f>
        <v/>
      </c>
      <c r="F7231" s="15" t="str">
        <f t="shared" si="224"/>
        <v/>
      </c>
      <c r="G7231" s="142" t="str">
        <f>IF('6.標準時間'!$C7231="","",'6.標準時間'!H7231)</f>
        <v/>
      </c>
      <c r="H7231" s="142" t="str">
        <f>IF('6.標準時間'!$C7231="","",'6.標準時間'!I7231)</f>
        <v/>
      </c>
      <c r="I7231" s="107" t="str">
        <f>IF(C7231="","",VLOOKUP($C7231,'7.工程別レート'!$C$6:$E$501,3,FALSE))</f>
        <v/>
      </c>
      <c r="J7231" s="108" t="str">
        <f>IF(C7231="","",VLOOKUP($C7231,'7.工程別レート'!$C$6:$E$501,2,FALSE))</f>
        <v/>
      </c>
      <c r="K7231" s="195" t="str">
        <f t="shared" si="225"/>
        <v/>
      </c>
    </row>
    <row r="7232" spans="2:11" ht="18" customHeight="1">
      <c r="B7232" s="16" t="str">
        <f>IF('6.標準時間'!$B7232="","",'6.標準時間'!B7232)</f>
        <v/>
      </c>
      <c r="C7232" s="16" t="str">
        <f>IF('6.標準時間'!$C7232="","",'6.標準時間'!C7232)</f>
        <v/>
      </c>
      <c r="D7232" s="16" t="str">
        <f>IF('6.標準時間'!$C7232="","",'6.標準時間'!E7232)</f>
        <v/>
      </c>
      <c r="E7232" s="171" t="str">
        <f>IF('6.標準時間'!$C7232="","",'6.標準時間'!F7232)</f>
        <v/>
      </c>
      <c r="F7232" s="15" t="str">
        <f t="shared" si="224"/>
        <v/>
      </c>
      <c r="G7232" s="142" t="str">
        <f>IF('6.標準時間'!$C7232="","",'6.標準時間'!H7232)</f>
        <v/>
      </c>
      <c r="H7232" s="142" t="str">
        <f>IF('6.標準時間'!$C7232="","",'6.標準時間'!I7232)</f>
        <v/>
      </c>
      <c r="I7232" s="107" t="str">
        <f>IF(C7232="","",VLOOKUP($C7232,'7.工程別レート'!$C$6:$E$501,3,FALSE))</f>
        <v/>
      </c>
      <c r="J7232" s="108" t="str">
        <f>IF(C7232="","",VLOOKUP($C7232,'7.工程別レート'!$C$6:$E$501,2,FALSE))</f>
        <v/>
      </c>
      <c r="K7232" s="195" t="str">
        <f t="shared" si="225"/>
        <v/>
      </c>
    </row>
    <row r="7233" spans="2:11" ht="18" customHeight="1">
      <c r="B7233" s="16" t="str">
        <f>IF('6.標準時間'!$B7233="","",'6.標準時間'!B7233)</f>
        <v/>
      </c>
      <c r="C7233" s="16" t="str">
        <f>IF('6.標準時間'!$C7233="","",'6.標準時間'!C7233)</f>
        <v/>
      </c>
      <c r="D7233" s="16" t="str">
        <f>IF('6.標準時間'!$C7233="","",'6.標準時間'!E7233)</f>
        <v/>
      </c>
      <c r="E7233" s="171" t="str">
        <f>IF('6.標準時間'!$C7233="","",'6.標準時間'!F7233)</f>
        <v/>
      </c>
      <c r="F7233" s="15" t="str">
        <f t="shared" si="224"/>
        <v/>
      </c>
      <c r="G7233" s="142" t="str">
        <f>IF('6.標準時間'!$C7233="","",'6.標準時間'!H7233)</f>
        <v/>
      </c>
      <c r="H7233" s="142" t="str">
        <f>IF('6.標準時間'!$C7233="","",'6.標準時間'!I7233)</f>
        <v/>
      </c>
      <c r="I7233" s="107" t="str">
        <f>IF(C7233="","",VLOOKUP($C7233,'7.工程別レート'!$C$6:$E$501,3,FALSE))</f>
        <v/>
      </c>
      <c r="J7233" s="108" t="str">
        <f>IF(C7233="","",VLOOKUP($C7233,'7.工程別レート'!$C$6:$E$501,2,FALSE))</f>
        <v/>
      </c>
      <c r="K7233" s="195" t="str">
        <f t="shared" si="225"/>
        <v/>
      </c>
    </row>
    <row r="7234" spans="2:11" ht="18" customHeight="1">
      <c r="B7234" s="16" t="str">
        <f>IF('6.標準時間'!$B7234="","",'6.標準時間'!B7234)</f>
        <v/>
      </c>
      <c r="C7234" s="16" t="str">
        <f>IF('6.標準時間'!$C7234="","",'6.標準時間'!C7234)</f>
        <v/>
      </c>
      <c r="D7234" s="16" t="str">
        <f>IF('6.標準時間'!$C7234="","",'6.標準時間'!E7234)</f>
        <v/>
      </c>
      <c r="E7234" s="171" t="str">
        <f>IF('6.標準時間'!$C7234="","",'6.標準時間'!F7234)</f>
        <v/>
      </c>
      <c r="F7234" s="15" t="str">
        <f t="shared" si="224"/>
        <v/>
      </c>
      <c r="G7234" s="142" t="str">
        <f>IF('6.標準時間'!$C7234="","",'6.標準時間'!H7234)</f>
        <v/>
      </c>
      <c r="H7234" s="142" t="str">
        <f>IF('6.標準時間'!$C7234="","",'6.標準時間'!I7234)</f>
        <v/>
      </c>
      <c r="I7234" s="107" t="str">
        <f>IF(C7234="","",VLOOKUP($C7234,'7.工程別レート'!$C$6:$E$501,3,FALSE))</f>
        <v/>
      </c>
      <c r="J7234" s="108" t="str">
        <f>IF(C7234="","",VLOOKUP($C7234,'7.工程別レート'!$C$6:$E$501,2,FALSE))</f>
        <v/>
      </c>
      <c r="K7234" s="195" t="str">
        <f t="shared" si="225"/>
        <v/>
      </c>
    </row>
    <row r="7235" spans="2:11" ht="18" customHeight="1">
      <c r="B7235" s="16" t="str">
        <f>IF('6.標準時間'!$B7235="","",'6.標準時間'!B7235)</f>
        <v/>
      </c>
      <c r="C7235" s="16" t="str">
        <f>IF('6.標準時間'!$C7235="","",'6.標準時間'!C7235)</f>
        <v/>
      </c>
      <c r="D7235" s="16" t="str">
        <f>IF('6.標準時間'!$C7235="","",'6.標準時間'!E7235)</f>
        <v/>
      </c>
      <c r="E7235" s="171" t="str">
        <f>IF('6.標準時間'!$C7235="","",'6.標準時間'!F7235)</f>
        <v/>
      </c>
      <c r="F7235" s="15" t="str">
        <f t="shared" si="224"/>
        <v/>
      </c>
      <c r="G7235" s="142" t="str">
        <f>IF('6.標準時間'!$C7235="","",'6.標準時間'!H7235)</f>
        <v/>
      </c>
      <c r="H7235" s="142" t="str">
        <f>IF('6.標準時間'!$C7235="","",'6.標準時間'!I7235)</f>
        <v/>
      </c>
      <c r="I7235" s="107" t="str">
        <f>IF(C7235="","",VLOOKUP($C7235,'7.工程別レート'!$C$6:$E$501,3,FALSE))</f>
        <v/>
      </c>
      <c r="J7235" s="108" t="str">
        <f>IF(C7235="","",VLOOKUP($C7235,'7.工程別レート'!$C$6:$E$501,2,FALSE))</f>
        <v/>
      </c>
      <c r="K7235" s="195" t="str">
        <f t="shared" si="225"/>
        <v/>
      </c>
    </row>
    <row r="7236" spans="2:11" ht="18" customHeight="1">
      <c r="B7236" s="16" t="str">
        <f>IF('6.標準時間'!$B7236="","",'6.標準時間'!B7236)</f>
        <v/>
      </c>
      <c r="C7236" s="16" t="str">
        <f>IF('6.標準時間'!$C7236="","",'6.標準時間'!C7236)</f>
        <v/>
      </c>
      <c r="D7236" s="16" t="str">
        <f>IF('6.標準時間'!$C7236="","",'6.標準時間'!E7236)</f>
        <v/>
      </c>
      <c r="E7236" s="171" t="str">
        <f>IF('6.標準時間'!$C7236="","",'6.標準時間'!F7236)</f>
        <v/>
      </c>
      <c r="F7236" s="15" t="str">
        <f t="shared" si="224"/>
        <v/>
      </c>
      <c r="G7236" s="142" t="str">
        <f>IF('6.標準時間'!$C7236="","",'6.標準時間'!H7236)</f>
        <v/>
      </c>
      <c r="H7236" s="142" t="str">
        <f>IF('6.標準時間'!$C7236="","",'6.標準時間'!I7236)</f>
        <v/>
      </c>
      <c r="I7236" s="107" t="str">
        <f>IF(C7236="","",VLOOKUP($C7236,'7.工程別レート'!$C$6:$E$501,3,FALSE))</f>
        <v/>
      </c>
      <c r="J7236" s="108" t="str">
        <f>IF(C7236="","",VLOOKUP($C7236,'7.工程別レート'!$C$6:$E$501,2,FALSE))</f>
        <v/>
      </c>
      <c r="K7236" s="195" t="str">
        <f t="shared" si="225"/>
        <v/>
      </c>
    </row>
    <row r="7237" spans="2:11" ht="18" customHeight="1">
      <c r="B7237" s="16" t="str">
        <f>IF('6.標準時間'!$B7237="","",'6.標準時間'!B7237)</f>
        <v/>
      </c>
      <c r="C7237" s="16" t="str">
        <f>IF('6.標準時間'!$C7237="","",'6.標準時間'!C7237)</f>
        <v/>
      </c>
      <c r="D7237" s="16" t="str">
        <f>IF('6.標準時間'!$C7237="","",'6.標準時間'!E7237)</f>
        <v/>
      </c>
      <c r="E7237" s="171" t="str">
        <f>IF('6.標準時間'!$C7237="","",'6.標準時間'!F7237)</f>
        <v/>
      </c>
      <c r="F7237" s="15" t="str">
        <f t="shared" si="224"/>
        <v/>
      </c>
      <c r="G7237" s="142" t="str">
        <f>IF('6.標準時間'!$C7237="","",'6.標準時間'!H7237)</f>
        <v/>
      </c>
      <c r="H7237" s="142" t="str">
        <f>IF('6.標準時間'!$C7237="","",'6.標準時間'!I7237)</f>
        <v/>
      </c>
      <c r="I7237" s="107" t="str">
        <f>IF(C7237="","",VLOOKUP($C7237,'7.工程別レート'!$C$6:$E$501,3,FALSE))</f>
        <v/>
      </c>
      <c r="J7237" s="108" t="str">
        <f>IF(C7237="","",VLOOKUP($C7237,'7.工程別レート'!$C$6:$E$501,2,FALSE))</f>
        <v/>
      </c>
      <c r="K7237" s="195" t="str">
        <f t="shared" si="225"/>
        <v/>
      </c>
    </row>
    <row r="7238" spans="2:11" ht="18" customHeight="1">
      <c r="B7238" s="16" t="str">
        <f>IF('6.標準時間'!$B7238="","",'6.標準時間'!B7238)</f>
        <v/>
      </c>
      <c r="C7238" s="16" t="str">
        <f>IF('6.標準時間'!$C7238="","",'6.標準時間'!C7238)</f>
        <v/>
      </c>
      <c r="D7238" s="16" t="str">
        <f>IF('6.標準時間'!$C7238="","",'6.標準時間'!E7238)</f>
        <v/>
      </c>
      <c r="E7238" s="171" t="str">
        <f>IF('6.標準時間'!$C7238="","",'6.標準時間'!F7238)</f>
        <v/>
      </c>
      <c r="F7238" s="15" t="str">
        <f t="shared" ref="F7238:F7301" si="226">C7238&amp;D7238</f>
        <v/>
      </c>
      <c r="G7238" s="142" t="str">
        <f>IF('6.標準時間'!$C7238="","",'6.標準時間'!H7238)</f>
        <v/>
      </c>
      <c r="H7238" s="142" t="str">
        <f>IF('6.標準時間'!$C7238="","",'6.標準時間'!I7238)</f>
        <v/>
      </c>
      <c r="I7238" s="107" t="str">
        <f>IF(C7238="","",VLOOKUP($C7238,'7.工程別レート'!$C$6:$E$501,3,FALSE))</f>
        <v/>
      </c>
      <c r="J7238" s="108" t="str">
        <f>IF(C7238="","",VLOOKUP($C7238,'7.工程別レート'!$C$6:$E$501,2,FALSE))</f>
        <v/>
      </c>
      <c r="K7238" s="195" t="str">
        <f t="shared" si="225"/>
        <v/>
      </c>
    </row>
    <row r="7239" spans="2:11" ht="18" customHeight="1">
      <c r="B7239" s="16" t="str">
        <f>IF('6.標準時間'!$B7239="","",'6.標準時間'!B7239)</f>
        <v/>
      </c>
      <c r="C7239" s="16" t="str">
        <f>IF('6.標準時間'!$C7239="","",'6.標準時間'!C7239)</f>
        <v/>
      </c>
      <c r="D7239" s="16" t="str">
        <f>IF('6.標準時間'!$C7239="","",'6.標準時間'!E7239)</f>
        <v/>
      </c>
      <c r="E7239" s="171" t="str">
        <f>IF('6.標準時間'!$C7239="","",'6.標準時間'!F7239)</f>
        <v/>
      </c>
      <c r="F7239" s="15" t="str">
        <f t="shared" si="226"/>
        <v/>
      </c>
      <c r="G7239" s="142" t="str">
        <f>IF('6.標準時間'!$C7239="","",'6.標準時間'!H7239)</f>
        <v/>
      </c>
      <c r="H7239" s="142" t="str">
        <f>IF('6.標準時間'!$C7239="","",'6.標準時間'!I7239)</f>
        <v/>
      </c>
      <c r="I7239" s="107" t="str">
        <f>IF(C7239="","",VLOOKUP($C7239,'7.工程別レート'!$C$6:$E$501,3,FALSE))</f>
        <v/>
      </c>
      <c r="J7239" s="108" t="str">
        <f>IF(C7239="","",VLOOKUP($C7239,'7.工程別レート'!$C$6:$E$501,2,FALSE))</f>
        <v/>
      </c>
      <c r="K7239" s="195" t="str">
        <f t="shared" ref="K7239:K7302" si="227">IF(ISERROR((G7239*I7239)+(H7239*J7239)),"",(G7239*I7239)+(H7239*J7239))</f>
        <v/>
      </c>
    </row>
    <row r="7240" spans="2:11" ht="18" customHeight="1">
      <c r="B7240" s="16" t="str">
        <f>IF('6.標準時間'!$B7240="","",'6.標準時間'!B7240)</f>
        <v/>
      </c>
      <c r="C7240" s="16" t="str">
        <f>IF('6.標準時間'!$C7240="","",'6.標準時間'!C7240)</f>
        <v/>
      </c>
      <c r="D7240" s="16" t="str">
        <f>IF('6.標準時間'!$C7240="","",'6.標準時間'!E7240)</f>
        <v/>
      </c>
      <c r="E7240" s="171" t="str">
        <f>IF('6.標準時間'!$C7240="","",'6.標準時間'!F7240)</f>
        <v/>
      </c>
      <c r="F7240" s="15" t="str">
        <f t="shared" si="226"/>
        <v/>
      </c>
      <c r="G7240" s="142" t="str">
        <f>IF('6.標準時間'!$C7240="","",'6.標準時間'!H7240)</f>
        <v/>
      </c>
      <c r="H7240" s="142" t="str">
        <f>IF('6.標準時間'!$C7240="","",'6.標準時間'!I7240)</f>
        <v/>
      </c>
      <c r="I7240" s="107" t="str">
        <f>IF(C7240="","",VLOOKUP($C7240,'7.工程別レート'!$C$6:$E$501,3,FALSE))</f>
        <v/>
      </c>
      <c r="J7240" s="108" t="str">
        <f>IF(C7240="","",VLOOKUP($C7240,'7.工程別レート'!$C$6:$E$501,2,FALSE))</f>
        <v/>
      </c>
      <c r="K7240" s="195" t="str">
        <f t="shared" si="227"/>
        <v/>
      </c>
    </row>
    <row r="7241" spans="2:11" ht="18" customHeight="1">
      <c r="B7241" s="16" t="str">
        <f>IF('6.標準時間'!$B7241="","",'6.標準時間'!B7241)</f>
        <v/>
      </c>
      <c r="C7241" s="16" t="str">
        <f>IF('6.標準時間'!$C7241="","",'6.標準時間'!C7241)</f>
        <v/>
      </c>
      <c r="D7241" s="16" t="str">
        <f>IF('6.標準時間'!$C7241="","",'6.標準時間'!E7241)</f>
        <v/>
      </c>
      <c r="E7241" s="171" t="str">
        <f>IF('6.標準時間'!$C7241="","",'6.標準時間'!F7241)</f>
        <v/>
      </c>
      <c r="F7241" s="15" t="str">
        <f t="shared" si="226"/>
        <v/>
      </c>
      <c r="G7241" s="142" t="str">
        <f>IF('6.標準時間'!$C7241="","",'6.標準時間'!H7241)</f>
        <v/>
      </c>
      <c r="H7241" s="142" t="str">
        <f>IF('6.標準時間'!$C7241="","",'6.標準時間'!I7241)</f>
        <v/>
      </c>
      <c r="I7241" s="107" t="str">
        <f>IF(C7241="","",VLOOKUP($C7241,'7.工程別レート'!$C$6:$E$501,3,FALSE))</f>
        <v/>
      </c>
      <c r="J7241" s="108" t="str">
        <f>IF(C7241="","",VLOOKUP($C7241,'7.工程別レート'!$C$6:$E$501,2,FALSE))</f>
        <v/>
      </c>
      <c r="K7241" s="195" t="str">
        <f t="shared" si="227"/>
        <v/>
      </c>
    </row>
    <row r="7242" spans="2:11" ht="18" customHeight="1">
      <c r="B7242" s="16" t="str">
        <f>IF('6.標準時間'!$B7242="","",'6.標準時間'!B7242)</f>
        <v/>
      </c>
      <c r="C7242" s="16" t="str">
        <f>IF('6.標準時間'!$C7242="","",'6.標準時間'!C7242)</f>
        <v/>
      </c>
      <c r="D7242" s="16" t="str">
        <f>IF('6.標準時間'!$C7242="","",'6.標準時間'!E7242)</f>
        <v/>
      </c>
      <c r="E7242" s="171" t="str">
        <f>IF('6.標準時間'!$C7242="","",'6.標準時間'!F7242)</f>
        <v/>
      </c>
      <c r="F7242" s="15" t="str">
        <f t="shared" si="226"/>
        <v/>
      </c>
      <c r="G7242" s="142" t="str">
        <f>IF('6.標準時間'!$C7242="","",'6.標準時間'!H7242)</f>
        <v/>
      </c>
      <c r="H7242" s="142" t="str">
        <f>IF('6.標準時間'!$C7242="","",'6.標準時間'!I7242)</f>
        <v/>
      </c>
      <c r="I7242" s="107" t="str">
        <f>IF(C7242="","",VLOOKUP($C7242,'7.工程別レート'!$C$6:$E$501,3,FALSE))</f>
        <v/>
      </c>
      <c r="J7242" s="108" t="str">
        <f>IF(C7242="","",VLOOKUP($C7242,'7.工程別レート'!$C$6:$E$501,2,FALSE))</f>
        <v/>
      </c>
      <c r="K7242" s="195" t="str">
        <f t="shared" si="227"/>
        <v/>
      </c>
    </row>
    <row r="7243" spans="2:11" ht="18" customHeight="1">
      <c r="B7243" s="16" t="str">
        <f>IF('6.標準時間'!$B7243="","",'6.標準時間'!B7243)</f>
        <v/>
      </c>
      <c r="C7243" s="16" t="str">
        <f>IF('6.標準時間'!$C7243="","",'6.標準時間'!C7243)</f>
        <v/>
      </c>
      <c r="D7243" s="16" t="str">
        <f>IF('6.標準時間'!$C7243="","",'6.標準時間'!E7243)</f>
        <v/>
      </c>
      <c r="E7243" s="171" t="str">
        <f>IF('6.標準時間'!$C7243="","",'6.標準時間'!F7243)</f>
        <v/>
      </c>
      <c r="F7243" s="15" t="str">
        <f t="shared" si="226"/>
        <v/>
      </c>
      <c r="G7243" s="142" t="str">
        <f>IF('6.標準時間'!$C7243="","",'6.標準時間'!H7243)</f>
        <v/>
      </c>
      <c r="H7243" s="142" t="str">
        <f>IF('6.標準時間'!$C7243="","",'6.標準時間'!I7243)</f>
        <v/>
      </c>
      <c r="I7243" s="107" t="str">
        <f>IF(C7243="","",VLOOKUP($C7243,'7.工程別レート'!$C$6:$E$501,3,FALSE))</f>
        <v/>
      </c>
      <c r="J7243" s="108" t="str">
        <f>IF(C7243="","",VLOOKUP($C7243,'7.工程別レート'!$C$6:$E$501,2,FALSE))</f>
        <v/>
      </c>
      <c r="K7243" s="195" t="str">
        <f t="shared" si="227"/>
        <v/>
      </c>
    </row>
    <row r="7244" spans="2:11" ht="18" customHeight="1">
      <c r="B7244" s="16" t="str">
        <f>IF('6.標準時間'!$B7244="","",'6.標準時間'!B7244)</f>
        <v/>
      </c>
      <c r="C7244" s="16" t="str">
        <f>IF('6.標準時間'!$C7244="","",'6.標準時間'!C7244)</f>
        <v/>
      </c>
      <c r="D7244" s="16" t="str">
        <f>IF('6.標準時間'!$C7244="","",'6.標準時間'!E7244)</f>
        <v/>
      </c>
      <c r="E7244" s="171" t="str">
        <f>IF('6.標準時間'!$C7244="","",'6.標準時間'!F7244)</f>
        <v/>
      </c>
      <c r="F7244" s="15" t="str">
        <f t="shared" si="226"/>
        <v/>
      </c>
      <c r="G7244" s="142" t="str">
        <f>IF('6.標準時間'!$C7244="","",'6.標準時間'!H7244)</f>
        <v/>
      </c>
      <c r="H7244" s="142" t="str">
        <f>IF('6.標準時間'!$C7244="","",'6.標準時間'!I7244)</f>
        <v/>
      </c>
      <c r="I7244" s="107" t="str">
        <f>IF(C7244="","",VLOOKUP($C7244,'7.工程別レート'!$C$6:$E$501,3,FALSE))</f>
        <v/>
      </c>
      <c r="J7244" s="108" t="str">
        <f>IF(C7244="","",VLOOKUP($C7244,'7.工程別レート'!$C$6:$E$501,2,FALSE))</f>
        <v/>
      </c>
      <c r="K7244" s="195" t="str">
        <f t="shared" si="227"/>
        <v/>
      </c>
    </row>
    <row r="7245" spans="2:11" ht="18" customHeight="1">
      <c r="B7245" s="16" t="str">
        <f>IF('6.標準時間'!$B7245="","",'6.標準時間'!B7245)</f>
        <v/>
      </c>
      <c r="C7245" s="16" t="str">
        <f>IF('6.標準時間'!$C7245="","",'6.標準時間'!C7245)</f>
        <v/>
      </c>
      <c r="D7245" s="16" t="str">
        <f>IF('6.標準時間'!$C7245="","",'6.標準時間'!E7245)</f>
        <v/>
      </c>
      <c r="E7245" s="171" t="str">
        <f>IF('6.標準時間'!$C7245="","",'6.標準時間'!F7245)</f>
        <v/>
      </c>
      <c r="F7245" s="15" t="str">
        <f t="shared" si="226"/>
        <v/>
      </c>
      <c r="G7245" s="142" t="str">
        <f>IF('6.標準時間'!$C7245="","",'6.標準時間'!H7245)</f>
        <v/>
      </c>
      <c r="H7245" s="142" t="str">
        <f>IF('6.標準時間'!$C7245="","",'6.標準時間'!I7245)</f>
        <v/>
      </c>
      <c r="I7245" s="107" t="str">
        <f>IF(C7245="","",VLOOKUP($C7245,'7.工程別レート'!$C$6:$E$501,3,FALSE))</f>
        <v/>
      </c>
      <c r="J7245" s="108" t="str">
        <f>IF(C7245="","",VLOOKUP($C7245,'7.工程別レート'!$C$6:$E$501,2,FALSE))</f>
        <v/>
      </c>
      <c r="K7245" s="195" t="str">
        <f t="shared" si="227"/>
        <v/>
      </c>
    </row>
    <row r="7246" spans="2:11" ht="18" customHeight="1">
      <c r="B7246" s="16" t="str">
        <f>IF('6.標準時間'!$B7246="","",'6.標準時間'!B7246)</f>
        <v/>
      </c>
      <c r="C7246" s="16" t="str">
        <f>IF('6.標準時間'!$C7246="","",'6.標準時間'!C7246)</f>
        <v/>
      </c>
      <c r="D7246" s="16" t="str">
        <f>IF('6.標準時間'!$C7246="","",'6.標準時間'!E7246)</f>
        <v/>
      </c>
      <c r="E7246" s="171" t="str">
        <f>IF('6.標準時間'!$C7246="","",'6.標準時間'!F7246)</f>
        <v/>
      </c>
      <c r="F7246" s="15" t="str">
        <f t="shared" si="226"/>
        <v/>
      </c>
      <c r="G7246" s="142" t="str">
        <f>IF('6.標準時間'!$C7246="","",'6.標準時間'!H7246)</f>
        <v/>
      </c>
      <c r="H7246" s="142" t="str">
        <f>IF('6.標準時間'!$C7246="","",'6.標準時間'!I7246)</f>
        <v/>
      </c>
      <c r="I7246" s="107" t="str">
        <f>IF(C7246="","",VLOOKUP($C7246,'7.工程別レート'!$C$6:$E$501,3,FALSE))</f>
        <v/>
      </c>
      <c r="J7246" s="108" t="str">
        <f>IF(C7246="","",VLOOKUP($C7246,'7.工程別レート'!$C$6:$E$501,2,FALSE))</f>
        <v/>
      </c>
      <c r="K7246" s="195" t="str">
        <f t="shared" si="227"/>
        <v/>
      </c>
    </row>
    <row r="7247" spans="2:11" ht="18" customHeight="1">
      <c r="B7247" s="16" t="str">
        <f>IF('6.標準時間'!$B7247="","",'6.標準時間'!B7247)</f>
        <v/>
      </c>
      <c r="C7247" s="16" t="str">
        <f>IF('6.標準時間'!$C7247="","",'6.標準時間'!C7247)</f>
        <v/>
      </c>
      <c r="D7247" s="16" t="str">
        <f>IF('6.標準時間'!$C7247="","",'6.標準時間'!E7247)</f>
        <v/>
      </c>
      <c r="E7247" s="171" t="str">
        <f>IF('6.標準時間'!$C7247="","",'6.標準時間'!F7247)</f>
        <v/>
      </c>
      <c r="F7247" s="15" t="str">
        <f t="shared" si="226"/>
        <v/>
      </c>
      <c r="G7247" s="142" t="str">
        <f>IF('6.標準時間'!$C7247="","",'6.標準時間'!H7247)</f>
        <v/>
      </c>
      <c r="H7247" s="142" t="str">
        <f>IF('6.標準時間'!$C7247="","",'6.標準時間'!I7247)</f>
        <v/>
      </c>
      <c r="I7247" s="107" t="str">
        <f>IF(C7247="","",VLOOKUP($C7247,'7.工程別レート'!$C$6:$E$501,3,FALSE))</f>
        <v/>
      </c>
      <c r="J7247" s="108" t="str">
        <f>IF(C7247="","",VLOOKUP($C7247,'7.工程別レート'!$C$6:$E$501,2,FALSE))</f>
        <v/>
      </c>
      <c r="K7247" s="195" t="str">
        <f t="shared" si="227"/>
        <v/>
      </c>
    </row>
    <row r="7248" spans="2:11" ht="18" customHeight="1">
      <c r="B7248" s="16" t="str">
        <f>IF('6.標準時間'!$B7248="","",'6.標準時間'!B7248)</f>
        <v/>
      </c>
      <c r="C7248" s="16" t="str">
        <f>IF('6.標準時間'!$C7248="","",'6.標準時間'!C7248)</f>
        <v/>
      </c>
      <c r="D7248" s="16" t="str">
        <f>IF('6.標準時間'!$C7248="","",'6.標準時間'!E7248)</f>
        <v/>
      </c>
      <c r="E7248" s="171" t="str">
        <f>IF('6.標準時間'!$C7248="","",'6.標準時間'!F7248)</f>
        <v/>
      </c>
      <c r="F7248" s="15" t="str">
        <f t="shared" si="226"/>
        <v/>
      </c>
      <c r="G7248" s="142" t="str">
        <f>IF('6.標準時間'!$C7248="","",'6.標準時間'!H7248)</f>
        <v/>
      </c>
      <c r="H7248" s="142" t="str">
        <f>IF('6.標準時間'!$C7248="","",'6.標準時間'!I7248)</f>
        <v/>
      </c>
      <c r="I7248" s="107" t="str">
        <f>IF(C7248="","",VLOOKUP($C7248,'7.工程別レート'!$C$6:$E$501,3,FALSE))</f>
        <v/>
      </c>
      <c r="J7248" s="108" t="str">
        <f>IF(C7248="","",VLOOKUP($C7248,'7.工程別レート'!$C$6:$E$501,2,FALSE))</f>
        <v/>
      </c>
      <c r="K7248" s="195" t="str">
        <f t="shared" si="227"/>
        <v/>
      </c>
    </row>
    <row r="7249" spans="2:11" ht="18" customHeight="1">
      <c r="B7249" s="16" t="str">
        <f>IF('6.標準時間'!$B7249="","",'6.標準時間'!B7249)</f>
        <v/>
      </c>
      <c r="C7249" s="16" t="str">
        <f>IF('6.標準時間'!$C7249="","",'6.標準時間'!C7249)</f>
        <v/>
      </c>
      <c r="D7249" s="16" t="str">
        <f>IF('6.標準時間'!$C7249="","",'6.標準時間'!E7249)</f>
        <v/>
      </c>
      <c r="E7249" s="171" t="str">
        <f>IF('6.標準時間'!$C7249="","",'6.標準時間'!F7249)</f>
        <v/>
      </c>
      <c r="F7249" s="15" t="str">
        <f t="shared" si="226"/>
        <v/>
      </c>
      <c r="G7249" s="142" t="str">
        <f>IF('6.標準時間'!$C7249="","",'6.標準時間'!H7249)</f>
        <v/>
      </c>
      <c r="H7249" s="142" t="str">
        <f>IF('6.標準時間'!$C7249="","",'6.標準時間'!I7249)</f>
        <v/>
      </c>
      <c r="I7249" s="107" t="str">
        <f>IF(C7249="","",VLOOKUP($C7249,'7.工程別レート'!$C$6:$E$501,3,FALSE))</f>
        <v/>
      </c>
      <c r="J7249" s="108" t="str">
        <f>IF(C7249="","",VLOOKUP($C7249,'7.工程別レート'!$C$6:$E$501,2,FALSE))</f>
        <v/>
      </c>
      <c r="K7249" s="195" t="str">
        <f t="shared" si="227"/>
        <v/>
      </c>
    </row>
    <row r="7250" spans="2:11" ht="18" customHeight="1">
      <c r="B7250" s="16" t="str">
        <f>IF('6.標準時間'!$B7250="","",'6.標準時間'!B7250)</f>
        <v/>
      </c>
      <c r="C7250" s="16" t="str">
        <f>IF('6.標準時間'!$C7250="","",'6.標準時間'!C7250)</f>
        <v/>
      </c>
      <c r="D7250" s="16" t="str">
        <f>IF('6.標準時間'!$C7250="","",'6.標準時間'!E7250)</f>
        <v/>
      </c>
      <c r="E7250" s="171" t="str">
        <f>IF('6.標準時間'!$C7250="","",'6.標準時間'!F7250)</f>
        <v/>
      </c>
      <c r="F7250" s="15" t="str">
        <f t="shared" si="226"/>
        <v/>
      </c>
      <c r="G7250" s="142" t="str">
        <f>IF('6.標準時間'!$C7250="","",'6.標準時間'!H7250)</f>
        <v/>
      </c>
      <c r="H7250" s="142" t="str">
        <f>IF('6.標準時間'!$C7250="","",'6.標準時間'!I7250)</f>
        <v/>
      </c>
      <c r="I7250" s="107" t="str">
        <f>IF(C7250="","",VLOOKUP($C7250,'7.工程別レート'!$C$6:$E$501,3,FALSE))</f>
        <v/>
      </c>
      <c r="J7250" s="108" t="str">
        <f>IF(C7250="","",VLOOKUP($C7250,'7.工程別レート'!$C$6:$E$501,2,FALSE))</f>
        <v/>
      </c>
      <c r="K7250" s="195" t="str">
        <f t="shared" si="227"/>
        <v/>
      </c>
    </row>
    <row r="7251" spans="2:11" ht="18" customHeight="1">
      <c r="B7251" s="16" t="str">
        <f>IF('6.標準時間'!$B7251="","",'6.標準時間'!B7251)</f>
        <v/>
      </c>
      <c r="C7251" s="16" t="str">
        <f>IF('6.標準時間'!$C7251="","",'6.標準時間'!C7251)</f>
        <v/>
      </c>
      <c r="D7251" s="16" t="str">
        <f>IF('6.標準時間'!$C7251="","",'6.標準時間'!E7251)</f>
        <v/>
      </c>
      <c r="E7251" s="171" t="str">
        <f>IF('6.標準時間'!$C7251="","",'6.標準時間'!F7251)</f>
        <v/>
      </c>
      <c r="F7251" s="15" t="str">
        <f t="shared" si="226"/>
        <v/>
      </c>
      <c r="G7251" s="142" t="str">
        <f>IF('6.標準時間'!$C7251="","",'6.標準時間'!H7251)</f>
        <v/>
      </c>
      <c r="H7251" s="142" t="str">
        <f>IF('6.標準時間'!$C7251="","",'6.標準時間'!I7251)</f>
        <v/>
      </c>
      <c r="I7251" s="107" t="str">
        <f>IF(C7251="","",VLOOKUP($C7251,'7.工程別レート'!$C$6:$E$501,3,FALSE))</f>
        <v/>
      </c>
      <c r="J7251" s="108" t="str">
        <f>IF(C7251="","",VLOOKUP($C7251,'7.工程別レート'!$C$6:$E$501,2,FALSE))</f>
        <v/>
      </c>
      <c r="K7251" s="195" t="str">
        <f t="shared" si="227"/>
        <v/>
      </c>
    </row>
    <row r="7252" spans="2:11" ht="18" customHeight="1">
      <c r="B7252" s="16" t="str">
        <f>IF('6.標準時間'!$B7252="","",'6.標準時間'!B7252)</f>
        <v/>
      </c>
      <c r="C7252" s="16" t="str">
        <f>IF('6.標準時間'!$C7252="","",'6.標準時間'!C7252)</f>
        <v/>
      </c>
      <c r="D7252" s="16" t="str">
        <f>IF('6.標準時間'!$C7252="","",'6.標準時間'!E7252)</f>
        <v/>
      </c>
      <c r="E7252" s="171" t="str">
        <f>IF('6.標準時間'!$C7252="","",'6.標準時間'!F7252)</f>
        <v/>
      </c>
      <c r="F7252" s="15" t="str">
        <f t="shared" si="226"/>
        <v/>
      </c>
      <c r="G7252" s="142" t="str">
        <f>IF('6.標準時間'!$C7252="","",'6.標準時間'!H7252)</f>
        <v/>
      </c>
      <c r="H7252" s="142" t="str">
        <f>IF('6.標準時間'!$C7252="","",'6.標準時間'!I7252)</f>
        <v/>
      </c>
      <c r="I7252" s="107" t="str">
        <f>IF(C7252="","",VLOOKUP($C7252,'7.工程別レート'!$C$6:$E$501,3,FALSE))</f>
        <v/>
      </c>
      <c r="J7252" s="108" t="str">
        <f>IF(C7252="","",VLOOKUP($C7252,'7.工程別レート'!$C$6:$E$501,2,FALSE))</f>
        <v/>
      </c>
      <c r="K7252" s="195" t="str">
        <f t="shared" si="227"/>
        <v/>
      </c>
    </row>
    <row r="7253" spans="2:11" ht="18" customHeight="1">
      <c r="B7253" s="16" t="str">
        <f>IF('6.標準時間'!$B7253="","",'6.標準時間'!B7253)</f>
        <v/>
      </c>
      <c r="C7253" s="16" t="str">
        <f>IF('6.標準時間'!$C7253="","",'6.標準時間'!C7253)</f>
        <v/>
      </c>
      <c r="D7253" s="16" t="str">
        <f>IF('6.標準時間'!$C7253="","",'6.標準時間'!E7253)</f>
        <v/>
      </c>
      <c r="E7253" s="171" t="str">
        <f>IF('6.標準時間'!$C7253="","",'6.標準時間'!F7253)</f>
        <v/>
      </c>
      <c r="F7253" s="15" t="str">
        <f t="shared" si="226"/>
        <v/>
      </c>
      <c r="G7253" s="142" t="str">
        <f>IF('6.標準時間'!$C7253="","",'6.標準時間'!H7253)</f>
        <v/>
      </c>
      <c r="H7253" s="142" t="str">
        <f>IF('6.標準時間'!$C7253="","",'6.標準時間'!I7253)</f>
        <v/>
      </c>
      <c r="I7253" s="107" t="str">
        <f>IF(C7253="","",VLOOKUP($C7253,'7.工程別レート'!$C$6:$E$501,3,FALSE))</f>
        <v/>
      </c>
      <c r="J7253" s="108" t="str">
        <f>IF(C7253="","",VLOOKUP($C7253,'7.工程別レート'!$C$6:$E$501,2,FALSE))</f>
        <v/>
      </c>
      <c r="K7253" s="195" t="str">
        <f t="shared" si="227"/>
        <v/>
      </c>
    </row>
    <row r="7254" spans="2:11" ht="18" customHeight="1">
      <c r="B7254" s="16" t="str">
        <f>IF('6.標準時間'!$B7254="","",'6.標準時間'!B7254)</f>
        <v/>
      </c>
      <c r="C7254" s="16" t="str">
        <f>IF('6.標準時間'!$C7254="","",'6.標準時間'!C7254)</f>
        <v/>
      </c>
      <c r="D7254" s="16" t="str">
        <f>IF('6.標準時間'!$C7254="","",'6.標準時間'!E7254)</f>
        <v/>
      </c>
      <c r="E7254" s="171" t="str">
        <f>IF('6.標準時間'!$C7254="","",'6.標準時間'!F7254)</f>
        <v/>
      </c>
      <c r="F7254" s="15" t="str">
        <f t="shared" si="226"/>
        <v/>
      </c>
      <c r="G7254" s="142" t="str">
        <f>IF('6.標準時間'!$C7254="","",'6.標準時間'!H7254)</f>
        <v/>
      </c>
      <c r="H7254" s="142" t="str">
        <f>IF('6.標準時間'!$C7254="","",'6.標準時間'!I7254)</f>
        <v/>
      </c>
      <c r="I7254" s="107" t="str">
        <f>IF(C7254="","",VLOOKUP($C7254,'7.工程別レート'!$C$6:$E$501,3,FALSE))</f>
        <v/>
      </c>
      <c r="J7254" s="108" t="str">
        <f>IF(C7254="","",VLOOKUP($C7254,'7.工程別レート'!$C$6:$E$501,2,FALSE))</f>
        <v/>
      </c>
      <c r="K7254" s="195" t="str">
        <f t="shared" si="227"/>
        <v/>
      </c>
    </row>
    <row r="7255" spans="2:11" ht="18" customHeight="1">
      <c r="B7255" s="16" t="str">
        <f>IF('6.標準時間'!$B7255="","",'6.標準時間'!B7255)</f>
        <v/>
      </c>
      <c r="C7255" s="16" t="str">
        <f>IF('6.標準時間'!$C7255="","",'6.標準時間'!C7255)</f>
        <v/>
      </c>
      <c r="D7255" s="16" t="str">
        <f>IF('6.標準時間'!$C7255="","",'6.標準時間'!E7255)</f>
        <v/>
      </c>
      <c r="E7255" s="171" t="str">
        <f>IF('6.標準時間'!$C7255="","",'6.標準時間'!F7255)</f>
        <v/>
      </c>
      <c r="F7255" s="15" t="str">
        <f t="shared" si="226"/>
        <v/>
      </c>
      <c r="G7255" s="142" t="str">
        <f>IF('6.標準時間'!$C7255="","",'6.標準時間'!H7255)</f>
        <v/>
      </c>
      <c r="H7255" s="142" t="str">
        <f>IF('6.標準時間'!$C7255="","",'6.標準時間'!I7255)</f>
        <v/>
      </c>
      <c r="I7255" s="107" t="str">
        <f>IF(C7255="","",VLOOKUP($C7255,'7.工程別レート'!$C$6:$E$501,3,FALSE))</f>
        <v/>
      </c>
      <c r="J7255" s="108" t="str">
        <f>IF(C7255="","",VLOOKUP($C7255,'7.工程別レート'!$C$6:$E$501,2,FALSE))</f>
        <v/>
      </c>
      <c r="K7255" s="195" t="str">
        <f t="shared" si="227"/>
        <v/>
      </c>
    </row>
    <row r="7256" spans="2:11" ht="18" customHeight="1">
      <c r="B7256" s="16" t="str">
        <f>IF('6.標準時間'!$B7256="","",'6.標準時間'!B7256)</f>
        <v/>
      </c>
      <c r="C7256" s="16" t="str">
        <f>IF('6.標準時間'!$C7256="","",'6.標準時間'!C7256)</f>
        <v/>
      </c>
      <c r="D7256" s="16" t="str">
        <f>IF('6.標準時間'!$C7256="","",'6.標準時間'!E7256)</f>
        <v/>
      </c>
      <c r="E7256" s="171" t="str">
        <f>IF('6.標準時間'!$C7256="","",'6.標準時間'!F7256)</f>
        <v/>
      </c>
      <c r="F7256" s="15" t="str">
        <f t="shared" si="226"/>
        <v/>
      </c>
      <c r="G7256" s="142" t="str">
        <f>IF('6.標準時間'!$C7256="","",'6.標準時間'!H7256)</f>
        <v/>
      </c>
      <c r="H7256" s="142" t="str">
        <f>IF('6.標準時間'!$C7256="","",'6.標準時間'!I7256)</f>
        <v/>
      </c>
      <c r="I7256" s="107" t="str">
        <f>IF(C7256="","",VLOOKUP($C7256,'7.工程別レート'!$C$6:$E$501,3,FALSE))</f>
        <v/>
      </c>
      <c r="J7256" s="108" t="str">
        <f>IF(C7256="","",VLOOKUP($C7256,'7.工程別レート'!$C$6:$E$501,2,FALSE))</f>
        <v/>
      </c>
      <c r="K7256" s="195" t="str">
        <f t="shared" si="227"/>
        <v/>
      </c>
    </row>
    <row r="7257" spans="2:11" ht="18" customHeight="1">
      <c r="B7257" s="16" t="str">
        <f>IF('6.標準時間'!$B7257="","",'6.標準時間'!B7257)</f>
        <v/>
      </c>
      <c r="C7257" s="16" t="str">
        <f>IF('6.標準時間'!$C7257="","",'6.標準時間'!C7257)</f>
        <v/>
      </c>
      <c r="D7257" s="16" t="str">
        <f>IF('6.標準時間'!$C7257="","",'6.標準時間'!E7257)</f>
        <v/>
      </c>
      <c r="E7257" s="171" t="str">
        <f>IF('6.標準時間'!$C7257="","",'6.標準時間'!F7257)</f>
        <v/>
      </c>
      <c r="F7257" s="15" t="str">
        <f t="shared" si="226"/>
        <v/>
      </c>
      <c r="G7257" s="142" t="str">
        <f>IF('6.標準時間'!$C7257="","",'6.標準時間'!H7257)</f>
        <v/>
      </c>
      <c r="H7257" s="142" t="str">
        <f>IF('6.標準時間'!$C7257="","",'6.標準時間'!I7257)</f>
        <v/>
      </c>
      <c r="I7257" s="107" t="str">
        <f>IF(C7257="","",VLOOKUP($C7257,'7.工程別レート'!$C$6:$E$501,3,FALSE))</f>
        <v/>
      </c>
      <c r="J7257" s="108" t="str">
        <f>IF(C7257="","",VLOOKUP($C7257,'7.工程別レート'!$C$6:$E$501,2,FALSE))</f>
        <v/>
      </c>
      <c r="K7257" s="195" t="str">
        <f t="shared" si="227"/>
        <v/>
      </c>
    </row>
    <row r="7258" spans="2:11" ht="18" customHeight="1">
      <c r="B7258" s="16" t="str">
        <f>IF('6.標準時間'!$B7258="","",'6.標準時間'!B7258)</f>
        <v/>
      </c>
      <c r="C7258" s="16" t="str">
        <f>IF('6.標準時間'!$C7258="","",'6.標準時間'!C7258)</f>
        <v/>
      </c>
      <c r="D7258" s="16" t="str">
        <f>IF('6.標準時間'!$C7258="","",'6.標準時間'!E7258)</f>
        <v/>
      </c>
      <c r="E7258" s="171" t="str">
        <f>IF('6.標準時間'!$C7258="","",'6.標準時間'!F7258)</f>
        <v/>
      </c>
      <c r="F7258" s="15" t="str">
        <f t="shared" si="226"/>
        <v/>
      </c>
      <c r="G7258" s="142" t="str">
        <f>IF('6.標準時間'!$C7258="","",'6.標準時間'!H7258)</f>
        <v/>
      </c>
      <c r="H7258" s="142" t="str">
        <f>IF('6.標準時間'!$C7258="","",'6.標準時間'!I7258)</f>
        <v/>
      </c>
      <c r="I7258" s="107" t="str">
        <f>IF(C7258="","",VLOOKUP($C7258,'7.工程別レート'!$C$6:$E$501,3,FALSE))</f>
        <v/>
      </c>
      <c r="J7258" s="108" t="str">
        <f>IF(C7258="","",VLOOKUP($C7258,'7.工程別レート'!$C$6:$E$501,2,FALSE))</f>
        <v/>
      </c>
      <c r="K7258" s="195" t="str">
        <f t="shared" si="227"/>
        <v/>
      </c>
    </row>
    <row r="7259" spans="2:11" ht="18" customHeight="1">
      <c r="B7259" s="16" t="str">
        <f>IF('6.標準時間'!$B7259="","",'6.標準時間'!B7259)</f>
        <v/>
      </c>
      <c r="C7259" s="16" t="str">
        <f>IF('6.標準時間'!$C7259="","",'6.標準時間'!C7259)</f>
        <v/>
      </c>
      <c r="D7259" s="16" t="str">
        <f>IF('6.標準時間'!$C7259="","",'6.標準時間'!E7259)</f>
        <v/>
      </c>
      <c r="E7259" s="171" t="str">
        <f>IF('6.標準時間'!$C7259="","",'6.標準時間'!F7259)</f>
        <v/>
      </c>
      <c r="F7259" s="15" t="str">
        <f t="shared" si="226"/>
        <v/>
      </c>
      <c r="G7259" s="142" t="str">
        <f>IF('6.標準時間'!$C7259="","",'6.標準時間'!H7259)</f>
        <v/>
      </c>
      <c r="H7259" s="142" t="str">
        <f>IF('6.標準時間'!$C7259="","",'6.標準時間'!I7259)</f>
        <v/>
      </c>
      <c r="I7259" s="107" t="str">
        <f>IF(C7259="","",VLOOKUP($C7259,'7.工程別レート'!$C$6:$E$501,3,FALSE))</f>
        <v/>
      </c>
      <c r="J7259" s="108" t="str">
        <f>IF(C7259="","",VLOOKUP($C7259,'7.工程別レート'!$C$6:$E$501,2,FALSE))</f>
        <v/>
      </c>
      <c r="K7259" s="195" t="str">
        <f t="shared" si="227"/>
        <v/>
      </c>
    </row>
    <row r="7260" spans="2:11" ht="18" customHeight="1">
      <c r="B7260" s="16" t="str">
        <f>IF('6.標準時間'!$B7260="","",'6.標準時間'!B7260)</f>
        <v/>
      </c>
      <c r="C7260" s="16" t="str">
        <f>IF('6.標準時間'!$C7260="","",'6.標準時間'!C7260)</f>
        <v/>
      </c>
      <c r="D7260" s="16" t="str">
        <f>IF('6.標準時間'!$C7260="","",'6.標準時間'!E7260)</f>
        <v/>
      </c>
      <c r="E7260" s="171" t="str">
        <f>IF('6.標準時間'!$C7260="","",'6.標準時間'!F7260)</f>
        <v/>
      </c>
      <c r="F7260" s="15" t="str">
        <f t="shared" si="226"/>
        <v/>
      </c>
      <c r="G7260" s="142" t="str">
        <f>IF('6.標準時間'!$C7260="","",'6.標準時間'!H7260)</f>
        <v/>
      </c>
      <c r="H7260" s="142" t="str">
        <f>IF('6.標準時間'!$C7260="","",'6.標準時間'!I7260)</f>
        <v/>
      </c>
      <c r="I7260" s="107" t="str">
        <f>IF(C7260="","",VLOOKUP($C7260,'7.工程別レート'!$C$6:$E$501,3,FALSE))</f>
        <v/>
      </c>
      <c r="J7260" s="108" t="str">
        <f>IF(C7260="","",VLOOKUP($C7260,'7.工程別レート'!$C$6:$E$501,2,FALSE))</f>
        <v/>
      </c>
      <c r="K7260" s="195" t="str">
        <f t="shared" si="227"/>
        <v/>
      </c>
    </row>
    <row r="7261" spans="2:11" ht="18" customHeight="1">
      <c r="B7261" s="16" t="str">
        <f>IF('6.標準時間'!$B7261="","",'6.標準時間'!B7261)</f>
        <v/>
      </c>
      <c r="C7261" s="16" t="str">
        <f>IF('6.標準時間'!$C7261="","",'6.標準時間'!C7261)</f>
        <v/>
      </c>
      <c r="D7261" s="16" t="str">
        <f>IF('6.標準時間'!$C7261="","",'6.標準時間'!E7261)</f>
        <v/>
      </c>
      <c r="E7261" s="171" t="str">
        <f>IF('6.標準時間'!$C7261="","",'6.標準時間'!F7261)</f>
        <v/>
      </c>
      <c r="F7261" s="15" t="str">
        <f t="shared" si="226"/>
        <v/>
      </c>
      <c r="G7261" s="142" t="str">
        <f>IF('6.標準時間'!$C7261="","",'6.標準時間'!H7261)</f>
        <v/>
      </c>
      <c r="H7261" s="142" t="str">
        <f>IF('6.標準時間'!$C7261="","",'6.標準時間'!I7261)</f>
        <v/>
      </c>
      <c r="I7261" s="107" t="str">
        <f>IF(C7261="","",VLOOKUP($C7261,'7.工程別レート'!$C$6:$E$501,3,FALSE))</f>
        <v/>
      </c>
      <c r="J7261" s="108" t="str">
        <f>IF(C7261="","",VLOOKUP($C7261,'7.工程別レート'!$C$6:$E$501,2,FALSE))</f>
        <v/>
      </c>
      <c r="K7261" s="195" t="str">
        <f t="shared" si="227"/>
        <v/>
      </c>
    </row>
    <row r="7262" spans="2:11" ht="18" customHeight="1">
      <c r="B7262" s="16" t="str">
        <f>IF('6.標準時間'!$B7262="","",'6.標準時間'!B7262)</f>
        <v/>
      </c>
      <c r="C7262" s="16" t="str">
        <f>IF('6.標準時間'!$C7262="","",'6.標準時間'!C7262)</f>
        <v/>
      </c>
      <c r="D7262" s="16" t="str">
        <f>IF('6.標準時間'!$C7262="","",'6.標準時間'!E7262)</f>
        <v/>
      </c>
      <c r="E7262" s="171" t="str">
        <f>IF('6.標準時間'!$C7262="","",'6.標準時間'!F7262)</f>
        <v/>
      </c>
      <c r="F7262" s="15" t="str">
        <f t="shared" si="226"/>
        <v/>
      </c>
      <c r="G7262" s="142" t="str">
        <f>IF('6.標準時間'!$C7262="","",'6.標準時間'!H7262)</f>
        <v/>
      </c>
      <c r="H7262" s="142" t="str">
        <f>IF('6.標準時間'!$C7262="","",'6.標準時間'!I7262)</f>
        <v/>
      </c>
      <c r="I7262" s="107" t="str">
        <f>IF(C7262="","",VLOOKUP($C7262,'7.工程別レート'!$C$6:$E$501,3,FALSE))</f>
        <v/>
      </c>
      <c r="J7262" s="108" t="str">
        <f>IF(C7262="","",VLOOKUP($C7262,'7.工程別レート'!$C$6:$E$501,2,FALSE))</f>
        <v/>
      </c>
      <c r="K7262" s="195" t="str">
        <f t="shared" si="227"/>
        <v/>
      </c>
    </row>
    <row r="7263" spans="2:11" ht="18" customHeight="1">
      <c r="B7263" s="16" t="str">
        <f>IF('6.標準時間'!$B7263="","",'6.標準時間'!B7263)</f>
        <v/>
      </c>
      <c r="C7263" s="16" t="str">
        <f>IF('6.標準時間'!$C7263="","",'6.標準時間'!C7263)</f>
        <v/>
      </c>
      <c r="D7263" s="16" t="str">
        <f>IF('6.標準時間'!$C7263="","",'6.標準時間'!E7263)</f>
        <v/>
      </c>
      <c r="E7263" s="171" t="str">
        <f>IF('6.標準時間'!$C7263="","",'6.標準時間'!F7263)</f>
        <v/>
      </c>
      <c r="F7263" s="15" t="str">
        <f t="shared" si="226"/>
        <v/>
      </c>
      <c r="G7263" s="142" t="str">
        <f>IF('6.標準時間'!$C7263="","",'6.標準時間'!H7263)</f>
        <v/>
      </c>
      <c r="H7263" s="142" t="str">
        <f>IF('6.標準時間'!$C7263="","",'6.標準時間'!I7263)</f>
        <v/>
      </c>
      <c r="I7263" s="107" t="str">
        <f>IF(C7263="","",VLOOKUP($C7263,'7.工程別レート'!$C$6:$E$501,3,FALSE))</f>
        <v/>
      </c>
      <c r="J7263" s="108" t="str">
        <f>IF(C7263="","",VLOOKUP($C7263,'7.工程別レート'!$C$6:$E$501,2,FALSE))</f>
        <v/>
      </c>
      <c r="K7263" s="195" t="str">
        <f t="shared" si="227"/>
        <v/>
      </c>
    </row>
    <row r="7264" spans="2:11" ht="18" customHeight="1">
      <c r="B7264" s="16" t="str">
        <f>IF('6.標準時間'!$B7264="","",'6.標準時間'!B7264)</f>
        <v/>
      </c>
      <c r="C7264" s="16" t="str">
        <f>IF('6.標準時間'!$C7264="","",'6.標準時間'!C7264)</f>
        <v/>
      </c>
      <c r="D7264" s="16" t="str">
        <f>IF('6.標準時間'!$C7264="","",'6.標準時間'!E7264)</f>
        <v/>
      </c>
      <c r="E7264" s="171" t="str">
        <f>IF('6.標準時間'!$C7264="","",'6.標準時間'!F7264)</f>
        <v/>
      </c>
      <c r="F7264" s="15" t="str">
        <f t="shared" si="226"/>
        <v/>
      </c>
      <c r="G7264" s="142" t="str">
        <f>IF('6.標準時間'!$C7264="","",'6.標準時間'!H7264)</f>
        <v/>
      </c>
      <c r="H7264" s="142" t="str">
        <f>IF('6.標準時間'!$C7264="","",'6.標準時間'!I7264)</f>
        <v/>
      </c>
      <c r="I7264" s="107" t="str">
        <f>IF(C7264="","",VLOOKUP($C7264,'7.工程別レート'!$C$6:$E$501,3,FALSE))</f>
        <v/>
      </c>
      <c r="J7264" s="108" t="str">
        <f>IF(C7264="","",VLOOKUP($C7264,'7.工程別レート'!$C$6:$E$501,2,FALSE))</f>
        <v/>
      </c>
      <c r="K7264" s="195" t="str">
        <f t="shared" si="227"/>
        <v/>
      </c>
    </row>
    <row r="7265" spans="2:11" ht="18" customHeight="1">
      <c r="B7265" s="16" t="str">
        <f>IF('6.標準時間'!$B7265="","",'6.標準時間'!B7265)</f>
        <v/>
      </c>
      <c r="C7265" s="16" t="str">
        <f>IF('6.標準時間'!$C7265="","",'6.標準時間'!C7265)</f>
        <v/>
      </c>
      <c r="D7265" s="16" t="str">
        <f>IF('6.標準時間'!$C7265="","",'6.標準時間'!E7265)</f>
        <v/>
      </c>
      <c r="E7265" s="171" t="str">
        <f>IF('6.標準時間'!$C7265="","",'6.標準時間'!F7265)</f>
        <v/>
      </c>
      <c r="F7265" s="15" t="str">
        <f t="shared" si="226"/>
        <v/>
      </c>
      <c r="G7265" s="142" t="str">
        <f>IF('6.標準時間'!$C7265="","",'6.標準時間'!H7265)</f>
        <v/>
      </c>
      <c r="H7265" s="142" t="str">
        <f>IF('6.標準時間'!$C7265="","",'6.標準時間'!I7265)</f>
        <v/>
      </c>
      <c r="I7265" s="107" t="str">
        <f>IF(C7265="","",VLOOKUP($C7265,'7.工程別レート'!$C$6:$E$501,3,FALSE))</f>
        <v/>
      </c>
      <c r="J7265" s="108" t="str">
        <f>IF(C7265="","",VLOOKUP($C7265,'7.工程別レート'!$C$6:$E$501,2,FALSE))</f>
        <v/>
      </c>
      <c r="K7265" s="195" t="str">
        <f t="shared" si="227"/>
        <v/>
      </c>
    </row>
    <row r="7266" spans="2:11" ht="18" customHeight="1">
      <c r="B7266" s="16" t="str">
        <f>IF('6.標準時間'!$B7266="","",'6.標準時間'!B7266)</f>
        <v/>
      </c>
      <c r="C7266" s="16" t="str">
        <f>IF('6.標準時間'!$C7266="","",'6.標準時間'!C7266)</f>
        <v/>
      </c>
      <c r="D7266" s="16" t="str">
        <f>IF('6.標準時間'!$C7266="","",'6.標準時間'!E7266)</f>
        <v/>
      </c>
      <c r="E7266" s="171" t="str">
        <f>IF('6.標準時間'!$C7266="","",'6.標準時間'!F7266)</f>
        <v/>
      </c>
      <c r="F7266" s="15" t="str">
        <f t="shared" si="226"/>
        <v/>
      </c>
      <c r="G7266" s="142" t="str">
        <f>IF('6.標準時間'!$C7266="","",'6.標準時間'!H7266)</f>
        <v/>
      </c>
      <c r="H7266" s="142" t="str">
        <f>IF('6.標準時間'!$C7266="","",'6.標準時間'!I7266)</f>
        <v/>
      </c>
      <c r="I7266" s="107" t="str">
        <f>IF(C7266="","",VLOOKUP($C7266,'7.工程別レート'!$C$6:$E$501,3,FALSE))</f>
        <v/>
      </c>
      <c r="J7266" s="108" t="str">
        <f>IF(C7266="","",VLOOKUP($C7266,'7.工程別レート'!$C$6:$E$501,2,FALSE))</f>
        <v/>
      </c>
      <c r="K7266" s="195" t="str">
        <f t="shared" si="227"/>
        <v/>
      </c>
    </row>
    <row r="7267" spans="2:11" ht="18" customHeight="1">
      <c r="B7267" s="16" t="str">
        <f>IF('6.標準時間'!$B7267="","",'6.標準時間'!B7267)</f>
        <v/>
      </c>
      <c r="C7267" s="16" t="str">
        <f>IF('6.標準時間'!$C7267="","",'6.標準時間'!C7267)</f>
        <v/>
      </c>
      <c r="D7267" s="16" t="str">
        <f>IF('6.標準時間'!$C7267="","",'6.標準時間'!E7267)</f>
        <v/>
      </c>
      <c r="E7267" s="171" t="str">
        <f>IF('6.標準時間'!$C7267="","",'6.標準時間'!F7267)</f>
        <v/>
      </c>
      <c r="F7267" s="15" t="str">
        <f t="shared" si="226"/>
        <v/>
      </c>
      <c r="G7267" s="142" t="str">
        <f>IF('6.標準時間'!$C7267="","",'6.標準時間'!H7267)</f>
        <v/>
      </c>
      <c r="H7267" s="142" t="str">
        <f>IF('6.標準時間'!$C7267="","",'6.標準時間'!I7267)</f>
        <v/>
      </c>
      <c r="I7267" s="107" t="str">
        <f>IF(C7267="","",VLOOKUP($C7267,'7.工程別レート'!$C$6:$E$501,3,FALSE))</f>
        <v/>
      </c>
      <c r="J7267" s="108" t="str">
        <f>IF(C7267="","",VLOOKUP($C7267,'7.工程別レート'!$C$6:$E$501,2,FALSE))</f>
        <v/>
      </c>
      <c r="K7267" s="195" t="str">
        <f t="shared" si="227"/>
        <v/>
      </c>
    </row>
    <row r="7268" spans="2:11" ht="18" customHeight="1">
      <c r="B7268" s="16" t="str">
        <f>IF('6.標準時間'!$B7268="","",'6.標準時間'!B7268)</f>
        <v/>
      </c>
      <c r="C7268" s="16" t="str">
        <f>IF('6.標準時間'!$C7268="","",'6.標準時間'!C7268)</f>
        <v/>
      </c>
      <c r="D7268" s="16" t="str">
        <f>IF('6.標準時間'!$C7268="","",'6.標準時間'!E7268)</f>
        <v/>
      </c>
      <c r="E7268" s="171" t="str">
        <f>IF('6.標準時間'!$C7268="","",'6.標準時間'!F7268)</f>
        <v/>
      </c>
      <c r="F7268" s="15" t="str">
        <f t="shared" si="226"/>
        <v/>
      </c>
      <c r="G7268" s="142" t="str">
        <f>IF('6.標準時間'!$C7268="","",'6.標準時間'!H7268)</f>
        <v/>
      </c>
      <c r="H7268" s="142" t="str">
        <f>IF('6.標準時間'!$C7268="","",'6.標準時間'!I7268)</f>
        <v/>
      </c>
      <c r="I7268" s="107" t="str">
        <f>IF(C7268="","",VLOOKUP($C7268,'7.工程別レート'!$C$6:$E$501,3,FALSE))</f>
        <v/>
      </c>
      <c r="J7268" s="108" t="str">
        <f>IF(C7268="","",VLOOKUP($C7268,'7.工程別レート'!$C$6:$E$501,2,FALSE))</f>
        <v/>
      </c>
      <c r="K7268" s="195" t="str">
        <f t="shared" si="227"/>
        <v/>
      </c>
    </row>
    <row r="7269" spans="2:11" ht="18" customHeight="1">
      <c r="B7269" s="16" t="str">
        <f>IF('6.標準時間'!$B7269="","",'6.標準時間'!B7269)</f>
        <v/>
      </c>
      <c r="C7269" s="16" t="str">
        <f>IF('6.標準時間'!$C7269="","",'6.標準時間'!C7269)</f>
        <v/>
      </c>
      <c r="D7269" s="16" t="str">
        <f>IF('6.標準時間'!$C7269="","",'6.標準時間'!E7269)</f>
        <v/>
      </c>
      <c r="E7269" s="171" t="str">
        <f>IF('6.標準時間'!$C7269="","",'6.標準時間'!F7269)</f>
        <v/>
      </c>
      <c r="F7269" s="15" t="str">
        <f t="shared" si="226"/>
        <v/>
      </c>
      <c r="G7269" s="142" t="str">
        <f>IF('6.標準時間'!$C7269="","",'6.標準時間'!H7269)</f>
        <v/>
      </c>
      <c r="H7269" s="142" t="str">
        <f>IF('6.標準時間'!$C7269="","",'6.標準時間'!I7269)</f>
        <v/>
      </c>
      <c r="I7269" s="107" t="str">
        <f>IF(C7269="","",VLOOKUP($C7269,'7.工程別レート'!$C$6:$E$501,3,FALSE))</f>
        <v/>
      </c>
      <c r="J7269" s="108" t="str">
        <f>IF(C7269="","",VLOOKUP($C7269,'7.工程別レート'!$C$6:$E$501,2,FALSE))</f>
        <v/>
      </c>
      <c r="K7269" s="195" t="str">
        <f t="shared" si="227"/>
        <v/>
      </c>
    </row>
    <row r="7270" spans="2:11" ht="18" customHeight="1">
      <c r="B7270" s="16" t="str">
        <f>IF('6.標準時間'!$B7270="","",'6.標準時間'!B7270)</f>
        <v/>
      </c>
      <c r="C7270" s="16" t="str">
        <f>IF('6.標準時間'!$C7270="","",'6.標準時間'!C7270)</f>
        <v/>
      </c>
      <c r="D7270" s="16" t="str">
        <f>IF('6.標準時間'!$C7270="","",'6.標準時間'!E7270)</f>
        <v/>
      </c>
      <c r="E7270" s="171" t="str">
        <f>IF('6.標準時間'!$C7270="","",'6.標準時間'!F7270)</f>
        <v/>
      </c>
      <c r="F7270" s="15" t="str">
        <f t="shared" si="226"/>
        <v/>
      </c>
      <c r="G7270" s="142" t="str">
        <f>IF('6.標準時間'!$C7270="","",'6.標準時間'!H7270)</f>
        <v/>
      </c>
      <c r="H7270" s="142" t="str">
        <f>IF('6.標準時間'!$C7270="","",'6.標準時間'!I7270)</f>
        <v/>
      </c>
      <c r="I7270" s="107" t="str">
        <f>IF(C7270="","",VLOOKUP($C7270,'7.工程別レート'!$C$6:$E$501,3,FALSE))</f>
        <v/>
      </c>
      <c r="J7270" s="108" t="str">
        <f>IF(C7270="","",VLOOKUP($C7270,'7.工程別レート'!$C$6:$E$501,2,FALSE))</f>
        <v/>
      </c>
      <c r="K7270" s="195" t="str">
        <f t="shared" si="227"/>
        <v/>
      </c>
    </row>
    <row r="7271" spans="2:11" ht="18" customHeight="1">
      <c r="B7271" s="16" t="str">
        <f>IF('6.標準時間'!$B7271="","",'6.標準時間'!B7271)</f>
        <v/>
      </c>
      <c r="C7271" s="16" t="str">
        <f>IF('6.標準時間'!$C7271="","",'6.標準時間'!C7271)</f>
        <v/>
      </c>
      <c r="D7271" s="16" t="str">
        <f>IF('6.標準時間'!$C7271="","",'6.標準時間'!E7271)</f>
        <v/>
      </c>
      <c r="E7271" s="171" t="str">
        <f>IF('6.標準時間'!$C7271="","",'6.標準時間'!F7271)</f>
        <v/>
      </c>
      <c r="F7271" s="15" t="str">
        <f t="shared" si="226"/>
        <v/>
      </c>
      <c r="G7271" s="142" t="str">
        <f>IF('6.標準時間'!$C7271="","",'6.標準時間'!H7271)</f>
        <v/>
      </c>
      <c r="H7271" s="142" t="str">
        <f>IF('6.標準時間'!$C7271="","",'6.標準時間'!I7271)</f>
        <v/>
      </c>
      <c r="I7271" s="107" t="str">
        <f>IF(C7271="","",VLOOKUP($C7271,'7.工程別レート'!$C$6:$E$501,3,FALSE))</f>
        <v/>
      </c>
      <c r="J7271" s="108" t="str">
        <f>IF(C7271="","",VLOOKUP($C7271,'7.工程別レート'!$C$6:$E$501,2,FALSE))</f>
        <v/>
      </c>
      <c r="K7271" s="195" t="str">
        <f t="shared" si="227"/>
        <v/>
      </c>
    </row>
    <row r="7272" spans="2:11" ht="18" customHeight="1">
      <c r="B7272" s="16" t="str">
        <f>IF('6.標準時間'!$B7272="","",'6.標準時間'!B7272)</f>
        <v/>
      </c>
      <c r="C7272" s="16" t="str">
        <f>IF('6.標準時間'!$C7272="","",'6.標準時間'!C7272)</f>
        <v/>
      </c>
      <c r="D7272" s="16" t="str">
        <f>IF('6.標準時間'!$C7272="","",'6.標準時間'!E7272)</f>
        <v/>
      </c>
      <c r="E7272" s="171" t="str">
        <f>IF('6.標準時間'!$C7272="","",'6.標準時間'!F7272)</f>
        <v/>
      </c>
      <c r="F7272" s="15" t="str">
        <f t="shared" si="226"/>
        <v/>
      </c>
      <c r="G7272" s="142" t="str">
        <f>IF('6.標準時間'!$C7272="","",'6.標準時間'!H7272)</f>
        <v/>
      </c>
      <c r="H7272" s="142" t="str">
        <f>IF('6.標準時間'!$C7272="","",'6.標準時間'!I7272)</f>
        <v/>
      </c>
      <c r="I7272" s="107" t="str">
        <f>IF(C7272="","",VLOOKUP($C7272,'7.工程別レート'!$C$6:$E$501,3,FALSE))</f>
        <v/>
      </c>
      <c r="J7272" s="108" t="str">
        <f>IF(C7272="","",VLOOKUP($C7272,'7.工程別レート'!$C$6:$E$501,2,FALSE))</f>
        <v/>
      </c>
      <c r="K7272" s="195" t="str">
        <f t="shared" si="227"/>
        <v/>
      </c>
    </row>
    <row r="7273" spans="2:11" ht="18" customHeight="1">
      <c r="B7273" s="16" t="str">
        <f>IF('6.標準時間'!$B7273="","",'6.標準時間'!B7273)</f>
        <v/>
      </c>
      <c r="C7273" s="16" t="str">
        <f>IF('6.標準時間'!$C7273="","",'6.標準時間'!C7273)</f>
        <v/>
      </c>
      <c r="D7273" s="16" t="str">
        <f>IF('6.標準時間'!$C7273="","",'6.標準時間'!E7273)</f>
        <v/>
      </c>
      <c r="E7273" s="171" t="str">
        <f>IF('6.標準時間'!$C7273="","",'6.標準時間'!F7273)</f>
        <v/>
      </c>
      <c r="F7273" s="15" t="str">
        <f t="shared" si="226"/>
        <v/>
      </c>
      <c r="G7273" s="142" t="str">
        <f>IF('6.標準時間'!$C7273="","",'6.標準時間'!H7273)</f>
        <v/>
      </c>
      <c r="H7273" s="142" t="str">
        <f>IF('6.標準時間'!$C7273="","",'6.標準時間'!I7273)</f>
        <v/>
      </c>
      <c r="I7273" s="107" t="str">
        <f>IF(C7273="","",VLOOKUP($C7273,'7.工程別レート'!$C$6:$E$501,3,FALSE))</f>
        <v/>
      </c>
      <c r="J7273" s="108" t="str">
        <f>IF(C7273="","",VLOOKUP($C7273,'7.工程別レート'!$C$6:$E$501,2,FALSE))</f>
        <v/>
      </c>
      <c r="K7273" s="195" t="str">
        <f t="shared" si="227"/>
        <v/>
      </c>
    </row>
    <row r="7274" spans="2:11" ht="18" customHeight="1">
      <c r="B7274" s="16" t="str">
        <f>IF('6.標準時間'!$B7274="","",'6.標準時間'!B7274)</f>
        <v/>
      </c>
      <c r="C7274" s="16" t="str">
        <f>IF('6.標準時間'!$C7274="","",'6.標準時間'!C7274)</f>
        <v/>
      </c>
      <c r="D7274" s="16" t="str">
        <f>IF('6.標準時間'!$C7274="","",'6.標準時間'!E7274)</f>
        <v/>
      </c>
      <c r="E7274" s="171" t="str">
        <f>IF('6.標準時間'!$C7274="","",'6.標準時間'!F7274)</f>
        <v/>
      </c>
      <c r="F7274" s="15" t="str">
        <f t="shared" si="226"/>
        <v/>
      </c>
      <c r="G7274" s="142" t="str">
        <f>IF('6.標準時間'!$C7274="","",'6.標準時間'!H7274)</f>
        <v/>
      </c>
      <c r="H7274" s="142" t="str">
        <f>IF('6.標準時間'!$C7274="","",'6.標準時間'!I7274)</f>
        <v/>
      </c>
      <c r="I7274" s="107" t="str">
        <f>IF(C7274="","",VLOOKUP($C7274,'7.工程別レート'!$C$6:$E$501,3,FALSE))</f>
        <v/>
      </c>
      <c r="J7274" s="108" t="str">
        <f>IF(C7274="","",VLOOKUP($C7274,'7.工程別レート'!$C$6:$E$501,2,FALSE))</f>
        <v/>
      </c>
      <c r="K7274" s="195" t="str">
        <f t="shared" si="227"/>
        <v/>
      </c>
    </row>
    <row r="7275" spans="2:11" ht="18" customHeight="1">
      <c r="B7275" s="16" t="str">
        <f>IF('6.標準時間'!$B7275="","",'6.標準時間'!B7275)</f>
        <v/>
      </c>
      <c r="C7275" s="16" t="str">
        <f>IF('6.標準時間'!$C7275="","",'6.標準時間'!C7275)</f>
        <v/>
      </c>
      <c r="D7275" s="16" t="str">
        <f>IF('6.標準時間'!$C7275="","",'6.標準時間'!E7275)</f>
        <v/>
      </c>
      <c r="E7275" s="171" t="str">
        <f>IF('6.標準時間'!$C7275="","",'6.標準時間'!F7275)</f>
        <v/>
      </c>
      <c r="F7275" s="15" t="str">
        <f t="shared" si="226"/>
        <v/>
      </c>
      <c r="G7275" s="142" t="str">
        <f>IF('6.標準時間'!$C7275="","",'6.標準時間'!H7275)</f>
        <v/>
      </c>
      <c r="H7275" s="142" t="str">
        <f>IF('6.標準時間'!$C7275="","",'6.標準時間'!I7275)</f>
        <v/>
      </c>
      <c r="I7275" s="107" t="str">
        <f>IF(C7275="","",VLOOKUP($C7275,'7.工程別レート'!$C$6:$E$501,3,FALSE))</f>
        <v/>
      </c>
      <c r="J7275" s="108" t="str">
        <f>IF(C7275="","",VLOOKUP($C7275,'7.工程別レート'!$C$6:$E$501,2,FALSE))</f>
        <v/>
      </c>
      <c r="K7275" s="195" t="str">
        <f t="shared" si="227"/>
        <v/>
      </c>
    </row>
    <row r="7276" spans="2:11" ht="18" customHeight="1">
      <c r="B7276" s="16" t="str">
        <f>IF('6.標準時間'!$B7276="","",'6.標準時間'!B7276)</f>
        <v/>
      </c>
      <c r="C7276" s="16" t="str">
        <f>IF('6.標準時間'!$C7276="","",'6.標準時間'!C7276)</f>
        <v/>
      </c>
      <c r="D7276" s="16" t="str">
        <f>IF('6.標準時間'!$C7276="","",'6.標準時間'!E7276)</f>
        <v/>
      </c>
      <c r="E7276" s="171" t="str">
        <f>IF('6.標準時間'!$C7276="","",'6.標準時間'!F7276)</f>
        <v/>
      </c>
      <c r="F7276" s="15" t="str">
        <f t="shared" si="226"/>
        <v/>
      </c>
      <c r="G7276" s="142" t="str">
        <f>IF('6.標準時間'!$C7276="","",'6.標準時間'!H7276)</f>
        <v/>
      </c>
      <c r="H7276" s="142" t="str">
        <f>IF('6.標準時間'!$C7276="","",'6.標準時間'!I7276)</f>
        <v/>
      </c>
      <c r="I7276" s="107" t="str">
        <f>IF(C7276="","",VLOOKUP($C7276,'7.工程別レート'!$C$6:$E$501,3,FALSE))</f>
        <v/>
      </c>
      <c r="J7276" s="108" t="str">
        <f>IF(C7276="","",VLOOKUP($C7276,'7.工程別レート'!$C$6:$E$501,2,FALSE))</f>
        <v/>
      </c>
      <c r="K7276" s="195" t="str">
        <f t="shared" si="227"/>
        <v/>
      </c>
    </row>
    <row r="7277" spans="2:11" ht="18" customHeight="1">
      <c r="B7277" s="16" t="str">
        <f>IF('6.標準時間'!$B7277="","",'6.標準時間'!B7277)</f>
        <v/>
      </c>
      <c r="C7277" s="16" t="str">
        <f>IF('6.標準時間'!$C7277="","",'6.標準時間'!C7277)</f>
        <v/>
      </c>
      <c r="D7277" s="16" t="str">
        <f>IF('6.標準時間'!$C7277="","",'6.標準時間'!E7277)</f>
        <v/>
      </c>
      <c r="E7277" s="171" t="str">
        <f>IF('6.標準時間'!$C7277="","",'6.標準時間'!F7277)</f>
        <v/>
      </c>
      <c r="F7277" s="15" t="str">
        <f t="shared" si="226"/>
        <v/>
      </c>
      <c r="G7277" s="142" t="str">
        <f>IF('6.標準時間'!$C7277="","",'6.標準時間'!H7277)</f>
        <v/>
      </c>
      <c r="H7277" s="142" t="str">
        <f>IF('6.標準時間'!$C7277="","",'6.標準時間'!I7277)</f>
        <v/>
      </c>
      <c r="I7277" s="107" t="str">
        <f>IF(C7277="","",VLOOKUP($C7277,'7.工程別レート'!$C$6:$E$501,3,FALSE))</f>
        <v/>
      </c>
      <c r="J7277" s="108" t="str">
        <f>IF(C7277="","",VLOOKUP($C7277,'7.工程別レート'!$C$6:$E$501,2,FALSE))</f>
        <v/>
      </c>
      <c r="K7277" s="195" t="str">
        <f t="shared" si="227"/>
        <v/>
      </c>
    </row>
    <row r="7278" spans="2:11" ht="18" customHeight="1">
      <c r="B7278" s="16" t="str">
        <f>IF('6.標準時間'!$B7278="","",'6.標準時間'!B7278)</f>
        <v/>
      </c>
      <c r="C7278" s="16" t="str">
        <f>IF('6.標準時間'!$C7278="","",'6.標準時間'!C7278)</f>
        <v/>
      </c>
      <c r="D7278" s="16" t="str">
        <f>IF('6.標準時間'!$C7278="","",'6.標準時間'!E7278)</f>
        <v/>
      </c>
      <c r="E7278" s="171" t="str">
        <f>IF('6.標準時間'!$C7278="","",'6.標準時間'!F7278)</f>
        <v/>
      </c>
      <c r="F7278" s="15" t="str">
        <f t="shared" si="226"/>
        <v/>
      </c>
      <c r="G7278" s="142" t="str">
        <f>IF('6.標準時間'!$C7278="","",'6.標準時間'!H7278)</f>
        <v/>
      </c>
      <c r="H7278" s="142" t="str">
        <f>IF('6.標準時間'!$C7278="","",'6.標準時間'!I7278)</f>
        <v/>
      </c>
      <c r="I7278" s="107" t="str">
        <f>IF(C7278="","",VLOOKUP($C7278,'7.工程別レート'!$C$6:$E$501,3,FALSE))</f>
        <v/>
      </c>
      <c r="J7278" s="108" t="str">
        <f>IF(C7278="","",VLOOKUP($C7278,'7.工程別レート'!$C$6:$E$501,2,FALSE))</f>
        <v/>
      </c>
      <c r="K7278" s="195" t="str">
        <f t="shared" si="227"/>
        <v/>
      </c>
    </row>
    <row r="7279" spans="2:11" ht="18" customHeight="1">
      <c r="B7279" s="16" t="str">
        <f>IF('6.標準時間'!$B7279="","",'6.標準時間'!B7279)</f>
        <v/>
      </c>
      <c r="C7279" s="16" t="str">
        <f>IF('6.標準時間'!$C7279="","",'6.標準時間'!C7279)</f>
        <v/>
      </c>
      <c r="D7279" s="16" t="str">
        <f>IF('6.標準時間'!$C7279="","",'6.標準時間'!E7279)</f>
        <v/>
      </c>
      <c r="E7279" s="171" t="str">
        <f>IF('6.標準時間'!$C7279="","",'6.標準時間'!F7279)</f>
        <v/>
      </c>
      <c r="F7279" s="15" t="str">
        <f t="shared" si="226"/>
        <v/>
      </c>
      <c r="G7279" s="142" t="str">
        <f>IF('6.標準時間'!$C7279="","",'6.標準時間'!H7279)</f>
        <v/>
      </c>
      <c r="H7279" s="142" t="str">
        <f>IF('6.標準時間'!$C7279="","",'6.標準時間'!I7279)</f>
        <v/>
      </c>
      <c r="I7279" s="107" t="str">
        <f>IF(C7279="","",VLOOKUP($C7279,'7.工程別レート'!$C$6:$E$501,3,FALSE))</f>
        <v/>
      </c>
      <c r="J7279" s="108" t="str">
        <f>IF(C7279="","",VLOOKUP($C7279,'7.工程別レート'!$C$6:$E$501,2,FALSE))</f>
        <v/>
      </c>
      <c r="K7279" s="195" t="str">
        <f t="shared" si="227"/>
        <v/>
      </c>
    </row>
    <row r="7280" spans="2:11" ht="18" customHeight="1">
      <c r="B7280" s="16" t="str">
        <f>IF('6.標準時間'!$B7280="","",'6.標準時間'!B7280)</f>
        <v/>
      </c>
      <c r="C7280" s="16" t="str">
        <f>IF('6.標準時間'!$C7280="","",'6.標準時間'!C7280)</f>
        <v/>
      </c>
      <c r="D7280" s="16" t="str">
        <f>IF('6.標準時間'!$C7280="","",'6.標準時間'!E7280)</f>
        <v/>
      </c>
      <c r="E7280" s="171" t="str">
        <f>IF('6.標準時間'!$C7280="","",'6.標準時間'!F7280)</f>
        <v/>
      </c>
      <c r="F7280" s="15" t="str">
        <f t="shared" si="226"/>
        <v/>
      </c>
      <c r="G7280" s="142" t="str">
        <f>IF('6.標準時間'!$C7280="","",'6.標準時間'!H7280)</f>
        <v/>
      </c>
      <c r="H7280" s="142" t="str">
        <f>IF('6.標準時間'!$C7280="","",'6.標準時間'!I7280)</f>
        <v/>
      </c>
      <c r="I7280" s="107" t="str">
        <f>IF(C7280="","",VLOOKUP($C7280,'7.工程別レート'!$C$6:$E$501,3,FALSE))</f>
        <v/>
      </c>
      <c r="J7280" s="108" t="str">
        <f>IF(C7280="","",VLOOKUP($C7280,'7.工程別レート'!$C$6:$E$501,2,FALSE))</f>
        <v/>
      </c>
      <c r="K7280" s="195" t="str">
        <f t="shared" si="227"/>
        <v/>
      </c>
    </row>
    <row r="7281" spans="2:11" ht="18" customHeight="1">
      <c r="B7281" s="16" t="str">
        <f>IF('6.標準時間'!$B7281="","",'6.標準時間'!B7281)</f>
        <v/>
      </c>
      <c r="C7281" s="16" t="str">
        <f>IF('6.標準時間'!$C7281="","",'6.標準時間'!C7281)</f>
        <v/>
      </c>
      <c r="D7281" s="16" t="str">
        <f>IF('6.標準時間'!$C7281="","",'6.標準時間'!E7281)</f>
        <v/>
      </c>
      <c r="E7281" s="171" t="str">
        <f>IF('6.標準時間'!$C7281="","",'6.標準時間'!F7281)</f>
        <v/>
      </c>
      <c r="F7281" s="15" t="str">
        <f t="shared" si="226"/>
        <v/>
      </c>
      <c r="G7281" s="142" t="str">
        <f>IF('6.標準時間'!$C7281="","",'6.標準時間'!H7281)</f>
        <v/>
      </c>
      <c r="H7281" s="142" t="str">
        <f>IF('6.標準時間'!$C7281="","",'6.標準時間'!I7281)</f>
        <v/>
      </c>
      <c r="I7281" s="107" t="str">
        <f>IF(C7281="","",VLOOKUP($C7281,'7.工程別レート'!$C$6:$E$501,3,FALSE))</f>
        <v/>
      </c>
      <c r="J7281" s="108" t="str">
        <f>IF(C7281="","",VLOOKUP($C7281,'7.工程別レート'!$C$6:$E$501,2,FALSE))</f>
        <v/>
      </c>
      <c r="K7281" s="195" t="str">
        <f t="shared" si="227"/>
        <v/>
      </c>
    </row>
    <row r="7282" spans="2:11" ht="18" customHeight="1">
      <c r="B7282" s="16" t="str">
        <f>IF('6.標準時間'!$B7282="","",'6.標準時間'!B7282)</f>
        <v/>
      </c>
      <c r="C7282" s="16" t="str">
        <f>IF('6.標準時間'!$C7282="","",'6.標準時間'!C7282)</f>
        <v/>
      </c>
      <c r="D7282" s="16" t="str">
        <f>IF('6.標準時間'!$C7282="","",'6.標準時間'!E7282)</f>
        <v/>
      </c>
      <c r="E7282" s="171" t="str">
        <f>IF('6.標準時間'!$C7282="","",'6.標準時間'!F7282)</f>
        <v/>
      </c>
      <c r="F7282" s="15" t="str">
        <f t="shared" si="226"/>
        <v/>
      </c>
      <c r="G7282" s="142" t="str">
        <f>IF('6.標準時間'!$C7282="","",'6.標準時間'!H7282)</f>
        <v/>
      </c>
      <c r="H7282" s="142" t="str">
        <f>IF('6.標準時間'!$C7282="","",'6.標準時間'!I7282)</f>
        <v/>
      </c>
      <c r="I7282" s="107" t="str">
        <f>IF(C7282="","",VLOOKUP($C7282,'7.工程別レート'!$C$6:$E$501,3,FALSE))</f>
        <v/>
      </c>
      <c r="J7282" s="108" t="str">
        <f>IF(C7282="","",VLOOKUP($C7282,'7.工程別レート'!$C$6:$E$501,2,FALSE))</f>
        <v/>
      </c>
      <c r="K7282" s="195" t="str">
        <f t="shared" si="227"/>
        <v/>
      </c>
    </row>
    <row r="7283" spans="2:11" ht="18" customHeight="1">
      <c r="B7283" s="16" t="str">
        <f>IF('6.標準時間'!$B7283="","",'6.標準時間'!B7283)</f>
        <v/>
      </c>
      <c r="C7283" s="16" t="str">
        <f>IF('6.標準時間'!$C7283="","",'6.標準時間'!C7283)</f>
        <v/>
      </c>
      <c r="D7283" s="16" t="str">
        <f>IF('6.標準時間'!$C7283="","",'6.標準時間'!E7283)</f>
        <v/>
      </c>
      <c r="E7283" s="171" t="str">
        <f>IF('6.標準時間'!$C7283="","",'6.標準時間'!F7283)</f>
        <v/>
      </c>
      <c r="F7283" s="15" t="str">
        <f t="shared" si="226"/>
        <v/>
      </c>
      <c r="G7283" s="142" t="str">
        <f>IF('6.標準時間'!$C7283="","",'6.標準時間'!H7283)</f>
        <v/>
      </c>
      <c r="H7283" s="142" t="str">
        <f>IF('6.標準時間'!$C7283="","",'6.標準時間'!I7283)</f>
        <v/>
      </c>
      <c r="I7283" s="107" t="str">
        <f>IF(C7283="","",VLOOKUP($C7283,'7.工程別レート'!$C$6:$E$501,3,FALSE))</f>
        <v/>
      </c>
      <c r="J7283" s="108" t="str">
        <f>IF(C7283="","",VLOOKUP($C7283,'7.工程別レート'!$C$6:$E$501,2,FALSE))</f>
        <v/>
      </c>
      <c r="K7283" s="195" t="str">
        <f t="shared" si="227"/>
        <v/>
      </c>
    </row>
    <row r="7284" spans="2:11" ht="18" customHeight="1">
      <c r="B7284" s="16" t="str">
        <f>IF('6.標準時間'!$B7284="","",'6.標準時間'!B7284)</f>
        <v/>
      </c>
      <c r="C7284" s="16" t="str">
        <f>IF('6.標準時間'!$C7284="","",'6.標準時間'!C7284)</f>
        <v/>
      </c>
      <c r="D7284" s="16" t="str">
        <f>IF('6.標準時間'!$C7284="","",'6.標準時間'!E7284)</f>
        <v/>
      </c>
      <c r="E7284" s="171" t="str">
        <f>IF('6.標準時間'!$C7284="","",'6.標準時間'!F7284)</f>
        <v/>
      </c>
      <c r="F7284" s="15" t="str">
        <f t="shared" si="226"/>
        <v/>
      </c>
      <c r="G7284" s="142" t="str">
        <f>IF('6.標準時間'!$C7284="","",'6.標準時間'!H7284)</f>
        <v/>
      </c>
      <c r="H7284" s="142" t="str">
        <f>IF('6.標準時間'!$C7284="","",'6.標準時間'!I7284)</f>
        <v/>
      </c>
      <c r="I7284" s="107" t="str">
        <f>IF(C7284="","",VLOOKUP($C7284,'7.工程別レート'!$C$6:$E$501,3,FALSE))</f>
        <v/>
      </c>
      <c r="J7284" s="108" t="str">
        <f>IF(C7284="","",VLOOKUP($C7284,'7.工程別レート'!$C$6:$E$501,2,FALSE))</f>
        <v/>
      </c>
      <c r="K7284" s="195" t="str">
        <f t="shared" si="227"/>
        <v/>
      </c>
    </row>
    <row r="7285" spans="2:11" ht="18" customHeight="1">
      <c r="B7285" s="16" t="str">
        <f>IF('6.標準時間'!$B7285="","",'6.標準時間'!B7285)</f>
        <v/>
      </c>
      <c r="C7285" s="16" t="str">
        <f>IF('6.標準時間'!$C7285="","",'6.標準時間'!C7285)</f>
        <v/>
      </c>
      <c r="D7285" s="16" t="str">
        <f>IF('6.標準時間'!$C7285="","",'6.標準時間'!E7285)</f>
        <v/>
      </c>
      <c r="E7285" s="171" t="str">
        <f>IF('6.標準時間'!$C7285="","",'6.標準時間'!F7285)</f>
        <v/>
      </c>
      <c r="F7285" s="15" t="str">
        <f t="shared" si="226"/>
        <v/>
      </c>
      <c r="G7285" s="142" t="str">
        <f>IF('6.標準時間'!$C7285="","",'6.標準時間'!H7285)</f>
        <v/>
      </c>
      <c r="H7285" s="142" t="str">
        <f>IF('6.標準時間'!$C7285="","",'6.標準時間'!I7285)</f>
        <v/>
      </c>
      <c r="I7285" s="107" t="str">
        <f>IF(C7285="","",VLOOKUP($C7285,'7.工程別レート'!$C$6:$E$501,3,FALSE))</f>
        <v/>
      </c>
      <c r="J7285" s="108" t="str">
        <f>IF(C7285="","",VLOOKUP($C7285,'7.工程別レート'!$C$6:$E$501,2,FALSE))</f>
        <v/>
      </c>
      <c r="K7285" s="195" t="str">
        <f t="shared" si="227"/>
        <v/>
      </c>
    </row>
    <row r="7286" spans="2:11" ht="18" customHeight="1">
      <c r="B7286" s="16" t="str">
        <f>IF('6.標準時間'!$B7286="","",'6.標準時間'!B7286)</f>
        <v/>
      </c>
      <c r="C7286" s="16" t="str">
        <f>IF('6.標準時間'!$C7286="","",'6.標準時間'!C7286)</f>
        <v/>
      </c>
      <c r="D7286" s="16" t="str">
        <f>IF('6.標準時間'!$C7286="","",'6.標準時間'!E7286)</f>
        <v/>
      </c>
      <c r="E7286" s="171" t="str">
        <f>IF('6.標準時間'!$C7286="","",'6.標準時間'!F7286)</f>
        <v/>
      </c>
      <c r="F7286" s="15" t="str">
        <f t="shared" si="226"/>
        <v/>
      </c>
      <c r="G7286" s="142" t="str">
        <f>IF('6.標準時間'!$C7286="","",'6.標準時間'!H7286)</f>
        <v/>
      </c>
      <c r="H7286" s="142" t="str">
        <f>IF('6.標準時間'!$C7286="","",'6.標準時間'!I7286)</f>
        <v/>
      </c>
      <c r="I7286" s="107" t="str">
        <f>IF(C7286="","",VLOOKUP($C7286,'7.工程別レート'!$C$6:$E$501,3,FALSE))</f>
        <v/>
      </c>
      <c r="J7286" s="108" t="str">
        <f>IF(C7286="","",VLOOKUP($C7286,'7.工程別レート'!$C$6:$E$501,2,FALSE))</f>
        <v/>
      </c>
      <c r="K7286" s="195" t="str">
        <f t="shared" si="227"/>
        <v/>
      </c>
    </row>
    <row r="7287" spans="2:11" ht="18" customHeight="1">
      <c r="B7287" s="16" t="str">
        <f>IF('6.標準時間'!$B7287="","",'6.標準時間'!B7287)</f>
        <v/>
      </c>
      <c r="C7287" s="16" t="str">
        <f>IF('6.標準時間'!$C7287="","",'6.標準時間'!C7287)</f>
        <v/>
      </c>
      <c r="D7287" s="16" t="str">
        <f>IF('6.標準時間'!$C7287="","",'6.標準時間'!E7287)</f>
        <v/>
      </c>
      <c r="E7287" s="171" t="str">
        <f>IF('6.標準時間'!$C7287="","",'6.標準時間'!F7287)</f>
        <v/>
      </c>
      <c r="F7287" s="15" t="str">
        <f t="shared" si="226"/>
        <v/>
      </c>
      <c r="G7287" s="142" t="str">
        <f>IF('6.標準時間'!$C7287="","",'6.標準時間'!H7287)</f>
        <v/>
      </c>
      <c r="H7287" s="142" t="str">
        <f>IF('6.標準時間'!$C7287="","",'6.標準時間'!I7287)</f>
        <v/>
      </c>
      <c r="I7287" s="107" t="str">
        <f>IF(C7287="","",VLOOKUP($C7287,'7.工程別レート'!$C$6:$E$501,3,FALSE))</f>
        <v/>
      </c>
      <c r="J7287" s="108" t="str">
        <f>IF(C7287="","",VLOOKUP($C7287,'7.工程別レート'!$C$6:$E$501,2,FALSE))</f>
        <v/>
      </c>
      <c r="K7287" s="195" t="str">
        <f t="shared" si="227"/>
        <v/>
      </c>
    </row>
    <row r="7288" spans="2:11" ht="18" customHeight="1">
      <c r="B7288" s="16" t="str">
        <f>IF('6.標準時間'!$B7288="","",'6.標準時間'!B7288)</f>
        <v/>
      </c>
      <c r="C7288" s="16" t="str">
        <f>IF('6.標準時間'!$C7288="","",'6.標準時間'!C7288)</f>
        <v/>
      </c>
      <c r="D7288" s="16" t="str">
        <f>IF('6.標準時間'!$C7288="","",'6.標準時間'!E7288)</f>
        <v/>
      </c>
      <c r="E7288" s="171" t="str">
        <f>IF('6.標準時間'!$C7288="","",'6.標準時間'!F7288)</f>
        <v/>
      </c>
      <c r="F7288" s="15" t="str">
        <f t="shared" si="226"/>
        <v/>
      </c>
      <c r="G7288" s="142" t="str">
        <f>IF('6.標準時間'!$C7288="","",'6.標準時間'!H7288)</f>
        <v/>
      </c>
      <c r="H7288" s="142" t="str">
        <f>IF('6.標準時間'!$C7288="","",'6.標準時間'!I7288)</f>
        <v/>
      </c>
      <c r="I7288" s="107" t="str">
        <f>IF(C7288="","",VLOOKUP($C7288,'7.工程別レート'!$C$6:$E$501,3,FALSE))</f>
        <v/>
      </c>
      <c r="J7288" s="108" t="str">
        <f>IF(C7288="","",VLOOKUP($C7288,'7.工程別レート'!$C$6:$E$501,2,FALSE))</f>
        <v/>
      </c>
      <c r="K7288" s="195" t="str">
        <f t="shared" si="227"/>
        <v/>
      </c>
    </row>
    <row r="7289" spans="2:11" ht="18" customHeight="1">
      <c r="B7289" s="16" t="str">
        <f>IF('6.標準時間'!$B7289="","",'6.標準時間'!B7289)</f>
        <v/>
      </c>
      <c r="C7289" s="16" t="str">
        <f>IF('6.標準時間'!$C7289="","",'6.標準時間'!C7289)</f>
        <v/>
      </c>
      <c r="D7289" s="16" t="str">
        <f>IF('6.標準時間'!$C7289="","",'6.標準時間'!E7289)</f>
        <v/>
      </c>
      <c r="E7289" s="171" t="str">
        <f>IF('6.標準時間'!$C7289="","",'6.標準時間'!F7289)</f>
        <v/>
      </c>
      <c r="F7289" s="15" t="str">
        <f t="shared" si="226"/>
        <v/>
      </c>
      <c r="G7289" s="142" t="str">
        <f>IF('6.標準時間'!$C7289="","",'6.標準時間'!H7289)</f>
        <v/>
      </c>
      <c r="H7289" s="142" t="str">
        <f>IF('6.標準時間'!$C7289="","",'6.標準時間'!I7289)</f>
        <v/>
      </c>
      <c r="I7289" s="107" t="str">
        <f>IF(C7289="","",VLOOKUP($C7289,'7.工程別レート'!$C$6:$E$501,3,FALSE))</f>
        <v/>
      </c>
      <c r="J7289" s="108" t="str">
        <f>IF(C7289="","",VLOOKUP($C7289,'7.工程別レート'!$C$6:$E$501,2,FALSE))</f>
        <v/>
      </c>
      <c r="K7289" s="195" t="str">
        <f t="shared" si="227"/>
        <v/>
      </c>
    </row>
    <row r="7290" spans="2:11" ht="18" customHeight="1">
      <c r="B7290" s="16" t="str">
        <f>IF('6.標準時間'!$B7290="","",'6.標準時間'!B7290)</f>
        <v/>
      </c>
      <c r="C7290" s="16" t="str">
        <f>IF('6.標準時間'!$C7290="","",'6.標準時間'!C7290)</f>
        <v/>
      </c>
      <c r="D7290" s="16" t="str">
        <f>IF('6.標準時間'!$C7290="","",'6.標準時間'!E7290)</f>
        <v/>
      </c>
      <c r="E7290" s="171" t="str">
        <f>IF('6.標準時間'!$C7290="","",'6.標準時間'!F7290)</f>
        <v/>
      </c>
      <c r="F7290" s="15" t="str">
        <f t="shared" si="226"/>
        <v/>
      </c>
      <c r="G7290" s="142" t="str">
        <f>IF('6.標準時間'!$C7290="","",'6.標準時間'!H7290)</f>
        <v/>
      </c>
      <c r="H7290" s="142" t="str">
        <f>IF('6.標準時間'!$C7290="","",'6.標準時間'!I7290)</f>
        <v/>
      </c>
      <c r="I7290" s="107" t="str">
        <f>IF(C7290="","",VLOOKUP($C7290,'7.工程別レート'!$C$6:$E$501,3,FALSE))</f>
        <v/>
      </c>
      <c r="J7290" s="108" t="str">
        <f>IF(C7290="","",VLOOKUP($C7290,'7.工程別レート'!$C$6:$E$501,2,FALSE))</f>
        <v/>
      </c>
      <c r="K7290" s="195" t="str">
        <f t="shared" si="227"/>
        <v/>
      </c>
    </row>
    <row r="7291" spans="2:11" ht="18" customHeight="1">
      <c r="B7291" s="16" t="str">
        <f>IF('6.標準時間'!$B7291="","",'6.標準時間'!B7291)</f>
        <v/>
      </c>
      <c r="C7291" s="16" t="str">
        <f>IF('6.標準時間'!$C7291="","",'6.標準時間'!C7291)</f>
        <v/>
      </c>
      <c r="D7291" s="16" t="str">
        <f>IF('6.標準時間'!$C7291="","",'6.標準時間'!E7291)</f>
        <v/>
      </c>
      <c r="E7291" s="171" t="str">
        <f>IF('6.標準時間'!$C7291="","",'6.標準時間'!F7291)</f>
        <v/>
      </c>
      <c r="F7291" s="15" t="str">
        <f t="shared" si="226"/>
        <v/>
      </c>
      <c r="G7291" s="142" t="str">
        <f>IF('6.標準時間'!$C7291="","",'6.標準時間'!H7291)</f>
        <v/>
      </c>
      <c r="H7291" s="142" t="str">
        <f>IF('6.標準時間'!$C7291="","",'6.標準時間'!I7291)</f>
        <v/>
      </c>
      <c r="I7291" s="107" t="str">
        <f>IF(C7291="","",VLOOKUP($C7291,'7.工程別レート'!$C$6:$E$501,3,FALSE))</f>
        <v/>
      </c>
      <c r="J7291" s="108" t="str">
        <f>IF(C7291="","",VLOOKUP($C7291,'7.工程別レート'!$C$6:$E$501,2,FALSE))</f>
        <v/>
      </c>
      <c r="K7291" s="195" t="str">
        <f t="shared" si="227"/>
        <v/>
      </c>
    </row>
    <row r="7292" spans="2:11" ht="18" customHeight="1">
      <c r="B7292" s="16" t="str">
        <f>IF('6.標準時間'!$B7292="","",'6.標準時間'!B7292)</f>
        <v/>
      </c>
      <c r="C7292" s="16" t="str">
        <f>IF('6.標準時間'!$C7292="","",'6.標準時間'!C7292)</f>
        <v/>
      </c>
      <c r="D7292" s="16" t="str">
        <f>IF('6.標準時間'!$C7292="","",'6.標準時間'!E7292)</f>
        <v/>
      </c>
      <c r="E7292" s="171" t="str">
        <f>IF('6.標準時間'!$C7292="","",'6.標準時間'!F7292)</f>
        <v/>
      </c>
      <c r="F7292" s="15" t="str">
        <f t="shared" si="226"/>
        <v/>
      </c>
      <c r="G7292" s="142" t="str">
        <f>IF('6.標準時間'!$C7292="","",'6.標準時間'!H7292)</f>
        <v/>
      </c>
      <c r="H7292" s="142" t="str">
        <f>IF('6.標準時間'!$C7292="","",'6.標準時間'!I7292)</f>
        <v/>
      </c>
      <c r="I7292" s="107" t="str">
        <f>IF(C7292="","",VLOOKUP($C7292,'7.工程別レート'!$C$6:$E$501,3,FALSE))</f>
        <v/>
      </c>
      <c r="J7292" s="108" t="str">
        <f>IF(C7292="","",VLOOKUP($C7292,'7.工程別レート'!$C$6:$E$501,2,FALSE))</f>
        <v/>
      </c>
      <c r="K7292" s="195" t="str">
        <f t="shared" si="227"/>
        <v/>
      </c>
    </row>
    <row r="7293" spans="2:11" ht="18" customHeight="1">
      <c r="B7293" s="16" t="str">
        <f>IF('6.標準時間'!$B7293="","",'6.標準時間'!B7293)</f>
        <v/>
      </c>
      <c r="C7293" s="16" t="str">
        <f>IF('6.標準時間'!$C7293="","",'6.標準時間'!C7293)</f>
        <v/>
      </c>
      <c r="D7293" s="16" t="str">
        <f>IF('6.標準時間'!$C7293="","",'6.標準時間'!E7293)</f>
        <v/>
      </c>
      <c r="E7293" s="171" t="str">
        <f>IF('6.標準時間'!$C7293="","",'6.標準時間'!F7293)</f>
        <v/>
      </c>
      <c r="F7293" s="15" t="str">
        <f t="shared" si="226"/>
        <v/>
      </c>
      <c r="G7293" s="142" t="str">
        <f>IF('6.標準時間'!$C7293="","",'6.標準時間'!H7293)</f>
        <v/>
      </c>
      <c r="H7293" s="142" t="str">
        <f>IF('6.標準時間'!$C7293="","",'6.標準時間'!I7293)</f>
        <v/>
      </c>
      <c r="I7293" s="107" t="str">
        <f>IF(C7293="","",VLOOKUP($C7293,'7.工程別レート'!$C$6:$E$501,3,FALSE))</f>
        <v/>
      </c>
      <c r="J7293" s="108" t="str">
        <f>IF(C7293="","",VLOOKUP($C7293,'7.工程別レート'!$C$6:$E$501,2,FALSE))</f>
        <v/>
      </c>
      <c r="K7293" s="195" t="str">
        <f t="shared" si="227"/>
        <v/>
      </c>
    </row>
    <row r="7294" spans="2:11" ht="18" customHeight="1">
      <c r="B7294" s="16" t="str">
        <f>IF('6.標準時間'!$B7294="","",'6.標準時間'!B7294)</f>
        <v/>
      </c>
      <c r="C7294" s="16" t="str">
        <f>IF('6.標準時間'!$C7294="","",'6.標準時間'!C7294)</f>
        <v/>
      </c>
      <c r="D7294" s="16" t="str">
        <f>IF('6.標準時間'!$C7294="","",'6.標準時間'!E7294)</f>
        <v/>
      </c>
      <c r="E7294" s="171" t="str">
        <f>IF('6.標準時間'!$C7294="","",'6.標準時間'!F7294)</f>
        <v/>
      </c>
      <c r="F7294" s="15" t="str">
        <f t="shared" si="226"/>
        <v/>
      </c>
      <c r="G7294" s="142" t="str">
        <f>IF('6.標準時間'!$C7294="","",'6.標準時間'!H7294)</f>
        <v/>
      </c>
      <c r="H7294" s="142" t="str">
        <f>IF('6.標準時間'!$C7294="","",'6.標準時間'!I7294)</f>
        <v/>
      </c>
      <c r="I7294" s="107" t="str">
        <f>IF(C7294="","",VLOOKUP($C7294,'7.工程別レート'!$C$6:$E$501,3,FALSE))</f>
        <v/>
      </c>
      <c r="J7294" s="108" t="str">
        <f>IF(C7294="","",VLOOKUP($C7294,'7.工程別レート'!$C$6:$E$501,2,FALSE))</f>
        <v/>
      </c>
      <c r="K7294" s="195" t="str">
        <f t="shared" si="227"/>
        <v/>
      </c>
    </row>
    <row r="7295" spans="2:11" ht="18" customHeight="1">
      <c r="B7295" s="16" t="str">
        <f>IF('6.標準時間'!$B7295="","",'6.標準時間'!B7295)</f>
        <v/>
      </c>
      <c r="C7295" s="16" t="str">
        <f>IF('6.標準時間'!$C7295="","",'6.標準時間'!C7295)</f>
        <v/>
      </c>
      <c r="D7295" s="16" t="str">
        <f>IF('6.標準時間'!$C7295="","",'6.標準時間'!E7295)</f>
        <v/>
      </c>
      <c r="E7295" s="171" t="str">
        <f>IF('6.標準時間'!$C7295="","",'6.標準時間'!F7295)</f>
        <v/>
      </c>
      <c r="F7295" s="15" t="str">
        <f t="shared" si="226"/>
        <v/>
      </c>
      <c r="G7295" s="142" t="str">
        <f>IF('6.標準時間'!$C7295="","",'6.標準時間'!H7295)</f>
        <v/>
      </c>
      <c r="H7295" s="142" t="str">
        <f>IF('6.標準時間'!$C7295="","",'6.標準時間'!I7295)</f>
        <v/>
      </c>
      <c r="I7295" s="107" t="str">
        <f>IF(C7295="","",VLOOKUP($C7295,'7.工程別レート'!$C$6:$E$501,3,FALSE))</f>
        <v/>
      </c>
      <c r="J7295" s="108" t="str">
        <f>IF(C7295="","",VLOOKUP($C7295,'7.工程別レート'!$C$6:$E$501,2,FALSE))</f>
        <v/>
      </c>
      <c r="K7295" s="195" t="str">
        <f t="shared" si="227"/>
        <v/>
      </c>
    </row>
    <row r="7296" spans="2:11" ht="18" customHeight="1">
      <c r="B7296" s="16" t="str">
        <f>IF('6.標準時間'!$B7296="","",'6.標準時間'!B7296)</f>
        <v/>
      </c>
      <c r="C7296" s="16" t="str">
        <f>IF('6.標準時間'!$C7296="","",'6.標準時間'!C7296)</f>
        <v/>
      </c>
      <c r="D7296" s="16" t="str">
        <f>IF('6.標準時間'!$C7296="","",'6.標準時間'!E7296)</f>
        <v/>
      </c>
      <c r="E7296" s="171" t="str">
        <f>IF('6.標準時間'!$C7296="","",'6.標準時間'!F7296)</f>
        <v/>
      </c>
      <c r="F7296" s="15" t="str">
        <f t="shared" si="226"/>
        <v/>
      </c>
      <c r="G7296" s="142" t="str">
        <f>IF('6.標準時間'!$C7296="","",'6.標準時間'!H7296)</f>
        <v/>
      </c>
      <c r="H7296" s="142" t="str">
        <f>IF('6.標準時間'!$C7296="","",'6.標準時間'!I7296)</f>
        <v/>
      </c>
      <c r="I7296" s="107" t="str">
        <f>IF(C7296="","",VLOOKUP($C7296,'7.工程別レート'!$C$6:$E$501,3,FALSE))</f>
        <v/>
      </c>
      <c r="J7296" s="108" t="str">
        <f>IF(C7296="","",VLOOKUP($C7296,'7.工程別レート'!$C$6:$E$501,2,FALSE))</f>
        <v/>
      </c>
      <c r="K7296" s="195" t="str">
        <f t="shared" si="227"/>
        <v/>
      </c>
    </row>
    <row r="7297" spans="2:11" ht="18" customHeight="1">
      <c r="B7297" s="16" t="str">
        <f>IF('6.標準時間'!$B7297="","",'6.標準時間'!B7297)</f>
        <v/>
      </c>
      <c r="C7297" s="16" t="str">
        <f>IF('6.標準時間'!$C7297="","",'6.標準時間'!C7297)</f>
        <v/>
      </c>
      <c r="D7297" s="16" t="str">
        <f>IF('6.標準時間'!$C7297="","",'6.標準時間'!E7297)</f>
        <v/>
      </c>
      <c r="E7297" s="171" t="str">
        <f>IF('6.標準時間'!$C7297="","",'6.標準時間'!F7297)</f>
        <v/>
      </c>
      <c r="F7297" s="15" t="str">
        <f t="shared" si="226"/>
        <v/>
      </c>
      <c r="G7297" s="142" t="str">
        <f>IF('6.標準時間'!$C7297="","",'6.標準時間'!H7297)</f>
        <v/>
      </c>
      <c r="H7297" s="142" t="str">
        <f>IF('6.標準時間'!$C7297="","",'6.標準時間'!I7297)</f>
        <v/>
      </c>
      <c r="I7297" s="107" t="str">
        <f>IF(C7297="","",VLOOKUP($C7297,'7.工程別レート'!$C$6:$E$501,3,FALSE))</f>
        <v/>
      </c>
      <c r="J7297" s="108" t="str">
        <f>IF(C7297="","",VLOOKUP($C7297,'7.工程別レート'!$C$6:$E$501,2,FALSE))</f>
        <v/>
      </c>
      <c r="K7297" s="195" t="str">
        <f t="shared" si="227"/>
        <v/>
      </c>
    </row>
    <row r="7298" spans="2:11" ht="18" customHeight="1">
      <c r="B7298" s="16" t="str">
        <f>IF('6.標準時間'!$B7298="","",'6.標準時間'!B7298)</f>
        <v/>
      </c>
      <c r="C7298" s="16" t="str">
        <f>IF('6.標準時間'!$C7298="","",'6.標準時間'!C7298)</f>
        <v/>
      </c>
      <c r="D7298" s="16" t="str">
        <f>IF('6.標準時間'!$C7298="","",'6.標準時間'!E7298)</f>
        <v/>
      </c>
      <c r="E7298" s="171" t="str">
        <f>IF('6.標準時間'!$C7298="","",'6.標準時間'!F7298)</f>
        <v/>
      </c>
      <c r="F7298" s="15" t="str">
        <f t="shared" si="226"/>
        <v/>
      </c>
      <c r="G7298" s="142" t="str">
        <f>IF('6.標準時間'!$C7298="","",'6.標準時間'!H7298)</f>
        <v/>
      </c>
      <c r="H7298" s="142" t="str">
        <f>IF('6.標準時間'!$C7298="","",'6.標準時間'!I7298)</f>
        <v/>
      </c>
      <c r="I7298" s="107" t="str">
        <f>IF(C7298="","",VLOOKUP($C7298,'7.工程別レート'!$C$6:$E$501,3,FALSE))</f>
        <v/>
      </c>
      <c r="J7298" s="108" t="str">
        <f>IF(C7298="","",VLOOKUP($C7298,'7.工程別レート'!$C$6:$E$501,2,FALSE))</f>
        <v/>
      </c>
      <c r="K7298" s="195" t="str">
        <f t="shared" si="227"/>
        <v/>
      </c>
    </row>
    <row r="7299" spans="2:11" ht="18" customHeight="1">
      <c r="B7299" s="16" t="str">
        <f>IF('6.標準時間'!$B7299="","",'6.標準時間'!B7299)</f>
        <v/>
      </c>
      <c r="C7299" s="16" t="str">
        <f>IF('6.標準時間'!$C7299="","",'6.標準時間'!C7299)</f>
        <v/>
      </c>
      <c r="D7299" s="16" t="str">
        <f>IF('6.標準時間'!$C7299="","",'6.標準時間'!E7299)</f>
        <v/>
      </c>
      <c r="E7299" s="171" t="str">
        <f>IF('6.標準時間'!$C7299="","",'6.標準時間'!F7299)</f>
        <v/>
      </c>
      <c r="F7299" s="15" t="str">
        <f t="shared" si="226"/>
        <v/>
      </c>
      <c r="G7299" s="142" t="str">
        <f>IF('6.標準時間'!$C7299="","",'6.標準時間'!H7299)</f>
        <v/>
      </c>
      <c r="H7299" s="142" t="str">
        <f>IF('6.標準時間'!$C7299="","",'6.標準時間'!I7299)</f>
        <v/>
      </c>
      <c r="I7299" s="107" t="str">
        <f>IF(C7299="","",VLOOKUP($C7299,'7.工程別レート'!$C$6:$E$501,3,FALSE))</f>
        <v/>
      </c>
      <c r="J7299" s="108" t="str">
        <f>IF(C7299="","",VLOOKUP($C7299,'7.工程別レート'!$C$6:$E$501,2,FALSE))</f>
        <v/>
      </c>
      <c r="K7299" s="195" t="str">
        <f t="shared" si="227"/>
        <v/>
      </c>
    </row>
    <row r="7300" spans="2:11" ht="18" customHeight="1">
      <c r="B7300" s="16" t="str">
        <f>IF('6.標準時間'!$B7300="","",'6.標準時間'!B7300)</f>
        <v/>
      </c>
      <c r="C7300" s="16" t="str">
        <f>IF('6.標準時間'!$C7300="","",'6.標準時間'!C7300)</f>
        <v/>
      </c>
      <c r="D7300" s="16" t="str">
        <f>IF('6.標準時間'!$C7300="","",'6.標準時間'!E7300)</f>
        <v/>
      </c>
      <c r="E7300" s="171" t="str">
        <f>IF('6.標準時間'!$C7300="","",'6.標準時間'!F7300)</f>
        <v/>
      </c>
      <c r="F7300" s="15" t="str">
        <f t="shared" si="226"/>
        <v/>
      </c>
      <c r="G7300" s="142" t="str">
        <f>IF('6.標準時間'!$C7300="","",'6.標準時間'!H7300)</f>
        <v/>
      </c>
      <c r="H7300" s="142" t="str">
        <f>IF('6.標準時間'!$C7300="","",'6.標準時間'!I7300)</f>
        <v/>
      </c>
      <c r="I7300" s="107" t="str">
        <f>IF(C7300="","",VLOOKUP($C7300,'7.工程別レート'!$C$6:$E$501,3,FALSE))</f>
        <v/>
      </c>
      <c r="J7300" s="108" t="str">
        <f>IF(C7300="","",VLOOKUP($C7300,'7.工程別レート'!$C$6:$E$501,2,FALSE))</f>
        <v/>
      </c>
      <c r="K7300" s="195" t="str">
        <f t="shared" si="227"/>
        <v/>
      </c>
    </row>
    <row r="7301" spans="2:11" ht="18" customHeight="1">
      <c r="B7301" s="16" t="str">
        <f>IF('6.標準時間'!$B7301="","",'6.標準時間'!B7301)</f>
        <v/>
      </c>
      <c r="C7301" s="16" t="str">
        <f>IF('6.標準時間'!$C7301="","",'6.標準時間'!C7301)</f>
        <v/>
      </c>
      <c r="D7301" s="16" t="str">
        <f>IF('6.標準時間'!$C7301="","",'6.標準時間'!E7301)</f>
        <v/>
      </c>
      <c r="E7301" s="171" t="str">
        <f>IF('6.標準時間'!$C7301="","",'6.標準時間'!F7301)</f>
        <v/>
      </c>
      <c r="F7301" s="15" t="str">
        <f t="shared" si="226"/>
        <v/>
      </c>
      <c r="G7301" s="142" t="str">
        <f>IF('6.標準時間'!$C7301="","",'6.標準時間'!H7301)</f>
        <v/>
      </c>
      <c r="H7301" s="142" t="str">
        <f>IF('6.標準時間'!$C7301="","",'6.標準時間'!I7301)</f>
        <v/>
      </c>
      <c r="I7301" s="107" t="str">
        <f>IF(C7301="","",VLOOKUP($C7301,'7.工程別レート'!$C$6:$E$501,3,FALSE))</f>
        <v/>
      </c>
      <c r="J7301" s="108" t="str">
        <f>IF(C7301="","",VLOOKUP($C7301,'7.工程別レート'!$C$6:$E$501,2,FALSE))</f>
        <v/>
      </c>
      <c r="K7301" s="195" t="str">
        <f t="shared" si="227"/>
        <v/>
      </c>
    </row>
    <row r="7302" spans="2:11" ht="18" customHeight="1">
      <c r="B7302" s="16" t="str">
        <f>IF('6.標準時間'!$B7302="","",'6.標準時間'!B7302)</f>
        <v/>
      </c>
      <c r="C7302" s="16" t="str">
        <f>IF('6.標準時間'!$C7302="","",'6.標準時間'!C7302)</f>
        <v/>
      </c>
      <c r="D7302" s="16" t="str">
        <f>IF('6.標準時間'!$C7302="","",'6.標準時間'!E7302)</f>
        <v/>
      </c>
      <c r="E7302" s="171" t="str">
        <f>IF('6.標準時間'!$C7302="","",'6.標準時間'!F7302)</f>
        <v/>
      </c>
      <c r="F7302" s="15" t="str">
        <f t="shared" ref="F7302:F7365" si="228">C7302&amp;D7302</f>
        <v/>
      </c>
      <c r="G7302" s="142" t="str">
        <f>IF('6.標準時間'!$C7302="","",'6.標準時間'!H7302)</f>
        <v/>
      </c>
      <c r="H7302" s="142" t="str">
        <f>IF('6.標準時間'!$C7302="","",'6.標準時間'!I7302)</f>
        <v/>
      </c>
      <c r="I7302" s="107" t="str">
        <f>IF(C7302="","",VLOOKUP($C7302,'7.工程別レート'!$C$6:$E$501,3,FALSE))</f>
        <v/>
      </c>
      <c r="J7302" s="108" t="str">
        <f>IF(C7302="","",VLOOKUP($C7302,'7.工程別レート'!$C$6:$E$501,2,FALSE))</f>
        <v/>
      </c>
      <c r="K7302" s="195" t="str">
        <f t="shared" si="227"/>
        <v/>
      </c>
    </row>
    <row r="7303" spans="2:11" ht="18" customHeight="1">
      <c r="B7303" s="16" t="str">
        <f>IF('6.標準時間'!$B7303="","",'6.標準時間'!B7303)</f>
        <v/>
      </c>
      <c r="C7303" s="16" t="str">
        <f>IF('6.標準時間'!$C7303="","",'6.標準時間'!C7303)</f>
        <v/>
      </c>
      <c r="D7303" s="16" t="str">
        <f>IF('6.標準時間'!$C7303="","",'6.標準時間'!E7303)</f>
        <v/>
      </c>
      <c r="E7303" s="171" t="str">
        <f>IF('6.標準時間'!$C7303="","",'6.標準時間'!F7303)</f>
        <v/>
      </c>
      <c r="F7303" s="15" t="str">
        <f t="shared" si="228"/>
        <v/>
      </c>
      <c r="G7303" s="142" t="str">
        <f>IF('6.標準時間'!$C7303="","",'6.標準時間'!H7303)</f>
        <v/>
      </c>
      <c r="H7303" s="142" t="str">
        <f>IF('6.標準時間'!$C7303="","",'6.標準時間'!I7303)</f>
        <v/>
      </c>
      <c r="I7303" s="107" t="str">
        <f>IF(C7303="","",VLOOKUP($C7303,'7.工程別レート'!$C$6:$E$501,3,FALSE))</f>
        <v/>
      </c>
      <c r="J7303" s="108" t="str">
        <f>IF(C7303="","",VLOOKUP($C7303,'7.工程別レート'!$C$6:$E$501,2,FALSE))</f>
        <v/>
      </c>
      <c r="K7303" s="195" t="str">
        <f t="shared" ref="K7303:K7366" si="229">IF(ISERROR((G7303*I7303)+(H7303*J7303)),"",(G7303*I7303)+(H7303*J7303))</f>
        <v/>
      </c>
    </row>
    <row r="7304" spans="2:11" ht="18" customHeight="1">
      <c r="B7304" s="16" t="str">
        <f>IF('6.標準時間'!$B7304="","",'6.標準時間'!B7304)</f>
        <v/>
      </c>
      <c r="C7304" s="16" t="str">
        <f>IF('6.標準時間'!$C7304="","",'6.標準時間'!C7304)</f>
        <v/>
      </c>
      <c r="D7304" s="16" t="str">
        <f>IF('6.標準時間'!$C7304="","",'6.標準時間'!E7304)</f>
        <v/>
      </c>
      <c r="E7304" s="171" t="str">
        <f>IF('6.標準時間'!$C7304="","",'6.標準時間'!F7304)</f>
        <v/>
      </c>
      <c r="F7304" s="15" t="str">
        <f t="shared" si="228"/>
        <v/>
      </c>
      <c r="G7304" s="142" t="str">
        <f>IF('6.標準時間'!$C7304="","",'6.標準時間'!H7304)</f>
        <v/>
      </c>
      <c r="H7304" s="142" t="str">
        <f>IF('6.標準時間'!$C7304="","",'6.標準時間'!I7304)</f>
        <v/>
      </c>
      <c r="I7304" s="107" t="str">
        <f>IF(C7304="","",VLOOKUP($C7304,'7.工程別レート'!$C$6:$E$501,3,FALSE))</f>
        <v/>
      </c>
      <c r="J7304" s="108" t="str">
        <f>IF(C7304="","",VLOOKUP($C7304,'7.工程別レート'!$C$6:$E$501,2,FALSE))</f>
        <v/>
      </c>
      <c r="K7304" s="195" t="str">
        <f t="shared" si="229"/>
        <v/>
      </c>
    </row>
    <row r="7305" spans="2:11" ht="18" customHeight="1">
      <c r="B7305" s="16" t="str">
        <f>IF('6.標準時間'!$B7305="","",'6.標準時間'!B7305)</f>
        <v/>
      </c>
      <c r="C7305" s="16" t="str">
        <f>IF('6.標準時間'!$C7305="","",'6.標準時間'!C7305)</f>
        <v/>
      </c>
      <c r="D7305" s="16" t="str">
        <f>IF('6.標準時間'!$C7305="","",'6.標準時間'!E7305)</f>
        <v/>
      </c>
      <c r="E7305" s="171" t="str">
        <f>IF('6.標準時間'!$C7305="","",'6.標準時間'!F7305)</f>
        <v/>
      </c>
      <c r="F7305" s="15" t="str">
        <f t="shared" si="228"/>
        <v/>
      </c>
      <c r="G7305" s="142" t="str">
        <f>IF('6.標準時間'!$C7305="","",'6.標準時間'!H7305)</f>
        <v/>
      </c>
      <c r="H7305" s="142" t="str">
        <f>IF('6.標準時間'!$C7305="","",'6.標準時間'!I7305)</f>
        <v/>
      </c>
      <c r="I7305" s="107" t="str">
        <f>IF(C7305="","",VLOOKUP($C7305,'7.工程別レート'!$C$6:$E$501,3,FALSE))</f>
        <v/>
      </c>
      <c r="J7305" s="108" t="str">
        <f>IF(C7305="","",VLOOKUP($C7305,'7.工程別レート'!$C$6:$E$501,2,FALSE))</f>
        <v/>
      </c>
      <c r="K7305" s="195" t="str">
        <f t="shared" si="229"/>
        <v/>
      </c>
    </row>
    <row r="7306" spans="2:11" ht="18" customHeight="1">
      <c r="B7306" s="16" t="str">
        <f>IF('6.標準時間'!$B7306="","",'6.標準時間'!B7306)</f>
        <v/>
      </c>
      <c r="C7306" s="16" t="str">
        <f>IF('6.標準時間'!$C7306="","",'6.標準時間'!C7306)</f>
        <v/>
      </c>
      <c r="D7306" s="16" t="str">
        <f>IF('6.標準時間'!$C7306="","",'6.標準時間'!E7306)</f>
        <v/>
      </c>
      <c r="E7306" s="171" t="str">
        <f>IF('6.標準時間'!$C7306="","",'6.標準時間'!F7306)</f>
        <v/>
      </c>
      <c r="F7306" s="15" t="str">
        <f t="shared" si="228"/>
        <v/>
      </c>
      <c r="G7306" s="142" t="str">
        <f>IF('6.標準時間'!$C7306="","",'6.標準時間'!H7306)</f>
        <v/>
      </c>
      <c r="H7306" s="142" t="str">
        <f>IF('6.標準時間'!$C7306="","",'6.標準時間'!I7306)</f>
        <v/>
      </c>
      <c r="I7306" s="107" t="str">
        <f>IF(C7306="","",VLOOKUP($C7306,'7.工程別レート'!$C$6:$E$501,3,FALSE))</f>
        <v/>
      </c>
      <c r="J7306" s="108" t="str">
        <f>IF(C7306="","",VLOOKUP($C7306,'7.工程別レート'!$C$6:$E$501,2,FALSE))</f>
        <v/>
      </c>
      <c r="K7306" s="195" t="str">
        <f t="shared" si="229"/>
        <v/>
      </c>
    </row>
    <row r="7307" spans="2:11" ht="18" customHeight="1">
      <c r="B7307" s="16" t="str">
        <f>IF('6.標準時間'!$B7307="","",'6.標準時間'!B7307)</f>
        <v/>
      </c>
      <c r="C7307" s="16" t="str">
        <f>IF('6.標準時間'!$C7307="","",'6.標準時間'!C7307)</f>
        <v/>
      </c>
      <c r="D7307" s="16" t="str">
        <f>IF('6.標準時間'!$C7307="","",'6.標準時間'!E7307)</f>
        <v/>
      </c>
      <c r="E7307" s="171" t="str">
        <f>IF('6.標準時間'!$C7307="","",'6.標準時間'!F7307)</f>
        <v/>
      </c>
      <c r="F7307" s="15" t="str">
        <f t="shared" si="228"/>
        <v/>
      </c>
      <c r="G7307" s="142" t="str">
        <f>IF('6.標準時間'!$C7307="","",'6.標準時間'!H7307)</f>
        <v/>
      </c>
      <c r="H7307" s="142" t="str">
        <f>IF('6.標準時間'!$C7307="","",'6.標準時間'!I7307)</f>
        <v/>
      </c>
      <c r="I7307" s="107" t="str">
        <f>IF(C7307="","",VLOOKUP($C7307,'7.工程別レート'!$C$6:$E$501,3,FALSE))</f>
        <v/>
      </c>
      <c r="J7307" s="108" t="str">
        <f>IF(C7307="","",VLOOKUP($C7307,'7.工程別レート'!$C$6:$E$501,2,FALSE))</f>
        <v/>
      </c>
      <c r="K7307" s="195" t="str">
        <f t="shared" si="229"/>
        <v/>
      </c>
    </row>
    <row r="7308" spans="2:11" ht="18" customHeight="1">
      <c r="B7308" s="16" t="str">
        <f>IF('6.標準時間'!$B7308="","",'6.標準時間'!B7308)</f>
        <v/>
      </c>
      <c r="C7308" s="16" t="str">
        <f>IF('6.標準時間'!$C7308="","",'6.標準時間'!C7308)</f>
        <v/>
      </c>
      <c r="D7308" s="16" t="str">
        <f>IF('6.標準時間'!$C7308="","",'6.標準時間'!E7308)</f>
        <v/>
      </c>
      <c r="E7308" s="171" t="str">
        <f>IF('6.標準時間'!$C7308="","",'6.標準時間'!F7308)</f>
        <v/>
      </c>
      <c r="F7308" s="15" t="str">
        <f t="shared" si="228"/>
        <v/>
      </c>
      <c r="G7308" s="142" t="str">
        <f>IF('6.標準時間'!$C7308="","",'6.標準時間'!H7308)</f>
        <v/>
      </c>
      <c r="H7308" s="142" t="str">
        <f>IF('6.標準時間'!$C7308="","",'6.標準時間'!I7308)</f>
        <v/>
      </c>
      <c r="I7308" s="107" t="str">
        <f>IF(C7308="","",VLOOKUP($C7308,'7.工程別レート'!$C$6:$E$501,3,FALSE))</f>
        <v/>
      </c>
      <c r="J7308" s="108" t="str">
        <f>IF(C7308="","",VLOOKUP($C7308,'7.工程別レート'!$C$6:$E$501,2,FALSE))</f>
        <v/>
      </c>
      <c r="K7308" s="195" t="str">
        <f t="shared" si="229"/>
        <v/>
      </c>
    </row>
    <row r="7309" spans="2:11" ht="18" customHeight="1">
      <c r="B7309" s="16" t="str">
        <f>IF('6.標準時間'!$B7309="","",'6.標準時間'!B7309)</f>
        <v/>
      </c>
      <c r="C7309" s="16" t="str">
        <f>IF('6.標準時間'!$C7309="","",'6.標準時間'!C7309)</f>
        <v/>
      </c>
      <c r="D7309" s="16" t="str">
        <f>IF('6.標準時間'!$C7309="","",'6.標準時間'!E7309)</f>
        <v/>
      </c>
      <c r="E7309" s="171" t="str">
        <f>IF('6.標準時間'!$C7309="","",'6.標準時間'!F7309)</f>
        <v/>
      </c>
      <c r="F7309" s="15" t="str">
        <f t="shared" si="228"/>
        <v/>
      </c>
      <c r="G7309" s="142" t="str">
        <f>IF('6.標準時間'!$C7309="","",'6.標準時間'!H7309)</f>
        <v/>
      </c>
      <c r="H7309" s="142" t="str">
        <f>IF('6.標準時間'!$C7309="","",'6.標準時間'!I7309)</f>
        <v/>
      </c>
      <c r="I7309" s="107" t="str">
        <f>IF(C7309="","",VLOOKUP($C7309,'7.工程別レート'!$C$6:$E$501,3,FALSE))</f>
        <v/>
      </c>
      <c r="J7309" s="108" t="str">
        <f>IF(C7309="","",VLOOKUP($C7309,'7.工程別レート'!$C$6:$E$501,2,FALSE))</f>
        <v/>
      </c>
      <c r="K7309" s="195" t="str">
        <f t="shared" si="229"/>
        <v/>
      </c>
    </row>
    <row r="7310" spans="2:11" ht="18" customHeight="1">
      <c r="B7310" s="16" t="str">
        <f>IF('6.標準時間'!$B7310="","",'6.標準時間'!B7310)</f>
        <v/>
      </c>
      <c r="C7310" s="16" t="str">
        <f>IF('6.標準時間'!$C7310="","",'6.標準時間'!C7310)</f>
        <v/>
      </c>
      <c r="D7310" s="16" t="str">
        <f>IF('6.標準時間'!$C7310="","",'6.標準時間'!E7310)</f>
        <v/>
      </c>
      <c r="E7310" s="171" t="str">
        <f>IF('6.標準時間'!$C7310="","",'6.標準時間'!F7310)</f>
        <v/>
      </c>
      <c r="F7310" s="15" t="str">
        <f t="shared" si="228"/>
        <v/>
      </c>
      <c r="G7310" s="142" t="str">
        <f>IF('6.標準時間'!$C7310="","",'6.標準時間'!H7310)</f>
        <v/>
      </c>
      <c r="H7310" s="142" t="str">
        <f>IF('6.標準時間'!$C7310="","",'6.標準時間'!I7310)</f>
        <v/>
      </c>
      <c r="I7310" s="107" t="str">
        <f>IF(C7310="","",VLOOKUP($C7310,'7.工程別レート'!$C$6:$E$501,3,FALSE))</f>
        <v/>
      </c>
      <c r="J7310" s="108" t="str">
        <f>IF(C7310="","",VLOOKUP($C7310,'7.工程別レート'!$C$6:$E$501,2,FALSE))</f>
        <v/>
      </c>
      <c r="K7310" s="195" t="str">
        <f t="shared" si="229"/>
        <v/>
      </c>
    </row>
    <row r="7311" spans="2:11" ht="18" customHeight="1">
      <c r="B7311" s="16" t="str">
        <f>IF('6.標準時間'!$B7311="","",'6.標準時間'!B7311)</f>
        <v/>
      </c>
      <c r="C7311" s="16" t="str">
        <f>IF('6.標準時間'!$C7311="","",'6.標準時間'!C7311)</f>
        <v/>
      </c>
      <c r="D7311" s="16" t="str">
        <f>IF('6.標準時間'!$C7311="","",'6.標準時間'!E7311)</f>
        <v/>
      </c>
      <c r="E7311" s="171" t="str">
        <f>IF('6.標準時間'!$C7311="","",'6.標準時間'!F7311)</f>
        <v/>
      </c>
      <c r="F7311" s="15" t="str">
        <f t="shared" si="228"/>
        <v/>
      </c>
      <c r="G7311" s="142" t="str">
        <f>IF('6.標準時間'!$C7311="","",'6.標準時間'!H7311)</f>
        <v/>
      </c>
      <c r="H7311" s="142" t="str">
        <f>IF('6.標準時間'!$C7311="","",'6.標準時間'!I7311)</f>
        <v/>
      </c>
      <c r="I7311" s="107" t="str">
        <f>IF(C7311="","",VLOOKUP($C7311,'7.工程別レート'!$C$6:$E$501,3,FALSE))</f>
        <v/>
      </c>
      <c r="J7311" s="108" t="str">
        <f>IF(C7311="","",VLOOKUP($C7311,'7.工程別レート'!$C$6:$E$501,2,FALSE))</f>
        <v/>
      </c>
      <c r="K7311" s="195" t="str">
        <f t="shared" si="229"/>
        <v/>
      </c>
    </row>
    <row r="7312" spans="2:11" ht="18" customHeight="1">
      <c r="B7312" s="16" t="str">
        <f>IF('6.標準時間'!$B7312="","",'6.標準時間'!B7312)</f>
        <v/>
      </c>
      <c r="C7312" s="16" t="str">
        <f>IF('6.標準時間'!$C7312="","",'6.標準時間'!C7312)</f>
        <v/>
      </c>
      <c r="D7312" s="16" t="str">
        <f>IF('6.標準時間'!$C7312="","",'6.標準時間'!E7312)</f>
        <v/>
      </c>
      <c r="E7312" s="171" t="str">
        <f>IF('6.標準時間'!$C7312="","",'6.標準時間'!F7312)</f>
        <v/>
      </c>
      <c r="F7312" s="15" t="str">
        <f t="shared" si="228"/>
        <v/>
      </c>
      <c r="G7312" s="142" t="str">
        <f>IF('6.標準時間'!$C7312="","",'6.標準時間'!H7312)</f>
        <v/>
      </c>
      <c r="H7312" s="142" t="str">
        <f>IF('6.標準時間'!$C7312="","",'6.標準時間'!I7312)</f>
        <v/>
      </c>
      <c r="I7312" s="107" t="str">
        <f>IF(C7312="","",VLOOKUP($C7312,'7.工程別レート'!$C$6:$E$501,3,FALSE))</f>
        <v/>
      </c>
      <c r="J7312" s="108" t="str">
        <f>IF(C7312="","",VLOOKUP($C7312,'7.工程別レート'!$C$6:$E$501,2,FALSE))</f>
        <v/>
      </c>
      <c r="K7312" s="195" t="str">
        <f t="shared" si="229"/>
        <v/>
      </c>
    </row>
    <row r="7313" spans="2:11" ht="18" customHeight="1">
      <c r="B7313" s="16" t="str">
        <f>IF('6.標準時間'!$B7313="","",'6.標準時間'!B7313)</f>
        <v/>
      </c>
      <c r="C7313" s="16" t="str">
        <f>IF('6.標準時間'!$C7313="","",'6.標準時間'!C7313)</f>
        <v/>
      </c>
      <c r="D7313" s="16" t="str">
        <f>IF('6.標準時間'!$C7313="","",'6.標準時間'!E7313)</f>
        <v/>
      </c>
      <c r="E7313" s="171" t="str">
        <f>IF('6.標準時間'!$C7313="","",'6.標準時間'!F7313)</f>
        <v/>
      </c>
      <c r="F7313" s="15" t="str">
        <f t="shared" si="228"/>
        <v/>
      </c>
      <c r="G7313" s="142" t="str">
        <f>IF('6.標準時間'!$C7313="","",'6.標準時間'!H7313)</f>
        <v/>
      </c>
      <c r="H7313" s="142" t="str">
        <f>IF('6.標準時間'!$C7313="","",'6.標準時間'!I7313)</f>
        <v/>
      </c>
      <c r="I7313" s="107" t="str">
        <f>IF(C7313="","",VLOOKUP($C7313,'7.工程別レート'!$C$6:$E$501,3,FALSE))</f>
        <v/>
      </c>
      <c r="J7313" s="108" t="str">
        <f>IF(C7313="","",VLOOKUP($C7313,'7.工程別レート'!$C$6:$E$501,2,FALSE))</f>
        <v/>
      </c>
      <c r="K7313" s="195" t="str">
        <f t="shared" si="229"/>
        <v/>
      </c>
    </row>
    <row r="7314" spans="2:11" ht="18" customHeight="1">
      <c r="B7314" s="16" t="str">
        <f>IF('6.標準時間'!$B7314="","",'6.標準時間'!B7314)</f>
        <v/>
      </c>
      <c r="C7314" s="16" t="str">
        <f>IF('6.標準時間'!$C7314="","",'6.標準時間'!C7314)</f>
        <v/>
      </c>
      <c r="D7314" s="16" t="str">
        <f>IF('6.標準時間'!$C7314="","",'6.標準時間'!E7314)</f>
        <v/>
      </c>
      <c r="E7314" s="171" t="str">
        <f>IF('6.標準時間'!$C7314="","",'6.標準時間'!F7314)</f>
        <v/>
      </c>
      <c r="F7314" s="15" t="str">
        <f t="shared" si="228"/>
        <v/>
      </c>
      <c r="G7314" s="142" t="str">
        <f>IF('6.標準時間'!$C7314="","",'6.標準時間'!H7314)</f>
        <v/>
      </c>
      <c r="H7314" s="142" t="str">
        <f>IF('6.標準時間'!$C7314="","",'6.標準時間'!I7314)</f>
        <v/>
      </c>
      <c r="I7314" s="107" t="str">
        <f>IF(C7314="","",VLOOKUP($C7314,'7.工程別レート'!$C$6:$E$501,3,FALSE))</f>
        <v/>
      </c>
      <c r="J7314" s="108" t="str">
        <f>IF(C7314="","",VLOOKUP($C7314,'7.工程別レート'!$C$6:$E$501,2,FALSE))</f>
        <v/>
      </c>
      <c r="K7314" s="195" t="str">
        <f t="shared" si="229"/>
        <v/>
      </c>
    </row>
    <row r="7315" spans="2:11" ht="18" customHeight="1">
      <c r="B7315" s="16" t="str">
        <f>IF('6.標準時間'!$B7315="","",'6.標準時間'!B7315)</f>
        <v/>
      </c>
      <c r="C7315" s="16" t="str">
        <f>IF('6.標準時間'!$C7315="","",'6.標準時間'!C7315)</f>
        <v/>
      </c>
      <c r="D7315" s="16" t="str">
        <f>IF('6.標準時間'!$C7315="","",'6.標準時間'!E7315)</f>
        <v/>
      </c>
      <c r="E7315" s="171" t="str">
        <f>IF('6.標準時間'!$C7315="","",'6.標準時間'!F7315)</f>
        <v/>
      </c>
      <c r="F7315" s="15" t="str">
        <f t="shared" si="228"/>
        <v/>
      </c>
      <c r="G7315" s="142" t="str">
        <f>IF('6.標準時間'!$C7315="","",'6.標準時間'!H7315)</f>
        <v/>
      </c>
      <c r="H7315" s="142" t="str">
        <f>IF('6.標準時間'!$C7315="","",'6.標準時間'!I7315)</f>
        <v/>
      </c>
      <c r="I7315" s="107" t="str">
        <f>IF(C7315="","",VLOOKUP($C7315,'7.工程別レート'!$C$6:$E$501,3,FALSE))</f>
        <v/>
      </c>
      <c r="J7315" s="108" t="str">
        <f>IF(C7315="","",VLOOKUP($C7315,'7.工程別レート'!$C$6:$E$501,2,FALSE))</f>
        <v/>
      </c>
      <c r="K7315" s="195" t="str">
        <f t="shared" si="229"/>
        <v/>
      </c>
    </row>
    <row r="7316" spans="2:11" ht="18" customHeight="1">
      <c r="B7316" s="16" t="str">
        <f>IF('6.標準時間'!$B7316="","",'6.標準時間'!B7316)</f>
        <v/>
      </c>
      <c r="C7316" s="16" t="str">
        <f>IF('6.標準時間'!$C7316="","",'6.標準時間'!C7316)</f>
        <v/>
      </c>
      <c r="D7316" s="16" t="str">
        <f>IF('6.標準時間'!$C7316="","",'6.標準時間'!E7316)</f>
        <v/>
      </c>
      <c r="E7316" s="171" t="str">
        <f>IF('6.標準時間'!$C7316="","",'6.標準時間'!F7316)</f>
        <v/>
      </c>
      <c r="F7316" s="15" t="str">
        <f t="shared" si="228"/>
        <v/>
      </c>
      <c r="G7316" s="142" t="str">
        <f>IF('6.標準時間'!$C7316="","",'6.標準時間'!H7316)</f>
        <v/>
      </c>
      <c r="H7316" s="142" t="str">
        <f>IF('6.標準時間'!$C7316="","",'6.標準時間'!I7316)</f>
        <v/>
      </c>
      <c r="I7316" s="107" t="str">
        <f>IF(C7316="","",VLOOKUP($C7316,'7.工程別レート'!$C$6:$E$501,3,FALSE))</f>
        <v/>
      </c>
      <c r="J7316" s="108" t="str">
        <f>IF(C7316="","",VLOOKUP($C7316,'7.工程別レート'!$C$6:$E$501,2,FALSE))</f>
        <v/>
      </c>
      <c r="K7316" s="195" t="str">
        <f t="shared" si="229"/>
        <v/>
      </c>
    </row>
    <row r="7317" spans="2:11" ht="18" customHeight="1">
      <c r="B7317" s="16" t="str">
        <f>IF('6.標準時間'!$B7317="","",'6.標準時間'!B7317)</f>
        <v/>
      </c>
      <c r="C7317" s="16" t="str">
        <f>IF('6.標準時間'!$C7317="","",'6.標準時間'!C7317)</f>
        <v/>
      </c>
      <c r="D7317" s="16" t="str">
        <f>IF('6.標準時間'!$C7317="","",'6.標準時間'!E7317)</f>
        <v/>
      </c>
      <c r="E7317" s="171" t="str">
        <f>IF('6.標準時間'!$C7317="","",'6.標準時間'!F7317)</f>
        <v/>
      </c>
      <c r="F7317" s="15" t="str">
        <f t="shared" si="228"/>
        <v/>
      </c>
      <c r="G7317" s="142" t="str">
        <f>IF('6.標準時間'!$C7317="","",'6.標準時間'!H7317)</f>
        <v/>
      </c>
      <c r="H7317" s="142" t="str">
        <f>IF('6.標準時間'!$C7317="","",'6.標準時間'!I7317)</f>
        <v/>
      </c>
      <c r="I7317" s="107" t="str">
        <f>IF(C7317="","",VLOOKUP($C7317,'7.工程別レート'!$C$6:$E$501,3,FALSE))</f>
        <v/>
      </c>
      <c r="J7317" s="108" t="str">
        <f>IF(C7317="","",VLOOKUP($C7317,'7.工程別レート'!$C$6:$E$501,2,FALSE))</f>
        <v/>
      </c>
      <c r="K7317" s="195" t="str">
        <f t="shared" si="229"/>
        <v/>
      </c>
    </row>
    <row r="7318" spans="2:11" ht="18" customHeight="1">
      <c r="B7318" s="16" t="str">
        <f>IF('6.標準時間'!$B7318="","",'6.標準時間'!B7318)</f>
        <v/>
      </c>
      <c r="C7318" s="16" t="str">
        <f>IF('6.標準時間'!$C7318="","",'6.標準時間'!C7318)</f>
        <v/>
      </c>
      <c r="D7318" s="16" t="str">
        <f>IF('6.標準時間'!$C7318="","",'6.標準時間'!E7318)</f>
        <v/>
      </c>
      <c r="E7318" s="171" t="str">
        <f>IF('6.標準時間'!$C7318="","",'6.標準時間'!F7318)</f>
        <v/>
      </c>
      <c r="F7318" s="15" t="str">
        <f t="shared" si="228"/>
        <v/>
      </c>
      <c r="G7318" s="142" t="str">
        <f>IF('6.標準時間'!$C7318="","",'6.標準時間'!H7318)</f>
        <v/>
      </c>
      <c r="H7318" s="142" t="str">
        <f>IF('6.標準時間'!$C7318="","",'6.標準時間'!I7318)</f>
        <v/>
      </c>
      <c r="I7318" s="107" t="str">
        <f>IF(C7318="","",VLOOKUP($C7318,'7.工程別レート'!$C$6:$E$501,3,FALSE))</f>
        <v/>
      </c>
      <c r="J7318" s="108" t="str">
        <f>IF(C7318="","",VLOOKUP($C7318,'7.工程別レート'!$C$6:$E$501,2,FALSE))</f>
        <v/>
      </c>
      <c r="K7318" s="195" t="str">
        <f t="shared" si="229"/>
        <v/>
      </c>
    </row>
    <row r="7319" spans="2:11" ht="18" customHeight="1">
      <c r="B7319" s="16" t="str">
        <f>IF('6.標準時間'!$B7319="","",'6.標準時間'!B7319)</f>
        <v/>
      </c>
      <c r="C7319" s="16" t="str">
        <f>IF('6.標準時間'!$C7319="","",'6.標準時間'!C7319)</f>
        <v/>
      </c>
      <c r="D7319" s="16" t="str">
        <f>IF('6.標準時間'!$C7319="","",'6.標準時間'!E7319)</f>
        <v/>
      </c>
      <c r="E7319" s="171" t="str">
        <f>IF('6.標準時間'!$C7319="","",'6.標準時間'!F7319)</f>
        <v/>
      </c>
      <c r="F7319" s="15" t="str">
        <f t="shared" si="228"/>
        <v/>
      </c>
      <c r="G7319" s="142" t="str">
        <f>IF('6.標準時間'!$C7319="","",'6.標準時間'!H7319)</f>
        <v/>
      </c>
      <c r="H7319" s="142" t="str">
        <f>IF('6.標準時間'!$C7319="","",'6.標準時間'!I7319)</f>
        <v/>
      </c>
      <c r="I7319" s="107" t="str">
        <f>IF(C7319="","",VLOOKUP($C7319,'7.工程別レート'!$C$6:$E$501,3,FALSE))</f>
        <v/>
      </c>
      <c r="J7319" s="108" t="str">
        <f>IF(C7319="","",VLOOKUP($C7319,'7.工程別レート'!$C$6:$E$501,2,FALSE))</f>
        <v/>
      </c>
      <c r="K7319" s="195" t="str">
        <f t="shared" si="229"/>
        <v/>
      </c>
    </row>
    <row r="7320" spans="2:11" ht="18" customHeight="1">
      <c r="B7320" s="16" t="str">
        <f>IF('6.標準時間'!$B7320="","",'6.標準時間'!B7320)</f>
        <v/>
      </c>
      <c r="C7320" s="16" t="str">
        <f>IF('6.標準時間'!$C7320="","",'6.標準時間'!C7320)</f>
        <v/>
      </c>
      <c r="D7320" s="16" t="str">
        <f>IF('6.標準時間'!$C7320="","",'6.標準時間'!E7320)</f>
        <v/>
      </c>
      <c r="E7320" s="171" t="str">
        <f>IF('6.標準時間'!$C7320="","",'6.標準時間'!F7320)</f>
        <v/>
      </c>
      <c r="F7320" s="15" t="str">
        <f t="shared" si="228"/>
        <v/>
      </c>
      <c r="G7320" s="142" t="str">
        <f>IF('6.標準時間'!$C7320="","",'6.標準時間'!H7320)</f>
        <v/>
      </c>
      <c r="H7320" s="142" t="str">
        <f>IF('6.標準時間'!$C7320="","",'6.標準時間'!I7320)</f>
        <v/>
      </c>
      <c r="I7320" s="107" t="str">
        <f>IF(C7320="","",VLOOKUP($C7320,'7.工程別レート'!$C$6:$E$501,3,FALSE))</f>
        <v/>
      </c>
      <c r="J7320" s="108" t="str">
        <f>IF(C7320="","",VLOOKUP($C7320,'7.工程別レート'!$C$6:$E$501,2,FALSE))</f>
        <v/>
      </c>
      <c r="K7320" s="195" t="str">
        <f t="shared" si="229"/>
        <v/>
      </c>
    </row>
    <row r="7321" spans="2:11" ht="18" customHeight="1">
      <c r="B7321" s="16" t="str">
        <f>IF('6.標準時間'!$B7321="","",'6.標準時間'!B7321)</f>
        <v/>
      </c>
      <c r="C7321" s="16" t="str">
        <f>IF('6.標準時間'!$C7321="","",'6.標準時間'!C7321)</f>
        <v/>
      </c>
      <c r="D7321" s="16" t="str">
        <f>IF('6.標準時間'!$C7321="","",'6.標準時間'!E7321)</f>
        <v/>
      </c>
      <c r="E7321" s="171" t="str">
        <f>IF('6.標準時間'!$C7321="","",'6.標準時間'!F7321)</f>
        <v/>
      </c>
      <c r="F7321" s="15" t="str">
        <f t="shared" si="228"/>
        <v/>
      </c>
      <c r="G7321" s="142" t="str">
        <f>IF('6.標準時間'!$C7321="","",'6.標準時間'!H7321)</f>
        <v/>
      </c>
      <c r="H7321" s="142" t="str">
        <f>IF('6.標準時間'!$C7321="","",'6.標準時間'!I7321)</f>
        <v/>
      </c>
      <c r="I7321" s="107" t="str">
        <f>IF(C7321="","",VLOOKUP($C7321,'7.工程別レート'!$C$6:$E$501,3,FALSE))</f>
        <v/>
      </c>
      <c r="J7321" s="108" t="str">
        <f>IF(C7321="","",VLOOKUP($C7321,'7.工程別レート'!$C$6:$E$501,2,FALSE))</f>
        <v/>
      </c>
      <c r="K7321" s="195" t="str">
        <f t="shared" si="229"/>
        <v/>
      </c>
    </row>
    <row r="7322" spans="2:11" ht="18" customHeight="1">
      <c r="B7322" s="16" t="str">
        <f>IF('6.標準時間'!$B7322="","",'6.標準時間'!B7322)</f>
        <v/>
      </c>
      <c r="C7322" s="16" t="str">
        <f>IF('6.標準時間'!$C7322="","",'6.標準時間'!C7322)</f>
        <v/>
      </c>
      <c r="D7322" s="16" t="str">
        <f>IF('6.標準時間'!$C7322="","",'6.標準時間'!E7322)</f>
        <v/>
      </c>
      <c r="E7322" s="171" t="str">
        <f>IF('6.標準時間'!$C7322="","",'6.標準時間'!F7322)</f>
        <v/>
      </c>
      <c r="F7322" s="15" t="str">
        <f t="shared" si="228"/>
        <v/>
      </c>
      <c r="G7322" s="142" t="str">
        <f>IF('6.標準時間'!$C7322="","",'6.標準時間'!H7322)</f>
        <v/>
      </c>
      <c r="H7322" s="142" t="str">
        <f>IF('6.標準時間'!$C7322="","",'6.標準時間'!I7322)</f>
        <v/>
      </c>
      <c r="I7322" s="107" t="str">
        <f>IF(C7322="","",VLOOKUP($C7322,'7.工程別レート'!$C$6:$E$501,3,FALSE))</f>
        <v/>
      </c>
      <c r="J7322" s="108" t="str">
        <f>IF(C7322="","",VLOOKUP($C7322,'7.工程別レート'!$C$6:$E$501,2,FALSE))</f>
        <v/>
      </c>
      <c r="K7322" s="195" t="str">
        <f t="shared" si="229"/>
        <v/>
      </c>
    </row>
    <row r="7323" spans="2:11" ht="18" customHeight="1">
      <c r="B7323" s="16" t="str">
        <f>IF('6.標準時間'!$B7323="","",'6.標準時間'!B7323)</f>
        <v/>
      </c>
      <c r="C7323" s="16" t="str">
        <f>IF('6.標準時間'!$C7323="","",'6.標準時間'!C7323)</f>
        <v/>
      </c>
      <c r="D7323" s="16" t="str">
        <f>IF('6.標準時間'!$C7323="","",'6.標準時間'!E7323)</f>
        <v/>
      </c>
      <c r="E7323" s="171" t="str">
        <f>IF('6.標準時間'!$C7323="","",'6.標準時間'!F7323)</f>
        <v/>
      </c>
      <c r="F7323" s="15" t="str">
        <f t="shared" si="228"/>
        <v/>
      </c>
      <c r="G7323" s="142" t="str">
        <f>IF('6.標準時間'!$C7323="","",'6.標準時間'!H7323)</f>
        <v/>
      </c>
      <c r="H7323" s="142" t="str">
        <f>IF('6.標準時間'!$C7323="","",'6.標準時間'!I7323)</f>
        <v/>
      </c>
      <c r="I7323" s="107" t="str">
        <f>IF(C7323="","",VLOOKUP($C7323,'7.工程別レート'!$C$6:$E$501,3,FALSE))</f>
        <v/>
      </c>
      <c r="J7323" s="108" t="str">
        <f>IF(C7323="","",VLOOKUP($C7323,'7.工程別レート'!$C$6:$E$501,2,FALSE))</f>
        <v/>
      </c>
      <c r="K7323" s="195" t="str">
        <f t="shared" si="229"/>
        <v/>
      </c>
    </row>
    <row r="7324" spans="2:11" ht="18" customHeight="1">
      <c r="B7324" s="16" t="str">
        <f>IF('6.標準時間'!$B7324="","",'6.標準時間'!B7324)</f>
        <v/>
      </c>
      <c r="C7324" s="16" t="str">
        <f>IF('6.標準時間'!$C7324="","",'6.標準時間'!C7324)</f>
        <v/>
      </c>
      <c r="D7324" s="16" t="str">
        <f>IF('6.標準時間'!$C7324="","",'6.標準時間'!E7324)</f>
        <v/>
      </c>
      <c r="E7324" s="171" t="str">
        <f>IF('6.標準時間'!$C7324="","",'6.標準時間'!F7324)</f>
        <v/>
      </c>
      <c r="F7324" s="15" t="str">
        <f t="shared" si="228"/>
        <v/>
      </c>
      <c r="G7324" s="142" t="str">
        <f>IF('6.標準時間'!$C7324="","",'6.標準時間'!H7324)</f>
        <v/>
      </c>
      <c r="H7324" s="142" t="str">
        <f>IF('6.標準時間'!$C7324="","",'6.標準時間'!I7324)</f>
        <v/>
      </c>
      <c r="I7324" s="107" t="str">
        <f>IF(C7324="","",VLOOKUP($C7324,'7.工程別レート'!$C$6:$E$501,3,FALSE))</f>
        <v/>
      </c>
      <c r="J7324" s="108" t="str">
        <f>IF(C7324="","",VLOOKUP($C7324,'7.工程別レート'!$C$6:$E$501,2,FALSE))</f>
        <v/>
      </c>
      <c r="K7324" s="195" t="str">
        <f t="shared" si="229"/>
        <v/>
      </c>
    </row>
    <row r="7325" spans="2:11" ht="18" customHeight="1">
      <c r="B7325" s="16" t="str">
        <f>IF('6.標準時間'!$B7325="","",'6.標準時間'!B7325)</f>
        <v/>
      </c>
      <c r="C7325" s="16" t="str">
        <f>IF('6.標準時間'!$C7325="","",'6.標準時間'!C7325)</f>
        <v/>
      </c>
      <c r="D7325" s="16" t="str">
        <f>IF('6.標準時間'!$C7325="","",'6.標準時間'!E7325)</f>
        <v/>
      </c>
      <c r="E7325" s="171" t="str">
        <f>IF('6.標準時間'!$C7325="","",'6.標準時間'!F7325)</f>
        <v/>
      </c>
      <c r="F7325" s="15" t="str">
        <f t="shared" si="228"/>
        <v/>
      </c>
      <c r="G7325" s="142" t="str">
        <f>IF('6.標準時間'!$C7325="","",'6.標準時間'!H7325)</f>
        <v/>
      </c>
      <c r="H7325" s="142" t="str">
        <f>IF('6.標準時間'!$C7325="","",'6.標準時間'!I7325)</f>
        <v/>
      </c>
      <c r="I7325" s="107" t="str">
        <f>IF(C7325="","",VLOOKUP($C7325,'7.工程別レート'!$C$6:$E$501,3,FALSE))</f>
        <v/>
      </c>
      <c r="J7325" s="108" t="str">
        <f>IF(C7325="","",VLOOKUP($C7325,'7.工程別レート'!$C$6:$E$501,2,FALSE))</f>
        <v/>
      </c>
      <c r="K7325" s="195" t="str">
        <f t="shared" si="229"/>
        <v/>
      </c>
    </row>
    <row r="7326" spans="2:11" ht="18" customHeight="1">
      <c r="B7326" s="16" t="str">
        <f>IF('6.標準時間'!$B7326="","",'6.標準時間'!B7326)</f>
        <v/>
      </c>
      <c r="C7326" s="16" t="str">
        <f>IF('6.標準時間'!$C7326="","",'6.標準時間'!C7326)</f>
        <v/>
      </c>
      <c r="D7326" s="16" t="str">
        <f>IF('6.標準時間'!$C7326="","",'6.標準時間'!E7326)</f>
        <v/>
      </c>
      <c r="E7326" s="171" t="str">
        <f>IF('6.標準時間'!$C7326="","",'6.標準時間'!F7326)</f>
        <v/>
      </c>
      <c r="F7326" s="15" t="str">
        <f t="shared" si="228"/>
        <v/>
      </c>
      <c r="G7326" s="142" t="str">
        <f>IF('6.標準時間'!$C7326="","",'6.標準時間'!H7326)</f>
        <v/>
      </c>
      <c r="H7326" s="142" t="str">
        <f>IF('6.標準時間'!$C7326="","",'6.標準時間'!I7326)</f>
        <v/>
      </c>
      <c r="I7326" s="107" t="str">
        <f>IF(C7326="","",VLOOKUP($C7326,'7.工程別レート'!$C$6:$E$501,3,FALSE))</f>
        <v/>
      </c>
      <c r="J7326" s="108" t="str">
        <f>IF(C7326="","",VLOOKUP($C7326,'7.工程別レート'!$C$6:$E$501,2,FALSE))</f>
        <v/>
      </c>
      <c r="K7326" s="195" t="str">
        <f t="shared" si="229"/>
        <v/>
      </c>
    </row>
    <row r="7327" spans="2:11" ht="18" customHeight="1">
      <c r="B7327" s="16" t="str">
        <f>IF('6.標準時間'!$B7327="","",'6.標準時間'!B7327)</f>
        <v/>
      </c>
      <c r="C7327" s="16" t="str">
        <f>IF('6.標準時間'!$C7327="","",'6.標準時間'!C7327)</f>
        <v/>
      </c>
      <c r="D7327" s="16" t="str">
        <f>IF('6.標準時間'!$C7327="","",'6.標準時間'!E7327)</f>
        <v/>
      </c>
      <c r="E7327" s="171" t="str">
        <f>IF('6.標準時間'!$C7327="","",'6.標準時間'!F7327)</f>
        <v/>
      </c>
      <c r="F7327" s="15" t="str">
        <f t="shared" si="228"/>
        <v/>
      </c>
      <c r="G7327" s="142" t="str">
        <f>IF('6.標準時間'!$C7327="","",'6.標準時間'!H7327)</f>
        <v/>
      </c>
      <c r="H7327" s="142" t="str">
        <f>IF('6.標準時間'!$C7327="","",'6.標準時間'!I7327)</f>
        <v/>
      </c>
      <c r="I7327" s="107" t="str">
        <f>IF(C7327="","",VLOOKUP($C7327,'7.工程別レート'!$C$6:$E$501,3,FALSE))</f>
        <v/>
      </c>
      <c r="J7327" s="108" t="str">
        <f>IF(C7327="","",VLOOKUP($C7327,'7.工程別レート'!$C$6:$E$501,2,FALSE))</f>
        <v/>
      </c>
      <c r="K7327" s="195" t="str">
        <f t="shared" si="229"/>
        <v/>
      </c>
    </row>
    <row r="7328" spans="2:11" ht="18" customHeight="1">
      <c r="B7328" s="16" t="str">
        <f>IF('6.標準時間'!$B7328="","",'6.標準時間'!B7328)</f>
        <v/>
      </c>
      <c r="C7328" s="16" t="str">
        <f>IF('6.標準時間'!$C7328="","",'6.標準時間'!C7328)</f>
        <v/>
      </c>
      <c r="D7328" s="16" t="str">
        <f>IF('6.標準時間'!$C7328="","",'6.標準時間'!E7328)</f>
        <v/>
      </c>
      <c r="E7328" s="171" t="str">
        <f>IF('6.標準時間'!$C7328="","",'6.標準時間'!F7328)</f>
        <v/>
      </c>
      <c r="F7328" s="15" t="str">
        <f t="shared" si="228"/>
        <v/>
      </c>
      <c r="G7328" s="142" t="str">
        <f>IF('6.標準時間'!$C7328="","",'6.標準時間'!H7328)</f>
        <v/>
      </c>
      <c r="H7328" s="142" t="str">
        <f>IF('6.標準時間'!$C7328="","",'6.標準時間'!I7328)</f>
        <v/>
      </c>
      <c r="I7328" s="107" t="str">
        <f>IF(C7328="","",VLOOKUP($C7328,'7.工程別レート'!$C$6:$E$501,3,FALSE))</f>
        <v/>
      </c>
      <c r="J7328" s="108" t="str">
        <f>IF(C7328="","",VLOOKUP($C7328,'7.工程別レート'!$C$6:$E$501,2,FALSE))</f>
        <v/>
      </c>
      <c r="K7328" s="195" t="str">
        <f t="shared" si="229"/>
        <v/>
      </c>
    </row>
    <row r="7329" spans="2:11" ht="18" customHeight="1">
      <c r="B7329" s="16" t="str">
        <f>IF('6.標準時間'!$B7329="","",'6.標準時間'!B7329)</f>
        <v/>
      </c>
      <c r="C7329" s="16" t="str">
        <f>IF('6.標準時間'!$C7329="","",'6.標準時間'!C7329)</f>
        <v/>
      </c>
      <c r="D7329" s="16" t="str">
        <f>IF('6.標準時間'!$C7329="","",'6.標準時間'!E7329)</f>
        <v/>
      </c>
      <c r="E7329" s="171" t="str">
        <f>IF('6.標準時間'!$C7329="","",'6.標準時間'!F7329)</f>
        <v/>
      </c>
      <c r="F7329" s="15" t="str">
        <f t="shared" si="228"/>
        <v/>
      </c>
      <c r="G7329" s="142" t="str">
        <f>IF('6.標準時間'!$C7329="","",'6.標準時間'!H7329)</f>
        <v/>
      </c>
      <c r="H7329" s="142" t="str">
        <f>IF('6.標準時間'!$C7329="","",'6.標準時間'!I7329)</f>
        <v/>
      </c>
      <c r="I7329" s="107" t="str">
        <f>IF(C7329="","",VLOOKUP($C7329,'7.工程別レート'!$C$6:$E$501,3,FALSE))</f>
        <v/>
      </c>
      <c r="J7329" s="108" t="str">
        <f>IF(C7329="","",VLOOKUP($C7329,'7.工程別レート'!$C$6:$E$501,2,FALSE))</f>
        <v/>
      </c>
      <c r="K7329" s="195" t="str">
        <f t="shared" si="229"/>
        <v/>
      </c>
    </row>
    <row r="7330" spans="2:11" ht="18" customHeight="1">
      <c r="B7330" s="16" t="str">
        <f>IF('6.標準時間'!$B7330="","",'6.標準時間'!B7330)</f>
        <v/>
      </c>
      <c r="C7330" s="16" t="str">
        <f>IF('6.標準時間'!$C7330="","",'6.標準時間'!C7330)</f>
        <v/>
      </c>
      <c r="D7330" s="16" t="str">
        <f>IF('6.標準時間'!$C7330="","",'6.標準時間'!E7330)</f>
        <v/>
      </c>
      <c r="E7330" s="171" t="str">
        <f>IF('6.標準時間'!$C7330="","",'6.標準時間'!F7330)</f>
        <v/>
      </c>
      <c r="F7330" s="15" t="str">
        <f t="shared" si="228"/>
        <v/>
      </c>
      <c r="G7330" s="142" t="str">
        <f>IF('6.標準時間'!$C7330="","",'6.標準時間'!H7330)</f>
        <v/>
      </c>
      <c r="H7330" s="142" t="str">
        <f>IF('6.標準時間'!$C7330="","",'6.標準時間'!I7330)</f>
        <v/>
      </c>
      <c r="I7330" s="107" t="str">
        <f>IF(C7330="","",VLOOKUP($C7330,'7.工程別レート'!$C$6:$E$501,3,FALSE))</f>
        <v/>
      </c>
      <c r="J7330" s="108" t="str">
        <f>IF(C7330="","",VLOOKUP($C7330,'7.工程別レート'!$C$6:$E$501,2,FALSE))</f>
        <v/>
      </c>
      <c r="K7330" s="195" t="str">
        <f t="shared" si="229"/>
        <v/>
      </c>
    </row>
    <row r="7331" spans="2:11" ht="18" customHeight="1">
      <c r="B7331" s="16" t="str">
        <f>IF('6.標準時間'!$B7331="","",'6.標準時間'!B7331)</f>
        <v/>
      </c>
      <c r="C7331" s="16" t="str">
        <f>IF('6.標準時間'!$C7331="","",'6.標準時間'!C7331)</f>
        <v/>
      </c>
      <c r="D7331" s="16" t="str">
        <f>IF('6.標準時間'!$C7331="","",'6.標準時間'!E7331)</f>
        <v/>
      </c>
      <c r="E7331" s="171" t="str">
        <f>IF('6.標準時間'!$C7331="","",'6.標準時間'!F7331)</f>
        <v/>
      </c>
      <c r="F7331" s="15" t="str">
        <f t="shared" si="228"/>
        <v/>
      </c>
      <c r="G7331" s="142" t="str">
        <f>IF('6.標準時間'!$C7331="","",'6.標準時間'!H7331)</f>
        <v/>
      </c>
      <c r="H7331" s="142" t="str">
        <f>IF('6.標準時間'!$C7331="","",'6.標準時間'!I7331)</f>
        <v/>
      </c>
      <c r="I7331" s="107" t="str">
        <f>IF(C7331="","",VLOOKUP($C7331,'7.工程別レート'!$C$6:$E$501,3,FALSE))</f>
        <v/>
      </c>
      <c r="J7331" s="108" t="str">
        <f>IF(C7331="","",VLOOKUP($C7331,'7.工程別レート'!$C$6:$E$501,2,FALSE))</f>
        <v/>
      </c>
      <c r="K7331" s="195" t="str">
        <f t="shared" si="229"/>
        <v/>
      </c>
    </row>
    <row r="7332" spans="2:11" ht="18" customHeight="1">
      <c r="B7332" s="16" t="str">
        <f>IF('6.標準時間'!$B7332="","",'6.標準時間'!B7332)</f>
        <v/>
      </c>
      <c r="C7332" s="16" t="str">
        <f>IF('6.標準時間'!$C7332="","",'6.標準時間'!C7332)</f>
        <v/>
      </c>
      <c r="D7332" s="16" t="str">
        <f>IF('6.標準時間'!$C7332="","",'6.標準時間'!E7332)</f>
        <v/>
      </c>
      <c r="E7332" s="171" t="str">
        <f>IF('6.標準時間'!$C7332="","",'6.標準時間'!F7332)</f>
        <v/>
      </c>
      <c r="F7332" s="15" t="str">
        <f t="shared" si="228"/>
        <v/>
      </c>
      <c r="G7332" s="142" t="str">
        <f>IF('6.標準時間'!$C7332="","",'6.標準時間'!H7332)</f>
        <v/>
      </c>
      <c r="H7332" s="142" t="str">
        <f>IF('6.標準時間'!$C7332="","",'6.標準時間'!I7332)</f>
        <v/>
      </c>
      <c r="I7332" s="107" t="str">
        <f>IF(C7332="","",VLOOKUP($C7332,'7.工程別レート'!$C$6:$E$501,3,FALSE))</f>
        <v/>
      </c>
      <c r="J7332" s="108" t="str">
        <f>IF(C7332="","",VLOOKUP($C7332,'7.工程別レート'!$C$6:$E$501,2,FALSE))</f>
        <v/>
      </c>
      <c r="K7332" s="195" t="str">
        <f t="shared" si="229"/>
        <v/>
      </c>
    </row>
    <row r="7333" spans="2:11" ht="18" customHeight="1">
      <c r="B7333" s="16" t="str">
        <f>IF('6.標準時間'!$B7333="","",'6.標準時間'!B7333)</f>
        <v/>
      </c>
      <c r="C7333" s="16" t="str">
        <f>IF('6.標準時間'!$C7333="","",'6.標準時間'!C7333)</f>
        <v/>
      </c>
      <c r="D7333" s="16" t="str">
        <f>IF('6.標準時間'!$C7333="","",'6.標準時間'!E7333)</f>
        <v/>
      </c>
      <c r="E7333" s="171" t="str">
        <f>IF('6.標準時間'!$C7333="","",'6.標準時間'!F7333)</f>
        <v/>
      </c>
      <c r="F7333" s="15" t="str">
        <f t="shared" si="228"/>
        <v/>
      </c>
      <c r="G7333" s="142" t="str">
        <f>IF('6.標準時間'!$C7333="","",'6.標準時間'!H7333)</f>
        <v/>
      </c>
      <c r="H7333" s="142" t="str">
        <f>IF('6.標準時間'!$C7333="","",'6.標準時間'!I7333)</f>
        <v/>
      </c>
      <c r="I7333" s="107" t="str">
        <f>IF(C7333="","",VLOOKUP($C7333,'7.工程別レート'!$C$6:$E$501,3,FALSE))</f>
        <v/>
      </c>
      <c r="J7333" s="108" t="str">
        <f>IF(C7333="","",VLOOKUP($C7333,'7.工程別レート'!$C$6:$E$501,2,FALSE))</f>
        <v/>
      </c>
      <c r="K7333" s="195" t="str">
        <f t="shared" si="229"/>
        <v/>
      </c>
    </row>
    <row r="7334" spans="2:11" ht="18" customHeight="1">
      <c r="B7334" s="16" t="str">
        <f>IF('6.標準時間'!$B7334="","",'6.標準時間'!B7334)</f>
        <v/>
      </c>
      <c r="C7334" s="16" t="str">
        <f>IF('6.標準時間'!$C7334="","",'6.標準時間'!C7334)</f>
        <v/>
      </c>
      <c r="D7334" s="16" t="str">
        <f>IF('6.標準時間'!$C7334="","",'6.標準時間'!E7334)</f>
        <v/>
      </c>
      <c r="E7334" s="171" t="str">
        <f>IF('6.標準時間'!$C7334="","",'6.標準時間'!F7334)</f>
        <v/>
      </c>
      <c r="F7334" s="15" t="str">
        <f t="shared" si="228"/>
        <v/>
      </c>
      <c r="G7334" s="142" t="str">
        <f>IF('6.標準時間'!$C7334="","",'6.標準時間'!H7334)</f>
        <v/>
      </c>
      <c r="H7334" s="142" t="str">
        <f>IF('6.標準時間'!$C7334="","",'6.標準時間'!I7334)</f>
        <v/>
      </c>
      <c r="I7334" s="107" t="str">
        <f>IF(C7334="","",VLOOKUP($C7334,'7.工程別レート'!$C$6:$E$501,3,FALSE))</f>
        <v/>
      </c>
      <c r="J7334" s="108" t="str">
        <f>IF(C7334="","",VLOOKUP($C7334,'7.工程別レート'!$C$6:$E$501,2,FALSE))</f>
        <v/>
      </c>
      <c r="K7334" s="195" t="str">
        <f t="shared" si="229"/>
        <v/>
      </c>
    </row>
    <row r="7335" spans="2:11" ht="18" customHeight="1">
      <c r="B7335" s="16" t="str">
        <f>IF('6.標準時間'!$B7335="","",'6.標準時間'!B7335)</f>
        <v/>
      </c>
      <c r="C7335" s="16" t="str">
        <f>IF('6.標準時間'!$C7335="","",'6.標準時間'!C7335)</f>
        <v/>
      </c>
      <c r="D7335" s="16" t="str">
        <f>IF('6.標準時間'!$C7335="","",'6.標準時間'!E7335)</f>
        <v/>
      </c>
      <c r="E7335" s="171" t="str">
        <f>IF('6.標準時間'!$C7335="","",'6.標準時間'!F7335)</f>
        <v/>
      </c>
      <c r="F7335" s="15" t="str">
        <f t="shared" si="228"/>
        <v/>
      </c>
      <c r="G7335" s="142" t="str">
        <f>IF('6.標準時間'!$C7335="","",'6.標準時間'!H7335)</f>
        <v/>
      </c>
      <c r="H7335" s="142" t="str">
        <f>IF('6.標準時間'!$C7335="","",'6.標準時間'!I7335)</f>
        <v/>
      </c>
      <c r="I7335" s="107" t="str">
        <f>IF(C7335="","",VLOOKUP($C7335,'7.工程別レート'!$C$6:$E$501,3,FALSE))</f>
        <v/>
      </c>
      <c r="J7335" s="108" t="str">
        <f>IF(C7335="","",VLOOKUP($C7335,'7.工程別レート'!$C$6:$E$501,2,FALSE))</f>
        <v/>
      </c>
      <c r="K7335" s="195" t="str">
        <f t="shared" si="229"/>
        <v/>
      </c>
    </row>
    <row r="7336" spans="2:11" ht="18" customHeight="1">
      <c r="B7336" s="16" t="str">
        <f>IF('6.標準時間'!$B7336="","",'6.標準時間'!B7336)</f>
        <v/>
      </c>
      <c r="C7336" s="16" t="str">
        <f>IF('6.標準時間'!$C7336="","",'6.標準時間'!C7336)</f>
        <v/>
      </c>
      <c r="D7336" s="16" t="str">
        <f>IF('6.標準時間'!$C7336="","",'6.標準時間'!E7336)</f>
        <v/>
      </c>
      <c r="E7336" s="171" t="str">
        <f>IF('6.標準時間'!$C7336="","",'6.標準時間'!F7336)</f>
        <v/>
      </c>
      <c r="F7336" s="15" t="str">
        <f t="shared" si="228"/>
        <v/>
      </c>
      <c r="G7336" s="142" t="str">
        <f>IF('6.標準時間'!$C7336="","",'6.標準時間'!H7336)</f>
        <v/>
      </c>
      <c r="H7336" s="142" t="str">
        <f>IF('6.標準時間'!$C7336="","",'6.標準時間'!I7336)</f>
        <v/>
      </c>
      <c r="I7336" s="107" t="str">
        <f>IF(C7336="","",VLOOKUP($C7336,'7.工程別レート'!$C$6:$E$501,3,FALSE))</f>
        <v/>
      </c>
      <c r="J7336" s="108" t="str">
        <f>IF(C7336="","",VLOOKUP($C7336,'7.工程別レート'!$C$6:$E$501,2,FALSE))</f>
        <v/>
      </c>
      <c r="K7336" s="195" t="str">
        <f t="shared" si="229"/>
        <v/>
      </c>
    </row>
    <row r="7337" spans="2:11" ht="18" customHeight="1">
      <c r="B7337" s="16" t="str">
        <f>IF('6.標準時間'!$B7337="","",'6.標準時間'!B7337)</f>
        <v/>
      </c>
      <c r="C7337" s="16" t="str">
        <f>IF('6.標準時間'!$C7337="","",'6.標準時間'!C7337)</f>
        <v/>
      </c>
      <c r="D7337" s="16" t="str">
        <f>IF('6.標準時間'!$C7337="","",'6.標準時間'!E7337)</f>
        <v/>
      </c>
      <c r="E7337" s="171" t="str">
        <f>IF('6.標準時間'!$C7337="","",'6.標準時間'!F7337)</f>
        <v/>
      </c>
      <c r="F7337" s="15" t="str">
        <f t="shared" si="228"/>
        <v/>
      </c>
      <c r="G7337" s="142" t="str">
        <f>IF('6.標準時間'!$C7337="","",'6.標準時間'!H7337)</f>
        <v/>
      </c>
      <c r="H7337" s="142" t="str">
        <f>IF('6.標準時間'!$C7337="","",'6.標準時間'!I7337)</f>
        <v/>
      </c>
      <c r="I7337" s="107" t="str">
        <f>IF(C7337="","",VLOOKUP($C7337,'7.工程別レート'!$C$6:$E$501,3,FALSE))</f>
        <v/>
      </c>
      <c r="J7337" s="108" t="str">
        <f>IF(C7337="","",VLOOKUP($C7337,'7.工程別レート'!$C$6:$E$501,2,FALSE))</f>
        <v/>
      </c>
      <c r="K7337" s="195" t="str">
        <f t="shared" si="229"/>
        <v/>
      </c>
    </row>
    <row r="7338" spans="2:11" ht="18" customHeight="1">
      <c r="B7338" s="16" t="str">
        <f>IF('6.標準時間'!$B7338="","",'6.標準時間'!B7338)</f>
        <v/>
      </c>
      <c r="C7338" s="16" t="str">
        <f>IF('6.標準時間'!$C7338="","",'6.標準時間'!C7338)</f>
        <v/>
      </c>
      <c r="D7338" s="16" t="str">
        <f>IF('6.標準時間'!$C7338="","",'6.標準時間'!E7338)</f>
        <v/>
      </c>
      <c r="E7338" s="171" t="str">
        <f>IF('6.標準時間'!$C7338="","",'6.標準時間'!F7338)</f>
        <v/>
      </c>
      <c r="F7338" s="15" t="str">
        <f t="shared" si="228"/>
        <v/>
      </c>
      <c r="G7338" s="142" t="str">
        <f>IF('6.標準時間'!$C7338="","",'6.標準時間'!H7338)</f>
        <v/>
      </c>
      <c r="H7338" s="142" t="str">
        <f>IF('6.標準時間'!$C7338="","",'6.標準時間'!I7338)</f>
        <v/>
      </c>
      <c r="I7338" s="107" t="str">
        <f>IF(C7338="","",VLOOKUP($C7338,'7.工程別レート'!$C$6:$E$501,3,FALSE))</f>
        <v/>
      </c>
      <c r="J7338" s="108" t="str">
        <f>IF(C7338="","",VLOOKUP($C7338,'7.工程別レート'!$C$6:$E$501,2,FALSE))</f>
        <v/>
      </c>
      <c r="K7338" s="195" t="str">
        <f t="shared" si="229"/>
        <v/>
      </c>
    </row>
    <row r="7339" spans="2:11" ht="18" customHeight="1">
      <c r="B7339" s="16" t="str">
        <f>IF('6.標準時間'!$B7339="","",'6.標準時間'!B7339)</f>
        <v/>
      </c>
      <c r="C7339" s="16" t="str">
        <f>IF('6.標準時間'!$C7339="","",'6.標準時間'!C7339)</f>
        <v/>
      </c>
      <c r="D7339" s="16" t="str">
        <f>IF('6.標準時間'!$C7339="","",'6.標準時間'!E7339)</f>
        <v/>
      </c>
      <c r="E7339" s="171" t="str">
        <f>IF('6.標準時間'!$C7339="","",'6.標準時間'!F7339)</f>
        <v/>
      </c>
      <c r="F7339" s="15" t="str">
        <f t="shared" si="228"/>
        <v/>
      </c>
      <c r="G7339" s="142" t="str">
        <f>IF('6.標準時間'!$C7339="","",'6.標準時間'!H7339)</f>
        <v/>
      </c>
      <c r="H7339" s="142" t="str">
        <f>IF('6.標準時間'!$C7339="","",'6.標準時間'!I7339)</f>
        <v/>
      </c>
      <c r="I7339" s="107" t="str">
        <f>IF(C7339="","",VLOOKUP($C7339,'7.工程別レート'!$C$6:$E$501,3,FALSE))</f>
        <v/>
      </c>
      <c r="J7339" s="108" t="str">
        <f>IF(C7339="","",VLOOKUP($C7339,'7.工程別レート'!$C$6:$E$501,2,FALSE))</f>
        <v/>
      </c>
      <c r="K7339" s="195" t="str">
        <f t="shared" si="229"/>
        <v/>
      </c>
    </row>
    <row r="7340" spans="2:11" ht="18" customHeight="1">
      <c r="B7340" s="16" t="str">
        <f>IF('6.標準時間'!$B7340="","",'6.標準時間'!B7340)</f>
        <v/>
      </c>
      <c r="C7340" s="16" t="str">
        <f>IF('6.標準時間'!$C7340="","",'6.標準時間'!C7340)</f>
        <v/>
      </c>
      <c r="D7340" s="16" t="str">
        <f>IF('6.標準時間'!$C7340="","",'6.標準時間'!E7340)</f>
        <v/>
      </c>
      <c r="E7340" s="171" t="str">
        <f>IF('6.標準時間'!$C7340="","",'6.標準時間'!F7340)</f>
        <v/>
      </c>
      <c r="F7340" s="15" t="str">
        <f t="shared" si="228"/>
        <v/>
      </c>
      <c r="G7340" s="142" t="str">
        <f>IF('6.標準時間'!$C7340="","",'6.標準時間'!H7340)</f>
        <v/>
      </c>
      <c r="H7340" s="142" t="str">
        <f>IF('6.標準時間'!$C7340="","",'6.標準時間'!I7340)</f>
        <v/>
      </c>
      <c r="I7340" s="107" t="str">
        <f>IF(C7340="","",VLOOKUP($C7340,'7.工程別レート'!$C$6:$E$501,3,FALSE))</f>
        <v/>
      </c>
      <c r="J7340" s="108" t="str">
        <f>IF(C7340="","",VLOOKUP($C7340,'7.工程別レート'!$C$6:$E$501,2,FALSE))</f>
        <v/>
      </c>
      <c r="K7340" s="195" t="str">
        <f t="shared" si="229"/>
        <v/>
      </c>
    </row>
    <row r="7341" spans="2:11" ht="18" customHeight="1">
      <c r="B7341" s="16" t="str">
        <f>IF('6.標準時間'!$B7341="","",'6.標準時間'!B7341)</f>
        <v/>
      </c>
      <c r="C7341" s="16" t="str">
        <f>IF('6.標準時間'!$C7341="","",'6.標準時間'!C7341)</f>
        <v/>
      </c>
      <c r="D7341" s="16" t="str">
        <f>IF('6.標準時間'!$C7341="","",'6.標準時間'!E7341)</f>
        <v/>
      </c>
      <c r="E7341" s="171" t="str">
        <f>IF('6.標準時間'!$C7341="","",'6.標準時間'!F7341)</f>
        <v/>
      </c>
      <c r="F7341" s="15" t="str">
        <f t="shared" si="228"/>
        <v/>
      </c>
      <c r="G7341" s="142" t="str">
        <f>IF('6.標準時間'!$C7341="","",'6.標準時間'!H7341)</f>
        <v/>
      </c>
      <c r="H7341" s="142" t="str">
        <f>IF('6.標準時間'!$C7341="","",'6.標準時間'!I7341)</f>
        <v/>
      </c>
      <c r="I7341" s="107" t="str">
        <f>IF(C7341="","",VLOOKUP($C7341,'7.工程別レート'!$C$6:$E$501,3,FALSE))</f>
        <v/>
      </c>
      <c r="J7341" s="108" t="str">
        <f>IF(C7341="","",VLOOKUP($C7341,'7.工程別レート'!$C$6:$E$501,2,FALSE))</f>
        <v/>
      </c>
      <c r="K7341" s="195" t="str">
        <f t="shared" si="229"/>
        <v/>
      </c>
    </row>
    <row r="7342" spans="2:11" ht="18" customHeight="1">
      <c r="B7342" s="16" t="str">
        <f>IF('6.標準時間'!$B7342="","",'6.標準時間'!B7342)</f>
        <v/>
      </c>
      <c r="C7342" s="16" t="str">
        <f>IF('6.標準時間'!$C7342="","",'6.標準時間'!C7342)</f>
        <v/>
      </c>
      <c r="D7342" s="16" t="str">
        <f>IF('6.標準時間'!$C7342="","",'6.標準時間'!E7342)</f>
        <v/>
      </c>
      <c r="E7342" s="171" t="str">
        <f>IF('6.標準時間'!$C7342="","",'6.標準時間'!F7342)</f>
        <v/>
      </c>
      <c r="F7342" s="15" t="str">
        <f t="shared" si="228"/>
        <v/>
      </c>
      <c r="G7342" s="142" t="str">
        <f>IF('6.標準時間'!$C7342="","",'6.標準時間'!H7342)</f>
        <v/>
      </c>
      <c r="H7342" s="142" t="str">
        <f>IF('6.標準時間'!$C7342="","",'6.標準時間'!I7342)</f>
        <v/>
      </c>
      <c r="I7342" s="107" t="str">
        <f>IF(C7342="","",VLOOKUP($C7342,'7.工程別レート'!$C$6:$E$501,3,FALSE))</f>
        <v/>
      </c>
      <c r="J7342" s="108" t="str">
        <f>IF(C7342="","",VLOOKUP($C7342,'7.工程別レート'!$C$6:$E$501,2,FALSE))</f>
        <v/>
      </c>
      <c r="K7342" s="195" t="str">
        <f t="shared" si="229"/>
        <v/>
      </c>
    </row>
    <row r="7343" spans="2:11" ht="18" customHeight="1">
      <c r="B7343" s="16" t="str">
        <f>IF('6.標準時間'!$B7343="","",'6.標準時間'!B7343)</f>
        <v/>
      </c>
      <c r="C7343" s="16" t="str">
        <f>IF('6.標準時間'!$C7343="","",'6.標準時間'!C7343)</f>
        <v/>
      </c>
      <c r="D7343" s="16" t="str">
        <f>IF('6.標準時間'!$C7343="","",'6.標準時間'!E7343)</f>
        <v/>
      </c>
      <c r="E7343" s="171" t="str">
        <f>IF('6.標準時間'!$C7343="","",'6.標準時間'!F7343)</f>
        <v/>
      </c>
      <c r="F7343" s="15" t="str">
        <f t="shared" si="228"/>
        <v/>
      </c>
      <c r="G7343" s="142" t="str">
        <f>IF('6.標準時間'!$C7343="","",'6.標準時間'!H7343)</f>
        <v/>
      </c>
      <c r="H7343" s="142" t="str">
        <f>IF('6.標準時間'!$C7343="","",'6.標準時間'!I7343)</f>
        <v/>
      </c>
      <c r="I7343" s="107" t="str">
        <f>IF(C7343="","",VLOOKUP($C7343,'7.工程別レート'!$C$6:$E$501,3,FALSE))</f>
        <v/>
      </c>
      <c r="J7343" s="108" t="str">
        <f>IF(C7343="","",VLOOKUP($C7343,'7.工程別レート'!$C$6:$E$501,2,FALSE))</f>
        <v/>
      </c>
      <c r="K7343" s="195" t="str">
        <f t="shared" si="229"/>
        <v/>
      </c>
    </row>
    <row r="7344" spans="2:11" ht="18" customHeight="1">
      <c r="B7344" s="16" t="str">
        <f>IF('6.標準時間'!$B7344="","",'6.標準時間'!B7344)</f>
        <v/>
      </c>
      <c r="C7344" s="16" t="str">
        <f>IF('6.標準時間'!$C7344="","",'6.標準時間'!C7344)</f>
        <v/>
      </c>
      <c r="D7344" s="16" t="str">
        <f>IF('6.標準時間'!$C7344="","",'6.標準時間'!E7344)</f>
        <v/>
      </c>
      <c r="E7344" s="171" t="str">
        <f>IF('6.標準時間'!$C7344="","",'6.標準時間'!F7344)</f>
        <v/>
      </c>
      <c r="F7344" s="15" t="str">
        <f t="shared" si="228"/>
        <v/>
      </c>
      <c r="G7344" s="142" t="str">
        <f>IF('6.標準時間'!$C7344="","",'6.標準時間'!H7344)</f>
        <v/>
      </c>
      <c r="H7344" s="142" t="str">
        <f>IF('6.標準時間'!$C7344="","",'6.標準時間'!I7344)</f>
        <v/>
      </c>
      <c r="I7344" s="107" t="str">
        <f>IF(C7344="","",VLOOKUP($C7344,'7.工程別レート'!$C$6:$E$501,3,FALSE))</f>
        <v/>
      </c>
      <c r="J7344" s="108" t="str">
        <f>IF(C7344="","",VLOOKUP($C7344,'7.工程別レート'!$C$6:$E$501,2,FALSE))</f>
        <v/>
      </c>
      <c r="K7344" s="195" t="str">
        <f t="shared" si="229"/>
        <v/>
      </c>
    </row>
    <row r="7345" spans="2:11" ht="18" customHeight="1">
      <c r="B7345" s="16" t="str">
        <f>IF('6.標準時間'!$B7345="","",'6.標準時間'!B7345)</f>
        <v/>
      </c>
      <c r="C7345" s="16" t="str">
        <f>IF('6.標準時間'!$C7345="","",'6.標準時間'!C7345)</f>
        <v/>
      </c>
      <c r="D7345" s="16" t="str">
        <f>IF('6.標準時間'!$C7345="","",'6.標準時間'!E7345)</f>
        <v/>
      </c>
      <c r="E7345" s="171" t="str">
        <f>IF('6.標準時間'!$C7345="","",'6.標準時間'!F7345)</f>
        <v/>
      </c>
      <c r="F7345" s="15" t="str">
        <f t="shared" si="228"/>
        <v/>
      </c>
      <c r="G7345" s="142" t="str">
        <f>IF('6.標準時間'!$C7345="","",'6.標準時間'!H7345)</f>
        <v/>
      </c>
      <c r="H7345" s="142" t="str">
        <f>IF('6.標準時間'!$C7345="","",'6.標準時間'!I7345)</f>
        <v/>
      </c>
      <c r="I7345" s="107" t="str">
        <f>IF(C7345="","",VLOOKUP($C7345,'7.工程別レート'!$C$6:$E$501,3,FALSE))</f>
        <v/>
      </c>
      <c r="J7345" s="108" t="str">
        <f>IF(C7345="","",VLOOKUP($C7345,'7.工程別レート'!$C$6:$E$501,2,FALSE))</f>
        <v/>
      </c>
      <c r="K7345" s="195" t="str">
        <f t="shared" si="229"/>
        <v/>
      </c>
    </row>
    <row r="7346" spans="2:11" ht="18" customHeight="1">
      <c r="B7346" s="16" t="str">
        <f>IF('6.標準時間'!$B7346="","",'6.標準時間'!B7346)</f>
        <v/>
      </c>
      <c r="C7346" s="16" t="str">
        <f>IF('6.標準時間'!$C7346="","",'6.標準時間'!C7346)</f>
        <v/>
      </c>
      <c r="D7346" s="16" t="str">
        <f>IF('6.標準時間'!$C7346="","",'6.標準時間'!E7346)</f>
        <v/>
      </c>
      <c r="E7346" s="171" t="str">
        <f>IF('6.標準時間'!$C7346="","",'6.標準時間'!F7346)</f>
        <v/>
      </c>
      <c r="F7346" s="15" t="str">
        <f t="shared" si="228"/>
        <v/>
      </c>
      <c r="G7346" s="142" t="str">
        <f>IF('6.標準時間'!$C7346="","",'6.標準時間'!H7346)</f>
        <v/>
      </c>
      <c r="H7346" s="142" t="str">
        <f>IF('6.標準時間'!$C7346="","",'6.標準時間'!I7346)</f>
        <v/>
      </c>
      <c r="I7346" s="107" t="str">
        <f>IF(C7346="","",VLOOKUP($C7346,'7.工程別レート'!$C$6:$E$501,3,FALSE))</f>
        <v/>
      </c>
      <c r="J7346" s="108" t="str">
        <f>IF(C7346="","",VLOOKUP($C7346,'7.工程別レート'!$C$6:$E$501,2,FALSE))</f>
        <v/>
      </c>
      <c r="K7346" s="195" t="str">
        <f t="shared" si="229"/>
        <v/>
      </c>
    </row>
    <row r="7347" spans="2:11" ht="18" customHeight="1">
      <c r="B7347" s="16" t="str">
        <f>IF('6.標準時間'!$B7347="","",'6.標準時間'!B7347)</f>
        <v/>
      </c>
      <c r="C7347" s="16" t="str">
        <f>IF('6.標準時間'!$C7347="","",'6.標準時間'!C7347)</f>
        <v/>
      </c>
      <c r="D7347" s="16" t="str">
        <f>IF('6.標準時間'!$C7347="","",'6.標準時間'!E7347)</f>
        <v/>
      </c>
      <c r="E7347" s="171" t="str">
        <f>IF('6.標準時間'!$C7347="","",'6.標準時間'!F7347)</f>
        <v/>
      </c>
      <c r="F7347" s="15" t="str">
        <f t="shared" si="228"/>
        <v/>
      </c>
      <c r="G7347" s="142" t="str">
        <f>IF('6.標準時間'!$C7347="","",'6.標準時間'!H7347)</f>
        <v/>
      </c>
      <c r="H7347" s="142" t="str">
        <f>IF('6.標準時間'!$C7347="","",'6.標準時間'!I7347)</f>
        <v/>
      </c>
      <c r="I7347" s="107" t="str">
        <f>IF(C7347="","",VLOOKUP($C7347,'7.工程別レート'!$C$6:$E$501,3,FALSE))</f>
        <v/>
      </c>
      <c r="J7347" s="108" t="str">
        <f>IF(C7347="","",VLOOKUP($C7347,'7.工程別レート'!$C$6:$E$501,2,FALSE))</f>
        <v/>
      </c>
      <c r="K7347" s="195" t="str">
        <f t="shared" si="229"/>
        <v/>
      </c>
    </row>
    <row r="7348" spans="2:11" ht="18" customHeight="1">
      <c r="B7348" s="16" t="str">
        <f>IF('6.標準時間'!$B7348="","",'6.標準時間'!B7348)</f>
        <v/>
      </c>
      <c r="C7348" s="16" t="str">
        <f>IF('6.標準時間'!$C7348="","",'6.標準時間'!C7348)</f>
        <v/>
      </c>
      <c r="D7348" s="16" t="str">
        <f>IF('6.標準時間'!$C7348="","",'6.標準時間'!E7348)</f>
        <v/>
      </c>
      <c r="E7348" s="171" t="str">
        <f>IF('6.標準時間'!$C7348="","",'6.標準時間'!F7348)</f>
        <v/>
      </c>
      <c r="F7348" s="15" t="str">
        <f t="shared" si="228"/>
        <v/>
      </c>
      <c r="G7348" s="142" t="str">
        <f>IF('6.標準時間'!$C7348="","",'6.標準時間'!H7348)</f>
        <v/>
      </c>
      <c r="H7348" s="142" t="str">
        <f>IF('6.標準時間'!$C7348="","",'6.標準時間'!I7348)</f>
        <v/>
      </c>
      <c r="I7348" s="107" t="str">
        <f>IF(C7348="","",VLOOKUP($C7348,'7.工程別レート'!$C$6:$E$501,3,FALSE))</f>
        <v/>
      </c>
      <c r="J7348" s="108" t="str">
        <f>IF(C7348="","",VLOOKUP($C7348,'7.工程別レート'!$C$6:$E$501,2,FALSE))</f>
        <v/>
      </c>
      <c r="K7348" s="195" t="str">
        <f t="shared" si="229"/>
        <v/>
      </c>
    </row>
    <row r="7349" spans="2:11" ht="18" customHeight="1">
      <c r="B7349" s="16" t="str">
        <f>IF('6.標準時間'!$B7349="","",'6.標準時間'!B7349)</f>
        <v/>
      </c>
      <c r="C7349" s="16" t="str">
        <f>IF('6.標準時間'!$C7349="","",'6.標準時間'!C7349)</f>
        <v/>
      </c>
      <c r="D7349" s="16" t="str">
        <f>IF('6.標準時間'!$C7349="","",'6.標準時間'!E7349)</f>
        <v/>
      </c>
      <c r="E7349" s="171" t="str">
        <f>IF('6.標準時間'!$C7349="","",'6.標準時間'!F7349)</f>
        <v/>
      </c>
      <c r="F7349" s="15" t="str">
        <f t="shared" si="228"/>
        <v/>
      </c>
      <c r="G7349" s="142" t="str">
        <f>IF('6.標準時間'!$C7349="","",'6.標準時間'!H7349)</f>
        <v/>
      </c>
      <c r="H7349" s="142" t="str">
        <f>IF('6.標準時間'!$C7349="","",'6.標準時間'!I7349)</f>
        <v/>
      </c>
      <c r="I7349" s="107" t="str">
        <f>IF(C7349="","",VLOOKUP($C7349,'7.工程別レート'!$C$6:$E$501,3,FALSE))</f>
        <v/>
      </c>
      <c r="J7349" s="108" t="str">
        <f>IF(C7349="","",VLOOKUP($C7349,'7.工程別レート'!$C$6:$E$501,2,FALSE))</f>
        <v/>
      </c>
      <c r="K7349" s="195" t="str">
        <f t="shared" si="229"/>
        <v/>
      </c>
    </row>
    <row r="7350" spans="2:11" ht="18" customHeight="1">
      <c r="B7350" s="16" t="str">
        <f>IF('6.標準時間'!$B7350="","",'6.標準時間'!B7350)</f>
        <v/>
      </c>
      <c r="C7350" s="16" t="str">
        <f>IF('6.標準時間'!$C7350="","",'6.標準時間'!C7350)</f>
        <v/>
      </c>
      <c r="D7350" s="16" t="str">
        <f>IF('6.標準時間'!$C7350="","",'6.標準時間'!E7350)</f>
        <v/>
      </c>
      <c r="E7350" s="171" t="str">
        <f>IF('6.標準時間'!$C7350="","",'6.標準時間'!F7350)</f>
        <v/>
      </c>
      <c r="F7350" s="15" t="str">
        <f t="shared" si="228"/>
        <v/>
      </c>
      <c r="G7350" s="142" t="str">
        <f>IF('6.標準時間'!$C7350="","",'6.標準時間'!H7350)</f>
        <v/>
      </c>
      <c r="H7350" s="142" t="str">
        <f>IF('6.標準時間'!$C7350="","",'6.標準時間'!I7350)</f>
        <v/>
      </c>
      <c r="I7350" s="107" t="str">
        <f>IF(C7350="","",VLOOKUP($C7350,'7.工程別レート'!$C$6:$E$501,3,FALSE))</f>
        <v/>
      </c>
      <c r="J7350" s="108" t="str">
        <f>IF(C7350="","",VLOOKUP($C7350,'7.工程別レート'!$C$6:$E$501,2,FALSE))</f>
        <v/>
      </c>
      <c r="K7350" s="195" t="str">
        <f t="shared" si="229"/>
        <v/>
      </c>
    </row>
    <row r="7351" spans="2:11" ht="18" customHeight="1">
      <c r="B7351" s="16" t="str">
        <f>IF('6.標準時間'!$B7351="","",'6.標準時間'!B7351)</f>
        <v/>
      </c>
      <c r="C7351" s="16" t="str">
        <f>IF('6.標準時間'!$C7351="","",'6.標準時間'!C7351)</f>
        <v/>
      </c>
      <c r="D7351" s="16" t="str">
        <f>IF('6.標準時間'!$C7351="","",'6.標準時間'!E7351)</f>
        <v/>
      </c>
      <c r="E7351" s="171" t="str">
        <f>IF('6.標準時間'!$C7351="","",'6.標準時間'!F7351)</f>
        <v/>
      </c>
      <c r="F7351" s="15" t="str">
        <f t="shared" si="228"/>
        <v/>
      </c>
      <c r="G7351" s="142" t="str">
        <f>IF('6.標準時間'!$C7351="","",'6.標準時間'!H7351)</f>
        <v/>
      </c>
      <c r="H7351" s="142" t="str">
        <f>IF('6.標準時間'!$C7351="","",'6.標準時間'!I7351)</f>
        <v/>
      </c>
      <c r="I7351" s="107" t="str">
        <f>IF(C7351="","",VLOOKUP($C7351,'7.工程別レート'!$C$6:$E$501,3,FALSE))</f>
        <v/>
      </c>
      <c r="J7351" s="108" t="str">
        <f>IF(C7351="","",VLOOKUP($C7351,'7.工程別レート'!$C$6:$E$501,2,FALSE))</f>
        <v/>
      </c>
      <c r="K7351" s="195" t="str">
        <f t="shared" si="229"/>
        <v/>
      </c>
    </row>
    <row r="7352" spans="2:11" ht="18" customHeight="1">
      <c r="B7352" s="16" t="str">
        <f>IF('6.標準時間'!$B7352="","",'6.標準時間'!B7352)</f>
        <v/>
      </c>
      <c r="C7352" s="16" t="str">
        <f>IF('6.標準時間'!$C7352="","",'6.標準時間'!C7352)</f>
        <v/>
      </c>
      <c r="D7352" s="16" t="str">
        <f>IF('6.標準時間'!$C7352="","",'6.標準時間'!E7352)</f>
        <v/>
      </c>
      <c r="E7352" s="171" t="str">
        <f>IF('6.標準時間'!$C7352="","",'6.標準時間'!F7352)</f>
        <v/>
      </c>
      <c r="F7352" s="15" t="str">
        <f t="shared" si="228"/>
        <v/>
      </c>
      <c r="G7352" s="142" t="str">
        <f>IF('6.標準時間'!$C7352="","",'6.標準時間'!H7352)</f>
        <v/>
      </c>
      <c r="H7352" s="142" t="str">
        <f>IF('6.標準時間'!$C7352="","",'6.標準時間'!I7352)</f>
        <v/>
      </c>
      <c r="I7352" s="107" t="str">
        <f>IF(C7352="","",VLOOKUP($C7352,'7.工程別レート'!$C$6:$E$501,3,FALSE))</f>
        <v/>
      </c>
      <c r="J7352" s="108" t="str">
        <f>IF(C7352="","",VLOOKUP($C7352,'7.工程別レート'!$C$6:$E$501,2,FALSE))</f>
        <v/>
      </c>
      <c r="K7352" s="195" t="str">
        <f t="shared" si="229"/>
        <v/>
      </c>
    </row>
    <row r="7353" spans="2:11" ht="18" customHeight="1">
      <c r="B7353" s="16" t="str">
        <f>IF('6.標準時間'!$B7353="","",'6.標準時間'!B7353)</f>
        <v/>
      </c>
      <c r="C7353" s="16" t="str">
        <f>IF('6.標準時間'!$C7353="","",'6.標準時間'!C7353)</f>
        <v/>
      </c>
      <c r="D7353" s="16" t="str">
        <f>IF('6.標準時間'!$C7353="","",'6.標準時間'!E7353)</f>
        <v/>
      </c>
      <c r="E7353" s="171" t="str">
        <f>IF('6.標準時間'!$C7353="","",'6.標準時間'!F7353)</f>
        <v/>
      </c>
      <c r="F7353" s="15" t="str">
        <f t="shared" si="228"/>
        <v/>
      </c>
      <c r="G7353" s="142" t="str">
        <f>IF('6.標準時間'!$C7353="","",'6.標準時間'!H7353)</f>
        <v/>
      </c>
      <c r="H7353" s="142" t="str">
        <f>IF('6.標準時間'!$C7353="","",'6.標準時間'!I7353)</f>
        <v/>
      </c>
      <c r="I7353" s="107" t="str">
        <f>IF(C7353="","",VLOOKUP($C7353,'7.工程別レート'!$C$6:$E$501,3,FALSE))</f>
        <v/>
      </c>
      <c r="J7353" s="108" t="str">
        <f>IF(C7353="","",VLOOKUP($C7353,'7.工程別レート'!$C$6:$E$501,2,FALSE))</f>
        <v/>
      </c>
      <c r="K7353" s="195" t="str">
        <f t="shared" si="229"/>
        <v/>
      </c>
    </row>
    <row r="7354" spans="2:11" ht="18" customHeight="1">
      <c r="B7354" s="16" t="str">
        <f>IF('6.標準時間'!$B7354="","",'6.標準時間'!B7354)</f>
        <v/>
      </c>
      <c r="C7354" s="16" t="str">
        <f>IF('6.標準時間'!$C7354="","",'6.標準時間'!C7354)</f>
        <v/>
      </c>
      <c r="D7354" s="16" t="str">
        <f>IF('6.標準時間'!$C7354="","",'6.標準時間'!E7354)</f>
        <v/>
      </c>
      <c r="E7354" s="171" t="str">
        <f>IF('6.標準時間'!$C7354="","",'6.標準時間'!F7354)</f>
        <v/>
      </c>
      <c r="F7354" s="15" t="str">
        <f t="shared" si="228"/>
        <v/>
      </c>
      <c r="G7354" s="142" t="str">
        <f>IF('6.標準時間'!$C7354="","",'6.標準時間'!H7354)</f>
        <v/>
      </c>
      <c r="H7354" s="142" t="str">
        <f>IF('6.標準時間'!$C7354="","",'6.標準時間'!I7354)</f>
        <v/>
      </c>
      <c r="I7354" s="107" t="str">
        <f>IF(C7354="","",VLOOKUP($C7354,'7.工程別レート'!$C$6:$E$501,3,FALSE))</f>
        <v/>
      </c>
      <c r="J7354" s="108" t="str">
        <f>IF(C7354="","",VLOOKUP($C7354,'7.工程別レート'!$C$6:$E$501,2,FALSE))</f>
        <v/>
      </c>
      <c r="K7354" s="195" t="str">
        <f t="shared" si="229"/>
        <v/>
      </c>
    </row>
    <row r="7355" spans="2:11" ht="18" customHeight="1">
      <c r="B7355" s="16" t="str">
        <f>IF('6.標準時間'!$B7355="","",'6.標準時間'!B7355)</f>
        <v/>
      </c>
      <c r="C7355" s="16" t="str">
        <f>IF('6.標準時間'!$C7355="","",'6.標準時間'!C7355)</f>
        <v/>
      </c>
      <c r="D7355" s="16" t="str">
        <f>IF('6.標準時間'!$C7355="","",'6.標準時間'!E7355)</f>
        <v/>
      </c>
      <c r="E7355" s="171" t="str">
        <f>IF('6.標準時間'!$C7355="","",'6.標準時間'!F7355)</f>
        <v/>
      </c>
      <c r="F7355" s="15" t="str">
        <f t="shared" si="228"/>
        <v/>
      </c>
      <c r="G7355" s="142" t="str">
        <f>IF('6.標準時間'!$C7355="","",'6.標準時間'!H7355)</f>
        <v/>
      </c>
      <c r="H7355" s="142" t="str">
        <f>IF('6.標準時間'!$C7355="","",'6.標準時間'!I7355)</f>
        <v/>
      </c>
      <c r="I7355" s="107" t="str">
        <f>IF(C7355="","",VLOOKUP($C7355,'7.工程別レート'!$C$6:$E$501,3,FALSE))</f>
        <v/>
      </c>
      <c r="J7355" s="108" t="str">
        <f>IF(C7355="","",VLOOKUP($C7355,'7.工程別レート'!$C$6:$E$501,2,FALSE))</f>
        <v/>
      </c>
      <c r="K7355" s="195" t="str">
        <f t="shared" si="229"/>
        <v/>
      </c>
    </row>
    <row r="7356" spans="2:11" ht="18" customHeight="1">
      <c r="B7356" s="16" t="str">
        <f>IF('6.標準時間'!$B7356="","",'6.標準時間'!B7356)</f>
        <v/>
      </c>
      <c r="C7356" s="16" t="str">
        <f>IF('6.標準時間'!$C7356="","",'6.標準時間'!C7356)</f>
        <v/>
      </c>
      <c r="D7356" s="16" t="str">
        <f>IF('6.標準時間'!$C7356="","",'6.標準時間'!E7356)</f>
        <v/>
      </c>
      <c r="E7356" s="171" t="str">
        <f>IF('6.標準時間'!$C7356="","",'6.標準時間'!F7356)</f>
        <v/>
      </c>
      <c r="F7356" s="15" t="str">
        <f t="shared" si="228"/>
        <v/>
      </c>
      <c r="G7356" s="142" t="str">
        <f>IF('6.標準時間'!$C7356="","",'6.標準時間'!H7356)</f>
        <v/>
      </c>
      <c r="H7356" s="142" t="str">
        <f>IF('6.標準時間'!$C7356="","",'6.標準時間'!I7356)</f>
        <v/>
      </c>
      <c r="I7356" s="107" t="str">
        <f>IF(C7356="","",VLOOKUP($C7356,'7.工程別レート'!$C$6:$E$501,3,FALSE))</f>
        <v/>
      </c>
      <c r="J7356" s="108" t="str">
        <f>IF(C7356="","",VLOOKUP($C7356,'7.工程別レート'!$C$6:$E$501,2,FALSE))</f>
        <v/>
      </c>
      <c r="K7356" s="195" t="str">
        <f t="shared" si="229"/>
        <v/>
      </c>
    </row>
    <row r="7357" spans="2:11" ht="18" customHeight="1">
      <c r="B7357" s="16" t="str">
        <f>IF('6.標準時間'!$B7357="","",'6.標準時間'!B7357)</f>
        <v/>
      </c>
      <c r="C7357" s="16" t="str">
        <f>IF('6.標準時間'!$C7357="","",'6.標準時間'!C7357)</f>
        <v/>
      </c>
      <c r="D7357" s="16" t="str">
        <f>IF('6.標準時間'!$C7357="","",'6.標準時間'!E7357)</f>
        <v/>
      </c>
      <c r="E7357" s="171" t="str">
        <f>IF('6.標準時間'!$C7357="","",'6.標準時間'!F7357)</f>
        <v/>
      </c>
      <c r="F7357" s="15" t="str">
        <f t="shared" si="228"/>
        <v/>
      </c>
      <c r="G7357" s="142" t="str">
        <f>IF('6.標準時間'!$C7357="","",'6.標準時間'!H7357)</f>
        <v/>
      </c>
      <c r="H7357" s="142" t="str">
        <f>IF('6.標準時間'!$C7357="","",'6.標準時間'!I7357)</f>
        <v/>
      </c>
      <c r="I7357" s="107" t="str">
        <f>IF(C7357="","",VLOOKUP($C7357,'7.工程別レート'!$C$6:$E$501,3,FALSE))</f>
        <v/>
      </c>
      <c r="J7357" s="108" t="str">
        <f>IF(C7357="","",VLOOKUP($C7357,'7.工程別レート'!$C$6:$E$501,2,FALSE))</f>
        <v/>
      </c>
      <c r="K7357" s="195" t="str">
        <f t="shared" si="229"/>
        <v/>
      </c>
    </row>
    <row r="7358" spans="2:11" ht="18" customHeight="1">
      <c r="B7358" s="16" t="str">
        <f>IF('6.標準時間'!$B7358="","",'6.標準時間'!B7358)</f>
        <v/>
      </c>
      <c r="C7358" s="16" t="str">
        <f>IF('6.標準時間'!$C7358="","",'6.標準時間'!C7358)</f>
        <v/>
      </c>
      <c r="D7358" s="16" t="str">
        <f>IF('6.標準時間'!$C7358="","",'6.標準時間'!E7358)</f>
        <v/>
      </c>
      <c r="E7358" s="171" t="str">
        <f>IF('6.標準時間'!$C7358="","",'6.標準時間'!F7358)</f>
        <v/>
      </c>
      <c r="F7358" s="15" t="str">
        <f t="shared" si="228"/>
        <v/>
      </c>
      <c r="G7358" s="142" t="str">
        <f>IF('6.標準時間'!$C7358="","",'6.標準時間'!H7358)</f>
        <v/>
      </c>
      <c r="H7358" s="142" t="str">
        <f>IF('6.標準時間'!$C7358="","",'6.標準時間'!I7358)</f>
        <v/>
      </c>
      <c r="I7358" s="107" t="str">
        <f>IF(C7358="","",VLOOKUP($C7358,'7.工程別レート'!$C$6:$E$501,3,FALSE))</f>
        <v/>
      </c>
      <c r="J7358" s="108" t="str">
        <f>IF(C7358="","",VLOOKUP($C7358,'7.工程別レート'!$C$6:$E$501,2,FALSE))</f>
        <v/>
      </c>
      <c r="K7358" s="195" t="str">
        <f t="shared" si="229"/>
        <v/>
      </c>
    </row>
    <row r="7359" spans="2:11" ht="18" customHeight="1">
      <c r="B7359" s="16" t="str">
        <f>IF('6.標準時間'!$B7359="","",'6.標準時間'!B7359)</f>
        <v/>
      </c>
      <c r="C7359" s="16" t="str">
        <f>IF('6.標準時間'!$C7359="","",'6.標準時間'!C7359)</f>
        <v/>
      </c>
      <c r="D7359" s="16" t="str">
        <f>IF('6.標準時間'!$C7359="","",'6.標準時間'!E7359)</f>
        <v/>
      </c>
      <c r="E7359" s="171" t="str">
        <f>IF('6.標準時間'!$C7359="","",'6.標準時間'!F7359)</f>
        <v/>
      </c>
      <c r="F7359" s="15" t="str">
        <f t="shared" si="228"/>
        <v/>
      </c>
      <c r="G7359" s="142" t="str">
        <f>IF('6.標準時間'!$C7359="","",'6.標準時間'!H7359)</f>
        <v/>
      </c>
      <c r="H7359" s="142" t="str">
        <f>IF('6.標準時間'!$C7359="","",'6.標準時間'!I7359)</f>
        <v/>
      </c>
      <c r="I7359" s="107" t="str">
        <f>IF(C7359="","",VLOOKUP($C7359,'7.工程別レート'!$C$6:$E$501,3,FALSE))</f>
        <v/>
      </c>
      <c r="J7359" s="108" t="str">
        <f>IF(C7359="","",VLOOKUP($C7359,'7.工程別レート'!$C$6:$E$501,2,FALSE))</f>
        <v/>
      </c>
      <c r="K7359" s="195" t="str">
        <f t="shared" si="229"/>
        <v/>
      </c>
    </row>
    <row r="7360" spans="2:11" ht="18" customHeight="1">
      <c r="B7360" s="16" t="str">
        <f>IF('6.標準時間'!$B7360="","",'6.標準時間'!B7360)</f>
        <v/>
      </c>
      <c r="C7360" s="16" t="str">
        <f>IF('6.標準時間'!$C7360="","",'6.標準時間'!C7360)</f>
        <v/>
      </c>
      <c r="D7360" s="16" t="str">
        <f>IF('6.標準時間'!$C7360="","",'6.標準時間'!E7360)</f>
        <v/>
      </c>
      <c r="E7360" s="171" t="str">
        <f>IF('6.標準時間'!$C7360="","",'6.標準時間'!F7360)</f>
        <v/>
      </c>
      <c r="F7360" s="15" t="str">
        <f t="shared" si="228"/>
        <v/>
      </c>
      <c r="G7360" s="142" t="str">
        <f>IF('6.標準時間'!$C7360="","",'6.標準時間'!H7360)</f>
        <v/>
      </c>
      <c r="H7360" s="142" t="str">
        <f>IF('6.標準時間'!$C7360="","",'6.標準時間'!I7360)</f>
        <v/>
      </c>
      <c r="I7360" s="107" t="str">
        <f>IF(C7360="","",VLOOKUP($C7360,'7.工程別レート'!$C$6:$E$501,3,FALSE))</f>
        <v/>
      </c>
      <c r="J7360" s="108" t="str">
        <f>IF(C7360="","",VLOOKUP($C7360,'7.工程別レート'!$C$6:$E$501,2,FALSE))</f>
        <v/>
      </c>
      <c r="K7360" s="195" t="str">
        <f t="shared" si="229"/>
        <v/>
      </c>
    </row>
    <row r="7361" spans="2:11" ht="18" customHeight="1">
      <c r="B7361" s="16" t="str">
        <f>IF('6.標準時間'!$B7361="","",'6.標準時間'!B7361)</f>
        <v/>
      </c>
      <c r="C7361" s="16" t="str">
        <f>IF('6.標準時間'!$C7361="","",'6.標準時間'!C7361)</f>
        <v/>
      </c>
      <c r="D7361" s="16" t="str">
        <f>IF('6.標準時間'!$C7361="","",'6.標準時間'!E7361)</f>
        <v/>
      </c>
      <c r="E7361" s="171" t="str">
        <f>IF('6.標準時間'!$C7361="","",'6.標準時間'!F7361)</f>
        <v/>
      </c>
      <c r="F7361" s="15" t="str">
        <f t="shared" si="228"/>
        <v/>
      </c>
      <c r="G7361" s="142" t="str">
        <f>IF('6.標準時間'!$C7361="","",'6.標準時間'!H7361)</f>
        <v/>
      </c>
      <c r="H7361" s="142" t="str">
        <f>IF('6.標準時間'!$C7361="","",'6.標準時間'!I7361)</f>
        <v/>
      </c>
      <c r="I7361" s="107" t="str">
        <f>IF(C7361="","",VLOOKUP($C7361,'7.工程別レート'!$C$6:$E$501,3,FALSE))</f>
        <v/>
      </c>
      <c r="J7361" s="108" t="str">
        <f>IF(C7361="","",VLOOKUP($C7361,'7.工程別レート'!$C$6:$E$501,2,FALSE))</f>
        <v/>
      </c>
      <c r="K7361" s="195" t="str">
        <f t="shared" si="229"/>
        <v/>
      </c>
    </row>
    <row r="7362" spans="2:11" ht="18" customHeight="1">
      <c r="B7362" s="16" t="str">
        <f>IF('6.標準時間'!$B7362="","",'6.標準時間'!B7362)</f>
        <v/>
      </c>
      <c r="C7362" s="16" t="str">
        <f>IF('6.標準時間'!$C7362="","",'6.標準時間'!C7362)</f>
        <v/>
      </c>
      <c r="D7362" s="16" t="str">
        <f>IF('6.標準時間'!$C7362="","",'6.標準時間'!E7362)</f>
        <v/>
      </c>
      <c r="E7362" s="171" t="str">
        <f>IF('6.標準時間'!$C7362="","",'6.標準時間'!F7362)</f>
        <v/>
      </c>
      <c r="F7362" s="15" t="str">
        <f t="shared" si="228"/>
        <v/>
      </c>
      <c r="G7362" s="142" t="str">
        <f>IF('6.標準時間'!$C7362="","",'6.標準時間'!H7362)</f>
        <v/>
      </c>
      <c r="H7362" s="142" t="str">
        <f>IF('6.標準時間'!$C7362="","",'6.標準時間'!I7362)</f>
        <v/>
      </c>
      <c r="I7362" s="107" t="str">
        <f>IF(C7362="","",VLOOKUP($C7362,'7.工程別レート'!$C$6:$E$501,3,FALSE))</f>
        <v/>
      </c>
      <c r="J7362" s="108" t="str">
        <f>IF(C7362="","",VLOOKUP($C7362,'7.工程別レート'!$C$6:$E$501,2,FALSE))</f>
        <v/>
      </c>
      <c r="K7362" s="195" t="str">
        <f t="shared" si="229"/>
        <v/>
      </c>
    </row>
    <row r="7363" spans="2:11" ht="18" customHeight="1">
      <c r="B7363" s="16" t="str">
        <f>IF('6.標準時間'!$B7363="","",'6.標準時間'!B7363)</f>
        <v/>
      </c>
      <c r="C7363" s="16" t="str">
        <f>IF('6.標準時間'!$C7363="","",'6.標準時間'!C7363)</f>
        <v/>
      </c>
      <c r="D7363" s="16" t="str">
        <f>IF('6.標準時間'!$C7363="","",'6.標準時間'!E7363)</f>
        <v/>
      </c>
      <c r="E7363" s="171" t="str">
        <f>IF('6.標準時間'!$C7363="","",'6.標準時間'!F7363)</f>
        <v/>
      </c>
      <c r="F7363" s="15" t="str">
        <f t="shared" si="228"/>
        <v/>
      </c>
      <c r="G7363" s="142" t="str">
        <f>IF('6.標準時間'!$C7363="","",'6.標準時間'!H7363)</f>
        <v/>
      </c>
      <c r="H7363" s="142" t="str">
        <f>IF('6.標準時間'!$C7363="","",'6.標準時間'!I7363)</f>
        <v/>
      </c>
      <c r="I7363" s="107" t="str">
        <f>IF(C7363="","",VLOOKUP($C7363,'7.工程別レート'!$C$6:$E$501,3,FALSE))</f>
        <v/>
      </c>
      <c r="J7363" s="108" t="str">
        <f>IF(C7363="","",VLOOKUP($C7363,'7.工程別レート'!$C$6:$E$501,2,FALSE))</f>
        <v/>
      </c>
      <c r="K7363" s="195" t="str">
        <f t="shared" si="229"/>
        <v/>
      </c>
    </row>
    <row r="7364" spans="2:11" ht="18" customHeight="1">
      <c r="B7364" s="16" t="str">
        <f>IF('6.標準時間'!$B7364="","",'6.標準時間'!B7364)</f>
        <v/>
      </c>
      <c r="C7364" s="16" t="str">
        <f>IF('6.標準時間'!$C7364="","",'6.標準時間'!C7364)</f>
        <v/>
      </c>
      <c r="D7364" s="16" t="str">
        <f>IF('6.標準時間'!$C7364="","",'6.標準時間'!E7364)</f>
        <v/>
      </c>
      <c r="E7364" s="171" t="str">
        <f>IF('6.標準時間'!$C7364="","",'6.標準時間'!F7364)</f>
        <v/>
      </c>
      <c r="F7364" s="15" t="str">
        <f t="shared" si="228"/>
        <v/>
      </c>
      <c r="G7364" s="142" t="str">
        <f>IF('6.標準時間'!$C7364="","",'6.標準時間'!H7364)</f>
        <v/>
      </c>
      <c r="H7364" s="142" t="str">
        <f>IF('6.標準時間'!$C7364="","",'6.標準時間'!I7364)</f>
        <v/>
      </c>
      <c r="I7364" s="107" t="str">
        <f>IF(C7364="","",VLOOKUP($C7364,'7.工程別レート'!$C$6:$E$501,3,FALSE))</f>
        <v/>
      </c>
      <c r="J7364" s="108" t="str">
        <f>IF(C7364="","",VLOOKUP($C7364,'7.工程別レート'!$C$6:$E$501,2,FALSE))</f>
        <v/>
      </c>
      <c r="K7364" s="195" t="str">
        <f t="shared" si="229"/>
        <v/>
      </c>
    </row>
    <row r="7365" spans="2:11" ht="18" customHeight="1">
      <c r="B7365" s="16" t="str">
        <f>IF('6.標準時間'!$B7365="","",'6.標準時間'!B7365)</f>
        <v/>
      </c>
      <c r="C7365" s="16" t="str">
        <f>IF('6.標準時間'!$C7365="","",'6.標準時間'!C7365)</f>
        <v/>
      </c>
      <c r="D7365" s="16" t="str">
        <f>IF('6.標準時間'!$C7365="","",'6.標準時間'!E7365)</f>
        <v/>
      </c>
      <c r="E7365" s="171" t="str">
        <f>IF('6.標準時間'!$C7365="","",'6.標準時間'!F7365)</f>
        <v/>
      </c>
      <c r="F7365" s="15" t="str">
        <f t="shared" si="228"/>
        <v/>
      </c>
      <c r="G7365" s="142" t="str">
        <f>IF('6.標準時間'!$C7365="","",'6.標準時間'!H7365)</f>
        <v/>
      </c>
      <c r="H7365" s="142" t="str">
        <f>IF('6.標準時間'!$C7365="","",'6.標準時間'!I7365)</f>
        <v/>
      </c>
      <c r="I7365" s="107" t="str">
        <f>IF(C7365="","",VLOOKUP($C7365,'7.工程別レート'!$C$6:$E$501,3,FALSE))</f>
        <v/>
      </c>
      <c r="J7365" s="108" t="str">
        <f>IF(C7365="","",VLOOKUP($C7365,'7.工程別レート'!$C$6:$E$501,2,FALSE))</f>
        <v/>
      </c>
      <c r="K7365" s="195" t="str">
        <f t="shared" si="229"/>
        <v/>
      </c>
    </row>
    <row r="7366" spans="2:11" ht="18" customHeight="1">
      <c r="B7366" s="16" t="str">
        <f>IF('6.標準時間'!$B7366="","",'6.標準時間'!B7366)</f>
        <v/>
      </c>
      <c r="C7366" s="16" t="str">
        <f>IF('6.標準時間'!$C7366="","",'6.標準時間'!C7366)</f>
        <v/>
      </c>
      <c r="D7366" s="16" t="str">
        <f>IF('6.標準時間'!$C7366="","",'6.標準時間'!E7366)</f>
        <v/>
      </c>
      <c r="E7366" s="171" t="str">
        <f>IF('6.標準時間'!$C7366="","",'6.標準時間'!F7366)</f>
        <v/>
      </c>
      <c r="F7366" s="15" t="str">
        <f t="shared" ref="F7366:F7429" si="230">C7366&amp;D7366</f>
        <v/>
      </c>
      <c r="G7366" s="142" t="str">
        <f>IF('6.標準時間'!$C7366="","",'6.標準時間'!H7366)</f>
        <v/>
      </c>
      <c r="H7366" s="142" t="str">
        <f>IF('6.標準時間'!$C7366="","",'6.標準時間'!I7366)</f>
        <v/>
      </c>
      <c r="I7366" s="107" t="str">
        <f>IF(C7366="","",VLOOKUP($C7366,'7.工程別レート'!$C$6:$E$501,3,FALSE))</f>
        <v/>
      </c>
      <c r="J7366" s="108" t="str">
        <f>IF(C7366="","",VLOOKUP($C7366,'7.工程別レート'!$C$6:$E$501,2,FALSE))</f>
        <v/>
      </c>
      <c r="K7366" s="195" t="str">
        <f t="shared" si="229"/>
        <v/>
      </c>
    </row>
    <row r="7367" spans="2:11" ht="18" customHeight="1">
      <c r="B7367" s="16" t="str">
        <f>IF('6.標準時間'!$B7367="","",'6.標準時間'!B7367)</f>
        <v/>
      </c>
      <c r="C7367" s="16" t="str">
        <f>IF('6.標準時間'!$C7367="","",'6.標準時間'!C7367)</f>
        <v/>
      </c>
      <c r="D7367" s="16" t="str">
        <f>IF('6.標準時間'!$C7367="","",'6.標準時間'!E7367)</f>
        <v/>
      </c>
      <c r="E7367" s="171" t="str">
        <f>IF('6.標準時間'!$C7367="","",'6.標準時間'!F7367)</f>
        <v/>
      </c>
      <c r="F7367" s="15" t="str">
        <f t="shared" si="230"/>
        <v/>
      </c>
      <c r="G7367" s="142" t="str">
        <f>IF('6.標準時間'!$C7367="","",'6.標準時間'!H7367)</f>
        <v/>
      </c>
      <c r="H7367" s="142" t="str">
        <f>IF('6.標準時間'!$C7367="","",'6.標準時間'!I7367)</f>
        <v/>
      </c>
      <c r="I7367" s="107" t="str">
        <f>IF(C7367="","",VLOOKUP($C7367,'7.工程別レート'!$C$6:$E$501,3,FALSE))</f>
        <v/>
      </c>
      <c r="J7367" s="108" t="str">
        <f>IF(C7367="","",VLOOKUP($C7367,'7.工程別レート'!$C$6:$E$501,2,FALSE))</f>
        <v/>
      </c>
      <c r="K7367" s="195" t="str">
        <f t="shared" ref="K7367:K7430" si="231">IF(ISERROR((G7367*I7367)+(H7367*J7367)),"",(G7367*I7367)+(H7367*J7367))</f>
        <v/>
      </c>
    </row>
    <row r="7368" spans="2:11" ht="18" customHeight="1">
      <c r="B7368" s="16" t="str">
        <f>IF('6.標準時間'!$B7368="","",'6.標準時間'!B7368)</f>
        <v/>
      </c>
      <c r="C7368" s="16" t="str">
        <f>IF('6.標準時間'!$C7368="","",'6.標準時間'!C7368)</f>
        <v/>
      </c>
      <c r="D7368" s="16" t="str">
        <f>IF('6.標準時間'!$C7368="","",'6.標準時間'!E7368)</f>
        <v/>
      </c>
      <c r="E7368" s="171" t="str">
        <f>IF('6.標準時間'!$C7368="","",'6.標準時間'!F7368)</f>
        <v/>
      </c>
      <c r="F7368" s="15" t="str">
        <f t="shared" si="230"/>
        <v/>
      </c>
      <c r="G7368" s="142" t="str">
        <f>IF('6.標準時間'!$C7368="","",'6.標準時間'!H7368)</f>
        <v/>
      </c>
      <c r="H7368" s="142" t="str">
        <f>IF('6.標準時間'!$C7368="","",'6.標準時間'!I7368)</f>
        <v/>
      </c>
      <c r="I7368" s="107" t="str">
        <f>IF(C7368="","",VLOOKUP($C7368,'7.工程別レート'!$C$6:$E$501,3,FALSE))</f>
        <v/>
      </c>
      <c r="J7368" s="108" t="str">
        <f>IF(C7368="","",VLOOKUP($C7368,'7.工程別レート'!$C$6:$E$501,2,FALSE))</f>
        <v/>
      </c>
      <c r="K7368" s="195" t="str">
        <f t="shared" si="231"/>
        <v/>
      </c>
    </row>
    <row r="7369" spans="2:11" ht="18" customHeight="1">
      <c r="B7369" s="16" t="str">
        <f>IF('6.標準時間'!$B7369="","",'6.標準時間'!B7369)</f>
        <v/>
      </c>
      <c r="C7369" s="16" t="str">
        <f>IF('6.標準時間'!$C7369="","",'6.標準時間'!C7369)</f>
        <v/>
      </c>
      <c r="D7369" s="16" t="str">
        <f>IF('6.標準時間'!$C7369="","",'6.標準時間'!E7369)</f>
        <v/>
      </c>
      <c r="E7369" s="171" t="str">
        <f>IF('6.標準時間'!$C7369="","",'6.標準時間'!F7369)</f>
        <v/>
      </c>
      <c r="F7369" s="15" t="str">
        <f t="shared" si="230"/>
        <v/>
      </c>
      <c r="G7369" s="142" t="str">
        <f>IF('6.標準時間'!$C7369="","",'6.標準時間'!H7369)</f>
        <v/>
      </c>
      <c r="H7369" s="142" t="str">
        <f>IF('6.標準時間'!$C7369="","",'6.標準時間'!I7369)</f>
        <v/>
      </c>
      <c r="I7369" s="107" t="str">
        <f>IF(C7369="","",VLOOKUP($C7369,'7.工程別レート'!$C$6:$E$501,3,FALSE))</f>
        <v/>
      </c>
      <c r="J7369" s="108" t="str">
        <f>IF(C7369="","",VLOOKUP($C7369,'7.工程別レート'!$C$6:$E$501,2,FALSE))</f>
        <v/>
      </c>
      <c r="K7369" s="195" t="str">
        <f t="shared" si="231"/>
        <v/>
      </c>
    </row>
    <row r="7370" spans="2:11" ht="18" customHeight="1">
      <c r="B7370" s="16" t="str">
        <f>IF('6.標準時間'!$B7370="","",'6.標準時間'!B7370)</f>
        <v/>
      </c>
      <c r="C7370" s="16" t="str">
        <f>IF('6.標準時間'!$C7370="","",'6.標準時間'!C7370)</f>
        <v/>
      </c>
      <c r="D7370" s="16" t="str">
        <f>IF('6.標準時間'!$C7370="","",'6.標準時間'!E7370)</f>
        <v/>
      </c>
      <c r="E7370" s="171" t="str">
        <f>IF('6.標準時間'!$C7370="","",'6.標準時間'!F7370)</f>
        <v/>
      </c>
      <c r="F7370" s="15" t="str">
        <f t="shared" si="230"/>
        <v/>
      </c>
      <c r="G7370" s="142" t="str">
        <f>IF('6.標準時間'!$C7370="","",'6.標準時間'!H7370)</f>
        <v/>
      </c>
      <c r="H7370" s="142" t="str">
        <f>IF('6.標準時間'!$C7370="","",'6.標準時間'!I7370)</f>
        <v/>
      </c>
      <c r="I7370" s="107" t="str">
        <f>IF(C7370="","",VLOOKUP($C7370,'7.工程別レート'!$C$6:$E$501,3,FALSE))</f>
        <v/>
      </c>
      <c r="J7370" s="108" t="str">
        <f>IF(C7370="","",VLOOKUP($C7370,'7.工程別レート'!$C$6:$E$501,2,FALSE))</f>
        <v/>
      </c>
      <c r="K7370" s="195" t="str">
        <f t="shared" si="231"/>
        <v/>
      </c>
    </row>
    <row r="7371" spans="2:11" ht="18" customHeight="1">
      <c r="B7371" s="16" t="str">
        <f>IF('6.標準時間'!$B7371="","",'6.標準時間'!B7371)</f>
        <v/>
      </c>
      <c r="C7371" s="16" t="str">
        <f>IF('6.標準時間'!$C7371="","",'6.標準時間'!C7371)</f>
        <v/>
      </c>
      <c r="D7371" s="16" t="str">
        <f>IF('6.標準時間'!$C7371="","",'6.標準時間'!E7371)</f>
        <v/>
      </c>
      <c r="E7371" s="171" t="str">
        <f>IF('6.標準時間'!$C7371="","",'6.標準時間'!F7371)</f>
        <v/>
      </c>
      <c r="F7371" s="15" t="str">
        <f t="shared" si="230"/>
        <v/>
      </c>
      <c r="G7371" s="142" t="str">
        <f>IF('6.標準時間'!$C7371="","",'6.標準時間'!H7371)</f>
        <v/>
      </c>
      <c r="H7371" s="142" t="str">
        <f>IF('6.標準時間'!$C7371="","",'6.標準時間'!I7371)</f>
        <v/>
      </c>
      <c r="I7371" s="107" t="str">
        <f>IF(C7371="","",VLOOKUP($C7371,'7.工程別レート'!$C$6:$E$501,3,FALSE))</f>
        <v/>
      </c>
      <c r="J7371" s="108" t="str">
        <f>IF(C7371="","",VLOOKUP($C7371,'7.工程別レート'!$C$6:$E$501,2,FALSE))</f>
        <v/>
      </c>
      <c r="K7371" s="195" t="str">
        <f t="shared" si="231"/>
        <v/>
      </c>
    </row>
    <row r="7372" spans="2:11" ht="18" customHeight="1">
      <c r="B7372" s="16" t="str">
        <f>IF('6.標準時間'!$B7372="","",'6.標準時間'!B7372)</f>
        <v/>
      </c>
      <c r="C7372" s="16" t="str">
        <f>IF('6.標準時間'!$C7372="","",'6.標準時間'!C7372)</f>
        <v/>
      </c>
      <c r="D7372" s="16" t="str">
        <f>IF('6.標準時間'!$C7372="","",'6.標準時間'!E7372)</f>
        <v/>
      </c>
      <c r="E7372" s="171" t="str">
        <f>IF('6.標準時間'!$C7372="","",'6.標準時間'!F7372)</f>
        <v/>
      </c>
      <c r="F7372" s="15" t="str">
        <f t="shared" si="230"/>
        <v/>
      </c>
      <c r="G7372" s="142" t="str">
        <f>IF('6.標準時間'!$C7372="","",'6.標準時間'!H7372)</f>
        <v/>
      </c>
      <c r="H7372" s="142" t="str">
        <f>IF('6.標準時間'!$C7372="","",'6.標準時間'!I7372)</f>
        <v/>
      </c>
      <c r="I7372" s="107" t="str">
        <f>IF(C7372="","",VLOOKUP($C7372,'7.工程別レート'!$C$6:$E$501,3,FALSE))</f>
        <v/>
      </c>
      <c r="J7372" s="108" t="str">
        <f>IF(C7372="","",VLOOKUP($C7372,'7.工程別レート'!$C$6:$E$501,2,FALSE))</f>
        <v/>
      </c>
      <c r="K7372" s="195" t="str">
        <f t="shared" si="231"/>
        <v/>
      </c>
    </row>
    <row r="7373" spans="2:11" ht="18" customHeight="1">
      <c r="B7373" s="16" t="str">
        <f>IF('6.標準時間'!$B7373="","",'6.標準時間'!B7373)</f>
        <v/>
      </c>
      <c r="C7373" s="16" t="str">
        <f>IF('6.標準時間'!$C7373="","",'6.標準時間'!C7373)</f>
        <v/>
      </c>
      <c r="D7373" s="16" t="str">
        <f>IF('6.標準時間'!$C7373="","",'6.標準時間'!E7373)</f>
        <v/>
      </c>
      <c r="E7373" s="171" t="str">
        <f>IF('6.標準時間'!$C7373="","",'6.標準時間'!F7373)</f>
        <v/>
      </c>
      <c r="F7373" s="15" t="str">
        <f t="shared" si="230"/>
        <v/>
      </c>
      <c r="G7373" s="142" t="str">
        <f>IF('6.標準時間'!$C7373="","",'6.標準時間'!H7373)</f>
        <v/>
      </c>
      <c r="H7373" s="142" t="str">
        <f>IF('6.標準時間'!$C7373="","",'6.標準時間'!I7373)</f>
        <v/>
      </c>
      <c r="I7373" s="107" t="str">
        <f>IF(C7373="","",VLOOKUP($C7373,'7.工程別レート'!$C$6:$E$501,3,FALSE))</f>
        <v/>
      </c>
      <c r="J7373" s="108" t="str">
        <f>IF(C7373="","",VLOOKUP($C7373,'7.工程別レート'!$C$6:$E$501,2,FALSE))</f>
        <v/>
      </c>
      <c r="K7373" s="195" t="str">
        <f t="shared" si="231"/>
        <v/>
      </c>
    </row>
    <row r="7374" spans="2:11" ht="18" customHeight="1">
      <c r="B7374" s="16" t="str">
        <f>IF('6.標準時間'!$B7374="","",'6.標準時間'!B7374)</f>
        <v/>
      </c>
      <c r="C7374" s="16" t="str">
        <f>IF('6.標準時間'!$C7374="","",'6.標準時間'!C7374)</f>
        <v/>
      </c>
      <c r="D7374" s="16" t="str">
        <f>IF('6.標準時間'!$C7374="","",'6.標準時間'!E7374)</f>
        <v/>
      </c>
      <c r="E7374" s="171" t="str">
        <f>IF('6.標準時間'!$C7374="","",'6.標準時間'!F7374)</f>
        <v/>
      </c>
      <c r="F7374" s="15" t="str">
        <f t="shared" si="230"/>
        <v/>
      </c>
      <c r="G7374" s="142" t="str">
        <f>IF('6.標準時間'!$C7374="","",'6.標準時間'!H7374)</f>
        <v/>
      </c>
      <c r="H7374" s="142" t="str">
        <f>IF('6.標準時間'!$C7374="","",'6.標準時間'!I7374)</f>
        <v/>
      </c>
      <c r="I7374" s="107" t="str">
        <f>IF(C7374="","",VLOOKUP($C7374,'7.工程別レート'!$C$6:$E$501,3,FALSE))</f>
        <v/>
      </c>
      <c r="J7374" s="108" t="str">
        <f>IF(C7374="","",VLOOKUP($C7374,'7.工程別レート'!$C$6:$E$501,2,FALSE))</f>
        <v/>
      </c>
      <c r="K7374" s="195" t="str">
        <f t="shared" si="231"/>
        <v/>
      </c>
    </row>
    <row r="7375" spans="2:11" ht="18" customHeight="1">
      <c r="B7375" s="16" t="str">
        <f>IF('6.標準時間'!$B7375="","",'6.標準時間'!B7375)</f>
        <v/>
      </c>
      <c r="C7375" s="16" t="str">
        <f>IF('6.標準時間'!$C7375="","",'6.標準時間'!C7375)</f>
        <v/>
      </c>
      <c r="D7375" s="16" t="str">
        <f>IF('6.標準時間'!$C7375="","",'6.標準時間'!E7375)</f>
        <v/>
      </c>
      <c r="E7375" s="171" t="str">
        <f>IF('6.標準時間'!$C7375="","",'6.標準時間'!F7375)</f>
        <v/>
      </c>
      <c r="F7375" s="15" t="str">
        <f t="shared" si="230"/>
        <v/>
      </c>
      <c r="G7375" s="142" t="str">
        <f>IF('6.標準時間'!$C7375="","",'6.標準時間'!H7375)</f>
        <v/>
      </c>
      <c r="H7375" s="142" t="str">
        <f>IF('6.標準時間'!$C7375="","",'6.標準時間'!I7375)</f>
        <v/>
      </c>
      <c r="I7375" s="107" t="str">
        <f>IF(C7375="","",VLOOKUP($C7375,'7.工程別レート'!$C$6:$E$501,3,FALSE))</f>
        <v/>
      </c>
      <c r="J7375" s="108" t="str">
        <f>IF(C7375="","",VLOOKUP($C7375,'7.工程別レート'!$C$6:$E$501,2,FALSE))</f>
        <v/>
      </c>
      <c r="K7375" s="195" t="str">
        <f t="shared" si="231"/>
        <v/>
      </c>
    </row>
    <row r="7376" spans="2:11" ht="18" customHeight="1">
      <c r="B7376" s="16" t="str">
        <f>IF('6.標準時間'!$B7376="","",'6.標準時間'!B7376)</f>
        <v/>
      </c>
      <c r="C7376" s="16" t="str">
        <f>IF('6.標準時間'!$C7376="","",'6.標準時間'!C7376)</f>
        <v/>
      </c>
      <c r="D7376" s="16" t="str">
        <f>IF('6.標準時間'!$C7376="","",'6.標準時間'!E7376)</f>
        <v/>
      </c>
      <c r="E7376" s="171" t="str">
        <f>IF('6.標準時間'!$C7376="","",'6.標準時間'!F7376)</f>
        <v/>
      </c>
      <c r="F7376" s="15" t="str">
        <f t="shared" si="230"/>
        <v/>
      </c>
      <c r="G7376" s="142" t="str">
        <f>IF('6.標準時間'!$C7376="","",'6.標準時間'!H7376)</f>
        <v/>
      </c>
      <c r="H7376" s="142" t="str">
        <f>IF('6.標準時間'!$C7376="","",'6.標準時間'!I7376)</f>
        <v/>
      </c>
      <c r="I7376" s="107" t="str">
        <f>IF(C7376="","",VLOOKUP($C7376,'7.工程別レート'!$C$6:$E$501,3,FALSE))</f>
        <v/>
      </c>
      <c r="J7376" s="108" t="str">
        <f>IF(C7376="","",VLOOKUP($C7376,'7.工程別レート'!$C$6:$E$501,2,FALSE))</f>
        <v/>
      </c>
      <c r="K7376" s="195" t="str">
        <f t="shared" si="231"/>
        <v/>
      </c>
    </row>
    <row r="7377" spans="2:11" ht="18" customHeight="1">
      <c r="B7377" s="16" t="str">
        <f>IF('6.標準時間'!$B7377="","",'6.標準時間'!B7377)</f>
        <v/>
      </c>
      <c r="C7377" s="16" t="str">
        <f>IF('6.標準時間'!$C7377="","",'6.標準時間'!C7377)</f>
        <v/>
      </c>
      <c r="D7377" s="16" t="str">
        <f>IF('6.標準時間'!$C7377="","",'6.標準時間'!E7377)</f>
        <v/>
      </c>
      <c r="E7377" s="171" t="str">
        <f>IF('6.標準時間'!$C7377="","",'6.標準時間'!F7377)</f>
        <v/>
      </c>
      <c r="F7377" s="15" t="str">
        <f t="shared" si="230"/>
        <v/>
      </c>
      <c r="G7377" s="142" t="str">
        <f>IF('6.標準時間'!$C7377="","",'6.標準時間'!H7377)</f>
        <v/>
      </c>
      <c r="H7377" s="142" t="str">
        <f>IF('6.標準時間'!$C7377="","",'6.標準時間'!I7377)</f>
        <v/>
      </c>
      <c r="I7377" s="107" t="str">
        <f>IF(C7377="","",VLOOKUP($C7377,'7.工程別レート'!$C$6:$E$501,3,FALSE))</f>
        <v/>
      </c>
      <c r="J7377" s="108" t="str">
        <f>IF(C7377="","",VLOOKUP($C7377,'7.工程別レート'!$C$6:$E$501,2,FALSE))</f>
        <v/>
      </c>
      <c r="K7377" s="195" t="str">
        <f t="shared" si="231"/>
        <v/>
      </c>
    </row>
    <row r="7378" spans="2:11" ht="18" customHeight="1">
      <c r="B7378" s="16" t="str">
        <f>IF('6.標準時間'!$B7378="","",'6.標準時間'!B7378)</f>
        <v/>
      </c>
      <c r="C7378" s="16" t="str">
        <f>IF('6.標準時間'!$C7378="","",'6.標準時間'!C7378)</f>
        <v/>
      </c>
      <c r="D7378" s="16" t="str">
        <f>IF('6.標準時間'!$C7378="","",'6.標準時間'!E7378)</f>
        <v/>
      </c>
      <c r="E7378" s="171" t="str">
        <f>IF('6.標準時間'!$C7378="","",'6.標準時間'!F7378)</f>
        <v/>
      </c>
      <c r="F7378" s="15" t="str">
        <f t="shared" si="230"/>
        <v/>
      </c>
      <c r="G7378" s="142" t="str">
        <f>IF('6.標準時間'!$C7378="","",'6.標準時間'!H7378)</f>
        <v/>
      </c>
      <c r="H7378" s="142" t="str">
        <f>IF('6.標準時間'!$C7378="","",'6.標準時間'!I7378)</f>
        <v/>
      </c>
      <c r="I7378" s="107" t="str">
        <f>IF(C7378="","",VLOOKUP($C7378,'7.工程別レート'!$C$6:$E$501,3,FALSE))</f>
        <v/>
      </c>
      <c r="J7378" s="108" t="str">
        <f>IF(C7378="","",VLOOKUP($C7378,'7.工程別レート'!$C$6:$E$501,2,FALSE))</f>
        <v/>
      </c>
      <c r="K7378" s="195" t="str">
        <f t="shared" si="231"/>
        <v/>
      </c>
    </row>
    <row r="7379" spans="2:11" ht="18" customHeight="1">
      <c r="B7379" s="16" t="str">
        <f>IF('6.標準時間'!$B7379="","",'6.標準時間'!B7379)</f>
        <v/>
      </c>
      <c r="C7379" s="16" t="str">
        <f>IF('6.標準時間'!$C7379="","",'6.標準時間'!C7379)</f>
        <v/>
      </c>
      <c r="D7379" s="16" t="str">
        <f>IF('6.標準時間'!$C7379="","",'6.標準時間'!E7379)</f>
        <v/>
      </c>
      <c r="E7379" s="171" t="str">
        <f>IF('6.標準時間'!$C7379="","",'6.標準時間'!F7379)</f>
        <v/>
      </c>
      <c r="F7379" s="15" t="str">
        <f t="shared" si="230"/>
        <v/>
      </c>
      <c r="G7379" s="142" t="str">
        <f>IF('6.標準時間'!$C7379="","",'6.標準時間'!H7379)</f>
        <v/>
      </c>
      <c r="H7379" s="142" t="str">
        <f>IF('6.標準時間'!$C7379="","",'6.標準時間'!I7379)</f>
        <v/>
      </c>
      <c r="I7379" s="107" t="str">
        <f>IF(C7379="","",VLOOKUP($C7379,'7.工程別レート'!$C$6:$E$501,3,FALSE))</f>
        <v/>
      </c>
      <c r="J7379" s="108" t="str">
        <f>IF(C7379="","",VLOOKUP($C7379,'7.工程別レート'!$C$6:$E$501,2,FALSE))</f>
        <v/>
      </c>
      <c r="K7379" s="195" t="str">
        <f t="shared" si="231"/>
        <v/>
      </c>
    </row>
    <row r="7380" spans="2:11" ht="18" customHeight="1">
      <c r="B7380" s="16" t="str">
        <f>IF('6.標準時間'!$B7380="","",'6.標準時間'!B7380)</f>
        <v/>
      </c>
      <c r="C7380" s="16" t="str">
        <f>IF('6.標準時間'!$C7380="","",'6.標準時間'!C7380)</f>
        <v/>
      </c>
      <c r="D7380" s="16" t="str">
        <f>IF('6.標準時間'!$C7380="","",'6.標準時間'!E7380)</f>
        <v/>
      </c>
      <c r="E7380" s="171" t="str">
        <f>IF('6.標準時間'!$C7380="","",'6.標準時間'!F7380)</f>
        <v/>
      </c>
      <c r="F7380" s="15" t="str">
        <f t="shared" si="230"/>
        <v/>
      </c>
      <c r="G7380" s="142" t="str">
        <f>IF('6.標準時間'!$C7380="","",'6.標準時間'!H7380)</f>
        <v/>
      </c>
      <c r="H7380" s="142" t="str">
        <f>IF('6.標準時間'!$C7380="","",'6.標準時間'!I7380)</f>
        <v/>
      </c>
      <c r="I7380" s="107" t="str">
        <f>IF(C7380="","",VLOOKUP($C7380,'7.工程別レート'!$C$6:$E$501,3,FALSE))</f>
        <v/>
      </c>
      <c r="J7380" s="108" t="str">
        <f>IF(C7380="","",VLOOKUP($C7380,'7.工程別レート'!$C$6:$E$501,2,FALSE))</f>
        <v/>
      </c>
      <c r="K7380" s="195" t="str">
        <f t="shared" si="231"/>
        <v/>
      </c>
    </row>
    <row r="7381" spans="2:11" ht="18" customHeight="1">
      <c r="B7381" s="16" t="str">
        <f>IF('6.標準時間'!$B7381="","",'6.標準時間'!B7381)</f>
        <v/>
      </c>
      <c r="C7381" s="16" t="str">
        <f>IF('6.標準時間'!$C7381="","",'6.標準時間'!C7381)</f>
        <v/>
      </c>
      <c r="D7381" s="16" t="str">
        <f>IF('6.標準時間'!$C7381="","",'6.標準時間'!E7381)</f>
        <v/>
      </c>
      <c r="E7381" s="171" t="str">
        <f>IF('6.標準時間'!$C7381="","",'6.標準時間'!F7381)</f>
        <v/>
      </c>
      <c r="F7381" s="15" t="str">
        <f t="shared" si="230"/>
        <v/>
      </c>
      <c r="G7381" s="142" t="str">
        <f>IF('6.標準時間'!$C7381="","",'6.標準時間'!H7381)</f>
        <v/>
      </c>
      <c r="H7381" s="142" t="str">
        <f>IF('6.標準時間'!$C7381="","",'6.標準時間'!I7381)</f>
        <v/>
      </c>
      <c r="I7381" s="107" t="str">
        <f>IF(C7381="","",VLOOKUP($C7381,'7.工程別レート'!$C$6:$E$501,3,FALSE))</f>
        <v/>
      </c>
      <c r="J7381" s="108" t="str">
        <f>IF(C7381="","",VLOOKUP($C7381,'7.工程別レート'!$C$6:$E$501,2,FALSE))</f>
        <v/>
      </c>
      <c r="K7381" s="195" t="str">
        <f t="shared" si="231"/>
        <v/>
      </c>
    </row>
    <row r="7382" spans="2:11" ht="18" customHeight="1">
      <c r="B7382" s="16" t="str">
        <f>IF('6.標準時間'!$B7382="","",'6.標準時間'!B7382)</f>
        <v/>
      </c>
      <c r="C7382" s="16" t="str">
        <f>IF('6.標準時間'!$C7382="","",'6.標準時間'!C7382)</f>
        <v/>
      </c>
      <c r="D7382" s="16" t="str">
        <f>IF('6.標準時間'!$C7382="","",'6.標準時間'!E7382)</f>
        <v/>
      </c>
      <c r="E7382" s="171" t="str">
        <f>IF('6.標準時間'!$C7382="","",'6.標準時間'!F7382)</f>
        <v/>
      </c>
      <c r="F7382" s="15" t="str">
        <f t="shared" si="230"/>
        <v/>
      </c>
      <c r="G7382" s="142" t="str">
        <f>IF('6.標準時間'!$C7382="","",'6.標準時間'!H7382)</f>
        <v/>
      </c>
      <c r="H7382" s="142" t="str">
        <f>IF('6.標準時間'!$C7382="","",'6.標準時間'!I7382)</f>
        <v/>
      </c>
      <c r="I7382" s="107" t="str">
        <f>IF(C7382="","",VLOOKUP($C7382,'7.工程別レート'!$C$6:$E$501,3,FALSE))</f>
        <v/>
      </c>
      <c r="J7382" s="108" t="str">
        <f>IF(C7382="","",VLOOKUP($C7382,'7.工程別レート'!$C$6:$E$501,2,FALSE))</f>
        <v/>
      </c>
      <c r="K7382" s="195" t="str">
        <f t="shared" si="231"/>
        <v/>
      </c>
    </row>
    <row r="7383" spans="2:11" ht="18" customHeight="1">
      <c r="B7383" s="16" t="str">
        <f>IF('6.標準時間'!$B7383="","",'6.標準時間'!B7383)</f>
        <v/>
      </c>
      <c r="C7383" s="16" t="str">
        <f>IF('6.標準時間'!$C7383="","",'6.標準時間'!C7383)</f>
        <v/>
      </c>
      <c r="D7383" s="16" t="str">
        <f>IF('6.標準時間'!$C7383="","",'6.標準時間'!E7383)</f>
        <v/>
      </c>
      <c r="E7383" s="171" t="str">
        <f>IF('6.標準時間'!$C7383="","",'6.標準時間'!F7383)</f>
        <v/>
      </c>
      <c r="F7383" s="15" t="str">
        <f t="shared" si="230"/>
        <v/>
      </c>
      <c r="G7383" s="142" t="str">
        <f>IF('6.標準時間'!$C7383="","",'6.標準時間'!H7383)</f>
        <v/>
      </c>
      <c r="H7383" s="142" t="str">
        <f>IF('6.標準時間'!$C7383="","",'6.標準時間'!I7383)</f>
        <v/>
      </c>
      <c r="I7383" s="107" t="str">
        <f>IF(C7383="","",VLOOKUP($C7383,'7.工程別レート'!$C$6:$E$501,3,FALSE))</f>
        <v/>
      </c>
      <c r="J7383" s="108" t="str">
        <f>IF(C7383="","",VLOOKUP($C7383,'7.工程別レート'!$C$6:$E$501,2,FALSE))</f>
        <v/>
      </c>
      <c r="K7383" s="195" t="str">
        <f t="shared" si="231"/>
        <v/>
      </c>
    </row>
    <row r="7384" spans="2:11" ht="18" customHeight="1">
      <c r="B7384" s="16" t="str">
        <f>IF('6.標準時間'!$B7384="","",'6.標準時間'!B7384)</f>
        <v/>
      </c>
      <c r="C7384" s="16" t="str">
        <f>IF('6.標準時間'!$C7384="","",'6.標準時間'!C7384)</f>
        <v/>
      </c>
      <c r="D7384" s="16" t="str">
        <f>IF('6.標準時間'!$C7384="","",'6.標準時間'!E7384)</f>
        <v/>
      </c>
      <c r="E7384" s="171" t="str">
        <f>IF('6.標準時間'!$C7384="","",'6.標準時間'!F7384)</f>
        <v/>
      </c>
      <c r="F7384" s="15" t="str">
        <f t="shared" si="230"/>
        <v/>
      </c>
      <c r="G7384" s="142" t="str">
        <f>IF('6.標準時間'!$C7384="","",'6.標準時間'!H7384)</f>
        <v/>
      </c>
      <c r="H7384" s="142" t="str">
        <f>IF('6.標準時間'!$C7384="","",'6.標準時間'!I7384)</f>
        <v/>
      </c>
      <c r="I7384" s="107" t="str">
        <f>IF(C7384="","",VLOOKUP($C7384,'7.工程別レート'!$C$6:$E$501,3,FALSE))</f>
        <v/>
      </c>
      <c r="J7384" s="108" t="str">
        <f>IF(C7384="","",VLOOKUP($C7384,'7.工程別レート'!$C$6:$E$501,2,FALSE))</f>
        <v/>
      </c>
      <c r="K7384" s="195" t="str">
        <f t="shared" si="231"/>
        <v/>
      </c>
    </row>
    <row r="7385" spans="2:11" ht="18" customHeight="1">
      <c r="B7385" s="16" t="str">
        <f>IF('6.標準時間'!$B7385="","",'6.標準時間'!B7385)</f>
        <v/>
      </c>
      <c r="C7385" s="16" t="str">
        <f>IF('6.標準時間'!$C7385="","",'6.標準時間'!C7385)</f>
        <v/>
      </c>
      <c r="D7385" s="16" t="str">
        <f>IF('6.標準時間'!$C7385="","",'6.標準時間'!E7385)</f>
        <v/>
      </c>
      <c r="E7385" s="171" t="str">
        <f>IF('6.標準時間'!$C7385="","",'6.標準時間'!F7385)</f>
        <v/>
      </c>
      <c r="F7385" s="15" t="str">
        <f t="shared" si="230"/>
        <v/>
      </c>
      <c r="G7385" s="142" t="str">
        <f>IF('6.標準時間'!$C7385="","",'6.標準時間'!H7385)</f>
        <v/>
      </c>
      <c r="H7385" s="142" t="str">
        <f>IF('6.標準時間'!$C7385="","",'6.標準時間'!I7385)</f>
        <v/>
      </c>
      <c r="I7385" s="107" t="str">
        <f>IF(C7385="","",VLOOKUP($C7385,'7.工程別レート'!$C$6:$E$501,3,FALSE))</f>
        <v/>
      </c>
      <c r="J7385" s="108" t="str">
        <f>IF(C7385="","",VLOOKUP($C7385,'7.工程別レート'!$C$6:$E$501,2,FALSE))</f>
        <v/>
      </c>
      <c r="K7385" s="195" t="str">
        <f t="shared" si="231"/>
        <v/>
      </c>
    </row>
    <row r="7386" spans="2:11" ht="18" customHeight="1">
      <c r="B7386" s="16" t="str">
        <f>IF('6.標準時間'!$B7386="","",'6.標準時間'!B7386)</f>
        <v/>
      </c>
      <c r="C7386" s="16" t="str">
        <f>IF('6.標準時間'!$C7386="","",'6.標準時間'!C7386)</f>
        <v/>
      </c>
      <c r="D7386" s="16" t="str">
        <f>IF('6.標準時間'!$C7386="","",'6.標準時間'!E7386)</f>
        <v/>
      </c>
      <c r="E7386" s="171" t="str">
        <f>IF('6.標準時間'!$C7386="","",'6.標準時間'!F7386)</f>
        <v/>
      </c>
      <c r="F7386" s="15" t="str">
        <f t="shared" si="230"/>
        <v/>
      </c>
      <c r="G7386" s="142" t="str">
        <f>IF('6.標準時間'!$C7386="","",'6.標準時間'!H7386)</f>
        <v/>
      </c>
      <c r="H7386" s="142" t="str">
        <f>IF('6.標準時間'!$C7386="","",'6.標準時間'!I7386)</f>
        <v/>
      </c>
      <c r="I7386" s="107" t="str">
        <f>IF(C7386="","",VLOOKUP($C7386,'7.工程別レート'!$C$6:$E$501,3,FALSE))</f>
        <v/>
      </c>
      <c r="J7386" s="108" t="str">
        <f>IF(C7386="","",VLOOKUP($C7386,'7.工程別レート'!$C$6:$E$501,2,FALSE))</f>
        <v/>
      </c>
      <c r="K7386" s="195" t="str">
        <f t="shared" si="231"/>
        <v/>
      </c>
    </row>
    <row r="7387" spans="2:11" ht="18" customHeight="1">
      <c r="B7387" s="16" t="str">
        <f>IF('6.標準時間'!$B7387="","",'6.標準時間'!B7387)</f>
        <v/>
      </c>
      <c r="C7387" s="16" t="str">
        <f>IF('6.標準時間'!$C7387="","",'6.標準時間'!C7387)</f>
        <v/>
      </c>
      <c r="D7387" s="16" t="str">
        <f>IF('6.標準時間'!$C7387="","",'6.標準時間'!E7387)</f>
        <v/>
      </c>
      <c r="E7387" s="171" t="str">
        <f>IF('6.標準時間'!$C7387="","",'6.標準時間'!F7387)</f>
        <v/>
      </c>
      <c r="F7387" s="15" t="str">
        <f t="shared" si="230"/>
        <v/>
      </c>
      <c r="G7387" s="142" t="str">
        <f>IF('6.標準時間'!$C7387="","",'6.標準時間'!H7387)</f>
        <v/>
      </c>
      <c r="H7387" s="142" t="str">
        <f>IF('6.標準時間'!$C7387="","",'6.標準時間'!I7387)</f>
        <v/>
      </c>
      <c r="I7387" s="107" t="str">
        <f>IF(C7387="","",VLOOKUP($C7387,'7.工程別レート'!$C$6:$E$501,3,FALSE))</f>
        <v/>
      </c>
      <c r="J7387" s="108" t="str">
        <f>IF(C7387="","",VLOOKUP($C7387,'7.工程別レート'!$C$6:$E$501,2,FALSE))</f>
        <v/>
      </c>
      <c r="K7387" s="195" t="str">
        <f t="shared" si="231"/>
        <v/>
      </c>
    </row>
    <row r="7388" spans="2:11" ht="18" customHeight="1">
      <c r="B7388" s="16" t="str">
        <f>IF('6.標準時間'!$B7388="","",'6.標準時間'!B7388)</f>
        <v/>
      </c>
      <c r="C7388" s="16" t="str">
        <f>IF('6.標準時間'!$C7388="","",'6.標準時間'!C7388)</f>
        <v/>
      </c>
      <c r="D7388" s="16" t="str">
        <f>IF('6.標準時間'!$C7388="","",'6.標準時間'!E7388)</f>
        <v/>
      </c>
      <c r="E7388" s="171" t="str">
        <f>IF('6.標準時間'!$C7388="","",'6.標準時間'!F7388)</f>
        <v/>
      </c>
      <c r="F7388" s="15" t="str">
        <f t="shared" si="230"/>
        <v/>
      </c>
      <c r="G7388" s="142" t="str">
        <f>IF('6.標準時間'!$C7388="","",'6.標準時間'!H7388)</f>
        <v/>
      </c>
      <c r="H7388" s="142" t="str">
        <f>IF('6.標準時間'!$C7388="","",'6.標準時間'!I7388)</f>
        <v/>
      </c>
      <c r="I7388" s="107" t="str">
        <f>IF(C7388="","",VLOOKUP($C7388,'7.工程別レート'!$C$6:$E$501,3,FALSE))</f>
        <v/>
      </c>
      <c r="J7388" s="108" t="str">
        <f>IF(C7388="","",VLOOKUP($C7388,'7.工程別レート'!$C$6:$E$501,2,FALSE))</f>
        <v/>
      </c>
      <c r="K7388" s="195" t="str">
        <f t="shared" si="231"/>
        <v/>
      </c>
    </row>
    <row r="7389" spans="2:11" ht="18" customHeight="1">
      <c r="B7389" s="16" t="str">
        <f>IF('6.標準時間'!$B7389="","",'6.標準時間'!B7389)</f>
        <v/>
      </c>
      <c r="C7389" s="16" t="str">
        <f>IF('6.標準時間'!$C7389="","",'6.標準時間'!C7389)</f>
        <v/>
      </c>
      <c r="D7389" s="16" t="str">
        <f>IF('6.標準時間'!$C7389="","",'6.標準時間'!E7389)</f>
        <v/>
      </c>
      <c r="E7389" s="171" t="str">
        <f>IF('6.標準時間'!$C7389="","",'6.標準時間'!F7389)</f>
        <v/>
      </c>
      <c r="F7389" s="15" t="str">
        <f t="shared" si="230"/>
        <v/>
      </c>
      <c r="G7389" s="142" t="str">
        <f>IF('6.標準時間'!$C7389="","",'6.標準時間'!H7389)</f>
        <v/>
      </c>
      <c r="H7389" s="142" t="str">
        <f>IF('6.標準時間'!$C7389="","",'6.標準時間'!I7389)</f>
        <v/>
      </c>
      <c r="I7389" s="107" t="str">
        <f>IF(C7389="","",VLOOKUP($C7389,'7.工程別レート'!$C$6:$E$501,3,FALSE))</f>
        <v/>
      </c>
      <c r="J7389" s="108" t="str">
        <f>IF(C7389="","",VLOOKUP($C7389,'7.工程別レート'!$C$6:$E$501,2,FALSE))</f>
        <v/>
      </c>
      <c r="K7389" s="195" t="str">
        <f t="shared" si="231"/>
        <v/>
      </c>
    </row>
    <row r="7390" spans="2:11" ht="18" customHeight="1">
      <c r="B7390" s="16" t="str">
        <f>IF('6.標準時間'!$B7390="","",'6.標準時間'!B7390)</f>
        <v/>
      </c>
      <c r="C7390" s="16" t="str">
        <f>IF('6.標準時間'!$C7390="","",'6.標準時間'!C7390)</f>
        <v/>
      </c>
      <c r="D7390" s="16" t="str">
        <f>IF('6.標準時間'!$C7390="","",'6.標準時間'!E7390)</f>
        <v/>
      </c>
      <c r="E7390" s="171" t="str">
        <f>IF('6.標準時間'!$C7390="","",'6.標準時間'!F7390)</f>
        <v/>
      </c>
      <c r="F7390" s="15" t="str">
        <f t="shared" si="230"/>
        <v/>
      </c>
      <c r="G7390" s="142" t="str">
        <f>IF('6.標準時間'!$C7390="","",'6.標準時間'!H7390)</f>
        <v/>
      </c>
      <c r="H7390" s="142" t="str">
        <f>IF('6.標準時間'!$C7390="","",'6.標準時間'!I7390)</f>
        <v/>
      </c>
      <c r="I7390" s="107" t="str">
        <f>IF(C7390="","",VLOOKUP($C7390,'7.工程別レート'!$C$6:$E$501,3,FALSE))</f>
        <v/>
      </c>
      <c r="J7390" s="108" t="str">
        <f>IF(C7390="","",VLOOKUP($C7390,'7.工程別レート'!$C$6:$E$501,2,FALSE))</f>
        <v/>
      </c>
      <c r="K7390" s="195" t="str">
        <f t="shared" si="231"/>
        <v/>
      </c>
    </row>
    <row r="7391" spans="2:11" ht="18" customHeight="1">
      <c r="B7391" s="16" t="str">
        <f>IF('6.標準時間'!$B7391="","",'6.標準時間'!B7391)</f>
        <v/>
      </c>
      <c r="C7391" s="16" t="str">
        <f>IF('6.標準時間'!$C7391="","",'6.標準時間'!C7391)</f>
        <v/>
      </c>
      <c r="D7391" s="16" t="str">
        <f>IF('6.標準時間'!$C7391="","",'6.標準時間'!E7391)</f>
        <v/>
      </c>
      <c r="E7391" s="171" t="str">
        <f>IF('6.標準時間'!$C7391="","",'6.標準時間'!F7391)</f>
        <v/>
      </c>
      <c r="F7391" s="15" t="str">
        <f t="shared" si="230"/>
        <v/>
      </c>
      <c r="G7391" s="142" t="str">
        <f>IF('6.標準時間'!$C7391="","",'6.標準時間'!H7391)</f>
        <v/>
      </c>
      <c r="H7391" s="142" t="str">
        <f>IF('6.標準時間'!$C7391="","",'6.標準時間'!I7391)</f>
        <v/>
      </c>
      <c r="I7391" s="107" t="str">
        <f>IF(C7391="","",VLOOKUP($C7391,'7.工程別レート'!$C$6:$E$501,3,FALSE))</f>
        <v/>
      </c>
      <c r="J7391" s="108" t="str">
        <f>IF(C7391="","",VLOOKUP($C7391,'7.工程別レート'!$C$6:$E$501,2,FALSE))</f>
        <v/>
      </c>
      <c r="K7391" s="195" t="str">
        <f t="shared" si="231"/>
        <v/>
      </c>
    </row>
    <row r="7392" spans="2:11" ht="18" customHeight="1">
      <c r="B7392" s="16" t="str">
        <f>IF('6.標準時間'!$B7392="","",'6.標準時間'!B7392)</f>
        <v/>
      </c>
      <c r="C7392" s="16" t="str">
        <f>IF('6.標準時間'!$C7392="","",'6.標準時間'!C7392)</f>
        <v/>
      </c>
      <c r="D7392" s="16" t="str">
        <f>IF('6.標準時間'!$C7392="","",'6.標準時間'!E7392)</f>
        <v/>
      </c>
      <c r="E7392" s="171" t="str">
        <f>IF('6.標準時間'!$C7392="","",'6.標準時間'!F7392)</f>
        <v/>
      </c>
      <c r="F7392" s="15" t="str">
        <f t="shared" si="230"/>
        <v/>
      </c>
      <c r="G7392" s="142" t="str">
        <f>IF('6.標準時間'!$C7392="","",'6.標準時間'!H7392)</f>
        <v/>
      </c>
      <c r="H7392" s="142" t="str">
        <f>IF('6.標準時間'!$C7392="","",'6.標準時間'!I7392)</f>
        <v/>
      </c>
      <c r="I7392" s="107" t="str">
        <f>IF(C7392="","",VLOOKUP($C7392,'7.工程別レート'!$C$6:$E$501,3,FALSE))</f>
        <v/>
      </c>
      <c r="J7392" s="108" t="str">
        <f>IF(C7392="","",VLOOKUP($C7392,'7.工程別レート'!$C$6:$E$501,2,FALSE))</f>
        <v/>
      </c>
      <c r="K7392" s="195" t="str">
        <f t="shared" si="231"/>
        <v/>
      </c>
    </row>
    <row r="7393" spans="2:11" ht="18" customHeight="1">
      <c r="B7393" s="16" t="str">
        <f>IF('6.標準時間'!$B7393="","",'6.標準時間'!B7393)</f>
        <v/>
      </c>
      <c r="C7393" s="16" t="str">
        <f>IF('6.標準時間'!$C7393="","",'6.標準時間'!C7393)</f>
        <v/>
      </c>
      <c r="D7393" s="16" t="str">
        <f>IF('6.標準時間'!$C7393="","",'6.標準時間'!E7393)</f>
        <v/>
      </c>
      <c r="E7393" s="171" t="str">
        <f>IF('6.標準時間'!$C7393="","",'6.標準時間'!F7393)</f>
        <v/>
      </c>
      <c r="F7393" s="15" t="str">
        <f t="shared" si="230"/>
        <v/>
      </c>
      <c r="G7393" s="142" t="str">
        <f>IF('6.標準時間'!$C7393="","",'6.標準時間'!H7393)</f>
        <v/>
      </c>
      <c r="H7393" s="142" t="str">
        <f>IF('6.標準時間'!$C7393="","",'6.標準時間'!I7393)</f>
        <v/>
      </c>
      <c r="I7393" s="107" t="str">
        <f>IF(C7393="","",VLOOKUP($C7393,'7.工程別レート'!$C$6:$E$501,3,FALSE))</f>
        <v/>
      </c>
      <c r="J7393" s="108" t="str">
        <f>IF(C7393="","",VLOOKUP($C7393,'7.工程別レート'!$C$6:$E$501,2,FALSE))</f>
        <v/>
      </c>
      <c r="K7393" s="195" t="str">
        <f t="shared" si="231"/>
        <v/>
      </c>
    </row>
    <row r="7394" spans="2:11" ht="18" customHeight="1">
      <c r="B7394" s="16" t="str">
        <f>IF('6.標準時間'!$B7394="","",'6.標準時間'!B7394)</f>
        <v/>
      </c>
      <c r="C7394" s="16" t="str">
        <f>IF('6.標準時間'!$C7394="","",'6.標準時間'!C7394)</f>
        <v/>
      </c>
      <c r="D7394" s="16" t="str">
        <f>IF('6.標準時間'!$C7394="","",'6.標準時間'!E7394)</f>
        <v/>
      </c>
      <c r="E7394" s="171" t="str">
        <f>IF('6.標準時間'!$C7394="","",'6.標準時間'!F7394)</f>
        <v/>
      </c>
      <c r="F7394" s="15" t="str">
        <f t="shared" si="230"/>
        <v/>
      </c>
      <c r="G7394" s="142" t="str">
        <f>IF('6.標準時間'!$C7394="","",'6.標準時間'!H7394)</f>
        <v/>
      </c>
      <c r="H7394" s="142" t="str">
        <f>IF('6.標準時間'!$C7394="","",'6.標準時間'!I7394)</f>
        <v/>
      </c>
      <c r="I7394" s="107" t="str">
        <f>IF(C7394="","",VLOOKUP($C7394,'7.工程別レート'!$C$6:$E$501,3,FALSE))</f>
        <v/>
      </c>
      <c r="J7394" s="108" t="str">
        <f>IF(C7394="","",VLOOKUP($C7394,'7.工程別レート'!$C$6:$E$501,2,FALSE))</f>
        <v/>
      </c>
      <c r="K7394" s="195" t="str">
        <f t="shared" si="231"/>
        <v/>
      </c>
    </row>
    <row r="7395" spans="2:11" ht="18" customHeight="1">
      <c r="B7395" s="16" t="str">
        <f>IF('6.標準時間'!$B7395="","",'6.標準時間'!B7395)</f>
        <v/>
      </c>
      <c r="C7395" s="16" t="str">
        <f>IF('6.標準時間'!$C7395="","",'6.標準時間'!C7395)</f>
        <v/>
      </c>
      <c r="D7395" s="16" t="str">
        <f>IF('6.標準時間'!$C7395="","",'6.標準時間'!E7395)</f>
        <v/>
      </c>
      <c r="E7395" s="171" t="str">
        <f>IF('6.標準時間'!$C7395="","",'6.標準時間'!F7395)</f>
        <v/>
      </c>
      <c r="F7395" s="15" t="str">
        <f t="shared" si="230"/>
        <v/>
      </c>
      <c r="G7395" s="142" t="str">
        <f>IF('6.標準時間'!$C7395="","",'6.標準時間'!H7395)</f>
        <v/>
      </c>
      <c r="H7395" s="142" t="str">
        <f>IF('6.標準時間'!$C7395="","",'6.標準時間'!I7395)</f>
        <v/>
      </c>
      <c r="I7395" s="107" t="str">
        <f>IF(C7395="","",VLOOKUP($C7395,'7.工程別レート'!$C$6:$E$501,3,FALSE))</f>
        <v/>
      </c>
      <c r="J7395" s="108" t="str">
        <f>IF(C7395="","",VLOOKUP($C7395,'7.工程別レート'!$C$6:$E$501,2,FALSE))</f>
        <v/>
      </c>
      <c r="K7395" s="195" t="str">
        <f t="shared" si="231"/>
        <v/>
      </c>
    </row>
    <row r="7396" spans="2:11" ht="18" customHeight="1">
      <c r="B7396" s="16" t="str">
        <f>IF('6.標準時間'!$B7396="","",'6.標準時間'!B7396)</f>
        <v/>
      </c>
      <c r="C7396" s="16" t="str">
        <f>IF('6.標準時間'!$C7396="","",'6.標準時間'!C7396)</f>
        <v/>
      </c>
      <c r="D7396" s="16" t="str">
        <f>IF('6.標準時間'!$C7396="","",'6.標準時間'!E7396)</f>
        <v/>
      </c>
      <c r="E7396" s="171" t="str">
        <f>IF('6.標準時間'!$C7396="","",'6.標準時間'!F7396)</f>
        <v/>
      </c>
      <c r="F7396" s="15" t="str">
        <f t="shared" si="230"/>
        <v/>
      </c>
      <c r="G7396" s="142" t="str">
        <f>IF('6.標準時間'!$C7396="","",'6.標準時間'!H7396)</f>
        <v/>
      </c>
      <c r="H7396" s="142" t="str">
        <f>IF('6.標準時間'!$C7396="","",'6.標準時間'!I7396)</f>
        <v/>
      </c>
      <c r="I7396" s="107" t="str">
        <f>IF(C7396="","",VLOOKUP($C7396,'7.工程別レート'!$C$6:$E$501,3,FALSE))</f>
        <v/>
      </c>
      <c r="J7396" s="108" t="str">
        <f>IF(C7396="","",VLOOKUP($C7396,'7.工程別レート'!$C$6:$E$501,2,FALSE))</f>
        <v/>
      </c>
      <c r="K7396" s="195" t="str">
        <f t="shared" si="231"/>
        <v/>
      </c>
    </row>
    <row r="7397" spans="2:11" ht="18" customHeight="1">
      <c r="B7397" s="16" t="str">
        <f>IF('6.標準時間'!$B7397="","",'6.標準時間'!B7397)</f>
        <v/>
      </c>
      <c r="C7397" s="16" t="str">
        <f>IF('6.標準時間'!$C7397="","",'6.標準時間'!C7397)</f>
        <v/>
      </c>
      <c r="D7397" s="16" t="str">
        <f>IF('6.標準時間'!$C7397="","",'6.標準時間'!E7397)</f>
        <v/>
      </c>
      <c r="E7397" s="171" t="str">
        <f>IF('6.標準時間'!$C7397="","",'6.標準時間'!F7397)</f>
        <v/>
      </c>
      <c r="F7397" s="15" t="str">
        <f t="shared" si="230"/>
        <v/>
      </c>
      <c r="G7397" s="142" t="str">
        <f>IF('6.標準時間'!$C7397="","",'6.標準時間'!H7397)</f>
        <v/>
      </c>
      <c r="H7397" s="142" t="str">
        <f>IF('6.標準時間'!$C7397="","",'6.標準時間'!I7397)</f>
        <v/>
      </c>
      <c r="I7397" s="107" t="str">
        <f>IF(C7397="","",VLOOKUP($C7397,'7.工程別レート'!$C$6:$E$501,3,FALSE))</f>
        <v/>
      </c>
      <c r="J7397" s="108" t="str">
        <f>IF(C7397="","",VLOOKUP($C7397,'7.工程別レート'!$C$6:$E$501,2,FALSE))</f>
        <v/>
      </c>
      <c r="K7397" s="195" t="str">
        <f t="shared" si="231"/>
        <v/>
      </c>
    </row>
    <row r="7398" spans="2:11" ht="18" customHeight="1">
      <c r="B7398" s="16" t="str">
        <f>IF('6.標準時間'!$B7398="","",'6.標準時間'!B7398)</f>
        <v/>
      </c>
      <c r="C7398" s="16" t="str">
        <f>IF('6.標準時間'!$C7398="","",'6.標準時間'!C7398)</f>
        <v/>
      </c>
      <c r="D7398" s="16" t="str">
        <f>IF('6.標準時間'!$C7398="","",'6.標準時間'!E7398)</f>
        <v/>
      </c>
      <c r="E7398" s="171" t="str">
        <f>IF('6.標準時間'!$C7398="","",'6.標準時間'!F7398)</f>
        <v/>
      </c>
      <c r="F7398" s="15" t="str">
        <f t="shared" si="230"/>
        <v/>
      </c>
      <c r="G7398" s="142" t="str">
        <f>IF('6.標準時間'!$C7398="","",'6.標準時間'!H7398)</f>
        <v/>
      </c>
      <c r="H7398" s="142" t="str">
        <f>IF('6.標準時間'!$C7398="","",'6.標準時間'!I7398)</f>
        <v/>
      </c>
      <c r="I7398" s="107" t="str">
        <f>IF(C7398="","",VLOOKUP($C7398,'7.工程別レート'!$C$6:$E$501,3,FALSE))</f>
        <v/>
      </c>
      <c r="J7398" s="108" t="str">
        <f>IF(C7398="","",VLOOKUP($C7398,'7.工程別レート'!$C$6:$E$501,2,FALSE))</f>
        <v/>
      </c>
      <c r="K7398" s="195" t="str">
        <f t="shared" si="231"/>
        <v/>
      </c>
    </row>
    <row r="7399" spans="2:11" ht="18" customHeight="1">
      <c r="B7399" s="16" t="str">
        <f>IF('6.標準時間'!$B7399="","",'6.標準時間'!B7399)</f>
        <v/>
      </c>
      <c r="C7399" s="16" t="str">
        <f>IF('6.標準時間'!$C7399="","",'6.標準時間'!C7399)</f>
        <v/>
      </c>
      <c r="D7399" s="16" t="str">
        <f>IF('6.標準時間'!$C7399="","",'6.標準時間'!E7399)</f>
        <v/>
      </c>
      <c r="E7399" s="171" t="str">
        <f>IF('6.標準時間'!$C7399="","",'6.標準時間'!F7399)</f>
        <v/>
      </c>
      <c r="F7399" s="15" t="str">
        <f t="shared" si="230"/>
        <v/>
      </c>
      <c r="G7399" s="142" t="str">
        <f>IF('6.標準時間'!$C7399="","",'6.標準時間'!H7399)</f>
        <v/>
      </c>
      <c r="H7399" s="142" t="str">
        <f>IF('6.標準時間'!$C7399="","",'6.標準時間'!I7399)</f>
        <v/>
      </c>
      <c r="I7399" s="107" t="str">
        <f>IF(C7399="","",VLOOKUP($C7399,'7.工程別レート'!$C$6:$E$501,3,FALSE))</f>
        <v/>
      </c>
      <c r="J7399" s="108" t="str">
        <f>IF(C7399="","",VLOOKUP($C7399,'7.工程別レート'!$C$6:$E$501,2,FALSE))</f>
        <v/>
      </c>
      <c r="K7399" s="195" t="str">
        <f t="shared" si="231"/>
        <v/>
      </c>
    </row>
    <row r="7400" spans="2:11" ht="18" customHeight="1">
      <c r="B7400" s="16" t="str">
        <f>IF('6.標準時間'!$B7400="","",'6.標準時間'!B7400)</f>
        <v/>
      </c>
      <c r="C7400" s="16" t="str">
        <f>IF('6.標準時間'!$C7400="","",'6.標準時間'!C7400)</f>
        <v/>
      </c>
      <c r="D7400" s="16" t="str">
        <f>IF('6.標準時間'!$C7400="","",'6.標準時間'!E7400)</f>
        <v/>
      </c>
      <c r="E7400" s="171" t="str">
        <f>IF('6.標準時間'!$C7400="","",'6.標準時間'!F7400)</f>
        <v/>
      </c>
      <c r="F7400" s="15" t="str">
        <f t="shared" si="230"/>
        <v/>
      </c>
      <c r="G7400" s="142" t="str">
        <f>IF('6.標準時間'!$C7400="","",'6.標準時間'!H7400)</f>
        <v/>
      </c>
      <c r="H7400" s="142" t="str">
        <f>IF('6.標準時間'!$C7400="","",'6.標準時間'!I7400)</f>
        <v/>
      </c>
      <c r="I7400" s="107" t="str">
        <f>IF(C7400="","",VLOOKUP($C7400,'7.工程別レート'!$C$6:$E$501,3,FALSE))</f>
        <v/>
      </c>
      <c r="J7400" s="108" t="str">
        <f>IF(C7400="","",VLOOKUP($C7400,'7.工程別レート'!$C$6:$E$501,2,FALSE))</f>
        <v/>
      </c>
      <c r="K7400" s="195" t="str">
        <f t="shared" si="231"/>
        <v/>
      </c>
    </row>
    <row r="7401" spans="2:11" ht="18" customHeight="1">
      <c r="B7401" s="16" t="str">
        <f>IF('6.標準時間'!$B7401="","",'6.標準時間'!B7401)</f>
        <v/>
      </c>
      <c r="C7401" s="16" t="str">
        <f>IF('6.標準時間'!$C7401="","",'6.標準時間'!C7401)</f>
        <v/>
      </c>
      <c r="D7401" s="16" t="str">
        <f>IF('6.標準時間'!$C7401="","",'6.標準時間'!E7401)</f>
        <v/>
      </c>
      <c r="E7401" s="171" t="str">
        <f>IF('6.標準時間'!$C7401="","",'6.標準時間'!F7401)</f>
        <v/>
      </c>
      <c r="F7401" s="15" t="str">
        <f t="shared" si="230"/>
        <v/>
      </c>
      <c r="G7401" s="142" t="str">
        <f>IF('6.標準時間'!$C7401="","",'6.標準時間'!H7401)</f>
        <v/>
      </c>
      <c r="H7401" s="142" t="str">
        <f>IF('6.標準時間'!$C7401="","",'6.標準時間'!I7401)</f>
        <v/>
      </c>
      <c r="I7401" s="107" t="str">
        <f>IF(C7401="","",VLOOKUP($C7401,'7.工程別レート'!$C$6:$E$501,3,FALSE))</f>
        <v/>
      </c>
      <c r="J7401" s="108" t="str">
        <f>IF(C7401="","",VLOOKUP($C7401,'7.工程別レート'!$C$6:$E$501,2,FALSE))</f>
        <v/>
      </c>
      <c r="K7401" s="195" t="str">
        <f t="shared" si="231"/>
        <v/>
      </c>
    </row>
    <row r="7402" spans="2:11" ht="18" customHeight="1">
      <c r="B7402" s="16" t="str">
        <f>IF('6.標準時間'!$B7402="","",'6.標準時間'!B7402)</f>
        <v/>
      </c>
      <c r="C7402" s="16" t="str">
        <f>IF('6.標準時間'!$C7402="","",'6.標準時間'!C7402)</f>
        <v/>
      </c>
      <c r="D7402" s="16" t="str">
        <f>IF('6.標準時間'!$C7402="","",'6.標準時間'!E7402)</f>
        <v/>
      </c>
      <c r="E7402" s="171" t="str">
        <f>IF('6.標準時間'!$C7402="","",'6.標準時間'!F7402)</f>
        <v/>
      </c>
      <c r="F7402" s="15" t="str">
        <f t="shared" si="230"/>
        <v/>
      </c>
      <c r="G7402" s="142" t="str">
        <f>IF('6.標準時間'!$C7402="","",'6.標準時間'!H7402)</f>
        <v/>
      </c>
      <c r="H7402" s="142" t="str">
        <f>IF('6.標準時間'!$C7402="","",'6.標準時間'!I7402)</f>
        <v/>
      </c>
      <c r="I7402" s="107" t="str">
        <f>IF(C7402="","",VLOOKUP($C7402,'7.工程別レート'!$C$6:$E$501,3,FALSE))</f>
        <v/>
      </c>
      <c r="J7402" s="108" t="str">
        <f>IF(C7402="","",VLOOKUP($C7402,'7.工程別レート'!$C$6:$E$501,2,FALSE))</f>
        <v/>
      </c>
      <c r="K7402" s="195" t="str">
        <f t="shared" si="231"/>
        <v/>
      </c>
    </row>
    <row r="7403" spans="2:11" ht="18" customHeight="1">
      <c r="B7403" s="16" t="str">
        <f>IF('6.標準時間'!$B7403="","",'6.標準時間'!B7403)</f>
        <v/>
      </c>
      <c r="C7403" s="16" t="str">
        <f>IF('6.標準時間'!$C7403="","",'6.標準時間'!C7403)</f>
        <v/>
      </c>
      <c r="D7403" s="16" t="str">
        <f>IF('6.標準時間'!$C7403="","",'6.標準時間'!E7403)</f>
        <v/>
      </c>
      <c r="E7403" s="171" t="str">
        <f>IF('6.標準時間'!$C7403="","",'6.標準時間'!F7403)</f>
        <v/>
      </c>
      <c r="F7403" s="15" t="str">
        <f t="shared" si="230"/>
        <v/>
      </c>
      <c r="G7403" s="142" t="str">
        <f>IF('6.標準時間'!$C7403="","",'6.標準時間'!H7403)</f>
        <v/>
      </c>
      <c r="H7403" s="142" t="str">
        <f>IF('6.標準時間'!$C7403="","",'6.標準時間'!I7403)</f>
        <v/>
      </c>
      <c r="I7403" s="107" t="str">
        <f>IF(C7403="","",VLOOKUP($C7403,'7.工程別レート'!$C$6:$E$501,3,FALSE))</f>
        <v/>
      </c>
      <c r="J7403" s="108" t="str">
        <f>IF(C7403="","",VLOOKUP($C7403,'7.工程別レート'!$C$6:$E$501,2,FALSE))</f>
        <v/>
      </c>
      <c r="K7403" s="195" t="str">
        <f t="shared" si="231"/>
        <v/>
      </c>
    </row>
    <row r="7404" spans="2:11" ht="18" customHeight="1">
      <c r="B7404" s="16" t="str">
        <f>IF('6.標準時間'!$B7404="","",'6.標準時間'!B7404)</f>
        <v/>
      </c>
      <c r="C7404" s="16" t="str">
        <f>IF('6.標準時間'!$C7404="","",'6.標準時間'!C7404)</f>
        <v/>
      </c>
      <c r="D7404" s="16" t="str">
        <f>IF('6.標準時間'!$C7404="","",'6.標準時間'!E7404)</f>
        <v/>
      </c>
      <c r="E7404" s="171" t="str">
        <f>IF('6.標準時間'!$C7404="","",'6.標準時間'!F7404)</f>
        <v/>
      </c>
      <c r="F7404" s="15" t="str">
        <f t="shared" si="230"/>
        <v/>
      </c>
      <c r="G7404" s="142" t="str">
        <f>IF('6.標準時間'!$C7404="","",'6.標準時間'!H7404)</f>
        <v/>
      </c>
      <c r="H7404" s="142" t="str">
        <f>IF('6.標準時間'!$C7404="","",'6.標準時間'!I7404)</f>
        <v/>
      </c>
      <c r="I7404" s="107" t="str">
        <f>IF(C7404="","",VLOOKUP($C7404,'7.工程別レート'!$C$6:$E$501,3,FALSE))</f>
        <v/>
      </c>
      <c r="J7404" s="108" t="str">
        <f>IF(C7404="","",VLOOKUP($C7404,'7.工程別レート'!$C$6:$E$501,2,FALSE))</f>
        <v/>
      </c>
      <c r="K7404" s="195" t="str">
        <f t="shared" si="231"/>
        <v/>
      </c>
    </row>
    <row r="7405" spans="2:11" ht="18" customHeight="1">
      <c r="B7405" s="16" t="str">
        <f>IF('6.標準時間'!$B7405="","",'6.標準時間'!B7405)</f>
        <v/>
      </c>
      <c r="C7405" s="16" t="str">
        <f>IF('6.標準時間'!$C7405="","",'6.標準時間'!C7405)</f>
        <v/>
      </c>
      <c r="D7405" s="16" t="str">
        <f>IF('6.標準時間'!$C7405="","",'6.標準時間'!E7405)</f>
        <v/>
      </c>
      <c r="E7405" s="171" t="str">
        <f>IF('6.標準時間'!$C7405="","",'6.標準時間'!F7405)</f>
        <v/>
      </c>
      <c r="F7405" s="15" t="str">
        <f t="shared" si="230"/>
        <v/>
      </c>
      <c r="G7405" s="142" t="str">
        <f>IF('6.標準時間'!$C7405="","",'6.標準時間'!H7405)</f>
        <v/>
      </c>
      <c r="H7405" s="142" t="str">
        <f>IF('6.標準時間'!$C7405="","",'6.標準時間'!I7405)</f>
        <v/>
      </c>
      <c r="I7405" s="107" t="str">
        <f>IF(C7405="","",VLOOKUP($C7405,'7.工程別レート'!$C$6:$E$501,3,FALSE))</f>
        <v/>
      </c>
      <c r="J7405" s="108" t="str">
        <f>IF(C7405="","",VLOOKUP($C7405,'7.工程別レート'!$C$6:$E$501,2,FALSE))</f>
        <v/>
      </c>
      <c r="K7405" s="195" t="str">
        <f t="shared" si="231"/>
        <v/>
      </c>
    </row>
    <row r="7406" spans="2:11" ht="18" customHeight="1">
      <c r="B7406" s="16" t="str">
        <f>IF('6.標準時間'!$B7406="","",'6.標準時間'!B7406)</f>
        <v/>
      </c>
      <c r="C7406" s="16" t="str">
        <f>IF('6.標準時間'!$C7406="","",'6.標準時間'!C7406)</f>
        <v/>
      </c>
      <c r="D7406" s="16" t="str">
        <f>IF('6.標準時間'!$C7406="","",'6.標準時間'!E7406)</f>
        <v/>
      </c>
      <c r="E7406" s="171" t="str">
        <f>IF('6.標準時間'!$C7406="","",'6.標準時間'!F7406)</f>
        <v/>
      </c>
      <c r="F7406" s="15" t="str">
        <f t="shared" si="230"/>
        <v/>
      </c>
      <c r="G7406" s="142" t="str">
        <f>IF('6.標準時間'!$C7406="","",'6.標準時間'!H7406)</f>
        <v/>
      </c>
      <c r="H7406" s="142" t="str">
        <f>IF('6.標準時間'!$C7406="","",'6.標準時間'!I7406)</f>
        <v/>
      </c>
      <c r="I7406" s="107" t="str">
        <f>IF(C7406="","",VLOOKUP($C7406,'7.工程別レート'!$C$6:$E$501,3,FALSE))</f>
        <v/>
      </c>
      <c r="J7406" s="108" t="str">
        <f>IF(C7406="","",VLOOKUP($C7406,'7.工程別レート'!$C$6:$E$501,2,FALSE))</f>
        <v/>
      </c>
      <c r="K7406" s="195" t="str">
        <f t="shared" si="231"/>
        <v/>
      </c>
    </row>
    <row r="7407" spans="2:11" ht="18" customHeight="1">
      <c r="B7407" s="16" t="str">
        <f>IF('6.標準時間'!$B7407="","",'6.標準時間'!B7407)</f>
        <v/>
      </c>
      <c r="C7407" s="16" t="str">
        <f>IF('6.標準時間'!$C7407="","",'6.標準時間'!C7407)</f>
        <v/>
      </c>
      <c r="D7407" s="16" t="str">
        <f>IF('6.標準時間'!$C7407="","",'6.標準時間'!E7407)</f>
        <v/>
      </c>
      <c r="E7407" s="171" t="str">
        <f>IF('6.標準時間'!$C7407="","",'6.標準時間'!F7407)</f>
        <v/>
      </c>
      <c r="F7407" s="15" t="str">
        <f t="shared" si="230"/>
        <v/>
      </c>
      <c r="G7407" s="142" t="str">
        <f>IF('6.標準時間'!$C7407="","",'6.標準時間'!H7407)</f>
        <v/>
      </c>
      <c r="H7407" s="142" t="str">
        <f>IF('6.標準時間'!$C7407="","",'6.標準時間'!I7407)</f>
        <v/>
      </c>
      <c r="I7407" s="107" t="str">
        <f>IF(C7407="","",VLOOKUP($C7407,'7.工程別レート'!$C$6:$E$501,3,FALSE))</f>
        <v/>
      </c>
      <c r="J7407" s="108" t="str">
        <f>IF(C7407="","",VLOOKUP($C7407,'7.工程別レート'!$C$6:$E$501,2,FALSE))</f>
        <v/>
      </c>
      <c r="K7407" s="195" t="str">
        <f t="shared" si="231"/>
        <v/>
      </c>
    </row>
    <row r="7408" spans="2:11" ht="18" customHeight="1">
      <c r="B7408" s="16" t="str">
        <f>IF('6.標準時間'!$B7408="","",'6.標準時間'!B7408)</f>
        <v/>
      </c>
      <c r="C7408" s="16" t="str">
        <f>IF('6.標準時間'!$C7408="","",'6.標準時間'!C7408)</f>
        <v/>
      </c>
      <c r="D7408" s="16" t="str">
        <f>IF('6.標準時間'!$C7408="","",'6.標準時間'!E7408)</f>
        <v/>
      </c>
      <c r="E7408" s="171" t="str">
        <f>IF('6.標準時間'!$C7408="","",'6.標準時間'!F7408)</f>
        <v/>
      </c>
      <c r="F7408" s="15" t="str">
        <f t="shared" si="230"/>
        <v/>
      </c>
      <c r="G7408" s="142" t="str">
        <f>IF('6.標準時間'!$C7408="","",'6.標準時間'!H7408)</f>
        <v/>
      </c>
      <c r="H7408" s="142" t="str">
        <f>IF('6.標準時間'!$C7408="","",'6.標準時間'!I7408)</f>
        <v/>
      </c>
      <c r="I7408" s="107" t="str">
        <f>IF(C7408="","",VLOOKUP($C7408,'7.工程別レート'!$C$6:$E$501,3,FALSE))</f>
        <v/>
      </c>
      <c r="J7408" s="108" t="str">
        <f>IF(C7408="","",VLOOKUP($C7408,'7.工程別レート'!$C$6:$E$501,2,FALSE))</f>
        <v/>
      </c>
      <c r="K7408" s="195" t="str">
        <f t="shared" si="231"/>
        <v/>
      </c>
    </row>
    <row r="7409" spans="2:11" ht="18" customHeight="1">
      <c r="B7409" s="16" t="str">
        <f>IF('6.標準時間'!$B7409="","",'6.標準時間'!B7409)</f>
        <v/>
      </c>
      <c r="C7409" s="16" t="str">
        <f>IF('6.標準時間'!$C7409="","",'6.標準時間'!C7409)</f>
        <v/>
      </c>
      <c r="D7409" s="16" t="str">
        <f>IF('6.標準時間'!$C7409="","",'6.標準時間'!E7409)</f>
        <v/>
      </c>
      <c r="E7409" s="171" t="str">
        <f>IF('6.標準時間'!$C7409="","",'6.標準時間'!F7409)</f>
        <v/>
      </c>
      <c r="F7409" s="15" t="str">
        <f t="shared" si="230"/>
        <v/>
      </c>
      <c r="G7409" s="142" t="str">
        <f>IF('6.標準時間'!$C7409="","",'6.標準時間'!H7409)</f>
        <v/>
      </c>
      <c r="H7409" s="142" t="str">
        <f>IF('6.標準時間'!$C7409="","",'6.標準時間'!I7409)</f>
        <v/>
      </c>
      <c r="I7409" s="107" t="str">
        <f>IF(C7409="","",VLOOKUP($C7409,'7.工程別レート'!$C$6:$E$501,3,FALSE))</f>
        <v/>
      </c>
      <c r="J7409" s="108" t="str">
        <f>IF(C7409="","",VLOOKUP($C7409,'7.工程別レート'!$C$6:$E$501,2,FALSE))</f>
        <v/>
      </c>
      <c r="K7409" s="195" t="str">
        <f t="shared" si="231"/>
        <v/>
      </c>
    </row>
    <row r="7410" spans="2:11" ht="18" customHeight="1">
      <c r="B7410" s="16" t="str">
        <f>IF('6.標準時間'!$B7410="","",'6.標準時間'!B7410)</f>
        <v/>
      </c>
      <c r="C7410" s="16" t="str">
        <f>IF('6.標準時間'!$C7410="","",'6.標準時間'!C7410)</f>
        <v/>
      </c>
      <c r="D7410" s="16" t="str">
        <f>IF('6.標準時間'!$C7410="","",'6.標準時間'!E7410)</f>
        <v/>
      </c>
      <c r="E7410" s="171" t="str">
        <f>IF('6.標準時間'!$C7410="","",'6.標準時間'!F7410)</f>
        <v/>
      </c>
      <c r="F7410" s="15" t="str">
        <f t="shared" si="230"/>
        <v/>
      </c>
      <c r="G7410" s="142" t="str">
        <f>IF('6.標準時間'!$C7410="","",'6.標準時間'!H7410)</f>
        <v/>
      </c>
      <c r="H7410" s="142" t="str">
        <f>IF('6.標準時間'!$C7410="","",'6.標準時間'!I7410)</f>
        <v/>
      </c>
      <c r="I7410" s="107" t="str">
        <f>IF(C7410="","",VLOOKUP($C7410,'7.工程別レート'!$C$6:$E$501,3,FALSE))</f>
        <v/>
      </c>
      <c r="J7410" s="108" t="str">
        <f>IF(C7410="","",VLOOKUP($C7410,'7.工程別レート'!$C$6:$E$501,2,FALSE))</f>
        <v/>
      </c>
      <c r="K7410" s="195" t="str">
        <f t="shared" si="231"/>
        <v/>
      </c>
    </row>
    <row r="7411" spans="2:11" ht="18" customHeight="1">
      <c r="B7411" s="16" t="str">
        <f>IF('6.標準時間'!$B7411="","",'6.標準時間'!B7411)</f>
        <v/>
      </c>
      <c r="C7411" s="16" t="str">
        <f>IF('6.標準時間'!$C7411="","",'6.標準時間'!C7411)</f>
        <v/>
      </c>
      <c r="D7411" s="16" t="str">
        <f>IF('6.標準時間'!$C7411="","",'6.標準時間'!E7411)</f>
        <v/>
      </c>
      <c r="E7411" s="171" t="str">
        <f>IF('6.標準時間'!$C7411="","",'6.標準時間'!F7411)</f>
        <v/>
      </c>
      <c r="F7411" s="15" t="str">
        <f t="shared" si="230"/>
        <v/>
      </c>
      <c r="G7411" s="142" t="str">
        <f>IF('6.標準時間'!$C7411="","",'6.標準時間'!H7411)</f>
        <v/>
      </c>
      <c r="H7411" s="142" t="str">
        <f>IF('6.標準時間'!$C7411="","",'6.標準時間'!I7411)</f>
        <v/>
      </c>
      <c r="I7411" s="107" t="str">
        <f>IF(C7411="","",VLOOKUP($C7411,'7.工程別レート'!$C$6:$E$501,3,FALSE))</f>
        <v/>
      </c>
      <c r="J7411" s="108" t="str">
        <f>IF(C7411="","",VLOOKUP($C7411,'7.工程別レート'!$C$6:$E$501,2,FALSE))</f>
        <v/>
      </c>
      <c r="K7411" s="195" t="str">
        <f t="shared" si="231"/>
        <v/>
      </c>
    </row>
    <row r="7412" spans="2:11" ht="18" customHeight="1">
      <c r="B7412" s="16" t="str">
        <f>IF('6.標準時間'!$B7412="","",'6.標準時間'!B7412)</f>
        <v/>
      </c>
      <c r="C7412" s="16" t="str">
        <f>IF('6.標準時間'!$C7412="","",'6.標準時間'!C7412)</f>
        <v/>
      </c>
      <c r="D7412" s="16" t="str">
        <f>IF('6.標準時間'!$C7412="","",'6.標準時間'!E7412)</f>
        <v/>
      </c>
      <c r="E7412" s="171" t="str">
        <f>IF('6.標準時間'!$C7412="","",'6.標準時間'!F7412)</f>
        <v/>
      </c>
      <c r="F7412" s="15" t="str">
        <f t="shared" si="230"/>
        <v/>
      </c>
      <c r="G7412" s="142" t="str">
        <f>IF('6.標準時間'!$C7412="","",'6.標準時間'!H7412)</f>
        <v/>
      </c>
      <c r="H7412" s="142" t="str">
        <f>IF('6.標準時間'!$C7412="","",'6.標準時間'!I7412)</f>
        <v/>
      </c>
      <c r="I7412" s="107" t="str">
        <f>IF(C7412="","",VLOOKUP($C7412,'7.工程別レート'!$C$6:$E$501,3,FALSE))</f>
        <v/>
      </c>
      <c r="J7412" s="108" t="str">
        <f>IF(C7412="","",VLOOKUP($C7412,'7.工程別レート'!$C$6:$E$501,2,FALSE))</f>
        <v/>
      </c>
      <c r="K7412" s="195" t="str">
        <f t="shared" si="231"/>
        <v/>
      </c>
    </row>
    <row r="7413" spans="2:11" ht="18" customHeight="1">
      <c r="B7413" s="16" t="str">
        <f>IF('6.標準時間'!$B7413="","",'6.標準時間'!B7413)</f>
        <v/>
      </c>
      <c r="C7413" s="16" t="str">
        <f>IF('6.標準時間'!$C7413="","",'6.標準時間'!C7413)</f>
        <v/>
      </c>
      <c r="D7413" s="16" t="str">
        <f>IF('6.標準時間'!$C7413="","",'6.標準時間'!E7413)</f>
        <v/>
      </c>
      <c r="E7413" s="171" t="str">
        <f>IF('6.標準時間'!$C7413="","",'6.標準時間'!F7413)</f>
        <v/>
      </c>
      <c r="F7413" s="15" t="str">
        <f t="shared" si="230"/>
        <v/>
      </c>
      <c r="G7413" s="142" t="str">
        <f>IF('6.標準時間'!$C7413="","",'6.標準時間'!H7413)</f>
        <v/>
      </c>
      <c r="H7413" s="142" t="str">
        <f>IF('6.標準時間'!$C7413="","",'6.標準時間'!I7413)</f>
        <v/>
      </c>
      <c r="I7413" s="107" t="str">
        <f>IF(C7413="","",VLOOKUP($C7413,'7.工程別レート'!$C$6:$E$501,3,FALSE))</f>
        <v/>
      </c>
      <c r="J7413" s="108" t="str">
        <f>IF(C7413="","",VLOOKUP($C7413,'7.工程別レート'!$C$6:$E$501,2,FALSE))</f>
        <v/>
      </c>
      <c r="K7413" s="195" t="str">
        <f t="shared" si="231"/>
        <v/>
      </c>
    </row>
    <row r="7414" spans="2:11" ht="18" customHeight="1">
      <c r="B7414" s="16" t="str">
        <f>IF('6.標準時間'!$B7414="","",'6.標準時間'!B7414)</f>
        <v/>
      </c>
      <c r="C7414" s="16" t="str">
        <f>IF('6.標準時間'!$C7414="","",'6.標準時間'!C7414)</f>
        <v/>
      </c>
      <c r="D7414" s="16" t="str">
        <f>IF('6.標準時間'!$C7414="","",'6.標準時間'!E7414)</f>
        <v/>
      </c>
      <c r="E7414" s="171" t="str">
        <f>IF('6.標準時間'!$C7414="","",'6.標準時間'!F7414)</f>
        <v/>
      </c>
      <c r="F7414" s="15" t="str">
        <f t="shared" si="230"/>
        <v/>
      </c>
      <c r="G7414" s="142" t="str">
        <f>IF('6.標準時間'!$C7414="","",'6.標準時間'!H7414)</f>
        <v/>
      </c>
      <c r="H7414" s="142" t="str">
        <f>IF('6.標準時間'!$C7414="","",'6.標準時間'!I7414)</f>
        <v/>
      </c>
      <c r="I7414" s="107" t="str">
        <f>IF(C7414="","",VLOOKUP($C7414,'7.工程別レート'!$C$6:$E$501,3,FALSE))</f>
        <v/>
      </c>
      <c r="J7414" s="108" t="str">
        <f>IF(C7414="","",VLOOKUP($C7414,'7.工程別レート'!$C$6:$E$501,2,FALSE))</f>
        <v/>
      </c>
      <c r="K7414" s="195" t="str">
        <f t="shared" si="231"/>
        <v/>
      </c>
    </row>
    <row r="7415" spans="2:11" ht="18" customHeight="1">
      <c r="B7415" s="16" t="str">
        <f>IF('6.標準時間'!$B7415="","",'6.標準時間'!B7415)</f>
        <v/>
      </c>
      <c r="C7415" s="16" t="str">
        <f>IF('6.標準時間'!$C7415="","",'6.標準時間'!C7415)</f>
        <v/>
      </c>
      <c r="D7415" s="16" t="str">
        <f>IF('6.標準時間'!$C7415="","",'6.標準時間'!E7415)</f>
        <v/>
      </c>
      <c r="E7415" s="171" t="str">
        <f>IF('6.標準時間'!$C7415="","",'6.標準時間'!F7415)</f>
        <v/>
      </c>
      <c r="F7415" s="15" t="str">
        <f t="shared" si="230"/>
        <v/>
      </c>
      <c r="G7415" s="142" t="str">
        <f>IF('6.標準時間'!$C7415="","",'6.標準時間'!H7415)</f>
        <v/>
      </c>
      <c r="H7415" s="142" t="str">
        <f>IF('6.標準時間'!$C7415="","",'6.標準時間'!I7415)</f>
        <v/>
      </c>
      <c r="I7415" s="107" t="str">
        <f>IF(C7415="","",VLOOKUP($C7415,'7.工程別レート'!$C$6:$E$501,3,FALSE))</f>
        <v/>
      </c>
      <c r="J7415" s="108" t="str">
        <f>IF(C7415="","",VLOOKUP($C7415,'7.工程別レート'!$C$6:$E$501,2,FALSE))</f>
        <v/>
      </c>
      <c r="K7415" s="195" t="str">
        <f t="shared" si="231"/>
        <v/>
      </c>
    </row>
    <row r="7416" spans="2:11" ht="18" customHeight="1">
      <c r="B7416" s="16" t="str">
        <f>IF('6.標準時間'!$B7416="","",'6.標準時間'!B7416)</f>
        <v/>
      </c>
      <c r="C7416" s="16" t="str">
        <f>IF('6.標準時間'!$C7416="","",'6.標準時間'!C7416)</f>
        <v/>
      </c>
      <c r="D7416" s="16" t="str">
        <f>IF('6.標準時間'!$C7416="","",'6.標準時間'!E7416)</f>
        <v/>
      </c>
      <c r="E7416" s="171" t="str">
        <f>IF('6.標準時間'!$C7416="","",'6.標準時間'!F7416)</f>
        <v/>
      </c>
      <c r="F7416" s="15" t="str">
        <f t="shared" si="230"/>
        <v/>
      </c>
      <c r="G7416" s="142" t="str">
        <f>IF('6.標準時間'!$C7416="","",'6.標準時間'!H7416)</f>
        <v/>
      </c>
      <c r="H7416" s="142" t="str">
        <f>IF('6.標準時間'!$C7416="","",'6.標準時間'!I7416)</f>
        <v/>
      </c>
      <c r="I7416" s="107" t="str">
        <f>IF(C7416="","",VLOOKUP($C7416,'7.工程別レート'!$C$6:$E$501,3,FALSE))</f>
        <v/>
      </c>
      <c r="J7416" s="108" t="str">
        <f>IF(C7416="","",VLOOKUP($C7416,'7.工程別レート'!$C$6:$E$501,2,FALSE))</f>
        <v/>
      </c>
      <c r="K7416" s="195" t="str">
        <f t="shared" si="231"/>
        <v/>
      </c>
    </row>
    <row r="7417" spans="2:11" ht="18" customHeight="1">
      <c r="B7417" s="16" t="str">
        <f>IF('6.標準時間'!$B7417="","",'6.標準時間'!B7417)</f>
        <v/>
      </c>
      <c r="C7417" s="16" t="str">
        <f>IF('6.標準時間'!$C7417="","",'6.標準時間'!C7417)</f>
        <v/>
      </c>
      <c r="D7417" s="16" t="str">
        <f>IF('6.標準時間'!$C7417="","",'6.標準時間'!E7417)</f>
        <v/>
      </c>
      <c r="E7417" s="171" t="str">
        <f>IF('6.標準時間'!$C7417="","",'6.標準時間'!F7417)</f>
        <v/>
      </c>
      <c r="F7417" s="15" t="str">
        <f t="shared" si="230"/>
        <v/>
      </c>
      <c r="G7417" s="142" t="str">
        <f>IF('6.標準時間'!$C7417="","",'6.標準時間'!H7417)</f>
        <v/>
      </c>
      <c r="H7417" s="142" t="str">
        <f>IF('6.標準時間'!$C7417="","",'6.標準時間'!I7417)</f>
        <v/>
      </c>
      <c r="I7417" s="107" t="str">
        <f>IF(C7417="","",VLOOKUP($C7417,'7.工程別レート'!$C$6:$E$501,3,FALSE))</f>
        <v/>
      </c>
      <c r="J7417" s="108" t="str">
        <f>IF(C7417="","",VLOOKUP($C7417,'7.工程別レート'!$C$6:$E$501,2,FALSE))</f>
        <v/>
      </c>
      <c r="K7417" s="195" t="str">
        <f t="shared" si="231"/>
        <v/>
      </c>
    </row>
    <row r="7418" spans="2:11" ht="18" customHeight="1">
      <c r="B7418" s="16" t="str">
        <f>IF('6.標準時間'!$B7418="","",'6.標準時間'!B7418)</f>
        <v/>
      </c>
      <c r="C7418" s="16" t="str">
        <f>IF('6.標準時間'!$C7418="","",'6.標準時間'!C7418)</f>
        <v/>
      </c>
      <c r="D7418" s="16" t="str">
        <f>IF('6.標準時間'!$C7418="","",'6.標準時間'!E7418)</f>
        <v/>
      </c>
      <c r="E7418" s="171" t="str">
        <f>IF('6.標準時間'!$C7418="","",'6.標準時間'!F7418)</f>
        <v/>
      </c>
      <c r="F7418" s="15" t="str">
        <f t="shared" si="230"/>
        <v/>
      </c>
      <c r="G7418" s="142" t="str">
        <f>IF('6.標準時間'!$C7418="","",'6.標準時間'!H7418)</f>
        <v/>
      </c>
      <c r="H7418" s="142" t="str">
        <f>IF('6.標準時間'!$C7418="","",'6.標準時間'!I7418)</f>
        <v/>
      </c>
      <c r="I7418" s="107" t="str">
        <f>IF(C7418="","",VLOOKUP($C7418,'7.工程別レート'!$C$6:$E$501,3,FALSE))</f>
        <v/>
      </c>
      <c r="J7418" s="108" t="str">
        <f>IF(C7418="","",VLOOKUP($C7418,'7.工程別レート'!$C$6:$E$501,2,FALSE))</f>
        <v/>
      </c>
      <c r="K7418" s="195" t="str">
        <f t="shared" si="231"/>
        <v/>
      </c>
    </row>
    <row r="7419" spans="2:11" ht="18" customHeight="1">
      <c r="B7419" s="16" t="str">
        <f>IF('6.標準時間'!$B7419="","",'6.標準時間'!B7419)</f>
        <v/>
      </c>
      <c r="C7419" s="16" t="str">
        <f>IF('6.標準時間'!$C7419="","",'6.標準時間'!C7419)</f>
        <v/>
      </c>
      <c r="D7419" s="16" t="str">
        <f>IF('6.標準時間'!$C7419="","",'6.標準時間'!E7419)</f>
        <v/>
      </c>
      <c r="E7419" s="171" t="str">
        <f>IF('6.標準時間'!$C7419="","",'6.標準時間'!F7419)</f>
        <v/>
      </c>
      <c r="F7419" s="15" t="str">
        <f t="shared" si="230"/>
        <v/>
      </c>
      <c r="G7419" s="142" t="str">
        <f>IF('6.標準時間'!$C7419="","",'6.標準時間'!H7419)</f>
        <v/>
      </c>
      <c r="H7419" s="142" t="str">
        <f>IF('6.標準時間'!$C7419="","",'6.標準時間'!I7419)</f>
        <v/>
      </c>
      <c r="I7419" s="107" t="str">
        <f>IF(C7419="","",VLOOKUP($C7419,'7.工程別レート'!$C$6:$E$501,3,FALSE))</f>
        <v/>
      </c>
      <c r="J7419" s="108" t="str">
        <f>IF(C7419="","",VLOOKUP($C7419,'7.工程別レート'!$C$6:$E$501,2,FALSE))</f>
        <v/>
      </c>
      <c r="K7419" s="195" t="str">
        <f t="shared" si="231"/>
        <v/>
      </c>
    </row>
    <row r="7420" spans="2:11" ht="18" customHeight="1">
      <c r="B7420" s="16" t="str">
        <f>IF('6.標準時間'!$B7420="","",'6.標準時間'!B7420)</f>
        <v/>
      </c>
      <c r="C7420" s="16" t="str">
        <f>IF('6.標準時間'!$C7420="","",'6.標準時間'!C7420)</f>
        <v/>
      </c>
      <c r="D7420" s="16" t="str">
        <f>IF('6.標準時間'!$C7420="","",'6.標準時間'!E7420)</f>
        <v/>
      </c>
      <c r="E7420" s="171" t="str">
        <f>IF('6.標準時間'!$C7420="","",'6.標準時間'!F7420)</f>
        <v/>
      </c>
      <c r="F7420" s="15" t="str">
        <f t="shared" si="230"/>
        <v/>
      </c>
      <c r="G7420" s="142" t="str">
        <f>IF('6.標準時間'!$C7420="","",'6.標準時間'!H7420)</f>
        <v/>
      </c>
      <c r="H7420" s="142" t="str">
        <f>IF('6.標準時間'!$C7420="","",'6.標準時間'!I7420)</f>
        <v/>
      </c>
      <c r="I7420" s="107" t="str">
        <f>IF(C7420="","",VLOOKUP($C7420,'7.工程別レート'!$C$6:$E$501,3,FALSE))</f>
        <v/>
      </c>
      <c r="J7420" s="108" t="str">
        <f>IF(C7420="","",VLOOKUP($C7420,'7.工程別レート'!$C$6:$E$501,2,FALSE))</f>
        <v/>
      </c>
      <c r="K7420" s="195" t="str">
        <f t="shared" si="231"/>
        <v/>
      </c>
    </row>
    <row r="7421" spans="2:11" ht="18" customHeight="1">
      <c r="B7421" s="16" t="str">
        <f>IF('6.標準時間'!$B7421="","",'6.標準時間'!B7421)</f>
        <v/>
      </c>
      <c r="C7421" s="16" t="str">
        <f>IF('6.標準時間'!$C7421="","",'6.標準時間'!C7421)</f>
        <v/>
      </c>
      <c r="D7421" s="16" t="str">
        <f>IF('6.標準時間'!$C7421="","",'6.標準時間'!E7421)</f>
        <v/>
      </c>
      <c r="E7421" s="171" t="str">
        <f>IF('6.標準時間'!$C7421="","",'6.標準時間'!F7421)</f>
        <v/>
      </c>
      <c r="F7421" s="15" t="str">
        <f t="shared" si="230"/>
        <v/>
      </c>
      <c r="G7421" s="142" t="str">
        <f>IF('6.標準時間'!$C7421="","",'6.標準時間'!H7421)</f>
        <v/>
      </c>
      <c r="H7421" s="142" t="str">
        <f>IF('6.標準時間'!$C7421="","",'6.標準時間'!I7421)</f>
        <v/>
      </c>
      <c r="I7421" s="107" t="str">
        <f>IF(C7421="","",VLOOKUP($C7421,'7.工程別レート'!$C$6:$E$501,3,FALSE))</f>
        <v/>
      </c>
      <c r="J7421" s="108" t="str">
        <f>IF(C7421="","",VLOOKUP($C7421,'7.工程別レート'!$C$6:$E$501,2,FALSE))</f>
        <v/>
      </c>
      <c r="K7421" s="195" t="str">
        <f t="shared" si="231"/>
        <v/>
      </c>
    </row>
    <row r="7422" spans="2:11" ht="18" customHeight="1">
      <c r="B7422" s="16" t="str">
        <f>IF('6.標準時間'!$B7422="","",'6.標準時間'!B7422)</f>
        <v/>
      </c>
      <c r="C7422" s="16" t="str">
        <f>IF('6.標準時間'!$C7422="","",'6.標準時間'!C7422)</f>
        <v/>
      </c>
      <c r="D7422" s="16" t="str">
        <f>IF('6.標準時間'!$C7422="","",'6.標準時間'!E7422)</f>
        <v/>
      </c>
      <c r="E7422" s="171" t="str">
        <f>IF('6.標準時間'!$C7422="","",'6.標準時間'!F7422)</f>
        <v/>
      </c>
      <c r="F7422" s="15" t="str">
        <f t="shared" si="230"/>
        <v/>
      </c>
      <c r="G7422" s="142" t="str">
        <f>IF('6.標準時間'!$C7422="","",'6.標準時間'!H7422)</f>
        <v/>
      </c>
      <c r="H7422" s="142" t="str">
        <f>IF('6.標準時間'!$C7422="","",'6.標準時間'!I7422)</f>
        <v/>
      </c>
      <c r="I7422" s="107" t="str">
        <f>IF(C7422="","",VLOOKUP($C7422,'7.工程別レート'!$C$6:$E$501,3,FALSE))</f>
        <v/>
      </c>
      <c r="J7422" s="108" t="str">
        <f>IF(C7422="","",VLOOKUP($C7422,'7.工程別レート'!$C$6:$E$501,2,FALSE))</f>
        <v/>
      </c>
      <c r="K7422" s="195" t="str">
        <f t="shared" si="231"/>
        <v/>
      </c>
    </row>
    <row r="7423" spans="2:11" ht="18" customHeight="1">
      <c r="B7423" s="16" t="str">
        <f>IF('6.標準時間'!$B7423="","",'6.標準時間'!B7423)</f>
        <v/>
      </c>
      <c r="C7423" s="16" t="str">
        <f>IF('6.標準時間'!$C7423="","",'6.標準時間'!C7423)</f>
        <v/>
      </c>
      <c r="D7423" s="16" t="str">
        <f>IF('6.標準時間'!$C7423="","",'6.標準時間'!E7423)</f>
        <v/>
      </c>
      <c r="E7423" s="171" t="str">
        <f>IF('6.標準時間'!$C7423="","",'6.標準時間'!F7423)</f>
        <v/>
      </c>
      <c r="F7423" s="15" t="str">
        <f t="shared" si="230"/>
        <v/>
      </c>
      <c r="G7423" s="142" t="str">
        <f>IF('6.標準時間'!$C7423="","",'6.標準時間'!H7423)</f>
        <v/>
      </c>
      <c r="H7423" s="142" t="str">
        <f>IF('6.標準時間'!$C7423="","",'6.標準時間'!I7423)</f>
        <v/>
      </c>
      <c r="I7423" s="107" t="str">
        <f>IF(C7423="","",VLOOKUP($C7423,'7.工程別レート'!$C$6:$E$501,3,FALSE))</f>
        <v/>
      </c>
      <c r="J7423" s="108" t="str">
        <f>IF(C7423="","",VLOOKUP($C7423,'7.工程別レート'!$C$6:$E$501,2,FALSE))</f>
        <v/>
      </c>
      <c r="K7423" s="195" t="str">
        <f t="shared" si="231"/>
        <v/>
      </c>
    </row>
    <row r="7424" spans="2:11" ht="18" customHeight="1">
      <c r="B7424" s="16" t="str">
        <f>IF('6.標準時間'!$B7424="","",'6.標準時間'!B7424)</f>
        <v/>
      </c>
      <c r="C7424" s="16" t="str">
        <f>IF('6.標準時間'!$C7424="","",'6.標準時間'!C7424)</f>
        <v/>
      </c>
      <c r="D7424" s="16" t="str">
        <f>IF('6.標準時間'!$C7424="","",'6.標準時間'!E7424)</f>
        <v/>
      </c>
      <c r="E7424" s="171" t="str">
        <f>IF('6.標準時間'!$C7424="","",'6.標準時間'!F7424)</f>
        <v/>
      </c>
      <c r="F7424" s="15" t="str">
        <f t="shared" si="230"/>
        <v/>
      </c>
      <c r="G7424" s="142" t="str">
        <f>IF('6.標準時間'!$C7424="","",'6.標準時間'!H7424)</f>
        <v/>
      </c>
      <c r="H7424" s="142" t="str">
        <f>IF('6.標準時間'!$C7424="","",'6.標準時間'!I7424)</f>
        <v/>
      </c>
      <c r="I7424" s="107" t="str">
        <f>IF(C7424="","",VLOOKUP($C7424,'7.工程別レート'!$C$6:$E$501,3,FALSE))</f>
        <v/>
      </c>
      <c r="J7424" s="108" t="str">
        <f>IF(C7424="","",VLOOKUP($C7424,'7.工程別レート'!$C$6:$E$501,2,FALSE))</f>
        <v/>
      </c>
      <c r="K7424" s="195" t="str">
        <f t="shared" si="231"/>
        <v/>
      </c>
    </row>
    <row r="7425" spans="2:11" ht="18" customHeight="1">
      <c r="B7425" s="16" t="str">
        <f>IF('6.標準時間'!$B7425="","",'6.標準時間'!B7425)</f>
        <v/>
      </c>
      <c r="C7425" s="16" t="str">
        <f>IF('6.標準時間'!$C7425="","",'6.標準時間'!C7425)</f>
        <v/>
      </c>
      <c r="D7425" s="16" t="str">
        <f>IF('6.標準時間'!$C7425="","",'6.標準時間'!E7425)</f>
        <v/>
      </c>
      <c r="E7425" s="171" t="str">
        <f>IF('6.標準時間'!$C7425="","",'6.標準時間'!F7425)</f>
        <v/>
      </c>
      <c r="F7425" s="15" t="str">
        <f t="shared" si="230"/>
        <v/>
      </c>
      <c r="G7425" s="142" t="str">
        <f>IF('6.標準時間'!$C7425="","",'6.標準時間'!H7425)</f>
        <v/>
      </c>
      <c r="H7425" s="142" t="str">
        <f>IF('6.標準時間'!$C7425="","",'6.標準時間'!I7425)</f>
        <v/>
      </c>
      <c r="I7425" s="107" t="str">
        <f>IF(C7425="","",VLOOKUP($C7425,'7.工程別レート'!$C$6:$E$501,3,FALSE))</f>
        <v/>
      </c>
      <c r="J7425" s="108" t="str">
        <f>IF(C7425="","",VLOOKUP($C7425,'7.工程別レート'!$C$6:$E$501,2,FALSE))</f>
        <v/>
      </c>
      <c r="K7425" s="195" t="str">
        <f t="shared" si="231"/>
        <v/>
      </c>
    </row>
    <row r="7426" spans="2:11" ht="18" customHeight="1">
      <c r="B7426" s="16" t="str">
        <f>IF('6.標準時間'!$B7426="","",'6.標準時間'!B7426)</f>
        <v/>
      </c>
      <c r="C7426" s="16" t="str">
        <f>IF('6.標準時間'!$C7426="","",'6.標準時間'!C7426)</f>
        <v/>
      </c>
      <c r="D7426" s="16" t="str">
        <f>IF('6.標準時間'!$C7426="","",'6.標準時間'!E7426)</f>
        <v/>
      </c>
      <c r="E7426" s="171" t="str">
        <f>IF('6.標準時間'!$C7426="","",'6.標準時間'!F7426)</f>
        <v/>
      </c>
      <c r="F7426" s="15" t="str">
        <f t="shared" si="230"/>
        <v/>
      </c>
      <c r="G7426" s="142" t="str">
        <f>IF('6.標準時間'!$C7426="","",'6.標準時間'!H7426)</f>
        <v/>
      </c>
      <c r="H7426" s="142" t="str">
        <f>IF('6.標準時間'!$C7426="","",'6.標準時間'!I7426)</f>
        <v/>
      </c>
      <c r="I7426" s="107" t="str">
        <f>IF(C7426="","",VLOOKUP($C7426,'7.工程別レート'!$C$6:$E$501,3,FALSE))</f>
        <v/>
      </c>
      <c r="J7426" s="108" t="str">
        <f>IF(C7426="","",VLOOKUP($C7426,'7.工程別レート'!$C$6:$E$501,2,FALSE))</f>
        <v/>
      </c>
      <c r="K7426" s="195" t="str">
        <f t="shared" si="231"/>
        <v/>
      </c>
    </row>
    <row r="7427" spans="2:11" ht="18" customHeight="1">
      <c r="B7427" s="16" t="str">
        <f>IF('6.標準時間'!$B7427="","",'6.標準時間'!B7427)</f>
        <v/>
      </c>
      <c r="C7427" s="16" t="str">
        <f>IF('6.標準時間'!$C7427="","",'6.標準時間'!C7427)</f>
        <v/>
      </c>
      <c r="D7427" s="16" t="str">
        <f>IF('6.標準時間'!$C7427="","",'6.標準時間'!E7427)</f>
        <v/>
      </c>
      <c r="E7427" s="171" t="str">
        <f>IF('6.標準時間'!$C7427="","",'6.標準時間'!F7427)</f>
        <v/>
      </c>
      <c r="F7427" s="15" t="str">
        <f t="shared" si="230"/>
        <v/>
      </c>
      <c r="G7427" s="142" t="str">
        <f>IF('6.標準時間'!$C7427="","",'6.標準時間'!H7427)</f>
        <v/>
      </c>
      <c r="H7427" s="142" t="str">
        <f>IF('6.標準時間'!$C7427="","",'6.標準時間'!I7427)</f>
        <v/>
      </c>
      <c r="I7427" s="107" t="str">
        <f>IF(C7427="","",VLOOKUP($C7427,'7.工程別レート'!$C$6:$E$501,3,FALSE))</f>
        <v/>
      </c>
      <c r="J7427" s="108" t="str">
        <f>IF(C7427="","",VLOOKUP($C7427,'7.工程別レート'!$C$6:$E$501,2,FALSE))</f>
        <v/>
      </c>
      <c r="K7427" s="195" t="str">
        <f t="shared" si="231"/>
        <v/>
      </c>
    </row>
    <row r="7428" spans="2:11" ht="18" customHeight="1">
      <c r="B7428" s="16" t="str">
        <f>IF('6.標準時間'!$B7428="","",'6.標準時間'!B7428)</f>
        <v/>
      </c>
      <c r="C7428" s="16" t="str">
        <f>IF('6.標準時間'!$C7428="","",'6.標準時間'!C7428)</f>
        <v/>
      </c>
      <c r="D7428" s="16" t="str">
        <f>IF('6.標準時間'!$C7428="","",'6.標準時間'!E7428)</f>
        <v/>
      </c>
      <c r="E7428" s="171" t="str">
        <f>IF('6.標準時間'!$C7428="","",'6.標準時間'!F7428)</f>
        <v/>
      </c>
      <c r="F7428" s="15" t="str">
        <f t="shared" si="230"/>
        <v/>
      </c>
      <c r="G7428" s="142" t="str">
        <f>IF('6.標準時間'!$C7428="","",'6.標準時間'!H7428)</f>
        <v/>
      </c>
      <c r="H7428" s="142" t="str">
        <f>IF('6.標準時間'!$C7428="","",'6.標準時間'!I7428)</f>
        <v/>
      </c>
      <c r="I7428" s="107" t="str">
        <f>IF(C7428="","",VLOOKUP($C7428,'7.工程別レート'!$C$6:$E$501,3,FALSE))</f>
        <v/>
      </c>
      <c r="J7428" s="108" t="str">
        <f>IF(C7428="","",VLOOKUP($C7428,'7.工程別レート'!$C$6:$E$501,2,FALSE))</f>
        <v/>
      </c>
      <c r="K7428" s="195" t="str">
        <f t="shared" si="231"/>
        <v/>
      </c>
    </row>
    <row r="7429" spans="2:11" ht="18" customHeight="1">
      <c r="B7429" s="16" t="str">
        <f>IF('6.標準時間'!$B7429="","",'6.標準時間'!B7429)</f>
        <v/>
      </c>
      <c r="C7429" s="16" t="str">
        <f>IF('6.標準時間'!$C7429="","",'6.標準時間'!C7429)</f>
        <v/>
      </c>
      <c r="D7429" s="16" t="str">
        <f>IF('6.標準時間'!$C7429="","",'6.標準時間'!E7429)</f>
        <v/>
      </c>
      <c r="E7429" s="171" t="str">
        <f>IF('6.標準時間'!$C7429="","",'6.標準時間'!F7429)</f>
        <v/>
      </c>
      <c r="F7429" s="15" t="str">
        <f t="shared" si="230"/>
        <v/>
      </c>
      <c r="G7429" s="142" t="str">
        <f>IF('6.標準時間'!$C7429="","",'6.標準時間'!H7429)</f>
        <v/>
      </c>
      <c r="H7429" s="142" t="str">
        <f>IF('6.標準時間'!$C7429="","",'6.標準時間'!I7429)</f>
        <v/>
      </c>
      <c r="I7429" s="107" t="str">
        <f>IF(C7429="","",VLOOKUP($C7429,'7.工程別レート'!$C$6:$E$501,3,FALSE))</f>
        <v/>
      </c>
      <c r="J7429" s="108" t="str">
        <f>IF(C7429="","",VLOOKUP($C7429,'7.工程別レート'!$C$6:$E$501,2,FALSE))</f>
        <v/>
      </c>
      <c r="K7429" s="195" t="str">
        <f t="shared" si="231"/>
        <v/>
      </c>
    </row>
    <row r="7430" spans="2:11" ht="18" customHeight="1">
      <c r="B7430" s="16" t="str">
        <f>IF('6.標準時間'!$B7430="","",'6.標準時間'!B7430)</f>
        <v/>
      </c>
      <c r="C7430" s="16" t="str">
        <f>IF('6.標準時間'!$C7430="","",'6.標準時間'!C7430)</f>
        <v/>
      </c>
      <c r="D7430" s="16" t="str">
        <f>IF('6.標準時間'!$C7430="","",'6.標準時間'!E7430)</f>
        <v/>
      </c>
      <c r="E7430" s="171" t="str">
        <f>IF('6.標準時間'!$C7430="","",'6.標準時間'!F7430)</f>
        <v/>
      </c>
      <c r="F7430" s="15" t="str">
        <f t="shared" ref="F7430:F7493" si="232">C7430&amp;D7430</f>
        <v/>
      </c>
      <c r="G7430" s="142" t="str">
        <f>IF('6.標準時間'!$C7430="","",'6.標準時間'!H7430)</f>
        <v/>
      </c>
      <c r="H7430" s="142" t="str">
        <f>IF('6.標準時間'!$C7430="","",'6.標準時間'!I7430)</f>
        <v/>
      </c>
      <c r="I7430" s="107" t="str">
        <f>IF(C7430="","",VLOOKUP($C7430,'7.工程別レート'!$C$6:$E$501,3,FALSE))</f>
        <v/>
      </c>
      <c r="J7430" s="108" t="str">
        <f>IF(C7430="","",VLOOKUP($C7430,'7.工程別レート'!$C$6:$E$501,2,FALSE))</f>
        <v/>
      </c>
      <c r="K7430" s="195" t="str">
        <f t="shared" si="231"/>
        <v/>
      </c>
    </row>
    <row r="7431" spans="2:11" ht="18" customHeight="1">
      <c r="B7431" s="16" t="str">
        <f>IF('6.標準時間'!$B7431="","",'6.標準時間'!B7431)</f>
        <v/>
      </c>
      <c r="C7431" s="16" t="str">
        <f>IF('6.標準時間'!$C7431="","",'6.標準時間'!C7431)</f>
        <v/>
      </c>
      <c r="D7431" s="16" t="str">
        <f>IF('6.標準時間'!$C7431="","",'6.標準時間'!E7431)</f>
        <v/>
      </c>
      <c r="E7431" s="171" t="str">
        <f>IF('6.標準時間'!$C7431="","",'6.標準時間'!F7431)</f>
        <v/>
      </c>
      <c r="F7431" s="15" t="str">
        <f t="shared" si="232"/>
        <v/>
      </c>
      <c r="G7431" s="142" t="str">
        <f>IF('6.標準時間'!$C7431="","",'6.標準時間'!H7431)</f>
        <v/>
      </c>
      <c r="H7431" s="142" t="str">
        <f>IF('6.標準時間'!$C7431="","",'6.標準時間'!I7431)</f>
        <v/>
      </c>
      <c r="I7431" s="107" t="str">
        <f>IF(C7431="","",VLOOKUP($C7431,'7.工程別レート'!$C$6:$E$501,3,FALSE))</f>
        <v/>
      </c>
      <c r="J7431" s="108" t="str">
        <f>IF(C7431="","",VLOOKUP($C7431,'7.工程別レート'!$C$6:$E$501,2,FALSE))</f>
        <v/>
      </c>
      <c r="K7431" s="195" t="str">
        <f t="shared" ref="K7431:K7494" si="233">IF(ISERROR((G7431*I7431)+(H7431*J7431)),"",(G7431*I7431)+(H7431*J7431))</f>
        <v/>
      </c>
    </row>
    <row r="7432" spans="2:11" ht="18" customHeight="1">
      <c r="B7432" s="16" t="str">
        <f>IF('6.標準時間'!$B7432="","",'6.標準時間'!B7432)</f>
        <v/>
      </c>
      <c r="C7432" s="16" t="str">
        <f>IF('6.標準時間'!$C7432="","",'6.標準時間'!C7432)</f>
        <v/>
      </c>
      <c r="D7432" s="16" t="str">
        <f>IF('6.標準時間'!$C7432="","",'6.標準時間'!E7432)</f>
        <v/>
      </c>
      <c r="E7432" s="171" t="str">
        <f>IF('6.標準時間'!$C7432="","",'6.標準時間'!F7432)</f>
        <v/>
      </c>
      <c r="F7432" s="15" t="str">
        <f t="shared" si="232"/>
        <v/>
      </c>
      <c r="G7432" s="142" t="str">
        <f>IF('6.標準時間'!$C7432="","",'6.標準時間'!H7432)</f>
        <v/>
      </c>
      <c r="H7432" s="142" t="str">
        <f>IF('6.標準時間'!$C7432="","",'6.標準時間'!I7432)</f>
        <v/>
      </c>
      <c r="I7432" s="107" t="str">
        <f>IF(C7432="","",VLOOKUP($C7432,'7.工程別レート'!$C$6:$E$501,3,FALSE))</f>
        <v/>
      </c>
      <c r="J7432" s="108" t="str">
        <f>IF(C7432="","",VLOOKUP($C7432,'7.工程別レート'!$C$6:$E$501,2,FALSE))</f>
        <v/>
      </c>
      <c r="K7432" s="195" t="str">
        <f t="shared" si="233"/>
        <v/>
      </c>
    </row>
    <row r="7433" spans="2:11" ht="18" customHeight="1">
      <c r="B7433" s="16" t="str">
        <f>IF('6.標準時間'!$B7433="","",'6.標準時間'!B7433)</f>
        <v/>
      </c>
      <c r="C7433" s="16" t="str">
        <f>IF('6.標準時間'!$C7433="","",'6.標準時間'!C7433)</f>
        <v/>
      </c>
      <c r="D7433" s="16" t="str">
        <f>IF('6.標準時間'!$C7433="","",'6.標準時間'!E7433)</f>
        <v/>
      </c>
      <c r="E7433" s="171" t="str">
        <f>IF('6.標準時間'!$C7433="","",'6.標準時間'!F7433)</f>
        <v/>
      </c>
      <c r="F7433" s="15" t="str">
        <f t="shared" si="232"/>
        <v/>
      </c>
      <c r="G7433" s="142" t="str">
        <f>IF('6.標準時間'!$C7433="","",'6.標準時間'!H7433)</f>
        <v/>
      </c>
      <c r="H7433" s="142" t="str">
        <f>IF('6.標準時間'!$C7433="","",'6.標準時間'!I7433)</f>
        <v/>
      </c>
      <c r="I7433" s="107" t="str">
        <f>IF(C7433="","",VLOOKUP($C7433,'7.工程別レート'!$C$6:$E$501,3,FALSE))</f>
        <v/>
      </c>
      <c r="J7433" s="108" t="str">
        <f>IF(C7433="","",VLOOKUP($C7433,'7.工程別レート'!$C$6:$E$501,2,FALSE))</f>
        <v/>
      </c>
      <c r="K7433" s="195" t="str">
        <f t="shared" si="233"/>
        <v/>
      </c>
    </row>
    <row r="7434" spans="2:11" ht="18" customHeight="1">
      <c r="B7434" s="16" t="str">
        <f>IF('6.標準時間'!$B7434="","",'6.標準時間'!B7434)</f>
        <v/>
      </c>
      <c r="C7434" s="16" t="str">
        <f>IF('6.標準時間'!$C7434="","",'6.標準時間'!C7434)</f>
        <v/>
      </c>
      <c r="D7434" s="16" t="str">
        <f>IF('6.標準時間'!$C7434="","",'6.標準時間'!E7434)</f>
        <v/>
      </c>
      <c r="E7434" s="171" t="str">
        <f>IF('6.標準時間'!$C7434="","",'6.標準時間'!F7434)</f>
        <v/>
      </c>
      <c r="F7434" s="15" t="str">
        <f t="shared" si="232"/>
        <v/>
      </c>
      <c r="G7434" s="142" t="str">
        <f>IF('6.標準時間'!$C7434="","",'6.標準時間'!H7434)</f>
        <v/>
      </c>
      <c r="H7434" s="142" t="str">
        <f>IF('6.標準時間'!$C7434="","",'6.標準時間'!I7434)</f>
        <v/>
      </c>
      <c r="I7434" s="107" t="str">
        <f>IF(C7434="","",VLOOKUP($C7434,'7.工程別レート'!$C$6:$E$501,3,FALSE))</f>
        <v/>
      </c>
      <c r="J7434" s="108" t="str">
        <f>IF(C7434="","",VLOOKUP($C7434,'7.工程別レート'!$C$6:$E$501,2,FALSE))</f>
        <v/>
      </c>
      <c r="K7434" s="195" t="str">
        <f t="shared" si="233"/>
        <v/>
      </c>
    </row>
    <row r="7435" spans="2:11" ht="18" customHeight="1">
      <c r="B7435" s="16" t="str">
        <f>IF('6.標準時間'!$B7435="","",'6.標準時間'!B7435)</f>
        <v/>
      </c>
      <c r="C7435" s="16" t="str">
        <f>IF('6.標準時間'!$C7435="","",'6.標準時間'!C7435)</f>
        <v/>
      </c>
      <c r="D7435" s="16" t="str">
        <f>IF('6.標準時間'!$C7435="","",'6.標準時間'!E7435)</f>
        <v/>
      </c>
      <c r="E7435" s="171" t="str">
        <f>IF('6.標準時間'!$C7435="","",'6.標準時間'!F7435)</f>
        <v/>
      </c>
      <c r="F7435" s="15" t="str">
        <f t="shared" si="232"/>
        <v/>
      </c>
      <c r="G7435" s="142" t="str">
        <f>IF('6.標準時間'!$C7435="","",'6.標準時間'!H7435)</f>
        <v/>
      </c>
      <c r="H7435" s="142" t="str">
        <f>IF('6.標準時間'!$C7435="","",'6.標準時間'!I7435)</f>
        <v/>
      </c>
      <c r="I7435" s="107" t="str">
        <f>IF(C7435="","",VLOOKUP($C7435,'7.工程別レート'!$C$6:$E$501,3,FALSE))</f>
        <v/>
      </c>
      <c r="J7435" s="108" t="str">
        <f>IF(C7435="","",VLOOKUP($C7435,'7.工程別レート'!$C$6:$E$501,2,FALSE))</f>
        <v/>
      </c>
      <c r="K7435" s="195" t="str">
        <f t="shared" si="233"/>
        <v/>
      </c>
    </row>
    <row r="7436" spans="2:11" ht="18" customHeight="1">
      <c r="B7436" s="16" t="str">
        <f>IF('6.標準時間'!$B7436="","",'6.標準時間'!B7436)</f>
        <v/>
      </c>
      <c r="C7436" s="16" t="str">
        <f>IF('6.標準時間'!$C7436="","",'6.標準時間'!C7436)</f>
        <v/>
      </c>
      <c r="D7436" s="16" t="str">
        <f>IF('6.標準時間'!$C7436="","",'6.標準時間'!E7436)</f>
        <v/>
      </c>
      <c r="E7436" s="171" t="str">
        <f>IF('6.標準時間'!$C7436="","",'6.標準時間'!F7436)</f>
        <v/>
      </c>
      <c r="F7436" s="15" t="str">
        <f t="shared" si="232"/>
        <v/>
      </c>
      <c r="G7436" s="142" t="str">
        <f>IF('6.標準時間'!$C7436="","",'6.標準時間'!H7436)</f>
        <v/>
      </c>
      <c r="H7436" s="142" t="str">
        <f>IF('6.標準時間'!$C7436="","",'6.標準時間'!I7436)</f>
        <v/>
      </c>
      <c r="I7436" s="107" t="str">
        <f>IF(C7436="","",VLOOKUP($C7436,'7.工程別レート'!$C$6:$E$501,3,FALSE))</f>
        <v/>
      </c>
      <c r="J7436" s="108" t="str">
        <f>IF(C7436="","",VLOOKUP($C7436,'7.工程別レート'!$C$6:$E$501,2,FALSE))</f>
        <v/>
      </c>
      <c r="K7436" s="195" t="str">
        <f t="shared" si="233"/>
        <v/>
      </c>
    </row>
    <row r="7437" spans="2:11" ht="18" customHeight="1">
      <c r="B7437" s="16" t="str">
        <f>IF('6.標準時間'!$B7437="","",'6.標準時間'!B7437)</f>
        <v/>
      </c>
      <c r="C7437" s="16" t="str">
        <f>IF('6.標準時間'!$C7437="","",'6.標準時間'!C7437)</f>
        <v/>
      </c>
      <c r="D7437" s="16" t="str">
        <f>IF('6.標準時間'!$C7437="","",'6.標準時間'!E7437)</f>
        <v/>
      </c>
      <c r="E7437" s="171" t="str">
        <f>IF('6.標準時間'!$C7437="","",'6.標準時間'!F7437)</f>
        <v/>
      </c>
      <c r="F7437" s="15" t="str">
        <f t="shared" si="232"/>
        <v/>
      </c>
      <c r="G7437" s="142" t="str">
        <f>IF('6.標準時間'!$C7437="","",'6.標準時間'!H7437)</f>
        <v/>
      </c>
      <c r="H7437" s="142" t="str">
        <f>IF('6.標準時間'!$C7437="","",'6.標準時間'!I7437)</f>
        <v/>
      </c>
      <c r="I7437" s="107" t="str">
        <f>IF(C7437="","",VLOOKUP($C7437,'7.工程別レート'!$C$6:$E$501,3,FALSE))</f>
        <v/>
      </c>
      <c r="J7437" s="108" t="str">
        <f>IF(C7437="","",VLOOKUP($C7437,'7.工程別レート'!$C$6:$E$501,2,FALSE))</f>
        <v/>
      </c>
      <c r="K7437" s="195" t="str">
        <f t="shared" si="233"/>
        <v/>
      </c>
    </row>
    <row r="7438" spans="2:11" ht="18" customHeight="1">
      <c r="B7438" s="16" t="str">
        <f>IF('6.標準時間'!$B7438="","",'6.標準時間'!B7438)</f>
        <v/>
      </c>
      <c r="C7438" s="16" t="str">
        <f>IF('6.標準時間'!$C7438="","",'6.標準時間'!C7438)</f>
        <v/>
      </c>
      <c r="D7438" s="16" t="str">
        <f>IF('6.標準時間'!$C7438="","",'6.標準時間'!E7438)</f>
        <v/>
      </c>
      <c r="E7438" s="171" t="str">
        <f>IF('6.標準時間'!$C7438="","",'6.標準時間'!F7438)</f>
        <v/>
      </c>
      <c r="F7438" s="15" t="str">
        <f t="shared" si="232"/>
        <v/>
      </c>
      <c r="G7438" s="142" t="str">
        <f>IF('6.標準時間'!$C7438="","",'6.標準時間'!H7438)</f>
        <v/>
      </c>
      <c r="H7438" s="142" t="str">
        <f>IF('6.標準時間'!$C7438="","",'6.標準時間'!I7438)</f>
        <v/>
      </c>
      <c r="I7438" s="107" t="str">
        <f>IF(C7438="","",VLOOKUP($C7438,'7.工程別レート'!$C$6:$E$501,3,FALSE))</f>
        <v/>
      </c>
      <c r="J7438" s="108" t="str">
        <f>IF(C7438="","",VLOOKUP($C7438,'7.工程別レート'!$C$6:$E$501,2,FALSE))</f>
        <v/>
      </c>
      <c r="K7438" s="195" t="str">
        <f t="shared" si="233"/>
        <v/>
      </c>
    </row>
    <row r="7439" spans="2:11" ht="18" customHeight="1">
      <c r="B7439" s="16" t="str">
        <f>IF('6.標準時間'!$B7439="","",'6.標準時間'!B7439)</f>
        <v/>
      </c>
      <c r="C7439" s="16" t="str">
        <f>IF('6.標準時間'!$C7439="","",'6.標準時間'!C7439)</f>
        <v/>
      </c>
      <c r="D7439" s="16" t="str">
        <f>IF('6.標準時間'!$C7439="","",'6.標準時間'!E7439)</f>
        <v/>
      </c>
      <c r="E7439" s="171" t="str">
        <f>IF('6.標準時間'!$C7439="","",'6.標準時間'!F7439)</f>
        <v/>
      </c>
      <c r="F7439" s="15" t="str">
        <f t="shared" si="232"/>
        <v/>
      </c>
      <c r="G7439" s="142" t="str">
        <f>IF('6.標準時間'!$C7439="","",'6.標準時間'!H7439)</f>
        <v/>
      </c>
      <c r="H7439" s="142" t="str">
        <f>IF('6.標準時間'!$C7439="","",'6.標準時間'!I7439)</f>
        <v/>
      </c>
      <c r="I7439" s="107" t="str">
        <f>IF(C7439="","",VLOOKUP($C7439,'7.工程別レート'!$C$6:$E$501,3,FALSE))</f>
        <v/>
      </c>
      <c r="J7439" s="108" t="str">
        <f>IF(C7439="","",VLOOKUP($C7439,'7.工程別レート'!$C$6:$E$501,2,FALSE))</f>
        <v/>
      </c>
      <c r="K7439" s="195" t="str">
        <f t="shared" si="233"/>
        <v/>
      </c>
    </row>
    <row r="7440" spans="2:11" ht="18" customHeight="1">
      <c r="B7440" s="16" t="str">
        <f>IF('6.標準時間'!$B7440="","",'6.標準時間'!B7440)</f>
        <v/>
      </c>
      <c r="C7440" s="16" t="str">
        <f>IF('6.標準時間'!$C7440="","",'6.標準時間'!C7440)</f>
        <v/>
      </c>
      <c r="D7440" s="16" t="str">
        <f>IF('6.標準時間'!$C7440="","",'6.標準時間'!E7440)</f>
        <v/>
      </c>
      <c r="E7440" s="171" t="str">
        <f>IF('6.標準時間'!$C7440="","",'6.標準時間'!F7440)</f>
        <v/>
      </c>
      <c r="F7440" s="15" t="str">
        <f t="shared" si="232"/>
        <v/>
      </c>
      <c r="G7440" s="142" t="str">
        <f>IF('6.標準時間'!$C7440="","",'6.標準時間'!H7440)</f>
        <v/>
      </c>
      <c r="H7440" s="142" t="str">
        <f>IF('6.標準時間'!$C7440="","",'6.標準時間'!I7440)</f>
        <v/>
      </c>
      <c r="I7440" s="107" t="str">
        <f>IF(C7440="","",VLOOKUP($C7440,'7.工程別レート'!$C$6:$E$501,3,FALSE))</f>
        <v/>
      </c>
      <c r="J7440" s="108" t="str">
        <f>IF(C7440="","",VLOOKUP($C7440,'7.工程別レート'!$C$6:$E$501,2,FALSE))</f>
        <v/>
      </c>
      <c r="K7440" s="195" t="str">
        <f t="shared" si="233"/>
        <v/>
      </c>
    </row>
    <row r="7441" spans="2:11" ht="18" customHeight="1">
      <c r="B7441" s="16" t="str">
        <f>IF('6.標準時間'!$B7441="","",'6.標準時間'!B7441)</f>
        <v/>
      </c>
      <c r="C7441" s="16" t="str">
        <f>IF('6.標準時間'!$C7441="","",'6.標準時間'!C7441)</f>
        <v/>
      </c>
      <c r="D7441" s="16" t="str">
        <f>IF('6.標準時間'!$C7441="","",'6.標準時間'!E7441)</f>
        <v/>
      </c>
      <c r="E7441" s="171" t="str">
        <f>IF('6.標準時間'!$C7441="","",'6.標準時間'!F7441)</f>
        <v/>
      </c>
      <c r="F7441" s="15" t="str">
        <f t="shared" si="232"/>
        <v/>
      </c>
      <c r="G7441" s="142" t="str">
        <f>IF('6.標準時間'!$C7441="","",'6.標準時間'!H7441)</f>
        <v/>
      </c>
      <c r="H7441" s="142" t="str">
        <f>IF('6.標準時間'!$C7441="","",'6.標準時間'!I7441)</f>
        <v/>
      </c>
      <c r="I7441" s="107" t="str">
        <f>IF(C7441="","",VLOOKUP($C7441,'7.工程別レート'!$C$6:$E$501,3,FALSE))</f>
        <v/>
      </c>
      <c r="J7441" s="108" t="str">
        <f>IF(C7441="","",VLOOKUP($C7441,'7.工程別レート'!$C$6:$E$501,2,FALSE))</f>
        <v/>
      </c>
      <c r="K7441" s="195" t="str">
        <f t="shared" si="233"/>
        <v/>
      </c>
    </row>
    <row r="7442" spans="2:11" ht="18" customHeight="1">
      <c r="B7442" s="16" t="str">
        <f>IF('6.標準時間'!$B7442="","",'6.標準時間'!B7442)</f>
        <v/>
      </c>
      <c r="C7442" s="16" t="str">
        <f>IF('6.標準時間'!$C7442="","",'6.標準時間'!C7442)</f>
        <v/>
      </c>
      <c r="D7442" s="16" t="str">
        <f>IF('6.標準時間'!$C7442="","",'6.標準時間'!E7442)</f>
        <v/>
      </c>
      <c r="E7442" s="171" t="str">
        <f>IF('6.標準時間'!$C7442="","",'6.標準時間'!F7442)</f>
        <v/>
      </c>
      <c r="F7442" s="15" t="str">
        <f t="shared" si="232"/>
        <v/>
      </c>
      <c r="G7442" s="142" t="str">
        <f>IF('6.標準時間'!$C7442="","",'6.標準時間'!H7442)</f>
        <v/>
      </c>
      <c r="H7442" s="142" t="str">
        <f>IF('6.標準時間'!$C7442="","",'6.標準時間'!I7442)</f>
        <v/>
      </c>
      <c r="I7442" s="107" t="str">
        <f>IF(C7442="","",VLOOKUP($C7442,'7.工程別レート'!$C$6:$E$501,3,FALSE))</f>
        <v/>
      </c>
      <c r="J7442" s="108" t="str">
        <f>IF(C7442="","",VLOOKUP($C7442,'7.工程別レート'!$C$6:$E$501,2,FALSE))</f>
        <v/>
      </c>
      <c r="K7442" s="195" t="str">
        <f t="shared" si="233"/>
        <v/>
      </c>
    </row>
    <row r="7443" spans="2:11" ht="18" customHeight="1">
      <c r="B7443" s="16" t="str">
        <f>IF('6.標準時間'!$B7443="","",'6.標準時間'!B7443)</f>
        <v/>
      </c>
      <c r="C7443" s="16" t="str">
        <f>IF('6.標準時間'!$C7443="","",'6.標準時間'!C7443)</f>
        <v/>
      </c>
      <c r="D7443" s="16" t="str">
        <f>IF('6.標準時間'!$C7443="","",'6.標準時間'!E7443)</f>
        <v/>
      </c>
      <c r="E7443" s="171" t="str">
        <f>IF('6.標準時間'!$C7443="","",'6.標準時間'!F7443)</f>
        <v/>
      </c>
      <c r="F7443" s="15" t="str">
        <f t="shared" si="232"/>
        <v/>
      </c>
      <c r="G7443" s="142" t="str">
        <f>IF('6.標準時間'!$C7443="","",'6.標準時間'!H7443)</f>
        <v/>
      </c>
      <c r="H7443" s="142" t="str">
        <f>IF('6.標準時間'!$C7443="","",'6.標準時間'!I7443)</f>
        <v/>
      </c>
      <c r="I7443" s="107" t="str">
        <f>IF(C7443="","",VLOOKUP($C7443,'7.工程別レート'!$C$6:$E$501,3,FALSE))</f>
        <v/>
      </c>
      <c r="J7443" s="108" t="str">
        <f>IF(C7443="","",VLOOKUP($C7443,'7.工程別レート'!$C$6:$E$501,2,FALSE))</f>
        <v/>
      </c>
      <c r="K7443" s="195" t="str">
        <f t="shared" si="233"/>
        <v/>
      </c>
    </row>
    <row r="7444" spans="2:11" ht="18" customHeight="1">
      <c r="B7444" s="16" t="str">
        <f>IF('6.標準時間'!$B7444="","",'6.標準時間'!B7444)</f>
        <v/>
      </c>
      <c r="C7444" s="16" t="str">
        <f>IF('6.標準時間'!$C7444="","",'6.標準時間'!C7444)</f>
        <v/>
      </c>
      <c r="D7444" s="16" t="str">
        <f>IF('6.標準時間'!$C7444="","",'6.標準時間'!E7444)</f>
        <v/>
      </c>
      <c r="E7444" s="171" t="str">
        <f>IF('6.標準時間'!$C7444="","",'6.標準時間'!F7444)</f>
        <v/>
      </c>
      <c r="F7444" s="15" t="str">
        <f t="shared" si="232"/>
        <v/>
      </c>
      <c r="G7444" s="142" t="str">
        <f>IF('6.標準時間'!$C7444="","",'6.標準時間'!H7444)</f>
        <v/>
      </c>
      <c r="H7444" s="142" t="str">
        <f>IF('6.標準時間'!$C7444="","",'6.標準時間'!I7444)</f>
        <v/>
      </c>
      <c r="I7444" s="107" t="str">
        <f>IF(C7444="","",VLOOKUP($C7444,'7.工程別レート'!$C$6:$E$501,3,FALSE))</f>
        <v/>
      </c>
      <c r="J7444" s="108" t="str">
        <f>IF(C7444="","",VLOOKUP($C7444,'7.工程別レート'!$C$6:$E$501,2,FALSE))</f>
        <v/>
      </c>
      <c r="K7444" s="195" t="str">
        <f t="shared" si="233"/>
        <v/>
      </c>
    </row>
    <row r="7445" spans="2:11" ht="18" customHeight="1">
      <c r="B7445" s="16" t="str">
        <f>IF('6.標準時間'!$B7445="","",'6.標準時間'!B7445)</f>
        <v/>
      </c>
      <c r="C7445" s="16" t="str">
        <f>IF('6.標準時間'!$C7445="","",'6.標準時間'!C7445)</f>
        <v/>
      </c>
      <c r="D7445" s="16" t="str">
        <f>IF('6.標準時間'!$C7445="","",'6.標準時間'!E7445)</f>
        <v/>
      </c>
      <c r="E7445" s="171" t="str">
        <f>IF('6.標準時間'!$C7445="","",'6.標準時間'!F7445)</f>
        <v/>
      </c>
      <c r="F7445" s="15" t="str">
        <f t="shared" si="232"/>
        <v/>
      </c>
      <c r="G7445" s="142" t="str">
        <f>IF('6.標準時間'!$C7445="","",'6.標準時間'!H7445)</f>
        <v/>
      </c>
      <c r="H7445" s="142" t="str">
        <f>IF('6.標準時間'!$C7445="","",'6.標準時間'!I7445)</f>
        <v/>
      </c>
      <c r="I7445" s="107" t="str">
        <f>IF(C7445="","",VLOOKUP($C7445,'7.工程別レート'!$C$6:$E$501,3,FALSE))</f>
        <v/>
      </c>
      <c r="J7445" s="108" t="str">
        <f>IF(C7445="","",VLOOKUP($C7445,'7.工程別レート'!$C$6:$E$501,2,FALSE))</f>
        <v/>
      </c>
      <c r="K7445" s="195" t="str">
        <f t="shared" si="233"/>
        <v/>
      </c>
    </row>
    <row r="7446" spans="2:11" ht="18" customHeight="1">
      <c r="B7446" s="16" t="str">
        <f>IF('6.標準時間'!$B7446="","",'6.標準時間'!B7446)</f>
        <v/>
      </c>
      <c r="C7446" s="16" t="str">
        <f>IF('6.標準時間'!$C7446="","",'6.標準時間'!C7446)</f>
        <v/>
      </c>
      <c r="D7446" s="16" t="str">
        <f>IF('6.標準時間'!$C7446="","",'6.標準時間'!E7446)</f>
        <v/>
      </c>
      <c r="E7446" s="171" t="str">
        <f>IF('6.標準時間'!$C7446="","",'6.標準時間'!F7446)</f>
        <v/>
      </c>
      <c r="F7446" s="15" t="str">
        <f t="shared" si="232"/>
        <v/>
      </c>
      <c r="G7446" s="142" t="str">
        <f>IF('6.標準時間'!$C7446="","",'6.標準時間'!H7446)</f>
        <v/>
      </c>
      <c r="H7446" s="142" t="str">
        <f>IF('6.標準時間'!$C7446="","",'6.標準時間'!I7446)</f>
        <v/>
      </c>
      <c r="I7446" s="107" t="str">
        <f>IF(C7446="","",VLOOKUP($C7446,'7.工程別レート'!$C$6:$E$501,3,FALSE))</f>
        <v/>
      </c>
      <c r="J7446" s="108" t="str">
        <f>IF(C7446="","",VLOOKUP($C7446,'7.工程別レート'!$C$6:$E$501,2,FALSE))</f>
        <v/>
      </c>
      <c r="K7446" s="195" t="str">
        <f t="shared" si="233"/>
        <v/>
      </c>
    </row>
    <row r="7447" spans="2:11" ht="18" customHeight="1">
      <c r="B7447" s="16" t="str">
        <f>IF('6.標準時間'!$B7447="","",'6.標準時間'!B7447)</f>
        <v/>
      </c>
      <c r="C7447" s="16" t="str">
        <f>IF('6.標準時間'!$C7447="","",'6.標準時間'!C7447)</f>
        <v/>
      </c>
      <c r="D7447" s="16" t="str">
        <f>IF('6.標準時間'!$C7447="","",'6.標準時間'!E7447)</f>
        <v/>
      </c>
      <c r="E7447" s="171" t="str">
        <f>IF('6.標準時間'!$C7447="","",'6.標準時間'!F7447)</f>
        <v/>
      </c>
      <c r="F7447" s="15" t="str">
        <f t="shared" si="232"/>
        <v/>
      </c>
      <c r="G7447" s="142" t="str">
        <f>IF('6.標準時間'!$C7447="","",'6.標準時間'!H7447)</f>
        <v/>
      </c>
      <c r="H7447" s="142" t="str">
        <f>IF('6.標準時間'!$C7447="","",'6.標準時間'!I7447)</f>
        <v/>
      </c>
      <c r="I7447" s="107" t="str">
        <f>IF(C7447="","",VLOOKUP($C7447,'7.工程別レート'!$C$6:$E$501,3,FALSE))</f>
        <v/>
      </c>
      <c r="J7447" s="108" t="str">
        <f>IF(C7447="","",VLOOKUP($C7447,'7.工程別レート'!$C$6:$E$501,2,FALSE))</f>
        <v/>
      </c>
      <c r="K7447" s="195" t="str">
        <f t="shared" si="233"/>
        <v/>
      </c>
    </row>
    <row r="7448" spans="2:11" ht="18" customHeight="1">
      <c r="B7448" s="16" t="str">
        <f>IF('6.標準時間'!$B7448="","",'6.標準時間'!B7448)</f>
        <v/>
      </c>
      <c r="C7448" s="16" t="str">
        <f>IF('6.標準時間'!$C7448="","",'6.標準時間'!C7448)</f>
        <v/>
      </c>
      <c r="D7448" s="16" t="str">
        <f>IF('6.標準時間'!$C7448="","",'6.標準時間'!E7448)</f>
        <v/>
      </c>
      <c r="E7448" s="171" t="str">
        <f>IF('6.標準時間'!$C7448="","",'6.標準時間'!F7448)</f>
        <v/>
      </c>
      <c r="F7448" s="15" t="str">
        <f t="shared" si="232"/>
        <v/>
      </c>
      <c r="G7448" s="142" t="str">
        <f>IF('6.標準時間'!$C7448="","",'6.標準時間'!H7448)</f>
        <v/>
      </c>
      <c r="H7448" s="142" t="str">
        <f>IF('6.標準時間'!$C7448="","",'6.標準時間'!I7448)</f>
        <v/>
      </c>
      <c r="I7448" s="107" t="str">
        <f>IF(C7448="","",VLOOKUP($C7448,'7.工程別レート'!$C$6:$E$501,3,FALSE))</f>
        <v/>
      </c>
      <c r="J7448" s="108" t="str">
        <f>IF(C7448="","",VLOOKUP($C7448,'7.工程別レート'!$C$6:$E$501,2,FALSE))</f>
        <v/>
      </c>
      <c r="K7448" s="195" t="str">
        <f t="shared" si="233"/>
        <v/>
      </c>
    </row>
    <row r="7449" spans="2:11" ht="18" customHeight="1">
      <c r="B7449" s="16" t="str">
        <f>IF('6.標準時間'!$B7449="","",'6.標準時間'!B7449)</f>
        <v/>
      </c>
      <c r="C7449" s="16" t="str">
        <f>IF('6.標準時間'!$C7449="","",'6.標準時間'!C7449)</f>
        <v/>
      </c>
      <c r="D7449" s="16" t="str">
        <f>IF('6.標準時間'!$C7449="","",'6.標準時間'!E7449)</f>
        <v/>
      </c>
      <c r="E7449" s="171" t="str">
        <f>IF('6.標準時間'!$C7449="","",'6.標準時間'!F7449)</f>
        <v/>
      </c>
      <c r="F7449" s="15" t="str">
        <f t="shared" si="232"/>
        <v/>
      </c>
      <c r="G7449" s="142" t="str">
        <f>IF('6.標準時間'!$C7449="","",'6.標準時間'!H7449)</f>
        <v/>
      </c>
      <c r="H7449" s="142" t="str">
        <f>IF('6.標準時間'!$C7449="","",'6.標準時間'!I7449)</f>
        <v/>
      </c>
      <c r="I7449" s="107" t="str">
        <f>IF(C7449="","",VLOOKUP($C7449,'7.工程別レート'!$C$6:$E$501,3,FALSE))</f>
        <v/>
      </c>
      <c r="J7449" s="108" t="str">
        <f>IF(C7449="","",VLOOKUP($C7449,'7.工程別レート'!$C$6:$E$501,2,FALSE))</f>
        <v/>
      </c>
      <c r="K7449" s="195" t="str">
        <f t="shared" si="233"/>
        <v/>
      </c>
    </row>
    <row r="7450" spans="2:11" ht="18" customHeight="1">
      <c r="B7450" s="16" t="str">
        <f>IF('6.標準時間'!$B7450="","",'6.標準時間'!B7450)</f>
        <v/>
      </c>
      <c r="C7450" s="16" t="str">
        <f>IF('6.標準時間'!$C7450="","",'6.標準時間'!C7450)</f>
        <v/>
      </c>
      <c r="D7450" s="16" t="str">
        <f>IF('6.標準時間'!$C7450="","",'6.標準時間'!E7450)</f>
        <v/>
      </c>
      <c r="E7450" s="171" t="str">
        <f>IF('6.標準時間'!$C7450="","",'6.標準時間'!F7450)</f>
        <v/>
      </c>
      <c r="F7450" s="15" t="str">
        <f t="shared" si="232"/>
        <v/>
      </c>
      <c r="G7450" s="142" t="str">
        <f>IF('6.標準時間'!$C7450="","",'6.標準時間'!H7450)</f>
        <v/>
      </c>
      <c r="H7450" s="142" t="str">
        <f>IF('6.標準時間'!$C7450="","",'6.標準時間'!I7450)</f>
        <v/>
      </c>
      <c r="I7450" s="107" t="str">
        <f>IF(C7450="","",VLOOKUP($C7450,'7.工程別レート'!$C$6:$E$501,3,FALSE))</f>
        <v/>
      </c>
      <c r="J7450" s="108" t="str">
        <f>IF(C7450="","",VLOOKUP($C7450,'7.工程別レート'!$C$6:$E$501,2,FALSE))</f>
        <v/>
      </c>
      <c r="K7450" s="195" t="str">
        <f t="shared" si="233"/>
        <v/>
      </c>
    </row>
    <row r="7451" spans="2:11" ht="18" customHeight="1">
      <c r="B7451" s="16" t="str">
        <f>IF('6.標準時間'!$B7451="","",'6.標準時間'!B7451)</f>
        <v/>
      </c>
      <c r="C7451" s="16" t="str">
        <f>IF('6.標準時間'!$C7451="","",'6.標準時間'!C7451)</f>
        <v/>
      </c>
      <c r="D7451" s="16" t="str">
        <f>IF('6.標準時間'!$C7451="","",'6.標準時間'!E7451)</f>
        <v/>
      </c>
      <c r="E7451" s="171" t="str">
        <f>IF('6.標準時間'!$C7451="","",'6.標準時間'!F7451)</f>
        <v/>
      </c>
      <c r="F7451" s="15" t="str">
        <f t="shared" si="232"/>
        <v/>
      </c>
      <c r="G7451" s="142" t="str">
        <f>IF('6.標準時間'!$C7451="","",'6.標準時間'!H7451)</f>
        <v/>
      </c>
      <c r="H7451" s="142" t="str">
        <f>IF('6.標準時間'!$C7451="","",'6.標準時間'!I7451)</f>
        <v/>
      </c>
      <c r="I7451" s="107" t="str">
        <f>IF(C7451="","",VLOOKUP($C7451,'7.工程別レート'!$C$6:$E$501,3,FALSE))</f>
        <v/>
      </c>
      <c r="J7451" s="108" t="str">
        <f>IF(C7451="","",VLOOKUP($C7451,'7.工程別レート'!$C$6:$E$501,2,FALSE))</f>
        <v/>
      </c>
      <c r="K7451" s="195" t="str">
        <f t="shared" si="233"/>
        <v/>
      </c>
    </row>
    <row r="7452" spans="2:11" ht="18" customHeight="1">
      <c r="B7452" s="16" t="str">
        <f>IF('6.標準時間'!$B7452="","",'6.標準時間'!B7452)</f>
        <v/>
      </c>
      <c r="C7452" s="16" t="str">
        <f>IF('6.標準時間'!$C7452="","",'6.標準時間'!C7452)</f>
        <v/>
      </c>
      <c r="D7452" s="16" t="str">
        <f>IF('6.標準時間'!$C7452="","",'6.標準時間'!E7452)</f>
        <v/>
      </c>
      <c r="E7452" s="171" t="str">
        <f>IF('6.標準時間'!$C7452="","",'6.標準時間'!F7452)</f>
        <v/>
      </c>
      <c r="F7452" s="15" t="str">
        <f t="shared" si="232"/>
        <v/>
      </c>
      <c r="G7452" s="142" t="str">
        <f>IF('6.標準時間'!$C7452="","",'6.標準時間'!H7452)</f>
        <v/>
      </c>
      <c r="H7452" s="142" t="str">
        <f>IF('6.標準時間'!$C7452="","",'6.標準時間'!I7452)</f>
        <v/>
      </c>
      <c r="I7452" s="107" t="str">
        <f>IF(C7452="","",VLOOKUP($C7452,'7.工程別レート'!$C$6:$E$501,3,FALSE))</f>
        <v/>
      </c>
      <c r="J7452" s="108" t="str">
        <f>IF(C7452="","",VLOOKUP($C7452,'7.工程別レート'!$C$6:$E$501,2,FALSE))</f>
        <v/>
      </c>
      <c r="K7452" s="195" t="str">
        <f t="shared" si="233"/>
        <v/>
      </c>
    </row>
    <row r="7453" spans="2:11" ht="18" customHeight="1">
      <c r="B7453" s="16" t="str">
        <f>IF('6.標準時間'!$B7453="","",'6.標準時間'!B7453)</f>
        <v/>
      </c>
      <c r="C7453" s="16" t="str">
        <f>IF('6.標準時間'!$C7453="","",'6.標準時間'!C7453)</f>
        <v/>
      </c>
      <c r="D7453" s="16" t="str">
        <f>IF('6.標準時間'!$C7453="","",'6.標準時間'!E7453)</f>
        <v/>
      </c>
      <c r="E7453" s="171" t="str">
        <f>IF('6.標準時間'!$C7453="","",'6.標準時間'!F7453)</f>
        <v/>
      </c>
      <c r="F7453" s="15" t="str">
        <f t="shared" si="232"/>
        <v/>
      </c>
      <c r="G7453" s="142" t="str">
        <f>IF('6.標準時間'!$C7453="","",'6.標準時間'!H7453)</f>
        <v/>
      </c>
      <c r="H7453" s="142" t="str">
        <f>IF('6.標準時間'!$C7453="","",'6.標準時間'!I7453)</f>
        <v/>
      </c>
      <c r="I7453" s="107" t="str">
        <f>IF(C7453="","",VLOOKUP($C7453,'7.工程別レート'!$C$6:$E$501,3,FALSE))</f>
        <v/>
      </c>
      <c r="J7453" s="108" t="str">
        <f>IF(C7453="","",VLOOKUP($C7453,'7.工程別レート'!$C$6:$E$501,2,FALSE))</f>
        <v/>
      </c>
      <c r="K7453" s="195" t="str">
        <f t="shared" si="233"/>
        <v/>
      </c>
    </row>
    <row r="7454" spans="2:11" ht="18" customHeight="1">
      <c r="B7454" s="16" t="str">
        <f>IF('6.標準時間'!$B7454="","",'6.標準時間'!B7454)</f>
        <v/>
      </c>
      <c r="C7454" s="16" t="str">
        <f>IF('6.標準時間'!$C7454="","",'6.標準時間'!C7454)</f>
        <v/>
      </c>
      <c r="D7454" s="16" t="str">
        <f>IF('6.標準時間'!$C7454="","",'6.標準時間'!E7454)</f>
        <v/>
      </c>
      <c r="E7454" s="171" t="str">
        <f>IF('6.標準時間'!$C7454="","",'6.標準時間'!F7454)</f>
        <v/>
      </c>
      <c r="F7454" s="15" t="str">
        <f t="shared" si="232"/>
        <v/>
      </c>
      <c r="G7454" s="142" t="str">
        <f>IF('6.標準時間'!$C7454="","",'6.標準時間'!H7454)</f>
        <v/>
      </c>
      <c r="H7454" s="142" t="str">
        <f>IF('6.標準時間'!$C7454="","",'6.標準時間'!I7454)</f>
        <v/>
      </c>
      <c r="I7454" s="107" t="str">
        <f>IF(C7454="","",VLOOKUP($C7454,'7.工程別レート'!$C$6:$E$501,3,FALSE))</f>
        <v/>
      </c>
      <c r="J7454" s="108" t="str">
        <f>IF(C7454="","",VLOOKUP($C7454,'7.工程別レート'!$C$6:$E$501,2,FALSE))</f>
        <v/>
      </c>
      <c r="K7454" s="195" t="str">
        <f t="shared" si="233"/>
        <v/>
      </c>
    </row>
    <row r="7455" spans="2:11" ht="18" customHeight="1">
      <c r="B7455" s="16" t="str">
        <f>IF('6.標準時間'!$B7455="","",'6.標準時間'!B7455)</f>
        <v/>
      </c>
      <c r="C7455" s="16" t="str">
        <f>IF('6.標準時間'!$C7455="","",'6.標準時間'!C7455)</f>
        <v/>
      </c>
      <c r="D7455" s="16" t="str">
        <f>IF('6.標準時間'!$C7455="","",'6.標準時間'!E7455)</f>
        <v/>
      </c>
      <c r="E7455" s="171" t="str">
        <f>IF('6.標準時間'!$C7455="","",'6.標準時間'!F7455)</f>
        <v/>
      </c>
      <c r="F7455" s="15" t="str">
        <f t="shared" si="232"/>
        <v/>
      </c>
      <c r="G7455" s="142" t="str">
        <f>IF('6.標準時間'!$C7455="","",'6.標準時間'!H7455)</f>
        <v/>
      </c>
      <c r="H7455" s="142" t="str">
        <f>IF('6.標準時間'!$C7455="","",'6.標準時間'!I7455)</f>
        <v/>
      </c>
      <c r="I7455" s="107" t="str">
        <f>IF(C7455="","",VLOOKUP($C7455,'7.工程別レート'!$C$6:$E$501,3,FALSE))</f>
        <v/>
      </c>
      <c r="J7455" s="108" t="str">
        <f>IF(C7455="","",VLOOKUP($C7455,'7.工程別レート'!$C$6:$E$501,2,FALSE))</f>
        <v/>
      </c>
      <c r="K7455" s="195" t="str">
        <f t="shared" si="233"/>
        <v/>
      </c>
    </row>
    <row r="7456" spans="2:11" ht="18" customHeight="1">
      <c r="B7456" s="16" t="str">
        <f>IF('6.標準時間'!$B7456="","",'6.標準時間'!B7456)</f>
        <v/>
      </c>
      <c r="C7456" s="16" t="str">
        <f>IF('6.標準時間'!$C7456="","",'6.標準時間'!C7456)</f>
        <v/>
      </c>
      <c r="D7456" s="16" t="str">
        <f>IF('6.標準時間'!$C7456="","",'6.標準時間'!E7456)</f>
        <v/>
      </c>
      <c r="E7456" s="171" t="str">
        <f>IF('6.標準時間'!$C7456="","",'6.標準時間'!F7456)</f>
        <v/>
      </c>
      <c r="F7456" s="15" t="str">
        <f t="shared" si="232"/>
        <v/>
      </c>
      <c r="G7456" s="142" t="str">
        <f>IF('6.標準時間'!$C7456="","",'6.標準時間'!H7456)</f>
        <v/>
      </c>
      <c r="H7456" s="142" t="str">
        <f>IF('6.標準時間'!$C7456="","",'6.標準時間'!I7456)</f>
        <v/>
      </c>
      <c r="I7456" s="107" t="str">
        <f>IF(C7456="","",VLOOKUP($C7456,'7.工程別レート'!$C$6:$E$501,3,FALSE))</f>
        <v/>
      </c>
      <c r="J7456" s="108" t="str">
        <f>IF(C7456="","",VLOOKUP($C7456,'7.工程別レート'!$C$6:$E$501,2,FALSE))</f>
        <v/>
      </c>
      <c r="K7456" s="195" t="str">
        <f t="shared" si="233"/>
        <v/>
      </c>
    </row>
    <row r="7457" spans="2:11" ht="18" customHeight="1">
      <c r="B7457" s="16" t="str">
        <f>IF('6.標準時間'!$B7457="","",'6.標準時間'!B7457)</f>
        <v/>
      </c>
      <c r="C7457" s="16" t="str">
        <f>IF('6.標準時間'!$C7457="","",'6.標準時間'!C7457)</f>
        <v/>
      </c>
      <c r="D7457" s="16" t="str">
        <f>IF('6.標準時間'!$C7457="","",'6.標準時間'!E7457)</f>
        <v/>
      </c>
      <c r="E7457" s="171" t="str">
        <f>IF('6.標準時間'!$C7457="","",'6.標準時間'!F7457)</f>
        <v/>
      </c>
      <c r="F7457" s="15" t="str">
        <f t="shared" si="232"/>
        <v/>
      </c>
      <c r="G7457" s="142" t="str">
        <f>IF('6.標準時間'!$C7457="","",'6.標準時間'!H7457)</f>
        <v/>
      </c>
      <c r="H7457" s="142" t="str">
        <f>IF('6.標準時間'!$C7457="","",'6.標準時間'!I7457)</f>
        <v/>
      </c>
      <c r="I7457" s="107" t="str">
        <f>IF(C7457="","",VLOOKUP($C7457,'7.工程別レート'!$C$6:$E$501,3,FALSE))</f>
        <v/>
      </c>
      <c r="J7457" s="108" t="str">
        <f>IF(C7457="","",VLOOKUP($C7457,'7.工程別レート'!$C$6:$E$501,2,FALSE))</f>
        <v/>
      </c>
      <c r="K7457" s="195" t="str">
        <f t="shared" si="233"/>
        <v/>
      </c>
    </row>
    <row r="7458" spans="2:11" ht="18" customHeight="1">
      <c r="B7458" s="16" t="str">
        <f>IF('6.標準時間'!$B7458="","",'6.標準時間'!B7458)</f>
        <v/>
      </c>
      <c r="C7458" s="16" t="str">
        <f>IF('6.標準時間'!$C7458="","",'6.標準時間'!C7458)</f>
        <v/>
      </c>
      <c r="D7458" s="16" t="str">
        <f>IF('6.標準時間'!$C7458="","",'6.標準時間'!E7458)</f>
        <v/>
      </c>
      <c r="E7458" s="171" t="str">
        <f>IF('6.標準時間'!$C7458="","",'6.標準時間'!F7458)</f>
        <v/>
      </c>
      <c r="F7458" s="15" t="str">
        <f t="shared" si="232"/>
        <v/>
      </c>
      <c r="G7458" s="142" t="str">
        <f>IF('6.標準時間'!$C7458="","",'6.標準時間'!H7458)</f>
        <v/>
      </c>
      <c r="H7458" s="142" t="str">
        <f>IF('6.標準時間'!$C7458="","",'6.標準時間'!I7458)</f>
        <v/>
      </c>
      <c r="I7458" s="107" t="str">
        <f>IF(C7458="","",VLOOKUP($C7458,'7.工程別レート'!$C$6:$E$501,3,FALSE))</f>
        <v/>
      </c>
      <c r="J7458" s="108" t="str">
        <f>IF(C7458="","",VLOOKUP($C7458,'7.工程別レート'!$C$6:$E$501,2,FALSE))</f>
        <v/>
      </c>
      <c r="K7458" s="195" t="str">
        <f t="shared" si="233"/>
        <v/>
      </c>
    </row>
    <row r="7459" spans="2:11" ht="18" customHeight="1">
      <c r="B7459" s="16" t="str">
        <f>IF('6.標準時間'!$B7459="","",'6.標準時間'!B7459)</f>
        <v/>
      </c>
      <c r="C7459" s="16" t="str">
        <f>IF('6.標準時間'!$C7459="","",'6.標準時間'!C7459)</f>
        <v/>
      </c>
      <c r="D7459" s="16" t="str">
        <f>IF('6.標準時間'!$C7459="","",'6.標準時間'!E7459)</f>
        <v/>
      </c>
      <c r="E7459" s="171" t="str">
        <f>IF('6.標準時間'!$C7459="","",'6.標準時間'!F7459)</f>
        <v/>
      </c>
      <c r="F7459" s="15" t="str">
        <f t="shared" si="232"/>
        <v/>
      </c>
      <c r="G7459" s="142" t="str">
        <f>IF('6.標準時間'!$C7459="","",'6.標準時間'!H7459)</f>
        <v/>
      </c>
      <c r="H7459" s="142" t="str">
        <f>IF('6.標準時間'!$C7459="","",'6.標準時間'!I7459)</f>
        <v/>
      </c>
      <c r="I7459" s="107" t="str">
        <f>IF(C7459="","",VLOOKUP($C7459,'7.工程別レート'!$C$6:$E$501,3,FALSE))</f>
        <v/>
      </c>
      <c r="J7459" s="108" t="str">
        <f>IF(C7459="","",VLOOKUP($C7459,'7.工程別レート'!$C$6:$E$501,2,FALSE))</f>
        <v/>
      </c>
      <c r="K7459" s="195" t="str">
        <f t="shared" si="233"/>
        <v/>
      </c>
    </row>
    <row r="7460" spans="2:11" ht="18" customHeight="1">
      <c r="B7460" s="16" t="str">
        <f>IF('6.標準時間'!$B7460="","",'6.標準時間'!B7460)</f>
        <v/>
      </c>
      <c r="C7460" s="16" t="str">
        <f>IF('6.標準時間'!$C7460="","",'6.標準時間'!C7460)</f>
        <v/>
      </c>
      <c r="D7460" s="16" t="str">
        <f>IF('6.標準時間'!$C7460="","",'6.標準時間'!E7460)</f>
        <v/>
      </c>
      <c r="E7460" s="171" t="str">
        <f>IF('6.標準時間'!$C7460="","",'6.標準時間'!F7460)</f>
        <v/>
      </c>
      <c r="F7460" s="15" t="str">
        <f t="shared" si="232"/>
        <v/>
      </c>
      <c r="G7460" s="142" t="str">
        <f>IF('6.標準時間'!$C7460="","",'6.標準時間'!H7460)</f>
        <v/>
      </c>
      <c r="H7460" s="142" t="str">
        <f>IF('6.標準時間'!$C7460="","",'6.標準時間'!I7460)</f>
        <v/>
      </c>
      <c r="I7460" s="107" t="str">
        <f>IF(C7460="","",VLOOKUP($C7460,'7.工程別レート'!$C$6:$E$501,3,FALSE))</f>
        <v/>
      </c>
      <c r="J7460" s="108" t="str">
        <f>IF(C7460="","",VLOOKUP($C7460,'7.工程別レート'!$C$6:$E$501,2,FALSE))</f>
        <v/>
      </c>
      <c r="K7460" s="195" t="str">
        <f t="shared" si="233"/>
        <v/>
      </c>
    </row>
    <row r="7461" spans="2:11" ht="18" customHeight="1">
      <c r="B7461" s="16" t="str">
        <f>IF('6.標準時間'!$B7461="","",'6.標準時間'!B7461)</f>
        <v/>
      </c>
      <c r="C7461" s="16" t="str">
        <f>IF('6.標準時間'!$C7461="","",'6.標準時間'!C7461)</f>
        <v/>
      </c>
      <c r="D7461" s="16" t="str">
        <f>IF('6.標準時間'!$C7461="","",'6.標準時間'!E7461)</f>
        <v/>
      </c>
      <c r="E7461" s="171" t="str">
        <f>IF('6.標準時間'!$C7461="","",'6.標準時間'!F7461)</f>
        <v/>
      </c>
      <c r="F7461" s="15" t="str">
        <f t="shared" si="232"/>
        <v/>
      </c>
      <c r="G7461" s="142" t="str">
        <f>IF('6.標準時間'!$C7461="","",'6.標準時間'!H7461)</f>
        <v/>
      </c>
      <c r="H7461" s="142" t="str">
        <f>IF('6.標準時間'!$C7461="","",'6.標準時間'!I7461)</f>
        <v/>
      </c>
      <c r="I7461" s="107" t="str">
        <f>IF(C7461="","",VLOOKUP($C7461,'7.工程別レート'!$C$6:$E$501,3,FALSE))</f>
        <v/>
      </c>
      <c r="J7461" s="108" t="str">
        <f>IF(C7461="","",VLOOKUP($C7461,'7.工程別レート'!$C$6:$E$501,2,FALSE))</f>
        <v/>
      </c>
      <c r="K7461" s="195" t="str">
        <f t="shared" si="233"/>
        <v/>
      </c>
    </row>
    <row r="7462" spans="2:11" ht="18" customHeight="1">
      <c r="B7462" s="16" t="str">
        <f>IF('6.標準時間'!$B7462="","",'6.標準時間'!B7462)</f>
        <v/>
      </c>
      <c r="C7462" s="16" t="str">
        <f>IF('6.標準時間'!$C7462="","",'6.標準時間'!C7462)</f>
        <v/>
      </c>
      <c r="D7462" s="16" t="str">
        <f>IF('6.標準時間'!$C7462="","",'6.標準時間'!E7462)</f>
        <v/>
      </c>
      <c r="E7462" s="171" t="str">
        <f>IF('6.標準時間'!$C7462="","",'6.標準時間'!F7462)</f>
        <v/>
      </c>
      <c r="F7462" s="15" t="str">
        <f t="shared" si="232"/>
        <v/>
      </c>
      <c r="G7462" s="142" t="str">
        <f>IF('6.標準時間'!$C7462="","",'6.標準時間'!H7462)</f>
        <v/>
      </c>
      <c r="H7462" s="142" t="str">
        <f>IF('6.標準時間'!$C7462="","",'6.標準時間'!I7462)</f>
        <v/>
      </c>
      <c r="I7462" s="107" t="str">
        <f>IF(C7462="","",VLOOKUP($C7462,'7.工程別レート'!$C$6:$E$501,3,FALSE))</f>
        <v/>
      </c>
      <c r="J7462" s="108" t="str">
        <f>IF(C7462="","",VLOOKUP($C7462,'7.工程別レート'!$C$6:$E$501,2,FALSE))</f>
        <v/>
      </c>
      <c r="K7462" s="195" t="str">
        <f t="shared" si="233"/>
        <v/>
      </c>
    </row>
    <row r="7463" spans="2:11" ht="18" customHeight="1">
      <c r="B7463" s="16" t="str">
        <f>IF('6.標準時間'!$B7463="","",'6.標準時間'!B7463)</f>
        <v/>
      </c>
      <c r="C7463" s="16" t="str">
        <f>IF('6.標準時間'!$C7463="","",'6.標準時間'!C7463)</f>
        <v/>
      </c>
      <c r="D7463" s="16" t="str">
        <f>IF('6.標準時間'!$C7463="","",'6.標準時間'!E7463)</f>
        <v/>
      </c>
      <c r="E7463" s="171" t="str">
        <f>IF('6.標準時間'!$C7463="","",'6.標準時間'!F7463)</f>
        <v/>
      </c>
      <c r="F7463" s="15" t="str">
        <f t="shared" si="232"/>
        <v/>
      </c>
      <c r="G7463" s="142" t="str">
        <f>IF('6.標準時間'!$C7463="","",'6.標準時間'!H7463)</f>
        <v/>
      </c>
      <c r="H7463" s="142" t="str">
        <f>IF('6.標準時間'!$C7463="","",'6.標準時間'!I7463)</f>
        <v/>
      </c>
      <c r="I7463" s="107" t="str">
        <f>IF(C7463="","",VLOOKUP($C7463,'7.工程別レート'!$C$6:$E$501,3,FALSE))</f>
        <v/>
      </c>
      <c r="J7463" s="108" t="str">
        <f>IF(C7463="","",VLOOKUP($C7463,'7.工程別レート'!$C$6:$E$501,2,FALSE))</f>
        <v/>
      </c>
      <c r="K7463" s="195" t="str">
        <f t="shared" si="233"/>
        <v/>
      </c>
    </row>
    <row r="7464" spans="2:11" ht="18" customHeight="1">
      <c r="B7464" s="16" t="str">
        <f>IF('6.標準時間'!$B7464="","",'6.標準時間'!B7464)</f>
        <v/>
      </c>
      <c r="C7464" s="16" t="str">
        <f>IF('6.標準時間'!$C7464="","",'6.標準時間'!C7464)</f>
        <v/>
      </c>
      <c r="D7464" s="16" t="str">
        <f>IF('6.標準時間'!$C7464="","",'6.標準時間'!E7464)</f>
        <v/>
      </c>
      <c r="E7464" s="171" t="str">
        <f>IF('6.標準時間'!$C7464="","",'6.標準時間'!F7464)</f>
        <v/>
      </c>
      <c r="F7464" s="15" t="str">
        <f t="shared" si="232"/>
        <v/>
      </c>
      <c r="G7464" s="142" t="str">
        <f>IF('6.標準時間'!$C7464="","",'6.標準時間'!H7464)</f>
        <v/>
      </c>
      <c r="H7464" s="142" t="str">
        <f>IF('6.標準時間'!$C7464="","",'6.標準時間'!I7464)</f>
        <v/>
      </c>
      <c r="I7464" s="107" t="str">
        <f>IF(C7464="","",VLOOKUP($C7464,'7.工程別レート'!$C$6:$E$501,3,FALSE))</f>
        <v/>
      </c>
      <c r="J7464" s="108" t="str">
        <f>IF(C7464="","",VLOOKUP($C7464,'7.工程別レート'!$C$6:$E$501,2,FALSE))</f>
        <v/>
      </c>
      <c r="K7464" s="195" t="str">
        <f t="shared" si="233"/>
        <v/>
      </c>
    </row>
    <row r="7465" spans="2:11" ht="18" customHeight="1">
      <c r="B7465" s="16" t="str">
        <f>IF('6.標準時間'!$B7465="","",'6.標準時間'!B7465)</f>
        <v/>
      </c>
      <c r="C7465" s="16" t="str">
        <f>IF('6.標準時間'!$C7465="","",'6.標準時間'!C7465)</f>
        <v/>
      </c>
      <c r="D7465" s="16" t="str">
        <f>IF('6.標準時間'!$C7465="","",'6.標準時間'!E7465)</f>
        <v/>
      </c>
      <c r="E7465" s="171" t="str">
        <f>IF('6.標準時間'!$C7465="","",'6.標準時間'!F7465)</f>
        <v/>
      </c>
      <c r="F7465" s="15" t="str">
        <f t="shared" si="232"/>
        <v/>
      </c>
      <c r="G7465" s="142" t="str">
        <f>IF('6.標準時間'!$C7465="","",'6.標準時間'!H7465)</f>
        <v/>
      </c>
      <c r="H7465" s="142" t="str">
        <f>IF('6.標準時間'!$C7465="","",'6.標準時間'!I7465)</f>
        <v/>
      </c>
      <c r="I7465" s="107" t="str">
        <f>IF(C7465="","",VLOOKUP($C7465,'7.工程別レート'!$C$6:$E$501,3,FALSE))</f>
        <v/>
      </c>
      <c r="J7465" s="108" t="str">
        <f>IF(C7465="","",VLOOKUP($C7465,'7.工程別レート'!$C$6:$E$501,2,FALSE))</f>
        <v/>
      </c>
      <c r="K7465" s="195" t="str">
        <f t="shared" si="233"/>
        <v/>
      </c>
    </row>
    <row r="7466" spans="2:11" ht="18" customHeight="1">
      <c r="B7466" s="16" t="str">
        <f>IF('6.標準時間'!$B7466="","",'6.標準時間'!B7466)</f>
        <v/>
      </c>
      <c r="C7466" s="16" t="str">
        <f>IF('6.標準時間'!$C7466="","",'6.標準時間'!C7466)</f>
        <v/>
      </c>
      <c r="D7466" s="16" t="str">
        <f>IF('6.標準時間'!$C7466="","",'6.標準時間'!E7466)</f>
        <v/>
      </c>
      <c r="E7466" s="171" t="str">
        <f>IF('6.標準時間'!$C7466="","",'6.標準時間'!F7466)</f>
        <v/>
      </c>
      <c r="F7466" s="15" t="str">
        <f t="shared" si="232"/>
        <v/>
      </c>
      <c r="G7466" s="142" t="str">
        <f>IF('6.標準時間'!$C7466="","",'6.標準時間'!H7466)</f>
        <v/>
      </c>
      <c r="H7466" s="142" t="str">
        <f>IF('6.標準時間'!$C7466="","",'6.標準時間'!I7466)</f>
        <v/>
      </c>
      <c r="I7466" s="107" t="str">
        <f>IF(C7466="","",VLOOKUP($C7466,'7.工程別レート'!$C$6:$E$501,3,FALSE))</f>
        <v/>
      </c>
      <c r="J7466" s="108" t="str">
        <f>IF(C7466="","",VLOOKUP($C7466,'7.工程別レート'!$C$6:$E$501,2,FALSE))</f>
        <v/>
      </c>
      <c r="K7466" s="195" t="str">
        <f t="shared" si="233"/>
        <v/>
      </c>
    </row>
    <row r="7467" spans="2:11" ht="18" customHeight="1">
      <c r="B7467" s="16" t="str">
        <f>IF('6.標準時間'!$B7467="","",'6.標準時間'!B7467)</f>
        <v/>
      </c>
      <c r="C7467" s="16" t="str">
        <f>IF('6.標準時間'!$C7467="","",'6.標準時間'!C7467)</f>
        <v/>
      </c>
      <c r="D7467" s="16" t="str">
        <f>IF('6.標準時間'!$C7467="","",'6.標準時間'!E7467)</f>
        <v/>
      </c>
      <c r="E7467" s="171" t="str">
        <f>IF('6.標準時間'!$C7467="","",'6.標準時間'!F7467)</f>
        <v/>
      </c>
      <c r="F7467" s="15" t="str">
        <f t="shared" si="232"/>
        <v/>
      </c>
      <c r="G7467" s="142" t="str">
        <f>IF('6.標準時間'!$C7467="","",'6.標準時間'!H7467)</f>
        <v/>
      </c>
      <c r="H7467" s="142" t="str">
        <f>IF('6.標準時間'!$C7467="","",'6.標準時間'!I7467)</f>
        <v/>
      </c>
      <c r="I7467" s="107" t="str">
        <f>IF(C7467="","",VLOOKUP($C7467,'7.工程別レート'!$C$6:$E$501,3,FALSE))</f>
        <v/>
      </c>
      <c r="J7467" s="108" t="str">
        <f>IF(C7467="","",VLOOKUP($C7467,'7.工程別レート'!$C$6:$E$501,2,FALSE))</f>
        <v/>
      </c>
      <c r="K7467" s="195" t="str">
        <f t="shared" si="233"/>
        <v/>
      </c>
    </row>
    <row r="7468" spans="2:11" ht="18" customHeight="1">
      <c r="B7468" s="16" t="str">
        <f>IF('6.標準時間'!$B7468="","",'6.標準時間'!B7468)</f>
        <v/>
      </c>
      <c r="C7468" s="16" t="str">
        <f>IF('6.標準時間'!$C7468="","",'6.標準時間'!C7468)</f>
        <v/>
      </c>
      <c r="D7468" s="16" t="str">
        <f>IF('6.標準時間'!$C7468="","",'6.標準時間'!E7468)</f>
        <v/>
      </c>
      <c r="E7468" s="171" t="str">
        <f>IF('6.標準時間'!$C7468="","",'6.標準時間'!F7468)</f>
        <v/>
      </c>
      <c r="F7468" s="15" t="str">
        <f t="shared" si="232"/>
        <v/>
      </c>
      <c r="G7468" s="142" t="str">
        <f>IF('6.標準時間'!$C7468="","",'6.標準時間'!H7468)</f>
        <v/>
      </c>
      <c r="H7468" s="142" t="str">
        <f>IF('6.標準時間'!$C7468="","",'6.標準時間'!I7468)</f>
        <v/>
      </c>
      <c r="I7468" s="107" t="str">
        <f>IF(C7468="","",VLOOKUP($C7468,'7.工程別レート'!$C$6:$E$501,3,FALSE))</f>
        <v/>
      </c>
      <c r="J7468" s="108" t="str">
        <f>IF(C7468="","",VLOOKUP($C7468,'7.工程別レート'!$C$6:$E$501,2,FALSE))</f>
        <v/>
      </c>
      <c r="K7468" s="195" t="str">
        <f t="shared" si="233"/>
        <v/>
      </c>
    </row>
    <row r="7469" spans="2:11" ht="18" customHeight="1">
      <c r="B7469" s="16" t="str">
        <f>IF('6.標準時間'!$B7469="","",'6.標準時間'!B7469)</f>
        <v/>
      </c>
      <c r="C7469" s="16" t="str">
        <f>IF('6.標準時間'!$C7469="","",'6.標準時間'!C7469)</f>
        <v/>
      </c>
      <c r="D7469" s="16" t="str">
        <f>IF('6.標準時間'!$C7469="","",'6.標準時間'!E7469)</f>
        <v/>
      </c>
      <c r="E7469" s="171" t="str">
        <f>IF('6.標準時間'!$C7469="","",'6.標準時間'!F7469)</f>
        <v/>
      </c>
      <c r="F7469" s="15" t="str">
        <f t="shared" si="232"/>
        <v/>
      </c>
      <c r="G7469" s="142" t="str">
        <f>IF('6.標準時間'!$C7469="","",'6.標準時間'!H7469)</f>
        <v/>
      </c>
      <c r="H7469" s="142" t="str">
        <f>IF('6.標準時間'!$C7469="","",'6.標準時間'!I7469)</f>
        <v/>
      </c>
      <c r="I7469" s="107" t="str">
        <f>IF(C7469="","",VLOOKUP($C7469,'7.工程別レート'!$C$6:$E$501,3,FALSE))</f>
        <v/>
      </c>
      <c r="J7469" s="108" t="str">
        <f>IF(C7469="","",VLOOKUP($C7469,'7.工程別レート'!$C$6:$E$501,2,FALSE))</f>
        <v/>
      </c>
      <c r="K7469" s="195" t="str">
        <f t="shared" si="233"/>
        <v/>
      </c>
    </row>
    <row r="7470" spans="2:11" ht="18" customHeight="1">
      <c r="B7470" s="16" t="str">
        <f>IF('6.標準時間'!$B7470="","",'6.標準時間'!B7470)</f>
        <v/>
      </c>
      <c r="C7470" s="16" t="str">
        <f>IF('6.標準時間'!$C7470="","",'6.標準時間'!C7470)</f>
        <v/>
      </c>
      <c r="D7470" s="16" t="str">
        <f>IF('6.標準時間'!$C7470="","",'6.標準時間'!E7470)</f>
        <v/>
      </c>
      <c r="E7470" s="171" t="str">
        <f>IF('6.標準時間'!$C7470="","",'6.標準時間'!F7470)</f>
        <v/>
      </c>
      <c r="F7470" s="15" t="str">
        <f t="shared" si="232"/>
        <v/>
      </c>
      <c r="G7470" s="142" t="str">
        <f>IF('6.標準時間'!$C7470="","",'6.標準時間'!H7470)</f>
        <v/>
      </c>
      <c r="H7470" s="142" t="str">
        <f>IF('6.標準時間'!$C7470="","",'6.標準時間'!I7470)</f>
        <v/>
      </c>
      <c r="I7470" s="107" t="str">
        <f>IF(C7470="","",VLOOKUP($C7470,'7.工程別レート'!$C$6:$E$501,3,FALSE))</f>
        <v/>
      </c>
      <c r="J7470" s="108" t="str">
        <f>IF(C7470="","",VLOOKUP($C7470,'7.工程別レート'!$C$6:$E$501,2,FALSE))</f>
        <v/>
      </c>
      <c r="K7470" s="195" t="str">
        <f t="shared" si="233"/>
        <v/>
      </c>
    </row>
    <row r="7471" spans="2:11" ht="18" customHeight="1">
      <c r="B7471" s="16" t="str">
        <f>IF('6.標準時間'!$B7471="","",'6.標準時間'!B7471)</f>
        <v/>
      </c>
      <c r="C7471" s="16" t="str">
        <f>IF('6.標準時間'!$C7471="","",'6.標準時間'!C7471)</f>
        <v/>
      </c>
      <c r="D7471" s="16" t="str">
        <f>IF('6.標準時間'!$C7471="","",'6.標準時間'!E7471)</f>
        <v/>
      </c>
      <c r="E7471" s="171" t="str">
        <f>IF('6.標準時間'!$C7471="","",'6.標準時間'!F7471)</f>
        <v/>
      </c>
      <c r="F7471" s="15" t="str">
        <f t="shared" si="232"/>
        <v/>
      </c>
      <c r="G7471" s="142" t="str">
        <f>IF('6.標準時間'!$C7471="","",'6.標準時間'!H7471)</f>
        <v/>
      </c>
      <c r="H7471" s="142" t="str">
        <f>IF('6.標準時間'!$C7471="","",'6.標準時間'!I7471)</f>
        <v/>
      </c>
      <c r="I7471" s="107" t="str">
        <f>IF(C7471="","",VLOOKUP($C7471,'7.工程別レート'!$C$6:$E$501,3,FALSE))</f>
        <v/>
      </c>
      <c r="J7471" s="108" t="str">
        <f>IF(C7471="","",VLOOKUP($C7471,'7.工程別レート'!$C$6:$E$501,2,FALSE))</f>
        <v/>
      </c>
      <c r="K7471" s="195" t="str">
        <f t="shared" si="233"/>
        <v/>
      </c>
    </row>
    <row r="7472" spans="2:11" ht="18" customHeight="1">
      <c r="B7472" s="16" t="str">
        <f>IF('6.標準時間'!$B7472="","",'6.標準時間'!B7472)</f>
        <v/>
      </c>
      <c r="C7472" s="16" t="str">
        <f>IF('6.標準時間'!$C7472="","",'6.標準時間'!C7472)</f>
        <v/>
      </c>
      <c r="D7472" s="16" t="str">
        <f>IF('6.標準時間'!$C7472="","",'6.標準時間'!E7472)</f>
        <v/>
      </c>
      <c r="E7472" s="171" t="str">
        <f>IF('6.標準時間'!$C7472="","",'6.標準時間'!F7472)</f>
        <v/>
      </c>
      <c r="F7472" s="15" t="str">
        <f t="shared" si="232"/>
        <v/>
      </c>
      <c r="G7472" s="142" t="str">
        <f>IF('6.標準時間'!$C7472="","",'6.標準時間'!H7472)</f>
        <v/>
      </c>
      <c r="H7472" s="142" t="str">
        <f>IF('6.標準時間'!$C7472="","",'6.標準時間'!I7472)</f>
        <v/>
      </c>
      <c r="I7472" s="107" t="str">
        <f>IF(C7472="","",VLOOKUP($C7472,'7.工程別レート'!$C$6:$E$501,3,FALSE))</f>
        <v/>
      </c>
      <c r="J7472" s="108" t="str">
        <f>IF(C7472="","",VLOOKUP($C7472,'7.工程別レート'!$C$6:$E$501,2,FALSE))</f>
        <v/>
      </c>
      <c r="K7472" s="195" t="str">
        <f t="shared" si="233"/>
        <v/>
      </c>
    </row>
    <row r="7473" spans="2:11" ht="18" customHeight="1">
      <c r="B7473" s="16" t="str">
        <f>IF('6.標準時間'!$B7473="","",'6.標準時間'!B7473)</f>
        <v/>
      </c>
      <c r="C7473" s="16" t="str">
        <f>IF('6.標準時間'!$C7473="","",'6.標準時間'!C7473)</f>
        <v/>
      </c>
      <c r="D7473" s="16" t="str">
        <f>IF('6.標準時間'!$C7473="","",'6.標準時間'!E7473)</f>
        <v/>
      </c>
      <c r="E7473" s="171" t="str">
        <f>IF('6.標準時間'!$C7473="","",'6.標準時間'!F7473)</f>
        <v/>
      </c>
      <c r="F7473" s="15" t="str">
        <f t="shared" si="232"/>
        <v/>
      </c>
      <c r="G7473" s="142" t="str">
        <f>IF('6.標準時間'!$C7473="","",'6.標準時間'!H7473)</f>
        <v/>
      </c>
      <c r="H7473" s="142" t="str">
        <f>IF('6.標準時間'!$C7473="","",'6.標準時間'!I7473)</f>
        <v/>
      </c>
      <c r="I7473" s="107" t="str">
        <f>IF(C7473="","",VLOOKUP($C7473,'7.工程別レート'!$C$6:$E$501,3,FALSE))</f>
        <v/>
      </c>
      <c r="J7473" s="108" t="str">
        <f>IF(C7473="","",VLOOKUP($C7473,'7.工程別レート'!$C$6:$E$501,2,FALSE))</f>
        <v/>
      </c>
      <c r="K7473" s="195" t="str">
        <f t="shared" si="233"/>
        <v/>
      </c>
    </row>
    <row r="7474" spans="2:11" ht="18" customHeight="1">
      <c r="B7474" s="16" t="str">
        <f>IF('6.標準時間'!$B7474="","",'6.標準時間'!B7474)</f>
        <v/>
      </c>
      <c r="C7474" s="16" t="str">
        <f>IF('6.標準時間'!$C7474="","",'6.標準時間'!C7474)</f>
        <v/>
      </c>
      <c r="D7474" s="16" t="str">
        <f>IF('6.標準時間'!$C7474="","",'6.標準時間'!E7474)</f>
        <v/>
      </c>
      <c r="E7474" s="171" t="str">
        <f>IF('6.標準時間'!$C7474="","",'6.標準時間'!F7474)</f>
        <v/>
      </c>
      <c r="F7474" s="15" t="str">
        <f t="shared" si="232"/>
        <v/>
      </c>
      <c r="G7474" s="142" t="str">
        <f>IF('6.標準時間'!$C7474="","",'6.標準時間'!H7474)</f>
        <v/>
      </c>
      <c r="H7474" s="142" t="str">
        <f>IF('6.標準時間'!$C7474="","",'6.標準時間'!I7474)</f>
        <v/>
      </c>
      <c r="I7474" s="107" t="str">
        <f>IF(C7474="","",VLOOKUP($C7474,'7.工程別レート'!$C$6:$E$501,3,FALSE))</f>
        <v/>
      </c>
      <c r="J7474" s="108" t="str">
        <f>IF(C7474="","",VLOOKUP($C7474,'7.工程別レート'!$C$6:$E$501,2,FALSE))</f>
        <v/>
      </c>
      <c r="K7474" s="195" t="str">
        <f t="shared" si="233"/>
        <v/>
      </c>
    </row>
    <row r="7475" spans="2:11" ht="18" customHeight="1">
      <c r="B7475" s="16" t="str">
        <f>IF('6.標準時間'!$B7475="","",'6.標準時間'!B7475)</f>
        <v/>
      </c>
      <c r="C7475" s="16" t="str">
        <f>IF('6.標準時間'!$C7475="","",'6.標準時間'!C7475)</f>
        <v/>
      </c>
      <c r="D7475" s="16" t="str">
        <f>IF('6.標準時間'!$C7475="","",'6.標準時間'!E7475)</f>
        <v/>
      </c>
      <c r="E7475" s="171" t="str">
        <f>IF('6.標準時間'!$C7475="","",'6.標準時間'!F7475)</f>
        <v/>
      </c>
      <c r="F7475" s="15" t="str">
        <f t="shared" si="232"/>
        <v/>
      </c>
      <c r="G7475" s="142" t="str">
        <f>IF('6.標準時間'!$C7475="","",'6.標準時間'!H7475)</f>
        <v/>
      </c>
      <c r="H7475" s="142" t="str">
        <f>IF('6.標準時間'!$C7475="","",'6.標準時間'!I7475)</f>
        <v/>
      </c>
      <c r="I7475" s="107" t="str">
        <f>IF(C7475="","",VLOOKUP($C7475,'7.工程別レート'!$C$6:$E$501,3,FALSE))</f>
        <v/>
      </c>
      <c r="J7475" s="108" t="str">
        <f>IF(C7475="","",VLOOKUP($C7475,'7.工程別レート'!$C$6:$E$501,2,FALSE))</f>
        <v/>
      </c>
      <c r="K7475" s="195" t="str">
        <f t="shared" si="233"/>
        <v/>
      </c>
    </row>
    <row r="7476" spans="2:11" ht="18" customHeight="1">
      <c r="B7476" s="16" t="str">
        <f>IF('6.標準時間'!$B7476="","",'6.標準時間'!B7476)</f>
        <v/>
      </c>
      <c r="C7476" s="16" t="str">
        <f>IF('6.標準時間'!$C7476="","",'6.標準時間'!C7476)</f>
        <v/>
      </c>
      <c r="D7476" s="16" t="str">
        <f>IF('6.標準時間'!$C7476="","",'6.標準時間'!E7476)</f>
        <v/>
      </c>
      <c r="E7476" s="171" t="str">
        <f>IF('6.標準時間'!$C7476="","",'6.標準時間'!F7476)</f>
        <v/>
      </c>
      <c r="F7476" s="15" t="str">
        <f t="shared" si="232"/>
        <v/>
      </c>
      <c r="G7476" s="142" t="str">
        <f>IF('6.標準時間'!$C7476="","",'6.標準時間'!H7476)</f>
        <v/>
      </c>
      <c r="H7476" s="142" t="str">
        <f>IF('6.標準時間'!$C7476="","",'6.標準時間'!I7476)</f>
        <v/>
      </c>
      <c r="I7476" s="107" t="str">
        <f>IF(C7476="","",VLOOKUP($C7476,'7.工程別レート'!$C$6:$E$501,3,FALSE))</f>
        <v/>
      </c>
      <c r="J7476" s="108" t="str">
        <f>IF(C7476="","",VLOOKUP($C7476,'7.工程別レート'!$C$6:$E$501,2,FALSE))</f>
        <v/>
      </c>
      <c r="K7476" s="195" t="str">
        <f t="shared" si="233"/>
        <v/>
      </c>
    </row>
    <row r="7477" spans="2:11" ht="18" customHeight="1">
      <c r="B7477" s="16" t="str">
        <f>IF('6.標準時間'!$B7477="","",'6.標準時間'!B7477)</f>
        <v/>
      </c>
      <c r="C7477" s="16" t="str">
        <f>IF('6.標準時間'!$C7477="","",'6.標準時間'!C7477)</f>
        <v/>
      </c>
      <c r="D7477" s="16" t="str">
        <f>IF('6.標準時間'!$C7477="","",'6.標準時間'!E7477)</f>
        <v/>
      </c>
      <c r="E7477" s="171" t="str">
        <f>IF('6.標準時間'!$C7477="","",'6.標準時間'!F7477)</f>
        <v/>
      </c>
      <c r="F7477" s="15" t="str">
        <f t="shared" si="232"/>
        <v/>
      </c>
      <c r="G7477" s="142" t="str">
        <f>IF('6.標準時間'!$C7477="","",'6.標準時間'!H7477)</f>
        <v/>
      </c>
      <c r="H7477" s="142" t="str">
        <f>IF('6.標準時間'!$C7477="","",'6.標準時間'!I7477)</f>
        <v/>
      </c>
      <c r="I7477" s="107" t="str">
        <f>IF(C7477="","",VLOOKUP($C7477,'7.工程別レート'!$C$6:$E$501,3,FALSE))</f>
        <v/>
      </c>
      <c r="J7477" s="108" t="str">
        <f>IF(C7477="","",VLOOKUP($C7477,'7.工程別レート'!$C$6:$E$501,2,FALSE))</f>
        <v/>
      </c>
      <c r="K7477" s="195" t="str">
        <f t="shared" si="233"/>
        <v/>
      </c>
    </row>
    <row r="7478" spans="2:11" ht="18" customHeight="1">
      <c r="B7478" s="16" t="str">
        <f>IF('6.標準時間'!$B7478="","",'6.標準時間'!B7478)</f>
        <v/>
      </c>
      <c r="C7478" s="16" t="str">
        <f>IF('6.標準時間'!$C7478="","",'6.標準時間'!C7478)</f>
        <v/>
      </c>
      <c r="D7478" s="16" t="str">
        <f>IF('6.標準時間'!$C7478="","",'6.標準時間'!E7478)</f>
        <v/>
      </c>
      <c r="E7478" s="171" t="str">
        <f>IF('6.標準時間'!$C7478="","",'6.標準時間'!F7478)</f>
        <v/>
      </c>
      <c r="F7478" s="15" t="str">
        <f t="shared" si="232"/>
        <v/>
      </c>
      <c r="G7478" s="142" t="str">
        <f>IF('6.標準時間'!$C7478="","",'6.標準時間'!H7478)</f>
        <v/>
      </c>
      <c r="H7478" s="142" t="str">
        <f>IF('6.標準時間'!$C7478="","",'6.標準時間'!I7478)</f>
        <v/>
      </c>
      <c r="I7478" s="107" t="str">
        <f>IF(C7478="","",VLOOKUP($C7478,'7.工程別レート'!$C$6:$E$501,3,FALSE))</f>
        <v/>
      </c>
      <c r="J7478" s="108" t="str">
        <f>IF(C7478="","",VLOOKUP($C7478,'7.工程別レート'!$C$6:$E$501,2,FALSE))</f>
        <v/>
      </c>
      <c r="K7478" s="195" t="str">
        <f t="shared" si="233"/>
        <v/>
      </c>
    </row>
    <row r="7479" spans="2:11" ht="18" customHeight="1">
      <c r="B7479" s="16" t="str">
        <f>IF('6.標準時間'!$B7479="","",'6.標準時間'!B7479)</f>
        <v/>
      </c>
      <c r="C7479" s="16" t="str">
        <f>IF('6.標準時間'!$C7479="","",'6.標準時間'!C7479)</f>
        <v/>
      </c>
      <c r="D7479" s="16" t="str">
        <f>IF('6.標準時間'!$C7479="","",'6.標準時間'!E7479)</f>
        <v/>
      </c>
      <c r="E7479" s="171" t="str">
        <f>IF('6.標準時間'!$C7479="","",'6.標準時間'!F7479)</f>
        <v/>
      </c>
      <c r="F7479" s="15" t="str">
        <f t="shared" si="232"/>
        <v/>
      </c>
      <c r="G7479" s="142" t="str">
        <f>IF('6.標準時間'!$C7479="","",'6.標準時間'!H7479)</f>
        <v/>
      </c>
      <c r="H7479" s="142" t="str">
        <f>IF('6.標準時間'!$C7479="","",'6.標準時間'!I7479)</f>
        <v/>
      </c>
      <c r="I7479" s="107" t="str">
        <f>IF(C7479="","",VLOOKUP($C7479,'7.工程別レート'!$C$6:$E$501,3,FALSE))</f>
        <v/>
      </c>
      <c r="J7479" s="108" t="str">
        <f>IF(C7479="","",VLOOKUP($C7479,'7.工程別レート'!$C$6:$E$501,2,FALSE))</f>
        <v/>
      </c>
      <c r="K7479" s="195" t="str">
        <f t="shared" si="233"/>
        <v/>
      </c>
    </row>
    <row r="7480" spans="2:11" ht="18" customHeight="1">
      <c r="B7480" s="16" t="str">
        <f>IF('6.標準時間'!$B7480="","",'6.標準時間'!B7480)</f>
        <v/>
      </c>
      <c r="C7480" s="16" t="str">
        <f>IF('6.標準時間'!$C7480="","",'6.標準時間'!C7480)</f>
        <v/>
      </c>
      <c r="D7480" s="16" t="str">
        <f>IF('6.標準時間'!$C7480="","",'6.標準時間'!E7480)</f>
        <v/>
      </c>
      <c r="E7480" s="171" t="str">
        <f>IF('6.標準時間'!$C7480="","",'6.標準時間'!F7480)</f>
        <v/>
      </c>
      <c r="F7480" s="15" t="str">
        <f t="shared" si="232"/>
        <v/>
      </c>
      <c r="G7480" s="142" t="str">
        <f>IF('6.標準時間'!$C7480="","",'6.標準時間'!H7480)</f>
        <v/>
      </c>
      <c r="H7480" s="142" t="str">
        <f>IF('6.標準時間'!$C7480="","",'6.標準時間'!I7480)</f>
        <v/>
      </c>
      <c r="I7480" s="107" t="str">
        <f>IF(C7480="","",VLOOKUP($C7480,'7.工程別レート'!$C$6:$E$501,3,FALSE))</f>
        <v/>
      </c>
      <c r="J7480" s="108" t="str">
        <f>IF(C7480="","",VLOOKUP($C7480,'7.工程別レート'!$C$6:$E$501,2,FALSE))</f>
        <v/>
      </c>
      <c r="K7480" s="195" t="str">
        <f t="shared" si="233"/>
        <v/>
      </c>
    </row>
    <row r="7481" spans="2:11" ht="18" customHeight="1">
      <c r="B7481" s="16" t="str">
        <f>IF('6.標準時間'!$B7481="","",'6.標準時間'!B7481)</f>
        <v/>
      </c>
      <c r="C7481" s="16" t="str">
        <f>IF('6.標準時間'!$C7481="","",'6.標準時間'!C7481)</f>
        <v/>
      </c>
      <c r="D7481" s="16" t="str">
        <f>IF('6.標準時間'!$C7481="","",'6.標準時間'!E7481)</f>
        <v/>
      </c>
      <c r="E7481" s="171" t="str">
        <f>IF('6.標準時間'!$C7481="","",'6.標準時間'!F7481)</f>
        <v/>
      </c>
      <c r="F7481" s="15" t="str">
        <f t="shared" si="232"/>
        <v/>
      </c>
      <c r="G7481" s="142" t="str">
        <f>IF('6.標準時間'!$C7481="","",'6.標準時間'!H7481)</f>
        <v/>
      </c>
      <c r="H7481" s="142" t="str">
        <f>IF('6.標準時間'!$C7481="","",'6.標準時間'!I7481)</f>
        <v/>
      </c>
      <c r="I7481" s="107" t="str">
        <f>IF(C7481="","",VLOOKUP($C7481,'7.工程別レート'!$C$6:$E$501,3,FALSE))</f>
        <v/>
      </c>
      <c r="J7481" s="108" t="str">
        <f>IF(C7481="","",VLOOKUP($C7481,'7.工程別レート'!$C$6:$E$501,2,FALSE))</f>
        <v/>
      </c>
      <c r="K7481" s="195" t="str">
        <f t="shared" si="233"/>
        <v/>
      </c>
    </row>
    <row r="7482" spans="2:11" ht="18" customHeight="1">
      <c r="B7482" s="16" t="str">
        <f>IF('6.標準時間'!$B7482="","",'6.標準時間'!B7482)</f>
        <v/>
      </c>
      <c r="C7482" s="16" t="str">
        <f>IF('6.標準時間'!$C7482="","",'6.標準時間'!C7482)</f>
        <v/>
      </c>
      <c r="D7482" s="16" t="str">
        <f>IF('6.標準時間'!$C7482="","",'6.標準時間'!E7482)</f>
        <v/>
      </c>
      <c r="E7482" s="171" t="str">
        <f>IF('6.標準時間'!$C7482="","",'6.標準時間'!F7482)</f>
        <v/>
      </c>
      <c r="F7482" s="15" t="str">
        <f t="shared" si="232"/>
        <v/>
      </c>
      <c r="G7482" s="142" t="str">
        <f>IF('6.標準時間'!$C7482="","",'6.標準時間'!H7482)</f>
        <v/>
      </c>
      <c r="H7482" s="142" t="str">
        <f>IF('6.標準時間'!$C7482="","",'6.標準時間'!I7482)</f>
        <v/>
      </c>
      <c r="I7482" s="107" t="str">
        <f>IF(C7482="","",VLOOKUP($C7482,'7.工程別レート'!$C$6:$E$501,3,FALSE))</f>
        <v/>
      </c>
      <c r="J7482" s="108" t="str">
        <f>IF(C7482="","",VLOOKUP($C7482,'7.工程別レート'!$C$6:$E$501,2,FALSE))</f>
        <v/>
      </c>
      <c r="K7482" s="195" t="str">
        <f t="shared" si="233"/>
        <v/>
      </c>
    </row>
    <row r="7483" spans="2:11" ht="18" customHeight="1">
      <c r="B7483" s="16" t="str">
        <f>IF('6.標準時間'!$B7483="","",'6.標準時間'!B7483)</f>
        <v/>
      </c>
      <c r="C7483" s="16" t="str">
        <f>IF('6.標準時間'!$C7483="","",'6.標準時間'!C7483)</f>
        <v/>
      </c>
      <c r="D7483" s="16" t="str">
        <f>IF('6.標準時間'!$C7483="","",'6.標準時間'!E7483)</f>
        <v/>
      </c>
      <c r="E7483" s="171" t="str">
        <f>IF('6.標準時間'!$C7483="","",'6.標準時間'!F7483)</f>
        <v/>
      </c>
      <c r="F7483" s="15" t="str">
        <f t="shared" si="232"/>
        <v/>
      </c>
      <c r="G7483" s="142" t="str">
        <f>IF('6.標準時間'!$C7483="","",'6.標準時間'!H7483)</f>
        <v/>
      </c>
      <c r="H7483" s="142" t="str">
        <f>IF('6.標準時間'!$C7483="","",'6.標準時間'!I7483)</f>
        <v/>
      </c>
      <c r="I7483" s="107" t="str">
        <f>IF(C7483="","",VLOOKUP($C7483,'7.工程別レート'!$C$6:$E$501,3,FALSE))</f>
        <v/>
      </c>
      <c r="J7483" s="108" t="str">
        <f>IF(C7483="","",VLOOKUP($C7483,'7.工程別レート'!$C$6:$E$501,2,FALSE))</f>
        <v/>
      </c>
      <c r="K7483" s="195" t="str">
        <f t="shared" si="233"/>
        <v/>
      </c>
    </row>
    <row r="7484" spans="2:11" ht="18" customHeight="1">
      <c r="B7484" s="16" t="str">
        <f>IF('6.標準時間'!$B7484="","",'6.標準時間'!B7484)</f>
        <v/>
      </c>
      <c r="C7484" s="16" t="str">
        <f>IF('6.標準時間'!$C7484="","",'6.標準時間'!C7484)</f>
        <v/>
      </c>
      <c r="D7484" s="16" t="str">
        <f>IF('6.標準時間'!$C7484="","",'6.標準時間'!E7484)</f>
        <v/>
      </c>
      <c r="E7484" s="171" t="str">
        <f>IF('6.標準時間'!$C7484="","",'6.標準時間'!F7484)</f>
        <v/>
      </c>
      <c r="F7484" s="15" t="str">
        <f t="shared" si="232"/>
        <v/>
      </c>
      <c r="G7484" s="142" t="str">
        <f>IF('6.標準時間'!$C7484="","",'6.標準時間'!H7484)</f>
        <v/>
      </c>
      <c r="H7484" s="142" t="str">
        <f>IF('6.標準時間'!$C7484="","",'6.標準時間'!I7484)</f>
        <v/>
      </c>
      <c r="I7484" s="107" t="str">
        <f>IF(C7484="","",VLOOKUP($C7484,'7.工程別レート'!$C$6:$E$501,3,FALSE))</f>
        <v/>
      </c>
      <c r="J7484" s="108" t="str">
        <f>IF(C7484="","",VLOOKUP($C7484,'7.工程別レート'!$C$6:$E$501,2,FALSE))</f>
        <v/>
      </c>
      <c r="K7484" s="195" t="str">
        <f t="shared" si="233"/>
        <v/>
      </c>
    </row>
    <row r="7485" spans="2:11" ht="18" customHeight="1">
      <c r="B7485" s="16" t="str">
        <f>IF('6.標準時間'!$B7485="","",'6.標準時間'!B7485)</f>
        <v/>
      </c>
      <c r="C7485" s="16" t="str">
        <f>IF('6.標準時間'!$C7485="","",'6.標準時間'!C7485)</f>
        <v/>
      </c>
      <c r="D7485" s="16" t="str">
        <f>IF('6.標準時間'!$C7485="","",'6.標準時間'!E7485)</f>
        <v/>
      </c>
      <c r="E7485" s="171" t="str">
        <f>IF('6.標準時間'!$C7485="","",'6.標準時間'!F7485)</f>
        <v/>
      </c>
      <c r="F7485" s="15" t="str">
        <f t="shared" si="232"/>
        <v/>
      </c>
      <c r="G7485" s="142" t="str">
        <f>IF('6.標準時間'!$C7485="","",'6.標準時間'!H7485)</f>
        <v/>
      </c>
      <c r="H7485" s="142" t="str">
        <f>IF('6.標準時間'!$C7485="","",'6.標準時間'!I7485)</f>
        <v/>
      </c>
      <c r="I7485" s="107" t="str">
        <f>IF(C7485="","",VLOOKUP($C7485,'7.工程別レート'!$C$6:$E$501,3,FALSE))</f>
        <v/>
      </c>
      <c r="J7485" s="108" t="str">
        <f>IF(C7485="","",VLOOKUP($C7485,'7.工程別レート'!$C$6:$E$501,2,FALSE))</f>
        <v/>
      </c>
      <c r="K7485" s="195" t="str">
        <f t="shared" si="233"/>
        <v/>
      </c>
    </row>
    <row r="7486" spans="2:11" ht="18" customHeight="1">
      <c r="B7486" s="16" t="str">
        <f>IF('6.標準時間'!$B7486="","",'6.標準時間'!B7486)</f>
        <v/>
      </c>
      <c r="C7486" s="16" t="str">
        <f>IF('6.標準時間'!$C7486="","",'6.標準時間'!C7486)</f>
        <v/>
      </c>
      <c r="D7486" s="16" t="str">
        <f>IF('6.標準時間'!$C7486="","",'6.標準時間'!E7486)</f>
        <v/>
      </c>
      <c r="E7486" s="171" t="str">
        <f>IF('6.標準時間'!$C7486="","",'6.標準時間'!F7486)</f>
        <v/>
      </c>
      <c r="F7486" s="15" t="str">
        <f t="shared" si="232"/>
        <v/>
      </c>
      <c r="G7486" s="142" t="str">
        <f>IF('6.標準時間'!$C7486="","",'6.標準時間'!H7486)</f>
        <v/>
      </c>
      <c r="H7486" s="142" t="str">
        <f>IF('6.標準時間'!$C7486="","",'6.標準時間'!I7486)</f>
        <v/>
      </c>
      <c r="I7486" s="107" t="str">
        <f>IF(C7486="","",VLOOKUP($C7486,'7.工程別レート'!$C$6:$E$501,3,FALSE))</f>
        <v/>
      </c>
      <c r="J7486" s="108" t="str">
        <f>IF(C7486="","",VLOOKUP($C7486,'7.工程別レート'!$C$6:$E$501,2,FALSE))</f>
        <v/>
      </c>
      <c r="K7486" s="195" t="str">
        <f t="shared" si="233"/>
        <v/>
      </c>
    </row>
    <row r="7487" spans="2:11" ht="18" customHeight="1">
      <c r="B7487" s="16" t="str">
        <f>IF('6.標準時間'!$B7487="","",'6.標準時間'!B7487)</f>
        <v/>
      </c>
      <c r="C7487" s="16" t="str">
        <f>IF('6.標準時間'!$C7487="","",'6.標準時間'!C7487)</f>
        <v/>
      </c>
      <c r="D7487" s="16" t="str">
        <f>IF('6.標準時間'!$C7487="","",'6.標準時間'!E7487)</f>
        <v/>
      </c>
      <c r="E7487" s="171" t="str">
        <f>IF('6.標準時間'!$C7487="","",'6.標準時間'!F7487)</f>
        <v/>
      </c>
      <c r="F7487" s="15" t="str">
        <f t="shared" si="232"/>
        <v/>
      </c>
      <c r="G7487" s="142" t="str">
        <f>IF('6.標準時間'!$C7487="","",'6.標準時間'!H7487)</f>
        <v/>
      </c>
      <c r="H7487" s="142" t="str">
        <f>IF('6.標準時間'!$C7487="","",'6.標準時間'!I7487)</f>
        <v/>
      </c>
      <c r="I7487" s="107" t="str">
        <f>IF(C7487="","",VLOOKUP($C7487,'7.工程別レート'!$C$6:$E$501,3,FALSE))</f>
        <v/>
      </c>
      <c r="J7487" s="108" t="str">
        <f>IF(C7487="","",VLOOKUP($C7487,'7.工程別レート'!$C$6:$E$501,2,FALSE))</f>
        <v/>
      </c>
      <c r="K7487" s="195" t="str">
        <f t="shared" si="233"/>
        <v/>
      </c>
    </row>
    <row r="7488" spans="2:11" ht="18" customHeight="1">
      <c r="B7488" s="16" t="str">
        <f>IF('6.標準時間'!$B7488="","",'6.標準時間'!B7488)</f>
        <v/>
      </c>
      <c r="C7488" s="16" t="str">
        <f>IF('6.標準時間'!$C7488="","",'6.標準時間'!C7488)</f>
        <v/>
      </c>
      <c r="D7488" s="16" t="str">
        <f>IF('6.標準時間'!$C7488="","",'6.標準時間'!E7488)</f>
        <v/>
      </c>
      <c r="E7488" s="171" t="str">
        <f>IF('6.標準時間'!$C7488="","",'6.標準時間'!F7488)</f>
        <v/>
      </c>
      <c r="F7488" s="15" t="str">
        <f t="shared" si="232"/>
        <v/>
      </c>
      <c r="G7488" s="142" t="str">
        <f>IF('6.標準時間'!$C7488="","",'6.標準時間'!H7488)</f>
        <v/>
      </c>
      <c r="H7488" s="142" t="str">
        <f>IF('6.標準時間'!$C7488="","",'6.標準時間'!I7488)</f>
        <v/>
      </c>
      <c r="I7488" s="107" t="str">
        <f>IF(C7488="","",VLOOKUP($C7488,'7.工程別レート'!$C$6:$E$501,3,FALSE))</f>
        <v/>
      </c>
      <c r="J7488" s="108" t="str">
        <f>IF(C7488="","",VLOOKUP($C7488,'7.工程別レート'!$C$6:$E$501,2,FALSE))</f>
        <v/>
      </c>
      <c r="K7488" s="195" t="str">
        <f t="shared" si="233"/>
        <v/>
      </c>
    </row>
    <row r="7489" spans="2:11" ht="18" customHeight="1">
      <c r="B7489" s="16" t="str">
        <f>IF('6.標準時間'!$B7489="","",'6.標準時間'!B7489)</f>
        <v/>
      </c>
      <c r="C7489" s="16" t="str">
        <f>IF('6.標準時間'!$C7489="","",'6.標準時間'!C7489)</f>
        <v/>
      </c>
      <c r="D7489" s="16" t="str">
        <f>IF('6.標準時間'!$C7489="","",'6.標準時間'!E7489)</f>
        <v/>
      </c>
      <c r="E7489" s="171" t="str">
        <f>IF('6.標準時間'!$C7489="","",'6.標準時間'!F7489)</f>
        <v/>
      </c>
      <c r="F7489" s="15" t="str">
        <f t="shared" si="232"/>
        <v/>
      </c>
      <c r="G7489" s="142" t="str">
        <f>IF('6.標準時間'!$C7489="","",'6.標準時間'!H7489)</f>
        <v/>
      </c>
      <c r="H7489" s="142" t="str">
        <f>IF('6.標準時間'!$C7489="","",'6.標準時間'!I7489)</f>
        <v/>
      </c>
      <c r="I7489" s="107" t="str">
        <f>IF(C7489="","",VLOOKUP($C7489,'7.工程別レート'!$C$6:$E$501,3,FALSE))</f>
        <v/>
      </c>
      <c r="J7489" s="108" t="str">
        <f>IF(C7489="","",VLOOKUP($C7489,'7.工程別レート'!$C$6:$E$501,2,FALSE))</f>
        <v/>
      </c>
      <c r="K7489" s="195" t="str">
        <f t="shared" si="233"/>
        <v/>
      </c>
    </row>
    <row r="7490" spans="2:11" ht="18" customHeight="1">
      <c r="B7490" s="16" t="str">
        <f>IF('6.標準時間'!$B7490="","",'6.標準時間'!B7490)</f>
        <v/>
      </c>
      <c r="C7490" s="16" t="str">
        <f>IF('6.標準時間'!$C7490="","",'6.標準時間'!C7490)</f>
        <v/>
      </c>
      <c r="D7490" s="16" t="str">
        <f>IF('6.標準時間'!$C7490="","",'6.標準時間'!E7490)</f>
        <v/>
      </c>
      <c r="E7490" s="171" t="str">
        <f>IF('6.標準時間'!$C7490="","",'6.標準時間'!F7490)</f>
        <v/>
      </c>
      <c r="F7490" s="15" t="str">
        <f t="shared" si="232"/>
        <v/>
      </c>
      <c r="G7490" s="142" t="str">
        <f>IF('6.標準時間'!$C7490="","",'6.標準時間'!H7490)</f>
        <v/>
      </c>
      <c r="H7490" s="142" t="str">
        <f>IF('6.標準時間'!$C7490="","",'6.標準時間'!I7490)</f>
        <v/>
      </c>
      <c r="I7490" s="107" t="str">
        <f>IF(C7490="","",VLOOKUP($C7490,'7.工程別レート'!$C$6:$E$501,3,FALSE))</f>
        <v/>
      </c>
      <c r="J7490" s="108" t="str">
        <f>IF(C7490="","",VLOOKUP($C7490,'7.工程別レート'!$C$6:$E$501,2,FALSE))</f>
        <v/>
      </c>
      <c r="K7490" s="195" t="str">
        <f t="shared" si="233"/>
        <v/>
      </c>
    </row>
    <row r="7491" spans="2:11" ht="18" customHeight="1">
      <c r="B7491" s="16" t="str">
        <f>IF('6.標準時間'!$B7491="","",'6.標準時間'!B7491)</f>
        <v/>
      </c>
      <c r="C7491" s="16" t="str">
        <f>IF('6.標準時間'!$C7491="","",'6.標準時間'!C7491)</f>
        <v/>
      </c>
      <c r="D7491" s="16" t="str">
        <f>IF('6.標準時間'!$C7491="","",'6.標準時間'!E7491)</f>
        <v/>
      </c>
      <c r="E7491" s="171" t="str">
        <f>IF('6.標準時間'!$C7491="","",'6.標準時間'!F7491)</f>
        <v/>
      </c>
      <c r="F7491" s="15" t="str">
        <f t="shared" si="232"/>
        <v/>
      </c>
      <c r="G7491" s="142" t="str">
        <f>IF('6.標準時間'!$C7491="","",'6.標準時間'!H7491)</f>
        <v/>
      </c>
      <c r="H7491" s="142" t="str">
        <f>IF('6.標準時間'!$C7491="","",'6.標準時間'!I7491)</f>
        <v/>
      </c>
      <c r="I7491" s="107" t="str">
        <f>IF(C7491="","",VLOOKUP($C7491,'7.工程別レート'!$C$6:$E$501,3,FALSE))</f>
        <v/>
      </c>
      <c r="J7491" s="108" t="str">
        <f>IF(C7491="","",VLOOKUP($C7491,'7.工程別レート'!$C$6:$E$501,2,FALSE))</f>
        <v/>
      </c>
      <c r="K7491" s="195" t="str">
        <f t="shared" si="233"/>
        <v/>
      </c>
    </row>
    <row r="7492" spans="2:11" ht="18" customHeight="1">
      <c r="B7492" s="16" t="str">
        <f>IF('6.標準時間'!$B7492="","",'6.標準時間'!B7492)</f>
        <v/>
      </c>
      <c r="C7492" s="16" t="str">
        <f>IF('6.標準時間'!$C7492="","",'6.標準時間'!C7492)</f>
        <v/>
      </c>
      <c r="D7492" s="16" t="str">
        <f>IF('6.標準時間'!$C7492="","",'6.標準時間'!E7492)</f>
        <v/>
      </c>
      <c r="E7492" s="171" t="str">
        <f>IF('6.標準時間'!$C7492="","",'6.標準時間'!F7492)</f>
        <v/>
      </c>
      <c r="F7492" s="15" t="str">
        <f t="shared" si="232"/>
        <v/>
      </c>
      <c r="G7492" s="142" t="str">
        <f>IF('6.標準時間'!$C7492="","",'6.標準時間'!H7492)</f>
        <v/>
      </c>
      <c r="H7492" s="142" t="str">
        <f>IF('6.標準時間'!$C7492="","",'6.標準時間'!I7492)</f>
        <v/>
      </c>
      <c r="I7492" s="107" t="str">
        <f>IF(C7492="","",VLOOKUP($C7492,'7.工程別レート'!$C$6:$E$501,3,FALSE))</f>
        <v/>
      </c>
      <c r="J7492" s="108" t="str">
        <f>IF(C7492="","",VLOOKUP($C7492,'7.工程別レート'!$C$6:$E$501,2,FALSE))</f>
        <v/>
      </c>
      <c r="K7492" s="195" t="str">
        <f t="shared" si="233"/>
        <v/>
      </c>
    </row>
    <row r="7493" spans="2:11" ht="18" customHeight="1">
      <c r="B7493" s="16" t="str">
        <f>IF('6.標準時間'!$B7493="","",'6.標準時間'!B7493)</f>
        <v/>
      </c>
      <c r="C7493" s="16" t="str">
        <f>IF('6.標準時間'!$C7493="","",'6.標準時間'!C7493)</f>
        <v/>
      </c>
      <c r="D7493" s="16" t="str">
        <f>IF('6.標準時間'!$C7493="","",'6.標準時間'!E7493)</f>
        <v/>
      </c>
      <c r="E7493" s="171" t="str">
        <f>IF('6.標準時間'!$C7493="","",'6.標準時間'!F7493)</f>
        <v/>
      </c>
      <c r="F7493" s="15" t="str">
        <f t="shared" si="232"/>
        <v/>
      </c>
      <c r="G7493" s="142" t="str">
        <f>IF('6.標準時間'!$C7493="","",'6.標準時間'!H7493)</f>
        <v/>
      </c>
      <c r="H7493" s="142" t="str">
        <f>IF('6.標準時間'!$C7493="","",'6.標準時間'!I7493)</f>
        <v/>
      </c>
      <c r="I7493" s="107" t="str">
        <f>IF(C7493="","",VLOOKUP($C7493,'7.工程別レート'!$C$6:$E$501,3,FALSE))</f>
        <v/>
      </c>
      <c r="J7493" s="108" t="str">
        <f>IF(C7493="","",VLOOKUP($C7493,'7.工程別レート'!$C$6:$E$501,2,FALSE))</f>
        <v/>
      </c>
      <c r="K7493" s="195" t="str">
        <f t="shared" si="233"/>
        <v/>
      </c>
    </row>
    <row r="7494" spans="2:11" ht="18" customHeight="1">
      <c r="B7494" s="16" t="str">
        <f>IF('6.標準時間'!$B7494="","",'6.標準時間'!B7494)</f>
        <v/>
      </c>
      <c r="C7494" s="16" t="str">
        <f>IF('6.標準時間'!$C7494="","",'6.標準時間'!C7494)</f>
        <v/>
      </c>
      <c r="D7494" s="16" t="str">
        <f>IF('6.標準時間'!$C7494="","",'6.標準時間'!E7494)</f>
        <v/>
      </c>
      <c r="E7494" s="171" t="str">
        <f>IF('6.標準時間'!$C7494="","",'6.標準時間'!F7494)</f>
        <v/>
      </c>
      <c r="F7494" s="15" t="str">
        <f t="shared" ref="F7494:F7557" si="234">C7494&amp;D7494</f>
        <v/>
      </c>
      <c r="G7494" s="142" t="str">
        <f>IF('6.標準時間'!$C7494="","",'6.標準時間'!H7494)</f>
        <v/>
      </c>
      <c r="H7494" s="142" t="str">
        <f>IF('6.標準時間'!$C7494="","",'6.標準時間'!I7494)</f>
        <v/>
      </c>
      <c r="I7494" s="107" t="str">
        <f>IF(C7494="","",VLOOKUP($C7494,'7.工程別レート'!$C$6:$E$501,3,FALSE))</f>
        <v/>
      </c>
      <c r="J7494" s="108" t="str">
        <f>IF(C7494="","",VLOOKUP($C7494,'7.工程別レート'!$C$6:$E$501,2,FALSE))</f>
        <v/>
      </c>
      <c r="K7494" s="195" t="str">
        <f t="shared" si="233"/>
        <v/>
      </c>
    </row>
    <row r="7495" spans="2:11" ht="18" customHeight="1">
      <c r="B7495" s="16" t="str">
        <f>IF('6.標準時間'!$B7495="","",'6.標準時間'!B7495)</f>
        <v/>
      </c>
      <c r="C7495" s="16" t="str">
        <f>IF('6.標準時間'!$C7495="","",'6.標準時間'!C7495)</f>
        <v/>
      </c>
      <c r="D7495" s="16" t="str">
        <f>IF('6.標準時間'!$C7495="","",'6.標準時間'!E7495)</f>
        <v/>
      </c>
      <c r="E7495" s="171" t="str">
        <f>IF('6.標準時間'!$C7495="","",'6.標準時間'!F7495)</f>
        <v/>
      </c>
      <c r="F7495" s="15" t="str">
        <f t="shared" si="234"/>
        <v/>
      </c>
      <c r="G7495" s="142" t="str">
        <f>IF('6.標準時間'!$C7495="","",'6.標準時間'!H7495)</f>
        <v/>
      </c>
      <c r="H7495" s="142" t="str">
        <f>IF('6.標準時間'!$C7495="","",'6.標準時間'!I7495)</f>
        <v/>
      </c>
      <c r="I7495" s="107" t="str">
        <f>IF(C7495="","",VLOOKUP($C7495,'7.工程別レート'!$C$6:$E$501,3,FALSE))</f>
        <v/>
      </c>
      <c r="J7495" s="108" t="str">
        <f>IF(C7495="","",VLOOKUP($C7495,'7.工程別レート'!$C$6:$E$501,2,FALSE))</f>
        <v/>
      </c>
      <c r="K7495" s="195" t="str">
        <f t="shared" ref="K7495:K7558" si="235">IF(ISERROR((G7495*I7495)+(H7495*J7495)),"",(G7495*I7495)+(H7495*J7495))</f>
        <v/>
      </c>
    </row>
    <row r="7496" spans="2:11" ht="18" customHeight="1">
      <c r="B7496" s="16" t="str">
        <f>IF('6.標準時間'!$B7496="","",'6.標準時間'!B7496)</f>
        <v/>
      </c>
      <c r="C7496" s="16" t="str">
        <f>IF('6.標準時間'!$C7496="","",'6.標準時間'!C7496)</f>
        <v/>
      </c>
      <c r="D7496" s="16" t="str">
        <f>IF('6.標準時間'!$C7496="","",'6.標準時間'!E7496)</f>
        <v/>
      </c>
      <c r="E7496" s="171" t="str">
        <f>IF('6.標準時間'!$C7496="","",'6.標準時間'!F7496)</f>
        <v/>
      </c>
      <c r="F7496" s="15" t="str">
        <f t="shared" si="234"/>
        <v/>
      </c>
      <c r="G7496" s="142" t="str">
        <f>IF('6.標準時間'!$C7496="","",'6.標準時間'!H7496)</f>
        <v/>
      </c>
      <c r="H7496" s="142" t="str">
        <f>IF('6.標準時間'!$C7496="","",'6.標準時間'!I7496)</f>
        <v/>
      </c>
      <c r="I7496" s="107" t="str">
        <f>IF(C7496="","",VLOOKUP($C7496,'7.工程別レート'!$C$6:$E$501,3,FALSE))</f>
        <v/>
      </c>
      <c r="J7496" s="108" t="str">
        <f>IF(C7496="","",VLOOKUP($C7496,'7.工程別レート'!$C$6:$E$501,2,FALSE))</f>
        <v/>
      </c>
      <c r="K7496" s="195" t="str">
        <f t="shared" si="235"/>
        <v/>
      </c>
    </row>
    <row r="7497" spans="2:11" ht="18" customHeight="1">
      <c r="B7497" s="16" t="str">
        <f>IF('6.標準時間'!$B7497="","",'6.標準時間'!B7497)</f>
        <v/>
      </c>
      <c r="C7497" s="16" t="str">
        <f>IF('6.標準時間'!$C7497="","",'6.標準時間'!C7497)</f>
        <v/>
      </c>
      <c r="D7497" s="16" t="str">
        <f>IF('6.標準時間'!$C7497="","",'6.標準時間'!E7497)</f>
        <v/>
      </c>
      <c r="E7497" s="171" t="str">
        <f>IF('6.標準時間'!$C7497="","",'6.標準時間'!F7497)</f>
        <v/>
      </c>
      <c r="F7497" s="15" t="str">
        <f t="shared" si="234"/>
        <v/>
      </c>
      <c r="G7497" s="142" t="str">
        <f>IF('6.標準時間'!$C7497="","",'6.標準時間'!H7497)</f>
        <v/>
      </c>
      <c r="H7497" s="142" t="str">
        <f>IF('6.標準時間'!$C7497="","",'6.標準時間'!I7497)</f>
        <v/>
      </c>
      <c r="I7497" s="107" t="str">
        <f>IF(C7497="","",VLOOKUP($C7497,'7.工程別レート'!$C$6:$E$501,3,FALSE))</f>
        <v/>
      </c>
      <c r="J7497" s="108" t="str">
        <f>IF(C7497="","",VLOOKUP($C7497,'7.工程別レート'!$C$6:$E$501,2,FALSE))</f>
        <v/>
      </c>
      <c r="K7497" s="195" t="str">
        <f t="shared" si="235"/>
        <v/>
      </c>
    </row>
    <row r="7498" spans="2:11" ht="18" customHeight="1">
      <c r="B7498" s="16" t="str">
        <f>IF('6.標準時間'!$B7498="","",'6.標準時間'!B7498)</f>
        <v/>
      </c>
      <c r="C7498" s="16" t="str">
        <f>IF('6.標準時間'!$C7498="","",'6.標準時間'!C7498)</f>
        <v/>
      </c>
      <c r="D7498" s="16" t="str">
        <f>IF('6.標準時間'!$C7498="","",'6.標準時間'!E7498)</f>
        <v/>
      </c>
      <c r="E7498" s="171" t="str">
        <f>IF('6.標準時間'!$C7498="","",'6.標準時間'!F7498)</f>
        <v/>
      </c>
      <c r="F7498" s="15" t="str">
        <f t="shared" si="234"/>
        <v/>
      </c>
      <c r="G7498" s="142" t="str">
        <f>IF('6.標準時間'!$C7498="","",'6.標準時間'!H7498)</f>
        <v/>
      </c>
      <c r="H7498" s="142" t="str">
        <f>IF('6.標準時間'!$C7498="","",'6.標準時間'!I7498)</f>
        <v/>
      </c>
      <c r="I7498" s="107" t="str">
        <f>IF(C7498="","",VLOOKUP($C7498,'7.工程別レート'!$C$6:$E$501,3,FALSE))</f>
        <v/>
      </c>
      <c r="J7498" s="108" t="str">
        <f>IF(C7498="","",VLOOKUP($C7498,'7.工程別レート'!$C$6:$E$501,2,FALSE))</f>
        <v/>
      </c>
      <c r="K7498" s="195" t="str">
        <f t="shared" si="235"/>
        <v/>
      </c>
    </row>
    <row r="7499" spans="2:11" ht="18" customHeight="1">
      <c r="B7499" s="16" t="str">
        <f>IF('6.標準時間'!$B7499="","",'6.標準時間'!B7499)</f>
        <v/>
      </c>
      <c r="C7499" s="16" t="str">
        <f>IF('6.標準時間'!$C7499="","",'6.標準時間'!C7499)</f>
        <v/>
      </c>
      <c r="D7499" s="16" t="str">
        <f>IF('6.標準時間'!$C7499="","",'6.標準時間'!E7499)</f>
        <v/>
      </c>
      <c r="E7499" s="171" t="str">
        <f>IF('6.標準時間'!$C7499="","",'6.標準時間'!F7499)</f>
        <v/>
      </c>
      <c r="F7499" s="15" t="str">
        <f t="shared" si="234"/>
        <v/>
      </c>
      <c r="G7499" s="142" t="str">
        <f>IF('6.標準時間'!$C7499="","",'6.標準時間'!H7499)</f>
        <v/>
      </c>
      <c r="H7499" s="142" t="str">
        <f>IF('6.標準時間'!$C7499="","",'6.標準時間'!I7499)</f>
        <v/>
      </c>
      <c r="I7499" s="107" t="str">
        <f>IF(C7499="","",VLOOKUP($C7499,'7.工程別レート'!$C$6:$E$501,3,FALSE))</f>
        <v/>
      </c>
      <c r="J7499" s="108" t="str">
        <f>IF(C7499="","",VLOOKUP($C7499,'7.工程別レート'!$C$6:$E$501,2,FALSE))</f>
        <v/>
      </c>
      <c r="K7499" s="195" t="str">
        <f t="shared" si="235"/>
        <v/>
      </c>
    </row>
    <row r="7500" spans="2:11" ht="18" customHeight="1">
      <c r="B7500" s="16" t="str">
        <f>IF('6.標準時間'!$B7500="","",'6.標準時間'!B7500)</f>
        <v/>
      </c>
      <c r="C7500" s="16" t="str">
        <f>IF('6.標準時間'!$C7500="","",'6.標準時間'!C7500)</f>
        <v/>
      </c>
      <c r="D7500" s="16" t="str">
        <f>IF('6.標準時間'!$C7500="","",'6.標準時間'!E7500)</f>
        <v/>
      </c>
      <c r="E7500" s="171" t="str">
        <f>IF('6.標準時間'!$C7500="","",'6.標準時間'!F7500)</f>
        <v/>
      </c>
      <c r="F7500" s="15" t="str">
        <f t="shared" si="234"/>
        <v/>
      </c>
      <c r="G7500" s="142" t="str">
        <f>IF('6.標準時間'!$C7500="","",'6.標準時間'!H7500)</f>
        <v/>
      </c>
      <c r="H7500" s="142" t="str">
        <f>IF('6.標準時間'!$C7500="","",'6.標準時間'!I7500)</f>
        <v/>
      </c>
      <c r="I7500" s="107" t="str">
        <f>IF(C7500="","",VLOOKUP($C7500,'7.工程別レート'!$C$6:$E$501,3,FALSE))</f>
        <v/>
      </c>
      <c r="J7500" s="108" t="str">
        <f>IF(C7500="","",VLOOKUP($C7500,'7.工程別レート'!$C$6:$E$501,2,FALSE))</f>
        <v/>
      </c>
      <c r="K7500" s="195" t="str">
        <f t="shared" si="235"/>
        <v/>
      </c>
    </row>
    <row r="7501" spans="2:11" ht="18" customHeight="1">
      <c r="B7501" s="16" t="str">
        <f>IF('6.標準時間'!$B7501="","",'6.標準時間'!B7501)</f>
        <v/>
      </c>
      <c r="C7501" s="16" t="str">
        <f>IF('6.標準時間'!$C7501="","",'6.標準時間'!C7501)</f>
        <v/>
      </c>
      <c r="D7501" s="16" t="str">
        <f>IF('6.標準時間'!$C7501="","",'6.標準時間'!E7501)</f>
        <v/>
      </c>
      <c r="E7501" s="171" t="str">
        <f>IF('6.標準時間'!$C7501="","",'6.標準時間'!F7501)</f>
        <v/>
      </c>
      <c r="F7501" s="15" t="str">
        <f t="shared" si="234"/>
        <v/>
      </c>
      <c r="G7501" s="142" t="str">
        <f>IF('6.標準時間'!$C7501="","",'6.標準時間'!H7501)</f>
        <v/>
      </c>
      <c r="H7501" s="142" t="str">
        <f>IF('6.標準時間'!$C7501="","",'6.標準時間'!I7501)</f>
        <v/>
      </c>
      <c r="I7501" s="107" t="str">
        <f>IF(C7501="","",VLOOKUP($C7501,'7.工程別レート'!$C$6:$E$501,3,FALSE))</f>
        <v/>
      </c>
      <c r="J7501" s="108" t="str">
        <f>IF(C7501="","",VLOOKUP($C7501,'7.工程別レート'!$C$6:$E$501,2,FALSE))</f>
        <v/>
      </c>
      <c r="K7501" s="195" t="str">
        <f t="shared" si="235"/>
        <v/>
      </c>
    </row>
    <row r="7502" spans="2:11" ht="18" customHeight="1">
      <c r="B7502" s="16" t="str">
        <f>IF('6.標準時間'!$B7502="","",'6.標準時間'!B7502)</f>
        <v/>
      </c>
      <c r="C7502" s="16" t="str">
        <f>IF('6.標準時間'!$C7502="","",'6.標準時間'!C7502)</f>
        <v/>
      </c>
      <c r="D7502" s="16" t="str">
        <f>IF('6.標準時間'!$C7502="","",'6.標準時間'!E7502)</f>
        <v/>
      </c>
      <c r="E7502" s="171" t="str">
        <f>IF('6.標準時間'!$C7502="","",'6.標準時間'!F7502)</f>
        <v/>
      </c>
      <c r="F7502" s="15" t="str">
        <f t="shared" si="234"/>
        <v/>
      </c>
      <c r="G7502" s="142" t="str">
        <f>IF('6.標準時間'!$C7502="","",'6.標準時間'!H7502)</f>
        <v/>
      </c>
      <c r="H7502" s="142" t="str">
        <f>IF('6.標準時間'!$C7502="","",'6.標準時間'!I7502)</f>
        <v/>
      </c>
      <c r="I7502" s="107" t="str">
        <f>IF(C7502="","",VLOOKUP($C7502,'7.工程別レート'!$C$6:$E$501,3,FALSE))</f>
        <v/>
      </c>
      <c r="J7502" s="108" t="str">
        <f>IF(C7502="","",VLOOKUP($C7502,'7.工程別レート'!$C$6:$E$501,2,FALSE))</f>
        <v/>
      </c>
      <c r="K7502" s="195" t="str">
        <f t="shared" si="235"/>
        <v/>
      </c>
    </row>
    <row r="7503" spans="2:11" ht="18" customHeight="1">
      <c r="B7503" s="16" t="str">
        <f>IF('6.標準時間'!$B7503="","",'6.標準時間'!B7503)</f>
        <v/>
      </c>
      <c r="C7503" s="16" t="str">
        <f>IF('6.標準時間'!$C7503="","",'6.標準時間'!C7503)</f>
        <v/>
      </c>
      <c r="D7503" s="16" t="str">
        <f>IF('6.標準時間'!$C7503="","",'6.標準時間'!E7503)</f>
        <v/>
      </c>
      <c r="E7503" s="171" t="str">
        <f>IF('6.標準時間'!$C7503="","",'6.標準時間'!F7503)</f>
        <v/>
      </c>
      <c r="F7503" s="15" t="str">
        <f t="shared" si="234"/>
        <v/>
      </c>
      <c r="G7503" s="142" t="str">
        <f>IF('6.標準時間'!$C7503="","",'6.標準時間'!H7503)</f>
        <v/>
      </c>
      <c r="H7503" s="142" t="str">
        <f>IF('6.標準時間'!$C7503="","",'6.標準時間'!I7503)</f>
        <v/>
      </c>
      <c r="I7503" s="107" t="str">
        <f>IF(C7503="","",VLOOKUP($C7503,'7.工程別レート'!$C$6:$E$501,3,FALSE))</f>
        <v/>
      </c>
      <c r="J7503" s="108" t="str">
        <f>IF(C7503="","",VLOOKUP($C7503,'7.工程別レート'!$C$6:$E$501,2,FALSE))</f>
        <v/>
      </c>
      <c r="K7503" s="195" t="str">
        <f t="shared" si="235"/>
        <v/>
      </c>
    </row>
    <row r="7504" spans="2:11" ht="18" customHeight="1">
      <c r="B7504" s="16" t="str">
        <f>IF('6.標準時間'!$B7504="","",'6.標準時間'!B7504)</f>
        <v/>
      </c>
      <c r="C7504" s="16" t="str">
        <f>IF('6.標準時間'!$C7504="","",'6.標準時間'!C7504)</f>
        <v/>
      </c>
      <c r="D7504" s="16" t="str">
        <f>IF('6.標準時間'!$C7504="","",'6.標準時間'!E7504)</f>
        <v/>
      </c>
      <c r="E7504" s="171" t="str">
        <f>IF('6.標準時間'!$C7504="","",'6.標準時間'!F7504)</f>
        <v/>
      </c>
      <c r="F7504" s="15" t="str">
        <f t="shared" si="234"/>
        <v/>
      </c>
      <c r="G7504" s="142" t="str">
        <f>IF('6.標準時間'!$C7504="","",'6.標準時間'!H7504)</f>
        <v/>
      </c>
      <c r="H7504" s="142" t="str">
        <f>IF('6.標準時間'!$C7504="","",'6.標準時間'!I7504)</f>
        <v/>
      </c>
      <c r="I7504" s="107" t="str">
        <f>IF(C7504="","",VLOOKUP($C7504,'7.工程別レート'!$C$6:$E$501,3,FALSE))</f>
        <v/>
      </c>
      <c r="J7504" s="108" t="str">
        <f>IF(C7504="","",VLOOKUP($C7504,'7.工程別レート'!$C$6:$E$501,2,FALSE))</f>
        <v/>
      </c>
      <c r="K7504" s="195" t="str">
        <f t="shared" si="235"/>
        <v/>
      </c>
    </row>
    <row r="7505" spans="2:11" ht="18" customHeight="1">
      <c r="B7505" s="16" t="str">
        <f>IF('6.標準時間'!$B7505="","",'6.標準時間'!B7505)</f>
        <v/>
      </c>
      <c r="C7505" s="16" t="str">
        <f>IF('6.標準時間'!$C7505="","",'6.標準時間'!C7505)</f>
        <v/>
      </c>
      <c r="D7505" s="16" t="str">
        <f>IF('6.標準時間'!$C7505="","",'6.標準時間'!E7505)</f>
        <v/>
      </c>
      <c r="E7505" s="171" t="str">
        <f>IF('6.標準時間'!$C7505="","",'6.標準時間'!F7505)</f>
        <v/>
      </c>
      <c r="F7505" s="15" t="str">
        <f t="shared" si="234"/>
        <v/>
      </c>
      <c r="G7505" s="142" t="str">
        <f>IF('6.標準時間'!$C7505="","",'6.標準時間'!H7505)</f>
        <v/>
      </c>
      <c r="H7505" s="142" t="str">
        <f>IF('6.標準時間'!$C7505="","",'6.標準時間'!I7505)</f>
        <v/>
      </c>
      <c r="I7505" s="107" t="str">
        <f>IF(C7505="","",VLOOKUP($C7505,'7.工程別レート'!$C$6:$E$501,3,FALSE))</f>
        <v/>
      </c>
      <c r="J7505" s="108" t="str">
        <f>IF(C7505="","",VLOOKUP($C7505,'7.工程別レート'!$C$6:$E$501,2,FALSE))</f>
        <v/>
      </c>
      <c r="K7505" s="195" t="str">
        <f t="shared" si="235"/>
        <v/>
      </c>
    </row>
    <row r="7506" spans="2:11" ht="18" customHeight="1">
      <c r="B7506" s="16" t="str">
        <f>IF('6.標準時間'!$B7506="","",'6.標準時間'!B7506)</f>
        <v/>
      </c>
      <c r="C7506" s="16" t="str">
        <f>IF('6.標準時間'!$C7506="","",'6.標準時間'!C7506)</f>
        <v/>
      </c>
      <c r="D7506" s="16" t="str">
        <f>IF('6.標準時間'!$C7506="","",'6.標準時間'!E7506)</f>
        <v/>
      </c>
      <c r="E7506" s="171" t="str">
        <f>IF('6.標準時間'!$C7506="","",'6.標準時間'!F7506)</f>
        <v/>
      </c>
      <c r="F7506" s="15" t="str">
        <f t="shared" si="234"/>
        <v/>
      </c>
      <c r="G7506" s="142" t="str">
        <f>IF('6.標準時間'!$C7506="","",'6.標準時間'!H7506)</f>
        <v/>
      </c>
      <c r="H7506" s="142" t="str">
        <f>IF('6.標準時間'!$C7506="","",'6.標準時間'!I7506)</f>
        <v/>
      </c>
      <c r="I7506" s="107" t="str">
        <f>IF(C7506="","",VLOOKUP($C7506,'7.工程別レート'!$C$6:$E$501,3,FALSE))</f>
        <v/>
      </c>
      <c r="J7506" s="108" t="str">
        <f>IF(C7506="","",VLOOKUP($C7506,'7.工程別レート'!$C$6:$E$501,2,FALSE))</f>
        <v/>
      </c>
      <c r="K7506" s="195" t="str">
        <f t="shared" si="235"/>
        <v/>
      </c>
    </row>
    <row r="7507" spans="2:11" ht="18" customHeight="1">
      <c r="B7507" s="16" t="str">
        <f>IF('6.標準時間'!$B7507="","",'6.標準時間'!B7507)</f>
        <v/>
      </c>
      <c r="C7507" s="16" t="str">
        <f>IF('6.標準時間'!$C7507="","",'6.標準時間'!C7507)</f>
        <v/>
      </c>
      <c r="D7507" s="16" t="str">
        <f>IF('6.標準時間'!$C7507="","",'6.標準時間'!E7507)</f>
        <v/>
      </c>
      <c r="E7507" s="171" t="str">
        <f>IF('6.標準時間'!$C7507="","",'6.標準時間'!F7507)</f>
        <v/>
      </c>
      <c r="F7507" s="15" t="str">
        <f t="shared" si="234"/>
        <v/>
      </c>
      <c r="G7507" s="142" t="str">
        <f>IF('6.標準時間'!$C7507="","",'6.標準時間'!H7507)</f>
        <v/>
      </c>
      <c r="H7507" s="142" t="str">
        <f>IF('6.標準時間'!$C7507="","",'6.標準時間'!I7507)</f>
        <v/>
      </c>
      <c r="I7507" s="107" t="str">
        <f>IF(C7507="","",VLOOKUP($C7507,'7.工程別レート'!$C$6:$E$501,3,FALSE))</f>
        <v/>
      </c>
      <c r="J7507" s="108" t="str">
        <f>IF(C7507="","",VLOOKUP($C7507,'7.工程別レート'!$C$6:$E$501,2,FALSE))</f>
        <v/>
      </c>
      <c r="K7507" s="195" t="str">
        <f t="shared" si="235"/>
        <v/>
      </c>
    </row>
    <row r="7508" spans="2:11" ht="18" customHeight="1">
      <c r="B7508" s="16" t="str">
        <f>IF('6.標準時間'!$B7508="","",'6.標準時間'!B7508)</f>
        <v/>
      </c>
      <c r="C7508" s="16" t="str">
        <f>IF('6.標準時間'!$C7508="","",'6.標準時間'!C7508)</f>
        <v/>
      </c>
      <c r="D7508" s="16" t="str">
        <f>IF('6.標準時間'!$C7508="","",'6.標準時間'!E7508)</f>
        <v/>
      </c>
      <c r="E7508" s="171" t="str">
        <f>IF('6.標準時間'!$C7508="","",'6.標準時間'!F7508)</f>
        <v/>
      </c>
      <c r="F7508" s="15" t="str">
        <f t="shared" si="234"/>
        <v/>
      </c>
      <c r="G7508" s="142" t="str">
        <f>IF('6.標準時間'!$C7508="","",'6.標準時間'!H7508)</f>
        <v/>
      </c>
      <c r="H7508" s="142" t="str">
        <f>IF('6.標準時間'!$C7508="","",'6.標準時間'!I7508)</f>
        <v/>
      </c>
      <c r="I7508" s="107" t="str">
        <f>IF(C7508="","",VLOOKUP($C7508,'7.工程別レート'!$C$6:$E$501,3,FALSE))</f>
        <v/>
      </c>
      <c r="J7508" s="108" t="str">
        <f>IF(C7508="","",VLOOKUP($C7508,'7.工程別レート'!$C$6:$E$501,2,FALSE))</f>
        <v/>
      </c>
      <c r="K7508" s="195" t="str">
        <f t="shared" si="235"/>
        <v/>
      </c>
    </row>
    <row r="7509" spans="2:11" ht="18" customHeight="1">
      <c r="B7509" s="16" t="str">
        <f>IF('6.標準時間'!$B7509="","",'6.標準時間'!B7509)</f>
        <v/>
      </c>
      <c r="C7509" s="16" t="str">
        <f>IF('6.標準時間'!$C7509="","",'6.標準時間'!C7509)</f>
        <v/>
      </c>
      <c r="D7509" s="16" t="str">
        <f>IF('6.標準時間'!$C7509="","",'6.標準時間'!E7509)</f>
        <v/>
      </c>
      <c r="E7509" s="171" t="str">
        <f>IF('6.標準時間'!$C7509="","",'6.標準時間'!F7509)</f>
        <v/>
      </c>
      <c r="F7509" s="15" t="str">
        <f t="shared" si="234"/>
        <v/>
      </c>
      <c r="G7509" s="142" t="str">
        <f>IF('6.標準時間'!$C7509="","",'6.標準時間'!H7509)</f>
        <v/>
      </c>
      <c r="H7509" s="142" t="str">
        <f>IF('6.標準時間'!$C7509="","",'6.標準時間'!I7509)</f>
        <v/>
      </c>
      <c r="I7509" s="107" t="str">
        <f>IF(C7509="","",VLOOKUP($C7509,'7.工程別レート'!$C$6:$E$501,3,FALSE))</f>
        <v/>
      </c>
      <c r="J7509" s="108" t="str">
        <f>IF(C7509="","",VLOOKUP($C7509,'7.工程別レート'!$C$6:$E$501,2,FALSE))</f>
        <v/>
      </c>
      <c r="K7509" s="195" t="str">
        <f t="shared" si="235"/>
        <v/>
      </c>
    </row>
    <row r="7510" spans="2:11" ht="18" customHeight="1">
      <c r="B7510" s="16" t="str">
        <f>IF('6.標準時間'!$B7510="","",'6.標準時間'!B7510)</f>
        <v/>
      </c>
      <c r="C7510" s="16" t="str">
        <f>IF('6.標準時間'!$C7510="","",'6.標準時間'!C7510)</f>
        <v/>
      </c>
      <c r="D7510" s="16" t="str">
        <f>IF('6.標準時間'!$C7510="","",'6.標準時間'!E7510)</f>
        <v/>
      </c>
      <c r="E7510" s="171" t="str">
        <f>IF('6.標準時間'!$C7510="","",'6.標準時間'!F7510)</f>
        <v/>
      </c>
      <c r="F7510" s="15" t="str">
        <f t="shared" si="234"/>
        <v/>
      </c>
      <c r="G7510" s="142" t="str">
        <f>IF('6.標準時間'!$C7510="","",'6.標準時間'!H7510)</f>
        <v/>
      </c>
      <c r="H7510" s="142" t="str">
        <f>IF('6.標準時間'!$C7510="","",'6.標準時間'!I7510)</f>
        <v/>
      </c>
      <c r="I7510" s="107" t="str">
        <f>IF(C7510="","",VLOOKUP($C7510,'7.工程別レート'!$C$6:$E$501,3,FALSE))</f>
        <v/>
      </c>
      <c r="J7510" s="108" t="str">
        <f>IF(C7510="","",VLOOKUP($C7510,'7.工程別レート'!$C$6:$E$501,2,FALSE))</f>
        <v/>
      </c>
      <c r="K7510" s="195" t="str">
        <f t="shared" si="235"/>
        <v/>
      </c>
    </row>
    <row r="7511" spans="2:11" ht="18" customHeight="1">
      <c r="B7511" s="16" t="str">
        <f>IF('6.標準時間'!$B7511="","",'6.標準時間'!B7511)</f>
        <v/>
      </c>
      <c r="C7511" s="16" t="str">
        <f>IF('6.標準時間'!$C7511="","",'6.標準時間'!C7511)</f>
        <v/>
      </c>
      <c r="D7511" s="16" t="str">
        <f>IF('6.標準時間'!$C7511="","",'6.標準時間'!E7511)</f>
        <v/>
      </c>
      <c r="E7511" s="171" t="str">
        <f>IF('6.標準時間'!$C7511="","",'6.標準時間'!F7511)</f>
        <v/>
      </c>
      <c r="F7511" s="15" t="str">
        <f t="shared" si="234"/>
        <v/>
      </c>
      <c r="G7511" s="142" t="str">
        <f>IF('6.標準時間'!$C7511="","",'6.標準時間'!H7511)</f>
        <v/>
      </c>
      <c r="H7511" s="142" t="str">
        <f>IF('6.標準時間'!$C7511="","",'6.標準時間'!I7511)</f>
        <v/>
      </c>
      <c r="I7511" s="107" t="str">
        <f>IF(C7511="","",VLOOKUP($C7511,'7.工程別レート'!$C$6:$E$501,3,FALSE))</f>
        <v/>
      </c>
      <c r="J7511" s="108" t="str">
        <f>IF(C7511="","",VLOOKUP($C7511,'7.工程別レート'!$C$6:$E$501,2,FALSE))</f>
        <v/>
      </c>
      <c r="K7511" s="195" t="str">
        <f t="shared" si="235"/>
        <v/>
      </c>
    </row>
    <row r="7512" spans="2:11" ht="18" customHeight="1">
      <c r="B7512" s="16" t="str">
        <f>IF('6.標準時間'!$B7512="","",'6.標準時間'!B7512)</f>
        <v/>
      </c>
      <c r="C7512" s="16" t="str">
        <f>IF('6.標準時間'!$C7512="","",'6.標準時間'!C7512)</f>
        <v/>
      </c>
      <c r="D7512" s="16" t="str">
        <f>IF('6.標準時間'!$C7512="","",'6.標準時間'!E7512)</f>
        <v/>
      </c>
      <c r="E7512" s="171" t="str">
        <f>IF('6.標準時間'!$C7512="","",'6.標準時間'!F7512)</f>
        <v/>
      </c>
      <c r="F7512" s="15" t="str">
        <f t="shared" si="234"/>
        <v/>
      </c>
      <c r="G7512" s="142" t="str">
        <f>IF('6.標準時間'!$C7512="","",'6.標準時間'!H7512)</f>
        <v/>
      </c>
      <c r="H7512" s="142" t="str">
        <f>IF('6.標準時間'!$C7512="","",'6.標準時間'!I7512)</f>
        <v/>
      </c>
      <c r="I7512" s="107" t="str">
        <f>IF(C7512="","",VLOOKUP($C7512,'7.工程別レート'!$C$6:$E$501,3,FALSE))</f>
        <v/>
      </c>
      <c r="J7512" s="108" t="str">
        <f>IF(C7512="","",VLOOKUP($C7512,'7.工程別レート'!$C$6:$E$501,2,FALSE))</f>
        <v/>
      </c>
      <c r="K7512" s="195" t="str">
        <f t="shared" si="235"/>
        <v/>
      </c>
    </row>
    <row r="7513" spans="2:11" ht="18" customHeight="1">
      <c r="B7513" s="16" t="str">
        <f>IF('6.標準時間'!$B7513="","",'6.標準時間'!B7513)</f>
        <v/>
      </c>
      <c r="C7513" s="16" t="str">
        <f>IF('6.標準時間'!$C7513="","",'6.標準時間'!C7513)</f>
        <v/>
      </c>
      <c r="D7513" s="16" t="str">
        <f>IF('6.標準時間'!$C7513="","",'6.標準時間'!E7513)</f>
        <v/>
      </c>
      <c r="E7513" s="171" t="str">
        <f>IF('6.標準時間'!$C7513="","",'6.標準時間'!F7513)</f>
        <v/>
      </c>
      <c r="F7513" s="15" t="str">
        <f t="shared" si="234"/>
        <v/>
      </c>
      <c r="G7513" s="142" t="str">
        <f>IF('6.標準時間'!$C7513="","",'6.標準時間'!H7513)</f>
        <v/>
      </c>
      <c r="H7513" s="142" t="str">
        <f>IF('6.標準時間'!$C7513="","",'6.標準時間'!I7513)</f>
        <v/>
      </c>
      <c r="I7513" s="107" t="str">
        <f>IF(C7513="","",VLOOKUP($C7513,'7.工程別レート'!$C$6:$E$501,3,FALSE))</f>
        <v/>
      </c>
      <c r="J7513" s="108" t="str">
        <f>IF(C7513="","",VLOOKUP($C7513,'7.工程別レート'!$C$6:$E$501,2,FALSE))</f>
        <v/>
      </c>
      <c r="K7513" s="195" t="str">
        <f t="shared" si="235"/>
        <v/>
      </c>
    </row>
    <row r="7514" spans="2:11" ht="18" customHeight="1">
      <c r="B7514" s="16" t="str">
        <f>IF('6.標準時間'!$B7514="","",'6.標準時間'!B7514)</f>
        <v/>
      </c>
      <c r="C7514" s="16" t="str">
        <f>IF('6.標準時間'!$C7514="","",'6.標準時間'!C7514)</f>
        <v/>
      </c>
      <c r="D7514" s="16" t="str">
        <f>IF('6.標準時間'!$C7514="","",'6.標準時間'!E7514)</f>
        <v/>
      </c>
      <c r="E7514" s="171" t="str">
        <f>IF('6.標準時間'!$C7514="","",'6.標準時間'!F7514)</f>
        <v/>
      </c>
      <c r="F7514" s="15" t="str">
        <f t="shared" si="234"/>
        <v/>
      </c>
      <c r="G7514" s="142" t="str">
        <f>IF('6.標準時間'!$C7514="","",'6.標準時間'!H7514)</f>
        <v/>
      </c>
      <c r="H7514" s="142" t="str">
        <f>IF('6.標準時間'!$C7514="","",'6.標準時間'!I7514)</f>
        <v/>
      </c>
      <c r="I7514" s="107" t="str">
        <f>IF(C7514="","",VLOOKUP($C7514,'7.工程別レート'!$C$6:$E$501,3,FALSE))</f>
        <v/>
      </c>
      <c r="J7514" s="108" t="str">
        <f>IF(C7514="","",VLOOKUP($C7514,'7.工程別レート'!$C$6:$E$501,2,FALSE))</f>
        <v/>
      </c>
      <c r="K7514" s="195" t="str">
        <f t="shared" si="235"/>
        <v/>
      </c>
    </row>
    <row r="7515" spans="2:11" ht="18" customHeight="1">
      <c r="B7515" s="16" t="str">
        <f>IF('6.標準時間'!$B7515="","",'6.標準時間'!B7515)</f>
        <v/>
      </c>
      <c r="C7515" s="16" t="str">
        <f>IF('6.標準時間'!$C7515="","",'6.標準時間'!C7515)</f>
        <v/>
      </c>
      <c r="D7515" s="16" t="str">
        <f>IF('6.標準時間'!$C7515="","",'6.標準時間'!E7515)</f>
        <v/>
      </c>
      <c r="E7515" s="171" t="str">
        <f>IF('6.標準時間'!$C7515="","",'6.標準時間'!F7515)</f>
        <v/>
      </c>
      <c r="F7515" s="15" t="str">
        <f t="shared" si="234"/>
        <v/>
      </c>
      <c r="G7515" s="142" t="str">
        <f>IF('6.標準時間'!$C7515="","",'6.標準時間'!H7515)</f>
        <v/>
      </c>
      <c r="H7515" s="142" t="str">
        <f>IF('6.標準時間'!$C7515="","",'6.標準時間'!I7515)</f>
        <v/>
      </c>
      <c r="I7515" s="107" t="str">
        <f>IF(C7515="","",VLOOKUP($C7515,'7.工程別レート'!$C$6:$E$501,3,FALSE))</f>
        <v/>
      </c>
      <c r="J7515" s="108" t="str">
        <f>IF(C7515="","",VLOOKUP($C7515,'7.工程別レート'!$C$6:$E$501,2,FALSE))</f>
        <v/>
      </c>
      <c r="K7515" s="195" t="str">
        <f t="shared" si="235"/>
        <v/>
      </c>
    </row>
    <row r="7516" spans="2:11" ht="18" customHeight="1">
      <c r="B7516" s="16" t="str">
        <f>IF('6.標準時間'!$B7516="","",'6.標準時間'!B7516)</f>
        <v/>
      </c>
      <c r="C7516" s="16" t="str">
        <f>IF('6.標準時間'!$C7516="","",'6.標準時間'!C7516)</f>
        <v/>
      </c>
      <c r="D7516" s="16" t="str">
        <f>IF('6.標準時間'!$C7516="","",'6.標準時間'!E7516)</f>
        <v/>
      </c>
      <c r="E7516" s="171" t="str">
        <f>IF('6.標準時間'!$C7516="","",'6.標準時間'!F7516)</f>
        <v/>
      </c>
      <c r="F7516" s="15" t="str">
        <f t="shared" si="234"/>
        <v/>
      </c>
      <c r="G7516" s="142" t="str">
        <f>IF('6.標準時間'!$C7516="","",'6.標準時間'!H7516)</f>
        <v/>
      </c>
      <c r="H7516" s="142" t="str">
        <f>IF('6.標準時間'!$C7516="","",'6.標準時間'!I7516)</f>
        <v/>
      </c>
      <c r="I7516" s="107" t="str">
        <f>IF(C7516="","",VLOOKUP($C7516,'7.工程別レート'!$C$6:$E$501,3,FALSE))</f>
        <v/>
      </c>
      <c r="J7516" s="108" t="str">
        <f>IF(C7516="","",VLOOKUP($C7516,'7.工程別レート'!$C$6:$E$501,2,FALSE))</f>
        <v/>
      </c>
      <c r="K7516" s="195" t="str">
        <f t="shared" si="235"/>
        <v/>
      </c>
    </row>
    <row r="7517" spans="2:11" ht="18" customHeight="1">
      <c r="B7517" s="16" t="str">
        <f>IF('6.標準時間'!$B7517="","",'6.標準時間'!B7517)</f>
        <v/>
      </c>
      <c r="C7517" s="16" t="str">
        <f>IF('6.標準時間'!$C7517="","",'6.標準時間'!C7517)</f>
        <v/>
      </c>
      <c r="D7517" s="16" t="str">
        <f>IF('6.標準時間'!$C7517="","",'6.標準時間'!E7517)</f>
        <v/>
      </c>
      <c r="E7517" s="171" t="str">
        <f>IF('6.標準時間'!$C7517="","",'6.標準時間'!F7517)</f>
        <v/>
      </c>
      <c r="F7517" s="15" t="str">
        <f t="shared" si="234"/>
        <v/>
      </c>
      <c r="G7517" s="142" t="str">
        <f>IF('6.標準時間'!$C7517="","",'6.標準時間'!H7517)</f>
        <v/>
      </c>
      <c r="H7517" s="142" t="str">
        <f>IF('6.標準時間'!$C7517="","",'6.標準時間'!I7517)</f>
        <v/>
      </c>
      <c r="I7517" s="107" t="str">
        <f>IF(C7517="","",VLOOKUP($C7517,'7.工程別レート'!$C$6:$E$501,3,FALSE))</f>
        <v/>
      </c>
      <c r="J7517" s="108" t="str">
        <f>IF(C7517="","",VLOOKUP($C7517,'7.工程別レート'!$C$6:$E$501,2,FALSE))</f>
        <v/>
      </c>
      <c r="K7517" s="195" t="str">
        <f t="shared" si="235"/>
        <v/>
      </c>
    </row>
    <row r="7518" spans="2:11" ht="18" customHeight="1">
      <c r="B7518" s="16" t="str">
        <f>IF('6.標準時間'!$B7518="","",'6.標準時間'!B7518)</f>
        <v/>
      </c>
      <c r="C7518" s="16" t="str">
        <f>IF('6.標準時間'!$C7518="","",'6.標準時間'!C7518)</f>
        <v/>
      </c>
      <c r="D7518" s="16" t="str">
        <f>IF('6.標準時間'!$C7518="","",'6.標準時間'!E7518)</f>
        <v/>
      </c>
      <c r="E7518" s="171" t="str">
        <f>IF('6.標準時間'!$C7518="","",'6.標準時間'!F7518)</f>
        <v/>
      </c>
      <c r="F7518" s="15" t="str">
        <f t="shared" si="234"/>
        <v/>
      </c>
      <c r="G7518" s="142" t="str">
        <f>IF('6.標準時間'!$C7518="","",'6.標準時間'!H7518)</f>
        <v/>
      </c>
      <c r="H7518" s="142" t="str">
        <f>IF('6.標準時間'!$C7518="","",'6.標準時間'!I7518)</f>
        <v/>
      </c>
      <c r="I7518" s="107" t="str">
        <f>IF(C7518="","",VLOOKUP($C7518,'7.工程別レート'!$C$6:$E$501,3,FALSE))</f>
        <v/>
      </c>
      <c r="J7518" s="108" t="str">
        <f>IF(C7518="","",VLOOKUP($C7518,'7.工程別レート'!$C$6:$E$501,2,FALSE))</f>
        <v/>
      </c>
      <c r="K7518" s="195" t="str">
        <f t="shared" si="235"/>
        <v/>
      </c>
    </row>
    <row r="7519" spans="2:11" ht="18" customHeight="1">
      <c r="B7519" s="16" t="str">
        <f>IF('6.標準時間'!$B7519="","",'6.標準時間'!B7519)</f>
        <v/>
      </c>
      <c r="C7519" s="16" t="str">
        <f>IF('6.標準時間'!$C7519="","",'6.標準時間'!C7519)</f>
        <v/>
      </c>
      <c r="D7519" s="16" t="str">
        <f>IF('6.標準時間'!$C7519="","",'6.標準時間'!E7519)</f>
        <v/>
      </c>
      <c r="E7519" s="171" t="str">
        <f>IF('6.標準時間'!$C7519="","",'6.標準時間'!F7519)</f>
        <v/>
      </c>
      <c r="F7519" s="15" t="str">
        <f t="shared" si="234"/>
        <v/>
      </c>
      <c r="G7519" s="142" t="str">
        <f>IF('6.標準時間'!$C7519="","",'6.標準時間'!H7519)</f>
        <v/>
      </c>
      <c r="H7519" s="142" t="str">
        <f>IF('6.標準時間'!$C7519="","",'6.標準時間'!I7519)</f>
        <v/>
      </c>
      <c r="I7519" s="107" t="str">
        <f>IF(C7519="","",VLOOKUP($C7519,'7.工程別レート'!$C$6:$E$501,3,FALSE))</f>
        <v/>
      </c>
      <c r="J7519" s="108" t="str">
        <f>IF(C7519="","",VLOOKUP($C7519,'7.工程別レート'!$C$6:$E$501,2,FALSE))</f>
        <v/>
      </c>
      <c r="K7519" s="195" t="str">
        <f t="shared" si="235"/>
        <v/>
      </c>
    </row>
    <row r="7520" spans="2:11" ht="18" customHeight="1">
      <c r="B7520" s="16" t="str">
        <f>IF('6.標準時間'!$B7520="","",'6.標準時間'!B7520)</f>
        <v/>
      </c>
      <c r="C7520" s="16" t="str">
        <f>IF('6.標準時間'!$C7520="","",'6.標準時間'!C7520)</f>
        <v/>
      </c>
      <c r="D7520" s="16" t="str">
        <f>IF('6.標準時間'!$C7520="","",'6.標準時間'!E7520)</f>
        <v/>
      </c>
      <c r="E7520" s="171" t="str">
        <f>IF('6.標準時間'!$C7520="","",'6.標準時間'!F7520)</f>
        <v/>
      </c>
      <c r="F7520" s="15" t="str">
        <f t="shared" si="234"/>
        <v/>
      </c>
      <c r="G7520" s="142" t="str">
        <f>IF('6.標準時間'!$C7520="","",'6.標準時間'!H7520)</f>
        <v/>
      </c>
      <c r="H7520" s="142" t="str">
        <f>IF('6.標準時間'!$C7520="","",'6.標準時間'!I7520)</f>
        <v/>
      </c>
      <c r="I7520" s="107" t="str">
        <f>IF(C7520="","",VLOOKUP($C7520,'7.工程別レート'!$C$6:$E$501,3,FALSE))</f>
        <v/>
      </c>
      <c r="J7520" s="108" t="str">
        <f>IF(C7520="","",VLOOKUP($C7520,'7.工程別レート'!$C$6:$E$501,2,FALSE))</f>
        <v/>
      </c>
      <c r="K7520" s="195" t="str">
        <f t="shared" si="235"/>
        <v/>
      </c>
    </row>
    <row r="7521" spans="2:11" ht="18" customHeight="1">
      <c r="B7521" s="16" t="str">
        <f>IF('6.標準時間'!$B7521="","",'6.標準時間'!B7521)</f>
        <v/>
      </c>
      <c r="C7521" s="16" t="str">
        <f>IF('6.標準時間'!$C7521="","",'6.標準時間'!C7521)</f>
        <v/>
      </c>
      <c r="D7521" s="16" t="str">
        <f>IF('6.標準時間'!$C7521="","",'6.標準時間'!E7521)</f>
        <v/>
      </c>
      <c r="E7521" s="171" t="str">
        <f>IF('6.標準時間'!$C7521="","",'6.標準時間'!F7521)</f>
        <v/>
      </c>
      <c r="F7521" s="15" t="str">
        <f t="shared" si="234"/>
        <v/>
      </c>
      <c r="G7521" s="142" t="str">
        <f>IF('6.標準時間'!$C7521="","",'6.標準時間'!H7521)</f>
        <v/>
      </c>
      <c r="H7521" s="142" t="str">
        <f>IF('6.標準時間'!$C7521="","",'6.標準時間'!I7521)</f>
        <v/>
      </c>
      <c r="I7521" s="107" t="str">
        <f>IF(C7521="","",VLOOKUP($C7521,'7.工程別レート'!$C$6:$E$501,3,FALSE))</f>
        <v/>
      </c>
      <c r="J7521" s="108" t="str">
        <f>IF(C7521="","",VLOOKUP($C7521,'7.工程別レート'!$C$6:$E$501,2,FALSE))</f>
        <v/>
      </c>
      <c r="K7521" s="195" t="str">
        <f t="shared" si="235"/>
        <v/>
      </c>
    </row>
    <row r="7522" spans="2:11" ht="18" customHeight="1">
      <c r="B7522" s="16" t="str">
        <f>IF('6.標準時間'!$B7522="","",'6.標準時間'!B7522)</f>
        <v/>
      </c>
      <c r="C7522" s="16" t="str">
        <f>IF('6.標準時間'!$C7522="","",'6.標準時間'!C7522)</f>
        <v/>
      </c>
      <c r="D7522" s="16" t="str">
        <f>IF('6.標準時間'!$C7522="","",'6.標準時間'!E7522)</f>
        <v/>
      </c>
      <c r="E7522" s="171" t="str">
        <f>IF('6.標準時間'!$C7522="","",'6.標準時間'!F7522)</f>
        <v/>
      </c>
      <c r="F7522" s="15" t="str">
        <f t="shared" si="234"/>
        <v/>
      </c>
      <c r="G7522" s="142" t="str">
        <f>IF('6.標準時間'!$C7522="","",'6.標準時間'!H7522)</f>
        <v/>
      </c>
      <c r="H7522" s="142" t="str">
        <f>IF('6.標準時間'!$C7522="","",'6.標準時間'!I7522)</f>
        <v/>
      </c>
      <c r="I7522" s="107" t="str">
        <f>IF(C7522="","",VLOOKUP($C7522,'7.工程別レート'!$C$6:$E$501,3,FALSE))</f>
        <v/>
      </c>
      <c r="J7522" s="108" t="str">
        <f>IF(C7522="","",VLOOKUP($C7522,'7.工程別レート'!$C$6:$E$501,2,FALSE))</f>
        <v/>
      </c>
      <c r="K7522" s="195" t="str">
        <f t="shared" si="235"/>
        <v/>
      </c>
    </row>
    <row r="7523" spans="2:11" ht="18" customHeight="1">
      <c r="B7523" s="16" t="str">
        <f>IF('6.標準時間'!$B7523="","",'6.標準時間'!B7523)</f>
        <v/>
      </c>
      <c r="C7523" s="16" t="str">
        <f>IF('6.標準時間'!$C7523="","",'6.標準時間'!C7523)</f>
        <v/>
      </c>
      <c r="D7523" s="16" t="str">
        <f>IF('6.標準時間'!$C7523="","",'6.標準時間'!E7523)</f>
        <v/>
      </c>
      <c r="E7523" s="171" t="str">
        <f>IF('6.標準時間'!$C7523="","",'6.標準時間'!F7523)</f>
        <v/>
      </c>
      <c r="F7523" s="15" t="str">
        <f t="shared" si="234"/>
        <v/>
      </c>
      <c r="G7523" s="142" t="str">
        <f>IF('6.標準時間'!$C7523="","",'6.標準時間'!H7523)</f>
        <v/>
      </c>
      <c r="H7523" s="142" t="str">
        <f>IF('6.標準時間'!$C7523="","",'6.標準時間'!I7523)</f>
        <v/>
      </c>
      <c r="I7523" s="107" t="str">
        <f>IF(C7523="","",VLOOKUP($C7523,'7.工程別レート'!$C$6:$E$501,3,FALSE))</f>
        <v/>
      </c>
      <c r="J7523" s="108" t="str">
        <f>IF(C7523="","",VLOOKUP($C7523,'7.工程別レート'!$C$6:$E$501,2,FALSE))</f>
        <v/>
      </c>
      <c r="K7523" s="195" t="str">
        <f t="shared" si="235"/>
        <v/>
      </c>
    </row>
    <row r="7524" spans="2:11" ht="18" customHeight="1">
      <c r="B7524" s="16" t="str">
        <f>IF('6.標準時間'!$B7524="","",'6.標準時間'!B7524)</f>
        <v/>
      </c>
      <c r="C7524" s="16" t="str">
        <f>IF('6.標準時間'!$C7524="","",'6.標準時間'!C7524)</f>
        <v/>
      </c>
      <c r="D7524" s="16" t="str">
        <f>IF('6.標準時間'!$C7524="","",'6.標準時間'!E7524)</f>
        <v/>
      </c>
      <c r="E7524" s="171" t="str">
        <f>IF('6.標準時間'!$C7524="","",'6.標準時間'!F7524)</f>
        <v/>
      </c>
      <c r="F7524" s="15" t="str">
        <f t="shared" si="234"/>
        <v/>
      </c>
      <c r="G7524" s="142" t="str">
        <f>IF('6.標準時間'!$C7524="","",'6.標準時間'!H7524)</f>
        <v/>
      </c>
      <c r="H7524" s="142" t="str">
        <f>IF('6.標準時間'!$C7524="","",'6.標準時間'!I7524)</f>
        <v/>
      </c>
      <c r="I7524" s="107" t="str">
        <f>IF(C7524="","",VLOOKUP($C7524,'7.工程別レート'!$C$6:$E$501,3,FALSE))</f>
        <v/>
      </c>
      <c r="J7524" s="108" t="str">
        <f>IF(C7524="","",VLOOKUP($C7524,'7.工程別レート'!$C$6:$E$501,2,FALSE))</f>
        <v/>
      </c>
      <c r="K7524" s="195" t="str">
        <f t="shared" si="235"/>
        <v/>
      </c>
    </row>
    <row r="7525" spans="2:11" ht="18" customHeight="1">
      <c r="B7525" s="16" t="str">
        <f>IF('6.標準時間'!$B7525="","",'6.標準時間'!B7525)</f>
        <v/>
      </c>
      <c r="C7525" s="16" t="str">
        <f>IF('6.標準時間'!$C7525="","",'6.標準時間'!C7525)</f>
        <v/>
      </c>
      <c r="D7525" s="16" t="str">
        <f>IF('6.標準時間'!$C7525="","",'6.標準時間'!E7525)</f>
        <v/>
      </c>
      <c r="E7525" s="171" t="str">
        <f>IF('6.標準時間'!$C7525="","",'6.標準時間'!F7525)</f>
        <v/>
      </c>
      <c r="F7525" s="15" t="str">
        <f t="shared" si="234"/>
        <v/>
      </c>
      <c r="G7525" s="142" t="str">
        <f>IF('6.標準時間'!$C7525="","",'6.標準時間'!H7525)</f>
        <v/>
      </c>
      <c r="H7525" s="142" t="str">
        <f>IF('6.標準時間'!$C7525="","",'6.標準時間'!I7525)</f>
        <v/>
      </c>
      <c r="I7525" s="107" t="str">
        <f>IF(C7525="","",VLOOKUP($C7525,'7.工程別レート'!$C$6:$E$501,3,FALSE))</f>
        <v/>
      </c>
      <c r="J7525" s="108" t="str">
        <f>IF(C7525="","",VLOOKUP($C7525,'7.工程別レート'!$C$6:$E$501,2,FALSE))</f>
        <v/>
      </c>
      <c r="K7525" s="195" t="str">
        <f t="shared" si="235"/>
        <v/>
      </c>
    </row>
    <row r="7526" spans="2:11" ht="18" customHeight="1">
      <c r="B7526" s="16" t="str">
        <f>IF('6.標準時間'!$B7526="","",'6.標準時間'!B7526)</f>
        <v/>
      </c>
      <c r="C7526" s="16" t="str">
        <f>IF('6.標準時間'!$C7526="","",'6.標準時間'!C7526)</f>
        <v/>
      </c>
      <c r="D7526" s="16" t="str">
        <f>IF('6.標準時間'!$C7526="","",'6.標準時間'!E7526)</f>
        <v/>
      </c>
      <c r="E7526" s="171" t="str">
        <f>IF('6.標準時間'!$C7526="","",'6.標準時間'!F7526)</f>
        <v/>
      </c>
      <c r="F7526" s="15" t="str">
        <f t="shared" si="234"/>
        <v/>
      </c>
      <c r="G7526" s="142" t="str">
        <f>IF('6.標準時間'!$C7526="","",'6.標準時間'!H7526)</f>
        <v/>
      </c>
      <c r="H7526" s="142" t="str">
        <f>IF('6.標準時間'!$C7526="","",'6.標準時間'!I7526)</f>
        <v/>
      </c>
      <c r="I7526" s="107" t="str">
        <f>IF(C7526="","",VLOOKUP($C7526,'7.工程別レート'!$C$6:$E$501,3,FALSE))</f>
        <v/>
      </c>
      <c r="J7526" s="108" t="str">
        <f>IF(C7526="","",VLOOKUP($C7526,'7.工程別レート'!$C$6:$E$501,2,FALSE))</f>
        <v/>
      </c>
      <c r="K7526" s="195" t="str">
        <f t="shared" si="235"/>
        <v/>
      </c>
    </row>
    <row r="7527" spans="2:11" ht="18" customHeight="1">
      <c r="B7527" s="16" t="str">
        <f>IF('6.標準時間'!$B7527="","",'6.標準時間'!B7527)</f>
        <v/>
      </c>
      <c r="C7527" s="16" t="str">
        <f>IF('6.標準時間'!$C7527="","",'6.標準時間'!C7527)</f>
        <v/>
      </c>
      <c r="D7527" s="16" t="str">
        <f>IF('6.標準時間'!$C7527="","",'6.標準時間'!E7527)</f>
        <v/>
      </c>
      <c r="E7527" s="171" t="str">
        <f>IF('6.標準時間'!$C7527="","",'6.標準時間'!F7527)</f>
        <v/>
      </c>
      <c r="F7527" s="15" t="str">
        <f t="shared" si="234"/>
        <v/>
      </c>
      <c r="G7527" s="142" t="str">
        <f>IF('6.標準時間'!$C7527="","",'6.標準時間'!H7527)</f>
        <v/>
      </c>
      <c r="H7527" s="142" t="str">
        <f>IF('6.標準時間'!$C7527="","",'6.標準時間'!I7527)</f>
        <v/>
      </c>
      <c r="I7527" s="107" t="str">
        <f>IF(C7527="","",VLOOKUP($C7527,'7.工程別レート'!$C$6:$E$501,3,FALSE))</f>
        <v/>
      </c>
      <c r="J7527" s="108" t="str">
        <f>IF(C7527="","",VLOOKUP($C7527,'7.工程別レート'!$C$6:$E$501,2,FALSE))</f>
        <v/>
      </c>
      <c r="K7527" s="195" t="str">
        <f t="shared" si="235"/>
        <v/>
      </c>
    </row>
    <row r="7528" spans="2:11" ht="18" customHeight="1">
      <c r="B7528" s="16" t="str">
        <f>IF('6.標準時間'!$B7528="","",'6.標準時間'!B7528)</f>
        <v/>
      </c>
      <c r="C7528" s="16" t="str">
        <f>IF('6.標準時間'!$C7528="","",'6.標準時間'!C7528)</f>
        <v/>
      </c>
      <c r="D7528" s="16" t="str">
        <f>IF('6.標準時間'!$C7528="","",'6.標準時間'!E7528)</f>
        <v/>
      </c>
      <c r="E7528" s="171" t="str">
        <f>IF('6.標準時間'!$C7528="","",'6.標準時間'!F7528)</f>
        <v/>
      </c>
      <c r="F7528" s="15" t="str">
        <f t="shared" si="234"/>
        <v/>
      </c>
      <c r="G7528" s="142" t="str">
        <f>IF('6.標準時間'!$C7528="","",'6.標準時間'!H7528)</f>
        <v/>
      </c>
      <c r="H7528" s="142" t="str">
        <f>IF('6.標準時間'!$C7528="","",'6.標準時間'!I7528)</f>
        <v/>
      </c>
      <c r="I7528" s="107" t="str">
        <f>IF(C7528="","",VLOOKUP($C7528,'7.工程別レート'!$C$6:$E$501,3,FALSE))</f>
        <v/>
      </c>
      <c r="J7528" s="108" t="str">
        <f>IF(C7528="","",VLOOKUP($C7528,'7.工程別レート'!$C$6:$E$501,2,FALSE))</f>
        <v/>
      </c>
      <c r="K7528" s="195" t="str">
        <f t="shared" si="235"/>
        <v/>
      </c>
    </row>
    <row r="7529" spans="2:11" ht="18" customHeight="1">
      <c r="B7529" s="16" t="str">
        <f>IF('6.標準時間'!$B7529="","",'6.標準時間'!B7529)</f>
        <v/>
      </c>
      <c r="C7529" s="16" t="str">
        <f>IF('6.標準時間'!$C7529="","",'6.標準時間'!C7529)</f>
        <v/>
      </c>
      <c r="D7529" s="16" t="str">
        <f>IF('6.標準時間'!$C7529="","",'6.標準時間'!E7529)</f>
        <v/>
      </c>
      <c r="E7529" s="171" t="str">
        <f>IF('6.標準時間'!$C7529="","",'6.標準時間'!F7529)</f>
        <v/>
      </c>
      <c r="F7529" s="15" t="str">
        <f t="shared" si="234"/>
        <v/>
      </c>
      <c r="G7529" s="142" t="str">
        <f>IF('6.標準時間'!$C7529="","",'6.標準時間'!H7529)</f>
        <v/>
      </c>
      <c r="H7529" s="142" t="str">
        <f>IF('6.標準時間'!$C7529="","",'6.標準時間'!I7529)</f>
        <v/>
      </c>
      <c r="I7529" s="107" t="str">
        <f>IF(C7529="","",VLOOKUP($C7529,'7.工程別レート'!$C$6:$E$501,3,FALSE))</f>
        <v/>
      </c>
      <c r="J7529" s="108" t="str">
        <f>IF(C7529="","",VLOOKUP($C7529,'7.工程別レート'!$C$6:$E$501,2,FALSE))</f>
        <v/>
      </c>
      <c r="K7529" s="195" t="str">
        <f t="shared" si="235"/>
        <v/>
      </c>
    </row>
    <row r="7530" spans="2:11" ht="18" customHeight="1">
      <c r="B7530" s="16" t="str">
        <f>IF('6.標準時間'!$B7530="","",'6.標準時間'!B7530)</f>
        <v/>
      </c>
      <c r="C7530" s="16" t="str">
        <f>IF('6.標準時間'!$C7530="","",'6.標準時間'!C7530)</f>
        <v/>
      </c>
      <c r="D7530" s="16" t="str">
        <f>IF('6.標準時間'!$C7530="","",'6.標準時間'!E7530)</f>
        <v/>
      </c>
      <c r="E7530" s="171" t="str">
        <f>IF('6.標準時間'!$C7530="","",'6.標準時間'!F7530)</f>
        <v/>
      </c>
      <c r="F7530" s="15" t="str">
        <f t="shared" si="234"/>
        <v/>
      </c>
      <c r="G7530" s="142" t="str">
        <f>IF('6.標準時間'!$C7530="","",'6.標準時間'!H7530)</f>
        <v/>
      </c>
      <c r="H7530" s="142" t="str">
        <f>IF('6.標準時間'!$C7530="","",'6.標準時間'!I7530)</f>
        <v/>
      </c>
      <c r="I7530" s="107" t="str">
        <f>IF(C7530="","",VLOOKUP($C7530,'7.工程別レート'!$C$6:$E$501,3,FALSE))</f>
        <v/>
      </c>
      <c r="J7530" s="108" t="str">
        <f>IF(C7530="","",VLOOKUP($C7530,'7.工程別レート'!$C$6:$E$501,2,FALSE))</f>
        <v/>
      </c>
      <c r="K7530" s="195" t="str">
        <f t="shared" si="235"/>
        <v/>
      </c>
    </row>
    <row r="7531" spans="2:11" ht="18" customHeight="1">
      <c r="B7531" s="16" t="str">
        <f>IF('6.標準時間'!$B7531="","",'6.標準時間'!B7531)</f>
        <v/>
      </c>
      <c r="C7531" s="16" t="str">
        <f>IF('6.標準時間'!$C7531="","",'6.標準時間'!C7531)</f>
        <v/>
      </c>
      <c r="D7531" s="16" t="str">
        <f>IF('6.標準時間'!$C7531="","",'6.標準時間'!E7531)</f>
        <v/>
      </c>
      <c r="E7531" s="171" t="str">
        <f>IF('6.標準時間'!$C7531="","",'6.標準時間'!F7531)</f>
        <v/>
      </c>
      <c r="F7531" s="15" t="str">
        <f t="shared" si="234"/>
        <v/>
      </c>
      <c r="G7531" s="142" t="str">
        <f>IF('6.標準時間'!$C7531="","",'6.標準時間'!H7531)</f>
        <v/>
      </c>
      <c r="H7531" s="142" t="str">
        <f>IF('6.標準時間'!$C7531="","",'6.標準時間'!I7531)</f>
        <v/>
      </c>
      <c r="I7531" s="107" t="str">
        <f>IF(C7531="","",VLOOKUP($C7531,'7.工程別レート'!$C$6:$E$501,3,FALSE))</f>
        <v/>
      </c>
      <c r="J7531" s="108" t="str">
        <f>IF(C7531="","",VLOOKUP($C7531,'7.工程別レート'!$C$6:$E$501,2,FALSE))</f>
        <v/>
      </c>
      <c r="K7531" s="195" t="str">
        <f t="shared" si="235"/>
        <v/>
      </c>
    </row>
    <row r="7532" spans="2:11" ht="18" customHeight="1">
      <c r="B7532" s="16" t="str">
        <f>IF('6.標準時間'!$B7532="","",'6.標準時間'!B7532)</f>
        <v/>
      </c>
      <c r="C7532" s="16" t="str">
        <f>IF('6.標準時間'!$C7532="","",'6.標準時間'!C7532)</f>
        <v/>
      </c>
      <c r="D7532" s="16" t="str">
        <f>IF('6.標準時間'!$C7532="","",'6.標準時間'!E7532)</f>
        <v/>
      </c>
      <c r="E7532" s="171" t="str">
        <f>IF('6.標準時間'!$C7532="","",'6.標準時間'!F7532)</f>
        <v/>
      </c>
      <c r="F7532" s="15" t="str">
        <f t="shared" si="234"/>
        <v/>
      </c>
      <c r="G7532" s="142" t="str">
        <f>IF('6.標準時間'!$C7532="","",'6.標準時間'!H7532)</f>
        <v/>
      </c>
      <c r="H7532" s="142" t="str">
        <f>IF('6.標準時間'!$C7532="","",'6.標準時間'!I7532)</f>
        <v/>
      </c>
      <c r="I7532" s="107" t="str">
        <f>IF(C7532="","",VLOOKUP($C7532,'7.工程別レート'!$C$6:$E$501,3,FALSE))</f>
        <v/>
      </c>
      <c r="J7532" s="108" t="str">
        <f>IF(C7532="","",VLOOKUP($C7532,'7.工程別レート'!$C$6:$E$501,2,FALSE))</f>
        <v/>
      </c>
      <c r="K7532" s="195" t="str">
        <f t="shared" si="235"/>
        <v/>
      </c>
    </row>
    <row r="7533" spans="2:11" ht="18" customHeight="1">
      <c r="B7533" s="16" t="str">
        <f>IF('6.標準時間'!$B7533="","",'6.標準時間'!B7533)</f>
        <v/>
      </c>
      <c r="C7533" s="16" t="str">
        <f>IF('6.標準時間'!$C7533="","",'6.標準時間'!C7533)</f>
        <v/>
      </c>
      <c r="D7533" s="16" t="str">
        <f>IF('6.標準時間'!$C7533="","",'6.標準時間'!E7533)</f>
        <v/>
      </c>
      <c r="E7533" s="171" t="str">
        <f>IF('6.標準時間'!$C7533="","",'6.標準時間'!F7533)</f>
        <v/>
      </c>
      <c r="F7533" s="15" t="str">
        <f t="shared" si="234"/>
        <v/>
      </c>
      <c r="G7533" s="142" t="str">
        <f>IF('6.標準時間'!$C7533="","",'6.標準時間'!H7533)</f>
        <v/>
      </c>
      <c r="H7533" s="142" t="str">
        <f>IF('6.標準時間'!$C7533="","",'6.標準時間'!I7533)</f>
        <v/>
      </c>
      <c r="I7533" s="107" t="str">
        <f>IF(C7533="","",VLOOKUP($C7533,'7.工程別レート'!$C$6:$E$501,3,FALSE))</f>
        <v/>
      </c>
      <c r="J7533" s="108" t="str">
        <f>IF(C7533="","",VLOOKUP($C7533,'7.工程別レート'!$C$6:$E$501,2,FALSE))</f>
        <v/>
      </c>
      <c r="K7533" s="195" t="str">
        <f t="shared" si="235"/>
        <v/>
      </c>
    </row>
    <row r="7534" spans="2:11" ht="18" customHeight="1">
      <c r="B7534" s="16" t="str">
        <f>IF('6.標準時間'!$B7534="","",'6.標準時間'!B7534)</f>
        <v/>
      </c>
      <c r="C7534" s="16" t="str">
        <f>IF('6.標準時間'!$C7534="","",'6.標準時間'!C7534)</f>
        <v/>
      </c>
      <c r="D7534" s="16" t="str">
        <f>IF('6.標準時間'!$C7534="","",'6.標準時間'!E7534)</f>
        <v/>
      </c>
      <c r="E7534" s="171" t="str">
        <f>IF('6.標準時間'!$C7534="","",'6.標準時間'!F7534)</f>
        <v/>
      </c>
      <c r="F7534" s="15" t="str">
        <f t="shared" si="234"/>
        <v/>
      </c>
      <c r="G7534" s="142" t="str">
        <f>IF('6.標準時間'!$C7534="","",'6.標準時間'!H7534)</f>
        <v/>
      </c>
      <c r="H7534" s="142" t="str">
        <f>IF('6.標準時間'!$C7534="","",'6.標準時間'!I7534)</f>
        <v/>
      </c>
      <c r="I7534" s="107" t="str">
        <f>IF(C7534="","",VLOOKUP($C7534,'7.工程別レート'!$C$6:$E$501,3,FALSE))</f>
        <v/>
      </c>
      <c r="J7534" s="108" t="str">
        <f>IF(C7534="","",VLOOKUP($C7534,'7.工程別レート'!$C$6:$E$501,2,FALSE))</f>
        <v/>
      </c>
      <c r="K7534" s="195" t="str">
        <f t="shared" si="235"/>
        <v/>
      </c>
    </row>
    <row r="7535" spans="2:11" ht="18" customHeight="1">
      <c r="B7535" s="16" t="str">
        <f>IF('6.標準時間'!$B7535="","",'6.標準時間'!B7535)</f>
        <v/>
      </c>
      <c r="C7535" s="16" t="str">
        <f>IF('6.標準時間'!$C7535="","",'6.標準時間'!C7535)</f>
        <v/>
      </c>
      <c r="D7535" s="16" t="str">
        <f>IF('6.標準時間'!$C7535="","",'6.標準時間'!E7535)</f>
        <v/>
      </c>
      <c r="E7535" s="171" t="str">
        <f>IF('6.標準時間'!$C7535="","",'6.標準時間'!F7535)</f>
        <v/>
      </c>
      <c r="F7535" s="15" t="str">
        <f t="shared" si="234"/>
        <v/>
      </c>
      <c r="G7535" s="142" t="str">
        <f>IF('6.標準時間'!$C7535="","",'6.標準時間'!H7535)</f>
        <v/>
      </c>
      <c r="H7535" s="142" t="str">
        <f>IF('6.標準時間'!$C7535="","",'6.標準時間'!I7535)</f>
        <v/>
      </c>
      <c r="I7535" s="107" t="str">
        <f>IF(C7535="","",VLOOKUP($C7535,'7.工程別レート'!$C$6:$E$501,3,FALSE))</f>
        <v/>
      </c>
      <c r="J7535" s="108" t="str">
        <f>IF(C7535="","",VLOOKUP($C7535,'7.工程別レート'!$C$6:$E$501,2,FALSE))</f>
        <v/>
      </c>
      <c r="K7535" s="195" t="str">
        <f t="shared" si="235"/>
        <v/>
      </c>
    </row>
    <row r="7536" spans="2:11" ht="18" customHeight="1">
      <c r="B7536" s="16" t="str">
        <f>IF('6.標準時間'!$B7536="","",'6.標準時間'!B7536)</f>
        <v/>
      </c>
      <c r="C7536" s="16" t="str">
        <f>IF('6.標準時間'!$C7536="","",'6.標準時間'!C7536)</f>
        <v/>
      </c>
      <c r="D7536" s="16" t="str">
        <f>IF('6.標準時間'!$C7536="","",'6.標準時間'!E7536)</f>
        <v/>
      </c>
      <c r="E7536" s="171" t="str">
        <f>IF('6.標準時間'!$C7536="","",'6.標準時間'!F7536)</f>
        <v/>
      </c>
      <c r="F7536" s="15" t="str">
        <f t="shared" si="234"/>
        <v/>
      </c>
      <c r="G7536" s="142" t="str">
        <f>IF('6.標準時間'!$C7536="","",'6.標準時間'!H7536)</f>
        <v/>
      </c>
      <c r="H7536" s="142" t="str">
        <f>IF('6.標準時間'!$C7536="","",'6.標準時間'!I7536)</f>
        <v/>
      </c>
      <c r="I7536" s="107" t="str">
        <f>IF(C7536="","",VLOOKUP($C7536,'7.工程別レート'!$C$6:$E$501,3,FALSE))</f>
        <v/>
      </c>
      <c r="J7536" s="108" t="str">
        <f>IF(C7536="","",VLOOKUP($C7536,'7.工程別レート'!$C$6:$E$501,2,FALSE))</f>
        <v/>
      </c>
      <c r="K7536" s="195" t="str">
        <f t="shared" si="235"/>
        <v/>
      </c>
    </row>
    <row r="7537" spans="2:11" ht="18" customHeight="1">
      <c r="B7537" s="16" t="str">
        <f>IF('6.標準時間'!$B7537="","",'6.標準時間'!B7537)</f>
        <v/>
      </c>
      <c r="C7537" s="16" t="str">
        <f>IF('6.標準時間'!$C7537="","",'6.標準時間'!C7537)</f>
        <v/>
      </c>
      <c r="D7537" s="16" t="str">
        <f>IF('6.標準時間'!$C7537="","",'6.標準時間'!E7537)</f>
        <v/>
      </c>
      <c r="E7537" s="171" t="str">
        <f>IF('6.標準時間'!$C7537="","",'6.標準時間'!F7537)</f>
        <v/>
      </c>
      <c r="F7537" s="15" t="str">
        <f t="shared" si="234"/>
        <v/>
      </c>
      <c r="G7537" s="142" t="str">
        <f>IF('6.標準時間'!$C7537="","",'6.標準時間'!H7537)</f>
        <v/>
      </c>
      <c r="H7537" s="142" t="str">
        <f>IF('6.標準時間'!$C7537="","",'6.標準時間'!I7537)</f>
        <v/>
      </c>
      <c r="I7537" s="107" t="str">
        <f>IF(C7537="","",VLOOKUP($C7537,'7.工程別レート'!$C$6:$E$501,3,FALSE))</f>
        <v/>
      </c>
      <c r="J7537" s="108" t="str">
        <f>IF(C7537="","",VLOOKUP($C7537,'7.工程別レート'!$C$6:$E$501,2,FALSE))</f>
        <v/>
      </c>
      <c r="K7537" s="195" t="str">
        <f t="shared" si="235"/>
        <v/>
      </c>
    </row>
    <row r="7538" spans="2:11" ht="18" customHeight="1">
      <c r="B7538" s="16" t="str">
        <f>IF('6.標準時間'!$B7538="","",'6.標準時間'!B7538)</f>
        <v/>
      </c>
      <c r="C7538" s="16" t="str">
        <f>IF('6.標準時間'!$C7538="","",'6.標準時間'!C7538)</f>
        <v/>
      </c>
      <c r="D7538" s="16" t="str">
        <f>IF('6.標準時間'!$C7538="","",'6.標準時間'!E7538)</f>
        <v/>
      </c>
      <c r="E7538" s="171" t="str">
        <f>IF('6.標準時間'!$C7538="","",'6.標準時間'!F7538)</f>
        <v/>
      </c>
      <c r="F7538" s="15" t="str">
        <f t="shared" si="234"/>
        <v/>
      </c>
      <c r="G7538" s="142" t="str">
        <f>IF('6.標準時間'!$C7538="","",'6.標準時間'!H7538)</f>
        <v/>
      </c>
      <c r="H7538" s="142" t="str">
        <f>IF('6.標準時間'!$C7538="","",'6.標準時間'!I7538)</f>
        <v/>
      </c>
      <c r="I7538" s="107" t="str">
        <f>IF(C7538="","",VLOOKUP($C7538,'7.工程別レート'!$C$6:$E$501,3,FALSE))</f>
        <v/>
      </c>
      <c r="J7538" s="108" t="str">
        <f>IF(C7538="","",VLOOKUP($C7538,'7.工程別レート'!$C$6:$E$501,2,FALSE))</f>
        <v/>
      </c>
      <c r="K7538" s="195" t="str">
        <f t="shared" si="235"/>
        <v/>
      </c>
    </row>
    <row r="7539" spans="2:11" ht="18" customHeight="1">
      <c r="B7539" s="16" t="str">
        <f>IF('6.標準時間'!$B7539="","",'6.標準時間'!B7539)</f>
        <v/>
      </c>
      <c r="C7539" s="16" t="str">
        <f>IF('6.標準時間'!$C7539="","",'6.標準時間'!C7539)</f>
        <v/>
      </c>
      <c r="D7539" s="16" t="str">
        <f>IF('6.標準時間'!$C7539="","",'6.標準時間'!E7539)</f>
        <v/>
      </c>
      <c r="E7539" s="171" t="str">
        <f>IF('6.標準時間'!$C7539="","",'6.標準時間'!F7539)</f>
        <v/>
      </c>
      <c r="F7539" s="15" t="str">
        <f t="shared" si="234"/>
        <v/>
      </c>
      <c r="G7539" s="142" t="str">
        <f>IF('6.標準時間'!$C7539="","",'6.標準時間'!H7539)</f>
        <v/>
      </c>
      <c r="H7539" s="142" t="str">
        <f>IF('6.標準時間'!$C7539="","",'6.標準時間'!I7539)</f>
        <v/>
      </c>
      <c r="I7539" s="107" t="str">
        <f>IF(C7539="","",VLOOKUP($C7539,'7.工程別レート'!$C$6:$E$501,3,FALSE))</f>
        <v/>
      </c>
      <c r="J7539" s="108" t="str">
        <f>IF(C7539="","",VLOOKUP($C7539,'7.工程別レート'!$C$6:$E$501,2,FALSE))</f>
        <v/>
      </c>
      <c r="K7539" s="195" t="str">
        <f t="shared" si="235"/>
        <v/>
      </c>
    </row>
    <row r="7540" spans="2:11" ht="18" customHeight="1">
      <c r="B7540" s="16" t="str">
        <f>IF('6.標準時間'!$B7540="","",'6.標準時間'!B7540)</f>
        <v/>
      </c>
      <c r="C7540" s="16" t="str">
        <f>IF('6.標準時間'!$C7540="","",'6.標準時間'!C7540)</f>
        <v/>
      </c>
      <c r="D7540" s="16" t="str">
        <f>IF('6.標準時間'!$C7540="","",'6.標準時間'!E7540)</f>
        <v/>
      </c>
      <c r="E7540" s="171" t="str">
        <f>IF('6.標準時間'!$C7540="","",'6.標準時間'!F7540)</f>
        <v/>
      </c>
      <c r="F7540" s="15" t="str">
        <f t="shared" si="234"/>
        <v/>
      </c>
      <c r="G7540" s="142" t="str">
        <f>IF('6.標準時間'!$C7540="","",'6.標準時間'!H7540)</f>
        <v/>
      </c>
      <c r="H7540" s="142" t="str">
        <f>IF('6.標準時間'!$C7540="","",'6.標準時間'!I7540)</f>
        <v/>
      </c>
      <c r="I7540" s="107" t="str">
        <f>IF(C7540="","",VLOOKUP($C7540,'7.工程別レート'!$C$6:$E$501,3,FALSE))</f>
        <v/>
      </c>
      <c r="J7540" s="108" t="str">
        <f>IF(C7540="","",VLOOKUP($C7540,'7.工程別レート'!$C$6:$E$501,2,FALSE))</f>
        <v/>
      </c>
      <c r="K7540" s="195" t="str">
        <f t="shared" si="235"/>
        <v/>
      </c>
    </row>
    <row r="7541" spans="2:11" ht="18" customHeight="1">
      <c r="B7541" s="16" t="str">
        <f>IF('6.標準時間'!$B7541="","",'6.標準時間'!B7541)</f>
        <v/>
      </c>
      <c r="C7541" s="16" t="str">
        <f>IF('6.標準時間'!$C7541="","",'6.標準時間'!C7541)</f>
        <v/>
      </c>
      <c r="D7541" s="16" t="str">
        <f>IF('6.標準時間'!$C7541="","",'6.標準時間'!E7541)</f>
        <v/>
      </c>
      <c r="E7541" s="171" t="str">
        <f>IF('6.標準時間'!$C7541="","",'6.標準時間'!F7541)</f>
        <v/>
      </c>
      <c r="F7541" s="15" t="str">
        <f t="shared" si="234"/>
        <v/>
      </c>
      <c r="G7541" s="142" t="str">
        <f>IF('6.標準時間'!$C7541="","",'6.標準時間'!H7541)</f>
        <v/>
      </c>
      <c r="H7541" s="142" t="str">
        <f>IF('6.標準時間'!$C7541="","",'6.標準時間'!I7541)</f>
        <v/>
      </c>
      <c r="I7541" s="107" t="str">
        <f>IF(C7541="","",VLOOKUP($C7541,'7.工程別レート'!$C$6:$E$501,3,FALSE))</f>
        <v/>
      </c>
      <c r="J7541" s="108" t="str">
        <f>IF(C7541="","",VLOOKUP($C7541,'7.工程別レート'!$C$6:$E$501,2,FALSE))</f>
        <v/>
      </c>
      <c r="K7541" s="195" t="str">
        <f t="shared" si="235"/>
        <v/>
      </c>
    </row>
    <row r="7542" spans="2:11" ht="18" customHeight="1">
      <c r="B7542" s="16" t="str">
        <f>IF('6.標準時間'!$B7542="","",'6.標準時間'!B7542)</f>
        <v/>
      </c>
      <c r="C7542" s="16" t="str">
        <f>IF('6.標準時間'!$C7542="","",'6.標準時間'!C7542)</f>
        <v/>
      </c>
      <c r="D7542" s="16" t="str">
        <f>IF('6.標準時間'!$C7542="","",'6.標準時間'!E7542)</f>
        <v/>
      </c>
      <c r="E7542" s="171" t="str">
        <f>IF('6.標準時間'!$C7542="","",'6.標準時間'!F7542)</f>
        <v/>
      </c>
      <c r="F7542" s="15" t="str">
        <f t="shared" si="234"/>
        <v/>
      </c>
      <c r="G7542" s="142" t="str">
        <f>IF('6.標準時間'!$C7542="","",'6.標準時間'!H7542)</f>
        <v/>
      </c>
      <c r="H7542" s="142" t="str">
        <f>IF('6.標準時間'!$C7542="","",'6.標準時間'!I7542)</f>
        <v/>
      </c>
      <c r="I7542" s="107" t="str">
        <f>IF(C7542="","",VLOOKUP($C7542,'7.工程別レート'!$C$6:$E$501,3,FALSE))</f>
        <v/>
      </c>
      <c r="J7542" s="108" t="str">
        <f>IF(C7542="","",VLOOKUP($C7542,'7.工程別レート'!$C$6:$E$501,2,FALSE))</f>
        <v/>
      </c>
      <c r="K7542" s="195" t="str">
        <f t="shared" si="235"/>
        <v/>
      </c>
    </row>
    <row r="7543" spans="2:11" ht="18" customHeight="1">
      <c r="B7543" s="16" t="str">
        <f>IF('6.標準時間'!$B7543="","",'6.標準時間'!B7543)</f>
        <v/>
      </c>
      <c r="C7543" s="16" t="str">
        <f>IF('6.標準時間'!$C7543="","",'6.標準時間'!C7543)</f>
        <v/>
      </c>
      <c r="D7543" s="16" t="str">
        <f>IF('6.標準時間'!$C7543="","",'6.標準時間'!E7543)</f>
        <v/>
      </c>
      <c r="E7543" s="171" t="str">
        <f>IF('6.標準時間'!$C7543="","",'6.標準時間'!F7543)</f>
        <v/>
      </c>
      <c r="F7543" s="15" t="str">
        <f t="shared" si="234"/>
        <v/>
      </c>
      <c r="G7543" s="142" t="str">
        <f>IF('6.標準時間'!$C7543="","",'6.標準時間'!H7543)</f>
        <v/>
      </c>
      <c r="H7543" s="142" t="str">
        <f>IF('6.標準時間'!$C7543="","",'6.標準時間'!I7543)</f>
        <v/>
      </c>
      <c r="I7543" s="107" t="str">
        <f>IF(C7543="","",VLOOKUP($C7543,'7.工程別レート'!$C$6:$E$501,3,FALSE))</f>
        <v/>
      </c>
      <c r="J7543" s="108" t="str">
        <f>IF(C7543="","",VLOOKUP($C7543,'7.工程別レート'!$C$6:$E$501,2,FALSE))</f>
        <v/>
      </c>
      <c r="K7543" s="195" t="str">
        <f t="shared" si="235"/>
        <v/>
      </c>
    </row>
    <row r="7544" spans="2:11" ht="18" customHeight="1">
      <c r="B7544" s="16" t="str">
        <f>IF('6.標準時間'!$B7544="","",'6.標準時間'!B7544)</f>
        <v/>
      </c>
      <c r="C7544" s="16" t="str">
        <f>IF('6.標準時間'!$C7544="","",'6.標準時間'!C7544)</f>
        <v/>
      </c>
      <c r="D7544" s="16" t="str">
        <f>IF('6.標準時間'!$C7544="","",'6.標準時間'!E7544)</f>
        <v/>
      </c>
      <c r="E7544" s="171" t="str">
        <f>IF('6.標準時間'!$C7544="","",'6.標準時間'!F7544)</f>
        <v/>
      </c>
      <c r="F7544" s="15" t="str">
        <f t="shared" si="234"/>
        <v/>
      </c>
      <c r="G7544" s="142" t="str">
        <f>IF('6.標準時間'!$C7544="","",'6.標準時間'!H7544)</f>
        <v/>
      </c>
      <c r="H7544" s="142" t="str">
        <f>IF('6.標準時間'!$C7544="","",'6.標準時間'!I7544)</f>
        <v/>
      </c>
      <c r="I7544" s="107" t="str">
        <f>IF(C7544="","",VLOOKUP($C7544,'7.工程別レート'!$C$6:$E$501,3,FALSE))</f>
        <v/>
      </c>
      <c r="J7544" s="108" t="str">
        <f>IF(C7544="","",VLOOKUP($C7544,'7.工程別レート'!$C$6:$E$501,2,FALSE))</f>
        <v/>
      </c>
      <c r="K7544" s="195" t="str">
        <f t="shared" si="235"/>
        <v/>
      </c>
    </row>
    <row r="7545" spans="2:11" ht="18" customHeight="1">
      <c r="B7545" s="16" t="str">
        <f>IF('6.標準時間'!$B7545="","",'6.標準時間'!B7545)</f>
        <v/>
      </c>
      <c r="C7545" s="16" t="str">
        <f>IF('6.標準時間'!$C7545="","",'6.標準時間'!C7545)</f>
        <v/>
      </c>
      <c r="D7545" s="16" t="str">
        <f>IF('6.標準時間'!$C7545="","",'6.標準時間'!E7545)</f>
        <v/>
      </c>
      <c r="E7545" s="171" t="str">
        <f>IF('6.標準時間'!$C7545="","",'6.標準時間'!F7545)</f>
        <v/>
      </c>
      <c r="F7545" s="15" t="str">
        <f t="shared" si="234"/>
        <v/>
      </c>
      <c r="G7545" s="142" t="str">
        <f>IF('6.標準時間'!$C7545="","",'6.標準時間'!H7545)</f>
        <v/>
      </c>
      <c r="H7545" s="142" t="str">
        <f>IF('6.標準時間'!$C7545="","",'6.標準時間'!I7545)</f>
        <v/>
      </c>
      <c r="I7545" s="107" t="str">
        <f>IF(C7545="","",VLOOKUP($C7545,'7.工程別レート'!$C$6:$E$501,3,FALSE))</f>
        <v/>
      </c>
      <c r="J7545" s="108" t="str">
        <f>IF(C7545="","",VLOOKUP($C7545,'7.工程別レート'!$C$6:$E$501,2,FALSE))</f>
        <v/>
      </c>
      <c r="K7545" s="195" t="str">
        <f t="shared" si="235"/>
        <v/>
      </c>
    </row>
    <row r="7546" spans="2:11" ht="18" customHeight="1">
      <c r="B7546" s="16" t="str">
        <f>IF('6.標準時間'!$B7546="","",'6.標準時間'!B7546)</f>
        <v/>
      </c>
      <c r="C7546" s="16" t="str">
        <f>IF('6.標準時間'!$C7546="","",'6.標準時間'!C7546)</f>
        <v/>
      </c>
      <c r="D7546" s="16" t="str">
        <f>IF('6.標準時間'!$C7546="","",'6.標準時間'!E7546)</f>
        <v/>
      </c>
      <c r="E7546" s="171" t="str">
        <f>IF('6.標準時間'!$C7546="","",'6.標準時間'!F7546)</f>
        <v/>
      </c>
      <c r="F7546" s="15" t="str">
        <f t="shared" si="234"/>
        <v/>
      </c>
      <c r="G7546" s="142" t="str">
        <f>IF('6.標準時間'!$C7546="","",'6.標準時間'!H7546)</f>
        <v/>
      </c>
      <c r="H7546" s="142" t="str">
        <f>IF('6.標準時間'!$C7546="","",'6.標準時間'!I7546)</f>
        <v/>
      </c>
      <c r="I7546" s="107" t="str">
        <f>IF(C7546="","",VLOOKUP($C7546,'7.工程別レート'!$C$6:$E$501,3,FALSE))</f>
        <v/>
      </c>
      <c r="J7546" s="108" t="str">
        <f>IF(C7546="","",VLOOKUP($C7546,'7.工程別レート'!$C$6:$E$501,2,FALSE))</f>
        <v/>
      </c>
      <c r="K7546" s="195" t="str">
        <f t="shared" si="235"/>
        <v/>
      </c>
    </row>
    <row r="7547" spans="2:11" ht="18" customHeight="1">
      <c r="B7547" s="16" t="str">
        <f>IF('6.標準時間'!$B7547="","",'6.標準時間'!B7547)</f>
        <v/>
      </c>
      <c r="C7547" s="16" t="str">
        <f>IF('6.標準時間'!$C7547="","",'6.標準時間'!C7547)</f>
        <v/>
      </c>
      <c r="D7547" s="16" t="str">
        <f>IF('6.標準時間'!$C7547="","",'6.標準時間'!E7547)</f>
        <v/>
      </c>
      <c r="E7547" s="171" t="str">
        <f>IF('6.標準時間'!$C7547="","",'6.標準時間'!F7547)</f>
        <v/>
      </c>
      <c r="F7547" s="15" t="str">
        <f t="shared" si="234"/>
        <v/>
      </c>
      <c r="G7547" s="142" t="str">
        <f>IF('6.標準時間'!$C7547="","",'6.標準時間'!H7547)</f>
        <v/>
      </c>
      <c r="H7547" s="142" t="str">
        <f>IF('6.標準時間'!$C7547="","",'6.標準時間'!I7547)</f>
        <v/>
      </c>
      <c r="I7547" s="107" t="str">
        <f>IF(C7547="","",VLOOKUP($C7547,'7.工程別レート'!$C$6:$E$501,3,FALSE))</f>
        <v/>
      </c>
      <c r="J7547" s="108" t="str">
        <f>IF(C7547="","",VLOOKUP($C7547,'7.工程別レート'!$C$6:$E$501,2,FALSE))</f>
        <v/>
      </c>
      <c r="K7547" s="195" t="str">
        <f t="shared" si="235"/>
        <v/>
      </c>
    </row>
    <row r="7548" spans="2:11" ht="18" customHeight="1">
      <c r="B7548" s="16" t="str">
        <f>IF('6.標準時間'!$B7548="","",'6.標準時間'!B7548)</f>
        <v/>
      </c>
      <c r="C7548" s="16" t="str">
        <f>IF('6.標準時間'!$C7548="","",'6.標準時間'!C7548)</f>
        <v/>
      </c>
      <c r="D7548" s="16" t="str">
        <f>IF('6.標準時間'!$C7548="","",'6.標準時間'!E7548)</f>
        <v/>
      </c>
      <c r="E7548" s="171" t="str">
        <f>IF('6.標準時間'!$C7548="","",'6.標準時間'!F7548)</f>
        <v/>
      </c>
      <c r="F7548" s="15" t="str">
        <f t="shared" si="234"/>
        <v/>
      </c>
      <c r="G7548" s="142" t="str">
        <f>IF('6.標準時間'!$C7548="","",'6.標準時間'!H7548)</f>
        <v/>
      </c>
      <c r="H7548" s="142" t="str">
        <f>IF('6.標準時間'!$C7548="","",'6.標準時間'!I7548)</f>
        <v/>
      </c>
      <c r="I7548" s="107" t="str">
        <f>IF(C7548="","",VLOOKUP($C7548,'7.工程別レート'!$C$6:$E$501,3,FALSE))</f>
        <v/>
      </c>
      <c r="J7548" s="108" t="str">
        <f>IF(C7548="","",VLOOKUP($C7548,'7.工程別レート'!$C$6:$E$501,2,FALSE))</f>
        <v/>
      </c>
      <c r="K7548" s="195" t="str">
        <f t="shared" si="235"/>
        <v/>
      </c>
    </row>
    <row r="7549" spans="2:11" ht="18" customHeight="1">
      <c r="B7549" s="16" t="str">
        <f>IF('6.標準時間'!$B7549="","",'6.標準時間'!B7549)</f>
        <v/>
      </c>
      <c r="C7549" s="16" t="str">
        <f>IF('6.標準時間'!$C7549="","",'6.標準時間'!C7549)</f>
        <v/>
      </c>
      <c r="D7549" s="16" t="str">
        <f>IF('6.標準時間'!$C7549="","",'6.標準時間'!E7549)</f>
        <v/>
      </c>
      <c r="E7549" s="171" t="str">
        <f>IF('6.標準時間'!$C7549="","",'6.標準時間'!F7549)</f>
        <v/>
      </c>
      <c r="F7549" s="15" t="str">
        <f t="shared" si="234"/>
        <v/>
      </c>
      <c r="G7549" s="142" t="str">
        <f>IF('6.標準時間'!$C7549="","",'6.標準時間'!H7549)</f>
        <v/>
      </c>
      <c r="H7549" s="142" t="str">
        <f>IF('6.標準時間'!$C7549="","",'6.標準時間'!I7549)</f>
        <v/>
      </c>
      <c r="I7549" s="107" t="str">
        <f>IF(C7549="","",VLOOKUP($C7549,'7.工程別レート'!$C$6:$E$501,3,FALSE))</f>
        <v/>
      </c>
      <c r="J7549" s="108" t="str">
        <f>IF(C7549="","",VLOOKUP($C7549,'7.工程別レート'!$C$6:$E$501,2,FALSE))</f>
        <v/>
      </c>
      <c r="K7549" s="195" t="str">
        <f t="shared" si="235"/>
        <v/>
      </c>
    </row>
    <row r="7550" spans="2:11" ht="18" customHeight="1">
      <c r="B7550" s="16" t="str">
        <f>IF('6.標準時間'!$B7550="","",'6.標準時間'!B7550)</f>
        <v/>
      </c>
      <c r="C7550" s="16" t="str">
        <f>IF('6.標準時間'!$C7550="","",'6.標準時間'!C7550)</f>
        <v/>
      </c>
      <c r="D7550" s="16" t="str">
        <f>IF('6.標準時間'!$C7550="","",'6.標準時間'!E7550)</f>
        <v/>
      </c>
      <c r="E7550" s="171" t="str">
        <f>IF('6.標準時間'!$C7550="","",'6.標準時間'!F7550)</f>
        <v/>
      </c>
      <c r="F7550" s="15" t="str">
        <f t="shared" si="234"/>
        <v/>
      </c>
      <c r="G7550" s="142" t="str">
        <f>IF('6.標準時間'!$C7550="","",'6.標準時間'!H7550)</f>
        <v/>
      </c>
      <c r="H7550" s="142" t="str">
        <f>IF('6.標準時間'!$C7550="","",'6.標準時間'!I7550)</f>
        <v/>
      </c>
      <c r="I7550" s="107" t="str">
        <f>IF(C7550="","",VLOOKUP($C7550,'7.工程別レート'!$C$6:$E$501,3,FALSE))</f>
        <v/>
      </c>
      <c r="J7550" s="108" t="str">
        <f>IF(C7550="","",VLOOKUP($C7550,'7.工程別レート'!$C$6:$E$501,2,FALSE))</f>
        <v/>
      </c>
      <c r="K7550" s="195" t="str">
        <f t="shared" si="235"/>
        <v/>
      </c>
    </row>
    <row r="7551" spans="2:11" ht="18" customHeight="1">
      <c r="B7551" s="16" t="str">
        <f>IF('6.標準時間'!$B7551="","",'6.標準時間'!B7551)</f>
        <v/>
      </c>
      <c r="C7551" s="16" t="str">
        <f>IF('6.標準時間'!$C7551="","",'6.標準時間'!C7551)</f>
        <v/>
      </c>
      <c r="D7551" s="16" t="str">
        <f>IF('6.標準時間'!$C7551="","",'6.標準時間'!E7551)</f>
        <v/>
      </c>
      <c r="E7551" s="171" t="str">
        <f>IF('6.標準時間'!$C7551="","",'6.標準時間'!F7551)</f>
        <v/>
      </c>
      <c r="F7551" s="15" t="str">
        <f t="shared" si="234"/>
        <v/>
      </c>
      <c r="G7551" s="142" t="str">
        <f>IF('6.標準時間'!$C7551="","",'6.標準時間'!H7551)</f>
        <v/>
      </c>
      <c r="H7551" s="142" t="str">
        <f>IF('6.標準時間'!$C7551="","",'6.標準時間'!I7551)</f>
        <v/>
      </c>
      <c r="I7551" s="107" t="str">
        <f>IF(C7551="","",VLOOKUP($C7551,'7.工程別レート'!$C$6:$E$501,3,FALSE))</f>
        <v/>
      </c>
      <c r="J7551" s="108" t="str">
        <f>IF(C7551="","",VLOOKUP($C7551,'7.工程別レート'!$C$6:$E$501,2,FALSE))</f>
        <v/>
      </c>
      <c r="K7551" s="195" t="str">
        <f t="shared" si="235"/>
        <v/>
      </c>
    </row>
    <row r="7552" spans="2:11" ht="18" customHeight="1">
      <c r="B7552" s="16" t="str">
        <f>IF('6.標準時間'!$B7552="","",'6.標準時間'!B7552)</f>
        <v/>
      </c>
      <c r="C7552" s="16" t="str">
        <f>IF('6.標準時間'!$C7552="","",'6.標準時間'!C7552)</f>
        <v/>
      </c>
      <c r="D7552" s="16" t="str">
        <f>IF('6.標準時間'!$C7552="","",'6.標準時間'!E7552)</f>
        <v/>
      </c>
      <c r="E7552" s="171" t="str">
        <f>IF('6.標準時間'!$C7552="","",'6.標準時間'!F7552)</f>
        <v/>
      </c>
      <c r="F7552" s="15" t="str">
        <f t="shared" si="234"/>
        <v/>
      </c>
      <c r="G7552" s="142" t="str">
        <f>IF('6.標準時間'!$C7552="","",'6.標準時間'!H7552)</f>
        <v/>
      </c>
      <c r="H7552" s="142" t="str">
        <f>IF('6.標準時間'!$C7552="","",'6.標準時間'!I7552)</f>
        <v/>
      </c>
      <c r="I7552" s="107" t="str">
        <f>IF(C7552="","",VLOOKUP($C7552,'7.工程別レート'!$C$6:$E$501,3,FALSE))</f>
        <v/>
      </c>
      <c r="J7552" s="108" t="str">
        <f>IF(C7552="","",VLOOKUP($C7552,'7.工程別レート'!$C$6:$E$501,2,FALSE))</f>
        <v/>
      </c>
      <c r="K7552" s="195" t="str">
        <f t="shared" si="235"/>
        <v/>
      </c>
    </row>
    <row r="7553" spans="2:11" ht="18" customHeight="1">
      <c r="B7553" s="16" t="str">
        <f>IF('6.標準時間'!$B7553="","",'6.標準時間'!B7553)</f>
        <v/>
      </c>
      <c r="C7553" s="16" t="str">
        <f>IF('6.標準時間'!$C7553="","",'6.標準時間'!C7553)</f>
        <v/>
      </c>
      <c r="D7553" s="16" t="str">
        <f>IF('6.標準時間'!$C7553="","",'6.標準時間'!E7553)</f>
        <v/>
      </c>
      <c r="E7553" s="171" t="str">
        <f>IF('6.標準時間'!$C7553="","",'6.標準時間'!F7553)</f>
        <v/>
      </c>
      <c r="F7553" s="15" t="str">
        <f t="shared" si="234"/>
        <v/>
      </c>
      <c r="G7553" s="142" t="str">
        <f>IF('6.標準時間'!$C7553="","",'6.標準時間'!H7553)</f>
        <v/>
      </c>
      <c r="H7553" s="142" t="str">
        <f>IF('6.標準時間'!$C7553="","",'6.標準時間'!I7553)</f>
        <v/>
      </c>
      <c r="I7553" s="107" t="str">
        <f>IF(C7553="","",VLOOKUP($C7553,'7.工程別レート'!$C$6:$E$501,3,FALSE))</f>
        <v/>
      </c>
      <c r="J7553" s="108" t="str">
        <f>IF(C7553="","",VLOOKUP($C7553,'7.工程別レート'!$C$6:$E$501,2,FALSE))</f>
        <v/>
      </c>
      <c r="K7553" s="195" t="str">
        <f t="shared" si="235"/>
        <v/>
      </c>
    </row>
    <row r="7554" spans="2:11" ht="18" customHeight="1">
      <c r="B7554" s="16" t="str">
        <f>IF('6.標準時間'!$B7554="","",'6.標準時間'!B7554)</f>
        <v/>
      </c>
      <c r="C7554" s="16" t="str">
        <f>IF('6.標準時間'!$C7554="","",'6.標準時間'!C7554)</f>
        <v/>
      </c>
      <c r="D7554" s="16" t="str">
        <f>IF('6.標準時間'!$C7554="","",'6.標準時間'!E7554)</f>
        <v/>
      </c>
      <c r="E7554" s="171" t="str">
        <f>IF('6.標準時間'!$C7554="","",'6.標準時間'!F7554)</f>
        <v/>
      </c>
      <c r="F7554" s="15" t="str">
        <f t="shared" si="234"/>
        <v/>
      </c>
      <c r="G7554" s="142" t="str">
        <f>IF('6.標準時間'!$C7554="","",'6.標準時間'!H7554)</f>
        <v/>
      </c>
      <c r="H7554" s="142" t="str">
        <f>IF('6.標準時間'!$C7554="","",'6.標準時間'!I7554)</f>
        <v/>
      </c>
      <c r="I7554" s="107" t="str">
        <f>IF(C7554="","",VLOOKUP($C7554,'7.工程別レート'!$C$6:$E$501,3,FALSE))</f>
        <v/>
      </c>
      <c r="J7554" s="108" t="str">
        <f>IF(C7554="","",VLOOKUP($C7554,'7.工程別レート'!$C$6:$E$501,2,FALSE))</f>
        <v/>
      </c>
      <c r="K7554" s="195" t="str">
        <f t="shared" si="235"/>
        <v/>
      </c>
    </row>
    <row r="7555" spans="2:11" ht="18" customHeight="1">
      <c r="B7555" s="16" t="str">
        <f>IF('6.標準時間'!$B7555="","",'6.標準時間'!B7555)</f>
        <v/>
      </c>
      <c r="C7555" s="16" t="str">
        <f>IF('6.標準時間'!$C7555="","",'6.標準時間'!C7555)</f>
        <v/>
      </c>
      <c r="D7555" s="16" t="str">
        <f>IF('6.標準時間'!$C7555="","",'6.標準時間'!E7555)</f>
        <v/>
      </c>
      <c r="E7555" s="171" t="str">
        <f>IF('6.標準時間'!$C7555="","",'6.標準時間'!F7555)</f>
        <v/>
      </c>
      <c r="F7555" s="15" t="str">
        <f t="shared" si="234"/>
        <v/>
      </c>
      <c r="G7555" s="142" t="str">
        <f>IF('6.標準時間'!$C7555="","",'6.標準時間'!H7555)</f>
        <v/>
      </c>
      <c r="H7555" s="142" t="str">
        <f>IF('6.標準時間'!$C7555="","",'6.標準時間'!I7555)</f>
        <v/>
      </c>
      <c r="I7555" s="107" t="str">
        <f>IF(C7555="","",VLOOKUP($C7555,'7.工程別レート'!$C$6:$E$501,3,FALSE))</f>
        <v/>
      </c>
      <c r="J7555" s="108" t="str">
        <f>IF(C7555="","",VLOOKUP($C7555,'7.工程別レート'!$C$6:$E$501,2,FALSE))</f>
        <v/>
      </c>
      <c r="K7555" s="195" t="str">
        <f t="shared" si="235"/>
        <v/>
      </c>
    </row>
    <row r="7556" spans="2:11" ht="18" customHeight="1">
      <c r="B7556" s="16" t="str">
        <f>IF('6.標準時間'!$B7556="","",'6.標準時間'!B7556)</f>
        <v/>
      </c>
      <c r="C7556" s="16" t="str">
        <f>IF('6.標準時間'!$C7556="","",'6.標準時間'!C7556)</f>
        <v/>
      </c>
      <c r="D7556" s="16" t="str">
        <f>IF('6.標準時間'!$C7556="","",'6.標準時間'!E7556)</f>
        <v/>
      </c>
      <c r="E7556" s="171" t="str">
        <f>IF('6.標準時間'!$C7556="","",'6.標準時間'!F7556)</f>
        <v/>
      </c>
      <c r="F7556" s="15" t="str">
        <f t="shared" si="234"/>
        <v/>
      </c>
      <c r="G7556" s="142" t="str">
        <f>IF('6.標準時間'!$C7556="","",'6.標準時間'!H7556)</f>
        <v/>
      </c>
      <c r="H7556" s="142" t="str">
        <f>IF('6.標準時間'!$C7556="","",'6.標準時間'!I7556)</f>
        <v/>
      </c>
      <c r="I7556" s="107" t="str">
        <f>IF(C7556="","",VLOOKUP($C7556,'7.工程別レート'!$C$6:$E$501,3,FALSE))</f>
        <v/>
      </c>
      <c r="J7556" s="108" t="str">
        <f>IF(C7556="","",VLOOKUP($C7556,'7.工程別レート'!$C$6:$E$501,2,FALSE))</f>
        <v/>
      </c>
      <c r="K7556" s="195" t="str">
        <f t="shared" si="235"/>
        <v/>
      </c>
    </row>
    <row r="7557" spans="2:11" ht="18" customHeight="1">
      <c r="B7557" s="16" t="str">
        <f>IF('6.標準時間'!$B7557="","",'6.標準時間'!B7557)</f>
        <v/>
      </c>
      <c r="C7557" s="16" t="str">
        <f>IF('6.標準時間'!$C7557="","",'6.標準時間'!C7557)</f>
        <v/>
      </c>
      <c r="D7557" s="16" t="str">
        <f>IF('6.標準時間'!$C7557="","",'6.標準時間'!E7557)</f>
        <v/>
      </c>
      <c r="E7557" s="171" t="str">
        <f>IF('6.標準時間'!$C7557="","",'6.標準時間'!F7557)</f>
        <v/>
      </c>
      <c r="F7557" s="15" t="str">
        <f t="shared" si="234"/>
        <v/>
      </c>
      <c r="G7557" s="142" t="str">
        <f>IF('6.標準時間'!$C7557="","",'6.標準時間'!H7557)</f>
        <v/>
      </c>
      <c r="H7557" s="142" t="str">
        <f>IF('6.標準時間'!$C7557="","",'6.標準時間'!I7557)</f>
        <v/>
      </c>
      <c r="I7557" s="107" t="str">
        <f>IF(C7557="","",VLOOKUP($C7557,'7.工程別レート'!$C$6:$E$501,3,FALSE))</f>
        <v/>
      </c>
      <c r="J7557" s="108" t="str">
        <f>IF(C7557="","",VLOOKUP($C7557,'7.工程別レート'!$C$6:$E$501,2,FALSE))</f>
        <v/>
      </c>
      <c r="K7557" s="195" t="str">
        <f t="shared" si="235"/>
        <v/>
      </c>
    </row>
    <row r="7558" spans="2:11" ht="18" customHeight="1">
      <c r="B7558" s="16" t="str">
        <f>IF('6.標準時間'!$B7558="","",'6.標準時間'!B7558)</f>
        <v/>
      </c>
      <c r="C7558" s="16" t="str">
        <f>IF('6.標準時間'!$C7558="","",'6.標準時間'!C7558)</f>
        <v/>
      </c>
      <c r="D7558" s="16" t="str">
        <f>IF('6.標準時間'!$C7558="","",'6.標準時間'!E7558)</f>
        <v/>
      </c>
      <c r="E7558" s="171" t="str">
        <f>IF('6.標準時間'!$C7558="","",'6.標準時間'!F7558)</f>
        <v/>
      </c>
      <c r="F7558" s="15" t="str">
        <f t="shared" ref="F7558:F7621" si="236">C7558&amp;D7558</f>
        <v/>
      </c>
      <c r="G7558" s="142" t="str">
        <f>IF('6.標準時間'!$C7558="","",'6.標準時間'!H7558)</f>
        <v/>
      </c>
      <c r="H7558" s="142" t="str">
        <f>IF('6.標準時間'!$C7558="","",'6.標準時間'!I7558)</f>
        <v/>
      </c>
      <c r="I7558" s="107" t="str">
        <f>IF(C7558="","",VLOOKUP($C7558,'7.工程別レート'!$C$6:$E$501,3,FALSE))</f>
        <v/>
      </c>
      <c r="J7558" s="108" t="str">
        <f>IF(C7558="","",VLOOKUP($C7558,'7.工程別レート'!$C$6:$E$501,2,FALSE))</f>
        <v/>
      </c>
      <c r="K7558" s="195" t="str">
        <f t="shared" si="235"/>
        <v/>
      </c>
    </row>
    <row r="7559" spans="2:11" ht="18" customHeight="1">
      <c r="B7559" s="16" t="str">
        <f>IF('6.標準時間'!$B7559="","",'6.標準時間'!B7559)</f>
        <v/>
      </c>
      <c r="C7559" s="16" t="str">
        <f>IF('6.標準時間'!$C7559="","",'6.標準時間'!C7559)</f>
        <v/>
      </c>
      <c r="D7559" s="16" t="str">
        <f>IF('6.標準時間'!$C7559="","",'6.標準時間'!E7559)</f>
        <v/>
      </c>
      <c r="E7559" s="171" t="str">
        <f>IF('6.標準時間'!$C7559="","",'6.標準時間'!F7559)</f>
        <v/>
      </c>
      <c r="F7559" s="15" t="str">
        <f t="shared" si="236"/>
        <v/>
      </c>
      <c r="G7559" s="142" t="str">
        <f>IF('6.標準時間'!$C7559="","",'6.標準時間'!H7559)</f>
        <v/>
      </c>
      <c r="H7559" s="142" t="str">
        <f>IF('6.標準時間'!$C7559="","",'6.標準時間'!I7559)</f>
        <v/>
      </c>
      <c r="I7559" s="107" t="str">
        <f>IF(C7559="","",VLOOKUP($C7559,'7.工程別レート'!$C$6:$E$501,3,FALSE))</f>
        <v/>
      </c>
      <c r="J7559" s="108" t="str">
        <f>IF(C7559="","",VLOOKUP($C7559,'7.工程別レート'!$C$6:$E$501,2,FALSE))</f>
        <v/>
      </c>
      <c r="K7559" s="195" t="str">
        <f t="shared" ref="K7559:K7622" si="237">IF(ISERROR((G7559*I7559)+(H7559*J7559)),"",(G7559*I7559)+(H7559*J7559))</f>
        <v/>
      </c>
    </row>
    <row r="7560" spans="2:11" ht="18" customHeight="1">
      <c r="B7560" s="16" t="str">
        <f>IF('6.標準時間'!$B7560="","",'6.標準時間'!B7560)</f>
        <v/>
      </c>
      <c r="C7560" s="16" t="str">
        <f>IF('6.標準時間'!$C7560="","",'6.標準時間'!C7560)</f>
        <v/>
      </c>
      <c r="D7560" s="16" t="str">
        <f>IF('6.標準時間'!$C7560="","",'6.標準時間'!E7560)</f>
        <v/>
      </c>
      <c r="E7560" s="171" t="str">
        <f>IF('6.標準時間'!$C7560="","",'6.標準時間'!F7560)</f>
        <v/>
      </c>
      <c r="F7560" s="15" t="str">
        <f t="shared" si="236"/>
        <v/>
      </c>
      <c r="G7560" s="142" t="str">
        <f>IF('6.標準時間'!$C7560="","",'6.標準時間'!H7560)</f>
        <v/>
      </c>
      <c r="H7560" s="142" t="str">
        <f>IF('6.標準時間'!$C7560="","",'6.標準時間'!I7560)</f>
        <v/>
      </c>
      <c r="I7560" s="107" t="str">
        <f>IF(C7560="","",VLOOKUP($C7560,'7.工程別レート'!$C$6:$E$501,3,FALSE))</f>
        <v/>
      </c>
      <c r="J7560" s="108" t="str">
        <f>IF(C7560="","",VLOOKUP($C7560,'7.工程別レート'!$C$6:$E$501,2,FALSE))</f>
        <v/>
      </c>
      <c r="K7560" s="195" t="str">
        <f t="shared" si="237"/>
        <v/>
      </c>
    </row>
    <row r="7561" spans="2:11" ht="18" customHeight="1">
      <c r="B7561" s="16" t="str">
        <f>IF('6.標準時間'!$B7561="","",'6.標準時間'!B7561)</f>
        <v/>
      </c>
      <c r="C7561" s="16" t="str">
        <f>IF('6.標準時間'!$C7561="","",'6.標準時間'!C7561)</f>
        <v/>
      </c>
      <c r="D7561" s="16" t="str">
        <f>IF('6.標準時間'!$C7561="","",'6.標準時間'!E7561)</f>
        <v/>
      </c>
      <c r="E7561" s="171" t="str">
        <f>IF('6.標準時間'!$C7561="","",'6.標準時間'!F7561)</f>
        <v/>
      </c>
      <c r="F7561" s="15" t="str">
        <f t="shared" si="236"/>
        <v/>
      </c>
      <c r="G7561" s="142" t="str">
        <f>IF('6.標準時間'!$C7561="","",'6.標準時間'!H7561)</f>
        <v/>
      </c>
      <c r="H7561" s="142" t="str">
        <f>IF('6.標準時間'!$C7561="","",'6.標準時間'!I7561)</f>
        <v/>
      </c>
      <c r="I7561" s="107" t="str">
        <f>IF(C7561="","",VLOOKUP($C7561,'7.工程別レート'!$C$6:$E$501,3,FALSE))</f>
        <v/>
      </c>
      <c r="J7561" s="108" t="str">
        <f>IF(C7561="","",VLOOKUP($C7561,'7.工程別レート'!$C$6:$E$501,2,FALSE))</f>
        <v/>
      </c>
      <c r="K7561" s="195" t="str">
        <f t="shared" si="237"/>
        <v/>
      </c>
    </row>
    <row r="7562" spans="2:11" ht="18" customHeight="1">
      <c r="B7562" s="16" t="str">
        <f>IF('6.標準時間'!$B7562="","",'6.標準時間'!B7562)</f>
        <v/>
      </c>
      <c r="C7562" s="16" t="str">
        <f>IF('6.標準時間'!$C7562="","",'6.標準時間'!C7562)</f>
        <v/>
      </c>
      <c r="D7562" s="16" t="str">
        <f>IF('6.標準時間'!$C7562="","",'6.標準時間'!E7562)</f>
        <v/>
      </c>
      <c r="E7562" s="171" t="str">
        <f>IF('6.標準時間'!$C7562="","",'6.標準時間'!F7562)</f>
        <v/>
      </c>
      <c r="F7562" s="15" t="str">
        <f t="shared" si="236"/>
        <v/>
      </c>
      <c r="G7562" s="142" t="str">
        <f>IF('6.標準時間'!$C7562="","",'6.標準時間'!H7562)</f>
        <v/>
      </c>
      <c r="H7562" s="142" t="str">
        <f>IF('6.標準時間'!$C7562="","",'6.標準時間'!I7562)</f>
        <v/>
      </c>
      <c r="I7562" s="107" t="str">
        <f>IF(C7562="","",VLOOKUP($C7562,'7.工程別レート'!$C$6:$E$501,3,FALSE))</f>
        <v/>
      </c>
      <c r="J7562" s="108" t="str">
        <f>IF(C7562="","",VLOOKUP($C7562,'7.工程別レート'!$C$6:$E$501,2,FALSE))</f>
        <v/>
      </c>
      <c r="K7562" s="195" t="str">
        <f t="shared" si="237"/>
        <v/>
      </c>
    </row>
    <row r="7563" spans="2:11" ht="18" customHeight="1">
      <c r="B7563" s="16" t="str">
        <f>IF('6.標準時間'!$B7563="","",'6.標準時間'!B7563)</f>
        <v/>
      </c>
      <c r="C7563" s="16" t="str">
        <f>IF('6.標準時間'!$C7563="","",'6.標準時間'!C7563)</f>
        <v/>
      </c>
      <c r="D7563" s="16" t="str">
        <f>IF('6.標準時間'!$C7563="","",'6.標準時間'!E7563)</f>
        <v/>
      </c>
      <c r="E7563" s="171" t="str">
        <f>IF('6.標準時間'!$C7563="","",'6.標準時間'!F7563)</f>
        <v/>
      </c>
      <c r="F7563" s="15" t="str">
        <f t="shared" si="236"/>
        <v/>
      </c>
      <c r="G7563" s="142" t="str">
        <f>IF('6.標準時間'!$C7563="","",'6.標準時間'!H7563)</f>
        <v/>
      </c>
      <c r="H7563" s="142" t="str">
        <f>IF('6.標準時間'!$C7563="","",'6.標準時間'!I7563)</f>
        <v/>
      </c>
      <c r="I7563" s="107" t="str">
        <f>IF(C7563="","",VLOOKUP($C7563,'7.工程別レート'!$C$6:$E$501,3,FALSE))</f>
        <v/>
      </c>
      <c r="J7563" s="108" t="str">
        <f>IF(C7563="","",VLOOKUP($C7563,'7.工程別レート'!$C$6:$E$501,2,FALSE))</f>
        <v/>
      </c>
      <c r="K7563" s="195" t="str">
        <f t="shared" si="237"/>
        <v/>
      </c>
    </row>
    <row r="7564" spans="2:11" ht="18" customHeight="1">
      <c r="B7564" s="16" t="str">
        <f>IF('6.標準時間'!$B7564="","",'6.標準時間'!B7564)</f>
        <v/>
      </c>
      <c r="C7564" s="16" t="str">
        <f>IF('6.標準時間'!$C7564="","",'6.標準時間'!C7564)</f>
        <v/>
      </c>
      <c r="D7564" s="16" t="str">
        <f>IF('6.標準時間'!$C7564="","",'6.標準時間'!E7564)</f>
        <v/>
      </c>
      <c r="E7564" s="171" t="str">
        <f>IF('6.標準時間'!$C7564="","",'6.標準時間'!F7564)</f>
        <v/>
      </c>
      <c r="F7564" s="15" t="str">
        <f t="shared" si="236"/>
        <v/>
      </c>
      <c r="G7564" s="142" t="str">
        <f>IF('6.標準時間'!$C7564="","",'6.標準時間'!H7564)</f>
        <v/>
      </c>
      <c r="H7564" s="142" t="str">
        <f>IF('6.標準時間'!$C7564="","",'6.標準時間'!I7564)</f>
        <v/>
      </c>
      <c r="I7564" s="107" t="str">
        <f>IF(C7564="","",VLOOKUP($C7564,'7.工程別レート'!$C$6:$E$501,3,FALSE))</f>
        <v/>
      </c>
      <c r="J7564" s="108" t="str">
        <f>IF(C7564="","",VLOOKUP($C7564,'7.工程別レート'!$C$6:$E$501,2,FALSE))</f>
        <v/>
      </c>
      <c r="K7564" s="195" t="str">
        <f t="shared" si="237"/>
        <v/>
      </c>
    </row>
    <row r="7565" spans="2:11" ht="18" customHeight="1">
      <c r="B7565" s="16" t="str">
        <f>IF('6.標準時間'!$B7565="","",'6.標準時間'!B7565)</f>
        <v/>
      </c>
      <c r="C7565" s="16" t="str">
        <f>IF('6.標準時間'!$C7565="","",'6.標準時間'!C7565)</f>
        <v/>
      </c>
      <c r="D7565" s="16" t="str">
        <f>IF('6.標準時間'!$C7565="","",'6.標準時間'!E7565)</f>
        <v/>
      </c>
      <c r="E7565" s="171" t="str">
        <f>IF('6.標準時間'!$C7565="","",'6.標準時間'!F7565)</f>
        <v/>
      </c>
      <c r="F7565" s="15" t="str">
        <f t="shared" si="236"/>
        <v/>
      </c>
      <c r="G7565" s="142" t="str">
        <f>IF('6.標準時間'!$C7565="","",'6.標準時間'!H7565)</f>
        <v/>
      </c>
      <c r="H7565" s="142" t="str">
        <f>IF('6.標準時間'!$C7565="","",'6.標準時間'!I7565)</f>
        <v/>
      </c>
      <c r="I7565" s="107" t="str">
        <f>IF(C7565="","",VLOOKUP($C7565,'7.工程別レート'!$C$6:$E$501,3,FALSE))</f>
        <v/>
      </c>
      <c r="J7565" s="108" t="str">
        <f>IF(C7565="","",VLOOKUP($C7565,'7.工程別レート'!$C$6:$E$501,2,FALSE))</f>
        <v/>
      </c>
      <c r="K7565" s="195" t="str">
        <f t="shared" si="237"/>
        <v/>
      </c>
    </row>
    <row r="7566" spans="2:11" ht="18" customHeight="1">
      <c r="B7566" s="16" t="str">
        <f>IF('6.標準時間'!$B7566="","",'6.標準時間'!B7566)</f>
        <v/>
      </c>
      <c r="C7566" s="16" t="str">
        <f>IF('6.標準時間'!$C7566="","",'6.標準時間'!C7566)</f>
        <v/>
      </c>
      <c r="D7566" s="16" t="str">
        <f>IF('6.標準時間'!$C7566="","",'6.標準時間'!E7566)</f>
        <v/>
      </c>
      <c r="E7566" s="171" t="str">
        <f>IF('6.標準時間'!$C7566="","",'6.標準時間'!F7566)</f>
        <v/>
      </c>
      <c r="F7566" s="15" t="str">
        <f t="shared" si="236"/>
        <v/>
      </c>
      <c r="G7566" s="142" t="str">
        <f>IF('6.標準時間'!$C7566="","",'6.標準時間'!H7566)</f>
        <v/>
      </c>
      <c r="H7566" s="142" t="str">
        <f>IF('6.標準時間'!$C7566="","",'6.標準時間'!I7566)</f>
        <v/>
      </c>
      <c r="I7566" s="107" t="str">
        <f>IF(C7566="","",VLOOKUP($C7566,'7.工程別レート'!$C$6:$E$501,3,FALSE))</f>
        <v/>
      </c>
      <c r="J7566" s="108" t="str">
        <f>IF(C7566="","",VLOOKUP($C7566,'7.工程別レート'!$C$6:$E$501,2,FALSE))</f>
        <v/>
      </c>
      <c r="K7566" s="195" t="str">
        <f t="shared" si="237"/>
        <v/>
      </c>
    </row>
    <row r="7567" spans="2:11" ht="18" customHeight="1">
      <c r="B7567" s="16" t="str">
        <f>IF('6.標準時間'!$B7567="","",'6.標準時間'!B7567)</f>
        <v/>
      </c>
      <c r="C7567" s="16" t="str">
        <f>IF('6.標準時間'!$C7567="","",'6.標準時間'!C7567)</f>
        <v/>
      </c>
      <c r="D7567" s="16" t="str">
        <f>IF('6.標準時間'!$C7567="","",'6.標準時間'!E7567)</f>
        <v/>
      </c>
      <c r="E7567" s="171" t="str">
        <f>IF('6.標準時間'!$C7567="","",'6.標準時間'!F7567)</f>
        <v/>
      </c>
      <c r="F7567" s="15" t="str">
        <f t="shared" si="236"/>
        <v/>
      </c>
      <c r="G7567" s="142" t="str">
        <f>IF('6.標準時間'!$C7567="","",'6.標準時間'!H7567)</f>
        <v/>
      </c>
      <c r="H7567" s="142" t="str">
        <f>IF('6.標準時間'!$C7567="","",'6.標準時間'!I7567)</f>
        <v/>
      </c>
      <c r="I7567" s="107" t="str">
        <f>IF(C7567="","",VLOOKUP($C7567,'7.工程別レート'!$C$6:$E$501,3,FALSE))</f>
        <v/>
      </c>
      <c r="J7567" s="108" t="str">
        <f>IF(C7567="","",VLOOKUP($C7567,'7.工程別レート'!$C$6:$E$501,2,FALSE))</f>
        <v/>
      </c>
      <c r="K7567" s="195" t="str">
        <f t="shared" si="237"/>
        <v/>
      </c>
    </row>
    <row r="7568" spans="2:11" ht="18" customHeight="1">
      <c r="B7568" s="16" t="str">
        <f>IF('6.標準時間'!$B7568="","",'6.標準時間'!B7568)</f>
        <v/>
      </c>
      <c r="C7568" s="16" t="str">
        <f>IF('6.標準時間'!$C7568="","",'6.標準時間'!C7568)</f>
        <v/>
      </c>
      <c r="D7568" s="16" t="str">
        <f>IF('6.標準時間'!$C7568="","",'6.標準時間'!E7568)</f>
        <v/>
      </c>
      <c r="E7568" s="171" t="str">
        <f>IF('6.標準時間'!$C7568="","",'6.標準時間'!F7568)</f>
        <v/>
      </c>
      <c r="F7568" s="15" t="str">
        <f t="shared" si="236"/>
        <v/>
      </c>
      <c r="G7568" s="142" t="str">
        <f>IF('6.標準時間'!$C7568="","",'6.標準時間'!H7568)</f>
        <v/>
      </c>
      <c r="H7568" s="142" t="str">
        <f>IF('6.標準時間'!$C7568="","",'6.標準時間'!I7568)</f>
        <v/>
      </c>
      <c r="I7568" s="107" t="str">
        <f>IF(C7568="","",VLOOKUP($C7568,'7.工程別レート'!$C$6:$E$501,3,FALSE))</f>
        <v/>
      </c>
      <c r="J7568" s="108" t="str">
        <f>IF(C7568="","",VLOOKUP($C7568,'7.工程別レート'!$C$6:$E$501,2,FALSE))</f>
        <v/>
      </c>
      <c r="K7568" s="195" t="str">
        <f t="shared" si="237"/>
        <v/>
      </c>
    </row>
    <row r="7569" spans="2:11" ht="18" customHeight="1">
      <c r="B7569" s="16" t="str">
        <f>IF('6.標準時間'!$B7569="","",'6.標準時間'!B7569)</f>
        <v/>
      </c>
      <c r="C7569" s="16" t="str">
        <f>IF('6.標準時間'!$C7569="","",'6.標準時間'!C7569)</f>
        <v/>
      </c>
      <c r="D7569" s="16" t="str">
        <f>IF('6.標準時間'!$C7569="","",'6.標準時間'!E7569)</f>
        <v/>
      </c>
      <c r="E7569" s="171" t="str">
        <f>IF('6.標準時間'!$C7569="","",'6.標準時間'!F7569)</f>
        <v/>
      </c>
      <c r="F7569" s="15" t="str">
        <f t="shared" si="236"/>
        <v/>
      </c>
      <c r="G7569" s="142" t="str">
        <f>IF('6.標準時間'!$C7569="","",'6.標準時間'!H7569)</f>
        <v/>
      </c>
      <c r="H7569" s="142" t="str">
        <f>IF('6.標準時間'!$C7569="","",'6.標準時間'!I7569)</f>
        <v/>
      </c>
      <c r="I7569" s="107" t="str">
        <f>IF(C7569="","",VLOOKUP($C7569,'7.工程別レート'!$C$6:$E$501,3,FALSE))</f>
        <v/>
      </c>
      <c r="J7569" s="108" t="str">
        <f>IF(C7569="","",VLOOKUP($C7569,'7.工程別レート'!$C$6:$E$501,2,FALSE))</f>
        <v/>
      </c>
      <c r="K7569" s="195" t="str">
        <f t="shared" si="237"/>
        <v/>
      </c>
    </row>
    <row r="7570" spans="2:11" ht="18" customHeight="1">
      <c r="B7570" s="16" t="str">
        <f>IF('6.標準時間'!$B7570="","",'6.標準時間'!B7570)</f>
        <v/>
      </c>
      <c r="C7570" s="16" t="str">
        <f>IF('6.標準時間'!$C7570="","",'6.標準時間'!C7570)</f>
        <v/>
      </c>
      <c r="D7570" s="16" t="str">
        <f>IF('6.標準時間'!$C7570="","",'6.標準時間'!E7570)</f>
        <v/>
      </c>
      <c r="E7570" s="171" t="str">
        <f>IF('6.標準時間'!$C7570="","",'6.標準時間'!F7570)</f>
        <v/>
      </c>
      <c r="F7570" s="15" t="str">
        <f t="shared" si="236"/>
        <v/>
      </c>
      <c r="G7570" s="142" t="str">
        <f>IF('6.標準時間'!$C7570="","",'6.標準時間'!H7570)</f>
        <v/>
      </c>
      <c r="H7570" s="142" t="str">
        <f>IF('6.標準時間'!$C7570="","",'6.標準時間'!I7570)</f>
        <v/>
      </c>
      <c r="I7570" s="107" t="str">
        <f>IF(C7570="","",VLOOKUP($C7570,'7.工程別レート'!$C$6:$E$501,3,FALSE))</f>
        <v/>
      </c>
      <c r="J7570" s="108" t="str">
        <f>IF(C7570="","",VLOOKUP($C7570,'7.工程別レート'!$C$6:$E$501,2,FALSE))</f>
        <v/>
      </c>
      <c r="K7570" s="195" t="str">
        <f t="shared" si="237"/>
        <v/>
      </c>
    </row>
    <row r="7571" spans="2:11" ht="18" customHeight="1">
      <c r="B7571" s="16" t="str">
        <f>IF('6.標準時間'!$B7571="","",'6.標準時間'!B7571)</f>
        <v/>
      </c>
      <c r="C7571" s="16" t="str">
        <f>IF('6.標準時間'!$C7571="","",'6.標準時間'!C7571)</f>
        <v/>
      </c>
      <c r="D7571" s="16" t="str">
        <f>IF('6.標準時間'!$C7571="","",'6.標準時間'!E7571)</f>
        <v/>
      </c>
      <c r="E7571" s="171" t="str">
        <f>IF('6.標準時間'!$C7571="","",'6.標準時間'!F7571)</f>
        <v/>
      </c>
      <c r="F7571" s="15" t="str">
        <f t="shared" si="236"/>
        <v/>
      </c>
      <c r="G7571" s="142" t="str">
        <f>IF('6.標準時間'!$C7571="","",'6.標準時間'!H7571)</f>
        <v/>
      </c>
      <c r="H7571" s="142" t="str">
        <f>IF('6.標準時間'!$C7571="","",'6.標準時間'!I7571)</f>
        <v/>
      </c>
      <c r="I7571" s="107" t="str">
        <f>IF(C7571="","",VLOOKUP($C7571,'7.工程別レート'!$C$6:$E$501,3,FALSE))</f>
        <v/>
      </c>
      <c r="J7571" s="108" t="str">
        <f>IF(C7571="","",VLOOKUP($C7571,'7.工程別レート'!$C$6:$E$501,2,FALSE))</f>
        <v/>
      </c>
      <c r="K7571" s="195" t="str">
        <f t="shared" si="237"/>
        <v/>
      </c>
    </row>
    <row r="7572" spans="2:11" ht="18" customHeight="1">
      <c r="B7572" s="16" t="str">
        <f>IF('6.標準時間'!$B7572="","",'6.標準時間'!B7572)</f>
        <v/>
      </c>
      <c r="C7572" s="16" t="str">
        <f>IF('6.標準時間'!$C7572="","",'6.標準時間'!C7572)</f>
        <v/>
      </c>
      <c r="D7572" s="16" t="str">
        <f>IF('6.標準時間'!$C7572="","",'6.標準時間'!E7572)</f>
        <v/>
      </c>
      <c r="E7572" s="171" t="str">
        <f>IF('6.標準時間'!$C7572="","",'6.標準時間'!F7572)</f>
        <v/>
      </c>
      <c r="F7572" s="15" t="str">
        <f t="shared" si="236"/>
        <v/>
      </c>
      <c r="G7572" s="142" t="str">
        <f>IF('6.標準時間'!$C7572="","",'6.標準時間'!H7572)</f>
        <v/>
      </c>
      <c r="H7572" s="142" t="str">
        <f>IF('6.標準時間'!$C7572="","",'6.標準時間'!I7572)</f>
        <v/>
      </c>
      <c r="I7572" s="107" t="str">
        <f>IF(C7572="","",VLOOKUP($C7572,'7.工程別レート'!$C$6:$E$501,3,FALSE))</f>
        <v/>
      </c>
      <c r="J7572" s="108" t="str">
        <f>IF(C7572="","",VLOOKUP($C7572,'7.工程別レート'!$C$6:$E$501,2,FALSE))</f>
        <v/>
      </c>
      <c r="K7572" s="195" t="str">
        <f t="shared" si="237"/>
        <v/>
      </c>
    </row>
    <row r="7573" spans="2:11" ht="18" customHeight="1">
      <c r="B7573" s="16" t="str">
        <f>IF('6.標準時間'!$B7573="","",'6.標準時間'!B7573)</f>
        <v/>
      </c>
      <c r="C7573" s="16" t="str">
        <f>IF('6.標準時間'!$C7573="","",'6.標準時間'!C7573)</f>
        <v/>
      </c>
      <c r="D7573" s="16" t="str">
        <f>IF('6.標準時間'!$C7573="","",'6.標準時間'!E7573)</f>
        <v/>
      </c>
      <c r="E7573" s="171" t="str">
        <f>IF('6.標準時間'!$C7573="","",'6.標準時間'!F7573)</f>
        <v/>
      </c>
      <c r="F7573" s="15" t="str">
        <f t="shared" si="236"/>
        <v/>
      </c>
      <c r="G7573" s="142" t="str">
        <f>IF('6.標準時間'!$C7573="","",'6.標準時間'!H7573)</f>
        <v/>
      </c>
      <c r="H7573" s="142" t="str">
        <f>IF('6.標準時間'!$C7573="","",'6.標準時間'!I7573)</f>
        <v/>
      </c>
      <c r="I7573" s="107" t="str">
        <f>IF(C7573="","",VLOOKUP($C7573,'7.工程別レート'!$C$6:$E$501,3,FALSE))</f>
        <v/>
      </c>
      <c r="J7573" s="108" t="str">
        <f>IF(C7573="","",VLOOKUP($C7573,'7.工程別レート'!$C$6:$E$501,2,FALSE))</f>
        <v/>
      </c>
      <c r="K7573" s="195" t="str">
        <f t="shared" si="237"/>
        <v/>
      </c>
    </row>
    <row r="7574" spans="2:11" ht="18" customHeight="1">
      <c r="B7574" s="16" t="str">
        <f>IF('6.標準時間'!$B7574="","",'6.標準時間'!B7574)</f>
        <v/>
      </c>
      <c r="C7574" s="16" t="str">
        <f>IF('6.標準時間'!$C7574="","",'6.標準時間'!C7574)</f>
        <v/>
      </c>
      <c r="D7574" s="16" t="str">
        <f>IF('6.標準時間'!$C7574="","",'6.標準時間'!E7574)</f>
        <v/>
      </c>
      <c r="E7574" s="171" t="str">
        <f>IF('6.標準時間'!$C7574="","",'6.標準時間'!F7574)</f>
        <v/>
      </c>
      <c r="F7574" s="15" t="str">
        <f t="shared" si="236"/>
        <v/>
      </c>
      <c r="G7574" s="142" t="str">
        <f>IF('6.標準時間'!$C7574="","",'6.標準時間'!H7574)</f>
        <v/>
      </c>
      <c r="H7574" s="142" t="str">
        <f>IF('6.標準時間'!$C7574="","",'6.標準時間'!I7574)</f>
        <v/>
      </c>
      <c r="I7574" s="107" t="str">
        <f>IF(C7574="","",VLOOKUP($C7574,'7.工程別レート'!$C$6:$E$501,3,FALSE))</f>
        <v/>
      </c>
      <c r="J7574" s="108" t="str">
        <f>IF(C7574="","",VLOOKUP($C7574,'7.工程別レート'!$C$6:$E$501,2,FALSE))</f>
        <v/>
      </c>
      <c r="K7574" s="195" t="str">
        <f t="shared" si="237"/>
        <v/>
      </c>
    </row>
    <row r="7575" spans="2:11" ht="18" customHeight="1">
      <c r="B7575" s="16" t="str">
        <f>IF('6.標準時間'!$B7575="","",'6.標準時間'!B7575)</f>
        <v/>
      </c>
      <c r="C7575" s="16" t="str">
        <f>IF('6.標準時間'!$C7575="","",'6.標準時間'!C7575)</f>
        <v/>
      </c>
      <c r="D7575" s="16" t="str">
        <f>IF('6.標準時間'!$C7575="","",'6.標準時間'!E7575)</f>
        <v/>
      </c>
      <c r="E7575" s="171" t="str">
        <f>IF('6.標準時間'!$C7575="","",'6.標準時間'!F7575)</f>
        <v/>
      </c>
      <c r="F7575" s="15" t="str">
        <f t="shared" si="236"/>
        <v/>
      </c>
      <c r="G7575" s="142" t="str">
        <f>IF('6.標準時間'!$C7575="","",'6.標準時間'!H7575)</f>
        <v/>
      </c>
      <c r="H7575" s="142" t="str">
        <f>IF('6.標準時間'!$C7575="","",'6.標準時間'!I7575)</f>
        <v/>
      </c>
      <c r="I7575" s="107" t="str">
        <f>IF(C7575="","",VLOOKUP($C7575,'7.工程別レート'!$C$6:$E$501,3,FALSE))</f>
        <v/>
      </c>
      <c r="J7575" s="108" t="str">
        <f>IF(C7575="","",VLOOKUP($C7575,'7.工程別レート'!$C$6:$E$501,2,FALSE))</f>
        <v/>
      </c>
      <c r="K7575" s="195" t="str">
        <f t="shared" si="237"/>
        <v/>
      </c>
    </row>
    <row r="7576" spans="2:11" ht="18" customHeight="1">
      <c r="B7576" s="16" t="str">
        <f>IF('6.標準時間'!$B7576="","",'6.標準時間'!B7576)</f>
        <v/>
      </c>
      <c r="C7576" s="16" t="str">
        <f>IF('6.標準時間'!$C7576="","",'6.標準時間'!C7576)</f>
        <v/>
      </c>
      <c r="D7576" s="16" t="str">
        <f>IF('6.標準時間'!$C7576="","",'6.標準時間'!E7576)</f>
        <v/>
      </c>
      <c r="E7576" s="171" t="str">
        <f>IF('6.標準時間'!$C7576="","",'6.標準時間'!F7576)</f>
        <v/>
      </c>
      <c r="F7576" s="15" t="str">
        <f t="shared" si="236"/>
        <v/>
      </c>
      <c r="G7576" s="142" t="str">
        <f>IF('6.標準時間'!$C7576="","",'6.標準時間'!H7576)</f>
        <v/>
      </c>
      <c r="H7576" s="142" t="str">
        <f>IF('6.標準時間'!$C7576="","",'6.標準時間'!I7576)</f>
        <v/>
      </c>
      <c r="I7576" s="107" t="str">
        <f>IF(C7576="","",VLOOKUP($C7576,'7.工程別レート'!$C$6:$E$501,3,FALSE))</f>
        <v/>
      </c>
      <c r="J7576" s="108" t="str">
        <f>IF(C7576="","",VLOOKUP($C7576,'7.工程別レート'!$C$6:$E$501,2,FALSE))</f>
        <v/>
      </c>
      <c r="K7576" s="195" t="str">
        <f t="shared" si="237"/>
        <v/>
      </c>
    </row>
    <row r="7577" spans="2:11" ht="18" customHeight="1">
      <c r="B7577" s="16" t="str">
        <f>IF('6.標準時間'!$B7577="","",'6.標準時間'!B7577)</f>
        <v/>
      </c>
      <c r="C7577" s="16" t="str">
        <f>IF('6.標準時間'!$C7577="","",'6.標準時間'!C7577)</f>
        <v/>
      </c>
      <c r="D7577" s="16" t="str">
        <f>IF('6.標準時間'!$C7577="","",'6.標準時間'!E7577)</f>
        <v/>
      </c>
      <c r="E7577" s="171" t="str">
        <f>IF('6.標準時間'!$C7577="","",'6.標準時間'!F7577)</f>
        <v/>
      </c>
      <c r="F7577" s="15" t="str">
        <f t="shared" si="236"/>
        <v/>
      </c>
      <c r="G7577" s="142" t="str">
        <f>IF('6.標準時間'!$C7577="","",'6.標準時間'!H7577)</f>
        <v/>
      </c>
      <c r="H7577" s="142" t="str">
        <f>IF('6.標準時間'!$C7577="","",'6.標準時間'!I7577)</f>
        <v/>
      </c>
      <c r="I7577" s="107" t="str">
        <f>IF(C7577="","",VLOOKUP($C7577,'7.工程別レート'!$C$6:$E$501,3,FALSE))</f>
        <v/>
      </c>
      <c r="J7577" s="108" t="str">
        <f>IF(C7577="","",VLOOKUP($C7577,'7.工程別レート'!$C$6:$E$501,2,FALSE))</f>
        <v/>
      </c>
      <c r="K7577" s="195" t="str">
        <f t="shared" si="237"/>
        <v/>
      </c>
    </row>
    <row r="7578" spans="2:11" ht="18" customHeight="1">
      <c r="B7578" s="16" t="str">
        <f>IF('6.標準時間'!$B7578="","",'6.標準時間'!B7578)</f>
        <v/>
      </c>
      <c r="C7578" s="16" t="str">
        <f>IF('6.標準時間'!$C7578="","",'6.標準時間'!C7578)</f>
        <v/>
      </c>
      <c r="D7578" s="16" t="str">
        <f>IF('6.標準時間'!$C7578="","",'6.標準時間'!E7578)</f>
        <v/>
      </c>
      <c r="E7578" s="171" t="str">
        <f>IF('6.標準時間'!$C7578="","",'6.標準時間'!F7578)</f>
        <v/>
      </c>
      <c r="F7578" s="15" t="str">
        <f t="shared" si="236"/>
        <v/>
      </c>
      <c r="G7578" s="142" t="str">
        <f>IF('6.標準時間'!$C7578="","",'6.標準時間'!H7578)</f>
        <v/>
      </c>
      <c r="H7578" s="142" t="str">
        <f>IF('6.標準時間'!$C7578="","",'6.標準時間'!I7578)</f>
        <v/>
      </c>
      <c r="I7578" s="107" t="str">
        <f>IF(C7578="","",VLOOKUP($C7578,'7.工程別レート'!$C$6:$E$501,3,FALSE))</f>
        <v/>
      </c>
      <c r="J7578" s="108" t="str">
        <f>IF(C7578="","",VLOOKUP($C7578,'7.工程別レート'!$C$6:$E$501,2,FALSE))</f>
        <v/>
      </c>
      <c r="K7578" s="195" t="str">
        <f t="shared" si="237"/>
        <v/>
      </c>
    </row>
    <row r="7579" spans="2:11" ht="18" customHeight="1">
      <c r="B7579" s="16" t="str">
        <f>IF('6.標準時間'!$B7579="","",'6.標準時間'!B7579)</f>
        <v/>
      </c>
      <c r="C7579" s="16" t="str">
        <f>IF('6.標準時間'!$C7579="","",'6.標準時間'!C7579)</f>
        <v/>
      </c>
      <c r="D7579" s="16" t="str">
        <f>IF('6.標準時間'!$C7579="","",'6.標準時間'!E7579)</f>
        <v/>
      </c>
      <c r="E7579" s="171" t="str">
        <f>IF('6.標準時間'!$C7579="","",'6.標準時間'!F7579)</f>
        <v/>
      </c>
      <c r="F7579" s="15" t="str">
        <f t="shared" si="236"/>
        <v/>
      </c>
      <c r="G7579" s="142" t="str">
        <f>IF('6.標準時間'!$C7579="","",'6.標準時間'!H7579)</f>
        <v/>
      </c>
      <c r="H7579" s="142" t="str">
        <f>IF('6.標準時間'!$C7579="","",'6.標準時間'!I7579)</f>
        <v/>
      </c>
      <c r="I7579" s="107" t="str">
        <f>IF(C7579="","",VLOOKUP($C7579,'7.工程別レート'!$C$6:$E$501,3,FALSE))</f>
        <v/>
      </c>
      <c r="J7579" s="108" t="str">
        <f>IF(C7579="","",VLOOKUP($C7579,'7.工程別レート'!$C$6:$E$501,2,FALSE))</f>
        <v/>
      </c>
      <c r="K7579" s="195" t="str">
        <f t="shared" si="237"/>
        <v/>
      </c>
    </row>
    <row r="7580" spans="2:11" ht="18" customHeight="1">
      <c r="B7580" s="16" t="str">
        <f>IF('6.標準時間'!$B7580="","",'6.標準時間'!B7580)</f>
        <v/>
      </c>
      <c r="C7580" s="16" t="str">
        <f>IF('6.標準時間'!$C7580="","",'6.標準時間'!C7580)</f>
        <v/>
      </c>
      <c r="D7580" s="16" t="str">
        <f>IF('6.標準時間'!$C7580="","",'6.標準時間'!E7580)</f>
        <v/>
      </c>
      <c r="E7580" s="171" t="str">
        <f>IF('6.標準時間'!$C7580="","",'6.標準時間'!F7580)</f>
        <v/>
      </c>
      <c r="F7580" s="15" t="str">
        <f t="shared" si="236"/>
        <v/>
      </c>
      <c r="G7580" s="142" t="str">
        <f>IF('6.標準時間'!$C7580="","",'6.標準時間'!H7580)</f>
        <v/>
      </c>
      <c r="H7580" s="142" t="str">
        <f>IF('6.標準時間'!$C7580="","",'6.標準時間'!I7580)</f>
        <v/>
      </c>
      <c r="I7580" s="107" t="str">
        <f>IF(C7580="","",VLOOKUP($C7580,'7.工程別レート'!$C$6:$E$501,3,FALSE))</f>
        <v/>
      </c>
      <c r="J7580" s="108" t="str">
        <f>IF(C7580="","",VLOOKUP($C7580,'7.工程別レート'!$C$6:$E$501,2,FALSE))</f>
        <v/>
      </c>
      <c r="K7580" s="195" t="str">
        <f t="shared" si="237"/>
        <v/>
      </c>
    </row>
    <row r="7581" spans="2:11" ht="18" customHeight="1">
      <c r="B7581" s="16" t="str">
        <f>IF('6.標準時間'!$B7581="","",'6.標準時間'!B7581)</f>
        <v/>
      </c>
      <c r="C7581" s="16" t="str">
        <f>IF('6.標準時間'!$C7581="","",'6.標準時間'!C7581)</f>
        <v/>
      </c>
      <c r="D7581" s="16" t="str">
        <f>IF('6.標準時間'!$C7581="","",'6.標準時間'!E7581)</f>
        <v/>
      </c>
      <c r="E7581" s="171" t="str">
        <f>IF('6.標準時間'!$C7581="","",'6.標準時間'!F7581)</f>
        <v/>
      </c>
      <c r="F7581" s="15" t="str">
        <f t="shared" si="236"/>
        <v/>
      </c>
      <c r="G7581" s="142" t="str">
        <f>IF('6.標準時間'!$C7581="","",'6.標準時間'!H7581)</f>
        <v/>
      </c>
      <c r="H7581" s="142" t="str">
        <f>IF('6.標準時間'!$C7581="","",'6.標準時間'!I7581)</f>
        <v/>
      </c>
      <c r="I7581" s="107" t="str">
        <f>IF(C7581="","",VLOOKUP($C7581,'7.工程別レート'!$C$6:$E$501,3,FALSE))</f>
        <v/>
      </c>
      <c r="J7581" s="108" t="str">
        <f>IF(C7581="","",VLOOKUP($C7581,'7.工程別レート'!$C$6:$E$501,2,FALSE))</f>
        <v/>
      </c>
      <c r="K7581" s="195" t="str">
        <f t="shared" si="237"/>
        <v/>
      </c>
    </row>
    <row r="7582" spans="2:11" ht="18" customHeight="1">
      <c r="B7582" s="16" t="str">
        <f>IF('6.標準時間'!$B7582="","",'6.標準時間'!B7582)</f>
        <v/>
      </c>
      <c r="C7582" s="16" t="str">
        <f>IF('6.標準時間'!$C7582="","",'6.標準時間'!C7582)</f>
        <v/>
      </c>
      <c r="D7582" s="16" t="str">
        <f>IF('6.標準時間'!$C7582="","",'6.標準時間'!E7582)</f>
        <v/>
      </c>
      <c r="E7582" s="171" t="str">
        <f>IF('6.標準時間'!$C7582="","",'6.標準時間'!F7582)</f>
        <v/>
      </c>
      <c r="F7582" s="15" t="str">
        <f t="shared" si="236"/>
        <v/>
      </c>
      <c r="G7582" s="142" t="str">
        <f>IF('6.標準時間'!$C7582="","",'6.標準時間'!H7582)</f>
        <v/>
      </c>
      <c r="H7582" s="142" t="str">
        <f>IF('6.標準時間'!$C7582="","",'6.標準時間'!I7582)</f>
        <v/>
      </c>
      <c r="I7582" s="107" t="str">
        <f>IF(C7582="","",VLOOKUP($C7582,'7.工程別レート'!$C$6:$E$501,3,FALSE))</f>
        <v/>
      </c>
      <c r="J7582" s="108" t="str">
        <f>IF(C7582="","",VLOOKUP($C7582,'7.工程別レート'!$C$6:$E$501,2,FALSE))</f>
        <v/>
      </c>
      <c r="K7582" s="195" t="str">
        <f t="shared" si="237"/>
        <v/>
      </c>
    </row>
    <row r="7583" spans="2:11" ht="18" customHeight="1">
      <c r="B7583" s="16" t="str">
        <f>IF('6.標準時間'!$B7583="","",'6.標準時間'!B7583)</f>
        <v/>
      </c>
      <c r="C7583" s="16" t="str">
        <f>IF('6.標準時間'!$C7583="","",'6.標準時間'!C7583)</f>
        <v/>
      </c>
      <c r="D7583" s="16" t="str">
        <f>IF('6.標準時間'!$C7583="","",'6.標準時間'!E7583)</f>
        <v/>
      </c>
      <c r="E7583" s="171" t="str">
        <f>IF('6.標準時間'!$C7583="","",'6.標準時間'!F7583)</f>
        <v/>
      </c>
      <c r="F7583" s="15" t="str">
        <f t="shared" si="236"/>
        <v/>
      </c>
      <c r="G7583" s="142" t="str">
        <f>IF('6.標準時間'!$C7583="","",'6.標準時間'!H7583)</f>
        <v/>
      </c>
      <c r="H7583" s="142" t="str">
        <f>IF('6.標準時間'!$C7583="","",'6.標準時間'!I7583)</f>
        <v/>
      </c>
      <c r="I7583" s="107" t="str">
        <f>IF(C7583="","",VLOOKUP($C7583,'7.工程別レート'!$C$6:$E$501,3,FALSE))</f>
        <v/>
      </c>
      <c r="J7583" s="108" t="str">
        <f>IF(C7583="","",VLOOKUP($C7583,'7.工程別レート'!$C$6:$E$501,2,FALSE))</f>
        <v/>
      </c>
      <c r="K7583" s="195" t="str">
        <f t="shared" si="237"/>
        <v/>
      </c>
    </row>
    <row r="7584" spans="2:11" ht="18" customHeight="1">
      <c r="B7584" s="16" t="str">
        <f>IF('6.標準時間'!$B7584="","",'6.標準時間'!B7584)</f>
        <v/>
      </c>
      <c r="C7584" s="16" t="str">
        <f>IF('6.標準時間'!$C7584="","",'6.標準時間'!C7584)</f>
        <v/>
      </c>
      <c r="D7584" s="16" t="str">
        <f>IF('6.標準時間'!$C7584="","",'6.標準時間'!E7584)</f>
        <v/>
      </c>
      <c r="E7584" s="171" t="str">
        <f>IF('6.標準時間'!$C7584="","",'6.標準時間'!F7584)</f>
        <v/>
      </c>
      <c r="F7584" s="15" t="str">
        <f t="shared" si="236"/>
        <v/>
      </c>
      <c r="G7584" s="142" t="str">
        <f>IF('6.標準時間'!$C7584="","",'6.標準時間'!H7584)</f>
        <v/>
      </c>
      <c r="H7584" s="142" t="str">
        <f>IF('6.標準時間'!$C7584="","",'6.標準時間'!I7584)</f>
        <v/>
      </c>
      <c r="I7584" s="107" t="str">
        <f>IF(C7584="","",VLOOKUP($C7584,'7.工程別レート'!$C$6:$E$501,3,FALSE))</f>
        <v/>
      </c>
      <c r="J7584" s="108" t="str">
        <f>IF(C7584="","",VLOOKUP($C7584,'7.工程別レート'!$C$6:$E$501,2,FALSE))</f>
        <v/>
      </c>
      <c r="K7584" s="195" t="str">
        <f t="shared" si="237"/>
        <v/>
      </c>
    </row>
    <row r="7585" spans="2:11" ht="18" customHeight="1">
      <c r="B7585" s="16" t="str">
        <f>IF('6.標準時間'!$B7585="","",'6.標準時間'!B7585)</f>
        <v/>
      </c>
      <c r="C7585" s="16" t="str">
        <f>IF('6.標準時間'!$C7585="","",'6.標準時間'!C7585)</f>
        <v/>
      </c>
      <c r="D7585" s="16" t="str">
        <f>IF('6.標準時間'!$C7585="","",'6.標準時間'!E7585)</f>
        <v/>
      </c>
      <c r="E7585" s="171" t="str">
        <f>IF('6.標準時間'!$C7585="","",'6.標準時間'!F7585)</f>
        <v/>
      </c>
      <c r="F7585" s="15" t="str">
        <f t="shared" si="236"/>
        <v/>
      </c>
      <c r="G7585" s="142" t="str">
        <f>IF('6.標準時間'!$C7585="","",'6.標準時間'!H7585)</f>
        <v/>
      </c>
      <c r="H7585" s="142" t="str">
        <f>IF('6.標準時間'!$C7585="","",'6.標準時間'!I7585)</f>
        <v/>
      </c>
      <c r="I7585" s="107" t="str">
        <f>IF(C7585="","",VLOOKUP($C7585,'7.工程別レート'!$C$6:$E$501,3,FALSE))</f>
        <v/>
      </c>
      <c r="J7585" s="108" t="str">
        <f>IF(C7585="","",VLOOKUP($C7585,'7.工程別レート'!$C$6:$E$501,2,FALSE))</f>
        <v/>
      </c>
      <c r="K7585" s="195" t="str">
        <f t="shared" si="237"/>
        <v/>
      </c>
    </row>
    <row r="7586" spans="2:11" ht="18" customHeight="1">
      <c r="B7586" s="16" t="str">
        <f>IF('6.標準時間'!$B7586="","",'6.標準時間'!B7586)</f>
        <v/>
      </c>
      <c r="C7586" s="16" t="str">
        <f>IF('6.標準時間'!$C7586="","",'6.標準時間'!C7586)</f>
        <v/>
      </c>
      <c r="D7586" s="16" t="str">
        <f>IF('6.標準時間'!$C7586="","",'6.標準時間'!E7586)</f>
        <v/>
      </c>
      <c r="E7586" s="171" t="str">
        <f>IF('6.標準時間'!$C7586="","",'6.標準時間'!F7586)</f>
        <v/>
      </c>
      <c r="F7586" s="15" t="str">
        <f t="shared" si="236"/>
        <v/>
      </c>
      <c r="G7586" s="142" t="str">
        <f>IF('6.標準時間'!$C7586="","",'6.標準時間'!H7586)</f>
        <v/>
      </c>
      <c r="H7586" s="142" t="str">
        <f>IF('6.標準時間'!$C7586="","",'6.標準時間'!I7586)</f>
        <v/>
      </c>
      <c r="I7586" s="107" t="str">
        <f>IF(C7586="","",VLOOKUP($C7586,'7.工程別レート'!$C$6:$E$501,3,FALSE))</f>
        <v/>
      </c>
      <c r="J7586" s="108" t="str">
        <f>IF(C7586="","",VLOOKUP($C7586,'7.工程別レート'!$C$6:$E$501,2,FALSE))</f>
        <v/>
      </c>
      <c r="K7586" s="195" t="str">
        <f t="shared" si="237"/>
        <v/>
      </c>
    </row>
    <row r="7587" spans="2:11" ht="18" customHeight="1">
      <c r="B7587" s="16" t="str">
        <f>IF('6.標準時間'!$B7587="","",'6.標準時間'!B7587)</f>
        <v/>
      </c>
      <c r="C7587" s="16" t="str">
        <f>IF('6.標準時間'!$C7587="","",'6.標準時間'!C7587)</f>
        <v/>
      </c>
      <c r="D7587" s="16" t="str">
        <f>IF('6.標準時間'!$C7587="","",'6.標準時間'!E7587)</f>
        <v/>
      </c>
      <c r="E7587" s="171" t="str">
        <f>IF('6.標準時間'!$C7587="","",'6.標準時間'!F7587)</f>
        <v/>
      </c>
      <c r="F7587" s="15" t="str">
        <f t="shared" si="236"/>
        <v/>
      </c>
      <c r="G7587" s="142" t="str">
        <f>IF('6.標準時間'!$C7587="","",'6.標準時間'!H7587)</f>
        <v/>
      </c>
      <c r="H7587" s="142" t="str">
        <f>IF('6.標準時間'!$C7587="","",'6.標準時間'!I7587)</f>
        <v/>
      </c>
      <c r="I7587" s="107" t="str">
        <f>IF(C7587="","",VLOOKUP($C7587,'7.工程別レート'!$C$6:$E$501,3,FALSE))</f>
        <v/>
      </c>
      <c r="J7587" s="108" t="str">
        <f>IF(C7587="","",VLOOKUP($C7587,'7.工程別レート'!$C$6:$E$501,2,FALSE))</f>
        <v/>
      </c>
      <c r="K7587" s="195" t="str">
        <f t="shared" si="237"/>
        <v/>
      </c>
    </row>
    <row r="7588" spans="2:11" ht="18" customHeight="1">
      <c r="B7588" s="16" t="str">
        <f>IF('6.標準時間'!$B7588="","",'6.標準時間'!B7588)</f>
        <v/>
      </c>
      <c r="C7588" s="16" t="str">
        <f>IF('6.標準時間'!$C7588="","",'6.標準時間'!C7588)</f>
        <v/>
      </c>
      <c r="D7588" s="16" t="str">
        <f>IF('6.標準時間'!$C7588="","",'6.標準時間'!E7588)</f>
        <v/>
      </c>
      <c r="E7588" s="171" t="str">
        <f>IF('6.標準時間'!$C7588="","",'6.標準時間'!F7588)</f>
        <v/>
      </c>
      <c r="F7588" s="15" t="str">
        <f t="shared" si="236"/>
        <v/>
      </c>
      <c r="G7588" s="142" t="str">
        <f>IF('6.標準時間'!$C7588="","",'6.標準時間'!H7588)</f>
        <v/>
      </c>
      <c r="H7588" s="142" t="str">
        <f>IF('6.標準時間'!$C7588="","",'6.標準時間'!I7588)</f>
        <v/>
      </c>
      <c r="I7588" s="107" t="str">
        <f>IF(C7588="","",VLOOKUP($C7588,'7.工程別レート'!$C$6:$E$501,3,FALSE))</f>
        <v/>
      </c>
      <c r="J7588" s="108" t="str">
        <f>IF(C7588="","",VLOOKUP($C7588,'7.工程別レート'!$C$6:$E$501,2,FALSE))</f>
        <v/>
      </c>
      <c r="K7588" s="195" t="str">
        <f t="shared" si="237"/>
        <v/>
      </c>
    </row>
    <row r="7589" spans="2:11" ht="18" customHeight="1">
      <c r="B7589" s="16" t="str">
        <f>IF('6.標準時間'!$B7589="","",'6.標準時間'!B7589)</f>
        <v/>
      </c>
      <c r="C7589" s="16" t="str">
        <f>IF('6.標準時間'!$C7589="","",'6.標準時間'!C7589)</f>
        <v/>
      </c>
      <c r="D7589" s="16" t="str">
        <f>IF('6.標準時間'!$C7589="","",'6.標準時間'!E7589)</f>
        <v/>
      </c>
      <c r="E7589" s="171" t="str">
        <f>IF('6.標準時間'!$C7589="","",'6.標準時間'!F7589)</f>
        <v/>
      </c>
      <c r="F7589" s="15" t="str">
        <f t="shared" si="236"/>
        <v/>
      </c>
      <c r="G7589" s="142" t="str">
        <f>IF('6.標準時間'!$C7589="","",'6.標準時間'!H7589)</f>
        <v/>
      </c>
      <c r="H7589" s="142" t="str">
        <f>IF('6.標準時間'!$C7589="","",'6.標準時間'!I7589)</f>
        <v/>
      </c>
      <c r="I7589" s="107" t="str">
        <f>IF(C7589="","",VLOOKUP($C7589,'7.工程別レート'!$C$6:$E$501,3,FALSE))</f>
        <v/>
      </c>
      <c r="J7589" s="108" t="str">
        <f>IF(C7589="","",VLOOKUP($C7589,'7.工程別レート'!$C$6:$E$501,2,FALSE))</f>
        <v/>
      </c>
      <c r="K7589" s="195" t="str">
        <f t="shared" si="237"/>
        <v/>
      </c>
    </row>
    <row r="7590" spans="2:11" ht="18" customHeight="1">
      <c r="B7590" s="16" t="str">
        <f>IF('6.標準時間'!$B7590="","",'6.標準時間'!B7590)</f>
        <v/>
      </c>
      <c r="C7590" s="16" t="str">
        <f>IF('6.標準時間'!$C7590="","",'6.標準時間'!C7590)</f>
        <v/>
      </c>
      <c r="D7590" s="16" t="str">
        <f>IF('6.標準時間'!$C7590="","",'6.標準時間'!E7590)</f>
        <v/>
      </c>
      <c r="E7590" s="171" t="str">
        <f>IF('6.標準時間'!$C7590="","",'6.標準時間'!F7590)</f>
        <v/>
      </c>
      <c r="F7590" s="15" t="str">
        <f t="shared" si="236"/>
        <v/>
      </c>
      <c r="G7590" s="142" t="str">
        <f>IF('6.標準時間'!$C7590="","",'6.標準時間'!H7590)</f>
        <v/>
      </c>
      <c r="H7590" s="142" t="str">
        <f>IF('6.標準時間'!$C7590="","",'6.標準時間'!I7590)</f>
        <v/>
      </c>
      <c r="I7590" s="107" t="str">
        <f>IF(C7590="","",VLOOKUP($C7590,'7.工程別レート'!$C$6:$E$501,3,FALSE))</f>
        <v/>
      </c>
      <c r="J7590" s="108" t="str">
        <f>IF(C7590="","",VLOOKUP($C7590,'7.工程別レート'!$C$6:$E$501,2,FALSE))</f>
        <v/>
      </c>
      <c r="K7590" s="195" t="str">
        <f t="shared" si="237"/>
        <v/>
      </c>
    </row>
    <row r="7591" spans="2:11" ht="18" customHeight="1">
      <c r="B7591" s="16" t="str">
        <f>IF('6.標準時間'!$B7591="","",'6.標準時間'!B7591)</f>
        <v/>
      </c>
      <c r="C7591" s="16" t="str">
        <f>IF('6.標準時間'!$C7591="","",'6.標準時間'!C7591)</f>
        <v/>
      </c>
      <c r="D7591" s="16" t="str">
        <f>IF('6.標準時間'!$C7591="","",'6.標準時間'!E7591)</f>
        <v/>
      </c>
      <c r="E7591" s="171" t="str">
        <f>IF('6.標準時間'!$C7591="","",'6.標準時間'!F7591)</f>
        <v/>
      </c>
      <c r="F7591" s="15" t="str">
        <f t="shared" si="236"/>
        <v/>
      </c>
      <c r="G7591" s="142" t="str">
        <f>IF('6.標準時間'!$C7591="","",'6.標準時間'!H7591)</f>
        <v/>
      </c>
      <c r="H7591" s="142" t="str">
        <f>IF('6.標準時間'!$C7591="","",'6.標準時間'!I7591)</f>
        <v/>
      </c>
      <c r="I7591" s="107" t="str">
        <f>IF(C7591="","",VLOOKUP($C7591,'7.工程別レート'!$C$6:$E$501,3,FALSE))</f>
        <v/>
      </c>
      <c r="J7591" s="108" t="str">
        <f>IF(C7591="","",VLOOKUP($C7591,'7.工程別レート'!$C$6:$E$501,2,FALSE))</f>
        <v/>
      </c>
      <c r="K7591" s="195" t="str">
        <f t="shared" si="237"/>
        <v/>
      </c>
    </row>
    <row r="7592" spans="2:11" ht="18" customHeight="1">
      <c r="B7592" s="16" t="str">
        <f>IF('6.標準時間'!$B7592="","",'6.標準時間'!B7592)</f>
        <v/>
      </c>
      <c r="C7592" s="16" t="str">
        <f>IF('6.標準時間'!$C7592="","",'6.標準時間'!C7592)</f>
        <v/>
      </c>
      <c r="D7592" s="16" t="str">
        <f>IF('6.標準時間'!$C7592="","",'6.標準時間'!E7592)</f>
        <v/>
      </c>
      <c r="E7592" s="171" t="str">
        <f>IF('6.標準時間'!$C7592="","",'6.標準時間'!F7592)</f>
        <v/>
      </c>
      <c r="F7592" s="15" t="str">
        <f t="shared" si="236"/>
        <v/>
      </c>
      <c r="G7592" s="142" t="str">
        <f>IF('6.標準時間'!$C7592="","",'6.標準時間'!H7592)</f>
        <v/>
      </c>
      <c r="H7592" s="142" t="str">
        <f>IF('6.標準時間'!$C7592="","",'6.標準時間'!I7592)</f>
        <v/>
      </c>
      <c r="I7592" s="107" t="str">
        <f>IF(C7592="","",VLOOKUP($C7592,'7.工程別レート'!$C$6:$E$501,3,FALSE))</f>
        <v/>
      </c>
      <c r="J7592" s="108" t="str">
        <f>IF(C7592="","",VLOOKUP($C7592,'7.工程別レート'!$C$6:$E$501,2,FALSE))</f>
        <v/>
      </c>
      <c r="K7592" s="195" t="str">
        <f t="shared" si="237"/>
        <v/>
      </c>
    </row>
    <row r="7593" spans="2:11" ht="18" customHeight="1">
      <c r="B7593" s="16" t="str">
        <f>IF('6.標準時間'!$B7593="","",'6.標準時間'!B7593)</f>
        <v/>
      </c>
      <c r="C7593" s="16" t="str">
        <f>IF('6.標準時間'!$C7593="","",'6.標準時間'!C7593)</f>
        <v/>
      </c>
      <c r="D7593" s="16" t="str">
        <f>IF('6.標準時間'!$C7593="","",'6.標準時間'!E7593)</f>
        <v/>
      </c>
      <c r="E7593" s="171" t="str">
        <f>IF('6.標準時間'!$C7593="","",'6.標準時間'!F7593)</f>
        <v/>
      </c>
      <c r="F7593" s="15" t="str">
        <f t="shared" si="236"/>
        <v/>
      </c>
      <c r="G7593" s="142" t="str">
        <f>IF('6.標準時間'!$C7593="","",'6.標準時間'!H7593)</f>
        <v/>
      </c>
      <c r="H7593" s="142" t="str">
        <f>IF('6.標準時間'!$C7593="","",'6.標準時間'!I7593)</f>
        <v/>
      </c>
      <c r="I7593" s="107" t="str">
        <f>IF(C7593="","",VLOOKUP($C7593,'7.工程別レート'!$C$6:$E$501,3,FALSE))</f>
        <v/>
      </c>
      <c r="J7593" s="108" t="str">
        <f>IF(C7593="","",VLOOKUP($C7593,'7.工程別レート'!$C$6:$E$501,2,FALSE))</f>
        <v/>
      </c>
      <c r="K7593" s="195" t="str">
        <f t="shared" si="237"/>
        <v/>
      </c>
    </row>
    <row r="7594" spans="2:11" ht="18" customHeight="1">
      <c r="B7594" s="16" t="str">
        <f>IF('6.標準時間'!$B7594="","",'6.標準時間'!B7594)</f>
        <v/>
      </c>
      <c r="C7594" s="16" t="str">
        <f>IF('6.標準時間'!$C7594="","",'6.標準時間'!C7594)</f>
        <v/>
      </c>
      <c r="D7594" s="16" t="str">
        <f>IF('6.標準時間'!$C7594="","",'6.標準時間'!E7594)</f>
        <v/>
      </c>
      <c r="E7594" s="171" t="str">
        <f>IF('6.標準時間'!$C7594="","",'6.標準時間'!F7594)</f>
        <v/>
      </c>
      <c r="F7594" s="15" t="str">
        <f t="shared" si="236"/>
        <v/>
      </c>
      <c r="G7594" s="142" t="str">
        <f>IF('6.標準時間'!$C7594="","",'6.標準時間'!H7594)</f>
        <v/>
      </c>
      <c r="H7594" s="142" t="str">
        <f>IF('6.標準時間'!$C7594="","",'6.標準時間'!I7594)</f>
        <v/>
      </c>
      <c r="I7594" s="107" t="str">
        <f>IF(C7594="","",VLOOKUP($C7594,'7.工程別レート'!$C$6:$E$501,3,FALSE))</f>
        <v/>
      </c>
      <c r="J7594" s="108" t="str">
        <f>IF(C7594="","",VLOOKUP($C7594,'7.工程別レート'!$C$6:$E$501,2,FALSE))</f>
        <v/>
      </c>
      <c r="K7594" s="195" t="str">
        <f t="shared" si="237"/>
        <v/>
      </c>
    </row>
    <row r="7595" spans="2:11" ht="18" customHeight="1">
      <c r="B7595" s="16" t="str">
        <f>IF('6.標準時間'!$B7595="","",'6.標準時間'!B7595)</f>
        <v/>
      </c>
      <c r="C7595" s="16" t="str">
        <f>IF('6.標準時間'!$C7595="","",'6.標準時間'!C7595)</f>
        <v/>
      </c>
      <c r="D7595" s="16" t="str">
        <f>IF('6.標準時間'!$C7595="","",'6.標準時間'!E7595)</f>
        <v/>
      </c>
      <c r="E7595" s="171" t="str">
        <f>IF('6.標準時間'!$C7595="","",'6.標準時間'!F7595)</f>
        <v/>
      </c>
      <c r="F7595" s="15" t="str">
        <f t="shared" si="236"/>
        <v/>
      </c>
      <c r="G7595" s="142" t="str">
        <f>IF('6.標準時間'!$C7595="","",'6.標準時間'!H7595)</f>
        <v/>
      </c>
      <c r="H7595" s="142" t="str">
        <f>IF('6.標準時間'!$C7595="","",'6.標準時間'!I7595)</f>
        <v/>
      </c>
      <c r="I7595" s="107" t="str">
        <f>IF(C7595="","",VLOOKUP($C7595,'7.工程別レート'!$C$6:$E$501,3,FALSE))</f>
        <v/>
      </c>
      <c r="J7595" s="108" t="str">
        <f>IF(C7595="","",VLOOKUP($C7595,'7.工程別レート'!$C$6:$E$501,2,FALSE))</f>
        <v/>
      </c>
      <c r="K7595" s="195" t="str">
        <f t="shared" si="237"/>
        <v/>
      </c>
    </row>
    <row r="7596" spans="2:11" ht="18" customHeight="1">
      <c r="B7596" s="16" t="str">
        <f>IF('6.標準時間'!$B7596="","",'6.標準時間'!B7596)</f>
        <v/>
      </c>
      <c r="C7596" s="16" t="str">
        <f>IF('6.標準時間'!$C7596="","",'6.標準時間'!C7596)</f>
        <v/>
      </c>
      <c r="D7596" s="16" t="str">
        <f>IF('6.標準時間'!$C7596="","",'6.標準時間'!E7596)</f>
        <v/>
      </c>
      <c r="E7596" s="171" t="str">
        <f>IF('6.標準時間'!$C7596="","",'6.標準時間'!F7596)</f>
        <v/>
      </c>
      <c r="F7596" s="15" t="str">
        <f t="shared" si="236"/>
        <v/>
      </c>
      <c r="G7596" s="142" t="str">
        <f>IF('6.標準時間'!$C7596="","",'6.標準時間'!H7596)</f>
        <v/>
      </c>
      <c r="H7596" s="142" t="str">
        <f>IF('6.標準時間'!$C7596="","",'6.標準時間'!I7596)</f>
        <v/>
      </c>
      <c r="I7596" s="107" t="str">
        <f>IF(C7596="","",VLOOKUP($C7596,'7.工程別レート'!$C$6:$E$501,3,FALSE))</f>
        <v/>
      </c>
      <c r="J7596" s="108" t="str">
        <f>IF(C7596="","",VLOOKUP($C7596,'7.工程別レート'!$C$6:$E$501,2,FALSE))</f>
        <v/>
      </c>
      <c r="K7596" s="195" t="str">
        <f t="shared" si="237"/>
        <v/>
      </c>
    </row>
    <row r="7597" spans="2:11" ht="18" customHeight="1">
      <c r="B7597" s="16" t="str">
        <f>IF('6.標準時間'!$B7597="","",'6.標準時間'!B7597)</f>
        <v/>
      </c>
      <c r="C7597" s="16" t="str">
        <f>IF('6.標準時間'!$C7597="","",'6.標準時間'!C7597)</f>
        <v/>
      </c>
      <c r="D7597" s="16" t="str">
        <f>IF('6.標準時間'!$C7597="","",'6.標準時間'!E7597)</f>
        <v/>
      </c>
      <c r="E7597" s="171" t="str">
        <f>IF('6.標準時間'!$C7597="","",'6.標準時間'!F7597)</f>
        <v/>
      </c>
      <c r="F7597" s="15" t="str">
        <f t="shared" si="236"/>
        <v/>
      </c>
      <c r="G7597" s="142" t="str">
        <f>IF('6.標準時間'!$C7597="","",'6.標準時間'!H7597)</f>
        <v/>
      </c>
      <c r="H7597" s="142" t="str">
        <f>IF('6.標準時間'!$C7597="","",'6.標準時間'!I7597)</f>
        <v/>
      </c>
      <c r="I7597" s="107" t="str">
        <f>IF(C7597="","",VLOOKUP($C7597,'7.工程別レート'!$C$6:$E$501,3,FALSE))</f>
        <v/>
      </c>
      <c r="J7597" s="108" t="str">
        <f>IF(C7597="","",VLOOKUP($C7597,'7.工程別レート'!$C$6:$E$501,2,FALSE))</f>
        <v/>
      </c>
      <c r="K7597" s="195" t="str">
        <f t="shared" si="237"/>
        <v/>
      </c>
    </row>
    <row r="7598" spans="2:11" ht="18" customHeight="1">
      <c r="B7598" s="16" t="str">
        <f>IF('6.標準時間'!$B7598="","",'6.標準時間'!B7598)</f>
        <v/>
      </c>
      <c r="C7598" s="16" t="str">
        <f>IF('6.標準時間'!$C7598="","",'6.標準時間'!C7598)</f>
        <v/>
      </c>
      <c r="D7598" s="16" t="str">
        <f>IF('6.標準時間'!$C7598="","",'6.標準時間'!E7598)</f>
        <v/>
      </c>
      <c r="E7598" s="171" t="str">
        <f>IF('6.標準時間'!$C7598="","",'6.標準時間'!F7598)</f>
        <v/>
      </c>
      <c r="F7598" s="15" t="str">
        <f t="shared" si="236"/>
        <v/>
      </c>
      <c r="G7598" s="142" t="str">
        <f>IF('6.標準時間'!$C7598="","",'6.標準時間'!H7598)</f>
        <v/>
      </c>
      <c r="H7598" s="142" t="str">
        <f>IF('6.標準時間'!$C7598="","",'6.標準時間'!I7598)</f>
        <v/>
      </c>
      <c r="I7598" s="107" t="str">
        <f>IF(C7598="","",VLOOKUP($C7598,'7.工程別レート'!$C$6:$E$501,3,FALSE))</f>
        <v/>
      </c>
      <c r="J7598" s="108" t="str">
        <f>IF(C7598="","",VLOOKUP($C7598,'7.工程別レート'!$C$6:$E$501,2,FALSE))</f>
        <v/>
      </c>
      <c r="K7598" s="195" t="str">
        <f t="shared" si="237"/>
        <v/>
      </c>
    </row>
    <row r="7599" spans="2:11" ht="18" customHeight="1">
      <c r="B7599" s="16" t="str">
        <f>IF('6.標準時間'!$B7599="","",'6.標準時間'!B7599)</f>
        <v/>
      </c>
      <c r="C7599" s="16" t="str">
        <f>IF('6.標準時間'!$C7599="","",'6.標準時間'!C7599)</f>
        <v/>
      </c>
      <c r="D7599" s="16" t="str">
        <f>IF('6.標準時間'!$C7599="","",'6.標準時間'!E7599)</f>
        <v/>
      </c>
      <c r="E7599" s="171" t="str">
        <f>IF('6.標準時間'!$C7599="","",'6.標準時間'!F7599)</f>
        <v/>
      </c>
      <c r="F7599" s="15" t="str">
        <f t="shared" si="236"/>
        <v/>
      </c>
      <c r="G7599" s="142" t="str">
        <f>IF('6.標準時間'!$C7599="","",'6.標準時間'!H7599)</f>
        <v/>
      </c>
      <c r="H7599" s="142" t="str">
        <f>IF('6.標準時間'!$C7599="","",'6.標準時間'!I7599)</f>
        <v/>
      </c>
      <c r="I7599" s="107" t="str">
        <f>IF(C7599="","",VLOOKUP($C7599,'7.工程別レート'!$C$6:$E$501,3,FALSE))</f>
        <v/>
      </c>
      <c r="J7599" s="108" t="str">
        <f>IF(C7599="","",VLOOKUP($C7599,'7.工程別レート'!$C$6:$E$501,2,FALSE))</f>
        <v/>
      </c>
      <c r="K7599" s="195" t="str">
        <f t="shared" si="237"/>
        <v/>
      </c>
    </row>
    <row r="7600" spans="2:11" ht="18" customHeight="1">
      <c r="B7600" s="16" t="str">
        <f>IF('6.標準時間'!$B7600="","",'6.標準時間'!B7600)</f>
        <v/>
      </c>
      <c r="C7600" s="16" t="str">
        <f>IF('6.標準時間'!$C7600="","",'6.標準時間'!C7600)</f>
        <v/>
      </c>
      <c r="D7600" s="16" t="str">
        <f>IF('6.標準時間'!$C7600="","",'6.標準時間'!E7600)</f>
        <v/>
      </c>
      <c r="E7600" s="171" t="str">
        <f>IF('6.標準時間'!$C7600="","",'6.標準時間'!F7600)</f>
        <v/>
      </c>
      <c r="F7600" s="15" t="str">
        <f t="shared" si="236"/>
        <v/>
      </c>
      <c r="G7600" s="142" t="str">
        <f>IF('6.標準時間'!$C7600="","",'6.標準時間'!H7600)</f>
        <v/>
      </c>
      <c r="H7600" s="142" t="str">
        <f>IF('6.標準時間'!$C7600="","",'6.標準時間'!I7600)</f>
        <v/>
      </c>
      <c r="I7600" s="107" t="str">
        <f>IF(C7600="","",VLOOKUP($C7600,'7.工程別レート'!$C$6:$E$501,3,FALSE))</f>
        <v/>
      </c>
      <c r="J7600" s="108" t="str">
        <f>IF(C7600="","",VLOOKUP($C7600,'7.工程別レート'!$C$6:$E$501,2,FALSE))</f>
        <v/>
      </c>
      <c r="K7600" s="195" t="str">
        <f t="shared" si="237"/>
        <v/>
      </c>
    </row>
    <row r="7601" spans="2:11" ht="18" customHeight="1">
      <c r="B7601" s="16" t="str">
        <f>IF('6.標準時間'!$B7601="","",'6.標準時間'!B7601)</f>
        <v/>
      </c>
      <c r="C7601" s="16" t="str">
        <f>IF('6.標準時間'!$C7601="","",'6.標準時間'!C7601)</f>
        <v/>
      </c>
      <c r="D7601" s="16" t="str">
        <f>IF('6.標準時間'!$C7601="","",'6.標準時間'!E7601)</f>
        <v/>
      </c>
      <c r="E7601" s="171" t="str">
        <f>IF('6.標準時間'!$C7601="","",'6.標準時間'!F7601)</f>
        <v/>
      </c>
      <c r="F7601" s="15" t="str">
        <f t="shared" si="236"/>
        <v/>
      </c>
      <c r="G7601" s="142" t="str">
        <f>IF('6.標準時間'!$C7601="","",'6.標準時間'!H7601)</f>
        <v/>
      </c>
      <c r="H7601" s="142" t="str">
        <f>IF('6.標準時間'!$C7601="","",'6.標準時間'!I7601)</f>
        <v/>
      </c>
      <c r="I7601" s="107" t="str">
        <f>IF(C7601="","",VLOOKUP($C7601,'7.工程別レート'!$C$6:$E$501,3,FALSE))</f>
        <v/>
      </c>
      <c r="J7601" s="108" t="str">
        <f>IF(C7601="","",VLOOKUP($C7601,'7.工程別レート'!$C$6:$E$501,2,FALSE))</f>
        <v/>
      </c>
      <c r="K7601" s="195" t="str">
        <f t="shared" si="237"/>
        <v/>
      </c>
    </row>
    <row r="7602" spans="2:11" ht="18" customHeight="1">
      <c r="B7602" s="16" t="str">
        <f>IF('6.標準時間'!$B7602="","",'6.標準時間'!B7602)</f>
        <v/>
      </c>
      <c r="C7602" s="16" t="str">
        <f>IF('6.標準時間'!$C7602="","",'6.標準時間'!C7602)</f>
        <v/>
      </c>
      <c r="D7602" s="16" t="str">
        <f>IF('6.標準時間'!$C7602="","",'6.標準時間'!E7602)</f>
        <v/>
      </c>
      <c r="E7602" s="171" t="str">
        <f>IF('6.標準時間'!$C7602="","",'6.標準時間'!F7602)</f>
        <v/>
      </c>
      <c r="F7602" s="15" t="str">
        <f t="shared" si="236"/>
        <v/>
      </c>
      <c r="G7602" s="142" t="str">
        <f>IF('6.標準時間'!$C7602="","",'6.標準時間'!H7602)</f>
        <v/>
      </c>
      <c r="H7602" s="142" t="str">
        <f>IF('6.標準時間'!$C7602="","",'6.標準時間'!I7602)</f>
        <v/>
      </c>
      <c r="I7602" s="107" t="str">
        <f>IF(C7602="","",VLOOKUP($C7602,'7.工程別レート'!$C$6:$E$501,3,FALSE))</f>
        <v/>
      </c>
      <c r="J7602" s="108" t="str">
        <f>IF(C7602="","",VLOOKUP($C7602,'7.工程別レート'!$C$6:$E$501,2,FALSE))</f>
        <v/>
      </c>
      <c r="K7602" s="195" t="str">
        <f t="shared" si="237"/>
        <v/>
      </c>
    </row>
    <row r="7603" spans="2:11" ht="18" customHeight="1">
      <c r="B7603" s="16" t="str">
        <f>IF('6.標準時間'!$B7603="","",'6.標準時間'!B7603)</f>
        <v/>
      </c>
      <c r="C7603" s="16" t="str">
        <f>IF('6.標準時間'!$C7603="","",'6.標準時間'!C7603)</f>
        <v/>
      </c>
      <c r="D7603" s="16" t="str">
        <f>IF('6.標準時間'!$C7603="","",'6.標準時間'!E7603)</f>
        <v/>
      </c>
      <c r="E7603" s="171" t="str">
        <f>IF('6.標準時間'!$C7603="","",'6.標準時間'!F7603)</f>
        <v/>
      </c>
      <c r="F7603" s="15" t="str">
        <f t="shared" si="236"/>
        <v/>
      </c>
      <c r="G7603" s="142" t="str">
        <f>IF('6.標準時間'!$C7603="","",'6.標準時間'!H7603)</f>
        <v/>
      </c>
      <c r="H7603" s="142" t="str">
        <f>IF('6.標準時間'!$C7603="","",'6.標準時間'!I7603)</f>
        <v/>
      </c>
      <c r="I7603" s="107" t="str">
        <f>IF(C7603="","",VLOOKUP($C7603,'7.工程別レート'!$C$6:$E$501,3,FALSE))</f>
        <v/>
      </c>
      <c r="J7603" s="108" t="str">
        <f>IF(C7603="","",VLOOKUP($C7603,'7.工程別レート'!$C$6:$E$501,2,FALSE))</f>
        <v/>
      </c>
      <c r="K7603" s="195" t="str">
        <f t="shared" si="237"/>
        <v/>
      </c>
    </row>
    <row r="7604" spans="2:11" ht="18" customHeight="1">
      <c r="B7604" s="16" t="str">
        <f>IF('6.標準時間'!$B7604="","",'6.標準時間'!B7604)</f>
        <v/>
      </c>
      <c r="C7604" s="16" t="str">
        <f>IF('6.標準時間'!$C7604="","",'6.標準時間'!C7604)</f>
        <v/>
      </c>
      <c r="D7604" s="16" t="str">
        <f>IF('6.標準時間'!$C7604="","",'6.標準時間'!E7604)</f>
        <v/>
      </c>
      <c r="E7604" s="171" t="str">
        <f>IF('6.標準時間'!$C7604="","",'6.標準時間'!F7604)</f>
        <v/>
      </c>
      <c r="F7604" s="15" t="str">
        <f t="shared" si="236"/>
        <v/>
      </c>
      <c r="G7604" s="142" t="str">
        <f>IF('6.標準時間'!$C7604="","",'6.標準時間'!H7604)</f>
        <v/>
      </c>
      <c r="H7604" s="142" t="str">
        <f>IF('6.標準時間'!$C7604="","",'6.標準時間'!I7604)</f>
        <v/>
      </c>
      <c r="I7604" s="107" t="str">
        <f>IF(C7604="","",VLOOKUP($C7604,'7.工程別レート'!$C$6:$E$501,3,FALSE))</f>
        <v/>
      </c>
      <c r="J7604" s="108" t="str">
        <f>IF(C7604="","",VLOOKUP($C7604,'7.工程別レート'!$C$6:$E$501,2,FALSE))</f>
        <v/>
      </c>
      <c r="K7604" s="195" t="str">
        <f t="shared" si="237"/>
        <v/>
      </c>
    </row>
    <row r="7605" spans="2:11" ht="18" customHeight="1">
      <c r="B7605" s="16" t="str">
        <f>IF('6.標準時間'!$B7605="","",'6.標準時間'!B7605)</f>
        <v/>
      </c>
      <c r="C7605" s="16" t="str">
        <f>IF('6.標準時間'!$C7605="","",'6.標準時間'!C7605)</f>
        <v/>
      </c>
      <c r="D7605" s="16" t="str">
        <f>IF('6.標準時間'!$C7605="","",'6.標準時間'!E7605)</f>
        <v/>
      </c>
      <c r="E7605" s="171" t="str">
        <f>IF('6.標準時間'!$C7605="","",'6.標準時間'!F7605)</f>
        <v/>
      </c>
      <c r="F7605" s="15" t="str">
        <f t="shared" si="236"/>
        <v/>
      </c>
      <c r="G7605" s="142" t="str">
        <f>IF('6.標準時間'!$C7605="","",'6.標準時間'!H7605)</f>
        <v/>
      </c>
      <c r="H7605" s="142" t="str">
        <f>IF('6.標準時間'!$C7605="","",'6.標準時間'!I7605)</f>
        <v/>
      </c>
      <c r="I7605" s="107" t="str">
        <f>IF(C7605="","",VLOOKUP($C7605,'7.工程別レート'!$C$6:$E$501,3,FALSE))</f>
        <v/>
      </c>
      <c r="J7605" s="108" t="str">
        <f>IF(C7605="","",VLOOKUP($C7605,'7.工程別レート'!$C$6:$E$501,2,FALSE))</f>
        <v/>
      </c>
      <c r="K7605" s="195" t="str">
        <f t="shared" si="237"/>
        <v/>
      </c>
    </row>
    <row r="7606" spans="2:11" ht="18" customHeight="1">
      <c r="B7606" s="16" t="str">
        <f>IF('6.標準時間'!$B7606="","",'6.標準時間'!B7606)</f>
        <v/>
      </c>
      <c r="C7606" s="16" t="str">
        <f>IF('6.標準時間'!$C7606="","",'6.標準時間'!C7606)</f>
        <v/>
      </c>
      <c r="D7606" s="16" t="str">
        <f>IF('6.標準時間'!$C7606="","",'6.標準時間'!E7606)</f>
        <v/>
      </c>
      <c r="E7606" s="171" t="str">
        <f>IF('6.標準時間'!$C7606="","",'6.標準時間'!F7606)</f>
        <v/>
      </c>
      <c r="F7606" s="15" t="str">
        <f t="shared" si="236"/>
        <v/>
      </c>
      <c r="G7606" s="142" t="str">
        <f>IF('6.標準時間'!$C7606="","",'6.標準時間'!H7606)</f>
        <v/>
      </c>
      <c r="H7606" s="142" t="str">
        <f>IF('6.標準時間'!$C7606="","",'6.標準時間'!I7606)</f>
        <v/>
      </c>
      <c r="I7606" s="107" t="str">
        <f>IF(C7606="","",VLOOKUP($C7606,'7.工程別レート'!$C$6:$E$501,3,FALSE))</f>
        <v/>
      </c>
      <c r="J7606" s="108" t="str">
        <f>IF(C7606="","",VLOOKUP($C7606,'7.工程別レート'!$C$6:$E$501,2,FALSE))</f>
        <v/>
      </c>
      <c r="K7606" s="195" t="str">
        <f t="shared" si="237"/>
        <v/>
      </c>
    </row>
    <row r="7607" spans="2:11" ht="18" customHeight="1">
      <c r="B7607" s="16" t="str">
        <f>IF('6.標準時間'!$B7607="","",'6.標準時間'!B7607)</f>
        <v/>
      </c>
      <c r="C7607" s="16" t="str">
        <f>IF('6.標準時間'!$C7607="","",'6.標準時間'!C7607)</f>
        <v/>
      </c>
      <c r="D7607" s="16" t="str">
        <f>IF('6.標準時間'!$C7607="","",'6.標準時間'!E7607)</f>
        <v/>
      </c>
      <c r="E7607" s="171" t="str">
        <f>IF('6.標準時間'!$C7607="","",'6.標準時間'!F7607)</f>
        <v/>
      </c>
      <c r="F7607" s="15" t="str">
        <f t="shared" si="236"/>
        <v/>
      </c>
      <c r="G7607" s="142" t="str">
        <f>IF('6.標準時間'!$C7607="","",'6.標準時間'!H7607)</f>
        <v/>
      </c>
      <c r="H7607" s="142" t="str">
        <f>IF('6.標準時間'!$C7607="","",'6.標準時間'!I7607)</f>
        <v/>
      </c>
      <c r="I7607" s="107" t="str">
        <f>IF(C7607="","",VLOOKUP($C7607,'7.工程別レート'!$C$6:$E$501,3,FALSE))</f>
        <v/>
      </c>
      <c r="J7607" s="108" t="str">
        <f>IF(C7607="","",VLOOKUP($C7607,'7.工程別レート'!$C$6:$E$501,2,FALSE))</f>
        <v/>
      </c>
      <c r="K7607" s="195" t="str">
        <f t="shared" si="237"/>
        <v/>
      </c>
    </row>
    <row r="7608" spans="2:11" ht="18" customHeight="1">
      <c r="B7608" s="16" t="str">
        <f>IF('6.標準時間'!$B7608="","",'6.標準時間'!B7608)</f>
        <v/>
      </c>
      <c r="C7608" s="16" t="str">
        <f>IF('6.標準時間'!$C7608="","",'6.標準時間'!C7608)</f>
        <v/>
      </c>
      <c r="D7608" s="16" t="str">
        <f>IF('6.標準時間'!$C7608="","",'6.標準時間'!E7608)</f>
        <v/>
      </c>
      <c r="E7608" s="171" t="str">
        <f>IF('6.標準時間'!$C7608="","",'6.標準時間'!F7608)</f>
        <v/>
      </c>
      <c r="F7608" s="15" t="str">
        <f t="shared" si="236"/>
        <v/>
      </c>
      <c r="G7608" s="142" t="str">
        <f>IF('6.標準時間'!$C7608="","",'6.標準時間'!H7608)</f>
        <v/>
      </c>
      <c r="H7608" s="142" t="str">
        <f>IF('6.標準時間'!$C7608="","",'6.標準時間'!I7608)</f>
        <v/>
      </c>
      <c r="I7608" s="107" t="str">
        <f>IF(C7608="","",VLOOKUP($C7608,'7.工程別レート'!$C$6:$E$501,3,FALSE))</f>
        <v/>
      </c>
      <c r="J7608" s="108" t="str">
        <f>IF(C7608="","",VLOOKUP($C7608,'7.工程別レート'!$C$6:$E$501,2,FALSE))</f>
        <v/>
      </c>
      <c r="K7608" s="195" t="str">
        <f t="shared" si="237"/>
        <v/>
      </c>
    </row>
    <row r="7609" spans="2:11" ht="18" customHeight="1">
      <c r="B7609" s="16" t="str">
        <f>IF('6.標準時間'!$B7609="","",'6.標準時間'!B7609)</f>
        <v/>
      </c>
      <c r="C7609" s="16" t="str">
        <f>IF('6.標準時間'!$C7609="","",'6.標準時間'!C7609)</f>
        <v/>
      </c>
      <c r="D7609" s="16" t="str">
        <f>IF('6.標準時間'!$C7609="","",'6.標準時間'!E7609)</f>
        <v/>
      </c>
      <c r="E7609" s="171" t="str">
        <f>IF('6.標準時間'!$C7609="","",'6.標準時間'!F7609)</f>
        <v/>
      </c>
      <c r="F7609" s="15" t="str">
        <f t="shared" si="236"/>
        <v/>
      </c>
      <c r="G7609" s="142" t="str">
        <f>IF('6.標準時間'!$C7609="","",'6.標準時間'!H7609)</f>
        <v/>
      </c>
      <c r="H7609" s="142" t="str">
        <f>IF('6.標準時間'!$C7609="","",'6.標準時間'!I7609)</f>
        <v/>
      </c>
      <c r="I7609" s="107" t="str">
        <f>IF(C7609="","",VLOOKUP($C7609,'7.工程別レート'!$C$6:$E$501,3,FALSE))</f>
        <v/>
      </c>
      <c r="J7609" s="108" t="str">
        <f>IF(C7609="","",VLOOKUP($C7609,'7.工程別レート'!$C$6:$E$501,2,FALSE))</f>
        <v/>
      </c>
      <c r="K7609" s="195" t="str">
        <f t="shared" si="237"/>
        <v/>
      </c>
    </row>
    <row r="7610" spans="2:11" ht="18" customHeight="1">
      <c r="B7610" s="16" t="str">
        <f>IF('6.標準時間'!$B7610="","",'6.標準時間'!B7610)</f>
        <v/>
      </c>
      <c r="C7610" s="16" t="str">
        <f>IF('6.標準時間'!$C7610="","",'6.標準時間'!C7610)</f>
        <v/>
      </c>
      <c r="D7610" s="16" t="str">
        <f>IF('6.標準時間'!$C7610="","",'6.標準時間'!E7610)</f>
        <v/>
      </c>
      <c r="E7610" s="171" t="str">
        <f>IF('6.標準時間'!$C7610="","",'6.標準時間'!F7610)</f>
        <v/>
      </c>
      <c r="F7610" s="15" t="str">
        <f t="shared" si="236"/>
        <v/>
      </c>
      <c r="G7610" s="142" t="str">
        <f>IF('6.標準時間'!$C7610="","",'6.標準時間'!H7610)</f>
        <v/>
      </c>
      <c r="H7610" s="142" t="str">
        <f>IF('6.標準時間'!$C7610="","",'6.標準時間'!I7610)</f>
        <v/>
      </c>
      <c r="I7610" s="107" t="str">
        <f>IF(C7610="","",VLOOKUP($C7610,'7.工程別レート'!$C$6:$E$501,3,FALSE))</f>
        <v/>
      </c>
      <c r="J7610" s="108" t="str">
        <f>IF(C7610="","",VLOOKUP($C7610,'7.工程別レート'!$C$6:$E$501,2,FALSE))</f>
        <v/>
      </c>
      <c r="K7610" s="195" t="str">
        <f t="shared" si="237"/>
        <v/>
      </c>
    </row>
    <row r="7611" spans="2:11" ht="18" customHeight="1">
      <c r="B7611" s="16" t="str">
        <f>IF('6.標準時間'!$B7611="","",'6.標準時間'!B7611)</f>
        <v/>
      </c>
      <c r="C7611" s="16" t="str">
        <f>IF('6.標準時間'!$C7611="","",'6.標準時間'!C7611)</f>
        <v/>
      </c>
      <c r="D7611" s="16" t="str">
        <f>IF('6.標準時間'!$C7611="","",'6.標準時間'!E7611)</f>
        <v/>
      </c>
      <c r="E7611" s="171" t="str">
        <f>IF('6.標準時間'!$C7611="","",'6.標準時間'!F7611)</f>
        <v/>
      </c>
      <c r="F7611" s="15" t="str">
        <f t="shared" si="236"/>
        <v/>
      </c>
      <c r="G7611" s="142" t="str">
        <f>IF('6.標準時間'!$C7611="","",'6.標準時間'!H7611)</f>
        <v/>
      </c>
      <c r="H7611" s="142" t="str">
        <f>IF('6.標準時間'!$C7611="","",'6.標準時間'!I7611)</f>
        <v/>
      </c>
      <c r="I7611" s="107" t="str">
        <f>IF(C7611="","",VLOOKUP($C7611,'7.工程別レート'!$C$6:$E$501,3,FALSE))</f>
        <v/>
      </c>
      <c r="J7611" s="108" t="str">
        <f>IF(C7611="","",VLOOKUP($C7611,'7.工程別レート'!$C$6:$E$501,2,FALSE))</f>
        <v/>
      </c>
      <c r="K7611" s="195" t="str">
        <f t="shared" si="237"/>
        <v/>
      </c>
    </row>
    <row r="7612" spans="2:11" ht="18" customHeight="1">
      <c r="B7612" s="16" t="str">
        <f>IF('6.標準時間'!$B7612="","",'6.標準時間'!B7612)</f>
        <v/>
      </c>
      <c r="C7612" s="16" t="str">
        <f>IF('6.標準時間'!$C7612="","",'6.標準時間'!C7612)</f>
        <v/>
      </c>
      <c r="D7612" s="16" t="str">
        <f>IF('6.標準時間'!$C7612="","",'6.標準時間'!E7612)</f>
        <v/>
      </c>
      <c r="E7612" s="171" t="str">
        <f>IF('6.標準時間'!$C7612="","",'6.標準時間'!F7612)</f>
        <v/>
      </c>
      <c r="F7612" s="15" t="str">
        <f t="shared" si="236"/>
        <v/>
      </c>
      <c r="G7612" s="142" t="str">
        <f>IF('6.標準時間'!$C7612="","",'6.標準時間'!H7612)</f>
        <v/>
      </c>
      <c r="H7612" s="142" t="str">
        <f>IF('6.標準時間'!$C7612="","",'6.標準時間'!I7612)</f>
        <v/>
      </c>
      <c r="I7612" s="107" t="str">
        <f>IF(C7612="","",VLOOKUP($C7612,'7.工程別レート'!$C$6:$E$501,3,FALSE))</f>
        <v/>
      </c>
      <c r="J7612" s="108" t="str">
        <f>IF(C7612="","",VLOOKUP($C7612,'7.工程別レート'!$C$6:$E$501,2,FALSE))</f>
        <v/>
      </c>
      <c r="K7612" s="195" t="str">
        <f t="shared" si="237"/>
        <v/>
      </c>
    </row>
    <row r="7613" spans="2:11" ht="18" customHeight="1">
      <c r="B7613" s="16" t="str">
        <f>IF('6.標準時間'!$B7613="","",'6.標準時間'!B7613)</f>
        <v/>
      </c>
      <c r="C7613" s="16" t="str">
        <f>IF('6.標準時間'!$C7613="","",'6.標準時間'!C7613)</f>
        <v/>
      </c>
      <c r="D7613" s="16" t="str">
        <f>IF('6.標準時間'!$C7613="","",'6.標準時間'!E7613)</f>
        <v/>
      </c>
      <c r="E7613" s="171" t="str">
        <f>IF('6.標準時間'!$C7613="","",'6.標準時間'!F7613)</f>
        <v/>
      </c>
      <c r="F7613" s="15" t="str">
        <f t="shared" si="236"/>
        <v/>
      </c>
      <c r="G7613" s="142" t="str">
        <f>IF('6.標準時間'!$C7613="","",'6.標準時間'!H7613)</f>
        <v/>
      </c>
      <c r="H7613" s="142" t="str">
        <f>IF('6.標準時間'!$C7613="","",'6.標準時間'!I7613)</f>
        <v/>
      </c>
      <c r="I7613" s="107" t="str">
        <f>IF(C7613="","",VLOOKUP($C7613,'7.工程別レート'!$C$6:$E$501,3,FALSE))</f>
        <v/>
      </c>
      <c r="J7613" s="108" t="str">
        <f>IF(C7613="","",VLOOKUP($C7613,'7.工程別レート'!$C$6:$E$501,2,FALSE))</f>
        <v/>
      </c>
      <c r="K7613" s="195" t="str">
        <f t="shared" si="237"/>
        <v/>
      </c>
    </row>
    <row r="7614" spans="2:11" ht="18" customHeight="1">
      <c r="B7614" s="16" t="str">
        <f>IF('6.標準時間'!$B7614="","",'6.標準時間'!B7614)</f>
        <v/>
      </c>
      <c r="C7614" s="16" t="str">
        <f>IF('6.標準時間'!$C7614="","",'6.標準時間'!C7614)</f>
        <v/>
      </c>
      <c r="D7614" s="16" t="str">
        <f>IF('6.標準時間'!$C7614="","",'6.標準時間'!E7614)</f>
        <v/>
      </c>
      <c r="E7614" s="171" t="str">
        <f>IF('6.標準時間'!$C7614="","",'6.標準時間'!F7614)</f>
        <v/>
      </c>
      <c r="F7614" s="15" t="str">
        <f t="shared" si="236"/>
        <v/>
      </c>
      <c r="G7614" s="142" t="str">
        <f>IF('6.標準時間'!$C7614="","",'6.標準時間'!H7614)</f>
        <v/>
      </c>
      <c r="H7614" s="142" t="str">
        <f>IF('6.標準時間'!$C7614="","",'6.標準時間'!I7614)</f>
        <v/>
      </c>
      <c r="I7614" s="107" t="str">
        <f>IF(C7614="","",VLOOKUP($C7614,'7.工程別レート'!$C$6:$E$501,3,FALSE))</f>
        <v/>
      </c>
      <c r="J7614" s="108" t="str">
        <f>IF(C7614="","",VLOOKUP($C7614,'7.工程別レート'!$C$6:$E$501,2,FALSE))</f>
        <v/>
      </c>
      <c r="K7614" s="195" t="str">
        <f t="shared" si="237"/>
        <v/>
      </c>
    </row>
    <row r="7615" spans="2:11" ht="18" customHeight="1">
      <c r="B7615" s="16" t="str">
        <f>IF('6.標準時間'!$B7615="","",'6.標準時間'!B7615)</f>
        <v/>
      </c>
      <c r="C7615" s="16" t="str">
        <f>IF('6.標準時間'!$C7615="","",'6.標準時間'!C7615)</f>
        <v/>
      </c>
      <c r="D7615" s="16" t="str">
        <f>IF('6.標準時間'!$C7615="","",'6.標準時間'!E7615)</f>
        <v/>
      </c>
      <c r="E7615" s="171" t="str">
        <f>IF('6.標準時間'!$C7615="","",'6.標準時間'!F7615)</f>
        <v/>
      </c>
      <c r="F7615" s="15" t="str">
        <f t="shared" si="236"/>
        <v/>
      </c>
      <c r="G7615" s="142" t="str">
        <f>IF('6.標準時間'!$C7615="","",'6.標準時間'!H7615)</f>
        <v/>
      </c>
      <c r="H7615" s="142" t="str">
        <f>IF('6.標準時間'!$C7615="","",'6.標準時間'!I7615)</f>
        <v/>
      </c>
      <c r="I7615" s="107" t="str">
        <f>IF(C7615="","",VLOOKUP($C7615,'7.工程別レート'!$C$6:$E$501,3,FALSE))</f>
        <v/>
      </c>
      <c r="J7615" s="108" t="str">
        <f>IF(C7615="","",VLOOKUP($C7615,'7.工程別レート'!$C$6:$E$501,2,FALSE))</f>
        <v/>
      </c>
      <c r="K7615" s="195" t="str">
        <f t="shared" si="237"/>
        <v/>
      </c>
    </row>
    <row r="7616" spans="2:11" ht="18" customHeight="1">
      <c r="B7616" s="16" t="str">
        <f>IF('6.標準時間'!$B7616="","",'6.標準時間'!B7616)</f>
        <v/>
      </c>
      <c r="C7616" s="16" t="str">
        <f>IF('6.標準時間'!$C7616="","",'6.標準時間'!C7616)</f>
        <v/>
      </c>
      <c r="D7616" s="16" t="str">
        <f>IF('6.標準時間'!$C7616="","",'6.標準時間'!E7616)</f>
        <v/>
      </c>
      <c r="E7616" s="171" t="str">
        <f>IF('6.標準時間'!$C7616="","",'6.標準時間'!F7616)</f>
        <v/>
      </c>
      <c r="F7616" s="15" t="str">
        <f t="shared" si="236"/>
        <v/>
      </c>
      <c r="G7616" s="142" t="str">
        <f>IF('6.標準時間'!$C7616="","",'6.標準時間'!H7616)</f>
        <v/>
      </c>
      <c r="H7616" s="142" t="str">
        <f>IF('6.標準時間'!$C7616="","",'6.標準時間'!I7616)</f>
        <v/>
      </c>
      <c r="I7616" s="107" t="str">
        <f>IF(C7616="","",VLOOKUP($C7616,'7.工程別レート'!$C$6:$E$501,3,FALSE))</f>
        <v/>
      </c>
      <c r="J7616" s="108" t="str">
        <f>IF(C7616="","",VLOOKUP($C7616,'7.工程別レート'!$C$6:$E$501,2,FALSE))</f>
        <v/>
      </c>
      <c r="K7616" s="195" t="str">
        <f t="shared" si="237"/>
        <v/>
      </c>
    </row>
    <row r="7617" spans="2:11" ht="18" customHeight="1">
      <c r="B7617" s="16" t="str">
        <f>IF('6.標準時間'!$B7617="","",'6.標準時間'!B7617)</f>
        <v/>
      </c>
      <c r="C7617" s="16" t="str">
        <f>IF('6.標準時間'!$C7617="","",'6.標準時間'!C7617)</f>
        <v/>
      </c>
      <c r="D7617" s="16" t="str">
        <f>IF('6.標準時間'!$C7617="","",'6.標準時間'!E7617)</f>
        <v/>
      </c>
      <c r="E7617" s="171" t="str">
        <f>IF('6.標準時間'!$C7617="","",'6.標準時間'!F7617)</f>
        <v/>
      </c>
      <c r="F7617" s="15" t="str">
        <f t="shared" si="236"/>
        <v/>
      </c>
      <c r="G7617" s="142" t="str">
        <f>IF('6.標準時間'!$C7617="","",'6.標準時間'!H7617)</f>
        <v/>
      </c>
      <c r="H7617" s="142" t="str">
        <f>IF('6.標準時間'!$C7617="","",'6.標準時間'!I7617)</f>
        <v/>
      </c>
      <c r="I7617" s="107" t="str">
        <f>IF(C7617="","",VLOOKUP($C7617,'7.工程別レート'!$C$6:$E$501,3,FALSE))</f>
        <v/>
      </c>
      <c r="J7617" s="108" t="str">
        <f>IF(C7617="","",VLOOKUP($C7617,'7.工程別レート'!$C$6:$E$501,2,FALSE))</f>
        <v/>
      </c>
      <c r="K7617" s="195" t="str">
        <f t="shared" si="237"/>
        <v/>
      </c>
    </row>
    <row r="7618" spans="2:11" ht="18" customHeight="1">
      <c r="B7618" s="16" t="str">
        <f>IF('6.標準時間'!$B7618="","",'6.標準時間'!B7618)</f>
        <v/>
      </c>
      <c r="C7618" s="16" t="str">
        <f>IF('6.標準時間'!$C7618="","",'6.標準時間'!C7618)</f>
        <v/>
      </c>
      <c r="D7618" s="16" t="str">
        <f>IF('6.標準時間'!$C7618="","",'6.標準時間'!E7618)</f>
        <v/>
      </c>
      <c r="E7618" s="171" t="str">
        <f>IF('6.標準時間'!$C7618="","",'6.標準時間'!F7618)</f>
        <v/>
      </c>
      <c r="F7618" s="15" t="str">
        <f t="shared" si="236"/>
        <v/>
      </c>
      <c r="G7618" s="142" t="str">
        <f>IF('6.標準時間'!$C7618="","",'6.標準時間'!H7618)</f>
        <v/>
      </c>
      <c r="H7618" s="142" t="str">
        <f>IF('6.標準時間'!$C7618="","",'6.標準時間'!I7618)</f>
        <v/>
      </c>
      <c r="I7618" s="107" t="str">
        <f>IF(C7618="","",VLOOKUP($C7618,'7.工程別レート'!$C$6:$E$501,3,FALSE))</f>
        <v/>
      </c>
      <c r="J7618" s="108" t="str">
        <f>IF(C7618="","",VLOOKUP($C7618,'7.工程別レート'!$C$6:$E$501,2,FALSE))</f>
        <v/>
      </c>
      <c r="K7618" s="195" t="str">
        <f t="shared" si="237"/>
        <v/>
      </c>
    </row>
    <row r="7619" spans="2:11" ht="18" customHeight="1">
      <c r="B7619" s="16" t="str">
        <f>IF('6.標準時間'!$B7619="","",'6.標準時間'!B7619)</f>
        <v/>
      </c>
      <c r="C7619" s="16" t="str">
        <f>IF('6.標準時間'!$C7619="","",'6.標準時間'!C7619)</f>
        <v/>
      </c>
      <c r="D7619" s="16" t="str">
        <f>IF('6.標準時間'!$C7619="","",'6.標準時間'!E7619)</f>
        <v/>
      </c>
      <c r="E7619" s="171" t="str">
        <f>IF('6.標準時間'!$C7619="","",'6.標準時間'!F7619)</f>
        <v/>
      </c>
      <c r="F7619" s="15" t="str">
        <f t="shared" si="236"/>
        <v/>
      </c>
      <c r="G7619" s="142" t="str">
        <f>IF('6.標準時間'!$C7619="","",'6.標準時間'!H7619)</f>
        <v/>
      </c>
      <c r="H7619" s="142" t="str">
        <f>IF('6.標準時間'!$C7619="","",'6.標準時間'!I7619)</f>
        <v/>
      </c>
      <c r="I7619" s="107" t="str">
        <f>IF(C7619="","",VLOOKUP($C7619,'7.工程別レート'!$C$6:$E$501,3,FALSE))</f>
        <v/>
      </c>
      <c r="J7619" s="108" t="str">
        <f>IF(C7619="","",VLOOKUP($C7619,'7.工程別レート'!$C$6:$E$501,2,FALSE))</f>
        <v/>
      </c>
      <c r="K7619" s="195" t="str">
        <f t="shared" si="237"/>
        <v/>
      </c>
    </row>
    <row r="7620" spans="2:11" ht="18" customHeight="1">
      <c r="B7620" s="16" t="str">
        <f>IF('6.標準時間'!$B7620="","",'6.標準時間'!B7620)</f>
        <v/>
      </c>
      <c r="C7620" s="16" t="str">
        <f>IF('6.標準時間'!$C7620="","",'6.標準時間'!C7620)</f>
        <v/>
      </c>
      <c r="D7620" s="16" t="str">
        <f>IF('6.標準時間'!$C7620="","",'6.標準時間'!E7620)</f>
        <v/>
      </c>
      <c r="E7620" s="171" t="str">
        <f>IF('6.標準時間'!$C7620="","",'6.標準時間'!F7620)</f>
        <v/>
      </c>
      <c r="F7620" s="15" t="str">
        <f t="shared" si="236"/>
        <v/>
      </c>
      <c r="G7620" s="142" t="str">
        <f>IF('6.標準時間'!$C7620="","",'6.標準時間'!H7620)</f>
        <v/>
      </c>
      <c r="H7620" s="142" t="str">
        <f>IF('6.標準時間'!$C7620="","",'6.標準時間'!I7620)</f>
        <v/>
      </c>
      <c r="I7620" s="107" t="str">
        <f>IF(C7620="","",VLOOKUP($C7620,'7.工程別レート'!$C$6:$E$501,3,FALSE))</f>
        <v/>
      </c>
      <c r="J7620" s="108" t="str">
        <f>IF(C7620="","",VLOOKUP($C7620,'7.工程別レート'!$C$6:$E$501,2,FALSE))</f>
        <v/>
      </c>
      <c r="K7620" s="195" t="str">
        <f t="shared" si="237"/>
        <v/>
      </c>
    </row>
    <row r="7621" spans="2:11" ht="18" customHeight="1">
      <c r="B7621" s="16" t="str">
        <f>IF('6.標準時間'!$B7621="","",'6.標準時間'!B7621)</f>
        <v/>
      </c>
      <c r="C7621" s="16" t="str">
        <f>IF('6.標準時間'!$C7621="","",'6.標準時間'!C7621)</f>
        <v/>
      </c>
      <c r="D7621" s="16" t="str">
        <f>IF('6.標準時間'!$C7621="","",'6.標準時間'!E7621)</f>
        <v/>
      </c>
      <c r="E7621" s="171" t="str">
        <f>IF('6.標準時間'!$C7621="","",'6.標準時間'!F7621)</f>
        <v/>
      </c>
      <c r="F7621" s="15" t="str">
        <f t="shared" si="236"/>
        <v/>
      </c>
      <c r="G7621" s="142" t="str">
        <f>IF('6.標準時間'!$C7621="","",'6.標準時間'!H7621)</f>
        <v/>
      </c>
      <c r="H7621" s="142" t="str">
        <f>IF('6.標準時間'!$C7621="","",'6.標準時間'!I7621)</f>
        <v/>
      </c>
      <c r="I7621" s="107" t="str">
        <f>IF(C7621="","",VLOOKUP($C7621,'7.工程別レート'!$C$6:$E$501,3,FALSE))</f>
        <v/>
      </c>
      <c r="J7621" s="108" t="str">
        <f>IF(C7621="","",VLOOKUP($C7621,'7.工程別レート'!$C$6:$E$501,2,FALSE))</f>
        <v/>
      </c>
      <c r="K7621" s="195" t="str">
        <f t="shared" si="237"/>
        <v/>
      </c>
    </row>
    <row r="7622" spans="2:11" ht="18" customHeight="1">
      <c r="B7622" s="16" t="str">
        <f>IF('6.標準時間'!$B7622="","",'6.標準時間'!B7622)</f>
        <v/>
      </c>
      <c r="C7622" s="16" t="str">
        <f>IF('6.標準時間'!$C7622="","",'6.標準時間'!C7622)</f>
        <v/>
      </c>
      <c r="D7622" s="16" t="str">
        <f>IF('6.標準時間'!$C7622="","",'6.標準時間'!E7622)</f>
        <v/>
      </c>
      <c r="E7622" s="171" t="str">
        <f>IF('6.標準時間'!$C7622="","",'6.標準時間'!F7622)</f>
        <v/>
      </c>
      <c r="F7622" s="15" t="str">
        <f t="shared" ref="F7622:F7685" si="238">C7622&amp;D7622</f>
        <v/>
      </c>
      <c r="G7622" s="142" t="str">
        <f>IF('6.標準時間'!$C7622="","",'6.標準時間'!H7622)</f>
        <v/>
      </c>
      <c r="H7622" s="142" t="str">
        <f>IF('6.標準時間'!$C7622="","",'6.標準時間'!I7622)</f>
        <v/>
      </c>
      <c r="I7622" s="107" t="str">
        <f>IF(C7622="","",VLOOKUP($C7622,'7.工程別レート'!$C$6:$E$501,3,FALSE))</f>
        <v/>
      </c>
      <c r="J7622" s="108" t="str">
        <f>IF(C7622="","",VLOOKUP($C7622,'7.工程別レート'!$C$6:$E$501,2,FALSE))</f>
        <v/>
      </c>
      <c r="K7622" s="195" t="str">
        <f t="shared" si="237"/>
        <v/>
      </c>
    </row>
    <row r="7623" spans="2:11" ht="18" customHeight="1">
      <c r="B7623" s="16" t="str">
        <f>IF('6.標準時間'!$B7623="","",'6.標準時間'!B7623)</f>
        <v/>
      </c>
      <c r="C7623" s="16" t="str">
        <f>IF('6.標準時間'!$C7623="","",'6.標準時間'!C7623)</f>
        <v/>
      </c>
      <c r="D7623" s="16" t="str">
        <f>IF('6.標準時間'!$C7623="","",'6.標準時間'!E7623)</f>
        <v/>
      </c>
      <c r="E7623" s="171" t="str">
        <f>IF('6.標準時間'!$C7623="","",'6.標準時間'!F7623)</f>
        <v/>
      </c>
      <c r="F7623" s="15" t="str">
        <f t="shared" si="238"/>
        <v/>
      </c>
      <c r="G7623" s="142" t="str">
        <f>IF('6.標準時間'!$C7623="","",'6.標準時間'!H7623)</f>
        <v/>
      </c>
      <c r="H7623" s="142" t="str">
        <f>IF('6.標準時間'!$C7623="","",'6.標準時間'!I7623)</f>
        <v/>
      </c>
      <c r="I7623" s="107" t="str">
        <f>IF(C7623="","",VLOOKUP($C7623,'7.工程別レート'!$C$6:$E$501,3,FALSE))</f>
        <v/>
      </c>
      <c r="J7623" s="108" t="str">
        <f>IF(C7623="","",VLOOKUP($C7623,'7.工程別レート'!$C$6:$E$501,2,FALSE))</f>
        <v/>
      </c>
      <c r="K7623" s="195" t="str">
        <f t="shared" ref="K7623:K7686" si="239">IF(ISERROR((G7623*I7623)+(H7623*J7623)),"",(G7623*I7623)+(H7623*J7623))</f>
        <v/>
      </c>
    </row>
    <row r="7624" spans="2:11" ht="18" customHeight="1">
      <c r="B7624" s="16" t="str">
        <f>IF('6.標準時間'!$B7624="","",'6.標準時間'!B7624)</f>
        <v/>
      </c>
      <c r="C7624" s="16" t="str">
        <f>IF('6.標準時間'!$C7624="","",'6.標準時間'!C7624)</f>
        <v/>
      </c>
      <c r="D7624" s="16" t="str">
        <f>IF('6.標準時間'!$C7624="","",'6.標準時間'!E7624)</f>
        <v/>
      </c>
      <c r="E7624" s="171" t="str">
        <f>IF('6.標準時間'!$C7624="","",'6.標準時間'!F7624)</f>
        <v/>
      </c>
      <c r="F7624" s="15" t="str">
        <f t="shared" si="238"/>
        <v/>
      </c>
      <c r="G7624" s="142" t="str">
        <f>IF('6.標準時間'!$C7624="","",'6.標準時間'!H7624)</f>
        <v/>
      </c>
      <c r="H7624" s="142" t="str">
        <f>IF('6.標準時間'!$C7624="","",'6.標準時間'!I7624)</f>
        <v/>
      </c>
      <c r="I7624" s="107" t="str">
        <f>IF(C7624="","",VLOOKUP($C7624,'7.工程別レート'!$C$6:$E$501,3,FALSE))</f>
        <v/>
      </c>
      <c r="J7624" s="108" t="str">
        <f>IF(C7624="","",VLOOKUP($C7624,'7.工程別レート'!$C$6:$E$501,2,FALSE))</f>
        <v/>
      </c>
      <c r="K7624" s="195" t="str">
        <f t="shared" si="239"/>
        <v/>
      </c>
    </row>
    <row r="7625" spans="2:11" ht="18" customHeight="1">
      <c r="B7625" s="16" t="str">
        <f>IF('6.標準時間'!$B7625="","",'6.標準時間'!B7625)</f>
        <v/>
      </c>
      <c r="C7625" s="16" t="str">
        <f>IF('6.標準時間'!$C7625="","",'6.標準時間'!C7625)</f>
        <v/>
      </c>
      <c r="D7625" s="16" t="str">
        <f>IF('6.標準時間'!$C7625="","",'6.標準時間'!E7625)</f>
        <v/>
      </c>
      <c r="E7625" s="171" t="str">
        <f>IF('6.標準時間'!$C7625="","",'6.標準時間'!F7625)</f>
        <v/>
      </c>
      <c r="F7625" s="15" t="str">
        <f t="shared" si="238"/>
        <v/>
      </c>
      <c r="G7625" s="142" t="str">
        <f>IF('6.標準時間'!$C7625="","",'6.標準時間'!H7625)</f>
        <v/>
      </c>
      <c r="H7625" s="142" t="str">
        <f>IF('6.標準時間'!$C7625="","",'6.標準時間'!I7625)</f>
        <v/>
      </c>
      <c r="I7625" s="107" t="str">
        <f>IF(C7625="","",VLOOKUP($C7625,'7.工程別レート'!$C$6:$E$501,3,FALSE))</f>
        <v/>
      </c>
      <c r="J7625" s="108" t="str">
        <f>IF(C7625="","",VLOOKUP($C7625,'7.工程別レート'!$C$6:$E$501,2,FALSE))</f>
        <v/>
      </c>
      <c r="K7625" s="195" t="str">
        <f t="shared" si="239"/>
        <v/>
      </c>
    </row>
    <row r="7626" spans="2:11" ht="18" customHeight="1">
      <c r="B7626" s="16" t="str">
        <f>IF('6.標準時間'!$B7626="","",'6.標準時間'!B7626)</f>
        <v/>
      </c>
      <c r="C7626" s="16" t="str">
        <f>IF('6.標準時間'!$C7626="","",'6.標準時間'!C7626)</f>
        <v/>
      </c>
      <c r="D7626" s="16" t="str">
        <f>IF('6.標準時間'!$C7626="","",'6.標準時間'!E7626)</f>
        <v/>
      </c>
      <c r="E7626" s="171" t="str">
        <f>IF('6.標準時間'!$C7626="","",'6.標準時間'!F7626)</f>
        <v/>
      </c>
      <c r="F7626" s="15" t="str">
        <f t="shared" si="238"/>
        <v/>
      </c>
      <c r="G7626" s="142" t="str">
        <f>IF('6.標準時間'!$C7626="","",'6.標準時間'!H7626)</f>
        <v/>
      </c>
      <c r="H7626" s="142" t="str">
        <f>IF('6.標準時間'!$C7626="","",'6.標準時間'!I7626)</f>
        <v/>
      </c>
      <c r="I7626" s="107" t="str">
        <f>IF(C7626="","",VLOOKUP($C7626,'7.工程別レート'!$C$6:$E$501,3,FALSE))</f>
        <v/>
      </c>
      <c r="J7626" s="108" t="str">
        <f>IF(C7626="","",VLOOKUP($C7626,'7.工程別レート'!$C$6:$E$501,2,FALSE))</f>
        <v/>
      </c>
      <c r="K7626" s="195" t="str">
        <f t="shared" si="239"/>
        <v/>
      </c>
    </row>
    <row r="7627" spans="2:11" ht="18" customHeight="1">
      <c r="B7627" s="16" t="str">
        <f>IF('6.標準時間'!$B7627="","",'6.標準時間'!B7627)</f>
        <v/>
      </c>
      <c r="C7627" s="16" t="str">
        <f>IF('6.標準時間'!$C7627="","",'6.標準時間'!C7627)</f>
        <v/>
      </c>
      <c r="D7627" s="16" t="str">
        <f>IF('6.標準時間'!$C7627="","",'6.標準時間'!E7627)</f>
        <v/>
      </c>
      <c r="E7627" s="171" t="str">
        <f>IF('6.標準時間'!$C7627="","",'6.標準時間'!F7627)</f>
        <v/>
      </c>
      <c r="F7627" s="15" t="str">
        <f t="shared" si="238"/>
        <v/>
      </c>
      <c r="G7627" s="142" t="str">
        <f>IF('6.標準時間'!$C7627="","",'6.標準時間'!H7627)</f>
        <v/>
      </c>
      <c r="H7627" s="142" t="str">
        <f>IF('6.標準時間'!$C7627="","",'6.標準時間'!I7627)</f>
        <v/>
      </c>
      <c r="I7627" s="107" t="str">
        <f>IF(C7627="","",VLOOKUP($C7627,'7.工程別レート'!$C$6:$E$501,3,FALSE))</f>
        <v/>
      </c>
      <c r="J7627" s="108" t="str">
        <f>IF(C7627="","",VLOOKUP($C7627,'7.工程別レート'!$C$6:$E$501,2,FALSE))</f>
        <v/>
      </c>
      <c r="K7627" s="195" t="str">
        <f t="shared" si="239"/>
        <v/>
      </c>
    </row>
    <row r="7628" spans="2:11" ht="18" customHeight="1">
      <c r="B7628" s="16" t="str">
        <f>IF('6.標準時間'!$B7628="","",'6.標準時間'!B7628)</f>
        <v/>
      </c>
      <c r="C7628" s="16" t="str">
        <f>IF('6.標準時間'!$C7628="","",'6.標準時間'!C7628)</f>
        <v/>
      </c>
      <c r="D7628" s="16" t="str">
        <f>IF('6.標準時間'!$C7628="","",'6.標準時間'!E7628)</f>
        <v/>
      </c>
      <c r="E7628" s="171" t="str">
        <f>IF('6.標準時間'!$C7628="","",'6.標準時間'!F7628)</f>
        <v/>
      </c>
      <c r="F7628" s="15" t="str">
        <f t="shared" si="238"/>
        <v/>
      </c>
      <c r="G7628" s="142" t="str">
        <f>IF('6.標準時間'!$C7628="","",'6.標準時間'!H7628)</f>
        <v/>
      </c>
      <c r="H7628" s="142" t="str">
        <f>IF('6.標準時間'!$C7628="","",'6.標準時間'!I7628)</f>
        <v/>
      </c>
      <c r="I7628" s="107" t="str">
        <f>IF(C7628="","",VLOOKUP($C7628,'7.工程別レート'!$C$6:$E$501,3,FALSE))</f>
        <v/>
      </c>
      <c r="J7628" s="108" t="str">
        <f>IF(C7628="","",VLOOKUP($C7628,'7.工程別レート'!$C$6:$E$501,2,FALSE))</f>
        <v/>
      </c>
      <c r="K7628" s="195" t="str">
        <f t="shared" si="239"/>
        <v/>
      </c>
    </row>
    <row r="7629" spans="2:11" ht="18" customHeight="1">
      <c r="B7629" s="16" t="str">
        <f>IF('6.標準時間'!$B7629="","",'6.標準時間'!B7629)</f>
        <v/>
      </c>
      <c r="C7629" s="16" t="str">
        <f>IF('6.標準時間'!$C7629="","",'6.標準時間'!C7629)</f>
        <v/>
      </c>
      <c r="D7629" s="16" t="str">
        <f>IF('6.標準時間'!$C7629="","",'6.標準時間'!E7629)</f>
        <v/>
      </c>
      <c r="E7629" s="171" t="str">
        <f>IF('6.標準時間'!$C7629="","",'6.標準時間'!F7629)</f>
        <v/>
      </c>
      <c r="F7629" s="15" t="str">
        <f t="shared" si="238"/>
        <v/>
      </c>
      <c r="G7629" s="142" t="str">
        <f>IF('6.標準時間'!$C7629="","",'6.標準時間'!H7629)</f>
        <v/>
      </c>
      <c r="H7629" s="142" t="str">
        <f>IF('6.標準時間'!$C7629="","",'6.標準時間'!I7629)</f>
        <v/>
      </c>
      <c r="I7629" s="107" t="str">
        <f>IF(C7629="","",VLOOKUP($C7629,'7.工程別レート'!$C$6:$E$501,3,FALSE))</f>
        <v/>
      </c>
      <c r="J7629" s="108" t="str">
        <f>IF(C7629="","",VLOOKUP($C7629,'7.工程別レート'!$C$6:$E$501,2,FALSE))</f>
        <v/>
      </c>
      <c r="K7629" s="195" t="str">
        <f t="shared" si="239"/>
        <v/>
      </c>
    </row>
    <row r="7630" spans="2:11" ht="18" customHeight="1">
      <c r="B7630" s="16" t="str">
        <f>IF('6.標準時間'!$B7630="","",'6.標準時間'!B7630)</f>
        <v/>
      </c>
      <c r="C7630" s="16" t="str">
        <f>IF('6.標準時間'!$C7630="","",'6.標準時間'!C7630)</f>
        <v/>
      </c>
      <c r="D7630" s="16" t="str">
        <f>IF('6.標準時間'!$C7630="","",'6.標準時間'!E7630)</f>
        <v/>
      </c>
      <c r="E7630" s="171" t="str">
        <f>IF('6.標準時間'!$C7630="","",'6.標準時間'!F7630)</f>
        <v/>
      </c>
      <c r="F7630" s="15" t="str">
        <f t="shared" si="238"/>
        <v/>
      </c>
      <c r="G7630" s="142" t="str">
        <f>IF('6.標準時間'!$C7630="","",'6.標準時間'!H7630)</f>
        <v/>
      </c>
      <c r="H7630" s="142" t="str">
        <f>IF('6.標準時間'!$C7630="","",'6.標準時間'!I7630)</f>
        <v/>
      </c>
      <c r="I7630" s="107" t="str">
        <f>IF(C7630="","",VLOOKUP($C7630,'7.工程別レート'!$C$6:$E$501,3,FALSE))</f>
        <v/>
      </c>
      <c r="J7630" s="108" t="str">
        <f>IF(C7630="","",VLOOKUP($C7630,'7.工程別レート'!$C$6:$E$501,2,FALSE))</f>
        <v/>
      </c>
      <c r="K7630" s="195" t="str">
        <f t="shared" si="239"/>
        <v/>
      </c>
    </row>
    <row r="7631" spans="2:11" ht="18" customHeight="1">
      <c r="B7631" s="16" t="str">
        <f>IF('6.標準時間'!$B7631="","",'6.標準時間'!B7631)</f>
        <v/>
      </c>
      <c r="C7631" s="16" t="str">
        <f>IF('6.標準時間'!$C7631="","",'6.標準時間'!C7631)</f>
        <v/>
      </c>
      <c r="D7631" s="16" t="str">
        <f>IF('6.標準時間'!$C7631="","",'6.標準時間'!E7631)</f>
        <v/>
      </c>
      <c r="E7631" s="171" t="str">
        <f>IF('6.標準時間'!$C7631="","",'6.標準時間'!F7631)</f>
        <v/>
      </c>
      <c r="F7631" s="15" t="str">
        <f t="shared" si="238"/>
        <v/>
      </c>
      <c r="G7631" s="142" t="str">
        <f>IF('6.標準時間'!$C7631="","",'6.標準時間'!H7631)</f>
        <v/>
      </c>
      <c r="H7631" s="142" t="str">
        <f>IF('6.標準時間'!$C7631="","",'6.標準時間'!I7631)</f>
        <v/>
      </c>
      <c r="I7631" s="107" t="str">
        <f>IF(C7631="","",VLOOKUP($C7631,'7.工程別レート'!$C$6:$E$501,3,FALSE))</f>
        <v/>
      </c>
      <c r="J7631" s="108" t="str">
        <f>IF(C7631="","",VLOOKUP($C7631,'7.工程別レート'!$C$6:$E$501,2,FALSE))</f>
        <v/>
      </c>
      <c r="K7631" s="195" t="str">
        <f t="shared" si="239"/>
        <v/>
      </c>
    </row>
    <row r="7632" spans="2:11" ht="18" customHeight="1">
      <c r="B7632" s="16" t="str">
        <f>IF('6.標準時間'!$B7632="","",'6.標準時間'!B7632)</f>
        <v/>
      </c>
      <c r="C7632" s="16" t="str">
        <f>IF('6.標準時間'!$C7632="","",'6.標準時間'!C7632)</f>
        <v/>
      </c>
      <c r="D7632" s="16" t="str">
        <f>IF('6.標準時間'!$C7632="","",'6.標準時間'!E7632)</f>
        <v/>
      </c>
      <c r="E7632" s="171" t="str">
        <f>IF('6.標準時間'!$C7632="","",'6.標準時間'!F7632)</f>
        <v/>
      </c>
      <c r="F7632" s="15" t="str">
        <f t="shared" si="238"/>
        <v/>
      </c>
      <c r="G7632" s="142" t="str">
        <f>IF('6.標準時間'!$C7632="","",'6.標準時間'!H7632)</f>
        <v/>
      </c>
      <c r="H7632" s="142" t="str">
        <f>IF('6.標準時間'!$C7632="","",'6.標準時間'!I7632)</f>
        <v/>
      </c>
      <c r="I7632" s="107" t="str">
        <f>IF(C7632="","",VLOOKUP($C7632,'7.工程別レート'!$C$6:$E$501,3,FALSE))</f>
        <v/>
      </c>
      <c r="J7632" s="108" t="str">
        <f>IF(C7632="","",VLOOKUP($C7632,'7.工程別レート'!$C$6:$E$501,2,FALSE))</f>
        <v/>
      </c>
      <c r="K7632" s="195" t="str">
        <f t="shared" si="239"/>
        <v/>
      </c>
    </row>
    <row r="7633" spans="2:11" ht="18" customHeight="1">
      <c r="B7633" s="16" t="str">
        <f>IF('6.標準時間'!$B7633="","",'6.標準時間'!B7633)</f>
        <v/>
      </c>
      <c r="C7633" s="16" t="str">
        <f>IF('6.標準時間'!$C7633="","",'6.標準時間'!C7633)</f>
        <v/>
      </c>
      <c r="D7633" s="16" t="str">
        <f>IF('6.標準時間'!$C7633="","",'6.標準時間'!E7633)</f>
        <v/>
      </c>
      <c r="E7633" s="171" t="str">
        <f>IF('6.標準時間'!$C7633="","",'6.標準時間'!F7633)</f>
        <v/>
      </c>
      <c r="F7633" s="15" t="str">
        <f t="shared" si="238"/>
        <v/>
      </c>
      <c r="G7633" s="142" t="str">
        <f>IF('6.標準時間'!$C7633="","",'6.標準時間'!H7633)</f>
        <v/>
      </c>
      <c r="H7633" s="142" t="str">
        <f>IF('6.標準時間'!$C7633="","",'6.標準時間'!I7633)</f>
        <v/>
      </c>
      <c r="I7633" s="107" t="str">
        <f>IF(C7633="","",VLOOKUP($C7633,'7.工程別レート'!$C$6:$E$501,3,FALSE))</f>
        <v/>
      </c>
      <c r="J7633" s="108" t="str">
        <f>IF(C7633="","",VLOOKUP($C7633,'7.工程別レート'!$C$6:$E$501,2,FALSE))</f>
        <v/>
      </c>
      <c r="K7633" s="195" t="str">
        <f t="shared" si="239"/>
        <v/>
      </c>
    </row>
    <row r="7634" spans="2:11" ht="18" customHeight="1">
      <c r="B7634" s="16" t="str">
        <f>IF('6.標準時間'!$B7634="","",'6.標準時間'!B7634)</f>
        <v/>
      </c>
      <c r="C7634" s="16" t="str">
        <f>IF('6.標準時間'!$C7634="","",'6.標準時間'!C7634)</f>
        <v/>
      </c>
      <c r="D7634" s="16" t="str">
        <f>IF('6.標準時間'!$C7634="","",'6.標準時間'!E7634)</f>
        <v/>
      </c>
      <c r="E7634" s="171" t="str">
        <f>IF('6.標準時間'!$C7634="","",'6.標準時間'!F7634)</f>
        <v/>
      </c>
      <c r="F7634" s="15" t="str">
        <f t="shared" si="238"/>
        <v/>
      </c>
      <c r="G7634" s="142" t="str">
        <f>IF('6.標準時間'!$C7634="","",'6.標準時間'!H7634)</f>
        <v/>
      </c>
      <c r="H7634" s="142" t="str">
        <f>IF('6.標準時間'!$C7634="","",'6.標準時間'!I7634)</f>
        <v/>
      </c>
      <c r="I7634" s="107" t="str">
        <f>IF(C7634="","",VLOOKUP($C7634,'7.工程別レート'!$C$6:$E$501,3,FALSE))</f>
        <v/>
      </c>
      <c r="J7634" s="108" t="str">
        <f>IF(C7634="","",VLOOKUP($C7634,'7.工程別レート'!$C$6:$E$501,2,FALSE))</f>
        <v/>
      </c>
      <c r="K7634" s="195" t="str">
        <f t="shared" si="239"/>
        <v/>
      </c>
    </row>
    <row r="7635" spans="2:11" ht="18" customHeight="1">
      <c r="B7635" s="16" t="str">
        <f>IF('6.標準時間'!$B7635="","",'6.標準時間'!B7635)</f>
        <v/>
      </c>
      <c r="C7635" s="16" t="str">
        <f>IF('6.標準時間'!$C7635="","",'6.標準時間'!C7635)</f>
        <v/>
      </c>
      <c r="D7635" s="16" t="str">
        <f>IF('6.標準時間'!$C7635="","",'6.標準時間'!E7635)</f>
        <v/>
      </c>
      <c r="E7635" s="171" t="str">
        <f>IF('6.標準時間'!$C7635="","",'6.標準時間'!F7635)</f>
        <v/>
      </c>
      <c r="F7635" s="15" t="str">
        <f t="shared" si="238"/>
        <v/>
      </c>
      <c r="G7635" s="142" t="str">
        <f>IF('6.標準時間'!$C7635="","",'6.標準時間'!H7635)</f>
        <v/>
      </c>
      <c r="H7635" s="142" t="str">
        <f>IF('6.標準時間'!$C7635="","",'6.標準時間'!I7635)</f>
        <v/>
      </c>
      <c r="I7635" s="107" t="str">
        <f>IF(C7635="","",VLOOKUP($C7635,'7.工程別レート'!$C$6:$E$501,3,FALSE))</f>
        <v/>
      </c>
      <c r="J7635" s="108" t="str">
        <f>IF(C7635="","",VLOOKUP($C7635,'7.工程別レート'!$C$6:$E$501,2,FALSE))</f>
        <v/>
      </c>
      <c r="K7635" s="195" t="str">
        <f t="shared" si="239"/>
        <v/>
      </c>
    </row>
    <row r="7636" spans="2:11" ht="18" customHeight="1">
      <c r="B7636" s="16" t="str">
        <f>IF('6.標準時間'!$B7636="","",'6.標準時間'!B7636)</f>
        <v/>
      </c>
      <c r="C7636" s="16" t="str">
        <f>IF('6.標準時間'!$C7636="","",'6.標準時間'!C7636)</f>
        <v/>
      </c>
      <c r="D7636" s="16" t="str">
        <f>IF('6.標準時間'!$C7636="","",'6.標準時間'!E7636)</f>
        <v/>
      </c>
      <c r="E7636" s="171" t="str">
        <f>IF('6.標準時間'!$C7636="","",'6.標準時間'!F7636)</f>
        <v/>
      </c>
      <c r="F7636" s="15" t="str">
        <f t="shared" si="238"/>
        <v/>
      </c>
      <c r="G7636" s="142" t="str">
        <f>IF('6.標準時間'!$C7636="","",'6.標準時間'!H7636)</f>
        <v/>
      </c>
      <c r="H7636" s="142" t="str">
        <f>IF('6.標準時間'!$C7636="","",'6.標準時間'!I7636)</f>
        <v/>
      </c>
      <c r="I7636" s="107" t="str">
        <f>IF(C7636="","",VLOOKUP($C7636,'7.工程別レート'!$C$6:$E$501,3,FALSE))</f>
        <v/>
      </c>
      <c r="J7636" s="108" t="str">
        <f>IF(C7636="","",VLOOKUP($C7636,'7.工程別レート'!$C$6:$E$501,2,FALSE))</f>
        <v/>
      </c>
      <c r="K7636" s="195" t="str">
        <f t="shared" si="239"/>
        <v/>
      </c>
    </row>
    <row r="7637" spans="2:11" ht="18" customHeight="1">
      <c r="B7637" s="16" t="str">
        <f>IF('6.標準時間'!$B7637="","",'6.標準時間'!B7637)</f>
        <v/>
      </c>
      <c r="C7637" s="16" t="str">
        <f>IF('6.標準時間'!$C7637="","",'6.標準時間'!C7637)</f>
        <v/>
      </c>
      <c r="D7637" s="16" t="str">
        <f>IF('6.標準時間'!$C7637="","",'6.標準時間'!E7637)</f>
        <v/>
      </c>
      <c r="E7637" s="171" t="str">
        <f>IF('6.標準時間'!$C7637="","",'6.標準時間'!F7637)</f>
        <v/>
      </c>
      <c r="F7637" s="15" t="str">
        <f t="shared" si="238"/>
        <v/>
      </c>
      <c r="G7637" s="142" t="str">
        <f>IF('6.標準時間'!$C7637="","",'6.標準時間'!H7637)</f>
        <v/>
      </c>
      <c r="H7637" s="142" t="str">
        <f>IF('6.標準時間'!$C7637="","",'6.標準時間'!I7637)</f>
        <v/>
      </c>
      <c r="I7637" s="107" t="str">
        <f>IF(C7637="","",VLOOKUP($C7637,'7.工程別レート'!$C$6:$E$501,3,FALSE))</f>
        <v/>
      </c>
      <c r="J7637" s="108" t="str">
        <f>IF(C7637="","",VLOOKUP($C7637,'7.工程別レート'!$C$6:$E$501,2,FALSE))</f>
        <v/>
      </c>
      <c r="K7637" s="195" t="str">
        <f t="shared" si="239"/>
        <v/>
      </c>
    </row>
    <row r="7638" spans="2:11" ht="18" customHeight="1">
      <c r="B7638" s="16" t="str">
        <f>IF('6.標準時間'!$B7638="","",'6.標準時間'!B7638)</f>
        <v/>
      </c>
      <c r="C7638" s="16" t="str">
        <f>IF('6.標準時間'!$C7638="","",'6.標準時間'!C7638)</f>
        <v/>
      </c>
      <c r="D7638" s="16" t="str">
        <f>IF('6.標準時間'!$C7638="","",'6.標準時間'!E7638)</f>
        <v/>
      </c>
      <c r="E7638" s="171" t="str">
        <f>IF('6.標準時間'!$C7638="","",'6.標準時間'!F7638)</f>
        <v/>
      </c>
      <c r="F7638" s="15" t="str">
        <f t="shared" si="238"/>
        <v/>
      </c>
      <c r="G7638" s="142" t="str">
        <f>IF('6.標準時間'!$C7638="","",'6.標準時間'!H7638)</f>
        <v/>
      </c>
      <c r="H7638" s="142" t="str">
        <f>IF('6.標準時間'!$C7638="","",'6.標準時間'!I7638)</f>
        <v/>
      </c>
      <c r="I7638" s="107" t="str">
        <f>IF(C7638="","",VLOOKUP($C7638,'7.工程別レート'!$C$6:$E$501,3,FALSE))</f>
        <v/>
      </c>
      <c r="J7638" s="108" t="str">
        <f>IF(C7638="","",VLOOKUP($C7638,'7.工程別レート'!$C$6:$E$501,2,FALSE))</f>
        <v/>
      </c>
      <c r="K7638" s="195" t="str">
        <f t="shared" si="239"/>
        <v/>
      </c>
    </row>
    <row r="7639" spans="2:11" ht="18" customHeight="1">
      <c r="B7639" s="16" t="str">
        <f>IF('6.標準時間'!$B7639="","",'6.標準時間'!B7639)</f>
        <v/>
      </c>
      <c r="C7639" s="16" t="str">
        <f>IF('6.標準時間'!$C7639="","",'6.標準時間'!C7639)</f>
        <v/>
      </c>
      <c r="D7639" s="16" t="str">
        <f>IF('6.標準時間'!$C7639="","",'6.標準時間'!E7639)</f>
        <v/>
      </c>
      <c r="E7639" s="171" t="str">
        <f>IF('6.標準時間'!$C7639="","",'6.標準時間'!F7639)</f>
        <v/>
      </c>
      <c r="F7639" s="15" t="str">
        <f t="shared" si="238"/>
        <v/>
      </c>
      <c r="G7639" s="142" t="str">
        <f>IF('6.標準時間'!$C7639="","",'6.標準時間'!H7639)</f>
        <v/>
      </c>
      <c r="H7639" s="142" t="str">
        <f>IF('6.標準時間'!$C7639="","",'6.標準時間'!I7639)</f>
        <v/>
      </c>
      <c r="I7639" s="107" t="str">
        <f>IF(C7639="","",VLOOKUP($C7639,'7.工程別レート'!$C$6:$E$501,3,FALSE))</f>
        <v/>
      </c>
      <c r="J7639" s="108" t="str">
        <f>IF(C7639="","",VLOOKUP($C7639,'7.工程別レート'!$C$6:$E$501,2,FALSE))</f>
        <v/>
      </c>
      <c r="K7639" s="195" t="str">
        <f t="shared" si="239"/>
        <v/>
      </c>
    </row>
    <row r="7640" spans="2:11" ht="18" customHeight="1">
      <c r="B7640" s="16" t="str">
        <f>IF('6.標準時間'!$B7640="","",'6.標準時間'!B7640)</f>
        <v/>
      </c>
      <c r="C7640" s="16" t="str">
        <f>IF('6.標準時間'!$C7640="","",'6.標準時間'!C7640)</f>
        <v/>
      </c>
      <c r="D7640" s="16" t="str">
        <f>IF('6.標準時間'!$C7640="","",'6.標準時間'!E7640)</f>
        <v/>
      </c>
      <c r="E7640" s="171" t="str">
        <f>IF('6.標準時間'!$C7640="","",'6.標準時間'!F7640)</f>
        <v/>
      </c>
      <c r="F7640" s="15" t="str">
        <f t="shared" si="238"/>
        <v/>
      </c>
      <c r="G7640" s="142" t="str">
        <f>IF('6.標準時間'!$C7640="","",'6.標準時間'!H7640)</f>
        <v/>
      </c>
      <c r="H7640" s="142" t="str">
        <f>IF('6.標準時間'!$C7640="","",'6.標準時間'!I7640)</f>
        <v/>
      </c>
      <c r="I7640" s="107" t="str">
        <f>IF(C7640="","",VLOOKUP($C7640,'7.工程別レート'!$C$6:$E$501,3,FALSE))</f>
        <v/>
      </c>
      <c r="J7640" s="108" t="str">
        <f>IF(C7640="","",VLOOKUP($C7640,'7.工程別レート'!$C$6:$E$501,2,FALSE))</f>
        <v/>
      </c>
      <c r="K7640" s="195" t="str">
        <f t="shared" si="239"/>
        <v/>
      </c>
    </row>
    <row r="7641" spans="2:11" ht="18" customHeight="1">
      <c r="B7641" s="16" t="str">
        <f>IF('6.標準時間'!$B7641="","",'6.標準時間'!B7641)</f>
        <v/>
      </c>
      <c r="C7641" s="16" t="str">
        <f>IF('6.標準時間'!$C7641="","",'6.標準時間'!C7641)</f>
        <v/>
      </c>
      <c r="D7641" s="16" t="str">
        <f>IF('6.標準時間'!$C7641="","",'6.標準時間'!E7641)</f>
        <v/>
      </c>
      <c r="E7641" s="171" t="str">
        <f>IF('6.標準時間'!$C7641="","",'6.標準時間'!F7641)</f>
        <v/>
      </c>
      <c r="F7641" s="15" t="str">
        <f t="shared" si="238"/>
        <v/>
      </c>
      <c r="G7641" s="142" t="str">
        <f>IF('6.標準時間'!$C7641="","",'6.標準時間'!H7641)</f>
        <v/>
      </c>
      <c r="H7641" s="142" t="str">
        <f>IF('6.標準時間'!$C7641="","",'6.標準時間'!I7641)</f>
        <v/>
      </c>
      <c r="I7641" s="107" t="str">
        <f>IF(C7641="","",VLOOKUP($C7641,'7.工程別レート'!$C$6:$E$501,3,FALSE))</f>
        <v/>
      </c>
      <c r="J7641" s="108" t="str">
        <f>IF(C7641="","",VLOOKUP($C7641,'7.工程別レート'!$C$6:$E$501,2,FALSE))</f>
        <v/>
      </c>
      <c r="K7641" s="195" t="str">
        <f t="shared" si="239"/>
        <v/>
      </c>
    </row>
    <row r="7642" spans="2:11" ht="18" customHeight="1">
      <c r="B7642" s="16" t="str">
        <f>IF('6.標準時間'!$B7642="","",'6.標準時間'!B7642)</f>
        <v/>
      </c>
      <c r="C7642" s="16" t="str">
        <f>IF('6.標準時間'!$C7642="","",'6.標準時間'!C7642)</f>
        <v/>
      </c>
      <c r="D7642" s="16" t="str">
        <f>IF('6.標準時間'!$C7642="","",'6.標準時間'!E7642)</f>
        <v/>
      </c>
      <c r="E7642" s="171" t="str">
        <f>IF('6.標準時間'!$C7642="","",'6.標準時間'!F7642)</f>
        <v/>
      </c>
      <c r="F7642" s="15" t="str">
        <f t="shared" si="238"/>
        <v/>
      </c>
      <c r="G7642" s="142" t="str">
        <f>IF('6.標準時間'!$C7642="","",'6.標準時間'!H7642)</f>
        <v/>
      </c>
      <c r="H7642" s="142" t="str">
        <f>IF('6.標準時間'!$C7642="","",'6.標準時間'!I7642)</f>
        <v/>
      </c>
      <c r="I7642" s="107" t="str">
        <f>IF(C7642="","",VLOOKUP($C7642,'7.工程別レート'!$C$6:$E$501,3,FALSE))</f>
        <v/>
      </c>
      <c r="J7642" s="108" t="str">
        <f>IF(C7642="","",VLOOKUP($C7642,'7.工程別レート'!$C$6:$E$501,2,FALSE))</f>
        <v/>
      </c>
      <c r="K7642" s="195" t="str">
        <f t="shared" si="239"/>
        <v/>
      </c>
    </row>
    <row r="7643" spans="2:11" ht="18" customHeight="1">
      <c r="B7643" s="16" t="str">
        <f>IF('6.標準時間'!$B7643="","",'6.標準時間'!B7643)</f>
        <v/>
      </c>
      <c r="C7643" s="16" t="str">
        <f>IF('6.標準時間'!$C7643="","",'6.標準時間'!C7643)</f>
        <v/>
      </c>
      <c r="D7643" s="16" t="str">
        <f>IF('6.標準時間'!$C7643="","",'6.標準時間'!E7643)</f>
        <v/>
      </c>
      <c r="E7643" s="171" t="str">
        <f>IF('6.標準時間'!$C7643="","",'6.標準時間'!F7643)</f>
        <v/>
      </c>
      <c r="F7643" s="15" t="str">
        <f t="shared" si="238"/>
        <v/>
      </c>
      <c r="G7643" s="142" t="str">
        <f>IF('6.標準時間'!$C7643="","",'6.標準時間'!H7643)</f>
        <v/>
      </c>
      <c r="H7643" s="142" t="str">
        <f>IF('6.標準時間'!$C7643="","",'6.標準時間'!I7643)</f>
        <v/>
      </c>
      <c r="I7643" s="107" t="str">
        <f>IF(C7643="","",VLOOKUP($C7643,'7.工程別レート'!$C$6:$E$501,3,FALSE))</f>
        <v/>
      </c>
      <c r="J7643" s="108" t="str">
        <f>IF(C7643="","",VLOOKUP($C7643,'7.工程別レート'!$C$6:$E$501,2,FALSE))</f>
        <v/>
      </c>
      <c r="K7643" s="195" t="str">
        <f t="shared" si="239"/>
        <v/>
      </c>
    </row>
    <row r="7644" spans="2:11" ht="18" customHeight="1">
      <c r="B7644" s="16" t="str">
        <f>IF('6.標準時間'!$B7644="","",'6.標準時間'!B7644)</f>
        <v/>
      </c>
      <c r="C7644" s="16" t="str">
        <f>IF('6.標準時間'!$C7644="","",'6.標準時間'!C7644)</f>
        <v/>
      </c>
      <c r="D7644" s="16" t="str">
        <f>IF('6.標準時間'!$C7644="","",'6.標準時間'!E7644)</f>
        <v/>
      </c>
      <c r="E7644" s="171" t="str">
        <f>IF('6.標準時間'!$C7644="","",'6.標準時間'!F7644)</f>
        <v/>
      </c>
      <c r="F7644" s="15" t="str">
        <f t="shared" si="238"/>
        <v/>
      </c>
      <c r="G7644" s="142" t="str">
        <f>IF('6.標準時間'!$C7644="","",'6.標準時間'!H7644)</f>
        <v/>
      </c>
      <c r="H7644" s="142" t="str">
        <f>IF('6.標準時間'!$C7644="","",'6.標準時間'!I7644)</f>
        <v/>
      </c>
      <c r="I7644" s="107" t="str">
        <f>IF(C7644="","",VLOOKUP($C7644,'7.工程別レート'!$C$6:$E$501,3,FALSE))</f>
        <v/>
      </c>
      <c r="J7644" s="108" t="str">
        <f>IF(C7644="","",VLOOKUP($C7644,'7.工程別レート'!$C$6:$E$501,2,FALSE))</f>
        <v/>
      </c>
      <c r="K7644" s="195" t="str">
        <f t="shared" si="239"/>
        <v/>
      </c>
    </row>
    <row r="7645" spans="2:11" ht="18" customHeight="1">
      <c r="B7645" s="16" t="str">
        <f>IF('6.標準時間'!$B7645="","",'6.標準時間'!B7645)</f>
        <v/>
      </c>
      <c r="C7645" s="16" t="str">
        <f>IF('6.標準時間'!$C7645="","",'6.標準時間'!C7645)</f>
        <v/>
      </c>
      <c r="D7645" s="16" t="str">
        <f>IF('6.標準時間'!$C7645="","",'6.標準時間'!E7645)</f>
        <v/>
      </c>
      <c r="E7645" s="171" t="str">
        <f>IF('6.標準時間'!$C7645="","",'6.標準時間'!F7645)</f>
        <v/>
      </c>
      <c r="F7645" s="15" t="str">
        <f t="shared" si="238"/>
        <v/>
      </c>
      <c r="G7645" s="142" t="str">
        <f>IF('6.標準時間'!$C7645="","",'6.標準時間'!H7645)</f>
        <v/>
      </c>
      <c r="H7645" s="142" t="str">
        <f>IF('6.標準時間'!$C7645="","",'6.標準時間'!I7645)</f>
        <v/>
      </c>
      <c r="I7645" s="107" t="str">
        <f>IF(C7645="","",VLOOKUP($C7645,'7.工程別レート'!$C$6:$E$501,3,FALSE))</f>
        <v/>
      </c>
      <c r="J7645" s="108" t="str">
        <f>IF(C7645="","",VLOOKUP($C7645,'7.工程別レート'!$C$6:$E$501,2,FALSE))</f>
        <v/>
      </c>
      <c r="K7645" s="195" t="str">
        <f t="shared" si="239"/>
        <v/>
      </c>
    </row>
    <row r="7646" spans="2:11" ht="18" customHeight="1">
      <c r="B7646" s="16" t="str">
        <f>IF('6.標準時間'!$B7646="","",'6.標準時間'!B7646)</f>
        <v/>
      </c>
      <c r="C7646" s="16" t="str">
        <f>IF('6.標準時間'!$C7646="","",'6.標準時間'!C7646)</f>
        <v/>
      </c>
      <c r="D7646" s="16" t="str">
        <f>IF('6.標準時間'!$C7646="","",'6.標準時間'!E7646)</f>
        <v/>
      </c>
      <c r="E7646" s="171" t="str">
        <f>IF('6.標準時間'!$C7646="","",'6.標準時間'!F7646)</f>
        <v/>
      </c>
      <c r="F7646" s="15" t="str">
        <f t="shared" si="238"/>
        <v/>
      </c>
      <c r="G7646" s="142" t="str">
        <f>IF('6.標準時間'!$C7646="","",'6.標準時間'!H7646)</f>
        <v/>
      </c>
      <c r="H7646" s="142" t="str">
        <f>IF('6.標準時間'!$C7646="","",'6.標準時間'!I7646)</f>
        <v/>
      </c>
      <c r="I7646" s="107" t="str">
        <f>IF(C7646="","",VLOOKUP($C7646,'7.工程別レート'!$C$6:$E$501,3,FALSE))</f>
        <v/>
      </c>
      <c r="J7646" s="108" t="str">
        <f>IF(C7646="","",VLOOKUP($C7646,'7.工程別レート'!$C$6:$E$501,2,FALSE))</f>
        <v/>
      </c>
      <c r="K7646" s="195" t="str">
        <f t="shared" si="239"/>
        <v/>
      </c>
    </row>
    <row r="7647" spans="2:11" ht="18" customHeight="1">
      <c r="B7647" s="16" t="str">
        <f>IF('6.標準時間'!$B7647="","",'6.標準時間'!B7647)</f>
        <v/>
      </c>
      <c r="C7647" s="16" t="str">
        <f>IF('6.標準時間'!$C7647="","",'6.標準時間'!C7647)</f>
        <v/>
      </c>
      <c r="D7647" s="16" t="str">
        <f>IF('6.標準時間'!$C7647="","",'6.標準時間'!E7647)</f>
        <v/>
      </c>
      <c r="E7647" s="171" t="str">
        <f>IF('6.標準時間'!$C7647="","",'6.標準時間'!F7647)</f>
        <v/>
      </c>
      <c r="F7647" s="15" t="str">
        <f t="shared" si="238"/>
        <v/>
      </c>
      <c r="G7647" s="142" t="str">
        <f>IF('6.標準時間'!$C7647="","",'6.標準時間'!H7647)</f>
        <v/>
      </c>
      <c r="H7647" s="142" t="str">
        <f>IF('6.標準時間'!$C7647="","",'6.標準時間'!I7647)</f>
        <v/>
      </c>
      <c r="I7647" s="107" t="str">
        <f>IF(C7647="","",VLOOKUP($C7647,'7.工程別レート'!$C$6:$E$501,3,FALSE))</f>
        <v/>
      </c>
      <c r="J7647" s="108" t="str">
        <f>IF(C7647="","",VLOOKUP($C7647,'7.工程別レート'!$C$6:$E$501,2,FALSE))</f>
        <v/>
      </c>
      <c r="K7647" s="195" t="str">
        <f t="shared" si="239"/>
        <v/>
      </c>
    </row>
    <row r="7648" spans="2:11" ht="18" customHeight="1">
      <c r="B7648" s="16" t="str">
        <f>IF('6.標準時間'!$B7648="","",'6.標準時間'!B7648)</f>
        <v/>
      </c>
      <c r="C7648" s="16" t="str">
        <f>IF('6.標準時間'!$C7648="","",'6.標準時間'!C7648)</f>
        <v/>
      </c>
      <c r="D7648" s="16" t="str">
        <f>IF('6.標準時間'!$C7648="","",'6.標準時間'!E7648)</f>
        <v/>
      </c>
      <c r="E7648" s="171" t="str">
        <f>IF('6.標準時間'!$C7648="","",'6.標準時間'!F7648)</f>
        <v/>
      </c>
      <c r="F7648" s="15" t="str">
        <f t="shared" si="238"/>
        <v/>
      </c>
      <c r="G7648" s="142" t="str">
        <f>IF('6.標準時間'!$C7648="","",'6.標準時間'!H7648)</f>
        <v/>
      </c>
      <c r="H7648" s="142" t="str">
        <f>IF('6.標準時間'!$C7648="","",'6.標準時間'!I7648)</f>
        <v/>
      </c>
      <c r="I7648" s="107" t="str">
        <f>IF(C7648="","",VLOOKUP($C7648,'7.工程別レート'!$C$6:$E$501,3,FALSE))</f>
        <v/>
      </c>
      <c r="J7648" s="108" t="str">
        <f>IF(C7648="","",VLOOKUP($C7648,'7.工程別レート'!$C$6:$E$501,2,FALSE))</f>
        <v/>
      </c>
      <c r="K7648" s="195" t="str">
        <f t="shared" si="239"/>
        <v/>
      </c>
    </row>
    <row r="7649" spans="2:11" ht="18" customHeight="1">
      <c r="B7649" s="16" t="str">
        <f>IF('6.標準時間'!$B7649="","",'6.標準時間'!B7649)</f>
        <v/>
      </c>
      <c r="C7649" s="16" t="str">
        <f>IF('6.標準時間'!$C7649="","",'6.標準時間'!C7649)</f>
        <v/>
      </c>
      <c r="D7649" s="16" t="str">
        <f>IF('6.標準時間'!$C7649="","",'6.標準時間'!E7649)</f>
        <v/>
      </c>
      <c r="E7649" s="171" t="str">
        <f>IF('6.標準時間'!$C7649="","",'6.標準時間'!F7649)</f>
        <v/>
      </c>
      <c r="F7649" s="15" t="str">
        <f t="shared" si="238"/>
        <v/>
      </c>
      <c r="G7649" s="142" t="str">
        <f>IF('6.標準時間'!$C7649="","",'6.標準時間'!H7649)</f>
        <v/>
      </c>
      <c r="H7649" s="142" t="str">
        <f>IF('6.標準時間'!$C7649="","",'6.標準時間'!I7649)</f>
        <v/>
      </c>
      <c r="I7649" s="107" t="str">
        <f>IF(C7649="","",VLOOKUP($C7649,'7.工程別レート'!$C$6:$E$501,3,FALSE))</f>
        <v/>
      </c>
      <c r="J7649" s="108" t="str">
        <f>IF(C7649="","",VLOOKUP($C7649,'7.工程別レート'!$C$6:$E$501,2,FALSE))</f>
        <v/>
      </c>
      <c r="K7649" s="195" t="str">
        <f t="shared" si="239"/>
        <v/>
      </c>
    </row>
    <row r="7650" spans="2:11" ht="18" customHeight="1">
      <c r="B7650" s="16" t="str">
        <f>IF('6.標準時間'!$B7650="","",'6.標準時間'!B7650)</f>
        <v/>
      </c>
      <c r="C7650" s="16" t="str">
        <f>IF('6.標準時間'!$C7650="","",'6.標準時間'!C7650)</f>
        <v/>
      </c>
      <c r="D7650" s="16" t="str">
        <f>IF('6.標準時間'!$C7650="","",'6.標準時間'!E7650)</f>
        <v/>
      </c>
      <c r="E7650" s="171" t="str">
        <f>IF('6.標準時間'!$C7650="","",'6.標準時間'!F7650)</f>
        <v/>
      </c>
      <c r="F7650" s="15" t="str">
        <f t="shared" si="238"/>
        <v/>
      </c>
      <c r="G7650" s="142" t="str">
        <f>IF('6.標準時間'!$C7650="","",'6.標準時間'!H7650)</f>
        <v/>
      </c>
      <c r="H7650" s="142" t="str">
        <f>IF('6.標準時間'!$C7650="","",'6.標準時間'!I7650)</f>
        <v/>
      </c>
      <c r="I7650" s="107" t="str">
        <f>IF(C7650="","",VLOOKUP($C7650,'7.工程別レート'!$C$6:$E$501,3,FALSE))</f>
        <v/>
      </c>
      <c r="J7650" s="108" t="str">
        <f>IF(C7650="","",VLOOKUP($C7650,'7.工程別レート'!$C$6:$E$501,2,FALSE))</f>
        <v/>
      </c>
      <c r="K7650" s="195" t="str">
        <f t="shared" si="239"/>
        <v/>
      </c>
    </row>
    <row r="7651" spans="2:11" ht="18" customHeight="1">
      <c r="B7651" s="16" t="str">
        <f>IF('6.標準時間'!$B7651="","",'6.標準時間'!B7651)</f>
        <v/>
      </c>
      <c r="C7651" s="16" t="str">
        <f>IF('6.標準時間'!$C7651="","",'6.標準時間'!C7651)</f>
        <v/>
      </c>
      <c r="D7651" s="16" t="str">
        <f>IF('6.標準時間'!$C7651="","",'6.標準時間'!E7651)</f>
        <v/>
      </c>
      <c r="E7651" s="171" t="str">
        <f>IF('6.標準時間'!$C7651="","",'6.標準時間'!F7651)</f>
        <v/>
      </c>
      <c r="F7651" s="15" t="str">
        <f t="shared" si="238"/>
        <v/>
      </c>
      <c r="G7651" s="142" t="str">
        <f>IF('6.標準時間'!$C7651="","",'6.標準時間'!H7651)</f>
        <v/>
      </c>
      <c r="H7651" s="142" t="str">
        <f>IF('6.標準時間'!$C7651="","",'6.標準時間'!I7651)</f>
        <v/>
      </c>
      <c r="I7651" s="107" t="str">
        <f>IF(C7651="","",VLOOKUP($C7651,'7.工程別レート'!$C$6:$E$501,3,FALSE))</f>
        <v/>
      </c>
      <c r="J7651" s="108" t="str">
        <f>IF(C7651="","",VLOOKUP($C7651,'7.工程別レート'!$C$6:$E$501,2,FALSE))</f>
        <v/>
      </c>
      <c r="K7651" s="195" t="str">
        <f t="shared" si="239"/>
        <v/>
      </c>
    </row>
    <row r="7652" spans="2:11" ht="18" customHeight="1">
      <c r="B7652" s="16" t="str">
        <f>IF('6.標準時間'!$B7652="","",'6.標準時間'!B7652)</f>
        <v/>
      </c>
      <c r="C7652" s="16" t="str">
        <f>IF('6.標準時間'!$C7652="","",'6.標準時間'!C7652)</f>
        <v/>
      </c>
      <c r="D7652" s="16" t="str">
        <f>IF('6.標準時間'!$C7652="","",'6.標準時間'!E7652)</f>
        <v/>
      </c>
      <c r="E7652" s="171" t="str">
        <f>IF('6.標準時間'!$C7652="","",'6.標準時間'!F7652)</f>
        <v/>
      </c>
      <c r="F7652" s="15" t="str">
        <f t="shared" si="238"/>
        <v/>
      </c>
      <c r="G7652" s="142" t="str">
        <f>IF('6.標準時間'!$C7652="","",'6.標準時間'!H7652)</f>
        <v/>
      </c>
      <c r="H7652" s="142" t="str">
        <f>IF('6.標準時間'!$C7652="","",'6.標準時間'!I7652)</f>
        <v/>
      </c>
      <c r="I7652" s="107" t="str">
        <f>IF(C7652="","",VLOOKUP($C7652,'7.工程別レート'!$C$6:$E$501,3,FALSE))</f>
        <v/>
      </c>
      <c r="J7652" s="108" t="str">
        <f>IF(C7652="","",VLOOKUP($C7652,'7.工程別レート'!$C$6:$E$501,2,FALSE))</f>
        <v/>
      </c>
      <c r="K7652" s="195" t="str">
        <f t="shared" si="239"/>
        <v/>
      </c>
    </row>
    <row r="7653" spans="2:11" ht="18" customHeight="1">
      <c r="B7653" s="16" t="str">
        <f>IF('6.標準時間'!$B7653="","",'6.標準時間'!B7653)</f>
        <v/>
      </c>
      <c r="C7653" s="16" t="str">
        <f>IF('6.標準時間'!$C7653="","",'6.標準時間'!C7653)</f>
        <v/>
      </c>
      <c r="D7653" s="16" t="str">
        <f>IF('6.標準時間'!$C7653="","",'6.標準時間'!E7653)</f>
        <v/>
      </c>
      <c r="E7653" s="171" t="str">
        <f>IF('6.標準時間'!$C7653="","",'6.標準時間'!F7653)</f>
        <v/>
      </c>
      <c r="F7653" s="15" t="str">
        <f t="shared" si="238"/>
        <v/>
      </c>
      <c r="G7653" s="142" t="str">
        <f>IF('6.標準時間'!$C7653="","",'6.標準時間'!H7653)</f>
        <v/>
      </c>
      <c r="H7653" s="142" t="str">
        <f>IF('6.標準時間'!$C7653="","",'6.標準時間'!I7653)</f>
        <v/>
      </c>
      <c r="I7653" s="107" t="str">
        <f>IF(C7653="","",VLOOKUP($C7653,'7.工程別レート'!$C$6:$E$501,3,FALSE))</f>
        <v/>
      </c>
      <c r="J7653" s="108" t="str">
        <f>IF(C7653="","",VLOOKUP($C7653,'7.工程別レート'!$C$6:$E$501,2,FALSE))</f>
        <v/>
      </c>
      <c r="K7653" s="195" t="str">
        <f t="shared" si="239"/>
        <v/>
      </c>
    </row>
    <row r="7654" spans="2:11" ht="18" customHeight="1">
      <c r="B7654" s="16" t="str">
        <f>IF('6.標準時間'!$B7654="","",'6.標準時間'!B7654)</f>
        <v/>
      </c>
      <c r="C7654" s="16" t="str">
        <f>IF('6.標準時間'!$C7654="","",'6.標準時間'!C7654)</f>
        <v/>
      </c>
      <c r="D7654" s="16" t="str">
        <f>IF('6.標準時間'!$C7654="","",'6.標準時間'!E7654)</f>
        <v/>
      </c>
      <c r="E7654" s="171" t="str">
        <f>IF('6.標準時間'!$C7654="","",'6.標準時間'!F7654)</f>
        <v/>
      </c>
      <c r="F7654" s="15" t="str">
        <f t="shared" si="238"/>
        <v/>
      </c>
      <c r="G7654" s="142" t="str">
        <f>IF('6.標準時間'!$C7654="","",'6.標準時間'!H7654)</f>
        <v/>
      </c>
      <c r="H7654" s="142" t="str">
        <f>IF('6.標準時間'!$C7654="","",'6.標準時間'!I7654)</f>
        <v/>
      </c>
      <c r="I7654" s="107" t="str">
        <f>IF(C7654="","",VLOOKUP($C7654,'7.工程別レート'!$C$6:$E$501,3,FALSE))</f>
        <v/>
      </c>
      <c r="J7654" s="108" t="str">
        <f>IF(C7654="","",VLOOKUP($C7654,'7.工程別レート'!$C$6:$E$501,2,FALSE))</f>
        <v/>
      </c>
      <c r="K7654" s="195" t="str">
        <f t="shared" si="239"/>
        <v/>
      </c>
    </row>
    <row r="7655" spans="2:11" ht="18" customHeight="1">
      <c r="B7655" s="16" t="str">
        <f>IF('6.標準時間'!$B7655="","",'6.標準時間'!B7655)</f>
        <v/>
      </c>
      <c r="C7655" s="16" t="str">
        <f>IF('6.標準時間'!$C7655="","",'6.標準時間'!C7655)</f>
        <v/>
      </c>
      <c r="D7655" s="16" t="str">
        <f>IF('6.標準時間'!$C7655="","",'6.標準時間'!E7655)</f>
        <v/>
      </c>
      <c r="E7655" s="171" t="str">
        <f>IF('6.標準時間'!$C7655="","",'6.標準時間'!F7655)</f>
        <v/>
      </c>
      <c r="F7655" s="15" t="str">
        <f t="shared" si="238"/>
        <v/>
      </c>
      <c r="G7655" s="142" t="str">
        <f>IF('6.標準時間'!$C7655="","",'6.標準時間'!H7655)</f>
        <v/>
      </c>
      <c r="H7655" s="142" t="str">
        <f>IF('6.標準時間'!$C7655="","",'6.標準時間'!I7655)</f>
        <v/>
      </c>
      <c r="I7655" s="107" t="str">
        <f>IF(C7655="","",VLOOKUP($C7655,'7.工程別レート'!$C$6:$E$501,3,FALSE))</f>
        <v/>
      </c>
      <c r="J7655" s="108" t="str">
        <f>IF(C7655="","",VLOOKUP($C7655,'7.工程別レート'!$C$6:$E$501,2,FALSE))</f>
        <v/>
      </c>
      <c r="K7655" s="195" t="str">
        <f t="shared" si="239"/>
        <v/>
      </c>
    </row>
    <row r="7656" spans="2:11" ht="18" customHeight="1">
      <c r="B7656" s="16" t="str">
        <f>IF('6.標準時間'!$B7656="","",'6.標準時間'!B7656)</f>
        <v/>
      </c>
      <c r="C7656" s="16" t="str">
        <f>IF('6.標準時間'!$C7656="","",'6.標準時間'!C7656)</f>
        <v/>
      </c>
      <c r="D7656" s="16" t="str">
        <f>IF('6.標準時間'!$C7656="","",'6.標準時間'!E7656)</f>
        <v/>
      </c>
      <c r="E7656" s="171" t="str">
        <f>IF('6.標準時間'!$C7656="","",'6.標準時間'!F7656)</f>
        <v/>
      </c>
      <c r="F7656" s="15" t="str">
        <f t="shared" si="238"/>
        <v/>
      </c>
      <c r="G7656" s="142" t="str">
        <f>IF('6.標準時間'!$C7656="","",'6.標準時間'!H7656)</f>
        <v/>
      </c>
      <c r="H7656" s="142" t="str">
        <f>IF('6.標準時間'!$C7656="","",'6.標準時間'!I7656)</f>
        <v/>
      </c>
      <c r="I7656" s="107" t="str">
        <f>IF(C7656="","",VLOOKUP($C7656,'7.工程別レート'!$C$6:$E$501,3,FALSE))</f>
        <v/>
      </c>
      <c r="J7656" s="108" t="str">
        <f>IF(C7656="","",VLOOKUP($C7656,'7.工程別レート'!$C$6:$E$501,2,FALSE))</f>
        <v/>
      </c>
      <c r="K7656" s="195" t="str">
        <f t="shared" si="239"/>
        <v/>
      </c>
    </row>
    <row r="7657" spans="2:11" ht="18" customHeight="1">
      <c r="B7657" s="16" t="str">
        <f>IF('6.標準時間'!$B7657="","",'6.標準時間'!B7657)</f>
        <v/>
      </c>
      <c r="C7657" s="16" t="str">
        <f>IF('6.標準時間'!$C7657="","",'6.標準時間'!C7657)</f>
        <v/>
      </c>
      <c r="D7657" s="16" t="str">
        <f>IF('6.標準時間'!$C7657="","",'6.標準時間'!E7657)</f>
        <v/>
      </c>
      <c r="E7657" s="171" t="str">
        <f>IF('6.標準時間'!$C7657="","",'6.標準時間'!F7657)</f>
        <v/>
      </c>
      <c r="F7657" s="15" t="str">
        <f t="shared" si="238"/>
        <v/>
      </c>
      <c r="G7657" s="142" t="str">
        <f>IF('6.標準時間'!$C7657="","",'6.標準時間'!H7657)</f>
        <v/>
      </c>
      <c r="H7657" s="142" t="str">
        <f>IF('6.標準時間'!$C7657="","",'6.標準時間'!I7657)</f>
        <v/>
      </c>
      <c r="I7657" s="107" t="str">
        <f>IF(C7657="","",VLOOKUP($C7657,'7.工程別レート'!$C$6:$E$501,3,FALSE))</f>
        <v/>
      </c>
      <c r="J7657" s="108" t="str">
        <f>IF(C7657="","",VLOOKUP($C7657,'7.工程別レート'!$C$6:$E$501,2,FALSE))</f>
        <v/>
      </c>
      <c r="K7657" s="195" t="str">
        <f t="shared" si="239"/>
        <v/>
      </c>
    </row>
    <row r="7658" spans="2:11" ht="18" customHeight="1">
      <c r="B7658" s="16" t="str">
        <f>IF('6.標準時間'!$B7658="","",'6.標準時間'!B7658)</f>
        <v/>
      </c>
      <c r="C7658" s="16" t="str">
        <f>IF('6.標準時間'!$C7658="","",'6.標準時間'!C7658)</f>
        <v/>
      </c>
      <c r="D7658" s="16" t="str">
        <f>IF('6.標準時間'!$C7658="","",'6.標準時間'!E7658)</f>
        <v/>
      </c>
      <c r="E7658" s="171" t="str">
        <f>IF('6.標準時間'!$C7658="","",'6.標準時間'!F7658)</f>
        <v/>
      </c>
      <c r="F7658" s="15" t="str">
        <f t="shared" si="238"/>
        <v/>
      </c>
      <c r="G7658" s="142" t="str">
        <f>IF('6.標準時間'!$C7658="","",'6.標準時間'!H7658)</f>
        <v/>
      </c>
      <c r="H7658" s="142" t="str">
        <f>IF('6.標準時間'!$C7658="","",'6.標準時間'!I7658)</f>
        <v/>
      </c>
      <c r="I7658" s="107" t="str">
        <f>IF(C7658="","",VLOOKUP($C7658,'7.工程別レート'!$C$6:$E$501,3,FALSE))</f>
        <v/>
      </c>
      <c r="J7658" s="108" t="str">
        <f>IF(C7658="","",VLOOKUP($C7658,'7.工程別レート'!$C$6:$E$501,2,FALSE))</f>
        <v/>
      </c>
      <c r="K7658" s="195" t="str">
        <f t="shared" si="239"/>
        <v/>
      </c>
    </row>
    <row r="7659" spans="2:11" ht="18" customHeight="1">
      <c r="B7659" s="16" t="str">
        <f>IF('6.標準時間'!$B7659="","",'6.標準時間'!B7659)</f>
        <v/>
      </c>
      <c r="C7659" s="16" t="str">
        <f>IF('6.標準時間'!$C7659="","",'6.標準時間'!C7659)</f>
        <v/>
      </c>
      <c r="D7659" s="16" t="str">
        <f>IF('6.標準時間'!$C7659="","",'6.標準時間'!E7659)</f>
        <v/>
      </c>
      <c r="E7659" s="171" t="str">
        <f>IF('6.標準時間'!$C7659="","",'6.標準時間'!F7659)</f>
        <v/>
      </c>
      <c r="F7659" s="15" t="str">
        <f t="shared" si="238"/>
        <v/>
      </c>
      <c r="G7659" s="142" t="str">
        <f>IF('6.標準時間'!$C7659="","",'6.標準時間'!H7659)</f>
        <v/>
      </c>
      <c r="H7659" s="142" t="str">
        <f>IF('6.標準時間'!$C7659="","",'6.標準時間'!I7659)</f>
        <v/>
      </c>
      <c r="I7659" s="107" t="str">
        <f>IF(C7659="","",VLOOKUP($C7659,'7.工程別レート'!$C$6:$E$501,3,FALSE))</f>
        <v/>
      </c>
      <c r="J7659" s="108" t="str">
        <f>IF(C7659="","",VLOOKUP($C7659,'7.工程別レート'!$C$6:$E$501,2,FALSE))</f>
        <v/>
      </c>
      <c r="K7659" s="195" t="str">
        <f t="shared" si="239"/>
        <v/>
      </c>
    </row>
    <row r="7660" spans="2:11" ht="18" customHeight="1">
      <c r="B7660" s="16" t="str">
        <f>IF('6.標準時間'!$B7660="","",'6.標準時間'!B7660)</f>
        <v/>
      </c>
      <c r="C7660" s="16" t="str">
        <f>IF('6.標準時間'!$C7660="","",'6.標準時間'!C7660)</f>
        <v/>
      </c>
      <c r="D7660" s="16" t="str">
        <f>IF('6.標準時間'!$C7660="","",'6.標準時間'!E7660)</f>
        <v/>
      </c>
      <c r="E7660" s="171" t="str">
        <f>IF('6.標準時間'!$C7660="","",'6.標準時間'!F7660)</f>
        <v/>
      </c>
      <c r="F7660" s="15" t="str">
        <f t="shared" si="238"/>
        <v/>
      </c>
      <c r="G7660" s="142" t="str">
        <f>IF('6.標準時間'!$C7660="","",'6.標準時間'!H7660)</f>
        <v/>
      </c>
      <c r="H7660" s="142" t="str">
        <f>IF('6.標準時間'!$C7660="","",'6.標準時間'!I7660)</f>
        <v/>
      </c>
      <c r="I7660" s="107" t="str">
        <f>IF(C7660="","",VLOOKUP($C7660,'7.工程別レート'!$C$6:$E$501,3,FALSE))</f>
        <v/>
      </c>
      <c r="J7660" s="108" t="str">
        <f>IF(C7660="","",VLOOKUP($C7660,'7.工程別レート'!$C$6:$E$501,2,FALSE))</f>
        <v/>
      </c>
      <c r="K7660" s="195" t="str">
        <f t="shared" si="239"/>
        <v/>
      </c>
    </row>
    <row r="7661" spans="2:11" ht="18" customHeight="1">
      <c r="B7661" s="16" t="str">
        <f>IF('6.標準時間'!$B7661="","",'6.標準時間'!B7661)</f>
        <v/>
      </c>
      <c r="C7661" s="16" t="str">
        <f>IF('6.標準時間'!$C7661="","",'6.標準時間'!C7661)</f>
        <v/>
      </c>
      <c r="D7661" s="16" t="str">
        <f>IF('6.標準時間'!$C7661="","",'6.標準時間'!E7661)</f>
        <v/>
      </c>
      <c r="E7661" s="171" t="str">
        <f>IF('6.標準時間'!$C7661="","",'6.標準時間'!F7661)</f>
        <v/>
      </c>
      <c r="F7661" s="15" t="str">
        <f t="shared" si="238"/>
        <v/>
      </c>
      <c r="G7661" s="142" t="str">
        <f>IF('6.標準時間'!$C7661="","",'6.標準時間'!H7661)</f>
        <v/>
      </c>
      <c r="H7661" s="142" t="str">
        <f>IF('6.標準時間'!$C7661="","",'6.標準時間'!I7661)</f>
        <v/>
      </c>
      <c r="I7661" s="107" t="str">
        <f>IF(C7661="","",VLOOKUP($C7661,'7.工程別レート'!$C$6:$E$501,3,FALSE))</f>
        <v/>
      </c>
      <c r="J7661" s="108" t="str">
        <f>IF(C7661="","",VLOOKUP($C7661,'7.工程別レート'!$C$6:$E$501,2,FALSE))</f>
        <v/>
      </c>
      <c r="K7661" s="195" t="str">
        <f t="shared" si="239"/>
        <v/>
      </c>
    </row>
    <row r="7662" spans="2:11" ht="18" customHeight="1">
      <c r="B7662" s="16" t="str">
        <f>IF('6.標準時間'!$B7662="","",'6.標準時間'!B7662)</f>
        <v/>
      </c>
      <c r="C7662" s="16" t="str">
        <f>IF('6.標準時間'!$C7662="","",'6.標準時間'!C7662)</f>
        <v/>
      </c>
      <c r="D7662" s="16" t="str">
        <f>IF('6.標準時間'!$C7662="","",'6.標準時間'!E7662)</f>
        <v/>
      </c>
      <c r="E7662" s="171" t="str">
        <f>IF('6.標準時間'!$C7662="","",'6.標準時間'!F7662)</f>
        <v/>
      </c>
      <c r="F7662" s="15" t="str">
        <f t="shared" si="238"/>
        <v/>
      </c>
      <c r="G7662" s="142" t="str">
        <f>IF('6.標準時間'!$C7662="","",'6.標準時間'!H7662)</f>
        <v/>
      </c>
      <c r="H7662" s="142" t="str">
        <f>IF('6.標準時間'!$C7662="","",'6.標準時間'!I7662)</f>
        <v/>
      </c>
      <c r="I7662" s="107" t="str">
        <f>IF(C7662="","",VLOOKUP($C7662,'7.工程別レート'!$C$6:$E$501,3,FALSE))</f>
        <v/>
      </c>
      <c r="J7662" s="108" t="str">
        <f>IF(C7662="","",VLOOKUP($C7662,'7.工程別レート'!$C$6:$E$501,2,FALSE))</f>
        <v/>
      </c>
      <c r="K7662" s="195" t="str">
        <f t="shared" si="239"/>
        <v/>
      </c>
    </row>
    <row r="7663" spans="2:11" ht="18" customHeight="1">
      <c r="B7663" s="16" t="str">
        <f>IF('6.標準時間'!$B7663="","",'6.標準時間'!B7663)</f>
        <v/>
      </c>
      <c r="C7663" s="16" t="str">
        <f>IF('6.標準時間'!$C7663="","",'6.標準時間'!C7663)</f>
        <v/>
      </c>
      <c r="D7663" s="16" t="str">
        <f>IF('6.標準時間'!$C7663="","",'6.標準時間'!E7663)</f>
        <v/>
      </c>
      <c r="E7663" s="171" t="str">
        <f>IF('6.標準時間'!$C7663="","",'6.標準時間'!F7663)</f>
        <v/>
      </c>
      <c r="F7663" s="15" t="str">
        <f t="shared" si="238"/>
        <v/>
      </c>
      <c r="G7663" s="142" t="str">
        <f>IF('6.標準時間'!$C7663="","",'6.標準時間'!H7663)</f>
        <v/>
      </c>
      <c r="H7663" s="142" t="str">
        <f>IF('6.標準時間'!$C7663="","",'6.標準時間'!I7663)</f>
        <v/>
      </c>
      <c r="I7663" s="107" t="str">
        <f>IF(C7663="","",VLOOKUP($C7663,'7.工程別レート'!$C$6:$E$501,3,FALSE))</f>
        <v/>
      </c>
      <c r="J7663" s="108" t="str">
        <f>IF(C7663="","",VLOOKUP($C7663,'7.工程別レート'!$C$6:$E$501,2,FALSE))</f>
        <v/>
      </c>
      <c r="K7663" s="195" t="str">
        <f t="shared" si="239"/>
        <v/>
      </c>
    </row>
    <row r="7664" spans="2:11" ht="18" customHeight="1">
      <c r="B7664" s="16" t="str">
        <f>IF('6.標準時間'!$B7664="","",'6.標準時間'!B7664)</f>
        <v/>
      </c>
      <c r="C7664" s="16" t="str">
        <f>IF('6.標準時間'!$C7664="","",'6.標準時間'!C7664)</f>
        <v/>
      </c>
      <c r="D7664" s="16" t="str">
        <f>IF('6.標準時間'!$C7664="","",'6.標準時間'!E7664)</f>
        <v/>
      </c>
      <c r="E7664" s="171" t="str">
        <f>IF('6.標準時間'!$C7664="","",'6.標準時間'!F7664)</f>
        <v/>
      </c>
      <c r="F7664" s="15" t="str">
        <f t="shared" si="238"/>
        <v/>
      </c>
      <c r="G7664" s="142" t="str">
        <f>IF('6.標準時間'!$C7664="","",'6.標準時間'!H7664)</f>
        <v/>
      </c>
      <c r="H7664" s="142" t="str">
        <f>IF('6.標準時間'!$C7664="","",'6.標準時間'!I7664)</f>
        <v/>
      </c>
      <c r="I7664" s="107" t="str">
        <f>IF(C7664="","",VLOOKUP($C7664,'7.工程別レート'!$C$6:$E$501,3,FALSE))</f>
        <v/>
      </c>
      <c r="J7664" s="108" t="str">
        <f>IF(C7664="","",VLOOKUP($C7664,'7.工程別レート'!$C$6:$E$501,2,FALSE))</f>
        <v/>
      </c>
      <c r="K7664" s="195" t="str">
        <f t="shared" si="239"/>
        <v/>
      </c>
    </row>
    <row r="7665" spans="2:11" ht="18" customHeight="1">
      <c r="B7665" s="16" t="str">
        <f>IF('6.標準時間'!$B7665="","",'6.標準時間'!B7665)</f>
        <v/>
      </c>
      <c r="C7665" s="16" t="str">
        <f>IF('6.標準時間'!$C7665="","",'6.標準時間'!C7665)</f>
        <v/>
      </c>
      <c r="D7665" s="16" t="str">
        <f>IF('6.標準時間'!$C7665="","",'6.標準時間'!E7665)</f>
        <v/>
      </c>
      <c r="E7665" s="171" t="str">
        <f>IF('6.標準時間'!$C7665="","",'6.標準時間'!F7665)</f>
        <v/>
      </c>
      <c r="F7665" s="15" t="str">
        <f t="shared" si="238"/>
        <v/>
      </c>
      <c r="G7665" s="142" t="str">
        <f>IF('6.標準時間'!$C7665="","",'6.標準時間'!H7665)</f>
        <v/>
      </c>
      <c r="H7665" s="142" t="str">
        <f>IF('6.標準時間'!$C7665="","",'6.標準時間'!I7665)</f>
        <v/>
      </c>
      <c r="I7665" s="107" t="str">
        <f>IF(C7665="","",VLOOKUP($C7665,'7.工程別レート'!$C$6:$E$501,3,FALSE))</f>
        <v/>
      </c>
      <c r="J7665" s="108" t="str">
        <f>IF(C7665="","",VLOOKUP($C7665,'7.工程別レート'!$C$6:$E$501,2,FALSE))</f>
        <v/>
      </c>
      <c r="K7665" s="195" t="str">
        <f t="shared" si="239"/>
        <v/>
      </c>
    </row>
    <row r="7666" spans="2:11" ht="18" customHeight="1">
      <c r="B7666" s="16" t="str">
        <f>IF('6.標準時間'!$B7666="","",'6.標準時間'!B7666)</f>
        <v/>
      </c>
      <c r="C7666" s="16" t="str">
        <f>IF('6.標準時間'!$C7666="","",'6.標準時間'!C7666)</f>
        <v/>
      </c>
      <c r="D7666" s="16" t="str">
        <f>IF('6.標準時間'!$C7666="","",'6.標準時間'!E7666)</f>
        <v/>
      </c>
      <c r="E7666" s="171" t="str">
        <f>IF('6.標準時間'!$C7666="","",'6.標準時間'!F7666)</f>
        <v/>
      </c>
      <c r="F7666" s="15" t="str">
        <f t="shared" si="238"/>
        <v/>
      </c>
      <c r="G7666" s="142" t="str">
        <f>IF('6.標準時間'!$C7666="","",'6.標準時間'!H7666)</f>
        <v/>
      </c>
      <c r="H7666" s="142" t="str">
        <f>IF('6.標準時間'!$C7666="","",'6.標準時間'!I7666)</f>
        <v/>
      </c>
      <c r="I7666" s="107" t="str">
        <f>IF(C7666="","",VLOOKUP($C7666,'7.工程別レート'!$C$6:$E$501,3,FALSE))</f>
        <v/>
      </c>
      <c r="J7666" s="108" t="str">
        <f>IF(C7666="","",VLOOKUP($C7666,'7.工程別レート'!$C$6:$E$501,2,FALSE))</f>
        <v/>
      </c>
      <c r="K7666" s="195" t="str">
        <f t="shared" si="239"/>
        <v/>
      </c>
    </row>
    <row r="7667" spans="2:11" ht="18" customHeight="1">
      <c r="B7667" s="16" t="str">
        <f>IF('6.標準時間'!$B7667="","",'6.標準時間'!B7667)</f>
        <v/>
      </c>
      <c r="C7667" s="16" t="str">
        <f>IF('6.標準時間'!$C7667="","",'6.標準時間'!C7667)</f>
        <v/>
      </c>
      <c r="D7667" s="16" t="str">
        <f>IF('6.標準時間'!$C7667="","",'6.標準時間'!E7667)</f>
        <v/>
      </c>
      <c r="E7667" s="171" t="str">
        <f>IF('6.標準時間'!$C7667="","",'6.標準時間'!F7667)</f>
        <v/>
      </c>
      <c r="F7667" s="15" t="str">
        <f t="shared" si="238"/>
        <v/>
      </c>
      <c r="G7667" s="142" t="str">
        <f>IF('6.標準時間'!$C7667="","",'6.標準時間'!H7667)</f>
        <v/>
      </c>
      <c r="H7667" s="142" t="str">
        <f>IF('6.標準時間'!$C7667="","",'6.標準時間'!I7667)</f>
        <v/>
      </c>
      <c r="I7667" s="107" t="str">
        <f>IF(C7667="","",VLOOKUP($C7667,'7.工程別レート'!$C$6:$E$501,3,FALSE))</f>
        <v/>
      </c>
      <c r="J7667" s="108" t="str">
        <f>IF(C7667="","",VLOOKUP($C7667,'7.工程別レート'!$C$6:$E$501,2,FALSE))</f>
        <v/>
      </c>
      <c r="K7667" s="195" t="str">
        <f t="shared" si="239"/>
        <v/>
      </c>
    </row>
    <row r="7668" spans="2:11" ht="18" customHeight="1">
      <c r="B7668" s="16" t="str">
        <f>IF('6.標準時間'!$B7668="","",'6.標準時間'!B7668)</f>
        <v/>
      </c>
      <c r="C7668" s="16" t="str">
        <f>IF('6.標準時間'!$C7668="","",'6.標準時間'!C7668)</f>
        <v/>
      </c>
      <c r="D7668" s="16" t="str">
        <f>IF('6.標準時間'!$C7668="","",'6.標準時間'!E7668)</f>
        <v/>
      </c>
      <c r="E7668" s="171" t="str">
        <f>IF('6.標準時間'!$C7668="","",'6.標準時間'!F7668)</f>
        <v/>
      </c>
      <c r="F7668" s="15" t="str">
        <f t="shared" si="238"/>
        <v/>
      </c>
      <c r="G7668" s="142" t="str">
        <f>IF('6.標準時間'!$C7668="","",'6.標準時間'!H7668)</f>
        <v/>
      </c>
      <c r="H7668" s="142" t="str">
        <f>IF('6.標準時間'!$C7668="","",'6.標準時間'!I7668)</f>
        <v/>
      </c>
      <c r="I7668" s="107" t="str">
        <f>IF(C7668="","",VLOOKUP($C7668,'7.工程別レート'!$C$6:$E$501,3,FALSE))</f>
        <v/>
      </c>
      <c r="J7668" s="108" t="str">
        <f>IF(C7668="","",VLOOKUP($C7668,'7.工程別レート'!$C$6:$E$501,2,FALSE))</f>
        <v/>
      </c>
      <c r="K7668" s="195" t="str">
        <f t="shared" si="239"/>
        <v/>
      </c>
    </row>
    <row r="7669" spans="2:11" ht="18" customHeight="1">
      <c r="B7669" s="16" t="str">
        <f>IF('6.標準時間'!$B7669="","",'6.標準時間'!B7669)</f>
        <v/>
      </c>
      <c r="C7669" s="16" t="str">
        <f>IF('6.標準時間'!$C7669="","",'6.標準時間'!C7669)</f>
        <v/>
      </c>
      <c r="D7669" s="16" t="str">
        <f>IF('6.標準時間'!$C7669="","",'6.標準時間'!E7669)</f>
        <v/>
      </c>
      <c r="E7669" s="171" t="str">
        <f>IF('6.標準時間'!$C7669="","",'6.標準時間'!F7669)</f>
        <v/>
      </c>
      <c r="F7669" s="15" t="str">
        <f t="shared" si="238"/>
        <v/>
      </c>
      <c r="G7669" s="142" t="str">
        <f>IF('6.標準時間'!$C7669="","",'6.標準時間'!H7669)</f>
        <v/>
      </c>
      <c r="H7669" s="142" t="str">
        <f>IF('6.標準時間'!$C7669="","",'6.標準時間'!I7669)</f>
        <v/>
      </c>
      <c r="I7669" s="107" t="str">
        <f>IF(C7669="","",VLOOKUP($C7669,'7.工程別レート'!$C$6:$E$501,3,FALSE))</f>
        <v/>
      </c>
      <c r="J7669" s="108" t="str">
        <f>IF(C7669="","",VLOOKUP($C7669,'7.工程別レート'!$C$6:$E$501,2,FALSE))</f>
        <v/>
      </c>
      <c r="K7669" s="195" t="str">
        <f t="shared" si="239"/>
        <v/>
      </c>
    </row>
    <row r="7670" spans="2:11" ht="18" customHeight="1">
      <c r="B7670" s="16" t="str">
        <f>IF('6.標準時間'!$B7670="","",'6.標準時間'!B7670)</f>
        <v/>
      </c>
      <c r="C7670" s="16" t="str">
        <f>IF('6.標準時間'!$C7670="","",'6.標準時間'!C7670)</f>
        <v/>
      </c>
      <c r="D7670" s="16" t="str">
        <f>IF('6.標準時間'!$C7670="","",'6.標準時間'!E7670)</f>
        <v/>
      </c>
      <c r="E7670" s="171" t="str">
        <f>IF('6.標準時間'!$C7670="","",'6.標準時間'!F7670)</f>
        <v/>
      </c>
      <c r="F7670" s="15" t="str">
        <f t="shared" si="238"/>
        <v/>
      </c>
      <c r="G7670" s="142" t="str">
        <f>IF('6.標準時間'!$C7670="","",'6.標準時間'!H7670)</f>
        <v/>
      </c>
      <c r="H7670" s="142" t="str">
        <f>IF('6.標準時間'!$C7670="","",'6.標準時間'!I7670)</f>
        <v/>
      </c>
      <c r="I7670" s="107" t="str">
        <f>IF(C7670="","",VLOOKUP($C7670,'7.工程別レート'!$C$6:$E$501,3,FALSE))</f>
        <v/>
      </c>
      <c r="J7670" s="108" t="str">
        <f>IF(C7670="","",VLOOKUP($C7670,'7.工程別レート'!$C$6:$E$501,2,FALSE))</f>
        <v/>
      </c>
      <c r="K7670" s="195" t="str">
        <f t="shared" si="239"/>
        <v/>
      </c>
    </row>
    <row r="7671" spans="2:11" ht="18" customHeight="1">
      <c r="B7671" s="16" t="str">
        <f>IF('6.標準時間'!$B7671="","",'6.標準時間'!B7671)</f>
        <v/>
      </c>
      <c r="C7671" s="16" t="str">
        <f>IF('6.標準時間'!$C7671="","",'6.標準時間'!C7671)</f>
        <v/>
      </c>
      <c r="D7671" s="16" t="str">
        <f>IF('6.標準時間'!$C7671="","",'6.標準時間'!E7671)</f>
        <v/>
      </c>
      <c r="E7671" s="171" t="str">
        <f>IF('6.標準時間'!$C7671="","",'6.標準時間'!F7671)</f>
        <v/>
      </c>
      <c r="F7671" s="15" t="str">
        <f t="shared" si="238"/>
        <v/>
      </c>
      <c r="G7671" s="142" t="str">
        <f>IF('6.標準時間'!$C7671="","",'6.標準時間'!H7671)</f>
        <v/>
      </c>
      <c r="H7671" s="142" t="str">
        <f>IF('6.標準時間'!$C7671="","",'6.標準時間'!I7671)</f>
        <v/>
      </c>
      <c r="I7671" s="107" t="str">
        <f>IF(C7671="","",VLOOKUP($C7671,'7.工程別レート'!$C$6:$E$501,3,FALSE))</f>
        <v/>
      </c>
      <c r="J7671" s="108" t="str">
        <f>IF(C7671="","",VLOOKUP($C7671,'7.工程別レート'!$C$6:$E$501,2,FALSE))</f>
        <v/>
      </c>
      <c r="K7671" s="195" t="str">
        <f t="shared" si="239"/>
        <v/>
      </c>
    </row>
    <row r="7672" spans="2:11" ht="18" customHeight="1">
      <c r="B7672" s="16" t="str">
        <f>IF('6.標準時間'!$B7672="","",'6.標準時間'!B7672)</f>
        <v/>
      </c>
      <c r="C7672" s="16" t="str">
        <f>IF('6.標準時間'!$C7672="","",'6.標準時間'!C7672)</f>
        <v/>
      </c>
      <c r="D7672" s="16" t="str">
        <f>IF('6.標準時間'!$C7672="","",'6.標準時間'!E7672)</f>
        <v/>
      </c>
      <c r="E7672" s="171" t="str">
        <f>IF('6.標準時間'!$C7672="","",'6.標準時間'!F7672)</f>
        <v/>
      </c>
      <c r="F7672" s="15" t="str">
        <f t="shared" si="238"/>
        <v/>
      </c>
      <c r="G7672" s="142" t="str">
        <f>IF('6.標準時間'!$C7672="","",'6.標準時間'!H7672)</f>
        <v/>
      </c>
      <c r="H7672" s="142" t="str">
        <f>IF('6.標準時間'!$C7672="","",'6.標準時間'!I7672)</f>
        <v/>
      </c>
      <c r="I7672" s="107" t="str">
        <f>IF(C7672="","",VLOOKUP($C7672,'7.工程別レート'!$C$6:$E$501,3,FALSE))</f>
        <v/>
      </c>
      <c r="J7672" s="108" t="str">
        <f>IF(C7672="","",VLOOKUP($C7672,'7.工程別レート'!$C$6:$E$501,2,FALSE))</f>
        <v/>
      </c>
      <c r="K7672" s="195" t="str">
        <f t="shared" si="239"/>
        <v/>
      </c>
    </row>
    <row r="7673" spans="2:11" ht="18" customHeight="1">
      <c r="B7673" s="16" t="str">
        <f>IF('6.標準時間'!$B7673="","",'6.標準時間'!B7673)</f>
        <v/>
      </c>
      <c r="C7673" s="16" t="str">
        <f>IF('6.標準時間'!$C7673="","",'6.標準時間'!C7673)</f>
        <v/>
      </c>
      <c r="D7673" s="16" t="str">
        <f>IF('6.標準時間'!$C7673="","",'6.標準時間'!E7673)</f>
        <v/>
      </c>
      <c r="E7673" s="171" t="str">
        <f>IF('6.標準時間'!$C7673="","",'6.標準時間'!F7673)</f>
        <v/>
      </c>
      <c r="F7673" s="15" t="str">
        <f t="shared" si="238"/>
        <v/>
      </c>
      <c r="G7673" s="142" t="str">
        <f>IF('6.標準時間'!$C7673="","",'6.標準時間'!H7673)</f>
        <v/>
      </c>
      <c r="H7673" s="142" t="str">
        <f>IF('6.標準時間'!$C7673="","",'6.標準時間'!I7673)</f>
        <v/>
      </c>
      <c r="I7673" s="107" t="str">
        <f>IF(C7673="","",VLOOKUP($C7673,'7.工程別レート'!$C$6:$E$501,3,FALSE))</f>
        <v/>
      </c>
      <c r="J7673" s="108" t="str">
        <f>IF(C7673="","",VLOOKUP($C7673,'7.工程別レート'!$C$6:$E$501,2,FALSE))</f>
        <v/>
      </c>
      <c r="K7673" s="195" t="str">
        <f t="shared" si="239"/>
        <v/>
      </c>
    </row>
    <row r="7674" spans="2:11" ht="18" customHeight="1">
      <c r="B7674" s="16" t="str">
        <f>IF('6.標準時間'!$B7674="","",'6.標準時間'!B7674)</f>
        <v/>
      </c>
      <c r="C7674" s="16" t="str">
        <f>IF('6.標準時間'!$C7674="","",'6.標準時間'!C7674)</f>
        <v/>
      </c>
      <c r="D7674" s="16" t="str">
        <f>IF('6.標準時間'!$C7674="","",'6.標準時間'!E7674)</f>
        <v/>
      </c>
      <c r="E7674" s="171" t="str">
        <f>IF('6.標準時間'!$C7674="","",'6.標準時間'!F7674)</f>
        <v/>
      </c>
      <c r="F7674" s="15" t="str">
        <f t="shared" si="238"/>
        <v/>
      </c>
      <c r="G7674" s="142" t="str">
        <f>IF('6.標準時間'!$C7674="","",'6.標準時間'!H7674)</f>
        <v/>
      </c>
      <c r="H7674" s="142" t="str">
        <f>IF('6.標準時間'!$C7674="","",'6.標準時間'!I7674)</f>
        <v/>
      </c>
      <c r="I7674" s="107" t="str">
        <f>IF(C7674="","",VLOOKUP($C7674,'7.工程別レート'!$C$6:$E$501,3,FALSE))</f>
        <v/>
      </c>
      <c r="J7674" s="108" t="str">
        <f>IF(C7674="","",VLOOKUP($C7674,'7.工程別レート'!$C$6:$E$501,2,FALSE))</f>
        <v/>
      </c>
      <c r="K7674" s="195" t="str">
        <f t="shared" si="239"/>
        <v/>
      </c>
    </row>
    <row r="7675" spans="2:11" ht="18" customHeight="1">
      <c r="B7675" s="16" t="str">
        <f>IF('6.標準時間'!$B7675="","",'6.標準時間'!B7675)</f>
        <v/>
      </c>
      <c r="C7675" s="16" t="str">
        <f>IF('6.標準時間'!$C7675="","",'6.標準時間'!C7675)</f>
        <v/>
      </c>
      <c r="D7675" s="16" t="str">
        <f>IF('6.標準時間'!$C7675="","",'6.標準時間'!E7675)</f>
        <v/>
      </c>
      <c r="E7675" s="171" t="str">
        <f>IF('6.標準時間'!$C7675="","",'6.標準時間'!F7675)</f>
        <v/>
      </c>
      <c r="F7675" s="15" t="str">
        <f t="shared" si="238"/>
        <v/>
      </c>
      <c r="G7675" s="142" t="str">
        <f>IF('6.標準時間'!$C7675="","",'6.標準時間'!H7675)</f>
        <v/>
      </c>
      <c r="H7675" s="142" t="str">
        <f>IF('6.標準時間'!$C7675="","",'6.標準時間'!I7675)</f>
        <v/>
      </c>
      <c r="I7675" s="107" t="str">
        <f>IF(C7675="","",VLOOKUP($C7675,'7.工程別レート'!$C$6:$E$501,3,FALSE))</f>
        <v/>
      </c>
      <c r="J7675" s="108" t="str">
        <f>IF(C7675="","",VLOOKUP($C7675,'7.工程別レート'!$C$6:$E$501,2,FALSE))</f>
        <v/>
      </c>
      <c r="K7675" s="195" t="str">
        <f t="shared" si="239"/>
        <v/>
      </c>
    </row>
    <row r="7676" spans="2:11" ht="18" customHeight="1">
      <c r="B7676" s="16" t="str">
        <f>IF('6.標準時間'!$B7676="","",'6.標準時間'!B7676)</f>
        <v/>
      </c>
      <c r="C7676" s="16" t="str">
        <f>IF('6.標準時間'!$C7676="","",'6.標準時間'!C7676)</f>
        <v/>
      </c>
      <c r="D7676" s="16" t="str">
        <f>IF('6.標準時間'!$C7676="","",'6.標準時間'!E7676)</f>
        <v/>
      </c>
      <c r="E7676" s="171" t="str">
        <f>IF('6.標準時間'!$C7676="","",'6.標準時間'!F7676)</f>
        <v/>
      </c>
      <c r="F7676" s="15" t="str">
        <f t="shared" si="238"/>
        <v/>
      </c>
      <c r="G7676" s="142" t="str">
        <f>IF('6.標準時間'!$C7676="","",'6.標準時間'!H7676)</f>
        <v/>
      </c>
      <c r="H7676" s="142" t="str">
        <f>IF('6.標準時間'!$C7676="","",'6.標準時間'!I7676)</f>
        <v/>
      </c>
      <c r="I7676" s="107" t="str">
        <f>IF(C7676="","",VLOOKUP($C7676,'7.工程別レート'!$C$6:$E$501,3,FALSE))</f>
        <v/>
      </c>
      <c r="J7676" s="108" t="str">
        <f>IF(C7676="","",VLOOKUP($C7676,'7.工程別レート'!$C$6:$E$501,2,FALSE))</f>
        <v/>
      </c>
      <c r="K7676" s="195" t="str">
        <f t="shared" si="239"/>
        <v/>
      </c>
    </row>
    <row r="7677" spans="2:11" ht="18" customHeight="1">
      <c r="B7677" s="16" t="str">
        <f>IF('6.標準時間'!$B7677="","",'6.標準時間'!B7677)</f>
        <v/>
      </c>
      <c r="C7677" s="16" t="str">
        <f>IF('6.標準時間'!$C7677="","",'6.標準時間'!C7677)</f>
        <v/>
      </c>
      <c r="D7677" s="16" t="str">
        <f>IF('6.標準時間'!$C7677="","",'6.標準時間'!E7677)</f>
        <v/>
      </c>
      <c r="E7677" s="171" t="str">
        <f>IF('6.標準時間'!$C7677="","",'6.標準時間'!F7677)</f>
        <v/>
      </c>
      <c r="F7677" s="15" t="str">
        <f t="shared" si="238"/>
        <v/>
      </c>
      <c r="G7677" s="142" t="str">
        <f>IF('6.標準時間'!$C7677="","",'6.標準時間'!H7677)</f>
        <v/>
      </c>
      <c r="H7677" s="142" t="str">
        <f>IF('6.標準時間'!$C7677="","",'6.標準時間'!I7677)</f>
        <v/>
      </c>
      <c r="I7677" s="107" t="str">
        <f>IF(C7677="","",VLOOKUP($C7677,'7.工程別レート'!$C$6:$E$501,3,FALSE))</f>
        <v/>
      </c>
      <c r="J7677" s="108" t="str">
        <f>IF(C7677="","",VLOOKUP($C7677,'7.工程別レート'!$C$6:$E$501,2,FALSE))</f>
        <v/>
      </c>
      <c r="K7677" s="195" t="str">
        <f t="shared" si="239"/>
        <v/>
      </c>
    </row>
    <row r="7678" spans="2:11" ht="18" customHeight="1">
      <c r="B7678" s="16" t="str">
        <f>IF('6.標準時間'!$B7678="","",'6.標準時間'!B7678)</f>
        <v/>
      </c>
      <c r="C7678" s="16" t="str">
        <f>IF('6.標準時間'!$C7678="","",'6.標準時間'!C7678)</f>
        <v/>
      </c>
      <c r="D7678" s="16" t="str">
        <f>IF('6.標準時間'!$C7678="","",'6.標準時間'!E7678)</f>
        <v/>
      </c>
      <c r="E7678" s="171" t="str">
        <f>IF('6.標準時間'!$C7678="","",'6.標準時間'!F7678)</f>
        <v/>
      </c>
      <c r="F7678" s="15" t="str">
        <f t="shared" si="238"/>
        <v/>
      </c>
      <c r="G7678" s="142" t="str">
        <f>IF('6.標準時間'!$C7678="","",'6.標準時間'!H7678)</f>
        <v/>
      </c>
      <c r="H7678" s="142" t="str">
        <f>IF('6.標準時間'!$C7678="","",'6.標準時間'!I7678)</f>
        <v/>
      </c>
      <c r="I7678" s="107" t="str">
        <f>IF(C7678="","",VLOOKUP($C7678,'7.工程別レート'!$C$6:$E$501,3,FALSE))</f>
        <v/>
      </c>
      <c r="J7678" s="108" t="str">
        <f>IF(C7678="","",VLOOKUP($C7678,'7.工程別レート'!$C$6:$E$501,2,FALSE))</f>
        <v/>
      </c>
      <c r="K7678" s="195" t="str">
        <f t="shared" si="239"/>
        <v/>
      </c>
    </row>
    <row r="7679" spans="2:11" ht="18" customHeight="1">
      <c r="B7679" s="16" t="str">
        <f>IF('6.標準時間'!$B7679="","",'6.標準時間'!B7679)</f>
        <v/>
      </c>
      <c r="C7679" s="16" t="str">
        <f>IF('6.標準時間'!$C7679="","",'6.標準時間'!C7679)</f>
        <v/>
      </c>
      <c r="D7679" s="16" t="str">
        <f>IF('6.標準時間'!$C7679="","",'6.標準時間'!E7679)</f>
        <v/>
      </c>
      <c r="E7679" s="171" t="str">
        <f>IF('6.標準時間'!$C7679="","",'6.標準時間'!F7679)</f>
        <v/>
      </c>
      <c r="F7679" s="15" t="str">
        <f t="shared" si="238"/>
        <v/>
      </c>
      <c r="G7679" s="142" t="str">
        <f>IF('6.標準時間'!$C7679="","",'6.標準時間'!H7679)</f>
        <v/>
      </c>
      <c r="H7679" s="142" t="str">
        <f>IF('6.標準時間'!$C7679="","",'6.標準時間'!I7679)</f>
        <v/>
      </c>
      <c r="I7679" s="107" t="str">
        <f>IF(C7679="","",VLOOKUP($C7679,'7.工程別レート'!$C$6:$E$501,3,FALSE))</f>
        <v/>
      </c>
      <c r="J7679" s="108" t="str">
        <f>IF(C7679="","",VLOOKUP($C7679,'7.工程別レート'!$C$6:$E$501,2,FALSE))</f>
        <v/>
      </c>
      <c r="K7679" s="195" t="str">
        <f t="shared" si="239"/>
        <v/>
      </c>
    </row>
    <row r="7680" spans="2:11" ht="18" customHeight="1">
      <c r="B7680" s="16" t="str">
        <f>IF('6.標準時間'!$B7680="","",'6.標準時間'!B7680)</f>
        <v/>
      </c>
      <c r="C7680" s="16" t="str">
        <f>IF('6.標準時間'!$C7680="","",'6.標準時間'!C7680)</f>
        <v/>
      </c>
      <c r="D7680" s="16" t="str">
        <f>IF('6.標準時間'!$C7680="","",'6.標準時間'!E7680)</f>
        <v/>
      </c>
      <c r="E7680" s="171" t="str">
        <f>IF('6.標準時間'!$C7680="","",'6.標準時間'!F7680)</f>
        <v/>
      </c>
      <c r="F7680" s="15" t="str">
        <f t="shared" si="238"/>
        <v/>
      </c>
      <c r="G7680" s="142" t="str">
        <f>IF('6.標準時間'!$C7680="","",'6.標準時間'!H7680)</f>
        <v/>
      </c>
      <c r="H7680" s="142" t="str">
        <f>IF('6.標準時間'!$C7680="","",'6.標準時間'!I7680)</f>
        <v/>
      </c>
      <c r="I7680" s="107" t="str">
        <f>IF(C7680="","",VLOOKUP($C7680,'7.工程別レート'!$C$6:$E$501,3,FALSE))</f>
        <v/>
      </c>
      <c r="J7680" s="108" t="str">
        <f>IF(C7680="","",VLOOKUP($C7680,'7.工程別レート'!$C$6:$E$501,2,FALSE))</f>
        <v/>
      </c>
      <c r="K7680" s="195" t="str">
        <f t="shared" si="239"/>
        <v/>
      </c>
    </row>
    <row r="7681" spans="2:11" ht="18" customHeight="1">
      <c r="B7681" s="16" t="str">
        <f>IF('6.標準時間'!$B7681="","",'6.標準時間'!B7681)</f>
        <v/>
      </c>
      <c r="C7681" s="16" t="str">
        <f>IF('6.標準時間'!$C7681="","",'6.標準時間'!C7681)</f>
        <v/>
      </c>
      <c r="D7681" s="16" t="str">
        <f>IF('6.標準時間'!$C7681="","",'6.標準時間'!E7681)</f>
        <v/>
      </c>
      <c r="E7681" s="171" t="str">
        <f>IF('6.標準時間'!$C7681="","",'6.標準時間'!F7681)</f>
        <v/>
      </c>
      <c r="F7681" s="15" t="str">
        <f t="shared" si="238"/>
        <v/>
      </c>
      <c r="G7681" s="142" t="str">
        <f>IF('6.標準時間'!$C7681="","",'6.標準時間'!H7681)</f>
        <v/>
      </c>
      <c r="H7681" s="142" t="str">
        <f>IF('6.標準時間'!$C7681="","",'6.標準時間'!I7681)</f>
        <v/>
      </c>
      <c r="I7681" s="107" t="str">
        <f>IF(C7681="","",VLOOKUP($C7681,'7.工程別レート'!$C$6:$E$501,3,FALSE))</f>
        <v/>
      </c>
      <c r="J7681" s="108" t="str">
        <f>IF(C7681="","",VLOOKUP($C7681,'7.工程別レート'!$C$6:$E$501,2,FALSE))</f>
        <v/>
      </c>
      <c r="K7681" s="195" t="str">
        <f t="shared" si="239"/>
        <v/>
      </c>
    </row>
    <row r="7682" spans="2:11" ht="18" customHeight="1">
      <c r="B7682" s="16" t="str">
        <f>IF('6.標準時間'!$B7682="","",'6.標準時間'!B7682)</f>
        <v/>
      </c>
      <c r="C7682" s="16" t="str">
        <f>IF('6.標準時間'!$C7682="","",'6.標準時間'!C7682)</f>
        <v/>
      </c>
      <c r="D7682" s="16" t="str">
        <f>IF('6.標準時間'!$C7682="","",'6.標準時間'!E7682)</f>
        <v/>
      </c>
      <c r="E7682" s="171" t="str">
        <f>IF('6.標準時間'!$C7682="","",'6.標準時間'!F7682)</f>
        <v/>
      </c>
      <c r="F7682" s="15" t="str">
        <f t="shared" si="238"/>
        <v/>
      </c>
      <c r="G7682" s="142" t="str">
        <f>IF('6.標準時間'!$C7682="","",'6.標準時間'!H7682)</f>
        <v/>
      </c>
      <c r="H7682" s="142" t="str">
        <f>IF('6.標準時間'!$C7682="","",'6.標準時間'!I7682)</f>
        <v/>
      </c>
      <c r="I7682" s="107" t="str">
        <f>IF(C7682="","",VLOOKUP($C7682,'7.工程別レート'!$C$6:$E$501,3,FALSE))</f>
        <v/>
      </c>
      <c r="J7682" s="108" t="str">
        <f>IF(C7682="","",VLOOKUP($C7682,'7.工程別レート'!$C$6:$E$501,2,FALSE))</f>
        <v/>
      </c>
      <c r="K7682" s="195" t="str">
        <f t="shared" si="239"/>
        <v/>
      </c>
    </row>
    <row r="7683" spans="2:11" ht="18" customHeight="1">
      <c r="B7683" s="16" t="str">
        <f>IF('6.標準時間'!$B7683="","",'6.標準時間'!B7683)</f>
        <v/>
      </c>
      <c r="C7683" s="16" t="str">
        <f>IF('6.標準時間'!$C7683="","",'6.標準時間'!C7683)</f>
        <v/>
      </c>
      <c r="D7683" s="16" t="str">
        <f>IF('6.標準時間'!$C7683="","",'6.標準時間'!E7683)</f>
        <v/>
      </c>
      <c r="E7683" s="171" t="str">
        <f>IF('6.標準時間'!$C7683="","",'6.標準時間'!F7683)</f>
        <v/>
      </c>
      <c r="F7683" s="15" t="str">
        <f t="shared" si="238"/>
        <v/>
      </c>
      <c r="G7683" s="142" t="str">
        <f>IF('6.標準時間'!$C7683="","",'6.標準時間'!H7683)</f>
        <v/>
      </c>
      <c r="H7683" s="142" t="str">
        <f>IF('6.標準時間'!$C7683="","",'6.標準時間'!I7683)</f>
        <v/>
      </c>
      <c r="I7683" s="107" t="str">
        <f>IF(C7683="","",VLOOKUP($C7683,'7.工程別レート'!$C$6:$E$501,3,FALSE))</f>
        <v/>
      </c>
      <c r="J7683" s="108" t="str">
        <f>IF(C7683="","",VLOOKUP($C7683,'7.工程別レート'!$C$6:$E$501,2,FALSE))</f>
        <v/>
      </c>
      <c r="K7683" s="195" t="str">
        <f t="shared" si="239"/>
        <v/>
      </c>
    </row>
    <row r="7684" spans="2:11" ht="18" customHeight="1">
      <c r="B7684" s="16" t="str">
        <f>IF('6.標準時間'!$B7684="","",'6.標準時間'!B7684)</f>
        <v/>
      </c>
      <c r="C7684" s="16" t="str">
        <f>IF('6.標準時間'!$C7684="","",'6.標準時間'!C7684)</f>
        <v/>
      </c>
      <c r="D7684" s="16" t="str">
        <f>IF('6.標準時間'!$C7684="","",'6.標準時間'!E7684)</f>
        <v/>
      </c>
      <c r="E7684" s="171" t="str">
        <f>IF('6.標準時間'!$C7684="","",'6.標準時間'!F7684)</f>
        <v/>
      </c>
      <c r="F7684" s="15" t="str">
        <f t="shared" si="238"/>
        <v/>
      </c>
      <c r="G7684" s="142" t="str">
        <f>IF('6.標準時間'!$C7684="","",'6.標準時間'!H7684)</f>
        <v/>
      </c>
      <c r="H7684" s="142" t="str">
        <f>IF('6.標準時間'!$C7684="","",'6.標準時間'!I7684)</f>
        <v/>
      </c>
      <c r="I7684" s="107" t="str">
        <f>IF(C7684="","",VLOOKUP($C7684,'7.工程別レート'!$C$6:$E$501,3,FALSE))</f>
        <v/>
      </c>
      <c r="J7684" s="108" t="str">
        <f>IF(C7684="","",VLOOKUP($C7684,'7.工程別レート'!$C$6:$E$501,2,FALSE))</f>
        <v/>
      </c>
      <c r="K7684" s="195" t="str">
        <f t="shared" si="239"/>
        <v/>
      </c>
    </row>
    <row r="7685" spans="2:11" ht="18" customHeight="1">
      <c r="B7685" s="16" t="str">
        <f>IF('6.標準時間'!$B7685="","",'6.標準時間'!B7685)</f>
        <v/>
      </c>
      <c r="C7685" s="16" t="str">
        <f>IF('6.標準時間'!$C7685="","",'6.標準時間'!C7685)</f>
        <v/>
      </c>
      <c r="D7685" s="16" t="str">
        <f>IF('6.標準時間'!$C7685="","",'6.標準時間'!E7685)</f>
        <v/>
      </c>
      <c r="E7685" s="171" t="str">
        <f>IF('6.標準時間'!$C7685="","",'6.標準時間'!F7685)</f>
        <v/>
      </c>
      <c r="F7685" s="15" t="str">
        <f t="shared" si="238"/>
        <v/>
      </c>
      <c r="G7685" s="142" t="str">
        <f>IF('6.標準時間'!$C7685="","",'6.標準時間'!H7685)</f>
        <v/>
      </c>
      <c r="H7685" s="142" t="str">
        <f>IF('6.標準時間'!$C7685="","",'6.標準時間'!I7685)</f>
        <v/>
      </c>
      <c r="I7685" s="107" t="str">
        <f>IF(C7685="","",VLOOKUP($C7685,'7.工程別レート'!$C$6:$E$501,3,FALSE))</f>
        <v/>
      </c>
      <c r="J7685" s="108" t="str">
        <f>IF(C7685="","",VLOOKUP($C7685,'7.工程別レート'!$C$6:$E$501,2,FALSE))</f>
        <v/>
      </c>
      <c r="K7685" s="195" t="str">
        <f t="shared" si="239"/>
        <v/>
      </c>
    </row>
    <row r="7686" spans="2:11" ht="18" customHeight="1">
      <c r="B7686" s="16" t="str">
        <f>IF('6.標準時間'!$B7686="","",'6.標準時間'!B7686)</f>
        <v/>
      </c>
      <c r="C7686" s="16" t="str">
        <f>IF('6.標準時間'!$C7686="","",'6.標準時間'!C7686)</f>
        <v/>
      </c>
      <c r="D7686" s="16" t="str">
        <f>IF('6.標準時間'!$C7686="","",'6.標準時間'!E7686)</f>
        <v/>
      </c>
      <c r="E7686" s="171" t="str">
        <f>IF('6.標準時間'!$C7686="","",'6.標準時間'!F7686)</f>
        <v/>
      </c>
      <c r="F7686" s="15" t="str">
        <f t="shared" ref="F7686:F7749" si="240">C7686&amp;D7686</f>
        <v/>
      </c>
      <c r="G7686" s="142" t="str">
        <f>IF('6.標準時間'!$C7686="","",'6.標準時間'!H7686)</f>
        <v/>
      </c>
      <c r="H7686" s="142" t="str">
        <f>IF('6.標準時間'!$C7686="","",'6.標準時間'!I7686)</f>
        <v/>
      </c>
      <c r="I7686" s="107" t="str">
        <f>IF(C7686="","",VLOOKUP($C7686,'7.工程別レート'!$C$6:$E$501,3,FALSE))</f>
        <v/>
      </c>
      <c r="J7686" s="108" t="str">
        <f>IF(C7686="","",VLOOKUP($C7686,'7.工程別レート'!$C$6:$E$501,2,FALSE))</f>
        <v/>
      </c>
      <c r="K7686" s="195" t="str">
        <f t="shared" si="239"/>
        <v/>
      </c>
    </row>
    <row r="7687" spans="2:11" ht="18" customHeight="1">
      <c r="B7687" s="16" t="str">
        <f>IF('6.標準時間'!$B7687="","",'6.標準時間'!B7687)</f>
        <v/>
      </c>
      <c r="C7687" s="16" t="str">
        <f>IF('6.標準時間'!$C7687="","",'6.標準時間'!C7687)</f>
        <v/>
      </c>
      <c r="D7687" s="16" t="str">
        <f>IF('6.標準時間'!$C7687="","",'6.標準時間'!E7687)</f>
        <v/>
      </c>
      <c r="E7687" s="171" t="str">
        <f>IF('6.標準時間'!$C7687="","",'6.標準時間'!F7687)</f>
        <v/>
      </c>
      <c r="F7687" s="15" t="str">
        <f t="shared" si="240"/>
        <v/>
      </c>
      <c r="G7687" s="142" t="str">
        <f>IF('6.標準時間'!$C7687="","",'6.標準時間'!H7687)</f>
        <v/>
      </c>
      <c r="H7687" s="142" t="str">
        <f>IF('6.標準時間'!$C7687="","",'6.標準時間'!I7687)</f>
        <v/>
      </c>
      <c r="I7687" s="107" t="str">
        <f>IF(C7687="","",VLOOKUP($C7687,'7.工程別レート'!$C$6:$E$501,3,FALSE))</f>
        <v/>
      </c>
      <c r="J7687" s="108" t="str">
        <f>IF(C7687="","",VLOOKUP($C7687,'7.工程別レート'!$C$6:$E$501,2,FALSE))</f>
        <v/>
      </c>
      <c r="K7687" s="195" t="str">
        <f t="shared" ref="K7687:K7750" si="241">IF(ISERROR((G7687*I7687)+(H7687*J7687)),"",(G7687*I7687)+(H7687*J7687))</f>
        <v/>
      </c>
    </row>
    <row r="7688" spans="2:11" ht="18" customHeight="1">
      <c r="B7688" s="16" t="str">
        <f>IF('6.標準時間'!$B7688="","",'6.標準時間'!B7688)</f>
        <v/>
      </c>
      <c r="C7688" s="16" t="str">
        <f>IF('6.標準時間'!$C7688="","",'6.標準時間'!C7688)</f>
        <v/>
      </c>
      <c r="D7688" s="16" t="str">
        <f>IF('6.標準時間'!$C7688="","",'6.標準時間'!E7688)</f>
        <v/>
      </c>
      <c r="E7688" s="171" t="str">
        <f>IF('6.標準時間'!$C7688="","",'6.標準時間'!F7688)</f>
        <v/>
      </c>
      <c r="F7688" s="15" t="str">
        <f t="shared" si="240"/>
        <v/>
      </c>
      <c r="G7688" s="142" t="str">
        <f>IF('6.標準時間'!$C7688="","",'6.標準時間'!H7688)</f>
        <v/>
      </c>
      <c r="H7688" s="142" t="str">
        <f>IF('6.標準時間'!$C7688="","",'6.標準時間'!I7688)</f>
        <v/>
      </c>
      <c r="I7688" s="107" t="str">
        <f>IF(C7688="","",VLOOKUP($C7688,'7.工程別レート'!$C$6:$E$501,3,FALSE))</f>
        <v/>
      </c>
      <c r="J7688" s="108" t="str">
        <f>IF(C7688="","",VLOOKUP($C7688,'7.工程別レート'!$C$6:$E$501,2,FALSE))</f>
        <v/>
      </c>
      <c r="K7688" s="195" t="str">
        <f t="shared" si="241"/>
        <v/>
      </c>
    </row>
    <row r="7689" spans="2:11" ht="18" customHeight="1">
      <c r="B7689" s="16" t="str">
        <f>IF('6.標準時間'!$B7689="","",'6.標準時間'!B7689)</f>
        <v/>
      </c>
      <c r="C7689" s="16" t="str">
        <f>IF('6.標準時間'!$C7689="","",'6.標準時間'!C7689)</f>
        <v/>
      </c>
      <c r="D7689" s="16" t="str">
        <f>IF('6.標準時間'!$C7689="","",'6.標準時間'!E7689)</f>
        <v/>
      </c>
      <c r="E7689" s="171" t="str">
        <f>IF('6.標準時間'!$C7689="","",'6.標準時間'!F7689)</f>
        <v/>
      </c>
      <c r="F7689" s="15" t="str">
        <f t="shared" si="240"/>
        <v/>
      </c>
      <c r="G7689" s="142" t="str">
        <f>IF('6.標準時間'!$C7689="","",'6.標準時間'!H7689)</f>
        <v/>
      </c>
      <c r="H7689" s="142" t="str">
        <f>IF('6.標準時間'!$C7689="","",'6.標準時間'!I7689)</f>
        <v/>
      </c>
      <c r="I7689" s="107" t="str">
        <f>IF(C7689="","",VLOOKUP($C7689,'7.工程別レート'!$C$6:$E$501,3,FALSE))</f>
        <v/>
      </c>
      <c r="J7689" s="108" t="str">
        <f>IF(C7689="","",VLOOKUP($C7689,'7.工程別レート'!$C$6:$E$501,2,FALSE))</f>
        <v/>
      </c>
      <c r="K7689" s="195" t="str">
        <f t="shared" si="241"/>
        <v/>
      </c>
    </row>
    <row r="7690" spans="2:11" ht="18" customHeight="1">
      <c r="B7690" s="16" t="str">
        <f>IF('6.標準時間'!$B7690="","",'6.標準時間'!B7690)</f>
        <v/>
      </c>
      <c r="C7690" s="16" t="str">
        <f>IF('6.標準時間'!$C7690="","",'6.標準時間'!C7690)</f>
        <v/>
      </c>
      <c r="D7690" s="16" t="str">
        <f>IF('6.標準時間'!$C7690="","",'6.標準時間'!E7690)</f>
        <v/>
      </c>
      <c r="E7690" s="171" t="str">
        <f>IF('6.標準時間'!$C7690="","",'6.標準時間'!F7690)</f>
        <v/>
      </c>
      <c r="F7690" s="15" t="str">
        <f t="shared" si="240"/>
        <v/>
      </c>
      <c r="G7690" s="142" t="str">
        <f>IF('6.標準時間'!$C7690="","",'6.標準時間'!H7690)</f>
        <v/>
      </c>
      <c r="H7690" s="142" t="str">
        <f>IF('6.標準時間'!$C7690="","",'6.標準時間'!I7690)</f>
        <v/>
      </c>
      <c r="I7690" s="107" t="str">
        <f>IF(C7690="","",VLOOKUP($C7690,'7.工程別レート'!$C$6:$E$501,3,FALSE))</f>
        <v/>
      </c>
      <c r="J7690" s="108" t="str">
        <f>IF(C7690="","",VLOOKUP($C7690,'7.工程別レート'!$C$6:$E$501,2,FALSE))</f>
        <v/>
      </c>
      <c r="K7690" s="195" t="str">
        <f t="shared" si="241"/>
        <v/>
      </c>
    </row>
    <row r="7691" spans="2:11" ht="18" customHeight="1">
      <c r="B7691" s="16" t="str">
        <f>IF('6.標準時間'!$B7691="","",'6.標準時間'!B7691)</f>
        <v/>
      </c>
      <c r="C7691" s="16" t="str">
        <f>IF('6.標準時間'!$C7691="","",'6.標準時間'!C7691)</f>
        <v/>
      </c>
      <c r="D7691" s="16" t="str">
        <f>IF('6.標準時間'!$C7691="","",'6.標準時間'!E7691)</f>
        <v/>
      </c>
      <c r="E7691" s="171" t="str">
        <f>IF('6.標準時間'!$C7691="","",'6.標準時間'!F7691)</f>
        <v/>
      </c>
      <c r="F7691" s="15" t="str">
        <f t="shared" si="240"/>
        <v/>
      </c>
      <c r="G7691" s="142" t="str">
        <f>IF('6.標準時間'!$C7691="","",'6.標準時間'!H7691)</f>
        <v/>
      </c>
      <c r="H7691" s="142" t="str">
        <f>IF('6.標準時間'!$C7691="","",'6.標準時間'!I7691)</f>
        <v/>
      </c>
      <c r="I7691" s="107" t="str">
        <f>IF(C7691="","",VLOOKUP($C7691,'7.工程別レート'!$C$6:$E$501,3,FALSE))</f>
        <v/>
      </c>
      <c r="J7691" s="108" t="str">
        <f>IF(C7691="","",VLOOKUP($C7691,'7.工程別レート'!$C$6:$E$501,2,FALSE))</f>
        <v/>
      </c>
      <c r="K7691" s="195" t="str">
        <f t="shared" si="241"/>
        <v/>
      </c>
    </row>
    <row r="7692" spans="2:11" ht="18" customHeight="1">
      <c r="B7692" s="16" t="str">
        <f>IF('6.標準時間'!$B7692="","",'6.標準時間'!B7692)</f>
        <v/>
      </c>
      <c r="C7692" s="16" t="str">
        <f>IF('6.標準時間'!$C7692="","",'6.標準時間'!C7692)</f>
        <v/>
      </c>
      <c r="D7692" s="16" t="str">
        <f>IF('6.標準時間'!$C7692="","",'6.標準時間'!E7692)</f>
        <v/>
      </c>
      <c r="E7692" s="171" t="str">
        <f>IF('6.標準時間'!$C7692="","",'6.標準時間'!F7692)</f>
        <v/>
      </c>
      <c r="F7692" s="15" t="str">
        <f t="shared" si="240"/>
        <v/>
      </c>
      <c r="G7692" s="142" t="str">
        <f>IF('6.標準時間'!$C7692="","",'6.標準時間'!H7692)</f>
        <v/>
      </c>
      <c r="H7692" s="142" t="str">
        <f>IF('6.標準時間'!$C7692="","",'6.標準時間'!I7692)</f>
        <v/>
      </c>
      <c r="I7692" s="107" t="str">
        <f>IF(C7692="","",VLOOKUP($C7692,'7.工程別レート'!$C$6:$E$501,3,FALSE))</f>
        <v/>
      </c>
      <c r="J7692" s="108" t="str">
        <f>IF(C7692="","",VLOOKUP($C7692,'7.工程別レート'!$C$6:$E$501,2,FALSE))</f>
        <v/>
      </c>
      <c r="K7692" s="195" t="str">
        <f t="shared" si="241"/>
        <v/>
      </c>
    </row>
    <row r="7693" spans="2:11" ht="18" customHeight="1">
      <c r="B7693" s="16" t="str">
        <f>IF('6.標準時間'!$B7693="","",'6.標準時間'!B7693)</f>
        <v/>
      </c>
      <c r="C7693" s="16" t="str">
        <f>IF('6.標準時間'!$C7693="","",'6.標準時間'!C7693)</f>
        <v/>
      </c>
      <c r="D7693" s="16" t="str">
        <f>IF('6.標準時間'!$C7693="","",'6.標準時間'!E7693)</f>
        <v/>
      </c>
      <c r="E7693" s="171" t="str">
        <f>IF('6.標準時間'!$C7693="","",'6.標準時間'!F7693)</f>
        <v/>
      </c>
      <c r="F7693" s="15" t="str">
        <f t="shared" si="240"/>
        <v/>
      </c>
      <c r="G7693" s="142" t="str">
        <f>IF('6.標準時間'!$C7693="","",'6.標準時間'!H7693)</f>
        <v/>
      </c>
      <c r="H7693" s="142" t="str">
        <f>IF('6.標準時間'!$C7693="","",'6.標準時間'!I7693)</f>
        <v/>
      </c>
      <c r="I7693" s="107" t="str">
        <f>IF(C7693="","",VLOOKUP($C7693,'7.工程別レート'!$C$6:$E$501,3,FALSE))</f>
        <v/>
      </c>
      <c r="J7693" s="108" t="str">
        <f>IF(C7693="","",VLOOKUP($C7693,'7.工程別レート'!$C$6:$E$501,2,FALSE))</f>
        <v/>
      </c>
      <c r="K7693" s="195" t="str">
        <f t="shared" si="241"/>
        <v/>
      </c>
    </row>
    <row r="7694" spans="2:11" ht="18" customHeight="1">
      <c r="B7694" s="16" t="str">
        <f>IF('6.標準時間'!$B7694="","",'6.標準時間'!B7694)</f>
        <v/>
      </c>
      <c r="C7694" s="16" t="str">
        <f>IF('6.標準時間'!$C7694="","",'6.標準時間'!C7694)</f>
        <v/>
      </c>
      <c r="D7694" s="16" t="str">
        <f>IF('6.標準時間'!$C7694="","",'6.標準時間'!E7694)</f>
        <v/>
      </c>
      <c r="E7694" s="171" t="str">
        <f>IF('6.標準時間'!$C7694="","",'6.標準時間'!F7694)</f>
        <v/>
      </c>
      <c r="F7694" s="15" t="str">
        <f t="shared" si="240"/>
        <v/>
      </c>
      <c r="G7694" s="142" t="str">
        <f>IF('6.標準時間'!$C7694="","",'6.標準時間'!H7694)</f>
        <v/>
      </c>
      <c r="H7694" s="142" t="str">
        <f>IF('6.標準時間'!$C7694="","",'6.標準時間'!I7694)</f>
        <v/>
      </c>
      <c r="I7694" s="107" t="str">
        <f>IF(C7694="","",VLOOKUP($C7694,'7.工程別レート'!$C$6:$E$501,3,FALSE))</f>
        <v/>
      </c>
      <c r="J7694" s="108" t="str">
        <f>IF(C7694="","",VLOOKUP($C7694,'7.工程別レート'!$C$6:$E$501,2,FALSE))</f>
        <v/>
      </c>
      <c r="K7694" s="195" t="str">
        <f t="shared" si="241"/>
        <v/>
      </c>
    </row>
    <row r="7695" spans="2:11" ht="18" customHeight="1">
      <c r="B7695" s="16" t="str">
        <f>IF('6.標準時間'!$B7695="","",'6.標準時間'!B7695)</f>
        <v/>
      </c>
      <c r="C7695" s="16" t="str">
        <f>IF('6.標準時間'!$C7695="","",'6.標準時間'!C7695)</f>
        <v/>
      </c>
      <c r="D7695" s="16" t="str">
        <f>IF('6.標準時間'!$C7695="","",'6.標準時間'!E7695)</f>
        <v/>
      </c>
      <c r="E7695" s="171" t="str">
        <f>IF('6.標準時間'!$C7695="","",'6.標準時間'!F7695)</f>
        <v/>
      </c>
      <c r="F7695" s="15" t="str">
        <f t="shared" si="240"/>
        <v/>
      </c>
      <c r="G7695" s="142" t="str">
        <f>IF('6.標準時間'!$C7695="","",'6.標準時間'!H7695)</f>
        <v/>
      </c>
      <c r="H7695" s="142" t="str">
        <f>IF('6.標準時間'!$C7695="","",'6.標準時間'!I7695)</f>
        <v/>
      </c>
      <c r="I7695" s="107" t="str">
        <f>IF(C7695="","",VLOOKUP($C7695,'7.工程別レート'!$C$6:$E$501,3,FALSE))</f>
        <v/>
      </c>
      <c r="J7695" s="108" t="str">
        <f>IF(C7695="","",VLOOKUP($C7695,'7.工程別レート'!$C$6:$E$501,2,FALSE))</f>
        <v/>
      </c>
      <c r="K7695" s="195" t="str">
        <f t="shared" si="241"/>
        <v/>
      </c>
    </row>
    <row r="7696" spans="2:11" ht="18" customHeight="1">
      <c r="B7696" s="16" t="str">
        <f>IF('6.標準時間'!$B7696="","",'6.標準時間'!B7696)</f>
        <v/>
      </c>
      <c r="C7696" s="16" t="str">
        <f>IF('6.標準時間'!$C7696="","",'6.標準時間'!C7696)</f>
        <v/>
      </c>
      <c r="D7696" s="16" t="str">
        <f>IF('6.標準時間'!$C7696="","",'6.標準時間'!E7696)</f>
        <v/>
      </c>
      <c r="E7696" s="171" t="str">
        <f>IF('6.標準時間'!$C7696="","",'6.標準時間'!F7696)</f>
        <v/>
      </c>
      <c r="F7696" s="15" t="str">
        <f t="shared" si="240"/>
        <v/>
      </c>
      <c r="G7696" s="142" t="str">
        <f>IF('6.標準時間'!$C7696="","",'6.標準時間'!H7696)</f>
        <v/>
      </c>
      <c r="H7696" s="142" t="str">
        <f>IF('6.標準時間'!$C7696="","",'6.標準時間'!I7696)</f>
        <v/>
      </c>
      <c r="I7696" s="107" t="str">
        <f>IF(C7696="","",VLOOKUP($C7696,'7.工程別レート'!$C$6:$E$501,3,FALSE))</f>
        <v/>
      </c>
      <c r="J7696" s="108" t="str">
        <f>IF(C7696="","",VLOOKUP($C7696,'7.工程別レート'!$C$6:$E$501,2,FALSE))</f>
        <v/>
      </c>
      <c r="K7696" s="195" t="str">
        <f t="shared" si="241"/>
        <v/>
      </c>
    </row>
    <row r="7697" spans="2:11" ht="18" customHeight="1">
      <c r="B7697" s="16" t="str">
        <f>IF('6.標準時間'!$B7697="","",'6.標準時間'!B7697)</f>
        <v/>
      </c>
      <c r="C7697" s="16" t="str">
        <f>IF('6.標準時間'!$C7697="","",'6.標準時間'!C7697)</f>
        <v/>
      </c>
      <c r="D7697" s="16" t="str">
        <f>IF('6.標準時間'!$C7697="","",'6.標準時間'!E7697)</f>
        <v/>
      </c>
      <c r="E7697" s="171" t="str">
        <f>IF('6.標準時間'!$C7697="","",'6.標準時間'!F7697)</f>
        <v/>
      </c>
      <c r="F7697" s="15" t="str">
        <f t="shared" si="240"/>
        <v/>
      </c>
      <c r="G7697" s="142" t="str">
        <f>IF('6.標準時間'!$C7697="","",'6.標準時間'!H7697)</f>
        <v/>
      </c>
      <c r="H7697" s="142" t="str">
        <f>IF('6.標準時間'!$C7697="","",'6.標準時間'!I7697)</f>
        <v/>
      </c>
      <c r="I7697" s="107" t="str">
        <f>IF(C7697="","",VLOOKUP($C7697,'7.工程別レート'!$C$6:$E$501,3,FALSE))</f>
        <v/>
      </c>
      <c r="J7697" s="108" t="str">
        <f>IF(C7697="","",VLOOKUP($C7697,'7.工程別レート'!$C$6:$E$501,2,FALSE))</f>
        <v/>
      </c>
      <c r="K7697" s="195" t="str">
        <f t="shared" si="241"/>
        <v/>
      </c>
    </row>
    <row r="7698" spans="2:11" ht="18" customHeight="1">
      <c r="B7698" s="16" t="str">
        <f>IF('6.標準時間'!$B7698="","",'6.標準時間'!B7698)</f>
        <v/>
      </c>
      <c r="C7698" s="16" t="str">
        <f>IF('6.標準時間'!$C7698="","",'6.標準時間'!C7698)</f>
        <v/>
      </c>
      <c r="D7698" s="16" t="str">
        <f>IF('6.標準時間'!$C7698="","",'6.標準時間'!E7698)</f>
        <v/>
      </c>
      <c r="E7698" s="171" t="str">
        <f>IF('6.標準時間'!$C7698="","",'6.標準時間'!F7698)</f>
        <v/>
      </c>
      <c r="F7698" s="15" t="str">
        <f t="shared" si="240"/>
        <v/>
      </c>
      <c r="G7698" s="142" t="str">
        <f>IF('6.標準時間'!$C7698="","",'6.標準時間'!H7698)</f>
        <v/>
      </c>
      <c r="H7698" s="142" t="str">
        <f>IF('6.標準時間'!$C7698="","",'6.標準時間'!I7698)</f>
        <v/>
      </c>
      <c r="I7698" s="107" t="str">
        <f>IF(C7698="","",VLOOKUP($C7698,'7.工程別レート'!$C$6:$E$501,3,FALSE))</f>
        <v/>
      </c>
      <c r="J7698" s="108" t="str">
        <f>IF(C7698="","",VLOOKUP($C7698,'7.工程別レート'!$C$6:$E$501,2,FALSE))</f>
        <v/>
      </c>
      <c r="K7698" s="195" t="str">
        <f t="shared" si="241"/>
        <v/>
      </c>
    </row>
    <row r="7699" spans="2:11" ht="18" customHeight="1">
      <c r="B7699" s="16" t="str">
        <f>IF('6.標準時間'!$B7699="","",'6.標準時間'!B7699)</f>
        <v/>
      </c>
      <c r="C7699" s="16" t="str">
        <f>IF('6.標準時間'!$C7699="","",'6.標準時間'!C7699)</f>
        <v/>
      </c>
      <c r="D7699" s="16" t="str">
        <f>IF('6.標準時間'!$C7699="","",'6.標準時間'!E7699)</f>
        <v/>
      </c>
      <c r="E7699" s="171" t="str">
        <f>IF('6.標準時間'!$C7699="","",'6.標準時間'!F7699)</f>
        <v/>
      </c>
      <c r="F7699" s="15" t="str">
        <f t="shared" si="240"/>
        <v/>
      </c>
      <c r="G7699" s="142" t="str">
        <f>IF('6.標準時間'!$C7699="","",'6.標準時間'!H7699)</f>
        <v/>
      </c>
      <c r="H7699" s="142" t="str">
        <f>IF('6.標準時間'!$C7699="","",'6.標準時間'!I7699)</f>
        <v/>
      </c>
      <c r="I7699" s="107" t="str">
        <f>IF(C7699="","",VLOOKUP($C7699,'7.工程別レート'!$C$6:$E$501,3,FALSE))</f>
        <v/>
      </c>
      <c r="J7699" s="108" t="str">
        <f>IF(C7699="","",VLOOKUP($C7699,'7.工程別レート'!$C$6:$E$501,2,FALSE))</f>
        <v/>
      </c>
      <c r="K7699" s="195" t="str">
        <f t="shared" si="241"/>
        <v/>
      </c>
    </row>
    <row r="7700" spans="2:11" ht="18" customHeight="1">
      <c r="B7700" s="16" t="str">
        <f>IF('6.標準時間'!$B7700="","",'6.標準時間'!B7700)</f>
        <v/>
      </c>
      <c r="C7700" s="16" t="str">
        <f>IF('6.標準時間'!$C7700="","",'6.標準時間'!C7700)</f>
        <v/>
      </c>
      <c r="D7700" s="16" t="str">
        <f>IF('6.標準時間'!$C7700="","",'6.標準時間'!E7700)</f>
        <v/>
      </c>
      <c r="E7700" s="171" t="str">
        <f>IF('6.標準時間'!$C7700="","",'6.標準時間'!F7700)</f>
        <v/>
      </c>
      <c r="F7700" s="15" t="str">
        <f t="shared" si="240"/>
        <v/>
      </c>
      <c r="G7700" s="142" t="str">
        <f>IF('6.標準時間'!$C7700="","",'6.標準時間'!H7700)</f>
        <v/>
      </c>
      <c r="H7700" s="142" t="str">
        <f>IF('6.標準時間'!$C7700="","",'6.標準時間'!I7700)</f>
        <v/>
      </c>
      <c r="I7700" s="107" t="str">
        <f>IF(C7700="","",VLOOKUP($C7700,'7.工程別レート'!$C$6:$E$501,3,FALSE))</f>
        <v/>
      </c>
      <c r="J7700" s="108" t="str">
        <f>IF(C7700="","",VLOOKUP($C7700,'7.工程別レート'!$C$6:$E$501,2,FALSE))</f>
        <v/>
      </c>
      <c r="K7700" s="195" t="str">
        <f t="shared" si="241"/>
        <v/>
      </c>
    </row>
    <row r="7701" spans="2:11" ht="18" customHeight="1">
      <c r="B7701" s="16" t="str">
        <f>IF('6.標準時間'!$B7701="","",'6.標準時間'!B7701)</f>
        <v/>
      </c>
      <c r="C7701" s="16" t="str">
        <f>IF('6.標準時間'!$C7701="","",'6.標準時間'!C7701)</f>
        <v/>
      </c>
      <c r="D7701" s="16" t="str">
        <f>IF('6.標準時間'!$C7701="","",'6.標準時間'!E7701)</f>
        <v/>
      </c>
      <c r="E7701" s="171" t="str">
        <f>IF('6.標準時間'!$C7701="","",'6.標準時間'!F7701)</f>
        <v/>
      </c>
      <c r="F7701" s="15" t="str">
        <f t="shared" si="240"/>
        <v/>
      </c>
      <c r="G7701" s="142" t="str">
        <f>IF('6.標準時間'!$C7701="","",'6.標準時間'!H7701)</f>
        <v/>
      </c>
      <c r="H7701" s="142" t="str">
        <f>IF('6.標準時間'!$C7701="","",'6.標準時間'!I7701)</f>
        <v/>
      </c>
      <c r="I7701" s="107" t="str">
        <f>IF(C7701="","",VLOOKUP($C7701,'7.工程別レート'!$C$6:$E$501,3,FALSE))</f>
        <v/>
      </c>
      <c r="J7701" s="108" t="str">
        <f>IF(C7701="","",VLOOKUP($C7701,'7.工程別レート'!$C$6:$E$501,2,FALSE))</f>
        <v/>
      </c>
      <c r="K7701" s="195" t="str">
        <f t="shared" si="241"/>
        <v/>
      </c>
    </row>
    <row r="7702" spans="2:11" ht="18" customHeight="1">
      <c r="B7702" s="16" t="str">
        <f>IF('6.標準時間'!$B7702="","",'6.標準時間'!B7702)</f>
        <v/>
      </c>
      <c r="C7702" s="16" t="str">
        <f>IF('6.標準時間'!$C7702="","",'6.標準時間'!C7702)</f>
        <v/>
      </c>
      <c r="D7702" s="16" t="str">
        <f>IF('6.標準時間'!$C7702="","",'6.標準時間'!E7702)</f>
        <v/>
      </c>
      <c r="E7702" s="171" t="str">
        <f>IF('6.標準時間'!$C7702="","",'6.標準時間'!F7702)</f>
        <v/>
      </c>
      <c r="F7702" s="15" t="str">
        <f t="shared" si="240"/>
        <v/>
      </c>
      <c r="G7702" s="142" t="str">
        <f>IF('6.標準時間'!$C7702="","",'6.標準時間'!H7702)</f>
        <v/>
      </c>
      <c r="H7702" s="142" t="str">
        <f>IF('6.標準時間'!$C7702="","",'6.標準時間'!I7702)</f>
        <v/>
      </c>
      <c r="I7702" s="107" t="str">
        <f>IF(C7702="","",VLOOKUP($C7702,'7.工程別レート'!$C$6:$E$501,3,FALSE))</f>
        <v/>
      </c>
      <c r="J7702" s="108" t="str">
        <f>IF(C7702="","",VLOOKUP($C7702,'7.工程別レート'!$C$6:$E$501,2,FALSE))</f>
        <v/>
      </c>
      <c r="K7702" s="195" t="str">
        <f t="shared" si="241"/>
        <v/>
      </c>
    </row>
    <row r="7703" spans="2:11" ht="18" customHeight="1">
      <c r="B7703" s="16" t="str">
        <f>IF('6.標準時間'!$B7703="","",'6.標準時間'!B7703)</f>
        <v/>
      </c>
      <c r="C7703" s="16" t="str">
        <f>IF('6.標準時間'!$C7703="","",'6.標準時間'!C7703)</f>
        <v/>
      </c>
      <c r="D7703" s="16" t="str">
        <f>IF('6.標準時間'!$C7703="","",'6.標準時間'!E7703)</f>
        <v/>
      </c>
      <c r="E7703" s="171" t="str">
        <f>IF('6.標準時間'!$C7703="","",'6.標準時間'!F7703)</f>
        <v/>
      </c>
      <c r="F7703" s="15" t="str">
        <f t="shared" si="240"/>
        <v/>
      </c>
      <c r="G7703" s="142" t="str">
        <f>IF('6.標準時間'!$C7703="","",'6.標準時間'!H7703)</f>
        <v/>
      </c>
      <c r="H7703" s="142" t="str">
        <f>IF('6.標準時間'!$C7703="","",'6.標準時間'!I7703)</f>
        <v/>
      </c>
      <c r="I7703" s="107" t="str">
        <f>IF(C7703="","",VLOOKUP($C7703,'7.工程別レート'!$C$6:$E$501,3,FALSE))</f>
        <v/>
      </c>
      <c r="J7703" s="108" t="str">
        <f>IF(C7703="","",VLOOKUP($C7703,'7.工程別レート'!$C$6:$E$501,2,FALSE))</f>
        <v/>
      </c>
      <c r="K7703" s="195" t="str">
        <f t="shared" si="241"/>
        <v/>
      </c>
    </row>
    <row r="7704" spans="2:11" ht="18" customHeight="1">
      <c r="B7704" s="16" t="str">
        <f>IF('6.標準時間'!$B7704="","",'6.標準時間'!B7704)</f>
        <v/>
      </c>
      <c r="C7704" s="16" t="str">
        <f>IF('6.標準時間'!$C7704="","",'6.標準時間'!C7704)</f>
        <v/>
      </c>
      <c r="D7704" s="16" t="str">
        <f>IF('6.標準時間'!$C7704="","",'6.標準時間'!E7704)</f>
        <v/>
      </c>
      <c r="E7704" s="171" t="str">
        <f>IF('6.標準時間'!$C7704="","",'6.標準時間'!F7704)</f>
        <v/>
      </c>
      <c r="F7704" s="15" t="str">
        <f t="shared" si="240"/>
        <v/>
      </c>
      <c r="G7704" s="142" t="str">
        <f>IF('6.標準時間'!$C7704="","",'6.標準時間'!H7704)</f>
        <v/>
      </c>
      <c r="H7704" s="142" t="str">
        <f>IF('6.標準時間'!$C7704="","",'6.標準時間'!I7704)</f>
        <v/>
      </c>
      <c r="I7704" s="107" t="str">
        <f>IF(C7704="","",VLOOKUP($C7704,'7.工程別レート'!$C$6:$E$501,3,FALSE))</f>
        <v/>
      </c>
      <c r="J7704" s="108" t="str">
        <f>IF(C7704="","",VLOOKUP($C7704,'7.工程別レート'!$C$6:$E$501,2,FALSE))</f>
        <v/>
      </c>
      <c r="K7704" s="195" t="str">
        <f t="shared" si="241"/>
        <v/>
      </c>
    </row>
    <row r="7705" spans="2:11" ht="18" customHeight="1">
      <c r="B7705" s="16" t="str">
        <f>IF('6.標準時間'!$B7705="","",'6.標準時間'!B7705)</f>
        <v/>
      </c>
      <c r="C7705" s="16" t="str">
        <f>IF('6.標準時間'!$C7705="","",'6.標準時間'!C7705)</f>
        <v/>
      </c>
      <c r="D7705" s="16" t="str">
        <f>IF('6.標準時間'!$C7705="","",'6.標準時間'!E7705)</f>
        <v/>
      </c>
      <c r="E7705" s="171" t="str">
        <f>IF('6.標準時間'!$C7705="","",'6.標準時間'!F7705)</f>
        <v/>
      </c>
      <c r="F7705" s="15" t="str">
        <f t="shared" si="240"/>
        <v/>
      </c>
      <c r="G7705" s="142" t="str">
        <f>IF('6.標準時間'!$C7705="","",'6.標準時間'!H7705)</f>
        <v/>
      </c>
      <c r="H7705" s="142" t="str">
        <f>IF('6.標準時間'!$C7705="","",'6.標準時間'!I7705)</f>
        <v/>
      </c>
      <c r="I7705" s="107" t="str">
        <f>IF(C7705="","",VLOOKUP($C7705,'7.工程別レート'!$C$6:$E$501,3,FALSE))</f>
        <v/>
      </c>
      <c r="J7705" s="108" t="str">
        <f>IF(C7705="","",VLOOKUP($C7705,'7.工程別レート'!$C$6:$E$501,2,FALSE))</f>
        <v/>
      </c>
      <c r="K7705" s="195" t="str">
        <f t="shared" si="241"/>
        <v/>
      </c>
    </row>
    <row r="7706" spans="2:11" ht="18" customHeight="1">
      <c r="B7706" s="16" t="str">
        <f>IF('6.標準時間'!$B7706="","",'6.標準時間'!B7706)</f>
        <v/>
      </c>
      <c r="C7706" s="16" t="str">
        <f>IF('6.標準時間'!$C7706="","",'6.標準時間'!C7706)</f>
        <v/>
      </c>
      <c r="D7706" s="16" t="str">
        <f>IF('6.標準時間'!$C7706="","",'6.標準時間'!E7706)</f>
        <v/>
      </c>
      <c r="E7706" s="171" t="str">
        <f>IF('6.標準時間'!$C7706="","",'6.標準時間'!F7706)</f>
        <v/>
      </c>
      <c r="F7706" s="15" t="str">
        <f t="shared" si="240"/>
        <v/>
      </c>
      <c r="G7706" s="142" t="str">
        <f>IF('6.標準時間'!$C7706="","",'6.標準時間'!H7706)</f>
        <v/>
      </c>
      <c r="H7706" s="142" t="str">
        <f>IF('6.標準時間'!$C7706="","",'6.標準時間'!I7706)</f>
        <v/>
      </c>
      <c r="I7706" s="107" t="str">
        <f>IF(C7706="","",VLOOKUP($C7706,'7.工程別レート'!$C$6:$E$501,3,FALSE))</f>
        <v/>
      </c>
      <c r="J7706" s="108" t="str">
        <f>IF(C7706="","",VLOOKUP($C7706,'7.工程別レート'!$C$6:$E$501,2,FALSE))</f>
        <v/>
      </c>
      <c r="K7706" s="195" t="str">
        <f t="shared" si="241"/>
        <v/>
      </c>
    </row>
    <row r="7707" spans="2:11" ht="18" customHeight="1">
      <c r="B7707" s="16" t="str">
        <f>IF('6.標準時間'!$B7707="","",'6.標準時間'!B7707)</f>
        <v/>
      </c>
      <c r="C7707" s="16" t="str">
        <f>IF('6.標準時間'!$C7707="","",'6.標準時間'!C7707)</f>
        <v/>
      </c>
      <c r="D7707" s="16" t="str">
        <f>IF('6.標準時間'!$C7707="","",'6.標準時間'!E7707)</f>
        <v/>
      </c>
      <c r="E7707" s="171" t="str">
        <f>IF('6.標準時間'!$C7707="","",'6.標準時間'!F7707)</f>
        <v/>
      </c>
      <c r="F7707" s="15" t="str">
        <f t="shared" si="240"/>
        <v/>
      </c>
      <c r="G7707" s="142" t="str">
        <f>IF('6.標準時間'!$C7707="","",'6.標準時間'!H7707)</f>
        <v/>
      </c>
      <c r="H7707" s="142" t="str">
        <f>IF('6.標準時間'!$C7707="","",'6.標準時間'!I7707)</f>
        <v/>
      </c>
      <c r="I7707" s="107" t="str">
        <f>IF(C7707="","",VLOOKUP($C7707,'7.工程別レート'!$C$6:$E$501,3,FALSE))</f>
        <v/>
      </c>
      <c r="J7707" s="108" t="str">
        <f>IF(C7707="","",VLOOKUP($C7707,'7.工程別レート'!$C$6:$E$501,2,FALSE))</f>
        <v/>
      </c>
      <c r="K7707" s="195" t="str">
        <f t="shared" si="241"/>
        <v/>
      </c>
    </row>
    <row r="7708" spans="2:11" ht="18" customHeight="1">
      <c r="B7708" s="16" t="str">
        <f>IF('6.標準時間'!$B7708="","",'6.標準時間'!B7708)</f>
        <v/>
      </c>
      <c r="C7708" s="16" t="str">
        <f>IF('6.標準時間'!$C7708="","",'6.標準時間'!C7708)</f>
        <v/>
      </c>
      <c r="D7708" s="16" t="str">
        <f>IF('6.標準時間'!$C7708="","",'6.標準時間'!E7708)</f>
        <v/>
      </c>
      <c r="E7708" s="171" t="str">
        <f>IF('6.標準時間'!$C7708="","",'6.標準時間'!F7708)</f>
        <v/>
      </c>
      <c r="F7708" s="15" t="str">
        <f t="shared" si="240"/>
        <v/>
      </c>
      <c r="G7708" s="142" t="str">
        <f>IF('6.標準時間'!$C7708="","",'6.標準時間'!H7708)</f>
        <v/>
      </c>
      <c r="H7708" s="142" t="str">
        <f>IF('6.標準時間'!$C7708="","",'6.標準時間'!I7708)</f>
        <v/>
      </c>
      <c r="I7708" s="107" t="str">
        <f>IF(C7708="","",VLOOKUP($C7708,'7.工程別レート'!$C$6:$E$501,3,FALSE))</f>
        <v/>
      </c>
      <c r="J7708" s="108" t="str">
        <f>IF(C7708="","",VLOOKUP($C7708,'7.工程別レート'!$C$6:$E$501,2,FALSE))</f>
        <v/>
      </c>
      <c r="K7708" s="195" t="str">
        <f t="shared" si="241"/>
        <v/>
      </c>
    </row>
    <row r="7709" spans="2:11" ht="18" customHeight="1">
      <c r="B7709" s="16" t="str">
        <f>IF('6.標準時間'!$B7709="","",'6.標準時間'!B7709)</f>
        <v/>
      </c>
      <c r="C7709" s="16" t="str">
        <f>IF('6.標準時間'!$C7709="","",'6.標準時間'!C7709)</f>
        <v/>
      </c>
      <c r="D7709" s="16" t="str">
        <f>IF('6.標準時間'!$C7709="","",'6.標準時間'!E7709)</f>
        <v/>
      </c>
      <c r="E7709" s="171" t="str">
        <f>IF('6.標準時間'!$C7709="","",'6.標準時間'!F7709)</f>
        <v/>
      </c>
      <c r="F7709" s="15" t="str">
        <f t="shared" si="240"/>
        <v/>
      </c>
      <c r="G7709" s="142" t="str">
        <f>IF('6.標準時間'!$C7709="","",'6.標準時間'!H7709)</f>
        <v/>
      </c>
      <c r="H7709" s="142" t="str">
        <f>IF('6.標準時間'!$C7709="","",'6.標準時間'!I7709)</f>
        <v/>
      </c>
      <c r="I7709" s="107" t="str">
        <f>IF(C7709="","",VLOOKUP($C7709,'7.工程別レート'!$C$6:$E$501,3,FALSE))</f>
        <v/>
      </c>
      <c r="J7709" s="108" t="str">
        <f>IF(C7709="","",VLOOKUP($C7709,'7.工程別レート'!$C$6:$E$501,2,FALSE))</f>
        <v/>
      </c>
      <c r="K7709" s="195" t="str">
        <f t="shared" si="241"/>
        <v/>
      </c>
    </row>
    <row r="7710" spans="2:11" ht="18" customHeight="1">
      <c r="B7710" s="16" t="str">
        <f>IF('6.標準時間'!$B7710="","",'6.標準時間'!B7710)</f>
        <v/>
      </c>
      <c r="C7710" s="16" t="str">
        <f>IF('6.標準時間'!$C7710="","",'6.標準時間'!C7710)</f>
        <v/>
      </c>
      <c r="D7710" s="16" t="str">
        <f>IF('6.標準時間'!$C7710="","",'6.標準時間'!E7710)</f>
        <v/>
      </c>
      <c r="E7710" s="171" t="str">
        <f>IF('6.標準時間'!$C7710="","",'6.標準時間'!F7710)</f>
        <v/>
      </c>
      <c r="F7710" s="15" t="str">
        <f t="shared" si="240"/>
        <v/>
      </c>
      <c r="G7710" s="142" t="str">
        <f>IF('6.標準時間'!$C7710="","",'6.標準時間'!H7710)</f>
        <v/>
      </c>
      <c r="H7710" s="142" t="str">
        <f>IF('6.標準時間'!$C7710="","",'6.標準時間'!I7710)</f>
        <v/>
      </c>
      <c r="I7710" s="107" t="str">
        <f>IF(C7710="","",VLOOKUP($C7710,'7.工程別レート'!$C$6:$E$501,3,FALSE))</f>
        <v/>
      </c>
      <c r="J7710" s="108" t="str">
        <f>IF(C7710="","",VLOOKUP($C7710,'7.工程別レート'!$C$6:$E$501,2,FALSE))</f>
        <v/>
      </c>
      <c r="K7710" s="195" t="str">
        <f t="shared" si="241"/>
        <v/>
      </c>
    </row>
    <row r="7711" spans="2:11" ht="18" customHeight="1">
      <c r="B7711" s="16" t="str">
        <f>IF('6.標準時間'!$B7711="","",'6.標準時間'!B7711)</f>
        <v/>
      </c>
      <c r="C7711" s="16" t="str">
        <f>IF('6.標準時間'!$C7711="","",'6.標準時間'!C7711)</f>
        <v/>
      </c>
      <c r="D7711" s="16" t="str">
        <f>IF('6.標準時間'!$C7711="","",'6.標準時間'!E7711)</f>
        <v/>
      </c>
      <c r="E7711" s="171" t="str">
        <f>IF('6.標準時間'!$C7711="","",'6.標準時間'!F7711)</f>
        <v/>
      </c>
      <c r="F7711" s="15" t="str">
        <f t="shared" si="240"/>
        <v/>
      </c>
      <c r="G7711" s="142" t="str">
        <f>IF('6.標準時間'!$C7711="","",'6.標準時間'!H7711)</f>
        <v/>
      </c>
      <c r="H7711" s="142" t="str">
        <f>IF('6.標準時間'!$C7711="","",'6.標準時間'!I7711)</f>
        <v/>
      </c>
      <c r="I7711" s="107" t="str">
        <f>IF(C7711="","",VLOOKUP($C7711,'7.工程別レート'!$C$6:$E$501,3,FALSE))</f>
        <v/>
      </c>
      <c r="J7711" s="108" t="str">
        <f>IF(C7711="","",VLOOKUP($C7711,'7.工程別レート'!$C$6:$E$501,2,FALSE))</f>
        <v/>
      </c>
      <c r="K7711" s="195" t="str">
        <f t="shared" si="241"/>
        <v/>
      </c>
    </row>
    <row r="7712" spans="2:11" ht="18" customHeight="1">
      <c r="B7712" s="16" t="str">
        <f>IF('6.標準時間'!$B7712="","",'6.標準時間'!B7712)</f>
        <v/>
      </c>
      <c r="C7712" s="16" t="str">
        <f>IF('6.標準時間'!$C7712="","",'6.標準時間'!C7712)</f>
        <v/>
      </c>
      <c r="D7712" s="16" t="str">
        <f>IF('6.標準時間'!$C7712="","",'6.標準時間'!E7712)</f>
        <v/>
      </c>
      <c r="E7712" s="171" t="str">
        <f>IF('6.標準時間'!$C7712="","",'6.標準時間'!F7712)</f>
        <v/>
      </c>
      <c r="F7712" s="15" t="str">
        <f t="shared" si="240"/>
        <v/>
      </c>
      <c r="G7712" s="142" t="str">
        <f>IF('6.標準時間'!$C7712="","",'6.標準時間'!H7712)</f>
        <v/>
      </c>
      <c r="H7712" s="142" t="str">
        <f>IF('6.標準時間'!$C7712="","",'6.標準時間'!I7712)</f>
        <v/>
      </c>
      <c r="I7712" s="107" t="str">
        <f>IF(C7712="","",VLOOKUP($C7712,'7.工程別レート'!$C$6:$E$501,3,FALSE))</f>
        <v/>
      </c>
      <c r="J7712" s="108" t="str">
        <f>IF(C7712="","",VLOOKUP($C7712,'7.工程別レート'!$C$6:$E$501,2,FALSE))</f>
        <v/>
      </c>
      <c r="K7712" s="195" t="str">
        <f t="shared" si="241"/>
        <v/>
      </c>
    </row>
    <row r="7713" spans="2:11" ht="18" customHeight="1">
      <c r="B7713" s="16" t="str">
        <f>IF('6.標準時間'!$B7713="","",'6.標準時間'!B7713)</f>
        <v/>
      </c>
      <c r="C7713" s="16" t="str">
        <f>IF('6.標準時間'!$C7713="","",'6.標準時間'!C7713)</f>
        <v/>
      </c>
      <c r="D7713" s="16" t="str">
        <f>IF('6.標準時間'!$C7713="","",'6.標準時間'!E7713)</f>
        <v/>
      </c>
      <c r="E7713" s="171" t="str">
        <f>IF('6.標準時間'!$C7713="","",'6.標準時間'!F7713)</f>
        <v/>
      </c>
      <c r="F7713" s="15" t="str">
        <f t="shared" si="240"/>
        <v/>
      </c>
      <c r="G7713" s="142" t="str">
        <f>IF('6.標準時間'!$C7713="","",'6.標準時間'!H7713)</f>
        <v/>
      </c>
      <c r="H7713" s="142" t="str">
        <f>IF('6.標準時間'!$C7713="","",'6.標準時間'!I7713)</f>
        <v/>
      </c>
      <c r="I7713" s="107" t="str">
        <f>IF(C7713="","",VLOOKUP($C7713,'7.工程別レート'!$C$6:$E$501,3,FALSE))</f>
        <v/>
      </c>
      <c r="J7713" s="108" t="str">
        <f>IF(C7713="","",VLOOKUP($C7713,'7.工程別レート'!$C$6:$E$501,2,FALSE))</f>
        <v/>
      </c>
      <c r="K7713" s="195" t="str">
        <f t="shared" si="241"/>
        <v/>
      </c>
    </row>
    <row r="7714" spans="2:11" ht="18" customHeight="1">
      <c r="B7714" s="16" t="str">
        <f>IF('6.標準時間'!$B7714="","",'6.標準時間'!B7714)</f>
        <v/>
      </c>
      <c r="C7714" s="16" t="str">
        <f>IF('6.標準時間'!$C7714="","",'6.標準時間'!C7714)</f>
        <v/>
      </c>
      <c r="D7714" s="16" t="str">
        <f>IF('6.標準時間'!$C7714="","",'6.標準時間'!E7714)</f>
        <v/>
      </c>
      <c r="E7714" s="171" t="str">
        <f>IF('6.標準時間'!$C7714="","",'6.標準時間'!F7714)</f>
        <v/>
      </c>
      <c r="F7714" s="15" t="str">
        <f t="shared" si="240"/>
        <v/>
      </c>
      <c r="G7714" s="142" t="str">
        <f>IF('6.標準時間'!$C7714="","",'6.標準時間'!H7714)</f>
        <v/>
      </c>
      <c r="H7714" s="142" t="str">
        <f>IF('6.標準時間'!$C7714="","",'6.標準時間'!I7714)</f>
        <v/>
      </c>
      <c r="I7714" s="107" t="str">
        <f>IF(C7714="","",VLOOKUP($C7714,'7.工程別レート'!$C$6:$E$501,3,FALSE))</f>
        <v/>
      </c>
      <c r="J7714" s="108" t="str">
        <f>IF(C7714="","",VLOOKUP($C7714,'7.工程別レート'!$C$6:$E$501,2,FALSE))</f>
        <v/>
      </c>
      <c r="K7714" s="195" t="str">
        <f t="shared" si="241"/>
        <v/>
      </c>
    </row>
    <row r="7715" spans="2:11" ht="18" customHeight="1">
      <c r="B7715" s="16" t="str">
        <f>IF('6.標準時間'!$B7715="","",'6.標準時間'!B7715)</f>
        <v/>
      </c>
      <c r="C7715" s="16" t="str">
        <f>IF('6.標準時間'!$C7715="","",'6.標準時間'!C7715)</f>
        <v/>
      </c>
      <c r="D7715" s="16" t="str">
        <f>IF('6.標準時間'!$C7715="","",'6.標準時間'!E7715)</f>
        <v/>
      </c>
      <c r="E7715" s="171" t="str">
        <f>IF('6.標準時間'!$C7715="","",'6.標準時間'!F7715)</f>
        <v/>
      </c>
      <c r="F7715" s="15" t="str">
        <f t="shared" si="240"/>
        <v/>
      </c>
      <c r="G7715" s="142" t="str">
        <f>IF('6.標準時間'!$C7715="","",'6.標準時間'!H7715)</f>
        <v/>
      </c>
      <c r="H7715" s="142" t="str">
        <f>IF('6.標準時間'!$C7715="","",'6.標準時間'!I7715)</f>
        <v/>
      </c>
      <c r="I7715" s="107" t="str">
        <f>IF(C7715="","",VLOOKUP($C7715,'7.工程別レート'!$C$6:$E$501,3,FALSE))</f>
        <v/>
      </c>
      <c r="J7715" s="108" t="str">
        <f>IF(C7715="","",VLOOKUP($C7715,'7.工程別レート'!$C$6:$E$501,2,FALSE))</f>
        <v/>
      </c>
      <c r="K7715" s="195" t="str">
        <f t="shared" si="241"/>
        <v/>
      </c>
    </row>
    <row r="7716" spans="2:11" ht="18" customHeight="1">
      <c r="B7716" s="16" t="str">
        <f>IF('6.標準時間'!$B7716="","",'6.標準時間'!B7716)</f>
        <v/>
      </c>
      <c r="C7716" s="16" t="str">
        <f>IF('6.標準時間'!$C7716="","",'6.標準時間'!C7716)</f>
        <v/>
      </c>
      <c r="D7716" s="16" t="str">
        <f>IF('6.標準時間'!$C7716="","",'6.標準時間'!E7716)</f>
        <v/>
      </c>
      <c r="E7716" s="171" t="str">
        <f>IF('6.標準時間'!$C7716="","",'6.標準時間'!F7716)</f>
        <v/>
      </c>
      <c r="F7716" s="15" t="str">
        <f t="shared" si="240"/>
        <v/>
      </c>
      <c r="G7716" s="142" t="str">
        <f>IF('6.標準時間'!$C7716="","",'6.標準時間'!H7716)</f>
        <v/>
      </c>
      <c r="H7716" s="142" t="str">
        <f>IF('6.標準時間'!$C7716="","",'6.標準時間'!I7716)</f>
        <v/>
      </c>
      <c r="I7716" s="107" t="str">
        <f>IF(C7716="","",VLOOKUP($C7716,'7.工程別レート'!$C$6:$E$501,3,FALSE))</f>
        <v/>
      </c>
      <c r="J7716" s="108" t="str">
        <f>IF(C7716="","",VLOOKUP($C7716,'7.工程別レート'!$C$6:$E$501,2,FALSE))</f>
        <v/>
      </c>
      <c r="K7716" s="195" t="str">
        <f t="shared" si="241"/>
        <v/>
      </c>
    </row>
    <row r="7717" spans="2:11" ht="18" customHeight="1">
      <c r="B7717" s="16" t="str">
        <f>IF('6.標準時間'!$B7717="","",'6.標準時間'!B7717)</f>
        <v/>
      </c>
      <c r="C7717" s="16" t="str">
        <f>IF('6.標準時間'!$C7717="","",'6.標準時間'!C7717)</f>
        <v/>
      </c>
      <c r="D7717" s="16" t="str">
        <f>IF('6.標準時間'!$C7717="","",'6.標準時間'!E7717)</f>
        <v/>
      </c>
      <c r="E7717" s="171" t="str">
        <f>IF('6.標準時間'!$C7717="","",'6.標準時間'!F7717)</f>
        <v/>
      </c>
      <c r="F7717" s="15" t="str">
        <f t="shared" si="240"/>
        <v/>
      </c>
      <c r="G7717" s="142" t="str">
        <f>IF('6.標準時間'!$C7717="","",'6.標準時間'!H7717)</f>
        <v/>
      </c>
      <c r="H7717" s="142" t="str">
        <f>IF('6.標準時間'!$C7717="","",'6.標準時間'!I7717)</f>
        <v/>
      </c>
      <c r="I7717" s="107" t="str">
        <f>IF(C7717="","",VLOOKUP($C7717,'7.工程別レート'!$C$6:$E$501,3,FALSE))</f>
        <v/>
      </c>
      <c r="J7717" s="108" t="str">
        <f>IF(C7717="","",VLOOKUP($C7717,'7.工程別レート'!$C$6:$E$501,2,FALSE))</f>
        <v/>
      </c>
      <c r="K7717" s="195" t="str">
        <f t="shared" si="241"/>
        <v/>
      </c>
    </row>
    <row r="7718" spans="2:11" ht="18" customHeight="1">
      <c r="B7718" s="16" t="str">
        <f>IF('6.標準時間'!$B7718="","",'6.標準時間'!B7718)</f>
        <v/>
      </c>
      <c r="C7718" s="16" t="str">
        <f>IF('6.標準時間'!$C7718="","",'6.標準時間'!C7718)</f>
        <v/>
      </c>
      <c r="D7718" s="16" t="str">
        <f>IF('6.標準時間'!$C7718="","",'6.標準時間'!E7718)</f>
        <v/>
      </c>
      <c r="E7718" s="171" t="str">
        <f>IF('6.標準時間'!$C7718="","",'6.標準時間'!F7718)</f>
        <v/>
      </c>
      <c r="F7718" s="15" t="str">
        <f t="shared" si="240"/>
        <v/>
      </c>
      <c r="G7718" s="142" t="str">
        <f>IF('6.標準時間'!$C7718="","",'6.標準時間'!H7718)</f>
        <v/>
      </c>
      <c r="H7718" s="142" t="str">
        <f>IF('6.標準時間'!$C7718="","",'6.標準時間'!I7718)</f>
        <v/>
      </c>
      <c r="I7718" s="107" t="str">
        <f>IF(C7718="","",VLOOKUP($C7718,'7.工程別レート'!$C$6:$E$501,3,FALSE))</f>
        <v/>
      </c>
      <c r="J7718" s="108" t="str">
        <f>IF(C7718="","",VLOOKUP($C7718,'7.工程別レート'!$C$6:$E$501,2,FALSE))</f>
        <v/>
      </c>
      <c r="K7718" s="195" t="str">
        <f t="shared" si="241"/>
        <v/>
      </c>
    </row>
    <row r="7719" spans="2:11" ht="18" customHeight="1">
      <c r="B7719" s="16" t="str">
        <f>IF('6.標準時間'!$B7719="","",'6.標準時間'!B7719)</f>
        <v/>
      </c>
      <c r="C7719" s="16" t="str">
        <f>IF('6.標準時間'!$C7719="","",'6.標準時間'!C7719)</f>
        <v/>
      </c>
      <c r="D7719" s="16" t="str">
        <f>IF('6.標準時間'!$C7719="","",'6.標準時間'!E7719)</f>
        <v/>
      </c>
      <c r="E7719" s="171" t="str">
        <f>IF('6.標準時間'!$C7719="","",'6.標準時間'!F7719)</f>
        <v/>
      </c>
      <c r="F7719" s="15" t="str">
        <f t="shared" si="240"/>
        <v/>
      </c>
      <c r="G7719" s="142" t="str">
        <f>IF('6.標準時間'!$C7719="","",'6.標準時間'!H7719)</f>
        <v/>
      </c>
      <c r="H7719" s="142" t="str">
        <f>IF('6.標準時間'!$C7719="","",'6.標準時間'!I7719)</f>
        <v/>
      </c>
      <c r="I7719" s="107" t="str">
        <f>IF(C7719="","",VLOOKUP($C7719,'7.工程別レート'!$C$6:$E$501,3,FALSE))</f>
        <v/>
      </c>
      <c r="J7719" s="108" t="str">
        <f>IF(C7719="","",VLOOKUP($C7719,'7.工程別レート'!$C$6:$E$501,2,FALSE))</f>
        <v/>
      </c>
      <c r="K7719" s="195" t="str">
        <f t="shared" si="241"/>
        <v/>
      </c>
    </row>
    <row r="7720" spans="2:11" ht="18" customHeight="1">
      <c r="B7720" s="16" t="str">
        <f>IF('6.標準時間'!$B7720="","",'6.標準時間'!B7720)</f>
        <v/>
      </c>
      <c r="C7720" s="16" t="str">
        <f>IF('6.標準時間'!$C7720="","",'6.標準時間'!C7720)</f>
        <v/>
      </c>
      <c r="D7720" s="16" t="str">
        <f>IF('6.標準時間'!$C7720="","",'6.標準時間'!E7720)</f>
        <v/>
      </c>
      <c r="E7720" s="171" t="str">
        <f>IF('6.標準時間'!$C7720="","",'6.標準時間'!F7720)</f>
        <v/>
      </c>
      <c r="F7720" s="15" t="str">
        <f t="shared" si="240"/>
        <v/>
      </c>
      <c r="G7720" s="142" t="str">
        <f>IF('6.標準時間'!$C7720="","",'6.標準時間'!H7720)</f>
        <v/>
      </c>
      <c r="H7720" s="142" t="str">
        <f>IF('6.標準時間'!$C7720="","",'6.標準時間'!I7720)</f>
        <v/>
      </c>
      <c r="I7720" s="107" t="str">
        <f>IF(C7720="","",VLOOKUP($C7720,'7.工程別レート'!$C$6:$E$501,3,FALSE))</f>
        <v/>
      </c>
      <c r="J7720" s="108" t="str">
        <f>IF(C7720="","",VLOOKUP($C7720,'7.工程別レート'!$C$6:$E$501,2,FALSE))</f>
        <v/>
      </c>
      <c r="K7720" s="195" t="str">
        <f t="shared" si="241"/>
        <v/>
      </c>
    </row>
    <row r="7721" spans="2:11" ht="18" customHeight="1">
      <c r="B7721" s="16" t="str">
        <f>IF('6.標準時間'!$B7721="","",'6.標準時間'!B7721)</f>
        <v/>
      </c>
      <c r="C7721" s="16" t="str">
        <f>IF('6.標準時間'!$C7721="","",'6.標準時間'!C7721)</f>
        <v/>
      </c>
      <c r="D7721" s="16" t="str">
        <f>IF('6.標準時間'!$C7721="","",'6.標準時間'!E7721)</f>
        <v/>
      </c>
      <c r="E7721" s="171" t="str">
        <f>IF('6.標準時間'!$C7721="","",'6.標準時間'!F7721)</f>
        <v/>
      </c>
      <c r="F7721" s="15" t="str">
        <f t="shared" si="240"/>
        <v/>
      </c>
      <c r="G7721" s="142" t="str">
        <f>IF('6.標準時間'!$C7721="","",'6.標準時間'!H7721)</f>
        <v/>
      </c>
      <c r="H7721" s="142" t="str">
        <f>IF('6.標準時間'!$C7721="","",'6.標準時間'!I7721)</f>
        <v/>
      </c>
      <c r="I7721" s="107" t="str">
        <f>IF(C7721="","",VLOOKUP($C7721,'7.工程別レート'!$C$6:$E$501,3,FALSE))</f>
        <v/>
      </c>
      <c r="J7721" s="108" t="str">
        <f>IF(C7721="","",VLOOKUP($C7721,'7.工程別レート'!$C$6:$E$501,2,FALSE))</f>
        <v/>
      </c>
      <c r="K7721" s="195" t="str">
        <f t="shared" si="241"/>
        <v/>
      </c>
    </row>
    <row r="7722" spans="2:11" ht="18" customHeight="1">
      <c r="B7722" s="16" t="str">
        <f>IF('6.標準時間'!$B7722="","",'6.標準時間'!B7722)</f>
        <v/>
      </c>
      <c r="C7722" s="16" t="str">
        <f>IF('6.標準時間'!$C7722="","",'6.標準時間'!C7722)</f>
        <v/>
      </c>
      <c r="D7722" s="16" t="str">
        <f>IF('6.標準時間'!$C7722="","",'6.標準時間'!E7722)</f>
        <v/>
      </c>
      <c r="E7722" s="171" t="str">
        <f>IF('6.標準時間'!$C7722="","",'6.標準時間'!F7722)</f>
        <v/>
      </c>
      <c r="F7722" s="15" t="str">
        <f t="shared" si="240"/>
        <v/>
      </c>
      <c r="G7722" s="142" t="str">
        <f>IF('6.標準時間'!$C7722="","",'6.標準時間'!H7722)</f>
        <v/>
      </c>
      <c r="H7722" s="142" t="str">
        <f>IF('6.標準時間'!$C7722="","",'6.標準時間'!I7722)</f>
        <v/>
      </c>
      <c r="I7722" s="107" t="str">
        <f>IF(C7722="","",VLOOKUP($C7722,'7.工程別レート'!$C$6:$E$501,3,FALSE))</f>
        <v/>
      </c>
      <c r="J7722" s="108" t="str">
        <f>IF(C7722="","",VLOOKUP($C7722,'7.工程別レート'!$C$6:$E$501,2,FALSE))</f>
        <v/>
      </c>
      <c r="K7722" s="195" t="str">
        <f t="shared" si="241"/>
        <v/>
      </c>
    </row>
    <row r="7723" spans="2:11" ht="18" customHeight="1">
      <c r="B7723" s="16" t="str">
        <f>IF('6.標準時間'!$B7723="","",'6.標準時間'!B7723)</f>
        <v/>
      </c>
      <c r="C7723" s="16" t="str">
        <f>IF('6.標準時間'!$C7723="","",'6.標準時間'!C7723)</f>
        <v/>
      </c>
      <c r="D7723" s="16" t="str">
        <f>IF('6.標準時間'!$C7723="","",'6.標準時間'!E7723)</f>
        <v/>
      </c>
      <c r="E7723" s="171" t="str">
        <f>IF('6.標準時間'!$C7723="","",'6.標準時間'!F7723)</f>
        <v/>
      </c>
      <c r="F7723" s="15" t="str">
        <f t="shared" si="240"/>
        <v/>
      </c>
      <c r="G7723" s="142" t="str">
        <f>IF('6.標準時間'!$C7723="","",'6.標準時間'!H7723)</f>
        <v/>
      </c>
      <c r="H7723" s="142" t="str">
        <f>IF('6.標準時間'!$C7723="","",'6.標準時間'!I7723)</f>
        <v/>
      </c>
      <c r="I7723" s="107" t="str">
        <f>IF(C7723="","",VLOOKUP($C7723,'7.工程別レート'!$C$6:$E$501,3,FALSE))</f>
        <v/>
      </c>
      <c r="J7723" s="108" t="str">
        <f>IF(C7723="","",VLOOKUP($C7723,'7.工程別レート'!$C$6:$E$501,2,FALSE))</f>
        <v/>
      </c>
      <c r="K7723" s="195" t="str">
        <f t="shared" si="241"/>
        <v/>
      </c>
    </row>
    <row r="7724" spans="2:11" ht="18" customHeight="1">
      <c r="B7724" s="16" t="str">
        <f>IF('6.標準時間'!$B7724="","",'6.標準時間'!B7724)</f>
        <v/>
      </c>
      <c r="C7724" s="16" t="str">
        <f>IF('6.標準時間'!$C7724="","",'6.標準時間'!C7724)</f>
        <v/>
      </c>
      <c r="D7724" s="16" t="str">
        <f>IF('6.標準時間'!$C7724="","",'6.標準時間'!E7724)</f>
        <v/>
      </c>
      <c r="E7724" s="171" t="str">
        <f>IF('6.標準時間'!$C7724="","",'6.標準時間'!F7724)</f>
        <v/>
      </c>
      <c r="F7724" s="15" t="str">
        <f t="shared" si="240"/>
        <v/>
      </c>
      <c r="G7724" s="142" t="str">
        <f>IF('6.標準時間'!$C7724="","",'6.標準時間'!H7724)</f>
        <v/>
      </c>
      <c r="H7724" s="142" t="str">
        <f>IF('6.標準時間'!$C7724="","",'6.標準時間'!I7724)</f>
        <v/>
      </c>
      <c r="I7724" s="107" t="str">
        <f>IF(C7724="","",VLOOKUP($C7724,'7.工程別レート'!$C$6:$E$501,3,FALSE))</f>
        <v/>
      </c>
      <c r="J7724" s="108" t="str">
        <f>IF(C7724="","",VLOOKUP($C7724,'7.工程別レート'!$C$6:$E$501,2,FALSE))</f>
        <v/>
      </c>
      <c r="K7724" s="195" t="str">
        <f t="shared" si="241"/>
        <v/>
      </c>
    </row>
    <row r="7725" spans="2:11" ht="18" customHeight="1">
      <c r="B7725" s="16" t="str">
        <f>IF('6.標準時間'!$B7725="","",'6.標準時間'!B7725)</f>
        <v/>
      </c>
      <c r="C7725" s="16" t="str">
        <f>IF('6.標準時間'!$C7725="","",'6.標準時間'!C7725)</f>
        <v/>
      </c>
      <c r="D7725" s="16" t="str">
        <f>IF('6.標準時間'!$C7725="","",'6.標準時間'!E7725)</f>
        <v/>
      </c>
      <c r="E7725" s="171" t="str">
        <f>IF('6.標準時間'!$C7725="","",'6.標準時間'!F7725)</f>
        <v/>
      </c>
      <c r="F7725" s="15" t="str">
        <f t="shared" si="240"/>
        <v/>
      </c>
      <c r="G7725" s="142" t="str">
        <f>IF('6.標準時間'!$C7725="","",'6.標準時間'!H7725)</f>
        <v/>
      </c>
      <c r="H7725" s="142" t="str">
        <f>IF('6.標準時間'!$C7725="","",'6.標準時間'!I7725)</f>
        <v/>
      </c>
      <c r="I7725" s="107" t="str">
        <f>IF(C7725="","",VLOOKUP($C7725,'7.工程別レート'!$C$6:$E$501,3,FALSE))</f>
        <v/>
      </c>
      <c r="J7725" s="108" t="str">
        <f>IF(C7725="","",VLOOKUP($C7725,'7.工程別レート'!$C$6:$E$501,2,FALSE))</f>
        <v/>
      </c>
      <c r="K7725" s="195" t="str">
        <f t="shared" si="241"/>
        <v/>
      </c>
    </row>
    <row r="7726" spans="2:11" ht="18" customHeight="1">
      <c r="B7726" s="16" t="str">
        <f>IF('6.標準時間'!$B7726="","",'6.標準時間'!B7726)</f>
        <v/>
      </c>
      <c r="C7726" s="16" t="str">
        <f>IF('6.標準時間'!$C7726="","",'6.標準時間'!C7726)</f>
        <v/>
      </c>
      <c r="D7726" s="16" t="str">
        <f>IF('6.標準時間'!$C7726="","",'6.標準時間'!E7726)</f>
        <v/>
      </c>
      <c r="E7726" s="171" t="str">
        <f>IF('6.標準時間'!$C7726="","",'6.標準時間'!F7726)</f>
        <v/>
      </c>
      <c r="F7726" s="15" t="str">
        <f t="shared" si="240"/>
        <v/>
      </c>
      <c r="G7726" s="142" t="str">
        <f>IF('6.標準時間'!$C7726="","",'6.標準時間'!H7726)</f>
        <v/>
      </c>
      <c r="H7726" s="142" t="str">
        <f>IF('6.標準時間'!$C7726="","",'6.標準時間'!I7726)</f>
        <v/>
      </c>
      <c r="I7726" s="107" t="str">
        <f>IF(C7726="","",VLOOKUP($C7726,'7.工程別レート'!$C$6:$E$501,3,FALSE))</f>
        <v/>
      </c>
      <c r="J7726" s="108" t="str">
        <f>IF(C7726="","",VLOOKUP($C7726,'7.工程別レート'!$C$6:$E$501,2,FALSE))</f>
        <v/>
      </c>
      <c r="K7726" s="195" t="str">
        <f t="shared" si="241"/>
        <v/>
      </c>
    </row>
    <row r="7727" spans="2:11" ht="18" customHeight="1">
      <c r="B7727" s="16" t="str">
        <f>IF('6.標準時間'!$B7727="","",'6.標準時間'!B7727)</f>
        <v/>
      </c>
      <c r="C7727" s="16" t="str">
        <f>IF('6.標準時間'!$C7727="","",'6.標準時間'!C7727)</f>
        <v/>
      </c>
      <c r="D7727" s="16" t="str">
        <f>IF('6.標準時間'!$C7727="","",'6.標準時間'!E7727)</f>
        <v/>
      </c>
      <c r="E7727" s="171" t="str">
        <f>IF('6.標準時間'!$C7727="","",'6.標準時間'!F7727)</f>
        <v/>
      </c>
      <c r="F7727" s="15" t="str">
        <f t="shared" si="240"/>
        <v/>
      </c>
      <c r="G7727" s="142" t="str">
        <f>IF('6.標準時間'!$C7727="","",'6.標準時間'!H7727)</f>
        <v/>
      </c>
      <c r="H7727" s="142" t="str">
        <f>IF('6.標準時間'!$C7727="","",'6.標準時間'!I7727)</f>
        <v/>
      </c>
      <c r="I7727" s="107" t="str">
        <f>IF(C7727="","",VLOOKUP($C7727,'7.工程別レート'!$C$6:$E$501,3,FALSE))</f>
        <v/>
      </c>
      <c r="J7727" s="108" t="str">
        <f>IF(C7727="","",VLOOKUP($C7727,'7.工程別レート'!$C$6:$E$501,2,FALSE))</f>
        <v/>
      </c>
      <c r="K7727" s="195" t="str">
        <f t="shared" si="241"/>
        <v/>
      </c>
    </row>
    <row r="7728" spans="2:11" ht="18" customHeight="1">
      <c r="B7728" s="16" t="str">
        <f>IF('6.標準時間'!$B7728="","",'6.標準時間'!B7728)</f>
        <v/>
      </c>
      <c r="C7728" s="16" t="str">
        <f>IF('6.標準時間'!$C7728="","",'6.標準時間'!C7728)</f>
        <v/>
      </c>
      <c r="D7728" s="16" t="str">
        <f>IF('6.標準時間'!$C7728="","",'6.標準時間'!E7728)</f>
        <v/>
      </c>
      <c r="E7728" s="171" t="str">
        <f>IF('6.標準時間'!$C7728="","",'6.標準時間'!F7728)</f>
        <v/>
      </c>
      <c r="F7728" s="15" t="str">
        <f t="shared" si="240"/>
        <v/>
      </c>
      <c r="G7728" s="142" t="str">
        <f>IF('6.標準時間'!$C7728="","",'6.標準時間'!H7728)</f>
        <v/>
      </c>
      <c r="H7728" s="142" t="str">
        <f>IF('6.標準時間'!$C7728="","",'6.標準時間'!I7728)</f>
        <v/>
      </c>
      <c r="I7728" s="107" t="str">
        <f>IF(C7728="","",VLOOKUP($C7728,'7.工程別レート'!$C$6:$E$501,3,FALSE))</f>
        <v/>
      </c>
      <c r="J7728" s="108" t="str">
        <f>IF(C7728="","",VLOOKUP($C7728,'7.工程別レート'!$C$6:$E$501,2,FALSE))</f>
        <v/>
      </c>
      <c r="K7728" s="195" t="str">
        <f t="shared" si="241"/>
        <v/>
      </c>
    </row>
    <row r="7729" spans="2:11" ht="18" customHeight="1">
      <c r="B7729" s="16" t="str">
        <f>IF('6.標準時間'!$B7729="","",'6.標準時間'!B7729)</f>
        <v/>
      </c>
      <c r="C7729" s="16" t="str">
        <f>IF('6.標準時間'!$C7729="","",'6.標準時間'!C7729)</f>
        <v/>
      </c>
      <c r="D7729" s="16" t="str">
        <f>IF('6.標準時間'!$C7729="","",'6.標準時間'!E7729)</f>
        <v/>
      </c>
      <c r="E7729" s="171" t="str">
        <f>IF('6.標準時間'!$C7729="","",'6.標準時間'!F7729)</f>
        <v/>
      </c>
      <c r="F7729" s="15" t="str">
        <f t="shared" si="240"/>
        <v/>
      </c>
      <c r="G7729" s="142" t="str">
        <f>IF('6.標準時間'!$C7729="","",'6.標準時間'!H7729)</f>
        <v/>
      </c>
      <c r="H7729" s="142" t="str">
        <f>IF('6.標準時間'!$C7729="","",'6.標準時間'!I7729)</f>
        <v/>
      </c>
      <c r="I7729" s="107" t="str">
        <f>IF(C7729="","",VLOOKUP($C7729,'7.工程別レート'!$C$6:$E$501,3,FALSE))</f>
        <v/>
      </c>
      <c r="J7729" s="108" t="str">
        <f>IF(C7729="","",VLOOKUP($C7729,'7.工程別レート'!$C$6:$E$501,2,FALSE))</f>
        <v/>
      </c>
      <c r="K7729" s="195" t="str">
        <f t="shared" si="241"/>
        <v/>
      </c>
    </row>
    <row r="7730" spans="2:11" ht="18" customHeight="1">
      <c r="B7730" s="16" t="str">
        <f>IF('6.標準時間'!$B7730="","",'6.標準時間'!B7730)</f>
        <v/>
      </c>
      <c r="C7730" s="16" t="str">
        <f>IF('6.標準時間'!$C7730="","",'6.標準時間'!C7730)</f>
        <v/>
      </c>
      <c r="D7730" s="16" t="str">
        <f>IF('6.標準時間'!$C7730="","",'6.標準時間'!E7730)</f>
        <v/>
      </c>
      <c r="E7730" s="171" t="str">
        <f>IF('6.標準時間'!$C7730="","",'6.標準時間'!F7730)</f>
        <v/>
      </c>
      <c r="F7730" s="15" t="str">
        <f t="shared" si="240"/>
        <v/>
      </c>
      <c r="G7730" s="142" t="str">
        <f>IF('6.標準時間'!$C7730="","",'6.標準時間'!H7730)</f>
        <v/>
      </c>
      <c r="H7730" s="142" t="str">
        <f>IF('6.標準時間'!$C7730="","",'6.標準時間'!I7730)</f>
        <v/>
      </c>
      <c r="I7730" s="107" t="str">
        <f>IF(C7730="","",VLOOKUP($C7730,'7.工程別レート'!$C$6:$E$501,3,FALSE))</f>
        <v/>
      </c>
      <c r="J7730" s="108" t="str">
        <f>IF(C7730="","",VLOOKUP($C7730,'7.工程別レート'!$C$6:$E$501,2,FALSE))</f>
        <v/>
      </c>
      <c r="K7730" s="195" t="str">
        <f t="shared" si="241"/>
        <v/>
      </c>
    </row>
    <row r="7731" spans="2:11" ht="18" customHeight="1">
      <c r="B7731" s="16" t="str">
        <f>IF('6.標準時間'!$B7731="","",'6.標準時間'!B7731)</f>
        <v/>
      </c>
      <c r="C7731" s="16" t="str">
        <f>IF('6.標準時間'!$C7731="","",'6.標準時間'!C7731)</f>
        <v/>
      </c>
      <c r="D7731" s="16" t="str">
        <f>IF('6.標準時間'!$C7731="","",'6.標準時間'!E7731)</f>
        <v/>
      </c>
      <c r="E7731" s="171" t="str">
        <f>IF('6.標準時間'!$C7731="","",'6.標準時間'!F7731)</f>
        <v/>
      </c>
      <c r="F7731" s="15" t="str">
        <f t="shared" si="240"/>
        <v/>
      </c>
      <c r="G7731" s="142" t="str">
        <f>IF('6.標準時間'!$C7731="","",'6.標準時間'!H7731)</f>
        <v/>
      </c>
      <c r="H7731" s="142" t="str">
        <f>IF('6.標準時間'!$C7731="","",'6.標準時間'!I7731)</f>
        <v/>
      </c>
      <c r="I7731" s="107" t="str">
        <f>IF(C7731="","",VLOOKUP($C7731,'7.工程別レート'!$C$6:$E$501,3,FALSE))</f>
        <v/>
      </c>
      <c r="J7731" s="108" t="str">
        <f>IF(C7731="","",VLOOKUP($C7731,'7.工程別レート'!$C$6:$E$501,2,FALSE))</f>
        <v/>
      </c>
      <c r="K7731" s="195" t="str">
        <f t="shared" si="241"/>
        <v/>
      </c>
    </row>
    <row r="7732" spans="2:11" ht="18" customHeight="1">
      <c r="B7732" s="16" t="str">
        <f>IF('6.標準時間'!$B7732="","",'6.標準時間'!B7732)</f>
        <v/>
      </c>
      <c r="C7732" s="16" t="str">
        <f>IF('6.標準時間'!$C7732="","",'6.標準時間'!C7732)</f>
        <v/>
      </c>
      <c r="D7732" s="16" t="str">
        <f>IF('6.標準時間'!$C7732="","",'6.標準時間'!E7732)</f>
        <v/>
      </c>
      <c r="E7732" s="171" t="str">
        <f>IF('6.標準時間'!$C7732="","",'6.標準時間'!F7732)</f>
        <v/>
      </c>
      <c r="F7732" s="15" t="str">
        <f t="shared" si="240"/>
        <v/>
      </c>
      <c r="G7732" s="142" t="str">
        <f>IF('6.標準時間'!$C7732="","",'6.標準時間'!H7732)</f>
        <v/>
      </c>
      <c r="H7732" s="142" t="str">
        <f>IF('6.標準時間'!$C7732="","",'6.標準時間'!I7732)</f>
        <v/>
      </c>
      <c r="I7732" s="107" t="str">
        <f>IF(C7732="","",VLOOKUP($C7732,'7.工程別レート'!$C$6:$E$501,3,FALSE))</f>
        <v/>
      </c>
      <c r="J7732" s="108" t="str">
        <f>IF(C7732="","",VLOOKUP($C7732,'7.工程別レート'!$C$6:$E$501,2,FALSE))</f>
        <v/>
      </c>
      <c r="K7732" s="195" t="str">
        <f t="shared" si="241"/>
        <v/>
      </c>
    </row>
    <row r="7733" spans="2:11" ht="18" customHeight="1">
      <c r="B7733" s="16" t="str">
        <f>IF('6.標準時間'!$B7733="","",'6.標準時間'!B7733)</f>
        <v/>
      </c>
      <c r="C7733" s="16" t="str">
        <f>IF('6.標準時間'!$C7733="","",'6.標準時間'!C7733)</f>
        <v/>
      </c>
      <c r="D7733" s="16" t="str">
        <f>IF('6.標準時間'!$C7733="","",'6.標準時間'!E7733)</f>
        <v/>
      </c>
      <c r="E7733" s="171" t="str">
        <f>IF('6.標準時間'!$C7733="","",'6.標準時間'!F7733)</f>
        <v/>
      </c>
      <c r="F7733" s="15" t="str">
        <f t="shared" si="240"/>
        <v/>
      </c>
      <c r="G7733" s="142" t="str">
        <f>IF('6.標準時間'!$C7733="","",'6.標準時間'!H7733)</f>
        <v/>
      </c>
      <c r="H7733" s="142" t="str">
        <f>IF('6.標準時間'!$C7733="","",'6.標準時間'!I7733)</f>
        <v/>
      </c>
      <c r="I7733" s="107" t="str">
        <f>IF(C7733="","",VLOOKUP($C7733,'7.工程別レート'!$C$6:$E$501,3,FALSE))</f>
        <v/>
      </c>
      <c r="J7733" s="108" t="str">
        <f>IF(C7733="","",VLOOKUP($C7733,'7.工程別レート'!$C$6:$E$501,2,FALSE))</f>
        <v/>
      </c>
      <c r="K7733" s="195" t="str">
        <f t="shared" si="241"/>
        <v/>
      </c>
    </row>
    <row r="7734" spans="2:11" ht="18" customHeight="1">
      <c r="B7734" s="16" t="str">
        <f>IF('6.標準時間'!$B7734="","",'6.標準時間'!B7734)</f>
        <v/>
      </c>
      <c r="C7734" s="16" t="str">
        <f>IF('6.標準時間'!$C7734="","",'6.標準時間'!C7734)</f>
        <v/>
      </c>
      <c r="D7734" s="16" t="str">
        <f>IF('6.標準時間'!$C7734="","",'6.標準時間'!E7734)</f>
        <v/>
      </c>
      <c r="E7734" s="171" t="str">
        <f>IF('6.標準時間'!$C7734="","",'6.標準時間'!F7734)</f>
        <v/>
      </c>
      <c r="F7734" s="15" t="str">
        <f t="shared" si="240"/>
        <v/>
      </c>
      <c r="G7734" s="142" t="str">
        <f>IF('6.標準時間'!$C7734="","",'6.標準時間'!H7734)</f>
        <v/>
      </c>
      <c r="H7734" s="142" t="str">
        <f>IF('6.標準時間'!$C7734="","",'6.標準時間'!I7734)</f>
        <v/>
      </c>
      <c r="I7734" s="107" t="str">
        <f>IF(C7734="","",VLOOKUP($C7734,'7.工程別レート'!$C$6:$E$501,3,FALSE))</f>
        <v/>
      </c>
      <c r="J7734" s="108" t="str">
        <f>IF(C7734="","",VLOOKUP($C7734,'7.工程別レート'!$C$6:$E$501,2,FALSE))</f>
        <v/>
      </c>
      <c r="K7734" s="195" t="str">
        <f t="shared" si="241"/>
        <v/>
      </c>
    </row>
    <row r="7735" spans="2:11" ht="18" customHeight="1">
      <c r="B7735" s="16" t="str">
        <f>IF('6.標準時間'!$B7735="","",'6.標準時間'!B7735)</f>
        <v/>
      </c>
      <c r="C7735" s="16" t="str">
        <f>IF('6.標準時間'!$C7735="","",'6.標準時間'!C7735)</f>
        <v/>
      </c>
      <c r="D7735" s="16" t="str">
        <f>IF('6.標準時間'!$C7735="","",'6.標準時間'!E7735)</f>
        <v/>
      </c>
      <c r="E7735" s="171" t="str">
        <f>IF('6.標準時間'!$C7735="","",'6.標準時間'!F7735)</f>
        <v/>
      </c>
      <c r="F7735" s="15" t="str">
        <f t="shared" si="240"/>
        <v/>
      </c>
      <c r="G7735" s="142" t="str">
        <f>IF('6.標準時間'!$C7735="","",'6.標準時間'!H7735)</f>
        <v/>
      </c>
      <c r="H7735" s="142" t="str">
        <f>IF('6.標準時間'!$C7735="","",'6.標準時間'!I7735)</f>
        <v/>
      </c>
      <c r="I7735" s="107" t="str">
        <f>IF(C7735="","",VLOOKUP($C7735,'7.工程別レート'!$C$6:$E$501,3,FALSE))</f>
        <v/>
      </c>
      <c r="J7735" s="108" t="str">
        <f>IF(C7735="","",VLOOKUP($C7735,'7.工程別レート'!$C$6:$E$501,2,FALSE))</f>
        <v/>
      </c>
      <c r="K7735" s="195" t="str">
        <f t="shared" si="241"/>
        <v/>
      </c>
    </row>
    <row r="7736" spans="2:11" ht="18" customHeight="1">
      <c r="B7736" s="16" t="str">
        <f>IF('6.標準時間'!$B7736="","",'6.標準時間'!B7736)</f>
        <v/>
      </c>
      <c r="C7736" s="16" t="str">
        <f>IF('6.標準時間'!$C7736="","",'6.標準時間'!C7736)</f>
        <v/>
      </c>
      <c r="D7736" s="16" t="str">
        <f>IF('6.標準時間'!$C7736="","",'6.標準時間'!E7736)</f>
        <v/>
      </c>
      <c r="E7736" s="171" t="str">
        <f>IF('6.標準時間'!$C7736="","",'6.標準時間'!F7736)</f>
        <v/>
      </c>
      <c r="F7736" s="15" t="str">
        <f t="shared" si="240"/>
        <v/>
      </c>
      <c r="G7736" s="142" t="str">
        <f>IF('6.標準時間'!$C7736="","",'6.標準時間'!H7736)</f>
        <v/>
      </c>
      <c r="H7736" s="142" t="str">
        <f>IF('6.標準時間'!$C7736="","",'6.標準時間'!I7736)</f>
        <v/>
      </c>
      <c r="I7736" s="107" t="str">
        <f>IF(C7736="","",VLOOKUP($C7736,'7.工程別レート'!$C$6:$E$501,3,FALSE))</f>
        <v/>
      </c>
      <c r="J7736" s="108" t="str">
        <f>IF(C7736="","",VLOOKUP($C7736,'7.工程別レート'!$C$6:$E$501,2,FALSE))</f>
        <v/>
      </c>
      <c r="K7736" s="195" t="str">
        <f t="shared" si="241"/>
        <v/>
      </c>
    </row>
    <row r="7737" spans="2:11" ht="18" customHeight="1">
      <c r="B7737" s="16" t="str">
        <f>IF('6.標準時間'!$B7737="","",'6.標準時間'!B7737)</f>
        <v/>
      </c>
      <c r="C7737" s="16" t="str">
        <f>IF('6.標準時間'!$C7737="","",'6.標準時間'!C7737)</f>
        <v/>
      </c>
      <c r="D7737" s="16" t="str">
        <f>IF('6.標準時間'!$C7737="","",'6.標準時間'!E7737)</f>
        <v/>
      </c>
      <c r="E7737" s="171" t="str">
        <f>IF('6.標準時間'!$C7737="","",'6.標準時間'!F7737)</f>
        <v/>
      </c>
      <c r="F7737" s="15" t="str">
        <f t="shared" si="240"/>
        <v/>
      </c>
      <c r="G7737" s="142" t="str">
        <f>IF('6.標準時間'!$C7737="","",'6.標準時間'!H7737)</f>
        <v/>
      </c>
      <c r="H7737" s="142" t="str">
        <f>IF('6.標準時間'!$C7737="","",'6.標準時間'!I7737)</f>
        <v/>
      </c>
      <c r="I7737" s="107" t="str">
        <f>IF(C7737="","",VLOOKUP($C7737,'7.工程別レート'!$C$6:$E$501,3,FALSE))</f>
        <v/>
      </c>
      <c r="J7737" s="108" t="str">
        <f>IF(C7737="","",VLOOKUP($C7737,'7.工程別レート'!$C$6:$E$501,2,FALSE))</f>
        <v/>
      </c>
      <c r="K7737" s="195" t="str">
        <f t="shared" si="241"/>
        <v/>
      </c>
    </row>
    <row r="7738" spans="2:11" ht="18" customHeight="1">
      <c r="B7738" s="16" t="str">
        <f>IF('6.標準時間'!$B7738="","",'6.標準時間'!B7738)</f>
        <v/>
      </c>
      <c r="C7738" s="16" t="str">
        <f>IF('6.標準時間'!$C7738="","",'6.標準時間'!C7738)</f>
        <v/>
      </c>
      <c r="D7738" s="16" t="str">
        <f>IF('6.標準時間'!$C7738="","",'6.標準時間'!E7738)</f>
        <v/>
      </c>
      <c r="E7738" s="171" t="str">
        <f>IF('6.標準時間'!$C7738="","",'6.標準時間'!F7738)</f>
        <v/>
      </c>
      <c r="F7738" s="15" t="str">
        <f t="shared" si="240"/>
        <v/>
      </c>
      <c r="G7738" s="142" t="str">
        <f>IF('6.標準時間'!$C7738="","",'6.標準時間'!H7738)</f>
        <v/>
      </c>
      <c r="H7738" s="142" t="str">
        <f>IF('6.標準時間'!$C7738="","",'6.標準時間'!I7738)</f>
        <v/>
      </c>
      <c r="I7738" s="107" t="str">
        <f>IF(C7738="","",VLOOKUP($C7738,'7.工程別レート'!$C$6:$E$501,3,FALSE))</f>
        <v/>
      </c>
      <c r="J7738" s="108" t="str">
        <f>IF(C7738="","",VLOOKUP($C7738,'7.工程別レート'!$C$6:$E$501,2,FALSE))</f>
        <v/>
      </c>
      <c r="K7738" s="195" t="str">
        <f t="shared" si="241"/>
        <v/>
      </c>
    </row>
    <row r="7739" spans="2:11" ht="18" customHeight="1">
      <c r="B7739" s="16" t="str">
        <f>IF('6.標準時間'!$B7739="","",'6.標準時間'!B7739)</f>
        <v/>
      </c>
      <c r="C7739" s="16" t="str">
        <f>IF('6.標準時間'!$C7739="","",'6.標準時間'!C7739)</f>
        <v/>
      </c>
      <c r="D7739" s="16" t="str">
        <f>IF('6.標準時間'!$C7739="","",'6.標準時間'!E7739)</f>
        <v/>
      </c>
      <c r="E7739" s="171" t="str">
        <f>IF('6.標準時間'!$C7739="","",'6.標準時間'!F7739)</f>
        <v/>
      </c>
      <c r="F7739" s="15" t="str">
        <f t="shared" si="240"/>
        <v/>
      </c>
      <c r="G7739" s="142" t="str">
        <f>IF('6.標準時間'!$C7739="","",'6.標準時間'!H7739)</f>
        <v/>
      </c>
      <c r="H7739" s="142" t="str">
        <f>IF('6.標準時間'!$C7739="","",'6.標準時間'!I7739)</f>
        <v/>
      </c>
      <c r="I7739" s="107" t="str">
        <f>IF(C7739="","",VLOOKUP($C7739,'7.工程別レート'!$C$6:$E$501,3,FALSE))</f>
        <v/>
      </c>
      <c r="J7739" s="108" t="str">
        <f>IF(C7739="","",VLOOKUP($C7739,'7.工程別レート'!$C$6:$E$501,2,FALSE))</f>
        <v/>
      </c>
      <c r="K7739" s="195" t="str">
        <f t="shared" si="241"/>
        <v/>
      </c>
    </row>
    <row r="7740" spans="2:11" ht="18" customHeight="1">
      <c r="B7740" s="16" t="str">
        <f>IF('6.標準時間'!$B7740="","",'6.標準時間'!B7740)</f>
        <v/>
      </c>
      <c r="C7740" s="16" t="str">
        <f>IF('6.標準時間'!$C7740="","",'6.標準時間'!C7740)</f>
        <v/>
      </c>
      <c r="D7740" s="16" t="str">
        <f>IF('6.標準時間'!$C7740="","",'6.標準時間'!E7740)</f>
        <v/>
      </c>
      <c r="E7740" s="171" t="str">
        <f>IF('6.標準時間'!$C7740="","",'6.標準時間'!F7740)</f>
        <v/>
      </c>
      <c r="F7740" s="15" t="str">
        <f t="shared" si="240"/>
        <v/>
      </c>
      <c r="G7740" s="142" t="str">
        <f>IF('6.標準時間'!$C7740="","",'6.標準時間'!H7740)</f>
        <v/>
      </c>
      <c r="H7740" s="142" t="str">
        <f>IF('6.標準時間'!$C7740="","",'6.標準時間'!I7740)</f>
        <v/>
      </c>
      <c r="I7740" s="107" t="str">
        <f>IF(C7740="","",VLOOKUP($C7740,'7.工程別レート'!$C$6:$E$501,3,FALSE))</f>
        <v/>
      </c>
      <c r="J7740" s="108" t="str">
        <f>IF(C7740="","",VLOOKUP($C7740,'7.工程別レート'!$C$6:$E$501,2,FALSE))</f>
        <v/>
      </c>
      <c r="K7740" s="195" t="str">
        <f t="shared" si="241"/>
        <v/>
      </c>
    </row>
    <row r="7741" spans="2:11" ht="18" customHeight="1">
      <c r="B7741" s="16" t="str">
        <f>IF('6.標準時間'!$B7741="","",'6.標準時間'!B7741)</f>
        <v/>
      </c>
      <c r="C7741" s="16" t="str">
        <f>IF('6.標準時間'!$C7741="","",'6.標準時間'!C7741)</f>
        <v/>
      </c>
      <c r="D7741" s="16" t="str">
        <f>IF('6.標準時間'!$C7741="","",'6.標準時間'!E7741)</f>
        <v/>
      </c>
      <c r="E7741" s="171" t="str">
        <f>IF('6.標準時間'!$C7741="","",'6.標準時間'!F7741)</f>
        <v/>
      </c>
      <c r="F7741" s="15" t="str">
        <f t="shared" si="240"/>
        <v/>
      </c>
      <c r="G7741" s="142" t="str">
        <f>IF('6.標準時間'!$C7741="","",'6.標準時間'!H7741)</f>
        <v/>
      </c>
      <c r="H7741" s="142" t="str">
        <f>IF('6.標準時間'!$C7741="","",'6.標準時間'!I7741)</f>
        <v/>
      </c>
      <c r="I7741" s="107" t="str">
        <f>IF(C7741="","",VLOOKUP($C7741,'7.工程別レート'!$C$6:$E$501,3,FALSE))</f>
        <v/>
      </c>
      <c r="J7741" s="108" t="str">
        <f>IF(C7741="","",VLOOKUP($C7741,'7.工程別レート'!$C$6:$E$501,2,FALSE))</f>
        <v/>
      </c>
      <c r="K7741" s="195" t="str">
        <f t="shared" si="241"/>
        <v/>
      </c>
    </row>
    <row r="7742" spans="2:11" ht="18" customHeight="1">
      <c r="B7742" s="16" t="str">
        <f>IF('6.標準時間'!$B7742="","",'6.標準時間'!B7742)</f>
        <v/>
      </c>
      <c r="C7742" s="16" t="str">
        <f>IF('6.標準時間'!$C7742="","",'6.標準時間'!C7742)</f>
        <v/>
      </c>
      <c r="D7742" s="16" t="str">
        <f>IF('6.標準時間'!$C7742="","",'6.標準時間'!E7742)</f>
        <v/>
      </c>
      <c r="E7742" s="171" t="str">
        <f>IF('6.標準時間'!$C7742="","",'6.標準時間'!F7742)</f>
        <v/>
      </c>
      <c r="F7742" s="15" t="str">
        <f t="shared" si="240"/>
        <v/>
      </c>
      <c r="G7742" s="142" t="str">
        <f>IF('6.標準時間'!$C7742="","",'6.標準時間'!H7742)</f>
        <v/>
      </c>
      <c r="H7742" s="142" t="str">
        <f>IF('6.標準時間'!$C7742="","",'6.標準時間'!I7742)</f>
        <v/>
      </c>
      <c r="I7742" s="107" t="str">
        <f>IF(C7742="","",VLOOKUP($C7742,'7.工程別レート'!$C$6:$E$501,3,FALSE))</f>
        <v/>
      </c>
      <c r="J7742" s="108" t="str">
        <f>IF(C7742="","",VLOOKUP($C7742,'7.工程別レート'!$C$6:$E$501,2,FALSE))</f>
        <v/>
      </c>
      <c r="K7742" s="195" t="str">
        <f t="shared" si="241"/>
        <v/>
      </c>
    </row>
    <row r="7743" spans="2:11" ht="18" customHeight="1">
      <c r="B7743" s="16" t="str">
        <f>IF('6.標準時間'!$B7743="","",'6.標準時間'!B7743)</f>
        <v/>
      </c>
      <c r="C7743" s="16" t="str">
        <f>IF('6.標準時間'!$C7743="","",'6.標準時間'!C7743)</f>
        <v/>
      </c>
      <c r="D7743" s="16" t="str">
        <f>IF('6.標準時間'!$C7743="","",'6.標準時間'!E7743)</f>
        <v/>
      </c>
      <c r="E7743" s="171" t="str">
        <f>IF('6.標準時間'!$C7743="","",'6.標準時間'!F7743)</f>
        <v/>
      </c>
      <c r="F7743" s="15" t="str">
        <f t="shared" si="240"/>
        <v/>
      </c>
      <c r="G7743" s="142" t="str">
        <f>IF('6.標準時間'!$C7743="","",'6.標準時間'!H7743)</f>
        <v/>
      </c>
      <c r="H7743" s="142" t="str">
        <f>IF('6.標準時間'!$C7743="","",'6.標準時間'!I7743)</f>
        <v/>
      </c>
      <c r="I7743" s="107" t="str">
        <f>IF(C7743="","",VLOOKUP($C7743,'7.工程別レート'!$C$6:$E$501,3,FALSE))</f>
        <v/>
      </c>
      <c r="J7743" s="108" t="str">
        <f>IF(C7743="","",VLOOKUP($C7743,'7.工程別レート'!$C$6:$E$501,2,FALSE))</f>
        <v/>
      </c>
      <c r="K7743" s="195" t="str">
        <f t="shared" si="241"/>
        <v/>
      </c>
    </row>
    <row r="7744" spans="2:11" ht="18" customHeight="1">
      <c r="B7744" s="16" t="str">
        <f>IF('6.標準時間'!$B7744="","",'6.標準時間'!B7744)</f>
        <v/>
      </c>
      <c r="C7744" s="16" t="str">
        <f>IF('6.標準時間'!$C7744="","",'6.標準時間'!C7744)</f>
        <v/>
      </c>
      <c r="D7744" s="16" t="str">
        <f>IF('6.標準時間'!$C7744="","",'6.標準時間'!E7744)</f>
        <v/>
      </c>
      <c r="E7744" s="171" t="str">
        <f>IF('6.標準時間'!$C7744="","",'6.標準時間'!F7744)</f>
        <v/>
      </c>
      <c r="F7744" s="15" t="str">
        <f t="shared" si="240"/>
        <v/>
      </c>
      <c r="G7744" s="142" t="str">
        <f>IF('6.標準時間'!$C7744="","",'6.標準時間'!H7744)</f>
        <v/>
      </c>
      <c r="H7744" s="142" t="str">
        <f>IF('6.標準時間'!$C7744="","",'6.標準時間'!I7744)</f>
        <v/>
      </c>
      <c r="I7744" s="107" t="str">
        <f>IF(C7744="","",VLOOKUP($C7744,'7.工程別レート'!$C$6:$E$501,3,FALSE))</f>
        <v/>
      </c>
      <c r="J7744" s="108" t="str">
        <f>IF(C7744="","",VLOOKUP($C7744,'7.工程別レート'!$C$6:$E$501,2,FALSE))</f>
        <v/>
      </c>
      <c r="K7744" s="195" t="str">
        <f t="shared" si="241"/>
        <v/>
      </c>
    </row>
    <row r="7745" spans="2:11" ht="18" customHeight="1">
      <c r="B7745" s="16" t="str">
        <f>IF('6.標準時間'!$B7745="","",'6.標準時間'!B7745)</f>
        <v/>
      </c>
      <c r="C7745" s="16" t="str">
        <f>IF('6.標準時間'!$C7745="","",'6.標準時間'!C7745)</f>
        <v/>
      </c>
      <c r="D7745" s="16" t="str">
        <f>IF('6.標準時間'!$C7745="","",'6.標準時間'!E7745)</f>
        <v/>
      </c>
      <c r="E7745" s="171" t="str">
        <f>IF('6.標準時間'!$C7745="","",'6.標準時間'!F7745)</f>
        <v/>
      </c>
      <c r="F7745" s="15" t="str">
        <f t="shared" si="240"/>
        <v/>
      </c>
      <c r="G7745" s="142" t="str">
        <f>IF('6.標準時間'!$C7745="","",'6.標準時間'!H7745)</f>
        <v/>
      </c>
      <c r="H7745" s="142" t="str">
        <f>IF('6.標準時間'!$C7745="","",'6.標準時間'!I7745)</f>
        <v/>
      </c>
      <c r="I7745" s="107" t="str">
        <f>IF(C7745="","",VLOOKUP($C7745,'7.工程別レート'!$C$6:$E$501,3,FALSE))</f>
        <v/>
      </c>
      <c r="J7745" s="108" t="str">
        <f>IF(C7745="","",VLOOKUP($C7745,'7.工程別レート'!$C$6:$E$501,2,FALSE))</f>
        <v/>
      </c>
      <c r="K7745" s="195" t="str">
        <f t="shared" si="241"/>
        <v/>
      </c>
    </row>
    <row r="7746" spans="2:11" ht="18" customHeight="1">
      <c r="B7746" s="16" t="str">
        <f>IF('6.標準時間'!$B7746="","",'6.標準時間'!B7746)</f>
        <v/>
      </c>
      <c r="C7746" s="16" t="str">
        <f>IF('6.標準時間'!$C7746="","",'6.標準時間'!C7746)</f>
        <v/>
      </c>
      <c r="D7746" s="16" t="str">
        <f>IF('6.標準時間'!$C7746="","",'6.標準時間'!E7746)</f>
        <v/>
      </c>
      <c r="E7746" s="171" t="str">
        <f>IF('6.標準時間'!$C7746="","",'6.標準時間'!F7746)</f>
        <v/>
      </c>
      <c r="F7746" s="15" t="str">
        <f t="shared" si="240"/>
        <v/>
      </c>
      <c r="G7746" s="142" t="str">
        <f>IF('6.標準時間'!$C7746="","",'6.標準時間'!H7746)</f>
        <v/>
      </c>
      <c r="H7746" s="142" t="str">
        <f>IF('6.標準時間'!$C7746="","",'6.標準時間'!I7746)</f>
        <v/>
      </c>
      <c r="I7746" s="107" t="str">
        <f>IF(C7746="","",VLOOKUP($C7746,'7.工程別レート'!$C$6:$E$501,3,FALSE))</f>
        <v/>
      </c>
      <c r="J7746" s="108" t="str">
        <f>IF(C7746="","",VLOOKUP($C7746,'7.工程別レート'!$C$6:$E$501,2,FALSE))</f>
        <v/>
      </c>
      <c r="K7746" s="195" t="str">
        <f t="shared" si="241"/>
        <v/>
      </c>
    </row>
    <row r="7747" spans="2:11" ht="18" customHeight="1">
      <c r="B7747" s="16" t="str">
        <f>IF('6.標準時間'!$B7747="","",'6.標準時間'!B7747)</f>
        <v/>
      </c>
      <c r="C7747" s="16" t="str">
        <f>IF('6.標準時間'!$C7747="","",'6.標準時間'!C7747)</f>
        <v/>
      </c>
      <c r="D7747" s="16" t="str">
        <f>IF('6.標準時間'!$C7747="","",'6.標準時間'!E7747)</f>
        <v/>
      </c>
      <c r="E7747" s="171" t="str">
        <f>IF('6.標準時間'!$C7747="","",'6.標準時間'!F7747)</f>
        <v/>
      </c>
      <c r="F7747" s="15" t="str">
        <f t="shared" si="240"/>
        <v/>
      </c>
      <c r="G7747" s="142" t="str">
        <f>IF('6.標準時間'!$C7747="","",'6.標準時間'!H7747)</f>
        <v/>
      </c>
      <c r="H7747" s="142" t="str">
        <f>IF('6.標準時間'!$C7747="","",'6.標準時間'!I7747)</f>
        <v/>
      </c>
      <c r="I7747" s="107" t="str">
        <f>IF(C7747="","",VLOOKUP($C7747,'7.工程別レート'!$C$6:$E$501,3,FALSE))</f>
        <v/>
      </c>
      <c r="J7747" s="108" t="str">
        <f>IF(C7747="","",VLOOKUP($C7747,'7.工程別レート'!$C$6:$E$501,2,FALSE))</f>
        <v/>
      </c>
      <c r="K7747" s="195" t="str">
        <f t="shared" si="241"/>
        <v/>
      </c>
    </row>
    <row r="7748" spans="2:11" ht="18" customHeight="1">
      <c r="B7748" s="16" t="str">
        <f>IF('6.標準時間'!$B7748="","",'6.標準時間'!B7748)</f>
        <v/>
      </c>
      <c r="C7748" s="16" t="str">
        <f>IF('6.標準時間'!$C7748="","",'6.標準時間'!C7748)</f>
        <v/>
      </c>
      <c r="D7748" s="16" t="str">
        <f>IF('6.標準時間'!$C7748="","",'6.標準時間'!E7748)</f>
        <v/>
      </c>
      <c r="E7748" s="171" t="str">
        <f>IF('6.標準時間'!$C7748="","",'6.標準時間'!F7748)</f>
        <v/>
      </c>
      <c r="F7748" s="15" t="str">
        <f t="shared" si="240"/>
        <v/>
      </c>
      <c r="G7748" s="142" t="str">
        <f>IF('6.標準時間'!$C7748="","",'6.標準時間'!H7748)</f>
        <v/>
      </c>
      <c r="H7748" s="142" t="str">
        <f>IF('6.標準時間'!$C7748="","",'6.標準時間'!I7748)</f>
        <v/>
      </c>
      <c r="I7748" s="107" t="str">
        <f>IF(C7748="","",VLOOKUP($C7748,'7.工程別レート'!$C$6:$E$501,3,FALSE))</f>
        <v/>
      </c>
      <c r="J7748" s="108" t="str">
        <f>IF(C7748="","",VLOOKUP($C7748,'7.工程別レート'!$C$6:$E$501,2,FALSE))</f>
        <v/>
      </c>
      <c r="K7748" s="195" t="str">
        <f t="shared" si="241"/>
        <v/>
      </c>
    </row>
    <row r="7749" spans="2:11" ht="18" customHeight="1">
      <c r="B7749" s="16" t="str">
        <f>IF('6.標準時間'!$B7749="","",'6.標準時間'!B7749)</f>
        <v/>
      </c>
      <c r="C7749" s="16" t="str">
        <f>IF('6.標準時間'!$C7749="","",'6.標準時間'!C7749)</f>
        <v/>
      </c>
      <c r="D7749" s="16" t="str">
        <f>IF('6.標準時間'!$C7749="","",'6.標準時間'!E7749)</f>
        <v/>
      </c>
      <c r="E7749" s="171" t="str">
        <f>IF('6.標準時間'!$C7749="","",'6.標準時間'!F7749)</f>
        <v/>
      </c>
      <c r="F7749" s="15" t="str">
        <f t="shared" si="240"/>
        <v/>
      </c>
      <c r="G7749" s="142" t="str">
        <f>IF('6.標準時間'!$C7749="","",'6.標準時間'!H7749)</f>
        <v/>
      </c>
      <c r="H7749" s="142" t="str">
        <f>IF('6.標準時間'!$C7749="","",'6.標準時間'!I7749)</f>
        <v/>
      </c>
      <c r="I7749" s="107" t="str">
        <f>IF(C7749="","",VLOOKUP($C7749,'7.工程別レート'!$C$6:$E$501,3,FALSE))</f>
        <v/>
      </c>
      <c r="J7749" s="108" t="str">
        <f>IF(C7749="","",VLOOKUP($C7749,'7.工程別レート'!$C$6:$E$501,2,FALSE))</f>
        <v/>
      </c>
      <c r="K7749" s="195" t="str">
        <f t="shared" si="241"/>
        <v/>
      </c>
    </row>
    <row r="7750" spans="2:11" ht="18" customHeight="1">
      <c r="B7750" s="16" t="str">
        <f>IF('6.標準時間'!$B7750="","",'6.標準時間'!B7750)</f>
        <v/>
      </c>
      <c r="C7750" s="16" t="str">
        <f>IF('6.標準時間'!$C7750="","",'6.標準時間'!C7750)</f>
        <v/>
      </c>
      <c r="D7750" s="16" t="str">
        <f>IF('6.標準時間'!$C7750="","",'6.標準時間'!E7750)</f>
        <v/>
      </c>
      <c r="E7750" s="171" t="str">
        <f>IF('6.標準時間'!$C7750="","",'6.標準時間'!F7750)</f>
        <v/>
      </c>
      <c r="F7750" s="15" t="str">
        <f t="shared" ref="F7750:F7813" si="242">C7750&amp;D7750</f>
        <v/>
      </c>
      <c r="G7750" s="142" t="str">
        <f>IF('6.標準時間'!$C7750="","",'6.標準時間'!H7750)</f>
        <v/>
      </c>
      <c r="H7750" s="142" t="str">
        <f>IF('6.標準時間'!$C7750="","",'6.標準時間'!I7750)</f>
        <v/>
      </c>
      <c r="I7750" s="107" t="str">
        <f>IF(C7750="","",VLOOKUP($C7750,'7.工程別レート'!$C$6:$E$501,3,FALSE))</f>
        <v/>
      </c>
      <c r="J7750" s="108" t="str">
        <f>IF(C7750="","",VLOOKUP($C7750,'7.工程別レート'!$C$6:$E$501,2,FALSE))</f>
        <v/>
      </c>
      <c r="K7750" s="195" t="str">
        <f t="shared" si="241"/>
        <v/>
      </c>
    </row>
    <row r="7751" spans="2:11" ht="18" customHeight="1">
      <c r="B7751" s="16" t="str">
        <f>IF('6.標準時間'!$B7751="","",'6.標準時間'!B7751)</f>
        <v/>
      </c>
      <c r="C7751" s="16" t="str">
        <f>IF('6.標準時間'!$C7751="","",'6.標準時間'!C7751)</f>
        <v/>
      </c>
      <c r="D7751" s="16" t="str">
        <f>IF('6.標準時間'!$C7751="","",'6.標準時間'!E7751)</f>
        <v/>
      </c>
      <c r="E7751" s="171" t="str">
        <f>IF('6.標準時間'!$C7751="","",'6.標準時間'!F7751)</f>
        <v/>
      </c>
      <c r="F7751" s="15" t="str">
        <f t="shared" si="242"/>
        <v/>
      </c>
      <c r="G7751" s="142" t="str">
        <f>IF('6.標準時間'!$C7751="","",'6.標準時間'!H7751)</f>
        <v/>
      </c>
      <c r="H7751" s="142" t="str">
        <f>IF('6.標準時間'!$C7751="","",'6.標準時間'!I7751)</f>
        <v/>
      </c>
      <c r="I7751" s="107" t="str">
        <f>IF(C7751="","",VLOOKUP($C7751,'7.工程別レート'!$C$6:$E$501,3,FALSE))</f>
        <v/>
      </c>
      <c r="J7751" s="108" t="str">
        <f>IF(C7751="","",VLOOKUP($C7751,'7.工程別レート'!$C$6:$E$501,2,FALSE))</f>
        <v/>
      </c>
      <c r="K7751" s="195" t="str">
        <f t="shared" ref="K7751:K7814" si="243">IF(ISERROR((G7751*I7751)+(H7751*J7751)),"",(G7751*I7751)+(H7751*J7751))</f>
        <v/>
      </c>
    </row>
    <row r="7752" spans="2:11" ht="18" customHeight="1">
      <c r="B7752" s="16" t="str">
        <f>IF('6.標準時間'!$B7752="","",'6.標準時間'!B7752)</f>
        <v/>
      </c>
      <c r="C7752" s="16" t="str">
        <f>IF('6.標準時間'!$C7752="","",'6.標準時間'!C7752)</f>
        <v/>
      </c>
      <c r="D7752" s="16" t="str">
        <f>IF('6.標準時間'!$C7752="","",'6.標準時間'!E7752)</f>
        <v/>
      </c>
      <c r="E7752" s="171" t="str">
        <f>IF('6.標準時間'!$C7752="","",'6.標準時間'!F7752)</f>
        <v/>
      </c>
      <c r="F7752" s="15" t="str">
        <f t="shared" si="242"/>
        <v/>
      </c>
      <c r="G7752" s="142" t="str">
        <f>IF('6.標準時間'!$C7752="","",'6.標準時間'!H7752)</f>
        <v/>
      </c>
      <c r="H7752" s="142" t="str">
        <f>IF('6.標準時間'!$C7752="","",'6.標準時間'!I7752)</f>
        <v/>
      </c>
      <c r="I7752" s="107" t="str">
        <f>IF(C7752="","",VLOOKUP($C7752,'7.工程別レート'!$C$6:$E$501,3,FALSE))</f>
        <v/>
      </c>
      <c r="J7752" s="108" t="str">
        <f>IF(C7752="","",VLOOKUP($C7752,'7.工程別レート'!$C$6:$E$501,2,FALSE))</f>
        <v/>
      </c>
      <c r="K7752" s="195" t="str">
        <f t="shared" si="243"/>
        <v/>
      </c>
    </row>
    <row r="7753" spans="2:11" ht="18" customHeight="1">
      <c r="B7753" s="16" t="str">
        <f>IF('6.標準時間'!$B7753="","",'6.標準時間'!B7753)</f>
        <v/>
      </c>
      <c r="C7753" s="16" t="str">
        <f>IF('6.標準時間'!$C7753="","",'6.標準時間'!C7753)</f>
        <v/>
      </c>
      <c r="D7753" s="16" t="str">
        <f>IF('6.標準時間'!$C7753="","",'6.標準時間'!E7753)</f>
        <v/>
      </c>
      <c r="E7753" s="171" t="str">
        <f>IF('6.標準時間'!$C7753="","",'6.標準時間'!F7753)</f>
        <v/>
      </c>
      <c r="F7753" s="15" t="str">
        <f t="shared" si="242"/>
        <v/>
      </c>
      <c r="G7753" s="142" t="str">
        <f>IF('6.標準時間'!$C7753="","",'6.標準時間'!H7753)</f>
        <v/>
      </c>
      <c r="H7753" s="142" t="str">
        <f>IF('6.標準時間'!$C7753="","",'6.標準時間'!I7753)</f>
        <v/>
      </c>
      <c r="I7753" s="107" t="str">
        <f>IF(C7753="","",VLOOKUP($C7753,'7.工程別レート'!$C$6:$E$501,3,FALSE))</f>
        <v/>
      </c>
      <c r="J7753" s="108" t="str">
        <f>IF(C7753="","",VLOOKUP($C7753,'7.工程別レート'!$C$6:$E$501,2,FALSE))</f>
        <v/>
      </c>
      <c r="K7753" s="195" t="str">
        <f t="shared" si="243"/>
        <v/>
      </c>
    </row>
    <row r="7754" spans="2:11" ht="18" customHeight="1">
      <c r="B7754" s="16" t="str">
        <f>IF('6.標準時間'!$B7754="","",'6.標準時間'!B7754)</f>
        <v/>
      </c>
      <c r="C7754" s="16" t="str">
        <f>IF('6.標準時間'!$C7754="","",'6.標準時間'!C7754)</f>
        <v/>
      </c>
      <c r="D7754" s="16" t="str">
        <f>IF('6.標準時間'!$C7754="","",'6.標準時間'!E7754)</f>
        <v/>
      </c>
      <c r="E7754" s="171" t="str">
        <f>IF('6.標準時間'!$C7754="","",'6.標準時間'!F7754)</f>
        <v/>
      </c>
      <c r="F7754" s="15" t="str">
        <f t="shared" si="242"/>
        <v/>
      </c>
      <c r="G7754" s="142" t="str">
        <f>IF('6.標準時間'!$C7754="","",'6.標準時間'!H7754)</f>
        <v/>
      </c>
      <c r="H7754" s="142" t="str">
        <f>IF('6.標準時間'!$C7754="","",'6.標準時間'!I7754)</f>
        <v/>
      </c>
      <c r="I7754" s="107" t="str">
        <f>IF(C7754="","",VLOOKUP($C7754,'7.工程別レート'!$C$6:$E$501,3,FALSE))</f>
        <v/>
      </c>
      <c r="J7754" s="108" t="str">
        <f>IF(C7754="","",VLOOKUP($C7754,'7.工程別レート'!$C$6:$E$501,2,FALSE))</f>
        <v/>
      </c>
      <c r="K7754" s="195" t="str">
        <f t="shared" si="243"/>
        <v/>
      </c>
    </row>
    <row r="7755" spans="2:11" ht="18" customHeight="1">
      <c r="B7755" s="16" t="str">
        <f>IF('6.標準時間'!$B7755="","",'6.標準時間'!B7755)</f>
        <v/>
      </c>
      <c r="C7755" s="16" t="str">
        <f>IF('6.標準時間'!$C7755="","",'6.標準時間'!C7755)</f>
        <v/>
      </c>
      <c r="D7755" s="16" t="str">
        <f>IF('6.標準時間'!$C7755="","",'6.標準時間'!E7755)</f>
        <v/>
      </c>
      <c r="E7755" s="171" t="str">
        <f>IF('6.標準時間'!$C7755="","",'6.標準時間'!F7755)</f>
        <v/>
      </c>
      <c r="F7755" s="15" t="str">
        <f t="shared" si="242"/>
        <v/>
      </c>
      <c r="G7755" s="142" t="str">
        <f>IF('6.標準時間'!$C7755="","",'6.標準時間'!H7755)</f>
        <v/>
      </c>
      <c r="H7755" s="142" t="str">
        <f>IF('6.標準時間'!$C7755="","",'6.標準時間'!I7755)</f>
        <v/>
      </c>
      <c r="I7755" s="107" t="str">
        <f>IF(C7755="","",VLOOKUP($C7755,'7.工程別レート'!$C$6:$E$501,3,FALSE))</f>
        <v/>
      </c>
      <c r="J7755" s="108" t="str">
        <f>IF(C7755="","",VLOOKUP($C7755,'7.工程別レート'!$C$6:$E$501,2,FALSE))</f>
        <v/>
      </c>
      <c r="K7755" s="195" t="str">
        <f t="shared" si="243"/>
        <v/>
      </c>
    </row>
    <row r="7756" spans="2:11" ht="18" customHeight="1">
      <c r="B7756" s="16" t="str">
        <f>IF('6.標準時間'!$B7756="","",'6.標準時間'!B7756)</f>
        <v/>
      </c>
      <c r="C7756" s="16" t="str">
        <f>IF('6.標準時間'!$C7756="","",'6.標準時間'!C7756)</f>
        <v/>
      </c>
      <c r="D7756" s="16" t="str">
        <f>IF('6.標準時間'!$C7756="","",'6.標準時間'!E7756)</f>
        <v/>
      </c>
      <c r="E7756" s="171" t="str">
        <f>IF('6.標準時間'!$C7756="","",'6.標準時間'!F7756)</f>
        <v/>
      </c>
      <c r="F7756" s="15" t="str">
        <f t="shared" si="242"/>
        <v/>
      </c>
      <c r="G7756" s="142" t="str">
        <f>IF('6.標準時間'!$C7756="","",'6.標準時間'!H7756)</f>
        <v/>
      </c>
      <c r="H7756" s="142" t="str">
        <f>IF('6.標準時間'!$C7756="","",'6.標準時間'!I7756)</f>
        <v/>
      </c>
      <c r="I7756" s="107" t="str">
        <f>IF(C7756="","",VLOOKUP($C7756,'7.工程別レート'!$C$6:$E$501,3,FALSE))</f>
        <v/>
      </c>
      <c r="J7756" s="108" t="str">
        <f>IF(C7756="","",VLOOKUP($C7756,'7.工程別レート'!$C$6:$E$501,2,FALSE))</f>
        <v/>
      </c>
      <c r="K7756" s="195" t="str">
        <f t="shared" si="243"/>
        <v/>
      </c>
    </row>
    <row r="7757" spans="2:11" ht="18" customHeight="1">
      <c r="B7757" s="16" t="str">
        <f>IF('6.標準時間'!$B7757="","",'6.標準時間'!B7757)</f>
        <v/>
      </c>
      <c r="C7757" s="16" t="str">
        <f>IF('6.標準時間'!$C7757="","",'6.標準時間'!C7757)</f>
        <v/>
      </c>
      <c r="D7757" s="16" t="str">
        <f>IF('6.標準時間'!$C7757="","",'6.標準時間'!E7757)</f>
        <v/>
      </c>
      <c r="E7757" s="171" t="str">
        <f>IF('6.標準時間'!$C7757="","",'6.標準時間'!F7757)</f>
        <v/>
      </c>
      <c r="F7757" s="15" t="str">
        <f t="shared" si="242"/>
        <v/>
      </c>
      <c r="G7757" s="142" t="str">
        <f>IF('6.標準時間'!$C7757="","",'6.標準時間'!H7757)</f>
        <v/>
      </c>
      <c r="H7757" s="142" t="str">
        <f>IF('6.標準時間'!$C7757="","",'6.標準時間'!I7757)</f>
        <v/>
      </c>
      <c r="I7757" s="107" t="str">
        <f>IF(C7757="","",VLOOKUP($C7757,'7.工程別レート'!$C$6:$E$501,3,FALSE))</f>
        <v/>
      </c>
      <c r="J7757" s="108" t="str">
        <f>IF(C7757="","",VLOOKUP($C7757,'7.工程別レート'!$C$6:$E$501,2,FALSE))</f>
        <v/>
      </c>
      <c r="K7757" s="195" t="str">
        <f t="shared" si="243"/>
        <v/>
      </c>
    </row>
    <row r="7758" spans="2:11" ht="18" customHeight="1">
      <c r="B7758" s="16" t="str">
        <f>IF('6.標準時間'!$B7758="","",'6.標準時間'!B7758)</f>
        <v/>
      </c>
      <c r="C7758" s="16" t="str">
        <f>IF('6.標準時間'!$C7758="","",'6.標準時間'!C7758)</f>
        <v/>
      </c>
      <c r="D7758" s="16" t="str">
        <f>IF('6.標準時間'!$C7758="","",'6.標準時間'!E7758)</f>
        <v/>
      </c>
      <c r="E7758" s="171" t="str">
        <f>IF('6.標準時間'!$C7758="","",'6.標準時間'!F7758)</f>
        <v/>
      </c>
      <c r="F7758" s="15" t="str">
        <f t="shared" si="242"/>
        <v/>
      </c>
      <c r="G7758" s="142" t="str">
        <f>IF('6.標準時間'!$C7758="","",'6.標準時間'!H7758)</f>
        <v/>
      </c>
      <c r="H7758" s="142" t="str">
        <f>IF('6.標準時間'!$C7758="","",'6.標準時間'!I7758)</f>
        <v/>
      </c>
      <c r="I7758" s="107" t="str">
        <f>IF(C7758="","",VLOOKUP($C7758,'7.工程別レート'!$C$6:$E$501,3,FALSE))</f>
        <v/>
      </c>
      <c r="J7758" s="108" t="str">
        <f>IF(C7758="","",VLOOKUP($C7758,'7.工程別レート'!$C$6:$E$501,2,FALSE))</f>
        <v/>
      </c>
      <c r="K7758" s="195" t="str">
        <f t="shared" si="243"/>
        <v/>
      </c>
    </row>
    <row r="7759" spans="2:11" ht="18" customHeight="1">
      <c r="B7759" s="16" t="str">
        <f>IF('6.標準時間'!$B7759="","",'6.標準時間'!B7759)</f>
        <v/>
      </c>
      <c r="C7759" s="16" t="str">
        <f>IF('6.標準時間'!$C7759="","",'6.標準時間'!C7759)</f>
        <v/>
      </c>
      <c r="D7759" s="16" t="str">
        <f>IF('6.標準時間'!$C7759="","",'6.標準時間'!E7759)</f>
        <v/>
      </c>
      <c r="E7759" s="171" t="str">
        <f>IF('6.標準時間'!$C7759="","",'6.標準時間'!F7759)</f>
        <v/>
      </c>
      <c r="F7759" s="15" t="str">
        <f t="shared" si="242"/>
        <v/>
      </c>
      <c r="G7759" s="142" t="str">
        <f>IF('6.標準時間'!$C7759="","",'6.標準時間'!H7759)</f>
        <v/>
      </c>
      <c r="H7759" s="142" t="str">
        <f>IF('6.標準時間'!$C7759="","",'6.標準時間'!I7759)</f>
        <v/>
      </c>
      <c r="I7759" s="107" t="str">
        <f>IF(C7759="","",VLOOKUP($C7759,'7.工程別レート'!$C$6:$E$501,3,FALSE))</f>
        <v/>
      </c>
      <c r="J7759" s="108" t="str">
        <f>IF(C7759="","",VLOOKUP($C7759,'7.工程別レート'!$C$6:$E$501,2,FALSE))</f>
        <v/>
      </c>
      <c r="K7759" s="195" t="str">
        <f t="shared" si="243"/>
        <v/>
      </c>
    </row>
    <row r="7760" spans="2:11" ht="18" customHeight="1">
      <c r="B7760" s="16" t="str">
        <f>IF('6.標準時間'!$B7760="","",'6.標準時間'!B7760)</f>
        <v/>
      </c>
      <c r="C7760" s="16" t="str">
        <f>IF('6.標準時間'!$C7760="","",'6.標準時間'!C7760)</f>
        <v/>
      </c>
      <c r="D7760" s="16" t="str">
        <f>IF('6.標準時間'!$C7760="","",'6.標準時間'!E7760)</f>
        <v/>
      </c>
      <c r="E7760" s="171" t="str">
        <f>IF('6.標準時間'!$C7760="","",'6.標準時間'!F7760)</f>
        <v/>
      </c>
      <c r="F7760" s="15" t="str">
        <f t="shared" si="242"/>
        <v/>
      </c>
      <c r="G7760" s="142" t="str">
        <f>IF('6.標準時間'!$C7760="","",'6.標準時間'!H7760)</f>
        <v/>
      </c>
      <c r="H7760" s="142" t="str">
        <f>IF('6.標準時間'!$C7760="","",'6.標準時間'!I7760)</f>
        <v/>
      </c>
      <c r="I7760" s="107" t="str">
        <f>IF(C7760="","",VLOOKUP($C7760,'7.工程別レート'!$C$6:$E$501,3,FALSE))</f>
        <v/>
      </c>
      <c r="J7760" s="108" t="str">
        <f>IF(C7760="","",VLOOKUP($C7760,'7.工程別レート'!$C$6:$E$501,2,FALSE))</f>
        <v/>
      </c>
      <c r="K7760" s="195" t="str">
        <f t="shared" si="243"/>
        <v/>
      </c>
    </row>
    <row r="7761" spans="2:11" ht="18" customHeight="1">
      <c r="B7761" s="16" t="str">
        <f>IF('6.標準時間'!$B7761="","",'6.標準時間'!B7761)</f>
        <v/>
      </c>
      <c r="C7761" s="16" t="str">
        <f>IF('6.標準時間'!$C7761="","",'6.標準時間'!C7761)</f>
        <v/>
      </c>
      <c r="D7761" s="16" t="str">
        <f>IF('6.標準時間'!$C7761="","",'6.標準時間'!E7761)</f>
        <v/>
      </c>
      <c r="E7761" s="171" t="str">
        <f>IF('6.標準時間'!$C7761="","",'6.標準時間'!F7761)</f>
        <v/>
      </c>
      <c r="F7761" s="15" t="str">
        <f t="shared" si="242"/>
        <v/>
      </c>
      <c r="G7761" s="142" t="str">
        <f>IF('6.標準時間'!$C7761="","",'6.標準時間'!H7761)</f>
        <v/>
      </c>
      <c r="H7761" s="142" t="str">
        <f>IF('6.標準時間'!$C7761="","",'6.標準時間'!I7761)</f>
        <v/>
      </c>
      <c r="I7761" s="107" t="str">
        <f>IF(C7761="","",VLOOKUP($C7761,'7.工程別レート'!$C$6:$E$501,3,FALSE))</f>
        <v/>
      </c>
      <c r="J7761" s="108" t="str">
        <f>IF(C7761="","",VLOOKUP($C7761,'7.工程別レート'!$C$6:$E$501,2,FALSE))</f>
        <v/>
      </c>
      <c r="K7761" s="195" t="str">
        <f t="shared" si="243"/>
        <v/>
      </c>
    </row>
    <row r="7762" spans="2:11" ht="18" customHeight="1">
      <c r="B7762" s="16" t="str">
        <f>IF('6.標準時間'!$B7762="","",'6.標準時間'!B7762)</f>
        <v/>
      </c>
      <c r="C7762" s="16" t="str">
        <f>IF('6.標準時間'!$C7762="","",'6.標準時間'!C7762)</f>
        <v/>
      </c>
      <c r="D7762" s="16" t="str">
        <f>IF('6.標準時間'!$C7762="","",'6.標準時間'!E7762)</f>
        <v/>
      </c>
      <c r="E7762" s="171" t="str">
        <f>IF('6.標準時間'!$C7762="","",'6.標準時間'!F7762)</f>
        <v/>
      </c>
      <c r="F7762" s="15" t="str">
        <f t="shared" si="242"/>
        <v/>
      </c>
      <c r="G7762" s="142" t="str">
        <f>IF('6.標準時間'!$C7762="","",'6.標準時間'!H7762)</f>
        <v/>
      </c>
      <c r="H7762" s="142" t="str">
        <f>IF('6.標準時間'!$C7762="","",'6.標準時間'!I7762)</f>
        <v/>
      </c>
      <c r="I7762" s="107" t="str">
        <f>IF(C7762="","",VLOOKUP($C7762,'7.工程別レート'!$C$6:$E$501,3,FALSE))</f>
        <v/>
      </c>
      <c r="J7762" s="108" t="str">
        <f>IF(C7762="","",VLOOKUP($C7762,'7.工程別レート'!$C$6:$E$501,2,FALSE))</f>
        <v/>
      </c>
      <c r="K7762" s="195" t="str">
        <f t="shared" si="243"/>
        <v/>
      </c>
    </row>
    <row r="7763" spans="2:11" ht="18" customHeight="1">
      <c r="B7763" s="16" t="str">
        <f>IF('6.標準時間'!$B7763="","",'6.標準時間'!B7763)</f>
        <v/>
      </c>
      <c r="C7763" s="16" t="str">
        <f>IF('6.標準時間'!$C7763="","",'6.標準時間'!C7763)</f>
        <v/>
      </c>
      <c r="D7763" s="16" t="str">
        <f>IF('6.標準時間'!$C7763="","",'6.標準時間'!E7763)</f>
        <v/>
      </c>
      <c r="E7763" s="171" t="str">
        <f>IF('6.標準時間'!$C7763="","",'6.標準時間'!F7763)</f>
        <v/>
      </c>
      <c r="F7763" s="15" t="str">
        <f t="shared" si="242"/>
        <v/>
      </c>
      <c r="G7763" s="142" t="str">
        <f>IF('6.標準時間'!$C7763="","",'6.標準時間'!H7763)</f>
        <v/>
      </c>
      <c r="H7763" s="142" t="str">
        <f>IF('6.標準時間'!$C7763="","",'6.標準時間'!I7763)</f>
        <v/>
      </c>
      <c r="I7763" s="107" t="str">
        <f>IF(C7763="","",VLOOKUP($C7763,'7.工程別レート'!$C$6:$E$501,3,FALSE))</f>
        <v/>
      </c>
      <c r="J7763" s="108" t="str">
        <f>IF(C7763="","",VLOOKUP($C7763,'7.工程別レート'!$C$6:$E$501,2,FALSE))</f>
        <v/>
      </c>
      <c r="K7763" s="195" t="str">
        <f t="shared" si="243"/>
        <v/>
      </c>
    </row>
    <row r="7764" spans="2:11" ht="18" customHeight="1">
      <c r="B7764" s="16" t="str">
        <f>IF('6.標準時間'!$B7764="","",'6.標準時間'!B7764)</f>
        <v/>
      </c>
      <c r="C7764" s="16" t="str">
        <f>IF('6.標準時間'!$C7764="","",'6.標準時間'!C7764)</f>
        <v/>
      </c>
      <c r="D7764" s="16" t="str">
        <f>IF('6.標準時間'!$C7764="","",'6.標準時間'!E7764)</f>
        <v/>
      </c>
      <c r="E7764" s="171" t="str">
        <f>IF('6.標準時間'!$C7764="","",'6.標準時間'!F7764)</f>
        <v/>
      </c>
      <c r="F7764" s="15" t="str">
        <f t="shared" si="242"/>
        <v/>
      </c>
      <c r="G7764" s="142" t="str">
        <f>IF('6.標準時間'!$C7764="","",'6.標準時間'!H7764)</f>
        <v/>
      </c>
      <c r="H7764" s="142" t="str">
        <f>IF('6.標準時間'!$C7764="","",'6.標準時間'!I7764)</f>
        <v/>
      </c>
      <c r="I7764" s="107" t="str">
        <f>IF(C7764="","",VLOOKUP($C7764,'7.工程別レート'!$C$6:$E$501,3,FALSE))</f>
        <v/>
      </c>
      <c r="J7764" s="108" t="str">
        <f>IF(C7764="","",VLOOKUP($C7764,'7.工程別レート'!$C$6:$E$501,2,FALSE))</f>
        <v/>
      </c>
      <c r="K7764" s="195" t="str">
        <f t="shared" si="243"/>
        <v/>
      </c>
    </row>
    <row r="7765" spans="2:11" ht="18" customHeight="1">
      <c r="B7765" s="16" t="str">
        <f>IF('6.標準時間'!$B7765="","",'6.標準時間'!B7765)</f>
        <v/>
      </c>
      <c r="C7765" s="16" t="str">
        <f>IF('6.標準時間'!$C7765="","",'6.標準時間'!C7765)</f>
        <v/>
      </c>
      <c r="D7765" s="16" t="str">
        <f>IF('6.標準時間'!$C7765="","",'6.標準時間'!E7765)</f>
        <v/>
      </c>
      <c r="E7765" s="171" t="str">
        <f>IF('6.標準時間'!$C7765="","",'6.標準時間'!F7765)</f>
        <v/>
      </c>
      <c r="F7765" s="15" t="str">
        <f t="shared" si="242"/>
        <v/>
      </c>
      <c r="G7765" s="142" t="str">
        <f>IF('6.標準時間'!$C7765="","",'6.標準時間'!H7765)</f>
        <v/>
      </c>
      <c r="H7765" s="142" t="str">
        <f>IF('6.標準時間'!$C7765="","",'6.標準時間'!I7765)</f>
        <v/>
      </c>
      <c r="I7765" s="107" t="str">
        <f>IF(C7765="","",VLOOKUP($C7765,'7.工程別レート'!$C$6:$E$501,3,FALSE))</f>
        <v/>
      </c>
      <c r="J7765" s="108" t="str">
        <f>IF(C7765="","",VLOOKUP($C7765,'7.工程別レート'!$C$6:$E$501,2,FALSE))</f>
        <v/>
      </c>
      <c r="K7765" s="195" t="str">
        <f t="shared" si="243"/>
        <v/>
      </c>
    </row>
    <row r="7766" spans="2:11" ht="18" customHeight="1">
      <c r="B7766" s="16" t="str">
        <f>IF('6.標準時間'!$B7766="","",'6.標準時間'!B7766)</f>
        <v/>
      </c>
      <c r="C7766" s="16" t="str">
        <f>IF('6.標準時間'!$C7766="","",'6.標準時間'!C7766)</f>
        <v/>
      </c>
      <c r="D7766" s="16" t="str">
        <f>IF('6.標準時間'!$C7766="","",'6.標準時間'!E7766)</f>
        <v/>
      </c>
      <c r="E7766" s="171" t="str">
        <f>IF('6.標準時間'!$C7766="","",'6.標準時間'!F7766)</f>
        <v/>
      </c>
      <c r="F7766" s="15" t="str">
        <f t="shared" si="242"/>
        <v/>
      </c>
      <c r="G7766" s="142" t="str">
        <f>IF('6.標準時間'!$C7766="","",'6.標準時間'!H7766)</f>
        <v/>
      </c>
      <c r="H7766" s="142" t="str">
        <f>IF('6.標準時間'!$C7766="","",'6.標準時間'!I7766)</f>
        <v/>
      </c>
      <c r="I7766" s="107" t="str">
        <f>IF(C7766="","",VLOOKUP($C7766,'7.工程別レート'!$C$6:$E$501,3,FALSE))</f>
        <v/>
      </c>
      <c r="J7766" s="108" t="str">
        <f>IF(C7766="","",VLOOKUP($C7766,'7.工程別レート'!$C$6:$E$501,2,FALSE))</f>
        <v/>
      </c>
      <c r="K7766" s="195" t="str">
        <f t="shared" si="243"/>
        <v/>
      </c>
    </row>
    <row r="7767" spans="2:11" ht="18" customHeight="1">
      <c r="B7767" s="16" t="str">
        <f>IF('6.標準時間'!$B7767="","",'6.標準時間'!B7767)</f>
        <v/>
      </c>
      <c r="C7767" s="16" t="str">
        <f>IF('6.標準時間'!$C7767="","",'6.標準時間'!C7767)</f>
        <v/>
      </c>
      <c r="D7767" s="16" t="str">
        <f>IF('6.標準時間'!$C7767="","",'6.標準時間'!E7767)</f>
        <v/>
      </c>
      <c r="E7767" s="171" t="str">
        <f>IF('6.標準時間'!$C7767="","",'6.標準時間'!F7767)</f>
        <v/>
      </c>
      <c r="F7767" s="15" t="str">
        <f t="shared" si="242"/>
        <v/>
      </c>
      <c r="G7767" s="142" t="str">
        <f>IF('6.標準時間'!$C7767="","",'6.標準時間'!H7767)</f>
        <v/>
      </c>
      <c r="H7767" s="142" t="str">
        <f>IF('6.標準時間'!$C7767="","",'6.標準時間'!I7767)</f>
        <v/>
      </c>
      <c r="I7767" s="107" t="str">
        <f>IF(C7767="","",VLOOKUP($C7767,'7.工程別レート'!$C$6:$E$501,3,FALSE))</f>
        <v/>
      </c>
      <c r="J7767" s="108" t="str">
        <f>IF(C7767="","",VLOOKUP($C7767,'7.工程別レート'!$C$6:$E$501,2,FALSE))</f>
        <v/>
      </c>
      <c r="K7767" s="195" t="str">
        <f t="shared" si="243"/>
        <v/>
      </c>
    </row>
    <row r="7768" spans="2:11" ht="18" customHeight="1">
      <c r="B7768" s="16" t="str">
        <f>IF('6.標準時間'!$B7768="","",'6.標準時間'!B7768)</f>
        <v/>
      </c>
      <c r="C7768" s="16" t="str">
        <f>IF('6.標準時間'!$C7768="","",'6.標準時間'!C7768)</f>
        <v/>
      </c>
      <c r="D7768" s="16" t="str">
        <f>IF('6.標準時間'!$C7768="","",'6.標準時間'!E7768)</f>
        <v/>
      </c>
      <c r="E7768" s="171" t="str">
        <f>IF('6.標準時間'!$C7768="","",'6.標準時間'!F7768)</f>
        <v/>
      </c>
      <c r="F7768" s="15" t="str">
        <f t="shared" si="242"/>
        <v/>
      </c>
      <c r="G7768" s="142" t="str">
        <f>IF('6.標準時間'!$C7768="","",'6.標準時間'!H7768)</f>
        <v/>
      </c>
      <c r="H7768" s="142" t="str">
        <f>IF('6.標準時間'!$C7768="","",'6.標準時間'!I7768)</f>
        <v/>
      </c>
      <c r="I7768" s="107" t="str">
        <f>IF(C7768="","",VLOOKUP($C7768,'7.工程別レート'!$C$6:$E$501,3,FALSE))</f>
        <v/>
      </c>
      <c r="J7768" s="108" t="str">
        <f>IF(C7768="","",VLOOKUP($C7768,'7.工程別レート'!$C$6:$E$501,2,FALSE))</f>
        <v/>
      </c>
      <c r="K7768" s="195" t="str">
        <f t="shared" si="243"/>
        <v/>
      </c>
    </row>
    <row r="7769" spans="2:11" ht="18" customHeight="1">
      <c r="B7769" s="16" t="str">
        <f>IF('6.標準時間'!$B7769="","",'6.標準時間'!B7769)</f>
        <v/>
      </c>
      <c r="C7769" s="16" t="str">
        <f>IF('6.標準時間'!$C7769="","",'6.標準時間'!C7769)</f>
        <v/>
      </c>
      <c r="D7769" s="16" t="str">
        <f>IF('6.標準時間'!$C7769="","",'6.標準時間'!E7769)</f>
        <v/>
      </c>
      <c r="E7769" s="171" t="str">
        <f>IF('6.標準時間'!$C7769="","",'6.標準時間'!F7769)</f>
        <v/>
      </c>
      <c r="F7769" s="15" t="str">
        <f t="shared" si="242"/>
        <v/>
      </c>
      <c r="G7769" s="142" t="str">
        <f>IF('6.標準時間'!$C7769="","",'6.標準時間'!H7769)</f>
        <v/>
      </c>
      <c r="H7769" s="142" t="str">
        <f>IF('6.標準時間'!$C7769="","",'6.標準時間'!I7769)</f>
        <v/>
      </c>
      <c r="I7769" s="107" t="str">
        <f>IF(C7769="","",VLOOKUP($C7769,'7.工程別レート'!$C$6:$E$501,3,FALSE))</f>
        <v/>
      </c>
      <c r="J7769" s="108" t="str">
        <f>IF(C7769="","",VLOOKUP($C7769,'7.工程別レート'!$C$6:$E$501,2,FALSE))</f>
        <v/>
      </c>
      <c r="K7769" s="195" t="str">
        <f t="shared" si="243"/>
        <v/>
      </c>
    </row>
    <row r="7770" spans="2:11" ht="18" customHeight="1">
      <c r="B7770" s="16" t="str">
        <f>IF('6.標準時間'!$B7770="","",'6.標準時間'!B7770)</f>
        <v/>
      </c>
      <c r="C7770" s="16" t="str">
        <f>IF('6.標準時間'!$C7770="","",'6.標準時間'!C7770)</f>
        <v/>
      </c>
      <c r="D7770" s="16" t="str">
        <f>IF('6.標準時間'!$C7770="","",'6.標準時間'!E7770)</f>
        <v/>
      </c>
      <c r="E7770" s="171" t="str">
        <f>IF('6.標準時間'!$C7770="","",'6.標準時間'!F7770)</f>
        <v/>
      </c>
      <c r="F7770" s="15" t="str">
        <f t="shared" si="242"/>
        <v/>
      </c>
      <c r="G7770" s="142" t="str">
        <f>IF('6.標準時間'!$C7770="","",'6.標準時間'!H7770)</f>
        <v/>
      </c>
      <c r="H7770" s="142" t="str">
        <f>IF('6.標準時間'!$C7770="","",'6.標準時間'!I7770)</f>
        <v/>
      </c>
      <c r="I7770" s="107" t="str">
        <f>IF(C7770="","",VLOOKUP($C7770,'7.工程別レート'!$C$6:$E$501,3,FALSE))</f>
        <v/>
      </c>
      <c r="J7770" s="108" t="str">
        <f>IF(C7770="","",VLOOKUP($C7770,'7.工程別レート'!$C$6:$E$501,2,FALSE))</f>
        <v/>
      </c>
      <c r="K7770" s="195" t="str">
        <f t="shared" si="243"/>
        <v/>
      </c>
    </row>
    <row r="7771" spans="2:11" ht="18" customHeight="1">
      <c r="B7771" s="16" t="str">
        <f>IF('6.標準時間'!$B7771="","",'6.標準時間'!B7771)</f>
        <v/>
      </c>
      <c r="C7771" s="16" t="str">
        <f>IF('6.標準時間'!$C7771="","",'6.標準時間'!C7771)</f>
        <v/>
      </c>
      <c r="D7771" s="16" t="str">
        <f>IF('6.標準時間'!$C7771="","",'6.標準時間'!E7771)</f>
        <v/>
      </c>
      <c r="E7771" s="171" t="str">
        <f>IF('6.標準時間'!$C7771="","",'6.標準時間'!F7771)</f>
        <v/>
      </c>
      <c r="F7771" s="15" t="str">
        <f t="shared" si="242"/>
        <v/>
      </c>
      <c r="G7771" s="142" t="str">
        <f>IF('6.標準時間'!$C7771="","",'6.標準時間'!H7771)</f>
        <v/>
      </c>
      <c r="H7771" s="142" t="str">
        <f>IF('6.標準時間'!$C7771="","",'6.標準時間'!I7771)</f>
        <v/>
      </c>
      <c r="I7771" s="107" t="str">
        <f>IF(C7771="","",VLOOKUP($C7771,'7.工程別レート'!$C$6:$E$501,3,FALSE))</f>
        <v/>
      </c>
      <c r="J7771" s="108" t="str">
        <f>IF(C7771="","",VLOOKUP($C7771,'7.工程別レート'!$C$6:$E$501,2,FALSE))</f>
        <v/>
      </c>
      <c r="K7771" s="195" t="str">
        <f t="shared" si="243"/>
        <v/>
      </c>
    </row>
    <row r="7772" spans="2:11" ht="18" customHeight="1">
      <c r="B7772" s="16" t="str">
        <f>IF('6.標準時間'!$B7772="","",'6.標準時間'!B7772)</f>
        <v/>
      </c>
      <c r="C7772" s="16" t="str">
        <f>IF('6.標準時間'!$C7772="","",'6.標準時間'!C7772)</f>
        <v/>
      </c>
      <c r="D7772" s="16" t="str">
        <f>IF('6.標準時間'!$C7772="","",'6.標準時間'!E7772)</f>
        <v/>
      </c>
      <c r="E7772" s="171" t="str">
        <f>IF('6.標準時間'!$C7772="","",'6.標準時間'!F7772)</f>
        <v/>
      </c>
      <c r="F7772" s="15" t="str">
        <f t="shared" si="242"/>
        <v/>
      </c>
      <c r="G7772" s="142" t="str">
        <f>IF('6.標準時間'!$C7772="","",'6.標準時間'!H7772)</f>
        <v/>
      </c>
      <c r="H7772" s="142" t="str">
        <f>IF('6.標準時間'!$C7772="","",'6.標準時間'!I7772)</f>
        <v/>
      </c>
      <c r="I7772" s="107" t="str">
        <f>IF(C7772="","",VLOOKUP($C7772,'7.工程別レート'!$C$6:$E$501,3,FALSE))</f>
        <v/>
      </c>
      <c r="J7772" s="108" t="str">
        <f>IF(C7772="","",VLOOKUP($C7772,'7.工程別レート'!$C$6:$E$501,2,FALSE))</f>
        <v/>
      </c>
      <c r="K7772" s="195" t="str">
        <f t="shared" si="243"/>
        <v/>
      </c>
    </row>
    <row r="7773" spans="2:11" ht="18" customHeight="1">
      <c r="B7773" s="16" t="str">
        <f>IF('6.標準時間'!$B7773="","",'6.標準時間'!B7773)</f>
        <v/>
      </c>
      <c r="C7773" s="16" t="str">
        <f>IF('6.標準時間'!$C7773="","",'6.標準時間'!C7773)</f>
        <v/>
      </c>
      <c r="D7773" s="16" t="str">
        <f>IF('6.標準時間'!$C7773="","",'6.標準時間'!E7773)</f>
        <v/>
      </c>
      <c r="E7773" s="171" t="str">
        <f>IF('6.標準時間'!$C7773="","",'6.標準時間'!F7773)</f>
        <v/>
      </c>
      <c r="F7773" s="15" t="str">
        <f t="shared" si="242"/>
        <v/>
      </c>
      <c r="G7773" s="142" t="str">
        <f>IF('6.標準時間'!$C7773="","",'6.標準時間'!H7773)</f>
        <v/>
      </c>
      <c r="H7773" s="142" t="str">
        <f>IF('6.標準時間'!$C7773="","",'6.標準時間'!I7773)</f>
        <v/>
      </c>
      <c r="I7773" s="107" t="str">
        <f>IF(C7773="","",VLOOKUP($C7773,'7.工程別レート'!$C$6:$E$501,3,FALSE))</f>
        <v/>
      </c>
      <c r="J7773" s="108" t="str">
        <f>IF(C7773="","",VLOOKUP($C7773,'7.工程別レート'!$C$6:$E$501,2,FALSE))</f>
        <v/>
      </c>
      <c r="K7773" s="195" t="str">
        <f t="shared" si="243"/>
        <v/>
      </c>
    </row>
    <row r="7774" spans="2:11" ht="18" customHeight="1">
      <c r="B7774" s="16" t="str">
        <f>IF('6.標準時間'!$B7774="","",'6.標準時間'!B7774)</f>
        <v/>
      </c>
      <c r="C7774" s="16" t="str">
        <f>IF('6.標準時間'!$C7774="","",'6.標準時間'!C7774)</f>
        <v/>
      </c>
      <c r="D7774" s="16" t="str">
        <f>IF('6.標準時間'!$C7774="","",'6.標準時間'!E7774)</f>
        <v/>
      </c>
      <c r="E7774" s="171" t="str">
        <f>IF('6.標準時間'!$C7774="","",'6.標準時間'!F7774)</f>
        <v/>
      </c>
      <c r="F7774" s="15" t="str">
        <f t="shared" si="242"/>
        <v/>
      </c>
      <c r="G7774" s="142" t="str">
        <f>IF('6.標準時間'!$C7774="","",'6.標準時間'!H7774)</f>
        <v/>
      </c>
      <c r="H7774" s="142" t="str">
        <f>IF('6.標準時間'!$C7774="","",'6.標準時間'!I7774)</f>
        <v/>
      </c>
      <c r="I7774" s="107" t="str">
        <f>IF(C7774="","",VLOOKUP($C7774,'7.工程別レート'!$C$6:$E$501,3,FALSE))</f>
        <v/>
      </c>
      <c r="J7774" s="108" t="str">
        <f>IF(C7774="","",VLOOKUP($C7774,'7.工程別レート'!$C$6:$E$501,2,FALSE))</f>
        <v/>
      </c>
      <c r="K7774" s="195" t="str">
        <f t="shared" si="243"/>
        <v/>
      </c>
    </row>
    <row r="7775" spans="2:11" ht="18" customHeight="1">
      <c r="B7775" s="16" t="str">
        <f>IF('6.標準時間'!$B7775="","",'6.標準時間'!B7775)</f>
        <v/>
      </c>
      <c r="C7775" s="16" t="str">
        <f>IF('6.標準時間'!$C7775="","",'6.標準時間'!C7775)</f>
        <v/>
      </c>
      <c r="D7775" s="16" t="str">
        <f>IF('6.標準時間'!$C7775="","",'6.標準時間'!E7775)</f>
        <v/>
      </c>
      <c r="E7775" s="171" t="str">
        <f>IF('6.標準時間'!$C7775="","",'6.標準時間'!F7775)</f>
        <v/>
      </c>
      <c r="F7775" s="15" t="str">
        <f t="shared" si="242"/>
        <v/>
      </c>
      <c r="G7775" s="142" t="str">
        <f>IF('6.標準時間'!$C7775="","",'6.標準時間'!H7775)</f>
        <v/>
      </c>
      <c r="H7775" s="142" t="str">
        <f>IF('6.標準時間'!$C7775="","",'6.標準時間'!I7775)</f>
        <v/>
      </c>
      <c r="I7775" s="107" t="str">
        <f>IF(C7775="","",VLOOKUP($C7775,'7.工程別レート'!$C$6:$E$501,3,FALSE))</f>
        <v/>
      </c>
      <c r="J7775" s="108" t="str">
        <f>IF(C7775="","",VLOOKUP($C7775,'7.工程別レート'!$C$6:$E$501,2,FALSE))</f>
        <v/>
      </c>
      <c r="K7775" s="195" t="str">
        <f t="shared" si="243"/>
        <v/>
      </c>
    </row>
    <row r="7776" spans="2:11" ht="18" customHeight="1">
      <c r="B7776" s="16" t="str">
        <f>IF('6.標準時間'!$B7776="","",'6.標準時間'!B7776)</f>
        <v/>
      </c>
      <c r="C7776" s="16" t="str">
        <f>IF('6.標準時間'!$C7776="","",'6.標準時間'!C7776)</f>
        <v/>
      </c>
      <c r="D7776" s="16" t="str">
        <f>IF('6.標準時間'!$C7776="","",'6.標準時間'!E7776)</f>
        <v/>
      </c>
      <c r="E7776" s="171" t="str">
        <f>IF('6.標準時間'!$C7776="","",'6.標準時間'!F7776)</f>
        <v/>
      </c>
      <c r="F7776" s="15" t="str">
        <f t="shared" si="242"/>
        <v/>
      </c>
      <c r="G7776" s="142" t="str">
        <f>IF('6.標準時間'!$C7776="","",'6.標準時間'!H7776)</f>
        <v/>
      </c>
      <c r="H7776" s="142" t="str">
        <f>IF('6.標準時間'!$C7776="","",'6.標準時間'!I7776)</f>
        <v/>
      </c>
      <c r="I7776" s="107" t="str">
        <f>IF(C7776="","",VLOOKUP($C7776,'7.工程別レート'!$C$6:$E$501,3,FALSE))</f>
        <v/>
      </c>
      <c r="J7776" s="108" t="str">
        <f>IF(C7776="","",VLOOKUP($C7776,'7.工程別レート'!$C$6:$E$501,2,FALSE))</f>
        <v/>
      </c>
      <c r="K7776" s="195" t="str">
        <f t="shared" si="243"/>
        <v/>
      </c>
    </row>
    <row r="7777" spans="2:11" ht="18" customHeight="1">
      <c r="B7777" s="16" t="str">
        <f>IF('6.標準時間'!$B7777="","",'6.標準時間'!B7777)</f>
        <v/>
      </c>
      <c r="C7777" s="16" t="str">
        <f>IF('6.標準時間'!$C7777="","",'6.標準時間'!C7777)</f>
        <v/>
      </c>
      <c r="D7777" s="16" t="str">
        <f>IF('6.標準時間'!$C7777="","",'6.標準時間'!E7777)</f>
        <v/>
      </c>
      <c r="E7777" s="171" t="str">
        <f>IF('6.標準時間'!$C7777="","",'6.標準時間'!F7777)</f>
        <v/>
      </c>
      <c r="F7777" s="15" t="str">
        <f t="shared" si="242"/>
        <v/>
      </c>
      <c r="G7777" s="142" t="str">
        <f>IF('6.標準時間'!$C7777="","",'6.標準時間'!H7777)</f>
        <v/>
      </c>
      <c r="H7777" s="142" t="str">
        <f>IF('6.標準時間'!$C7777="","",'6.標準時間'!I7777)</f>
        <v/>
      </c>
      <c r="I7777" s="107" t="str">
        <f>IF(C7777="","",VLOOKUP($C7777,'7.工程別レート'!$C$6:$E$501,3,FALSE))</f>
        <v/>
      </c>
      <c r="J7777" s="108" t="str">
        <f>IF(C7777="","",VLOOKUP($C7777,'7.工程別レート'!$C$6:$E$501,2,FALSE))</f>
        <v/>
      </c>
      <c r="K7777" s="195" t="str">
        <f t="shared" si="243"/>
        <v/>
      </c>
    </row>
    <row r="7778" spans="2:11" ht="18" customHeight="1">
      <c r="B7778" s="16" t="str">
        <f>IF('6.標準時間'!$B7778="","",'6.標準時間'!B7778)</f>
        <v/>
      </c>
      <c r="C7778" s="16" t="str">
        <f>IF('6.標準時間'!$C7778="","",'6.標準時間'!C7778)</f>
        <v/>
      </c>
      <c r="D7778" s="16" t="str">
        <f>IF('6.標準時間'!$C7778="","",'6.標準時間'!E7778)</f>
        <v/>
      </c>
      <c r="E7778" s="171" t="str">
        <f>IF('6.標準時間'!$C7778="","",'6.標準時間'!F7778)</f>
        <v/>
      </c>
      <c r="F7778" s="15" t="str">
        <f t="shared" si="242"/>
        <v/>
      </c>
      <c r="G7778" s="142" t="str">
        <f>IF('6.標準時間'!$C7778="","",'6.標準時間'!H7778)</f>
        <v/>
      </c>
      <c r="H7778" s="142" t="str">
        <f>IF('6.標準時間'!$C7778="","",'6.標準時間'!I7778)</f>
        <v/>
      </c>
      <c r="I7778" s="107" t="str">
        <f>IF(C7778="","",VLOOKUP($C7778,'7.工程別レート'!$C$6:$E$501,3,FALSE))</f>
        <v/>
      </c>
      <c r="J7778" s="108" t="str">
        <f>IF(C7778="","",VLOOKUP($C7778,'7.工程別レート'!$C$6:$E$501,2,FALSE))</f>
        <v/>
      </c>
      <c r="K7778" s="195" t="str">
        <f t="shared" si="243"/>
        <v/>
      </c>
    </row>
    <row r="7779" spans="2:11" ht="18" customHeight="1">
      <c r="B7779" s="16" t="str">
        <f>IF('6.標準時間'!$B7779="","",'6.標準時間'!B7779)</f>
        <v/>
      </c>
      <c r="C7779" s="16" t="str">
        <f>IF('6.標準時間'!$C7779="","",'6.標準時間'!C7779)</f>
        <v/>
      </c>
      <c r="D7779" s="16" t="str">
        <f>IF('6.標準時間'!$C7779="","",'6.標準時間'!E7779)</f>
        <v/>
      </c>
      <c r="E7779" s="171" t="str">
        <f>IF('6.標準時間'!$C7779="","",'6.標準時間'!F7779)</f>
        <v/>
      </c>
      <c r="F7779" s="15" t="str">
        <f t="shared" si="242"/>
        <v/>
      </c>
      <c r="G7779" s="142" t="str">
        <f>IF('6.標準時間'!$C7779="","",'6.標準時間'!H7779)</f>
        <v/>
      </c>
      <c r="H7779" s="142" t="str">
        <f>IF('6.標準時間'!$C7779="","",'6.標準時間'!I7779)</f>
        <v/>
      </c>
      <c r="I7779" s="107" t="str">
        <f>IF(C7779="","",VLOOKUP($C7779,'7.工程別レート'!$C$6:$E$501,3,FALSE))</f>
        <v/>
      </c>
      <c r="J7779" s="108" t="str">
        <f>IF(C7779="","",VLOOKUP($C7779,'7.工程別レート'!$C$6:$E$501,2,FALSE))</f>
        <v/>
      </c>
      <c r="K7779" s="195" t="str">
        <f t="shared" si="243"/>
        <v/>
      </c>
    </row>
    <row r="7780" spans="2:11" ht="18" customHeight="1">
      <c r="B7780" s="16" t="str">
        <f>IF('6.標準時間'!$B7780="","",'6.標準時間'!B7780)</f>
        <v/>
      </c>
      <c r="C7780" s="16" t="str">
        <f>IF('6.標準時間'!$C7780="","",'6.標準時間'!C7780)</f>
        <v/>
      </c>
      <c r="D7780" s="16" t="str">
        <f>IF('6.標準時間'!$C7780="","",'6.標準時間'!E7780)</f>
        <v/>
      </c>
      <c r="E7780" s="171" t="str">
        <f>IF('6.標準時間'!$C7780="","",'6.標準時間'!F7780)</f>
        <v/>
      </c>
      <c r="F7780" s="15" t="str">
        <f t="shared" si="242"/>
        <v/>
      </c>
      <c r="G7780" s="142" t="str">
        <f>IF('6.標準時間'!$C7780="","",'6.標準時間'!H7780)</f>
        <v/>
      </c>
      <c r="H7780" s="142" t="str">
        <f>IF('6.標準時間'!$C7780="","",'6.標準時間'!I7780)</f>
        <v/>
      </c>
      <c r="I7780" s="107" t="str">
        <f>IF(C7780="","",VLOOKUP($C7780,'7.工程別レート'!$C$6:$E$501,3,FALSE))</f>
        <v/>
      </c>
      <c r="J7780" s="108" t="str">
        <f>IF(C7780="","",VLOOKUP($C7780,'7.工程別レート'!$C$6:$E$501,2,FALSE))</f>
        <v/>
      </c>
      <c r="K7780" s="195" t="str">
        <f t="shared" si="243"/>
        <v/>
      </c>
    </row>
    <row r="7781" spans="2:11" ht="18" customHeight="1">
      <c r="B7781" s="16" t="str">
        <f>IF('6.標準時間'!$B7781="","",'6.標準時間'!B7781)</f>
        <v/>
      </c>
      <c r="C7781" s="16" t="str">
        <f>IF('6.標準時間'!$C7781="","",'6.標準時間'!C7781)</f>
        <v/>
      </c>
      <c r="D7781" s="16" t="str">
        <f>IF('6.標準時間'!$C7781="","",'6.標準時間'!E7781)</f>
        <v/>
      </c>
      <c r="E7781" s="171" t="str">
        <f>IF('6.標準時間'!$C7781="","",'6.標準時間'!F7781)</f>
        <v/>
      </c>
      <c r="F7781" s="15" t="str">
        <f t="shared" si="242"/>
        <v/>
      </c>
      <c r="G7781" s="142" t="str">
        <f>IF('6.標準時間'!$C7781="","",'6.標準時間'!H7781)</f>
        <v/>
      </c>
      <c r="H7781" s="142" t="str">
        <f>IF('6.標準時間'!$C7781="","",'6.標準時間'!I7781)</f>
        <v/>
      </c>
      <c r="I7781" s="107" t="str">
        <f>IF(C7781="","",VLOOKUP($C7781,'7.工程別レート'!$C$6:$E$501,3,FALSE))</f>
        <v/>
      </c>
      <c r="J7781" s="108" t="str">
        <f>IF(C7781="","",VLOOKUP($C7781,'7.工程別レート'!$C$6:$E$501,2,FALSE))</f>
        <v/>
      </c>
      <c r="K7781" s="195" t="str">
        <f t="shared" si="243"/>
        <v/>
      </c>
    </row>
    <row r="7782" spans="2:11" ht="18" customHeight="1">
      <c r="B7782" s="16" t="str">
        <f>IF('6.標準時間'!$B7782="","",'6.標準時間'!B7782)</f>
        <v/>
      </c>
      <c r="C7782" s="16" t="str">
        <f>IF('6.標準時間'!$C7782="","",'6.標準時間'!C7782)</f>
        <v/>
      </c>
      <c r="D7782" s="16" t="str">
        <f>IF('6.標準時間'!$C7782="","",'6.標準時間'!E7782)</f>
        <v/>
      </c>
      <c r="E7782" s="171" t="str">
        <f>IF('6.標準時間'!$C7782="","",'6.標準時間'!F7782)</f>
        <v/>
      </c>
      <c r="F7782" s="15" t="str">
        <f t="shared" si="242"/>
        <v/>
      </c>
      <c r="G7782" s="142" t="str">
        <f>IF('6.標準時間'!$C7782="","",'6.標準時間'!H7782)</f>
        <v/>
      </c>
      <c r="H7782" s="142" t="str">
        <f>IF('6.標準時間'!$C7782="","",'6.標準時間'!I7782)</f>
        <v/>
      </c>
      <c r="I7782" s="107" t="str">
        <f>IF(C7782="","",VLOOKUP($C7782,'7.工程別レート'!$C$6:$E$501,3,FALSE))</f>
        <v/>
      </c>
      <c r="J7782" s="108" t="str">
        <f>IF(C7782="","",VLOOKUP($C7782,'7.工程別レート'!$C$6:$E$501,2,FALSE))</f>
        <v/>
      </c>
      <c r="K7782" s="195" t="str">
        <f t="shared" si="243"/>
        <v/>
      </c>
    </row>
    <row r="7783" spans="2:11" ht="18" customHeight="1">
      <c r="B7783" s="16" t="str">
        <f>IF('6.標準時間'!$B7783="","",'6.標準時間'!B7783)</f>
        <v/>
      </c>
      <c r="C7783" s="16" t="str">
        <f>IF('6.標準時間'!$C7783="","",'6.標準時間'!C7783)</f>
        <v/>
      </c>
      <c r="D7783" s="16" t="str">
        <f>IF('6.標準時間'!$C7783="","",'6.標準時間'!E7783)</f>
        <v/>
      </c>
      <c r="E7783" s="171" t="str">
        <f>IF('6.標準時間'!$C7783="","",'6.標準時間'!F7783)</f>
        <v/>
      </c>
      <c r="F7783" s="15" t="str">
        <f t="shared" si="242"/>
        <v/>
      </c>
      <c r="G7783" s="142" t="str">
        <f>IF('6.標準時間'!$C7783="","",'6.標準時間'!H7783)</f>
        <v/>
      </c>
      <c r="H7783" s="142" t="str">
        <f>IF('6.標準時間'!$C7783="","",'6.標準時間'!I7783)</f>
        <v/>
      </c>
      <c r="I7783" s="107" t="str">
        <f>IF(C7783="","",VLOOKUP($C7783,'7.工程別レート'!$C$6:$E$501,3,FALSE))</f>
        <v/>
      </c>
      <c r="J7783" s="108" t="str">
        <f>IF(C7783="","",VLOOKUP($C7783,'7.工程別レート'!$C$6:$E$501,2,FALSE))</f>
        <v/>
      </c>
      <c r="K7783" s="195" t="str">
        <f t="shared" si="243"/>
        <v/>
      </c>
    </row>
    <row r="7784" spans="2:11" ht="18" customHeight="1">
      <c r="B7784" s="16" t="str">
        <f>IF('6.標準時間'!$B7784="","",'6.標準時間'!B7784)</f>
        <v/>
      </c>
      <c r="C7784" s="16" t="str">
        <f>IF('6.標準時間'!$C7784="","",'6.標準時間'!C7784)</f>
        <v/>
      </c>
      <c r="D7784" s="16" t="str">
        <f>IF('6.標準時間'!$C7784="","",'6.標準時間'!E7784)</f>
        <v/>
      </c>
      <c r="E7784" s="171" t="str">
        <f>IF('6.標準時間'!$C7784="","",'6.標準時間'!F7784)</f>
        <v/>
      </c>
      <c r="F7784" s="15" t="str">
        <f t="shared" si="242"/>
        <v/>
      </c>
      <c r="G7784" s="142" t="str">
        <f>IF('6.標準時間'!$C7784="","",'6.標準時間'!H7784)</f>
        <v/>
      </c>
      <c r="H7784" s="142" t="str">
        <f>IF('6.標準時間'!$C7784="","",'6.標準時間'!I7784)</f>
        <v/>
      </c>
      <c r="I7784" s="107" t="str">
        <f>IF(C7784="","",VLOOKUP($C7784,'7.工程別レート'!$C$6:$E$501,3,FALSE))</f>
        <v/>
      </c>
      <c r="J7784" s="108" t="str">
        <f>IF(C7784="","",VLOOKUP($C7784,'7.工程別レート'!$C$6:$E$501,2,FALSE))</f>
        <v/>
      </c>
      <c r="K7784" s="195" t="str">
        <f t="shared" si="243"/>
        <v/>
      </c>
    </row>
    <row r="7785" spans="2:11" ht="18" customHeight="1">
      <c r="B7785" s="16" t="str">
        <f>IF('6.標準時間'!$B7785="","",'6.標準時間'!B7785)</f>
        <v/>
      </c>
      <c r="C7785" s="16" t="str">
        <f>IF('6.標準時間'!$C7785="","",'6.標準時間'!C7785)</f>
        <v/>
      </c>
      <c r="D7785" s="16" t="str">
        <f>IF('6.標準時間'!$C7785="","",'6.標準時間'!E7785)</f>
        <v/>
      </c>
      <c r="E7785" s="171" t="str">
        <f>IF('6.標準時間'!$C7785="","",'6.標準時間'!F7785)</f>
        <v/>
      </c>
      <c r="F7785" s="15" t="str">
        <f t="shared" si="242"/>
        <v/>
      </c>
      <c r="G7785" s="142" t="str">
        <f>IF('6.標準時間'!$C7785="","",'6.標準時間'!H7785)</f>
        <v/>
      </c>
      <c r="H7785" s="142" t="str">
        <f>IF('6.標準時間'!$C7785="","",'6.標準時間'!I7785)</f>
        <v/>
      </c>
      <c r="I7785" s="107" t="str">
        <f>IF(C7785="","",VLOOKUP($C7785,'7.工程別レート'!$C$6:$E$501,3,FALSE))</f>
        <v/>
      </c>
      <c r="J7785" s="108" t="str">
        <f>IF(C7785="","",VLOOKUP($C7785,'7.工程別レート'!$C$6:$E$501,2,FALSE))</f>
        <v/>
      </c>
      <c r="K7785" s="195" t="str">
        <f t="shared" si="243"/>
        <v/>
      </c>
    </row>
    <row r="7786" spans="2:11" ht="18" customHeight="1">
      <c r="B7786" s="16" t="str">
        <f>IF('6.標準時間'!$B7786="","",'6.標準時間'!B7786)</f>
        <v/>
      </c>
      <c r="C7786" s="16" t="str">
        <f>IF('6.標準時間'!$C7786="","",'6.標準時間'!C7786)</f>
        <v/>
      </c>
      <c r="D7786" s="16" t="str">
        <f>IF('6.標準時間'!$C7786="","",'6.標準時間'!E7786)</f>
        <v/>
      </c>
      <c r="E7786" s="171" t="str">
        <f>IF('6.標準時間'!$C7786="","",'6.標準時間'!F7786)</f>
        <v/>
      </c>
      <c r="F7786" s="15" t="str">
        <f t="shared" si="242"/>
        <v/>
      </c>
      <c r="G7786" s="142" t="str">
        <f>IF('6.標準時間'!$C7786="","",'6.標準時間'!H7786)</f>
        <v/>
      </c>
      <c r="H7786" s="142" t="str">
        <f>IF('6.標準時間'!$C7786="","",'6.標準時間'!I7786)</f>
        <v/>
      </c>
      <c r="I7786" s="107" t="str">
        <f>IF(C7786="","",VLOOKUP($C7786,'7.工程別レート'!$C$6:$E$501,3,FALSE))</f>
        <v/>
      </c>
      <c r="J7786" s="108" t="str">
        <f>IF(C7786="","",VLOOKUP($C7786,'7.工程別レート'!$C$6:$E$501,2,FALSE))</f>
        <v/>
      </c>
      <c r="K7786" s="195" t="str">
        <f t="shared" si="243"/>
        <v/>
      </c>
    </row>
    <row r="7787" spans="2:11" ht="18" customHeight="1">
      <c r="B7787" s="16" t="str">
        <f>IF('6.標準時間'!$B7787="","",'6.標準時間'!B7787)</f>
        <v/>
      </c>
      <c r="C7787" s="16" t="str">
        <f>IF('6.標準時間'!$C7787="","",'6.標準時間'!C7787)</f>
        <v/>
      </c>
      <c r="D7787" s="16" t="str">
        <f>IF('6.標準時間'!$C7787="","",'6.標準時間'!E7787)</f>
        <v/>
      </c>
      <c r="E7787" s="171" t="str">
        <f>IF('6.標準時間'!$C7787="","",'6.標準時間'!F7787)</f>
        <v/>
      </c>
      <c r="F7787" s="15" t="str">
        <f t="shared" si="242"/>
        <v/>
      </c>
      <c r="G7787" s="142" t="str">
        <f>IF('6.標準時間'!$C7787="","",'6.標準時間'!H7787)</f>
        <v/>
      </c>
      <c r="H7787" s="142" t="str">
        <f>IF('6.標準時間'!$C7787="","",'6.標準時間'!I7787)</f>
        <v/>
      </c>
      <c r="I7787" s="107" t="str">
        <f>IF(C7787="","",VLOOKUP($C7787,'7.工程別レート'!$C$6:$E$501,3,FALSE))</f>
        <v/>
      </c>
      <c r="J7787" s="108" t="str">
        <f>IF(C7787="","",VLOOKUP($C7787,'7.工程別レート'!$C$6:$E$501,2,FALSE))</f>
        <v/>
      </c>
      <c r="K7787" s="195" t="str">
        <f t="shared" si="243"/>
        <v/>
      </c>
    </row>
    <row r="7788" spans="2:11" ht="18" customHeight="1">
      <c r="B7788" s="16" t="str">
        <f>IF('6.標準時間'!$B7788="","",'6.標準時間'!B7788)</f>
        <v/>
      </c>
      <c r="C7788" s="16" t="str">
        <f>IF('6.標準時間'!$C7788="","",'6.標準時間'!C7788)</f>
        <v/>
      </c>
      <c r="D7788" s="16" t="str">
        <f>IF('6.標準時間'!$C7788="","",'6.標準時間'!E7788)</f>
        <v/>
      </c>
      <c r="E7788" s="171" t="str">
        <f>IF('6.標準時間'!$C7788="","",'6.標準時間'!F7788)</f>
        <v/>
      </c>
      <c r="F7788" s="15" t="str">
        <f t="shared" si="242"/>
        <v/>
      </c>
      <c r="G7788" s="142" t="str">
        <f>IF('6.標準時間'!$C7788="","",'6.標準時間'!H7788)</f>
        <v/>
      </c>
      <c r="H7788" s="142" t="str">
        <f>IF('6.標準時間'!$C7788="","",'6.標準時間'!I7788)</f>
        <v/>
      </c>
      <c r="I7788" s="107" t="str">
        <f>IF(C7788="","",VLOOKUP($C7788,'7.工程別レート'!$C$6:$E$501,3,FALSE))</f>
        <v/>
      </c>
      <c r="J7788" s="108" t="str">
        <f>IF(C7788="","",VLOOKUP($C7788,'7.工程別レート'!$C$6:$E$501,2,FALSE))</f>
        <v/>
      </c>
      <c r="K7788" s="195" t="str">
        <f t="shared" si="243"/>
        <v/>
      </c>
    </row>
    <row r="7789" spans="2:11" ht="18" customHeight="1">
      <c r="B7789" s="16" t="str">
        <f>IF('6.標準時間'!$B7789="","",'6.標準時間'!B7789)</f>
        <v/>
      </c>
      <c r="C7789" s="16" t="str">
        <f>IF('6.標準時間'!$C7789="","",'6.標準時間'!C7789)</f>
        <v/>
      </c>
      <c r="D7789" s="16" t="str">
        <f>IF('6.標準時間'!$C7789="","",'6.標準時間'!E7789)</f>
        <v/>
      </c>
      <c r="E7789" s="171" t="str">
        <f>IF('6.標準時間'!$C7789="","",'6.標準時間'!F7789)</f>
        <v/>
      </c>
      <c r="F7789" s="15" t="str">
        <f t="shared" si="242"/>
        <v/>
      </c>
      <c r="G7789" s="142" t="str">
        <f>IF('6.標準時間'!$C7789="","",'6.標準時間'!H7789)</f>
        <v/>
      </c>
      <c r="H7789" s="142" t="str">
        <f>IF('6.標準時間'!$C7789="","",'6.標準時間'!I7789)</f>
        <v/>
      </c>
      <c r="I7789" s="107" t="str">
        <f>IF(C7789="","",VLOOKUP($C7789,'7.工程別レート'!$C$6:$E$501,3,FALSE))</f>
        <v/>
      </c>
      <c r="J7789" s="108" t="str">
        <f>IF(C7789="","",VLOOKUP($C7789,'7.工程別レート'!$C$6:$E$501,2,FALSE))</f>
        <v/>
      </c>
      <c r="K7789" s="195" t="str">
        <f t="shared" si="243"/>
        <v/>
      </c>
    </row>
    <row r="7790" spans="2:11" ht="18" customHeight="1">
      <c r="B7790" s="16" t="str">
        <f>IF('6.標準時間'!$B7790="","",'6.標準時間'!B7790)</f>
        <v/>
      </c>
      <c r="C7790" s="16" t="str">
        <f>IF('6.標準時間'!$C7790="","",'6.標準時間'!C7790)</f>
        <v/>
      </c>
      <c r="D7790" s="16" t="str">
        <f>IF('6.標準時間'!$C7790="","",'6.標準時間'!E7790)</f>
        <v/>
      </c>
      <c r="E7790" s="171" t="str">
        <f>IF('6.標準時間'!$C7790="","",'6.標準時間'!F7790)</f>
        <v/>
      </c>
      <c r="F7790" s="15" t="str">
        <f t="shared" si="242"/>
        <v/>
      </c>
      <c r="G7790" s="142" t="str">
        <f>IF('6.標準時間'!$C7790="","",'6.標準時間'!H7790)</f>
        <v/>
      </c>
      <c r="H7790" s="142" t="str">
        <f>IF('6.標準時間'!$C7790="","",'6.標準時間'!I7790)</f>
        <v/>
      </c>
      <c r="I7790" s="107" t="str">
        <f>IF(C7790="","",VLOOKUP($C7790,'7.工程別レート'!$C$6:$E$501,3,FALSE))</f>
        <v/>
      </c>
      <c r="J7790" s="108" t="str">
        <f>IF(C7790="","",VLOOKUP($C7790,'7.工程別レート'!$C$6:$E$501,2,FALSE))</f>
        <v/>
      </c>
      <c r="K7790" s="195" t="str">
        <f t="shared" si="243"/>
        <v/>
      </c>
    </row>
    <row r="7791" spans="2:11" ht="18" customHeight="1">
      <c r="B7791" s="16" t="str">
        <f>IF('6.標準時間'!$B7791="","",'6.標準時間'!B7791)</f>
        <v/>
      </c>
      <c r="C7791" s="16" t="str">
        <f>IF('6.標準時間'!$C7791="","",'6.標準時間'!C7791)</f>
        <v/>
      </c>
      <c r="D7791" s="16" t="str">
        <f>IF('6.標準時間'!$C7791="","",'6.標準時間'!E7791)</f>
        <v/>
      </c>
      <c r="E7791" s="171" t="str">
        <f>IF('6.標準時間'!$C7791="","",'6.標準時間'!F7791)</f>
        <v/>
      </c>
      <c r="F7791" s="15" t="str">
        <f t="shared" si="242"/>
        <v/>
      </c>
      <c r="G7791" s="142" t="str">
        <f>IF('6.標準時間'!$C7791="","",'6.標準時間'!H7791)</f>
        <v/>
      </c>
      <c r="H7791" s="142" t="str">
        <f>IF('6.標準時間'!$C7791="","",'6.標準時間'!I7791)</f>
        <v/>
      </c>
      <c r="I7791" s="107" t="str">
        <f>IF(C7791="","",VLOOKUP($C7791,'7.工程別レート'!$C$6:$E$501,3,FALSE))</f>
        <v/>
      </c>
      <c r="J7791" s="108" t="str">
        <f>IF(C7791="","",VLOOKUP($C7791,'7.工程別レート'!$C$6:$E$501,2,FALSE))</f>
        <v/>
      </c>
      <c r="K7791" s="195" t="str">
        <f t="shared" si="243"/>
        <v/>
      </c>
    </row>
    <row r="7792" spans="2:11" ht="18" customHeight="1">
      <c r="B7792" s="16" t="str">
        <f>IF('6.標準時間'!$B7792="","",'6.標準時間'!B7792)</f>
        <v/>
      </c>
      <c r="C7792" s="16" t="str">
        <f>IF('6.標準時間'!$C7792="","",'6.標準時間'!C7792)</f>
        <v/>
      </c>
      <c r="D7792" s="16" t="str">
        <f>IF('6.標準時間'!$C7792="","",'6.標準時間'!E7792)</f>
        <v/>
      </c>
      <c r="E7792" s="171" t="str">
        <f>IF('6.標準時間'!$C7792="","",'6.標準時間'!F7792)</f>
        <v/>
      </c>
      <c r="F7792" s="15" t="str">
        <f t="shared" si="242"/>
        <v/>
      </c>
      <c r="G7792" s="142" t="str">
        <f>IF('6.標準時間'!$C7792="","",'6.標準時間'!H7792)</f>
        <v/>
      </c>
      <c r="H7792" s="142" t="str">
        <f>IF('6.標準時間'!$C7792="","",'6.標準時間'!I7792)</f>
        <v/>
      </c>
      <c r="I7792" s="107" t="str">
        <f>IF(C7792="","",VLOOKUP($C7792,'7.工程別レート'!$C$6:$E$501,3,FALSE))</f>
        <v/>
      </c>
      <c r="J7792" s="108" t="str">
        <f>IF(C7792="","",VLOOKUP($C7792,'7.工程別レート'!$C$6:$E$501,2,FALSE))</f>
        <v/>
      </c>
      <c r="K7792" s="195" t="str">
        <f t="shared" si="243"/>
        <v/>
      </c>
    </row>
    <row r="7793" spans="2:11" ht="18" customHeight="1">
      <c r="B7793" s="16" t="str">
        <f>IF('6.標準時間'!$B7793="","",'6.標準時間'!B7793)</f>
        <v/>
      </c>
      <c r="C7793" s="16" t="str">
        <f>IF('6.標準時間'!$C7793="","",'6.標準時間'!C7793)</f>
        <v/>
      </c>
      <c r="D7793" s="16" t="str">
        <f>IF('6.標準時間'!$C7793="","",'6.標準時間'!E7793)</f>
        <v/>
      </c>
      <c r="E7793" s="171" t="str">
        <f>IF('6.標準時間'!$C7793="","",'6.標準時間'!F7793)</f>
        <v/>
      </c>
      <c r="F7793" s="15" t="str">
        <f t="shared" si="242"/>
        <v/>
      </c>
      <c r="G7793" s="142" t="str">
        <f>IF('6.標準時間'!$C7793="","",'6.標準時間'!H7793)</f>
        <v/>
      </c>
      <c r="H7793" s="142" t="str">
        <f>IF('6.標準時間'!$C7793="","",'6.標準時間'!I7793)</f>
        <v/>
      </c>
      <c r="I7793" s="107" t="str">
        <f>IF(C7793="","",VLOOKUP($C7793,'7.工程別レート'!$C$6:$E$501,3,FALSE))</f>
        <v/>
      </c>
      <c r="J7793" s="108" t="str">
        <f>IF(C7793="","",VLOOKUP($C7793,'7.工程別レート'!$C$6:$E$501,2,FALSE))</f>
        <v/>
      </c>
      <c r="K7793" s="195" t="str">
        <f t="shared" si="243"/>
        <v/>
      </c>
    </row>
    <row r="7794" spans="2:11" ht="18" customHeight="1">
      <c r="B7794" s="16" t="str">
        <f>IF('6.標準時間'!$B7794="","",'6.標準時間'!B7794)</f>
        <v/>
      </c>
      <c r="C7794" s="16" t="str">
        <f>IF('6.標準時間'!$C7794="","",'6.標準時間'!C7794)</f>
        <v/>
      </c>
      <c r="D7794" s="16" t="str">
        <f>IF('6.標準時間'!$C7794="","",'6.標準時間'!E7794)</f>
        <v/>
      </c>
      <c r="E7794" s="171" t="str">
        <f>IF('6.標準時間'!$C7794="","",'6.標準時間'!F7794)</f>
        <v/>
      </c>
      <c r="F7794" s="15" t="str">
        <f t="shared" si="242"/>
        <v/>
      </c>
      <c r="G7794" s="142" t="str">
        <f>IF('6.標準時間'!$C7794="","",'6.標準時間'!H7794)</f>
        <v/>
      </c>
      <c r="H7794" s="142" t="str">
        <f>IF('6.標準時間'!$C7794="","",'6.標準時間'!I7794)</f>
        <v/>
      </c>
      <c r="I7794" s="107" t="str">
        <f>IF(C7794="","",VLOOKUP($C7794,'7.工程別レート'!$C$6:$E$501,3,FALSE))</f>
        <v/>
      </c>
      <c r="J7794" s="108" t="str">
        <f>IF(C7794="","",VLOOKUP($C7794,'7.工程別レート'!$C$6:$E$501,2,FALSE))</f>
        <v/>
      </c>
      <c r="K7794" s="195" t="str">
        <f t="shared" si="243"/>
        <v/>
      </c>
    </row>
    <row r="7795" spans="2:11" ht="18" customHeight="1">
      <c r="B7795" s="16" t="str">
        <f>IF('6.標準時間'!$B7795="","",'6.標準時間'!B7795)</f>
        <v/>
      </c>
      <c r="C7795" s="16" t="str">
        <f>IF('6.標準時間'!$C7795="","",'6.標準時間'!C7795)</f>
        <v/>
      </c>
      <c r="D7795" s="16" t="str">
        <f>IF('6.標準時間'!$C7795="","",'6.標準時間'!E7795)</f>
        <v/>
      </c>
      <c r="E7795" s="171" t="str">
        <f>IF('6.標準時間'!$C7795="","",'6.標準時間'!F7795)</f>
        <v/>
      </c>
      <c r="F7795" s="15" t="str">
        <f t="shared" si="242"/>
        <v/>
      </c>
      <c r="G7795" s="142" t="str">
        <f>IF('6.標準時間'!$C7795="","",'6.標準時間'!H7795)</f>
        <v/>
      </c>
      <c r="H7795" s="142" t="str">
        <f>IF('6.標準時間'!$C7795="","",'6.標準時間'!I7795)</f>
        <v/>
      </c>
      <c r="I7795" s="107" t="str">
        <f>IF(C7795="","",VLOOKUP($C7795,'7.工程別レート'!$C$6:$E$501,3,FALSE))</f>
        <v/>
      </c>
      <c r="J7795" s="108" t="str">
        <f>IF(C7795="","",VLOOKUP($C7795,'7.工程別レート'!$C$6:$E$501,2,FALSE))</f>
        <v/>
      </c>
      <c r="K7795" s="195" t="str">
        <f t="shared" si="243"/>
        <v/>
      </c>
    </row>
    <row r="7796" spans="2:11" ht="18" customHeight="1">
      <c r="B7796" s="16" t="str">
        <f>IF('6.標準時間'!$B7796="","",'6.標準時間'!B7796)</f>
        <v/>
      </c>
      <c r="C7796" s="16" t="str">
        <f>IF('6.標準時間'!$C7796="","",'6.標準時間'!C7796)</f>
        <v/>
      </c>
      <c r="D7796" s="16" t="str">
        <f>IF('6.標準時間'!$C7796="","",'6.標準時間'!E7796)</f>
        <v/>
      </c>
      <c r="E7796" s="171" t="str">
        <f>IF('6.標準時間'!$C7796="","",'6.標準時間'!F7796)</f>
        <v/>
      </c>
      <c r="F7796" s="15" t="str">
        <f t="shared" si="242"/>
        <v/>
      </c>
      <c r="G7796" s="142" t="str">
        <f>IF('6.標準時間'!$C7796="","",'6.標準時間'!H7796)</f>
        <v/>
      </c>
      <c r="H7796" s="142" t="str">
        <f>IF('6.標準時間'!$C7796="","",'6.標準時間'!I7796)</f>
        <v/>
      </c>
      <c r="I7796" s="107" t="str">
        <f>IF(C7796="","",VLOOKUP($C7796,'7.工程別レート'!$C$6:$E$501,3,FALSE))</f>
        <v/>
      </c>
      <c r="J7796" s="108" t="str">
        <f>IF(C7796="","",VLOOKUP($C7796,'7.工程別レート'!$C$6:$E$501,2,FALSE))</f>
        <v/>
      </c>
      <c r="K7796" s="195" t="str">
        <f t="shared" si="243"/>
        <v/>
      </c>
    </row>
    <row r="7797" spans="2:11" ht="18" customHeight="1">
      <c r="B7797" s="16" t="str">
        <f>IF('6.標準時間'!$B7797="","",'6.標準時間'!B7797)</f>
        <v/>
      </c>
      <c r="C7797" s="16" t="str">
        <f>IF('6.標準時間'!$C7797="","",'6.標準時間'!C7797)</f>
        <v/>
      </c>
      <c r="D7797" s="16" t="str">
        <f>IF('6.標準時間'!$C7797="","",'6.標準時間'!E7797)</f>
        <v/>
      </c>
      <c r="E7797" s="171" t="str">
        <f>IF('6.標準時間'!$C7797="","",'6.標準時間'!F7797)</f>
        <v/>
      </c>
      <c r="F7797" s="15" t="str">
        <f t="shared" si="242"/>
        <v/>
      </c>
      <c r="G7797" s="142" t="str">
        <f>IF('6.標準時間'!$C7797="","",'6.標準時間'!H7797)</f>
        <v/>
      </c>
      <c r="H7797" s="142" t="str">
        <f>IF('6.標準時間'!$C7797="","",'6.標準時間'!I7797)</f>
        <v/>
      </c>
      <c r="I7797" s="107" t="str">
        <f>IF(C7797="","",VLOOKUP($C7797,'7.工程別レート'!$C$6:$E$501,3,FALSE))</f>
        <v/>
      </c>
      <c r="J7797" s="108" t="str">
        <f>IF(C7797="","",VLOOKUP($C7797,'7.工程別レート'!$C$6:$E$501,2,FALSE))</f>
        <v/>
      </c>
      <c r="K7797" s="195" t="str">
        <f t="shared" si="243"/>
        <v/>
      </c>
    </row>
    <row r="7798" spans="2:11" ht="18" customHeight="1">
      <c r="B7798" s="16" t="str">
        <f>IF('6.標準時間'!$B7798="","",'6.標準時間'!B7798)</f>
        <v/>
      </c>
      <c r="C7798" s="16" t="str">
        <f>IF('6.標準時間'!$C7798="","",'6.標準時間'!C7798)</f>
        <v/>
      </c>
      <c r="D7798" s="16" t="str">
        <f>IF('6.標準時間'!$C7798="","",'6.標準時間'!E7798)</f>
        <v/>
      </c>
      <c r="E7798" s="171" t="str">
        <f>IF('6.標準時間'!$C7798="","",'6.標準時間'!F7798)</f>
        <v/>
      </c>
      <c r="F7798" s="15" t="str">
        <f t="shared" si="242"/>
        <v/>
      </c>
      <c r="G7798" s="142" t="str">
        <f>IF('6.標準時間'!$C7798="","",'6.標準時間'!H7798)</f>
        <v/>
      </c>
      <c r="H7798" s="142" t="str">
        <f>IF('6.標準時間'!$C7798="","",'6.標準時間'!I7798)</f>
        <v/>
      </c>
      <c r="I7798" s="107" t="str">
        <f>IF(C7798="","",VLOOKUP($C7798,'7.工程別レート'!$C$6:$E$501,3,FALSE))</f>
        <v/>
      </c>
      <c r="J7798" s="108" t="str">
        <f>IF(C7798="","",VLOOKUP($C7798,'7.工程別レート'!$C$6:$E$501,2,FALSE))</f>
        <v/>
      </c>
      <c r="K7798" s="195" t="str">
        <f t="shared" si="243"/>
        <v/>
      </c>
    </row>
    <row r="7799" spans="2:11" ht="18" customHeight="1">
      <c r="B7799" s="16" t="str">
        <f>IF('6.標準時間'!$B7799="","",'6.標準時間'!B7799)</f>
        <v/>
      </c>
      <c r="C7799" s="16" t="str">
        <f>IF('6.標準時間'!$C7799="","",'6.標準時間'!C7799)</f>
        <v/>
      </c>
      <c r="D7799" s="16" t="str">
        <f>IF('6.標準時間'!$C7799="","",'6.標準時間'!E7799)</f>
        <v/>
      </c>
      <c r="E7799" s="171" t="str">
        <f>IF('6.標準時間'!$C7799="","",'6.標準時間'!F7799)</f>
        <v/>
      </c>
      <c r="F7799" s="15" t="str">
        <f t="shared" si="242"/>
        <v/>
      </c>
      <c r="G7799" s="142" t="str">
        <f>IF('6.標準時間'!$C7799="","",'6.標準時間'!H7799)</f>
        <v/>
      </c>
      <c r="H7799" s="142" t="str">
        <f>IF('6.標準時間'!$C7799="","",'6.標準時間'!I7799)</f>
        <v/>
      </c>
      <c r="I7799" s="107" t="str">
        <f>IF(C7799="","",VLOOKUP($C7799,'7.工程別レート'!$C$6:$E$501,3,FALSE))</f>
        <v/>
      </c>
      <c r="J7799" s="108" t="str">
        <f>IF(C7799="","",VLOOKUP($C7799,'7.工程別レート'!$C$6:$E$501,2,FALSE))</f>
        <v/>
      </c>
      <c r="K7799" s="195" t="str">
        <f t="shared" si="243"/>
        <v/>
      </c>
    </row>
    <row r="7800" spans="2:11" ht="18" customHeight="1">
      <c r="B7800" s="16" t="str">
        <f>IF('6.標準時間'!$B7800="","",'6.標準時間'!B7800)</f>
        <v/>
      </c>
      <c r="C7800" s="16" t="str">
        <f>IF('6.標準時間'!$C7800="","",'6.標準時間'!C7800)</f>
        <v/>
      </c>
      <c r="D7800" s="16" t="str">
        <f>IF('6.標準時間'!$C7800="","",'6.標準時間'!E7800)</f>
        <v/>
      </c>
      <c r="E7800" s="171" t="str">
        <f>IF('6.標準時間'!$C7800="","",'6.標準時間'!F7800)</f>
        <v/>
      </c>
      <c r="F7800" s="15" t="str">
        <f t="shared" si="242"/>
        <v/>
      </c>
      <c r="G7800" s="142" t="str">
        <f>IF('6.標準時間'!$C7800="","",'6.標準時間'!H7800)</f>
        <v/>
      </c>
      <c r="H7800" s="142" t="str">
        <f>IF('6.標準時間'!$C7800="","",'6.標準時間'!I7800)</f>
        <v/>
      </c>
      <c r="I7800" s="107" t="str">
        <f>IF(C7800="","",VLOOKUP($C7800,'7.工程別レート'!$C$6:$E$501,3,FALSE))</f>
        <v/>
      </c>
      <c r="J7800" s="108" t="str">
        <f>IF(C7800="","",VLOOKUP($C7800,'7.工程別レート'!$C$6:$E$501,2,FALSE))</f>
        <v/>
      </c>
      <c r="K7800" s="195" t="str">
        <f t="shared" si="243"/>
        <v/>
      </c>
    </row>
    <row r="7801" spans="2:11" ht="18" customHeight="1">
      <c r="B7801" s="16" t="str">
        <f>IF('6.標準時間'!$B7801="","",'6.標準時間'!B7801)</f>
        <v/>
      </c>
      <c r="C7801" s="16" t="str">
        <f>IF('6.標準時間'!$C7801="","",'6.標準時間'!C7801)</f>
        <v/>
      </c>
      <c r="D7801" s="16" t="str">
        <f>IF('6.標準時間'!$C7801="","",'6.標準時間'!E7801)</f>
        <v/>
      </c>
      <c r="E7801" s="171" t="str">
        <f>IF('6.標準時間'!$C7801="","",'6.標準時間'!F7801)</f>
        <v/>
      </c>
      <c r="F7801" s="15" t="str">
        <f t="shared" si="242"/>
        <v/>
      </c>
      <c r="G7801" s="142" t="str">
        <f>IF('6.標準時間'!$C7801="","",'6.標準時間'!H7801)</f>
        <v/>
      </c>
      <c r="H7801" s="142" t="str">
        <f>IF('6.標準時間'!$C7801="","",'6.標準時間'!I7801)</f>
        <v/>
      </c>
      <c r="I7801" s="107" t="str">
        <f>IF(C7801="","",VLOOKUP($C7801,'7.工程別レート'!$C$6:$E$501,3,FALSE))</f>
        <v/>
      </c>
      <c r="J7801" s="108" t="str">
        <f>IF(C7801="","",VLOOKUP($C7801,'7.工程別レート'!$C$6:$E$501,2,FALSE))</f>
        <v/>
      </c>
      <c r="K7801" s="195" t="str">
        <f t="shared" si="243"/>
        <v/>
      </c>
    </row>
    <row r="7802" spans="2:11" ht="18" customHeight="1">
      <c r="B7802" s="16" t="str">
        <f>IF('6.標準時間'!$B7802="","",'6.標準時間'!B7802)</f>
        <v/>
      </c>
      <c r="C7802" s="16" t="str">
        <f>IF('6.標準時間'!$C7802="","",'6.標準時間'!C7802)</f>
        <v/>
      </c>
      <c r="D7802" s="16" t="str">
        <f>IF('6.標準時間'!$C7802="","",'6.標準時間'!E7802)</f>
        <v/>
      </c>
      <c r="E7802" s="171" t="str">
        <f>IF('6.標準時間'!$C7802="","",'6.標準時間'!F7802)</f>
        <v/>
      </c>
      <c r="F7802" s="15" t="str">
        <f t="shared" si="242"/>
        <v/>
      </c>
      <c r="G7802" s="142" t="str">
        <f>IF('6.標準時間'!$C7802="","",'6.標準時間'!H7802)</f>
        <v/>
      </c>
      <c r="H7802" s="142" t="str">
        <f>IF('6.標準時間'!$C7802="","",'6.標準時間'!I7802)</f>
        <v/>
      </c>
      <c r="I7802" s="107" t="str">
        <f>IF(C7802="","",VLOOKUP($C7802,'7.工程別レート'!$C$6:$E$501,3,FALSE))</f>
        <v/>
      </c>
      <c r="J7802" s="108" t="str">
        <f>IF(C7802="","",VLOOKUP($C7802,'7.工程別レート'!$C$6:$E$501,2,FALSE))</f>
        <v/>
      </c>
      <c r="K7802" s="195" t="str">
        <f t="shared" si="243"/>
        <v/>
      </c>
    </row>
    <row r="7803" spans="2:11" ht="18" customHeight="1">
      <c r="B7803" s="16" t="str">
        <f>IF('6.標準時間'!$B7803="","",'6.標準時間'!B7803)</f>
        <v/>
      </c>
      <c r="C7803" s="16" t="str">
        <f>IF('6.標準時間'!$C7803="","",'6.標準時間'!C7803)</f>
        <v/>
      </c>
      <c r="D7803" s="16" t="str">
        <f>IF('6.標準時間'!$C7803="","",'6.標準時間'!E7803)</f>
        <v/>
      </c>
      <c r="E7803" s="171" t="str">
        <f>IF('6.標準時間'!$C7803="","",'6.標準時間'!F7803)</f>
        <v/>
      </c>
      <c r="F7803" s="15" t="str">
        <f t="shared" si="242"/>
        <v/>
      </c>
      <c r="G7803" s="142" t="str">
        <f>IF('6.標準時間'!$C7803="","",'6.標準時間'!H7803)</f>
        <v/>
      </c>
      <c r="H7803" s="142" t="str">
        <f>IF('6.標準時間'!$C7803="","",'6.標準時間'!I7803)</f>
        <v/>
      </c>
      <c r="I7803" s="107" t="str">
        <f>IF(C7803="","",VLOOKUP($C7803,'7.工程別レート'!$C$6:$E$501,3,FALSE))</f>
        <v/>
      </c>
      <c r="J7803" s="108" t="str">
        <f>IF(C7803="","",VLOOKUP($C7803,'7.工程別レート'!$C$6:$E$501,2,FALSE))</f>
        <v/>
      </c>
      <c r="K7803" s="195" t="str">
        <f t="shared" si="243"/>
        <v/>
      </c>
    </row>
    <row r="7804" spans="2:11" ht="18" customHeight="1">
      <c r="B7804" s="16" t="str">
        <f>IF('6.標準時間'!$B7804="","",'6.標準時間'!B7804)</f>
        <v/>
      </c>
      <c r="C7804" s="16" t="str">
        <f>IF('6.標準時間'!$C7804="","",'6.標準時間'!C7804)</f>
        <v/>
      </c>
      <c r="D7804" s="16" t="str">
        <f>IF('6.標準時間'!$C7804="","",'6.標準時間'!E7804)</f>
        <v/>
      </c>
      <c r="E7804" s="171" t="str">
        <f>IF('6.標準時間'!$C7804="","",'6.標準時間'!F7804)</f>
        <v/>
      </c>
      <c r="F7804" s="15" t="str">
        <f t="shared" si="242"/>
        <v/>
      </c>
      <c r="G7804" s="142" t="str">
        <f>IF('6.標準時間'!$C7804="","",'6.標準時間'!H7804)</f>
        <v/>
      </c>
      <c r="H7804" s="142" t="str">
        <f>IF('6.標準時間'!$C7804="","",'6.標準時間'!I7804)</f>
        <v/>
      </c>
      <c r="I7804" s="107" t="str">
        <f>IF(C7804="","",VLOOKUP($C7804,'7.工程別レート'!$C$6:$E$501,3,FALSE))</f>
        <v/>
      </c>
      <c r="J7804" s="108" t="str">
        <f>IF(C7804="","",VLOOKUP($C7804,'7.工程別レート'!$C$6:$E$501,2,FALSE))</f>
        <v/>
      </c>
      <c r="K7804" s="195" t="str">
        <f t="shared" si="243"/>
        <v/>
      </c>
    </row>
    <row r="7805" spans="2:11" ht="18" customHeight="1">
      <c r="B7805" s="16" t="str">
        <f>IF('6.標準時間'!$B7805="","",'6.標準時間'!B7805)</f>
        <v/>
      </c>
      <c r="C7805" s="16" t="str">
        <f>IF('6.標準時間'!$C7805="","",'6.標準時間'!C7805)</f>
        <v/>
      </c>
      <c r="D7805" s="16" t="str">
        <f>IF('6.標準時間'!$C7805="","",'6.標準時間'!E7805)</f>
        <v/>
      </c>
      <c r="E7805" s="171" t="str">
        <f>IF('6.標準時間'!$C7805="","",'6.標準時間'!F7805)</f>
        <v/>
      </c>
      <c r="F7805" s="15" t="str">
        <f t="shared" si="242"/>
        <v/>
      </c>
      <c r="G7805" s="142" t="str">
        <f>IF('6.標準時間'!$C7805="","",'6.標準時間'!H7805)</f>
        <v/>
      </c>
      <c r="H7805" s="142" t="str">
        <f>IF('6.標準時間'!$C7805="","",'6.標準時間'!I7805)</f>
        <v/>
      </c>
      <c r="I7805" s="107" t="str">
        <f>IF(C7805="","",VLOOKUP($C7805,'7.工程別レート'!$C$6:$E$501,3,FALSE))</f>
        <v/>
      </c>
      <c r="J7805" s="108" t="str">
        <f>IF(C7805="","",VLOOKUP($C7805,'7.工程別レート'!$C$6:$E$501,2,FALSE))</f>
        <v/>
      </c>
      <c r="K7805" s="195" t="str">
        <f t="shared" si="243"/>
        <v/>
      </c>
    </row>
    <row r="7806" spans="2:11" ht="18" customHeight="1">
      <c r="B7806" s="16" t="str">
        <f>IF('6.標準時間'!$B7806="","",'6.標準時間'!B7806)</f>
        <v/>
      </c>
      <c r="C7806" s="16" t="str">
        <f>IF('6.標準時間'!$C7806="","",'6.標準時間'!C7806)</f>
        <v/>
      </c>
      <c r="D7806" s="16" t="str">
        <f>IF('6.標準時間'!$C7806="","",'6.標準時間'!E7806)</f>
        <v/>
      </c>
      <c r="E7806" s="171" t="str">
        <f>IF('6.標準時間'!$C7806="","",'6.標準時間'!F7806)</f>
        <v/>
      </c>
      <c r="F7806" s="15" t="str">
        <f t="shared" si="242"/>
        <v/>
      </c>
      <c r="G7806" s="142" t="str">
        <f>IF('6.標準時間'!$C7806="","",'6.標準時間'!H7806)</f>
        <v/>
      </c>
      <c r="H7806" s="142" t="str">
        <f>IF('6.標準時間'!$C7806="","",'6.標準時間'!I7806)</f>
        <v/>
      </c>
      <c r="I7806" s="107" t="str">
        <f>IF(C7806="","",VLOOKUP($C7806,'7.工程別レート'!$C$6:$E$501,3,FALSE))</f>
        <v/>
      </c>
      <c r="J7806" s="108" t="str">
        <f>IF(C7806="","",VLOOKUP($C7806,'7.工程別レート'!$C$6:$E$501,2,FALSE))</f>
        <v/>
      </c>
      <c r="K7806" s="195" t="str">
        <f t="shared" si="243"/>
        <v/>
      </c>
    </row>
    <row r="7807" spans="2:11" ht="18" customHeight="1">
      <c r="B7807" s="16" t="str">
        <f>IF('6.標準時間'!$B7807="","",'6.標準時間'!B7807)</f>
        <v/>
      </c>
      <c r="C7807" s="16" t="str">
        <f>IF('6.標準時間'!$C7807="","",'6.標準時間'!C7807)</f>
        <v/>
      </c>
      <c r="D7807" s="16" t="str">
        <f>IF('6.標準時間'!$C7807="","",'6.標準時間'!E7807)</f>
        <v/>
      </c>
      <c r="E7807" s="171" t="str">
        <f>IF('6.標準時間'!$C7807="","",'6.標準時間'!F7807)</f>
        <v/>
      </c>
      <c r="F7807" s="15" t="str">
        <f t="shared" si="242"/>
        <v/>
      </c>
      <c r="G7807" s="142" t="str">
        <f>IF('6.標準時間'!$C7807="","",'6.標準時間'!H7807)</f>
        <v/>
      </c>
      <c r="H7807" s="142" t="str">
        <f>IF('6.標準時間'!$C7807="","",'6.標準時間'!I7807)</f>
        <v/>
      </c>
      <c r="I7807" s="107" t="str">
        <f>IF(C7807="","",VLOOKUP($C7807,'7.工程別レート'!$C$6:$E$501,3,FALSE))</f>
        <v/>
      </c>
      <c r="J7807" s="108" t="str">
        <f>IF(C7807="","",VLOOKUP($C7807,'7.工程別レート'!$C$6:$E$501,2,FALSE))</f>
        <v/>
      </c>
      <c r="K7807" s="195" t="str">
        <f t="shared" si="243"/>
        <v/>
      </c>
    </row>
    <row r="7808" spans="2:11" ht="18" customHeight="1">
      <c r="B7808" s="16" t="str">
        <f>IF('6.標準時間'!$B7808="","",'6.標準時間'!B7808)</f>
        <v/>
      </c>
      <c r="C7808" s="16" t="str">
        <f>IF('6.標準時間'!$C7808="","",'6.標準時間'!C7808)</f>
        <v/>
      </c>
      <c r="D7808" s="16" t="str">
        <f>IF('6.標準時間'!$C7808="","",'6.標準時間'!E7808)</f>
        <v/>
      </c>
      <c r="E7808" s="171" t="str">
        <f>IF('6.標準時間'!$C7808="","",'6.標準時間'!F7808)</f>
        <v/>
      </c>
      <c r="F7808" s="15" t="str">
        <f t="shared" si="242"/>
        <v/>
      </c>
      <c r="G7808" s="142" t="str">
        <f>IF('6.標準時間'!$C7808="","",'6.標準時間'!H7808)</f>
        <v/>
      </c>
      <c r="H7808" s="142" t="str">
        <f>IF('6.標準時間'!$C7808="","",'6.標準時間'!I7808)</f>
        <v/>
      </c>
      <c r="I7808" s="107" t="str">
        <f>IF(C7808="","",VLOOKUP($C7808,'7.工程別レート'!$C$6:$E$501,3,FALSE))</f>
        <v/>
      </c>
      <c r="J7808" s="108" t="str">
        <f>IF(C7808="","",VLOOKUP($C7808,'7.工程別レート'!$C$6:$E$501,2,FALSE))</f>
        <v/>
      </c>
      <c r="K7808" s="195" t="str">
        <f t="shared" si="243"/>
        <v/>
      </c>
    </row>
    <row r="7809" spans="2:11" ht="18" customHeight="1">
      <c r="B7809" s="16" t="str">
        <f>IF('6.標準時間'!$B7809="","",'6.標準時間'!B7809)</f>
        <v/>
      </c>
      <c r="C7809" s="16" t="str">
        <f>IF('6.標準時間'!$C7809="","",'6.標準時間'!C7809)</f>
        <v/>
      </c>
      <c r="D7809" s="16" t="str">
        <f>IF('6.標準時間'!$C7809="","",'6.標準時間'!E7809)</f>
        <v/>
      </c>
      <c r="E7809" s="171" t="str">
        <f>IF('6.標準時間'!$C7809="","",'6.標準時間'!F7809)</f>
        <v/>
      </c>
      <c r="F7809" s="15" t="str">
        <f t="shared" si="242"/>
        <v/>
      </c>
      <c r="G7809" s="142" t="str">
        <f>IF('6.標準時間'!$C7809="","",'6.標準時間'!H7809)</f>
        <v/>
      </c>
      <c r="H7809" s="142" t="str">
        <f>IF('6.標準時間'!$C7809="","",'6.標準時間'!I7809)</f>
        <v/>
      </c>
      <c r="I7809" s="107" t="str">
        <f>IF(C7809="","",VLOOKUP($C7809,'7.工程別レート'!$C$6:$E$501,3,FALSE))</f>
        <v/>
      </c>
      <c r="J7809" s="108" t="str">
        <f>IF(C7809="","",VLOOKUP($C7809,'7.工程別レート'!$C$6:$E$501,2,FALSE))</f>
        <v/>
      </c>
      <c r="K7809" s="195" t="str">
        <f t="shared" si="243"/>
        <v/>
      </c>
    </row>
    <row r="7810" spans="2:11" ht="18" customHeight="1">
      <c r="B7810" s="16" t="str">
        <f>IF('6.標準時間'!$B7810="","",'6.標準時間'!B7810)</f>
        <v/>
      </c>
      <c r="C7810" s="16" t="str">
        <f>IF('6.標準時間'!$C7810="","",'6.標準時間'!C7810)</f>
        <v/>
      </c>
      <c r="D7810" s="16" t="str">
        <f>IF('6.標準時間'!$C7810="","",'6.標準時間'!E7810)</f>
        <v/>
      </c>
      <c r="E7810" s="171" t="str">
        <f>IF('6.標準時間'!$C7810="","",'6.標準時間'!F7810)</f>
        <v/>
      </c>
      <c r="F7810" s="15" t="str">
        <f t="shared" si="242"/>
        <v/>
      </c>
      <c r="G7810" s="142" t="str">
        <f>IF('6.標準時間'!$C7810="","",'6.標準時間'!H7810)</f>
        <v/>
      </c>
      <c r="H7810" s="142" t="str">
        <f>IF('6.標準時間'!$C7810="","",'6.標準時間'!I7810)</f>
        <v/>
      </c>
      <c r="I7810" s="107" t="str">
        <f>IF(C7810="","",VLOOKUP($C7810,'7.工程別レート'!$C$6:$E$501,3,FALSE))</f>
        <v/>
      </c>
      <c r="J7810" s="108" t="str">
        <f>IF(C7810="","",VLOOKUP($C7810,'7.工程別レート'!$C$6:$E$501,2,FALSE))</f>
        <v/>
      </c>
      <c r="K7810" s="195" t="str">
        <f t="shared" si="243"/>
        <v/>
      </c>
    </row>
    <row r="7811" spans="2:11" ht="18" customHeight="1">
      <c r="B7811" s="16" t="str">
        <f>IF('6.標準時間'!$B7811="","",'6.標準時間'!B7811)</f>
        <v/>
      </c>
      <c r="C7811" s="16" t="str">
        <f>IF('6.標準時間'!$C7811="","",'6.標準時間'!C7811)</f>
        <v/>
      </c>
      <c r="D7811" s="16" t="str">
        <f>IF('6.標準時間'!$C7811="","",'6.標準時間'!E7811)</f>
        <v/>
      </c>
      <c r="E7811" s="171" t="str">
        <f>IF('6.標準時間'!$C7811="","",'6.標準時間'!F7811)</f>
        <v/>
      </c>
      <c r="F7811" s="15" t="str">
        <f t="shared" si="242"/>
        <v/>
      </c>
      <c r="G7811" s="142" t="str">
        <f>IF('6.標準時間'!$C7811="","",'6.標準時間'!H7811)</f>
        <v/>
      </c>
      <c r="H7811" s="142" t="str">
        <f>IF('6.標準時間'!$C7811="","",'6.標準時間'!I7811)</f>
        <v/>
      </c>
      <c r="I7811" s="107" t="str">
        <f>IF(C7811="","",VLOOKUP($C7811,'7.工程別レート'!$C$6:$E$501,3,FALSE))</f>
        <v/>
      </c>
      <c r="J7811" s="108" t="str">
        <f>IF(C7811="","",VLOOKUP($C7811,'7.工程別レート'!$C$6:$E$501,2,FALSE))</f>
        <v/>
      </c>
      <c r="K7811" s="195" t="str">
        <f t="shared" si="243"/>
        <v/>
      </c>
    </row>
    <row r="7812" spans="2:11" ht="18" customHeight="1">
      <c r="B7812" s="16" t="str">
        <f>IF('6.標準時間'!$B7812="","",'6.標準時間'!B7812)</f>
        <v/>
      </c>
      <c r="C7812" s="16" t="str">
        <f>IF('6.標準時間'!$C7812="","",'6.標準時間'!C7812)</f>
        <v/>
      </c>
      <c r="D7812" s="16" t="str">
        <f>IF('6.標準時間'!$C7812="","",'6.標準時間'!E7812)</f>
        <v/>
      </c>
      <c r="E7812" s="171" t="str">
        <f>IF('6.標準時間'!$C7812="","",'6.標準時間'!F7812)</f>
        <v/>
      </c>
      <c r="F7812" s="15" t="str">
        <f t="shared" si="242"/>
        <v/>
      </c>
      <c r="G7812" s="142" t="str">
        <f>IF('6.標準時間'!$C7812="","",'6.標準時間'!H7812)</f>
        <v/>
      </c>
      <c r="H7812" s="142" t="str">
        <f>IF('6.標準時間'!$C7812="","",'6.標準時間'!I7812)</f>
        <v/>
      </c>
      <c r="I7812" s="107" t="str">
        <f>IF(C7812="","",VLOOKUP($C7812,'7.工程別レート'!$C$6:$E$501,3,FALSE))</f>
        <v/>
      </c>
      <c r="J7812" s="108" t="str">
        <f>IF(C7812="","",VLOOKUP($C7812,'7.工程別レート'!$C$6:$E$501,2,FALSE))</f>
        <v/>
      </c>
      <c r="K7812" s="195" t="str">
        <f t="shared" si="243"/>
        <v/>
      </c>
    </row>
    <row r="7813" spans="2:11" ht="18" customHeight="1">
      <c r="B7813" s="16" t="str">
        <f>IF('6.標準時間'!$B7813="","",'6.標準時間'!B7813)</f>
        <v/>
      </c>
      <c r="C7813" s="16" t="str">
        <f>IF('6.標準時間'!$C7813="","",'6.標準時間'!C7813)</f>
        <v/>
      </c>
      <c r="D7813" s="16" t="str">
        <f>IF('6.標準時間'!$C7813="","",'6.標準時間'!E7813)</f>
        <v/>
      </c>
      <c r="E7813" s="171" t="str">
        <f>IF('6.標準時間'!$C7813="","",'6.標準時間'!F7813)</f>
        <v/>
      </c>
      <c r="F7813" s="15" t="str">
        <f t="shared" si="242"/>
        <v/>
      </c>
      <c r="G7813" s="142" t="str">
        <f>IF('6.標準時間'!$C7813="","",'6.標準時間'!H7813)</f>
        <v/>
      </c>
      <c r="H7813" s="142" t="str">
        <f>IF('6.標準時間'!$C7813="","",'6.標準時間'!I7813)</f>
        <v/>
      </c>
      <c r="I7813" s="107" t="str">
        <f>IF(C7813="","",VLOOKUP($C7813,'7.工程別レート'!$C$6:$E$501,3,FALSE))</f>
        <v/>
      </c>
      <c r="J7813" s="108" t="str">
        <f>IF(C7813="","",VLOOKUP($C7813,'7.工程別レート'!$C$6:$E$501,2,FALSE))</f>
        <v/>
      </c>
      <c r="K7813" s="195" t="str">
        <f t="shared" si="243"/>
        <v/>
      </c>
    </row>
    <row r="7814" spans="2:11" ht="18" customHeight="1">
      <c r="B7814" s="16" t="str">
        <f>IF('6.標準時間'!$B7814="","",'6.標準時間'!B7814)</f>
        <v/>
      </c>
      <c r="C7814" s="16" t="str">
        <f>IF('6.標準時間'!$C7814="","",'6.標準時間'!C7814)</f>
        <v/>
      </c>
      <c r="D7814" s="16" t="str">
        <f>IF('6.標準時間'!$C7814="","",'6.標準時間'!E7814)</f>
        <v/>
      </c>
      <c r="E7814" s="171" t="str">
        <f>IF('6.標準時間'!$C7814="","",'6.標準時間'!F7814)</f>
        <v/>
      </c>
      <c r="F7814" s="15" t="str">
        <f t="shared" ref="F7814:F7877" si="244">C7814&amp;D7814</f>
        <v/>
      </c>
      <c r="G7814" s="142" t="str">
        <f>IF('6.標準時間'!$C7814="","",'6.標準時間'!H7814)</f>
        <v/>
      </c>
      <c r="H7814" s="142" t="str">
        <f>IF('6.標準時間'!$C7814="","",'6.標準時間'!I7814)</f>
        <v/>
      </c>
      <c r="I7814" s="107" t="str">
        <f>IF(C7814="","",VLOOKUP($C7814,'7.工程別レート'!$C$6:$E$501,3,FALSE))</f>
        <v/>
      </c>
      <c r="J7814" s="108" t="str">
        <f>IF(C7814="","",VLOOKUP($C7814,'7.工程別レート'!$C$6:$E$501,2,FALSE))</f>
        <v/>
      </c>
      <c r="K7814" s="195" t="str">
        <f t="shared" si="243"/>
        <v/>
      </c>
    </row>
    <row r="7815" spans="2:11" ht="18" customHeight="1">
      <c r="B7815" s="16" t="str">
        <f>IF('6.標準時間'!$B7815="","",'6.標準時間'!B7815)</f>
        <v/>
      </c>
      <c r="C7815" s="16" t="str">
        <f>IF('6.標準時間'!$C7815="","",'6.標準時間'!C7815)</f>
        <v/>
      </c>
      <c r="D7815" s="16" t="str">
        <f>IF('6.標準時間'!$C7815="","",'6.標準時間'!E7815)</f>
        <v/>
      </c>
      <c r="E7815" s="171" t="str">
        <f>IF('6.標準時間'!$C7815="","",'6.標準時間'!F7815)</f>
        <v/>
      </c>
      <c r="F7815" s="15" t="str">
        <f t="shared" si="244"/>
        <v/>
      </c>
      <c r="G7815" s="142" t="str">
        <f>IF('6.標準時間'!$C7815="","",'6.標準時間'!H7815)</f>
        <v/>
      </c>
      <c r="H7815" s="142" t="str">
        <f>IF('6.標準時間'!$C7815="","",'6.標準時間'!I7815)</f>
        <v/>
      </c>
      <c r="I7815" s="107" t="str">
        <f>IF(C7815="","",VLOOKUP($C7815,'7.工程別レート'!$C$6:$E$501,3,FALSE))</f>
        <v/>
      </c>
      <c r="J7815" s="108" t="str">
        <f>IF(C7815="","",VLOOKUP($C7815,'7.工程別レート'!$C$6:$E$501,2,FALSE))</f>
        <v/>
      </c>
      <c r="K7815" s="195" t="str">
        <f t="shared" ref="K7815:K7878" si="245">IF(ISERROR((G7815*I7815)+(H7815*J7815)),"",(G7815*I7815)+(H7815*J7815))</f>
        <v/>
      </c>
    </row>
    <row r="7816" spans="2:11" ht="18" customHeight="1">
      <c r="B7816" s="16" t="str">
        <f>IF('6.標準時間'!$B7816="","",'6.標準時間'!B7816)</f>
        <v/>
      </c>
      <c r="C7816" s="16" t="str">
        <f>IF('6.標準時間'!$C7816="","",'6.標準時間'!C7816)</f>
        <v/>
      </c>
      <c r="D7816" s="16" t="str">
        <f>IF('6.標準時間'!$C7816="","",'6.標準時間'!E7816)</f>
        <v/>
      </c>
      <c r="E7816" s="171" t="str">
        <f>IF('6.標準時間'!$C7816="","",'6.標準時間'!F7816)</f>
        <v/>
      </c>
      <c r="F7816" s="15" t="str">
        <f t="shared" si="244"/>
        <v/>
      </c>
      <c r="G7816" s="142" t="str">
        <f>IF('6.標準時間'!$C7816="","",'6.標準時間'!H7816)</f>
        <v/>
      </c>
      <c r="H7816" s="142" t="str">
        <f>IF('6.標準時間'!$C7816="","",'6.標準時間'!I7816)</f>
        <v/>
      </c>
      <c r="I7816" s="107" t="str">
        <f>IF(C7816="","",VLOOKUP($C7816,'7.工程別レート'!$C$6:$E$501,3,FALSE))</f>
        <v/>
      </c>
      <c r="J7816" s="108" t="str">
        <f>IF(C7816="","",VLOOKUP($C7816,'7.工程別レート'!$C$6:$E$501,2,FALSE))</f>
        <v/>
      </c>
      <c r="K7816" s="195" t="str">
        <f t="shared" si="245"/>
        <v/>
      </c>
    </row>
    <row r="7817" spans="2:11" ht="18" customHeight="1">
      <c r="B7817" s="16" t="str">
        <f>IF('6.標準時間'!$B7817="","",'6.標準時間'!B7817)</f>
        <v/>
      </c>
      <c r="C7817" s="16" t="str">
        <f>IF('6.標準時間'!$C7817="","",'6.標準時間'!C7817)</f>
        <v/>
      </c>
      <c r="D7817" s="16" t="str">
        <f>IF('6.標準時間'!$C7817="","",'6.標準時間'!E7817)</f>
        <v/>
      </c>
      <c r="E7817" s="171" t="str">
        <f>IF('6.標準時間'!$C7817="","",'6.標準時間'!F7817)</f>
        <v/>
      </c>
      <c r="F7817" s="15" t="str">
        <f t="shared" si="244"/>
        <v/>
      </c>
      <c r="G7817" s="142" t="str">
        <f>IF('6.標準時間'!$C7817="","",'6.標準時間'!H7817)</f>
        <v/>
      </c>
      <c r="H7817" s="142" t="str">
        <f>IF('6.標準時間'!$C7817="","",'6.標準時間'!I7817)</f>
        <v/>
      </c>
      <c r="I7817" s="107" t="str">
        <f>IF(C7817="","",VLOOKUP($C7817,'7.工程別レート'!$C$6:$E$501,3,FALSE))</f>
        <v/>
      </c>
      <c r="J7817" s="108" t="str">
        <f>IF(C7817="","",VLOOKUP($C7817,'7.工程別レート'!$C$6:$E$501,2,FALSE))</f>
        <v/>
      </c>
      <c r="K7817" s="195" t="str">
        <f t="shared" si="245"/>
        <v/>
      </c>
    </row>
    <row r="7818" spans="2:11" ht="18" customHeight="1">
      <c r="B7818" s="16" t="str">
        <f>IF('6.標準時間'!$B7818="","",'6.標準時間'!B7818)</f>
        <v/>
      </c>
      <c r="C7818" s="16" t="str">
        <f>IF('6.標準時間'!$C7818="","",'6.標準時間'!C7818)</f>
        <v/>
      </c>
      <c r="D7818" s="16" t="str">
        <f>IF('6.標準時間'!$C7818="","",'6.標準時間'!E7818)</f>
        <v/>
      </c>
      <c r="E7818" s="171" t="str">
        <f>IF('6.標準時間'!$C7818="","",'6.標準時間'!F7818)</f>
        <v/>
      </c>
      <c r="F7818" s="15" t="str">
        <f t="shared" si="244"/>
        <v/>
      </c>
      <c r="G7818" s="142" t="str">
        <f>IF('6.標準時間'!$C7818="","",'6.標準時間'!H7818)</f>
        <v/>
      </c>
      <c r="H7818" s="142" t="str">
        <f>IF('6.標準時間'!$C7818="","",'6.標準時間'!I7818)</f>
        <v/>
      </c>
      <c r="I7818" s="107" t="str">
        <f>IF(C7818="","",VLOOKUP($C7818,'7.工程別レート'!$C$6:$E$501,3,FALSE))</f>
        <v/>
      </c>
      <c r="J7818" s="108" t="str">
        <f>IF(C7818="","",VLOOKUP($C7818,'7.工程別レート'!$C$6:$E$501,2,FALSE))</f>
        <v/>
      </c>
      <c r="K7818" s="195" t="str">
        <f t="shared" si="245"/>
        <v/>
      </c>
    </row>
    <row r="7819" spans="2:11" ht="18" customHeight="1">
      <c r="B7819" s="16" t="str">
        <f>IF('6.標準時間'!$B7819="","",'6.標準時間'!B7819)</f>
        <v/>
      </c>
      <c r="C7819" s="16" t="str">
        <f>IF('6.標準時間'!$C7819="","",'6.標準時間'!C7819)</f>
        <v/>
      </c>
      <c r="D7819" s="16" t="str">
        <f>IF('6.標準時間'!$C7819="","",'6.標準時間'!E7819)</f>
        <v/>
      </c>
      <c r="E7819" s="171" t="str">
        <f>IF('6.標準時間'!$C7819="","",'6.標準時間'!F7819)</f>
        <v/>
      </c>
      <c r="F7819" s="15" t="str">
        <f t="shared" si="244"/>
        <v/>
      </c>
      <c r="G7819" s="142" t="str">
        <f>IF('6.標準時間'!$C7819="","",'6.標準時間'!H7819)</f>
        <v/>
      </c>
      <c r="H7819" s="142" t="str">
        <f>IF('6.標準時間'!$C7819="","",'6.標準時間'!I7819)</f>
        <v/>
      </c>
      <c r="I7819" s="107" t="str">
        <f>IF(C7819="","",VLOOKUP($C7819,'7.工程別レート'!$C$6:$E$501,3,FALSE))</f>
        <v/>
      </c>
      <c r="J7819" s="108" t="str">
        <f>IF(C7819="","",VLOOKUP($C7819,'7.工程別レート'!$C$6:$E$501,2,FALSE))</f>
        <v/>
      </c>
      <c r="K7819" s="195" t="str">
        <f t="shared" si="245"/>
        <v/>
      </c>
    </row>
    <row r="7820" spans="2:11" ht="18" customHeight="1">
      <c r="B7820" s="16" t="str">
        <f>IF('6.標準時間'!$B7820="","",'6.標準時間'!B7820)</f>
        <v/>
      </c>
      <c r="C7820" s="16" t="str">
        <f>IF('6.標準時間'!$C7820="","",'6.標準時間'!C7820)</f>
        <v/>
      </c>
      <c r="D7820" s="16" t="str">
        <f>IF('6.標準時間'!$C7820="","",'6.標準時間'!E7820)</f>
        <v/>
      </c>
      <c r="E7820" s="171" t="str">
        <f>IF('6.標準時間'!$C7820="","",'6.標準時間'!F7820)</f>
        <v/>
      </c>
      <c r="F7820" s="15" t="str">
        <f t="shared" si="244"/>
        <v/>
      </c>
      <c r="G7820" s="142" t="str">
        <f>IF('6.標準時間'!$C7820="","",'6.標準時間'!H7820)</f>
        <v/>
      </c>
      <c r="H7820" s="142" t="str">
        <f>IF('6.標準時間'!$C7820="","",'6.標準時間'!I7820)</f>
        <v/>
      </c>
      <c r="I7820" s="107" t="str">
        <f>IF(C7820="","",VLOOKUP($C7820,'7.工程別レート'!$C$6:$E$501,3,FALSE))</f>
        <v/>
      </c>
      <c r="J7820" s="108" t="str">
        <f>IF(C7820="","",VLOOKUP($C7820,'7.工程別レート'!$C$6:$E$501,2,FALSE))</f>
        <v/>
      </c>
      <c r="K7820" s="195" t="str">
        <f t="shared" si="245"/>
        <v/>
      </c>
    </row>
    <row r="7821" spans="2:11" ht="18" customHeight="1">
      <c r="B7821" s="16" t="str">
        <f>IF('6.標準時間'!$B7821="","",'6.標準時間'!B7821)</f>
        <v/>
      </c>
      <c r="C7821" s="16" t="str">
        <f>IF('6.標準時間'!$C7821="","",'6.標準時間'!C7821)</f>
        <v/>
      </c>
      <c r="D7821" s="16" t="str">
        <f>IF('6.標準時間'!$C7821="","",'6.標準時間'!E7821)</f>
        <v/>
      </c>
      <c r="E7821" s="171" t="str">
        <f>IF('6.標準時間'!$C7821="","",'6.標準時間'!F7821)</f>
        <v/>
      </c>
      <c r="F7821" s="15" t="str">
        <f t="shared" si="244"/>
        <v/>
      </c>
      <c r="G7821" s="142" t="str">
        <f>IF('6.標準時間'!$C7821="","",'6.標準時間'!H7821)</f>
        <v/>
      </c>
      <c r="H7821" s="142" t="str">
        <f>IF('6.標準時間'!$C7821="","",'6.標準時間'!I7821)</f>
        <v/>
      </c>
      <c r="I7821" s="107" t="str">
        <f>IF(C7821="","",VLOOKUP($C7821,'7.工程別レート'!$C$6:$E$501,3,FALSE))</f>
        <v/>
      </c>
      <c r="J7821" s="108" t="str">
        <f>IF(C7821="","",VLOOKUP($C7821,'7.工程別レート'!$C$6:$E$501,2,FALSE))</f>
        <v/>
      </c>
      <c r="K7821" s="195" t="str">
        <f t="shared" si="245"/>
        <v/>
      </c>
    </row>
    <row r="7822" spans="2:11" ht="18" customHeight="1">
      <c r="B7822" s="16" t="str">
        <f>IF('6.標準時間'!$B7822="","",'6.標準時間'!B7822)</f>
        <v/>
      </c>
      <c r="C7822" s="16" t="str">
        <f>IF('6.標準時間'!$C7822="","",'6.標準時間'!C7822)</f>
        <v/>
      </c>
      <c r="D7822" s="16" t="str">
        <f>IF('6.標準時間'!$C7822="","",'6.標準時間'!E7822)</f>
        <v/>
      </c>
      <c r="E7822" s="171" t="str">
        <f>IF('6.標準時間'!$C7822="","",'6.標準時間'!F7822)</f>
        <v/>
      </c>
      <c r="F7822" s="15" t="str">
        <f t="shared" si="244"/>
        <v/>
      </c>
      <c r="G7822" s="142" t="str">
        <f>IF('6.標準時間'!$C7822="","",'6.標準時間'!H7822)</f>
        <v/>
      </c>
      <c r="H7822" s="142" t="str">
        <f>IF('6.標準時間'!$C7822="","",'6.標準時間'!I7822)</f>
        <v/>
      </c>
      <c r="I7822" s="107" t="str">
        <f>IF(C7822="","",VLOOKUP($C7822,'7.工程別レート'!$C$6:$E$501,3,FALSE))</f>
        <v/>
      </c>
      <c r="J7822" s="108" t="str">
        <f>IF(C7822="","",VLOOKUP($C7822,'7.工程別レート'!$C$6:$E$501,2,FALSE))</f>
        <v/>
      </c>
      <c r="K7822" s="195" t="str">
        <f t="shared" si="245"/>
        <v/>
      </c>
    </row>
    <row r="7823" spans="2:11" ht="18" customHeight="1">
      <c r="B7823" s="16" t="str">
        <f>IF('6.標準時間'!$B7823="","",'6.標準時間'!B7823)</f>
        <v/>
      </c>
      <c r="C7823" s="16" t="str">
        <f>IF('6.標準時間'!$C7823="","",'6.標準時間'!C7823)</f>
        <v/>
      </c>
      <c r="D7823" s="16" t="str">
        <f>IF('6.標準時間'!$C7823="","",'6.標準時間'!E7823)</f>
        <v/>
      </c>
      <c r="E7823" s="171" t="str">
        <f>IF('6.標準時間'!$C7823="","",'6.標準時間'!F7823)</f>
        <v/>
      </c>
      <c r="F7823" s="15" t="str">
        <f t="shared" si="244"/>
        <v/>
      </c>
      <c r="G7823" s="142" t="str">
        <f>IF('6.標準時間'!$C7823="","",'6.標準時間'!H7823)</f>
        <v/>
      </c>
      <c r="H7823" s="142" t="str">
        <f>IF('6.標準時間'!$C7823="","",'6.標準時間'!I7823)</f>
        <v/>
      </c>
      <c r="I7823" s="107" t="str">
        <f>IF(C7823="","",VLOOKUP($C7823,'7.工程別レート'!$C$6:$E$501,3,FALSE))</f>
        <v/>
      </c>
      <c r="J7823" s="108" t="str">
        <f>IF(C7823="","",VLOOKUP($C7823,'7.工程別レート'!$C$6:$E$501,2,FALSE))</f>
        <v/>
      </c>
      <c r="K7823" s="195" t="str">
        <f t="shared" si="245"/>
        <v/>
      </c>
    </row>
    <row r="7824" spans="2:11" ht="18" customHeight="1">
      <c r="B7824" s="16" t="str">
        <f>IF('6.標準時間'!$B7824="","",'6.標準時間'!B7824)</f>
        <v/>
      </c>
      <c r="C7824" s="16" t="str">
        <f>IF('6.標準時間'!$C7824="","",'6.標準時間'!C7824)</f>
        <v/>
      </c>
      <c r="D7824" s="16" t="str">
        <f>IF('6.標準時間'!$C7824="","",'6.標準時間'!E7824)</f>
        <v/>
      </c>
      <c r="E7824" s="171" t="str">
        <f>IF('6.標準時間'!$C7824="","",'6.標準時間'!F7824)</f>
        <v/>
      </c>
      <c r="F7824" s="15" t="str">
        <f t="shared" si="244"/>
        <v/>
      </c>
      <c r="G7824" s="142" t="str">
        <f>IF('6.標準時間'!$C7824="","",'6.標準時間'!H7824)</f>
        <v/>
      </c>
      <c r="H7824" s="142" t="str">
        <f>IF('6.標準時間'!$C7824="","",'6.標準時間'!I7824)</f>
        <v/>
      </c>
      <c r="I7824" s="107" t="str">
        <f>IF(C7824="","",VLOOKUP($C7824,'7.工程別レート'!$C$6:$E$501,3,FALSE))</f>
        <v/>
      </c>
      <c r="J7824" s="108" t="str">
        <f>IF(C7824="","",VLOOKUP($C7824,'7.工程別レート'!$C$6:$E$501,2,FALSE))</f>
        <v/>
      </c>
      <c r="K7824" s="195" t="str">
        <f t="shared" si="245"/>
        <v/>
      </c>
    </row>
    <row r="7825" spans="2:11" ht="18" customHeight="1">
      <c r="B7825" s="16" t="str">
        <f>IF('6.標準時間'!$B7825="","",'6.標準時間'!B7825)</f>
        <v/>
      </c>
      <c r="C7825" s="16" t="str">
        <f>IF('6.標準時間'!$C7825="","",'6.標準時間'!C7825)</f>
        <v/>
      </c>
      <c r="D7825" s="16" t="str">
        <f>IF('6.標準時間'!$C7825="","",'6.標準時間'!E7825)</f>
        <v/>
      </c>
      <c r="E7825" s="171" t="str">
        <f>IF('6.標準時間'!$C7825="","",'6.標準時間'!F7825)</f>
        <v/>
      </c>
      <c r="F7825" s="15" t="str">
        <f t="shared" si="244"/>
        <v/>
      </c>
      <c r="G7825" s="142" t="str">
        <f>IF('6.標準時間'!$C7825="","",'6.標準時間'!H7825)</f>
        <v/>
      </c>
      <c r="H7825" s="142" t="str">
        <f>IF('6.標準時間'!$C7825="","",'6.標準時間'!I7825)</f>
        <v/>
      </c>
      <c r="I7825" s="107" t="str">
        <f>IF(C7825="","",VLOOKUP($C7825,'7.工程別レート'!$C$6:$E$501,3,FALSE))</f>
        <v/>
      </c>
      <c r="J7825" s="108" t="str">
        <f>IF(C7825="","",VLOOKUP($C7825,'7.工程別レート'!$C$6:$E$501,2,FALSE))</f>
        <v/>
      </c>
      <c r="K7825" s="195" t="str">
        <f t="shared" si="245"/>
        <v/>
      </c>
    </row>
    <row r="7826" spans="2:11" ht="18" customHeight="1">
      <c r="B7826" s="16" t="str">
        <f>IF('6.標準時間'!$B7826="","",'6.標準時間'!B7826)</f>
        <v/>
      </c>
      <c r="C7826" s="16" t="str">
        <f>IF('6.標準時間'!$C7826="","",'6.標準時間'!C7826)</f>
        <v/>
      </c>
      <c r="D7826" s="16" t="str">
        <f>IF('6.標準時間'!$C7826="","",'6.標準時間'!E7826)</f>
        <v/>
      </c>
      <c r="E7826" s="171" t="str">
        <f>IF('6.標準時間'!$C7826="","",'6.標準時間'!F7826)</f>
        <v/>
      </c>
      <c r="F7826" s="15" t="str">
        <f t="shared" si="244"/>
        <v/>
      </c>
      <c r="G7826" s="142" t="str">
        <f>IF('6.標準時間'!$C7826="","",'6.標準時間'!H7826)</f>
        <v/>
      </c>
      <c r="H7826" s="142" t="str">
        <f>IF('6.標準時間'!$C7826="","",'6.標準時間'!I7826)</f>
        <v/>
      </c>
      <c r="I7826" s="107" t="str">
        <f>IF(C7826="","",VLOOKUP($C7826,'7.工程別レート'!$C$6:$E$501,3,FALSE))</f>
        <v/>
      </c>
      <c r="J7826" s="108" t="str">
        <f>IF(C7826="","",VLOOKUP($C7826,'7.工程別レート'!$C$6:$E$501,2,FALSE))</f>
        <v/>
      </c>
      <c r="K7826" s="195" t="str">
        <f t="shared" si="245"/>
        <v/>
      </c>
    </row>
    <row r="7827" spans="2:11" ht="18" customHeight="1">
      <c r="B7827" s="16" t="str">
        <f>IF('6.標準時間'!$B7827="","",'6.標準時間'!B7827)</f>
        <v/>
      </c>
      <c r="C7827" s="16" t="str">
        <f>IF('6.標準時間'!$C7827="","",'6.標準時間'!C7827)</f>
        <v/>
      </c>
      <c r="D7827" s="16" t="str">
        <f>IF('6.標準時間'!$C7827="","",'6.標準時間'!E7827)</f>
        <v/>
      </c>
      <c r="E7827" s="171" t="str">
        <f>IF('6.標準時間'!$C7827="","",'6.標準時間'!F7827)</f>
        <v/>
      </c>
      <c r="F7827" s="15" t="str">
        <f t="shared" si="244"/>
        <v/>
      </c>
      <c r="G7827" s="142" t="str">
        <f>IF('6.標準時間'!$C7827="","",'6.標準時間'!H7827)</f>
        <v/>
      </c>
      <c r="H7827" s="142" t="str">
        <f>IF('6.標準時間'!$C7827="","",'6.標準時間'!I7827)</f>
        <v/>
      </c>
      <c r="I7827" s="107" t="str">
        <f>IF(C7827="","",VLOOKUP($C7827,'7.工程別レート'!$C$6:$E$501,3,FALSE))</f>
        <v/>
      </c>
      <c r="J7827" s="108" t="str">
        <f>IF(C7827="","",VLOOKUP($C7827,'7.工程別レート'!$C$6:$E$501,2,FALSE))</f>
        <v/>
      </c>
      <c r="K7827" s="195" t="str">
        <f t="shared" si="245"/>
        <v/>
      </c>
    </row>
    <row r="7828" spans="2:11" ht="18" customHeight="1">
      <c r="B7828" s="16" t="str">
        <f>IF('6.標準時間'!$B7828="","",'6.標準時間'!B7828)</f>
        <v/>
      </c>
      <c r="C7828" s="16" t="str">
        <f>IF('6.標準時間'!$C7828="","",'6.標準時間'!C7828)</f>
        <v/>
      </c>
      <c r="D7828" s="16" t="str">
        <f>IF('6.標準時間'!$C7828="","",'6.標準時間'!E7828)</f>
        <v/>
      </c>
      <c r="E7828" s="171" t="str">
        <f>IF('6.標準時間'!$C7828="","",'6.標準時間'!F7828)</f>
        <v/>
      </c>
      <c r="F7828" s="15" t="str">
        <f t="shared" si="244"/>
        <v/>
      </c>
      <c r="G7828" s="142" t="str">
        <f>IF('6.標準時間'!$C7828="","",'6.標準時間'!H7828)</f>
        <v/>
      </c>
      <c r="H7828" s="142" t="str">
        <f>IF('6.標準時間'!$C7828="","",'6.標準時間'!I7828)</f>
        <v/>
      </c>
      <c r="I7828" s="107" t="str">
        <f>IF(C7828="","",VLOOKUP($C7828,'7.工程別レート'!$C$6:$E$501,3,FALSE))</f>
        <v/>
      </c>
      <c r="J7828" s="108" t="str">
        <f>IF(C7828="","",VLOOKUP($C7828,'7.工程別レート'!$C$6:$E$501,2,FALSE))</f>
        <v/>
      </c>
      <c r="K7828" s="195" t="str">
        <f t="shared" si="245"/>
        <v/>
      </c>
    </row>
    <row r="7829" spans="2:11" ht="18" customHeight="1">
      <c r="B7829" s="16" t="str">
        <f>IF('6.標準時間'!$B7829="","",'6.標準時間'!B7829)</f>
        <v/>
      </c>
      <c r="C7829" s="16" t="str">
        <f>IF('6.標準時間'!$C7829="","",'6.標準時間'!C7829)</f>
        <v/>
      </c>
      <c r="D7829" s="16" t="str">
        <f>IF('6.標準時間'!$C7829="","",'6.標準時間'!E7829)</f>
        <v/>
      </c>
      <c r="E7829" s="171" t="str">
        <f>IF('6.標準時間'!$C7829="","",'6.標準時間'!F7829)</f>
        <v/>
      </c>
      <c r="F7829" s="15" t="str">
        <f t="shared" si="244"/>
        <v/>
      </c>
      <c r="G7829" s="142" t="str">
        <f>IF('6.標準時間'!$C7829="","",'6.標準時間'!H7829)</f>
        <v/>
      </c>
      <c r="H7829" s="142" t="str">
        <f>IF('6.標準時間'!$C7829="","",'6.標準時間'!I7829)</f>
        <v/>
      </c>
      <c r="I7829" s="107" t="str">
        <f>IF(C7829="","",VLOOKUP($C7829,'7.工程別レート'!$C$6:$E$501,3,FALSE))</f>
        <v/>
      </c>
      <c r="J7829" s="108" t="str">
        <f>IF(C7829="","",VLOOKUP($C7829,'7.工程別レート'!$C$6:$E$501,2,FALSE))</f>
        <v/>
      </c>
      <c r="K7829" s="195" t="str">
        <f t="shared" si="245"/>
        <v/>
      </c>
    </row>
    <row r="7830" spans="2:11" ht="18" customHeight="1">
      <c r="B7830" s="16" t="str">
        <f>IF('6.標準時間'!$B7830="","",'6.標準時間'!B7830)</f>
        <v/>
      </c>
      <c r="C7830" s="16" t="str">
        <f>IF('6.標準時間'!$C7830="","",'6.標準時間'!C7830)</f>
        <v/>
      </c>
      <c r="D7830" s="16" t="str">
        <f>IF('6.標準時間'!$C7830="","",'6.標準時間'!E7830)</f>
        <v/>
      </c>
      <c r="E7830" s="171" t="str">
        <f>IF('6.標準時間'!$C7830="","",'6.標準時間'!F7830)</f>
        <v/>
      </c>
      <c r="F7830" s="15" t="str">
        <f t="shared" si="244"/>
        <v/>
      </c>
      <c r="G7830" s="142" t="str">
        <f>IF('6.標準時間'!$C7830="","",'6.標準時間'!H7830)</f>
        <v/>
      </c>
      <c r="H7830" s="142" t="str">
        <f>IF('6.標準時間'!$C7830="","",'6.標準時間'!I7830)</f>
        <v/>
      </c>
      <c r="I7830" s="107" t="str">
        <f>IF(C7830="","",VLOOKUP($C7830,'7.工程別レート'!$C$6:$E$501,3,FALSE))</f>
        <v/>
      </c>
      <c r="J7830" s="108" t="str">
        <f>IF(C7830="","",VLOOKUP($C7830,'7.工程別レート'!$C$6:$E$501,2,FALSE))</f>
        <v/>
      </c>
      <c r="K7830" s="195" t="str">
        <f t="shared" si="245"/>
        <v/>
      </c>
    </row>
    <row r="7831" spans="2:11" ht="18" customHeight="1">
      <c r="B7831" s="16" t="str">
        <f>IF('6.標準時間'!$B7831="","",'6.標準時間'!B7831)</f>
        <v/>
      </c>
      <c r="C7831" s="16" t="str">
        <f>IF('6.標準時間'!$C7831="","",'6.標準時間'!C7831)</f>
        <v/>
      </c>
      <c r="D7831" s="16" t="str">
        <f>IF('6.標準時間'!$C7831="","",'6.標準時間'!E7831)</f>
        <v/>
      </c>
      <c r="E7831" s="171" t="str">
        <f>IF('6.標準時間'!$C7831="","",'6.標準時間'!F7831)</f>
        <v/>
      </c>
      <c r="F7831" s="15" t="str">
        <f t="shared" si="244"/>
        <v/>
      </c>
      <c r="G7831" s="142" t="str">
        <f>IF('6.標準時間'!$C7831="","",'6.標準時間'!H7831)</f>
        <v/>
      </c>
      <c r="H7831" s="142" t="str">
        <f>IF('6.標準時間'!$C7831="","",'6.標準時間'!I7831)</f>
        <v/>
      </c>
      <c r="I7831" s="107" t="str">
        <f>IF(C7831="","",VLOOKUP($C7831,'7.工程別レート'!$C$6:$E$501,3,FALSE))</f>
        <v/>
      </c>
      <c r="J7831" s="108" t="str">
        <f>IF(C7831="","",VLOOKUP($C7831,'7.工程別レート'!$C$6:$E$501,2,FALSE))</f>
        <v/>
      </c>
      <c r="K7831" s="195" t="str">
        <f t="shared" si="245"/>
        <v/>
      </c>
    </row>
    <row r="7832" spans="2:11" ht="18" customHeight="1">
      <c r="B7832" s="16" t="str">
        <f>IF('6.標準時間'!$B7832="","",'6.標準時間'!B7832)</f>
        <v/>
      </c>
      <c r="C7832" s="16" t="str">
        <f>IF('6.標準時間'!$C7832="","",'6.標準時間'!C7832)</f>
        <v/>
      </c>
      <c r="D7832" s="16" t="str">
        <f>IF('6.標準時間'!$C7832="","",'6.標準時間'!E7832)</f>
        <v/>
      </c>
      <c r="E7832" s="171" t="str">
        <f>IF('6.標準時間'!$C7832="","",'6.標準時間'!F7832)</f>
        <v/>
      </c>
      <c r="F7832" s="15" t="str">
        <f t="shared" si="244"/>
        <v/>
      </c>
      <c r="G7832" s="142" t="str">
        <f>IF('6.標準時間'!$C7832="","",'6.標準時間'!H7832)</f>
        <v/>
      </c>
      <c r="H7832" s="142" t="str">
        <f>IF('6.標準時間'!$C7832="","",'6.標準時間'!I7832)</f>
        <v/>
      </c>
      <c r="I7832" s="107" t="str">
        <f>IF(C7832="","",VLOOKUP($C7832,'7.工程別レート'!$C$6:$E$501,3,FALSE))</f>
        <v/>
      </c>
      <c r="J7832" s="108" t="str">
        <f>IF(C7832="","",VLOOKUP($C7832,'7.工程別レート'!$C$6:$E$501,2,FALSE))</f>
        <v/>
      </c>
      <c r="K7832" s="195" t="str">
        <f t="shared" si="245"/>
        <v/>
      </c>
    </row>
    <row r="7833" spans="2:11" ht="18" customHeight="1">
      <c r="B7833" s="16" t="str">
        <f>IF('6.標準時間'!$B7833="","",'6.標準時間'!B7833)</f>
        <v/>
      </c>
      <c r="C7833" s="16" t="str">
        <f>IF('6.標準時間'!$C7833="","",'6.標準時間'!C7833)</f>
        <v/>
      </c>
      <c r="D7833" s="16" t="str">
        <f>IF('6.標準時間'!$C7833="","",'6.標準時間'!E7833)</f>
        <v/>
      </c>
      <c r="E7833" s="171" t="str">
        <f>IF('6.標準時間'!$C7833="","",'6.標準時間'!F7833)</f>
        <v/>
      </c>
      <c r="F7833" s="15" t="str">
        <f t="shared" si="244"/>
        <v/>
      </c>
      <c r="G7833" s="142" t="str">
        <f>IF('6.標準時間'!$C7833="","",'6.標準時間'!H7833)</f>
        <v/>
      </c>
      <c r="H7833" s="142" t="str">
        <f>IF('6.標準時間'!$C7833="","",'6.標準時間'!I7833)</f>
        <v/>
      </c>
      <c r="I7833" s="107" t="str">
        <f>IF(C7833="","",VLOOKUP($C7833,'7.工程別レート'!$C$6:$E$501,3,FALSE))</f>
        <v/>
      </c>
      <c r="J7833" s="108" t="str">
        <f>IF(C7833="","",VLOOKUP($C7833,'7.工程別レート'!$C$6:$E$501,2,FALSE))</f>
        <v/>
      </c>
      <c r="K7833" s="195" t="str">
        <f t="shared" si="245"/>
        <v/>
      </c>
    </row>
    <row r="7834" spans="2:11" ht="18" customHeight="1">
      <c r="B7834" s="16" t="str">
        <f>IF('6.標準時間'!$B7834="","",'6.標準時間'!B7834)</f>
        <v/>
      </c>
      <c r="C7834" s="16" t="str">
        <f>IF('6.標準時間'!$C7834="","",'6.標準時間'!C7834)</f>
        <v/>
      </c>
      <c r="D7834" s="16" t="str">
        <f>IF('6.標準時間'!$C7834="","",'6.標準時間'!E7834)</f>
        <v/>
      </c>
      <c r="E7834" s="171" t="str">
        <f>IF('6.標準時間'!$C7834="","",'6.標準時間'!F7834)</f>
        <v/>
      </c>
      <c r="F7834" s="15" t="str">
        <f t="shared" si="244"/>
        <v/>
      </c>
      <c r="G7834" s="142" t="str">
        <f>IF('6.標準時間'!$C7834="","",'6.標準時間'!H7834)</f>
        <v/>
      </c>
      <c r="H7834" s="142" t="str">
        <f>IF('6.標準時間'!$C7834="","",'6.標準時間'!I7834)</f>
        <v/>
      </c>
      <c r="I7834" s="107" t="str">
        <f>IF(C7834="","",VLOOKUP($C7834,'7.工程別レート'!$C$6:$E$501,3,FALSE))</f>
        <v/>
      </c>
      <c r="J7834" s="108" t="str">
        <f>IF(C7834="","",VLOOKUP($C7834,'7.工程別レート'!$C$6:$E$501,2,FALSE))</f>
        <v/>
      </c>
      <c r="K7834" s="195" t="str">
        <f t="shared" si="245"/>
        <v/>
      </c>
    </row>
    <row r="7835" spans="2:11" ht="18" customHeight="1">
      <c r="B7835" s="16" t="str">
        <f>IF('6.標準時間'!$B7835="","",'6.標準時間'!B7835)</f>
        <v/>
      </c>
      <c r="C7835" s="16" t="str">
        <f>IF('6.標準時間'!$C7835="","",'6.標準時間'!C7835)</f>
        <v/>
      </c>
      <c r="D7835" s="16" t="str">
        <f>IF('6.標準時間'!$C7835="","",'6.標準時間'!E7835)</f>
        <v/>
      </c>
      <c r="E7835" s="171" t="str">
        <f>IF('6.標準時間'!$C7835="","",'6.標準時間'!F7835)</f>
        <v/>
      </c>
      <c r="F7835" s="15" t="str">
        <f t="shared" si="244"/>
        <v/>
      </c>
      <c r="G7835" s="142" t="str">
        <f>IF('6.標準時間'!$C7835="","",'6.標準時間'!H7835)</f>
        <v/>
      </c>
      <c r="H7835" s="142" t="str">
        <f>IF('6.標準時間'!$C7835="","",'6.標準時間'!I7835)</f>
        <v/>
      </c>
      <c r="I7835" s="107" t="str">
        <f>IF(C7835="","",VLOOKUP($C7835,'7.工程別レート'!$C$6:$E$501,3,FALSE))</f>
        <v/>
      </c>
      <c r="J7835" s="108" t="str">
        <f>IF(C7835="","",VLOOKUP($C7835,'7.工程別レート'!$C$6:$E$501,2,FALSE))</f>
        <v/>
      </c>
      <c r="K7835" s="195" t="str">
        <f t="shared" si="245"/>
        <v/>
      </c>
    </row>
    <row r="7836" spans="2:11" ht="18" customHeight="1">
      <c r="B7836" s="16" t="str">
        <f>IF('6.標準時間'!$B7836="","",'6.標準時間'!B7836)</f>
        <v/>
      </c>
      <c r="C7836" s="16" t="str">
        <f>IF('6.標準時間'!$C7836="","",'6.標準時間'!C7836)</f>
        <v/>
      </c>
      <c r="D7836" s="16" t="str">
        <f>IF('6.標準時間'!$C7836="","",'6.標準時間'!E7836)</f>
        <v/>
      </c>
      <c r="E7836" s="171" t="str">
        <f>IF('6.標準時間'!$C7836="","",'6.標準時間'!F7836)</f>
        <v/>
      </c>
      <c r="F7836" s="15" t="str">
        <f t="shared" si="244"/>
        <v/>
      </c>
      <c r="G7836" s="142" t="str">
        <f>IF('6.標準時間'!$C7836="","",'6.標準時間'!H7836)</f>
        <v/>
      </c>
      <c r="H7836" s="142" t="str">
        <f>IF('6.標準時間'!$C7836="","",'6.標準時間'!I7836)</f>
        <v/>
      </c>
      <c r="I7836" s="107" t="str">
        <f>IF(C7836="","",VLOOKUP($C7836,'7.工程別レート'!$C$6:$E$501,3,FALSE))</f>
        <v/>
      </c>
      <c r="J7836" s="108" t="str">
        <f>IF(C7836="","",VLOOKUP($C7836,'7.工程別レート'!$C$6:$E$501,2,FALSE))</f>
        <v/>
      </c>
      <c r="K7836" s="195" t="str">
        <f t="shared" si="245"/>
        <v/>
      </c>
    </row>
    <row r="7837" spans="2:11" ht="18" customHeight="1">
      <c r="B7837" s="16" t="str">
        <f>IF('6.標準時間'!$B7837="","",'6.標準時間'!B7837)</f>
        <v/>
      </c>
      <c r="C7837" s="16" t="str">
        <f>IF('6.標準時間'!$C7837="","",'6.標準時間'!C7837)</f>
        <v/>
      </c>
      <c r="D7837" s="16" t="str">
        <f>IF('6.標準時間'!$C7837="","",'6.標準時間'!E7837)</f>
        <v/>
      </c>
      <c r="E7837" s="171" t="str">
        <f>IF('6.標準時間'!$C7837="","",'6.標準時間'!F7837)</f>
        <v/>
      </c>
      <c r="F7837" s="15" t="str">
        <f t="shared" si="244"/>
        <v/>
      </c>
      <c r="G7837" s="142" t="str">
        <f>IF('6.標準時間'!$C7837="","",'6.標準時間'!H7837)</f>
        <v/>
      </c>
      <c r="H7837" s="142" t="str">
        <f>IF('6.標準時間'!$C7837="","",'6.標準時間'!I7837)</f>
        <v/>
      </c>
      <c r="I7837" s="107" t="str">
        <f>IF(C7837="","",VLOOKUP($C7837,'7.工程別レート'!$C$6:$E$501,3,FALSE))</f>
        <v/>
      </c>
      <c r="J7837" s="108" t="str">
        <f>IF(C7837="","",VLOOKUP($C7837,'7.工程別レート'!$C$6:$E$501,2,FALSE))</f>
        <v/>
      </c>
      <c r="K7837" s="195" t="str">
        <f t="shared" si="245"/>
        <v/>
      </c>
    </row>
    <row r="7838" spans="2:11" ht="18" customHeight="1">
      <c r="B7838" s="16" t="str">
        <f>IF('6.標準時間'!$B7838="","",'6.標準時間'!B7838)</f>
        <v/>
      </c>
      <c r="C7838" s="16" t="str">
        <f>IF('6.標準時間'!$C7838="","",'6.標準時間'!C7838)</f>
        <v/>
      </c>
      <c r="D7838" s="16" t="str">
        <f>IF('6.標準時間'!$C7838="","",'6.標準時間'!E7838)</f>
        <v/>
      </c>
      <c r="E7838" s="171" t="str">
        <f>IF('6.標準時間'!$C7838="","",'6.標準時間'!F7838)</f>
        <v/>
      </c>
      <c r="F7838" s="15" t="str">
        <f t="shared" si="244"/>
        <v/>
      </c>
      <c r="G7838" s="142" t="str">
        <f>IF('6.標準時間'!$C7838="","",'6.標準時間'!H7838)</f>
        <v/>
      </c>
      <c r="H7838" s="142" t="str">
        <f>IF('6.標準時間'!$C7838="","",'6.標準時間'!I7838)</f>
        <v/>
      </c>
      <c r="I7838" s="107" t="str">
        <f>IF(C7838="","",VLOOKUP($C7838,'7.工程別レート'!$C$6:$E$501,3,FALSE))</f>
        <v/>
      </c>
      <c r="J7838" s="108" t="str">
        <f>IF(C7838="","",VLOOKUP($C7838,'7.工程別レート'!$C$6:$E$501,2,FALSE))</f>
        <v/>
      </c>
      <c r="K7838" s="195" t="str">
        <f t="shared" si="245"/>
        <v/>
      </c>
    </row>
    <row r="7839" spans="2:11" ht="18" customHeight="1">
      <c r="B7839" s="16" t="str">
        <f>IF('6.標準時間'!$B7839="","",'6.標準時間'!B7839)</f>
        <v/>
      </c>
      <c r="C7839" s="16" t="str">
        <f>IF('6.標準時間'!$C7839="","",'6.標準時間'!C7839)</f>
        <v/>
      </c>
      <c r="D7839" s="16" t="str">
        <f>IF('6.標準時間'!$C7839="","",'6.標準時間'!E7839)</f>
        <v/>
      </c>
      <c r="E7839" s="171" t="str">
        <f>IF('6.標準時間'!$C7839="","",'6.標準時間'!F7839)</f>
        <v/>
      </c>
      <c r="F7839" s="15" t="str">
        <f t="shared" si="244"/>
        <v/>
      </c>
      <c r="G7839" s="142" t="str">
        <f>IF('6.標準時間'!$C7839="","",'6.標準時間'!H7839)</f>
        <v/>
      </c>
      <c r="H7839" s="142" t="str">
        <f>IF('6.標準時間'!$C7839="","",'6.標準時間'!I7839)</f>
        <v/>
      </c>
      <c r="I7839" s="107" t="str">
        <f>IF(C7839="","",VLOOKUP($C7839,'7.工程別レート'!$C$6:$E$501,3,FALSE))</f>
        <v/>
      </c>
      <c r="J7839" s="108" t="str">
        <f>IF(C7839="","",VLOOKUP($C7839,'7.工程別レート'!$C$6:$E$501,2,FALSE))</f>
        <v/>
      </c>
      <c r="K7839" s="195" t="str">
        <f t="shared" si="245"/>
        <v/>
      </c>
    </row>
    <row r="7840" spans="2:11" ht="18" customHeight="1">
      <c r="B7840" s="16" t="str">
        <f>IF('6.標準時間'!$B7840="","",'6.標準時間'!B7840)</f>
        <v/>
      </c>
      <c r="C7840" s="16" t="str">
        <f>IF('6.標準時間'!$C7840="","",'6.標準時間'!C7840)</f>
        <v/>
      </c>
      <c r="D7840" s="16" t="str">
        <f>IF('6.標準時間'!$C7840="","",'6.標準時間'!E7840)</f>
        <v/>
      </c>
      <c r="E7840" s="171" t="str">
        <f>IF('6.標準時間'!$C7840="","",'6.標準時間'!F7840)</f>
        <v/>
      </c>
      <c r="F7840" s="15" t="str">
        <f t="shared" si="244"/>
        <v/>
      </c>
      <c r="G7840" s="142" t="str">
        <f>IF('6.標準時間'!$C7840="","",'6.標準時間'!H7840)</f>
        <v/>
      </c>
      <c r="H7840" s="142" t="str">
        <f>IF('6.標準時間'!$C7840="","",'6.標準時間'!I7840)</f>
        <v/>
      </c>
      <c r="I7840" s="107" t="str">
        <f>IF(C7840="","",VLOOKUP($C7840,'7.工程別レート'!$C$6:$E$501,3,FALSE))</f>
        <v/>
      </c>
      <c r="J7840" s="108" t="str">
        <f>IF(C7840="","",VLOOKUP($C7840,'7.工程別レート'!$C$6:$E$501,2,FALSE))</f>
        <v/>
      </c>
      <c r="K7840" s="195" t="str">
        <f t="shared" si="245"/>
        <v/>
      </c>
    </row>
    <row r="7841" spans="2:11" ht="18" customHeight="1">
      <c r="B7841" s="16" t="str">
        <f>IF('6.標準時間'!$B7841="","",'6.標準時間'!B7841)</f>
        <v/>
      </c>
      <c r="C7841" s="16" t="str">
        <f>IF('6.標準時間'!$C7841="","",'6.標準時間'!C7841)</f>
        <v/>
      </c>
      <c r="D7841" s="16" t="str">
        <f>IF('6.標準時間'!$C7841="","",'6.標準時間'!E7841)</f>
        <v/>
      </c>
      <c r="E7841" s="171" t="str">
        <f>IF('6.標準時間'!$C7841="","",'6.標準時間'!F7841)</f>
        <v/>
      </c>
      <c r="F7841" s="15" t="str">
        <f t="shared" si="244"/>
        <v/>
      </c>
      <c r="G7841" s="142" t="str">
        <f>IF('6.標準時間'!$C7841="","",'6.標準時間'!H7841)</f>
        <v/>
      </c>
      <c r="H7841" s="142" t="str">
        <f>IF('6.標準時間'!$C7841="","",'6.標準時間'!I7841)</f>
        <v/>
      </c>
      <c r="I7841" s="107" t="str">
        <f>IF(C7841="","",VLOOKUP($C7841,'7.工程別レート'!$C$6:$E$501,3,FALSE))</f>
        <v/>
      </c>
      <c r="J7841" s="108" t="str">
        <f>IF(C7841="","",VLOOKUP($C7841,'7.工程別レート'!$C$6:$E$501,2,FALSE))</f>
        <v/>
      </c>
      <c r="K7841" s="195" t="str">
        <f t="shared" si="245"/>
        <v/>
      </c>
    </row>
    <row r="7842" spans="2:11" ht="18" customHeight="1">
      <c r="B7842" s="16" t="str">
        <f>IF('6.標準時間'!$B7842="","",'6.標準時間'!B7842)</f>
        <v/>
      </c>
      <c r="C7842" s="16" t="str">
        <f>IF('6.標準時間'!$C7842="","",'6.標準時間'!C7842)</f>
        <v/>
      </c>
      <c r="D7842" s="16" t="str">
        <f>IF('6.標準時間'!$C7842="","",'6.標準時間'!E7842)</f>
        <v/>
      </c>
      <c r="E7842" s="171" t="str">
        <f>IF('6.標準時間'!$C7842="","",'6.標準時間'!F7842)</f>
        <v/>
      </c>
      <c r="F7842" s="15" t="str">
        <f t="shared" si="244"/>
        <v/>
      </c>
      <c r="G7842" s="142" t="str">
        <f>IF('6.標準時間'!$C7842="","",'6.標準時間'!H7842)</f>
        <v/>
      </c>
      <c r="H7842" s="142" t="str">
        <f>IF('6.標準時間'!$C7842="","",'6.標準時間'!I7842)</f>
        <v/>
      </c>
      <c r="I7842" s="107" t="str">
        <f>IF(C7842="","",VLOOKUP($C7842,'7.工程別レート'!$C$6:$E$501,3,FALSE))</f>
        <v/>
      </c>
      <c r="J7842" s="108" t="str">
        <f>IF(C7842="","",VLOOKUP($C7842,'7.工程別レート'!$C$6:$E$501,2,FALSE))</f>
        <v/>
      </c>
      <c r="K7842" s="195" t="str">
        <f t="shared" si="245"/>
        <v/>
      </c>
    </row>
    <row r="7843" spans="2:11" ht="18" customHeight="1">
      <c r="B7843" s="16" t="str">
        <f>IF('6.標準時間'!$B7843="","",'6.標準時間'!B7843)</f>
        <v/>
      </c>
      <c r="C7843" s="16" t="str">
        <f>IF('6.標準時間'!$C7843="","",'6.標準時間'!C7843)</f>
        <v/>
      </c>
      <c r="D7843" s="16" t="str">
        <f>IF('6.標準時間'!$C7843="","",'6.標準時間'!E7843)</f>
        <v/>
      </c>
      <c r="E7843" s="171" t="str">
        <f>IF('6.標準時間'!$C7843="","",'6.標準時間'!F7843)</f>
        <v/>
      </c>
      <c r="F7843" s="15" t="str">
        <f t="shared" si="244"/>
        <v/>
      </c>
      <c r="G7843" s="142" t="str">
        <f>IF('6.標準時間'!$C7843="","",'6.標準時間'!H7843)</f>
        <v/>
      </c>
      <c r="H7843" s="142" t="str">
        <f>IF('6.標準時間'!$C7843="","",'6.標準時間'!I7843)</f>
        <v/>
      </c>
      <c r="I7843" s="107" t="str">
        <f>IF(C7843="","",VLOOKUP($C7843,'7.工程別レート'!$C$6:$E$501,3,FALSE))</f>
        <v/>
      </c>
      <c r="J7843" s="108" t="str">
        <f>IF(C7843="","",VLOOKUP($C7843,'7.工程別レート'!$C$6:$E$501,2,FALSE))</f>
        <v/>
      </c>
      <c r="K7843" s="195" t="str">
        <f t="shared" si="245"/>
        <v/>
      </c>
    </row>
    <row r="7844" spans="2:11" ht="18" customHeight="1">
      <c r="B7844" s="16" t="str">
        <f>IF('6.標準時間'!$B7844="","",'6.標準時間'!B7844)</f>
        <v/>
      </c>
      <c r="C7844" s="16" t="str">
        <f>IF('6.標準時間'!$C7844="","",'6.標準時間'!C7844)</f>
        <v/>
      </c>
      <c r="D7844" s="16" t="str">
        <f>IF('6.標準時間'!$C7844="","",'6.標準時間'!E7844)</f>
        <v/>
      </c>
      <c r="E7844" s="171" t="str">
        <f>IF('6.標準時間'!$C7844="","",'6.標準時間'!F7844)</f>
        <v/>
      </c>
      <c r="F7844" s="15" t="str">
        <f t="shared" si="244"/>
        <v/>
      </c>
      <c r="G7844" s="142" t="str">
        <f>IF('6.標準時間'!$C7844="","",'6.標準時間'!H7844)</f>
        <v/>
      </c>
      <c r="H7844" s="142" t="str">
        <f>IF('6.標準時間'!$C7844="","",'6.標準時間'!I7844)</f>
        <v/>
      </c>
      <c r="I7844" s="107" t="str">
        <f>IF(C7844="","",VLOOKUP($C7844,'7.工程別レート'!$C$6:$E$501,3,FALSE))</f>
        <v/>
      </c>
      <c r="J7844" s="108" t="str">
        <f>IF(C7844="","",VLOOKUP($C7844,'7.工程別レート'!$C$6:$E$501,2,FALSE))</f>
        <v/>
      </c>
      <c r="K7844" s="195" t="str">
        <f t="shared" si="245"/>
        <v/>
      </c>
    </row>
    <row r="7845" spans="2:11" ht="18" customHeight="1">
      <c r="B7845" s="16" t="str">
        <f>IF('6.標準時間'!$B7845="","",'6.標準時間'!B7845)</f>
        <v/>
      </c>
      <c r="C7845" s="16" t="str">
        <f>IF('6.標準時間'!$C7845="","",'6.標準時間'!C7845)</f>
        <v/>
      </c>
      <c r="D7845" s="16" t="str">
        <f>IF('6.標準時間'!$C7845="","",'6.標準時間'!E7845)</f>
        <v/>
      </c>
      <c r="E7845" s="171" t="str">
        <f>IF('6.標準時間'!$C7845="","",'6.標準時間'!F7845)</f>
        <v/>
      </c>
      <c r="F7845" s="15" t="str">
        <f t="shared" si="244"/>
        <v/>
      </c>
      <c r="G7845" s="142" t="str">
        <f>IF('6.標準時間'!$C7845="","",'6.標準時間'!H7845)</f>
        <v/>
      </c>
      <c r="H7845" s="142" t="str">
        <f>IF('6.標準時間'!$C7845="","",'6.標準時間'!I7845)</f>
        <v/>
      </c>
      <c r="I7845" s="107" t="str">
        <f>IF(C7845="","",VLOOKUP($C7845,'7.工程別レート'!$C$6:$E$501,3,FALSE))</f>
        <v/>
      </c>
      <c r="J7845" s="108" t="str">
        <f>IF(C7845="","",VLOOKUP($C7845,'7.工程別レート'!$C$6:$E$501,2,FALSE))</f>
        <v/>
      </c>
      <c r="K7845" s="195" t="str">
        <f t="shared" si="245"/>
        <v/>
      </c>
    </row>
    <row r="7846" spans="2:11" ht="18" customHeight="1">
      <c r="B7846" s="16" t="str">
        <f>IF('6.標準時間'!$B7846="","",'6.標準時間'!B7846)</f>
        <v/>
      </c>
      <c r="C7846" s="16" t="str">
        <f>IF('6.標準時間'!$C7846="","",'6.標準時間'!C7846)</f>
        <v/>
      </c>
      <c r="D7846" s="16" t="str">
        <f>IF('6.標準時間'!$C7846="","",'6.標準時間'!E7846)</f>
        <v/>
      </c>
      <c r="E7846" s="171" t="str">
        <f>IF('6.標準時間'!$C7846="","",'6.標準時間'!F7846)</f>
        <v/>
      </c>
      <c r="F7846" s="15" t="str">
        <f t="shared" si="244"/>
        <v/>
      </c>
      <c r="G7846" s="142" t="str">
        <f>IF('6.標準時間'!$C7846="","",'6.標準時間'!H7846)</f>
        <v/>
      </c>
      <c r="H7846" s="142" t="str">
        <f>IF('6.標準時間'!$C7846="","",'6.標準時間'!I7846)</f>
        <v/>
      </c>
      <c r="I7846" s="107" t="str">
        <f>IF(C7846="","",VLOOKUP($C7846,'7.工程別レート'!$C$6:$E$501,3,FALSE))</f>
        <v/>
      </c>
      <c r="J7846" s="108" t="str">
        <f>IF(C7846="","",VLOOKUP($C7846,'7.工程別レート'!$C$6:$E$501,2,FALSE))</f>
        <v/>
      </c>
      <c r="K7846" s="195" t="str">
        <f t="shared" si="245"/>
        <v/>
      </c>
    </row>
    <row r="7847" spans="2:11" ht="18" customHeight="1">
      <c r="B7847" s="16" t="str">
        <f>IF('6.標準時間'!$B7847="","",'6.標準時間'!B7847)</f>
        <v/>
      </c>
      <c r="C7847" s="16" t="str">
        <f>IF('6.標準時間'!$C7847="","",'6.標準時間'!C7847)</f>
        <v/>
      </c>
      <c r="D7847" s="16" t="str">
        <f>IF('6.標準時間'!$C7847="","",'6.標準時間'!E7847)</f>
        <v/>
      </c>
      <c r="E7847" s="171" t="str">
        <f>IF('6.標準時間'!$C7847="","",'6.標準時間'!F7847)</f>
        <v/>
      </c>
      <c r="F7847" s="15" t="str">
        <f t="shared" si="244"/>
        <v/>
      </c>
      <c r="G7847" s="142" t="str">
        <f>IF('6.標準時間'!$C7847="","",'6.標準時間'!H7847)</f>
        <v/>
      </c>
      <c r="H7847" s="142" t="str">
        <f>IF('6.標準時間'!$C7847="","",'6.標準時間'!I7847)</f>
        <v/>
      </c>
      <c r="I7847" s="107" t="str">
        <f>IF(C7847="","",VLOOKUP($C7847,'7.工程別レート'!$C$6:$E$501,3,FALSE))</f>
        <v/>
      </c>
      <c r="J7847" s="108" t="str">
        <f>IF(C7847="","",VLOOKUP($C7847,'7.工程別レート'!$C$6:$E$501,2,FALSE))</f>
        <v/>
      </c>
      <c r="K7847" s="195" t="str">
        <f t="shared" si="245"/>
        <v/>
      </c>
    </row>
    <row r="7848" spans="2:11" ht="18" customHeight="1">
      <c r="B7848" s="16" t="str">
        <f>IF('6.標準時間'!$B7848="","",'6.標準時間'!B7848)</f>
        <v/>
      </c>
      <c r="C7848" s="16" t="str">
        <f>IF('6.標準時間'!$C7848="","",'6.標準時間'!C7848)</f>
        <v/>
      </c>
      <c r="D7848" s="16" t="str">
        <f>IF('6.標準時間'!$C7848="","",'6.標準時間'!E7848)</f>
        <v/>
      </c>
      <c r="E7848" s="171" t="str">
        <f>IF('6.標準時間'!$C7848="","",'6.標準時間'!F7848)</f>
        <v/>
      </c>
      <c r="F7848" s="15" t="str">
        <f t="shared" si="244"/>
        <v/>
      </c>
      <c r="G7848" s="142" t="str">
        <f>IF('6.標準時間'!$C7848="","",'6.標準時間'!H7848)</f>
        <v/>
      </c>
      <c r="H7848" s="142" t="str">
        <f>IF('6.標準時間'!$C7848="","",'6.標準時間'!I7848)</f>
        <v/>
      </c>
      <c r="I7848" s="107" t="str">
        <f>IF(C7848="","",VLOOKUP($C7848,'7.工程別レート'!$C$6:$E$501,3,FALSE))</f>
        <v/>
      </c>
      <c r="J7848" s="108" t="str">
        <f>IF(C7848="","",VLOOKUP($C7848,'7.工程別レート'!$C$6:$E$501,2,FALSE))</f>
        <v/>
      </c>
      <c r="K7848" s="195" t="str">
        <f t="shared" si="245"/>
        <v/>
      </c>
    </row>
    <row r="7849" spans="2:11" ht="18" customHeight="1">
      <c r="B7849" s="16" t="str">
        <f>IF('6.標準時間'!$B7849="","",'6.標準時間'!B7849)</f>
        <v/>
      </c>
      <c r="C7849" s="16" t="str">
        <f>IF('6.標準時間'!$C7849="","",'6.標準時間'!C7849)</f>
        <v/>
      </c>
      <c r="D7849" s="16" t="str">
        <f>IF('6.標準時間'!$C7849="","",'6.標準時間'!E7849)</f>
        <v/>
      </c>
      <c r="E7849" s="171" t="str">
        <f>IF('6.標準時間'!$C7849="","",'6.標準時間'!F7849)</f>
        <v/>
      </c>
      <c r="F7849" s="15" t="str">
        <f t="shared" si="244"/>
        <v/>
      </c>
      <c r="G7849" s="142" t="str">
        <f>IF('6.標準時間'!$C7849="","",'6.標準時間'!H7849)</f>
        <v/>
      </c>
      <c r="H7849" s="142" t="str">
        <f>IF('6.標準時間'!$C7849="","",'6.標準時間'!I7849)</f>
        <v/>
      </c>
      <c r="I7849" s="107" t="str">
        <f>IF(C7849="","",VLOOKUP($C7849,'7.工程別レート'!$C$6:$E$501,3,FALSE))</f>
        <v/>
      </c>
      <c r="J7849" s="108" t="str">
        <f>IF(C7849="","",VLOOKUP($C7849,'7.工程別レート'!$C$6:$E$501,2,FALSE))</f>
        <v/>
      </c>
      <c r="K7849" s="195" t="str">
        <f t="shared" si="245"/>
        <v/>
      </c>
    </row>
    <row r="7850" spans="2:11" ht="18" customHeight="1">
      <c r="B7850" s="16" t="str">
        <f>IF('6.標準時間'!$B7850="","",'6.標準時間'!B7850)</f>
        <v/>
      </c>
      <c r="C7850" s="16" t="str">
        <f>IF('6.標準時間'!$C7850="","",'6.標準時間'!C7850)</f>
        <v/>
      </c>
      <c r="D7850" s="16" t="str">
        <f>IF('6.標準時間'!$C7850="","",'6.標準時間'!E7850)</f>
        <v/>
      </c>
      <c r="E7850" s="171" t="str">
        <f>IF('6.標準時間'!$C7850="","",'6.標準時間'!F7850)</f>
        <v/>
      </c>
      <c r="F7850" s="15" t="str">
        <f t="shared" si="244"/>
        <v/>
      </c>
      <c r="G7850" s="142" t="str">
        <f>IF('6.標準時間'!$C7850="","",'6.標準時間'!H7850)</f>
        <v/>
      </c>
      <c r="H7850" s="142" t="str">
        <f>IF('6.標準時間'!$C7850="","",'6.標準時間'!I7850)</f>
        <v/>
      </c>
      <c r="I7850" s="107" t="str">
        <f>IF(C7850="","",VLOOKUP($C7850,'7.工程別レート'!$C$6:$E$501,3,FALSE))</f>
        <v/>
      </c>
      <c r="J7850" s="108" t="str">
        <f>IF(C7850="","",VLOOKUP($C7850,'7.工程別レート'!$C$6:$E$501,2,FALSE))</f>
        <v/>
      </c>
      <c r="K7850" s="195" t="str">
        <f t="shared" si="245"/>
        <v/>
      </c>
    </row>
    <row r="7851" spans="2:11" ht="18" customHeight="1">
      <c r="B7851" s="16" t="str">
        <f>IF('6.標準時間'!$B7851="","",'6.標準時間'!B7851)</f>
        <v/>
      </c>
      <c r="C7851" s="16" t="str">
        <f>IF('6.標準時間'!$C7851="","",'6.標準時間'!C7851)</f>
        <v/>
      </c>
      <c r="D7851" s="16" t="str">
        <f>IF('6.標準時間'!$C7851="","",'6.標準時間'!E7851)</f>
        <v/>
      </c>
      <c r="E7851" s="171" t="str">
        <f>IF('6.標準時間'!$C7851="","",'6.標準時間'!F7851)</f>
        <v/>
      </c>
      <c r="F7851" s="15" t="str">
        <f t="shared" si="244"/>
        <v/>
      </c>
      <c r="G7851" s="142" t="str">
        <f>IF('6.標準時間'!$C7851="","",'6.標準時間'!H7851)</f>
        <v/>
      </c>
      <c r="H7851" s="142" t="str">
        <f>IF('6.標準時間'!$C7851="","",'6.標準時間'!I7851)</f>
        <v/>
      </c>
      <c r="I7851" s="107" t="str">
        <f>IF(C7851="","",VLOOKUP($C7851,'7.工程別レート'!$C$6:$E$501,3,FALSE))</f>
        <v/>
      </c>
      <c r="J7851" s="108" t="str">
        <f>IF(C7851="","",VLOOKUP($C7851,'7.工程別レート'!$C$6:$E$501,2,FALSE))</f>
        <v/>
      </c>
      <c r="K7851" s="195" t="str">
        <f t="shared" si="245"/>
        <v/>
      </c>
    </row>
    <row r="7852" spans="2:11" ht="18" customHeight="1">
      <c r="B7852" s="16" t="str">
        <f>IF('6.標準時間'!$B7852="","",'6.標準時間'!B7852)</f>
        <v/>
      </c>
      <c r="C7852" s="16" t="str">
        <f>IF('6.標準時間'!$C7852="","",'6.標準時間'!C7852)</f>
        <v/>
      </c>
      <c r="D7852" s="16" t="str">
        <f>IF('6.標準時間'!$C7852="","",'6.標準時間'!E7852)</f>
        <v/>
      </c>
      <c r="E7852" s="171" t="str">
        <f>IF('6.標準時間'!$C7852="","",'6.標準時間'!F7852)</f>
        <v/>
      </c>
      <c r="F7852" s="15" t="str">
        <f t="shared" si="244"/>
        <v/>
      </c>
      <c r="G7852" s="142" t="str">
        <f>IF('6.標準時間'!$C7852="","",'6.標準時間'!H7852)</f>
        <v/>
      </c>
      <c r="H7852" s="142" t="str">
        <f>IF('6.標準時間'!$C7852="","",'6.標準時間'!I7852)</f>
        <v/>
      </c>
      <c r="I7852" s="107" t="str">
        <f>IF(C7852="","",VLOOKUP($C7852,'7.工程別レート'!$C$6:$E$501,3,FALSE))</f>
        <v/>
      </c>
      <c r="J7852" s="108" t="str">
        <f>IF(C7852="","",VLOOKUP($C7852,'7.工程別レート'!$C$6:$E$501,2,FALSE))</f>
        <v/>
      </c>
      <c r="K7852" s="195" t="str">
        <f t="shared" si="245"/>
        <v/>
      </c>
    </row>
    <row r="7853" spans="2:11" ht="18" customHeight="1">
      <c r="B7853" s="16" t="str">
        <f>IF('6.標準時間'!$B7853="","",'6.標準時間'!B7853)</f>
        <v/>
      </c>
      <c r="C7853" s="16" t="str">
        <f>IF('6.標準時間'!$C7853="","",'6.標準時間'!C7853)</f>
        <v/>
      </c>
      <c r="D7853" s="16" t="str">
        <f>IF('6.標準時間'!$C7853="","",'6.標準時間'!E7853)</f>
        <v/>
      </c>
      <c r="E7853" s="171" t="str">
        <f>IF('6.標準時間'!$C7853="","",'6.標準時間'!F7853)</f>
        <v/>
      </c>
      <c r="F7853" s="15" t="str">
        <f t="shared" si="244"/>
        <v/>
      </c>
      <c r="G7853" s="142" t="str">
        <f>IF('6.標準時間'!$C7853="","",'6.標準時間'!H7853)</f>
        <v/>
      </c>
      <c r="H7853" s="142" t="str">
        <f>IF('6.標準時間'!$C7853="","",'6.標準時間'!I7853)</f>
        <v/>
      </c>
      <c r="I7853" s="107" t="str">
        <f>IF(C7853="","",VLOOKUP($C7853,'7.工程別レート'!$C$6:$E$501,3,FALSE))</f>
        <v/>
      </c>
      <c r="J7853" s="108" t="str">
        <f>IF(C7853="","",VLOOKUP($C7853,'7.工程別レート'!$C$6:$E$501,2,FALSE))</f>
        <v/>
      </c>
      <c r="K7853" s="195" t="str">
        <f t="shared" si="245"/>
        <v/>
      </c>
    </row>
    <row r="7854" spans="2:11" ht="18" customHeight="1">
      <c r="B7854" s="16" t="str">
        <f>IF('6.標準時間'!$B7854="","",'6.標準時間'!B7854)</f>
        <v/>
      </c>
      <c r="C7854" s="16" t="str">
        <f>IF('6.標準時間'!$C7854="","",'6.標準時間'!C7854)</f>
        <v/>
      </c>
      <c r="D7854" s="16" t="str">
        <f>IF('6.標準時間'!$C7854="","",'6.標準時間'!E7854)</f>
        <v/>
      </c>
      <c r="E7854" s="171" t="str">
        <f>IF('6.標準時間'!$C7854="","",'6.標準時間'!F7854)</f>
        <v/>
      </c>
      <c r="F7854" s="15" t="str">
        <f t="shared" si="244"/>
        <v/>
      </c>
      <c r="G7854" s="142" t="str">
        <f>IF('6.標準時間'!$C7854="","",'6.標準時間'!H7854)</f>
        <v/>
      </c>
      <c r="H7854" s="142" t="str">
        <f>IF('6.標準時間'!$C7854="","",'6.標準時間'!I7854)</f>
        <v/>
      </c>
      <c r="I7854" s="107" t="str">
        <f>IF(C7854="","",VLOOKUP($C7854,'7.工程別レート'!$C$6:$E$501,3,FALSE))</f>
        <v/>
      </c>
      <c r="J7854" s="108" t="str">
        <f>IF(C7854="","",VLOOKUP($C7854,'7.工程別レート'!$C$6:$E$501,2,FALSE))</f>
        <v/>
      </c>
      <c r="K7854" s="195" t="str">
        <f t="shared" si="245"/>
        <v/>
      </c>
    </row>
    <row r="7855" spans="2:11" ht="18" customHeight="1">
      <c r="B7855" s="16" t="str">
        <f>IF('6.標準時間'!$B7855="","",'6.標準時間'!B7855)</f>
        <v/>
      </c>
      <c r="C7855" s="16" t="str">
        <f>IF('6.標準時間'!$C7855="","",'6.標準時間'!C7855)</f>
        <v/>
      </c>
      <c r="D7855" s="16" t="str">
        <f>IF('6.標準時間'!$C7855="","",'6.標準時間'!E7855)</f>
        <v/>
      </c>
      <c r="E7855" s="171" t="str">
        <f>IF('6.標準時間'!$C7855="","",'6.標準時間'!F7855)</f>
        <v/>
      </c>
      <c r="F7855" s="15" t="str">
        <f t="shared" si="244"/>
        <v/>
      </c>
      <c r="G7855" s="142" t="str">
        <f>IF('6.標準時間'!$C7855="","",'6.標準時間'!H7855)</f>
        <v/>
      </c>
      <c r="H7855" s="142" t="str">
        <f>IF('6.標準時間'!$C7855="","",'6.標準時間'!I7855)</f>
        <v/>
      </c>
      <c r="I7855" s="107" t="str">
        <f>IF(C7855="","",VLOOKUP($C7855,'7.工程別レート'!$C$6:$E$501,3,FALSE))</f>
        <v/>
      </c>
      <c r="J7855" s="108" t="str">
        <f>IF(C7855="","",VLOOKUP($C7855,'7.工程別レート'!$C$6:$E$501,2,FALSE))</f>
        <v/>
      </c>
      <c r="K7855" s="195" t="str">
        <f t="shared" si="245"/>
        <v/>
      </c>
    </row>
    <row r="7856" spans="2:11" ht="18" customHeight="1">
      <c r="B7856" s="16" t="str">
        <f>IF('6.標準時間'!$B7856="","",'6.標準時間'!B7856)</f>
        <v/>
      </c>
      <c r="C7856" s="16" t="str">
        <f>IF('6.標準時間'!$C7856="","",'6.標準時間'!C7856)</f>
        <v/>
      </c>
      <c r="D7856" s="16" t="str">
        <f>IF('6.標準時間'!$C7856="","",'6.標準時間'!E7856)</f>
        <v/>
      </c>
      <c r="E7856" s="171" t="str">
        <f>IF('6.標準時間'!$C7856="","",'6.標準時間'!F7856)</f>
        <v/>
      </c>
      <c r="F7856" s="15" t="str">
        <f t="shared" si="244"/>
        <v/>
      </c>
      <c r="G7856" s="142" t="str">
        <f>IF('6.標準時間'!$C7856="","",'6.標準時間'!H7856)</f>
        <v/>
      </c>
      <c r="H7856" s="142" t="str">
        <f>IF('6.標準時間'!$C7856="","",'6.標準時間'!I7856)</f>
        <v/>
      </c>
      <c r="I7856" s="107" t="str">
        <f>IF(C7856="","",VLOOKUP($C7856,'7.工程別レート'!$C$6:$E$501,3,FALSE))</f>
        <v/>
      </c>
      <c r="J7856" s="108" t="str">
        <f>IF(C7856="","",VLOOKUP($C7856,'7.工程別レート'!$C$6:$E$501,2,FALSE))</f>
        <v/>
      </c>
      <c r="K7856" s="195" t="str">
        <f t="shared" si="245"/>
        <v/>
      </c>
    </row>
    <row r="7857" spans="2:11" ht="18" customHeight="1">
      <c r="B7857" s="16" t="str">
        <f>IF('6.標準時間'!$B7857="","",'6.標準時間'!B7857)</f>
        <v/>
      </c>
      <c r="C7857" s="16" t="str">
        <f>IF('6.標準時間'!$C7857="","",'6.標準時間'!C7857)</f>
        <v/>
      </c>
      <c r="D7857" s="16" t="str">
        <f>IF('6.標準時間'!$C7857="","",'6.標準時間'!E7857)</f>
        <v/>
      </c>
      <c r="E7857" s="171" t="str">
        <f>IF('6.標準時間'!$C7857="","",'6.標準時間'!F7857)</f>
        <v/>
      </c>
      <c r="F7857" s="15" t="str">
        <f t="shared" si="244"/>
        <v/>
      </c>
      <c r="G7857" s="142" t="str">
        <f>IF('6.標準時間'!$C7857="","",'6.標準時間'!H7857)</f>
        <v/>
      </c>
      <c r="H7857" s="142" t="str">
        <f>IF('6.標準時間'!$C7857="","",'6.標準時間'!I7857)</f>
        <v/>
      </c>
      <c r="I7857" s="107" t="str">
        <f>IF(C7857="","",VLOOKUP($C7857,'7.工程別レート'!$C$6:$E$501,3,FALSE))</f>
        <v/>
      </c>
      <c r="J7857" s="108" t="str">
        <f>IF(C7857="","",VLOOKUP($C7857,'7.工程別レート'!$C$6:$E$501,2,FALSE))</f>
        <v/>
      </c>
      <c r="K7857" s="195" t="str">
        <f t="shared" si="245"/>
        <v/>
      </c>
    </row>
    <row r="7858" spans="2:11" ht="18" customHeight="1">
      <c r="B7858" s="16" t="str">
        <f>IF('6.標準時間'!$B7858="","",'6.標準時間'!B7858)</f>
        <v/>
      </c>
      <c r="C7858" s="16" t="str">
        <f>IF('6.標準時間'!$C7858="","",'6.標準時間'!C7858)</f>
        <v/>
      </c>
      <c r="D7858" s="16" t="str">
        <f>IF('6.標準時間'!$C7858="","",'6.標準時間'!E7858)</f>
        <v/>
      </c>
      <c r="E7858" s="171" t="str">
        <f>IF('6.標準時間'!$C7858="","",'6.標準時間'!F7858)</f>
        <v/>
      </c>
      <c r="F7858" s="15" t="str">
        <f t="shared" si="244"/>
        <v/>
      </c>
      <c r="G7858" s="142" t="str">
        <f>IF('6.標準時間'!$C7858="","",'6.標準時間'!H7858)</f>
        <v/>
      </c>
      <c r="H7858" s="142" t="str">
        <f>IF('6.標準時間'!$C7858="","",'6.標準時間'!I7858)</f>
        <v/>
      </c>
      <c r="I7858" s="107" t="str">
        <f>IF(C7858="","",VLOOKUP($C7858,'7.工程別レート'!$C$6:$E$501,3,FALSE))</f>
        <v/>
      </c>
      <c r="J7858" s="108" t="str">
        <f>IF(C7858="","",VLOOKUP($C7858,'7.工程別レート'!$C$6:$E$501,2,FALSE))</f>
        <v/>
      </c>
      <c r="K7858" s="195" t="str">
        <f t="shared" si="245"/>
        <v/>
      </c>
    </row>
    <row r="7859" spans="2:11" ht="18" customHeight="1">
      <c r="B7859" s="16" t="str">
        <f>IF('6.標準時間'!$B7859="","",'6.標準時間'!B7859)</f>
        <v/>
      </c>
      <c r="C7859" s="16" t="str">
        <f>IF('6.標準時間'!$C7859="","",'6.標準時間'!C7859)</f>
        <v/>
      </c>
      <c r="D7859" s="16" t="str">
        <f>IF('6.標準時間'!$C7859="","",'6.標準時間'!E7859)</f>
        <v/>
      </c>
      <c r="E7859" s="171" t="str">
        <f>IF('6.標準時間'!$C7859="","",'6.標準時間'!F7859)</f>
        <v/>
      </c>
      <c r="F7859" s="15" t="str">
        <f t="shared" si="244"/>
        <v/>
      </c>
      <c r="G7859" s="142" t="str">
        <f>IF('6.標準時間'!$C7859="","",'6.標準時間'!H7859)</f>
        <v/>
      </c>
      <c r="H7859" s="142" t="str">
        <f>IF('6.標準時間'!$C7859="","",'6.標準時間'!I7859)</f>
        <v/>
      </c>
      <c r="I7859" s="107" t="str">
        <f>IF(C7859="","",VLOOKUP($C7859,'7.工程別レート'!$C$6:$E$501,3,FALSE))</f>
        <v/>
      </c>
      <c r="J7859" s="108" t="str">
        <f>IF(C7859="","",VLOOKUP($C7859,'7.工程別レート'!$C$6:$E$501,2,FALSE))</f>
        <v/>
      </c>
      <c r="K7859" s="195" t="str">
        <f t="shared" si="245"/>
        <v/>
      </c>
    </row>
    <row r="7860" spans="2:11" ht="18" customHeight="1">
      <c r="B7860" s="16" t="str">
        <f>IF('6.標準時間'!$B7860="","",'6.標準時間'!B7860)</f>
        <v/>
      </c>
      <c r="C7860" s="16" t="str">
        <f>IF('6.標準時間'!$C7860="","",'6.標準時間'!C7860)</f>
        <v/>
      </c>
      <c r="D7860" s="16" t="str">
        <f>IF('6.標準時間'!$C7860="","",'6.標準時間'!E7860)</f>
        <v/>
      </c>
      <c r="E7860" s="171" t="str">
        <f>IF('6.標準時間'!$C7860="","",'6.標準時間'!F7860)</f>
        <v/>
      </c>
      <c r="F7860" s="15" t="str">
        <f t="shared" si="244"/>
        <v/>
      </c>
      <c r="G7860" s="142" t="str">
        <f>IF('6.標準時間'!$C7860="","",'6.標準時間'!H7860)</f>
        <v/>
      </c>
      <c r="H7860" s="142" t="str">
        <f>IF('6.標準時間'!$C7860="","",'6.標準時間'!I7860)</f>
        <v/>
      </c>
      <c r="I7860" s="107" t="str">
        <f>IF(C7860="","",VLOOKUP($C7860,'7.工程別レート'!$C$6:$E$501,3,FALSE))</f>
        <v/>
      </c>
      <c r="J7860" s="108" t="str">
        <f>IF(C7860="","",VLOOKUP($C7860,'7.工程別レート'!$C$6:$E$501,2,FALSE))</f>
        <v/>
      </c>
      <c r="K7860" s="195" t="str">
        <f t="shared" si="245"/>
        <v/>
      </c>
    </row>
    <row r="7861" spans="2:11" ht="18" customHeight="1">
      <c r="B7861" s="16" t="str">
        <f>IF('6.標準時間'!$B7861="","",'6.標準時間'!B7861)</f>
        <v/>
      </c>
      <c r="C7861" s="16" t="str">
        <f>IF('6.標準時間'!$C7861="","",'6.標準時間'!C7861)</f>
        <v/>
      </c>
      <c r="D7861" s="16" t="str">
        <f>IF('6.標準時間'!$C7861="","",'6.標準時間'!E7861)</f>
        <v/>
      </c>
      <c r="E7861" s="171" t="str">
        <f>IF('6.標準時間'!$C7861="","",'6.標準時間'!F7861)</f>
        <v/>
      </c>
      <c r="F7861" s="15" t="str">
        <f t="shared" si="244"/>
        <v/>
      </c>
      <c r="G7861" s="142" t="str">
        <f>IF('6.標準時間'!$C7861="","",'6.標準時間'!H7861)</f>
        <v/>
      </c>
      <c r="H7861" s="142" t="str">
        <f>IF('6.標準時間'!$C7861="","",'6.標準時間'!I7861)</f>
        <v/>
      </c>
      <c r="I7861" s="107" t="str">
        <f>IF(C7861="","",VLOOKUP($C7861,'7.工程別レート'!$C$6:$E$501,3,FALSE))</f>
        <v/>
      </c>
      <c r="J7861" s="108" t="str">
        <f>IF(C7861="","",VLOOKUP($C7861,'7.工程別レート'!$C$6:$E$501,2,FALSE))</f>
        <v/>
      </c>
      <c r="K7861" s="195" t="str">
        <f t="shared" si="245"/>
        <v/>
      </c>
    </row>
    <row r="7862" spans="2:11" ht="18" customHeight="1">
      <c r="B7862" s="16" t="str">
        <f>IF('6.標準時間'!$B7862="","",'6.標準時間'!B7862)</f>
        <v/>
      </c>
      <c r="C7862" s="16" t="str">
        <f>IF('6.標準時間'!$C7862="","",'6.標準時間'!C7862)</f>
        <v/>
      </c>
      <c r="D7862" s="16" t="str">
        <f>IF('6.標準時間'!$C7862="","",'6.標準時間'!E7862)</f>
        <v/>
      </c>
      <c r="E7862" s="171" t="str">
        <f>IF('6.標準時間'!$C7862="","",'6.標準時間'!F7862)</f>
        <v/>
      </c>
      <c r="F7862" s="15" t="str">
        <f t="shared" si="244"/>
        <v/>
      </c>
      <c r="G7862" s="142" t="str">
        <f>IF('6.標準時間'!$C7862="","",'6.標準時間'!H7862)</f>
        <v/>
      </c>
      <c r="H7862" s="142" t="str">
        <f>IF('6.標準時間'!$C7862="","",'6.標準時間'!I7862)</f>
        <v/>
      </c>
      <c r="I7862" s="107" t="str">
        <f>IF(C7862="","",VLOOKUP($C7862,'7.工程別レート'!$C$6:$E$501,3,FALSE))</f>
        <v/>
      </c>
      <c r="J7862" s="108" t="str">
        <f>IF(C7862="","",VLOOKUP($C7862,'7.工程別レート'!$C$6:$E$501,2,FALSE))</f>
        <v/>
      </c>
      <c r="K7862" s="195" t="str">
        <f t="shared" si="245"/>
        <v/>
      </c>
    </row>
    <row r="7863" spans="2:11" ht="18" customHeight="1">
      <c r="B7863" s="16" t="str">
        <f>IF('6.標準時間'!$B7863="","",'6.標準時間'!B7863)</f>
        <v/>
      </c>
      <c r="C7863" s="16" t="str">
        <f>IF('6.標準時間'!$C7863="","",'6.標準時間'!C7863)</f>
        <v/>
      </c>
      <c r="D7863" s="16" t="str">
        <f>IF('6.標準時間'!$C7863="","",'6.標準時間'!E7863)</f>
        <v/>
      </c>
      <c r="E7863" s="171" t="str">
        <f>IF('6.標準時間'!$C7863="","",'6.標準時間'!F7863)</f>
        <v/>
      </c>
      <c r="F7863" s="15" t="str">
        <f t="shared" si="244"/>
        <v/>
      </c>
      <c r="G7863" s="142" t="str">
        <f>IF('6.標準時間'!$C7863="","",'6.標準時間'!H7863)</f>
        <v/>
      </c>
      <c r="H7863" s="142" t="str">
        <f>IF('6.標準時間'!$C7863="","",'6.標準時間'!I7863)</f>
        <v/>
      </c>
      <c r="I7863" s="107" t="str">
        <f>IF(C7863="","",VLOOKUP($C7863,'7.工程別レート'!$C$6:$E$501,3,FALSE))</f>
        <v/>
      </c>
      <c r="J7863" s="108" t="str">
        <f>IF(C7863="","",VLOOKUP($C7863,'7.工程別レート'!$C$6:$E$501,2,FALSE))</f>
        <v/>
      </c>
      <c r="K7863" s="195" t="str">
        <f t="shared" si="245"/>
        <v/>
      </c>
    </row>
    <row r="7864" spans="2:11" ht="18" customHeight="1">
      <c r="B7864" s="16" t="str">
        <f>IF('6.標準時間'!$B7864="","",'6.標準時間'!B7864)</f>
        <v/>
      </c>
      <c r="C7864" s="16" t="str">
        <f>IF('6.標準時間'!$C7864="","",'6.標準時間'!C7864)</f>
        <v/>
      </c>
      <c r="D7864" s="16" t="str">
        <f>IF('6.標準時間'!$C7864="","",'6.標準時間'!E7864)</f>
        <v/>
      </c>
      <c r="E7864" s="171" t="str">
        <f>IF('6.標準時間'!$C7864="","",'6.標準時間'!F7864)</f>
        <v/>
      </c>
      <c r="F7864" s="15" t="str">
        <f t="shared" si="244"/>
        <v/>
      </c>
      <c r="G7864" s="142" t="str">
        <f>IF('6.標準時間'!$C7864="","",'6.標準時間'!H7864)</f>
        <v/>
      </c>
      <c r="H7864" s="142" t="str">
        <f>IF('6.標準時間'!$C7864="","",'6.標準時間'!I7864)</f>
        <v/>
      </c>
      <c r="I7864" s="107" t="str">
        <f>IF(C7864="","",VLOOKUP($C7864,'7.工程別レート'!$C$6:$E$501,3,FALSE))</f>
        <v/>
      </c>
      <c r="J7864" s="108" t="str">
        <f>IF(C7864="","",VLOOKUP($C7864,'7.工程別レート'!$C$6:$E$501,2,FALSE))</f>
        <v/>
      </c>
      <c r="K7864" s="195" t="str">
        <f t="shared" si="245"/>
        <v/>
      </c>
    </row>
    <row r="7865" spans="2:11" ht="18" customHeight="1">
      <c r="B7865" s="16" t="str">
        <f>IF('6.標準時間'!$B7865="","",'6.標準時間'!B7865)</f>
        <v/>
      </c>
      <c r="C7865" s="16" t="str">
        <f>IF('6.標準時間'!$C7865="","",'6.標準時間'!C7865)</f>
        <v/>
      </c>
      <c r="D7865" s="16" t="str">
        <f>IF('6.標準時間'!$C7865="","",'6.標準時間'!E7865)</f>
        <v/>
      </c>
      <c r="E7865" s="171" t="str">
        <f>IF('6.標準時間'!$C7865="","",'6.標準時間'!F7865)</f>
        <v/>
      </c>
      <c r="F7865" s="15" t="str">
        <f t="shared" si="244"/>
        <v/>
      </c>
      <c r="G7865" s="142" t="str">
        <f>IF('6.標準時間'!$C7865="","",'6.標準時間'!H7865)</f>
        <v/>
      </c>
      <c r="H7865" s="142" t="str">
        <f>IF('6.標準時間'!$C7865="","",'6.標準時間'!I7865)</f>
        <v/>
      </c>
      <c r="I7865" s="107" t="str">
        <f>IF(C7865="","",VLOOKUP($C7865,'7.工程別レート'!$C$6:$E$501,3,FALSE))</f>
        <v/>
      </c>
      <c r="J7865" s="108" t="str">
        <f>IF(C7865="","",VLOOKUP($C7865,'7.工程別レート'!$C$6:$E$501,2,FALSE))</f>
        <v/>
      </c>
      <c r="K7865" s="195" t="str">
        <f t="shared" si="245"/>
        <v/>
      </c>
    </row>
    <row r="7866" spans="2:11" ht="18" customHeight="1">
      <c r="B7866" s="16" t="str">
        <f>IF('6.標準時間'!$B7866="","",'6.標準時間'!B7866)</f>
        <v/>
      </c>
      <c r="C7866" s="16" t="str">
        <f>IF('6.標準時間'!$C7866="","",'6.標準時間'!C7866)</f>
        <v/>
      </c>
      <c r="D7866" s="16" t="str">
        <f>IF('6.標準時間'!$C7866="","",'6.標準時間'!E7866)</f>
        <v/>
      </c>
      <c r="E7866" s="171" t="str">
        <f>IF('6.標準時間'!$C7866="","",'6.標準時間'!F7866)</f>
        <v/>
      </c>
      <c r="F7866" s="15" t="str">
        <f t="shared" si="244"/>
        <v/>
      </c>
      <c r="G7866" s="142" t="str">
        <f>IF('6.標準時間'!$C7866="","",'6.標準時間'!H7866)</f>
        <v/>
      </c>
      <c r="H7866" s="142" t="str">
        <f>IF('6.標準時間'!$C7866="","",'6.標準時間'!I7866)</f>
        <v/>
      </c>
      <c r="I7866" s="107" t="str">
        <f>IF(C7866="","",VLOOKUP($C7866,'7.工程別レート'!$C$6:$E$501,3,FALSE))</f>
        <v/>
      </c>
      <c r="J7866" s="108" t="str">
        <f>IF(C7866="","",VLOOKUP($C7866,'7.工程別レート'!$C$6:$E$501,2,FALSE))</f>
        <v/>
      </c>
      <c r="K7866" s="195" t="str">
        <f t="shared" si="245"/>
        <v/>
      </c>
    </row>
    <row r="7867" spans="2:11" ht="18" customHeight="1">
      <c r="B7867" s="16" t="str">
        <f>IF('6.標準時間'!$B7867="","",'6.標準時間'!B7867)</f>
        <v/>
      </c>
      <c r="C7867" s="16" t="str">
        <f>IF('6.標準時間'!$C7867="","",'6.標準時間'!C7867)</f>
        <v/>
      </c>
      <c r="D7867" s="16" t="str">
        <f>IF('6.標準時間'!$C7867="","",'6.標準時間'!E7867)</f>
        <v/>
      </c>
      <c r="E7867" s="171" t="str">
        <f>IF('6.標準時間'!$C7867="","",'6.標準時間'!F7867)</f>
        <v/>
      </c>
      <c r="F7867" s="15" t="str">
        <f t="shared" si="244"/>
        <v/>
      </c>
      <c r="G7867" s="142" t="str">
        <f>IF('6.標準時間'!$C7867="","",'6.標準時間'!H7867)</f>
        <v/>
      </c>
      <c r="H7867" s="142" t="str">
        <f>IF('6.標準時間'!$C7867="","",'6.標準時間'!I7867)</f>
        <v/>
      </c>
      <c r="I7867" s="107" t="str">
        <f>IF(C7867="","",VLOOKUP($C7867,'7.工程別レート'!$C$6:$E$501,3,FALSE))</f>
        <v/>
      </c>
      <c r="J7867" s="108" t="str">
        <f>IF(C7867="","",VLOOKUP($C7867,'7.工程別レート'!$C$6:$E$501,2,FALSE))</f>
        <v/>
      </c>
      <c r="K7867" s="195" t="str">
        <f t="shared" si="245"/>
        <v/>
      </c>
    </row>
    <row r="7868" spans="2:11" ht="18" customHeight="1">
      <c r="B7868" s="16" t="str">
        <f>IF('6.標準時間'!$B7868="","",'6.標準時間'!B7868)</f>
        <v/>
      </c>
      <c r="C7868" s="16" t="str">
        <f>IF('6.標準時間'!$C7868="","",'6.標準時間'!C7868)</f>
        <v/>
      </c>
      <c r="D7868" s="16" t="str">
        <f>IF('6.標準時間'!$C7868="","",'6.標準時間'!E7868)</f>
        <v/>
      </c>
      <c r="E7868" s="171" t="str">
        <f>IF('6.標準時間'!$C7868="","",'6.標準時間'!F7868)</f>
        <v/>
      </c>
      <c r="F7868" s="15" t="str">
        <f t="shared" si="244"/>
        <v/>
      </c>
      <c r="G7868" s="142" t="str">
        <f>IF('6.標準時間'!$C7868="","",'6.標準時間'!H7868)</f>
        <v/>
      </c>
      <c r="H7868" s="142" t="str">
        <f>IF('6.標準時間'!$C7868="","",'6.標準時間'!I7868)</f>
        <v/>
      </c>
      <c r="I7868" s="107" t="str">
        <f>IF(C7868="","",VLOOKUP($C7868,'7.工程別レート'!$C$6:$E$501,3,FALSE))</f>
        <v/>
      </c>
      <c r="J7868" s="108" t="str">
        <f>IF(C7868="","",VLOOKUP($C7868,'7.工程別レート'!$C$6:$E$501,2,FALSE))</f>
        <v/>
      </c>
      <c r="K7868" s="195" t="str">
        <f t="shared" si="245"/>
        <v/>
      </c>
    </row>
    <row r="7869" spans="2:11" ht="18" customHeight="1">
      <c r="B7869" s="16" t="str">
        <f>IF('6.標準時間'!$B7869="","",'6.標準時間'!B7869)</f>
        <v/>
      </c>
      <c r="C7869" s="16" t="str">
        <f>IF('6.標準時間'!$C7869="","",'6.標準時間'!C7869)</f>
        <v/>
      </c>
      <c r="D7869" s="16" t="str">
        <f>IF('6.標準時間'!$C7869="","",'6.標準時間'!E7869)</f>
        <v/>
      </c>
      <c r="E7869" s="171" t="str">
        <f>IF('6.標準時間'!$C7869="","",'6.標準時間'!F7869)</f>
        <v/>
      </c>
      <c r="F7869" s="15" t="str">
        <f t="shared" si="244"/>
        <v/>
      </c>
      <c r="G7869" s="142" t="str">
        <f>IF('6.標準時間'!$C7869="","",'6.標準時間'!H7869)</f>
        <v/>
      </c>
      <c r="H7869" s="142" t="str">
        <f>IF('6.標準時間'!$C7869="","",'6.標準時間'!I7869)</f>
        <v/>
      </c>
      <c r="I7869" s="107" t="str">
        <f>IF(C7869="","",VLOOKUP($C7869,'7.工程別レート'!$C$6:$E$501,3,FALSE))</f>
        <v/>
      </c>
      <c r="J7869" s="108" t="str">
        <f>IF(C7869="","",VLOOKUP($C7869,'7.工程別レート'!$C$6:$E$501,2,FALSE))</f>
        <v/>
      </c>
      <c r="K7869" s="195" t="str">
        <f t="shared" si="245"/>
        <v/>
      </c>
    </row>
    <row r="7870" spans="2:11" ht="18" customHeight="1">
      <c r="B7870" s="16" t="str">
        <f>IF('6.標準時間'!$B7870="","",'6.標準時間'!B7870)</f>
        <v/>
      </c>
      <c r="C7870" s="16" t="str">
        <f>IF('6.標準時間'!$C7870="","",'6.標準時間'!C7870)</f>
        <v/>
      </c>
      <c r="D7870" s="16" t="str">
        <f>IF('6.標準時間'!$C7870="","",'6.標準時間'!E7870)</f>
        <v/>
      </c>
      <c r="E7870" s="171" t="str">
        <f>IF('6.標準時間'!$C7870="","",'6.標準時間'!F7870)</f>
        <v/>
      </c>
      <c r="F7870" s="15" t="str">
        <f t="shared" si="244"/>
        <v/>
      </c>
      <c r="G7870" s="142" t="str">
        <f>IF('6.標準時間'!$C7870="","",'6.標準時間'!H7870)</f>
        <v/>
      </c>
      <c r="H7870" s="142" t="str">
        <f>IF('6.標準時間'!$C7870="","",'6.標準時間'!I7870)</f>
        <v/>
      </c>
      <c r="I7870" s="107" t="str">
        <f>IF(C7870="","",VLOOKUP($C7870,'7.工程別レート'!$C$6:$E$501,3,FALSE))</f>
        <v/>
      </c>
      <c r="J7870" s="108" t="str">
        <f>IF(C7870="","",VLOOKUP($C7870,'7.工程別レート'!$C$6:$E$501,2,FALSE))</f>
        <v/>
      </c>
      <c r="K7870" s="195" t="str">
        <f t="shared" si="245"/>
        <v/>
      </c>
    </row>
    <row r="7871" spans="2:11" ht="18" customHeight="1">
      <c r="B7871" s="16" t="str">
        <f>IF('6.標準時間'!$B7871="","",'6.標準時間'!B7871)</f>
        <v/>
      </c>
      <c r="C7871" s="16" t="str">
        <f>IF('6.標準時間'!$C7871="","",'6.標準時間'!C7871)</f>
        <v/>
      </c>
      <c r="D7871" s="16" t="str">
        <f>IF('6.標準時間'!$C7871="","",'6.標準時間'!E7871)</f>
        <v/>
      </c>
      <c r="E7871" s="171" t="str">
        <f>IF('6.標準時間'!$C7871="","",'6.標準時間'!F7871)</f>
        <v/>
      </c>
      <c r="F7871" s="15" t="str">
        <f t="shared" si="244"/>
        <v/>
      </c>
      <c r="G7871" s="142" t="str">
        <f>IF('6.標準時間'!$C7871="","",'6.標準時間'!H7871)</f>
        <v/>
      </c>
      <c r="H7871" s="142" t="str">
        <f>IF('6.標準時間'!$C7871="","",'6.標準時間'!I7871)</f>
        <v/>
      </c>
      <c r="I7871" s="107" t="str">
        <f>IF(C7871="","",VLOOKUP($C7871,'7.工程別レート'!$C$6:$E$501,3,FALSE))</f>
        <v/>
      </c>
      <c r="J7871" s="108" t="str">
        <f>IF(C7871="","",VLOOKUP($C7871,'7.工程別レート'!$C$6:$E$501,2,FALSE))</f>
        <v/>
      </c>
      <c r="K7871" s="195" t="str">
        <f t="shared" si="245"/>
        <v/>
      </c>
    </row>
    <row r="7872" spans="2:11" ht="18" customHeight="1">
      <c r="B7872" s="16" t="str">
        <f>IF('6.標準時間'!$B7872="","",'6.標準時間'!B7872)</f>
        <v/>
      </c>
      <c r="C7872" s="16" t="str">
        <f>IF('6.標準時間'!$C7872="","",'6.標準時間'!C7872)</f>
        <v/>
      </c>
      <c r="D7872" s="16" t="str">
        <f>IF('6.標準時間'!$C7872="","",'6.標準時間'!E7872)</f>
        <v/>
      </c>
      <c r="E7872" s="171" t="str">
        <f>IF('6.標準時間'!$C7872="","",'6.標準時間'!F7872)</f>
        <v/>
      </c>
      <c r="F7872" s="15" t="str">
        <f t="shared" si="244"/>
        <v/>
      </c>
      <c r="G7872" s="142" t="str">
        <f>IF('6.標準時間'!$C7872="","",'6.標準時間'!H7872)</f>
        <v/>
      </c>
      <c r="H7872" s="142" t="str">
        <f>IF('6.標準時間'!$C7872="","",'6.標準時間'!I7872)</f>
        <v/>
      </c>
      <c r="I7872" s="107" t="str">
        <f>IF(C7872="","",VLOOKUP($C7872,'7.工程別レート'!$C$6:$E$501,3,FALSE))</f>
        <v/>
      </c>
      <c r="J7872" s="108" t="str">
        <f>IF(C7872="","",VLOOKUP($C7872,'7.工程別レート'!$C$6:$E$501,2,FALSE))</f>
        <v/>
      </c>
      <c r="K7872" s="195" t="str">
        <f t="shared" si="245"/>
        <v/>
      </c>
    </row>
    <row r="7873" spans="2:11" ht="18" customHeight="1">
      <c r="B7873" s="16" t="str">
        <f>IF('6.標準時間'!$B7873="","",'6.標準時間'!B7873)</f>
        <v/>
      </c>
      <c r="C7873" s="16" t="str">
        <f>IF('6.標準時間'!$C7873="","",'6.標準時間'!C7873)</f>
        <v/>
      </c>
      <c r="D7873" s="16" t="str">
        <f>IF('6.標準時間'!$C7873="","",'6.標準時間'!E7873)</f>
        <v/>
      </c>
      <c r="E7873" s="171" t="str">
        <f>IF('6.標準時間'!$C7873="","",'6.標準時間'!F7873)</f>
        <v/>
      </c>
      <c r="F7873" s="15" t="str">
        <f t="shared" si="244"/>
        <v/>
      </c>
      <c r="G7873" s="142" t="str">
        <f>IF('6.標準時間'!$C7873="","",'6.標準時間'!H7873)</f>
        <v/>
      </c>
      <c r="H7873" s="142" t="str">
        <f>IF('6.標準時間'!$C7873="","",'6.標準時間'!I7873)</f>
        <v/>
      </c>
      <c r="I7873" s="107" t="str">
        <f>IF(C7873="","",VLOOKUP($C7873,'7.工程別レート'!$C$6:$E$501,3,FALSE))</f>
        <v/>
      </c>
      <c r="J7873" s="108" t="str">
        <f>IF(C7873="","",VLOOKUP($C7873,'7.工程別レート'!$C$6:$E$501,2,FALSE))</f>
        <v/>
      </c>
      <c r="K7873" s="195" t="str">
        <f t="shared" si="245"/>
        <v/>
      </c>
    </row>
    <row r="7874" spans="2:11" ht="18" customHeight="1">
      <c r="B7874" s="16" t="str">
        <f>IF('6.標準時間'!$B7874="","",'6.標準時間'!B7874)</f>
        <v/>
      </c>
      <c r="C7874" s="16" t="str">
        <f>IF('6.標準時間'!$C7874="","",'6.標準時間'!C7874)</f>
        <v/>
      </c>
      <c r="D7874" s="16" t="str">
        <f>IF('6.標準時間'!$C7874="","",'6.標準時間'!E7874)</f>
        <v/>
      </c>
      <c r="E7874" s="171" t="str">
        <f>IF('6.標準時間'!$C7874="","",'6.標準時間'!F7874)</f>
        <v/>
      </c>
      <c r="F7874" s="15" t="str">
        <f t="shared" si="244"/>
        <v/>
      </c>
      <c r="G7874" s="142" t="str">
        <f>IF('6.標準時間'!$C7874="","",'6.標準時間'!H7874)</f>
        <v/>
      </c>
      <c r="H7874" s="142" t="str">
        <f>IF('6.標準時間'!$C7874="","",'6.標準時間'!I7874)</f>
        <v/>
      </c>
      <c r="I7874" s="107" t="str">
        <f>IF(C7874="","",VLOOKUP($C7874,'7.工程別レート'!$C$6:$E$501,3,FALSE))</f>
        <v/>
      </c>
      <c r="J7874" s="108" t="str">
        <f>IF(C7874="","",VLOOKUP($C7874,'7.工程別レート'!$C$6:$E$501,2,FALSE))</f>
        <v/>
      </c>
      <c r="K7874" s="195" t="str">
        <f t="shared" si="245"/>
        <v/>
      </c>
    </row>
    <row r="7875" spans="2:11" ht="18" customHeight="1">
      <c r="B7875" s="16" t="str">
        <f>IF('6.標準時間'!$B7875="","",'6.標準時間'!B7875)</f>
        <v/>
      </c>
      <c r="C7875" s="16" t="str">
        <f>IF('6.標準時間'!$C7875="","",'6.標準時間'!C7875)</f>
        <v/>
      </c>
      <c r="D7875" s="16" t="str">
        <f>IF('6.標準時間'!$C7875="","",'6.標準時間'!E7875)</f>
        <v/>
      </c>
      <c r="E7875" s="171" t="str">
        <f>IF('6.標準時間'!$C7875="","",'6.標準時間'!F7875)</f>
        <v/>
      </c>
      <c r="F7875" s="15" t="str">
        <f t="shared" si="244"/>
        <v/>
      </c>
      <c r="G7875" s="142" t="str">
        <f>IF('6.標準時間'!$C7875="","",'6.標準時間'!H7875)</f>
        <v/>
      </c>
      <c r="H7875" s="142" t="str">
        <f>IF('6.標準時間'!$C7875="","",'6.標準時間'!I7875)</f>
        <v/>
      </c>
      <c r="I7875" s="107" t="str">
        <f>IF(C7875="","",VLOOKUP($C7875,'7.工程別レート'!$C$6:$E$501,3,FALSE))</f>
        <v/>
      </c>
      <c r="J7875" s="108" t="str">
        <f>IF(C7875="","",VLOOKUP($C7875,'7.工程別レート'!$C$6:$E$501,2,FALSE))</f>
        <v/>
      </c>
      <c r="K7875" s="195" t="str">
        <f t="shared" si="245"/>
        <v/>
      </c>
    </row>
    <row r="7876" spans="2:11" ht="18" customHeight="1">
      <c r="B7876" s="16" t="str">
        <f>IF('6.標準時間'!$B7876="","",'6.標準時間'!B7876)</f>
        <v/>
      </c>
      <c r="C7876" s="16" t="str">
        <f>IF('6.標準時間'!$C7876="","",'6.標準時間'!C7876)</f>
        <v/>
      </c>
      <c r="D7876" s="16" t="str">
        <f>IF('6.標準時間'!$C7876="","",'6.標準時間'!E7876)</f>
        <v/>
      </c>
      <c r="E7876" s="171" t="str">
        <f>IF('6.標準時間'!$C7876="","",'6.標準時間'!F7876)</f>
        <v/>
      </c>
      <c r="F7876" s="15" t="str">
        <f t="shared" si="244"/>
        <v/>
      </c>
      <c r="G7876" s="142" t="str">
        <f>IF('6.標準時間'!$C7876="","",'6.標準時間'!H7876)</f>
        <v/>
      </c>
      <c r="H7876" s="142" t="str">
        <f>IF('6.標準時間'!$C7876="","",'6.標準時間'!I7876)</f>
        <v/>
      </c>
      <c r="I7876" s="107" t="str">
        <f>IF(C7876="","",VLOOKUP($C7876,'7.工程別レート'!$C$6:$E$501,3,FALSE))</f>
        <v/>
      </c>
      <c r="J7876" s="108" t="str">
        <f>IF(C7876="","",VLOOKUP($C7876,'7.工程別レート'!$C$6:$E$501,2,FALSE))</f>
        <v/>
      </c>
      <c r="K7876" s="195" t="str">
        <f t="shared" si="245"/>
        <v/>
      </c>
    </row>
    <row r="7877" spans="2:11" ht="18" customHeight="1">
      <c r="B7877" s="16" t="str">
        <f>IF('6.標準時間'!$B7877="","",'6.標準時間'!B7877)</f>
        <v/>
      </c>
      <c r="C7877" s="16" t="str">
        <f>IF('6.標準時間'!$C7877="","",'6.標準時間'!C7877)</f>
        <v/>
      </c>
      <c r="D7877" s="16" t="str">
        <f>IF('6.標準時間'!$C7877="","",'6.標準時間'!E7877)</f>
        <v/>
      </c>
      <c r="E7877" s="171" t="str">
        <f>IF('6.標準時間'!$C7877="","",'6.標準時間'!F7877)</f>
        <v/>
      </c>
      <c r="F7877" s="15" t="str">
        <f t="shared" si="244"/>
        <v/>
      </c>
      <c r="G7877" s="142" t="str">
        <f>IF('6.標準時間'!$C7877="","",'6.標準時間'!H7877)</f>
        <v/>
      </c>
      <c r="H7877" s="142" t="str">
        <f>IF('6.標準時間'!$C7877="","",'6.標準時間'!I7877)</f>
        <v/>
      </c>
      <c r="I7877" s="107" t="str">
        <f>IF(C7877="","",VLOOKUP($C7877,'7.工程別レート'!$C$6:$E$501,3,FALSE))</f>
        <v/>
      </c>
      <c r="J7877" s="108" t="str">
        <f>IF(C7877="","",VLOOKUP($C7877,'7.工程別レート'!$C$6:$E$501,2,FALSE))</f>
        <v/>
      </c>
      <c r="K7877" s="195" t="str">
        <f t="shared" si="245"/>
        <v/>
      </c>
    </row>
    <row r="7878" spans="2:11" ht="18" customHeight="1">
      <c r="B7878" s="16" t="str">
        <f>IF('6.標準時間'!$B7878="","",'6.標準時間'!B7878)</f>
        <v/>
      </c>
      <c r="C7878" s="16" t="str">
        <f>IF('6.標準時間'!$C7878="","",'6.標準時間'!C7878)</f>
        <v/>
      </c>
      <c r="D7878" s="16" t="str">
        <f>IF('6.標準時間'!$C7878="","",'6.標準時間'!E7878)</f>
        <v/>
      </c>
      <c r="E7878" s="171" t="str">
        <f>IF('6.標準時間'!$C7878="","",'6.標準時間'!F7878)</f>
        <v/>
      </c>
      <c r="F7878" s="15" t="str">
        <f t="shared" ref="F7878:F7941" si="246">C7878&amp;D7878</f>
        <v/>
      </c>
      <c r="G7878" s="142" t="str">
        <f>IF('6.標準時間'!$C7878="","",'6.標準時間'!H7878)</f>
        <v/>
      </c>
      <c r="H7878" s="142" t="str">
        <f>IF('6.標準時間'!$C7878="","",'6.標準時間'!I7878)</f>
        <v/>
      </c>
      <c r="I7878" s="107" t="str">
        <f>IF(C7878="","",VLOOKUP($C7878,'7.工程別レート'!$C$6:$E$501,3,FALSE))</f>
        <v/>
      </c>
      <c r="J7878" s="108" t="str">
        <f>IF(C7878="","",VLOOKUP($C7878,'7.工程別レート'!$C$6:$E$501,2,FALSE))</f>
        <v/>
      </c>
      <c r="K7878" s="195" t="str">
        <f t="shared" si="245"/>
        <v/>
      </c>
    </row>
    <row r="7879" spans="2:11" ht="18" customHeight="1">
      <c r="B7879" s="16" t="str">
        <f>IF('6.標準時間'!$B7879="","",'6.標準時間'!B7879)</f>
        <v/>
      </c>
      <c r="C7879" s="16" t="str">
        <f>IF('6.標準時間'!$C7879="","",'6.標準時間'!C7879)</f>
        <v/>
      </c>
      <c r="D7879" s="16" t="str">
        <f>IF('6.標準時間'!$C7879="","",'6.標準時間'!E7879)</f>
        <v/>
      </c>
      <c r="E7879" s="171" t="str">
        <f>IF('6.標準時間'!$C7879="","",'6.標準時間'!F7879)</f>
        <v/>
      </c>
      <c r="F7879" s="15" t="str">
        <f t="shared" si="246"/>
        <v/>
      </c>
      <c r="G7879" s="142" t="str">
        <f>IF('6.標準時間'!$C7879="","",'6.標準時間'!H7879)</f>
        <v/>
      </c>
      <c r="H7879" s="142" t="str">
        <f>IF('6.標準時間'!$C7879="","",'6.標準時間'!I7879)</f>
        <v/>
      </c>
      <c r="I7879" s="107" t="str">
        <f>IF(C7879="","",VLOOKUP($C7879,'7.工程別レート'!$C$6:$E$501,3,FALSE))</f>
        <v/>
      </c>
      <c r="J7879" s="108" t="str">
        <f>IF(C7879="","",VLOOKUP($C7879,'7.工程別レート'!$C$6:$E$501,2,FALSE))</f>
        <v/>
      </c>
      <c r="K7879" s="195" t="str">
        <f t="shared" ref="K7879:K7942" si="247">IF(ISERROR((G7879*I7879)+(H7879*J7879)),"",(G7879*I7879)+(H7879*J7879))</f>
        <v/>
      </c>
    </row>
    <row r="7880" spans="2:11" ht="18" customHeight="1">
      <c r="B7880" s="16" t="str">
        <f>IF('6.標準時間'!$B7880="","",'6.標準時間'!B7880)</f>
        <v/>
      </c>
      <c r="C7880" s="16" t="str">
        <f>IF('6.標準時間'!$C7880="","",'6.標準時間'!C7880)</f>
        <v/>
      </c>
      <c r="D7880" s="16" t="str">
        <f>IF('6.標準時間'!$C7880="","",'6.標準時間'!E7880)</f>
        <v/>
      </c>
      <c r="E7880" s="171" t="str">
        <f>IF('6.標準時間'!$C7880="","",'6.標準時間'!F7880)</f>
        <v/>
      </c>
      <c r="F7880" s="15" t="str">
        <f t="shared" si="246"/>
        <v/>
      </c>
      <c r="G7880" s="142" t="str">
        <f>IF('6.標準時間'!$C7880="","",'6.標準時間'!H7880)</f>
        <v/>
      </c>
      <c r="H7880" s="142" t="str">
        <f>IF('6.標準時間'!$C7880="","",'6.標準時間'!I7880)</f>
        <v/>
      </c>
      <c r="I7880" s="107" t="str">
        <f>IF(C7880="","",VLOOKUP($C7880,'7.工程別レート'!$C$6:$E$501,3,FALSE))</f>
        <v/>
      </c>
      <c r="J7880" s="108" t="str">
        <f>IF(C7880="","",VLOOKUP($C7880,'7.工程別レート'!$C$6:$E$501,2,FALSE))</f>
        <v/>
      </c>
      <c r="K7880" s="195" t="str">
        <f t="shared" si="247"/>
        <v/>
      </c>
    </row>
    <row r="7881" spans="2:11" ht="18" customHeight="1">
      <c r="B7881" s="16" t="str">
        <f>IF('6.標準時間'!$B7881="","",'6.標準時間'!B7881)</f>
        <v/>
      </c>
      <c r="C7881" s="16" t="str">
        <f>IF('6.標準時間'!$C7881="","",'6.標準時間'!C7881)</f>
        <v/>
      </c>
      <c r="D7881" s="16" t="str">
        <f>IF('6.標準時間'!$C7881="","",'6.標準時間'!E7881)</f>
        <v/>
      </c>
      <c r="E7881" s="171" t="str">
        <f>IF('6.標準時間'!$C7881="","",'6.標準時間'!F7881)</f>
        <v/>
      </c>
      <c r="F7881" s="15" t="str">
        <f t="shared" si="246"/>
        <v/>
      </c>
      <c r="G7881" s="142" t="str">
        <f>IF('6.標準時間'!$C7881="","",'6.標準時間'!H7881)</f>
        <v/>
      </c>
      <c r="H7881" s="142" t="str">
        <f>IF('6.標準時間'!$C7881="","",'6.標準時間'!I7881)</f>
        <v/>
      </c>
      <c r="I7881" s="107" t="str">
        <f>IF(C7881="","",VLOOKUP($C7881,'7.工程別レート'!$C$6:$E$501,3,FALSE))</f>
        <v/>
      </c>
      <c r="J7881" s="108" t="str">
        <f>IF(C7881="","",VLOOKUP($C7881,'7.工程別レート'!$C$6:$E$501,2,FALSE))</f>
        <v/>
      </c>
      <c r="K7881" s="195" t="str">
        <f t="shared" si="247"/>
        <v/>
      </c>
    </row>
    <row r="7882" spans="2:11" ht="18" customHeight="1">
      <c r="B7882" s="16" t="str">
        <f>IF('6.標準時間'!$B7882="","",'6.標準時間'!B7882)</f>
        <v/>
      </c>
      <c r="C7882" s="16" t="str">
        <f>IF('6.標準時間'!$C7882="","",'6.標準時間'!C7882)</f>
        <v/>
      </c>
      <c r="D7882" s="16" t="str">
        <f>IF('6.標準時間'!$C7882="","",'6.標準時間'!E7882)</f>
        <v/>
      </c>
      <c r="E7882" s="171" t="str">
        <f>IF('6.標準時間'!$C7882="","",'6.標準時間'!F7882)</f>
        <v/>
      </c>
      <c r="F7882" s="15" t="str">
        <f t="shared" si="246"/>
        <v/>
      </c>
      <c r="G7882" s="142" t="str">
        <f>IF('6.標準時間'!$C7882="","",'6.標準時間'!H7882)</f>
        <v/>
      </c>
      <c r="H7882" s="142" t="str">
        <f>IF('6.標準時間'!$C7882="","",'6.標準時間'!I7882)</f>
        <v/>
      </c>
      <c r="I7882" s="107" t="str">
        <f>IF(C7882="","",VLOOKUP($C7882,'7.工程別レート'!$C$6:$E$501,3,FALSE))</f>
        <v/>
      </c>
      <c r="J7882" s="108" t="str">
        <f>IF(C7882="","",VLOOKUP($C7882,'7.工程別レート'!$C$6:$E$501,2,FALSE))</f>
        <v/>
      </c>
      <c r="K7882" s="195" t="str">
        <f t="shared" si="247"/>
        <v/>
      </c>
    </row>
    <row r="7883" spans="2:11" ht="18" customHeight="1">
      <c r="B7883" s="16" t="str">
        <f>IF('6.標準時間'!$B7883="","",'6.標準時間'!B7883)</f>
        <v/>
      </c>
      <c r="C7883" s="16" t="str">
        <f>IF('6.標準時間'!$C7883="","",'6.標準時間'!C7883)</f>
        <v/>
      </c>
      <c r="D7883" s="16" t="str">
        <f>IF('6.標準時間'!$C7883="","",'6.標準時間'!E7883)</f>
        <v/>
      </c>
      <c r="E7883" s="171" t="str">
        <f>IF('6.標準時間'!$C7883="","",'6.標準時間'!F7883)</f>
        <v/>
      </c>
      <c r="F7883" s="15" t="str">
        <f t="shared" si="246"/>
        <v/>
      </c>
      <c r="G7883" s="142" t="str">
        <f>IF('6.標準時間'!$C7883="","",'6.標準時間'!H7883)</f>
        <v/>
      </c>
      <c r="H7883" s="142" t="str">
        <f>IF('6.標準時間'!$C7883="","",'6.標準時間'!I7883)</f>
        <v/>
      </c>
      <c r="I7883" s="107" t="str">
        <f>IF(C7883="","",VLOOKUP($C7883,'7.工程別レート'!$C$6:$E$501,3,FALSE))</f>
        <v/>
      </c>
      <c r="J7883" s="108" t="str">
        <f>IF(C7883="","",VLOOKUP($C7883,'7.工程別レート'!$C$6:$E$501,2,FALSE))</f>
        <v/>
      </c>
      <c r="K7883" s="195" t="str">
        <f t="shared" si="247"/>
        <v/>
      </c>
    </row>
    <row r="7884" spans="2:11" ht="18" customHeight="1">
      <c r="B7884" s="16" t="str">
        <f>IF('6.標準時間'!$B7884="","",'6.標準時間'!B7884)</f>
        <v/>
      </c>
      <c r="C7884" s="16" t="str">
        <f>IF('6.標準時間'!$C7884="","",'6.標準時間'!C7884)</f>
        <v/>
      </c>
      <c r="D7884" s="16" t="str">
        <f>IF('6.標準時間'!$C7884="","",'6.標準時間'!E7884)</f>
        <v/>
      </c>
      <c r="E7884" s="171" t="str">
        <f>IF('6.標準時間'!$C7884="","",'6.標準時間'!F7884)</f>
        <v/>
      </c>
      <c r="F7884" s="15" t="str">
        <f t="shared" si="246"/>
        <v/>
      </c>
      <c r="G7884" s="142" t="str">
        <f>IF('6.標準時間'!$C7884="","",'6.標準時間'!H7884)</f>
        <v/>
      </c>
      <c r="H7884" s="142" t="str">
        <f>IF('6.標準時間'!$C7884="","",'6.標準時間'!I7884)</f>
        <v/>
      </c>
      <c r="I7884" s="107" t="str">
        <f>IF(C7884="","",VLOOKUP($C7884,'7.工程別レート'!$C$6:$E$501,3,FALSE))</f>
        <v/>
      </c>
      <c r="J7884" s="108" t="str">
        <f>IF(C7884="","",VLOOKUP($C7884,'7.工程別レート'!$C$6:$E$501,2,FALSE))</f>
        <v/>
      </c>
      <c r="K7884" s="195" t="str">
        <f t="shared" si="247"/>
        <v/>
      </c>
    </row>
    <row r="7885" spans="2:11" ht="18" customHeight="1">
      <c r="B7885" s="16" t="str">
        <f>IF('6.標準時間'!$B7885="","",'6.標準時間'!B7885)</f>
        <v/>
      </c>
      <c r="C7885" s="16" t="str">
        <f>IF('6.標準時間'!$C7885="","",'6.標準時間'!C7885)</f>
        <v/>
      </c>
      <c r="D7885" s="16" t="str">
        <f>IF('6.標準時間'!$C7885="","",'6.標準時間'!E7885)</f>
        <v/>
      </c>
      <c r="E7885" s="171" t="str">
        <f>IF('6.標準時間'!$C7885="","",'6.標準時間'!F7885)</f>
        <v/>
      </c>
      <c r="F7885" s="15" t="str">
        <f t="shared" si="246"/>
        <v/>
      </c>
      <c r="G7885" s="142" t="str">
        <f>IF('6.標準時間'!$C7885="","",'6.標準時間'!H7885)</f>
        <v/>
      </c>
      <c r="H7885" s="142" t="str">
        <f>IF('6.標準時間'!$C7885="","",'6.標準時間'!I7885)</f>
        <v/>
      </c>
      <c r="I7885" s="107" t="str">
        <f>IF(C7885="","",VLOOKUP($C7885,'7.工程別レート'!$C$6:$E$501,3,FALSE))</f>
        <v/>
      </c>
      <c r="J7885" s="108" t="str">
        <f>IF(C7885="","",VLOOKUP($C7885,'7.工程別レート'!$C$6:$E$501,2,FALSE))</f>
        <v/>
      </c>
      <c r="K7885" s="195" t="str">
        <f t="shared" si="247"/>
        <v/>
      </c>
    </row>
    <row r="7886" spans="2:11" ht="18" customHeight="1">
      <c r="B7886" s="16" t="str">
        <f>IF('6.標準時間'!$B7886="","",'6.標準時間'!B7886)</f>
        <v/>
      </c>
      <c r="C7886" s="16" t="str">
        <f>IF('6.標準時間'!$C7886="","",'6.標準時間'!C7886)</f>
        <v/>
      </c>
      <c r="D7886" s="16" t="str">
        <f>IF('6.標準時間'!$C7886="","",'6.標準時間'!E7886)</f>
        <v/>
      </c>
      <c r="E7886" s="171" t="str">
        <f>IF('6.標準時間'!$C7886="","",'6.標準時間'!F7886)</f>
        <v/>
      </c>
      <c r="F7886" s="15" t="str">
        <f t="shared" si="246"/>
        <v/>
      </c>
      <c r="G7886" s="142" t="str">
        <f>IF('6.標準時間'!$C7886="","",'6.標準時間'!H7886)</f>
        <v/>
      </c>
      <c r="H7886" s="142" t="str">
        <f>IF('6.標準時間'!$C7886="","",'6.標準時間'!I7886)</f>
        <v/>
      </c>
      <c r="I7886" s="107" t="str">
        <f>IF(C7886="","",VLOOKUP($C7886,'7.工程別レート'!$C$6:$E$501,3,FALSE))</f>
        <v/>
      </c>
      <c r="J7886" s="108" t="str">
        <f>IF(C7886="","",VLOOKUP($C7886,'7.工程別レート'!$C$6:$E$501,2,FALSE))</f>
        <v/>
      </c>
      <c r="K7886" s="195" t="str">
        <f t="shared" si="247"/>
        <v/>
      </c>
    </row>
    <row r="7887" spans="2:11" ht="18" customHeight="1">
      <c r="B7887" s="16" t="str">
        <f>IF('6.標準時間'!$B7887="","",'6.標準時間'!B7887)</f>
        <v/>
      </c>
      <c r="C7887" s="16" t="str">
        <f>IF('6.標準時間'!$C7887="","",'6.標準時間'!C7887)</f>
        <v/>
      </c>
      <c r="D7887" s="16" t="str">
        <f>IF('6.標準時間'!$C7887="","",'6.標準時間'!E7887)</f>
        <v/>
      </c>
      <c r="E7887" s="171" t="str">
        <f>IF('6.標準時間'!$C7887="","",'6.標準時間'!F7887)</f>
        <v/>
      </c>
      <c r="F7887" s="15" t="str">
        <f t="shared" si="246"/>
        <v/>
      </c>
      <c r="G7887" s="142" t="str">
        <f>IF('6.標準時間'!$C7887="","",'6.標準時間'!H7887)</f>
        <v/>
      </c>
      <c r="H7887" s="142" t="str">
        <f>IF('6.標準時間'!$C7887="","",'6.標準時間'!I7887)</f>
        <v/>
      </c>
      <c r="I7887" s="107" t="str">
        <f>IF(C7887="","",VLOOKUP($C7887,'7.工程別レート'!$C$6:$E$501,3,FALSE))</f>
        <v/>
      </c>
      <c r="J7887" s="108" t="str">
        <f>IF(C7887="","",VLOOKUP($C7887,'7.工程別レート'!$C$6:$E$501,2,FALSE))</f>
        <v/>
      </c>
      <c r="K7887" s="195" t="str">
        <f t="shared" si="247"/>
        <v/>
      </c>
    </row>
    <row r="7888" spans="2:11" ht="18" customHeight="1">
      <c r="B7888" s="16" t="str">
        <f>IF('6.標準時間'!$B7888="","",'6.標準時間'!B7888)</f>
        <v/>
      </c>
      <c r="C7888" s="16" t="str">
        <f>IF('6.標準時間'!$C7888="","",'6.標準時間'!C7888)</f>
        <v/>
      </c>
      <c r="D7888" s="16" t="str">
        <f>IF('6.標準時間'!$C7888="","",'6.標準時間'!E7888)</f>
        <v/>
      </c>
      <c r="E7888" s="171" t="str">
        <f>IF('6.標準時間'!$C7888="","",'6.標準時間'!F7888)</f>
        <v/>
      </c>
      <c r="F7888" s="15" t="str">
        <f t="shared" si="246"/>
        <v/>
      </c>
      <c r="G7888" s="142" t="str">
        <f>IF('6.標準時間'!$C7888="","",'6.標準時間'!H7888)</f>
        <v/>
      </c>
      <c r="H7888" s="142" t="str">
        <f>IF('6.標準時間'!$C7888="","",'6.標準時間'!I7888)</f>
        <v/>
      </c>
      <c r="I7888" s="107" t="str">
        <f>IF(C7888="","",VLOOKUP($C7888,'7.工程別レート'!$C$6:$E$501,3,FALSE))</f>
        <v/>
      </c>
      <c r="J7888" s="108" t="str">
        <f>IF(C7888="","",VLOOKUP($C7888,'7.工程別レート'!$C$6:$E$501,2,FALSE))</f>
        <v/>
      </c>
      <c r="K7888" s="195" t="str">
        <f t="shared" si="247"/>
        <v/>
      </c>
    </row>
    <row r="7889" spans="2:11" ht="18" customHeight="1">
      <c r="B7889" s="16" t="str">
        <f>IF('6.標準時間'!$B7889="","",'6.標準時間'!B7889)</f>
        <v/>
      </c>
      <c r="C7889" s="16" t="str">
        <f>IF('6.標準時間'!$C7889="","",'6.標準時間'!C7889)</f>
        <v/>
      </c>
      <c r="D7889" s="16" t="str">
        <f>IF('6.標準時間'!$C7889="","",'6.標準時間'!E7889)</f>
        <v/>
      </c>
      <c r="E7889" s="171" t="str">
        <f>IF('6.標準時間'!$C7889="","",'6.標準時間'!F7889)</f>
        <v/>
      </c>
      <c r="F7889" s="15" t="str">
        <f t="shared" si="246"/>
        <v/>
      </c>
      <c r="G7889" s="142" t="str">
        <f>IF('6.標準時間'!$C7889="","",'6.標準時間'!H7889)</f>
        <v/>
      </c>
      <c r="H7889" s="142" t="str">
        <f>IF('6.標準時間'!$C7889="","",'6.標準時間'!I7889)</f>
        <v/>
      </c>
      <c r="I7889" s="107" t="str">
        <f>IF(C7889="","",VLOOKUP($C7889,'7.工程別レート'!$C$6:$E$501,3,FALSE))</f>
        <v/>
      </c>
      <c r="J7889" s="108" t="str">
        <f>IF(C7889="","",VLOOKUP($C7889,'7.工程別レート'!$C$6:$E$501,2,FALSE))</f>
        <v/>
      </c>
      <c r="K7889" s="195" t="str">
        <f t="shared" si="247"/>
        <v/>
      </c>
    </row>
    <row r="7890" spans="2:11" ht="18" customHeight="1">
      <c r="B7890" s="16" t="str">
        <f>IF('6.標準時間'!$B7890="","",'6.標準時間'!B7890)</f>
        <v/>
      </c>
      <c r="C7890" s="16" t="str">
        <f>IF('6.標準時間'!$C7890="","",'6.標準時間'!C7890)</f>
        <v/>
      </c>
      <c r="D7890" s="16" t="str">
        <f>IF('6.標準時間'!$C7890="","",'6.標準時間'!E7890)</f>
        <v/>
      </c>
      <c r="E7890" s="171" t="str">
        <f>IF('6.標準時間'!$C7890="","",'6.標準時間'!F7890)</f>
        <v/>
      </c>
      <c r="F7890" s="15" t="str">
        <f t="shared" si="246"/>
        <v/>
      </c>
      <c r="G7890" s="142" t="str">
        <f>IF('6.標準時間'!$C7890="","",'6.標準時間'!H7890)</f>
        <v/>
      </c>
      <c r="H7890" s="142" t="str">
        <f>IF('6.標準時間'!$C7890="","",'6.標準時間'!I7890)</f>
        <v/>
      </c>
      <c r="I7890" s="107" t="str">
        <f>IF(C7890="","",VLOOKUP($C7890,'7.工程別レート'!$C$6:$E$501,3,FALSE))</f>
        <v/>
      </c>
      <c r="J7890" s="108" t="str">
        <f>IF(C7890="","",VLOOKUP($C7890,'7.工程別レート'!$C$6:$E$501,2,FALSE))</f>
        <v/>
      </c>
      <c r="K7890" s="195" t="str">
        <f t="shared" si="247"/>
        <v/>
      </c>
    </row>
    <row r="7891" spans="2:11" ht="18" customHeight="1">
      <c r="B7891" s="16" t="str">
        <f>IF('6.標準時間'!$B7891="","",'6.標準時間'!B7891)</f>
        <v/>
      </c>
      <c r="C7891" s="16" t="str">
        <f>IF('6.標準時間'!$C7891="","",'6.標準時間'!C7891)</f>
        <v/>
      </c>
      <c r="D7891" s="16" t="str">
        <f>IF('6.標準時間'!$C7891="","",'6.標準時間'!E7891)</f>
        <v/>
      </c>
      <c r="E7891" s="171" t="str">
        <f>IF('6.標準時間'!$C7891="","",'6.標準時間'!F7891)</f>
        <v/>
      </c>
      <c r="F7891" s="15" t="str">
        <f t="shared" si="246"/>
        <v/>
      </c>
      <c r="G7891" s="142" t="str">
        <f>IF('6.標準時間'!$C7891="","",'6.標準時間'!H7891)</f>
        <v/>
      </c>
      <c r="H7891" s="142" t="str">
        <f>IF('6.標準時間'!$C7891="","",'6.標準時間'!I7891)</f>
        <v/>
      </c>
      <c r="I7891" s="107" t="str">
        <f>IF(C7891="","",VLOOKUP($C7891,'7.工程別レート'!$C$6:$E$501,3,FALSE))</f>
        <v/>
      </c>
      <c r="J7891" s="108" t="str">
        <f>IF(C7891="","",VLOOKUP($C7891,'7.工程別レート'!$C$6:$E$501,2,FALSE))</f>
        <v/>
      </c>
      <c r="K7891" s="195" t="str">
        <f t="shared" si="247"/>
        <v/>
      </c>
    </row>
    <row r="7892" spans="2:11" ht="18" customHeight="1">
      <c r="B7892" s="16" t="str">
        <f>IF('6.標準時間'!$B7892="","",'6.標準時間'!B7892)</f>
        <v/>
      </c>
      <c r="C7892" s="16" t="str">
        <f>IF('6.標準時間'!$C7892="","",'6.標準時間'!C7892)</f>
        <v/>
      </c>
      <c r="D7892" s="16" t="str">
        <f>IF('6.標準時間'!$C7892="","",'6.標準時間'!E7892)</f>
        <v/>
      </c>
      <c r="E7892" s="171" t="str">
        <f>IF('6.標準時間'!$C7892="","",'6.標準時間'!F7892)</f>
        <v/>
      </c>
      <c r="F7892" s="15" t="str">
        <f t="shared" si="246"/>
        <v/>
      </c>
      <c r="G7892" s="142" t="str">
        <f>IF('6.標準時間'!$C7892="","",'6.標準時間'!H7892)</f>
        <v/>
      </c>
      <c r="H7892" s="142" t="str">
        <f>IF('6.標準時間'!$C7892="","",'6.標準時間'!I7892)</f>
        <v/>
      </c>
      <c r="I7892" s="107" t="str">
        <f>IF(C7892="","",VLOOKUP($C7892,'7.工程別レート'!$C$6:$E$501,3,FALSE))</f>
        <v/>
      </c>
      <c r="J7892" s="108" t="str">
        <f>IF(C7892="","",VLOOKUP($C7892,'7.工程別レート'!$C$6:$E$501,2,FALSE))</f>
        <v/>
      </c>
      <c r="K7892" s="195" t="str">
        <f t="shared" si="247"/>
        <v/>
      </c>
    </row>
    <row r="7893" spans="2:11" ht="18" customHeight="1">
      <c r="B7893" s="16" t="str">
        <f>IF('6.標準時間'!$B7893="","",'6.標準時間'!B7893)</f>
        <v/>
      </c>
      <c r="C7893" s="16" t="str">
        <f>IF('6.標準時間'!$C7893="","",'6.標準時間'!C7893)</f>
        <v/>
      </c>
      <c r="D7893" s="16" t="str">
        <f>IF('6.標準時間'!$C7893="","",'6.標準時間'!E7893)</f>
        <v/>
      </c>
      <c r="E7893" s="171" t="str">
        <f>IF('6.標準時間'!$C7893="","",'6.標準時間'!F7893)</f>
        <v/>
      </c>
      <c r="F7893" s="15" t="str">
        <f t="shared" si="246"/>
        <v/>
      </c>
      <c r="G7893" s="142" t="str">
        <f>IF('6.標準時間'!$C7893="","",'6.標準時間'!H7893)</f>
        <v/>
      </c>
      <c r="H7893" s="142" t="str">
        <f>IF('6.標準時間'!$C7893="","",'6.標準時間'!I7893)</f>
        <v/>
      </c>
      <c r="I7893" s="107" t="str">
        <f>IF(C7893="","",VLOOKUP($C7893,'7.工程別レート'!$C$6:$E$501,3,FALSE))</f>
        <v/>
      </c>
      <c r="J7893" s="108" t="str">
        <f>IF(C7893="","",VLOOKUP($C7893,'7.工程別レート'!$C$6:$E$501,2,FALSE))</f>
        <v/>
      </c>
      <c r="K7893" s="195" t="str">
        <f t="shared" si="247"/>
        <v/>
      </c>
    </row>
    <row r="7894" spans="2:11" ht="18" customHeight="1">
      <c r="B7894" s="16" t="str">
        <f>IF('6.標準時間'!$B7894="","",'6.標準時間'!B7894)</f>
        <v/>
      </c>
      <c r="C7894" s="16" t="str">
        <f>IF('6.標準時間'!$C7894="","",'6.標準時間'!C7894)</f>
        <v/>
      </c>
      <c r="D7894" s="16" t="str">
        <f>IF('6.標準時間'!$C7894="","",'6.標準時間'!E7894)</f>
        <v/>
      </c>
      <c r="E7894" s="171" t="str">
        <f>IF('6.標準時間'!$C7894="","",'6.標準時間'!F7894)</f>
        <v/>
      </c>
      <c r="F7894" s="15" t="str">
        <f t="shared" si="246"/>
        <v/>
      </c>
      <c r="G7894" s="142" t="str">
        <f>IF('6.標準時間'!$C7894="","",'6.標準時間'!H7894)</f>
        <v/>
      </c>
      <c r="H7894" s="142" t="str">
        <f>IF('6.標準時間'!$C7894="","",'6.標準時間'!I7894)</f>
        <v/>
      </c>
      <c r="I7894" s="107" t="str">
        <f>IF(C7894="","",VLOOKUP($C7894,'7.工程別レート'!$C$6:$E$501,3,FALSE))</f>
        <v/>
      </c>
      <c r="J7894" s="108" t="str">
        <f>IF(C7894="","",VLOOKUP($C7894,'7.工程別レート'!$C$6:$E$501,2,FALSE))</f>
        <v/>
      </c>
      <c r="K7894" s="195" t="str">
        <f t="shared" si="247"/>
        <v/>
      </c>
    </row>
    <row r="7895" spans="2:11" ht="18" customHeight="1">
      <c r="B7895" s="16" t="str">
        <f>IF('6.標準時間'!$B7895="","",'6.標準時間'!B7895)</f>
        <v/>
      </c>
      <c r="C7895" s="16" t="str">
        <f>IF('6.標準時間'!$C7895="","",'6.標準時間'!C7895)</f>
        <v/>
      </c>
      <c r="D7895" s="16" t="str">
        <f>IF('6.標準時間'!$C7895="","",'6.標準時間'!E7895)</f>
        <v/>
      </c>
      <c r="E7895" s="171" t="str">
        <f>IF('6.標準時間'!$C7895="","",'6.標準時間'!F7895)</f>
        <v/>
      </c>
      <c r="F7895" s="15" t="str">
        <f t="shared" si="246"/>
        <v/>
      </c>
      <c r="G7895" s="142" t="str">
        <f>IF('6.標準時間'!$C7895="","",'6.標準時間'!H7895)</f>
        <v/>
      </c>
      <c r="H7895" s="142" t="str">
        <f>IF('6.標準時間'!$C7895="","",'6.標準時間'!I7895)</f>
        <v/>
      </c>
      <c r="I7895" s="107" t="str">
        <f>IF(C7895="","",VLOOKUP($C7895,'7.工程別レート'!$C$6:$E$501,3,FALSE))</f>
        <v/>
      </c>
      <c r="J7895" s="108" t="str">
        <f>IF(C7895="","",VLOOKUP($C7895,'7.工程別レート'!$C$6:$E$501,2,FALSE))</f>
        <v/>
      </c>
      <c r="K7895" s="195" t="str">
        <f t="shared" si="247"/>
        <v/>
      </c>
    </row>
    <row r="7896" spans="2:11" ht="18" customHeight="1">
      <c r="B7896" s="16" t="str">
        <f>IF('6.標準時間'!$B7896="","",'6.標準時間'!B7896)</f>
        <v/>
      </c>
      <c r="C7896" s="16" t="str">
        <f>IF('6.標準時間'!$C7896="","",'6.標準時間'!C7896)</f>
        <v/>
      </c>
      <c r="D7896" s="16" t="str">
        <f>IF('6.標準時間'!$C7896="","",'6.標準時間'!E7896)</f>
        <v/>
      </c>
      <c r="E7896" s="171" t="str">
        <f>IF('6.標準時間'!$C7896="","",'6.標準時間'!F7896)</f>
        <v/>
      </c>
      <c r="F7896" s="15" t="str">
        <f t="shared" si="246"/>
        <v/>
      </c>
      <c r="G7896" s="142" t="str">
        <f>IF('6.標準時間'!$C7896="","",'6.標準時間'!H7896)</f>
        <v/>
      </c>
      <c r="H7896" s="142" t="str">
        <f>IF('6.標準時間'!$C7896="","",'6.標準時間'!I7896)</f>
        <v/>
      </c>
      <c r="I7896" s="107" t="str">
        <f>IF(C7896="","",VLOOKUP($C7896,'7.工程別レート'!$C$6:$E$501,3,FALSE))</f>
        <v/>
      </c>
      <c r="J7896" s="108" t="str">
        <f>IF(C7896="","",VLOOKUP($C7896,'7.工程別レート'!$C$6:$E$501,2,FALSE))</f>
        <v/>
      </c>
      <c r="K7896" s="195" t="str">
        <f t="shared" si="247"/>
        <v/>
      </c>
    </row>
    <row r="7897" spans="2:11" ht="18" customHeight="1">
      <c r="B7897" s="16" t="str">
        <f>IF('6.標準時間'!$B7897="","",'6.標準時間'!B7897)</f>
        <v/>
      </c>
      <c r="C7897" s="16" t="str">
        <f>IF('6.標準時間'!$C7897="","",'6.標準時間'!C7897)</f>
        <v/>
      </c>
      <c r="D7897" s="16" t="str">
        <f>IF('6.標準時間'!$C7897="","",'6.標準時間'!E7897)</f>
        <v/>
      </c>
      <c r="E7897" s="171" t="str">
        <f>IF('6.標準時間'!$C7897="","",'6.標準時間'!F7897)</f>
        <v/>
      </c>
      <c r="F7897" s="15" t="str">
        <f t="shared" si="246"/>
        <v/>
      </c>
      <c r="G7897" s="142" t="str">
        <f>IF('6.標準時間'!$C7897="","",'6.標準時間'!H7897)</f>
        <v/>
      </c>
      <c r="H7897" s="142" t="str">
        <f>IF('6.標準時間'!$C7897="","",'6.標準時間'!I7897)</f>
        <v/>
      </c>
      <c r="I7897" s="107" t="str">
        <f>IF(C7897="","",VLOOKUP($C7897,'7.工程別レート'!$C$6:$E$501,3,FALSE))</f>
        <v/>
      </c>
      <c r="J7897" s="108" t="str">
        <f>IF(C7897="","",VLOOKUP($C7897,'7.工程別レート'!$C$6:$E$501,2,FALSE))</f>
        <v/>
      </c>
      <c r="K7897" s="195" t="str">
        <f t="shared" si="247"/>
        <v/>
      </c>
    </row>
    <row r="7898" spans="2:11" ht="18" customHeight="1">
      <c r="B7898" s="16" t="str">
        <f>IF('6.標準時間'!$B7898="","",'6.標準時間'!B7898)</f>
        <v/>
      </c>
      <c r="C7898" s="16" t="str">
        <f>IF('6.標準時間'!$C7898="","",'6.標準時間'!C7898)</f>
        <v/>
      </c>
      <c r="D7898" s="16" t="str">
        <f>IF('6.標準時間'!$C7898="","",'6.標準時間'!E7898)</f>
        <v/>
      </c>
      <c r="E7898" s="171" t="str">
        <f>IF('6.標準時間'!$C7898="","",'6.標準時間'!F7898)</f>
        <v/>
      </c>
      <c r="F7898" s="15" t="str">
        <f t="shared" si="246"/>
        <v/>
      </c>
      <c r="G7898" s="142" t="str">
        <f>IF('6.標準時間'!$C7898="","",'6.標準時間'!H7898)</f>
        <v/>
      </c>
      <c r="H7898" s="142" t="str">
        <f>IF('6.標準時間'!$C7898="","",'6.標準時間'!I7898)</f>
        <v/>
      </c>
      <c r="I7898" s="107" t="str">
        <f>IF(C7898="","",VLOOKUP($C7898,'7.工程別レート'!$C$6:$E$501,3,FALSE))</f>
        <v/>
      </c>
      <c r="J7898" s="108" t="str">
        <f>IF(C7898="","",VLOOKUP($C7898,'7.工程別レート'!$C$6:$E$501,2,FALSE))</f>
        <v/>
      </c>
      <c r="K7898" s="195" t="str">
        <f t="shared" si="247"/>
        <v/>
      </c>
    </row>
    <row r="7899" spans="2:11" ht="18" customHeight="1">
      <c r="B7899" s="16" t="str">
        <f>IF('6.標準時間'!$B7899="","",'6.標準時間'!B7899)</f>
        <v/>
      </c>
      <c r="C7899" s="16" t="str">
        <f>IF('6.標準時間'!$C7899="","",'6.標準時間'!C7899)</f>
        <v/>
      </c>
      <c r="D7899" s="16" t="str">
        <f>IF('6.標準時間'!$C7899="","",'6.標準時間'!E7899)</f>
        <v/>
      </c>
      <c r="E7899" s="171" t="str">
        <f>IF('6.標準時間'!$C7899="","",'6.標準時間'!F7899)</f>
        <v/>
      </c>
      <c r="F7899" s="15" t="str">
        <f t="shared" si="246"/>
        <v/>
      </c>
      <c r="G7899" s="142" t="str">
        <f>IF('6.標準時間'!$C7899="","",'6.標準時間'!H7899)</f>
        <v/>
      </c>
      <c r="H7899" s="142" t="str">
        <f>IF('6.標準時間'!$C7899="","",'6.標準時間'!I7899)</f>
        <v/>
      </c>
      <c r="I7899" s="107" t="str">
        <f>IF(C7899="","",VLOOKUP($C7899,'7.工程別レート'!$C$6:$E$501,3,FALSE))</f>
        <v/>
      </c>
      <c r="J7899" s="108" t="str">
        <f>IF(C7899="","",VLOOKUP($C7899,'7.工程別レート'!$C$6:$E$501,2,FALSE))</f>
        <v/>
      </c>
      <c r="K7899" s="195" t="str">
        <f t="shared" si="247"/>
        <v/>
      </c>
    </row>
    <row r="7900" spans="2:11" ht="18" customHeight="1">
      <c r="B7900" s="16" t="str">
        <f>IF('6.標準時間'!$B7900="","",'6.標準時間'!B7900)</f>
        <v/>
      </c>
      <c r="C7900" s="16" t="str">
        <f>IF('6.標準時間'!$C7900="","",'6.標準時間'!C7900)</f>
        <v/>
      </c>
      <c r="D7900" s="16" t="str">
        <f>IF('6.標準時間'!$C7900="","",'6.標準時間'!E7900)</f>
        <v/>
      </c>
      <c r="E7900" s="171" t="str">
        <f>IF('6.標準時間'!$C7900="","",'6.標準時間'!F7900)</f>
        <v/>
      </c>
      <c r="F7900" s="15" t="str">
        <f t="shared" si="246"/>
        <v/>
      </c>
      <c r="G7900" s="142" t="str">
        <f>IF('6.標準時間'!$C7900="","",'6.標準時間'!H7900)</f>
        <v/>
      </c>
      <c r="H7900" s="142" t="str">
        <f>IF('6.標準時間'!$C7900="","",'6.標準時間'!I7900)</f>
        <v/>
      </c>
      <c r="I7900" s="107" t="str">
        <f>IF(C7900="","",VLOOKUP($C7900,'7.工程別レート'!$C$6:$E$501,3,FALSE))</f>
        <v/>
      </c>
      <c r="J7900" s="108" t="str">
        <f>IF(C7900="","",VLOOKUP($C7900,'7.工程別レート'!$C$6:$E$501,2,FALSE))</f>
        <v/>
      </c>
      <c r="K7900" s="195" t="str">
        <f t="shared" si="247"/>
        <v/>
      </c>
    </row>
    <row r="7901" spans="2:11" ht="18" customHeight="1">
      <c r="B7901" s="16" t="str">
        <f>IF('6.標準時間'!$B7901="","",'6.標準時間'!B7901)</f>
        <v/>
      </c>
      <c r="C7901" s="16" t="str">
        <f>IF('6.標準時間'!$C7901="","",'6.標準時間'!C7901)</f>
        <v/>
      </c>
      <c r="D7901" s="16" t="str">
        <f>IF('6.標準時間'!$C7901="","",'6.標準時間'!E7901)</f>
        <v/>
      </c>
      <c r="E7901" s="171" t="str">
        <f>IF('6.標準時間'!$C7901="","",'6.標準時間'!F7901)</f>
        <v/>
      </c>
      <c r="F7901" s="15" t="str">
        <f t="shared" si="246"/>
        <v/>
      </c>
      <c r="G7901" s="142" t="str">
        <f>IF('6.標準時間'!$C7901="","",'6.標準時間'!H7901)</f>
        <v/>
      </c>
      <c r="H7901" s="142" t="str">
        <f>IF('6.標準時間'!$C7901="","",'6.標準時間'!I7901)</f>
        <v/>
      </c>
      <c r="I7901" s="107" t="str">
        <f>IF(C7901="","",VLOOKUP($C7901,'7.工程別レート'!$C$6:$E$501,3,FALSE))</f>
        <v/>
      </c>
      <c r="J7901" s="108" t="str">
        <f>IF(C7901="","",VLOOKUP($C7901,'7.工程別レート'!$C$6:$E$501,2,FALSE))</f>
        <v/>
      </c>
      <c r="K7901" s="195" t="str">
        <f t="shared" si="247"/>
        <v/>
      </c>
    </row>
    <row r="7902" spans="2:11" ht="18" customHeight="1">
      <c r="B7902" s="16" t="str">
        <f>IF('6.標準時間'!$B7902="","",'6.標準時間'!B7902)</f>
        <v/>
      </c>
      <c r="C7902" s="16" t="str">
        <f>IF('6.標準時間'!$C7902="","",'6.標準時間'!C7902)</f>
        <v/>
      </c>
      <c r="D7902" s="16" t="str">
        <f>IF('6.標準時間'!$C7902="","",'6.標準時間'!E7902)</f>
        <v/>
      </c>
      <c r="E7902" s="171" t="str">
        <f>IF('6.標準時間'!$C7902="","",'6.標準時間'!F7902)</f>
        <v/>
      </c>
      <c r="F7902" s="15" t="str">
        <f t="shared" si="246"/>
        <v/>
      </c>
      <c r="G7902" s="142" t="str">
        <f>IF('6.標準時間'!$C7902="","",'6.標準時間'!H7902)</f>
        <v/>
      </c>
      <c r="H7902" s="142" t="str">
        <f>IF('6.標準時間'!$C7902="","",'6.標準時間'!I7902)</f>
        <v/>
      </c>
      <c r="I7902" s="107" t="str">
        <f>IF(C7902="","",VLOOKUP($C7902,'7.工程別レート'!$C$6:$E$501,3,FALSE))</f>
        <v/>
      </c>
      <c r="J7902" s="108" t="str">
        <f>IF(C7902="","",VLOOKUP($C7902,'7.工程別レート'!$C$6:$E$501,2,FALSE))</f>
        <v/>
      </c>
      <c r="K7902" s="195" t="str">
        <f t="shared" si="247"/>
        <v/>
      </c>
    </row>
    <row r="7903" spans="2:11" ht="18" customHeight="1">
      <c r="B7903" s="16" t="str">
        <f>IF('6.標準時間'!$B7903="","",'6.標準時間'!B7903)</f>
        <v/>
      </c>
      <c r="C7903" s="16" t="str">
        <f>IF('6.標準時間'!$C7903="","",'6.標準時間'!C7903)</f>
        <v/>
      </c>
      <c r="D7903" s="16" t="str">
        <f>IF('6.標準時間'!$C7903="","",'6.標準時間'!E7903)</f>
        <v/>
      </c>
      <c r="E7903" s="171" t="str">
        <f>IF('6.標準時間'!$C7903="","",'6.標準時間'!F7903)</f>
        <v/>
      </c>
      <c r="F7903" s="15" t="str">
        <f t="shared" si="246"/>
        <v/>
      </c>
      <c r="G7903" s="142" t="str">
        <f>IF('6.標準時間'!$C7903="","",'6.標準時間'!H7903)</f>
        <v/>
      </c>
      <c r="H7903" s="142" t="str">
        <f>IF('6.標準時間'!$C7903="","",'6.標準時間'!I7903)</f>
        <v/>
      </c>
      <c r="I7903" s="107" t="str">
        <f>IF(C7903="","",VLOOKUP($C7903,'7.工程別レート'!$C$6:$E$501,3,FALSE))</f>
        <v/>
      </c>
      <c r="J7903" s="108" t="str">
        <f>IF(C7903="","",VLOOKUP($C7903,'7.工程別レート'!$C$6:$E$501,2,FALSE))</f>
        <v/>
      </c>
      <c r="K7903" s="195" t="str">
        <f t="shared" si="247"/>
        <v/>
      </c>
    </row>
    <row r="7904" spans="2:11" ht="18" customHeight="1">
      <c r="B7904" s="16" t="str">
        <f>IF('6.標準時間'!$B7904="","",'6.標準時間'!B7904)</f>
        <v/>
      </c>
      <c r="C7904" s="16" t="str">
        <f>IF('6.標準時間'!$C7904="","",'6.標準時間'!C7904)</f>
        <v/>
      </c>
      <c r="D7904" s="16" t="str">
        <f>IF('6.標準時間'!$C7904="","",'6.標準時間'!E7904)</f>
        <v/>
      </c>
      <c r="E7904" s="171" t="str">
        <f>IF('6.標準時間'!$C7904="","",'6.標準時間'!F7904)</f>
        <v/>
      </c>
      <c r="F7904" s="15" t="str">
        <f t="shared" si="246"/>
        <v/>
      </c>
      <c r="G7904" s="142" t="str">
        <f>IF('6.標準時間'!$C7904="","",'6.標準時間'!H7904)</f>
        <v/>
      </c>
      <c r="H7904" s="142" t="str">
        <f>IF('6.標準時間'!$C7904="","",'6.標準時間'!I7904)</f>
        <v/>
      </c>
      <c r="I7904" s="107" t="str">
        <f>IF(C7904="","",VLOOKUP($C7904,'7.工程別レート'!$C$6:$E$501,3,FALSE))</f>
        <v/>
      </c>
      <c r="J7904" s="108" t="str">
        <f>IF(C7904="","",VLOOKUP($C7904,'7.工程別レート'!$C$6:$E$501,2,FALSE))</f>
        <v/>
      </c>
      <c r="K7904" s="195" t="str">
        <f t="shared" si="247"/>
        <v/>
      </c>
    </row>
    <row r="7905" spans="2:11" ht="18" customHeight="1">
      <c r="B7905" s="16" t="str">
        <f>IF('6.標準時間'!$B7905="","",'6.標準時間'!B7905)</f>
        <v/>
      </c>
      <c r="C7905" s="16" t="str">
        <f>IF('6.標準時間'!$C7905="","",'6.標準時間'!C7905)</f>
        <v/>
      </c>
      <c r="D7905" s="16" t="str">
        <f>IF('6.標準時間'!$C7905="","",'6.標準時間'!E7905)</f>
        <v/>
      </c>
      <c r="E7905" s="171" t="str">
        <f>IF('6.標準時間'!$C7905="","",'6.標準時間'!F7905)</f>
        <v/>
      </c>
      <c r="F7905" s="15" t="str">
        <f t="shared" si="246"/>
        <v/>
      </c>
      <c r="G7905" s="142" t="str">
        <f>IF('6.標準時間'!$C7905="","",'6.標準時間'!H7905)</f>
        <v/>
      </c>
      <c r="H7905" s="142" t="str">
        <f>IF('6.標準時間'!$C7905="","",'6.標準時間'!I7905)</f>
        <v/>
      </c>
      <c r="I7905" s="107" t="str">
        <f>IF(C7905="","",VLOOKUP($C7905,'7.工程別レート'!$C$6:$E$501,3,FALSE))</f>
        <v/>
      </c>
      <c r="J7905" s="108" t="str">
        <f>IF(C7905="","",VLOOKUP($C7905,'7.工程別レート'!$C$6:$E$501,2,FALSE))</f>
        <v/>
      </c>
      <c r="K7905" s="195" t="str">
        <f t="shared" si="247"/>
        <v/>
      </c>
    </row>
    <row r="7906" spans="2:11" ht="18" customHeight="1">
      <c r="B7906" s="16" t="str">
        <f>IF('6.標準時間'!$B7906="","",'6.標準時間'!B7906)</f>
        <v/>
      </c>
      <c r="C7906" s="16" t="str">
        <f>IF('6.標準時間'!$C7906="","",'6.標準時間'!C7906)</f>
        <v/>
      </c>
      <c r="D7906" s="16" t="str">
        <f>IF('6.標準時間'!$C7906="","",'6.標準時間'!E7906)</f>
        <v/>
      </c>
      <c r="E7906" s="171" t="str">
        <f>IF('6.標準時間'!$C7906="","",'6.標準時間'!F7906)</f>
        <v/>
      </c>
      <c r="F7906" s="15" t="str">
        <f t="shared" si="246"/>
        <v/>
      </c>
      <c r="G7906" s="142" t="str">
        <f>IF('6.標準時間'!$C7906="","",'6.標準時間'!H7906)</f>
        <v/>
      </c>
      <c r="H7906" s="142" t="str">
        <f>IF('6.標準時間'!$C7906="","",'6.標準時間'!I7906)</f>
        <v/>
      </c>
      <c r="I7906" s="107" t="str">
        <f>IF(C7906="","",VLOOKUP($C7906,'7.工程別レート'!$C$6:$E$501,3,FALSE))</f>
        <v/>
      </c>
      <c r="J7906" s="108" t="str">
        <f>IF(C7906="","",VLOOKUP($C7906,'7.工程別レート'!$C$6:$E$501,2,FALSE))</f>
        <v/>
      </c>
      <c r="K7906" s="195" t="str">
        <f t="shared" si="247"/>
        <v/>
      </c>
    </row>
    <row r="7907" spans="2:11" ht="18" customHeight="1">
      <c r="B7907" s="16" t="str">
        <f>IF('6.標準時間'!$B7907="","",'6.標準時間'!B7907)</f>
        <v/>
      </c>
      <c r="C7907" s="16" t="str">
        <f>IF('6.標準時間'!$C7907="","",'6.標準時間'!C7907)</f>
        <v/>
      </c>
      <c r="D7907" s="16" t="str">
        <f>IF('6.標準時間'!$C7907="","",'6.標準時間'!E7907)</f>
        <v/>
      </c>
      <c r="E7907" s="171" t="str">
        <f>IF('6.標準時間'!$C7907="","",'6.標準時間'!F7907)</f>
        <v/>
      </c>
      <c r="F7907" s="15" t="str">
        <f t="shared" si="246"/>
        <v/>
      </c>
      <c r="G7907" s="142" t="str">
        <f>IF('6.標準時間'!$C7907="","",'6.標準時間'!H7907)</f>
        <v/>
      </c>
      <c r="H7907" s="142" t="str">
        <f>IF('6.標準時間'!$C7907="","",'6.標準時間'!I7907)</f>
        <v/>
      </c>
      <c r="I7907" s="107" t="str">
        <f>IF(C7907="","",VLOOKUP($C7907,'7.工程別レート'!$C$6:$E$501,3,FALSE))</f>
        <v/>
      </c>
      <c r="J7907" s="108" t="str">
        <f>IF(C7907="","",VLOOKUP($C7907,'7.工程別レート'!$C$6:$E$501,2,FALSE))</f>
        <v/>
      </c>
      <c r="K7907" s="195" t="str">
        <f t="shared" si="247"/>
        <v/>
      </c>
    </row>
    <row r="7908" spans="2:11" ht="18" customHeight="1">
      <c r="B7908" s="16" t="str">
        <f>IF('6.標準時間'!$B7908="","",'6.標準時間'!B7908)</f>
        <v/>
      </c>
      <c r="C7908" s="16" t="str">
        <f>IF('6.標準時間'!$C7908="","",'6.標準時間'!C7908)</f>
        <v/>
      </c>
      <c r="D7908" s="16" t="str">
        <f>IF('6.標準時間'!$C7908="","",'6.標準時間'!E7908)</f>
        <v/>
      </c>
      <c r="E7908" s="171" t="str">
        <f>IF('6.標準時間'!$C7908="","",'6.標準時間'!F7908)</f>
        <v/>
      </c>
      <c r="F7908" s="15" t="str">
        <f t="shared" si="246"/>
        <v/>
      </c>
      <c r="G7908" s="142" t="str">
        <f>IF('6.標準時間'!$C7908="","",'6.標準時間'!H7908)</f>
        <v/>
      </c>
      <c r="H7908" s="142" t="str">
        <f>IF('6.標準時間'!$C7908="","",'6.標準時間'!I7908)</f>
        <v/>
      </c>
      <c r="I7908" s="107" t="str">
        <f>IF(C7908="","",VLOOKUP($C7908,'7.工程別レート'!$C$6:$E$501,3,FALSE))</f>
        <v/>
      </c>
      <c r="J7908" s="108" t="str">
        <f>IF(C7908="","",VLOOKUP($C7908,'7.工程別レート'!$C$6:$E$501,2,FALSE))</f>
        <v/>
      </c>
      <c r="K7908" s="195" t="str">
        <f t="shared" si="247"/>
        <v/>
      </c>
    </row>
    <row r="7909" spans="2:11" ht="18" customHeight="1">
      <c r="B7909" s="16" t="str">
        <f>IF('6.標準時間'!$B7909="","",'6.標準時間'!B7909)</f>
        <v/>
      </c>
      <c r="C7909" s="16" t="str">
        <f>IF('6.標準時間'!$C7909="","",'6.標準時間'!C7909)</f>
        <v/>
      </c>
      <c r="D7909" s="16" t="str">
        <f>IF('6.標準時間'!$C7909="","",'6.標準時間'!E7909)</f>
        <v/>
      </c>
      <c r="E7909" s="171" t="str">
        <f>IF('6.標準時間'!$C7909="","",'6.標準時間'!F7909)</f>
        <v/>
      </c>
      <c r="F7909" s="15" t="str">
        <f t="shared" si="246"/>
        <v/>
      </c>
      <c r="G7909" s="142" t="str">
        <f>IF('6.標準時間'!$C7909="","",'6.標準時間'!H7909)</f>
        <v/>
      </c>
      <c r="H7909" s="142" t="str">
        <f>IF('6.標準時間'!$C7909="","",'6.標準時間'!I7909)</f>
        <v/>
      </c>
      <c r="I7909" s="107" t="str">
        <f>IF(C7909="","",VLOOKUP($C7909,'7.工程別レート'!$C$6:$E$501,3,FALSE))</f>
        <v/>
      </c>
      <c r="J7909" s="108" t="str">
        <f>IF(C7909="","",VLOOKUP($C7909,'7.工程別レート'!$C$6:$E$501,2,FALSE))</f>
        <v/>
      </c>
      <c r="K7909" s="195" t="str">
        <f t="shared" si="247"/>
        <v/>
      </c>
    </row>
    <row r="7910" spans="2:11" ht="18" customHeight="1">
      <c r="B7910" s="16" t="str">
        <f>IF('6.標準時間'!$B7910="","",'6.標準時間'!B7910)</f>
        <v/>
      </c>
      <c r="C7910" s="16" t="str">
        <f>IF('6.標準時間'!$C7910="","",'6.標準時間'!C7910)</f>
        <v/>
      </c>
      <c r="D7910" s="16" t="str">
        <f>IF('6.標準時間'!$C7910="","",'6.標準時間'!E7910)</f>
        <v/>
      </c>
      <c r="E7910" s="171" t="str">
        <f>IF('6.標準時間'!$C7910="","",'6.標準時間'!F7910)</f>
        <v/>
      </c>
      <c r="F7910" s="15" t="str">
        <f t="shared" si="246"/>
        <v/>
      </c>
      <c r="G7910" s="142" t="str">
        <f>IF('6.標準時間'!$C7910="","",'6.標準時間'!H7910)</f>
        <v/>
      </c>
      <c r="H7910" s="142" t="str">
        <f>IF('6.標準時間'!$C7910="","",'6.標準時間'!I7910)</f>
        <v/>
      </c>
      <c r="I7910" s="107" t="str">
        <f>IF(C7910="","",VLOOKUP($C7910,'7.工程別レート'!$C$6:$E$501,3,FALSE))</f>
        <v/>
      </c>
      <c r="J7910" s="108" t="str">
        <f>IF(C7910="","",VLOOKUP($C7910,'7.工程別レート'!$C$6:$E$501,2,FALSE))</f>
        <v/>
      </c>
      <c r="K7910" s="195" t="str">
        <f t="shared" si="247"/>
        <v/>
      </c>
    </row>
    <row r="7911" spans="2:11" ht="18" customHeight="1">
      <c r="B7911" s="16" t="str">
        <f>IF('6.標準時間'!$B7911="","",'6.標準時間'!B7911)</f>
        <v/>
      </c>
      <c r="C7911" s="16" t="str">
        <f>IF('6.標準時間'!$C7911="","",'6.標準時間'!C7911)</f>
        <v/>
      </c>
      <c r="D7911" s="16" t="str">
        <f>IF('6.標準時間'!$C7911="","",'6.標準時間'!E7911)</f>
        <v/>
      </c>
      <c r="E7911" s="171" t="str">
        <f>IF('6.標準時間'!$C7911="","",'6.標準時間'!F7911)</f>
        <v/>
      </c>
      <c r="F7911" s="15" t="str">
        <f t="shared" si="246"/>
        <v/>
      </c>
      <c r="G7911" s="142" t="str">
        <f>IF('6.標準時間'!$C7911="","",'6.標準時間'!H7911)</f>
        <v/>
      </c>
      <c r="H7911" s="142" t="str">
        <f>IF('6.標準時間'!$C7911="","",'6.標準時間'!I7911)</f>
        <v/>
      </c>
      <c r="I7911" s="107" t="str">
        <f>IF(C7911="","",VLOOKUP($C7911,'7.工程別レート'!$C$6:$E$501,3,FALSE))</f>
        <v/>
      </c>
      <c r="J7911" s="108" t="str">
        <f>IF(C7911="","",VLOOKUP($C7911,'7.工程別レート'!$C$6:$E$501,2,FALSE))</f>
        <v/>
      </c>
      <c r="K7911" s="195" t="str">
        <f t="shared" si="247"/>
        <v/>
      </c>
    </row>
    <row r="7912" spans="2:11" ht="18" customHeight="1">
      <c r="B7912" s="16" t="str">
        <f>IF('6.標準時間'!$B7912="","",'6.標準時間'!B7912)</f>
        <v/>
      </c>
      <c r="C7912" s="16" t="str">
        <f>IF('6.標準時間'!$C7912="","",'6.標準時間'!C7912)</f>
        <v/>
      </c>
      <c r="D7912" s="16" t="str">
        <f>IF('6.標準時間'!$C7912="","",'6.標準時間'!E7912)</f>
        <v/>
      </c>
      <c r="E7912" s="171" t="str">
        <f>IF('6.標準時間'!$C7912="","",'6.標準時間'!F7912)</f>
        <v/>
      </c>
      <c r="F7912" s="15" t="str">
        <f t="shared" si="246"/>
        <v/>
      </c>
      <c r="G7912" s="142" t="str">
        <f>IF('6.標準時間'!$C7912="","",'6.標準時間'!H7912)</f>
        <v/>
      </c>
      <c r="H7912" s="142" t="str">
        <f>IF('6.標準時間'!$C7912="","",'6.標準時間'!I7912)</f>
        <v/>
      </c>
      <c r="I7912" s="107" t="str">
        <f>IF(C7912="","",VLOOKUP($C7912,'7.工程別レート'!$C$6:$E$501,3,FALSE))</f>
        <v/>
      </c>
      <c r="J7912" s="108" t="str">
        <f>IF(C7912="","",VLOOKUP($C7912,'7.工程別レート'!$C$6:$E$501,2,FALSE))</f>
        <v/>
      </c>
      <c r="K7912" s="195" t="str">
        <f t="shared" si="247"/>
        <v/>
      </c>
    </row>
    <row r="7913" spans="2:11" ht="18" customHeight="1">
      <c r="B7913" s="16" t="str">
        <f>IF('6.標準時間'!$B7913="","",'6.標準時間'!B7913)</f>
        <v/>
      </c>
      <c r="C7913" s="16" t="str">
        <f>IF('6.標準時間'!$C7913="","",'6.標準時間'!C7913)</f>
        <v/>
      </c>
      <c r="D7913" s="16" t="str">
        <f>IF('6.標準時間'!$C7913="","",'6.標準時間'!E7913)</f>
        <v/>
      </c>
      <c r="E7913" s="171" t="str">
        <f>IF('6.標準時間'!$C7913="","",'6.標準時間'!F7913)</f>
        <v/>
      </c>
      <c r="F7913" s="15" t="str">
        <f t="shared" si="246"/>
        <v/>
      </c>
      <c r="G7913" s="142" t="str">
        <f>IF('6.標準時間'!$C7913="","",'6.標準時間'!H7913)</f>
        <v/>
      </c>
      <c r="H7913" s="142" t="str">
        <f>IF('6.標準時間'!$C7913="","",'6.標準時間'!I7913)</f>
        <v/>
      </c>
      <c r="I7913" s="107" t="str">
        <f>IF(C7913="","",VLOOKUP($C7913,'7.工程別レート'!$C$6:$E$501,3,FALSE))</f>
        <v/>
      </c>
      <c r="J7913" s="108" t="str">
        <f>IF(C7913="","",VLOOKUP($C7913,'7.工程別レート'!$C$6:$E$501,2,FALSE))</f>
        <v/>
      </c>
      <c r="K7913" s="195" t="str">
        <f t="shared" si="247"/>
        <v/>
      </c>
    </row>
    <row r="7914" spans="2:11" ht="18" customHeight="1">
      <c r="B7914" s="16" t="str">
        <f>IF('6.標準時間'!$B7914="","",'6.標準時間'!B7914)</f>
        <v/>
      </c>
      <c r="C7914" s="16" t="str">
        <f>IF('6.標準時間'!$C7914="","",'6.標準時間'!C7914)</f>
        <v/>
      </c>
      <c r="D7914" s="16" t="str">
        <f>IF('6.標準時間'!$C7914="","",'6.標準時間'!E7914)</f>
        <v/>
      </c>
      <c r="E7914" s="171" t="str">
        <f>IF('6.標準時間'!$C7914="","",'6.標準時間'!F7914)</f>
        <v/>
      </c>
      <c r="F7914" s="15" t="str">
        <f t="shared" si="246"/>
        <v/>
      </c>
      <c r="G7914" s="142" t="str">
        <f>IF('6.標準時間'!$C7914="","",'6.標準時間'!H7914)</f>
        <v/>
      </c>
      <c r="H7914" s="142" t="str">
        <f>IF('6.標準時間'!$C7914="","",'6.標準時間'!I7914)</f>
        <v/>
      </c>
      <c r="I7914" s="107" t="str">
        <f>IF(C7914="","",VLOOKUP($C7914,'7.工程別レート'!$C$6:$E$501,3,FALSE))</f>
        <v/>
      </c>
      <c r="J7914" s="108" t="str">
        <f>IF(C7914="","",VLOOKUP($C7914,'7.工程別レート'!$C$6:$E$501,2,FALSE))</f>
        <v/>
      </c>
      <c r="K7914" s="195" t="str">
        <f t="shared" si="247"/>
        <v/>
      </c>
    </row>
    <row r="7915" spans="2:11" ht="18" customHeight="1">
      <c r="B7915" s="16" t="str">
        <f>IF('6.標準時間'!$B7915="","",'6.標準時間'!B7915)</f>
        <v/>
      </c>
      <c r="C7915" s="16" t="str">
        <f>IF('6.標準時間'!$C7915="","",'6.標準時間'!C7915)</f>
        <v/>
      </c>
      <c r="D7915" s="16" t="str">
        <f>IF('6.標準時間'!$C7915="","",'6.標準時間'!E7915)</f>
        <v/>
      </c>
      <c r="E7915" s="171" t="str">
        <f>IF('6.標準時間'!$C7915="","",'6.標準時間'!F7915)</f>
        <v/>
      </c>
      <c r="F7915" s="15" t="str">
        <f t="shared" si="246"/>
        <v/>
      </c>
      <c r="G7915" s="142" t="str">
        <f>IF('6.標準時間'!$C7915="","",'6.標準時間'!H7915)</f>
        <v/>
      </c>
      <c r="H7915" s="142" t="str">
        <f>IF('6.標準時間'!$C7915="","",'6.標準時間'!I7915)</f>
        <v/>
      </c>
      <c r="I7915" s="107" t="str">
        <f>IF(C7915="","",VLOOKUP($C7915,'7.工程別レート'!$C$6:$E$501,3,FALSE))</f>
        <v/>
      </c>
      <c r="J7915" s="108" t="str">
        <f>IF(C7915="","",VLOOKUP($C7915,'7.工程別レート'!$C$6:$E$501,2,FALSE))</f>
        <v/>
      </c>
      <c r="K7915" s="195" t="str">
        <f t="shared" si="247"/>
        <v/>
      </c>
    </row>
    <row r="7916" spans="2:11" ht="18" customHeight="1">
      <c r="B7916" s="16" t="str">
        <f>IF('6.標準時間'!$B7916="","",'6.標準時間'!B7916)</f>
        <v/>
      </c>
      <c r="C7916" s="16" t="str">
        <f>IF('6.標準時間'!$C7916="","",'6.標準時間'!C7916)</f>
        <v/>
      </c>
      <c r="D7916" s="16" t="str">
        <f>IF('6.標準時間'!$C7916="","",'6.標準時間'!E7916)</f>
        <v/>
      </c>
      <c r="E7916" s="171" t="str">
        <f>IF('6.標準時間'!$C7916="","",'6.標準時間'!F7916)</f>
        <v/>
      </c>
      <c r="F7916" s="15" t="str">
        <f t="shared" si="246"/>
        <v/>
      </c>
      <c r="G7916" s="142" t="str">
        <f>IF('6.標準時間'!$C7916="","",'6.標準時間'!H7916)</f>
        <v/>
      </c>
      <c r="H7916" s="142" t="str">
        <f>IF('6.標準時間'!$C7916="","",'6.標準時間'!I7916)</f>
        <v/>
      </c>
      <c r="I7916" s="107" t="str">
        <f>IF(C7916="","",VLOOKUP($C7916,'7.工程別レート'!$C$6:$E$501,3,FALSE))</f>
        <v/>
      </c>
      <c r="J7916" s="108" t="str">
        <f>IF(C7916="","",VLOOKUP($C7916,'7.工程別レート'!$C$6:$E$501,2,FALSE))</f>
        <v/>
      </c>
      <c r="K7916" s="195" t="str">
        <f t="shared" si="247"/>
        <v/>
      </c>
    </row>
    <row r="7917" spans="2:11" ht="18" customHeight="1">
      <c r="B7917" s="16" t="str">
        <f>IF('6.標準時間'!$B7917="","",'6.標準時間'!B7917)</f>
        <v/>
      </c>
      <c r="C7917" s="16" t="str">
        <f>IF('6.標準時間'!$C7917="","",'6.標準時間'!C7917)</f>
        <v/>
      </c>
      <c r="D7917" s="16" t="str">
        <f>IF('6.標準時間'!$C7917="","",'6.標準時間'!E7917)</f>
        <v/>
      </c>
      <c r="E7917" s="171" t="str">
        <f>IF('6.標準時間'!$C7917="","",'6.標準時間'!F7917)</f>
        <v/>
      </c>
      <c r="F7917" s="15" t="str">
        <f t="shared" si="246"/>
        <v/>
      </c>
      <c r="G7917" s="142" t="str">
        <f>IF('6.標準時間'!$C7917="","",'6.標準時間'!H7917)</f>
        <v/>
      </c>
      <c r="H7917" s="142" t="str">
        <f>IF('6.標準時間'!$C7917="","",'6.標準時間'!I7917)</f>
        <v/>
      </c>
      <c r="I7917" s="107" t="str">
        <f>IF(C7917="","",VLOOKUP($C7917,'7.工程別レート'!$C$6:$E$501,3,FALSE))</f>
        <v/>
      </c>
      <c r="J7917" s="108" t="str">
        <f>IF(C7917="","",VLOOKUP($C7917,'7.工程別レート'!$C$6:$E$501,2,FALSE))</f>
        <v/>
      </c>
      <c r="K7917" s="195" t="str">
        <f t="shared" si="247"/>
        <v/>
      </c>
    </row>
    <row r="7918" spans="2:11" ht="18" customHeight="1">
      <c r="B7918" s="16" t="str">
        <f>IF('6.標準時間'!$B7918="","",'6.標準時間'!B7918)</f>
        <v/>
      </c>
      <c r="C7918" s="16" t="str">
        <f>IF('6.標準時間'!$C7918="","",'6.標準時間'!C7918)</f>
        <v/>
      </c>
      <c r="D7918" s="16" t="str">
        <f>IF('6.標準時間'!$C7918="","",'6.標準時間'!E7918)</f>
        <v/>
      </c>
      <c r="E7918" s="171" t="str">
        <f>IF('6.標準時間'!$C7918="","",'6.標準時間'!F7918)</f>
        <v/>
      </c>
      <c r="F7918" s="15" t="str">
        <f t="shared" si="246"/>
        <v/>
      </c>
      <c r="G7918" s="142" t="str">
        <f>IF('6.標準時間'!$C7918="","",'6.標準時間'!H7918)</f>
        <v/>
      </c>
      <c r="H7918" s="142" t="str">
        <f>IF('6.標準時間'!$C7918="","",'6.標準時間'!I7918)</f>
        <v/>
      </c>
      <c r="I7918" s="107" t="str">
        <f>IF(C7918="","",VLOOKUP($C7918,'7.工程別レート'!$C$6:$E$501,3,FALSE))</f>
        <v/>
      </c>
      <c r="J7918" s="108" t="str">
        <f>IF(C7918="","",VLOOKUP($C7918,'7.工程別レート'!$C$6:$E$501,2,FALSE))</f>
        <v/>
      </c>
      <c r="K7918" s="195" t="str">
        <f t="shared" si="247"/>
        <v/>
      </c>
    </row>
    <row r="7919" spans="2:11" ht="18" customHeight="1">
      <c r="B7919" s="16" t="str">
        <f>IF('6.標準時間'!$B7919="","",'6.標準時間'!B7919)</f>
        <v/>
      </c>
      <c r="C7919" s="16" t="str">
        <f>IF('6.標準時間'!$C7919="","",'6.標準時間'!C7919)</f>
        <v/>
      </c>
      <c r="D7919" s="16" t="str">
        <f>IF('6.標準時間'!$C7919="","",'6.標準時間'!E7919)</f>
        <v/>
      </c>
      <c r="E7919" s="171" t="str">
        <f>IF('6.標準時間'!$C7919="","",'6.標準時間'!F7919)</f>
        <v/>
      </c>
      <c r="F7919" s="15" t="str">
        <f t="shared" si="246"/>
        <v/>
      </c>
      <c r="G7919" s="142" t="str">
        <f>IF('6.標準時間'!$C7919="","",'6.標準時間'!H7919)</f>
        <v/>
      </c>
      <c r="H7919" s="142" t="str">
        <f>IF('6.標準時間'!$C7919="","",'6.標準時間'!I7919)</f>
        <v/>
      </c>
      <c r="I7919" s="107" t="str">
        <f>IF(C7919="","",VLOOKUP($C7919,'7.工程別レート'!$C$6:$E$501,3,FALSE))</f>
        <v/>
      </c>
      <c r="J7919" s="108" t="str">
        <f>IF(C7919="","",VLOOKUP($C7919,'7.工程別レート'!$C$6:$E$501,2,FALSE))</f>
        <v/>
      </c>
      <c r="K7919" s="195" t="str">
        <f t="shared" si="247"/>
        <v/>
      </c>
    </row>
    <row r="7920" spans="2:11" ht="18" customHeight="1">
      <c r="B7920" s="16" t="str">
        <f>IF('6.標準時間'!$B7920="","",'6.標準時間'!B7920)</f>
        <v/>
      </c>
      <c r="C7920" s="16" t="str">
        <f>IF('6.標準時間'!$C7920="","",'6.標準時間'!C7920)</f>
        <v/>
      </c>
      <c r="D7920" s="16" t="str">
        <f>IF('6.標準時間'!$C7920="","",'6.標準時間'!E7920)</f>
        <v/>
      </c>
      <c r="E7920" s="171" t="str">
        <f>IF('6.標準時間'!$C7920="","",'6.標準時間'!F7920)</f>
        <v/>
      </c>
      <c r="F7920" s="15" t="str">
        <f t="shared" si="246"/>
        <v/>
      </c>
      <c r="G7920" s="142" t="str">
        <f>IF('6.標準時間'!$C7920="","",'6.標準時間'!H7920)</f>
        <v/>
      </c>
      <c r="H7920" s="142" t="str">
        <f>IF('6.標準時間'!$C7920="","",'6.標準時間'!I7920)</f>
        <v/>
      </c>
      <c r="I7920" s="107" t="str">
        <f>IF(C7920="","",VLOOKUP($C7920,'7.工程別レート'!$C$6:$E$501,3,FALSE))</f>
        <v/>
      </c>
      <c r="J7920" s="108" t="str">
        <f>IF(C7920="","",VLOOKUP($C7920,'7.工程別レート'!$C$6:$E$501,2,FALSE))</f>
        <v/>
      </c>
      <c r="K7920" s="195" t="str">
        <f t="shared" si="247"/>
        <v/>
      </c>
    </row>
    <row r="7921" spans="2:11" ht="18" customHeight="1">
      <c r="B7921" s="16" t="str">
        <f>IF('6.標準時間'!$B7921="","",'6.標準時間'!B7921)</f>
        <v/>
      </c>
      <c r="C7921" s="16" t="str">
        <f>IF('6.標準時間'!$C7921="","",'6.標準時間'!C7921)</f>
        <v/>
      </c>
      <c r="D7921" s="16" t="str">
        <f>IF('6.標準時間'!$C7921="","",'6.標準時間'!E7921)</f>
        <v/>
      </c>
      <c r="E7921" s="171" t="str">
        <f>IF('6.標準時間'!$C7921="","",'6.標準時間'!F7921)</f>
        <v/>
      </c>
      <c r="F7921" s="15" t="str">
        <f t="shared" si="246"/>
        <v/>
      </c>
      <c r="G7921" s="142" t="str">
        <f>IF('6.標準時間'!$C7921="","",'6.標準時間'!H7921)</f>
        <v/>
      </c>
      <c r="H7921" s="142" t="str">
        <f>IF('6.標準時間'!$C7921="","",'6.標準時間'!I7921)</f>
        <v/>
      </c>
      <c r="I7921" s="107" t="str">
        <f>IF(C7921="","",VLOOKUP($C7921,'7.工程別レート'!$C$6:$E$501,3,FALSE))</f>
        <v/>
      </c>
      <c r="J7921" s="108" t="str">
        <f>IF(C7921="","",VLOOKUP($C7921,'7.工程別レート'!$C$6:$E$501,2,FALSE))</f>
        <v/>
      </c>
      <c r="K7921" s="195" t="str">
        <f t="shared" si="247"/>
        <v/>
      </c>
    </row>
    <row r="7922" spans="2:11" ht="18" customHeight="1">
      <c r="B7922" s="16" t="str">
        <f>IF('6.標準時間'!$B7922="","",'6.標準時間'!B7922)</f>
        <v/>
      </c>
      <c r="C7922" s="16" t="str">
        <f>IF('6.標準時間'!$C7922="","",'6.標準時間'!C7922)</f>
        <v/>
      </c>
      <c r="D7922" s="16" t="str">
        <f>IF('6.標準時間'!$C7922="","",'6.標準時間'!E7922)</f>
        <v/>
      </c>
      <c r="E7922" s="171" t="str">
        <f>IF('6.標準時間'!$C7922="","",'6.標準時間'!F7922)</f>
        <v/>
      </c>
      <c r="F7922" s="15" t="str">
        <f t="shared" si="246"/>
        <v/>
      </c>
      <c r="G7922" s="142" t="str">
        <f>IF('6.標準時間'!$C7922="","",'6.標準時間'!H7922)</f>
        <v/>
      </c>
      <c r="H7922" s="142" t="str">
        <f>IF('6.標準時間'!$C7922="","",'6.標準時間'!I7922)</f>
        <v/>
      </c>
      <c r="I7922" s="107" t="str">
        <f>IF(C7922="","",VLOOKUP($C7922,'7.工程別レート'!$C$6:$E$501,3,FALSE))</f>
        <v/>
      </c>
      <c r="J7922" s="108" t="str">
        <f>IF(C7922="","",VLOOKUP($C7922,'7.工程別レート'!$C$6:$E$501,2,FALSE))</f>
        <v/>
      </c>
      <c r="K7922" s="195" t="str">
        <f t="shared" si="247"/>
        <v/>
      </c>
    </row>
    <row r="7923" spans="2:11" ht="18" customHeight="1">
      <c r="B7923" s="16" t="str">
        <f>IF('6.標準時間'!$B7923="","",'6.標準時間'!B7923)</f>
        <v/>
      </c>
      <c r="C7923" s="16" t="str">
        <f>IF('6.標準時間'!$C7923="","",'6.標準時間'!C7923)</f>
        <v/>
      </c>
      <c r="D7923" s="16" t="str">
        <f>IF('6.標準時間'!$C7923="","",'6.標準時間'!E7923)</f>
        <v/>
      </c>
      <c r="E7923" s="171" t="str">
        <f>IF('6.標準時間'!$C7923="","",'6.標準時間'!F7923)</f>
        <v/>
      </c>
      <c r="F7923" s="15" t="str">
        <f t="shared" si="246"/>
        <v/>
      </c>
      <c r="G7923" s="142" t="str">
        <f>IF('6.標準時間'!$C7923="","",'6.標準時間'!H7923)</f>
        <v/>
      </c>
      <c r="H7923" s="142" t="str">
        <f>IF('6.標準時間'!$C7923="","",'6.標準時間'!I7923)</f>
        <v/>
      </c>
      <c r="I7923" s="107" t="str">
        <f>IF(C7923="","",VLOOKUP($C7923,'7.工程別レート'!$C$6:$E$501,3,FALSE))</f>
        <v/>
      </c>
      <c r="J7923" s="108" t="str">
        <f>IF(C7923="","",VLOOKUP($C7923,'7.工程別レート'!$C$6:$E$501,2,FALSE))</f>
        <v/>
      </c>
      <c r="K7923" s="195" t="str">
        <f t="shared" si="247"/>
        <v/>
      </c>
    </row>
    <row r="7924" spans="2:11" ht="18" customHeight="1">
      <c r="B7924" s="16" t="str">
        <f>IF('6.標準時間'!$B7924="","",'6.標準時間'!B7924)</f>
        <v/>
      </c>
      <c r="C7924" s="16" t="str">
        <f>IF('6.標準時間'!$C7924="","",'6.標準時間'!C7924)</f>
        <v/>
      </c>
      <c r="D7924" s="16" t="str">
        <f>IF('6.標準時間'!$C7924="","",'6.標準時間'!E7924)</f>
        <v/>
      </c>
      <c r="E7924" s="171" t="str">
        <f>IF('6.標準時間'!$C7924="","",'6.標準時間'!F7924)</f>
        <v/>
      </c>
      <c r="F7924" s="15" t="str">
        <f t="shared" si="246"/>
        <v/>
      </c>
      <c r="G7924" s="142" t="str">
        <f>IF('6.標準時間'!$C7924="","",'6.標準時間'!H7924)</f>
        <v/>
      </c>
      <c r="H7924" s="142" t="str">
        <f>IF('6.標準時間'!$C7924="","",'6.標準時間'!I7924)</f>
        <v/>
      </c>
      <c r="I7924" s="107" t="str">
        <f>IF(C7924="","",VLOOKUP($C7924,'7.工程別レート'!$C$6:$E$501,3,FALSE))</f>
        <v/>
      </c>
      <c r="J7924" s="108" t="str">
        <f>IF(C7924="","",VLOOKUP($C7924,'7.工程別レート'!$C$6:$E$501,2,FALSE))</f>
        <v/>
      </c>
      <c r="K7924" s="195" t="str">
        <f t="shared" si="247"/>
        <v/>
      </c>
    </row>
    <row r="7925" spans="2:11" ht="18" customHeight="1">
      <c r="B7925" s="16" t="str">
        <f>IF('6.標準時間'!$B7925="","",'6.標準時間'!B7925)</f>
        <v/>
      </c>
      <c r="C7925" s="16" t="str">
        <f>IF('6.標準時間'!$C7925="","",'6.標準時間'!C7925)</f>
        <v/>
      </c>
      <c r="D7925" s="16" t="str">
        <f>IF('6.標準時間'!$C7925="","",'6.標準時間'!E7925)</f>
        <v/>
      </c>
      <c r="E7925" s="171" t="str">
        <f>IF('6.標準時間'!$C7925="","",'6.標準時間'!F7925)</f>
        <v/>
      </c>
      <c r="F7925" s="15" t="str">
        <f t="shared" si="246"/>
        <v/>
      </c>
      <c r="G7925" s="142" t="str">
        <f>IF('6.標準時間'!$C7925="","",'6.標準時間'!H7925)</f>
        <v/>
      </c>
      <c r="H7925" s="142" t="str">
        <f>IF('6.標準時間'!$C7925="","",'6.標準時間'!I7925)</f>
        <v/>
      </c>
      <c r="I7925" s="107" t="str">
        <f>IF(C7925="","",VLOOKUP($C7925,'7.工程別レート'!$C$6:$E$501,3,FALSE))</f>
        <v/>
      </c>
      <c r="J7925" s="108" t="str">
        <f>IF(C7925="","",VLOOKUP($C7925,'7.工程別レート'!$C$6:$E$501,2,FALSE))</f>
        <v/>
      </c>
      <c r="K7925" s="195" t="str">
        <f t="shared" si="247"/>
        <v/>
      </c>
    </row>
    <row r="7926" spans="2:11" ht="18" customHeight="1">
      <c r="B7926" s="16" t="str">
        <f>IF('6.標準時間'!$B7926="","",'6.標準時間'!B7926)</f>
        <v/>
      </c>
      <c r="C7926" s="16" t="str">
        <f>IF('6.標準時間'!$C7926="","",'6.標準時間'!C7926)</f>
        <v/>
      </c>
      <c r="D7926" s="16" t="str">
        <f>IF('6.標準時間'!$C7926="","",'6.標準時間'!E7926)</f>
        <v/>
      </c>
      <c r="E7926" s="171" t="str">
        <f>IF('6.標準時間'!$C7926="","",'6.標準時間'!F7926)</f>
        <v/>
      </c>
      <c r="F7926" s="15" t="str">
        <f t="shared" si="246"/>
        <v/>
      </c>
      <c r="G7926" s="142" t="str">
        <f>IF('6.標準時間'!$C7926="","",'6.標準時間'!H7926)</f>
        <v/>
      </c>
      <c r="H7926" s="142" t="str">
        <f>IF('6.標準時間'!$C7926="","",'6.標準時間'!I7926)</f>
        <v/>
      </c>
      <c r="I7926" s="107" t="str">
        <f>IF(C7926="","",VLOOKUP($C7926,'7.工程別レート'!$C$6:$E$501,3,FALSE))</f>
        <v/>
      </c>
      <c r="J7926" s="108" t="str">
        <f>IF(C7926="","",VLOOKUP($C7926,'7.工程別レート'!$C$6:$E$501,2,FALSE))</f>
        <v/>
      </c>
      <c r="K7926" s="195" t="str">
        <f t="shared" si="247"/>
        <v/>
      </c>
    </row>
    <row r="7927" spans="2:11" ht="18" customHeight="1">
      <c r="B7927" s="16" t="str">
        <f>IF('6.標準時間'!$B7927="","",'6.標準時間'!B7927)</f>
        <v/>
      </c>
      <c r="C7927" s="16" t="str">
        <f>IF('6.標準時間'!$C7927="","",'6.標準時間'!C7927)</f>
        <v/>
      </c>
      <c r="D7927" s="16" t="str">
        <f>IF('6.標準時間'!$C7927="","",'6.標準時間'!E7927)</f>
        <v/>
      </c>
      <c r="E7927" s="171" t="str">
        <f>IF('6.標準時間'!$C7927="","",'6.標準時間'!F7927)</f>
        <v/>
      </c>
      <c r="F7927" s="15" t="str">
        <f t="shared" si="246"/>
        <v/>
      </c>
      <c r="G7927" s="142" t="str">
        <f>IF('6.標準時間'!$C7927="","",'6.標準時間'!H7927)</f>
        <v/>
      </c>
      <c r="H7927" s="142" t="str">
        <f>IF('6.標準時間'!$C7927="","",'6.標準時間'!I7927)</f>
        <v/>
      </c>
      <c r="I7927" s="107" t="str">
        <f>IF(C7927="","",VLOOKUP($C7927,'7.工程別レート'!$C$6:$E$501,3,FALSE))</f>
        <v/>
      </c>
      <c r="J7927" s="108" t="str">
        <f>IF(C7927="","",VLOOKUP($C7927,'7.工程別レート'!$C$6:$E$501,2,FALSE))</f>
        <v/>
      </c>
      <c r="K7927" s="195" t="str">
        <f t="shared" si="247"/>
        <v/>
      </c>
    </row>
    <row r="7928" spans="2:11" ht="18" customHeight="1">
      <c r="B7928" s="16" t="str">
        <f>IF('6.標準時間'!$B7928="","",'6.標準時間'!B7928)</f>
        <v/>
      </c>
      <c r="C7928" s="16" t="str">
        <f>IF('6.標準時間'!$C7928="","",'6.標準時間'!C7928)</f>
        <v/>
      </c>
      <c r="D7928" s="16" t="str">
        <f>IF('6.標準時間'!$C7928="","",'6.標準時間'!E7928)</f>
        <v/>
      </c>
      <c r="E7928" s="171" t="str">
        <f>IF('6.標準時間'!$C7928="","",'6.標準時間'!F7928)</f>
        <v/>
      </c>
      <c r="F7928" s="15" t="str">
        <f t="shared" si="246"/>
        <v/>
      </c>
      <c r="G7928" s="142" t="str">
        <f>IF('6.標準時間'!$C7928="","",'6.標準時間'!H7928)</f>
        <v/>
      </c>
      <c r="H7928" s="142" t="str">
        <f>IF('6.標準時間'!$C7928="","",'6.標準時間'!I7928)</f>
        <v/>
      </c>
      <c r="I7928" s="107" t="str">
        <f>IF(C7928="","",VLOOKUP($C7928,'7.工程別レート'!$C$6:$E$501,3,FALSE))</f>
        <v/>
      </c>
      <c r="J7928" s="108" t="str">
        <f>IF(C7928="","",VLOOKUP($C7928,'7.工程別レート'!$C$6:$E$501,2,FALSE))</f>
        <v/>
      </c>
      <c r="K7928" s="195" t="str">
        <f t="shared" si="247"/>
        <v/>
      </c>
    </row>
    <row r="7929" spans="2:11" ht="18" customHeight="1">
      <c r="B7929" s="16" t="str">
        <f>IF('6.標準時間'!$B7929="","",'6.標準時間'!B7929)</f>
        <v/>
      </c>
      <c r="C7929" s="16" t="str">
        <f>IF('6.標準時間'!$C7929="","",'6.標準時間'!C7929)</f>
        <v/>
      </c>
      <c r="D7929" s="16" t="str">
        <f>IF('6.標準時間'!$C7929="","",'6.標準時間'!E7929)</f>
        <v/>
      </c>
      <c r="E7929" s="171" t="str">
        <f>IF('6.標準時間'!$C7929="","",'6.標準時間'!F7929)</f>
        <v/>
      </c>
      <c r="F7929" s="15" t="str">
        <f t="shared" si="246"/>
        <v/>
      </c>
      <c r="G7929" s="142" t="str">
        <f>IF('6.標準時間'!$C7929="","",'6.標準時間'!H7929)</f>
        <v/>
      </c>
      <c r="H7929" s="142" t="str">
        <f>IF('6.標準時間'!$C7929="","",'6.標準時間'!I7929)</f>
        <v/>
      </c>
      <c r="I7929" s="107" t="str">
        <f>IF(C7929="","",VLOOKUP($C7929,'7.工程別レート'!$C$6:$E$501,3,FALSE))</f>
        <v/>
      </c>
      <c r="J7929" s="108" t="str">
        <f>IF(C7929="","",VLOOKUP($C7929,'7.工程別レート'!$C$6:$E$501,2,FALSE))</f>
        <v/>
      </c>
      <c r="K7929" s="195" t="str">
        <f t="shared" si="247"/>
        <v/>
      </c>
    </row>
    <row r="7930" spans="2:11" ht="18" customHeight="1">
      <c r="B7930" s="16" t="str">
        <f>IF('6.標準時間'!$B7930="","",'6.標準時間'!B7930)</f>
        <v/>
      </c>
      <c r="C7930" s="16" t="str">
        <f>IF('6.標準時間'!$C7930="","",'6.標準時間'!C7930)</f>
        <v/>
      </c>
      <c r="D7930" s="16" t="str">
        <f>IF('6.標準時間'!$C7930="","",'6.標準時間'!E7930)</f>
        <v/>
      </c>
      <c r="E7930" s="171" t="str">
        <f>IF('6.標準時間'!$C7930="","",'6.標準時間'!F7930)</f>
        <v/>
      </c>
      <c r="F7930" s="15" t="str">
        <f t="shared" si="246"/>
        <v/>
      </c>
      <c r="G7930" s="142" t="str">
        <f>IF('6.標準時間'!$C7930="","",'6.標準時間'!H7930)</f>
        <v/>
      </c>
      <c r="H7930" s="142" t="str">
        <f>IF('6.標準時間'!$C7930="","",'6.標準時間'!I7930)</f>
        <v/>
      </c>
      <c r="I7930" s="107" t="str">
        <f>IF(C7930="","",VLOOKUP($C7930,'7.工程別レート'!$C$6:$E$501,3,FALSE))</f>
        <v/>
      </c>
      <c r="J7930" s="108" t="str">
        <f>IF(C7930="","",VLOOKUP($C7930,'7.工程別レート'!$C$6:$E$501,2,FALSE))</f>
        <v/>
      </c>
      <c r="K7930" s="195" t="str">
        <f t="shared" si="247"/>
        <v/>
      </c>
    </row>
    <row r="7931" spans="2:11" ht="18" customHeight="1">
      <c r="B7931" s="16" t="str">
        <f>IF('6.標準時間'!$B7931="","",'6.標準時間'!B7931)</f>
        <v/>
      </c>
      <c r="C7931" s="16" t="str">
        <f>IF('6.標準時間'!$C7931="","",'6.標準時間'!C7931)</f>
        <v/>
      </c>
      <c r="D7931" s="16" t="str">
        <f>IF('6.標準時間'!$C7931="","",'6.標準時間'!E7931)</f>
        <v/>
      </c>
      <c r="E7931" s="171" t="str">
        <f>IF('6.標準時間'!$C7931="","",'6.標準時間'!F7931)</f>
        <v/>
      </c>
      <c r="F7931" s="15" t="str">
        <f t="shared" si="246"/>
        <v/>
      </c>
      <c r="G7931" s="142" t="str">
        <f>IF('6.標準時間'!$C7931="","",'6.標準時間'!H7931)</f>
        <v/>
      </c>
      <c r="H7931" s="142" t="str">
        <f>IF('6.標準時間'!$C7931="","",'6.標準時間'!I7931)</f>
        <v/>
      </c>
      <c r="I7931" s="107" t="str">
        <f>IF(C7931="","",VLOOKUP($C7931,'7.工程別レート'!$C$6:$E$501,3,FALSE))</f>
        <v/>
      </c>
      <c r="J7931" s="108" t="str">
        <f>IF(C7931="","",VLOOKUP($C7931,'7.工程別レート'!$C$6:$E$501,2,FALSE))</f>
        <v/>
      </c>
      <c r="K7931" s="195" t="str">
        <f t="shared" si="247"/>
        <v/>
      </c>
    </row>
    <row r="7932" spans="2:11" ht="18" customHeight="1">
      <c r="B7932" s="16" t="str">
        <f>IF('6.標準時間'!$B7932="","",'6.標準時間'!B7932)</f>
        <v/>
      </c>
      <c r="C7932" s="16" t="str">
        <f>IF('6.標準時間'!$C7932="","",'6.標準時間'!C7932)</f>
        <v/>
      </c>
      <c r="D7932" s="16" t="str">
        <f>IF('6.標準時間'!$C7932="","",'6.標準時間'!E7932)</f>
        <v/>
      </c>
      <c r="E7932" s="171" t="str">
        <f>IF('6.標準時間'!$C7932="","",'6.標準時間'!F7932)</f>
        <v/>
      </c>
      <c r="F7932" s="15" t="str">
        <f t="shared" si="246"/>
        <v/>
      </c>
      <c r="G7932" s="142" t="str">
        <f>IF('6.標準時間'!$C7932="","",'6.標準時間'!H7932)</f>
        <v/>
      </c>
      <c r="H7932" s="142" t="str">
        <f>IF('6.標準時間'!$C7932="","",'6.標準時間'!I7932)</f>
        <v/>
      </c>
      <c r="I7932" s="107" t="str">
        <f>IF(C7932="","",VLOOKUP($C7932,'7.工程別レート'!$C$6:$E$501,3,FALSE))</f>
        <v/>
      </c>
      <c r="J7932" s="108" t="str">
        <f>IF(C7932="","",VLOOKUP($C7932,'7.工程別レート'!$C$6:$E$501,2,FALSE))</f>
        <v/>
      </c>
      <c r="K7932" s="195" t="str">
        <f t="shared" si="247"/>
        <v/>
      </c>
    </row>
    <row r="7933" spans="2:11" ht="18" customHeight="1">
      <c r="B7933" s="16" t="str">
        <f>IF('6.標準時間'!$B7933="","",'6.標準時間'!B7933)</f>
        <v/>
      </c>
      <c r="C7933" s="16" t="str">
        <f>IF('6.標準時間'!$C7933="","",'6.標準時間'!C7933)</f>
        <v/>
      </c>
      <c r="D7933" s="16" t="str">
        <f>IF('6.標準時間'!$C7933="","",'6.標準時間'!E7933)</f>
        <v/>
      </c>
      <c r="E7933" s="171" t="str">
        <f>IF('6.標準時間'!$C7933="","",'6.標準時間'!F7933)</f>
        <v/>
      </c>
      <c r="F7933" s="15" t="str">
        <f t="shared" si="246"/>
        <v/>
      </c>
      <c r="G7933" s="142" t="str">
        <f>IF('6.標準時間'!$C7933="","",'6.標準時間'!H7933)</f>
        <v/>
      </c>
      <c r="H7933" s="142" t="str">
        <f>IF('6.標準時間'!$C7933="","",'6.標準時間'!I7933)</f>
        <v/>
      </c>
      <c r="I7933" s="107" t="str">
        <f>IF(C7933="","",VLOOKUP($C7933,'7.工程別レート'!$C$6:$E$501,3,FALSE))</f>
        <v/>
      </c>
      <c r="J7933" s="108" t="str">
        <f>IF(C7933="","",VLOOKUP($C7933,'7.工程別レート'!$C$6:$E$501,2,FALSE))</f>
        <v/>
      </c>
      <c r="K7933" s="195" t="str">
        <f t="shared" si="247"/>
        <v/>
      </c>
    </row>
    <row r="7934" spans="2:11" ht="18" customHeight="1">
      <c r="B7934" s="16" t="str">
        <f>IF('6.標準時間'!$B7934="","",'6.標準時間'!B7934)</f>
        <v/>
      </c>
      <c r="C7934" s="16" t="str">
        <f>IF('6.標準時間'!$C7934="","",'6.標準時間'!C7934)</f>
        <v/>
      </c>
      <c r="D7934" s="16" t="str">
        <f>IF('6.標準時間'!$C7934="","",'6.標準時間'!E7934)</f>
        <v/>
      </c>
      <c r="E7934" s="171" t="str">
        <f>IF('6.標準時間'!$C7934="","",'6.標準時間'!F7934)</f>
        <v/>
      </c>
      <c r="F7934" s="15" t="str">
        <f t="shared" si="246"/>
        <v/>
      </c>
      <c r="G7934" s="142" t="str">
        <f>IF('6.標準時間'!$C7934="","",'6.標準時間'!H7934)</f>
        <v/>
      </c>
      <c r="H7934" s="142" t="str">
        <f>IF('6.標準時間'!$C7934="","",'6.標準時間'!I7934)</f>
        <v/>
      </c>
      <c r="I7934" s="107" t="str">
        <f>IF(C7934="","",VLOOKUP($C7934,'7.工程別レート'!$C$6:$E$501,3,FALSE))</f>
        <v/>
      </c>
      <c r="J7934" s="108" t="str">
        <f>IF(C7934="","",VLOOKUP($C7934,'7.工程別レート'!$C$6:$E$501,2,FALSE))</f>
        <v/>
      </c>
      <c r="K7934" s="195" t="str">
        <f t="shared" si="247"/>
        <v/>
      </c>
    </row>
    <row r="7935" spans="2:11" ht="18" customHeight="1">
      <c r="B7935" s="16" t="str">
        <f>IF('6.標準時間'!$B7935="","",'6.標準時間'!B7935)</f>
        <v/>
      </c>
      <c r="C7935" s="16" t="str">
        <f>IF('6.標準時間'!$C7935="","",'6.標準時間'!C7935)</f>
        <v/>
      </c>
      <c r="D7935" s="16" t="str">
        <f>IF('6.標準時間'!$C7935="","",'6.標準時間'!E7935)</f>
        <v/>
      </c>
      <c r="E7935" s="171" t="str">
        <f>IF('6.標準時間'!$C7935="","",'6.標準時間'!F7935)</f>
        <v/>
      </c>
      <c r="F7935" s="15" t="str">
        <f t="shared" si="246"/>
        <v/>
      </c>
      <c r="G7935" s="142" t="str">
        <f>IF('6.標準時間'!$C7935="","",'6.標準時間'!H7935)</f>
        <v/>
      </c>
      <c r="H7935" s="142" t="str">
        <f>IF('6.標準時間'!$C7935="","",'6.標準時間'!I7935)</f>
        <v/>
      </c>
      <c r="I7935" s="107" t="str">
        <f>IF(C7935="","",VLOOKUP($C7935,'7.工程別レート'!$C$6:$E$501,3,FALSE))</f>
        <v/>
      </c>
      <c r="J7935" s="108" t="str">
        <f>IF(C7935="","",VLOOKUP($C7935,'7.工程別レート'!$C$6:$E$501,2,FALSE))</f>
        <v/>
      </c>
      <c r="K7935" s="195" t="str">
        <f t="shared" si="247"/>
        <v/>
      </c>
    </row>
    <row r="7936" spans="2:11" ht="18" customHeight="1">
      <c r="B7936" s="16" t="str">
        <f>IF('6.標準時間'!$B7936="","",'6.標準時間'!B7936)</f>
        <v/>
      </c>
      <c r="C7936" s="16" t="str">
        <f>IF('6.標準時間'!$C7936="","",'6.標準時間'!C7936)</f>
        <v/>
      </c>
      <c r="D7936" s="16" t="str">
        <f>IF('6.標準時間'!$C7936="","",'6.標準時間'!E7936)</f>
        <v/>
      </c>
      <c r="E7936" s="171" t="str">
        <f>IF('6.標準時間'!$C7936="","",'6.標準時間'!F7936)</f>
        <v/>
      </c>
      <c r="F7936" s="15" t="str">
        <f t="shared" si="246"/>
        <v/>
      </c>
      <c r="G7936" s="142" t="str">
        <f>IF('6.標準時間'!$C7936="","",'6.標準時間'!H7936)</f>
        <v/>
      </c>
      <c r="H7936" s="142" t="str">
        <f>IF('6.標準時間'!$C7936="","",'6.標準時間'!I7936)</f>
        <v/>
      </c>
      <c r="I7936" s="107" t="str">
        <f>IF(C7936="","",VLOOKUP($C7936,'7.工程別レート'!$C$6:$E$501,3,FALSE))</f>
        <v/>
      </c>
      <c r="J7936" s="108" t="str">
        <f>IF(C7936="","",VLOOKUP($C7936,'7.工程別レート'!$C$6:$E$501,2,FALSE))</f>
        <v/>
      </c>
      <c r="K7936" s="195" t="str">
        <f t="shared" si="247"/>
        <v/>
      </c>
    </row>
    <row r="7937" spans="2:11" ht="18" customHeight="1">
      <c r="B7937" s="16" t="str">
        <f>IF('6.標準時間'!$B7937="","",'6.標準時間'!B7937)</f>
        <v/>
      </c>
      <c r="C7937" s="16" t="str">
        <f>IF('6.標準時間'!$C7937="","",'6.標準時間'!C7937)</f>
        <v/>
      </c>
      <c r="D7937" s="16" t="str">
        <f>IF('6.標準時間'!$C7937="","",'6.標準時間'!E7937)</f>
        <v/>
      </c>
      <c r="E7937" s="171" t="str">
        <f>IF('6.標準時間'!$C7937="","",'6.標準時間'!F7937)</f>
        <v/>
      </c>
      <c r="F7937" s="15" t="str">
        <f t="shared" si="246"/>
        <v/>
      </c>
      <c r="G7937" s="142" t="str">
        <f>IF('6.標準時間'!$C7937="","",'6.標準時間'!H7937)</f>
        <v/>
      </c>
      <c r="H7937" s="142" t="str">
        <f>IF('6.標準時間'!$C7937="","",'6.標準時間'!I7937)</f>
        <v/>
      </c>
      <c r="I7937" s="107" t="str">
        <f>IF(C7937="","",VLOOKUP($C7937,'7.工程別レート'!$C$6:$E$501,3,FALSE))</f>
        <v/>
      </c>
      <c r="J7937" s="108" t="str">
        <f>IF(C7937="","",VLOOKUP($C7937,'7.工程別レート'!$C$6:$E$501,2,FALSE))</f>
        <v/>
      </c>
      <c r="K7937" s="195" t="str">
        <f t="shared" si="247"/>
        <v/>
      </c>
    </row>
    <row r="7938" spans="2:11" ht="18" customHeight="1">
      <c r="B7938" s="16" t="str">
        <f>IF('6.標準時間'!$B7938="","",'6.標準時間'!B7938)</f>
        <v/>
      </c>
      <c r="C7938" s="16" t="str">
        <f>IF('6.標準時間'!$C7938="","",'6.標準時間'!C7938)</f>
        <v/>
      </c>
      <c r="D7938" s="16" t="str">
        <f>IF('6.標準時間'!$C7938="","",'6.標準時間'!E7938)</f>
        <v/>
      </c>
      <c r="E7938" s="171" t="str">
        <f>IF('6.標準時間'!$C7938="","",'6.標準時間'!F7938)</f>
        <v/>
      </c>
      <c r="F7938" s="15" t="str">
        <f t="shared" si="246"/>
        <v/>
      </c>
      <c r="G7938" s="142" t="str">
        <f>IF('6.標準時間'!$C7938="","",'6.標準時間'!H7938)</f>
        <v/>
      </c>
      <c r="H7938" s="142" t="str">
        <f>IF('6.標準時間'!$C7938="","",'6.標準時間'!I7938)</f>
        <v/>
      </c>
      <c r="I7938" s="107" t="str">
        <f>IF(C7938="","",VLOOKUP($C7938,'7.工程別レート'!$C$6:$E$501,3,FALSE))</f>
        <v/>
      </c>
      <c r="J7938" s="108" t="str">
        <f>IF(C7938="","",VLOOKUP($C7938,'7.工程別レート'!$C$6:$E$501,2,FALSE))</f>
        <v/>
      </c>
      <c r="K7938" s="195" t="str">
        <f t="shared" si="247"/>
        <v/>
      </c>
    </row>
    <row r="7939" spans="2:11" ht="18" customHeight="1">
      <c r="B7939" s="16" t="str">
        <f>IF('6.標準時間'!$B7939="","",'6.標準時間'!B7939)</f>
        <v/>
      </c>
      <c r="C7939" s="16" t="str">
        <f>IF('6.標準時間'!$C7939="","",'6.標準時間'!C7939)</f>
        <v/>
      </c>
      <c r="D7939" s="16" t="str">
        <f>IF('6.標準時間'!$C7939="","",'6.標準時間'!E7939)</f>
        <v/>
      </c>
      <c r="E7939" s="171" t="str">
        <f>IF('6.標準時間'!$C7939="","",'6.標準時間'!F7939)</f>
        <v/>
      </c>
      <c r="F7939" s="15" t="str">
        <f t="shared" si="246"/>
        <v/>
      </c>
      <c r="G7939" s="142" t="str">
        <f>IF('6.標準時間'!$C7939="","",'6.標準時間'!H7939)</f>
        <v/>
      </c>
      <c r="H7939" s="142" t="str">
        <f>IF('6.標準時間'!$C7939="","",'6.標準時間'!I7939)</f>
        <v/>
      </c>
      <c r="I7939" s="107" t="str">
        <f>IF(C7939="","",VLOOKUP($C7939,'7.工程別レート'!$C$6:$E$501,3,FALSE))</f>
        <v/>
      </c>
      <c r="J7939" s="108" t="str">
        <f>IF(C7939="","",VLOOKUP($C7939,'7.工程別レート'!$C$6:$E$501,2,FALSE))</f>
        <v/>
      </c>
      <c r="K7939" s="195" t="str">
        <f t="shared" si="247"/>
        <v/>
      </c>
    </row>
    <row r="7940" spans="2:11" ht="18" customHeight="1">
      <c r="B7940" s="16" t="str">
        <f>IF('6.標準時間'!$B7940="","",'6.標準時間'!B7940)</f>
        <v/>
      </c>
      <c r="C7940" s="16" t="str">
        <f>IF('6.標準時間'!$C7940="","",'6.標準時間'!C7940)</f>
        <v/>
      </c>
      <c r="D7940" s="16" t="str">
        <f>IF('6.標準時間'!$C7940="","",'6.標準時間'!E7940)</f>
        <v/>
      </c>
      <c r="E7940" s="171" t="str">
        <f>IF('6.標準時間'!$C7940="","",'6.標準時間'!F7940)</f>
        <v/>
      </c>
      <c r="F7940" s="15" t="str">
        <f t="shared" si="246"/>
        <v/>
      </c>
      <c r="G7940" s="142" t="str">
        <f>IF('6.標準時間'!$C7940="","",'6.標準時間'!H7940)</f>
        <v/>
      </c>
      <c r="H7940" s="142" t="str">
        <f>IF('6.標準時間'!$C7940="","",'6.標準時間'!I7940)</f>
        <v/>
      </c>
      <c r="I7940" s="107" t="str">
        <f>IF(C7940="","",VLOOKUP($C7940,'7.工程別レート'!$C$6:$E$501,3,FALSE))</f>
        <v/>
      </c>
      <c r="J7940" s="108" t="str">
        <f>IF(C7940="","",VLOOKUP($C7940,'7.工程別レート'!$C$6:$E$501,2,FALSE))</f>
        <v/>
      </c>
      <c r="K7940" s="195" t="str">
        <f t="shared" si="247"/>
        <v/>
      </c>
    </row>
    <row r="7941" spans="2:11" ht="18" customHeight="1">
      <c r="B7941" s="16" t="str">
        <f>IF('6.標準時間'!$B7941="","",'6.標準時間'!B7941)</f>
        <v/>
      </c>
      <c r="C7941" s="16" t="str">
        <f>IF('6.標準時間'!$C7941="","",'6.標準時間'!C7941)</f>
        <v/>
      </c>
      <c r="D7941" s="16" t="str">
        <f>IF('6.標準時間'!$C7941="","",'6.標準時間'!E7941)</f>
        <v/>
      </c>
      <c r="E7941" s="171" t="str">
        <f>IF('6.標準時間'!$C7941="","",'6.標準時間'!F7941)</f>
        <v/>
      </c>
      <c r="F7941" s="15" t="str">
        <f t="shared" si="246"/>
        <v/>
      </c>
      <c r="G7941" s="142" t="str">
        <f>IF('6.標準時間'!$C7941="","",'6.標準時間'!H7941)</f>
        <v/>
      </c>
      <c r="H7941" s="142" t="str">
        <f>IF('6.標準時間'!$C7941="","",'6.標準時間'!I7941)</f>
        <v/>
      </c>
      <c r="I7941" s="107" t="str">
        <f>IF(C7941="","",VLOOKUP($C7941,'7.工程別レート'!$C$6:$E$501,3,FALSE))</f>
        <v/>
      </c>
      <c r="J7941" s="108" t="str">
        <f>IF(C7941="","",VLOOKUP($C7941,'7.工程別レート'!$C$6:$E$501,2,FALSE))</f>
        <v/>
      </c>
      <c r="K7941" s="195" t="str">
        <f t="shared" si="247"/>
        <v/>
      </c>
    </row>
    <row r="7942" spans="2:11" ht="18" customHeight="1">
      <c r="B7942" s="16" t="str">
        <f>IF('6.標準時間'!$B7942="","",'6.標準時間'!B7942)</f>
        <v/>
      </c>
      <c r="C7942" s="16" t="str">
        <f>IF('6.標準時間'!$C7942="","",'6.標準時間'!C7942)</f>
        <v/>
      </c>
      <c r="D7942" s="16" t="str">
        <f>IF('6.標準時間'!$C7942="","",'6.標準時間'!E7942)</f>
        <v/>
      </c>
      <c r="E7942" s="171" t="str">
        <f>IF('6.標準時間'!$C7942="","",'6.標準時間'!F7942)</f>
        <v/>
      </c>
      <c r="F7942" s="15" t="str">
        <f t="shared" ref="F7942:F8005" si="248">C7942&amp;D7942</f>
        <v/>
      </c>
      <c r="G7942" s="142" t="str">
        <f>IF('6.標準時間'!$C7942="","",'6.標準時間'!H7942)</f>
        <v/>
      </c>
      <c r="H7942" s="142" t="str">
        <f>IF('6.標準時間'!$C7942="","",'6.標準時間'!I7942)</f>
        <v/>
      </c>
      <c r="I7942" s="107" t="str">
        <f>IF(C7942="","",VLOOKUP($C7942,'7.工程別レート'!$C$6:$E$501,3,FALSE))</f>
        <v/>
      </c>
      <c r="J7942" s="108" t="str">
        <f>IF(C7942="","",VLOOKUP($C7942,'7.工程別レート'!$C$6:$E$501,2,FALSE))</f>
        <v/>
      </c>
      <c r="K7942" s="195" t="str">
        <f t="shared" si="247"/>
        <v/>
      </c>
    </row>
    <row r="7943" spans="2:11" ht="18" customHeight="1">
      <c r="B7943" s="16" t="str">
        <f>IF('6.標準時間'!$B7943="","",'6.標準時間'!B7943)</f>
        <v/>
      </c>
      <c r="C7943" s="16" t="str">
        <f>IF('6.標準時間'!$C7943="","",'6.標準時間'!C7943)</f>
        <v/>
      </c>
      <c r="D7943" s="16" t="str">
        <f>IF('6.標準時間'!$C7943="","",'6.標準時間'!E7943)</f>
        <v/>
      </c>
      <c r="E7943" s="171" t="str">
        <f>IF('6.標準時間'!$C7943="","",'6.標準時間'!F7943)</f>
        <v/>
      </c>
      <c r="F7943" s="15" t="str">
        <f t="shared" si="248"/>
        <v/>
      </c>
      <c r="G7943" s="142" t="str">
        <f>IF('6.標準時間'!$C7943="","",'6.標準時間'!H7943)</f>
        <v/>
      </c>
      <c r="H7943" s="142" t="str">
        <f>IF('6.標準時間'!$C7943="","",'6.標準時間'!I7943)</f>
        <v/>
      </c>
      <c r="I7943" s="107" t="str">
        <f>IF(C7943="","",VLOOKUP($C7943,'7.工程別レート'!$C$6:$E$501,3,FALSE))</f>
        <v/>
      </c>
      <c r="J7943" s="108" t="str">
        <f>IF(C7943="","",VLOOKUP($C7943,'7.工程別レート'!$C$6:$E$501,2,FALSE))</f>
        <v/>
      </c>
      <c r="K7943" s="195" t="str">
        <f t="shared" ref="K7943:K8006" si="249">IF(ISERROR((G7943*I7943)+(H7943*J7943)),"",(G7943*I7943)+(H7943*J7943))</f>
        <v/>
      </c>
    </row>
    <row r="7944" spans="2:11" ht="18" customHeight="1">
      <c r="B7944" s="16" t="str">
        <f>IF('6.標準時間'!$B7944="","",'6.標準時間'!B7944)</f>
        <v/>
      </c>
      <c r="C7944" s="16" t="str">
        <f>IF('6.標準時間'!$C7944="","",'6.標準時間'!C7944)</f>
        <v/>
      </c>
      <c r="D7944" s="16" t="str">
        <f>IF('6.標準時間'!$C7944="","",'6.標準時間'!E7944)</f>
        <v/>
      </c>
      <c r="E7944" s="171" t="str">
        <f>IF('6.標準時間'!$C7944="","",'6.標準時間'!F7944)</f>
        <v/>
      </c>
      <c r="F7944" s="15" t="str">
        <f t="shared" si="248"/>
        <v/>
      </c>
      <c r="G7944" s="142" t="str">
        <f>IF('6.標準時間'!$C7944="","",'6.標準時間'!H7944)</f>
        <v/>
      </c>
      <c r="H7944" s="142" t="str">
        <f>IF('6.標準時間'!$C7944="","",'6.標準時間'!I7944)</f>
        <v/>
      </c>
      <c r="I7944" s="107" t="str">
        <f>IF(C7944="","",VLOOKUP($C7944,'7.工程別レート'!$C$6:$E$501,3,FALSE))</f>
        <v/>
      </c>
      <c r="J7944" s="108" t="str">
        <f>IF(C7944="","",VLOOKUP($C7944,'7.工程別レート'!$C$6:$E$501,2,FALSE))</f>
        <v/>
      </c>
      <c r="K7944" s="195" t="str">
        <f t="shared" si="249"/>
        <v/>
      </c>
    </row>
    <row r="7945" spans="2:11" ht="18" customHeight="1">
      <c r="B7945" s="16" t="str">
        <f>IF('6.標準時間'!$B7945="","",'6.標準時間'!B7945)</f>
        <v/>
      </c>
      <c r="C7945" s="16" t="str">
        <f>IF('6.標準時間'!$C7945="","",'6.標準時間'!C7945)</f>
        <v/>
      </c>
      <c r="D7945" s="16" t="str">
        <f>IF('6.標準時間'!$C7945="","",'6.標準時間'!E7945)</f>
        <v/>
      </c>
      <c r="E7945" s="171" t="str">
        <f>IF('6.標準時間'!$C7945="","",'6.標準時間'!F7945)</f>
        <v/>
      </c>
      <c r="F7945" s="15" t="str">
        <f t="shared" si="248"/>
        <v/>
      </c>
      <c r="G7945" s="142" t="str">
        <f>IF('6.標準時間'!$C7945="","",'6.標準時間'!H7945)</f>
        <v/>
      </c>
      <c r="H7945" s="142" t="str">
        <f>IF('6.標準時間'!$C7945="","",'6.標準時間'!I7945)</f>
        <v/>
      </c>
      <c r="I7945" s="107" t="str">
        <f>IF(C7945="","",VLOOKUP($C7945,'7.工程別レート'!$C$6:$E$501,3,FALSE))</f>
        <v/>
      </c>
      <c r="J7945" s="108" t="str">
        <f>IF(C7945="","",VLOOKUP($C7945,'7.工程別レート'!$C$6:$E$501,2,FALSE))</f>
        <v/>
      </c>
      <c r="K7945" s="195" t="str">
        <f t="shared" si="249"/>
        <v/>
      </c>
    </row>
    <row r="7946" spans="2:11" ht="18" customHeight="1">
      <c r="B7946" s="16" t="str">
        <f>IF('6.標準時間'!$B7946="","",'6.標準時間'!B7946)</f>
        <v/>
      </c>
      <c r="C7946" s="16" t="str">
        <f>IF('6.標準時間'!$C7946="","",'6.標準時間'!C7946)</f>
        <v/>
      </c>
      <c r="D7946" s="16" t="str">
        <f>IF('6.標準時間'!$C7946="","",'6.標準時間'!E7946)</f>
        <v/>
      </c>
      <c r="E7946" s="171" t="str">
        <f>IF('6.標準時間'!$C7946="","",'6.標準時間'!F7946)</f>
        <v/>
      </c>
      <c r="F7946" s="15" t="str">
        <f t="shared" si="248"/>
        <v/>
      </c>
      <c r="G7946" s="142" t="str">
        <f>IF('6.標準時間'!$C7946="","",'6.標準時間'!H7946)</f>
        <v/>
      </c>
      <c r="H7946" s="142" t="str">
        <f>IF('6.標準時間'!$C7946="","",'6.標準時間'!I7946)</f>
        <v/>
      </c>
      <c r="I7946" s="107" t="str">
        <f>IF(C7946="","",VLOOKUP($C7946,'7.工程別レート'!$C$6:$E$501,3,FALSE))</f>
        <v/>
      </c>
      <c r="J7946" s="108" t="str">
        <f>IF(C7946="","",VLOOKUP($C7946,'7.工程別レート'!$C$6:$E$501,2,FALSE))</f>
        <v/>
      </c>
      <c r="K7946" s="195" t="str">
        <f t="shared" si="249"/>
        <v/>
      </c>
    </row>
    <row r="7947" spans="2:11" ht="18" customHeight="1">
      <c r="B7947" s="16" t="str">
        <f>IF('6.標準時間'!$B7947="","",'6.標準時間'!B7947)</f>
        <v/>
      </c>
      <c r="C7947" s="16" t="str">
        <f>IF('6.標準時間'!$C7947="","",'6.標準時間'!C7947)</f>
        <v/>
      </c>
      <c r="D7947" s="16" t="str">
        <f>IF('6.標準時間'!$C7947="","",'6.標準時間'!E7947)</f>
        <v/>
      </c>
      <c r="E7947" s="171" t="str">
        <f>IF('6.標準時間'!$C7947="","",'6.標準時間'!F7947)</f>
        <v/>
      </c>
      <c r="F7947" s="15" t="str">
        <f t="shared" si="248"/>
        <v/>
      </c>
      <c r="G7947" s="142" t="str">
        <f>IF('6.標準時間'!$C7947="","",'6.標準時間'!H7947)</f>
        <v/>
      </c>
      <c r="H7947" s="142" t="str">
        <f>IF('6.標準時間'!$C7947="","",'6.標準時間'!I7947)</f>
        <v/>
      </c>
      <c r="I7947" s="107" t="str">
        <f>IF(C7947="","",VLOOKUP($C7947,'7.工程別レート'!$C$6:$E$501,3,FALSE))</f>
        <v/>
      </c>
      <c r="J7947" s="108" t="str">
        <f>IF(C7947="","",VLOOKUP($C7947,'7.工程別レート'!$C$6:$E$501,2,FALSE))</f>
        <v/>
      </c>
      <c r="K7947" s="195" t="str">
        <f t="shared" si="249"/>
        <v/>
      </c>
    </row>
    <row r="7948" spans="2:11" ht="18" customHeight="1">
      <c r="B7948" s="16" t="str">
        <f>IF('6.標準時間'!$B7948="","",'6.標準時間'!B7948)</f>
        <v/>
      </c>
      <c r="C7948" s="16" t="str">
        <f>IF('6.標準時間'!$C7948="","",'6.標準時間'!C7948)</f>
        <v/>
      </c>
      <c r="D7948" s="16" t="str">
        <f>IF('6.標準時間'!$C7948="","",'6.標準時間'!E7948)</f>
        <v/>
      </c>
      <c r="E7948" s="171" t="str">
        <f>IF('6.標準時間'!$C7948="","",'6.標準時間'!F7948)</f>
        <v/>
      </c>
      <c r="F7948" s="15" t="str">
        <f t="shared" si="248"/>
        <v/>
      </c>
      <c r="G7948" s="142" t="str">
        <f>IF('6.標準時間'!$C7948="","",'6.標準時間'!H7948)</f>
        <v/>
      </c>
      <c r="H7948" s="142" t="str">
        <f>IF('6.標準時間'!$C7948="","",'6.標準時間'!I7948)</f>
        <v/>
      </c>
      <c r="I7948" s="107" t="str">
        <f>IF(C7948="","",VLOOKUP($C7948,'7.工程別レート'!$C$6:$E$501,3,FALSE))</f>
        <v/>
      </c>
      <c r="J7948" s="108" t="str">
        <f>IF(C7948="","",VLOOKUP($C7948,'7.工程別レート'!$C$6:$E$501,2,FALSE))</f>
        <v/>
      </c>
      <c r="K7948" s="195" t="str">
        <f t="shared" si="249"/>
        <v/>
      </c>
    </row>
    <row r="7949" spans="2:11" ht="18" customHeight="1">
      <c r="B7949" s="16" t="str">
        <f>IF('6.標準時間'!$B7949="","",'6.標準時間'!B7949)</f>
        <v/>
      </c>
      <c r="C7949" s="16" t="str">
        <f>IF('6.標準時間'!$C7949="","",'6.標準時間'!C7949)</f>
        <v/>
      </c>
      <c r="D7949" s="16" t="str">
        <f>IF('6.標準時間'!$C7949="","",'6.標準時間'!E7949)</f>
        <v/>
      </c>
      <c r="E7949" s="171" t="str">
        <f>IF('6.標準時間'!$C7949="","",'6.標準時間'!F7949)</f>
        <v/>
      </c>
      <c r="F7949" s="15" t="str">
        <f t="shared" si="248"/>
        <v/>
      </c>
      <c r="G7949" s="142" t="str">
        <f>IF('6.標準時間'!$C7949="","",'6.標準時間'!H7949)</f>
        <v/>
      </c>
      <c r="H7949" s="142" t="str">
        <f>IF('6.標準時間'!$C7949="","",'6.標準時間'!I7949)</f>
        <v/>
      </c>
      <c r="I7949" s="107" t="str">
        <f>IF(C7949="","",VLOOKUP($C7949,'7.工程別レート'!$C$6:$E$501,3,FALSE))</f>
        <v/>
      </c>
      <c r="J7949" s="108" t="str">
        <f>IF(C7949="","",VLOOKUP($C7949,'7.工程別レート'!$C$6:$E$501,2,FALSE))</f>
        <v/>
      </c>
      <c r="K7949" s="195" t="str">
        <f t="shared" si="249"/>
        <v/>
      </c>
    </row>
    <row r="7950" spans="2:11" ht="18" customHeight="1">
      <c r="B7950" s="16" t="str">
        <f>IF('6.標準時間'!$B7950="","",'6.標準時間'!B7950)</f>
        <v/>
      </c>
      <c r="C7950" s="16" t="str">
        <f>IF('6.標準時間'!$C7950="","",'6.標準時間'!C7950)</f>
        <v/>
      </c>
      <c r="D7950" s="16" t="str">
        <f>IF('6.標準時間'!$C7950="","",'6.標準時間'!E7950)</f>
        <v/>
      </c>
      <c r="E7950" s="171" t="str">
        <f>IF('6.標準時間'!$C7950="","",'6.標準時間'!F7950)</f>
        <v/>
      </c>
      <c r="F7950" s="15" t="str">
        <f t="shared" si="248"/>
        <v/>
      </c>
      <c r="G7950" s="142" t="str">
        <f>IF('6.標準時間'!$C7950="","",'6.標準時間'!H7950)</f>
        <v/>
      </c>
      <c r="H7950" s="142" t="str">
        <f>IF('6.標準時間'!$C7950="","",'6.標準時間'!I7950)</f>
        <v/>
      </c>
      <c r="I7950" s="107" t="str">
        <f>IF(C7950="","",VLOOKUP($C7950,'7.工程別レート'!$C$6:$E$501,3,FALSE))</f>
        <v/>
      </c>
      <c r="J7950" s="108" t="str">
        <f>IF(C7950="","",VLOOKUP($C7950,'7.工程別レート'!$C$6:$E$501,2,FALSE))</f>
        <v/>
      </c>
      <c r="K7950" s="195" t="str">
        <f t="shared" si="249"/>
        <v/>
      </c>
    </row>
    <row r="7951" spans="2:11" ht="18" customHeight="1">
      <c r="B7951" s="16" t="str">
        <f>IF('6.標準時間'!$B7951="","",'6.標準時間'!B7951)</f>
        <v/>
      </c>
      <c r="C7951" s="16" t="str">
        <f>IF('6.標準時間'!$C7951="","",'6.標準時間'!C7951)</f>
        <v/>
      </c>
      <c r="D7951" s="16" t="str">
        <f>IF('6.標準時間'!$C7951="","",'6.標準時間'!E7951)</f>
        <v/>
      </c>
      <c r="E7951" s="171" t="str">
        <f>IF('6.標準時間'!$C7951="","",'6.標準時間'!F7951)</f>
        <v/>
      </c>
      <c r="F7951" s="15" t="str">
        <f t="shared" si="248"/>
        <v/>
      </c>
      <c r="G7951" s="142" t="str">
        <f>IF('6.標準時間'!$C7951="","",'6.標準時間'!H7951)</f>
        <v/>
      </c>
      <c r="H7951" s="142" t="str">
        <f>IF('6.標準時間'!$C7951="","",'6.標準時間'!I7951)</f>
        <v/>
      </c>
      <c r="I7951" s="107" t="str">
        <f>IF(C7951="","",VLOOKUP($C7951,'7.工程別レート'!$C$6:$E$501,3,FALSE))</f>
        <v/>
      </c>
      <c r="J7951" s="108" t="str">
        <f>IF(C7951="","",VLOOKUP($C7951,'7.工程別レート'!$C$6:$E$501,2,FALSE))</f>
        <v/>
      </c>
      <c r="K7951" s="195" t="str">
        <f t="shared" si="249"/>
        <v/>
      </c>
    </row>
    <row r="7952" spans="2:11" ht="18" customHeight="1">
      <c r="B7952" s="16" t="str">
        <f>IF('6.標準時間'!$B7952="","",'6.標準時間'!B7952)</f>
        <v/>
      </c>
      <c r="C7952" s="16" t="str">
        <f>IF('6.標準時間'!$C7952="","",'6.標準時間'!C7952)</f>
        <v/>
      </c>
      <c r="D7952" s="16" t="str">
        <f>IF('6.標準時間'!$C7952="","",'6.標準時間'!E7952)</f>
        <v/>
      </c>
      <c r="E7952" s="171" t="str">
        <f>IF('6.標準時間'!$C7952="","",'6.標準時間'!F7952)</f>
        <v/>
      </c>
      <c r="F7952" s="15" t="str">
        <f t="shared" si="248"/>
        <v/>
      </c>
      <c r="G7952" s="142" t="str">
        <f>IF('6.標準時間'!$C7952="","",'6.標準時間'!H7952)</f>
        <v/>
      </c>
      <c r="H7952" s="142" t="str">
        <f>IF('6.標準時間'!$C7952="","",'6.標準時間'!I7952)</f>
        <v/>
      </c>
      <c r="I7952" s="107" t="str">
        <f>IF(C7952="","",VLOOKUP($C7952,'7.工程別レート'!$C$6:$E$501,3,FALSE))</f>
        <v/>
      </c>
      <c r="J7952" s="108" t="str">
        <f>IF(C7952="","",VLOOKUP($C7952,'7.工程別レート'!$C$6:$E$501,2,FALSE))</f>
        <v/>
      </c>
      <c r="K7952" s="195" t="str">
        <f t="shared" si="249"/>
        <v/>
      </c>
    </row>
    <row r="7953" spans="2:11" ht="18" customHeight="1">
      <c r="B7953" s="16" t="str">
        <f>IF('6.標準時間'!$B7953="","",'6.標準時間'!B7953)</f>
        <v/>
      </c>
      <c r="C7953" s="16" t="str">
        <f>IF('6.標準時間'!$C7953="","",'6.標準時間'!C7953)</f>
        <v/>
      </c>
      <c r="D7953" s="16" t="str">
        <f>IF('6.標準時間'!$C7953="","",'6.標準時間'!E7953)</f>
        <v/>
      </c>
      <c r="E7953" s="171" t="str">
        <f>IF('6.標準時間'!$C7953="","",'6.標準時間'!F7953)</f>
        <v/>
      </c>
      <c r="F7953" s="15" t="str">
        <f t="shared" si="248"/>
        <v/>
      </c>
      <c r="G7953" s="142" t="str">
        <f>IF('6.標準時間'!$C7953="","",'6.標準時間'!H7953)</f>
        <v/>
      </c>
      <c r="H7953" s="142" t="str">
        <f>IF('6.標準時間'!$C7953="","",'6.標準時間'!I7953)</f>
        <v/>
      </c>
      <c r="I7953" s="107" t="str">
        <f>IF(C7953="","",VLOOKUP($C7953,'7.工程別レート'!$C$6:$E$501,3,FALSE))</f>
        <v/>
      </c>
      <c r="J7953" s="108" t="str">
        <f>IF(C7953="","",VLOOKUP($C7953,'7.工程別レート'!$C$6:$E$501,2,FALSE))</f>
        <v/>
      </c>
      <c r="K7953" s="195" t="str">
        <f t="shared" si="249"/>
        <v/>
      </c>
    </row>
    <row r="7954" spans="2:11" ht="18" customHeight="1">
      <c r="B7954" s="16" t="str">
        <f>IF('6.標準時間'!$B7954="","",'6.標準時間'!B7954)</f>
        <v/>
      </c>
      <c r="C7954" s="16" t="str">
        <f>IF('6.標準時間'!$C7954="","",'6.標準時間'!C7954)</f>
        <v/>
      </c>
      <c r="D7954" s="16" t="str">
        <f>IF('6.標準時間'!$C7954="","",'6.標準時間'!E7954)</f>
        <v/>
      </c>
      <c r="E7954" s="171" t="str">
        <f>IF('6.標準時間'!$C7954="","",'6.標準時間'!F7954)</f>
        <v/>
      </c>
      <c r="F7954" s="15" t="str">
        <f t="shared" si="248"/>
        <v/>
      </c>
      <c r="G7954" s="142" t="str">
        <f>IF('6.標準時間'!$C7954="","",'6.標準時間'!H7954)</f>
        <v/>
      </c>
      <c r="H7954" s="142" t="str">
        <f>IF('6.標準時間'!$C7954="","",'6.標準時間'!I7954)</f>
        <v/>
      </c>
      <c r="I7954" s="107" t="str">
        <f>IF(C7954="","",VLOOKUP($C7954,'7.工程別レート'!$C$6:$E$501,3,FALSE))</f>
        <v/>
      </c>
      <c r="J7954" s="108" t="str">
        <f>IF(C7954="","",VLOOKUP($C7954,'7.工程別レート'!$C$6:$E$501,2,FALSE))</f>
        <v/>
      </c>
      <c r="K7954" s="195" t="str">
        <f t="shared" si="249"/>
        <v/>
      </c>
    </row>
    <row r="7955" spans="2:11" ht="18" customHeight="1">
      <c r="B7955" s="16" t="str">
        <f>IF('6.標準時間'!$B7955="","",'6.標準時間'!B7955)</f>
        <v/>
      </c>
      <c r="C7955" s="16" t="str">
        <f>IF('6.標準時間'!$C7955="","",'6.標準時間'!C7955)</f>
        <v/>
      </c>
      <c r="D7955" s="16" t="str">
        <f>IF('6.標準時間'!$C7955="","",'6.標準時間'!E7955)</f>
        <v/>
      </c>
      <c r="E7955" s="171" t="str">
        <f>IF('6.標準時間'!$C7955="","",'6.標準時間'!F7955)</f>
        <v/>
      </c>
      <c r="F7955" s="15" t="str">
        <f t="shared" si="248"/>
        <v/>
      </c>
      <c r="G7955" s="142" t="str">
        <f>IF('6.標準時間'!$C7955="","",'6.標準時間'!H7955)</f>
        <v/>
      </c>
      <c r="H7955" s="142" t="str">
        <f>IF('6.標準時間'!$C7955="","",'6.標準時間'!I7955)</f>
        <v/>
      </c>
      <c r="I7955" s="107" t="str">
        <f>IF(C7955="","",VLOOKUP($C7955,'7.工程別レート'!$C$6:$E$501,3,FALSE))</f>
        <v/>
      </c>
      <c r="J7955" s="108" t="str">
        <f>IF(C7955="","",VLOOKUP($C7955,'7.工程別レート'!$C$6:$E$501,2,FALSE))</f>
        <v/>
      </c>
      <c r="K7955" s="195" t="str">
        <f t="shared" si="249"/>
        <v/>
      </c>
    </row>
    <row r="7956" spans="2:11" ht="18" customHeight="1">
      <c r="B7956" s="16" t="str">
        <f>IF('6.標準時間'!$B7956="","",'6.標準時間'!B7956)</f>
        <v/>
      </c>
      <c r="C7956" s="16" t="str">
        <f>IF('6.標準時間'!$C7956="","",'6.標準時間'!C7956)</f>
        <v/>
      </c>
      <c r="D7956" s="16" t="str">
        <f>IF('6.標準時間'!$C7956="","",'6.標準時間'!E7956)</f>
        <v/>
      </c>
      <c r="E7956" s="171" t="str">
        <f>IF('6.標準時間'!$C7956="","",'6.標準時間'!F7956)</f>
        <v/>
      </c>
      <c r="F7956" s="15" t="str">
        <f t="shared" si="248"/>
        <v/>
      </c>
      <c r="G7956" s="142" t="str">
        <f>IF('6.標準時間'!$C7956="","",'6.標準時間'!H7956)</f>
        <v/>
      </c>
      <c r="H7956" s="142" t="str">
        <f>IF('6.標準時間'!$C7956="","",'6.標準時間'!I7956)</f>
        <v/>
      </c>
      <c r="I7956" s="107" t="str">
        <f>IF(C7956="","",VLOOKUP($C7956,'7.工程別レート'!$C$6:$E$501,3,FALSE))</f>
        <v/>
      </c>
      <c r="J7956" s="108" t="str">
        <f>IF(C7956="","",VLOOKUP($C7956,'7.工程別レート'!$C$6:$E$501,2,FALSE))</f>
        <v/>
      </c>
      <c r="K7956" s="195" t="str">
        <f t="shared" si="249"/>
        <v/>
      </c>
    </row>
    <row r="7957" spans="2:11" ht="18" customHeight="1">
      <c r="B7957" s="16" t="str">
        <f>IF('6.標準時間'!$B7957="","",'6.標準時間'!B7957)</f>
        <v/>
      </c>
      <c r="C7957" s="16" t="str">
        <f>IF('6.標準時間'!$C7957="","",'6.標準時間'!C7957)</f>
        <v/>
      </c>
      <c r="D7957" s="16" t="str">
        <f>IF('6.標準時間'!$C7957="","",'6.標準時間'!E7957)</f>
        <v/>
      </c>
      <c r="E7957" s="171" t="str">
        <f>IF('6.標準時間'!$C7957="","",'6.標準時間'!F7957)</f>
        <v/>
      </c>
      <c r="F7957" s="15" t="str">
        <f t="shared" si="248"/>
        <v/>
      </c>
      <c r="G7957" s="142" t="str">
        <f>IF('6.標準時間'!$C7957="","",'6.標準時間'!H7957)</f>
        <v/>
      </c>
      <c r="H7957" s="142" t="str">
        <f>IF('6.標準時間'!$C7957="","",'6.標準時間'!I7957)</f>
        <v/>
      </c>
      <c r="I7957" s="107" t="str">
        <f>IF(C7957="","",VLOOKUP($C7957,'7.工程別レート'!$C$6:$E$501,3,FALSE))</f>
        <v/>
      </c>
      <c r="J7957" s="108" t="str">
        <f>IF(C7957="","",VLOOKUP($C7957,'7.工程別レート'!$C$6:$E$501,2,FALSE))</f>
        <v/>
      </c>
      <c r="K7957" s="195" t="str">
        <f t="shared" si="249"/>
        <v/>
      </c>
    </row>
    <row r="7958" spans="2:11" ht="18" customHeight="1">
      <c r="B7958" s="16" t="str">
        <f>IF('6.標準時間'!$B7958="","",'6.標準時間'!B7958)</f>
        <v/>
      </c>
      <c r="C7958" s="16" t="str">
        <f>IF('6.標準時間'!$C7958="","",'6.標準時間'!C7958)</f>
        <v/>
      </c>
      <c r="D7958" s="16" t="str">
        <f>IF('6.標準時間'!$C7958="","",'6.標準時間'!E7958)</f>
        <v/>
      </c>
      <c r="E7958" s="171" t="str">
        <f>IF('6.標準時間'!$C7958="","",'6.標準時間'!F7958)</f>
        <v/>
      </c>
      <c r="F7958" s="15" t="str">
        <f t="shared" si="248"/>
        <v/>
      </c>
      <c r="G7958" s="142" t="str">
        <f>IF('6.標準時間'!$C7958="","",'6.標準時間'!H7958)</f>
        <v/>
      </c>
      <c r="H7958" s="142" t="str">
        <f>IF('6.標準時間'!$C7958="","",'6.標準時間'!I7958)</f>
        <v/>
      </c>
      <c r="I7958" s="107" t="str">
        <f>IF(C7958="","",VLOOKUP($C7958,'7.工程別レート'!$C$6:$E$501,3,FALSE))</f>
        <v/>
      </c>
      <c r="J7958" s="108" t="str">
        <f>IF(C7958="","",VLOOKUP($C7958,'7.工程別レート'!$C$6:$E$501,2,FALSE))</f>
        <v/>
      </c>
      <c r="K7958" s="195" t="str">
        <f t="shared" si="249"/>
        <v/>
      </c>
    </row>
    <row r="7959" spans="2:11" ht="18" customHeight="1">
      <c r="B7959" s="16" t="str">
        <f>IF('6.標準時間'!$B7959="","",'6.標準時間'!B7959)</f>
        <v/>
      </c>
      <c r="C7959" s="16" t="str">
        <f>IF('6.標準時間'!$C7959="","",'6.標準時間'!C7959)</f>
        <v/>
      </c>
      <c r="D7959" s="16" t="str">
        <f>IF('6.標準時間'!$C7959="","",'6.標準時間'!E7959)</f>
        <v/>
      </c>
      <c r="E7959" s="171" t="str">
        <f>IF('6.標準時間'!$C7959="","",'6.標準時間'!F7959)</f>
        <v/>
      </c>
      <c r="F7959" s="15" t="str">
        <f t="shared" si="248"/>
        <v/>
      </c>
      <c r="G7959" s="142" t="str">
        <f>IF('6.標準時間'!$C7959="","",'6.標準時間'!H7959)</f>
        <v/>
      </c>
      <c r="H7959" s="142" t="str">
        <f>IF('6.標準時間'!$C7959="","",'6.標準時間'!I7959)</f>
        <v/>
      </c>
      <c r="I7959" s="107" t="str">
        <f>IF(C7959="","",VLOOKUP($C7959,'7.工程別レート'!$C$6:$E$501,3,FALSE))</f>
        <v/>
      </c>
      <c r="J7959" s="108" t="str">
        <f>IF(C7959="","",VLOOKUP($C7959,'7.工程別レート'!$C$6:$E$501,2,FALSE))</f>
        <v/>
      </c>
      <c r="K7959" s="195" t="str">
        <f t="shared" si="249"/>
        <v/>
      </c>
    </row>
    <row r="7960" spans="2:11" ht="18" customHeight="1">
      <c r="B7960" s="16" t="str">
        <f>IF('6.標準時間'!$B7960="","",'6.標準時間'!B7960)</f>
        <v/>
      </c>
      <c r="C7960" s="16" t="str">
        <f>IF('6.標準時間'!$C7960="","",'6.標準時間'!C7960)</f>
        <v/>
      </c>
      <c r="D7960" s="16" t="str">
        <f>IF('6.標準時間'!$C7960="","",'6.標準時間'!E7960)</f>
        <v/>
      </c>
      <c r="E7960" s="171" t="str">
        <f>IF('6.標準時間'!$C7960="","",'6.標準時間'!F7960)</f>
        <v/>
      </c>
      <c r="F7960" s="15" t="str">
        <f t="shared" si="248"/>
        <v/>
      </c>
      <c r="G7960" s="142" t="str">
        <f>IF('6.標準時間'!$C7960="","",'6.標準時間'!H7960)</f>
        <v/>
      </c>
      <c r="H7960" s="142" t="str">
        <f>IF('6.標準時間'!$C7960="","",'6.標準時間'!I7960)</f>
        <v/>
      </c>
      <c r="I7960" s="107" t="str">
        <f>IF(C7960="","",VLOOKUP($C7960,'7.工程別レート'!$C$6:$E$501,3,FALSE))</f>
        <v/>
      </c>
      <c r="J7960" s="108" t="str">
        <f>IF(C7960="","",VLOOKUP($C7960,'7.工程別レート'!$C$6:$E$501,2,FALSE))</f>
        <v/>
      </c>
      <c r="K7960" s="195" t="str">
        <f t="shared" si="249"/>
        <v/>
      </c>
    </row>
    <row r="7961" spans="2:11" ht="18" customHeight="1">
      <c r="B7961" s="16" t="str">
        <f>IF('6.標準時間'!$B7961="","",'6.標準時間'!B7961)</f>
        <v/>
      </c>
      <c r="C7961" s="16" t="str">
        <f>IF('6.標準時間'!$C7961="","",'6.標準時間'!C7961)</f>
        <v/>
      </c>
      <c r="D7961" s="16" t="str">
        <f>IF('6.標準時間'!$C7961="","",'6.標準時間'!E7961)</f>
        <v/>
      </c>
      <c r="E7961" s="171" t="str">
        <f>IF('6.標準時間'!$C7961="","",'6.標準時間'!F7961)</f>
        <v/>
      </c>
      <c r="F7961" s="15" t="str">
        <f t="shared" si="248"/>
        <v/>
      </c>
      <c r="G7961" s="142" t="str">
        <f>IF('6.標準時間'!$C7961="","",'6.標準時間'!H7961)</f>
        <v/>
      </c>
      <c r="H7961" s="142" t="str">
        <f>IF('6.標準時間'!$C7961="","",'6.標準時間'!I7961)</f>
        <v/>
      </c>
      <c r="I7961" s="107" t="str">
        <f>IF(C7961="","",VLOOKUP($C7961,'7.工程別レート'!$C$6:$E$501,3,FALSE))</f>
        <v/>
      </c>
      <c r="J7961" s="108" t="str">
        <f>IF(C7961="","",VLOOKUP($C7961,'7.工程別レート'!$C$6:$E$501,2,FALSE))</f>
        <v/>
      </c>
      <c r="K7961" s="195" t="str">
        <f t="shared" si="249"/>
        <v/>
      </c>
    </row>
    <row r="7962" spans="2:11" ht="18" customHeight="1">
      <c r="B7962" s="16" t="str">
        <f>IF('6.標準時間'!$B7962="","",'6.標準時間'!B7962)</f>
        <v/>
      </c>
      <c r="C7962" s="16" t="str">
        <f>IF('6.標準時間'!$C7962="","",'6.標準時間'!C7962)</f>
        <v/>
      </c>
      <c r="D7962" s="16" t="str">
        <f>IF('6.標準時間'!$C7962="","",'6.標準時間'!E7962)</f>
        <v/>
      </c>
      <c r="E7962" s="171" t="str">
        <f>IF('6.標準時間'!$C7962="","",'6.標準時間'!F7962)</f>
        <v/>
      </c>
      <c r="F7962" s="15" t="str">
        <f t="shared" si="248"/>
        <v/>
      </c>
      <c r="G7962" s="142" t="str">
        <f>IF('6.標準時間'!$C7962="","",'6.標準時間'!H7962)</f>
        <v/>
      </c>
      <c r="H7962" s="142" t="str">
        <f>IF('6.標準時間'!$C7962="","",'6.標準時間'!I7962)</f>
        <v/>
      </c>
      <c r="I7962" s="107" t="str">
        <f>IF(C7962="","",VLOOKUP($C7962,'7.工程別レート'!$C$6:$E$501,3,FALSE))</f>
        <v/>
      </c>
      <c r="J7962" s="108" t="str">
        <f>IF(C7962="","",VLOOKUP($C7962,'7.工程別レート'!$C$6:$E$501,2,FALSE))</f>
        <v/>
      </c>
      <c r="K7962" s="195" t="str">
        <f t="shared" si="249"/>
        <v/>
      </c>
    </row>
    <row r="7963" spans="2:11" ht="18" customHeight="1">
      <c r="B7963" s="16" t="str">
        <f>IF('6.標準時間'!$B7963="","",'6.標準時間'!B7963)</f>
        <v/>
      </c>
      <c r="C7963" s="16" t="str">
        <f>IF('6.標準時間'!$C7963="","",'6.標準時間'!C7963)</f>
        <v/>
      </c>
      <c r="D7963" s="16" t="str">
        <f>IF('6.標準時間'!$C7963="","",'6.標準時間'!E7963)</f>
        <v/>
      </c>
      <c r="E7963" s="171" t="str">
        <f>IF('6.標準時間'!$C7963="","",'6.標準時間'!F7963)</f>
        <v/>
      </c>
      <c r="F7963" s="15" t="str">
        <f t="shared" si="248"/>
        <v/>
      </c>
      <c r="G7963" s="142" t="str">
        <f>IF('6.標準時間'!$C7963="","",'6.標準時間'!H7963)</f>
        <v/>
      </c>
      <c r="H7963" s="142" t="str">
        <f>IF('6.標準時間'!$C7963="","",'6.標準時間'!I7963)</f>
        <v/>
      </c>
      <c r="I7963" s="107" t="str">
        <f>IF(C7963="","",VLOOKUP($C7963,'7.工程別レート'!$C$6:$E$501,3,FALSE))</f>
        <v/>
      </c>
      <c r="J7963" s="108" t="str">
        <f>IF(C7963="","",VLOOKUP($C7963,'7.工程別レート'!$C$6:$E$501,2,FALSE))</f>
        <v/>
      </c>
      <c r="K7963" s="195" t="str">
        <f t="shared" si="249"/>
        <v/>
      </c>
    </row>
    <row r="7964" spans="2:11" ht="18" customHeight="1">
      <c r="B7964" s="16" t="str">
        <f>IF('6.標準時間'!$B7964="","",'6.標準時間'!B7964)</f>
        <v/>
      </c>
      <c r="C7964" s="16" t="str">
        <f>IF('6.標準時間'!$C7964="","",'6.標準時間'!C7964)</f>
        <v/>
      </c>
      <c r="D7964" s="16" t="str">
        <f>IF('6.標準時間'!$C7964="","",'6.標準時間'!E7964)</f>
        <v/>
      </c>
      <c r="E7964" s="171" t="str">
        <f>IF('6.標準時間'!$C7964="","",'6.標準時間'!F7964)</f>
        <v/>
      </c>
      <c r="F7964" s="15" t="str">
        <f t="shared" si="248"/>
        <v/>
      </c>
      <c r="G7964" s="142" t="str">
        <f>IF('6.標準時間'!$C7964="","",'6.標準時間'!H7964)</f>
        <v/>
      </c>
      <c r="H7964" s="142" t="str">
        <f>IF('6.標準時間'!$C7964="","",'6.標準時間'!I7964)</f>
        <v/>
      </c>
      <c r="I7964" s="107" t="str">
        <f>IF(C7964="","",VLOOKUP($C7964,'7.工程別レート'!$C$6:$E$501,3,FALSE))</f>
        <v/>
      </c>
      <c r="J7964" s="108" t="str">
        <f>IF(C7964="","",VLOOKUP($C7964,'7.工程別レート'!$C$6:$E$501,2,FALSE))</f>
        <v/>
      </c>
      <c r="K7964" s="195" t="str">
        <f t="shared" si="249"/>
        <v/>
      </c>
    </row>
    <row r="7965" spans="2:11" ht="18" customHeight="1">
      <c r="B7965" s="16" t="str">
        <f>IF('6.標準時間'!$B7965="","",'6.標準時間'!B7965)</f>
        <v/>
      </c>
      <c r="C7965" s="16" t="str">
        <f>IF('6.標準時間'!$C7965="","",'6.標準時間'!C7965)</f>
        <v/>
      </c>
      <c r="D7965" s="16" t="str">
        <f>IF('6.標準時間'!$C7965="","",'6.標準時間'!E7965)</f>
        <v/>
      </c>
      <c r="E7965" s="171" t="str">
        <f>IF('6.標準時間'!$C7965="","",'6.標準時間'!F7965)</f>
        <v/>
      </c>
      <c r="F7965" s="15" t="str">
        <f t="shared" si="248"/>
        <v/>
      </c>
      <c r="G7965" s="142" t="str">
        <f>IF('6.標準時間'!$C7965="","",'6.標準時間'!H7965)</f>
        <v/>
      </c>
      <c r="H7965" s="142" t="str">
        <f>IF('6.標準時間'!$C7965="","",'6.標準時間'!I7965)</f>
        <v/>
      </c>
      <c r="I7965" s="107" t="str">
        <f>IF(C7965="","",VLOOKUP($C7965,'7.工程別レート'!$C$6:$E$501,3,FALSE))</f>
        <v/>
      </c>
      <c r="J7965" s="108" t="str">
        <f>IF(C7965="","",VLOOKUP($C7965,'7.工程別レート'!$C$6:$E$501,2,FALSE))</f>
        <v/>
      </c>
      <c r="K7965" s="195" t="str">
        <f t="shared" si="249"/>
        <v/>
      </c>
    </row>
    <row r="7966" spans="2:11" ht="18" customHeight="1">
      <c r="B7966" s="16" t="str">
        <f>IF('6.標準時間'!$B7966="","",'6.標準時間'!B7966)</f>
        <v/>
      </c>
      <c r="C7966" s="16" t="str">
        <f>IF('6.標準時間'!$C7966="","",'6.標準時間'!C7966)</f>
        <v/>
      </c>
      <c r="D7966" s="16" t="str">
        <f>IF('6.標準時間'!$C7966="","",'6.標準時間'!E7966)</f>
        <v/>
      </c>
      <c r="E7966" s="171" t="str">
        <f>IF('6.標準時間'!$C7966="","",'6.標準時間'!F7966)</f>
        <v/>
      </c>
      <c r="F7966" s="15" t="str">
        <f t="shared" si="248"/>
        <v/>
      </c>
      <c r="G7966" s="142" t="str">
        <f>IF('6.標準時間'!$C7966="","",'6.標準時間'!H7966)</f>
        <v/>
      </c>
      <c r="H7966" s="142" t="str">
        <f>IF('6.標準時間'!$C7966="","",'6.標準時間'!I7966)</f>
        <v/>
      </c>
      <c r="I7966" s="107" t="str">
        <f>IF(C7966="","",VLOOKUP($C7966,'7.工程別レート'!$C$6:$E$501,3,FALSE))</f>
        <v/>
      </c>
      <c r="J7966" s="108" t="str">
        <f>IF(C7966="","",VLOOKUP($C7966,'7.工程別レート'!$C$6:$E$501,2,FALSE))</f>
        <v/>
      </c>
      <c r="K7966" s="195" t="str">
        <f t="shared" si="249"/>
        <v/>
      </c>
    </row>
    <row r="7967" spans="2:11" ht="18" customHeight="1">
      <c r="B7967" s="16" t="str">
        <f>IF('6.標準時間'!$B7967="","",'6.標準時間'!B7967)</f>
        <v/>
      </c>
      <c r="C7967" s="16" t="str">
        <f>IF('6.標準時間'!$C7967="","",'6.標準時間'!C7967)</f>
        <v/>
      </c>
      <c r="D7967" s="16" t="str">
        <f>IF('6.標準時間'!$C7967="","",'6.標準時間'!E7967)</f>
        <v/>
      </c>
      <c r="E7967" s="171" t="str">
        <f>IF('6.標準時間'!$C7967="","",'6.標準時間'!F7967)</f>
        <v/>
      </c>
      <c r="F7967" s="15" t="str">
        <f t="shared" si="248"/>
        <v/>
      </c>
      <c r="G7967" s="142" t="str">
        <f>IF('6.標準時間'!$C7967="","",'6.標準時間'!H7967)</f>
        <v/>
      </c>
      <c r="H7967" s="142" t="str">
        <f>IF('6.標準時間'!$C7967="","",'6.標準時間'!I7967)</f>
        <v/>
      </c>
      <c r="I7967" s="107" t="str">
        <f>IF(C7967="","",VLOOKUP($C7967,'7.工程別レート'!$C$6:$E$501,3,FALSE))</f>
        <v/>
      </c>
      <c r="J7967" s="108" t="str">
        <f>IF(C7967="","",VLOOKUP($C7967,'7.工程別レート'!$C$6:$E$501,2,FALSE))</f>
        <v/>
      </c>
      <c r="K7967" s="195" t="str">
        <f t="shared" si="249"/>
        <v/>
      </c>
    </row>
    <row r="7968" spans="2:11" ht="18" customHeight="1">
      <c r="B7968" s="16" t="str">
        <f>IF('6.標準時間'!$B7968="","",'6.標準時間'!B7968)</f>
        <v/>
      </c>
      <c r="C7968" s="16" t="str">
        <f>IF('6.標準時間'!$C7968="","",'6.標準時間'!C7968)</f>
        <v/>
      </c>
      <c r="D7968" s="16" t="str">
        <f>IF('6.標準時間'!$C7968="","",'6.標準時間'!E7968)</f>
        <v/>
      </c>
      <c r="E7968" s="171" t="str">
        <f>IF('6.標準時間'!$C7968="","",'6.標準時間'!F7968)</f>
        <v/>
      </c>
      <c r="F7968" s="15" t="str">
        <f t="shared" si="248"/>
        <v/>
      </c>
      <c r="G7968" s="142" t="str">
        <f>IF('6.標準時間'!$C7968="","",'6.標準時間'!H7968)</f>
        <v/>
      </c>
      <c r="H7968" s="142" t="str">
        <f>IF('6.標準時間'!$C7968="","",'6.標準時間'!I7968)</f>
        <v/>
      </c>
      <c r="I7968" s="107" t="str">
        <f>IF(C7968="","",VLOOKUP($C7968,'7.工程別レート'!$C$6:$E$501,3,FALSE))</f>
        <v/>
      </c>
      <c r="J7968" s="108" t="str">
        <f>IF(C7968="","",VLOOKUP($C7968,'7.工程別レート'!$C$6:$E$501,2,FALSE))</f>
        <v/>
      </c>
      <c r="K7968" s="195" t="str">
        <f t="shared" si="249"/>
        <v/>
      </c>
    </row>
    <row r="7969" spans="2:11" ht="18" customHeight="1">
      <c r="B7969" s="16" t="str">
        <f>IF('6.標準時間'!$B7969="","",'6.標準時間'!B7969)</f>
        <v/>
      </c>
      <c r="C7969" s="16" t="str">
        <f>IF('6.標準時間'!$C7969="","",'6.標準時間'!C7969)</f>
        <v/>
      </c>
      <c r="D7969" s="16" t="str">
        <f>IF('6.標準時間'!$C7969="","",'6.標準時間'!E7969)</f>
        <v/>
      </c>
      <c r="E7969" s="171" t="str">
        <f>IF('6.標準時間'!$C7969="","",'6.標準時間'!F7969)</f>
        <v/>
      </c>
      <c r="F7969" s="15" t="str">
        <f t="shared" si="248"/>
        <v/>
      </c>
      <c r="G7969" s="142" t="str">
        <f>IF('6.標準時間'!$C7969="","",'6.標準時間'!H7969)</f>
        <v/>
      </c>
      <c r="H7969" s="142" t="str">
        <f>IF('6.標準時間'!$C7969="","",'6.標準時間'!I7969)</f>
        <v/>
      </c>
      <c r="I7969" s="107" t="str">
        <f>IF(C7969="","",VLOOKUP($C7969,'7.工程別レート'!$C$6:$E$501,3,FALSE))</f>
        <v/>
      </c>
      <c r="J7969" s="108" t="str">
        <f>IF(C7969="","",VLOOKUP($C7969,'7.工程別レート'!$C$6:$E$501,2,FALSE))</f>
        <v/>
      </c>
      <c r="K7969" s="195" t="str">
        <f t="shared" si="249"/>
        <v/>
      </c>
    </row>
    <row r="7970" spans="2:11" ht="18" customHeight="1">
      <c r="B7970" s="16" t="str">
        <f>IF('6.標準時間'!$B7970="","",'6.標準時間'!B7970)</f>
        <v/>
      </c>
      <c r="C7970" s="16" t="str">
        <f>IF('6.標準時間'!$C7970="","",'6.標準時間'!C7970)</f>
        <v/>
      </c>
      <c r="D7970" s="16" t="str">
        <f>IF('6.標準時間'!$C7970="","",'6.標準時間'!E7970)</f>
        <v/>
      </c>
      <c r="E7970" s="171" t="str">
        <f>IF('6.標準時間'!$C7970="","",'6.標準時間'!F7970)</f>
        <v/>
      </c>
      <c r="F7970" s="15" t="str">
        <f t="shared" si="248"/>
        <v/>
      </c>
      <c r="G7970" s="142" t="str">
        <f>IF('6.標準時間'!$C7970="","",'6.標準時間'!H7970)</f>
        <v/>
      </c>
      <c r="H7970" s="142" t="str">
        <f>IF('6.標準時間'!$C7970="","",'6.標準時間'!I7970)</f>
        <v/>
      </c>
      <c r="I7970" s="107" t="str">
        <f>IF(C7970="","",VLOOKUP($C7970,'7.工程別レート'!$C$6:$E$501,3,FALSE))</f>
        <v/>
      </c>
      <c r="J7970" s="108" t="str">
        <f>IF(C7970="","",VLOOKUP($C7970,'7.工程別レート'!$C$6:$E$501,2,FALSE))</f>
        <v/>
      </c>
      <c r="K7970" s="195" t="str">
        <f t="shared" si="249"/>
        <v/>
      </c>
    </row>
    <row r="7971" spans="2:11" ht="18" customHeight="1">
      <c r="B7971" s="16" t="str">
        <f>IF('6.標準時間'!$B7971="","",'6.標準時間'!B7971)</f>
        <v/>
      </c>
      <c r="C7971" s="16" t="str">
        <f>IF('6.標準時間'!$C7971="","",'6.標準時間'!C7971)</f>
        <v/>
      </c>
      <c r="D7971" s="16" t="str">
        <f>IF('6.標準時間'!$C7971="","",'6.標準時間'!E7971)</f>
        <v/>
      </c>
      <c r="E7971" s="171" t="str">
        <f>IF('6.標準時間'!$C7971="","",'6.標準時間'!F7971)</f>
        <v/>
      </c>
      <c r="F7971" s="15" t="str">
        <f t="shared" si="248"/>
        <v/>
      </c>
      <c r="G7971" s="142" t="str">
        <f>IF('6.標準時間'!$C7971="","",'6.標準時間'!H7971)</f>
        <v/>
      </c>
      <c r="H7971" s="142" t="str">
        <f>IF('6.標準時間'!$C7971="","",'6.標準時間'!I7971)</f>
        <v/>
      </c>
      <c r="I7971" s="107" t="str">
        <f>IF(C7971="","",VLOOKUP($C7971,'7.工程別レート'!$C$6:$E$501,3,FALSE))</f>
        <v/>
      </c>
      <c r="J7971" s="108" t="str">
        <f>IF(C7971="","",VLOOKUP($C7971,'7.工程別レート'!$C$6:$E$501,2,FALSE))</f>
        <v/>
      </c>
      <c r="K7971" s="195" t="str">
        <f t="shared" si="249"/>
        <v/>
      </c>
    </row>
    <row r="7972" spans="2:11" ht="18" customHeight="1">
      <c r="B7972" s="16" t="str">
        <f>IF('6.標準時間'!$B7972="","",'6.標準時間'!B7972)</f>
        <v/>
      </c>
      <c r="C7972" s="16" t="str">
        <f>IF('6.標準時間'!$C7972="","",'6.標準時間'!C7972)</f>
        <v/>
      </c>
      <c r="D7972" s="16" t="str">
        <f>IF('6.標準時間'!$C7972="","",'6.標準時間'!E7972)</f>
        <v/>
      </c>
      <c r="E7972" s="171" t="str">
        <f>IF('6.標準時間'!$C7972="","",'6.標準時間'!F7972)</f>
        <v/>
      </c>
      <c r="F7972" s="15" t="str">
        <f t="shared" si="248"/>
        <v/>
      </c>
      <c r="G7972" s="142" t="str">
        <f>IF('6.標準時間'!$C7972="","",'6.標準時間'!H7972)</f>
        <v/>
      </c>
      <c r="H7972" s="142" t="str">
        <f>IF('6.標準時間'!$C7972="","",'6.標準時間'!I7972)</f>
        <v/>
      </c>
      <c r="I7972" s="107" t="str">
        <f>IF(C7972="","",VLOOKUP($C7972,'7.工程別レート'!$C$6:$E$501,3,FALSE))</f>
        <v/>
      </c>
      <c r="J7972" s="108" t="str">
        <f>IF(C7972="","",VLOOKUP($C7972,'7.工程別レート'!$C$6:$E$501,2,FALSE))</f>
        <v/>
      </c>
      <c r="K7972" s="195" t="str">
        <f t="shared" si="249"/>
        <v/>
      </c>
    </row>
    <row r="7973" spans="2:11" ht="18" customHeight="1">
      <c r="B7973" s="16" t="str">
        <f>IF('6.標準時間'!$B7973="","",'6.標準時間'!B7973)</f>
        <v/>
      </c>
      <c r="C7973" s="16" t="str">
        <f>IF('6.標準時間'!$C7973="","",'6.標準時間'!C7973)</f>
        <v/>
      </c>
      <c r="D7973" s="16" t="str">
        <f>IF('6.標準時間'!$C7973="","",'6.標準時間'!E7973)</f>
        <v/>
      </c>
      <c r="E7973" s="171" t="str">
        <f>IF('6.標準時間'!$C7973="","",'6.標準時間'!F7973)</f>
        <v/>
      </c>
      <c r="F7973" s="15" t="str">
        <f t="shared" si="248"/>
        <v/>
      </c>
      <c r="G7973" s="142" t="str">
        <f>IF('6.標準時間'!$C7973="","",'6.標準時間'!H7973)</f>
        <v/>
      </c>
      <c r="H7973" s="142" t="str">
        <f>IF('6.標準時間'!$C7973="","",'6.標準時間'!I7973)</f>
        <v/>
      </c>
      <c r="I7973" s="107" t="str">
        <f>IF(C7973="","",VLOOKUP($C7973,'7.工程別レート'!$C$6:$E$501,3,FALSE))</f>
        <v/>
      </c>
      <c r="J7973" s="108" t="str">
        <f>IF(C7973="","",VLOOKUP($C7973,'7.工程別レート'!$C$6:$E$501,2,FALSE))</f>
        <v/>
      </c>
      <c r="K7973" s="195" t="str">
        <f t="shared" si="249"/>
        <v/>
      </c>
    </row>
    <row r="7974" spans="2:11" ht="18" customHeight="1">
      <c r="B7974" s="16" t="str">
        <f>IF('6.標準時間'!$B7974="","",'6.標準時間'!B7974)</f>
        <v/>
      </c>
      <c r="C7974" s="16" t="str">
        <f>IF('6.標準時間'!$C7974="","",'6.標準時間'!C7974)</f>
        <v/>
      </c>
      <c r="D7974" s="16" t="str">
        <f>IF('6.標準時間'!$C7974="","",'6.標準時間'!E7974)</f>
        <v/>
      </c>
      <c r="E7974" s="171" t="str">
        <f>IF('6.標準時間'!$C7974="","",'6.標準時間'!F7974)</f>
        <v/>
      </c>
      <c r="F7974" s="15" t="str">
        <f t="shared" si="248"/>
        <v/>
      </c>
      <c r="G7974" s="142" t="str">
        <f>IF('6.標準時間'!$C7974="","",'6.標準時間'!H7974)</f>
        <v/>
      </c>
      <c r="H7974" s="142" t="str">
        <f>IF('6.標準時間'!$C7974="","",'6.標準時間'!I7974)</f>
        <v/>
      </c>
      <c r="I7974" s="107" t="str">
        <f>IF(C7974="","",VLOOKUP($C7974,'7.工程別レート'!$C$6:$E$501,3,FALSE))</f>
        <v/>
      </c>
      <c r="J7974" s="108" t="str">
        <f>IF(C7974="","",VLOOKUP($C7974,'7.工程別レート'!$C$6:$E$501,2,FALSE))</f>
        <v/>
      </c>
      <c r="K7974" s="195" t="str">
        <f t="shared" si="249"/>
        <v/>
      </c>
    </row>
    <row r="7975" spans="2:11" ht="18" customHeight="1">
      <c r="B7975" s="16" t="str">
        <f>IF('6.標準時間'!$B7975="","",'6.標準時間'!B7975)</f>
        <v/>
      </c>
      <c r="C7975" s="16" t="str">
        <f>IF('6.標準時間'!$C7975="","",'6.標準時間'!C7975)</f>
        <v/>
      </c>
      <c r="D7975" s="16" t="str">
        <f>IF('6.標準時間'!$C7975="","",'6.標準時間'!E7975)</f>
        <v/>
      </c>
      <c r="E7975" s="171" t="str">
        <f>IF('6.標準時間'!$C7975="","",'6.標準時間'!F7975)</f>
        <v/>
      </c>
      <c r="F7975" s="15" t="str">
        <f t="shared" si="248"/>
        <v/>
      </c>
      <c r="G7975" s="142" t="str">
        <f>IF('6.標準時間'!$C7975="","",'6.標準時間'!H7975)</f>
        <v/>
      </c>
      <c r="H7975" s="142" t="str">
        <f>IF('6.標準時間'!$C7975="","",'6.標準時間'!I7975)</f>
        <v/>
      </c>
      <c r="I7975" s="107" t="str">
        <f>IF(C7975="","",VLOOKUP($C7975,'7.工程別レート'!$C$6:$E$501,3,FALSE))</f>
        <v/>
      </c>
      <c r="J7975" s="108" t="str">
        <f>IF(C7975="","",VLOOKUP($C7975,'7.工程別レート'!$C$6:$E$501,2,FALSE))</f>
        <v/>
      </c>
      <c r="K7975" s="195" t="str">
        <f t="shared" si="249"/>
        <v/>
      </c>
    </row>
    <row r="7976" spans="2:11" ht="18" customHeight="1">
      <c r="B7976" s="16" t="str">
        <f>IF('6.標準時間'!$B7976="","",'6.標準時間'!B7976)</f>
        <v/>
      </c>
      <c r="C7976" s="16" t="str">
        <f>IF('6.標準時間'!$C7976="","",'6.標準時間'!C7976)</f>
        <v/>
      </c>
      <c r="D7976" s="16" t="str">
        <f>IF('6.標準時間'!$C7976="","",'6.標準時間'!E7976)</f>
        <v/>
      </c>
      <c r="E7976" s="171" t="str">
        <f>IF('6.標準時間'!$C7976="","",'6.標準時間'!F7976)</f>
        <v/>
      </c>
      <c r="F7976" s="15" t="str">
        <f t="shared" si="248"/>
        <v/>
      </c>
      <c r="G7976" s="142" t="str">
        <f>IF('6.標準時間'!$C7976="","",'6.標準時間'!H7976)</f>
        <v/>
      </c>
      <c r="H7976" s="142" t="str">
        <f>IF('6.標準時間'!$C7976="","",'6.標準時間'!I7976)</f>
        <v/>
      </c>
      <c r="I7976" s="107" t="str">
        <f>IF(C7976="","",VLOOKUP($C7976,'7.工程別レート'!$C$6:$E$501,3,FALSE))</f>
        <v/>
      </c>
      <c r="J7976" s="108" t="str">
        <f>IF(C7976="","",VLOOKUP($C7976,'7.工程別レート'!$C$6:$E$501,2,FALSE))</f>
        <v/>
      </c>
      <c r="K7976" s="195" t="str">
        <f t="shared" si="249"/>
        <v/>
      </c>
    </row>
    <row r="7977" spans="2:11" ht="18" customHeight="1">
      <c r="B7977" s="16" t="str">
        <f>IF('6.標準時間'!$B7977="","",'6.標準時間'!B7977)</f>
        <v/>
      </c>
      <c r="C7977" s="16" t="str">
        <f>IF('6.標準時間'!$C7977="","",'6.標準時間'!C7977)</f>
        <v/>
      </c>
      <c r="D7977" s="16" t="str">
        <f>IF('6.標準時間'!$C7977="","",'6.標準時間'!E7977)</f>
        <v/>
      </c>
      <c r="E7977" s="171" t="str">
        <f>IF('6.標準時間'!$C7977="","",'6.標準時間'!F7977)</f>
        <v/>
      </c>
      <c r="F7977" s="15" t="str">
        <f t="shared" si="248"/>
        <v/>
      </c>
      <c r="G7977" s="142" t="str">
        <f>IF('6.標準時間'!$C7977="","",'6.標準時間'!H7977)</f>
        <v/>
      </c>
      <c r="H7977" s="142" t="str">
        <f>IF('6.標準時間'!$C7977="","",'6.標準時間'!I7977)</f>
        <v/>
      </c>
      <c r="I7977" s="107" t="str">
        <f>IF(C7977="","",VLOOKUP($C7977,'7.工程別レート'!$C$6:$E$501,3,FALSE))</f>
        <v/>
      </c>
      <c r="J7977" s="108" t="str">
        <f>IF(C7977="","",VLOOKUP($C7977,'7.工程別レート'!$C$6:$E$501,2,FALSE))</f>
        <v/>
      </c>
      <c r="K7977" s="195" t="str">
        <f t="shared" si="249"/>
        <v/>
      </c>
    </row>
    <row r="7978" spans="2:11" ht="18" customHeight="1">
      <c r="B7978" s="16" t="str">
        <f>IF('6.標準時間'!$B7978="","",'6.標準時間'!B7978)</f>
        <v/>
      </c>
      <c r="C7978" s="16" t="str">
        <f>IF('6.標準時間'!$C7978="","",'6.標準時間'!C7978)</f>
        <v/>
      </c>
      <c r="D7978" s="16" t="str">
        <f>IF('6.標準時間'!$C7978="","",'6.標準時間'!E7978)</f>
        <v/>
      </c>
      <c r="E7978" s="171" t="str">
        <f>IF('6.標準時間'!$C7978="","",'6.標準時間'!F7978)</f>
        <v/>
      </c>
      <c r="F7978" s="15" t="str">
        <f t="shared" si="248"/>
        <v/>
      </c>
      <c r="G7978" s="142" t="str">
        <f>IF('6.標準時間'!$C7978="","",'6.標準時間'!H7978)</f>
        <v/>
      </c>
      <c r="H7978" s="142" t="str">
        <f>IF('6.標準時間'!$C7978="","",'6.標準時間'!I7978)</f>
        <v/>
      </c>
      <c r="I7978" s="107" t="str">
        <f>IF(C7978="","",VLOOKUP($C7978,'7.工程別レート'!$C$6:$E$501,3,FALSE))</f>
        <v/>
      </c>
      <c r="J7978" s="108" t="str">
        <f>IF(C7978="","",VLOOKUP($C7978,'7.工程別レート'!$C$6:$E$501,2,FALSE))</f>
        <v/>
      </c>
      <c r="K7978" s="195" t="str">
        <f t="shared" si="249"/>
        <v/>
      </c>
    </row>
    <row r="7979" spans="2:11" ht="18" customHeight="1">
      <c r="B7979" s="16" t="str">
        <f>IF('6.標準時間'!$B7979="","",'6.標準時間'!B7979)</f>
        <v/>
      </c>
      <c r="C7979" s="16" t="str">
        <f>IF('6.標準時間'!$C7979="","",'6.標準時間'!C7979)</f>
        <v/>
      </c>
      <c r="D7979" s="16" t="str">
        <f>IF('6.標準時間'!$C7979="","",'6.標準時間'!E7979)</f>
        <v/>
      </c>
      <c r="E7979" s="171" t="str">
        <f>IF('6.標準時間'!$C7979="","",'6.標準時間'!F7979)</f>
        <v/>
      </c>
      <c r="F7979" s="15" t="str">
        <f t="shared" si="248"/>
        <v/>
      </c>
      <c r="G7979" s="142" t="str">
        <f>IF('6.標準時間'!$C7979="","",'6.標準時間'!H7979)</f>
        <v/>
      </c>
      <c r="H7979" s="142" t="str">
        <f>IF('6.標準時間'!$C7979="","",'6.標準時間'!I7979)</f>
        <v/>
      </c>
      <c r="I7979" s="107" t="str">
        <f>IF(C7979="","",VLOOKUP($C7979,'7.工程別レート'!$C$6:$E$501,3,FALSE))</f>
        <v/>
      </c>
      <c r="J7979" s="108" t="str">
        <f>IF(C7979="","",VLOOKUP($C7979,'7.工程別レート'!$C$6:$E$501,2,FALSE))</f>
        <v/>
      </c>
      <c r="K7979" s="195" t="str">
        <f t="shared" si="249"/>
        <v/>
      </c>
    </row>
    <row r="7980" spans="2:11" ht="18" customHeight="1">
      <c r="B7980" s="16" t="str">
        <f>IF('6.標準時間'!$B7980="","",'6.標準時間'!B7980)</f>
        <v/>
      </c>
      <c r="C7980" s="16" t="str">
        <f>IF('6.標準時間'!$C7980="","",'6.標準時間'!C7980)</f>
        <v/>
      </c>
      <c r="D7980" s="16" t="str">
        <f>IF('6.標準時間'!$C7980="","",'6.標準時間'!E7980)</f>
        <v/>
      </c>
      <c r="E7980" s="171" t="str">
        <f>IF('6.標準時間'!$C7980="","",'6.標準時間'!F7980)</f>
        <v/>
      </c>
      <c r="F7980" s="15" t="str">
        <f t="shared" si="248"/>
        <v/>
      </c>
      <c r="G7980" s="142" t="str">
        <f>IF('6.標準時間'!$C7980="","",'6.標準時間'!H7980)</f>
        <v/>
      </c>
      <c r="H7980" s="142" t="str">
        <f>IF('6.標準時間'!$C7980="","",'6.標準時間'!I7980)</f>
        <v/>
      </c>
      <c r="I7980" s="107" t="str">
        <f>IF(C7980="","",VLOOKUP($C7980,'7.工程別レート'!$C$6:$E$501,3,FALSE))</f>
        <v/>
      </c>
      <c r="J7980" s="108" t="str">
        <f>IF(C7980="","",VLOOKUP($C7980,'7.工程別レート'!$C$6:$E$501,2,FALSE))</f>
        <v/>
      </c>
      <c r="K7980" s="195" t="str">
        <f t="shared" si="249"/>
        <v/>
      </c>
    </row>
    <row r="7981" spans="2:11" ht="18" customHeight="1">
      <c r="B7981" s="16" t="str">
        <f>IF('6.標準時間'!$B7981="","",'6.標準時間'!B7981)</f>
        <v/>
      </c>
      <c r="C7981" s="16" t="str">
        <f>IF('6.標準時間'!$C7981="","",'6.標準時間'!C7981)</f>
        <v/>
      </c>
      <c r="D7981" s="16" t="str">
        <f>IF('6.標準時間'!$C7981="","",'6.標準時間'!E7981)</f>
        <v/>
      </c>
      <c r="E7981" s="171" t="str">
        <f>IF('6.標準時間'!$C7981="","",'6.標準時間'!F7981)</f>
        <v/>
      </c>
      <c r="F7981" s="15" t="str">
        <f t="shared" si="248"/>
        <v/>
      </c>
      <c r="G7981" s="142" t="str">
        <f>IF('6.標準時間'!$C7981="","",'6.標準時間'!H7981)</f>
        <v/>
      </c>
      <c r="H7981" s="142" t="str">
        <f>IF('6.標準時間'!$C7981="","",'6.標準時間'!I7981)</f>
        <v/>
      </c>
      <c r="I7981" s="107" t="str">
        <f>IF(C7981="","",VLOOKUP($C7981,'7.工程別レート'!$C$6:$E$501,3,FALSE))</f>
        <v/>
      </c>
      <c r="J7981" s="108" t="str">
        <f>IF(C7981="","",VLOOKUP($C7981,'7.工程別レート'!$C$6:$E$501,2,FALSE))</f>
        <v/>
      </c>
      <c r="K7981" s="195" t="str">
        <f t="shared" si="249"/>
        <v/>
      </c>
    </row>
    <row r="7982" spans="2:11" ht="18" customHeight="1">
      <c r="B7982" s="16" t="str">
        <f>IF('6.標準時間'!$B7982="","",'6.標準時間'!B7982)</f>
        <v/>
      </c>
      <c r="C7982" s="16" t="str">
        <f>IF('6.標準時間'!$C7982="","",'6.標準時間'!C7982)</f>
        <v/>
      </c>
      <c r="D7982" s="16" t="str">
        <f>IF('6.標準時間'!$C7982="","",'6.標準時間'!E7982)</f>
        <v/>
      </c>
      <c r="E7982" s="171" t="str">
        <f>IF('6.標準時間'!$C7982="","",'6.標準時間'!F7982)</f>
        <v/>
      </c>
      <c r="F7982" s="15" t="str">
        <f t="shared" si="248"/>
        <v/>
      </c>
      <c r="G7982" s="142" t="str">
        <f>IF('6.標準時間'!$C7982="","",'6.標準時間'!H7982)</f>
        <v/>
      </c>
      <c r="H7982" s="142" t="str">
        <f>IF('6.標準時間'!$C7982="","",'6.標準時間'!I7982)</f>
        <v/>
      </c>
      <c r="I7982" s="107" t="str">
        <f>IF(C7982="","",VLOOKUP($C7982,'7.工程別レート'!$C$6:$E$501,3,FALSE))</f>
        <v/>
      </c>
      <c r="J7982" s="108" t="str">
        <f>IF(C7982="","",VLOOKUP($C7982,'7.工程別レート'!$C$6:$E$501,2,FALSE))</f>
        <v/>
      </c>
      <c r="K7982" s="195" t="str">
        <f t="shared" si="249"/>
        <v/>
      </c>
    </row>
    <row r="7983" spans="2:11" ht="18" customHeight="1">
      <c r="B7983" s="16" t="str">
        <f>IF('6.標準時間'!$B7983="","",'6.標準時間'!B7983)</f>
        <v/>
      </c>
      <c r="C7983" s="16" t="str">
        <f>IF('6.標準時間'!$C7983="","",'6.標準時間'!C7983)</f>
        <v/>
      </c>
      <c r="D7983" s="16" t="str">
        <f>IF('6.標準時間'!$C7983="","",'6.標準時間'!E7983)</f>
        <v/>
      </c>
      <c r="E7983" s="171" t="str">
        <f>IF('6.標準時間'!$C7983="","",'6.標準時間'!F7983)</f>
        <v/>
      </c>
      <c r="F7983" s="15" t="str">
        <f t="shared" si="248"/>
        <v/>
      </c>
      <c r="G7983" s="142" t="str">
        <f>IF('6.標準時間'!$C7983="","",'6.標準時間'!H7983)</f>
        <v/>
      </c>
      <c r="H7983" s="142" t="str">
        <f>IF('6.標準時間'!$C7983="","",'6.標準時間'!I7983)</f>
        <v/>
      </c>
      <c r="I7983" s="107" t="str">
        <f>IF(C7983="","",VLOOKUP($C7983,'7.工程別レート'!$C$6:$E$501,3,FALSE))</f>
        <v/>
      </c>
      <c r="J7983" s="108" t="str">
        <f>IF(C7983="","",VLOOKUP($C7983,'7.工程別レート'!$C$6:$E$501,2,FALSE))</f>
        <v/>
      </c>
      <c r="K7983" s="195" t="str">
        <f t="shared" si="249"/>
        <v/>
      </c>
    </row>
    <row r="7984" spans="2:11" ht="18" customHeight="1">
      <c r="B7984" s="16" t="str">
        <f>IF('6.標準時間'!$B7984="","",'6.標準時間'!B7984)</f>
        <v/>
      </c>
      <c r="C7984" s="16" t="str">
        <f>IF('6.標準時間'!$C7984="","",'6.標準時間'!C7984)</f>
        <v/>
      </c>
      <c r="D7984" s="16" t="str">
        <f>IF('6.標準時間'!$C7984="","",'6.標準時間'!E7984)</f>
        <v/>
      </c>
      <c r="E7984" s="171" t="str">
        <f>IF('6.標準時間'!$C7984="","",'6.標準時間'!F7984)</f>
        <v/>
      </c>
      <c r="F7984" s="15" t="str">
        <f t="shared" si="248"/>
        <v/>
      </c>
      <c r="G7984" s="142" t="str">
        <f>IF('6.標準時間'!$C7984="","",'6.標準時間'!H7984)</f>
        <v/>
      </c>
      <c r="H7984" s="142" t="str">
        <f>IF('6.標準時間'!$C7984="","",'6.標準時間'!I7984)</f>
        <v/>
      </c>
      <c r="I7984" s="107" t="str">
        <f>IF(C7984="","",VLOOKUP($C7984,'7.工程別レート'!$C$6:$E$501,3,FALSE))</f>
        <v/>
      </c>
      <c r="J7984" s="108" t="str">
        <f>IF(C7984="","",VLOOKUP($C7984,'7.工程別レート'!$C$6:$E$501,2,FALSE))</f>
        <v/>
      </c>
      <c r="K7984" s="195" t="str">
        <f t="shared" si="249"/>
        <v/>
      </c>
    </row>
    <row r="7985" spans="2:11" ht="18" customHeight="1">
      <c r="B7985" s="16" t="str">
        <f>IF('6.標準時間'!$B7985="","",'6.標準時間'!B7985)</f>
        <v/>
      </c>
      <c r="C7985" s="16" t="str">
        <f>IF('6.標準時間'!$C7985="","",'6.標準時間'!C7985)</f>
        <v/>
      </c>
      <c r="D7985" s="16" t="str">
        <f>IF('6.標準時間'!$C7985="","",'6.標準時間'!E7985)</f>
        <v/>
      </c>
      <c r="E7985" s="171" t="str">
        <f>IF('6.標準時間'!$C7985="","",'6.標準時間'!F7985)</f>
        <v/>
      </c>
      <c r="F7985" s="15" t="str">
        <f t="shared" si="248"/>
        <v/>
      </c>
      <c r="G7985" s="142" t="str">
        <f>IF('6.標準時間'!$C7985="","",'6.標準時間'!H7985)</f>
        <v/>
      </c>
      <c r="H7985" s="142" t="str">
        <f>IF('6.標準時間'!$C7985="","",'6.標準時間'!I7985)</f>
        <v/>
      </c>
      <c r="I7985" s="107" t="str">
        <f>IF(C7985="","",VLOOKUP($C7985,'7.工程別レート'!$C$6:$E$501,3,FALSE))</f>
        <v/>
      </c>
      <c r="J7985" s="108" t="str">
        <f>IF(C7985="","",VLOOKUP($C7985,'7.工程別レート'!$C$6:$E$501,2,FALSE))</f>
        <v/>
      </c>
      <c r="K7985" s="195" t="str">
        <f t="shared" si="249"/>
        <v/>
      </c>
    </row>
    <row r="7986" spans="2:11" ht="18" customHeight="1">
      <c r="B7986" s="16" t="str">
        <f>IF('6.標準時間'!$B7986="","",'6.標準時間'!B7986)</f>
        <v/>
      </c>
      <c r="C7986" s="16" t="str">
        <f>IF('6.標準時間'!$C7986="","",'6.標準時間'!C7986)</f>
        <v/>
      </c>
      <c r="D7986" s="16" t="str">
        <f>IF('6.標準時間'!$C7986="","",'6.標準時間'!E7986)</f>
        <v/>
      </c>
      <c r="E7986" s="171" t="str">
        <f>IF('6.標準時間'!$C7986="","",'6.標準時間'!F7986)</f>
        <v/>
      </c>
      <c r="F7986" s="15" t="str">
        <f t="shared" si="248"/>
        <v/>
      </c>
      <c r="G7986" s="142" t="str">
        <f>IF('6.標準時間'!$C7986="","",'6.標準時間'!H7986)</f>
        <v/>
      </c>
      <c r="H7986" s="142" t="str">
        <f>IF('6.標準時間'!$C7986="","",'6.標準時間'!I7986)</f>
        <v/>
      </c>
      <c r="I7986" s="107" t="str">
        <f>IF(C7986="","",VLOOKUP($C7986,'7.工程別レート'!$C$6:$E$501,3,FALSE))</f>
        <v/>
      </c>
      <c r="J7986" s="108" t="str">
        <f>IF(C7986="","",VLOOKUP($C7986,'7.工程別レート'!$C$6:$E$501,2,FALSE))</f>
        <v/>
      </c>
      <c r="K7986" s="195" t="str">
        <f t="shared" si="249"/>
        <v/>
      </c>
    </row>
    <row r="7987" spans="2:11" ht="18" customHeight="1">
      <c r="B7987" s="16" t="str">
        <f>IF('6.標準時間'!$B7987="","",'6.標準時間'!B7987)</f>
        <v/>
      </c>
      <c r="C7987" s="16" t="str">
        <f>IF('6.標準時間'!$C7987="","",'6.標準時間'!C7987)</f>
        <v/>
      </c>
      <c r="D7987" s="16" t="str">
        <f>IF('6.標準時間'!$C7987="","",'6.標準時間'!E7987)</f>
        <v/>
      </c>
      <c r="E7987" s="171" t="str">
        <f>IF('6.標準時間'!$C7987="","",'6.標準時間'!F7987)</f>
        <v/>
      </c>
      <c r="F7987" s="15" t="str">
        <f t="shared" si="248"/>
        <v/>
      </c>
      <c r="G7987" s="142" t="str">
        <f>IF('6.標準時間'!$C7987="","",'6.標準時間'!H7987)</f>
        <v/>
      </c>
      <c r="H7987" s="142" t="str">
        <f>IF('6.標準時間'!$C7987="","",'6.標準時間'!I7987)</f>
        <v/>
      </c>
      <c r="I7987" s="107" t="str">
        <f>IF(C7987="","",VLOOKUP($C7987,'7.工程別レート'!$C$6:$E$501,3,FALSE))</f>
        <v/>
      </c>
      <c r="J7987" s="108" t="str">
        <f>IF(C7987="","",VLOOKUP($C7987,'7.工程別レート'!$C$6:$E$501,2,FALSE))</f>
        <v/>
      </c>
      <c r="K7987" s="195" t="str">
        <f t="shared" si="249"/>
        <v/>
      </c>
    </row>
    <row r="7988" spans="2:11" ht="18" customHeight="1">
      <c r="B7988" s="16" t="str">
        <f>IF('6.標準時間'!$B7988="","",'6.標準時間'!B7988)</f>
        <v/>
      </c>
      <c r="C7988" s="16" t="str">
        <f>IF('6.標準時間'!$C7988="","",'6.標準時間'!C7988)</f>
        <v/>
      </c>
      <c r="D7988" s="16" t="str">
        <f>IF('6.標準時間'!$C7988="","",'6.標準時間'!E7988)</f>
        <v/>
      </c>
      <c r="E7988" s="171" t="str">
        <f>IF('6.標準時間'!$C7988="","",'6.標準時間'!F7988)</f>
        <v/>
      </c>
      <c r="F7988" s="15" t="str">
        <f t="shared" si="248"/>
        <v/>
      </c>
      <c r="G7988" s="142" t="str">
        <f>IF('6.標準時間'!$C7988="","",'6.標準時間'!H7988)</f>
        <v/>
      </c>
      <c r="H7988" s="142" t="str">
        <f>IF('6.標準時間'!$C7988="","",'6.標準時間'!I7988)</f>
        <v/>
      </c>
      <c r="I7988" s="107" t="str">
        <f>IF(C7988="","",VLOOKUP($C7988,'7.工程別レート'!$C$6:$E$501,3,FALSE))</f>
        <v/>
      </c>
      <c r="J7988" s="108" t="str">
        <f>IF(C7988="","",VLOOKUP($C7988,'7.工程別レート'!$C$6:$E$501,2,FALSE))</f>
        <v/>
      </c>
      <c r="K7988" s="195" t="str">
        <f t="shared" si="249"/>
        <v/>
      </c>
    </row>
    <row r="7989" spans="2:11" ht="18" customHeight="1">
      <c r="B7989" s="16" t="str">
        <f>IF('6.標準時間'!$B7989="","",'6.標準時間'!B7989)</f>
        <v/>
      </c>
      <c r="C7989" s="16" t="str">
        <f>IF('6.標準時間'!$C7989="","",'6.標準時間'!C7989)</f>
        <v/>
      </c>
      <c r="D7989" s="16" t="str">
        <f>IF('6.標準時間'!$C7989="","",'6.標準時間'!E7989)</f>
        <v/>
      </c>
      <c r="E7989" s="171" t="str">
        <f>IF('6.標準時間'!$C7989="","",'6.標準時間'!F7989)</f>
        <v/>
      </c>
      <c r="F7989" s="15" t="str">
        <f t="shared" si="248"/>
        <v/>
      </c>
      <c r="G7989" s="142" t="str">
        <f>IF('6.標準時間'!$C7989="","",'6.標準時間'!H7989)</f>
        <v/>
      </c>
      <c r="H7989" s="142" t="str">
        <f>IF('6.標準時間'!$C7989="","",'6.標準時間'!I7989)</f>
        <v/>
      </c>
      <c r="I7989" s="107" t="str">
        <f>IF(C7989="","",VLOOKUP($C7989,'7.工程別レート'!$C$6:$E$501,3,FALSE))</f>
        <v/>
      </c>
      <c r="J7989" s="108" t="str">
        <f>IF(C7989="","",VLOOKUP($C7989,'7.工程別レート'!$C$6:$E$501,2,FALSE))</f>
        <v/>
      </c>
      <c r="K7989" s="195" t="str">
        <f t="shared" si="249"/>
        <v/>
      </c>
    </row>
    <row r="7990" spans="2:11" ht="18" customHeight="1">
      <c r="B7990" s="16" t="str">
        <f>IF('6.標準時間'!$B7990="","",'6.標準時間'!B7990)</f>
        <v/>
      </c>
      <c r="C7990" s="16" t="str">
        <f>IF('6.標準時間'!$C7990="","",'6.標準時間'!C7990)</f>
        <v/>
      </c>
      <c r="D7990" s="16" t="str">
        <f>IF('6.標準時間'!$C7990="","",'6.標準時間'!E7990)</f>
        <v/>
      </c>
      <c r="E7990" s="171" t="str">
        <f>IF('6.標準時間'!$C7990="","",'6.標準時間'!F7990)</f>
        <v/>
      </c>
      <c r="F7990" s="15" t="str">
        <f t="shared" si="248"/>
        <v/>
      </c>
      <c r="G7990" s="142" t="str">
        <f>IF('6.標準時間'!$C7990="","",'6.標準時間'!H7990)</f>
        <v/>
      </c>
      <c r="H7990" s="142" t="str">
        <f>IF('6.標準時間'!$C7990="","",'6.標準時間'!I7990)</f>
        <v/>
      </c>
      <c r="I7990" s="107" t="str">
        <f>IF(C7990="","",VLOOKUP($C7990,'7.工程別レート'!$C$6:$E$501,3,FALSE))</f>
        <v/>
      </c>
      <c r="J7990" s="108" t="str">
        <f>IF(C7990="","",VLOOKUP($C7990,'7.工程別レート'!$C$6:$E$501,2,FALSE))</f>
        <v/>
      </c>
      <c r="K7990" s="195" t="str">
        <f t="shared" si="249"/>
        <v/>
      </c>
    </row>
    <row r="7991" spans="2:11" ht="18" customHeight="1">
      <c r="B7991" s="16" t="str">
        <f>IF('6.標準時間'!$B7991="","",'6.標準時間'!B7991)</f>
        <v/>
      </c>
      <c r="C7991" s="16" t="str">
        <f>IF('6.標準時間'!$C7991="","",'6.標準時間'!C7991)</f>
        <v/>
      </c>
      <c r="D7991" s="16" t="str">
        <f>IF('6.標準時間'!$C7991="","",'6.標準時間'!E7991)</f>
        <v/>
      </c>
      <c r="E7991" s="171" t="str">
        <f>IF('6.標準時間'!$C7991="","",'6.標準時間'!F7991)</f>
        <v/>
      </c>
      <c r="F7991" s="15" t="str">
        <f t="shared" si="248"/>
        <v/>
      </c>
      <c r="G7991" s="142" t="str">
        <f>IF('6.標準時間'!$C7991="","",'6.標準時間'!H7991)</f>
        <v/>
      </c>
      <c r="H7991" s="142" t="str">
        <f>IF('6.標準時間'!$C7991="","",'6.標準時間'!I7991)</f>
        <v/>
      </c>
      <c r="I7991" s="107" t="str">
        <f>IF(C7991="","",VLOOKUP($C7991,'7.工程別レート'!$C$6:$E$501,3,FALSE))</f>
        <v/>
      </c>
      <c r="J7991" s="108" t="str">
        <f>IF(C7991="","",VLOOKUP($C7991,'7.工程別レート'!$C$6:$E$501,2,FALSE))</f>
        <v/>
      </c>
      <c r="K7991" s="195" t="str">
        <f t="shared" si="249"/>
        <v/>
      </c>
    </row>
    <row r="7992" spans="2:11" ht="18" customHeight="1">
      <c r="B7992" s="16" t="str">
        <f>IF('6.標準時間'!$B7992="","",'6.標準時間'!B7992)</f>
        <v/>
      </c>
      <c r="C7992" s="16" t="str">
        <f>IF('6.標準時間'!$C7992="","",'6.標準時間'!C7992)</f>
        <v/>
      </c>
      <c r="D7992" s="16" t="str">
        <f>IF('6.標準時間'!$C7992="","",'6.標準時間'!E7992)</f>
        <v/>
      </c>
      <c r="E7992" s="171" t="str">
        <f>IF('6.標準時間'!$C7992="","",'6.標準時間'!F7992)</f>
        <v/>
      </c>
      <c r="F7992" s="15" t="str">
        <f t="shared" si="248"/>
        <v/>
      </c>
      <c r="G7992" s="142" t="str">
        <f>IF('6.標準時間'!$C7992="","",'6.標準時間'!H7992)</f>
        <v/>
      </c>
      <c r="H7992" s="142" t="str">
        <f>IF('6.標準時間'!$C7992="","",'6.標準時間'!I7992)</f>
        <v/>
      </c>
      <c r="I7992" s="107" t="str">
        <f>IF(C7992="","",VLOOKUP($C7992,'7.工程別レート'!$C$6:$E$501,3,FALSE))</f>
        <v/>
      </c>
      <c r="J7992" s="108" t="str">
        <f>IF(C7992="","",VLOOKUP($C7992,'7.工程別レート'!$C$6:$E$501,2,FALSE))</f>
        <v/>
      </c>
      <c r="K7992" s="195" t="str">
        <f t="shared" si="249"/>
        <v/>
      </c>
    </row>
    <row r="7993" spans="2:11" ht="18" customHeight="1">
      <c r="B7993" s="16" t="str">
        <f>IF('6.標準時間'!$B7993="","",'6.標準時間'!B7993)</f>
        <v/>
      </c>
      <c r="C7993" s="16" t="str">
        <f>IF('6.標準時間'!$C7993="","",'6.標準時間'!C7993)</f>
        <v/>
      </c>
      <c r="D7993" s="16" t="str">
        <f>IF('6.標準時間'!$C7993="","",'6.標準時間'!E7993)</f>
        <v/>
      </c>
      <c r="E7993" s="171" t="str">
        <f>IF('6.標準時間'!$C7993="","",'6.標準時間'!F7993)</f>
        <v/>
      </c>
      <c r="F7993" s="15" t="str">
        <f t="shared" si="248"/>
        <v/>
      </c>
      <c r="G7993" s="142" t="str">
        <f>IF('6.標準時間'!$C7993="","",'6.標準時間'!H7993)</f>
        <v/>
      </c>
      <c r="H7993" s="142" t="str">
        <f>IF('6.標準時間'!$C7993="","",'6.標準時間'!I7993)</f>
        <v/>
      </c>
      <c r="I7993" s="107" t="str">
        <f>IF(C7993="","",VLOOKUP($C7993,'7.工程別レート'!$C$6:$E$501,3,FALSE))</f>
        <v/>
      </c>
      <c r="J7993" s="108" t="str">
        <f>IF(C7993="","",VLOOKUP($C7993,'7.工程別レート'!$C$6:$E$501,2,FALSE))</f>
        <v/>
      </c>
      <c r="K7993" s="195" t="str">
        <f t="shared" si="249"/>
        <v/>
      </c>
    </row>
    <row r="7994" spans="2:11" ht="18" customHeight="1">
      <c r="B7994" s="16" t="str">
        <f>IF('6.標準時間'!$B7994="","",'6.標準時間'!B7994)</f>
        <v/>
      </c>
      <c r="C7994" s="16" t="str">
        <f>IF('6.標準時間'!$C7994="","",'6.標準時間'!C7994)</f>
        <v/>
      </c>
      <c r="D7994" s="16" t="str">
        <f>IF('6.標準時間'!$C7994="","",'6.標準時間'!E7994)</f>
        <v/>
      </c>
      <c r="E7994" s="171" t="str">
        <f>IF('6.標準時間'!$C7994="","",'6.標準時間'!F7994)</f>
        <v/>
      </c>
      <c r="F7994" s="15" t="str">
        <f t="shared" si="248"/>
        <v/>
      </c>
      <c r="G7994" s="142" t="str">
        <f>IF('6.標準時間'!$C7994="","",'6.標準時間'!H7994)</f>
        <v/>
      </c>
      <c r="H7994" s="142" t="str">
        <f>IF('6.標準時間'!$C7994="","",'6.標準時間'!I7994)</f>
        <v/>
      </c>
      <c r="I7994" s="107" t="str">
        <f>IF(C7994="","",VLOOKUP($C7994,'7.工程別レート'!$C$6:$E$501,3,FALSE))</f>
        <v/>
      </c>
      <c r="J7994" s="108" t="str">
        <f>IF(C7994="","",VLOOKUP($C7994,'7.工程別レート'!$C$6:$E$501,2,FALSE))</f>
        <v/>
      </c>
      <c r="K7994" s="195" t="str">
        <f t="shared" si="249"/>
        <v/>
      </c>
    </row>
    <row r="7995" spans="2:11" ht="18" customHeight="1">
      <c r="B7995" s="16" t="str">
        <f>IF('6.標準時間'!$B7995="","",'6.標準時間'!B7995)</f>
        <v/>
      </c>
      <c r="C7995" s="16" t="str">
        <f>IF('6.標準時間'!$C7995="","",'6.標準時間'!C7995)</f>
        <v/>
      </c>
      <c r="D7995" s="16" t="str">
        <f>IF('6.標準時間'!$C7995="","",'6.標準時間'!E7995)</f>
        <v/>
      </c>
      <c r="E7995" s="171" t="str">
        <f>IF('6.標準時間'!$C7995="","",'6.標準時間'!F7995)</f>
        <v/>
      </c>
      <c r="F7995" s="15" t="str">
        <f t="shared" si="248"/>
        <v/>
      </c>
      <c r="G7995" s="142" t="str">
        <f>IF('6.標準時間'!$C7995="","",'6.標準時間'!H7995)</f>
        <v/>
      </c>
      <c r="H7995" s="142" t="str">
        <f>IF('6.標準時間'!$C7995="","",'6.標準時間'!I7995)</f>
        <v/>
      </c>
      <c r="I7995" s="107" t="str">
        <f>IF(C7995="","",VLOOKUP($C7995,'7.工程別レート'!$C$6:$E$501,3,FALSE))</f>
        <v/>
      </c>
      <c r="J7995" s="108" t="str">
        <f>IF(C7995="","",VLOOKUP($C7995,'7.工程別レート'!$C$6:$E$501,2,FALSE))</f>
        <v/>
      </c>
      <c r="K7995" s="195" t="str">
        <f t="shared" si="249"/>
        <v/>
      </c>
    </row>
    <row r="7996" spans="2:11" ht="18" customHeight="1">
      <c r="B7996" s="16" t="str">
        <f>IF('6.標準時間'!$B7996="","",'6.標準時間'!B7996)</f>
        <v/>
      </c>
      <c r="C7996" s="16" t="str">
        <f>IF('6.標準時間'!$C7996="","",'6.標準時間'!C7996)</f>
        <v/>
      </c>
      <c r="D7996" s="16" t="str">
        <f>IF('6.標準時間'!$C7996="","",'6.標準時間'!E7996)</f>
        <v/>
      </c>
      <c r="E7996" s="171" t="str">
        <f>IF('6.標準時間'!$C7996="","",'6.標準時間'!F7996)</f>
        <v/>
      </c>
      <c r="F7996" s="15" t="str">
        <f t="shared" si="248"/>
        <v/>
      </c>
      <c r="G7996" s="142" t="str">
        <f>IF('6.標準時間'!$C7996="","",'6.標準時間'!H7996)</f>
        <v/>
      </c>
      <c r="H7996" s="142" t="str">
        <f>IF('6.標準時間'!$C7996="","",'6.標準時間'!I7996)</f>
        <v/>
      </c>
      <c r="I7996" s="107" t="str">
        <f>IF(C7996="","",VLOOKUP($C7996,'7.工程別レート'!$C$6:$E$501,3,FALSE))</f>
        <v/>
      </c>
      <c r="J7996" s="108" t="str">
        <f>IF(C7996="","",VLOOKUP($C7996,'7.工程別レート'!$C$6:$E$501,2,FALSE))</f>
        <v/>
      </c>
      <c r="K7996" s="195" t="str">
        <f t="shared" si="249"/>
        <v/>
      </c>
    </row>
    <row r="7997" spans="2:11" ht="18" customHeight="1">
      <c r="B7997" s="16" t="str">
        <f>IF('6.標準時間'!$B7997="","",'6.標準時間'!B7997)</f>
        <v/>
      </c>
      <c r="C7997" s="16" t="str">
        <f>IF('6.標準時間'!$C7997="","",'6.標準時間'!C7997)</f>
        <v/>
      </c>
      <c r="D7997" s="16" t="str">
        <f>IF('6.標準時間'!$C7997="","",'6.標準時間'!E7997)</f>
        <v/>
      </c>
      <c r="E7997" s="171" t="str">
        <f>IF('6.標準時間'!$C7997="","",'6.標準時間'!F7997)</f>
        <v/>
      </c>
      <c r="F7997" s="15" t="str">
        <f t="shared" si="248"/>
        <v/>
      </c>
      <c r="G7997" s="142" t="str">
        <f>IF('6.標準時間'!$C7997="","",'6.標準時間'!H7997)</f>
        <v/>
      </c>
      <c r="H7997" s="142" t="str">
        <f>IF('6.標準時間'!$C7997="","",'6.標準時間'!I7997)</f>
        <v/>
      </c>
      <c r="I7997" s="107" t="str">
        <f>IF(C7997="","",VLOOKUP($C7997,'7.工程別レート'!$C$6:$E$501,3,FALSE))</f>
        <v/>
      </c>
      <c r="J7997" s="108" t="str">
        <f>IF(C7997="","",VLOOKUP($C7997,'7.工程別レート'!$C$6:$E$501,2,FALSE))</f>
        <v/>
      </c>
      <c r="K7997" s="195" t="str">
        <f t="shared" si="249"/>
        <v/>
      </c>
    </row>
    <row r="7998" spans="2:11" ht="18" customHeight="1">
      <c r="B7998" s="16" t="str">
        <f>IF('6.標準時間'!$B7998="","",'6.標準時間'!B7998)</f>
        <v/>
      </c>
      <c r="C7998" s="16" t="str">
        <f>IF('6.標準時間'!$C7998="","",'6.標準時間'!C7998)</f>
        <v/>
      </c>
      <c r="D7998" s="16" t="str">
        <f>IF('6.標準時間'!$C7998="","",'6.標準時間'!E7998)</f>
        <v/>
      </c>
      <c r="E7998" s="171" t="str">
        <f>IF('6.標準時間'!$C7998="","",'6.標準時間'!F7998)</f>
        <v/>
      </c>
      <c r="F7998" s="15" t="str">
        <f t="shared" si="248"/>
        <v/>
      </c>
      <c r="G7998" s="142" t="str">
        <f>IF('6.標準時間'!$C7998="","",'6.標準時間'!H7998)</f>
        <v/>
      </c>
      <c r="H7998" s="142" t="str">
        <f>IF('6.標準時間'!$C7998="","",'6.標準時間'!I7998)</f>
        <v/>
      </c>
      <c r="I7998" s="107" t="str">
        <f>IF(C7998="","",VLOOKUP($C7998,'7.工程別レート'!$C$6:$E$501,3,FALSE))</f>
        <v/>
      </c>
      <c r="J7998" s="108" t="str">
        <f>IF(C7998="","",VLOOKUP($C7998,'7.工程別レート'!$C$6:$E$501,2,FALSE))</f>
        <v/>
      </c>
      <c r="K7998" s="195" t="str">
        <f t="shared" si="249"/>
        <v/>
      </c>
    </row>
    <row r="7999" spans="2:11" ht="18" customHeight="1">
      <c r="B7999" s="16" t="str">
        <f>IF('6.標準時間'!$B7999="","",'6.標準時間'!B7999)</f>
        <v/>
      </c>
      <c r="C7999" s="16" t="str">
        <f>IF('6.標準時間'!$C7999="","",'6.標準時間'!C7999)</f>
        <v/>
      </c>
      <c r="D7999" s="16" t="str">
        <f>IF('6.標準時間'!$C7999="","",'6.標準時間'!E7999)</f>
        <v/>
      </c>
      <c r="E7999" s="171" t="str">
        <f>IF('6.標準時間'!$C7999="","",'6.標準時間'!F7999)</f>
        <v/>
      </c>
      <c r="F7999" s="15" t="str">
        <f t="shared" si="248"/>
        <v/>
      </c>
      <c r="G7999" s="142" t="str">
        <f>IF('6.標準時間'!$C7999="","",'6.標準時間'!H7999)</f>
        <v/>
      </c>
      <c r="H7999" s="142" t="str">
        <f>IF('6.標準時間'!$C7999="","",'6.標準時間'!I7999)</f>
        <v/>
      </c>
      <c r="I7999" s="107" t="str">
        <f>IF(C7999="","",VLOOKUP($C7999,'7.工程別レート'!$C$6:$E$501,3,FALSE))</f>
        <v/>
      </c>
      <c r="J7999" s="108" t="str">
        <f>IF(C7999="","",VLOOKUP($C7999,'7.工程別レート'!$C$6:$E$501,2,FALSE))</f>
        <v/>
      </c>
      <c r="K7999" s="195" t="str">
        <f t="shared" si="249"/>
        <v/>
      </c>
    </row>
    <row r="8000" spans="2:11" ht="18" customHeight="1">
      <c r="B8000" s="16" t="str">
        <f>IF('6.標準時間'!$B8000="","",'6.標準時間'!B8000)</f>
        <v/>
      </c>
      <c r="C8000" s="16" t="str">
        <f>IF('6.標準時間'!$C8000="","",'6.標準時間'!C8000)</f>
        <v/>
      </c>
      <c r="D8000" s="16" t="str">
        <f>IF('6.標準時間'!$C8000="","",'6.標準時間'!E8000)</f>
        <v/>
      </c>
      <c r="E8000" s="171" t="str">
        <f>IF('6.標準時間'!$C8000="","",'6.標準時間'!F8000)</f>
        <v/>
      </c>
      <c r="F8000" s="15" t="str">
        <f t="shared" si="248"/>
        <v/>
      </c>
      <c r="G8000" s="142" t="str">
        <f>IF('6.標準時間'!$C8000="","",'6.標準時間'!H8000)</f>
        <v/>
      </c>
      <c r="H8000" s="142" t="str">
        <f>IF('6.標準時間'!$C8000="","",'6.標準時間'!I8000)</f>
        <v/>
      </c>
      <c r="I8000" s="107" t="str">
        <f>IF(C8000="","",VLOOKUP($C8000,'7.工程別レート'!$C$6:$E$501,3,FALSE))</f>
        <v/>
      </c>
      <c r="J8000" s="108" t="str">
        <f>IF(C8000="","",VLOOKUP($C8000,'7.工程別レート'!$C$6:$E$501,2,FALSE))</f>
        <v/>
      </c>
      <c r="K8000" s="195" t="str">
        <f t="shared" si="249"/>
        <v/>
      </c>
    </row>
    <row r="8001" spans="2:11" ht="18" customHeight="1">
      <c r="B8001" s="16" t="str">
        <f>IF('6.標準時間'!$B8001="","",'6.標準時間'!B8001)</f>
        <v/>
      </c>
      <c r="C8001" s="16" t="str">
        <f>IF('6.標準時間'!$C8001="","",'6.標準時間'!C8001)</f>
        <v/>
      </c>
      <c r="D8001" s="16" t="str">
        <f>IF('6.標準時間'!$C8001="","",'6.標準時間'!E8001)</f>
        <v/>
      </c>
      <c r="E8001" s="171" t="str">
        <f>IF('6.標準時間'!$C8001="","",'6.標準時間'!F8001)</f>
        <v/>
      </c>
      <c r="F8001" s="15" t="str">
        <f t="shared" si="248"/>
        <v/>
      </c>
      <c r="G8001" s="142" t="str">
        <f>IF('6.標準時間'!$C8001="","",'6.標準時間'!H8001)</f>
        <v/>
      </c>
      <c r="H8001" s="142" t="str">
        <f>IF('6.標準時間'!$C8001="","",'6.標準時間'!I8001)</f>
        <v/>
      </c>
      <c r="I8001" s="107" t="str">
        <f>IF(C8001="","",VLOOKUP($C8001,'7.工程別レート'!$C$6:$E$501,3,FALSE))</f>
        <v/>
      </c>
      <c r="J8001" s="108" t="str">
        <f>IF(C8001="","",VLOOKUP($C8001,'7.工程別レート'!$C$6:$E$501,2,FALSE))</f>
        <v/>
      </c>
      <c r="K8001" s="195" t="str">
        <f t="shared" si="249"/>
        <v/>
      </c>
    </row>
    <row r="8002" spans="2:11" ht="18" customHeight="1">
      <c r="B8002" s="16" t="str">
        <f>IF('6.標準時間'!$B8002="","",'6.標準時間'!B8002)</f>
        <v/>
      </c>
      <c r="C8002" s="16" t="str">
        <f>IF('6.標準時間'!$C8002="","",'6.標準時間'!C8002)</f>
        <v/>
      </c>
      <c r="D8002" s="16" t="str">
        <f>IF('6.標準時間'!$C8002="","",'6.標準時間'!E8002)</f>
        <v/>
      </c>
      <c r="E8002" s="171" t="str">
        <f>IF('6.標準時間'!$C8002="","",'6.標準時間'!F8002)</f>
        <v/>
      </c>
      <c r="F8002" s="15" t="str">
        <f t="shared" si="248"/>
        <v/>
      </c>
      <c r="G8002" s="142" t="str">
        <f>IF('6.標準時間'!$C8002="","",'6.標準時間'!H8002)</f>
        <v/>
      </c>
      <c r="H8002" s="142" t="str">
        <f>IF('6.標準時間'!$C8002="","",'6.標準時間'!I8002)</f>
        <v/>
      </c>
      <c r="I8002" s="107" t="str">
        <f>IF(C8002="","",VLOOKUP($C8002,'7.工程別レート'!$C$6:$E$501,3,FALSE))</f>
        <v/>
      </c>
      <c r="J8002" s="108" t="str">
        <f>IF(C8002="","",VLOOKUP($C8002,'7.工程別レート'!$C$6:$E$501,2,FALSE))</f>
        <v/>
      </c>
      <c r="K8002" s="195" t="str">
        <f t="shared" si="249"/>
        <v/>
      </c>
    </row>
    <row r="8003" spans="2:11" ht="18" customHeight="1">
      <c r="B8003" s="16" t="str">
        <f>IF('6.標準時間'!$B8003="","",'6.標準時間'!B8003)</f>
        <v/>
      </c>
      <c r="C8003" s="16" t="str">
        <f>IF('6.標準時間'!$C8003="","",'6.標準時間'!C8003)</f>
        <v/>
      </c>
      <c r="D8003" s="16" t="str">
        <f>IF('6.標準時間'!$C8003="","",'6.標準時間'!E8003)</f>
        <v/>
      </c>
      <c r="E8003" s="171" t="str">
        <f>IF('6.標準時間'!$C8003="","",'6.標準時間'!F8003)</f>
        <v/>
      </c>
      <c r="F8003" s="15" t="str">
        <f t="shared" si="248"/>
        <v/>
      </c>
      <c r="G8003" s="142" t="str">
        <f>IF('6.標準時間'!$C8003="","",'6.標準時間'!H8003)</f>
        <v/>
      </c>
      <c r="H8003" s="142" t="str">
        <f>IF('6.標準時間'!$C8003="","",'6.標準時間'!I8003)</f>
        <v/>
      </c>
      <c r="I8003" s="107" t="str">
        <f>IF(C8003="","",VLOOKUP($C8003,'7.工程別レート'!$C$6:$E$501,3,FALSE))</f>
        <v/>
      </c>
      <c r="J8003" s="108" t="str">
        <f>IF(C8003="","",VLOOKUP($C8003,'7.工程別レート'!$C$6:$E$501,2,FALSE))</f>
        <v/>
      </c>
      <c r="K8003" s="195" t="str">
        <f t="shared" si="249"/>
        <v/>
      </c>
    </row>
    <row r="8004" spans="2:11" ht="18" customHeight="1">
      <c r="B8004" s="16" t="str">
        <f>IF('6.標準時間'!$B8004="","",'6.標準時間'!B8004)</f>
        <v/>
      </c>
      <c r="C8004" s="16" t="str">
        <f>IF('6.標準時間'!$C8004="","",'6.標準時間'!C8004)</f>
        <v/>
      </c>
      <c r="D8004" s="16" t="str">
        <f>IF('6.標準時間'!$C8004="","",'6.標準時間'!E8004)</f>
        <v/>
      </c>
      <c r="E8004" s="171" t="str">
        <f>IF('6.標準時間'!$C8004="","",'6.標準時間'!F8004)</f>
        <v/>
      </c>
      <c r="F8004" s="15" t="str">
        <f t="shared" si="248"/>
        <v/>
      </c>
      <c r="G8004" s="142" t="str">
        <f>IF('6.標準時間'!$C8004="","",'6.標準時間'!H8004)</f>
        <v/>
      </c>
      <c r="H8004" s="142" t="str">
        <f>IF('6.標準時間'!$C8004="","",'6.標準時間'!I8004)</f>
        <v/>
      </c>
      <c r="I8004" s="107" t="str">
        <f>IF(C8004="","",VLOOKUP($C8004,'7.工程別レート'!$C$6:$E$501,3,FALSE))</f>
        <v/>
      </c>
      <c r="J8004" s="108" t="str">
        <f>IF(C8004="","",VLOOKUP($C8004,'7.工程別レート'!$C$6:$E$501,2,FALSE))</f>
        <v/>
      </c>
      <c r="K8004" s="195" t="str">
        <f t="shared" si="249"/>
        <v/>
      </c>
    </row>
    <row r="8005" spans="2:11" ht="18" customHeight="1">
      <c r="B8005" s="16" t="str">
        <f>IF('6.標準時間'!$B8005="","",'6.標準時間'!B8005)</f>
        <v/>
      </c>
      <c r="C8005" s="16" t="str">
        <f>IF('6.標準時間'!$C8005="","",'6.標準時間'!C8005)</f>
        <v/>
      </c>
      <c r="D8005" s="16" t="str">
        <f>IF('6.標準時間'!$C8005="","",'6.標準時間'!E8005)</f>
        <v/>
      </c>
      <c r="E8005" s="171" t="str">
        <f>IF('6.標準時間'!$C8005="","",'6.標準時間'!F8005)</f>
        <v/>
      </c>
      <c r="F8005" s="15" t="str">
        <f t="shared" si="248"/>
        <v/>
      </c>
      <c r="G8005" s="142" t="str">
        <f>IF('6.標準時間'!$C8005="","",'6.標準時間'!H8005)</f>
        <v/>
      </c>
      <c r="H8005" s="142" t="str">
        <f>IF('6.標準時間'!$C8005="","",'6.標準時間'!I8005)</f>
        <v/>
      </c>
      <c r="I8005" s="107" t="str">
        <f>IF(C8005="","",VLOOKUP($C8005,'7.工程別レート'!$C$6:$E$501,3,FALSE))</f>
        <v/>
      </c>
      <c r="J8005" s="108" t="str">
        <f>IF(C8005="","",VLOOKUP($C8005,'7.工程別レート'!$C$6:$E$501,2,FALSE))</f>
        <v/>
      </c>
      <c r="K8005" s="195" t="str">
        <f t="shared" si="249"/>
        <v/>
      </c>
    </row>
    <row r="8006" spans="2:11" ht="18" customHeight="1">
      <c r="B8006" s="16" t="str">
        <f>IF('6.標準時間'!$B8006="","",'6.標準時間'!B8006)</f>
        <v/>
      </c>
      <c r="C8006" s="16" t="str">
        <f>IF('6.標準時間'!$C8006="","",'6.標準時間'!C8006)</f>
        <v/>
      </c>
      <c r="D8006" s="16" t="str">
        <f>IF('6.標準時間'!$C8006="","",'6.標準時間'!E8006)</f>
        <v/>
      </c>
      <c r="E8006" s="171" t="str">
        <f>IF('6.標準時間'!$C8006="","",'6.標準時間'!F8006)</f>
        <v/>
      </c>
      <c r="F8006" s="15" t="str">
        <f t="shared" ref="F8006:F8069" si="250">C8006&amp;D8006</f>
        <v/>
      </c>
      <c r="G8006" s="142" t="str">
        <f>IF('6.標準時間'!$C8006="","",'6.標準時間'!H8006)</f>
        <v/>
      </c>
      <c r="H8006" s="142" t="str">
        <f>IF('6.標準時間'!$C8006="","",'6.標準時間'!I8006)</f>
        <v/>
      </c>
      <c r="I8006" s="107" t="str">
        <f>IF(C8006="","",VLOOKUP($C8006,'7.工程別レート'!$C$6:$E$501,3,FALSE))</f>
        <v/>
      </c>
      <c r="J8006" s="108" t="str">
        <f>IF(C8006="","",VLOOKUP($C8006,'7.工程別レート'!$C$6:$E$501,2,FALSE))</f>
        <v/>
      </c>
      <c r="K8006" s="195" t="str">
        <f t="shared" si="249"/>
        <v/>
      </c>
    </row>
    <row r="8007" spans="2:11" ht="18" customHeight="1">
      <c r="B8007" s="16" t="str">
        <f>IF('6.標準時間'!$B8007="","",'6.標準時間'!B8007)</f>
        <v/>
      </c>
      <c r="C8007" s="16" t="str">
        <f>IF('6.標準時間'!$C8007="","",'6.標準時間'!C8007)</f>
        <v/>
      </c>
      <c r="D8007" s="16" t="str">
        <f>IF('6.標準時間'!$C8007="","",'6.標準時間'!E8007)</f>
        <v/>
      </c>
      <c r="E8007" s="171" t="str">
        <f>IF('6.標準時間'!$C8007="","",'6.標準時間'!F8007)</f>
        <v/>
      </c>
      <c r="F8007" s="15" t="str">
        <f t="shared" si="250"/>
        <v/>
      </c>
      <c r="G8007" s="142" t="str">
        <f>IF('6.標準時間'!$C8007="","",'6.標準時間'!H8007)</f>
        <v/>
      </c>
      <c r="H8007" s="142" t="str">
        <f>IF('6.標準時間'!$C8007="","",'6.標準時間'!I8007)</f>
        <v/>
      </c>
      <c r="I8007" s="107" t="str">
        <f>IF(C8007="","",VLOOKUP($C8007,'7.工程別レート'!$C$6:$E$501,3,FALSE))</f>
        <v/>
      </c>
      <c r="J8007" s="108" t="str">
        <f>IF(C8007="","",VLOOKUP($C8007,'7.工程別レート'!$C$6:$E$501,2,FALSE))</f>
        <v/>
      </c>
      <c r="K8007" s="195" t="str">
        <f t="shared" ref="K8007:K8070" si="251">IF(ISERROR((G8007*I8007)+(H8007*J8007)),"",(G8007*I8007)+(H8007*J8007))</f>
        <v/>
      </c>
    </row>
    <row r="8008" spans="2:11" ht="18" customHeight="1">
      <c r="B8008" s="16" t="str">
        <f>IF('6.標準時間'!$B8008="","",'6.標準時間'!B8008)</f>
        <v/>
      </c>
      <c r="C8008" s="16" t="str">
        <f>IF('6.標準時間'!$C8008="","",'6.標準時間'!C8008)</f>
        <v/>
      </c>
      <c r="D8008" s="16" t="str">
        <f>IF('6.標準時間'!$C8008="","",'6.標準時間'!E8008)</f>
        <v/>
      </c>
      <c r="E8008" s="171" t="str">
        <f>IF('6.標準時間'!$C8008="","",'6.標準時間'!F8008)</f>
        <v/>
      </c>
      <c r="F8008" s="15" t="str">
        <f t="shared" si="250"/>
        <v/>
      </c>
      <c r="G8008" s="142" t="str">
        <f>IF('6.標準時間'!$C8008="","",'6.標準時間'!H8008)</f>
        <v/>
      </c>
      <c r="H8008" s="142" t="str">
        <f>IF('6.標準時間'!$C8008="","",'6.標準時間'!I8008)</f>
        <v/>
      </c>
      <c r="I8008" s="107" t="str">
        <f>IF(C8008="","",VLOOKUP($C8008,'7.工程別レート'!$C$6:$E$501,3,FALSE))</f>
        <v/>
      </c>
      <c r="J8008" s="108" t="str">
        <f>IF(C8008="","",VLOOKUP($C8008,'7.工程別レート'!$C$6:$E$501,2,FALSE))</f>
        <v/>
      </c>
      <c r="K8008" s="195" t="str">
        <f t="shared" si="251"/>
        <v/>
      </c>
    </row>
    <row r="8009" spans="2:11" ht="18" customHeight="1">
      <c r="B8009" s="16" t="str">
        <f>IF('6.標準時間'!$B8009="","",'6.標準時間'!B8009)</f>
        <v/>
      </c>
      <c r="C8009" s="16" t="str">
        <f>IF('6.標準時間'!$C8009="","",'6.標準時間'!C8009)</f>
        <v/>
      </c>
      <c r="D8009" s="16" t="str">
        <f>IF('6.標準時間'!$C8009="","",'6.標準時間'!E8009)</f>
        <v/>
      </c>
      <c r="E8009" s="171" t="str">
        <f>IF('6.標準時間'!$C8009="","",'6.標準時間'!F8009)</f>
        <v/>
      </c>
      <c r="F8009" s="15" t="str">
        <f t="shared" si="250"/>
        <v/>
      </c>
      <c r="G8009" s="142" t="str">
        <f>IF('6.標準時間'!$C8009="","",'6.標準時間'!H8009)</f>
        <v/>
      </c>
      <c r="H8009" s="142" t="str">
        <f>IF('6.標準時間'!$C8009="","",'6.標準時間'!I8009)</f>
        <v/>
      </c>
      <c r="I8009" s="107" t="str">
        <f>IF(C8009="","",VLOOKUP($C8009,'7.工程別レート'!$C$6:$E$501,3,FALSE))</f>
        <v/>
      </c>
      <c r="J8009" s="108" t="str">
        <f>IF(C8009="","",VLOOKUP($C8009,'7.工程別レート'!$C$6:$E$501,2,FALSE))</f>
        <v/>
      </c>
      <c r="K8009" s="195" t="str">
        <f t="shared" si="251"/>
        <v/>
      </c>
    </row>
    <row r="8010" spans="2:11" ht="18" customHeight="1">
      <c r="B8010" s="16" t="str">
        <f>IF('6.標準時間'!$B8010="","",'6.標準時間'!B8010)</f>
        <v/>
      </c>
      <c r="C8010" s="16" t="str">
        <f>IF('6.標準時間'!$C8010="","",'6.標準時間'!C8010)</f>
        <v/>
      </c>
      <c r="D8010" s="16" t="str">
        <f>IF('6.標準時間'!$C8010="","",'6.標準時間'!E8010)</f>
        <v/>
      </c>
      <c r="E8010" s="171" t="str">
        <f>IF('6.標準時間'!$C8010="","",'6.標準時間'!F8010)</f>
        <v/>
      </c>
      <c r="F8010" s="15" t="str">
        <f t="shared" si="250"/>
        <v/>
      </c>
      <c r="G8010" s="142" t="str">
        <f>IF('6.標準時間'!$C8010="","",'6.標準時間'!H8010)</f>
        <v/>
      </c>
      <c r="H8010" s="142" t="str">
        <f>IF('6.標準時間'!$C8010="","",'6.標準時間'!I8010)</f>
        <v/>
      </c>
      <c r="I8010" s="107" t="str">
        <f>IF(C8010="","",VLOOKUP($C8010,'7.工程別レート'!$C$6:$E$501,3,FALSE))</f>
        <v/>
      </c>
      <c r="J8010" s="108" t="str">
        <f>IF(C8010="","",VLOOKUP($C8010,'7.工程別レート'!$C$6:$E$501,2,FALSE))</f>
        <v/>
      </c>
      <c r="K8010" s="195" t="str">
        <f t="shared" si="251"/>
        <v/>
      </c>
    </row>
    <row r="8011" spans="2:11" ht="18" customHeight="1">
      <c r="B8011" s="16" t="str">
        <f>IF('6.標準時間'!$B8011="","",'6.標準時間'!B8011)</f>
        <v/>
      </c>
      <c r="C8011" s="16" t="str">
        <f>IF('6.標準時間'!$C8011="","",'6.標準時間'!C8011)</f>
        <v/>
      </c>
      <c r="D8011" s="16" t="str">
        <f>IF('6.標準時間'!$C8011="","",'6.標準時間'!E8011)</f>
        <v/>
      </c>
      <c r="E8011" s="171" t="str">
        <f>IF('6.標準時間'!$C8011="","",'6.標準時間'!F8011)</f>
        <v/>
      </c>
      <c r="F8011" s="15" t="str">
        <f t="shared" si="250"/>
        <v/>
      </c>
      <c r="G8011" s="142" t="str">
        <f>IF('6.標準時間'!$C8011="","",'6.標準時間'!H8011)</f>
        <v/>
      </c>
      <c r="H8011" s="142" t="str">
        <f>IF('6.標準時間'!$C8011="","",'6.標準時間'!I8011)</f>
        <v/>
      </c>
      <c r="I8011" s="107" t="str">
        <f>IF(C8011="","",VLOOKUP($C8011,'7.工程別レート'!$C$6:$E$501,3,FALSE))</f>
        <v/>
      </c>
      <c r="J8011" s="108" t="str">
        <f>IF(C8011="","",VLOOKUP($C8011,'7.工程別レート'!$C$6:$E$501,2,FALSE))</f>
        <v/>
      </c>
      <c r="K8011" s="195" t="str">
        <f t="shared" si="251"/>
        <v/>
      </c>
    </row>
    <row r="8012" spans="2:11" ht="18" customHeight="1">
      <c r="B8012" s="16" t="str">
        <f>IF('6.標準時間'!$B8012="","",'6.標準時間'!B8012)</f>
        <v/>
      </c>
      <c r="C8012" s="16" t="str">
        <f>IF('6.標準時間'!$C8012="","",'6.標準時間'!C8012)</f>
        <v/>
      </c>
      <c r="D8012" s="16" t="str">
        <f>IF('6.標準時間'!$C8012="","",'6.標準時間'!E8012)</f>
        <v/>
      </c>
      <c r="E8012" s="171" t="str">
        <f>IF('6.標準時間'!$C8012="","",'6.標準時間'!F8012)</f>
        <v/>
      </c>
      <c r="F8012" s="15" t="str">
        <f t="shared" si="250"/>
        <v/>
      </c>
      <c r="G8012" s="142" t="str">
        <f>IF('6.標準時間'!$C8012="","",'6.標準時間'!H8012)</f>
        <v/>
      </c>
      <c r="H8012" s="142" t="str">
        <f>IF('6.標準時間'!$C8012="","",'6.標準時間'!I8012)</f>
        <v/>
      </c>
      <c r="I8012" s="107" t="str">
        <f>IF(C8012="","",VLOOKUP($C8012,'7.工程別レート'!$C$6:$E$501,3,FALSE))</f>
        <v/>
      </c>
      <c r="J8012" s="108" t="str">
        <f>IF(C8012="","",VLOOKUP($C8012,'7.工程別レート'!$C$6:$E$501,2,FALSE))</f>
        <v/>
      </c>
      <c r="K8012" s="195" t="str">
        <f t="shared" si="251"/>
        <v/>
      </c>
    </row>
    <row r="8013" spans="2:11" ht="18" customHeight="1">
      <c r="B8013" s="16" t="str">
        <f>IF('6.標準時間'!$B8013="","",'6.標準時間'!B8013)</f>
        <v/>
      </c>
      <c r="C8013" s="16" t="str">
        <f>IF('6.標準時間'!$C8013="","",'6.標準時間'!C8013)</f>
        <v/>
      </c>
      <c r="D8013" s="16" t="str">
        <f>IF('6.標準時間'!$C8013="","",'6.標準時間'!E8013)</f>
        <v/>
      </c>
      <c r="E8013" s="171" t="str">
        <f>IF('6.標準時間'!$C8013="","",'6.標準時間'!F8013)</f>
        <v/>
      </c>
      <c r="F8013" s="15" t="str">
        <f t="shared" si="250"/>
        <v/>
      </c>
      <c r="G8013" s="142" t="str">
        <f>IF('6.標準時間'!$C8013="","",'6.標準時間'!H8013)</f>
        <v/>
      </c>
      <c r="H8013" s="142" t="str">
        <f>IF('6.標準時間'!$C8013="","",'6.標準時間'!I8013)</f>
        <v/>
      </c>
      <c r="I8013" s="107" t="str">
        <f>IF(C8013="","",VLOOKUP($C8013,'7.工程別レート'!$C$6:$E$501,3,FALSE))</f>
        <v/>
      </c>
      <c r="J8013" s="108" t="str">
        <f>IF(C8013="","",VLOOKUP($C8013,'7.工程別レート'!$C$6:$E$501,2,FALSE))</f>
        <v/>
      </c>
      <c r="K8013" s="195" t="str">
        <f t="shared" si="251"/>
        <v/>
      </c>
    </row>
    <row r="8014" spans="2:11" ht="18" customHeight="1">
      <c r="B8014" s="16" t="str">
        <f>IF('6.標準時間'!$B8014="","",'6.標準時間'!B8014)</f>
        <v/>
      </c>
      <c r="C8014" s="16" t="str">
        <f>IF('6.標準時間'!$C8014="","",'6.標準時間'!C8014)</f>
        <v/>
      </c>
      <c r="D8014" s="16" t="str">
        <f>IF('6.標準時間'!$C8014="","",'6.標準時間'!E8014)</f>
        <v/>
      </c>
      <c r="E8014" s="171" t="str">
        <f>IF('6.標準時間'!$C8014="","",'6.標準時間'!F8014)</f>
        <v/>
      </c>
      <c r="F8014" s="15" t="str">
        <f t="shared" si="250"/>
        <v/>
      </c>
      <c r="G8014" s="142" t="str">
        <f>IF('6.標準時間'!$C8014="","",'6.標準時間'!H8014)</f>
        <v/>
      </c>
      <c r="H8014" s="142" t="str">
        <f>IF('6.標準時間'!$C8014="","",'6.標準時間'!I8014)</f>
        <v/>
      </c>
      <c r="I8014" s="107" t="str">
        <f>IF(C8014="","",VLOOKUP($C8014,'7.工程別レート'!$C$6:$E$501,3,FALSE))</f>
        <v/>
      </c>
      <c r="J8014" s="108" t="str">
        <f>IF(C8014="","",VLOOKUP($C8014,'7.工程別レート'!$C$6:$E$501,2,FALSE))</f>
        <v/>
      </c>
      <c r="K8014" s="195" t="str">
        <f t="shared" si="251"/>
        <v/>
      </c>
    </row>
    <row r="8015" spans="2:11" ht="18" customHeight="1">
      <c r="B8015" s="16" t="str">
        <f>IF('6.標準時間'!$B8015="","",'6.標準時間'!B8015)</f>
        <v/>
      </c>
      <c r="C8015" s="16" t="str">
        <f>IF('6.標準時間'!$C8015="","",'6.標準時間'!C8015)</f>
        <v/>
      </c>
      <c r="D8015" s="16" t="str">
        <f>IF('6.標準時間'!$C8015="","",'6.標準時間'!E8015)</f>
        <v/>
      </c>
      <c r="E8015" s="171" t="str">
        <f>IF('6.標準時間'!$C8015="","",'6.標準時間'!F8015)</f>
        <v/>
      </c>
      <c r="F8015" s="15" t="str">
        <f t="shared" si="250"/>
        <v/>
      </c>
      <c r="G8015" s="142" t="str">
        <f>IF('6.標準時間'!$C8015="","",'6.標準時間'!H8015)</f>
        <v/>
      </c>
      <c r="H8015" s="142" t="str">
        <f>IF('6.標準時間'!$C8015="","",'6.標準時間'!I8015)</f>
        <v/>
      </c>
      <c r="I8015" s="107" t="str">
        <f>IF(C8015="","",VLOOKUP($C8015,'7.工程別レート'!$C$6:$E$501,3,FALSE))</f>
        <v/>
      </c>
      <c r="J8015" s="108" t="str">
        <f>IF(C8015="","",VLOOKUP($C8015,'7.工程別レート'!$C$6:$E$501,2,FALSE))</f>
        <v/>
      </c>
      <c r="K8015" s="195" t="str">
        <f t="shared" si="251"/>
        <v/>
      </c>
    </row>
    <row r="8016" spans="2:11" ht="18" customHeight="1">
      <c r="B8016" s="16" t="str">
        <f>IF('6.標準時間'!$B8016="","",'6.標準時間'!B8016)</f>
        <v/>
      </c>
      <c r="C8016" s="16" t="str">
        <f>IF('6.標準時間'!$C8016="","",'6.標準時間'!C8016)</f>
        <v/>
      </c>
      <c r="D8016" s="16" t="str">
        <f>IF('6.標準時間'!$C8016="","",'6.標準時間'!E8016)</f>
        <v/>
      </c>
      <c r="E8016" s="171" t="str">
        <f>IF('6.標準時間'!$C8016="","",'6.標準時間'!F8016)</f>
        <v/>
      </c>
      <c r="F8016" s="15" t="str">
        <f t="shared" si="250"/>
        <v/>
      </c>
      <c r="G8016" s="142" t="str">
        <f>IF('6.標準時間'!$C8016="","",'6.標準時間'!H8016)</f>
        <v/>
      </c>
      <c r="H8016" s="142" t="str">
        <f>IF('6.標準時間'!$C8016="","",'6.標準時間'!I8016)</f>
        <v/>
      </c>
      <c r="I8016" s="107" t="str">
        <f>IF(C8016="","",VLOOKUP($C8016,'7.工程別レート'!$C$6:$E$501,3,FALSE))</f>
        <v/>
      </c>
      <c r="J8016" s="108" t="str">
        <f>IF(C8016="","",VLOOKUP($C8016,'7.工程別レート'!$C$6:$E$501,2,FALSE))</f>
        <v/>
      </c>
      <c r="K8016" s="195" t="str">
        <f t="shared" si="251"/>
        <v/>
      </c>
    </row>
    <row r="8017" spans="2:11" ht="18" customHeight="1">
      <c r="B8017" s="16" t="str">
        <f>IF('6.標準時間'!$B8017="","",'6.標準時間'!B8017)</f>
        <v/>
      </c>
      <c r="C8017" s="16" t="str">
        <f>IF('6.標準時間'!$C8017="","",'6.標準時間'!C8017)</f>
        <v/>
      </c>
      <c r="D8017" s="16" t="str">
        <f>IF('6.標準時間'!$C8017="","",'6.標準時間'!E8017)</f>
        <v/>
      </c>
      <c r="E8017" s="171" t="str">
        <f>IF('6.標準時間'!$C8017="","",'6.標準時間'!F8017)</f>
        <v/>
      </c>
      <c r="F8017" s="15" t="str">
        <f t="shared" si="250"/>
        <v/>
      </c>
      <c r="G8017" s="142" t="str">
        <f>IF('6.標準時間'!$C8017="","",'6.標準時間'!H8017)</f>
        <v/>
      </c>
      <c r="H8017" s="142" t="str">
        <f>IF('6.標準時間'!$C8017="","",'6.標準時間'!I8017)</f>
        <v/>
      </c>
      <c r="I8017" s="107" t="str">
        <f>IF(C8017="","",VLOOKUP($C8017,'7.工程別レート'!$C$6:$E$501,3,FALSE))</f>
        <v/>
      </c>
      <c r="J8017" s="108" t="str">
        <f>IF(C8017="","",VLOOKUP($C8017,'7.工程別レート'!$C$6:$E$501,2,FALSE))</f>
        <v/>
      </c>
      <c r="K8017" s="195" t="str">
        <f t="shared" si="251"/>
        <v/>
      </c>
    </row>
    <row r="8018" spans="2:11" ht="18" customHeight="1">
      <c r="B8018" s="16" t="str">
        <f>IF('6.標準時間'!$B8018="","",'6.標準時間'!B8018)</f>
        <v/>
      </c>
      <c r="C8018" s="16" t="str">
        <f>IF('6.標準時間'!$C8018="","",'6.標準時間'!C8018)</f>
        <v/>
      </c>
      <c r="D8018" s="16" t="str">
        <f>IF('6.標準時間'!$C8018="","",'6.標準時間'!E8018)</f>
        <v/>
      </c>
      <c r="E8018" s="171" t="str">
        <f>IF('6.標準時間'!$C8018="","",'6.標準時間'!F8018)</f>
        <v/>
      </c>
      <c r="F8018" s="15" t="str">
        <f t="shared" si="250"/>
        <v/>
      </c>
      <c r="G8018" s="142" t="str">
        <f>IF('6.標準時間'!$C8018="","",'6.標準時間'!H8018)</f>
        <v/>
      </c>
      <c r="H8018" s="142" t="str">
        <f>IF('6.標準時間'!$C8018="","",'6.標準時間'!I8018)</f>
        <v/>
      </c>
      <c r="I8018" s="107" t="str">
        <f>IF(C8018="","",VLOOKUP($C8018,'7.工程別レート'!$C$6:$E$501,3,FALSE))</f>
        <v/>
      </c>
      <c r="J8018" s="108" t="str">
        <f>IF(C8018="","",VLOOKUP($C8018,'7.工程別レート'!$C$6:$E$501,2,FALSE))</f>
        <v/>
      </c>
      <c r="K8018" s="195" t="str">
        <f t="shared" si="251"/>
        <v/>
      </c>
    </row>
    <row r="8019" spans="2:11" ht="18" customHeight="1">
      <c r="B8019" s="16" t="str">
        <f>IF('6.標準時間'!$B8019="","",'6.標準時間'!B8019)</f>
        <v/>
      </c>
      <c r="C8019" s="16" t="str">
        <f>IF('6.標準時間'!$C8019="","",'6.標準時間'!C8019)</f>
        <v/>
      </c>
      <c r="D8019" s="16" t="str">
        <f>IF('6.標準時間'!$C8019="","",'6.標準時間'!E8019)</f>
        <v/>
      </c>
      <c r="E8019" s="171" t="str">
        <f>IF('6.標準時間'!$C8019="","",'6.標準時間'!F8019)</f>
        <v/>
      </c>
      <c r="F8019" s="15" t="str">
        <f t="shared" si="250"/>
        <v/>
      </c>
      <c r="G8019" s="142" t="str">
        <f>IF('6.標準時間'!$C8019="","",'6.標準時間'!H8019)</f>
        <v/>
      </c>
      <c r="H8019" s="142" t="str">
        <f>IF('6.標準時間'!$C8019="","",'6.標準時間'!I8019)</f>
        <v/>
      </c>
      <c r="I8019" s="107" t="str">
        <f>IF(C8019="","",VLOOKUP($C8019,'7.工程別レート'!$C$6:$E$501,3,FALSE))</f>
        <v/>
      </c>
      <c r="J8019" s="108" t="str">
        <f>IF(C8019="","",VLOOKUP($C8019,'7.工程別レート'!$C$6:$E$501,2,FALSE))</f>
        <v/>
      </c>
      <c r="K8019" s="195" t="str">
        <f t="shared" si="251"/>
        <v/>
      </c>
    </row>
    <row r="8020" spans="2:11" ht="18" customHeight="1">
      <c r="B8020" s="16" t="str">
        <f>IF('6.標準時間'!$B8020="","",'6.標準時間'!B8020)</f>
        <v/>
      </c>
      <c r="C8020" s="16" t="str">
        <f>IF('6.標準時間'!$C8020="","",'6.標準時間'!C8020)</f>
        <v/>
      </c>
      <c r="D8020" s="16" t="str">
        <f>IF('6.標準時間'!$C8020="","",'6.標準時間'!E8020)</f>
        <v/>
      </c>
      <c r="E8020" s="171" t="str">
        <f>IF('6.標準時間'!$C8020="","",'6.標準時間'!F8020)</f>
        <v/>
      </c>
      <c r="F8020" s="15" t="str">
        <f t="shared" si="250"/>
        <v/>
      </c>
      <c r="G8020" s="142" t="str">
        <f>IF('6.標準時間'!$C8020="","",'6.標準時間'!H8020)</f>
        <v/>
      </c>
      <c r="H8020" s="142" t="str">
        <f>IF('6.標準時間'!$C8020="","",'6.標準時間'!I8020)</f>
        <v/>
      </c>
      <c r="I8020" s="107" t="str">
        <f>IF(C8020="","",VLOOKUP($C8020,'7.工程別レート'!$C$6:$E$501,3,FALSE))</f>
        <v/>
      </c>
      <c r="J8020" s="108" t="str">
        <f>IF(C8020="","",VLOOKUP($C8020,'7.工程別レート'!$C$6:$E$501,2,FALSE))</f>
        <v/>
      </c>
      <c r="K8020" s="195" t="str">
        <f t="shared" si="251"/>
        <v/>
      </c>
    </row>
    <row r="8021" spans="2:11" ht="18" customHeight="1">
      <c r="B8021" s="16" t="str">
        <f>IF('6.標準時間'!$B8021="","",'6.標準時間'!B8021)</f>
        <v/>
      </c>
      <c r="C8021" s="16" t="str">
        <f>IF('6.標準時間'!$C8021="","",'6.標準時間'!C8021)</f>
        <v/>
      </c>
      <c r="D8021" s="16" t="str">
        <f>IF('6.標準時間'!$C8021="","",'6.標準時間'!E8021)</f>
        <v/>
      </c>
      <c r="E8021" s="171" t="str">
        <f>IF('6.標準時間'!$C8021="","",'6.標準時間'!F8021)</f>
        <v/>
      </c>
      <c r="F8021" s="15" t="str">
        <f t="shared" si="250"/>
        <v/>
      </c>
      <c r="G8021" s="142" t="str">
        <f>IF('6.標準時間'!$C8021="","",'6.標準時間'!H8021)</f>
        <v/>
      </c>
      <c r="H8021" s="142" t="str">
        <f>IF('6.標準時間'!$C8021="","",'6.標準時間'!I8021)</f>
        <v/>
      </c>
      <c r="I8021" s="107" t="str">
        <f>IF(C8021="","",VLOOKUP($C8021,'7.工程別レート'!$C$6:$E$501,3,FALSE))</f>
        <v/>
      </c>
      <c r="J8021" s="108" t="str">
        <f>IF(C8021="","",VLOOKUP($C8021,'7.工程別レート'!$C$6:$E$501,2,FALSE))</f>
        <v/>
      </c>
      <c r="K8021" s="195" t="str">
        <f t="shared" si="251"/>
        <v/>
      </c>
    </row>
    <row r="8022" spans="2:11" ht="18" customHeight="1">
      <c r="B8022" s="16" t="str">
        <f>IF('6.標準時間'!$B8022="","",'6.標準時間'!B8022)</f>
        <v/>
      </c>
      <c r="C8022" s="16" t="str">
        <f>IF('6.標準時間'!$C8022="","",'6.標準時間'!C8022)</f>
        <v/>
      </c>
      <c r="D8022" s="16" t="str">
        <f>IF('6.標準時間'!$C8022="","",'6.標準時間'!E8022)</f>
        <v/>
      </c>
      <c r="E8022" s="171" t="str">
        <f>IF('6.標準時間'!$C8022="","",'6.標準時間'!F8022)</f>
        <v/>
      </c>
      <c r="F8022" s="15" t="str">
        <f t="shared" si="250"/>
        <v/>
      </c>
      <c r="G8022" s="142" t="str">
        <f>IF('6.標準時間'!$C8022="","",'6.標準時間'!H8022)</f>
        <v/>
      </c>
      <c r="H8022" s="142" t="str">
        <f>IF('6.標準時間'!$C8022="","",'6.標準時間'!I8022)</f>
        <v/>
      </c>
      <c r="I8022" s="107" t="str">
        <f>IF(C8022="","",VLOOKUP($C8022,'7.工程別レート'!$C$6:$E$501,3,FALSE))</f>
        <v/>
      </c>
      <c r="J8022" s="108" t="str">
        <f>IF(C8022="","",VLOOKUP($C8022,'7.工程別レート'!$C$6:$E$501,2,FALSE))</f>
        <v/>
      </c>
      <c r="K8022" s="195" t="str">
        <f t="shared" si="251"/>
        <v/>
      </c>
    </row>
    <row r="8023" spans="2:11" ht="18" customHeight="1">
      <c r="B8023" s="16" t="str">
        <f>IF('6.標準時間'!$B8023="","",'6.標準時間'!B8023)</f>
        <v/>
      </c>
      <c r="C8023" s="16" t="str">
        <f>IF('6.標準時間'!$C8023="","",'6.標準時間'!C8023)</f>
        <v/>
      </c>
      <c r="D8023" s="16" t="str">
        <f>IF('6.標準時間'!$C8023="","",'6.標準時間'!E8023)</f>
        <v/>
      </c>
      <c r="E8023" s="171" t="str">
        <f>IF('6.標準時間'!$C8023="","",'6.標準時間'!F8023)</f>
        <v/>
      </c>
      <c r="F8023" s="15" t="str">
        <f t="shared" si="250"/>
        <v/>
      </c>
      <c r="G8023" s="142" t="str">
        <f>IF('6.標準時間'!$C8023="","",'6.標準時間'!H8023)</f>
        <v/>
      </c>
      <c r="H8023" s="142" t="str">
        <f>IF('6.標準時間'!$C8023="","",'6.標準時間'!I8023)</f>
        <v/>
      </c>
      <c r="I8023" s="107" t="str">
        <f>IF(C8023="","",VLOOKUP($C8023,'7.工程別レート'!$C$6:$E$501,3,FALSE))</f>
        <v/>
      </c>
      <c r="J8023" s="108" t="str">
        <f>IF(C8023="","",VLOOKUP($C8023,'7.工程別レート'!$C$6:$E$501,2,FALSE))</f>
        <v/>
      </c>
      <c r="K8023" s="195" t="str">
        <f t="shared" si="251"/>
        <v/>
      </c>
    </row>
    <row r="8024" spans="2:11" ht="18" customHeight="1">
      <c r="B8024" s="16" t="str">
        <f>IF('6.標準時間'!$B8024="","",'6.標準時間'!B8024)</f>
        <v/>
      </c>
      <c r="C8024" s="16" t="str">
        <f>IF('6.標準時間'!$C8024="","",'6.標準時間'!C8024)</f>
        <v/>
      </c>
      <c r="D8024" s="16" t="str">
        <f>IF('6.標準時間'!$C8024="","",'6.標準時間'!E8024)</f>
        <v/>
      </c>
      <c r="E8024" s="171" t="str">
        <f>IF('6.標準時間'!$C8024="","",'6.標準時間'!F8024)</f>
        <v/>
      </c>
      <c r="F8024" s="15" t="str">
        <f t="shared" si="250"/>
        <v/>
      </c>
      <c r="G8024" s="142" t="str">
        <f>IF('6.標準時間'!$C8024="","",'6.標準時間'!H8024)</f>
        <v/>
      </c>
      <c r="H8024" s="142" t="str">
        <f>IF('6.標準時間'!$C8024="","",'6.標準時間'!I8024)</f>
        <v/>
      </c>
      <c r="I8024" s="107" t="str">
        <f>IF(C8024="","",VLOOKUP($C8024,'7.工程別レート'!$C$6:$E$501,3,FALSE))</f>
        <v/>
      </c>
      <c r="J8024" s="108" t="str">
        <f>IF(C8024="","",VLOOKUP($C8024,'7.工程別レート'!$C$6:$E$501,2,FALSE))</f>
        <v/>
      </c>
      <c r="K8024" s="195" t="str">
        <f t="shared" si="251"/>
        <v/>
      </c>
    </row>
    <row r="8025" spans="2:11" ht="18" customHeight="1">
      <c r="B8025" s="16" t="str">
        <f>IF('6.標準時間'!$B8025="","",'6.標準時間'!B8025)</f>
        <v/>
      </c>
      <c r="C8025" s="16" t="str">
        <f>IF('6.標準時間'!$C8025="","",'6.標準時間'!C8025)</f>
        <v/>
      </c>
      <c r="D8025" s="16" t="str">
        <f>IF('6.標準時間'!$C8025="","",'6.標準時間'!E8025)</f>
        <v/>
      </c>
      <c r="E8025" s="171" t="str">
        <f>IF('6.標準時間'!$C8025="","",'6.標準時間'!F8025)</f>
        <v/>
      </c>
      <c r="F8025" s="15" t="str">
        <f t="shared" si="250"/>
        <v/>
      </c>
      <c r="G8025" s="142" t="str">
        <f>IF('6.標準時間'!$C8025="","",'6.標準時間'!H8025)</f>
        <v/>
      </c>
      <c r="H8025" s="142" t="str">
        <f>IF('6.標準時間'!$C8025="","",'6.標準時間'!I8025)</f>
        <v/>
      </c>
      <c r="I8025" s="107" t="str">
        <f>IF(C8025="","",VLOOKUP($C8025,'7.工程別レート'!$C$6:$E$501,3,FALSE))</f>
        <v/>
      </c>
      <c r="J8025" s="108" t="str">
        <f>IF(C8025="","",VLOOKUP($C8025,'7.工程別レート'!$C$6:$E$501,2,FALSE))</f>
        <v/>
      </c>
      <c r="K8025" s="195" t="str">
        <f t="shared" si="251"/>
        <v/>
      </c>
    </row>
    <row r="8026" spans="2:11" ht="18" customHeight="1">
      <c r="B8026" s="16" t="str">
        <f>IF('6.標準時間'!$B8026="","",'6.標準時間'!B8026)</f>
        <v/>
      </c>
      <c r="C8026" s="16" t="str">
        <f>IF('6.標準時間'!$C8026="","",'6.標準時間'!C8026)</f>
        <v/>
      </c>
      <c r="D8026" s="16" t="str">
        <f>IF('6.標準時間'!$C8026="","",'6.標準時間'!E8026)</f>
        <v/>
      </c>
      <c r="E8026" s="171" t="str">
        <f>IF('6.標準時間'!$C8026="","",'6.標準時間'!F8026)</f>
        <v/>
      </c>
      <c r="F8026" s="15" t="str">
        <f t="shared" si="250"/>
        <v/>
      </c>
      <c r="G8026" s="142" t="str">
        <f>IF('6.標準時間'!$C8026="","",'6.標準時間'!H8026)</f>
        <v/>
      </c>
      <c r="H8026" s="142" t="str">
        <f>IF('6.標準時間'!$C8026="","",'6.標準時間'!I8026)</f>
        <v/>
      </c>
      <c r="I8026" s="107" t="str">
        <f>IF(C8026="","",VLOOKUP($C8026,'7.工程別レート'!$C$6:$E$501,3,FALSE))</f>
        <v/>
      </c>
      <c r="J8026" s="108" t="str">
        <f>IF(C8026="","",VLOOKUP($C8026,'7.工程別レート'!$C$6:$E$501,2,FALSE))</f>
        <v/>
      </c>
      <c r="K8026" s="195" t="str">
        <f t="shared" si="251"/>
        <v/>
      </c>
    </row>
    <row r="8027" spans="2:11" ht="18" customHeight="1">
      <c r="B8027" s="16" t="str">
        <f>IF('6.標準時間'!$B8027="","",'6.標準時間'!B8027)</f>
        <v/>
      </c>
      <c r="C8027" s="16" t="str">
        <f>IF('6.標準時間'!$C8027="","",'6.標準時間'!C8027)</f>
        <v/>
      </c>
      <c r="D8027" s="16" t="str">
        <f>IF('6.標準時間'!$C8027="","",'6.標準時間'!E8027)</f>
        <v/>
      </c>
      <c r="E8027" s="171" t="str">
        <f>IF('6.標準時間'!$C8027="","",'6.標準時間'!F8027)</f>
        <v/>
      </c>
      <c r="F8027" s="15" t="str">
        <f t="shared" si="250"/>
        <v/>
      </c>
      <c r="G8027" s="142" t="str">
        <f>IF('6.標準時間'!$C8027="","",'6.標準時間'!H8027)</f>
        <v/>
      </c>
      <c r="H8027" s="142" t="str">
        <f>IF('6.標準時間'!$C8027="","",'6.標準時間'!I8027)</f>
        <v/>
      </c>
      <c r="I8027" s="107" t="str">
        <f>IF(C8027="","",VLOOKUP($C8027,'7.工程別レート'!$C$6:$E$501,3,FALSE))</f>
        <v/>
      </c>
      <c r="J8027" s="108" t="str">
        <f>IF(C8027="","",VLOOKUP($C8027,'7.工程別レート'!$C$6:$E$501,2,FALSE))</f>
        <v/>
      </c>
      <c r="K8027" s="195" t="str">
        <f t="shared" si="251"/>
        <v/>
      </c>
    </row>
    <row r="8028" spans="2:11" ht="18" customHeight="1">
      <c r="B8028" s="16" t="str">
        <f>IF('6.標準時間'!$B8028="","",'6.標準時間'!B8028)</f>
        <v/>
      </c>
      <c r="C8028" s="16" t="str">
        <f>IF('6.標準時間'!$C8028="","",'6.標準時間'!C8028)</f>
        <v/>
      </c>
      <c r="D8028" s="16" t="str">
        <f>IF('6.標準時間'!$C8028="","",'6.標準時間'!E8028)</f>
        <v/>
      </c>
      <c r="E8028" s="171" t="str">
        <f>IF('6.標準時間'!$C8028="","",'6.標準時間'!F8028)</f>
        <v/>
      </c>
      <c r="F8028" s="15" t="str">
        <f t="shared" si="250"/>
        <v/>
      </c>
      <c r="G8028" s="142" t="str">
        <f>IF('6.標準時間'!$C8028="","",'6.標準時間'!H8028)</f>
        <v/>
      </c>
      <c r="H8028" s="142" t="str">
        <f>IF('6.標準時間'!$C8028="","",'6.標準時間'!I8028)</f>
        <v/>
      </c>
      <c r="I8028" s="107" t="str">
        <f>IF(C8028="","",VLOOKUP($C8028,'7.工程別レート'!$C$6:$E$501,3,FALSE))</f>
        <v/>
      </c>
      <c r="J8028" s="108" t="str">
        <f>IF(C8028="","",VLOOKUP($C8028,'7.工程別レート'!$C$6:$E$501,2,FALSE))</f>
        <v/>
      </c>
      <c r="K8028" s="195" t="str">
        <f t="shared" si="251"/>
        <v/>
      </c>
    </row>
    <row r="8029" spans="2:11" ht="18" customHeight="1">
      <c r="B8029" s="16" t="str">
        <f>IF('6.標準時間'!$B8029="","",'6.標準時間'!B8029)</f>
        <v/>
      </c>
      <c r="C8029" s="16" t="str">
        <f>IF('6.標準時間'!$C8029="","",'6.標準時間'!C8029)</f>
        <v/>
      </c>
      <c r="D8029" s="16" t="str">
        <f>IF('6.標準時間'!$C8029="","",'6.標準時間'!E8029)</f>
        <v/>
      </c>
      <c r="E8029" s="171" t="str">
        <f>IF('6.標準時間'!$C8029="","",'6.標準時間'!F8029)</f>
        <v/>
      </c>
      <c r="F8029" s="15" t="str">
        <f t="shared" si="250"/>
        <v/>
      </c>
      <c r="G8029" s="142" t="str">
        <f>IF('6.標準時間'!$C8029="","",'6.標準時間'!H8029)</f>
        <v/>
      </c>
      <c r="H8029" s="142" t="str">
        <f>IF('6.標準時間'!$C8029="","",'6.標準時間'!I8029)</f>
        <v/>
      </c>
      <c r="I8029" s="107" t="str">
        <f>IF(C8029="","",VLOOKUP($C8029,'7.工程別レート'!$C$6:$E$501,3,FALSE))</f>
        <v/>
      </c>
      <c r="J8029" s="108" t="str">
        <f>IF(C8029="","",VLOOKUP($C8029,'7.工程別レート'!$C$6:$E$501,2,FALSE))</f>
        <v/>
      </c>
      <c r="K8029" s="195" t="str">
        <f t="shared" si="251"/>
        <v/>
      </c>
    </row>
    <row r="8030" spans="2:11" ht="18" customHeight="1">
      <c r="B8030" s="16" t="str">
        <f>IF('6.標準時間'!$B8030="","",'6.標準時間'!B8030)</f>
        <v/>
      </c>
      <c r="C8030" s="16" t="str">
        <f>IF('6.標準時間'!$C8030="","",'6.標準時間'!C8030)</f>
        <v/>
      </c>
      <c r="D8030" s="16" t="str">
        <f>IF('6.標準時間'!$C8030="","",'6.標準時間'!E8030)</f>
        <v/>
      </c>
      <c r="E8030" s="171" t="str">
        <f>IF('6.標準時間'!$C8030="","",'6.標準時間'!F8030)</f>
        <v/>
      </c>
      <c r="F8030" s="15" t="str">
        <f t="shared" si="250"/>
        <v/>
      </c>
      <c r="G8030" s="142" t="str">
        <f>IF('6.標準時間'!$C8030="","",'6.標準時間'!H8030)</f>
        <v/>
      </c>
      <c r="H8030" s="142" t="str">
        <f>IF('6.標準時間'!$C8030="","",'6.標準時間'!I8030)</f>
        <v/>
      </c>
      <c r="I8030" s="107" t="str">
        <f>IF(C8030="","",VLOOKUP($C8030,'7.工程別レート'!$C$6:$E$501,3,FALSE))</f>
        <v/>
      </c>
      <c r="J8030" s="108" t="str">
        <f>IF(C8030="","",VLOOKUP($C8030,'7.工程別レート'!$C$6:$E$501,2,FALSE))</f>
        <v/>
      </c>
      <c r="K8030" s="195" t="str">
        <f t="shared" si="251"/>
        <v/>
      </c>
    </row>
    <row r="8031" spans="2:11" ht="18" customHeight="1">
      <c r="B8031" s="16" t="str">
        <f>IF('6.標準時間'!$B8031="","",'6.標準時間'!B8031)</f>
        <v/>
      </c>
      <c r="C8031" s="16" t="str">
        <f>IF('6.標準時間'!$C8031="","",'6.標準時間'!C8031)</f>
        <v/>
      </c>
      <c r="D8031" s="16" t="str">
        <f>IF('6.標準時間'!$C8031="","",'6.標準時間'!E8031)</f>
        <v/>
      </c>
      <c r="E8031" s="171" t="str">
        <f>IF('6.標準時間'!$C8031="","",'6.標準時間'!F8031)</f>
        <v/>
      </c>
      <c r="F8031" s="15" t="str">
        <f t="shared" si="250"/>
        <v/>
      </c>
      <c r="G8031" s="142" t="str">
        <f>IF('6.標準時間'!$C8031="","",'6.標準時間'!H8031)</f>
        <v/>
      </c>
      <c r="H8031" s="142" t="str">
        <f>IF('6.標準時間'!$C8031="","",'6.標準時間'!I8031)</f>
        <v/>
      </c>
      <c r="I8031" s="107" t="str">
        <f>IF(C8031="","",VLOOKUP($C8031,'7.工程別レート'!$C$6:$E$501,3,FALSE))</f>
        <v/>
      </c>
      <c r="J8031" s="108" t="str">
        <f>IF(C8031="","",VLOOKUP($C8031,'7.工程別レート'!$C$6:$E$501,2,FALSE))</f>
        <v/>
      </c>
      <c r="K8031" s="195" t="str">
        <f t="shared" si="251"/>
        <v/>
      </c>
    </row>
    <row r="8032" spans="2:11" ht="18" customHeight="1">
      <c r="B8032" s="16" t="str">
        <f>IF('6.標準時間'!$B8032="","",'6.標準時間'!B8032)</f>
        <v/>
      </c>
      <c r="C8032" s="16" t="str">
        <f>IF('6.標準時間'!$C8032="","",'6.標準時間'!C8032)</f>
        <v/>
      </c>
      <c r="D8032" s="16" t="str">
        <f>IF('6.標準時間'!$C8032="","",'6.標準時間'!E8032)</f>
        <v/>
      </c>
      <c r="E8032" s="171" t="str">
        <f>IF('6.標準時間'!$C8032="","",'6.標準時間'!F8032)</f>
        <v/>
      </c>
      <c r="F8032" s="15" t="str">
        <f t="shared" si="250"/>
        <v/>
      </c>
      <c r="G8032" s="142" t="str">
        <f>IF('6.標準時間'!$C8032="","",'6.標準時間'!H8032)</f>
        <v/>
      </c>
      <c r="H8032" s="142" t="str">
        <f>IF('6.標準時間'!$C8032="","",'6.標準時間'!I8032)</f>
        <v/>
      </c>
      <c r="I8032" s="107" t="str">
        <f>IF(C8032="","",VLOOKUP($C8032,'7.工程別レート'!$C$6:$E$501,3,FALSE))</f>
        <v/>
      </c>
      <c r="J8032" s="108" t="str">
        <f>IF(C8032="","",VLOOKUP($C8032,'7.工程別レート'!$C$6:$E$501,2,FALSE))</f>
        <v/>
      </c>
      <c r="K8032" s="195" t="str">
        <f t="shared" si="251"/>
        <v/>
      </c>
    </row>
    <row r="8033" spans="2:11" ht="18" customHeight="1">
      <c r="B8033" s="16" t="str">
        <f>IF('6.標準時間'!$B8033="","",'6.標準時間'!B8033)</f>
        <v/>
      </c>
      <c r="C8033" s="16" t="str">
        <f>IF('6.標準時間'!$C8033="","",'6.標準時間'!C8033)</f>
        <v/>
      </c>
      <c r="D8033" s="16" t="str">
        <f>IF('6.標準時間'!$C8033="","",'6.標準時間'!E8033)</f>
        <v/>
      </c>
      <c r="E8033" s="171" t="str">
        <f>IF('6.標準時間'!$C8033="","",'6.標準時間'!F8033)</f>
        <v/>
      </c>
      <c r="F8033" s="15" t="str">
        <f t="shared" si="250"/>
        <v/>
      </c>
      <c r="G8033" s="142" t="str">
        <f>IF('6.標準時間'!$C8033="","",'6.標準時間'!H8033)</f>
        <v/>
      </c>
      <c r="H8033" s="142" t="str">
        <f>IF('6.標準時間'!$C8033="","",'6.標準時間'!I8033)</f>
        <v/>
      </c>
      <c r="I8033" s="107" t="str">
        <f>IF(C8033="","",VLOOKUP($C8033,'7.工程別レート'!$C$6:$E$501,3,FALSE))</f>
        <v/>
      </c>
      <c r="J8033" s="108" t="str">
        <f>IF(C8033="","",VLOOKUP($C8033,'7.工程別レート'!$C$6:$E$501,2,FALSE))</f>
        <v/>
      </c>
      <c r="K8033" s="195" t="str">
        <f t="shared" si="251"/>
        <v/>
      </c>
    </row>
    <row r="8034" spans="2:11" ht="18" customHeight="1">
      <c r="B8034" s="16" t="str">
        <f>IF('6.標準時間'!$B8034="","",'6.標準時間'!B8034)</f>
        <v/>
      </c>
      <c r="C8034" s="16" t="str">
        <f>IF('6.標準時間'!$C8034="","",'6.標準時間'!C8034)</f>
        <v/>
      </c>
      <c r="D8034" s="16" t="str">
        <f>IF('6.標準時間'!$C8034="","",'6.標準時間'!E8034)</f>
        <v/>
      </c>
      <c r="E8034" s="171" t="str">
        <f>IF('6.標準時間'!$C8034="","",'6.標準時間'!F8034)</f>
        <v/>
      </c>
      <c r="F8034" s="15" t="str">
        <f t="shared" si="250"/>
        <v/>
      </c>
      <c r="G8034" s="142" t="str">
        <f>IF('6.標準時間'!$C8034="","",'6.標準時間'!H8034)</f>
        <v/>
      </c>
      <c r="H8034" s="142" t="str">
        <f>IF('6.標準時間'!$C8034="","",'6.標準時間'!I8034)</f>
        <v/>
      </c>
      <c r="I8034" s="107" t="str">
        <f>IF(C8034="","",VLOOKUP($C8034,'7.工程別レート'!$C$6:$E$501,3,FALSE))</f>
        <v/>
      </c>
      <c r="J8034" s="108" t="str">
        <f>IF(C8034="","",VLOOKUP($C8034,'7.工程別レート'!$C$6:$E$501,2,FALSE))</f>
        <v/>
      </c>
      <c r="K8034" s="195" t="str">
        <f t="shared" si="251"/>
        <v/>
      </c>
    </row>
    <row r="8035" spans="2:11" ht="18" customHeight="1">
      <c r="B8035" s="16" t="str">
        <f>IF('6.標準時間'!$B8035="","",'6.標準時間'!B8035)</f>
        <v/>
      </c>
      <c r="C8035" s="16" t="str">
        <f>IF('6.標準時間'!$C8035="","",'6.標準時間'!C8035)</f>
        <v/>
      </c>
      <c r="D8035" s="16" t="str">
        <f>IF('6.標準時間'!$C8035="","",'6.標準時間'!E8035)</f>
        <v/>
      </c>
      <c r="E8035" s="171" t="str">
        <f>IF('6.標準時間'!$C8035="","",'6.標準時間'!F8035)</f>
        <v/>
      </c>
      <c r="F8035" s="15" t="str">
        <f t="shared" si="250"/>
        <v/>
      </c>
      <c r="G8035" s="142" t="str">
        <f>IF('6.標準時間'!$C8035="","",'6.標準時間'!H8035)</f>
        <v/>
      </c>
      <c r="H8035" s="142" t="str">
        <f>IF('6.標準時間'!$C8035="","",'6.標準時間'!I8035)</f>
        <v/>
      </c>
      <c r="I8035" s="107" t="str">
        <f>IF(C8035="","",VLOOKUP($C8035,'7.工程別レート'!$C$6:$E$501,3,FALSE))</f>
        <v/>
      </c>
      <c r="J8035" s="108" t="str">
        <f>IF(C8035="","",VLOOKUP($C8035,'7.工程別レート'!$C$6:$E$501,2,FALSE))</f>
        <v/>
      </c>
      <c r="K8035" s="195" t="str">
        <f t="shared" si="251"/>
        <v/>
      </c>
    </row>
    <row r="8036" spans="2:11" ht="18" customHeight="1">
      <c r="B8036" s="16" t="str">
        <f>IF('6.標準時間'!$B8036="","",'6.標準時間'!B8036)</f>
        <v/>
      </c>
      <c r="C8036" s="16" t="str">
        <f>IF('6.標準時間'!$C8036="","",'6.標準時間'!C8036)</f>
        <v/>
      </c>
      <c r="D8036" s="16" t="str">
        <f>IF('6.標準時間'!$C8036="","",'6.標準時間'!E8036)</f>
        <v/>
      </c>
      <c r="E8036" s="171" t="str">
        <f>IF('6.標準時間'!$C8036="","",'6.標準時間'!F8036)</f>
        <v/>
      </c>
      <c r="F8036" s="15" t="str">
        <f t="shared" si="250"/>
        <v/>
      </c>
      <c r="G8036" s="142" t="str">
        <f>IF('6.標準時間'!$C8036="","",'6.標準時間'!H8036)</f>
        <v/>
      </c>
      <c r="H8036" s="142" t="str">
        <f>IF('6.標準時間'!$C8036="","",'6.標準時間'!I8036)</f>
        <v/>
      </c>
      <c r="I8036" s="107" t="str">
        <f>IF(C8036="","",VLOOKUP($C8036,'7.工程別レート'!$C$6:$E$501,3,FALSE))</f>
        <v/>
      </c>
      <c r="J8036" s="108" t="str">
        <f>IF(C8036="","",VLOOKUP($C8036,'7.工程別レート'!$C$6:$E$501,2,FALSE))</f>
        <v/>
      </c>
      <c r="K8036" s="195" t="str">
        <f t="shared" si="251"/>
        <v/>
      </c>
    </row>
    <row r="8037" spans="2:11" ht="18" customHeight="1">
      <c r="B8037" s="16" t="str">
        <f>IF('6.標準時間'!$B8037="","",'6.標準時間'!B8037)</f>
        <v/>
      </c>
      <c r="C8037" s="16" t="str">
        <f>IF('6.標準時間'!$C8037="","",'6.標準時間'!C8037)</f>
        <v/>
      </c>
      <c r="D8037" s="16" t="str">
        <f>IF('6.標準時間'!$C8037="","",'6.標準時間'!E8037)</f>
        <v/>
      </c>
      <c r="E8037" s="171" t="str">
        <f>IF('6.標準時間'!$C8037="","",'6.標準時間'!F8037)</f>
        <v/>
      </c>
      <c r="F8037" s="15" t="str">
        <f t="shared" si="250"/>
        <v/>
      </c>
      <c r="G8037" s="142" t="str">
        <f>IF('6.標準時間'!$C8037="","",'6.標準時間'!H8037)</f>
        <v/>
      </c>
      <c r="H8037" s="142" t="str">
        <f>IF('6.標準時間'!$C8037="","",'6.標準時間'!I8037)</f>
        <v/>
      </c>
      <c r="I8037" s="107" t="str">
        <f>IF(C8037="","",VLOOKUP($C8037,'7.工程別レート'!$C$6:$E$501,3,FALSE))</f>
        <v/>
      </c>
      <c r="J8037" s="108" t="str">
        <f>IF(C8037="","",VLOOKUP($C8037,'7.工程別レート'!$C$6:$E$501,2,FALSE))</f>
        <v/>
      </c>
      <c r="K8037" s="195" t="str">
        <f t="shared" si="251"/>
        <v/>
      </c>
    </row>
    <row r="8038" spans="2:11" ht="18" customHeight="1">
      <c r="B8038" s="16" t="str">
        <f>IF('6.標準時間'!$B8038="","",'6.標準時間'!B8038)</f>
        <v/>
      </c>
      <c r="C8038" s="16" t="str">
        <f>IF('6.標準時間'!$C8038="","",'6.標準時間'!C8038)</f>
        <v/>
      </c>
      <c r="D8038" s="16" t="str">
        <f>IF('6.標準時間'!$C8038="","",'6.標準時間'!E8038)</f>
        <v/>
      </c>
      <c r="E8038" s="171" t="str">
        <f>IF('6.標準時間'!$C8038="","",'6.標準時間'!F8038)</f>
        <v/>
      </c>
      <c r="F8038" s="15" t="str">
        <f t="shared" si="250"/>
        <v/>
      </c>
      <c r="G8038" s="142" t="str">
        <f>IF('6.標準時間'!$C8038="","",'6.標準時間'!H8038)</f>
        <v/>
      </c>
      <c r="H8038" s="142" t="str">
        <f>IF('6.標準時間'!$C8038="","",'6.標準時間'!I8038)</f>
        <v/>
      </c>
      <c r="I8038" s="107" t="str">
        <f>IF(C8038="","",VLOOKUP($C8038,'7.工程別レート'!$C$6:$E$501,3,FALSE))</f>
        <v/>
      </c>
      <c r="J8038" s="108" t="str">
        <f>IF(C8038="","",VLOOKUP($C8038,'7.工程別レート'!$C$6:$E$501,2,FALSE))</f>
        <v/>
      </c>
      <c r="K8038" s="195" t="str">
        <f t="shared" si="251"/>
        <v/>
      </c>
    </row>
    <row r="8039" spans="2:11" ht="18" customHeight="1">
      <c r="B8039" s="16" t="str">
        <f>IF('6.標準時間'!$B8039="","",'6.標準時間'!B8039)</f>
        <v/>
      </c>
      <c r="C8039" s="16" t="str">
        <f>IF('6.標準時間'!$C8039="","",'6.標準時間'!C8039)</f>
        <v/>
      </c>
      <c r="D8039" s="16" t="str">
        <f>IF('6.標準時間'!$C8039="","",'6.標準時間'!E8039)</f>
        <v/>
      </c>
      <c r="E8039" s="171" t="str">
        <f>IF('6.標準時間'!$C8039="","",'6.標準時間'!F8039)</f>
        <v/>
      </c>
      <c r="F8039" s="15" t="str">
        <f t="shared" si="250"/>
        <v/>
      </c>
      <c r="G8039" s="142" t="str">
        <f>IF('6.標準時間'!$C8039="","",'6.標準時間'!H8039)</f>
        <v/>
      </c>
      <c r="H8039" s="142" t="str">
        <f>IF('6.標準時間'!$C8039="","",'6.標準時間'!I8039)</f>
        <v/>
      </c>
      <c r="I8039" s="107" t="str">
        <f>IF(C8039="","",VLOOKUP($C8039,'7.工程別レート'!$C$6:$E$501,3,FALSE))</f>
        <v/>
      </c>
      <c r="J8039" s="108" t="str">
        <f>IF(C8039="","",VLOOKUP($C8039,'7.工程別レート'!$C$6:$E$501,2,FALSE))</f>
        <v/>
      </c>
      <c r="K8039" s="195" t="str">
        <f t="shared" si="251"/>
        <v/>
      </c>
    </row>
    <row r="8040" spans="2:11" ht="18" customHeight="1">
      <c r="B8040" s="16" t="str">
        <f>IF('6.標準時間'!$B8040="","",'6.標準時間'!B8040)</f>
        <v/>
      </c>
      <c r="C8040" s="16" t="str">
        <f>IF('6.標準時間'!$C8040="","",'6.標準時間'!C8040)</f>
        <v/>
      </c>
      <c r="D8040" s="16" t="str">
        <f>IF('6.標準時間'!$C8040="","",'6.標準時間'!E8040)</f>
        <v/>
      </c>
      <c r="E8040" s="171" t="str">
        <f>IF('6.標準時間'!$C8040="","",'6.標準時間'!F8040)</f>
        <v/>
      </c>
      <c r="F8040" s="15" t="str">
        <f t="shared" si="250"/>
        <v/>
      </c>
      <c r="G8040" s="142" t="str">
        <f>IF('6.標準時間'!$C8040="","",'6.標準時間'!H8040)</f>
        <v/>
      </c>
      <c r="H8040" s="142" t="str">
        <f>IF('6.標準時間'!$C8040="","",'6.標準時間'!I8040)</f>
        <v/>
      </c>
      <c r="I8040" s="107" t="str">
        <f>IF(C8040="","",VLOOKUP($C8040,'7.工程別レート'!$C$6:$E$501,3,FALSE))</f>
        <v/>
      </c>
      <c r="J8040" s="108" t="str">
        <f>IF(C8040="","",VLOOKUP($C8040,'7.工程別レート'!$C$6:$E$501,2,FALSE))</f>
        <v/>
      </c>
      <c r="K8040" s="195" t="str">
        <f t="shared" si="251"/>
        <v/>
      </c>
    </row>
    <row r="8041" spans="2:11" ht="18" customHeight="1">
      <c r="B8041" s="16" t="str">
        <f>IF('6.標準時間'!$B8041="","",'6.標準時間'!B8041)</f>
        <v/>
      </c>
      <c r="C8041" s="16" t="str">
        <f>IF('6.標準時間'!$C8041="","",'6.標準時間'!C8041)</f>
        <v/>
      </c>
      <c r="D8041" s="16" t="str">
        <f>IF('6.標準時間'!$C8041="","",'6.標準時間'!E8041)</f>
        <v/>
      </c>
      <c r="E8041" s="171" t="str">
        <f>IF('6.標準時間'!$C8041="","",'6.標準時間'!F8041)</f>
        <v/>
      </c>
      <c r="F8041" s="15" t="str">
        <f t="shared" si="250"/>
        <v/>
      </c>
      <c r="G8041" s="142" t="str">
        <f>IF('6.標準時間'!$C8041="","",'6.標準時間'!H8041)</f>
        <v/>
      </c>
      <c r="H8041" s="142" t="str">
        <f>IF('6.標準時間'!$C8041="","",'6.標準時間'!I8041)</f>
        <v/>
      </c>
      <c r="I8041" s="107" t="str">
        <f>IF(C8041="","",VLOOKUP($C8041,'7.工程別レート'!$C$6:$E$501,3,FALSE))</f>
        <v/>
      </c>
      <c r="J8041" s="108" t="str">
        <f>IF(C8041="","",VLOOKUP($C8041,'7.工程別レート'!$C$6:$E$501,2,FALSE))</f>
        <v/>
      </c>
      <c r="K8041" s="195" t="str">
        <f t="shared" si="251"/>
        <v/>
      </c>
    </row>
    <row r="8042" spans="2:11" ht="18" customHeight="1">
      <c r="B8042" s="16" t="str">
        <f>IF('6.標準時間'!$B8042="","",'6.標準時間'!B8042)</f>
        <v/>
      </c>
      <c r="C8042" s="16" t="str">
        <f>IF('6.標準時間'!$C8042="","",'6.標準時間'!C8042)</f>
        <v/>
      </c>
      <c r="D8042" s="16" t="str">
        <f>IF('6.標準時間'!$C8042="","",'6.標準時間'!E8042)</f>
        <v/>
      </c>
      <c r="E8042" s="171" t="str">
        <f>IF('6.標準時間'!$C8042="","",'6.標準時間'!F8042)</f>
        <v/>
      </c>
      <c r="F8042" s="15" t="str">
        <f t="shared" si="250"/>
        <v/>
      </c>
      <c r="G8042" s="142" t="str">
        <f>IF('6.標準時間'!$C8042="","",'6.標準時間'!H8042)</f>
        <v/>
      </c>
      <c r="H8042" s="142" t="str">
        <f>IF('6.標準時間'!$C8042="","",'6.標準時間'!I8042)</f>
        <v/>
      </c>
      <c r="I8042" s="107" t="str">
        <f>IF(C8042="","",VLOOKUP($C8042,'7.工程別レート'!$C$6:$E$501,3,FALSE))</f>
        <v/>
      </c>
      <c r="J8042" s="108" t="str">
        <f>IF(C8042="","",VLOOKUP($C8042,'7.工程別レート'!$C$6:$E$501,2,FALSE))</f>
        <v/>
      </c>
      <c r="K8042" s="195" t="str">
        <f t="shared" si="251"/>
        <v/>
      </c>
    </row>
    <row r="8043" spans="2:11" ht="18" customHeight="1">
      <c r="B8043" s="16" t="str">
        <f>IF('6.標準時間'!$B8043="","",'6.標準時間'!B8043)</f>
        <v/>
      </c>
      <c r="C8043" s="16" t="str">
        <f>IF('6.標準時間'!$C8043="","",'6.標準時間'!C8043)</f>
        <v/>
      </c>
      <c r="D8043" s="16" t="str">
        <f>IF('6.標準時間'!$C8043="","",'6.標準時間'!E8043)</f>
        <v/>
      </c>
      <c r="E8043" s="171" t="str">
        <f>IF('6.標準時間'!$C8043="","",'6.標準時間'!F8043)</f>
        <v/>
      </c>
      <c r="F8043" s="15" t="str">
        <f t="shared" si="250"/>
        <v/>
      </c>
      <c r="G8043" s="142" t="str">
        <f>IF('6.標準時間'!$C8043="","",'6.標準時間'!H8043)</f>
        <v/>
      </c>
      <c r="H8043" s="142" t="str">
        <f>IF('6.標準時間'!$C8043="","",'6.標準時間'!I8043)</f>
        <v/>
      </c>
      <c r="I8043" s="107" t="str">
        <f>IF(C8043="","",VLOOKUP($C8043,'7.工程別レート'!$C$6:$E$501,3,FALSE))</f>
        <v/>
      </c>
      <c r="J8043" s="108" t="str">
        <f>IF(C8043="","",VLOOKUP($C8043,'7.工程別レート'!$C$6:$E$501,2,FALSE))</f>
        <v/>
      </c>
      <c r="K8043" s="195" t="str">
        <f t="shared" si="251"/>
        <v/>
      </c>
    </row>
    <row r="8044" spans="2:11" ht="18" customHeight="1">
      <c r="B8044" s="16" t="str">
        <f>IF('6.標準時間'!$B8044="","",'6.標準時間'!B8044)</f>
        <v/>
      </c>
      <c r="C8044" s="16" t="str">
        <f>IF('6.標準時間'!$C8044="","",'6.標準時間'!C8044)</f>
        <v/>
      </c>
      <c r="D8044" s="16" t="str">
        <f>IF('6.標準時間'!$C8044="","",'6.標準時間'!E8044)</f>
        <v/>
      </c>
      <c r="E8044" s="171" t="str">
        <f>IF('6.標準時間'!$C8044="","",'6.標準時間'!F8044)</f>
        <v/>
      </c>
      <c r="F8044" s="15" t="str">
        <f t="shared" si="250"/>
        <v/>
      </c>
      <c r="G8044" s="142" t="str">
        <f>IF('6.標準時間'!$C8044="","",'6.標準時間'!H8044)</f>
        <v/>
      </c>
      <c r="H8044" s="142" t="str">
        <f>IF('6.標準時間'!$C8044="","",'6.標準時間'!I8044)</f>
        <v/>
      </c>
      <c r="I8044" s="107" t="str">
        <f>IF(C8044="","",VLOOKUP($C8044,'7.工程別レート'!$C$6:$E$501,3,FALSE))</f>
        <v/>
      </c>
      <c r="J8044" s="108" t="str">
        <f>IF(C8044="","",VLOOKUP($C8044,'7.工程別レート'!$C$6:$E$501,2,FALSE))</f>
        <v/>
      </c>
      <c r="K8044" s="195" t="str">
        <f t="shared" si="251"/>
        <v/>
      </c>
    </row>
    <row r="8045" spans="2:11" ht="18" customHeight="1">
      <c r="B8045" s="16" t="str">
        <f>IF('6.標準時間'!$B8045="","",'6.標準時間'!B8045)</f>
        <v/>
      </c>
      <c r="C8045" s="16" t="str">
        <f>IF('6.標準時間'!$C8045="","",'6.標準時間'!C8045)</f>
        <v/>
      </c>
      <c r="D8045" s="16" t="str">
        <f>IF('6.標準時間'!$C8045="","",'6.標準時間'!E8045)</f>
        <v/>
      </c>
      <c r="E8045" s="171" t="str">
        <f>IF('6.標準時間'!$C8045="","",'6.標準時間'!F8045)</f>
        <v/>
      </c>
      <c r="F8045" s="15" t="str">
        <f t="shared" si="250"/>
        <v/>
      </c>
      <c r="G8045" s="142" t="str">
        <f>IF('6.標準時間'!$C8045="","",'6.標準時間'!H8045)</f>
        <v/>
      </c>
      <c r="H8045" s="142" t="str">
        <f>IF('6.標準時間'!$C8045="","",'6.標準時間'!I8045)</f>
        <v/>
      </c>
      <c r="I8045" s="107" t="str">
        <f>IF(C8045="","",VLOOKUP($C8045,'7.工程別レート'!$C$6:$E$501,3,FALSE))</f>
        <v/>
      </c>
      <c r="J8045" s="108" t="str">
        <f>IF(C8045="","",VLOOKUP($C8045,'7.工程別レート'!$C$6:$E$501,2,FALSE))</f>
        <v/>
      </c>
      <c r="K8045" s="195" t="str">
        <f t="shared" si="251"/>
        <v/>
      </c>
    </row>
    <row r="8046" spans="2:11" ht="18" customHeight="1">
      <c r="B8046" s="16" t="str">
        <f>IF('6.標準時間'!$B8046="","",'6.標準時間'!B8046)</f>
        <v/>
      </c>
      <c r="C8046" s="16" t="str">
        <f>IF('6.標準時間'!$C8046="","",'6.標準時間'!C8046)</f>
        <v/>
      </c>
      <c r="D8046" s="16" t="str">
        <f>IF('6.標準時間'!$C8046="","",'6.標準時間'!E8046)</f>
        <v/>
      </c>
      <c r="E8046" s="171" t="str">
        <f>IF('6.標準時間'!$C8046="","",'6.標準時間'!F8046)</f>
        <v/>
      </c>
      <c r="F8046" s="15" t="str">
        <f t="shared" si="250"/>
        <v/>
      </c>
      <c r="G8046" s="142" t="str">
        <f>IF('6.標準時間'!$C8046="","",'6.標準時間'!H8046)</f>
        <v/>
      </c>
      <c r="H8046" s="142" t="str">
        <f>IF('6.標準時間'!$C8046="","",'6.標準時間'!I8046)</f>
        <v/>
      </c>
      <c r="I8046" s="107" t="str">
        <f>IF(C8046="","",VLOOKUP($C8046,'7.工程別レート'!$C$6:$E$501,3,FALSE))</f>
        <v/>
      </c>
      <c r="J8046" s="108" t="str">
        <f>IF(C8046="","",VLOOKUP($C8046,'7.工程別レート'!$C$6:$E$501,2,FALSE))</f>
        <v/>
      </c>
      <c r="K8046" s="195" t="str">
        <f t="shared" si="251"/>
        <v/>
      </c>
    </row>
    <row r="8047" spans="2:11" ht="18" customHeight="1">
      <c r="B8047" s="16" t="str">
        <f>IF('6.標準時間'!$B8047="","",'6.標準時間'!B8047)</f>
        <v/>
      </c>
      <c r="C8047" s="16" t="str">
        <f>IF('6.標準時間'!$C8047="","",'6.標準時間'!C8047)</f>
        <v/>
      </c>
      <c r="D8047" s="16" t="str">
        <f>IF('6.標準時間'!$C8047="","",'6.標準時間'!E8047)</f>
        <v/>
      </c>
      <c r="E8047" s="171" t="str">
        <f>IF('6.標準時間'!$C8047="","",'6.標準時間'!F8047)</f>
        <v/>
      </c>
      <c r="F8047" s="15" t="str">
        <f t="shared" si="250"/>
        <v/>
      </c>
      <c r="G8047" s="142" t="str">
        <f>IF('6.標準時間'!$C8047="","",'6.標準時間'!H8047)</f>
        <v/>
      </c>
      <c r="H8047" s="142" t="str">
        <f>IF('6.標準時間'!$C8047="","",'6.標準時間'!I8047)</f>
        <v/>
      </c>
      <c r="I8047" s="107" t="str">
        <f>IF(C8047="","",VLOOKUP($C8047,'7.工程別レート'!$C$6:$E$501,3,FALSE))</f>
        <v/>
      </c>
      <c r="J8047" s="108" t="str">
        <f>IF(C8047="","",VLOOKUP($C8047,'7.工程別レート'!$C$6:$E$501,2,FALSE))</f>
        <v/>
      </c>
      <c r="K8047" s="195" t="str">
        <f t="shared" si="251"/>
        <v/>
      </c>
    </row>
    <row r="8048" spans="2:11" ht="18" customHeight="1">
      <c r="B8048" s="16" t="str">
        <f>IF('6.標準時間'!$B8048="","",'6.標準時間'!B8048)</f>
        <v/>
      </c>
      <c r="C8048" s="16" t="str">
        <f>IF('6.標準時間'!$C8048="","",'6.標準時間'!C8048)</f>
        <v/>
      </c>
      <c r="D8048" s="16" t="str">
        <f>IF('6.標準時間'!$C8048="","",'6.標準時間'!E8048)</f>
        <v/>
      </c>
      <c r="E8048" s="171" t="str">
        <f>IF('6.標準時間'!$C8048="","",'6.標準時間'!F8048)</f>
        <v/>
      </c>
      <c r="F8048" s="15" t="str">
        <f t="shared" si="250"/>
        <v/>
      </c>
      <c r="G8048" s="142" t="str">
        <f>IF('6.標準時間'!$C8048="","",'6.標準時間'!H8048)</f>
        <v/>
      </c>
      <c r="H8048" s="142" t="str">
        <f>IF('6.標準時間'!$C8048="","",'6.標準時間'!I8048)</f>
        <v/>
      </c>
      <c r="I8048" s="107" t="str">
        <f>IF(C8048="","",VLOOKUP($C8048,'7.工程別レート'!$C$6:$E$501,3,FALSE))</f>
        <v/>
      </c>
      <c r="J8048" s="108" t="str">
        <f>IF(C8048="","",VLOOKUP($C8048,'7.工程別レート'!$C$6:$E$501,2,FALSE))</f>
        <v/>
      </c>
      <c r="K8048" s="195" t="str">
        <f t="shared" si="251"/>
        <v/>
      </c>
    </row>
    <row r="8049" spans="2:11" ht="18" customHeight="1">
      <c r="B8049" s="16" t="str">
        <f>IF('6.標準時間'!$B8049="","",'6.標準時間'!B8049)</f>
        <v/>
      </c>
      <c r="C8049" s="16" t="str">
        <f>IF('6.標準時間'!$C8049="","",'6.標準時間'!C8049)</f>
        <v/>
      </c>
      <c r="D8049" s="16" t="str">
        <f>IF('6.標準時間'!$C8049="","",'6.標準時間'!E8049)</f>
        <v/>
      </c>
      <c r="E8049" s="171" t="str">
        <f>IF('6.標準時間'!$C8049="","",'6.標準時間'!F8049)</f>
        <v/>
      </c>
      <c r="F8049" s="15" t="str">
        <f t="shared" si="250"/>
        <v/>
      </c>
      <c r="G8049" s="142" t="str">
        <f>IF('6.標準時間'!$C8049="","",'6.標準時間'!H8049)</f>
        <v/>
      </c>
      <c r="H8049" s="142" t="str">
        <f>IF('6.標準時間'!$C8049="","",'6.標準時間'!I8049)</f>
        <v/>
      </c>
      <c r="I8049" s="107" t="str">
        <f>IF(C8049="","",VLOOKUP($C8049,'7.工程別レート'!$C$6:$E$501,3,FALSE))</f>
        <v/>
      </c>
      <c r="J8049" s="108" t="str">
        <f>IF(C8049="","",VLOOKUP($C8049,'7.工程別レート'!$C$6:$E$501,2,FALSE))</f>
        <v/>
      </c>
      <c r="K8049" s="195" t="str">
        <f t="shared" si="251"/>
        <v/>
      </c>
    </row>
    <row r="8050" spans="2:11" ht="18" customHeight="1">
      <c r="B8050" s="16" t="str">
        <f>IF('6.標準時間'!$B8050="","",'6.標準時間'!B8050)</f>
        <v/>
      </c>
      <c r="C8050" s="16" t="str">
        <f>IF('6.標準時間'!$C8050="","",'6.標準時間'!C8050)</f>
        <v/>
      </c>
      <c r="D8050" s="16" t="str">
        <f>IF('6.標準時間'!$C8050="","",'6.標準時間'!E8050)</f>
        <v/>
      </c>
      <c r="E8050" s="171" t="str">
        <f>IF('6.標準時間'!$C8050="","",'6.標準時間'!F8050)</f>
        <v/>
      </c>
      <c r="F8050" s="15" t="str">
        <f t="shared" si="250"/>
        <v/>
      </c>
      <c r="G8050" s="142" t="str">
        <f>IF('6.標準時間'!$C8050="","",'6.標準時間'!H8050)</f>
        <v/>
      </c>
      <c r="H8050" s="142" t="str">
        <f>IF('6.標準時間'!$C8050="","",'6.標準時間'!I8050)</f>
        <v/>
      </c>
      <c r="I8050" s="107" t="str">
        <f>IF(C8050="","",VLOOKUP($C8050,'7.工程別レート'!$C$6:$E$501,3,FALSE))</f>
        <v/>
      </c>
      <c r="J8050" s="108" t="str">
        <f>IF(C8050="","",VLOOKUP($C8050,'7.工程別レート'!$C$6:$E$501,2,FALSE))</f>
        <v/>
      </c>
      <c r="K8050" s="195" t="str">
        <f t="shared" si="251"/>
        <v/>
      </c>
    </row>
    <row r="8051" spans="2:11" ht="18" customHeight="1">
      <c r="B8051" s="16" t="str">
        <f>IF('6.標準時間'!$B8051="","",'6.標準時間'!B8051)</f>
        <v/>
      </c>
      <c r="C8051" s="16" t="str">
        <f>IF('6.標準時間'!$C8051="","",'6.標準時間'!C8051)</f>
        <v/>
      </c>
      <c r="D8051" s="16" t="str">
        <f>IF('6.標準時間'!$C8051="","",'6.標準時間'!E8051)</f>
        <v/>
      </c>
      <c r="E8051" s="171" t="str">
        <f>IF('6.標準時間'!$C8051="","",'6.標準時間'!F8051)</f>
        <v/>
      </c>
      <c r="F8051" s="15" t="str">
        <f t="shared" si="250"/>
        <v/>
      </c>
      <c r="G8051" s="142" t="str">
        <f>IF('6.標準時間'!$C8051="","",'6.標準時間'!H8051)</f>
        <v/>
      </c>
      <c r="H8051" s="142" t="str">
        <f>IF('6.標準時間'!$C8051="","",'6.標準時間'!I8051)</f>
        <v/>
      </c>
      <c r="I8051" s="107" t="str">
        <f>IF(C8051="","",VLOOKUP($C8051,'7.工程別レート'!$C$6:$E$501,3,FALSE))</f>
        <v/>
      </c>
      <c r="J8051" s="108" t="str">
        <f>IF(C8051="","",VLOOKUP($C8051,'7.工程別レート'!$C$6:$E$501,2,FALSE))</f>
        <v/>
      </c>
      <c r="K8051" s="195" t="str">
        <f t="shared" si="251"/>
        <v/>
      </c>
    </row>
    <row r="8052" spans="2:11" ht="18" customHeight="1">
      <c r="B8052" s="16" t="str">
        <f>IF('6.標準時間'!$B8052="","",'6.標準時間'!B8052)</f>
        <v/>
      </c>
      <c r="C8052" s="16" t="str">
        <f>IF('6.標準時間'!$C8052="","",'6.標準時間'!C8052)</f>
        <v/>
      </c>
      <c r="D8052" s="16" t="str">
        <f>IF('6.標準時間'!$C8052="","",'6.標準時間'!E8052)</f>
        <v/>
      </c>
      <c r="E8052" s="171" t="str">
        <f>IF('6.標準時間'!$C8052="","",'6.標準時間'!F8052)</f>
        <v/>
      </c>
      <c r="F8052" s="15" t="str">
        <f t="shared" si="250"/>
        <v/>
      </c>
      <c r="G8052" s="142" t="str">
        <f>IF('6.標準時間'!$C8052="","",'6.標準時間'!H8052)</f>
        <v/>
      </c>
      <c r="H8052" s="142" t="str">
        <f>IF('6.標準時間'!$C8052="","",'6.標準時間'!I8052)</f>
        <v/>
      </c>
      <c r="I8052" s="107" t="str">
        <f>IF(C8052="","",VLOOKUP($C8052,'7.工程別レート'!$C$6:$E$501,3,FALSE))</f>
        <v/>
      </c>
      <c r="J8052" s="108" t="str">
        <f>IF(C8052="","",VLOOKUP($C8052,'7.工程別レート'!$C$6:$E$501,2,FALSE))</f>
        <v/>
      </c>
      <c r="K8052" s="195" t="str">
        <f t="shared" si="251"/>
        <v/>
      </c>
    </row>
    <row r="8053" spans="2:11" ht="18" customHeight="1">
      <c r="B8053" s="16" t="str">
        <f>IF('6.標準時間'!$B8053="","",'6.標準時間'!B8053)</f>
        <v/>
      </c>
      <c r="C8053" s="16" t="str">
        <f>IF('6.標準時間'!$C8053="","",'6.標準時間'!C8053)</f>
        <v/>
      </c>
      <c r="D8053" s="16" t="str">
        <f>IF('6.標準時間'!$C8053="","",'6.標準時間'!E8053)</f>
        <v/>
      </c>
      <c r="E8053" s="171" t="str">
        <f>IF('6.標準時間'!$C8053="","",'6.標準時間'!F8053)</f>
        <v/>
      </c>
      <c r="F8053" s="15" t="str">
        <f t="shared" si="250"/>
        <v/>
      </c>
      <c r="G8053" s="142" t="str">
        <f>IF('6.標準時間'!$C8053="","",'6.標準時間'!H8053)</f>
        <v/>
      </c>
      <c r="H8053" s="142" t="str">
        <f>IF('6.標準時間'!$C8053="","",'6.標準時間'!I8053)</f>
        <v/>
      </c>
      <c r="I8053" s="107" t="str">
        <f>IF(C8053="","",VLOOKUP($C8053,'7.工程別レート'!$C$6:$E$501,3,FALSE))</f>
        <v/>
      </c>
      <c r="J8053" s="108" t="str">
        <f>IF(C8053="","",VLOOKUP($C8053,'7.工程別レート'!$C$6:$E$501,2,FALSE))</f>
        <v/>
      </c>
      <c r="K8053" s="195" t="str">
        <f t="shared" si="251"/>
        <v/>
      </c>
    </row>
    <row r="8054" spans="2:11" ht="18" customHeight="1">
      <c r="B8054" s="16" t="str">
        <f>IF('6.標準時間'!$B8054="","",'6.標準時間'!B8054)</f>
        <v/>
      </c>
      <c r="C8054" s="16" t="str">
        <f>IF('6.標準時間'!$C8054="","",'6.標準時間'!C8054)</f>
        <v/>
      </c>
      <c r="D8054" s="16" t="str">
        <f>IF('6.標準時間'!$C8054="","",'6.標準時間'!E8054)</f>
        <v/>
      </c>
      <c r="E8054" s="171" t="str">
        <f>IF('6.標準時間'!$C8054="","",'6.標準時間'!F8054)</f>
        <v/>
      </c>
      <c r="F8054" s="15" t="str">
        <f t="shared" si="250"/>
        <v/>
      </c>
      <c r="G8054" s="142" t="str">
        <f>IF('6.標準時間'!$C8054="","",'6.標準時間'!H8054)</f>
        <v/>
      </c>
      <c r="H8054" s="142" t="str">
        <f>IF('6.標準時間'!$C8054="","",'6.標準時間'!I8054)</f>
        <v/>
      </c>
      <c r="I8054" s="107" t="str">
        <f>IF(C8054="","",VLOOKUP($C8054,'7.工程別レート'!$C$6:$E$501,3,FALSE))</f>
        <v/>
      </c>
      <c r="J8054" s="108" t="str">
        <f>IF(C8054="","",VLOOKUP($C8054,'7.工程別レート'!$C$6:$E$501,2,FALSE))</f>
        <v/>
      </c>
      <c r="K8054" s="195" t="str">
        <f t="shared" si="251"/>
        <v/>
      </c>
    </row>
    <row r="8055" spans="2:11" ht="18" customHeight="1">
      <c r="B8055" s="16" t="str">
        <f>IF('6.標準時間'!$B8055="","",'6.標準時間'!B8055)</f>
        <v/>
      </c>
      <c r="C8055" s="16" t="str">
        <f>IF('6.標準時間'!$C8055="","",'6.標準時間'!C8055)</f>
        <v/>
      </c>
      <c r="D8055" s="16" t="str">
        <f>IF('6.標準時間'!$C8055="","",'6.標準時間'!E8055)</f>
        <v/>
      </c>
      <c r="E8055" s="171" t="str">
        <f>IF('6.標準時間'!$C8055="","",'6.標準時間'!F8055)</f>
        <v/>
      </c>
      <c r="F8055" s="15" t="str">
        <f t="shared" si="250"/>
        <v/>
      </c>
      <c r="G8055" s="142" t="str">
        <f>IF('6.標準時間'!$C8055="","",'6.標準時間'!H8055)</f>
        <v/>
      </c>
      <c r="H8055" s="142" t="str">
        <f>IF('6.標準時間'!$C8055="","",'6.標準時間'!I8055)</f>
        <v/>
      </c>
      <c r="I8055" s="107" t="str">
        <f>IF(C8055="","",VLOOKUP($C8055,'7.工程別レート'!$C$6:$E$501,3,FALSE))</f>
        <v/>
      </c>
      <c r="J8055" s="108" t="str">
        <f>IF(C8055="","",VLOOKUP($C8055,'7.工程別レート'!$C$6:$E$501,2,FALSE))</f>
        <v/>
      </c>
      <c r="K8055" s="195" t="str">
        <f t="shared" si="251"/>
        <v/>
      </c>
    </row>
    <row r="8056" spans="2:11" ht="18" customHeight="1">
      <c r="B8056" s="16" t="str">
        <f>IF('6.標準時間'!$B8056="","",'6.標準時間'!B8056)</f>
        <v/>
      </c>
      <c r="C8056" s="16" t="str">
        <f>IF('6.標準時間'!$C8056="","",'6.標準時間'!C8056)</f>
        <v/>
      </c>
      <c r="D8056" s="16" t="str">
        <f>IF('6.標準時間'!$C8056="","",'6.標準時間'!E8056)</f>
        <v/>
      </c>
      <c r="E8056" s="171" t="str">
        <f>IF('6.標準時間'!$C8056="","",'6.標準時間'!F8056)</f>
        <v/>
      </c>
      <c r="F8056" s="15" t="str">
        <f t="shared" si="250"/>
        <v/>
      </c>
      <c r="G8056" s="142" t="str">
        <f>IF('6.標準時間'!$C8056="","",'6.標準時間'!H8056)</f>
        <v/>
      </c>
      <c r="H8056" s="142" t="str">
        <f>IF('6.標準時間'!$C8056="","",'6.標準時間'!I8056)</f>
        <v/>
      </c>
      <c r="I8056" s="107" t="str">
        <f>IF(C8056="","",VLOOKUP($C8056,'7.工程別レート'!$C$6:$E$501,3,FALSE))</f>
        <v/>
      </c>
      <c r="J8056" s="108" t="str">
        <f>IF(C8056="","",VLOOKUP($C8056,'7.工程別レート'!$C$6:$E$501,2,FALSE))</f>
        <v/>
      </c>
      <c r="K8056" s="195" t="str">
        <f t="shared" si="251"/>
        <v/>
      </c>
    </row>
    <row r="8057" spans="2:11" ht="18" customHeight="1">
      <c r="B8057" s="16" t="str">
        <f>IF('6.標準時間'!$B8057="","",'6.標準時間'!B8057)</f>
        <v/>
      </c>
      <c r="C8057" s="16" t="str">
        <f>IF('6.標準時間'!$C8057="","",'6.標準時間'!C8057)</f>
        <v/>
      </c>
      <c r="D8057" s="16" t="str">
        <f>IF('6.標準時間'!$C8057="","",'6.標準時間'!E8057)</f>
        <v/>
      </c>
      <c r="E8057" s="171" t="str">
        <f>IF('6.標準時間'!$C8057="","",'6.標準時間'!F8057)</f>
        <v/>
      </c>
      <c r="F8057" s="15" t="str">
        <f t="shared" si="250"/>
        <v/>
      </c>
      <c r="G8057" s="142" t="str">
        <f>IF('6.標準時間'!$C8057="","",'6.標準時間'!H8057)</f>
        <v/>
      </c>
      <c r="H8057" s="142" t="str">
        <f>IF('6.標準時間'!$C8057="","",'6.標準時間'!I8057)</f>
        <v/>
      </c>
      <c r="I8057" s="107" t="str">
        <f>IF(C8057="","",VLOOKUP($C8057,'7.工程別レート'!$C$6:$E$501,3,FALSE))</f>
        <v/>
      </c>
      <c r="J8057" s="108" t="str">
        <f>IF(C8057="","",VLOOKUP($C8057,'7.工程別レート'!$C$6:$E$501,2,FALSE))</f>
        <v/>
      </c>
      <c r="K8057" s="195" t="str">
        <f t="shared" si="251"/>
        <v/>
      </c>
    </row>
    <row r="8058" spans="2:11" ht="18" customHeight="1">
      <c r="B8058" s="16" t="str">
        <f>IF('6.標準時間'!$B8058="","",'6.標準時間'!B8058)</f>
        <v/>
      </c>
      <c r="C8058" s="16" t="str">
        <f>IF('6.標準時間'!$C8058="","",'6.標準時間'!C8058)</f>
        <v/>
      </c>
      <c r="D8058" s="16" t="str">
        <f>IF('6.標準時間'!$C8058="","",'6.標準時間'!E8058)</f>
        <v/>
      </c>
      <c r="E8058" s="171" t="str">
        <f>IF('6.標準時間'!$C8058="","",'6.標準時間'!F8058)</f>
        <v/>
      </c>
      <c r="F8058" s="15" t="str">
        <f t="shared" si="250"/>
        <v/>
      </c>
      <c r="G8058" s="142" t="str">
        <f>IF('6.標準時間'!$C8058="","",'6.標準時間'!H8058)</f>
        <v/>
      </c>
      <c r="H8058" s="142" t="str">
        <f>IF('6.標準時間'!$C8058="","",'6.標準時間'!I8058)</f>
        <v/>
      </c>
      <c r="I8058" s="107" t="str">
        <f>IF(C8058="","",VLOOKUP($C8058,'7.工程別レート'!$C$6:$E$501,3,FALSE))</f>
        <v/>
      </c>
      <c r="J8058" s="108" t="str">
        <f>IF(C8058="","",VLOOKUP($C8058,'7.工程別レート'!$C$6:$E$501,2,FALSE))</f>
        <v/>
      </c>
      <c r="K8058" s="195" t="str">
        <f t="shared" si="251"/>
        <v/>
      </c>
    </row>
    <row r="8059" spans="2:11" ht="18" customHeight="1">
      <c r="B8059" s="16" t="str">
        <f>IF('6.標準時間'!$B8059="","",'6.標準時間'!B8059)</f>
        <v/>
      </c>
      <c r="C8059" s="16" t="str">
        <f>IF('6.標準時間'!$C8059="","",'6.標準時間'!C8059)</f>
        <v/>
      </c>
      <c r="D8059" s="16" t="str">
        <f>IF('6.標準時間'!$C8059="","",'6.標準時間'!E8059)</f>
        <v/>
      </c>
      <c r="E8059" s="171" t="str">
        <f>IF('6.標準時間'!$C8059="","",'6.標準時間'!F8059)</f>
        <v/>
      </c>
      <c r="F8059" s="15" t="str">
        <f t="shared" si="250"/>
        <v/>
      </c>
      <c r="G8059" s="142" t="str">
        <f>IF('6.標準時間'!$C8059="","",'6.標準時間'!H8059)</f>
        <v/>
      </c>
      <c r="H8059" s="142" t="str">
        <f>IF('6.標準時間'!$C8059="","",'6.標準時間'!I8059)</f>
        <v/>
      </c>
      <c r="I8059" s="107" t="str">
        <f>IF(C8059="","",VLOOKUP($C8059,'7.工程別レート'!$C$6:$E$501,3,FALSE))</f>
        <v/>
      </c>
      <c r="J8059" s="108" t="str">
        <f>IF(C8059="","",VLOOKUP($C8059,'7.工程別レート'!$C$6:$E$501,2,FALSE))</f>
        <v/>
      </c>
      <c r="K8059" s="195" t="str">
        <f t="shared" si="251"/>
        <v/>
      </c>
    </row>
    <row r="8060" spans="2:11" ht="18" customHeight="1">
      <c r="B8060" s="16" t="str">
        <f>IF('6.標準時間'!$B8060="","",'6.標準時間'!B8060)</f>
        <v/>
      </c>
      <c r="C8060" s="16" t="str">
        <f>IF('6.標準時間'!$C8060="","",'6.標準時間'!C8060)</f>
        <v/>
      </c>
      <c r="D8060" s="16" t="str">
        <f>IF('6.標準時間'!$C8060="","",'6.標準時間'!E8060)</f>
        <v/>
      </c>
      <c r="E8060" s="171" t="str">
        <f>IF('6.標準時間'!$C8060="","",'6.標準時間'!F8060)</f>
        <v/>
      </c>
      <c r="F8060" s="15" t="str">
        <f t="shared" si="250"/>
        <v/>
      </c>
      <c r="G8060" s="142" t="str">
        <f>IF('6.標準時間'!$C8060="","",'6.標準時間'!H8060)</f>
        <v/>
      </c>
      <c r="H8060" s="142" t="str">
        <f>IF('6.標準時間'!$C8060="","",'6.標準時間'!I8060)</f>
        <v/>
      </c>
      <c r="I8060" s="107" t="str">
        <f>IF(C8060="","",VLOOKUP($C8060,'7.工程別レート'!$C$6:$E$501,3,FALSE))</f>
        <v/>
      </c>
      <c r="J8060" s="108" t="str">
        <f>IF(C8060="","",VLOOKUP($C8060,'7.工程別レート'!$C$6:$E$501,2,FALSE))</f>
        <v/>
      </c>
      <c r="K8060" s="195" t="str">
        <f t="shared" si="251"/>
        <v/>
      </c>
    </row>
    <row r="8061" spans="2:11" ht="18" customHeight="1">
      <c r="B8061" s="16" t="str">
        <f>IF('6.標準時間'!$B8061="","",'6.標準時間'!B8061)</f>
        <v/>
      </c>
      <c r="C8061" s="16" t="str">
        <f>IF('6.標準時間'!$C8061="","",'6.標準時間'!C8061)</f>
        <v/>
      </c>
      <c r="D8061" s="16" t="str">
        <f>IF('6.標準時間'!$C8061="","",'6.標準時間'!E8061)</f>
        <v/>
      </c>
      <c r="E8061" s="171" t="str">
        <f>IF('6.標準時間'!$C8061="","",'6.標準時間'!F8061)</f>
        <v/>
      </c>
      <c r="F8061" s="15" t="str">
        <f t="shared" si="250"/>
        <v/>
      </c>
      <c r="G8061" s="142" t="str">
        <f>IF('6.標準時間'!$C8061="","",'6.標準時間'!H8061)</f>
        <v/>
      </c>
      <c r="H8061" s="142" t="str">
        <f>IF('6.標準時間'!$C8061="","",'6.標準時間'!I8061)</f>
        <v/>
      </c>
      <c r="I8061" s="107" t="str">
        <f>IF(C8061="","",VLOOKUP($C8061,'7.工程別レート'!$C$6:$E$501,3,FALSE))</f>
        <v/>
      </c>
      <c r="J8061" s="108" t="str">
        <f>IF(C8061="","",VLOOKUP($C8061,'7.工程別レート'!$C$6:$E$501,2,FALSE))</f>
        <v/>
      </c>
      <c r="K8061" s="195" t="str">
        <f t="shared" si="251"/>
        <v/>
      </c>
    </row>
    <row r="8062" spans="2:11" ht="18" customHeight="1">
      <c r="B8062" s="16" t="str">
        <f>IF('6.標準時間'!$B8062="","",'6.標準時間'!B8062)</f>
        <v/>
      </c>
      <c r="C8062" s="16" t="str">
        <f>IF('6.標準時間'!$C8062="","",'6.標準時間'!C8062)</f>
        <v/>
      </c>
      <c r="D8062" s="16" t="str">
        <f>IF('6.標準時間'!$C8062="","",'6.標準時間'!E8062)</f>
        <v/>
      </c>
      <c r="E8062" s="171" t="str">
        <f>IF('6.標準時間'!$C8062="","",'6.標準時間'!F8062)</f>
        <v/>
      </c>
      <c r="F8062" s="15" t="str">
        <f t="shared" si="250"/>
        <v/>
      </c>
      <c r="G8062" s="142" t="str">
        <f>IF('6.標準時間'!$C8062="","",'6.標準時間'!H8062)</f>
        <v/>
      </c>
      <c r="H8062" s="142" t="str">
        <f>IF('6.標準時間'!$C8062="","",'6.標準時間'!I8062)</f>
        <v/>
      </c>
      <c r="I8062" s="107" t="str">
        <f>IF(C8062="","",VLOOKUP($C8062,'7.工程別レート'!$C$6:$E$501,3,FALSE))</f>
        <v/>
      </c>
      <c r="J8062" s="108" t="str">
        <f>IF(C8062="","",VLOOKUP($C8062,'7.工程別レート'!$C$6:$E$501,2,FALSE))</f>
        <v/>
      </c>
      <c r="K8062" s="195" t="str">
        <f t="shared" si="251"/>
        <v/>
      </c>
    </row>
    <row r="8063" spans="2:11" ht="18" customHeight="1">
      <c r="B8063" s="16" t="str">
        <f>IF('6.標準時間'!$B8063="","",'6.標準時間'!B8063)</f>
        <v/>
      </c>
      <c r="C8063" s="16" t="str">
        <f>IF('6.標準時間'!$C8063="","",'6.標準時間'!C8063)</f>
        <v/>
      </c>
      <c r="D8063" s="16" t="str">
        <f>IF('6.標準時間'!$C8063="","",'6.標準時間'!E8063)</f>
        <v/>
      </c>
      <c r="E8063" s="171" t="str">
        <f>IF('6.標準時間'!$C8063="","",'6.標準時間'!F8063)</f>
        <v/>
      </c>
      <c r="F8063" s="15" t="str">
        <f t="shared" si="250"/>
        <v/>
      </c>
      <c r="G8063" s="142" t="str">
        <f>IF('6.標準時間'!$C8063="","",'6.標準時間'!H8063)</f>
        <v/>
      </c>
      <c r="H8063" s="142" t="str">
        <f>IF('6.標準時間'!$C8063="","",'6.標準時間'!I8063)</f>
        <v/>
      </c>
      <c r="I8063" s="107" t="str">
        <f>IF(C8063="","",VLOOKUP($C8063,'7.工程別レート'!$C$6:$E$501,3,FALSE))</f>
        <v/>
      </c>
      <c r="J8063" s="108" t="str">
        <f>IF(C8063="","",VLOOKUP($C8063,'7.工程別レート'!$C$6:$E$501,2,FALSE))</f>
        <v/>
      </c>
      <c r="K8063" s="195" t="str">
        <f t="shared" si="251"/>
        <v/>
      </c>
    </row>
    <row r="8064" spans="2:11" ht="18" customHeight="1">
      <c r="B8064" s="16" t="str">
        <f>IF('6.標準時間'!$B8064="","",'6.標準時間'!B8064)</f>
        <v/>
      </c>
      <c r="C8064" s="16" t="str">
        <f>IF('6.標準時間'!$C8064="","",'6.標準時間'!C8064)</f>
        <v/>
      </c>
      <c r="D8064" s="16" t="str">
        <f>IF('6.標準時間'!$C8064="","",'6.標準時間'!E8064)</f>
        <v/>
      </c>
      <c r="E8064" s="171" t="str">
        <f>IF('6.標準時間'!$C8064="","",'6.標準時間'!F8064)</f>
        <v/>
      </c>
      <c r="F8064" s="15" t="str">
        <f t="shared" si="250"/>
        <v/>
      </c>
      <c r="G8064" s="142" t="str">
        <f>IF('6.標準時間'!$C8064="","",'6.標準時間'!H8064)</f>
        <v/>
      </c>
      <c r="H8064" s="142" t="str">
        <f>IF('6.標準時間'!$C8064="","",'6.標準時間'!I8064)</f>
        <v/>
      </c>
      <c r="I8064" s="107" t="str">
        <f>IF(C8064="","",VLOOKUP($C8064,'7.工程別レート'!$C$6:$E$501,3,FALSE))</f>
        <v/>
      </c>
      <c r="J8064" s="108" t="str">
        <f>IF(C8064="","",VLOOKUP($C8064,'7.工程別レート'!$C$6:$E$501,2,FALSE))</f>
        <v/>
      </c>
      <c r="K8064" s="195" t="str">
        <f t="shared" si="251"/>
        <v/>
      </c>
    </row>
    <row r="8065" spans="2:11" ht="18" customHeight="1">
      <c r="B8065" s="16" t="str">
        <f>IF('6.標準時間'!$B8065="","",'6.標準時間'!B8065)</f>
        <v/>
      </c>
      <c r="C8065" s="16" t="str">
        <f>IF('6.標準時間'!$C8065="","",'6.標準時間'!C8065)</f>
        <v/>
      </c>
      <c r="D8065" s="16" t="str">
        <f>IF('6.標準時間'!$C8065="","",'6.標準時間'!E8065)</f>
        <v/>
      </c>
      <c r="E8065" s="171" t="str">
        <f>IF('6.標準時間'!$C8065="","",'6.標準時間'!F8065)</f>
        <v/>
      </c>
      <c r="F8065" s="15" t="str">
        <f t="shared" si="250"/>
        <v/>
      </c>
      <c r="G8065" s="142" t="str">
        <f>IF('6.標準時間'!$C8065="","",'6.標準時間'!H8065)</f>
        <v/>
      </c>
      <c r="H8065" s="142" t="str">
        <f>IF('6.標準時間'!$C8065="","",'6.標準時間'!I8065)</f>
        <v/>
      </c>
      <c r="I8065" s="107" t="str">
        <f>IF(C8065="","",VLOOKUP($C8065,'7.工程別レート'!$C$6:$E$501,3,FALSE))</f>
        <v/>
      </c>
      <c r="J8065" s="108" t="str">
        <f>IF(C8065="","",VLOOKUP($C8065,'7.工程別レート'!$C$6:$E$501,2,FALSE))</f>
        <v/>
      </c>
      <c r="K8065" s="195" t="str">
        <f t="shared" si="251"/>
        <v/>
      </c>
    </row>
    <row r="8066" spans="2:11" ht="18" customHeight="1">
      <c r="B8066" s="16" t="str">
        <f>IF('6.標準時間'!$B8066="","",'6.標準時間'!B8066)</f>
        <v/>
      </c>
      <c r="C8066" s="16" t="str">
        <f>IF('6.標準時間'!$C8066="","",'6.標準時間'!C8066)</f>
        <v/>
      </c>
      <c r="D8066" s="16" t="str">
        <f>IF('6.標準時間'!$C8066="","",'6.標準時間'!E8066)</f>
        <v/>
      </c>
      <c r="E8066" s="171" t="str">
        <f>IF('6.標準時間'!$C8066="","",'6.標準時間'!F8066)</f>
        <v/>
      </c>
      <c r="F8066" s="15" t="str">
        <f t="shared" si="250"/>
        <v/>
      </c>
      <c r="G8066" s="142" t="str">
        <f>IF('6.標準時間'!$C8066="","",'6.標準時間'!H8066)</f>
        <v/>
      </c>
      <c r="H8066" s="142" t="str">
        <f>IF('6.標準時間'!$C8066="","",'6.標準時間'!I8066)</f>
        <v/>
      </c>
      <c r="I8066" s="107" t="str">
        <f>IF(C8066="","",VLOOKUP($C8066,'7.工程別レート'!$C$6:$E$501,3,FALSE))</f>
        <v/>
      </c>
      <c r="J8066" s="108" t="str">
        <f>IF(C8066="","",VLOOKUP($C8066,'7.工程別レート'!$C$6:$E$501,2,FALSE))</f>
        <v/>
      </c>
      <c r="K8066" s="195" t="str">
        <f t="shared" si="251"/>
        <v/>
      </c>
    </row>
    <row r="8067" spans="2:11" ht="18" customHeight="1">
      <c r="B8067" s="16" t="str">
        <f>IF('6.標準時間'!$B8067="","",'6.標準時間'!B8067)</f>
        <v/>
      </c>
      <c r="C8067" s="16" t="str">
        <f>IF('6.標準時間'!$C8067="","",'6.標準時間'!C8067)</f>
        <v/>
      </c>
      <c r="D8067" s="16" t="str">
        <f>IF('6.標準時間'!$C8067="","",'6.標準時間'!E8067)</f>
        <v/>
      </c>
      <c r="E8067" s="171" t="str">
        <f>IF('6.標準時間'!$C8067="","",'6.標準時間'!F8067)</f>
        <v/>
      </c>
      <c r="F8067" s="15" t="str">
        <f t="shared" si="250"/>
        <v/>
      </c>
      <c r="G8067" s="142" t="str">
        <f>IF('6.標準時間'!$C8067="","",'6.標準時間'!H8067)</f>
        <v/>
      </c>
      <c r="H8067" s="142" t="str">
        <f>IF('6.標準時間'!$C8067="","",'6.標準時間'!I8067)</f>
        <v/>
      </c>
      <c r="I8067" s="107" t="str">
        <f>IF(C8067="","",VLOOKUP($C8067,'7.工程別レート'!$C$6:$E$501,3,FALSE))</f>
        <v/>
      </c>
      <c r="J8067" s="108" t="str">
        <f>IF(C8067="","",VLOOKUP($C8067,'7.工程別レート'!$C$6:$E$501,2,FALSE))</f>
        <v/>
      </c>
      <c r="K8067" s="195" t="str">
        <f t="shared" si="251"/>
        <v/>
      </c>
    </row>
    <row r="8068" spans="2:11" ht="18" customHeight="1">
      <c r="B8068" s="16" t="str">
        <f>IF('6.標準時間'!$B8068="","",'6.標準時間'!B8068)</f>
        <v/>
      </c>
      <c r="C8068" s="16" t="str">
        <f>IF('6.標準時間'!$C8068="","",'6.標準時間'!C8068)</f>
        <v/>
      </c>
      <c r="D8068" s="16" t="str">
        <f>IF('6.標準時間'!$C8068="","",'6.標準時間'!E8068)</f>
        <v/>
      </c>
      <c r="E8068" s="171" t="str">
        <f>IF('6.標準時間'!$C8068="","",'6.標準時間'!F8068)</f>
        <v/>
      </c>
      <c r="F8068" s="15" t="str">
        <f t="shared" si="250"/>
        <v/>
      </c>
      <c r="G8068" s="142" t="str">
        <f>IF('6.標準時間'!$C8068="","",'6.標準時間'!H8068)</f>
        <v/>
      </c>
      <c r="H8068" s="142" t="str">
        <f>IF('6.標準時間'!$C8068="","",'6.標準時間'!I8068)</f>
        <v/>
      </c>
      <c r="I8068" s="107" t="str">
        <f>IF(C8068="","",VLOOKUP($C8068,'7.工程別レート'!$C$6:$E$501,3,FALSE))</f>
        <v/>
      </c>
      <c r="J8068" s="108" t="str">
        <f>IF(C8068="","",VLOOKUP($C8068,'7.工程別レート'!$C$6:$E$501,2,FALSE))</f>
        <v/>
      </c>
      <c r="K8068" s="195" t="str">
        <f t="shared" si="251"/>
        <v/>
      </c>
    </row>
    <row r="8069" spans="2:11" ht="18" customHeight="1">
      <c r="B8069" s="16" t="str">
        <f>IF('6.標準時間'!$B8069="","",'6.標準時間'!B8069)</f>
        <v/>
      </c>
      <c r="C8069" s="16" t="str">
        <f>IF('6.標準時間'!$C8069="","",'6.標準時間'!C8069)</f>
        <v/>
      </c>
      <c r="D8069" s="16" t="str">
        <f>IF('6.標準時間'!$C8069="","",'6.標準時間'!E8069)</f>
        <v/>
      </c>
      <c r="E8069" s="171" t="str">
        <f>IF('6.標準時間'!$C8069="","",'6.標準時間'!F8069)</f>
        <v/>
      </c>
      <c r="F8069" s="15" t="str">
        <f t="shared" si="250"/>
        <v/>
      </c>
      <c r="G8069" s="142" t="str">
        <f>IF('6.標準時間'!$C8069="","",'6.標準時間'!H8069)</f>
        <v/>
      </c>
      <c r="H8069" s="142" t="str">
        <f>IF('6.標準時間'!$C8069="","",'6.標準時間'!I8069)</f>
        <v/>
      </c>
      <c r="I8069" s="107" t="str">
        <f>IF(C8069="","",VLOOKUP($C8069,'7.工程別レート'!$C$6:$E$501,3,FALSE))</f>
        <v/>
      </c>
      <c r="J8069" s="108" t="str">
        <f>IF(C8069="","",VLOOKUP($C8069,'7.工程別レート'!$C$6:$E$501,2,FALSE))</f>
        <v/>
      </c>
      <c r="K8069" s="195" t="str">
        <f t="shared" si="251"/>
        <v/>
      </c>
    </row>
    <row r="8070" spans="2:11" ht="18" customHeight="1">
      <c r="B8070" s="16" t="str">
        <f>IF('6.標準時間'!$B8070="","",'6.標準時間'!B8070)</f>
        <v/>
      </c>
      <c r="C8070" s="16" t="str">
        <f>IF('6.標準時間'!$C8070="","",'6.標準時間'!C8070)</f>
        <v/>
      </c>
      <c r="D8070" s="16" t="str">
        <f>IF('6.標準時間'!$C8070="","",'6.標準時間'!E8070)</f>
        <v/>
      </c>
      <c r="E8070" s="171" t="str">
        <f>IF('6.標準時間'!$C8070="","",'6.標準時間'!F8070)</f>
        <v/>
      </c>
      <c r="F8070" s="15" t="str">
        <f t="shared" ref="F8070:F8133" si="252">C8070&amp;D8070</f>
        <v/>
      </c>
      <c r="G8070" s="142" t="str">
        <f>IF('6.標準時間'!$C8070="","",'6.標準時間'!H8070)</f>
        <v/>
      </c>
      <c r="H8070" s="142" t="str">
        <f>IF('6.標準時間'!$C8070="","",'6.標準時間'!I8070)</f>
        <v/>
      </c>
      <c r="I8070" s="107" t="str">
        <f>IF(C8070="","",VLOOKUP($C8070,'7.工程別レート'!$C$6:$E$501,3,FALSE))</f>
        <v/>
      </c>
      <c r="J8070" s="108" t="str">
        <f>IF(C8070="","",VLOOKUP($C8070,'7.工程別レート'!$C$6:$E$501,2,FALSE))</f>
        <v/>
      </c>
      <c r="K8070" s="195" t="str">
        <f t="shared" si="251"/>
        <v/>
      </c>
    </row>
    <row r="8071" spans="2:11" ht="18" customHeight="1">
      <c r="B8071" s="16" t="str">
        <f>IF('6.標準時間'!$B8071="","",'6.標準時間'!B8071)</f>
        <v/>
      </c>
      <c r="C8071" s="16" t="str">
        <f>IF('6.標準時間'!$C8071="","",'6.標準時間'!C8071)</f>
        <v/>
      </c>
      <c r="D8071" s="16" t="str">
        <f>IF('6.標準時間'!$C8071="","",'6.標準時間'!E8071)</f>
        <v/>
      </c>
      <c r="E8071" s="171" t="str">
        <f>IF('6.標準時間'!$C8071="","",'6.標準時間'!F8071)</f>
        <v/>
      </c>
      <c r="F8071" s="15" t="str">
        <f t="shared" si="252"/>
        <v/>
      </c>
      <c r="G8071" s="142" t="str">
        <f>IF('6.標準時間'!$C8071="","",'6.標準時間'!H8071)</f>
        <v/>
      </c>
      <c r="H8071" s="142" t="str">
        <f>IF('6.標準時間'!$C8071="","",'6.標準時間'!I8071)</f>
        <v/>
      </c>
      <c r="I8071" s="107" t="str">
        <f>IF(C8071="","",VLOOKUP($C8071,'7.工程別レート'!$C$6:$E$501,3,FALSE))</f>
        <v/>
      </c>
      <c r="J8071" s="108" t="str">
        <f>IF(C8071="","",VLOOKUP($C8071,'7.工程別レート'!$C$6:$E$501,2,FALSE))</f>
        <v/>
      </c>
      <c r="K8071" s="195" t="str">
        <f t="shared" ref="K8071:K8134" si="253">IF(ISERROR((G8071*I8071)+(H8071*J8071)),"",(G8071*I8071)+(H8071*J8071))</f>
        <v/>
      </c>
    </row>
    <row r="8072" spans="2:11" ht="18" customHeight="1">
      <c r="B8072" s="16" t="str">
        <f>IF('6.標準時間'!$B8072="","",'6.標準時間'!B8072)</f>
        <v/>
      </c>
      <c r="C8072" s="16" t="str">
        <f>IF('6.標準時間'!$C8072="","",'6.標準時間'!C8072)</f>
        <v/>
      </c>
      <c r="D8072" s="16" t="str">
        <f>IF('6.標準時間'!$C8072="","",'6.標準時間'!E8072)</f>
        <v/>
      </c>
      <c r="E8072" s="171" t="str">
        <f>IF('6.標準時間'!$C8072="","",'6.標準時間'!F8072)</f>
        <v/>
      </c>
      <c r="F8072" s="15" t="str">
        <f t="shared" si="252"/>
        <v/>
      </c>
      <c r="G8072" s="142" t="str">
        <f>IF('6.標準時間'!$C8072="","",'6.標準時間'!H8072)</f>
        <v/>
      </c>
      <c r="H8072" s="142" t="str">
        <f>IF('6.標準時間'!$C8072="","",'6.標準時間'!I8072)</f>
        <v/>
      </c>
      <c r="I8072" s="107" t="str">
        <f>IF(C8072="","",VLOOKUP($C8072,'7.工程別レート'!$C$6:$E$501,3,FALSE))</f>
        <v/>
      </c>
      <c r="J8072" s="108" t="str">
        <f>IF(C8072="","",VLOOKUP($C8072,'7.工程別レート'!$C$6:$E$501,2,FALSE))</f>
        <v/>
      </c>
      <c r="K8072" s="195" t="str">
        <f t="shared" si="253"/>
        <v/>
      </c>
    </row>
    <row r="8073" spans="2:11" ht="18" customHeight="1">
      <c r="B8073" s="16" t="str">
        <f>IF('6.標準時間'!$B8073="","",'6.標準時間'!B8073)</f>
        <v/>
      </c>
      <c r="C8073" s="16" t="str">
        <f>IF('6.標準時間'!$C8073="","",'6.標準時間'!C8073)</f>
        <v/>
      </c>
      <c r="D8073" s="16" t="str">
        <f>IF('6.標準時間'!$C8073="","",'6.標準時間'!E8073)</f>
        <v/>
      </c>
      <c r="E8073" s="171" t="str">
        <f>IF('6.標準時間'!$C8073="","",'6.標準時間'!F8073)</f>
        <v/>
      </c>
      <c r="F8073" s="15" t="str">
        <f t="shared" si="252"/>
        <v/>
      </c>
      <c r="G8073" s="142" t="str">
        <f>IF('6.標準時間'!$C8073="","",'6.標準時間'!H8073)</f>
        <v/>
      </c>
      <c r="H8073" s="142" t="str">
        <f>IF('6.標準時間'!$C8073="","",'6.標準時間'!I8073)</f>
        <v/>
      </c>
      <c r="I8073" s="107" t="str">
        <f>IF(C8073="","",VLOOKUP($C8073,'7.工程別レート'!$C$6:$E$501,3,FALSE))</f>
        <v/>
      </c>
      <c r="J8073" s="108" t="str">
        <f>IF(C8073="","",VLOOKUP($C8073,'7.工程別レート'!$C$6:$E$501,2,FALSE))</f>
        <v/>
      </c>
      <c r="K8073" s="195" t="str">
        <f t="shared" si="253"/>
        <v/>
      </c>
    </row>
    <row r="8074" spans="2:11" ht="18" customHeight="1">
      <c r="B8074" s="16" t="str">
        <f>IF('6.標準時間'!$B8074="","",'6.標準時間'!B8074)</f>
        <v/>
      </c>
      <c r="C8074" s="16" t="str">
        <f>IF('6.標準時間'!$C8074="","",'6.標準時間'!C8074)</f>
        <v/>
      </c>
      <c r="D8074" s="16" t="str">
        <f>IF('6.標準時間'!$C8074="","",'6.標準時間'!E8074)</f>
        <v/>
      </c>
      <c r="E8074" s="171" t="str">
        <f>IF('6.標準時間'!$C8074="","",'6.標準時間'!F8074)</f>
        <v/>
      </c>
      <c r="F8074" s="15" t="str">
        <f t="shared" si="252"/>
        <v/>
      </c>
      <c r="G8074" s="142" t="str">
        <f>IF('6.標準時間'!$C8074="","",'6.標準時間'!H8074)</f>
        <v/>
      </c>
      <c r="H8074" s="142" t="str">
        <f>IF('6.標準時間'!$C8074="","",'6.標準時間'!I8074)</f>
        <v/>
      </c>
      <c r="I8074" s="107" t="str">
        <f>IF(C8074="","",VLOOKUP($C8074,'7.工程別レート'!$C$6:$E$501,3,FALSE))</f>
        <v/>
      </c>
      <c r="J8074" s="108" t="str">
        <f>IF(C8074="","",VLOOKUP($C8074,'7.工程別レート'!$C$6:$E$501,2,FALSE))</f>
        <v/>
      </c>
      <c r="K8074" s="195" t="str">
        <f t="shared" si="253"/>
        <v/>
      </c>
    </row>
    <row r="8075" spans="2:11" ht="18" customHeight="1">
      <c r="B8075" s="16" t="str">
        <f>IF('6.標準時間'!$B8075="","",'6.標準時間'!B8075)</f>
        <v/>
      </c>
      <c r="C8075" s="16" t="str">
        <f>IF('6.標準時間'!$C8075="","",'6.標準時間'!C8075)</f>
        <v/>
      </c>
      <c r="D8075" s="16" t="str">
        <f>IF('6.標準時間'!$C8075="","",'6.標準時間'!E8075)</f>
        <v/>
      </c>
      <c r="E8075" s="171" t="str">
        <f>IF('6.標準時間'!$C8075="","",'6.標準時間'!F8075)</f>
        <v/>
      </c>
      <c r="F8075" s="15" t="str">
        <f t="shared" si="252"/>
        <v/>
      </c>
      <c r="G8075" s="142" t="str">
        <f>IF('6.標準時間'!$C8075="","",'6.標準時間'!H8075)</f>
        <v/>
      </c>
      <c r="H8075" s="142" t="str">
        <f>IF('6.標準時間'!$C8075="","",'6.標準時間'!I8075)</f>
        <v/>
      </c>
      <c r="I8075" s="107" t="str">
        <f>IF(C8075="","",VLOOKUP($C8075,'7.工程別レート'!$C$6:$E$501,3,FALSE))</f>
        <v/>
      </c>
      <c r="J8075" s="108" t="str">
        <f>IF(C8075="","",VLOOKUP($C8075,'7.工程別レート'!$C$6:$E$501,2,FALSE))</f>
        <v/>
      </c>
      <c r="K8075" s="195" t="str">
        <f t="shared" si="253"/>
        <v/>
      </c>
    </row>
    <row r="8076" spans="2:11" ht="18" customHeight="1">
      <c r="B8076" s="16" t="str">
        <f>IF('6.標準時間'!$B8076="","",'6.標準時間'!B8076)</f>
        <v/>
      </c>
      <c r="C8076" s="16" t="str">
        <f>IF('6.標準時間'!$C8076="","",'6.標準時間'!C8076)</f>
        <v/>
      </c>
      <c r="D8076" s="16" t="str">
        <f>IF('6.標準時間'!$C8076="","",'6.標準時間'!E8076)</f>
        <v/>
      </c>
      <c r="E8076" s="171" t="str">
        <f>IF('6.標準時間'!$C8076="","",'6.標準時間'!F8076)</f>
        <v/>
      </c>
      <c r="F8076" s="15" t="str">
        <f t="shared" si="252"/>
        <v/>
      </c>
      <c r="G8076" s="142" t="str">
        <f>IF('6.標準時間'!$C8076="","",'6.標準時間'!H8076)</f>
        <v/>
      </c>
      <c r="H8076" s="142" t="str">
        <f>IF('6.標準時間'!$C8076="","",'6.標準時間'!I8076)</f>
        <v/>
      </c>
      <c r="I8076" s="107" t="str">
        <f>IF(C8076="","",VLOOKUP($C8076,'7.工程別レート'!$C$6:$E$501,3,FALSE))</f>
        <v/>
      </c>
      <c r="J8076" s="108" t="str">
        <f>IF(C8076="","",VLOOKUP($C8076,'7.工程別レート'!$C$6:$E$501,2,FALSE))</f>
        <v/>
      </c>
      <c r="K8076" s="195" t="str">
        <f t="shared" si="253"/>
        <v/>
      </c>
    </row>
    <row r="8077" spans="2:11" ht="18" customHeight="1">
      <c r="B8077" s="16" t="str">
        <f>IF('6.標準時間'!$B8077="","",'6.標準時間'!B8077)</f>
        <v/>
      </c>
      <c r="C8077" s="16" t="str">
        <f>IF('6.標準時間'!$C8077="","",'6.標準時間'!C8077)</f>
        <v/>
      </c>
      <c r="D8077" s="16" t="str">
        <f>IF('6.標準時間'!$C8077="","",'6.標準時間'!E8077)</f>
        <v/>
      </c>
      <c r="E8077" s="171" t="str">
        <f>IF('6.標準時間'!$C8077="","",'6.標準時間'!F8077)</f>
        <v/>
      </c>
      <c r="F8077" s="15" t="str">
        <f t="shared" si="252"/>
        <v/>
      </c>
      <c r="G8077" s="142" t="str">
        <f>IF('6.標準時間'!$C8077="","",'6.標準時間'!H8077)</f>
        <v/>
      </c>
      <c r="H8077" s="142" t="str">
        <f>IF('6.標準時間'!$C8077="","",'6.標準時間'!I8077)</f>
        <v/>
      </c>
      <c r="I8077" s="107" t="str">
        <f>IF(C8077="","",VLOOKUP($C8077,'7.工程別レート'!$C$6:$E$501,3,FALSE))</f>
        <v/>
      </c>
      <c r="J8077" s="108" t="str">
        <f>IF(C8077="","",VLOOKUP($C8077,'7.工程別レート'!$C$6:$E$501,2,FALSE))</f>
        <v/>
      </c>
      <c r="K8077" s="195" t="str">
        <f t="shared" si="253"/>
        <v/>
      </c>
    </row>
    <row r="8078" spans="2:11" ht="18" customHeight="1">
      <c r="B8078" s="16" t="str">
        <f>IF('6.標準時間'!$B8078="","",'6.標準時間'!B8078)</f>
        <v/>
      </c>
      <c r="C8078" s="16" t="str">
        <f>IF('6.標準時間'!$C8078="","",'6.標準時間'!C8078)</f>
        <v/>
      </c>
      <c r="D8078" s="16" t="str">
        <f>IF('6.標準時間'!$C8078="","",'6.標準時間'!E8078)</f>
        <v/>
      </c>
      <c r="E8078" s="171" t="str">
        <f>IF('6.標準時間'!$C8078="","",'6.標準時間'!F8078)</f>
        <v/>
      </c>
      <c r="F8078" s="15" t="str">
        <f t="shared" si="252"/>
        <v/>
      </c>
      <c r="G8078" s="142" t="str">
        <f>IF('6.標準時間'!$C8078="","",'6.標準時間'!H8078)</f>
        <v/>
      </c>
      <c r="H8078" s="142" t="str">
        <f>IF('6.標準時間'!$C8078="","",'6.標準時間'!I8078)</f>
        <v/>
      </c>
      <c r="I8078" s="107" t="str">
        <f>IF(C8078="","",VLOOKUP($C8078,'7.工程別レート'!$C$6:$E$501,3,FALSE))</f>
        <v/>
      </c>
      <c r="J8078" s="108" t="str">
        <f>IF(C8078="","",VLOOKUP($C8078,'7.工程別レート'!$C$6:$E$501,2,FALSE))</f>
        <v/>
      </c>
      <c r="K8078" s="195" t="str">
        <f t="shared" si="253"/>
        <v/>
      </c>
    </row>
    <row r="8079" spans="2:11" ht="18" customHeight="1">
      <c r="B8079" s="16" t="str">
        <f>IF('6.標準時間'!$B8079="","",'6.標準時間'!B8079)</f>
        <v/>
      </c>
      <c r="C8079" s="16" t="str">
        <f>IF('6.標準時間'!$C8079="","",'6.標準時間'!C8079)</f>
        <v/>
      </c>
      <c r="D8079" s="16" t="str">
        <f>IF('6.標準時間'!$C8079="","",'6.標準時間'!E8079)</f>
        <v/>
      </c>
      <c r="E8079" s="171" t="str">
        <f>IF('6.標準時間'!$C8079="","",'6.標準時間'!F8079)</f>
        <v/>
      </c>
      <c r="F8079" s="15" t="str">
        <f t="shared" si="252"/>
        <v/>
      </c>
      <c r="G8079" s="142" t="str">
        <f>IF('6.標準時間'!$C8079="","",'6.標準時間'!H8079)</f>
        <v/>
      </c>
      <c r="H8079" s="142" t="str">
        <f>IF('6.標準時間'!$C8079="","",'6.標準時間'!I8079)</f>
        <v/>
      </c>
      <c r="I8079" s="107" t="str">
        <f>IF(C8079="","",VLOOKUP($C8079,'7.工程別レート'!$C$6:$E$501,3,FALSE))</f>
        <v/>
      </c>
      <c r="J8079" s="108" t="str">
        <f>IF(C8079="","",VLOOKUP($C8079,'7.工程別レート'!$C$6:$E$501,2,FALSE))</f>
        <v/>
      </c>
      <c r="K8079" s="195" t="str">
        <f t="shared" si="253"/>
        <v/>
      </c>
    </row>
    <row r="8080" spans="2:11" ht="18" customHeight="1">
      <c r="B8080" s="16" t="str">
        <f>IF('6.標準時間'!$B8080="","",'6.標準時間'!B8080)</f>
        <v/>
      </c>
      <c r="C8080" s="16" t="str">
        <f>IF('6.標準時間'!$C8080="","",'6.標準時間'!C8080)</f>
        <v/>
      </c>
      <c r="D8080" s="16" t="str">
        <f>IF('6.標準時間'!$C8080="","",'6.標準時間'!E8080)</f>
        <v/>
      </c>
      <c r="E8080" s="171" t="str">
        <f>IF('6.標準時間'!$C8080="","",'6.標準時間'!F8080)</f>
        <v/>
      </c>
      <c r="F8080" s="15" t="str">
        <f t="shared" si="252"/>
        <v/>
      </c>
      <c r="G8080" s="142" t="str">
        <f>IF('6.標準時間'!$C8080="","",'6.標準時間'!H8080)</f>
        <v/>
      </c>
      <c r="H8080" s="142" t="str">
        <f>IF('6.標準時間'!$C8080="","",'6.標準時間'!I8080)</f>
        <v/>
      </c>
      <c r="I8080" s="107" t="str">
        <f>IF(C8080="","",VLOOKUP($C8080,'7.工程別レート'!$C$6:$E$501,3,FALSE))</f>
        <v/>
      </c>
      <c r="J8080" s="108" t="str">
        <f>IF(C8080="","",VLOOKUP($C8080,'7.工程別レート'!$C$6:$E$501,2,FALSE))</f>
        <v/>
      </c>
      <c r="K8080" s="195" t="str">
        <f t="shared" si="253"/>
        <v/>
      </c>
    </row>
    <row r="8081" spans="2:11" ht="18" customHeight="1">
      <c r="B8081" s="16" t="str">
        <f>IF('6.標準時間'!$B8081="","",'6.標準時間'!B8081)</f>
        <v/>
      </c>
      <c r="C8081" s="16" t="str">
        <f>IF('6.標準時間'!$C8081="","",'6.標準時間'!C8081)</f>
        <v/>
      </c>
      <c r="D8081" s="16" t="str">
        <f>IF('6.標準時間'!$C8081="","",'6.標準時間'!E8081)</f>
        <v/>
      </c>
      <c r="E8081" s="171" t="str">
        <f>IF('6.標準時間'!$C8081="","",'6.標準時間'!F8081)</f>
        <v/>
      </c>
      <c r="F8081" s="15" t="str">
        <f t="shared" si="252"/>
        <v/>
      </c>
      <c r="G8081" s="142" t="str">
        <f>IF('6.標準時間'!$C8081="","",'6.標準時間'!H8081)</f>
        <v/>
      </c>
      <c r="H8081" s="142" t="str">
        <f>IF('6.標準時間'!$C8081="","",'6.標準時間'!I8081)</f>
        <v/>
      </c>
      <c r="I8081" s="107" t="str">
        <f>IF(C8081="","",VLOOKUP($C8081,'7.工程別レート'!$C$6:$E$501,3,FALSE))</f>
        <v/>
      </c>
      <c r="J8081" s="108" t="str">
        <f>IF(C8081="","",VLOOKUP($C8081,'7.工程別レート'!$C$6:$E$501,2,FALSE))</f>
        <v/>
      </c>
      <c r="K8081" s="195" t="str">
        <f t="shared" si="253"/>
        <v/>
      </c>
    </row>
    <row r="8082" spans="2:11" ht="18" customHeight="1">
      <c r="B8082" s="16" t="str">
        <f>IF('6.標準時間'!$B8082="","",'6.標準時間'!B8082)</f>
        <v/>
      </c>
      <c r="C8082" s="16" t="str">
        <f>IF('6.標準時間'!$C8082="","",'6.標準時間'!C8082)</f>
        <v/>
      </c>
      <c r="D8082" s="16" t="str">
        <f>IF('6.標準時間'!$C8082="","",'6.標準時間'!E8082)</f>
        <v/>
      </c>
      <c r="E8082" s="171" t="str">
        <f>IF('6.標準時間'!$C8082="","",'6.標準時間'!F8082)</f>
        <v/>
      </c>
      <c r="F8082" s="15" t="str">
        <f t="shared" si="252"/>
        <v/>
      </c>
      <c r="G8082" s="142" t="str">
        <f>IF('6.標準時間'!$C8082="","",'6.標準時間'!H8082)</f>
        <v/>
      </c>
      <c r="H8082" s="142" t="str">
        <f>IF('6.標準時間'!$C8082="","",'6.標準時間'!I8082)</f>
        <v/>
      </c>
      <c r="I8082" s="107" t="str">
        <f>IF(C8082="","",VLOOKUP($C8082,'7.工程別レート'!$C$6:$E$501,3,FALSE))</f>
        <v/>
      </c>
      <c r="J8082" s="108" t="str">
        <f>IF(C8082="","",VLOOKUP($C8082,'7.工程別レート'!$C$6:$E$501,2,FALSE))</f>
        <v/>
      </c>
      <c r="K8082" s="195" t="str">
        <f t="shared" si="253"/>
        <v/>
      </c>
    </row>
    <row r="8083" spans="2:11" ht="18" customHeight="1">
      <c r="B8083" s="16" t="str">
        <f>IF('6.標準時間'!$B8083="","",'6.標準時間'!B8083)</f>
        <v/>
      </c>
      <c r="C8083" s="16" t="str">
        <f>IF('6.標準時間'!$C8083="","",'6.標準時間'!C8083)</f>
        <v/>
      </c>
      <c r="D8083" s="16" t="str">
        <f>IF('6.標準時間'!$C8083="","",'6.標準時間'!E8083)</f>
        <v/>
      </c>
      <c r="E8083" s="171" t="str">
        <f>IF('6.標準時間'!$C8083="","",'6.標準時間'!F8083)</f>
        <v/>
      </c>
      <c r="F8083" s="15" t="str">
        <f t="shared" si="252"/>
        <v/>
      </c>
      <c r="G8083" s="142" t="str">
        <f>IF('6.標準時間'!$C8083="","",'6.標準時間'!H8083)</f>
        <v/>
      </c>
      <c r="H8083" s="142" t="str">
        <f>IF('6.標準時間'!$C8083="","",'6.標準時間'!I8083)</f>
        <v/>
      </c>
      <c r="I8083" s="107" t="str">
        <f>IF(C8083="","",VLOOKUP($C8083,'7.工程別レート'!$C$6:$E$501,3,FALSE))</f>
        <v/>
      </c>
      <c r="J8083" s="108" t="str">
        <f>IF(C8083="","",VLOOKUP($C8083,'7.工程別レート'!$C$6:$E$501,2,FALSE))</f>
        <v/>
      </c>
      <c r="K8083" s="195" t="str">
        <f t="shared" si="253"/>
        <v/>
      </c>
    </row>
    <row r="8084" spans="2:11" ht="18" customHeight="1">
      <c r="B8084" s="16" t="str">
        <f>IF('6.標準時間'!$B8084="","",'6.標準時間'!B8084)</f>
        <v/>
      </c>
      <c r="C8084" s="16" t="str">
        <f>IF('6.標準時間'!$C8084="","",'6.標準時間'!C8084)</f>
        <v/>
      </c>
      <c r="D8084" s="16" t="str">
        <f>IF('6.標準時間'!$C8084="","",'6.標準時間'!E8084)</f>
        <v/>
      </c>
      <c r="E8084" s="171" t="str">
        <f>IF('6.標準時間'!$C8084="","",'6.標準時間'!F8084)</f>
        <v/>
      </c>
      <c r="F8084" s="15" t="str">
        <f t="shared" si="252"/>
        <v/>
      </c>
      <c r="G8084" s="142" t="str">
        <f>IF('6.標準時間'!$C8084="","",'6.標準時間'!H8084)</f>
        <v/>
      </c>
      <c r="H8084" s="142" t="str">
        <f>IF('6.標準時間'!$C8084="","",'6.標準時間'!I8084)</f>
        <v/>
      </c>
      <c r="I8084" s="107" t="str">
        <f>IF(C8084="","",VLOOKUP($C8084,'7.工程別レート'!$C$6:$E$501,3,FALSE))</f>
        <v/>
      </c>
      <c r="J8084" s="108" t="str">
        <f>IF(C8084="","",VLOOKUP($C8084,'7.工程別レート'!$C$6:$E$501,2,FALSE))</f>
        <v/>
      </c>
      <c r="K8084" s="195" t="str">
        <f t="shared" si="253"/>
        <v/>
      </c>
    </row>
    <row r="8085" spans="2:11" ht="18" customHeight="1">
      <c r="B8085" s="16" t="str">
        <f>IF('6.標準時間'!$B8085="","",'6.標準時間'!B8085)</f>
        <v/>
      </c>
      <c r="C8085" s="16" t="str">
        <f>IF('6.標準時間'!$C8085="","",'6.標準時間'!C8085)</f>
        <v/>
      </c>
      <c r="D8085" s="16" t="str">
        <f>IF('6.標準時間'!$C8085="","",'6.標準時間'!E8085)</f>
        <v/>
      </c>
      <c r="E8085" s="171" t="str">
        <f>IF('6.標準時間'!$C8085="","",'6.標準時間'!F8085)</f>
        <v/>
      </c>
      <c r="F8085" s="15" t="str">
        <f t="shared" si="252"/>
        <v/>
      </c>
      <c r="G8085" s="142" t="str">
        <f>IF('6.標準時間'!$C8085="","",'6.標準時間'!H8085)</f>
        <v/>
      </c>
      <c r="H8085" s="142" t="str">
        <f>IF('6.標準時間'!$C8085="","",'6.標準時間'!I8085)</f>
        <v/>
      </c>
      <c r="I8085" s="107" t="str">
        <f>IF(C8085="","",VLOOKUP($C8085,'7.工程別レート'!$C$6:$E$501,3,FALSE))</f>
        <v/>
      </c>
      <c r="J8085" s="108" t="str">
        <f>IF(C8085="","",VLOOKUP($C8085,'7.工程別レート'!$C$6:$E$501,2,FALSE))</f>
        <v/>
      </c>
      <c r="K8085" s="195" t="str">
        <f t="shared" si="253"/>
        <v/>
      </c>
    </row>
    <row r="8086" spans="2:11" ht="18" customHeight="1">
      <c r="B8086" s="16" t="str">
        <f>IF('6.標準時間'!$B8086="","",'6.標準時間'!B8086)</f>
        <v/>
      </c>
      <c r="C8086" s="16" t="str">
        <f>IF('6.標準時間'!$C8086="","",'6.標準時間'!C8086)</f>
        <v/>
      </c>
      <c r="D8086" s="16" t="str">
        <f>IF('6.標準時間'!$C8086="","",'6.標準時間'!E8086)</f>
        <v/>
      </c>
      <c r="E8086" s="171" t="str">
        <f>IF('6.標準時間'!$C8086="","",'6.標準時間'!F8086)</f>
        <v/>
      </c>
      <c r="F8086" s="15" t="str">
        <f t="shared" si="252"/>
        <v/>
      </c>
      <c r="G8086" s="142" t="str">
        <f>IF('6.標準時間'!$C8086="","",'6.標準時間'!H8086)</f>
        <v/>
      </c>
      <c r="H8086" s="142" t="str">
        <f>IF('6.標準時間'!$C8086="","",'6.標準時間'!I8086)</f>
        <v/>
      </c>
      <c r="I8086" s="107" t="str">
        <f>IF(C8086="","",VLOOKUP($C8086,'7.工程別レート'!$C$6:$E$501,3,FALSE))</f>
        <v/>
      </c>
      <c r="J8086" s="108" t="str">
        <f>IF(C8086="","",VLOOKUP($C8086,'7.工程別レート'!$C$6:$E$501,2,FALSE))</f>
        <v/>
      </c>
      <c r="K8086" s="195" t="str">
        <f t="shared" si="253"/>
        <v/>
      </c>
    </row>
    <row r="8087" spans="2:11" ht="18" customHeight="1">
      <c r="B8087" s="16" t="str">
        <f>IF('6.標準時間'!$B8087="","",'6.標準時間'!B8087)</f>
        <v/>
      </c>
      <c r="C8087" s="16" t="str">
        <f>IF('6.標準時間'!$C8087="","",'6.標準時間'!C8087)</f>
        <v/>
      </c>
      <c r="D8087" s="16" t="str">
        <f>IF('6.標準時間'!$C8087="","",'6.標準時間'!E8087)</f>
        <v/>
      </c>
      <c r="E8087" s="171" t="str">
        <f>IF('6.標準時間'!$C8087="","",'6.標準時間'!F8087)</f>
        <v/>
      </c>
      <c r="F8087" s="15" t="str">
        <f t="shared" si="252"/>
        <v/>
      </c>
      <c r="G8087" s="142" t="str">
        <f>IF('6.標準時間'!$C8087="","",'6.標準時間'!H8087)</f>
        <v/>
      </c>
      <c r="H8087" s="142" t="str">
        <f>IF('6.標準時間'!$C8087="","",'6.標準時間'!I8087)</f>
        <v/>
      </c>
      <c r="I8087" s="107" t="str">
        <f>IF(C8087="","",VLOOKUP($C8087,'7.工程別レート'!$C$6:$E$501,3,FALSE))</f>
        <v/>
      </c>
      <c r="J8087" s="108" t="str">
        <f>IF(C8087="","",VLOOKUP($C8087,'7.工程別レート'!$C$6:$E$501,2,FALSE))</f>
        <v/>
      </c>
      <c r="K8087" s="195" t="str">
        <f t="shared" si="253"/>
        <v/>
      </c>
    </row>
    <row r="8088" spans="2:11" ht="18" customHeight="1">
      <c r="B8088" s="16" t="str">
        <f>IF('6.標準時間'!$B8088="","",'6.標準時間'!B8088)</f>
        <v/>
      </c>
      <c r="C8088" s="16" t="str">
        <f>IF('6.標準時間'!$C8088="","",'6.標準時間'!C8088)</f>
        <v/>
      </c>
      <c r="D8088" s="16" t="str">
        <f>IF('6.標準時間'!$C8088="","",'6.標準時間'!E8088)</f>
        <v/>
      </c>
      <c r="E8088" s="171" t="str">
        <f>IF('6.標準時間'!$C8088="","",'6.標準時間'!F8088)</f>
        <v/>
      </c>
      <c r="F8088" s="15" t="str">
        <f t="shared" si="252"/>
        <v/>
      </c>
      <c r="G8088" s="142" t="str">
        <f>IF('6.標準時間'!$C8088="","",'6.標準時間'!H8088)</f>
        <v/>
      </c>
      <c r="H8088" s="142" t="str">
        <f>IF('6.標準時間'!$C8088="","",'6.標準時間'!I8088)</f>
        <v/>
      </c>
      <c r="I8088" s="107" t="str">
        <f>IF(C8088="","",VLOOKUP($C8088,'7.工程別レート'!$C$6:$E$501,3,FALSE))</f>
        <v/>
      </c>
      <c r="J8088" s="108" t="str">
        <f>IF(C8088="","",VLOOKUP($C8088,'7.工程別レート'!$C$6:$E$501,2,FALSE))</f>
        <v/>
      </c>
      <c r="K8088" s="195" t="str">
        <f t="shared" si="253"/>
        <v/>
      </c>
    </row>
    <row r="8089" spans="2:11" ht="18" customHeight="1">
      <c r="B8089" s="16" t="str">
        <f>IF('6.標準時間'!$B8089="","",'6.標準時間'!B8089)</f>
        <v/>
      </c>
      <c r="C8089" s="16" t="str">
        <f>IF('6.標準時間'!$C8089="","",'6.標準時間'!C8089)</f>
        <v/>
      </c>
      <c r="D8089" s="16" t="str">
        <f>IF('6.標準時間'!$C8089="","",'6.標準時間'!E8089)</f>
        <v/>
      </c>
      <c r="E8089" s="171" t="str">
        <f>IF('6.標準時間'!$C8089="","",'6.標準時間'!F8089)</f>
        <v/>
      </c>
      <c r="F8089" s="15" t="str">
        <f t="shared" si="252"/>
        <v/>
      </c>
      <c r="G8089" s="142" t="str">
        <f>IF('6.標準時間'!$C8089="","",'6.標準時間'!H8089)</f>
        <v/>
      </c>
      <c r="H8089" s="142" t="str">
        <f>IF('6.標準時間'!$C8089="","",'6.標準時間'!I8089)</f>
        <v/>
      </c>
      <c r="I8089" s="107" t="str">
        <f>IF(C8089="","",VLOOKUP($C8089,'7.工程別レート'!$C$6:$E$501,3,FALSE))</f>
        <v/>
      </c>
      <c r="J8089" s="108" t="str">
        <f>IF(C8089="","",VLOOKUP($C8089,'7.工程別レート'!$C$6:$E$501,2,FALSE))</f>
        <v/>
      </c>
      <c r="K8089" s="195" t="str">
        <f t="shared" si="253"/>
        <v/>
      </c>
    </row>
    <row r="8090" spans="2:11" ht="18" customHeight="1">
      <c r="B8090" s="16" t="str">
        <f>IF('6.標準時間'!$B8090="","",'6.標準時間'!B8090)</f>
        <v/>
      </c>
      <c r="C8090" s="16" t="str">
        <f>IF('6.標準時間'!$C8090="","",'6.標準時間'!C8090)</f>
        <v/>
      </c>
      <c r="D8090" s="16" t="str">
        <f>IF('6.標準時間'!$C8090="","",'6.標準時間'!E8090)</f>
        <v/>
      </c>
      <c r="E8090" s="171" t="str">
        <f>IF('6.標準時間'!$C8090="","",'6.標準時間'!F8090)</f>
        <v/>
      </c>
      <c r="F8090" s="15" t="str">
        <f t="shared" si="252"/>
        <v/>
      </c>
      <c r="G8090" s="142" t="str">
        <f>IF('6.標準時間'!$C8090="","",'6.標準時間'!H8090)</f>
        <v/>
      </c>
      <c r="H8090" s="142" t="str">
        <f>IF('6.標準時間'!$C8090="","",'6.標準時間'!I8090)</f>
        <v/>
      </c>
      <c r="I8090" s="107" t="str">
        <f>IF(C8090="","",VLOOKUP($C8090,'7.工程別レート'!$C$6:$E$501,3,FALSE))</f>
        <v/>
      </c>
      <c r="J8090" s="108" t="str">
        <f>IF(C8090="","",VLOOKUP($C8090,'7.工程別レート'!$C$6:$E$501,2,FALSE))</f>
        <v/>
      </c>
      <c r="K8090" s="195" t="str">
        <f t="shared" si="253"/>
        <v/>
      </c>
    </row>
    <row r="8091" spans="2:11" ht="18" customHeight="1">
      <c r="B8091" s="16" t="str">
        <f>IF('6.標準時間'!$B8091="","",'6.標準時間'!B8091)</f>
        <v/>
      </c>
      <c r="C8091" s="16" t="str">
        <f>IF('6.標準時間'!$C8091="","",'6.標準時間'!C8091)</f>
        <v/>
      </c>
      <c r="D8091" s="16" t="str">
        <f>IF('6.標準時間'!$C8091="","",'6.標準時間'!E8091)</f>
        <v/>
      </c>
      <c r="E8091" s="171" t="str">
        <f>IF('6.標準時間'!$C8091="","",'6.標準時間'!F8091)</f>
        <v/>
      </c>
      <c r="F8091" s="15" t="str">
        <f t="shared" si="252"/>
        <v/>
      </c>
      <c r="G8091" s="142" t="str">
        <f>IF('6.標準時間'!$C8091="","",'6.標準時間'!H8091)</f>
        <v/>
      </c>
      <c r="H8091" s="142" t="str">
        <f>IF('6.標準時間'!$C8091="","",'6.標準時間'!I8091)</f>
        <v/>
      </c>
      <c r="I8091" s="107" t="str">
        <f>IF(C8091="","",VLOOKUP($C8091,'7.工程別レート'!$C$6:$E$501,3,FALSE))</f>
        <v/>
      </c>
      <c r="J8091" s="108" t="str">
        <f>IF(C8091="","",VLOOKUP($C8091,'7.工程別レート'!$C$6:$E$501,2,FALSE))</f>
        <v/>
      </c>
      <c r="K8091" s="195" t="str">
        <f t="shared" si="253"/>
        <v/>
      </c>
    </row>
    <row r="8092" spans="2:11" ht="18" customHeight="1">
      <c r="B8092" s="16" t="str">
        <f>IF('6.標準時間'!$B8092="","",'6.標準時間'!B8092)</f>
        <v/>
      </c>
      <c r="C8092" s="16" t="str">
        <f>IF('6.標準時間'!$C8092="","",'6.標準時間'!C8092)</f>
        <v/>
      </c>
      <c r="D8092" s="16" t="str">
        <f>IF('6.標準時間'!$C8092="","",'6.標準時間'!E8092)</f>
        <v/>
      </c>
      <c r="E8092" s="171" t="str">
        <f>IF('6.標準時間'!$C8092="","",'6.標準時間'!F8092)</f>
        <v/>
      </c>
      <c r="F8092" s="15" t="str">
        <f t="shared" si="252"/>
        <v/>
      </c>
      <c r="G8092" s="142" t="str">
        <f>IF('6.標準時間'!$C8092="","",'6.標準時間'!H8092)</f>
        <v/>
      </c>
      <c r="H8092" s="142" t="str">
        <f>IF('6.標準時間'!$C8092="","",'6.標準時間'!I8092)</f>
        <v/>
      </c>
      <c r="I8092" s="107" t="str">
        <f>IF(C8092="","",VLOOKUP($C8092,'7.工程別レート'!$C$6:$E$501,3,FALSE))</f>
        <v/>
      </c>
      <c r="J8092" s="108" t="str">
        <f>IF(C8092="","",VLOOKUP($C8092,'7.工程別レート'!$C$6:$E$501,2,FALSE))</f>
        <v/>
      </c>
      <c r="K8092" s="195" t="str">
        <f t="shared" si="253"/>
        <v/>
      </c>
    </row>
    <row r="8093" spans="2:11" ht="18" customHeight="1">
      <c r="B8093" s="16" t="str">
        <f>IF('6.標準時間'!$B8093="","",'6.標準時間'!B8093)</f>
        <v/>
      </c>
      <c r="C8093" s="16" t="str">
        <f>IF('6.標準時間'!$C8093="","",'6.標準時間'!C8093)</f>
        <v/>
      </c>
      <c r="D8093" s="16" t="str">
        <f>IF('6.標準時間'!$C8093="","",'6.標準時間'!E8093)</f>
        <v/>
      </c>
      <c r="E8093" s="171" t="str">
        <f>IF('6.標準時間'!$C8093="","",'6.標準時間'!F8093)</f>
        <v/>
      </c>
      <c r="F8093" s="15" t="str">
        <f t="shared" si="252"/>
        <v/>
      </c>
      <c r="G8093" s="142" t="str">
        <f>IF('6.標準時間'!$C8093="","",'6.標準時間'!H8093)</f>
        <v/>
      </c>
      <c r="H8093" s="142" t="str">
        <f>IF('6.標準時間'!$C8093="","",'6.標準時間'!I8093)</f>
        <v/>
      </c>
      <c r="I8093" s="107" t="str">
        <f>IF(C8093="","",VLOOKUP($C8093,'7.工程別レート'!$C$6:$E$501,3,FALSE))</f>
        <v/>
      </c>
      <c r="J8093" s="108" t="str">
        <f>IF(C8093="","",VLOOKUP($C8093,'7.工程別レート'!$C$6:$E$501,2,FALSE))</f>
        <v/>
      </c>
      <c r="K8093" s="195" t="str">
        <f t="shared" si="253"/>
        <v/>
      </c>
    </row>
    <row r="8094" spans="2:11" ht="18" customHeight="1">
      <c r="B8094" s="16" t="str">
        <f>IF('6.標準時間'!$B8094="","",'6.標準時間'!B8094)</f>
        <v/>
      </c>
      <c r="C8094" s="16" t="str">
        <f>IF('6.標準時間'!$C8094="","",'6.標準時間'!C8094)</f>
        <v/>
      </c>
      <c r="D8094" s="16" t="str">
        <f>IF('6.標準時間'!$C8094="","",'6.標準時間'!E8094)</f>
        <v/>
      </c>
      <c r="E8094" s="171" t="str">
        <f>IF('6.標準時間'!$C8094="","",'6.標準時間'!F8094)</f>
        <v/>
      </c>
      <c r="F8094" s="15" t="str">
        <f t="shared" si="252"/>
        <v/>
      </c>
      <c r="G8094" s="142" t="str">
        <f>IF('6.標準時間'!$C8094="","",'6.標準時間'!H8094)</f>
        <v/>
      </c>
      <c r="H8094" s="142" t="str">
        <f>IF('6.標準時間'!$C8094="","",'6.標準時間'!I8094)</f>
        <v/>
      </c>
      <c r="I8094" s="107" t="str">
        <f>IF(C8094="","",VLOOKUP($C8094,'7.工程別レート'!$C$6:$E$501,3,FALSE))</f>
        <v/>
      </c>
      <c r="J8094" s="108" t="str">
        <f>IF(C8094="","",VLOOKUP($C8094,'7.工程別レート'!$C$6:$E$501,2,FALSE))</f>
        <v/>
      </c>
      <c r="K8094" s="195" t="str">
        <f t="shared" si="253"/>
        <v/>
      </c>
    </row>
    <row r="8095" spans="2:11" ht="18" customHeight="1">
      <c r="B8095" s="16" t="str">
        <f>IF('6.標準時間'!$B8095="","",'6.標準時間'!B8095)</f>
        <v/>
      </c>
      <c r="C8095" s="16" t="str">
        <f>IF('6.標準時間'!$C8095="","",'6.標準時間'!C8095)</f>
        <v/>
      </c>
      <c r="D8095" s="16" t="str">
        <f>IF('6.標準時間'!$C8095="","",'6.標準時間'!E8095)</f>
        <v/>
      </c>
      <c r="E8095" s="171" t="str">
        <f>IF('6.標準時間'!$C8095="","",'6.標準時間'!F8095)</f>
        <v/>
      </c>
      <c r="F8095" s="15" t="str">
        <f t="shared" si="252"/>
        <v/>
      </c>
      <c r="G8095" s="142" t="str">
        <f>IF('6.標準時間'!$C8095="","",'6.標準時間'!H8095)</f>
        <v/>
      </c>
      <c r="H8095" s="142" t="str">
        <f>IF('6.標準時間'!$C8095="","",'6.標準時間'!I8095)</f>
        <v/>
      </c>
      <c r="I8095" s="107" t="str">
        <f>IF(C8095="","",VLOOKUP($C8095,'7.工程別レート'!$C$6:$E$501,3,FALSE))</f>
        <v/>
      </c>
      <c r="J8095" s="108" t="str">
        <f>IF(C8095="","",VLOOKUP($C8095,'7.工程別レート'!$C$6:$E$501,2,FALSE))</f>
        <v/>
      </c>
      <c r="K8095" s="195" t="str">
        <f t="shared" si="253"/>
        <v/>
      </c>
    </row>
    <row r="8096" spans="2:11" ht="18" customHeight="1">
      <c r="B8096" s="16" t="str">
        <f>IF('6.標準時間'!$B8096="","",'6.標準時間'!B8096)</f>
        <v/>
      </c>
      <c r="C8096" s="16" t="str">
        <f>IF('6.標準時間'!$C8096="","",'6.標準時間'!C8096)</f>
        <v/>
      </c>
      <c r="D8096" s="16" t="str">
        <f>IF('6.標準時間'!$C8096="","",'6.標準時間'!E8096)</f>
        <v/>
      </c>
      <c r="E8096" s="171" t="str">
        <f>IF('6.標準時間'!$C8096="","",'6.標準時間'!F8096)</f>
        <v/>
      </c>
      <c r="F8096" s="15" t="str">
        <f t="shared" si="252"/>
        <v/>
      </c>
      <c r="G8096" s="142" t="str">
        <f>IF('6.標準時間'!$C8096="","",'6.標準時間'!H8096)</f>
        <v/>
      </c>
      <c r="H8096" s="142" t="str">
        <f>IF('6.標準時間'!$C8096="","",'6.標準時間'!I8096)</f>
        <v/>
      </c>
      <c r="I8096" s="107" t="str">
        <f>IF(C8096="","",VLOOKUP($C8096,'7.工程別レート'!$C$6:$E$501,3,FALSE))</f>
        <v/>
      </c>
      <c r="J8096" s="108" t="str">
        <f>IF(C8096="","",VLOOKUP($C8096,'7.工程別レート'!$C$6:$E$501,2,FALSE))</f>
        <v/>
      </c>
      <c r="K8096" s="195" t="str">
        <f t="shared" si="253"/>
        <v/>
      </c>
    </row>
    <row r="8097" spans="2:11" ht="18" customHeight="1">
      <c r="B8097" s="16" t="str">
        <f>IF('6.標準時間'!$B8097="","",'6.標準時間'!B8097)</f>
        <v/>
      </c>
      <c r="C8097" s="16" t="str">
        <f>IF('6.標準時間'!$C8097="","",'6.標準時間'!C8097)</f>
        <v/>
      </c>
      <c r="D8097" s="16" t="str">
        <f>IF('6.標準時間'!$C8097="","",'6.標準時間'!E8097)</f>
        <v/>
      </c>
      <c r="E8097" s="171" t="str">
        <f>IF('6.標準時間'!$C8097="","",'6.標準時間'!F8097)</f>
        <v/>
      </c>
      <c r="F8097" s="15" t="str">
        <f t="shared" si="252"/>
        <v/>
      </c>
      <c r="G8097" s="142" t="str">
        <f>IF('6.標準時間'!$C8097="","",'6.標準時間'!H8097)</f>
        <v/>
      </c>
      <c r="H8097" s="142" t="str">
        <f>IF('6.標準時間'!$C8097="","",'6.標準時間'!I8097)</f>
        <v/>
      </c>
      <c r="I8097" s="107" t="str">
        <f>IF(C8097="","",VLOOKUP($C8097,'7.工程別レート'!$C$6:$E$501,3,FALSE))</f>
        <v/>
      </c>
      <c r="J8097" s="108" t="str">
        <f>IF(C8097="","",VLOOKUP($C8097,'7.工程別レート'!$C$6:$E$501,2,FALSE))</f>
        <v/>
      </c>
      <c r="K8097" s="195" t="str">
        <f t="shared" si="253"/>
        <v/>
      </c>
    </row>
    <row r="8098" spans="2:11" ht="18" customHeight="1">
      <c r="B8098" s="16" t="str">
        <f>IF('6.標準時間'!$B8098="","",'6.標準時間'!B8098)</f>
        <v/>
      </c>
      <c r="C8098" s="16" t="str">
        <f>IF('6.標準時間'!$C8098="","",'6.標準時間'!C8098)</f>
        <v/>
      </c>
      <c r="D8098" s="16" t="str">
        <f>IF('6.標準時間'!$C8098="","",'6.標準時間'!E8098)</f>
        <v/>
      </c>
      <c r="E8098" s="171" t="str">
        <f>IF('6.標準時間'!$C8098="","",'6.標準時間'!F8098)</f>
        <v/>
      </c>
      <c r="F8098" s="15" t="str">
        <f t="shared" si="252"/>
        <v/>
      </c>
      <c r="G8098" s="142" t="str">
        <f>IF('6.標準時間'!$C8098="","",'6.標準時間'!H8098)</f>
        <v/>
      </c>
      <c r="H8098" s="142" t="str">
        <f>IF('6.標準時間'!$C8098="","",'6.標準時間'!I8098)</f>
        <v/>
      </c>
      <c r="I8098" s="107" t="str">
        <f>IF(C8098="","",VLOOKUP($C8098,'7.工程別レート'!$C$6:$E$501,3,FALSE))</f>
        <v/>
      </c>
      <c r="J8098" s="108" t="str">
        <f>IF(C8098="","",VLOOKUP($C8098,'7.工程別レート'!$C$6:$E$501,2,FALSE))</f>
        <v/>
      </c>
      <c r="K8098" s="195" t="str">
        <f t="shared" si="253"/>
        <v/>
      </c>
    </row>
    <row r="8099" spans="2:11" ht="18" customHeight="1">
      <c r="B8099" s="16" t="str">
        <f>IF('6.標準時間'!$B8099="","",'6.標準時間'!B8099)</f>
        <v/>
      </c>
      <c r="C8099" s="16" t="str">
        <f>IF('6.標準時間'!$C8099="","",'6.標準時間'!C8099)</f>
        <v/>
      </c>
      <c r="D8099" s="16" t="str">
        <f>IF('6.標準時間'!$C8099="","",'6.標準時間'!E8099)</f>
        <v/>
      </c>
      <c r="E8099" s="171" t="str">
        <f>IF('6.標準時間'!$C8099="","",'6.標準時間'!F8099)</f>
        <v/>
      </c>
      <c r="F8099" s="15" t="str">
        <f t="shared" si="252"/>
        <v/>
      </c>
      <c r="G8099" s="142" t="str">
        <f>IF('6.標準時間'!$C8099="","",'6.標準時間'!H8099)</f>
        <v/>
      </c>
      <c r="H8099" s="142" t="str">
        <f>IF('6.標準時間'!$C8099="","",'6.標準時間'!I8099)</f>
        <v/>
      </c>
      <c r="I8099" s="107" t="str">
        <f>IF(C8099="","",VLOOKUP($C8099,'7.工程別レート'!$C$6:$E$501,3,FALSE))</f>
        <v/>
      </c>
      <c r="J8099" s="108" t="str">
        <f>IF(C8099="","",VLOOKUP($C8099,'7.工程別レート'!$C$6:$E$501,2,FALSE))</f>
        <v/>
      </c>
      <c r="K8099" s="195" t="str">
        <f t="shared" si="253"/>
        <v/>
      </c>
    </row>
    <row r="8100" spans="2:11" ht="18" customHeight="1">
      <c r="B8100" s="16" t="str">
        <f>IF('6.標準時間'!$B8100="","",'6.標準時間'!B8100)</f>
        <v/>
      </c>
      <c r="C8100" s="16" t="str">
        <f>IF('6.標準時間'!$C8100="","",'6.標準時間'!C8100)</f>
        <v/>
      </c>
      <c r="D8100" s="16" t="str">
        <f>IF('6.標準時間'!$C8100="","",'6.標準時間'!E8100)</f>
        <v/>
      </c>
      <c r="E8100" s="171" t="str">
        <f>IF('6.標準時間'!$C8100="","",'6.標準時間'!F8100)</f>
        <v/>
      </c>
      <c r="F8100" s="15" t="str">
        <f t="shared" si="252"/>
        <v/>
      </c>
      <c r="G8100" s="142" t="str">
        <f>IF('6.標準時間'!$C8100="","",'6.標準時間'!H8100)</f>
        <v/>
      </c>
      <c r="H8100" s="142" t="str">
        <f>IF('6.標準時間'!$C8100="","",'6.標準時間'!I8100)</f>
        <v/>
      </c>
      <c r="I8100" s="107" t="str">
        <f>IF(C8100="","",VLOOKUP($C8100,'7.工程別レート'!$C$6:$E$501,3,FALSE))</f>
        <v/>
      </c>
      <c r="J8100" s="108" t="str">
        <f>IF(C8100="","",VLOOKUP($C8100,'7.工程別レート'!$C$6:$E$501,2,FALSE))</f>
        <v/>
      </c>
      <c r="K8100" s="195" t="str">
        <f t="shared" si="253"/>
        <v/>
      </c>
    </row>
    <row r="8101" spans="2:11" ht="18" customHeight="1">
      <c r="B8101" s="16" t="str">
        <f>IF('6.標準時間'!$B8101="","",'6.標準時間'!B8101)</f>
        <v/>
      </c>
      <c r="C8101" s="16" t="str">
        <f>IF('6.標準時間'!$C8101="","",'6.標準時間'!C8101)</f>
        <v/>
      </c>
      <c r="D8101" s="16" t="str">
        <f>IF('6.標準時間'!$C8101="","",'6.標準時間'!E8101)</f>
        <v/>
      </c>
      <c r="E8101" s="171" t="str">
        <f>IF('6.標準時間'!$C8101="","",'6.標準時間'!F8101)</f>
        <v/>
      </c>
      <c r="F8101" s="15" t="str">
        <f t="shared" si="252"/>
        <v/>
      </c>
      <c r="G8101" s="142" t="str">
        <f>IF('6.標準時間'!$C8101="","",'6.標準時間'!H8101)</f>
        <v/>
      </c>
      <c r="H8101" s="142" t="str">
        <f>IF('6.標準時間'!$C8101="","",'6.標準時間'!I8101)</f>
        <v/>
      </c>
      <c r="I8101" s="107" t="str">
        <f>IF(C8101="","",VLOOKUP($C8101,'7.工程別レート'!$C$6:$E$501,3,FALSE))</f>
        <v/>
      </c>
      <c r="J8101" s="108" t="str">
        <f>IF(C8101="","",VLOOKUP($C8101,'7.工程別レート'!$C$6:$E$501,2,FALSE))</f>
        <v/>
      </c>
      <c r="K8101" s="195" t="str">
        <f t="shared" si="253"/>
        <v/>
      </c>
    </row>
    <row r="8102" spans="2:11" ht="18" customHeight="1">
      <c r="B8102" s="16" t="str">
        <f>IF('6.標準時間'!$B8102="","",'6.標準時間'!B8102)</f>
        <v/>
      </c>
      <c r="C8102" s="16" t="str">
        <f>IF('6.標準時間'!$C8102="","",'6.標準時間'!C8102)</f>
        <v/>
      </c>
      <c r="D8102" s="16" t="str">
        <f>IF('6.標準時間'!$C8102="","",'6.標準時間'!E8102)</f>
        <v/>
      </c>
      <c r="E8102" s="171" t="str">
        <f>IF('6.標準時間'!$C8102="","",'6.標準時間'!F8102)</f>
        <v/>
      </c>
      <c r="F8102" s="15" t="str">
        <f t="shared" si="252"/>
        <v/>
      </c>
      <c r="G8102" s="142" t="str">
        <f>IF('6.標準時間'!$C8102="","",'6.標準時間'!H8102)</f>
        <v/>
      </c>
      <c r="H8102" s="142" t="str">
        <f>IF('6.標準時間'!$C8102="","",'6.標準時間'!I8102)</f>
        <v/>
      </c>
      <c r="I8102" s="107" t="str">
        <f>IF(C8102="","",VLOOKUP($C8102,'7.工程別レート'!$C$6:$E$501,3,FALSE))</f>
        <v/>
      </c>
      <c r="J8102" s="108" t="str">
        <f>IF(C8102="","",VLOOKUP($C8102,'7.工程別レート'!$C$6:$E$501,2,FALSE))</f>
        <v/>
      </c>
      <c r="K8102" s="195" t="str">
        <f t="shared" si="253"/>
        <v/>
      </c>
    </row>
    <row r="8103" spans="2:11" ht="18" customHeight="1">
      <c r="B8103" s="16" t="str">
        <f>IF('6.標準時間'!$B8103="","",'6.標準時間'!B8103)</f>
        <v/>
      </c>
      <c r="C8103" s="16" t="str">
        <f>IF('6.標準時間'!$C8103="","",'6.標準時間'!C8103)</f>
        <v/>
      </c>
      <c r="D8103" s="16" t="str">
        <f>IF('6.標準時間'!$C8103="","",'6.標準時間'!E8103)</f>
        <v/>
      </c>
      <c r="E8103" s="171" t="str">
        <f>IF('6.標準時間'!$C8103="","",'6.標準時間'!F8103)</f>
        <v/>
      </c>
      <c r="F8103" s="15" t="str">
        <f t="shared" si="252"/>
        <v/>
      </c>
      <c r="G8103" s="142" t="str">
        <f>IF('6.標準時間'!$C8103="","",'6.標準時間'!H8103)</f>
        <v/>
      </c>
      <c r="H8103" s="142" t="str">
        <f>IF('6.標準時間'!$C8103="","",'6.標準時間'!I8103)</f>
        <v/>
      </c>
      <c r="I8103" s="107" t="str">
        <f>IF(C8103="","",VLOOKUP($C8103,'7.工程別レート'!$C$6:$E$501,3,FALSE))</f>
        <v/>
      </c>
      <c r="J8103" s="108" t="str">
        <f>IF(C8103="","",VLOOKUP($C8103,'7.工程別レート'!$C$6:$E$501,2,FALSE))</f>
        <v/>
      </c>
      <c r="K8103" s="195" t="str">
        <f t="shared" si="253"/>
        <v/>
      </c>
    </row>
    <row r="8104" spans="2:11" ht="18" customHeight="1">
      <c r="B8104" s="16" t="str">
        <f>IF('6.標準時間'!$B8104="","",'6.標準時間'!B8104)</f>
        <v/>
      </c>
      <c r="C8104" s="16" t="str">
        <f>IF('6.標準時間'!$C8104="","",'6.標準時間'!C8104)</f>
        <v/>
      </c>
      <c r="D8104" s="16" t="str">
        <f>IF('6.標準時間'!$C8104="","",'6.標準時間'!E8104)</f>
        <v/>
      </c>
      <c r="E8104" s="171" t="str">
        <f>IF('6.標準時間'!$C8104="","",'6.標準時間'!F8104)</f>
        <v/>
      </c>
      <c r="F8104" s="15" t="str">
        <f t="shared" si="252"/>
        <v/>
      </c>
      <c r="G8104" s="142" t="str">
        <f>IF('6.標準時間'!$C8104="","",'6.標準時間'!H8104)</f>
        <v/>
      </c>
      <c r="H8104" s="142" t="str">
        <f>IF('6.標準時間'!$C8104="","",'6.標準時間'!I8104)</f>
        <v/>
      </c>
      <c r="I8104" s="107" t="str">
        <f>IF(C8104="","",VLOOKUP($C8104,'7.工程別レート'!$C$6:$E$501,3,FALSE))</f>
        <v/>
      </c>
      <c r="J8104" s="108" t="str">
        <f>IF(C8104="","",VLOOKUP($C8104,'7.工程別レート'!$C$6:$E$501,2,FALSE))</f>
        <v/>
      </c>
      <c r="K8104" s="195" t="str">
        <f t="shared" si="253"/>
        <v/>
      </c>
    </row>
    <row r="8105" spans="2:11" ht="18" customHeight="1">
      <c r="B8105" s="16" t="str">
        <f>IF('6.標準時間'!$B8105="","",'6.標準時間'!B8105)</f>
        <v/>
      </c>
      <c r="C8105" s="16" t="str">
        <f>IF('6.標準時間'!$C8105="","",'6.標準時間'!C8105)</f>
        <v/>
      </c>
      <c r="D8105" s="16" t="str">
        <f>IF('6.標準時間'!$C8105="","",'6.標準時間'!E8105)</f>
        <v/>
      </c>
      <c r="E8105" s="171" t="str">
        <f>IF('6.標準時間'!$C8105="","",'6.標準時間'!F8105)</f>
        <v/>
      </c>
      <c r="F8105" s="15" t="str">
        <f t="shared" si="252"/>
        <v/>
      </c>
      <c r="G8105" s="142" t="str">
        <f>IF('6.標準時間'!$C8105="","",'6.標準時間'!H8105)</f>
        <v/>
      </c>
      <c r="H8105" s="142" t="str">
        <f>IF('6.標準時間'!$C8105="","",'6.標準時間'!I8105)</f>
        <v/>
      </c>
      <c r="I8105" s="107" t="str">
        <f>IF(C8105="","",VLOOKUP($C8105,'7.工程別レート'!$C$6:$E$501,3,FALSE))</f>
        <v/>
      </c>
      <c r="J8105" s="108" t="str">
        <f>IF(C8105="","",VLOOKUP($C8105,'7.工程別レート'!$C$6:$E$501,2,FALSE))</f>
        <v/>
      </c>
      <c r="K8105" s="195" t="str">
        <f t="shared" si="253"/>
        <v/>
      </c>
    </row>
    <row r="8106" spans="2:11" ht="18" customHeight="1">
      <c r="B8106" s="16" t="str">
        <f>IF('6.標準時間'!$B8106="","",'6.標準時間'!B8106)</f>
        <v/>
      </c>
      <c r="C8106" s="16" t="str">
        <f>IF('6.標準時間'!$C8106="","",'6.標準時間'!C8106)</f>
        <v/>
      </c>
      <c r="D8106" s="16" t="str">
        <f>IF('6.標準時間'!$C8106="","",'6.標準時間'!E8106)</f>
        <v/>
      </c>
      <c r="E8106" s="171" t="str">
        <f>IF('6.標準時間'!$C8106="","",'6.標準時間'!F8106)</f>
        <v/>
      </c>
      <c r="F8106" s="15" t="str">
        <f t="shared" si="252"/>
        <v/>
      </c>
      <c r="G8106" s="142" t="str">
        <f>IF('6.標準時間'!$C8106="","",'6.標準時間'!H8106)</f>
        <v/>
      </c>
      <c r="H8106" s="142" t="str">
        <f>IF('6.標準時間'!$C8106="","",'6.標準時間'!I8106)</f>
        <v/>
      </c>
      <c r="I8106" s="107" t="str">
        <f>IF(C8106="","",VLOOKUP($C8106,'7.工程別レート'!$C$6:$E$501,3,FALSE))</f>
        <v/>
      </c>
      <c r="J8106" s="108" t="str">
        <f>IF(C8106="","",VLOOKUP($C8106,'7.工程別レート'!$C$6:$E$501,2,FALSE))</f>
        <v/>
      </c>
      <c r="K8106" s="195" t="str">
        <f t="shared" si="253"/>
        <v/>
      </c>
    </row>
    <row r="8107" spans="2:11" ht="18" customHeight="1">
      <c r="B8107" s="16" t="str">
        <f>IF('6.標準時間'!$B8107="","",'6.標準時間'!B8107)</f>
        <v/>
      </c>
      <c r="C8107" s="16" t="str">
        <f>IF('6.標準時間'!$C8107="","",'6.標準時間'!C8107)</f>
        <v/>
      </c>
      <c r="D8107" s="16" t="str">
        <f>IF('6.標準時間'!$C8107="","",'6.標準時間'!E8107)</f>
        <v/>
      </c>
      <c r="E8107" s="171" t="str">
        <f>IF('6.標準時間'!$C8107="","",'6.標準時間'!F8107)</f>
        <v/>
      </c>
      <c r="F8107" s="15" t="str">
        <f t="shared" si="252"/>
        <v/>
      </c>
      <c r="G8107" s="142" t="str">
        <f>IF('6.標準時間'!$C8107="","",'6.標準時間'!H8107)</f>
        <v/>
      </c>
      <c r="H8107" s="142" t="str">
        <f>IF('6.標準時間'!$C8107="","",'6.標準時間'!I8107)</f>
        <v/>
      </c>
      <c r="I8107" s="107" t="str">
        <f>IF(C8107="","",VLOOKUP($C8107,'7.工程別レート'!$C$6:$E$501,3,FALSE))</f>
        <v/>
      </c>
      <c r="J8107" s="108" t="str">
        <f>IF(C8107="","",VLOOKUP($C8107,'7.工程別レート'!$C$6:$E$501,2,FALSE))</f>
        <v/>
      </c>
      <c r="K8107" s="195" t="str">
        <f t="shared" si="253"/>
        <v/>
      </c>
    </row>
    <row r="8108" spans="2:11" ht="18" customHeight="1">
      <c r="B8108" s="16" t="str">
        <f>IF('6.標準時間'!$B8108="","",'6.標準時間'!B8108)</f>
        <v/>
      </c>
      <c r="C8108" s="16" t="str">
        <f>IF('6.標準時間'!$C8108="","",'6.標準時間'!C8108)</f>
        <v/>
      </c>
      <c r="D8108" s="16" t="str">
        <f>IF('6.標準時間'!$C8108="","",'6.標準時間'!E8108)</f>
        <v/>
      </c>
      <c r="E8108" s="171" t="str">
        <f>IF('6.標準時間'!$C8108="","",'6.標準時間'!F8108)</f>
        <v/>
      </c>
      <c r="F8108" s="15" t="str">
        <f t="shared" si="252"/>
        <v/>
      </c>
      <c r="G8108" s="142" t="str">
        <f>IF('6.標準時間'!$C8108="","",'6.標準時間'!H8108)</f>
        <v/>
      </c>
      <c r="H8108" s="142" t="str">
        <f>IF('6.標準時間'!$C8108="","",'6.標準時間'!I8108)</f>
        <v/>
      </c>
      <c r="I8108" s="107" t="str">
        <f>IF(C8108="","",VLOOKUP($C8108,'7.工程別レート'!$C$6:$E$501,3,FALSE))</f>
        <v/>
      </c>
      <c r="J8108" s="108" t="str">
        <f>IF(C8108="","",VLOOKUP($C8108,'7.工程別レート'!$C$6:$E$501,2,FALSE))</f>
        <v/>
      </c>
      <c r="K8108" s="195" t="str">
        <f t="shared" si="253"/>
        <v/>
      </c>
    </row>
    <row r="8109" spans="2:11" ht="18" customHeight="1">
      <c r="B8109" s="16" t="str">
        <f>IF('6.標準時間'!$B8109="","",'6.標準時間'!B8109)</f>
        <v/>
      </c>
      <c r="C8109" s="16" t="str">
        <f>IF('6.標準時間'!$C8109="","",'6.標準時間'!C8109)</f>
        <v/>
      </c>
      <c r="D8109" s="16" t="str">
        <f>IF('6.標準時間'!$C8109="","",'6.標準時間'!E8109)</f>
        <v/>
      </c>
      <c r="E8109" s="171" t="str">
        <f>IF('6.標準時間'!$C8109="","",'6.標準時間'!F8109)</f>
        <v/>
      </c>
      <c r="F8109" s="15" t="str">
        <f t="shared" si="252"/>
        <v/>
      </c>
      <c r="G8109" s="142" t="str">
        <f>IF('6.標準時間'!$C8109="","",'6.標準時間'!H8109)</f>
        <v/>
      </c>
      <c r="H8109" s="142" t="str">
        <f>IF('6.標準時間'!$C8109="","",'6.標準時間'!I8109)</f>
        <v/>
      </c>
      <c r="I8109" s="107" t="str">
        <f>IF(C8109="","",VLOOKUP($C8109,'7.工程別レート'!$C$6:$E$501,3,FALSE))</f>
        <v/>
      </c>
      <c r="J8109" s="108" t="str">
        <f>IF(C8109="","",VLOOKUP($C8109,'7.工程別レート'!$C$6:$E$501,2,FALSE))</f>
        <v/>
      </c>
      <c r="K8109" s="195" t="str">
        <f t="shared" si="253"/>
        <v/>
      </c>
    </row>
    <row r="8110" spans="2:11" ht="18" customHeight="1">
      <c r="B8110" s="16" t="str">
        <f>IF('6.標準時間'!$B8110="","",'6.標準時間'!B8110)</f>
        <v/>
      </c>
      <c r="C8110" s="16" t="str">
        <f>IF('6.標準時間'!$C8110="","",'6.標準時間'!C8110)</f>
        <v/>
      </c>
      <c r="D8110" s="16" t="str">
        <f>IF('6.標準時間'!$C8110="","",'6.標準時間'!E8110)</f>
        <v/>
      </c>
      <c r="E8110" s="171" t="str">
        <f>IF('6.標準時間'!$C8110="","",'6.標準時間'!F8110)</f>
        <v/>
      </c>
      <c r="F8110" s="15" t="str">
        <f t="shared" si="252"/>
        <v/>
      </c>
      <c r="G8110" s="142" t="str">
        <f>IF('6.標準時間'!$C8110="","",'6.標準時間'!H8110)</f>
        <v/>
      </c>
      <c r="H8110" s="142" t="str">
        <f>IF('6.標準時間'!$C8110="","",'6.標準時間'!I8110)</f>
        <v/>
      </c>
      <c r="I8110" s="107" t="str">
        <f>IF(C8110="","",VLOOKUP($C8110,'7.工程別レート'!$C$6:$E$501,3,FALSE))</f>
        <v/>
      </c>
      <c r="J8110" s="108" t="str">
        <f>IF(C8110="","",VLOOKUP($C8110,'7.工程別レート'!$C$6:$E$501,2,FALSE))</f>
        <v/>
      </c>
      <c r="K8110" s="195" t="str">
        <f t="shared" si="253"/>
        <v/>
      </c>
    </row>
    <row r="8111" spans="2:11" ht="18" customHeight="1">
      <c r="B8111" s="16" t="str">
        <f>IF('6.標準時間'!$B8111="","",'6.標準時間'!B8111)</f>
        <v/>
      </c>
      <c r="C8111" s="16" t="str">
        <f>IF('6.標準時間'!$C8111="","",'6.標準時間'!C8111)</f>
        <v/>
      </c>
      <c r="D8111" s="16" t="str">
        <f>IF('6.標準時間'!$C8111="","",'6.標準時間'!E8111)</f>
        <v/>
      </c>
      <c r="E8111" s="171" t="str">
        <f>IF('6.標準時間'!$C8111="","",'6.標準時間'!F8111)</f>
        <v/>
      </c>
      <c r="F8111" s="15" t="str">
        <f t="shared" si="252"/>
        <v/>
      </c>
      <c r="G8111" s="142" t="str">
        <f>IF('6.標準時間'!$C8111="","",'6.標準時間'!H8111)</f>
        <v/>
      </c>
      <c r="H8111" s="142" t="str">
        <f>IF('6.標準時間'!$C8111="","",'6.標準時間'!I8111)</f>
        <v/>
      </c>
      <c r="I8111" s="107" t="str">
        <f>IF(C8111="","",VLOOKUP($C8111,'7.工程別レート'!$C$6:$E$501,3,FALSE))</f>
        <v/>
      </c>
      <c r="J8111" s="108" t="str">
        <f>IF(C8111="","",VLOOKUP($C8111,'7.工程別レート'!$C$6:$E$501,2,FALSE))</f>
        <v/>
      </c>
      <c r="K8111" s="195" t="str">
        <f t="shared" si="253"/>
        <v/>
      </c>
    </row>
    <row r="8112" spans="2:11" ht="18" customHeight="1">
      <c r="B8112" s="16" t="str">
        <f>IF('6.標準時間'!$B8112="","",'6.標準時間'!B8112)</f>
        <v/>
      </c>
      <c r="C8112" s="16" t="str">
        <f>IF('6.標準時間'!$C8112="","",'6.標準時間'!C8112)</f>
        <v/>
      </c>
      <c r="D8112" s="16" t="str">
        <f>IF('6.標準時間'!$C8112="","",'6.標準時間'!E8112)</f>
        <v/>
      </c>
      <c r="E8112" s="171" t="str">
        <f>IF('6.標準時間'!$C8112="","",'6.標準時間'!F8112)</f>
        <v/>
      </c>
      <c r="F8112" s="15" t="str">
        <f t="shared" si="252"/>
        <v/>
      </c>
      <c r="G8112" s="142" t="str">
        <f>IF('6.標準時間'!$C8112="","",'6.標準時間'!H8112)</f>
        <v/>
      </c>
      <c r="H8112" s="142" t="str">
        <f>IF('6.標準時間'!$C8112="","",'6.標準時間'!I8112)</f>
        <v/>
      </c>
      <c r="I8112" s="107" t="str">
        <f>IF(C8112="","",VLOOKUP($C8112,'7.工程別レート'!$C$6:$E$501,3,FALSE))</f>
        <v/>
      </c>
      <c r="J8112" s="108" t="str">
        <f>IF(C8112="","",VLOOKUP($C8112,'7.工程別レート'!$C$6:$E$501,2,FALSE))</f>
        <v/>
      </c>
      <c r="K8112" s="195" t="str">
        <f t="shared" si="253"/>
        <v/>
      </c>
    </row>
    <row r="8113" spans="2:11" ht="18" customHeight="1">
      <c r="B8113" s="16" t="str">
        <f>IF('6.標準時間'!$B8113="","",'6.標準時間'!B8113)</f>
        <v/>
      </c>
      <c r="C8113" s="16" t="str">
        <f>IF('6.標準時間'!$C8113="","",'6.標準時間'!C8113)</f>
        <v/>
      </c>
      <c r="D8113" s="16" t="str">
        <f>IF('6.標準時間'!$C8113="","",'6.標準時間'!E8113)</f>
        <v/>
      </c>
      <c r="E8113" s="171" t="str">
        <f>IF('6.標準時間'!$C8113="","",'6.標準時間'!F8113)</f>
        <v/>
      </c>
      <c r="F8113" s="15" t="str">
        <f t="shared" si="252"/>
        <v/>
      </c>
      <c r="G8113" s="142" t="str">
        <f>IF('6.標準時間'!$C8113="","",'6.標準時間'!H8113)</f>
        <v/>
      </c>
      <c r="H8113" s="142" t="str">
        <f>IF('6.標準時間'!$C8113="","",'6.標準時間'!I8113)</f>
        <v/>
      </c>
      <c r="I8113" s="107" t="str">
        <f>IF(C8113="","",VLOOKUP($C8113,'7.工程別レート'!$C$6:$E$501,3,FALSE))</f>
        <v/>
      </c>
      <c r="J8113" s="108" t="str">
        <f>IF(C8113="","",VLOOKUP($C8113,'7.工程別レート'!$C$6:$E$501,2,FALSE))</f>
        <v/>
      </c>
      <c r="K8113" s="195" t="str">
        <f t="shared" si="253"/>
        <v/>
      </c>
    </row>
    <row r="8114" spans="2:11" ht="18" customHeight="1">
      <c r="B8114" s="16" t="str">
        <f>IF('6.標準時間'!$B8114="","",'6.標準時間'!B8114)</f>
        <v/>
      </c>
      <c r="C8114" s="16" t="str">
        <f>IF('6.標準時間'!$C8114="","",'6.標準時間'!C8114)</f>
        <v/>
      </c>
      <c r="D8114" s="16" t="str">
        <f>IF('6.標準時間'!$C8114="","",'6.標準時間'!E8114)</f>
        <v/>
      </c>
      <c r="E8114" s="171" t="str">
        <f>IF('6.標準時間'!$C8114="","",'6.標準時間'!F8114)</f>
        <v/>
      </c>
      <c r="F8114" s="15" t="str">
        <f t="shared" si="252"/>
        <v/>
      </c>
      <c r="G8114" s="142" t="str">
        <f>IF('6.標準時間'!$C8114="","",'6.標準時間'!H8114)</f>
        <v/>
      </c>
      <c r="H8114" s="142" t="str">
        <f>IF('6.標準時間'!$C8114="","",'6.標準時間'!I8114)</f>
        <v/>
      </c>
      <c r="I8114" s="107" t="str">
        <f>IF(C8114="","",VLOOKUP($C8114,'7.工程別レート'!$C$6:$E$501,3,FALSE))</f>
        <v/>
      </c>
      <c r="J8114" s="108" t="str">
        <f>IF(C8114="","",VLOOKUP($C8114,'7.工程別レート'!$C$6:$E$501,2,FALSE))</f>
        <v/>
      </c>
      <c r="K8114" s="195" t="str">
        <f t="shared" si="253"/>
        <v/>
      </c>
    </row>
    <row r="8115" spans="2:11" ht="18" customHeight="1">
      <c r="B8115" s="16" t="str">
        <f>IF('6.標準時間'!$B8115="","",'6.標準時間'!B8115)</f>
        <v/>
      </c>
      <c r="C8115" s="16" t="str">
        <f>IF('6.標準時間'!$C8115="","",'6.標準時間'!C8115)</f>
        <v/>
      </c>
      <c r="D8115" s="16" t="str">
        <f>IF('6.標準時間'!$C8115="","",'6.標準時間'!E8115)</f>
        <v/>
      </c>
      <c r="E8115" s="171" t="str">
        <f>IF('6.標準時間'!$C8115="","",'6.標準時間'!F8115)</f>
        <v/>
      </c>
      <c r="F8115" s="15" t="str">
        <f t="shared" si="252"/>
        <v/>
      </c>
      <c r="G8115" s="142" t="str">
        <f>IF('6.標準時間'!$C8115="","",'6.標準時間'!H8115)</f>
        <v/>
      </c>
      <c r="H8115" s="142" t="str">
        <f>IF('6.標準時間'!$C8115="","",'6.標準時間'!I8115)</f>
        <v/>
      </c>
      <c r="I8115" s="107" t="str">
        <f>IF(C8115="","",VLOOKUP($C8115,'7.工程別レート'!$C$6:$E$501,3,FALSE))</f>
        <v/>
      </c>
      <c r="J8115" s="108" t="str">
        <f>IF(C8115="","",VLOOKUP($C8115,'7.工程別レート'!$C$6:$E$501,2,FALSE))</f>
        <v/>
      </c>
      <c r="K8115" s="195" t="str">
        <f t="shared" si="253"/>
        <v/>
      </c>
    </row>
    <row r="8116" spans="2:11" ht="18" customHeight="1">
      <c r="B8116" s="16" t="str">
        <f>IF('6.標準時間'!$B8116="","",'6.標準時間'!B8116)</f>
        <v/>
      </c>
      <c r="C8116" s="16" t="str">
        <f>IF('6.標準時間'!$C8116="","",'6.標準時間'!C8116)</f>
        <v/>
      </c>
      <c r="D8116" s="16" t="str">
        <f>IF('6.標準時間'!$C8116="","",'6.標準時間'!E8116)</f>
        <v/>
      </c>
      <c r="E8116" s="171" t="str">
        <f>IF('6.標準時間'!$C8116="","",'6.標準時間'!F8116)</f>
        <v/>
      </c>
      <c r="F8116" s="15" t="str">
        <f t="shared" si="252"/>
        <v/>
      </c>
      <c r="G8116" s="142" t="str">
        <f>IF('6.標準時間'!$C8116="","",'6.標準時間'!H8116)</f>
        <v/>
      </c>
      <c r="H8116" s="142" t="str">
        <f>IF('6.標準時間'!$C8116="","",'6.標準時間'!I8116)</f>
        <v/>
      </c>
      <c r="I8116" s="107" t="str">
        <f>IF(C8116="","",VLOOKUP($C8116,'7.工程別レート'!$C$6:$E$501,3,FALSE))</f>
        <v/>
      </c>
      <c r="J8116" s="108" t="str">
        <f>IF(C8116="","",VLOOKUP($C8116,'7.工程別レート'!$C$6:$E$501,2,FALSE))</f>
        <v/>
      </c>
      <c r="K8116" s="195" t="str">
        <f t="shared" si="253"/>
        <v/>
      </c>
    </row>
    <row r="8117" spans="2:11" ht="18" customHeight="1">
      <c r="B8117" s="16" t="str">
        <f>IF('6.標準時間'!$B8117="","",'6.標準時間'!B8117)</f>
        <v/>
      </c>
      <c r="C8117" s="16" t="str">
        <f>IF('6.標準時間'!$C8117="","",'6.標準時間'!C8117)</f>
        <v/>
      </c>
      <c r="D8117" s="16" t="str">
        <f>IF('6.標準時間'!$C8117="","",'6.標準時間'!E8117)</f>
        <v/>
      </c>
      <c r="E8117" s="171" t="str">
        <f>IF('6.標準時間'!$C8117="","",'6.標準時間'!F8117)</f>
        <v/>
      </c>
      <c r="F8117" s="15" t="str">
        <f t="shared" si="252"/>
        <v/>
      </c>
      <c r="G8117" s="142" t="str">
        <f>IF('6.標準時間'!$C8117="","",'6.標準時間'!H8117)</f>
        <v/>
      </c>
      <c r="H8117" s="142" t="str">
        <f>IF('6.標準時間'!$C8117="","",'6.標準時間'!I8117)</f>
        <v/>
      </c>
      <c r="I8117" s="107" t="str">
        <f>IF(C8117="","",VLOOKUP($C8117,'7.工程別レート'!$C$6:$E$501,3,FALSE))</f>
        <v/>
      </c>
      <c r="J8117" s="108" t="str">
        <f>IF(C8117="","",VLOOKUP($C8117,'7.工程別レート'!$C$6:$E$501,2,FALSE))</f>
        <v/>
      </c>
      <c r="K8117" s="195" t="str">
        <f t="shared" si="253"/>
        <v/>
      </c>
    </row>
    <row r="8118" spans="2:11" ht="18" customHeight="1">
      <c r="B8118" s="16" t="str">
        <f>IF('6.標準時間'!$B8118="","",'6.標準時間'!B8118)</f>
        <v/>
      </c>
      <c r="C8118" s="16" t="str">
        <f>IF('6.標準時間'!$C8118="","",'6.標準時間'!C8118)</f>
        <v/>
      </c>
      <c r="D8118" s="16" t="str">
        <f>IF('6.標準時間'!$C8118="","",'6.標準時間'!E8118)</f>
        <v/>
      </c>
      <c r="E8118" s="171" t="str">
        <f>IF('6.標準時間'!$C8118="","",'6.標準時間'!F8118)</f>
        <v/>
      </c>
      <c r="F8118" s="15" t="str">
        <f t="shared" si="252"/>
        <v/>
      </c>
      <c r="G8118" s="142" t="str">
        <f>IF('6.標準時間'!$C8118="","",'6.標準時間'!H8118)</f>
        <v/>
      </c>
      <c r="H8118" s="142" t="str">
        <f>IF('6.標準時間'!$C8118="","",'6.標準時間'!I8118)</f>
        <v/>
      </c>
      <c r="I8118" s="107" t="str">
        <f>IF(C8118="","",VLOOKUP($C8118,'7.工程別レート'!$C$6:$E$501,3,FALSE))</f>
        <v/>
      </c>
      <c r="J8118" s="108" t="str">
        <f>IF(C8118="","",VLOOKUP($C8118,'7.工程別レート'!$C$6:$E$501,2,FALSE))</f>
        <v/>
      </c>
      <c r="K8118" s="195" t="str">
        <f t="shared" si="253"/>
        <v/>
      </c>
    </row>
    <row r="8119" spans="2:11" ht="18" customHeight="1">
      <c r="B8119" s="16" t="str">
        <f>IF('6.標準時間'!$B8119="","",'6.標準時間'!B8119)</f>
        <v/>
      </c>
      <c r="C8119" s="16" t="str">
        <f>IF('6.標準時間'!$C8119="","",'6.標準時間'!C8119)</f>
        <v/>
      </c>
      <c r="D8119" s="16" t="str">
        <f>IF('6.標準時間'!$C8119="","",'6.標準時間'!E8119)</f>
        <v/>
      </c>
      <c r="E8119" s="171" t="str">
        <f>IF('6.標準時間'!$C8119="","",'6.標準時間'!F8119)</f>
        <v/>
      </c>
      <c r="F8119" s="15" t="str">
        <f t="shared" si="252"/>
        <v/>
      </c>
      <c r="G8119" s="142" t="str">
        <f>IF('6.標準時間'!$C8119="","",'6.標準時間'!H8119)</f>
        <v/>
      </c>
      <c r="H8119" s="142" t="str">
        <f>IF('6.標準時間'!$C8119="","",'6.標準時間'!I8119)</f>
        <v/>
      </c>
      <c r="I8119" s="107" t="str">
        <f>IF(C8119="","",VLOOKUP($C8119,'7.工程別レート'!$C$6:$E$501,3,FALSE))</f>
        <v/>
      </c>
      <c r="J8119" s="108" t="str">
        <f>IF(C8119="","",VLOOKUP($C8119,'7.工程別レート'!$C$6:$E$501,2,FALSE))</f>
        <v/>
      </c>
      <c r="K8119" s="195" t="str">
        <f t="shared" si="253"/>
        <v/>
      </c>
    </row>
    <row r="8120" spans="2:11" ht="18" customHeight="1">
      <c r="B8120" s="16" t="str">
        <f>IF('6.標準時間'!$B8120="","",'6.標準時間'!B8120)</f>
        <v/>
      </c>
      <c r="C8120" s="16" t="str">
        <f>IF('6.標準時間'!$C8120="","",'6.標準時間'!C8120)</f>
        <v/>
      </c>
      <c r="D8120" s="16" t="str">
        <f>IF('6.標準時間'!$C8120="","",'6.標準時間'!E8120)</f>
        <v/>
      </c>
      <c r="E8120" s="171" t="str">
        <f>IF('6.標準時間'!$C8120="","",'6.標準時間'!F8120)</f>
        <v/>
      </c>
      <c r="F8120" s="15" t="str">
        <f t="shared" si="252"/>
        <v/>
      </c>
      <c r="G8120" s="142" t="str">
        <f>IF('6.標準時間'!$C8120="","",'6.標準時間'!H8120)</f>
        <v/>
      </c>
      <c r="H8120" s="142" t="str">
        <f>IF('6.標準時間'!$C8120="","",'6.標準時間'!I8120)</f>
        <v/>
      </c>
      <c r="I8120" s="107" t="str">
        <f>IF(C8120="","",VLOOKUP($C8120,'7.工程別レート'!$C$6:$E$501,3,FALSE))</f>
        <v/>
      </c>
      <c r="J8120" s="108" t="str">
        <f>IF(C8120="","",VLOOKUP($C8120,'7.工程別レート'!$C$6:$E$501,2,FALSE))</f>
        <v/>
      </c>
      <c r="K8120" s="195" t="str">
        <f t="shared" si="253"/>
        <v/>
      </c>
    </row>
    <row r="8121" spans="2:11" ht="18" customHeight="1">
      <c r="B8121" s="16" t="str">
        <f>IF('6.標準時間'!$B8121="","",'6.標準時間'!B8121)</f>
        <v/>
      </c>
      <c r="C8121" s="16" t="str">
        <f>IF('6.標準時間'!$C8121="","",'6.標準時間'!C8121)</f>
        <v/>
      </c>
      <c r="D8121" s="16" t="str">
        <f>IF('6.標準時間'!$C8121="","",'6.標準時間'!E8121)</f>
        <v/>
      </c>
      <c r="E8121" s="171" t="str">
        <f>IF('6.標準時間'!$C8121="","",'6.標準時間'!F8121)</f>
        <v/>
      </c>
      <c r="F8121" s="15" t="str">
        <f t="shared" si="252"/>
        <v/>
      </c>
      <c r="G8121" s="142" t="str">
        <f>IF('6.標準時間'!$C8121="","",'6.標準時間'!H8121)</f>
        <v/>
      </c>
      <c r="H8121" s="142" t="str">
        <f>IF('6.標準時間'!$C8121="","",'6.標準時間'!I8121)</f>
        <v/>
      </c>
      <c r="I8121" s="107" t="str">
        <f>IF(C8121="","",VLOOKUP($C8121,'7.工程別レート'!$C$6:$E$501,3,FALSE))</f>
        <v/>
      </c>
      <c r="J8121" s="108" t="str">
        <f>IF(C8121="","",VLOOKUP($C8121,'7.工程別レート'!$C$6:$E$501,2,FALSE))</f>
        <v/>
      </c>
      <c r="K8121" s="195" t="str">
        <f t="shared" si="253"/>
        <v/>
      </c>
    </row>
    <row r="8122" spans="2:11" ht="18" customHeight="1">
      <c r="B8122" s="16" t="str">
        <f>IF('6.標準時間'!$B8122="","",'6.標準時間'!B8122)</f>
        <v/>
      </c>
      <c r="C8122" s="16" t="str">
        <f>IF('6.標準時間'!$C8122="","",'6.標準時間'!C8122)</f>
        <v/>
      </c>
      <c r="D8122" s="16" t="str">
        <f>IF('6.標準時間'!$C8122="","",'6.標準時間'!E8122)</f>
        <v/>
      </c>
      <c r="E8122" s="171" t="str">
        <f>IF('6.標準時間'!$C8122="","",'6.標準時間'!F8122)</f>
        <v/>
      </c>
      <c r="F8122" s="15" t="str">
        <f t="shared" si="252"/>
        <v/>
      </c>
      <c r="G8122" s="142" t="str">
        <f>IF('6.標準時間'!$C8122="","",'6.標準時間'!H8122)</f>
        <v/>
      </c>
      <c r="H8122" s="142" t="str">
        <f>IF('6.標準時間'!$C8122="","",'6.標準時間'!I8122)</f>
        <v/>
      </c>
      <c r="I8122" s="107" t="str">
        <f>IF(C8122="","",VLOOKUP($C8122,'7.工程別レート'!$C$6:$E$501,3,FALSE))</f>
        <v/>
      </c>
      <c r="J8122" s="108" t="str">
        <f>IF(C8122="","",VLOOKUP($C8122,'7.工程別レート'!$C$6:$E$501,2,FALSE))</f>
        <v/>
      </c>
      <c r="K8122" s="195" t="str">
        <f t="shared" si="253"/>
        <v/>
      </c>
    </row>
    <row r="8123" spans="2:11" ht="18" customHeight="1">
      <c r="B8123" s="16" t="str">
        <f>IF('6.標準時間'!$B8123="","",'6.標準時間'!B8123)</f>
        <v/>
      </c>
      <c r="C8123" s="16" t="str">
        <f>IF('6.標準時間'!$C8123="","",'6.標準時間'!C8123)</f>
        <v/>
      </c>
      <c r="D8123" s="16" t="str">
        <f>IF('6.標準時間'!$C8123="","",'6.標準時間'!E8123)</f>
        <v/>
      </c>
      <c r="E8123" s="171" t="str">
        <f>IF('6.標準時間'!$C8123="","",'6.標準時間'!F8123)</f>
        <v/>
      </c>
      <c r="F8123" s="15" t="str">
        <f t="shared" si="252"/>
        <v/>
      </c>
      <c r="G8123" s="142" t="str">
        <f>IF('6.標準時間'!$C8123="","",'6.標準時間'!H8123)</f>
        <v/>
      </c>
      <c r="H8123" s="142" t="str">
        <f>IF('6.標準時間'!$C8123="","",'6.標準時間'!I8123)</f>
        <v/>
      </c>
      <c r="I8123" s="107" t="str">
        <f>IF(C8123="","",VLOOKUP($C8123,'7.工程別レート'!$C$6:$E$501,3,FALSE))</f>
        <v/>
      </c>
      <c r="J8123" s="108" t="str">
        <f>IF(C8123="","",VLOOKUP($C8123,'7.工程別レート'!$C$6:$E$501,2,FALSE))</f>
        <v/>
      </c>
      <c r="K8123" s="195" t="str">
        <f t="shared" si="253"/>
        <v/>
      </c>
    </row>
    <row r="8124" spans="2:11" ht="18" customHeight="1">
      <c r="B8124" s="16" t="str">
        <f>IF('6.標準時間'!$B8124="","",'6.標準時間'!B8124)</f>
        <v/>
      </c>
      <c r="C8124" s="16" t="str">
        <f>IF('6.標準時間'!$C8124="","",'6.標準時間'!C8124)</f>
        <v/>
      </c>
      <c r="D8124" s="16" t="str">
        <f>IF('6.標準時間'!$C8124="","",'6.標準時間'!E8124)</f>
        <v/>
      </c>
      <c r="E8124" s="171" t="str">
        <f>IF('6.標準時間'!$C8124="","",'6.標準時間'!F8124)</f>
        <v/>
      </c>
      <c r="F8124" s="15" t="str">
        <f t="shared" si="252"/>
        <v/>
      </c>
      <c r="G8124" s="142" t="str">
        <f>IF('6.標準時間'!$C8124="","",'6.標準時間'!H8124)</f>
        <v/>
      </c>
      <c r="H8124" s="142" t="str">
        <f>IF('6.標準時間'!$C8124="","",'6.標準時間'!I8124)</f>
        <v/>
      </c>
      <c r="I8124" s="107" t="str">
        <f>IF(C8124="","",VLOOKUP($C8124,'7.工程別レート'!$C$6:$E$501,3,FALSE))</f>
        <v/>
      </c>
      <c r="J8124" s="108" t="str">
        <f>IF(C8124="","",VLOOKUP($C8124,'7.工程別レート'!$C$6:$E$501,2,FALSE))</f>
        <v/>
      </c>
      <c r="K8124" s="195" t="str">
        <f t="shared" si="253"/>
        <v/>
      </c>
    </row>
    <row r="8125" spans="2:11" ht="18" customHeight="1">
      <c r="B8125" s="16" t="str">
        <f>IF('6.標準時間'!$B8125="","",'6.標準時間'!B8125)</f>
        <v/>
      </c>
      <c r="C8125" s="16" t="str">
        <f>IF('6.標準時間'!$C8125="","",'6.標準時間'!C8125)</f>
        <v/>
      </c>
      <c r="D8125" s="16" t="str">
        <f>IF('6.標準時間'!$C8125="","",'6.標準時間'!E8125)</f>
        <v/>
      </c>
      <c r="E8125" s="171" t="str">
        <f>IF('6.標準時間'!$C8125="","",'6.標準時間'!F8125)</f>
        <v/>
      </c>
      <c r="F8125" s="15" t="str">
        <f t="shared" si="252"/>
        <v/>
      </c>
      <c r="G8125" s="142" t="str">
        <f>IF('6.標準時間'!$C8125="","",'6.標準時間'!H8125)</f>
        <v/>
      </c>
      <c r="H8125" s="142" t="str">
        <f>IF('6.標準時間'!$C8125="","",'6.標準時間'!I8125)</f>
        <v/>
      </c>
      <c r="I8125" s="107" t="str">
        <f>IF(C8125="","",VLOOKUP($C8125,'7.工程別レート'!$C$6:$E$501,3,FALSE))</f>
        <v/>
      </c>
      <c r="J8125" s="108" t="str">
        <f>IF(C8125="","",VLOOKUP($C8125,'7.工程別レート'!$C$6:$E$501,2,FALSE))</f>
        <v/>
      </c>
      <c r="K8125" s="195" t="str">
        <f t="shared" si="253"/>
        <v/>
      </c>
    </row>
    <row r="8126" spans="2:11" ht="18" customHeight="1">
      <c r="B8126" s="16" t="str">
        <f>IF('6.標準時間'!$B8126="","",'6.標準時間'!B8126)</f>
        <v/>
      </c>
      <c r="C8126" s="16" t="str">
        <f>IF('6.標準時間'!$C8126="","",'6.標準時間'!C8126)</f>
        <v/>
      </c>
      <c r="D8126" s="16" t="str">
        <f>IF('6.標準時間'!$C8126="","",'6.標準時間'!E8126)</f>
        <v/>
      </c>
      <c r="E8126" s="171" t="str">
        <f>IF('6.標準時間'!$C8126="","",'6.標準時間'!F8126)</f>
        <v/>
      </c>
      <c r="F8126" s="15" t="str">
        <f t="shared" si="252"/>
        <v/>
      </c>
      <c r="G8126" s="142" t="str">
        <f>IF('6.標準時間'!$C8126="","",'6.標準時間'!H8126)</f>
        <v/>
      </c>
      <c r="H8126" s="142" t="str">
        <f>IF('6.標準時間'!$C8126="","",'6.標準時間'!I8126)</f>
        <v/>
      </c>
      <c r="I8126" s="107" t="str">
        <f>IF(C8126="","",VLOOKUP($C8126,'7.工程別レート'!$C$6:$E$501,3,FALSE))</f>
        <v/>
      </c>
      <c r="J8126" s="108" t="str">
        <f>IF(C8126="","",VLOOKUP($C8126,'7.工程別レート'!$C$6:$E$501,2,FALSE))</f>
        <v/>
      </c>
      <c r="K8126" s="195" t="str">
        <f t="shared" si="253"/>
        <v/>
      </c>
    </row>
    <row r="8127" spans="2:11" ht="18" customHeight="1">
      <c r="B8127" s="16" t="str">
        <f>IF('6.標準時間'!$B8127="","",'6.標準時間'!B8127)</f>
        <v/>
      </c>
      <c r="C8127" s="16" t="str">
        <f>IF('6.標準時間'!$C8127="","",'6.標準時間'!C8127)</f>
        <v/>
      </c>
      <c r="D8127" s="16" t="str">
        <f>IF('6.標準時間'!$C8127="","",'6.標準時間'!E8127)</f>
        <v/>
      </c>
      <c r="E8127" s="171" t="str">
        <f>IF('6.標準時間'!$C8127="","",'6.標準時間'!F8127)</f>
        <v/>
      </c>
      <c r="F8127" s="15" t="str">
        <f t="shared" si="252"/>
        <v/>
      </c>
      <c r="G8127" s="142" t="str">
        <f>IF('6.標準時間'!$C8127="","",'6.標準時間'!H8127)</f>
        <v/>
      </c>
      <c r="H8127" s="142" t="str">
        <f>IF('6.標準時間'!$C8127="","",'6.標準時間'!I8127)</f>
        <v/>
      </c>
      <c r="I8127" s="107" t="str">
        <f>IF(C8127="","",VLOOKUP($C8127,'7.工程別レート'!$C$6:$E$501,3,FALSE))</f>
        <v/>
      </c>
      <c r="J8127" s="108" t="str">
        <f>IF(C8127="","",VLOOKUP($C8127,'7.工程別レート'!$C$6:$E$501,2,FALSE))</f>
        <v/>
      </c>
      <c r="K8127" s="195" t="str">
        <f t="shared" si="253"/>
        <v/>
      </c>
    </row>
    <row r="8128" spans="2:11" ht="18" customHeight="1">
      <c r="B8128" s="16" t="str">
        <f>IF('6.標準時間'!$B8128="","",'6.標準時間'!B8128)</f>
        <v/>
      </c>
      <c r="C8128" s="16" t="str">
        <f>IF('6.標準時間'!$C8128="","",'6.標準時間'!C8128)</f>
        <v/>
      </c>
      <c r="D8128" s="16" t="str">
        <f>IF('6.標準時間'!$C8128="","",'6.標準時間'!E8128)</f>
        <v/>
      </c>
      <c r="E8128" s="171" t="str">
        <f>IF('6.標準時間'!$C8128="","",'6.標準時間'!F8128)</f>
        <v/>
      </c>
      <c r="F8128" s="15" t="str">
        <f t="shared" si="252"/>
        <v/>
      </c>
      <c r="G8128" s="142" t="str">
        <f>IF('6.標準時間'!$C8128="","",'6.標準時間'!H8128)</f>
        <v/>
      </c>
      <c r="H8128" s="142" t="str">
        <f>IF('6.標準時間'!$C8128="","",'6.標準時間'!I8128)</f>
        <v/>
      </c>
      <c r="I8128" s="107" t="str">
        <f>IF(C8128="","",VLOOKUP($C8128,'7.工程別レート'!$C$6:$E$501,3,FALSE))</f>
        <v/>
      </c>
      <c r="J8128" s="108" t="str">
        <f>IF(C8128="","",VLOOKUP($C8128,'7.工程別レート'!$C$6:$E$501,2,FALSE))</f>
        <v/>
      </c>
      <c r="K8128" s="195" t="str">
        <f t="shared" si="253"/>
        <v/>
      </c>
    </row>
    <row r="8129" spans="2:11" ht="18" customHeight="1">
      <c r="B8129" s="16" t="str">
        <f>IF('6.標準時間'!$B8129="","",'6.標準時間'!B8129)</f>
        <v/>
      </c>
      <c r="C8129" s="16" t="str">
        <f>IF('6.標準時間'!$C8129="","",'6.標準時間'!C8129)</f>
        <v/>
      </c>
      <c r="D8129" s="16" t="str">
        <f>IF('6.標準時間'!$C8129="","",'6.標準時間'!E8129)</f>
        <v/>
      </c>
      <c r="E8129" s="171" t="str">
        <f>IF('6.標準時間'!$C8129="","",'6.標準時間'!F8129)</f>
        <v/>
      </c>
      <c r="F8129" s="15" t="str">
        <f t="shared" si="252"/>
        <v/>
      </c>
      <c r="G8129" s="142" t="str">
        <f>IF('6.標準時間'!$C8129="","",'6.標準時間'!H8129)</f>
        <v/>
      </c>
      <c r="H8129" s="142" t="str">
        <f>IF('6.標準時間'!$C8129="","",'6.標準時間'!I8129)</f>
        <v/>
      </c>
      <c r="I8129" s="107" t="str">
        <f>IF(C8129="","",VLOOKUP($C8129,'7.工程別レート'!$C$6:$E$501,3,FALSE))</f>
        <v/>
      </c>
      <c r="J8129" s="108" t="str">
        <f>IF(C8129="","",VLOOKUP($C8129,'7.工程別レート'!$C$6:$E$501,2,FALSE))</f>
        <v/>
      </c>
      <c r="K8129" s="195" t="str">
        <f t="shared" si="253"/>
        <v/>
      </c>
    </row>
    <row r="8130" spans="2:11" ht="18" customHeight="1">
      <c r="B8130" s="16" t="str">
        <f>IF('6.標準時間'!$B8130="","",'6.標準時間'!B8130)</f>
        <v/>
      </c>
      <c r="C8130" s="16" t="str">
        <f>IF('6.標準時間'!$C8130="","",'6.標準時間'!C8130)</f>
        <v/>
      </c>
      <c r="D8130" s="16" t="str">
        <f>IF('6.標準時間'!$C8130="","",'6.標準時間'!E8130)</f>
        <v/>
      </c>
      <c r="E8130" s="171" t="str">
        <f>IF('6.標準時間'!$C8130="","",'6.標準時間'!F8130)</f>
        <v/>
      </c>
      <c r="F8130" s="15" t="str">
        <f t="shared" si="252"/>
        <v/>
      </c>
      <c r="G8130" s="142" t="str">
        <f>IF('6.標準時間'!$C8130="","",'6.標準時間'!H8130)</f>
        <v/>
      </c>
      <c r="H8130" s="142" t="str">
        <f>IF('6.標準時間'!$C8130="","",'6.標準時間'!I8130)</f>
        <v/>
      </c>
      <c r="I8130" s="107" t="str">
        <f>IF(C8130="","",VLOOKUP($C8130,'7.工程別レート'!$C$6:$E$501,3,FALSE))</f>
        <v/>
      </c>
      <c r="J8130" s="108" t="str">
        <f>IF(C8130="","",VLOOKUP($C8130,'7.工程別レート'!$C$6:$E$501,2,FALSE))</f>
        <v/>
      </c>
      <c r="K8130" s="195" t="str">
        <f t="shared" si="253"/>
        <v/>
      </c>
    </row>
    <row r="8131" spans="2:11" ht="18" customHeight="1">
      <c r="B8131" s="16" t="str">
        <f>IF('6.標準時間'!$B8131="","",'6.標準時間'!B8131)</f>
        <v/>
      </c>
      <c r="C8131" s="16" t="str">
        <f>IF('6.標準時間'!$C8131="","",'6.標準時間'!C8131)</f>
        <v/>
      </c>
      <c r="D8131" s="16" t="str">
        <f>IF('6.標準時間'!$C8131="","",'6.標準時間'!E8131)</f>
        <v/>
      </c>
      <c r="E8131" s="171" t="str">
        <f>IF('6.標準時間'!$C8131="","",'6.標準時間'!F8131)</f>
        <v/>
      </c>
      <c r="F8131" s="15" t="str">
        <f t="shared" si="252"/>
        <v/>
      </c>
      <c r="G8131" s="142" t="str">
        <f>IF('6.標準時間'!$C8131="","",'6.標準時間'!H8131)</f>
        <v/>
      </c>
      <c r="H8131" s="142" t="str">
        <f>IF('6.標準時間'!$C8131="","",'6.標準時間'!I8131)</f>
        <v/>
      </c>
      <c r="I8131" s="107" t="str">
        <f>IF(C8131="","",VLOOKUP($C8131,'7.工程別レート'!$C$6:$E$501,3,FALSE))</f>
        <v/>
      </c>
      <c r="J8131" s="108" t="str">
        <f>IF(C8131="","",VLOOKUP($C8131,'7.工程別レート'!$C$6:$E$501,2,FALSE))</f>
        <v/>
      </c>
      <c r="K8131" s="195" t="str">
        <f t="shared" si="253"/>
        <v/>
      </c>
    </row>
    <row r="8132" spans="2:11" ht="18" customHeight="1">
      <c r="B8132" s="16" t="str">
        <f>IF('6.標準時間'!$B8132="","",'6.標準時間'!B8132)</f>
        <v/>
      </c>
      <c r="C8132" s="16" t="str">
        <f>IF('6.標準時間'!$C8132="","",'6.標準時間'!C8132)</f>
        <v/>
      </c>
      <c r="D8132" s="16" t="str">
        <f>IF('6.標準時間'!$C8132="","",'6.標準時間'!E8132)</f>
        <v/>
      </c>
      <c r="E8132" s="171" t="str">
        <f>IF('6.標準時間'!$C8132="","",'6.標準時間'!F8132)</f>
        <v/>
      </c>
      <c r="F8132" s="15" t="str">
        <f t="shared" si="252"/>
        <v/>
      </c>
      <c r="G8132" s="142" t="str">
        <f>IF('6.標準時間'!$C8132="","",'6.標準時間'!H8132)</f>
        <v/>
      </c>
      <c r="H8132" s="142" t="str">
        <f>IF('6.標準時間'!$C8132="","",'6.標準時間'!I8132)</f>
        <v/>
      </c>
      <c r="I8132" s="107" t="str">
        <f>IF(C8132="","",VLOOKUP($C8132,'7.工程別レート'!$C$6:$E$501,3,FALSE))</f>
        <v/>
      </c>
      <c r="J8132" s="108" t="str">
        <f>IF(C8132="","",VLOOKUP($C8132,'7.工程別レート'!$C$6:$E$501,2,FALSE))</f>
        <v/>
      </c>
      <c r="K8132" s="195" t="str">
        <f t="shared" si="253"/>
        <v/>
      </c>
    </row>
    <row r="8133" spans="2:11" ht="18" customHeight="1">
      <c r="B8133" s="16" t="str">
        <f>IF('6.標準時間'!$B8133="","",'6.標準時間'!B8133)</f>
        <v/>
      </c>
      <c r="C8133" s="16" t="str">
        <f>IF('6.標準時間'!$C8133="","",'6.標準時間'!C8133)</f>
        <v/>
      </c>
      <c r="D8133" s="16" t="str">
        <f>IF('6.標準時間'!$C8133="","",'6.標準時間'!E8133)</f>
        <v/>
      </c>
      <c r="E8133" s="171" t="str">
        <f>IF('6.標準時間'!$C8133="","",'6.標準時間'!F8133)</f>
        <v/>
      </c>
      <c r="F8133" s="15" t="str">
        <f t="shared" si="252"/>
        <v/>
      </c>
      <c r="G8133" s="142" t="str">
        <f>IF('6.標準時間'!$C8133="","",'6.標準時間'!H8133)</f>
        <v/>
      </c>
      <c r="H8133" s="142" t="str">
        <f>IF('6.標準時間'!$C8133="","",'6.標準時間'!I8133)</f>
        <v/>
      </c>
      <c r="I8133" s="107" t="str">
        <f>IF(C8133="","",VLOOKUP($C8133,'7.工程別レート'!$C$6:$E$501,3,FALSE))</f>
        <v/>
      </c>
      <c r="J8133" s="108" t="str">
        <f>IF(C8133="","",VLOOKUP($C8133,'7.工程別レート'!$C$6:$E$501,2,FALSE))</f>
        <v/>
      </c>
      <c r="K8133" s="195" t="str">
        <f t="shared" si="253"/>
        <v/>
      </c>
    </row>
    <row r="8134" spans="2:11" ht="18" customHeight="1">
      <c r="B8134" s="16" t="str">
        <f>IF('6.標準時間'!$B8134="","",'6.標準時間'!B8134)</f>
        <v/>
      </c>
      <c r="C8134" s="16" t="str">
        <f>IF('6.標準時間'!$C8134="","",'6.標準時間'!C8134)</f>
        <v/>
      </c>
      <c r="D8134" s="16" t="str">
        <f>IF('6.標準時間'!$C8134="","",'6.標準時間'!E8134)</f>
        <v/>
      </c>
      <c r="E8134" s="171" t="str">
        <f>IF('6.標準時間'!$C8134="","",'6.標準時間'!F8134)</f>
        <v/>
      </c>
      <c r="F8134" s="15" t="str">
        <f t="shared" ref="F8134:F8197" si="254">C8134&amp;D8134</f>
        <v/>
      </c>
      <c r="G8134" s="142" t="str">
        <f>IF('6.標準時間'!$C8134="","",'6.標準時間'!H8134)</f>
        <v/>
      </c>
      <c r="H8134" s="142" t="str">
        <f>IF('6.標準時間'!$C8134="","",'6.標準時間'!I8134)</f>
        <v/>
      </c>
      <c r="I8134" s="107" t="str">
        <f>IF(C8134="","",VLOOKUP($C8134,'7.工程別レート'!$C$6:$E$501,3,FALSE))</f>
        <v/>
      </c>
      <c r="J8134" s="108" t="str">
        <f>IF(C8134="","",VLOOKUP($C8134,'7.工程別レート'!$C$6:$E$501,2,FALSE))</f>
        <v/>
      </c>
      <c r="K8134" s="195" t="str">
        <f t="shared" si="253"/>
        <v/>
      </c>
    </row>
    <row r="8135" spans="2:11" ht="18" customHeight="1">
      <c r="B8135" s="16" t="str">
        <f>IF('6.標準時間'!$B8135="","",'6.標準時間'!B8135)</f>
        <v/>
      </c>
      <c r="C8135" s="16" t="str">
        <f>IF('6.標準時間'!$C8135="","",'6.標準時間'!C8135)</f>
        <v/>
      </c>
      <c r="D8135" s="16" t="str">
        <f>IF('6.標準時間'!$C8135="","",'6.標準時間'!E8135)</f>
        <v/>
      </c>
      <c r="E8135" s="171" t="str">
        <f>IF('6.標準時間'!$C8135="","",'6.標準時間'!F8135)</f>
        <v/>
      </c>
      <c r="F8135" s="15" t="str">
        <f t="shared" si="254"/>
        <v/>
      </c>
      <c r="G8135" s="142" t="str">
        <f>IF('6.標準時間'!$C8135="","",'6.標準時間'!H8135)</f>
        <v/>
      </c>
      <c r="H8135" s="142" t="str">
        <f>IF('6.標準時間'!$C8135="","",'6.標準時間'!I8135)</f>
        <v/>
      </c>
      <c r="I8135" s="107" t="str">
        <f>IF(C8135="","",VLOOKUP($C8135,'7.工程別レート'!$C$6:$E$501,3,FALSE))</f>
        <v/>
      </c>
      <c r="J8135" s="108" t="str">
        <f>IF(C8135="","",VLOOKUP($C8135,'7.工程別レート'!$C$6:$E$501,2,FALSE))</f>
        <v/>
      </c>
      <c r="K8135" s="195" t="str">
        <f t="shared" ref="K8135:K8198" si="255">IF(ISERROR((G8135*I8135)+(H8135*J8135)),"",(G8135*I8135)+(H8135*J8135))</f>
        <v/>
      </c>
    </row>
    <row r="8136" spans="2:11" ht="18" customHeight="1">
      <c r="B8136" s="16" t="str">
        <f>IF('6.標準時間'!$B8136="","",'6.標準時間'!B8136)</f>
        <v/>
      </c>
      <c r="C8136" s="16" t="str">
        <f>IF('6.標準時間'!$C8136="","",'6.標準時間'!C8136)</f>
        <v/>
      </c>
      <c r="D8136" s="16" t="str">
        <f>IF('6.標準時間'!$C8136="","",'6.標準時間'!E8136)</f>
        <v/>
      </c>
      <c r="E8136" s="171" t="str">
        <f>IF('6.標準時間'!$C8136="","",'6.標準時間'!F8136)</f>
        <v/>
      </c>
      <c r="F8136" s="15" t="str">
        <f t="shared" si="254"/>
        <v/>
      </c>
      <c r="G8136" s="142" t="str">
        <f>IF('6.標準時間'!$C8136="","",'6.標準時間'!H8136)</f>
        <v/>
      </c>
      <c r="H8136" s="142" t="str">
        <f>IF('6.標準時間'!$C8136="","",'6.標準時間'!I8136)</f>
        <v/>
      </c>
      <c r="I8136" s="107" t="str">
        <f>IF(C8136="","",VLOOKUP($C8136,'7.工程別レート'!$C$6:$E$501,3,FALSE))</f>
        <v/>
      </c>
      <c r="J8136" s="108" t="str">
        <f>IF(C8136="","",VLOOKUP($C8136,'7.工程別レート'!$C$6:$E$501,2,FALSE))</f>
        <v/>
      </c>
      <c r="K8136" s="195" t="str">
        <f t="shared" si="255"/>
        <v/>
      </c>
    </row>
    <row r="8137" spans="2:11" ht="18" customHeight="1">
      <c r="B8137" s="16" t="str">
        <f>IF('6.標準時間'!$B8137="","",'6.標準時間'!B8137)</f>
        <v/>
      </c>
      <c r="C8137" s="16" t="str">
        <f>IF('6.標準時間'!$C8137="","",'6.標準時間'!C8137)</f>
        <v/>
      </c>
      <c r="D8137" s="16" t="str">
        <f>IF('6.標準時間'!$C8137="","",'6.標準時間'!E8137)</f>
        <v/>
      </c>
      <c r="E8137" s="171" t="str">
        <f>IF('6.標準時間'!$C8137="","",'6.標準時間'!F8137)</f>
        <v/>
      </c>
      <c r="F8137" s="15" t="str">
        <f t="shared" si="254"/>
        <v/>
      </c>
      <c r="G8137" s="142" t="str">
        <f>IF('6.標準時間'!$C8137="","",'6.標準時間'!H8137)</f>
        <v/>
      </c>
      <c r="H8137" s="142" t="str">
        <f>IF('6.標準時間'!$C8137="","",'6.標準時間'!I8137)</f>
        <v/>
      </c>
      <c r="I8137" s="107" t="str">
        <f>IF(C8137="","",VLOOKUP($C8137,'7.工程別レート'!$C$6:$E$501,3,FALSE))</f>
        <v/>
      </c>
      <c r="J8137" s="108" t="str">
        <f>IF(C8137="","",VLOOKUP($C8137,'7.工程別レート'!$C$6:$E$501,2,FALSE))</f>
        <v/>
      </c>
      <c r="K8137" s="195" t="str">
        <f t="shared" si="255"/>
        <v/>
      </c>
    </row>
    <row r="8138" spans="2:11" ht="18" customHeight="1">
      <c r="B8138" s="16" t="str">
        <f>IF('6.標準時間'!$B8138="","",'6.標準時間'!B8138)</f>
        <v/>
      </c>
      <c r="C8138" s="16" t="str">
        <f>IF('6.標準時間'!$C8138="","",'6.標準時間'!C8138)</f>
        <v/>
      </c>
      <c r="D8138" s="16" t="str">
        <f>IF('6.標準時間'!$C8138="","",'6.標準時間'!E8138)</f>
        <v/>
      </c>
      <c r="E8138" s="171" t="str">
        <f>IF('6.標準時間'!$C8138="","",'6.標準時間'!F8138)</f>
        <v/>
      </c>
      <c r="F8138" s="15" t="str">
        <f t="shared" si="254"/>
        <v/>
      </c>
      <c r="G8138" s="142" t="str">
        <f>IF('6.標準時間'!$C8138="","",'6.標準時間'!H8138)</f>
        <v/>
      </c>
      <c r="H8138" s="142" t="str">
        <f>IF('6.標準時間'!$C8138="","",'6.標準時間'!I8138)</f>
        <v/>
      </c>
      <c r="I8138" s="107" t="str">
        <f>IF(C8138="","",VLOOKUP($C8138,'7.工程別レート'!$C$6:$E$501,3,FALSE))</f>
        <v/>
      </c>
      <c r="J8138" s="108" t="str">
        <f>IF(C8138="","",VLOOKUP($C8138,'7.工程別レート'!$C$6:$E$501,2,FALSE))</f>
        <v/>
      </c>
      <c r="K8138" s="195" t="str">
        <f t="shared" si="255"/>
        <v/>
      </c>
    </row>
    <row r="8139" spans="2:11" ht="18" customHeight="1">
      <c r="B8139" s="16" t="str">
        <f>IF('6.標準時間'!$B8139="","",'6.標準時間'!B8139)</f>
        <v/>
      </c>
      <c r="C8139" s="16" t="str">
        <f>IF('6.標準時間'!$C8139="","",'6.標準時間'!C8139)</f>
        <v/>
      </c>
      <c r="D8139" s="16" t="str">
        <f>IF('6.標準時間'!$C8139="","",'6.標準時間'!E8139)</f>
        <v/>
      </c>
      <c r="E8139" s="171" t="str">
        <f>IF('6.標準時間'!$C8139="","",'6.標準時間'!F8139)</f>
        <v/>
      </c>
      <c r="F8139" s="15" t="str">
        <f t="shared" si="254"/>
        <v/>
      </c>
      <c r="G8139" s="142" t="str">
        <f>IF('6.標準時間'!$C8139="","",'6.標準時間'!H8139)</f>
        <v/>
      </c>
      <c r="H8139" s="142" t="str">
        <f>IF('6.標準時間'!$C8139="","",'6.標準時間'!I8139)</f>
        <v/>
      </c>
      <c r="I8139" s="107" t="str">
        <f>IF(C8139="","",VLOOKUP($C8139,'7.工程別レート'!$C$6:$E$501,3,FALSE))</f>
        <v/>
      </c>
      <c r="J8139" s="108" t="str">
        <f>IF(C8139="","",VLOOKUP($C8139,'7.工程別レート'!$C$6:$E$501,2,FALSE))</f>
        <v/>
      </c>
      <c r="K8139" s="195" t="str">
        <f t="shared" si="255"/>
        <v/>
      </c>
    </row>
    <row r="8140" spans="2:11" ht="18" customHeight="1">
      <c r="B8140" s="16" t="str">
        <f>IF('6.標準時間'!$B8140="","",'6.標準時間'!B8140)</f>
        <v/>
      </c>
      <c r="C8140" s="16" t="str">
        <f>IF('6.標準時間'!$C8140="","",'6.標準時間'!C8140)</f>
        <v/>
      </c>
      <c r="D8140" s="16" t="str">
        <f>IF('6.標準時間'!$C8140="","",'6.標準時間'!E8140)</f>
        <v/>
      </c>
      <c r="E8140" s="171" t="str">
        <f>IF('6.標準時間'!$C8140="","",'6.標準時間'!F8140)</f>
        <v/>
      </c>
      <c r="F8140" s="15" t="str">
        <f t="shared" si="254"/>
        <v/>
      </c>
      <c r="G8140" s="142" t="str">
        <f>IF('6.標準時間'!$C8140="","",'6.標準時間'!H8140)</f>
        <v/>
      </c>
      <c r="H8140" s="142" t="str">
        <f>IF('6.標準時間'!$C8140="","",'6.標準時間'!I8140)</f>
        <v/>
      </c>
      <c r="I8140" s="107" t="str">
        <f>IF(C8140="","",VLOOKUP($C8140,'7.工程別レート'!$C$6:$E$501,3,FALSE))</f>
        <v/>
      </c>
      <c r="J8140" s="108" t="str">
        <f>IF(C8140="","",VLOOKUP($C8140,'7.工程別レート'!$C$6:$E$501,2,FALSE))</f>
        <v/>
      </c>
      <c r="K8140" s="195" t="str">
        <f t="shared" si="255"/>
        <v/>
      </c>
    </row>
    <row r="8141" spans="2:11" ht="18" customHeight="1">
      <c r="B8141" s="16" t="str">
        <f>IF('6.標準時間'!$B8141="","",'6.標準時間'!B8141)</f>
        <v/>
      </c>
      <c r="C8141" s="16" t="str">
        <f>IF('6.標準時間'!$C8141="","",'6.標準時間'!C8141)</f>
        <v/>
      </c>
      <c r="D8141" s="16" t="str">
        <f>IF('6.標準時間'!$C8141="","",'6.標準時間'!E8141)</f>
        <v/>
      </c>
      <c r="E8141" s="171" t="str">
        <f>IF('6.標準時間'!$C8141="","",'6.標準時間'!F8141)</f>
        <v/>
      </c>
      <c r="F8141" s="15" t="str">
        <f t="shared" si="254"/>
        <v/>
      </c>
      <c r="G8141" s="142" t="str">
        <f>IF('6.標準時間'!$C8141="","",'6.標準時間'!H8141)</f>
        <v/>
      </c>
      <c r="H8141" s="142" t="str">
        <f>IF('6.標準時間'!$C8141="","",'6.標準時間'!I8141)</f>
        <v/>
      </c>
      <c r="I8141" s="107" t="str">
        <f>IF(C8141="","",VLOOKUP($C8141,'7.工程別レート'!$C$6:$E$501,3,FALSE))</f>
        <v/>
      </c>
      <c r="J8141" s="108" t="str">
        <f>IF(C8141="","",VLOOKUP($C8141,'7.工程別レート'!$C$6:$E$501,2,FALSE))</f>
        <v/>
      </c>
      <c r="K8141" s="195" t="str">
        <f t="shared" si="255"/>
        <v/>
      </c>
    </row>
    <row r="8142" spans="2:11" ht="18" customHeight="1">
      <c r="B8142" s="16" t="str">
        <f>IF('6.標準時間'!$B8142="","",'6.標準時間'!B8142)</f>
        <v/>
      </c>
      <c r="C8142" s="16" t="str">
        <f>IF('6.標準時間'!$C8142="","",'6.標準時間'!C8142)</f>
        <v/>
      </c>
      <c r="D8142" s="16" t="str">
        <f>IF('6.標準時間'!$C8142="","",'6.標準時間'!E8142)</f>
        <v/>
      </c>
      <c r="E8142" s="171" t="str">
        <f>IF('6.標準時間'!$C8142="","",'6.標準時間'!F8142)</f>
        <v/>
      </c>
      <c r="F8142" s="15" t="str">
        <f t="shared" si="254"/>
        <v/>
      </c>
      <c r="G8142" s="142" t="str">
        <f>IF('6.標準時間'!$C8142="","",'6.標準時間'!H8142)</f>
        <v/>
      </c>
      <c r="H8142" s="142" t="str">
        <f>IF('6.標準時間'!$C8142="","",'6.標準時間'!I8142)</f>
        <v/>
      </c>
      <c r="I8142" s="107" t="str">
        <f>IF(C8142="","",VLOOKUP($C8142,'7.工程別レート'!$C$6:$E$501,3,FALSE))</f>
        <v/>
      </c>
      <c r="J8142" s="108" t="str">
        <f>IF(C8142="","",VLOOKUP($C8142,'7.工程別レート'!$C$6:$E$501,2,FALSE))</f>
        <v/>
      </c>
      <c r="K8142" s="195" t="str">
        <f t="shared" si="255"/>
        <v/>
      </c>
    </row>
    <row r="8143" spans="2:11" ht="18" customHeight="1">
      <c r="B8143" s="16" t="str">
        <f>IF('6.標準時間'!$B8143="","",'6.標準時間'!B8143)</f>
        <v/>
      </c>
      <c r="C8143" s="16" t="str">
        <f>IF('6.標準時間'!$C8143="","",'6.標準時間'!C8143)</f>
        <v/>
      </c>
      <c r="D8143" s="16" t="str">
        <f>IF('6.標準時間'!$C8143="","",'6.標準時間'!E8143)</f>
        <v/>
      </c>
      <c r="E8143" s="171" t="str">
        <f>IF('6.標準時間'!$C8143="","",'6.標準時間'!F8143)</f>
        <v/>
      </c>
      <c r="F8143" s="15" t="str">
        <f t="shared" si="254"/>
        <v/>
      </c>
      <c r="G8143" s="142" t="str">
        <f>IF('6.標準時間'!$C8143="","",'6.標準時間'!H8143)</f>
        <v/>
      </c>
      <c r="H8143" s="142" t="str">
        <f>IF('6.標準時間'!$C8143="","",'6.標準時間'!I8143)</f>
        <v/>
      </c>
      <c r="I8143" s="107" t="str">
        <f>IF(C8143="","",VLOOKUP($C8143,'7.工程別レート'!$C$6:$E$501,3,FALSE))</f>
        <v/>
      </c>
      <c r="J8143" s="108" t="str">
        <f>IF(C8143="","",VLOOKUP($C8143,'7.工程別レート'!$C$6:$E$501,2,FALSE))</f>
        <v/>
      </c>
      <c r="K8143" s="195" t="str">
        <f t="shared" si="255"/>
        <v/>
      </c>
    </row>
    <row r="8144" spans="2:11" ht="18" customHeight="1">
      <c r="B8144" s="16" t="str">
        <f>IF('6.標準時間'!$B8144="","",'6.標準時間'!B8144)</f>
        <v/>
      </c>
      <c r="C8144" s="16" t="str">
        <f>IF('6.標準時間'!$C8144="","",'6.標準時間'!C8144)</f>
        <v/>
      </c>
      <c r="D8144" s="16" t="str">
        <f>IF('6.標準時間'!$C8144="","",'6.標準時間'!E8144)</f>
        <v/>
      </c>
      <c r="E8144" s="171" t="str">
        <f>IF('6.標準時間'!$C8144="","",'6.標準時間'!F8144)</f>
        <v/>
      </c>
      <c r="F8144" s="15" t="str">
        <f t="shared" si="254"/>
        <v/>
      </c>
      <c r="G8144" s="142" t="str">
        <f>IF('6.標準時間'!$C8144="","",'6.標準時間'!H8144)</f>
        <v/>
      </c>
      <c r="H8144" s="142" t="str">
        <f>IF('6.標準時間'!$C8144="","",'6.標準時間'!I8144)</f>
        <v/>
      </c>
      <c r="I8144" s="107" t="str">
        <f>IF(C8144="","",VLOOKUP($C8144,'7.工程別レート'!$C$6:$E$501,3,FALSE))</f>
        <v/>
      </c>
      <c r="J8144" s="108" t="str">
        <f>IF(C8144="","",VLOOKUP($C8144,'7.工程別レート'!$C$6:$E$501,2,FALSE))</f>
        <v/>
      </c>
      <c r="K8144" s="195" t="str">
        <f t="shared" si="255"/>
        <v/>
      </c>
    </row>
    <row r="8145" spans="2:11" ht="18" customHeight="1">
      <c r="B8145" s="16" t="str">
        <f>IF('6.標準時間'!$B8145="","",'6.標準時間'!B8145)</f>
        <v/>
      </c>
      <c r="C8145" s="16" t="str">
        <f>IF('6.標準時間'!$C8145="","",'6.標準時間'!C8145)</f>
        <v/>
      </c>
      <c r="D8145" s="16" t="str">
        <f>IF('6.標準時間'!$C8145="","",'6.標準時間'!E8145)</f>
        <v/>
      </c>
      <c r="E8145" s="171" t="str">
        <f>IF('6.標準時間'!$C8145="","",'6.標準時間'!F8145)</f>
        <v/>
      </c>
      <c r="F8145" s="15" t="str">
        <f t="shared" si="254"/>
        <v/>
      </c>
      <c r="G8145" s="142" t="str">
        <f>IF('6.標準時間'!$C8145="","",'6.標準時間'!H8145)</f>
        <v/>
      </c>
      <c r="H8145" s="142" t="str">
        <f>IF('6.標準時間'!$C8145="","",'6.標準時間'!I8145)</f>
        <v/>
      </c>
      <c r="I8145" s="107" t="str">
        <f>IF(C8145="","",VLOOKUP($C8145,'7.工程別レート'!$C$6:$E$501,3,FALSE))</f>
        <v/>
      </c>
      <c r="J8145" s="108" t="str">
        <f>IF(C8145="","",VLOOKUP($C8145,'7.工程別レート'!$C$6:$E$501,2,FALSE))</f>
        <v/>
      </c>
      <c r="K8145" s="195" t="str">
        <f t="shared" si="255"/>
        <v/>
      </c>
    </row>
    <row r="8146" spans="2:11" ht="18" customHeight="1">
      <c r="B8146" s="16" t="str">
        <f>IF('6.標準時間'!$B8146="","",'6.標準時間'!B8146)</f>
        <v/>
      </c>
      <c r="C8146" s="16" t="str">
        <f>IF('6.標準時間'!$C8146="","",'6.標準時間'!C8146)</f>
        <v/>
      </c>
      <c r="D8146" s="16" t="str">
        <f>IF('6.標準時間'!$C8146="","",'6.標準時間'!E8146)</f>
        <v/>
      </c>
      <c r="E8146" s="171" t="str">
        <f>IF('6.標準時間'!$C8146="","",'6.標準時間'!F8146)</f>
        <v/>
      </c>
      <c r="F8146" s="15" t="str">
        <f t="shared" si="254"/>
        <v/>
      </c>
      <c r="G8146" s="142" t="str">
        <f>IF('6.標準時間'!$C8146="","",'6.標準時間'!H8146)</f>
        <v/>
      </c>
      <c r="H8146" s="142" t="str">
        <f>IF('6.標準時間'!$C8146="","",'6.標準時間'!I8146)</f>
        <v/>
      </c>
      <c r="I8146" s="107" t="str">
        <f>IF(C8146="","",VLOOKUP($C8146,'7.工程別レート'!$C$6:$E$501,3,FALSE))</f>
        <v/>
      </c>
      <c r="J8146" s="108" t="str">
        <f>IF(C8146="","",VLOOKUP($C8146,'7.工程別レート'!$C$6:$E$501,2,FALSE))</f>
        <v/>
      </c>
      <c r="K8146" s="195" t="str">
        <f t="shared" si="255"/>
        <v/>
      </c>
    </row>
    <row r="8147" spans="2:11" ht="18" customHeight="1">
      <c r="B8147" s="16" t="str">
        <f>IF('6.標準時間'!$B8147="","",'6.標準時間'!B8147)</f>
        <v/>
      </c>
      <c r="C8147" s="16" t="str">
        <f>IF('6.標準時間'!$C8147="","",'6.標準時間'!C8147)</f>
        <v/>
      </c>
      <c r="D8147" s="16" t="str">
        <f>IF('6.標準時間'!$C8147="","",'6.標準時間'!E8147)</f>
        <v/>
      </c>
      <c r="E8147" s="171" t="str">
        <f>IF('6.標準時間'!$C8147="","",'6.標準時間'!F8147)</f>
        <v/>
      </c>
      <c r="F8147" s="15" t="str">
        <f t="shared" si="254"/>
        <v/>
      </c>
      <c r="G8147" s="142" t="str">
        <f>IF('6.標準時間'!$C8147="","",'6.標準時間'!H8147)</f>
        <v/>
      </c>
      <c r="H8147" s="142" t="str">
        <f>IF('6.標準時間'!$C8147="","",'6.標準時間'!I8147)</f>
        <v/>
      </c>
      <c r="I8147" s="107" t="str">
        <f>IF(C8147="","",VLOOKUP($C8147,'7.工程別レート'!$C$6:$E$501,3,FALSE))</f>
        <v/>
      </c>
      <c r="J8147" s="108" t="str">
        <f>IF(C8147="","",VLOOKUP($C8147,'7.工程別レート'!$C$6:$E$501,2,FALSE))</f>
        <v/>
      </c>
      <c r="K8147" s="195" t="str">
        <f t="shared" si="255"/>
        <v/>
      </c>
    </row>
    <row r="8148" spans="2:11" ht="18" customHeight="1">
      <c r="B8148" s="16" t="str">
        <f>IF('6.標準時間'!$B8148="","",'6.標準時間'!B8148)</f>
        <v/>
      </c>
      <c r="C8148" s="16" t="str">
        <f>IF('6.標準時間'!$C8148="","",'6.標準時間'!C8148)</f>
        <v/>
      </c>
      <c r="D8148" s="16" t="str">
        <f>IF('6.標準時間'!$C8148="","",'6.標準時間'!E8148)</f>
        <v/>
      </c>
      <c r="E8148" s="171" t="str">
        <f>IF('6.標準時間'!$C8148="","",'6.標準時間'!F8148)</f>
        <v/>
      </c>
      <c r="F8148" s="15" t="str">
        <f t="shared" si="254"/>
        <v/>
      </c>
      <c r="G8148" s="142" t="str">
        <f>IF('6.標準時間'!$C8148="","",'6.標準時間'!H8148)</f>
        <v/>
      </c>
      <c r="H8148" s="142" t="str">
        <f>IF('6.標準時間'!$C8148="","",'6.標準時間'!I8148)</f>
        <v/>
      </c>
      <c r="I8148" s="107" t="str">
        <f>IF(C8148="","",VLOOKUP($C8148,'7.工程別レート'!$C$6:$E$501,3,FALSE))</f>
        <v/>
      </c>
      <c r="J8148" s="108" t="str">
        <f>IF(C8148="","",VLOOKUP($C8148,'7.工程別レート'!$C$6:$E$501,2,FALSE))</f>
        <v/>
      </c>
      <c r="K8148" s="195" t="str">
        <f t="shared" si="255"/>
        <v/>
      </c>
    </row>
    <row r="8149" spans="2:11" ht="18" customHeight="1">
      <c r="B8149" s="16" t="str">
        <f>IF('6.標準時間'!$B8149="","",'6.標準時間'!B8149)</f>
        <v/>
      </c>
      <c r="C8149" s="16" t="str">
        <f>IF('6.標準時間'!$C8149="","",'6.標準時間'!C8149)</f>
        <v/>
      </c>
      <c r="D8149" s="16" t="str">
        <f>IF('6.標準時間'!$C8149="","",'6.標準時間'!E8149)</f>
        <v/>
      </c>
      <c r="E8149" s="171" t="str">
        <f>IF('6.標準時間'!$C8149="","",'6.標準時間'!F8149)</f>
        <v/>
      </c>
      <c r="F8149" s="15" t="str">
        <f t="shared" si="254"/>
        <v/>
      </c>
      <c r="G8149" s="142" t="str">
        <f>IF('6.標準時間'!$C8149="","",'6.標準時間'!H8149)</f>
        <v/>
      </c>
      <c r="H8149" s="142" t="str">
        <f>IF('6.標準時間'!$C8149="","",'6.標準時間'!I8149)</f>
        <v/>
      </c>
      <c r="I8149" s="107" t="str">
        <f>IF(C8149="","",VLOOKUP($C8149,'7.工程別レート'!$C$6:$E$501,3,FALSE))</f>
        <v/>
      </c>
      <c r="J8149" s="108" t="str">
        <f>IF(C8149="","",VLOOKUP($C8149,'7.工程別レート'!$C$6:$E$501,2,FALSE))</f>
        <v/>
      </c>
      <c r="K8149" s="195" t="str">
        <f t="shared" si="255"/>
        <v/>
      </c>
    </row>
    <row r="8150" spans="2:11" ht="18" customHeight="1">
      <c r="B8150" s="16" t="str">
        <f>IF('6.標準時間'!$B8150="","",'6.標準時間'!B8150)</f>
        <v/>
      </c>
      <c r="C8150" s="16" t="str">
        <f>IF('6.標準時間'!$C8150="","",'6.標準時間'!C8150)</f>
        <v/>
      </c>
      <c r="D8150" s="16" t="str">
        <f>IF('6.標準時間'!$C8150="","",'6.標準時間'!E8150)</f>
        <v/>
      </c>
      <c r="E8150" s="171" t="str">
        <f>IF('6.標準時間'!$C8150="","",'6.標準時間'!F8150)</f>
        <v/>
      </c>
      <c r="F8150" s="15" t="str">
        <f t="shared" si="254"/>
        <v/>
      </c>
      <c r="G8150" s="142" t="str">
        <f>IF('6.標準時間'!$C8150="","",'6.標準時間'!H8150)</f>
        <v/>
      </c>
      <c r="H8150" s="142" t="str">
        <f>IF('6.標準時間'!$C8150="","",'6.標準時間'!I8150)</f>
        <v/>
      </c>
      <c r="I8150" s="107" t="str">
        <f>IF(C8150="","",VLOOKUP($C8150,'7.工程別レート'!$C$6:$E$501,3,FALSE))</f>
        <v/>
      </c>
      <c r="J8150" s="108" t="str">
        <f>IF(C8150="","",VLOOKUP($C8150,'7.工程別レート'!$C$6:$E$501,2,FALSE))</f>
        <v/>
      </c>
      <c r="K8150" s="195" t="str">
        <f t="shared" si="255"/>
        <v/>
      </c>
    </row>
    <row r="8151" spans="2:11" ht="18" customHeight="1">
      <c r="B8151" s="16" t="str">
        <f>IF('6.標準時間'!$B8151="","",'6.標準時間'!B8151)</f>
        <v/>
      </c>
      <c r="C8151" s="16" t="str">
        <f>IF('6.標準時間'!$C8151="","",'6.標準時間'!C8151)</f>
        <v/>
      </c>
      <c r="D8151" s="16" t="str">
        <f>IF('6.標準時間'!$C8151="","",'6.標準時間'!E8151)</f>
        <v/>
      </c>
      <c r="E8151" s="171" t="str">
        <f>IF('6.標準時間'!$C8151="","",'6.標準時間'!F8151)</f>
        <v/>
      </c>
      <c r="F8151" s="15" t="str">
        <f t="shared" si="254"/>
        <v/>
      </c>
      <c r="G8151" s="142" t="str">
        <f>IF('6.標準時間'!$C8151="","",'6.標準時間'!H8151)</f>
        <v/>
      </c>
      <c r="H8151" s="142" t="str">
        <f>IF('6.標準時間'!$C8151="","",'6.標準時間'!I8151)</f>
        <v/>
      </c>
      <c r="I8151" s="107" t="str">
        <f>IF(C8151="","",VLOOKUP($C8151,'7.工程別レート'!$C$6:$E$501,3,FALSE))</f>
        <v/>
      </c>
      <c r="J8151" s="108" t="str">
        <f>IF(C8151="","",VLOOKUP($C8151,'7.工程別レート'!$C$6:$E$501,2,FALSE))</f>
        <v/>
      </c>
      <c r="K8151" s="195" t="str">
        <f t="shared" si="255"/>
        <v/>
      </c>
    </row>
    <row r="8152" spans="2:11" ht="18" customHeight="1">
      <c r="B8152" s="16" t="str">
        <f>IF('6.標準時間'!$B8152="","",'6.標準時間'!B8152)</f>
        <v/>
      </c>
      <c r="C8152" s="16" t="str">
        <f>IF('6.標準時間'!$C8152="","",'6.標準時間'!C8152)</f>
        <v/>
      </c>
      <c r="D8152" s="16" t="str">
        <f>IF('6.標準時間'!$C8152="","",'6.標準時間'!E8152)</f>
        <v/>
      </c>
      <c r="E8152" s="171" t="str">
        <f>IF('6.標準時間'!$C8152="","",'6.標準時間'!F8152)</f>
        <v/>
      </c>
      <c r="F8152" s="15" t="str">
        <f t="shared" si="254"/>
        <v/>
      </c>
      <c r="G8152" s="142" t="str">
        <f>IF('6.標準時間'!$C8152="","",'6.標準時間'!H8152)</f>
        <v/>
      </c>
      <c r="H8152" s="142" t="str">
        <f>IF('6.標準時間'!$C8152="","",'6.標準時間'!I8152)</f>
        <v/>
      </c>
      <c r="I8152" s="107" t="str">
        <f>IF(C8152="","",VLOOKUP($C8152,'7.工程別レート'!$C$6:$E$501,3,FALSE))</f>
        <v/>
      </c>
      <c r="J8152" s="108" t="str">
        <f>IF(C8152="","",VLOOKUP($C8152,'7.工程別レート'!$C$6:$E$501,2,FALSE))</f>
        <v/>
      </c>
      <c r="K8152" s="195" t="str">
        <f t="shared" si="255"/>
        <v/>
      </c>
    </row>
    <row r="8153" spans="2:11" ht="18" customHeight="1">
      <c r="B8153" s="16" t="str">
        <f>IF('6.標準時間'!$B8153="","",'6.標準時間'!B8153)</f>
        <v/>
      </c>
      <c r="C8153" s="16" t="str">
        <f>IF('6.標準時間'!$C8153="","",'6.標準時間'!C8153)</f>
        <v/>
      </c>
      <c r="D8153" s="16" t="str">
        <f>IF('6.標準時間'!$C8153="","",'6.標準時間'!E8153)</f>
        <v/>
      </c>
      <c r="E8153" s="171" t="str">
        <f>IF('6.標準時間'!$C8153="","",'6.標準時間'!F8153)</f>
        <v/>
      </c>
      <c r="F8153" s="15" t="str">
        <f t="shared" si="254"/>
        <v/>
      </c>
      <c r="G8153" s="142" t="str">
        <f>IF('6.標準時間'!$C8153="","",'6.標準時間'!H8153)</f>
        <v/>
      </c>
      <c r="H8153" s="142" t="str">
        <f>IF('6.標準時間'!$C8153="","",'6.標準時間'!I8153)</f>
        <v/>
      </c>
      <c r="I8153" s="107" t="str">
        <f>IF(C8153="","",VLOOKUP($C8153,'7.工程別レート'!$C$6:$E$501,3,FALSE))</f>
        <v/>
      </c>
      <c r="J8153" s="108" t="str">
        <f>IF(C8153="","",VLOOKUP($C8153,'7.工程別レート'!$C$6:$E$501,2,FALSE))</f>
        <v/>
      </c>
      <c r="K8153" s="195" t="str">
        <f t="shared" si="255"/>
        <v/>
      </c>
    </row>
    <row r="8154" spans="2:11" ht="18" customHeight="1">
      <c r="B8154" s="16" t="str">
        <f>IF('6.標準時間'!$B8154="","",'6.標準時間'!B8154)</f>
        <v/>
      </c>
      <c r="C8154" s="16" t="str">
        <f>IF('6.標準時間'!$C8154="","",'6.標準時間'!C8154)</f>
        <v/>
      </c>
      <c r="D8154" s="16" t="str">
        <f>IF('6.標準時間'!$C8154="","",'6.標準時間'!E8154)</f>
        <v/>
      </c>
      <c r="E8154" s="171" t="str">
        <f>IF('6.標準時間'!$C8154="","",'6.標準時間'!F8154)</f>
        <v/>
      </c>
      <c r="F8154" s="15" t="str">
        <f t="shared" si="254"/>
        <v/>
      </c>
      <c r="G8154" s="142" t="str">
        <f>IF('6.標準時間'!$C8154="","",'6.標準時間'!H8154)</f>
        <v/>
      </c>
      <c r="H8154" s="142" t="str">
        <f>IF('6.標準時間'!$C8154="","",'6.標準時間'!I8154)</f>
        <v/>
      </c>
      <c r="I8154" s="107" t="str">
        <f>IF(C8154="","",VLOOKUP($C8154,'7.工程別レート'!$C$6:$E$501,3,FALSE))</f>
        <v/>
      </c>
      <c r="J8154" s="108" t="str">
        <f>IF(C8154="","",VLOOKUP($C8154,'7.工程別レート'!$C$6:$E$501,2,FALSE))</f>
        <v/>
      </c>
      <c r="K8154" s="195" t="str">
        <f t="shared" si="255"/>
        <v/>
      </c>
    </row>
    <row r="8155" spans="2:11" ht="18" customHeight="1">
      <c r="B8155" s="16" t="str">
        <f>IF('6.標準時間'!$B8155="","",'6.標準時間'!B8155)</f>
        <v/>
      </c>
      <c r="C8155" s="16" t="str">
        <f>IF('6.標準時間'!$C8155="","",'6.標準時間'!C8155)</f>
        <v/>
      </c>
      <c r="D8155" s="16" t="str">
        <f>IF('6.標準時間'!$C8155="","",'6.標準時間'!E8155)</f>
        <v/>
      </c>
      <c r="E8155" s="171" t="str">
        <f>IF('6.標準時間'!$C8155="","",'6.標準時間'!F8155)</f>
        <v/>
      </c>
      <c r="F8155" s="15" t="str">
        <f t="shared" si="254"/>
        <v/>
      </c>
      <c r="G8155" s="142" t="str">
        <f>IF('6.標準時間'!$C8155="","",'6.標準時間'!H8155)</f>
        <v/>
      </c>
      <c r="H8155" s="142" t="str">
        <f>IF('6.標準時間'!$C8155="","",'6.標準時間'!I8155)</f>
        <v/>
      </c>
      <c r="I8155" s="107" t="str">
        <f>IF(C8155="","",VLOOKUP($C8155,'7.工程別レート'!$C$6:$E$501,3,FALSE))</f>
        <v/>
      </c>
      <c r="J8155" s="108" t="str">
        <f>IF(C8155="","",VLOOKUP($C8155,'7.工程別レート'!$C$6:$E$501,2,FALSE))</f>
        <v/>
      </c>
      <c r="K8155" s="195" t="str">
        <f t="shared" si="255"/>
        <v/>
      </c>
    </row>
    <row r="8156" spans="2:11" ht="18" customHeight="1">
      <c r="B8156" s="16" t="str">
        <f>IF('6.標準時間'!$B8156="","",'6.標準時間'!B8156)</f>
        <v/>
      </c>
      <c r="C8156" s="16" t="str">
        <f>IF('6.標準時間'!$C8156="","",'6.標準時間'!C8156)</f>
        <v/>
      </c>
      <c r="D8156" s="16" t="str">
        <f>IF('6.標準時間'!$C8156="","",'6.標準時間'!E8156)</f>
        <v/>
      </c>
      <c r="E8156" s="171" t="str">
        <f>IF('6.標準時間'!$C8156="","",'6.標準時間'!F8156)</f>
        <v/>
      </c>
      <c r="F8156" s="15" t="str">
        <f t="shared" si="254"/>
        <v/>
      </c>
      <c r="G8156" s="142" t="str">
        <f>IF('6.標準時間'!$C8156="","",'6.標準時間'!H8156)</f>
        <v/>
      </c>
      <c r="H8156" s="142" t="str">
        <f>IF('6.標準時間'!$C8156="","",'6.標準時間'!I8156)</f>
        <v/>
      </c>
      <c r="I8156" s="107" t="str">
        <f>IF(C8156="","",VLOOKUP($C8156,'7.工程別レート'!$C$6:$E$501,3,FALSE))</f>
        <v/>
      </c>
      <c r="J8156" s="108" t="str">
        <f>IF(C8156="","",VLOOKUP($C8156,'7.工程別レート'!$C$6:$E$501,2,FALSE))</f>
        <v/>
      </c>
      <c r="K8156" s="195" t="str">
        <f t="shared" si="255"/>
        <v/>
      </c>
    </row>
    <row r="8157" spans="2:11" ht="18" customHeight="1">
      <c r="B8157" s="16" t="str">
        <f>IF('6.標準時間'!$B8157="","",'6.標準時間'!B8157)</f>
        <v/>
      </c>
      <c r="C8157" s="16" t="str">
        <f>IF('6.標準時間'!$C8157="","",'6.標準時間'!C8157)</f>
        <v/>
      </c>
      <c r="D8157" s="16" t="str">
        <f>IF('6.標準時間'!$C8157="","",'6.標準時間'!E8157)</f>
        <v/>
      </c>
      <c r="E8157" s="171" t="str">
        <f>IF('6.標準時間'!$C8157="","",'6.標準時間'!F8157)</f>
        <v/>
      </c>
      <c r="F8157" s="15" t="str">
        <f t="shared" si="254"/>
        <v/>
      </c>
      <c r="G8157" s="142" t="str">
        <f>IF('6.標準時間'!$C8157="","",'6.標準時間'!H8157)</f>
        <v/>
      </c>
      <c r="H8157" s="142" t="str">
        <f>IF('6.標準時間'!$C8157="","",'6.標準時間'!I8157)</f>
        <v/>
      </c>
      <c r="I8157" s="107" t="str">
        <f>IF(C8157="","",VLOOKUP($C8157,'7.工程別レート'!$C$6:$E$501,3,FALSE))</f>
        <v/>
      </c>
      <c r="J8157" s="108" t="str">
        <f>IF(C8157="","",VLOOKUP($C8157,'7.工程別レート'!$C$6:$E$501,2,FALSE))</f>
        <v/>
      </c>
      <c r="K8157" s="195" t="str">
        <f t="shared" si="255"/>
        <v/>
      </c>
    </row>
    <row r="8158" spans="2:11" ht="18" customHeight="1">
      <c r="B8158" s="16" t="str">
        <f>IF('6.標準時間'!$B8158="","",'6.標準時間'!B8158)</f>
        <v/>
      </c>
      <c r="C8158" s="16" t="str">
        <f>IF('6.標準時間'!$C8158="","",'6.標準時間'!C8158)</f>
        <v/>
      </c>
      <c r="D8158" s="16" t="str">
        <f>IF('6.標準時間'!$C8158="","",'6.標準時間'!E8158)</f>
        <v/>
      </c>
      <c r="E8158" s="171" t="str">
        <f>IF('6.標準時間'!$C8158="","",'6.標準時間'!F8158)</f>
        <v/>
      </c>
      <c r="F8158" s="15" t="str">
        <f t="shared" si="254"/>
        <v/>
      </c>
      <c r="G8158" s="142" t="str">
        <f>IF('6.標準時間'!$C8158="","",'6.標準時間'!H8158)</f>
        <v/>
      </c>
      <c r="H8158" s="142" t="str">
        <f>IF('6.標準時間'!$C8158="","",'6.標準時間'!I8158)</f>
        <v/>
      </c>
      <c r="I8158" s="107" t="str">
        <f>IF(C8158="","",VLOOKUP($C8158,'7.工程別レート'!$C$6:$E$501,3,FALSE))</f>
        <v/>
      </c>
      <c r="J8158" s="108" t="str">
        <f>IF(C8158="","",VLOOKUP($C8158,'7.工程別レート'!$C$6:$E$501,2,FALSE))</f>
        <v/>
      </c>
      <c r="K8158" s="195" t="str">
        <f t="shared" si="255"/>
        <v/>
      </c>
    </row>
    <row r="8159" spans="2:11" ht="18" customHeight="1">
      <c r="B8159" s="16" t="str">
        <f>IF('6.標準時間'!$B8159="","",'6.標準時間'!B8159)</f>
        <v/>
      </c>
      <c r="C8159" s="16" t="str">
        <f>IF('6.標準時間'!$C8159="","",'6.標準時間'!C8159)</f>
        <v/>
      </c>
      <c r="D8159" s="16" t="str">
        <f>IF('6.標準時間'!$C8159="","",'6.標準時間'!E8159)</f>
        <v/>
      </c>
      <c r="E8159" s="171" t="str">
        <f>IF('6.標準時間'!$C8159="","",'6.標準時間'!F8159)</f>
        <v/>
      </c>
      <c r="F8159" s="15" t="str">
        <f t="shared" si="254"/>
        <v/>
      </c>
      <c r="G8159" s="142" t="str">
        <f>IF('6.標準時間'!$C8159="","",'6.標準時間'!H8159)</f>
        <v/>
      </c>
      <c r="H8159" s="142" t="str">
        <f>IF('6.標準時間'!$C8159="","",'6.標準時間'!I8159)</f>
        <v/>
      </c>
      <c r="I8159" s="107" t="str">
        <f>IF(C8159="","",VLOOKUP($C8159,'7.工程別レート'!$C$6:$E$501,3,FALSE))</f>
        <v/>
      </c>
      <c r="J8159" s="108" t="str">
        <f>IF(C8159="","",VLOOKUP($C8159,'7.工程別レート'!$C$6:$E$501,2,FALSE))</f>
        <v/>
      </c>
      <c r="K8159" s="195" t="str">
        <f t="shared" si="255"/>
        <v/>
      </c>
    </row>
    <row r="8160" spans="2:11" ht="18" customHeight="1">
      <c r="B8160" s="16" t="str">
        <f>IF('6.標準時間'!$B8160="","",'6.標準時間'!B8160)</f>
        <v/>
      </c>
      <c r="C8160" s="16" t="str">
        <f>IF('6.標準時間'!$C8160="","",'6.標準時間'!C8160)</f>
        <v/>
      </c>
      <c r="D8160" s="16" t="str">
        <f>IF('6.標準時間'!$C8160="","",'6.標準時間'!E8160)</f>
        <v/>
      </c>
      <c r="E8160" s="171" t="str">
        <f>IF('6.標準時間'!$C8160="","",'6.標準時間'!F8160)</f>
        <v/>
      </c>
      <c r="F8160" s="15" t="str">
        <f t="shared" si="254"/>
        <v/>
      </c>
      <c r="G8160" s="142" t="str">
        <f>IF('6.標準時間'!$C8160="","",'6.標準時間'!H8160)</f>
        <v/>
      </c>
      <c r="H8160" s="142" t="str">
        <f>IF('6.標準時間'!$C8160="","",'6.標準時間'!I8160)</f>
        <v/>
      </c>
      <c r="I8160" s="107" t="str">
        <f>IF(C8160="","",VLOOKUP($C8160,'7.工程別レート'!$C$6:$E$501,3,FALSE))</f>
        <v/>
      </c>
      <c r="J8160" s="108" t="str">
        <f>IF(C8160="","",VLOOKUP($C8160,'7.工程別レート'!$C$6:$E$501,2,FALSE))</f>
        <v/>
      </c>
      <c r="K8160" s="195" t="str">
        <f t="shared" si="255"/>
        <v/>
      </c>
    </row>
    <row r="8161" spans="2:11" ht="18" customHeight="1">
      <c r="B8161" s="16" t="str">
        <f>IF('6.標準時間'!$B8161="","",'6.標準時間'!B8161)</f>
        <v/>
      </c>
      <c r="C8161" s="16" t="str">
        <f>IF('6.標準時間'!$C8161="","",'6.標準時間'!C8161)</f>
        <v/>
      </c>
      <c r="D8161" s="16" t="str">
        <f>IF('6.標準時間'!$C8161="","",'6.標準時間'!E8161)</f>
        <v/>
      </c>
      <c r="E8161" s="171" t="str">
        <f>IF('6.標準時間'!$C8161="","",'6.標準時間'!F8161)</f>
        <v/>
      </c>
      <c r="F8161" s="15" t="str">
        <f t="shared" si="254"/>
        <v/>
      </c>
      <c r="G8161" s="142" t="str">
        <f>IF('6.標準時間'!$C8161="","",'6.標準時間'!H8161)</f>
        <v/>
      </c>
      <c r="H8161" s="142" t="str">
        <f>IF('6.標準時間'!$C8161="","",'6.標準時間'!I8161)</f>
        <v/>
      </c>
      <c r="I8161" s="107" t="str">
        <f>IF(C8161="","",VLOOKUP($C8161,'7.工程別レート'!$C$6:$E$501,3,FALSE))</f>
        <v/>
      </c>
      <c r="J8161" s="108" t="str">
        <f>IF(C8161="","",VLOOKUP($C8161,'7.工程別レート'!$C$6:$E$501,2,FALSE))</f>
        <v/>
      </c>
      <c r="K8161" s="195" t="str">
        <f t="shared" si="255"/>
        <v/>
      </c>
    </row>
    <row r="8162" spans="2:11" ht="18" customHeight="1">
      <c r="B8162" s="16" t="str">
        <f>IF('6.標準時間'!$B8162="","",'6.標準時間'!B8162)</f>
        <v/>
      </c>
      <c r="C8162" s="16" t="str">
        <f>IF('6.標準時間'!$C8162="","",'6.標準時間'!C8162)</f>
        <v/>
      </c>
      <c r="D8162" s="16" t="str">
        <f>IF('6.標準時間'!$C8162="","",'6.標準時間'!E8162)</f>
        <v/>
      </c>
      <c r="E8162" s="171" t="str">
        <f>IF('6.標準時間'!$C8162="","",'6.標準時間'!F8162)</f>
        <v/>
      </c>
      <c r="F8162" s="15" t="str">
        <f t="shared" si="254"/>
        <v/>
      </c>
      <c r="G8162" s="142" t="str">
        <f>IF('6.標準時間'!$C8162="","",'6.標準時間'!H8162)</f>
        <v/>
      </c>
      <c r="H8162" s="142" t="str">
        <f>IF('6.標準時間'!$C8162="","",'6.標準時間'!I8162)</f>
        <v/>
      </c>
      <c r="I8162" s="107" t="str">
        <f>IF(C8162="","",VLOOKUP($C8162,'7.工程別レート'!$C$6:$E$501,3,FALSE))</f>
        <v/>
      </c>
      <c r="J8162" s="108" t="str">
        <f>IF(C8162="","",VLOOKUP($C8162,'7.工程別レート'!$C$6:$E$501,2,FALSE))</f>
        <v/>
      </c>
      <c r="K8162" s="195" t="str">
        <f t="shared" si="255"/>
        <v/>
      </c>
    </row>
    <row r="8163" spans="2:11" ht="18" customHeight="1">
      <c r="B8163" s="16" t="str">
        <f>IF('6.標準時間'!$B8163="","",'6.標準時間'!B8163)</f>
        <v/>
      </c>
      <c r="C8163" s="16" t="str">
        <f>IF('6.標準時間'!$C8163="","",'6.標準時間'!C8163)</f>
        <v/>
      </c>
      <c r="D8163" s="16" t="str">
        <f>IF('6.標準時間'!$C8163="","",'6.標準時間'!E8163)</f>
        <v/>
      </c>
      <c r="E8163" s="171" t="str">
        <f>IF('6.標準時間'!$C8163="","",'6.標準時間'!F8163)</f>
        <v/>
      </c>
      <c r="F8163" s="15" t="str">
        <f t="shared" si="254"/>
        <v/>
      </c>
      <c r="G8163" s="142" t="str">
        <f>IF('6.標準時間'!$C8163="","",'6.標準時間'!H8163)</f>
        <v/>
      </c>
      <c r="H8163" s="142" t="str">
        <f>IF('6.標準時間'!$C8163="","",'6.標準時間'!I8163)</f>
        <v/>
      </c>
      <c r="I8163" s="107" t="str">
        <f>IF(C8163="","",VLOOKUP($C8163,'7.工程別レート'!$C$6:$E$501,3,FALSE))</f>
        <v/>
      </c>
      <c r="J8163" s="108" t="str">
        <f>IF(C8163="","",VLOOKUP($C8163,'7.工程別レート'!$C$6:$E$501,2,FALSE))</f>
        <v/>
      </c>
      <c r="K8163" s="195" t="str">
        <f t="shared" si="255"/>
        <v/>
      </c>
    </row>
    <row r="8164" spans="2:11" ht="18" customHeight="1">
      <c r="B8164" s="16" t="str">
        <f>IF('6.標準時間'!$B8164="","",'6.標準時間'!B8164)</f>
        <v/>
      </c>
      <c r="C8164" s="16" t="str">
        <f>IF('6.標準時間'!$C8164="","",'6.標準時間'!C8164)</f>
        <v/>
      </c>
      <c r="D8164" s="16" t="str">
        <f>IF('6.標準時間'!$C8164="","",'6.標準時間'!E8164)</f>
        <v/>
      </c>
      <c r="E8164" s="171" t="str">
        <f>IF('6.標準時間'!$C8164="","",'6.標準時間'!F8164)</f>
        <v/>
      </c>
      <c r="F8164" s="15" t="str">
        <f t="shared" si="254"/>
        <v/>
      </c>
      <c r="G8164" s="142" t="str">
        <f>IF('6.標準時間'!$C8164="","",'6.標準時間'!H8164)</f>
        <v/>
      </c>
      <c r="H8164" s="142" t="str">
        <f>IF('6.標準時間'!$C8164="","",'6.標準時間'!I8164)</f>
        <v/>
      </c>
      <c r="I8164" s="107" t="str">
        <f>IF(C8164="","",VLOOKUP($C8164,'7.工程別レート'!$C$6:$E$501,3,FALSE))</f>
        <v/>
      </c>
      <c r="J8164" s="108" t="str">
        <f>IF(C8164="","",VLOOKUP($C8164,'7.工程別レート'!$C$6:$E$501,2,FALSE))</f>
        <v/>
      </c>
      <c r="K8164" s="195" t="str">
        <f t="shared" si="255"/>
        <v/>
      </c>
    </row>
    <row r="8165" spans="2:11" ht="18" customHeight="1">
      <c r="B8165" s="16" t="str">
        <f>IF('6.標準時間'!$B8165="","",'6.標準時間'!B8165)</f>
        <v/>
      </c>
      <c r="C8165" s="16" t="str">
        <f>IF('6.標準時間'!$C8165="","",'6.標準時間'!C8165)</f>
        <v/>
      </c>
      <c r="D8165" s="16" t="str">
        <f>IF('6.標準時間'!$C8165="","",'6.標準時間'!E8165)</f>
        <v/>
      </c>
      <c r="E8165" s="171" t="str">
        <f>IF('6.標準時間'!$C8165="","",'6.標準時間'!F8165)</f>
        <v/>
      </c>
      <c r="F8165" s="15" t="str">
        <f t="shared" si="254"/>
        <v/>
      </c>
      <c r="G8165" s="142" t="str">
        <f>IF('6.標準時間'!$C8165="","",'6.標準時間'!H8165)</f>
        <v/>
      </c>
      <c r="H8165" s="142" t="str">
        <f>IF('6.標準時間'!$C8165="","",'6.標準時間'!I8165)</f>
        <v/>
      </c>
      <c r="I8165" s="107" t="str">
        <f>IF(C8165="","",VLOOKUP($C8165,'7.工程別レート'!$C$6:$E$501,3,FALSE))</f>
        <v/>
      </c>
      <c r="J8165" s="108" t="str">
        <f>IF(C8165="","",VLOOKUP($C8165,'7.工程別レート'!$C$6:$E$501,2,FALSE))</f>
        <v/>
      </c>
      <c r="K8165" s="195" t="str">
        <f t="shared" si="255"/>
        <v/>
      </c>
    </row>
    <row r="8166" spans="2:11" ht="18" customHeight="1">
      <c r="B8166" s="16" t="str">
        <f>IF('6.標準時間'!$B8166="","",'6.標準時間'!B8166)</f>
        <v/>
      </c>
      <c r="C8166" s="16" t="str">
        <f>IF('6.標準時間'!$C8166="","",'6.標準時間'!C8166)</f>
        <v/>
      </c>
      <c r="D8166" s="16" t="str">
        <f>IF('6.標準時間'!$C8166="","",'6.標準時間'!E8166)</f>
        <v/>
      </c>
      <c r="E8166" s="171" t="str">
        <f>IF('6.標準時間'!$C8166="","",'6.標準時間'!F8166)</f>
        <v/>
      </c>
      <c r="F8166" s="15" t="str">
        <f t="shared" si="254"/>
        <v/>
      </c>
      <c r="G8166" s="142" t="str">
        <f>IF('6.標準時間'!$C8166="","",'6.標準時間'!H8166)</f>
        <v/>
      </c>
      <c r="H8166" s="142" t="str">
        <f>IF('6.標準時間'!$C8166="","",'6.標準時間'!I8166)</f>
        <v/>
      </c>
      <c r="I8166" s="107" t="str">
        <f>IF(C8166="","",VLOOKUP($C8166,'7.工程別レート'!$C$6:$E$501,3,FALSE))</f>
        <v/>
      </c>
      <c r="J8166" s="108" t="str">
        <f>IF(C8166="","",VLOOKUP($C8166,'7.工程別レート'!$C$6:$E$501,2,FALSE))</f>
        <v/>
      </c>
      <c r="K8166" s="195" t="str">
        <f t="shared" si="255"/>
        <v/>
      </c>
    </row>
    <row r="8167" spans="2:11" ht="18" customHeight="1">
      <c r="B8167" s="16" t="str">
        <f>IF('6.標準時間'!$B8167="","",'6.標準時間'!B8167)</f>
        <v/>
      </c>
      <c r="C8167" s="16" t="str">
        <f>IF('6.標準時間'!$C8167="","",'6.標準時間'!C8167)</f>
        <v/>
      </c>
      <c r="D8167" s="16" t="str">
        <f>IF('6.標準時間'!$C8167="","",'6.標準時間'!E8167)</f>
        <v/>
      </c>
      <c r="E8167" s="171" t="str">
        <f>IF('6.標準時間'!$C8167="","",'6.標準時間'!F8167)</f>
        <v/>
      </c>
      <c r="F8167" s="15" t="str">
        <f t="shared" si="254"/>
        <v/>
      </c>
      <c r="G8167" s="142" t="str">
        <f>IF('6.標準時間'!$C8167="","",'6.標準時間'!H8167)</f>
        <v/>
      </c>
      <c r="H8167" s="142" t="str">
        <f>IF('6.標準時間'!$C8167="","",'6.標準時間'!I8167)</f>
        <v/>
      </c>
      <c r="I8167" s="107" t="str">
        <f>IF(C8167="","",VLOOKUP($C8167,'7.工程別レート'!$C$6:$E$501,3,FALSE))</f>
        <v/>
      </c>
      <c r="J8167" s="108" t="str">
        <f>IF(C8167="","",VLOOKUP($C8167,'7.工程別レート'!$C$6:$E$501,2,FALSE))</f>
        <v/>
      </c>
      <c r="K8167" s="195" t="str">
        <f t="shared" si="255"/>
        <v/>
      </c>
    </row>
    <row r="8168" spans="2:11" ht="18" customHeight="1">
      <c r="B8168" s="16" t="str">
        <f>IF('6.標準時間'!$B8168="","",'6.標準時間'!B8168)</f>
        <v/>
      </c>
      <c r="C8168" s="16" t="str">
        <f>IF('6.標準時間'!$C8168="","",'6.標準時間'!C8168)</f>
        <v/>
      </c>
      <c r="D8168" s="16" t="str">
        <f>IF('6.標準時間'!$C8168="","",'6.標準時間'!E8168)</f>
        <v/>
      </c>
      <c r="E8168" s="171" t="str">
        <f>IF('6.標準時間'!$C8168="","",'6.標準時間'!F8168)</f>
        <v/>
      </c>
      <c r="F8168" s="15" t="str">
        <f t="shared" si="254"/>
        <v/>
      </c>
      <c r="G8168" s="142" t="str">
        <f>IF('6.標準時間'!$C8168="","",'6.標準時間'!H8168)</f>
        <v/>
      </c>
      <c r="H8168" s="142" t="str">
        <f>IF('6.標準時間'!$C8168="","",'6.標準時間'!I8168)</f>
        <v/>
      </c>
      <c r="I8168" s="107" t="str">
        <f>IF(C8168="","",VLOOKUP($C8168,'7.工程別レート'!$C$6:$E$501,3,FALSE))</f>
        <v/>
      </c>
      <c r="J8168" s="108" t="str">
        <f>IF(C8168="","",VLOOKUP($C8168,'7.工程別レート'!$C$6:$E$501,2,FALSE))</f>
        <v/>
      </c>
      <c r="K8168" s="195" t="str">
        <f t="shared" si="255"/>
        <v/>
      </c>
    </row>
    <row r="8169" spans="2:11" ht="18" customHeight="1">
      <c r="B8169" s="16" t="str">
        <f>IF('6.標準時間'!$B8169="","",'6.標準時間'!B8169)</f>
        <v/>
      </c>
      <c r="C8169" s="16" t="str">
        <f>IF('6.標準時間'!$C8169="","",'6.標準時間'!C8169)</f>
        <v/>
      </c>
      <c r="D8169" s="16" t="str">
        <f>IF('6.標準時間'!$C8169="","",'6.標準時間'!E8169)</f>
        <v/>
      </c>
      <c r="E8169" s="171" t="str">
        <f>IF('6.標準時間'!$C8169="","",'6.標準時間'!F8169)</f>
        <v/>
      </c>
      <c r="F8169" s="15" t="str">
        <f t="shared" si="254"/>
        <v/>
      </c>
      <c r="G8169" s="142" t="str">
        <f>IF('6.標準時間'!$C8169="","",'6.標準時間'!H8169)</f>
        <v/>
      </c>
      <c r="H8169" s="142" t="str">
        <f>IF('6.標準時間'!$C8169="","",'6.標準時間'!I8169)</f>
        <v/>
      </c>
      <c r="I8169" s="107" t="str">
        <f>IF(C8169="","",VLOOKUP($C8169,'7.工程別レート'!$C$6:$E$501,3,FALSE))</f>
        <v/>
      </c>
      <c r="J8169" s="108" t="str">
        <f>IF(C8169="","",VLOOKUP($C8169,'7.工程別レート'!$C$6:$E$501,2,FALSE))</f>
        <v/>
      </c>
      <c r="K8169" s="195" t="str">
        <f t="shared" si="255"/>
        <v/>
      </c>
    </row>
    <row r="8170" spans="2:11" ht="18" customHeight="1">
      <c r="B8170" s="16" t="str">
        <f>IF('6.標準時間'!$B8170="","",'6.標準時間'!B8170)</f>
        <v/>
      </c>
      <c r="C8170" s="16" t="str">
        <f>IF('6.標準時間'!$C8170="","",'6.標準時間'!C8170)</f>
        <v/>
      </c>
      <c r="D8170" s="16" t="str">
        <f>IF('6.標準時間'!$C8170="","",'6.標準時間'!E8170)</f>
        <v/>
      </c>
      <c r="E8170" s="171" t="str">
        <f>IF('6.標準時間'!$C8170="","",'6.標準時間'!F8170)</f>
        <v/>
      </c>
      <c r="F8170" s="15" t="str">
        <f t="shared" si="254"/>
        <v/>
      </c>
      <c r="G8170" s="142" t="str">
        <f>IF('6.標準時間'!$C8170="","",'6.標準時間'!H8170)</f>
        <v/>
      </c>
      <c r="H8170" s="142" t="str">
        <f>IF('6.標準時間'!$C8170="","",'6.標準時間'!I8170)</f>
        <v/>
      </c>
      <c r="I8170" s="107" t="str">
        <f>IF(C8170="","",VLOOKUP($C8170,'7.工程別レート'!$C$6:$E$501,3,FALSE))</f>
        <v/>
      </c>
      <c r="J8170" s="108" t="str">
        <f>IF(C8170="","",VLOOKUP($C8170,'7.工程別レート'!$C$6:$E$501,2,FALSE))</f>
        <v/>
      </c>
      <c r="K8170" s="195" t="str">
        <f t="shared" si="255"/>
        <v/>
      </c>
    </row>
    <row r="8171" spans="2:11" ht="18" customHeight="1">
      <c r="B8171" s="16" t="str">
        <f>IF('6.標準時間'!$B8171="","",'6.標準時間'!B8171)</f>
        <v/>
      </c>
      <c r="C8171" s="16" t="str">
        <f>IF('6.標準時間'!$C8171="","",'6.標準時間'!C8171)</f>
        <v/>
      </c>
      <c r="D8171" s="16" t="str">
        <f>IF('6.標準時間'!$C8171="","",'6.標準時間'!E8171)</f>
        <v/>
      </c>
      <c r="E8171" s="171" t="str">
        <f>IF('6.標準時間'!$C8171="","",'6.標準時間'!F8171)</f>
        <v/>
      </c>
      <c r="F8171" s="15" t="str">
        <f t="shared" si="254"/>
        <v/>
      </c>
      <c r="G8171" s="142" t="str">
        <f>IF('6.標準時間'!$C8171="","",'6.標準時間'!H8171)</f>
        <v/>
      </c>
      <c r="H8171" s="142" t="str">
        <f>IF('6.標準時間'!$C8171="","",'6.標準時間'!I8171)</f>
        <v/>
      </c>
      <c r="I8171" s="107" t="str">
        <f>IF(C8171="","",VLOOKUP($C8171,'7.工程別レート'!$C$6:$E$501,3,FALSE))</f>
        <v/>
      </c>
      <c r="J8171" s="108" t="str">
        <f>IF(C8171="","",VLOOKUP($C8171,'7.工程別レート'!$C$6:$E$501,2,FALSE))</f>
        <v/>
      </c>
      <c r="K8171" s="195" t="str">
        <f t="shared" si="255"/>
        <v/>
      </c>
    </row>
    <row r="8172" spans="2:11" ht="18" customHeight="1">
      <c r="B8172" s="16" t="str">
        <f>IF('6.標準時間'!$B8172="","",'6.標準時間'!B8172)</f>
        <v/>
      </c>
      <c r="C8172" s="16" t="str">
        <f>IF('6.標準時間'!$C8172="","",'6.標準時間'!C8172)</f>
        <v/>
      </c>
      <c r="D8172" s="16" t="str">
        <f>IF('6.標準時間'!$C8172="","",'6.標準時間'!E8172)</f>
        <v/>
      </c>
      <c r="E8172" s="171" t="str">
        <f>IF('6.標準時間'!$C8172="","",'6.標準時間'!F8172)</f>
        <v/>
      </c>
      <c r="F8172" s="15" t="str">
        <f t="shared" si="254"/>
        <v/>
      </c>
      <c r="G8172" s="142" t="str">
        <f>IF('6.標準時間'!$C8172="","",'6.標準時間'!H8172)</f>
        <v/>
      </c>
      <c r="H8172" s="142" t="str">
        <f>IF('6.標準時間'!$C8172="","",'6.標準時間'!I8172)</f>
        <v/>
      </c>
      <c r="I8172" s="107" t="str">
        <f>IF(C8172="","",VLOOKUP($C8172,'7.工程別レート'!$C$6:$E$501,3,FALSE))</f>
        <v/>
      </c>
      <c r="J8172" s="108" t="str">
        <f>IF(C8172="","",VLOOKUP($C8172,'7.工程別レート'!$C$6:$E$501,2,FALSE))</f>
        <v/>
      </c>
      <c r="K8172" s="195" t="str">
        <f t="shared" si="255"/>
        <v/>
      </c>
    </row>
    <row r="8173" spans="2:11" ht="18" customHeight="1">
      <c r="B8173" s="16" t="str">
        <f>IF('6.標準時間'!$B8173="","",'6.標準時間'!B8173)</f>
        <v/>
      </c>
      <c r="C8173" s="16" t="str">
        <f>IF('6.標準時間'!$C8173="","",'6.標準時間'!C8173)</f>
        <v/>
      </c>
      <c r="D8173" s="16" t="str">
        <f>IF('6.標準時間'!$C8173="","",'6.標準時間'!E8173)</f>
        <v/>
      </c>
      <c r="E8173" s="171" t="str">
        <f>IF('6.標準時間'!$C8173="","",'6.標準時間'!F8173)</f>
        <v/>
      </c>
      <c r="F8173" s="15" t="str">
        <f t="shared" si="254"/>
        <v/>
      </c>
      <c r="G8173" s="142" t="str">
        <f>IF('6.標準時間'!$C8173="","",'6.標準時間'!H8173)</f>
        <v/>
      </c>
      <c r="H8173" s="142" t="str">
        <f>IF('6.標準時間'!$C8173="","",'6.標準時間'!I8173)</f>
        <v/>
      </c>
      <c r="I8173" s="107" t="str">
        <f>IF(C8173="","",VLOOKUP($C8173,'7.工程別レート'!$C$6:$E$501,3,FALSE))</f>
        <v/>
      </c>
      <c r="J8173" s="108" t="str">
        <f>IF(C8173="","",VLOOKUP($C8173,'7.工程別レート'!$C$6:$E$501,2,FALSE))</f>
        <v/>
      </c>
      <c r="K8173" s="195" t="str">
        <f t="shared" si="255"/>
        <v/>
      </c>
    </row>
    <row r="8174" spans="2:11" ht="18" customHeight="1">
      <c r="B8174" s="16" t="str">
        <f>IF('6.標準時間'!$B8174="","",'6.標準時間'!B8174)</f>
        <v/>
      </c>
      <c r="C8174" s="16" t="str">
        <f>IF('6.標準時間'!$C8174="","",'6.標準時間'!C8174)</f>
        <v/>
      </c>
      <c r="D8174" s="16" t="str">
        <f>IF('6.標準時間'!$C8174="","",'6.標準時間'!E8174)</f>
        <v/>
      </c>
      <c r="E8174" s="171" t="str">
        <f>IF('6.標準時間'!$C8174="","",'6.標準時間'!F8174)</f>
        <v/>
      </c>
      <c r="F8174" s="15" t="str">
        <f t="shared" si="254"/>
        <v/>
      </c>
      <c r="G8174" s="142" t="str">
        <f>IF('6.標準時間'!$C8174="","",'6.標準時間'!H8174)</f>
        <v/>
      </c>
      <c r="H8174" s="142" t="str">
        <f>IF('6.標準時間'!$C8174="","",'6.標準時間'!I8174)</f>
        <v/>
      </c>
      <c r="I8174" s="107" t="str">
        <f>IF(C8174="","",VLOOKUP($C8174,'7.工程別レート'!$C$6:$E$501,3,FALSE))</f>
        <v/>
      </c>
      <c r="J8174" s="108" t="str">
        <f>IF(C8174="","",VLOOKUP($C8174,'7.工程別レート'!$C$6:$E$501,2,FALSE))</f>
        <v/>
      </c>
      <c r="K8174" s="195" t="str">
        <f t="shared" si="255"/>
        <v/>
      </c>
    </row>
    <row r="8175" spans="2:11" ht="18" customHeight="1">
      <c r="B8175" s="16" t="str">
        <f>IF('6.標準時間'!$B8175="","",'6.標準時間'!B8175)</f>
        <v/>
      </c>
      <c r="C8175" s="16" t="str">
        <f>IF('6.標準時間'!$C8175="","",'6.標準時間'!C8175)</f>
        <v/>
      </c>
      <c r="D8175" s="16" t="str">
        <f>IF('6.標準時間'!$C8175="","",'6.標準時間'!E8175)</f>
        <v/>
      </c>
      <c r="E8175" s="171" t="str">
        <f>IF('6.標準時間'!$C8175="","",'6.標準時間'!F8175)</f>
        <v/>
      </c>
      <c r="F8175" s="15" t="str">
        <f t="shared" si="254"/>
        <v/>
      </c>
      <c r="G8175" s="142" t="str">
        <f>IF('6.標準時間'!$C8175="","",'6.標準時間'!H8175)</f>
        <v/>
      </c>
      <c r="H8175" s="142" t="str">
        <f>IF('6.標準時間'!$C8175="","",'6.標準時間'!I8175)</f>
        <v/>
      </c>
      <c r="I8175" s="107" t="str">
        <f>IF(C8175="","",VLOOKUP($C8175,'7.工程別レート'!$C$6:$E$501,3,FALSE))</f>
        <v/>
      </c>
      <c r="J8175" s="108" t="str">
        <f>IF(C8175="","",VLOOKUP($C8175,'7.工程別レート'!$C$6:$E$501,2,FALSE))</f>
        <v/>
      </c>
      <c r="K8175" s="195" t="str">
        <f t="shared" si="255"/>
        <v/>
      </c>
    </row>
    <row r="8176" spans="2:11" ht="18" customHeight="1">
      <c r="B8176" s="16" t="str">
        <f>IF('6.標準時間'!$B8176="","",'6.標準時間'!B8176)</f>
        <v/>
      </c>
      <c r="C8176" s="16" t="str">
        <f>IF('6.標準時間'!$C8176="","",'6.標準時間'!C8176)</f>
        <v/>
      </c>
      <c r="D8176" s="16" t="str">
        <f>IF('6.標準時間'!$C8176="","",'6.標準時間'!E8176)</f>
        <v/>
      </c>
      <c r="E8176" s="171" t="str">
        <f>IF('6.標準時間'!$C8176="","",'6.標準時間'!F8176)</f>
        <v/>
      </c>
      <c r="F8176" s="15" t="str">
        <f t="shared" si="254"/>
        <v/>
      </c>
      <c r="G8176" s="142" t="str">
        <f>IF('6.標準時間'!$C8176="","",'6.標準時間'!H8176)</f>
        <v/>
      </c>
      <c r="H8176" s="142" t="str">
        <f>IF('6.標準時間'!$C8176="","",'6.標準時間'!I8176)</f>
        <v/>
      </c>
      <c r="I8176" s="107" t="str">
        <f>IF(C8176="","",VLOOKUP($C8176,'7.工程別レート'!$C$6:$E$501,3,FALSE))</f>
        <v/>
      </c>
      <c r="J8176" s="108" t="str">
        <f>IF(C8176="","",VLOOKUP($C8176,'7.工程別レート'!$C$6:$E$501,2,FALSE))</f>
        <v/>
      </c>
      <c r="K8176" s="195" t="str">
        <f t="shared" si="255"/>
        <v/>
      </c>
    </row>
    <row r="8177" spans="2:11" ht="18" customHeight="1">
      <c r="B8177" s="16" t="str">
        <f>IF('6.標準時間'!$B8177="","",'6.標準時間'!B8177)</f>
        <v/>
      </c>
      <c r="C8177" s="16" t="str">
        <f>IF('6.標準時間'!$C8177="","",'6.標準時間'!C8177)</f>
        <v/>
      </c>
      <c r="D8177" s="16" t="str">
        <f>IF('6.標準時間'!$C8177="","",'6.標準時間'!E8177)</f>
        <v/>
      </c>
      <c r="E8177" s="171" t="str">
        <f>IF('6.標準時間'!$C8177="","",'6.標準時間'!F8177)</f>
        <v/>
      </c>
      <c r="F8177" s="15" t="str">
        <f t="shared" si="254"/>
        <v/>
      </c>
      <c r="G8177" s="142" t="str">
        <f>IF('6.標準時間'!$C8177="","",'6.標準時間'!H8177)</f>
        <v/>
      </c>
      <c r="H8177" s="142" t="str">
        <f>IF('6.標準時間'!$C8177="","",'6.標準時間'!I8177)</f>
        <v/>
      </c>
      <c r="I8177" s="107" t="str">
        <f>IF(C8177="","",VLOOKUP($C8177,'7.工程別レート'!$C$6:$E$501,3,FALSE))</f>
        <v/>
      </c>
      <c r="J8177" s="108" t="str">
        <f>IF(C8177="","",VLOOKUP($C8177,'7.工程別レート'!$C$6:$E$501,2,FALSE))</f>
        <v/>
      </c>
      <c r="K8177" s="195" t="str">
        <f t="shared" si="255"/>
        <v/>
      </c>
    </row>
    <row r="8178" spans="2:11" ht="18" customHeight="1">
      <c r="B8178" s="16" t="str">
        <f>IF('6.標準時間'!$B8178="","",'6.標準時間'!B8178)</f>
        <v/>
      </c>
      <c r="C8178" s="16" t="str">
        <f>IF('6.標準時間'!$C8178="","",'6.標準時間'!C8178)</f>
        <v/>
      </c>
      <c r="D8178" s="16" t="str">
        <f>IF('6.標準時間'!$C8178="","",'6.標準時間'!E8178)</f>
        <v/>
      </c>
      <c r="E8178" s="171" t="str">
        <f>IF('6.標準時間'!$C8178="","",'6.標準時間'!F8178)</f>
        <v/>
      </c>
      <c r="F8178" s="15" t="str">
        <f t="shared" si="254"/>
        <v/>
      </c>
      <c r="G8178" s="142" t="str">
        <f>IF('6.標準時間'!$C8178="","",'6.標準時間'!H8178)</f>
        <v/>
      </c>
      <c r="H8178" s="142" t="str">
        <f>IF('6.標準時間'!$C8178="","",'6.標準時間'!I8178)</f>
        <v/>
      </c>
      <c r="I8178" s="107" t="str">
        <f>IF(C8178="","",VLOOKUP($C8178,'7.工程別レート'!$C$6:$E$501,3,FALSE))</f>
        <v/>
      </c>
      <c r="J8178" s="108" t="str">
        <f>IF(C8178="","",VLOOKUP($C8178,'7.工程別レート'!$C$6:$E$501,2,FALSE))</f>
        <v/>
      </c>
      <c r="K8178" s="195" t="str">
        <f t="shared" si="255"/>
        <v/>
      </c>
    </row>
    <row r="8179" spans="2:11" ht="18" customHeight="1">
      <c r="B8179" s="16" t="str">
        <f>IF('6.標準時間'!$B8179="","",'6.標準時間'!B8179)</f>
        <v/>
      </c>
      <c r="C8179" s="16" t="str">
        <f>IF('6.標準時間'!$C8179="","",'6.標準時間'!C8179)</f>
        <v/>
      </c>
      <c r="D8179" s="16" t="str">
        <f>IF('6.標準時間'!$C8179="","",'6.標準時間'!E8179)</f>
        <v/>
      </c>
      <c r="E8179" s="171" t="str">
        <f>IF('6.標準時間'!$C8179="","",'6.標準時間'!F8179)</f>
        <v/>
      </c>
      <c r="F8179" s="15" t="str">
        <f t="shared" si="254"/>
        <v/>
      </c>
      <c r="G8179" s="142" t="str">
        <f>IF('6.標準時間'!$C8179="","",'6.標準時間'!H8179)</f>
        <v/>
      </c>
      <c r="H8179" s="142" t="str">
        <f>IF('6.標準時間'!$C8179="","",'6.標準時間'!I8179)</f>
        <v/>
      </c>
      <c r="I8179" s="107" t="str">
        <f>IF(C8179="","",VLOOKUP($C8179,'7.工程別レート'!$C$6:$E$501,3,FALSE))</f>
        <v/>
      </c>
      <c r="J8179" s="108" t="str">
        <f>IF(C8179="","",VLOOKUP($C8179,'7.工程別レート'!$C$6:$E$501,2,FALSE))</f>
        <v/>
      </c>
      <c r="K8179" s="195" t="str">
        <f t="shared" si="255"/>
        <v/>
      </c>
    </row>
    <row r="8180" spans="2:11" ht="18" customHeight="1">
      <c r="B8180" s="16" t="str">
        <f>IF('6.標準時間'!$B8180="","",'6.標準時間'!B8180)</f>
        <v/>
      </c>
      <c r="C8180" s="16" t="str">
        <f>IF('6.標準時間'!$C8180="","",'6.標準時間'!C8180)</f>
        <v/>
      </c>
      <c r="D8180" s="16" t="str">
        <f>IF('6.標準時間'!$C8180="","",'6.標準時間'!E8180)</f>
        <v/>
      </c>
      <c r="E8180" s="171" t="str">
        <f>IF('6.標準時間'!$C8180="","",'6.標準時間'!F8180)</f>
        <v/>
      </c>
      <c r="F8180" s="15" t="str">
        <f t="shared" si="254"/>
        <v/>
      </c>
      <c r="G8180" s="142" t="str">
        <f>IF('6.標準時間'!$C8180="","",'6.標準時間'!H8180)</f>
        <v/>
      </c>
      <c r="H8180" s="142" t="str">
        <f>IF('6.標準時間'!$C8180="","",'6.標準時間'!I8180)</f>
        <v/>
      </c>
      <c r="I8180" s="107" t="str">
        <f>IF(C8180="","",VLOOKUP($C8180,'7.工程別レート'!$C$6:$E$501,3,FALSE))</f>
        <v/>
      </c>
      <c r="J8180" s="108" t="str">
        <f>IF(C8180="","",VLOOKUP($C8180,'7.工程別レート'!$C$6:$E$501,2,FALSE))</f>
        <v/>
      </c>
      <c r="K8180" s="195" t="str">
        <f t="shared" si="255"/>
        <v/>
      </c>
    </row>
    <row r="8181" spans="2:11" ht="18" customHeight="1">
      <c r="B8181" s="16" t="str">
        <f>IF('6.標準時間'!$B8181="","",'6.標準時間'!B8181)</f>
        <v/>
      </c>
      <c r="C8181" s="16" t="str">
        <f>IF('6.標準時間'!$C8181="","",'6.標準時間'!C8181)</f>
        <v/>
      </c>
      <c r="D8181" s="16" t="str">
        <f>IF('6.標準時間'!$C8181="","",'6.標準時間'!E8181)</f>
        <v/>
      </c>
      <c r="E8181" s="171" t="str">
        <f>IF('6.標準時間'!$C8181="","",'6.標準時間'!F8181)</f>
        <v/>
      </c>
      <c r="F8181" s="15" t="str">
        <f t="shared" si="254"/>
        <v/>
      </c>
      <c r="G8181" s="142" t="str">
        <f>IF('6.標準時間'!$C8181="","",'6.標準時間'!H8181)</f>
        <v/>
      </c>
      <c r="H8181" s="142" t="str">
        <f>IF('6.標準時間'!$C8181="","",'6.標準時間'!I8181)</f>
        <v/>
      </c>
      <c r="I8181" s="107" t="str">
        <f>IF(C8181="","",VLOOKUP($C8181,'7.工程別レート'!$C$6:$E$501,3,FALSE))</f>
        <v/>
      </c>
      <c r="J8181" s="108" t="str">
        <f>IF(C8181="","",VLOOKUP($C8181,'7.工程別レート'!$C$6:$E$501,2,FALSE))</f>
        <v/>
      </c>
      <c r="K8181" s="195" t="str">
        <f t="shared" si="255"/>
        <v/>
      </c>
    </row>
    <row r="8182" spans="2:11" ht="18" customHeight="1">
      <c r="B8182" s="16" t="str">
        <f>IF('6.標準時間'!$B8182="","",'6.標準時間'!B8182)</f>
        <v/>
      </c>
      <c r="C8182" s="16" t="str">
        <f>IF('6.標準時間'!$C8182="","",'6.標準時間'!C8182)</f>
        <v/>
      </c>
      <c r="D8182" s="16" t="str">
        <f>IF('6.標準時間'!$C8182="","",'6.標準時間'!E8182)</f>
        <v/>
      </c>
      <c r="E8182" s="171" t="str">
        <f>IF('6.標準時間'!$C8182="","",'6.標準時間'!F8182)</f>
        <v/>
      </c>
      <c r="F8182" s="15" t="str">
        <f t="shared" si="254"/>
        <v/>
      </c>
      <c r="G8182" s="142" t="str">
        <f>IF('6.標準時間'!$C8182="","",'6.標準時間'!H8182)</f>
        <v/>
      </c>
      <c r="H8182" s="142" t="str">
        <f>IF('6.標準時間'!$C8182="","",'6.標準時間'!I8182)</f>
        <v/>
      </c>
      <c r="I8182" s="107" t="str">
        <f>IF(C8182="","",VLOOKUP($C8182,'7.工程別レート'!$C$6:$E$501,3,FALSE))</f>
        <v/>
      </c>
      <c r="J8182" s="108" t="str">
        <f>IF(C8182="","",VLOOKUP($C8182,'7.工程別レート'!$C$6:$E$501,2,FALSE))</f>
        <v/>
      </c>
      <c r="K8182" s="195" t="str">
        <f t="shared" si="255"/>
        <v/>
      </c>
    </row>
    <row r="8183" spans="2:11" ht="18" customHeight="1">
      <c r="B8183" s="16" t="str">
        <f>IF('6.標準時間'!$B8183="","",'6.標準時間'!B8183)</f>
        <v/>
      </c>
      <c r="C8183" s="16" t="str">
        <f>IF('6.標準時間'!$C8183="","",'6.標準時間'!C8183)</f>
        <v/>
      </c>
      <c r="D8183" s="16" t="str">
        <f>IF('6.標準時間'!$C8183="","",'6.標準時間'!E8183)</f>
        <v/>
      </c>
      <c r="E8183" s="171" t="str">
        <f>IF('6.標準時間'!$C8183="","",'6.標準時間'!F8183)</f>
        <v/>
      </c>
      <c r="F8183" s="15" t="str">
        <f t="shared" si="254"/>
        <v/>
      </c>
      <c r="G8183" s="142" t="str">
        <f>IF('6.標準時間'!$C8183="","",'6.標準時間'!H8183)</f>
        <v/>
      </c>
      <c r="H8183" s="142" t="str">
        <f>IF('6.標準時間'!$C8183="","",'6.標準時間'!I8183)</f>
        <v/>
      </c>
      <c r="I8183" s="107" t="str">
        <f>IF(C8183="","",VLOOKUP($C8183,'7.工程別レート'!$C$6:$E$501,3,FALSE))</f>
        <v/>
      </c>
      <c r="J8183" s="108" t="str">
        <f>IF(C8183="","",VLOOKUP($C8183,'7.工程別レート'!$C$6:$E$501,2,FALSE))</f>
        <v/>
      </c>
      <c r="K8183" s="195" t="str">
        <f t="shared" si="255"/>
        <v/>
      </c>
    </row>
    <row r="8184" spans="2:11" ht="18" customHeight="1">
      <c r="B8184" s="16" t="str">
        <f>IF('6.標準時間'!$B8184="","",'6.標準時間'!B8184)</f>
        <v/>
      </c>
      <c r="C8184" s="16" t="str">
        <f>IF('6.標準時間'!$C8184="","",'6.標準時間'!C8184)</f>
        <v/>
      </c>
      <c r="D8184" s="16" t="str">
        <f>IF('6.標準時間'!$C8184="","",'6.標準時間'!E8184)</f>
        <v/>
      </c>
      <c r="E8184" s="171" t="str">
        <f>IF('6.標準時間'!$C8184="","",'6.標準時間'!F8184)</f>
        <v/>
      </c>
      <c r="F8184" s="15" t="str">
        <f t="shared" si="254"/>
        <v/>
      </c>
      <c r="G8184" s="142" t="str">
        <f>IF('6.標準時間'!$C8184="","",'6.標準時間'!H8184)</f>
        <v/>
      </c>
      <c r="H8184" s="142" t="str">
        <f>IF('6.標準時間'!$C8184="","",'6.標準時間'!I8184)</f>
        <v/>
      </c>
      <c r="I8184" s="107" t="str">
        <f>IF(C8184="","",VLOOKUP($C8184,'7.工程別レート'!$C$6:$E$501,3,FALSE))</f>
        <v/>
      </c>
      <c r="J8184" s="108" t="str">
        <f>IF(C8184="","",VLOOKUP($C8184,'7.工程別レート'!$C$6:$E$501,2,FALSE))</f>
        <v/>
      </c>
      <c r="K8184" s="195" t="str">
        <f t="shared" si="255"/>
        <v/>
      </c>
    </row>
    <row r="8185" spans="2:11" ht="18" customHeight="1">
      <c r="B8185" s="16" t="str">
        <f>IF('6.標準時間'!$B8185="","",'6.標準時間'!B8185)</f>
        <v/>
      </c>
      <c r="C8185" s="16" t="str">
        <f>IF('6.標準時間'!$C8185="","",'6.標準時間'!C8185)</f>
        <v/>
      </c>
      <c r="D8185" s="16" t="str">
        <f>IF('6.標準時間'!$C8185="","",'6.標準時間'!E8185)</f>
        <v/>
      </c>
      <c r="E8185" s="171" t="str">
        <f>IF('6.標準時間'!$C8185="","",'6.標準時間'!F8185)</f>
        <v/>
      </c>
      <c r="F8185" s="15" t="str">
        <f t="shared" si="254"/>
        <v/>
      </c>
      <c r="G8185" s="142" t="str">
        <f>IF('6.標準時間'!$C8185="","",'6.標準時間'!H8185)</f>
        <v/>
      </c>
      <c r="H8185" s="142" t="str">
        <f>IF('6.標準時間'!$C8185="","",'6.標準時間'!I8185)</f>
        <v/>
      </c>
      <c r="I8185" s="107" t="str">
        <f>IF(C8185="","",VLOOKUP($C8185,'7.工程別レート'!$C$6:$E$501,3,FALSE))</f>
        <v/>
      </c>
      <c r="J8185" s="108" t="str">
        <f>IF(C8185="","",VLOOKUP($C8185,'7.工程別レート'!$C$6:$E$501,2,FALSE))</f>
        <v/>
      </c>
      <c r="K8185" s="195" t="str">
        <f t="shared" si="255"/>
        <v/>
      </c>
    </row>
    <row r="8186" spans="2:11" ht="18" customHeight="1">
      <c r="B8186" s="16" t="str">
        <f>IF('6.標準時間'!$B8186="","",'6.標準時間'!B8186)</f>
        <v/>
      </c>
      <c r="C8186" s="16" t="str">
        <f>IF('6.標準時間'!$C8186="","",'6.標準時間'!C8186)</f>
        <v/>
      </c>
      <c r="D8186" s="16" t="str">
        <f>IF('6.標準時間'!$C8186="","",'6.標準時間'!E8186)</f>
        <v/>
      </c>
      <c r="E8186" s="171" t="str">
        <f>IF('6.標準時間'!$C8186="","",'6.標準時間'!F8186)</f>
        <v/>
      </c>
      <c r="F8186" s="15" t="str">
        <f t="shared" si="254"/>
        <v/>
      </c>
      <c r="G8186" s="142" t="str">
        <f>IF('6.標準時間'!$C8186="","",'6.標準時間'!H8186)</f>
        <v/>
      </c>
      <c r="H8186" s="142" t="str">
        <f>IF('6.標準時間'!$C8186="","",'6.標準時間'!I8186)</f>
        <v/>
      </c>
      <c r="I8186" s="107" t="str">
        <f>IF(C8186="","",VLOOKUP($C8186,'7.工程別レート'!$C$6:$E$501,3,FALSE))</f>
        <v/>
      </c>
      <c r="J8186" s="108" t="str">
        <f>IF(C8186="","",VLOOKUP($C8186,'7.工程別レート'!$C$6:$E$501,2,FALSE))</f>
        <v/>
      </c>
      <c r="K8186" s="195" t="str">
        <f t="shared" si="255"/>
        <v/>
      </c>
    </row>
    <row r="8187" spans="2:11" ht="18" customHeight="1">
      <c r="B8187" s="16" t="str">
        <f>IF('6.標準時間'!$B8187="","",'6.標準時間'!B8187)</f>
        <v/>
      </c>
      <c r="C8187" s="16" t="str">
        <f>IF('6.標準時間'!$C8187="","",'6.標準時間'!C8187)</f>
        <v/>
      </c>
      <c r="D8187" s="16" t="str">
        <f>IF('6.標準時間'!$C8187="","",'6.標準時間'!E8187)</f>
        <v/>
      </c>
      <c r="E8187" s="171" t="str">
        <f>IF('6.標準時間'!$C8187="","",'6.標準時間'!F8187)</f>
        <v/>
      </c>
      <c r="F8187" s="15" t="str">
        <f t="shared" si="254"/>
        <v/>
      </c>
      <c r="G8187" s="142" t="str">
        <f>IF('6.標準時間'!$C8187="","",'6.標準時間'!H8187)</f>
        <v/>
      </c>
      <c r="H8187" s="142" t="str">
        <f>IF('6.標準時間'!$C8187="","",'6.標準時間'!I8187)</f>
        <v/>
      </c>
      <c r="I8187" s="107" t="str">
        <f>IF(C8187="","",VLOOKUP($C8187,'7.工程別レート'!$C$6:$E$501,3,FALSE))</f>
        <v/>
      </c>
      <c r="J8187" s="108" t="str">
        <f>IF(C8187="","",VLOOKUP($C8187,'7.工程別レート'!$C$6:$E$501,2,FALSE))</f>
        <v/>
      </c>
      <c r="K8187" s="195" t="str">
        <f t="shared" si="255"/>
        <v/>
      </c>
    </row>
    <row r="8188" spans="2:11" ht="18" customHeight="1">
      <c r="B8188" s="16" t="str">
        <f>IF('6.標準時間'!$B8188="","",'6.標準時間'!B8188)</f>
        <v/>
      </c>
      <c r="C8188" s="16" t="str">
        <f>IF('6.標準時間'!$C8188="","",'6.標準時間'!C8188)</f>
        <v/>
      </c>
      <c r="D8188" s="16" t="str">
        <f>IF('6.標準時間'!$C8188="","",'6.標準時間'!E8188)</f>
        <v/>
      </c>
      <c r="E8188" s="171" t="str">
        <f>IF('6.標準時間'!$C8188="","",'6.標準時間'!F8188)</f>
        <v/>
      </c>
      <c r="F8188" s="15" t="str">
        <f t="shared" si="254"/>
        <v/>
      </c>
      <c r="G8188" s="142" t="str">
        <f>IF('6.標準時間'!$C8188="","",'6.標準時間'!H8188)</f>
        <v/>
      </c>
      <c r="H8188" s="142" t="str">
        <f>IF('6.標準時間'!$C8188="","",'6.標準時間'!I8188)</f>
        <v/>
      </c>
      <c r="I8188" s="107" t="str">
        <f>IF(C8188="","",VLOOKUP($C8188,'7.工程別レート'!$C$6:$E$501,3,FALSE))</f>
        <v/>
      </c>
      <c r="J8188" s="108" t="str">
        <f>IF(C8188="","",VLOOKUP($C8188,'7.工程別レート'!$C$6:$E$501,2,FALSE))</f>
        <v/>
      </c>
      <c r="K8188" s="195" t="str">
        <f t="shared" si="255"/>
        <v/>
      </c>
    </row>
    <row r="8189" spans="2:11" ht="18" customHeight="1">
      <c r="B8189" s="16" t="str">
        <f>IF('6.標準時間'!$B8189="","",'6.標準時間'!B8189)</f>
        <v/>
      </c>
      <c r="C8189" s="16" t="str">
        <f>IF('6.標準時間'!$C8189="","",'6.標準時間'!C8189)</f>
        <v/>
      </c>
      <c r="D8189" s="16" t="str">
        <f>IF('6.標準時間'!$C8189="","",'6.標準時間'!E8189)</f>
        <v/>
      </c>
      <c r="E8189" s="171" t="str">
        <f>IF('6.標準時間'!$C8189="","",'6.標準時間'!F8189)</f>
        <v/>
      </c>
      <c r="F8189" s="15" t="str">
        <f t="shared" si="254"/>
        <v/>
      </c>
      <c r="G8189" s="142" t="str">
        <f>IF('6.標準時間'!$C8189="","",'6.標準時間'!H8189)</f>
        <v/>
      </c>
      <c r="H8189" s="142" t="str">
        <f>IF('6.標準時間'!$C8189="","",'6.標準時間'!I8189)</f>
        <v/>
      </c>
      <c r="I8189" s="107" t="str">
        <f>IF(C8189="","",VLOOKUP($C8189,'7.工程別レート'!$C$6:$E$501,3,FALSE))</f>
        <v/>
      </c>
      <c r="J8189" s="108" t="str">
        <f>IF(C8189="","",VLOOKUP($C8189,'7.工程別レート'!$C$6:$E$501,2,FALSE))</f>
        <v/>
      </c>
      <c r="K8189" s="195" t="str">
        <f t="shared" si="255"/>
        <v/>
      </c>
    </row>
    <row r="8190" spans="2:11" ht="18" customHeight="1">
      <c r="B8190" s="16" t="str">
        <f>IF('6.標準時間'!$B8190="","",'6.標準時間'!B8190)</f>
        <v/>
      </c>
      <c r="C8190" s="16" t="str">
        <f>IF('6.標準時間'!$C8190="","",'6.標準時間'!C8190)</f>
        <v/>
      </c>
      <c r="D8190" s="16" t="str">
        <f>IF('6.標準時間'!$C8190="","",'6.標準時間'!E8190)</f>
        <v/>
      </c>
      <c r="E8190" s="171" t="str">
        <f>IF('6.標準時間'!$C8190="","",'6.標準時間'!F8190)</f>
        <v/>
      </c>
      <c r="F8190" s="15" t="str">
        <f t="shared" si="254"/>
        <v/>
      </c>
      <c r="G8190" s="142" t="str">
        <f>IF('6.標準時間'!$C8190="","",'6.標準時間'!H8190)</f>
        <v/>
      </c>
      <c r="H8190" s="142" t="str">
        <f>IF('6.標準時間'!$C8190="","",'6.標準時間'!I8190)</f>
        <v/>
      </c>
      <c r="I8190" s="107" t="str">
        <f>IF(C8190="","",VLOOKUP($C8190,'7.工程別レート'!$C$6:$E$501,3,FALSE))</f>
        <v/>
      </c>
      <c r="J8190" s="108" t="str">
        <f>IF(C8190="","",VLOOKUP($C8190,'7.工程別レート'!$C$6:$E$501,2,FALSE))</f>
        <v/>
      </c>
      <c r="K8190" s="195" t="str">
        <f t="shared" si="255"/>
        <v/>
      </c>
    </row>
    <row r="8191" spans="2:11" ht="18" customHeight="1">
      <c r="B8191" s="16" t="str">
        <f>IF('6.標準時間'!$B8191="","",'6.標準時間'!B8191)</f>
        <v/>
      </c>
      <c r="C8191" s="16" t="str">
        <f>IF('6.標準時間'!$C8191="","",'6.標準時間'!C8191)</f>
        <v/>
      </c>
      <c r="D8191" s="16" t="str">
        <f>IF('6.標準時間'!$C8191="","",'6.標準時間'!E8191)</f>
        <v/>
      </c>
      <c r="E8191" s="171" t="str">
        <f>IF('6.標準時間'!$C8191="","",'6.標準時間'!F8191)</f>
        <v/>
      </c>
      <c r="F8191" s="15" t="str">
        <f t="shared" si="254"/>
        <v/>
      </c>
      <c r="G8191" s="142" t="str">
        <f>IF('6.標準時間'!$C8191="","",'6.標準時間'!H8191)</f>
        <v/>
      </c>
      <c r="H8191" s="142" t="str">
        <f>IF('6.標準時間'!$C8191="","",'6.標準時間'!I8191)</f>
        <v/>
      </c>
      <c r="I8191" s="107" t="str">
        <f>IF(C8191="","",VLOOKUP($C8191,'7.工程別レート'!$C$6:$E$501,3,FALSE))</f>
        <v/>
      </c>
      <c r="J8191" s="108" t="str">
        <f>IF(C8191="","",VLOOKUP($C8191,'7.工程別レート'!$C$6:$E$501,2,FALSE))</f>
        <v/>
      </c>
      <c r="K8191" s="195" t="str">
        <f t="shared" si="255"/>
        <v/>
      </c>
    </row>
    <row r="8192" spans="2:11" ht="18" customHeight="1">
      <c r="B8192" s="16" t="str">
        <f>IF('6.標準時間'!$B8192="","",'6.標準時間'!B8192)</f>
        <v/>
      </c>
      <c r="C8192" s="16" t="str">
        <f>IF('6.標準時間'!$C8192="","",'6.標準時間'!C8192)</f>
        <v/>
      </c>
      <c r="D8192" s="16" t="str">
        <f>IF('6.標準時間'!$C8192="","",'6.標準時間'!E8192)</f>
        <v/>
      </c>
      <c r="E8192" s="171" t="str">
        <f>IF('6.標準時間'!$C8192="","",'6.標準時間'!F8192)</f>
        <v/>
      </c>
      <c r="F8192" s="15" t="str">
        <f t="shared" si="254"/>
        <v/>
      </c>
      <c r="G8192" s="142" t="str">
        <f>IF('6.標準時間'!$C8192="","",'6.標準時間'!H8192)</f>
        <v/>
      </c>
      <c r="H8192" s="142" t="str">
        <f>IF('6.標準時間'!$C8192="","",'6.標準時間'!I8192)</f>
        <v/>
      </c>
      <c r="I8192" s="107" t="str">
        <f>IF(C8192="","",VLOOKUP($C8192,'7.工程別レート'!$C$6:$E$501,3,FALSE))</f>
        <v/>
      </c>
      <c r="J8192" s="108" t="str">
        <f>IF(C8192="","",VLOOKUP($C8192,'7.工程別レート'!$C$6:$E$501,2,FALSE))</f>
        <v/>
      </c>
      <c r="K8192" s="195" t="str">
        <f t="shared" si="255"/>
        <v/>
      </c>
    </row>
    <row r="8193" spans="2:11" ht="18" customHeight="1">
      <c r="B8193" s="16" t="str">
        <f>IF('6.標準時間'!$B8193="","",'6.標準時間'!B8193)</f>
        <v/>
      </c>
      <c r="C8193" s="16" t="str">
        <f>IF('6.標準時間'!$C8193="","",'6.標準時間'!C8193)</f>
        <v/>
      </c>
      <c r="D8193" s="16" t="str">
        <f>IF('6.標準時間'!$C8193="","",'6.標準時間'!E8193)</f>
        <v/>
      </c>
      <c r="E8193" s="171" t="str">
        <f>IF('6.標準時間'!$C8193="","",'6.標準時間'!F8193)</f>
        <v/>
      </c>
      <c r="F8193" s="15" t="str">
        <f t="shared" si="254"/>
        <v/>
      </c>
      <c r="G8193" s="142" t="str">
        <f>IF('6.標準時間'!$C8193="","",'6.標準時間'!H8193)</f>
        <v/>
      </c>
      <c r="H8193" s="142" t="str">
        <f>IF('6.標準時間'!$C8193="","",'6.標準時間'!I8193)</f>
        <v/>
      </c>
      <c r="I8193" s="107" t="str">
        <f>IF(C8193="","",VLOOKUP($C8193,'7.工程別レート'!$C$6:$E$501,3,FALSE))</f>
        <v/>
      </c>
      <c r="J8193" s="108" t="str">
        <f>IF(C8193="","",VLOOKUP($C8193,'7.工程別レート'!$C$6:$E$501,2,FALSE))</f>
        <v/>
      </c>
      <c r="K8193" s="195" t="str">
        <f t="shared" si="255"/>
        <v/>
      </c>
    </row>
    <row r="8194" spans="2:11" ht="18" customHeight="1">
      <c r="B8194" s="16" t="str">
        <f>IF('6.標準時間'!$B8194="","",'6.標準時間'!B8194)</f>
        <v/>
      </c>
      <c r="C8194" s="16" t="str">
        <f>IF('6.標準時間'!$C8194="","",'6.標準時間'!C8194)</f>
        <v/>
      </c>
      <c r="D8194" s="16" t="str">
        <f>IF('6.標準時間'!$C8194="","",'6.標準時間'!E8194)</f>
        <v/>
      </c>
      <c r="E8194" s="171" t="str">
        <f>IF('6.標準時間'!$C8194="","",'6.標準時間'!F8194)</f>
        <v/>
      </c>
      <c r="F8194" s="15" t="str">
        <f t="shared" si="254"/>
        <v/>
      </c>
      <c r="G8194" s="142" t="str">
        <f>IF('6.標準時間'!$C8194="","",'6.標準時間'!H8194)</f>
        <v/>
      </c>
      <c r="H8194" s="142" t="str">
        <f>IF('6.標準時間'!$C8194="","",'6.標準時間'!I8194)</f>
        <v/>
      </c>
      <c r="I8194" s="107" t="str">
        <f>IF(C8194="","",VLOOKUP($C8194,'7.工程別レート'!$C$6:$E$501,3,FALSE))</f>
        <v/>
      </c>
      <c r="J8194" s="108" t="str">
        <f>IF(C8194="","",VLOOKUP($C8194,'7.工程別レート'!$C$6:$E$501,2,FALSE))</f>
        <v/>
      </c>
      <c r="K8194" s="195" t="str">
        <f t="shared" si="255"/>
        <v/>
      </c>
    </row>
    <row r="8195" spans="2:11" ht="18" customHeight="1">
      <c r="B8195" s="16" t="str">
        <f>IF('6.標準時間'!$B8195="","",'6.標準時間'!B8195)</f>
        <v/>
      </c>
      <c r="C8195" s="16" t="str">
        <f>IF('6.標準時間'!$C8195="","",'6.標準時間'!C8195)</f>
        <v/>
      </c>
      <c r="D8195" s="16" t="str">
        <f>IF('6.標準時間'!$C8195="","",'6.標準時間'!E8195)</f>
        <v/>
      </c>
      <c r="E8195" s="171" t="str">
        <f>IF('6.標準時間'!$C8195="","",'6.標準時間'!F8195)</f>
        <v/>
      </c>
      <c r="F8195" s="15" t="str">
        <f t="shared" si="254"/>
        <v/>
      </c>
      <c r="G8195" s="142" t="str">
        <f>IF('6.標準時間'!$C8195="","",'6.標準時間'!H8195)</f>
        <v/>
      </c>
      <c r="H8195" s="142" t="str">
        <f>IF('6.標準時間'!$C8195="","",'6.標準時間'!I8195)</f>
        <v/>
      </c>
      <c r="I8195" s="107" t="str">
        <f>IF(C8195="","",VLOOKUP($C8195,'7.工程別レート'!$C$6:$E$501,3,FALSE))</f>
        <v/>
      </c>
      <c r="J8195" s="108" t="str">
        <f>IF(C8195="","",VLOOKUP($C8195,'7.工程別レート'!$C$6:$E$501,2,FALSE))</f>
        <v/>
      </c>
      <c r="K8195" s="195" t="str">
        <f t="shared" si="255"/>
        <v/>
      </c>
    </row>
    <row r="8196" spans="2:11" ht="18" customHeight="1">
      <c r="B8196" s="16" t="str">
        <f>IF('6.標準時間'!$B8196="","",'6.標準時間'!B8196)</f>
        <v/>
      </c>
      <c r="C8196" s="16" t="str">
        <f>IF('6.標準時間'!$C8196="","",'6.標準時間'!C8196)</f>
        <v/>
      </c>
      <c r="D8196" s="16" t="str">
        <f>IF('6.標準時間'!$C8196="","",'6.標準時間'!E8196)</f>
        <v/>
      </c>
      <c r="E8196" s="171" t="str">
        <f>IF('6.標準時間'!$C8196="","",'6.標準時間'!F8196)</f>
        <v/>
      </c>
      <c r="F8196" s="15" t="str">
        <f t="shared" si="254"/>
        <v/>
      </c>
      <c r="G8196" s="142" t="str">
        <f>IF('6.標準時間'!$C8196="","",'6.標準時間'!H8196)</f>
        <v/>
      </c>
      <c r="H8196" s="142" t="str">
        <f>IF('6.標準時間'!$C8196="","",'6.標準時間'!I8196)</f>
        <v/>
      </c>
      <c r="I8196" s="107" t="str">
        <f>IF(C8196="","",VLOOKUP($C8196,'7.工程別レート'!$C$6:$E$501,3,FALSE))</f>
        <v/>
      </c>
      <c r="J8196" s="108" t="str">
        <f>IF(C8196="","",VLOOKUP($C8196,'7.工程別レート'!$C$6:$E$501,2,FALSE))</f>
        <v/>
      </c>
      <c r="K8196" s="195" t="str">
        <f t="shared" si="255"/>
        <v/>
      </c>
    </row>
    <row r="8197" spans="2:11" ht="18" customHeight="1">
      <c r="B8197" s="16" t="str">
        <f>IF('6.標準時間'!$B8197="","",'6.標準時間'!B8197)</f>
        <v/>
      </c>
      <c r="C8197" s="16" t="str">
        <f>IF('6.標準時間'!$C8197="","",'6.標準時間'!C8197)</f>
        <v/>
      </c>
      <c r="D8197" s="16" t="str">
        <f>IF('6.標準時間'!$C8197="","",'6.標準時間'!E8197)</f>
        <v/>
      </c>
      <c r="E8197" s="171" t="str">
        <f>IF('6.標準時間'!$C8197="","",'6.標準時間'!F8197)</f>
        <v/>
      </c>
      <c r="F8197" s="15" t="str">
        <f t="shared" si="254"/>
        <v/>
      </c>
      <c r="G8197" s="142" t="str">
        <f>IF('6.標準時間'!$C8197="","",'6.標準時間'!H8197)</f>
        <v/>
      </c>
      <c r="H8197" s="142" t="str">
        <f>IF('6.標準時間'!$C8197="","",'6.標準時間'!I8197)</f>
        <v/>
      </c>
      <c r="I8197" s="107" t="str">
        <f>IF(C8197="","",VLOOKUP($C8197,'7.工程別レート'!$C$6:$E$501,3,FALSE))</f>
        <v/>
      </c>
      <c r="J8197" s="108" t="str">
        <f>IF(C8197="","",VLOOKUP($C8197,'7.工程別レート'!$C$6:$E$501,2,FALSE))</f>
        <v/>
      </c>
      <c r="K8197" s="195" t="str">
        <f t="shared" si="255"/>
        <v/>
      </c>
    </row>
    <row r="8198" spans="2:11" ht="18" customHeight="1">
      <c r="B8198" s="16" t="str">
        <f>IF('6.標準時間'!$B8198="","",'6.標準時間'!B8198)</f>
        <v/>
      </c>
      <c r="C8198" s="16" t="str">
        <f>IF('6.標準時間'!$C8198="","",'6.標準時間'!C8198)</f>
        <v/>
      </c>
      <c r="D8198" s="16" t="str">
        <f>IF('6.標準時間'!$C8198="","",'6.標準時間'!E8198)</f>
        <v/>
      </c>
      <c r="E8198" s="171" t="str">
        <f>IF('6.標準時間'!$C8198="","",'6.標準時間'!F8198)</f>
        <v/>
      </c>
      <c r="F8198" s="15" t="str">
        <f t="shared" ref="F8198:F8261" si="256">C8198&amp;D8198</f>
        <v/>
      </c>
      <c r="G8198" s="142" t="str">
        <f>IF('6.標準時間'!$C8198="","",'6.標準時間'!H8198)</f>
        <v/>
      </c>
      <c r="H8198" s="142" t="str">
        <f>IF('6.標準時間'!$C8198="","",'6.標準時間'!I8198)</f>
        <v/>
      </c>
      <c r="I8198" s="107" t="str">
        <f>IF(C8198="","",VLOOKUP($C8198,'7.工程別レート'!$C$6:$E$501,3,FALSE))</f>
        <v/>
      </c>
      <c r="J8198" s="108" t="str">
        <f>IF(C8198="","",VLOOKUP($C8198,'7.工程別レート'!$C$6:$E$501,2,FALSE))</f>
        <v/>
      </c>
      <c r="K8198" s="195" t="str">
        <f t="shared" si="255"/>
        <v/>
      </c>
    </row>
    <row r="8199" spans="2:11" ht="18" customHeight="1">
      <c r="B8199" s="16" t="str">
        <f>IF('6.標準時間'!$B8199="","",'6.標準時間'!B8199)</f>
        <v/>
      </c>
      <c r="C8199" s="16" t="str">
        <f>IF('6.標準時間'!$C8199="","",'6.標準時間'!C8199)</f>
        <v/>
      </c>
      <c r="D8199" s="16" t="str">
        <f>IF('6.標準時間'!$C8199="","",'6.標準時間'!E8199)</f>
        <v/>
      </c>
      <c r="E8199" s="171" t="str">
        <f>IF('6.標準時間'!$C8199="","",'6.標準時間'!F8199)</f>
        <v/>
      </c>
      <c r="F8199" s="15" t="str">
        <f t="shared" si="256"/>
        <v/>
      </c>
      <c r="G8199" s="142" t="str">
        <f>IF('6.標準時間'!$C8199="","",'6.標準時間'!H8199)</f>
        <v/>
      </c>
      <c r="H8199" s="142" t="str">
        <f>IF('6.標準時間'!$C8199="","",'6.標準時間'!I8199)</f>
        <v/>
      </c>
      <c r="I8199" s="107" t="str">
        <f>IF(C8199="","",VLOOKUP($C8199,'7.工程別レート'!$C$6:$E$501,3,FALSE))</f>
        <v/>
      </c>
      <c r="J8199" s="108" t="str">
        <f>IF(C8199="","",VLOOKUP($C8199,'7.工程別レート'!$C$6:$E$501,2,FALSE))</f>
        <v/>
      </c>
      <c r="K8199" s="195" t="str">
        <f t="shared" ref="K8199:K8262" si="257">IF(ISERROR((G8199*I8199)+(H8199*J8199)),"",(G8199*I8199)+(H8199*J8199))</f>
        <v/>
      </c>
    </row>
    <row r="8200" spans="2:11" ht="18" customHeight="1">
      <c r="B8200" s="16" t="str">
        <f>IF('6.標準時間'!$B8200="","",'6.標準時間'!B8200)</f>
        <v/>
      </c>
      <c r="C8200" s="16" t="str">
        <f>IF('6.標準時間'!$C8200="","",'6.標準時間'!C8200)</f>
        <v/>
      </c>
      <c r="D8200" s="16" t="str">
        <f>IF('6.標準時間'!$C8200="","",'6.標準時間'!E8200)</f>
        <v/>
      </c>
      <c r="E8200" s="171" t="str">
        <f>IF('6.標準時間'!$C8200="","",'6.標準時間'!F8200)</f>
        <v/>
      </c>
      <c r="F8200" s="15" t="str">
        <f t="shared" si="256"/>
        <v/>
      </c>
      <c r="G8200" s="142" t="str">
        <f>IF('6.標準時間'!$C8200="","",'6.標準時間'!H8200)</f>
        <v/>
      </c>
      <c r="H8200" s="142" t="str">
        <f>IF('6.標準時間'!$C8200="","",'6.標準時間'!I8200)</f>
        <v/>
      </c>
      <c r="I8200" s="107" t="str">
        <f>IF(C8200="","",VLOOKUP($C8200,'7.工程別レート'!$C$6:$E$501,3,FALSE))</f>
        <v/>
      </c>
      <c r="J8200" s="108" t="str">
        <f>IF(C8200="","",VLOOKUP($C8200,'7.工程別レート'!$C$6:$E$501,2,FALSE))</f>
        <v/>
      </c>
      <c r="K8200" s="195" t="str">
        <f t="shared" si="257"/>
        <v/>
      </c>
    </row>
    <row r="8201" spans="2:11" ht="18" customHeight="1">
      <c r="B8201" s="16" t="str">
        <f>IF('6.標準時間'!$B8201="","",'6.標準時間'!B8201)</f>
        <v/>
      </c>
      <c r="C8201" s="16" t="str">
        <f>IF('6.標準時間'!$C8201="","",'6.標準時間'!C8201)</f>
        <v/>
      </c>
      <c r="D8201" s="16" t="str">
        <f>IF('6.標準時間'!$C8201="","",'6.標準時間'!E8201)</f>
        <v/>
      </c>
      <c r="E8201" s="171" t="str">
        <f>IF('6.標準時間'!$C8201="","",'6.標準時間'!F8201)</f>
        <v/>
      </c>
      <c r="F8201" s="15" t="str">
        <f t="shared" si="256"/>
        <v/>
      </c>
      <c r="G8201" s="142" t="str">
        <f>IF('6.標準時間'!$C8201="","",'6.標準時間'!H8201)</f>
        <v/>
      </c>
      <c r="H8201" s="142" t="str">
        <f>IF('6.標準時間'!$C8201="","",'6.標準時間'!I8201)</f>
        <v/>
      </c>
      <c r="I8201" s="107" t="str">
        <f>IF(C8201="","",VLOOKUP($C8201,'7.工程別レート'!$C$6:$E$501,3,FALSE))</f>
        <v/>
      </c>
      <c r="J8201" s="108" t="str">
        <f>IF(C8201="","",VLOOKUP($C8201,'7.工程別レート'!$C$6:$E$501,2,FALSE))</f>
        <v/>
      </c>
      <c r="K8201" s="195" t="str">
        <f t="shared" si="257"/>
        <v/>
      </c>
    </row>
    <row r="8202" spans="2:11" ht="18" customHeight="1">
      <c r="B8202" s="16" t="str">
        <f>IF('6.標準時間'!$B8202="","",'6.標準時間'!B8202)</f>
        <v/>
      </c>
      <c r="C8202" s="16" t="str">
        <f>IF('6.標準時間'!$C8202="","",'6.標準時間'!C8202)</f>
        <v/>
      </c>
      <c r="D8202" s="16" t="str">
        <f>IF('6.標準時間'!$C8202="","",'6.標準時間'!E8202)</f>
        <v/>
      </c>
      <c r="E8202" s="171" t="str">
        <f>IF('6.標準時間'!$C8202="","",'6.標準時間'!F8202)</f>
        <v/>
      </c>
      <c r="F8202" s="15" t="str">
        <f t="shared" si="256"/>
        <v/>
      </c>
      <c r="G8202" s="142" t="str">
        <f>IF('6.標準時間'!$C8202="","",'6.標準時間'!H8202)</f>
        <v/>
      </c>
      <c r="H8202" s="142" t="str">
        <f>IF('6.標準時間'!$C8202="","",'6.標準時間'!I8202)</f>
        <v/>
      </c>
      <c r="I8202" s="107" t="str">
        <f>IF(C8202="","",VLOOKUP($C8202,'7.工程別レート'!$C$6:$E$501,3,FALSE))</f>
        <v/>
      </c>
      <c r="J8202" s="108" t="str">
        <f>IF(C8202="","",VLOOKUP($C8202,'7.工程別レート'!$C$6:$E$501,2,FALSE))</f>
        <v/>
      </c>
      <c r="K8202" s="195" t="str">
        <f t="shared" si="257"/>
        <v/>
      </c>
    </row>
    <row r="8203" spans="2:11" ht="18" customHeight="1">
      <c r="B8203" s="16" t="str">
        <f>IF('6.標準時間'!$B8203="","",'6.標準時間'!B8203)</f>
        <v/>
      </c>
      <c r="C8203" s="16" t="str">
        <f>IF('6.標準時間'!$C8203="","",'6.標準時間'!C8203)</f>
        <v/>
      </c>
      <c r="D8203" s="16" t="str">
        <f>IF('6.標準時間'!$C8203="","",'6.標準時間'!E8203)</f>
        <v/>
      </c>
      <c r="E8203" s="171" t="str">
        <f>IF('6.標準時間'!$C8203="","",'6.標準時間'!F8203)</f>
        <v/>
      </c>
      <c r="F8203" s="15" t="str">
        <f t="shared" si="256"/>
        <v/>
      </c>
      <c r="G8203" s="142" t="str">
        <f>IF('6.標準時間'!$C8203="","",'6.標準時間'!H8203)</f>
        <v/>
      </c>
      <c r="H8203" s="142" t="str">
        <f>IF('6.標準時間'!$C8203="","",'6.標準時間'!I8203)</f>
        <v/>
      </c>
      <c r="I8203" s="107" t="str">
        <f>IF(C8203="","",VLOOKUP($C8203,'7.工程別レート'!$C$6:$E$501,3,FALSE))</f>
        <v/>
      </c>
      <c r="J8203" s="108" t="str">
        <f>IF(C8203="","",VLOOKUP($C8203,'7.工程別レート'!$C$6:$E$501,2,FALSE))</f>
        <v/>
      </c>
      <c r="K8203" s="195" t="str">
        <f t="shared" si="257"/>
        <v/>
      </c>
    </row>
    <row r="8204" spans="2:11" ht="18" customHeight="1">
      <c r="B8204" s="16" t="str">
        <f>IF('6.標準時間'!$B8204="","",'6.標準時間'!B8204)</f>
        <v/>
      </c>
      <c r="C8204" s="16" t="str">
        <f>IF('6.標準時間'!$C8204="","",'6.標準時間'!C8204)</f>
        <v/>
      </c>
      <c r="D8204" s="16" t="str">
        <f>IF('6.標準時間'!$C8204="","",'6.標準時間'!E8204)</f>
        <v/>
      </c>
      <c r="E8204" s="171" t="str">
        <f>IF('6.標準時間'!$C8204="","",'6.標準時間'!F8204)</f>
        <v/>
      </c>
      <c r="F8204" s="15" t="str">
        <f t="shared" si="256"/>
        <v/>
      </c>
      <c r="G8204" s="142" t="str">
        <f>IF('6.標準時間'!$C8204="","",'6.標準時間'!H8204)</f>
        <v/>
      </c>
      <c r="H8204" s="142" t="str">
        <f>IF('6.標準時間'!$C8204="","",'6.標準時間'!I8204)</f>
        <v/>
      </c>
      <c r="I8204" s="107" t="str">
        <f>IF(C8204="","",VLOOKUP($C8204,'7.工程別レート'!$C$6:$E$501,3,FALSE))</f>
        <v/>
      </c>
      <c r="J8204" s="108" t="str">
        <f>IF(C8204="","",VLOOKUP($C8204,'7.工程別レート'!$C$6:$E$501,2,FALSE))</f>
        <v/>
      </c>
      <c r="K8204" s="195" t="str">
        <f t="shared" si="257"/>
        <v/>
      </c>
    </row>
    <row r="8205" spans="2:11" ht="18" customHeight="1">
      <c r="B8205" s="16" t="str">
        <f>IF('6.標準時間'!$B8205="","",'6.標準時間'!B8205)</f>
        <v/>
      </c>
      <c r="C8205" s="16" t="str">
        <f>IF('6.標準時間'!$C8205="","",'6.標準時間'!C8205)</f>
        <v/>
      </c>
      <c r="D8205" s="16" t="str">
        <f>IF('6.標準時間'!$C8205="","",'6.標準時間'!E8205)</f>
        <v/>
      </c>
      <c r="E8205" s="171" t="str">
        <f>IF('6.標準時間'!$C8205="","",'6.標準時間'!F8205)</f>
        <v/>
      </c>
      <c r="F8205" s="15" t="str">
        <f t="shared" si="256"/>
        <v/>
      </c>
      <c r="G8205" s="142" t="str">
        <f>IF('6.標準時間'!$C8205="","",'6.標準時間'!H8205)</f>
        <v/>
      </c>
      <c r="H8205" s="142" t="str">
        <f>IF('6.標準時間'!$C8205="","",'6.標準時間'!I8205)</f>
        <v/>
      </c>
      <c r="I8205" s="107" t="str">
        <f>IF(C8205="","",VLOOKUP($C8205,'7.工程別レート'!$C$6:$E$501,3,FALSE))</f>
        <v/>
      </c>
      <c r="J8205" s="108" t="str">
        <f>IF(C8205="","",VLOOKUP($C8205,'7.工程別レート'!$C$6:$E$501,2,FALSE))</f>
        <v/>
      </c>
      <c r="K8205" s="195" t="str">
        <f t="shared" si="257"/>
        <v/>
      </c>
    </row>
    <row r="8206" spans="2:11" ht="18" customHeight="1">
      <c r="B8206" s="16" t="str">
        <f>IF('6.標準時間'!$B8206="","",'6.標準時間'!B8206)</f>
        <v/>
      </c>
      <c r="C8206" s="16" t="str">
        <f>IF('6.標準時間'!$C8206="","",'6.標準時間'!C8206)</f>
        <v/>
      </c>
      <c r="D8206" s="16" t="str">
        <f>IF('6.標準時間'!$C8206="","",'6.標準時間'!E8206)</f>
        <v/>
      </c>
      <c r="E8206" s="171" t="str">
        <f>IF('6.標準時間'!$C8206="","",'6.標準時間'!F8206)</f>
        <v/>
      </c>
      <c r="F8206" s="15" t="str">
        <f t="shared" si="256"/>
        <v/>
      </c>
      <c r="G8206" s="142" t="str">
        <f>IF('6.標準時間'!$C8206="","",'6.標準時間'!H8206)</f>
        <v/>
      </c>
      <c r="H8206" s="142" t="str">
        <f>IF('6.標準時間'!$C8206="","",'6.標準時間'!I8206)</f>
        <v/>
      </c>
      <c r="I8206" s="107" t="str">
        <f>IF(C8206="","",VLOOKUP($C8206,'7.工程別レート'!$C$6:$E$501,3,FALSE))</f>
        <v/>
      </c>
      <c r="J8206" s="108" t="str">
        <f>IF(C8206="","",VLOOKUP($C8206,'7.工程別レート'!$C$6:$E$501,2,FALSE))</f>
        <v/>
      </c>
      <c r="K8206" s="195" t="str">
        <f t="shared" si="257"/>
        <v/>
      </c>
    </row>
    <row r="8207" spans="2:11" ht="18" customHeight="1">
      <c r="B8207" s="16" t="str">
        <f>IF('6.標準時間'!$B8207="","",'6.標準時間'!B8207)</f>
        <v/>
      </c>
      <c r="C8207" s="16" t="str">
        <f>IF('6.標準時間'!$C8207="","",'6.標準時間'!C8207)</f>
        <v/>
      </c>
      <c r="D8207" s="16" t="str">
        <f>IF('6.標準時間'!$C8207="","",'6.標準時間'!E8207)</f>
        <v/>
      </c>
      <c r="E8207" s="171" t="str">
        <f>IF('6.標準時間'!$C8207="","",'6.標準時間'!F8207)</f>
        <v/>
      </c>
      <c r="F8207" s="15" t="str">
        <f t="shared" si="256"/>
        <v/>
      </c>
      <c r="G8207" s="142" t="str">
        <f>IF('6.標準時間'!$C8207="","",'6.標準時間'!H8207)</f>
        <v/>
      </c>
      <c r="H8207" s="142" t="str">
        <f>IF('6.標準時間'!$C8207="","",'6.標準時間'!I8207)</f>
        <v/>
      </c>
      <c r="I8207" s="107" t="str">
        <f>IF(C8207="","",VLOOKUP($C8207,'7.工程別レート'!$C$6:$E$501,3,FALSE))</f>
        <v/>
      </c>
      <c r="J8207" s="108" t="str">
        <f>IF(C8207="","",VLOOKUP($C8207,'7.工程別レート'!$C$6:$E$501,2,FALSE))</f>
        <v/>
      </c>
      <c r="K8207" s="195" t="str">
        <f t="shared" si="257"/>
        <v/>
      </c>
    </row>
    <row r="8208" spans="2:11" ht="18" customHeight="1">
      <c r="B8208" s="16" t="str">
        <f>IF('6.標準時間'!$B8208="","",'6.標準時間'!B8208)</f>
        <v/>
      </c>
      <c r="C8208" s="16" t="str">
        <f>IF('6.標準時間'!$C8208="","",'6.標準時間'!C8208)</f>
        <v/>
      </c>
      <c r="D8208" s="16" t="str">
        <f>IF('6.標準時間'!$C8208="","",'6.標準時間'!E8208)</f>
        <v/>
      </c>
      <c r="E8208" s="171" t="str">
        <f>IF('6.標準時間'!$C8208="","",'6.標準時間'!F8208)</f>
        <v/>
      </c>
      <c r="F8208" s="15" t="str">
        <f t="shared" si="256"/>
        <v/>
      </c>
      <c r="G8208" s="142" t="str">
        <f>IF('6.標準時間'!$C8208="","",'6.標準時間'!H8208)</f>
        <v/>
      </c>
      <c r="H8208" s="142" t="str">
        <f>IF('6.標準時間'!$C8208="","",'6.標準時間'!I8208)</f>
        <v/>
      </c>
      <c r="I8208" s="107" t="str">
        <f>IF(C8208="","",VLOOKUP($C8208,'7.工程別レート'!$C$6:$E$501,3,FALSE))</f>
        <v/>
      </c>
      <c r="J8208" s="108" t="str">
        <f>IF(C8208="","",VLOOKUP($C8208,'7.工程別レート'!$C$6:$E$501,2,FALSE))</f>
        <v/>
      </c>
      <c r="K8208" s="195" t="str">
        <f t="shared" si="257"/>
        <v/>
      </c>
    </row>
    <row r="8209" spans="2:11" ht="18" customHeight="1">
      <c r="B8209" s="16" t="str">
        <f>IF('6.標準時間'!$B8209="","",'6.標準時間'!B8209)</f>
        <v/>
      </c>
      <c r="C8209" s="16" t="str">
        <f>IF('6.標準時間'!$C8209="","",'6.標準時間'!C8209)</f>
        <v/>
      </c>
      <c r="D8209" s="16" t="str">
        <f>IF('6.標準時間'!$C8209="","",'6.標準時間'!E8209)</f>
        <v/>
      </c>
      <c r="E8209" s="171" t="str">
        <f>IF('6.標準時間'!$C8209="","",'6.標準時間'!F8209)</f>
        <v/>
      </c>
      <c r="F8209" s="15" t="str">
        <f t="shared" si="256"/>
        <v/>
      </c>
      <c r="G8209" s="142" t="str">
        <f>IF('6.標準時間'!$C8209="","",'6.標準時間'!H8209)</f>
        <v/>
      </c>
      <c r="H8209" s="142" t="str">
        <f>IF('6.標準時間'!$C8209="","",'6.標準時間'!I8209)</f>
        <v/>
      </c>
      <c r="I8209" s="107" t="str">
        <f>IF(C8209="","",VLOOKUP($C8209,'7.工程別レート'!$C$6:$E$501,3,FALSE))</f>
        <v/>
      </c>
      <c r="J8209" s="108" t="str">
        <f>IF(C8209="","",VLOOKUP($C8209,'7.工程別レート'!$C$6:$E$501,2,FALSE))</f>
        <v/>
      </c>
      <c r="K8209" s="195" t="str">
        <f t="shared" si="257"/>
        <v/>
      </c>
    </row>
    <row r="8210" spans="2:11" ht="18" customHeight="1">
      <c r="B8210" s="16" t="str">
        <f>IF('6.標準時間'!$B8210="","",'6.標準時間'!B8210)</f>
        <v/>
      </c>
      <c r="C8210" s="16" t="str">
        <f>IF('6.標準時間'!$C8210="","",'6.標準時間'!C8210)</f>
        <v/>
      </c>
      <c r="D8210" s="16" t="str">
        <f>IF('6.標準時間'!$C8210="","",'6.標準時間'!E8210)</f>
        <v/>
      </c>
      <c r="E8210" s="171" t="str">
        <f>IF('6.標準時間'!$C8210="","",'6.標準時間'!F8210)</f>
        <v/>
      </c>
      <c r="F8210" s="15" t="str">
        <f t="shared" si="256"/>
        <v/>
      </c>
      <c r="G8210" s="142" t="str">
        <f>IF('6.標準時間'!$C8210="","",'6.標準時間'!H8210)</f>
        <v/>
      </c>
      <c r="H8210" s="142" t="str">
        <f>IF('6.標準時間'!$C8210="","",'6.標準時間'!I8210)</f>
        <v/>
      </c>
      <c r="I8210" s="107" t="str">
        <f>IF(C8210="","",VLOOKUP($C8210,'7.工程別レート'!$C$6:$E$501,3,FALSE))</f>
        <v/>
      </c>
      <c r="J8210" s="108" t="str">
        <f>IF(C8210="","",VLOOKUP($C8210,'7.工程別レート'!$C$6:$E$501,2,FALSE))</f>
        <v/>
      </c>
      <c r="K8210" s="195" t="str">
        <f t="shared" si="257"/>
        <v/>
      </c>
    </row>
    <row r="8211" spans="2:11" ht="18" customHeight="1">
      <c r="B8211" s="16" t="str">
        <f>IF('6.標準時間'!$B8211="","",'6.標準時間'!B8211)</f>
        <v/>
      </c>
      <c r="C8211" s="16" t="str">
        <f>IF('6.標準時間'!$C8211="","",'6.標準時間'!C8211)</f>
        <v/>
      </c>
      <c r="D8211" s="16" t="str">
        <f>IF('6.標準時間'!$C8211="","",'6.標準時間'!E8211)</f>
        <v/>
      </c>
      <c r="E8211" s="171" t="str">
        <f>IF('6.標準時間'!$C8211="","",'6.標準時間'!F8211)</f>
        <v/>
      </c>
      <c r="F8211" s="15" t="str">
        <f t="shared" si="256"/>
        <v/>
      </c>
      <c r="G8211" s="142" t="str">
        <f>IF('6.標準時間'!$C8211="","",'6.標準時間'!H8211)</f>
        <v/>
      </c>
      <c r="H8211" s="142" t="str">
        <f>IF('6.標準時間'!$C8211="","",'6.標準時間'!I8211)</f>
        <v/>
      </c>
      <c r="I8211" s="107" t="str">
        <f>IF(C8211="","",VLOOKUP($C8211,'7.工程別レート'!$C$6:$E$501,3,FALSE))</f>
        <v/>
      </c>
      <c r="J8211" s="108" t="str">
        <f>IF(C8211="","",VLOOKUP($C8211,'7.工程別レート'!$C$6:$E$501,2,FALSE))</f>
        <v/>
      </c>
      <c r="K8211" s="195" t="str">
        <f t="shared" si="257"/>
        <v/>
      </c>
    </row>
    <row r="8212" spans="2:11" ht="18" customHeight="1">
      <c r="B8212" s="16" t="str">
        <f>IF('6.標準時間'!$B8212="","",'6.標準時間'!B8212)</f>
        <v/>
      </c>
      <c r="C8212" s="16" t="str">
        <f>IF('6.標準時間'!$C8212="","",'6.標準時間'!C8212)</f>
        <v/>
      </c>
      <c r="D8212" s="16" t="str">
        <f>IF('6.標準時間'!$C8212="","",'6.標準時間'!E8212)</f>
        <v/>
      </c>
      <c r="E8212" s="171" t="str">
        <f>IF('6.標準時間'!$C8212="","",'6.標準時間'!F8212)</f>
        <v/>
      </c>
      <c r="F8212" s="15" t="str">
        <f t="shared" si="256"/>
        <v/>
      </c>
      <c r="G8212" s="142" t="str">
        <f>IF('6.標準時間'!$C8212="","",'6.標準時間'!H8212)</f>
        <v/>
      </c>
      <c r="H8212" s="142" t="str">
        <f>IF('6.標準時間'!$C8212="","",'6.標準時間'!I8212)</f>
        <v/>
      </c>
      <c r="I8212" s="107" t="str">
        <f>IF(C8212="","",VLOOKUP($C8212,'7.工程別レート'!$C$6:$E$501,3,FALSE))</f>
        <v/>
      </c>
      <c r="J8212" s="108" t="str">
        <f>IF(C8212="","",VLOOKUP($C8212,'7.工程別レート'!$C$6:$E$501,2,FALSE))</f>
        <v/>
      </c>
      <c r="K8212" s="195" t="str">
        <f t="shared" si="257"/>
        <v/>
      </c>
    </row>
    <row r="8213" spans="2:11" ht="18" customHeight="1">
      <c r="B8213" s="16" t="str">
        <f>IF('6.標準時間'!$B8213="","",'6.標準時間'!B8213)</f>
        <v/>
      </c>
      <c r="C8213" s="16" t="str">
        <f>IF('6.標準時間'!$C8213="","",'6.標準時間'!C8213)</f>
        <v/>
      </c>
      <c r="D8213" s="16" t="str">
        <f>IF('6.標準時間'!$C8213="","",'6.標準時間'!E8213)</f>
        <v/>
      </c>
      <c r="E8213" s="171" t="str">
        <f>IF('6.標準時間'!$C8213="","",'6.標準時間'!F8213)</f>
        <v/>
      </c>
      <c r="F8213" s="15" t="str">
        <f t="shared" si="256"/>
        <v/>
      </c>
      <c r="G8213" s="142" t="str">
        <f>IF('6.標準時間'!$C8213="","",'6.標準時間'!H8213)</f>
        <v/>
      </c>
      <c r="H8213" s="142" t="str">
        <f>IF('6.標準時間'!$C8213="","",'6.標準時間'!I8213)</f>
        <v/>
      </c>
      <c r="I8213" s="107" t="str">
        <f>IF(C8213="","",VLOOKUP($C8213,'7.工程別レート'!$C$6:$E$501,3,FALSE))</f>
        <v/>
      </c>
      <c r="J8213" s="108" t="str">
        <f>IF(C8213="","",VLOOKUP($C8213,'7.工程別レート'!$C$6:$E$501,2,FALSE))</f>
        <v/>
      </c>
      <c r="K8213" s="195" t="str">
        <f t="shared" si="257"/>
        <v/>
      </c>
    </row>
    <row r="8214" spans="2:11" ht="18" customHeight="1">
      <c r="B8214" s="16" t="str">
        <f>IF('6.標準時間'!$B8214="","",'6.標準時間'!B8214)</f>
        <v/>
      </c>
      <c r="C8214" s="16" t="str">
        <f>IF('6.標準時間'!$C8214="","",'6.標準時間'!C8214)</f>
        <v/>
      </c>
      <c r="D8214" s="16" t="str">
        <f>IF('6.標準時間'!$C8214="","",'6.標準時間'!E8214)</f>
        <v/>
      </c>
      <c r="E8214" s="171" t="str">
        <f>IF('6.標準時間'!$C8214="","",'6.標準時間'!F8214)</f>
        <v/>
      </c>
      <c r="F8214" s="15" t="str">
        <f t="shared" si="256"/>
        <v/>
      </c>
      <c r="G8214" s="142" t="str">
        <f>IF('6.標準時間'!$C8214="","",'6.標準時間'!H8214)</f>
        <v/>
      </c>
      <c r="H8214" s="142" t="str">
        <f>IF('6.標準時間'!$C8214="","",'6.標準時間'!I8214)</f>
        <v/>
      </c>
      <c r="I8214" s="107" t="str">
        <f>IF(C8214="","",VLOOKUP($C8214,'7.工程別レート'!$C$6:$E$501,3,FALSE))</f>
        <v/>
      </c>
      <c r="J8214" s="108" t="str">
        <f>IF(C8214="","",VLOOKUP($C8214,'7.工程別レート'!$C$6:$E$501,2,FALSE))</f>
        <v/>
      </c>
      <c r="K8214" s="195" t="str">
        <f t="shared" si="257"/>
        <v/>
      </c>
    </row>
    <row r="8215" spans="2:11" ht="18" customHeight="1">
      <c r="B8215" s="16" t="str">
        <f>IF('6.標準時間'!$B8215="","",'6.標準時間'!B8215)</f>
        <v/>
      </c>
      <c r="C8215" s="16" t="str">
        <f>IF('6.標準時間'!$C8215="","",'6.標準時間'!C8215)</f>
        <v/>
      </c>
      <c r="D8215" s="16" t="str">
        <f>IF('6.標準時間'!$C8215="","",'6.標準時間'!E8215)</f>
        <v/>
      </c>
      <c r="E8215" s="171" t="str">
        <f>IF('6.標準時間'!$C8215="","",'6.標準時間'!F8215)</f>
        <v/>
      </c>
      <c r="F8215" s="15" t="str">
        <f t="shared" si="256"/>
        <v/>
      </c>
      <c r="G8215" s="142" t="str">
        <f>IF('6.標準時間'!$C8215="","",'6.標準時間'!H8215)</f>
        <v/>
      </c>
      <c r="H8215" s="142" t="str">
        <f>IF('6.標準時間'!$C8215="","",'6.標準時間'!I8215)</f>
        <v/>
      </c>
      <c r="I8215" s="107" t="str">
        <f>IF(C8215="","",VLOOKUP($C8215,'7.工程別レート'!$C$6:$E$501,3,FALSE))</f>
        <v/>
      </c>
      <c r="J8215" s="108" t="str">
        <f>IF(C8215="","",VLOOKUP($C8215,'7.工程別レート'!$C$6:$E$501,2,FALSE))</f>
        <v/>
      </c>
      <c r="K8215" s="195" t="str">
        <f t="shared" si="257"/>
        <v/>
      </c>
    </row>
    <row r="8216" spans="2:11" ht="18" customHeight="1">
      <c r="B8216" s="16" t="str">
        <f>IF('6.標準時間'!$B8216="","",'6.標準時間'!B8216)</f>
        <v/>
      </c>
      <c r="C8216" s="16" t="str">
        <f>IF('6.標準時間'!$C8216="","",'6.標準時間'!C8216)</f>
        <v/>
      </c>
      <c r="D8216" s="16" t="str">
        <f>IF('6.標準時間'!$C8216="","",'6.標準時間'!E8216)</f>
        <v/>
      </c>
      <c r="E8216" s="171" t="str">
        <f>IF('6.標準時間'!$C8216="","",'6.標準時間'!F8216)</f>
        <v/>
      </c>
      <c r="F8216" s="15" t="str">
        <f t="shared" si="256"/>
        <v/>
      </c>
      <c r="G8216" s="142" t="str">
        <f>IF('6.標準時間'!$C8216="","",'6.標準時間'!H8216)</f>
        <v/>
      </c>
      <c r="H8216" s="142" t="str">
        <f>IF('6.標準時間'!$C8216="","",'6.標準時間'!I8216)</f>
        <v/>
      </c>
      <c r="I8216" s="107" t="str">
        <f>IF(C8216="","",VLOOKUP($C8216,'7.工程別レート'!$C$6:$E$501,3,FALSE))</f>
        <v/>
      </c>
      <c r="J8216" s="108" t="str">
        <f>IF(C8216="","",VLOOKUP($C8216,'7.工程別レート'!$C$6:$E$501,2,FALSE))</f>
        <v/>
      </c>
      <c r="K8216" s="195" t="str">
        <f t="shared" si="257"/>
        <v/>
      </c>
    </row>
    <row r="8217" spans="2:11" ht="18" customHeight="1">
      <c r="B8217" s="16" t="str">
        <f>IF('6.標準時間'!$B8217="","",'6.標準時間'!B8217)</f>
        <v/>
      </c>
      <c r="C8217" s="16" t="str">
        <f>IF('6.標準時間'!$C8217="","",'6.標準時間'!C8217)</f>
        <v/>
      </c>
      <c r="D8217" s="16" t="str">
        <f>IF('6.標準時間'!$C8217="","",'6.標準時間'!E8217)</f>
        <v/>
      </c>
      <c r="E8217" s="171" t="str">
        <f>IF('6.標準時間'!$C8217="","",'6.標準時間'!F8217)</f>
        <v/>
      </c>
      <c r="F8217" s="15" t="str">
        <f t="shared" si="256"/>
        <v/>
      </c>
      <c r="G8217" s="142" t="str">
        <f>IF('6.標準時間'!$C8217="","",'6.標準時間'!H8217)</f>
        <v/>
      </c>
      <c r="H8217" s="142" t="str">
        <f>IF('6.標準時間'!$C8217="","",'6.標準時間'!I8217)</f>
        <v/>
      </c>
      <c r="I8217" s="107" t="str">
        <f>IF(C8217="","",VLOOKUP($C8217,'7.工程別レート'!$C$6:$E$501,3,FALSE))</f>
        <v/>
      </c>
      <c r="J8217" s="108" t="str">
        <f>IF(C8217="","",VLOOKUP($C8217,'7.工程別レート'!$C$6:$E$501,2,FALSE))</f>
        <v/>
      </c>
      <c r="K8217" s="195" t="str">
        <f t="shared" si="257"/>
        <v/>
      </c>
    </row>
    <row r="8218" spans="2:11" ht="18" customHeight="1">
      <c r="B8218" s="16" t="str">
        <f>IF('6.標準時間'!$B8218="","",'6.標準時間'!B8218)</f>
        <v/>
      </c>
      <c r="C8218" s="16" t="str">
        <f>IF('6.標準時間'!$C8218="","",'6.標準時間'!C8218)</f>
        <v/>
      </c>
      <c r="D8218" s="16" t="str">
        <f>IF('6.標準時間'!$C8218="","",'6.標準時間'!E8218)</f>
        <v/>
      </c>
      <c r="E8218" s="171" t="str">
        <f>IF('6.標準時間'!$C8218="","",'6.標準時間'!F8218)</f>
        <v/>
      </c>
      <c r="F8218" s="15" t="str">
        <f t="shared" si="256"/>
        <v/>
      </c>
      <c r="G8218" s="142" t="str">
        <f>IF('6.標準時間'!$C8218="","",'6.標準時間'!H8218)</f>
        <v/>
      </c>
      <c r="H8218" s="142" t="str">
        <f>IF('6.標準時間'!$C8218="","",'6.標準時間'!I8218)</f>
        <v/>
      </c>
      <c r="I8218" s="107" t="str">
        <f>IF(C8218="","",VLOOKUP($C8218,'7.工程別レート'!$C$6:$E$501,3,FALSE))</f>
        <v/>
      </c>
      <c r="J8218" s="108" t="str">
        <f>IF(C8218="","",VLOOKUP($C8218,'7.工程別レート'!$C$6:$E$501,2,FALSE))</f>
        <v/>
      </c>
      <c r="K8218" s="195" t="str">
        <f t="shared" si="257"/>
        <v/>
      </c>
    </row>
    <row r="8219" spans="2:11" ht="18" customHeight="1">
      <c r="B8219" s="16" t="str">
        <f>IF('6.標準時間'!$B8219="","",'6.標準時間'!B8219)</f>
        <v/>
      </c>
      <c r="C8219" s="16" t="str">
        <f>IF('6.標準時間'!$C8219="","",'6.標準時間'!C8219)</f>
        <v/>
      </c>
      <c r="D8219" s="16" t="str">
        <f>IF('6.標準時間'!$C8219="","",'6.標準時間'!E8219)</f>
        <v/>
      </c>
      <c r="E8219" s="171" t="str">
        <f>IF('6.標準時間'!$C8219="","",'6.標準時間'!F8219)</f>
        <v/>
      </c>
      <c r="F8219" s="15" t="str">
        <f t="shared" si="256"/>
        <v/>
      </c>
      <c r="G8219" s="142" t="str">
        <f>IF('6.標準時間'!$C8219="","",'6.標準時間'!H8219)</f>
        <v/>
      </c>
      <c r="H8219" s="142" t="str">
        <f>IF('6.標準時間'!$C8219="","",'6.標準時間'!I8219)</f>
        <v/>
      </c>
      <c r="I8219" s="107" t="str">
        <f>IF(C8219="","",VLOOKUP($C8219,'7.工程別レート'!$C$6:$E$501,3,FALSE))</f>
        <v/>
      </c>
      <c r="J8219" s="108" t="str">
        <f>IF(C8219="","",VLOOKUP($C8219,'7.工程別レート'!$C$6:$E$501,2,FALSE))</f>
        <v/>
      </c>
      <c r="K8219" s="195" t="str">
        <f t="shared" si="257"/>
        <v/>
      </c>
    </row>
    <row r="8220" spans="2:11" ht="18" customHeight="1">
      <c r="B8220" s="16" t="str">
        <f>IF('6.標準時間'!$B8220="","",'6.標準時間'!B8220)</f>
        <v/>
      </c>
      <c r="C8220" s="16" t="str">
        <f>IF('6.標準時間'!$C8220="","",'6.標準時間'!C8220)</f>
        <v/>
      </c>
      <c r="D8220" s="16" t="str">
        <f>IF('6.標準時間'!$C8220="","",'6.標準時間'!E8220)</f>
        <v/>
      </c>
      <c r="E8220" s="171" t="str">
        <f>IF('6.標準時間'!$C8220="","",'6.標準時間'!F8220)</f>
        <v/>
      </c>
      <c r="F8220" s="15" t="str">
        <f t="shared" si="256"/>
        <v/>
      </c>
      <c r="G8220" s="142" t="str">
        <f>IF('6.標準時間'!$C8220="","",'6.標準時間'!H8220)</f>
        <v/>
      </c>
      <c r="H8220" s="142" t="str">
        <f>IF('6.標準時間'!$C8220="","",'6.標準時間'!I8220)</f>
        <v/>
      </c>
      <c r="I8220" s="107" t="str">
        <f>IF(C8220="","",VLOOKUP($C8220,'7.工程別レート'!$C$6:$E$501,3,FALSE))</f>
        <v/>
      </c>
      <c r="J8220" s="108" t="str">
        <f>IF(C8220="","",VLOOKUP($C8220,'7.工程別レート'!$C$6:$E$501,2,FALSE))</f>
        <v/>
      </c>
      <c r="K8220" s="195" t="str">
        <f t="shared" si="257"/>
        <v/>
      </c>
    </row>
    <row r="8221" spans="2:11" ht="18" customHeight="1">
      <c r="B8221" s="16" t="str">
        <f>IF('6.標準時間'!$B8221="","",'6.標準時間'!B8221)</f>
        <v/>
      </c>
      <c r="C8221" s="16" t="str">
        <f>IF('6.標準時間'!$C8221="","",'6.標準時間'!C8221)</f>
        <v/>
      </c>
      <c r="D8221" s="16" t="str">
        <f>IF('6.標準時間'!$C8221="","",'6.標準時間'!E8221)</f>
        <v/>
      </c>
      <c r="E8221" s="171" t="str">
        <f>IF('6.標準時間'!$C8221="","",'6.標準時間'!F8221)</f>
        <v/>
      </c>
      <c r="F8221" s="15" t="str">
        <f t="shared" si="256"/>
        <v/>
      </c>
      <c r="G8221" s="142" t="str">
        <f>IF('6.標準時間'!$C8221="","",'6.標準時間'!H8221)</f>
        <v/>
      </c>
      <c r="H8221" s="142" t="str">
        <f>IF('6.標準時間'!$C8221="","",'6.標準時間'!I8221)</f>
        <v/>
      </c>
      <c r="I8221" s="107" t="str">
        <f>IF(C8221="","",VLOOKUP($C8221,'7.工程別レート'!$C$6:$E$501,3,FALSE))</f>
        <v/>
      </c>
      <c r="J8221" s="108" t="str">
        <f>IF(C8221="","",VLOOKUP($C8221,'7.工程別レート'!$C$6:$E$501,2,FALSE))</f>
        <v/>
      </c>
      <c r="K8221" s="195" t="str">
        <f t="shared" si="257"/>
        <v/>
      </c>
    </row>
    <row r="8222" spans="2:11" ht="18" customHeight="1">
      <c r="B8222" s="16" t="str">
        <f>IF('6.標準時間'!$B8222="","",'6.標準時間'!B8222)</f>
        <v/>
      </c>
      <c r="C8222" s="16" t="str">
        <f>IF('6.標準時間'!$C8222="","",'6.標準時間'!C8222)</f>
        <v/>
      </c>
      <c r="D8222" s="16" t="str">
        <f>IF('6.標準時間'!$C8222="","",'6.標準時間'!E8222)</f>
        <v/>
      </c>
      <c r="E8222" s="171" t="str">
        <f>IF('6.標準時間'!$C8222="","",'6.標準時間'!F8222)</f>
        <v/>
      </c>
      <c r="F8222" s="15" t="str">
        <f t="shared" si="256"/>
        <v/>
      </c>
      <c r="G8222" s="142" t="str">
        <f>IF('6.標準時間'!$C8222="","",'6.標準時間'!H8222)</f>
        <v/>
      </c>
      <c r="H8222" s="142" t="str">
        <f>IF('6.標準時間'!$C8222="","",'6.標準時間'!I8222)</f>
        <v/>
      </c>
      <c r="I8222" s="107" t="str">
        <f>IF(C8222="","",VLOOKUP($C8222,'7.工程別レート'!$C$6:$E$501,3,FALSE))</f>
        <v/>
      </c>
      <c r="J8222" s="108" t="str">
        <f>IF(C8222="","",VLOOKUP($C8222,'7.工程別レート'!$C$6:$E$501,2,FALSE))</f>
        <v/>
      </c>
      <c r="K8222" s="195" t="str">
        <f t="shared" si="257"/>
        <v/>
      </c>
    </row>
    <row r="8223" spans="2:11" ht="18" customHeight="1">
      <c r="B8223" s="16" t="str">
        <f>IF('6.標準時間'!$B8223="","",'6.標準時間'!B8223)</f>
        <v/>
      </c>
      <c r="C8223" s="16" t="str">
        <f>IF('6.標準時間'!$C8223="","",'6.標準時間'!C8223)</f>
        <v/>
      </c>
      <c r="D8223" s="16" t="str">
        <f>IF('6.標準時間'!$C8223="","",'6.標準時間'!E8223)</f>
        <v/>
      </c>
      <c r="E8223" s="171" t="str">
        <f>IF('6.標準時間'!$C8223="","",'6.標準時間'!F8223)</f>
        <v/>
      </c>
      <c r="F8223" s="15" t="str">
        <f t="shared" si="256"/>
        <v/>
      </c>
      <c r="G8223" s="142" t="str">
        <f>IF('6.標準時間'!$C8223="","",'6.標準時間'!H8223)</f>
        <v/>
      </c>
      <c r="H8223" s="142" t="str">
        <f>IF('6.標準時間'!$C8223="","",'6.標準時間'!I8223)</f>
        <v/>
      </c>
      <c r="I8223" s="107" t="str">
        <f>IF(C8223="","",VLOOKUP($C8223,'7.工程別レート'!$C$6:$E$501,3,FALSE))</f>
        <v/>
      </c>
      <c r="J8223" s="108" t="str">
        <f>IF(C8223="","",VLOOKUP($C8223,'7.工程別レート'!$C$6:$E$501,2,FALSE))</f>
        <v/>
      </c>
      <c r="K8223" s="195" t="str">
        <f t="shared" si="257"/>
        <v/>
      </c>
    </row>
    <row r="8224" spans="2:11" ht="18" customHeight="1">
      <c r="B8224" s="16" t="str">
        <f>IF('6.標準時間'!$B8224="","",'6.標準時間'!B8224)</f>
        <v/>
      </c>
      <c r="C8224" s="16" t="str">
        <f>IF('6.標準時間'!$C8224="","",'6.標準時間'!C8224)</f>
        <v/>
      </c>
      <c r="D8224" s="16" t="str">
        <f>IF('6.標準時間'!$C8224="","",'6.標準時間'!E8224)</f>
        <v/>
      </c>
      <c r="E8224" s="171" t="str">
        <f>IF('6.標準時間'!$C8224="","",'6.標準時間'!F8224)</f>
        <v/>
      </c>
      <c r="F8224" s="15" t="str">
        <f t="shared" si="256"/>
        <v/>
      </c>
      <c r="G8224" s="142" t="str">
        <f>IF('6.標準時間'!$C8224="","",'6.標準時間'!H8224)</f>
        <v/>
      </c>
      <c r="H8224" s="142" t="str">
        <f>IF('6.標準時間'!$C8224="","",'6.標準時間'!I8224)</f>
        <v/>
      </c>
      <c r="I8224" s="107" t="str">
        <f>IF(C8224="","",VLOOKUP($C8224,'7.工程別レート'!$C$6:$E$501,3,FALSE))</f>
        <v/>
      </c>
      <c r="J8224" s="108" t="str">
        <f>IF(C8224="","",VLOOKUP($C8224,'7.工程別レート'!$C$6:$E$501,2,FALSE))</f>
        <v/>
      </c>
      <c r="K8224" s="195" t="str">
        <f t="shared" si="257"/>
        <v/>
      </c>
    </row>
    <row r="8225" spans="2:11" ht="18" customHeight="1">
      <c r="B8225" s="16" t="str">
        <f>IF('6.標準時間'!$B8225="","",'6.標準時間'!B8225)</f>
        <v/>
      </c>
      <c r="C8225" s="16" t="str">
        <f>IF('6.標準時間'!$C8225="","",'6.標準時間'!C8225)</f>
        <v/>
      </c>
      <c r="D8225" s="16" t="str">
        <f>IF('6.標準時間'!$C8225="","",'6.標準時間'!E8225)</f>
        <v/>
      </c>
      <c r="E8225" s="171" t="str">
        <f>IF('6.標準時間'!$C8225="","",'6.標準時間'!F8225)</f>
        <v/>
      </c>
      <c r="F8225" s="15" t="str">
        <f t="shared" si="256"/>
        <v/>
      </c>
      <c r="G8225" s="142" t="str">
        <f>IF('6.標準時間'!$C8225="","",'6.標準時間'!H8225)</f>
        <v/>
      </c>
      <c r="H8225" s="142" t="str">
        <f>IF('6.標準時間'!$C8225="","",'6.標準時間'!I8225)</f>
        <v/>
      </c>
      <c r="I8225" s="107" t="str">
        <f>IF(C8225="","",VLOOKUP($C8225,'7.工程別レート'!$C$6:$E$501,3,FALSE))</f>
        <v/>
      </c>
      <c r="J8225" s="108" t="str">
        <f>IF(C8225="","",VLOOKUP($C8225,'7.工程別レート'!$C$6:$E$501,2,FALSE))</f>
        <v/>
      </c>
      <c r="K8225" s="195" t="str">
        <f t="shared" si="257"/>
        <v/>
      </c>
    </row>
    <row r="8226" spans="2:11" ht="18" customHeight="1">
      <c r="B8226" s="16" t="str">
        <f>IF('6.標準時間'!$B8226="","",'6.標準時間'!B8226)</f>
        <v/>
      </c>
      <c r="C8226" s="16" t="str">
        <f>IF('6.標準時間'!$C8226="","",'6.標準時間'!C8226)</f>
        <v/>
      </c>
      <c r="D8226" s="16" t="str">
        <f>IF('6.標準時間'!$C8226="","",'6.標準時間'!E8226)</f>
        <v/>
      </c>
      <c r="E8226" s="171" t="str">
        <f>IF('6.標準時間'!$C8226="","",'6.標準時間'!F8226)</f>
        <v/>
      </c>
      <c r="F8226" s="15" t="str">
        <f t="shared" si="256"/>
        <v/>
      </c>
      <c r="G8226" s="142" t="str">
        <f>IF('6.標準時間'!$C8226="","",'6.標準時間'!H8226)</f>
        <v/>
      </c>
      <c r="H8226" s="142" t="str">
        <f>IF('6.標準時間'!$C8226="","",'6.標準時間'!I8226)</f>
        <v/>
      </c>
      <c r="I8226" s="107" t="str">
        <f>IF(C8226="","",VLOOKUP($C8226,'7.工程別レート'!$C$6:$E$501,3,FALSE))</f>
        <v/>
      </c>
      <c r="J8226" s="108" t="str">
        <f>IF(C8226="","",VLOOKUP($C8226,'7.工程別レート'!$C$6:$E$501,2,FALSE))</f>
        <v/>
      </c>
      <c r="K8226" s="195" t="str">
        <f t="shared" si="257"/>
        <v/>
      </c>
    </row>
    <row r="8227" spans="2:11" ht="18" customHeight="1">
      <c r="B8227" s="16" t="str">
        <f>IF('6.標準時間'!$B8227="","",'6.標準時間'!B8227)</f>
        <v/>
      </c>
      <c r="C8227" s="16" t="str">
        <f>IF('6.標準時間'!$C8227="","",'6.標準時間'!C8227)</f>
        <v/>
      </c>
      <c r="D8227" s="16" t="str">
        <f>IF('6.標準時間'!$C8227="","",'6.標準時間'!E8227)</f>
        <v/>
      </c>
      <c r="E8227" s="171" t="str">
        <f>IF('6.標準時間'!$C8227="","",'6.標準時間'!F8227)</f>
        <v/>
      </c>
      <c r="F8227" s="15" t="str">
        <f t="shared" si="256"/>
        <v/>
      </c>
      <c r="G8227" s="142" t="str">
        <f>IF('6.標準時間'!$C8227="","",'6.標準時間'!H8227)</f>
        <v/>
      </c>
      <c r="H8227" s="142" t="str">
        <f>IF('6.標準時間'!$C8227="","",'6.標準時間'!I8227)</f>
        <v/>
      </c>
      <c r="I8227" s="107" t="str">
        <f>IF(C8227="","",VLOOKUP($C8227,'7.工程別レート'!$C$6:$E$501,3,FALSE))</f>
        <v/>
      </c>
      <c r="J8227" s="108" t="str">
        <f>IF(C8227="","",VLOOKUP($C8227,'7.工程別レート'!$C$6:$E$501,2,FALSE))</f>
        <v/>
      </c>
      <c r="K8227" s="195" t="str">
        <f t="shared" si="257"/>
        <v/>
      </c>
    </row>
    <row r="8228" spans="2:11" ht="18" customHeight="1">
      <c r="B8228" s="16" t="str">
        <f>IF('6.標準時間'!$B8228="","",'6.標準時間'!B8228)</f>
        <v/>
      </c>
      <c r="C8228" s="16" t="str">
        <f>IF('6.標準時間'!$C8228="","",'6.標準時間'!C8228)</f>
        <v/>
      </c>
      <c r="D8228" s="16" t="str">
        <f>IF('6.標準時間'!$C8228="","",'6.標準時間'!E8228)</f>
        <v/>
      </c>
      <c r="E8228" s="171" t="str">
        <f>IF('6.標準時間'!$C8228="","",'6.標準時間'!F8228)</f>
        <v/>
      </c>
      <c r="F8228" s="15" t="str">
        <f t="shared" si="256"/>
        <v/>
      </c>
      <c r="G8228" s="142" t="str">
        <f>IF('6.標準時間'!$C8228="","",'6.標準時間'!H8228)</f>
        <v/>
      </c>
      <c r="H8228" s="142" t="str">
        <f>IF('6.標準時間'!$C8228="","",'6.標準時間'!I8228)</f>
        <v/>
      </c>
      <c r="I8228" s="107" t="str">
        <f>IF(C8228="","",VLOOKUP($C8228,'7.工程別レート'!$C$6:$E$501,3,FALSE))</f>
        <v/>
      </c>
      <c r="J8228" s="108" t="str">
        <f>IF(C8228="","",VLOOKUP($C8228,'7.工程別レート'!$C$6:$E$501,2,FALSE))</f>
        <v/>
      </c>
      <c r="K8228" s="195" t="str">
        <f t="shared" si="257"/>
        <v/>
      </c>
    </row>
    <row r="8229" spans="2:11" ht="18" customHeight="1">
      <c r="B8229" s="16" t="str">
        <f>IF('6.標準時間'!$B8229="","",'6.標準時間'!B8229)</f>
        <v/>
      </c>
      <c r="C8229" s="16" t="str">
        <f>IF('6.標準時間'!$C8229="","",'6.標準時間'!C8229)</f>
        <v/>
      </c>
      <c r="D8229" s="16" t="str">
        <f>IF('6.標準時間'!$C8229="","",'6.標準時間'!E8229)</f>
        <v/>
      </c>
      <c r="E8229" s="171" t="str">
        <f>IF('6.標準時間'!$C8229="","",'6.標準時間'!F8229)</f>
        <v/>
      </c>
      <c r="F8229" s="15" t="str">
        <f t="shared" si="256"/>
        <v/>
      </c>
      <c r="G8229" s="142" t="str">
        <f>IF('6.標準時間'!$C8229="","",'6.標準時間'!H8229)</f>
        <v/>
      </c>
      <c r="H8229" s="142" t="str">
        <f>IF('6.標準時間'!$C8229="","",'6.標準時間'!I8229)</f>
        <v/>
      </c>
      <c r="I8229" s="107" t="str">
        <f>IF(C8229="","",VLOOKUP($C8229,'7.工程別レート'!$C$6:$E$501,3,FALSE))</f>
        <v/>
      </c>
      <c r="J8229" s="108" t="str">
        <f>IF(C8229="","",VLOOKUP($C8229,'7.工程別レート'!$C$6:$E$501,2,FALSE))</f>
        <v/>
      </c>
      <c r="K8229" s="195" t="str">
        <f t="shared" si="257"/>
        <v/>
      </c>
    </row>
    <row r="8230" spans="2:11" ht="18" customHeight="1">
      <c r="B8230" s="16" t="str">
        <f>IF('6.標準時間'!$B8230="","",'6.標準時間'!B8230)</f>
        <v/>
      </c>
      <c r="C8230" s="16" t="str">
        <f>IF('6.標準時間'!$C8230="","",'6.標準時間'!C8230)</f>
        <v/>
      </c>
      <c r="D8230" s="16" t="str">
        <f>IF('6.標準時間'!$C8230="","",'6.標準時間'!E8230)</f>
        <v/>
      </c>
      <c r="E8230" s="171" t="str">
        <f>IF('6.標準時間'!$C8230="","",'6.標準時間'!F8230)</f>
        <v/>
      </c>
      <c r="F8230" s="15" t="str">
        <f t="shared" si="256"/>
        <v/>
      </c>
      <c r="G8230" s="142" t="str">
        <f>IF('6.標準時間'!$C8230="","",'6.標準時間'!H8230)</f>
        <v/>
      </c>
      <c r="H8230" s="142" t="str">
        <f>IF('6.標準時間'!$C8230="","",'6.標準時間'!I8230)</f>
        <v/>
      </c>
      <c r="I8230" s="107" t="str">
        <f>IF(C8230="","",VLOOKUP($C8230,'7.工程別レート'!$C$6:$E$501,3,FALSE))</f>
        <v/>
      </c>
      <c r="J8230" s="108" t="str">
        <f>IF(C8230="","",VLOOKUP($C8230,'7.工程別レート'!$C$6:$E$501,2,FALSE))</f>
        <v/>
      </c>
      <c r="K8230" s="195" t="str">
        <f t="shared" si="257"/>
        <v/>
      </c>
    </row>
    <row r="8231" spans="2:11" ht="18" customHeight="1">
      <c r="B8231" s="16" t="str">
        <f>IF('6.標準時間'!$B8231="","",'6.標準時間'!B8231)</f>
        <v/>
      </c>
      <c r="C8231" s="16" t="str">
        <f>IF('6.標準時間'!$C8231="","",'6.標準時間'!C8231)</f>
        <v/>
      </c>
      <c r="D8231" s="16" t="str">
        <f>IF('6.標準時間'!$C8231="","",'6.標準時間'!E8231)</f>
        <v/>
      </c>
      <c r="E8231" s="171" t="str">
        <f>IF('6.標準時間'!$C8231="","",'6.標準時間'!F8231)</f>
        <v/>
      </c>
      <c r="F8231" s="15" t="str">
        <f t="shared" si="256"/>
        <v/>
      </c>
      <c r="G8231" s="142" t="str">
        <f>IF('6.標準時間'!$C8231="","",'6.標準時間'!H8231)</f>
        <v/>
      </c>
      <c r="H8231" s="142" t="str">
        <f>IF('6.標準時間'!$C8231="","",'6.標準時間'!I8231)</f>
        <v/>
      </c>
      <c r="I8231" s="107" t="str">
        <f>IF(C8231="","",VLOOKUP($C8231,'7.工程別レート'!$C$6:$E$501,3,FALSE))</f>
        <v/>
      </c>
      <c r="J8231" s="108" t="str">
        <f>IF(C8231="","",VLOOKUP($C8231,'7.工程別レート'!$C$6:$E$501,2,FALSE))</f>
        <v/>
      </c>
      <c r="K8231" s="195" t="str">
        <f t="shared" si="257"/>
        <v/>
      </c>
    </row>
    <row r="8232" spans="2:11" ht="18" customHeight="1">
      <c r="B8232" s="16" t="str">
        <f>IF('6.標準時間'!$B8232="","",'6.標準時間'!B8232)</f>
        <v/>
      </c>
      <c r="C8232" s="16" t="str">
        <f>IF('6.標準時間'!$C8232="","",'6.標準時間'!C8232)</f>
        <v/>
      </c>
      <c r="D8232" s="16" t="str">
        <f>IF('6.標準時間'!$C8232="","",'6.標準時間'!E8232)</f>
        <v/>
      </c>
      <c r="E8232" s="171" t="str">
        <f>IF('6.標準時間'!$C8232="","",'6.標準時間'!F8232)</f>
        <v/>
      </c>
      <c r="F8232" s="15" t="str">
        <f t="shared" si="256"/>
        <v/>
      </c>
      <c r="G8232" s="142" t="str">
        <f>IF('6.標準時間'!$C8232="","",'6.標準時間'!H8232)</f>
        <v/>
      </c>
      <c r="H8232" s="142" t="str">
        <f>IF('6.標準時間'!$C8232="","",'6.標準時間'!I8232)</f>
        <v/>
      </c>
      <c r="I8232" s="107" t="str">
        <f>IF(C8232="","",VLOOKUP($C8232,'7.工程別レート'!$C$6:$E$501,3,FALSE))</f>
        <v/>
      </c>
      <c r="J8232" s="108" t="str">
        <f>IF(C8232="","",VLOOKUP($C8232,'7.工程別レート'!$C$6:$E$501,2,FALSE))</f>
        <v/>
      </c>
      <c r="K8232" s="195" t="str">
        <f t="shared" si="257"/>
        <v/>
      </c>
    </row>
    <row r="8233" spans="2:11" ht="18" customHeight="1">
      <c r="B8233" s="16" t="str">
        <f>IF('6.標準時間'!$B8233="","",'6.標準時間'!B8233)</f>
        <v/>
      </c>
      <c r="C8233" s="16" t="str">
        <f>IF('6.標準時間'!$C8233="","",'6.標準時間'!C8233)</f>
        <v/>
      </c>
      <c r="D8233" s="16" t="str">
        <f>IF('6.標準時間'!$C8233="","",'6.標準時間'!E8233)</f>
        <v/>
      </c>
      <c r="E8233" s="171" t="str">
        <f>IF('6.標準時間'!$C8233="","",'6.標準時間'!F8233)</f>
        <v/>
      </c>
      <c r="F8233" s="15" t="str">
        <f t="shared" si="256"/>
        <v/>
      </c>
      <c r="G8233" s="142" t="str">
        <f>IF('6.標準時間'!$C8233="","",'6.標準時間'!H8233)</f>
        <v/>
      </c>
      <c r="H8233" s="142" t="str">
        <f>IF('6.標準時間'!$C8233="","",'6.標準時間'!I8233)</f>
        <v/>
      </c>
      <c r="I8233" s="107" t="str">
        <f>IF(C8233="","",VLOOKUP($C8233,'7.工程別レート'!$C$6:$E$501,3,FALSE))</f>
        <v/>
      </c>
      <c r="J8233" s="108" t="str">
        <f>IF(C8233="","",VLOOKUP($C8233,'7.工程別レート'!$C$6:$E$501,2,FALSE))</f>
        <v/>
      </c>
      <c r="K8233" s="195" t="str">
        <f t="shared" si="257"/>
        <v/>
      </c>
    </row>
    <row r="8234" spans="2:11" ht="18" customHeight="1">
      <c r="B8234" s="16" t="str">
        <f>IF('6.標準時間'!$B8234="","",'6.標準時間'!B8234)</f>
        <v/>
      </c>
      <c r="C8234" s="16" t="str">
        <f>IF('6.標準時間'!$C8234="","",'6.標準時間'!C8234)</f>
        <v/>
      </c>
      <c r="D8234" s="16" t="str">
        <f>IF('6.標準時間'!$C8234="","",'6.標準時間'!E8234)</f>
        <v/>
      </c>
      <c r="E8234" s="171" t="str">
        <f>IF('6.標準時間'!$C8234="","",'6.標準時間'!F8234)</f>
        <v/>
      </c>
      <c r="F8234" s="15" t="str">
        <f t="shared" si="256"/>
        <v/>
      </c>
      <c r="G8234" s="142" t="str">
        <f>IF('6.標準時間'!$C8234="","",'6.標準時間'!H8234)</f>
        <v/>
      </c>
      <c r="H8234" s="142" t="str">
        <f>IF('6.標準時間'!$C8234="","",'6.標準時間'!I8234)</f>
        <v/>
      </c>
      <c r="I8234" s="107" t="str">
        <f>IF(C8234="","",VLOOKUP($C8234,'7.工程別レート'!$C$6:$E$501,3,FALSE))</f>
        <v/>
      </c>
      <c r="J8234" s="108" t="str">
        <f>IF(C8234="","",VLOOKUP($C8234,'7.工程別レート'!$C$6:$E$501,2,FALSE))</f>
        <v/>
      </c>
      <c r="K8234" s="195" t="str">
        <f t="shared" si="257"/>
        <v/>
      </c>
    </row>
    <row r="8235" spans="2:11" ht="18" customHeight="1">
      <c r="B8235" s="16" t="str">
        <f>IF('6.標準時間'!$B8235="","",'6.標準時間'!B8235)</f>
        <v/>
      </c>
      <c r="C8235" s="16" t="str">
        <f>IF('6.標準時間'!$C8235="","",'6.標準時間'!C8235)</f>
        <v/>
      </c>
      <c r="D8235" s="16" t="str">
        <f>IF('6.標準時間'!$C8235="","",'6.標準時間'!E8235)</f>
        <v/>
      </c>
      <c r="E8235" s="171" t="str">
        <f>IF('6.標準時間'!$C8235="","",'6.標準時間'!F8235)</f>
        <v/>
      </c>
      <c r="F8235" s="15" t="str">
        <f t="shared" si="256"/>
        <v/>
      </c>
      <c r="G8235" s="142" t="str">
        <f>IF('6.標準時間'!$C8235="","",'6.標準時間'!H8235)</f>
        <v/>
      </c>
      <c r="H8235" s="142" t="str">
        <f>IF('6.標準時間'!$C8235="","",'6.標準時間'!I8235)</f>
        <v/>
      </c>
      <c r="I8235" s="107" t="str">
        <f>IF(C8235="","",VLOOKUP($C8235,'7.工程別レート'!$C$6:$E$501,3,FALSE))</f>
        <v/>
      </c>
      <c r="J8235" s="108" t="str">
        <f>IF(C8235="","",VLOOKUP($C8235,'7.工程別レート'!$C$6:$E$501,2,FALSE))</f>
        <v/>
      </c>
      <c r="K8235" s="195" t="str">
        <f t="shared" si="257"/>
        <v/>
      </c>
    </row>
    <row r="8236" spans="2:11" ht="18" customHeight="1">
      <c r="B8236" s="16" t="str">
        <f>IF('6.標準時間'!$B8236="","",'6.標準時間'!B8236)</f>
        <v/>
      </c>
      <c r="C8236" s="16" t="str">
        <f>IF('6.標準時間'!$C8236="","",'6.標準時間'!C8236)</f>
        <v/>
      </c>
      <c r="D8236" s="16" t="str">
        <f>IF('6.標準時間'!$C8236="","",'6.標準時間'!E8236)</f>
        <v/>
      </c>
      <c r="E8236" s="171" t="str">
        <f>IF('6.標準時間'!$C8236="","",'6.標準時間'!F8236)</f>
        <v/>
      </c>
      <c r="F8236" s="15" t="str">
        <f t="shared" si="256"/>
        <v/>
      </c>
      <c r="G8236" s="142" t="str">
        <f>IF('6.標準時間'!$C8236="","",'6.標準時間'!H8236)</f>
        <v/>
      </c>
      <c r="H8236" s="142" t="str">
        <f>IF('6.標準時間'!$C8236="","",'6.標準時間'!I8236)</f>
        <v/>
      </c>
      <c r="I8236" s="107" t="str">
        <f>IF(C8236="","",VLOOKUP($C8236,'7.工程別レート'!$C$6:$E$501,3,FALSE))</f>
        <v/>
      </c>
      <c r="J8236" s="108" t="str">
        <f>IF(C8236="","",VLOOKUP($C8236,'7.工程別レート'!$C$6:$E$501,2,FALSE))</f>
        <v/>
      </c>
      <c r="K8236" s="195" t="str">
        <f t="shared" si="257"/>
        <v/>
      </c>
    </row>
    <row r="8237" spans="2:11" ht="18" customHeight="1">
      <c r="B8237" s="16" t="str">
        <f>IF('6.標準時間'!$B8237="","",'6.標準時間'!B8237)</f>
        <v/>
      </c>
      <c r="C8237" s="16" t="str">
        <f>IF('6.標準時間'!$C8237="","",'6.標準時間'!C8237)</f>
        <v/>
      </c>
      <c r="D8237" s="16" t="str">
        <f>IF('6.標準時間'!$C8237="","",'6.標準時間'!E8237)</f>
        <v/>
      </c>
      <c r="E8237" s="171" t="str">
        <f>IF('6.標準時間'!$C8237="","",'6.標準時間'!F8237)</f>
        <v/>
      </c>
      <c r="F8237" s="15" t="str">
        <f t="shared" si="256"/>
        <v/>
      </c>
      <c r="G8237" s="142" t="str">
        <f>IF('6.標準時間'!$C8237="","",'6.標準時間'!H8237)</f>
        <v/>
      </c>
      <c r="H8237" s="142" t="str">
        <f>IF('6.標準時間'!$C8237="","",'6.標準時間'!I8237)</f>
        <v/>
      </c>
      <c r="I8237" s="107" t="str">
        <f>IF(C8237="","",VLOOKUP($C8237,'7.工程別レート'!$C$6:$E$501,3,FALSE))</f>
        <v/>
      </c>
      <c r="J8237" s="108" t="str">
        <f>IF(C8237="","",VLOOKUP($C8237,'7.工程別レート'!$C$6:$E$501,2,FALSE))</f>
        <v/>
      </c>
      <c r="K8237" s="195" t="str">
        <f t="shared" si="257"/>
        <v/>
      </c>
    </row>
    <row r="8238" spans="2:11" ht="18" customHeight="1">
      <c r="B8238" s="16" t="str">
        <f>IF('6.標準時間'!$B8238="","",'6.標準時間'!B8238)</f>
        <v/>
      </c>
      <c r="C8238" s="16" t="str">
        <f>IF('6.標準時間'!$C8238="","",'6.標準時間'!C8238)</f>
        <v/>
      </c>
      <c r="D8238" s="16" t="str">
        <f>IF('6.標準時間'!$C8238="","",'6.標準時間'!E8238)</f>
        <v/>
      </c>
      <c r="E8238" s="171" t="str">
        <f>IF('6.標準時間'!$C8238="","",'6.標準時間'!F8238)</f>
        <v/>
      </c>
      <c r="F8238" s="15" t="str">
        <f t="shared" si="256"/>
        <v/>
      </c>
      <c r="G8238" s="142" t="str">
        <f>IF('6.標準時間'!$C8238="","",'6.標準時間'!H8238)</f>
        <v/>
      </c>
      <c r="H8238" s="142" t="str">
        <f>IF('6.標準時間'!$C8238="","",'6.標準時間'!I8238)</f>
        <v/>
      </c>
      <c r="I8238" s="107" t="str">
        <f>IF(C8238="","",VLOOKUP($C8238,'7.工程別レート'!$C$6:$E$501,3,FALSE))</f>
        <v/>
      </c>
      <c r="J8238" s="108" t="str">
        <f>IF(C8238="","",VLOOKUP($C8238,'7.工程別レート'!$C$6:$E$501,2,FALSE))</f>
        <v/>
      </c>
      <c r="K8238" s="195" t="str">
        <f t="shared" si="257"/>
        <v/>
      </c>
    </row>
    <row r="8239" spans="2:11" ht="18" customHeight="1">
      <c r="B8239" s="16" t="str">
        <f>IF('6.標準時間'!$B8239="","",'6.標準時間'!B8239)</f>
        <v/>
      </c>
      <c r="C8239" s="16" t="str">
        <f>IF('6.標準時間'!$C8239="","",'6.標準時間'!C8239)</f>
        <v/>
      </c>
      <c r="D8239" s="16" t="str">
        <f>IF('6.標準時間'!$C8239="","",'6.標準時間'!E8239)</f>
        <v/>
      </c>
      <c r="E8239" s="171" t="str">
        <f>IF('6.標準時間'!$C8239="","",'6.標準時間'!F8239)</f>
        <v/>
      </c>
      <c r="F8239" s="15" t="str">
        <f t="shared" si="256"/>
        <v/>
      </c>
      <c r="G8239" s="142" t="str">
        <f>IF('6.標準時間'!$C8239="","",'6.標準時間'!H8239)</f>
        <v/>
      </c>
      <c r="H8239" s="142" t="str">
        <f>IF('6.標準時間'!$C8239="","",'6.標準時間'!I8239)</f>
        <v/>
      </c>
      <c r="I8239" s="107" t="str">
        <f>IF(C8239="","",VLOOKUP($C8239,'7.工程別レート'!$C$6:$E$501,3,FALSE))</f>
        <v/>
      </c>
      <c r="J8239" s="108" t="str">
        <f>IF(C8239="","",VLOOKUP($C8239,'7.工程別レート'!$C$6:$E$501,2,FALSE))</f>
        <v/>
      </c>
      <c r="K8239" s="195" t="str">
        <f t="shared" si="257"/>
        <v/>
      </c>
    </row>
    <row r="8240" spans="2:11" ht="18" customHeight="1">
      <c r="B8240" s="16" t="str">
        <f>IF('6.標準時間'!$B8240="","",'6.標準時間'!B8240)</f>
        <v/>
      </c>
      <c r="C8240" s="16" t="str">
        <f>IF('6.標準時間'!$C8240="","",'6.標準時間'!C8240)</f>
        <v/>
      </c>
      <c r="D8240" s="16" t="str">
        <f>IF('6.標準時間'!$C8240="","",'6.標準時間'!E8240)</f>
        <v/>
      </c>
      <c r="E8240" s="171" t="str">
        <f>IF('6.標準時間'!$C8240="","",'6.標準時間'!F8240)</f>
        <v/>
      </c>
      <c r="F8240" s="15" t="str">
        <f t="shared" si="256"/>
        <v/>
      </c>
      <c r="G8240" s="142" t="str">
        <f>IF('6.標準時間'!$C8240="","",'6.標準時間'!H8240)</f>
        <v/>
      </c>
      <c r="H8240" s="142" t="str">
        <f>IF('6.標準時間'!$C8240="","",'6.標準時間'!I8240)</f>
        <v/>
      </c>
      <c r="I8240" s="107" t="str">
        <f>IF(C8240="","",VLOOKUP($C8240,'7.工程別レート'!$C$6:$E$501,3,FALSE))</f>
        <v/>
      </c>
      <c r="J8240" s="108" t="str">
        <f>IF(C8240="","",VLOOKUP($C8240,'7.工程別レート'!$C$6:$E$501,2,FALSE))</f>
        <v/>
      </c>
      <c r="K8240" s="195" t="str">
        <f t="shared" si="257"/>
        <v/>
      </c>
    </row>
    <row r="8241" spans="2:11" ht="18" customHeight="1">
      <c r="B8241" s="16" t="str">
        <f>IF('6.標準時間'!$B8241="","",'6.標準時間'!B8241)</f>
        <v/>
      </c>
      <c r="C8241" s="16" t="str">
        <f>IF('6.標準時間'!$C8241="","",'6.標準時間'!C8241)</f>
        <v/>
      </c>
      <c r="D8241" s="16" t="str">
        <f>IF('6.標準時間'!$C8241="","",'6.標準時間'!E8241)</f>
        <v/>
      </c>
      <c r="E8241" s="171" t="str">
        <f>IF('6.標準時間'!$C8241="","",'6.標準時間'!F8241)</f>
        <v/>
      </c>
      <c r="F8241" s="15" t="str">
        <f t="shared" si="256"/>
        <v/>
      </c>
      <c r="G8241" s="142" t="str">
        <f>IF('6.標準時間'!$C8241="","",'6.標準時間'!H8241)</f>
        <v/>
      </c>
      <c r="H8241" s="142" t="str">
        <f>IF('6.標準時間'!$C8241="","",'6.標準時間'!I8241)</f>
        <v/>
      </c>
      <c r="I8241" s="107" t="str">
        <f>IF(C8241="","",VLOOKUP($C8241,'7.工程別レート'!$C$6:$E$501,3,FALSE))</f>
        <v/>
      </c>
      <c r="J8241" s="108" t="str">
        <f>IF(C8241="","",VLOOKUP($C8241,'7.工程別レート'!$C$6:$E$501,2,FALSE))</f>
        <v/>
      </c>
      <c r="K8241" s="195" t="str">
        <f t="shared" si="257"/>
        <v/>
      </c>
    </row>
    <row r="8242" spans="2:11" ht="18" customHeight="1">
      <c r="B8242" s="16" t="str">
        <f>IF('6.標準時間'!$B8242="","",'6.標準時間'!B8242)</f>
        <v/>
      </c>
      <c r="C8242" s="16" t="str">
        <f>IF('6.標準時間'!$C8242="","",'6.標準時間'!C8242)</f>
        <v/>
      </c>
      <c r="D8242" s="16" t="str">
        <f>IF('6.標準時間'!$C8242="","",'6.標準時間'!E8242)</f>
        <v/>
      </c>
      <c r="E8242" s="171" t="str">
        <f>IF('6.標準時間'!$C8242="","",'6.標準時間'!F8242)</f>
        <v/>
      </c>
      <c r="F8242" s="15" t="str">
        <f t="shared" si="256"/>
        <v/>
      </c>
      <c r="G8242" s="142" t="str">
        <f>IF('6.標準時間'!$C8242="","",'6.標準時間'!H8242)</f>
        <v/>
      </c>
      <c r="H8242" s="142" t="str">
        <f>IF('6.標準時間'!$C8242="","",'6.標準時間'!I8242)</f>
        <v/>
      </c>
      <c r="I8242" s="107" t="str">
        <f>IF(C8242="","",VLOOKUP($C8242,'7.工程別レート'!$C$6:$E$501,3,FALSE))</f>
        <v/>
      </c>
      <c r="J8242" s="108" t="str">
        <f>IF(C8242="","",VLOOKUP($C8242,'7.工程別レート'!$C$6:$E$501,2,FALSE))</f>
        <v/>
      </c>
      <c r="K8242" s="195" t="str">
        <f t="shared" si="257"/>
        <v/>
      </c>
    </row>
    <row r="8243" spans="2:11" ht="18" customHeight="1">
      <c r="B8243" s="16" t="str">
        <f>IF('6.標準時間'!$B8243="","",'6.標準時間'!B8243)</f>
        <v/>
      </c>
      <c r="C8243" s="16" t="str">
        <f>IF('6.標準時間'!$C8243="","",'6.標準時間'!C8243)</f>
        <v/>
      </c>
      <c r="D8243" s="16" t="str">
        <f>IF('6.標準時間'!$C8243="","",'6.標準時間'!E8243)</f>
        <v/>
      </c>
      <c r="E8243" s="171" t="str">
        <f>IF('6.標準時間'!$C8243="","",'6.標準時間'!F8243)</f>
        <v/>
      </c>
      <c r="F8243" s="15" t="str">
        <f t="shared" si="256"/>
        <v/>
      </c>
      <c r="G8243" s="142" t="str">
        <f>IF('6.標準時間'!$C8243="","",'6.標準時間'!H8243)</f>
        <v/>
      </c>
      <c r="H8243" s="142" t="str">
        <f>IF('6.標準時間'!$C8243="","",'6.標準時間'!I8243)</f>
        <v/>
      </c>
      <c r="I8243" s="107" t="str">
        <f>IF(C8243="","",VLOOKUP($C8243,'7.工程別レート'!$C$6:$E$501,3,FALSE))</f>
        <v/>
      </c>
      <c r="J8243" s="108" t="str">
        <f>IF(C8243="","",VLOOKUP($C8243,'7.工程別レート'!$C$6:$E$501,2,FALSE))</f>
        <v/>
      </c>
      <c r="K8243" s="195" t="str">
        <f t="shared" si="257"/>
        <v/>
      </c>
    </row>
    <row r="8244" spans="2:11" ht="18" customHeight="1">
      <c r="B8244" s="16" t="str">
        <f>IF('6.標準時間'!$B8244="","",'6.標準時間'!B8244)</f>
        <v/>
      </c>
      <c r="C8244" s="16" t="str">
        <f>IF('6.標準時間'!$C8244="","",'6.標準時間'!C8244)</f>
        <v/>
      </c>
      <c r="D8244" s="16" t="str">
        <f>IF('6.標準時間'!$C8244="","",'6.標準時間'!E8244)</f>
        <v/>
      </c>
      <c r="E8244" s="171" t="str">
        <f>IF('6.標準時間'!$C8244="","",'6.標準時間'!F8244)</f>
        <v/>
      </c>
      <c r="F8244" s="15" t="str">
        <f t="shared" si="256"/>
        <v/>
      </c>
      <c r="G8244" s="142" t="str">
        <f>IF('6.標準時間'!$C8244="","",'6.標準時間'!H8244)</f>
        <v/>
      </c>
      <c r="H8244" s="142" t="str">
        <f>IF('6.標準時間'!$C8244="","",'6.標準時間'!I8244)</f>
        <v/>
      </c>
      <c r="I8244" s="107" t="str">
        <f>IF(C8244="","",VLOOKUP($C8244,'7.工程別レート'!$C$6:$E$501,3,FALSE))</f>
        <v/>
      </c>
      <c r="J8244" s="108" t="str">
        <f>IF(C8244="","",VLOOKUP($C8244,'7.工程別レート'!$C$6:$E$501,2,FALSE))</f>
        <v/>
      </c>
      <c r="K8244" s="195" t="str">
        <f t="shared" si="257"/>
        <v/>
      </c>
    </row>
    <row r="8245" spans="2:11" ht="18" customHeight="1">
      <c r="B8245" s="16" t="str">
        <f>IF('6.標準時間'!$B8245="","",'6.標準時間'!B8245)</f>
        <v/>
      </c>
      <c r="C8245" s="16" t="str">
        <f>IF('6.標準時間'!$C8245="","",'6.標準時間'!C8245)</f>
        <v/>
      </c>
      <c r="D8245" s="16" t="str">
        <f>IF('6.標準時間'!$C8245="","",'6.標準時間'!E8245)</f>
        <v/>
      </c>
      <c r="E8245" s="171" t="str">
        <f>IF('6.標準時間'!$C8245="","",'6.標準時間'!F8245)</f>
        <v/>
      </c>
      <c r="F8245" s="15" t="str">
        <f t="shared" si="256"/>
        <v/>
      </c>
      <c r="G8245" s="142" t="str">
        <f>IF('6.標準時間'!$C8245="","",'6.標準時間'!H8245)</f>
        <v/>
      </c>
      <c r="H8245" s="142" t="str">
        <f>IF('6.標準時間'!$C8245="","",'6.標準時間'!I8245)</f>
        <v/>
      </c>
      <c r="I8245" s="107" t="str">
        <f>IF(C8245="","",VLOOKUP($C8245,'7.工程別レート'!$C$6:$E$501,3,FALSE))</f>
        <v/>
      </c>
      <c r="J8245" s="108" t="str">
        <f>IF(C8245="","",VLOOKUP($C8245,'7.工程別レート'!$C$6:$E$501,2,FALSE))</f>
        <v/>
      </c>
      <c r="K8245" s="195" t="str">
        <f t="shared" si="257"/>
        <v/>
      </c>
    </row>
    <row r="8246" spans="2:11" ht="18" customHeight="1">
      <c r="B8246" s="16" t="str">
        <f>IF('6.標準時間'!$B8246="","",'6.標準時間'!B8246)</f>
        <v/>
      </c>
      <c r="C8246" s="16" t="str">
        <f>IF('6.標準時間'!$C8246="","",'6.標準時間'!C8246)</f>
        <v/>
      </c>
      <c r="D8246" s="16" t="str">
        <f>IF('6.標準時間'!$C8246="","",'6.標準時間'!E8246)</f>
        <v/>
      </c>
      <c r="E8246" s="171" t="str">
        <f>IF('6.標準時間'!$C8246="","",'6.標準時間'!F8246)</f>
        <v/>
      </c>
      <c r="F8246" s="15" t="str">
        <f t="shared" si="256"/>
        <v/>
      </c>
      <c r="G8246" s="142" t="str">
        <f>IF('6.標準時間'!$C8246="","",'6.標準時間'!H8246)</f>
        <v/>
      </c>
      <c r="H8246" s="142" t="str">
        <f>IF('6.標準時間'!$C8246="","",'6.標準時間'!I8246)</f>
        <v/>
      </c>
      <c r="I8246" s="107" t="str">
        <f>IF(C8246="","",VLOOKUP($C8246,'7.工程別レート'!$C$6:$E$501,3,FALSE))</f>
        <v/>
      </c>
      <c r="J8246" s="108" t="str">
        <f>IF(C8246="","",VLOOKUP($C8246,'7.工程別レート'!$C$6:$E$501,2,FALSE))</f>
        <v/>
      </c>
      <c r="K8246" s="195" t="str">
        <f t="shared" si="257"/>
        <v/>
      </c>
    </row>
    <row r="8247" spans="2:11" ht="18" customHeight="1">
      <c r="B8247" s="16" t="str">
        <f>IF('6.標準時間'!$B8247="","",'6.標準時間'!B8247)</f>
        <v/>
      </c>
      <c r="C8247" s="16" t="str">
        <f>IF('6.標準時間'!$C8247="","",'6.標準時間'!C8247)</f>
        <v/>
      </c>
      <c r="D8247" s="16" t="str">
        <f>IF('6.標準時間'!$C8247="","",'6.標準時間'!E8247)</f>
        <v/>
      </c>
      <c r="E8247" s="171" t="str">
        <f>IF('6.標準時間'!$C8247="","",'6.標準時間'!F8247)</f>
        <v/>
      </c>
      <c r="F8247" s="15" t="str">
        <f t="shared" si="256"/>
        <v/>
      </c>
      <c r="G8247" s="142" t="str">
        <f>IF('6.標準時間'!$C8247="","",'6.標準時間'!H8247)</f>
        <v/>
      </c>
      <c r="H8247" s="142" t="str">
        <f>IF('6.標準時間'!$C8247="","",'6.標準時間'!I8247)</f>
        <v/>
      </c>
      <c r="I8247" s="107" t="str">
        <f>IF(C8247="","",VLOOKUP($C8247,'7.工程別レート'!$C$6:$E$501,3,FALSE))</f>
        <v/>
      </c>
      <c r="J8247" s="108" t="str">
        <f>IF(C8247="","",VLOOKUP($C8247,'7.工程別レート'!$C$6:$E$501,2,FALSE))</f>
        <v/>
      </c>
      <c r="K8247" s="195" t="str">
        <f t="shared" si="257"/>
        <v/>
      </c>
    </row>
    <row r="8248" spans="2:11" ht="18" customHeight="1">
      <c r="B8248" s="16" t="str">
        <f>IF('6.標準時間'!$B8248="","",'6.標準時間'!B8248)</f>
        <v/>
      </c>
      <c r="C8248" s="16" t="str">
        <f>IF('6.標準時間'!$C8248="","",'6.標準時間'!C8248)</f>
        <v/>
      </c>
      <c r="D8248" s="16" t="str">
        <f>IF('6.標準時間'!$C8248="","",'6.標準時間'!E8248)</f>
        <v/>
      </c>
      <c r="E8248" s="171" t="str">
        <f>IF('6.標準時間'!$C8248="","",'6.標準時間'!F8248)</f>
        <v/>
      </c>
      <c r="F8248" s="15" t="str">
        <f t="shared" si="256"/>
        <v/>
      </c>
      <c r="G8248" s="142" t="str">
        <f>IF('6.標準時間'!$C8248="","",'6.標準時間'!H8248)</f>
        <v/>
      </c>
      <c r="H8248" s="142" t="str">
        <f>IF('6.標準時間'!$C8248="","",'6.標準時間'!I8248)</f>
        <v/>
      </c>
      <c r="I8248" s="107" t="str">
        <f>IF(C8248="","",VLOOKUP($C8248,'7.工程別レート'!$C$6:$E$501,3,FALSE))</f>
        <v/>
      </c>
      <c r="J8248" s="108" t="str">
        <f>IF(C8248="","",VLOOKUP($C8248,'7.工程別レート'!$C$6:$E$501,2,FALSE))</f>
        <v/>
      </c>
      <c r="K8248" s="195" t="str">
        <f t="shared" si="257"/>
        <v/>
      </c>
    </row>
    <row r="8249" spans="2:11" ht="18" customHeight="1">
      <c r="B8249" s="16" t="str">
        <f>IF('6.標準時間'!$B8249="","",'6.標準時間'!B8249)</f>
        <v/>
      </c>
      <c r="C8249" s="16" t="str">
        <f>IF('6.標準時間'!$C8249="","",'6.標準時間'!C8249)</f>
        <v/>
      </c>
      <c r="D8249" s="16" t="str">
        <f>IF('6.標準時間'!$C8249="","",'6.標準時間'!E8249)</f>
        <v/>
      </c>
      <c r="E8249" s="171" t="str">
        <f>IF('6.標準時間'!$C8249="","",'6.標準時間'!F8249)</f>
        <v/>
      </c>
      <c r="F8249" s="15" t="str">
        <f t="shared" si="256"/>
        <v/>
      </c>
      <c r="G8249" s="142" t="str">
        <f>IF('6.標準時間'!$C8249="","",'6.標準時間'!H8249)</f>
        <v/>
      </c>
      <c r="H8249" s="142" t="str">
        <f>IF('6.標準時間'!$C8249="","",'6.標準時間'!I8249)</f>
        <v/>
      </c>
      <c r="I8249" s="107" t="str">
        <f>IF(C8249="","",VLOOKUP($C8249,'7.工程別レート'!$C$6:$E$501,3,FALSE))</f>
        <v/>
      </c>
      <c r="J8249" s="108" t="str">
        <f>IF(C8249="","",VLOOKUP($C8249,'7.工程別レート'!$C$6:$E$501,2,FALSE))</f>
        <v/>
      </c>
      <c r="K8249" s="195" t="str">
        <f t="shared" si="257"/>
        <v/>
      </c>
    </row>
    <row r="8250" spans="2:11" ht="18" customHeight="1">
      <c r="B8250" s="16" t="str">
        <f>IF('6.標準時間'!$B8250="","",'6.標準時間'!B8250)</f>
        <v/>
      </c>
      <c r="C8250" s="16" t="str">
        <f>IF('6.標準時間'!$C8250="","",'6.標準時間'!C8250)</f>
        <v/>
      </c>
      <c r="D8250" s="16" t="str">
        <f>IF('6.標準時間'!$C8250="","",'6.標準時間'!E8250)</f>
        <v/>
      </c>
      <c r="E8250" s="171" t="str">
        <f>IF('6.標準時間'!$C8250="","",'6.標準時間'!F8250)</f>
        <v/>
      </c>
      <c r="F8250" s="15" t="str">
        <f t="shared" si="256"/>
        <v/>
      </c>
      <c r="G8250" s="142" t="str">
        <f>IF('6.標準時間'!$C8250="","",'6.標準時間'!H8250)</f>
        <v/>
      </c>
      <c r="H8250" s="142" t="str">
        <f>IF('6.標準時間'!$C8250="","",'6.標準時間'!I8250)</f>
        <v/>
      </c>
      <c r="I8250" s="107" t="str">
        <f>IF(C8250="","",VLOOKUP($C8250,'7.工程別レート'!$C$6:$E$501,3,FALSE))</f>
        <v/>
      </c>
      <c r="J8250" s="108" t="str">
        <f>IF(C8250="","",VLOOKUP($C8250,'7.工程別レート'!$C$6:$E$501,2,FALSE))</f>
        <v/>
      </c>
      <c r="K8250" s="195" t="str">
        <f t="shared" si="257"/>
        <v/>
      </c>
    </row>
    <row r="8251" spans="2:11" ht="18" customHeight="1">
      <c r="B8251" s="16" t="str">
        <f>IF('6.標準時間'!$B8251="","",'6.標準時間'!B8251)</f>
        <v/>
      </c>
      <c r="C8251" s="16" t="str">
        <f>IF('6.標準時間'!$C8251="","",'6.標準時間'!C8251)</f>
        <v/>
      </c>
      <c r="D8251" s="16" t="str">
        <f>IF('6.標準時間'!$C8251="","",'6.標準時間'!E8251)</f>
        <v/>
      </c>
      <c r="E8251" s="171" t="str">
        <f>IF('6.標準時間'!$C8251="","",'6.標準時間'!F8251)</f>
        <v/>
      </c>
      <c r="F8251" s="15" t="str">
        <f t="shared" si="256"/>
        <v/>
      </c>
      <c r="G8251" s="142" t="str">
        <f>IF('6.標準時間'!$C8251="","",'6.標準時間'!H8251)</f>
        <v/>
      </c>
      <c r="H8251" s="142" t="str">
        <f>IF('6.標準時間'!$C8251="","",'6.標準時間'!I8251)</f>
        <v/>
      </c>
      <c r="I8251" s="107" t="str">
        <f>IF(C8251="","",VLOOKUP($C8251,'7.工程別レート'!$C$6:$E$501,3,FALSE))</f>
        <v/>
      </c>
      <c r="J8251" s="108" t="str">
        <f>IF(C8251="","",VLOOKUP($C8251,'7.工程別レート'!$C$6:$E$501,2,FALSE))</f>
        <v/>
      </c>
      <c r="K8251" s="195" t="str">
        <f t="shared" si="257"/>
        <v/>
      </c>
    </row>
    <row r="8252" spans="2:11" ht="18" customHeight="1">
      <c r="B8252" s="16" t="str">
        <f>IF('6.標準時間'!$B8252="","",'6.標準時間'!B8252)</f>
        <v/>
      </c>
      <c r="C8252" s="16" t="str">
        <f>IF('6.標準時間'!$C8252="","",'6.標準時間'!C8252)</f>
        <v/>
      </c>
      <c r="D8252" s="16" t="str">
        <f>IF('6.標準時間'!$C8252="","",'6.標準時間'!E8252)</f>
        <v/>
      </c>
      <c r="E8252" s="171" t="str">
        <f>IF('6.標準時間'!$C8252="","",'6.標準時間'!F8252)</f>
        <v/>
      </c>
      <c r="F8252" s="15" t="str">
        <f t="shared" si="256"/>
        <v/>
      </c>
      <c r="G8252" s="142" t="str">
        <f>IF('6.標準時間'!$C8252="","",'6.標準時間'!H8252)</f>
        <v/>
      </c>
      <c r="H8252" s="142" t="str">
        <f>IF('6.標準時間'!$C8252="","",'6.標準時間'!I8252)</f>
        <v/>
      </c>
      <c r="I8252" s="107" t="str">
        <f>IF(C8252="","",VLOOKUP($C8252,'7.工程別レート'!$C$6:$E$501,3,FALSE))</f>
        <v/>
      </c>
      <c r="J8252" s="108" t="str">
        <f>IF(C8252="","",VLOOKUP($C8252,'7.工程別レート'!$C$6:$E$501,2,FALSE))</f>
        <v/>
      </c>
      <c r="K8252" s="195" t="str">
        <f t="shared" si="257"/>
        <v/>
      </c>
    </row>
    <row r="8253" spans="2:11" ht="18" customHeight="1">
      <c r="B8253" s="16" t="str">
        <f>IF('6.標準時間'!$B8253="","",'6.標準時間'!B8253)</f>
        <v/>
      </c>
      <c r="C8253" s="16" t="str">
        <f>IF('6.標準時間'!$C8253="","",'6.標準時間'!C8253)</f>
        <v/>
      </c>
      <c r="D8253" s="16" t="str">
        <f>IF('6.標準時間'!$C8253="","",'6.標準時間'!E8253)</f>
        <v/>
      </c>
      <c r="E8253" s="171" t="str">
        <f>IF('6.標準時間'!$C8253="","",'6.標準時間'!F8253)</f>
        <v/>
      </c>
      <c r="F8253" s="15" t="str">
        <f t="shared" si="256"/>
        <v/>
      </c>
      <c r="G8253" s="142" t="str">
        <f>IF('6.標準時間'!$C8253="","",'6.標準時間'!H8253)</f>
        <v/>
      </c>
      <c r="H8253" s="142" t="str">
        <f>IF('6.標準時間'!$C8253="","",'6.標準時間'!I8253)</f>
        <v/>
      </c>
      <c r="I8253" s="107" t="str">
        <f>IF(C8253="","",VLOOKUP($C8253,'7.工程別レート'!$C$6:$E$501,3,FALSE))</f>
        <v/>
      </c>
      <c r="J8253" s="108" t="str">
        <f>IF(C8253="","",VLOOKUP($C8253,'7.工程別レート'!$C$6:$E$501,2,FALSE))</f>
        <v/>
      </c>
      <c r="K8253" s="195" t="str">
        <f t="shared" si="257"/>
        <v/>
      </c>
    </row>
    <row r="8254" spans="2:11" ht="18" customHeight="1">
      <c r="B8254" s="16" t="str">
        <f>IF('6.標準時間'!$B8254="","",'6.標準時間'!B8254)</f>
        <v/>
      </c>
      <c r="C8254" s="16" t="str">
        <f>IF('6.標準時間'!$C8254="","",'6.標準時間'!C8254)</f>
        <v/>
      </c>
      <c r="D8254" s="16" t="str">
        <f>IF('6.標準時間'!$C8254="","",'6.標準時間'!E8254)</f>
        <v/>
      </c>
      <c r="E8254" s="171" t="str">
        <f>IF('6.標準時間'!$C8254="","",'6.標準時間'!F8254)</f>
        <v/>
      </c>
      <c r="F8254" s="15" t="str">
        <f t="shared" si="256"/>
        <v/>
      </c>
      <c r="G8254" s="142" t="str">
        <f>IF('6.標準時間'!$C8254="","",'6.標準時間'!H8254)</f>
        <v/>
      </c>
      <c r="H8254" s="142" t="str">
        <f>IF('6.標準時間'!$C8254="","",'6.標準時間'!I8254)</f>
        <v/>
      </c>
      <c r="I8254" s="107" t="str">
        <f>IF(C8254="","",VLOOKUP($C8254,'7.工程別レート'!$C$6:$E$501,3,FALSE))</f>
        <v/>
      </c>
      <c r="J8254" s="108" t="str">
        <f>IF(C8254="","",VLOOKUP($C8254,'7.工程別レート'!$C$6:$E$501,2,FALSE))</f>
        <v/>
      </c>
      <c r="K8254" s="195" t="str">
        <f t="shared" si="257"/>
        <v/>
      </c>
    </row>
    <row r="8255" spans="2:11" ht="18" customHeight="1">
      <c r="B8255" s="16" t="str">
        <f>IF('6.標準時間'!$B8255="","",'6.標準時間'!B8255)</f>
        <v/>
      </c>
      <c r="C8255" s="16" t="str">
        <f>IF('6.標準時間'!$C8255="","",'6.標準時間'!C8255)</f>
        <v/>
      </c>
      <c r="D8255" s="16" t="str">
        <f>IF('6.標準時間'!$C8255="","",'6.標準時間'!E8255)</f>
        <v/>
      </c>
      <c r="E8255" s="171" t="str">
        <f>IF('6.標準時間'!$C8255="","",'6.標準時間'!F8255)</f>
        <v/>
      </c>
      <c r="F8255" s="15" t="str">
        <f t="shared" si="256"/>
        <v/>
      </c>
      <c r="G8255" s="142" t="str">
        <f>IF('6.標準時間'!$C8255="","",'6.標準時間'!H8255)</f>
        <v/>
      </c>
      <c r="H8255" s="142" t="str">
        <f>IF('6.標準時間'!$C8255="","",'6.標準時間'!I8255)</f>
        <v/>
      </c>
      <c r="I8255" s="107" t="str">
        <f>IF(C8255="","",VLOOKUP($C8255,'7.工程別レート'!$C$6:$E$501,3,FALSE))</f>
        <v/>
      </c>
      <c r="J8255" s="108" t="str">
        <f>IF(C8255="","",VLOOKUP($C8255,'7.工程別レート'!$C$6:$E$501,2,FALSE))</f>
        <v/>
      </c>
      <c r="K8255" s="195" t="str">
        <f t="shared" si="257"/>
        <v/>
      </c>
    </row>
    <row r="8256" spans="2:11" ht="18" customHeight="1">
      <c r="B8256" s="16" t="str">
        <f>IF('6.標準時間'!$B8256="","",'6.標準時間'!B8256)</f>
        <v/>
      </c>
      <c r="C8256" s="16" t="str">
        <f>IF('6.標準時間'!$C8256="","",'6.標準時間'!C8256)</f>
        <v/>
      </c>
      <c r="D8256" s="16" t="str">
        <f>IF('6.標準時間'!$C8256="","",'6.標準時間'!E8256)</f>
        <v/>
      </c>
      <c r="E8256" s="171" t="str">
        <f>IF('6.標準時間'!$C8256="","",'6.標準時間'!F8256)</f>
        <v/>
      </c>
      <c r="F8256" s="15" t="str">
        <f t="shared" si="256"/>
        <v/>
      </c>
      <c r="G8256" s="142" t="str">
        <f>IF('6.標準時間'!$C8256="","",'6.標準時間'!H8256)</f>
        <v/>
      </c>
      <c r="H8256" s="142" t="str">
        <f>IF('6.標準時間'!$C8256="","",'6.標準時間'!I8256)</f>
        <v/>
      </c>
      <c r="I8256" s="107" t="str">
        <f>IF(C8256="","",VLOOKUP($C8256,'7.工程別レート'!$C$6:$E$501,3,FALSE))</f>
        <v/>
      </c>
      <c r="J8256" s="108" t="str">
        <f>IF(C8256="","",VLOOKUP($C8256,'7.工程別レート'!$C$6:$E$501,2,FALSE))</f>
        <v/>
      </c>
      <c r="K8256" s="195" t="str">
        <f t="shared" si="257"/>
        <v/>
      </c>
    </row>
    <row r="8257" spans="2:11" ht="18" customHeight="1">
      <c r="B8257" s="16" t="str">
        <f>IF('6.標準時間'!$B8257="","",'6.標準時間'!B8257)</f>
        <v/>
      </c>
      <c r="C8257" s="16" t="str">
        <f>IF('6.標準時間'!$C8257="","",'6.標準時間'!C8257)</f>
        <v/>
      </c>
      <c r="D8257" s="16" t="str">
        <f>IF('6.標準時間'!$C8257="","",'6.標準時間'!E8257)</f>
        <v/>
      </c>
      <c r="E8257" s="171" t="str">
        <f>IF('6.標準時間'!$C8257="","",'6.標準時間'!F8257)</f>
        <v/>
      </c>
      <c r="F8257" s="15" t="str">
        <f t="shared" si="256"/>
        <v/>
      </c>
      <c r="G8257" s="142" t="str">
        <f>IF('6.標準時間'!$C8257="","",'6.標準時間'!H8257)</f>
        <v/>
      </c>
      <c r="H8257" s="142" t="str">
        <f>IF('6.標準時間'!$C8257="","",'6.標準時間'!I8257)</f>
        <v/>
      </c>
      <c r="I8257" s="107" t="str">
        <f>IF(C8257="","",VLOOKUP($C8257,'7.工程別レート'!$C$6:$E$501,3,FALSE))</f>
        <v/>
      </c>
      <c r="J8257" s="108" t="str">
        <f>IF(C8257="","",VLOOKUP($C8257,'7.工程別レート'!$C$6:$E$501,2,FALSE))</f>
        <v/>
      </c>
      <c r="K8257" s="195" t="str">
        <f t="shared" si="257"/>
        <v/>
      </c>
    </row>
    <row r="8258" spans="2:11" ht="18" customHeight="1">
      <c r="B8258" s="16" t="str">
        <f>IF('6.標準時間'!$B8258="","",'6.標準時間'!B8258)</f>
        <v/>
      </c>
      <c r="C8258" s="16" t="str">
        <f>IF('6.標準時間'!$C8258="","",'6.標準時間'!C8258)</f>
        <v/>
      </c>
      <c r="D8258" s="16" t="str">
        <f>IF('6.標準時間'!$C8258="","",'6.標準時間'!E8258)</f>
        <v/>
      </c>
      <c r="E8258" s="171" t="str">
        <f>IF('6.標準時間'!$C8258="","",'6.標準時間'!F8258)</f>
        <v/>
      </c>
      <c r="F8258" s="15" t="str">
        <f t="shared" si="256"/>
        <v/>
      </c>
      <c r="G8258" s="142" t="str">
        <f>IF('6.標準時間'!$C8258="","",'6.標準時間'!H8258)</f>
        <v/>
      </c>
      <c r="H8258" s="142" t="str">
        <f>IF('6.標準時間'!$C8258="","",'6.標準時間'!I8258)</f>
        <v/>
      </c>
      <c r="I8258" s="107" t="str">
        <f>IF(C8258="","",VLOOKUP($C8258,'7.工程別レート'!$C$6:$E$501,3,FALSE))</f>
        <v/>
      </c>
      <c r="J8258" s="108" t="str">
        <f>IF(C8258="","",VLOOKUP($C8258,'7.工程別レート'!$C$6:$E$501,2,FALSE))</f>
        <v/>
      </c>
      <c r="K8258" s="195" t="str">
        <f t="shared" si="257"/>
        <v/>
      </c>
    </row>
    <row r="8259" spans="2:11" ht="18" customHeight="1">
      <c r="B8259" s="16" t="str">
        <f>IF('6.標準時間'!$B8259="","",'6.標準時間'!B8259)</f>
        <v/>
      </c>
      <c r="C8259" s="16" t="str">
        <f>IF('6.標準時間'!$C8259="","",'6.標準時間'!C8259)</f>
        <v/>
      </c>
      <c r="D8259" s="16" t="str">
        <f>IF('6.標準時間'!$C8259="","",'6.標準時間'!E8259)</f>
        <v/>
      </c>
      <c r="E8259" s="171" t="str">
        <f>IF('6.標準時間'!$C8259="","",'6.標準時間'!F8259)</f>
        <v/>
      </c>
      <c r="F8259" s="15" t="str">
        <f t="shared" si="256"/>
        <v/>
      </c>
      <c r="G8259" s="142" t="str">
        <f>IF('6.標準時間'!$C8259="","",'6.標準時間'!H8259)</f>
        <v/>
      </c>
      <c r="H8259" s="142" t="str">
        <f>IF('6.標準時間'!$C8259="","",'6.標準時間'!I8259)</f>
        <v/>
      </c>
      <c r="I8259" s="107" t="str">
        <f>IF(C8259="","",VLOOKUP($C8259,'7.工程別レート'!$C$6:$E$501,3,FALSE))</f>
        <v/>
      </c>
      <c r="J8259" s="108" t="str">
        <f>IF(C8259="","",VLOOKUP($C8259,'7.工程別レート'!$C$6:$E$501,2,FALSE))</f>
        <v/>
      </c>
      <c r="K8259" s="195" t="str">
        <f t="shared" si="257"/>
        <v/>
      </c>
    </row>
    <row r="8260" spans="2:11" ht="18" customHeight="1">
      <c r="B8260" s="16" t="str">
        <f>IF('6.標準時間'!$B8260="","",'6.標準時間'!B8260)</f>
        <v/>
      </c>
      <c r="C8260" s="16" t="str">
        <f>IF('6.標準時間'!$C8260="","",'6.標準時間'!C8260)</f>
        <v/>
      </c>
      <c r="D8260" s="16" t="str">
        <f>IF('6.標準時間'!$C8260="","",'6.標準時間'!E8260)</f>
        <v/>
      </c>
      <c r="E8260" s="171" t="str">
        <f>IF('6.標準時間'!$C8260="","",'6.標準時間'!F8260)</f>
        <v/>
      </c>
      <c r="F8260" s="15" t="str">
        <f t="shared" si="256"/>
        <v/>
      </c>
      <c r="G8260" s="142" t="str">
        <f>IF('6.標準時間'!$C8260="","",'6.標準時間'!H8260)</f>
        <v/>
      </c>
      <c r="H8260" s="142" t="str">
        <f>IF('6.標準時間'!$C8260="","",'6.標準時間'!I8260)</f>
        <v/>
      </c>
      <c r="I8260" s="107" t="str">
        <f>IF(C8260="","",VLOOKUP($C8260,'7.工程別レート'!$C$6:$E$501,3,FALSE))</f>
        <v/>
      </c>
      <c r="J8260" s="108" t="str">
        <f>IF(C8260="","",VLOOKUP($C8260,'7.工程別レート'!$C$6:$E$501,2,FALSE))</f>
        <v/>
      </c>
      <c r="K8260" s="195" t="str">
        <f t="shared" si="257"/>
        <v/>
      </c>
    </row>
    <row r="8261" spans="2:11" ht="18" customHeight="1">
      <c r="B8261" s="16" t="str">
        <f>IF('6.標準時間'!$B8261="","",'6.標準時間'!B8261)</f>
        <v/>
      </c>
      <c r="C8261" s="16" t="str">
        <f>IF('6.標準時間'!$C8261="","",'6.標準時間'!C8261)</f>
        <v/>
      </c>
      <c r="D8261" s="16" t="str">
        <f>IF('6.標準時間'!$C8261="","",'6.標準時間'!E8261)</f>
        <v/>
      </c>
      <c r="E8261" s="171" t="str">
        <f>IF('6.標準時間'!$C8261="","",'6.標準時間'!F8261)</f>
        <v/>
      </c>
      <c r="F8261" s="15" t="str">
        <f t="shared" si="256"/>
        <v/>
      </c>
      <c r="G8261" s="142" t="str">
        <f>IF('6.標準時間'!$C8261="","",'6.標準時間'!H8261)</f>
        <v/>
      </c>
      <c r="H8261" s="142" t="str">
        <f>IF('6.標準時間'!$C8261="","",'6.標準時間'!I8261)</f>
        <v/>
      </c>
      <c r="I8261" s="107" t="str">
        <f>IF(C8261="","",VLOOKUP($C8261,'7.工程別レート'!$C$6:$E$501,3,FALSE))</f>
        <v/>
      </c>
      <c r="J8261" s="108" t="str">
        <f>IF(C8261="","",VLOOKUP($C8261,'7.工程別レート'!$C$6:$E$501,2,FALSE))</f>
        <v/>
      </c>
      <c r="K8261" s="195" t="str">
        <f t="shared" si="257"/>
        <v/>
      </c>
    </row>
    <row r="8262" spans="2:11" ht="18" customHeight="1">
      <c r="B8262" s="16" t="str">
        <f>IF('6.標準時間'!$B8262="","",'6.標準時間'!B8262)</f>
        <v/>
      </c>
      <c r="C8262" s="16" t="str">
        <f>IF('6.標準時間'!$C8262="","",'6.標準時間'!C8262)</f>
        <v/>
      </c>
      <c r="D8262" s="16" t="str">
        <f>IF('6.標準時間'!$C8262="","",'6.標準時間'!E8262)</f>
        <v/>
      </c>
      <c r="E8262" s="171" t="str">
        <f>IF('6.標準時間'!$C8262="","",'6.標準時間'!F8262)</f>
        <v/>
      </c>
      <c r="F8262" s="15" t="str">
        <f t="shared" ref="F8262:F8325" si="258">C8262&amp;D8262</f>
        <v/>
      </c>
      <c r="G8262" s="142" t="str">
        <f>IF('6.標準時間'!$C8262="","",'6.標準時間'!H8262)</f>
        <v/>
      </c>
      <c r="H8262" s="142" t="str">
        <f>IF('6.標準時間'!$C8262="","",'6.標準時間'!I8262)</f>
        <v/>
      </c>
      <c r="I8262" s="107" t="str">
        <f>IF(C8262="","",VLOOKUP($C8262,'7.工程別レート'!$C$6:$E$501,3,FALSE))</f>
        <v/>
      </c>
      <c r="J8262" s="108" t="str">
        <f>IF(C8262="","",VLOOKUP($C8262,'7.工程別レート'!$C$6:$E$501,2,FALSE))</f>
        <v/>
      </c>
      <c r="K8262" s="195" t="str">
        <f t="shared" si="257"/>
        <v/>
      </c>
    </row>
    <row r="8263" spans="2:11" ht="18" customHeight="1">
      <c r="B8263" s="16" t="str">
        <f>IF('6.標準時間'!$B8263="","",'6.標準時間'!B8263)</f>
        <v/>
      </c>
      <c r="C8263" s="16" t="str">
        <f>IF('6.標準時間'!$C8263="","",'6.標準時間'!C8263)</f>
        <v/>
      </c>
      <c r="D8263" s="16" t="str">
        <f>IF('6.標準時間'!$C8263="","",'6.標準時間'!E8263)</f>
        <v/>
      </c>
      <c r="E8263" s="171" t="str">
        <f>IF('6.標準時間'!$C8263="","",'6.標準時間'!F8263)</f>
        <v/>
      </c>
      <c r="F8263" s="15" t="str">
        <f t="shared" si="258"/>
        <v/>
      </c>
      <c r="G8263" s="142" t="str">
        <f>IF('6.標準時間'!$C8263="","",'6.標準時間'!H8263)</f>
        <v/>
      </c>
      <c r="H8263" s="142" t="str">
        <f>IF('6.標準時間'!$C8263="","",'6.標準時間'!I8263)</f>
        <v/>
      </c>
      <c r="I8263" s="107" t="str">
        <f>IF(C8263="","",VLOOKUP($C8263,'7.工程別レート'!$C$6:$E$501,3,FALSE))</f>
        <v/>
      </c>
      <c r="J8263" s="108" t="str">
        <f>IF(C8263="","",VLOOKUP($C8263,'7.工程別レート'!$C$6:$E$501,2,FALSE))</f>
        <v/>
      </c>
      <c r="K8263" s="195" t="str">
        <f t="shared" ref="K8263:K8326" si="259">IF(ISERROR((G8263*I8263)+(H8263*J8263)),"",(G8263*I8263)+(H8263*J8263))</f>
        <v/>
      </c>
    </row>
    <row r="8264" spans="2:11" ht="18" customHeight="1">
      <c r="B8264" s="16" t="str">
        <f>IF('6.標準時間'!$B8264="","",'6.標準時間'!B8264)</f>
        <v/>
      </c>
      <c r="C8264" s="16" t="str">
        <f>IF('6.標準時間'!$C8264="","",'6.標準時間'!C8264)</f>
        <v/>
      </c>
      <c r="D8264" s="16" t="str">
        <f>IF('6.標準時間'!$C8264="","",'6.標準時間'!E8264)</f>
        <v/>
      </c>
      <c r="E8264" s="171" t="str">
        <f>IF('6.標準時間'!$C8264="","",'6.標準時間'!F8264)</f>
        <v/>
      </c>
      <c r="F8264" s="15" t="str">
        <f t="shared" si="258"/>
        <v/>
      </c>
      <c r="G8264" s="142" t="str">
        <f>IF('6.標準時間'!$C8264="","",'6.標準時間'!H8264)</f>
        <v/>
      </c>
      <c r="H8264" s="142" t="str">
        <f>IF('6.標準時間'!$C8264="","",'6.標準時間'!I8264)</f>
        <v/>
      </c>
      <c r="I8264" s="107" t="str">
        <f>IF(C8264="","",VLOOKUP($C8264,'7.工程別レート'!$C$6:$E$501,3,FALSE))</f>
        <v/>
      </c>
      <c r="J8264" s="108" t="str">
        <f>IF(C8264="","",VLOOKUP($C8264,'7.工程別レート'!$C$6:$E$501,2,FALSE))</f>
        <v/>
      </c>
      <c r="K8264" s="195" t="str">
        <f t="shared" si="259"/>
        <v/>
      </c>
    </row>
    <row r="8265" spans="2:11" ht="18" customHeight="1">
      <c r="B8265" s="16" t="str">
        <f>IF('6.標準時間'!$B8265="","",'6.標準時間'!B8265)</f>
        <v/>
      </c>
      <c r="C8265" s="16" t="str">
        <f>IF('6.標準時間'!$C8265="","",'6.標準時間'!C8265)</f>
        <v/>
      </c>
      <c r="D8265" s="16" t="str">
        <f>IF('6.標準時間'!$C8265="","",'6.標準時間'!E8265)</f>
        <v/>
      </c>
      <c r="E8265" s="171" t="str">
        <f>IF('6.標準時間'!$C8265="","",'6.標準時間'!F8265)</f>
        <v/>
      </c>
      <c r="F8265" s="15" t="str">
        <f t="shared" si="258"/>
        <v/>
      </c>
      <c r="G8265" s="142" t="str">
        <f>IF('6.標準時間'!$C8265="","",'6.標準時間'!H8265)</f>
        <v/>
      </c>
      <c r="H8265" s="142" t="str">
        <f>IF('6.標準時間'!$C8265="","",'6.標準時間'!I8265)</f>
        <v/>
      </c>
      <c r="I8265" s="107" t="str">
        <f>IF(C8265="","",VLOOKUP($C8265,'7.工程別レート'!$C$6:$E$501,3,FALSE))</f>
        <v/>
      </c>
      <c r="J8265" s="108" t="str">
        <f>IF(C8265="","",VLOOKUP($C8265,'7.工程別レート'!$C$6:$E$501,2,FALSE))</f>
        <v/>
      </c>
      <c r="K8265" s="195" t="str">
        <f t="shared" si="259"/>
        <v/>
      </c>
    </row>
    <row r="8266" spans="2:11" ht="18" customHeight="1">
      <c r="B8266" s="16" t="str">
        <f>IF('6.標準時間'!$B8266="","",'6.標準時間'!B8266)</f>
        <v/>
      </c>
      <c r="C8266" s="16" t="str">
        <f>IF('6.標準時間'!$C8266="","",'6.標準時間'!C8266)</f>
        <v/>
      </c>
      <c r="D8266" s="16" t="str">
        <f>IF('6.標準時間'!$C8266="","",'6.標準時間'!E8266)</f>
        <v/>
      </c>
      <c r="E8266" s="171" t="str">
        <f>IF('6.標準時間'!$C8266="","",'6.標準時間'!F8266)</f>
        <v/>
      </c>
      <c r="F8266" s="15" t="str">
        <f t="shared" si="258"/>
        <v/>
      </c>
      <c r="G8266" s="142" t="str">
        <f>IF('6.標準時間'!$C8266="","",'6.標準時間'!H8266)</f>
        <v/>
      </c>
      <c r="H8266" s="142" t="str">
        <f>IF('6.標準時間'!$C8266="","",'6.標準時間'!I8266)</f>
        <v/>
      </c>
      <c r="I8266" s="107" t="str">
        <f>IF(C8266="","",VLOOKUP($C8266,'7.工程別レート'!$C$6:$E$501,3,FALSE))</f>
        <v/>
      </c>
      <c r="J8266" s="108" t="str">
        <f>IF(C8266="","",VLOOKUP($C8266,'7.工程別レート'!$C$6:$E$501,2,FALSE))</f>
        <v/>
      </c>
      <c r="K8266" s="195" t="str">
        <f t="shared" si="259"/>
        <v/>
      </c>
    </row>
    <row r="8267" spans="2:11" ht="18" customHeight="1">
      <c r="B8267" s="16" t="str">
        <f>IF('6.標準時間'!$B8267="","",'6.標準時間'!B8267)</f>
        <v/>
      </c>
      <c r="C8267" s="16" t="str">
        <f>IF('6.標準時間'!$C8267="","",'6.標準時間'!C8267)</f>
        <v/>
      </c>
      <c r="D8267" s="16" t="str">
        <f>IF('6.標準時間'!$C8267="","",'6.標準時間'!E8267)</f>
        <v/>
      </c>
      <c r="E8267" s="171" t="str">
        <f>IF('6.標準時間'!$C8267="","",'6.標準時間'!F8267)</f>
        <v/>
      </c>
      <c r="F8267" s="15" t="str">
        <f t="shared" si="258"/>
        <v/>
      </c>
      <c r="G8267" s="142" t="str">
        <f>IF('6.標準時間'!$C8267="","",'6.標準時間'!H8267)</f>
        <v/>
      </c>
      <c r="H8267" s="142" t="str">
        <f>IF('6.標準時間'!$C8267="","",'6.標準時間'!I8267)</f>
        <v/>
      </c>
      <c r="I8267" s="107" t="str">
        <f>IF(C8267="","",VLOOKUP($C8267,'7.工程別レート'!$C$6:$E$501,3,FALSE))</f>
        <v/>
      </c>
      <c r="J8267" s="108" t="str">
        <f>IF(C8267="","",VLOOKUP($C8267,'7.工程別レート'!$C$6:$E$501,2,FALSE))</f>
        <v/>
      </c>
      <c r="K8267" s="195" t="str">
        <f t="shared" si="259"/>
        <v/>
      </c>
    </row>
    <row r="8268" spans="2:11" ht="18" customHeight="1">
      <c r="B8268" s="16" t="str">
        <f>IF('6.標準時間'!$B8268="","",'6.標準時間'!B8268)</f>
        <v/>
      </c>
      <c r="C8268" s="16" t="str">
        <f>IF('6.標準時間'!$C8268="","",'6.標準時間'!C8268)</f>
        <v/>
      </c>
      <c r="D8268" s="16" t="str">
        <f>IF('6.標準時間'!$C8268="","",'6.標準時間'!E8268)</f>
        <v/>
      </c>
      <c r="E8268" s="171" t="str">
        <f>IF('6.標準時間'!$C8268="","",'6.標準時間'!F8268)</f>
        <v/>
      </c>
      <c r="F8268" s="15" t="str">
        <f t="shared" si="258"/>
        <v/>
      </c>
      <c r="G8268" s="142" t="str">
        <f>IF('6.標準時間'!$C8268="","",'6.標準時間'!H8268)</f>
        <v/>
      </c>
      <c r="H8268" s="142" t="str">
        <f>IF('6.標準時間'!$C8268="","",'6.標準時間'!I8268)</f>
        <v/>
      </c>
      <c r="I8268" s="107" t="str">
        <f>IF(C8268="","",VLOOKUP($C8268,'7.工程別レート'!$C$6:$E$501,3,FALSE))</f>
        <v/>
      </c>
      <c r="J8268" s="108" t="str">
        <f>IF(C8268="","",VLOOKUP($C8268,'7.工程別レート'!$C$6:$E$501,2,FALSE))</f>
        <v/>
      </c>
      <c r="K8268" s="195" t="str">
        <f t="shared" si="259"/>
        <v/>
      </c>
    </row>
    <row r="8269" spans="2:11" ht="18" customHeight="1">
      <c r="B8269" s="16" t="str">
        <f>IF('6.標準時間'!$B8269="","",'6.標準時間'!B8269)</f>
        <v/>
      </c>
      <c r="C8269" s="16" t="str">
        <f>IF('6.標準時間'!$C8269="","",'6.標準時間'!C8269)</f>
        <v/>
      </c>
      <c r="D8269" s="16" t="str">
        <f>IF('6.標準時間'!$C8269="","",'6.標準時間'!E8269)</f>
        <v/>
      </c>
      <c r="E8269" s="171" t="str">
        <f>IF('6.標準時間'!$C8269="","",'6.標準時間'!F8269)</f>
        <v/>
      </c>
      <c r="F8269" s="15" t="str">
        <f t="shared" si="258"/>
        <v/>
      </c>
      <c r="G8269" s="142" t="str">
        <f>IF('6.標準時間'!$C8269="","",'6.標準時間'!H8269)</f>
        <v/>
      </c>
      <c r="H8269" s="142" t="str">
        <f>IF('6.標準時間'!$C8269="","",'6.標準時間'!I8269)</f>
        <v/>
      </c>
      <c r="I8269" s="107" t="str">
        <f>IF(C8269="","",VLOOKUP($C8269,'7.工程別レート'!$C$6:$E$501,3,FALSE))</f>
        <v/>
      </c>
      <c r="J8269" s="108" t="str">
        <f>IF(C8269="","",VLOOKUP($C8269,'7.工程別レート'!$C$6:$E$501,2,FALSE))</f>
        <v/>
      </c>
      <c r="K8269" s="195" t="str">
        <f t="shared" si="259"/>
        <v/>
      </c>
    </row>
    <row r="8270" spans="2:11" ht="18" customHeight="1">
      <c r="B8270" s="16" t="str">
        <f>IF('6.標準時間'!$B8270="","",'6.標準時間'!B8270)</f>
        <v/>
      </c>
      <c r="C8270" s="16" t="str">
        <f>IF('6.標準時間'!$C8270="","",'6.標準時間'!C8270)</f>
        <v/>
      </c>
      <c r="D8270" s="16" t="str">
        <f>IF('6.標準時間'!$C8270="","",'6.標準時間'!E8270)</f>
        <v/>
      </c>
      <c r="E8270" s="171" t="str">
        <f>IF('6.標準時間'!$C8270="","",'6.標準時間'!F8270)</f>
        <v/>
      </c>
      <c r="F8270" s="15" t="str">
        <f t="shared" si="258"/>
        <v/>
      </c>
      <c r="G8270" s="142" t="str">
        <f>IF('6.標準時間'!$C8270="","",'6.標準時間'!H8270)</f>
        <v/>
      </c>
      <c r="H8270" s="142" t="str">
        <f>IF('6.標準時間'!$C8270="","",'6.標準時間'!I8270)</f>
        <v/>
      </c>
      <c r="I8270" s="107" t="str">
        <f>IF(C8270="","",VLOOKUP($C8270,'7.工程別レート'!$C$6:$E$501,3,FALSE))</f>
        <v/>
      </c>
      <c r="J8270" s="108" t="str">
        <f>IF(C8270="","",VLOOKUP($C8270,'7.工程別レート'!$C$6:$E$501,2,FALSE))</f>
        <v/>
      </c>
      <c r="K8270" s="195" t="str">
        <f t="shared" si="259"/>
        <v/>
      </c>
    </row>
    <row r="8271" spans="2:11" ht="18" customHeight="1">
      <c r="B8271" s="16" t="str">
        <f>IF('6.標準時間'!$B8271="","",'6.標準時間'!B8271)</f>
        <v/>
      </c>
      <c r="C8271" s="16" t="str">
        <f>IF('6.標準時間'!$C8271="","",'6.標準時間'!C8271)</f>
        <v/>
      </c>
      <c r="D8271" s="16" t="str">
        <f>IF('6.標準時間'!$C8271="","",'6.標準時間'!E8271)</f>
        <v/>
      </c>
      <c r="E8271" s="171" t="str">
        <f>IF('6.標準時間'!$C8271="","",'6.標準時間'!F8271)</f>
        <v/>
      </c>
      <c r="F8271" s="15" t="str">
        <f t="shared" si="258"/>
        <v/>
      </c>
      <c r="G8271" s="142" t="str">
        <f>IF('6.標準時間'!$C8271="","",'6.標準時間'!H8271)</f>
        <v/>
      </c>
      <c r="H8271" s="142" t="str">
        <f>IF('6.標準時間'!$C8271="","",'6.標準時間'!I8271)</f>
        <v/>
      </c>
      <c r="I8271" s="107" t="str">
        <f>IF(C8271="","",VLOOKUP($C8271,'7.工程別レート'!$C$6:$E$501,3,FALSE))</f>
        <v/>
      </c>
      <c r="J8271" s="108" t="str">
        <f>IF(C8271="","",VLOOKUP($C8271,'7.工程別レート'!$C$6:$E$501,2,FALSE))</f>
        <v/>
      </c>
      <c r="K8271" s="195" t="str">
        <f t="shared" si="259"/>
        <v/>
      </c>
    </row>
    <row r="8272" spans="2:11" ht="18" customHeight="1">
      <c r="B8272" s="16" t="str">
        <f>IF('6.標準時間'!$B8272="","",'6.標準時間'!B8272)</f>
        <v/>
      </c>
      <c r="C8272" s="16" t="str">
        <f>IF('6.標準時間'!$C8272="","",'6.標準時間'!C8272)</f>
        <v/>
      </c>
      <c r="D8272" s="16" t="str">
        <f>IF('6.標準時間'!$C8272="","",'6.標準時間'!E8272)</f>
        <v/>
      </c>
      <c r="E8272" s="171" t="str">
        <f>IF('6.標準時間'!$C8272="","",'6.標準時間'!F8272)</f>
        <v/>
      </c>
      <c r="F8272" s="15" t="str">
        <f t="shared" si="258"/>
        <v/>
      </c>
      <c r="G8272" s="142" t="str">
        <f>IF('6.標準時間'!$C8272="","",'6.標準時間'!H8272)</f>
        <v/>
      </c>
      <c r="H8272" s="142" t="str">
        <f>IF('6.標準時間'!$C8272="","",'6.標準時間'!I8272)</f>
        <v/>
      </c>
      <c r="I8272" s="107" t="str">
        <f>IF(C8272="","",VLOOKUP($C8272,'7.工程別レート'!$C$6:$E$501,3,FALSE))</f>
        <v/>
      </c>
      <c r="J8272" s="108" t="str">
        <f>IF(C8272="","",VLOOKUP($C8272,'7.工程別レート'!$C$6:$E$501,2,FALSE))</f>
        <v/>
      </c>
      <c r="K8272" s="195" t="str">
        <f t="shared" si="259"/>
        <v/>
      </c>
    </row>
    <row r="8273" spans="2:11" ht="18" customHeight="1">
      <c r="B8273" s="16" t="str">
        <f>IF('6.標準時間'!$B8273="","",'6.標準時間'!B8273)</f>
        <v/>
      </c>
      <c r="C8273" s="16" t="str">
        <f>IF('6.標準時間'!$C8273="","",'6.標準時間'!C8273)</f>
        <v/>
      </c>
      <c r="D8273" s="16" t="str">
        <f>IF('6.標準時間'!$C8273="","",'6.標準時間'!E8273)</f>
        <v/>
      </c>
      <c r="E8273" s="171" t="str">
        <f>IF('6.標準時間'!$C8273="","",'6.標準時間'!F8273)</f>
        <v/>
      </c>
      <c r="F8273" s="15" t="str">
        <f t="shared" si="258"/>
        <v/>
      </c>
      <c r="G8273" s="142" t="str">
        <f>IF('6.標準時間'!$C8273="","",'6.標準時間'!H8273)</f>
        <v/>
      </c>
      <c r="H8273" s="142" t="str">
        <f>IF('6.標準時間'!$C8273="","",'6.標準時間'!I8273)</f>
        <v/>
      </c>
      <c r="I8273" s="107" t="str">
        <f>IF(C8273="","",VLOOKUP($C8273,'7.工程別レート'!$C$6:$E$501,3,FALSE))</f>
        <v/>
      </c>
      <c r="J8273" s="108" t="str">
        <f>IF(C8273="","",VLOOKUP($C8273,'7.工程別レート'!$C$6:$E$501,2,FALSE))</f>
        <v/>
      </c>
      <c r="K8273" s="195" t="str">
        <f t="shared" si="259"/>
        <v/>
      </c>
    </row>
    <row r="8274" spans="2:11" ht="18" customHeight="1">
      <c r="B8274" s="16" t="str">
        <f>IF('6.標準時間'!$B8274="","",'6.標準時間'!B8274)</f>
        <v/>
      </c>
      <c r="C8274" s="16" t="str">
        <f>IF('6.標準時間'!$C8274="","",'6.標準時間'!C8274)</f>
        <v/>
      </c>
      <c r="D8274" s="16" t="str">
        <f>IF('6.標準時間'!$C8274="","",'6.標準時間'!E8274)</f>
        <v/>
      </c>
      <c r="E8274" s="171" t="str">
        <f>IF('6.標準時間'!$C8274="","",'6.標準時間'!F8274)</f>
        <v/>
      </c>
      <c r="F8274" s="15" t="str">
        <f t="shared" si="258"/>
        <v/>
      </c>
      <c r="G8274" s="142" t="str">
        <f>IF('6.標準時間'!$C8274="","",'6.標準時間'!H8274)</f>
        <v/>
      </c>
      <c r="H8274" s="142" t="str">
        <f>IF('6.標準時間'!$C8274="","",'6.標準時間'!I8274)</f>
        <v/>
      </c>
      <c r="I8274" s="107" t="str">
        <f>IF(C8274="","",VLOOKUP($C8274,'7.工程別レート'!$C$6:$E$501,3,FALSE))</f>
        <v/>
      </c>
      <c r="J8274" s="108" t="str">
        <f>IF(C8274="","",VLOOKUP($C8274,'7.工程別レート'!$C$6:$E$501,2,FALSE))</f>
        <v/>
      </c>
      <c r="K8274" s="195" t="str">
        <f t="shared" si="259"/>
        <v/>
      </c>
    </row>
    <row r="8275" spans="2:11" ht="18" customHeight="1">
      <c r="B8275" s="16" t="str">
        <f>IF('6.標準時間'!$B8275="","",'6.標準時間'!B8275)</f>
        <v/>
      </c>
      <c r="C8275" s="16" t="str">
        <f>IF('6.標準時間'!$C8275="","",'6.標準時間'!C8275)</f>
        <v/>
      </c>
      <c r="D8275" s="16" t="str">
        <f>IF('6.標準時間'!$C8275="","",'6.標準時間'!E8275)</f>
        <v/>
      </c>
      <c r="E8275" s="171" t="str">
        <f>IF('6.標準時間'!$C8275="","",'6.標準時間'!F8275)</f>
        <v/>
      </c>
      <c r="F8275" s="15" t="str">
        <f t="shared" si="258"/>
        <v/>
      </c>
      <c r="G8275" s="142" t="str">
        <f>IF('6.標準時間'!$C8275="","",'6.標準時間'!H8275)</f>
        <v/>
      </c>
      <c r="H8275" s="142" t="str">
        <f>IF('6.標準時間'!$C8275="","",'6.標準時間'!I8275)</f>
        <v/>
      </c>
      <c r="I8275" s="107" t="str">
        <f>IF(C8275="","",VLOOKUP($C8275,'7.工程別レート'!$C$6:$E$501,3,FALSE))</f>
        <v/>
      </c>
      <c r="J8275" s="108" t="str">
        <f>IF(C8275="","",VLOOKUP($C8275,'7.工程別レート'!$C$6:$E$501,2,FALSE))</f>
        <v/>
      </c>
      <c r="K8275" s="195" t="str">
        <f t="shared" si="259"/>
        <v/>
      </c>
    </row>
    <row r="8276" spans="2:11" ht="18" customHeight="1">
      <c r="B8276" s="16" t="str">
        <f>IF('6.標準時間'!$B8276="","",'6.標準時間'!B8276)</f>
        <v/>
      </c>
      <c r="C8276" s="16" t="str">
        <f>IF('6.標準時間'!$C8276="","",'6.標準時間'!C8276)</f>
        <v/>
      </c>
      <c r="D8276" s="16" t="str">
        <f>IF('6.標準時間'!$C8276="","",'6.標準時間'!E8276)</f>
        <v/>
      </c>
      <c r="E8276" s="171" t="str">
        <f>IF('6.標準時間'!$C8276="","",'6.標準時間'!F8276)</f>
        <v/>
      </c>
      <c r="F8276" s="15" t="str">
        <f t="shared" si="258"/>
        <v/>
      </c>
      <c r="G8276" s="142" t="str">
        <f>IF('6.標準時間'!$C8276="","",'6.標準時間'!H8276)</f>
        <v/>
      </c>
      <c r="H8276" s="142" t="str">
        <f>IF('6.標準時間'!$C8276="","",'6.標準時間'!I8276)</f>
        <v/>
      </c>
      <c r="I8276" s="107" t="str">
        <f>IF(C8276="","",VLOOKUP($C8276,'7.工程別レート'!$C$6:$E$501,3,FALSE))</f>
        <v/>
      </c>
      <c r="J8276" s="108" t="str">
        <f>IF(C8276="","",VLOOKUP($C8276,'7.工程別レート'!$C$6:$E$501,2,FALSE))</f>
        <v/>
      </c>
      <c r="K8276" s="195" t="str">
        <f t="shared" si="259"/>
        <v/>
      </c>
    </row>
    <row r="8277" spans="2:11" ht="18" customHeight="1">
      <c r="B8277" s="16" t="str">
        <f>IF('6.標準時間'!$B8277="","",'6.標準時間'!B8277)</f>
        <v/>
      </c>
      <c r="C8277" s="16" t="str">
        <f>IF('6.標準時間'!$C8277="","",'6.標準時間'!C8277)</f>
        <v/>
      </c>
      <c r="D8277" s="16" t="str">
        <f>IF('6.標準時間'!$C8277="","",'6.標準時間'!E8277)</f>
        <v/>
      </c>
      <c r="E8277" s="171" t="str">
        <f>IF('6.標準時間'!$C8277="","",'6.標準時間'!F8277)</f>
        <v/>
      </c>
      <c r="F8277" s="15" t="str">
        <f t="shared" si="258"/>
        <v/>
      </c>
      <c r="G8277" s="142" t="str">
        <f>IF('6.標準時間'!$C8277="","",'6.標準時間'!H8277)</f>
        <v/>
      </c>
      <c r="H8277" s="142" t="str">
        <f>IF('6.標準時間'!$C8277="","",'6.標準時間'!I8277)</f>
        <v/>
      </c>
      <c r="I8277" s="107" t="str">
        <f>IF(C8277="","",VLOOKUP($C8277,'7.工程別レート'!$C$6:$E$501,3,FALSE))</f>
        <v/>
      </c>
      <c r="J8277" s="108" t="str">
        <f>IF(C8277="","",VLOOKUP($C8277,'7.工程別レート'!$C$6:$E$501,2,FALSE))</f>
        <v/>
      </c>
      <c r="K8277" s="195" t="str">
        <f t="shared" si="259"/>
        <v/>
      </c>
    </row>
    <row r="8278" spans="2:11" ht="18" customHeight="1">
      <c r="B8278" s="16" t="str">
        <f>IF('6.標準時間'!$B8278="","",'6.標準時間'!B8278)</f>
        <v/>
      </c>
      <c r="C8278" s="16" t="str">
        <f>IF('6.標準時間'!$C8278="","",'6.標準時間'!C8278)</f>
        <v/>
      </c>
      <c r="D8278" s="16" t="str">
        <f>IF('6.標準時間'!$C8278="","",'6.標準時間'!E8278)</f>
        <v/>
      </c>
      <c r="E8278" s="171" t="str">
        <f>IF('6.標準時間'!$C8278="","",'6.標準時間'!F8278)</f>
        <v/>
      </c>
      <c r="F8278" s="15" t="str">
        <f t="shared" si="258"/>
        <v/>
      </c>
      <c r="G8278" s="142" t="str">
        <f>IF('6.標準時間'!$C8278="","",'6.標準時間'!H8278)</f>
        <v/>
      </c>
      <c r="H8278" s="142" t="str">
        <f>IF('6.標準時間'!$C8278="","",'6.標準時間'!I8278)</f>
        <v/>
      </c>
      <c r="I8278" s="107" t="str">
        <f>IF(C8278="","",VLOOKUP($C8278,'7.工程別レート'!$C$6:$E$501,3,FALSE))</f>
        <v/>
      </c>
      <c r="J8278" s="108" t="str">
        <f>IF(C8278="","",VLOOKUP($C8278,'7.工程別レート'!$C$6:$E$501,2,FALSE))</f>
        <v/>
      </c>
      <c r="K8278" s="195" t="str">
        <f t="shared" si="259"/>
        <v/>
      </c>
    </row>
    <row r="8279" spans="2:11" ht="18" customHeight="1">
      <c r="B8279" s="16" t="str">
        <f>IF('6.標準時間'!$B8279="","",'6.標準時間'!B8279)</f>
        <v/>
      </c>
      <c r="C8279" s="16" t="str">
        <f>IF('6.標準時間'!$C8279="","",'6.標準時間'!C8279)</f>
        <v/>
      </c>
      <c r="D8279" s="16" t="str">
        <f>IF('6.標準時間'!$C8279="","",'6.標準時間'!E8279)</f>
        <v/>
      </c>
      <c r="E8279" s="171" t="str">
        <f>IF('6.標準時間'!$C8279="","",'6.標準時間'!F8279)</f>
        <v/>
      </c>
      <c r="F8279" s="15" t="str">
        <f t="shared" si="258"/>
        <v/>
      </c>
      <c r="G8279" s="142" t="str">
        <f>IF('6.標準時間'!$C8279="","",'6.標準時間'!H8279)</f>
        <v/>
      </c>
      <c r="H8279" s="142" t="str">
        <f>IF('6.標準時間'!$C8279="","",'6.標準時間'!I8279)</f>
        <v/>
      </c>
      <c r="I8279" s="107" t="str">
        <f>IF(C8279="","",VLOOKUP($C8279,'7.工程別レート'!$C$6:$E$501,3,FALSE))</f>
        <v/>
      </c>
      <c r="J8279" s="108" t="str">
        <f>IF(C8279="","",VLOOKUP($C8279,'7.工程別レート'!$C$6:$E$501,2,FALSE))</f>
        <v/>
      </c>
      <c r="K8279" s="195" t="str">
        <f t="shared" si="259"/>
        <v/>
      </c>
    </row>
    <row r="8280" spans="2:11" ht="18" customHeight="1">
      <c r="B8280" s="16" t="str">
        <f>IF('6.標準時間'!$B8280="","",'6.標準時間'!B8280)</f>
        <v/>
      </c>
      <c r="C8280" s="16" t="str">
        <f>IF('6.標準時間'!$C8280="","",'6.標準時間'!C8280)</f>
        <v/>
      </c>
      <c r="D8280" s="16" t="str">
        <f>IF('6.標準時間'!$C8280="","",'6.標準時間'!E8280)</f>
        <v/>
      </c>
      <c r="E8280" s="171" t="str">
        <f>IF('6.標準時間'!$C8280="","",'6.標準時間'!F8280)</f>
        <v/>
      </c>
      <c r="F8280" s="15" t="str">
        <f t="shared" si="258"/>
        <v/>
      </c>
      <c r="G8280" s="142" t="str">
        <f>IF('6.標準時間'!$C8280="","",'6.標準時間'!H8280)</f>
        <v/>
      </c>
      <c r="H8280" s="142" t="str">
        <f>IF('6.標準時間'!$C8280="","",'6.標準時間'!I8280)</f>
        <v/>
      </c>
      <c r="I8280" s="107" t="str">
        <f>IF(C8280="","",VLOOKUP($C8280,'7.工程別レート'!$C$6:$E$501,3,FALSE))</f>
        <v/>
      </c>
      <c r="J8280" s="108" t="str">
        <f>IF(C8280="","",VLOOKUP($C8280,'7.工程別レート'!$C$6:$E$501,2,FALSE))</f>
        <v/>
      </c>
      <c r="K8280" s="195" t="str">
        <f t="shared" si="259"/>
        <v/>
      </c>
    </row>
    <row r="8281" spans="2:11" ht="18" customHeight="1">
      <c r="B8281" s="16" t="str">
        <f>IF('6.標準時間'!$B8281="","",'6.標準時間'!B8281)</f>
        <v/>
      </c>
      <c r="C8281" s="16" t="str">
        <f>IF('6.標準時間'!$C8281="","",'6.標準時間'!C8281)</f>
        <v/>
      </c>
      <c r="D8281" s="16" t="str">
        <f>IF('6.標準時間'!$C8281="","",'6.標準時間'!E8281)</f>
        <v/>
      </c>
      <c r="E8281" s="171" t="str">
        <f>IF('6.標準時間'!$C8281="","",'6.標準時間'!F8281)</f>
        <v/>
      </c>
      <c r="F8281" s="15" t="str">
        <f t="shared" si="258"/>
        <v/>
      </c>
      <c r="G8281" s="142" t="str">
        <f>IF('6.標準時間'!$C8281="","",'6.標準時間'!H8281)</f>
        <v/>
      </c>
      <c r="H8281" s="142" t="str">
        <f>IF('6.標準時間'!$C8281="","",'6.標準時間'!I8281)</f>
        <v/>
      </c>
      <c r="I8281" s="107" t="str">
        <f>IF(C8281="","",VLOOKUP($C8281,'7.工程別レート'!$C$6:$E$501,3,FALSE))</f>
        <v/>
      </c>
      <c r="J8281" s="108" t="str">
        <f>IF(C8281="","",VLOOKUP($C8281,'7.工程別レート'!$C$6:$E$501,2,FALSE))</f>
        <v/>
      </c>
      <c r="K8281" s="195" t="str">
        <f t="shared" si="259"/>
        <v/>
      </c>
    </row>
    <row r="8282" spans="2:11" ht="18" customHeight="1">
      <c r="B8282" s="16" t="str">
        <f>IF('6.標準時間'!$B8282="","",'6.標準時間'!B8282)</f>
        <v/>
      </c>
      <c r="C8282" s="16" t="str">
        <f>IF('6.標準時間'!$C8282="","",'6.標準時間'!C8282)</f>
        <v/>
      </c>
      <c r="D8282" s="16" t="str">
        <f>IF('6.標準時間'!$C8282="","",'6.標準時間'!E8282)</f>
        <v/>
      </c>
      <c r="E8282" s="171" t="str">
        <f>IF('6.標準時間'!$C8282="","",'6.標準時間'!F8282)</f>
        <v/>
      </c>
      <c r="F8282" s="15" t="str">
        <f t="shared" si="258"/>
        <v/>
      </c>
      <c r="G8282" s="142" t="str">
        <f>IF('6.標準時間'!$C8282="","",'6.標準時間'!H8282)</f>
        <v/>
      </c>
      <c r="H8282" s="142" t="str">
        <f>IF('6.標準時間'!$C8282="","",'6.標準時間'!I8282)</f>
        <v/>
      </c>
      <c r="I8282" s="107" t="str">
        <f>IF(C8282="","",VLOOKUP($C8282,'7.工程別レート'!$C$6:$E$501,3,FALSE))</f>
        <v/>
      </c>
      <c r="J8282" s="108" t="str">
        <f>IF(C8282="","",VLOOKUP($C8282,'7.工程別レート'!$C$6:$E$501,2,FALSE))</f>
        <v/>
      </c>
      <c r="K8282" s="195" t="str">
        <f t="shared" si="259"/>
        <v/>
      </c>
    </row>
    <row r="8283" spans="2:11" ht="18" customHeight="1">
      <c r="B8283" s="16" t="str">
        <f>IF('6.標準時間'!$B8283="","",'6.標準時間'!B8283)</f>
        <v/>
      </c>
      <c r="C8283" s="16" t="str">
        <f>IF('6.標準時間'!$C8283="","",'6.標準時間'!C8283)</f>
        <v/>
      </c>
      <c r="D8283" s="16" t="str">
        <f>IF('6.標準時間'!$C8283="","",'6.標準時間'!E8283)</f>
        <v/>
      </c>
      <c r="E8283" s="171" t="str">
        <f>IF('6.標準時間'!$C8283="","",'6.標準時間'!F8283)</f>
        <v/>
      </c>
      <c r="F8283" s="15" t="str">
        <f t="shared" si="258"/>
        <v/>
      </c>
      <c r="G8283" s="142" t="str">
        <f>IF('6.標準時間'!$C8283="","",'6.標準時間'!H8283)</f>
        <v/>
      </c>
      <c r="H8283" s="142" t="str">
        <f>IF('6.標準時間'!$C8283="","",'6.標準時間'!I8283)</f>
        <v/>
      </c>
      <c r="I8283" s="107" t="str">
        <f>IF(C8283="","",VLOOKUP($C8283,'7.工程別レート'!$C$6:$E$501,3,FALSE))</f>
        <v/>
      </c>
      <c r="J8283" s="108" t="str">
        <f>IF(C8283="","",VLOOKUP($C8283,'7.工程別レート'!$C$6:$E$501,2,FALSE))</f>
        <v/>
      </c>
      <c r="K8283" s="195" t="str">
        <f t="shared" si="259"/>
        <v/>
      </c>
    </row>
    <row r="8284" spans="2:11" ht="18" customHeight="1">
      <c r="B8284" s="16" t="str">
        <f>IF('6.標準時間'!$B8284="","",'6.標準時間'!B8284)</f>
        <v/>
      </c>
      <c r="C8284" s="16" t="str">
        <f>IF('6.標準時間'!$C8284="","",'6.標準時間'!C8284)</f>
        <v/>
      </c>
      <c r="D8284" s="16" t="str">
        <f>IF('6.標準時間'!$C8284="","",'6.標準時間'!E8284)</f>
        <v/>
      </c>
      <c r="E8284" s="171" t="str">
        <f>IF('6.標準時間'!$C8284="","",'6.標準時間'!F8284)</f>
        <v/>
      </c>
      <c r="F8284" s="15" t="str">
        <f t="shared" si="258"/>
        <v/>
      </c>
      <c r="G8284" s="142" t="str">
        <f>IF('6.標準時間'!$C8284="","",'6.標準時間'!H8284)</f>
        <v/>
      </c>
      <c r="H8284" s="142" t="str">
        <f>IF('6.標準時間'!$C8284="","",'6.標準時間'!I8284)</f>
        <v/>
      </c>
      <c r="I8284" s="107" t="str">
        <f>IF(C8284="","",VLOOKUP($C8284,'7.工程別レート'!$C$6:$E$501,3,FALSE))</f>
        <v/>
      </c>
      <c r="J8284" s="108" t="str">
        <f>IF(C8284="","",VLOOKUP($C8284,'7.工程別レート'!$C$6:$E$501,2,FALSE))</f>
        <v/>
      </c>
      <c r="K8284" s="195" t="str">
        <f t="shared" si="259"/>
        <v/>
      </c>
    </row>
    <row r="8285" spans="2:11" ht="18" customHeight="1">
      <c r="B8285" s="16" t="str">
        <f>IF('6.標準時間'!$B8285="","",'6.標準時間'!B8285)</f>
        <v/>
      </c>
      <c r="C8285" s="16" t="str">
        <f>IF('6.標準時間'!$C8285="","",'6.標準時間'!C8285)</f>
        <v/>
      </c>
      <c r="D8285" s="16" t="str">
        <f>IF('6.標準時間'!$C8285="","",'6.標準時間'!E8285)</f>
        <v/>
      </c>
      <c r="E8285" s="171" t="str">
        <f>IF('6.標準時間'!$C8285="","",'6.標準時間'!F8285)</f>
        <v/>
      </c>
      <c r="F8285" s="15" t="str">
        <f t="shared" si="258"/>
        <v/>
      </c>
      <c r="G8285" s="142" t="str">
        <f>IF('6.標準時間'!$C8285="","",'6.標準時間'!H8285)</f>
        <v/>
      </c>
      <c r="H8285" s="142" t="str">
        <f>IF('6.標準時間'!$C8285="","",'6.標準時間'!I8285)</f>
        <v/>
      </c>
      <c r="I8285" s="107" t="str">
        <f>IF(C8285="","",VLOOKUP($C8285,'7.工程別レート'!$C$6:$E$501,3,FALSE))</f>
        <v/>
      </c>
      <c r="J8285" s="108" t="str">
        <f>IF(C8285="","",VLOOKUP($C8285,'7.工程別レート'!$C$6:$E$501,2,FALSE))</f>
        <v/>
      </c>
      <c r="K8285" s="195" t="str">
        <f t="shared" si="259"/>
        <v/>
      </c>
    </row>
    <row r="8286" spans="2:11" ht="18" customHeight="1">
      <c r="B8286" s="16" t="str">
        <f>IF('6.標準時間'!$B8286="","",'6.標準時間'!B8286)</f>
        <v/>
      </c>
      <c r="C8286" s="16" t="str">
        <f>IF('6.標準時間'!$C8286="","",'6.標準時間'!C8286)</f>
        <v/>
      </c>
      <c r="D8286" s="16" t="str">
        <f>IF('6.標準時間'!$C8286="","",'6.標準時間'!E8286)</f>
        <v/>
      </c>
      <c r="E8286" s="171" t="str">
        <f>IF('6.標準時間'!$C8286="","",'6.標準時間'!F8286)</f>
        <v/>
      </c>
      <c r="F8286" s="15" t="str">
        <f t="shared" si="258"/>
        <v/>
      </c>
      <c r="G8286" s="142" t="str">
        <f>IF('6.標準時間'!$C8286="","",'6.標準時間'!H8286)</f>
        <v/>
      </c>
      <c r="H8286" s="142" t="str">
        <f>IF('6.標準時間'!$C8286="","",'6.標準時間'!I8286)</f>
        <v/>
      </c>
      <c r="I8286" s="107" t="str">
        <f>IF(C8286="","",VLOOKUP($C8286,'7.工程別レート'!$C$6:$E$501,3,FALSE))</f>
        <v/>
      </c>
      <c r="J8286" s="108" t="str">
        <f>IF(C8286="","",VLOOKUP($C8286,'7.工程別レート'!$C$6:$E$501,2,FALSE))</f>
        <v/>
      </c>
      <c r="K8286" s="195" t="str">
        <f t="shared" si="259"/>
        <v/>
      </c>
    </row>
    <row r="8287" spans="2:11" ht="18" customHeight="1">
      <c r="B8287" s="16" t="str">
        <f>IF('6.標準時間'!$B8287="","",'6.標準時間'!B8287)</f>
        <v/>
      </c>
      <c r="C8287" s="16" t="str">
        <f>IF('6.標準時間'!$C8287="","",'6.標準時間'!C8287)</f>
        <v/>
      </c>
      <c r="D8287" s="16" t="str">
        <f>IF('6.標準時間'!$C8287="","",'6.標準時間'!E8287)</f>
        <v/>
      </c>
      <c r="E8287" s="171" t="str">
        <f>IF('6.標準時間'!$C8287="","",'6.標準時間'!F8287)</f>
        <v/>
      </c>
      <c r="F8287" s="15" t="str">
        <f t="shared" si="258"/>
        <v/>
      </c>
      <c r="G8287" s="142" t="str">
        <f>IF('6.標準時間'!$C8287="","",'6.標準時間'!H8287)</f>
        <v/>
      </c>
      <c r="H8287" s="142" t="str">
        <f>IF('6.標準時間'!$C8287="","",'6.標準時間'!I8287)</f>
        <v/>
      </c>
      <c r="I8287" s="107" t="str">
        <f>IF(C8287="","",VLOOKUP($C8287,'7.工程別レート'!$C$6:$E$501,3,FALSE))</f>
        <v/>
      </c>
      <c r="J8287" s="108" t="str">
        <f>IF(C8287="","",VLOOKUP($C8287,'7.工程別レート'!$C$6:$E$501,2,FALSE))</f>
        <v/>
      </c>
      <c r="K8287" s="195" t="str">
        <f t="shared" si="259"/>
        <v/>
      </c>
    </row>
    <row r="8288" spans="2:11" ht="18" customHeight="1">
      <c r="B8288" s="16" t="str">
        <f>IF('6.標準時間'!$B8288="","",'6.標準時間'!B8288)</f>
        <v/>
      </c>
      <c r="C8288" s="16" t="str">
        <f>IF('6.標準時間'!$C8288="","",'6.標準時間'!C8288)</f>
        <v/>
      </c>
      <c r="D8288" s="16" t="str">
        <f>IF('6.標準時間'!$C8288="","",'6.標準時間'!E8288)</f>
        <v/>
      </c>
      <c r="E8288" s="171" t="str">
        <f>IF('6.標準時間'!$C8288="","",'6.標準時間'!F8288)</f>
        <v/>
      </c>
      <c r="F8288" s="15" t="str">
        <f t="shared" si="258"/>
        <v/>
      </c>
      <c r="G8288" s="142" t="str">
        <f>IF('6.標準時間'!$C8288="","",'6.標準時間'!H8288)</f>
        <v/>
      </c>
      <c r="H8288" s="142" t="str">
        <f>IF('6.標準時間'!$C8288="","",'6.標準時間'!I8288)</f>
        <v/>
      </c>
      <c r="I8288" s="107" t="str">
        <f>IF(C8288="","",VLOOKUP($C8288,'7.工程別レート'!$C$6:$E$501,3,FALSE))</f>
        <v/>
      </c>
      <c r="J8288" s="108" t="str">
        <f>IF(C8288="","",VLOOKUP($C8288,'7.工程別レート'!$C$6:$E$501,2,FALSE))</f>
        <v/>
      </c>
      <c r="K8288" s="195" t="str">
        <f t="shared" si="259"/>
        <v/>
      </c>
    </row>
    <row r="8289" spans="2:11" ht="18" customHeight="1">
      <c r="B8289" s="16" t="str">
        <f>IF('6.標準時間'!$B8289="","",'6.標準時間'!B8289)</f>
        <v/>
      </c>
      <c r="C8289" s="16" t="str">
        <f>IF('6.標準時間'!$C8289="","",'6.標準時間'!C8289)</f>
        <v/>
      </c>
      <c r="D8289" s="16" t="str">
        <f>IF('6.標準時間'!$C8289="","",'6.標準時間'!E8289)</f>
        <v/>
      </c>
      <c r="E8289" s="171" t="str">
        <f>IF('6.標準時間'!$C8289="","",'6.標準時間'!F8289)</f>
        <v/>
      </c>
      <c r="F8289" s="15" t="str">
        <f t="shared" si="258"/>
        <v/>
      </c>
      <c r="G8289" s="142" t="str">
        <f>IF('6.標準時間'!$C8289="","",'6.標準時間'!H8289)</f>
        <v/>
      </c>
      <c r="H8289" s="142" t="str">
        <f>IF('6.標準時間'!$C8289="","",'6.標準時間'!I8289)</f>
        <v/>
      </c>
      <c r="I8289" s="107" t="str">
        <f>IF(C8289="","",VLOOKUP($C8289,'7.工程別レート'!$C$6:$E$501,3,FALSE))</f>
        <v/>
      </c>
      <c r="J8289" s="108" t="str">
        <f>IF(C8289="","",VLOOKUP($C8289,'7.工程別レート'!$C$6:$E$501,2,FALSE))</f>
        <v/>
      </c>
      <c r="K8289" s="195" t="str">
        <f t="shared" si="259"/>
        <v/>
      </c>
    </row>
    <row r="8290" spans="2:11" ht="18" customHeight="1">
      <c r="B8290" s="16" t="str">
        <f>IF('6.標準時間'!$B8290="","",'6.標準時間'!B8290)</f>
        <v/>
      </c>
      <c r="C8290" s="16" t="str">
        <f>IF('6.標準時間'!$C8290="","",'6.標準時間'!C8290)</f>
        <v/>
      </c>
      <c r="D8290" s="16" t="str">
        <f>IF('6.標準時間'!$C8290="","",'6.標準時間'!E8290)</f>
        <v/>
      </c>
      <c r="E8290" s="171" t="str">
        <f>IF('6.標準時間'!$C8290="","",'6.標準時間'!F8290)</f>
        <v/>
      </c>
      <c r="F8290" s="15" t="str">
        <f t="shared" si="258"/>
        <v/>
      </c>
      <c r="G8290" s="142" t="str">
        <f>IF('6.標準時間'!$C8290="","",'6.標準時間'!H8290)</f>
        <v/>
      </c>
      <c r="H8290" s="142" t="str">
        <f>IF('6.標準時間'!$C8290="","",'6.標準時間'!I8290)</f>
        <v/>
      </c>
      <c r="I8290" s="107" t="str">
        <f>IF(C8290="","",VLOOKUP($C8290,'7.工程別レート'!$C$6:$E$501,3,FALSE))</f>
        <v/>
      </c>
      <c r="J8290" s="108" t="str">
        <f>IF(C8290="","",VLOOKUP($C8290,'7.工程別レート'!$C$6:$E$501,2,FALSE))</f>
        <v/>
      </c>
      <c r="K8290" s="195" t="str">
        <f t="shared" si="259"/>
        <v/>
      </c>
    </row>
    <row r="8291" spans="2:11" ht="18" customHeight="1">
      <c r="B8291" s="16" t="str">
        <f>IF('6.標準時間'!$B8291="","",'6.標準時間'!B8291)</f>
        <v/>
      </c>
      <c r="C8291" s="16" t="str">
        <f>IF('6.標準時間'!$C8291="","",'6.標準時間'!C8291)</f>
        <v/>
      </c>
      <c r="D8291" s="16" t="str">
        <f>IF('6.標準時間'!$C8291="","",'6.標準時間'!E8291)</f>
        <v/>
      </c>
      <c r="E8291" s="171" t="str">
        <f>IF('6.標準時間'!$C8291="","",'6.標準時間'!F8291)</f>
        <v/>
      </c>
      <c r="F8291" s="15" t="str">
        <f t="shared" si="258"/>
        <v/>
      </c>
      <c r="G8291" s="142" t="str">
        <f>IF('6.標準時間'!$C8291="","",'6.標準時間'!H8291)</f>
        <v/>
      </c>
      <c r="H8291" s="142" t="str">
        <f>IF('6.標準時間'!$C8291="","",'6.標準時間'!I8291)</f>
        <v/>
      </c>
      <c r="I8291" s="107" t="str">
        <f>IF(C8291="","",VLOOKUP($C8291,'7.工程別レート'!$C$6:$E$501,3,FALSE))</f>
        <v/>
      </c>
      <c r="J8291" s="108" t="str">
        <f>IF(C8291="","",VLOOKUP($C8291,'7.工程別レート'!$C$6:$E$501,2,FALSE))</f>
        <v/>
      </c>
      <c r="K8291" s="195" t="str">
        <f t="shared" si="259"/>
        <v/>
      </c>
    </row>
    <row r="8292" spans="2:11" ht="18" customHeight="1">
      <c r="B8292" s="16" t="str">
        <f>IF('6.標準時間'!$B8292="","",'6.標準時間'!B8292)</f>
        <v/>
      </c>
      <c r="C8292" s="16" t="str">
        <f>IF('6.標準時間'!$C8292="","",'6.標準時間'!C8292)</f>
        <v/>
      </c>
      <c r="D8292" s="16" t="str">
        <f>IF('6.標準時間'!$C8292="","",'6.標準時間'!E8292)</f>
        <v/>
      </c>
      <c r="E8292" s="171" t="str">
        <f>IF('6.標準時間'!$C8292="","",'6.標準時間'!F8292)</f>
        <v/>
      </c>
      <c r="F8292" s="15" t="str">
        <f t="shared" si="258"/>
        <v/>
      </c>
      <c r="G8292" s="142" t="str">
        <f>IF('6.標準時間'!$C8292="","",'6.標準時間'!H8292)</f>
        <v/>
      </c>
      <c r="H8292" s="142" t="str">
        <f>IF('6.標準時間'!$C8292="","",'6.標準時間'!I8292)</f>
        <v/>
      </c>
      <c r="I8292" s="107" t="str">
        <f>IF(C8292="","",VLOOKUP($C8292,'7.工程別レート'!$C$6:$E$501,3,FALSE))</f>
        <v/>
      </c>
      <c r="J8292" s="108" t="str">
        <f>IF(C8292="","",VLOOKUP($C8292,'7.工程別レート'!$C$6:$E$501,2,FALSE))</f>
        <v/>
      </c>
      <c r="K8292" s="195" t="str">
        <f t="shared" si="259"/>
        <v/>
      </c>
    </row>
    <row r="8293" spans="2:11" ht="18" customHeight="1">
      <c r="B8293" s="16" t="str">
        <f>IF('6.標準時間'!$B8293="","",'6.標準時間'!B8293)</f>
        <v/>
      </c>
      <c r="C8293" s="16" t="str">
        <f>IF('6.標準時間'!$C8293="","",'6.標準時間'!C8293)</f>
        <v/>
      </c>
      <c r="D8293" s="16" t="str">
        <f>IF('6.標準時間'!$C8293="","",'6.標準時間'!E8293)</f>
        <v/>
      </c>
      <c r="E8293" s="171" t="str">
        <f>IF('6.標準時間'!$C8293="","",'6.標準時間'!F8293)</f>
        <v/>
      </c>
      <c r="F8293" s="15" t="str">
        <f t="shared" si="258"/>
        <v/>
      </c>
      <c r="G8293" s="142" t="str">
        <f>IF('6.標準時間'!$C8293="","",'6.標準時間'!H8293)</f>
        <v/>
      </c>
      <c r="H8293" s="142" t="str">
        <f>IF('6.標準時間'!$C8293="","",'6.標準時間'!I8293)</f>
        <v/>
      </c>
      <c r="I8293" s="107" t="str">
        <f>IF(C8293="","",VLOOKUP($C8293,'7.工程別レート'!$C$6:$E$501,3,FALSE))</f>
        <v/>
      </c>
      <c r="J8293" s="108" t="str">
        <f>IF(C8293="","",VLOOKUP($C8293,'7.工程別レート'!$C$6:$E$501,2,FALSE))</f>
        <v/>
      </c>
      <c r="K8293" s="195" t="str">
        <f t="shared" si="259"/>
        <v/>
      </c>
    </row>
    <row r="8294" spans="2:11" ht="18" customHeight="1">
      <c r="B8294" s="16" t="str">
        <f>IF('6.標準時間'!$B8294="","",'6.標準時間'!B8294)</f>
        <v/>
      </c>
      <c r="C8294" s="16" t="str">
        <f>IF('6.標準時間'!$C8294="","",'6.標準時間'!C8294)</f>
        <v/>
      </c>
      <c r="D8294" s="16" t="str">
        <f>IF('6.標準時間'!$C8294="","",'6.標準時間'!E8294)</f>
        <v/>
      </c>
      <c r="E8294" s="171" t="str">
        <f>IF('6.標準時間'!$C8294="","",'6.標準時間'!F8294)</f>
        <v/>
      </c>
      <c r="F8294" s="15" t="str">
        <f t="shared" si="258"/>
        <v/>
      </c>
      <c r="G8294" s="142" t="str">
        <f>IF('6.標準時間'!$C8294="","",'6.標準時間'!H8294)</f>
        <v/>
      </c>
      <c r="H8294" s="142" t="str">
        <f>IF('6.標準時間'!$C8294="","",'6.標準時間'!I8294)</f>
        <v/>
      </c>
      <c r="I8294" s="107" t="str">
        <f>IF(C8294="","",VLOOKUP($C8294,'7.工程別レート'!$C$6:$E$501,3,FALSE))</f>
        <v/>
      </c>
      <c r="J8294" s="108" t="str">
        <f>IF(C8294="","",VLOOKUP($C8294,'7.工程別レート'!$C$6:$E$501,2,FALSE))</f>
        <v/>
      </c>
      <c r="K8294" s="195" t="str">
        <f t="shared" si="259"/>
        <v/>
      </c>
    </row>
    <row r="8295" spans="2:11" ht="18" customHeight="1">
      <c r="B8295" s="16" t="str">
        <f>IF('6.標準時間'!$B8295="","",'6.標準時間'!B8295)</f>
        <v/>
      </c>
      <c r="C8295" s="16" t="str">
        <f>IF('6.標準時間'!$C8295="","",'6.標準時間'!C8295)</f>
        <v/>
      </c>
      <c r="D8295" s="16" t="str">
        <f>IF('6.標準時間'!$C8295="","",'6.標準時間'!E8295)</f>
        <v/>
      </c>
      <c r="E8295" s="171" t="str">
        <f>IF('6.標準時間'!$C8295="","",'6.標準時間'!F8295)</f>
        <v/>
      </c>
      <c r="F8295" s="15" t="str">
        <f t="shared" si="258"/>
        <v/>
      </c>
      <c r="G8295" s="142" t="str">
        <f>IF('6.標準時間'!$C8295="","",'6.標準時間'!H8295)</f>
        <v/>
      </c>
      <c r="H8295" s="142" t="str">
        <f>IF('6.標準時間'!$C8295="","",'6.標準時間'!I8295)</f>
        <v/>
      </c>
      <c r="I8295" s="107" t="str">
        <f>IF(C8295="","",VLOOKUP($C8295,'7.工程別レート'!$C$6:$E$501,3,FALSE))</f>
        <v/>
      </c>
      <c r="J8295" s="108" t="str">
        <f>IF(C8295="","",VLOOKUP($C8295,'7.工程別レート'!$C$6:$E$501,2,FALSE))</f>
        <v/>
      </c>
      <c r="K8295" s="195" t="str">
        <f t="shared" si="259"/>
        <v/>
      </c>
    </row>
    <row r="8296" spans="2:11" ht="18" customHeight="1">
      <c r="B8296" s="16" t="str">
        <f>IF('6.標準時間'!$B8296="","",'6.標準時間'!B8296)</f>
        <v/>
      </c>
      <c r="C8296" s="16" t="str">
        <f>IF('6.標準時間'!$C8296="","",'6.標準時間'!C8296)</f>
        <v/>
      </c>
      <c r="D8296" s="16" t="str">
        <f>IF('6.標準時間'!$C8296="","",'6.標準時間'!E8296)</f>
        <v/>
      </c>
      <c r="E8296" s="171" t="str">
        <f>IF('6.標準時間'!$C8296="","",'6.標準時間'!F8296)</f>
        <v/>
      </c>
      <c r="F8296" s="15" t="str">
        <f t="shared" si="258"/>
        <v/>
      </c>
      <c r="G8296" s="142" t="str">
        <f>IF('6.標準時間'!$C8296="","",'6.標準時間'!H8296)</f>
        <v/>
      </c>
      <c r="H8296" s="142" t="str">
        <f>IF('6.標準時間'!$C8296="","",'6.標準時間'!I8296)</f>
        <v/>
      </c>
      <c r="I8296" s="107" t="str">
        <f>IF(C8296="","",VLOOKUP($C8296,'7.工程別レート'!$C$6:$E$501,3,FALSE))</f>
        <v/>
      </c>
      <c r="J8296" s="108" t="str">
        <f>IF(C8296="","",VLOOKUP($C8296,'7.工程別レート'!$C$6:$E$501,2,FALSE))</f>
        <v/>
      </c>
      <c r="K8296" s="195" t="str">
        <f t="shared" si="259"/>
        <v/>
      </c>
    </row>
    <row r="8297" spans="2:11" ht="18" customHeight="1">
      <c r="B8297" s="16" t="str">
        <f>IF('6.標準時間'!$B8297="","",'6.標準時間'!B8297)</f>
        <v/>
      </c>
      <c r="C8297" s="16" t="str">
        <f>IF('6.標準時間'!$C8297="","",'6.標準時間'!C8297)</f>
        <v/>
      </c>
      <c r="D8297" s="16" t="str">
        <f>IF('6.標準時間'!$C8297="","",'6.標準時間'!E8297)</f>
        <v/>
      </c>
      <c r="E8297" s="171" t="str">
        <f>IF('6.標準時間'!$C8297="","",'6.標準時間'!F8297)</f>
        <v/>
      </c>
      <c r="F8297" s="15" t="str">
        <f t="shared" si="258"/>
        <v/>
      </c>
      <c r="G8297" s="142" t="str">
        <f>IF('6.標準時間'!$C8297="","",'6.標準時間'!H8297)</f>
        <v/>
      </c>
      <c r="H8297" s="142" t="str">
        <f>IF('6.標準時間'!$C8297="","",'6.標準時間'!I8297)</f>
        <v/>
      </c>
      <c r="I8297" s="107" t="str">
        <f>IF(C8297="","",VLOOKUP($C8297,'7.工程別レート'!$C$6:$E$501,3,FALSE))</f>
        <v/>
      </c>
      <c r="J8297" s="108" t="str">
        <f>IF(C8297="","",VLOOKUP($C8297,'7.工程別レート'!$C$6:$E$501,2,FALSE))</f>
        <v/>
      </c>
      <c r="K8297" s="195" t="str">
        <f t="shared" si="259"/>
        <v/>
      </c>
    </row>
    <row r="8298" spans="2:11" ht="18" customHeight="1">
      <c r="B8298" s="16" t="str">
        <f>IF('6.標準時間'!$B8298="","",'6.標準時間'!B8298)</f>
        <v/>
      </c>
      <c r="C8298" s="16" t="str">
        <f>IF('6.標準時間'!$C8298="","",'6.標準時間'!C8298)</f>
        <v/>
      </c>
      <c r="D8298" s="16" t="str">
        <f>IF('6.標準時間'!$C8298="","",'6.標準時間'!E8298)</f>
        <v/>
      </c>
      <c r="E8298" s="171" t="str">
        <f>IF('6.標準時間'!$C8298="","",'6.標準時間'!F8298)</f>
        <v/>
      </c>
      <c r="F8298" s="15" t="str">
        <f t="shared" si="258"/>
        <v/>
      </c>
      <c r="G8298" s="142" t="str">
        <f>IF('6.標準時間'!$C8298="","",'6.標準時間'!H8298)</f>
        <v/>
      </c>
      <c r="H8298" s="142" t="str">
        <f>IF('6.標準時間'!$C8298="","",'6.標準時間'!I8298)</f>
        <v/>
      </c>
      <c r="I8298" s="107" t="str">
        <f>IF(C8298="","",VLOOKUP($C8298,'7.工程別レート'!$C$6:$E$501,3,FALSE))</f>
        <v/>
      </c>
      <c r="J8298" s="108" t="str">
        <f>IF(C8298="","",VLOOKUP($C8298,'7.工程別レート'!$C$6:$E$501,2,FALSE))</f>
        <v/>
      </c>
      <c r="K8298" s="195" t="str">
        <f t="shared" si="259"/>
        <v/>
      </c>
    </row>
    <row r="8299" spans="2:11" ht="18" customHeight="1">
      <c r="B8299" s="16" t="str">
        <f>IF('6.標準時間'!$B8299="","",'6.標準時間'!B8299)</f>
        <v/>
      </c>
      <c r="C8299" s="16" t="str">
        <f>IF('6.標準時間'!$C8299="","",'6.標準時間'!C8299)</f>
        <v/>
      </c>
      <c r="D8299" s="16" t="str">
        <f>IF('6.標準時間'!$C8299="","",'6.標準時間'!E8299)</f>
        <v/>
      </c>
      <c r="E8299" s="171" t="str">
        <f>IF('6.標準時間'!$C8299="","",'6.標準時間'!F8299)</f>
        <v/>
      </c>
      <c r="F8299" s="15" t="str">
        <f t="shared" si="258"/>
        <v/>
      </c>
      <c r="G8299" s="142" t="str">
        <f>IF('6.標準時間'!$C8299="","",'6.標準時間'!H8299)</f>
        <v/>
      </c>
      <c r="H8299" s="142" t="str">
        <f>IF('6.標準時間'!$C8299="","",'6.標準時間'!I8299)</f>
        <v/>
      </c>
      <c r="I8299" s="107" t="str">
        <f>IF(C8299="","",VLOOKUP($C8299,'7.工程別レート'!$C$6:$E$501,3,FALSE))</f>
        <v/>
      </c>
      <c r="J8299" s="108" t="str">
        <f>IF(C8299="","",VLOOKUP($C8299,'7.工程別レート'!$C$6:$E$501,2,FALSE))</f>
        <v/>
      </c>
      <c r="K8299" s="195" t="str">
        <f t="shared" si="259"/>
        <v/>
      </c>
    </row>
    <row r="8300" spans="2:11" ht="18" customHeight="1">
      <c r="B8300" s="16" t="str">
        <f>IF('6.標準時間'!$B8300="","",'6.標準時間'!B8300)</f>
        <v/>
      </c>
      <c r="C8300" s="16" t="str">
        <f>IF('6.標準時間'!$C8300="","",'6.標準時間'!C8300)</f>
        <v/>
      </c>
      <c r="D8300" s="16" t="str">
        <f>IF('6.標準時間'!$C8300="","",'6.標準時間'!E8300)</f>
        <v/>
      </c>
      <c r="E8300" s="171" t="str">
        <f>IF('6.標準時間'!$C8300="","",'6.標準時間'!F8300)</f>
        <v/>
      </c>
      <c r="F8300" s="15" t="str">
        <f t="shared" si="258"/>
        <v/>
      </c>
      <c r="G8300" s="142" t="str">
        <f>IF('6.標準時間'!$C8300="","",'6.標準時間'!H8300)</f>
        <v/>
      </c>
      <c r="H8300" s="142" t="str">
        <f>IF('6.標準時間'!$C8300="","",'6.標準時間'!I8300)</f>
        <v/>
      </c>
      <c r="I8300" s="107" t="str">
        <f>IF(C8300="","",VLOOKUP($C8300,'7.工程別レート'!$C$6:$E$501,3,FALSE))</f>
        <v/>
      </c>
      <c r="J8300" s="108" t="str">
        <f>IF(C8300="","",VLOOKUP($C8300,'7.工程別レート'!$C$6:$E$501,2,FALSE))</f>
        <v/>
      </c>
      <c r="K8300" s="195" t="str">
        <f t="shared" si="259"/>
        <v/>
      </c>
    </row>
    <row r="8301" spans="2:11" ht="18" customHeight="1">
      <c r="B8301" s="16" t="str">
        <f>IF('6.標準時間'!$B8301="","",'6.標準時間'!B8301)</f>
        <v/>
      </c>
      <c r="C8301" s="16" t="str">
        <f>IF('6.標準時間'!$C8301="","",'6.標準時間'!C8301)</f>
        <v/>
      </c>
      <c r="D8301" s="16" t="str">
        <f>IF('6.標準時間'!$C8301="","",'6.標準時間'!E8301)</f>
        <v/>
      </c>
      <c r="E8301" s="171" t="str">
        <f>IF('6.標準時間'!$C8301="","",'6.標準時間'!F8301)</f>
        <v/>
      </c>
      <c r="F8301" s="15" t="str">
        <f t="shared" si="258"/>
        <v/>
      </c>
      <c r="G8301" s="142" t="str">
        <f>IF('6.標準時間'!$C8301="","",'6.標準時間'!H8301)</f>
        <v/>
      </c>
      <c r="H8301" s="142" t="str">
        <f>IF('6.標準時間'!$C8301="","",'6.標準時間'!I8301)</f>
        <v/>
      </c>
      <c r="I8301" s="107" t="str">
        <f>IF(C8301="","",VLOOKUP($C8301,'7.工程別レート'!$C$6:$E$501,3,FALSE))</f>
        <v/>
      </c>
      <c r="J8301" s="108" t="str">
        <f>IF(C8301="","",VLOOKUP($C8301,'7.工程別レート'!$C$6:$E$501,2,FALSE))</f>
        <v/>
      </c>
      <c r="K8301" s="195" t="str">
        <f t="shared" si="259"/>
        <v/>
      </c>
    </row>
    <row r="8302" spans="2:11" ht="18" customHeight="1">
      <c r="B8302" s="16" t="str">
        <f>IF('6.標準時間'!$B8302="","",'6.標準時間'!B8302)</f>
        <v/>
      </c>
      <c r="C8302" s="16" t="str">
        <f>IF('6.標準時間'!$C8302="","",'6.標準時間'!C8302)</f>
        <v/>
      </c>
      <c r="D8302" s="16" t="str">
        <f>IF('6.標準時間'!$C8302="","",'6.標準時間'!E8302)</f>
        <v/>
      </c>
      <c r="E8302" s="171" t="str">
        <f>IF('6.標準時間'!$C8302="","",'6.標準時間'!F8302)</f>
        <v/>
      </c>
      <c r="F8302" s="15" t="str">
        <f t="shared" si="258"/>
        <v/>
      </c>
      <c r="G8302" s="142" t="str">
        <f>IF('6.標準時間'!$C8302="","",'6.標準時間'!H8302)</f>
        <v/>
      </c>
      <c r="H8302" s="142" t="str">
        <f>IF('6.標準時間'!$C8302="","",'6.標準時間'!I8302)</f>
        <v/>
      </c>
      <c r="I8302" s="107" t="str">
        <f>IF(C8302="","",VLOOKUP($C8302,'7.工程別レート'!$C$6:$E$501,3,FALSE))</f>
        <v/>
      </c>
      <c r="J8302" s="108" t="str">
        <f>IF(C8302="","",VLOOKUP($C8302,'7.工程別レート'!$C$6:$E$501,2,FALSE))</f>
        <v/>
      </c>
      <c r="K8302" s="195" t="str">
        <f t="shared" si="259"/>
        <v/>
      </c>
    </row>
    <row r="8303" spans="2:11" ht="18" customHeight="1">
      <c r="B8303" s="16" t="str">
        <f>IF('6.標準時間'!$B8303="","",'6.標準時間'!B8303)</f>
        <v/>
      </c>
      <c r="C8303" s="16" t="str">
        <f>IF('6.標準時間'!$C8303="","",'6.標準時間'!C8303)</f>
        <v/>
      </c>
      <c r="D8303" s="16" t="str">
        <f>IF('6.標準時間'!$C8303="","",'6.標準時間'!E8303)</f>
        <v/>
      </c>
      <c r="E8303" s="171" t="str">
        <f>IF('6.標準時間'!$C8303="","",'6.標準時間'!F8303)</f>
        <v/>
      </c>
      <c r="F8303" s="15" t="str">
        <f t="shared" si="258"/>
        <v/>
      </c>
      <c r="G8303" s="142" t="str">
        <f>IF('6.標準時間'!$C8303="","",'6.標準時間'!H8303)</f>
        <v/>
      </c>
      <c r="H8303" s="142" t="str">
        <f>IF('6.標準時間'!$C8303="","",'6.標準時間'!I8303)</f>
        <v/>
      </c>
      <c r="I8303" s="107" t="str">
        <f>IF(C8303="","",VLOOKUP($C8303,'7.工程別レート'!$C$6:$E$501,3,FALSE))</f>
        <v/>
      </c>
      <c r="J8303" s="108" t="str">
        <f>IF(C8303="","",VLOOKUP($C8303,'7.工程別レート'!$C$6:$E$501,2,FALSE))</f>
        <v/>
      </c>
      <c r="K8303" s="195" t="str">
        <f t="shared" si="259"/>
        <v/>
      </c>
    </row>
    <row r="8304" spans="2:11" ht="18" customHeight="1">
      <c r="B8304" s="16" t="str">
        <f>IF('6.標準時間'!$B8304="","",'6.標準時間'!B8304)</f>
        <v/>
      </c>
      <c r="C8304" s="16" t="str">
        <f>IF('6.標準時間'!$C8304="","",'6.標準時間'!C8304)</f>
        <v/>
      </c>
      <c r="D8304" s="16" t="str">
        <f>IF('6.標準時間'!$C8304="","",'6.標準時間'!E8304)</f>
        <v/>
      </c>
      <c r="E8304" s="171" t="str">
        <f>IF('6.標準時間'!$C8304="","",'6.標準時間'!F8304)</f>
        <v/>
      </c>
      <c r="F8304" s="15" t="str">
        <f t="shared" si="258"/>
        <v/>
      </c>
      <c r="G8304" s="142" t="str">
        <f>IF('6.標準時間'!$C8304="","",'6.標準時間'!H8304)</f>
        <v/>
      </c>
      <c r="H8304" s="142" t="str">
        <f>IF('6.標準時間'!$C8304="","",'6.標準時間'!I8304)</f>
        <v/>
      </c>
      <c r="I8304" s="107" t="str">
        <f>IF(C8304="","",VLOOKUP($C8304,'7.工程別レート'!$C$6:$E$501,3,FALSE))</f>
        <v/>
      </c>
      <c r="J8304" s="108" t="str">
        <f>IF(C8304="","",VLOOKUP($C8304,'7.工程別レート'!$C$6:$E$501,2,FALSE))</f>
        <v/>
      </c>
      <c r="K8304" s="195" t="str">
        <f t="shared" si="259"/>
        <v/>
      </c>
    </row>
    <row r="8305" spans="2:11" ht="18" customHeight="1">
      <c r="B8305" s="16" t="str">
        <f>IF('6.標準時間'!$B8305="","",'6.標準時間'!B8305)</f>
        <v/>
      </c>
      <c r="C8305" s="16" t="str">
        <f>IF('6.標準時間'!$C8305="","",'6.標準時間'!C8305)</f>
        <v/>
      </c>
      <c r="D8305" s="16" t="str">
        <f>IF('6.標準時間'!$C8305="","",'6.標準時間'!E8305)</f>
        <v/>
      </c>
      <c r="E8305" s="171" t="str">
        <f>IF('6.標準時間'!$C8305="","",'6.標準時間'!F8305)</f>
        <v/>
      </c>
      <c r="F8305" s="15" t="str">
        <f t="shared" si="258"/>
        <v/>
      </c>
      <c r="G8305" s="142" t="str">
        <f>IF('6.標準時間'!$C8305="","",'6.標準時間'!H8305)</f>
        <v/>
      </c>
      <c r="H8305" s="142" t="str">
        <f>IF('6.標準時間'!$C8305="","",'6.標準時間'!I8305)</f>
        <v/>
      </c>
      <c r="I8305" s="107" t="str">
        <f>IF(C8305="","",VLOOKUP($C8305,'7.工程別レート'!$C$6:$E$501,3,FALSE))</f>
        <v/>
      </c>
      <c r="J8305" s="108" t="str">
        <f>IF(C8305="","",VLOOKUP($C8305,'7.工程別レート'!$C$6:$E$501,2,FALSE))</f>
        <v/>
      </c>
      <c r="K8305" s="195" t="str">
        <f t="shared" si="259"/>
        <v/>
      </c>
    </row>
    <row r="8306" spans="2:11" ht="18" customHeight="1">
      <c r="B8306" s="16" t="str">
        <f>IF('6.標準時間'!$B8306="","",'6.標準時間'!B8306)</f>
        <v/>
      </c>
      <c r="C8306" s="16" t="str">
        <f>IF('6.標準時間'!$C8306="","",'6.標準時間'!C8306)</f>
        <v/>
      </c>
      <c r="D8306" s="16" t="str">
        <f>IF('6.標準時間'!$C8306="","",'6.標準時間'!E8306)</f>
        <v/>
      </c>
      <c r="E8306" s="171" t="str">
        <f>IF('6.標準時間'!$C8306="","",'6.標準時間'!F8306)</f>
        <v/>
      </c>
      <c r="F8306" s="15" t="str">
        <f t="shared" si="258"/>
        <v/>
      </c>
      <c r="G8306" s="142" t="str">
        <f>IF('6.標準時間'!$C8306="","",'6.標準時間'!H8306)</f>
        <v/>
      </c>
      <c r="H8306" s="142" t="str">
        <f>IF('6.標準時間'!$C8306="","",'6.標準時間'!I8306)</f>
        <v/>
      </c>
      <c r="I8306" s="107" t="str">
        <f>IF(C8306="","",VLOOKUP($C8306,'7.工程別レート'!$C$6:$E$501,3,FALSE))</f>
        <v/>
      </c>
      <c r="J8306" s="108" t="str">
        <f>IF(C8306="","",VLOOKUP($C8306,'7.工程別レート'!$C$6:$E$501,2,FALSE))</f>
        <v/>
      </c>
      <c r="K8306" s="195" t="str">
        <f t="shared" si="259"/>
        <v/>
      </c>
    </row>
    <row r="8307" spans="2:11" ht="18" customHeight="1">
      <c r="B8307" s="16" t="str">
        <f>IF('6.標準時間'!$B8307="","",'6.標準時間'!B8307)</f>
        <v/>
      </c>
      <c r="C8307" s="16" t="str">
        <f>IF('6.標準時間'!$C8307="","",'6.標準時間'!C8307)</f>
        <v/>
      </c>
      <c r="D8307" s="16" t="str">
        <f>IF('6.標準時間'!$C8307="","",'6.標準時間'!E8307)</f>
        <v/>
      </c>
      <c r="E8307" s="171" t="str">
        <f>IF('6.標準時間'!$C8307="","",'6.標準時間'!F8307)</f>
        <v/>
      </c>
      <c r="F8307" s="15" t="str">
        <f t="shared" si="258"/>
        <v/>
      </c>
      <c r="G8307" s="142" t="str">
        <f>IF('6.標準時間'!$C8307="","",'6.標準時間'!H8307)</f>
        <v/>
      </c>
      <c r="H8307" s="142" t="str">
        <f>IF('6.標準時間'!$C8307="","",'6.標準時間'!I8307)</f>
        <v/>
      </c>
      <c r="I8307" s="107" t="str">
        <f>IF(C8307="","",VLOOKUP($C8307,'7.工程別レート'!$C$6:$E$501,3,FALSE))</f>
        <v/>
      </c>
      <c r="J8307" s="108" t="str">
        <f>IF(C8307="","",VLOOKUP($C8307,'7.工程別レート'!$C$6:$E$501,2,FALSE))</f>
        <v/>
      </c>
      <c r="K8307" s="195" t="str">
        <f t="shared" si="259"/>
        <v/>
      </c>
    </row>
    <row r="8308" spans="2:11" ht="18" customHeight="1">
      <c r="B8308" s="16" t="str">
        <f>IF('6.標準時間'!$B8308="","",'6.標準時間'!B8308)</f>
        <v/>
      </c>
      <c r="C8308" s="16" t="str">
        <f>IF('6.標準時間'!$C8308="","",'6.標準時間'!C8308)</f>
        <v/>
      </c>
      <c r="D8308" s="16" t="str">
        <f>IF('6.標準時間'!$C8308="","",'6.標準時間'!E8308)</f>
        <v/>
      </c>
      <c r="E8308" s="171" t="str">
        <f>IF('6.標準時間'!$C8308="","",'6.標準時間'!F8308)</f>
        <v/>
      </c>
      <c r="F8308" s="15" t="str">
        <f t="shared" si="258"/>
        <v/>
      </c>
      <c r="G8308" s="142" t="str">
        <f>IF('6.標準時間'!$C8308="","",'6.標準時間'!H8308)</f>
        <v/>
      </c>
      <c r="H8308" s="142" t="str">
        <f>IF('6.標準時間'!$C8308="","",'6.標準時間'!I8308)</f>
        <v/>
      </c>
      <c r="I8308" s="107" t="str">
        <f>IF(C8308="","",VLOOKUP($C8308,'7.工程別レート'!$C$6:$E$501,3,FALSE))</f>
        <v/>
      </c>
      <c r="J8308" s="108" t="str">
        <f>IF(C8308="","",VLOOKUP($C8308,'7.工程別レート'!$C$6:$E$501,2,FALSE))</f>
        <v/>
      </c>
      <c r="K8308" s="195" t="str">
        <f t="shared" si="259"/>
        <v/>
      </c>
    </row>
    <row r="8309" spans="2:11" ht="18" customHeight="1">
      <c r="B8309" s="16" t="str">
        <f>IF('6.標準時間'!$B8309="","",'6.標準時間'!B8309)</f>
        <v/>
      </c>
      <c r="C8309" s="16" t="str">
        <f>IF('6.標準時間'!$C8309="","",'6.標準時間'!C8309)</f>
        <v/>
      </c>
      <c r="D8309" s="16" t="str">
        <f>IF('6.標準時間'!$C8309="","",'6.標準時間'!E8309)</f>
        <v/>
      </c>
      <c r="E8309" s="171" t="str">
        <f>IF('6.標準時間'!$C8309="","",'6.標準時間'!F8309)</f>
        <v/>
      </c>
      <c r="F8309" s="15" t="str">
        <f t="shared" si="258"/>
        <v/>
      </c>
      <c r="G8309" s="142" t="str">
        <f>IF('6.標準時間'!$C8309="","",'6.標準時間'!H8309)</f>
        <v/>
      </c>
      <c r="H8309" s="142" t="str">
        <f>IF('6.標準時間'!$C8309="","",'6.標準時間'!I8309)</f>
        <v/>
      </c>
      <c r="I8309" s="107" t="str">
        <f>IF(C8309="","",VLOOKUP($C8309,'7.工程別レート'!$C$6:$E$501,3,FALSE))</f>
        <v/>
      </c>
      <c r="J8309" s="108" t="str">
        <f>IF(C8309="","",VLOOKUP($C8309,'7.工程別レート'!$C$6:$E$501,2,FALSE))</f>
        <v/>
      </c>
      <c r="K8309" s="195" t="str">
        <f t="shared" si="259"/>
        <v/>
      </c>
    </row>
    <row r="8310" spans="2:11" ht="18" customHeight="1">
      <c r="B8310" s="16" t="str">
        <f>IF('6.標準時間'!$B8310="","",'6.標準時間'!B8310)</f>
        <v/>
      </c>
      <c r="C8310" s="16" t="str">
        <f>IF('6.標準時間'!$C8310="","",'6.標準時間'!C8310)</f>
        <v/>
      </c>
      <c r="D8310" s="16" t="str">
        <f>IF('6.標準時間'!$C8310="","",'6.標準時間'!E8310)</f>
        <v/>
      </c>
      <c r="E8310" s="171" t="str">
        <f>IF('6.標準時間'!$C8310="","",'6.標準時間'!F8310)</f>
        <v/>
      </c>
      <c r="F8310" s="15" t="str">
        <f t="shared" si="258"/>
        <v/>
      </c>
      <c r="G8310" s="142" t="str">
        <f>IF('6.標準時間'!$C8310="","",'6.標準時間'!H8310)</f>
        <v/>
      </c>
      <c r="H8310" s="142" t="str">
        <f>IF('6.標準時間'!$C8310="","",'6.標準時間'!I8310)</f>
        <v/>
      </c>
      <c r="I8310" s="107" t="str">
        <f>IF(C8310="","",VLOOKUP($C8310,'7.工程別レート'!$C$6:$E$501,3,FALSE))</f>
        <v/>
      </c>
      <c r="J8310" s="108" t="str">
        <f>IF(C8310="","",VLOOKUP($C8310,'7.工程別レート'!$C$6:$E$501,2,FALSE))</f>
        <v/>
      </c>
      <c r="K8310" s="195" t="str">
        <f t="shared" si="259"/>
        <v/>
      </c>
    </row>
    <row r="8311" spans="2:11" ht="18" customHeight="1">
      <c r="B8311" s="16" t="str">
        <f>IF('6.標準時間'!$B8311="","",'6.標準時間'!B8311)</f>
        <v/>
      </c>
      <c r="C8311" s="16" t="str">
        <f>IF('6.標準時間'!$C8311="","",'6.標準時間'!C8311)</f>
        <v/>
      </c>
      <c r="D8311" s="16" t="str">
        <f>IF('6.標準時間'!$C8311="","",'6.標準時間'!E8311)</f>
        <v/>
      </c>
      <c r="E8311" s="171" t="str">
        <f>IF('6.標準時間'!$C8311="","",'6.標準時間'!F8311)</f>
        <v/>
      </c>
      <c r="F8311" s="15" t="str">
        <f t="shared" si="258"/>
        <v/>
      </c>
      <c r="G8311" s="142" t="str">
        <f>IF('6.標準時間'!$C8311="","",'6.標準時間'!H8311)</f>
        <v/>
      </c>
      <c r="H8311" s="142" t="str">
        <f>IF('6.標準時間'!$C8311="","",'6.標準時間'!I8311)</f>
        <v/>
      </c>
      <c r="I8311" s="107" t="str">
        <f>IF(C8311="","",VLOOKUP($C8311,'7.工程別レート'!$C$6:$E$501,3,FALSE))</f>
        <v/>
      </c>
      <c r="J8311" s="108" t="str">
        <f>IF(C8311="","",VLOOKUP($C8311,'7.工程別レート'!$C$6:$E$501,2,FALSE))</f>
        <v/>
      </c>
      <c r="K8311" s="195" t="str">
        <f t="shared" si="259"/>
        <v/>
      </c>
    </row>
    <row r="8312" spans="2:11" ht="18" customHeight="1">
      <c r="B8312" s="16" t="str">
        <f>IF('6.標準時間'!$B8312="","",'6.標準時間'!B8312)</f>
        <v/>
      </c>
      <c r="C8312" s="16" t="str">
        <f>IF('6.標準時間'!$C8312="","",'6.標準時間'!C8312)</f>
        <v/>
      </c>
      <c r="D8312" s="16" t="str">
        <f>IF('6.標準時間'!$C8312="","",'6.標準時間'!E8312)</f>
        <v/>
      </c>
      <c r="E8312" s="171" t="str">
        <f>IF('6.標準時間'!$C8312="","",'6.標準時間'!F8312)</f>
        <v/>
      </c>
      <c r="F8312" s="15" t="str">
        <f t="shared" si="258"/>
        <v/>
      </c>
      <c r="G8312" s="142" t="str">
        <f>IF('6.標準時間'!$C8312="","",'6.標準時間'!H8312)</f>
        <v/>
      </c>
      <c r="H8312" s="142" t="str">
        <f>IF('6.標準時間'!$C8312="","",'6.標準時間'!I8312)</f>
        <v/>
      </c>
      <c r="I8312" s="107" t="str">
        <f>IF(C8312="","",VLOOKUP($C8312,'7.工程別レート'!$C$6:$E$501,3,FALSE))</f>
        <v/>
      </c>
      <c r="J8312" s="108" t="str">
        <f>IF(C8312="","",VLOOKUP($C8312,'7.工程別レート'!$C$6:$E$501,2,FALSE))</f>
        <v/>
      </c>
      <c r="K8312" s="195" t="str">
        <f t="shared" si="259"/>
        <v/>
      </c>
    </row>
    <row r="8313" spans="2:11" ht="18" customHeight="1">
      <c r="B8313" s="16" t="str">
        <f>IF('6.標準時間'!$B8313="","",'6.標準時間'!B8313)</f>
        <v/>
      </c>
      <c r="C8313" s="16" t="str">
        <f>IF('6.標準時間'!$C8313="","",'6.標準時間'!C8313)</f>
        <v/>
      </c>
      <c r="D8313" s="16" t="str">
        <f>IF('6.標準時間'!$C8313="","",'6.標準時間'!E8313)</f>
        <v/>
      </c>
      <c r="E8313" s="171" t="str">
        <f>IF('6.標準時間'!$C8313="","",'6.標準時間'!F8313)</f>
        <v/>
      </c>
      <c r="F8313" s="15" t="str">
        <f t="shared" si="258"/>
        <v/>
      </c>
      <c r="G8313" s="142" t="str">
        <f>IF('6.標準時間'!$C8313="","",'6.標準時間'!H8313)</f>
        <v/>
      </c>
      <c r="H8313" s="142" t="str">
        <f>IF('6.標準時間'!$C8313="","",'6.標準時間'!I8313)</f>
        <v/>
      </c>
      <c r="I8313" s="107" t="str">
        <f>IF(C8313="","",VLOOKUP($C8313,'7.工程別レート'!$C$6:$E$501,3,FALSE))</f>
        <v/>
      </c>
      <c r="J8313" s="108" t="str">
        <f>IF(C8313="","",VLOOKUP($C8313,'7.工程別レート'!$C$6:$E$501,2,FALSE))</f>
        <v/>
      </c>
      <c r="K8313" s="195" t="str">
        <f t="shared" si="259"/>
        <v/>
      </c>
    </row>
    <row r="8314" spans="2:11" ht="18" customHeight="1">
      <c r="B8314" s="16" t="str">
        <f>IF('6.標準時間'!$B8314="","",'6.標準時間'!B8314)</f>
        <v/>
      </c>
      <c r="C8314" s="16" t="str">
        <f>IF('6.標準時間'!$C8314="","",'6.標準時間'!C8314)</f>
        <v/>
      </c>
      <c r="D8314" s="16" t="str">
        <f>IF('6.標準時間'!$C8314="","",'6.標準時間'!E8314)</f>
        <v/>
      </c>
      <c r="E8314" s="171" t="str">
        <f>IF('6.標準時間'!$C8314="","",'6.標準時間'!F8314)</f>
        <v/>
      </c>
      <c r="F8314" s="15" t="str">
        <f t="shared" si="258"/>
        <v/>
      </c>
      <c r="G8314" s="142" t="str">
        <f>IF('6.標準時間'!$C8314="","",'6.標準時間'!H8314)</f>
        <v/>
      </c>
      <c r="H8314" s="142" t="str">
        <f>IF('6.標準時間'!$C8314="","",'6.標準時間'!I8314)</f>
        <v/>
      </c>
      <c r="I8314" s="107" t="str">
        <f>IF(C8314="","",VLOOKUP($C8314,'7.工程別レート'!$C$6:$E$501,3,FALSE))</f>
        <v/>
      </c>
      <c r="J8314" s="108" t="str">
        <f>IF(C8314="","",VLOOKUP($C8314,'7.工程別レート'!$C$6:$E$501,2,FALSE))</f>
        <v/>
      </c>
      <c r="K8314" s="195" t="str">
        <f t="shared" si="259"/>
        <v/>
      </c>
    </row>
    <row r="8315" spans="2:11" ht="18" customHeight="1">
      <c r="B8315" s="16" t="str">
        <f>IF('6.標準時間'!$B8315="","",'6.標準時間'!B8315)</f>
        <v/>
      </c>
      <c r="C8315" s="16" t="str">
        <f>IF('6.標準時間'!$C8315="","",'6.標準時間'!C8315)</f>
        <v/>
      </c>
      <c r="D8315" s="16" t="str">
        <f>IF('6.標準時間'!$C8315="","",'6.標準時間'!E8315)</f>
        <v/>
      </c>
      <c r="E8315" s="171" t="str">
        <f>IF('6.標準時間'!$C8315="","",'6.標準時間'!F8315)</f>
        <v/>
      </c>
      <c r="F8315" s="15" t="str">
        <f t="shared" si="258"/>
        <v/>
      </c>
      <c r="G8315" s="142" t="str">
        <f>IF('6.標準時間'!$C8315="","",'6.標準時間'!H8315)</f>
        <v/>
      </c>
      <c r="H8315" s="142" t="str">
        <f>IF('6.標準時間'!$C8315="","",'6.標準時間'!I8315)</f>
        <v/>
      </c>
      <c r="I8315" s="107" t="str">
        <f>IF(C8315="","",VLOOKUP($C8315,'7.工程別レート'!$C$6:$E$501,3,FALSE))</f>
        <v/>
      </c>
      <c r="J8315" s="108" t="str">
        <f>IF(C8315="","",VLOOKUP($C8315,'7.工程別レート'!$C$6:$E$501,2,FALSE))</f>
        <v/>
      </c>
      <c r="K8315" s="195" t="str">
        <f t="shared" si="259"/>
        <v/>
      </c>
    </row>
    <row r="8316" spans="2:11" ht="18" customHeight="1">
      <c r="B8316" s="16" t="str">
        <f>IF('6.標準時間'!$B8316="","",'6.標準時間'!B8316)</f>
        <v/>
      </c>
      <c r="C8316" s="16" t="str">
        <f>IF('6.標準時間'!$C8316="","",'6.標準時間'!C8316)</f>
        <v/>
      </c>
      <c r="D8316" s="16" t="str">
        <f>IF('6.標準時間'!$C8316="","",'6.標準時間'!E8316)</f>
        <v/>
      </c>
      <c r="E8316" s="171" t="str">
        <f>IF('6.標準時間'!$C8316="","",'6.標準時間'!F8316)</f>
        <v/>
      </c>
      <c r="F8316" s="15" t="str">
        <f t="shared" si="258"/>
        <v/>
      </c>
      <c r="G8316" s="142" t="str">
        <f>IF('6.標準時間'!$C8316="","",'6.標準時間'!H8316)</f>
        <v/>
      </c>
      <c r="H8316" s="142" t="str">
        <f>IF('6.標準時間'!$C8316="","",'6.標準時間'!I8316)</f>
        <v/>
      </c>
      <c r="I8316" s="107" t="str">
        <f>IF(C8316="","",VLOOKUP($C8316,'7.工程別レート'!$C$6:$E$501,3,FALSE))</f>
        <v/>
      </c>
      <c r="J8316" s="108" t="str">
        <f>IF(C8316="","",VLOOKUP($C8316,'7.工程別レート'!$C$6:$E$501,2,FALSE))</f>
        <v/>
      </c>
      <c r="K8316" s="195" t="str">
        <f t="shared" si="259"/>
        <v/>
      </c>
    </row>
    <row r="8317" spans="2:11" ht="18" customHeight="1">
      <c r="B8317" s="16" t="str">
        <f>IF('6.標準時間'!$B8317="","",'6.標準時間'!B8317)</f>
        <v/>
      </c>
      <c r="C8317" s="16" t="str">
        <f>IF('6.標準時間'!$C8317="","",'6.標準時間'!C8317)</f>
        <v/>
      </c>
      <c r="D8317" s="16" t="str">
        <f>IF('6.標準時間'!$C8317="","",'6.標準時間'!E8317)</f>
        <v/>
      </c>
      <c r="E8317" s="171" t="str">
        <f>IF('6.標準時間'!$C8317="","",'6.標準時間'!F8317)</f>
        <v/>
      </c>
      <c r="F8317" s="15" t="str">
        <f t="shared" si="258"/>
        <v/>
      </c>
      <c r="G8317" s="142" t="str">
        <f>IF('6.標準時間'!$C8317="","",'6.標準時間'!H8317)</f>
        <v/>
      </c>
      <c r="H8317" s="142" t="str">
        <f>IF('6.標準時間'!$C8317="","",'6.標準時間'!I8317)</f>
        <v/>
      </c>
      <c r="I8317" s="107" t="str">
        <f>IF(C8317="","",VLOOKUP($C8317,'7.工程別レート'!$C$6:$E$501,3,FALSE))</f>
        <v/>
      </c>
      <c r="J8317" s="108" t="str">
        <f>IF(C8317="","",VLOOKUP($C8317,'7.工程別レート'!$C$6:$E$501,2,FALSE))</f>
        <v/>
      </c>
      <c r="K8317" s="195" t="str">
        <f t="shared" si="259"/>
        <v/>
      </c>
    </row>
    <row r="8318" spans="2:11" ht="18" customHeight="1">
      <c r="B8318" s="16" t="str">
        <f>IF('6.標準時間'!$B8318="","",'6.標準時間'!B8318)</f>
        <v/>
      </c>
      <c r="C8318" s="16" t="str">
        <f>IF('6.標準時間'!$C8318="","",'6.標準時間'!C8318)</f>
        <v/>
      </c>
      <c r="D8318" s="16" t="str">
        <f>IF('6.標準時間'!$C8318="","",'6.標準時間'!E8318)</f>
        <v/>
      </c>
      <c r="E8318" s="171" t="str">
        <f>IF('6.標準時間'!$C8318="","",'6.標準時間'!F8318)</f>
        <v/>
      </c>
      <c r="F8318" s="15" t="str">
        <f t="shared" si="258"/>
        <v/>
      </c>
      <c r="G8318" s="142" t="str">
        <f>IF('6.標準時間'!$C8318="","",'6.標準時間'!H8318)</f>
        <v/>
      </c>
      <c r="H8318" s="142" t="str">
        <f>IF('6.標準時間'!$C8318="","",'6.標準時間'!I8318)</f>
        <v/>
      </c>
      <c r="I8318" s="107" t="str">
        <f>IF(C8318="","",VLOOKUP($C8318,'7.工程別レート'!$C$6:$E$501,3,FALSE))</f>
        <v/>
      </c>
      <c r="J8318" s="108" t="str">
        <f>IF(C8318="","",VLOOKUP($C8318,'7.工程別レート'!$C$6:$E$501,2,FALSE))</f>
        <v/>
      </c>
      <c r="K8318" s="195" t="str">
        <f t="shared" si="259"/>
        <v/>
      </c>
    </row>
    <row r="8319" spans="2:11" ht="18" customHeight="1">
      <c r="B8319" s="16" t="str">
        <f>IF('6.標準時間'!$B8319="","",'6.標準時間'!B8319)</f>
        <v/>
      </c>
      <c r="C8319" s="16" t="str">
        <f>IF('6.標準時間'!$C8319="","",'6.標準時間'!C8319)</f>
        <v/>
      </c>
      <c r="D8319" s="16" t="str">
        <f>IF('6.標準時間'!$C8319="","",'6.標準時間'!E8319)</f>
        <v/>
      </c>
      <c r="E8319" s="171" t="str">
        <f>IF('6.標準時間'!$C8319="","",'6.標準時間'!F8319)</f>
        <v/>
      </c>
      <c r="F8319" s="15" t="str">
        <f t="shared" si="258"/>
        <v/>
      </c>
      <c r="G8319" s="142" t="str">
        <f>IF('6.標準時間'!$C8319="","",'6.標準時間'!H8319)</f>
        <v/>
      </c>
      <c r="H8319" s="142" t="str">
        <f>IF('6.標準時間'!$C8319="","",'6.標準時間'!I8319)</f>
        <v/>
      </c>
      <c r="I8319" s="107" t="str">
        <f>IF(C8319="","",VLOOKUP($C8319,'7.工程別レート'!$C$6:$E$501,3,FALSE))</f>
        <v/>
      </c>
      <c r="J8319" s="108" t="str">
        <f>IF(C8319="","",VLOOKUP($C8319,'7.工程別レート'!$C$6:$E$501,2,FALSE))</f>
        <v/>
      </c>
      <c r="K8319" s="195" t="str">
        <f t="shared" si="259"/>
        <v/>
      </c>
    </row>
    <row r="8320" spans="2:11" ht="18" customHeight="1">
      <c r="B8320" s="16" t="str">
        <f>IF('6.標準時間'!$B8320="","",'6.標準時間'!B8320)</f>
        <v/>
      </c>
      <c r="C8320" s="16" t="str">
        <f>IF('6.標準時間'!$C8320="","",'6.標準時間'!C8320)</f>
        <v/>
      </c>
      <c r="D8320" s="16" t="str">
        <f>IF('6.標準時間'!$C8320="","",'6.標準時間'!E8320)</f>
        <v/>
      </c>
      <c r="E8320" s="171" t="str">
        <f>IF('6.標準時間'!$C8320="","",'6.標準時間'!F8320)</f>
        <v/>
      </c>
      <c r="F8320" s="15" t="str">
        <f t="shared" si="258"/>
        <v/>
      </c>
      <c r="G8320" s="142" t="str">
        <f>IF('6.標準時間'!$C8320="","",'6.標準時間'!H8320)</f>
        <v/>
      </c>
      <c r="H8320" s="142" t="str">
        <f>IF('6.標準時間'!$C8320="","",'6.標準時間'!I8320)</f>
        <v/>
      </c>
      <c r="I8320" s="107" t="str">
        <f>IF(C8320="","",VLOOKUP($C8320,'7.工程別レート'!$C$6:$E$501,3,FALSE))</f>
        <v/>
      </c>
      <c r="J8320" s="108" t="str">
        <f>IF(C8320="","",VLOOKUP($C8320,'7.工程別レート'!$C$6:$E$501,2,FALSE))</f>
        <v/>
      </c>
      <c r="K8320" s="195" t="str">
        <f t="shared" si="259"/>
        <v/>
      </c>
    </row>
    <row r="8321" spans="2:11" ht="18" customHeight="1">
      <c r="B8321" s="16" t="str">
        <f>IF('6.標準時間'!$B8321="","",'6.標準時間'!B8321)</f>
        <v/>
      </c>
      <c r="C8321" s="16" t="str">
        <f>IF('6.標準時間'!$C8321="","",'6.標準時間'!C8321)</f>
        <v/>
      </c>
      <c r="D8321" s="16" t="str">
        <f>IF('6.標準時間'!$C8321="","",'6.標準時間'!E8321)</f>
        <v/>
      </c>
      <c r="E8321" s="171" t="str">
        <f>IF('6.標準時間'!$C8321="","",'6.標準時間'!F8321)</f>
        <v/>
      </c>
      <c r="F8321" s="15" t="str">
        <f t="shared" si="258"/>
        <v/>
      </c>
      <c r="G8321" s="142" t="str">
        <f>IF('6.標準時間'!$C8321="","",'6.標準時間'!H8321)</f>
        <v/>
      </c>
      <c r="H8321" s="142" t="str">
        <f>IF('6.標準時間'!$C8321="","",'6.標準時間'!I8321)</f>
        <v/>
      </c>
      <c r="I8321" s="107" t="str">
        <f>IF(C8321="","",VLOOKUP($C8321,'7.工程別レート'!$C$6:$E$501,3,FALSE))</f>
        <v/>
      </c>
      <c r="J8321" s="108" t="str">
        <f>IF(C8321="","",VLOOKUP($C8321,'7.工程別レート'!$C$6:$E$501,2,FALSE))</f>
        <v/>
      </c>
      <c r="K8321" s="195" t="str">
        <f t="shared" si="259"/>
        <v/>
      </c>
    </row>
    <row r="8322" spans="2:11" ht="18" customHeight="1">
      <c r="B8322" s="16" t="str">
        <f>IF('6.標準時間'!$B8322="","",'6.標準時間'!B8322)</f>
        <v/>
      </c>
      <c r="C8322" s="16" t="str">
        <f>IF('6.標準時間'!$C8322="","",'6.標準時間'!C8322)</f>
        <v/>
      </c>
      <c r="D8322" s="16" t="str">
        <f>IF('6.標準時間'!$C8322="","",'6.標準時間'!E8322)</f>
        <v/>
      </c>
      <c r="E8322" s="171" t="str">
        <f>IF('6.標準時間'!$C8322="","",'6.標準時間'!F8322)</f>
        <v/>
      </c>
      <c r="F8322" s="15" t="str">
        <f t="shared" si="258"/>
        <v/>
      </c>
      <c r="G8322" s="142" t="str">
        <f>IF('6.標準時間'!$C8322="","",'6.標準時間'!H8322)</f>
        <v/>
      </c>
      <c r="H8322" s="142" t="str">
        <f>IF('6.標準時間'!$C8322="","",'6.標準時間'!I8322)</f>
        <v/>
      </c>
      <c r="I8322" s="107" t="str">
        <f>IF(C8322="","",VLOOKUP($C8322,'7.工程別レート'!$C$6:$E$501,3,FALSE))</f>
        <v/>
      </c>
      <c r="J8322" s="108" t="str">
        <f>IF(C8322="","",VLOOKUP($C8322,'7.工程別レート'!$C$6:$E$501,2,FALSE))</f>
        <v/>
      </c>
      <c r="K8322" s="195" t="str">
        <f t="shared" si="259"/>
        <v/>
      </c>
    </row>
    <row r="8323" spans="2:11" ht="18" customHeight="1">
      <c r="B8323" s="16" t="str">
        <f>IF('6.標準時間'!$B8323="","",'6.標準時間'!B8323)</f>
        <v/>
      </c>
      <c r="C8323" s="16" t="str">
        <f>IF('6.標準時間'!$C8323="","",'6.標準時間'!C8323)</f>
        <v/>
      </c>
      <c r="D8323" s="16" t="str">
        <f>IF('6.標準時間'!$C8323="","",'6.標準時間'!E8323)</f>
        <v/>
      </c>
      <c r="E8323" s="171" t="str">
        <f>IF('6.標準時間'!$C8323="","",'6.標準時間'!F8323)</f>
        <v/>
      </c>
      <c r="F8323" s="15" t="str">
        <f t="shared" si="258"/>
        <v/>
      </c>
      <c r="G8323" s="142" t="str">
        <f>IF('6.標準時間'!$C8323="","",'6.標準時間'!H8323)</f>
        <v/>
      </c>
      <c r="H8323" s="142" t="str">
        <f>IF('6.標準時間'!$C8323="","",'6.標準時間'!I8323)</f>
        <v/>
      </c>
      <c r="I8323" s="107" t="str">
        <f>IF(C8323="","",VLOOKUP($C8323,'7.工程別レート'!$C$6:$E$501,3,FALSE))</f>
        <v/>
      </c>
      <c r="J8323" s="108" t="str">
        <f>IF(C8323="","",VLOOKUP($C8323,'7.工程別レート'!$C$6:$E$501,2,FALSE))</f>
        <v/>
      </c>
      <c r="K8323" s="195" t="str">
        <f t="shared" si="259"/>
        <v/>
      </c>
    </row>
    <row r="8324" spans="2:11" ht="18" customHeight="1">
      <c r="B8324" s="16" t="str">
        <f>IF('6.標準時間'!$B8324="","",'6.標準時間'!B8324)</f>
        <v/>
      </c>
      <c r="C8324" s="16" t="str">
        <f>IF('6.標準時間'!$C8324="","",'6.標準時間'!C8324)</f>
        <v/>
      </c>
      <c r="D8324" s="16" t="str">
        <f>IF('6.標準時間'!$C8324="","",'6.標準時間'!E8324)</f>
        <v/>
      </c>
      <c r="E8324" s="171" t="str">
        <f>IF('6.標準時間'!$C8324="","",'6.標準時間'!F8324)</f>
        <v/>
      </c>
      <c r="F8324" s="15" t="str">
        <f t="shared" si="258"/>
        <v/>
      </c>
      <c r="G8324" s="142" t="str">
        <f>IF('6.標準時間'!$C8324="","",'6.標準時間'!H8324)</f>
        <v/>
      </c>
      <c r="H8324" s="142" t="str">
        <f>IF('6.標準時間'!$C8324="","",'6.標準時間'!I8324)</f>
        <v/>
      </c>
      <c r="I8324" s="107" t="str">
        <f>IF(C8324="","",VLOOKUP($C8324,'7.工程別レート'!$C$6:$E$501,3,FALSE))</f>
        <v/>
      </c>
      <c r="J8324" s="108" t="str">
        <f>IF(C8324="","",VLOOKUP($C8324,'7.工程別レート'!$C$6:$E$501,2,FALSE))</f>
        <v/>
      </c>
      <c r="K8324" s="195" t="str">
        <f t="shared" si="259"/>
        <v/>
      </c>
    </row>
    <row r="8325" spans="2:11" ht="18" customHeight="1">
      <c r="B8325" s="16" t="str">
        <f>IF('6.標準時間'!$B8325="","",'6.標準時間'!B8325)</f>
        <v/>
      </c>
      <c r="C8325" s="16" t="str">
        <f>IF('6.標準時間'!$C8325="","",'6.標準時間'!C8325)</f>
        <v/>
      </c>
      <c r="D8325" s="16" t="str">
        <f>IF('6.標準時間'!$C8325="","",'6.標準時間'!E8325)</f>
        <v/>
      </c>
      <c r="E8325" s="171" t="str">
        <f>IF('6.標準時間'!$C8325="","",'6.標準時間'!F8325)</f>
        <v/>
      </c>
      <c r="F8325" s="15" t="str">
        <f t="shared" si="258"/>
        <v/>
      </c>
      <c r="G8325" s="142" t="str">
        <f>IF('6.標準時間'!$C8325="","",'6.標準時間'!H8325)</f>
        <v/>
      </c>
      <c r="H8325" s="142" t="str">
        <f>IF('6.標準時間'!$C8325="","",'6.標準時間'!I8325)</f>
        <v/>
      </c>
      <c r="I8325" s="107" t="str">
        <f>IF(C8325="","",VLOOKUP($C8325,'7.工程別レート'!$C$6:$E$501,3,FALSE))</f>
        <v/>
      </c>
      <c r="J8325" s="108" t="str">
        <f>IF(C8325="","",VLOOKUP($C8325,'7.工程別レート'!$C$6:$E$501,2,FALSE))</f>
        <v/>
      </c>
      <c r="K8325" s="195" t="str">
        <f t="shared" si="259"/>
        <v/>
      </c>
    </row>
    <row r="8326" spans="2:11" ht="18" customHeight="1">
      <c r="B8326" s="16" t="str">
        <f>IF('6.標準時間'!$B8326="","",'6.標準時間'!B8326)</f>
        <v/>
      </c>
      <c r="C8326" s="16" t="str">
        <f>IF('6.標準時間'!$C8326="","",'6.標準時間'!C8326)</f>
        <v/>
      </c>
      <c r="D8326" s="16" t="str">
        <f>IF('6.標準時間'!$C8326="","",'6.標準時間'!E8326)</f>
        <v/>
      </c>
      <c r="E8326" s="171" t="str">
        <f>IF('6.標準時間'!$C8326="","",'6.標準時間'!F8326)</f>
        <v/>
      </c>
      <c r="F8326" s="15" t="str">
        <f t="shared" ref="F8326:F8389" si="260">C8326&amp;D8326</f>
        <v/>
      </c>
      <c r="G8326" s="142" t="str">
        <f>IF('6.標準時間'!$C8326="","",'6.標準時間'!H8326)</f>
        <v/>
      </c>
      <c r="H8326" s="142" t="str">
        <f>IF('6.標準時間'!$C8326="","",'6.標準時間'!I8326)</f>
        <v/>
      </c>
      <c r="I8326" s="107" t="str">
        <f>IF(C8326="","",VLOOKUP($C8326,'7.工程別レート'!$C$6:$E$501,3,FALSE))</f>
        <v/>
      </c>
      <c r="J8326" s="108" t="str">
        <f>IF(C8326="","",VLOOKUP($C8326,'7.工程別レート'!$C$6:$E$501,2,FALSE))</f>
        <v/>
      </c>
      <c r="K8326" s="195" t="str">
        <f t="shared" si="259"/>
        <v/>
      </c>
    </row>
    <row r="8327" spans="2:11" ht="18" customHeight="1">
      <c r="B8327" s="16" t="str">
        <f>IF('6.標準時間'!$B8327="","",'6.標準時間'!B8327)</f>
        <v/>
      </c>
      <c r="C8327" s="16" t="str">
        <f>IF('6.標準時間'!$C8327="","",'6.標準時間'!C8327)</f>
        <v/>
      </c>
      <c r="D8327" s="16" t="str">
        <f>IF('6.標準時間'!$C8327="","",'6.標準時間'!E8327)</f>
        <v/>
      </c>
      <c r="E8327" s="171" t="str">
        <f>IF('6.標準時間'!$C8327="","",'6.標準時間'!F8327)</f>
        <v/>
      </c>
      <c r="F8327" s="15" t="str">
        <f t="shared" si="260"/>
        <v/>
      </c>
      <c r="G8327" s="142" t="str">
        <f>IF('6.標準時間'!$C8327="","",'6.標準時間'!H8327)</f>
        <v/>
      </c>
      <c r="H8327" s="142" t="str">
        <f>IF('6.標準時間'!$C8327="","",'6.標準時間'!I8327)</f>
        <v/>
      </c>
      <c r="I8327" s="107" t="str">
        <f>IF(C8327="","",VLOOKUP($C8327,'7.工程別レート'!$C$6:$E$501,3,FALSE))</f>
        <v/>
      </c>
      <c r="J8327" s="108" t="str">
        <f>IF(C8327="","",VLOOKUP($C8327,'7.工程別レート'!$C$6:$E$501,2,FALSE))</f>
        <v/>
      </c>
      <c r="K8327" s="195" t="str">
        <f t="shared" ref="K8327:K8390" si="261">IF(ISERROR((G8327*I8327)+(H8327*J8327)),"",(G8327*I8327)+(H8327*J8327))</f>
        <v/>
      </c>
    </row>
    <row r="8328" spans="2:11" ht="18" customHeight="1">
      <c r="B8328" s="16" t="str">
        <f>IF('6.標準時間'!$B8328="","",'6.標準時間'!B8328)</f>
        <v/>
      </c>
      <c r="C8328" s="16" t="str">
        <f>IF('6.標準時間'!$C8328="","",'6.標準時間'!C8328)</f>
        <v/>
      </c>
      <c r="D8328" s="16" t="str">
        <f>IF('6.標準時間'!$C8328="","",'6.標準時間'!E8328)</f>
        <v/>
      </c>
      <c r="E8328" s="171" t="str">
        <f>IF('6.標準時間'!$C8328="","",'6.標準時間'!F8328)</f>
        <v/>
      </c>
      <c r="F8328" s="15" t="str">
        <f t="shared" si="260"/>
        <v/>
      </c>
      <c r="G8328" s="142" t="str">
        <f>IF('6.標準時間'!$C8328="","",'6.標準時間'!H8328)</f>
        <v/>
      </c>
      <c r="H8328" s="142" t="str">
        <f>IF('6.標準時間'!$C8328="","",'6.標準時間'!I8328)</f>
        <v/>
      </c>
      <c r="I8328" s="107" t="str">
        <f>IF(C8328="","",VLOOKUP($C8328,'7.工程別レート'!$C$6:$E$501,3,FALSE))</f>
        <v/>
      </c>
      <c r="J8328" s="108" t="str">
        <f>IF(C8328="","",VLOOKUP($C8328,'7.工程別レート'!$C$6:$E$501,2,FALSE))</f>
        <v/>
      </c>
      <c r="K8328" s="195" t="str">
        <f t="shared" si="261"/>
        <v/>
      </c>
    </row>
    <row r="8329" spans="2:11" ht="18" customHeight="1">
      <c r="B8329" s="16" t="str">
        <f>IF('6.標準時間'!$B8329="","",'6.標準時間'!B8329)</f>
        <v/>
      </c>
      <c r="C8329" s="16" t="str">
        <f>IF('6.標準時間'!$C8329="","",'6.標準時間'!C8329)</f>
        <v/>
      </c>
      <c r="D8329" s="16" t="str">
        <f>IF('6.標準時間'!$C8329="","",'6.標準時間'!E8329)</f>
        <v/>
      </c>
      <c r="E8329" s="171" t="str">
        <f>IF('6.標準時間'!$C8329="","",'6.標準時間'!F8329)</f>
        <v/>
      </c>
      <c r="F8329" s="15" t="str">
        <f t="shared" si="260"/>
        <v/>
      </c>
      <c r="G8329" s="142" t="str">
        <f>IF('6.標準時間'!$C8329="","",'6.標準時間'!H8329)</f>
        <v/>
      </c>
      <c r="H8329" s="142" t="str">
        <f>IF('6.標準時間'!$C8329="","",'6.標準時間'!I8329)</f>
        <v/>
      </c>
      <c r="I8329" s="107" t="str">
        <f>IF(C8329="","",VLOOKUP($C8329,'7.工程別レート'!$C$6:$E$501,3,FALSE))</f>
        <v/>
      </c>
      <c r="J8329" s="108" t="str">
        <f>IF(C8329="","",VLOOKUP($C8329,'7.工程別レート'!$C$6:$E$501,2,FALSE))</f>
        <v/>
      </c>
      <c r="K8329" s="195" t="str">
        <f t="shared" si="261"/>
        <v/>
      </c>
    </row>
    <row r="8330" spans="2:11" ht="18" customHeight="1">
      <c r="B8330" s="16" t="str">
        <f>IF('6.標準時間'!$B8330="","",'6.標準時間'!B8330)</f>
        <v/>
      </c>
      <c r="C8330" s="16" t="str">
        <f>IF('6.標準時間'!$C8330="","",'6.標準時間'!C8330)</f>
        <v/>
      </c>
      <c r="D8330" s="16" t="str">
        <f>IF('6.標準時間'!$C8330="","",'6.標準時間'!E8330)</f>
        <v/>
      </c>
      <c r="E8330" s="171" t="str">
        <f>IF('6.標準時間'!$C8330="","",'6.標準時間'!F8330)</f>
        <v/>
      </c>
      <c r="F8330" s="15" t="str">
        <f t="shared" si="260"/>
        <v/>
      </c>
      <c r="G8330" s="142" t="str">
        <f>IF('6.標準時間'!$C8330="","",'6.標準時間'!H8330)</f>
        <v/>
      </c>
      <c r="H8330" s="142" t="str">
        <f>IF('6.標準時間'!$C8330="","",'6.標準時間'!I8330)</f>
        <v/>
      </c>
      <c r="I8330" s="107" t="str">
        <f>IF(C8330="","",VLOOKUP($C8330,'7.工程別レート'!$C$6:$E$501,3,FALSE))</f>
        <v/>
      </c>
      <c r="J8330" s="108" t="str">
        <f>IF(C8330="","",VLOOKUP($C8330,'7.工程別レート'!$C$6:$E$501,2,FALSE))</f>
        <v/>
      </c>
      <c r="K8330" s="195" t="str">
        <f t="shared" si="261"/>
        <v/>
      </c>
    </row>
    <row r="8331" spans="2:11" ht="18" customHeight="1">
      <c r="B8331" s="16" t="str">
        <f>IF('6.標準時間'!$B8331="","",'6.標準時間'!B8331)</f>
        <v/>
      </c>
      <c r="C8331" s="16" t="str">
        <f>IF('6.標準時間'!$C8331="","",'6.標準時間'!C8331)</f>
        <v/>
      </c>
      <c r="D8331" s="16" t="str">
        <f>IF('6.標準時間'!$C8331="","",'6.標準時間'!E8331)</f>
        <v/>
      </c>
      <c r="E8331" s="171" t="str">
        <f>IF('6.標準時間'!$C8331="","",'6.標準時間'!F8331)</f>
        <v/>
      </c>
      <c r="F8331" s="15" t="str">
        <f t="shared" si="260"/>
        <v/>
      </c>
      <c r="G8331" s="142" t="str">
        <f>IF('6.標準時間'!$C8331="","",'6.標準時間'!H8331)</f>
        <v/>
      </c>
      <c r="H8331" s="142" t="str">
        <f>IF('6.標準時間'!$C8331="","",'6.標準時間'!I8331)</f>
        <v/>
      </c>
      <c r="I8331" s="107" t="str">
        <f>IF(C8331="","",VLOOKUP($C8331,'7.工程別レート'!$C$6:$E$501,3,FALSE))</f>
        <v/>
      </c>
      <c r="J8331" s="108" t="str">
        <f>IF(C8331="","",VLOOKUP($C8331,'7.工程別レート'!$C$6:$E$501,2,FALSE))</f>
        <v/>
      </c>
      <c r="K8331" s="195" t="str">
        <f t="shared" si="261"/>
        <v/>
      </c>
    </row>
    <row r="8332" spans="2:11" ht="18" customHeight="1">
      <c r="B8332" s="16" t="str">
        <f>IF('6.標準時間'!$B8332="","",'6.標準時間'!B8332)</f>
        <v/>
      </c>
      <c r="C8332" s="16" t="str">
        <f>IF('6.標準時間'!$C8332="","",'6.標準時間'!C8332)</f>
        <v/>
      </c>
      <c r="D8332" s="16" t="str">
        <f>IF('6.標準時間'!$C8332="","",'6.標準時間'!E8332)</f>
        <v/>
      </c>
      <c r="E8332" s="171" t="str">
        <f>IF('6.標準時間'!$C8332="","",'6.標準時間'!F8332)</f>
        <v/>
      </c>
      <c r="F8332" s="15" t="str">
        <f t="shared" si="260"/>
        <v/>
      </c>
      <c r="G8332" s="142" t="str">
        <f>IF('6.標準時間'!$C8332="","",'6.標準時間'!H8332)</f>
        <v/>
      </c>
      <c r="H8332" s="142" t="str">
        <f>IF('6.標準時間'!$C8332="","",'6.標準時間'!I8332)</f>
        <v/>
      </c>
      <c r="I8332" s="107" t="str">
        <f>IF(C8332="","",VLOOKUP($C8332,'7.工程別レート'!$C$6:$E$501,3,FALSE))</f>
        <v/>
      </c>
      <c r="J8332" s="108" t="str">
        <f>IF(C8332="","",VLOOKUP($C8332,'7.工程別レート'!$C$6:$E$501,2,FALSE))</f>
        <v/>
      </c>
      <c r="K8332" s="195" t="str">
        <f t="shared" si="261"/>
        <v/>
      </c>
    </row>
    <row r="8333" spans="2:11" ht="18" customHeight="1">
      <c r="B8333" s="16" t="str">
        <f>IF('6.標準時間'!$B8333="","",'6.標準時間'!B8333)</f>
        <v/>
      </c>
      <c r="C8333" s="16" t="str">
        <f>IF('6.標準時間'!$C8333="","",'6.標準時間'!C8333)</f>
        <v/>
      </c>
      <c r="D8333" s="16" t="str">
        <f>IF('6.標準時間'!$C8333="","",'6.標準時間'!E8333)</f>
        <v/>
      </c>
      <c r="E8333" s="171" t="str">
        <f>IF('6.標準時間'!$C8333="","",'6.標準時間'!F8333)</f>
        <v/>
      </c>
      <c r="F8333" s="15" t="str">
        <f t="shared" si="260"/>
        <v/>
      </c>
      <c r="G8333" s="142" t="str">
        <f>IF('6.標準時間'!$C8333="","",'6.標準時間'!H8333)</f>
        <v/>
      </c>
      <c r="H8333" s="142" t="str">
        <f>IF('6.標準時間'!$C8333="","",'6.標準時間'!I8333)</f>
        <v/>
      </c>
      <c r="I8333" s="107" t="str">
        <f>IF(C8333="","",VLOOKUP($C8333,'7.工程別レート'!$C$6:$E$501,3,FALSE))</f>
        <v/>
      </c>
      <c r="J8333" s="108" t="str">
        <f>IF(C8333="","",VLOOKUP($C8333,'7.工程別レート'!$C$6:$E$501,2,FALSE))</f>
        <v/>
      </c>
      <c r="K8333" s="195" t="str">
        <f t="shared" si="261"/>
        <v/>
      </c>
    </row>
    <row r="8334" spans="2:11" ht="18" customHeight="1">
      <c r="B8334" s="16" t="str">
        <f>IF('6.標準時間'!$B8334="","",'6.標準時間'!B8334)</f>
        <v/>
      </c>
      <c r="C8334" s="16" t="str">
        <f>IF('6.標準時間'!$C8334="","",'6.標準時間'!C8334)</f>
        <v/>
      </c>
      <c r="D8334" s="16" t="str">
        <f>IF('6.標準時間'!$C8334="","",'6.標準時間'!E8334)</f>
        <v/>
      </c>
      <c r="E8334" s="171" t="str">
        <f>IF('6.標準時間'!$C8334="","",'6.標準時間'!F8334)</f>
        <v/>
      </c>
      <c r="F8334" s="15" t="str">
        <f t="shared" si="260"/>
        <v/>
      </c>
      <c r="G8334" s="142" t="str">
        <f>IF('6.標準時間'!$C8334="","",'6.標準時間'!H8334)</f>
        <v/>
      </c>
      <c r="H8334" s="142" t="str">
        <f>IF('6.標準時間'!$C8334="","",'6.標準時間'!I8334)</f>
        <v/>
      </c>
      <c r="I8334" s="107" t="str">
        <f>IF(C8334="","",VLOOKUP($C8334,'7.工程別レート'!$C$6:$E$501,3,FALSE))</f>
        <v/>
      </c>
      <c r="J8334" s="108" t="str">
        <f>IF(C8334="","",VLOOKUP($C8334,'7.工程別レート'!$C$6:$E$501,2,FALSE))</f>
        <v/>
      </c>
      <c r="K8334" s="195" t="str">
        <f t="shared" si="261"/>
        <v/>
      </c>
    </row>
    <row r="8335" spans="2:11" ht="18" customHeight="1">
      <c r="B8335" s="16" t="str">
        <f>IF('6.標準時間'!$B8335="","",'6.標準時間'!B8335)</f>
        <v/>
      </c>
      <c r="C8335" s="16" t="str">
        <f>IF('6.標準時間'!$C8335="","",'6.標準時間'!C8335)</f>
        <v/>
      </c>
      <c r="D8335" s="16" t="str">
        <f>IF('6.標準時間'!$C8335="","",'6.標準時間'!E8335)</f>
        <v/>
      </c>
      <c r="E8335" s="171" t="str">
        <f>IF('6.標準時間'!$C8335="","",'6.標準時間'!F8335)</f>
        <v/>
      </c>
      <c r="F8335" s="15" t="str">
        <f t="shared" si="260"/>
        <v/>
      </c>
      <c r="G8335" s="142" t="str">
        <f>IF('6.標準時間'!$C8335="","",'6.標準時間'!H8335)</f>
        <v/>
      </c>
      <c r="H8335" s="142" t="str">
        <f>IF('6.標準時間'!$C8335="","",'6.標準時間'!I8335)</f>
        <v/>
      </c>
      <c r="I8335" s="107" t="str">
        <f>IF(C8335="","",VLOOKUP($C8335,'7.工程別レート'!$C$6:$E$501,3,FALSE))</f>
        <v/>
      </c>
      <c r="J8335" s="108" t="str">
        <f>IF(C8335="","",VLOOKUP($C8335,'7.工程別レート'!$C$6:$E$501,2,FALSE))</f>
        <v/>
      </c>
      <c r="K8335" s="195" t="str">
        <f t="shared" si="261"/>
        <v/>
      </c>
    </row>
    <row r="8336" spans="2:11" ht="18" customHeight="1">
      <c r="B8336" s="16" t="str">
        <f>IF('6.標準時間'!$B8336="","",'6.標準時間'!B8336)</f>
        <v/>
      </c>
      <c r="C8336" s="16" t="str">
        <f>IF('6.標準時間'!$C8336="","",'6.標準時間'!C8336)</f>
        <v/>
      </c>
      <c r="D8336" s="16" t="str">
        <f>IF('6.標準時間'!$C8336="","",'6.標準時間'!E8336)</f>
        <v/>
      </c>
      <c r="E8336" s="171" t="str">
        <f>IF('6.標準時間'!$C8336="","",'6.標準時間'!F8336)</f>
        <v/>
      </c>
      <c r="F8336" s="15" t="str">
        <f t="shared" si="260"/>
        <v/>
      </c>
      <c r="G8336" s="142" t="str">
        <f>IF('6.標準時間'!$C8336="","",'6.標準時間'!H8336)</f>
        <v/>
      </c>
      <c r="H8336" s="142" t="str">
        <f>IF('6.標準時間'!$C8336="","",'6.標準時間'!I8336)</f>
        <v/>
      </c>
      <c r="I8336" s="107" t="str">
        <f>IF(C8336="","",VLOOKUP($C8336,'7.工程別レート'!$C$6:$E$501,3,FALSE))</f>
        <v/>
      </c>
      <c r="J8336" s="108" t="str">
        <f>IF(C8336="","",VLOOKUP($C8336,'7.工程別レート'!$C$6:$E$501,2,FALSE))</f>
        <v/>
      </c>
      <c r="K8336" s="195" t="str">
        <f t="shared" si="261"/>
        <v/>
      </c>
    </row>
    <row r="8337" spans="2:11" ht="18" customHeight="1">
      <c r="B8337" s="16" t="str">
        <f>IF('6.標準時間'!$B8337="","",'6.標準時間'!B8337)</f>
        <v/>
      </c>
      <c r="C8337" s="16" t="str">
        <f>IF('6.標準時間'!$C8337="","",'6.標準時間'!C8337)</f>
        <v/>
      </c>
      <c r="D8337" s="16" t="str">
        <f>IF('6.標準時間'!$C8337="","",'6.標準時間'!E8337)</f>
        <v/>
      </c>
      <c r="E8337" s="171" t="str">
        <f>IF('6.標準時間'!$C8337="","",'6.標準時間'!F8337)</f>
        <v/>
      </c>
      <c r="F8337" s="15" t="str">
        <f t="shared" si="260"/>
        <v/>
      </c>
      <c r="G8337" s="142" t="str">
        <f>IF('6.標準時間'!$C8337="","",'6.標準時間'!H8337)</f>
        <v/>
      </c>
      <c r="H8337" s="142" t="str">
        <f>IF('6.標準時間'!$C8337="","",'6.標準時間'!I8337)</f>
        <v/>
      </c>
      <c r="I8337" s="107" t="str">
        <f>IF(C8337="","",VLOOKUP($C8337,'7.工程別レート'!$C$6:$E$501,3,FALSE))</f>
        <v/>
      </c>
      <c r="J8337" s="108" t="str">
        <f>IF(C8337="","",VLOOKUP($C8337,'7.工程別レート'!$C$6:$E$501,2,FALSE))</f>
        <v/>
      </c>
      <c r="K8337" s="195" t="str">
        <f t="shared" si="261"/>
        <v/>
      </c>
    </row>
    <row r="8338" spans="2:11" ht="18" customHeight="1">
      <c r="B8338" s="16" t="str">
        <f>IF('6.標準時間'!$B8338="","",'6.標準時間'!B8338)</f>
        <v/>
      </c>
      <c r="C8338" s="16" t="str">
        <f>IF('6.標準時間'!$C8338="","",'6.標準時間'!C8338)</f>
        <v/>
      </c>
      <c r="D8338" s="16" t="str">
        <f>IF('6.標準時間'!$C8338="","",'6.標準時間'!E8338)</f>
        <v/>
      </c>
      <c r="E8338" s="171" t="str">
        <f>IF('6.標準時間'!$C8338="","",'6.標準時間'!F8338)</f>
        <v/>
      </c>
      <c r="F8338" s="15" t="str">
        <f t="shared" si="260"/>
        <v/>
      </c>
      <c r="G8338" s="142" t="str">
        <f>IF('6.標準時間'!$C8338="","",'6.標準時間'!H8338)</f>
        <v/>
      </c>
      <c r="H8338" s="142" t="str">
        <f>IF('6.標準時間'!$C8338="","",'6.標準時間'!I8338)</f>
        <v/>
      </c>
      <c r="I8338" s="107" t="str">
        <f>IF(C8338="","",VLOOKUP($C8338,'7.工程別レート'!$C$6:$E$501,3,FALSE))</f>
        <v/>
      </c>
      <c r="J8338" s="108" t="str">
        <f>IF(C8338="","",VLOOKUP($C8338,'7.工程別レート'!$C$6:$E$501,2,FALSE))</f>
        <v/>
      </c>
      <c r="K8338" s="195" t="str">
        <f t="shared" si="261"/>
        <v/>
      </c>
    </row>
    <row r="8339" spans="2:11" ht="18" customHeight="1">
      <c r="B8339" s="16" t="str">
        <f>IF('6.標準時間'!$B8339="","",'6.標準時間'!B8339)</f>
        <v/>
      </c>
      <c r="C8339" s="16" t="str">
        <f>IF('6.標準時間'!$C8339="","",'6.標準時間'!C8339)</f>
        <v/>
      </c>
      <c r="D8339" s="16" t="str">
        <f>IF('6.標準時間'!$C8339="","",'6.標準時間'!E8339)</f>
        <v/>
      </c>
      <c r="E8339" s="171" t="str">
        <f>IF('6.標準時間'!$C8339="","",'6.標準時間'!F8339)</f>
        <v/>
      </c>
      <c r="F8339" s="15" t="str">
        <f t="shared" si="260"/>
        <v/>
      </c>
      <c r="G8339" s="142" t="str">
        <f>IF('6.標準時間'!$C8339="","",'6.標準時間'!H8339)</f>
        <v/>
      </c>
      <c r="H8339" s="142" t="str">
        <f>IF('6.標準時間'!$C8339="","",'6.標準時間'!I8339)</f>
        <v/>
      </c>
      <c r="I8339" s="107" t="str">
        <f>IF(C8339="","",VLOOKUP($C8339,'7.工程別レート'!$C$6:$E$501,3,FALSE))</f>
        <v/>
      </c>
      <c r="J8339" s="108" t="str">
        <f>IF(C8339="","",VLOOKUP($C8339,'7.工程別レート'!$C$6:$E$501,2,FALSE))</f>
        <v/>
      </c>
      <c r="K8339" s="195" t="str">
        <f t="shared" si="261"/>
        <v/>
      </c>
    </row>
    <row r="8340" spans="2:11" ht="18" customHeight="1">
      <c r="B8340" s="16" t="str">
        <f>IF('6.標準時間'!$B8340="","",'6.標準時間'!B8340)</f>
        <v/>
      </c>
      <c r="C8340" s="16" t="str">
        <f>IF('6.標準時間'!$C8340="","",'6.標準時間'!C8340)</f>
        <v/>
      </c>
      <c r="D8340" s="16" t="str">
        <f>IF('6.標準時間'!$C8340="","",'6.標準時間'!E8340)</f>
        <v/>
      </c>
      <c r="E8340" s="171" t="str">
        <f>IF('6.標準時間'!$C8340="","",'6.標準時間'!F8340)</f>
        <v/>
      </c>
      <c r="F8340" s="15" t="str">
        <f t="shared" si="260"/>
        <v/>
      </c>
      <c r="G8340" s="142" t="str">
        <f>IF('6.標準時間'!$C8340="","",'6.標準時間'!H8340)</f>
        <v/>
      </c>
      <c r="H8340" s="142" t="str">
        <f>IF('6.標準時間'!$C8340="","",'6.標準時間'!I8340)</f>
        <v/>
      </c>
      <c r="I8340" s="107" t="str">
        <f>IF(C8340="","",VLOOKUP($C8340,'7.工程別レート'!$C$6:$E$501,3,FALSE))</f>
        <v/>
      </c>
      <c r="J8340" s="108" t="str">
        <f>IF(C8340="","",VLOOKUP($C8340,'7.工程別レート'!$C$6:$E$501,2,FALSE))</f>
        <v/>
      </c>
      <c r="K8340" s="195" t="str">
        <f t="shared" si="261"/>
        <v/>
      </c>
    </row>
    <row r="8341" spans="2:11" ht="18" customHeight="1">
      <c r="B8341" s="16" t="str">
        <f>IF('6.標準時間'!$B8341="","",'6.標準時間'!B8341)</f>
        <v/>
      </c>
      <c r="C8341" s="16" t="str">
        <f>IF('6.標準時間'!$C8341="","",'6.標準時間'!C8341)</f>
        <v/>
      </c>
      <c r="D8341" s="16" t="str">
        <f>IF('6.標準時間'!$C8341="","",'6.標準時間'!E8341)</f>
        <v/>
      </c>
      <c r="E8341" s="171" t="str">
        <f>IF('6.標準時間'!$C8341="","",'6.標準時間'!F8341)</f>
        <v/>
      </c>
      <c r="F8341" s="15" t="str">
        <f t="shared" si="260"/>
        <v/>
      </c>
      <c r="G8341" s="142" t="str">
        <f>IF('6.標準時間'!$C8341="","",'6.標準時間'!H8341)</f>
        <v/>
      </c>
      <c r="H8341" s="142" t="str">
        <f>IF('6.標準時間'!$C8341="","",'6.標準時間'!I8341)</f>
        <v/>
      </c>
      <c r="I8341" s="107" t="str">
        <f>IF(C8341="","",VLOOKUP($C8341,'7.工程別レート'!$C$6:$E$501,3,FALSE))</f>
        <v/>
      </c>
      <c r="J8341" s="108" t="str">
        <f>IF(C8341="","",VLOOKUP($C8341,'7.工程別レート'!$C$6:$E$501,2,FALSE))</f>
        <v/>
      </c>
      <c r="K8341" s="195" t="str">
        <f t="shared" si="261"/>
        <v/>
      </c>
    </row>
    <row r="8342" spans="2:11" ht="18" customHeight="1">
      <c r="B8342" s="16" t="str">
        <f>IF('6.標準時間'!$B8342="","",'6.標準時間'!B8342)</f>
        <v/>
      </c>
      <c r="C8342" s="16" t="str">
        <f>IF('6.標準時間'!$C8342="","",'6.標準時間'!C8342)</f>
        <v/>
      </c>
      <c r="D8342" s="16" t="str">
        <f>IF('6.標準時間'!$C8342="","",'6.標準時間'!E8342)</f>
        <v/>
      </c>
      <c r="E8342" s="171" t="str">
        <f>IF('6.標準時間'!$C8342="","",'6.標準時間'!F8342)</f>
        <v/>
      </c>
      <c r="F8342" s="15" t="str">
        <f t="shared" si="260"/>
        <v/>
      </c>
      <c r="G8342" s="142" t="str">
        <f>IF('6.標準時間'!$C8342="","",'6.標準時間'!H8342)</f>
        <v/>
      </c>
      <c r="H8342" s="142" t="str">
        <f>IF('6.標準時間'!$C8342="","",'6.標準時間'!I8342)</f>
        <v/>
      </c>
      <c r="I8342" s="107" t="str">
        <f>IF(C8342="","",VLOOKUP($C8342,'7.工程別レート'!$C$6:$E$501,3,FALSE))</f>
        <v/>
      </c>
      <c r="J8342" s="108" t="str">
        <f>IF(C8342="","",VLOOKUP($C8342,'7.工程別レート'!$C$6:$E$501,2,FALSE))</f>
        <v/>
      </c>
      <c r="K8342" s="195" t="str">
        <f t="shared" si="261"/>
        <v/>
      </c>
    </row>
    <row r="8343" spans="2:11" ht="18" customHeight="1">
      <c r="B8343" s="16" t="str">
        <f>IF('6.標準時間'!$B8343="","",'6.標準時間'!B8343)</f>
        <v/>
      </c>
      <c r="C8343" s="16" t="str">
        <f>IF('6.標準時間'!$C8343="","",'6.標準時間'!C8343)</f>
        <v/>
      </c>
      <c r="D8343" s="16" t="str">
        <f>IF('6.標準時間'!$C8343="","",'6.標準時間'!E8343)</f>
        <v/>
      </c>
      <c r="E8343" s="171" t="str">
        <f>IF('6.標準時間'!$C8343="","",'6.標準時間'!F8343)</f>
        <v/>
      </c>
      <c r="F8343" s="15" t="str">
        <f t="shared" si="260"/>
        <v/>
      </c>
      <c r="G8343" s="142" t="str">
        <f>IF('6.標準時間'!$C8343="","",'6.標準時間'!H8343)</f>
        <v/>
      </c>
      <c r="H8343" s="142" t="str">
        <f>IF('6.標準時間'!$C8343="","",'6.標準時間'!I8343)</f>
        <v/>
      </c>
      <c r="I8343" s="107" t="str">
        <f>IF(C8343="","",VLOOKUP($C8343,'7.工程別レート'!$C$6:$E$501,3,FALSE))</f>
        <v/>
      </c>
      <c r="J8343" s="108" t="str">
        <f>IF(C8343="","",VLOOKUP($C8343,'7.工程別レート'!$C$6:$E$501,2,FALSE))</f>
        <v/>
      </c>
      <c r="K8343" s="195" t="str">
        <f t="shared" si="261"/>
        <v/>
      </c>
    </row>
    <row r="8344" spans="2:11" ht="18" customHeight="1">
      <c r="B8344" s="16" t="str">
        <f>IF('6.標準時間'!$B8344="","",'6.標準時間'!B8344)</f>
        <v/>
      </c>
      <c r="C8344" s="16" t="str">
        <f>IF('6.標準時間'!$C8344="","",'6.標準時間'!C8344)</f>
        <v/>
      </c>
      <c r="D8344" s="16" t="str">
        <f>IF('6.標準時間'!$C8344="","",'6.標準時間'!E8344)</f>
        <v/>
      </c>
      <c r="E8344" s="171" t="str">
        <f>IF('6.標準時間'!$C8344="","",'6.標準時間'!F8344)</f>
        <v/>
      </c>
      <c r="F8344" s="15" t="str">
        <f t="shared" si="260"/>
        <v/>
      </c>
      <c r="G8344" s="142" t="str">
        <f>IF('6.標準時間'!$C8344="","",'6.標準時間'!H8344)</f>
        <v/>
      </c>
      <c r="H8344" s="142" t="str">
        <f>IF('6.標準時間'!$C8344="","",'6.標準時間'!I8344)</f>
        <v/>
      </c>
      <c r="I8344" s="107" t="str">
        <f>IF(C8344="","",VLOOKUP($C8344,'7.工程別レート'!$C$6:$E$501,3,FALSE))</f>
        <v/>
      </c>
      <c r="J8344" s="108" t="str">
        <f>IF(C8344="","",VLOOKUP($C8344,'7.工程別レート'!$C$6:$E$501,2,FALSE))</f>
        <v/>
      </c>
      <c r="K8344" s="195" t="str">
        <f t="shared" si="261"/>
        <v/>
      </c>
    </row>
    <row r="8345" spans="2:11" ht="18" customHeight="1">
      <c r="B8345" s="16" t="str">
        <f>IF('6.標準時間'!$B8345="","",'6.標準時間'!B8345)</f>
        <v/>
      </c>
      <c r="C8345" s="16" t="str">
        <f>IF('6.標準時間'!$C8345="","",'6.標準時間'!C8345)</f>
        <v/>
      </c>
      <c r="D8345" s="16" t="str">
        <f>IF('6.標準時間'!$C8345="","",'6.標準時間'!E8345)</f>
        <v/>
      </c>
      <c r="E8345" s="171" t="str">
        <f>IF('6.標準時間'!$C8345="","",'6.標準時間'!F8345)</f>
        <v/>
      </c>
      <c r="F8345" s="15" t="str">
        <f t="shared" si="260"/>
        <v/>
      </c>
      <c r="G8345" s="142" t="str">
        <f>IF('6.標準時間'!$C8345="","",'6.標準時間'!H8345)</f>
        <v/>
      </c>
      <c r="H8345" s="142" t="str">
        <f>IF('6.標準時間'!$C8345="","",'6.標準時間'!I8345)</f>
        <v/>
      </c>
      <c r="I8345" s="107" t="str">
        <f>IF(C8345="","",VLOOKUP($C8345,'7.工程別レート'!$C$6:$E$501,3,FALSE))</f>
        <v/>
      </c>
      <c r="J8345" s="108" t="str">
        <f>IF(C8345="","",VLOOKUP($C8345,'7.工程別レート'!$C$6:$E$501,2,FALSE))</f>
        <v/>
      </c>
      <c r="K8345" s="195" t="str">
        <f t="shared" si="261"/>
        <v/>
      </c>
    </row>
    <row r="8346" spans="2:11" ht="18" customHeight="1">
      <c r="B8346" s="16" t="str">
        <f>IF('6.標準時間'!$B8346="","",'6.標準時間'!B8346)</f>
        <v/>
      </c>
      <c r="C8346" s="16" t="str">
        <f>IF('6.標準時間'!$C8346="","",'6.標準時間'!C8346)</f>
        <v/>
      </c>
      <c r="D8346" s="16" t="str">
        <f>IF('6.標準時間'!$C8346="","",'6.標準時間'!E8346)</f>
        <v/>
      </c>
      <c r="E8346" s="171" t="str">
        <f>IF('6.標準時間'!$C8346="","",'6.標準時間'!F8346)</f>
        <v/>
      </c>
      <c r="F8346" s="15" t="str">
        <f t="shared" si="260"/>
        <v/>
      </c>
      <c r="G8346" s="142" t="str">
        <f>IF('6.標準時間'!$C8346="","",'6.標準時間'!H8346)</f>
        <v/>
      </c>
      <c r="H8346" s="142" t="str">
        <f>IF('6.標準時間'!$C8346="","",'6.標準時間'!I8346)</f>
        <v/>
      </c>
      <c r="I8346" s="107" t="str">
        <f>IF(C8346="","",VLOOKUP($C8346,'7.工程別レート'!$C$6:$E$501,3,FALSE))</f>
        <v/>
      </c>
      <c r="J8346" s="108" t="str">
        <f>IF(C8346="","",VLOOKUP($C8346,'7.工程別レート'!$C$6:$E$501,2,FALSE))</f>
        <v/>
      </c>
      <c r="K8346" s="195" t="str">
        <f t="shared" si="261"/>
        <v/>
      </c>
    </row>
    <row r="8347" spans="2:11" ht="18" customHeight="1">
      <c r="B8347" s="16" t="str">
        <f>IF('6.標準時間'!$B8347="","",'6.標準時間'!B8347)</f>
        <v/>
      </c>
      <c r="C8347" s="16" t="str">
        <f>IF('6.標準時間'!$C8347="","",'6.標準時間'!C8347)</f>
        <v/>
      </c>
      <c r="D8347" s="16" t="str">
        <f>IF('6.標準時間'!$C8347="","",'6.標準時間'!E8347)</f>
        <v/>
      </c>
      <c r="E8347" s="171" t="str">
        <f>IF('6.標準時間'!$C8347="","",'6.標準時間'!F8347)</f>
        <v/>
      </c>
      <c r="F8347" s="15" t="str">
        <f t="shared" si="260"/>
        <v/>
      </c>
      <c r="G8347" s="142" t="str">
        <f>IF('6.標準時間'!$C8347="","",'6.標準時間'!H8347)</f>
        <v/>
      </c>
      <c r="H8347" s="142" t="str">
        <f>IF('6.標準時間'!$C8347="","",'6.標準時間'!I8347)</f>
        <v/>
      </c>
      <c r="I8347" s="107" t="str">
        <f>IF(C8347="","",VLOOKUP($C8347,'7.工程別レート'!$C$6:$E$501,3,FALSE))</f>
        <v/>
      </c>
      <c r="J8347" s="108" t="str">
        <f>IF(C8347="","",VLOOKUP($C8347,'7.工程別レート'!$C$6:$E$501,2,FALSE))</f>
        <v/>
      </c>
      <c r="K8347" s="195" t="str">
        <f t="shared" si="261"/>
        <v/>
      </c>
    </row>
    <row r="8348" spans="2:11" ht="18" customHeight="1">
      <c r="B8348" s="16" t="str">
        <f>IF('6.標準時間'!$B8348="","",'6.標準時間'!B8348)</f>
        <v/>
      </c>
      <c r="C8348" s="16" t="str">
        <f>IF('6.標準時間'!$C8348="","",'6.標準時間'!C8348)</f>
        <v/>
      </c>
      <c r="D8348" s="16" t="str">
        <f>IF('6.標準時間'!$C8348="","",'6.標準時間'!E8348)</f>
        <v/>
      </c>
      <c r="E8348" s="171" t="str">
        <f>IF('6.標準時間'!$C8348="","",'6.標準時間'!F8348)</f>
        <v/>
      </c>
      <c r="F8348" s="15" t="str">
        <f t="shared" si="260"/>
        <v/>
      </c>
      <c r="G8348" s="142" t="str">
        <f>IF('6.標準時間'!$C8348="","",'6.標準時間'!H8348)</f>
        <v/>
      </c>
      <c r="H8348" s="142" t="str">
        <f>IF('6.標準時間'!$C8348="","",'6.標準時間'!I8348)</f>
        <v/>
      </c>
      <c r="I8348" s="107" t="str">
        <f>IF(C8348="","",VLOOKUP($C8348,'7.工程別レート'!$C$6:$E$501,3,FALSE))</f>
        <v/>
      </c>
      <c r="J8348" s="108" t="str">
        <f>IF(C8348="","",VLOOKUP($C8348,'7.工程別レート'!$C$6:$E$501,2,FALSE))</f>
        <v/>
      </c>
      <c r="K8348" s="195" t="str">
        <f t="shared" si="261"/>
        <v/>
      </c>
    </row>
    <row r="8349" spans="2:11" ht="18" customHeight="1">
      <c r="B8349" s="16" t="str">
        <f>IF('6.標準時間'!$B8349="","",'6.標準時間'!B8349)</f>
        <v/>
      </c>
      <c r="C8349" s="16" t="str">
        <f>IF('6.標準時間'!$C8349="","",'6.標準時間'!C8349)</f>
        <v/>
      </c>
      <c r="D8349" s="16" t="str">
        <f>IF('6.標準時間'!$C8349="","",'6.標準時間'!E8349)</f>
        <v/>
      </c>
      <c r="E8349" s="171" t="str">
        <f>IF('6.標準時間'!$C8349="","",'6.標準時間'!F8349)</f>
        <v/>
      </c>
      <c r="F8349" s="15" t="str">
        <f t="shared" si="260"/>
        <v/>
      </c>
      <c r="G8349" s="142" t="str">
        <f>IF('6.標準時間'!$C8349="","",'6.標準時間'!H8349)</f>
        <v/>
      </c>
      <c r="H8349" s="142" t="str">
        <f>IF('6.標準時間'!$C8349="","",'6.標準時間'!I8349)</f>
        <v/>
      </c>
      <c r="I8349" s="107" t="str">
        <f>IF(C8349="","",VLOOKUP($C8349,'7.工程別レート'!$C$6:$E$501,3,FALSE))</f>
        <v/>
      </c>
      <c r="J8349" s="108" t="str">
        <f>IF(C8349="","",VLOOKUP($C8349,'7.工程別レート'!$C$6:$E$501,2,FALSE))</f>
        <v/>
      </c>
      <c r="K8349" s="195" t="str">
        <f t="shared" si="261"/>
        <v/>
      </c>
    </row>
    <row r="8350" spans="2:11" ht="18" customHeight="1">
      <c r="B8350" s="16" t="str">
        <f>IF('6.標準時間'!$B8350="","",'6.標準時間'!B8350)</f>
        <v/>
      </c>
      <c r="C8350" s="16" t="str">
        <f>IF('6.標準時間'!$C8350="","",'6.標準時間'!C8350)</f>
        <v/>
      </c>
      <c r="D8350" s="16" t="str">
        <f>IF('6.標準時間'!$C8350="","",'6.標準時間'!E8350)</f>
        <v/>
      </c>
      <c r="E8350" s="171" t="str">
        <f>IF('6.標準時間'!$C8350="","",'6.標準時間'!F8350)</f>
        <v/>
      </c>
      <c r="F8350" s="15" t="str">
        <f t="shared" si="260"/>
        <v/>
      </c>
      <c r="G8350" s="142" t="str">
        <f>IF('6.標準時間'!$C8350="","",'6.標準時間'!H8350)</f>
        <v/>
      </c>
      <c r="H8350" s="142" t="str">
        <f>IF('6.標準時間'!$C8350="","",'6.標準時間'!I8350)</f>
        <v/>
      </c>
      <c r="I8350" s="107" t="str">
        <f>IF(C8350="","",VLOOKUP($C8350,'7.工程別レート'!$C$6:$E$501,3,FALSE))</f>
        <v/>
      </c>
      <c r="J8350" s="108" t="str">
        <f>IF(C8350="","",VLOOKUP($C8350,'7.工程別レート'!$C$6:$E$501,2,FALSE))</f>
        <v/>
      </c>
      <c r="K8350" s="195" t="str">
        <f t="shared" si="261"/>
        <v/>
      </c>
    </row>
    <row r="8351" spans="2:11" ht="18" customHeight="1">
      <c r="B8351" s="16" t="str">
        <f>IF('6.標準時間'!$B8351="","",'6.標準時間'!B8351)</f>
        <v/>
      </c>
      <c r="C8351" s="16" t="str">
        <f>IF('6.標準時間'!$C8351="","",'6.標準時間'!C8351)</f>
        <v/>
      </c>
      <c r="D8351" s="16" t="str">
        <f>IF('6.標準時間'!$C8351="","",'6.標準時間'!E8351)</f>
        <v/>
      </c>
      <c r="E8351" s="171" t="str">
        <f>IF('6.標準時間'!$C8351="","",'6.標準時間'!F8351)</f>
        <v/>
      </c>
      <c r="F8351" s="15" t="str">
        <f t="shared" si="260"/>
        <v/>
      </c>
      <c r="G8351" s="142" t="str">
        <f>IF('6.標準時間'!$C8351="","",'6.標準時間'!H8351)</f>
        <v/>
      </c>
      <c r="H8351" s="142" t="str">
        <f>IF('6.標準時間'!$C8351="","",'6.標準時間'!I8351)</f>
        <v/>
      </c>
      <c r="I8351" s="107" t="str">
        <f>IF(C8351="","",VLOOKUP($C8351,'7.工程別レート'!$C$6:$E$501,3,FALSE))</f>
        <v/>
      </c>
      <c r="J8351" s="108" t="str">
        <f>IF(C8351="","",VLOOKUP($C8351,'7.工程別レート'!$C$6:$E$501,2,FALSE))</f>
        <v/>
      </c>
      <c r="K8351" s="195" t="str">
        <f t="shared" si="261"/>
        <v/>
      </c>
    </row>
    <row r="8352" spans="2:11" ht="18" customHeight="1">
      <c r="B8352" s="16" t="str">
        <f>IF('6.標準時間'!$B8352="","",'6.標準時間'!B8352)</f>
        <v/>
      </c>
      <c r="C8352" s="16" t="str">
        <f>IF('6.標準時間'!$C8352="","",'6.標準時間'!C8352)</f>
        <v/>
      </c>
      <c r="D8352" s="16" t="str">
        <f>IF('6.標準時間'!$C8352="","",'6.標準時間'!E8352)</f>
        <v/>
      </c>
      <c r="E8352" s="171" t="str">
        <f>IF('6.標準時間'!$C8352="","",'6.標準時間'!F8352)</f>
        <v/>
      </c>
      <c r="F8352" s="15" t="str">
        <f t="shared" si="260"/>
        <v/>
      </c>
      <c r="G8352" s="142" t="str">
        <f>IF('6.標準時間'!$C8352="","",'6.標準時間'!H8352)</f>
        <v/>
      </c>
      <c r="H8352" s="142" t="str">
        <f>IF('6.標準時間'!$C8352="","",'6.標準時間'!I8352)</f>
        <v/>
      </c>
      <c r="I8352" s="107" t="str">
        <f>IF(C8352="","",VLOOKUP($C8352,'7.工程別レート'!$C$6:$E$501,3,FALSE))</f>
        <v/>
      </c>
      <c r="J8352" s="108" t="str">
        <f>IF(C8352="","",VLOOKUP($C8352,'7.工程別レート'!$C$6:$E$501,2,FALSE))</f>
        <v/>
      </c>
      <c r="K8352" s="195" t="str">
        <f t="shared" si="261"/>
        <v/>
      </c>
    </row>
    <row r="8353" spans="2:11" ht="18" customHeight="1">
      <c r="B8353" s="16" t="str">
        <f>IF('6.標準時間'!$B8353="","",'6.標準時間'!B8353)</f>
        <v/>
      </c>
      <c r="C8353" s="16" t="str">
        <f>IF('6.標準時間'!$C8353="","",'6.標準時間'!C8353)</f>
        <v/>
      </c>
      <c r="D8353" s="16" t="str">
        <f>IF('6.標準時間'!$C8353="","",'6.標準時間'!E8353)</f>
        <v/>
      </c>
      <c r="E8353" s="171" t="str">
        <f>IF('6.標準時間'!$C8353="","",'6.標準時間'!F8353)</f>
        <v/>
      </c>
      <c r="F8353" s="15" t="str">
        <f t="shared" si="260"/>
        <v/>
      </c>
      <c r="G8353" s="142" t="str">
        <f>IF('6.標準時間'!$C8353="","",'6.標準時間'!H8353)</f>
        <v/>
      </c>
      <c r="H8353" s="142" t="str">
        <f>IF('6.標準時間'!$C8353="","",'6.標準時間'!I8353)</f>
        <v/>
      </c>
      <c r="I8353" s="107" t="str">
        <f>IF(C8353="","",VLOOKUP($C8353,'7.工程別レート'!$C$6:$E$501,3,FALSE))</f>
        <v/>
      </c>
      <c r="J8353" s="108" t="str">
        <f>IF(C8353="","",VLOOKUP($C8353,'7.工程別レート'!$C$6:$E$501,2,FALSE))</f>
        <v/>
      </c>
      <c r="K8353" s="195" t="str">
        <f t="shared" si="261"/>
        <v/>
      </c>
    </row>
    <row r="8354" spans="2:11" ht="18" customHeight="1">
      <c r="B8354" s="16" t="str">
        <f>IF('6.標準時間'!$B8354="","",'6.標準時間'!B8354)</f>
        <v/>
      </c>
      <c r="C8354" s="16" t="str">
        <f>IF('6.標準時間'!$C8354="","",'6.標準時間'!C8354)</f>
        <v/>
      </c>
      <c r="D8354" s="16" t="str">
        <f>IF('6.標準時間'!$C8354="","",'6.標準時間'!E8354)</f>
        <v/>
      </c>
      <c r="E8354" s="171" t="str">
        <f>IF('6.標準時間'!$C8354="","",'6.標準時間'!F8354)</f>
        <v/>
      </c>
      <c r="F8354" s="15" t="str">
        <f t="shared" si="260"/>
        <v/>
      </c>
      <c r="G8354" s="142" t="str">
        <f>IF('6.標準時間'!$C8354="","",'6.標準時間'!H8354)</f>
        <v/>
      </c>
      <c r="H8354" s="142" t="str">
        <f>IF('6.標準時間'!$C8354="","",'6.標準時間'!I8354)</f>
        <v/>
      </c>
      <c r="I8354" s="107" t="str">
        <f>IF(C8354="","",VLOOKUP($C8354,'7.工程別レート'!$C$6:$E$501,3,FALSE))</f>
        <v/>
      </c>
      <c r="J8354" s="108" t="str">
        <f>IF(C8354="","",VLOOKUP($C8354,'7.工程別レート'!$C$6:$E$501,2,FALSE))</f>
        <v/>
      </c>
      <c r="K8354" s="195" t="str">
        <f t="shared" si="261"/>
        <v/>
      </c>
    </row>
    <row r="8355" spans="2:11" ht="18" customHeight="1">
      <c r="B8355" s="16" t="str">
        <f>IF('6.標準時間'!$B8355="","",'6.標準時間'!B8355)</f>
        <v/>
      </c>
      <c r="C8355" s="16" t="str">
        <f>IF('6.標準時間'!$C8355="","",'6.標準時間'!C8355)</f>
        <v/>
      </c>
      <c r="D8355" s="16" t="str">
        <f>IF('6.標準時間'!$C8355="","",'6.標準時間'!E8355)</f>
        <v/>
      </c>
      <c r="E8355" s="171" t="str">
        <f>IF('6.標準時間'!$C8355="","",'6.標準時間'!F8355)</f>
        <v/>
      </c>
      <c r="F8355" s="15" t="str">
        <f t="shared" si="260"/>
        <v/>
      </c>
      <c r="G8355" s="142" t="str">
        <f>IF('6.標準時間'!$C8355="","",'6.標準時間'!H8355)</f>
        <v/>
      </c>
      <c r="H8355" s="142" t="str">
        <f>IF('6.標準時間'!$C8355="","",'6.標準時間'!I8355)</f>
        <v/>
      </c>
      <c r="I8355" s="107" t="str">
        <f>IF(C8355="","",VLOOKUP($C8355,'7.工程別レート'!$C$6:$E$501,3,FALSE))</f>
        <v/>
      </c>
      <c r="J8355" s="108" t="str">
        <f>IF(C8355="","",VLOOKUP($C8355,'7.工程別レート'!$C$6:$E$501,2,FALSE))</f>
        <v/>
      </c>
      <c r="K8355" s="195" t="str">
        <f t="shared" si="261"/>
        <v/>
      </c>
    </row>
    <row r="8356" spans="2:11" ht="18" customHeight="1">
      <c r="B8356" s="16" t="str">
        <f>IF('6.標準時間'!$B8356="","",'6.標準時間'!B8356)</f>
        <v/>
      </c>
      <c r="C8356" s="16" t="str">
        <f>IF('6.標準時間'!$C8356="","",'6.標準時間'!C8356)</f>
        <v/>
      </c>
      <c r="D8356" s="16" t="str">
        <f>IF('6.標準時間'!$C8356="","",'6.標準時間'!E8356)</f>
        <v/>
      </c>
      <c r="E8356" s="171" t="str">
        <f>IF('6.標準時間'!$C8356="","",'6.標準時間'!F8356)</f>
        <v/>
      </c>
      <c r="F8356" s="15" t="str">
        <f t="shared" si="260"/>
        <v/>
      </c>
      <c r="G8356" s="142" t="str">
        <f>IF('6.標準時間'!$C8356="","",'6.標準時間'!H8356)</f>
        <v/>
      </c>
      <c r="H8356" s="142" t="str">
        <f>IF('6.標準時間'!$C8356="","",'6.標準時間'!I8356)</f>
        <v/>
      </c>
      <c r="I8356" s="107" t="str">
        <f>IF(C8356="","",VLOOKUP($C8356,'7.工程別レート'!$C$6:$E$501,3,FALSE))</f>
        <v/>
      </c>
      <c r="J8356" s="108" t="str">
        <f>IF(C8356="","",VLOOKUP($C8356,'7.工程別レート'!$C$6:$E$501,2,FALSE))</f>
        <v/>
      </c>
      <c r="K8356" s="195" t="str">
        <f t="shared" si="261"/>
        <v/>
      </c>
    </row>
    <row r="8357" spans="2:11" ht="18" customHeight="1">
      <c r="B8357" s="16" t="str">
        <f>IF('6.標準時間'!$B8357="","",'6.標準時間'!B8357)</f>
        <v/>
      </c>
      <c r="C8357" s="16" t="str">
        <f>IF('6.標準時間'!$C8357="","",'6.標準時間'!C8357)</f>
        <v/>
      </c>
      <c r="D8357" s="16" t="str">
        <f>IF('6.標準時間'!$C8357="","",'6.標準時間'!E8357)</f>
        <v/>
      </c>
      <c r="E8357" s="171" t="str">
        <f>IF('6.標準時間'!$C8357="","",'6.標準時間'!F8357)</f>
        <v/>
      </c>
      <c r="F8357" s="15" t="str">
        <f t="shared" si="260"/>
        <v/>
      </c>
      <c r="G8357" s="142" t="str">
        <f>IF('6.標準時間'!$C8357="","",'6.標準時間'!H8357)</f>
        <v/>
      </c>
      <c r="H8357" s="142" t="str">
        <f>IF('6.標準時間'!$C8357="","",'6.標準時間'!I8357)</f>
        <v/>
      </c>
      <c r="I8357" s="107" t="str">
        <f>IF(C8357="","",VLOOKUP($C8357,'7.工程別レート'!$C$6:$E$501,3,FALSE))</f>
        <v/>
      </c>
      <c r="J8357" s="108" t="str">
        <f>IF(C8357="","",VLOOKUP($C8357,'7.工程別レート'!$C$6:$E$501,2,FALSE))</f>
        <v/>
      </c>
      <c r="K8357" s="195" t="str">
        <f t="shared" si="261"/>
        <v/>
      </c>
    </row>
    <row r="8358" spans="2:11" ht="18" customHeight="1">
      <c r="B8358" s="16" t="str">
        <f>IF('6.標準時間'!$B8358="","",'6.標準時間'!B8358)</f>
        <v/>
      </c>
      <c r="C8358" s="16" t="str">
        <f>IF('6.標準時間'!$C8358="","",'6.標準時間'!C8358)</f>
        <v/>
      </c>
      <c r="D8358" s="16" t="str">
        <f>IF('6.標準時間'!$C8358="","",'6.標準時間'!E8358)</f>
        <v/>
      </c>
      <c r="E8358" s="171" t="str">
        <f>IF('6.標準時間'!$C8358="","",'6.標準時間'!F8358)</f>
        <v/>
      </c>
      <c r="F8358" s="15" t="str">
        <f t="shared" si="260"/>
        <v/>
      </c>
      <c r="G8358" s="142" t="str">
        <f>IF('6.標準時間'!$C8358="","",'6.標準時間'!H8358)</f>
        <v/>
      </c>
      <c r="H8358" s="142" t="str">
        <f>IF('6.標準時間'!$C8358="","",'6.標準時間'!I8358)</f>
        <v/>
      </c>
      <c r="I8358" s="107" t="str">
        <f>IF(C8358="","",VLOOKUP($C8358,'7.工程別レート'!$C$6:$E$501,3,FALSE))</f>
        <v/>
      </c>
      <c r="J8358" s="108" t="str">
        <f>IF(C8358="","",VLOOKUP($C8358,'7.工程別レート'!$C$6:$E$501,2,FALSE))</f>
        <v/>
      </c>
      <c r="K8358" s="195" t="str">
        <f t="shared" si="261"/>
        <v/>
      </c>
    </row>
    <row r="8359" spans="2:11" ht="18" customHeight="1">
      <c r="B8359" s="16" t="str">
        <f>IF('6.標準時間'!$B8359="","",'6.標準時間'!B8359)</f>
        <v/>
      </c>
      <c r="C8359" s="16" t="str">
        <f>IF('6.標準時間'!$C8359="","",'6.標準時間'!C8359)</f>
        <v/>
      </c>
      <c r="D8359" s="16" t="str">
        <f>IF('6.標準時間'!$C8359="","",'6.標準時間'!E8359)</f>
        <v/>
      </c>
      <c r="E8359" s="171" t="str">
        <f>IF('6.標準時間'!$C8359="","",'6.標準時間'!F8359)</f>
        <v/>
      </c>
      <c r="F8359" s="15" t="str">
        <f t="shared" si="260"/>
        <v/>
      </c>
      <c r="G8359" s="142" t="str">
        <f>IF('6.標準時間'!$C8359="","",'6.標準時間'!H8359)</f>
        <v/>
      </c>
      <c r="H8359" s="142" t="str">
        <f>IF('6.標準時間'!$C8359="","",'6.標準時間'!I8359)</f>
        <v/>
      </c>
      <c r="I8359" s="107" t="str">
        <f>IF(C8359="","",VLOOKUP($C8359,'7.工程別レート'!$C$6:$E$501,3,FALSE))</f>
        <v/>
      </c>
      <c r="J8359" s="108" t="str">
        <f>IF(C8359="","",VLOOKUP($C8359,'7.工程別レート'!$C$6:$E$501,2,FALSE))</f>
        <v/>
      </c>
      <c r="K8359" s="195" t="str">
        <f t="shared" si="261"/>
        <v/>
      </c>
    </row>
    <row r="8360" spans="2:11" ht="18" customHeight="1">
      <c r="B8360" s="16" t="str">
        <f>IF('6.標準時間'!$B8360="","",'6.標準時間'!B8360)</f>
        <v/>
      </c>
      <c r="C8360" s="16" t="str">
        <f>IF('6.標準時間'!$C8360="","",'6.標準時間'!C8360)</f>
        <v/>
      </c>
      <c r="D8360" s="16" t="str">
        <f>IF('6.標準時間'!$C8360="","",'6.標準時間'!E8360)</f>
        <v/>
      </c>
      <c r="E8360" s="171" t="str">
        <f>IF('6.標準時間'!$C8360="","",'6.標準時間'!F8360)</f>
        <v/>
      </c>
      <c r="F8360" s="15" t="str">
        <f t="shared" si="260"/>
        <v/>
      </c>
      <c r="G8360" s="142" t="str">
        <f>IF('6.標準時間'!$C8360="","",'6.標準時間'!H8360)</f>
        <v/>
      </c>
      <c r="H8360" s="142" t="str">
        <f>IF('6.標準時間'!$C8360="","",'6.標準時間'!I8360)</f>
        <v/>
      </c>
      <c r="I8360" s="107" t="str">
        <f>IF(C8360="","",VLOOKUP($C8360,'7.工程別レート'!$C$6:$E$501,3,FALSE))</f>
        <v/>
      </c>
      <c r="J8360" s="108" t="str">
        <f>IF(C8360="","",VLOOKUP($C8360,'7.工程別レート'!$C$6:$E$501,2,FALSE))</f>
        <v/>
      </c>
      <c r="K8360" s="195" t="str">
        <f t="shared" si="261"/>
        <v/>
      </c>
    </row>
    <row r="8361" spans="2:11" ht="18" customHeight="1">
      <c r="B8361" s="16" t="str">
        <f>IF('6.標準時間'!$B8361="","",'6.標準時間'!B8361)</f>
        <v/>
      </c>
      <c r="C8361" s="16" t="str">
        <f>IF('6.標準時間'!$C8361="","",'6.標準時間'!C8361)</f>
        <v/>
      </c>
      <c r="D8361" s="16" t="str">
        <f>IF('6.標準時間'!$C8361="","",'6.標準時間'!E8361)</f>
        <v/>
      </c>
      <c r="E8361" s="171" t="str">
        <f>IF('6.標準時間'!$C8361="","",'6.標準時間'!F8361)</f>
        <v/>
      </c>
      <c r="F8361" s="15" t="str">
        <f t="shared" si="260"/>
        <v/>
      </c>
      <c r="G8361" s="142" t="str">
        <f>IF('6.標準時間'!$C8361="","",'6.標準時間'!H8361)</f>
        <v/>
      </c>
      <c r="H8361" s="142" t="str">
        <f>IF('6.標準時間'!$C8361="","",'6.標準時間'!I8361)</f>
        <v/>
      </c>
      <c r="I8361" s="107" t="str">
        <f>IF(C8361="","",VLOOKUP($C8361,'7.工程別レート'!$C$6:$E$501,3,FALSE))</f>
        <v/>
      </c>
      <c r="J8361" s="108" t="str">
        <f>IF(C8361="","",VLOOKUP($C8361,'7.工程別レート'!$C$6:$E$501,2,FALSE))</f>
        <v/>
      </c>
      <c r="K8361" s="195" t="str">
        <f t="shared" si="261"/>
        <v/>
      </c>
    </row>
    <row r="8362" spans="2:11" ht="18" customHeight="1">
      <c r="B8362" s="16" t="str">
        <f>IF('6.標準時間'!$B8362="","",'6.標準時間'!B8362)</f>
        <v/>
      </c>
      <c r="C8362" s="16" t="str">
        <f>IF('6.標準時間'!$C8362="","",'6.標準時間'!C8362)</f>
        <v/>
      </c>
      <c r="D8362" s="16" t="str">
        <f>IF('6.標準時間'!$C8362="","",'6.標準時間'!E8362)</f>
        <v/>
      </c>
      <c r="E8362" s="171" t="str">
        <f>IF('6.標準時間'!$C8362="","",'6.標準時間'!F8362)</f>
        <v/>
      </c>
      <c r="F8362" s="15" t="str">
        <f t="shared" si="260"/>
        <v/>
      </c>
      <c r="G8362" s="142" t="str">
        <f>IF('6.標準時間'!$C8362="","",'6.標準時間'!H8362)</f>
        <v/>
      </c>
      <c r="H8362" s="142" t="str">
        <f>IF('6.標準時間'!$C8362="","",'6.標準時間'!I8362)</f>
        <v/>
      </c>
      <c r="I8362" s="107" t="str">
        <f>IF(C8362="","",VLOOKUP($C8362,'7.工程別レート'!$C$6:$E$501,3,FALSE))</f>
        <v/>
      </c>
      <c r="J8362" s="108" t="str">
        <f>IF(C8362="","",VLOOKUP($C8362,'7.工程別レート'!$C$6:$E$501,2,FALSE))</f>
        <v/>
      </c>
      <c r="K8362" s="195" t="str">
        <f t="shared" si="261"/>
        <v/>
      </c>
    </row>
    <row r="8363" spans="2:11" ht="18" customHeight="1">
      <c r="B8363" s="16" t="str">
        <f>IF('6.標準時間'!$B8363="","",'6.標準時間'!B8363)</f>
        <v/>
      </c>
      <c r="C8363" s="16" t="str">
        <f>IF('6.標準時間'!$C8363="","",'6.標準時間'!C8363)</f>
        <v/>
      </c>
      <c r="D8363" s="16" t="str">
        <f>IF('6.標準時間'!$C8363="","",'6.標準時間'!E8363)</f>
        <v/>
      </c>
      <c r="E8363" s="171" t="str">
        <f>IF('6.標準時間'!$C8363="","",'6.標準時間'!F8363)</f>
        <v/>
      </c>
      <c r="F8363" s="15" t="str">
        <f t="shared" si="260"/>
        <v/>
      </c>
      <c r="G8363" s="142" t="str">
        <f>IF('6.標準時間'!$C8363="","",'6.標準時間'!H8363)</f>
        <v/>
      </c>
      <c r="H8363" s="142" t="str">
        <f>IF('6.標準時間'!$C8363="","",'6.標準時間'!I8363)</f>
        <v/>
      </c>
      <c r="I8363" s="107" t="str">
        <f>IF(C8363="","",VLOOKUP($C8363,'7.工程別レート'!$C$6:$E$501,3,FALSE))</f>
        <v/>
      </c>
      <c r="J8363" s="108" t="str">
        <f>IF(C8363="","",VLOOKUP($C8363,'7.工程別レート'!$C$6:$E$501,2,FALSE))</f>
        <v/>
      </c>
      <c r="K8363" s="195" t="str">
        <f t="shared" si="261"/>
        <v/>
      </c>
    </row>
    <row r="8364" spans="2:11" ht="18" customHeight="1">
      <c r="B8364" s="16" t="str">
        <f>IF('6.標準時間'!$B8364="","",'6.標準時間'!B8364)</f>
        <v/>
      </c>
      <c r="C8364" s="16" t="str">
        <f>IF('6.標準時間'!$C8364="","",'6.標準時間'!C8364)</f>
        <v/>
      </c>
      <c r="D8364" s="16" t="str">
        <f>IF('6.標準時間'!$C8364="","",'6.標準時間'!E8364)</f>
        <v/>
      </c>
      <c r="E8364" s="171" t="str">
        <f>IF('6.標準時間'!$C8364="","",'6.標準時間'!F8364)</f>
        <v/>
      </c>
      <c r="F8364" s="15" t="str">
        <f t="shared" si="260"/>
        <v/>
      </c>
      <c r="G8364" s="142" t="str">
        <f>IF('6.標準時間'!$C8364="","",'6.標準時間'!H8364)</f>
        <v/>
      </c>
      <c r="H8364" s="142" t="str">
        <f>IF('6.標準時間'!$C8364="","",'6.標準時間'!I8364)</f>
        <v/>
      </c>
      <c r="I8364" s="107" t="str">
        <f>IF(C8364="","",VLOOKUP($C8364,'7.工程別レート'!$C$6:$E$501,3,FALSE))</f>
        <v/>
      </c>
      <c r="J8364" s="108" t="str">
        <f>IF(C8364="","",VLOOKUP($C8364,'7.工程別レート'!$C$6:$E$501,2,FALSE))</f>
        <v/>
      </c>
      <c r="K8364" s="195" t="str">
        <f t="shared" si="261"/>
        <v/>
      </c>
    </row>
    <row r="8365" spans="2:11" ht="18" customHeight="1">
      <c r="B8365" s="16" t="str">
        <f>IF('6.標準時間'!$B8365="","",'6.標準時間'!B8365)</f>
        <v/>
      </c>
      <c r="C8365" s="16" t="str">
        <f>IF('6.標準時間'!$C8365="","",'6.標準時間'!C8365)</f>
        <v/>
      </c>
      <c r="D8365" s="16" t="str">
        <f>IF('6.標準時間'!$C8365="","",'6.標準時間'!E8365)</f>
        <v/>
      </c>
      <c r="E8365" s="171" t="str">
        <f>IF('6.標準時間'!$C8365="","",'6.標準時間'!F8365)</f>
        <v/>
      </c>
      <c r="F8365" s="15" t="str">
        <f t="shared" si="260"/>
        <v/>
      </c>
      <c r="G8365" s="142" t="str">
        <f>IF('6.標準時間'!$C8365="","",'6.標準時間'!H8365)</f>
        <v/>
      </c>
      <c r="H8365" s="142" t="str">
        <f>IF('6.標準時間'!$C8365="","",'6.標準時間'!I8365)</f>
        <v/>
      </c>
      <c r="I8365" s="107" t="str">
        <f>IF(C8365="","",VLOOKUP($C8365,'7.工程別レート'!$C$6:$E$501,3,FALSE))</f>
        <v/>
      </c>
      <c r="J8365" s="108" t="str">
        <f>IF(C8365="","",VLOOKUP($C8365,'7.工程別レート'!$C$6:$E$501,2,FALSE))</f>
        <v/>
      </c>
      <c r="K8365" s="195" t="str">
        <f t="shared" si="261"/>
        <v/>
      </c>
    </row>
    <row r="8366" spans="2:11" ht="18" customHeight="1">
      <c r="B8366" s="16" t="str">
        <f>IF('6.標準時間'!$B8366="","",'6.標準時間'!B8366)</f>
        <v/>
      </c>
      <c r="C8366" s="16" t="str">
        <f>IF('6.標準時間'!$C8366="","",'6.標準時間'!C8366)</f>
        <v/>
      </c>
      <c r="D8366" s="16" t="str">
        <f>IF('6.標準時間'!$C8366="","",'6.標準時間'!E8366)</f>
        <v/>
      </c>
      <c r="E8366" s="171" t="str">
        <f>IF('6.標準時間'!$C8366="","",'6.標準時間'!F8366)</f>
        <v/>
      </c>
      <c r="F8366" s="15" t="str">
        <f t="shared" si="260"/>
        <v/>
      </c>
      <c r="G8366" s="142" t="str">
        <f>IF('6.標準時間'!$C8366="","",'6.標準時間'!H8366)</f>
        <v/>
      </c>
      <c r="H8366" s="142" t="str">
        <f>IF('6.標準時間'!$C8366="","",'6.標準時間'!I8366)</f>
        <v/>
      </c>
      <c r="I8366" s="107" t="str">
        <f>IF(C8366="","",VLOOKUP($C8366,'7.工程別レート'!$C$6:$E$501,3,FALSE))</f>
        <v/>
      </c>
      <c r="J8366" s="108" t="str">
        <f>IF(C8366="","",VLOOKUP($C8366,'7.工程別レート'!$C$6:$E$501,2,FALSE))</f>
        <v/>
      </c>
      <c r="K8366" s="195" t="str">
        <f t="shared" si="261"/>
        <v/>
      </c>
    </row>
    <row r="8367" spans="2:11" ht="18" customHeight="1">
      <c r="B8367" s="16" t="str">
        <f>IF('6.標準時間'!$B8367="","",'6.標準時間'!B8367)</f>
        <v/>
      </c>
      <c r="C8367" s="16" t="str">
        <f>IF('6.標準時間'!$C8367="","",'6.標準時間'!C8367)</f>
        <v/>
      </c>
      <c r="D8367" s="16" t="str">
        <f>IF('6.標準時間'!$C8367="","",'6.標準時間'!E8367)</f>
        <v/>
      </c>
      <c r="E8367" s="171" t="str">
        <f>IF('6.標準時間'!$C8367="","",'6.標準時間'!F8367)</f>
        <v/>
      </c>
      <c r="F8367" s="15" t="str">
        <f t="shared" si="260"/>
        <v/>
      </c>
      <c r="G8367" s="142" t="str">
        <f>IF('6.標準時間'!$C8367="","",'6.標準時間'!H8367)</f>
        <v/>
      </c>
      <c r="H8367" s="142" t="str">
        <f>IF('6.標準時間'!$C8367="","",'6.標準時間'!I8367)</f>
        <v/>
      </c>
      <c r="I8367" s="107" t="str">
        <f>IF(C8367="","",VLOOKUP($C8367,'7.工程別レート'!$C$6:$E$501,3,FALSE))</f>
        <v/>
      </c>
      <c r="J8367" s="108" t="str">
        <f>IF(C8367="","",VLOOKUP($C8367,'7.工程別レート'!$C$6:$E$501,2,FALSE))</f>
        <v/>
      </c>
      <c r="K8367" s="195" t="str">
        <f t="shared" si="261"/>
        <v/>
      </c>
    </row>
    <row r="8368" spans="2:11" ht="18" customHeight="1">
      <c r="B8368" s="16" t="str">
        <f>IF('6.標準時間'!$B8368="","",'6.標準時間'!B8368)</f>
        <v/>
      </c>
      <c r="C8368" s="16" t="str">
        <f>IF('6.標準時間'!$C8368="","",'6.標準時間'!C8368)</f>
        <v/>
      </c>
      <c r="D8368" s="16" t="str">
        <f>IF('6.標準時間'!$C8368="","",'6.標準時間'!E8368)</f>
        <v/>
      </c>
      <c r="E8368" s="171" t="str">
        <f>IF('6.標準時間'!$C8368="","",'6.標準時間'!F8368)</f>
        <v/>
      </c>
      <c r="F8368" s="15" t="str">
        <f t="shared" si="260"/>
        <v/>
      </c>
      <c r="G8368" s="142" t="str">
        <f>IF('6.標準時間'!$C8368="","",'6.標準時間'!H8368)</f>
        <v/>
      </c>
      <c r="H8368" s="142" t="str">
        <f>IF('6.標準時間'!$C8368="","",'6.標準時間'!I8368)</f>
        <v/>
      </c>
      <c r="I8368" s="107" t="str">
        <f>IF(C8368="","",VLOOKUP($C8368,'7.工程別レート'!$C$6:$E$501,3,FALSE))</f>
        <v/>
      </c>
      <c r="J8368" s="108" t="str">
        <f>IF(C8368="","",VLOOKUP($C8368,'7.工程別レート'!$C$6:$E$501,2,FALSE))</f>
        <v/>
      </c>
      <c r="K8368" s="195" t="str">
        <f t="shared" si="261"/>
        <v/>
      </c>
    </row>
    <row r="8369" spans="2:11" ht="18" customHeight="1">
      <c r="B8369" s="16" t="str">
        <f>IF('6.標準時間'!$B8369="","",'6.標準時間'!B8369)</f>
        <v/>
      </c>
      <c r="C8369" s="16" t="str">
        <f>IF('6.標準時間'!$C8369="","",'6.標準時間'!C8369)</f>
        <v/>
      </c>
      <c r="D8369" s="16" t="str">
        <f>IF('6.標準時間'!$C8369="","",'6.標準時間'!E8369)</f>
        <v/>
      </c>
      <c r="E8369" s="171" t="str">
        <f>IF('6.標準時間'!$C8369="","",'6.標準時間'!F8369)</f>
        <v/>
      </c>
      <c r="F8369" s="15" t="str">
        <f t="shared" si="260"/>
        <v/>
      </c>
      <c r="G8369" s="142" t="str">
        <f>IF('6.標準時間'!$C8369="","",'6.標準時間'!H8369)</f>
        <v/>
      </c>
      <c r="H8369" s="142" t="str">
        <f>IF('6.標準時間'!$C8369="","",'6.標準時間'!I8369)</f>
        <v/>
      </c>
      <c r="I8369" s="107" t="str">
        <f>IF(C8369="","",VLOOKUP($C8369,'7.工程別レート'!$C$6:$E$501,3,FALSE))</f>
        <v/>
      </c>
      <c r="J8369" s="108" t="str">
        <f>IF(C8369="","",VLOOKUP($C8369,'7.工程別レート'!$C$6:$E$501,2,FALSE))</f>
        <v/>
      </c>
      <c r="K8369" s="195" t="str">
        <f t="shared" si="261"/>
        <v/>
      </c>
    </row>
    <row r="8370" spans="2:11" ht="18" customHeight="1">
      <c r="B8370" s="16" t="str">
        <f>IF('6.標準時間'!$B8370="","",'6.標準時間'!B8370)</f>
        <v/>
      </c>
      <c r="C8370" s="16" t="str">
        <f>IF('6.標準時間'!$C8370="","",'6.標準時間'!C8370)</f>
        <v/>
      </c>
      <c r="D8370" s="16" t="str">
        <f>IF('6.標準時間'!$C8370="","",'6.標準時間'!E8370)</f>
        <v/>
      </c>
      <c r="E8370" s="171" t="str">
        <f>IF('6.標準時間'!$C8370="","",'6.標準時間'!F8370)</f>
        <v/>
      </c>
      <c r="F8370" s="15" t="str">
        <f t="shared" si="260"/>
        <v/>
      </c>
      <c r="G8370" s="142" t="str">
        <f>IF('6.標準時間'!$C8370="","",'6.標準時間'!H8370)</f>
        <v/>
      </c>
      <c r="H8370" s="142" t="str">
        <f>IF('6.標準時間'!$C8370="","",'6.標準時間'!I8370)</f>
        <v/>
      </c>
      <c r="I8370" s="107" t="str">
        <f>IF(C8370="","",VLOOKUP($C8370,'7.工程別レート'!$C$6:$E$501,3,FALSE))</f>
        <v/>
      </c>
      <c r="J8370" s="108" t="str">
        <f>IF(C8370="","",VLOOKUP($C8370,'7.工程別レート'!$C$6:$E$501,2,FALSE))</f>
        <v/>
      </c>
      <c r="K8370" s="195" t="str">
        <f t="shared" si="261"/>
        <v/>
      </c>
    </row>
    <row r="8371" spans="2:11" ht="18" customHeight="1">
      <c r="B8371" s="16" t="str">
        <f>IF('6.標準時間'!$B8371="","",'6.標準時間'!B8371)</f>
        <v/>
      </c>
      <c r="C8371" s="16" t="str">
        <f>IF('6.標準時間'!$C8371="","",'6.標準時間'!C8371)</f>
        <v/>
      </c>
      <c r="D8371" s="16" t="str">
        <f>IF('6.標準時間'!$C8371="","",'6.標準時間'!E8371)</f>
        <v/>
      </c>
      <c r="E8371" s="171" t="str">
        <f>IF('6.標準時間'!$C8371="","",'6.標準時間'!F8371)</f>
        <v/>
      </c>
      <c r="F8371" s="15" t="str">
        <f t="shared" si="260"/>
        <v/>
      </c>
      <c r="G8371" s="142" t="str">
        <f>IF('6.標準時間'!$C8371="","",'6.標準時間'!H8371)</f>
        <v/>
      </c>
      <c r="H8371" s="142" t="str">
        <f>IF('6.標準時間'!$C8371="","",'6.標準時間'!I8371)</f>
        <v/>
      </c>
      <c r="I8371" s="107" t="str">
        <f>IF(C8371="","",VLOOKUP($C8371,'7.工程別レート'!$C$6:$E$501,3,FALSE))</f>
        <v/>
      </c>
      <c r="J8371" s="108" t="str">
        <f>IF(C8371="","",VLOOKUP($C8371,'7.工程別レート'!$C$6:$E$501,2,FALSE))</f>
        <v/>
      </c>
      <c r="K8371" s="195" t="str">
        <f t="shared" si="261"/>
        <v/>
      </c>
    </row>
    <row r="8372" spans="2:11" ht="18" customHeight="1">
      <c r="B8372" s="16" t="str">
        <f>IF('6.標準時間'!$B8372="","",'6.標準時間'!B8372)</f>
        <v/>
      </c>
      <c r="C8372" s="16" t="str">
        <f>IF('6.標準時間'!$C8372="","",'6.標準時間'!C8372)</f>
        <v/>
      </c>
      <c r="D8372" s="16" t="str">
        <f>IF('6.標準時間'!$C8372="","",'6.標準時間'!E8372)</f>
        <v/>
      </c>
      <c r="E8372" s="171" t="str">
        <f>IF('6.標準時間'!$C8372="","",'6.標準時間'!F8372)</f>
        <v/>
      </c>
      <c r="F8372" s="15" t="str">
        <f t="shared" si="260"/>
        <v/>
      </c>
      <c r="G8372" s="142" t="str">
        <f>IF('6.標準時間'!$C8372="","",'6.標準時間'!H8372)</f>
        <v/>
      </c>
      <c r="H8372" s="142" t="str">
        <f>IF('6.標準時間'!$C8372="","",'6.標準時間'!I8372)</f>
        <v/>
      </c>
      <c r="I8372" s="107" t="str">
        <f>IF(C8372="","",VLOOKUP($C8372,'7.工程別レート'!$C$6:$E$501,3,FALSE))</f>
        <v/>
      </c>
      <c r="J8372" s="108" t="str">
        <f>IF(C8372="","",VLOOKUP($C8372,'7.工程別レート'!$C$6:$E$501,2,FALSE))</f>
        <v/>
      </c>
      <c r="K8372" s="195" t="str">
        <f t="shared" si="261"/>
        <v/>
      </c>
    </row>
    <row r="8373" spans="2:11" ht="18" customHeight="1">
      <c r="B8373" s="16" t="str">
        <f>IF('6.標準時間'!$B8373="","",'6.標準時間'!B8373)</f>
        <v/>
      </c>
      <c r="C8373" s="16" t="str">
        <f>IF('6.標準時間'!$C8373="","",'6.標準時間'!C8373)</f>
        <v/>
      </c>
      <c r="D8373" s="16" t="str">
        <f>IF('6.標準時間'!$C8373="","",'6.標準時間'!E8373)</f>
        <v/>
      </c>
      <c r="E8373" s="171" t="str">
        <f>IF('6.標準時間'!$C8373="","",'6.標準時間'!F8373)</f>
        <v/>
      </c>
      <c r="F8373" s="15" t="str">
        <f t="shared" si="260"/>
        <v/>
      </c>
      <c r="G8373" s="142" t="str">
        <f>IF('6.標準時間'!$C8373="","",'6.標準時間'!H8373)</f>
        <v/>
      </c>
      <c r="H8373" s="142" t="str">
        <f>IF('6.標準時間'!$C8373="","",'6.標準時間'!I8373)</f>
        <v/>
      </c>
      <c r="I8373" s="107" t="str">
        <f>IF(C8373="","",VLOOKUP($C8373,'7.工程別レート'!$C$6:$E$501,3,FALSE))</f>
        <v/>
      </c>
      <c r="J8373" s="108" t="str">
        <f>IF(C8373="","",VLOOKUP($C8373,'7.工程別レート'!$C$6:$E$501,2,FALSE))</f>
        <v/>
      </c>
      <c r="K8373" s="195" t="str">
        <f t="shared" si="261"/>
        <v/>
      </c>
    </row>
    <row r="8374" spans="2:11" ht="18" customHeight="1">
      <c r="B8374" s="16" t="str">
        <f>IF('6.標準時間'!$B8374="","",'6.標準時間'!B8374)</f>
        <v/>
      </c>
      <c r="C8374" s="16" t="str">
        <f>IF('6.標準時間'!$C8374="","",'6.標準時間'!C8374)</f>
        <v/>
      </c>
      <c r="D8374" s="16" t="str">
        <f>IF('6.標準時間'!$C8374="","",'6.標準時間'!E8374)</f>
        <v/>
      </c>
      <c r="E8374" s="171" t="str">
        <f>IF('6.標準時間'!$C8374="","",'6.標準時間'!F8374)</f>
        <v/>
      </c>
      <c r="F8374" s="15" t="str">
        <f t="shared" si="260"/>
        <v/>
      </c>
      <c r="G8374" s="142" t="str">
        <f>IF('6.標準時間'!$C8374="","",'6.標準時間'!H8374)</f>
        <v/>
      </c>
      <c r="H8374" s="142" t="str">
        <f>IF('6.標準時間'!$C8374="","",'6.標準時間'!I8374)</f>
        <v/>
      </c>
      <c r="I8374" s="107" t="str">
        <f>IF(C8374="","",VLOOKUP($C8374,'7.工程別レート'!$C$6:$E$501,3,FALSE))</f>
        <v/>
      </c>
      <c r="J8374" s="108" t="str">
        <f>IF(C8374="","",VLOOKUP($C8374,'7.工程別レート'!$C$6:$E$501,2,FALSE))</f>
        <v/>
      </c>
      <c r="K8374" s="195" t="str">
        <f t="shared" si="261"/>
        <v/>
      </c>
    </row>
    <row r="8375" spans="2:11" ht="18" customHeight="1">
      <c r="B8375" s="16" t="str">
        <f>IF('6.標準時間'!$B8375="","",'6.標準時間'!B8375)</f>
        <v/>
      </c>
      <c r="C8375" s="16" t="str">
        <f>IF('6.標準時間'!$C8375="","",'6.標準時間'!C8375)</f>
        <v/>
      </c>
      <c r="D8375" s="16" t="str">
        <f>IF('6.標準時間'!$C8375="","",'6.標準時間'!E8375)</f>
        <v/>
      </c>
      <c r="E8375" s="171" t="str">
        <f>IF('6.標準時間'!$C8375="","",'6.標準時間'!F8375)</f>
        <v/>
      </c>
      <c r="F8375" s="15" t="str">
        <f t="shared" si="260"/>
        <v/>
      </c>
      <c r="G8375" s="142" t="str">
        <f>IF('6.標準時間'!$C8375="","",'6.標準時間'!H8375)</f>
        <v/>
      </c>
      <c r="H8375" s="142" t="str">
        <f>IF('6.標準時間'!$C8375="","",'6.標準時間'!I8375)</f>
        <v/>
      </c>
      <c r="I8375" s="107" t="str">
        <f>IF(C8375="","",VLOOKUP($C8375,'7.工程別レート'!$C$6:$E$501,3,FALSE))</f>
        <v/>
      </c>
      <c r="J8375" s="108" t="str">
        <f>IF(C8375="","",VLOOKUP($C8375,'7.工程別レート'!$C$6:$E$501,2,FALSE))</f>
        <v/>
      </c>
      <c r="K8375" s="195" t="str">
        <f t="shared" si="261"/>
        <v/>
      </c>
    </row>
    <row r="8376" spans="2:11" ht="18" customHeight="1">
      <c r="B8376" s="16" t="str">
        <f>IF('6.標準時間'!$B8376="","",'6.標準時間'!B8376)</f>
        <v/>
      </c>
      <c r="C8376" s="16" t="str">
        <f>IF('6.標準時間'!$C8376="","",'6.標準時間'!C8376)</f>
        <v/>
      </c>
      <c r="D8376" s="16" t="str">
        <f>IF('6.標準時間'!$C8376="","",'6.標準時間'!E8376)</f>
        <v/>
      </c>
      <c r="E8376" s="171" t="str">
        <f>IF('6.標準時間'!$C8376="","",'6.標準時間'!F8376)</f>
        <v/>
      </c>
      <c r="F8376" s="15" t="str">
        <f t="shared" si="260"/>
        <v/>
      </c>
      <c r="G8376" s="142" t="str">
        <f>IF('6.標準時間'!$C8376="","",'6.標準時間'!H8376)</f>
        <v/>
      </c>
      <c r="H8376" s="142" t="str">
        <f>IF('6.標準時間'!$C8376="","",'6.標準時間'!I8376)</f>
        <v/>
      </c>
      <c r="I8376" s="107" t="str">
        <f>IF(C8376="","",VLOOKUP($C8376,'7.工程別レート'!$C$6:$E$501,3,FALSE))</f>
        <v/>
      </c>
      <c r="J8376" s="108" t="str">
        <f>IF(C8376="","",VLOOKUP($C8376,'7.工程別レート'!$C$6:$E$501,2,FALSE))</f>
        <v/>
      </c>
      <c r="K8376" s="195" t="str">
        <f t="shared" si="261"/>
        <v/>
      </c>
    </row>
    <row r="8377" spans="2:11" ht="18" customHeight="1">
      <c r="B8377" s="16" t="str">
        <f>IF('6.標準時間'!$B8377="","",'6.標準時間'!B8377)</f>
        <v/>
      </c>
      <c r="C8377" s="16" t="str">
        <f>IF('6.標準時間'!$C8377="","",'6.標準時間'!C8377)</f>
        <v/>
      </c>
      <c r="D8377" s="16" t="str">
        <f>IF('6.標準時間'!$C8377="","",'6.標準時間'!E8377)</f>
        <v/>
      </c>
      <c r="E8377" s="171" t="str">
        <f>IF('6.標準時間'!$C8377="","",'6.標準時間'!F8377)</f>
        <v/>
      </c>
      <c r="F8377" s="15" t="str">
        <f t="shared" si="260"/>
        <v/>
      </c>
      <c r="G8377" s="142" t="str">
        <f>IF('6.標準時間'!$C8377="","",'6.標準時間'!H8377)</f>
        <v/>
      </c>
      <c r="H8377" s="142" t="str">
        <f>IF('6.標準時間'!$C8377="","",'6.標準時間'!I8377)</f>
        <v/>
      </c>
      <c r="I8377" s="107" t="str">
        <f>IF(C8377="","",VLOOKUP($C8377,'7.工程別レート'!$C$6:$E$501,3,FALSE))</f>
        <v/>
      </c>
      <c r="J8377" s="108" t="str">
        <f>IF(C8377="","",VLOOKUP($C8377,'7.工程別レート'!$C$6:$E$501,2,FALSE))</f>
        <v/>
      </c>
      <c r="K8377" s="195" t="str">
        <f t="shared" si="261"/>
        <v/>
      </c>
    </row>
    <row r="8378" spans="2:11" ht="18" customHeight="1">
      <c r="B8378" s="16" t="str">
        <f>IF('6.標準時間'!$B8378="","",'6.標準時間'!B8378)</f>
        <v/>
      </c>
      <c r="C8378" s="16" t="str">
        <f>IF('6.標準時間'!$C8378="","",'6.標準時間'!C8378)</f>
        <v/>
      </c>
      <c r="D8378" s="16" t="str">
        <f>IF('6.標準時間'!$C8378="","",'6.標準時間'!E8378)</f>
        <v/>
      </c>
      <c r="E8378" s="171" t="str">
        <f>IF('6.標準時間'!$C8378="","",'6.標準時間'!F8378)</f>
        <v/>
      </c>
      <c r="F8378" s="15" t="str">
        <f t="shared" si="260"/>
        <v/>
      </c>
      <c r="G8378" s="142" t="str">
        <f>IF('6.標準時間'!$C8378="","",'6.標準時間'!H8378)</f>
        <v/>
      </c>
      <c r="H8378" s="142" t="str">
        <f>IF('6.標準時間'!$C8378="","",'6.標準時間'!I8378)</f>
        <v/>
      </c>
      <c r="I8378" s="107" t="str">
        <f>IF(C8378="","",VLOOKUP($C8378,'7.工程別レート'!$C$6:$E$501,3,FALSE))</f>
        <v/>
      </c>
      <c r="J8378" s="108" t="str">
        <f>IF(C8378="","",VLOOKUP($C8378,'7.工程別レート'!$C$6:$E$501,2,FALSE))</f>
        <v/>
      </c>
      <c r="K8378" s="195" t="str">
        <f t="shared" si="261"/>
        <v/>
      </c>
    </row>
    <row r="8379" spans="2:11" ht="18" customHeight="1">
      <c r="B8379" s="16" t="str">
        <f>IF('6.標準時間'!$B8379="","",'6.標準時間'!B8379)</f>
        <v/>
      </c>
      <c r="C8379" s="16" t="str">
        <f>IF('6.標準時間'!$C8379="","",'6.標準時間'!C8379)</f>
        <v/>
      </c>
      <c r="D8379" s="16" t="str">
        <f>IF('6.標準時間'!$C8379="","",'6.標準時間'!E8379)</f>
        <v/>
      </c>
      <c r="E8379" s="171" t="str">
        <f>IF('6.標準時間'!$C8379="","",'6.標準時間'!F8379)</f>
        <v/>
      </c>
      <c r="F8379" s="15" t="str">
        <f t="shared" si="260"/>
        <v/>
      </c>
      <c r="G8379" s="142" t="str">
        <f>IF('6.標準時間'!$C8379="","",'6.標準時間'!H8379)</f>
        <v/>
      </c>
      <c r="H8379" s="142" t="str">
        <f>IF('6.標準時間'!$C8379="","",'6.標準時間'!I8379)</f>
        <v/>
      </c>
      <c r="I8379" s="107" t="str">
        <f>IF(C8379="","",VLOOKUP($C8379,'7.工程別レート'!$C$6:$E$501,3,FALSE))</f>
        <v/>
      </c>
      <c r="J8379" s="108" t="str">
        <f>IF(C8379="","",VLOOKUP($C8379,'7.工程別レート'!$C$6:$E$501,2,FALSE))</f>
        <v/>
      </c>
      <c r="K8379" s="195" t="str">
        <f t="shared" si="261"/>
        <v/>
      </c>
    </row>
    <row r="8380" spans="2:11" ht="18" customHeight="1">
      <c r="B8380" s="16" t="str">
        <f>IF('6.標準時間'!$B8380="","",'6.標準時間'!B8380)</f>
        <v/>
      </c>
      <c r="C8380" s="16" t="str">
        <f>IF('6.標準時間'!$C8380="","",'6.標準時間'!C8380)</f>
        <v/>
      </c>
      <c r="D8380" s="16" t="str">
        <f>IF('6.標準時間'!$C8380="","",'6.標準時間'!E8380)</f>
        <v/>
      </c>
      <c r="E8380" s="171" t="str">
        <f>IF('6.標準時間'!$C8380="","",'6.標準時間'!F8380)</f>
        <v/>
      </c>
      <c r="F8380" s="15" t="str">
        <f t="shared" si="260"/>
        <v/>
      </c>
      <c r="G8380" s="142" t="str">
        <f>IF('6.標準時間'!$C8380="","",'6.標準時間'!H8380)</f>
        <v/>
      </c>
      <c r="H8380" s="142" t="str">
        <f>IF('6.標準時間'!$C8380="","",'6.標準時間'!I8380)</f>
        <v/>
      </c>
      <c r="I8380" s="107" t="str">
        <f>IF(C8380="","",VLOOKUP($C8380,'7.工程別レート'!$C$6:$E$501,3,FALSE))</f>
        <v/>
      </c>
      <c r="J8380" s="108" t="str">
        <f>IF(C8380="","",VLOOKUP($C8380,'7.工程別レート'!$C$6:$E$501,2,FALSE))</f>
        <v/>
      </c>
      <c r="K8380" s="195" t="str">
        <f t="shared" si="261"/>
        <v/>
      </c>
    </row>
    <row r="8381" spans="2:11" ht="18" customHeight="1">
      <c r="B8381" s="16" t="str">
        <f>IF('6.標準時間'!$B8381="","",'6.標準時間'!B8381)</f>
        <v/>
      </c>
      <c r="C8381" s="16" t="str">
        <f>IF('6.標準時間'!$C8381="","",'6.標準時間'!C8381)</f>
        <v/>
      </c>
      <c r="D8381" s="16" t="str">
        <f>IF('6.標準時間'!$C8381="","",'6.標準時間'!E8381)</f>
        <v/>
      </c>
      <c r="E8381" s="171" t="str">
        <f>IF('6.標準時間'!$C8381="","",'6.標準時間'!F8381)</f>
        <v/>
      </c>
      <c r="F8381" s="15" t="str">
        <f t="shared" si="260"/>
        <v/>
      </c>
      <c r="G8381" s="142" t="str">
        <f>IF('6.標準時間'!$C8381="","",'6.標準時間'!H8381)</f>
        <v/>
      </c>
      <c r="H8381" s="142" t="str">
        <f>IF('6.標準時間'!$C8381="","",'6.標準時間'!I8381)</f>
        <v/>
      </c>
      <c r="I8381" s="107" t="str">
        <f>IF(C8381="","",VLOOKUP($C8381,'7.工程別レート'!$C$6:$E$501,3,FALSE))</f>
        <v/>
      </c>
      <c r="J8381" s="108" t="str">
        <f>IF(C8381="","",VLOOKUP($C8381,'7.工程別レート'!$C$6:$E$501,2,FALSE))</f>
        <v/>
      </c>
      <c r="K8381" s="195" t="str">
        <f t="shared" si="261"/>
        <v/>
      </c>
    </row>
    <row r="8382" spans="2:11" ht="18" customHeight="1">
      <c r="B8382" s="16" t="str">
        <f>IF('6.標準時間'!$B8382="","",'6.標準時間'!B8382)</f>
        <v/>
      </c>
      <c r="C8382" s="16" t="str">
        <f>IF('6.標準時間'!$C8382="","",'6.標準時間'!C8382)</f>
        <v/>
      </c>
      <c r="D8382" s="16" t="str">
        <f>IF('6.標準時間'!$C8382="","",'6.標準時間'!E8382)</f>
        <v/>
      </c>
      <c r="E8382" s="171" t="str">
        <f>IF('6.標準時間'!$C8382="","",'6.標準時間'!F8382)</f>
        <v/>
      </c>
      <c r="F8382" s="15" t="str">
        <f t="shared" si="260"/>
        <v/>
      </c>
      <c r="G8382" s="142" t="str">
        <f>IF('6.標準時間'!$C8382="","",'6.標準時間'!H8382)</f>
        <v/>
      </c>
      <c r="H8382" s="142" t="str">
        <f>IF('6.標準時間'!$C8382="","",'6.標準時間'!I8382)</f>
        <v/>
      </c>
      <c r="I8382" s="107" t="str">
        <f>IF(C8382="","",VLOOKUP($C8382,'7.工程別レート'!$C$6:$E$501,3,FALSE))</f>
        <v/>
      </c>
      <c r="J8382" s="108" t="str">
        <f>IF(C8382="","",VLOOKUP($C8382,'7.工程別レート'!$C$6:$E$501,2,FALSE))</f>
        <v/>
      </c>
      <c r="K8382" s="195" t="str">
        <f t="shared" si="261"/>
        <v/>
      </c>
    </row>
    <row r="8383" spans="2:11" ht="18" customHeight="1">
      <c r="B8383" s="16" t="str">
        <f>IF('6.標準時間'!$B8383="","",'6.標準時間'!B8383)</f>
        <v/>
      </c>
      <c r="C8383" s="16" t="str">
        <f>IF('6.標準時間'!$C8383="","",'6.標準時間'!C8383)</f>
        <v/>
      </c>
      <c r="D8383" s="16" t="str">
        <f>IF('6.標準時間'!$C8383="","",'6.標準時間'!E8383)</f>
        <v/>
      </c>
      <c r="E8383" s="171" t="str">
        <f>IF('6.標準時間'!$C8383="","",'6.標準時間'!F8383)</f>
        <v/>
      </c>
      <c r="F8383" s="15" t="str">
        <f t="shared" si="260"/>
        <v/>
      </c>
      <c r="G8383" s="142" t="str">
        <f>IF('6.標準時間'!$C8383="","",'6.標準時間'!H8383)</f>
        <v/>
      </c>
      <c r="H8383" s="142" t="str">
        <f>IF('6.標準時間'!$C8383="","",'6.標準時間'!I8383)</f>
        <v/>
      </c>
      <c r="I8383" s="107" t="str">
        <f>IF(C8383="","",VLOOKUP($C8383,'7.工程別レート'!$C$6:$E$501,3,FALSE))</f>
        <v/>
      </c>
      <c r="J8383" s="108" t="str">
        <f>IF(C8383="","",VLOOKUP($C8383,'7.工程別レート'!$C$6:$E$501,2,FALSE))</f>
        <v/>
      </c>
      <c r="K8383" s="195" t="str">
        <f t="shared" si="261"/>
        <v/>
      </c>
    </row>
    <row r="8384" spans="2:11" ht="18" customHeight="1">
      <c r="B8384" s="16" t="str">
        <f>IF('6.標準時間'!$B8384="","",'6.標準時間'!B8384)</f>
        <v/>
      </c>
      <c r="C8384" s="16" t="str">
        <f>IF('6.標準時間'!$C8384="","",'6.標準時間'!C8384)</f>
        <v/>
      </c>
      <c r="D8384" s="16" t="str">
        <f>IF('6.標準時間'!$C8384="","",'6.標準時間'!E8384)</f>
        <v/>
      </c>
      <c r="E8384" s="171" t="str">
        <f>IF('6.標準時間'!$C8384="","",'6.標準時間'!F8384)</f>
        <v/>
      </c>
      <c r="F8384" s="15" t="str">
        <f t="shared" si="260"/>
        <v/>
      </c>
      <c r="G8384" s="142" t="str">
        <f>IF('6.標準時間'!$C8384="","",'6.標準時間'!H8384)</f>
        <v/>
      </c>
      <c r="H8384" s="142" t="str">
        <f>IF('6.標準時間'!$C8384="","",'6.標準時間'!I8384)</f>
        <v/>
      </c>
      <c r="I8384" s="107" t="str">
        <f>IF(C8384="","",VLOOKUP($C8384,'7.工程別レート'!$C$6:$E$501,3,FALSE))</f>
        <v/>
      </c>
      <c r="J8384" s="108" t="str">
        <f>IF(C8384="","",VLOOKUP($C8384,'7.工程別レート'!$C$6:$E$501,2,FALSE))</f>
        <v/>
      </c>
      <c r="K8384" s="195" t="str">
        <f t="shared" si="261"/>
        <v/>
      </c>
    </row>
    <row r="8385" spans="2:11" ht="18" customHeight="1">
      <c r="B8385" s="16" t="str">
        <f>IF('6.標準時間'!$B8385="","",'6.標準時間'!B8385)</f>
        <v/>
      </c>
      <c r="C8385" s="16" t="str">
        <f>IF('6.標準時間'!$C8385="","",'6.標準時間'!C8385)</f>
        <v/>
      </c>
      <c r="D8385" s="16" t="str">
        <f>IF('6.標準時間'!$C8385="","",'6.標準時間'!E8385)</f>
        <v/>
      </c>
      <c r="E8385" s="171" t="str">
        <f>IF('6.標準時間'!$C8385="","",'6.標準時間'!F8385)</f>
        <v/>
      </c>
      <c r="F8385" s="15" t="str">
        <f t="shared" si="260"/>
        <v/>
      </c>
      <c r="G8385" s="142" t="str">
        <f>IF('6.標準時間'!$C8385="","",'6.標準時間'!H8385)</f>
        <v/>
      </c>
      <c r="H8385" s="142" t="str">
        <f>IF('6.標準時間'!$C8385="","",'6.標準時間'!I8385)</f>
        <v/>
      </c>
      <c r="I8385" s="107" t="str">
        <f>IF(C8385="","",VLOOKUP($C8385,'7.工程別レート'!$C$6:$E$501,3,FALSE))</f>
        <v/>
      </c>
      <c r="J8385" s="108" t="str">
        <f>IF(C8385="","",VLOOKUP($C8385,'7.工程別レート'!$C$6:$E$501,2,FALSE))</f>
        <v/>
      </c>
      <c r="K8385" s="195" t="str">
        <f t="shared" si="261"/>
        <v/>
      </c>
    </row>
    <row r="8386" spans="2:11" ht="18" customHeight="1">
      <c r="B8386" s="16" t="str">
        <f>IF('6.標準時間'!$B8386="","",'6.標準時間'!B8386)</f>
        <v/>
      </c>
      <c r="C8386" s="16" t="str">
        <f>IF('6.標準時間'!$C8386="","",'6.標準時間'!C8386)</f>
        <v/>
      </c>
      <c r="D8386" s="16" t="str">
        <f>IF('6.標準時間'!$C8386="","",'6.標準時間'!E8386)</f>
        <v/>
      </c>
      <c r="E8386" s="171" t="str">
        <f>IF('6.標準時間'!$C8386="","",'6.標準時間'!F8386)</f>
        <v/>
      </c>
      <c r="F8386" s="15" t="str">
        <f t="shared" si="260"/>
        <v/>
      </c>
      <c r="G8386" s="142" t="str">
        <f>IF('6.標準時間'!$C8386="","",'6.標準時間'!H8386)</f>
        <v/>
      </c>
      <c r="H8386" s="142" t="str">
        <f>IF('6.標準時間'!$C8386="","",'6.標準時間'!I8386)</f>
        <v/>
      </c>
      <c r="I8386" s="107" t="str">
        <f>IF(C8386="","",VLOOKUP($C8386,'7.工程別レート'!$C$6:$E$501,3,FALSE))</f>
        <v/>
      </c>
      <c r="J8386" s="108" t="str">
        <f>IF(C8386="","",VLOOKUP($C8386,'7.工程別レート'!$C$6:$E$501,2,FALSE))</f>
        <v/>
      </c>
      <c r="K8386" s="195" t="str">
        <f t="shared" si="261"/>
        <v/>
      </c>
    </row>
    <row r="8387" spans="2:11" ht="18" customHeight="1">
      <c r="B8387" s="16" t="str">
        <f>IF('6.標準時間'!$B8387="","",'6.標準時間'!B8387)</f>
        <v/>
      </c>
      <c r="C8387" s="16" t="str">
        <f>IF('6.標準時間'!$C8387="","",'6.標準時間'!C8387)</f>
        <v/>
      </c>
      <c r="D8387" s="16" t="str">
        <f>IF('6.標準時間'!$C8387="","",'6.標準時間'!E8387)</f>
        <v/>
      </c>
      <c r="E8387" s="171" t="str">
        <f>IF('6.標準時間'!$C8387="","",'6.標準時間'!F8387)</f>
        <v/>
      </c>
      <c r="F8387" s="15" t="str">
        <f t="shared" si="260"/>
        <v/>
      </c>
      <c r="G8387" s="142" t="str">
        <f>IF('6.標準時間'!$C8387="","",'6.標準時間'!H8387)</f>
        <v/>
      </c>
      <c r="H8387" s="142" t="str">
        <f>IF('6.標準時間'!$C8387="","",'6.標準時間'!I8387)</f>
        <v/>
      </c>
      <c r="I8387" s="107" t="str">
        <f>IF(C8387="","",VLOOKUP($C8387,'7.工程別レート'!$C$6:$E$501,3,FALSE))</f>
        <v/>
      </c>
      <c r="J8387" s="108" t="str">
        <f>IF(C8387="","",VLOOKUP($C8387,'7.工程別レート'!$C$6:$E$501,2,FALSE))</f>
        <v/>
      </c>
      <c r="K8387" s="195" t="str">
        <f t="shared" si="261"/>
        <v/>
      </c>
    </row>
    <row r="8388" spans="2:11" ht="18" customHeight="1">
      <c r="B8388" s="16" t="str">
        <f>IF('6.標準時間'!$B8388="","",'6.標準時間'!B8388)</f>
        <v/>
      </c>
      <c r="C8388" s="16" t="str">
        <f>IF('6.標準時間'!$C8388="","",'6.標準時間'!C8388)</f>
        <v/>
      </c>
      <c r="D8388" s="16" t="str">
        <f>IF('6.標準時間'!$C8388="","",'6.標準時間'!E8388)</f>
        <v/>
      </c>
      <c r="E8388" s="171" t="str">
        <f>IF('6.標準時間'!$C8388="","",'6.標準時間'!F8388)</f>
        <v/>
      </c>
      <c r="F8388" s="15" t="str">
        <f t="shared" si="260"/>
        <v/>
      </c>
      <c r="G8388" s="142" t="str">
        <f>IF('6.標準時間'!$C8388="","",'6.標準時間'!H8388)</f>
        <v/>
      </c>
      <c r="H8388" s="142" t="str">
        <f>IF('6.標準時間'!$C8388="","",'6.標準時間'!I8388)</f>
        <v/>
      </c>
      <c r="I8388" s="107" t="str">
        <f>IF(C8388="","",VLOOKUP($C8388,'7.工程別レート'!$C$6:$E$501,3,FALSE))</f>
        <v/>
      </c>
      <c r="J8388" s="108" t="str">
        <f>IF(C8388="","",VLOOKUP($C8388,'7.工程別レート'!$C$6:$E$501,2,FALSE))</f>
        <v/>
      </c>
      <c r="K8388" s="195" t="str">
        <f t="shared" si="261"/>
        <v/>
      </c>
    </row>
    <row r="8389" spans="2:11" ht="18" customHeight="1">
      <c r="B8389" s="16" t="str">
        <f>IF('6.標準時間'!$B8389="","",'6.標準時間'!B8389)</f>
        <v/>
      </c>
      <c r="C8389" s="16" t="str">
        <f>IF('6.標準時間'!$C8389="","",'6.標準時間'!C8389)</f>
        <v/>
      </c>
      <c r="D8389" s="16" t="str">
        <f>IF('6.標準時間'!$C8389="","",'6.標準時間'!E8389)</f>
        <v/>
      </c>
      <c r="E8389" s="171" t="str">
        <f>IF('6.標準時間'!$C8389="","",'6.標準時間'!F8389)</f>
        <v/>
      </c>
      <c r="F8389" s="15" t="str">
        <f t="shared" si="260"/>
        <v/>
      </c>
      <c r="G8389" s="142" t="str">
        <f>IF('6.標準時間'!$C8389="","",'6.標準時間'!H8389)</f>
        <v/>
      </c>
      <c r="H8389" s="142" t="str">
        <f>IF('6.標準時間'!$C8389="","",'6.標準時間'!I8389)</f>
        <v/>
      </c>
      <c r="I8389" s="107" t="str">
        <f>IF(C8389="","",VLOOKUP($C8389,'7.工程別レート'!$C$6:$E$501,3,FALSE))</f>
        <v/>
      </c>
      <c r="J8389" s="108" t="str">
        <f>IF(C8389="","",VLOOKUP($C8389,'7.工程別レート'!$C$6:$E$501,2,FALSE))</f>
        <v/>
      </c>
      <c r="K8389" s="195" t="str">
        <f t="shared" si="261"/>
        <v/>
      </c>
    </row>
    <row r="8390" spans="2:11" ht="18" customHeight="1">
      <c r="B8390" s="16" t="str">
        <f>IF('6.標準時間'!$B8390="","",'6.標準時間'!B8390)</f>
        <v/>
      </c>
      <c r="C8390" s="16" t="str">
        <f>IF('6.標準時間'!$C8390="","",'6.標準時間'!C8390)</f>
        <v/>
      </c>
      <c r="D8390" s="16" t="str">
        <f>IF('6.標準時間'!$C8390="","",'6.標準時間'!E8390)</f>
        <v/>
      </c>
      <c r="E8390" s="171" t="str">
        <f>IF('6.標準時間'!$C8390="","",'6.標準時間'!F8390)</f>
        <v/>
      </c>
      <c r="F8390" s="15" t="str">
        <f t="shared" ref="F8390:F8453" si="262">C8390&amp;D8390</f>
        <v/>
      </c>
      <c r="G8390" s="142" t="str">
        <f>IF('6.標準時間'!$C8390="","",'6.標準時間'!H8390)</f>
        <v/>
      </c>
      <c r="H8390" s="142" t="str">
        <f>IF('6.標準時間'!$C8390="","",'6.標準時間'!I8390)</f>
        <v/>
      </c>
      <c r="I8390" s="107" t="str">
        <f>IF(C8390="","",VLOOKUP($C8390,'7.工程別レート'!$C$6:$E$501,3,FALSE))</f>
        <v/>
      </c>
      <c r="J8390" s="108" t="str">
        <f>IF(C8390="","",VLOOKUP($C8390,'7.工程別レート'!$C$6:$E$501,2,FALSE))</f>
        <v/>
      </c>
      <c r="K8390" s="195" t="str">
        <f t="shared" si="261"/>
        <v/>
      </c>
    </row>
    <row r="8391" spans="2:11" ht="18" customHeight="1">
      <c r="B8391" s="16" t="str">
        <f>IF('6.標準時間'!$B8391="","",'6.標準時間'!B8391)</f>
        <v/>
      </c>
      <c r="C8391" s="16" t="str">
        <f>IF('6.標準時間'!$C8391="","",'6.標準時間'!C8391)</f>
        <v/>
      </c>
      <c r="D8391" s="16" t="str">
        <f>IF('6.標準時間'!$C8391="","",'6.標準時間'!E8391)</f>
        <v/>
      </c>
      <c r="E8391" s="171" t="str">
        <f>IF('6.標準時間'!$C8391="","",'6.標準時間'!F8391)</f>
        <v/>
      </c>
      <c r="F8391" s="15" t="str">
        <f t="shared" si="262"/>
        <v/>
      </c>
      <c r="G8391" s="142" t="str">
        <f>IF('6.標準時間'!$C8391="","",'6.標準時間'!H8391)</f>
        <v/>
      </c>
      <c r="H8391" s="142" t="str">
        <f>IF('6.標準時間'!$C8391="","",'6.標準時間'!I8391)</f>
        <v/>
      </c>
      <c r="I8391" s="107" t="str">
        <f>IF(C8391="","",VLOOKUP($C8391,'7.工程別レート'!$C$6:$E$501,3,FALSE))</f>
        <v/>
      </c>
      <c r="J8391" s="108" t="str">
        <f>IF(C8391="","",VLOOKUP($C8391,'7.工程別レート'!$C$6:$E$501,2,FALSE))</f>
        <v/>
      </c>
      <c r="K8391" s="195" t="str">
        <f t="shared" ref="K8391:K8454" si="263">IF(ISERROR((G8391*I8391)+(H8391*J8391)),"",(G8391*I8391)+(H8391*J8391))</f>
        <v/>
      </c>
    </row>
    <row r="8392" spans="2:11" ht="18" customHeight="1">
      <c r="B8392" s="16" t="str">
        <f>IF('6.標準時間'!$B8392="","",'6.標準時間'!B8392)</f>
        <v/>
      </c>
      <c r="C8392" s="16" t="str">
        <f>IF('6.標準時間'!$C8392="","",'6.標準時間'!C8392)</f>
        <v/>
      </c>
      <c r="D8392" s="16" t="str">
        <f>IF('6.標準時間'!$C8392="","",'6.標準時間'!E8392)</f>
        <v/>
      </c>
      <c r="E8392" s="171" t="str">
        <f>IF('6.標準時間'!$C8392="","",'6.標準時間'!F8392)</f>
        <v/>
      </c>
      <c r="F8392" s="15" t="str">
        <f t="shared" si="262"/>
        <v/>
      </c>
      <c r="G8392" s="142" t="str">
        <f>IF('6.標準時間'!$C8392="","",'6.標準時間'!H8392)</f>
        <v/>
      </c>
      <c r="H8392" s="142" t="str">
        <f>IF('6.標準時間'!$C8392="","",'6.標準時間'!I8392)</f>
        <v/>
      </c>
      <c r="I8392" s="107" t="str">
        <f>IF(C8392="","",VLOOKUP($C8392,'7.工程別レート'!$C$6:$E$501,3,FALSE))</f>
        <v/>
      </c>
      <c r="J8392" s="108" t="str">
        <f>IF(C8392="","",VLOOKUP($C8392,'7.工程別レート'!$C$6:$E$501,2,FALSE))</f>
        <v/>
      </c>
      <c r="K8392" s="195" t="str">
        <f t="shared" si="263"/>
        <v/>
      </c>
    </row>
    <row r="8393" spans="2:11" ht="18" customHeight="1">
      <c r="B8393" s="16" t="str">
        <f>IF('6.標準時間'!$B8393="","",'6.標準時間'!B8393)</f>
        <v/>
      </c>
      <c r="C8393" s="16" t="str">
        <f>IF('6.標準時間'!$C8393="","",'6.標準時間'!C8393)</f>
        <v/>
      </c>
      <c r="D8393" s="16" t="str">
        <f>IF('6.標準時間'!$C8393="","",'6.標準時間'!E8393)</f>
        <v/>
      </c>
      <c r="E8393" s="171" t="str">
        <f>IF('6.標準時間'!$C8393="","",'6.標準時間'!F8393)</f>
        <v/>
      </c>
      <c r="F8393" s="15" t="str">
        <f t="shared" si="262"/>
        <v/>
      </c>
      <c r="G8393" s="142" t="str">
        <f>IF('6.標準時間'!$C8393="","",'6.標準時間'!H8393)</f>
        <v/>
      </c>
      <c r="H8393" s="142" t="str">
        <f>IF('6.標準時間'!$C8393="","",'6.標準時間'!I8393)</f>
        <v/>
      </c>
      <c r="I8393" s="107" t="str">
        <f>IF(C8393="","",VLOOKUP($C8393,'7.工程別レート'!$C$6:$E$501,3,FALSE))</f>
        <v/>
      </c>
      <c r="J8393" s="108" t="str">
        <f>IF(C8393="","",VLOOKUP($C8393,'7.工程別レート'!$C$6:$E$501,2,FALSE))</f>
        <v/>
      </c>
      <c r="K8393" s="195" t="str">
        <f t="shared" si="263"/>
        <v/>
      </c>
    </row>
    <row r="8394" spans="2:11" ht="18" customHeight="1">
      <c r="B8394" s="16" t="str">
        <f>IF('6.標準時間'!$B8394="","",'6.標準時間'!B8394)</f>
        <v/>
      </c>
      <c r="C8394" s="16" t="str">
        <f>IF('6.標準時間'!$C8394="","",'6.標準時間'!C8394)</f>
        <v/>
      </c>
      <c r="D8394" s="16" t="str">
        <f>IF('6.標準時間'!$C8394="","",'6.標準時間'!E8394)</f>
        <v/>
      </c>
      <c r="E8394" s="171" t="str">
        <f>IF('6.標準時間'!$C8394="","",'6.標準時間'!F8394)</f>
        <v/>
      </c>
      <c r="F8394" s="15" t="str">
        <f t="shared" si="262"/>
        <v/>
      </c>
      <c r="G8394" s="142" t="str">
        <f>IF('6.標準時間'!$C8394="","",'6.標準時間'!H8394)</f>
        <v/>
      </c>
      <c r="H8394" s="142" t="str">
        <f>IF('6.標準時間'!$C8394="","",'6.標準時間'!I8394)</f>
        <v/>
      </c>
      <c r="I8394" s="107" t="str">
        <f>IF(C8394="","",VLOOKUP($C8394,'7.工程別レート'!$C$6:$E$501,3,FALSE))</f>
        <v/>
      </c>
      <c r="J8394" s="108" t="str">
        <f>IF(C8394="","",VLOOKUP($C8394,'7.工程別レート'!$C$6:$E$501,2,FALSE))</f>
        <v/>
      </c>
      <c r="K8394" s="195" t="str">
        <f t="shared" si="263"/>
        <v/>
      </c>
    </row>
    <row r="8395" spans="2:11" ht="18" customHeight="1">
      <c r="B8395" s="16" t="str">
        <f>IF('6.標準時間'!$B8395="","",'6.標準時間'!B8395)</f>
        <v/>
      </c>
      <c r="C8395" s="16" t="str">
        <f>IF('6.標準時間'!$C8395="","",'6.標準時間'!C8395)</f>
        <v/>
      </c>
      <c r="D8395" s="16" t="str">
        <f>IF('6.標準時間'!$C8395="","",'6.標準時間'!E8395)</f>
        <v/>
      </c>
      <c r="E8395" s="171" t="str">
        <f>IF('6.標準時間'!$C8395="","",'6.標準時間'!F8395)</f>
        <v/>
      </c>
      <c r="F8395" s="15" t="str">
        <f t="shared" si="262"/>
        <v/>
      </c>
      <c r="G8395" s="142" t="str">
        <f>IF('6.標準時間'!$C8395="","",'6.標準時間'!H8395)</f>
        <v/>
      </c>
      <c r="H8395" s="142" t="str">
        <f>IF('6.標準時間'!$C8395="","",'6.標準時間'!I8395)</f>
        <v/>
      </c>
      <c r="I8395" s="107" t="str">
        <f>IF(C8395="","",VLOOKUP($C8395,'7.工程別レート'!$C$6:$E$501,3,FALSE))</f>
        <v/>
      </c>
      <c r="J8395" s="108" t="str">
        <f>IF(C8395="","",VLOOKUP($C8395,'7.工程別レート'!$C$6:$E$501,2,FALSE))</f>
        <v/>
      </c>
      <c r="K8395" s="195" t="str">
        <f t="shared" si="263"/>
        <v/>
      </c>
    </row>
    <row r="8396" spans="2:11" ht="18" customHeight="1">
      <c r="B8396" s="16" t="str">
        <f>IF('6.標準時間'!$B8396="","",'6.標準時間'!B8396)</f>
        <v/>
      </c>
      <c r="C8396" s="16" t="str">
        <f>IF('6.標準時間'!$C8396="","",'6.標準時間'!C8396)</f>
        <v/>
      </c>
      <c r="D8396" s="16" t="str">
        <f>IF('6.標準時間'!$C8396="","",'6.標準時間'!E8396)</f>
        <v/>
      </c>
      <c r="E8396" s="171" t="str">
        <f>IF('6.標準時間'!$C8396="","",'6.標準時間'!F8396)</f>
        <v/>
      </c>
      <c r="F8396" s="15" t="str">
        <f t="shared" si="262"/>
        <v/>
      </c>
      <c r="G8396" s="142" t="str">
        <f>IF('6.標準時間'!$C8396="","",'6.標準時間'!H8396)</f>
        <v/>
      </c>
      <c r="H8396" s="142" t="str">
        <f>IF('6.標準時間'!$C8396="","",'6.標準時間'!I8396)</f>
        <v/>
      </c>
      <c r="I8396" s="107" t="str">
        <f>IF(C8396="","",VLOOKUP($C8396,'7.工程別レート'!$C$6:$E$501,3,FALSE))</f>
        <v/>
      </c>
      <c r="J8396" s="108" t="str">
        <f>IF(C8396="","",VLOOKUP($C8396,'7.工程別レート'!$C$6:$E$501,2,FALSE))</f>
        <v/>
      </c>
      <c r="K8396" s="195" t="str">
        <f t="shared" si="263"/>
        <v/>
      </c>
    </row>
    <row r="8397" spans="2:11" ht="18" customHeight="1">
      <c r="B8397" s="16" t="str">
        <f>IF('6.標準時間'!$B8397="","",'6.標準時間'!B8397)</f>
        <v/>
      </c>
      <c r="C8397" s="16" t="str">
        <f>IF('6.標準時間'!$C8397="","",'6.標準時間'!C8397)</f>
        <v/>
      </c>
      <c r="D8397" s="16" t="str">
        <f>IF('6.標準時間'!$C8397="","",'6.標準時間'!E8397)</f>
        <v/>
      </c>
      <c r="E8397" s="171" t="str">
        <f>IF('6.標準時間'!$C8397="","",'6.標準時間'!F8397)</f>
        <v/>
      </c>
      <c r="F8397" s="15" t="str">
        <f t="shared" si="262"/>
        <v/>
      </c>
      <c r="G8397" s="142" t="str">
        <f>IF('6.標準時間'!$C8397="","",'6.標準時間'!H8397)</f>
        <v/>
      </c>
      <c r="H8397" s="142" t="str">
        <f>IF('6.標準時間'!$C8397="","",'6.標準時間'!I8397)</f>
        <v/>
      </c>
      <c r="I8397" s="107" t="str">
        <f>IF(C8397="","",VLOOKUP($C8397,'7.工程別レート'!$C$6:$E$501,3,FALSE))</f>
        <v/>
      </c>
      <c r="J8397" s="108" t="str">
        <f>IF(C8397="","",VLOOKUP($C8397,'7.工程別レート'!$C$6:$E$501,2,FALSE))</f>
        <v/>
      </c>
      <c r="K8397" s="195" t="str">
        <f t="shared" si="263"/>
        <v/>
      </c>
    </row>
    <row r="8398" spans="2:11" ht="18" customHeight="1">
      <c r="B8398" s="16" t="str">
        <f>IF('6.標準時間'!$B8398="","",'6.標準時間'!B8398)</f>
        <v/>
      </c>
      <c r="C8398" s="16" t="str">
        <f>IF('6.標準時間'!$C8398="","",'6.標準時間'!C8398)</f>
        <v/>
      </c>
      <c r="D8398" s="16" t="str">
        <f>IF('6.標準時間'!$C8398="","",'6.標準時間'!E8398)</f>
        <v/>
      </c>
      <c r="E8398" s="171" t="str">
        <f>IF('6.標準時間'!$C8398="","",'6.標準時間'!F8398)</f>
        <v/>
      </c>
      <c r="F8398" s="15" t="str">
        <f t="shared" si="262"/>
        <v/>
      </c>
      <c r="G8398" s="142" t="str">
        <f>IF('6.標準時間'!$C8398="","",'6.標準時間'!H8398)</f>
        <v/>
      </c>
      <c r="H8398" s="142" t="str">
        <f>IF('6.標準時間'!$C8398="","",'6.標準時間'!I8398)</f>
        <v/>
      </c>
      <c r="I8398" s="107" t="str">
        <f>IF(C8398="","",VLOOKUP($C8398,'7.工程別レート'!$C$6:$E$501,3,FALSE))</f>
        <v/>
      </c>
      <c r="J8398" s="108" t="str">
        <f>IF(C8398="","",VLOOKUP($C8398,'7.工程別レート'!$C$6:$E$501,2,FALSE))</f>
        <v/>
      </c>
      <c r="K8398" s="195" t="str">
        <f t="shared" si="263"/>
        <v/>
      </c>
    </row>
    <row r="8399" spans="2:11" ht="18" customHeight="1">
      <c r="B8399" s="16" t="str">
        <f>IF('6.標準時間'!$B8399="","",'6.標準時間'!B8399)</f>
        <v/>
      </c>
      <c r="C8399" s="16" t="str">
        <f>IF('6.標準時間'!$C8399="","",'6.標準時間'!C8399)</f>
        <v/>
      </c>
      <c r="D8399" s="16" t="str">
        <f>IF('6.標準時間'!$C8399="","",'6.標準時間'!E8399)</f>
        <v/>
      </c>
      <c r="E8399" s="171" t="str">
        <f>IF('6.標準時間'!$C8399="","",'6.標準時間'!F8399)</f>
        <v/>
      </c>
      <c r="F8399" s="15" t="str">
        <f t="shared" si="262"/>
        <v/>
      </c>
      <c r="G8399" s="142" t="str">
        <f>IF('6.標準時間'!$C8399="","",'6.標準時間'!H8399)</f>
        <v/>
      </c>
      <c r="H8399" s="142" t="str">
        <f>IF('6.標準時間'!$C8399="","",'6.標準時間'!I8399)</f>
        <v/>
      </c>
      <c r="I8399" s="107" t="str">
        <f>IF(C8399="","",VLOOKUP($C8399,'7.工程別レート'!$C$6:$E$501,3,FALSE))</f>
        <v/>
      </c>
      <c r="J8399" s="108" t="str">
        <f>IF(C8399="","",VLOOKUP($C8399,'7.工程別レート'!$C$6:$E$501,2,FALSE))</f>
        <v/>
      </c>
      <c r="K8399" s="195" t="str">
        <f t="shared" si="263"/>
        <v/>
      </c>
    </row>
    <row r="8400" spans="2:11" ht="18" customHeight="1">
      <c r="B8400" s="16" t="str">
        <f>IF('6.標準時間'!$B8400="","",'6.標準時間'!B8400)</f>
        <v/>
      </c>
      <c r="C8400" s="16" t="str">
        <f>IF('6.標準時間'!$C8400="","",'6.標準時間'!C8400)</f>
        <v/>
      </c>
      <c r="D8400" s="16" t="str">
        <f>IF('6.標準時間'!$C8400="","",'6.標準時間'!E8400)</f>
        <v/>
      </c>
      <c r="E8400" s="171" t="str">
        <f>IF('6.標準時間'!$C8400="","",'6.標準時間'!F8400)</f>
        <v/>
      </c>
      <c r="F8400" s="15" t="str">
        <f t="shared" si="262"/>
        <v/>
      </c>
      <c r="G8400" s="142" t="str">
        <f>IF('6.標準時間'!$C8400="","",'6.標準時間'!H8400)</f>
        <v/>
      </c>
      <c r="H8400" s="142" t="str">
        <f>IF('6.標準時間'!$C8400="","",'6.標準時間'!I8400)</f>
        <v/>
      </c>
      <c r="I8400" s="107" t="str">
        <f>IF(C8400="","",VLOOKUP($C8400,'7.工程別レート'!$C$6:$E$501,3,FALSE))</f>
        <v/>
      </c>
      <c r="J8400" s="108" t="str">
        <f>IF(C8400="","",VLOOKUP($C8400,'7.工程別レート'!$C$6:$E$501,2,FALSE))</f>
        <v/>
      </c>
      <c r="K8400" s="195" t="str">
        <f t="shared" si="263"/>
        <v/>
      </c>
    </row>
    <row r="8401" spans="2:11" ht="18" customHeight="1">
      <c r="B8401" s="16" t="str">
        <f>IF('6.標準時間'!$B8401="","",'6.標準時間'!B8401)</f>
        <v/>
      </c>
      <c r="C8401" s="16" t="str">
        <f>IF('6.標準時間'!$C8401="","",'6.標準時間'!C8401)</f>
        <v/>
      </c>
      <c r="D8401" s="16" t="str">
        <f>IF('6.標準時間'!$C8401="","",'6.標準時間'!E8401)</f>
        <v/>
      </c>
      <c r="E8401" s="171" t="str">
        <f>IF('6.標準時間'!$C8401="","",'6.標準時間'!F8401)</f>
        <v/>
      </c>
      <c r="F8401" s="15" t="str">
        <f t="shared" si="262"/>
        <v/>
      </c>
      <c r="G8401" s="142" t="str">
        <f>IF('6.標準時間'!$C8401="","",'6.標準時間'!H8401)</f>
        <v/>
      </c>
      <c r="H8401" s="142" t="str">
        <f>IF('6.標準時間'!$C8401="","",'6.標準時間'!I8401)</f>
        <v/>
      </c>
      <c r="I8401" s="107" t="str">
        <f>IF(C8401="","",VLOOKUP($C8401,'7.工程別レート'!$C$6:$E$501,3,FALSE))</f>
        <v/>
      </c>
      <c r="J8401" s="108" t="str">
        <f>IF(C8401="","",VLOOKUP($C8401,'7.工程別レート'!$C$6:$E$501,2,FALSE))</f>
        <v/>
      </c>
      <c r="K8401" s="195" t="str">
        <f t="shared" si="263"/>
        <v/>
      </c>
    </row>
    <row r="8402" spans="2:11" ht="18" customHeight="1">
      <c r="B8402" s="16" t="str">
        <f>IF('6.標準時間'!$B8402="","",'6.標準時間'!B8402)</f>
        <v/>
      </c>
      <c r="C8402" s="16" t="str">
        <f>IF('6.標準時間'!$C8402="","",'6.標準時間'!C8402)</f>
        <v/>
      </c>
      <c r="D8402" s="16" t="str">
        <f>IF('6.標準時間'!$C8402="","",'6.標準時間'!E8402)</f>
        <v/>
      </c>
      <c r="E8402" s="171" t="str">
        <f>IF('6.標準時間'!$C8402="","",'6.標準時間'!F8402)</f>
        <v/>
      </c>
      <c r="F8402" s="15" t="str">
        <f t="shared" si="262"/>
        <v/>
      </c>
      <c r="G8402" s="142" t="str">
        <f>IF('6.標準時間'!$C8402="","",'6.標準時間'!H8402)</f>
        <v/>
      </c>
      <c r="H8402" s="142" t="str">
        <f>IF('6.標準時間'!$C8402="","",'6.標準時間'!I8402)</f>
        <v/>
      </c>
      <c r="I8402" s="107" t="str">
        <f>IF(C8402="","",VLOOKUP($C8402,'7.工程別レート'!$C$6:$E$501,3,FALSE))</f>
        <v/>
      </c>
      <c r="J8402" s="108" t="str">
        <f>IF(C8402="","",VLOOKUP($C8402,'7.工程別レート'!$C$6:$E$501,2,FALSE))</f>
        <v/>
      </c>
      <c r="K8402" s="195" t="str">
        <f t="shared" si="263"/>
        <v/>
      </c>
    </row>
    <row r="8403" spans="2:11" ht="18" customHeight="1">
      <c r="B8403" s="16" t="str">
        <f>IF('6.標準時間'!$B8403="","",'6.標準時間'!B8403)</f>
        <v/>
      </c>
      <c r="C8403" s="16" t="str">
        <f>IF('6.標準時間'!$C8403="","",'6.標準時間'!C8403)</f>
        <v/>
      </c>
      <c r="D8403" s="16" t="str">
        <f>IF('6.標準時間'!$C8403="","",'6.標準時間'!E8403)</f>
        <v/>
      </c>
      <c r="E8403" s="171" t="str">
        <f>IF('6.標準時間'!$C8403="","",'6.標準時間'!F8403)</f>
        <v/>
      </c>
      <c r="F8403" s="15" t="str">
        <f t="shared" si="262"/>
        <v/>
      </c>
      <c r="G8403" s="142" t="str">
        <f>IF('6.標準時間'!$C8403="","",'6.標準時間'!H8403)</f>
        <v/>
      </c>
      <c r="H8403" s="142" t="str">
        <f>IF('6.標準時間'!$C8403="","",'6.標準時間'!I8403)</f>
        <v/>
      </c>
      <c r="I8403" s="107" t="str">
        <f>IF(C8403="","",VLOOKUP($C8403,'7.工程別レート'!$C$6:$E$501,3,FALSE))</f>
        <v/>
      </c>
      <c r="J8403" s="108" t="str">
        <f>IF(C8403="","",VLOOKUP($C8403,'7.工程別レート'!$C$6:$E$501,2,FALSE))</f>
        <v/>
      </c>
      <c r="K8403" s="195" t="str">
        <f t="shared" si="263"/>
        <v/>
      </c>
    </row>
    <row r="8404" spans="2:11" ht="18" customHeight="1">
      <c r="B8404" s="16" t="str">
        <f>IF('6.標準時間'!$B8404="","",'6.標準時間'!B8404)</f>
        <v/>
      </c>
      <c r="C8404" s="16" t="str">
        <f>IF('6.標準時間'!$C8404="","",'6.標準時間'!C8404)</f>
        <v/>
      </c>
      <c r="D8404" s="16" t="str">
        <f>IF('6.標準時間'!$C8404="","",'6.標準時間'!E8404)</f>
        <v/>
      </c>
      <c r="E8404" s="171" t="str">
        <f>IF('6.標準時間'!$C8404="","",'6.標準時間'!F8404)</f>
        <v/>
      </c>
      <c r="F8404" s="15" t="str">
        <f t="shared" si="262"/>
        <v/>
      </c>
      <c r="G8404" s="142" t="str">
        <f>IF('6.標準時間'!$C8404="","",'6.標準時間'!H8404)</f>
        <v/>
      </c>
      <c r="H8404" s="142" t="str">
        <f>IF('6.標準時間'!$C8404="","",'6.標準時間'!I8404)</f>
        <v/>
      </c>
      <c r="I8404" s="107" t="str">
        <f>IF(C8404="","",VLOOKUP($C8404,'7.工程別レート'!$C$6:$E$501,3,FALSE))</f>
        <v/>
      </c>
      <c r="J8404" s="108" t="str">
        <f>IF(C8404="","",VLOOKUP($C8404,'7.工程別レート'!$C$6:$E$501,2,FALSE))</f>
        <v/>
      </c>
      <c r="K8404" s="195" t="str">
        <f t="shared" si="263"/>
        <v/>
      </c>
    </row>
    <row r="8405" spans="2:11" ht="18" customHeight="1">
      <c r="B8405" s="16" t="str">
        <f>IF('6.標準時間'!$B8405="","",'6.標準時間'!B8405)</f>
        <v/>
      </c>
      <c r="C8405" s="16" t="str">
        <f>IF('6.標準時間'!$C8405="","",'6.標準時間'!C8405)</f>
        <v/>
      </c>
      <c r="D8405" s="16" t="str">
        <f>IF('6.標準時間'!$C8405="","",'6.標準時間'!E8405)</f>
        <v/>
      </c>
      <c r="E8405" s="171" t="str">
        <f>IF('6.標準時間'!$C8405="","",'6.標準時間'!F8405)</f>
        <v/>
      </c>
      <c r="F8405" s="15" t="str">
        <f t="shared" si="262"/>
        <v/>
      </c>
      <c r="G8405" s="142" t="str">
        <f>IF('6.標準時間'!$C8405="","",'6.標準時間'!H8405)</f>
        <v/>
      </c>
      <c r="H8405" s="142" t="str">
        <f>IF('6.標準時間'!$C8405="","",'6.標準時間'!I8405)</f>
        <v/>
      </c>
      <c r="I8405" s="107" t="str">
        <f>IF(C8405="","",VLOOKUP($C8405,'7.工程別レート'!$C$6:$E$501,3,FALSE))</f>
        <v/>
      </c>
      <c r="J8405" s="108" t="str">
        <f>IF(C8405="","",VLOOKUP($C8405,'7.工程別レート'!$C$6:$E$501,2,FALSE))</f>
        <v/>
      </c>
      <c r="K8405" s="195" t="str">
        <f t="shared" si="263"/>
        <v/>
      </c>
    </row>
    <row r="8406" spans="2:11" ht="18" customHeight="1">
      <c r="B8406" s="16" t="str">
        <f>IF('6.標準時間'!$B8406="","",'6.標準時間'!B8406)</f>
        <v/>
      </c>
      <c r="C8406" s="16" t="str">
        <f>IF('6.標準時間'!$C8406="","",'6.標準時間'!C8406)</f>
        <v/>
      </c>
      <c r="D8406" s="16" t="str">
        <f>IF('6.標準時間'!$C8406="","",'6.標準時間'!E8406)</f>
        <v/>
      </c>
      <c r="E8406" s="171" t="str">
        <f>IF('6.標準時間'!$C8406="","",'6.標準時間'!F8406)</f>
        <v/>
      </c>
      <c r="F8406" s="15" t="str">
        <f t="shared" si="262"/>
        <v/>
      </c>
      <c r="G8406" s="142" t="str">
        <f>IF('6.標準時間'!$C8406="","",'6.標準時間'!H8406)</f>
        <v/>
      </c>
      <c r="H8406" s="142" t="str">
        <f>IF('6.標準時間'!$C8406="","",'6.標準時間'!I8406)</f>
        <v/>
      </c>
      <c r="I8406" s="107" t="str">
        <f>IF(C8406="","",VLOOKUP($C8406,'7.工程別レート'!$C$6:$E$501,3,FALSE))</f>
        <v/>
      </c>
      <c r="J8406" s="108" t="str">
        <f>IF(C8406="","",VLOOKUP($C8406,'7.工程別レート'!$C$6:$E$501,2,FALSE))</f>
        <v/>
      </c>
      <c r="K8406" s="195" t="str">
        <f t="shared" si="263"/>
        <v/>
      </c>
    </row>
    <row r="8407" spans="2:11" ht="18" customHeight="1">
      <c r="B8407" s="16" t="str">
        <f>IF('6.標準時間'!$B8407="","",'6.標準時間'!B8407)</f>
        <v/>
      </c>
      <c r="C8407" s="16" t="str">
        <f>IF('6.標準時間'!$C8407="","",'6.標準時間'!C8407)</f>
        <v/>
      </c>
      <c r="D8407" s="16" t="str">
        <f>IF('6.標準時間'!$C8407="","",'6.標準時間'!E8407)</f>
        <v/>
      </c>
      <c r="E8407" s="171" t="str">
        <f>IF('6.標準時間'!$C8407="","",'6.標準時間'!F8407)</f>
        <v/>
      </c>
      <c r="F8407" s="15" t="str">
        <f t="shared" si="262"/>
        <v/>
      </c>
      <c r="G8407" s="142" t="str">
        <f>IF('6.標準時間'!$C8407="","",'6.標準時間'!H8407)</f>
        <v/>
      </c>
      <c r="H8407" s="142" t="str">
        <f>IF('6.標準時間'!$C8407="","",'6.標準時間'!I8407)</f>
        <v/>
      </c>
      <c r="I8407" s="107" t="str">
        <f>IF(C8407="","",VLOOKUP($C8407,'7.工程別レート'!$C$6:$E$501,3,FALSE))</f>
        <v/>
      </c>
      <c r="J8407" s="108" t="str">
        <f>IF(C8407="","",VLOOKUP($C8407,'7.工程別レート'!$C$6:$E$501,2,FALSE))</f>
        <v/>
      </c>
      <c r="K8407" s="195" t="str">
        <f t="shared" si="263"/>
        <v/>
      </c>
    </row>
    <row r="8408" spans="2:11" ht="18" customHeight="1">
      <c r="B8408" s="16" t="str">
        <f>IF('6.標準時間'!$B8408="","",'6.標準時間'!B8408)</f>
        <v/>
      </c>
      <c r="C8408" s="16" t="str">
        <f>IF('6.標準時間'!$C8408="","",'6.標準時間'!C8408)</f>
        <v/>
      </c>
      <c r="D8408" s="16" t="str">
        <f>IF('6.標準時間'!$C8408="","",'6.標準時間'!E8408)</f>
        <v/>
      </c>
      <c r="E8408" s="171" t="str">
        <f>IF('6.標準時間'!$C8408="","",'6.標準時間'!F8408)</f>
        <v/>
      </c>
      <c r="F8408" s="15" t="str">
        <f t="shared" si="262"/>
        <v/>
      </c>
      <c r="G8408" s="142" t="str">
        <f>IF('6.標準時間'!$C8408="","",'6.標準時間'!H8408)</f>
        <v/>
      </c>
      <c r="H8408" s="142" t="str">
        <f>IF('6.標準時間'!$C8408="","",'6.標準時間'!I8408)</f>
        <v/>
      </c>
      <c r="I8408" s="107" t="str">
        <f>IF(C8408="","",VLOOKUP($C8408,'7.工程別レート'!$C$6:$E$501,3,FALSE))</f>
        <v/>
      </c>
      <c r="J8408" s="108" t="str">
        <f>IF(C8408="","",VLOOKUP($C8408,'7.工程別レート'!$C$6:$E$501,2,FALSE))</f>
        <v/>
      </c>
      <c r="K8408" s="195" t="str">
        <f t="shared" si="263"/>
        <v/>
      </c>
    </row>
    <row r="8409" spans="2:11" ht="18" customHeight="1">
      <c r="B8409" s="16" t="str">
        <f>IF('6.標準時間'!$B8409="","",'6.標準時間'!B8409)</f>
        <v/>
      </c>
      <c r="C8409" s="16" t="str">
        <f>IF('6.標準時間'!$C8409="","",'6.標準時間'!C8409)</f>
        <v/>
      </c>
      <c r="D8409" s="16" t="str">
        <f>IF('6.標準時間'!$C8409="","",'6.標準時間'!E8409)</f>
        <v/>
      </c>
      <c r="E8409" s="171" t="str">
        <f>IF('6.標準時間'!$C8409="","",'6.標準時間'!F8409)</f>
        <v/>
      </c>
      <c r="F8409" s="15" t="str">
        <f t="shared" si="262"/>
        <v/>
      </c>
      <c r="G8409" s="142" t="str">
        <f>IF('6.標準時間'!$C8409="","",'6.標準時間'!H8409)</f>
        <v/>
      </c>
      <c r="H8409" s="142" t="str">
        <f>IF('6.標準時間'!$C8409="","",'6.標準時間'!I8409)</f>
        <v/>
      </c>
      <c r="I8409" s="107" t="str">
        <f>IF(C8409="","",VLOOKUP($C8409,'7.工程別レート'!$C$6:$E$501,3,FALSE))</f>
        <v/>
      </c>
      <c r="J8409" s="108" t="str">
        <f>IF(C8409="","",VLOOKUP($C8409,'7.工程別レート'!$C$6:$E$501,2,FALSE))</f>
        <v/>
      </c>
      <c r="K8409" s="195" t="str">
        <f t="shared" si="263"/>
        <v/>
      </c>
    </row>
    <row r="8410" spans="2:11" ht="18" customHeight="1">
      <c r="B8410" s="16" t="str">
        <f>IF('6.標準時間'!$B8410="","",'6.標準時間'!B8410)</f>
        <v/>
      </c>
      <c r="C8410" s="16" t="str">
        <f>IF('6.標準時間'!$C8410="","",'6.標準時間'!C8410)</f>
        <v/>
      </c>
      <c r="D8410" s="16" t="str">
        <f>IF('6.標準時間'!$C8410="","",'6.標準時間'!E8410)</f>
        <v/>
      </c>
      <c r="E8410" s="171" t="str">
        <f>IF('6.標準時間'!$C8410="","",'6.標準時間'!F8410)</f>
        <v/>
      </c>
      <c r="F8410" s="15" t="str">
        <f t="shared" si="262"/>
        <v/>
      </c>
      <c r="G8410" s="142" t="str">
        <f>IF('6.標準時間'!$C8410="","",'6.標準時間'!H8410)</f>
        <v/>
      </c>
      <c r="H8410" s="142" t="str">
        <f>IF('6.標準時間'!$C8410="","",'6.標準時間'!I8410)</f>
        <v/>
      </c>
      <c r="I8410" s="107" t="str">
        <f>IF(C8410="","",VLOOKUP($C8410,'7.工程別レート'!$C$6:$E$501,3,FALSE))</f>
        <v/>
      </c>
      <c r="J8410" s="108" t="str">
        <f>IF(C8410="","",VLOOKUP($C8410,'7.工程別レート'!$C$6:$E$501,2,FALSE))</f>
        <v/>
      </c>
      <c r="K8410" s="195" t="str">
        <f t="shared" si="263"/>
        <v/>
      </c>
    </row>
    <row r="8411" spans="2:11" ht="18" customHeight="1">
      <c r="B8411" s="16" t="str">
        <f>IF('6.標準時間'!$B8411="","",'6.標準時間'!B8411)</f>
        <v/>
      </c>
      <c r="C8411" s="16" t="str">
        <f>IF('6.標準時間'!$C8411="","",'6.標準時間'!C8411)</f>
        <v/>
      </c>
      <c r="D8411" s="16" t="str">
        <f>IF('6.標準時間'!$C8411="","",'6.標準時間'!E8411)</f>
        <v/>
      </c>
      <c r="E8411" s="171" t="str">
        <f>IF('6.標準時間'!$C8411="","",'6.標準時間'!F8411)</f>
        <v/>
      </c>
      <c r="F8411" s="15" t="str">
        <f t="shared" si="262"/>
        <v/>
      </c>
      <c r="G8411" s="142" t="str">
        <f>IF('6.標準時間'!$C8411="","",'6.標準時間'!H8411)</f>
        <v/>
      </c>
      <c r="H8411" s="142" t="str">
        <f>IF('6.標準時間'!$C8411="","",'6.標準時間'!I8411)</f>
        <v/>
      </c>
      <c r="I8411" s="107" t="str">
        <f>IF(C8411="","",VLOOKUP($C8411,'7.工程別レート'!$C$6:$E$501,3,FALSE))</f>
        <v/>
      </c>
      <c r="J8411" s="108" t="str">
        <f>IF(C8411="","",VLOOKUP($C8411,'7.工程別レート'!$C$6:$E$501,2,FALSE))</f>
        <v/>
      </c>
      <c r="K8411" s="195" t="str">
        <f t="shared" si="263"/>
        <v/>
      </c>
    </row>
    <row r="8412" spans="2:11" ht="18" customHeight="1">
      <c r="B8412" s="16" t="str">
        <f>IF('6.標準時間'!$B8412="","",'6.標準時間'!B8412)</f>
        <v/>
      </c>
      <c r="C8412" s="16" t="str">
        <f>IF('6.標準時間'!$C8412="","",'6.標準時間'!C8412)</f>
        <v/>
      </c>
      <c r="D8412" s="16" t="str">
        <f>IF('6.標準時間'!$C8412="","",'6.標準時間'!E8412)</f>
        <v/>
      </c>
      <c r="E8412" s="171" t="str">
        <f>IF('6.標準時間'!$C8412="","",'6.標準時間'!F8412)</f>
        <v/>
      </c>
      <c r="F8412" s="15" t="str">
        <f t="shared" si="262"/>
        <v/>
      </c>
      <c r="G8412" s="142" t="str">
        <f>IF('6.標準時間'!$C8412="","",'6.標準時間'!H8412)</f>
        <v/>
      </c>
      <c r="H8412" s="142" t="str">
        <f>IF('6.標準時間'!$C8412="","",'6.標準時間'!I8412)</f>
        <v/>
      </c>
      <c r="I8412" s="107" t="str">
        <f>IF(C8412="","",VLOOKUP($C8412,'7.工程別レート'!$C$6:$E$501,3,FALSE))</f>
        <v/>
      </c>
      <c r="J8412" s="108" t="str">
        <f>IF(C8412="","",VLOOKUP($C8412,'7.工程別レート'!$C$6:$E$501,2,FALSE))</f>
        <v/>
      </c>
      <c r="K8412" s="195" t="str">
        <f t="shared" si="263"/>
        <v/>
      </c>
    </row>
    <row r="8413" spans="2:11" ht="18" customHeight="1">
      <c r="B8413" s="16" t="str">
        <f>IF('6.標準時間'!$B8413="","",'6.標準時間'!B8413)</f>
        <v/>
      </c>
      <c r="C8413" s="16" t="str">
        <f>IF('6.標準時間'!$C8413="","",'6.標準時間'!C8413)</f>
        <v/>
      </c>
      <c r="D8413" s="16" t="str">
        <f>IF('6.標準時間'!$C8413="","",'6.標準時間'!E8413)</f>
        <v/>
      </c>
      <c r="E8413" s="171" t="str">
        <f>IF('6.標準時間'!$C8413="","",'6.標準時間'!F8413)</f>
        <v/>
      </c>
      <c r="F8413" s="15" t="str">
        <f t="shared" si="262"/>
        <v/>
      </c>
      <c r="G8413" s="142" t="str">
        <f>IF('6.標準時間'!$C8413="","",'6.標準時間'!H8413)</f>
        <v/>
      </c>
      <c r="H8413" s="142" t="str">
        <f>IF('6.標準時間'!$C8413="","",'6.標準時間'!I8413)</f>
        <v/>
      </c>
      <c r="I8413" s="107" t="str">
        <f>IF(C8413="","",VLOOKUP($C8413,'7.工程別レート'!$C$6:$E$501,3,FALSE))</f>
        <v/>
      </c>
      <c r="J8413" s="108" t="str">
        <f>IF(C8413="","",VLOOKUP($C8413,'7.工程別レート'!$C$6:$E$501,2,FALSE))</f>
        <v/>
      </c>
      <c r="K8413" s="195" t="str">
        <f t="shared" si="263"/>
        <v/>
      </c>
    </row>
    <row r="8414" spans="2:11" ht="18" customHeight="1">
      <c r="B8414" s="16" t="str">
        <f>IF('6.標準時間'!$B8414="","",'6.標準時間'!B8414)</f>
        <v/>
      </c>
      <c r="C8414" s="16" t="str">
        <f>IF('6.標準時間'!$C8414="","",'6.標準時間'!C8414)</f>
        <v/>
      </c>
      <c r="D8414" s="16" t="str">
        <f>IF('6.標準時間'!$C8414="","",'6.標準時間'!E8414)</f>
        <v/>
      </c>
      <c r="E8414" s="171" t="str">
        <f>IF('6.標準時間'!$C8414="","",'6.標準時間'!F8414)</f>
        <v/>
      </c>
      <c r="F8414" s="15" t="str">
        <f t="shared" si="262"/>
        <v/>
      </c>
      <c r="G8414" s="142" t="str">
        <f>IF('6.標準時間'!$C8414="","",'6.標準時間'!H8414)</f>
        <v/>
      </c>
      <c r="H8414" s="142" t="str">
        <f>IF('6.標準時間'!$C8414="","",'6.標準時間'!I8414)</f>
        <v/>
      </c>
      <c r="I8414" s="107" t="str">
        <f>IF(C8414="","",VLOOKUP($C8414,'7.工程別レート'!$C$6:$E$501,3,FALSE))</f>
        <v/>
      </c>
      <c r="J8414" s="108" t="str">
        <f>IF(C8414="","",VLOOKUP($C8414,'7.工程別レート'!$C$6:$E$501,2,FALSE))</f>
        <v/>
      </c>
      <c r="K8414" s="195" t="str">
        <f t="shared" si="263"/>
        <v/>
      </c>
    </row>
    <row r="8415" spans="2:11" ht="18" customHeight="1">
      <c r="B8415" s="16" t="str">
        <f>IF('6.標準時間'!$B8415="","",'6.標準時間'!B8415)</f>
        <v/>
      </c>
      <c r="C8415" s="16" t="str">
        <f>IF('6.標準時間'!$C8415="","",'6.標準時間'!C8415)</f>
        <v/>
      </c>
      <c r="D8415" s="16" t="str">
        <f>IF('6.標準時間'!$C8415="","",'6.標準時間'!E8415)</f>
        <v/>
      </c>
      <c r="E8415" s="171" t="str">
        <f>IF('6.標準時間'!$C8415="","",'6.標準時間'!F8415)</f>
        <v/>
      </c>
      <c r="F8415" s="15" t="str">
        <f t="shared" si="262"/>
        <v/>
      </c>
      <c r="G8415" s="142" t="str">
        <f>IF('6.標準時間'!$C8415="","",'6.標準時間'!H8415)</f>
        <v/>
      </c>
      <c r="H8415" s="142" t="str">
        <f>IF('6.標準時間'!$C8415="","",'6.標準時間'!I8415)</f>
        <v/>
      </c>
      <c r="I8415" s="107" t="str">
        <f>IF(C8415="","",VLOOKUP($C8415,'7.工程別レート'!$C$6:$E$501,3,FALSE))</f>
        <v/>
      </c>
      <c r="J8415" s="108" t="str">
        <f>IF(C8415="","",VLOOKUP($C8415,'7.工程別レート'!$C$6:$E$501,2,FALSE))</f>
        <v/>
      </c>
      <c r="K8415" s="195" t="str">
        <f t="shared" si="263"/>
        <v/>
      </c>
    </row>
    <row r="8416" spans="2:11" ht="18" customHeight="1">
      <c r="B8416" s="16" t="str">
        <f>IF('6.標準時間'!$B8416="","",'6.標準時間'!B8416)</f>
        <v/>
      </c>
      <c r="C8416" s="16" t="str">
        <f>IF('6.標準時間'!$C8416="","",'6.標準時間'!C8416)</f>
        <v/>
      </c>
      <c r="D8416" s="16" t="str">
        <f>IF('6.標準時間'!$C8416="","",'6.標準時間'!E8416)</f>
        <v/>
      </c>
      <c r="E8416" s="171" t="str">
        <f>IF('6.標準時間'!$C8416="","",'6.標準時間'!F8416)</f>
        <v/>
      </c>
      <c r="F8416" s="15" t="str">
        <f t="shared" si="262"/>
        <v/>
      </c>
      <c r="G8416" s="142" t="str">
        <f>IF('6.標準時間'!$C8416="","",'6.標準時間'!H8416)</f>
        <v/>
      </c>
      <c r="H8416" s="142" t="str">
        <f>IF('6.標準時間'!$C8416="","",'6.標準時間'!I8416)</f>
        <v/>
      </c>
      <c r="I8416" s="107" t="str">
        <f>IF(C8416="","",VLOOKUP($C8416,'7.工程別レート'!$C$6:$E$501,3,FALSE))</f>
        <v/>
      </c>
      <c r="J8416" s="108" t="str">
        <f>IF(C8416="","",VLOOKUP($C8416,'7.工程別レート'!$C$6:$E$501,2,FALSE))</f>
        <v/>
      </c>
      <c r="K8416" s="195" t="str">
        <f t="shared" si="263"/>
        <v/>
      </c>
    </row>
    <row r="8417" spans="2:11" ht="18" customHeight="1">
      <c r="B8417" s="16" t="str">
        <f>IF('6.標準時間'!$B8417="","",'6.標準時間'!B8417)</f>
        <v/>
      </c>
      <c r="C8417" s="16" t="str">
        <f>IF('6.標準時間'!$C8417="","",'6.標準時間'!C8417)</f>
        <v/>
      </c>
      <c r="D8417" s="16" t="str">
        <f>IF('6.標準時間'!$C8417="","",'6.標準時間'!E8417)</f>
        <v/>
      </c>
      <c r="E8417" s="171" t="str">
        <f>IF('6.標準時間'!$C8417="","",'6.標準時間'!F8417)</f>
        <v/>
      </c>
      <c r="F8417" s="15" t="str">
        <f t="shared" si="262"/>
        <v/>
      </c>
      <c r="G8417" s="142" t="str">
        <f>IF('6.標準時間'!$C8417="","",'6.標準時間'!H8417)</f>
        <v/>
      </c>
      <c r="H8417" s="142" t="str">
        <f>IF('6.標準時間'!$C8417="","",'6.標準時間'!I8417)</f>
        <v/>
      </c>
      <c r="I8417" s="107" t="str">
        <f>IF(C8417="","",VLOOKUP($C8417,'7.工程別レート'!$C$6:$E$501,3,FALSE))</f>
        <v/>
      </c>
      <c r="J8417" s="108" t="str">
        <f>IF(C8417="","",VLOOKUP($C8417,'7.工程別レート'!$C$6:$E$501,2,FALSE))</f>
        <v/>
      </c>
      <c r="K8417" s="195" t="str">
        <f t="shared" si="263"/>
        <v/>
      </c>
    </row>
    <row r="8418" spans="2:11" ht="18" customHeight="1">
      <c r="B8418" s="16" t="str">
        <f>IF('6.標準時間'!$B8418="","",'6.標準時間'!B8418)</f>
        <v/>
      </c>
      <c r="C8418" s="16" t="str">
        <f>IF('6.標準時間'!$C8418="","",'6.標準時間'!C8418)</f>
        <v/>
      </c>
      <c r="D8418" s="16" t="str">
        <f>IF('6.標準時間'!$C8418="","",'6.標準時間'!E8418)</f>
        <v/>
      </c>
      <c r="E8418" s="171" t="str">
        <f>IF('6.標準時間'!$C8418="","",'6.標準時間'!F8418)</f>
        <v/>
      </c>
      <c r="F8418" s="15" t="str">
        <f t="shared" si="262"/>
        <v/>
      </c>
      <c r="G8418" s="142" t="str">
        <f>IF('6.標準時間'!$C8418="","",'6.標準時間'!H8418)</f>
        <v/>
      </c>
      <c r="H8418" s="142" t="str">
        <f>IF('6.標準時間'!$C8418="","",'6.標準時間'!I8418)</f>
        <v/>
      </c>
      <c r="I8418" s="107" t="str">
        <f>IF(C8418="","",VLOOKUP($C8418,'7.工程別レート'!$C$6:$E$501,3,FALSE))</f>
        <v/>
      </c>
      <c r="J8418" s="108" t="str">
        <f>IF(C8418="","",VLOOKUP($C8418,'7.工程別レート'!$C$6:$E$501,2,FALSE))</f>
        <v/>
      </c>
      <c r="K8418" s="195" t="str">
        <f t="shared" si="263"/>
        <v/>
      </c>
    </row>
    <row r="8419" spans="2:11" ht="18" customHeight="1">
      <c r="B8419" s="16" t="str">
        <f>IF('6.標準時間'!$B8419="","",'6.標準時間'!B8419)</f>
        <v/>
      </c>
      <c r="C8419" s="16" t="str">
        <f>IF('6.標準時間'!$C8419="","",'6.標準時間'!C8419)</f>
        <v/>
      </c>
      <c r="D8419" s="16" t="str">
        <f>IF('6.標準時間'!$C8419="","",'6.標準時間'!E8419)</f>
        <v/>
      </c>
      <c r="E8419" s="171" t="str">
        <f>IF('6.標準時間'!$C8419="","",'6.標準時間'!F8419)</f>
        <v/>
      </c>
      <c r="F8419" s="15" t="str">
        <f t="shared" si="262"/>
        <v/>
      </c>
      <c r="G8419" s="142" t="str">
        <f>IF('6.標準時間'!$C8419="","",'6.標準時間'!H8419)</f>
        <v/>
      </c>
      <c r="H8419" s="142" t="str">
        <f>IF('6.標準時間'!$C8419="","",'6.標準時間'!I8419)</f>
        <v/>
      </c>
      <c r="I8419" s="107" t="str">
        <f>IF(C8419="","",VLOOKUP($C8419,'7.工程別レート'!$C$6:$E$501,3,FALSE))</f>
        <v/>
      </c>
      <c r="J8419" s="108" t="str">
        <f>IF(C8419="","",VLOOKUP($C8419,'7.工程別レート'!$C$6:$E$501,2,FALSE))</f>
        <v/>
      </c>
      <c r="K8419" s="195" t="str">
        <f t="shared" si="263"/>
        <v/>
      </c>
    </row>
    <row r="8420" spans="2:11" ht="18" customHeight="1">
      <c r="B8420" s="16" t="str">
        <f>IF('6.標準時間'!$B8420="","",'6.標準時間'!B8420)</f>
        <v/>
      </c>
      <c r="C8420" s="16" t="str">
        <f>IF('6.標準時間'!$C8420="","",'6.標準時間'!C8420)</f>
        <v/>
      </c>
      <c r="D8420" s="16" t="str">
        <f>IF('6.標準時間'!$C8420="","",'6.標準時間'!E8420)</f>
        <v/>
      </c>
      <c r="E8420" s="171" t="str">
        <f>IF('6.標準時間'!$C8420="","",'6.標準時間'!F8420)</f>
        <v/>
      </c>
      <c r="F8420" s="15" t="str">
        <f t="shared" si="262"/>
        <v/>
      </c>
      <c r="G8420" s="142" t="str">
        <f>IF('6.標準時間'!$C8420="","",'6.標準時間'!H8420)</f>
        <v/>
      </c>
      <c r="H8420" s="142" t="str">
        <f>IF('6.標準時間'!$C8420="","",'6.標準時間'!I8420)</f>
        <v/>
      </c>
      <c r="I8420" s="107" t="str">
        <f>IF(C8420="","",VLOOKUP($C8420,'7.工程別レート'!$C$6:$E$501,3,FALSE))</f>
        <v/>
      </c>
      <c r="J8420" s="108" t="str">
        <f>IF(C8420="","",VLOOKUP($C8420,'7.工程別レート'!$C$6:$E$501,2,FALSE))</f>
        <v/>
      </c>
      <c r="K8420" s="195" t="str">
        <f t="shared" si="263"/>
        <v/>
      </c>
    </row>
    <row r="8421" spans="2:11" ht="18" customHeight="1">
      <c r="B8421" s="16" t="str">
        <f>IF('6.標準時間'!$B8421="","",'6.標準時間'!B8421)</f>
        <v/>
      </c>
      <c r="C8421" s="16" t="str">
        <f>IF('6.標準時間'!$C8421="","",'6.標準時間'!C8421)</f>
        <v/>
      </c>
      <c r="D8421" s="16" t="str">
        <f>IF('6.標準時間'!$C8421="","",'6.標準時間'!E8421)</f>
        <v/>
      </c>
      <c r="E8421" s="171" t="str">
        <f>IF('6.標準時間'!$C8421="","",'6.標準時間'!F8421)</f>
        <v/>
      </c>
      <c r="F8421" s="15" t="str">
        <f t="shared" si="262"/>
        <v/>
      </c>
      <c r="G8421" s="142" t="str">
        <f>IF('6.標準時間'!$C8421="","",'6.標準時間'!H8421)</f>
        <v/>
      </c>
      <c r="H8421" s="142" t="str">
        <f>IF('6.標準時間'!$C8421="","",'6.標準時間'!I8421)</f>
        <v/>
      </c>
      <c r="I8421" s="107" t="str">
        <f>IF(C8421="","",VLOOKUP($C8421,'7.工程別レート'!$C$6:$E$501,3,FALSE))</f>
        <v/>
      </c>
      <c r="J8421" s="108" t="str">
        <f>IF(C8421="","",VLOOKUP($C8421,'7.工程別レート'!$C$6:$E$501,2,FALSE))</f>
        <v/>
      </c>
      <c r="K8421" s="195" t="str">
        <f t="shared" si="263"/>
        <v/>
      </c>
    </row>
    <row r="8422" spans="2:11" ht="18" customHeight="1">
      <c r="B8422" s="16" t="str">
        <f>IF('6.標準時間'!$B8422="","",'6.標準時間'!B8422)</f>
        <v/>
      </c>
      <c r="C8422" s="16" t="str">
        <f>IF('6.標準時間'!$C8422="","",'6.標準時間'!C8422)</f>
        <v/>
      </c>
      <c r="D8422" s="16" t="str">
        <f>IF('6.標準時間'!$C8422="","",'6.標準時間'!E8422)</f>
        <v/>
      </c>
      <c r="E8422" s="171" t="str">
        <f>IF('6.標準時間'!$C8422="","",'6.標準時間'!F8422)</f>
        <v/>
      </c>
      <c r="F8422" s="15" t="str">
        <f t="shared" si="262"/>
        <v/>
      </c>
      <c r="G8422" s="142" t="str">
        <f>IF('6.標準時間'!$C8422="","",'6.標準時間'!H8422)</f>
        <v/>
      </c>
      <c r="H8422" s="142" t="str">
        <f>IF('6.標準時間'!$C8422="","",'6.標準時間'!I8422)</f>
        <v/>
      </c>
      <c r="I8422" s="107" t="str">
        <f>IF(C8422="","",VLOOKUP($C8422,'7.工程別レート'!$C$6:$E$501,3,FALSE))</f>
        <v/>
      </c>
      <c r="J8422" s="108" t="str">
        <f>IF(C8422="","",VLOOKUP($C8422,'7.工程別レート'!$C$6:$E$501,2,FALSE))</f>
        <v/>
      </c>
      <c r="K8422" s="195" t="str">
        <f t="shared" si="263"/>
        <v/>
      </c>
    </row>
    <row r="8423" spans="2:11" ht="18" customHeight="1">
      <c r="B8423" s="16" t="str">
        <f>IF('6.標準時間'!$B8423="","",'6.標準時間'!B8423)</f>
        <v/>
      </c>
      <c r="C8423" s="16" t="str">
        <f>IF('6.標準時間'!$C8423="","",'6.標準時間'!C8423)</f>
        <v/>
      </c>
      <c r="D8423" s="16" t="str">
        <f>IF('6.標準時間'!$C8423="","",'6.標準時間'!E8423)</f>
        <v/>
      </c>
      <c r="E8423" s="171" t="str">
        <f>IF('6.標準時間'!$C8423="","",'6.標準時間'!F8423)</f>
        <v/>
      </c>
      <c r="F8423" s="15" t="str">
        <f t="shared" si="262"/>
        <v/>
      </c>
      <c r="G8423" s="142" t="str">
        <f>IF('6.標準時間'!$C8423="","",'6.標準時間'!H8423)</f>
        <v/>
      </c>
      <c r="H8423" s="142" t="str">
        <f>IF('6.標準時間'!$C8423="","",'6.標準時間'!I8423)</f>
        <v/>
      </c>
      <c r="I8423" s="107" t="str">
        <f>IF(C8423="","",VLOOKUP($C8423,'7.工程別レート'!$C$6:$E$501,3,FALSE))</f>
        <v/>
      </c>
      <c r="J8423" s="108" t="str">
        <f>IF(C8423="","",VLOOKUP($C8423,'7.工程別レート'!$C$6:$E$501,2,FALSE))</f>
        <v/>
      </c>
      <c r="K8423" s="195" t="str">
        <f t="shared" si="263"/>
        <v/>
      </c>
    </row>
    <row r="8424" spans="2:11" ht="18" customHeight="1">
      <c r="B8424" s="16" t="str">
        <f>IF('6.標準時間'!$B8424="","",'6.標準時間'!B8424)</f>
        <v/>
      </c>
      <c r="C8424" s="16" t="str">
        <f>IF('6.標準時間'!$C8424="","",'6.標準時間'!C8424)</f>
        <v/>
      </c>
      <c r="D8424" s="16" t="str">
        <f>IF('6.標準時間'!$C8424="","",'6.標準時間'!E8424)</f>
        <v/>
      </c>
      <c r="E8424" s="171" t="str">
        <f>IF('6.標準時間'!$C8424="","",'6.標準時間'!F8424)</f>
        <v/>
      </c>
      <c r="F8424" s="15" t="str">
        <f t="shared" si="262"/>
        <v/>
      </c>
      <c r="G8424" s="142" t="str">
        <f>IF('6.標準時間'!$C8424="","",'6.標準時間'!H8424)</f>
        <v/>
      </c>
      <c r="H8424" s="142" t="str">
        <f>IF('6.標準時間'!$C8424="","",'6.標準時間'!I8424)</f>
        <v/>
      </c>
      <c r="I8424" s="107" t="str">
        <f>IF(C8424="","",VLOOKUP($C8424,'7.工程別レート'!$C$6:$E$501,3,FALSE))</f>
        <v/>
      </c>
      <c r="J8424" s="108" t="str">
        <f>IF(C8424="","",VLOOKUP($C8424,'7.工程別レート'!$C$6:$E$501,2,FALSE))</f>
        <v/>
      </c>
      <c r="K8424" s="195" t="str">
        <f t="shared" si="263"/>
        <v/>
      </c>
    </row>
    <row r="8425" spans="2:11" ht="18" customHeight="1">
      <c r="B8425" s="16" t="str">
        <f>IF('6.標準時間'!$B8425="","",'6.標準時間'!B8425)</f>
        <v/>
      </c>
      <c r="C8425" s="16" t="str">
        <f>IF('6.標準時間'!$C8425="","",'6.標準時間'!C8425)</f>
        <v/>
      </c>
      <c r="D8425" s="16" t="str">
        <f>IF('6.標準時間'!$C8425="","",'6.標準時間'!E8425)</f>
        <v/>
      </c>
      <c r="E8425" s="171" t="str">
        <f>IF('6.標準時間'!$C8425="","",'6.標準時間'!F8425)</f>
        <v/>
      </c>
      <c r="F8425" s="15" t="str">
        <f t="shared" si="262"/>
        <v/>
      </c>
      <c r="G8425" s="142" t="str">
        <f>IF('6.標準時間'!$C8425="","",'6.標準時間'!H8425)</f>
        <v/>
      </c>
      <c r="H8425" s="142" t="str">
        <f>IF('6.標準時間'!$C8425="","",'6.標準時間'!I8425)</f>
        <v/>
      </c>
      <c r="I8425" s="107" t="str">
        <f>IF(C8425="","",VLOOKUP($C8425,'7.工程別レート'!$C$6:$E$501,3,FALSE))</f>
        <v/>
      </c>
      <c r="J8425" s="108" t="str">
        <f>IF(C8425="","",VLOOKUP($C8425,'7.工程別レート'!$C$6:$E$501,2,FALSE))</f>
        <v/>
      </c>
      <c r="K8425" s="195" t="str">
        <f t="shared" si="263"/>
        <v/>
      </c>
    </row>
    <row r="8426" spans="2:11" ht="18" customHeight="1">
      <c r="B8426" s="16" t="str">
        <f>IF('6.標準時間'!$B8426="","",'6.標準時間'!B8426)</f>
        <v/>
      </c>
      <c r="C8426" s="16" t="str">
        <f>IF('6.標準時間'!$C8426="","",'6.標準時間'!C8426)</f>
        <v/>
      </c>
      <c r="D8426" s="16" t="str">
        <f>IF('6.標準時間'!$C8426="","",'6.標準時間'!E8426)</f>
        <v/>
      </c>
      <c r="E8426" s="171" t="str">
        <f>IF('6.標準時間'!$C8426="","",'6.標準時間'!F8426)</f>
        <v/>
      </c>
      <c r="F8426" s="15" t="str">
        <f t="shared" si="262"/>
        <v/>
      </c>
      <c r="G8426" s="142" t="str">
        <f>IF('6.標準時間'!$C8426="","",'6.標準時間'!H8426)</f>
        <v/>
      </c>
      <c r="H8426" s="142" t="str">
        <f>IF('6.標準時間'!$C8426="","",'6.標準時間'!I8426)</f>
        <v/>
      </c>
      <c r="I8426" s="107" t="str">
        <f>IF(C8426="","",VLOOKUP($C8426,'7.工程別レート'!$C$6:$E$501,3,FALSE))</f>
        <v/>
      </c>
      <c r="J8426" s="108" t="str">
        <f>IF(C8426="","",VLOOKUP($C8426,'7.工程別レート'!$C$6:$E$501,2,FALSE))</f>
        <v/>
      </c>
      <c r="K8426" s="195" t="str">
        <f t="shared" si="263"/>
        <v/>
      </c>
    </row>
    <row r="8427" spans="2:11" ht="18" customHeight="1">
      <c r="B8427" s="16" t="str">
        <f>IF('6.標準時間'!$B8427="","",'6.標準時間'!B8427)</f>
        <v/>
      </c>
      <c r="C8427" s="16" t="str">
        <f>IF('6.標準時間'!$C8427="","",'6.標準時間'!C8427)</f>
        <v/>
      </c>
      <c r="D8427" s="16" t="str">
        <f>IF('6.標準時間'!$C8427="","",'6.標準時間'!E8427)</f>
        <v/>
      </c>
      <c r="E8427" s="171" t="str">
        <f>IF('6.標準時間'!$C8427="","",'6.標準時間'!F8427)</f>
        <v/>
      </c>
      <c r="F8427" s="15" t="str">
        <f t="shared" si="262"/>
        <v/>
      </c>
      <c r="G8427" s="142" t="str">
        <f>IF('6.標準時間'!$C8427="","",'6.標準時間'!H8427)</f>
        <v/>
      </c>
      <c r="H8427" s="142" t="str">
        <f>IF('6.標準時間'!$C8427="","",'6.標準時間'!I8427)</f>
        <v/>
      </c>
      <c r="I8427" s="107" t="str">
        <f>IF(C8427="","",VLOOKUP($C8427,'7.工程別レート'!$C$6:$E$501,3,FALSE))</f>
        <v/>
      </c>
      <c r="J8427" s="108" t="str">
        <f>IF(C8427="","",VLOOKUP($C8427,'7.工程別レート'!$C$6:$E$501,2,FALSE))</f>
        <v/>
      </c>
      <c r="K8427" s="195" t="str">
        <f t="shared" si="263"/>
        <v/>
      </c>
    </row>
    <row r="8428" spans="2:11" ht="18" customHeight="1">
      <c r="B8428" s="16" t="str">
        <f>IF('6.標準時間'!$B8428="","",'6.標準時間'!B8428)</f>
        <v/>
      </c>
      <c r="C8428" s="16" t="str">
        <f>IF('6.標準時間'!$C8428="","",'6.標準時間'!C8428)</f>
        <v/>
      </c>
      <c r="D8428" s="16" t="str">
        <f>IF('6.標準時間'!$C8428="","",'6.標準時間'!E8428)</f>
        <v/>
      </c>
      <c r="E8428" s="171" t="str">
        <f>IF('6.標準時間'!$C8428="","",'6.標準時間'!F8428)</f>
        <v/>
      </c>
      <c r="F8428" s="15" t="str">
        <f t="shared" si="262"/>
        <v/>
      </c>
      <c r="G8428" s="142" t="str">
        <f>IF('6.標準時間'!$C8428="","",'6.標準時間'!H8428)</f>
        <v/>
      </c>
      <c r="H8428" s="142" t="str">
        <f>IF('6.標準時間'!$C8428="","",'6.標準時間'!I8428)</f>
        <v/>
      </c>
      <c r="I8428" s="107" t="str">
        <f>IF(C8428="","",VLOOKUP($C8428,'7.工程別レート'!$C$6:$E$501,3,FALSE))</f>
        <v/>
      </c>
      <c r="J8428" s="108" t="str">
        <f>IF(C8428="","",VLOOKUP($C8428,'7.工程別レート'!$C$6:$E$501,2,FALSE))</f>
        <v/>
      </c>
      <c r="K8428" s="195" t="str">
        <f t="shared" si="263"/>
        <v/>
      </c>
    </row>
    <row r="8429" spans="2:11" ht="18" customHeight="1">
      <c r="B8429" s="16" t="str">
        <f>IF('6.標準時間'!$B8429="","",'6.標準時間'!B8429)</f>
        <v/>
      </c>
      <c r="C8429" s="16" t="str">
        <f>IF('6.標準時間'!$C8429="","",'6.標準時間'!C8429)</f>
        <v/>
      </c>
      <c r="D8429" s="16" t="str">
        <f>IF('6.標準時間'!$C8429="","",'6.標準時間'!E8429)</f>
        <v/>
      </c>
      <c r="E8429" s="171" t="str">
        <f>IF('6.標準時間'!$C8429="","",'6.標準時間'!F8429)</f>
        <v/>
      </c>
      <c r="F8429" s="15" t="str">
        <f t="shared" si="262"/>
        <v/>
      </c>
      <c r="G8429" s="142" t="str">
        <f>IF('6.標準時間'!$C8429="","",'6.標準時間'!H8429)</f>
        <v/>
      </c>
      <c r="H8429" s="142" t="str">
        <f>IF('6.標準時間'!$C8429="","",'6.標準時間'!I8429)</f>
        <v/>
      </c>
      <c r="I8429" s="107" t="str">
        <f>IF(C8429="","",VLOOKUP($C8429,'7.工程別レート'!$C$6:$E$501,3,FALSE))</f>
        <v/>
      </c>
      <c r="J8429" s="108" t="str">
        <f>IF(C8429="","",VLOOKUP($C8429,'7.工程別レート'!$C$6:$E$501,2,FALSE))</f>
        <v/>
      </c>
      <c r="K8429" s="195" t="str">
        <f t="shared" si="263"/>
        <v/>
      </c>
    </row>
    <row r="8430" spans="2:11" ht="18" customHeight="1">
      <c r="B8430" s="16" t="str">
        <f>IF('6.標準時間'!$B8430="","",'6.標準時間'!B8430)</f>
        <v/>
      </c>
      <c r="C8430" s="16" t="str">
        <f>IF('6.標準時間'!$C8430="","",'6.標準時間'!C8430)</f>
        <v/>
      </c>
      <c r="D8430" s="16" t="str">
        <f>IF('6.標準時間'!$C8430="","",'6.標準時間'!E8430)</f>
        <v/>
      </c>
      <c r="E8430" s="171" t="str">
        <f>IF('6.標準時間'!$C8430="","",'6.標準時間'!F8430)</f>
        <v/>
      </c>
      <c r="F8430" s="15" t="str">
        <f t="shared" si="262"/>
        <v/>
      </c>
      <c r="G8430" s="142" t="str">
        <f>IF('6.標準時間'!$C8430="","",'6.標準時間'!H8430)</f>
        <v/>
      </c>
      <c r="H8430" s="142" t="str">
        <f>IF('6.標準時間'!$C8430="","",'6.標準時間'!I8430)</f>
        <v/>
      </c>
      <c r="I8430" s="107" t="str">
        <f>IF(C8430="","",VLOOKUP($C8430,'7.工程別レート'!$C$6:$E$501,3,FALSE))</f>
        <v/>
      </c>
      <c r="J8430" s="108" t="str">
        <f>IF(C8430="","",VLOOKUP($C8430,'7.工程別レート'!$C$6:$E$501,2,FALSE))</f>
        <v/>
      </c>
      <c r="K8430" s="195" t="str">
        <f t="shared" si="263"/>
        <v/>
      </c>
    </row>
    <row r="8431" spans="2:11" ht="18" customHeight="1">
      <c r="B8431" s="16" t="str">
        <f>IF('6.標準時間'!$B8431="","",'6.標準時間'!B8431)</f>
        <v/>
      </c>
      <c r="C8431" s="16" t="str">
        <f>IF('6.標準時間'!$C8431="","",'6.標準時間'!C8431)</f>
        <v/>
      </c>
      <c r="D8431" s="16" t="str">
        <f>IF('6.標準時間'!$C8431="","",'6.標準時間'!E8431)</f>
        <v/>
      </c>
      <c r="E8431" s="171" t="str">
        <f>IF('6.標準時間'!$C8431="","",'6.標準時間'!F8431)</f>
        <v/>
      </c>
      <c r="F8431" s="15" t="str">
        <f t="shared" si="262"/>
        <v/>
      </c>
      <c r="G8431" s="142" t="str">
        <f>IF('6.標準時間'!$C8431="","",'6.標準時間'!H8431)</f>
        <v/>
      </c>
      <c r="H8431" s="142" t="str">
        <f>IF('6.標準時間'!$C8431="","",'6.標準時間'!I8431)</f>
        <v/>
      </c>
      <c r="I8431" s="107" t="str">
        <f>IF(C8431="","",VLOOKUP($C8431,'7.工程別レート'!$C$6:$E$501,3,FALSE))</f>
        <v/>
      </c>
      <c r="J8431" s="108" t="str">
        <f>IF(C8431="","",VLOOKUP($C8431,'7.工程別レート'!$C$6:$E$501,2,FALSE))</f>
        <v/>
      </c>
      <c r="K8431" s="195" t="str">
        <f t="shared" si="263"/>
        <v/>
      </c>
    </row>
    <row r="8432" spans="2:11" ht="18" customHeight="1">
      <c r="B8432" s="16" t="str">
        <f>IF('6.標準時間'!$B8432="","",'6.標準時間'!B8432)</f>
        <v/>
      </c>
      <c r="C8432" s="16" t="str">
        <f>IF('6.標準時間'!$C8432="","",'6.標準時間'!C8432)</f>
        <v/>
      </c>
      <c r="D8432" s="16" t="str">
        <f>IF('6.標準時間'!$C8432="","",'6.標準時間'!E8432)</f>
        <v/>
      </c>
      <c r="E8432" s="171" t="str">
        <f>IF('6.標準時間'!$C8432="","",'6.標準時間'!F8432)</f>
        <v/>
      </c>
      <c r="F8432" s="15" t="str">
        <f t="shared" si="262"/>
        <v/>
      </c>
      <c r="G8432" s="142" t="str">
        <f>IF('6.標準時間'!$C8432="","",'6.標準時間'!H8432)</f>
        <v/>
      </c>
      <c r="H8432" s="142" t="str">
        <f>IF('6.標準時間'!$C8432="","",'6.標準時間'!I8432)</f>
        <v/>
      </c>
      <c r="I8432" s="107" t="str">
        <f>IF(C8432="","",VLOOKUP($C8432,'7.工程別レート'!$C$6:$E$501,3,FALSE))</f>
        <v/>
      </c>
      <c r="J8432" s="108" t="str">
        <f>IF(C8432="","",VLOOKUP($C8432,'7.工程別レート'!$C$6:$E$501,2,FALSE))</f>
        <v/>
      </c>
      <c r="K8432" s="195" t="str">
        <f t="shared" si="263"/>
        <v/>
      </c>
    </row>
    <row r="8433" spans="2:11" ht="18" customHeight="1">
      <c r="B8433" s="16" t="str">
        <f>IF('6.標準時間'!$B8433="","",'6.標準時間'!B8433)</f>
        <v/>
      </c>
      <c r="C8433" s="16" t="str">
        <f>IF('6.標準時間'!$C8433="","",'6.標準時間'!C8433)</f>
        <v/>
      </c>
      <c r="D8433" s="16" t="str">
        <f>IF('6.標準時間'!$C8433="","",'6.標準時間'!E8433)</f>
        <v/>
      </c>
      <c r="E8433" s="171" t="str">
        <f>IF('6.標準時間'!$C8433="","",'6.標準時間'!F8433)</f>
        <v/>
      </c>
      <c r="F8433" s="15" t="str">
        <f t="shared" si="262"/>
        <v/>
      </c>
      <c r="G8433" s="142" t="str">
        <f>IF('6.標準時間'!$C8433="","",'6.標準時間'!H8433)</f>
        <v/>
      </c>
      <c r="H8433" s="142" t="str">
        <f>IF('6.標準時間'!$C8433="","",'6.標準時間'!I8433)</f>
        <v/>
      </c>
      <c r="I8433" s="107" t="str">
        <f>IF(C8433="","",VLOOKUP($C8433,'7.工程別レート'!$C$6:$E$501,3,FALSE))</f>
        <v/>
      </c>
      <c r="J8433" s="108" t="str">
        <f>IF(C8433="","",VLOOKUP($C8433,'7.工程別レート'!$C$6:$E$501,2,FALSE))</f>
        <v/>
      </c>
      <c r="K8433" s="195" t="str">
        <f t="shared" si="263"/>
        <v/>
      </c>
    </row>
    <row r="8434" spans="2:11" ht="18" customHeight="1">
      <c r="B8434" s="16" t="str">
        <f>IF('6.標準時間'!$B8434="","",'6.標準時間'!B8434)</f>
        <v/>
      </c>
      <c r="C8434" s="16" t="str">
        <f>IF('6.標準時間'!$C8434="","",'6.標準時間'!C8434)</f>
        <v/>
      </c>
      <c r="D8434" s="16" t="str">
        <f>IF('6.標準時間'!$C8434="","",'6.標準時間'!E8434)</f>
        <v/>
      </c>
      <c r="E8434" s="171" t="str">
        <f>IF('6.標準時間'!$C8434="","",'6.標準時間'!F8434)</f>
        <v/>
      </c>
      <c r="F8434" s="15" t="str">
        <f t="shared" si="262"/>
        <v/>
      </c>
      <c r="G8434" s="142" t="str">
        <f>IF('6.標準時間'!$C8434="","",'6.標準時間'!H8434)</f>
        <v/>
      </c>
      <c r="H8434" s="142" t="str">
        <f>IF('6.標準時間'!$C8434="","",'6.標準時間'!I8434)</f>
        <v/>
      </c>
      <c r="I8434" s="107" t="str">
        <f>IF(C8434="","",VLOOKUP($C8434,'7.工程別レート'!$C$6:$E$501,3,FALSE))</f>
        <v/>
      </c>
      <c r="J8434" s="108" t="str">
        <f>IF(C8434="","",VLOOKUP($C8434,'7.工程別レート'!$C$6:$E$501,2,FALSE))</f>
        <v/>
      </c>
      <c r="K8434" s="195" t="str">
        <f t="shared" si="263"/>
        <v/>
      </c>
    </row>
    <row r="8435" spans="2:11" ht="18" customHeight="1">
      <c r="B8435" s="16" t="str">
        <f>IF('6.標準時間'!$B8435="","",'6.標準時間'!B8435)</f>
        <v/>
      </c>
      <c r="C8435" s="16" t="str">
        <f>IF('6.標準時間'!$C8435="","",'6.標準時間'!C8435)</f>
        <v/>
      </c>
      <c r="D8435" s="16" t="str">
        <f>IF('6.標準時間'!$C8435="","",'6.標準時間'!E8435)</f>
        <v/>
      </c>
      <c r="E8435" s="171" t="str">
        <f>IF('6.標準時間'!$C8435="","",'6.標準時間'!F8435)</f>
        <v/>
      </c>
      <c r="F8435" s="15" t="str">
        <f t="shared" si="262"/>
        <v/>
      </c>
      <c r="G8435" s="142" t="str">
        <f>IF('6.標準時間'!$C8435="","",'6.標準時間'!H8435)</f>
        <v/>
      </c>
      <c r="H8435" s="142" t="str">
        <f>IF('6.標準時間'!$C8435="","",'6.標準時間'!I8435)</f>
        <v/>
      </c>
      <c r="I8435" s="107" t="str">
        <f>IF(C8435="","",VLOOKUP($C8435,'7.工程別レート'!$C$6:$E$501,3,FALSE))</f>
        <v/>
      </c>
      <c r="J8435" s="108" t="str">
        <f>IF(C8435="","",VLOOKUP($C8435,'7.工程別レート'!$C$6:$E$501,2,FALSE))</f>
        <v/>
      </c>
      <c r="K8435" s="195" t="str">
        <f t="shared" si="263"/>
        <v/>
      </c>
    </row>
    <row r="8436" spans="2:11" ht="18" customHeight="1">
      <c r="B8436" s="16" t="str">
        <f>IF('6.標準時間'!$B8436="","",'6.標準時間'!B8436)</f>
        <v/>
      </c>
      <c r="C8436" s="16" t="str">
        <f>IF('6.標準時間'!$C8436="","",'6.標準時間'!C8436)</f>
        <v/>
      </c>
      <c r="D8436" s="16" t="str">
        <f>IF('6.標準時間'!$C8436="","",'6.標準時間'!E8436)</f>
        <v/>
      </c>
      <c r="E8436" s="171" t="str">
        <f>IF('6.標準時間'!$C8436="","",'6.標準時間'!F8436)</f>
        <v/>
      </c>
      <c r="F8436" s="15" t="str">
        <f t="shared" si="262"/>
        <v/>
      </c>
      <c r="G8436" s="142" t="str">
        <f>IF('6.標準時間'!$C8436="","",'6.標準時間'!H8436)</f>
        <v/>
      </c>
      <c r="H8436" s="142" t="str">
        <f>IF('6.標準時間'!$C8436="","",'6.標準時間'!I8436)</f>
        <v/>
      </c>
      <c r="I8436" s="107" t="str">
        <f>IF(C8436="","",VLOOKUP($C8436,'7.工程別レート'!$C$6:$E$501,3,FALSE))</f>
        <v/>
      </c>
      <c r="J8436" s="108" t="str">
        <f>IF(C8436="","",VLOOKUP($C8436,'7.工程別レート'!$C$6:$E$501,2,FALSE))</f>
        <v/>
      </c>
      <c r="K8436" s="195" t="str">
        <f t="shared" si="263"/>
        <v/>
      </c>
    </row>
    <row r="8437" spans="2:11" ht="18" customHeight="1">
      <c r="B8437" s="16" t="str">
        <f>IF('6.標準時間'!$B8437="","",'6.標準時間'!B8437)</f>
        <v/>
      </c>
      <c r="C8437" s="16" t="str">
        <f>IF('6.標準時間'!$C8437="","",'6.標準時間'!C8437)</f>
        <v/>
      </c>
      <c r="D8437" s="16" t="str">
        <f>IF('6.標準時間'!$C8437="","",'6.標準時間'!E8437)</f>
        <v/>
      </c>
      <c r="E8437" s="171" t="str">
        <f>IF('6.標準時間'!$C8437="","",'6.標準時間'!F8437)</f>
        <v/>
      </c>
      <c r="F8437" s="15" t="str">
        <f t="shared" si="262"/>
        <v/>
      </c>
      <c r="G8437" s="142" t="str">
        <f>IF('6.標準時間'!$C8437="","",'6.標準時間'!H8437)</f>
        <v/>
      </c>
      <c r="H8437" s="142" t="str">
        <f>IF('6.標準時間'!$C8437="","",'6.標準時間'!I8437)</f>
        <v/>
      </c>
      <c r="I8437" s="107" t="str">
        <f>IF(C8437="","",VLOOKUP($C8437,'7.工程別レート'!$C$6:$E$501,3,FALSE))</f>
        <v/>
      </c>
      <c r="J8437" s="108" t="str">
        <f>IF(C8437="","",VLOOKUP($C8437,'7.工程別レート'!$C$6:$E$501,2,FALSE))</f>
        <v/>
      </c>
      <c r="K8437" s="195" t="str">
        <f t="shared" si="263"/>
        <v/>
      </c>
    </row>
    <row r="8438" spans="2:11" ht="18" customHeight="1">
      <c r="B8438" s="16" t="str">
        <f>IF('6.標準時間'!$B8438="","",'6.標準時間'!B8438)</f>
        <v/>
      </c>
      <c r="C8438" s="16" t="str">
        <f>IF('6.標準時間'!$C8438="","",'6.標準時間'!C8438)</f>
        <v/>
      </c>
      <c r="D8438" s="16" t="str">
        <f>IF('6.標準時間'!$C8438="","",'6.標準時間'!E8438)</f>
        <v/>
      </c>
      <c r="E8438" s="171" t="str">
        <f>IF('6.標準時間'!$C8438="","",'6.標準時間'!F8438)</f>
        <v/>
      </c>
      <c r="F8438" s="15" t="str">
        <f t="shared" si="262"/>
        <v/>
      </c>
      <c r="G8438" s="142" t="str">
        <f>IF('6.標準時間'!$C8438="","",'6.標準時間'!H8438)</f>
        <v/>
      </c>
      <c r="H8438" s="142" t="str">
        <f>IF('6.標準時間'!$C8438="","",'6.標準時間'!I8438)</f>
        <v/>
      </c>
      <c r="I8438" s="107" t="str">
        <f>IF(C8438="","",VLOOKUP($C8438,'7.工程別レート'!$C$6:$E$501,3,FALSE))</f>
        <v/>
      </c>
      <c r="J8438" s="108" t="str">
        <f>IF(C8438="","",VLOOKUP($C8438,'7.工程別レート'!$C$6:$E$501,2,FALSE))</f>
        <v/>
      </c>
      <c r="K8438" s="195" t="str">
        <f t="shared" si="263"/>
        <v/>
      </c>
    </row>
    <row r="8439" spans="2:11" ht="18" customHeight="1">
      <c r="B8439" s="16" t="str">
        <f>IF('6.標準時間'!$B8439="","",'6.標準時間'!B8439)</f>
        <v/>
      </c>
      <c r="C8439" s="16" t="str">
        <f>IF('6.標準時間'!$C8439="","",'6.標準時間'!C8439)</f>
        <v/>
      </c>
      <c r="D8439" s="16" t="str">
        <f>IF('6.標準時間'!$C8439="","",'6.標準時間'!E8439)</f>
        <v/>
      </c>
      <c r="E8439" s="171" t="str">
        <f>IF('6.標準時間'!$C8439="","",'6.標準時間'!F8439)</f>
        <v/>
      </c>
      <c r="F8439" s="15" t="str">
        <f t="shared" si="262"/>
        <v/>
      </c>
      <c r="G8439" s="142" t="str">
        <f>IF('6.標準時間'!$C8439="","",'6.標準時間'!H8439)</f>
        <v/>
      </c>
      <c r="H8439" s="142" t="str">
        <f>IF('6.標準時間'!$C8439="","",'6.標準時間'!I8439)</f>
        <v/>
      </c>
      <c r="I8439" s="107" t="str">
        <f>IF(C8439="","",VLOOKUP($C8439,'7.工程別レート'!$C$6:$E$501,3,FALSE))</f>
        <v/>
      </c>
      <c r="J8439" s="108" t="str">
        <f>IF(C8439="","",VLOOKUP($C8439,'7.工程別レート'!$C$6:$E$501,2,FALSE))</f>
        <v/>
      </c>
      <c r="K8439" s="195" t="str">
        <f t="shared" si="263"/>
        <v/>
      </c>
    </row>
    <row r="8440" spans="2:11" ht="18" customHeight="1">
      <c r="B8440" s="16" t="str">
        <f>IF('6.標準時間'!$B8440="","",'6.標準時間'!B8440)</f>
        <v/>
      </c>
      <c r="C8440" s="16" t="str">
        <f>IF('6.標準時間'!$C8440="","",'6.標準時間'!C8440)</f>
        <v/>
      </c>
      <c r="D8440" s="16" t="str">
        <f>IF('6.標準時間'!$C8440="","",'6.標準時間'!E8440)</f>
        <v/>
      </c>
      <c r="E8440" s="171" t="str">
        <f>IF('6.標準時間'!$C8440="","",'6.標準時間'!F8440)</f>
        <v/>
      </c>
      <c r="F8440" s="15" t="str">
        <f t="shared" si="262"/>
        <v/>
      </c>
      <c r="G8440" s="142" t="str">
        <f>IF('6.標準時間'!$C8440="","",'6.標準時間'!H8440)</f>
        <v/>
      </c>
      <c r="H8440" s="142" t="str">
        <f>IF('6.標準時間'!$C8440="","",'6.標準時間'!I8440)</f>
        <v/>
      </c>
      <c r="I8440" s="107" t="str">
        <f>IF(C8440="","",VLOOKUP($C8440,'7.工程別レート'!$C$6:$E$501,3,FALSE))</f>
        <v/>
      </c>
      <c r="J8440" s="108" t="str">
        <f>IF(C8440="","",VLOOKUP($C8440,'7.工程別レート'!$C$6:$E$501,2,FALSE))</f>
        <v/>
      </c>
      <c r="K8440" s="195" t="str">
        <f t="shared" si="263"/>
        <v/>
      </c>
    </row>
    <row r="8441" spans="2:11" ht="18" customHeight="1">
      <c r="B8441" s="16" t="str">
        <f>IF('6.標準時間'!$B8441="","",'6.標準時間'!B8441)</f>
        <v/>
      </c>
      <c r="C8441" s="16" t="str">
        <f>IF('6.標準時間'!$C8441="","",'6.標準時間'!C8441)</f>
        <v/>
      </c>
      <c r="D8441" s="16" t="str">
        <f>IF('6.標準時間'!$C8441="","",'6.標準時間'!E8441)</f>
        <v/>
      </c>
      <c r="E8441" s="171" t="str">
        <f>IF('6.標準時間'!$C8441="","",'6.標準時間'!F8441)</f>
        <v/>
      </c>
      <c r="F8441" s="15" t="str">
        <f t="shared" si="262"/>
        <v/>
      </c>
      <c r="G8441" s="142" t="str">
        <f>IF('6.標準時間'!$C8441="","",'6.標準時間'!H8441)</f>
        <v/>
      </c>
      <c r="H8441" s="142" t="str">
        <f>IF('6.標準時間'!$C8441="","",'6.標準時間'!I8441)</f>
        <v/>
      </c>
      <c r="I8441" s="107" t="str">
        <f>IF(C8441="","",VLOOKUP($C8441,'7.工程別レート'!$C$6:$E$501,3,FALSE))</f>
        <v/>
      </c>
      <c r="J8441" s="108" t="str">
        <f>IF(C8441="","",VLOOKUP($C8441,'7.工程別レート'!$C$6:$E$501,2,FALSE))</f>
        <v/>
      </c>
      <c r="K8441" s="195" t="str">
        <f t="shared" si="263"/>
        <v/>
      </c>
    </row>
    <row r="8442" spans="2:11" ht="18" customHeight="1">
      <c r="B8442" s="16" t="str">
        <f>IF('6.標準時間'!$B8442="","",'6.標準時間'!B8442)</f>
        <v/>
      </c>
      <c r="C8442" s="16" t="str">
        <f>IF('6.標準時間'!$C8442="","",'6.標準時間'!C8442)</f>
        <v/>
      </c>
      <c r="D8442" s="16" t="str">
        <f>IF('6.標準時間'!$C8442="","",'6.標準時間'!E8442)</f>
        <v/>
      </c>
      <c r="E8442" s="171" t="str">
        <f>IF('6.標準時間'!$C8442="","",'6.標準時間'!F8442)</f>
        <v/>
      </c>
      <c r="F8442" s="15" t="str">
        <f t="shared" si="262"/>
        <v/>
      </c>
      <c r="G8442" s="142" t="str">
        <f>IF('6.標準時間'!$C8442="","",'6.標準時間'!H8442)</f>
        <v/>
      </c>
      <c r="H8442" s="142" t="str">
        <f>IF('6.標準時間'!$C8442="","",'6.標準時間'!I8442)</f>
        <v/>
      </c>
      <c r="I8442" s="107" t="str">
        <f>IF(C8442="","",VLOOKUP($C8442,'7.工程別レート'!$C$6:$E$501,3,FALSE))</f>
        <v/>
      </c>
      <c r="J8442" s="108" t="str">
        <f>IF(C8442="","",VLOOKUP($C8442,'7.工程別レート'!$C$6:$E$501,2,FALSE))</f>
        <v/>
      </c>
      <c r="K8442" s="195" t="str">
        <f t="shared" si="263"/>
        <v/>
      </c>
    </row>
    <row r="8443" spans="2:11" ht="18" customHeight="1">
      <c r="B8443" s="16" t="str">
        <f>IF('6.標準時間'!$B8443="","",'6.標準時間'!B8443)</f>
        <v/>
      </c>
      <c r="C8443" s="16" t="str">
        <f>IF('6.標準時間'!$C8443="","",'6.標準時間'!C8443)</f>
        <v/>
      </c>
      <c r="D8443" s="16" t="str">
        <f>IF('6.標準時間'!$C8443="","",'6.標準時間'!E8443)</f>
        <v/>
      </c>
      <c r="E8443" s="171" t="str">
        <f>IF('6.標準時間'!$C8443="","",'6.標準時間'!F8443)</f>
        <v/>
      </c>
      <c r="F8443" s="15" t="str">
        <f t="shared" si="262"/>
        <v/>
      </c>
      <c r="G8443" s="142" t="str">
        <f>IF('6.標準時間'!$C8443="","",'6.標準時間'!H8443)</f>
        <v/>
      </c>
      <c r="H8443" s="142" t="str">
        <f>IF('6.標準時間'!$C8443="","",'6.標準時間'!I8443)</f>
        <v/>
      </c>
      <c r="I8443" s="107" t="str">
        <f>IF(C8443="","",VLOOKUP($C8443,'7.工程別レート'!$C$6:$E$501,3,FALSE))</f>
        <v/>
      </c>
      <c r="J8443" s="108" t="str">
        <f>IF(C8443="","",VLOOKUP($C8443,'7.工程別レート'!$C$6:$E$501,2,FALSE))</f>
        <v/>
      </c>
      <c r="K8443" s="195" t="str">
        <f t="shared" si="263"/>
        <v/>
      </c>
    </row>
    <row r="8444" spans="2:11" ht="18" customHeight="1">
      <c r="B8444" s="16" t="str">
        <f>IF('6.標準時間'!$B8444="","",'6.標準時間'!B8444)</f>
        <v/>
      </c>
      <c r="C8444" s="16" t="str">
        <f>IF('6.標準時間'!$C8444="","",'6.標準時間'!C8444)</f>
        <v/>
      </c>
      <c r="D8444" s="16" t="str">
        <f>IF('6.標準時間'!$C8444="","",'6.標準時間'!E8444)</f>
        <v/>
      </c>
      <c r="E8444" s="171" t="str">
        <f>IF('6.標準時間'!$C8444="","",'6.標準時間'!F8444)</f>
        <v/>
      </c>
      <c r="F8444" s="15" t="str">
        <f t="shared" si="262"/>
        <v/>
      </c>
      <c r="G8444" s="142" t="str">
        <f>IF('6.標準時間'!$C8444="","",'6.標準時間'!H8444)</f>
        <v/>
      </c>
      <c r="H8444" s="142" t="str">
        <f>IF('6.標準時間'!$C8444="","",'6.標準時間'!I8444)</f>
        <v/>
      </c>
      <c r="I8444" s="107" t="str">
        <f>IF(C8444="","",VLOOKUP($C8444,'7.工程別レート'!$C$6:$E$501,3,FALSE))</f>
        <v/>
      </c>
      <c r="J8444" s="108" t="str">
        <f>IF(C8444="","",VLOOKUP($C8444,'7.工程別レート'!$C$6:$E$501,2,FALSE))</f>
        <v/>
      </c>
      <c r="K8444" s="195" t="str">
        <f t="shared" si="263"/>
        <v/>
      </c>
    </row>
    <row r="8445" spans="2:11" ht="18" customHeight="1">
      <c r="B8445" s="16" t="str">
        <f>IF('6.標準時間'!$B8445="","",'6.標準時間'!B8445)</f>
        <v/>
      </c>
      <c r="C8445" s="16" t="str">
        <f>IF('6.標準時間'!$C8445="","",'6.標準時間'!C8445)</f>
        <v/>
      </c>
      <c r="D8445" s="16" t="str">
        <f>IF('6.標準時間'!$C8445="","",'6.標準時間'!E8445)</f>
        <v/>
      </c>
      <c r="E8445" s="171" t="str">
        <f>IF('6.標準時間'!$C8445="","",'6.標準時間'!F8445)</f>
        <v/>
      </c>
      <c r="F8445" s="15" t="str">
        <f t="shared" si="262"/>
        <v/>
      </c>
      <c r="G8445" s="142" t="str">
        <f>IF('6.標準時間'!$C8445="","",'6.標準時間'!H8445)</f>
        <v/>
      </c>
      <c r="H8445" s="142" t="str">
        <f>IF('6.標準時間'!$C8445="","",'6.標準時間'!I8445)</f>
        <v/>
      </c>
      <c r="I8445" s="107" t="str">
        <f>IF(C8445="","",VLOOKUP($C8445,'7.工程別レート'!$C$6:$E$501,3,FALSE))</f>
        <v/>
      </c>
      <c r="J8445" s="108" t="str">
        <f>IF(C8445="","",VLOOKUP($C8445,'7.工程別レート'!$C$6:$E$501,2,FALSE))</f>
        <v/>
      </c>
      <c r="K8445" s="195" t="str">
        <f t="shared" si="263"/>
        <v/>
      </c>
    </row>
    <row r="8446" spans="2:11" ht="18" customHeight="1">
      <c r="B8446" s="16" t="str">
        <f>IF('6.標準時間'!$B8446="","",'6.標準時間'!B8446)</f>
        <v/>
      </c>
      <c r="C8446" s="16" t="str">
        <f>IF('6.標準時間'!$C8446="","",'6.標準時間'!C8446)</f>
        <v/>
      </c>
      <c r="D8446" s="16" t="str">
        <f>IF('6.標準時間'!$C8446="","",'6.標準時間'!E8446)</f>
        <v/>
      </c>
      <c r="E8446" s="171" t="str">
        <f>IF('6.標準時間'!$C8446="","",'6.標準時間'!F8446)</f>
        <v/>
      </c>
      <c r="F8446" s="15" t="str">
        <f t="shared" si="262"/>
        <v/>
      </c>
      <c r="G8446" s="142" t="str">
        <f>IF('6.標準時間'!$C8446="","",'6.標準時間'!H8446)</f>
        <v/>
      </c>
      <c r="H8446" s="142" t="str">
        <f>IF('6.標準時間'!$C8446="","",'6.標準時間'!I8446)</f>
        <v/>
      </c>
      <c r="I8446" s="107" t="str">
        <f>IF(C8446="","",VLOOKUP($C8446,'7.工程別レート'!$C$6:$E$501,3,FALSE))</f>
        <v/>
      </c>
      <c r="J8446" s="108" t="str">
        <f>IF(C8446="","",VLOOKUP($C8446,'7.工程別レート'!$C$6:$E$501,2,FALSE))</f>
        <v/>
      </c>
      <c r="K8446" s="195" t="str">
        <f t="shared" si="263"/>
        <v/>
      </c>
    </row>
    <row r="8447" spans="2:11" ht="18" customHeight="1">
      <c r="B8447" s="16" t="str">
        <f>IF('6.標準時間'!$B8447="","",'6.標準時間'!B8447)</f>
        <v/>
      </c>
      <c r="C8447" s="16" t="str">
        <f>IF('6.標準時間'!$C8447="","",'6.標準時間'!C8447)</f>
        <v/>
      </c>
      <c r="D8447" s="16" t="str">
        <f>IF('6.標準時間'!$C8447="","",'6.標準時間'!E8447)</f>
        <v/>
      </c>
      <c r="E8447" s="171" t="str">
        <f>IF('6.標準時間'!$C8447="","",'6.標準時間'!F8447)</f>
        <v/>
      </c>
      <c r="F8447" s="15" t="str">
        <f t="shared" si="262"/>
        <v/>
      </c>
      <c r="G8447" s="142" t="str">
        <f>IF('6.標準時間'!$C8447="","",'6.標準時間'!H8447)</f>
        <v/>
      </c>
      <c r="H8447" s="142" t="str">
        <f>IF('6.標準時間'!$C8447="","",'6.標準時間'!I8447)</f>
        <v/>
      </c>
      <c r="I8447" s="107" t="str">
        <f>IF(C8447="","",VLOOKUP($C8447,'7.工程別レート'!$C$6:$E$501,3,FALSE))</f>
        <v/>
      </c>
      <c r="J8447" s="108" t="str">
        <f>IF(C8447="","",VLOOKUP($C8447,'7.工程別レート'!$C$6:$E$501,2,FALSE))</f>
        <v/>
      </c>
      <c r="K8447" s="195" t="str">
        <f t="shared" si="263"/>
        <v/>
      </c>
    </row>
    <row r="8448" spans="2:11" ht="18" customHeight="1">
      <c r="B8448" s="16" t="str">
        <f>IF('6.標準時間'!$B8448="","",'6.標準時間'!B8448)</f>
        <v/>
      </c>
      <c r="C8448" s="16" t="str">
        <f>IF('6.標準時間'!$C8448="","",'6.標準時間'!C8448)</f>
        <v/>
      </c>
      <c r="D8448" s="16" t="str">
        <f>IF('6.標準時間'!$C8448="","",'6.標準時間'!E8448)</f>
        <v/>
      </c>
      <c r="E8448" s="171" t="str">
        <f>IF('6.標準時間'!$C8448="","",'6.標準時間'!F8448)</f>
        <v/>
      </c>
      <c r="F8448" s="15" t="str">
        <f t="shared" si="262"/>
        <v/>
      </c>
      <c r="G8448" s="142" t="str">
        <f>IF('6.標準時間'!$C8448="","",'6.標準時間'!H8448)</f>
        <v/>
      </c>
      <c r="H8448" s="142" t="str">
        <f>IF('6.標準時間'!$C8448="","",'6.標準時間'!I8448)</f>
        <v/>
      </c>
      <c r="I8448" s="107" t="str">
        <f>IF(C8448="","",VLOOKUP($C8448,'7.工程別レート'!$C$6:$E$501,3,FALSE))</f>
        <v/>
      </c>
      <c r="J8448" s="108" t="str">
        <f>IF(C8448="","",VLOOKUP($C8448,'7.工程別レート'!$C$6:$E$501,2,FALSE))</f>
        <v/>
      </c>
      <c r="K8448" s="195" t="str">
        <f t="shared" si="263"/>
        <v/>
      </c>
    </row>
    <row r="8449" spans="2:11" ht="18" customHeight="1">
      <c r="B8449" s="16" t="str">
        <f>IF('6.標準時間'!$B8449="","",'6.標準時間'!B8449)</f>
        <v/>
      </c>
      <c r="C8449" s="16" t="str">
        <f>IF('6.標準時間'!$C8449="","",'6.標準時間'!C8449)</f>
        <v/>
      </c>
      <c r="D8449" s="16" t="str">
        <f>IF('6.標準時間'!$C8449="","",'6.標準時間'!E8449)</f>
        <v/>
      </c>
      <c r="E8449" s="171" t="str">
        <f>IF('6.標準時間'!$C8449="","",'6.標準時間'!F8449)</f>
        <v/>
      </c>
      <c r="F8449" s="15" t="str">
        <f t="shared" si="262"/>
        <v/>
      </c>
      <c r="G8449" s="142" t="str">
        <f>IF('6.標準時間'!$C8449="","",'6.標準時間'!H8449)</f>
        <v/>
      </c>
      <c r="H8449" s="142" t="str">
        <f>IF('6.標準時間'!$C8449="","",'6.標準時間'!I8449)</f>
        <v/>
      </c>
      <c r="I8449" s="107" t="str">
        <f>IF(C8449="","",VLOOKUP($C8449,'7.工程別レート'!$C$6:$E$501,3,FALSE))</f>
        <v/>
      </c>
      <c r="J8449" s="108" t="str">
        <f>IF(C8449="","",VLOOKUP($C8449,'7.工程別レート'!$C$6:$E$501,2,FALSE))</f>
        <v/>
      </c>
      <c r="K8449" s="195" t="str">
        <f t="shared" si="263"/>
        <v/>
      </c>
    </row>
    <row r="8450" spans="2:11" ht="18" customHeight="1">
      <c r="B8450" s="16" t="str">
        <f>IF('6.標準時間'!$B8450="","",'6.標準時間'!B8450)</f>
        <v/>
      </c>
      <c r="C8450" s="16" t="str">
        <f>IF('6.標準時間'!$C8450="","",'6.標準時間'!C8450)</f>
        <v/>
      </c>
      <c r="D8450" s="16" t="str">
        <f>IF('6.標準時間'!$C8450="","",'6.標準時間'!E8450)</f>
        <v/>
      </c>
      <c r="E8450" s="171" t="str">
        <f>IF('6.標準時間'!$C8450="","",'6.標準時間'!F8450)</f>
        <v/>
      </c>
      <c r="F8450" s="15" t="str">
        <f t="shared" si="262"/>
        <v/>
      </c>
      <c r="G8450" s="142" t="str">
        <f>IF('6.標準時間'!$C8450="","",'6.標準時間'!H8450)</f>
        <v/>
      </c>
      <c r="H8450" s="142" t="str">
        <f>IF('6.標準時間'!$C8450="","",'6.標準時間'!I8450)</f>
        <v/>
      </c>
      <c r="I8450" s="107" t="str">
        <f>IF(C8450="","",VLOOKUP($C8450,'7.工程別レート'!$C$6:$E$501,3,FALSE))</f>
        <v/>
      </c>
      <c r="J8450" s="108" t="str">
        <f>IF(C8450="","",VLOOKUP($C8450,'7.工程別レート'!$C$6:$E$501,2,FALSE))</f>
        <v/>
      </c>
      <c r="K8450" s="195" t="str">
        <f t="shared" si="263"/>
        <v/>
      </c>
    </row>
    <row r="8451" spans="2:11" ht="18" customHeight="1">
      <c r="B8451" s="16" t="str">
        <f>IF('6.標準時間'!$B8451="","",'6.標準時間'!B8451)</f>
        <v/>
      </c>
      <c r="C8451" s="16" t="str">
        <f>IF('6.標準時間'!$C8451="","",'6.標準時間'!C8451)</f>
        <v/>
      </c>
      <c r="D8451" s="16" t="str">
        <f>IF('6.標準時間'!$C8451="","",'6.標準時間'!E8451)</f>
        <v/>
      </c>
      <c r="E8451" s="171" t="str">
        <f>IF('6.標準時間'!$C8451="","",'6.標準時間'!F8451)</f>
        <v/>
      </c>
      <c r="F8451" s="15" t="str">
        <f t="shared" si="262"/>
        <v/>
      </c>
      <c r="G8451" s="142" t="str">
        <f>IF('6.標準時間'!$C8451="","",'6.標準時間'!H8451)</f>
        <v/>
      </c>
      <c r="H8451" s="142" t="str">
        <f>IF('6.標準時間'!$C8451="","",'6.標準時間'!I8451)</f>
        <v/>
      </c>
      <c r="I8451" s="107" t="str">
        <f>IF(C8451="","",VLOOKUP($C8451,'7.工程別レート'!$C$6:$E$501,3,FALSE))</f>
        <v/>
      </c>
      <c r="J8451" s="108" t="str">
        <f>IF(C8451="","",VLOOKUP($C8451,'7.工程別レート'!$C$6:$E$501,2,FALSE))</f>
        <v/>
      </c>
      <c r="K8451" s="195" t="str">
        <f t="shared" si="263"/>
        <v/>
      </c>
    </row>
    <row r="8452" spans="2:11" ht="18" customHeight="1">
      <c r="B8452" s="16" t="str">
        <f>IF('6.標準時間'!$B8452="","",'6.標準時間'!B8452)</f>
        <v/>
      </c>
      <c r="C8452" s="16" t="str">
        <f>IF('6.標準時間'!$C8452="","",'6.標準時間'!C8452)</f>
        <v/>
      </c>
      <c r="D8452" s="16" t="str">
        <f>IF('6.標準時間'!$C8452="","",'6.標準時間'!E8452)</f>
        <v/>
      </c>
      <c r="E8452" s="171" t="str">
        <f>IF('6.標準時間'!$C8452="","",'6.標準時間'!F8452)</f>
        <v/>
      </c>
      <c r="F8452" s="15" t="str">
        <f t="shared" si="262"/>
        <v/>
      </c>
      <c r="G8452" s="142" t="str">
        <f>IF('6.標準時間'!$C8452="","",'6.標準時間'!H8452)</f>
        <v/>
      </c>
      <c r="H8452" s="142" t="str">
        <f>IF('6.標準時間'!$C8452="","",'6.標準時間'!I8452)</f>
        <v/>
      </c>
      <c r="I8452" s="107" t="str">
        <f>IF(C8452="","",VLOOKUP($C8452,'7.工程別レート'!$C$6:$E$501,3,FALSE))</f>
        <v/>
      </c>
      <c r="J8452" s="108" t="str">
        <f>IF(C8452="","",VLOOKUP($C8452,'7.工程別レート'!$C$6:$E$501,2,FALSE))</f>
        <v/>
      </c>
      <c r="K8452" s="195" t="str">
        <f t="shared" si="263"/>
        <v/>
      </c>
    </row>
    <row r="8453" spans="2:11" ht="18" customHeight="1">
      <c r="B8453" s="16" t="str">
        <f>IF('6.標準時間'!$B8453="","",'6.標準時間'!B8453)</f>
        <v/>
      </c>
      <c r="C8453" s="16" t="str">
        <f>IF('6.標準時間'!$C8453="","",'6.標準時間'!C8453)</f>
        <v/>
      </c>
      <c r="D8453" s="16" t="str">
        <f>IF('6.標準時間'!$C8453="","",'6.標準時間'!E8453)</f>
        <v/>
      </c>
      <c r="E8453" s="171" t="str">
        <f>IF('6.標準時間'!$C8453="","",'6.標準時間'!F8453)</f>
        <v/>
      </c>
      <c r="F8453" s="15" t="str">
        <f t="shared" si="262"/>
        <v/>
      </c>
      <c r="G8453" s="142" t="str">
        <f>IF('6.標準時間'!$C8453="","",'6.標準時間'!H8453)</f>
        <v/>
      </c>
      <c r="H8453" s="142" t="str">
        <f>IF('6.標準時間'!$C8453="","",'6.標準時間'!I8453)</f>
        <v/>
      </c>
      <c r="I8453" s="107" t="str">
        <f>IF(C8453="","",VLOOKUP($C8453,'7.工程別レート'!$C$6:$E$501,3,FALSE))</f>
        <v/>
      </c>
      <c r="J8453" s="108" t="str">
        <f>IF(C8453="","",VLOOKUP($C8453,'7.工程別レート'!$C$6:$E$501,2,FALSE))</f>
        <v/>
      </c>
      <c r="K8453" s="195" t="str">
        <f t="shared" si="263"/>
        <v/>
      </c>
    </row>
    <row r="8454" spans="2:11" ht="18" customHeight="1">
      <c r="B8454" s="16" t="str">
        <f>IF('6.標準時間'!$B8454="","",'6.標準時間'!B8454)</f>
        <v/>
      </c>
      <c r="C8454" s="16" t="str">
        <f>IF('6.標準時間'!$C8454="","",'6.標準時間'!C8454)</f>
        <v/>
      </c>
      <c r="D8454" s="16" t="str">
        <f>IF('6.標準時間'!$C8454="","",'6.標準時間'!E8454)</f>
        <v/>
      </c>
      <c r="E8454" s="171" t="str">
        <f>IF('6.標準時間'!$C8454="","",'6.標準時間'!F8454)</f>
        <v/>
      </c>
      <c r="F8454" s="15" t="str">
        <f t="shared" ref="F8454:F8517" si="264">C8454&amp;D8454</f>
        <v/>
      </c>
      <c r="G8454" s="142" t="str">
        <f>IF('6.標準時間'!$C8454="","",'6.標準時間'!H8454)</f>
        <v/>
      </c>
      <c r="H8454" s="142" t="str">
        <f>IF('6.標準時間'!$C8454="","",'6.標準時間'!I8454)</f>
        <v/>
      </c>
      <c r="I8454" s="107" t="str">
        <f>IF(C8454="","",VLOOKUP($C8454,'7.工程別レート'!$C$6:$E$501,3,FALSE))</f>
        <v/>
      </c>
      <c r="J8454" s="108" t="str">
        <f>IF(C8454="","",VLOOKUP($C8454,'7.工程別レート'!$C$6:$E$501,2,FALSE))</f>
        <v/>
      </c>
      <c r="K8454" s="195" t="str">
        <f t="shared" si="263"/>
        <v/>
      </c>
    </row>
    <row r="8455" spans="2:11" ht="18" customHeight="1">
      <c r="B8455" s="16" t="str">
        <f>IF('6.標準時間'!$B8455="","",'6.標準時間'!B8455)</f>
        <v/>
      </c>
      <c r="C8455" s="16" t="str">
        <f>IF('6.標準時間'!$C8455="","",'6.標準時間'!C8455)</f>
        <v/>
      </c>
      <c r="D8455" s="16" t="str">
        <f>IF('6.標準時間'!$C8455="","",'6.標準時間'!E8455)</f>
        <v/>
      </c>
      <c r="E8455" s="171" t="str">
        <f>IF('6.標準時間'!$C8455="","",'6.標準時間'!F8455)</f>
        <v/>
      </c>
      <c r="F8455" s="15" t="str">
        <f t="shared" si="264"/>
        <v/>
      </c>
      <c r="G8455" s="142" t="str">
        <f>IF('6.標準時間'!$C8455="","",'6.標準時間'!H8455)</f>
        <v/>
      </c>
      <c r="H8455" s="142" t="str">
        <f>IF('6.標準時間'!$C8455="","",'6.標準時間'!I8455)</f>
        <v/>
      </c>
      <c r="I8455" s="107" t="str">
        <f>IF(C8455="","",VLOOKUP($C8455,'7.工程別レート'!$C$6:$E$501,3,FALSE))</f>
        <v/>
      </c>
      <c r="J8455" s="108" t="str">
        <f>IF(C8455="","",VLOOKUP($C8455,'7.工程別レート'!$C$6:$E$501,2,FALSE))</f>
        <v/>
      </c>
      <c r="K8455" s="195" t="str">
        <f t="shared" ref="K8455:K8518" si="265">IF(ISERROR((G8455*I8455)+(H8455*J8455)),"",(G8455*I8455)+(H8455*J8455))</f>
        <v/>
      </c>
    </row>
    <row r="8456" spans="2:11" ht="18" customHeight="1">
      <c r="B8456" s="16" t="str">
        <f>IF('6.標準時間'!$B8456="","",'6.標準時間'!B8456)</f>
        <v/>
      </c>
      <c r="C8456" s="16" t="str">
        <f>IF('6.標準時間'!$C8456="","",'6.標準時間'!C8456)</f>
        <v/>
      </c>
      <c r="D8456" s="16" t="str">
        <f>IF('6.標準時間'!$C8456="","",'6.標準時間'!E8456)</f>
        <v/>
      </c>
      <c r="E8456" s="171" t="str">
        <f>IF('6.標準時間'!$C8456="","",'6.標準時間'!F8456)</f>
        <v/>
      </c>
      <c r="F8456" s="15" t="str">
        <f t="shared" si="264"/>
        <v/>
      </c>
      <c r="G8456" s="142" t="str">
        <f>IF('6.標準時間'!$C8456="","",'6.標準時間'!H8456)</f>
        <v/>
      </c>
      <c r="H8456" s="142" t="str">
        <f>IF('6.標準時間'!$C8456="","",'6.標準時間'!I8456)</f>
        <v/>
      </c>
      <c r="I8456" s="107" t="str">
        <f>IF(C8456="","",VLOOKUP($C8456,'7.工程別レート'!$C$6:$E$501,3,FALSE))</f>
        <v/>
      </c>
      <c r="J8456" s="108" t="str">
        <f>IF(C8456="","",VLOOKUP($C8456,'7.工程別レート'!$C$6:$E$501,2,FALSE))</f>
        <v/>
      </c>
      <c r="K8456" s="195" t="str">
        <f t="shared" si="265"/>
        <v/>
      </c>
    </row>
    <row r="8457" spans="2:11" ht="18" customHeight="1">
      <c r="B8457" s="16" t="str">
        <f>IF('6.標準時間'!$B8457="","",'6.標準時間'!B8457)</f>
        <v/>
      </c>
      <c r="C8457" s="16" t="str">
        <f>IF('6.標準時間'!$C8457="","",'6.標準時間'!C8457)</f>
        <v/>
      </c>
      <c r="D8457" s="16" t="str">
        <f>IF('6.標準時間'!$C8457="","",'6.標準時間'!E8457)</f>
        <v/>
      </c>
      <c r="E8457" s="171" t="str">
        <f>IF('6.標準時間'!$C8457="","",'6.標準時間'!F8457)</f>
        <v/>
      </c>
      <c r="F8457" s="15" t="str">
        <f t="shared" si="264"/>
        <v/>
      </c>
      <c r="G8457" s="142" t="str">
        <f>IF('6.標準時間'!$C8457="","",'6.標準時間'!H8457)</f>
        <v/>
      </c>
      <c r="H8457" s="142" t="str">
        <f>IF('6.標準時間'!$C8457="","",'6.標準時間'!I8457)</f>
        <v/>
      </c>
      <c r="I8457" s="107" t="str">
        <f>IF(C8457="","",VLOOKUP($C8457,'7.工程別レート'!$C$6:$E$501,3,FALSE))</f>
        <v/>
      </c>
      <c r="J8457" s="108" t="str">
        <f>IF(C8457="","",VLOOKUP($C8457,'7.工程別レート'!$C$6:$E$501,2,FALSE))</f>
        <v/>
      </c>
      <c r="K8457" s="195" t="str">
        <f t="shared" si="265"/>
        <v/>
      </c>
    </row>
    <row r="8458" spans="2:11" ht="18" customHeight="1">
      <c r="B8458" s="16" t="str">
        <f>IF('6.標準時間'!$B8458="","",'6.標準時間'!B8458)</f>
        <v/>
      </c>
      <c r="C8458" s="16" t="str">
        <f>IF('6.標準時間'!$C8458="","",'6.標準時間'!C8458)</f>
        <v/>
      </c>
      <c r="D8458" s="16" t="str">
        <f>IF('6.標準時間'!$C8458="","",'6.標準時間'!E8458)</f>
        <v/>
      </c>
      <c r="E8458" s="171" t="str">
        <f>IF('6.標準時間'!$C8458="","",'6.標準時間'!F8458)</f>
        <v/>
      </c>
      <c r="F8458" s="15" t="str">
        <f t="shared" si="264"/>
        <v/>
      </c>
      <c r="G8458" s="142" t="str">
        <f>IF('6.標準時間'!$C8458="","",'6.標準時間'!H8458)</f>
        <v/>
      </c>
      <c r="H8458" s="142" t="str">
        <f>IF('6.標準時間'!$C8458="","",'6.標準時間'!I8458)</f>
        <v/>
      </c>
      <c r="I8458" s="107" t="str">
        <f>IF(C8458="","",VLOOKUP($C8458,'7.工程別レート'!$C$6:$E$501,3,FALSE))</f>
        <v/>
      </c>
      <c r="J8458" s="108" t="str">
        <f>IF(C8458="","",VLOOKUP($C8458,'7.工程別レート'!$C$6:$E$501,2,FALSE))</f>
        <v/>
      </c>
      <c r="K8458" s="195" t="str">
        <f t="shared" si="265"/>
        <v/>
      </c>
    </row>
    <row r="8459" spans="2:11" ht="18" customHeight="1">
      <c r="B8459" s="16" t="str">
        <f>IF('6.標準時間'!$B8459="","",'6.標準時間'!B8459)</f>
        <v/>
      </c>
      <c r="C8459" s="16" t="str">
        <f>IF('6.標準時間'!$C8459="","",'6.標準時間'!C8459)</f>
        <v/>
      </c>
      <c r="D8459" s="16" t="str">
        <f>IF('6.標準時間'!$C8459="","",'6.標準時間'!E8459)</f>
        <v/>
      </c>
      <c r="E8459" s="171" t="str">
        <f>IF('6.標準時間'!$C8459="","",'6.標準時間'!F8459)</f>
        <v/>
      </c>
      <c r="F8459" s="15" t="str">
        <f t="shared" si="264"/>
        <v/>
      </c>
      <c r="G8459" s="142" t="str">
        <f>IF('6.標準時間'!$C8459="","",'6.標準時間'!H8459)</f>
        <v/>
      </c>
      <c r="H8459" s="142" t="str">
        <f>IF('6.標準時間'!$C8459="","",'6.標準時間'!I8459)</f>
        <v/>
      </c>
      <c r="I8459" s="107" t="str">
        <f>IF(C8459="","",VLOOKUP($C8459,'7.工程別レート'!$C$6:$E$501,3,FALSE))</f>
        <v/>
      </c>
      <c r="J8459" s="108" t="str">
        <f>IF(C8459="","",VLOOKUP($C8459,'7.工程別レート'!$C$6:$E$501,2,FALSE))</f>
        <v/>
      </c>
      <c r="K8459" s="195" t="str">
        <f t="shared" si="265"/>
        <v/>
      </c>
    </row>
    <row r="8460" spans="2:11" ht="18" customHeight="1">
      <c r="B8460" s="16" t="str">
        <f>IF('6.標準時間'!$B8460="","",'6.標準時間'!B8460)</f>
        <v/>
      </c>
      <c r="C8460" s="16" t="str">
        <f>IF('6.標準時間'!$C8460="","",'6.標準時間'!C8460)</f>
        <v/>
      </c>
      <c r="D8460" s="16" t="str">
        <f>IF('6.標準時間'!$C8460="","",'6.標準時間'!E8460)</f>
        <v/>
      </c>
      <c r="E8460" s="171" t="str">
        <f>IF('6.標準時間'!$C8460="","",'6.標準時間'!F8460)</f>
        <v/>
      </c>
      <c r="F8460" s="15" t="str">
        <f t="shared" si="264"/>
        <v/>
      </c>
      <c r="G8460" s="142" t="str">
        <f>IF('6.標準時間'!$C8460="","",'6.標準時間'!H8460)</f>
        <v/>
      </c>
      <c r="H8460" s="142" t="str">
        <f>IF('6.標準時間'!$C8460="","",'6.標準時間'!I8460)</f>
        <v/>
      </c>
      <c r="I8460" s="107" t="str">
        <f>IF(C8460="","",VLOOKUP($C8460,'7.工程別レート'!$C$6:$E$501,3,FALSE))</f>
        <v/>
      </c>
      <c r="J8460" s="108" t="str">
        <f>IF(C8460="","",VLOOKUP($C8460,'7.工程別レート'!$C$6:$E$501,2,FALSE))</f>
        <v/>
      </c>
      <c r="K8460" s="195" t="str">
        <f t="shared" si="265"/>
        <v/>
      </c>
    </row>
    <row r="8461" spans="2:11" ht="18" customHeight="1">
      <c r="B8461" s="16" t="str">
        <f>IF('6.標準時間'!$B8461="","",'6.標準時間'!B8461)</f>
        <v/>
      </c>
      <c r="C8461" s="16" t="str">
        <f>IF('6.標準時間'!$C8461="","",'6.標準時間'!C8461)</f>
        <v/>
      </c>
      <c r="D8461" s="16" t="str">
        <f>IF('6.標準時間'!$C8461="","",'6.標準時間'!E8461)</f>
        <v/>
      </c>
      <c r="E8461" s="171" t="str">
        <f>IF('6.標準時間'!$C8461="","",'6.標準時間'!F8461)</f>
        <v/>
      </c>
      <c r="F8461" s="15" t="str">
        <f t="shared" si="264"/>
        <v/>
      </c>
      <c r="G8461" s="142" t="str">
        <f>IF('6.標準時間'!$C8461="","",'6.標準時間'!H8461)</f>
        <v/>
      </c>
      <c r="H8461" s="142" t="str">
        <f>IF('6.標準時間'!$C8461="","",'6.標準時間'!I8461)</f>
        <v/>
      </c>
      <c r="I8461" s="107" t="str">
        <f>IF(C8461="","",VLOOKUP($C8461,'7.工程別レート'!$C$6:$E$501,3,FALSE))</f>
        <v/>
      </c>
      <c r="J8461" s="108" t="str">
        <f>IF(C8461="","",VLOOKUP($C8461,'7.工程別レート'!$C$6:$E$501,2,FALSE))</f>
        <v/>
      </c>
      <c r="K8461" s="195" t="str">
        <f t="shared" si="265"/>
        <v/>
      </c>
    </row>
    <row r="8462" spans="2:11" ht="18" customHeight="1">
      <c r="B8462" s="16" t="str">
        <f>IF('6.標準時間'!$B8462="","",'6.標準時間'!B8462)</f>
        <v/>
      </c>
      <c r="C8462" s="16" t="str">
        <f>IF('6.標準時間'!$C8462="","",'6.標準時間'!C8462)</f>
        <v/>
      </c>
      <c r="D8462" s="16" t="str">
        <f>IF('6.標準時間'!$C8462="","",'6.標準時間'!E8462)</f>
        <v/>
      </c>
      <c r="E8462" s="171" t="str">
        <f>IF('6.標準時間'!$C8462="","",'6.標準時間'!F8462)</f>
        <v/>
      </c>
      <c r="F8462" s="15" t="str">
        <f t="shared" si="264"/>
        <v/>
      </c>
      <c r="G8462" s="142" t="str">
        <f>IF('6.標準時間'!$C8462="","",'6.標準時間'!H8462)</f>
        <v/>
      </c>
      <c r="H8462" s="142" t="str">
        <f>IF('6.標準時間'!$C8462="","",'6.標準時間'!I8462)</f>
        <v/>
      </c>
      <c r="I8462" s="107" t="str">
        <f>IF(C8462="","",VLOOKUP($C8462,'7.工程別レート'!$C$6:$E$501,3,FALSE))</f>
        <v/>
      </c>
      <c r="J8462" s="108" t="str">
        <f>IF(C8462="","",VLOOKUP($C8462,'7.工程別レート'!$C$6:$E$501,2,FALSE))</f>
        <v/>
      </c>
      <c r="K8462" s="195" t="str">
        <f t="shared" si="265"/>
        <v/>
      </c>
    </row>
    <row r="8463" spans="2:11" ht="18" customHeight="1">
      <c r="B8463" s="16" t="str">
        <f>IF('6.標準時間'!$B8463="","",'6.標準時間'!B8463)</f>
        <v/>
      </c>
      <c r="C8463" s="16" t="str">
        <f>IF('6.標準時間'!$C8463="","",'6.標準時間'!C8463)</f>
        <v/>
      </c>
      <c r="D8463" s="16" t="str">
        <f>IF('6.標準時間'!$C8463="","",'6.標準時間'!E8463)</f>
        <v/>
      </c>
      <c r="E8463" s="171" t="str">
        <f>IF('6.標準時間'!$C8463="","",'6.標準時間'!F8463)</f>
        <v/>
      </c>
      <c r="F8463" s="15" t="str">
        <f t="shared" si="264"/>
        <v/>
      </c>
      <c r="G8463" s="142" t="str">
        <f>IF('6.標準時間'!$C8463="","",'6.標準時間'!H8463)</f>
        <v/>
      </c>
      <c r="H8463" s="142" t="str">
        <f>IF('6.標準時間'!$C8463="","",'6.標準時間'!I8463)</f>
        <v/>
      </c>
      <c r="I8463" s="107" t="str">
        <f>IF(C8463="","",VLOOKUP($C8463,'7.工程別レート'!$C$6:$E$501,3,FALSE))</f>
        <v/>
      </c>
      <c r="J8463" s="108" t="str">
        <f>IF(C8463="","",VLOOKUP($C8463,'7.工程別レート'!$C$6:$E$501,2,FALSE))</f>
        <v/>
      </c>
      <c r="K8463" s="195" t="str">
        <f t="shared" si="265"/>
        <v/>
      </c>
    </row>
    <row r="8464" spans="2:11" ht="18" customHeight="1">
      <c r="B8464" s="16" t="str">
        <f>IF('6.標準時間'!$B8464="","",'6.標準時間'!B8464)</f>
        <v/>
      </c>
      <c r="C8464" s="16" t="str">
        <f>IF('6.標準時間'!$C8464="","",'6.標準時間'!C8464)</f>
        <v/>
      </c>
      <c r="D8464" s="16" t="str">
        <f>IF('6.標準時間'!$C8464="","",'6.標準時間'!E8464)</f>
        <v/>
      </c>
      <c r="E8464" s="171" t="str">
        <f>IF('6.標準時間'!$C8464="","",'6.標準時間'!F8464)</f>
        <v/>
      </c>
      <c r="F8464" s="15" t="str">
        <f t="shared" si="264"/>
        <v/>
      </c>
      <c r="G8464" s="142" t="str">
        <f>IF('6.標準時間'!$C8464="","",'6.標準時間'!H8464)</f>
        <v/>
      </c>
      <c r="H8464" s="142" t="str">
        <f>IF('6.標準時間'!$C8464="","",'6.標準時間'!I8464)</f>
        <v/>
      </c>
      <c r="I8464" s="107" t="str">
        <f>IF(C8464="","",VLOOKUP($C8464,'7.工程別レート'!$C$6:$E$501,3,FALSE))</f>
        <v/>
      </c>
      <c r="J8464" s="108" t="str">
        <f>IF(C8464="","",VLOOKUP($C8464,'7.工程別レート'!$C$6:$E$501,2,FALSE))</f>
        <v/>
      </c>
      <c r="K8464" s="195" t="str">
        <f t="shared" si="265"/>
        <v/>
      </c>
    </row>
    <row r="8465" spans="2:11" ht="18" customHeight="1">
      <c r="B8465" s="16" t="str">
        <f>IF('6.標準時間'!$B8465="","",'6.標準時間'!B8465)</f>
        <v/>
      </c>
      <c r="C8465" s="16" t="str">
        <f>IF('6.標準時間'!$C8465="","",'6.標準時間'!C8465)</f>
        <v/>
      </c>
      <c r="D8465" s="16" t="str">
        <f>IF('6.標準時間'!$C8465="","",'6.標準時間'!E8465)</f>
        <v/>
      </c>
      <c r="E8465" s="171" t="str">
        <f>IF('6.標準時間'!$C8465="","",'6.標準時間'!F8465)</f>
        <v/>
      </c>
      <c r="F8465" s="15" t="str">
        <f t="shared" si="264"/>
        <v/>
      </c>
      <c r="G8465" s="142" t="str">
        <f>IF('6.標準時間'!$C8465="","",'6.標準時間'!H8465)</f>
        <v/>
      </c>
      <c r="H8465" s="142" t="str">
        <f>IF('6.標準時間'!$C8465="","",'6.標準時間'!I8465)</f>
        <v/>
      </c>
      <c r="I8465" s="107" t="str">
        <f>IF(C8465="","",VLOOKUP($C8465,'7.工程別レート'!$C$6:$E$501,3,FALSE))</f>
        <v/>
      </c>
      <c r="J8465" s="108" t="str">
        <f>IF(C8465="","",VLOOKUP($C8465,'7.工程別レート'!$C$6:$E$501,2,FALSE))</f>
        <v/>
      </c>
      <c r="K8465" s="195" t="str">
        <f t="shared" si="265"/>
        <v/>
      </c>
    </row>
    <row r="8466" spans="2:11" ht="18" customHeight="1">
      <c r="B8466" s="16" t="str">
        <f>IF('6.標準時間'!$B8466="","",'6.標準時間'!B8466)</f>
        <v/>
      </c>
      <c r="C8466" s="16" t="str">
        <f>IF('6.標準時間'!$C8466="","",'6.標準時間'!C8466)</f>
        <v/>
      </c>
      <c r="D8466" s="16" t="str">
        <f>IF('6.標準時間'!$C8466="","",'6.標準時間'!E8466)</f>
        <v/>
      </c>
      <c r="E8466" s="171" t="str">
        <f>IF('6.標準時間'!$C8466="","",'6.標準時間'!F8466)</f>
        <v/>
      </c>
      <c r="F8466" s="15" t="str">
        <f t="shared" si="264"/>
        <v/>
      </c>
      <c r="G8466" s="142" t="str">
        <f>IF('6.標準時間'!$C8466="","",'6.標準時間'!H8466)</f>
        <v/>
      </c>
      <c r="H8466" s="142" t="str">
        <f>IF('6.標準時間'!$C8466="","",'6.標準時間'!I8466)</f>
        <v/>
      </c>
      <c r="I8466" s="107" t="str">
        <f>IF(C8466="","",VLOOKUP($C8466,'7.工程別レート'!$C$6:$E$501,3,FALSE))</f>
        <v/>
      </c>
      <c r="J8466" s="108" t="str">
        <f>IF(C8466="","",VLOOKUP($C8466,'7.工程別レート'!$C$6:$E$501,2,FALSE))</f>
        <v/>
      </c>
      <c r="K8466" s="195" t="str">
        <f t="shared" si="265"/>
        <v/>
      </c>
    </row>
    <row r="8467" spans="2:11" ht="18" customHeight="1">
      <c r="B8467" s="16" t="str">
        <f>IF('6.標準時間'!$B8467="","",'6.標準時間'!B8467)</f>
        <v/>
      </c>
      <c r="C8467" s="16" t="str">
        <f>IF('6.標準時間'!$C8467="","",'6.標準時間'!C8467)</f>
        <v/>
      </c>
      <c r="D8467" s="16" t="str">
        <f>IF('6.標準時間'!$C8467="","",'6.標準時間'!E8467)</f>
        <v/>
      </c>
      <c r="E8467" s="171" t="str">
        <f>IF('6.標準時間'!$C8467="","",'6.標準時間'!F8467)</f>
        <v/>
      </c>
      <c r="F8467" s="15" t="str">
        <f t="shared" si="264"/>
        <v/>
      </c>
      <c r="G8467" s="142" t="str">
        <f>IF('6.標準時間'!$C8467="","",'6.標準時間'!H8467)</f>
        <v/>
      </c>
      <c r="H8467" s="142" t="str">
        <f>IF('6.標準時間'!$C8467="","",'6.標準時間'!I8467)</f>
        <v/>
      </c>
      <c r="I8467" s="107" t="str">
        <f>IF(C8467="","",VLOOKUP($C8467,'7.工程別レート'!$C$6:$E$501,3,FALSE))</f>
        <v/>
      </c>
      <c r="J8467" s="108" t="str">
        <f>IF(C8467="","",VLOOKUP($C8467,'7.工程別レート'!$C$6:$E$501,2,FALSE))</f>
        <v/>
      </c>
      <c r="K8467" s="195" t="str">
        <f t="shared" si="265"/>
        <v/>
      </c>
    </row>
    <row r="8468" spans="2:11" ht="18" customHeight="1">
      <c r="B8468" s="16" t="str">
        <f>IF('6.標準時間'!$B8468="","",'6.標準時間'!B8468)</f>
        <v/>
      </c>
      <c r="C8468" s="16" t="str">
        <f>IF('6.標準時間'!$C8468="","",'6.標準時間'!C8468)</f>
        <v/>
      </c>
      <c r="D8468" s="16" t="str">
        <f>IF('6.標準時間'!$C8468="","",'6.標準時間'!E8468)</f>
        <v/>
      </c>
      <c r="E8468" s="171" t="str">
        <f>IF('6.標準時間'!$C8468="","",'6.標準時間'!F8468)</f>
        <v/>
      </c>
      <c r="F8468" s="15" t="str">
        <f t="shared" si="264"/>
        <v/>
      </c>
      <c r="G8468" s="142" t="str">
        <f>IF('6.標準時間'!$C8468="","",'6.標準時間'!H8468)</f>
        <v/>
      </c>
      <c r="H8468" s="142" t="str">
        <f>IF('6.標準時間'!$C8468="","",'6.標準時間'!I8468)</f>
        <v/>
      </c>
      <c r="I8468" s="107" t="str">
        <f>IF(C8468="","",VLOOKUP($C8468,'7.工程別レート'!$C$6:$E$501,3,FALSE))</f>
        <v/>
      </c>
      <c r="J8468" s="108" t="str">
        <f>IF(C8468="","",VLOOKUP($C8468,'7.工程別レート'!$C$6:$E$501,2,FALSE))</f>
        <v/>
      </c>
      <c r="K8468" s="195" t="str">
        <f t="shared" si="265"/>
        <v/>
      </c>
    </row>
    <row r="8469" spans="2:11" ht="18" customHeight="1">
      <c r="B8469" s="16" t="str">
        <f>IF('6.標準時間'!$B8469="","",'6.標準時間'!B8469)</f>
        <v/>
      </c>
      <c r="C8469" s="16" t="str">
        <f>IF('6.標準時間'!$C8469="","",'6.標準時間'!C8469)</f>
        <v/>
      </c>
      <c r="D8469" s="16" t="str">
        <f>IF('6.標準時間'!$C8469="","",'6.標準時間'!E8469)</f>
        <v/>
      </c>
      <c r="E8469" s="171" t="str">
        <f>IF('6.標準時間'!$C8469="","",'6.標準時間'!F8469)</f>
        <v/>
      </c>
      <c r="F8469" s="15" t="str">
        <f t="shared" si="264"/>
        <v/>
      </c>
      <c r="G8469" s="142" t="str">
        <f>IF('6.標準時間'!$C8469="","",'6.標準時間'!H8469)</f>
        <v/>
      </c>
      <c r="H8469" s="142" t="str">
        <f>IF('6.標準時間'!$C8469="","",'6.標準時間'!I8469)</f>
        <v/>
      </c>
      <c r="I8469" s="107" t="str">
        <f>IF(C8469="","",VLOOKUP($C8469,'7.工程別レート'!$C$6:$E$501,3,FALSE))</f>
        <v/>
      </c>
      <c r="J8469" s="108" t="str">
        <f>IF(C8469="","",VLOOKUP($C8469,'7.工程別レート'!$C$6:$E$501,2,FALSE))</f>
        <v/>
      </c>
      <c r="K8469" s="195" t="str">
        <f t="shared" si="265"/>
        <v/>
      </c>
    </row>
    <row r="8470" spans="2:11" ht="18" customHeight="1">
      <c r="B8470" s="16" t="str">
        <f>IF('6.標準時間'!$B8470="","",'6.標準時間'!B8470)</f>
        <v/>
      </c>
      <c r="C8470" s="16" t="str">
        <f>IF('6.標準時間'!$C8470="","",'6.標準時間'!C8470)</f>
        <v/>
      </c>
      <c r="D8470" s="16" t="str">
        <f>IF('6.標準時間'!$C8470="","",'6.標準時間'!E8470)</f>
        <v/>
      </c>
      <c r="E8470" s="171" t="str">
        <f>IF('6.標準時間'!$C8470="","",'6.標準時間'!F8470)</f>
        <v/>
      </c>
      <c r="F8470" s="15" t="str">
        <f t="shared" si="264"/>
        <v/>
      </c>
      <c r="G8470" s="142" t="str">
        <f>IF('6.標準時間'!$C8470="","",'6.標準時間'!H8470)</f>
        <v/>
      </c>
      <c r="H8470" s="142" t="str">
        <f>IF('6.標準時間'!$C8470="","",'6.標準時間'!I8470)</f>
        <v/>
      </c>
      <c r="I8470" s="107" t="str">
        <f>IF(C8470="","",VLOOKUP($C8470,'7.工程別レート'!$C$6:$E$501,3,FALSE))</f>
        <v/>
      </c>
      <c r="J8470" s="108" t="str">
        <f>IF(C8470="","",VLOOKUP($C8470,'7.工程別レート'!$C$6:$E$501,2,FALSE))</f>
        <v/>
      </c>
      <c r="K8470" s="195" t="str">
        <f t="shared" si="265"/>
        <v/>
      </c>
    </row>
    <row r="8471" spans="2:11" ht="18" customHeight="1">
      <c r="B8471" s="16" t="str">
        <f>IF('6.標準時間'!$B8471="","",'6.標準時間'!B8471)</f>
        <v/>
      </c>
      <c r="C8471" s="16" t="str">
        <f>IF('6.標準時間'!$C8471="","",'6.標準時間'!C8471)</f>
        <v/>
      </c>
      <c r="D8471" s="16" t="str">
        <f>IF('6.標準時間'!$C8471="","",'6.標準時間'!E8471)</f>
        <v/>
      </c>
      <c r="E8471" s="171" t="str">
        <f>IF('6.標準時間'!$C8471="","",'6.標準時間'!F8471)</f>
        <v/>
      </c>
      <c r="F8471" s="15" t="str">
        <f t="shared" si="264"/>
        <v/>
      </c>
      <c r="G8471" s="142" t="str">
        <f>IF('6.標準時間'!$C8471="","",'6.標準時間'!H8471)</f>
        <v/>
      </c>
      <c r="H8471" s="142" t="str">
        <f>IF('6.標準時間'!$C8471="","",'6.標準時間'!I8471)</f>
        <v/>
      </c>
      <c r="I8471" s="107" t="str">
        <f>IF(C8471="","",VLOOKUP($C8471,'7.工程別レート'!$C$6:$E$501,3,FALSE))</f>
        <v/>
      </c>
      <c r="J8471" s="108" t="str">
        <f>IF(C8471="","",VLOOKUP($C8471,'7.工程別レート'!$C$6:$E$501,2,FALSE))</f>
        <v/>
      </c>
      <c r="K8471" s="195" t="str">
        <f t="shared" si="265"/>
        <v/>
      </c>
    </row>
    <row r="8472" spans="2:11" ht="18" customHeight="1">
      <c r="B8472" s="16" t="str">
        <f>IF('6.標準時間'!$B8472="","",'6.標準時間'!B8472)</f>
        <v/>
      </c>
      <c r="C8472" s="16" t="str">
        <f>IF('6.標準時間'!$C8472="","",'6.標準時間'!C8472)</f>
        <v/>
      </c>
      <c r="D8472" s="16" t="str">
        <f>IF('6.標準時間'!$C8472="","",'6.標準時間'!E8472)</f>
        <v/>
      </c>
      <c r="E8472" s="171" t="str">
        <f>IF('6.標準時間'!$C8472="","",'6.標準時間'!F8472)</f>
        <v/>
      </c>
      <c r="F8472" s="15" t="str">
        <f t="shared" si="264"/>
        <v/>
      </c>
      <c r="G8472" s="142" t="str">
        <f>IF('6.標準時間'!$C8472="","",'6.標準時間'!H8472)</f>
        <v/>
      </c>
      <c r="H8472" s="142" t="str">
        <f>IF('6.標準時間'!$C8472="","",'6.標準時間'!I8472)</f>
        <v/>
      </c>
      <c r="I8472" s="107" t="str">
        <f>IF(C8472="","",VLOOKUP($C8472,'7.工程別レート'!$C$6:$E$501,3,FALSE))</f>
        <v/>
      </c>
      <c r="J8472" s="108" t="str">
        <f>IF(C8472="","",VLOOKUP($C8472,'7.工程別レート'!$C$6:$E$501,2,FALSE))</f>
        <v/>
      </c>
      <c r="K8472" s="195" t="str">
        <f t="shared" si="265"/>
        <v/>
      </c>
    </row>
    <row r="8473" spans="2:11" ht="18" customHeight="1">
      <c r="B8473" s="16" t="str">
        <f>IF('6.標準時間'!$B8473="","",'6.標準時間'!B8473)</f>
        <v/>
      </c>
      <c r="C8473" s="16" t="str">
        <f>IF('6.標準時間'!$C8473="","",'6.標準時間'!C8473)</f>
        <v/>
      </c>
      <c r="D8473" s="16" t="str">
        <f>IF('6.標準時間'!$C8473="","",'6.標準時間'!E8473)</f>
        <v/>
      </c>
      <c r="E8473" s="171" t="str">
        <f>IF('6.標準時間'!$C8473="","",'6.標準時間'!F8473)</f>
        <v/>
      </c>
      <c r="F8473" s="15" t="str">
        <f t="shared" si="264"/>
        <v/>
      </c>
      <c r="G8473" s="142" t="str">
        <f>IF('6.標準時間'!$C8473="","",'6.標準時間'!H8473)</f>
        <v/>
      </c>
      <c r="H8473" s="142" t="str">
        <f>IF('6.標準時間'!$C8473="","",'6.標準時間'!I8473)</f>
        <v/>
      </c>
      <c r="I8473" s="107" t="str">
        <f>IF(C8473="","",VLOOKUP($C8473,'7.工程別レート'!$C$6:$E$501,3,FALSE))</f>
        <v/>
      </c>
      <c r="J8473" s="108" t="str">
        <f>IF(C8473="","",VLOOKUP($C8473,'7.工程別レート'!$C$6:$E$501,2,FALSE))</f>
        <v/>
      </c>
      <c r="K8473" s="195" t="str">
        <f t="shared" si="265"/>
        <v/>
      </c>
    </row>
    <row r="8474" spans="2:11" ht="18" customHeight="1">
      <c r="B8474" s="16" t="str">
        <f>IF('6.標準時間'!$B8474="","",'6.標準時間'!B8474)</f>
        <v/>
      </c>
      <c r="C8474" s="16" t="str">
        <f>IF('6.標準時間'!$C8474="","",'6.標準時間'!C8474)</f>
        <v/>
      </c>
      <c r="D8474" s="16" t="str">
        <f>IF('6.標準時間'!$C8474="","",'6.標準時間'!E8474)</f>
        <v/>
      </c>
      <c r="E8474" s="171" t="str">
        <f>IF('6.標準時間'!$C8474="","",'6.標準時間'!F8474)</f>
        <v/>
      </c>
      <c r="F8474" s="15" t="str">
        <f t="shared" si="264"/>
        <v/>
      </c>
      <c r="G8474" s="142" t="str">
        <f>IF('6.標準時間'!$C8474="","",'6.標準時間'!H8474)</f>
        <v/>
      </c>
      <c r="H8474" s="142" t="str">
        <f>IF('6.標準時間'!$C8474="","",'6.標準時間'!I8474)</f>
        <v/>
      </c>
      <c r="I8474" s="107" t="str">
        <f>IF(C8474="","",VLOOKUP($C8474,'7.工程別レート'!$C$6:$E$501,3,FALSE))</f>
        <v/>
      </c>
      <c r="J8474" s="108" t="str">
        <f>IF(C8474="","",VLOOKUP($C8474,'7.工程別レート'!$C$6:$E$501,2,FALSE))</f>
        <v/>
      </c>
      <c r="K8474" s="195" t="str">
        <f t="shared" si="265"/>
        <v/>
      </c>
    </row>
    <row r="8475" spans="2:11" ht="18" customHeight="1">
      <c r="B8475" s="16" t="str">
        <f>IF('6.標準時間'!$B8475="","",'6.標準時間'!B8475)</f>
        <v/>
      </c>
      <c r="C8475" s="16" t="str">
        <f>IF('6.標準時間'!$C8475="","",'6.標準時間'!C8475)</f>
        <v/>
      </c>
      <c r="D8475" s="16" t="str">
        <f>IF('6.標準時間'!$C8475="","",'6.標準時間'!E8475)</f>
        <v/>
      </c>
      <c r="E8475" s="171" t="str">
        <f>IF('6.標準時間'!$C8475="","",'6.標準時間'!F8475)</f>
        <v/>
      </c>
      <c r="F8475" s="15" t="str">
        <f t="shared" si="264"/>
        <v/>
      </c>
      <c r="G8475" s="142" t="str">
        <f>IF('6.標準時間'!$C8475="","",'6.標準時間'!H8475)</f>
        <v/>
      </c>
      <c r="H8475" s="142" t="str">
        <f>IF('6.標準時間'!$C8475="","",'6.標準時間'!I8475)</f>
        <v/>
      </c>
      <c r="I8475" s="107" t="str">
        <f>IF(C8475="","",VLOOKUP($C8475,'7.工程別レート'!$C$6:$E$501,3,FALSE))</f>
        <v/>
      </c>
      <c r="J8475" s="108" t="str">
        <f>IF(C8475="","",VLOOKUP($C8475,'7.工程別レート'!$C$6:$E$501,2,FALSE))</f>
        <v/>
      </c>
      <c r="K8475" s="195" t="str">
        <f t="shared" si="265"/>
        <v/>
      </c>
    </row>
    <row r="8476" spans="2:11" ht="18" customHeight="1">
      <c r="B8476" s="16" t="str">
        <f>IF('6.標準時間'!$B8476="","",'6.標準時間'!B8476)</f>
        <v/>
      </c>
      <c r="C8476" s="16" t="str">
        <f>IF('6.標準時間'!$C8476="","",'6.標準時間'!C8476)</f>
        <v/>
      </c>
      <c r="D8476" s="16" t="str">
        <f>IF('6.標準時間'!$C8476="","",'6.標準時間'!E8476)</f>
        <v/>
      </c>
      <c r="E8476" s="171" t="str">
        <f>IF('6.標準時間'!$C8476="","",'6.標準時間'!F8476)</f>
        <v/>
      </c>
      <c r="F8476" s="15" t="str">
        <f t="shared" si="264"/>
        <v/>
      </c>
      <c r="G8476" s="142" t="str">
        <f>IF('6.標準時間'!$C8476="","",'6.標準時間'!H8476)</f>
        <v/>
      </c>
      <c r="H8476" s="142" t="str">
        <f>IF('6.標準時間'!$C8476="","",'6.標準時間'!I8476)</f>
        <v/>
      </c>
      <c r="I8476" s="107" t="str">
        <f>IF(C8476="","",VLOOKUP($C8476,'7.工程別レート'!$C$6:$E$501,3,FALSE))</f>
        <v/>
      </c>
      <c r="J8476" s="108" t="str">
        <f>IF(C8476="","",VLOOKUP($C8476,'7.工程別レート'!$C$6:$E$501,2,FALSE))</f>
        <v/>
      </c>
      <c r="K8476" s="195" t="str">
        <f t="shared" si="265"/>
        <v/>
      </c>
    </row>
    <row r="8477" spans="2:11" ht="18" customHeight="1">
      <c r="B8477" s="16" t="str">
        <f>IF('6.標準時間'!$B8477="","",'6.標準時間'!B8477)</f>
        <v/>
      </c>
      <c r="C8477" s="16" t="str">
        <f>IF('6.標準時間'!$C8477="","",'6.標準時間'!C8477)</f>
        <v/>
      </c>
      <c r="D8477" s="16" t="str">
        <f>IF('6.標準時間'!$C8477="","",'6.標準時間'!E8477)</f>
        <v/>
      </c>
      <c r="E8477" s="171" t="str">
        <f>IF('6.標準時間'!$C8477="","",'6.標準時間'!F8477)</f>
        <v/>
      </c>
      <c r="F8477" s="15" t="str">
        <f t="shared" si="264"/>
        <v/>
      </c>
      <c r="G8477" s="142" t="str">
        <f>IF('6.標準時間'!$C8477="","",'6.標準時間'!H8477)</f>
        <v/>
      </c>
      <c r="H8477" s="142" t="str">
        <f>IF('6.標準時間'!$C8477="","",'6.標準時間'!I8477)</f>
        <v/>
      </c>
      <c r="I8477" s="107" t="str">
        <f>IF(C8477="","",VLOOKUP($C8477,'7.工程別レート'!$C$6:$E$501,3,FALSE))</f>
        <v/>
      </c>
      <c r="J8477" s="108" t="str">
        <f>IF(C8477="","",VLOOKUP($C8477,'7.工程別レート'!$C$6:$E$501,2,FALSE))</f>
        <v/>
      </c>
      <c r="K8477" s="195" t="str">
        <f t="shared" si="265"/>
        <v/>
      </c>
    </row>
    <row r="8478" spans="2:11" ht="18" customHeight="1">
      <c r="B8478" s="16" t="str">
        <f>IF('6.標準時間'!$B8478="","",'6.標準時間'!B8478)</f>
        <v/>
      </c>
      <c r="C8478" s="16" t="str">
        <f>IF('6.標準時間'!$C8478="","",'6.標準時間'!C8478)</f>
        <v/>
      </c>
      <c r="D8478" s="16" t="str">
        <f>IF('6.標準時間'!$C8478="","",'6.標準時間'!E8478)</f>
        <v/>
      </c>
      <c r="E8478" s="171" t="str">
        <f>IF('6.標準時間'!$C8478="","",'6.標準時間'!F8478)</f>
        <v/>
      </c>
      <c r="F8478" s="15" t="str">
        <f t="shared" si="264"/>
        <v/>
      </c>
      <c r="G8478" s="142" t="str">
        <f>IF('6.標準時間'!$C8478="","",'6.標準時間'!H8478)</f>
        <v/>
      </c>
      <c r="H8478" s="142" t="str">
        <f>IF('6.標準時間'!$C8478="","",'6.標準時間'!I8478)</f>
        <v/>
      </c>
      <c r="I8478" s="107" t="str">
        <f>IF(C8478="","",VLOOKUP($C8478,'7.工程別レート'!$C$6:$E$501,3,FALSE))</f>
        <v/>
      </c>
      <c r="J8478" s="108" t="str">
        <f>IF(C8478="","",VLOOKUP($C8478,'7.工程別レート'!$C$6:$E$501,2,FALSE))</f>
        <v/>
      </c>
      <c r="K8478" s="195" t="str">
        <f t="shared" si="265"/>
        <v/>
      </c>
    </row>
    <row r="8479" spans="2:11" ht="18" customHeight="1">
      <c r="B8479" s="16" t="str">
        <f>IF('6.標準時間'!$B8479="","",'6.標準時間'!B8479)</f>
        <v/>
      </c>
      <c r="C8479" s="16" t="str">
        <f>IF('6.標準時間'!$C8479="","",'6.標準時間'!C8479)</f>
        <v/>
      </c>
      <c r="D8479" s="16" t="str">
        <f>IF('6.標準時間'!$C8479="","",'6.標準時間'!E8479)</f>
        <v/>
      </c>
      <c r="E8479" s="171" t="str">
        <f>IF('6.標準時間'!$C8479="","",'6.標準時間'!F8479)</f>
        <v/>
      </c>
      <c r="F8479" s="15" t="str">
        <f t="shared" si="264"/>
        <v/>
      </c>
      <c r="G8479" s="142" t="str">
        <f>IF('6.標準時間'!$C8479="","",'6.標準時間'!H8479)</f>
        <v/>
      </c>
      <c r="H8479" s="142" t="str">
        <f>IF('6.標準時間'!$C8479="","",'6.標準時間'!I8479)</f>
        <v/>
      </c>
      <c r="I8479" s="107" t="str">
        <f>IF(C8479="","",VLOOKUP($C8479,'7.工程別レート'!$C$6:$E$501,3,FALSE))</f>
        <v/>
      </c>
      <c r="J8479" s="108" t="str">
        <f>IF(C8479="","",VLOOKUP($C8479,'7.工程別レート'!$C$6:$E$501,2,FALSE))</f>
        <v/>
      </c>
      <c r="K8479" s="195" t="str">
        <f t="shared" si="265"/>
        <v/>
      </c>
    </row>
    <row r="8480" spans="2:11" ht="18" customHeight="1">
      <c r="B8480" s="16" t="str">
        <f>IF('6.標準時間'!$B8480="","",'6.標準時間'!B8480)</f>
        <v/>
      </c>
      <c r="C8480" s="16" t="str">
        <f>IF('6.標準時間'!$C8480="","",'6.標準時間'!C8480)</f>
        <v/>
      </c>
      <c r="D8480" s="16" t="str">
        <f>IF('6.標準時間'!$C8480="","",'6.標準時間'!E8480)</f>
        <v/>
      </c>
      <c r="E8480" s="171" t="str">
        <f>IF('6.標準時間'!$C8480="","",'6.標準時間'!F8480)</f>
        <v/>
      </c>
      <c r="F8480" s="15" t="str">
        <f t="shared" si="264"/>
        <v/>
      </c>
      <c r="G8480" s="142" t="str">
        <f>IF('6.標準時間'!$C8480="","",'6.標準時間'!H8480)</f>
        <v/>
      </c>
      <c r="H8480" s="142" t="str">
        <f>IF('6.標準時間'!$C8480="","",'6.標準時間'!I8480)</f>
        <v/>
      </c>
      <c r="I8480" s="107" t="str">
        <f>IF(C8480="","",VLOOKUP($C8480,'7.工程別レート'!$C$6:$E$501,3,FALSE))</f>
        <v/>
      </c>
      <c r="J8480" s="108" t="str">
        <f>IF(C8480="","",VLOOKUP($C8480,'7.工程別レート'!$C$6:$E$501,2,FALSE))</f>
        <v/>
      </c>
      <c r="K8480" s="195" t="str">
        <f t="shared" si="265"/>
        <v/>
      </c>
    </row>
    <row r="8481" spans="2:11" ht="18" customHeight="1">
      <c r="B8481" s="16" t="str">
        <f>IF('6.標準時間'!$B8481="","",'6.標準時間'!B8481)</f>
        <v/>
      </c>
      <c r="C8481" s="16" t="str">
        <f>IF('6.標準時間'!$C8481="","",'6.標準時間'!C8481)</f>
        <v/>
      </c>
      <c r="D8481" s="16" t="str">
        <f>IF('6.標準時間'!$C8481="","",'6.標準時間'!E8481)</f>
        <v/>
      </c>
      <c r="E8481" s="171" t="str">
        <f>IF('6.標準時間'!$C8481="","",'6.標準時間'!F8481)</f>
        <v/>
      </c>
      <c r="F8481" s="15" t="str">
        <f t="shared" si="264"/>
        <v/>
      </c>
      <c r="G8481" s="142" t="str">
        <f>IF('6.標準時間'!$C8481="","",'6.標準時間'!H8481)</f>
        <v/>
      </c>
      <c r="H8481" s="142" t="str">
        <f>IF('6.標準時間'!$C8481="","",'6.標準時間'!I8481)</f>
        <v/>
      </c>
      <c r="I8481" s="107" t="str">
        <f>IF(C8481="","",VLOOKUP($C8481,'7.工程別レート'!$C$6:$E$501,3,FALSE))</f>
        <v/>
      </c>
      <c r="J8481" s="108" t="str">
        <f>IF(C8481="","",VLOOKUP($C8481,'7.工程別レート'!$C$6:$E$501,2,FALSE))</f>
        <v/>
      </c>
      <c r="K8481" s="195" t="str">
        <f t="shared" si="265"/>
        <v/>
      </c>
    </row>
    <row r="8482" spans="2:11" ht="18" customHeight="1">
      <c r="B8482" s="16" t="str">
        <f>IF('6.標準時間'!$B8482="","",'6.標準時間'!B8482)</f>
        <v/>
      </c>
      <c r="C8482" s="16" t="str">
        <f>IF('6.標準時間'!$C8482="","",'6.標準時間'!C8482)</f>
        <v/>
      </c>
      <c r="D8482" s="16" t="str">
        <f>IF('6.標準時間'!$C8482="","",'6.標準時間'!E8482)</f>
        <v/>
      </c>
      <c r="E8482" s="171" t="str">
        <f>IF('6.標準時間'!$C8482="","",'6.標準時間'!F8482)</f>
        <v/>
      </c>
      <c r="F8482" s="15" t="str">
        <f t="shared" si="264"/>
        <v/>
      </c>
      <c r="G8482" s="142" t="str">
        <f>IF('6.標準時間'!$C8482="","",'6.標準時間'!H8482)</f>
        <v/>
      </c>
      <c r="H8482" s="142" t="str">
        <f>IF('6.標準時間'!$C8482="","",'6.標準時間'!I8482)</f>
        <v/>
      </c>
      <c r="I8482" s="107" t="str">
        <f>IF(C8482="","",VLOOKUP($C8482,'7.工程別レート'!$C$6:$E$501,3,FALSE))</f>
        <v/>
      </c>
      <c r="J8482" s="108" t="str">
        <f>IF(C8482="","",VLOOKUP($C8482,'7.工程別レート'!$C$6:$E$501,2,FALSE))</f>
        <v/>
      </c>
      <c r="K8482" s="195" t="str">
        <f t="shared" si="265"/>
        <v/>
      </c>
    </row>
    <row r="8483" spans="2:11" ht="18" customHeight="1">
      <c r="B8483" s="16" t="str">
        <f>IF('6.標準時間'!$B8483="","",'6.標準時間'!B8483)</f>
        <v/>
      </c>
      <c r="C8483" s="16" t="str">
        <f>IF('6.標準時間'!$C8483="","",'6.標準時間'!C8483)</f>
        <v/>
      </c>
      <c r="D8483" s="16" t="str">
        <f>IF('6.標準時間'!$C8483="","",'6.標準時間'!E8483)</f>
        <v/>
      </c>
      <c r="E8483" s="171" t="str">
        <f>IF('6.標準時間'!$C8483="","",'6.標準時間'!F8483)</f>
        <v/>
      </c>
      <c r="F8483" s="15" t="str">
        <f t="shared" si="264"/>
        <v/>
      </c>
      <c r="G8483" s="142" t="str">
        <f>IF('6.標準時間'!$C8483="","",'6.標準時間'!H8483)</f>
        <v/>
      </c>
      <c r="H8483" s="142" t="str">
        <f>IF('6.標準時間'!$C8483="","",'6.標準時間'!I8483)</f>
        <v/>
      </c>
      <c r="I8483" s="107" t="str">
        <f>IF(C8483="","",VLOOKUP($C8483,'7.工程別レート'!$C$6:$E$501,3,FALSE))</f>
        <v/>
      </c>
      <c r="J8483" s="108" t="str">
        <f>IF(C8483="","",VLOOKUP($C8483,'7.工程別レート'!$C$6:$E$501,2,FALSE))</f>
        <v/>
      </c>
      <c r="K8483" s="195" t="str">
        <f t="shared" si="265"/>
        <v/>
      </c>
    </row>
    <row r="8484" spans="2:11" ht="18" customHeight="1">
      <c r="B8484" s="16" t="str">
        <f>IF('6.標準時間'!$B8484="","",'6.標準時間'!B8484)</f>
        <v/>
      </c>
      <c r="C8484" s="16" t="str">
        <f>IF('6.標準時間'!$C8484="","",'6.標準時間'!C8484)</f>
        <v/>
      </c>
      <c r="D8484" s="16" t="str">
        <f>IF('6.標準時間'!$C8484="","",'6.標準時間'!E8484)</f>
        <v/>
      </c>
      <c r="E8484" s="171" t="str">
        <f>IF('6.標準時間'!$C8484="","",'6.標準時間'!F8484)</f>
        <v/>
      </c>
      <c r="F8484" s="15" t="str">
        <f t="shared" si="264"/>
        <v/>
      </c>
      <c r="G8484" s="142" t="str">
        <f>IF('6.標準時間'!$C8484="","",'6.標準時間'!H8484)</f>
        <v/>
      </c>
      <c r="H8484" s="142" t="str">
        <f>IF('6.標準時間'!$C8484="","",'6.標準時間'!I8484)</f>
        <v/>
      </c>
      <c r="I8484" s="107" t="str">
        <f>IF(C8484="","",VLOOKUP($C8484,'7.工程別レート'!$C$6:$E$501,3,FALSE))</f>
        <v/>
      </c>
      <c r="J8484" s="108" t="str">
        <f>IF(C8484="","",VLOOKUP($C8484,'7.工程別レート'!$C$6:$E$501,2,FALSE))</f>
        <v/>
      </c>
      <c r="K8484" s="195" t="str">
        <f t="shared" si="265"/>
        <v/>
      </c>
    </row>
    <row r="8485" spans="2:11" ht="18" customHeight="1">
      <c r="B8485" s="16" t="str">
        <f>IF('6.標準時間'!$B8485="","",'6.標準時間'!B8485)</f>
        <v/>
      </c>
      <c r="C8485" s="16" t="str">
        <f>IF('6.標準時間'!$C8485="","",'6.標準時間'!C8485)</f>
        <v/>
      </c>
      <c r="D8485" s="16" t="str">
        <f>IF('6.標準時間'!$C8485="","",'6.標準時間'!E8485)</f>
        <v/>
      </c>
      <c r="E8485" s="171" t="str">
        <f>IF('6.標準時間'!$C8485="","",'6.標準時間'!F8485)</f>
        <v/>
      </c>
      <c r="F8485" s="15" t="str">
        <f t="shared" si="264"/>
        <v/>
      </c>
      <c r="G8485" s="142" t="str">
        <f>IF('6.標準時間'!$C8485="","",'6.標準時間'!H8485)</f>
        <v/>
      </c>
      <c r="H8485" s="142" t="str">
        <f>IF('6.標準時間'!$C8485="","",'6.標準時間'!I8485)</f>
        <v/>
      </c>
      <c r="I8485" s="107" t="str">
        <f>IF(C8485="","",VLOOKUP($C8485,'7.工程別レート'!$C$6:$E$501,3,FALSE))</f>
        <v/>
      </c>
      <c r="J8485" s="108" t="str">
        <f>IF(C8485="","",VLOOKUP($C8485,'7.工程別レート'!$C$6:$E$501,2,FALSE))</f>
        <v/>
      </c>
      <c r="K8485" s="195" t="str">
        <f t="shared" si="265"/>
        <v/>
      </c>
    </row>
    <row r="8486" spans="2:11" ht="18" customHeight="1">
      <c r="B8486" s="16" t="str">
        <f>IF('6.標準時間'!$B8486="","",'6.標準時間'!B8486)</f>
        <v/>
      </c>
      <c r="C8486" s="16" t="str">
        <f>IF('6.標準時間'!$C8486="","",'6.標準時間'!C8486)</f>
        <v/>
      </c>
      <c r="D8486" s="16" t="str">
        <f>IF('6.標準時間'!$C8486="","",'6.標準時間'!E8486)</f>
        <v/>
      </c>
      <c r="E8486" s="171" t="str">
        <f>IF('6.標準時間'!$C8486="","",'6.標準時間'!F8486)</f>
        <v/>
      </c>
      <c r="F8486" s="15" t="str">
        <f t="shared" si="264"/>
        <v/>
      </c>
      <c r="G8486" s="142" t="str">
        <f>IF('6.標準時間'!$C8486="","",'6.標準時間'!H8486)</f>
        <v/>
      </c>
      <c r="H8486" s="142" t="str">
        <f>IF('6.標準時間'!$C8486="","",'6.標準時間'!I8486)</f>
        <v/>
      </c>
      <c r="I8486" s="107" t="str">
        <f>IF(C8486="","",VLOOKUP($C8486,'7.工程別レート'!$C$6:$E$501,3,FALSE))</f>
        <v/>
      </c>
      <c r="J8486" s="108" t="str">
        <f>IF(C8486="","",VLOOKUP($C8486,'7.工程別レート'!$C$6:$E$501,2,FALSE))</f>
        <v/>
      </c>
      <c r="K8486" s="195" t="str">
        <f t="shared" si="265"/>
        <v/>
      </c>
    </row>
    <row r="8487" spans="2:11" ht="18" customHeight="1">
      <c r="B8487" s="16" t="str">
        <f>IF('6.標準時間'!$B8487="","",'6.標準時間'!B8487)</f>
        <v/>
      </c>
      <c r="C8487" s="16" t="str">
        <f>IF('6.標準時間'!$C8487="","",'6.標準時間'!C8487)</f>
        <v/>
      </c>
      <c r="D8487" s="16" t="str">
        <f>IF('6.標準時間'!$C8487="","",'6.標準時間'!E8487)</f>
        <v/>
      </c>
      <c r="E8487" s="171" t="str">
        <f>IF('6.標準時間'!$C8487="","",'6.標準時間'!F8487)</f>
        <v/>
      </c>
      <c r="F8487" s="15" t="str">
        <f t="shared" si="264"/>
        <v/>
      </c>
      <c r="G8487" s="142" t="str">
        <f>IF('6.標準時間'!$C8487="","",'6.標準時間'!H8487)</f>
        <v/>
      </c>
      <c r="H8487" s="142" t="str">
        <f>IF('6.標準時間'!$C8487="","",'6.標準時間'!I8487)</f>
        <v/>
      </c>
      <c r="I8487" s="107" t="str">
        <f>IF(C8487="","",VLOOKUP($C8487,'7.工程別レート'!$C$6:$E$501,3,FALSE))</f>
        <v/>
      </c>
      <c r="J8487" s="108" t="str">
        <f>IF(C8487="","",VLOOKUP($C8487,'7.工程別レート'!$C$6:$E$501,2,FALSE))</f>
        <v/>
      </c>
      <c r="K8487" s="195" t="str">
        <f t="shared" si="265"/>
        <v/>
      </c>
    </row>
    <row r="8488" spans="2:11" ht="18" customHeight="1">
      <c r="B8488" s="16" t="str">
        <f>IF('6.標準時間'!$B8488="","",'6.標準時間'!B8488)</f>
        <v/>
      </c>
      <c r="C8488" s="16" t="str">
        <f>IF('6.標準時間'!$C8488="","",'6.標準時間'!C8488)</f>
        <v/>
      </c>
      <c r="D8488" s="16" t="str">
        <f>IF('6.標準時間'!$C8488="","",'6.標準時間'!E8488)</f>
        <v/>
      </c>
      <c r="E8488" s="171" t="str">
        <f>IF('6.標準時間'!$C8488="","",'6.標準時間'!F8488)</f>
        <v/>
      </c>
      <c r="F8488" s="15" t="str">
        <f t="shared" si="264"/>
        <v/>
      </c>
      <c r="G8488" s="142" t="str">
        <f>IF('6.標準時間'!$C8488="","",'6.標準時間'!H8488)</f>
        <v/>
      </c>
      <c r="H8488" s="142" t="str">
        <f>IF('6.標準時間'!$C8488="","",'6.標準時間'!I8488)</f>
        <v/>
      </c>
      <c r="I8488" s="107" t="str">
        <f>IF(C8488="","",VLOOKUP($C8488,'7.工程別レート'!$C$6:$E$501,3,FALSE))</f>
        <v/>
      </c>
      <c r="J8488" s="108" t="str">
        <f>IF(C8488="","",VLOOKUP($C8488,'7.工程別レート'!$C$6:$E$501,2,FALSE))</f>
        <v/>
      </c>
      <c r="K8488" s="195" t="str">
        <f t="shared" si="265"/>
        <v/>
      </c>
    </row>
    <row r="8489" spans="2:11" ht="18" customHeight="1">
      <c r="B8489" s="16" t="str">
        <f>IF('6.標準時間'!$B8489="","",'6.標準時間'!B8489)</f>
        <v/>
      </c>
      <c r="C8489" s="16" t="str">
        <f>IF('6.標準時間'!$C8489="","",'6.標準時間'!C8489)</f>
        <v/>
      </c>
      <c r="D8489" s="16" t="str">
        <f>IF('6.標準時間'!$C8489="","",'6.標準時間'!E8489)</f>
        <v/>
      </c>
      <c r="E8489" s="171" t="str">
        <f>IF('6.標準時間'!$C8489="","",'6.標準時間'!F8489)</f>
        <v/>
      </c>
      <c r="F8489" s="15" t="str">
        <f t="shared" si="264"/>
        <v/>
      </c>
      <c r="G8489" s="142" t="str">
        <f>IF('6.標準時間'!$C8489="","",'6.標準時間'!H8489)</f>
        <v/>
      </c>
      <c r="H8489" s="142" t="str">
        <f>IF('6.標準時間'!$C8489="","",'6.標準時間'!I8489)</f>
        <v/>
      </c>
      <c r="I8489" s="107" t="str">
        <f>IF(C8489="","",VLOOKUP($C8489,'7.工程別レート'!$C$6:$E$501,3,FALSE))</f>
        <v/>
      </c>
      <c r="J8489" s="108" t="str">
        <f>IF(C8489="","",VLOOKUP($C8489,'7.工程別レート'!$C$6:$E$501,2,FALSE))</f>
        <v/>
      </c>
      <c r="K8489" s="195" t="str">
        <f t="shared" si="265"/>
        <v/>
      </c>
    </row>
    <row r="8490" spans="2:11" ht="18" customHeight="1">
      <c r="B8490" s="16" t="str">
        <f>IF('6.標準時間'!$B8490="","",'6.標準時間'!B8490)</f>
        <v/>
      </c>
      <c r="C8490" s="16" t="str">
        <f>IF('6.標準時間'!$C8490="","",'6.標準時間'!C8490)</f>
        <v/>
      </c>
      <c r="D8490" s="16" t="str">
        <f>IF('6.標準時間'!$C8490="","",'6.標準時間'!E8490)</f>
        <v/>
      </c>
      <c r="E8490" s="171" t="str">
        <f>IF('6.標準時間'!$C8490="","",'6.標準時間'!F8490)</f>
        <v/>
      </c>
      <c r="F8490" s="15" t="str">
        <f t="shared" si="264"/>
        <v/>
      </c>
      <c r="G8490" s="142" t="str">
        <f>IF('6.標準時間'!$C8490="","",'6.標準時間'!H8490)</f>
        <v/>
      </c>
      <c r="H8490" s="142" t="str">
        <f>IF('6.標準時間'!$C8490="","",'6.標準時間'!I8490)</f>
        <v/>
      </c>
      <c r="I8490" s="107" t="str">
        <f>IF(C8490="","",VLOOKUP($C8490,'7.工程別レート'!$C$6:$E$501,3,FALSE))</f>
        <v/>
      </c>
      <c r="J8490" s="108" t="str">
        <f>IF(C8490="","",VLOOKUP($C8490,'7.工程別レート'!$C$6:$E$501,2,FALSE))</f>
        <v/>
      </c>
      <c r="K8490" s="195" t="str">
        <f t="shared" si="265"/>
        <v/>
      </c>
    </row>
    <row r="8491" spans="2:11" ht="18" customHeight="1">
      <c r="B8491" s="16" t="str">
        <f>IF('6.標準時間'!$B8491="","",'6.標準時間'!B8491)</f>
        <v/>
      </c>
      <c r="C8491" s="16" t="str">
        <f>IF('6.標準時間'!$C8491="","",'6.標準時間'!C8491)</f>
        <v/>
      </c>
      <c r="D8491" s="16" t="str">
        <f>IF('6.標準時間'!$C8491="","",'6.標準時間'!E8491)</f>
        <v/>
      </c>
      <c r="E8491" s="171" t="str">
        <f>IF('6.標準時間'!$C8491="","",'6.標準時間'!F8491)</f>
        <v/>
      </c>
      <c r="F8491" s="15" t="str">
        <f t="shared" si="264"/>
        <v/>
      </c>
      <c r="G8491" s="142" t="str">
        <f>IF('6.標準時間'!$C8491="","",'6.標準時間'!H8491)</f>
        <v/>
      </c>
      <c r="H8491" s="142" t="str">
        <f>IF('6.標準時間'!$C8491="","",'6.標準時間'!I8491)</f>
        <v/>
      </c>
      <c r="I8491" s="107" t="str">
        <f>IF(C8491="","",VLOOKUP($C8491,'7.工程別レート'!$C$6:$E$501,3,FALSE))</f>
        <v/>
      </c>
      <c r="J8491" s="108" t="str">
        <f>IF(C8491="","",VLOOKUP($C8491,'7.工程別レート'!$C$6:$E$501,2,FALSE))</f>
        <v/>
      </c>
      <c r="K8491" s="195" t="str">
        <f t="shared" si="265"/>
        <v/>
      </c>
    </row>
    <row r="8492" spans="2:11" ht="18" customHeight="1">
      <c r="B8492" s="16" t="str">
        <f>IF('6.標準時間'!$B8492="","",'6.標準時間'!B8492)</f>
        <v/>
      </c>
      <c r="C8492" s="16" t="str">
        <f>IF('6.標準時間'!$C8492="","",'6.標準時間'!C8492)</f>
        <v/>
      </c>
      <c r="D8492" s="16" t="str">
        <f>IF('6.標準時間'!$C8492="","",'6.標準時間'!E8492)</f>
        <v/>
      </c>
      <c r="E8492" s="171" t="str">
        <f>IF('6.標準時間'!$C8492="","",'6.標準時間'!F8492)</f>
        <v/>
      </c>
      <c r="F8492" s="15" t="str">
        <f t="shared" si="264"/>
        <v/>
      </c>
      <c r="G8492" s="142" t="str">
        <f>IF('6.標準時間'!$C8492="","",'6.標準時間'!H8492)</f>
        <v/>
      </c>
      <c r="H8492" s="142" t="str">
        <f>IF('6.標準時間'!$C8492="","",'6.標準時間'!I8492)</f>
        <v/>
      </c>
      <c r="I8492" s="107" t="str">
        <f>IF(C8492="","",VLOOKUP($C8492,'7.工程別レート'!$C$6:$E$501,3,FALSE))</f>
        <v/>
      </c>
      <c r="J8492" s="108" t="str">
        <f>IF(C8492="","",VLOOKUP($C8492,'7.工程別レート'!$C$6:$E$501,2,FALSE))</f>
        <v/>
      </c>
      <c r="K8492" s="195" t="str">
        <f t="shared" si="265"/>
        <v/>
      </c>
    </row>
    <row r="8493" spans="2:11" ht="18" customHeight="1">
      <c r="B8493" s="16" t="str">
        <f>IF('6.標準時間'!$B8493="","",'6.標準時間'!B8493)</f>
        <v/>
      </c>
      <c r="C8493" s="16" t="str">
        <f>IF('6.標準時間'!$C8493="","",'6.標準時間'!C8493)</f>
        <v/>
      </c>
      <c r="D8493" s="16" t="str">
        <f>IF('6.標準時間'!$C8493="","",'6.標準時間'!E8493)</f>
        <v/>
      </c>
      <c r="E8493" s="171" t="str">
        <f>IF('6.標準時間'!$C8493="","",'6.標準時間'!F8493)</f>
        <v/>
      </c>
      <c r="F8493" s="15" t="str">
        <f t="shared" si="264"/>
        <v/>
      </c>
      <c r="G8493" s="142" t="str">
        <f>IF('6.標準時間'!$C8493="","",'6.標準時間'!H8493)</f>
        <v/>
      </c>
      <c r="H8493" s="142" t="str">
        <f>IF('6.標準時間'!$C8493="","",'6.標準時間'!I8493)</f>
        <v/>
      </c>
      <c r="I8493" s="107" t="str">
        <f>IF(C8493="","",VLOOKUP($C8493,'7.工程別レート'!$C$6:$E$501,3,FALSE))</f>
        <v/>
      </c>
      <c r="J8493" s="108" t="str">
        <f>IF(C8493="","",VLOOKUP($C8493,'7.工程別レート'!$C$6:$E$501,2,FALSE))</f>
        <v/>
      </c>
      <c r="K8493" s="195" t="str">
        <f t="shared" si="265"/>
        <v/>
      </c>
    </row>
    <row r="8494" spans="2:11" ht="18" customHeight="1">
      <c r="B8494" s="16" t="str">
        <f>IF('6.標準時間'!$B8494="","",'6.標準時間'!B8494)</f>
        <v/>
      </c>
      <c r="C8494" s="16" t="str">
        <f>IF('6.標準時間'!$C8494="","",'6.標準時間'!C8494)</f>
        <v/>
      </c>
      <c r="D8494" s="16" t="str">
        <f>IF('6.標準時間'!$C8494="","",'6.標準時間'!E8494)</f>
        <v/>
      </c>
      <c r="E8494" s="171" t="str">
        <f>IF('6.標準時間'!$C8494="","",'6.標準時間'!F8494)</f>
        <v/>
      </c>
      <c r="F8494" s="15" t="str">
        <f t="shared" si="264"/>
        <v/>
      </c>
      <c r="G8494" s="142" t="str">
        <f>IF('6.標準時間'!$C8494="","",'6.標準時間'!H8494)</f>
        <v/>
      </c>
      <c r="H8494" s="142" t="str">
        <f>IF('6.標準時間'!$C8494="","",'6.標準時間'!I8494)</f>
        <v/>
      </c>
      <c r="I8494" s="107" t="str">
        <f>IF(C8494="","",VLOOKUP($C8494,'7.工程別レート'!$C$6:$E$501,3,FALSE))</f>
        <v/>
      </c>
      <c r="J8494" s="108" t="str">
        <f>IF(C8494="","",VLOOKUP($C8494,'7.工程別レート'!$C$6:$E$501,2,FALSE))</f>
        <v/>
      </c>
      <c r="K8494" s="195" t="str">
        <f t="shared" si="265"/>
        <v/>
      </c>
    </row>
    <row r="8495" spans="2:11" ht="18" customHeight="1">
      <c r="B8495" s="16" t="str">
        <f>IF('6.標準時間'!$B8495="","",'6.標準時間'!B8495)</f>
        <v/>
      </c>
      <c r="C8495" s="16" t="str">
        <f>IF('6.標準時間'!$C8495="","",'6.標準時間'!C8495)</f>
        <v/>
      </c>
      <c r="D8495" s="16" t="str">
        <f>IF('6.標準時間'!$C8495="","",'6.標準時間'!E8495)</f>
        <v/>
      </c>
      <c r="E8495" s="171" t="str">
        <f>IF('6.標準時間'!$C8495="","",'6.標準時間'!F8495)</f>
        <v/>
      </c>
      <c r="F8495" s="15" t="str">
        <f t="shared" si="264"/>
        <v/>
      </c>
      <c r="G8495" s="142" t="str">
        <f>IF('6.標準時間'!$C8495="","",'6.標準時間'!H8495)</f>
        <v/>
      </c>
      <c r="H8495" s="142" t="str">
        <f>IF('6.標準時間'!$C8495="","",'6.標準時間'!I8495)</f>
        <v/>
      </c>
      <c r="I8495" s="107" t="str">
        <f>IF(C8495="","",VLOOKUP($C8495,'7.工程別レート'!$C$6:$E$501,3,FALSE))</f>
        <v/>
      </c>
      <c r="J8495" s="108" t="str">
        <f>IF(C8495="","",VLOOKUP($C8495,'7.工程別レート'!$C$6:$E$501,2,FALSE))</f>
        <v/>
      </c>
      <c r="K8495" s="195" t="str">
        <f t="shared" si="265"/>
        <v/>
      </c>
    </row>
    <row r="8496" spans="2:11" ht="18" customHeight="1">
      <c r="B8496" s="16" t="str">
        <f>IF('6.標準時間'!$B8496="","",'6.標準時間'!B8496)</f>
        <v/>
      </c>
      <c r="C8496" s="16" t="str">
        <f>IF('6.標準時間'!$C8496="","",'6.標準時間'!C8496)</f>
        <v/>
      </c>
      <c r="D8496" s="16" t="str">
        <f>IF('6.標準時間'!$C8496="","",'6.標準時間'!E8496)</f>
        <v/>
      </c>
      <c r="E8496" s="171" t="str">
        <f>IF('6.標準時間'!$C8496="","",'6.標準時間'!F8496)</f>
        <v/>
      </c>
      <c r="F8496" s="15" t="str">
        <f t="shared" si="264"/>
        <v/>
      </c>
      <c r="G8496" s="142" t="str">
        <f>IF('6.標準時間'!$C8496="","",'6.標準時間'!H8496)</f>
        <v/>
      </c>
      <c r="H8496" s="142" t="str">
        <f>IF('6.標準時間'!$C8496="","",'6.標準時間'!I8496)</f>
        <v/>
      </c>
      <c r="I8496" s="107" t="str">
        <f>IF(C8496="","",VLOOKUP($C8496,'7.工程別レート'!$C$6:$E$501,3,FALSE))</f>
        <v/>
      </c>
      <c r="J8496" s="108" t="str">
        <f>IF(C8496="","",VLOOKUP($C8496,'7.工程別レート'!$C$6:$E$501,2,FALSE))</f>
        <v/>
      </c>
      <c r="K8496" s="195" t="str">
        <f t="shared" si="265"/>
        <v/>
      </c>
    </row>
    <row r="8497" spans="2:11" ht="18" customHeight="1">
      <c r="B8497" s="16" t="str">
        <f>IF('6.標準時間'!$B8497="","",'6.標準時間'!B8497)</f>
        <v/>
      </c>
      <c r="C8497" s="16" t="str">
        <f>IF('6.標準時間'!$C8497="","",'6.標準時間'!C8497)</f>
        <v/>
      </c>
      <c r="D8497" s="16" t="str">
        <f>IF('6.標準時間'!$C8497="","",'6.標準時間'!E8497)</f>
        <v/>
      </c>
      <c r="E8497" s="171" t="str">
        <f>IF('6.標準時間'!$C8497="","",'6.標準時間'!F8497)</f>
        <v/>
      </c>
      <c r="F8497" s="15" t="str">
        <f t="shared" si="264"/>
        <v/>
      </c>
      <c r="G8497" s="142" t="str">
        <f>IF('6.標準時間'!$C8497="","",'6.標準時間'!H8497)</f>
        <v/>
      </c>
      <c r="H8497" s="142" t="str">
        <f>IF('6.標準時間'!$C8497="","",'6.標準時間'!I8497)</f>
        <v/>
      </c>
      <c r="I8497" s="107" t="str">
        <f>IF(C8497="","",VLOOKUP($C8497,'7.工程別レート'!$C$6:$E$501,3,FALSE))</f>
        <v/>
      </c>
      <c r="J8497" s="108" t="str">
        <f>IF(C8497="","",VLOOKUP($C8497,'7.工程別レート'!$C$6:$E$501,2,FALSE))</f>
        <v/>
      </c>
      <c r="K8497" s="195" t="str">
        <f t="shared" si="265"/>
        <v/>
      </c>
    </row>
    <row r="8498" spans="2:11" ht="18" customHeight="1">
      <c r="B8498" s="16" t="str">
        <f>IF('6.標準時間'!$B8498="","",'6.標準時間'!B8498)</f>
        <v/>
      </c>
      <c r="C8498" s="16" t="str">
        <f>IF('6.標準時間'!$C8498="","",'6.標準時間'!C8498)</f>
        <v/>
      </c>
      <c r="D8498" s="16" t="str">
        <f>IF('6.標準時間'!$C8498="","",'6.標準時間'!E8498)</f>
        <v/>
      </c>
      <c r="E8498" s="171" t="str">
        <f>IF('6.標準時間'!$C8498="","",'6.標準時間'!F8498)</f>
        <v/>
      </c>
      <c r="F8498" s="15" t="str">
        <f t="shared" si="264"/>
        <v/>
      </c>
      <c r="G8498" s="142" t="str">
        <f>IF('6.標準時間'!$C8498="","",'6.標準時間'!H8498)</f>
        <v/>
      </c>
      <c r="H8498" s="142" t="str">
        <f>IF('6.標準時間'!$C8498="","",'6.標準時間'!I8498)</f>
        <v/>
      </c>
      <c r="I8498" s="107" t="str">
        <f>IF(C8498="","",VLOOKUP($C8498,'7.工程別レート'!$C$6:$E$501,3,FALSE))</f>
        <v/>
      </c>
      <c r="J8498" s="108" t="str">
        <f>IF(C8498="","",VLOOKUP($C8498,'7.工程別レート'!$C$6:$E$501,2,FALSE))</f>
        <v/>
      </c>
      <c r="K8498" s="195" t="str">
        <f t="shared" si="265"/>
        <v/>
      </c>
    </row>
    <row r="8499" spans="2:11" ht="18" customHeight="1">
      <c r="B8499" s="16" t="str">
        <f>IF('6.標準時間'!$B8499="","",'6.標準時間'!B8499)</f>
        <v/>
      </c>
      <c r="C8499" s="16" t="str">
        <f>IF('6.標準時間'!$C8499="","",'6.標準時間'!C8499)</f>
        <v/>
      </c>
      <c r="D8499" s="16" t="str">
        <f>IF('6.標準時間'!$C8499="","",'6.標準時間'!E8499)</f>
        <v/>
      </c>
      <c r="E8499" s="171" t="str">
        <f>IF('6.標準時間'!$C8499="","",'6.標準時間'!F8499)</f>
        <v/>
      </c>
      <c r="F8499" s="15" t="str">
        <f t="shared" si="264"/>
        <v/>
      </c>
      <c r="G8499" s="142" t="str">
        <f>IF('6.標準時間'!$C8499="","",'6.標準時間'!H8499)</f>
        <v/>
      </c>
      <c r="H8499" s="142" t="str">
        <f>IF('6.標準時間'!$C8499="","",'6.標準時間'!I8499)</f>
        <v/>
      </c>
      <c r="I8499" s="107" t="str">
        <f>IF(C8499="","",VLOOKUP($C8499,'7.工程別レート'!$C$6:$E$501,3,FALSE))</f>
        <v/>
      </c>
      <c r="J8499" s="108" t="str">
        <f>IF(C8499="","",VLOOKUP($C8499,'7.工程別レート'!$C$6:$E$501,2,FALSE))</f>
        <v/>
      </c>
      <c r="K8499" s="195" t="str">
        <f t="shared" si="265"/>
        <v/>
      </c>
    </row>
    <row r="8500" spans="2:11" ht="18" customHeight="1">
      <c r="B8500" s="16" t="str">
        <f>IF('6.標準時間'!$B8500="","",'6.標準時間'!B8500)</f>
        <v/>
      </c>
      <c r="C8500" s="16" t="str">
        <f>IF('6.標準時間'!$C8500="","",'6.標準時間'!C8500)</f>
        <v/>
      </c>
      <c r="D8500" s="16" t="str">
        <f>IF('6.標準時間'!$C8500="","",'6.標準時間'!E8500)</f>
        <v/>
      </c>
      <c r="E8500" s="171" t="str">
        <f>IF('6.標準時間'!$C8500="","",'6.標準時間'!F8500)</f>
        <v/>
      </c>
      <c r="F8500" s="15" t="str">
        <f t="shared" si="264"/>
        <v/>
      </c>
      <c r="G8500" s="142" t="str">
        <f>IF('6.標準時間'!$C8500="","",'6.標準時間'!H8500)</f>
        <v/>
      </c>
      <c r="H8500" s="142" t="str">
        <f>IF('6.標準時間'!$C8500="","",'6.標準時間'!I8500)</f>
        <v/>
      </c>
      <c r="I8500" s="107" t="str">
        <f>IF(C8500="","",VLOOKUP($C8500,'7.工程別レート'!$C$6:$E$501,3,FALSE))</f>
        <v/>
      </c>
      <c r="J8500" s="108" t="str">
        <f>IF(C8500="","",VLOOKUP($C8500,'7.工程別レート'!$C$6:$E$501,2,FALSE))</f>
        <v/>
      </c>
      <c r="K8500" s="195" t="str">
        <f t="shared" si="265"/>
        <v/>
      </c>
    </row>
    <row r="8501" spans="2:11" ht="18" customHeight="1">
      <c r="B8501" s="16" t="str">
        <f>IF('6.標準時間'!$B8501="","",'6.標準時間'!B8501)</f>
        <v/>
      </c>
      <c r="C8501" s="16" t="str">
        <f>IF('6.標準時間'!$C8501="","",'6.標準時間'!C8501)</f>
        <v/>
      </c>
      <c r="D8501" s="16" t="str">
        <f>IF('6.標準時間'!$C8501="","",'6.標準時間'!E8501)</f>
        <v/>
      </c>
      <c r="E8501" s="171" t="str">
        <f>IF('6.標準時間'!$C8501="","",'6.標準時間'!F8501)</f>
        <v/>
      </c>
      <c r="F8501" s="15" t="str">
        <f t="shared" si="264"/>
        <v/>
      </c>
      <c r="G8501" s="142" t="str">
        <f>IF('6.標準時間'!$C8501="","",'6.標準時間'!H8501)</f>
        <v/>
      </c>
      <c r="H8501" s="142" t="str">
        <f>IF('6.標準時間'!$C8501="","",'6.標準時間'!I8501)</f>
        <v/>
      </c>
      <c r="I8501" s="107" t="str">
        <f>IF(C8501="","",VLOOKUP($C8501,'7.工程別レート'!$C$6:$E$501,3,FALSE))</f>
        <v/>
      </c>
      <c r="J8501" s="108" t="str">
        <f>IF(C8501="","",VLOOKUP($C8501,'7.工程別レート'!$C$6:$E$501,2,FALSE))</f>
        <v/>
      </c>
      <c r="K8501" s="195" t="str">
        <f t="shared" si="265"/>
        <v/>
      </c>
    </row>
    <row r="8502" spans="2:11" ht="18" customHeight="1">
      <c r="B8502" s="16" t="str">
        <f>IF('6.標準時間'!$B8502="","",'6.標準時間'!B8502)</f>
        <v/>
      </c>
      <c r="C8502" s="16" t="str">
        <f>IF('6.標準時間'!$C8502="","",'6.標準時間'!C8502)</f>
        <v/>
      </c>
      <c r="D8502" s="16" t="str">
        <f>IF('6.標準時間'!$C8502="","",'6.標準時間'!E8502)</f>
        <v/>
      </c>
      <c r="E8502" s="171" t="str">
        <f>IF('6.標準時間'!$C8502="","",'6.標準時間'!F8502)</f>
        <v/>
      </c>
      <c r="F8502" s="15" t="str">
        <f t="shared" si="264"/>
        <v/>
      </c>
      <c r="G8502" s="142" t="str">
        <f>IF('6.標準時間'!$C8502="","",'6.標準時間'!H8502)</f>
        <v/>
      </c>
      <c r="H8502" s="142" t="str">
        <f>IF('6.標準時間'!$C8502="","",'6.標準時間'!I8502)</f>
        <v/>
      </c>
      <c r="I8502" s="107" t="str">
        <f>IF(C8502="","",VLOOKUP($C8502,'7.工程別レート'!$C$6:$E$501,3,FALSE))</f>
        <v/>
      </c>
      <c r="J8502" s="108" t="str">
        <f>IF(C8502="","",VLOOKUP($C8502,'7.工程別レート'!$C$6:$E$501,2,FALSE))</f>
        <v/>
      </c>
      <c r="K8502" s="195" t="str">
        <f t="shared" si="265"/>
        <v/>
      </c>
    </row>
    <row r="8503" spans="2:11" ht="18" customHeight="1">
      <c r="B8503" s="16" t="str">
        <f>IF('6.標準時間'!$B8503="","",'6.標準時間'!B8503)</f>
        <v/>
      </c>
      <c r="C8503" s="16" t="str">
        <f>IF('6.標準時間'!$C8503="","",'6.標準時間'!C8503)</f>
        <v/>
      </c>
      <c r="D8503" s="16" t="str">
        <f>IF('6.標準時間'!$C8503="","",'6.標準時間'!E8503)</f>
        <v/>
      </c>
      <c r="E8503" s="171" t="str">
        <f>IF('6.標準時間'!$C8503="","",'6.標準時間'!F8503)</f>
        <v/>
      </c>
      <c r="F8503" s="15" t="str">
        <f t="shared" si="264"/>
        <v/>
      </c>
      <c r="G8503" s="142" t="str">
        <f>IF('6.標準時間'!$C8503="","",'6.標準時間'!H8503)</f>
        <v/>
      </c>
      <c r="H8503" s="142" t="str">
        <f>IF('6.標準時間'!$C8503="","",'6.標準時間'!I8503)</f>
        <v/>
      </c>
      <c r="I8503" s="107" t="str">
        <f>IF(C8503="","",VLOOKUP($C8503,'7.工程別レート'!$C$6:$E$501,3,FALSE))</f>
        <v/>
      </c>
      <c r="J8503" s="108" t="str">
        <f>IF(C8503="","",VLOOKUP($C8503,'7.工程別レート'!$C$6:$E$501,2,FALSE))</f>
        <v/>
      </c>
      <c r="K8503" s="195" t="str">
        <f t="shared" si="265"/>
        <v/>
      </c>
    </row>
    <row r="8504" spans="2:11" ht="18" customHeight="1">
      <c r="B8504" s="16" t="str">
        <f>IF('6.標準時間'!$B8504="","",'6.標準時間'!B8504)</f>
        <v/>
      </c>
      <c r="C8504" s="16" t="str">
        <f>IF('6.標準時間'!$C8504="","",'6.標準時間'!C8504)</f>
        <v/>
      </c>
      <c r="D8504" s="16" t="str">
        <f>IF('6.標準時間'!$C8504="","",'6.標準時間'!E8504)</f>
        <v/>
      </c>
      <c r="E8504" s="171" t="str">
        <f>IF('6.標準時間'!$C8504="","",'6.標準時間'!F8504)</f>
        <v/>
      </c>
      <c r="F8504" s="15" t="str">
        <f t="shared" si="264"/>
        <v/>
      </c>
      <c r="G8504" s="142" t="str">
        <f>IF('6.標準時間'!$C8504="","",'6.標準時間'!H8504)</f>
        <v/>
      </c>
      <c r="H8504" s="142" t="str">
        <f>IF('6.標準時間'!$C8504="","",'6.標準時間'!I8504)</f>
        <v/>
      </c>
      <c r="I8504" s="107" t="str">
        <f>IF(C8504="","",VLOOKUP($C8504,'7.工程別レート'!$C$6:$E$501,3,FALSE))</f>
        <v/>
      </c>
      <c r="J8504" s="108" t="str">
        <f>IF(C8504="","",VLOOKUP($C8504,'7.工程別レート'!$C$6:$E$501,2,FALSE))</f>
        <v/>
      </c>
      <c r="K8504" s="195" t="str">
        <f t="shared" si="265"/>
        <v/>
      </c>
    </row>
    <row r="8505" spans="2:11" ht="18" customHeight="1">
      <c r="B8505" s="16" t="str">
        <f>IF('6.標準時間'!$B8505="","",'6.標準時間'!B8505)</f>
        <v/>
      </c>
      <c r="C8505" s="16" t="str">
        <f>IF('6.標準時間'!$C8505="","",'6.標準時間'!C8505)</f>
        <v/>
      </c>
      <c r="D8505" s="16" t="str">
        <f>IF('6.標準時間'!$C8505="","",'6.標準時間'!E8505)</f>
        <v/>
      </c>
      <c r="E8505" s="171" t="str">
        <f>IF('6.標準時間'!$C8505="","",'6.標準時間'!F8505)</f>
        <v/>
      </c>
      <c r="F8505" s="15" t="str">
        <f t="shared" si="264"/>
        <v/>
      </c>
      <c r="G8505" s="142" t="str">
        <f>IF('6.標準時間'!$C8505="","",'6.標準時間'!H8505)</f>
        <v/>
      </c>
      <c r="H8505" s="142" t="str">
        <f>IF('6.標準時間'!$C8505="","",'6.標準時間'!I8505)</f>
        <v/>
      </c>
      <c r="I8505" s="107" t="str">
        <f>IF(C8505="","",VLOOKUP($C8505,'7.工程別レート'!$C$6:$E$501,3,FALSE))</f>
        <v/>
      </c>
      <c r="J8505" s="108" t="str">
        <f>IF(C8505="","",VLOOKUP($C8505,'7.工程別レート'!$C$6:$E$501,2,FALSE))</f>
        <v/>
      </c>
      <c r="K8505" s="195" t="str">
        <f t="shared" si="265"/>
        <v/>
      </c>
    </row>
    <row r="8506" spans="2:11" ht="18" customHeight="1">
      <c r="B8506" s="16" t="str">
        <f>IF('6.標準時間'!$B8506="","",'6.標準時間'!B8506)</f>
        <v/>
      </c>
      <c r="C8506" s="16" t="str">
        <f>IF('6.標準時間'!$C8506="","",'6.標準時間'!C8506)</f>
        <v/>
      </c>
      <c r="D8506" s="16" t="str">
        <f>IF('6.標準時間'!$C8506="","",'6.標準時間'!E8506)</f>
        <v/>
      </c>
      <c r="E8506" s="171" t="str">
        <f>IF('6.標準時間'!$C8506="","",'6.標準時間'!F8506)</f>
        <v/>
      </c>
      <c r="F8506" s="15" t="str">
        <f t="shared" si="264"/>
        <v/>
      </c>
      <c r="G8506" s="142" t="str">
        <f>IF('6.標準時間'!$C8506="","",'6.標準時間'!H8506)</f>
        <v/>
      </c>
      <c r="H8506" s="142" t="str">
        <f>IF('6.標準時間'!$C8506="","",'6.標準時間'!I8506)</f>
        <v/>
      </c>
      <c r="I8506" s="107" t="str">
        <f>IF(C8506="","",VLOOKUP($C8506,'7.工程別レート'!$C$6:$E$501,3,FALSE))</f>
        <v/>
      </c>
      <c r="J8506" s="108" t="str">
        <f>IF(C8506="","",VLOOKUP($C8506,'7.工程別レート'!$C$6:$E$501,2,FALSE))</f>
        <v/>
      </c>
      <c r="K8506" s="195" t="str">
        <f t="shared" si="265"/>
        <v/>
      </c>
    </row>
    <row r="8507" spans="2:11" ht="18" customHeight="1">
      <c r="B8507" s="16" t="str">
        <f>IF('6.標準時間'!$B8507="","",'6.標準時間'!B8507)</f>
        <v/>
      </c>
      <c r="C8507" s="16" t="str">
        <f>IF('6.標準時間'!$C8507="","",'6.標準時間'!C8507)</f>
        <v/>
      </c>
      <c r="D8507" s="16" t="str">
        <f>IF('6.標準時間'!$C8507="","",'6.標準時間'!E8507)</f>
        <v/>
      </c>
      <c r="E8507" s="171" t="str">
        <f>IF('6.標準時間'!$C8507="","",'6.標準時間'!F8507)</f>
        <v/>
      </c>
      <c r="F8507" s="15" t="str">
        <f t="shared" si="264"/>
        <v/>
      </c>
      <c r="G8507" s="142" t="str">
        <f>IF('6.標準時間'!$C8507="","",'6.標準時間'!H8507)</f>
        <v/>
      </c>
      <c r="H8507" s="142" t="str">
        <f>IF('6.標準時間'!$C8507="","",'6.標準時間'!I8507)</f>
        <v/>
      </c>
      <c r="I8507" s="107" t="str">
        <f>IF(C8507="","",VLOOKUP($C8507,'7.工程別レート'!$C$6:$E$501,3,FALSE))</f>
        <v/>
      </c>
      <c r="J8507" s="108" t="str">
        <f>IF(C8507="","",VLOOKUP($C8507,'7.工程別レート'!$C$6:$E$501,2,FALSE))</f>
        <v/>
      </c>
      <c r="K8507" s="195" t="str">
        <f t="shared" si="265"/>
        <v/>
      </c>
    </row>
    <row r="8508" spans="2:11" ht="18" customHeight="1">
      <c r="B8508" s="16" t="str">
        <f>IF('6.標準時間'!$B8508="","",'6.標準時間'!B8508)</f>
        <v/>
      </c>
      <c r="C8508" s="16" t="str">
        <f>IF('6.標準時間'!$C8508="","",'6.標準時間'!C8508)</f>
        <v/>
      </c>
      <c r="D8508" s="16" t="str">
        <f>IF('6.標準時間'!$C8508="","",'6.標準時間'!E8508)</f>
        <v/>
      </c>
      <c r="E8508" s="171" t="str">
        <f>IF('6.標準時間'!$C8508="","",'6.標準時間'!F8508)</f>
        <v/>
      </c>
      <c r="F8508" s="15" t="str">
        <f t="shared" si="264"/>
        <v/>
      </c>
      <c r="G8508" s="142" t="str">
        <f>IF('6.標準時間'!$C8508="","",'6.標準時間'!H8508)</f>
        <v/>
      </c>
      <c r="H8508" s="142" t="str">
        <f>IF('6.標準時間'!$C8508="","",'6.標準時間'!I8508)</f>
        <v/>
      </c>
      <c r="I8508" s="107" t="str">
        <f>IF(C8508="","",VLOOKUP($C8508,'7.工程別レート'!$C$6:$E$501,3,FALSE))</f>
        <v/>
      </c>
      <c r="J8508" s="108" t="str">
        <f>IF(C8508="","",VLOOKUP($C8508,'7.工程別レート'!$C$6:$E$501,2,FALSE))</f>
        <v/>
      </c>
      <c r="K8508" s="195" t="str">
        <f t="shared" si="265"/>
        <v/>
      </c>
    </row>
    <row r="8509" spans="2:11" ht="18" customHeight="1">
      <c r="B8509" s="16" t="str">
        <f>IF('6.標準時間'!$B8509="","",'6.標準時間'!B8509)</f>
        <v/>
      </c>
      <c r="C8509" s="16" t="str">
        <f>IF('6.標準時間'!$C8509="","",'6.標準時間'!C8509)</f>
        <v/>
      </c>
      <c r="D8509" s="16" t="str">
        <f>IF('6.標準時間'!$C8509="","",'6.標準時間'!E8509)</f>
        <v/>
      </c>
      <c r="E8509" s="171" t="str">
        <f>IF('6.標準時間'!$C8509="","",'6.標準時間'!F8509)</f>
        <v/>
      </c>
      <c r="F8509" s="15" t="str">
        <f t="shared" si="264"/>
        <v/>
      </c>
      <c r="G8509" s="142" t="str">
        <f>IF('6.標準時間'!$C8509="","",'6.標準時間'!H8509)</f>
        <v/>
      </c>
      <c r="H8509" s="142" t="str">
        <f>IF('6.標準時間'!$C8509="","",'6.標準時間'!I8509)</f>
        <v/>
      </c>
      <c r="I8509" s="107" t="str">
        <f>IF(C8509="","",VLOOKUP($C8509,'7.工程別レート'!$C$6:$E$501,3,FALSE))</f>
        <v/>
      </c>
      <c r="J8509" s="108" t="str">
        <f>IF(C8509="","",VLOOKUP($C8509,'7.工程別レート'!$C$6:$E$501,2,FALSE))</f>
        <v/>
      </c>
      <c r="K8509" s="195" t="str">
        <f t="shared" si="265"/>
        <v/>
      </c>
    </row>
    <row r="8510" spans="2:11" ht="18" customHeight="1">
      <c r="B8510" s="16" t="str">
        <f>IF('6.標準時間'!$B8510="","",'6.標準時間'!B8510)</f>
        <v/>
      </c>
      <c r="C8510" s="16" t="str">
        <f>IF('6.標準時間'!$C8510="","",'6.標準時間'!C8510)</f>
        <v/>
      </c>
      <c r="D8510" s="16" t="str">
        <f>IF('6.標準時間'!$C8510="","",'6.標準時間'!E8510)</f>
        <v/>
      </c>
      <c r="E8510" s="171" t="str">
        <f>IF('6.標準時間'!$C8510="","",'6.標準時間'!F8510)</f>
        <v/>
      </c>
      <c r="F8510" s="15" t="str">
        <f t="shared" si="264"/>
        <v/>
      </c>
      <c r="G8510" s="142" t="str">
        <f>IF('6.標準時間'!$C8510="","",'6.標準時間'!H8510)</f>
        <v/>
      </c>
      <c r="H8510" s="142" t="str">
        <f>IF('6.標準時間'!$C8510="","",'6.標準時間'!I8510)</f>
        <v/>
      </c>
      <c r="I8510" s="107" t="str">
        <f>IF(C8510="","",VLOOKUP($C8510,'7.工程別レート'!$C$6:$E$501,3,FALSE))</f>
        <v/>
      </c>
      <c r="J8510" s="108" t="str">
        <f>IF(C8510="","",VLOOKUP($C8510,'7.工程別レート'!$C$6:$E$501,2,FALSE))</f>
        <v/>
      </c>
      <c r="K8510" s="195" t="str">
        <f t="shared" si="265"/>
        <v/>
      </c>
    </row>
    <row r="8511" spans="2:11" ht="18" customHeight="1">
      <c r="B8511" s="16" t="str">
        <f>IF('6.標準時間'!$B8511="","",'6.標準時間'!B8511)</f>
        <v/>
      </c>
      <c r="C8511" s="16" t="str">
        <f>IF('6.標準時間'!$C8511="","",'6.標準時間'!C8511)</f>
        <v/>
      </c>
      <c r="D8511" s="16" t="str">
        <f>IF('6.標準時間'!$C8511="","",'6.標準時間'!E8511)</f>
        <v/>
      </c>
      <c r="E8511" s="171" t="str">
        <f>IF('6.標準時間'!$C8511="","",'6.標準時間'!F8511)</f>
        <v/>
      </c>
      <c r="F8511" s="15" t="str">
        <f t="shared" si="264"/>
        <v/>
      </c>
      <c r="G8511" s="142" t="str">
        <f>IF('6.標準時間'!$C8511="","",'6.標準時間'!H8511)</f>
        <v/>
      </c>
      <c r="H8511" s="142" t="str">
        <f>IF('6.標準時間'!$C8511="","",'6.標準時間'!I8511)</f>
        <v/>
      </c>
      <c r="I8511" s="107" t="str">
        <f>IF(C8511="","",VLOOKUP($C8511,'7.工程別レート'!$C$6:$E$501,3,FALSE))</f>
        <v/>
      </c>
      <c r="J8511" s="108" t="str">
        <f>IF(C8511="","",VLOOKUP($C8511,'7.工程別レート'!$C$6:$E$501,2,FALSE))</f>
        <v/>
      </c>
      <c r="K8511" s="195" t="str">
        <f t="shared" si="265"/>
        <v/>
      </c>
    </row>
    <row r="8512" spans="2:11" ht="18" customHeight="1">
      <c r="B8512" s="16" t="str">
        <f>IF('6.標準時間'!$B8512="","",'6.標準時間'!B8512)</f>
        <v/>
      </c>
      <c r="C8512" s="16" t="str">
        <f>IF('6.標準時間'!$C8512="","",'6.標準時間'!C8512)</f>
        <v/>
      </c>
      <c r="D8512" s="16" t="str">
        <f>IF('6.標準時間'!$C8512="","",'6.標準時間'!E8512)</f>
        <v/>
      </c>
      <c r="E8512" s="171" t="str">
        <f>IF('6.標準時間'!$C8512="","",'6.標準時間'!F8512)</f>
        <v/>
      </c>
      <c r="F8512" s="15" t="str">
        <f t="shared" si="264"/>
        <v/>
      </c>
      <c r="G8512" s="142" t="str">
        <f>IF('6.標準時間'!$C8512="","",'6.標準時間'!H8512)</f>
        <v/>
      </c>
      <c r="H8512" s="142" t="str">
        <f>IF('6.標準時間'!$C8512="","",'6.標準時間'!I8512)</f>
        <v/>
      </c>
      <c r="I8512" s="107" t="str">
        <f>IF(C8512="","",VLOOKUP($C8512,'7.工程別レート'!$C$6:$E$501,3,FALSE))</f>
        <v/>
      </c>
      <c r="J8512" s="108" t="str">
        <f>IF(C8512="","",VLOOKUP($C8512,'7.工程別レート'!$C$6:$E$501,2,FALSE))</f>
        <v/>
      </c>
      <c r="K8512" s="195" t="str">
        <f t="shared" si="265"/>
        <v/>
      </c>
    </row>
    <row r="8513" spans="2:11" ht="18" customHeight="1">
      <c r="B8513" s="16" t="str">
        <f>IF('6.標準時間'!$B8513="","",'6.標準時間'!B8513)</f>
        <v/>
      </c>
      <c r="C8513" s="16" t="str">
        <f>IF('6.標準時間'!$C8513="","",'6.標準時間'!C8513)</f>
        <v/>
      </c>
      <c r="D8513" s="16" t="str">
        <f>IF('6.標準時間'!$C8513="","",'6.標準時間'!E8513)</f>
        <v/>
      </c>
      <c r="E8513" s="171" t="str">
        <f>IF('6.標準時間'!$C8513="","",'6.標準時間'!F8513)</f>
        <v/>
      </c>
      <c r="F8513" s="15" t="str">
        <f t="shared" si="264"/>
        <v/>
      </c>
      <c r="G8513" s="142" t="str">
        <f>IF('6.標準時間'!$C8513="","",'6.標準時間'!H8513)</f>
        <v/>
      </c>
      <c r="H8513" s="142" t="str">
        <f>IF('6.標準時間'!$C8513="","",'6.標準時間'!I8513)</f>
        <v/>
      </c>
      <c r="I8513" s="107" t="str">
        <f>IF(C8513="","",VLOOKUP($C8513,'7.工程別レート'!$C$6:$E$501,3,FALSE))</f>
        <v/>
      </c>
      <c r="J8513" s="108" t="str">
        <f>IF(C8513="","",VLOOKUP($C8513,'7.工程別レート'!$C$6:$E$501,2,FALSE))</f>
        <v/>
      </c>
      <c r="K8513" s="195" t="str">
        <f t="shared" si="265"/>
        <v/>
      </c>
    </row>
    <row r="8514" spans="2:11" ht="18" customHeight="1">
      <c r="B8514" s="16" t="str">
        <f>IF('6.標準時間'!$B8514="","",'6.標準時間'!B8514)</f>
        <v/>
      </c>
      <c r="C8514" s="16" t="str">
        <f>IF('6.標準時間'!$C8514="","",'6.標準時間'!C8514)</f>
        <v/>
      </c>
      <c r="D8514" s="16" t="str">
        <f>IF('6.標準時間'!$C8514="","",'6.標準時間'!E8514)</f>
        <v/>
      </c>
      <c r="E8514" s="171" t="str">
        <f>IF('6.標準時間'!$C8514="","",'6.標準時間'!F8514)</f>
        <v/>
      </c>
      <c r="F8514" s="15" t="str">
        <f t="shared" si="264"/>
        <v/>
      </c>
      <c r="G8514" s="142" t="str">
        <f>IF('6.標準時間'!$C8514="","",'6.標準時間'!H8514)</f>
        <v/>
      </c>
      <c r="H8514" s="142" t="str">
        <f>IF('6.標準時間'!$C8514="","",'6.標準時間'!I8514)</f>
        <v/>
      </c>
      <c r="I8514" s="107" t="str">
        <f>IF(C8514="","",VLOOKUP($C8514,'7.工程別レート'!$C$6:$E$501,3,FALSE))</f>
        <v/>
      </c>
      <c r="J8514" s="108" t="str">
        <f>IF(C8514="","",VLOOKUP($C8514,'7.工程別レート'!$C$6:$E$501,2,FALSE))</f>
        <v/>
      </c>
      <c r="K8514" s="195" t="str">
        <f t="shared" si="265"/>
        <v/>
      </c>
    </row>
    <row r="8515" spans="2:11" ht="18" customHeight="1">
      <c r="B8515" s="16" t="str">
        <f>IF('6.標準時間'!$B8515="","",'6.標準時間'!B8515)</f>
        <v/>
      </c>
      <c r="C8515" s="16" t="str">
        <f>IF('6.標準時間'!$C8515="","",'6.標準時間'!C8515)</f>
        <v/>
      </c>
      <c r="D8515" s="16" t="str">
        <f>IF('6.標準時間'!$C8515="","",'6.標準時間'!E8515)</f>
        <v/>
      </c>
      <c r="E8515" s="171" t="str">
        <f>IF('6.標準時間'!$C8515="","",'6.標準時間'!F8515)</f>
        <v/>
      </c>
      <c r="F8515" s="15" t="str">
        <f t="shared" si="264"/>
        <v/>
      </c>
      <c r="G8515" s="142" t="str">
        <f>IF('6.標準時間'!$C8515="","",'6.標準時間'!H8515)</f>
        <v/>
      </c>
      <c r="H8515" s="142" t="str">
        <f>IF('6.標準時間'!$C8515="","",'6.標準時間'!I8515)</f>
        <v/>
      </c>
      <c r="I8515" s="107" t="str">
        <f>IF(C8515="","",VLOOKUP($C8515,'7.工程別レート'!$C$6:$E$501,3,FALSE))</f>
        <v/>
      </c>
      <c r="J8515" s="108" t="str">
        <f>IF(C8515="","",VLOOKUP($C8515,'7.工程別レート'!$C$6:$E$501,2,FALSE))</f>
        <v/>
      </c>
      <c r="K8515" s="195" t="str">
        <f t="shared" si="265"/>
        <v/>
      </c>
    </row>
    <row r="8516" spans="2:11" ht="18" customHeight="1">
      <c r="B8516" s="16" t="str">
        <f>IF('6.標準時間'!$B8516="","",'6.標準時間'!B8516)</f>
        <v/>
      </c>
      <c r="C8516" s="16" t="str">
        <f>IF('6.標準時間'!$C8516="","",'6.標準時間'!C8516)</f>
        <v/>
      </c>
      <c r="D8516" s="16" t="str">
        <f>IF('6.標準時間'!$C8516="","",'6.標準時間'!E8516)</f>
        <v/>
      </c>
      <c r="E8516" s="171" t="str">
        <f>IF('6.標準時間'!$C8516="","",'6.標準時間'!F8516)</f>
        <v/>
      </c>
      <c r="F8516" s="15" t="str">
        <f t="shared" si="264"/>
        <v/>
      </c>
      <c r="G8516" s="142" t="str">
        <f>IF('6.標準時間'!$C8516="","",'6.標準時間'!H8516)</f>
        <v/>
      </c>
      <c r="H8516" s="142" t="str">
        <f>IF('6.標準時間'!$C8516="","",'6.標準時間'!I8516)</f>
        <v/>
      </c>
      <c r="I8516" s="107" t="str">
        <f>IF(C8516="","",VLOOKUP($C8516,'7.工程別レート'!$C$6:$E$501,3,FALSE))</f>
        <v/>
      </c>
      <c r="J8516" s="108" t="str">
        <f>IF(C8516="","",VLOOKUP($C8516,'7.工程別レート'!$C$6:$E$501,2,FALSE))</f>
        <v/>
      </c>
      <c r="K8516" s="195" t="str">
        <f t="shared" si="265"/>
        <v/>
      </c>
    </row>
    <row r="8517" spans="2:11" ht="18" customHeight="1">
      <c r="B8517" s="16" t="str">
        <f>IF('6.標準時間'!$B8517="","",'6.標準時間'!B8517)</f>
        <v/>
      </c>
      <c r="C8517" s="16" t="str">
        <f>IF('6.標準時間'!$C8517="","",'6.標準時間'!C8517)</f>
        <v/>
      </c>
      <c r="D8517" s="16" t="str">
        <f>IF('6.標準時間'!$C8517="","",'6.標準時間'!E8517)</f>
        <v/>
      </c>
      <c r="E8517" s="171" t="str">
        <f>IF('6.標準時間'!$C8517="","",'6.標準時間'!F8517)</f>
        <v/>
      </c>
      <c r="F8517" s="15" t="str">
        <f t="shared" si="264"/>
        <v/>
      </c>
      <c r="G8517" s="142" t="str">
        <f>IF('6.標準時間'!$C8517="","",'6.標準時間'!H8517)</f>
        <v/>
      </c>
      <c r="H8517" s="142" t="str">
        <f>IF('6.標準時間'!$C8517="","",'6.標準時間'!I8517)</f>
        <v/>
      </c>
      <c r="I8517" s="107" t="str">
        <f>IF(C8517="","",VLOOKUP($C8517,'7.工程別レート'!$C$6:$E$501,3,FALSE))</f>
        <v/>
      </c>
      <c r="J8517" s="108" t="str">
        <f>IF(C8517="","",VLOOKUP($C8517,'7.工程別レート'!$C$6:$E$501,2,FALSE))</f>
        <v/>
      </c>
      <c r="K8517" s="195" t="str">
        <f t="shared" si="265"/>
        <v/>
      </c>
    </row>
    <row r="8518" spans="2:11" ht="18" customHeight="1">
      <c r="B8518" s="16" t="str">
        <f>IF('6.標準時間'!$B8518="","",'6.標準時間'!B8518)</f>
        <v/>
      </c>
      <c r="C8518" s="16" t="str">
        <f>IF('6.標準時間'!$C8518="","",'6.標準時間'!C8518)</f>
        <v/>
      </c>
      <c r="D8518" s="16" t="str">
        <f>IF('6.標準時間'!$C8518="","",'6.標準時間'!E8518)</f>
        <v/>
      </c>
      <c r="E8518" s="171" t="str">
        <f>IF('6.標準時間'!$C8518="","",'6.標準時間'!F8518)</f>
        <v/>
      </c>
      <c r="F8518" s="15" t="str">
        <f t="shared" ref="F8518:F8581" si="266">C8518&amp;D8518</f>
        <v/>
      </c>
      <c r="G8518" s="142" t="str">
        <f>IF('6.標準時間'!$C8518="","",'6.標準時間'!H8518)</f>
        <v/>
      </c>
      <c r="H8518" s="142" t="str">
        <f>IF('6.標準時間'!$C8518="","",'6.標準時間'!I8518)</f>
        <v/>
      </c>
      <c r="I8518" s="107" t="str">
        <f>IF(C8518="","",VLOOKUP($C8518,'7.工程別レート'!$C$6:$E$501,3,FALSE))</f>
        <v/>
      </c>
      <c r="J8518" s="108" t="str">
        <f>IF(C8518="","",VLOOKUP($C8518,'7.工程別レート'!$C$6:$E$501,2,FALSE))</f>
        <v/>
      </c>
      <c r="K8518" s="195" t="str">
        <f t="shared" si="265"/>
        <v/>
      </c>
    </row>
    <row r="8519" spans="2:11" ht="18" customHeight="1">
      <c r="B8519" s="16" t="str">
        <f>IF('6.標準時間'!$B8519="","",'6.標準時間'!B8519)</f>
        <v/>
      </c>
      <c r="C8519" s="16" t="str">
        <f>IF('6.標準時間'!$C8519="","",'6.標準時間'!C8519)</f>
        <v/>
      </c>
      <c r="D8519" s="16" t="str">
        <f>IF('6.標準時間'!$C8519="","",'6.標準時間'!E8519)</f>
        <v/>
      </c>
      <c r="E8519" s="171" t="str">
        <f>IF('6.標準時間'!$C8519="","",'6.標準時間'!F8519)</f>
        <v/>
      </c>
      <c r="F8519" s="15" t="str">
        <f t="shared" si="266"/>
        <v/>
      </c>
      <c r="G8519" s="142" t="str">
        <f>IF('6.標準時間'!$C8519="","",'6.標準時間'!H8519)</f>
        <v/>
      </c>
      <c r="H8519" s="142" t="str">
        <f>IF('6.標準時間'!$C8519="","",'6.標準時間'!I8519)</f>
        <v/>
      </c>
      <c r="I8519" s="107" t="str">
        <f>IF(C8519="","",VLOOKUP($C8519,'7.工程別レート'!$C$6:$E$501,3,FALSE))</f>
        <v/>
      </c>
      <c r="J8519" s="108" t="str">
        <f>IF(C8519="","",VLOOKUP($C8519,'7.工程別レート'!$C$6:$E$501,2,FALSE))</f>
        <v/>
      </c>
      <c r="K8519" s="195" t="str">
        <f t="shared" ref="K8519:K8582" si="267">IF(ISERROR((G8519*I8519)+(H8519*J8519)),"",(G8519*I8519)+(H8519*J8519))</f>
        <v/>
      </c>
    </row>
    <row r="8520" spans="2:11" ht="18" customHeight="1">
      <c r="B8520" s="16" t="str">
        <f>IF('6.標準時間'!$B8520="","",'6.標準時間'!B8520)</f>
        <v/>
      </c>
      <c r="C8520" s="16" t="str">
        <f>IF('6.標準時間'!$C8520="","",'6.標準時間'!C8520)</f>
        <v/>
      </c>
      <c r="D8520" s="16" t="str">
        <f>IF('6.標準時間'!$C8520="","",'6.標準時間'!E8520)</f>
        <v/>
      </c>
      <c r="E8520" s="171" t="str">
        <f>IF('6.標準時間'!$C8520="","",'6.標準時間'!F8520)</f>
        <v/>
      </c>
      <c r="F8520" s="15" t="str">
        <f t="shared" si="266"/>
        <v/>
      </c>
      <c r="G8520" s="142" t="str">
        <f>IF('6.標準時間'!$C8520="","",'6.標準時間'!H8520)</f>
        <v/>
      </c>
      <c r="H8520" s="142" t="str">
        <f>IF('6.標準時間'!$C8520="","",'6.標準時間'!I8520)</f>
        <v/>
      </c>
      <c r="I8520" s="107" t="str">
        <f>IF(C8520="","",VLOOKUP($C8520,'7.工程別レート'!$C$6:$E$501,3,FALSE))</f>
        <v/>
      </c>
      <c r="J8520" s="108" t="str">
        <f>IF(C8520="","",VLOOKUP($C8520,'7.工程別レート'!$C$6:$E$501,2,FALSE))</f>
        <v/>
      </c>
      <c r="K8520" s="195" t="str">
        <f t="shared" si="267"/>
        <v/>
      </c>
    </row>
    <row r="8521" spans="2:11" ht="18" customHeight="1">
      <c r="B8521" s="16" t="str">
        <f>IF('6.標準時間'!$B8521="","",'6.標準時間'!B8521)</f>
        <v/>
      </c>
      <c r="C8521" s="16" t="str">
        <f>IF('6.標準時間'!$C8521="","",'6.標準時間'!C8521)</f>
        <v/>
      </c>
      <c r="D8521" s="16" t="str">
        <f>IF('6.標準時間'!$C8521="","",'6.標準時間'!E8521)</f>
        <v/>
      </c>
      <c r="E8521" s="171" t="str">
        <f>IF('6.標準時間'!$C8521="","",'6.標準時間'!F8521)</f>
        <v/>
      </c>
      <c r="F8521" s="15" t="str">
        <f t="shared" si="266"/>
        <v/>
      </c>
      <c r="G8521" s="142" t="str">
        <f>IF('6.標準時間'!$C8521="","",'6.標準時間'!H8521)</f>
        <v/>
      </c>
      <c r="H8521" s="142" t="str">
        <f>IF('6.標準時間'!$C8521="","",'6.標準時間'!I8521)</f>
        <v/>
      </c>
      <c r="I8521" s="107" t="str">
        <f>IF(C8521="","",VLOOKUP($C8521,'7.工程別レート'!$C$6:$E$501,3,FALSE))</f>
        <v/>
      </c>
      <c r="J8521" s="108" t="str">
        <f>IF(C8521="","",VLOOKUP($C8521,'7.工程別レート'!$C$6:$E$501,2,FALSE))</f>
        <v/>
      </c>
      <c r="K8521" s="195" t="str">
        <f t="shared" si="267"/>
        <v/>
      </c>
    </row>
    <row r="8522" spans="2:11" ht="18" customHeight="1">
      <c r="B8522" s="16" t="str">
        <f>IF('6.標準時間'!$B8522="","",'6.標準時間'!B8522)</f>
        <v/>
      </c>
      <c r="C8522" s="16" t="str">
        <f>IF('6.標準時間'!$C8522="","",'6.標準時間'!C8522)</f>
        <v/>
      </c>
      <c r="D8522" s="16" t="str">
        <f>IF('6.標準時間'!$C8522="","",'6.標準時間'!E8522)</f>
        <v/>
      </c>
      <c r="E8522" s="171" t="str">
        <f>IF('6.標準時間'!$C8522="","",'6.標準時間'!F8522)</f>
        <v/>
      </c>
      <c r="F8522" s="15" t="str">
        <f t="shared" si="266"/>
        <v/>
      </c>
      <c r="G8522" s="142" t="str">
        <f>IF('6.標準時間'!$C8522="","",'6.標準時間'!H8522)</f>
        <v/>
      </c>
      <c r="H8522" s="142" t="str">
        <f>IF('6.標準時間'!$C8522="","",'6.標準時間'!I8522)</f>
        <v/>
      </c>
      <c r="I8522" s="107" t="str">
        <f>IF(C8522="","",VLOOKUP($C8522,'7.工程別レート'!$C$6:$E$501,3,FALSE))</f>
        <v/>
      </c>
      <c r="J8522" s="108" t="str">
        <f>IF(C8522="","",VLOOKUP($C8522,'7.工程別レート'!$C$6:$E$501,2,FALSE))</f>
        <v/>
      </c>
      <c r="K8522" s="195" t="str">
        <f t="shared" si="267"/>
        <v/>
      </c>
    </row>
    <row r="8523" spans="2:11" ht="18" customHeight="1">
      <c r="B8523" s="16" t="str">
        <f>IF('6.標準時間'!$B8523="","",'6.標準時間'!B8523)</f>
        <v/>
      </c>
      <c r="C8523" s="16" t="str">
        <f>IF('6.標準時間'!$C8523="","",'6.標準時間'!C8523)</f>
        <v/>
      </c>
      <c r="D8523" s="16" t="str">
        <f>IF('6.標準時間'!$C8523="","",'6.標準時間'!E8523)</f>
        <v/>
      </c>
      <c r="E8523" s="171" t="str">
        <f>IF('6.標準時間'!$C8523="","",'6.標準時間'!F8523)</f>
        <v/>
      </c>
      <c r="F8523" s="15" t="str">
        <f t="shared" si="266"/>
        <v/>
      </c>
      <c r="G8523" s="142" t="str">
        <f>IF('6.標準時間'!$C8523="","",'6.標準時間'!H8523)</f>
        <v/>
      </c>
      <c r="H8523" s="142" t="str">
        <f>IF('6.標準時間'!$C8523="","",'6.標準時間'!I8523)</f>
        <v/>
      </c>
      <c r="I8523" s="107" t="str">
        <f>IF(C8523="","",VLOOKUP($C8523,'7.工程別レート'!$C$6:$E$501,3,FALSE))</f>
        <v/>
      </c>
      <c r="J8523" s="108" t="str">
        <f>IF(C8523="","",VLOOKUP($C8523,'7.工程別レート'!$C$6:$E$501,2,FALSE))</f>
        <v/>
      </c>
      <c r="K8523" s="195" t="str">
        <f t="shared" si="267"/>
        <v/>
      </c>
    </row>
    <row r="8524" spans="2:11" ht="18" customHeight="1">
      <c r="B8524" s="16" t="str">
        <f>IF('6.標準時間'!$B8524="","",'6.標準時間'!B8524)</f>
        <v/>
      </c>
      <c r="C8524" s="16" t="str">
        <f>IF('6.標準時間'!$C8524="","",'6.標準時間'!C8524)</f>
        <v/>
      </c>
      <c r="D8524" s="16" t="str">
        <f>IF('6.標準時間'!$C8524="","",'6.標準時間'!E8524)</f>
        <v/>
      </c>
      <c r="E8524" s="171" t="str">
        <f>IF('6.標準時間'!$C8524="","",'6.標準時間'!F8524)</f>
        <v/>
      </c>
      <c r="F8524" s="15" t="str">
        <f t="shared" si="266"/>
        <v/>
      </c>
      <c r="G8524" s="142" t="str">
        <f>IF('6.標準時間'!$C8524="","",'6.標準時間'!H8524)</f>
        <v/>
      </c>
      <c r="H8524" s="142" t="str">
        <f>IF('6.標準時間'!$C8524="","",'6.標準時間'!I8524)</f>
        <v/>
      </c>
      <c r="I8524" s="107" t="str">
        <f>IF(C8524="","",VLOOKUP($C8524,'7.工程別レート'!$C$6:$E$501,3,FALSE))</f>
        <v/>
      </c>
      <c r="J8524" s="108" t="str">
        <f>IF(C8524="","",VLOOKUP($C8524,'7.工程別レート'!$C$6:$E$501,2,FALSE))</f>
        <v/>
      </c>
      <c r="K8524" s="195" t="str">
        <f t="shared" si="267"/>
        <v/>
      </c>
    </row>
    <row r="8525" spans="2:11" ht="18" customHeight="1">
      <c r="B8525" s="16" t="str">
        <f>IF('6.標準時間'!$B8525="","",'6.標準時間'!B8525)</f>
        <v/>
      </c>
      <c r="C8525" s="16" t="str">
        <f>IF('6.標準時間'!$C8525="","",'6.標準時間'!C8525)</f>
        <v/>
      </c>
      <c r="D8525" s="16" t="str">
        <f>IF('6.標準時間'!$C8525="","",'6.標準時間'!E8525)</f>
        <v/>
      </c>
      <c r="E8525" s="171" t="str">
        <f>IF('6.標準時間'!$C8525="","",'6.標準時間'!F8525)</f>
        <v/>
      </c>
      <c r="F8525" s="15" t="str">
        <f t="shared" si="266"/>
        <v/>
      </c>
      <c r="G8525" s="142" t="str">
        <f>IF('6.標準時間'!$C8525="","",'6.標準時間'!H8525)</f>
        <v/>
      </c>
      <c r="H8525" s="142" t="str">
        <f>IF('6.標準時間'!$C8525="","",'6.標準時間'!I8525)</f>
        <v/>
      </c>
      <c r="I8525" s="107" t="str">
        <f>IF(C8525="","",VLOOKUP($C8525,'7.工程別レート'!$C$6:$E$501,3,FALSE))</f>
        <v/>
      </c>
      <c r="J8525" s="108" t="str">
        <f>IF(C8525="","",VLOOKUP($C8525,'7.工程別レート'!$C$6:$E$501,2,FALSE))</f>
        <v/>
      </c>
      <c r="K8525" s="195" t="str">
        <f t="shared" si="267"/>
        <v/>
      </c>
    </row>
    <row r="8526" spans="2:11" ht="18" customHeight="1">
      <c r="B8526" s="16" t="str">
        <f>IF('6.標準時間'!$B8526="","",'6.標準時間'!B8526)</f>
        <v/>
      </c>
      <c r="C8526" s="16" t="str">
        <f>IF('6.標準時間'!$C8526="","",'6.標準時間'!C8526)</f>
        <v/>
      </c>
      <c r="D8526" s="16" t="str">
        <f>IF('6.標準時間'!$C8526="","",'6.標準時間'!E8526)</f>
        <v/>
      </c>
      <c r="E8526" s="171" t="str">
        <f>IF('6.標準時間'!$C8526="","",'6.標準時間'!F8526)</f>
        <v/>
      </c>
      <c r="F8526" s="15" t="str">
        <f t="shared" si="266"/>
        <v/>
      </c>
      <c r="G8526" s="142" t="str">
        <f>IF('6.標準時間'!$C8526="","",'6.標準時間'!H8526)</f>
        <v/>
      </c>
      <c r="H8526" s="142" t="str">
        <f>IF('6.標準時間'!$C8526="","",'6.標準時間'!I8526)</f>
        <v/>
      </c>
      <c r="I8526" s="107" t="str">
        <f>IF(C8526="","",VLOOKUP($C8526,'7.工程別レート'!$C$6:$E$501,3,FALSE))</f>
        <v/>
      </c>
      <c r="J8526" s="108" t="str">
        <f>IF(C8526="","",VLOOKUP($C8526,'7.工程別レート'!$C$6:$E$501,2,FALSE))</f>
        <v/>
      </c>
      <c r="K8526" s="195" t="str">
        <f t="shared" si="267"/>
        <v/>
      </c>
    </row>
    <row r="8527" spans="2:11" ht="18" customHeight="1">
      <c r="B8527" s="16" t="str">
        <f>IF('6.標準時間'!$B8527="","",'6.標準時間'!B8527)</f>
        <v/>
      </c>
      <c r="C8527" s="16" t="str">
        <f>IF('6.標準時間'!$C8527="","",'6.標準時間'!C8527)</f>
        <v/>
      </c>
      <c r="D8527" s="16" t="str">
        <f>IF('6.標準時間'!$C8527="","",'6.標準時間'!E8527)</f>
        <v/>
      </c>
      <c r="E8527" s="171" t="str">
        <f>IF('6.標準時間'!$C8527="","",'6.標準時間'!F8527)</f>
        <v/>
      </c>
      <c r="F8527" s="15" t="str">
        <f t="shared" si="266"/>
        <v/>
      </c>
      <c r="G8527" s="142" t="str">
        <f>IF('6.標準時間'!$C8527="","",'6.標準時間'!H8527)</f>
        <v/>
      </c>
      <c r="H8527" s="142" t="str">
        <f>IF('6.標準時間'!$C8527="","",'6.標準時間'!I8527)</f>
        <v/>
      </c>
      <c r="I8527" s="107" t="str">
        <f>IF(C8527="","",VLOOKUP($C8527,'7.工程別レート'!$C$6:$E$501,3,FALSE))</f>
        <v/>
      </c>
      <c r="J8527" s="108" t="str">
        <f>IF(C8527="","",VLOOKUP($C8527,'7.工程別レート'!$C$6:$E$501,2,FALSE))</f>
        <v/>
      </c>
      <c r="K8527" s="195" t="str">
        <f t="shared" si="267"/>
        <v/>
      </c>
    </row>
    <row r="8528" spans="2:11" ht="18" customHeight="1">
      <c r="B8528" s="16" t="str">
        <f>IF('6.標準時間'!$B8528="","",'6.標準時間'!B8528)</f>
        <v/>
      </c>
      <c r="C8528" s="16" t="str">
        <f>IF('6.標準時間'!$C8528="","",'6.標準時間'!C8528)</f>
        <v/>
      </c>
      <c r="D8528" s="16" t="str">
        <f>IF('6.標準時間'!$C8528="","",'6.標準時間'!E8528)</f>
        <v/>
      </c>
      <c r="E8528" s="171" t="str">
        <f>IF('6.標準時間'!$C8528="","",'6.標準時間'!F8528)</f>
        <v/>
      </c>
      <c r="F8528" s="15" t="str">
        <f t="shared" si="266"/>
        <v/>
      </c>
      <c r="G8528" s="142" t="str">
        <f>IF('6.標準時間'!$C8528="","",'6.標準時間'!H8528)</f>
        <v/>
      </c>
      <c r="H8528" s="142" t="str">
        <f>IF('6.標準時間'!$C8528="","",'6.標準時間'!I8528)</f>
        <v/>
      </c>
      <c r="I8528" s="107" t="str">
        <f>IF(C8528="","",VLOOKUP($C8528,'7.工程別レート'!$C$6:$E$501,3,FALSE))</f>
        <v/>
      </c>
      <c r="J8528" s="108" t="str">
        <f>IF(C8528="","",VLOOKUP($C8528,'7.工程別レート'!$C$6:$E$501,2,FALSE))</f>
        <v/>
      </c>
      <c r="K8528" s="195" t="str">
        <f t="shared" si="267"/>
        <v/>
      </c>
    </row>
    <row r="8529" spans="2:11" ht="18" customHeight="1">
      <c r="B8529" s="16" t="str">
        <f>IF('6.標準時間'!$B8529="","",'6.標準時間'!B8529)</f>
        <v/>
      </c>
      <c r="C8529" s="16" t="str">
        <f>IF('6.標準時間'!$C8529="","",'6.標準時間'!C8529)</f>
        <v/>
      </c>
      <c r="D8529" s="16" t="str">
        <f>IF('6.標準時間'!$C8529="","",'6.標準時間'!E8529)</f>
        <v/>
      </c>
      <c r="E8529" s="171" t="str">
        <f>IF('6.標準時間'!$C8529="","",'6.標準時間'!F8529)</f>
        <v/>
      </c>
      <c r="F8529" s="15" t="str">
        <f t="shared" si="266"/>
        <v/>
      </c>
      <c r="G8529" s="142" t="str">
        <f>IF('6.標準時間'!$C8529="","",'6.標準時間'!H8529)</f>
        <v/>
      </c>
      <c r="H8529" s="142" t="str">
        <f>IF('6.標準時間'!$C8529="","",'6.標準時間'!I8529)</f>
        <v/>
      </c>
      <c r="I8529" s="107" t="str">
        <f>IF(C8529="","",VLOOKUP($C8529,'7.工程別レート'!$C$6:$E$501,3,FALSE))</f>
        <v/>
      </c>
      <c r="J8529" s="108" t="str">
        <f>IF(C8529="","",VLOOKUP($C8529,'7.工程別レート'!$C$6:$E$501,2,FALSE))</f>
        <v/>
      </c>
      <c r="K8529" s="195" t="str">
        <f t="shared" si="267"/>
        <v/>
      </c>
    </row>
    <row r="8530" spans="2:11" ht="18" customHeight="1">
      <c r="B8530" s="16" t="str">
        <f>IF('6.標準時間'!$B8530="","",'6.標準時間'!B8530)</f>
        <v/>
      </c>
      <c r="C8530" s="16" t="str">
        <f>IF('6.標準時間'!$C8530="","",'6.標準時間'!C8530)</f>
        <v/>
      </c>
      <c r="D8530" s="16" t="str">
        <f>IF('6.標準時間'!$C8530="","",'6.標準時間'!E8530)</f>
        <v/>
      </c>
      <c r="E8530" s="171" t="str">
        <f>IF('6.標準時間'!$C8530="","",'6.標準時間'!F8530)</f>
        <v/>
      </c>
      <c r="F8530" s="15" t="str">
        <f t="shared" si="266"/>
        <v/>
      </c>
      <c r="G8530" s="142" t="str">
        <f>IF('6.標準時間'!$C8530="","",'6.標準時間'!H8530)</f>
        <v/>
      </c>
      <c r="H8530" s="142" t="str">
        <f>IF('6.標準時間'!$C8530="","",'6.標準時間'!I8530)</f>
        <v/>
      </c>
      <c r="I8530" s="107" t="str">
        <f>IF(C8530="","",VLOOKUP($C8530,'7.工程別レート'!$C$6:$E$501,3,FALSE))</f>
        <v/>
      </c>
      <c r="J8530" s="108" t="str">
        <f>IF(C8530="","",VLOOKUP($C8530,'7.工程別レート'!$C$6:$E$501,2,FALSE))</f>
        <v/>
      </c>
      <c r="K8530" s="195" t="str">
        <f t="shared" si="267"/>
        <v/>
      </c>
    </row>
    <row r="8531" spans="2:11" ht="18" customHeight="1">
      <c r="B8531" s="16" t="str">
        <f>IF('6.標準時間'!$B8531="","",'6.標準時間'!B8531)</f>
        <v/>
      </c>
      <c r="C8531" s="16" t="str">
        <f>IF('6.標準時間'!$C8531="","",'6.標準時間'!C8531)</f>
        <v/>
      </c>
      <c r="D8531" s="16" t="str">
        <f>IF('6.標準時間'!$C8531="","",'6.標準時間'!E8531)</f>
        <v/>
      </c>
      <c r="E8531" s="171" t="str">
        <f>IF('6.標準時間'!$C8531="","",'6.標準時間'!F8531)</f>
        <v/>
      </c>
      <c r="F8531" s="15" t="str">
        <f t="shared" si="266"/>
        <v/>
      </c>
      <c r="G8531" s="142" t="str">
        <f>IF('6.標準時間'!$C8531="","",'6.標準時間'!H8531)</f>
        <v/>
      </c>
      <c r="H8531" s="142" t="str">
        <f>IF('6.標準時間'!$C8531="","",'6.標準時間'!I8531)</f>
        <v/>
      </c>
      <c r="I8531" s="107" t="str">
        <f>IF(C8531="","",VLOOKUP($C8531,'7.工程別レート'!$C$6:$E$501,3,FALSE))</f>
        <v/>
      </c>
      <c r="J8531" s="108" t="str">
        <f>IF(C8531="","",VLOOKUP($C8531,'7.工程別レート'!$C$6:$E$501,2,FALSE))</f>
        <v/>
      </c>
      <c r="K8531" s="195" t="str">
        <f t="shared" si="267"/>
        <v/>
      </c>
    </row>
    <row r="8532" spans="2:11" ht="18" customHeight="1">
      <c r="B8532" s="16" t="str">
        <f>IF('6.標準時間'!$B8532="","",'6.標準時間'!B8532)</f>
        <v/>
      </c>
      <c r="C8532" s="16" t="str">
        <f>IF('6.標準時間'!$C8532="","",'6.標準時間'!C8532)</f>
        <v/>
      </c>
      <c r="D8532" s="16" t="str">
        <f>IF('6.標準時間'!$C8532="","",'6.標準時間'!E8532)</f>
        <v/>
      </c>
      <c r="E8532" s="171" t="str">
        <f>IF('6.標準時間'!$C8532="","",'6.標準時間'!F8532)</f>
        <v/>
      </c>
      <c r="F8532" s="15" t="str">
        <f t="shared" si="266"/>
        <v/>
      </c>
      <c r="G8532" s="142" t="str">
        <f>IF('6.標準時間'!$C8532="","",'6.標準時間'!H8532)</f>
        <v/>
      </c>
      <c r="H8532" s="142" t="str">
        <f>IF('6.標準時間'!$C8532="","",'6.標準時間'!I8532)</f>
        <v/>
      </c>
      <c r="I8532" s="107" t="str">
        <f>IF(C8532="","",VLOOKUP($C8532,'7.工程別レート'!$C$6:$E$501,3,FALSE))</f>
        <v/>
      </c>
      <c r="J8532" s="108" t="str">
        <f>IF(C8532="","",VLOOKUP($C8532,'7.工程別レート'!$C$6:$E$501,2,FALSE))</f>
        <v/>
      </c>
      <c r="K8532" s="195" t="str">
        <f t="shared" si="267"/>
        <v/>
      </c>
    </row>
    <row r="8533" spans="2:11" ht="18" customHeight="1">
      <c r="B8533" s="16" t="str">
        <f>IF('6.標準時間'!$B8533="","",'6.標準時間'!B8533)</f>
        <v/>
      </c>
      <c r="C8533" s="16" t="str">
        <f>IF('6.標準時間'!$C8533="","",'6.標準時間'!C8533)</f>
        <v/>
      </c>
      <c r="D8533" s="16" t="str">
        <f>IF('6.標準時間'!$C8533="","",'6.標準時間'!E8533)</f>
        <v/>
      </c>
      <c r="E8533" s="171" t="str">
        <f>IF('6.標準時間'!$C8533="","",'6.標準時間'!F8533)</f>
        <v/>
      </c>
      <c r="F8533" s="15" t="str">
        <f t="shared" si="266"/>
        <v/>
      </c>
      <c r="G8533" s="142" t="str">
        <f>IF('6.標準時間'!$C8533="","",'6.標準時間'!H8533)</f>
        <v/>
      </c>
      <c r="H8533" s="142" t="str">
        <f>IF('6.標準時間'!$C8533="","",'6.標準時間'!I8533)</f>
        <v/>
      </c>
      <c r="I8533" s="107" t="str">
        <f>IF(C8533="","",VLOOKUP($C8533,'7.工程別レート'!$C$6:$E$501,3,FALSE))</f>
        <v/>
      </c>
      <c r="J8533" s="108" t="str">
        <f>IF(C8533="","",VLOOKUP($C8533,'7.工程別レート'!$C$6:$E$501,2,FALSE))</f>
        <v/>
      </c>
      <c r="K8533" s="195" t="str">
        <f t="shared" si="267"/>
        <v/>
      </c>
    </row>
    <row r="8534" spans="2:11" ht="18" customHeight="1">
      <c r="B8534" s="16" t="str">
        <f>IF('6.標準時間'!$B8534="","",'6.標準時間'!B8534)</f>
        <v/>
      </c>
      <c r="C8534" s="16" t="str">
        <f>IF('6.標準時間'!$C8534="","",'6.標準時間'!C8534)</f>
        <v/>
      </c>
      <c r="D8534" s="16" t="str">
        <f>IF('6.標準時間'!$C8534="","",'6.標準時間'!E8534)</f>
        <v/>
      </c>
      <c r="E8534" s="171" t="str">
        <f>IF('6.標準時間'!$C8534="","",'6.標準時間'!F8534)</f>
        <v/>
      </c>
      <c r="F8534" s="15" t="str">
        <f t="shared" si="266"/>
        <v/>
      </c>
      <c r="G8534" s="142" t="str">
        <f>IF('6.標準時間'!$C8534="","",'6.標準時間'!H8534)</f>
        <v/>
      </c>
      <c r="H8534" s="142" t="str">
        <f>IF('6.標準時間'!$C8534="","",'6.標準時間'!I8534)</f>
        <v/>
      </c>
      <c r="I8534" s="107" t="str">
        <f>IF(C8534="","",VLOOKUP($C8534,'7.工程別レート'!$C$6:$E$501,3,FALSE))</f>
        <v/>
      </c>
      <c r="J8534" s="108" t="str">
        <f>IF(C8534="","",VLOOKUP($C8534,'7.工程別レート'!$C$6:$E$501,2,FALSE))</f>
        <v/>
      </c>
      <c r="K8534" s="195" t="str">
        <f t="shared" si="267"/>
        <v/>
      </c>
    </row>
    <row r="8535" spans="2:11" ht="18" customHeight="1">
      <c r="B8535" s="16" t="str">
        <f>IF('6.標準時間'!$B8535="","",'6.標準時間'!B8535)</f>
        <v/>
      </c>
      <c r="C8535" s="16" t="str">
        <f>IF('6.標準時間'!$C8535="","",'6.標準時間'!C8535)</f>
        <v/>
      </c>
      <c r="D8535" s="16" t="str">
        <f>IF('6.標準時間'!$C8535="","",'6.標準時間'!E8535)</f>
        <v/>
      </c>
      <c r="E8535" s="171" t="str">
        <f>IF('6.標準時間'!$C8535="","",'6.標準時間'!F8535)</f>
        <v/>
      </c>
      <c r="F8535" s="15" t="str">
        <f t="shared" si="266"/>
        <v/>
      </c>
      <c r="G8535" s="142" t="str">
        <f>IF('6.標準時間'!$C8535="","",'6.標準時間'!H8535)</f>
        <v/>
      </c>
      <c r="H8535" s="142" t="str">
        <f>IF('6.標準時間'!$C8535="","",'6.標準時間'!I8535)</f>
        <v/>
      </c>
      <c r="I8535" s="107" t="str">
        <f>IF(C8535="","",VLOOKUP($C8535,'7.工程別レート'!$C$6:$E$501,3,FALSE))</f>
        <v/>
      </c>
      <c r="J8535" s="108" t="str">
        <f>IF(C8535="","",VLOOKUP($C8535,'7.工程別レート'!$C$6:$E$501,2,FALSE))</f>
        <v/>
      </c>
      <c r="K8535" s="195" t="str">
        <f t="shared" si="267"/>
        <v/>
      </c>
    </row>
    <row r="8536" spans="2:11" ht="18" customHeight="1">
      <c r="B8536" s="16" t="str">
        <f>IF('6.標準時間'!$B8536="","",'6.標準時間'!B8536)</f>
        <v/>
      </c>
      <c r="C8536" s="16" t="str">
        <f>IF('6.標準時間'!$C8536="","",'6.標準時間'!C8536)</f>
        <v/>
      </c>
      <c r="D8536" s="16" t="str">
        <f>IF('6.標準時間'!$C8536="","",'6.標準時間'!E8536)</f>
        <v/>
      </c>
      <c r="E8536" s="171" t="str">
        <f>IF('6.標準時間'!$C8536="","",'6.標準時間'!F8536)</f>
        <v/>
      </c>
      <c r="F8536" s="15" t="str">
        <f t="shared" si="266"/>
        <v/>
      </c>
      <c r="G8536" s="142" t="str">
        <f>IF('6.標準時間'!$C8536="","",'6.標準時間'!H8536)</f>
        <v/>
      </c>
      <c r="H8536" s="142" t="str">
        <f>IF('6.標準時間'!$C8536="","",'6.標準時間'!I8536)</f>
        <v/>
      </c>
      <c r="I8536" s="107" t="str">
        <f>IF(C8536="","",VLOOKUP($C8536,'7.工程別レート'!$C$6:$E$501,3,FALSE))</f>
        <v/>
      </c>
      <c r="J8536" s="108" t="str">
        <f>IF(C8536="","",VLOOKUP($C8536,'7.工程別レート'!$C$6:$E$501,2,FALSE))</f>
        <v/>
      </c>
      <c r="K8536" s="195" t="str">
        <f t="shared" si="267"/>
        <v/>
      </c>
    </row>
    <row r="8537" spans="2:11" ht="18" customHeight="1">
      <c r="B8537" s="16" t="str">
        <f>IF('6.標準時間'!$B8537="","",'6.標準時間'!B8537)</f>
        <v/>
      </c>
      <c r="C8537" s="16" t="str">
        <f>IF('6.標準時間'!$C8537="","",'6.標準時間'!C8537)</f>
        <v/>
      </c>
      <c r="D8537" s="16" t="str">
        <f>IF('6.標準時間'!$C8537="","",'6.標準時間'!E8537)</f>
        <v/>
      </c>
      <c r="E8537" s="171" t="str">
        <f>IF('6.標準時間'!$C8537="","",'6.標準時間'!F8537)</f>
        <v/>
      </c>
      <c r="F8537" s="15" t="str">
        <f t="shared" si="266"/>
        <v/>
      </c>
      <c r="G8537" s="142" t="str">
        <f>IF('6.標準時間'!$C8537="","",'6.標準時間'!H8537)</f>
        <v/>
      </c>
      <c r="H8537" s="142" t="str">
        <f>IF('6.標準時間'!$C8537="","",'6.標準時間'!I8537)</f>
        <v/>
      </c>
      <c r="I8537" s="107" t="str">
        <f>IF(C8537="","",VLOOKUP($C8537,'7.工程別レート'!$C$6:$E$501,3,FALSE))</f>
        <v/>
      </c>
      <c r="J8537" s="108" t="str">
        <f>IF(C8537="","",VLOOKUP($C8537,'7.工程別レート'!$C$6:$E$501,2,FALSE))</f>
        <v/>
      </c>
      <c r="K8537" s="195" t="str">
        <f t="shared" si="267"/>
        <v/>
      </c>
    </row>
    <row r="8538" spans="2:11" ht="18" customHeight="1">
      <c r="B8538" s="16" t="str">
        <f>IF('6.標準時間'!$B8538="","",'6.標準時間'!B8538)</f>
        <v/>
      </c>
      <c r="C8538" s="16" t="str">
        <f>IF('6.標準時間'!$C8538="","",'6.標準時間'!C8538)</f>
        <v/>
      </c>
      <c r="D8538" s="16" t="str">
        <f>IF('6.標準時間'!$C8538="","",'6.標準時間'!E8538)</f>
        <v/>
      </c>
      <c r="E8538" s="171" t="str">
        <f>IF('6.標準時間'!$C8538="","",'6.標準時間'!F8538)</f>
        <v/>
      </c>
      <c r="F8538" s="15" t="str">
        <f t="shared" si="266"/>
        <v/>
      </c>
      <c r="G8538" s="142" t="str">
        <f>IF('6.標準時間'!$C8538="","",'6.標準時間'!H8538)</f>
        <v/>
      </c>
      <c r="H8538" s="142" t="str">
        <f>IF('6.標準時間'!$C8538="","",'6.標準時間'!I8538)</f>
        <v/>
      </c>
      <c r="I8538" s="107" t="str">
        <f>IF(C8538="","",VLOOKUP($C8538,'7.工程別レート'!$C$6:$E$501,3,FALSE))</f>
        <v/>
      </c>
      <c r="J8538" s="108" t="str">
        <f>IF(C8538="","",VLOOKUP($C8538,'7.工程別レート'!$C$6:$E$501,2,FALSE))</f>
        <v/>
      </c>
      <c r="K8538" s="195" t="str">
        <f t="shared" si="267"/>
        <v/>
      </c>
    </row>
    <row r="8539" spans="2:11" ht="18" customHeight="1">
      <c r="B8539" s="16" t="str">
        <f>IF('6.標準時間'!$B8539="","",'6.標準時間'!B8539)</f>
        <v/>
      </c>
      <c r="C8539" s="16" t="str">
        <f>IF('6.標準時間'!$C8539="","",'6.標準時間'!C8539)</f>
        <v/>
      </c>
      <c r="D8539" s="16" t="str">
        <f>IF('6.標準時間'!$C8539="","",'6.標準時間'!E8539)</f>
        <v/>
      </c>
      <c r="E8539" s="171" t="str">
        <f>IF('6.標準時間'!$C8539="","",'6.標準時間'!F8539)</f>
        <v/>
      </c>
      <c r="F8539" s="15" t="str">
        <f t="shared" si="266"/>
        <v/>
      </c>
      <c r="G8539" s="142" t="str">
        <f>IF('6.標準時間'!$C8539="","",'6.標準時間'!H8539)</f>
        <v/>
      </c>
      <c r="H8539" s="142" t="str">
        <f>IF('6.標準時間'!$C8539="","",'6.標準時間'!I8539)</f>
        <v/>
      </c>
      <c r="I8539" s="107" t="str">
        <f>IF(C8539="","",VLOOKUP($C8539,'7.工程別レート'!$C$6:$E$501,3,FALSE))</f>
        <v/>
      </c>
      <c r="J8539" s="108" t="str">
        <f>IF(C8539="","",VLOOKUP($C8539,'7.工程別レート'!$C$6:$E$501,2,FALSE))</f>
        <v/>
      </c>
      <c r="K8539" s="195" t="str">
        <f t="shared" si="267"/>
        <v/>
      </c>
    </row>
    <row r="8540" spans="2:11" ht="18" customHeight="1">
      <c r="B8540" s="16" t="str">
        <f>IF('6.標準時間'!$B8540="","",'6.標準時間'!B8540)</f>
        <v/>
      </c>
      <c r="C8540" s="16" t="str">
        <f>IF('6.標準時間'!$C8540="","",'6.標準時間'!C8540)</f>
        <v/>
      </c>
      <c r="D8540" s="16" t="str">
        <f>IF('6.標準時間'!$C8540="","",'6.標準時間'!E8540)</f>
        <v/>
      </c>
      <c r="E8540" s="171" t="str">
        <f>IF('6.標準時間'!$C8540="","",'6.標準時間'!F8540)</f>
        <v/>
      </c>
      <c r="F8540" s="15" t="str">
        <f t="shared" si="266"/>
        <v/>
      </c>
      <c r="G8540" s="142" t="str">
        <f>IF('6.標準時間'!$C8540="","",'6.標準時間'!H8540)</f>
        <v/>
      </c>
      <c r="H8540" s="142" t="str">
        <f>IF('6.標準時間'!$C8540="","",'6.標準時間'!I8540)</f>
        <v/>
      </c>
      <c r="I8540" s="107" t="str">
        <f>IF(C8540="","",VLOOKUP($C8540,'7.工程別レート'!$C$6:$E$501,3,FALSE))</f>
        <v/>
      </c>
      <c r="J8540" s="108" t="str">
        <f>IF(C8540="","",VLOOKUP($C8540,'7.工程別レート'!$C$6:$E$501,2,FALSE))</f>
        <v/>
      </c>
      <c r="K8540" s="195" t="str">
        <f t="shared" si="267"/>
        <v/>
      </c>
    </row>
    <row r="8541" spans="2:11" ht="18" customHeight="1">
      <c r="B8541" s="16" t="str">
        <f>IF('6.標準時間'!$B8541="","",'6.標準時間'!B8541)</f>
        <v/>
      </c>
      <c r="C8541" s="16" t="str">
        <f>IF('6.標準時間'!$C8541="","",'6.標準時間'!C8541)</f>
        <v/>
      </c>
      <c r="D8541" s="16" t="str">
        <f>IF('6.標準時間'!$C8541="","",'6.標準時間'!E8541)</f>
        <v/>
      </c>
      <c r="E8541" s="171" t="str">
        <f>IF('6.標準時間'!$C8541="","",'6.標準時間'!F8541)</f>
        <v/>
      </c>
      <c r="F8541" s="15" t="str">
        <f t="shared" si="266"/>
        <v/>
      </c>
      <c r="G8541" s="142" t="str">
        <f>IF('6.標準時間'!$C8541="","",'6.標準時間'!H8541)</f>
        <v/>
      </c>
      <c r="H8541" s="142" t="str">
        <f>IF('6.標準時間'!$C8541="","",'6.標準時間'!I8541)</f>
        <v/>
      </c>
      <c r="I8541" s="107" t="str">
        <f>IF(C8541="","",VLOOKUP($C8541,'7.工程別レート'!$C$6:$E$501,3,FALSE))</f>
        <v/>
      </c>
      <c r="J8541" s="108" t="str">
        <f>IF(C8541="","",VLOOKUP($C8541,'7.工程別レート'!$C$6:$E$501,2,FALSE))</f>
        <v/>
      </c>
      <c r="K8541" s="195" t="str">
        <f t="shared" si="267"/>
        <v/>
      </c>
    </row>
    <row r="8542" spans="2:11" ht="18" customHeight="1">
      <c r="B8542" s="16" t="str">
        <f>IF('6.標準時間'!$B8542="","",'6.標準時間'!B8542)</f>
        <v/>
      </c>
      <c r="C8542" s="16" t="str">
        <f>IF('6.標準時間'!$C8542="","",'6.標準時間'!C8542)</f>
        <v/>
      </c>
      <c r="D8542" s="16" t="str">
        <f>IF('6.標準時間'!$C8542="","",'6.標準時間'!E8542)</f>
        <v/>
      </c>
      <c r="E8542" s="171" t="str">
        <f>IF('6.標準時間'!$C8542="","",'6.標準時間'!F8542)</f>
        <v/>
      </c>
      <c r="F8542" s="15" t="str">
        <f t="shared" si="266"/>
        <v/>
      </c>
      <c r="G8542" s="142" t="str">
        <f>IF('6.標準時間'!$C8542="","",'6.標準時間'!H8542)</f>
        <v/>
      </c>
      <c r="H8542" s="142" t="str">
        <f>IF('6.標準時間'!$C8542="","",'6.標準時間'!I8542)</f>
        <v/>
      </c>
      <c r="I8542" s="107" t="str">
        <f>IF(C8542="","",VLOOKUP($C8542,'7.工程別レート'!$C$6:$E$501,3,FALSE))</f>
        <v/>
      </c>
      <c r="J8542" s="108" t="str">
        <f>IF(C8542="","",VLOOKUP($C8542,'7.工程別レート'!$C$6:$E$501,2,FALSE))</f>
        <v/>
      </c>
      <c r="K8542" s="195" t="str">
        <f t="shared" si="267"/>
        <v/>
      </c>
    </row>
    <row r="8543" spans="2:11" ht="18" customHeight="1">
      <c r="B8543" s="16" t="str">
        <f>IF('6.標準時間'!$B8543="","",'6.標準時間'!B8543)</f>
        <v/>
      </c>
      <c r="C8543" s="16" t="str">
        <f>IF('6.標準時間'!$C8543="","",'6.標準時間'!C8543)</f>
        <v/>
      </c>
      <c r="D8543" s="16" t="str">
        <f>IF('6.標準時間'!$C8543="","",'6.標準時間'!E8543)</f>
        <v/>
      </c>
      <c r="E8543" s="171" t="str">
        <f>IF('6.標準時間'!$C8543="","",'6.標準時間'!F8543)</f>
        <v/>
      </c>
      <c r="F8543" s="15" t="str">
        <f t="shared" si="266"/>
        <v/>
      </c>
      <c r="G8543" s="142" t="str">
        <f>IF('6.標準時間'!$C8543="","",'6.標準時間'!H8543)</f>
        <v/>
      </c>
      <c r="H8543" s="142" t="str">
        <f>IF('6.標準時間'!$C8543="","",'6.標準時間'!I8543)</f>
        <v/>
      </c>
      <c r="I8543" s="107" t="str">
        <f>IF(C8543="","",VLOOKUP($C8543,'7.工程別レート'!$C$6:$E$501,3,FALSE))</f>
        <v/>
      </c>
      <c r="J8543" s="108" t="str">
        <f>IF(C8543="","",VLOOKUP($C8543,'7.工程別レート'!$C$6:$E$501,2,FALSE))</f>
        <v/>
      </c>
      <c r="K8543" s="195" t="str">
        <f t="shared" si="267"/>
        <v/>
      </c>
    </row>
    <row r="8544" spans="2:11" ht="18" customHeight="1">
      <c r="B8544" s="16" t="str">
        <f>IF('6.標準時間'!$B8544="","",'6.標準時間'!B8544)</f>
        <v/>
      </c>
      <c r="C8544" s="16" t="str">
        <f>IF('6.標準時間'!$C8544="","",'6.標準時間'!C8544)</f>
        <v/>
      </c>
      <c r="D8544" s="16" t="str">
        <f>IF('6.標準時間'!$C8544="","",'6.標準時間'!E8544)</f>
        <v/>
      </c>
      <c r="E8544" s="171" t="str">
        <f>IF('6.標準時間'!$C8544="","",'6.標準時間'!F8544)</f>
        <v/>
      </c>
      <c r="F8544" s="15" t="str">
        <f t="shared" si="266"/>
        <v/>
      </c>
      <c r="G8544" s="142" t="str">
        <f>IF('6.標準時間'!$C8544="","",'6.標準時間'!H8544)</f>
        <v/>
      </c>
      <c r="H8544" s="142" t="str">
        <f>IF('6.標準時間'!$C8544="","",'6.標準時間'!I8544)</f>
        <v/>
      </c>
      <c r="I8544" s="107" t="str">
        <f>IF(C8544="","",VLOOKUP($C8544,'7.工程別レート'!$C$6:$E$501,3,FALSE))</f>
        <v/>
      </c>
      <c r="J8544" s="108" t="str">
        <f>IF(C8544="","",VLOOKUP($C8544,'7.工程別レート'!$C$6:$E$501,2,FALSE))</f>
        <v/>
      </c>
      <c r="K8544" s="195" t="str">
        <f t="shared" si="267"/>
        <v/>
      </c>
    </row>
    <row r="8545" spans="2:11" ht="18" customHeight="1">
      <c r="B8545" s="16" t="str">
        <f>IF('6.標準時間'!$B8545="","",'6.標準時間'!B8545)</f>
        <v/>
      </c>
      <c r="C8545" s="16" t="str">
        <f>IF('6.標準時間'!$C8545="","",'6.標準時間'!C8545)</f>
        <v/>
      </c>
      <c r="D8545" s="16" t="str">
        <f>IF('6.標準時間'!$C8545="","",'6.標準時間'!E8545)</f>
        <v/>
      </c>
      <c r="E8545" s="171" t="str">
        <f>IF('6.標準時間'!$C8545="","",'6.標準時間'!F8545)</f>
        <v/>
      </c>
      <c r="F8545" s="15" t="str">
        <f t="shared" si="266"/>
        <v/>
      </c>
      <c r="G8545" s="142" t="str">
        <f>IF('6.標準時間'!$C8545="","",'6.標準時間'!H8545)</f>
        <v/>
      </c>
      <c r="H8545" s="142" t="str">
        <f>IF('6.標準時間'!$C8545="","",'6.標準時間'!I8545)</f>
        <v/>
      </c>
      <c r="I8545" s="107" t="str">
        <f>IF(C8545="","",VLOOKUP($C8545,'7.工程別レート'!$C$6:$E$501,3,FALSE))</f>
        <v/>
      </c>
      <c r="J8545" s="108" t="str">
        <f>IF(C8545="","",VLOOKUP($C8545,'7.工程別レート'!$C$6:$E$501,2,FALSE))</f>
        <v/>
      </c>
      <c r="K8545" s="195" t="str">
        <f t="shared" si="267"/>
        <v/>
      </c>
    </row>
    <row r="8546" spans="2:11" ht="18" customHeight="1">
      <c r="B8546" s="16" t="str">
        <f>IF('6.標準時間'!$B8546="","",'6.標準時間'!B8546)</f>
        <v/>
      </c>
      <c r="C8546" s="16" t="str">
        <f>IF('6.標準時間'!$C8546="","",'6.標準時間'!C8546)</f>
        <v/>
      </c>
      <c r="D8546" s="16" t="str">
        <f>IF('6.標準時間'!$C8546="","",'6.標準時間'!E8546)</f>
        <v/>
      </c>
      <c r="E8546" s="171" t="str">
        <f>IF('6.標準時間'!$C8546="","",'6.標準時間'!F8546)</f>
        <v/>
      </c>
      <c r="F8546" s="15" t="str">
        <f t="shared" si="266"/>
        <v/>
      </c>
      <c r="G8546" s="142" t="str">
        <f>IF('6.標準時間'!$C8546="","",'6.標準時間'!H8546)</f>
        <v/>
      </c>
      <c r="H8546" s="142" t="str">
        <f>IF('6.標準時間'!$C8546="","",'6.標準時間'!I8546)</f>
        <v/>
      </c>
      <c r="I8546" s="107" t="str">
        <f>IF(C8546="","",VLOOKUP($C8546,'7.工程別レート'!$C$6:$E$501,3,FALSE))</f>
        <v/>
      </c>
      <c r="J8546" s="108" t="str">
        <f>IF(C8546="","",VLOOKUP($C8546,'7.工程別レート'!$C$6:$E$501,2,FALSE))</f>
        <v/>
      </c>
      <c r="K8546" s="195" t="str">
        <f t="shared" si="267"/>
        <v/>
      </c>
    </row>
    <row r="8547" spans="2:11" ht="18" customHeight="1">
      <c r="B8547" s="16" t="str">
        <f>IF('6.標準時間'!$B8547="","",'6.標準時間'!B8547)</f>
        <v/>
      </c>
      <c r="C8547" s="16" t="str">
        <f>IF('6.標準時間'!$C8547="","",'6.標準時間'!C8547)</f>
        <v/>
      </c>
      <c r="D8547" s="16" t="str">
        <f>IF('6.標準時間'!$C8547="","",'6.標準時間'!E8547)</f>
        <v/>
      </c>
      <c r="E8547" s="171" t="str">
        <f>IF('6.標準時間'!$C8547="","",'6.標準時間'!F8547)</f>
        <v/>
      </c>
      <c r="F8547" s="15" t="str">
        <f t="shared" si="266"/>
        <v/>
      </c>
      <c r="G8547" s="142" t="str">
        <f>IF('6.標準時間'!$C8547="","",'6.標準時間'!H8547)</f>
        <v/>
      </c>
      <c r="H8547" s="142" t="str">
        <f>IF('6.標準時間'!$C8547="","",'6.標準時間'!I8547)</f>
        <v/>
      </c>
      <c r="I8547" s="107" t="str">
        <f>IF(C8547="","",VLOOKUP($C8547,'7.工程別レート'!$C$6:$E$501,3,FALSE))</f>
        <v/>
      </c>
      <c r="J8547" s="108" t="str">
        <f>IF(C8547="","",VLOOKUP($C8547,'7.工程別レート'!$C$6:$E$501,2,FALSE))</f>
        <v/>
      </c>
      <c r="K8547" s="195" t="str">
        <f t="shared" si="267"/>
        <v/>
      </c>
    </row>
    <row r="8548" spans="2:11" ht="18" customHeight="1">
      <c r="B8548" s="16" t="str">
        <f>IF('6.標準時間'!$B8548="","",'6.標準時間'!B8548)</f>
        <v/>
      </c>
      <c r="C8548" s="16" t="str">
        <f>IF('6.標準時間'!$C8548="","",'6.標準時間'!C8548)</f>
        <v/>
      </c>
      <c r="D8548" s="16" t="str">
        <f>IF('6.標準時間'!$C8548="","",'6.標準時間'!E8548)</f>
        <v/>
      </c>
      <c r="E8548" s="171" t="str">
        <f>IF('6.標準時間'!$C8548="","",'6.標準時間'!F8548)</f>
        <v/>
      </c>
      <c r="F8548" s="15" t="str">
        <f t="shared" si="266"/>
        <v/>
      </c>
      <c r="G8548" s="142" t="str">
        <f>IF('6.標準時間'!$C8548="","",'6.標準時間'!H8548)</f>
        <v/>
      </c>
      <c r="H8548" s="142" t="str">
        <f>IF('6.標準時間'!$C8548="","",'6.標準時間'!I8548)</f>
        <v/>
      </c>
      <c r="I8548" s="107" t="str">
        <f>IF(C8548="","",VLOOKUP($C8548,'7.工程別レート'!$C$6:$E$501,3,FALSE))</f>
        <v/>
      </c>
      <c r="J8548" s="108" t="str">
        <f>IF(C8548="","",VLOOKUP($C8548,'7.工程別レート'!$C$6:$E$501,2,FALSE))</f>
        <v/>
      </c>
      <c r="K8548" s="195" t="str">
        <f t="shared" si="267"/>
        <v/>
      </c>
    </row>
    <row r="8549" spans="2:11" ht="18" customHeight="1">
      <c r="B8549" s="16" t="str">
        <f>IF('6.標準時間'!$B8549="","",'6.標準時間'!B8549)</f>
        <v/>
      </c>
      <c r="C8549" s="16" t="str">
        <f>IF('6.標準時間'!$C8549="","",'6.標準時間'!C8549)</f>
        <v/>
      </c>
      <c r="D8549" s="16" t="str">
        <f>IF('6.標準時間'!$C8549="","",'6.標準時間'!E8549)</f>
        <v/>
      </c>
      <c r="E8549" s="171" t="str">
        <f>IF('6.標準時間'!$C8549="","",'6.標準時間'!F8549)</f>
        <v/>
      </c>
      <c r="F8549" s="15" t="str">
        <f t="shared" si="266"/>
        <v/>
      </c>
      <c r="G8549" s="142" t="str">
        <f>IF('6.標準時間'!$C8549="","",'6.標準時間'!H8549)</f>
        <v/>
      </c>
      <c r="H8549" s="142" t="str">
        <f>IF('6.標準時間'!$C8549="","",'6.標準時間'!I8549)</f>
        <v/>
      </c>
      <c r="I8549" s="107" t="str">
        <f>IF(C8549="","",VLOOKUP($C8549,'7.工程別レート'!$C$6:$E$501,3,FALSE))</f>
        <v/>
      </c>
      <c r="J8549" s="108" t="str">
        <f>IF(C8549="","",VLOOKUP($C8549,'7.工程別レート'!$C$6:$E$501,2,FALSE))</f>
        <v/>
      </c>
      <c r="K8549" s="195" t="str">
        <f t="shared" si="267"/>
        <v/>
      </c>
    </row>
    <row r="8550" spans="2:11" ht="18" customHeight="1">
      <c r="B8550" s="16" t="str">
        <f>IF('6.標準時間'!$B8550="","",'6.標準時間'!B8550)</f>
        <v/>
      </c>
      <c r="C8550" s="16" t="str">
        <f>IF('6.標準時間'!$C8550="","",'6.標準時間'!C8550)</f>
        <v/>
      </c>
      <c r="D8550" s="16" t="str">
        <f>IF('6.標準時間'!$C8550="","",'6.標準時間'!E8550)</f>
        <v/>
      </c>
      <c r="E8550" s="171" t="str">
        <f>IF('6.標準時間'!$C8550="","",'6.標準時間'!F8550)</f>
        <v/>
      </c>
      <c r="F8550" s="15" t="str">
        <f t="shared" si="266"/>
        <v/>
      </c>
      <c r="G8550" s="142" t="str">
        <f>IF('6.標準時間'!$C8550="","",'6.標準時間'!H8550)</f>
        <v/>
      </c>
      <c r="H8550" s="142" t="str">
        <f>IF('6.標準時間'!$C8550="","",'6.標準時間'!I8550)</f>
        <v/>
      </c>
      <c r="I8550" s="107" t="str">
        <f>IF(C8550="","",VLOOKUP($C8550,'7.工程別レート'!$C$6:$E$501,3,FALSE))</f>
        <v/>
      </c>
      <c r="J8550" s="108" t="str">
        <f>IF(C8550="","",VLOOKUP($C8550,'7.工程別レート'!$C$6:$E$501,2,FALSE))</f>
        <v/>
      </c>
      <c r="K8550" s="195" t="str">
        <f t="shared" si="267"/>
        <v/>
      </c>
    </row>
    <row r="8551" spans="2:11" ht="18" customHeight="1">
      <c r="B8551" s="16" t="str">
        <f>IF('6.標準時間'!$B8551="","",'6.標準時間'!B8551)</f>
        <v/>
      </c>
      <c r="C8551" s="16" t="str">
        <f>IF('6.標準時間'!$C8551="","",'6.標準時間'!C8551)</f>
        <v/>
      </c>
      <c r="D8551" s="16" t="str">
        <f>IF('6.標準時間'!$C8551="","",'6.標準時間'!E8551)</f>
        <v/>
      </c>
      <c r="E8551" s="171" t="str">
        <f>IF('6.標準時間'!$C8551="","",'6.標準時間'!F8551)</f>
        <v/>
      </c>
      <c r="F8551" s="15" t="str">
        <f t="shared" si="266"/>
        <v/>
      </c>
      <c r="G8551" s="142" t="str">
        <f>IF('6.標準時間'!$C8551="","",'6.標準時間'!H8551)</f>
        <v/>
      </c>
      <c r="H8551" s="142" t="str">
        <f>IF('6.標準時間'!$C8551="","",'6.標準時間'!I8551)</f>
        <v/>
      </c>
      <c r="I8551" s="107" t="str">
        <f>IF(C8551="","",VLOOKUP($C8551,'7.工程別レート'!$C$6:$E$501,3,FALSE))</f>
        <v/>
      </c>
      <c r="J8551" s="108" t="str">
        <f>IF(C8551="","",VLOOKUP($C8551,'7.工程別レート'!$C$6:$E$501,2,FALSE))</f>
        <v/>
      </c>
      <c r="K8551" s="195" t="str">
        <f t="shared" si="267"/>
        <v/>
      </c>
    </row>
    <row r="8552" spans="2:11" ht="18" customHeight="1">
      <c r="B8552" s="16" t="str">
        <f>IF('6.標準時間'!$B8552="","",'6.標準時間'!B8552)</f>
        <v/>
      </c>
      <c r="C8552" s="16" t="str">
        <f>IF('6.標準時間'!$C8552="","",'6.標準時間'!C8552)</f>
        <v/>
      </c>
      <c r="D8552" s="16" t="str">
        <f>IF('6.標準時間'!$C8552="","",'6.標準時間'!E8552)</f>
        <v/>
      </c>
      <c r="E8552" s="171" t="str">
        <f>IF('6.標準時間'!$C8552="","",'6.標準時間'!F8552)</f>
        <v/>
      </c>
      <c r="F8552" s="15" t="str">
        <f t="shared" si="266"/>
        <v/>
      </c>
      <c r="G8552" s="142" t="str">
        <f>IF('6.標準時間'!$C8552="","",'6.標準時間'!H8552)</f>
        <v/>
      </c>
      <c r="H8552" s="142" t="str">
        <f>IF('6.標準時間'!$C8552="","",'6.標準時間'!I8552)</f>
        <v/>
      </c>
      <c r="I8552" s="107" t="str">
        <f>IF(C8552="","",VLOOKUP($C8552,'7.工程別レート'!$C$6:$E$501,3,FALSE))</f>
        <v/>
      </c>
      <c r="J8552" s="108" t="str">
        <f>IF(C8552="","",VLOOKUP($C8552,'7.工程別レート'!$C$6:$E$501,2,FALSE))</f>
        <v/>
      </c>
      <c r="K8552" s="195" t="str">
        <f t="shared" si="267"/>
        <v/>
      </c>
    </row>
    <row r="8553" spans="2:11" ht="18" customHeight="1">
      <c r="B8553" s="16" t="str">
        <f>IF('6.標準時間'!$B8553="","",'6.標準時間'!B8553)</f>
        <v/>
      </c>
      <c r="C8553" s="16" t="str">
        <f>IF('6.標準時間'!$C8553="","",'6.標準時間'!C8553)</f>
        <v/>
      </c>
      <c r="D8553" s="16" t="str">
        <f>IF('6.標準時間'!$C8553="","",'6.標準時間'!E8553)</f>
        <v/>
      </c>
      <c r="E8553" s="171" t="str">
        <f>IF('6.標準時間'!$C8553="","",'6.標準時間'!F8553)</f>
        <v/>
      </c>
      <c r="F8553" s="15" t="str">
        <f t="shared" si="266"/>
        <v/>
      </c>
      <c r="G8553" s="142" t="str">
        <f>IF('6.標準時間'!$C8553="","",'6.標準時間'!H8553)</f>
        <v/>
      </c>
      <c r="H8553" s="142" t="str">
        <f>IF('6.標準時間'!$C8553="","",'6.標準時間'!I8553)</f>
        <v/>
      </c>
      <c r="I8553" s="107" t="str">
        <f>IF(C8553="","",VLOOKUP($C8553,'7.工程別レート'!$C$6:$E$501,3,FALSE))</f>
        <v/>
      </c>
      <c r="J8553" s="108" t="str">
        <f>IF(C8553="","",VLOOKUP($C8553,'7.工程別レート'!$C$6:$E$501,2,FALSE))</f>
        <v/>
      </c>
      <c r="K8553" s="195" t="str">
        <f t="shared" si="267"/>
        <v/>
      </c>
    </row>
    <row r="8554" spans="2:11" ht="18" customHeight="1">
      <c r="B8554" s="16" t="str">
        <f>IF('6.標準時間'!$B8554="","",'6.標準時間'!B8554)</f>
        <v/>
      </c>
      <c r="C8554" s="16" t="str">
        <f>IF('6.標準時間'!$C8554="","",'6.標準時間'!C8554)</f>
        <v/>
      </c>
      <c r="D8554" s="16" t="str">
        <f>IF('6.標準時間'!$C8554="","",'6.標準時間'!E8554)</f>
        <v/>
      </c>
      <c r="E8554" s="171" t="str">
        <f>IF('6.標準時間'!$C8554="","",'6.標準時間'!F8554)</f>
        <v/>
      </c>
      <c r="F8554" s="15" t="str">
        <f t="shared" si="266"/>
        <v/>
      </c>
      <c r="G8554" s="142" t="str">
        <f>IF('6.標準時間'!$C8554="","",'6.標準時間'!H8554)</f>
        <v/>
      </c>
      <c r="H8554" s="142" t="str">
        <f>IF('6.標準時間'!$C8554="","",'6.標準時間'!I8554)</f>
        <v/>
      </c>
      <c r="I8554" s="107" t="str">
        <f>IF(C8554="","",VLOOKUP($C8554,'7.工程別レート'!$C$6:$E$501,3,FALSE))</f>
        <v/>
      </c>
      <c r="J8554" s="108" t="str">
        <f>IF(C8554="","",VLOOKUP($C8554,'7.工程別レート'!$C$6:$E$501,2,FALSE))</f>
        <v/>
      </c>
      <c r="K8554" s="195" t="str">
        <f t="shared" si="267"/>
        <v/>
      </c>
    </row>
    <row r="8555" spans="2:11" ht="18" customHeight="1">
      <c r="B8555" s="16" t="str">
        <f>IF('6.標準時間'!$B8555="","",'6.標準時間'!B8555)</f>
        <v/>
      </c>
      <c r="C8555" s="16" t="str">
        <f>IF('6.標準時間'!$C8555="","",'6.標準時間'!C8555)</f>
        <v/>
      </c>
      <c r="D8555" s="16" t="str">
        <f>IF('6.標準時間'!$C8555="","",'6.標準時間'!E8555)</f>
        <v/>
      </c>
      <c r="E8555" s="171" t="str">
        <f>IF('6.標準時間'!$C8555="","",'6.標準時間'!F8555)</f>
        <v/>
      </c>
      <c r="F8555" s="15" t="str">
        <f t="shared" si="266"/>
        <v/>
      </c>
      <c r="G8555" s="142" t="str">
        <f>IF('6.標準時間'!$C8555="","",'6.標準時間'!H8555)</f>
        <v/>
      </c>
      <c r="H8555" s="142" t="str">
        <f>IF('6.標準時間'!$C8555="","",'6.標準時間'!I8555)</f>
        <v/>
      </c>
      <c r="I8555" s="107" t="str">
        <f>IF(C8555="","",VLOOKUP($C8555,'7.工程別レート'!$C$6:$E$501,3,FALSE))</f>
        <v/>
      </c>
      <c r="J8555" s="108" t="str">
        <f>IF(C8555="","",VLOOKUP($C8555,'7.工程別レート'!$C$6:$E$501,2,FALSE))</f>
        <v/>
      </c>
      <c r="K8555" s="195" t="str">
        <f t="shared" si="267"/>
        <v/>
      </c>
    </row>
    <row r="8556" spans="2:11" ht="18" customHeight="1">
      <c r="B8556" s="16" t="str">
        <f>IF('6.標準時間'!$B8556="","",'6.標準時間'!B8556)</f>
        <v/>
      </c>
      <c r="C8556" s="16" t="str">
        <f>IF('6.標準時間'!$C8556="","",'6.標準時間'!C8556)</f>
        <v/>
      </c>
      <c r="D8556" s="16" t="str">
        <f>IF('6.標準時間'!$C8556="","",'6.標準時間'!E8556)</f>
        <v/>
      </c>
      <c r="E8556" s="171" t="str">
        <f>IF('6.標準時間'!$C8556="","",'6.標準時間'!F8556)</f>
        <v/>
      </c>
      <c r="F8556" s="15" t="str">
        <f t="shared" si="266"/>
        <v/>
      </c>
      <c r="G8556" s="142" t="str">
        <f>IF('6.標準時間'!$C8556="","",'6.標準時間'!H8556)</f>
        <v/>
      </c>
      <c r="H8556" s="142" t="str">
        <f>IF('6.標準時間'!$C8556="","",'6.標準時間'!I8556)</f>
        <v/>
      </c>
      <c r="I8556" s="107" t="str">
        <f>IF(C8556="","",VLOOKUP($C8556,'7.工程別レート'!$C$6:$E$501,3,FALSE))</f>
        <v/>
      </c>
      <c r="J8556" s="108" t="str">
        <f>IF(C8556="","",VLOOKUP($C8556,'7.工程別レート'!$C$6:$E$501,2,FALSE))</f>
        <v/>
      </c>
      <c r="K8556" s="195" t="str">
        <f t="shared" si="267"/>
        <v/>
      </c>
    </row>
    <row r="8557" spans="2:11" ht="18" customHeight="1">
      <c r="B8557" s="16" t="str">
        <f>IF('6.標準時間'!$B8557="","",'6.標準時間'!B8557)</f>
        <v/>
      </c>
      <c r="C8557" s="16" t="str">
        <f>IF('6.標準時間'!$C8557="","",'6.標準時間'!C8557)</f>
        <v/>
      </c>
      <c r="D8557" s="16" t="str">
        <f>IF('6.標準時間'!$C8557="","",'6.標準時間'!E8557)</f>
        <v/>
      </c>
      <c r="E8557" s="171" t="str">
        <f>IF('6.標準時間'!$C8557="","",'6.標準時間'!F8557)</f>
        <v/>
      </c>
      <c r="F8557" s="15" t="str">
        <f t="shared" si="266"/>
        <v/>
      </c>
      <c r="G8557" s="142" t="str">
        <f>IF('6.標準時間'!$C8557="","",'6.標準時間'!H8557)</f>
        <v/>
      </c>
      <c r="H8557" s="142" t="str">
        <f>IF('6.標準時間'!$C8557="","",'6.標準時間'!I8557)</f>
        <v/>
      </c>
      <c r="I8557" s="107" t="str">
        <f>IF(C8557="","",VLOOKUP($C8557,'7.工程別レート'!$C$6:$E$501,3,FALSE))</f>
        <v/>
      </c>
      <c r="J8557" s="108" t="str">
        <f>IF(C8557="","",VLOOKUP($C8557,'7.工程別レート'!$C$6:$E$501,2,FALSE))</f>
        <v/>
      </c>
      <c r="K8557" s="195" t="str">
        <f t="shared" si="267"/>
        <v/>
      </c>
    </row>
    <row r="8558" spans="2:11" ht="18" customHeight="1">
      <c r="B8558" s="16" t="str">
        <f>IF('6.標準時間'!$B8558="","",'6.標準時間'!B8558)</f>
        <v/>
      </c>
      <c r="C8558" s="16" t="str">
        <f>IF('6.標準時間'!$C8558="","",'6.標準時間'!C8558)</f>
        <v/>
      </c>
      <c r="D8558" s="16" t="str">
        <f>IF('6.標準時間'!$C8558="","",'6.標準時間'!E8558)</f>
        <v/>
      </c>
      <c r="E8558" s="171" t="str">
        <f>IF('6.標準時間'!$C8558="","",'6.標準時間'!F8558)</f>
        <v/>
      </c>
      <c r="F8558" s="15" t="str">
        <f t="shared" si="266"/>
        <v/>
      </c>
      <c r="G8558" s="142" t="str">
        <f>IF('6.標準時間'!$C8558="","",'6.標準時間'!H8558)</f>
        <v/>
      </c>
      <c r="H8558" s="142" t="str">
        <f>IF('6.標準時間'!$C8558="","",'6.標準時間'!I8558)</f>
        <v/>
      </c>
      <c r="I8558" s="107" t="str">
        <f>IF(C8558="","",VLOOKUP($C8558,'7.工程別レート'!$C$6:$E$501,3,FALSE))</f>
        <v/>
      </c>
      <c r="J8558" s="108" t="str">
        <f>IF(C8558="","",VLOOKUP($C8558,'7.工程別レート'!$C$6:$E$501,2,FALSE))</f>
        <v/>
      </c>
      <c r="K8558" s="195" t="str">
        <f t="shared" si="267"/>
        <v/>
      </c>
    </row>
    <row r="8559" spans="2:11" ht="18" customHeight="1">
      <c r="B8559" s="16" t="str">
        <f>IF('6.標準時間'!$B8559="","",'6.標準時間'!B8559)</f>
        <v/>
      </c>
      <c r="C8559" s="16" t="str">
        <f>IF('6.標準時間'!$C8559="","",'6.標準時間'!C8559)</f>
        <v/>
      </c>
      <c r="D8559" s="16" t="str">
        <f>IF('6.標準時間'!$C8559="","",'6.標準時間'!E8559)</f>
        <v/>
      </c>
      <c r="E8559" s="171" t="str">
        <f>IF('6.標準時間'!$C8559="","",'6.標準時間'!F8559)</f>
        <v/>
      </c>
      <c r="F8559" s="15" t="str">
        <f t="shared" si="266"/>
        <v/>
      </c>
      <c r="G8559" s="142" t="str">
        <f>IF('6.標準時間'!$C8559="","",'6.標準時間'!H8559)</f>
        <v/>
      </c>
      <c r="H8559" s="142" t="str">
        <f>IF('6.標準時間'!$C8559="","",'6.標準時間'!I8559)</f>
        <v/>
      </c>
      <c r="I8559" s="107" t="str">
        <f>IF(C8559="","",VLOOKUP($C8559,'7.工程別レート'!$C$6:$E$501,3,FALSE))</f>
        <v/>
      </c>
      <c r="J8559" s="108" t="str">
        <f>IF(C8559="","",VLOOKUP($C8559,'7.工程別レート'!$C$6:$E$501,2,FALSE))</f>
        <v/>
      </c>
      <c r="K8559" s="195" t="str">
        <f t="shared" si="267"/>
        <v/>
      </c>
    </row>
    <row r="8560" spans="2:11" ht="18" customHeight="1">
      <c r="B8560" s="16" t="str">
        <f>IF('6.標準時間'!$B8560="","",'6.標準時間'!B8560)</f>
        <v/>
      </c>
      <c r="C8560" s="16" t="str">
        <f>IF('6.標準時間'!$C8560="","",'6.標準時間'!C8560)</f>
        <v/>
      </c>
      <c r="D8560" s="16" t="str">
        <f>IF('6.標準時間'!$C8560="","",'6.標準時間'!E8560)</f>
        <v/>
      </c>
      <c r="E8560" s="171" t="str">
        <f>IF('6.標準時間'!$C8560="","",'6.標準時間'!F8560)</f>
        <v/>
      </c>
      <c r="F8560" s="15" t="str">
        <f t="shared" si="266"/>
        <v/>
      </c>
      <c r="G8560" s="142" t="str">
        <f>IF('6.標準時間'!$C8560="","",'6.標準時間'!H8560)</f>
        <v/>
      </c>
      <c r="H8560" s="142" t="str">
        <f>IF('6.標準時間'!$C8560="","",'6.標準時間'!I8560)</f>
        <v/>
      </c>
      <c r="I8560" s="107" t="str">
        <f>IF(C8560="","",VLOOKUP($C8560,'7.工程別レート'!$C$6:$E$501,3,FALSE))</f>
        <v/>
      </c>
      <c r="J8560" s="108" t="str">
        <f>IF(C8560="","",VLOOKUP($C8560,'7.工程別レート'!$C$6:$E$501,2,FALSE))</f>
        <v/>
      </c>
      <c r="K8560" s="195" t="str">
        <f t="shared" si="267"/>
        <v/>
      </c>
    </row>
    <row r="8561" spans="2:11" ht="18" customHeight="1">
      <c r="B8561" s="16" t="str">
        <f>IF('6.標準時間'!$B8561="","",'6.標準時間'!B8561)</f>
        <v/>
      </c>
      <c r="C8561" s="16" t="str">
        <f>IF('6.標準時間'!$C8561="","",'6.標準時間'!C8561)</f>
        <v/>
      </c>
      <c r="D8561" s="16" t="str">
        <f>IF('6.標準時間'!$C8561="","",'6.標準時間'!E8561)</f>
        <v/>
      </c>
      <c r="E8561" s="171" t="str">
        <f>IF('6.標準時間'!$C8561="","",'6.標準時間'!F8561)</f>
        <v/>
      </c>
      <c r="F8561" s="15" t="str">
        <f t="shared" si="266"/>
        <v/>
      </c>
      <c r="G8561" s="142" t="str">
        <f>IF('6.標準時間'!$C8561="","",'6.標準時間'!H8561)</f>
        <v/>
      </c>
      <c r="H8561" s="142" t="str">
        <f>IF('6.標準時間'!$C8561="","",'6.標準時間'!I8561)</f>
        <v/>
      </c>
      <c r="I8561" s="107" t="str">
        <f>IF(C8561="","",VLOOKUP($C8561,'7.工程別レート'!$C$6:$E$501,3,FALSE))</f>
        <v/>
      </c>
      <c r="J8561" s="108" t="str">
        <f>IF(C8561="","",VLOOKUP($C8561,'7.工程別レート'!$C$6:$E$501,2,FALSE))</f>
        <v/>
      </c>
      <c r="K8561" s="195" t="str">
        <f t="shared" si="267"/>
        <v/>
      </c>
    </row>
    <row r="8562" spans="2:11" ht="18" customHeight="1">
      <c r="B8562" s="16" t="str">
        <f>IF('6.標準時間'!$B8562="","",'6.標準時間'!B8562)</f>
        <v/>
      </c>
      <c r="C8562" s="16" t="str">
        <f>IF('6.標準時間'!$C8562="","",'6.標準時間'!C8562)</f>
        <v/>
      </c>
      <c r="D8562" s="16" t="str">
        <f>IF('6.標準時間'!$C8562="","",'6.標準時間'!E8562)</f>
        <v/>
      </c>
      <c r="E8562" s="171" t="str">
        <f>IF('6.標準時間'!$C8562="","",'6.標準時間'!F8562)</f>
        <v/>
      </c>
      <c r="F8562" s="15" t="str">
        <f t="shared" si="266"/>
        <v/>
      </c>
      <c r="G8562" s="142" t="str">
        <f>IF('6.標準時間'!$C8562="","",'6.標準時間'!H8562)</f>
        <v/>
      </c>
      <c r="H8562" s="142" t="str">
        <f>IF('6.標準時間'!$C8562="","",'6.標準時間'!I8562)</f>
        <v/>
      </c>
      <c r="I8562" s="107" t="str">
        <f>IF(C8562="","",VLOOKUP($C8562,'7.工程別レート'!$C$6:$E$501,3,FALSE))</f>
        <v/>
      </c>
      <c r="J8562" s="108" t="str">
        <f>IF(C8562="","",VLOOKUP($C8562,'7.工程別レート'!$C$6:$E$501,2,FALSE))</f>
        <v/>
      </c>
      <c r="K8562" s="195" t="str">
        <f t="shared" si="267"/>
        <v/>
      </c>
    </row>
    <row r="8563" spans="2:11" ht="18" customHeight="1">
      <c r="B8563" s="16" t="str">
        <f>IF('6.標準時間'!$B8563="","",'6.標準時間'!B8563)</f>
        <v/>
      </c>
      <c r="C8563" s="16" t="str">
        <f>IF('6.標準時間'!$C8563="","",'6.標準時間'!C8563)</f>
        <v/>
      </c>
      <c r="D8563" s="16" t="str">
        <f>IF('6.標準時間'!$C8563="","",'6.標準時間'!E8563)</f>
        <v/>
      </c>
      <c r="E8563" s="171" t="str">
        <f>IF('6.標準時間'!$C8563="","",'6.標準時間'!F8563)</f>
        <v/>
      </c>
      <c r="F8563" s="15" t="str">
        <f t="shared" si="266"/>
        <v/>
      </c>
      <c r="G8563" s="142" t="str">
        <f>IF('6.標準時間'!$C8563="","",'6.標準時間'!H8563)</f>
        <v/>
      </c>
      <c r="H8563" s="142" t="str">
        <f>IF('6.標準時間'!$C8563="","",'6.標準時間'!I8563)</f>
        <v/>
      </c>
      <c r="I8563" s="107" t="str">
        <f>IF(C8563="","",VLOOKUP($C8563,'7.工程別レート'!$C$6:$E$501,3,FALSE))</f>
        <v/>
      </c>
      <c r="J8563" s="108" t="str">
        <f>IF(C8563="","",VLOOKUP($C8563,'7.工程別レート'!$C$6:$E$501,2,FALSE))</f>
        <v/>
      </c>
      <c r="K8563" s="195" t="str">
        <f t="shared" si="267"/>
        <v/>
      </c>
    </row>
    <row r="8564" spans="2:11" ht="18" customHeight="1">
      <c r="B8564" s="16" t="str">
        <f>IF('6.標準時間'!$B8564="","",'6.標準時間'!B8564)</f>
        <v/>
      </c>
      <c r="C8564" s="16" t="str">
        <f>IF('6.標準時間'!$C8564="","",'6.標準時間'!C8564)</f>
        <v/>
      </c>
      <c r="D8564" s="16" t="str">
        <f>IF('6.標準時間'!$C8564="","",'6.標準時間'!E8564)</f>
        <v/>
      </c>
      <c r="E8564" s="171" t="str">
        <f>IF('6.標準時間'!$C8564="","",'6.標準時間'!F8564)</f>
        <v/>
      </c>
      <c r="F8564" s="15" t="str">
        <f t="shared" si="266"/>
        <v/>
      </c>
      <c r="G8564" s="142" t="str">
        <f>IF('6.標準時間'!$C8564="","",'6.標準時間'!H8564)</f>
        <v/>
      </c>
      <c r="H8564" s="142" t="str">
        <f>IF('6.標準時間'!$C8564="","",'6.標準時間'!I8564)</f>
        <v/>
      </c>
      <c r="I8564" s="107" t="str">
        <f>IF(C8564="","",VLOOKUP($C8564,'7.工程別レート'!$C$6:$E$501,3,FALSE))</f>
        <v/>
      </c>
      <c r="J8564" s="108" t="str">
        <f>IF(C8564="","",VLOOKUP($C8564,'7.工程別レート'!$C$6:$E$501,2,FALSE))</f>
        <v/>
      </c>
      <c r="K8564" s="195" t="str">
        <f t="shared" si="267"/>
        <v/>
      </c>
    </row>
    <row r="8565" spans="2:11" ht="18" customHeight="1">
      <c r="B8565" s="16" t="str">
        <f>IF('6.標準時間'!$B8565="","",'6.標準時間'!B8565)</f>
        <v/>
      </c>
      <c r="C8565" s="16" t="str">
        <f>IF('6.標準時間'!$C8565="","",'6.標準時間'!C8565)</f>
        <v/>
      </c>
      <c r="D8565" s="16" t="str">
        <f>IF('6.標準時間'!$C8565="","",'6.標準時間'!E8565)</f>
        <v/>
      </c>
      <c r="E8565" s="171" t="str">
        <f>IF('6.標準時間'!$C8565="","",'6.標準時間'!F8565)</f>
        <v/>
      </c>
      <c r="F8565" s="15" t="str">
        <f t="shared" si="266"/>
        <v/>
      </c>
      <c r="G8565" s="142" t="str">
        <f>IF('6.標準時間'!$C8565="","",'6.標準時間'!H8565)</f>
        <v/>
      </c>
      <c r="H8565" s="142" t="str">
        <f>IF('6.標準時間'!$C8565="","",'6.標準時間'!I8565)</f>
        <v/>
      </c>
      <c r="I8565" s="107" t="str">
        <f>IF(C8565="","",VLOOKUP($C8565,'7.工程別レート'!$C$6:$E$501,3,FALSE))</f>
        <v/>
      </c>
      <c r="J8565" s="108" t="str">
        <f>IF(C8565="","",VLOOKUP($C8565,'7.工程別レート'!$C$6:$E$501,2,FALSE))</f>
        <v/>
      </c>
      <c r="K8565" s="195" t="str">
        <f t="shared" si="267"/>
        <v/>
      </c>
    </row>
    <row r="8566" spans="2:11" ht="18" customHeight="1">
      <c r="B8566" s="16" t="str">
        <f>IF('6.標準時間'!$B8566="","",'6.標準時間'!B8566)</f>
        <v/>
      </c>
      <c r="C8566" s="16" t="str">
        <f>IF('6.標準時間'!$C8566="","",'6.標準時間'!C8566)</f>
        <v/>
      </c>
      <c r="D8566" s="16" t="str">
        <f>IF('6.標準時間'!$C8566="","",'6.標準時間'!E8566)</f>
        <v/>
      </c>
      <c r="E8566" s="171" t="str">
        <f>IF('6.標準時間'!$C8566="","",'6.標準時間'!F8566)</f>
        <v/>
      </c>
      <c r="F8566" s="15" t="str">
        <f t="shared" si="266"/>
        <v/>
      </c>
      <c r="G8566" s="142" t="str">
        <f>IF('6.標準時間'!$C8566="","",'6.標準時間'!H8566)</f>
        <v/>
      </c>
      <c r="H8566" s="142" t="str">
        <f>IF('6.標準時間'!$C8566="","",'6.標準時間'!I8566)</f>
        <v/>
      </c>
      <c r="I8566" s="107" t="str">
        <f>IF(C8566="","",VLOOKUP($C8566,'7.工程別レート'!$C$6:$E$501,3,FALSE))</f>
        <v/>
      </c>
      <c r="J8566" s="108" t="str">
        <f>IF(C8566="","",VLOOKUP($C8566,'7.工程別レート'!$C$6:$E$501,2,FALSE))</f>
        <v/>
      </c>
      <c r="K8566" s="195" t="str">
        <f t="shared" si="267"/>
        <v/>
      </c>
    </row>
    <row r="8567" spans="2:11" ht="18" customHeight="1">
      <c r="B8567" s="16" t="str">
        <f>IF('6.標準時間'!$B8567="","",'6.標準時間'!B8567)</f>
        <v/>
      </c>
      <c r="C8567" s="16" t="str">
        <f>IF('6.標準時間'!$C8567="","",'6.標準時間'!C8567)</f>
        <v/>
      </c>
      <c r="D8567" s="16" t="str">
        <f>IF('6.標準時間'!$C8567="","",'6.標準時間'!E8567)</f>
        <v/>
      </c>
      <c r="E8567" s="171" t="str">
        <f>IF('6.標準時間'!$C8567="","",'6.標準時間'!F8567)</f>
        <v/>
      </c>
      <c r="F8567" s="15" t="str">
        <f t="shared" si="266"/>
        <v/>
      </c>
      <c r="G8567" s="142" t="str">
        <f>IF('6.標準時間'!$C8567="","",'6.標準時間'!H8567)</f>
        <v/>
      </c>
      <c r="H8567" s="142" t="str">
        <f>IF('6.標準時間'!$C8567="","",'6.標準時間'!I8567)</f>
        <v/>
      </c>
      <c r="I8567" s="107" t="str">
        <f>IF(C8567="","",VLOOKUP($C8567,'7.工程別レート'!$C$6:$E$501,3,FALSE))</f>
        <v/>
      </c>
      <c r="J8567" s="108" t="str">
        <f>IF(C8567="","",VLOOKUP($C8567,'7.工程別レート'!$C$6:$E$501,2,FALSE))</f>
        <v/>
      </c>
      <c r="K8567" s="195" t="str">
        <f t="shared" si="267"/>
        <v/>
      </c>
    </row>
    <row r="8568" spans="2:11" ht="18" customHeight="1">
      <c r="B8568" s="16" t="str">
        <f>IF('6.標準時間'!$B8568="","",'6.標準時間'!B8568)</f>
        <v/>
      </c>
      <c r="C8568" s="16" t="str">
        <f>IF('6.標準時間'!$C8568="","",'6.標準時間'!C8568)</f>
        <v/>
      </c>
      <c r="D8568" s="16" t="str">
        <f>IF('6.標準時間'!$C8568="","",'6.標準時間'!E8568)</f>
        <v/>
      </c>
      <c r="E8568" s="171" t="str">
        <f>IF('6.標準時間'!$C8568="","",'6.標準時間'!F8568)</f>
        <v/>
      </c>
      <c r="F8568" s="15" t="str">
        <f t="shared" si="266"/>
        <v/>
      </c>
      <c r="G8568" s="142" t="str">
        <f>IF('6.標準時間'!$C8568="","",'6.標準時間'!H8568)</f>
        <v/>
      </c>
      <c r="H8568" s="142" t="str">
        <f>IF('6.標準時間'!$C8568="","",'6.標準時間'!I8568)</f>
        <v/>
      </c>
      <c r="I8568" s="107" t="str">
        <f>IF(C8568="","",VLOOKUP($C8568,'7.工程別レート'!$C$6:$E$501,3,FALSE))</f>
        <v/>
      </c>
      <c r="J8568" s="108" t="str">
        <f>IF(C8568="","",VLOOKUP($C8568,'7.工程別レート'!$C$6:$E$501,2,FALSE))</f>
        <v/>
      </c>
      <c r="K8568" s="195" t="str">
        <f t="shared" si="267"/>
        <v/>
      </c>
    </row>
    <row r="8569" spans="2:11" ht="18" customHeight="1">
      <c r="B8569" s="16" t="str">
        <f>IF('6.標準時間'!$B8569="","",'6.標準時間'!B8569)</f>
        <v/>
      </c>
      <c r="C8569" s="16" t="str">
        <f>IF('6.標準時間'!$C8569="","",'6.標準時間'!C8569)</f>
        <v/>
      </c>
      <c r="D8569" s="16" t="str">
        <f>IF('6.標準時間'!$C8569="","",'6.標準時間'!E8569)</f>
        <v/>
      </c>
      <c r="E8569" s="171" t="str">
        <f>IF('6.標準時間'!$C8569="","",'6.標準時間'!F8569)</f>
        <v/>
      </c>
      <c r="F8569" s="15" t="str">
        <f t="shared" si="266"/>
        <v/>
      </c>
      <c r="G8569" s="142" t="str">
        <f>IF('6.標準時間'!$C8569="","",'6.標準時間'!H8569)</f>
        <v/>
      </c>
      <c r="H8569" s="142" t="str">
        <f>IF('6.標準時間'!$C8569="","",'6.標準時間'!I8569)</f>
        <v/>
      </c>
      <c r="I8569" s="107" t="str">
        <f>IF(C8569="","",VLOOKUP($C8569,'7.工程別レート'!$C$6:$E$501,3,FALSE))</f>
        <v/>
      </c>
      <c r="J8569" s="108" t="str">
        <f>IF(C8569="","",VLOOKUP($C8569,'7.工程別レート'!$C$6:$E$501,2,FALSE))</f>
        <v/>
      </c>
      <c r="K8569" s="195" t="str">
        <f t="shared" si="267"/>
        <v/>
      </c>
    </row>
    <row r="8570" spans="2:11" ht="18" customHeight="1">
      <c r="B8570" s="16" t="str">
        <f>IF('6.標準時間'!$B8570="","",'6.標準時間'!B8570)</f>
        <v/>
      </c>
      <c r="C8570" s="16" t="str">
        <f>IF('6.標準時間'!$C8570="","",'6.標準時間'!C8570)</f>
        <v/>
      </c>
      <c r="D8570" s="16" t="str">
        <f>IF('6.標準時間'!$C8570="","",'6.標準時間'!E8570)</f>
        <v/>
      </c>
      <c r="E8570" s="171" t="str">
        <f>IF('6.標準時間'!$C8570="","",'6.標準時間'!F8570)</f>
        <v/>
      </c>
      <c r="F8570" s="15" t="str">
        <f t="shared" si="266"/>
        <v/>
      </c>
      <c r="G8570" s="142" t="str">
        <f>IF('6.標準時間'!$C8570="","",'6.標準時間'!H8570)</f>
        <v/>
      </c>
      <c r="H8570" s="142" t="str">
        <f>IF('6.標準時間'!$C8570="","",'6.標準時間'!I8570)</f>
        <v/>
      </c>
      <c r="I8570" s="107" t="str">
        <f>IF(C8570="","",VLOOKUP($C8570,'7.工程別レート'!$C$6:$E$501,3,FALSE))</f>
        <v/>
      </c>
      <c r="J8570" s="108" t="str">
        <f>IF(C8570="","",VLOOKUP($C8570,'7.工程別レート'!$C$6:$E$501,2,FALSE))</f>
        <v/>
      </c>
      <c r="K8570" s="195" t="str">
        <f t="shared" si="267"/>
        <v/>
      </c>
    </row>
    <row r="8571" spans="2:11" ht="18" customHeight="1">
      <c r="B8571" s="16" t="str">
        <f>IF('6.標準時間'!$B8571="","",'6.標準時間'!B8571)</f>
        <v/>
      </c>
      <c r="C8571" s="16" t="str">
        <f>IF('6.標準時間'!$C8571="","",'6.標準時間'!C8571)</f>
        <v/>
      </c>
      <c r="D8571" s="16" t="str">
        <f>IF('6.標準時間'!$C8571="","",'6.標準時間'!E8571)</f>
        <v/>
      </c>
      <c r="E8571" s="171" t="str">
        <f>IF('6.標準時間'!$C8571="","",'6.標準時間'!F8571)</f>
        <v/>
      </c>
      <c r="F8571" s="15" t="str">
        <f t="shared" si="266"/>
        <v/>
      </c>
      <c r="G8571" s="142" t="str">
        <f>IF('6.標準時間'!$C8571="","",'6.標準時間'!H8571)</f>
        <v/>
      </c>
      <c r="H8571" s="142" t="str">
        <f>IF('6.標準時間'!$C8571="","",'6.標準時間'!I8571)</f>
        <v/>
      </c>
      <c r="I8571" s="107" t="str">
        <f>IF(C8571="","",VLOOKUP($C8571,'7.工程別レート'!$C$6:$E$501,3,FALSE))</f>
        <v/>
      </c>
      <c r="J8571" s="108" t="str">
        <f>IF(C8571="","",VLOOKUP($C8571,'7.工程別レート'!$C$6:$E$501,2,FALSE))</f>
        <v/>
      </c>
      <c r="K8571" s="195" t="str">
        <f t="shared" si="267"/>
        <v/>
      </c>
    </row>
    <row r="8572" spans="2:11" ht="18" customHeight="1">
      <c r="B8572" s="16" t="str">
        <f>IF('6.標準時間'!$B8572="","",'6.標準時間'!B8572)</f>
        <v/>
      </c>
      <c r="C8572" s="16" t="str">
        <f>IF('6.標準時間'!$C8572="","",'6.標準時間'!C8572)</f>
        <v/>
      </c>
      <c r="D8572" s="16" t="str">
        <f>IF('6.標準時間'!$C8572="","",'6.標準時間'!E8572)</f>
        <v/>
      </c>
      <c r="E8572" s="171" t="str">
        <f>IF('6.標準時間'!$C8572="","",'6.標準時間'!F8572)</f>
        <v/>
      </c>
      <c r="F8572" s="15" t="str">
        <f t="shared" si="266"/>
        <v/>
      </c>
      <c r="G8572" s="142" t="str">
        <f>IF('6.標準時間'!$C8572="","",'6.標準時間'!H8572)</f>
        <v/>
      </c>
      <c r="H8572" s="142" t="str">
        <f>IF('6.標準時間'!$C8572="","",'6.標準時間'!I8572)</f>
        <v/>
      </c>
      <c r="I8572" s="107" t="str">
        <f>IF(C8572="","",VLOOKUP($C8572,'7.工程別レート'!$C$6:$E$501,3,FALSE))</f>
        <v/>
      </c>
      <c r="J8572" s="108" t="str">
        <f>IF(C8572="","",VLOOKUP($C8572,'7.工程別レート'!$C$6:$E$501,2,FALSE))</f>
        <v/>
      </c>
      <c r="K8572" s="195" t="str">
        <f t="shared" si="267"/>
        <v/>
      </c>
    </row>
    <row r="8573" spans="2:11" ht="18" customHeight="1">
      <c r="B8573" s="16" t="str">
        <f>IF('6.標準時間'!$B8573="","",'6.標準時間'!B8573)</f>
        <v/>
      </c>
      <c r="C8573" s="16" t="str">
        <f>IF('6.標準時間'!$C8573="","",'6.標準時間'!C8573)</f>
        <v/>
      </c>
      <c r="D8573" s="16" t="str">
        <f>IF('6.標準時間'!$C8573="","",'6.標準時間'!E8573)</f>
        <v/>
      </c>
      <c r="E8573" s="171" t="str">
        <f>IF('6.標準時間'!$C8573="","",'6.標準時間'!F8573)</f>
        <v/>
      </c>
      <c r="F8573" s="15" t="str">
        <f t="shared" si="266"/>
        <v/>
      </c>
      <c r="G8573" s="142" t="str">
        <f>IF('6.標準時間'!$C8573="","",'6.標準時間'!H8573)</f>
        <v/>
      </c>
      <c r="H8573" s="142" t="str">
        <f>IF('6.標準時間'!$C8573="","",'6.標準時間'!I8573)</f>
        <v/>
      </c>
      <c r="I8573" s="107" t="str">
        <f>IF(C8573="","",VLOOKUP($C8573,'7.工程別レート'!$C$6:$E$501,3,FALSE))</f>
        <v/>
      </c>
      <c r="J8573" s="108" t="str">
        <f>IF(C8573="","",VLOOKUP($C8573,'7.工程別レート'!$C$6:$E$501,2,FALSE))</f>
        <v/>
      </c>
      <c r="K8573" s="195" t="str">
        <f t="shared" si="267"/>
        <v/>
      </c>
    </row>
    <row r="8574" spans="2:11" ht="18" customHeight="1">
      <c r="B8574" s="16" t="str">
        <f>IF('6.標準時間'!$B8574="","",'6.標準時間'!B8574)</f>
        <v/>
      </c>
      <c r="C8574" s="16" t="str">
        <f>IF('6.標準時間'!$C8574="","",'6.標準時間'!C8574)</f>
        <v/>
      </c>
      <c r="D8574" s="16" t="str">
        <f>IF('6.標準時間'!$C8574="","",'6.標準時間'!E8574)</f>
        <v/>
      </c>
      <c r="E8574" s="171" t="str">
        <f>IF('6.標準時間'!$C8574="","",'6.標準時間'!F8574)</f>
        <v/>
      </c>
      <c r="F8574" s="15" t="str">
        <f t="shared" si="266"/>
        <v/>
      </c>
      <c r="G8574" s="142" t="str">
        <f>IF('6.標準時間'!$C8574="","",'6.標準時間'!H8574)</f>
        <v/>
      </c>
      <c r="H8574" s="142" t="str">
        <f>IF('6.標準時間'!$C8574="","",'6.標準時間'!I8574)</f>
        <v/>
      </c>
      <c r="I8574" s="107" t="str">
        <f>IF(C8574="","",VLOOKUP($C8574,'7.工程別レート'!$C$6:$E$501,3,FALSE))</f>
        <v/>
      </c>
      <c r="J8574" s="108" t="str">
        <f>IF(C8574="","",VLOOKUP($C8574,'7.工程別レート'!$C$6:$E$501,2,FALSE))</f>
        <v/>
      </c>
      <c r="K8574" s="195" t="str">
        <f t="shared" si="267"/>
        <v/>
      </c>
    </row>
    <row r="8575" spans="2:11" ht="18" customHeight="1">
      <c r="B8575" s="16" t="str">
        <f>IF('6.標準時間'!$B8575="","",'6.標準時間'!B8575)</f>
        <v/>
      </c>
      <c r="C8575" s="16" t="str">
        <f>IF('6.標準時間'!$C8575="","",'6.標準時間'!C8575)</f>
        <v/>
      </c>
      <c r="D8575" s="16" t="str">
        <f>IF('6.標準時間'!$C8575="","",'6.標準時間'!E8575)</f>
        <v/>
      </c>
      <c r="E8575" s="171" t="str">
        <f>IF('6.標準時間'!$C8575="","",'6.標準時間'!F8575)</f>
        <v/>
      </c>
      <c r="F8575" s="15" t="str">
        <f t="shared" si="266"/>
        <v/>
      </c>
      <c r="G8575" s="142" t="str">
        <f>IF('6.標準時間'!$C8575="","",'6.標準時間'!H8575)</f>
        <v/>
      </c>
      <c r="H8575" s="142" t="str">
        <f>IF('6.標準時間'!$C8575="","",'6.標準時間'!I8575)</f>
        <v/>
      </c>
      <c r="I8575" s="107" t="str">
        <f>IF(C8575="","",VLOOKUP($C8575,'7.工程別レート'!$C$6:$E$501,3,FALSE))</f>
        <v/>
      </c>
      <c r="J8575" s="108" t="str">
        <f>IF(C8575="","",VLOOKUP($C8575,'7.工程別レート'!$C$6:$E$501,2,FALSE))</f>
        <v/>
      </c>
      <c r="K8575" s="195" t="str">
        <f t="shared" si="267"/>
        <v/>
      </c>
    </row>
    <row r="8576" spans="2:11" ht="18" customHeight="1">
      <c r="B8576" s="16" t="str">
        <f>IF('6.標準時間'!$B8576="","",'6.標準時間'!B8576)</f>
        <v/>
      </c>
      <c r="C8576" s="16" t="str">
        <f>IF('6.標準時間'!$C8576="","",'6.標準時間'!C8576)</f>
        <v/>
      </c>
      <c r="D8576" s="16" t="str">
        <f>IF('6.標準時間'!$C8576="","",'6.標準時間'!E8576)</f>
        <v/>
      </c>
      <c r="E8576" s="171" t="str">
        <f>IF('6.標準時間'!$C8576="","",'6.標準時間'!F8576)</f>
        <v/>
      </c>
      <c r="F8576" s="15" t="str">
        <f t="shared" si="266"/>
        <v/>
      </c>
      <c r="G8576" s="142" t="str">
        <f>IF('6.標準時間'!$C8576="","",'6.標準時間'!H8576)</f>
        <v/>
      </c>
      <c r="H8576" s="142" t="str">
        <f>IF('6.標準時間'!$C8576="","",'6.標準時間'!I8576)</f>
        <v/>
      </c>
      <c r="I8576" s="107" t="str">
        <f>IF(C8576="","",VLOOKUP($C8576,'7.工程別レート'!$C$6:$E$501,3,FALSE))</f>
        <v/>
      </c>
      <c r="J8576" s="108" t="str">
        <f>IF(C8576="","",VLOOKUP($C8576,'7.工程別レート'!$C$6:$E$501,2,FALSE))</f>
        <v/>
      </c>
      <c r="K8576" s="195" t="str">
        <f t="shared" si="267"/>
        <v/>
      </c>
    </row>
    <row r="8577" spans="2:11" ht="18" customHeight="1">
      <c r="B8577" s="16" t="str">
        <f>IF('6.標準時間'!$B8577="","",'6.標準時間'!B8577)</f>
        <v/>
      </c>
      <c r="C8577" s="16" t="str">
        <f>IF('6.標準時間'!$C8577="","",'6.標準時間'!C8577)</f>
        <v/>
      </c>
      <c r="D8577" s="16" t="str">
        <f>IF('6.標準時間'!$C8577="","",'6.標準時間'!E8577)</f>
        <v/>
      </c>
      <c r="E8577" s="171" t="str">
        <f>IF('6.標準時間'!$C8577="","",'6.標準時間'!F8577)</f>
        <v/>
      </c>
      <c r="F8577" s="15" t="str">
        <f t="shared" si="266"/>
        <v/>
      </c>
      <c r="G8577" s="142" t="str">
        <f>IF('6.標準時間'!$C8577="","",'6.標準時間'!H8577)</f>
        <v/>
      </c>
      <c r="H8577" s="142" t="str">
        <f>IF('6.標準時間'!$C8577="","",'6.標準時間'!I8577)</f>
        <v/>
      </c>
      <c r="I8577" s="107" t="str">
        <f>IF(C8577="","",VLOOKUP($C8577,'7.工程別レート'!$C$6:$E$501,3,FALSE))</f>
        <v/>
      </c>
      <c r="J8577" s="108" t="str">
        <f>IF(C8577="","",VLOOKUP($C8577,'7.工程別レート'!$C$6:$E$501,2,FALSE))</f>
        <v/>
      </c>
      <c r="K8577" s="195" t="str">
        <f t="shared" si="267"/>
        <v/>
      </c>
    </row>
    <row r="8578" spans="2:11" ht="18" customHeight="1">
      <c r="B8578" s="16" t="str">
        <f>IF('6.標準時間'!$B8578="","",'6.標準時間'!B8578)</f>
        <v/>
      </c>
      <c r="C8578" s="16" t="str">
        <f>IF('6.標準時間'!$C8578="","",'6.標準時間'!C8578)</f>
        <v/>
      </c>
      <c r="D8578" s="16" t="str">
        <f>IF('6.標準時間'!$C8578="","",'6.標準時間'!E8578)</f>
        <v/>
      </c>
      <c r="E8578" s="171" t="str">
        <f>IF('6.標準時間'!$C8578="","",'6.標準時間'!F8578)</f>
        <v/>
      </c>
      <c r="F8578" s="15" t="str">
        <f t="shared" si="266"/>
        <v/>
      </c>
      <c r="G8578" s="142" t="str">
        <f>IF('6.標準時間'!$C8578="","",'6.標準時間'!H8578)</f>
        <v/>
      </c>
      <c r="H8578" s="142" t="str">
        <f>IF('6.標準時間'!$C8578="","",'6.標準時間'!I8578)</f>
        <v/>
      </c>
      <c r="I8578" s="107" t="str">
        <f>IF(C8578="","",VLOOKUP($C8578,'7.工程別レート'!$C$6:$E$501,3,FALSE))</f>
        <v/>
      </c>
      <c r="J8578" s="108" t="str">
        <f>IF(C8578="","",VLOOKUP($C8578,'7.工程別レート'!$C$6:$E$501,2,FALSE))</f>
        <v/>
      </c>
      <c r="K8578" s="195" t="str">
        <f t="shared" si="267"/>
        <v/>
      </c>
    </row>
    <row r="8579" spans="2:11" ht="18" customHeight="1">
      <c r="B8579" s="16" t="str">
        <f>IF('6.標準時間'!$B8579="","",'6.標準時間'!B8579)</f>
        <v/>
      </c>
      <c r="C8579" s="16" t="str">
        <f>IF('6.標準時間'!$C8579="","",'6.標準時間'!C8579)</f>
        <v/>
      </c>
      <c r="D8579" s="16" t="str">
        <f>IF('6.標準時間'!$C8579="","",'6.標準時間'!E8579)</f>
        <v/>
      </c>
      <c r="E8579" s="171" t="str">
        <f>IF('6.標準時間'!$C8579="","",'6.標準時間'!F8579)</f>
        <v/>
      </c>
      <c r="F8579" s="15" t="str">
        <f t="shared" si="266"/>
        <v/>
      </c>
      <c r="G8579" s="142" t="str">
        <f>IF('6.標準時間'!$C8579="","",'6.標準時間'!H8579)</f>
        <v/>
      </c>
      <c r="H8579" s="142" t="str">
        <f>IF('6.標準時間'!$C8579="","",'6.標準時間'!I8579)</f>
        <v/>
      </c>
      <c r="I8579" s="107" t="str">
        <f>IF(C8579="","",VLOOKUP($C8579,'7.工程別レート'!$C$6:$E$501,3,FALSE))</f>
        <v/>
      </c>
      <c r="J8579" s="108" t="str">
        <f>IF(C8579="","",VLOOKUP($C8579,'7.工程別レート'!$C$6:$E$501,2,FALSE))</f>
        <v/>
      </c>
      <c r="K8579" s="195" t="str">
        <f t="shared" si="267"/>
        <v/>
      </c>
    </row>
    <row r="8580" spans="2:11" ht="18" customHeight="1">
      <c r="B8580" s="16" t="str">
        <f>IF('6.標準時間'!$B8580="","",'6.標準時間'!B8580)</f>
        <v/>
      </c>
      <c r="C8580" s="16" t="str">
        <f>IF('6.標準時間'!$C8580="","",'6.標準時間'!C8580)</f>
        <v/>
      </c>
      <c r="D8580" s="16" t="str">
        <f>IF('6.標準時間'!$C8580="","",'6.標準時間'!E8580)</f>
        <v/>
      </c>
      <c r="E8580" s="171" t="str">
        <f>IF('6.標準時間'!$C8580="","",'6.標準時間'!F8580)</f>
        <v/>
      </c>
      <c r="F8580" s="15" t="str">
        <f t="shared" si="266"/>
        <v/>
      </c>
      <c r="G8580" s="142" t="str">
        <f>IF('6.標準時間'!$C8580="","",'6.標準時間'!H8580)</f>
        <v/>
      </c>
      <c r="H8580" s="142" t="str">
        <f>IF('6.標準時間'!$C8580="","",'6.標準時間'!I8580)</f>
        <v/>
      </c>
      <c r="I8580" s="107" t="str">
        <f>IF(C8580="","",VLOOKUP($C8580,'7.工程別レート'!$C$6:$E$501,3,FALSE))</f>
        <v/>
      </c>
      <c r="J8580" s="108" t="str">
        <f>IF(C8580="","",VLOOKUP($C8580,'7.工程別レート'!$C$6:$E$501,2,FALSE))</f>
        <v/>
      </c>
      <c r="K8580" s="195" t="str">
        <f t="shared" si="267"/>
        <v/>
      </c>
    </row>
    <row r="8581" spans="2:11" ht="18" customHeight="1">
      <c r="B8581" s="16" t="str">
        <f>IF('6.標準時間'!$B8581="","",'6.標準時間'!B8581)</f>
        <v/>
      </c>
      <c r="C8581" s="16" t="str">
        <f>IF('6.標準時間'!$C8581="","",'6.標準時間'!C8581)</f>
        <v/>
      </c>
      <c r="D8581" s="16" t="str">
        <f>IF('6.標準時間'!$C8581="","",'6.標準時間'!E8581)</f>
        <v/>
      </c>
      <c r="E8581" s="171" t="str">
        <f>IF('6.標準時間'!$C8581="","",'6.標準時間'!F8581)</f>
        <v/>
      </c>
      <c r="F8581" s="15" t="str">
        <f t="shared" si="266"/>
        <v/>
      </c>
      <c r="G8581" s="142" t="str">
        <f>IF('6.標準時間'!$C8581="","",'6.標準時間'!H8581)</f>
        <v/>
      </c>
      <c r="H8581" s="142" t="str">
        <f>IF('6.標準時間'!$C8581="","",'6.標準時間'!I8581)</f>
        <v/>
      </c>
      <c r="I8581" s="107" t="str">
        <f>IF(C8581="","",VLOOKUP($C8581,'7.工程別レート'!$C$6:$E$501,3,FALSE))</f>
        <v/>
      </c>
      <c r="J8581" s="108" t="str">
        <f>IF(C8581="","",VLOOKUP($C8581,'7.工程別レート'!$C$6:$E$501,2,FALSE))</f>
        <v/>
      </c>
      <c r="K8581" s="195" t="str">
        <f t="shared" si="267"/>
        <v/>
      </c>
    </row>
    <row r="8582" spans="2:11" ht="18" customHeight="1">
      <c r="B8582" s="16" t="str">
        <f>IF('6.標準時間'!$B8582="","",'6.標準時間'!B8582)</f>
        <v/>
      </c>
      <c r="C8582" s="16" t="str">
        <f>IF('6.標準時間'!$C8582="","",'6.標準時間'!C8582)</f>
        <v/>
      </c>
      <c r="D8582" s="16" t="str">
        <f>IF('6.標準時間'!$C8582="","",'6.標準時間'!E8582)</f>
        <v/>
      </c>
      <c r="E8582" s="171" t="str">
        <f>IF('6.標準時間'!$C8582="","",'6.標準時間'!F8582)</f>
        <v/>
      </c>
      <c r="F8582" s="15" t="str">
        <f t="shared" ref="F8582:F8645" si="268">C8582&amp;D8582</f>
        <v/>
      </c>
      <c r="G8582" s="142" t="str">
        <f>IF('6.標準時間'!$C8582="","",'6.標準時間'!H8582)</f>
        <v/>
      </c>
      <c r="H8582" s="142" t="str">
        <f>IF('6.標準時間'!$C8582="","",'6.標準時間'!I8582)</f>
        <v/>
      </c>
      <c r="I8582" s="107" t="str">
        <f>IF(C8582="","",VLOOKUP($C8582,'7.工程別レート'!$C$6:$E$501,3,FALSE))</f>
        <v/>
      </c>
      <c r="J8582" s="108" t="str">
        <f>IF(C8582="","",VLOOKUP($C8582,'7.工程別レート'!$C$6:$E$501,2,FALSE))</f>
        <v/>
      </c>
      <c r="K8582" s="195" t="str">
        <f t="shared" si="267"/>
        <v/>
      </c>
    </row>
    <row r="8583" spans="2:11" ht="18" customHeight="1">
      <c r="B8583" s="16" t="str">
        <f>IF('6.標準時間'!$B8583="","",'6.標準時間'!B8583)</f>
        <v/>
      </c>
      <c r="C8583" s="16" t="str">
        <f>IF('6.標準時間'!$C8583="","",'6.標準時間'!C8583)</f>
        <v/>
      </c>
      <c r="D8583" s="16" t="str">
        <f>IF('6.標準時間'!$C8583="","",'6.標準時間'!E8583)</f>
        <v/>
      </c>
      <c r="E8583" s="171" t="str">
        <f>IF('6.標準時間'!$C8583="","",'6.標準時間'!F8583)</f>
        <v/>
      </c>
      <c r="F8583" s="15" t="str">
        <f t="shared" si="268"/>
        <v/>
      </c>
      <c r="G8583" s="142" t="str">
        <f>IF('6.標準時間'!$C8583="","",'6.標準時間'!H8583)</f>
        <v/>
      </c>
      <c r="H8583" s="142" t="str">
        <f>IF('6.標準時間'!$C8583="","",'6.標準時間'!I8583)</f>
        <v/>
      </c>
      <c r="I8583" s="107" t="str">
        <f>IF(C8583="","",VLOOKUP($C8583,'7.工程別レート'!$C$6:$E$501,3,FALSE))</f>
        <v/>
      </c>
      <c r="J8583" s="108" t="str">
        <f>IF(C8583="","",VLOOKUP($C8583,'7.工程別レート'!$C$6:$E$501,2,FALSE))</f>
        <v/>
      </c>
      <c r="K8583" s="195" t="str">
        <f t="shared" ref="K8583:K8646" si="269">IF(ISERROR((G8583*I8583)+(H8583*J8583)),"",(G8583*I8583)+(H8583*J8583))</f>
        <v/>
      </c>
    </row>
    <row r="8584" spans="2:11" ht="18" customHeight="1">
      <c r="B8584" s="16" t="str">
        <f>IF('6.標準時間'!$B8584="","",'6.標準時間'!B8584)</f>
        <v/>
      </c>
      <c r="C8584" s="16" t="str">
        <f>IF('6.標準時間'!$C8584="","",'6.標準時間'!C8584)</f>
        <v/>
      </c>
      <c r="D8584" s="16" t="str">
        <f>IF('6.標準時間'!$C8584="","",'6.標準時間'!E8584)</f>
        <v/>
      </c>
      <c r="E8584" s="171" t="str">
        <f>IF('6.標準時間'!$C8584="","",'6.標準時間'!F8584)</f>
        <v/>
      </c>
      <c r="F8584" s="15" t="str">
        <f t="shared" si="268"/>
        <v/>
      </c>
      <c r="G8584" s="142" t="str">
        <f>IF('6.標準時間'!$C8584="","",'6.標準時間'!H8584)</f>
        <v/>
      </c>
      <c r="H8584" s="142" t="str">
        <f>IF('6.標準時間'!$C8584="","",'6.標準時間'!I8584)</f>
        <v/>
      </c>
      <c r="I8584" s="107" t="str">
        <f>IF(C8584="","",VLOOKUP($C8584,'7.工程別レート'!$C$6:$E$501,3,FALSE))</f>
        <v/>
      </c>
      <c r="J8584" s="108" t="str">
        <f>IF(C8584="","",VLOOKUP($C8584,'7.工程別レート'!$C$6:$E$501,2,FALSE))</f>
        <v/>
      </c>
      <c r="K8584" s="195" t="str">
        <f t="shared" si="269"/>
        <v/>
      </c>
    </row>
    <row r="8585" spans="2:11" ht="18" customHeight="1">
      <c r="B8585" s="16" t="str">
        <f>IF('6.標準時間'!$B8585="","",'6.標準時間'!B8585)</f>
        <v/>
      </c>
      <c r="C8585" s="16" t="str">
        <f>IF('6.標準時間'!$C8585="","",'6.標準時間'!C8585)</f>
        <v/>
      </c>
      <c r="D8585" s="16" t="str">
        <f>IF('6.標準時間'!$C8585="","",'6.標準時間'!E8585)</f>
        <v/>
      </c>
      <c r="E8585" s="171" t="str">
        <f>IF('6.標準時間'!$C8585="","",'6.標準時間'!F8585)</f>
        <v/>
      </c>
      <c r="F8585" s="15" t="str">
        <f t="shared" si="268"/>
        <v/>
      </c>
      <c r="G8585" s="142" t="str">
        <f>IF('6.標準時間'!$C8585="","",'6.標準時間'!H8585)</f>
        <v/>
      </c>
      <c r="H8585" s="142" t="str">
        <f>IF('6.標準時間'!$C8585="","",'6.標準時間'!I8585)</f>
        <v/>
      </c>
      <c r="I8585" s="107" t="str">
        <f>IF(C8585="","",VLOOKUP($C8585,'7.工程別レート'!$C$6:$E$501,3,FALSE))</f>
        <v/>
      </c>
      <c r="J8585" s="108" t="str">
        <f>IF(C8585="","",VLOOKUP($C8585,'7.工程別レート'!$C$6:$E$501,2,FALSE))</f>
        <v/>
      </c>
      <c r="K8585" s="195" t="str">
        <f t="shared" si="269"/>
        <v/>
      </c>
    </row>
    <row r="8586" spans="2:11" ht="18" customHeight="1">
      <c r="B8586" s="16" t="str">
        <f>IF('6.標準時間'!$B8586="","",'6.標準時間'!B8586)</f>
        <v/>
      </c>
      <c r="C8586" s="16" t="str">
        <f>IF('6.標準時間'!$C8586="","",'6.標準時間'!C8586)</f>
        <v/>
      </c>
      <c r="D8586" s="16" t="str">
        <f>IF('6.標準時間'!$C8586="","",'6.標準時間'!E8586)</f>
        <v/>
      </c>
      <c r="E8586" s="171" t="str">
        <f>IF('6.標準時間'!$C8586="","",'6.標準時間'!F8586)</f>
        <v/>
      </c>
      <c r="F8586" s="15" t="str">
        <f t="shared" si="268"/>
        <v/>
      </c>
      <c r="G8586" s="142" t="str">
        <f>IF('6.標準時間'!$C8586="","",'6.標準時間'!H8586)</f>
        <v/>
      </c>
      <c r="H8586" s="142" t="str">
        <f>IF('6.標準時間'!$C8586="","",'6.標準時間'!I8586)</f>
        <v/>
      </c>
      <c r="I8586" s="107" t="str">
        <f>IF(C8586="","",VLOOKUP($C8586,'7.工程別レート'!$C$6:$E$501,3,FALSE))</f>
        <v/>
      </c>
      <c r="J8586" s="108" t="str">
        <f>IF(C8586="","",VLOOKUP($C8586,'7.工程別レート'!$C$6:$E$501,2,FALSE))</f>
        <v/>
      </c>
      <c r="K8586" s="195" t="str">
        <f t="shared" si="269"/>
        <v/>
      </c>
    </row>
    <row r="8587" spans="2:11" ht="18" customHeight="1">
      <c r="B8587" s="16" t="str">
        <f>IF('6.標準時間'!$B8587="","",'6.標準時間'!B8587)</f>
        <v/>
      </c>
      <c r="C8587" s="16" t="str">
        <f>IF('6.標準時間'!$C8587="","",'6.標準時間'!C8587)</f>
        <v/>
      </c>
      <c r="D8587" s="16" t="str">
        <f>IF('6.標準時間'!$C8587="","",'6.標準時間'!E8587)</f>
        <v/>
      </c>
      <c r="E8587" s="171" t="str">
        <f>IF('6.標準時間'!$C8587="","",'6.標準時間'!F8587)</f>
        <v/>
      </c>
      <c r="F8587" s="15" t="str">
        <f t="shared" si="268"/>
        <v/>
      </c>
      <c r="G8587" s="142" t="str">
        <f>IF('6.標準時間'!$C8587="","",'6.標準時間'!H8587)</f>
        <v/>
      </c>
      <c r="H8587" s="142" t="str">
        <f>IF('6.標準時間'!$C8587="","",'6.標準時間'!I8587)</f>
        <v/>
      </c>
      <c r="I8587" s="107" t="str">
        <f>IF(C8587="","",VLOOKUP($C8587,'7.工程別レート'!$C$6:$E$501,3,FALSE))</f>
        <v/>
      </c>
      <c r="J8587" s="108" t="str">
        <f>IF(C8587="","",VLOOKUP($C8587,'7.工程別レート'!$C$6:$E$501,2,FALSE))</f>
        <v/>
      </c>
      <c r="K8587" s="195" t="str">
        <f t="shared" si="269"/>
        <v/>
      </c>
    </row>
    <row r="8588" spans="2:11" ht="18" customHeight="1">
      <c r="B8588" s="16" t="str">
        <f>IF('6.標準時間'!$B8588="","",'6.標準時間'!B8588)</f>
        <v/>
      </c>
      <c r="C8588" s="16" t="str">
        <f>IF('6.標準時間'!$C8588="","",'6.標準時間'!C8588)</f>
        <v/>
      </c>
      <c r="D8588" s="16" t="str">
        <f>IF('6.標準時間'!$C8588="","",'6.標準時間'!E8588)</f>
        <v/>
      </c>
      <c r="E8588" s="171" t="str">
        <f>IF('6.標準時間'!$C8588="","",'6.標準時間'!F8588)</f>
        <v/>
      </c>
      <c r="F8588" s="15" t="str">
        <f t="shared" si="268"/>
        <v/>
      </c>
      <c r="G8588" s="142" t="str">
        <f>IF('6.標準時間'!$C8588="","",'6.標準時間'!H8588)</f>
        <v/>
      </c>
      <c r="H8588" s="142" t="str">
        <f>IF('6.標準時間'!$C8588="","",'6.標準時間'!I8588)</f>
        <v/>
      </c>
      <c r="I8588" s="107" t="str">
        <f>IF(C8588="","",VLOOKUP($C8588,'7.工程別レート'!$C$6:$E$501,3,FALSE))</f>
        <v/>
      </c>
      <c r="J8588" s="108" t="str">
        <f>IF(C8588="","",VLOOKUP($C8588,'7.工程別レート'!$C$6:$E$501,2,FALSE))</f>
        <v/>
      </c>
      <c r="K8588" s="195" t="str">
        <f t="shared" si="269"/>
        <v/>
      </c>
    </row>
    <row r="8589" spans="2:11" ht="18" customHeight="1">
      <c r="B8589" s="16" t="str">
        <f>IF('6.標準時間'!$B8589="","",'6.標準時間'!B8589)</f>
        <v/>
      </c>
      <c r="C8589" s="16" t="str">
        <f>IF('6.標準時間'!$C8589="","",'6.標準時間'!C8589)</f>
        <v/>
      </c>
      <c r="D8589" s="16" t="str">
        <f>IF('6.標準時間'!$C8589="","",'6.標準時間'!E8589)</f>
        <v/>
      </c>
      <c r="E8589" s="171" t="str">
        <f>IF('6.標準時間'!$C8589="","",'6.標準時間'!F8589)</f>
        <v/>
      </c>
      <c r="F8589" s="15" t="str">
        <f t="shared" si="268"/>
        <v/>
      </c>
      <c r="G8589" s="142" t="str">
        <f>IF('6.標準時間'!$C8589="","",'6.標準時間'!H8589)</f>
        <v/>
      </c>
      <c r="H8589" s="142" t="str">
        <f>IF('6.標準時間'!$C8589="","",'6.標準時間'!I8589)</f>
        <v/>
      </c>
      <c r="I8589" s="107" t="str">
        <f>IF(C8589="","",VLOOKUP($C8589,'7.工程別レート'!$C$6:$E$501,3,FALSE))</f>
        <v/>
      </c>
      <c r="J8589" s="108" t="str">
        <f>IF(C8589="","",VLOOKUP($C8589,'7.工程別レート'!$C$6:$E$501,2,FALSE))</f>
        <v/>
      </c>
      <c r="K8589" s="195" t="str">
        <f t="shared" si="269"/>
        <v/>
      </c>
    </row>
    <row r="8590" spans="2:11" ht="18" customHeight="1">
      <c r="B8590" s="16" t="str">
        <f>IF('6.標準時間'!$B8590="","",'6.標準時間'!B8590)</f>
        <v/>
      </c>
      <c r="C8590" s="16" t="str">
        <f>IF('6.標準時間'!$C8590="","",'6.標準時間'!C8590)</f>
        <v/>
      </c>
      <c r="D8590" s="16" t="str">
        <f>IF('6.標準時間'!$C8590="","",'6.標準時間'!E8590)</f>
        <v/>
      </c>
      <c r="E8590" s="171" t="str">
        <f>IF('6.標準時間'!$C8590="","",'6.標準時間'!F8590)</f>
        <v/>
      </c>
      <c r="F8590" s="15" t="str">
        <f t="shared" si="268"/>
        <v/>
      </c>
      <c r="G8590" s="142" t="str">
        <f>IF('6.標準時間'!$C8590="","",'6.標準時間'!H8590)</f>
        <v/>
      </c>
      <c r="H8590" s="142" t="str">
        <f>IF('6.標準時間'!$C8590="","",'6.標準時間'!I8590)</f>
        <v/>
      </c>
      <c r="I8590" s="107" t="str">
        <f>IF(C8590="","",VLOOKUP($C8590,'7.工程別レート'!$C$6:$E$501,3,FALSE))</f>
        <v/>
      </c>
      <c r="J8590" s="108" t="str">
        <f>IF(C8590="","",VLOOKUP($C8590,'7.工程別レート'!$C$6:$E$501,2,FALSE))</f>
        <v/>
      </c>
      <c r="K8590" s="195" t="str">
        <f t="shared" si="269"/>
        <v/>
      </c>
    </row>
    <row r="8591" spans="2:11" ht="18" customHeight="1">
      <c r="B8591" s="16" t="str">
        <f>IF('6.標準時間'!$B8591="","",'6.標準時間'!B8591)</f>
        <v/>
      </c>
      <c r="C8591" s="16" t="str">
        <f>IF('6.標準時間'!$C8591="","",'6.標準時間'!C8591)</f>
        <v/>
      </c>
      <c r="D8591" s="16" t="str">
        <f>IF('6.標準時間'!$C8591="","",'6.標準時間'!E8591)</f>
        <v/>
      </c>
      <c r="E8591" s="171" t="str">
        <f>IF('6.標準時間'!$C8591="","",'6.標準時間'!F8591)</f>
        <v/>
      </c>
      <c r="F8591" s="15" t="str">
        <f t="shared" si="268"/>
        <v/>
      </c>
      <c r="G8591" s="142" t="str">
        <f>IF('6.標準時間'!$C8591="","",'6.標準時間'!H8591)</f>
        <v/>
      </c>
      <c r="H8591" s="142" t="str">
        <f>IF('6.標準時間'!$C8591="","",'6.標準時間'!I8591)</f>
        <v/>
      </c>
      <c r="I8591" s="107" t="str">
        <f>IF(C8591="","",VLOOKUP($C8591,'7.工程別レート'!$C$6:$E$501,3,FALSE))</f>
        <v/>
      </c>
      <c r="J8591" s="108" t="str">
        <f>IF(C8591="","",VLOOKUP($C8591,'7.工程別レート'!$C$6:$E$501,2,FALSE))</f>
        <v/>
      </c>
      <c r="K8591" s="195" t="str">
        <f t="shared" si="269"/>
        <v/>
      </c>
    </row>
    <row r="8592" spans="2:11" ht="18" customHeight="1">
      <c r="B8592" s="16" t="str">
        <f>IF('6.標準時間'!$B8592="","",'6.標準時間'!B8592)</f>
        <v/>
      </c>
      <c r="C8592" s="16" t="str">
        <f>IF('6.標準時間'!$C8592="","",'6.標準時間'!C8592)</f>
        <v/>
      </c>
      <c r="D8592" s="16" t="str">
        <f>IF('6.標準時間'!$C8592="","",'6.標準時間'!E8592)</f>
        <v/>
      </c>
      <c r="E8592" s="171" t="str">
        <f>IF('6.標準時間'!$C8592="","",'6.標準時間'!F8592)</f>
        <v/>
      </c>
      <c r="F8592" s="15" t="str">
        <f t="shared" si="268"/>
        <v/>
      </c>
      <c r="G8592" s="142" t="str">
        <f>IF('6.標準時間'!$C8592="","",'6.標準時間'!H8592)</f>
        <v/>
      </c>
      <c r="H8592" s="142" t="str">
        <f>IF('6.標準時間'!$C8592="","",'6.標準時間'!I8592)</f>
        <v/>
      </c>
      <c r="I8592" s="107" t="str">
        <f>IF(C8592="","",VLOOKUP($C8592,'7.工程別レート'!$C$6:$E$501,3,FALSE))</f>
        <v/>
      </c>
      <c r="J8592" s="108" t="str">
        <f>IF(C8592="","",VLOOKUP($C8592,'7.工程別レート'!$C$6:$E$501,2,FALSE))</f>
        <v/>
      </c>
      <c r="K8592" s="195" t="str">
        <f t="shared" si="269"/>
        <v/>
      </c>
    </row>
    <row r="8593" spans="2:11" ht="18" customHeight="1">
      <c r="B8593" s="16" t="str">
        <f>IF('6.標準時間'!$B8593="","",'6.標準時間'!B8593)</f>
        <v/>
      </c>
      <c r="C8593" s="16" t="str">
        <f>IF('6.標準時間'!$C8593="","",'6.標準時間'!C8593)</f>
        <v/>
      </c>
      <c r="D8593" s="16" t="str">
        <f>IF('6.標準時間'!$C8593="","",'6.標準時間'!E8593)</f>
        <v/>
      </c>
      <c r="E8593" s="171" t="str">
        <f>IF('6.標準時間'!$C8593="","",'6.標準時間'!F8593)</f>
        <v/>
      </c>
      <c r="F8593" s="15" t="str">
        <f t="shared" si="268"/>
        <v/>
      </c>
      <c r="G8593" s="142" t="str">
        <f>IF('6.標準時間'!$C8593="","",'6.標準時間'!H8593)</f>
        <v/>
      </c>
      <c r="H8593" s="142" t="str">
        <f>IF('6.標準時間'!$C8593="","",'6.標準時間'!I8593)</f>
        <v/>
      </c>
      <c r="I8593" s="107" t="str">
        <f>IF(C8593="","",VLOOKUP($C8593,'7.工程別レート'!$C$6:$E$501,3,FALSE))</f>
        <v/>
      </c>
      <c r="J8593" s="108" t="str">
        <f>IF(C8593="","",VLOOKUP($C8593,'7.工程別レート'!$C$6:$E$501,2,FALSE))</f>
        <v/>
      </c>
      <c r="K8593" s="195" t="str">
        <f t="shared" si="269"/>
        <v/>
      </c>
    </row>
    <row r="8594" spans="2:11" ht="18" customHeight="1">
      <c r="B8594" s="16" t="str">
        <f>IF('6.標準時間'!$B8594="","",'6.標準時間'!B8594)</f>
        <v/>
      </c>
      <c r="C8594" s="16" t="str">
        <f>IF('6.標準時間'!$C8594="","",'6.標準時間'!C8594)</f>
        <v/>
      </c>
      <c r="D8594" s="16" t="str">
        <f>IF('6.標準時間'!$C8594="","",'6.標準時間'!E8594)</f>
        <v/>
      </c>
      <c r="E8594" s="171" t="str">
        <f>IF('6.標準時間'!$C8594="","",'6.標準時間'!F8594)</f>
        <v/>
      </c>
      <c r="F8594" s="15" t="str">
        <f t="shared" si="268"/>
        <v/>
      </c>
      <c r="G8594" s="142" t="str">
        <f>IF('6.標準時間'!$C8594="","",'6.標準時間'!H8594)</f>
        <v/>
      </c>
      <c r="H8594" s="142" t="str">
        <f>IF('6.標準時間'!$C8594="","",'6.標準時間'!I8594)</f>
        <v/>
      </c>
      <c r="I8594" s="107" t="str">
        <f>IF(C8594="","",VLOOKUP($C8594,'7.工程別レート'!$C$6:$E$501,3,FALSE))</f>
        <v/>
      </c>
      <c r="J8594" s="108" t="str">
        <f>IF(C8594="","",VLOOKUP($C8594,'7.工程別レート'!$C$6:$E$501,2,FALSE))</f>
        <v/>
      </c>
      <c r="K8594" s="195" t="str">
        <f t="shared" si="269"/>
        <v/>
      </c>
    </row>
    <row r="8595" spans="2:11" ht="18" customHeight="1">
      <c r="B8595" s="16" t="str">
        <f>IF('6.標準時間'!$B8595="","",'6.標準時間'!B8595)</f>
        <v/>
      </c>
      <c r="C8595" s="16" t="str">
        <f>IF('6.標準時間'!$C8595="","",'6.標準時間'!C8595)</f>
        <v/>
      </c>
      <c r="D8595" s="16" t="str">
        <f>IF('6.標準時間'!$C8595="","",'6.標準時間'!E8595)</f>
        <v/>
      </c>
      <c r="E8595" s="171" t="str">
        <f>IF('6.標準時間'!$C8595="","",'6.標準時間'!F8595)</f>
        <v/>
      </c>
      <c r="F8595" s="15" t="str">
        <f t="shared" si="268"/>
        <v/>
      </c>
      <c r="G8595" s="142" t="str">
        <f>IF('6.標準時間'!$C8595="","",'6.標準時間'!H8595)</f>
        <v/>
      </c>
      <c r="H8595" s="142" t="str">
        <f>IF('6.標準時間'!$C8595="","",'6.標準時間'!I8595)</f>
        <v/>
      </c>
      <c r="I8595" s="107" t="str">
        <f>IF(C8595="","",VLOOKUP($C8595,'7.工程別レート'!$C$6:$E$501,3,FALSE))</f>
        <v/>
      </c>
      <c r="J8595" s="108" t="str">
        <f>IF(C8595="","",VLOOKUP($C8595,'7.工程別レート'!$C$6:$E$501,2,FALSE))</f>
        <v/>
      </c>
      <c r="K8595" s="195" t="str">
        <f t="shared" si="269"/>
        <v/>
      </c>
    </row>
    <row r="8596" spans="2:11" ht="18" customHeight="1">
      <c r="B8596" s="16" t="str">
        <f>IF('6.標準時間'!$B8596="","",'6.標準時間'!B8596)</f>
        <v/>
      </c>
      <c r="C8596" s="16" t="str">
        <f>IF('6.標準時間'!$C8596="","",'6.標準時間'!C8596)</f>
        <v/>
      </c>
      <c r="D8596" s="16" t="str">
        <f>IF('6.標準時間'!$C8596="","",'6.標準時間'!E8596)</f>
        <v/>
      </c>
      <c r="E8596" s="171" t="str">
        <f>IF('6.標準時間'!$C8596="","",'6.標準時間'!F8596)</f>
        <v/>
      </c>
      <c r="F8596" s="15" t="str">
        <f t="shared" si="268"/>
        <v/>
      </c>
      <c r="G8596" s="142" t="str">
        <f>IF('6.標準時間'!$C8596="","",'6.標準時間'!H8596)</f>
        <v/>
      </c>
      <c r="H8596" s="142" t="str">
        <f>IF('6.標準時間'!$C8596="","",'6.標準時間'!I8596)</f>
        <v/>
      </c>
      <c r="I8596" s="107" t="str">
        <f>IF(C8596="","",VLOOKUP($C8596,'7.工程別レート'!$C$6:$E$501,3,FALSE))</f>
        <v/>
      </c>
      <c r="J8596" s="108" t="str">
        <f>IF(C8596="","",VLOOKUP($C8596,'7.工程別レート'!$C$6:$E$501,2,FALSE))</f>
        <v/>
      </c>
      <c r="K8596" s="195" t="str">
        <f t="shared" si="269"/>
        <v/>
      </c>
    </row>
    <row r="8597" spans="2:11" ht="18" customHeight="1">
      <c r="B8597" s="16" t="str">
        <f>IF('6.標準時間'!$B8597="","",'6.標準時間'!B8597)</f>
        <v/>
      </c>
      <c r="C8597" s="16" t="str">
        <f>IF('6.標準時間'!$C8597="","",'6.標準時間'!C8597)</f>
        <v/>
      </c>
      <c r="D8597" s="16" t="str">
        <f>IF('6.標準時間'!$C8597="","",'6.標準時間'!E8597)</f>
        <v/>
      </c>
      <c r="E8597" s="171" t="str">
        <f>IF('6.標準時間'!$C8597="","",'6.標準時間'!F8597)</f>
        <v/>
      </c>
      <c r="F8597" s="15" t="str">
        <f t="shared" si="268"/>
        <v/>
      </c>
      <c r="G8597" s="142" t="str">
        <f>IF('6.標準時間'!$C8597="","",'6.標準時間'!H8597)</f>
        <v/>
      </c>
      <c r="H8597" s="142" t="str">
        <f>IF('6.標準時間'!$C8597="","",'6.標準時間'!I8597)</f>
        <v/>
      </c>
      <c r="I8597" s="107" t="str">
        <f>IF(C8597="","",VLOOKUP($C8597,'7.工程別レート'!$C$6:$E$501,3,FALSE))</f>
        <v/>
      </c>
      <c r="J8597" s="108" t="str">
        <f>IF(C8597="","",VLOOKUP($C8597,'7.工程別レート'!$C$6:$E$501,2,FALSE))</f>
        <v/>
      </c>
      <c r="K8597" s="195" t="str">
        <f t="shared" si="269"/>
        <v/>
      </c>
    </row>
    <row r="8598" spans="2:11" ht="18" customHeight="1">
      <c r="B8598" s="16" t="str">
        <f>IF('6.標準時間'!$B8598="","",'6.標準時間'!B8598)</f>
        <v/>
      </c>
      <c r="C8598" s="16" t="str">
        <f>IF('6.標準時間'!$C8598="","",'6.標準時間'!C8598)</f>
        <v/>
      </c>
      <c r="D8598" s="16" t="str">
        <f>IF('6.標準時間'!$C8598="","",'6.標準時間'!E8598)</f>
        <v/>
      </c>
      <c r="E8598" s="171" t="str">
        <f>IF('6.標準時間'!$C8598="","",'6.標準時間'!F8598)</f>
        <v/>
      </c>
      <c r="F8598" s="15" t="str">
        <f t="shared" si="268"/>
        <v/>
      </c>
      <c r="G8598" s="142" t="str">
        <f>IF('6.標準時間'!$C8598="","",'6.標準時間'!H8598)</f>
        <v/>
      </c>
      <c r="H8598" s="142" t="str">
        <f>IF('6.標準時間'!$C8598="","",'6.標準時間'!I8598)</f>
        <v/>
      </c>
      <c r="I8598" s="107" t="str">
        <f>IF(C8598="","",VLOOKUP($C8598,'7.工程別レート'!$C$6:$E$501,3,FALSE))</f>
        <v/>
      </c>
      <c r="J8598" s="108" t="str">
        <f>IF(C8598="","",VLOOKUP($C8598,'7.工程別レート'!$C$6:$E$501,2,FALSE))</f>
        <v/>
      </c>
      <c r="K8598" s="195" t="str">
        <f t="shared" si="269"/>
        <v/>
      </c>
    </row>
    <row r="8599" spans="2:11" ht="18" customHeight="1">
      <c r="B8599" s="16" t="str">
        <f>IF('6.標準時間'!$B8599="","",'6.標準時間'!B8599)</f>
        <v/>
      </c>
      <c r="C8599" s="16" t="str">
        <f>IF('6.標準時間'!$C8599="","",'6.標準時間'!C8599)</f>
        <v/>
      </c>
      <c r="D8599" s="16" t="str">
        <f>IF('6.標準時間'!$C8599="","",'6.標準時間'!E8599)</f>
        <v/>
      </c>
      <c r="E8599" s="171" t="str">
        <f>IF('6.標準時間'!$C8599="","",'6.標準時間'!F8599)</f>
        <v/>
      </c>
      <c r="F8599" s="15" t="str">
        <f t="shared" si="268"/>
        <v/>
      </c>
      <c r="G8599" s="142" t="str">
        <f>IF('6.標準時間'!$C8599="","",'6.標準時間'!H8599)</f>
        <v/>
      </c>
      <c r="H8599" s="142" t="str">
        <f>IF('6.標準時間'!$C8599="","",'6.標準時間'!I8599)</f>
        <v/>
      </c>
      <c r="I8599" s="107" t="str">
        <f>IF(C8599="","",VLOOKUP($C8599,'7.工程別レート'!$C$6:$E$501,3,FALSE))</f>
        <v/>
      </c>
      <c r="J8599" s="108" t="str">
        <f>IF(C8599="","",VLOOKUP($C8599,'7.工程別レート'!$C$6:$E$501,2,FALSE))</f>
        <v/>
      </c>
      <c r="K8599" s="195" t="str">
        <f t="shared" si="269"/>
        <v/>
      </c>
    </row>
    <row r="8600" spans="2:11" ht="18" customHeight="1">
      <c r="B8600" s="16" t="str">
        <f>IF('6.標準時間'!$B8600="","",'6.標準時間'!B8600)</f>
        <v/>
      </c>
      <c r="C8600" s="16" t="str">
        <f>IF('6.標準時間'!$C8600="","",'6.標準時間'!C8600)</f>
        <v/>
      </c>
      <c r="D8600" s="16" t="str">
        <f>IF('6.標準時間'!$C8600="","",'6.標準時間'!E8600)</f>
        <v/>
      </c>
      <c r="E8600" s="171" t="str">
        <f>IF('6.標準時間'!$C8600="","",'6.標準時間'!F8600)</f>
        <v/>
      </c>
      <c r="F8600" s="15" t="str">
        <f t="shared" si="268"/>
        <v/>
      </c>
      <c r="G8600" s="142" t="str">
        <f>IF('6.標準時間'!$C8600="","",'6.標準時間'!H8600)</f>
        <v/>
      </c>
      <c r="H8600" s="142" t="str">
        <f>IF('6.標準時間'!$C8600="","",'6.標準時間'!I8600)</f>
        <v/>
      </c>
      <c r="I8600" s="107" t="str">
        <f>IF(C8600="","",VLOOKUP($C8600,'7.工程別レート'!$C$6:$E$501,3,FALSE))</f>
        <v/>
      </c>
      <c r="J8600" s="108" t="str">
        <f>IF(C8600="","",VLOOKUP($C8600,'7.工程別レート'!$C$6:$E$501,2,FALSE))</f>
        <v/>
      </c>
      <c r="K8600" s="195" t="str">
        <f t="shared" si="269"/>
        <v/>
      </c>
    </row>
    <row r="8601" spans="2:11" ht="18" customHeight="1">
      <c r="B8601" s="16" t="str">
        <f>IF('6.標準時間'!$B8601="","",'6.標準時間'!B8601)</f>
        <v/>
      </c>
      <c r="C8601" s="16" t="str">
        <f>IF('6.標準時間'!$C8601="","",'6.標準時間'!C8601)</f>
        <v/>
      </c>
      <c r="D8601" s="16" t="str">
        <f>IF('6.標準時間'!$C8601="","",'6.標準時間'!E8601)</f>
        <v/>
      </c>
      <c r="E8601" s="171" t="str">
        <f>IF('6.標準時間'!$C8601="","",'6.標準時間'!F8601)</f>
        <v/>
      </c>
      <c r="F8601" s="15" t="str">
        <f t="shared" si="268"/>
        <v/>
      </c>
      <c r="G8601" s="142" t="str">
        <f>IF('6.標準時間'!$C8601="","",'6.標準時間'!H8601)</f>
        <v/>
      </c>
      <c r="H8601" s="142" t="str">
        <f>IF('6.標準時間'!$C8601="","",'6.標準時間'!I8601)</f>
        <v/>
      </c>
      <c r="I8601" s="107" t="str">
        <f>IF(C8601="","",VLOOKUP($C8601,'7.工程別レート'!$C$6:$E$501,3,FALSE))</f>
        <v/>
      </c>
      <c r="J8601" s="108" t="str">
        <f>IF(C8601="","",VLOOKUP($C8601,'7.工程別レート'!$C$6:$E$501,2,FALSE))</f>
        <v/>
      </c>
      <c r="K8601" s="195" t="str">
        <f t="shared" si="269"/>
        <v/>
      </c>
    </row>
    <row r="8602" spans="2:11" ht="18" customHeight="1">
      <c r="B8602" s="16" t="str">
        <f>IF('6.標準時間'!$B8602="","",'6.標準時間'!B8602)</f>
        <v/>
      </c>
      <c r="C8602" s="16" t="str">
        <f>IF('6.標準時間'!$C8602="","",'6.標準時間'!C8602)</f>
        <v/>
      </c>
      <c r="D8602" s="16" t="str">
        <f>IF('6.標準時間'!$C8602="","",'6.標準時間'!E8602)</f>
        <v/>
      </c>
      <c r="E8602" s="171" t="str">
        <f>IF('6.標準時間'!$C8602="","",'6.標準時間'!F8602)</f>
        <v/>
      </c>
      <c r="F8602" s="15" t="str">
        <f t="shared" si="268"/>
        <v/>
      </c>
      <c r="G8602" s="142" t="str">
        <f>IF('6.標準時間'!$C8602="","",'6.標準時間'!H8602)</f>
        <v/>
      </c>
      <c r="H8602" s="142" t="str">
        <f>IF('6.標準時間'!$C8602="","",'6.標準時間'!I8602)</f>
        <v/>
      </c>
      <c r="I8602" s="107" t="str">
        <f>IF(C8602="","",VLOOKUP($C8602,'7.工程別レート'!$C$6:$E$501,3,FALSE))</f>
        <v/>
      </c>
      <c r="J8602" s="108" t="str">
        <f>IF(C8602="","",VLOOKUP($C8602,'7.工程別レート'!$C$6:$E$501,2,FALSE))</f>
        <v/>
      </c>
      <c r="K8602" s="195" t="str">
        <f t="shared" si="269"/>
        <v/>
      </c>
    </row>
    <row r="8603" spans="2:11" ht="18" customHeight="1">
      <c r="B8603" s="16" t="str">
        <f>IF('6.標準時間'!$B8603="","",'6.標準時間'!B8603)</f>
        <v/>
      </c>
      <c r="C8603" s="16" t="str">
        <f>IF('6.標準時間'!$C8603="","",'6.標準時間'!C8603)</f>
        <v/>
      </c>
      <c r="D8603" s="16" t="str">
        <f>IF('6.標準時間'!$C8603="","",'6.標準時間'!E8603)</f>
        <v/>
      </c>
      <c r="E8603" s="171" t="str">
        <f>IF('6.標準時間'!$C8603="","",'6.標準時間'!F8603)</f>
        <v/>
      </c>
      <c r="F8603" s="15" t="str">
        <f t="shared" si="268"/>
        <v/>
      </c>
      <c r="G8603" s="142" t="str">
        <f>IF('6.標準時間'!$C8603="","",'6.標準時間'!H8603)</f>
        <v/>
      </c>
      <c r="H8603" s="142" t="str">
        <f>IF('6.標準時間'!$C8603="","",'6.標準時間'!I8603)</f>
        <v/>
      </c>
      <c r="I8603" s="107" t="str">
        <f>IF(C8603="","",VLOOKUP($C8603,'7.工程別レート'!$C$6:$E$501,3,FALSE))</f>
        <v/>
      </c>
      <c r="J8603" s="108" t="str">
        <f>IF(C8603="","",VLOOKUP($C8603,'7.工程別レート'!$C$6:$E$501,2,FALSE))</f>
        <v/>
      </c>
      <c r="K8603" s="195" t="str">
        <f t="shared" si="269"/>
        <v/>
      </c>
    </row>
    <row r="8604" spans="2:11" ht="18" customHeight="1">
      <c r="B8604" s="16" t="str">
        <f>IF('6.標準時間'!$B8604="","",'6.標準時間'!B8604)</f>
        <v/>
      </c>
      <c r="C8604" s="16" t="str">
        <f>IF('6.標準時間'!$C8604="","",'6.標準時間'!C8604)</f>
        <v/>
      </c>
      <c r="D8604" s="16" t="str">
        <f>IF('6.標準時間'!$C8604="","",'6.標準時間'!E8604)</f>
        <v/>
      </c>
      <c r="E8604" s="171" t="str">
        <f>IF('6.標準時間'!$C8604="","",'6.標準時間'!F8604)</f>
        <v/>
      </c>
      <c r="F8604" s="15" t="str">
        <f t="shared" si="268"/>
        <v/>
      </c>
      <c r="G8604" s="142" t="str">
        <f>IF('6.標準時間'!$C8604="","",'6.標準時間'!H8604)</f>
        <v/>
      </c>
      <c r="H8604" s="142" t="str">
        <f>IF('6.標準時間'!$C8604="","",'6.標準時間'!I8604)</f>
        <v/>
      </c>
      <c r="I8604" s="107" t="str">
        <f>IF(C8604="","",VLOOKUP($C8604,'7.工程別レート'!$C$6:$E$501,3,FALSE))</f>
        <v/>
      </c>
      <c r="J8604" s="108" t="str">
        <f>IF(C8604="","",VLOOKUP($C8604,'7.工程別レート'!$C$6:$E$501,2,FALSE))</f>
        <v/>
      </c>
      <c r="K8604" s="195" t="str">
        <f t="shared" si="269"/>
        <v/>
      </c>
    </row>
    <row r="8605" spans="2:11" ht="18" customHeight="1">
      <c r="B8605" s="16" t="str">
        <f>IF('6.標準時間'!$B8605="","",'6.標準時間'!B8605)</f>
        <v/>
      </c>
      <c r="C8605" s="16" t="str">
        <f>IF('6.標準時間'!$C8605="","",'6.標準時間'!C8605)</f>
        <v/>
      </c>
      <c r="D8605" s="16" t="str">
        <f>IF('6.標準時間'!$C8605="","",'6.標準時間'!E8605)</f>
        <v/>
      </c>
      <c r="E8605" s="171" t="str">
        <f>IF('6.標準時間'!$C8605="","",'6.標準時間'!F8605)</f>
        <v/>
      </c>
      <c r="F8605" s="15" t="str">
        <f t="shared" si="268"/>
        <v/>
      </c>
      <c r="G8605" s="142" t="str">
        <f>IF('6.標準時間'!$C8605="","",'6.標準時間'!H8605)</f>
        <v/>
      </c>
      <c r="H8605" s="142" t="str">
        <f>IF('6.標準時間'!$C8605="","",'6.標準時間'!I8605)</f>
        <v/>
      </c>
      <c r="I8605" s="107" t="str">
        <f>IF(C8605="","",VLOOKUP($C8605,'7.工程別レート'!$C$6:$E$501,3,FALSE))</f>
        <v/>
      </c>
      <c r="J8605" s="108" t="str">
        <f>IF(C8605="","",VLOOKUP($C8605,'7.工程別レート'!$C$6:$E$501,2,FALSE))</f>
        <v/>
      </c>
      <c r="K8605" s="195" t="str">
        <f t="shared" si="269"/>
        <v/>
      </c>
    </row>
    <row r="8606" spans="2:11" ht="18" customHeight="1">
      <c r="B8606" s="16" t="str">
        <f>IF('6.標準時間'!$B8606="","",'6.標準時間'!B8606)</f>
        <v/>
      </c>
      <c r="C8606" s="16" t="str">
        <f>IF('6.標準時間'!$C8606="","",'6.標準時間'!C8606)</f>
        <v/>
      </c>
      <c r="D8606" s="16" t="str">
        <f>IF('6.標準時間'!$C8606="","",'6.標準時間'!E8606)</f>
        <v/>
      </c>
      <c r="E8606" s="171" t="str">
        <f>IF('6.標準時間'!$C8606="","",'6.標準時間'!F8606)</f>
        <v/>
      </c>
      <c r="F8606" s="15" t="str">
        <f t="shared" si="268"/>
        <v/>
      </c>
      <c r="G8606" s="142" t="str">
        <f>IF('6.標準時間'!$C8606="","",'6.標準時間'!H8606)</f>
        <v/>
      </c>
      <c r="H8606" s="142" t="str">
        <f>IF('6.標準時間'!$C8606="","",'6.標準時間'!I8606)</f>
        <v/>
      </c>
      <c r="I8606" s="107" t="str">
        <f>IF(C8606="","",VLOOKUP($C8606,'7.工程別レート'!$C$6:$E$501,3,FALSE))</f>
        <v/>
      </c>
      <c r="J8606" s="108" t="str">
        <f>IF(C8606="","",VLOOKUP($C8606,'7.工程別レート'!$C$6:$E$501,2,FALSE))</f>
        <v/>
      </c>
      <c r="K8606" s="195" t="str">
        <f t="shared" si="269"/>
        <v/>
      </c>
    </row>
    <row r="8607" spans="2:11" ht="18" customHeight="1">
      <c r="B8607" s="16" t="str">
        <f>IF('6.標準時間'!$B8607="","",'6.標準時間'!B8607)</f>
        <v/>
      </c>
      <c r="C8607" s="16" t="str">
        <f>IF('6.標準時間'!$C8607="","",'6.標準時間'!C8607)</f>
        <v/>
      </c>
      <c r="D8607" s="16" t="str">
        <f>IF('6.標準時間'!$C8607="","",'6.標準時間'!E8607)</f>
        <v/>
      </c>
      <c r="E8607" s="171" t="str">
        <f>IF('6.標準時間'!$C8607="","",'6.標準時間'!F8607)</f>
        <v/>
      </c>
      <c r="F8607" s="15" t="str">
        <f t="shared" si="268"/>
        <v/>
      </c>
      <c r="G8607" s="142" t="str">
        <f>IF('6.標準時間'!$C8607="","",'6.標準時間'!H8607)</f>
        <v/>
      </c>
      <c r="H8607" s="142" t="str">
        <f>IF('6.標準時間'!$C8607="","",'6.標準時間'!I8607)</f>
        <v/>
      </c>
      <c r="I8607" s="107" t="str">
        <f>IF(C8607="","",VLOOKUP($C8607,'7.工程別レート'!$C$6:$E$501,3,FALSE))</f>
        <v/>
      </c>
      <c r="J8607" s="108" t="str">
        <f>IF(C8607="","",VLOOKUP($C8607,'7.工程別レート'!$C$6:$E$501,2,FALSE))</f>
        <v/>
      </c>
      <c r="K8607" s="195" t="str">
        <f t="shared" si="269"/>
        <v/>
      </c>
    </row>
    <row r="8608" spans="2:11" ht="18" customHeight="1">
      <c r="B8608" s="16" t="str">
        <f>IF('6.標準時間'!$B8608="","",'6.標準時間'!B8608)</f>
        <v/>
      </c>
      <c r="C8608" s="16" t="str">
        <f>IF('6.標準時間'!$C8608="","",'6.標準時間'!C8608)</f>
        <v/>
      </c>
      <c r="D8608" s="16" t="str">
        <f>IF('6.標準時間'!$C8608="","",'6.標準時間'!E8608)</f>
        <v/>
      </c>
      <c r="E8608" s="171" t="str">
        <f>IF('6.標準時間'!$C8608="","",'6.標準時間'!F8608)</f>
        <v/>
      </c>
      <c r="F8608" s="15" t="str">
        <f t="shared" si="268"/>
        <v/>
      </c>
      <c r="G8608" s="142" t="str">
        <f>IF('6.標準時間'!$C8608="","",'6.標準時間'!H8608)</f>
        <v/>
      </c>
      <c r="H8608" s="142" t="str">
        <f>IF('6.標準時間'!$C8608="","",'6.標準時間'!I8608)</f>
        <v/>
      </c>
      <c r="I8608" s="107" t="str">
        <f>IF(C8608="","",VLOOKUP($C8608,'7.工程別レート'!$C$6:$E$501,3,FALSE))</f>
        <v/>
      </c>
      <c r="J8608" s="108" t="str">
        <f>IF(C8608="","",VLOOKUP($C8608,'7.工程別レート'!$C$6:$E$501,2,FALSE))</f>
        <v/>
      </c>
      <c r="K8608" s="195" t="str">
        <f t="shared" si="269"/>
        <v/>
      </c>
    </row>
    <row r="8609" spans="2:11" ht="18" customHeight="1">
      <c r="B8609" s="16" t="str">
        <f>IF('6.標準時間'!$B8609="","",'6.標準時間'!B8609)</f>
        <v/>
      </c>
      <c r="C8609" s="16" t="str">
        <f>IF('6.標準時間'!$C8609="","",'6.標準時間'!C8609)</f>
        <v/>
      </c>
      <c r="D8609" s="16" t="str">
        <f>IF('6.標準時間'!$C8609="","",'6.標準時間'!E8609)</f>
        <v/>
      </c>
      <c r="E8609" s="171" t="str">
        <f>IF('6.標準時間'!$C8609="","",'6.標準時間'!F8609)</f>
        <v/>
      </c>
      <c r="F8609" s="15" t="str">
        <f t="shared" si="268"/>
        <v/>
      </c>
      <c r="G8609" s="142" t="str">
        <f>IF('6.標準時間'!$C8609="","",'6.標準時間'!H8609)</f>
        <v/>
      </c>
      <c r="H8609" s="142" t="str">
        <f>IF('6.標準時間'!$C8609="","",'6.標準時間'!I8609)</f>
        <v/>
      </c>
      <c r="I8609" s="107" t="str">
        <f>IF(C8609="","",VLOOKUP($C8609,'7.工程別レート'!$C$6:$E$501,3,FALSE))</f>
        <v/>
      </c>
      <c r="J8609" s="108" t="str">
        <f>IF(C8609="","",VLOOKUP($C8609,'7.工程別レート'!$C$6:$E$501,2,FALSE))</f>
        <v/>
      </c>
      <c r="K8609" s="195" t="str">
        <f t="shared" si="269"/>
        <v/>
      </c>
    </row>
    <row r="8610" spans="2:11" ht="18" customHeight="1">
      <c r="B8610" s="16" t="str">
        <f>IF('6.標準時間'!$B8610="","",'6.標準時間'!B8610)</f>
        <v/>
      </c>
      <c r="C8610" s="16" t="str">
        <f>IF('6.標準時間'!$C8610="","",'6.標準時間'!C8610)</f>
        <v/>
      </c>
      <c r="D8610" s="16" t="str">
        <f>IF('6.標準時間'!$C8610="","",'6.標準時間'!E8610)</f>
        <v/>
      </c>
      <c r="E8610" s="171" t="str">
        <f>IF('6.標準時間'!$C8610="","",'6.標準時間'!F8610)</f>
        <v/>
      </c>
      <c r="F8610" s="15" t="str">
        <f t="shared" si="268"/>
        <v/>
      </c>
      <c r="G8610" s="142" t="str">
        <f>IF('6.標準時間'!$C8610="","",'6.標準時間'!H8610)</f>
        <v/>
      </c>
      <c r="H8610" s="142" t="str">
        <f>IF('6.標準時間'!$C8610="","",'6.標準時間'!I8610)</f>
        <v/>
      </c>
      <c r="I8610" s="107" t="str">
        <f>IF(C8610="","",VLOOKUP($C8610,'7.工程別レート'!$C$6:$E$501,3,FALSE))</f>
        <v/>
      </c>
      <c r="J8610" s="108" t="str">
        <f>IF(C8610="","",VLOOKUP($C8610,'7.工程別レート'!$C$6:$E$501,2,FALSE))</f>
        <v/>
      </c>
      <c r="K8610" s="195" t="str">
        <f t="shared" si="269"/>
        <v/>
      </c>
    </row>
    <row r="8611" spans="2:11" ht="18" customHeight="1">
      <c r="B8611" s="16" t="str">
        <f>IF('6.標準時間'!$B8611="","",'6.標準時間'!B8611)</f>
        <v/>
      </c>
      <c r="C8611" s="16" t="str">
        <f>IF('6.標準時間'!$C8611="","",'6.標準時間'!C8611)</f>
        <v/>
      </c>
      <c r="D8611" s="16" t="str">
        <f>IF('6.標準時間'!$C8611="","",'6.標準時間'!E8611)</f>
        <v/>
      </c>
      <c r="E8611" s="171" t="str">
        <f>IF('6.標準時間'!$C8611="","",'6.標準時間'!F8611)</f>
        <v/>
      </c>
      <c r="F8611" s="15" t="str">
        <f t="shared" si="268"/>
        <v/>
      </c>
      <c r="G8611" s="142" t="str">
        <f>IF('6.標準時間'!$C8611="","",'6.標準時間'!H8611)</f>
        <v/>
      </c>
      <c r="H8611" s="142" t="str">
        <f>IF('6.標準時間'!$C8611="","",'6.標準時間'!I8611)</f>
        <v/>
      </c>
      <c r="I8611" s="107" t="str">
        <f>IF(C8611="","",VLOOKUP($C8611,'7.工程別レート'!$C$6:$E$501,3,FALSE))</f>
        <v/>
      </c>
      <c r="J8611" s="108" t="str">
        <f>IF(C8611="","",VLOOKUP($C8611,'7.工程別レート'!$C$6:$E$501,2,FALSE))</f>
        <v/>
      </c>
      <c r="K8611" s="195" t="str">
        <f t="shared" si="269"/>
        <v/>
      </c>
    </row>
    <row r="8612" spans="2:11" ht="18" customHeight="1">
      <c r="B8612" s="16" t="str">
        <f>IF('6.標準時間'!$B8612="","",'6.標準時間'!B8612)</f>
        <v/>
      </c>
      <c r="C8612" s="16" t="str">
        <f>IF('6.標準時間'!$C8612="","",'6.標準時間'!C8612)</f>
        <v/>
      </c>
      <c r="D8612" s="16" t="str">
        <f>IF('6.標準時間'!$C8612="","",'6.標準時間'!E8612)</f>
        <v/>
      </c>
      <c r="E8612" s="171" t="str">
        <f>IF('6.標準時間'!$C8612="","",'6.標準時間'!F8612)</f>
        <v/>
      </c>
      <c r="F8612" s="15" t="str">
        <f t="shared" si="268"/>
        <v/>
      </c>
      <c r="G8612" s="142" t="str">
        <f>IF('6.標準時間'!$C8612="","",'6.標準時間'!H8612)</f>
        <v/>
      </c>
      <c r="H8612" s="142" t="str">
        <f>IF('6.標準時間'!$C8612="","",'6.標準時間'!I8612)</f>
        <v/>
      </c>
      <c r="I8612" s="107" t="str">
        <f>IF(C8612="","",VLOOKUP($C8612,'7.工程別レート'!$C$6:$E$501,3,FALSE))</f>
        <v/>
      </c>
      <c r="J8612" s="108" t="str">
        <f>IF(C8612="","",VLOOKUP($C8612,'7.工程別レート'!$C$6:$E$501,2,FALSE))</f>
        <v/>
      </c>
      <c r="K8612" s="195" t="str">
        <f t="shared" si="269"/>
        <v/>
      </c>
    </row>
    <row r="8613" spans="2:11" ht="18" customHeight="1">
      <c r="B8613" s="16" t="str">
        <f>IF('6.標準時間'!$B8613="","",'6.標準時間'!B8613)</f>
        <v/>
      </c>
      <c r="C8613" s="16" t="str">
        <f>IF('6.標準時間'!$C8613="","",'6.標準時間'!C8613)</f>
        <v/>
      </c>
      <c r="D8613" s="16" t="str">
        <f>IF('6.標準時間'!$C8613="","",'6.標準時間'!E8613)</f>
        <v/>
      </c>
      <c r="E8613" s="171" t="str">
        <f>IF('6.標準時間'!$C8613="","",'6.標準時間'!F8613)</f>
        <v/>
      </c>
      <c r="F8613" s="15" t="str">
        <f t="shared" si="268"/>
        <v/>
      </c>
      <c r="G8613" s="142" t="str">
        <f>IF('6.標準時間'!$C8613="","",'6.標準時間'!H8613)</f>
        <v/>
      </c>
      <c r="H8613" s="142" t="str">
        <f>IF('6.標準時間'!$C8613="","",'6.標準時間'!I8613)</f>
        <v/>
      </c>
      <c r="I8613" s="107" t="str">
        <f>IF(C8613="","",VLOOKUP($C8613,'7.工程別レート'!$C$6:$E$501,3,FALSE))</f>
        <v/>
      </c>
      <c r="J8613" s="108" t="str">
        <f>IF(C8613="","",VLOOKUP($C8613,'7.工程別レート'!$C$6:$E$501,2,FALSE))</f>
        <v/>
      </c>
      <c r="K8613" s="195" t="str">
        <f t="shared" si="269"/>
        <v/>
      </c>
    </row>
    <row r="8614" spans="2:11" ht="18" customHeight="1">
      <c r="B8614" s="16" t="str">
        <f>IF('6.標準時間'!$B8614="","",'6.標準時間'!B8614)</f>
        <v/>
      </c>
      <c r="C8614" s="16" t="str">
        <f>IF('6.標準時間'!$C8614="","",'6.標準時間'!C8614)</f>
        <v/>
      </c>
      <c r="D8614" s="16" t="str">
        <f>IF('6.標準時間'!$C8614="","",'6.標準時間'!E8614)</f>
        <v/>
      </c>
      <c r="E8614" s="171" t="str">
        <f>IF('6.標準時間'!$C8614="","",'6.標準時間'!F8614)</f>
        <v/>
      </c>
      <c r="F8614" s="15" t="str">
        <f t="shared" si="268"/>
        <v/>
      </c>
      <c r="G8614" s="142" t="str">
        <f>IF('6.標準時間'!$C8614="","",'6.標準時間'!H8614)</f>
        <v/>
      </c>
      <c r="H8614" s="142" t="str">
        <f>IF('6.標準時間'!$C8614="","",'6.標準時間'!I8614)</f>
        <v/>
      </c>
      <c r="I8614" s="107" t="str">
        <f>IF(C8614="","",VLOOKUP($C8614,'7.工程別レート'!$C$6:$E$501,3,FALSE))</f>
        <v/>
      </c>
      <c r="J8614" s="108" t="str">
        <f>IF(C8614="","",VLOOKUP($C8614,'7.工程別レート'!$C$6:$E$501,2,FALSE))</f>
        <v/>
      </c>
      <c r="K8614" s="195" t="str">
        <f t="shared" si="269"/>
        <v/>
      </c>
    </row>
    <row r="8615" spans="2:11" ht="18" customHeight="1">
      <c r="B8615" s="16" t="str">
        <f>IF('6.標準時間'!$B8615="","",'6.標準時間'!B8615)</f>
        <v/>
      </c>
      <c r="C8615" s="16" t="str">
        <f>IF('6.標準時間'!$C8615="","",'6.標準時間'!C8615)</f>
        <v/>
      </c>
      <c r="D8615" s="16" t="str">
        <f>IF('6.標準時間'!$C8615="","",'6.標準時間'!E8615)</f>
        <v/>
      </c>
      <c r="E8615" s="171" t="str">
        <f>IF('6.標準時間'!$C8615="","",'6.標準時間'!F8615)</f>
        <v/>
      </c>
      <c r="F8615" s="15" t="str">
        <f t="shared" si="268"/>
        <v/>
      </c>
      <c r="G8615" s="142" t="str">
        <f>IF('6.標準時間'!$C8615="","",'6.標準時間'!H8615)</f>
        <v/>
      </c>
      <c r="H8615" s="142" t="str">
        <f>IF('6.標準時間'!$C8615="","",'6.標準時間'!I8615)</f>
        <v/>
      </c>
      <c r="I8615" s="107" t="str">
        <f>IF(C8615="","",VLOOKUP($C8615,'7.工程別レート'!$C$6:$E$501,3,FALSE))</f>
        <v/>
      </c>
      <c r="J8615" s="108" t="str">
        <f>IF(C8615="","",VLOOKUP($C8615,'7.工程別レート'!$C$6:$E$501,2,FALSE))</f>
        <v/>
      </c>
      <c r="K8615" s="195" t="str">
        <f t="shared" si="269"/>
        <v/>
      </c>
    </row>
    <row r="8616" spans="2:11" ht="18" customHeight="1">
      <c r="B8616" s="16" t="str">
        <f>IF('6.標準時間'!$B8616="","",'6.標準時間'!B8616)</f>
        <v/>
      </c>
      <c r="C8616" s="16" t="str">
        <f>IF('6.標準時間'!$C8616="","",'6.標準時間'!C8616)</f>
        <v/>
      </c>
      <c r="D8616" s="16" t="str">
        <f>IF('6.標準時間'!$C8616="","",'6.標準時間'!E8616)</f>
        <v/>
      </c>
      <c r="E8616" s="171" t="str">
        <f>IF('6.標準時間'!$C8616="","",'6.標準時間'!F8616)</f>
        <v/>
      </c>
      <c r="F8616" s="15" t="str">
        <f t="shared" si="268"/>
        <v/>
      </c>
      <c r="G8616" s="142" t="str">
        <f>IF('6.標準時間'!$C8616="","",'6.標準時間'!H8616)</f>
        <v/>
      </c>
      <c r="H8616" s="142" t="str">
        <f>IF('6.標準時間'!$C8616="","",'6.標準時間'!I8616)</f>
        <v/>
      </c>
      <c r="I8616" s="107" t="str">
        <f>IF(C8616="","",VLOOKUP($C8616,'7.工程別レート'!$C$6:$E$501,3,FALSE))</f>
        <v/>
      </c>
      <c r="J8616" s="108" t="str">
        <f>IF(C8616="","",VLOOKUP($C8616,'7.工程別レート'!$C$6:$E$501,2,FALSE))</f>
        <v/>
      </c>
      <c r="K8616" s="195" t="str">
        <f t="shared" si="269"/>
        <v/>
      </c>
    </row>
    <row r="8617" spans="2:11" ht="18" customHeight="1">
      <c r="B8617" s="16" t="str">
        <f>IF('6.標準時間'!$B8617="","",'6.標準時間'!B8617)</f>
        <v/>
      </c>
      <c r="C8617" s="16" t="str">
        <f>IF('6.標準時間'!$C8617="","",'6.標準時間'!C8617)</f>
        <v/>
      </c>
      <c r="D8617" s="16" t="str">
        <f>IF('6.標準時間'!$C8617="","",'6.標準時間'!E8617)</f>
        <v/>
      </c>
      <c r="E8617" s="171" t="str">
        <f>IF('6.標準時間'!$C8617="","",'6.標準時間'!F8617)</f>
        <v/>
      </c>
      <c r="F8617" s="15" t="str">
        <f t="shared" si="268"/>
        <v/>
      </c>
      <c r="G8617" s="142" t="str">
        <f>IF('6.標準時間'!$C8617="","",'6.標準時間'!H8617)</f>
        <v/>
      </c>
      <c r="H8617" s="142" t="str">
        <f>IF('6.標準時間'!$C8617="","",'6.標準時間'!I8617)</f>
        <v/>
      </c>
      <c r="I8617" s="107" t="str">
        <f>IF(C8617="","",VLOOKUP($C8617,'7.工程別レート'!$C$6:$E$501,3,FALSE))</f>
        <v/>
      </c>
      <c r="J8617" s="108" t="str">
        <f>IF(C8617="","",VLOOKUP($C8617,'7.工程別レート'!$C$6:$E$501,2,FALSE))</f>
        <v/>
      </c>
      <c r="K8617" s="195" t="str">
        <f t="shared" si="269"/>
        <v/>
      </c>
    </row>
    <row r="8618" spans="2:11" ht="18" customHeight="1">
      <c r="B8618" s="16" t="str">
        <f>IF('6.標準時間'!$B8618="","",'6.標準時間'!B8618)</f>
        <v/>
      </c>
      <c r="C8618" s="16" t="str">
        <f>IF('6.標準時間'!$C8618="","",'6.標準時間'!C8618)</f>
        <v/>
      </c>
      <c r="D8618" s="16" t="str">
        <f>IF('6.標準時間'!$C8618="","",'6.標準時間'!E8618)</f>
        <v/>
      </c>
      <c r="E8618" s="171" t="str">
        <f>IF('6.標準時間'!$C8618="","",'6.標準時間'!F8618)</f>
        <v/>
      </c>
      <c r="F8618" s="15" t="str">
        <f t="shared" si="268"/>
        <v/>
      </c>
      <c r="G8618" s="142" t="str">
        <f>IF('6.標準時間'!$C8618="","",'6.標準時間'!H8618)</f>
        <v/>
      </c>
      <c r="H8618" s="142" t="str">
        <f>IF('6.標準時間'!$C8618="","",'6.標準時間'!I8618)</f>
        <v/>
      </c>
      <c r="I8618" s="107" t="str">
        <f>IF(C8618="","",VLOOKUP($C8618,'7.工程別レート'!$C$6:$E$501,3,FALSE))</f>
        <v/>
      </c>
      <c r="J8618" s="108" t="str">
        <f>IF(C8618="","",VLOOKUP($C8618,'7.工程別レート'!$C$6:$E$501,2,FALSE))</f>
        <v/>
      </c>
      <c r="K8618" s="195" t="str">
        <f t="shared" si="269"/>
        <v/>
      </c>
    </row>
    <row r="8619" spans="2:11" ht="18" customHeight="1">
      <c r="B8619" s="16" t="str">
        <f>IF('6.標準時間'!$B8619="","",'6.標準時間'!B8619)</f>
        <v/>
      </c>
      <c r="C8619" s="16" t="str">
        <f>IF('6.標準時間'!$C8619="","",'6.標準時間'!C8619)</f>
        <v/>
      </c>
      <c r="D8619" s="16" t="str">
        <f>IF('6.標準時間'!$C8619="","",'6.標準時間'!E8619)</f>
        <v/>
      </c>
      <c r="E8619" s="171" t="str">
        <f>IF('6.標準時間'!$C8619="","",'6.標準時間'!F8619)</f>
        <v/>
      </c>
      <c r="F8619" s="15" t="str">
        <f t="shared" si="268"/>
        <v/>
      </c>
      <c r="G8619" s="142" t="str">
        <f>IF('6.標準時間'!$C8619="","",'6.標準時間'!H8619)</f>
        <v/>
      </c>
      <c r="H8619" s="142" t="str">
        <f>IF('6.標準時間'!$C8619="","",'6.標準時間'!I8619)</f>
        <v/>
      </c>
      <c r="I8619" s="107" t="str">
        <f>IF(C8619="","",VLOOKUP($C8619,'7.工程別レート'!$C$6:$E$501,3,FALSE))</f>
        <v/>
      </c>
      <c r="J8619" s="108" t="str">
        <f>IF(C8619="","",VLOOKUP($C8619,'7.工程別レート'!$C$6:$E$501,2,FALSE))</f>
        <v/>
      </c>
      <c r="K8619" s="195" t="str">
        <f t="shared" si="269"/>
        <v/>
      </c>
    </row>
    <row r="8620" spans="2:11" ht="18" customHeight="1">
      <c r="B8620" s="16" t="str">
        <f>IF('6.標準時間'!$B8620="","",'6.標準時間'!B8620)</f>
        <v/>
      </c>
      <c r="C8620" s="16" t="str">
        <f>IF('6.標準時間'!$C8620="","",'6.標準時間'!C8620)</f>
        <v/>
      </c>
      <c r="D8620" s="16" t="str">
        <f>IF('6.標準時間'!$C8620="","",'6.標準時間'!E8620)</f>
        <v/>
      </c>
      <c r="E8620" s="171" t="str">
        <f>IF('6.標準時間'!$C8620="","",'6.標準時間'!F8620)</f>
        <v/>
      </c>
      <c r="F8620" s="15" t="str">
        <f t="shared" si="268"/>
        <v/>
      </c>
      <c r="G8620" s="142" t="str">
        <f>IF('6.標準時間'!$C8620="","",'6.標準時間'!H8620)</f>
        <v/>
      </c>
      <c r="H8620" s="142" t="str">
        <f>IF('6.標準時間'!$C8620="","",'6.標準時間'!I8620)</f>
        <v/>
      </c>
      <c r="I8620" s="107" t="str">
        <f>IF(C8620="","",VLOOKUP($C8620,'7.工程別レート'!$C$6:$E$501,3,FALSE))</f>
        <v/>
      </c>
      <c r="J8620" s="108" t="str">
        <f>IF(C8620="","",VLOOKUP($C8620,'7.工程別レート'!$C$6:$E$501,2,FALSE))</f>
        <v/>
      </c>
      <c r="K8620" s="195" t="str">
        <f t="shared" si="269"/>
        <v/>
      </c>
    </row>
    <row r="8621" spans="2:11" ht="18" customHeight="1">
      <c r="B8621" s="16" t="str">
        <f>IF('6.標準時間'!$B8621="","",'6.標準時間'!B8621)</f>
        <v/>
      </c>
      <c r="C8621" s="16" t="str">
        <f>IF('6.標準時間'!$C8621="","",'6.標準時間'!C8621)</f>
        <v/>
      </c>
      <c r="D8621" s="16" t="str">
        <f>IF('6.標準時間'!$C8621="","",'6.標準時間'!E8621)</f>
        <v/>
      </c>
      <c r="E8621" s="171" t="str">
        <f>IF('6.標準時間'!$C8621="","",'6.標準時間'!F8621)</f>
        <v/>
      </c>
      <c r="F8621" s="15" t="str">
        <f t="shared" si="268"/>
        <v/>
      </c>
      <c r="G8621" s="142" t="str">
        <f>IF('6.標準時間'!$C8621="","",'6.標準時間'!H8621)</f>
        <v/>
      </c>
      <c r="H8621" s="142" t="str">
        <f>IF('6.標準時間'!$C8621="","",'6.標準時間'!I8621)</f>
        <v/>
      </c>
      <c r="I8621" s="107" t="str">
        <f>IF(C8621="","",VLOOKUP($C8621,'7.工程別レート'!$C$6:$E$501,3,FALSE))</f>
        <v/>
      </c>
      <c r="J8621" s="108" t="str">
        <f>IF(C8621="","",VLOOKUP($C8621,'7.工程別レート'!$C$6:$E$501,2,FALSE))</f>
        <v/>
      </c>
      <c r="K8621" s="195" t="str">
        <f t="shared" si="269"/>
        <v/>
      </c>
    </row>
    <row r="8622" spans="2:11" ht="18" customHeight="1">
      <c r="B8622" s="16" t="str">
        <f>IF('6.標準時間'!$B8622="","",'6.標準時間'!B8622)</f>
        <v/>
      </c>
      <c r="C8622" s="16" t="str">
        <f>IF('6.標準時間'!$C8622="","",'6.標準時間'!C8622)</f>
        <v/>
      </c>
      <c r="D8622" s="16" t="str">
        <f>IF('6.標準時間'!$C8622="","",'6.標準時間'!E8622)</f>
        <v/>
      </c>
      <c r="E8622" s="171" t="str">
        <f>IF('6.標準時間'!$C8622="","",'6.標準時間'!F8622)</f>
        <v/>
      </c>
      <c r="F8622" s="15" t="str">
        <f t="shared" si="268"/>
        <v/>
      </c>
      <c r="G8622" s="142" t="str">
        <f>IF('6.標準時間'!$C8622="","",'6.標準時間'!H8622)</f>
        <v/>
      </c>
      <c r="H8622" s="142" t="str">
        <f>IF('6.標準時間'!$C8622="","",'6.標準時間'!I8622)</f>
        <v/>
      </c>
      <c r="I8622" s="107" t="str">
        <f>IF(C8622="","",VLOOKUP($C8622,'7.工程別レート'!$C$6:$E$501,3,FALSE))</f>
        <v/>
      </c>
      <c r="J8622" s="108" t="str">
        <f>IF(C8622="","",VLOOKUP($C8622,'7.工程別レート'!$C$6:$E$501,2,FALSE))</f>
        <v/>
      </c>
      <c r="K8622" s="195" t="str">
        <f t="shared" si="269"/>
        <v/>
      </c>
    </row>
    <row r="8623" spans="2:11" ht="18" customHeight="1">
      <c r="B8623" s="16" t="str">
        <f>IF('6.標準時間'!$B8623="","",'6.標準時間'!B8623)</f>
        <v/>
      </c>
      <c r="C8623" s="16" t="str">
        <f>IF('6.標準時間'!$C8623="","",'6.標準時間'!C8623)</f>
        <v/>
      </c>
      <c r="D8623" s="16" t="str">
        <f>IF('6.標準時間'!$C8623="","",'6.標準時間'!E8623)</f>
        <v/>
      </c>
      <c r="E8623" s="171" t="str">
        <f>IF('6.標準時間'!$C8623="","",'6.標準時間'!F8623)</f>
        <v/>
      </c>
      <c r="F8623" s="15" t="str">
        <f t="shared" si="268"/>
        <v/>
      </c>
      <c r="G8623" s="142" t="str">
        <f>IF('6.標準時間'!$C8623="","",'6.標準時間'!H8623)</f>
        <v/>
      </c>
      <c r="H8623" s="142" t="str">
        <f>IF('6.標準時間'!$C8623="","",'6.標準時間'!I8623)</f>
        <v/>
      </c>
      <c r="I8623" s="107" t="str">
        <f>IF(C8623="","",VLOOKUP($C8623,'7.工程別レート'!$C$6:$E$501,3,FALSE))</f>
        <v/>
      </c>
      <c r="J8623" s="108" t="str">
        <f>IF(C8623="","",VLOOKUP($C8623,'7.工程別レート'!$C$6:$E$501,2,FALSE))</f>
        <v/>
      </c>
      <c r="K8623" s="195" t="str">
        <f t="shared" si="269"/>
        <v/>
      </c>
    </row>
    <row r="8624" spans="2:11" ht="18" customHeight="1">
      <c r="B8624" s="16" t="str">
        <f>IF('6.標準時間'!$B8624="","",'6.標準時間'!B8624)</f>
        <v/>
      </c>
      <c r="C8624" s="16" t="str">
        <f>IF('6.標準時間'!$C8624="","",'6.標準時間'!C8624)</f>
        <v/>
      </c>
      <c r="D8624" s="16" t="str">
        <f>IF('6.標準時間'!$C8624="","",'6.標準時間'!E8624)</f>
        <v/>
      </c>
      <c r="E8624" s="171" t="str">
        <f>IF('6.標準時間'!$C8624="","",'6.標準時間'!F8624)</f>
        <v/>
      </c>
      <c r="F8624" s="15" t="str">
        <f t="shared" si="268"/>
        <v/>
      </c>
      <c r="G8624" s="142" t="str">
        <f>IF('6.標準時間'!$C8624="","",'6.標準時間'!H8624)</f>
        <v/>
      </c>
      <c r="H8624" s="142" t="str">
        <f>IF('6.標準時間'!$C8624="","",'6.標準時間'!I8624)</f>
        <v/>
      </c>
      <c r="I8624" s="107" t="str">
        <f>IF(C8624="","",VLOOKUP($C8624,'7.工程別レート'!$C$6:$E$501,3,FALSE))</f>
        <v/>
      </c>
      <c r="J8624" s="108" t="str">
        <f>IF(C8624="","",VLOOKUP($C8624,'7.工程別レート'!$C$6:$E$501,2,FALSE))</f>
        <v/>
      </c>
      <c r="K8624" s="195" t="str">
        <f t="shared" si="269"/>
        <v/>
      </c>
    </row>
    <row r="8625" spans="2:11" ht="18" customHeight="1">
      <c r="B8625" s="16" t="str">
        <f>IF('6.標準時間'!$B8625="","",'6.標準時間'!B8625)</f>
        <v/>
      </c>
      <c r="C8625" s="16" t="str">
        <f>IF('6.標準時間'!$C8625="","",'6.標準時間'!C8625)</f>
        <v/>
      </c>
      <c r="D8625" s="16" t="str">
        <f>IF('6.標準時間'!$C8625="","",'6.標準時間'!E8625)</f>
        <v/>
      </c>
      <c r="E8625" s="171" t="str">
        <f>IF('6.標準時間'!$C8625="","",'6.標準時間'!F8625)</f>
        <v/>
      </c>
      <c r="F8625" s="15" t="str">
        <f t="shared" si="268"/>
        <v/>
      </c>
      <c r="G8625" s="142" t="str">
        <f>IF('6.標準時間'!$C8625="","",'6.標準時間'!H8625)</f>
        <v/>
      </c>
      <c r="H8625" s="142" t="str">
        <f>IF('6.標準時間'!$C8625="","",'6.標準時間'!I8625)</f>
        <v/>
      </c>
      <c r="I8625" s="107" t="str">
        <f>IF(C8625="","",VLOOKUP($C8625,'7.工程別レート'!$C$6:$E$501,3,FALSE))</f>
        <v/>
      </c>
      <c r="J8625" s="108" t="str">
        <f>IF(C8625="","",VLOOKUP($C8625,'7.工程別レート'!$C$6:$E$501,2,FALSE))</f>
        <v/>
      </c>
      <c r="K8625" s="195" t="str">
        <f t="shared" si="269"/>
        <v/>
      </c>
    </row>
    <row r="8626" spans="2:11" ht="18" customHeight="1">
      <c r="B8626" s="16" t="str">
        <f>IF('6.標準時間'!$B8626="","",'6.標準時間'!B8626)</f>
        <v/>
      </c>
      <c r="C8626" s="16" t="str">
        <f>IF('6.標準時間'!$C8626="","",'6.標準時間'!C8626)</f>
        <v/>
      </c>
      <c r="D8626" s="16" t="str">
        <f>IF('6.標準時間'!$C8626="","",'6.標準時間'!E8626)</f>
        <v/>
      </c>
      <c r="E8626" s="171" t="str">
        <f>IF('6.標準時間'!$C8626="","",'6.標準時間'!F8626)</f>
        <v/>
      </c>
      <c r="F8626" s="15" t="str">
        <f t="shared" si="268"/>
        <v/>
      </c>
      <c r="G8626" s="142" t="str">
        <f>IF('6.標準時間'!$C8626="","",'6.標準時間'!H8626)</f>
        <v/>
      </c>
      <c r="H8626" s="142" t="str">
        <f>IF('6.標準時間'!$C8626="","",'6.標準時間'!I8626)</f>
        <v/>
      </c>
      <c r="I8626" s="107" t="str">
        <f>IF(C8626="","",VLOOKUP($C8626,'7.工程別レート'!$C$6:$E$501,3,FALSE))</f>
        <v/>
      </c>
      <c r="J8626" s="108" t="str">
        <f>IF(C8626="","",VLOOKUP($C8626,'7.工程別レート'!$C$6:$E$501,2,FALSE))</f>
        <v/>
      </c>
      <c r="K8626" s="195" t="str">
        <f t="shared" si="269"/>
        <v/>
      </c>
    </row>
    <row r="8627" spans="2:11" ht="18" customHeight="1">
      <c r="B8627" s="16" t="str">
        <f>IF('6.標準時間'!$B8627="","",'6.標準時間'!B8627)</f>
        <v/>
      </c>
      <c r="C8627" s="16" t="str">
        <f>IF('6.標準時間'!$C8627="","",'6.標準時間'!C8627)</f>
        <v/>
      </c>
      <c r="D8627" s="16" t="str">
        <f>IF('6.標準時間'!$C8627="","",'6.標準時間'!E8627)</f>
        <v/>
      </c>
      <c r="E8627" s="171" t="str">
        <f>IF('6.標準時間'!$C8627="","",'6.標準時間'!F8627)</f>
        <v/>
      </c>
      <c r="F8627" s="15" t="str">
        <f t="shared" si="268"/>
        <v/>
      </c>
      <c r="G8627" s="142" t="str">
        <f>IF('6.標準時間'!$C8627="","",'6.標準時間'!H8627)</f>
        <v/>
      </c>
      <c r="H8627" s="142" t="str">
        <f>IF('6.標準時間'!$C8627="","",'6.標準時間'!I8627)</f>
        <v/>
      </c>
      <c r="I8627" s="107" t="str">
        <f>IF(C8627="","",VLOOKUP($C8627,'7.工程別レート'!$C$6:$E$501,3,FALSE))</f>
        <v/>
      </c>
      <c r="J8627" s="108" t="str">
        <f>IF(C8627="","",VLOOKUP($C8627,'7.工程別レート'!$C$6:$E$501,2,FALSE))</f>
        <v/>
      </c>
      <c r="K8627" s="195" t="str">
        <f t="shared" si="269"/>
        <v/>
      </c>
    </row>
    <row r="8628" spans="2:11" ht="18" customHeight="1">
      <c r="B8628" s="16" t="str">
        <f>IF('6.標準時間'!$B8628="","",'6.標準時間'!B8628)</f>
        <v/>
      </c>
      <c r="C8628" s="16" t="str">
        <f>IF('6.標準時間'!$C8628="","",'6.標準時間'!C8628)</f>
        <v/>
      </c>
      <c r="D8628" s="16" t="str">
        <f>IF('6.標準時間'!$C8628="","",'6.標準時間'!E8628)</f>
        <v/>
      </c>
      <c r="E8628" s="171" t="str">
        <f>IF('6.標準時間'!$C8628="","",'6.標準時間'!F8628)</f>
        <v/>
      </c>
      <c r="F8628" s="15" t="str">
        <f t="shared" si="268"/>
        <v/>
      </c>
      <c r="G8628" s="142" t="str">
        <f>IF('6.標準時間'!$C8628="","",'6.標準時間'!H8628)</f>
        <v/>
      </c>
      <c r="H8628" s="142" t="str">
        <f>IF('6.標準時間'!$C8628="","",'6.標準時間'!I8628)</f>
        <v/>
      </c>
      <c r="I8628" s="107" t="str">
        <f>IF(C8628="","",VLOOKUP($C8628,'7.工程別レート'!$C$6:$E$501,3,FALSE))</f>
        <v/>
      </c>
      <c r="J8628" s="108" t="str">
        <f>IF(C8628="","",VLOOKUP($C8628,'7.工程別レート'!$C$6:$E$501,2,FALSE))</f>
        <v/>
      </c>
      <c r="K8628" s="195" t="str">
        <f t="shared" si="269"/>
        <v/>
      </c>
    </row>
    <row r="8629" spans="2:11" ht="18" customHeight="1">
      <c r="B8629" s="16" t="str">
        <f>IF('6.標準時間'!$B8629="","",'6.標準時間'!B8629)</f>
        <v/>
      </c>
      <c r="C8629" s="16" t="str">
        <f>IF('6.標準時間'!$C8629="","",'6.標準時間'!C8629)</f>
        <v/>
      </c>
      <c r="D8629" s="16" t="str">
        <f>IF('6.標準時間'!$C8629="","",'6.標準時間'!E8629)</f>
        <v/>
      </c>
      <c r="E8629" s="171" t="str">
        <f>IF('6.標準時間'!$C8629="","",'6.標準時間'!F8629)</f>
        <v/>
      </c>
      <c r="F8629" s="15" t="str">
        <f t="shared" si="268"/>
        <v/>
      </c>
      <c r="G8629" s="142" t="str">
        <f>IF('6.標準時間'!$C8629="","",'6.標準時間'!H8629)</f>
        <v/>
      </c>
      <c r="H8629" s="142" t="str">
        <f>IF('6.標準時間'!$C8629="","",'6.標準時間'!I8629)</f>
        <v/>
      </c>
      <c r="I8629" s="107" t="str">
        <f>IF(C8629="","",VLOOKUP($C8629,'7.工程別レート'!$C$6:$E$501,3,FALSE))</f>
        <v/>
      </c>
      <c r="J8629" s="108" t="str">
        <f>IF(C8629="","",VLOOKUP($C8629,'7.工程別レート'!$C$6:$E$501,2,FALSE))</f>
        <v/>
      </c>
      <c r="K8629" s="195" t="str">
        <f t="shared" si="269"/>
        <v/>
      </c>
    </row>
    <row r="8630" spans="2:11" ht="18" customHeight="1">
      <c r="B8630" s="16" t="str">
        <f>IF('6.標準時間'!$B8630="","",'6.標準時間'!B8630)</f>
        <v/>
      </c>
      <c r="C8630" s="16" t="str">
        <f>IF('6.標準時間'!$C8630="","",'6.標準時間'!C8630)</f>
        <v/>
      </c>
      <c r="D8630" s="16" t="str">
        <f>IF('6.標準時間'!$C8630="","",'6.標準時間'!E8630)</f>
        <v/>
      </c>
      <c r="E8630" s="171" t="str">
        <f>IF('6.標準時間'!$C8630="","",'6.標準時間'!F8630)</f>
        <v/>
      </c>
      <c r="F8630" s="15" t="str">
        <f t="shared" si="268"/>
        <v/>
      </c>
      <c r="G8630" s="142" t="str">
        <f>IF('6.標準時間'!$C8630="","",'6.標準時間'!H8630)</f>
        <v/>
      </c>
      <c r="H8630" s="142" t="str">
        <f>IF('6.標準時間'!$C8630="","",'6.標準時間'!I8630)</f>
        <v/>
      </c>
      <c r="I8630" s="107" t="str">
        <f>IF(C8630="","",VLOOKUP($C8630,'7.工程別レート'!$C$6:$E$501,3,FALSE))</f>
        <v/>
      </c>
      <c r="J8630" s="108" t="str">
        <f>IF(C8630="","",VLOOKUP($C8630,'7.工程別レート'!$C$6:$E$501,2,FALSE))</f>
        <v/>
      </c>
      <c r="K8630" s="195" t="str">
        <f t="shared" si="269"/>
        <v/>
      </c>
    </row>
    <row r="8631" spans="2:11" ht="18" customHeight="1">
      <c r="B8631" s="16" t="str">
        <f>IF('6.標準時間'!$B8631="","",'6.標準時間'!B8631)</f>
        <v/>
      </c>
      <c r="C8631" s="16" t="str">
        <f>IF('6.標準時間'!$C8631="","",'6.標準時間'!C8631)</f>
        <v/>
      </c>
      <c r="D8631" s="16" t="str">
        <f>IF('6.標準時間'!$C8631="","",'6.標準時間'!E8631)</f>
        <v/>
      </c>
      <c r="E8631" s="171" t="str">
        <f>IF('6.標準時間'!$C8631="","",'6.標準時間'!F8631)</f>
        <v/>
      </c>
      <c r="F8631" s="15" t="str">
        <f t="shared" si="268"/>
        <v/>
      </c>
      <c r="G8631" s="142" t="str">
        <f>IF('6.標準時間'!$C8631="","",'6.標準時間'!H8631)</f>
        <v/>
      </c>
      <c r="H8631" s="142" t="str">
        <f>IF('6.標準時間'!$C8631="","",'6.標準時間'!I8631)</f>
        <v/>
      </c>
      <c r="I8631" s="107" t="str">
        <f>IF(C8631="","",VLOOKUP($C8631,'7.工程別レート'!$C$6:$E$501,3,FALSE))</f>
        <v/>
      </c>
      <c r="J8631" s="108" t="str">
        <f>IF(C8631="","",VLOOKUP($C8631,'7.工程別レート'!$C$6:$E$501,2,FALSE))</f>
        <v/>
      </c>
      <c r="K8631" s="195" t="str">
        <f t="shared" si="269"/>
        <v/>
      </c>
    </row>
    <row r="8632" spans="2:11" ht="18" customHeight="1">
      <c r="B8632" s="16" t="str">
        <f>IF('6.標準時間'!$B8632="","",'6.標準時間'!B8632)</f>
        <v/>
      </c>
      <c r="C8632" s="16" t="str">
        <f>IF('6.標準時間'!$C8632="","",'6.標準時間'!C8632)</f>
        <v/>
      </c>
      <c r="D8632" s="16" t="str">
        <f>IF('6.標準時間'!$C8632="","",'6.標準時間'!E8632)</f>
        <v/>
      </c>
      <c r="E8632" s="171" t="str">
        <f>IF('6.標準時間'!$C8632="","",'6.標準時間'!F8632)</f>
        <v/>
      </c>
      <c r="F8632" s="15" t="str">
        <f t="shared" si="268"/>
        <v/>
      </c>
      <c r="G8632" s="142" t="str">
        <f>IF('6.標準時間'!$C8632="","",'6.標準時間'!H8632)</f>
        <v/>
      </c>
      <c r="H8632" s="142" t="str">
        <f>IF('6.標準時間'!$C8632="","",'6.標準時間'!I8632)</f>
        <v/>
      </c>
      <c r="I8632" s="107" t="str">
        <f>IF(C8632="","",VLOOKUP($C8632,'7.工程別レート'!$C$6:$E$501,3,FALSE))</f>
        <v/>
      </c>
      <c r="J8632" s="108" t="str">
        <f>IF(C8632="","",VLOOKUP($C8632,'7.工程別レート'!$C$6:$E$501,2,FALSE))</f>
        <v/>
      </c>
      <c r="K8632" s="195" t="str">
        <f t="shared" si="269"/>
        <v/>
      </c>
    </row>
    <row r="8633" spans="2:11" ht="18" customHeight="1">
      <c r="B8633" s="16" t="str">
        <f>IF('6.標準時間'!$B8633="","",'6.標準時間'!B8633)</f>
        <v/>
      </c>
      <c r="C8633" s="16" t="str">
        <f>IF('6.標準時間'!$C8633="","",'6.標準時間'!C8633)</f>
        <v/>
      </c>
      <c r="D8633" s="16" t="str">
        <f>IF('6.標準時間'!$C8633="","",'6.標準時間'!E8633)</f>
        <v/>
      </c>
      <c r="E8633" s="171" t="str">
        <f>IF('6.標準時間'!$C8633="","",'6.標準時間'!F8633)</f>
        <v/>
      </c>
      <c r="F8633" s="15" t="str">
        <f t="shared" si="268"/>
        <v/>
      </c>
      <c r="G8633" s="142" t="str">
        <f>IF('6.標準時間'!$C8633="","",'6.標準時間'!H8633)</f>
        <v/>
      </c>
      <c r="H8633" s="142" t="str">
        <f>IF('6.標準時間'!$C8633="","",'6.標準時間'!I8633)</f>
        <v/>
      </c>
      <c r="I8633" s="107" t="str">
        <f>IF(C8633="","",VLOOKUP($C8633,'7.工程別レート'!$C$6:$E$501,3,FALSE))</f>
        <v/>
      </c>
      <c r="J8633" s="108" t="str">
        <f>IF(C8633="","",VLOOKUP($C8633,'7.工程別レート'!$C$6:$E$501,2,FALSE))</f>
        <v/>
      </c>
      <c r="K8633" s="195" t="str">
        <f t="shared" si="269"/>
        <v/>
      </c>
    </row>
    <row r="8634" spans="2:11" ht="18" customHeight="1">
      <c r="B8634" s="16" t="str">
        <f>IF('6.標準時間'!$B8634="","",'6.標準時間'!B8634)</f>
        <v/>
      </c>
      <c r="C8634" s="16" t="str">
        <f>IF('6.標準時間'!$C8634="","",'6.標準時間'!C8634)</f>
        <v/>
      </c>
      <c r="D8634" s="16" t="str">
        <f>IF('6.標準時間'!$C8634="","",'6.標準時間'!E8634)</f>
        <v/>
      </c>
      <c r="E8634" s="171" t="str">
        <f>IF('6.標準時間'!$C8634="","",'6.標準時間'!F8634)</f>
        <v/>
      </c>
      <c r="F8634" s="15" t="str">
        <f t="shared" si="268"/>
        <v/>
      </c>
      <c r="G8634" s="142" t="str">
        <f>IF('6.標準時間'!$C8634="","",'6.標準時間'!H8634)</f>
        <v/>
      </c>
      <c r="H8634" s="142" t="str">
        <f>IF('6.標準時間'!$C8634="","",'6.標準時間'!I8634)</f>
        <v/>
      </c>
      <c r="I8634" s="107" t="str">
        <f>IF(C8634="","",VLOOKUP($C8634,'7.工程別レート'!$C$6:$E$501,3,FALSE))</f>
        <v/>
      </c>
      <c r="J8634" s="108" t="str">
        <f>IF(C8634="","",VLOOKUP($C8634,'7.工程別レート'!$C$6:$E$501,2,FALSE))</f>
        <v/>
      </c>
      <c r="K8634" s="195" t="str">
        <f t="shared" si="269"/>
        <v/>
      </c>
    </row>
    <row r="8635" spans="2:11" ht="18" customHeight="1">
      <c r="B8635" s="16" t="str">
        <f>IF('6.標準時間'!$B8635="","",'6.標準時間'!B8635)</f>
        <v/>
      </c>
      <c r="C8635" s="16" t="str">
        <f>IF('6.標準時間'!$C8635="","",'6.標準時間'!C8635)</f>
        <v/>
      </c>
      <c r="D8635" s="16" t="str">
        <f>IF('6.標準時間'!$C8635="","",'6.標準時間'!E8635)</f>
        <v/>
      </c>
      <c r="E8635" s="171" t="str">
        <f>IF('6.標準時間'!$C8635="","",'6.標準時間'!F8635)</f>
        <v/>
      </c>
      <c r="F8635" s="15" t="str">
        <f t="shared" si="268"/>
        <v/>
      </c>
      <c r="G8635" s="142" t="str">
        <f>IF('6.標準時間'!$C8635="","",'6.標準時間'!H8635)</f>
        <v/>
      </c>
      <c r="H8635" s="142" t="str">
        <f>IF('6.標準時間'!$C8635="","",'6.標準時間'!I8635)</f>
        <v/>
      </c>
      <c r="I8635" s="107" t="str">
        <f>IF(C8635="","",VLOOKUP($C8635,'7.工程別レート'!$C$6:$E$501,3,FALSE))</f>
        <v/>
      </c>
      <c r="J8635" s="108" t="str">
        <f>IF(C8635="","",VLOOKUP($C8635,'7.工程別レート'!$C$6:$E$501,2,FALSE))</f>
        <v/>
      </c>
      <c r="K8635" s="195" t="str">
        <f t="shared" si="269"/>
        <v/>
      </c>
    </row>
    <row r="8636" spans="2:11" ht="18" customHeight="1">
      <c r="B8636" s="16" t="str">
        <f>IF('6.標準時間'!$B8636="","",'6.標準時間'!B8636)</f>
        <v/>
      </c>
      <c r="C8636" s="16" t="str">
        <f>IF('6.標準時間'!$C8636="","",'6.標準時間'!C8636)</f>
        <v/>
      </c>
      <c r="D8636" s="16" t="str">
        <f>IF('6.標準時間'!$C8636="","",'6.標準時間'!E8636)</f>
        <v/>
      </c>
      <c r="E8636" s="171" t="str">
        <f>IF('6.標準時間'!$C8636="","",'6.標準時間'!F8636)</f>
        <v/>
      </c>
      <c r="F8636" s="15" t="str">
        <f t="shared" si="268"/>
        <v/>
      </c>
      <c r="G8636" s="142" t="str">
        <f>IF('6.標準時間'!$C8636="","",'6.標準時間'!H8636)</f>
        <v/>
      </c>
      <c r="H8636" s="142" t="str">
        <f>IF('6.標準時間'!$C8636="","",'6.標準時間'!I8636)</f>
        <v/>
      </c>
      <c r="I8636" s="107" t="str">
        <f>IF(C8636="","",VLOOKUP($C8636,'7.工程別レート'!$C$6:$E$501,3,FALSE))</f>
        <v/>
      </c>
      <c r="J8636" s="108" t="str">
        <f>IF(C8636="","",VLOOKUP($C8636,'7.工程別レート'!$C$6:$E$501,2,FALSE))</f>
        <v/>
      </c>
      <c r="K8636" s="195" t="str">
        <f t="shared" si="269"/>
        <v/>
      </c>
    </row>
    <row r="8637" spans="2:11" ht="18" customHeight="1">
      <c r="B8637" s="16" t="str">
        <f>IF('6.標準時間'!$B8637="","",'6.標準時間'!B8637)</f>
        <v/>
      </c>
      <c r="C8637" s="16" t="str">
        <f>IF('6.標準時間'!$C8637="","",'6.標準時間'!C8637)</f>
        <v/>
      </c>
      <c r="D8637" s="16" t="str">
        <f>IF('6.標準時間'!$C8637="","",'6.標準時間'!E8637)</f>
        <v/>
      </c>
      <c r="E8637" s="171" t="str">
        <f>IF('6.標準時間'!$C8637="","",'6.標準時間'!F8637)</f>
        <v/>
      </c>
      <c r="F8637" s="15" t="str">
        <f t="shared" si="268"/>
        <v/>
      </c>
      <c r="G8637" s="142" t="str">
        <f>IF('6.標準時間'!$C8637="","",'6.標準時間'!H8637)</f>
        <v/>
      </c>
      <c r="H8637" s="142" t="str">
        <f>IF('6.標準時間'!$C8637="","",'6.標準時間'!I8637)</f>
        <v/>
      </c>
      <c r="I8637" s="107" t="str">
        <f>IF(C8637="","",VLOOKUP($C8637,'7.工程別レート'!$C$6:$E$501,3,FALSE))</f>
        <v/>
      </c>
      <c r="J8637" s="108" t="str">
        <f>IF(C8637="","",VLOOKUP($C8637,'7.工程別レート'!$C$6:$E$501,2,FALSE))</f>
        <v/>
      </c>
      <c r="K8637" s="195" t="str">
        <f t="shared" si="269"/>
        <v/>
      </c>
    </row>
    <row r="8638" spans="2:11" ht="18" customHeight="1">
      <c r="B8638" s="16" t="str">
        <f>IF('6.標準時間'!$B8638="","",'6.標準時間'!B8638)</f>
        <v/>
      </c>
      <c r="C8638" s="16" t="str">
        <f>IF('6.標準時間'!$C8638="","",'6.標準時間'!C8638)</f>
        <v/>
      </c>
      <c r="D8638" s="16" t="str">
        <f>IF('6.標準時間'!$C8638="","",'6.標準時間'!E8638)</f>
        <v/>
      </c>
      <c r="E8638" s="171" t="str">
        <f>IF('6.標準時間'!$C8638="","",'6.標準時間'!F8638)</f>
        <v/>
      </c>
      <c r="F8638" s="15" t="str">
        <f t="shared" si="268"/>
        <v/>
      </c>
      <c r="G8638" s="142" t="str">
        <f>IF('6.標準時間'!$C8638="","",'6.標準時間'!H8638)</f>
        <v/>
      </c>
      <c r="H8638" s="142" t="str">
        <f>IF('6.標準時間'!$C8638="","",'6.標準時間'!I8638)</f>
        <v/>
      </c>
      <c r="I8638" s="107" t="str">
        <f>IF(C8638="","",VLOOKUP($C8638,'7.工程別レート'!$C$6:$E$501,3,FALSE))</f>
        <v/>
      </c>
      <c r="J8638" s="108" t="str">
        <f>IF(C8638="","",VLOOKUP($C8638,'7.工程別レート'!$C$6:$E$501,2,FALSE))</f>
        <v/>
      </c>
      <c r="K8638" s="195" t="str">
        <f t="shared" si="269"/>
        <v/>
      </c>
    </row>
    <row r="8639" spans="2:11" ht="18" customHeight="1">
      <c r="B8639" s="16" t="str">
        <f>IF('6.標準時間'!$B8639="","",'6.標準時間'!B8639)</f>
        <v/>
      </c>
      <c r="C8639" s="16" t="str">
        <f>IF('6.標準時間'!$C8639="","",'6.標準時間'!C8639)</f>
        <v/>
      </c>
      <c r="D8639" s="16" t="str">
        <f>IF('6.標準時間'!$C8639="","",'6.標準時間'!E8639)</f>
        <v/>
      </c>
      <c r="E8639" s="171" t="str">
        <f>IF('6.標準時間'!$C8639="","",'6.標準時間'!F8639)</f>
        <v/>
      </c>
      <c r="F8639" s="15" t="str">
        <f t="shared" si="268"/>
        <v/>
      </c>
      <c r="G8639" s="142" t="str">
        <f>IF('6.標準時間'!$C8639="","",'6.標準時間'!H8639)</f>
        <v/>
      </c>
      <c r="H8639" s="142" t="str">
        <f>IF('6.標準時間'!$C8639="","",'6.標準時間'!I8639)</f>
        <v/>
      </c>
      <c r="I8639" s="107" t="str">
        <f>IF(C8639="","",VLOOKUP($C8639,'7.工程別レート'!$C$6:$E$501,3,FALSE))</f>
        <v/>
      </c>
      <c r="J8639" s="108" t="str">
        <f>IF(C8639="","",VLOOKUP($C8639,'7.工程別レート'!$C$6:$E$501,2,FALSE))</f>
        <v/>
      </c>
      <c r="K8639" s="195" t="str">
        <f t="shared" si="269"/>
        <v/>
      </c>
    </row>
    <row r="8640" spans="2:11" ht="18" customHeight="1">
      <c r="B8640" s="16" t="str">
        <f>IF('6.標準時間'!$B8640="","",'6.標準時間'!B8640)</f>
        <v/>
      </c>
      <c r="C8640" s="16" t="str">
        <f>IF('6.標準時間'!$C8640="","",'6.標準時間'!C8640)</f>
        <v/>
      </c>
      <c r="D8640" s="16" t="str">
        <f>IF('6.標準時間'!$C8640="","",'6.標準時間'!E8640)</f>
        <v/>
      </c>
      <c r="E8640" s="171" t="str">
        <f>IF('6.標準時間'!$C8640="","",'6.標準時間'!F8640)</f>
        <v/>
      </c>
      <c r="F8640" s="15" t="str">
        <f t="shared" si="268"/>
        <v/>
      </c>
      <c r="G8640" s="142" t="str">
        <f>IF('6.標準時間'!$C8640="","",'6.標準時間'!H8640)</f>
        <v/>
      </c>
      <c r="H8640" s="142" t="str">
        <f>IF('6.標準時間'!$C8640="","",'6.標準時間'!I8640)</f>
        <v/>
      </c>
      <c r="I8640" s="107" t="str">
        <f>IF(C8640="","",VLOOKUP($C8640,'7.工程別レート'!$C$6:$E$501,3,FALSE))</f>
        <v/>
      </c>
      <c r="J8640" s="108" t="str">
        <f>IF(C8640="","",VLOOKUP($C8640,'7.工程別レート'!$C$6:$E$501,2,FALSE))</f>
        <v/>
      </c>
      <c r="K8640" s="195" t="str">
        <f t="shared" si="269"/>
        <v/>
      </c>
    </row>
    <row r="8641" spans="2:11" ht="18" customHeight="1">
      <c r="B8641" s="16" t="str">
        <f>IF('6.標準時間'!$B8641="","",'6.標準時間'!B8641)</f>
        <v/>
      </c>
      <c r="C8641" s="16" t="str">
        <f>IF('6.標準時間'!$C8641="","",'6.標準時間'!C8641)</f>
        <v/>
      </c>
      <c r="D8641" s="16" t="str">
        <f>IF('6.標準時間'!$C8641="","",'6.標準時間'!E8641)</f>
        <v/>
      </c>
      <c r="E8641" s="171" t="str">
        <f>IF('6.標準時間'!$C8641="","",'6.標準時間'!F8641)</f>
        <v/>
      </c>
      <c r="F8641" s="15" t="str">
        <f t="shared" si="268"/>
        <v/>
      </c>
      <c r="G8641" s="142" t="str">
        <f>IF('6.標準時間'!$C8641="","",'6.標準時間'!H8641)</f>
        <v/>
      </c>
      <c r="H8641" s="142" t="str">
        <f>IF('6.標準時間'!$C8641="","",'6.標準時間'!I8641)</f>
        <v/>
      </c>
      <c r="I8641" s="107" t="str">
        <f>IF(C8641="","",VLOOKUP($C8641,'7.工程別レート'!$C$6:$E$501,3,FALSE))</f>
        <v/>
      </c>
      <c r="J8641" s="108" t="str">
        <f>IF(C8641="","",VLOOKUP($C8641,'7.工程別レート'!$C$6:$E$501,2,FALSE))</f>
        <v/>
      </c>
      <c r="K8641" s="195" t="str">
        <f t="shared" si="269"/>
        <v/>
      </c>
    </row>
    <row r="8642" spans="2:11" ht="18" customHeight="1">
      <c r="B8642" s="16" t="str">
        <f>IF('6.標準時間'!$B8642="","",'6.標準時間'!B8642)</f>
        <v/>
      </c>
      <c r="C8642" s="16" t="str">
        <f>IF('6.標準時間'!$C8642="","",'6.標準時間'!C8642)</f>
        <v/>
      </c>
      <c r="D8642" s="16" t="str">
        <f>IF('6.標準時間'!$C8642="","",'6.標準時間'!E8642)</f>
        <v/>
      </c>
      <c r="E8642" s="171" t="str">
        <f>IF('6.標準時間'!$C8642="","",'6.標準時間'!F8642)</f>
        <v/>
      </c>
      <c r="F8642" s="15" t="str">
        <f t="shared" si="268"/>
        <v/>
      </c>
      <c r="G8642" s="142" t="str">
        <f>IF('6.標準時間'!$C8642="","",'6.標準時間'!H8642)</f>
        <v/>
      </c>
      <c r="H8642" s="142" t="str">
        <f>IF('6.標準時間'!$C8642="","",'6.標準時間'!I8642)</f>
        <v/>
      </c>
      <c r="I8642" s="107" t="str">
        <f>IF(C8642="","",VLOOKUP($C8642,'7.工程別レート'!$C$6:$E$501,3,FALSE))</f>
        <v/>
      </c>
      <c r="J8642" s="108" t="str">
        <f>IF(C8642="","",VLOOKUP($C8642,'7.工程別レート'!$C$6:$E$501,2,FALSE))</f>
        <v/>
      </c>
      <c r="K8642" s="195" t="str">
        <f t="shared" si="269"/>
        <v/>
      </c>
    </row>
    <row r="8643" spans="2:11" ht="18" customHeight="1">
      <c r="B8643" s="16" t="str">
        <f>IF('6.標準時間'!$B8643="","",'6.標準時間'!B8643)</f>
        <v/>
      </c>
      <c r="C8643" s="16" t="str">
        <f>IF('6.標準時間'!$C8643="","",'6.標準時間'!C8643)</f>
        <v/>
      </c>
      <c r="D8643" s="16" t="str">
        <f>IF('6.標準時間'!$C8643="","",'6.標準時間'!E8643)</f>
        <v/>
      </c>
      <c r="E8643" s="171" t="str">
        <f>IF('6.標準時間'!$C8643="","",'6.標準時間'!F8643)</f>
        <v/>
      </c>
      <c r="F8643" s="15" t="str">
        <f t="shared" si="268"/>
        <v/>
      </c>
      <c r="G8643" s="142" t="str">
        <f>IF('6.標準時間'!$C8643="","",'6.標準時間'!H8643)</f>
        <v/>
      </c>
      <c r="H8643" s="142" t="str">
        <f>IF('6.標準時間'!$C8643="","",'6.標準時間'!I8643)</f>
        <v/>
      </c>
      <c r="I8643" s="107" t="str">
        <f>IF(C8643="","",VLOOKUP($C8643,'7.工程別レート'!$C$6:$E$501,3,FALSE))</f>
        <v/>
      </c>
      <c r="J8643" s="108" t="str">
        <f>IF(C8643="","",VLOOKUP($C8643,'7.工程別レート'!$C$6:$E$501,2,FALSE))</f>
        <v/>
      </c>
      <c r="K8643" s="195" t="str">
        <f t="shared" si="269"/>
        <v/>
      </c>
    </row>
    <row r="8644" spans="2:11" ht="18" customHeight="1">
      <c r="B8644" s="16" t="str">
        <f>IF('6.標準時間'!$B8644="","",'6.標準時間'!B8644)</f>
        <v/>
      </c>
      <c r="C8644" s="16" t="str">
        <f>IF('6.標準時間'!$C8644="","",'6.標準時間'!C8644)</f>
        <v/>
      </c>
      <c r="D8644" s="16" t="str">
        <f>IF('6.標準時間'!$C8644="","",'6.標準時間'!E8644)</f>
        <v/>
      </c>
      <c r="E8644" s="171" t="str">
        <f>IF('6.標準時間'!$C8644="","",'6.標準時間'!F8644)</f>
        <v/>
      </c>
      <c r="F8644" s="15" t="str">
        <f t="shared" si="268"/>
        <v/>
      </c>
      <c r="G8644" s="142" t="str">
        <f>IF('6.標準時間'!$C8644="","",'6.標準時間'!H8644)</f>
        <v/>
      </c>
      <c r="H8644" s="142" t="str">
        <f>IF('6.標準時間'!$C8644="","",'6.標準時間'!I8644)</f>
        <v/>
      </c>
      <c r="I8644" s="107" t="str">
        <f>IF(C8644="","",VLOOKUP($C8644,'7.工程別レート'!$C$6:$E$501,3,FALSE))</f>
        <v/>
      </c>
      <c r="J8644" s="108" t="str">
        <f>IF(C8644="","",VLOOKUP($C8644,'7.工程別レート'!$C$6:$E$501,2,FALSE))</f>
        <v/>
      </c>
      <c r="K8644" s="195" t="str">
        <f t="shared" si="269"/>
        <v/>
      </c>
    </row>
    <row r="8645" spans="2:11" ht="18" customHeight="1">
      <c r="B8645" s="16" t="str">
        <f>IF('6.標準時間'!$B8645="","",'6.標準時間'!B8645)</f>
        <v/>
      </c>
      <c r="C8645" s="16" t="str">
        <f>IF('6.標準時間'!$C8645="","",'6.標準時間'!C8645)</f>
        <v/>
      </c>
      <c r="D8645" s="16" t="str">
        <f>IF('6.標準時間'!$C8645="","",'6.標準時間'!E8645)</f>
        <v/>
      </c>
      <c r="E8645" s="171" t="str">
        <f>IF('6.標準時間'!$C8645="","",'6.標準時間'!F8645)</f>
        <v/>
      </c>
      <c r="F8645" s="15" t="str">
        <f t="shared" si="268"/>
        <v/>
      </c>
      <c r="G8645" s="142" t="str">
        <f>IF('6.標準時間'!$C8645="","",'6.標準時間'!H8645)</f>
        <v/>
      </c>
      <c r="H8645" s="142" t="str">
        <f>IF('6.標準時間'!$C8645="","",'6.標準時間'!I8645)</f>
        <v/>
      </c>
      <c r="I8645" s="107" t="str">
        <f>IF(C8645="","",VLOOKUP($C8645,'7.工程別レート'!$C$6:$E$501,3,FALSE))</f>
        <v/>
      </c>
      <c r="J8645" s="108" t="str">
        <f>IF(C8645="","",VLOOKUP($C8645,'7.工程別レート'!$C$6:$E$501,2,FALSE))</f>
        <v/>
      </c>
      <c r="K8645" s="195" t="str">
        <f t="shared" si="269"/>
        <v/>
      </c>
    </row>
    <row r="8646" spans="2:11" ht="18" customHeight="1">
      <c r="B8646" s="16" t="str">
        <f>IF('6.標準時間'!$B8646="","",'6.標準時間'!B8646)</f>
        <v/>
      </c>
      <c r="C8646" s="16" t="str">
        <f>IF('6.標準時間'!$C8646="","",'6.標準時間'!C8646)</f>
        <v/>
      </c>
      <c r="D8646" s="16" t="str">
        <f>IF('6.標準時間'!$C8646="","",'6.標準時間'!E8646)</f>
        <v/>
      </c>
      <c r="E8646" s="171" t="str">
        <f>IF('6.標準時間'!$C8646="","",'6.標準時間'!F8646)</f>
        <v/>
      </c>
      <c r="F8646" s="15" t="str">
        <f t="shared" ref="F8646:F8709" si="270">C8646&amp;D8646</f>
        <v/>
      </c>
      <c r="G8646" s="142" t="str">
        <f>IF('6.標準時間'!$C8646="","",'6.標準時間'!H8646)</f>
        <v/>
      </c>
      <c r="H8646" s="142" t="str">
        <f>IF('6.標準時間'!$C8646="","",'6.標準時間'!I8646)</f>
        <v/>
      </c>
      <c r="I8646" s="107" t="str">
        <f>IF(C8646="","",VLOOKUP($C8646,'7.工程別レート'!$C$6:$E$501,3,FALSE))</f>
        <v/>
      </c>
      <c r="J8646" s="108" t="str">
        <f>IF(C8646="","",VLOOKUP($C8646,'7.工程別レート'!$C$6:$E$501,2,FALSE))</f>
        <v/>
      </c>
      <c r="K8646" s="195" t="str">
        <f t="shared" si="269"/>
        <v/>
      </c>
    </row>
    <row r="8647" spans="2:11" ht="18" customHeight="1">
      <c r="B8647" s="16" t="str">
        <f>IF('6.標準時間'!$B8647="","",'6.標準時間'!B8647)</f>
        <v/>
      </c>
      <c r="C8647" s="16" t="str">
        <f>IF('6.標準時間'!$C8647="","",'6.標準時間'!C8647)</f>
        <v/>
      </c>
      <c r="D8647" s="16" t="str">
        <f>IF('6.標準時間'!$C8647="","",'6.標準時間'!E8647)</f>
        <v/>
      </c>
      <c r="E8647" s="171" t="str">
        <f>IF('6.標準時間'!$C8647="","",'6.標準時間'!F8647)</f>
        <v/>
      </c>
      <c r="F8647" s="15" t="str">
        <f t="shared" si="270"/>
        <v/>
      </c>
      <c r="G8647" s="142" t="str">
        <f>IF('6.標準時間'!$C8647="","",'6.標準時間'!H8647)</f>
        <v/>
      </c>
      <c r="H8647" s="142" t="str">
        <f>IF('6.標準時間'!$C8647="","",'6.標準時間'!I8647)</f>
        <v/>
      </c>
      <c r="I8647" s="107" t="str">
        <f>IF(C8647="","",VLOOKUP($C8647,'7.工程別レート'!$C$6:$E$501,3,FALSE))</f>
        <v/>
      </c>
      <c r="J8647" s="108" t="str">
        <f>IF(C8647="","",VLOOKUP($C8647,'7.工程別レート'!$C$6:$E$501,2,FALSE))</f>
        <v/>
      </c>
      <c r="K8647" s="195" t="str">
        <f t="shared" ref="K8647:K8710" si="271">IF(ISERROR((G8647*I8647)+(H8647*J8647)),"",(G8647*I8647)+(H8647*J8647))</f>
        <v/>
      </c>
    </row>
    <row r="8648" spans="2:11" ht="18" customHeight="1">
      <c r="B8648" s="16" t="str">
        <f>IF('6.標準時間'!$B8648="","",'6.標準時間'!B8648)</f>
        <v/>
      </c>
      <c r="C8648" s="16" t="str">
        <f>IF('6.標準時間'!$C8648="","",'6.標準時間'!C8648)</f>
        <v/>
      </c>
      <c r="D8648" s="16" t="str">
        <f>IF('6.標準時間'!$C8648="","",'6.標準時間'!E8648)</f>
        <v/>
      </c>
      <c r="E8648" s="171" t="str">
        <f>IF('6.標準時間'!$C8648="","",'6.標準時間'!F8648)</f>
        <v/>
      </c>
      <c r="F8648" s="15" t="str">
        <f t="shared" si="270"/>
        <v/>
      </c>
      <c r="G8648" s="142" t="str">
        <f>IF('6.標準時間'!$C8648="","",'6.標準時間'!H8648)</f>
        <v/>
      </c>
      <c r="H8648" s="142" t="str">
        <f>IF('6.標準時間'!$C8648="","",'6.標準時間'!I8648)</f>
        <v/>
      </c>
      <c r="I8648" s="107" t="str">
        <f>IF(C8648="","",VLOOKUP($C8648,'7.工程別レート'!$C$6:$E$501,3,FALSE))</f>
        <v/>
      </c>
      <c r="J8648" s="108" t="str">
        <f>IF(C8648="","",VLOOKUP($C8648,'7.工程別レート'!$C$6:$E$501,2,FALSE))</f>
        <v/>
      </c>
      <c r="K8648" s="195" t="str">
        <f t="shared" si="271"/>
        <v/>
      </c>
    </row>
    <row r="8649" spans="2:11" ht="18" customHeight="1">
      <c r="B8649" s="16" t="str">
        <f>IF('6.標準時間'!$B8649="","",'6.標準時間'!B8649)</f>
        <v/>
      </c>
      <c r="C8649" s="16" t="str">
        <f>IF('6.標準時間'!$C8649="","",'6.標準時間'!C8649)</f>
        <v/>
      </c>
      <c r="D8649" s="16" t="str">
        <f>IF('6.標準時間'!$C8649="","",'6.標準時間'!E8649)</f>
        <v/>
      </c>
      <c r="E8649" s="171" t="str">
        <f>IF('6.標準時間'!$C8649="","",'6.標準時間'!F8649)</f>
        <v/>
      </c>
      <c r="F8649" s="15" t="str">
        <f t="shared" si="270"/>
        <v/>
      </c>
      <c r="G8649" s="142" t="str">
        <f>IF('6.標準時間'!$C8649="","",'6.標準時間'!H8649)</f>
        <v/>
      </c>
      <c r="H8649" s="142" t="str">
        <f>IF('6.標準時間'!$C8649="","",'6.標準時間'!I8649)</f>
        <v/>
      </c>
      <c r="I8649" s="107" t="str">
        <f>IF(C8649="","",VLOOKUP($C8649,'7.工程別レート'!$C$6:$E$501,3,FALSE))</f>
        <v/>
      </c>
      <c r="J8649" s="108" t="str">
        <f>IF(C8649="","",VLOOKUP($C8649,'7.工程別レート'!$C$6:$E$501,2,FALSE))</f>
        <v/>
      </c>
      <c r="K8649" s="195" t="str">
        <f t="shared" si="271"/>
        <v/>
      </c>
    </row>
    <row r="8650" spans="2:11" ht="18" customHeight="1">
      <c r="B8650" s="16" t="str">
        <f>IF('6.標準時間'!$B8650="","",'6.標準時間'!B8650)</f>
        <v/>
      </c>
      <c r="C8650" s="16" t="str">
        <f>IF('6.標準時間'!$C8650="","",'6.標準時間'!C8650)</f>
        <v/>
      </c>
      <c r="D8650" s="16" t="str">
        <f>IF('6.標準時間'!$C8650="","",'6.標準時間'!E8650)</f>
        <v/>
      </c>
      <c r="E8650" s="171" t="str">
        <f>IF('6.標準時間'!$C8650="","",'6.標準時間'!F8650)</f>
        <v/>
      </c>
      <c r="F8650" s="15" t="str">
        <f t="shared" si="270"/>
        <v/>
      </c>
      <c r="G8650" s="142" t="str">
        <f>IF('6.標準時間'!$C8650="","",'6.標準時間'!H8650)</f>
        <v/>
      </c>
      <c r="H8650" s="142" t="str">
        <f>IF('6.標準時間'!$C8650="","",'6.標準時間'!I8650)</f>
        <v/>
      </c>
      <c r="I8650" s="107" t="str">
        <f>IF(C8650="","",VLOOKUP($C8650,'7.工程別レート'!$C$6:$E$501,3,FALSE))</f>
        <v/>
      </c>
      <c r="J8650" s="108" t="str">
        <f>IF(C8650="","",VLOOKUP($C8650,'7.工程別レート'!$C$6:$E$501,2,FALSE))</f>
        <v/>
      </c>
      <c r="K8650" s="195" t="str">
        <f t="shared" si="271"/>
        <v/>
      </c>
    </row>
    <row r="8651" spans="2:11" ht="18" customHeight="1">
      <c r="B8651" s="16" t="str">
        <f>IF('6.標準時間'!$B8651="","",'6.標準時間'!B8651)</f>
        <v/>
      </c>
      <c r="C8651" s="16" t="str">
        <f>IF('6.標準時間'!$C8651="","",'6.標準時間'!C8651)</f>
        <v/>
      </c>
      <c r="D8651" s="16" t="str">
        <f>IF('6.標準時間'!$C8651="","",'6.標準時間'!E8651)</f>
        <v/>
      </c>
      <c r="E8651" s="171" t="str">
        <f>IF('6.標準時間'!$C8651="","",'6.標準時間'!F8651)</f>
        <v/>
      </c>
      <c r="F8651" s="15" t="str">
        <f t="shared" si="270"/>
        <v/>
      </c>
      <c r="G8651" s="142" t="str">
        <f>IF('6.標準時間'!$C8651="","",'6.標準時間'!H8651)</f>
        <v/>
      </c>
      <c r="H8651" s="142" t="str">
        <f>IF('6.標準時間'!$C8651="","",'6.標準時間'!I8651)</f>
        <v/>
      </c>
      <c r="I8651" s="107" t="str">
        <f>IF(C8651="","",VLOOKUP($C8651,'7.工程別レート'!$C$6:$E$501,3,FALSE))</f>
        <v/>
      </c>
      <c r="J8651" s="108" t="str">
        <f>IF(C8651="","",VLOOKUP($C8651,'7.工程別レート'!$C$6:$E$501,2,FALSE))</f>
        <v/>
      </c>
      <c r="K8651" s="195" t="str">
        <f t="shared" si="271"/>
        <v/>
      </c>
    </row>
    <row r="8652" spans="2:11" ht="18" customHeight="1">
      <c r="B8652" s="16" t="str">
        <f>IF('6.標準時間'!$B8652="","",'6.標準時間'!B8652)</f>
        <v/>
      </c>
      <c r="C8652" s="16" t="str">
        <f>IF('6.標準時間'!$C8652="","",'6.標準時間'!C8652)</f>
        <v/>
      </c>
      <c r="D8652" s="16" t="str">
        <f>IF('6.標準時間'!$C8652="","",'6.標準時間'!E8652)</f>
        <v/>
      </c>
      <c r="E8652" s="171" t="str">
        <f>IF('6.標準時間'!$C8652="","",'6.標準時間'!F8652)</f>
        <v/>
      </c>
      <c r="F8652" s="15" t="str">
        <f t="shared" si="270"/>
        <v/>
      </c>
      <c r="G8652" s="142" t="str">
        <f>IF('6.標準時間'!$C8652="","",'6.標準時間'!H8652)</f>
        <v/>
      </c>
      <c r="H8652" s="142" t="str">
        <f>IF('6.標準時間'!$C8652="","",'6.標準時間'!I8652)</f>
        <v/>
      </c>
      <c r="I8652" s="107" t="str">
        <f>IF(C8652="","",VLOOKUP($C8652,'7.工程別レート'!$C$6:$E$501,3,FALSE))</f>
        <v/>
      </c>
      <c r="J8652" s="108" t="str">
        <f>IF(C8652="","",VLOOKUP($C8652,'7.工程別レート'!$C$6:$E$501,2,FALSE))</f>
        <v/>
      </c>
      <c r="K8652" s="195" t="str">
        <f t="shared" si="271"/>
        <v/>
      </c>
    </row>
    <row r="8653" spans="2:11" ht="18" customHeight="1">
      <c r="B8653" s="16" t="str">
        <f>IF('6.標準時間'!$B8653="","",'6.標準時間'!B8653)</f>
        <v/>
      </c>
      <c r="C8653" s="16" t="str">
        <f>IF('6.標準時間'!$C8653="","",'6.標準時間'!C8653)</f>
        <v/>
      </c>
      <c r="D8653" s="16" t="str">
        <f>IF('6.標準時間'!$C8653="","",'6.標準時間'!E8653)</f>
        <v/>
      </c>
      <c r="E8653" s="171" t="str">
        <f>IF('6.標準時間'!$C8653="","",'6.標準時間'!F8653)</f>
        <v/>
      </c>
      <c r="F8653" s="15" t="str">
        <f t="shared" si="270"/>
        <v/>
      </c>
      <c r="G8653" s="142" t="str">
        <f>IF('6.標準時間'!$C8653="","",'6.標準時間'!H8653)</f>
        <v/>
      </c>
      <c r="H8653" s="142" t="str">
        <f>IF('6.標準時間'!$C8653="","",'6.標準時間'!I8653)</f>
        <v/>
      </c>
      <c r="I8653" s="107" t="str">
        <f>IF(C8653="","",VLOOKUP($C8653,'7.工程別レート'!$C$6:$E$501,3,FALSE))</f>
        <v/>
      </c>
      <c r="J8653" s="108" t="str">
        <f>IF(C8653="","",VLOOKUP($C8653,'7.工程別レート'!$C$6:$E$501,2,FALSE))</f>
        <v/>
      </c>
      <c r="K8653" s="195" t="str">
        <f t="shared" si="271"/>
        <v/>
      </c>
    </row>
    <row r="8654" spans="2:11" ht="18" customHeight="1">
      <c r="B8654" s="16" t="str">
        <f>IF('6.標準時間'!$B8654="","",'6.標準時間'!B8654)</f>
        <v/>
      </c>
      <c r="C8654" s="16" t="str">
        <f>IF('6.標準時間'!$C8654="","",'6.標準時間'!C8654)</f>
        <v/>
      </c>
      <c r="D8654" s="16" t="str">
        <f>IF('6.標準時間'!$C8654="","",'6.標準時間'!E8654)</f>
        <v/>
      </c>
      <c r="E8654" s="171" t="str">
        <f>IF('6.標準時間'!$C8654="","",'6.標準時間'!F8654)</f>
        <v/>
      </c>
      <c r="F8654" s="15" t="str">
        <f t="shared" si="270"/>
        <v/>
      </c>
      <c r="G8654" s="142" t="str">
        <f>IF('6.標準時間'!$C8654="","",'6.標準時間'!H8654)</f>
        <v/>
      </c>
      <c r="H8654" s="142" t="str">
        <f>IF('6.標準時間'!$C8654="","",'6.標準時間'!I8654)</f>
        <v/>
      </c>
      <c r="I8654" s="107" t="str">
        <f>IF(C8654="","",VLOOKUP($C8654,'7.工程別レート'!$C$6:$E$501,3,FALSE))</f>
        <v/>
      </c>
      <c r="J8654" s="108" t="str">
        <f>IF(C8654="","",VLOOKUP($C8654,'7.工程別レート'!$C$6:$E$501,2,FALSE))</f>
        <v/>
      </c>
      <c r="K8654" s="195" t="str">
        <f t="shared" si="271"/>
        <v/>
      </c>
    </row>
    <row r="8655" spans="2:11" ht="18" customHeight="1">
      <c r="B8655" s="16" t="str">
        <f>IF('6.標準時間'!$B8655="","",'6.標準時間'!B8655)</f>
        <v/>
      </c>
      <c r="C8655" s="16" t="str">
        <f>IF('6.標準時間'!$C8655="","",'6.標準時間'!C8655)</f>
        <v/>
      </c>
      <c r="D8655" s="16" t="str">
        <f>IF('6.標準時間'!$C8655="","",'6.標準時間'!E8655)</f>
        <v/>
      </c>
      <c r="E8655" s="171" t="str">
        <f>IF('6.標準時間'!$C8655="","",'6.標準時間'!F8655)</f>
        <v/>
      </c>
      <c r="F8655" s="15" t="str">
        <f t="shared" si="270"/>
        <v/>
      </c>
      <c r="G8655" s="142" t="str">
        <f>IF('6.標準時間'!$C8655="","",'6.標準時間'!H8655)</f>
        <v/>
      </c>
      <c r="H8655" s="142" t="str">
        <f>IF('6.標準時間'!$C8655="","",'6.標準時間'!I8655)</f>
        <v/>
      </c>
      <c r="I8655" s="107" t="str">
        <f>IF(C8655="","",VLOOKUP($C8655,'7.工程別レート'!$C$6:$E$501,3,FALSE))</f>
        <v/>
      </c>
      <c r="J8655" s="108" t="str">
        <f>IF(C8655="","",VLOOKUP($C8655,'7.工程別レート'!$C$6:$E$501,2,FALSE))</f>
        <v/>
      </c>
      <c r="K8655" s="195" t="str">
        <f t="shared" si="271"/>
        <v/>
      </c>
    </row>
    <row r="8656" spans="2:11" ht="18" customHeight="1">
      <c r="B8656" s="16" t="str">
        <f>IF('6.標準時間'!$B8656="","",'6.標準時間'!B8656)</f>
        <v/>
      </c>
      <c r="C8656" s="16" t="str">
        <f>IF('6.標準時間'!$C8656="","",'6.標準時間'!C8656)</f>
        <v/>
      </c>
      <c r="D8656" s="16" t="str">
        <f>IF('6.標準時間'!$C8656="","",'6.標準時間'!E8656)</f>
        <v/>
      </c>
      <c r="E8656" s="171" t="str">
        <f>IF('6.標準時間'!$C8656="","",'6.標準時間'!F8656)</f>
        <v/>
      </c>
      <c r="F8656" s="15" t="str">
        <f t="shared" si="270"/>
        <v/>
      </c>
      <c r="G8656" s="142" t="str">
        <f>IF('6.標準時間'!$C8656="","",'6.標準時間'!H8656)</f>
        <v/>
      </c>
      <c r="H8656" s="142" t="str">
        <f>IF('6.標準時間'!$C8656="","",'6.標準時間'!I8656)</f>
        <v/>
      </c>
      <c r="I8656" s="107" t="str">
        <f>IF(C8656="","",VLOOKUP($C8656,'7.工程別レート'!$C$6:$E$501,3,FALSE))</f>
        <v/>
      </c>
      <c r="J8656" s="108" t="str">
        <f>IF(C8656="","",VLOOKUP($C8656,'7.工程別レート'!$C$6:$E$501,2,FALSE))</f>
        <v/>
      </c>
      <c r="K8656" s="195" t="str">
        <f t="shared" si="271"/>
        <v/>
      </c>
    </row>
    <row r="8657" spans="2:11" ht="18" customHeight="1">
      <c r="B8657" s="16" t="str">
        <f>IF('6.標準時間'!$B8657="","",'6.標準時間'!B8657)</f>
        <v/>
      </c>
      <c r="C8657" s="16" t="str">
        <f>IF('6.標準時間'!$C8657="","",'6.標準時間'!C8657)</f>
        <v/>
      </c>
      <c r="D8657" s="16" t="str">
        <f>IF('6.標準時間'!$C8657="","",'6.標準時間'!E8657)</f>
        <v/>
      </c>
      <c r="E8657" s="171" t="str">
        <f>IF('6.標準時間'!$C8657="","",'6.標準時間'!F8657)</f>
        <v/>
      </c>
      <c r="F8657" s="15" t="str">
        <f t="shared" si="270"/>
        <v/>
      </c>
      <c r="G8657" s="142" t="str">
        <f>IF('6.標準時間'!$C8657="","",'6.標準時間'!H8657)</f>
        <v/>
      </c>
      <c r="H8657" s="142" t="str">
        <f>IF('6.標準時間'!$C8657="","",'6.標準時間'!I8657)</f>
        <v/>
      </c>
      <c r="I8657" s="107" t="str">
        <f>IF(C8657="","",VLOOKUP($C8657,'7.工程別レート'!$C$6:$E$501,3,FALSE))</f>
        <v/>
      </c>
      <c r="J8657" s="108" t="str">
        <f>IF(C8657="","",VLOOKUP($C8657,'7.工程別レート'!$C$6:$E$501,2,FALSE))</f>
        <v/>
      </c>
      <c r="K8657" s="195" t="str">
        <f t="shared" si="271"/>
        <v/>
      </c>
    </row>
    <row r="8658" spans="2:11" ht="18" customHeight="1">
      <c r="B8658" s="16" t="str">
        <f>IF('6.標準時間'!$B8658="","",'6.標準時間'!B8658)</f>
        <v/>
      </c>
      <c r="C8658" s="16" t="str">
        <f>IF('6.標準時間'!$C8658="","",'6.標準時間'!C8658)</f>
        <v/>
      </c>
      <c r="D8658" s="16" t="str">
        <f>IF('6.標準時間'!$C8658="","",'6.標準時間'!E8658)</f>
        <v/>
      </c>
      <c r="E8658" s="171" t="str">
        <f>IF('6.標準時間'!$C8658="","",'6.標準時間'!F8658)</f>
        <v/>
      </c>
      <c r="F8658" s="15" t="str">
        <f t="shared" si="270"/>
        <v/>
      </c>
      <c r="G8658" s="142" t="str">
        <f>IF('6.標準時間'!$C8658="","",'6.標準時間'!H8658)</f>
        <v/>
      </c>
      <c r="H8658" s="142" t="str">
        <f>IF('6.標準時間'!$C8658="","",'6.標準時間'!I8658)</f>
        <v/>
      </c>
      <c r="I8658" s="107" t="str">
        <f>IF(C8658="","",VLOOKUP($C8658,'7.工程別レート'!$C$6:$E$501,3,FALSE))</f>
        <v/>
      </c>
      <c r="J8658" s="108" t="str">
        <f>IF(C8658="","",VLOOKUP($C8658,'7.工程別レート'!$C$6:$E$501,2,FALSE))</f>
        <v/>
      </c>
      <c r="K8658" s="195" t="str">
        <f t="shared" si="271"/>
        <v/>
      </c>
    </row>
    <row r="8659" spans="2:11" ht="18" customHeight="1">
      <c r="B8659" s="16" t="str">
        <f>IF('6.標準時間'!$B8659="","",'6.標準時間'!B8659)</f>
        <v/>
      </c>
      <c r="C8659" s="16" t="str">
        <f>IF('6.標準時間'!$C8659="","",'6.標準時間'!C8659)</f>
        <v/>
      </c>
      <c r="D8659" s="16" t="str">
        <f>IF('6.標準時間'!$C8659="","",'6.標準時間'!E8659)</f>
        <v/>
      </c>
      <c r="E8659" s="171" t="str">
        <f>IF('6.標準時間'!$C8659="","",'6.標準時間'!F8659)</f>
        <v/>
      </c>
      <c r="F8659" s="15" t="str">
        <f t="shared" si="270"/>
        <v/>
      </c>
      <c r="G8659" s="142" t="str">
        <f>IF('6.標準時間'!$C8659="","",'6.標準時間'!H8659)</f>
        <v/>
      </c>
      <c r="H8659" s="142" t="str">
        <f>IF('6.標準時間'!$C8659="","",'6.標準時間'!I8659)</f>
        <v/>
      </c>
      <c r="I8659" s="107" t="str">
        <f>IF(C8659="","",VLOOKUP($C8659,'7.工程別レート'!$C$6:$E$501,3,FALSE))</f>
        <v/>
      </c>
      <c r="J8659" s="108" t="str">
        <f>IF(C8659="","",VLOOKUP($C8659,'7.工程別レート'!$C$6:$E$501,2,FALSE))</f>
        <v/>
      </c>
      <c r="K8659" s="195" t="str">
        <f t="shared" si="271"/>
        <v/>
      </c>
    </row>
    <row r="8660" spans="2:11" ht="18" customHeight="1">
      <c r="B8660" s="16" t="str">
        <f>IF('6.標準時間'!$B8660="","",'6.標準時間'!B8660)</f>
        <v/>
      </c>
      <c r="C8660" s="16" t="str">
        <f>IF('6.標準時間'!$C8660="","",'6.標準時間'!C8660)</f>
        <v/>
      </c>
      <c r="D8660" s="16" t="str">
        <f>IF('6.標準時間'!$C8660="","",'6.標準時間'!E8660)</f>
        <v/>
      </c>
      <c r="E8660" s="171" t="str">
        <f>IF('6.標準時間'!$C8660="","",'6.標準時間'!F8660)</f>
        <v/>
      </c>
      <c r="F8660" s="15" t="str">
        <f t="shared" si="270"/>
        <v/>
      </c>
      <c r="G8660" s="142" t="str">
        <f>IF('6.標準時間'!$C8660="","",'6.標準時間'!H8660)</f>
        <v/>
      </c>
      <c r="H8660" s="142" t="str">
        <f>IF('6.標準時間'!$C8660="","",'6.標準時間'!I8660)</f>
        <v/>
      </c>
      <c r="I8660" s="107" t="str">
        <f>IF(C8660="","",VLOOKUP($C8660,'7.工程別レート'!$C$6:$E$501,3,FALSE))</f>
        <v/>
      </c>
      <c r="J8660" s="108" t="str">
        <f>IF(C8660="","",VLOOKUP($C8660,'7.工程別レート'!$C$6:$E$501,2,FALSE))</f>
        <v/>
      </c>
      <c r="K8660" s="195" t="str">
        <f t="shared" si="271"/>
        <v/>
      </c>
    </row>
    <row r="8661" spans="2:11" ht="18" customHeight="1">
      <c r="B8661" s="16" t="str">
        <f>IF('6.標準時間'!$B8661="","",'6.標準時間'!B8661)</f>
        <v/>
      </c>
      <c r="C8661" s="16" t="str">
        <f>IF('6.標準時間'!$C8661="","",'6.標準時間'!C8661)</f>
        <v/>
      </c>
      <c r="D8661" s="16" t="str">
        <f>IF('6.標準時間'!$C8661="","",'6.標準時間'!E8661)</f>
        <v/>
      </c>
      <c r="E8661" s="171" t="str">
        <f>IF('6.標準時間'!$C8661="","",'6.標準時間'!F8661)</f>
        <v/>
      </c>
      <c r="F8661" s="15" t="str">
        <f t="shared" si="270"/>
        <v/>
      </c>
      <c r="G8661" s="142" t="str">
        <f>IF('6.標準時間'!$C8661="","",'6.標準時間'!H8661)</f>
        <v/>
      </c>
      <c r="H8661" s="142" t="str">
        <f>IF('6.標準時間'!$C8661="","",'6.標準時間'!I8661)</f>
        <v/>
      </c>
      <c r="I8661" s="107" t="str">
        <f>IF(C8661="","",VLOOKUP($C8661,'7.工程別レート'!$C$6:$E$501,3,FALSE))</f>
        <v/>
      </c>
      <c r="J8661" s="108" t="str">
        <f>IF(C8661="","",VLOOKUP($C8661,'7.工程別レート'!$C$6:$E$501,2,FALSE))</f>
        <v/>
      </c>
      <c r="K8661" s="195" t="str">
        <f t="shared" si="271"/>
        <v/>
      </c>
    </row>
    <row r="8662" spans="2:11" ht="18" customHeight="1">
      <c r="B8662" s="16" t="str">
        <f>IF('6.標準時間'!$B8662="","",'6.標準時間'!B8662)</f>
        <v/>
      </c>
      <c r="C8662" s="16" t="str">
        <f>IF('6.標準時間'!$C8662="","",'6.標準時間'!C8662)</f>
        <v/>
      </c>
      <c r="D8662" s="16" t="str">
        <f>IF('6.標準時間'!$C8662="","",'6.標準時間'!E8662)</f>
        <v/>
      </c>
      <c r="E8662" s="171" t="str">
        <f>IF('6.標準時間'!$C8662="","",'6.標準時間'!F8662)</f>
        <v/>
      </c>
      <c r="F8662" s="15" t="str">
        <f t="shared" si="270"/>
        <v/>
      </c>
      <c r="G8662" s="142" t="str">
        <f>IF('6.標準時間'!$C8662="","",'6.標準時間'!H8662)</f>
        <v/>
      </c>
      <c r="H8662" s="142" t="str">
        <f>IF('6.標準時間'!$C8662="","",'6.標準時間'!I8662)</f>
        <v/>
      </c>
      <c r="I8662" s="107" t="str">
        <f>IF(C8662="","",VLOOKUP($C8662,'7.工程別レート'!$C$6:$E$501,3,FALSE))</f>
        <v/>
      </c>
      <c r="J8662" s="108" t="str">
        <f>IF(C8662="","",VLOOKUP($C8662,'7.工程別レート'!$C$6:$E$501,2,FALSE))</f>
        <v/>
      </c>
      <c r="K8662" s="195" t="str">
        <f t="shared" si="271"/>
        <v/>
      </c>
    </row>
    <row r="8663" spans="2:11" ht="18" customHeight="1">
      <c r="B8663" s="16" t="str">
        <f>IF('6.標準時間'!$B8663="","",'6.標準時間'!B8663)</f>
        <v/>
      </c>
      <c r="C8663" s="16" t="str">
        <f>IF('6.標準時間'!$C8663="","",'6.標準時間'!C8663)</f>
        <v/>
      </c>
      <c r="D8663" s="16" t="str">
        <f>IF('6.標準時間'!$C8663="","",'6.標準時間'!E8663)</f>
        <v/>
      </c>
      <c r="E8663" s="171" t="str">
        <f>IF('6.標準時間'!$C8663="","",'6.標準時間'!F8663)</f>
        <v/>
      </c>
      <c r="F8663" s="15" t="str">
        <f t="shared" si="270"/>
        <v/>
      </c>
      <c r="G8663" s="142" t="str">
        <f>IF('6.標準時間'!$C8663="","",'6.標準時間'!H8663)</f>
        <v/>
      </c>
      <c r="H8663" s="142" t="str">
        <f>IF('6.標準時間'!$C8663="","",'6.標準時間'!I8663)</f>
        <v/>
      </c>
      <c r="I8663" s="107" t="str">
        <f>IF(C8663="","",VLOOKUP($C8663,'7.工程別レート'!$C$6:$E$501,3,FALSE))</f>
        <v/>
      </c>
      <c r="J8663" s="108" t="str">
        <f>IF(C8663="","",VLOOKUP($C8663,'7.工程別レート'!$C$6:$E$501,2,FALSE))</f>
        <v/>
      </c>
      <c r="K8663" s="195" t="str">
        <f t="shared" si="271"/>
        <v/>
      </c>
    </row>
    <row r="8664" spans="2:11" ht="18" customHeight="1">
      <c r="B8664" s="16" t="str">
        <f>IF('6.標準時間'!$B8664="","",'6.標準時間'!B8664)</f>
        <v/>
      </c>
      <c r="C8664" s="16" t="str">
        <f>IF('6.標準時間'!$C8664="","",'6.標準時間'!C8664)</f>
        <v/>
      </c>
      <c r="D8664" s="16" t="str">
        <f>IF('6.標準時間'!$C8664="","",'6.標準時間'!E8664)</f>
        <v/>
      </c>
      <c r="E8664" s="171" t="str">
        <f>IF('6.標準時間'!$C8664="","",'6.標準時間'!F8664)</f>
        <v/>
      </c>
      <c r="F8664" s="15" t="str">
        <f t="shared" si="270"/>
        <v/>
      </c>
      <c r="G8664" s="142" t="str">
        <f>IF('6.標準時間'!$C8664="","",'6.標準時間'!H8664)</f>
        <v/>
      </c>
      <c r="H8664" s="142" t="str">
        <f>IF('6.標準時間'!$C8664="","",'6.標準時間'!I8664)</f>
        <v/>
      </c>
      <c r="I8664" s="107" t="str">
        <f>IF(C8664="","",VLOOKUP($C8664,'7.工程別レート'!$C$6:$E$501,3,FALSE))</f>
        <v/>
      </c>
      <c r="J8664" s="108" t="str">
        <f>IF(C8664="","",VLOOKUP($C8664,'7.工程別レート'!$C$6:$E$501,2,FALSE))</f>
        <v/>
      </c>
      <c r="K8664" s="195" t="str">
        <f t="shared" si="271"/>
        <v/>
      </c>
    </row>
    <row r="8665" spans="2:11" ht="18" customHeight="1">
      <c r="B8665" s="16" t="str">
        <f>IF('6.標準時間'!$B8665="","",'6.標準時間'!B8665)</f>
        <v/>
      </c>
      <c r="C8665" s="16" t="str">
        <f>IF('6.標準時間'!$C8665="","",'6.標準時間'!C8665)</f>
        <v/>
      </c>
      <c r="D8665" s="16" t="str">
        <f>IF('6.標準時間'!$C8665="","",'6.標準時間'!E8665)</f>
        <v/>
      </c>
      <c r="E8665" s="171" t="str">
        <f>IF('6.標準時間'!$C8665="","",'6.標準時間'!F8665)</f>
        <v/>
      </c>
      <c r="F8665" s="15" t="str">
        <f t="shared" si="270"/>
        <v/>
      </c>
      <c r="G8665" s="142" t="str">
        <f>IF('6.標準時間'!$C8665="","",'6.標準時間'!H8665)</f>
        <v/>
      </c>
      <c r="H8665" s="142" t="str">
        <f>IF('6.標準時間'!$C8665="","",'6.標準時間'!I8665)</f>
        <v/>
      </c>
      <c r="I8665" s="107" t="str">
        <f>IF(C8665="","",VLOOKUP($C8665,'7.工程別レート'!$C$6:$E$501,3,FALSE))</f>
        <v/>
      </c>
      <c r="J8665" s="108" t="str">
        <f>IF(C8665="","",VLOOKUP($C8665,'7.工程別レート'!$C$6:$E$501,2,FALSE))</f>
        <v/>
      </c>
      <c r="K8665" s="195" t="str">
        <f t="shared" si="271"/>
        <v/>
      </c>
    </row>
    <row r="8666" spans="2:11" ht="18" customHeight="1">
      <c r="B8666" s="16" t="str">
        <f>IF('6.標準時間'!$B8666="","",'6.標準時間'!B8666)</f>
        <v/>
      </c>
      <c r="C8666" s="16" t="str">
        <f>IF('6.標準時間'!$C8666="","",'6.標準時間'!C8666)</f>
        <v/>
      </c>
      <c r="D8666" s="16" t="str">
        <f>IF('6.標準時間'!$C8666="","",'6.標準時間'!E8666)</f>
        <v/>
      </c>
      <c r="E8666" s="171" t="str">
        <f>IF('6.標準時間'!$C8666="","",'6.標準時間'!F8666)</f>
        <v/>
      </c>
      <c r="F8666" s="15" t="str">
        <f t="shared" si="270"/>
        <v/>
      </c>
      <c r="G8666" s="142" t="str">
        <f>IF('6.標準時間'!$C8666="","",'6.標準時間'!H8666)</f>
        <v/>
      </c>
      <c r="H8666" s="142" t="str">
        <f>IF('6.標準時間'!$C8666="","",'6.標準時間'!I8666)</f>
        <v/>
      </c>
      <c r="I8666" s="107" t="str">
        <f>IF(C8666="","",VLOOKUP($C8666,'7.工程別レート'!$C$6:$E$501,3,FALSE))</f>
        <v/>
      </c>
      <c r="J8666" s="108" t="str">
        <f>IF(C8666="","",VLOOKUP($C8666,'7.工程別レート'!$C$6:$E$501,2,FALSE))</f>
        <v/>
      </c>
      <c r="K8666" s="195" t="str">
        <f t="shared" si="271"/>
        <v/>
      </c>
    </row>
    <row r="8667" spans="2:11" ht="18" customHeight="1">
      <c r="B8667" s="16" t="str">
        <f>IF('6.標準時間'!$B8667="","",'6.標準時間'!B8667)</f>
        <v/>
      </c>
      <c r="C8667" s="16" t="str">
        <f>IF('6.標準時間'!$C8667="","",'6.標準時間'!C8667)</f>
        <v/>
      </c>
      <c r="D8667" s="16" t="str">
        <f>IF('6.標準時間'!$C8667="","",'6.標準時間'!E8667)</f>
        <v/>
      </c>
      <c r="E8667" s="171" t="str">
        <f>IF('6.標準時間'!$C8667="","",'6.標準時間'!F8667)</f>
        <v/>
      </c>
      <c r="F8667" s="15" t="str">
        <f t="shared" si="270"/>
        <v/>
      </c>
      <c r="G8667" s="142" t="str">
        <f>IF('6.標準時間'!$C8667="","",'6.標準時間'!H8667)</f>
        <v/>
      </c>
      <c r="H8667" s="142" t="str">
        <f>IF('6.標準時間'!$C8667="","",'6.標準時間'!I8667)</f>
        <v/>
      </c>
      <c r="I8667" s="107" t="str">
        <f>IF(C8667="","",VLOOKUP($C8667,'7.工程別レート'!$C$6:$E$501,3,FALSE))</f>
        <v/>
      </c>
      <c r="J8667" s="108" t="str">
        <f>IF(C8667="","",VLOOKUP($C8667,'7.工程別レート'!$C$6:$E$501,2,FALSE))</f>
        <v/>
      </c>
      <c r="K8667" s="195" t="str">
        <f t="shared" si="271"/>
        <v/>
      </c>
    </row>
    <row r="8668" spans="2:11" ht="18" customHeight="1">
      <c r="B8668" s="16" t="str">
        <f>IF('6.標準時間'!$B8668="","",'6.標準時間'!B8668)</f>
        <v/>
      </c>
      <c r="C8668" s="16" t="str">
        <f>IF('6.標準時間'!$C8668="","",'6.標準時間'!C8668)</f>
        <v/>
      </c>
      <c r="D8668" s="16" t="str">
        <f>IF('6.標準時間'!$C8668="","",'6.標準時間'!E8668)</f>
        <v/>
      </c>
      <c r="E8668" s="171" t="str">
        <f>IF('6.標準時間'!$C8668="","",'6.標準時間'!F8668)</f>
        <v/>
      </c>
      <c r="F8668" s="15" t="str">
        <f t="shared" si="270"/>
        <v/>
      </c>
      <c r="G8668" s="142" t="str">
        <f>IF('6.標準時間'!$C8668="","",'6.標準時間'!H8668)</f>
        <v/>
      </c>
      <c r="H8668" s="142" t="str">
        <f>IF('6.標準時間'!$C8668="","",'6.標準時間'!I8668)</f>
        <v/>
      </c>
      <c r="I8668" s="107" t="str">
        <f>IF(C8668="","",VLOOKUP($C8668,'7.工程別レート'!$C$6:$E$501,3,FALSE))</f>
        <v/>
      </c>
      <c r="J8668" s="108" t="str">
        <f>IF(C8668="","",VLOOKUP($C8668,'7.工程別レート'!$C$6:$E$501,2,FALSE))</f>
        <v/>
      </c>
      <c r="K8668" s="195" t="str">
        <f t="shared" si="271"/>
        <v/>
      </c>
    </row>
    <row r="8669" spans="2:11" ht="18" customHeight="1">
      <c r="B8669" s="16" t="str">
        <f>IF('6.標準時間'!$B8669="","",'6.標準時間'!B8669)</f>
        <v/>
      </c>
      <c r="C8669" s="16" t="str">
        <f>IF('6.標準時間'!$C8669="","",'6.標準時間'!C8669)</f>
        <v/>
      </c>
      <c r="D8669" s="16" t="str">
        <f>IF('6.標準時間'!$C8669="","",'6.標準時間'!E8669)</f>
        <v/>
      </c>
      <c r="E8669" s="171" t="str">
        <f>IF('6.標準時間'!$C8669="","",'6.標準時間'!F8669)</f>
        <v/>
      </c>
      <c r="F8669" s="15" t="str">
        <f t="shared" si="270"/>
        <v/>
      </c>
      <c r="G8669" s="142" t="str">
        <f>IF('6.標準時間'!$C8669="","",'6.標準時間'!H8669)</f>
        <v/>
      </c>
      <c r="H8669" s="142" t="str">
        <f>IF('6.標準時間'!$C8669="","",'6.標準時間'!I8669)</f>
        <v/>
      </c>
      <c r="I8669" s="107" t="str">
        <f>IF(C8669="","",VLOOKUP($C8669,'7.工程別レート'!$C$6:$E$501,3,FALSE))</f>
        <v/>
      </c>
      <c r="J8669" s="108" t="str">
        <f>IF(C8669="","",VLOOKUP($C8669,'7.工程別レート'!$C$6:$E$501,2,FALSE))</f>
        <v/>
      </c>
      <c r="K8669" s="195" t="str">
        <f t="shared" si="271"/>
        <v/>
      </c>
    </row>
    <row r="8670" spans="2:11" ht="18" customHeight="1">
      <c r="B8670" s="16" t="str">
        <f>IF('6.標準時間'!$B8670="","",'6.標準時間'!B8670)</f>
        <v/>
      </c>
      <c r="C8670" s="16" t="str">
        <f>IF('6.標準時間'!$C8670="","",'6.標準時間'!C8670)</f>
        <v/>
      </c>
      <c r="D8670" s="16" t="str">
        <f>IF('6.標準時間'!$C8670="","",'6.標準時間'!E8670)</f>
        <v/>
      </c>
      <c r="E8670" s="171" t="str">
        <f>IF('6.標準時間'!$C8670="","",'6.標準時間'!F8670)</f>
        <v/>
      </c>
      <c r="F8670" s="15" t="str">
        <f t="shared" si="270"/>
        <v/>
      </c>
      <c r="G8670" s="142" t="str">
        <f>IF('6.標準時間'!$C8670="","",'6.標準時間'!H8670)</f>
        <v/>
      </c>
      <c r="H8670" s="142" t="str">
        <f>IF('6.標準時間'!$C8670="","",'6.標準時間'!I8670)</f>
        <v/>
      </c>
      <c r="I8670" s="107" t="str">
        <f>IF(C8670="","",VLOOKUP($C8670,'7.工程別レート'!$C$6:$E$501,3,FALSE))</f>
        <v/>
      </c>
      <c r="J8670" s="108" t="str">
        <f>IF(C8670="","",VLOOKUP($C8670,'7.工程別レート'!$C$6:$E$501,2,FALSE))</f>
        <v/>
      </c>
      <c r="K8670" s="195" t="str">
        <f t="shared" si="271"/>
        <v/>
      </c>
    </row>
    <row r="8671" spans="2:11" ht="18" customHeight="1">
      <c r="B8671" s="16" t="str">
        <f>IF('6.標準時間'!$B8671="","",'6.標準時間'!B8671)</f>
        <v/>
      </c>
      <c r="C8671" s="16" t="str">
        <f>IF('6.標準時間'!$C8671="","",'6.標準時間'!C8671)</f>
        <v/>
      </c>
      <c r="D8671" s="16" t="str">
        <f>IF('6.標準時間'!$C8671="","",'6.標準時間'!E8671)</f>
        <v/>
      </c>
      <c r="E8671" s="171" t="str">
        <f>IF('6.標準時間'!$C8671="","",'6.標準時間'!F8671)</f>
        <v/>
      </c>
      <c r="F8671" s="15" t="str">
        <f t="shared" si="270"/>
        <v/>
      </c>
      <c r="G8671" s="142" t="str">
        <f>IF('6.標準時間'!$C8671="","",'6.標準時間'!H8671)</f>
        <v/>
      </c>
      <c r="H8671" s="142" t="str">
        <f>IF('6.標準時間'!$C8671="","",'6.標準時間'!I8671)</f>
        <v/>
      </c>
      <c r="I8671" s="107" t="str">
        <f>IF(C8671="","",VLOOKUP($C8671,'7.工程別レート'!$C$6:$E$501,3,FALSE))</f>
        <v/>
      </c>
      <c r="J8671" s="108" t="str">
        <f>IF(C8671="","",VLOOKUP($C8671,'7.工程別レート'!$C$6:$E$501,2,FALSE))</f>
        <v/>
      </c>
      <c r="K8671" s="195" t="str">
        <f t="shared" si="271"/>
        <v/>
      </c>
    </row>
    <row r="8672" spans="2:11" ht="18" customHeight="1">
      <c r="B8672" s="16" t="str">
        <f>IF('6.標準時間'!$B8672="","",'6.標準時間'!B8672)</f>
        <v/>
      </c>
      <c r="C8672" s="16" t="str">
        <f>IF('6.標準時間'!$C8672="","",'6.標準時間'!C8672)</f>
        <v/>
      </c>
      <c r="D8672" s="16" t="str">
        <f>IF('6.標準時間'!$C8672="","",'6.標準時間'!E8672)</f>
        <v/>
      </c>
      <c r="E8672" s="171" t="str">
        <f>IF('6.標準時間'!$C8672="","",'6.標準時間'!F8672)</f>
        <v/>
      </c>
      <c r="F8672" s="15" t="str">
        <f t="shared" si="270"/>
        <v/>
      </c>
      <c r="G8672" s="142" t="str">
        <f>IF('6.標準時間'!$C8672="","",'6.標準時間'!H8672)</f>
        <v/>
      </c>
      <c r="H8672" s="142" t="str">
        <f>IF('6.標準時間'!$C8672="","",'6.標準時間'!I8672)</f>
        <v/>
      </c>
      <c r="I8672" s="107" t="str">
        <f>IF(C8672="","",VLOOKUP($C8672,'7.工程別レート'!$C$6:$E$501,3,FALSE))</f>
        <v/>
      </c>
      <c r="J8672" s="108" t="str">
        <f>IF(C8672="","",VLOOKUP($C8672,'7.工程別レート'!$C$6:$E$501,2,FALSE))</f>
        <v/>
      </c>
      <c r="K8672" s="195" t="str">
        <f t="shared" si="271"/>
        <v/>
      </c>
    </row>
    <row r="8673" spans="2:11" ht="18" customHeight="1">
      <c r="B8673" s="16" t="str">
        <f>IF('6.標準時間'!$B8673="","",'6.標準時間'!B8673)</f>
        <v/>
      </c>
      <c r="C8673" s="16" t="str">
        <f>IF('6.標準時間'!$C8673="","",'6.標準時間'!C8673)</f>
        <v/>
      </c>
      <c r="D8673" s="16" t="str">
        <f>IF('6.標準時間'!$C8673="","",'6.標準時間'!E8673)</f>
        <v/>
      </c>
      <c r="E8673" s="171" t="str">
        <f>IF('6.標準時間'!$C8673="","",'6.標準時間'!F8673)</f>
        <v/>
      </c>
      <c r="F8673" s="15" t="str">
        <f t="shared" si="270"/>
        <v/>
      </c>
      <c r="G8673" s="142" t="str">
        <f>IF('6.標準時間'!$C8673="","",'6.標準時間'!H8673)</f>
        <v/>
      </c>
      <c r="H8673" s="142" t="str">
        <f>IF('6.標準時間'!$C8673="","",'6.標準時間'!I8673)</f>
        <v/>
      </c>
      <c r="I8673" s="107" t="str">
        <f>IF(C8673="","",VLOOKUP($C8673,'7.工程別レート'!$C$6:$E$501,3,FALSE))</f>
        <v/>
      </c>
      <c r="J8673" s="108" t="str">
        <f>IF(C8673="","",VLOOKUP($C8673,'7.工程別レート'!$C$6:$E$501,2,FALSE))</f>
        <v/>
      </c>
      <c r="K8673" s="195" t="str">
        <f t="shared" si="271"/>
        <v/>
      </c>
    </row>
    <row r="8674" spans="2:11" ht="18" customHeight="1">
      <c r="B8674" s="16" t="str">
        <f>IF('6.標準時間'!$B8674="","",'6.標準時間'!B8674)</f>
        <v/>
      </c>
      <c r="C8674" s="16" t="str">
        <f>IF('6.標準時間'!$C8674="","",'6.標準時間'!C8674)</f>
        <v/>
      </c>
      <c r="D8674" s="16" t="str">
        <f>IF('6.標準時間'!$C8674="","",'6.標準時間'!E8674)</f>
        <v/>
      </c>
      <c r="E8674" s="171" t="str">
        <f>IF('6.標準時間'!$C8674="","",'6.標準時間'!F8674)</f>
        <v/>
      </c>
      <c r="F8674" s="15" t="str">
        <f t="shared" si="270"/>
        <v/>
      </c>
      <c r="G8674" s="142" t="str">
        <f>IF('6.標準時間'!$C8674="","",'6.標準時間'!H8674)</f>
        <v/>
      </c>
      <c r="H8674" s="142" t="str">
        <f>IF('6.標準時間'!$C8674="","",'6.標準時間'!I8674)</f>
        <v/>
      </c>
      <c r="I8674" s="107" t="str">
        <f>IF(C8674="","",VLOOKUP($C8674,'7.工程別レート'!$C$6:$E$501,3,FALSE))</f>
        <v/>
      </c>
      <c r="J8674" s="108" t="str">
        <f>IF(C8674="","",VLOOKUP($C8674,'7.工程別レート'!$C$6:$E$501,2,FALSE))</f>
        <v/>
      </c>
      <c r="K8674" s="195" t="str">
        <f t="shared" si="271"/>
        <v/>
      </c>
    </row>
    <row r="8675" spans="2:11" ht="18" customHeight="1">
      <c r="B8675" s="16" t="str">
        <f>IF('6.標準時間'!$B8675="","",'6.標準時間'!B8675)</f>
        <v/>
      </c>
      <c r="C8675" s="16" t="str">
        <f>IF('6.標準時間'!$C8675="","",'6.標準時間'!C8675)</f>
        <v/>
      </c>
      <c r="D8675" s="16" t="str">
        <f>IF('6.標準時間'!$C8675="","",'6.標準時間'!E8675)</f>
        <v/>
      </c>
      <c r="E8675" s="171" t="str">
        <f>IF('6.標準時間'!$C8675="","",'6.標準時間'!F8675)</f>
        <v/>
      </c>
      <c r="F8675" s="15" t="str">
        <f t="shared" si="270"/>
        <v/>
      </c>
      <c r="G8675" s="142" t="str">
        <f>IF('6.標準時間'!$C8675="","",'6.標準時間'!H8675)</f>
        <v/>
      </c>
      <c r="H8675" s="142" t="str">
        <f>IF('6.標準時間'!$C8675="","",'6.標準時間'!I8675)</f>
        <v/>
      </c>
      <c r="I8675" s="107" t="str">
        <f>IF(C8675="","",VLOOKUP($C8675,'7.工程別レート'!$C$6:$E$501,3,FALSE))</f>
        <v/>
      </c>
      <c r="J8675" s="108" t="str">
        <f>IF(C8675="","",VLOOKUP($C8675,'7.工程別レート'!$C$6:$E$501,2,FALSE))</f>
        <v/>
      </c>
      <c r="K8675" s="195" t="str">
        <f t="shared" si="271"/>
        <v/>
      </c>
    </row>
    <row r="8676" spans="2:11" ht="18" customHeight="1">
      <c r="B8676" s="16" t="str">
        <f>IF('6.標準時間'!$B8676="","",'6.標準時間'!B8676)</f>
        <v/>
      </c>
      <c r="C8676" s="16" t="str">
        <f>IF('6.標準時間'!$C8676="","",'6.標準時間'!C8676)</f>
        <v/>
      </c>
      <c r="D8676" s="16" t="str">
        <f>IF('6.標準時間'!$C8676="","",'6.標準時間'!E8676)</f>
        <v/>
      </c>
      <c r="E8676" s="171" t="str">
        <f>IF('6.標準時間'!$C8676="","",'6.標準時間'!F8676)</f>
        <v/>
      </c>
      <c r="F8676" s="15" t="str">
        <f t="shared" si="270"/>
        <v/>
      </c>
      <c r="G8676" s="142" t="str">
        <f>IF('6.標準時間'!$C8676="","",'6.標準時間'!H8676)</f>
        <v/>
      </c>
      <c r="H8676" s="142" t="str">
        <f>IF('6.標準時間'!$C8676="","",'6.標準時間'!I8676)</f>
        <v/>
      </c>
      <c r="I8676" s="107" t="str">
        <f>IF(C8676="","",VLOOKUP($C8676,'7.工程別レート'!$C$6:$E$501,3,FALSE))</f>
        <v/>
      </c>
      <c r="J8676" s="108" t="str">
        <f>IF(C8676="","",VLOOKUP($C8676,'7.工程別レート'!$C$6:$E$501,2,FALSE))</f>
        <v/>
      </c>
      <c r="K8676" s="195" t="str">
        <f t="shared" si="271"/>
        <v/>
      </c>
    </row>
    <row r="8677" spans="2:11" ht="18" customHeight="1">
      <c r="B8677" s="16" t="str">
        <f>IF('6.標準時間'!$B8677="","",'6.標準時間'!B8677)</f>
        <v/>
      </c>
      <c r="C8677" s="16" t="str">
        <f>IF('6.標準時間'!$C8677="","",'6.標準時間'!C8677)</f>
        <v/>
      </c>
      <c r="D8677" s="16" t="str">
        <f>IF('6.標準時間'!$C8677="","",'6.標準時間'!E8677)</f>
        <v/>
      </c>
      <c r="E8677" s="171" t="str">
        <f>IF('6.標準時間'!$C8677="","",'6.標準時間'!F8677)</f>
        <v/>
      </c>
      <c r="F8677" s="15" t="str">
        <f t="shared" si="270"/>
        <v/>
      </c>
      <c r="G8677" s="142" t="str">
        <f>IF('6.標準時間'!$C8677="","",'6.標準時間'!H8677)</f>
        <v/>
      </c>
      <c r="H8677" s="142" t="str">
        <f>IF('6.標準時間'!$C8677="","",'6.標準時間'!I8677)</f>
        <v/>
      </c>
      <c r="I8677" s="107" t="str">
        <f>IF(C8677="","",VLOOKUP($C8677,'7.工程別レート'!$C$6:$E$501,3,FALSE))</f>
        <v/>
      </c>
      <c r="J8677" s="108" t="str">
        <f>IF(C8677="","",VLOOKUP($C8677,'7.工程別レート'!$C$6:$E$501,2,FALSE))</f>
        <v/>
      </c>
      <c r="K8677" s="195" t="str">
        <f t="shared" si="271"/>
        <v/>
      </c>
    </row>
    <row r="8678" spans="2:11" ht="18" customHeight="1">
      <c r="B8678" s="16" t="str">
        <f>IF('6.標準時間'!$B8678="","",'6.標準時間'!B8678)</f>
        <v/>
      </c>
      <c r="C8678" s="16" t="str">
        <f>IF('6.標準時間'!$C8678="","",'6.標準時間'!C8678)</f>
        <v/>
      </c>
      <c r="D8678" s="16" t="str">
        <f>IF('6.標準時間'!$C8678="","",'6.標準時間'!E8678)</f>
        <v/>
      </c>
      <c r="E8678" s="171" t="str">
        <f>IF('6.標準時間'!$C8678="","",'6.標準時間'!F8678)</f>
        <v/>
      </c>
      <c r="F8678" s="15" t="str">
        <f t="shared" si="270"/>
        <v/>
      </c>
      <c r="G8678" s="142" t="str">
        <f>IF('6.標準時間'!$C8678="","",'6.標準時間'!H8678)</f>
        <v/>
      </c>
      <c r="H8678" s="142" t="str">
        <f>IF('6.標準時間'!$C8678="","",'6.標準時間'!I8678)</f>
        <v/>
      </c>
      <c r="I8678" s="107" t="str">
        <f>IF(C8678="","",VLOOKUP($C8678,'7.工程別レート'!$C$6:$E$501,3,FALSE))</f>
        <v/>
      </c>
      <c r="J8678" s="108" t="str">
        <f>IF(C8678="","",VLOOKUP($C8678,'7.工程別レート'!$C$6:$E$501,2,FALSE))</f>
        <v/>
      </c>
      <c r="K8678" s="195" t="str">
        <f t="shared" si="271"/>
        <v/>
      </c>
    </row>
    <row r="8679" spans="2:11" ht="18" customHeight="1">
      <c r="B8679" s="16" t="str">
        <f>IF('6.標準時間'!$B8679="","",'6.標準時間'!B8679)</f>
        <v/>
      </c>
      <c r="C8679" s="16" t="str">
        <f>IF('6.標準時間'!$C8679="","",'6.標準時間'!C8679)</f>
        <v/>
      </c>
      <c r="D8679" s="16" t="str">
        <f>IF('6.標準時間'!$C8679="","",'6.標準時間'!E8679)</f>
        <v/>
      </c>
      <c r="E8679" s="171" t="str">
        <f>IF('6.標準時間'!$C8679="","",'6.標準時間'!F8679)</f>
        <v/>
      </c>
      <c r="F8679" s="15" t="str">
        <f t="shared" si="270"/>
        <v/>
      </c>
      <c r="G8679" s="142" t="str">
        <f>IF('6.標準時間'!$C8679="","",'6.標準時間'!H8679)</f>
        <v/>
      </c>
      <c r="H8679" s="142" t="str">
        <f>IF('6.標準時間'!$C8679="","",'6.標準時間'!I8679)</f>
        <v/>
      </c>
      <c r="I8679" s="107" t="str">
        <f>IF(C8679="","",VLOOKUP($C8679,'7.工程別レート'!$C$6:$E$501,3,FALSE))</f>
        <v/>
      </c>
      <c r="J8679" s="108" t="str">
        <f>IF(C8679="","",VLOOKUP($C8679,'7.工程別レート'!$C$6:$E$501,2,FALSE))</f>
        <v/>
      </c>
      <c r="K8679" s="195" t="str">
        <f t="shared" si="271"/>
        <v/>
      </c>
    </row>
    <row r="8680" spans="2:11" ht="18" customHeight="1">
      <c r="B8680" s="16" t="str">
        <f>IF('6.標準時間'!$B8680="","",'6.標準時間'!B8680)</f>
        <v/>
      </c>
      <c r="C8680" s="16" t="str">
        <f>IF('6.標準時間'!$C8680="","",'6.標準時間'!C8680)</f>
        <v/>
      </c>
      <c r="D8680" s="16" t="str">
        <f>IF('6.標準時間'!$C8680="","",'6.標準時間'!E8680)</f>
        <v/>
      </c>
      <c r="E8680" s="171" t="str">
        <f>IF('6.標準時間'!$C8680="","",'6.標準時間'!F8680)</f>
        <v/>
      </c>
      <c r="F8680" s="15" t="str">
        <f t="shared" si="270"/>
        <v/>
      </c>
      <c r="G8680" s="142" t="str">
        <f>IF('6.標準時間'!$C8680="","",'6.標準時間'!H8680)</f>
        <v/>
      </c>
      <c r="H8680" s="142" t="str">
        <f>IF('6.標準時間'!$C8680="","",'6.標準時間'!I8680)</f>
        <v/>
      </c>
      <c r="I8680" s="107" t="str">
        <f>IF(C8680="","",VLOOKUP($C8680,'7.工程別レート'!$C$6:$E$501,3,FALSE))</f>
        <v/>
      </c>
      <c r="J8680" s="108" t="str">
        <f>IF(C8680="","",VLOOKUP($C8680,'7.工程別レート'!$C$6:$E$501,2,FALSE))</f>
        <v/>
      </c>
      <c r="K8680" s="195" t="str">
        <f t="shared" si="271"/>
        <v/>
      </c>
    </row>
    <row r="8681" spans="2:11" ht="18" customHeight="1">
      <c r="B8681" s="16" t="str">
        <f>IF('6.標準時間'!$B8681="","",'6.標準時間'!B8681)</f>
        <v/>
      </c>
      <c r="C8681" s="16" t="str">
        <f>IF('6.標準時間'!$C8681="","",'6.標準時間'!C8681)</f>
        <v/>
      </c>
      <c r="D8681" s="16" t="str">
        <f>IF('6.標準時間'!$C8681="","",'6.標準時間'!E8681)</f>
        <v/>
      </c>
      <c r="E8681" s="171" t="str">
        <f>IF('6.標準時間'!$C8681="","",'6.標準時間'!F8681)</f>
        <v/>
      </c>
      <c r="F8681" s="15" t="str">
        <f t="shared" si="270"/>
        <v/>
      </c>
      <c r="G8681" s="142" t="str">
        <f>IF('6.標準時間'!$C8681="","",'6.標準時間'!H8681)</f>
        <v/>
      </c>
      <c r="H8681" s="142" t="str">
        <f>IF('6.標準時間'!$C8681="","",'6.標準時間'!I8681)</f>
        <v/>
      </c>
      <c r="I8681" s="107" t="str">
        <f>IF(C8681="","",VLOOKUP($C8681,'7.工程別レート'!$C$6:$E$501,3,FALSE))</f>
        <v/>
      </c>
      <c r="J8681" s="108" t="str">
        <f>IF(C8681="","",VLOOKUP($C8681,'7.工程別レート'!$C$6:$E$501,2,FALSE))</f>
        <v/>
      </c>
      <c r="K8681" s="195" t="str">
        <f t="shared" si="271"/>
        <v/>
      </c>
    </row>
    <row r="8682" spans="2:11" ht="18" customHeight="1">
      <c r="B8682" s="16" t="str">
        <f>IF('6.標準時間'!$B8682="","",'6.標準時間'!B8682)</f>
        <v/>
      </c>
      <c r="C8682" s="16" t="str">
        <f>IF('6.標準時間'!$C8682="","",'6.標準時間'!C8682)</f>
        <v/>
      </c>
      <c r="D8682" s="16" t="str">
        <f>IF('6.標準時間'!$C8682="","",'6.標準時間'!E8682)</f>
        <v/>
      </c>
      <c r="E8682" s="171" t="str">
        <f>IF('6.標準時間'!$C8682="","",'6.標準時間'!F8682)</f>
        <v/>
      </c>
      <c r="F8682" s="15" t="str">
        <f t="shared" si="270"/>
        <v/>
      </c>
      <c r="G8682" s="142" t="str">
        <f>IF('6.標準時間'!$C8682="","",'6.標準時間'!H8682)</f>
        <v/>
      </c>
      <c r="H8682" s="142" t="str">
        <f>IF('6.標準時間'!$C8682="","",'6.標準時間'!I8682)</f>
        <v/>
      </c>
      <c r="I8682" s="107" t="str">
        <f>IF(C8682="","",VLOOKUP($C8682,'7.工程別レート'!$C$6:$E$501,3,FALSE))</f>
        <v/>
      </c>
      <c r="J8682" s="108" t="str">
        <f>IF(C8682="","",VLOOKUP($C8682,'7.工程別レート'!$C$6:$E$501,2,FALSE))</f>
        <v/>
      </c>
      <c r="K8682" s="195" t="str">
        <f t="shared" si="271"/>
        <v/>
      </c>
    </row>
    <row r="8683" spans="2:11" ht="18" customHeight="1">
      <c r="B8683" s="16" t="str">
        <f>IF('6.標準時間'!$B8683="","",'6.標準時間'!B8683)</f>
        <v/>
      </c>
      <c r="C8683" s="16" t="str">
        <f>IF('6.標準時間'!$C8683="","",'6.標準時間'!C8683)</f>
        <v/>
      </c>
      <c r="D8683" s="16" t="str">
        <f>IF('6.標準時間'!$C8683="","",'6.標準時間'!E8683)</f>
        <v/>
      </c>
      <c r="E8683" s="171" t="str">
        <f>IF('6.標準時間'!$C8683="","",'6.標準時間'!F8683)</f>
        <v/>
      </c>
      <c r="F8683" s="15" t="str">
        <f t="shared" si="270"/>
        <v/>
      </c>
      <c r="G8683" s="142" t="str">
        <f>IF('6.標準時間'!$C8683="","",'6.標準時間'!H8683)</f>
        <v/>
      </c>
      <c r="H8683" s="142" t="str">
        <f>IF('6.標準時間'!$C8683="","",'6.標準時間'!I8683)</f>
        <v/>
      </c>
      <c r="I8683" s="107" t="str">
        <f>IF(C8683="","",VLOOKUP($C8683,'7.工程別レート'!$C$6:$E$501,3,FALSE))</f>
        <v/>
      </c>
      <c r="J8683" s="108" t="str">
        <f>IF(C8683="","",VLOOKUP($C8683,'7.工程別レート'!$C$6:$E$501,2,FALSE))</f>
        <v/>
      </c>
      <c r="K8683" s="195" t="str">
        <f t="shared" si="271"/>
        <v/>
      </c>
    </row>
    <row r="8684" spans="2:11" ht="18" customHeight="1">
      <c r="B8684" s="16" t="str">
        <f>IF('6.標準時間'!$B8684="","",'6.標準時間'!B8684)</f>
        <v/>
      </c>
      <c r="C8684" s="16" t="str">
        <f>IF('6.標準時間'!$C8684="","",'6.標準時間'!C8684)</f>
        <v/>
      </c>
      <c r="D8684" s="16" t="str">
        <f>IF('6.標準時間'!$C8684="","",'6.標準時間'!E8684)</f>
        <v/>
      </c>
      <c r="E8684" s="171" t="str">
        <f>IF('6.標準時間'!$C8684="","",'6.標準時間'!F8684)</f>
        <v/>
      </c>
      <c r="F8684" s="15" t="str">
        <f t="shared" si="270"/>
        <v/>
      </c>
      <c r="G8684" s="142" t="str">
        <f>IF('6.標準時間'!$C8684="","",'6.標準時間'!H8684)</f>
        <v/>
      </c>
      <c r="H8684" s="142" t="str">
        <f>IF('6.標準時間'!$C8684="","",'6.標準時間'!I8684)</f>
        <v/>
      </c>
      <c r="I8684" s="107" t="str">
        <f>IF(C8684="","",VLOOKUP($C8684,'7.工程別レート'!$C$6:$E$501,3,FALSE))</f>
        <v/>
      </c>
      <c r="J8684" s="108" t="str">
        <f>IF(C8684="","",VLOOKUP($C8684,'7.工程別レート'!$C$6:$E$501,2,FALSE))</f>
        <v/>
      </c>
      <c r="K8684" s="195" t="str">
        <f t="shared" si="271"/>
        <v/>
      </c>
    </row>
    <row r="8685" spans="2:11" ht="18" customHeight="1">
      <c r="B8685" s="16" t="str">
        <f>IF('6.標準時間'!$B8685="","",'6.標準時間'!B8685)</f>
        <v/>
      </c>
      <c r="C8685" s="16" t="str">
        <f>IF('6.標準時間'!$C8685="","",'6.標準時間'!C8685)</f>
        <v/>
      </c>
      <c r="D8685" s="16" t="str">
        <f>IF('6.標準時間'!$C8685="","",'6.標準時間'!E8685)</f>
        <v/>
      </c>
      <c r="E8685" s="171" t="str">
        <f>IF('6.標準時間'!$C8685="","",'6.標準時間'!F8685)</f>
        <v/>
      </c>
      <c r="F8685" s="15" t="str">
        <f t="shared" si="270"/>
        <v/>
      </c>
      <c r="G8685" s="142" t="str">
        <f>IF('6.標準時間'!$C8685="","",'6.標準時間'!H8685)</f>
        <v/>
      </c>
      <c r="H8685" s="142" t="str">
        <f>IF('6.標準時間'!$C8685="","",'6.標準時間'!I8685)</f>
        <v/>
      </c>
      <c r="I8685" s="107" t="str">
        <f>IF(C8685="","",VLOOKUP($C8685,'7.工程別レート'!$C$6:$E$501,3,FALSE))</f>
        <v/>
      </c>
      <c r="J8685" s="108" t="str">
        <f>IF(C8685="","",VLOOKUP($C8685,'7.工程別レート'!$C$6:$E$501,2,FALSE))</f>
        <v/>
      </c>
      <c r="K8685" s="195" t="str">
        <f t="shared" si="271"/>
        <v/>
      </c>
    </row>
    <row r="8686" spans="2:11" ht="18" customHeight="1">
      <c r="B8686" s="16" t="str">
        <f>IF('6.標準時間'!$B8686="","",'6.標準時間'!B8686)</f>
        <v/>
      </c>
      <c r="C8686" s="16" t="str">
        <f>IF('6.標準時間'!$C8686="","",'6.標準時間'!C8686)</f>
        <v/>
      </c>
      <c r="D8686" s="16" t="str">
        <f>IF('6.標準時間'!$C8686="","",'6.標準時間'!E8686)</f>
        <v/>
      </c>
      <c r="E8686" s="171" t="str">
        <f>IF('6.標準時間'!$C8686="","",'6.標準時間'!F8686)</f>
        <v/>
      </c>
      <c r="F8686" s="15" t="str">
        <f t="shared" si="270"/>
        <v/>
      </c>
      <c r="G8686" s="142" t="str">
        <f>IF('6.標準時間'!$C8686="","",'6.標準時間'!H8686)</f>
        <v/>
      </c>
      <c r="H8686" s="142" t="str">
        <f>IF('6.標準時間'!$C8686="","",'6.標準時間'!I8686)</f>
        <v/>
      </c>
      <c r="I8686" s="107" t="str">
        <f>IF(C8686="","",VLOOKUP($C8686,'7.工程別レート'!$C$6:$E$501,3,FALSE))</f>
        <v/>
      </c>
      <c r="J8686" s="108" t="str">
        <f>IF(C8686="","",VLOOKUP($C8686,'7.工程別レート'!$C$6:$E$501,2,FALSE))</f>
        <v/>
      </c>
      <c r="K8686" s="195" t="str">
        <f t="shared" si="271"/>
        <v/>
      </c>
    </row>
    <row r="8687" spans="2:11" ht="18" customHeight="1">
      <c r="B8687" s="16" t="str">
        <f>IF('6.標準時間'!$B8687="","",'6.標準時間'!B8687)</f>
        <v/>
      </c>
      <c r="C8687" s="16" t="str">
        <f>IF('6.標準時間'!$C8687="","",'6.標準時間'!C8687)</f>
        <v/>
      </c>
      <c r="D8687" s="16" t="str">
        <f>IF('6.標準時間'!$C8687="","",'6.標準時間'!E8687)</f>
        <v/>
      </c>
      <c r="E8687" s="171" t="str">
        <f>IF('6.標準時間'!$C8687="","",'6.標準時間'!F8687)</f>
        <v/>
      </c>
      <c r="F8687" s="15" t="str">
        <f t="shared" si="270"/>
        <v/>
      </c>
      <c r="G8687" s="142" t="str">
        <f>IF('6.標準時間'!$C8687="","",'6.標準時間'!H8687)</f>
        <v/>
      </c>
      <c r="H8687" s="142" t="str">
        <f>IF('6.標準時間'!$C8687="","",'6.標準時間'!I8687)</f>
        <v/>
      </c>
      <c r="I8687" s="107" t="str">
        <f>IF(C8687="","",VLOOKUP($C8687,'7.工程別レート'!$C$6:$E$501,3,FALSE))</f>
        <v/>
      </c>
      <c r="J8687" s="108" t="str">
        <f>IF(C8687="","",VLOOKUP($C8687,'7.工程別レート'!$C$6:$E$501,2,FALSE))</f>
        <v/>
      </c>
      <c r="K8687" s="195" t="str">
        <f t="shared" si="271"/>
        <v/>
      </c>
    </row>
    <row r="8688" spans="2:11" ht="18" customHeight="1">
      <c r="B8688" s="16" t="str">
        <f>IF('6.標準時間'!$B8688="","",'6.標準時間'!B8688)</f>
        <v/>
      </c>
      <c r="C8688" s="16" t="str">
        <f>IF('6.標準時間'!$C8688="","",'6.標準時間'!C8688)</f>
        <v/>
      </c>
      <c r="D8688" s="16" t="str">
        <f>IF('6.標準時間'!$C8688="","",'6.標準時間'!E8688)</f>
        <v/>
      </c>
      <c r="E8688" s="171" t="str">
        <f>IF('6.標準時間'!$C8688="","",'6.標準時間'!F8688)</f>
        <v/>
      </c>
      <c r="F8688" s="15" t="str">
        <f t="shared" si="270"/>
        <v/>
      </c>
      <c r="G8688" s="142" t="str">
        <f>IF('6.標準時間'!$C8688="","",'6.標準時間'!H8688)</f>
        <v/>
      </c>
      <c r="H8688" s="142" t="str">
        <f>IF('6.標準時間'!$C8688="","",'6.標準時間'!I8688)</f>
        <v/>
      </c>
      <c r="I8688" s="107" t="str">
        <f>IF(C8688="","",VLOOKUP($C8688,'7.工程別レート'!$C$6:$E$501,3,FALSE))</f>
        <v/>
      </c>
      <c r="J8688" s="108" t="str">
        <f>IF(C8688="","",VLOOKUP($C8688,'7.工程別レート'!$C$6:$E$501,2,FALSE))</f>
        <v/>
      </c>
      <c r="K8688" s="195" t="str">
        <f t="shared" si="271"/>
        <v/>
      </c>
    </row>
    <row r="8689" spans="2:11" ht="18" customHeight="1">
      <c r="B8689" s="16" t="str">
        <f>IF('6.標準時間'!$B8689="","",'6.標準時間'!B8689)</f>
        <v/>
      </c>
      <c r="C8689" s="16" t="str">
        <f>IF('6.標準時間'!$C8689="","",'6.標準時間'!C8689)</f>
        <v/>
      </c>
      <c r="D8689" s="16" t="str">
        <f>IF('6.標準時間'!$C8689="","",'6.標準時間'!E8689)</f>
        <v/>
      </c>
      <c r="E8689" s="171" t="str">
        <f>IF('6.標準時間'!$C8689="","",'6.標準時間'!F8689)</f>
        <v/>
      </c>
      <c r="F8689" s="15" t="str">
        <f t="shared" si="270"/>
        <v/>
      </c>
      <c r="G8689" s="142" t="str">
        <f>IF('6.標準時間'!$C8689="","",'6.標準時間'!H8689)</f>
        <v/>
      </c>
      <c r="H8689" s="142" t="str">
        <f>IF('6.標準時間'!$C8689="","",'6.標準時間'!I8689)</f>
        <v/>
      </c>
      <c r="I8689" s="107" t="str">
        <f>IF(C8689="","",VLOOKUP($C8689,'7.工程別レート'!$C$6:$E$501,3,FALSE))</f>
        <v/>
      </c>
      <c r="J8689" s="108" t="str">
        <f>IF(C8689="","",VLOOKUP($C8689,'7.工程別レート'!$C$6:$E$501,2,FALSE))</f>
        <v/>
      </c>
      <c r="K8689" s="195" t="str">
        <f t="shared" si="271"/>
        <v/>
      </c>
    </row>
    <row r="8690" spans="2:11" ht="18" customHeight="1">
      <c r="B8690" s="16" t="str">
        <f>IF('6.標準時間'!$B8690="","",'6.標準時間'!B8690)</f>
        <v/>
      </c>
      <c r="C8690" s="16" t="str">
        <f>IF('6.標準時間'!$C8690="","",'6.標準時間'!C8690)</f>
        <v/>
      </c>
      <c r="D8690" s="16" t="str">
        <f>IF('6.標準時間'!$C8690="","",'6.標準時間'!E8690)</f>
        <v/>
      </c>
      <c r="E8690" s="171" t="str">
        <f>IF('6.標準時間'!$C8690="","",'6.標準時間'!F8690)</f>
        <v/>
      </c>
      <c r="F8690" s="15" t="str">
        <f t="shared" si="270"/>
        <v/>
      </c>
      <c r="G8690" s="142" t="str">
        <f>IF('6.標準時間'!$C8690="","",'6.標準時間'!H8690)</f>
        <v/>
      </c>
      <c r="H8690" s="142" t="str">
        <f>IF('6.標準時間'!$C8690="","",'6.標準時間'!I8690)</f>
        <v/>
      </c>
      <c r="I8690" s="107" t="str">
        <f>IF(C8690="","",VLOOKUP($C8690,'7.工程別レート'!$C$6:$E$501,3,FALSE))</f>
        <v/>
      </c>
      <c r="J8690" s="108" t="str">
        <f>IF(C8690="","",VLOOKUP($C8690,'7.工程別レート'!$C$6:$E$501,2,FALSE))</f>
        <v/>
      </c>
      <c r="K8690" s="195" t="str">
        <f t="shared" si="271"/>
        <v/>
      </c>
    </row>
    <row r="8691" spans="2:11" ht="18" customHeight="1">
      <c r="B8691" s="16" t="str">
        <f>IF('6.標準時間'!$B8691="","",'6.標準時間'!B8691)</f>
        <v/>
      </c>
      <c r="C8691" s="16" t="str">
        <f>IF('6.標準時間'!$C8691="","",'6.標準時間'!C8691)</f>
        <v/>
      </c>
      <c r="D8691" s="16" t="str">
        <f>IF('6.標準時間'!$C8691="","",'6.標準時間'!E8691)</f>
        <v/>
      </c>
      <c r="E8691" s="171" t="str">
        <f>IF('6.標準時間'!$C8691="","",'6.標準時間'!F8691)</f>
        <v/>
      </c>
      <c r="F8691" s="15" t="str">
        <f t="shared" si="270"/>
        <v/>
      </c>
      <c r="G8691" s="142" t="str">
        <f>IF('6.標準時間'!$C8691="","",'6.標準時間'!H8691)</f>
        <v/>
      </c>
      <c r="H8691" s="142" t="str">
        <f>IF('6.標準時間'!$C8691="","",'6.標準時間'!I8691)</f>
        <v/>
      </c>
      <c r="I8691" s="107" t="str">
        <f>IF(C8691="","",VLOOKUP($C8691,'7.工程別レート'!$C$6:$E$501,3,FALSE))</f>
        <v/>
      </c>
      <c r="J8691" s="108" t="str">
        <f>IF(C8691="","",VLOOKUP($C8691,'7.工程別レート'!$C$6:$E$501,2,FALSE))</f>
        <v/>
      </c>
      <c r="K8691" s="195" t="str">
        <f t="shared" si="271"/>
        <v/>
      </c>
    </row>
    <row r="8692" spans="2:11" ht="18" customHeight="1">
      <c r="B8692" s="16" t="str">
        <f>IF('6.標準時間'!$B8692="","",'6.標準時間'!B8692)</f>
        <v/>
      </c>
      <c r="C8692" s="16" t="str">
        <f>IF('6.標準時間'!$C8692="","",'6.標準時間'!C8692)</f>
        <v/>
      </c>
      <c r="D8692" s="16" t="str">
        <f>IF('6.標準時間'!$C8692="","",'6.標準時間'!E8692)</f>
        <v/>
      </c>
      <c r="E8692" s="171" t="str">
        <f>IF('6.標準時間'!$C8692="","",'6.標準時間'!F8692)</f>
        <v/>
      </c>
      <c r="F8692" s="15" t="str">
        <f t="shared" si="270"/>
        <v/>
      </c>
      <c r="G8692" s="142" t="str">
        <f>IF('6.標準時間'!$C8692="","",'6.標準時間'!H8692)</f>
        <v/>
      </c>
      <c r="H8692" s="142" t="str">
        <f>IF('6.標準時間'!$C8692="","",'6.標準時間'!I8692)</f>
        <v/>
      </c>
      <c r="I8692" s="107" t="str">
        <f>IF(C8692="","",VLOOKUP($C8692,'7.工程別レート'!$C$6:$E$501,3,FALSE))</f>
        <v/>
      </c>
      <c r="J8692" s="108" t="str">
        <f>IF(C8692="","",VLOOKUP($C8692,'7.工程別レート'!$C$6:$E$501,2,FALSE))</f>
        <v/>
      </c>
      <c r="K8692" s="195" t="str">
        <f t="shared" si="271"/>
        <v/>
      </c>
    </row>
    <row r="8693" spans="2:11" ht="18" customHeight="1">
      <c r="B8693" s="16" t="str">
        <f>IF('6.標準時間'!$B8693="","",'6.標準時間'!B8693)</f>
        <v/>
      </c>
      <c r="C8693" s="16" t="str">
        <f>IF('6.標準時間'!$C8693="","",'6.標準時間'!C8693)</f>
        <v/>
      </c>
      <c r="D8693" s="16" t="str">
        <f>IF('6.標準時間'!$C8693="","",'6.標準時間'!E8693)</f>
        <v/>
      </c>
      <c r="E8693" s="171" t="str">
        <f>IF('6.標準時間'!$C8693="","",'6.標準時間'!F8693)</f>
        <v/>
      </c>
      <c r="F8693" s="15" t="str">
        <f t="shared" si="270"/>
        <v/>
      </c>
      <c r="G8693" s="142" t="str">
        <f>IF('6.標準時間'!$C8693="","",'6.標準時間'!H8693)</f>
        <v/>
      </c>
      <c r="H8693" s="142" t="str">
        <f>IF('6.標準時間'!$C8693="","",'6.標準時間'!I8693)</f>
        <v/>
      </c>
      <c r="I8693" s="107" t="str">
        <f>IF(C8693="","",VLOOKUP($C8693,'7.工程別レート'!$C$6:$E$501,3,FALSE))</f>
        <v/>
      </c>
      <c r="J8693" s="108" t="str">
        <f>IF(C8693="","",VLOOKUP($C8693,'7.工程別レート'!$C$6:$E$501,2,FALSE))</f>
        <v/>
      </c>
      <c r="K8693" s="195" t="str">
        <f t="shared" si="271"/>
        <v/>
      </c>
    </row>
    <row r="8694" spans="2:11" ht="18" customHeight="1">
      <c r="B8694" s="16" t="str">
        <f>IF('6.標準時間'!$B8694="","",'6.標準時間'!B8694)</f>
        <v/>
      </c>
      <c r="C8694" s="16" t="str">
        <f>IF('6.標準時間'!$C8694="","",'6.標準時間'!C8694)</f>
        <v/>
      </c>
      <c r="D8694" s="16" t="str">
        <f>IF('6.標準時間'!$C8694="","",'6.標準時間'!E8694)</f>
        <v/>
      </c>
      <c r="E8694" s="171" t="str">
        <f>IF('6.標準時間'!$C8694="","",'6.標準時間'!F8694)</f>
        <v/>
      </c>
      <c r="F8694" s="15" t="str">
        <f t="shared" si="270"/>
        <v/>
      </c>
      <c r="G8694" s="142" t="str">
        <f>IF('6.標準時間'!$C8694="","",'6.標準時間'!H8694)</f>
        <v/>
      </c>
      <c r="H8694" s="142" t="str">
        <f>IF('6.標準時間'!$C8694="","",'6.標準時間'!I8694)</f>
        <v/>
      </c>
      <c r="I8694" s="107" t="str">
        <f>IF(C8694="","",VLOOKUP($C8694,'7.工程別レート'!$C$6:$E$501,3,FALSE))</f>
        <v/>
      </c>
      <c r="J8694" s="108" t="str">
        <f>IF(C8694="","",VLOOKUP($C8694,'7.工程別レート'!$C$6:$E$501,2,FALSE))</f>
        <v/>
      </c>
      <c r="K8694" s="195" t="str">
        <f t="shared" si="271"/>
        <v/>
      </c>
    </row>
    <row r="8695" spans="2:11" ht="18" customHeight="1">
      <c r="B8695" s="16" t="str">
        <f>IF('6.標準時間'!$B8695="","",'6.標準時間'!B8695)</f>
        <v/>
      </c>
      <c r="C8695" s="16" t="str">
        <f>IF('6.標準時間'!$C8695="","",'6.標準時間'!C8695)</f>
        <v/>
      </c>
      <c r="D8695" s="16" t="str">
        <f>IF('6.標準時間'!$C8695="","",'6.標準時間'!E8695)</f>
        <v/>
      </c>
      <c r="E8695" s="171" t="str">
        <f>IF('6.標準時間'!$C8695="","",'6.標準時間'!F8695)</f>
        <v/>
      </c>
      <c r="F8695" s="15" t="str">
        <f t="shared" si="270"/>
        <v/>
      </c>
      <c r="G8695" s="142" t="str">
        <f>IF('6.標準時間'!$C8695="","",'6.標準時間'!H8695)</f>
        <v/>
      </c>
      <c r="H8695" s="142" t="str">
        <f>IF('6.標準時間'!$C8695="","",'6.標準時間'!I8695)</f>
        <v/>
      </c>
      <c r="I8695" s="107" t="str">
        <f>IF(C8695="","",VLOOKUP($C8695,'7.工程別レート'!$C$6:$E$501,3,FALSE))</f>
        <v/>
      </c>
      <c r="J8695" s="108" t="str">
        <f>IF(C8695="","",VLOOKUP($C8695,'7.工程別レート'!$C$6:$E$501,2,FALSE))</f>
        <v/>
      </c>
      <c r="K8695" s="195" t="str">
        <f t="shared" si="271"/>
        <v/>
      </c>
    </row>
    <row r="8696" spans="2:11" ht="18" customHeight="1">
      <c r="B8696" s="16" t="str">
        <f>IF('6.標準時間'!$B8696="","",'6.標準時間'!B8696)</f>
        <v/>
      </c>
      <c r="C8696" s="16" t="str">
        <f>IF('6.標準時間'!$C8696="","",'6.標準時間'!C8696)</f>
        <v/>
      </c>
      <c r="D8696" s="16" t="str">
        <f>IF('6.標準時間'!$C8696="","",'6.標準時間'!E8696)</f>
        <v/>
      </c>
      <c r="E8696" s="171" t="str">
        <f>IF('6.標準時間'!$C8696="","",'6.標準時間'!F8696)</f>
        <v/>
      </c>
      <c r="F8696" s="15" t="str">
        <f t="shared" si="270"/>
        <v/>
      </c>
      <c r="G8696" s="142" t="str">
        <f>IF('6.標準時間'!$C8696="","",'6.標準時間'!H8696)</f>
        <v/>
      </c>
      <c r="H8696" s="142" t="str">
        <f>IF('6.標準時間'!$C8696="","",'6.標準時間'!I8696)</f>
        <v/>
      </c>
      <c r="I8696" s="107" t="str">
        <f>IF(C8696="","",VLOOKUP($C8696,'7.工程別レート'!$C$6:$E$501,3,FALSE))</f>
        <v/>
      </c>
      <c r="J8696" s="108" t="str">
        <f>IF(C8696="","",VLOOKUP($C8696,'7.工程別レート'!$C$6:$E$501,2,FALSE))</f>
        <v/>
      </c>
      <c r="K8696" s="195" t="str">
        <f t="shared" si="271"/>
        <v/>
      </c>
    </row>
    <row r="8697" spans="2:11" ht="18" customHeight="1">
      <c r="B8697" s="16" t="str">
        <f>IF('6.標準時間'!$B8697="","",'6.標準時間'!B8697)</f>
        <v/>
      </c>
      <c r="C8697" s="16" t="str">
        <f>IF('6.標準時間'!$C8697="","",'6.標準時間'!C8697)</f>
        <v/>
      </c>
      <c r="D8697" s="16" t="str">
        <f>IF('6.標準時間'!$C8697="","",'6.標準時間'!E8697)</f>
        <v/>
      </c>
      <c r="E8697" s="171" t="str">
        <f>IF('6.標準時間'!$C8697="","",'6.標準時間'!F8697)</f>
        <v/>
      </c>
      <c r="F8697" s="15" t="str">
        <f t="shared" si="270"/>
        <v/>
      </c>
      <c r="G8697" s="142" t="str">
        <f>IF('6.標準時間'!$C8697="","",'6.標準時間'!H8697)</f>
        <v/>
      </c>
      <c r="H8697" s="142" t="str">
        <f>IF('6.標準時間'!$C8697="","",'6.標準時間'!I8697)</f>
        <v/>
      </c>
      <c r="I8697" s="107" t="str">
        <f>IF(C8697="","",VLOOKUP($C8697,'7.工程別レート'!$C$6:$E$501,3,FALSE))</f>
        <v/>
      </c>
      <c r="J8697" s="108" t="str">
        <f>IF(C8697="","",VLOOKUP($C8697,'7.工程別レート'!$C$6:$E$501,2,FALSE))</f>
        <v/>
      </c>
      <c r="K8697" s="195" t="str">
        <f t="shared" si="271"/>
        <v/>
      </c>
    </row>
    <row r="8698" spans="2:11" ht="18" customHeight="1">
      <c r="B8698" s="16" t="str">
        <f>IF('6.標準時間'!$B8698="","",'6.標準時間'!B8698)</f>
        <v/>
      </c>
      <c r="C8698" s="16" t="str">
        <f>IF('6.標準時間'!$C8698="","",'6.標準時間'!C8698)</f>
        <v/>
      </c>
      <c r="D8698" s="16" t="str">
        <f>IF('6.標準時間'!$C8698="","",'6.標準時間'!E8698)</f>
        <v/>
      </c>
      <c r="E8698" s="171" t="str">
        <f>IF('6.標準時間'!$C8698="","",'6.標準時間'!F8698)</f>
        <v/>
      </c>
      <c r="F8698" s="15" t="str">
        <f t="shared" si="270"/>
        <v/>
      </c>
      <c r="G8698" s="142" t="str">
        <f>IF('6.標準時間'!$C8698="","",'6.標準時間'!H8698)</f>
        <v/>
      </c>
      <c r="H8698" s="142" t="str">
        <f>IF('6.標準時間'!$C8698="","",'6.標準時間'!I8698)</f>
        <v/>
      </c>
      <c r="I8698" s="107" t="str">
        <f>IF(C8698="","",VLOOKUP($C8698,'7.工程別レート'!$C$6:$E$501,3,FALSE))</f>
        <v/>
      </c>
      <c r="J8698" s="108" t="str">
        <f>IF(C8698="","",VLOOKUP($C8698,'7.工程別レート'!$C$6:$E$501,2,FALSE))</f>
        <v/>
      </c>
      <c r="K8698" s="195" t="str">
        <f t="shared" si="271"/>
        <v/>
      </c>
    </row>
    <row r="8699" spans="2:11" ht="18" customHeight="1">
      <c r="B8699" s="16" t="str">
        <f>IF('6.標準時間'!$B8699="","",'6.標準時間'!B8699)</f>
        <v/>
      </c>
      <c r="C8699" s="16" t="str">
        <f>IF('6.標準時間'!$C8699="","",'6.標準時間'!C8699)</f>
        <v/>
      </c>
      <c r="D8699" s="16" t="str">
        <f>IF('6.標準時間'!$C8699="","",'6.標準時間'!E8699)</f>
        <v/>
      </c>
      <c r="E8699" s="171" t="str">
        <f>IF('6.標準時間'!$C8699="","",'6.標準時間'!F8699)</f>
        <v/>
      </c>
      <c r="F8699" s="15" t="str">
        <f t="shared" si="270"/>
        <v/>
      </c>
      <c r="G8699" s="142" t="str">
        <f>IF('6.標準時間'!$C8699="","",'6.標準時間'!H8699)</f>
        <v/>
      </c>
      <c r="H8699" s="142" t="str">
        <f>IF('6.標準時間'!$C8699="","",'6.標準時間'!I8699)</f>
        <v/>
      </c>
      <c r="I8699" s="107" t="str">
        <f>IF(C8699="","",VLOOKUP($C8699,'7.工程別レート'!$C$6:$E$501,3,FALSE))</f>
        <v/>
      </c>
      <c r="J8699" s="108" t="str">
        <f>IF(C8699="","",VLOOKUP($C8699,'7.工程別レート'!$C$6:$E$501,2,FALSE))</f>
        <v/>
      </c>
      <c r="K8699" s="195" t="str">
        <f t="shared" si="271"/>
        <v/>
      </c>
    </row>
    <row r="8700" spans="2:11" ht="18" customHeight="1">
      <c r="B8700" s="16" t="str">
        <f>IF('6.標準時間'!$B8700="","",'6.標準時間'!B8700)</f>
        <v/>
      </c>
      <c r="C8700" s="16" t="str">
        <f>IF('6.標準時間'!$C8700="","",'6.標準時間'!C8700)</f>
        <v/>
      </c>
      <c r="D8700" s="16" t="str">
        <f>IF('6.標準時間'!$C8700="","",'6.標準時間'!E8700)</f>
        <v/>
      </c>
      <c r="E8700" s="171" t="str">
        <f>IF('6.標準時間'!$C8700="","",'6.標準時間'!F8700)</f>
        <v/>
      </c>
      <c r="F8700" s="15" t="str">
        <f t="shared" si="270"/>
        <v/>
      </c>
      <c r="G8700" s="142" t="str">
        <f>IF('6.標準時間'!$C8700="","",'6.標準時間'!H8700)</f>
        <v/>
      </c>
      <c r="H8700" s="142" t="str">
        <f>IF('6.標準時間'!$C8700="","",'6.標準時間'!I8700)</f>
        <v/>
      </c>
      <c r="I8700" s="107" t="str">
        <f>IF(C8700="","",VLOOKUP($C8700,'7.工程別レート'!$C$6:$E$501,3,FALSE))</f>
        <v/>
      </c>
      <c r="J8700" s="108" t="str">
        <f>IF(C8700="","",VLOOKUP($C8700,'7.工程別レート'!$C$6:$E$501,2,FALSE))</f>
        <v/>
      </c>
      <c r="K8700" s="195" t="str">
        <f t="shared" si="271"/>
        <v/>
      </c>
    </row>
    <row r="8701" spans="2:11" ht="18" customHeight="1">
      <c r="B8701" s="16" t="str">
        <f>IF('6.標準時間'!$B8701="","",'6.標準時間'!B8701)</f>
        <v/>
      </c>
      <c r="C8701" s="16" t="str">
        <f>IF('6.標準時間'!$C8701="","",'6.標準時間'!C8701)</f>
        <v/>
      </c>
      <c r="D8701" s="16" t="str">
        <f>IF('6.標準時間'!$C8701="","",'6.標準時間'!E8701)</f>
        <v/>
      </c>
      <c r="E8701" s="171" t="str">
        <f>IF('6.標準時間'!$C8701="","",'6.標準時間'!F8701)</f>
        <v/>
      </c>
      <c r="F8701" s="15" t="str">
        <f t="shared" si="270"/>
        <v/>
      </c>
      <c r="G8701" s="142" t="str">
        <f>IF('6.標準時間'!$C8701="","",'6.標準時間'!H8701)</f>
        <v/>
      </c>
      <c r="H8701" s="142" t="str">
        <f>IF('6.標準時間'!$C8701="","",'6.標準時間'!I8701)</f>
        <v/>
      </c>
      <c r="I8701" s="107" t="str">
        <f>IF(C8701="","",VLOOKUP($C8701,'7.工程別レート'!$C$6:$E$501,3,FALSE))</f>
        <v/>
      </c>
      <c r="J8701" s="108" t="str">
        <f>IF(C8701="","",VLOOKUP($C8701,'7.工程別レート'!$C$6:$E$501,2,FALSE))</f>
        <v/>
      </c>
      <c r="K8701" s="195" t="str">
        <f t="shared" si="271"/>
        <v/>
      </c>
    </row>
    <row r="8702" spans="2:11" ht="18" customHeight="1">
      <c r="B8702" s="16" t="str">
        <f>IF('6.標準時間'!$B8702="","",'6.標準時間'!B8702)</f>
        <v/>
      </c>
      <c r="C8702" s="16" t="str">
        <f>IF('6.標準時間'!$C8702="","",'6.標準時間'!C8702)</f>
        <v/>
      </c>
      <c r="D8702" s="16" t="str">
        <f>IF('6.標準時間'!$C8702="","",'6.標準時間'!E8702)</f>
        <v/>
      </c>
      <c r="E8702" s="171" t="str">
        <f>IF('6.標準時間'!$C8702="","",'6.標準時間'!F8702)</f>
        <v/>
      </c>
      <c r="F8702" s="15" t="str">
        <f t="shared" si="270"/>
        <v/>
      </c>
      <c r="G8702" s="142" t="str">
        <f>IF('6.標準時間'!$C8702="","",'6.標準時間'!H8702)</f>
        <v/>
      </c>
      <c r="H8702" s="142" t="str">
        <f>IF('6.標準時間'!$C8702="","",'6.標準時間'!I8702)</f>
        <v/>
      </c>
      <c r="I8702" s="107" t="str">
        <f>IF(C8702="","",VLOOKUP($C8702,'7.工程別レート'!$C$6:$E$501,3,FALSE))</f>
        <v/>
      </c>
      <c r="J8702" s="108" t="str">
        <f>IF(C8702="","",VLOOKUP($C8702,'7.工程別レート'!$C$6:$E$501,2,FALSE))</f>
        <v/>
      </c>
      <c r="K8702" s="195" t="str">
        <f t="shared" si="271"/>
        <v/>
      </c>
    </row>
    <row r="8703" spans="2:11" ht="18" customHeight="1">
      <c r="B8703" s="16" t="str">
        <f>IF('6.標準時間'!$B8703="","",'6.標準時間'!B8703)</f>
        <v/>
      </c>
      <c r="C8703" s="16" t="str">
        <f>IF('6.標準時間'!$C8703="","",'6.標準時間'!C8703)</f>
        <v/>
      </c>
      <c r="D8703" s="16" t="str">
        <f>IF('6.標準時間'!$C8703="","",'6.標準時間'!E8703)</f>
        <v/>
      </c>
      <c r="E8703" s="171" t="str">
        <f>IF('6.標準時間'!$C8703="","",'6.標準時間'!F8703)</f>
        <v/>
      </c>
      <c r="F8703" s="15" t="str">
        <f t="shared" si="270"/>
        <v/>
      </c>
      <c r="G8703" s="142" t="str">
        <f>IF('6.標準時間'!$C8703="","",'6.標準時間'!H8703)</f>
        <v/>
      </c>
      <c r="H8703" s="142" t="str">
        <f>IF('6.標準時間'!$C8703="","",'6.標準時間'!I8703)</f>
        <v/>
      </c>
      <c r="I8703" s="107" t="str">
        <f>IF(C8703="","",VLOOKUP($C8703,'7.工程別レート'!$C$6:$E$501,3,FALSE))</f>
        <v/>
      </c>
      <c r="J8703" s="108" t="str">
        <f>IF(C8703="","",VLOOKUP($C8703,'7.工程別レート'!$C$6:$E$501,2,FALSE))</f>
        <v/>
      </c>
      <c r="K8703" s="195" t="str">
        <f t="shared" si="271"/>
        <v/>
      </c>
    </row>
    <row r="8704" spans="2:11" ht="18" customHeight="1">
      <c r="B8704" s="16" t="str">
        <f>IF('6.標準時間'!$B8704="","",'6.標準時間'!B8704)</f>
        <v/>
      </c>
      <c r="C8704" s="16" t="str">
        <f>IF('6.標準時間'!$C8704="","",'6.標準時間'!C8704)</f>
        <v/>
      </c>
      <c r="D8704" s="16" t="str">
        <f>IF('6.標準時間'!$C8704="","",'6.標準時間'!E8704)</f>
        <v/>
      </c>
      <c r="E8704" s="171" t="str">
        <f>IF('6.標準時間'!$C8704="","",'6.標準時間'!F8704)</f>
        <v/>
      </c>
      <c r="F8704" s="15" t="str">
        <f t="shared" si="270"/>
        <v/>
      </c>
      <c r="G8704" s="142" t="str">
        <f>IF('6.標準時間'!$C8704="","",'6.標準時間'!H8704)</f>
        <v/>
      </c>
      <c r="H8704" s="142" t="str">
        <f>IF('6.標準時間'!$C8704="","",'6.標準時間'!I8704)</f>
        <v/>
      </c>
      <c r="I8704" s="107" t="str">
        <f>IF(C8704="","",VLOOKUP($C8704,'7.工程別レート'!$C$6:$E$501,3,FALSE))</f>
        <v/>
      </c>
      <c r="J8704" s="108" t="str">
        <f>IF(C8704="","",VLOOKUP($C8704,'7.工程別レート'!$C$6:$E$501,2,FALSE))</f>
        <v/>
      </c>
      <c r="K8704" s="195" t="str">
        <f t="shared" si="271"/>
        <v/>
      </c>
    </row>
    <row r="8705" spans="2:11" ht="18" customHeight="1">
      <c r="B8705" s="16" t="str">
        <f>IF('6.標準時間'!$B8705="","",'6.標準時間'!B8705)</f>
        <v/>
      </c>
      <c r="C8705" s="16" t="str">
        <f>IF('6.標準時間'!$C8705="","",'6.標準時間'!C8705)</f>
        <v/>
      </c>
      <c r="D8705" s="16" t="str">
        <f>IF('6.標準時間'!$C8705="","",'6.標準時間'!E8705)</f>
        <v/>
      </c>
      <c r="E8705" s="171" t="str">
        <f>IF('6.標準時間'!$C8705="","",'6.標準時間'!F8705)</f>
        <v/>
      </c>
      <c r="F8705" s="15" t="str">
        <f t="shared" si="270"/>
        <v/>
      </c>
      <c r="G8705" s="142" t="str">
        <f>IF('6.標準時間'!$C8705="","",'6.標準時間'!H8705)</f>
        <v/>
      </c>
      <c r="H8705" s="142" t="str">
        <f>IF('6.標準時間'!$C8705="","",'6.標準時間'!I8705)</f>
        <v/>
      </c>
      <c r="I8705" s="107" t="str">
        <f>IF(C8705="","",VLOOKUP($C8705,'7.工程別レート'!$C$6:$E$501,3,FALSE))</f>
        <v/>
      </c>
      <c r="J8705" s="108" t="str">
        <f>IF(C8705="","",VLOOKUP($C8705,'7.工程別レート'!$C$6:$E$501,2,FALSE))</f>
        <v/>
      </c>
      <c r="K8705" s="195" t="str">
        <f t="shared" si="271"/>
        <v/>
      </c>
    </row>
    <row r="8706" spans="2:11" ht="18" customHeight="1">
      <c r="B8706" s="16" t="str">
        <f>IF('6.標準時間'!$B8706="","",'6.標準時間'!B8706)</f>
        <v/>
      </c>
      <c r="C8706" s="16" t="str">
        <f>IF('6.標準時間'!$C8706="","",'6.標準時間'!C8706)</f>
        <v/>
      </c>
      <c r="D8706" s="16" t="str">
        <f>IF('6.標準時間'!$C8706="","",'6.標準時間'!E8706)</f>
        <v/>
      </c>
      <c r="E8706" s="171" t="str">
        <f>IF('6.標準時間'!$C8706="","",'6.標準時間'!F8706)</f>
        <v/>
      </c>
      <c r="F8706" s="15" t="str">
        <f t="shared" si="270"/>
        <v/>
      </c>
      <c r="G8706" s="142" t="str">
        <f>IF('6.標準時間'!$C8706="","",'6.標準時間'!H8706)</f>
        <v/>
      </c>
      <c r="H8706" s="142" t="str">
        <f>IF('6.標準時間'!$C8706="","",'6.標準時間'!I8706)</f>
        <v/>
      </c>
      <c r="I8706" s="107" t="str">
        <f>IF(C8706="","",VLOOKUP($C8706,'7.工程別レート'!$C$6:$E$501,3,FALSE))</f>
        <v/>
      </c>
      <c r="J8706" s="108" t="str">
        <f>IF(C8706="","",VLOOKUP($C8706,'7.工程別レート'!$C$6:$E$501,2,FALSE))</f>
        <v/>
      </c>
      <c r="K8706" s="195" t="str">
        <f t="shared" si="271"/>
        <v/>
      </c>
    </row>
    <row r="8707" spans="2:11" ht="18" customHeight="1">
      <c r="B8707" s="16" t="str">
        <f>IF('6.標準時間'!$B8707="","",'6.標準時間'!B8707)</f>
        <v/>
      </c>
      <c r="C8707" s="16" t="str">
        <f>IF('6.標準時間'!$C8707="","",'6.標準時間'!C8707)</f>
        <v/>
      </c>
      <c r="D8707" s="16" t="str">
        <f>IF('6.標準時間'!$C8707="","",'6.標準時間'!E8707)</f>
        <v/>
      </c>
      <c r="E8707" s="171" t="str">
        <f>IF('6.標準時間'!$C8707="","",'6.標準時間'!F8707)</f>
        <v/>
      </c>
      <c r="F8707" s="15" t="str">
        <f t="shared" si="270"/>
        <v/>
      </c>
      <c r="G8707" s="142" t="str">
        <f>IF('6.標準時間'!$C8707="","",'6.標準時間'!H8707)</f>
        <v/>
      </c>
      <c r="H8707" s="142" t="str">
        <f>IF('6.標準時間'!$C8707="","",'6.標準時間'!I8707)</f>
        <v/>
      </c>
      <c r="I8707" s="107" t="str">
        <f>IF(C8707="","",VLOOKUP($C8707,'7.工程別レート'!$C$6:$E$501,3,FALSE))</f>
        <v/>
      </c>
      <c r="J8707" s="108" t="str">
        <f>IF(C8707="","",VLOOKUP($C8707,'7.工程別レート'!$C$6:$E$501,2,FALSE))</f>
        <v/>
      </c>
      <c r="K8707" s="195" t="str">
        <f t="shared" si="271"/>
        <v/>
      </c>
    </row>
    <row r="8708" spans="2:11" ht="18" customHeight="1">
      <c r="B8708" s="16" t="str">
        <f>IF('6.標準時間'!$B8708="","",'6.標準時間'!B8708)</f>
        <v/>
      </c>
      <c r="C8708" s="16" t="str">
        <f>IF('6.標準時間'!$C8708="","",'6.標準時間'!C8708)</f>
        <v/>
      </c>
      <c r="D8708" s="16" t="str">
        <f>IF('6.標準時間'!$C8708="","",'6.標準時間'!E8708)</f>
        <v/>
      </c>
      <c r="E8708" s="171" t="str">
        <f>IF('6.標準時間'!$C8708="","",'6.標準時間'!F8708)</f>
        <v/>
      </c>
      <c r="F8708" s="15" t="str">
        <f t="shared" si="270"/>
        <v/>
      </c>
      <c r="G8708" s="142" t="str">
        <f>IF('6.標準時間'!$C8708="","",'6.標準時間'!H8708)</f>
        <v/>
      </c>
      <c r="H8708" s="142" t="str">
        <f>IF('6.標準時間'!$C8708="","",'6.標準時間'!I8708)</f>
        <v/>
      </c>
      <c r="I8708" s="107" t="str">
        <f>IF(C8708="","",VLOOKUP($C8708,'7.工程別レート'!$C$6:$E$501,3,FALSE))</f>
        <v/>
      </c>
      <c r="J8708" s="108" t="str">
        <f>IF(C8708="","",VLOOKUP($C8708,'7.工程別レート'!$C$6:$E$501,2,FALSE))</f>
        <v/>
      </c>
      <c r="K8708" s="195" t="str">
        <f t="shared" si="271"/>
        <v/>
      </c>
    </row>
    <row r="8709" spans="2:11" ht="18" customHeight="1">
      <c r="B8709" s="16" t="str">
        <f>IF('6.標準時間'!$B8709="","",'6.標準時間'!B8709)</f>
        <v/>
      </c>
      <c r="C8709" s="16" t="str">
        <f>IF('6.標準時間'!$C8709="","",'6.標準時間'!C8709)</f>
        <v/>
      </c>
      <c r="D8709" s="16" t="str">
        <f>IF('6.標準時間'!$C8709="","",'6.標準時間'!E8709)</f>
        <v/>
      </c>
      <c r="E8709" s="171" t="str">
        <f>IF('6.標準時間'!$C8709="","",'6.標準時間'!F8709)</f>
        <v/>
      </c>
      <c r="F8709" s="15" t="str">
        <f t="shared" si="270"/>
        <v/>
      </c>
      <c r="G8709" s="142" t="str">
        <f>IF('6.標準時間'!$C8709="","",'6.標準時間'!H8709)</f>
        <v/>
      </c>
      <c r="H8709" s="142" t="str">
        <f>IF('6.標準時間'!$C8709="","",'6.標準時間'!I8709)</f>
        <v/>
      </c>
      <c r="I8709" s="107" t="str">
        <f>IF(C8709="","",VLOOKUP($C8709,'7.工程別レート'!$C$6:$E$501,3,FALSE))</f>
        <v/>
      </c>
      <c r="J8709" s="108" t="str">
        <f>IF(C8709="","",VLOOKUP($C8709,'7.工程別レート'!$C$6:$E$501,2,FALSE))</f>
        <v/>
      </c>
      <c r="K8709" s="195" t="str">
        <f t="shared" si="271"/>
        <v/>
      </c>
    </row>
    <row r="8710" spans="2:11" ht="18" customHeight="1">
      <c r="B8710" s="16" t="str">
        <f>IF('6.標準時間'!$B8710="","",'6.標準時間'!B8710)</f>
        <v/>
      </c>
      <c r="C8710" s="16" t="str">
        <f>IF('6.標準時間'!$C8710="","",'6.標準時間'!C8710)</f>
        <v/>
      </c>
      <c r="D8710" s="16" t="str">
        <f>IF('6.標準時間'!$C8710="","",'6.標準時間'!E8710)</f>
        <v/>
      </c>
      <c r="E8710" s="171" t="str">
        <f>IF('6.標準時間'!$C8710="","",'6.標準時間'!F8710)</f>
        <v/>
      </c>
      <c r="F8710" s="15" t="str">
        <f t="shared" ref="F8710:F8773" si="272">C8710&amp;D8710</f>
        <v/>
      </c>
      <c r="G8710" s="142" t="str">
        <f>IF('6.標準時間'!$C8710="","",'6.標準時間'!H8710)</f>
        <v/>
      </c>
      <c r="H8710" s="142" t="str">
        <f>IF('6.標準時間'!$C8710="","",'6.標準時間'!I8710)</f>
        <v/>
      </c>
      <c r="I8710" s="107" t="str">
        <f>IF(C8710="","",VLOOKUP($C8710,'7.工程別レート'!$C$6:$E$501,3,FALSE))</f>
        <v/>
      </c>
      <c r="J8710" s="108" t="str">
        <f>IF(C8710="","",VLOOKUP($C8710,'7.工程別レート'!$C$6:$E$501,2,FALSE))</f>
        <v/>
      </c>
      <c r="K8710" s="195" t="str">
        <f t="shared" si="271"/>
        <v/>
      </c>
    </row>
    <row r="8711" spans="2:11" ht="18" customHeight="1">
      <c r="B8711" s="16" t="str">
        <f>IF('6.標準時間'!$B8711="","",'6.標準時間'!B8711)</f>
        <v/>
      </c>
      <c r="C8711" s="16" t="str">
        <f>IF('6.標準時間'!$C8711="","",'6.標準時間'!C8711)</f>
        <v/>
      </c>
      <c r="D8711" s="16" t="str">
        <f>IF('6.標準時間'!$C8711="","",'6.標準時間'!E8711)</f>
        <v/>
      </c>
      <c r="E8711" s="171" t="str">
        <f>IF('6.標準時間'!$C8711="","",'6.標準時間'!F8711)</f>
        <v/>
      </c>
      <c r="F8711" s="15" t="str">
        <f t="shared" si="272"/>
        <v/>
      </c>
      <c r="G8711" s="142" t="str">
        <f>IF('6.標準時間'!$C8711="","",'6.標準時間'!H8711)</f>
        <v/>
      </c>
      <c r="H8711" s="142" t="str">
        <f>IF('6.標準時間'!$C8711="","",'6.標準時間'!I8711)</f>
        <v/>
      </c>
      <c r="I8711" s="107" t="str">
        <f>IF(C8711="","",VLOOKUP($C8711,'7.工程別レート'!$C$6:$E$501,3,FALSE))</f>
        <v/>
      </c>
      <c r="J8711" s="108" t="str">
        <f>IF(C8711="","",VLOOKUP($C8711,'7.工程別レート'!$C$6:$E$501,2,FALSE))</f>
        <v/>
      </c>
      <c r="K8711" s="195" t="str">
        <f t="shared" ref="K8711:K8774" si="273">IF(ISERROR((G8711*I8711)+(H8711*J8711)),"",(G8711*I8711)+(H8711*J8711))</f>
        <v/>
      </c>
    </row>
    <row r="8712" spans="2:11" ht="18" customHeight="1">
      <c r="B8712" s="16" t="str">
        <f>IF('6.標準時間'!$B8712="","",'6.標準時間'!B8712)</f>
        <v/>
      </c>
      <c r="C8712" s="16" t="str">
        <f>IF('6.標準時間'!$C8712="","",'6.標準時間'!C8712)</f>
        <v/>
      </c>
      <c r="D8712" s="16" t="str">
        <f>IF('6.標準時間'!$C8712="","",'6.標準時間'!E8712)</f>
        <v/>
      </c>
      <c r="E8712" s="171" t="str">
        <f>IF('6.標準時間'!$C8712="","",'6.標準時間'!F8712)</f>
        <v/>
      </c>
      <c r="F8712" s="15" t="str">
        <f t="shared" si="272"/>
        <v/>
      </c>
      <c r="G8712" s="142" t="str">
        <f>IF('6.標準時間'!$C8712="","",'6.標準時間'!H8712)</f>
        <v/>
      </c>
      <c r="H8712" s="142" t="str">
        <f>IF('6.標準時間'!$C8712="","",'6.標準時間'!I8712)</f>
        <v/>
      </c>
      <c r="I8712" s="107" t="str">
        <f>IF(C8712="","",VLOOKUP($C8712,'7.工程別レート'!$C$6:$E$501,3,FALSE))</f>
        <v/>
      </c>
      <c r="J8712" s="108" t="str">
        <f>IF(C8712="","",VLOOKUP($C8712,'7.工程別レート'!$C$6:$E$501,2,FALSE))</f>
        <v/>
      </c>
      <c r="K8712" s="195" t="str">
        <f t="shared" si="273"/>
        <v/>
      </c>
    </row>
    <row r="8713" spans="2:11" ht="18" customHeight="1">
      <c r="B8713" s="16" t="str">
        <f>IF('6.標準時間'!$B8713="","",'6.標準時間'!B8713)</f>
        <v/>
      </c>
      <c r="C8713" s="16" t="str">
        <f>IF('6.標準時間'!$C8713="","",'6.標準時間'!C8713)</f>
        <v/>
      </c>
      <c r="D8713" s="16" t="str">
        <f>IF('6.標準時間'!$C8713="","",'6.標準時間'!E8713)</f>
        <v/>
      </c>
      <c r="E8713" s="171" t="str">
        <f>IF('6.標準時間'!$C8713="","",'6.標準時間'!F8713)</f>
        <v/>
      </c>
      <c r="F8713" s="15" t="str">
        <f t="shared" si="272"/>
        <v/>
      </c>
      <c r="G8713" s="142" t="str">
        <f>IF('6.標準時間'!$C8713="","",'6.標準時間'!H8713)</f>
        <v/>
      </c>
      <c r="H8713" s="142" t="str">
        <f>IF('6.標準時間'!$C8713="","",'6.標準時間'!I8713)</f>
        <v/>
      </c>
      <c r="I8713" s="107" t="str">
        <f>IF(C8713="","",VLOOKUP($C8713,'7.工程別レート'!$C$6:$E$501,3,FALSE))</f>
        <v/>
      </c>
      <c r="J8713" s="108" t="str">
        <f>IF(C8713="","",VLOOKUP($C8713,'7.工程別レート'!$C$6:$E$501,2,FALSE))</f>
        <v/>
      </c>
      <c r="K8713" s="195" t="str">
        <f t="shared" si="273"/>
        <v/>
      </c>
    </row>
    <row r="8714" spans="2:11" ht="18" customHeight="1">
      <c r="B8714" s="16" t="str">
        <f>IF('6.標準時間'!$B8714="","",'6.標準時間'!B8714)</f>
        <v/>
      </c>
      <c r="C8714" s="16" t="str">
        <f>IF('6.標準時間'!$C8714="","",'6.標準時間'!C8714)</f>
        <v/>
      </c>
      <c r="D8714" s="16" t="str">
        <f>IF('6.標準時間'!$C8714="","",'6.標準時間'!E8714)</f>
        <v/>
      </c>
      <c r="E8714" s="171" t="str">
        <f>IF('6.標準時間'!$C8714="","",'6.標準時間'!F8714)</f>
        <v/>
      </c>
      <c r="F8714" s="15" t="str">
        <f t="shared" si="272"/>
        <v/>
      </c>
      <c r="G8714" s="142" t="str">
        <f>IF('6.標準時間'!$C8714="","",'6.標準時間'!H8714)</f>
        <v/>
      </c>
      <c r="H8714" s="142" t="str">
        <f>IF('6.標準時間'!$C8714="","",'6.標準時間'!I8714)</f>
        <v/>
      </c>
      <c r="I8714" s="107" t="str">
        <f>IF(C8714="","",VLOOKUP($C8714,'7.工程別レート'!$C$6:$E$501,3,FALSE))</f>
        <v/>
      </c>
      <c r="J8714" s="108" t="str">
        <f>IF(C8714="","",VLOOKUP($C8714,'7.工程別レート'!$C$6:$E$501,2,FALSE))</f>
        <v/>
      </c>
      <c r="K8714" s="195" t="str">
        <f t="shared" si="273"/>
        <v/>
      </c>
    </row>
    <row r="8715" spans="2:11" ht="18" customHeight="1">
      <c r="B8715" s="16" t="str">
        <f>IF('6.標準時間'!$B8715="","",'6.標準時間'!B8715)</f>
        <v/>
      </c>
      <c r="C8715" s="16" t="str">
        <f>IF('6.標準時間'!$C8715="","",'6.標準時間'!C8715)</f>
        <v/>
      </c>
      <c r="D8715" s="16" t="str">
        <f>IF('6.標準時間'!$C8715="","",'6.標準時間'!E8715)</f>
        <v/>
      </c>
      <c r="E8715" s="171" t="str">
        <f>IF('6.標準時間'!$C8715="","",'6.標準時間'!F8715)</f>
        <v/>
      </c>
      <c r="F8715" s="15" t="str">
        <f t="shared" si="272"/>
        <v/>
      </c>
      <c r="G8715" s="142" t="str">
        <f>IF('6.標準時間'!$C8715="","",'6.標準時間'!H8715)</f>
        <v/>
      </c>
      <c r="H8715" s="142" t="str">
        <f>IF('6.標準時間'!$C8715="","",'6.標準時間'!I8715)</f>
        <v/>
      </c>
      <c r="I8715" s="107" t="str">
        <f>IF(C8715="","",VLOOKUP($C8715,'7.工程別レート'!$C$6:$E$501,3,FALSE))</f>
        <v/>
      </c>
      <c r="J8715" s="108" t="str">
        <f>IF(C8715="","",VLOOKUP($C8715,'7.工程別レート'!$C$6:$E$501,2,FALSE))</f>
        <v/>
      </c>
      <c r="K8715" s="195" t="str">
        <f t="shared" si="273"/>
        <v/>
      </c>
    </row>
    <row r="8716" spans="2:11" ht="18" customHeight="1">
      <c r="B8716" s="16" t="str">
        <f>IF('6.標準時間'!$B8716="","",'6.標準時間'!B8716)</f>
        <v/>
      </c>
      <c r="C8716" s="16" t="str">
        <f>IF('6.標準時間'!$C8716="","",'6.標準時間'!C8716)</f>
        <v/>
      </c>
      <c r="D8716" s="16" t="str">
        <f>IF('6.標準時間'!$C8716="","",'6.標準時間'!E8716)</f>
        <v/>
      </c>
      <c r="E8716" s="171" t="str">
        <f>IF('6.標準時間'!$C8716="","",'6.標準時間'!F8716)</f>
        <v/>
      </c>
      <c r="F8716" s="15" t="str">
        <f t="shared" si="272"/>
        <v/>
      </c>
      <c r="G8716" s="142" t="str">
        <f>IF('6.標準時間'!$C8716="","",'6.標準時間'!H8716)</f>
        <v/>
      </c>
      <c r="H8716" s="142" t="str">
        <f>IF('6.標準時間'!$C8716="","",'6.標準時間'!I8716)</f>
        <v/>
      </c>
      <c r="I8716" s="107" t="str">
        <f>IF(C8716="","",VLOOKUP($C8716,'7.工程別レート'!$C$6:$E$501,3,FALSE))</f>
        <v/>
      </c>
      <c r="J8716" s="108" t="str">
        <f>IF(C8716="","",VLOOKUP($C8716,'7.工程別レート'!$C$6:$E$501,2,FALSE))</f>
        <v/>
      </c>
      <c r="K8716" s="195" t="str">
        <f t="shared" si="273"/>
        <v/>
      </c>
    </row>
    <row r="8717" spans="2:11" ht="18" customHeight="1">
      <c r="B8717" s="16" t="str">
        <f>IF('6.標準時間'!$B8717="","",'6.標準時間'!B8717)</f>
        <v/>
      </c>
      <c r="C8717" s="16" t="str">
        <f>IF('6.標準時間'!$C8717="","",'6.標準時間'!C8717)</f>
        <v/>
      </c>
      <c r="D8717" s="16" t="str">
        <f>IF('6.標準時間'!$C8717="","",'6.標準時間'!E8717)</f>
        <v/>
      </c>
      <c r="E8717" s="171" t="str">
        <f>IF('6.標準時間'!$C8717="","",'6.標準時間'!F8717)</f>
        <v/>
      </c>
      <c r="F8717" s="15" t="str">
        <f t="shared" si="272"/>
        <v/>
      </c>
      <c r="G8717" s="142" t="str">
        <f>IF('6.標準時間'!$C8717="","",'6.標準時間'!H8717)</f>
        <v/>
      </c>
      <c r="H8717" s="142" t="str">
        <f>IF('6.標準時間'!$C8717="","",'6.標準時間'!I8717)</f>
        <v/>
      </c>
      <c r="I8717" s="107" t="str">
        <f>IF(C8717="","",VLOOKUP($C8717,'7.工程別レート'!$C$6:$E$501,3,FALSE))</f>
        <v/>
      </c>
      <c r="J8717" s="108" t="str">
        <f>IF(C8717="","",VLOOKUP($C8717,'7.工程別レート'!$C$6:$E$501,2,FALSE))</f>
        <v/>
      </c>
      <c r="K8717" s="195" t="str">
        <f t="shared" si="273"/>
        <v/>
      </c>
    </row>
    <row r="8718" spans="2:11" ht="18" customHeight="1">
      <c r="B8718" s="16" t="str">
        <f>IF('6.標準時間'!$B8718="","",'6.標準時間'!B8718)</f>
        <v/>
      </c>
      <c r="C8718" s="16" t="str">
        <f>IF('6.標準時間'!$C8718="","",'6.標準時間'!C8718)</f>
        <v/>
      </c>
      <c r="D8718" s="16" t="str">
        <f>IF('6.標準時間'!$C8718="","",'6.標準時間'!E8718)</f>
        <v/>
      </c>
      <c r="E8718" s="171" t="str">
        <f>IF('6.標準時間'!$C8718="","",'6.標準時間'!F8718)</f>
        <v/>
      </c>
      <c r="F8718" s="15" t="str">
        <f t="shared" si="272"/>
        <v/>
      </c>
      <c r="G8718" s="142" t="str">
        <f>IF('6.標準時間'!$C8718="","",'6.標準時間'!H8718)</f>
        <v/>
      </c>
      <c r="H8718" s="142" t="str">
        <f>IF('6.標準時間'!$C8718="","",'6.標準時間'!I8718)</f>
        <v/>
      </c>
      <c r="I8718" s="107" t="str">
        <f>IF(C8718="","",VLOOKUP($C8718,'7.工程別レート'!$C$6:$E$501,3,FALSE))</f>
        <v/>
      </c>
      <c r="J8718" s="108" t="str">
        <f>IF(C8718="","",VLOOKUP($C8718,'7.工程別レート'!$C$6:$E$501,2,FALSE))</f>
        <v/>
      </c>
      <c r="K8718" s="195" t="str">
        <f t="shared" si="273"/>
        <v/>
      </c>
    </row>
    <row r="8719" spans="2:11" ht="18" customHeight="1">
      <c r="B8719" s="16" t="str">
        <f>IF('6.標準時間'!$B8719="","",'6.標準時間'!B8719)</f>
        <v/>
      </c>
      <c r="C8719" s="16" t="str">
        <f>IF('6.標準時間'!$C8719="","",'6.標準時間'!C8719)</f>
        <v/>
      </c>
      <c r="D8719" s="16" t="str">
        <f>IF('6.標準時間'!$C8719="","",'6.標準時間'!E8719)</f>
        <v/>
      </c>
      <c r="E8719" s="171" t="str">
        <f>IF('6.標準時間'!$C8719="","",'6.標準時間'!F8719)</f>
        <v/>
      </c>
      <c r="F8719" s="15" t="str">
        <f t="shared" si="272"/>
        <v/>
      </c>
      <c r="G8719" s="142" t="str">
        <f>IF('6.標準時間'!$C8719="","",'6.標準時間'!H8719)</f>
        <v/>
      </c>
      <c r="H8719" s="142" t="str">
        <f>IF('6.標準時間'!$C8719="","",'6.標準時間'!I8719)</f>
        <v/>
      </c>
      <c r="I8719" s="107" t="str">
        <f>IF(C8719="","",VLOOKUP($C8719,'7.工程別レート'!$C$6:$E$501,3,FALSE))</f>
        <v/>
      </c>
      <c r="J8719" s="108" t="str">
        <f>IF(C8719="","",VLOOKUP($C8719,'7.工程別レート'!$C$6:$E$501,2,FALSE))</f>
        <v/>
      </c>
      <c r="K8719" s="195" t="str">
        <f t="shared" si="273"/>
        <v/>
      </c>
    </row>
    <row r="8720" spans="2:11" ht="18" customHeight="1">
      <c r="B8720" s="16" t="str">
        <f>IF('6.標準時間'!$B8720="","",'6.標準時間'!B8720)</f>
        <v/>
      </c>
      <c r="C8720" s="16" t="str">
        <f>IF('6.標準時間'!$C8720="","",'6.標準時間'!C8720)</f>
        <v/>
      </c>
      <c r="D8720" s="16" t="str">
        <f>IF('6.標準時間'!$C8720="","",'6.標準時間'!E8720)</f>
        <v/>
      </c>
      <c r="E8720" s="171" t="str">
        <f>IF('6.標準時間'!$C8720="","",'6.標準時間'!F8720)</f>
        <v/>
      </c>
      <c r="F8720" s="15" t="str">
        <f t="shared" si="272"/>
        <v/>
      </c>
      <c r="G8720" s="142" t="str">
        <f>IF('6.標準時間'!$C8720="","",'6.標準時間'!H8720)</f>
        <v/>
      </c>
      <c r="H8720" s="142" t="str">
        <f>IF('6.標準時間'!$C8720="","",'6.標準時間'!I8720)</f>
        <v/>
      </c>
      <c r="I8720" s="107" t="str">
        <f>IF(C8720="","",VLOOKUP($C8720,'7.工程別レート'!$C$6:$E$501,3,FALSE))</f>
        <v/>
      </c>
      <c r="J8720" s="108" t="str">
        <f>IF(C8720="","",VLOOKUP($C8720,'7.工程別レート'!$C$6:$E$501,2,FALSE))</f>
        <v/>
      </c>
      <c r="K8720" s="195" t="str">
        <f t="shared" si="273"/>
        <v/>
      </c>
    </row>
    <row r="8721" spans="2:11" ht="18" customHeight="1">
      <c r="B8721" s="16" t="str">
        <f>IF('6.標準時間'!$B8721="","",'6.標準時間'!B8721)</f>
        <v/>
      </c>
      <c r="C8721" s="16" t="str">
        <f>IF('6.標準時間'!$C8721="","",'6.標準時間'!C8721)</f>
        <v/>
      </c>
      <c r="D8721" s="16" t="str">
        <f>IF('6.標準時間'!$C8721="","",'6.標準時間'!E8721)</f>
        <v/>
      </c>
      <c r="E8721" s="171" t="str">
        <f>IF('6.標準時間'!$C8721="","",'6.標準時間'!F8721)</f>
        <v/>
      </c>
      <c r="F8721" s="15" t="str">
        <f t="shared" si="272"/>
        <v/>
      </c>
      <c r="G8721" s="142" t="str">
        <f>IF('6.標準時間'!$C8721="","",'6.標準時間'!H8721)</f>
        <v/>
      </c>
      <c r="H8721" s="142" t="str">
        <f>IF('6.標準時間'!$C8721="","",'6.標準時間'!I8721)</f>
        <v/>
      </c>
      <c r="I8721" s="107" t="str">
        <f>IF(C8721="","",VLOOKUP($C8721,'7.工程別レート'!$C$6:$E$501,3,FALSE))</f>
        <v/>
      </c>
      <c r="J8721" s="108" t="str">
        <f>IF(C8721="","",VLOOKUP($C8721,'7.工程別レート'!$C$6:$E$501,2,FALSE))</f>
        <v/>
      </c>
      <c r="K8721" s="195" t="str">
        <f t="shared" si="273"/>
        <v/>
      </c>
    </row>
    <row r="8722" spans="2:11" ht="18" customHeight="1">
      <c r="B8722" s="16" t="str">
        <f>IF('6.標準時間'!$B8722="","",'6.標準時間'!B8722)</f>
        <v/>
      </c>
      <c r="C8722" s="16" t="str">
        <f>IF('6.標準時間'!$C8722="","",'6.標準時間'!C8722)</f>
        <v/>
      </c>
      <c r="D8722" s="16" t="str">
        <f>IF('6.標準時間'!$C8722="","",'6.標準時間'!E8722)</f>
        <v/>
      </c>
      <c r="E8722" s="171" t="str">
        <f>IF('6.標準時間'!$C8722="","",'6.標準時間'!F8722)</f>
        <v/>
      </c>
      <c r="F8722" s="15" t="str">
        <f t="shared" si="272"/>
        <v/>
      </c>
      <c r="G8722" s="142" t="str">
        <f>IF('6.標準時間'!$C8722="","",'6.標準時間'!H8722)</f>
        <v/>
      </c>
      <c r="H8722" s="142" t="str">
        <f>IF('6.標準時間'!$C8722="","",'6.標準時間'!I8722)</f>
        <v/>
      </c>
      <c r="I8722" s="107" t="str">
        <f>IF(C8722="","",VLOOKUP($C8722,'7.工程別レート'!$C$6:$E$501,3,FALSE))</f>
        <v/>
      </c>
      <c r="J8722" s="108" t="str">
        <f>IF(C8722="","",VLOOKUP($C8722,'7.工程別レート'!$C$6:$E$501,2,FALSE))</f>
        <v/>
      </c>
      <c r="K8722" s="195" t="str">
        <f t="shared" si="273"/>
        <v/>
      </c>
    </row>
    <row r="8723" spans="2:11" ht="18" customHeight="1">
      <c r="B8723" s="16" t="str">
        <f>IF('6.標準時間'!$B8723="","",'6.標準時間'!B8723)</f>
        <v/>
      </c>
      <c r="C8723" s="16" t="str">
        <f>IF('6.標準時間'!$C8723="","",'6.標準時間'!C8723)</f>
        <v/>
      </c>
      <c r="D8723" s="16" t="str">
        <f>IF('6.標準時間'!$C8723="","",'6.標準時間'!E8723)</f>
        <v/>
      </c>
      <c r="E8723" s="171" t="str">
        <f>IF('6.標準時間'!$C8723="","",'6.標準時間'!F8723)</f>
        <v/>
      </c>
      <c r="F8723" s="15" t="str">
        <f t="shared" si="272"/>
        <v/>
      </c>
      <c r="G8723" s="142" t="str">
        <f>IF('6.標準時間'!$C8723="","",'6.標準時間'!H8723)</f>
        <v/>
      </c>
      <c r="H8723" s="142" t="str">
        <f>IF('6.標準時間'!$C8723="","",'6.標準時間'!I8723)</f>
        <v/>
      </c>
      <c r="I8723" s="107" t="str">
        <f>IF(C8723="","",VLOOKUP($C8723,'7.工程別レート'!$C$6:$E$501,3,FALSE))</f>
        <v/>
      </c>
      <c r="J8723" s="108" t="str">
        <f>IF(C8723="","",VLOOKUP($C8723,'7.工程別レート'!$C$6:$E$501,2,FALSE))</f>
        <v/>
      </c>
      <c r="K8723" s="195" t="str">
        <f t="shared" si="273"/>
        <v/>
      </c>
    </row>
    <row r="8724" spans="2:11" ht="18" customHeight="1">
      <c r="B8724" s="16" t="str">
        <f>IF('6.標準時間'!$B8724="","",'6.標準時間'!B8724)</f>
        <v/>
      </c>
      <c r="C8724" s="16" t="str">
        <f>IF('6.標準時間'!$C8724="","",'6.標準時間'!C8724)</f>
        <v/>
      </c>
      <c r="D8724" s="16" t="str">
        <f>IF('6.標準時間'!$C8724="","",'6.標準時間'!E8724)</f>
        <v/>
      </c>
      <c r="E8724" s="171" t="str">
        <f>IF('6.標準時間'!$C8724="","",'6.標準時間'!F8724)</f>
        <v/>
      </c>
      <c r="F8724" s="15" t="str">
        <f t="shared" si="272"/>
        <v/>
      </c>
      <c r="G8724" s="142" t="str">
        <f>IF('6.標準時間'!$C8724="","",'6.標準時間'!H8724)</f>
        <v/>
      </c>
      <c r="H8724" s="142" t="str">
        <f>IF('6.標準時間'!$C8724="","",'6.標準時間'!I8724)</f>
        <v/>
      </c>
      <c r="I8724" s="107" t="str">
        <f>IF(C8724="","",VLOOKUP($C8724,'7.工程別レート'!$C$6:$E$501,3,FALSE))</f>
        <v/>
      </c>
      <c r="J8724" s="108" t="str">
        <f>IF(C8724="","",VLOOKUP($C8724,'7.工程別レート'!$C$6:$E$501,2,FALSE))</f>
        <v/>
      </c>
      <c r="K8724" s="195" t="str">
        <f t="shared" si="273"/>
        <v/>
      </c>
    </row>
    <row r="8725" spans="2:11" ht="18" customHeight="1">
      <c r="B8725" s="16" t="str">
        <f>IF('6.標準時間'!$B8725="","",'6.標準時間'!B8725)</f>
        <v/>
      </c>
      <c r="C8725" s="16" t="str">
        <f>IF('6.標準時間'!$C8725="","",'6.標準時間'!C8725)</f>
        <v/>
      </c>
      <c r="D8725" s="16" t="str">
        <f>IF('6.標準時間'!$C8725="","",'6.標準時間'!E8725)</f>
        <v/>
      </c>
      <c r="E8725" s="171" t="str">
        <f>IF('6.標準時間'!$C8725="","",'6.標準時間'!F8725)</f>
        <v/>
      </c>
      <c r="F8725" s="15" t="str">
        <f t="shared" si="272"/>
        <v/>
      </c>
      <c r="G8725" s="142" t="str">
        <f>IF('6.標準時間'!$C8725="","",'6.標準時間'!H8725)</f>
        <v/>
      </c>
      <c r="H8725" s="142" t="str">
        <f>IF('6.標準時間'!$C8725="","",'6.標準時間'!I8725)</f>
        <v/>
      </c>
      <c r="I8725" s="107" t="str">
        <f>IF(C8725="","",VLOOKUP($C8725,'7.工程別レート'!$C$6:$E$501,3,FALSE))</f>
        <v/>
      </c>
      <c r="J8725" s="108" t="str">
        <f>IF(C8725="","",VLOOKUP($C8725,'7.工程別レート'!$C$6:$E$501,2,FALSE))</f>
        <v/>
      </c>
      <c r="K8725" s="195" t="str">
        <f t="shared" si="273"/>
        <v/>
      </c>
    </row>
    <row r="8726" spans="2:11" ht="18" customHeight="1">
      <c r="B8726" s="16" t="str">
        <f>IF('6.標準時間'!$B8726="","",'6.標準時間'!B8726)</f>
        <v/>
      </c>
      <c r="C8726" s="16" t="str">
        <f>IF('6.標準時間'!$C8726="","",'6.標準時間'!C8726)</f>
        <v/>
      </c>
      <c r="D8726" s="16" t="str">
        <f>IF('6.標準時間'!$C8726="","",'6.標準時間'!E8726)</f>
        <v/>
      </c>
      <c r="E8726" s="171" t="str">
        <f>IF('6.標準時間'!$C8726="","",'6.標準時間'!F8726)</f>
        <v/>
      </c>
      <c r="F8726" s="15" t="str">
        <f t="shared" si="272"/>
        <v/>
      </c>
      <c r="G8726" s="142" t="str">
        <f>IF('6.標準時間'!$C8726="","",'6.標準時間'!H8726)</f>
        <v/>
      </c>
      <c r="H8726" s="142" t="str">
        <f>IF('6.標準時間'!$C8726="","",'6.標準時間'!I8726)</f>
        <v/>
      </c>
      <c r="I8726" s="107" t="str">
        <f>IF(C8726="","",VLOOKUP($C8726,'7.工程別レート'!$C$6:$E$501,3,FALSE))</f>
        <v/>
      </c>
      <c r="J8726" s="108" t="str">
        <f>IF(C8726="","",VLOOKUP($C8726,'7.工程別レート'!$C$6:$E$501,2,FALSE))</f>
        <v/>
      </c>
      <c r="K8726" s="195" t="str">
        <f t="shared" si="273"/>
        <v/>
      </c>
    </row>
    <row r="8727" spans="2:11" ht="18" customHeight="1">
      <c r="B8727" s="16" t="str">
        <f>IF('6.標準時間'!$B8727="","",'6.標準時間'!B8727)</f>
        <v/>
      </c>
      <c r="C8727" s="16" t="str">
        <f>IF('6.標準時間'!$C8727="","",'6.標準時間'!C8727)</f>
        <v/>
      </c>
      <c r="D8727" s="16" t="str">
        <f>IF('6.標準時間'!$C8727="","",'6.標準時間'!E8727)</f>
        <v/>
      </c>
      <c r="E8727" s="171" t="str">
        <f>IF('6.標準時間'!$C8727="","",'6.標準時間'!F8727)</f>
        <v/>
      </c>
      <c r="F8727" s="15" t="str">
        <f t="shared" si="272"/>
        <v/>
      </c>
      <c r="G8727" s="142" t="str">
        <f>IF('6.標準時間'!$C8727="","",'6.標準時間'!H8727)</f>
        <v/>
      </c>
      <c r="H8727" s="142" t="str">
        <f>IF('6.標準時間'!$C8727="","",'6.標準時間'!I8727)</f>
        <v/>
      </c>
      <c r="I8727" s="107" t="str">
        <f>IF(C8727="","",VLOOKUP($C8727,'7.工程別レート'!$C$6:$E$501,3,FALSE))</f>
        <v/>
      </c>
      <c r="J8727" s="108" t="str">
        <f>IF(C8727="","",VLOOKUP($C8727,'7.工程別レート'!$C$6:$E$501,2,FALSE))</f>
        <v/>
      </c>
      <c r="K8727" s="195" t="str">
        <f t="shared" si="273"/>
        <v/>
      </c>
    </row>
    <row r="8728" spans="2:11" ht="18" customHeight="1">
      <c r="B8728" s="16" t="str">
        <f>IF('6.標準時間'!$B8728="","",'6.標準時間'!B8728)</f>
        <v/>
      </c>
      <c r="C8728" s="16" t="str">
        <f>IF('6.標準時間'!$C8728="","",'6.標準時間'!C8728)</f>
        <v/>
      </c>
      <c r="D8728" s="16" t="str">
        <f>IF('6.標準時間'!$C8728="","",'6.標準時間'!E8728)</f>
        <v/>
      </c>
      <c r="E8728" s="171" t="str">
        <f>IF('6.標準時間'!$C8728="","",'6.標準時間'!F8728)</f>
        <v/>
      </c>
      <c r="F8728" s="15" t="str">
        <f t="shared" si="272"/>
        <v/>
      </c>
      <c r="G8728" s="142" t="str">
        <f>IF('6.標準時間'!$C8728="","",'6.標準時間'!H8728)</f>
        <v/>
      </c>
      <c r="H8728" s="142" t="str">
        <f>IF('6.標準時間'!$C8728="","",'6.標準時間'!I8728)</f>
        <v/>
      </c>
      <c r="I8728" s="107" t="str">
        <f>IF(C8728="","",VLOOKUP($C8728,'7.工程別レート'!$C$6:$E$501,3,FALSE))</f>
        <v/>
      </c>
      <c r="J8728" s="108" t="str">
        <f>IF(C8728="","",VLOOKUP($C8728,'7.工程別レート'!$C$6:$E$501,2,FALSE))</f>
        <v/>
      </c>
      <c r="K8728" s="195" t="str">
        <f t="shared" si="273"/>
        <v/>
      </c>
    </row>
    <row r="8729" spans="2:11" ht="18" customHeight="1">
      <c r="B8729" s="16" t="str">
        <f>IF('6.標準時間'!$B8729="","",'6.標準時間'!B8729)</f>
        <v/>
      </c>
      <c r="C8729" s="16" t="str">
        <f>IF('6.標準時間'!$C8729="","",'6.標準時間'!C8729)</f>
        <v/>
      </c>
      <c r="D8729" s="16" t="str">
        <f>IF('6.標準時間'!$C8729="","",'6.標準時間'!E8729)</f>
        <v/>
      </c>
      <c r="E8729" s="171" t="str">
        <f>IF('6.標準時間'!$C8729="","",'6.標準時間'!F8729)</f>
        <v/>
      </c>
      <c r="F8729" s="15" t="str">
        <f t="shared" si="272"/>
        <v/>
      </c>
      <c r="G8729" s="142" t="str">
        <f>IF('6.標準時間'!$C8729="","",'6.標準時間'!H8729)</f>
        <v/>
      </c>
      <c r="H8729" s="142" t="str">
        <f>IF('6.標準時間'!$C8729="","",'6.標準時間'!I8729)</f>
        <v/>
      </c>
      <c r="I8729" s="107" t="str">
        <f>IF(C8729="","",VLOOKUP($C8729,'7.工程別レート'!$C$6:$E$501,3,FALSE))</f>
        <v/>
      </c>
      <c r="J8729" s="108" t="str">
        <f>IF(C8729="","",VLOOKUP($C8729,'7.工程別レート'!$C$6:$E$501,2,FALSE))</f>
        <v/>
      </c>
      <c r="K8729" s="195" t="str">
        <f t="shared" si="273"/>
        <v/>
      </c>
    </row>
    <row r="8730" spans="2:11" ht="18" customHeight="1">
      <c r="B8730" s="16" t="str">
        <f>IF('6.標準時間'!$B8730="","",'6.標準時間'!B8730)</f>
        <v/>
      </c>
      <c r="C8730" s="16" t="str">
        <f>IF('6.標準時間'!$C8730="","",'6.標準時間'!C8730)</f>
        <v/>
      </c>
      <c r="D8730" s="16" t="str">
        <f>IF('6.標準時間'!$C8730="","",'6.標準時間'!E8730)</f>
        <v/>
      </c>
      <c r="E8730" s="171" t="str">
        <f>IF('6.標準時間'!$C8730="","",'6.標準時間'!F8730)</f>
        <v/>
      </c>
      <c r="F8730" s="15" t="str">
        <f t="shared" si="272"/>
        <v/>
      </c>
      <c r="G8730" s="142" t="str">
        <f>IF('6.標準時間'!$C8730="","",'6.標準時間'!H8730)</f>
        <v/>
      </c>
      <c r="H8730" s="142" t="str">
        <f>IF('6.標準時間'!$C8730="","",'6.標準時間'!I8730)</f>
        <v/>
      </c>
      <c r="I8730" s="107" t="str">
        <f>IF(C8730="","",VLOOKUP($C8730,'7.工程別レート'!$C$6:$E$501,3,FALSE))</f>
        <v/>
      </c>
      <c r="J8730" s="108" t="str">
        <f>IF(C8730="","",VLOOKUP($C8730,'7.工程別レート'!$C$6:$E$501,2,FALSE))</f>
        <v/>
      </c>
      <c r="K8730" s="195" t="str">
        <f t="shared" si="273"/>
        <v/>
      </c>
    </row>
    <row r="8731" spans="2:11" ht="18" customHeight="1">
      <c r="B8731" s="16" t="str">
        <f>IF('6.標準時間'!$B8731="","",'6.標準時間'!B8731)</f>
        <v/>
      </c>
      <c r="C8731" s="16" t="str">
        <f>IF('6.標準時間'!$C8731="","",'6.標準時間'!C8731)</f>
        <v/>
      </c>
      <c r="D8731" s="16" t="str">
        <f>IF('6.標準時間'!$C8731="","",'6.標準時間'!E8731)</f>
        <v/>
      </c>
      <c r="E8731" s="171" t="str">
        <f>IF('6.標準時間'!$C8731="","",'6.標準時間'!F8731)</f>
        <v/>
      </c>
      <c r="F8731" s="15" t="str">
        <f t="shared" si="272"/>
        <v/>
      </c>
      <c r="G8731" s="142" t="str">
        <f>IF('6.標準時間'!$C8731="","",'6.標準時間'!H8731)</f>
        <v/>
      </c>
      <c r="H8731" s="142" t="str">
        <f>IF('6.標準時間'!$C8731="","",'6.標準時間'!I8731)</f>
        <v/>
      </c>
      <c r="I8731" s="107" t="str">
        <f>IF(C8731="","",VLOOKUP($C8731,'7.工程別レート'!$C$6:$E$501,3,FALSE))</f>
        <v/>
      </c>
      <c r="J8731" s="108" t="str">
        <f>IF(C8731="","",VLOOKUP($C8731,'7.工程別レート'!$C$6:$E$501,2,FALSE))</f>
        <v/>
      </c>
      <c r="K8731" s="195" t="str">
        <f t="shared" si="273"/>
        <v/>
      </c>
    </row>
    <row r="8732" spans="2:11" ht="18" customHeight="1">
      <c r="B8732" s="16" t="str">
        <f>IF('6.標準時間'!$B8732="","",'6.標準時間'!B8732)</f>
        <v/>
      </c>
      <c r="C8732" s="16" t="str">
        <f>IF('6.標準時間'!$C8732="","",'6.標準時間'!C8732)</f>
        <v/>
      </c>
      <c r="D8732" s="16" t="str">
        <f>IF('6.標準時間'!$C8732="","",'6.標準時間'!E8732)</f>
        <v/>
      </c>
      <c r="E8732" s="171" t="str">
        <f>IF('6.標準時間'!$C8732="","",'6.標準時間'!F8732)</f>
        <v/>
      </c>
      <c r="F8732" s="15" t="str">
        <f t="shared" si="272"/>
        <v/>
      </c>
      <c r="G8732" s="142" t="str">
        <f>IF('6.標準時間'!$C8732="","",'6.標準時間'!H8732)</f>
        <v/>
      </c>
      <c r="H8732" s="142" t="str">
        <f>IF('6.標準時間'!$C8732="","",'6.標準時間'!I8732)</f>
        <v/>
      </c>
      <c r="I8732" s="107" t="str">
        <f>IF(C8732="","",VLOOKUP($C8732,'7.工程別レート'!$C$6:$E$501,3,FALSE))</f>
        <v/>
      </c>
      <c r="J8732" s="108" t="str">
        <f>IF(C8732="","",VLOOKUP($C8732,'7.工程別レート'!$C$6:$E$501,2,FALSE))</f>
        <v/>
      </c>
      <c r="K8732" s="195" t="str">
        <f t="shared" si="273"/>
        <v/>
      </c>
    </row>
    <row r="8733" spans="2:11" ht="18" customHeight="1">
      <c r="B8733" s="16" t="str">
        <f>IF('6.標準時間'!$B8733="","",'6.標準時間'!B8733)</f>
        <v/>
      </c>
      <c r="C8733" s="16" t="str">
        <f>IF('6.標準時間'!$C8733="","",'6.標準時間'!C8733)</f>
        <v/>
      </c>
      <c r="D8733" s="16" t="str">
        <f>IF('6.標準時間'!$C8733="","",'6.標準時間'!E8733)</f>
        <v/>
      </c>
      <c r="E8733" s="171" t="str">
        <f>IF('6.標準時間'!$C8733="","",'6.標準時間'!F8733)</f>
        <v/>
      </c>
      <c r="F8733" s="15" t="str">
        <f t="shared" si="272"/>
        <v/>
      </c>
      <c r="G8733" s="142" t="str">
        <f>IF('6.標準時間'!$C8733="","",'6.標準時間'!H8733)</f>
        <v/>
      </c>
      <c r="H8733" s="142" t="str">
        <f>IF('6.標準時間'!$C8733="","",'6.標準時間'!I8733)</f>
        <v/>
      </c>
      <c r="I8733" s="107" t="str">
        <f>IF(C8733="","",VLOOKUP($C8733,'7.工程別レート'!$C$6:$E$501,3,FALSE))</f>
        <v/>
      </c>
      <c r="J8733" s="108" t="str">
        <f>IF(C8733="","",VLOOKUP($C8733,'7.工程別レート'!$C$6:$E$501,2,FALSE))</f>
        <v/>
      </c>
      <c r="K8733" s="195" t="str">
        <f t="shared" si="273"/>
        <v/>
      </c>
    </row>
    <row r="8734" spans="2:11" ht="18" customHeight="1">
      <c r="B8734" s="16" t="str">
        <f>IF('6.標準時間'!$B8734="","",'6.標準時間'!B8734)</f>
        <v/>
      </c>
      <c r="C8734" s="16" t="str">
        <f>IF('6.標準時間'!$C8734="","",'6.標準時間'!C8734)</f>
        <v/>
      </c>
      <c r="D8734" s="16" t="str">
        <f>IF('6.標準時間'!$C8734="","",'6.標準時間'!E8734)</f>
        <v/>
      </c>
      <c r="E8734" s="171" t="str">
        <f>IF('6.標準時間'!$C8734="","",'6.標準時間'!F8734)</f>
        <v/>
      </c>
      <c r="F8734" s="15" t="str">
        <f t="shared" si="272"/>
        <v/>
      </c>
      <c r="G8734" s="142" t="str">
        <f>IF('6.標準時間'!$C8734="","",'6.標準時間'!H8734)</f>
        <v/>
      </c>
      <c r="H8734" s="142" t="str">
        <f>IF('6.標準時間'!$C8734="","",'6.標準時間'!I8734)</f>
        <v/>
      </c>
      <c r="I8734" s="107" t="str">
        <f>IF(C8734="","",VLOOKUP($C8734,'7.工程別レート'!$C$6:$E$501,3,FALSE))</f>
        <v/>
      </c>
      <c r="J8734" s="108" t="str">
        <f>IF(C8734="","",VLOOKUP($C8734,'7.工程別レート'!$C$6:$E$501,2,FALSE))</f>
        <v/>
      </c>
      <c r="K8734" s="195" t="str">
        <f t="shared" si="273"/>
        <v/>
      </c>
    </row>
    <row r="8735" spans="2:11" ht="18" customHeight="1">
      <c r="B8735" s="16" t="str">
        <f>IF('6.標準時間'!$B8735="","",'6.標準時間'!B8735)</f>
        <v/>
      </c>
      <c r="C8735" s="16" t="str">
        <f>IF('6.標準時間'!$C8735="","",'6.標準時間'!C8735)</f>
        <v/>
      </c>
      <c r="D8735" s="16" t="str">
        <f>IF('6.標準時間'!$C8735="","",'6.標準時間'!E8735)</f>
        <v/>
      </c>
      <c r="E8735" s="171" t="str">
        <f>IF('6.標準時間'!$C8735="","",'6.標準時間'!F8735)</f>
        <v/>
      </c>
      <c r="F8735" s="15" t="str">
        <f t="shared" si="272"/>
        <v/>
      </c>
      <c r="G8735" s="142" t="str">
        <f>IF('6.標準時間'!$C8735="","",'6.標準時間'!H8735)</f>
        <v/>
      </c>
      <c r="H8735" s="142" t="str">
        <f>IF('6.標準時間'!$C8735="","",'6.標準時間'!I8735)</f>
        <v/>
      </c>
      <c r="I8735" s="107" t="str">
        <f>IF(C8735="","",VLOOKUP($C8735,'7.工程別レート'!$C$6:$E$501,3,FALSE))</f>
        <v/>
      </c>
      <c r="J8735" s="108" t="str">
        <f>IF(C8735="","",VLOOKUP($C8735,'7.工程別レート'!$C$6:$E$501,2,FALSE))</f>
        <v/>
      </c>
      <c r="K8735" s="195" t="str">
        <f t="shared" si="273"/>
        <v/>
      </c>
    </row>
    <row r="8736" spans="2:11" ht="18" customHeight="1">
      <c r="B8736" s="16" t="str">
        <f>IF('6.標準時間'!$B8736="","",'6.標準時間'!B8736)</f>
        <v/>
      </c>
      <c r="C8736" s="16" t="str">
        <f>IF('6.標準時間'!$C8736="","",'6.標準時間'!C8736)</f>
        <v/>
      </c>
      <c r="D8736" s="16" t="str">
        <f>IF('6.標準時間'!$C8736="","",'6.標準時間'!E8736)</f>
        <v/>
      </c>
      <c r="E8736" s="171" t="str">
        <f>IF('6.標準時間'!$C8736="","",'6.標準時間'!F8736)</f>
        <v/>
      </c>
      <c r="F8736" s="15" t="str">
        <f t="shared" si="272"/>
        <v/>
      </c>
      <c r="G8736" s="142" t="str">
        <f>IF('6.標準時間'!$C8736="","",'6.標準時間'!H8736)</f>
        <v/>
      </c>
      <c r="H8736" s="142" t="str">
        <f>IF('6.標準時間'!$C8736="","",'6.標準時間'!I8736)</f>
        <v/>
      </c>
      <c r="I8736" s="107" t="str">
        <f>IF(C8736="","",VLOOKUP($C8736,'7.工程別レート'!$C$6:$E$501,3,FALSE))</f>
        <v/>
      </c>
      <c r="J8736" s="108" t="str">
        <f>IF(C8736="","",VLOOKUP($C8736,'7.工程別レート'!$C$6:$E$501,2,FALSE))</f>
        <v/>
      </c>
      <c r="K8736" s="195" t="str">
        <f t="shared" si="273"/>
        <v/>
      </c>
    </row>
    <row r="8737" spans="2:11" ht="18" customHeight="1">
      <c r="B8737" s="16" t="str">
        <f>IF('6.標準時間'!$B8737="","",'6.標準時間'!B8737)</f>
        <v/>
      </c>
      <c r="C8737" s="16" t="str">
        <f>IF('6.標準時間'!$C8737="","",'6.標準時間'!C8737)</f>
        <v/>
      </c>
      <c r="D8737" s="16" t="str">
        <f>IF('6.標準時間'!$C8737="","",'6.標準時間'!E8737)</f>
        <v/>
      </c>
      <c r="E8737" s="171" t="str">
        <f>IF('6.標準時間'!$C8737="","",'6.標準時間'!F8737)</f>
        <v/>
      </c>
      <c r="F8737" s="15" t="str">
        <f t="shared" si="272"/>
        <v/>
      </c>
      <c r="G8737" s="142" t="str">
        <f>IF('6.標準時間'!$C8737="","",'6.標準時間'!H8737)</f>
        <v/>
      </c>
      <c r="H8737" s="142" t="str">
        <f>IF('6.標準時間'!$C8737="","",'6.標準時間'!I8737)</f>
        <v/>
      </c>
      <c r="I8737" s="107" t="str">
        <f>IF(C8737="","",VLOOKUP($C8737,'7.工程別レート'!$C$6:$E$501,3,FALSE))</f>
        <v/>
      </c>
      <c r="J8737" s="108" t="str">
        <f>IF(C8737="","",VLOOKUP($C8737,'7.工程別レート'!$C$6:$E$501,2,FALSE))</f>
        <v/>
      </c>
      <c r="K8737" s="195" t="str">
        <f t="shared" si="273"/>
        <v/>
      </c>
    </row>
    <row r="8738" spans="2:11" ht="18" customHeight="1">
      <c r="B8738" s="16" t="str">
        <f>IF('6.標準時間'!$B8738="","",'6.標準時間'!B8738)</f>
        <v/>
      </c>
      <c r="C8738" s="16" t="str">
        <f>IF('6.標準時間'!$C8738="","",'6.標準時間'!C8738)</f>
        <v/>
      </c>
      <c r="D8738" s="16" t="str">
        <f>IF('6.標準時間'!$C8738="","",'6.標準時間'!E8738)</f>
        <v/>
      </c>
      <c r="E8738" s="171" t="str">
        <f>IF('6.標準時間'!$C8738="","",'6.標準時間'!F8738)</f>
        <v/>
      </c>
      <c r="F8738" s="15" t="str">
        <f t="shared" si="272"/>
        <v/>
      </c>
      <c r="G8738" s="142" t="str">
        <f>IF('6.標準時間'!$C8738="","",'6.標準時間'!H8738)</f>
        <v/>
      </c>
      <c r="H8738" s="142" t="str">
        <f>IF('6.標準時間'!$C8738="","",'6.標準時間'!I8738)</f>
        <v/>
      </c>
      <c r="I8738" s="107" t="str">
        <f>IF(C8738="","",VLOOKUP($C8738,'7.工程別レート'!$C$6:$E$501,3,FALSE))</f>
        <v/>
      </c>
      <c r="J8738" s="108" t="str">
        <f>IF(C8738="","",VLOOKUP($C8738,'7.工程別レート'!$C$6:$E$501,2,FALSE))</f>
        <v/>
      </c>
      <c r="K8738" s="195" t="str">
        <f t="shared" si="273"/>
        <v/>
      </c>
    </row>
    <row r="8739" spans="2:11" ht="18" customHeight="1">
      <c r="B8739" s="16" t="str">
        <f>IF('6.標準時間'!$B8739="","",'6.標準時間'!B8739)</f>
        <v/>
      </c>
      <c r="C8739" s="16" t="str">
        <f>IF('6.標準時間'!$C8739="","",'6.標準時間'!C8739)</f>
        <v/>
      </c>
      <c r="D8739" s="16" t="str">
        <f>IF('6.標準時間'!$C8739="","",'6.標準時間'!E8739)</f>
        <v/>
      </c>
      <c r="E8739" s="171" t="str">
        <f>IF('6.標準時間'!$C8739="","",'6.標準時間'!F8739)</f>
        <v/>
      </c>
      <c r="F8739" s="15" t="str">
        <f t="shared" si="272"/>
        <v/>
      </c>
      <c r="G8739" s="142" t="str">
        <f>IF('6.標準時間'!$C8739="","",'6.標準時間'!H8739)</f>
        <v/>
      </c>
      <c r="H8739" s="142" t="str">
        <f>IF('6.標準時間'!$C8739="","",'6.標準時間'!I8739)</f>
        <v/>
      </c>
      <c r="I8739" s="107" t="str">
        <f>IF(C8739="","",VLOOKUP($C8739,'7.工程別レート'!$C$6:$E$501,3,FALSE))</f>
        <v/>
      </c>
      <c r="J8739" s="108" t="str">
        <f>IF(C8739="","",VLOOKUP($C8739,'7.工程別レート'!$C$6:$E$501,2,FALSE))</f>
        <v/>
      </c>
      <c r="K8739" s="195" t="str">
        <f t="shared" si="273"/>
        <v/>
      </c>
    </row>
    <row r="8740" spans="2:11" ht="18" customHeight="1">
      <c r="B8740" s="16" t="str">
        <f>IF('6.標準時間'!$B8740="","",'6.標準時間'!B8740)</f>
        <v/>
      </c>
      <c r="C8740" s="16" t="str">
        <f>IF('6.標準時間'!$C8740="","",'6.標準時間'!C8740)</f>
        <v/>
      </c>
      <c r="D8740" s="16" t="str">
        <f>IF('6.標準時間'!$C8740="","",'6.標準時間'!E8740)</f>
        <v/>
      </c>
      <c r="E8740" s="171" t="str">
        <f>IF('6.標準時間'!$C8740="","",'6.標準時間'!F8740)</f>
        <v/>
      </c>
      <c r="F8740" s="15" t="str">
        <f t="shared" si="272"/>
        <v/>
      </c>
      <c r="G8740" s="142" t="str">
        <f>IF('6.標準時間'!$C8740="","",'6.標準時間'!H8740)</f>
        <v/>
      </c>
      <c r="H8740" s="142" t="str">
        <f>IF('6.標準時間'!$C8740="","",'6.標準時間'!I8740)</f>
        <v/>
      </c>
      <c r="I8740" s="107" t="str">
        <f>IF(C8740="","",VLOOKUP($C8740,'7.工程別レート'!$C$6:$E$501,3,FALSE))</f>
        <v/>
      </c>
      <c r="J8740" s="108" t="str">
        <f>IF(C8740="","",VLOOKUP($C8740,'7.工程別レート'!$C$6:$E$501,2,FALSE))</f>
        <v/>
      </c>
      <c r="K8740" s="195" t="str">
        <f t="shared" si="273"/>
        <v/>
      </c>
    </row>
    <row r="8741" spans="2:11" ht="18" customHeight="1">
      <c r="B8741" s="16" t="str">
        <f>IF('6.標準時間'!$B8741="","",'6.標準時間'!B8741)</f>
        <v/>
      </c>
      <c r="C8741" s="16" t="str">
        <f>IF('6.標準時間'!$C8741="","",'6.標準時間'!C8741)</f>
        <v/>
      </c>
      <c r="D8741" s="16" t="str">
        <f>IF('6.標準時間'!$C8741="","",'6.標準時間'!E8741)</f>
        <v/>
      </c>
      <c r="E8741" s="171" t="str">
        <f>IF('6.標準時間'!$C8741="","",'6.標準時間'!F8741)</f>
        <v/>
      </c>
      <c r="F8741" s="15" t="str">
        <f t="shared" si="272"/>
        <v/>
      </c>
      <c r="G8741" s="142" t="str">
        <f>IF('6.標準時間'!$C8741="","",'6.標準時間'!H8741)</f>
        <v/>
      </c>
      <c r="H8741" s="142" t="str">
        <f>IF('6.標準時間'!$C8741="","",'6.標準時間'!I8741)</f>
        <v/>
      </c>
      <c r="I8741" s="107" t="str">
        <f>IF(C8741="","",VLOOKUP($C8741,'7.工程別レート'!$C$6:$E$501,3,FALSE))</f>
        <v/>
      </c>
      <c r="J8741" s="108" t="str">
        <f>IF(C8741="","",VLOOKUP($C8741,'7.工程別レート'!$C$6:$E$501,2,FALSE))</f>
        <v/>
      </c>
      <c r="K8741" s="195" t="str">
        <f t="shared" si="273"/>
        <v/>
      </c>
    </row>
    <row r="8742" spans="2:11" ht="18" customHeight="1">
      <c r="B8742" s="16" t="str">
        <f>IF('6.標準時間'!$B8742="","",'6.標準時間'!B8742)</f>
        <v/>
      </c>
      <c r="C8742" s="16" t="str">
        <f>IF('6.標準時間'!$C8742="","",'6.標準時間'!C8742)</f>
        <v/>
      </c>
      <c r="D8742" s="16" t="str">
        <f>IF('6.標準時間'!$C8742="","",'6.標準時間'!E8742)</f>
        <v/>
      </c>
      <c r="E8742" s="171" t="str">
        <f>IF('6.標準時間'!$C8742="","",'6.標準時間'!F8742)</f>
        <v/>
      </c>
      <c r="F8742" s="15" t="str">
        <f t="shared" si="272"/>
        <v/>
      </c>
      <c r="G8742" s="142" t="str">
        <f>IF('6.標準時間'!$C8742="","",'6.標準時間'!H8742)</f>
        <v/>
      </c>
      <c r="H8742" s="142" t="str">
        <f>IF('6.標準時間'!$C8742="","",'6.標準時間'!I8742)</f>
        <v/>
      </c>
      <c r="I8742" s="107" t="str">
        <f>IF(C8742="","",VLOOKUP($C8742,'7.工程別レート'!$C$6:$E$501,3,FALSE))</f>
        <v/>
      </c>
      <c r="J8742" s="108" t="str">
        <f>IF(C8742="","",VLOOKUP($C8742,'7.工程別レート'!$C$6:$E$501,2,FALSE))</f>
        <v/>
      </c>
      <c r="K8742" s="195" t="str">
        <f t="shared" si="273"/>
        <v/>
      </c>
    </row>
    <row r="8743" spans="2:11" ht="18" customHeight="1">
      <c r="B8743" s="16" t="str">
        <f>IF('6.標準時間'!$B8743="","",'6.標準時間'!B8743)</f>
        <v/>
      </c>
      <c r="C8743" s="16" t="str">
        <f>IF('6.標準時間'!$C8743="","",'6.標準時間'!C8743)</f>
        <v/>
      </c>
      <c r="D8743" s="16" t="str">
        <f>IF('6.標準時間'!$C8743="","",'6.標準時間'!E8743)</f>
        <v/>
      </c>
      <c r="E8743" s="171" t="str">
        <f>IF('6.標準時間'!$C8743="","",'6.標準時間'!F8743)</f>
        <v/>
      </c>
      <c r="F8743" s="15" t="str">
        <f t="shared" si="272"/>
        <v/>
      </c>
      <c r="G8743" s="142" t="str">
        <f>IF('6.標準時間'!$C8743="","",'6.標準時間'!H8743)</f>
        <v/>
      </c>
      <c r="H8743" s="142" t="str">
        <f>IF('6.標準時間'!$C8743="","",'6.標準時間'!I8743)</f>
        <v/>
      </c>
      <c r="I8743" s="107" t="str">
        <f>IF(C8743="","",VLOOKUP($C8743,'7.工程別レート'!$C$6:$E$501,3,FALSE))</f>
        <v/>
      </c>
      <c r="J8743" s="108" t="str">
        <f>IF(C8743="","",VLOOKUP($C8743,'7.工程別レート'!$C$6:$E$501,2,FALSE))</f>
        <v/>
      </c>
      <c r="K8743" s="195" t="str">
        <f t="shared" si="273"/>
        <v/>
      </c>
    </row>
    <row r="8744" spans="2:11" ht="18" customHeight="1">
      <c r="B8744" s="16" t="str">
        <f>IF('6.標準時間'!$B8744="","",'6.標準時間'!B8744)</f>
        <v/>
      </c>
      <c r="C8744" s="16" t="str">
        <f>IF('6.標準時間'!$C8744="","",'6.標準時間'!C8744)</f>
        <v/>
      </c>
      <c r="D8744" s="16" t="str">
        <f>IF('6.標準時間'!$C8744="","",'6.標準時間'!E8744)</f>
        <v/>
      </c>
      <c r="E8744" s="171" t="str">
        <f>IF('6.標準時間'!$C8744="","",'6.標準時間'!F8744)</f>
        <v/>
      </c>
      <c r="F8744" s="15" t="str">
        <f t="shared" si="272"/>
        <v/>
      </c>
      <c r="G8744" s="142" t="str">
        <f>IF('6.標準時間'!$C8744="","",'6.標準時間'!H8744)</f>
        <v/>
      </c>
      <c r="H8744" s="142" t="str">
        <f>IF('6.標準時間'!$C8744="","",'6.標準時間'!I8744)</f>
        <v/>
      </c>
      <c r="I8744" s="107" t="str">
        <f>IF(C8744="","",VLOOKUP($C8744,'7.工程別レート'!$C$6:$E$501,3,FALSE))</f>
        <v/>
      </c>
      <c r="J8744" s="108" t="str">
        <f>IF(C8744="","",VLOOKUP($C8744,'7.工程別レート'!$C$6:$E$501,2,FALSE))</f>
        <v/>
      </c>
      <c r="K8744" s="195" t="str">
        <f t="shared" si="273"/>
        <v/>
      </c>
    </row>
    <row r="8745" spans="2:11" ht="18" customHeight="1">
      <c r="B8745" s="16" t="str">
        <f>IF('6.標準時間'!$B8745="","",'6.標準時間'!B8745)</f>
        <v/>
      </c>
      <c r="C8745" s="16" t="str">
        <f>IF('6.標準時間'!$C8745="","",'6.標準時間'!C8745)</f>
        <v/>
      </c>
      <c r="D8745" s="16" t="str">
        <f>IF('6.標準時間'!$C8745="","",'6.標準時間'!E8745)</f>
        <v/>
      </c>
      <c r="E8745" s="171" t="str">
        <f>IF('6.標準時間'!$C8745="","",'6.標準時間'!F8745)</f>
        <v/>
      </c>
      <c r="F8745" s="15" t="str">
        <f t="shared" si="272"/>
        <v/>
      </c>
      <c r="G8745" s="142" t="str">
        <f>IF('6.標準時間'!$C8745="","",'6.標準時間'!H8745)</f>
        <v/>
      </c>
      <c r="H8745" s="142" t="str">
        <f>IF('6.標準時間'!$C8745="","",'6.標準時間'!I8745)</f>
        <v/>
      </c>
      <c r="I8745" s="107" t="str">
        <f>IF(C8745="","",VLOOKUP($C8745,'7.工程別レート'!$C$6:$E$501,3,FALSE))</f>
        <v/>
      </c>
      <c r="J8745" s="108" t="str">
        <f>IF(C8745="","",VLOOKUP($C8745,'7.工程別レート'!$C$6:$E$501,2,FALSE))</f>
        <v/>
      </c>
      <c r="K8745" s="195" t="str">
        <f t="shared" si="273"/>
        <v/>
      </c>
    </row>
    <row r="8746" spans="2:11" ht="18" customHeight="1">
      <c r="B8746" s="16" t="str">
        <f>IF('6.標準時間'!$B8746="","",'6.標準時間'!B8746)</f>
        <v/>
      </c>
      <c r="C8746" s="16" t="str">
        <f>IF('6.標準時間'!$C8746="","",'6.標準時間'!C8746)</f>
        <v/>
      </c>
      <c r="D8746" s="16" t="str">
        <f>IF('6.標準時間'!$C8746="","",'6.標準時間'!E8746)</f>
        <v/>
      </c>
      <c r="E8746" s="171" t="str">
        <f>IF('6.標準時間'!$C8746="","",'6.標準時間'!F8746)</f>
        <v/>
      </c>
      <c r="F8746" s="15" t="str">
        <f t="shared" si="272"/>
        <v/>
      </c>
      <c r="G8746" s="142" t="str">
        <f>IF('6.標準時間'!$C8746="","",'6.標準時間'!H8746)</f>
        <v/>
      </c>
      <c r="H8746" s="142" t="str">
        <f>IF('6.標準時間'!$C8746="","",'6.標準時間'!I8746)</f>
        <v/>
      </c>
      <c r="I8746" s="107" t="str">
        <f>IF(C8746="","",VLOOKUP($C8746,'7.工程別レート'!$C$6:$E$501,3,FALSE))</f>
        <v/>
      </c>
      <c r="J8746" s="108" t="str">
        <f>IF(C8746="","",VLOOKUP($C8746,'7.工程別レート'!$C$6:$E$501,2,FALSE))</f>
        <v/>
      </c>
      <c r="K8746" s="195" t="str">
        <f t="shared" si="273"/>
        <v/>
      </c>
    </row>
    <row r="8747" spans="2:11" ht="18" customHeight="1">
      <c r="B8747" s="16" t="str">
        <f>IF('6.標準時間'!$B8747="","",'6.標準時間'!B8747)</f>
        <v/>
      </c>
      <c r="C8747" s="16" t="str">
        <f>IF('6.標準時間'!$C8747="","",'6.標準時間'!C8747)</f>
        <v/>
      </c>
      <c r="D8747" s="16" t="str">
        <f>IF('6.標準時間'!$C8747="","",'6.標準時間'!E8747)</f>
        <v/>
      </c>
      <c r="E8747" s="171" t="str">
        <f>IF('6.標準時間'!$C8747="","",'6.標準時間'!F8747)</f>
        <v/>
      </c>
      <c r="F8747" s="15" t="str">
        <f t="shared" si="272"/>
        <v/>
      </c>
      <c r="G8747" s="142" t="str">
        <f>IF('6.標準時間'!$C8747="","",'6.標準時間'!H8747)</f>
        <v/>
      </c>
      <c r="H8747" s="142" t="str">
        <f>IF('6.標準時間'!$C8747="","",'6.標準時間'!I8747)</f>
        <v/>
      </c>
      <c r="I8747" s="107" t="str">
        <f>IF(C8747="","",VLOOKUP($C8747,'7.工程別レート'!$C$6:$E$501,3,FALSE))</f>
        <v/>
      </c>
      <c r="J8747" s="108" t="str">
        <f>IF(C8747="","",VLOOKUP($C8747,'7.工程別レート'!$C$6:$E$501,2,FALSE))</f>
        <v/>
      </c>
      <c r="K8747" s="195" t="str">
        <f t="shared" si="273"/>
        <v/>
      </c>
    </row>
    <row r="8748" spans="2:11" ht="18" customHeight="1">
      <c r="B8748" s="16" t="str">
        <f>IF('6.標準時間'!$B8748="","",'6.標準時間'!B8748)</f>
        <v/>
      </c>
      <c r="C8748" s="16" t="str">
        <f>IF('6.標準時間'!$C8748="","",'6.標準時間'!C8748)</f>
        <v/>
      </c>
      <c r="D8748" s="16" t="str">
        <f>IF('6.標準時間'!$C8748="","",'6.標準時間'!E8748)</f>
        <v/>
      </c>
      <c r="E8748" s="171" t="str">
        <f>IF('6.標準時間'!$C8748="","",'6.標準時間'!F8748)</f>
        <v/>
      </c>
      <c r="F8748" s="15" t="str">
        <f t="shared" si="272"/>
        <v/>
      </c>
      <c r="G8748" s="142" t="str">
        <f>IF('6.標準時間'!$C8748="","",'6.標準時間'!H8748)</f>
        <v/>
      </c>
      <c r="H8748" s="142" t="str">
        <f>IF('6.標準時間'!$C8748="","",'6.標準時間'!I8748)</f>
        <v/>
      </c>
      <c r="I8748" s="107" t="str">
        <f>IF(C8748="","",VLOOKUP($C8748,'7.工程別レート'!$C$6:$E$501,3,FALSE))</f>
        <v/>
      </c>
      <c r="J8748" s="108" t="str">
        <f>IF(C8748="","",VLOOKUP($C8748,'7.工程別レート'!$C$6:$E$501,2,FALSE))</f>
        <v/>
      </c>
      <c r="K8748" s="195" t="str">
        <f t="shared" si="273"/>
        <v/>
      </c>
    </row>
    <row r="8749" spans="2:11" ht="18" customHeight="1">
      <c r="B8749" s="16" t="str">
        <f>IF('6.標準時間'!$B8749="","",'6.標準時間'!B8749)</f>
        <v/>
      </c>
      <c r="C8749" s="16" t="str">
        <f>IF('6.標準時間'!$C8749="","",'6.標準時間'!C8749)</f>
        <v/>
      </c>
      <c r="D8749" s="16" t="str">
        <f>IF('6.標準時間'!$C8749="","",'6.標準時間'!E8749)</f>
        <v/>
      </c>
      <c r="E8749" s="171" t="str">
        <f>IF('6.標準時間'!$C8749="","",'6.標準時間'!F8749)</f>
        <v/>
      </c>
      <c r="F8749" s="15" t="str">
        <f t="shared" si="272"/>
        <v/>
      </c>
      <c r="G8749" s="142" t="str">
        <f>IF('6.標準時間'!$C8749="","",'6.標準時間'!H8749)</f>
        <v/>
      </c>
      <c r="H8749" s="142" t="str">
        <f>IF('6.標準時間'!$C8749="","",'6.標準時間'!I8749)</f>
        <v/>
      </c>
      <c r="I8749" s="107" t="str">
        <f>IF(C8749="","",VLOOKUP($C8749,'7.工程別レート'!$C$6:$E$501,3,FALSE))</f>
        <v/>
      </c>
      <c r="J8749" s="108" t="str">
        <f>IF(C8749="","",VLOOKUP($C8749,'7.工程別レート'!$C$6:$E$501,2,FALSE))</f>
        <v/>
      </c>
      <c r="K8749" s="195" t="str">
        <f t="shared" si="273"/>
        <v/>
      </c>
    </row>
    <row r="8750" spans="2:11" ht="18" customHeight="1">
      <c r="B8750" s="16" t="str">
        <f>IF('6.標準時間'!$B8750="","",'6.標準時間'!B8750)</f>
        <v/>
      </c>
      <c r="C8750" s="16" t="str">
        <f>IF('6.標準時間'!$C8750="","",'6.標準時間'!C8750)</f>
        <v/>
      </c>
      <c r="D8750" s="16" t="str">
        <f>IF('6.標準時間'!$C8750="","",'6.標準時間'!E8750)</f>
        <v/>
      </c>
      <c r="E8750" s="171" t="str">
        <f>IF('6.標準時間'!$C8750="","",'6.標準時間'!F8750)</f>
        <v/>
      </c>
      <c r="F8750" s="15" t="str">
        <f t="shared" si="272"/>
        <v/>
      </c>
      <c r="G8750" s="142" t="str">
        <f>IF('6.標準時間'!$C8750="","",'6.標準時間'!H8750)</f>
        <v/>
      </c>
      <c r="H8750" s="142" t="str">
        <f>IF('6.標準時間'!$C8750="","",'6.標準時間'!I8750)</f>
        <v/>
      </c>
      <c r="I8750" s="107" t="str">
        <f>IF(C8750="","",VLOOKUP($C8750,'7.工程別レート'!$C$6:$E$501,3,FALSE))</f>
        <v/>
      </c>
      <c r="J8750" s="108" t="str">
        <f>IF(C8750="","",VLOOKUP($C8750,'7.工程別レート'!$C$6:$E$501,2,FALSE))</f>
        <v/>
      </c>
      <c r="K8750" s="195" t="str">
        <f t="shared" si="273"/>
        <v/>
      </c>
    </row>
    <row r="8751" spans="2:11" ht="18" customHeight="1">
      <c r="B8751" s="16" t="str">
        <f>IF('6.標準時間'!$B8751="","",'6.標準時間'!B8751)</f>
        <v/>
      </c>
      <c r="C8751" s="16" t="str">
        <f>IF('6.標準時間'!$C8751="","",'6.標準時間'!C8751)</f>
        <v/>
      </c>
      <c r="D8751" s="16" t="str">
        <f>IF('6.標準時間'!$C8751="","",'6.標準時間'!E8751)</f>
        <v/>
      </c>
      <c r="E8751" s="171" t="str">
        <f>IF('6.標準時間'!$C8751="","",'6.標準時間'!F8751)</f>
        <v/>
      </c>
      <c r="F8751" s="15" t="str">
        <f t="shared" si="272"/>
        <v/>
      </c>
      <c r="G8751" s="142" t="str">
        <f>IF('6.標準時間'!$C8751="","",'6.標準時間'!H8751)</f>
        <v/>
      </c>
      <c r="H8751" s="142" t="str">
        <f>IF('6.標準時間'!$C8751="","",'6.標準時間'!I8751)</f>
        <v/>
      </c>
      <c r="I8751" s="107" t="str">
        <f>IF(C8751="","",VLOOKUP($C8751,'7.工程別レート'!$C$6:$E$501,3,FALSE))</f>
        <v/>
      </c>
      <c r="J8751" s="108" t="str">
        <f>IF(C8751="","",VLOOKUP($C8751,'7.工程別レート'!$C$6:$E$501,2,FALSE))</f>
        <v/>
      </c>
      <c r="K8751" s="195" t="str">
        <f t="shared" si="273"/>
        <v/>
      </c>
    </row>
    <row r="8752" spans="2:11" ht="18" customHeight="1">
      <c r="B8752" s="16" t="str">
        <f>IF('6.標準時間'!$B8752="","",'6.標準時間'!B8752)</f>
        <v/>
      </c>
      <c r="C8752" s="16" t="str">
        <f>IF('6.標準時間'!$C8752="","",'6.標準時間'!C8752)</f>
        <v/>
      </c>
      <c r="D8752" s="16" t="str">
        <f>IF('6.標準時間'!$C8752="","",'6.標準時間'!E8752)</f>
        <v/>
      </c>
      <c r="E8752" s="171" t="str">
        <f>IF('6.標準時間'!$C8752="","",'6.標準時間'!F8752)</f>
        <v/>
      </c>
      <c r="F8752" s="15" t="str">
        <f t="shared" si="272"/>
        <v/>
      </c>
      <c r="G8752" s="142" t="str">
        <f>IF('6.標準時間'!$C8752="","",'6.標準時間'!H8752)</f>
        <v/>
      </c>
      <c r="H8752" s="142" t="str">
        <f>IF('6.標準時間'!$C8752="","",'6.標準時間'!I8752)</f>
        <v/>
      </c>
      <c r="I8752" s="107" t="str">
        <f>IF(C8752="","",VLOOKUP($C8752,'7.工程別レート'!$C$6:$E$501,3,FALSE))</f>
        <v/>
      </c>
      <c r="J8752" s="108" t="str">
        <f>IF(C8752="","",VLOOKUP($C8752,'7.工程別レート'!$C$6:$E$501,2,FALSE))</f>
        <v/>
      </c>
      <c r="K8752" s="195" t="str">
        <f t="shared" si="273"/>
        <v/>
      </c>
    </row>
    <row r="8753" spans="2:11" ht="18" customHeight="1">
      <c r="B8753" s="16" t="str">
        <f>IF('6.標準時間'!$B8753="","",'6.標準時間'!B8753)</f>
        <v/>
      </c>
      <c r="C8753" s="16" t="str">
        <f>IF('6.標準時間'!$C8753="","",'6.標準時間'!C8753)</f>
        <v/>
      </c>
      <c r="D8753" s="16" t="str">
        <f>IF('6.標準時間'!$C8753="","",'6.標準時間'!E8753)</f>
        <v/>
      </c>
      <c r="E8753" s="171" t="str">
        <f>IF('6.標準時間'!$C8753="","",'6.標準時間'!F8753)</f>
        <v/>
      </c>
      <c r="F8753" s="15" t="str">
        <f t="shared" si="272"/>
        <v/>
      </c>
      <c r="G8753" s="142" t="str">
        <f>IF('6.標準時間'!$C8753="","",'6.標準時間'!H8753)</f>
        <v/>
      </c>
      <c r="H8753" s="142" t="str">
        <f>IF('6.標準時間'!$C8753="","",'6.標準時間'!I8753)</f>
        <v/>
      </c>
      <c r="I8753" s="107" t="str">
        <f>IF(C8753="","",VLOOKUP($C8753,'7.工程別レート'!$C$6:$E$501,3,FALSE))</f>
        <v/>
      </c>
      <c r="J8753" s="108" t="str">
        <f>IF(C8753="","",VLOOKUP($C8753,'7.工程別レート'!$C$6:$E$501,2,FALSE))</f>
        <v/>
      </c>
      <c r="K8753" s="195" t="str">
        <f t="shared" si="273"/>
        <v/>
      </c>
    </row>
    <row r="8754" spans="2:11" ht="18" customHeight="1">
      <c r="B8754" s="16" t="str">
        <f>IF('6.標準時間'!$B8754="","",'6.標準時間'!B8754)</f>
        <v/>
      </c>
      <c r="C8754" s="16" t="str">
        <f>IF('6.標準時間'!$C8754="","",'6.標準時間'!C8754)</f>
        <v/>
      </c>
      <c r="D8754" s="16" t="str">
        <f>IF('6.標準時間'!$C8754="","",'6.標準時間'!E8754)</f>
        <v/>
      </c>
      <c r="E8754" s="171" t="str">
        <f>IF('6.標準時間'!$C8754="","",'6.標準時間'!F8754)</f>
        <v/>
      </c>
      <c r="F8754" s="15" t="str">
        <f t="shared" si="272"/>
        <v/>
      </c>
      <c r="G8754" s="142" t="str">
        <f>IF('6.標準時間'!$C8754="","",'6.標準時間'!H8754)</f>
        <v/>
      </c>
      <c r="H8754" s="142" t="str">
        <f>IF('6.標準時間'!$C8754="","",'6.標準時間'!I8754)</f>
        <v/>
      </c>
      <c r="I8754" s="107" t="str">
        <f>IF(C8754="","",VLOOKUP($C8754,'7.工程別レート'!$C$6:$E$501,3,FALSE))</f>
        <v/>
      </c>
      <c r="J8754" s="108" t="str">
        <f>IF(C8754="","",VLOOKUP($C8754,'7.工程別レート'!$C$6:$E$501,2,FALSE))</f>
        <v/>
      </c>
      <c r="K8754" s="195" t="str">
        <f t="shared" si="273"/>
        <v/>
      </c>
    </row>
    <row r="8755" spans="2:11" ht="18" customHeight="1">
      <c r="B8755" s="16" t="str">
        <f>IF('6.標準時間'!$B8755="","",'6.標準時間'!B8755)</f>
        <v/>
      </c>
      <c r="C8755" s="16" t="str">
        <f>IF('6.標準時間'!$C8755="","",'6.標準時間'!C8755)</f>
        <v/>
      </c>
      <c r="D8755" s="16" t="str">
        <f>IF('6.標準時間'!$C8755="","",'6.標準時間'!E8755)</f>
        <v/>
      </c>
      <c r="E8755" s="171" t="str">
        <f>IF('6.標準時間'!$C8755="","",'6.標準時間'!F8755)</f>
        <v/>
      </c>
      <c r="F8755" s="15" t="str">
        <f t="shared" si="272"/>
        <v/>
      </c>
      <c r="G8755" s="142" t="str">
        <f>IF('6.標準時間'!$C8755="","",'6.標準時間'!H8755)</f>
        <v/>
      </c>
      <c r="H8755" s="142" t="str">
        <f>IF('6.標準時間'!$C8755="","",'6.標準時間'!I8755)</f>
        <v/>
      </c>
      <c r="I8755" s="107" t="str">
        <f>IF(C8755="","",VLOOKUP($C8755,'7.工程別レート'!$C$6:$E$501,3,FALSE))</f>
        <v/>
      </c>
      <c r="J8755" s="108" t="str">
        <f>IF(C8755="","",VLOOKUP($C8755,'7.工程別レート'!$C$6:$E$501,2,FALSE))</f>
        <v/>
      </c>
      <c r="K8755" s="195" t="str">
        <f t="shared" si="273"/>
        <v/>
      </c>
    </row>
    <row r="8756" spans="2:11" ht="18" customHeight="1">
      <c r="B8756" s="16" t="str">
        <f>IF('6.標準時間'!$B8756="","",'6.標準時間'!B8756)</f>
        <v/>
      </c>
      <c r="C8756" s="16" t="str">
        <f>IF('6.標準時間'!$C8756="","",'6.標準時間'!C8756)</f>
        <v/>
      </c>
      <c r="D8756" s="16" t="str">
        <f>IF('6.標準時間'!$C8756="","",'6.標準時間'!E8756)</f>
        <v/>
      </c>
      <c r="E8756" s="171" t="str">
        <f>IF('6.標準時間'!$C8756="","",'6.標準時間'!F8756)</f>
        <v/>
      </c>
      <c r="F8756" s="15" t="str">
        <f t="shared" si="272"/>
        <v/>
      </c>
      <c r="G8756" s="142" t="str">
        <f>IF('6.標準時間'!$C8756="","",'6.標準時間'!H8756)</f>
        <v/>
      </c>
      <c r="H8756" s="142" t="str">
        <f>IF('6.標準時間'!$C8756="","",'6.標準時間'!I8756)</f>
        <v/>
      </c>
      <c r="I8756" s="107" t="str">
        <f>IF(C8756="","",VLOOKUP($C8756,'7.工程別レート'!$C$6:$E$501,3,FALSE))</f>
        <v/>
      </c>
      <c r="J8756" s="108" t="str">
        <f>IF(C8756="","",VLOOKUP($C8756,'7.工程別レート'!$C$6:$E$501,2,FALSE))</f>
        <v/>
      </c>
      <c r="K8756" s="195" t="str">
        <f t="shared" si="273"/>
        <v/>
      </c>
    </row>
    <row r="8757" spans="2:11" ht="18" customHeight="1">
      <c r="B8757" s="16" t="str">
        <f>IF('6.標準時間'!$B8757="","",'6.標準時間'!B8757)</f>
        <v/>
      </c>
      <c r="C8757" s="16" t="str">
        <f>IF('6.標準時間'!$C8757="","",'6.標準時間'!C8757)</f>
        <v/>
      </c>
      <c r="D8757" s="16" t="str">
        <f>IF('6.標準時間'!$C8757="","",'6.標準時間'!E8757)</f>
        <v/>
      </c>
      <c r="E8757" s="171" t="str">
        <f>IF('6.標準時間'!$C8757="","",'6.標準時間'!F8757)</f>
        <v/>
      </c>
      <c r="F8757" s="15" t="str">
        <f t="shared" si="272"/>
        <v/>
      </c>
      <c r="G8757" s="142" t="str">
        <f>IF('6.標準時間'!$C8757="","",'6.標準時間'!H8757)</f>
        <v/>
      </c>
      <c r="H8757" s="142" t="str">
        <f>IF('6.標準時間'!$C8757="","",'6.標準時間'!I8757)</f>
        <v/>
      </c>
      <c r="I8757" s="107" t="str">
        <f>IF(C8757="","",VLOOKUP($C8757,'7.工程別レート'!$C$6:$E$501,3,FALSE))</f>
        <v/>
      </c>
      <c r="J8757" s="108" t="str">
        <f>IF(C8757="","",VLOOKUP($C8757,'7.工程別レート'!$C$6:$E$501,2,FALSE))</f>
        <v/>
      </c>
      <c r="K8757" s="195" t="str">
        <f t="shared" si="273"/>
        <v/>
      </c>
    </row>
    <row r="8758" spans="2:11" ht="18" customHeight="1">
      <c r="B8758" s="16" t="str">
        <f>IF('6.標準時間'!$B8758="","",'6.標準時間'!B8758)</f>
        <v/>
      </c>
      <c r="C8758" s="16" t="str">
        <f>IF('6.標準時間'!$C8758="","",'6.標準時間'!C8758)</f>
        <v/>
      </c>
      <c r="D8758" s="16" t="str">
        <f>IF('6.標準時間'!$C8758="","",'6.標準時間'!E8758)</f>
        <v/>
      </c>
      <c r="E8758" s="171" t="str">
        <f>IF('6.標準時間'!$C8758="","",'6.標準時間'!F8758)</f>
        <v/>
      </c>
      <c r="F8758" s="15" t="str">
        <f t="shared" si="272"/>
        <v/>
      </c>
      <c r="G8758" s="142" t="str">
        <f>IF('6.標準時間'!$C8758="","",'6.標準時間'!H8758)</f>
        <v/>
      </c>
      <c r="H8758" s="142" t="str">
        <f>IF('6.標準時間'!$C8758="","",'6.標準時間'!I8758)</f>
        <v/>
      </c>
      <c r="I8758" s="107" t="str">
        <f>IF(C8758="","",VLOOKUP($C8758,'7.工程別レート'!$C$6:$E$501,3,FALSE))</f>
        <v/>
      </c>
      <c r="J8758" s="108" t="str">
        <f>IF(C8758="","",VLOOKUP($C8758,'7.工程別レート'!$C$6:$E$501,2,FALSE))</f>
        <v/>
      </c>
      <c r="K8758" s="195" t="str">
        <f t="shared" si="273"/>
        <v/>
      </c>
    </row>
    <row r="8759" spans="2:11" ht="18" customHeight="1">
      <c r="B8759" s="16" t="str">
        <f>IF('6.標準時間'!$B8759="","",'6.標準時間'!B8759)</f>
        <v/>
      </c>
      <c r="C8759" s="16" t="str">
        <f>IF('6.標準時間'!$C8759="","",'6.標準時間'!C8759)</f>
        <v/>
      </c>
      <c r="D8759" s="16" t="str">
        <f>IF('6.標準時間'!$C8759="","",'6.標準時間'!E8759)</f>
        <v/>
      </c>
      <c r="E8759" s="171" t="str">
        <f>IF('6.標準時間'!$C8759="","",'6.標準時間'!F8759)</f>
        <v/>
      </c>
      <c r="F8759" s="15" t="str">
        <f t="shared" si="272"/>
        <v/>
      </c>
      <c r="G8759" s="142" t="str">
        <f>IF('6.標準時間'!$C8759="","",'6.標準時間'!H8759)</f>
        <v/>
      </c>
      <c r="H8759" s="142" t="str">
        <f>IF('6.標準時間'!$C8759="","",'6.標準時間'!I8759)</f>
        <v/>
      </c>
      <c r="I8759" s="107" t="str">
        <f>IF(C8759="","",VLOOKUP($C8759,'7.工程別レート'!$C$6:$E$501,3,FALSE))</f>
        <v/>
      </c>
      <c r="J8759" s="108" t="str">
        <f>IF(C8759="","",VLOOKUP($C8759,'7.工程別レート'!$C$6:$E$501,2,FALSE))</f>
        <v/>
      </c>
      <c r="K8759" s="195" t="str">
        <f t="shared" si="273"/>
        <v/>
      </c>
    </row>
    <row r="8760" spans="2:11" ht="18" customHeight="1">
      <c r="B8760" s="16" t="str">
        <f>IF('6.標準時間'!$B8760="","",'6.標準時間'!B8760)</f>
        <v/>
      </c>
      <c r="C8760" s="16" t="str">
        <f>IF('6.標準時間'!$C8760="","",'6.標準時間'!C8760)</f>
        <v/>
      </c>
      <c r="D8760" s="16" t="str">
        <f>IF('6.標準時間'!$C8760="","",'6.標準時間'!E8760)</f>
        <v/>
      </c>
      <c r="E8760" s="171" t="str">
        <f>IF('6.標準時間'!$C8760="","",'6.標準時間'!F8760)</f>
        <v/>
      </c>
      <c r="F8760" s="15" t="str">
        <f t="shared" si="272"/>
        <v/>
      </c>
      <c r="G8760" s="142" t="str">
        <f>IF('6.標準時間'!$C8760="","",'6.標準時間'!H8760)</f>
        <v/>
      </c>
      <c r="H8760" s="142" t="str">
        <f>IF('6.標準時間'!$C8760="","",'6.標準時間'!I8760)</f>
        <v/>
      </c>
      <c r="I8760" s="107" t="str">
        <f>IF(C8760="","",VLOOKUP($C8760,'7.工程別レート'!$C$6:$E$501,3,FALSE))</f>
        <v/>
      </c>
      <c r="J8760" s="108" t="str">
        <f>IF(C8760="","",VLOOKUP($C8760,'7.工程別レート'!$C$6:$E$501,2,FALSE))</f>
        <v/>
      </c>
      <c r="K8760" s="195" t="str">
        <f t="shared" si="273"/>
        <v/>
      </c>
    </row>
    <row r="8761" spans="2:11" ht="18" customHeight="1">
      <c r="B8761" s="16" t="str">
        <f>IF('6.標準時間'!$B8761="","",'6.標準時間'!B8761)</f>
        <v/>
      </c>
      <c r="C8761" s="16" t="str">
        <f>IF('6.標準時間'!$C8761="","",'6.標準時間'!C8761)</f>
        <v/>
      </c>
      <c r="D8761" s="16" t="str">
        <f>IF('6.標準時間'!$C8761="","",'6.標準時間'!E8761)</f>
        <v/>
      </c>
      <c r="E8761" s="171" t="str">
        <f>IF('6.標準時間'!$C8761="","",'6.標準時間'!F8761)</f>
        <v/>
      </c>
      <c r="F8761" s="15" t="str">
        <f t="shared" si="272"/>
        <v/>
      </c>
      <c r="G8761" s="142" t="str">
        <f>IF('6.標準時間'!$C8761="","",'6.標準時間'!H8761)</f>
        <v/>
      </c>
      <c r="H8761" s="142" t="str">
        <f>IF('6.標準時間'!$C8761="","",'6.標準時間'!I8761)</f>
        <v/>
      </c>
      <c r="I8761" s="107" t="str">
        <f>IF(C8761="","",VLOOKUP($C8761,'7.工程別レート'!$C$6:$E$501,3,FALSE))</f>
        <v/>
      </c>
      <c r="J8761" s="108" t="str">
        <f>IF(C8761="","",VLOOKUP($C8761,'7.工程別レート'!$C$6:$E$501,2,FALSE))</f>
        <v/>
      </c>
      <c r="K8761" s="195" t="str">
        <f t="shared" si="273"/>
        <v/>
      </c>
    </row>
    <row r="8762" spans="2:11" ht="18" customHeight="1">
      <c r="B8762" s="16" t="str">
        <f>IF('6.標準時間'!$B8762="","",'6.標準時間'!B8762)</f>
        <v/>
      </c>
      <c r="C8762" s="16" t="str">
        <f>IF('6.標準時間'!$C8762="","",'6.標準時間'!C8762)</f>
        <v/>
      </c>
      <c r="D8762" s="16" t="str">
        <f>IF('6.標準時間'!$C8762="","",'6.標準時間'!E8762)</f>
        <v/>
      </c>
      <c r="E8762" s="171" t="str">
        <f>IF('6.標準時間'!$C8762="","",'6.標準時間'!F8762)</f>
        <v/>
      </c>
      <c r="F8762" s="15" t="str">
        <f t="shared" si="272"/>
        <v/>
      </c>
      <c r="G8762" s="142" t="str">
        <f>IF('6.標準時間'!$C8762="","",'6.標準時間'!H8762)</f>
        <v/>
      </c>
      <c r="H8762" s="142" t="str">
        <f>IF('6.標準時間'!$C8762="","",'6.標準時間'!I8762)</f>
        <v/>
      </c>
      <c r="I8762" s="107" t="str">
        <f>IF(C8762="","",VLOOKUP($C8762,'7.工程別レート'!$C$6:$E$501,3,FALSE))</f>
        <v/>
      </c>
      <c r="J8762" s="108" t="str">
        <f>IF(C8762="","",VLOOKUP($C8762,'7.工程別レート'!$C$6:$E$501,2,FALSE))</f>
        <v/>
      </c>
      <c r="K8762" s="195" t="str">
        <f t="shared" si="273"/>
        <v/>
      </c>
    </row>
    <row r="8763" spans="2:11" ht="18" customHeight="1">
      <c r="B8763" s="16" t="str">
        <f>IF('6.標準時間'!$B8763="","",'6.標準時間'!B8763)</f>
        <v/>
      </c>
      <c r="C8763" s="16" t="str">
        <f>IF('6.標準時間'!$C8763="","",'6.標準時間'!C8763)</f>
        <v/>
      </c>
      <c r="D8763" s="16" t="str">
        <f>IF('6.標準時間'!$C8763="","",'6.標準時間'!E8763)</f>
        <v/>
      </c>
      <c r="E8763" s="171" t="str">
        <f>IF('6.標準時間'!$C8763="","",'6.標準時間'!F8763)</f>
        <v/>
      </c>
      <c r="F8763" s="15" t="str">
        <f t="shared" si="272"/>
        <v/>
      </c>
      <c r="G8763" s="142" t="str">
        <f>IF('6.標準時間'!$C8763="","",'6.標準時間'!H8763)</f>
        <v/>
      </c>
      <c r="H8763" s="142" t="str">
        <f>IF('6.標準時間'!$C8763="","",'6.標準時間'!I8763)</f>
        <v/>
      </c>
      <c r="I8763" s="107" t="str">
        <f>IF(C8763="","",VLOOKUP($C8763,'7.工程別レート'!$C$6:$E$501,3,FALSE))</f>
        <v/>
      </c>
      <c r="J8763" s="108" t="str">
        <f>IF(C8763="","",VLOOKUP($C8763,'7.工程別レート'!$C$6:$E$501,2,FALSE))</f>
        <v/>
      </c>
      <c r="K8763" s="195" t="str">
        <f t="shared" si="273"/>
        <v/>
      </c>
    </row>
    <row r="8764" spans="2:11" ht="18" customHeight="1">
      <c r="B8764" s="16" t="str">
        <f>IF('6.標準時間'!$B8764="","",'6.標準時間'!B8764)</f>
        <v/>
      </c>
      <c r="C8764" s="16" t="str">
        <f>IF('6.標準時間'!$C8764="","",'6.標準時間'!C8764)</f>
        <v/>
      </c>
      <c r="D8764" s="16" t="str">
        <f>IF('6.標準時間'!$C8764="","",'6.標準時間'!E8764)</f>
        <v/>
      </c>
      <c r="E8764" s="171" t="str">
        <f>IF('6.標準時間'!$C8764="","",'6.標準時間'!F8764)</f>
        <v/>
      </c>
      <c r="F8764" s="15" t="str">
        <f t="shared" si="272"/>
        <v/>
      </c>
      <c r="G8764" s="142" t="str">
        <f>IF('6.標準時間'!$C8764="","",'6.標準時間'!H8764)</f>
        <v/>
      </c>
      <c r="H8764" s="142" t="str">
        <f>IF('6.標準時間'!$C8764="","",'6.標準時間'!I8764)</f>
        <v/>
      </c>
      <c r="I8764" s="107" t="str">
        <f>IF(C8764="","",VLOOKUP($C8764,'7.工程別レート'!$C$6:$E$501,3,FALSE))</f>
        <v/>
      </c>
      <c r="J8764" s="108" t="str">
        <f>IF(C8764="","",VLOOKUP($C8764,'7.工程別レート'!$C$6:$E$501,2,FALSE))</f>
        <v/>
      </c>
      <c r="K8764" s="195" t="str">
        <f t="shared" si="273"/>
        <v/>
      </c>
    </row>
    <row r="8765" spans="2:11" ht="18" customHeight="1">
      <c r="B8765" s="16" t="str">
        <f>IF('6.標準時間'!$B8765="","",'6.標準時間'!B8765)</f>
        <v/>
      </c>
      <c r="C8765" s="16" t="str">
        <f>IF('6.標準時間'!$C8765="","",'6.標準時間'!C8765)</f>
        <v/>
      </c>
      <c r="D8765" s="16" t="str">
        <f>IF('6.標準時間'!$C8765="","",'6.標準時間'!E8765)</f>
        <v/>
      </c>
      <c r="E8765" s="171" t="str">
        <f>IF('6.標準時間'!$C8765="","",'6.標準時間'!F8765)</f>
        <v/>
      </c>
      <c r="F8765" s="15" t="str">
        <f t="shared" si="272"/>
        <v/>
      </c>
      <c r="G8765" s="142" t="str">
        <f>IF('6.標準時間'!$C8765="","",'6.標準時間'!H8765)</f>
        <v/>
      </c>
      <c r="H8765" s="142" t="str">
        <f>IF('6.標準時間'!$C8765="","",'6.標準時間'!I8765)</f>
        <v/>
      </c>
      <c r="I8765" s="107" t="str">
        <f>IF(C8765="","",VLOOKUP($C8765,'7.工程別レート'!$C$6:$E$501,3,FALSE))</f>
        <v/>
      </c>
      <c r="J8765" s="108" t="str">
        <f>IF(C8765="","",VLOOKUP($C8765,'7.工程別レート'!$C$6:$E$501,2,FALSE))</f>
        <v/>
      </c>
      <c r="K8765" s="195" t="str">
        <f t="shared" si="273"/>
        <v/>
      </c>
    </row>
    <row r="8766" spans="2:11" ht="18" customHeight="1">
      <c r="B8766" s="16" t="str">
        <f>IF('6.標準時間'!$B8766="","",'6.標準時間'!B8766)</f>
        <v/>
      </c>
      <c r="C8766" s="16" t="str">
        <f>IF('6.標準時間'!$C8766="","",'6.標準時間'!C8766)</f>
        <v/>
      </c>
      <c r="D8766" s="16" t="str">
        <f>IF('6.標準時間'!$C8766="","",'6.標準時間'!E8766)</f>
        <v/>
      </c>
      <c r="E8766" s="171" t="str">
        <f>IF('6.標準時間'!$C8766="","",'6.標準時間'!F8766)</f>
        <v/>
      </c>
      <c r="F8766" s="15" t="str">
        <f t="shared" si="272"/>
        <v/>
      </c>
      <c r="G8766" s="142" t="str">
        <f>IF('6.標準時間'!$C8766="","",'6.標準時間'!H8766)</f>
        <v/>
      </c>
      <c r="H8766" s="142" t="str">
        <f>IF('6.標準時間'!$C8766="","",'6.標準時間'!I8766)</f>
        <v/>
      </c>
      <c r="I8766" s="107" t="str">
        <f>IF(C8766="","",VLOOKUP($C8766,'7.工程別レート'!$C$6:$E$501,3,FALSE))</f>
        <v/>
      </c>
      <c r="J8766" s="108" t="str">
        <f>IF(C8766="","",VLOOKUP($C8766,'7.工程別レート'!$C$6:$E$501,2,FALSE))</f>
        <v/>
      </c>
      <c r="K8766" s="195" t="str">
        <f t="shared" si="273"/>
        <v/>
      </c>
    </row>
    <row r="8767" spans="2:11" ht="18" customHeight="1">
      <c r="B8767" s="16" t="str">
        <f>IF('6.標準時間'!$B8767="","",'6.標準時間'!B8767)</f>
        <v/>
      </c>
      <c r="C8767" s="16" t="str">
        <f>IF('6.標準時間'!$C8767="","",'6.標準時間'!C8767)</f>
        <v/>
      </c>
      <c r="D8767" s="16" t="str">
        <f>IF('6.標準時間'!$C8767="","",'6.標準時間'!E8767)</f>
        <v/>
      </c>
      <c r="E8767" s="171" t="str">
        <f>IF('6.標準時間'!$C8767="","",'6.標準時間'!F8767)</f>
        <v/>
      </c>
      <c r="F8767" s="15" t="str">
        <f t="shared" si="272"/>
        <v/>
      </c>
      <c r="G8767" s="142" t="str">
        <f>IF('6.標準時間'!$C8767="","",'6.標準時間'!H8767)</f>
        <v/>
      </c>
      <c r="H8767" s="142" t="str">
        <f>IF('6.標準時間'!$C8767="","",'6.標準時間'!I8767)</f>
        <v/>
      </c>
      <c r="I8767" s="107" t="str">
        <f>IF(C8767="","",VLOOKUP($C8767,'7.工程別レート'!$C$6:$E$501,3,FALSE))</f>
        <v/>
      </c>
      <c r="J8767" s="108" t="str">
        <f>IF(C8767="","",VLOOKUP($C8767,'7.工程別レート'!$C$6:$E$501,2,FALSE))</f>
        <v/>
      </c>
      <c r="K8767" s="195" t="str">
        <f t="shared" si="273"/>
        <v/>
      </c>
    </row>
    <row r="8768" spans="2:11" ht="18" customHeight="1">
      <c r="B8768" s="16" t="str">
        <f>IF('6.標準時間'!$B8768="","",'6.標準時間'!B8768)</f>
        <v/>
      </c>
      <c r="C8768" s="16" t="str">
        <f>IF('6.標準時間'!$C8768="","",'6.標準時間'!C8768)</f>
        <v/>
      </c>
      <c r="D8768" s="16" t="str">
        <f>IF('6.標準時間'!$C8768="","",'6.標準時間'!E8768)</f>
        <v/>
      </c>
      <c r="E8768" s="171" t="str">
        <f>IF('6.標準時間'!$C8768="","",'6.標準時間'!F8768)</f>
        <v/>
      </c>
      <c r="F8768" s="15" t="str">
        <f t="shared" si="272"/>
        <v/>
      </c>
      <c r="G8768" s="142" t="str">
        <f>IF('6.標準時間'!$C8768="","",'6.標準時間'!H8768)</f>
        <v/>
      </c>
      <c r="H8768" s="142" t="str">
        <f>IF('6.標準時間'!$C8768="","",'6.標準時間'!I8768)</f>
        <v/>
      </c>
      <c r="I8768" s="107" t="str">
        <f>IF(C8768="","",VLOOKUP($C8768,'7.工程別レート'!$C$6:$E$501,3,FALSE))</f>
        <v/>
      </c>
      <c r="J8768" s="108" t="str">
        <f>IF(C8768="","",VLOOKUP($C8768,'7.工程別レート'!$C$6:$E$501,2,FALSE))</f>
        <v/>
      </c>
      <c r="K8768" s="195" t="str">
        <f t="shared" si="273"/>
        <v/>
      </c>
    </row>
    <row r="8769" spans="2:11" ht="18" customHeight="1">
      <c r="B8769" s="16" t="str">
        <f>IF('6.標準時間'!$B8769="","",'6.標準時間'!B8769)</f>
        <v/>
      </c>
      <c r="C8769" s="16" t="str">
        <f>IF('6.標準時間'!$C8769="","",'6.標準時間'!C8769)</f>
        <v/>
      </c>
      <c r="D8769" s="16" t="str">
        <f>IF('6.標準時間'!$C8769="","",'6.標準時間'!E8769)</f>
        <v/>
      </c>
      <c r="E8769" s="171" t="str">
        <f>IF('6.標準時間'!$C8769="","",'6.標準時間'!F8769)</f>
        <v/>
      </c>
      <c r="F8769" s="15" t="str">
        <f t="shared" si="272"/>
        <v/>
      </c>
      <c r="G8769" s="142" t="str">
        <f>IF('6.標準時間'!$C8769="","",'6.標準時間'!H8769)</f>
        <v/>
      </c>
      <c r="H8769" s="142" t="str">
        <f>IF('6.標準時間'!$C8769="","",'6.標準時間'!I8769)</f>
        <v/>
      </c>
      <c r="I8769" s="107" t="str">
        <f>IF(C8769="","",VLOOKUP($C8769,'7.工程別レート'!$C$6:$E$501,3,FALSE))</f>
        <v/>
      </c>
      <c r="J8769" s="108" t="str">
        <f>IF(C8769="","",VLOOKUP($C8769,'7.工程別レート'!$C$6:$E$501,2,FALSE))</f>
        <v/>
      </c>
      <c r="K8769" s="195" t="str">
        <f t="shared" si="273"/>
        <v/>
      </c>
    </row>
    <row r="8770" spans="2:11" ht="18" customHeight="1">
      <c r="B8770" s="16" t="str">
        <f>IF('6.標準時間'!$B8770="","",'6.標準時間'!B8770)</f>
        <v/>
      </c>
      <c r="C8770" s="16" t="str">
        <f>IF('6.標準時間'!$C8770="","",'6.標準時間'!C8770)</f>
        <v/>
      </c>
      <c r="D8770" s="16" t="str">
        <f>IF('6.標準時間'!$C8770="","",'6.標準時間'!E8770)</f>
        <v/>
      </c>
      <c r="E8770" s="171" t="str">
        <f>IF('6.標準時間'!$C8770="","",'6.標準時間'!F8770)</f>
        <v/>
      </c>
      <c r="F8770" s="15" t="str">
        <f t="shared" si="272"/>
        <v/>
      </c>
      <c r="G8770" s="142" t="str">
        <f>IF('6.標準時間'!$C8770="","",'6.標準時間'!H8770)</f>
        <v/>
      </c>
      <c r="H8770" s="142" t="str">
        <f>IF('6.標準時間'!$C8770="","",'6.標準時間'!I8770)</f>
        <v/>
      </c>
      <c r="I8770" s="107" t="str">
        <f>IF(C8770="","",VLOOKUP($C8770,'7.工程別レート'!$C$6:$E$501,3,FALSE))</f>
        <v/>
      </c>
      <c r="J8770" s="108" t="str">
        <f>IF(C8770="","",VLOOKUP($C8770,'7.工程別レート'!$C$6:$E$501,2,FALSE))</f>
        <v/>
      </c>
      <c r="K8770" s="195" t="str">
        <f t="shared" si="273"/>
        <v/>
      </c>
    </row>
    <row r="8771" spans="2:11" ht="18" customHeight="1">
      <c r="B8771" s="16" t="str">
        <f>IF('6.標準時間'!$B8771="","",'6.標準時間'!B8771)</f>
        <v/>
      </c>
      <c r="C8771" s="16" t="str">
        <f>IF('6.標準時間'!$C8771="","",'6.標準時間'!C8771)</f>
        <v/>
      </c>
      <c r="D8771" s="16" t="str">
        <f>IF('6.標準時間'!$C8771="","",'6.標準時間'!E8771)</f>
        <v/>
      </c>
      <c r="E8771" s="171" t="str">
        <f>IF('6.標準時間'!$C8771="","",'6.標準時間'!F8771)</f>
        <v/>
      </c>
      <c r="F8771" s="15" t="str">
        <f t="shared" si="272"/>
        <v/>
      </c>
      <c r="G8771" s="142" t="str">
        <f>IF('6.標準時間'!$C8771="","",'6.標準時間'!H8771)</f>
        <v/>
      </c>
      <c r="H8771" s="142" t="str">
        <f>IF('6.標準時間'!$C8771="","",'6.標準時間'!I8771)</f>
        <v/>
      </c>
      <c r="I8771" s="107" t="str">
        <f>IF(C8771="","",VLOOKUP($C8771,'7.工程別レート'!$C$6:$E$501,3,FALSE))</f>
        <v/>
      </c>
      <c r="J8771" s="108" t="str">
        <f>IF(C8771="","",VLOOKUP($C8771,'7.工程別レート'!$C$6:$E$501,2,FALSE))</f>
        <v/>
      </c>
      <c r="K8771" s="195" t="str">
        <f t="shared" si="273"/>
        <v/>
      </c>
    </row>
    <row r="8772" spans="2:11" ht="18" customHeight="1">
      <c r="B8772" s="16" t="str">
        <f>IF('6.標準時間'!$B8772="","",'6.標準時間'!B8772)</f>
        <v/>
      </c>
      <c r="C8772" s="16" t="str">
        <f>IF('6.標準時間'!$C8772="","",'6.標準時間'!C8772)</f>
        <v/>
      </c>
      <c r="D8772" s="16" t="str">
        <f>IF('6.標準時間'!$C8772="","",'6.標準時間'!E8772)</f>
        <v/>
      </c>
      <c r="E8772" s="171" t="str">
        <f>IF('6.標準時間'!$C8772="","",'6.標準時間'!F8772)</f>
        <v/>
      </c>
      <c r="F8772" s="15" t="str">
        <f t="shared" si="272"/>
        <v/>
      </c>
      <c r="G8772" s="142" t="str">
        <f>IF('6.標準時間'!$C8772="","",'6.標準時間'!H8772)</f>
        <v/>
      </c>
      <c r="H8772" s="142" t="str">
        <f>IF('6.標準時間'!$C8772="","",'6.標準時間'!I8772)</f>
        <v/>
      </c>
      <c r="I8772" s="107" t="str">
        <f>IF(C8772="","",VLOOKUP($C8772,'7.工程別レート'!$C$6:$E$501,3,FALSE))</f>
        <v/>
      </c>
      <c r="J8772" s="108" t="str">
        <f>IF(C8772="","",VLOOKUP($C8772,'7.工程別レート'!$C$6:$E$501,2,FALSE))</f>
        <v/>
      </c>
      <c r="K8772" s="195" t="str">
        <f t="shared" si="273"/>
        <v/>
      </c>
    </row>
    <row r="8773" spans="2:11" ht="18" customHeight="1">
      <c r="B8773" s="16" t="str">
        <f>IF('6.標準時間'!$B8773="","",'6.標準時間'!B8773)</f>
        <v/>
      </c>
      <c r="C8773" s="16" t="str">
        <f>IF('6.標準時間'!$C8773="","",'6.標準時間'!C8773)</f>
        <v/>
      </c>
      <c r="D8773" s="16" t="str">
        <f>IF('6.標準時間'!$C8773="","",'6.標準時間'!E8773)</f>
        <v/>
      </c>
      <c r="E8773" s="171" t="str">
        <f>IF('6.標準時間'!$C8773="","",'6.標準時間'!F8773)</f>
        <v/>
      </c>
      <c r="F8773" s="15" t="str">
        <f t="shared" si="272"/>
        <v/>
      </c>
      <c r="G8773" s="142" t="str">
        <f>IF('6.標準時間'!$C8773="","",'6.標準時間'!H8773)</f>
        <v/>
      </c>
      <c r="H8773" s="142" t="str">
        <f>IF('6.標準時間'!$C8773="","",'6.標準時間'!I8773)</f>
        <v/>
      </c>
      <c r="I8773" s="107" t="str">
        <f>IF(C8773="","",VLOOKUP($C8773,'7.工程別レート'!$C$6:$E$501,3,FALSE))</f>
        <v/>
      </c>
      <c r="J8773" s="108" t="str">
        <f>IF(C8773="","",VLOOKUP($C8773,'7.工程別レート'!$C$6:$E$501,2,FALSE))</f>
        <v/>
      </c>
      <c r="K8773" s="195" t="str">
        <f t="shared" si="273"/>
        <v/>
      </c>
    </row>
    <row r="8774" spans="2:11" ht="18" customHeight="1">
      <c r="B8774" s="16" t="str">
        <f>IF('6.標準時間'!$B8774="","",'6.標準時間'!B8774)</f>
        <v/>
      </c>
      <c r="C8774" s="16" t="str">
        <f>IF('6.標準時間'!$C8774="","",'6.標準時間'!C8774)</f>
        <v/>
      </c>
      <c r="D8774" s="16" t="str">
        <f>IF('6.標準時間'!$C8774="","",'6.標準時間'!E8774)</f>
        <v/>
      </c>
      <c r="E8774" s="171" t="str">
        <f>IF('6.標準時間'!$C8774="","",'6.標準時間'!F8774)</f>
        <v/>
      </c>
      <c r="F8774" s="15" t="str">
        <f t="shared" ref="F8774:F8837" si="274">C8774&amp;D8774</f>
        <v/>
      </c>
      <c r="G8774" s="142" t="str">
        <f>IF('6.標準時間'!$C8774="","",'6.標準時間'!H8774)</f>
        <v/>
      </c>
      <c r="H8774" s="142" t="str">
        <f>IF('6.標準時間'!$C8774="","",'6.標準時間'!I8774)</f>
        <v/>
      </c>
      <c r="I8774" s="107" t="str">
        <f>IF(C8774="","",VLOOKUP($C8774,'7.工程別レート'!$C$6:$E$501,3,FALSE))</f>
        <v/>
      </c>
      <c r="J8774" s="108" t="str">
        <f>IF(C8774="","",VLOOKUP($C8774,'7.工程別レート'!$C$6:$E$501,2,FALSE))</f>
        <v/>
      </c>
      <c r="K8774" s="195" t="str">
        <f t="shared" si="273"/>
        <v/>
      </c>
    </row>
    <row r="8775" spans="2:11" ht="18" customHeight="1">
      <c r="B8775" s="16" t="str">
        <f>IF('6.標準時間'!$B8775="","",'6.標準時間'!B8775)</f>
        <v/>
      </c>
      <c r="C8775" s="16" t="str">
        <f>IF('6.標準時間'!$C8775="","",'6.標準時間'!C8775)</f>
        <v/>
      </c>
      <c r="D8775" s="16" t="str">
        <f>IF('6.標準時間'!$C8775="","",'6.標準時間'!E8775)</f>
        <v/>
      </c>
      <c r="E8775" s="171" t="str">
        <f>IF('6.標準時間'!$C8775="","",'6.標準時間'!F8775)</f>
        <v/>
      </c>
      <c r="F8775" s="15" t="str">
        <f t="shared" si="274"/>
        <v/>
      </c>
      <c r="G8775" s="142" t="str">
        <f>IF('6.標準時間'!$C8775="","",'6.標準時間'!H8775)</f>
        <v/>
      </c>
      <c r="H8775" s="142" t="str">
        <f>IF('6.標準時間'!$C8775="","",'6.標準時間'!I8775)</f>
        <v/>
      </c>
      <c r="I8775" s="107" t="str">
        <f>IF(C8775="","",VLOOKUP($C8775,'7.工程別レート'!$C$6:$E$501,3,FALSE))</f>
        <v/>
      </c>
      <c r="J8775" s="108" t="str">
        <f>IF(C8775="","",VLOOKUP($C8775,'7.工程別レート'!$C$6:$E$501,2,FALSE))</f>
        <v/>
      </c>
      <c r="K8775" s="195" t="str">
        <f t="shared" ref="K8775:K8838" si="275">IF(ISERROR((G8775*I8775)+(H8775*J8775)),"",(G8775*I8775)+(H8775*J8775))</f>
        <v/>
      </c>
    </row>
    <row r="8776" spans="2:11" ht="18" customHeight="1">
      <c r="B8776" s="16" t="str">
        <f>IF('6.標準時間'!$B8776="","",'6.標準時間'!B8776)</f>
        <v/>
      </c>
      <c r="C8776" s="16" t="str">
        <f>IF('6.標準時間'!$C8776="","",'6.標準時間'!C8776)</f>
        <v/>
      </c>
      <c r="D8776" s="16" t="str">
        <f>IF('6.標準時間'!$C8776="","",'6.標準時間'!E8776)</f>
        <v/>
      </c>
      <c r="E8776" s="171" t="str">
        <f>IF('6.標準時間'!$C8776="","",'6.標準時間'!F8776)</f>
        <v/>
      </c>
      <c r="F8776" s="15" t="str">
        <f t="shared" si="274"/>
        <v/>
      </c>
      <c r="G8776" s="142" t="str">
        <f>IF('6.標準時間'!$C8776="","",'6.標準時間'!H8776)</f>
        <v/>
      </c>
      <c r="H8776" s="142" t="str">
        <f>IF('6.標準時間'!$C8776="","",'6.標準時間'!I8776)</f>
        <v/>
      </c>
      <c r="I8776" s="107" t="str">
        <f>IF(C8776="","",VLOOKUP($C8776,'7.工程別レート'!$C$6:$E$501,3,FALSE))</f>
        <v/>
      </c>
      <c r="J8776" s="108" t="str">
        <f>IF(C8776="","",VLOOKUP($C8776,'7.工程別レート'!$C$6:$E$501,2,FALSE))</f>
        <v/>
      </c>
      <c r="K8776" s="195" t="str">
        <f t="shared" si="275"/>
        <v/>
      </c>
    </row>
    <row r="8777" spans="2:11" ht="18" customHeight="1">
      <c r="B8777" s="16" t="str">
        <f>IF('6.標準時間'!$B8777="","",'6.標準時間'!B8777)</f>
        <v/>
      </c>
      <c r="C8777" s="16" t="str">
        <f>IF('6.標準時間'!$C8777="","",'6.標準時間'!C8777)</f>
        <v/>
      </c>
      <c r="D8777" s="16" t="str">
        <f>IF('6.標準時間'!$C8777="","",'6.標準時間'!E8777)</f>
        <v/>
      </c>
      <c r="E8777" s="171" t="str">
        <f>IF('6.標準時間'!$C8777="","",'6.標準時間'!F8777)</f>
        <v/>
      </c>
      <c r="F8777" s="15" t="str">
        <f t="shared" si="274"/>
        <v/>
      </c>
      <c r="G8777" s="142" t="str">
        <f>IF('6.標準時間'!$C8777="","",'6.標準時間'!H8777)</f>
        <v/>
      </c>
      <c r="H8777" s="142" t="str">
        <f>IF('6.標準時間'!$C8777="","",'6.標準時間'!I8777)</f>
        <v/>
      </c>
      <c r="I8777" s="107" t="str">
        <f>IF(C8777="","",VLOOKUP($C8777,'7.工程別レート'!$C$6:$E$501,3,FALSE))</f>
        <v/>
      </c>
      <c r="J8777" s="108" t="str">
        <f>IF(C8777="","",VLOOKUP($C8777,'7.工程別レート'!$C$6:$E$501,2,FALSE))</f>
        <v/>
      </c>
      <c r="K8777" s="195" t="str">
        <f t="shared" si="275"/>
        <v/>
      </c>
    </row>
    <row r="8778" spans="2:11" ht="18" customHeight="1">
      <c r="B8778" s="16" t="str">
        <f>IF('6.標準時間'!$B8778="","",'6.標準時間'!B8778)</f>
        <v/>
      </c>
      <c r="C8778" s="16" t="str">
        <f>IF('6.標準時間'!$C8778="","",'6.標準時間'!C8778)</f>
        <v/>
      </c>
      <c r="D8778" s="16" t="str">
        <f>IF('6.標準時間'!$C8778="","",'6.標準時間'!E8778)</f>
        <v/>
      </c>
      <c r="E8778" s="171" t="str">
        <f>IF('6.標準時間'!$C8778="","",'6.標準時間'!F8778)</f>
        <v/>
      </c>
      <c r="F8778" s="15" t="str">
        <f t="shared" si="274"/>
        <v/>
      </c>
      <c r="G8778" s="142" t="str">
        <f>IF('6.標準時間'!$C8778="","",'6.標準時間'!H8778)</f>
        <v/>
      </c>
      <c r="H8778" s="142" t="str">
        <f>IF('6.標準時間'!$C8778="","",'6.標準時間'!I8778)</f>
        <v/>
      </c>
      <c r="I8778" s="107" t="str">
        <f>IF(C8778="","",VLOOKUP($C8778,'7.工程別レート'!$C$6:$E$501,3,FALSE))</f>
        <v/>
      </c>
      <c r="J8778" s="108" t="str">
        <f>IF(C8778="","",VLOOKUP($C8778,'7.工程別レート'!$C$6:$E$501,2,FALSE))</f>
        <v/>
      </c>
      <c r="K8778" s="195" t="str">
        <f t="shared" si="275"/>
        <v/>
      </c>
    </row>
    <row r="8779" spans="2:11" ht="18" customHeight="1">
      <c r="B8779" s="16" t="str">
        <f>IF('6.標準時間'!$B8779="","",'6.標準時間'!B8779)</f>
        <v/>
      </c>
      <c r="C8779" s="16" t="str">
        <f>IF('6.標準時間'!$C8779="","",'6.標準時間'!C8779)</f>
        <v/>
      </c>
      <c r="D8779" s="16" t="str">
        <f>IF('6.標準時間'!$C8779="","",'6.標準時間'!E8779)</f>
        <v/>
      </c>
      <c r="E8779" s="171" t="str">
        <f>IF('6.標準時間'!$C8779="","",'6.標準時間'!F8779)</f>
        <v/>
      </c>
      <c r="F8779" s="15" t="str">
        <f t="shared" si="274"/>
        <v/>
      </c>
      <c r="G8779" s="142" t="str">
        <f>IF('6.標準時間'!$C8779="","",'6.標準時間'!H8779)</f>
        <v/>
      </c>
      <c r="H8779" s="142" t="str">
        <f>IF('6.標準時間'!$C8779="","",'6.標準時間'!I8779)</f>
        <v/>
      </c>
      <c r="I8779" s="107" t="str">
        <f>IF(C8779="","",VLOOKUP($C8779,'7.工程別レート'!$C$6:$E$501,3,FALSE))</f>
        <v/>
      </c>
      <c r="J8779" s="108" t="str">
        <f>IF(C8779="","",VLOOKUP($C8779,'7.工程別レート'!$C$6:$E$501,2,FALSE))</f>
        <v/>
      </c>
      <c r="K8779" s="195" t="str">
        <f t="shared" si="275"/>
        <v/>
      </c>
    </row>
    <row r="8780" spans="2:11" ht="18" customHeight="1">
      <c r="B8780" s="16" t="str">
        <f>IF('6.標準時間'!$B8780="","",'6.標準時間'!B8780)</f>
        <v/>
      </c>
      <c r="C8780" s="16" t="str">
        <f>IF('6.標準時間'!$C8780="","",'6.標準時間'!C8780)</f>
        <v/>
      </c>
      <c r="D8780" s="16" t="str">
        <f>IF('6.標準時間'!$C8780="","",'6.標準時間'!E8780)</f>
        <v/>
      </c>
      <c r="E8780" s="171" t="str">
        <f>IF('6.標準時間'!$C8780="","",'6.標準時間'!F8780)</f>
        <v/>
      </c>
      <c r="F8780" s="15" t="str">
        <f t="shared" si="274"/>
        <v/>
      </c>
      <c r="G8780" s="142" t="str">
        <f>IF('6.標準時間'!$C8780="","",'6.標準時間'!H8780)</f>
        <v/>
      </c>
      <c r="H8780" s="142" t="str">
        <f>IF('6.標準時間'!$C8780="","",'6.標準時間'!I8780)</f>
        <v/>
      </c>
      <c r="I8780" s="107" t="str">
        <f>IF(C8780="","",VLOOKUP($C8780,'7.工程別レート'!$C$6:$E$501,3,FALSE))</f>
        <v/>
      </c>
      <c r="J8780" s="108" t="str">
        <f>IF(C8780="","",VLOOKUP($C8780,'7.工程別レート'!$C$6:$E$501,2,FALSE))</f>
        <v/>
      </c>
      <c r="K8780" s="195" t="str">
        <f t="shared" si="275"/>
        <v/>
      </c>
    </row>
    <row r="8781" spans="2:11" ht="18" customHeight="1">
      <c r="B8781" s="16" t="str">
        <f>IF('6.標準時間'!$B8781="","",'6.標準時間'!B8781)</f>
        <v/>
      </c>
      <c r="C8781" s="16" t="str">
        <f>IF('6.標準時間'!$C8781="","",'6.標準時間'!C8781)</f>
        <v/>
      </c>
      <c r="D8781" s="16" t="str">
        <f>IF('6.標準時間'!$C8781="","",'6.標準時間'!E8781)</f>
        <v/>
      </c>
      <c r="E8781" s="171" t="str">
        <f>IF('6.標準時間'!$C8781="","",'6.標準時間'!F8781)</f>
        <v/>
      </c>
      <c r="F8781" s="15" t="str">
        <f t="shared" si="274"/>
        <v/>
      </c>
      <c r="G8781" s="142" t="str">
        <f>IF('6.標準時間'!$C8781="","",'6.標準時間'!H8781)</f>
        <v/>
      </c>
      <c r="H8781" s="142" t="str">
        <f>IF('6.標準時間'!$C8781="","",'6.標準時間'!I8781)</f>
        <v/>
      </c>
      <c r="I8781" s="107" t="str">
        <f>IF(C8781="","",VLOOKUP($C8781,'7.工程別レート'!$C$6:$E$501,3,FALSE))</f>
        <v/>
      </c>
      <c r="J8781" s="108" t="str">
        <f>IF(C8781="","",VLOOKUP($C8781,'7.工程別レート'!$C$6:$E$501,2,FALSE))</f>
        <v/>
      </c>
      <c r="K8781" s="195" t="str">
        <f t="shared" si="275"/>
        <v/>
      </c>
    </row>
    <row r="8782" spans="2:11" ht="18" customHeight="1">
      <c r="B8782" s="16" t="str">
        <f>IF('6.標準時間'!$B8782="","",'6.標準時間'!B8782)</f>
        <v/>
      </c>
      <c r="C8782" s="16" t="str">
        <f>IF('6.標準時間'!$C8782="","",'6.標準時間'!C8782)</f>
        <v/>
      </c>
      <c r="D8782" s="16" t="str">
        <f>IF('6.標準時間'!$C8782="","",'6.標準時間'!E8782)</f>
        <v/>
      </c>
      <c r="E8782" s="171" t="str">
        <f>IF('6.標準時間'!$C8782="","",'6.標準時間'!F8782)</f>
        <v/>
      </c>
      <c r="F8782" s="15" t="str">
        <f t="shared" si="274"/>
        <v/>
      </c>
      <c r="G8782" s="142" t="str">
        <f>IF('6.標準時間'!$C8782="","",'6.標準時間'!H8782)</f>
        <v/>
      </c>
      <c r="H8782" s="142" t="str">
        <f>IF('6.標準時間'!$C8782="","",'6.標準時間'!I8782)</f>
        <v/>
      </c>
      <c r="I8782" s="107" t="str">
        <f>IF(C8782="","",VLOOKUP($C8782,'7.工程別レート'!$C$6:$E$501,3,FALSE))</f>
        <v/>
      </c>
      <c r="J8782" s="108" t="str">
        <f>IF(C8782="","",VLOOKUP($C8782,'7.工程別レート'!$C$6:$E$501,2,FALSE))</f>
        <v/>
      </c>
      <c r="K8782" s="195" t="str">
        <f t="shared" si="275"/>
        <v/>
      </c>
    </row>
    <row r="8783" spans="2:11" ht="18" customHeight="1">
      <c r="B8783" s="16" t="str">
        <f>IF('6.標準時間'!$B8783="","",'6.標準時間'!B8783)</f>
        <v/>
      </c>
      <c r="C8783" s="16" t="str">
        <f>IF('6.標準時間'!$C8783="","",'6.標準時間'!C8783)</f>
        <v/>
      </c>
      <c r="D8783" s="16" t="str">
        <f>IF('6.標準時間'!$C8783="","",'6.標準時間'!E8783)</f>
        <v/>
      </c>
      <c r="E8783" s="171" t="str">
        <f>IF('6.標準時間'!$C8783="","",'6.標準時間'!F8783)</f>
        <v/>
      </c>
      <c r="F8783" s="15" t="str">
        <f t="shared" si="274"/>
        <v/>
      </c>
      <c r="G8783" s="142" t="str">
        <f>IF('6.標準時間'!$C8783="","",'6.標準時間'!H8783)</f>
        <v/>
      </c>
      <c r="H8783" s="142" t="str">
        <f>IF('6.標準時間'!$C8783="","",'6.標準時間'!I8783)</f>
        <v/>
      </c>
      <c r="I8783" s="107" t="str">
        <f>IF(C8783="","",VLOOKUP($C8783,'7.工程別レート'!$C$6:$E$501,3,FALSE))</f>
        <v/>
      </c>
      <c r="J8783" s="108" t="str">
        <f>IF(C8783="","",VLOOKUP($C8783,'7.工程別レート'!$C$6:$E$501,2,FALSE))</f>
        <v/>
      </c>
      <c r="K8783" s="195" t="str">
        <f t="shared" si="275"/>
        <v/>
      </c>
    </row>
    <row r="8784" spans="2:11" ht="18" customHeight="1">
      <c r="B8784" s="16" t="str">
        <f>IF('6.標準時間'!$B8784="","",'6.標準時間'!B8784)</f>
        <v/>
      </c>
      <c r="C8784" s="16" t="str">
        <f>IF('6.標準時間'!$C8784="","",'6.標準時間'!C8784)</f>
        <v/>
      </c>
      <c r="D8784" s="16" t="str">
        <f>IF('6.標準時間'!$C8784="","",'6.標準時間'!E8784)</f>
        <v/>
      </c>
      <c r="E8784" s="171" t="str">
        <f>IF('6.標準時間'!$C8784="","",'6.標準時間'!F8784)</f>
        <v/>
      </c>
      <c r="F8784" s="15" t="str">
        <f t="shared" si="274"/>
        <v/>
      </c>
      <c r="G8784" s="142" t="str">
        <f>IF('6.標準時間'!$C8784="","",'6.標準時間'!H8784)</f>
        <v/>
      </c>
      <c r="H8784" s="142" t="str">
        <f>IF('6.標準時間'!$C8784="","",'6.標準時間'!I8784)</f>
        <v/>
      </c>
      <c r="I8784" s="107" t="str">
        <f>IF(C8784="","",VLOOKUP($C8784,'7.工程別レート'!$C$6:$E$501,3,FALSE))</f>
        <v/>
      </c>
      <c r="J8784" s="108" t="str">
        <f>IF(C8784="","",VLOOKUP($C8784,'7.工程別レート'!$C$6:$E$501,2,FALSE))</f>
        <v/>
      </c>
      <c r="K8784" s="195" t="str">
        <f t="shared" si="275"/>
        <v/>
      </c>
    </row>
    <row r="8785" spans="2:11" ht="18" customHeight="1">
      <c r="B8785" s="16" t="str">
        <f>IF('6.標準時間'!$B8785="","",'6.標準時間'!B8785)</f>
        <v/>
      </c>
      <c r="C8785" s="16" t="str">
        <f>IF('6.標準時間'!$C8785="","",'6.標準時間'!C8785)</f>
        <v/>
      </c>
      <c r="D8785" s="16" t="str">
        <f>IF('6.標準時間'!$C8785="","",'6.標準時間'!E8785)</f>
        <v/>
      </c>
      <c r="E8785" s="171" t="str">
        <f>IF('6.標準時間'!$C8785="","",'6.標準時間'!F8785)</f>
        <v/>
      </c>
      <c r="F8785" s="15" t="str">
        <f t="shared" si="274"/>
        <v/>
      </c>
      <c r="G8785" s="142" t="str">
        <f>IF('6.標準時間'!$C8785="","",'6.標準時間'!H8785)</f>
        <v/>
      </c>
      <c r="H8785" s="142" t="str">
        <f>IF('6.標準時間'!$C8785="","",'6.標準時間'!I8785)</f>
        <v/>
      </c>
      <c r="I8785" s="107" t="str">
        <f>IF(C8785="","",VLOOKUP($C8785,'7.工程別レート'!$C$6:$E$501,3,FALSE))</f>
        <v/>
      </c>
      <c r="J8785" s="108" t="str">
        <f>IF(C8785="","",VLOOKUP($C8785,'7.工程別レート'!$C$6:$E$501,2,FALSE))</f>
        <v/>
      </c>
      <c r="K8785" s="195" t="str">
        <f t="shared" si="275"/>
        <v/>
      </c>
    </row>
    <row r="8786" spans="2:11" ht="18" customHeight="1">
      <c r="B8786" s="16" t="str">
        <f>IF('6.標準時間'!$B8786="","",'6.標準時間'!B8786)</f>
        <v/>
      </c>
      <c r="C8786" s="16" t="str">
        <f>IF('6.標準時間'!$C8786="","",'6.標準時間'!C8786)</f>
        <v/>
      </c>
      <c r="D8786" s="16" t="str">
        <f>IF('6.標準時間'!$C8786="","",'6.標準時間'!E8786)</f>
        <v/>
      </c>
      <c r="E8786" s="171" t="str">
        <f>IF('6.標準時間'!$C8786="","",'6.標準時間'!F8786)</f>
        <v/>
      </c>
      <c r="F8786" s="15" t="str">
        <f t="shared" si="274"/>
        <v/>
      </c>
      <c r="G8786" s="142" t="str">
        <f>IF('6.標準時間'!$C8786="","",'6.標準時間'!H8786)</f>
        <v/>
      </c>
      <c r="H8786" s="142" t="str">
        <f>IF('6.標準時間'!$C8786="","",'6.標準時間'!I8786)</f>
        <v/>
      </c>
      <c r="I8786" s="107" t="str">
        <f>IF(C8786="","",VLOOKUP($C8786,'7.工程別レート'!$C$6:$E$501,3,FALSE))</f>
        <v/>
      </c>
      <c r="J8786" s="108" t="str">
        <f>IF(C8786="","",VLOOKUP($C8786,'7.工程別レート'!$C$6:$E$501,2,FALSE))</f>
        <v/>
      </c>
      <c r="K8786" s="195" t="str">
        <f t="shared" si="275"/>
        <v/>
      </c>
    </row>
    <row r="8787" spans="2:11" ht="18" customHeight="1">
      <c r="B8787" s="16" t="str">
        <f>IF('6.標準時間'!$B8787="","",'6.標準時間'!B8787)</f>
        <v/>
      </c>
      <c r="C8787" s="16" t="str">
        <f>IF('6.標準時間'!$C8787="","",'6.標準時間'!C8787)</f>
        <v/>
      </c>
      <c r="D8787" s="16" t="str">
        <f>IF('6.標準時間'!$C8787="","",'6.標準時間'!E8787)</f>
        <v/>
      </c>
      <c r="E8787" s="171" t="str">
        <f>IF('6.標準時間'!$C8787="","",'6.標準時間'!F8787)</f>
        <v/>
      </c>
      <c r="F8787" s="15" t="str">
        <f t="shared" si="274"/>
        <v/>
      </c>
      <c r="G8787" s="142" t="str">
        <f>IF('6.標準時間'!$C8787="","",'6.標準時間'!H8787)</f>
        <v/>
      </c>
      <c r="H8787" s="142" t="str">
        <f>IF('6.標準時間'!$C8787="","",'6.標準時間'!I8787)</f>
        <v/>
      </c>
      <c r="I8787" s="107" t="str">
        <f>IF(C8787="","",VLOOKUP($C8787,'7.工程別レート'!$C$6:$E$501,3,FALSE))</f>
        <v/>
      </c>
      <c r="J8787" s="108" t="str">
        <f>IF(C8787="","",VLOOKUP($C8787,'7.工程別レート'!$C$6:$E$501,2,FALSE))</f>
        <v/>
      </c>
      <c r="K8787" s="195" t="str">
        <f t="shared" si="275"/>
        <v/>
      </c>
    </row>
    <row r="8788" spans="2:11" ht="18" customHeight="1">
      <c r="B8788" s="16" t="str">
        <f>IF('6.標準時間'!$B8788="","",'6.標準時間'!B8788)</f>
        <v/>
      </c>
      <c r="C8788" s="16" t="str">
        <f>IF('6.標準時間'!$C8788="","",'6.標準時間'!C8788)</f>
        <v/>
      </c>
      <c r="D8788" s="16" t="str">
        <f>IF('6.標準時間'!$C8788="","",'6.標準時間'!E8788)</f>
        <v/>
      </c>
      <c r="E8788" s="171" t="str">
        <f>IF('6.標準時間'!$C8788="","",'6.標準時間'!F8788)</f>
        <v/>
      </c>
      <c r="F8788" s="15" t="str">
        <f t="shared" si="274"/>
        <v/>
      </c>
      <c r="G8788" s="142" t="str">
        <f>IF('6.標準時間'!$C8788="","",'6.標準時間'!H8788)</f>
        <v/>
      </c>
      <c r="H8788" s="142" t="str">
        <f>IF('6.標準時間'!$C8788="","",'6.標準時間'!I8788)</f>
        <v/>
      </c>
      <c r="I8788" s="107" t="str">
        <f>IF(C8788="","",VLOOKUP($C8788,'7.工程別レート'!$C$6:$E$501,3,FALSE))</f>
        <v/>
      </c>
      <c r="J8788" s="108" t="str">
        <f>IF(C8788="","",VLOOKUP($C8788,'7.工程別レート'!$C$6:$E$501,2,FALSE))</f>
        <v/>
      </c>
      <c r="K8788" s="195" t="str">
        <f t="shared" si="275"/>
        <v/>
      </c>
    </row>
    <row r="8789" spans="2:11" ht="18" customHeight="1">
      <c r="B8789" s="16" t="str">
        <f>IF('6.標準時間'!$B8789="","",'6.標準時間'!B8789)</f>
        <v/>
      </c>
      <c r="C8789" s="16" t="str">
        <f>IF('6.標準時間'!$C8789="","",'6.標準時間'!C8789)</f>
        <v/>
      </c>
      <c r="D8789" s="16" t="str">
        <f>IF('6.標準時間'!$C8789="","",'6.標準時間'!E8789)</f>
        <v/>
      </c>
      <c r="E8789" s="171" t="str">
        <f>IF('6.標準時間'!$C8789="","",'6.標準時間'!F8789)</f>
        <v/>
      </c>
      <c r="F8789" s="15" t="str">
        <f t="shared" si="274"/>
        <v/>
      </c>
      <c r="G8789" s="142" t="str">
        <f>IF('6.標準時間'!$C8789="","",'6.標準時間'!H8789)</f>
        <v/>
      </c>
      <c r="H8789" s="142" t="str">
        <f>IF('6.標準時間'!$C8789="","",'6.標準時間'!I8789)</f>
        <v/>
      </c>
      <c r="I8789" s="107" t="str">
        <f>IF(C8789="","",VLOOKUP($C8789,'7.工程別レート'!$C$6:$E$501,3,FALSE))</f>
        <v/>
      </c>
      <c r="J8789" s="108" t="str">
        <f>IF(C8789="","",VLOOKUP($C8789,'7.工程別レート'!$C$6:$E$501,2,FALSE))</f>
        <v/>
      </c>
      <c r="K8789" s="195" t="str">
        <f t="shared" si="275"/>
        <v/>
      </c>
    </row>
    <row r="8790" spans="2:11" ht="18" customHeight="1">
      <c r="B8790" s="16" t="str">
        <f>IF('6.標準時間'!$B8790="","",'6.標準時間'!B8790)</f>
        <v/>
      </c>
      <c r="C8790" s="16" t="str">
        <f>IF('6.標準時間'!$C8790="","",'6.標準時間'!C8790)</f>
        <v/>
      </c>
      <c r="D8790" s="16" t="str">
        <f>IF('6.標準時間'!$C8790="","",'6.標準時間'!E8790)</f>
        <v/>
      </c>
      <c r="E8790" s="171" t="str">
        <f>IF('6.標準時間'!$C8790="","",'6.標準時間'!F8790)</f>
        <v/>
      </c>
      <c r="F8790" s="15" t="str">
        <f t="shared" si="274"/>
        <v/>
      </c>
      <c r="G8790" s="142" t="str">
        <f>IF('6.標準時間'!$C8790="","",'6.標準時間'!H8790)</f>
        <v/>
      </c>
      <c r="H8790" s="142" t="str">
        <f>IF('6.標準時間'!$C8790="","",'6.標準時間'!I8790)</f>
        <v/>
      </c>
      <c r="I8790" s="107" t="str">
        <f>IF(C8790="","",VLOOKUP($C8790,'7.工程別レート'!$C$6:$E$501,3,FALSE))</f>
        <v/>
      </c>
      <c r="J8790" s="108" t="str">
        <f>IF(C8790="","",VLOOKUP($C8790,'7.工程別レート'!$C$6:$E$501,2,FALSE))</f>
        <v/>
      </c>
      <c r="K8790" s="195" t="str">
        <f t="shared" si="275"/>
        <v/>
      </c>
    </row>
    <row r="8791" spans="2:11" ht="18" customHeight="1">
      <c r="B8791" s="16" t="str">
        <f>IF('6.標準時間'!$B8791="","",'6.標準時間'!B8791)</f>
        <v/>
      </c>
      <c r="C8791" s="16" t="str">
        <f>IF('6.標準時間'!$C8791="","",'6.標準時間'!C8791)</f>
        <v/>
      </c>
      <c r="D8791" s="16" t="str">
        <f>IF('6.標準時間'!$C8791="","",'6.標準時間'!E8791)</f>
        <v/>
      </c>
      <c r="E8791" s="171" t="str">
        <f>IF('6.標準時間'!$C8791="","",'6.標準時間'!F8791)</f>
        <v/>
      </c>
      <c r="F8791" s="15" t="str">
        <f t="shared" si="274"/>
        <v/>
      </c>
      <c r="G8791" s="142" t="str">
        <f>IF('6.標準時間'!$C8791="","",'6.標準時間'!H8791)</f>
        <v/>
      </c>
      <c r="H8791" s="142" t="str">
        <f>IF('6.標準時間'!$C8791="","",'6.標準時間'!I8791)</f>
        <v/>
      </c>
      <c r="I8791" s="107" t="str">
        <f>IF(C8791="","",VLOOKUP($C8791,'7.工程別レート'!$C$6:$E$501,3,FALSE))</f>
        <v/>
      </c>
      <c r="J8791" s="108" t="str">
        <f>IF(C8791="","",VLOOKUP($C8791,'7.工程別レート'!$C$6:$E$501,2,FALSE))</f>
        <v/>
      </c>
      <c r="K8791" s="195" t="str">
        <f t="shared" si="275"/>
        <v/>
      </c>
    </row>
    <row r="8792" spans="2:11" ht="18" customHeight="1">
      <c r="B8792" s="16" t="str">
        <f>IF('6.標準時間'!$B8792="","",'6.標準時間'!B8792)</f>
        <v/>
      </c>
      <c r="C8792" s="16" t="str">
        <f>IF('6.標準時間'!$C8792="","",'6.標準時間'!C8792)</f>
        <v/>
      </c>
      <c r="D8792" s="16" t="str">
        <f>IF('6.標準時間'!$C8792="","",'6.標準時間'!E8792)</f>
        <v/>
      </c>
      <c r="E8792" s="171" t="str">
        <f>IF('6.標準時間'!$C8792="","",'6.標準時間'!F8792)</f>
        <v/>
      </c>
      <c r="F8792" s="15" t="str">
        <f t="shared" si="274"/>
        <v/>
      </c>
      <c r="G8792" s="142" t="str">
        <f>IF('6.標準時間'!$C8792="","",'6.標準時間'!H8792)</f>
        <v/>
      </c>
      <c r="H8792" s="142" t="str">
        <f>IF('6.標準時間'!$C8792="","",'6.標準時間'!I8792)</f>
        <v/>
      </c>
      <c r="I8792" s="107" t="str">
        <f>IF(C8792="","",VLOOKUP($C8792,'7.工程別レート'!$C$6:$E$501,3,FALSE))</f>
        <v/>
      </c>
      <c r="J8792" s="108" t="str">
        <f>IF(C8792="","",VLOOKUP($C8792,'7.工程別レート'!$C$6:$E$501,2,FALSE))</f>
        <v/>
      </c>
      <c r="K8792" s="195" t="str">
        <f t="shared" si="275"/>
        <v/>
      </c>
    </row>
    <row r="8793" spans="2:11" ht="18" customHeight="1">
      <c r="B8793" s="16" t="str">
        <f>IF('6.標準時間'!$B8793="","",'6.標準時間'!B8793)</f>
        <v/>
      </c>
      <c r="C8793" s="16" t="str">
        <f>IF('6.標準時間'!$C8793="","",'6.標準時間'!C8793)</f>
        <v/>
      </c>
      <c r="D8793" s="16" t="str">
        <f>IF('6.標準時間'!$C8793="","",'6.標準時間'!E8793)</f>
        <v/>
      </c>
      <c r="E8793" s="171" t="str">
        <f>IF('6.標準時間'!$C8793="","",'6.標準時間'!F8793)</f>
        <v/>
      </c>
      <c r="F8793" s="15" t="str">
        <f t="shared" si="274"/>
        <v/>
      </c>
      <c r="G8793" s="142" t="str">
        <f>IF('6.標準時間'!$C8793="","",'6.標準時間'!H8793)</f>
        <v/>
      </c>
      <c r="H8793" s="142" t="str">
        <f>IF('6.標準時間'!$C8793="","",'6.標準時間'!I8793)</f>
        <v/>
      </c>
      <c r="I8793" s="107" t="str">
        <f>IF(C8793="","",VLOOKUP($C8793,'7.工程別レート'!$C$6:$E$501,3,FALSE))</f>
        <v/>
      </c>
      <c r="J8793" s="108" t="str">
        <f>IF(C8793="","",VLOOKUP($C8793,'7.工程別レート'!$C$6:$E$501,2,FALSE))</f>
        <v/>
      </c>
      <c r="K8793" s="195" t="str">
        <f t="shared" si="275"/>
        <v/>
      </c>
    </row>
    <row r="8794" spans="2:11" ht="18" customHeight="1">
      <c r="B8794" s="16" t="str">
        <f>IF('6.標準時間'!$B8794="","",'6.標準時間'!B8794)</f>
        <v/>
      </c>
      <c r="C8794" s="16" t="str">
        <f>IF('6.標準時間'!$C8794="","",'6.標準時間'!C8794)</f>
        <v/>
      </c>
      <c r="D8794" s="16" t="str">
        <f>IF('6.標準時間'!$C8794="","",'6.標準時間'!E8794)</f>
        <v/>
      </c>
      <c r="E8794" s="171" t="str">
        <f>IF('6.標準時間'!$C8794="","",'6.標準時間'!F8794)</f>
        <v/>
      </c>
      <c r="F8794" s="15" t="str">
        <f t="shared" si="274"/>
        <v/>
      </c>
      <c r="G8794" s="142" t="str">
        <f>IF('6.標準時間'!$C8794="","",'6.標準時間'!H8794)</f>
        <v/>
      </c>
      <c r="H8794" s="142" t="str">
        <f>IF('6.標準時間'!$C8794="","",'6.標準時間'!I8794)</f>
        <v/>
      </c>
      <c r="I8794" s="107" t="str">
        <f>IF(C8794="","",VLOOKUP($C8794,'7.工程別レート'!$C$6:$E$501,3,FALSE))</f>
        <v/>
      </c>
      <c r="J8794" s="108" t="str">
        <f>IF(C8794="","",VLOOKUP($C8794,'7.工程別レート'!$C$6:$E$501,2,FALSE))</f>
        <v/>
      </c>
      <c r="K8794" s="195" t="str">
        <f t="shared" si="275"/>
        <v/>
      </c>
    </row>
    <row r="8795" spans="2:11" ht="18" customHeight="1">
      <c r="B8795" s="16" t="str">
        <f>IF('6.標準時間'!$B8795="","",'6.標準時間'!B8795)</f>
        <v/>
      </c>
      <c r="C8795" s="16" t="str">
        <f>IF('6.標準時間'!$C8795="","",'6.標準時間'!C8795)</f>
        <v/>
      </c>
      <c r="D8795" s="16" t="str">
        <f>IF('6.標準時間'!$C8795="","",'6.標準時間'!E8795)</f>
        <v/>
      </c>
      <c r="E8795" s="171" t="str">
        <f>IF('6.標準時間'!$C8795="","",'6.標準時間'!F8795)</f>
        <v/>
      </c>
      <c r="F8795" s="15" t="str">
        <f t="shared" si="274"/>
        <v/>
      </c>
      <c r="G8795" s="142" t="str">
        <f>IF('6.標準時間'!$C8795="","",'6.標準時間'!H8795)</f>
        <v/>
      </c>
      <c r="H8795" s="142" t="str">
        <f>IF('6.標準時間'!$C8795="","",'6.標準時間'!I8795)</f>
        <v/>
      </c>
      <c r="I8795" s="107" t="str">
        <f>IF(C8795="","",VLOOKUP($C8795,'7.工程別レート'!$C$6:$E$501,3,FALSE))</f>
        <v/>
      </c>
      <c r="J8795" s="108" t="str">
        <f>IF(C8795="","",VLOOKUP($C8795,'7.工程別レート'!$C$6:$E$501,2,FALSE))</f>
        <v/>
      </c>
      <c r="K8795" s="195" t="str">
        <f t="shared" si="275"/>
        <v/>
      </c>
    </row>
    <row r="8796" spans="2:11" ht="18" customHeight="1">
      <c r="B8796" s="16" t="str">
        <f>IF('6.標準時間'!$B8796="","",'6.標準時間'!B8796)</f>
        <v/>
      </c>
      <c r="C8796" s="16" t="str">
        <f>IF('6.標準時間'!$C8796="","",'6.標準時間'!C8796)</f>
        <v/>
      </c>
      <c r="D8796" s="16" t="str">
        <f>IF('6.標準時間'!$C8796="","",'6.標準時間'!E8796)</f>
        <v/>
      </c>
      <c r="E8796" s="171" t="str">
        <f>IF('6.標準時間'!$C8796="","",'6.標準時間'!F8796)</f>
        <v/>
      </c>
      <c r="F8796" s="15" t="str">
        <f t="shared" si="274"/>
        <v/>
      </c>
      <c r="G8796" s="142" t="str">
        <f>IF('6.標準時間'!$C8796="","",'6.標準時間'!H8796)</f>
        <v/>
      </c>
      <c r="H8796" s="142" t="str">
        <f>IF('6.標準時間'!$C8796="","",'6.標準時間'!I8796)</f>
        <v/>
      </c>
      <c r="I8796" s="107" t="str">
        <f>IF(C8796="","",VLOOKUP($C8796,'7.工程別レート'!$C$6:$E$501,3,FALSE))</f>
        <v/>
      </c>
      <c r="J8796" s="108" t="str">
        <f>IF(C8796="","",VLOOKUP($C8796,'7.工程別レート'!$C$6:$E$501,2,FALSE))</f>
        <v/>
      </c>
      <c r="K8796" s="195" t="str">
        <f t="shared" si="275"/>
        <v/>
      </c>
    </row>
    <row r="8797" spans="2:11" ht="18" customHeight="1">
      <c r="B8797" s="16" t="str">
        <f>IF('6.標準時間'!$B8797="","",'6.標準時間'!B8797)</f>
        <v/>
      </c>
      <c r="C8797" s="16" t="str">
        <f>IF('6.標準時間'!$C8797="","",'6.標準時間'!C8797)</f>
        <v/>
      </c>
      <c r="D8797" s="16" t="str">
        <f>IF('6.標準時間'!$C8797="","",'6.標準時間'!E8797)</f>
        <v/>
      </c>
      <c r="E8797" s="171" t="str">
        <f>IF('6.標準時間'!$C8797="","",'6.標準時間'!F8797)</f>
        <v/>
      </c>
      <c r="F8797" s="15" t="str">
        <f t="shared" si="274"/>
        <v/>
      </c>
      <c r="G8797" s="142" t="str">
        <f>IF('6.標準時間'!$C8797="","",'6.標準時間'!H8797)</f>
        <v/>
      </c>
      <c r="H8797" s="142" t="str">
        <f>IF('6.標準時間'!$C8797="","",'6.標準時間'!I8797)</f>
        <v/>
      </c>
      <c r="I8797" s="107" t="str">
        <f>IF(C8797="","",VLOOKUP($C8797,'7.工程別レート'!$C$6:$E$501,3,FALSE))</f>
        <v/>
      </c>
      <c r="J8797" s="108" t="str">
        <f>IF(C8797="","",VLOOKUP($C8797,'7.工程別レート'!$C$6:$E$501,2,FALSE))</f>
        <v/>
      </c>
      <c r="K8797" s="195" t="str">
        <f t="shared" si="275"/>
        <v/>
      </c>
    </row>
    <row r="8798" spans="2:11" ht="18" customHeight="1">
      <c r="B8798" s="16" t="str">
        <f>IF('6.標準時間'!$B8798="","",'6.標準時間'!B8798)</f>
        <v/>
      </c>
      <c r="C8798" s="16" t="str">
        <f>IF('6.標準時間'!$C8798="","",'6.標準時間'!C8798)</f>
        <v/>
      </c>
      <c r="D8798" s="16" t="str">
        <f>IF('6.標準時間'!$C8798="","",'6.標準時間'!E8798)</f>
        <v/>
      </c>
      <c r="E8798" s="171" t="str">
        <f>IF('6.標準時間'!$C8798="","",'6.標準時間'!F8798)</f>
        <v/>
      </c>
      <c r="F8798" s="15" t="str">
        <f t="shared" si="274"/>
        <v/>
      </c>
      <c r="G8798" s="142" t="str">
        <f>IF('6.標準時間'!$C8798="","",'6.標準時間'!H8798)</f>
        <v/>
      </c>
      <c r="H8798" s="142" t="str">
        <f>IF('6.標準時間'!$C8798="","",'6.標準時間'!I8798)</f>
        <v/>
      </c>
      <c r="I8798" s="107" t="str">
        <f>IF(C8798="","",VLOOKUP($C8798,'7.工程別レート'!$C$6:$E$501,3,FALSE))</f>
        <v/>
      </c>
      <c r="J8798" s="108" t="str">
        <f>IF(C8798="","",VLOOKUP($C8798,'7.工程別レート'!$C$6:$E$501,2,FALSE))</f>
        <v/>
      </c>
      <c r="K8798" s="195" t="str">
        <f t="shared" si="275"/>
        <v/>
      </c>
    </row>
    <row r="8799" spans="2:11" ht="18" customHeight="1">
      <c r="B8799" s="16" t="str">
        <f>IF('6.標準時間'!$B8799="","",'6.標準時間'!B8799)</f>
        <v/>
      </c>
      <c r="C8799" s="16" t="str">
        <f>IF('6.標準時間'!$C8799="","",'6.標準時間'!C8799)</f>
        <v/>
      </c>
      <c r="D8799" s="16" t="str">
        <f>IF('6.標準時間'!$C8799="","",'6.標準時間'!E8799)</f>
        <v/>
      </c>
      <c r="E8799" s="171" t="str">
        <f>IF('6.標準時間'!$C8799="","",'6.標準時間'!F8799)</f>
        <v/>
      </c>
      <c r="F8799" s="15" t="str">
        <f t="shared" si="274"/>
        <v/>
      </c>
      <c r="G8799" s="142" t="str">
        <f>IF('6.標準時間'!$C8799="","",'6.標準時間'!H8799)</f>
        <v/>
      </c>
      <c r="H8799" s="142" t="str">
        <f>IF('6.標準時間'!$C8799="","",'6.標準時間'!I8799)</f>
        <v/>
      </c>
      <c r="I8799" s="107" t="str">
        <f>IF(C8799="","",VLOOKUP($C8799,'7.工程別レート'!$C$6:$E$501,3,FALSE))</f>
        <v/>
      </c>
      <c r="J8799" s="108" t="str">
        <f>IF(C8799="","",VLOOKUP($C8799,'7.工程別レート'!$C$6:$E$501,2,FALSE))</f>
        <v/>
      </c>
      <c r="K8799" s="195" t="str">
        <f t="shared" si="275"/>
        <v/>
      </c>
    </row>
    <row r="8800" spans="2:11" ht="18" customHeight="1">
      <c r="B8800" s="16" t="str">
        <f>IF('6.標準時間'!$B8800="","",'6.標準時間'!B8800)</f>
        <v/>
      </c>
      <c r="C8800" s="16" t="str">
        <f>IF('6.標準時間'!$C8800="","",'6.標準時間'!C8800)</f>
        <v/>
      </c>
      <c r="D8800" s="16" t="str">
        <f>IF('6.標準時間'!$C8800="","",'6.標準時間'!E8800)</f>
        <v/>
      </c>
      <c r="E8800" s="171" t="str">
        <f>IF('6.標準時間'!$C8800="","",'6.標準時間'!F8800)</f>
        <v/>
      </c>
      <c r="F8800" s="15" t="str">
        <f t="shared" si="274"/>
        <v/>
      </c>
      <c r="G8800" s="142" t="str">
        <f>IF('6.標準時間'!$C8800="","",'6.標準時間'!H8800)</f>
        <v/>
      </c>
      <c r="H8800" s="142" t="str">
        <f>IF('6.標準時間'!$C8800="","",'6.標準時間'!I8800)</f>
        <v/>
      </c>
      <c r="I8800" s="107" t="str">
        <f>IF(C8800="","",VLOOKUP($C8800,'7.工程別レート'!$C$6:$E$501,3,FALSE))</f>
        <v/>
      </c>
      <c r="J8800" s="108" t="str">
        <f>IF(C8800="","",VLOOKUP($C8800,'7.工程別レート'!$C$6:$E$501,2,FALSE))</f>
        <v/>
      </c>
      <c r="K8800" s="195" t="str">
        <f t="shared" si="275"/>
        <v/>
      </c>
    </row>
    <row r="8801" spans="2:11" ht="18" customHeight="1">
      <c r="B8801" s="16" t="str">
        <f>IF('6.標準時間'!$B8801="","",'6.標準時間'!B8801)</f>
        <v/>
      </c>
      <c r="C8801" s="16" t="str">
        <f>IF('6.標準時間'!$C8801="","",'6.標準時間'!C8801)</f>
        <v/>
      </c>
      <c r="D8801" s="16" t="str">
        <f>IF('6.標準時間'!$C8801="","",'6.標準時間'!E8801)</f>
        <v/>
      </c>
      <c r="E8801" s="171" t="str">
        <f>IF('6.標準時間'!$C8801="","",'6.標準時間'!F8801)</f>
        <v/>
      </c>
      <c r="F8801" s="15" t="str">
        <f t="shared" si="274"/>
        <v/>
      </c>
      <c r="G8801" s="142" t="str">
        <f>IF('6.標準時間'!$C8801="","",'6.標準時間'!H8801)</f>
        <v/>
      </c>
      <c r="H8801" s="142" t="str">
        <f>IF('6.標準時間'!$C8801="","",'6.標準時間'!I8801)</f>
        <v/>
      </c>
      <c r="I8801" s="107" t="str">
        <f>IF(C8801="","",VLOOKUP($C8801,'7.工程別レート'!$C$6:$E$501,3,FALSE))</f>
        <v/>
      </c>
      <c r="J8801" s="108" t="str">
        <f>IF(C8801="","",VLOOKUP($C8801,'7.工程別レート'!$C$6:$E$501,2,FALSE))</f>
        <v/>
      </c>
      <c r="K8801" s="195" t="str">
        <f t="shared" si="275"/>
        <v/>
      </c>
    </row>
    <row r="8802" spans="2:11" ht="18" customHeight="1">
      <c r="B8802" s="16" t="str">
        <f>IF('6.標準時間'!$B8802="","",'6.標準時間'!B8802)</f>
        <v/>
      </c>
      <c r="C8802" s="16" t="str">
        <f>IF('6.標準時間'!$C8802="","",'6.標準時間'!C8802)</f>
        <v/>
      </c>
      <c r="D8802" s="16" t="str">
        <f>IF('6.標準時間'!$C8802="","",'6.標準時間'!E8802)</f>
        <v/>
      </c>
      <c r="E8802" s="171" t="str">
        <f>IF('6.標準時間'!$C8802="","",'6.標準時間'!F8802)</f>
        <v/>
      </c>
      <c r="F8802" s="15" t="str">
        <f t="shared" si="274"/>
        <v/>
      </c>
      <c r="G8802" s="142" t="str">
        <f>IF('6.標準時間'!$C8802="","",'6.標準時間'!H8802)</f>
        <v/>
      </c>
      <c r="H8802" s="142" t="str">
        <f>IF('6.標準時間'!$C8802="","",'6.標準時間'!I8802)</f>
        <v/>
      </c>
      <c r="I8802" s="107" t="str">
        <f>IF(C8802="","",VLOOKUP($C8802,'7.工程別レート'!$C$6:$E$501,3,FALSE))</f>
        <v/>
      </c>
      <c r="J8802" s="108" t="str">
        <f>IF(C8802="","",VLOOKUP($C8802,'7.工程別レート'!$C$6:$E$501,2,FALSE))</f>
        <v/>
      </c>
      <c r="K8802" s="195" t="str">
        <f t="shared" si="275"/>
        <v/>
      </c>
    </row>
    <row r="8803" spans="2:11" ht="18" customHeight="1">
      <c r="B8803" s="16" t="str">
        <f>IF('6.標準時間'!$B8803="","",'6.標準時間'!B8803)</f>
        <v/>
      </c>
      <c r="C8803" s="16" t="str">
        <f>IF('6.標準時間'!$C8803="","",'6.標準時間'!C8803)</f>
        <v/>
      </c>
      <c r="D8803" s="16" t="str">
        <f>IF('6.標準時間'!$C8803="","",'6.標準時間'!E8803)</f>
        <v/>
      </c>
      <c r="E8803" s="171" t="str">
        <f>IF('6.標準時間'!$C8803="","",'6.標準時間'!F8803)</f>
        <v/>
      </c>
      <c r="F8803" s="15" t="str">
        <f t="shared" si="274"/>
        <v/>
      </c>
      <c r="G8803" s="142" t="str">
        <f>IF('6.標準時間'!$C8803="","",'6.標準時間'!H8803)</f>
        <v/>
      </c>
      <c r="H8803" s="142" t="str">
        <f>IF('6.標準時間'!$C8803="","",'6.標準時間'!I8803)</f>
        <v/>
      </c>
      <c r="I8803" s="107" t="str">
        <f>IF(C8803="","",VLOOKUP($C8803,'7.工程別レート'!$C$6:$E$501,3,FALSE))</f>
        <v/>
      </c>
      <c r="J8803" s="108" t="str">
        <f>IF(C8803="","",VLOOKUP($C8803,'7.工程別レート'!$C$6:$E$501,2,FALSE))</f>
        <v/>
      </c>
      <c r="K8803" s="195" t="str">
        <f t="shared" si="275"/>
        <v/>
      </c>
    </row>
    <row r="8804" spans="2:11" ht="18" customHeight="1">
      <c r="B8804" s="16" t="str">
        <f>IF('6.標準時間'!$B8804="","",'6.標準時間'!B8804)</f>
        <v/>
      </c>
      <c r="C8804" s="16" t="str">
        <f>IF('6.標準時間'!$C8804="","",'6.標準時間'!C8804)</f>
        <v/>
      </c>
      <c r="D8804" s="16" t="str">
        <f>IF('6.標準時間'!$C8804="","",'6.標準時間'!E8804)</f>
        <v/>
      </c>
      <c r="E8804" s="171" t="str">
        <f>IF('6.標準時間'!$C8804="","",'6.標準時間'!F8804)</f>
        <v/>
      </c>
      <c r="F8804" s="15" t="str">
        <f t="shared" si="274"/>
        <v/>
      </c>
      <c r="G8804" s="142" t="str">
        <f>IF('6.標準時間'!$C8804="","",'6.標準時間'!H8804)</f>
        <v/>
      </c>
      <c r="H8804" s="142" t="str">
        <f>IF('6.標準時間'!$C8804="","",'6.標準時間'!I8804)</f>
        <v/>
      </c>
      <c r="I8804" s="107" t="str">
        <f>IF(C8804="","",VLOOKUP($C8804,'7.工程別レート'!$C$6:$E$501,3,FALSE))</f>
        <v/>
      </c>
      <c r="J8804" s="108" t="str">
        <f>IF(C8804="","",VLOOKUP($C8804,'7.工程別レート'!$C$6:$E$501,2,FALSE))</f>
        <v/>
      </c>
      <c r="K8804" s="195" t="str">
        <f t="shared" si="275"/>
        <v/>
      </c>
    </row>
    <row r="8805" spans="2:11" ht="18" customHeight="1">
      <c r="B8805" s="16" t="str">
        <f>IF('6.標準時間'!$B8805="","",'6.標準時間'!B8805)</f>
        <v/>
      </c>
      <c r="C8805" s="16" t="str">
        <f>IF('6.標準時間'!$C8805="","",'6.標準時間'!C8805)</f>
        <v/>
      </c>
      <c r="D8805" s="16" t="str">
        <f>IF('6.標準時間'!$C8805="","",'6.標準時間'!E8805)</f>
        <v/>
      </c>
      <c r="E8805" s="171" t="str">
        <f>IF('6.標準時間'!$C8805="","",'6.標準時間'!F8805)</f>
        <v/>
      </c>
      <c r="F8805" s="15" t="str">
        <f t="shared" si="274"/>
        <v/>
      </c>
      <c r="G8805" s="142" t="str">
        <f>IF('6.標準時間'!$C8805="","",'6.標準時間'!H8805)</f>
        <v/>
      </c>
      <c r="H8805" s="142" t="str">
        <f>IF('6.標準時間'!$C8805="","",'6.標準時間'!I8805)</f>
        <v/>
      </c>
      <c r="I8805" s="107" t="str">
        <f>IF(C8805="","",VLOOKUP($C8805,'7.工程別レート'!$C$6:$E$501,3,FALSE))</f>
        <v/>
      </c>
      <c r="J8805" s="108" t="str">
        <f>IF(C8805="","",VLOOKUP($C8805,'7.工程別レート'!$C$6:$E$501,2,FALSE))</f>
        <v/>
      </c>
      <c r="K8805" s="195" t="str">
        <f t="shared" si="275"/>
        <v/>
      </c>
    </row>
    <row r="8806" spans="2:11" ht="18" customHeight="1">
      <c r="B8806" s="16" t="str">
        <f>IF('6.標準時間'!$B8806="","",'6.標準時間'!B8806)</f>
        <v/>
      </c>
      <c r="C8806" s="16" t="str">
        <f>IF('6.標準時間'!$C8806="","",'6.標準時間'!C8806)</f>
        <v/>
      </c>
      <c r="D8806" s="16" t="str">
        <f>IF('6.標準時間'!$C8806="","",'6.標準時間'!E8806)</f>
        <v/>
      </c>
      <c r="E8806" s="171" t="str">
        <f>IF('6.標準時間'!$C8806="","",'6.標準時間'!F8806)</f>
        <v/>
      </c>
      <c r="F8806" s="15" t="str">
        <f t="shared" si="274"/>
        <v/>
      </c>
      <c r="G8806" s="142" t="str">
        <f>IF('6.標準時間'!$C8806="","",'6.標準時間'!H8806)</f>
        <v/>
      </c>
      <c r="H8806" s="142" t="str">
        <f>IF('6.標準時間'!$C8806="","",'6.標準時間'!I8806)</f>
        <v/>
      </c>
      <c r="I8806" s="107" t="str">
        <f>IF(C8806="","",VLOOKUP($C8806,'7.工程別レート'!$C$6:$E$501,3,FALSE))</f>
        <v/>
      </c>
      <c r="J8806" s="108" t="str">
        <f>IF(C8806="","",VLOOKUP($C8806,'7.工程別レート'!$C$6:$E$501,2,FALSE))</f>
        <v/>
      </c>
      <c r="K8806" s="195" t="str">
        <f t="shared" si="275"/>
        <v/>
      </c>
    </row>
    <row r="8807" spans="2:11" ht="18" customHeight="1">
      <c r="B8807" s="16" t="str">
        <f>IF('6.標準時間'!$B8807="","",'6.標準時間'!B8807)</f>
        <v/>
      </c>
      <c r="C8807" s="16" t="str">
        <f>IF('6.標準時間'!$C8807="","",'6.標準時間'!C8807)</f>
        <v/>
      </c>
      <c r="D8807" s="16" t="str">
        <f>IF('6.標準時間'!$C8807="","",'6.標準時間'!E8807)</f>
        <v/>
      </c>
      <c r="E8807" s="171" t="str">
        <f>IF('6.標準時間'!$C8807="","",'6.標準時間'!F8807)</f>
        <v/>
      </c>
      <c r="F8807" s="15" t="str">
        <f t="shared" si="274"/>
        <v/>
      </c>
      <c r="G8807" s="142" t="str">
        <f>IF('6.標準時間'!$C8807="","",'6.標準時間'!H8807)</f>
        <v/>
      </c>
      <c r="H8807" s="142" t="str">
        <f>IF('6.標準時間'!$C8807="","",'6.標準時間'!I8807)</f>
        <v/>
      </c>
      <c r="I8807" s="107" t="str">
        <f>IF(C8807="","",VLOOKUP($C8807,'7.工程別レート'!$C$6:$E$501,3,FALSE))</f>
        <v/>
      </c>
      <c r="J8807" s="108" t="str">
        <f>IF(C8807="","",VLOOKUP($C8807,'7.工程別レート'!$C$6:$E$501,2,FALSE))</f>
        <v/>
      </c>
      <c r="K8807" s="195" t="str">
        <f t="shared" si="275"/>
        <v/>
      </c>
    </row>
    <row r="8808" spans="2:11" ht="18" customHeight="1">
      <c r="B8808" s="16" t="str">
        <f>IF('6.標準時間'!$B8808="","",'6.標準時間'!B8808)</f>
        <v/>
      </c>
      <c r="C8808" s="16" t="str">
        <f>IF('6.標準時間'!$C8808="","",'6.標準時間'!C8808)</f>
        <v/>
      </c>
      <c r="D8808" s="16" t="str">
        <f>IF('6.標準時間'!$C8808="","",'6.標準時間'!E8808)</f>
        <v/>
      </c>
      <c r="E8808" s="171" t="str">
        <f>IF('6.標準時間'!$C8808="","",'6.標準時間'!F8808)</f>
        <v/>
      </c>
      <c r="F8808" s="15" t="str">
        <f t="shared" si="274"/>
        <v/>
      </c>
      <c r="G8808" s="142" t="str">
        <f>IF('6.標準時間'!$C8808="","",'6.標準時間'!H8808)</f>
        <v/>
      </c>
      <c r="H8808" s="142" t="str">
        <f>IF('6.標準時間'!$C8808="","",'6.標準時間'!I8808)</f>
        <v/>
      </c>
      <c r="I8808" s="107" t="str">
        <f>IF(C8808="","",VLOOKUP($C8808,'7.工程別レート'!$C$6:$E$501,3,FALSE))</f>
        <v/>
      </c>
      <c r="J8808" s="108" t="str">
        <f>IF(C8808="","",VLOOKUP($C8808,'7.工程別レート'!$C$6:$E$501,2,FALSE))</f>
        <v/>
      </c>
      <c r="K8808" s="195" t="str">
        <f t="shared" si="275"/>
        <v/>
      </c>
    </row>
    <row r="8809" spans="2:11" ht="18" customHeight="1">
      <c r="B8809" s="16" t="str">
        <f>IF('6.標準時間'!$B8809="","",'6.標準時間'!B8809)</f>
        <v/>
      </c>
      <c r="C8809" s="16" t="str">
        <f>IF('6.標準時間'!$C8809="","",'6.標準時間'!C8809)</f>
        <v/>
      </c>
      <c r="D8809" s="16" t="str">
        <f>IF('6.標準時間'!$C8809="","",'6.標準時間'!E8809)</f>
        <v/>
      </c>
      <c r="E8809" s="171" t="str">
        <f>IF('6.標準時間'!$C8809="","",'6.標準時間'!F8809)</f>
        <v/>
      </c>
      <c r="F8809" s="15" t="str">
        <f t="shared" si="274"/>
        <v/>
      </c>
      <c r="G8809" s="142" t="str">
        <f>IF('6.標準時間'!$C8809="","",'6.標準時間'!H8809)</f>
        <v/>
      </c>
      <c r="H8809" s="142" t="str">
        <f>IF('6.標準時間'!$C8809="","",'6.標準時間'!I8809)</f>
        <v/>
      </c>
      <c r="I8809" s="107" t="str">
        <f>IF(C8809="","",VLOOKUP($C8809,'7.工程別レート'!$C$6:$E$501,3,FALSE))</f>
        <v/>
      </c>
      <c r="J8809" s="108" t="str">
        <f>IF(C8809="","",VLOOKUP($C8809,'7.工程別レート'!$C$6:$E$501,2,FALSE))</f>
        <v/>
      </c>
      <c r="K8809" s="195" t="str">
        <f t="shared" si="275"/>
        <v/>
      </c>
    </row>
    <row r="8810" spans="2:11" ht="18" customHeight="1">
      <c r="B8810" s="16" t="str">
        <f>IF('6.標準時間'!$B8810="","",'6.標準時間'!B8810)</f>
        <v/>
      </c>
      <c r="C8810" s="16" t="str">
        <f>IF('6.標準時間'!$C8810="","",'6.標準時間'!C8810)</f>
        <v/>
      </c>
      <c r="D8810" s="16" t="str">
        <f>IF('6.標準時間'!$C8810="","",'6.標準時間'!E8810)</f>
        <v/>
      </c>
      <c r="E8810" s="171" t="str">
        <f>IF('6.標準時間'!$C8810="","",'6.標準時間'!F8810)</f>
        <v/>
      </c>
      <c r="F8810" s="15" t="str">
        <f t="shared" si="274"/>
        <v/>
      </c>
      <c r="G8810" s="142" t="str">
        <f>IF('6.標準時間'!$C8810="","",'6.標準時間'!H8810)</f>
        <v/>
      </c>
      <c r="H8810" s="142" t="str">
        <f>IF('6.標準時間'!$C8810="","",'6.標準時間'!I8810)</f>
        <v/>
      </c>
      <c r="I8810" s="107" t="str">
        <f>IF(C8810="","",VLOOKUP($C8810,'7.工程別レート'!$C$6:$E$501,3,FALSE))</f>
        <v/>
      </c>
      <c r="J8810" s="108" t="str">
        <f>IF(C8810="","",VLOOKUP($C8810,'7.工程別レート'!$C$6:$E$501,2,FALSE))</f>
        <v/>
      </c>
      <c r="K8810" s="195" t="str">
        <f t="shared" si="275"/>
        <v/>
      </c>
    </row>
    <row r="8811" spans="2:11" ht="18" customHeight="1">
      <c r="B8811" s="16" t="str">
        <f>IF('6.標準時間'!$B8811="","",'6.標準時間'!B8811)</f>
        <v/>
      </c>
      <c r="C8811" s="16" t="str">
        <f>IF('6.標準時間'!$C8811="","",'6.標準時間'!C8811)</f>
        <v/>
      </c>
      <c r="D8811" s="16" t="str">
        <f>IF('6.標準時間'!$C8811="","",'6.標準時間'!E8811)</f>
        <v/>
      </c>
      <c r="E8811" s="171" t="str">
        <f>IF('6.標準時間'!$C8811="","",'6.標準時間'!F8811)</f>
        <v/>
      </c>
      <c r="F8811" s="15" t="str">
        <f t="shared" si="274"/>
        <v/>
      </c>
      <c r="G8811" s="142" t="str">
        <f>IF('6.標準時間'!$C8811="","",'6.標準時間'!H8811)</f>
        <v/>
      </c>
      <c r="H8811" s="142" t="str">
        <f>IF('6.標準時間'!$C8811="","",'6.標準時間'!I8811)</f>
        <v/>
      </c>
      <c r="I8811" s="107" t="str">
        <f>IF(C8811="","",VLOOKUP($C8811,'7.工程別レート'!$C$6:$E$501,3,FALSE))</f>
        <v/>
      </c>
      <c r="J8811" s="108" t="str">
        <f>IF(C8811="","",VLOOKUP($C8811,'7.工程別レート'!$C$6:$E$501,2,FALSE))</f>
        <v/>
      </c>
      <c r="K8811" s="195" t="str">
        <f t="shared" si="275"/>
        <v/>
      </c>
    </row>
    <row r="8812" spans="2:11" ht="18" customHeight="1">
      <c r="B8812" s="16" t="str">
        <f>IF('6.標準時間'!$B8812="","",'6.標準時間'!B8812)</f>
        <v/>
      </c>
      <c r="C8812" s="16" t="str">
        <f>IF('6.標準時間'!$C8812="","",'6.標準時間'!C8812)</f>
        <v/>
      </c>
      <c r="D8812" s="16" t="str">
        <f>IF('6.標準時間'!$C8812="","",'6.標準時間'!E8812)</f>
        <v/>
      </c>
      <c r="E8812" s="171" t="str">
        <f>IF('6.標準時間'!$C8812="","",'6.標準時間'!F8812)</f>
        <v/>
      </c>
      <c r="F8812" s="15" t="str">
        <f t="shared" si="274"/>
        <v/>
      </c>
      <c r="G8812" s="142" t="str">
        <f>IF('6.標準時間'!$C8812="","",'6.標準時間'!H8812)</f>
        <v/>
      </c>
      <c r="H8812" s="142" t="str">
        <f>IF('6.標準時間'!$C8812="","",'6.標準時間'!I8812)</f>
        <v/>
      </c>
      <c r="I8812" s="107" t="str">
        <f>IF(C8812="","",VLOOKUP($C8812,'7.工程別レート'!$C$6:$E$501,3,FALSE))</f>
        <v/>
      </c>
      <c r="J8812" s="108" t="str">
        <f>IF(C8812="","",VLOOKUP($C8812,'7.工程別レート'!$C$6:$E$501,2,FALSE))</f>
        <v/>
      </c>
      <c r="K8812" s="195" t="str">
        <f t="shared" si="275"/>
        <v/>
      </c>
    </row>
    <row r="8813" spans="2:11" ht="18" customHeight="1">
      <c r="B8813" s="16" t="str">
        <f>IF('6.標準時間'!$B8813="","",'6.標準時間'!B8813)</f>
        <v/>
      </c>
      <c r="C8813" s="16" t="str">
        <f>IF('6.標準時間'!$C8813="","",'6.標準時間'!C8813)</f>
        <v/>
      </c>
      <c r="D8813" s="16" t="str">
        <f>IF('6.標準時間'!$C8813="","",'6.標準時間'!E8813)</f>
        <v/>
      </c>
      <c r="E8813" s="171" t="str">
        <f>IF('6.標準時間'!$C8813="","",'6.標準時間'!F8813)</f>
        <v/>
      </c>
      <c r="F8813" s="15" t="str">
        <f t="shared" si="274"/>
        <v/>
      </c>
      <c r="G8813" s="142" t="str">
        <f>IF('6.標準時間'!$C8813="","",'6.標準時間'!H8813)</f>
        <v/>
      </c>
      <c r="H8813" s="142" t="str">
        <f>IF('6.標準時間'!$C8813="","",'6.標準時間'!I8813)</f>
        <v/>
      </c>
      <c r="I8813" s="107" t="str">
        <f>IF(C8813="","",VLOOKUP($C8813,'7.工程別レート'!$C$6:$E$501,3,FALSE))</f>
        <v/>
      </c>
      <c r="J8813" s="108" t="str">
        <f>IF(C8813="","",VLOOKUP($C8813,'7.工程別レート'!$C$6:$E$501,2,FALSE))</f>
        <v/>
      </c>
      <c r="K8813" s="195" t="str">
        <f t="shared" si="275"/>
        <v/>
      </c>
    </row>
    <row r="8814" spans="2:11" ht="18" customHeight="1">
      <c r="B8814" s="16" t="str">
        <f>IF('6.標準時間'!$B8814="","",'6.標準時間'!B8814)</f>
        <v/>
      </c>
      <c r="C8814" s="16" t="str">
        <f>IF('6.標準時間'!$C8814="","",'6.標準時間'!C8814)</f>
        <v/>
      </c>
      <c r="D8814" s="16" t="str">
        <f>IF('6.標準時間'!$C8814="","",'6.標準時間'!E8814)</f>
        <v/>
      </c>
      <c r="E8814" s="171" t="str">
        <f>IF('6.標準時間'!$C8814="","",'6.標準時間'!F8814)</f>
        <v/>
      </c>
      <c r="F8814" s="15" t="str">
        <f t="shared" si="274"/>
        <v/>
      </c>
      <c r="G8814" s="142" t="str">
        <f>IF('6.標準時間'!$C8814="","",'6.標準時間'!H8814)</f>
        <v/>
      </c>
      <c r="H8814" s="142" t="str">
        <f>IF('6.標準時間'!$C8814="","",'6.標準時間'!I8814)</f>
        <v/>
      </c>
      <c r="I8814" s="107" t="str">
        <f>IF(C8814="","",VLOOKUP($C8814,'7.工程別レート'!$C$6:$E$501,3,FALSE))</f>
        <v/>
      </c>
      <c r="J8814" s="108" t="str">
        <f>IF(C8814="","",VLOOKUP($C8814,'7.工程別レート'!$C$6:$E$501,2,FALSE))</f>
        <v/>
      </c>
      <c r="K8814" s="195" t="str">
        <f t="shared" si="275"/>
        <v/>
      </c>
    </row>
    <row r="8815" spans="2:11" ht="18" customHeight="1">
      <c r="B8815" s="16" t="str">
        <f>IF('6.標準時間'!$B8815="","",'6.標準時間'!B8815)</f>
        <v/>
      </c>
      <c r="C8815" s="16" t="str">
        <f>IF('6.標準時間'!$C8815="","",'6.標準時間'!C8815)</f>
        <v/>
      </c>
      <c r="D8815" s="16" t="str">
        <f>IF('6.標準時間'!$C8815="","",'6.標準時間'!E8815)</f>
        <v/>
      </c>
      <c r="E8815" s="171" t="str">
        <f>IF('6.標準時間'!$C8815="","",'6.標準時間'!F8815)</f>
        <v/>
      </c>
      <c r="F8815" s="15" t="str">
        <f t="shared" si="274"/>
        <v/>
      </c>
      <c r="G8815" s="142" t="str">
        <f>IF('6.標準時間'!$C8815="","",'6.標準時間'!H8815)</f>
        <v/>
      </c>
      <c r="H8815" s="142" t="str">
        <f>IF('6.標準時間'!$C8815="","",'6.標準時間'!I8815)</f>
        <v/>
      </c>
      <c r="I8815" s="107" t="str">
        <f>IF(C8815="","",VLOOKUP($C8815,'7.工程別レート'!$C$6:$E$501,3,FALSE))</f>
        <v/>
      </c>
      <c r="J8815" s="108" t="str">
        <f>IF(C8815="","",VLOOKUP($C8815,'7.工程別レート'!$C$6:$E$501,2,FALSE))</f>
        <v/>
      </c>
      <c r="K8815" s="195" t="str">
        <f t="shared" si="275"/>
        <v/>
      </c>
    </row>
    <row r="8816" spans="2:11" ht="18" customHeight="1">
      <c r="B8816" s="16" t="str">
        <f>IF('6.標準時間'!$B8816="","",'6.標準時間'!B8816)</f>
        <v/>
      </c>
      <c r="C8816" s="16" t="str">
        <f>IF('6.標準時間'!$C8816="","",'6.標準時間'!C8816)</f>
        <v/>
      </c>
      <c r="D8816" s="16" t="str">
        <f>IF('6.標準時間'!$C8816="","",'6.標準時間'!E8816)</f>
        <v/>
      </c>
      <c r="E8816" s="171" t="str">
        <f>IF('6.標準時間'!$C8816="","",'6.標準時間'!F8816)</f>
        <v/>
      </c>
      <c r="F8816" s="15" t="str">
        <f t="shared" si="274"/>
        <v/>
      </c>
      <c r="G8816" s="142" t="str">
        <f>IF('6.標準時間'!$C8816="","",'6.標準時間'!H8816)</f>
        <v/>
      </c>
      <c r="H8816" s="142" t="str">
        <f>IF('6.標準時間'!$C8816="","",'6.標準時間'!I8816)</f>
        <v/>
      </c>
      <c r="I8816" s="107" t="str">
        <f>IF(C8816="","",VLOOKUP($C8816,'7.工程別レート'!$C$6:$E$501,3,FALSE))</f>
        <v/>
      </c>
      <c r="J8816" s="108" t="str">
        <f>IF(C8816="","",VLOOKUP($C8816,'7.工程別レート'!$C$6:$E$501,2,FALSE))</f>
        <v/>
      </c>
      <c r="K8816" s="195" t="str">
        <f t="shared" si="275"/>
        <v/>
      </c>
    </row>
    <row r="8817" spans="2:11" ht="18" customHeight="1">
      <c r="B8817" s="16" t="str">
        <f>IF('6.標準時間'!$B8817="","",'6.標準時間'!B8817)</f>
        <v/>
      </c>
      <c r="C8817" s="16" t="str">
        <f>IF('6.標準時間'!$C8817="","",'6.標準時間'!C8817)</f>
        <v/>
      </c>
      <c r="D8817" s="16" t="str">
        <f>IF('6.標準時間'!$C8817="","",'6.標準時間'!E8817)</f>
        <v/>
      </c>
      <c r="E8817" s="171" t="str">
        <f>IF('6.標準時間'!$C8817="","",'6.標準時間'!F8817)</f>
        <v/>
      </c>
      <c r="F8817" s="15" t="str">
        <f t="shared" si="274"/>
        <v/>
      </c>
      <c r="G8817" s="142" t="str">
        <f>IF('6.標準時間'!$C8817="","",'6.標準時間'!H8817)</f>
        <v/>
      </c>
      <c r="H8817" s="142" t="str">
        <f>IF('6.標準時間'!$C8817="","",'6.標準時間'!I8817)</f>
        <v/>
      </c>
      <c r="I8817" s="107" t="str">
        <f>IF(C8817="","",VLOOKUP($C8817,'7.工程別レート'!$C$6:$E$501,3,FALSE))</f>
        <v/>
      </c>
      <c r="J8817" s="108" t="str">
        <f>IF(C8817="","",VLOOKUP($C8817,'7.工程別レート'!$C$6:$E$501,2,FALSE))</f>
        <v/>
      </c>
      <c r="K8817" s="195" t="str">
        <f t="shared" si="275"/>
        <v/>
      </c>
    </row>
    <row r="8818" spans="2:11" ht="18" customHeight="1">
      <c r="B8818" s="16" t="str">
        <f>IF('6.標準時間'!$B8818="","",'6.標準時間'!B8818)</f>
        <v/>
      </c>
      <c r="C8818" s="16" t="str">
        <f>IF('6.標準時間'!$C8818="","",'6.標準時間'!C8818)</f>
        <v/>
      </c>
      <c r="D8818" s="16" t="str">
        <f>IF('6.標準時間'!$C8818="","",'6.標準時間'!E8818)</f>
        <v/>
      </c>
      <c r="E8818" s="171" t="str">
        <f>IF('6.標準時間'!$C8818="","",'6.標準時間'!F8818)</f>
        <v/>
      </c>
      <c r="F8818" s="15" t="str">
        <f t="shared" si="274"/>
        <v/>
      </c>
      <c r="G8818" s="142" t="str">
        <f>IF('6.標準時間'!$C8818="","",'6.標準時間'!H8818)</f>
        <v/>
      </c>
      <c r="H8818" s="142" t="str">
        <f>IF('6.標準時間'!$C8818="","",'6.標準時間'!I8818)</f>
        <v/>
      </c>
      <c r="I8818" s="107" t="str">
        <f>IF(C8818="","",VLOOKUP($C8818,'7.工程別レート'!$C$6:$E$501,3,FALSE))</f>
        <v/>
      </c>
      <c r="J8818" s="108" t="str">
        <f>IF(C8818="","",VLOOKUP($C8818,'7.工程別レート'!$C$6:$E$501,2,FALSE))</f>
        <v/>
      </c>
      <c r="K8818" s="195" t="str">
        <f t="shared" si="275"/>
        <v/>
      </c>
    </row>
    <row r="8819" spans="2:11" ht="18" customHeight="1">
      <c r="B8819" s="16" t="str">
        <f>IF('6.標準時間'!$B8819="","",'6.標準時間'!B8819)</f>
        <v/>
      </c>
      <c r="C8819" s="16" t="str">
        <f>IF('6.標準時間'!$C8819="","",'6.標準時間'!C8819)</f>
        <v/>
      </c>
      <c r="D8819" s="16" t="str">
        <f>IF('6.標準時間'!$C8819="","",'6.標準時間'!E8819)</f>
        <v/>
      </c>
      <c r="E8819" s="171" t="str">
        <f>IF('6.標準時間'!$C8819="","",'6.標準時間'!F8819)</f>
        <v/>
      </c>
      <c r="F8819" s="15" t="str">
        <f t="shared" si="274"/>
        <v/>
      </c>
      <c r="G8819" s="142" t="str">
        <f>IF('6.標準時間'!$C8819="","",'6.標準時間'!H8819)</f>
        <v/>
      </c>
      <c r="H8819" s="142" t="str">
        <f>IF('6.標準時間'!$C8819="","",'6.標準時間'!I8819)</f>
        <v/>
      </c>
      <c r="I8819" s="107" t="str">
        <f>IF(C8819="","",VLOOKUP($C8819,'7.工程別レート'!$C$6:$E$501,3,FALSE))</f>
        <v/>
      </c>
      <c r="J8819" s="108" t="str">
        <f>IF(C8819="","",VLOOKUP($C8819,'7.工程別レート'!$C$6:$E$501,2,FALSE))</f>
        <v/>
      </c>
      <c r="K8819" s="195" t="str">
        <f t="shared" si="275"/>
        <v/>
      </c>
    </row>
    <row r="8820" spans="2:11" ht="18" customHeight="1">
      <c r="B8820" s="16" t="str">
        <f>IF('6.標準時間'!$B8820="","",'6.標準時間'!B8820)</f>
        <v/>
      </c>
      <c r="C8820" s="16" t="str">
        <f>IF('6.標準時間'!$C8820="","",'6.標準時間'!C8820)</f>
        <v/>
      </c>
      <c r="D8820" s="16" t="str">
        <f>IF('6.標準時間'!$C8820="","",'6.標準時間'!E8820)</f>
        <v/>
      </c>
      <c r="E8820" s="171" t="str">
        <f>IF('6.標準時間'!$C8820="","",'6.標準時間'!F8820)</f>
        <v/>
      </c>
      <c r="F8820" s="15" t="str">
        <f t="shared" si="274"/>
        <v/>
      </c>
      <c r="G8820" s="142" t="str">
        <f>IF('6.標準時間'!$C8820="","",'6.標準時間'!H8820)</f>
        <v/>
      </c>
      <c r="H8820" s="142" t="str">
        <f>IF('6.標準時間'!$C8820="","",'6.標準時間'!I8820)</f>
        <v/>
      </c>
      <c r="I8820" s="107" t="str">
        <f>IF(C8820="","",VLOOKUP($C8820,'7.工程別レート'!$C$6:$E$501,3,FALSE))</f>
        <v/>
      </c>
      <c r="J8820" s="108" t="str">
        <f>IF(C8820="","",VLOOKUP($C8820,'7.工程別レート'!$C$6:$E$501,2,FALSE))</f>
        <v/>
      </c>
      <c r="K8820" s="195" t="str">
        <f t="shared" si="275"/>
        <v/>
      </c>
    </row>
    <row r="8821" spans="2:11" ht="18" customHeight="1">
      <c r="B8821" s="16" t="str">
        <f>IF('6.標準時間'!$B8821="","",'6.標準時間'!B8821)</f>
        <v/>
      </c>
      <c r="C8821" s="16" t="str">
        <f>IF('6.標準時間'!$C8821="","",'6.標準時間'!C8821)</f>
        <v/>
      </c>
      <c r="D8821" s="16" t="str">
        <f>IF('6.標準時間'!$C8821="","",'6.標準時間'!E8821)</f>
        <v/>
      </c>
      <c r="E8821" s="171" t="str">
        <f>IF('6.標準時間'!$C8821="","",'6.標準時間'!F8821)</f>
        <v/>
      </c>
      <c r="F8821" s="15" t="str">
        <f t="shared" si="274"/>
        <v/>
      </c>
      <c r="G8821" s="142" t="str">
        <f>IF('6.標準時間'!$C8821="","",'6.標準時間'!H8821)</f>
        <v/>
      </c>
      <c r="H8821" s="142" t="str">
        <f>IF('6.標準時間'!$C8821="","",'6.標準時間'!I8821)</f>
        <v/>
      </c>
      <c r="I8821" s="107" t="str">
        <f>IF(C8821="","",VLOOKUP($C8821,'7.工程別レート'!$C$6:$E$501,3,FALSE))</f>
        <v/>
      </c>
      <c r="J8821" s="108" t="str">
        <f>IF(C8821="","",VLOOKUP($C8821,'7.工程別レート'!$C$6:$E$501,2,FALSE))</f>
        <v/>
      </c>
      <c r="K8821" s="195" t="str">
        <f t="shared" si="275"/>
        <v/>
      </c>
    </row>
    <row r="8822" spans="2:11" ht="18" customHeight="1">
      <c r="B8822" s="16" t="str">
        <f>IF('6.標準時間'!$B8822="","",'6.標準時間'!B8822)</f>
        <v/>
      </c>
      <c r="C8822" s="16" t="str">
        <f>IF('6.標準時間'!$C8822="","",'6.標準時間'!C8822)</f>
        <v/>
      </c>
      <c r="D8822" s="16" t="str">
        <f>IF('6.標準時間'!$C8822="","",'6.標準時間'!E8822)</f>
        <v/>
      </c>
      <c r="E8822" s="171" t="str">
        <f>IF('6.標準時間'!$C8822="","",'6.標準時間'!F8822)</f>
        <v/>
      </c>
      <c r="F8822" s="15" t="str">
        <f t="shared" si="274"/>
        <v/>
      </c>
      <c r="G8822" s="142" t="str">
        <f>IF('6.標準時間'!$C8822="","",'6.標準時間'!H8822)</f>
        <v/>
      </c>
      <c r="H8822" s="142" t="str">
        <f>IF('6.標準時間'!$C8822="","",'6.標準時間'!I8822)</f>
        <v/>
      </c>
      <c r="I8822" s="107" t="str">
        <f>IF(C8822="","",VLOOKUP($C8822,'7.工程別レート'!$C$6:$E$501,3,FALSE))</f>
        <v/>
      </c>
      <c r="J8822" s="108" t="str">
        <f>IF(C8822="","",VLOOKUP($C8822,'7.工程別レート'!$C$6:$E$501,2,FALSE))</f>
        <v/>
      </c>
      <c r="K8822" s="195" t="str">
        <f t="shared" si="275"/>
        <v/>
      </c>
    </row>
    <row r="8823" spans="2:11" ht="18" customHeight="1">
      <c r="B8823" s="16" t="str">
        <f>IF('6.標準時間'!$B8823="","",'6.標準時間'!B8823)</f>
        <v/>
      </c>
      <c r="C8823" s="16" t="str">
        <f>IF('6.標準時間'!$C8823="","",'6.標準時間'!C8823)</f>
        <v/>
      </c>
      <c r="D8823" s="16" t="str">
        <f>IF('6.標準時間'!$C8823="","",'6.標準時間'!E8823)</f>
        <v/>
      </c>
      <c r="E8823" s="171" t="str">
        <f>IF('6.標準時間'!$C8823="","",'6.標準時間'!F8823)</f>
        <v/>
      </c>
      <c r="F8823" s="15" t="str">
        <f t="shared" si="274"/>
        <v/>
      </c>
      <c r="G8823" s="142" t="str">
        <f>IF('6.標準時間'!$C8823="","",'6.標準時間'!H8823)</f>
        <v/>
      </c>
      <c r="H8823" s="142" t="str">
        <f>IF('6.標準時間'!$C8823="","",'6.標準時間'!I8823)</f>
        <v/>
      </c>
      <c r="I8823" s="107" t="str">
        <f>IF(C8823="","",VLOOKUP($C8823,'7.工程別レート'!$C$6:$E$501,3,FALSE))</f>
        <v/>
      </c>
      <c r="J8823" s="108" t="str">
        <f>IF(C8823="","",VLOOKUP($C8823,'7.工程別レート'!$C$6:$E$501,2,FALSE))</f>
        <v/>
      </c>
      <c r="K8823" s="195" t="str">
        <f t="shared" si="275"/>
        <v/>
      </c>
    </row>
    <row r="8824" spans="2:11" ht="18" customHeight="1">
      <c r="B8824" s="16" t="str">
        <f>IF('6.標準時間'!$B8824="","",'6.標準時間'!B8824)</f>
        <v/>
      </c>
      <c r="C8824" s="16" t="str">
        <f>IF('6.標準時間'!$C8824="","",'6.標準時間'!C8824)</f>
        <v/>
      </c>
      <c r="D8824" s="16" t="str">
        <f>IF('6.標準時間'!$C8824="","",'6.標準時間'!E8824)</f>
        <v/>
      </c>
      <c r="E8824" s="171" t="str">
        <f>IF('6.標準時間'!$C8824="","",'6.標準時間'!F8824)</f>
        <v/>
      </c>
      <c r="F8824" s="15" t="str">
        <f t="shared" si="274"/>
        <v/>
      </c>
      <c r="G8824" s="142" t="str">
        <f>IF('6.標準時間'!$C8824="","",'6.標準時間'!H8824)</f>
        <v/>
      </c>
      <c r="H8824" s="142" t="str">
        <f>IF('6.標準時間'!$C8824="","",'6.標準時間'!I8824)</f>
        <v/>
      </c>
      <c r="I8824" s="107" t="str">
        <f>IF(C8824="","",VLOOKUP($C8824,'7.工程別レート'!$C$6:$E$501,3,FALSE))</f>
        <v/>
      </c>
      <c r="J8824" s="108" t="str">
        <f>IF(C8824="","",VLOOKUP($C8824,'7.工程別レート'!$C$6:$E$501,2,FALSE))</f>
        <v/>
      </c>
      <c r="K8824" s="195" t="str">
        <f t="shared" si="275"/>
        <v/>
      </c>
    </row>
    <row r="8825" spans="2:11" ht="18" customHeight="1">
      <c r="B8825" s="16" t="str">
        <f>IF('6.標準時間'!$B8825="","",'6.標準時間'!B8825)</f>
        <v/>
      </c>
      <c r="C8825" s="16" t="str">
        <f>IF('6.標準時間'!$C8825="","",'6.標準時間'!C8825)</f>
        <v/>
      </c>
      <c r="D8825" s="16" t="str">
        <f>IF('6.標準時間'!$C8825="","",'6.標準時間'!E8825)</f>
        <v/>
      </c>
      <c r="E8825" s="171" t="str">
        <f>IF('6.標準時間'!$C8825="","",'6.標準時間'!F8825)</f>
        <v/>
      </c>
      <c r="F8825" s="15" t="str">
        <f t="shared" si="274"/>
        <v/>
      </c>
      <c r="G8825" s="142" t="str">
        <f>IF('6.標準時間'!$C8825="","",'6.標準時間'!H8825)</f>
        <v/>
      </c>
      <c r="H8825" s="142" t="str">
        <f>IF('6.標準時間'!$C8825="","",'6.標準時間'!I8825)</f>
        <v/>
      </c>
      <c r="I8825" s="107" t="str">
        <f>IF(C8825="","",VLOOKUP($C8825,'7.工程別レート'!$C$6:$E$501,3,FALSE))</f>
        <v/>
      </c>
      <c r="J8825" s="108" t="str">
        <f>IF(C8825="","",VLOOKUP($C8825,'7.工程別レート'!$C$6:$E$501,2,FALSE))</f>
        <v/>
      </c>
      <c r="K8825" s="195" t="str">
        <f t="shared" si="275"/>
        <v/>
      </c>
    </row>
    <row r="8826" spans="2:11" ht="18" customHeight="1">
      <c r="B8826" s="16" t="str">
        <f>IF('6.標準時間'!$B8826="","",'6.標準時間'!B8826)</f>
        <v/>
      </c>
      <c r="C8826" s="16" t="str">
        <f>IF('6.標準時間'!$C8826="","",'6.標準時間'!C8826)</f>
        <v/>
      </c>
      <c r="D8826" s="16" t="str">
        <f>IF('6.標準時間'!$C8826="","",'6.標準時間'!E8826)</f>
        <v/>
      </c>
      <c r="E8826" s="171" t="str">
        <f>IF('6.標準時間'!$C8826="","",'6.標準時間'!F8826)</f>
        <v/>
      </c>
      <c r="F8826" s="15" t="str">
        <f t="shared" si="274"/>
        <v/>
      </c>
      <c r="G8826" s="142" t="str">
        <f>IF('6.標準時間'!$C8826="","",'6.標準時間'!H8826)</f>
        <v/>
      </c>
      <c r="H8826" s="142" t="str">
        <f>IF('6.標準時間'!$C8826="","",'6.標準時間'!I8826)</f>
        <v/>
      </c>
      <c r="I8826" s="107" t="str">
        <f>IF(C8826="","",VLOOKUP($C8826,'7.工程別レート'!$C$6:$E$501,3,FALSE))</f>
        <v/>
      </c>
      <c r="J8826" s="108" t="str">
        <f>IF(C8826="","",VLOOKUP($C8826,'7.工程別レート'!$C$6:$E$501,2,FALSE))</f>
        <v/>
      </c>
      <c r="K8826" s="195" t="str">
        <f t="shared" si="275"/>
        <v/>
      </c>
    </row>
    <row r="8827" spans="2:11" ht="18" customHeight="1">
      <c r="B8827" s="16" t="str">
        <f>IF('6.標準時間'!$B8827="","",'6.標準時間'!B8827)</f>
        <v/>
      </c>
      <c r="C8827" s="16" t="str">
        <f>IF('6.標準時間'!$C8827="","",'6.標準時間'!C8827)</f>
        <v/>
      </c>
      <c r="D8827" s="16" t="str">
        <f>IF('6.標準時間'!$C8827="","",'6.標準時間'!E8827)</f>
        <v/>
      </c>
      <c r="E8827" s="171" t="str">
        <f>IF('6.標準時間'!$C8827="","",'6.標準時間'!F8827)</f>
        <v/>
      </c>
      <c r="F8827" s="15" t="str">
        <f t="shared" si="274"/>
        <v/>
      </c>
      <c r="G8827" s="142" t="str">
        <f>IF('6.標準時間'!$C8827="","",'6.標準時間'!H8827)</f>
        <v/>
      </c>
      <c r="H8827" s="142" t="str">
        <f>IF('6.標準時間'!$C8827="","",'6.標準時間'!I8827)</f>
        <v/>
      </c>
      <c r="I8827" s="107" t="str">
        <f>IF(C8827="","",VLOOKUP($C8827,'7.工程別レート'!$C$6:$E$501,3,FALSE))</f>
        <v/>
      </c>
      <c r="J8827" s="108" t="str">
        <f>IF(C8827="","",VLOOKUP($C8827,'7.工程別レート'!$C$6:$E$501,2,FALSE))</f>
        <v/>
      </c>
      <c r="K8827" s="195" t="str">
        <f t="shared" si="275"/>
        <v/>
      </c>
    </row>
    <row r="8828" spans="2:11" ht="18" customHeight="1">
      <c r="B8828" s="16" t="str">
        <f>IF('6.標準時間'!$B8828="","",'6.標準時間'!B8828)</f>
        <v/>
      </c>
      <c r="C8828" s="16" t="str">
        <f>IF('6.標準時間'!$C8828="","",'6.標準時間'!C8828)</f>
        <v/>
      </c>
      <c r="D8828" s="16" t="str">
        <f>IF('6.標準時間'!$C8828="","",'6.標準時間'!E8828)</f>
        <v/>
      </c>
      <c r="E8828" s="171" t="str">
        <f>IF('6.標準時間'!$C8828="","",'6.標準時間'!F8828)</f>
        <v/>
      </c>
      <c r="F8828" s="15" t="str">
        <f t="shared" si="274"/>
        <v/>
      </c>
      <c r="G8828" s="142" t="str">
        <f>IF('6.標準時間'!$C8828="","",'6.標準時間'!H8828)</f>
        <v/>
      </c>
      <c r="H8828" s="142" t="str">
        <f>IF('6.標準時間'!$C8828="","",'6.標準時間'!I8828)</f>
        <v/>
      </c>
      <c r="I8828" s="107" t="str">
        <f>IF(C8828="","",VLOOKUP($C8828,'7.工程別レート'!$C$6:$E$501,3,FALSE))</f>
        <v/>
      </c>
      <c r="J8828" s="108" t="str">
        <f>IF(C8828="","",VLOOKUP($C8828,'7.工程別レート'!$C$6:$E$501,2,FALSE))</f>
        <v/>
      </c>
      <c r="K8828" s="195" t="str">
        <f t="shared" si="275"/>
        <v/>
      </c>
    </row>
    <row r="8829" spans="2:11" ht="18" customHeight="1">
      <c r="B8829" s="16" t="str">
        <f>IF('6.標準時間'!$B8829="","",'6.標準時間'!B8829)</f>
        <v/>
      </c>
      <c r="C8829" s="16" t="str">
        <f>IF('6.標準時間'!$C8829="","",'6.標準時間'!C8829)</f>
        <v/>
      </c>
      <c r="D8829" s="16" t="str">
        <f>IF('6.標準時間'!$C8829="","",'6.標準時間'!E8829)</f>
        <v/>
      </c>
      <c r="E8829" s="171" t="str">
        <f>IF('6.標準時間'!$C8829="","",'6.標準時間'!F8829)</f>
        <v/>
      </c>
      <c r="F8829" s="15" t="str">
        <f t="shared" si="274"/>
        <v/>
      </c>
      <c r="G8829" s="142" t="str">
        <f>IF('6.標準時間'!$C8829="","",'6.標準時間'!H8829)</f>
        <v/>
      </c>
      <c r="H8829" s="142" t="str">
        <f>IF('6.標準時間'!$C8829="","",'6.標準時間'!I8829)</f>
        <v/>
      </c>
      <c r="I8829" s="107" t="str">
        <f>IF(C8829="","",VLOOKUP($C8829,'7.工程別レート'!$C$6:$E$501,3,FALSE))</f>
        <v/>
      </c>
      <c r="J8829" s="108" t="str">
        <f>IF(C8829="","",VLOOKUP($C8829,'7.工程別レート'!$C$6:$E$501,2,FALSE))</f>
        <v/>
      </c>
      <c r="K8829" s="195" t="str">
        <f t="shared" si="275"/>
        <v/>
      </c>
    </row>
    <row r="8830" spans="2:11" ht="18" customHeight="1">
      <c r="B8830" s="16" t="str">
        <f>IF('6.標準時間'!$B8830="","",'6.標準時間'!B8830)</f>
        <v/>
      </c>
      <c r="C8830" s="16" t="str">
        <f>IF('6.標準時間'!$C8830="","",'6.標準時間'!C8830)</f>
        <v/>
      </c>
      <c r="D8830" s="16" t="str">
        <f>IF('6.標準時間'!$C8830="","",'6.標準時間'!E8830)</f>
        <v/>
      </c>
      <c r="E8830" s="171" t="str">
        <f>IF('6.標準時間'!$C8830="","",'6.標準時間'!F8830)</f>
        <v/>
      </c>
      <c r="F8830" s="15" t="str">
        <f t="shared" si="274"/>
        <v/>
      </c>
      <c r="G8830" s="142" t="str">
        <f>IF('6.標準時間'!$C8830="","",'6.標準時間'!H8830)</f>
        <v/>
      </c>
      <c r="H8830" s="142" t="str">
        <f>IF('6.標準時間'!$C8830="","",'6.標準時間'!I8830)</f>
        <v/>
      </c>
      <c r="I8830" s="107" t="str">
        <f>IF(C8830="","",VLOOKUP($C8830,'7.工程別レート'!$C$6:$E$501,3,FALSE))</f>
        <v/>
      </c>
      <c r="J8830" s="108" t="str">
        <f>IF(C8830="","",VLOOKUP($C8830,'7.工程別レート'!$C$6:$E$501,2,FALSE))</f>
        <v/>
      </c>
      <c r="K8830" s="195" t="str">
        <f t="shared" si="275"/>
        <v/>
      </c>
    </row>
    <row r="8831" spans="2:11" ht="18" customHeight="1">
      <c r="B8831" s="16" t="str">
        <f>IF('6.標準時間'!$B8831="","",'6.標準時間'!B8831)</f>
        <v/>
      </c>
      <c r="C8831" s="16" t="str">
        <f>IF('6.標準時間'!$C8831="","",'6.標準時間'!C8831)</f>
        <v/>
      </c>
      <c r="D8831" s="16" t="str">
        <f>IF('6.標準時間'!$C8831="","",'6.標準時間'!E8831)</f>
        <v/>
      </c>
      <c r="E8831" s="171" t="str">
        <f>IF('6.標準時間'!$C8831="","",'6.標準時間'!F8831)</f>
        <v/>
      </c>
      <c r="F8831" s="15" t="str">
        <f t="shared" si="274"/>
        <v/>
      </c>
      <c r="G8831" s="142" t="str">
        <f>IF('6.標準時間'!$C8831="","",'6.標準時間'!H8831)</f>
        <v/>
      </c>
      <c r="H8831" s="142" t="str">
        <f>IF('6.標準時間'!$C8831="","",'6.標準時間'!I8831)</f>
        <v/>
      </c>
      <c r="I8831" s="107" t="str">
        <f>IF(C8831="","",VLOOKUP($C8831,'7.工程別レート'!$C$6:$E$501,3,FALSE))</f>
        <v/>
      </c>
      <c r="J8831" s="108" t="str">
        <f>IF(C8831="","",VLOOKUP($C8831,'7.工程別レート'!$C$6:$E$501,2,FALSE))</f>
        <v/>
      </c>
      <c r="K8831" s="195" t="str">
        <f t="shared" si="275"/>
        <v/>
      </c>
    </row>
    <row r="8832" spans="2:11" ht="18" customHeight="1">
      <c r="B8832" s="16" t="str">
        <f>IF('6.標準時間'!$B8832="","",'6.標準時間'!B8832)</f>
        <v/>
      </c>
      <c r="C8832" s="16" t="str">
        <f>IF('6.標準時間'!$C8832="","",'6.標準時間'!C8832)</f>
        <v/>
      </c>
      <c r="D8832" s="16" t="str">
        <f>IF('6.標準時間'!$C8832="","",'6.標準時間'!E8832)</f>
        <v/>
      </c>
      <c r="E8832" s="171" t="str">
        <f>IF('6.標準時間'!$C8832="","",'6.標準時間'!F8832)</f>
        <v/>
      </c>
      <c r="F8832" s="15" t="str">
        <f t="shared" si="274"/>
        <v/>
      </c>
      <c r="G8832" s="142" t="str">
        <f>IF('6.標準時間'!$C8832="","",'6.標準時間'!H8832)</f>
        <v/>
      </c>
      <c r="H8832" s="142" t="str">
        <f>IF('6.標準時間'!$C8832="","",'6.標準時間'!I8832)</f>
        <v/>
      </c>
      <c r="I8832" s="107" t="str">
        <f>IF(C8832="","",VLOOKUP($C8832,'7.工程別レート'!$C$6:$E$501,3,FALSE))</f>
        <v/>
      </c>
      <c r="J8832" s="108" t="str">
        <f>IF(C8832="","",VLOOKUP($C8832,'7.工程別レート'!$C$6:$E$501,2,FALSE))</f>
        <v/>
      </c>
      <c r="K8832" s="195" t="str">
        <f t="shared" si="275"/>
        <v/>
      </c>
    </row>
    <row r="8833" spans="2:11" ht="18" customHeight="1">
      <c r="B8833" s="16" t="str">
        <f>IF('6.標準時間'!$B8833="","",'6.標準時間'!B8833)</f>
        <v/>
      </c>
      <c r="C8833" s="16" t="str">
        <f>IF('6.標準時間'!$C8833="","",'6.標準時間'!C8833)</f>
        <v/>
      </c>
      <c r="D8833" s="16" t="str">
        <f>IF('6.標準時間'!$C8833="","",'6.標準時間'!E8833)</f>
        <v/>
      </c>
      <c r="E8833" s="171" t="str">
        <f>IF('6.標準時間'!$C8833="","",'6.標準時間'!F8833)</f>
        <v/>
      </c>
      <c r="F8833" s="15" t="str">
        <f t="shared" si="274"/>
        <v/>
      </c>
      <c r="G8833" s="142" t="str">
        <f>IF('6.標準時間'!$C8833="","",'6.標準時間'!H8833)</f>
        <v/>
      </c>
      <c r="H8833" s="142" t="str">
        <f>IF('6.標準時間'!$C8833="","",'6.標準時間'!I8833)</f>
        <v/>
      </c>
      <c r="I8833" s="107" t="str">
        <f>IF(C8833="","",VLOOKUP($C8833,'7.工程別レート'!$C$6:$E$501,3,FALSE))</f>
        <v/>
      </c>
      <c r="J8833" s="108" t="str">
        <f>IF(C8833="","",VLOOKUP($C8833,'7.工程別レート'!$C$6:$E$501,2,FALSE))</f>
        <v/>
      </c>
      <c r="K8833" s="195" t="str">
        <f t="shared" si="275"/>
        <v/>
      </c>
    </row>
    <row r="8834" spans="2:11" ht="18" customHeight="1">
      <c r="B8834" s="16" t="str">
        <f>IF('6.標準時間'!$B8834="","",'6.標準時間'!B8834)</f>
        <v/>
      </c>
      <c r="C8834" s="16" t="str">
        <f>IF('6.標準時間'!$C8834="","",'6.標準時間'!C8834)</f>
        <v/>
      </c>
      <c r="D8834" s="16" t="str">
        <f>IF('6.標準時間'!$C8834="","",'6.標準時間'!E8834)</f>
        <v/>
      </c>
      <c r="E8834" s="171" t="str">
        <f>IF('6.標準時間'!$C8834="","",'6.標準時間'!F8834)</f>
        <v/>
      </c>
      <c r="F8834" s="15" t="str">
        <f t="shared" si="274"/>
        <v/>
      </c>
      <c r="G8834" s="142" t="str">
        <f>IF('6.標準時間'!$C8834="","",'6.標準時間'!H8834)</f>
        <v/>
      </c>
      <c r="H8834" s="142" t="str">
        <f>IF('6.標準時間'!$C8834="","",'6.標準時間'!I8834)</f>
        <v/>
      </c>
      <c r="I8834" s="107" t="str">
        <f>IF(C8834="","",VLOOKUP($C8834,'7.工程別レート'!$C$6:$E$501,3,FALSE))</f>
        <v/>
      </c>
      <c r="J8834" s="108" t="str">
        <f>IF(C8834="","",VLOOKUP($C8834,'7.工程別レート'!$C$6:$E$501,2,FALSE))</f>
        <v/>
      </c>
      <c r="K8834" s="195" t="str">
        <f t="shared" si="275"/>
        <v/>
      </c>
    </row>
    <row r="8835" spans="2:11" ht="18" customHeight="1">
      <c r="B8835" s="16" t="str">
        <f>IF('6.標準時間'!$B8835="","",'6.標準時間'!B8835)</f>
        <v/>
      </c>
      <c r="C8835" s="16" t="str">
        <f>IF('6.標準時間'!$C8835="","",'6.標準時間'!C8835)</f>
        <v/>
      </c>
      <c r="D8835" s="16" t="str">
        <f>IF('6.標準時間'!$C8835="","",'6.標準時間'!E8835)</f>
        <v/>
      </c>
      <c r="E8835" s="171" t="str">
        <f>IF('6.標準時間'!$C8835="","",'6.標準時間'!F8835)</f>
        <v/>
      </c>
      <c r="F8835" s="15" t="str">
        <f t="shared" si="274"/>
        <v/>
      </c>
      <c r="G8835" s="142" t="str">
        <f>IF('6.標準時間'!$C8835="","",'6.標準時間'!H8835)</f>
        <v/>
      </c>
      <c r="H8835" s="142" t="str">
        <f>IF('6.標準時間'!$C8835="","",'6.標準時間'!I8835)</f>
        <v/>
      </c>
      <c r="I8835" s="107" t="str">
        <f>IF(C8835="","",VLOOKUP($C8835,'7.工程別レート'!$C$6:$E$501,3,FALSE))</f>
        <v/>
      </c>
      <c r="J8835" s="108" t="str">
        <f>IF(C8835="","",VLOOKUP($C8835,'7.工程別レート'!$C$6:$E$501,2,FALSE))</f>
        <v/>
      </c>
      <c r="K8835" s="195" t="str">
        <f t="shared" si="275"/>
        <v/>
      </c>
    </row>
    <row r="8836" spans="2:11" ht="18" customHeight="1">
      <c r="B8836" s="16" t="str">
        <f>IF('6.標準時間'!$B8836="","",'6.標準時間'!B8836)</f>
        <v/>
      </c>
      <c r="C8836" s="16" t="str">
        <f>IF('6.標準時間'!$C8836="","",'6.標準時間'!C8836)</f>
        <v/>
      </c>
      <c r="D8836" s="16" t="str">
        <f>IF('6.標準時間'!$C8836="","",'6.標準時間'!E8836)</f>
        <v/>
      </c>
      <c r="E8836" s="171" t="str">
        <f>IF('6.標準時間'!$C8836="","",'6.標準時間'!F8836)</f>
        <v/>
      </c>
      <c r="F8836" s="15" t="str">
        <f t="shared" si="274"/>
        <v/>
      </c>
      <c r="G8836" s="142" t="str">
        <f>IF('6.標準時間'!$C8836="","",'6.標準時間'!H8836)</f>
        <v/>
      </c>
      <c r="H8836" s="142" t="str">
        <f>IF('6.標準時間'!$C8836="","",'6.標準時間'!I8836)</f>
        <v/>
      </c>
      <c r="I8836" s="107" t="str">
        <f>IF(C8836="","",VLOOKUP($C8836,'7.工程別レート'!$C$6:$E$501,3,FALSE))</f>
        <v/>
      </c>
      <c r="J8836" s="108" t="str">
        <f>IF(C8836="","",VLOOKUP($C8836,'7.工程別レート'!$C$6:$E$501,2,FALSE))</f>
        <v/>
      </c>
      <c r="K8836" s="195" t="str">
        <f t="shared" si="275"/>
        <v/>
      </c>
    </row>
    <row r="8837" spans="2:11" ht="18" customHeight="1">
      <c r="B8837" s="16" t="str">
        <f>IF('6.標準時間'!$B8837="","",'6.標準時間'!B8837)</f>
        <v/>
      </c>
      <c r="C8837" s="16" t="str">
        <f>IF('6.標準時間'!$C8837="","",'6.標準時間'!C8837)</f>
        <v/>
      </c>
      <c r="D8837" s="16" t="str">
        <f>IF('6.標準時間'!$C8837="","",'6.標準時間'!E8837)</f>
        <v/>
      </c>
      <c r="E8837" s="171" t="str">
        <f>IF('6.標準時間'!$C8837="","",'6.標準時間'!F8837)</f>
        <v/>
      </c>
      <c r="F8837" s="15" t="str">
        <f t="shared" si="274"/>
        <v/>
      </c>
      <c r="G8837" s="142" t="str">
        <f>IF('6.標準時間'!$C8837="","",'6.標準時間'!H8837)</f>
        <v/>
      </c>
      <c r="H8837" s="142" t="str">
        <f>IF('6.標準時間'!$C8837="","",'6.標準時間'!I8837)</f>
        <v/>
      </c>
      <c r="I8837" s="107" t="str">
        <f>IF(C8837="","",VLOOKUP($C8837,'7.工程別レート'!$C$6:$E$501,3,FALSE))</f>
        <v/>
      </c>
      <c r="J8837" s="108" t="str">
        <f>IF(C8837="","",VLOOKUP($C8837,'7.工程別レート'!$C$6:$E$501,2,FALSE))</f>
        <v/>
      </c>
      <c r="K8837" s="195" t="str">
        <f t="shared" si="275"/>
        <v/>
      </c>
    </row>
    <row r="8838" spans="2:11" ht="18" customHeight="1">
      <c r="B8838" s="16" t="str">
        <f>IF('6.標準時間'!$B8838="","",'6.標準時間'!B8838)</f>
        <v/>
      </c>
      <c r="C8838" s="16" t="str">
        <f>IF('6.標準時間'!$C8838="","",'6.標準時間'!C8838)</f>
        <v/>
      </c>
      <c r="D8838" s="16" t="str">
        <f>IF('6.標準時間'!$C8838="","",'6.標準時間'!E8838)</f>
        <v/>
      </c>
      <c r="E8838" s="171" t="str">
        <f>IF('6.標準時間'!$C8838="","",'6.標準時間'!F8838)</f>
        <v/>
      </c>
      <c r="F8838" s="15" t="str">
        <f t="shared" ref="F8838:F8901" si="276">C8838&amp;D8838</f>
        <v/>
      </c>
      <c r="G8838" s="142" t="str">
        <f>IF('6.標準時間'!$C8838="","",'6.標準時間'!H8838)</f>
        <v/>
      </c>
      <c r="H8838" s="142" t="str">
        <f>IF('6.標準時間'!$C8838="","",'6.標準時間'!I8838)</f>
        <v/>
      </c>
      <c r="I8838" s="107" t="str">
        <f>IF(C8838="","",VLOOKUP($C8838,'7.工程別レート'!$C$6:$E$501,3,FALSE))</f>
        <v/>
      </c>
      <c r="J8838" s="108" t="str">
        <f>IF(C8838="","",VLOOKUP($C8838,'7.工程別レート'!$C$6:$E$501,2,FALSE))</f>
        <v/>
      </c>
      <c r="K8838" s="195" t="str">
        <f t="shared" si="275"/>
        <v/>
      </c>
    </row>
    <row r="8839" spans="2:11" ht="18" customHeight="1">
      <c r="B8839" s="16" t="str">
        <f>IF('6.標準時間'!$B8839="","",'6.標準時間'!B8839)</f>
        <v/>
      </c>
      <c r="C8839" s="16" t="str">
        <f>IF('6.標準時間'!$C8839="","",'6.標準時間'!C8839)</f>
        <v/>
      </c>
      <c r="D8839" s="16" t="str">
        <f>IF('6.標準時間'!$C8839="","",'6.標準時間'!E8839)</f>
        <v/>
      </c>
      <c r="E8839" s="171" t="str">
        <f>IF('6.標準時間'!$C8839="","",'6.標準時間'!F8839)</f>
        <v/>
      </c>
      <c r="F8839" s="15" t="str">
        <f t="shared" si="276"/>
        <v/>
      </c>
      <c r="G8839" s="142" t="str">
        <f>IF('6.標準時間'!$C8839="","",'6.標準時間'!H8839)</f>
        <v/>
      </c>
      <c r="H8839" s="142" t="str">
        <f>IF('6.標準時間'!$C8839="","",'6.標準時間'!I8839)</f>
        <v/>
      </c>
      <c r="I8839" s="107" t="str">
        <f>IF(C8839="","",VLOOKUP($C8839,'7.工程別レート'!$C$6:$E$501,3,FALSE))</f>
        <v/>
      </c>
      <c r="J8839" s="108" t="str">
        <f>IF(C8839="","",VLOOKUP($C8839,'7.工程別レート'!$C$6:$E$501,2,FALSE))</f>
        <v/>
      </c>
      <c r="K8839" s="195" t="str">
        <f t="shared" ref="K8839:K8902" si="277">IF(ISERROR((G8839*I8839)+(H8839*J8839)),"",(G8839*I8839)+(H8839*J8839))</f>
        <v/>
      </c>
    </row>
    <row r="8840" spans="2:11" ht="18" customHeight="1">
      <c r="B8840" s="16" t="str">
        <f>IF('6.標準時間'!$B8840="","",'6.標準時間'!B8840)</f>
        <v/>
      </c>
      <c r="C8840" s="16" t="str">
        <f>IF('6.標準時間'!$C8840="","",'6.標準時間'!C8840)</f>
        <v/>
      </c>
      <c r="D8840" s="16" t="str">
        <f>IF('6.標準時間'!$C8840="","",'6.標準時間'!E8840)</f>
        <v/>
      </c>
      <c r="E8840" s="171" t="str">
        <f>IF('6.標準時間'!$C8840="","",'6.標準時間'!F8840)</f>
        <v/>
      </c>
      <c r="F8840" s="15" t="str">
        <f t="shared" si="276"/>
        <v/>
      </c>
      <c r="G8840" s="142" t="str">
        <f>IF('6.標準時間'!$C8840="","",'6.標準時間'!H8840)</f>
        <v/>
      </c>
      <c r="H8840" s="142" t="str">
        <f>IF('6.標準時間'!$C8840="","",'6.標準時間'!I8840)</f>
        <v/>
      </c>
      <c r="I8840" s="107" t="str">
        <f>IF(C8840="","",VLOOKUP($C8840,'7.工程別レート'!$C$6:$E$501,3,FALSE))</f>
        <v/>
      </c>
      <c r="J8840" s="108" t="str">
        <f>IF(C8840="","",VLOOKUP($C8840,'7.工程別レート'!$C$6:$E$501,2,FALSE))</f>
        <v/>
      </c>
      <c r="K8840" s="195" t="str">
        <f t="shared" si="277"/>
        <v/>
      </c>
    </row>
    <row r="8841" spans="2:11" ht="18" customHeight="1">
      <c r="B8841" s="16" t="str">
        <f>IF('6.標準時間'!$B8841="","",'6.標準時間'!B8841)</f>
        <v/>
      </c>
      <c r="C8841" s="16" t="str">
        <f>IF('6.標準時間'!$C8841="","",'6.標準時間'!C8841)</f>
        <v/>
      </c>
      <c r="D8841" s="16" t="str">
        <f>IF('6.標準時間'!$C8841="","",'6.標準時間'!E8841)</f>
        <v/>
      </c>
      <c r="E8841" s="171" t="str">
        <f>IF('6.標準時間'!$C8841="","",'6.標準時間'!F8841)</f>
        <v/>
      </c>
      <c r="F8841" s="15" t="str">
        <f t="shared" si="276"/>
        <v/>
      </c>
      <c r="G8841" s="142" t="str">
        <f>IF('6.標準時間'!$C8841="","",'6.標準時間'!H8841)</f>
        <v/>
      </c>
      <c r="H8841" s="142" t="str">
        <f>IF('6.標準時間'!$C8841="","",'6.標準時間'!I8841)</f>
        <v/>
      </c>
      <c r="I8841" s="107" t="str">
        <f>IF(C8841="","",VLOOKUP($C8841,'7.工程別レート'!$C$6:$E$501,3,FALSE))</f>
        <v/>
      </c>
      <c r="J8841" s="108" t="str">
        <f>IF(C8841="","",VLOOKUP($C8841,'7.工程別レート'!$C$6:$E$501,2,FALSE))</f>
        <v/>
      </c>
      <c r="K8841" s="195" t="str">
        <f t="shared" si="277"/>
        <v/>
      </c>
    </row>
    <row r="8842" spans="2:11" ht="18" customHeight="1">
      <c r="B8842" s="16" t="str">
        <f>IF('6.標準時間'!$B8842="","",'6.標準時間'!B8842)</f>
        <v/>
      </c>
      <c r="C8842" s="16" t="str">
        <f>IF('6.標準時間'!$C8842="","",'6.標準時間'!C8842)</f>
        <v/>
      </c>
      <c r="D8842" s="16" t="str">
        <f>IF('6.標準時間'!$C8842="","",'6.標準時間'!E8842)</f>
        <v/>
      </c>
      <c r="E8842" s="171" t="str">
        <f>IF('6.標準時間'!$C8842="","",'6.標準時間'!F8842)</f>
        <v/>
      </c>
      <c r="F8842" s="15" t="str">
        <f t="shared" si="276"/>
        <v/>
      </c>
      <c r="G8842" s="142" t="str">
        <f>IF('6.標準時間'!$C8842="","",'6.標準時間'!H8842)</f>
        <v/>
      </c>
      <c r="H8842" s="142" t="str">
        <f>IF('6.標準時間'!$C8842="","",'6.標準時間'!I8842)</f>
        <v/>
      </c>
      <c r="I8842" s="107" t="str">
        <f>IF(C8842="","",VLOOKUP($C8842,'7.工程別レート'!$C$6:$E$501,3,FALSE))</f>
        <v/>
      </c>
      <c r="J8842" s="108" t="str">
        <f>IF(C8842="","",VLOOKUP($C8842,'7.工程別レート'!$C$6:$E$501,2,FALSE))</f>
        <v/>
      </c>
      <c r="K8842" s="195" t="str">
        <f t="shared" si="277"/>
        <v/>
      </c>
    </row>
    <row r="8843" spans="2:11" ht="18" customHeight="1">
      <c r="B8843" s="16" t="str">
        <f>IF('6.標準時間'!$B8843="","",'6.標準時間'!B8843)</f>
        <v/>
      </c>
      <c r="C8843" s="16" t="str">
        <f>IF('6.標準時間'!$C8843="","",'6.標準時間'!C8843)</f>
        <v/>
      </c>
      <c r="D8843" s="16" t="str">
        <f>IF('6.標準時間'!$C8843="","",'6.標準時間'!E8843)</f>
        <v/>
      </c>
      <c r="E8843" s="171" t="str">
        <f>IF('6.標準時間'!$C8843="","",'6.標準時間'!F8843)</f>
        <v/>
      </c>
      <c r="F8843" s="15" t="str">
        <f t="shared" si="276"/>
        <v/>
      </c>
      <c r="G8843" s="142" t="str">
        <f>IF('6.標準時間'!$C8843="","",'6.標準時間'!H8843)</f>
        <v/>
      </c>
      <c r="H8843" s="142" t="str">
        <f>IF('6.標準時間'!$C8843="","",'6.標準時間'!I8843)</f>
        <v/>
      </c>
      <c r="I8843" s="107" t="str">
        <f>IF(C8843="","",VLOOKUP($C8843,'7.工程別レート'!$C$6:$E$501,3,FALSE))</f>
        <v/>
      </c>
      <c r="J8843" s="108" t="str">
        <f>IF(C8843="","",VLOOKUP($C8843,'7.工程別レート'!$C$6:$E$501,2,FALSE))</f>
        <v/>
      </c>
      <c r="K8843" s="195" t="str">
        <f t="shared" si="277"/>
        <v/>
      </c>
    </row>
    <row r="8844" spans="2:11" ht="18" customHeight="1">
      <c r="B8844" s="16" t="str">
        <f>IF('6.標準時間'!$B8844="","",'6.標準時間'!B8844)</f>
        <v/>
      </c>
      <c r="C8844" s="16" t="str">
        <f>IF('6.標準時間'!$C8844="","",'6.標準時間'!C8844)</f>
        <v/>
      </c>
      <c r="D8844" s="16" t="str">
        <f>IF('6.標準時間'!$C8844="","",'6.標準時間'!E8844)</f>
        <v/>
      </c>
      <c r="E8844" s="171" t="str">
        <f>IF('6.標準時間'!$C8844="","",'6.標準時間'!F8844)</f>
        <v/>
      </c>
      <c r="F8844" s="15" t="str">
        <f t="shared" si="276"/>
        <v/>
      </c>
      <c r="G8844" s="142" t="str">
        <f>IF('6.標準時間'!$C8844="","",'6.標準時間'!H8844)</f>
        <v/>
      </c>
      <c r="H8844" s="142" t="str">
        <f>IF('6.標準時間'!$C8844="","",'6.標準時間'!I8844)</f>
        <v/>
      </c>
      <c r="I8844" s="107" t="str">
        <f>IF(C8844="","",VLOOKUP($C8844,'7.工程別レート'!$C$6:$E$501,3,FALSE))</f>
        <v/>
      </c>
      <c r="J8844" s="108" t="str">
        <f>IF(C8844="","",VLOOKUP($C8844,'7.工程別レート'!$C$6:$E$501,2,FALSE))</f>
        <v/>
      </c>
      <c r="K8844" s="195" t="str">
        <f t="shared" si="277"/>
        <v/>
      </c>
    </row>
    <row r="8845" spans="2:11" ht="18" customHeight="1">
      <c r="B8845" s="16" t="str">
        <f>IF('6.標準時間'!$B8845="","",'6.標準時間'!B8845)</f>
        <v/>
      </c>
      <c r="C8845" s="16" t="str">
        <f>IF('6.標準時間'!$C8845="","",'6.標準時間'!C8845)</f>
        <v/>
      </c>
      <c r="D8845" s="16" t="str">
        <f>IF('6.標準時間'!$C8845="","",'6.標準時間'!E8845)</f>
        <v/>
      </c>
      <c r="E8845" s="171" t="str">
        <f>IF('6.標準時間'!$C8845="","",'6.標準時間'!F8845)</f>
        <v/>
      </c>
      <c r="F8845" s="15" t="str">
        <f t="shared" si="276"/>
        <v/>
      </c>
      <c r="G8845" s="142" t="str">
        <f>IF('6.標準時間'!$C8845="","",'6.標準時間'!H8845)</f>
        <v/>
      </c>
      <c r="H8845" s="142" t="str">
        <f>IF('6.標準時間'!$C8845="","",'6.標準時間'!I8845)</f>
        <v/>
      </c>
      <c r="I8845" s="107" t="str">
        <f>IF(C8845="","",VLOOKUP($C8845,'7.工程別レート'!$C$6:$E$501,3,FALSE))</f>
        <v/>
      </c>
      <c r="J8845" s="108" t="str">
        <f>IF(C8845="","",VLOOKUP($C8845,'7.工程別レート'!$C$6:$E$501,2,FALSE))</f>
        <v/>
      </c>
      <c r="K8845" s="195" t="str">
        <f t="shared" si="277"/>
        <v/>
      </c>
    </row>
    <row r="8846" spans="2:11" ht="18" customHeight="1">
      <c r="B8846" s="16" t="str">
        <f>IF('6.標準時間'!$B8846="","",'6.標準時間'!B8846)</f>
        <v/>
      </c>
      <c r="C8846" s="16" t="str">
        <f>IF('6.標準時間'!$C8846="","",'6.標準時間'!C8846)</f>
        <v/>
      </c>
      <c r="D8846" s="16" t="str">
        <f>IF('6.標準時間'!$C8846="","",'6.標準時間'!E8846)</f>
        <v/>
      </c>
      <c r="E8846" s="171" t="str">
        <f>IF('6.標準時間'!$C8846="","",'6.標準時間'!F8846)</f>
        <v/>
      </c>
      <c r="F8846" s="15" t="str">
        <f t="shared" si="276"/>
        <v/>
      </c>
      <c r="G8846" s="142" t="str">
        <f>IF('6.標準時間'!$C8846="","",'6.標準時間'!H8846)</f>
        <v/>
      </c>
      <c r="H8846" s="142" t="str">
        <f>IF('6.標準時間'!$C8846="","",'6.標準時間'!I8846)</f>
        <v/>
      </c>
      <c r="I8846" s="107" t="str">
        <f>IF(C8846="","",VLOOKUP($C8846,'7.工程別レート'!$C$6:$E$501,3,FALSE))</f>
        <v/>
      </c>
      <c r="J8846" s="108" t="str">
        <f>IF(C8846="","",VLOOKUP($C8846,'7.工程別レート'!$C$6:$E$501,2,FALSE))</f>
        <v/>
      </c>
      <c r="K8846" s="195" t="str">
        <f t="shared" si="277"/>
        <v/>
      </c>
    </row>
    <row r="8847" spans="2:11" ht="18" customHeight="1">
      <c r="B8847" s="16" t="str">
        <f>IF('6.標準時間'!$B8847="","",'6.標準時間'!B8847)</f>
        <v/>
      </c>
      <c r="C8847" s="16" t="str">
        <f>IF('6.標準時間'!$C8847="","",'6.標準時間'!C8847)</f>
        <v/>
      </c>
      <c r="D8847" s="16" t="str">
        <f>IF('6.標準時間'!$C8847="","",'6.標準時間'!E8847)</f>
        <v/>
      </c>
      <c r="E8847" s="171" t="str">
        <f>IF('6.標準時間'!$C8847="","",'6.標準時間'!F8847)</f>
        <v/>
      </c>
      <c r="F8847" s="15" t="str">
        <f t="shared" si="276"/>
        <v/>
      </c>
      <c r="G8847" s="142" t="str">
        <f>IF('6.標準時間'!$C8847="","",'6.標準時間'!H8847)</f>
        <v/>
      </c>
      <c r="H8847" s="142" t="str">
        <f>IF('6.標準時間'!$C8847="","",'6.標準時間'!I8847)</f>
        <v/>
      </c>
      <c r="I8847" s="107" t="str">
        <f>IF(C8847="","",VLOOKUP($C8847,'7.工程別レート'!$C$6:$E$501,3,FALSE))</f>
        <v/>
      </c>
      <c r="J8847" s="108" t="str">
        <f>IF(C8847="","",VLOOKUP($C8847,'7.工程別レート'!$C$6:$E$501,2,FALSE))</f>
        <v/>
      </c>
      <c r="K8847" s="195" t="str">
        <f t="shared" si="277"/>
        <v/>
      </c>
    </row>
    <row r="8848" spans="2:11" ht="18" customHeight="1">
      <c r="B8848" s="16" t="str">
        <f>IF('6.標準時間'!$B8848="","",'6.標準時間'!B8848)</f>
        <v/>
      </c>
      <c r="C8848" s="16" t="str">
        <f>IF('6.標準時間'!$C8848="","",'6.標準時間'!C8848)</f>
        <v/>
      </c>
      <c r="D8848" s="16" t="str">
        <f>IF('6.標準時間'!$C8848="","",'6.標準時間'!E8848)</f>
        <v/>
      </c>
      <c r="E8848" s="171" t="str">
        <f>IF('6.標準時間'!$C8848="","",'6.標準時間'!F8848)</f>
        <v/>
      </c>
      <c r="F8848" s="15" t="str">
        <f t="shared" si="276"/>
        <v/>
      </c>
      <c r="G8848" s="142" t="str">
        <f>IF('6.標準時間'!$C8848="","",'6.標準時間'!H8848)</f>
        <v/>
      </c>
      <c r="H8848" s="142" t="str">
        <f>IF('6.標準時間'!$C8848="","",'6.標準時間'!I8848)</f>
        <v/>
      </c>
      <c r="I8848" s="107" t="str">
        <f>IF(C8848="","",VLOOKUP($C8848,'7.工程別レート'!$C$6:$E$501,3,FALSE))</f>
        <v/>
      </c>
      <c r="J8848" s="108" t="str">
        <f>IF(C8848="","",VLOOKUP($C8848,'7.工程別レート'!$C$6:$E$501,2,FALSE))</f>
        <v/>
      </c>
      <c r="K8848" s="195" t="str">
        <f t="shared" si="277"/>
        <v/>
      </c>
    </row>
    <row r="8849" spans="2:11" ht="18" customHeight="1">
      <c r="B8849" s="16" t="str">
        <f>IF('6.標準時間'!$B8849="","",'6.標準時間'!B8849)</f>
        <v/>
      </c>
      <c r="C8849" s="16" t="str">
        <f>IF('6.標準時間'!$C8849="","",'6.標準時間'!C8849)</f>
        <v/>
      </c>
      <c r="D8849" s="16" t="str">
        <f>IF('6.標準時間'!$C8849="","",'6.標準時間'!E8849)</f>
        <v/>
      </c>
      <c r="E8849" s="171" t="str">
        <f>IF('6.標準時間'!$C8849="","",'6.標準時間'!F8849)</f>
        <v/>
      </c>
      <c r="F8849" s="15" t="str">
        <f t="shared" si="276"/>
        <v/>
      </c>
      <c r="G8849" s="142" t="str">
        <f>IF('6.標準時間'!$C8849="","",'6.標準時間'!H8849)</f>
        <v/>
      </c>
      <c r="H8849" s="142" t="str">
        <f>IF('6.標準時間'!$C8849="","",'6.標準時間'!I8849)</f>
        <v/>
      </c>
      <c r="I8849" s="107" t="str">
        <f>IF(C8849="","",VLOOKUP($C8849,'7.工程別レート'!$C$6:$E$501,3,FALSE))</f>
        <v/>
      </c>
      <c r="J8849" s="108" t="str">
        <f>IF(C8849="","",VLOOKUP($C8849,'7.工程別レート'!$C$6:$E$501,2,FALSE))</f>
        <v/>
      </c>
      <c r="K8849" s="195" t="str">
        <f t="shared" si="277"/>
        <v/>
      </c>
    </row>
    <row r="8850" spans="2:11" ht="18" customHeight="1">
      <c r="B8850" s="16" t="str">
        <f>IF('6.標準時間'!$B8850="","",'6.標準時間'!B8850)</f>
        <v/>
      </c>
      <c r="C8850" s="16" t="str">
        <f>IF('6.標準時間'!$C8850="","",'6.標準時間'!C8850)</f>
        <v/>
      </c>
      <c r="D8850" s="16" t="str">
        <f>IF('6.標準時間'!$C8850="","",'6.標準時間'!E8850)</f>
        <v/>
      </c>
      <c r="E8850" s="171" t="str">
        <f>IF('6.標準時間'!$C8850="","",'6.標準時間'!F8850)</f>
        <v/>
      </c>
      <c r="F8850" s="15" t="str">
        <f t="shared" si="276"/>
        <v/>
      </c>
      <c r="G8850" s="142" t="str">
        <f>IF('6.標準時間'!$C8850="","",'6.標準時間'!H8850)</f>
        <v/>
      </c>
      <c r="H8850" s="142" t="str">
        <f>IF('6.標準時間'!$C8850="","",'6.標準時間'!I8850)</f>
        <v/>
      </c>
      <c r="I8850" s="107" t="str">
        <f>IF(C8850="","",VLOOKUP($C8850,'7.工程別レート'!$C$6:$E$501,3,FALSE))</f>
        <v/>
      </c>
      <c r="J8850" s="108" t="str">
        <f>IF(C8850="","",VLOOKUP($C8850,'7.工程別レート'!$C$6:$E$501,2,FALSE))</f>
        <v/>
      </c>
      <c r="K8850" s="195" t="str">
        <f t="shared" si="277"/>
        <v/>
      </c>
    </row>
    <row r="8851" spans="2:11" ht="18" customHeight="1">
      <c r="B8851" s="16" t="str">
        <f>IF('6.標準時間'!$B8851="","",'6.標準時間'!B8851)</f>
        <v/>
      </c>
      <c r="C8851" s="16" t="str">
        <f>IF('6.標準時間'!$C8851="","",'6.標準時間'!C8851)</f>
        <v/>
      </c>
      <c r="D8851" s="16" t="str">
        <f>IF('6.標準時間'!$C8851="","",'6.標準時間'!E8851)</f>
        <v/>
      </c>
      <c r="E8851" s="171" t="str">
        <f>IF('6.標準時間'!$C8851="","",'6.標準時間'!F8851)</f>
        <v/>
      </c>
      <c r="F8851" s="15" t="str">
        <f t="shared" si="276"/>
        <v/>
      </c>
      <c r="G8851" s="142" t="str">
        <f>IF('6.標準時間'!$C8851="","",'6.標準時間'!H8851)</f>
        <v/>
      </c>
      <c r="H8851" s="142" t="str">
        <f>IF('6.標準時間'!$C8851="","",'6.標準時間'!I8851)</f>
        <v/>
      </c>
      <c r="I8851" s="107" t="str">
        <f>IF(C8851="","",VLOOKUP($C8851,'7.工程別レート'!$C$6:$E$501,3,FALSE))</f>
        <v/>
      </c>
      <c r="J8851" s="108" t="str">
        <f>IF(C8851="","",VLOOKUP($C8851,'7.工程別レート'!$C$6:$E$501,2,FALSE))</f>
        <v/>
      </c>
      <c r="K8851" s="195" t="str">
        <f t="shared" si="277"/>
        <v/>
      </c>
    </row>
    <row r="8852" spans="2:11" ht="18" customHeight="1">
      <c r="B8852" s="16" t="str">
        <f>IF('6.標準時間'!$B8852="","",'6.標準時間'!B8852)</f>
        <v/>
      </c>
      <c r="C8852" s="16" t="str">
        <f>IF('6.標準時間'!$C8852="","",'6.標準時間'!C8852)</f>
        <v/>
      </c>
      <c r="D8852" s="16" t="str">
        <f>IF('6.標準時間'!$C8852="","",'6.標準時間'!E8852)</f>
        <v/>
      </c>
      <c r="E8852" s="171" t="str">
        <f>IF('6.標準時間'!$C8852="","",'6.標準時間'!F8852)</f>
        <v/>
      </c>
      <c r="F8852" s="15" t="str">
        <f t="shared" si="276"/>
        <v/>
      </c>
      <c r="G8852" s="142" t="str">
        <f>IF('6.標準時間'!$C8852="","",'6.標準時間'!H8852)</f>
        <v/>
      </c>
      <c r="H8852" s="142" t="str">
        <f>IF('6.標準時間'!$C8852="","",'6.標準時間'!I8852)</f>
        <v/>
      </c>
      <c r="I8852" s="107" t="str">
        <f>IF(C8852="","",VLOOKUP($C8852,'7.工程別レート'!$C$6:$E$501,3,FALSE))</f>
        <v/>
      </c>
      <c r="J8852" s="108" t="str">
        <f>IF(C8852="","",VLOOKUP($C8852,'7.工程別レート'!$C$6:$E$501,2,FALSE))</f>
        <v/>
      </c>
      <c r="K8852" s="195" t="str">
        <f t="shared" si="277"/>
        <v/>
      </c>
    </row>
    <row r="8853" spans="2:11" ht="18" customHeight="1">
      <c r="B8853" s="16" t="str">
        <f>IF('6.標準時間'!$B8853="","",'6.標準時間'!B8853)</f>
        <v/>
      </c>
      <c r="C8853" s="16" t="str">
        <f>IF('6.標準時間'!$C8853="","",'6.標準時間'!C8853)</f>
        <v/>
      </c>
      <c r="D8853" s="16" t="str">
        <f>IF('6.標準時間'!$C8853="","",'6.標準時間'!E8853)</f>
        <v/>
      </c>
      <c r="E8853" s="171" t="str">
        <f>IF('6.標準時間'!$C8853="","",'6.標準時間'!F8853)</f>
        <v/>
      </c>
      <c r="F8853" s="15" t="str">
        <f t="shared" si="276"/>
        <v/>
      </c>
      <c r="G8853" s="142" t="str">
        <f>IF('6.標準時間'!$C8853="","",'6.標準時間'!H8853)</f>
        <v/>
      </c>
      <c r="H8853" s="142" t="str">
        <f>IF('6.標準時間'!$C8853="","",'6.標準時間'!I8853)</f>
        <v/>
      </c>
      <c r="I8853" s="107" t="str">
        <f>IF(C8853="","",VLOOKUP($C8853,'7.工程別レート'!$C$6:$E$501,3,FALSE))</f>
        <v/>
      </c>
      <c r="J8853" s="108" t="str">
        <f>IF(C8853="","",VLOOKUP($C8853,'7.工程別レート'!$C$6:$E$501,2,FALSE))</f>
        <v/>
      </c>
      <c r="K8853" s="195" t="str">
        <f t="shared" si="277"/>
        <v/>
      </c>
    </row>
    <row r="8854" spans="2:11" ht="18" customHeight="1">
      <c r="B8854" s="16" t="str">
        <f>IF('6.標準時間'!$B8854="","",'6.標準時間'!B8854)</f>
        <v/>
      </c>
      <c r="C8854" s="16" t="str">
        <f>IF('6.標準時間'!$C8854="","",'6.標準時間'!C8854)</f>
        <v/>
      </c>
      <c r="D8854" s="16" t="str">
        <f>IF('6.標準時間'!$C8854="","",'6.標準時間'!E8854)</f>
        <v/>
      </c>
      <c r="E8854" s="171" t="str">
        <f>IF('6.標準時間'!$C8854="","",'6.標準時間'!F8854)</f>
        <v/>
      </c>
      <c r="F8854" s="15" t="str">
        <f t="shared" si="276"/>
        <v/>
      </c>
      <c r="G8854" s="142" t="str">
        <f>IF('6.標準時間'!$C8854="","",'6.標準時間'!H8854)</f>
        <v/>
      </c>
      <c r="H8854" s="142" t="str">
        <f>IF('6.標準時間'!$C8854="","",'6.標準時間'!I8854)</f>
        <v/>
      </c>
      <c r="I8854" s="107" t="str">
        <f>IF(C8854="","",VLOOKUP($C8854,'7.工程別レート'!$C$6:$E$501,3,FALSE))</f>
        <v/>
      </c>
      <c r="J8854" s="108" t="str">
        <f>IF(C8854="","",VLOOKUP($C8854,'7.工程別レート'!$C$6:$E$501,2,FALSE))</f>
        <v/>
      </c>
      <c r="K8854" s="195" t="str">
        <f t="shared" si="277"/>
        <v/>
      </c>
    </row>
    <row r="8855" spans="2:11" ht="18" customHeight="1">
      <c r="B8855" s="16" t="str">
        <f>IF('6.標準時間'!$B8855="","",'6.標準時間'!B8855)</f>
        <v/>
      </c>
      <c r="C8855" s="16" t="str">
        <f>IF('6.標準時間'!$C8855="","",'6.標準時間'!C8855)</f>
        <v/>
      </c>
      <c r="D8855" s="16" t="str">
        <f>IF('6.標準時間'!$C8855="","",'6.標準時間'!E8855)</f>
        <v/>
      </c>
      <c r="E8855" s="171" t="str">
        <f>IF('6.標準時間'!$C8855="","",'6.標準時間'!F8855)</f>
        <v/>
      </c>
      <c r="F8855" s="15" t="str">
        <f t="shared" si="276"/>
        <v/>
      </c>
      <c r="G8855" s="142" t="str">
        <f>IF('6.標準時間'!$C8855="","",'6.標準時間'!H8855)</f>
        <v/>
      </c>
      <c r="H8855" s="142" t="str">
        <f>IF('6.標準時間'!$C8855="","",'6.標準時間'!I8855)</f>
        <v/>
      </c>
      <c r="I8855" s="107" t="str">
        <f>IF(C8855="","",VLOOKUP($C8855,'7.工程別レート'!$C$6:$E$501,3,FALSE))</f>
        <v/>
      </c>
      <c r="J8855" s="108" t="str">
        <f>IF(C8855="","",VLOOKUP($C8855,'7.工程別レート'!$C$6:$E$501,2,FALSE))</f>
        <v/>
      </c>
      <c r="K8855" s="195" t="str">
        <f t="shared" si="277"/>
        <v/>
      </c>
    </row>
    <row r="8856" spans="2:11" ht="18" customHeight="1">
      <c r="B8856" s="16" t="str">
        <f>IF('6.標準時間'!$B8856="","",'6.標準時間'!B8856)</f>
        <v/>
      </c>
      <c r="C8856" s="16" t="str">
        <f>IF('6.標準時間'!$C8856="","",'6.標準時間'!C8856)</f>
        <v/>
      </c>
      <c r="D8856" s="16" t="str">
        <f>IF('6.標準時間'!$C8856="","",'6.標準時間'!E8856)</f>
        <v/>
      </c>
      <c r="E8856" s="171" t="str">
        <f>IF('6.標準時間'!$C8856="","",'6.標準時間'!F8856)</f>
        <v/>
      </c>
      <c r="F8856" s="15" t="str">
        <f t="shared" si="276"/>
        <v/>
      </c>
      <c r="G8856" s="142" t="str">
        <f>IF('6.標準時間'!$C8856="","",'6.標準時間'!H8856)</f>
        <v/>
      </c>
      <c r="H8856" s="142" t="str">
        <f>IF('6.標準時間'!$C8856="","",'6.標準時間'!I8856)</f>
        <v/>
      </c>
      <c r="I8856" s="107" t="str">
        <f>IF(C8856="","",VLOOKUP($C8856,'7.工程別レート'!$C$6:$E$501,3,FALSE))</f>
        <v/>
      </c>
      <c r="J8856" s="108" t="str">
        <f>IF(C8856="","",VLOOKUP($C8856,'7.工程別レート'!$C$6:$E$501,2,FALSE))</f>
        <v/>
      </c>
      <c r="K8856" s="195" t="str">
        <f t="shared" si="277"/>
        <v/>
      </c>
    </row>
    <row r="8857" spans="2:11" ht="18" customHeight="1">
      <c r="B8857" s="16" t="str">
        <f>IF('6.標準時間'!$B8857="","",'6.標準時間'!B8857)</f>
        <v/>
      </c>
      <c r="C8857" s="16" t="str">
        <f>IF('6.標準時間'!$C8857="","",'6.標準時間'!C8857)</f>
        <v/>
      </c>
      <c r="D8857" s="16" t="str">
        <f>IF('6.標準時間'!$C8857="","",'6.標準時間'!E8857)</f>
        <v/>
      </c>
      <c r="E8857" s="171" t="str">
        <f>IF('6.標準時間'!$C8857="","",'6.標準時間'!F8857)</f>
        <v/>
      </c>
      <c r="F8857" s="15" t="str">
        <f t="shared" si="276"/>
        <v/>
      </c>
      <c r="G8857" s="142" t="str">
        <f>IF('6.標準時間'!$C8857="","",'6.標準時間'!H8857)</f>
        <v/>
      </c>
      <c r="H8857" s="142" t="str">
        <f>IF('6.標準時間'!$C8857="","",'6.標準時間'!I8857)</f>
        <v/>
      </c>
      <c r="I8857" s="107" t="str">
        <f>IF(C8857="","",VLOOKUP($C8857,'7.工程別レート'!$C$6:$E$501,3,FALSE))</f>
        <v/>
      </c>
      <c r="J8857" s="108" t="str">
        <f>IF(C8857="","",VLOOKUP($C8857,'7.工程別レート'!$C$6:$E$501,2,FALSE))</f>
        <v/>
      </c>
      <c r="K8857" s="195" t="str">
        <f t="shared" si="277"/>
        <v/>
      </c>
    </row>
    <row r="8858" spans="2:11" ht="18" customHeight="1">
      <c r="B8858" s="16" t="str">
        <f>IF('6.標準時間'!$B8858="","",'6.標準時間'!B8858)</f>
        <v/>
      </c>
      <c r="C8858" s="16" t="str">
        <f>IF('6.標準時間'!$C8858="","",'6.標準時間'!C8858)</f>
        <v/>
      </c>
      <c r="D8858" s="16" t="str">
        <f>IF('6.標準時間'!$C8858="","",'6.標準時間'!E8858)</f>
        <v/>
      </c>
      <c r="E8858" s="171" t="str">
        <f>IF('6.標準時間'!$C8858="","",'6.標準時間'!F8858)</f>
        <v/>
      </c>
      <c r="F8858" s="15" t="str">
        <f t="shared" si="276"/>
        <v/>
      </c>
      <c r="G8858" s="142" t="str">
        <f>IF('6.標準時間'!$C8858="","",'6.標準時間'!H8858)</f>
        <v/>
      </c>
      <c r="H8858" s="142" t="str">
        <f>IF('6.標準時間'!$C8858="","",'6.標準時間'!I8858)</f>
        <v/>
      </c>
      <c r="I8858" s="107" t="str">
        <f>IF(C8858="","",VLOOKUP($C8858,'7.工程別レート'!$C$6:$E$501,3,FALSE))</f>
        <v/>
      </c>
      <c r="J8858" s="108" t="str">
        <f>IF(C8858="","",VLOOKUP($C8858,'7.工程別レート'!$C$6:$E$501,2,FALSE))</f>
        <v/>
      </c>
      <c r="K8858" s="195" t="str">
        <f t="shared" si="277"/>
        <v/>
      </c>
    </row>
    <row r="8859" spans="2:11" ht="18" customHeight="1">
      <c r="B8859" s="16" t="str">
        <f>IF('6.標準時間'!$B8859="","",'6.標準時間'!B8859)</f>
        <v/>
      </c>
      <c r="C8859" s="16" t="str">
        <f>IF('6.標準時間'!$C8859="","",'6.標準時間'!C8859)</f>
        <v/>
      </c>
      <c r="D8859" s="16" t="str">
        <f>IF('6.標準時間'!$C8859="","",'6.標準時間'!E8859)</f>
        <v/>
      </c>
      <c r="E8859" s="171" t="str">
        <f>IF('6.標準時間'!$C8859="","",'6.標準時間'!F8859)</f>
        <v/>
      </c>
      <c r="F8859" s="15" t="str">
        <f t="shared" si="276"/>
        <v/>
      </c>
      <c r="G8859" s="142" t="str">
        <f>IF('6.標準時間'!$C8859="","",'6.標準時間'!H8859)</f>
        <v/>
      </c>
      <c r="H8859" s="142" t="str">
        <f>IF('6.標準時間'!$C8859="","",'6.標準時間'!I8859)</f>
        <v/>
      </c>
      <c r="I8859" s="107" t="str">
        <f>IF(C8859="","",VLOOKUP($C8859,'7.工程別レート'!$C$6:$E$501,3,FALSE))</f>
        <v/>
      </c>
      <c r="J8859" s="108" t="str">
        <f>IF(C8859="","",VLOOKUP($C8859,'7.工程別レート'!$C$6:$E$501,2,FALSE))</f>
        <v/>
      </c>
      <c r="K8859" s="195" t="str">
        <f t="shared" si="277"/>
        <v/>
      </c>
    </row>
    <row r="8860" spans="2:11" ht="18" customHeight="1">
      <c r="B8860" s="16" t="str">
        <f>IF('6.標準時間'!$B8860="","",'6.標準時間'!B8860)</f>
        <v/>
      </c>
      <c r="C8860" s="16" t="str">
        <f>IF('6.標準時間'!$C8860="","",'6.標準時間'!C8860)</f>
        <v/>
      </c>
      <c r="D8860" s="16" t="str">
        <f>IF('6.標準時間'!$C8860="","",'6.標準時間'!E8860)</f>
        <v/>
      </c>
      <c r="E8860" s="171" t="str">
        <f>IF('6.標準時間'!$C8860="","",'6.標準時間'!F8860)</f>
        <v/>
      </c>
      <c r="F8860" s="15" t="str">
        <f t="shared" si="276"/>
        <v/>
      </c>
      <c r="G8860" s="142" t="str">
        <f>IF('6.標準時間'!$C8860="","",'6.標準時間'!H8860)</f>
        <v/>
      </c>
      <c r="H8860" s="142" t="str">
        <f>IF('6.標準時間'!$C8860="","",'6.標準時間'!I8860)</f>
        <v/>
      </c>
      <c r="I8860" s="107" t="str">
        <f>IF(C8860="","",VLOOKUP($C8860,'7.工程別レート'!$C$6:$E$501,3,FALSE))</f>
        <v/>
      </c>
      <c r="J8860" s="108" t="str">
        <f>IF(C8860="","",VLOOKUP($C8860,'7.工程別レート'!$C$6:$E$501,2,FALSE))</f>
        <v/>
      </c>
      <c r="K8860" s="195" t="str">
        <f t="shared" si="277"/>
        <v/>
      </c>
    </row>
    <row r="8861" spans="2:11" ht="18" customHeight="1">
      <c r="B8861" s="16" t="str">
        <f>IF('6.標準時間'!$B8861="","",'6.標準時間'!B8861)</f>
        <v/>
      </c>
      <c r="C8861" s="16" t="str">
        <f>IF('6.標準時間'!$C8861="","",'6.標準時間'!C8861)</f>
        <v/>
      </c>
      <c r="D8861" s="16" t="str">
        <f>IF('6.標準時間'!$C8861="","",'6.標準時間'!E8861)</f>
        <v/>
      </c>
      <c r="E8861" s="171" t="str">
        <f>IF('6.標準時間'!$C8861="","",'6.標準時間'!F8861)</f>
        <v/>
      </c>
      <c r="F8861" s="15" t="str">
        <f t="shared" si="276"/>
        <v/>
      </c>
      <c r="G8861" s="142" t="str">
        <f>IF('6.標準時間'!$C8861="","",'6.標準時間'!H8861)</f>
        <v/>
      </c>
      <c r="H8861" s="142" t="str">
        <f>IF('6.標準時間'!$C8861="","",'6.標準時間'!I8861)</f>
        <v/>
      </c>
      <c r="I8861" s="107" t="str">
        <f>IF(C8861="","",VLOOKUP($C8861,'7.工程別レート'!$C$6:$E$501,3,FALSE))</f>
        <v/>
      </c>
      <c r="J8861" s="108" t="str">
        <f>IF(C8861="","",VLOOKUP($C8861,'7.工程別レート'!$C$6:$E$501,2,FALSE))</f>
        <v/>
      </c>
      <c r="K8861" s="195" t="str">
        <f t="shared" si="277"/>
        <v/>
      </c>
    </row>
    <row r="8862" spans="2:11" ht="18" customHeight="1">
      <c r="B8862" s="16" t="str">
        <f>IF('6.標準時間'!$B8862="","",'6.標準時間'!B8862)</f>
        <v/>
      </c>
      <c r="C8862" s="16" t="str">
        <f>IF('6.標準時間'!$C8862="","",'6.標準時間'!C8862)</f>
        <v/>
      </c>
      <c r="D8862" s="16" t="str">
        <f>IF('6.標準時間'!$C8862="","",'6.標準時間'!E8862)</f>
        <v/>
      </c>
      <c r="E8862" s="171" t="str">
        <f>IF('6.標準時間'!$C8862="","",'6.標準時間'!F8862)</f>
        <v/>
      </c>
      <c r="F8862" s="15" t="str">
        <f t="shared" si="276"/>
        <v/>
      </c>
      <c r="G8862" s="142" t="str">
        <f>IF('6.標準時間'!$C8862="","",'6.標準時間'!H8862)</f>
        <v/>
      </c>
      <c r="H8862" s="142" t="str">
        <f>IF('6.標準時間'!$C8862="","",'6.標準時間'!I8862)</f>
        <v/>
      </c>
      <c r="I8862" s="107" t="str">
        <f>IF(C8862="","",VLOOKUP($C8862,'7.工程別レート'!$C$6:$E$501,3,FALSE))</f>
        <v/>
      </c>
      <c r="J8862" s="108" t="str">
        <f>IF(C8862="","",VLOOKUP($C8862,'7.工程別レート'!$C$6:$E$501,2,FALSE))</f>
        <v/>
      </c>
      <c r="K8862" s="195" t="str">
        <f t="shared" si="277"/>
        <v/>
      </c>
    </row>
    <row r="8863" spans="2:11" ht="18" customHeight="1">
      <c r="B8863" s="16" t="str">
        <f>IF('6.標準時間'!$B8863="","",'6.標準時間'!B8863)</f>
        <v/>
      </c>
      <c r="C8863" s="16" t="str">
        <f>IF('6.標準時間'!$C8863="","",'6.標準時間'!C8863)</f>
        <v/>
      </c>
      <c r="D8863" s="16" t="str">
        <f>IF('6.標準時間'!$C8863="","",'6.標準時間'!E8863)</f>
        <v/>
      </c>
      <c r="E8863" s="171" t="str">
        <f>IF('6.標準時間'!$C8863="","",'6.標準時間'!F8863)</f>
        <v/>
      </c>
      <c r="F8863" s="15" t="str">
        <f t="shared" si="276"/>
        <v/>
      </c>
      <c r="G8863" s="142" t="str">
        <f>IF('6.標準時間'!$C8863="","",'6.標準時間'!H8863)</f>
        <v/>
      </c>
      <c r="H8863" s="142" t="str">
        <f>IF('6.標準時間'!$C8863="","",'6.標準時間'!I8863)</f>
        <v/>
      </c>
      <c r="I8863" s="107" t="str">
        <f>IF(C8863="","",VLOOKUP($C8863,'7.工程別レート'!$C$6:$E$501,3,FALSE))</f>
        <v/>
      </c>
      <c r="J8863" s="108" t="str">
        <f>IF(C8863="","",VLOOKUP($C8863,'7.工程別レート'!$C$6:$E$501,2,FALSE))</f>
        <v/>
      </c>
      <c r="K8863" s="195" t="str">
        <f t="shared" si="277"/>
        <v/>
      </c>
    </row>
    <row r="8864" spans="2:11" ht="18" customHeight="1">
      <c r="B8864" s="16" t="str">
        <f>IF('6.標準時間'!$B8864="","",'6.標準時間'!B8864)</f>
        <v/>
      </c>
      <c r="C8864" s="16" t="str">
        <f>IF('6.標準時間'!$C8864="","",'6.標準時間'!C8864)</f>
        <v/>
      </c>
      <c r="D8864" s="16" t="str">
        <f>IF('6.標準時間'!$C8864="","",'6.標準時間'!E8864)</f>
        <v/>
      </c>
      <c r="E8864" s="171" t="str">
        <f>IF('6.標準時間'!$C8864="","",'6.標準時間'!F8864)</f>
        <v/>
      </c>
      <c r="F8864" s="15" t="str">
        <f t="shared" si="276"/>
        <v/>
      </c>
      <c r="G8864" s="142" t="str">
        <f>IF('6.標準時間'!$C8864="","",'6.標準時間'!H8864)</f>
        <v/>
      </c>
      <c r="H8864" s="142" t="str">
        <f>IF('6.標準時間'!$C8864="","",'6.標準時間'!I8864)</f>
        <v/>
      </c>
      <c r="I8864" s="107" t="str">
        <f>IF(C8864="","",VLOOKUP($C8864,'7.工程別レート'!$C$6:$E$501,3,FALSE))</f>
        <v/>
      </c>
      <c r="J8864" s="108" t="str">
        <f>IF(C8864="","",VLOOKUP($C8864,'7.工程別レート'!$C$6:$E$501,2,FALSE))</f>
        <v/>
      </c>
      <c r="K8864" s="195" t="str">
        <f t="shared" si="277"/>
        <v/>
      </c>
    </row>
    <row r="8865" spans="2:11" ht="18" customHeight="1">
      <c r="B8865" s="16" t="str">
        <f>IF('6.標準時間'!$B8865="","",'6.標準時間'!B8865)</f>
        <v/>
      </c>
      <c r="C8865" s="16" t="str">
        <f>IF('6.標準時間'!$C8865="","",'6.標準時間'!C8865)</f>
        <v/>
      </c>
      <c r="D8865" s="16" t="str">
        <f>IF('6.標準時間'!$C8865="","",'6.標準時間'!E8865)</f>
        <v/>
      </c>
      <c r="E8865" s="171" t="str">
        <f>IF('6.標準時間'!$C8865="","",'6.標準時間'!F8865)</f>
        <v/>
      </c>
      <c r="F8865" s="15" t="str">
        <f t="shared" si="276"/>
        <v/>
      </c>
      <c r="G8865" s="142" t="str">
        <f>IF('6.標準時間'!$C8865="","",'6.標準時間'!H8865)</f>
        <v/>
      </c>
      <c r="H8865" s="142" t="str">
        <f>IF('6.標準時間'!$C8865="","",'6.標準時間'!I8865)</f>
        <v/>
      </c>
      <c r="I8865" s="107" t="str">
        <f>IF(C8865="","",VLOOKUP($C8865,'7.工程別レート'!$C$6:$E$501,3,FALSE))</f>
        <v/>
      </c>
      <c r="J8865" s="108" t="str">
        <f>IF(C8865="","",VLOOKUP($C8865,'7.工程別レート'!$C$6:$E$501,2,FALSE))</f>
        <v/>
      </c>
      <c r="K8865" s="195" t="str">
        <f t="shared" si="277"/>
        <v/>
      </c>
    </row>
    <row r="8866" spans="2:11" ht="18" customHeight="1">
      <c r="B8866" s="16" t="str">
        <f>IF('6.標準時間'!$B8866="","",'6.標準時間'!B8866)</f>
        <v/>
      </c>
      <c r="C8866" s="16" t="str">
        <f>IF('6.標準時間'!$C8866="","",'6.標準時間'!C8866)</f>
        <v/>
      </c>
      <c r="D8866" s="16" t="str">
        <f>IF('6.標準時間'!$C8866="","",'6.標準時間'!E8866)</f>
        <v/>
      </c>
      <c r="E8866" s="171" t="str">
        <f>IF('6.標準時間'!$C8866="","",'6.標準時間'!F8866)</f>
        <v/>
      </c>
      <c r="F8866" s="15" t="str">
        <f t="shared" si="276"/>
        <v/>
      </c>
      <c r="G8866" s="142" t="str">
        <f>IF('6.標準時間'!$C8866="","",'6.標準時間'!H8866)</f>
        <v/>
      </c>
      <c r="H8866" s="142" t="str">
        <f>IF('6.標準時間'!$C8866="","",'6.標準時間'!I8866)</f>
        <v/>
      </c>
      <c r="I8866" s="107" t="str">
        <f>IF(C8866="","",VLOOKUP($C8866,'7.工程別レート'!$C$6:$E$501,3,FALSE))</f>
        <v/>
      </c>
      <c r="J8866" s="108" t="str">
        <f>IF(C8866="","",VLOOKUP($C8866,'7.工程別レート'!$C$6:$E$501,2,FALSE))</f>
        <v/>
      </c>
      <c r="K8866" s="195" t="str">
        <f t="shared" si="277"/>
        <v/>
      </c>
    </row>
    <row r="8867" spans="2:11" ht="18" customHeight="1">
      <c r="B8867" s="16" t="str">
        <f>IF('6.標準時間'!$B8867="","",'6.標準時間'!B8867)</f>
        <v/>
      </c>
      <c r="C8867" s="16" t="str">
        <f>IF('6.標準時間'!$C8867="","",'6.標準時間'!C8867)</f>
        <v/>
      </c>
      <c r="D8867" s="16" t="str">
        <f>IF('6.標準時間'!$C8867="","",'6.標準時間'!E8867)</f>
        <v/>
      </c>
      <c r="E8867" s="171" t="str">
        <f>IF('6.標準時間'!$C8867="","",'6.標準時間'!F8867)</f>
        <v/>
      </c>
      <c r="F8867" s="15" t="str">
        <f t="shared" si="276"/>
        <v/>
      </c>
      <c r="G8867" s="142" t="str">
        <f>IF('6.標準時間'!$C8867="","",'6.標準時間'!H8867)</f>
        <v/>
      </c>
      <c r="H8867" s="142" t="str">
        <f>IF('6.標準時間'!$C8867="","",'6.標準時間'!I8867)</f>
        <v/>
      </c>
      <c r="I8867" s="107" t="str">
        <f>IF(C8867="","",VLOOKUP($C8867,'7.工程別レート'!$C$6:$E$501,3,FALSE))</f>
        <v/>
      </c>
      <c r="J8867" s="108" t="str">
        <f>IF(C8867="","",VLOOKUP($C8867,'7.工程別レート'!$C$6:$E$501,2,FALSE))</f>
        <v/>
      </c>
      <c r="K8867" s="195" t="str">
        <f t="shared" si="277"/>
        <v/>
      </c>
    </row>
    <row r="8868" spans="2:11" ht="18" customHeight="1">
      <c r="B8868" s="16" t="str">
        <f>IF('6.標準時間'!$B8868="","",'6.標準時間'!B8868)</f>
        <v/>
      </c>
      <c r="C8868" s="16" t="str">
        <f>IF('6.標準時間'!$C8868="","",'6.標準時間'!C8868)</f>
        <v/>
      </c>
      <c r="D8868" s="16" t="str">
        <f>IF('6.標準時間'!$C8868="","",'6.標準時間'!E8868)</f>
        <v/>
      </c>
      <c r="E8868" s="171" t="str">
        <f>IF('6.標準時間'!$C8868="","",'6.標準時間'!F8868)</f>
        <v/>
      </c>
      <c r="F8868" s="15" t="str">
        <f t="shared" si="276"/>
        <v/>
      </c>
      <c r="G8868" s="142" t="str">
        <f>IF('6.標準時間'!$C8868="","",'6.標準時間'!H8868)</f>
        <v/>
      </c>
      <c r="H8868" s="142" t="str">
        <f>IF('6.標準時間'!$C8868="","",'6.標準時間'!I8868)</f>
        <v/>
      </c>
      <c r="I8868" s="107" t="str">
        <f>IF(C8868="","",VLOOKUP($C8868,'7.工程別レート'!$C$6:$E$501,3,FALSE))</f>
        <v/>
      </c>
      <c r="J8868" s="108" t="str">
        <f>IF(C8868="","",VLOOKUP($C8868,'7.工程別レート'!$C$6:$E$501,2,FALSE))</f>
        <v/>
      </c>
      <c r="K8868" s="195" t="str">
        <f t="shared" si="277"/>
        <v/>
      </c>
    </row>
    <row r="8869" spans="2:11" ht="18" customHeight="1">
      <c r="B8869" s="16" t="str">
        <f>IF('6.標準時間'!$B8869="","",'6.標準時間'!B8869)</f>
        <v/>
      </c>
      <c r="C8869" s="16" t="str">
        <f>IF('6.標準時間'!$C8869="","",'6.標準時間'!C8869)</f>
        <v/>
      </c>
      <c r="D8869" s="16" t="str">
        <f>IF('6.標準時間'!$C8869="","",'6.標準時間'!E8869)</f>
        <v/>
      </c>
      <c r="E8869" s="171" t="str">
        <f>IF('6.標準時間'!$C8869="","",'6.標準時間'!F8869)</f>
        <v/>
      </c>
      <c r="F8869" s="15" t="str">
        <f t="shared" si="276"/>
        <v/>
      </c>
      <c r="G8869" s="142" t="str">
        <f>IF('6.標準時間'!$C8869="","",'6.標準時間'!H8869)</f>
        <v/>
      </c>
      <c r="H8869" s="142" t="str">
        <f>IF('6.標準時間'!$C8869="","",'6.標準時間'!I8869)</f>
        <v/>
      </c>
      <c r="I8869" s="107" t="str">
        <f>IF(C8869="","",VLOOKUP($C8869,'7.工程別レート'!$C$6:$E$501,3,FALSE))</f>
        <v/>
      </c>
      <c r="J8869" s="108" t="str">
        <f>IF(C8869="","",VLOOKUP($C8869,'7.工程別レート'!$C$6:$E$501,2,FALSE))</f>
        <v/>
      </c>
      <c r="K8869" s="195" t="str">
        <f t="shared" si="277"/>
        <v/>
      </c>
    </row>
    <row r="8870" spans="2:11" ht="18" customHeight="1">
      <c r="B8870" s="16" t="str">
        <f>IF('6.標準時間'!$B8870="","",'6.標準時間'!B8870)</f>
        <v/>
      </c>
      <c r="C8870" s="16" t="str">
        <f>IF('6.標準時間'!$C8870="","",'6.標準時間'!C8870)</f>
        <v/>
      </c>
      <c r="D8870" s="16" t="str">
        <f>IF('6.標準時間'!$C8870="","",'6.標準時間'!E8870)</f>
        <v/>
      </c>
      <c r="E8870" s="171" t="str">
        <f>IF('6.標準時間'!$C8870="","",'6.標準時間'!F8870)</f>
        <v/>
      </c>
      <c r="F8870" s="15" t="str">
        <f t="shared" si="276"/>
        <v/>
      </c>
      <c r="G8870" s="142" t="str">
        <f>IF('6.標準時間'!$C8870="","",'6.標準時間'!H8870)</f>
        <v/>
      </c>
      <c r="H8870" s="142" t="str">
        <f>IF('6.標準時間'!$C8870="","",'6.標準時間'!I8870)</f>
        <v/>
      </c>
      <c r="I8870" s="107" t="str">
        <f>IF(C8870="","",VLOOKUP($C8870,'7.工程別レート'!$C$6:$E$501,3,FALSE))</f>
        <v/>
      </c>
      <c r="J8870" s="108" t="str">
        <f>IF(C8870="","",VLOOKUP($C8870,'7.工程別レート'!$C$6:$E$501,2,FALSE))</f>
        <v/>
      </c>
      <c r="K8870" s="195" t="str">
        <f t="shared" si="277"/>
        <v/>
      </c>
    </row>
    <row r="8871" spans="2:11" ht="18" customHeight="1">
      <c r="B8871" s="16" t="str">
        <f>IF('6.標準時間'!$B8871="","",'6.標準時間'!B8871)</f>
        <v/>
      </c>
      <c r="C8871" s="16" t="str">
        <f>IF('6.標準時間'!$C8871="","",'6.標準時間'!C8871)</f>
        <v/>
      </c>
      <c r="D8871" s="16" t="str">
        <f>IF('6.標準時間'!$C8871="","",'6.標準時間'!E8871)</f>
        <v/>
      </c>
      <c r="E8871" s="171" t="str">
        <f>IF('6.標準時間'!$C8871="","",'6.標準時間'!F8871)</f>
        <v/>
      </c>
      <c r="F8871" s="15" t="str">
        <f t="shared" si="276"/>
        <v/>
      </c>
      <c r="G8871" s="142" t="str">
        <f>IF('6.標準時間'!$C8871="","",'6.標準時間'!H8871)</f>
        <v/>
      </c>
      <c r="H8871" s="142" t="str">
        <f>IF('6.標準時間'!$C8871="","",'6.標準時間'!I8871)</f>
        <v/>
      </c>
      <c r="I8871" s="107" t="str">
        <f>IF(C8871="","",VLOOKUP($C8871,'7.工程別レート'!$C$6:$E$501,3,FALSE))</f>
        <v/>
      </c>
      <c r="J8871" s="108" t="str">
        <f>IF(C8871="","",VLOOKUP($C8871,'7.工程別レート'!$C$6:$E$501,2,FALSE))</f>
        <v/>
      </c>
      <c r="K8871" s="195" t="str">
        <f t="shared" si="277"/>
        <v/>
      </c>
    </row>
    <row r="8872" spans="2:11" ht="18" customHeight="1">
      <c r="B8872" s="16" t="str">
        <f>IF('6.標準時間'!$B8872="","",'6.標準時間'!B8872)</f>
        <v/>
      </c>
      <c r="C8872" s="16" t="str">
        <f>IF('6.標準時間'!$C8872="","",'6.標準時間'!C8872)</f>
        <v/>
      </c>
      <c r="D8872" s="16" t="str">
        <f>IF('6.標準時間'!$C8872="","",'6.標準時間'!E8872)</f>
        <v/>
      </c>
      <c r="E8872" s="171" t="str">
        <f>IF('6.標準時間'!$C8872="","",'6.標準時間'!F8872)</f>
        <v/>
      </c>
      <c r="F8872" s="15" t="str">
        <f t="shared" si="276"/>
        <v/>
      </c>
      <c r="G8872" s="142" t="str">
        <f>IF('6.標準時間'!$C8872="","",'6.標準時間'!H8872)</f>
        <v/>
      </c>
      <c r="H8872" s="142" t="str">
        <f>IF('6.標準時間'!$C8872="","",'6.標準時間'!I8872)</f>
        <v/>
      </c>
      <c r="I8872" s="107" t="str">
        <f>IF(C8872="","",VLOOKUP($C8872,'7.工程別レート'!$C$6:$E$501,3,FALSE))</f>
        <v/>
      </c>
      <c r="J8872" s="108" t="str">
        <f>IF(C8872="","",VLOOKUP($C8872,'7.工程別レート'!$C$6:$E$501,2,FALSE))</f>
        <v/>
      </c>
      <c r="K8872" s="195" t="str">
        <f t="shared" si="277"/>
        <v/>
      </c>
    </row>
    <row r="8873" spans="2:11" ht="18" customHeight="1">
      <c r="B8873" s="16" t="str">
        <f>IF('6.標準時間'!$B8873="","",'6.標準時間'!B8873)</f>
        <v/>
      </c>
      <c r="C8873" s="16" t="str">
        <f>IF('6.標準時間'!$C8873="","",'6.標準時間'!C8873)</f>
        <v/>
      </c>
      <c r="D8873" s="16" t="str">
        <f>IF('6.標準時間'!$C8873="","",'6.標準時間'!E8873)</f>
        <v/>
      </c>
      <c r="E8873" s="171" t="str">
        <f>IF('6.標準時間'!$C8873="","",'6.標準時間'!F8873)</f>
        <v/>
      </c>
      <c r="F8873" s="15" t="str">
        <f t="shared" si="276"/>
        <v/>
      </c>
      <c r="G8873" s="142" t="str">
        <f>IF('6.標準時間'!$C8873="","",'6.標準時間'!H8873)</f>
        <v/>
      </c>
      <c r="H8873" s="142" t="str">
        <f>IF('6.標準時間'!$C8873="","",'6.標準時間'!I8873)</f>
        <v/>
      </c>
      <c r="I8873" s="107" t="str">
        <f>IF(C8873="","",VLOOKUP($C8873,'7.工程別レート'!$C$6:$E$501,3,FALSE))</f>
        <v/>
      </c>
      <c r="J8873" s="108" t="str">
        <f>IF(C8873="","",VLOOKUP($C8873,'7.工程別レート'!$C$6:$E$501,2,FALSE))</f>
        <v/>
      </c>
      <c r="K8873" s="195" t="str">
        <f t="shared" si="277"/>
        <v/>
      </c>
    </row>
    <row r="8874" spans="2:11" ht="18" customHeight="1">
      <c r="B8874" s="16" t="str">
        <f>IF('6.標準時間'!$B8874="","",'6.標準時間'!B8874)</f>
        <v/>
      </c>
      <c r="C8874" s="16" t="str">
        <f>IF('6.標準時間'!$C8874="","",'6.標準時間'!C8874)</f>
        <v/>
      </c>
      <c r="D8874" s="16" t="str">
        <f>IF('6.標準時間'!$C8874="","",'6.標準時間'!E8874)</f>
        <v/>
      </c>
      <c r="E8874" s="171" t="str">
        <f>IF('6.標準時間'!$C8874="","",'6.標準時間'!F8874)</f>
        <v/>
      </c>
      <c r="F8874" s="15" t="str">
        <f t="shared" si="276"/>
        <v/>
      </c>
      <c r="G8874" s="142" t="str">
        <f>IF('6.標準時間'!$C8874="","",'6.標準時間'!H8874)</f>
        <v/>
      </c>
      <c r="H8874" s="142" t="str">
        <f>IF('6.標準時間'!$C8874="","",'6.標準時間'!I8874)</f>
        <v/>
      </c>
      <c r="I8874" s="107" t="str">
        <f>IF(C8874="","",VLOOKUP($C8874,'7.工程別レート'!$C$6:$E$501,3,FALSE))</f>
        <v/>
      </c>
      <c r="J8874" s="108" t="str">
        <f>IF(C8874="","",VLOOKUP($C8874,'7.工程別レート'!$C$6:$E$501,2,FALSE))</f>
        <v/>
      </c>
      <c r="K8874" s="195" t="str">
        <f t="shared" si="277"/>
        <v/>
      </c>
    </row>
    <row r="8875" spans="2:11" ht="18" customHeight="1">
      <c r="B8875" s="16" t="str">
        <f>IF('6.標準時間'!$B8875="","",'6.標準時間'!B8875)</f>
        <v/>
      </c>
      <c r="C8875" s="16" t="str">
        <f>IF('6.標準時間'!$C8875="","",'6.標準時間'!C8875)</f>
        <v/>
      </c>
      <c r="D8875" s="16" t="str">
        <f>IF('6.標準時間'!$C8875="","",'6.標準時間'!E8875)</f>
        <v/>
      </c>
      <c r="E8875" s="171" t="str">
        <f>IF('6.標準時間'!$C8875="","",'6.標準時間'!F8875)</f>
        <v/>
      </c>
      <c r="F8875" s="15" t="str">
        <f t="shared" si="276"/>
        <v/>
      </c>
      <c r="G8875" s="142" t="str">
        <f>IF('6.標準時間'!$C8875="","",'6.標準時間'!H8875)</f>
        <v/>
      </c>
      <c r="H8875" s="142" t="str">
        <f>IF('6.標準時間'!$C8875="","",'6.標準時間'!I8875)</f>
        <v/>
      </c>
      <c r="I8875" s="107" t="str">
        <f>IF(C8875="","",VLOOKUP($C8875,'7.工程別レート'!$C$6:$E$501,3,FALSE))</f>
        <v/>
      </c>
      <c r="J8875" s="108" t="str">
        <f>IF(C8875="","",VLOOKUP($C8875,'7.工程別レート'!$C$6:$E$501,2,FALSE))</f>
        <v/>
      </c>
      <c r="K8875" s="195" t="str">
        <f t="shared" si="277"/>
        <v/>
      </c>
    </row>
    <row r="8876" spans="2:11" ht="18" customHeight="1">
      <c r="B8876" s="16" t="str">
        <f>IF('6.標準時間'!$B8876="","",'6.標準時間'!B8876)</f>
        <v/>
      </c>
      <c r="C8876" s="16" t="str">
        <f>IF('6.標準時間'!$C8876="","",'6.標準時間'!C8876)</f>
        <v/>
      </c>
      <c r="D8876" s="16" t="str">
        <f>IF('6.標準時間'!$C8876="","",'6.標準時間'!E8876)</f>
        <v/>
      </c>
      <c r="E8876" s="171" t="str">
        <f>IF('6.標準時間'!$C8876="","",'6.標準時間'!F8876)</f>
        <v/>
      </c>
      <c r="F8876" s="15" t="str">
        <f t="shared" si="276"/>
        <v/>
      </c>
      <c r="G8876" s="142" t="str">
        <f>IF('6.標準時間'!$C8876="","",'6.標準時間'!H8876)</f>
        <v/>
      </c>
      <c r="H8876" s="142" t="str">
        <f>IF('6.標準時間'!$C8876="","",'6.標準時間'!I8876)</f>
        <v/>
      </c>
      <c r="I8876" s="107" t="str">
        <f>IF(C8876="","",VLOOKUP($C8876,'7.工程別レート'!$C$6:$E$501,3,FALSE))</f>
        <v/>
      </c>
      <c r="J8876" s="108" t="str">
        <f>IF(C8876="","",VLOOKUP($C8876,'7.工程別レート'!$C$6:$E$501,2,FALSE))</f>
        <v/>
      </c>
      <c r="K8876" s="195" t="str">
        <f t="shared" si="277"/>
        <v/>
      </c>
    </row>
    <row r="8877" spans="2:11" ht="18" customHeight="1">
      <c r="B8877" s="16" t="str">
        <f>IF('6.標準時間'!$B8877="","",'6.標準時間'!B8877)</f>
        <v/>
      </c>
      <c r="C8877" s="16" t="str">
        <f>IF('6.標準時間'!$C8877="","",'6.標準時間'!C8877)</f>
        <v/>
      </c>
      <c r="D8877" s="16" t="str">
        <f>IF('6.標準時間'!$C8877="","",'6.標準時間'!E8877)</f>
        <v/>
      </c>
      <c r="E8877" s="171" t="str">
        <f>IF('6.標準時間'!$C8877="","",'6.標準時間'!F8877)</f>
        <v/>
      </c>
      <c r="F8877" s="15" t="str">
        <f t="shared" si="276"/>
        <v/>
      </c>
      <c r="G8877" s="142" t="str">
        <f>IF('6.標準時間'!$C8877="","",'6.標準時間'!H8877)</f>
        <v/>
      </c>
      <c r="H8877" s="142" t="str">
        <f>IF('6.標準時間'!$C8877="","",'6.標準時間'!I8877)</f>
        <v/>
      </c>
      <c r="I8877" s="107" t="str">
        <f>IF(C8877="","",VLOOKUP($C8877,'7.工程別レート'!$C$6:$E$501,3,FALSE))</f>
        <v/>
      </c>
      <c r="J8877" s="108" t="str">
        <f>IF(C8877="","",VLOOKUP($C8877,'7.工程別レート'!$C$6:$E$501,2,FALSE))</f>
        <v/>
      </c>
      <c r="K8877" s="195" t="str">
        <f t="shared" si="277"/>
        <v/>
      </c>
    </row>
    <row r="8878" spans="2:11" ht="18" customHeight="1">
      <c r="B8878" s="16" t="str">
        <f>IF('6.標準時間'!$B8878="","",'6.標準時間'!B8878)</f>
        <v/>
      </c>
      <c r="C8878" s="16" t="str">
        <f>IF('6.標準時間'!$C8878="","",'6.標準時間'!C8878)</f>
        <v/>
      </c>
      <c r="D8878" s="16" t="str">
        <f>IF('6.標準時間'!$C8878="","",'6.標準時間'!E8878)</f>
        <v/>
      </c>
      <c r="E8878" s="171" t="str">
        <f>IF('6.標準時間'!$C8878="","",'6.標準時間'!F8878)</f>
        <v/>
      </c>
      <c r="F8878" s="15" t="str">
        <f t="shared" si="276"/>
        <v/>
      </c>
      <c r="G8878" s="142" t="str">
        <f>IF('6.標準時間'!$C8878="","",'6.標準時間'!H8878)</f>
        <v/>
      </c>
      <c r="H8878" s="142" t="str">
        <f>IF('6.標準時間'!$C8878="","",'6.標準時間'!I8878)</f>
        <v/>
      </c>
      <c r="I8878" s="107" t="str">
        <f>IF(C8878="","",VLOOKUP($C8878,'7.工程別レート'!$C$6:$E$501,3,FALSE))</f>
        <v/>
      </c>
      <c r="J8878" s="108" t="str">
        <f>IF(C8878="","",VLOOKUP($C8878,'7.工程別レート'!$C$6:$E$501,2,FALSE))</f>
        <v/>
      </c>
      <c r="K8878" s="195" t="str">
        <f t="shared" si="277"/>
        <v/>
      </c>
    </row>
    <row r="8879" spans="2:11" ht="18" customHeight="1">
      <c r="B8879" s="16" t="str">
        <f>IF('6.標準時間'!$B8879="","",'6.標準時間'!B8879)</f>
        <v/>
      </c>
      <c r="C8879" s="16" t="str">
        <f>IF('6.標準時間'!$C8879="","",'6.標準時間'!C8879)</f>
        <v/>
      </c>
      <c r="D8879" s="16" t="str">
        <f>IF('6.標準時間'!$C8879="","",'6.標準時間'!E8879)</f>
        <v/>
      </c>
      <c r="E8879" s="171" t="str">
        <f>IF('6.標準時間'!$C8879="","",'6.標準時間'!F8879)</f>
        <v/>
      </c>
      <c r="F8879" s="15" t="str">
        <f t="shared" si="276"/>
        <v/>
      </c>
      <c r="G8879" s="142" t="str">
        <f>IF('6.標準時間'!$C8879="","",'6.標準時間'!H8879)</f>
        <v/>
      </c>
      <c r="H8879" s="142" t="str">
        <f>IF('6.標準時間'!$C8879="","",'6.標準時間'!I8879)</f>
        <v/>
      </c>
      <c r="I8879" s="107" t="str">
        <f>IF(C8879="","",VLOOKUP($C8879,'7.工程別レート'!$C$6:$E$501,3,FALSE))</f>
        <v/>
      </c>
      <c r="J8879" s="108" t="str">
        <f>IF(C8879="","",VLOOKUP($C8879,'7.工程別レート'!$C$6:$E$501,2,FALSE))</f>
        <v/>
      </c>
      <c r="K8879" s="195" t="str">
        <f t="shared" si="277"/>
        <v/>
      </c>
    </row>
    <row r="8880" spans="2:11" ht="18" customHeight="1">
      <c r="B8880" s="16" t="str">
        <f>IF('6.標準時間'!$B8880="","",'6.標準時間'!B8880)</f>
        <v/>
      </c>
      <c r="C8880" s="16" t="str">
        <f>IF('6.標準時間'!$C8880="","",'6.標準時間'!C8880)</f>
        <v/>
      </c>
      <c r="D8880" s="16" t="str">
        <f>IF('6.標準時間'!$C8880="","",'6.標準時間'!E8880)</f>
        <v/>
      </c>
      <c r="E8880" s="171" t="str">
        <f>IF('6.標準時間'!$C8880="","",'6.標準時間'!F8880)</f>
        <v/>
      </c>
      <c r="F8880" s="15" t="str">
        <f t="shared" si="276"/>
        <v/>
      </c>
      <c r="G8880" s="142" t="str">
        <f>IF('6.標準時間'!$C8880="","",'6.標準時間'!H8880)</f>
        <v/>
      </c>
      <c r="H8880" s="142" t="str">
        <f>IF('6.標準時間'!$C8880="","",'6.標準時間'!I8880)</f>
        <v/>
      </c>
      <c r="I8880" s="107" t="str">
        <f>IF(C8880="","",VLOOKUP($C8880,'7.工程別レート'!$C$6:$E$501,3,FALSE))</f>
        <v/>
      </c>
      <c r="J8880" s="108" t="str">
        <f>IF(C8880="","",VLOOKUP($C8880,'7.工程別レート'!$C$6:$E$501,2,FALSE))</f>
        <v/>
      </c>
      <c r="K8880" s="195" t="str">
        <f t="shared" si="277"/>
        <v/>
      </c>
    </row>
    <row r="8881" spans="2:11" ht="18" customHeight="1">
      <c r="B8881" s="16" t="str">
        <f>IF('6.標準時間'!$B8881="","",'6.標準時間'!B8881)</f>
        <v/>
      </c>
      <c r="C8881" s="16" t="str">
        <f>IF('6.標準時間'!$C8881="","",'6.標準時間'!C8881)</f>
        <v/>
      </c>
      <c r="D8881" s="16" t="str">
        <f>IF('6.標準時間'!$C8881="","",'6.標準時間'!E8881)</f>
        <v/>
      </c>
      <c r="E8881" s="171" t="str">
        <f>IF('6.標準時間'!$C8881="","",'6.標準時間'!F8881)</f>
        <v/>
      </c>
      <c r="F8881" s="15" t="str">
        <f t="shared" si="276"/>
        <v/>
      </c>
      <c r="G8881" s="142" t="str">
        <f>IF('6.標準時間'!$C8881="","",'6.標準時間'!H8881)</f>
        <v/>
      </c>
      <c r="H8881" s="142" t="str">
        <f>IF('6.標準時間'!$C8881="","",'6.標準時間'!I8881)</f>
        <v/>
      </c>
      <c r="I8881" s="107" t="str">
        <f>IF(C8881="","",VLOOKUP($C8881,'7.工程別レート'!$C$6:$E$501,3,FALSE))</f>
        <v/>
      </c>
      <c r="J8881" s="108" t="str">
        <f>IF(C8881="","",VLOOKUP($C8881,'7.工程別レート'!$C$6:$E$501,2,FALSE))</f>
        <v/>
      </c>
      <c r="K8881" s="195" t="str">
        <f t="shared" si="277"/>
        <v/>
      </c>
    </row>
    <row r="8882" spans="2:11" ht="18" customHeight="1">
      <c r="B8882" s="16" t="str">
        <f>IF('6.標準時間'!$B8882="","",'6.標準時間'!B8882)</f>
        <v/>
      </c>
      <c r="C8882" s="16" t="str">
        <f>IF('6.標準時間'!$C8882="","",'6.標準時間'!C8882)</f>
        <v/>
      </c>
      <c r="D8882" s="16" t="str">
        <f>IF('6.標準時間'!$C8882="","",'6.標準時間'!E8882)</f>
        <v/>
      </c>
      <c r="E8882" s="171" t="str">
        <f>IF('6.標準時間'!$C8882="","",'6.標準時間'!F8882)</f>
        <v/>
      </c>
      <c r="F8882" s="15" t="str">
        <f t="shared" si="276"/>
        <v/>
      </c>
      <c r="G8882" s="142" t="str">
        <f>IF('6.標準時間'!$C8882="","",'6.標準時間'!H8882)</f>
        <v/>
      </c>
      <c r="H8882" s="142" t="str">
        <f>IF('6.標準時間'!$C8882="","",'6.標準時間'!I8882)</f>
        <v/>
      </c>
      <c r="I8882" s="107" t="str">
        <f>IF(C8882="","",VLOOKUP($C8882,'7.工程別レート'!$C$6:$E$501,3,FALSE))</f>
        <v/>
      </c>
      <c r="J8882" s="108" t="str">
        <f>IF(C8882="","",VLOOKUP($C8882,'7.工程別レート'!$C$6:$E$501,2,FALSE))</f>
        <v/>
      </c>
      <c r="K8882" s="195" t="str">
        <f t="shared" si="277"/>
        <v/>
      </c>
    </row>
    <row r="8883" spans="2:11" ht="18" customHeight="1">
      <c r="B8883" s="16" t="str">
        <f>IF('6.標準時間'!$B8883="","",'6.標準時間'!B8883)</f>
        <v/>
      </c>
      <c r="C8883" s="16" t="str">
        <f>IF('6.標準時間'!$C8883="","",'6.標準時間'!C8883)</f>
        <v/>
      </c>
      <c r="D8883" s="16" t="str">
        <f>IF('6.標準時間'!$C8883="","",'6.標準時間'!E8883)</f>
        <v/>
      </c>
      <c r="E8883" s="171" t="str">
        <f>IF('6.標準時間'!$C8883="","",'6.標準時間'!F8883)</f>
        <v/>
      </c>
      <c r="F8883" s="15" t="str">
        <f t="shared" si="276"/>
        <v/>
      </c>
      <c r="G8883" s="142" t="str">
        <f>IF('6.標準時間'!$C8883="","",'6.標準時間'!H8883)</f>
        <v/>
      </c>
      <c r="H8883" s="142" t="str">
        <f>IF('6.標準時間'!$C8883="","",'6.標準時間'!I8883)</f>
        <v/>
      </c>
      <c r="I8883" s="107" t="str">
        <f>IF(C8883="","",VLOOKUP($C8883,'7.工程別レート'!$C$6:$E$501,3,FALSE))</f>
        <v/>
      </c>
      <c r="J8883" s="108" t="str">
        <f>IF(C8883="","",VLOOKUP($C8883,'7.工程別レート'!$C$6:$E$501,2,FALSE))</f>
        <v/>
      </c>
      <c r="K8883" s="195" t="str">
        <f t="shared" si="277"/>
        <v/>
      </c>
    </row>
    <row r="8884" spans="2:11" ht="18" customHeight="1">
      <c r="B8884" s="16" t="str">
        <f>IF('6.標準時間'!$B8884="","",'6.標準時間'!B8884)</f>
        <v/>
      </c>
      <c r="C8884" s="16" t="str">
        <f>IF('6.標準時間'!$C8884="","",'6.標準時間'!C8884)</f>
        <v/>
      </c>
      <c r="D8884" s="16" t="str">
        <f>IF('6.標準時間'!$C8884="","",'6.標準時間'!E8884)</f>
        <v/>
      </c>
      <c r="E8884" s="171" t="str">
        <f>IF('6.標準時間'!$C8884="","",'6.標準時間'!F8884)</f>
        <v/>
      </c>
      <c r="F8884" s="15" t="str">
        <f t="shared" si="276"/>
        <v/>
      </c>
      <c r="G8884" s="142" t="str">
        <f>IF('6.標準時間'!$C8884="","",'6.標準時間'!H8884)</f>
        <v/>
      </c>
      <c r="H8884" s="142" t="str">
        <f>IF('6.標準時間'!$C8884="","",'6.標準時間'!I8884)</f>
        <v/>
      </c>
      <c r="I8884" s="107" t="str">
        <f>IF(C8884="","",VLOOKUP($C8884,'7.工程別レート'!$C$6:$E$501,3,FALSE))</f>
        <v/>
      </c>
      <c r="J8884" s="108" t="str">
        <f>IF(C8884="","",VLOOKUP($C8884,'7.工程別レート'!$C$6:$E$501,2,FALSE))</f>
        <v/>
      </c>
      <c r="K8884" s="195" t="str">
        <f t="shared" si="277"/>
        <v/>
      </c>
    </row>
    <row r="8885" spans="2:11" ht="18" customHeight="1">
      <c r="B8885" s="16" t="str">
        <f>IF('6.標準時間'!$B8885="","",'6.標準時間'!B8885)</f>
        <v/>
      </c>
      <c r="C8885" s="16" t="str">
        <f>IF('6.標準時間'!$C8885="","",'6.標準時間'!C8885)</f>
        <v/>
      </c>
      <c r="D8885" s="16" t="str">
        <f>IF('6.標準時間'!$C8885="","",'6.標準時間'!E8885)</f>
        <v/>
      </c>
      <c r="E8885" s="171" t="str">
        <f>IF('6.標準時間'!$C8885="","",'6.標準時間'!F8885)</f>
        <v/>
      </c>
      <c r="F8885" s="15" t="str">
        <f t="shared" si="276"/>
        <v/>
      </c>
      <c r="G8885" s="142" t="str">
        <f>IF('6.標準時間'!$C8885="","",'6.標準時間'!H8885)</f>
        <v/>
      </c>
      <c r="H8885" s="142" t="str">
        <f>IF('6.標準時間'!$C8885="","",'6.標準時間'!I8885)</f>
        <v/>
      </c>
      <c r="I8885" s="107" t="str">
        <f>IF(C8885="","",VLOOKUP($C8885,'7.工程別レート'!$C$6:$E$501,3,FALSE))</f>
        <v/>
      </c>
      <c r="J8885" s="108" t="str">
        <f>IF(C8885="","",VLOOKUP($C8885,'7.工程別レート'!$C$6:$E$501,2,FALSE))</f>
        <v/>
      </c>
      <c r="K8885" s="195" t="str">
        <f t="shared" si="277"/>
        <v/>
      </c>
    </row>
    <row r="8886" spans="2:11" ht="18" customHeight="1">
      <c r="B8886" s="16" t="str">
        <f>IF('6.標準時間'!$B8886="","",'6.標準時間'!B8886)</f>
        <v/>
      </c>
      <c r="C8886" s="16" t="str">
        <f>IF('6.標準時間'!$C8886="","",'6.標準時間'!C8886)</f>
        <v/>
      </c>
      <c r="D8886" s="16" t="str">
        <f>IF('6.標準時間'!$C8886="","",'6.標準時間'!E8886)</f>
        <v/>
      </c>
      <c r="E8886" s="171" t="str">
        <f>IF('6.標準時間'!$C8886="","",'6.標準時間'!F8886)</f>
        <v/>
      </c>
      <c r="F8886" s="15" t="str">
        <f t="shared" si="276"/>
        <v/>
      </c>
      <c r="G8886" s="142" t="str">
        <f>IF('6.標準時間'!$C8886="","",'6.標準時間'!H8886)</f>
        <v/>
      </c>
      <c r="H8886" s="142" t="str">
        <f>IF('6.標準時間'!$C8886="","",'6.標準時間'!I8886)</f>
        <v/>
      </c>
      <c r="I8886" s="107" t="str">
        <f>IF(C8886="","",VLOOKUP($C8886,'7.工程別レート'!$C$6:$E$501,3,FALSE))</f>
        <v/>
      </c>
      <c r="J8886" s="108" t="str">
        <f>IF(C8886="","",VLOOKUP($C8886,'7.工程別レート'!$C$6:$E$501,2,FALSE))</f>
        <v/>
      </c>
      <c r="K8886" s="195" t="str">
        <f t="shared" si="277"/>
        <v/>
      </c>
    </row>
    <row r="8887" spans="2:11" ht="18" customHeight="1">
      <c r="B8887" s="16" t="str">
        <f>IF('6.標準時間'!$B8887="","",'6.標準時間'!B8887)</f>
        <v/>
      </c>
      <c r="C8887" s="16" t="str">
        <f>IF('6.標準時間'!$C8887="","",'6.標準時間'!C8887)</f>
        <v/>
      </c>
      <c r="D8887" s="16" t="str">
        <f>IF('6.標準時間'!$C8887="","",'6.標準時間'!E8887)</f>
        <v/>
      </c>
      <c r="E8887" s="171" t="str">
        <f>IF('6.標準時間'!$C8887="","",'6.標準時間'!F8887)</f>
        <v/>
      </c>
      <c r="F8887" s="15" t="str">
        <f t="shared" si="276"/>
        <v/>
      </c>
      <c r="G8887" s="142" t="str">
        <f>IF('6.標準時間'!$C8887="","",'6.標準時間'!H8887)</f>
        <v/>
      </c>
      <c r="H8887" s="142" t="str">
        <f>IF('6.標準時間'!$C8887="","",'6.標準時間'!I8887)</f>
        <v/>
      </c>
      <c r="I8887" s="107" t="str">
        <f>IF(C8887="","",VLOOKUP($C8887,'7.工程別レート'!$C$6:$E$501,3,FALSE))</f>
        <v/>
      </c>
      <c r="J8887" s="108" t="str">
        <f>IF(C8887="","",VLOOKUP($C8887,'7.工程別レート'!$C$6:$E$501,2,FALSE))</f>
        <v/>
      </c>
      <c r="K8887" s="195" t="str">
        <f t="shared" si="277"/>
        <v/>
      </c>
    </row>
    <row r="8888" spans="2:11" ht="18" customHeight="1">
      <c r="B8888" s="16" t="str">
        <f>IF('6.標準時間'!$B8888="","",'6.標準時間'!B8888)</f>
        <v/>
      </c>
      <c r="C8888" s="16" t="str">
        <f>IF('6.標準時間'!$C8888="","",'6.標準時間'!C8888)</f>
        <v/>
      </c>
      <c r="D8888" s="16" t="str">
        <f>IF('6.標準時間'!$C8888="","",'6.標準時間'!E8888)</f>
        <v/>
      </c>
      <c r="E8888" s="171" t="str">
        <f>IF('6.標準時間'!$C8888="","",'6.標準時間'!F8888)</f>
        <v/>
      </c>
      <c r="F8888" s="15" t="str">
        <f t="shared" si="276"/>
        <v/>
      </c>
      <c r="G8888" s="142" t="str">
        <f>IF('6.標準時間'!$C8888="","",'6.標準時間'!H8888)</f>
        <v/>
      </c>
      <c r="H8888" s="142" t="str">
        <f>IF('6.標準時間'!$C8888="","",'6.標準時間'!I8888)</f>
        <v/>
      </c>
      <c r="I8888" s="107" t="str">
        <f>IF(C8888="","",VLOOKUP($C8888,'7.工程別レート'!$C$6:$E$501,3,FALSE))</f>
        <v/>
      </c>
      <c r="J8888" s="108" t="str">
        <f>IF(C8888="","",VLOOKUP($C8888,'7.工程別レート'!$C$6:$E$501,2,FALSE))</f>
        <v/>
      </c>
      <c r="K8888" s="195" t="str">
        <f t="shared" si="277"/>
        <v/>
      </c>
    </row>
    <row r="8889" spans="2:11" ht="18" customHeight="1">
      <c r="B8889" s="16" t="str">
        <f>IF('6.標準時間'!$B8889="","",'6.標準時間'!B8889)</f>
        <v/>
      </c>
      <c r="C8889" s="16" t="str">
        <f>IF('6.標準時間'!$C8889="","",'6.標準時間'!C8889)</f>
        <v/>
      </c>
      <c r="D8889" s="16" t="str">
        <f>IF('6.標準時間'!$C8889="","",'6.標準時間'!E8889)</f>
        <v/>
      </c>
      <c r="E8889" s="171" t="str">
        <f>IF('6.標準時間'!$C8889="","",'6.標準時間'!F8889)</f>
        <v/>
      </c>
      <c r="F8889" s="15" t="str">
        <f t="shared" si="276"/>
        <v/>
      </c>
      <c r="G8889" s="142" t="str">
        <f>IF('6.標準時間'!$C8889="","",'6.標準時間'!H8889)</f>
        <v/>
      </c>
      <c r="H8889" s="142" t="str">
        <f>IF('6.標準時間'!$C8889="","",'6.標準時間'!I8889)</f>
        <v/>
      </c>
      <c r="I8889" s="107" t="str">
        <f>IF(C8889="","",VLOOKUP($C8889,'7.工程別レート'!$C$6:$E$501,3,FALSE))</f>
        <v/>
      </c>
      <c r="J8889" s="108" t="str">
        <f>IF(C8889="","",VLOOKUP($C8889,'7.工程別レート'!$C$6:$E$501,2,FALSE))</f>
        <v/>
      </c>
      <c r="K8889" s="195" t="str">
        <f t="shared" si="277"/>
        <v/>
      </c>
    </row>
    <row r="8890" spans="2:11" ht="18" customHeight="1">
      <c r="B8890" s="16" t="str">
        <f>IF('6.標準時間'!$B8890="","",'6.標準時間'!B8890)</f>
        <v/>
      </c>
      <c r="C8890" s="16" t="str">
        <f>IF('6.標準時間'!$C8890="","",'6.標準時間'!C8890)</f>
        <v/>
      </c>
      <c r="D8890" s="16" t="str">
        <f>IF('6.標準時間'!$C8890="","",'6.標準時間'!E8890)</f>
        <v/>
      </c>
      <c r="E8890" s="171" t="str">
        <f>IF('6.標準時間'!$C8890="","",'6.標準時間'!F8890)</f>
        <v/>
      </c>
      <c r="F8890" s="15" t="str">
        <f t="shared" si="276"/>
        <v/>
      </c>
      <c r="G8890" s="142" t="str">
        <f>IF('6.標準時間'!$C8890="","",'6.標準時間'!H8890)</f>
        <v/>
      </c>
      <c r="H8890" s="142" t="str">
        <f>IF('6.標準時間'!$C8890="","",'6.標準時間'!I8890)</f>
        <v/>
      </c>
      <c r="I8890" s="107" t="str">
        <f>IF(C8890="","",VLOOKUP($C8890,'7.工程別レート'!$C$6:$E$501,3,FALSE))</f>
        <v/>
      </c>
      <c r="J8890" s="108" t="str">
        <f>IF(C8890="","",VLOOKUP($C8890,'7.工程別レート'!$C$6:$E$501,2,FALSE))</f>
        <v/>
      </c>
      <c r="K8890" s="195" t="str">
        <f t="shared" si="277"/>
        <v/>
      </c>
    </row>
    <row r="8891" spans="2:11" ht="18" customHeight="1">
      <c r="B8891" s="16" t="str">
        <f>IF('6.標準時間'!$B8891="","",'6.標準時間'!B8891)</f>
        <v/>
      </c>
      <c r="C8891" s="16" t="str">
        <f>IF('6.標準時間'!$C8891="","",'6.標準時間'!C8891)</f>
        <v/>
      </c>
      <c r="D8891" s="16" t="str">
        <f>IF('6.標準時間'!$C8891="","",'6.標準時間'!E8891)</f>
        <v/>
      </c>
      <c r="E8891" s="171" t="str">
        <f>IF('6.標準時間'!$C8891="","",'6.標準時間'!F8891)</f>
        <v/>
      </c>
      <c r="F8891" s="15" t="str">
        <f t="shared" si="276"/>
        <v/>
      </c>
      <c r="G8891" s="142" t="str">
        <f>IF('6.標準時間'!$C8891="","",'6.標準時間'!H8891)</f>
        <v/>
      </c>
      <c r="H8891" s="142" t="str">
        <f>IF('6.標準時間'!$C8891="","",'6.標準時間'!I8891)</f>
        <v/>
      </c>
      <c r="I8891" s="107" t="str">
        <f>IF(C8891="","",VLOOKUP($C8891,'7.工程別レート'!$C$6:$E$501,3,FALSE))</f>
        <v/>
      </c>
      <c r="J8891" s="108" t="str">
        <f>IF(C8891="","",VLOOKUP($C8891,'7.工程別レート'!$C$6:$E$501,2,FALSE))</f>
        <v/>
      </c>
      <c r="K8891" s="195" t="str">
        <f t="shared" si="277"/>
        <v/>
      </c>
    </row>
    <row r="8892" spans="2:11" ht="18" customHeight="1">
      <c r="B8892" s="16" t="str">
        <f>IF('6.標準時間'!$B8892="","",'6.標準時間'!B8892)</f>
        <v/>
      </c>
      <c r="C8892" s="16" t="str">
        <f>IF('6.標準時間'!$C8892="","",'6.標準時間'!C8892)</f>
        <v/>
      </c>
      <c r="D8892" s="16" t="str">
        <f>IF('6.標準時間'!$C8892="","",'6.標準時間'!E8892)</f>
        <v/>
      </c>
      <c r="E8892" s="171" t="str">
        <f>IF('6.標準時間'!$C8892="","",'6.標準時間'!F8892)</f>
        <v/>
      </c>
      <c r="F8892" s="15" t="str">
        <f t="shared" si="276"/>
        <v/>
      </c>
      <c r="G8892" s="142" t="str">
        <f>IF('6.標準時間'!$C8892="","",'6.標準時間'!H8892)</f>
        <v/>
      </c>
      <c r="H8892" s="142" t="str">
        <f>IF('6.標準時間'!$C8892="","",'6.標準時間'!I8892)</f>
        <v/>
      </c>
      <c r="I8892" s="107" t="str">
        <f>IF(C8892="","",VLOOKUP($C8892,'7.工程別レート'!$C$6:$E$501,3,FALSE))</f>
        <v/>
      </c>
      <c r="J8892" s="108" t="str">
        <f>IF(C8892="","",VLOOKUP($C8892,'7.工程別レート'!$C$6:$E$501,2,FALSE))</f>
        <v/>
      </c>
      <c r="K8892" s="195" t="str">
        <f t="shared" si="277"/>
        <v/>
      </c>
    </row>
    <row r="8893" spans="2:11" ht="18" customHeight="1">
      <c r="B8893" s="16" t="str">
        <f>IF('6.標準時間'!$B8893="","",'6.標準時間'!B8893)</f>
        <v/>
      </c>
      <c r="C8893" s="16" t="str">
        <f>IF('6.標準時間'!$C8893="","",'6.標準時間'!C8893)</f>
        <v/>
      </c>
      <c r="D8893" s="16" t="str">
        <f>IF('6.標準時間'!$C8893="","",'6.標準時間'!E8893)</f>
        <v/>
      </c>
      <c r="E8893" s="171" t="str">
        <f>IF('6.標準時間'!$C8893="","",'6.標準時間'!F8893)</f>
        <v/>
      </c>
      <c r="F8893" s="15" t="str">
        <f t="shared" si="276"/>
        <v/>
      </c>
      <c r="G8893" s="142" t="str">
        <f>IF('6.標準時間'!$C8893="","",'6.標準時間'!H8893)</f>
        <v/>
      </c>
      <c r="H8893" s="142" t="str">
        <f>IF('6.標準時間'!$C8893="","",'6.標準時間'!I8893)</f>
        <v/>
      </c>
      <c r="I8893" s="107" t="str">
        <f>IF(C8893="","",VLOOKUP($C8893,'7.工程別レート'!$C$6:$E$501,3,FALSE))</f>
        <v/>
      </c>
      <c r="J8893" s="108" t="str">
        <f>IF(C8893="","",VLOOKUP($C8893,'7.工程別レート'!$C$6:$E$501,2,FALSE))</f>
        <v/>
      </c>
      <c r="K8893" s="195" t="str">
        <f t="shared" si="277"/>
        <v/>
      </c>
    </row>
    <row r="8894" spans="2:11" ht="18" customHeight="1">
      <c r="B8894" s="16" t="str">
        <f>IF('6.標準時間'!$B8894="","",'6.標準時間'!B8894)</f>
        <v/>
      </c>
      <c r="C8894" s="16" t="str">
        <f>IF('6.標準時間'!$C8894="","",'6.標準時間'!C8894)</f>
        <v/>
      </c>
      <c r="D8894" s="16" t="str">
        <f>IF('6.標準時間'!$C8894="","",'6.標準時間'!E8894)</f>
        <v/>
      </c>
      <c r="E8894" s="171" t="str">
        <f>IF('6.標準時間'!$C8894="","",'6.標準時間'!F8894)</f>
        <v/>
      </c>
      <c r="F8894" s="15" t="str">
        <f t="shared" si="276"/>
        <v/>
      </c>
      <c r="G8894" s="142" t="str">
        <f>IF('6.標準時間'!$C8894="","",'6.標準時間'!H8894)</f>
        <v/>
      </c>
      <c r="H8894" s="142" t="str">
        <f>IF('6.標準時間'!$C8894="","",'6.標準時間'!I8894)</f>
        <v/>
      </c>
      <c r="I8894" s="107" t="str">
        <f>IF(C8894="","",VLOOKUP($C8894,'7.工程別レート'!$C$6:$E$501,3,FALSE))</f>
        <v/>
      </c>
      <c r="J8894" s="108" t="str">
        <f>IF(C8894="","",VLOOKUP($C8894,'7.工程別レート'!$C$6:$E$501,2,FALSE))</f>
        <v/>
      </c>
      <c r="K8894" s="195" t="str">
        <f t="shared" si="277"/>
        <v/>
      </c>
    </row>
    <row r="8895" spans="2:11" ht="18" customHeight="1">
      <c r="B8895" s="16" t="str">
        <f>IF('6.標準時間'!$B8895="","",'6.標準時間'!B8895)</f>
        <v/>
      </c>
      <c r="C8895" s="16" t="str">
        <f>IF('6.標準時間'!$C8895="","",'6.標準時間'!C8895)</f>
        <v/>
      </c>
      <c r="D8895" s="16" t="str">
        <f>IF('6.標準時間'!$C8895="","",'6.標準時間'!E8895)</f>
        <v/>
      </c>
      <c r="E8895" s="171" t="str">
        <f>IF('6.標準時間'!$C8895="","",'6.標準時間'!F8895)</f>
        <v/>
      </c>
      <c r="F8895" s="15" t="str">
        <f t="shared" si="276"/>
        <v/>
      </c>
      <c r="G8895" s="142" t="str">
        <f>IF('6.標準時間'!$C8895="","",'6.標準時間'!H8895)</f>
        <v/>
      </c>
      <c r="H8895" s="142" t="str">
        <f>IF('6.標準時間'!$C8895="","",'6.標準時間'!I8895)</f>
        <v/>
      </c>
      <c r="I8895" s="107" t="str">
        <f>IF(C8895="","",VLOOKUP($C8895,'7.工程別レート'!$C$6:$E$501,3,FALSE))</f>
        <v/>
      </c>
      <c r="J8895" s="108" t="str">
        <f>IF(C8895="","",VLOOKUP($C8895,'7.工程別レート'!$C$6:$E$501,2,FALSE))</f>
        <v/>
      </c>
      <c r="K8895" s="195" t="str">
        <f t="shared" si="277"/>
        <v/>
      </c>
    </row>
    <row r="8896" spans="2:11" ht="18" customHeight="1">
      <c r="B8896" s="16" t="str">
        <f>IF('6.標準時間'!$B8896="","",'6.標準時間'!B8896)</f>
        <v/>
      </c>
      <c r="C8896" s="16" t="str">
        <f>IF('6.標準時間'!$C8896="","",'6.標準時間'!C8896)</f>
        <v/>
      </c>
      <c r="D8896" s="16" t="str">
        <f>IF('6.標準時間'!$C8896="","",'6.標準時間'!E8896)</f>
        <v/>
      </c>
      <c r="E8896" s="171" t="str">
        <f>IF('6.標準時間'!$C8896="","",'6.標準時間'!F8896)</f>
        <v/>
      </c>
      <c r="F8896" s="15" t="str">
        <f t="shared" si="276"/>
        <v/>
      </c>
      <c r="G8896" s="142" t="str">
        <f>IF('6.標準時間'!$C8896="","",'6.標準時間'!H8896)</f>
        <v/>
      </c>
      <c r="H8896" s="142" t="str">
        <f>IF('6.標準時間'!$C8896="","",'6.標準時間'!I8896)</f>
        <v/>
      </c>
      <c r="I8896" s="107" t="str">
        <f>IF(C8896="","",VLOOKUP($C8896,'7.工程別レート'!$C$6:$E$501,3,FALSE))</f>
        <v/>
      </c>
      <c r="J8896" s="108" t="str">
        <f>IF(C8896="","",VLOOKUP($C8896,'7.工程別レート'!$C$6:$E$501,2,FALSE))</f>
        <v/>
      </c>
      <c r="K8896" s="195" t="str">
        <f t="shared" si="277"/>
        <v/>
      </c>
    </row>
    <row r="8897" spans="2:11" ht="18" customHeight="1">
      <c r="B8897" s="16" t="str">
        <f>IF('6.標準時間'!$B8897="","",'6.標準時間'!B8897)</f>
        <v/>
      </c>
      <c r="C8897" s="16" t="str">
        <f>IF('6.標準時間'!$C8897="","",'6.標準時間'!C8897)</f>
        <v/>
      </c>
      <c r="D8897" s="16" t="str">
        <f>IF('6.標準時間'!$C8897="","",'6.標準時間'!E8897)</f>
        <v/>
      </c>
      <c r="E8897" s="171" t="str">
        <f>IF('6.標準時間'!$C8897="","",'6.標準時間'!F8897)</f>
        <v/>
      </c>
      <c r="F8897" s="15" t="str">
        <f t="shared" si="276"/>
        <v/>
      </c>
      <c r="G8897" s="142" t="str">
        <f>IF('6.標準時間'!$C8897="","",'6.標準時間'!H8897)</f>
        <v/>
      </c>
      <c r="H8897" s="142" t="str">
        <f>IF('6.標準時間'!$C8897="","",'6.標準時間'!I8897)</f>
        <v/>
      </c>
      <c r="I8897" s="107" t="str">
        <f>IF(C8897="","",VLOOKUP($C8897,'7.工程別レート'!$C$6:$E$501,3,FALSE))</f>
        <v/>
      </c>
      <c r="J8897" s="108" t="str">
        <f>IF(C8897="","",VLOOKUP($C8897,'7.工程別レート'!$C$6:$E$501,2,FALSE))</f>
        <v/>
      </c>
      <c r="K8897" s="195" t="str">
        <f t="shared" si="277"/>
        <v/>
      </c>
    </row>
    <row r="8898" spans="2:11" ht="18" customHeight="1">
      <c r="B8898" s="16" t="str">
        <f>IF('6.標準時間'!$B8898="","",'6.標準時間'!B8898)</f>
        <v/>
      </c>
      <c r="C8898" s="16" t="str">
        <f>IF('6.標準時間'!$C8898="","",'6.標準時間'!C8898)</f>
        <v/>
      </c>
      <c r="D8898" s="16" t="str">
        <f>IF('6.標準時間'!$C8898="","",'6.標準時間'!E8898)</f>
        <v/>
      </c>
      <c r="E8898" s="171" t="str">
        <f>IF('6.標準時間'!$C8898="","",'6.標準時間'!F8898)</f>
        <v/>
      </c>
      <c r="F8898" s="15" t="str">
        <f t="shared" si="276"/>
        <v/>
      </c>
      <c r="G8898" s="142" t="str">
        <f>IF('6.標準時間'!$C8898="","",'6.標準時間'!H8898)</f>
        <v/>
      </c>
      <c r="H8898" s="142" t="str">
        <f>IF('6.標準時間'!$C8898="","",'6.標準時間'!I8898)</f>
        <v/>
      </c>
      <c r="I8898" s="107" t="str">
        <f>IF(C8898="","",VLOOKUP($C8898,'7.工程別レート'!$C$6:$E$501,3,FALSE))</f>
        <v/>
      </c>
      <c r="J8898" s="108" t="str">
        <f>IF(C8898="","",VLOOKUP($C8898,'7.工程別レート'!$C$6:$E$501,2,FALSE))</f>
        <v/>
      </c>
      <c r="K8898" s="195" t="str">
        <f t="shared" si="277"/>
        <v/>
      </c>
    </row>
    <row r="8899" spans="2:11" ht="18" customHeight="1">
      <c r="B8899" s="16" t="str">
        <f>IF('6.標準時間'!$B8899="","",'6.標準時間'!B8899)</f>
        <v/>
      </c>
      <c r="C8899" s="16" t="str">
        <f>IF('6.標準時間'!$C8899="","",'6.標準時間'!C8899)</f>
        <v/>
      </c>
      <c r="D8899" s="16" t="str">
        <f>IF('6.標準時間'!$C8899="","",'6.標準時間'!E8899)</f>
        <v/>
      </c>
      <c r="E8899" s="171" t="str">
        <f>IF('6.標準時間'!$C8899="","",'6.標準時間'!F8899)</f>
        <v/>
      </c>
      <c r="F8899" s="15" t="str">
        <f t="shared" si="276"/>
        <v/>
      </c>
      <c r="G8899" s="142" t="str">
        <f>IF('6.標準時間'!$C8899="","",'6.標準時間'!H8899)</f>
        <v/>
      </c>
      <c r="H8899" s="142" t="str">
        <f>IF('6.標準時間'!$C8899="","",'6.標準時間'!I8899)</f>
        <v/>
      </c>
      <c r="I8899" s="107" t="str">
        <f>IF(C8899="","",VLOOKUP($C8899,'7.工程別レート'!$C$6:$E$501,3,FALSE))</f>
        <v/>
      </c>
      <c r="J8899" s="108" t="str">
        <f>IF(C8899="","",VLOOKUP($C8899,'7.工程別レート'!$C$6:$E$501,2,FALSE))</f>
        <v/>
      </c>
      <c r="K8899" s="195" t="str">
        <f t="shared" si="277"/>
        <v/>
      </c>
    </row>
    <row r="8900" spans="2:11" ht="18" customHeight="1">
      <c r="B8900" s="16" t="str">
        <f>IF('6.標準時間'!$B8900="","",'6.標準時間'!B8900)</f>
        <v/>
      </c>
      <c r="C8900" s="16" t="str">
        <f>IF('6.標準時間'!$C8900="","",'6.標準時間'!C8900)</f>
        <v/>
      </c>
      <c r="D8900" s="16" t="str">
        <f>IF('6.標準時間'!$C8900="","",'6.標準時間'!E8900)</f>
        <v/>
      </c>
      <c r="E8900" s="171" t="str">
        <f>IF('6.標準時間'!$C8900="","",'6.標準時間'!F8900)</f>
        <v/>
      </c>
      <c r="F8900" s="15" t="str">
        <f t="shared" si="276"/>
        <v/>
      </c>
      <c r="G8900" s="142" t="str">
        <f>IF('6.標準時間'!$C8900="","",'6.標準時間'!H8900)</f>
        <v/>
      </c>
      <c r="H8900" s="142" t="str">
        <f>IF('6.標準時間'!$C8900="","",'6.標準時間'!I8900)</f>
        <v/>
      </c>
      <c r="I8900" s="107" t="str">
        <f>IF(C8900="","",VLOOKUP($C8900,'7.工程別レート'!$C$6:$E$501,3,FALSE))</f>
        <v/>
      </c>
      <c r="J8900" s="108" t="str">
        <f>IF(C8900="","",VLOOKUP($C8900,'7.工程別レート'!$C$6:$E$501,2,FALSE))</f>
        <v/>
      </c>
      <c r="K8900" s="195" t="str">
        <f t="shared" si="277"/>
        <v/>
      </c>
    </row>
    <row r="8901" spans="2:11" ht="18" customHeight="1">
      <c r="B8901" s="16" t="str">
        <f>IF('6.標準時間'!$B8901="","",'6.標準時間'!B8901)</f>
        <v/>
      </c>
      <c r="C8901" s="16" t="str">
        <f>IF('6.標準時間'!$C8901="","",'6.標準時間'!C8901)</f>
        <v/>
      </c>
      <c r="D8901" s="16" t="str">
        <f>IF('6.標準時間'!$C8901="","",'6.標準時間'!E8901)</f>
        <v/>
      </c>
      <c r="E8901" s="171" t="str">
        <f>IF('6.標準時間'!$C8901="","",'6.標準時間'!F8901)</f>
        <v/>
      </c>
      <c r="F8901" s="15" t="str">
        <f t="shared" si="276"/>
        <v/>
      </c>
      <c r="G8901" s="142" t="str">
        <f>IF('6.標準時間'!$C8901="","",'6.標準時間'!H8901)</f>
        <v/>
      </c>
      <c r="H8901" s="142" t="str">
        <f>IF('6.標準時間'!$C8901="","",'6.標準時間'!I8901)</f>
        <v/>
      </c>
      <c r="I8901" s="107" t="str">
        <f>IF(C8901="","",VLOOKUP($C8901,'7.工程別レート'!$C$6:$E$501,3,FALSE))</f>
        <v/>
      </c>
      <c r="J8901" s="108" t="str">
        <f>IF(C8901="","",VLOOKUP($C8901,'7.工程別レート'!$C$6:$E$501,2,FALSE))</f>
        <v/>
      </c>
      <c r="K8901" s="195" t="str">
        <f t="shared" si="277"/>
        <v/>
      </c>
    </row>
    <row r="8902" spans="2:11" ht="18" customHeight="1">
      <c r="B8902" s="16" t="str">
        <f>IF('6.標準時間'!$B8902="","",'6.標準時間'!B8902)</f>
        <v/>
      </c>
      <c r="C8902" s="16" t="str">
        <f>IF('6.標準時間'!$C8902="","",'6.標準時間'!C8902)</f>
        <v/>
      </c>
      <c r="D8902" s="16" t="str">
        <f>IF('6.標準時間'!$C8902="","",'6.標準時間'!E8902)</f>
        <v/>
      </c>
      <c r="E8902" s="171" t="str">
        <f>IF('6.標準時間'!$C8902="","",'6.標準時間'!F8902)</f>
        <v/>
      </c>
      <c r="F8902" s="15" t="str">
        <f t="shared" ref="F8902:F8965" si="278">C8902&amp;D8902</f>
        <v/>
      </c>
      <c r="G8902" s="142" t="str">
        <f>IF('6.標準時間'!$C8902="","",'6.標準時間'!H8902)</f>
        <v/>
      </c>
      <c r="H8902" s="142" t="str">
        <f>IF('6.標準時間'!$C8902="","",'6.標準時間'!I8902)</f>
        <v/>
      </c>
      <c r="I8902" s="107" t="str">
        <f>IF(C8902="","",VLOOKUP($C8902,'7.工程別レート'!$C$6:$E$501,3,FALSE))</f>
        <v/>
      </c>
      <c r="J8902" s="108" t="str">
        <f>IF(C8902="","",VLOOKUP($C8902,'7.工程別レート'!$C$6:$E$501,2,FALSE))</f>
        <v/>
      </c>
      <c r="K8902" s="195" t="str">
        <f t="shared" si="277"/>
        <v/>
      </c>
    </row>
    <row r="8903" spans="2:11" ht="18" customHeight="1">
      <c r="B8903" s="16" t="str">
        <f>IF('6.標準時間'!$B8903="","",'6.標準時間'!B8903)</f>
        <v/>
      </c>
      <c r="C8903" s="16" t="str">
        <f>IF('6.標準時間'!$C8903="","",'6.標準時間'!C8903)</f>
        <v/>
      </c>
      <c r="D8903" s="16" t="str">
        <f>IF('6.標準時間'!$C8903="","",'6.標準時間'!E8903)</f>
        <v/>
      </c>
      <c r="E8903" s="171" t="str">
        <f>IF('6.標準時間'!$C8903="","",'6.標準時間'!F8903)</f>
        <v/>
      </c>
      <c r="F8903" s="15" t="str">
        <f t="shared" si="278"/>
        <v/>
      </c>
      <c r="G8903" s="142" t="str">
        <f>IF('6.標準時間'!$C8903="","",'6.標準時間'!H8903)</f>
        <v/>
      </c>
      <c r="H8903" s="142" t="str">
        <f>IF('6.標準時間'!$C8903="","",'6.標準時間'!I8903)</f>
        <v/>
      </c>
      <c r="I8903" s="107" t="str">
        <f>IF(C8903="","",VLOOKUP($C8903,'7.工程別レート'!$C$6:$E$501,3,FALSE))</f>
        <v/>
      </c>
      <c r="J8903" s="108" t="str">
        <f>IF(C8903="","",VLOOKUP($C8903,'7.工程別レート'!$C$6:$E$501,2,FALSE))</f>
        <v/>
      </c>
      <c r="K8903" s="195" t="str">
        <f t="shared" ref="K8903:K8966" si="279">IF(ISERROR((G8903*I8903)+(H8903*J8903)),"",(G8903*I8903)+(H8903*J8903))</f>
        <v/>
      </c>
    </row>
    <row r="8904" spans="2:11" ht="18" customHeight="1">
      <c r="B8904" s="16" t="str">
        <f>IF('6.標準時間'!$B8904="","",'6.標準時間'!B8904)</f>
        <v/>
      </c>
      <c r="C8904" s="16" t="str">
        <f>IF('6.標準時間'!$C8904="","",'6.標準時間'!C8904)</f>
        <v/>
      </c>
      <c r="D8904" s="16" t="str">
        <f>IF('6.標準時間'!$C8904="","",'6.標準時間'!E8904)</f>
        <v/>
      </c>
      <c r="E8904" s="171" t="str">
        <f>IF('6.標準時間'!$C8904="","",'6.標準時間'!F8904)</f>
        <v/>
      </c>
      <c r="F8904" s="15" t="str">
        <f t="shared" si="278"/>
        <v/>
      </c>
      <c r="G8904" s="142" t="str">
        <f>IF('6.標準時間'!$C8904="","",'6.標準時間'!H8904)</f>
        <v/>
      </c>
      <c r="H8904" s="142" t="str">
        <f>IF('6.標準時間'!$C8904="","",'6.標準時間'!I8904)</f>
        <v/>
      </c>
      <c r="I8904" s="107" t="str">
        <f>IF(C8904="","",VLOOKUP($C8904,'7.工程別レート'!$C$6:$E$501,3,FALSE))</f>
        <v/>
      </c>
      <c r="J8904" s="108" t="str">
        <f>IF(C8904="","",VLOOKUP($C8904,'7.工程別レート'!$C$6:$E$501,2,FALSE))</f>
        <v/>
      </c>
      <c r="K8904" s="195" t="str">
        <f t="shared" si="279"/>
        <v/>
      </c>
    </row>
    <row r="8905" spans="2:11" ht="18" customHeight="1">
      <c r="B8905" s="16" t="str">
        <f>IF('6.標準時間'!$B8905="","",'6.標準時間'!B8905)</f>
        <v/>
      </c>
      <c r="C8905" s="16" t="str">
        <f>IF('6.標準時間'!$C8905="","",'6.標準時間'!C8905)</f>
        <v/>
      </c>
      <c r="D8905" s="16" t="str">
        <f>IF('6.標準時間'!$C8905="","",'6.標準時間'!E8905)</f>
        <v/>
      </c>
      <c r="E8905" s="171" t="str">
        <f>IF('6.標準時間'!$C8905="","",'6.標準時間'!F8905)</f>
        <v/>
      </c>
      <c r="F8905" s="15" t="str">
        <f t="shared" si="278"/>
        <v/>
      </c>
      <c r="G8905" s="142" t="str">
        <f>IF('6.標準時間'!$C8905="","",'6.標準時間'!H8905)</f>
        <v/>
      </c>
      <c r="H8905" s="142" t="str">
        <f>IF('6.標準時間'!$C8905="","",'6.標準時間'!I8905)</f>
        <v/>
      </c>
      <c r="I8905" s="107" t="str">
        <f>IF(C8905="","",VLOOKUP($C8905,'7.工程別レート'!$C$6:$E$501,3,FALSE))</f>
        <v/>
      </c>
      <c r="J8905" s="108" t="str">
        <f>IF(C8905="","",VLOOKUP($C8905,'7.工程別レート'!$C$6:$E$501,2,FALSE))</f>
        <v/>
      </c>
      <c r="K8905" s="195" t="str">
        <f t="shared" si="279"/>
        <v/>
      </c>
    </row>
    <row r="8906" spans="2:11" ht="18" customHeight="1">
      <c r="B8906" s="16" t="str">
        <f>IF('6.標準時間'!$B8906="","",'6.標準時間'!B8906)</f>
        <v/>
      </c>
      <c r="C8906" s="16" t="str">
        <f>IF('6.標準時間'!$C8906="","",'6.標準時間'!C8906)</f>
        <v/>
      </c>
      <c r="D8906" s="16" t="str">
        <f>IF('6.標準時間'!$C8906="","",'6.標準時間'!E8906)</f>
        <v/>
      </c>
      <c r="E8906" s="171" t="str">
        <f>IF('6.標準時間'!$C8906="","",'6.標準時間'!F8906)</f>
        <v/>
      </c>
      <c r="F8906" s="15" t="str">
        <f t="shared" si="278"/>
        <v/>
      </c>
      <c r="G8906" s="142" t="str">
        <f>IF('6.標準時間'!$C8906="","",'6.標準時間'!H8906)</f>
        <v/>
      </c>
      <c r="H8906" s="142" t="str">
        <f>IF('6.標準時間'!$C8906="","",'6.標準時間'!I8906)</f>
        <v/>
      </c>
      <c r="I8906" s="107" t="str">
        <f>IF(C8906="","",VLOOKUP($C8906,'7.工程別レート'!$C$6:$E$501,3,FALSE))</f>
        <v/>
      </c>
      <c r="J8906" s="108" t="str">
        <f>IF(C8906="","",VLOOKUP($C8906,'7.工程別レート'!$C$6:$E$501,2,FALSE))</f>
        <v/>
      </c>
      <c r="K8906" s="195" t="str">
        <f t="shared" si="279"/>
        <v/>
      </c>
    </row>
    <row r="8907" spans="2:11" ht="18" customHeight="1">
      <c r="B8907" s="16" t="str">
        <f>IF('6.標準時間'!$B8907="","",'6.標準時間'!B8907)</f>
        <v/>
      </c>
      <c r="C8907" s="16" t="str">
        <f>IF('6.標準時間'!$C8907="","",'6.標準時間'!C8907)</f>
        <v/>
      </c>
      <c r="D8907" s="16" t="str">
        <f>IF('6.標準時間'!$C8907="","",'6.標準時間'!E8907)</f>
        <v/>
      </c>
      <c r="E8907" s="171" t="str">
        <f>IF('6.標準時間'!$C8907="","",'6.標準時間'!F8907)</f>
        <v/>
      </c>
      <c r="F8907" s="15" t="str">
        <f t="shared" si="278"/>
        <v/>
      </c>
      <c r="G8907" s="142" t="str">
        <f>IF('6.標準時間'!$C8907="","",'6.標準時間'!H8907)</f>
        <v/>
      </c>
      <c r="H8907" s="142" t="str">
        <f>IF('6.標準時間'!$C8907="","",'6.標準時間'!I8907)</f>
        <v/>
      </c>
      <c r="I8907" s="107" t="str">
        <f>IF(C8907="","",VLOOKUP($C8907,'7.工程別レート'!$C$6:$E$501,3,FALSE))</f>
        <v/>
      </c>
      <c r="J8907" s="108" t="str">
        <f>IF(C8907="","",VLOOKUP($C8907,'7.工程別レート'!$C$6:$E$501,2,FALSE))</f>
        <v/>
      </c>
      <c r="K8907" s="195" t="str">
        <f t="shared" si="279"/>
        <v/>
      </c>
    </row>
    <row r="8908" spans="2:11" ht="18" customHeight="1">
      <c r="B8908" s="16" t="str">
        <f>IF('6.標準時間'!$B8908="","",'6.標準時間'!B8908)</f>
        <v/>
      </c>
      <c r="C8908" s="16" t="str">
        <f>IF('6.標準時間'!$C8908="","",'6.標準時間'!C8908)</f>
        <v/>
      </c>
      <c r="D8908" s="16" t="str">
        <f>IF('6.標準時間'!$C8908="","",'6.標準時間'!E8908)</f>
        <v/>
      </c>
      <c r="E8908" s="171" t="str">
        <f>IF('6.標準時間'!$C8908="","",'6.標準時間'!F8908)</f>
        <v/>
      </c>
      <c r="F8908" s="15" t="str">
        <f t="shared" si="278"/>
        <v/>
      </c>
      <c r="G8908" s="142" t="str">
        <f>IF('6.標準時間'!$C8908="","",'6.標準時間'!H8908)</f>
        <v/>
      </c>
      <c r="H8908" s="142" t="str">
        <f>IF('6.標準時間'!$C8908="","",'6.標準時間'!I8908)</f>
        <v/>
      </c>
      <c r="I8908" s="107" t="str">
        <f>IF(C8908="","",VLOOKUP($C8908,'7.工程別レート'!$C$6:$E$501,3,FALSE))</f>
        <v/>
      </c>
      <c r="J8908" s="108" t="str">
        <f>IF(C8908="","",VLOOKUP($C8908,'7.工程別レート'!$C$6:$E$501,2,FALSE))</f>
        <v/>
      </c>
      <c r="K8908" s="195" t="str">
        <f t="shared" si="279"/>
        <v/>
      </c>
    </row>
    <row r="8909" spans="2:11" ht="18" customHeight="1">
      <c r="B8909" s="16" t="str">
        <f>IF('6.標準時間'!$B8909="","",'6.標準時間'!B8909)</f>
        <v/>
      </c>
      <c r="C8909" s="16" t="str">
        <f>IF('6.標準時間'!$C8909="","",'6.標準時間'!C8909)</f>
        <v/>
      </c>
      <c r="D8909" s="16" t="str">
        <f>IF('6.標準時間'!$C8909="","",'6.標準時間'!E8909)</f>
        <v/>
      </c>
      <c r="E8909" s="171" t="str">
        <f>IF('6.標準時間'!$C8909="","",'6.標準時間'!F8909)</f>
        <v/>
      </c>
      <c r="F8909" s="15" t="str">
        <f t="shared" si="278"/>
        <v/>
      </c>
      <c r="G8909" s="142" t="str">
        <f>IF('6.標準時間'!$C8909="","",'6.標準時間'!H8909)</f>
        <v/>
      </c>
      <c r="H8909" s="142" t="str">
        <f>IF('6.標準時間'!$C8909="","",'6.標準時間'!I8909)</f>
        <v/>
      </c>
      <c r="I8909" s="107" t="str">
        <f>IF(C8909="","",VLOOKUP($C8909,'7.工程別レート'!$C$6:$E$501,3,FALSE))</f>
        <v/>
      </c>
      <c r="J8909" s="108" t="str">
        <f>IF(C8909="","",VLOOKUP($C8909,'7.工程別レート'!$C$6:$E$501,2,FALSE))</f>
        <v/>
      </c>
      <c r="K8909" s="195" t="str">
        <f t="shared" si="279"/>
        <v/>
      </c>
    </row>
    <row r="8910" spans="2:11" ht="18" customHeight="1">
      <c r="B8910" s="16" t="str">
        <f>IF('6.標準時間'!$B8910="","",'6.標準時間'!B8910)</f>
        <v/>
      </c>
      <c r="C8910" s="16" t="str">
        <f>IF('6.標準時間'!$C8910="","",'6.標準時間'!C8910)</f>
        <v/>
      </c>
      <c r="D8910" s="16" t="str">
        <f>IF('6.標準時間'!$C8910="","",'6.標準時間'!E8910)</f>
        <v/>
      </c>
      <c r="E8910" s="171" t="str">
        <f>IF('6.標準時間'!$C8910="","",'6.標準時間'!F8910)</f>
        <v/>
      </c>
      <c r="F8910" s="15" t="str">
        <f t="shared" si="278"/>
        <v/>
      </c>
      <c r="G8910" s="142" t="str">
        <f>IF('6.標準時間'!$C8910="","",'6.標準時間'!H8910)</f>
        <v/>
      </c>
      <c r="H8910" s="142" t="str">
        <f>IF('6.標準時間'!$C8910="","",'6.標準時間'!I8910)</f>
        <v/>
      </c>
      <c r="I8910" s="107" t="str">
        <f>IF(C8910="","",VLOOKUP($C8910,'7.工程別レート'!$C$6:$E$501,3,FALSE))</f>
        <v/>
      </c>
      <c r="J8910" s="108" t="str">
        <f>IF(C8910="","",VLOOKUP($C8910,'7.工程別レート'!$C$6:$E$501,2,FALSE))</f>
        <v/>
      </c>
      <c r="K8910" s="195" t="str">
        <f t="shared" si="279"/>
        <v/>
      </c>
    </row>
    <row r="8911" spans="2:11" ht="18" customHeight="1">
      <c r="B8911" s="16" t="str">
        <f>IF('6.標準時間'!$B8911="","",'6.標準時間'!B8911)</f>
        <v/>
      </c>
      <c r="C8911" s="16" t="str">
        <f>IF('6.標準時間'!$C8911="","",'6.標準時間'!C8911)</f>
        <v/>
      </c>
      <c r="D8911" s="16" t="str">
        <f>IF('6.標準時間'!$C8911="","",'6.標準時間'!E8911)</f>
        <v/>
      </c>
      <c r="E8911" s="171" t="str">
        <f>IF('6.標準時間'!$C8911="","",'6.標準時間'!F8911)</f>
        <v/>
      </c>
      <c r="F8911" s="15" t="str">
        <f t="shared" si="278"/>
        <v/>
      </c>
      <c r="G8911" s="142" t="str">
        <f>IF('6.標準時間'!$C8911="","",'6.標準時間'!H8911)</f>
        <v/>
      </c>
      <c r="H8911" s="142" t="str">
        <f>IF('6.標準時間'!$C8911="","",'6.標準時間'!I8911)</f>
        <v/>
      </c>
      <c r="I8911" s="107" t="str">
        <f>IF(C8911="","",VLOOKUP($C8911,'7.工程別レート'!$C$6:$E$501,3,FALSE))</f>
        <v/>
      </c>
      <c r="J8911" s="108" t="str">
        <f>IF(C8911="","",VLOOKUP($C8911,'7.工程別レート'!$C$6:$E$501,2,FALSE))</f>
        <v/>
      </c>
      <c r="K8911" s="195" t="str">
        <f t="shared" si="279"/>
        <v/>
      </c>
    </row>
    <row r="8912" spans="2:11" ht="18" customHeight="1">
      <c r="B8912" s="16" t="str">
        <f>IF('6.標準時間'!$B8912="","",'6.標準時間'!B8912)</f>
        <v/>
      </c>
      <c r="C8912" s="16" t="str">
        <f>IF('6.標準時間'!$C8912="","",'6.標準時間'!C8912)</f>
        <v/>
      </c>
      <c r="D8912" s="16" t="str">
        <f>IF('6.標準時間'!$C8912="","",'6.標準時間'!E8912)</f>
        <v/>
      </c>
      <c r="E8912" s="171" t="str">
        <f>IF('6.標準時間'!$C8912="","",'6.標準時間'!F8912)</f>
        <v/>
      </c>
      <c r="F8912" s="15" t="str">
        <f t="shared" si="278"/>
        <v/>
      </c>
      <c r="G8912" s="142" t="str">
        <f>IF('6.標準時間'!$C8912="","",'6.標準時間'!H8912)</f>
        <v/>
      </c>
      <c r="H8912" s="142" t="str">
        <f>IF('6.標準時間'!$C8912="","",'6.標準時間'!I8912)</f>
        <v/>
      </c>
      <c r="I8912" s="107" t="str">
        <f>IF(C8912="","",VLOOKUP($C8912,'7.工程別レート'!$C$6:$E$501,3,FALSE))</f>
        <v/>
      </c>
      <c r="J8912" s="108" t="str">
        <f>IF(C8912="","",VLOOKUP($C8912,'7.工程別レート'!$C$6:$E$501,2,FALSE))</f>
        <v/>
      </c>
      <c r="K8912" s="195" t="str">
        <f t="shared" si="279"/>
        <v/>
      </c>
    </row>
    <row r="8913" spans="2:11" ht="18" customHeight="1">
      <c r="B8913" s="16" t="str">
        <f>IF('6.標準時間'!$B8913="","",'6.標準時間'!B8913)</f>
        <v/>
      </c>
      <c r="C8913" s="16" t="str">
        <f>IF('6.標準時間'!$C8913="","",'6.標準時間'!C8913)</f>
        <v/>
      </c>
      <c r="D8913" s="16" t="str">
        <f>IF('6.標準時間'!$C8913="","",'6.標準時間'!E8913)</f>
        <v/>
      </c>
      <c r="E8913" s="171" t="str">
        <f>IF('6.標準時間'!$C8913="","",'6.標準時間'!F8913)</f>
        <v/>
      </c>
      <c r="F8913" s="15" t="str">
        <f t="shared" si="278"/>
        <v/>
      </c>
      <c r="G8913" s="142" t="str">
        <f>IF('6.標準時間'!$C8913="","",'6.標準時間'!H8913)</f>
        <v/>
      </c>
      <c r="H8913" s="142" t="str">
        <f>IF('6.標準時間'!$C8913="","",'6.標準時間'!I8913)</f>
        <v/>
      </c>
      <c r="I8913" s="107" t="str">
        <f>IF(C8913="","",VLOOKUP($C8913,'7.工程別レート'!$C$6:$E$501,3,FALSE))</f>
        <v/>
      </c>
      <c r="J8913" s="108" t="str">
        <f>IF(C8913="","",VLOOKUP($C8913,'7.工程別レート'!$C$6:$E$501,2,FALSE))</f>
        <v/>
      </c>
      <c r="K8913" s="195" t="str">
        <f t="shared" si="279"/>
        <v/>
      </c>
    </row>
    <row r="8914" spans="2:11" ht="18" customHeight="1">
      <c r="B8914" s="16" t="str">
        <f>IF('6.標準時間'!$B8914="","",'6.標準時間'!B8914)</f>
        <v/>
      </c>
      <c r="C8914" s="16" t="str">
        <f>IF('6.標準時間'!$C8914="","",'6.標準時間'!C8914)</f>
        <v/>
      </c>
      <c r="D8914" s="16" t="str">
        <f>IF('6.標準時間'!$C8914="","",'6.標準時間'!E8914)</f>
        <v/>
      </c>
      <c r="E8914" s="171" t="str">
        <f>IF('6.標準時間'!$C8914="","",'6.標準時間'!F8914)</f>
        <v/>
      </c>
      <c r="F8914" s="15" t="str">
        <f t="shared" si="278"/>
        <v/>
      </c>
      <c r="G8914" s="142" t="str">
        <f>IF('6.標準時間'!$C8914="","",'6.標準時間'!H8914)</f>
        <v/>
      </c>
      <c r="H8914" s="142" t="str">
        <f>IF('6.標準時間'!$C8914="","",'6.標準時間'!I8914)</f>
        <v/>
      </c>
      <c r="I8914" s="107" t="str">
        <f>IF(C8914="","",VLOOKUP($C8914,'7.工程別レート'!$C$6:$E$501,3,FALSE))</f>
        <v/>
      </c>
      <c r="J8914" s="108" t="str">
        <f>IF(C8914="","",VLOOKUP($C8914,'7.工程別レート'!$C$6:$E$501,2,FALSE))</f>
        <v/>
      </c>
      <c r="K8914" s="195" t="str">
        <f t="shared" si="279"/>
        <v/>
      </c>
    </row>
    <row r="8915" spans="2:11" ht="18" customHeight="1">
      <c r="B8915" s="16" t="str">
        <f>IF('6.標準時間'!$B8915="","",'6.標準時間'!B8915)</f>
        <v/>
      </c>
      <c r="C8915" s="16" t="str">
        <f>IF('6.標準時間'!$C8915="","",'6.標準時間'!C8915)</f>
        <v/>
      </c>
      <c r="D8915" s="16" t="str">
        <f>IF('6.標準時間'!$C8915="","",'6.標準時間'!E8915)</f>
        <v/>
      </c>
      <c r="E8915" s="171" t="str">
        <f>IF('6.標準時間'!$C8915="","",'6.標準時間'!F8915)</f>
        <v/>
      </c>
      <c r="F8915" s="15" t="str">
        <f t="shared" si="278"/>
        <v/>
      </c>
      <c r="G8915" s="142" t="str">
        <f>IF('6.標準時間'!$C8915="","",'6.標準時間'!H8915)</f>
        <v/>
      </c>
      <c r="H8915" s="142" t="str">
        <f>IF('6.標準時間'!$C8915="","",'6.標準時間'!I8915)</f>
        <v/>
      </c>
      <c r="I8915" s="107" t="str">
        <f>IF(C8915="","",VLOOKUP($C8915,'7.工程別レート'!$C$6:$E$501,3,FALSE))</f>
        <v/>
      </c>
      <c r="J8915" s="108" t="str">
        <f>IF(C8915="","",VLOOKUP($C8915,'7.工程別レート'!$C$6:$E$501,2,FALSE))</f>
        <v/>
      </c>
      <c r="K8915" s="195" t="str">
        <f t="shared" si="279"/>
        <v/>
      </c>
    </row>
    <row r="8916" spans="2:11" ht="18" customHeight="1">
      <c r="B8916" s="16" t="str">
        <f>IF('6.標準時間'!$B8916="","",'6.標準時間'!B8916)</f>
        <v/>
      </c>
      <c r="C8916" s="16" t="str">
        <f>IF('6.標準時間'!$C8916="","",'6.標準時間'!C8916)</f>
        <v/>
      </c>
      <c r="D8916" s="16" t="str">
        <f>IF('6.標準時間'!$C8916="","",'6.標準時間'!E8916)</f>
        <v/>
      </c>
      <c r="E8916" s="171" t="str">
        <f>IF('6.標準時間'!$C8916="","",'6.標準時間'!F8916)</f>
        <v/>
      </c>
      <c r="F8916" s="15" t="str">
        <f t="shared" si="278"/>
        <v/>
      </c>
      <c r="G8916" s="142" t="str">
        <f>IF('6.標準時間'!$C8916="","",'6.標準時間'!H8916)</f>
        <v/>
      </c>
      <c r="H8916" s="142" t="str">
        <f>IF('6.標準時間'!$C8916="","",'6.標準時間'!I8916)</f>
        <v/>
      </c>
      <c r="I8916" s="107" t="str">
        <f>IF(C8916="","",VLOOKUP($C8916,'7.工程別レート'!$C$6:$E$501,3,FALSE))</f>
        <v/>
      </c>
      <c r="J8916" s="108" t="str">
        <f>IF(C8916="","",VLOOKUP($C8916,'7.工程別レート'!$C$6:$E$501,2,FALSE))</f>
        <v/>
      </c>
      <c r="K8916" s="195" t="str">
        <f t="shared" si="279"/>
        <v/>
      </c>
    </row>
    <row r="8917" spans="2:11" ht="18" customHeight="1">
      <c r="B8917" s="16" t="str">
        <f>IF('6.標準時間'!$B8917="","",'6.標準時間'!B8917)</f>
        <v/>
      </c>
      <c r="C8917" s="16" t="str">
        <f>IF('6.標準時間'!$C8917="","",'6.標準時間'!C8917)</f>
        <v/>
      </c>
      <c r="D8917" s="16" t="str">
        <f>IF('6.標準時間'!$C8917="","",'6.標準時間'!E8917)</f>
        <v/>
      </c>
      <c r="E8917" s="171" t="str">
        <f>IF('6.標準時間'!$C8917="","",'6.標準時間'!F8917)</f>
        <v/>
      </c>
      <c r="F8917" s="15" t="str">
        <f t="shared" si="278"/>
        <v/>
      </c>
      <c r="G8917" s="142" t="str">
        <f>IF('6.標準時間'!$C8917="","",'6.標準時間'!H8917)</f>
        <v/>
      </c>
      <c r="H8917" s="142" t="str">
        <f>IF('6.標準時間'!$C8917="","",'6.標準時間'!I8917)</f>
        <v/>
      </c>
      <c r="I8917" s="107" t="str">
        <f>IF(C8917="","",VLOOKUP($C8917,'7.工程別レート'!$C$6:$E$501,3,FALSE))</f>
        <v/>
      </c>
      <c r="J8917" s="108" t="str">
        <f>IF(C8917="","",VLOOKUP($C8917,'7.工程別レート'!$C$6:$E$501,2,FALSE))</f>
        <v/>
      </c>
      <c r="K8917" s="195" t="str">
        <f t="shared" si="279"/>
        <v/>
      </c>
    </row>
    <row r="8918" spans="2:11" ht="18" customHeight="1">
      <c r="B8918" s="16" t="str">
        <f>IF('6.標準時間'!$B8918="","",'6.標準時間'!B8918)</f>
        <v/>
      </c>
      <c r="C8918" s="16" t="str">
        <f>IF('6.標準時間'!$C8918="","",'6.標準時間'!C8918)</f>
        <v/>
      </c>
      <c r="D8918" s="16" t="str">
        <f>IF('6.標準時間'!$C8918="","",'6.標準時間'!E8918)</f>
        <v/>
      </c>
      <c r="E8918" s="171" t="str">
        <f>IF('6.標準時間'!$C8918="","",'6.標準時間'!F8918)</f>
        <v/>
      </c>
      <c r="F8918" s="15" t="str">
        <f t="shared" si="278"/>
        <v/>
      </c>
      <c r="G8918" s="142" t="str">
        <f>IF('6.標準時間'!$C8918="","",'6.標準時間'!H8918)</f>
        <v/>
      </c>
      <c r="H8918" s="142" t="str">
        <f>IF('6.標準時間'!$C8918="","",'6.標準時間'!I8918)</f>
        <v/>
      </c>
      <c r="I8918" s="107" t="str">
        <f>IF(C8918="","",VLOOKUP($C8918,'7.工程別レート'!$C$6:$E$501,3,FALSE))</f>
        <v/>
      </c>
      <c r="J8918" s="108" t="str">
        <f>IF(C8918="","",VLOOKUP($C8918,'7.工程別レート'!$C$6:$E$501,2,FALSE))</f>
        <v/>
      </c>
      <c r="K8918" s="195" t="str">
        <f t="shared" si="279"/>
        <v/>
      </c>
    </row>
    <row r="8919" spans="2:11" ht="18" customHeight="1">
      <c r="B8919" s="16" t="str">
        <f>IF('6.標準時間'!$B8919="","",'6.標準時間'!B8919)</f>
        <v/>
      </c>
      <c r="C8919" s="16" t="str">
        <f>IF('6.標準時間'!$C8919="","",'6.標準時間'!C8919)</f>
        <v/>
      </c>
      <c r="D8919" s="16" t="str">
        <f>IF('6.標準時間'!$C8919="","",'6.標準時間'!E8919)</f>
        <v/>
      </c>
      <c r="E8919" s="171" t="str">
        <f>IF('6.標準時間'!$C8919="","",'6.標準時間'!F8919)</f>
        <v/>
      </c>
      <c r="F8919" s="15" t="str">
        <f t="shared" si="278"/>
        <v/>
      </c>
      <c r="G8919" s="142" t="str">
        <f>IF('6.標準時間'!$C8919="","",'6.標準時間'!H8919)</f>
        <v/>
      </c>
      <c r="H8919" s="142" t="str">
        <f>IF('6.標準時間'!$C8919="","",'6.標準時間'!I8919)</f>
        <v/>
      </c>
      <c r="I8919" s="107" t="str">
        <f>IF(C8919="","",VLOOKUP($C8919,'7.工程別レート'!$C$6:$E$501,3,FALSE))</f>
        <v/>
      </c>
      <c r="J8919" s="108" t="str">
        <f>IF(C8919="","",VLOOKUP($C8919,'7.工程別レート'!$C$6:$E$501,2,FALSE))</f>
        <v/>
      </c>
      <c r="K8919" s="195" t="str">
        <f t="shared" si="279"/>
        <v/>
      </c>
    </row>
    <row r="8920" spans="2:11" ht="18" customHeight="1">
      <c r="B8920" s="16" t="str">
        <f>IF('6.標準時間'!$B8920="","",'6.標準時間'!B8920)</f>
        <v/>
      </c>
      <c r="C8920" s="16" t="str">
        <f>IF('6.標準時間'!$C8920="","",'6.標準時間'!C8920)</f>
        <v/>
      </c>
      <c r="D8920" s="16" t="str">
        <f>IF('6.標準時間'!$C8920="","",'6.標準時間'!E8920)</f>
        <v/>
      </c>
      <c r="E8920" s="171" t="str">
        <f>IF('6.標準時間'!$C8920="","",'6.標準時間'!F8920)</f>
        <v/>
      </c>
      <c r="F8920" s="15" t="str">
        <f t="shared" si="278"/>
        <v/>
      </c>
      <c r="G8920" s="142" t="str">
        <f>IF('6.標準時間'!$C8920="","",'6.標準時間'!H8920)</f>
        <v/>
      </c>
      <c r="H8920" s="142" t="str">
        <f>IF('6.標準時間'!$C8920="","",'6.標準時間'!I8920)</f>
        <v/>
      </c>
      <c r="I8920" s="107" t="str">
        <f>IF(C8920="","",VLOOKUP($C8920,'7.工程別レート'!$C$6:$E$501,3,FALSE))</f>
        <v/>
      </c>
      <c r="J8920" s="108" t="str">
        <f>IF(C8920="","",VLOOKUP($C8920,'7.工程別レート'!$C$6:$E$501,2,FALSE))</f>
        <v/>
      </c>
      <c r="K8920" s="195" t="str">
        <f t="shared" si="279"/>
        <v/>
      </c>
    </row>
    <row r="8921" spans="2:11" ht="18" customHeight="1">
      <c r="B8921" s="16" t="str">
        <f>IF('6.標準時間'!$B8921="","",'6.標準時間'!B8921)</f>
        <v/>
      </c>
      <c r="C8921" s="16" t="str">
        <f>IF('6.標準時間'!$C8921="","",'6.標準時間'!C8921)</f>
        <v/>
      </c>
      <c r="D8921" s="16" t="str">
        <f>IF('6.標準時間'!$C8921="","",'6.標準時間'!E8921)</f>
        <v/>
      </c>
      <c r="E8921" s="171" t="str">
        <f>IF('6.標準時間'!$C8921="","",'6.標準時間'!F8921)</f>
        <v/>
      </c>
      <c r="F8921" s="15" t="str">
        <f t="shared" si="278"/>
        <v/>
      </c>
      <c r="G8921" s="142" t="str">
        <f>IF('6.標準時間'!$C8921="","",'6.標準時間'!H8921)</f>
        <v/>
      </c>
      <c r="H8921" s="142" t="str">
        <f>IF('6.標準時間'!$C8921="","",'6.標準時間'!I8921)</f>
        <v/>
      </c>
      <c r="I8921" s="107" t="str">
        <f>IF(C8921="","",VLOOKUP($C8921,'7.工程別レート'!$C$6:$E$501,3,FALSE))</f>
        <v/>
      </c>
      <c r="J8921" s="108" t="str">
        <f>IF(C8921="","",VLOOKUP($C8921,'7.工程別レート'!$C$6:$E$501,2,FALSE))</f>
        <v/>
      </c>
      <c r="K8921" s="195" t="str">
        <f t="shared" si="279"/>
        <v/>
      </c>
    </row>
    <row r="8922" spans="2:11" ht="18" customHeight="1">
      <c r="B8922" s="16" t="str">
        <f>IF('6.標準時間'!$B8922="","",'6.標準時間'!B8922)</f>
        <v/>
      </c>
      <c r="C8922" s="16" t="str">
        <f>IF('6.標準時間'!$C8922="","",'6.標準時間'!C8922)</f>
        <v/>
      </c>
      <c r="D8922" s="16" t="str">
        <f>IF('6.標準時間'!$C8922="","",'6.標準時間'!E8922)</f>
        <v/>
      </c>
      <c r="E8922" s="171" t="str">
        <f>IF('6.標準時間'!$C8922="","",'6.標準時間'!F8922)</f>
        <v/>
      </c>
      <c r="F8922" s="15" t="str">
        <f t="shared" si="278"/>
        <v/>
      </c>
      <c r="G8922" s="142" t="str">
        <f>IF('6.標準時間'!$C8922="","",'6.標準時間'!H8922)</f>
        <v/>
      </c>
      <c r="H8922" s="142" t="str">
        <f>IF('6.標準時間'!$C8922="","",'6.標準時間'!I8922)</f>
        <v/>
      </c>
      <c r="I8922" s="107" t="str">
        <f>IF(C8922="","",VLOOKUP($C8922,'7.工程別レート'!$C$6:$E$501,3,FALSE))</f>
        <v/>
      </c>
      <c r="J8922" s="108" t="str">
        <f>IF(C8922="","",VLOOKUP($C8922,'7.工程別レート'!$C$6:$E$501,2,FALSE))</f>
        <v/>
      </c>
      <c r="K8922" s="195" t="str">
        <f t="shared" si="279"/>
        <v/>
      </c>
    </row>
    <row r="8923" spans="2:11" ht="18" customHeight="1">
      <c r="B8923" s="16" t="str">
        <f>IF('6.標準時間'!$B8923="","",'6.標準時間'!B8923)</f>
        <v/>
      </c>
      <c r="C8923" s="16" t="str">
        <f>IF('6.標準時間'!$C8923="","",'6.標準時間'!C8923)</f>
        <v/>
      </c>
      <c r="D8923" s="16" t="str">
        <f>IF('6.標準時間'!$C8923="","",'6.標準時間'!E8923)</f>
        <v/>
      </c>
      <c r="E8923" s="171" t="str">
        <f>IF('6.標準時間'!$C8923="","",'6.標準時間'!F8923)</f>
        <v/>
      </c>
      <c r="F8923" s="15" t="str">
        <f t="shared" si="278"/>
        <v/>
      </c>
      <c r="G8923" s="142" t="str">
        <f>IF('6.標準時間'!$C8923="","",'6.標準時間'!H8923)</f>
        <v/>
      </c>
      <c r="H8923" s="142" t="str">
        <f>IF('6.標準時間'!$C8923="","",'6.標準時間'!I8923)</f>
        <v/>
      </c>
      <c r="I8923" s="107" t="str">
        <f>IF(C8923="","",VLOOKUP($C8923,'7.工程別レート'!$C$6:$E$501,3,FALSE))</f>
        <v/>
      </c>
      <c r="J8923" s="108" t="str">
        <f>IF(C8923="","",VLOOKUP($C8923,'7.工程別レート'!$C$6:$E$501,2,FALSE))</f>
        <v/>
      </c>
      <c r="K8923" s="195" t="str">
        <f t="shared" si="279"/>
        <v/>
      </c>
    </row>
    <row r="8924" spans="2:11" ht="18" customHeight="1">
      <c r="B8924" s="16" t="str">
        <f>IF('6.標準時間'!$B8924="","",'6.標準時間'!B8924)</f>
        <v/>
      </c>
      <c r="C8924" s="16" t="str">
        <f>IF('6.標準時間'!$C8924="","",'6.標準時間'!C8924)</f>
        <v/>
      </c>
      <c r="D8924" s="16" t="str">
        <f>IF('6.標準時間'!$C8924="","",'6.標準時間'!E8924)</f>
        <v/>
      </c>
      <c r="E8924" s="171" t="str">
        <f>IF('6.標準時間'!$C8924="","",'6.標準時間'!F8924)</f>
        <v/>
      </c>
      <c r="F8924" s="15" t="str">
        <f t="shared" si="278"/>
        <v/>
      </c>
      <c r="G8924" s="142" t="str">
        <f>IF('6.標準時間'!$C8924="","",'6.標準時間'!H8924)</f>
        <v/>
      </c>
      <c r="H8924" s="142" t="str">
        <f>IF('6.標準時間'!$C8924="","",'6.標準時間'!I8924)</f>
        <v/>
      </c>
      <c r="I8924" s="107" t="str">
        <f>IF(C8924="","",VLOOKUP($C8924,'7.工程別レート'!$C$6:$E$501,3,FALSE))</f>
        <v/>
      </c>
      <c r="J8924" s="108" t="str">
        <f>IF(C8924="","",VLOOKUP($C8924,'7.工程別レート'!$C$6:$E$501,2,FALSE))</f>
        <v/>
      </c>
      <c r="K8924" s="195" t="str">
        <f t="shared" si="279"/>
        <v/>
      </c>
    </row>
    <row r="8925" spans="2:11" ht="18" customHeight="1">
      <c r="B8925" s="16" t="str">
        <f>IF('6.標準時間'!$B8925="","",'6.標準時間'!B8925)</f>
        <v/>
      </c>
      <c r="C8925" s="16" t="str">
        <f>IF('6.標準時間'!$C8925="","",'6.標準時間'!C8925)</f>
        <v/>
      </c>
      <c r="D8925" s="16" t="str">
        <f>IF('6.標準時間'!$C8925="","",'6.標準時間'!E8925)</f>
        <v/>
      </c>
      <c r="E8925" s="171" t="str">
        <f>IF('6.標準時間'!$C8925="","",'6.標準時間'!F8925)</f>
        <v/>
      </c>
      <c r="F8925" s="15" t="str">
        <f t="shared" si="278"/>
        <v/>
      </c>
      <c r="G8925" s="142" t="str">
        <f>IF('6.標準時間'!$C8925="","",'6.標準時間'!H8925)</f>
        <v/>
      </c>
      <c r="H8925" s="142" t="str">
        <f>IF('6.標準時間'!$C8925="","",'6.標準時間'!I8925)</f>
        <v/>
      </c>
      <c r="I8925" s="107" t="str">
        <f>IF(C8925="","",VLOOKUP($C8925,'7.工程別レート'!$C$6:$E$501,3,FALSE))</f>
        <v/>
      </c>
      <c r="J8925" s="108" t="str">
        <f>IF(C8925="","",VLOOKUP($C8925,'7.工程別レート'!$C$6:$E$501,2,FALSE))</f>
        <v/>
      </c>
      <c r="K8925" s="195" t="str">
        <f t="shared" si="279"/>
        <v/>
      </c>
    </row>
    <row r="8926" spans="2:11" ht="18" customHeight="1">
      <c r="B8926" s="16" t="str">
        <f>IF('6.標準時間'!$B8926="","",'6.標準時間'!B8926)</f>
        <v/>
      </c>
      <c r="C8926" s="16" t="str">
        <f>IF('6.標準時間'!$C8926="","",'6.標準時間'!C8926)</f>
        <v/>
      </c>
      <c r="D8926" s="16" t="str">
        <f>IF('6.標準時間'!$C8926="","",'6.標準時間'!E8926)</f>
        <v/>
      </c>
      <c r="E8926" s="171" t="str">
        <f>IF('6.標準時間'!$C8926="","",'6.標準時間'!F8926)</f>
        <v/>
      </c>
      <c r="F8926" s="15" t="str">
        <f t="shared" si="278"/>
        <v/>
      </c>
      <c r="G8926" s="142" t="str">
        <f>IF('6.標準時間'!$C8926="","",'6.標準時間'!H8926)</f>
        <v/>
      </c>
      <c r="H8926" s="142" t="str">
        <f>IF('6.標準時間'!$C8926="","",'6.標準時間'!I8926)</f>
        <v/>
      </c>
      <c r="I8926" s="107" t="str">
        <f>IF(C8926="","",VLOOKUP($C8926,'7.工程別レート'!$C$6:$E$501,3,FALSE))</f>
        <v/>
      </c>
      <c r="J8926" s="108" t="str">
        <f>IF(C8926="","",VLOOKUP($C8926,'7.工程別レート'!$C$6:$E$501,2,FALSE))</f>
        <v/>
      </c>
      <c r="K8926" s="195" t="str">
        <f t="shared" si="279"/>
        <v/>
      </c>
    </row>
    <row r="8927" spans="2:11" ht="18" customHeight="1">
      <c r="B8927" s="16" t="str">
        <f>IF('6.標準時間'!$B8927="","",'6.標準時間'!B8927)</f>
        <v/>
      </c>
      <c r="C8927" s="16" t="str">
        <f>IF('6.標準時間'!$C8927="","",'6.標準時間'!C8927)</f>
        <v/>
      </c>
      <c r="D8927" s="16" t="str">
        <f>IF('6.標準時間'!$C8927="","",'6.標準時間'!E8927)</f>
        <v/>
      </c>
      <c r="E8927" s="171" t="str">
        <f>IF('6.標準時間'!$C8927="","",'6.標準時間'!F8927)</f>
        <v/>
      </c>
      <c r="F8927" s="15" t="str">
        <f t="shared" si="278"/>
        <v/>
      </c>
      <c r="G8927" s="142" t="str">
        <f>IF('6.標準時間'!$C8927="","",'6.標準時間'!H8927)</f>
        <v/>
      </c>
      <c r="H8927" s="142" t="str">
        <f>IF('6.標準時間'!$C8927="","",'6.標準時間'!I8927)</f>
        <v/>
      </c>
      <c r="I8927" s="107" t="str">
        <f>IF(C8927="","",VLOOKUP($C8927,'7.工程別レート'!$C$6:$E$501,3,FALSE))</f>
        <v/>
      </c>
      <c r="J8927" s="108" t="str">
        <f>IF(C8927="","",VLOOKUP($C8927,'7.工程別レート'!$C$6:$E$501,2,FALSE))</f>
        <v/>
      </c>
      <c r="K8927" s="195" t="str">
        <f t="shared" si="279"/>
        <v/>
      </c>
    </row>
    <row r="8928" spans="2:11" ht="18" customHeight="1">
      <c r="B8928" s="16" t="str">
        <f>IF('6.標準時間'!$B8928="","",'6.標準時間'!B8928)</f>
        <v/>
      </c>
      <c r="C8928" s="16" t="str">
        <f>IF('6.標準時間'!$C8928="","",'6.標準時間'!C8928)</f>
        <v/>
      </c>
      <c r="D8928" s="16" t="str">
        <f>IF('6.標準時間'!$C8928="","",'6.標準時間'!E8928)</f>
        <v/>
      </c>
      <c r="E8928" s="171" t="str">
        <f>IF('6.標準時間'!$C8928="","",'6.標準時間'!F8928)</f>
        <v/>
      </c>
      <c r="F8928" s="15" t="str">
        <f t="shared" si="278"/>
        <v/>
      </c>
      <c r="G8928" s="142" t="str">
        <f>IF('6.標準時間'!$C8928="","",'6.標準時間'!H8928)</f>
        <v/>
      </c>
      <c r="H8928" s="142" t="str">
        <f>IF('6.標準時間'!$C8928="","",'6.標準時間'!I8928)</f>
        <v/>
      </c>
      <c r="I8928" s="107" t="str">
        <f>IF(C8928="","",VLOOKUP($C8928,'7.工程別レート'!$C$6:$E$501,3,FALSE))</f>
        <v/>
      </c>
      <c r="J8928" s="108" t="str">
        <f>IF(C8928="","",VLOOKUP($C8928,'7.工程別レート'!$C$6:$E$501,2,FALSE))</f>
        <v/>
      </c>
      <c r="K8928" s="195" t="str">
        <f t="shared" si="279"/>
        <v/>
      </c>
    </row>
    <row r="8929" spans="2:11" ht="18" customHeight="1">
      <c r="B8929" s="16" t="str">
        <f>IF('6.標準時間'!$B8929="","",'6.標準時間'!B8929)</f>
        <v/>
      </c>
      <c r="C8929" s="16" t="str">
        <f>IF('6.標準時間'!$C8929="","",'6.標準時間'!C8929)</f>
        <v/>
      </c>
      <c r="D8929" s="16" t="str">
        <f>IF('6.標準時間'!$C8929="","",'6.標準時間'!E8929)</f>
        <v/>
      </c>
      <c r="E8929" s="171" t="str">
        <f>IF('6.標準時間'!$C8929="","",'6.標準時間'!F8929)</f>
        <v/>
      </c>
      <c r="F8929" s="15" t="str">
        <f t="shared" si="278"/>
        <v/>
      </c>
      <c r="G8929" s="142" t="str">
        <f>IF('6.標準時間'!$C8929="","",'6.標準時間'!H8929)</f>
        <v/>
      </c>
      <c r="H8929" s="142" t="str">
        <f>IF('6.標準時間'!$C8929="","",'6.標準時間'!I8929)</f>
        <v/>
      </c>
      <c r="I8929" s="107" t="str">
        <f>IF(C8929="","",VLOOKUP($C8929,'7.工程別レート'!$C$6:$E$501,3,FALSE))</f>
        <v/>
      </c>
      <c r="J8929" s="108" t="str">
        <f>IF(C8929="","",VLOOKUP($C8929,'7.工程別レート'!$C$6:$E$501,2,FALSE))</f>
        <v/>
      </c>
      <c r="K8929" s="195" t="str">
        <f t="shared" si="279"/>
        <v/>
      </c>
    </row>
    <row r="8930" spans="2:11" ht="18" customHeight="1">
      <c r="B8930" s="16" t="str">
        <f>IF('6.標準時間'!$B8930="","",'6.標準時間'!B8930)</f>
        <v/>
      </c>
      <c r="C8930" s="16" t="str">
        <f>IF('6.標準時間'!$C8930="","",'6.標準時間'!C8930)</f>
        <v/>
      </c>
      <c r="D8930" s="16" t="str">
        <f>IF('6.標準時間'!$C8930="","",'6.標準時間'!E8930)</f>
        <v/>
      </c>
      <c r="E8930" s="171" t="str">
        <f>IF('6.標準時間'!$C8930="","",'6.標準時間'!F8930)</f>
        <v/>
      </c>
      <c r="F8930" s="15" t="str">
        <f t="shared" si="278"/>
        <v/>
      </c>
      <c r="G8930" s="142" t="str">
        <f>IF('6.標準時間'!$C8930="","",'6.標準時間'!H8930)</f>
        <v/>
      </c>
      <c r="H8930" s="142" t="str">
        <f>IF('6.標準時間'!$C8930="","",'6.標準時間'!I8930)</f>
        <v/>
      </c>
      <c r="I8930" s="107" t="str">
        <f>IF(C8930="","",VLOOKUP($C8930,'7.工程別レート'!$C$6:$E$501,3,FALSE))</f>
        <v/>
      </c>
      <c r="J8930" s="108" t="str">
        <f>IF(C8930="","",VLOOKUP($C8930,'7.工程別レート'!$C$6:$E$501,2,FALSE))</f>
        <v/>
      </c>
      <c r="K8930" s="195" t="str">
        <f t="shared" si="279"/>
        <v/>
      </c>
    </row>
    <row r="8931" spans="2:11" ht="18" customHeight="1">
      <c r="B8931" s="16" t="str">
        <f>IF('6.標準時間'!$B8931="","",'6.標準時間'!B8931)</f>
        <v/>
      </c>
      <c r="C8931" s="16" t="str">
        <f>IF('6.標準時間'!$C8931="","",'6.標準時間'!C8931)</f>
        <v/>
      </c>
      <c r="D8931" s="16" t="str">
        <f>IF('6.標準時間'!$C8931="","",'6.標準時間'!E8931)</f>
        <v/>
      </c>
      <c r="E8931" s="171" t="str">
        <f>IF('6.標準時間'!$C8931="","",'6.標準時間'!F8931)</f>
        <v/>
      </c>
      <c r="F8931" s="15" t="str">
        <f t="shared" si="278"/>
        <v/>
      </c>
      <c r="G8931" s="142" t="str">
        <f>IF('6.標準時間'!$C8931="","",'6.標準時間'!H8931)</f>
        <v/>
      </c>
      <c r="H8931" s="142" t="str">
        <f>IF('6.標準時間'!$C8931="","",'6.標準時間'!I8931)</f>
        <v/>
      </c>
      <c r="I8931" s="107" t="str">
        <f>IF(C8931="","",VLOOKUP($C8931,'7.工程別レート'!$C$6:$E$501,3,FALSE))</f>
        <v/>
      </c>
      <c r="J8931" s="108" t="str">
        <f>IF(C8931="","",VLOOKUP($C8931,'7.工程別レート'!$C$6:$E$501,2,FALSE))</f>
        <v/>
      </c>
      <c r="K8931" s="195" t="str">
        <f t="shared" si="279"/>
        <v/>
      </c>
    </row>
    <row r="8932" spans="2:11" ht="18" customHeight="1">
      <c r="B8932" s="16" t="str">
        <f>IF('6.標準時間'!$B8932="","",'6.標準時間'!B8932)</f>
        <v/>
      </c>
      <c r="C8932" s="16" t="str">
        <f>IF('6.標準時間'!$C8932="","",'6.標準時間'!C8932)</f>
        <v/>
      </c>
      <c r="D8932" s="16" t="str">
        <f>IF('6.標準時間'!$C8932="","",'6.標準時間'!E8932)</f>
        <v/>
      </c>
      <c r="E8932" s="171" t="str">
        <f>IF('6.標準時間'!$C8932="","",'6.標準時間'!F8932)</f>
        <v/>
      </c>
      <c r="F8932" s="15" t="str">
        <f t="shared" si="278"/>
        <v/>
      </c>
      <c r="G8932" s="142" t="str">
        <f>IF('6.標準時間'!$C8932="","",'6.標準時間'!H8932)</f>
        <v/>
      </c>
      <c r="H8932" s="142" t="str">
        <f>IF('6.標準時間'!$C8932="","",'6.標準時間'!I8932)</f>
        <v/>
      </c>
      <c r="I8932" s="107" t="str">
        <f>IF(C8932="","",VLOOKUP($C8932,'7.工程別レート'!$C$6:$E$501,3,FALSE))</f>
        <v/>
      </c>
      <c r="J8932" s="108" t="str">
        <f>IF(C8932="","",VLOOKUP($C8932,'7.工程別レート'!$C$6:$E$501,2,FALSE))</f>
        <v/>
      </c>
      <c r="K8932" s="195" t="str">
        <f t="shared" si="279"/>
        <v/>
      </c>
    </row>
    <row r="8933" spans="2:11" ht="18" customHeight="1">
      <c r="B8933" s="16" t="str">
        <f>IF('6.標準時間'!$B8933="","",'6.標準時間'!B8933)</f>
        <v/>
      </c>
      <c r="C8933" s="16" t="str">
        <f>IF('6.標準時間'!$C8933="","",'6.標準時間'!C8933)</f>
        <v/>
      </c>
      <c r="D8933" s="16" t="str">
        <f>IF('6.標準時間'!$C8933="","",'6.標準時間'!E8933)</f>
        <v/>
      </c>
      <c r="E8933" s="171" t="str">
        <f>IF('6.標準時間'!$C8933="","",'6.標準時間'!F8933)</f>
        <v/>
      </c>
      <c r="F8933" s="15" t="str">
        <f t="shared" si="278"/>
        <v/>
      </c>
      <c r="G8933" s="142" t="str">
        <f>IF('6.標準時間'!$C8933="","",'6.標準時間'!H8933)</f>
        <v/>
      </c>
      <c r="H8933" s="142" t="str">
        <f>IF('6.標準時間'!$C8933="","",'6.標準時間'!I8933)</f>
        <v/>
      </c>
      <c r="I8933" s="107" t="str">
        <f>IF(C8933="","",VLOOKUP($C8933,'7.工程別レート'!$C$6:$E$501,3,FALSE))</f>
        <v/>
      </c>
      <c r="J8933" s="108" t="str">
        <f>IF(C8933="","",VLOOKUP($C8933,'7.工程別レート'!$C$6:$E$501,2,FALSE))</f>
        <v/>
      </c>
      <c r="K8933" s="195" t="str">
        <f t="shared" si="279"/>
        <v/>
      </c>
    </row>
    <row r="8934" spans="2:11" ht="18" customHeight="1">
      <c r="B8934" s="16" t="str">
        <f>IF('6.標準時間'!$B8934="","",'6.標準時間'!B8934)</f>
        <v/>
      </c>
      <c r="C8934" s="16" t="str">
        <f>IF('6.標準時間'!$C8934="","",'6.標準時間'!C8934)</f>
        <v/>
      </c>
      <c r="D8934" s="16" t="str">
        <f>IF('6.標準時間'!$C8934="","",'6.標準時間'!E8934)</f>
        <v/>
      </c>
      <c r="E8934" s="171" t="str">
        <f>IF('6.標準時間'!$C8934="","",'6.標準時間'!F8934)</f>
        <v/>
      </c>
      <c r="F8934" s="15" t="str">
        <f t="shared" si="278"/>
        <v/>
      </c>
      <c r="G8934" s="142" t="str">
        <f>IF('6.標準時間'!$C8934="","",'6.標準時間'!H8934)</f>
        <v/>
      </c>
      <c r="H8934" s="142" t="str">
        <f>IF('6.標準時間'!$C8934="","",'6.標準時間'!I8934)</f>
        <v/>
      </c>
      <c r="I8934" s="107" t="str">
        <f>IF(C8934="","",VLOOKUP($C8934,'7.工程別レート'!$C$6:$E$501,3,FALSE))</f>
        <v/>
      </c>
      <c r="J8934" s="108" t="str">
        <f>IF(C8934="","",VLOOKUP($C8934,'7.工程別レート'!$C$6:$E$501,2,FALSE))</f>
        <v/>
      </c>
      <c r="K8934" s="195" t="str">
        <f t="shared" si="279"/>
        <v/>
      </c>
    </row>
    <row r="8935" spans="2:11" ht="18" customHeight="1">
      <c r="B8935" s="16" t="str">
        <f>IF('6.標準時間'!$B8935="","",'6.標準時間'!B8935)</f>
        <v/>
      </c>
      <c r="C8935" s="16" t="str">
        <f>IF('6.標準時間'!$C8935="","",'6.標準時間'!C8935)</f>
        <v/>
      </c>
      <c r="D8935" s="16" t="str">
        <f>IF('6.標準時間'!$C8935="","",'6.標準時間'!E8935)</f>
        <v/>
      </c>
      <c r="E8935" s="171" t="str">
        <f>IF('6.標準時間'!$C8935="","",'6.標準時間'!F8935)</f>
        <v/>
      </c>
      <c r="F8935" s="15" t="str">
        <f t="shared" si="278"/>
        <v/>
      </c>
      <c r="G8935" s="142" t="str">
        <f>IF('6.標準時間'!$C8935="","",'6.標準時間'!H8935)</f>
        <v/>
      </c>
      <c r="H8935" s="142" t="str">
        <f>IF('6.標準時間'!$C8935="","",'6.標準時間'!I8935)</f>
        <v/>
      </c>
      <c r="I8935" s="107" t="str">
        <f>IF(C8935="","",VLOOKUP($C8935,'7.工程別レート'!$C$6:$E$501,3,FALSE))</f>
        <v/>
      </c>
      <c r="J8935" s="108" t="str">
        <f>IF(C8935="","",VLOOKUP($C8935,'7.工程別レート'!$C$6:$E$501,2,FALSE))</f>
        <v/>
      </c>
      <c r="K8935" s="195" t="str">
        <f t="shared" si="279"/>
        <v/>
      </c>
    </row>
    <row r="8936" spans="2:11" ht="18" customHeight="1">
      <c r="B8936" s="16" t="str">
        <f>IF('6.標準時間'!$B8936="","",'6.標準時間'!B8936)</f>
        <v/>
      </c>
      <c r="C8936" s="16" t="str">
        <f>IF('6.標準時間'!$C8936="","",'6.標準時間'!C8936)</f>
        <v/>
      </c>
      <c r="D8936" s="16" t="str">
        <f>IF('6.標準時間'!$C8936="","",'6.標準時間'!E8936)</f>
        <v/>
      </c>
      <c r="E8936" s="171" t="str">
        <f>IF('6.標準時間'!$C8936="","",'6.標準時間'!F8936)</f>
        <v/>
      </c>
      <c r="F8936" s="15" t="str">
        <f t="shared" si="278"/>
        <v/>
      </c>
      <c r="G8936" s="142" t="str">
        <f>IF('6.標準時間'!$C8936="","",'6.標準時間'!H8936)</f>
        <v/>
      </c>
      <c r="H8936" s="142" t="str">
        <f>IF('6.標準時間'!$C8936="","",'6.標準時間'!I8936)</f>
        <v/>
      </c>
      <c r="I8936" s="107" t="str">
        <f>IF(C8936="","",VLOOKUP($C8936,'7.工程別レート'!$C$6:$E$501,3,FALSE))</f>
        <v/>
      </c>
      <c r="J8936" s="108" t="str">
        <f>IF(C8936="","",VLOOKUP($C8936,'7.工程別レート'!$C$6:$E$501,2,FALSE))</f>
        <v/>
      </c>
      <c r="K8936" s="195" t="str">
        <f t="shared" si="279"/>
        <v/>
      </c>
    </row>
    <row r="8937" spans="2:11" ht="18" customHeight="1">
      <c r="B8937" s="16" t="str">
        <f>IF('6.標準時間'!$B8937="","",'6.標準時間'!B8937)</f>
        <v/>
      </c>
      <c r="C8937" s="16" t="str">
        <f>IF('6.標準時間'!$C8937="","",'6.標準時間'!C8937)</f>
        <v/>
      </c>
      <c r="D8937" s="16" t="str">
        <f>IF('6.標準時間'!$C8937="","",'6.標準時間'!E8937)</f>
        <v/>
      </c>
      <c r="E8937" s="171" t="str">
        <f>IF('6.標準時間'!$C8937="","",'6.標準時間'!F8937)</f>
        <v/>
      </c>
      <c r="F8937" s="15" t="str">
        <f t="shared" si="278"/>
        <v/>
      </c>
      <c r="G8937" s="142" t="str">
        <f>IF('6.標準時間'!$C8937="","",'6.標準時間'!H8937)</f>
        <v/>
      </c>
      <c r="H8937" s="142" t="str">
        <f>IF('6.標準時間'!$C8937="","",'6.標準時間'!I8937)</f>
        <v/>
      </c>
      <c r="I8937" s="107" t="str">
        <f>IF(C8937="","",VLOOKUP($C8937,'7.工程別レート'!$C$6:$E$501,3,FALSE))</f>
        <v/>
      </c>
      <c r="J8937" s="108" t="str">
        <f>IF(C8937="","",VLOOKUP($C8937,'7.工程別レート'!$C$6:$E$501,2,FALSE))</f>
        <v/>
      </c>
      <c r="K8937" s="195" t="str">
        <f t="shared" si="279"/>
        <v/>
      </c>
    </row>
    <row r="8938" spans="2:11" ht="18" customHeight="1">
      <c r="B8938" s="16" t="str">
        <f>IF('6.標準時間'!$B8938="","",'6.標準時間'!B8938)</f>
        <v/>
      </c>
      <c r="C8938" s="16" t="str">
        <f>IF('6.標準時間'!$C8938="","",'6.標準時間'!C8938)</f>
        <v/>
      </c>
      <c r="D8938" s="16" t="str">
        <f>IF('6.標準時間'!$C8938="","",'6.標準時間'!E8938)</f>
        <v/>
      </c>
      <c r="E8938" s="171" t="str">
        <f>IF('6.標準時間'!$C8938="","",'6.標準時間'!F8938)</f>
        <v/>
      </c>
      <c r="F8938" s="15" t="str">
        <f t="shared" si="278"/>
        <v/>
      </c>
      <c r="G8938" s="142" t="str">
        <f>IF('6.標準時間'!$C8938="","",'6.標準時間'!H8938)</f>
        <v/>
      </c>
      <c r="H8938" s="142" t="str">
        <f>IF('6.標準時間'!$C8938="","",'6.標準時間'!I8938)</f>
        <v/>
      </c>
      <c r="I8938" s="107" t="str">
        <f>IF(C8938="","",VLOOKUP($C8938,'7.工程別レート'!$C$6:$E$501,3,FALSE))</f>
        <v/>
      </c>
      <c r="J8938" s="108" t="str">
        <f>IF(C8938="","",VLOOKUP($C8938,'7.工程別レート'!$C$6:$E$501,2,FALSE))</f>
        <v/>
      </c>
      <c r="K8938" s="195" t="str">
        <f t="shared" si="279"/>
        <v/>
      </c>
    </row>
    <row r="8939" spans="2:11" ht="18" customHeight="1">
      <c r="B8939" s="16" t="str">
        <f>IF('6.標準時間'!$B8939="","",'6.標準時間'!B8939)</f>
        <v/>
      </c>
      <c r="C8939" s="16" t="str">
        <f>IF('6.標準時間'!$C8939="","",'6.標準時間'!C8939)</f>
        <v/>
      </c>
      <c r="D8939" s="16" t="str">
        <f>IF('6.標準時間'!$C8939="","",'6.標準時間'!E8939)</f>
        <v/>
      </c>
      <c r="E8939" s="171" t="str">
        <f>IF('6.標準時間'!$C8939="","",'6.標準時間'!F8939)</f>
        <v/>
      </c>
      <c r="F8939" s="15" t="str">
        <f t="shared" si="278"/>
        <v/>
      </c>
      <c r="G8939" s="142" t="str">
        <f>IF('6.標準時間'!$C8939="","",'6.標準時間'!H8939)</f>
        <v/>
      </c>
      <c r="H8939" s="142" t="str">
        <f>IF('6.標準時間'!$C8939="","",'6.標準時間'!I8939)</f>
        <v/>
      </c>
      <c r="I8939" s="107" t="str">
        <f>IF(C8939="","",VLOOKUP($C8939,'7.工程別レート'!$C$6:$E$501,3,FALSE))</f>
        <v/>
      </c>
      <c r="J8939" s="108" t="str">
        <f>IF(C8939="","",VLOOKUP($C8939,'7.工程別レート'!$C$6:$E$501,2,FALSE))</f>
        <v/>
      </c>
      <c r="K8939" s="195" t="str">
        <f t="shared" si="279"/>
        <v/>
      </c>
    </row>
    <row r="8940" spans="2:11" ht="18" customHeight="1">
      <c r="B8940" s="16" t="str">
        <f>IF('6.標準時間'!$B8940="","",'6.標準時間'!B8940)</f>
        <v/>
      </c>
      <c r="C8940" s="16" t="str">
        <f>IF('6.標準時間'!$C8940="","",'6.標準時間'!C8940)</f>
        <v/>
      </c>
      <c r="D8940" s="16" t="str">
        <f>IF('6.標準時間'!$C8940="","",'6.標準時間'!E8940)</f>
        <v/>
      </c>
      <c r="E8940" s="171" t="str">
        <f>IF('6.標準時間'!$C8940="","",'6.標準時間'!F8940)</f>
        <v/>
      </c>
      <c r="F8940" s="15" t="str">
        <f t="shared" si="278"/>
        <v/>
      </c>
      <c r="G8940" s="142" t="str">
        <f>IF('6.標準時間'!$C8940="","",'6.標準時間'!H8940)</f>
        <v/>
      </c>
      <c r="H8940" s="142" t="str">
        <f>IF('6.標準時間'!$C8940="","",'6.標準時間'!I8940)</f>
        <v/>
      </c>
      <c r="I8940" s="107" t="str">
        <f>IF(C8940="","",VLOOKUP($C8940,'7.工程別レート'!$C$6:$E$501,3,FALSE))</f>
        <v/>
      </c>
      <c r="J8940" s="108" t="str">
        <f>IF(C8940="","",VLOOKUP($C8940,'7.工程別レート'!$C$6:$E$501,2,FALSE))</f>
        <v/>
      </c>
      <c r="K8940" s="195" t="str">
        <f t="shared" si="279"/>
        <v/>
      </c>
    </row>
    <row r="8941" spans="2:11" ht="18" customHeight="1">
      <c r="B8941" s="16" t="str">
        <f>IF('6.標準時間'!$B8941="","",'6.標準時間'!B8941)</f>
        <v/>
      </c>
      <c r="C8941" s="16" t="str">
        <f>IF('6.標準時間'!$C8941="","",'6.標準時間'!C8941)</f>
        <v/>
      </c>
      <c r="D8941" s="16" t="str">
        <f>IF('6.標準時間'!$C8941="","",'6.標準時間'!E8941)</f>
        <v/>
      </c>
      <c r="E8941" s="171" t="str">
        <f>IF('6.標準時間'!$C8941="","",'6.標準時間'!F8941)</f>
        <v/>
      </c>
      <c r="F8941" s="15" t="str">
        <f t="shared" si="278"/>
        <v/>
      </c>
      <c r="G8941" s="142" t="str">
        <f>IF('6.標準時間'!$C8941="","",'6.標準時間'!H8941)</f>
        <v/>
      </c>
      <c r="H8941" s="142" t="str">
        <f>IF('6.標準時間'!$C8941="","",'6.標準時間'!I8941)</f>
        <v/>
      </c>
      <c r="I8941" s="107" t="str">
        <f>IF(C8941="","",VLOOKUP($C8941,'7.工程別レート'!$C$6:$E$501,3,FALSE))</f>
        <v/>
      </c>
      <c r="J8941" s="108" t="str">
        <f>IF(C8941="","",VLOOKUP($C8941,'7.工程別レート'!$C$6:$E$501,2,FALSE))</f>
        <v/>
      </c>
      <c r="K8941" s="195" t="str">
        <f t="shared" si="279"/>
        <v/>
      </c>
    </row>
    <row r="8942" spans="2:11" ht="18" customHeight="1">
      <c r="B8942" s="16" t="str">
        <f>IF('6.標準時間'!$B8942="","",'6.標準時間'!B8942)</f>
        <v/>
      </c>
      <c r="C8942" s="16" t="str">
        <f>IF('6.標準時間'!$C8942="","",'6.標準時間'!C8942)</f>
        <v/>
      </c>
      <c r="D8942" s="16" t="str">
        <f>IF('6.標準時間'!$C8942="","",'6.標準時間'!E8942)</f>
        <v/>
      </c>
      <c r="E8942" s="171" t="str">
        <f>IF('6.標準時間'!$C8942="","",'6.標準時間'!F8942)</f>
        <v/>
      </c>
      <c r="F8942" s="15" t="str">
        <f t="shared" si="278"/>
        <v/>
      </c>
      <c r="G8942" s="142" t="str">
        <f>IF('6.標準時間'!$C8942="","",'6.標準時間'!H8942)</f>
        <v/>
      </c>
      <c r="H8942" s="142" t="str">
        <f>IF('6.標準時間'!$C8942="","",'6.標準時間'!I8942)</f>
        <v/>
      </c>
      <c r="I8942" s="107" t="str">
        <f>IF(C8942="","",VLOOKUP($C8942,'7.工程別レート'!$C$6:$E$501,3,FALSE))</f>
        <v/>
      </c>
      <c r="J8942" s="108" t="str">
        <f>IF(C8942="","",VLOOKUP($C8942,'7.工程別レート'!$C$6:$E$501,2,FALSE))</f>
        <v/>
      </c>
      <c r="K8942" s="195" t="str">
        <f t="shared" si="279"/>
        <v/>
      </c>
    </row>
    <row r="8943" spans="2:11" ht="18" customHeight="1">
      <c r="B8943" s="16" t="str">
        <f>IF('6.標準時間'!$B8943="","",'6.標準時間'!B8943)</f>
        <v/>
      </c>
      <c r="C8943" s="16" t="str">
        <f>IF('6.標準時間'!$C8943="","",'6.標準時間'!C8943)</f>
        <v/>
      </c>
      <c r="D8943" s="16" t="str">
        <f>IF('6.標準時間'!$C8943="","",'6.標準時間'!E8943)</f>
        <v/>
      </c>
      <c r="E8943" s="171" t="str">
        <f>IF('6.標準時間'!$C8943="","",'6.標準時間'!F8943)</f>
        <v/>
      </c>
      <c r="F8943" s="15" t="str">
        <f t="shared" si="278"/>
        <v/>
      </c>
      <c r="G8943" s="142" t="str">
        <f>IF('6.標準時間'!$C8943="","",'6.標準時間'!H8943)</f>
        <v/>
      </c>
      <c r="H8943" s="142" t="str">
        <f>IF('6.標準時間'!$C8943="","",'6.標準時間'!I8943)</f>
        <v/>
      </c>
      <c r="I8943" s="107" t="str">
        <f>IF(C8943="","",VLOOKUP($C8943,'7.工程別レート'!$C$6:$E$501,3,FALSE))</f>
        <v/>
      </c>
      <c r="J8943" s="108" t="str">
        <f>IF(C8943="","",VLOOKUP($C8943,'7.工程別レート'!$C$6:$E$501,2,FALSE))</f>
        <v/>
      </c>
      <c r="K8943" s="195" t="str">
        <f t="shared" si="279"/>
        <v/>
      </c>
    </row>
    <row r="8944" spans="2:11" ht="18" customHeight="1">
      <c r="B8944" s="16" t="str">
        <f>IF('6.標準時間'!$B8944="","",'6.標準時間'!B8944)</f>
        <v/>
      </c>
      <c r="C8944" s="16" t="str">
        <f>IF('6.標準時間'!$C8944="","",'6.標準時間'!C8944)</f>
        <v/>
      </c>
      <c r="D8944" s="16" t="str">
        <f>IF('6.標準時間'!$C8944="","",'6.標準時間'!E8944)</f>
        <v/>
      </c>
      <c r="E8944" s="171" t="str">
        <f>IF('6.標準時間'!$C8944="","",'6.標準時間'!F8944)</f>
        <v/>
      </c>
      <c r="F8944" s="15" t="str">
        <f t="shared" si="278"/>
        <v/>
      </c>
      <c r="G8944" s="142" t="str">
        <f>IF('6.標準時間'!$C8944="","",'6.標準時間'!H8944)</f>
        <v/>
      </c>
      <c r="H8944" s="142" t="str">
        <f>IF('6.標準時間'!$C8944="","",'6.標準時間'!I8944)</f>
        <v/>
      </c>
      <c r="I8944" s="107" t="str">
        <f>IF(C8944="","",VLOOKUP($C8944,'7.工程別レート'!$C$6:$E$501,3,FALSE))</f>
        <v/>
      </c>
      <c r="J8944" s="108" t="str">
        <f>IF(C8944="","",VLOOKUP($C8944,'7.工程別レート'!$C$6:$E$501,2,FALSE))</f>
        <v/>
      </c>
      <c r="K8944" s="195" t="str">
        <f t="shared" si="279"/>
        <v/>
      </c>
    </row>
    <row r="8945" spans="2:11" ht="18" customHeight="1">
      <c r="B8945" s="16" t="str">
        <f>IF('6.標準時間'!$B8945="","",'6.標準時間'!B8945)</f>
        <v/>
      </c>
      <c r="C8945" s="16" t="str">
        <f>IF('6.標準時間'!$C8945="","",'6.標準時間'!C8945)</f>
        <v/>
      </c>
      <c r="D8945" s="16" t="str">
        <f>IF('6.標準時間'!$C8945="","",'6.標準時間'!E8945)</f>
        <v/>
      </c>
      <c r="E8945" s="171" t="str">
        <f>IF('6.標準時間'!$C8945="","",'6.標準時間'!F8945)</f>
        <v/>
      </c>
      <c r="F8945" s="15" t="str">
        <f t="shared" si="278"/>
        <v/>
      </c>
      <c r="G8945" s="142" t="str">
        <f>IF('6.標準時間'!$C8945="","",'6.標準時間'!H8945)</f>
        <v/>
      </c>
      <c r="H8945" s="142" t="str">
        <f>IF('6.標準時間'!$C8945="","",'6.標準時間'!I8945)</f>
        <v/>
      </c>
      <c r="I8945" s="107" t="str">
        <f>IF(C8945="","",VLOOKUP($C8945,'7.工程別レート'!$C$6:$E$501,3,FALSE))</f>
        <v/>
      </c>
      <c r="J8945" s="108" t="str">
        <f>IF(C8945="","",VLOOKUP($C8945,'7.工程別レート'!$C$6:$E$501,2,FALSE))</f>
        <v/>
      </c>
      <c r="K8945" s="195" t="str">
        <f t="shared" si="279"/>
        <v/>
      </c>
    </row>
    <row r="8946" spans="2:11" ht="18" customHeight="1">
      <c r="B8946" s="16" t="str">
        <f>IF('6.標準時間'!$B8946="","",'6.標準時間'!B8946)</f>
        <v/>
      </c>
      <c r="C8946" s="16" t="str">
        <f>IF('6.標準時間'!$C8946="","",'6.標準時間'!C8946)</f>
        <v/>
      </c>
      <c r="D8946" s="16" t="str">
        <f>IF('6.標準時間'!$C8946="","",'6.標準時間'!E8946)</f>
        <v/>
      </c>
      <c r="E8946" s="171" t="str">
        <f>IF('6.標準時間'!$C8946="","",'6.標準時間'!F8946)</f>
        <v/>
      </c>
      <c r="F8946" s="15" t="str">
        <f t="shared" si="278"/>
        <v/>
      </c>
      <c r="G8946" s="142" t="str">
        <f>IF('6.標準時間'!$C8946="","",'6.標準時間'!H8946)</f>
        <v/>
      </c>
      <c r="H8946" s="142" t="str">
        <f>IF('6.標準時間'!$C8946="","",'6.標準時間'!I8946)</f>
        <v/>
      </c>
      <c r="I8946" s="107" t="str">
        <f>IF(C8946="","",VLOOKUP($C8946,'7.工程別レート'!$C$6:$E$501,3,FALSE))</f>
        <v/>
      </c>
      <c r="J8946" s="108" t="str">
        <f>IF(C8946="","",VLOOKUP($C8946,'7.工程別レート'!$C$6:$E$501,2,FALSE))</f>
        <v/>
      </c>
      <c r="K8946" s="195" t="str">
        <f t="shared" si="279"/>
        <v/>
      </c>
    </row>
    <row r="8947" spans="2:11" ht="18" customHeight="1">
      <c r="B8947" s="16" t="str">
        <f>IF('6.標準時間'!$B8947="","",'6.標準時間'!B8947)</f>
        <v/>
      </c>
      <c r="C8947" s="16" t="str">
        <f>IF('6.標準時間'!$C8947="","",'6.標準時間'!C8947)</f>
        <v/>
      </c>
      <c r="D8947" s="16" t="str">
        <f>IF('6.標準時間'!$C8947="","",'6.標準時間'!E8947)</f>
        <v/>
      </c>
      <c r="E8947" s="171" t="str">
        <f>IF('6.標準時間'!$C8947="","",'6.標準時間'!F8947)</f>
        <v/>
      </c>
      <c r="F8947" s="15" t="str">
        <f t="shared" si="278"/>
        <v/>
      </c>
      <c r="G8947" s="142" t="str">
        <f>IF('6.標準時間'!$C8947="","",'6.標準時間'!H8947)</f>
        <v/>
      </c>
      <c r="H8947" s="142" t="str">
        <f>IF('6.標準時間'!$C8947="","",'6.標準時間'!I8947)</f>
        <v/>
      </c>
      <c r="I8947" s="107" t="str">
        <f>IF(C8947="","",VLOOKUP($C8947,'7.工程別レート'!$C$6:$E$501,3,FALSE))</f>
        <v/>
      </c>
      <c r="J8947" s="108" t="str">
        <f>IF(C8947="","",VLOOKUP($C8947,'7.工程別レート'!$C$6:$E$501,2,FALSE))</f>
        <v/>
      </c>
      <c r="K8947" s="195" t="str">
        <f t="shared" si="279"/>
        <v/>
      </c>
    </row>
    <row r="8948" spans="2:11" ht="18" customHeight="1">
      <c r="B8948" s="16" t="str">
        <f>IF('6.標準時間'!$B8948="","",'6.標準時間'!B8948)</f>
        <v/>
      </c>
      <c r="C8948" s="16" t="str">
        <f>IF('6.標準時間'!$C8948="","",'6.標準時間'!C8948)</f>
        <v/>
      </c>
      <c r="D8948" s="16" t="str">
        <f>IF('6.標準時間'!$C8948="","",'6.標準時間'!E8948)</f>
        <v/>
      </c>
      <c r="E8948" s="171" t="str">
        <f>IF('6.標準時間'!$C8948="","",'6.標準時間'!F8948)</f>
        <v/>
      </c>
      <c r="F8948" s="15" t="str">
        <f t="shared" si="278"/>
        <v/>
      </c>
      <c r="G8948" s="142" t="str">
        <f>IF('6.標準時間'!$C8948="","",'6.標準時間'!H8948)</f>
        <v/>
      </c>
      <c r="H8948" s="142" t="str">
        <f>IF('6.標準時間'!$C8948="","",'6.標準時間'!I8948)</f>
        <v/>
      </c>
      <c r="I8948" s="107" t="str">
        <f>IF(C8948="","",VLOOKUP($C8948,'7.工程別レート'!$C$6:$E$501,3,FALSE))</f>
        <v/>
      </c>
      <c r="J8948" s="108" t="str">
        <f>IF(C8948="","",VLOOKUP($C8948,'7.工程別レート'!$C$6:$E$501,2,FALSE))</f>
        <v/>
      </c>
      <c r="K8948" s="195" t="str">
        <f t="shared" si="279"/>
        <v/>
      </c>
    </row>
    <row r="8949" spans="2:11" ht="18" customHeight="1">
      <c r="B8949" s="16" t="str">
        <f>IF('6.標準時間'!$B8949="","",'6.標準時間'!B8949)</f>
        <v/>
      </c>
      <c r="C8949" s="16" t="str">
        <f>IF('6.標準時間'!$C8949="","",'6.標準時間'!C8949)</f>
        <v/>
      </c>
      <c r="D8949" s="16" t="str">
        <f>IF('6.標準時間'!$C8949="","",'6.標準時間'!E8949)</f>
        <v/>
      </c>
      <c r="E8949" s="171" t="str">
        <f>IF('6.標準時間'!$C8949="","",'6.標準時間'!F8949)</f>
        <v/>
      </c>
      <c r="F8949" s="15" t="str">
        <f t="shared" si="278"/>
        <v/>
      </c>
      <c r="G8949" s="142" t="str">
        <f>IF('6.標準時間'!$C8949="","",'6.標準時間'!H8949)</f>
        <v/>
      </c>
      <c r="H8949" s="142" t="str">
        <f>IF('6.標準時間'!$C8949="","",'6.標準時間'!I8949)</f>
        <v/>
      </c>
      <c r="I8949" s="107" t="str">
        <f>IF(C8949="","",VLOOKUP($C8949,'7.工程別レート'!$C$6:$E$501,3,FALSE))</f>
        <v/>
      </c>
      <c r="J8949" s="108" t="str">
        <f>IF(C8949="","",VLOOKUP($C8949,'7.工程別レート'!$C$6:$E$501,2,FALSE))</f>
        <v/>
      </c>
      <c r="K8949" s="195" t="str">
        <f t="shared" si="279"/>
        <v/>
      </c>
    </row>
    <row r="8950" spans="2:11" ht="18" customHeight="1">
      <c r="B8950" s="16" t="str">
        <f>IF('6.標準時間'!$B8950="","",'6.標準時間'!B8950)</f>
        <v/>
      </c>
      <c r="C8950" s="16" t="str">
        <f>IF('6.標準時間'!$C8950="","",'6.標準時間'!C8950)</f>
        <v/>
      </c>
      <c r="D8950" s="16" t="str">
        <f>IF('6.標準時間'!$C8950="","",'6.標準時間'!E8950)</f>
        <v/>
      </c>
      <c r="E8950" s="171" t="str">
        <f>IF('6.標準時間'!$C8950="","",'6.標準時間'!F8950)</f>
        <v/>
      </c>
      <c r="F8950" s="15" t="str">
        <f t="shared" si="278"/>
        <v/>
      </c>
      <c r="G8950" s="142" t="str">
        <f>IF('6.標準時間'!$C8950="","",'6.標準時間'!H8950)</f>
        <v/>
      </c>
      <c r="H8950" s="142" t="str">
        <f>IF('6.標準時間'!$C8950="","",'6.標準時間'!I8950)</f>
        <v/>
      </c>
      <c r="I8950" s="107" t="str">
        <f>IF(C8950="","",VLOOKUP($C8950,'7.工程別レート'!$C$6:$E$501,3,FALSE))</f>
        <v/>
      </c>
      <c r="J8950" s="108" t="str">
        <f>IF(C8950="","",VLOOKUP($C8950,'7.工程別レート'!$C$6:$E$501,2,FALSE))</f>
        <v/>
      </c>
      <c r="K8950" s="195" t="str">
        <f t="shared" si="279"/>
        <v/>
      </c>
    </row>
    <row r="8951" spans="2:11" ht="18" customHeight="1">
      <c r="B8951" s="16" t="str">
        <f>IF('6.標準時間'!$B8951="","",'6.標準時間'!B8951)</f>
        <v/>
      </c>
      <c r="C8951" s="16" t="str">
        <f>IF('6.標準時間'!$C8951="","",'6.標準時間'!C8951)</f>
        <v/>
      </c>
      <c r="D8951" s="16" t="str">
        <f>IF('6.標準時間'!$C8951="","",'6.標準時間'!E8951)</f>
        <v/>
      </c>
      <c r="E8951" s="171" t="str">
        <f>IF('6.標準時間'!$C8951="","",'6.標準時間'!F8951)</f>
        <v/>
      </c>
      <c r="F8951" s="15" t="str">
        <f t="shared" si="278"/>
        <v/>
      </c>
      <c r="G8951" s="142" t="str">
        <f>IF('6.標準時間'!$C8951="","",'6.標準時間'!H8951)</f>
        <v/>
      </c>
      <c r="H8951" s="142" t="str">
        <f>IF('6.標準時間'!$C8951="","",'6.標準時間'!I8951)</f>
        <v/>
      </c>
      <c r="I8951" s="107" t="str">
        <f>IF(C8951="","",VLOOKUP($C8951,'7.工程別レート'!$C$6:$E$501,3,FALSE))</f>
        <v/>
      </c>
      <c r="J8951" s="108" t="str">
        <f>IF(C8951="","",VLOOKUP($C8951,'7.工程別レート'!$C$6:$E$501,2,FALSE))</f>
        <v/>
      </c>
      <c r="K8951" s="195" t="str">
        <f t="shared" si="279"/>
        <v/>
      </c>
    </row>
    <row r="8952" spans="2:11" ht="18" customHeight="1">
      <c r="B8952" s="16" t="str">
        <f>IF('6.標準時間'!$B8952="","",'6.標準時間'!B8952)</f>
        <v/>
      </c>
      <c r="C8952" s="16" t="str">
        <f>IF('6.標準時間'!$C8952="","",'6.標準時間'!C8952)</f>
        <v/>
      </c>
      <c r="D8952" s="16" t="str">
        <f>IF('6.標準時間'!$C8952="","",'6.標準時間'!E8952)</f>
        <v/>
      </c>
      <c r="E8952" s="171" t="str">
        <f>IF('6.標準時間'!$C8952="","",'6.標準時間'!F8952)</f>
        <v/>
      </c>
      <c r="F8952" s="15" t="str">
        <f t="shared" si="278"/>
        <v/>
      </c>
      <c r="G8952" s="142" t="str">
        <f>IF('6.標準時間'!$C8952="","",'6.標準時間'!H8952)</f>
        <v/>
      </c>
      <c r="H8952" s="142" t="str">
        <f>IF('6.標準時間'!$C8952="","",'6.標準時間'!I8952)</f>
        <v/>
      </c>
      <c r="I8952" s="107" t="str">
        <f>IF(C8952="","",VLOOKUP($C8952,'7.工程別レート'!$C$6:$E$501,3,FALSE))</f>
        <v/>
      </c>
      <c r="J8952" s="108" t="str">
        <f>IF(C8952="","",VLOOKUP($C8952,'7.工程別レート'!$C$6:$E$501,2,FALSE))</f>
        <v/>
      </c>
      <c r="K8952" s="195" t="str">
        <f t="shared" si="279"/>
        <v/>
      </c>
    </row>
    <row r="8953" spans="2:11" ht="18" customHeight="1">
      <c r="B8953" s="16" t="str">
        <f>IF('6.標準時間'!$B8953="","",'6.標準時間'!B8953)</f>
        <v/>
      </c>
      <c r="C8953" s="16" t="str">
        <f>IF('6.標準時間'!$C8953="","",'6.標準時間'!C8953)</f>
        <v/>
      </c>
      <c r="D8953" s="16" t="str">
        <f>IF('6.標準時間'!$C8953="","",'6.標準時間'!E8953)</f>
        <v/>
      </c>
      <c r="E8953" s="171" t="str">
        <f>IF('6.標準時間'!$C8953="","",'6.標準時間'!F8953)</f>
        <v/>
      </c>
      <c r="F8953" s="15" t="str">
        <f t="shared" si="278"/>
        <v/>
      </c>
      <c r="G8953" s="142" t="str">
        <f>IF('6.標準時間'!$C8953="","",'6.標準時間'!H8953)</f>
        <v/>
      </c>
      <c r="H8953" s="142" t="str">
        <f>IF('6.標準時間'!$C8953="","",'6.標準時間'!I8953)</f>
        <v/>
      </c>
      <c r="I8953" s="107" t="str">
        <f>IF(C8953="","",VLOOKUP($C8953,'7.工程別レート'!$C$6:$E$501,3,FALSE))</f>
        <v/>
      </c>
      <c r="J8953" s="108" t="str">
        <f>IF(C8953="","",VLOOKUP($C8953,'7.工程別レート'!$C$6:$E$501,2,FALSE))</f>
        <v/>
      </c>
      <c r="K8953" s="195" t="str">
        <f t="shared" si="279"/>
        <v/>
      </c>
    </row>
    <row r="8954" spans="2:11" ht="18" customHeight="1">
      <c r="B8954" s="16" t="str">
        <f>IF('6.標準時間'!$B8954="","",'6.標準時間'!B8954)</f>
        <v/>
      </c>
      <c r="C8954" s="16" t="str">
        <f>IF('6.標準時間'!$C8954="","",'6.標準時間'!C8954)</f>
        <v/>
      </c>
      <c r="D8954" s="16" t="str">
        <f>IF('6.標準時間'!$C8954="","",'6.標準時間'!E8954)</f>
        <v/>
      </c>
      <c r="E8954" s="171" t="str">
        <f>IF('6.標準時間'!$C8954="","",'6.標準時間'!F8954)</f>
        <v/>
      </c>
      <c r="F8954" s="15" t="str">
        <f t="shared" si="278"/>
        <v/>
      </c>
      <c r="G8954" s="142" t="str">
        <f>IF('6.標準時間'!$C8954="","",'6.標準時間'!H8954)</f>
        <v/>
      </c>
      <c r="H8954" s="142" t="str">
        <f>IF('6.標準時間'!$C8954="","",'6.標準時間'!I8954)</f>
        <v/>
      </c>
      <c r="I8954" s="107" t="str">
        <f>IF(C8954="","",VLOOKUP($C8954,'7.工程別レート'!$C$6:$E$501,3,FALSE))</f>
        <v/>
      </c>
      <c r="J8954" s="108" t="str">
        <f>IF(C8954="","",VLOOKUP($C8954,'7.工程別レート'!$C$6:$E$501,2,FALSE))</f>
        <v/>
      </c>
      <c r="K8954" s="195" t="str">
        <f t="shared" si="279"/>
        <v/>
      </c>
    </row>
    <row r="8955" spans="2:11" ht="18" customHeight="1">
      <c r="B8955" s="16" t="str">
        <f>IF('6.標準時間'!$B8955="","",'6.標準時間'!B8955)</f>
        <v/>
      </c>
      <c r="C8955" s="16" t="str">
        <f>IF('6.標準時間'!$C8955="","",'6.標準時間'!C8955)</f>
        <v/>
      </c>
      <c r="D8955" s="16" t="str">
        <f>IF('6.標準時間'!$C8955="","",'6.標準時間'!E8955)</f>
        <v/>
      </c>
      <c r="E8955" s="171" t="str">
        <f>IF('6.標準時間'!$C8955="","",'6.標準時間'!F8955)</f>
        <v/>
      </c>
      <c r="F8955" s="15" t="str">
        <f t="shared" si="278"/>
        <v/>
      </c>
      <c r="G8955" s="142" t="str">
        <f>IF('6.標準時間'!$C8955="","",'6.標準時間'!H8955)</f>
        <v/>
      </c>
      <c r="H8955" s="142" t="str">
        <f>IF('6.標準時間'!$C8955="","",'6.標準時間'!I8955)</f>
        <v/>
      </c>
      <c r="I8955" s="107" t="str">
        <f>IF(C8955="","",VLOOKUP($C8955,'7.工程別レート'!$C$6:$E$501,3,FALSE))</f>
        <v/>
      </c>
      <c r="J8955" s="108" t="str">
        <f>IF(C8955="","",VLOOKUP($C8955,'7.工程別レート'!$C$6:$E$501,2,FALSE))</f>
        <v/>
      </c>
      <c r="K8955" s="195" t="str">
        <f t="shared" si="279"/>
        <v/>
      </c>
    </row>
    <row r="8956" spans="2:11" ht="18" customHeight="1">
      <c r="B8956" s="16" t="str">
        <f>IF('6.標準時間'!$B8956="","",'6.標準時間'!B8956)</f>
        <v/>
      </c>
      <c r="C8956" s="16" t="str">
        <f>IF('6.標準時間'!$C8956="","",'6.標準時間'!C8956)</f>
        <v/>
      </c>
      <c r="D8956" s="16" t="str">
        <f>IF('6.標準時間'!$C8956="","",'6.標準時間'!E8956)</f>
        <v/>
      </c>
      <c r="E8956" s="171" t="str">
        <f>IF('6.標準時間'!$C8956="","",'6.標準時間'!F8956)</f>
        <v/>
      </c>
      <c r="F8956" s="15" t="str">
        <f t="shared" si="278"/>
        <v/>
      </c>
      <c r="G8956" s="142" t="str">
        <f>IF('6.標準時間'!$C8956="","",'6.標準時間'!H8956)</f>
        <v/>
      </c>
      <c r="H8956" s="142" t="str">
        <f>IF('6.標準時間'!$C8956="","",'6.標準時間'!I8956)</f>
        <v/>
      </c>
      <c r="I8956" s="107" t="str">
        <f>IF(C8956="","",VLOOKUP($C8956,'7.工程別レート'!$C$6:$E$501,3,FALSE))</f>
        <v/>
      </c>
      <c r="J8956" s="108" t="str">
        <f>IF(C8956="","",VLOOKUP($C8956,'7.工程別レート'!$C$6:$E$501,2,FALSE))</f>
        <v/>
      </c>
      <c r="K8956" s="195" t="str">
        <f t="shared" si="279"/>
        <v/>
      </c>
    </row>
    <row r="8957" spans="2:11" ht="18" customHeight="1">
      <c r="B8957" s="16" t="str">
        <f>IF('6.標準時間'!$B8957="","",'6.標準時間'!B8957)</f>
        <v/>
      </c>
      <c r="C8957" s="16" t="str">
        <f>IF('6.標準時間'!$C8957="","",'6.標準時間'!C8957)</f>
        <v/>
      </c>
      <c r="D8957" s="16" t="str">
        <f>IF('6.標準時間'!$C8957="","",'6.標準時間'!E8957)</f>
        <v/>
      </c>
      <c r="E8957" s="171" t="str">
        <f>IF('6.標準時間'!$C8957="","",'6.標準時間'!F8957)</f>
        <v/>
      </c>
      <c r="F8957" s="15" t="str">
        <f t="shared" si="278"/>
        <v/>
      </c>
      <c r="G8957" s="142" t="str">
        <f>IF('6.標準時間'!$C8957="","",'6.標準時間'!H8957)</f>
        <v/>
      </c>
      <c r="H8957" s="142" t="str">
        <f>IF('6.標準時間'!$C8957="","",'6.標準時間'!I8957)</f>
        <v/>
      </c>
      <c r="I8957" s="107" t="str">
        <f>IF(C8957="","",VLOOKUP($C8957,'7.工程別レート'!$C$6:$E$501,3,FALSE))</f>
        <v/>
      </c>
      <c r="J8957" s="108" t="str">
        <f>IF(C8957="","",VLOOKUP($C8957,'7.工程別レート'!$C$6:$E$501,2,FALSE))</f>
        <v/>
      </c>
      <c r="K8957" s="195" t="str">
        <f t="shared" si="279"/>
        <v/>
      </c>
    </row>
    <row r="8958" spans="2:11" ht="18" customHeight="1">
      <c r="B8958" s="16" t="str">
        <f>IF('6.標準時間'!$B8958="","",'6.標準時間'!B8958)</f>
        <v/>
      </c>
      <c r="C8958" s="16" t="str">
        <f>IF('6.標準時間'!$C8958="","",'6.標準時間'!C8958)</f>
        <v/>
      </c>
      <c r="D8958" s="16" t="str">
        <f>IF('6.標準時間'!$C8958="","",'6.標準時間'!E8958)</f>
        <v/>
      </c>
      <c r="E8958" s="171" t="str">
        <f>IF('6.標準時間'!$C8958="","",'6.標準時間'!F8958)</f>
        <v/>
      </c>
      <c r="F8958" s="15" t="str">
        <f t="shared" si="278"/>
        <v/>
      </c>
      <c r="G8958" s="142" t="str">
        <f>IF('6.標準時間'!$C8958="","",'6.標準時間'!H8958)</f>
        <v/>
      </c>
      <c r="H8958" s="142" t="str">
        <f>IF('6.標準時間'!$C8958="","",'6.標準時間'!I8958)</f>
        <v/>
      </c>
      <c r="I8958" s="107" t="str">
        <f>IF(C8958="","",VLOOKUP($C8958,'7.工程別レート'!$C$6:$E$501,3,FALSE))</f>
        <v/>
      </c>
      <c r="J8958" s="108" t="str">
        <f>IF(C8958="","",VLOOKUP($C8958,'7.工程別レート'!$C$6:$E$501,2,FALSE))</f>
        <v/>
      </c>
      <c r="K8958" s="195" t="str">
        <f t="shared" si="279"/>
        <v/>
      </c>
    </row>
    <row r="8959" spans="2:11" ht="18" customHeight="1">
      <c r="B8959" s="16" t="str">
        <f>IF('6.標準時間'!$B8959="","",'6.標準時間'!B8959)</f>
        <v/>
      </c>
      <c r="C8959" s="16" t="str">
        <f>IF('6.標準時間'!$C8959="","",'6.標準時間'!C8959)</f>
        <v/>
      </c>
      <c r="D8959" s="16" t="str">
        <f>IF('6.標準時間'!$C8959="","",'6.標準時間'!E8959)</f>
        <v/>
      </c>
      <c r="E8959" s="171" t="str">
        <f>IF('6.標準時間'!$C8959="","",'6.標準時間'!F8959)</f>
        <v/>
      </c>
      <c r="F8959" s="15" t="str">
        <f t="shared" si="278"/>
        <v/>
      </c>
      <c r="G8959" s="142" t="str">
        <f>IF('6.標準時間'!$C8959="","",'6.標準時間'!H8959)</f>
        <v/>
      </c>
      <c r="H8959" s="142" t="str">
        <f>IF('6.標準時間'!$C8959="","",'6.標準時間'!I8959)</f>
        <v/>
      </c>
      <c r="I8959" s="107" t="str">
        <f>IF(C8959="","",VLOOKUP($C8959,'7.工程別レート'!$C$6:$E$501,3,FALSE))</f>
        <v/>
      </c>
      <c r="J8959" s="108" t="str">
        <f>IF(C8959="","",VLOOKUP($C8959,'7.工程別レート'!$C$6:$E$501,2,FALSE))</f>
        <v/>
      </c>
      <c r="K8959" s="195" t="str">
        <f t="shared" si="279"/>
        <v/>
      </c>
    </row>
    <row r="8960" spans="2:11" ht="18" customHeight="1">
      <c r="B8960" s="16" t="str">
        <f>IF('6.標準時間'!$B8960="","",'6.標準時間'!B8960)</f>
        <v/>
      </c>
      <c r="C8960" s="16" t="str">
        <f>IF('6.標準時間'!$C8960="","",'6.標準時間'!C8960)</f>
        <v/>
      </c>
      <c r="D8960" s="16" t="str">
        <f>IF('6.標準時間'!$C8960="","",'6.標準時間'!E8960)</f>
        <v/>
      </c>
      <c r="E8960" s="171" t="str">
        <f>IF('6.標準時間'!$C8960="","",'6.標準時間'!F8960)</f>
        <v/>
      </c>
      <c r="F8960" s="15" t="str">
        <f t="shared" si="278"/>
        <v/>
      </c>
      <c r="G8960" s="142" t="str">
        <f>IF('6.標準時間'!$C8960="","",'6.標準時間'!H8960)</f>
        <v/>
      </c>
      <c r="H8960" s="142" t="str">
        <f>IF('6.標準時間'!$C8960="","",'6.標準時間'!I8960)</f>
        <v/>
      </c>
      <c r="I8960" s="107" t="str">
        <f>IF(C8960="","",VLOOKUP($C8960,'7.工程別レート'!$C$6:$E$501,3,FALSE))</f>
        <v/>
      </c>
      <c r="J8960" s="108" t="str">
        <f>IF(C8960="","",VLOOKUP($C8960,'7.工程別レート'!$C$6:$E$501,2,FALSE))</f>
        <v/>
      </c>
      <c r="K8960" s="195" t="str">
        <f t="shared" si="279"/>
        <v/>
      </c>
    </row>
    <row r="8961" spans="2:11" ht="18" customHeight="1">
      <c r="B8961" s="16" t="str">
        <f>IF('6.標準時間'!$B8961="","",'6.標準時間'!B8961)</f>
        <v/>
      </c>
      <c r="C8961" s="16" t="str">
        <f>IF('6.標準時間'!$C8961="","",'6.標準時間'!C8961)</f>
        <v/>
      </c>
      <c r="D8961" s="16" t="str">
        <f>IF('6.標準時間'!$C8961="","",'6.標準時間'!E8961)</f>
        <v/>
      </c>
      <c r="E8961" s="171" t="str">
        <f>IF('6.標準時間'!$C8961="","",'6.標準時間'!F8961)</f>
        <v/>
      </c>
      <c r="F8961" s="15" t="str">
        <f t="shared" si="278"/>
        <v/>
      </c>
      <c r="G8961" s="142" t="str">
        <f>IF('6.標準時間'!$C8961="","",'6.標準時間'!H8961)</f>
        <v/>
      </c>
      <c r="H8961" s="142" t="str">
        <f>IF('6.標準時間'!$C8961="","",'6.標準時間'!I8961)</f>
        <v/>
      </c>
      <c r="I8961" s="107" t="str">
        <f>IF(C8961="","",VLOOKUP($C8961,'7.工程別レート'!$C$6:$E$501,3,FALSE))</f>
        <v/>
      </c>
      <c r="J8961" s="108" t="str">
        <f>IF(C8961="","",VLOOKUP($C8961,'7.工程別レート'!$C$6:$E$501,2,FALSE))</f>
        <v/>
      </c>
      <c r="K8961" s="195" t="str">
        <f t="shared" si="279"/>
        <v/>
      </c>
    </row>
    <row r="8962" spans="2:11" ht="18" customHeight="1">
      <c r="B8962" s="16" t="str">
        <f>IF('6.標準時間'!$B8962="","",'6.標準時間'!B8962)</f>
        <v/>
      </c>
      <c r="C8962" s="16" t="str">
        <f>IF('6.標準時間'!$C8962="","",'6.標準時間'!C8962)</f>
        <v/>
      </c>
      <c r="D8962" s="16" t="str">
        <f>IF('6.標準時間'!$C8962="","",'6.標準時間'!E8962)</f>
        <v/>
      </c>
      <c r="E8962" s="171" t="str">
        <f>IF('6.標準時間'!$C8962="","",'6.標準時間'!F8962)</f>
        <v/>
      </c>
      <c r="F8962" s="15" t="str">
        <f t="shared" si="278"/>
        <v/>
      </c>
      <c r="G8962" s="142" t="str">
        <f>IF('6.標準時間'!$C8962="","",'6.標準時間'!H8962)</f>
        <v/>
      </c>
      <c r="H8962" s="142" t="str">
        <f>IF('6.標準時間'!$C8962="","",'6.標準時間'!I8962)</f>
        <v/>
      </c>
      <c r="I8962" s="107" t="str">
        <f>IF(C8962="","",VLOOKUP($C8962,'7.工程別レート'!$C$6:$E$501,3,FALSE))</f>
        <v/>
      </c>
      <c r="J8962" s="108" t="str">
        <f>IF(C8962="","",VLOOKUP($C8962,'7.工程別レート'!$C$6:$E$501,2,FALSE))</f>
        <v/>
      </c>
      <c r="K8962" s="195" t="str">
        <f t="shared" si="279"/>
        <v/>
      </c>
    </row>
    <row r="8963" spans="2:11" ht="18" customHeight="1">
      <c r="B8963" s="16" t="str">
        <f>IF('6.標準時間'!$B8963="","",'6.標準時間'!B8963)</f>
        <v/>
      </c>
      <c r="C8963" s="16" t="str">
        <f>IF('6.標準時間'!$C8963="","",'6.標準時間'!C8963)</f>
        <v/>
      </c>
      <c r="D8963" s="16" t="str">
        <f>IF('6.標準時間'!$C8963="","",'6.標準時間'!E8963)</f>
        <v/>
      </c>
      <c r="E8963" s="171" t="str">
        <f>IF('6.標準時間'!$C8963="","",'6.標準時間'!F8963)</f>
        <v/>
      </c>
      <c r="F8963" s="15" t="str">
        <f t="shared" si="278"/>
        <v/>
      </c>
      <c r="G8963" s="142" t="str">
        <f>IF('6.標準時間'!$C8963="","",'6.標準時間'!H8963)</f>
        <v/>
      </c>
      <c r="H8963" s="142" t="str">
        <f>IF('6.標準時間'!$C8963="","",'6.標準時間'!I8963)</f>
        <v/>
      </c>
      <c r="I8963" s="107" t="str">
        <f>IF(C8963="","",VLOOKUP($C8963,'7.工程別レート'!$C$6:$E$501,3,FALSE))</f>
        <v/>
      </c>
      <c r="J8963" s="108" t="str">
        <f>IF(C8963="","",VLOOKUP($C8963,'7.工程別レート'!$C$6:$E$501,2,FALSE))</f>
        <v/>
      </c>
      <c r="K8963" s="195" t="str">
        <f t="shared" si="279"/>
        <v/>
      </c>
    </row>
    <row r="8964" spans="2:11" ht="18" customHeight="1">
      <c r="B8964" s="16" t="str">
        <f>IF('6.標準時間'!$B8964="","",'6.標準時間'!B8964)</f>
        <v/>
      </c>
      <c r="C8964" s="16" t="str">
        <f>IF('6.標準時間'!$C8964="","",'6.標準時間'!C8964)</f>
        <v/>
      </c>
      <c r="D8964" s="16" t="str">
        <f>IF('6.標準時間'!$C8964="","",'6.標準時間'!E8964)</f>
        <v/>
      </c>
      <c r="E8964" s="171" t="str">
        <f>IF('6.標準時間'!$C8964="","",'6.標準時間'!F8964)</f>
        <v/>
      </c>
      <c r="F8964" s="15" t="str">
        <f t="shared" si="278"/>
        <v/>
      </c>
      <c r="G8964" s="142" t="str">
        <f>IF('6.標準時間'!$C8964="","",'6.標準時間'!H8964)</f>
        <v/>
      </c>
      <c r="H8964" s="142" t="str">
        <f>IF('6.標準時間'!$C8964="","",'6.標準時間'!I8964)</f>
        <v/>
      </c>
      <c r="I8964" s="107" t="str">
        <f>IF(C8964="","",VLOOKUP($C8964,'7.工程別レート'!$C$6:$E$501,3,FALSE))</f>
        <v/>
      </c>
      <c r="J8964" s="108" t="str">
        <f>IF(C8964="","",VLOOKUP($C8964,'7.工程別レート'!$C$6:$E$501,2,FALSE))</f>
        <v/>
      </c>
      <c r="K8964" s="195" t="str">
        <f t="shared" si="279"/>
        <v/>
      </c>
    </row>
    <row r="8965" spans="2:11" ht="18" customHeight="1">
      <c r="B8965" s="16" t="str">
        <f>IF('6.標準時間'!$B8965="","",'6.標準時間'!B8965)</f>
        <v/>
      </c>
      <c r="C8965" s="16" t="str">
        <f>IF('6.標準時間'!$C8965="","",'6.標準時間'!C8965)</f>
        <v/>
      </c>
      <c r="D8965" s="16" t="str">
        <f>IF('6.標準時間'!$C8965="","",'6.標準時間'!E8965)</f>
        <v/>
      </c>
      <c r="E8965" s="171" t="str">
        <f>IF('6.標準時間'!$C8965="","",'6.標準時間'!F8965)</f>
        <v/>
      </c>
      <c r="F8965" s="15" t="str">
        <f t="shared" si="278"/>
        <v/>
      </c>
      <c r="G8965" s="142" t="str">
        <f>IF('6.標準時間'!$C8965="","",'6.標準時間'!H8965)</f>
        <v/>
      </c>
      <c r="H8965" s="142" t="str">
        <f>IF('6.標準時間'!$C8965="","",'6.標準時間'!I8965)</f>
        <v/>
      </c>
      <c r="I8965" s="107" t="str">
        <f>IF(C8965="","",VLOOKUP($C8965,'7.工程別レート'!$C$6:$E$501,3,FALSE))</f>
        <v/>
      </c>
      <c r="J8965" s="108" t="str">
        <f>IF(C8965="","",VLOOKUP($C8965,'7.工程別レート'!$C$6:$E$501,2,FALSE))</f>
        <v/>
      </c>
      <c r="K8965" s="195" t="str">
        <f t="shared" si="279"/>
        <v/>
      </c>
    </row>
    <row r="8966" spans="2:11" ht="18" customHeight="1">
      <c r="B8966" s="16" t="str">
        <f>IF('6.標準時間'!$B8966="","",'6.標準時間'!B8966)</f>
        <v/>
      </c>
      <c r="C8966" s="16" t="str">
        <f>IF('6.標準時間'!$C8966="","",'6.標準時間'!C8966)</f>
        <v/>
      </c>
      <c r="D8966" s="16" t="str">
        <f>IF('6.標準時間'!$C8966="","",'6.標準時間'!E8966)</f>
        <v/>
      </c>
      <c r="E8966" s="171" t="str">
        <f>IF('6.標準時間'!$C8966="","",'6.標準時間'!F8966)</f>
        <v/>
      </c>
      <c r="F8966" s="15" t="str">
        <f t="shared" ref="F8966:F9029" si="280">C8966&amp;D8966</f>
        <v/>
      </c>
      <c r="G8966" s="142" t="str">
        <f>IF('6.標準時間'!$C8966="","",'6.標準時間'!H8966)</f>
        <v/>
      </c>
      <c r="H8966" s="142" t="str">
        <f>IF('6.標準時間'!$C8966="","",'6.標準時間'!I8966)</f>
        <v/>
      </c>
      <c r="I8966" s="107" t="str">
        <f>IF(C8966="","",VLOOKUP($C8966,'7.工程別レート'!$C$6:$E$501,3,FALSE))</f>
        <v/>
      </c>
      <c r="J8966" s="108" t="str">
        <f>IF(C8966="","",VLOOKUP($C8966,'7.工程別レート'!$C$6:$E$501,2,FALSE))</f>
        <v/>
      </c>
      <c r="K8966" s="195" t="str">
        <f t="shared" si="279"/>
        <v/>
      </c>
    </row>
    <row r="8967" spans="2:11" ht="18" customHeight="1">
      <c r="B8967" s="16" t="str">
        <f>IF('6.標準時間'!$B8967="","",'6.標準時間'!B8967)</f>
        <v/>
      </c>
      <c r="C8967" s="16" t="str">
        <f>IF('6.標準時間'!$C8967="","",'6.標準時間'!C8967)</f>
        <v/>
      </c>
      <c r="D8967" s="16" t="str">
        <f>IF('6.標準時間'!$C8967="","",'6.標準時間'!E8967)</f>
        <v/>
      </c>
      <c r="E8967" s="171" t="str">
        <f>IF('6.標準時間'!$C8967="","",'6.標準時間'!F8967)</f>
        <v/>
      </c>
      <c r="F8967" s="15" t="str">
        <f t="shared" si="280"/>
        <v/>
      </c>
      <c r="G8967" s="142" t="str">
        <f>IF('6.標準時間'!$C8967="","",'6.標準時間'!H8967)</f>
        <v/>
      </c>
      <c r="H8967" s="142" t="str">
        <f>IF('6.標準時間'!$C8967="","",'6.標準時間'!I8967)</f>
        <v/>
      </c>
      <c r="I8967" s="107" t="str">
        <f>IF(C8967="","",VLOOKUP($C8967,'7.工程別レート'!$C$6:$E$501,3,FALSE))</f>
        <v/>
      </c>
      <c r="J8967" s="108" t="str">
        <f>IF(C8967="","",VLOOKUP($C8967,'7.工程別レート'!$C$6:$E$501,2,FALSE))</f>
        <v/>
      </c>
      <c r="K8967" s="195" t="str">
        <f t="shared" ref="K8967:K9030" si="281">IF(ISERROR((G8967*I8967)+(H8967*J8967)),"",(G8967*I8967)+(H8967*J8967))</f>
        <v/>
      </c>
    </row>
    <row r="8968" spans="2:11" ht="18" customHeight="1">
      <c r="B8968" s="16" t="str">
        <f>IF('6.標準時間'!$B8968="","",'6.標準時間'!B8968)</f>
        <v/>
      </c>
      <c r="C8968" s="16" t="str">
        <f>IF('6.標準時間'!$C8968="","",'6.標準時間'!C8968)</f>
        <v/>
      </c>
      <c r="D8968" s="16" t="str">
        <f>IF('6.標準時間'!$C8968="","",'6.標準時間'!E8968)</f>
        <v/>
      </c>
      <c r="E8968" s="171" t="str">
        <f>IF('6.標準時間'!$C8968="","",'6.標準時間'!F8968)</f>
        <v/>
      </c>
      <c r="F8968" s="15" t="str">
        <f t="shared" si="280"/>
        <v/>
      </c>
      <c r="G8968" s="142" t="str">
        <f>IF('6.標準時間'!$C8968="","",'6.標準時間'!H8968)</f>
        <v/>
      </c>
      <c r="H8968" s="142" t="str">
        <f>IF('6.標準時間'!$C8968="","",'6.標準時間'!I8968)</f>
        <v/>
      </c>
      <c r="I8968" s="107" t="str">
        <f>IF(C8968="","",VLOOKUP($C8968,'7.工程別レート'!$C$6:$E$501,3,FALSE))</f>
        <v/>
      </c>
      <c r="J8968" s="108" t="str">
        <f>IF(C8968="","",VLOOKUP($C8968,'7.工程別レート'!$C$6:$E$501,2,FALSE))</f>
        <v/>
      </c>
      <c r="K8968" s="195" t="str">
        <f t="shared" si="281"/>
        <v/>
      </c>
    </row>
    <row r="8969" spans="2:11" ht="18" customHeight="1">
      <c r="B8969" s="16" t="str">
        <f>IF('6.標準時間'!$B8969="","",'6.標準時間'!B8969)</f>
        <v/>
      </c>
      <c r="C8969" s="16" t="str">
        <f>IF('6.標準時間'!$C8969="","",'6.標準時間'!C8969)</f>
        <v/>
      </c>
      <c r="D8969" s="16" t="str">
        <f>IF('6.標準時間'!$C8969="","",'6.標準時間'!E8969)</f>
        <v/>
      </c>
      <c r="E8969" s="171" t="str">
        <f>IF('6.標準時間'!$C8969="","",'6.標準時間'!F8969)</f>
        <v/>
      </c>
      <c r="F8969" s="15" t="str">
        <f t="shared" si="280"/>
        <v/>
      </c>
      <c r="G8969" s="142" t="str">
        <f>IF('6.標準時間'!$C8969="","",'6.標準時間'!H8969)</f>
        <v/>
      </c>
      <c r="H8969" s="142" t="str">
        <f>IF('6.標準時間'!$C8969="","",'6.標準時間'!I8969)</f>
        <v/>
      </c>
      <c r="I8969" s="107" t="str">
        <f>IF(C8969="","",VLOOKUP($C8969,'7.工程別レート'!$C$6:$E$501,3,FALSE))</f>
        <v/>
      </c>
      <c r="J8969" s="108" t="str">
        <f>IF(C8969="","",VLOOKUP($C8969,'7.工程別レート'!$C$6:$E$501,2,FALSE))</f>
        <v/>
      </c>
      <c r="K8969" s="195" t="str">
        <f t="shared" si="281"/>
        <v/>
      </c>
    </row>
    <row r="8970" spans="2:11" ht="18" customHeight="1">
      <c r="B8970" s="16" t="str">
        <f>IF('6.標準時間'!$B8970="","",'6.標準時間'!B8970)</f>
        <v/>
      </c>
      <c r="C8970" s="16" t="str">
        <f>IF('6.標準時間'!$C8970="","",'6.標準時間'!C8970)</f>
        <v/>
      </c>
      <c r="D8970" s="16" t="str">
        <f>IF('6.標準時間'!$C8970="","",'6.標準時間'!E8970)</f>
        <v/>
      </c>
      <c r="E8970" s="171" t="str">
        <f>IF('6.標準時間'!$C8970="","",'6.標準時間'!F8970)</f>
        <v/>
      </c>
      <c r="F8970" s="15" t="str">
        <f t="shared" si="280"/>
        <v/>
      </c>
      <c r="G8970" s="142" t="str">
        <f>IF('6.標準時間'!$C8970="","",'6.標準時間'!H8970)</f>
        <v/>
      </c>
      <c r="H8970" s="142" t="str">
        <f>IF('6.標準時間'!$C8970="","",'6.標準時間'!I8970)</f>
        <v/>
      </c>
      <c r="I8970" s="107" t="str">
        <f>IF(C8970="","",VLOOKUP($C8970,'7.工程別レート'!$C$6:$E$501,3,FALSE))</f>
        <v/>
      </c>
      <c r="J8970" s="108" t="str">
        <f>IF(C8970="","",VLOOKUP($C8970,'7.工程別レート'!$C$6:$E$501,2,FALSE))</f>
        <v/>
      </c>
      <c r="K8970" s="195" t="str">
        <f t="shared" si="281"/>
        <v/>
      </c>
    </row>
    <row r="8971" spans="2:11" ht="18" customHeight="1">
      <c r="B8971" s="16" t="str">
        <f>IF('6.標準時間'!$B8971="","",'6.標準時間'!B8971)</f>
        <v/>
      </c>
      <c r="C8971" s="16" t="str">
        <f>IF('6.標準時間'!$C8971="","",'6.標準時間'!C8971)</f>
        <v/>
      </c>
      <c r="D8971" s="16" t="str">
        <f>IF('6.標準時間'!$C8971="","",'6.標準時間'!E8971)</f>
        <v/>
      </c>
      <c r="E8971" s="171" t="str">
        <f>IF('6.標準時間'!$C8971="","",'6.標準時間'!F8971)</f>
        <v/>
      </c>
      <c r="F8971" s="15" t="str">
        <f t="shared" si="280"/>
        <v/>
      </c>
      <c r="G8971" s="142" t="str">
        <f>IF('6.標準時間'!$C8971="","",'6.標準時間'!H8971)</f>
        <v/>
      </c>
      <c r="H8971" s="142" t="str">
        <f>IF('6.標準時間'!$C8971="","",'6.標準時間'!I8971)</f>
        <v/>
      </c>
      <c r="I8971" s="107" t="str">
        <f>IF(C8971="","",VLOOKUP($C8971,'7.工程別レート'!$C$6:$E$501,3,FALSE))</f>
        <v/>
      </c>
      <c r="J8971" s="108" t="str">
        <f>IF(C8971="","",VLOOKUP($C8971,'7.工程別レート'!$C$6:$E$501,2,FALSE))</f>
        <v/>
      </c>
      <c r="K8971" s="195" t="str">
        <f t="shared" si="281"/>
        <v/>
      </c>
    </row>
    <row r="8972" spans="2:11" ht="18" customHeight="1">
      <c r="B8972" s="16" t="str">
        <f>IF('6.標準時間'!$B8972="","",'6.標準時間'!B8972)</f>
        <v/>
      </c>
      <c r="C8972" s="16" t="str">
        <f>IF('6.標準時間'!$C8972="","",'6.標準時間'!C8972)</f>
        <v/>
      </c>
      <c r="D8972" s="16" t="str">
        <f>IF('6.標準時間'!$C8972="","",'6.標準時間'!E8972)</f>
        <v/>
      </c>
      <c r="E8972" s="171" t="str">
        <f>IF('6.標準時間'!$C8972="","",'6.標準時間'!F8972)</f>
        <v/>
      </c>
      <c r="F8972" s="15" t="str">
        <f t="shared" si="280"/>
        <v/>
      </c>
      <c r="G8972" s="142" t="str">
        <f>IF('6.標準時間'!$C8972="","",'6.標準時間'!H8972)</f>
        <v/>
      </c>
      <c r="H8972" s="142" t="str">
        <f>IF('6.標準時間'!$C8972="","",'6.標準時間'!I8972)</f>
        <v/>
      </c>
      <c r="I8972" s="107" t="str">
        <f>IF(C8972="","",VLOOKUP($C8972,'7.工程別レート'!$C$6:$E$501,3,FALSE))</f>
        <v/>
      </c>
      <c r="J8972" s="108" t="str">
        <f>IF(C8972="","",VLOOKUP($C8972,'7.工程別レート'!$C$6:$E$501,2,FALSE))</f>
        <v/>
      </c>
      <c r="K8972" s="195" t="str">
        <f t="shared" si="281"/>
        <v/>
      </c>
    </row>
    <row r="8973" spans="2:11" ht="18" customHeight="1">
      <c r="B8973" s="16" t="str">
        <f>IF('6.標準時間'!$B8973="","",'6.標準時間'!B8973)</f>
        <v/>
      </c>
      <c r="C8973" s="16" t="str">
        <f>IF('6.標準時間'!$C8973="","",'6.標準時間'!C8973)</f>
        <v/>
      </c>
      <c r="D8973" s="16" t="str">
        <f>IF('6.標準時間'!$C8973="","",'6.標準時間'!E8973)</f>
        <v/>
      </c>
      <c r="E8973" s="171" t="str">
        <f>IF('6.標準時間'!$C8973="","",'6.標準時間'!F8973)</f>
        <v/>
      </c>
      <c r="F8973" s="15" t="str">
        <f t="shared" si="280"/>
        <v/>
      </c>
      <c r="G8973" s="142" t="str">
        <f>IF('6.標準時間'!$C8973="","",'6.標準時間'!H8973)</f>
        <v/>
      </c>
      <c r="H8973" s="142" t="str">
        <f>IF('6.標準時間'!$C8973="","",'6.標準時間'!I8973)</f>
        <v/>
      </c>
      <c r="I8973" s="107" t="str">
        <f>IF(C8973="","",VLOOKUP($C8973,'7.工程別レート'!$C$6:$E$501,3,FALSE))</f>
        <v/>
      </c>
      <c r="J8973" s="108" t="str">
        <f>IF(C8973="","",VLOOKUP($C8973,'7.工程別レート'!$C$6:$E$501,2,FALSE))</f>
        <v/>
      </c>
      <c r="K8973" s="195" t="str">
        <f t="shared" si="281"/>
        <v/>
      </c>
    </row>
    <row r="8974" spans="2:11" ht="18" customHeight="1">
      <c r="B8974" s="16" t="str">
        <f>IF('6.標準時間'!$B8974="","",'6.標準時間'!B8974)</f>
        <v/>
      </c>
      <c r="C8974" s="16" t="str">
        <f>IF('6.標準時間'!$C8974="","",'6.標準時間'!C8974)</f>
        <v/>
      </c>
      <c r="D8974" s="16" t="str">
        <f>IF('6.標準時間'!$C8974="","",'6.標準時間'!E8974)</f>
        <v/>
      </c>
      <c r="E8974" s="171" t="str">
        <f>IF('6.標準時間'!$C8974="","",'6.標準時間'!F8974)</f>
        <v/>
      </c>
      <c r="F8974" s="15" t="str">
        <f t="shared" si="280"/>
        <v/>
      </c>
      <c r="G8974" s="142" t="str">
        <f>IF('6.標準時間'!$C8974="","",'6.標準時間'!H8974)</f>
        <v/>
      </c>
      <c r="H8974" s="142" t="str">
        <f>IF('6.標準時間'!$C8974="","",'6.標準時間'!I8974)</f>
        <v/>
      </c>
      <c r="I8974" s="107" t="str">
        <f>IF(C8974="","",VLOOKUP($C8974,'7.工程別レート'!$C$6:$E$501,3,FALSE))</f>
        <v/>
      </c>
      <c r="J8974" s="108" t="str">
        <f>IF(C8974="","",VLOOKUP($C8974,'7.工程別レート'!$C$6:$E$501,2,FALSE))</f>
        <v/>
      </c>
      <c r="K8974" s="195" t="str">
        <f t="shared" si="281"/>
        <v/>
      </c>
    </row>
    <row r="8975" spans="2:11" ht="18" customHeight="1">
      <c r="B8975" s="16" t="str">
        <f>IF('6.標準時間'!$B8975="","",'6.標準時間'!B8975)</f>
        <v/>
      </c>
      <c r="C8975" s="16" t="str">
        <f>IF('6.標準時間'!$C8975="","",'6.標準時間'!C8975)</f>
        <v/>
      </c>
      <c r="D8975" s="16" t="str">
        <f>IF('6.標準時間'!$C8975="","",'6.標準時間'!E8975)</f>
        <v/>
      </c>
      <c r="E8975" s="171" t="str">
        <f>IF('6.標準時間'!$C8975="","",'6.標準時間'!F8975)</f>
        <v/>
      </c>
      <c r="F8975" s="15" t="str">
        <f t="shared" si="280"/>
        <v/>
      </c>
      <c r="G8975" s="142" t="str">
        <f>IF('6.標準時間'!$C8975="","",'6.標準時間'!H8975)</f>
        <v/>
      </c>
      <c r="H8975" s="142" t="str">
        <f>IF('6.標準時間'!$C8975="","",'6.標準時間'!I8975)</f>
        <v/>
      </c>
      <c r="I8975" s="107" t="str">
        <f>IF(C8975="","",VLOOKUP($C8975,'7.工程別レート'!$C$6:$E$501,3,FALSE))</f>
        <v/>
      </c>
      <c r="J8975" s="108" t="str">
        <f>IF(C8975="","",VLOOKUP($C8975,'7.工程別レート'!$C$6:$E$501,2,FALSE))</f>
        <v/>
      </c>
      <c r="K8975" s="195" t="str">
        <f t="shared" si="281"/>
        <v/>
      </c>
    </row>
    <row r="8976" spans="2:11" ht="18" customHeight="1">
      <c r="B8976" s="16" t="str">
        <f>IF('6.標準時間'!$B8976="","",'6.標準時間'!B8976)</f>
        <v/>
      </c>
      <c r="C8976" s="16" t="str">
        <f>IF('6.標準時間'!$C8976="","",'6.標準時間'!C8976)</f>
        <v/>
      </c>
      <c r="D8976" s="16" t="str">
        <f>IF('6.標準時間'!$C8976="","",'6.標準時間'!E8976)</f>
        <v/>
      </c>
      <c r="E8976" s="171" t="str">
        <f>IF('6.標準時間'!$C8976="","",'6.標準時間'!F8976)</f>
        <v/>
      </c>
      <c r="F8976" s="15" t="str">
        <f t="shared" si="280"/>
        <v/>
      </c>
      <c r="G8976" s="142" t="str">
        <f>IF('6.標準時間'!$C8976="","",'6.標準時間'!H8976)</f>
        <v/>
      </c>
      <c r="H8976" s="142" t="str">
        <f>IF('6.標準時間'!$C8976="","",'6.標準時間'!I8976)</f>
        <v/>
      </c>
      <c r="I8976" s="107" t="str">
        <f>IF(C8976="","",VLOOKUP($C8976,'7.工程別レート'!$C$6:$E$501,3,FALSE))</f>
        <v/>
      </c>
      <c r="J8976" s="108" t="str">
        <f>IF(C8976="","",VLOOKUP($C8976,'7.工程別レート'!$C$6:$E$501,2,FALSE))</f>
        <v/>
      </c>
      <c r="K8976" s="195" t="str">
        <f t="shared" si="281"/>
        <v/>
      </c>
    </row>
    <row r="8977" spans="2:11" ht="18" customHeight="1">
      <c r="B8977" s="16" t="str">
        <f>IF('6.標準時間'!$B8977="","",'6.標準時間'!B8977)</f>
        <v/>
      </c>
      <c r="C8977" s="16" t="str">
        <f>IF('6.標準時間'!$C8977="","",'6.標準時間'!C8977)</f>
        <v/>
      </c>
      <c r="D8977" s="16" t="str">
        <f>IF('6.標準時間'!$C8977="","",'6.標準時間'!E8977)</f>
        <v/>
      </c>
      <c r="E8977" s="171" t="str">
        <f>IF('6.標準時間'!$C8977="","",'6.標準時間'!F8977)</f>
        <v/>
      </c>
      <c r="F8977" s="15" t="str">
        <f t="shared" si="280"/>
        <v/>
      </c>
      <c r="G8977" s="142" t="str">
        <f>IF('6.標準時間'!$C8977="","",'6.標準時間'!H8977)</f>
        <v/>
      </c>
      <c r="H8977" s="142" t="str">
        <f>IF('6.標準時間'!$C8977="","",'6.標準時間'!I8977)</f>
        <v/>
      </c>
      <c r="I8977" s="107" t="str">
        <f>IF(C8977="","",VLOOKUP($C8977,'7.工程別レート'!$C$6:$E$501,3,FALSE))</f>
        <v/>
      </c>
      <c r="J8977" s="108" t="str">
        <f>IF(C8977="","",VLOOKUP($C8977,'7.工程別レート'!$C$6:$E$501,2,FALSE))</f>
        <v/>
      </c>
      <c r="K8977" s="195" t="str">
        <f t="shared" si="281"/>
        <v/>
      </c>
    </row>
    <row r="8978" spans="2:11" ht="18" customHeight="1">
      <c r="B8978" s="16" t="str">
        <f>IF('6.標準時間'!$B8978="","",'6.標準時間'!B8978)</f>
        <v/>
      </c>
      <c r="C8978" s="16" t="str">
        <f>IF('6.標準時間'!$C8978="","",'6.標準時間'!C8978)</f>
        <v/>
      </c>
      <c r="D8978" s="16" t="str">
        <f>IF('6.標準時間'!$C8978="","",'6.標準時間'!E8978)</f>
        <v/>
      </c>
      <c r="E8978" s="171" t="str">
        <f>IF('6.標準時間'!$C8978="","",'6.標準時間'!F8978)</f>
        <v/>
      </c>
      <c r="F8978" s="15" t="str">
        <f t="shared" si="280"/>
        <v/>
      </c>
      <c r="G8978" s="142" t="str">
        <f>IF('6.標準時間'!$C8978="","",'6.標準時間'!H8978)</f>
        <v/>
      </c>
      <c r="H8978" s="142" t="str">
        <f>IF('6.標準時間'!$C8978="","",'6.標準時間'!I8978)</f>
        <v/>
      </c>
      <c r="I8978" s="107" t="str">
        <f>IF(C8978="","",VLOOKUP($C8978,'7.工程別レート'!$C$6:$E$501,3,FALSE))</f>
        <v/>
      </c>
      <c r="J8978" s="108" t="str">
        <f>IF(C8978="","",VLOOKUP($C8978,'7.工程別レート'!$C$6:$E$501,2,FALSE))</f>
        <v/>
      </c>
      <c r="K8978" s="195" t="str">
        <f t="shared" si="281"/>
        <v/>
      </c>
    </row>
    <row r="8979" spans="2:11" ht="18" customHeight="1">
      <c r="B8979" s="16" t="str">
        <f>IF('6.標準時間'!$B8979="","",'6.標準時間'!B8979)</f>
        <v/>
      </c>
      <c r="C8979" s="16" t="str">
        <f>IF('6.標準時間'!$C8979="","",'6.標準時間'!C8979)</f>
        <v/>
      </c>
      <c r="D8979" s="16" t="str">
        <f>IF('6.標準時間'!$C8979="","",'6.標準時間'!E8979)</f>
        <v/>
      </c>
      <c r="E8979" s="171" t="str">
        <f>IF('6.標準時間'!$C8979="","",'6.標準時間'!F8979)</f>
        <v/>
      </c>
      <c r="F8979" s="15" t="str">
        <f t="shared" si="280"/>
        <v/>
      </c>
      <c r="G8979" s="142" t="str">
        <f>IF('6.標準時間'!$C8979="","",'6.標準時間'!H8979)</f>
        <v/>
      </c>
      <c r="H8979" s="142" t="str">
        <f>IF('6.標準時間'!$C8979="","",'6.標準時間'!I8979)</f>
        <v/>
      </c>
      <c r="I8979" s="107" t="str">
        <f>IF(C8979="","",VLOOKUP($C8979,'7.工程別レート'!$C$6:$E$501,3,FALSE))</f>
        <v/>
      </c>
      <c r="J8979" s="108" t="str">
        <f>IF(C8979="","",VLOOKUP($C8979,'7.工程別レート'!$C$6:$E$501,2,FALSE))</f>
        <v/>
      </c>
      <c r="K8979" s="195" t="str">
        <f t="shared" si="281"/>
        <v/>
      </c>
    </row>
    <row r="8980" spans="2:11" ht="18" customHeight="1">
      <c r="B8980" s="16" t="str">
        <f>IF('6.標準時間'!$B8980="","",'6.標準時間'!B8980)</f>
        <v/>
      </c>
      <c r="C8980" s="16" t="str">
        <f>IF('6.標準時間'!$C8980="","",'6.標準時間'!C8980)</f>
        <v/>
      </c>
      <c r="D8980" s="16" t="str">
        <f>IF('6.標準時間'!$C8980="","",'6.標準時間'!E8980)</f>
        <v/>
      </c>
      <c r="E8980" s="171" t="str">
        <f>IF('6.標準時間'!$C8980="","",'6.標準時間'!F8980)</f>
        <v/>
      </c>
      <c r="F8980" s="15" t="str">
        <f t="shared" si="280"/>
        <v/>
      </c>
      <c r="G8980" s="142" t="str">
        <f>IF('6.標準時間'!$C8980="","",'6.標準時間'!H8980)</f>
        <v/>
      </c>
      <c r="H8980" s="142" t="str">
        <f>IF('6.標準時間'!$C8980="","",'6.標準時間'!I8980)</f>
        <v/>
      </c>
      <c r="I8980" s="107" t="str">
        <f>IF(C8980="","",VLOOKUP($C8980,'7.工程別レート'!$C$6:$E$501,3,FALSE))</f>
        <v/>
      </c>
      <c r="J8980" s="108" t="str">
        <f>IF(C8980="","",VLOOKUP($C8980,'7.工程別レート'!$C$6:$E$501,2,FALSE))</f>
        <v/>
      </c>
      <c r="K8980" s="195" t="str">
        <f t="shared" si="281"/>
        <v/>
      </c>
    </row>
    <row r="8981" spans="2:11" ht="18" customHeight="1">
      <c r="B8981" s="16" t="str">
        <f>IF('6.標準時間'!$B8981="","",'6.標準時間'!B8981)</f>
        <v/>
      </c>
      <c r="C8981" s="16" t="str">
        <f>IF('6.標準時間'!$C8981="","",'6.標準時間'!C8981)</f>
        <v/>
      </c>
      <c r="D8981" s="16" t="str">
        <f>IF('6.標準時間'!$C8981="","",'6.標準時間'!E8981)</f>
        <v/>
      </c>
      <c r="E8981" s="171" t="str">
        <f>IF('6.標準時間'!$C8981="","",'6.標準時間'!F8981)</f>
        <v/>
      </c>
      <c r="F8981" s="15" t="str">
        <f t="shared" si="280"/>
        <v/>
      </c>
      <c r="G8981" s="142" t="str">
        <f>IF('6.標準時間'!$C8981="","",'6.標準時間'!H8981)</f>
        <v/>
      </c>
      <c r="H8981" s="142" t="str">
        <f>IF('6.標準時間'!$C8981="","",'6.標準時間'!I8981)</f>
        <v/>
      </c>
      <c r="I8981" s="107" t="str">
        <f>IF(C8981="","",VLOOKUP($C8981,'7.工程別レート'!$C$6:$E$501,3,FALSE))</f>
        <v/>
      </c>
      <c r="J8981" s="108" t="str">
        <f>IF(C8981="","",VLOOKUP($C8981,'7.工程別レート'!$C$6:$E$501,2,FALSE))</f>
        <v/>
      </c>
      <c r="K8981" s="195" t="str">
        <f t="shared" si="281"/>
        <v/>
      </c>
    </row>
    <row r="8982" spans="2:11" ht="18" customHeight="1">
      <c r="B8982" s="16" t="str">
        <f>IF('6.標準時間'!$B8982="","",'6.標準時間'!B8982)</f>
        <v/>
      </c>
      <c r="C8982" s="16" t="str">
        <f>IF('6.標準時間'!$C8982="","",'6.標準時間'!C8982)</f>
        <v/>
      </c>
      <c r="D8982" s="16" t="str">
        <f>IF('6.標準時間'!$C8982="","",'6.標準時間'!E8982)</f>
        <v/>
      </c>
      <c r="E8982" s="171" t="str">
        <f>IF('6.標準時間'!$C8982="","",'6.標準時間'!F8982)</f>
        <v/>
      </c>
      <c r="F8982" s="15" t="str">
        <f t="shared" si="280"/>
        <v/>
      </c>
      <c r="G8982" s="142" t="str">
        <f>IF('6.標準時間'!$C8982="","",'6.標準時間'!H8982)</f>
        <v/>
      </c>
      <c r="H8982" s="142" t="str">
        <f>IF('6.標準時間'!$C8982="","",'6.標準時間'!I8982)</f>
        <v/>
      </c>
      <c r="I8982" s="107" t="str">
        <f>IF(C8982="","",VLOOKUP($C8982,'7.工程別レート'!$C$6:$E$501,3,FALSE))</f>
        <v/>
      </c>
      <c r="J8982" s="108" t="str">
        <f>IF(C8982="","",VLOOKUP($C8982,'7.工程別レート'!$C$6:$E$501,2,FALSE))</f>
        <v/>
      </c>
      <c r="K8982" s="195" t="str">
        <f t="shared" si="281"/>
        <v/>
      </c>
    </row>
    <row r="8983" spans="2:11" ht="18" customHeight="1">
      <c r="B8983" s="16" t="str">
        <f>IF('6.標準時間'!$B8983="","",'6.標準時間'!B8983)</f>
        <v/>
      </c>
      <c r="C8983" s="16" t="str">
        <f>IF('6.標準時間'!$C8983="","",'6.標準時間'!C8983)</f>
        <v/>
      </c>
      <c r="D8983" s="16" t="str">
        <f>IF('6.標準時間'!$C8983="","",'6.標準時間'!E8983)</f>
        <v/>
      </c>
      <c r="E8983" s="171" t="str">
        <f>IF('6.標準時間'!$C8983="","",'6.標準時間'!F8983)</f>
        <v/>
      </c>
      <c r="F8983" s="15" t="str">
        <f t="shared" si="280"/>
        <v/>
      </c>
      <c r="G8983" s="142" t="str">
        <f>IF('6.標準時間'!$C8983="","",'6.標準時間'!H8983)</f>
        <v/>
      </c>
      <c r="H8983" s="142" t="str">
        <f>IF('6.標準時間'!$C8983="","",'6.標準時間'!I8983)</f>
        <v/>
      </c>
      <c r="I8983" s="107" t="str">
        <f>IF(C8983="","",VLOOKUP($C8983,'7.工程別レート'!$C$6:$E$501,3,FALSE))</f>
        <v/>
      </c>
      <c r="J8983" s="108" t="str">
        <f>IF(C8983="","",VLOOKUP($C8983,'7.工程別レート'!$C$6:$E$501,2,FALSE))</f>
        <v/>
      </c>
      <c r="K8983" s="195" t="str">
        <f t="shared" si="281"/>
        <v/>
      </c>
    </row>
    <row r="8984" spans="2:11" ht="18" customHeight="1">
      <c r="B8984" s="16" t="str">
        <f>IF('6.標準時間'!$B8984="","",'6.標準時間'!B8984)</f>
        <v/>
      </c>
      <c r="C8984" s="16" t="str">
        <f>IF('6.標準時間'!$C8984="","",'6.標準時間'!C8984)</f>
        <v/>
      </c>
      <c r="D8984" s="16" t="str">
        <f>IF('6.標準時間'!$C8984="","",'6.標準時間'!E8984)</f>
        <v/>
      </c>
      <c r="E8984" s="171" t="str">
        <f>IF('6.標準時間'!$C8984="","",'6.標準時間'!F8984)</f>
        <v/>
      </c>
      <c r="F8984" s="15" t="str">
        <f t="shared" si="280"/>
        <v/>
      </c>
      <c r="G8984" s="142" t="str">
        <f>IF('6.標準時間'!$C8984="","",'6.標準時間'!H8984)</f>
        <v/>
      </c>
      <c r="H8984" s="142" t="str">
        <f>IF('6.標準時間'!$C8984="","",'6.標準時間'!I8984)</f>
        <v/>
      </c>
      <c r="I8984" s="107" t="str">
        <f>IF(C8984="","",VLOOKUP($C8984,'7.工程別レート'!$C$6:$E$501,3,FALSE))</f>
        <v/>
      </c>
      <c r="J8984" s="108" t="str">
        <f>IF(C8984="","",VLOOKUP($C8984,'7.工程別レート'!$C$6:$E$501,2,FALSE))</f>
        <v/>
      </c>
      <c r="K8984" s="195" t="str">
        <f t="shared" si="281"/>
        <v/>
      </c>
    </row>
    <row r="8985" spans="2:11" ht="18" customHeight="1">
      <c r="B8985" s="16" t="str">
        <f>IF('6.標準時間'!$B8985="","",'6.標準時間'!B8985)</f>
        <v/>
      </c>
      <c r="C8985" s="16" t="str">
        <f>IF('6.標準時間'!$C8985="","",'6.標準時間'!C8985)</f>
        <v/>
      </c>
      <c r="D8985" s="16" t="str">
        <f>IF('6.標準時間'!$C8985="","",'6.標準時間'!E8985)</f>
        <v/>
      </c>
      <c r="E8985" s="171" t="str">
        <f>IF('6.標準時間'!$C8985="","",'6.標準時間'!F8985)</f>
        <v/>
      </c>
      <c r="F8985" s="15" t="str">
        <f t="shared" si="280"/>
        <v/>
      </c>
      <c r="G8985" s="142" t="str">
        <f>IF('6.標準時間'!$C8985="","",'6.標準時間'!H8985)</f>
        <v/>
      </c>
      <c r="H8985" s="142" t="str">
        <f>IF('6.標準時間'!$C8985="","",'6.標準時間'!I8985)</f>
        <v/>
      </c>
      <c r="I8985" s="107" t="str">
        <f>IF(C8985="","",VLOOKUP($C8985,'7.工程別レート'!$C$6:$E$501,3,FALSE))</f>
        <v/>
      </c>
      <c r="J8985" s="108" t="str">
        <f>IF(C8985="","",VLOOKUP($C8985,'7.工程別レート'!$C$6:$E$501,2,FALSE))</f>
        <v/>
      </c>
      <c r="K8985" s="195" t="str">
        <f t="shared" si="281"/>
        <v/>
      </c>
    </row>
    <row r="8986" spans="2:11" ht="18" customHeight="1">
      <c r="B8986" s="16" t="str">
        <f>IF('6.標準時間'!$B8986="","",'6.標準時間'!B8986)</f>
        <v/>
      </c>
      <c r="C8986" s="16" t="str">
        <f>IF('6.標準時間'!$C8986="","",'6.標準時間'!C8986)</f>
        <v/>
      </c>
      <c r="D8986" s="16" t="str">
        <f>IF('6.標準時間'!$C8986="","",'6.標準時間'!E8986)</f>
        <v/>
      </c>
      <c r="E8986" s="171" t="str">
        <f>IF('6.標準時間'!$C8986="","",'6.標準時間'!F8986)</f>
        <v/>
      </c>
      <c r="F8986" s="15" t="str">
        <f t="shared" si="280"/>
        <v/>
      </c>
      <c r="G8986" s="142" t="str">
        <f>IF('6.標準時間'!$C8986="","",'6.標準時間'!H8986)</f>
        <v/>
      </c>
      <c r="H8986" s="142" t="str">
        <f>IF('6.標準時間'!$C8986="","",'6.標準時間'!I8986)</f>
        <v/>
      </c>
      <c r="I8986" s="107" t="str">
        <f>IF(C8986="","",VLOOKUP($C8986,'7.工程別レート'!$C$6:$E$501,3,FALSE))</f>
        <v/>
      </c>
      <c r="J8986" s="108" t="str">
        <f>IF(C8986="","",VLOOKUP($C8986,'7.工程別レート'!$C$6:$E$501,2,FALSE))</f>
        <v/>
      </c>
      <c r="K8986" s="195" t="str">
        <f t="shared" si="281"/>
        <v/>
      </c>
    </row>
    <row r="8987" spans="2:11" ht="18" customHeight="1">
      <c r="B8987" s="16" t="str">
        <f>IF('6.標準時間'!$B8987="","",'6.標準時間'!B8987)</f>
        <v/>
      </c>
      <c r="C8987" s="16" t="str">
        <f>IF('6.標準時間'!$C8987="","",'6.標準時間'!C8987)</f>
        <v/>
      </c>
      <c r="D8987" s="16" t="str">
        <f>IF('6.標準時間'!$C8987="","",'6.標準時間'!E8987)</f>
        <v/>
      </c>
      <c r="E8987" s="171" t="str">
        <f>IF('6.標準時間'!$C8987="","",'6.標準時間'!F8987)</f>
        <v/>
      </c>
      <c r="F8987" s="15" t="str">
        <f t="shared" si="280"/>
        <v/>
      </c>
      <c r="G8987" s="142" t="str">
        <f>IF('6.標準時間'!$C8987="","",'6.標準時間'!H8987)</f>
        <v/>
      </c>
      <c r="H8987" s="142" t="str">
        <f>IF('6.標準時間'!$C8987="","",'6.標準時間'!I8987)</f>
        <v/>
      </c>
      <c r="I8987" s="107" t="str">
        <f>IF(C8987="","",VLOOKUP($C8987,'7.工程別レート'!$C$6:$E$501,3,FALSE))</f>
        <v/>
      </c>
      <c r="J8987" s="108" t="str">
        <f>IF(C8987="","",VLOOKUP($C8987,'7.工程別レート'!$C$6:$E$501,2,FALSE))</f>
        <v/>
      </c>
      <c r="K8987" s="195" t="str">
        <f t="shared" si="281"/>
        <v/>
      </c>
    </row>
    <row r="8988" spans="2:11" ht="18" customHeight="1">
      <c r="B8988" s="16" t="str">
        <f>IF('6.標準時間'!$B8988="","",'6.標準時間'!B8988)</f>
        <v/>
      </c>
      <c r="C8988" s="16" t="str">
        <f>IF('6.標準時間'!$C8988="","",'6.標準時間'!C8988)</f>
        <v/>
      </c>
      <c r="D8988" s="16" t="str">
        <f>IF('6.標準時間'!$C8988="","",'6.標準時間'!E8988)</f>
        <v/>
      </c>
      <c r="E8988" s="171" t="str">
        <f>IF('6.標準時間'!$C8988="","",'6.標準時間'!F8988)</f>
        <v/>
      </c>
      <c r="F8988" s="15" t="str">
        <f t="shared" si="280"/>
        <v/>
      </c>
      <c r="G8988" s="142" t="str">
        <f>IF('6.標準時間'!$C8988="","",'6.標準時間'!H8988)</f>
        <v/>
      </c>
      <c r="H8988" s="142" t="str">
        <f>IF('6.標準時間'!$C8988="","",'6.標準時間'!I8988)</f>
        <v/>
      </c>
      <c r="I8988" s="107" t="str">
        <f>IF(C8988="","",VLOOKUP($C8988,'7.工程別レート'!$C$6:$E$501,3,FALSE))</f>
        <v/>
      </c>
      <c r="J8988" s="108" t="str">
        <f>IF(C8988="","",VLOOKUP($C8988,'7.工程別レート'!$C$6:$E$501,2,FALSE))</f>
        <v/>
      </c>
      <c r="K8988" s="195" t="str">
        <f t="shared" si="281"/>
        <v/>
      </c>
    </row>
    <row r="8989" spans="2:11" ht="18" customHeight="1">
      <c r="B8989" s="16" t="str">
        <f>IF('6.標準時間'!$B8989="","",'6.標準時間'!B8989)</f>
        <v/>
      </c>
      <c r="C8989" s="16" t="str">
        <f>IF('6.標準時間'!$C8989="","",'6.標準時間'!C8989)</f>
        <v/>
      </c>
      <c r="D8989" s="16" t="str">
        <f>IF('6.標準時間'!$C8989="","",'6.標準時間'!E8989)</f>
        <v/>
      </c>
      <c r="E8989" s="171" t="str">
        <f>IF('6.標準時間'!$C8989="","",'6.標準時間'!F8989)</f>
        <v/>
      </c>
      <c r="F8989" s="15" t="str">
        <f t="shared" si="280"/>
        <v/>
      </c>
      <c r="G8989" s="142" t="str">
        <f>IF('6.標準時間'!$C8989="","",'6.標準時間'!H8989)</f>
        <v/>
      </c>
      <c r="H8989" s="142" t="str">
        <f>IF('6.標準時間'!$C8989="","",'6.標準時間'!I8989)</f>
        <v/>
      </c>
      <c r="I8989" s="107" t="str">
        <f>IF(C8989="","",VLOOKUP($C8989,'7.工程別レート'!$C$6:$E$501,3,FALSE))</f>
        <v/>
      </c>
      <c r="J8989" s="108" t="str">
        <f>IF(C8989="","",VLOOKUP($C8989,'7.工程別レート'!$C$6:$E$501,2,FALSE))</f>
        <v/>
      </c>
      <c r="K8989" s="195" t="str">
        <f t="shared" si="281"/>
        <v/>
      </c>
    </row>
    <row r="8990" spans="2:11" ht="18" customHeight="1">
      <c r="B8990" s="16" t="str">
        <f>IF('6.標準時間'!$B8990="","",'6.標準時間'!B8990)</f>
        <v/>
      </c>
      <c r="C8990" s="16" t="str">
        <f>IF('6.標準時間'!$C8990="","",'6.標準時間'!C8990)</f>
        <v/>
      </c>
      <c r="D8990" s="16" t="str">
        <f>IF('6.標準時間'!$C8990="","",'6.標準時間'!E8990)</f>
        <v/>
      </c>
      <c r="E8990" s="171" t="str">
        <f>IF('6.標準時間'!$C8990="","",'6.標準時間'!F8990)</f>
        <v/>
      </c>
      <c r="F8990" s="15" t="str">
        <f t="shared" si="280"/>
        <v/>
      </c>
      <c r="G8990" s="142" t="str">
        <f>IF('6.標準時間'!$C8990="","",'6.標準時間'!H8990)</f>
        <v/>
      </c>
      <c r="H8990" s="142" t="str">
        <f>IF('6.標準時間'!$C8990="","",'6.標準時間'!I8990)</f>
        <v/>
      </c>
      <c r="I8990" s="107" t="str">
        <f>IF(C8990="","",VLOOKUP($C8990,'7.工程別レート'!$C$6:$E$501,3,FALSE))</f>
        <v/>
      </c>
      <c r="J8990" s="108" t="str">
        <f>IF(C8990="","",VLOOKUP($C8990,'7.工程別レート'!$C$6:$E$501,2,FALSE))</f>
        <v/>
      </c>
      <c r="K8990" s="195" t="str">
        <f t="shared" si="281"/>
        <v/>
      </c>
    </row>
    <row r="8991" spans="2:11" ht="18" customHeight="1">
      <c r="B8991" s="16" t="str">
        <f>IF('6.標準時間'!$B8991="","",'6.標準時間'!B8991)</f>
        <v/>
      </c>
      <c r="C8991" s="16" t="str">
        <f>IF('6.標準時間'!$C8991="","",'6.標準時間'!C8991)</f>
        <v/>
      </c>
      <c r="D8991" s="16" t="str">
        <f>IF('6.標準時間'!$C8991="","",'6.標準時間'!E8991)</f>
        <v/>
      </c>
      <c r="E8991" s="171" t="str">
        <f>IF('6.標準時間'!$C8991="","",'6.標準時間'!F8991)</f>
        <v/>
      </c>
      <c r="F8991" s="15" t="str">
        <f t="shared" si="280"/>
        <v/>
      </c>
      <c r="G8991" s="142" t="str">
        <f>IF('6.標準時間'!$C8991="","",'6.標準時間'!H8991)</f>
        <v/>
      </c>
      <c r="H8991" s="142" t="str">
        <f>IF('6.標準時間'!$C8991="","",'6.標準時間'!I8991)</f>
        <v/>
      </c>
      <c r="I8991" s="107" t="str">
        <f>IF(C8991="","",VLOOKUP($C8991,'7.工程別レート'!$C$6:$E$501,3,FALSE))</f>
        <v/>
      </c>
      <c r="J8991" s="108" t="str">
        <f>IF(C8991="","",VLOOKUP($C8991,'7.工程別レート'!$C$6:$E$501,2,FALSE))</f>
        <v/>
      </c>
      <c r="K8991" s="195" t="str">
        <f t="shared" si="281"/>
        <v/>
      </c>
    </row>
    <row r="8992" spans="2:11" ht="18" customHeight="1">
      <c r="B8992" s="16" t="str">
        <f>IF('6.標準時間'!$B8992="","",'6.標準時間'!B8992)</f>
        <v/>
      </c>
      <c r="C8992" s="16" t="str">
        <f>IF('6.標準時間'!$C8992="","",'6.標準時間'!C8992)</f>
        <v/>
      </c>
      <c r="D8992" s="16" t="str">
        <f>IF('6.標準時間'!$C8992="","",'6.標準時間'!E8992)</f>
        <v/>
      </c>
      <c r="E8992" s="171" t="str">
        <f>IF('6.標準時間'!$C8992="","",'6.標準時間'!F8992)</f>
        <v/>
      </c>
      <c r="F8992" s="15" t="str">
        <f t="shared" si="280"/>
        <v/>
      </c>
      <c r="G8992" s="142" t="str">
        <f>IF('6.標準時間'!$C8992="","",'6.標準時間'!H8992)</f>
        <v/>
      </c>
      <c r="H8992" s="142" t="str">
        <f>IF('6.標準時間'!$C8992="","",'6.標準時間'!I8992)</f>
        <v/>
      </c>
      <c r="I8992" s="107" t="str">
        <f>IF(C8992="","",VLOOKUP($C8992,'7.工程別レート'!$C$6:$E$501,3,FALSE))</f>
        <v/>
      </c>
      <c r="J8992" s="108" t="str">
        <f>IF(C8992="","",VLOOKUP($C8992,'7.工程別レート'!$C$6:$E$501,2,FALSE))</f>
        <v/>
      </c>
      <c r="K8992" s="195" t="str">
        <f t="shared" si="281"/>
        <v/>
      </c>
    </row>
    <row r="8993" spans="2:11" ht="18" customHeight="1">
      <c r="B8993" s="16" t="str">
        <f>IF('6.標準時間'!$B8993="","",'6.標準時間'!B8993)</f>
        <v/>
      </c>
      <c r="C8993" s="16" t="str">
        <f>IF('6.標準時間'!$C8993="","",'6.標準時間'!C8993)</f>
        <v/>
      </c>
      <c r="D8993" s="16" t="str">
        <f>IF('6.標準時間'!$C8993="","",'6.標準時間'!E8993)</f>
        <v/>
      </c>
      <c r="E8993" s="171" t="str">
        <f>IF('6.標準時間'!$C8993="","",'6.標準時間'!F8993)</f>
        <v/>
      </c>
      <c r="F8993" s="15" t="str">
        <f t="shared" si="280"/>
        <v/>
      </c>
      <c r="G8993" s="142" t="str">
        <f>IF('6.標準時間'!$C8993="","",'6.標準時間'!H8993)</f>
        <v/>
      </c>
      <c r="H8993" s="142" t="str">
        <f>IF('6.標準時間'!$C8993="","",'6.標準時間'!I8993)</f>
        <v/>
      </c>
      <c r="I8993" s="107" t="str">
        <f>IF(C8993="","",VLOOKUP($C8993,'7.工程別レート'!$C$6:$E$501,3,FALSE))</f>
        <v/>
      </c>
      <c r="J8993" s="108" t="str">
        <f>IF(C8993="","",VLOOKUP($C8993,'7.工程別レート'!$C$6:$E$501,2,FALSE))</f>
        <v/>
      </c>
      <c r="K8993" s="195" t="str">
        <f t="shared" si="281"/>
        <v/>
      </c>
    </row>
    <row r="8994" spans="2:11" ht="18" customHeight="1">
      <c r="B8994" s="16" t="str">
        <f>IF('6.標準時間'!$B8994="","",'6.標準時間'!B8994)</f>
        <v/>
      </c>
      <c r="C8994" s="16" t="str">
        <f>IF('6.標準時間'!$C8994="","",'6.標準時間'!C8994)</f>
        <v/>
      </c>
      <c r="D8994" s="16" t="str">
        <f>IF('6.標準時間'!$C8994="","",'6.標準時間'!E8994)</f>
        <v/>
      </c>
      <c r="E8994" s="171" t="str">
        <f>IF('6.標準時間'!$C8994="","",'6.標準時間'!F8994)</f>
        <v/>
      </c>
      <c r="F8994" s="15" t="str">
        <f t="shared" si="280"/>
        <v/>
      </c>
      <c r="G8994" s="142" t="str">
        <f>IF('6.標準時間'!$C8994="","",'6.標準時間'!H8994)</f>
        <v/>
      </c>
      <c r="H8994" s="142" t="str">
        <f>IF('6.標準時間'!$C8994="","",'6.標準時間'!I8994)</f>
        <v/>
      </c>
      <c r="I8994" s="107" t="str">
        <f>IF(C8994="","",VLOOKUP($C8994,'7.工程別レート'!$C$6:$E$501,3,FALSE))</f>
        <v/>
      </c>
      <c r="J8994" s="108" t="str">
        <f>IF(C8994="","",VLOOKUP($C8994,'7.工程別レート'!$C$6:$E$501,2,FALSE))</f>
        <v/>
      </c>
      <c r="K8994" s="195" t="str">
        <f t="shared" si="281"/>
        <v/>
      </c>
    </row>
    <row r="8995" spans="2:11" ht="18" customHeight="1">
      <c r="B8995" s="16" t="str">
        <f>IF('6.標準時間'!$B8995="","",'6.標準時間'!B8995)</f>
        <v/>
      </c>
      <c r="C8995" s="16" t="str">
        <f>IF('6.標準時間'!$C8995="","",'6.標準時間'!C8995)</f>
        <v/>
      </c>
      <c r="D8995" s="16" t="str">
        <f>IF('6.標準時間'!$C8995="","",'6.標準時間'!E8995)</f>
        <v/>
      </c>
      <c r="E8995" s="171" t="str">
        <f>IF('6.標準時間'!$C8995="","",'6.標準時間'!F8995)</f>
        <v/>
      </c>
      <c r="F8995" s="15" t="str">
        <f t="shared" si="280"/>
        <v/>
      </c>
      <c r="G8995" s="142" t="str">
        <f>IF('6.標準時間'!$C8995="","",'6.標準時間'!H8995)</f>
        <v/>
      </c>
      <c r="H8995" s="142" t="str">
        <f>IF('6.標準時間'!$C8995="","",'6.標準時間'!I8995)</f>
        <v/>
      </c>
      <c r="I8995" s="107" t="str">
        <f>IF(C8995="","",VLOOKUP($C8995,'7.工程別レート'!$C$6:$E$501,3,FALSE))</f>
        <v/>
      </c>
      <c r="J8995" s="108" t="str">
        <f>IF(C8995="","",VLOOKUP($C8995,'7.工程別レート'!$C$6:$E$501,2,FALSE))</f>
        <v/>
      </c>
      <c r="K8995" s="195" t="str">
        <f t="shared" si="281"/>
        <v/>
      </c>
    </row>
    <row r="8996" spans="2:11" ht="18" customHeight="1">
      <c r="B8996" s="16" t="str">
        <f>IF('6.標準時間'!$B8996="","",'6.標準時間'!B8996)</f>
        <v/>
      </c>
      <c r="C8996" s="16" t="str">
        <f>IF('6.標準時間'!$C8996="","",'6.標準時間'!C8996)</f>
        <v/>
      </c>
      <c r="D8996" s="16" t="str">
        <f>IF('6.標準時間'!$C8996="","",'6.標準時間'!E8996)</f>
        <v/>
      </c>
      <c r="E8996" s="171" t="str">
        <f>IF('6.標準時間'!$C8996="","",'6.標準時間'!F8996)</f>
        <v/>
      </c>
      <c r="F8996" s="15" t="str">
        <f t="shared" si="280"/>
        <v/>
      </c>
      <c r="G8996" s="142" t="str">
        <f>IF('6.標準時間'!$C8996="","",'6.標準時間'!H8996)</f>
        <v/>
      </c>
      <c r="H8996" s="142" t="str">
        <f>IF('6.標準時間'!$C8996="","",'6.標準時間'!I8996)</f>
        <v/>
      </c>
      <c r="I8996" s="107" t="str">
        <f>IF(C8996="","",VLOOKUP($C8996,'7.工程別レート'!$C$6:$E$501,3,FALSE))</f>
        <v/>
      </c>
      <c r="J8996" s="108" t="str">
        <f>IF(C8996="","",VLOOKUP($C8996,'7.工程別レート'!$C$6:$E$501,2,FALSE))</f>
        <v/>
      </c>
      <c r="K8996" s="195" t="str">
        <f t="shared" si="281"/>
        <v/>
      </c>
    </row>
    <row r="8997" spans="2:11" ht="18" customHeight="1">
      <c r="B8997" s="16" t="str">
        <f>IF('6.標準時間'!$B8997="","",'6.標準時間'!B8997)</f>
        <v/>
      </c>
      <c r="C8997" s="16" t="str">
        <f>IF('6.標準時間'!$C8997="","",'6.標準時間'!C8997)</f>
        <v/>
      </c>
      <c r="D8997" s="16" t="str">
        <f>IF('6.標準時間'!$C8997="","",'6.標準時間'!E8997)</f>
        <v/>
      </c>
      <c r="E8997" s="171" t="str">
        <f>IF('6.標準時間'!$C8997="","",'6.標準時間'!F8997)</f>
        <v/>
      </c>
      <c r="F8997" s="15" t="str">
        <f t="shared" si="280"/>
        <v/>
      </c>
      <c r="G8997" s="142" t="str">
        <f>IF('6.標準時間'!$C8997="","",'6.標準時間'!H8997)</f>
        <v/>
      </c>
      <c r="H8997" s="142" t="str">
        <f>IF('6.標準時間'!$C8997="","",'6.標準時間'!I8997)</f>
        <v/>
      </c>
      <c r="I8997" s="107" t="str">
        <f>IF(C8997="","",VLOOKUP($C8997,'7.工程別レート'!$C$6:$E$501,3,FALSE))</f>
        <v/>
      </c>
      <c r="J8997" s="108" t="str">
        <f>IF(C8997="","",VLOOKUP($C8997,'7.工程別レート'!$C$6:$E$501,2,FALSE))</f>
        <v/>
      </c>
      <c r="K8997" s="195" t="str">
        <f t="shared" si="281"/>
        <v/>
      </c>
    </row>
    <row r="8998" spans="2:11" ht="18" customHeight="1">
      <c r="B8998" s="16" t="str">
        <f>IF('6.標準時間'!$B8998="","",'6.標準時間'!B8998)</f>
        <v/>
      </c>
      <c r="C8998" s="16" t="str">
        <f>IF('6.標準時間'!$C8998="","",'6.標準時間'!C8998)</f>
        <v/>
      </c>
      <c r="D8998" s="16" t="str">
        <f>IF('6.標準時間'!$C8998="","",'6.標準時間'!E8998)</f>
        <v/>
      </c>
      <c r="E8998" s="171" t="str">
        <f>IF('6.標準時間'!$C8998="","",'6.標準時間'!F8998)</f>
        <v/>
      </c>
      <c r="F8998" s="15" t="str">
        <f t="shared" si="280"/>
        <v/>
      </c>
      <c r="G8998" s="142" t="str">
        <f>IF('6.標準時間'!$C8998="","",'6.標準時間'!H8998)</f>
        <v/>
      </c>
      <c r="H8998" s="142" t="str">
        <f>IF('6.標準時間'!$C8998="","",'6.標準時間'!I8998)</f>
        <v/>
      </c>
      <c r="I8998" s="107" t="str">
        <f>IF(C8998="","",VLOOKUP($C8998,'7.工程別レート'!$C$6:$E$501,3,FALSE))</f>
        <v/>
      </c>
      <c r="J8998" s="108" t="str">
        <f>IF(C8998="","",VLOOKUP($C8998,'7.工程別レート'!$C$6:$E$501,2,FALSE))</f>
        <v/>
      </c>
      <c r="K8998" s="195" t="str">
        <f t="shared" si="281"/>
        <v/>
      </c>
    </row>
    <row r="8999" spans="2:11" ht="18" customHeight="1">
      <c r="B8999" s="16" t="str">
        <f>IF('6.標準時間'!$B8999="","",'6.標準時間'!B8999)</f>
        <v/>
      </c>
      <c r="C8999" s="16" t="str">
        <f>IF('6.標準時間'!$C8999="","",'6.標準時間'!C8999)</f>
        <v/>
      </c>
      <c r="D8999" s="16" t="str">
        <f>IF('6.標準時間'!$C8999="","",'6.標準時間'!E8999)</f>
        <v/>
      </c>
      <c r="E8999" s="171" t="str">
        <f>IF('6.標準時間'!$C8999="","",'6.標準時間'!F8999)</f>
        <v/>
      </c>
      <c r="F8999" s="15" t="str">
        <f t="shared" si="280"/>
        <v/>
      </c>
      <c r="G8999" s="142" t="str">
        <f>IF('6.標準時間'!$C8999="","",'6.標準時間'!H8999)</f>
        <v/>
      </c>
      <c r="H8999" s="142" t="str">
        <f>IF('6.標準時間'!$C8999="","",'6.標準時間'!I8999)</f>
        <v/>
      </c>
      <c r="I8999" s="107" t="str">
        <f>IF(C8999="","",VLOOKUP($C8999,'7.工程別レート'!$C$6:$E$501,3,FALSE))</f>
        <v/>
      </c>
      <c r="J8999" s="108" t="str">
        <f>IF(C8999="","",VLOOKUP($C8999,'7.工程別レート'!$C$6:$E$501,2,FALSE))</f>
        <v/>
      </c>
      <c r="K8999" s="195" t="str">
        <f t="shared" si="281"/>
        <v/>
      </c>
    </row>
    <row r="9000" spans="2:11" ht="18" customHeight="1">
      <c r="B9000" s="16" t="str">
        <f>IF('6.標準時間'!$B9000="","",'6.標準時間'!B9000)</f>
        <v/>
      </c>
      <c r="C9000" s="16" t="str">
        <f>IF('6.標準時間'!$C9000="","",'6.標準時間'!C9000)</f>
        <v/>
      </c>
      <c r="D9000" s="16" t="str">
        <f>IF('6.標準時間'!$C9000="","",'6.標準時間'!E9000)</f>
        <v/>
      </c>
      <c r="E9000" s="171" t="str">
        <f>IF('6.標準時間'!$C9000="","",'6.標準時間'!F9000)</f>
        <v/>
      </c>
      <c r="F9000" s="15" t="str">
        <f t="shared" si="280"/>
        <v/>
      </c>
      <c r="G9000" s="142" t="str">
        <f>IF('6.標準時間'!$C9000="","",'6.標準時間'!H9000)</f>
        <v/>
      </c>
      <c r="H9000" s="142" t="str">
        <f>IF('6.標準時間'!$C9000="","",'6.標準時間'!I9000)</f>
        <v/>
      </c>
      <c r="I9000" s="107" t="str">
        <f>IF(C9000="","",VLOOKUP($C9000,'7.工程別レート'!$C$6:$E$501,3,FALSE))</f>
        <v/>
      </c>
      <c r="J9000" s="108" t="str">
        <f>IF(C9000="","",VLOOKUP($C9000,'7.工程別レート'!$C$6:$E$501,2,FALSE))</f>
        <v/>
      </c>
      <c r="K9000" s="195" t="str">
        <f t="shared" si="281"/>
        <v/>
      </c>
    </row>
    <row r="9001" spans="2:11" ht="18" customHeight="1">
      <c r="B9001" s="16" t="str">
        <f>IF('6.標準時間'!$B9001="","",'6.標準時間'!B9001)</f>
        <v/>
      </c>
      <c r="C9001" s="16" t="str">
        <f>IF('6.標準時間'!$C9001="","",'6.標準時間'!C9001)</f>
        <v/>
      </c>
      <c r="D9001" s="16" t="str">
        <f>IF('6.標準時間'!$C9001="","",'6.標準時間'!E9001)</f>
        <v/>
      </c>
      <c r="E9001" s="171" t="str">
        <f>IF('6.標準時間'!$C9001="","",'6.標準時間'!F9001)</f>
        <v/>
      </c>
      <c r="F9001" s="15" t="str">
        <f t="shared" si="280"/>
        <v/>
      </c>
      <c r="G9001" s="142" t="str">
        <f>IF('6.標準時間'!$C9001="","",'6.標準時間'!H9001)</f>
        <v/>
      </c>
      <c r="H9001" s="142" t="str">
        <f>IF('6.標準時間'!$C9001="","",'6.標準時間'!I9001)</f>
        <v/>
      </c>
      <c r="I9001" s="107" t="str">
        <f>IF(C9001="","",VLOOKUP($C9001,'7.工程別レート'!$C$6:$E$501,3,FALSE))</f>
        <v/>
      </c>
      <c r="J9001" s="108" t="str">
        <f>IF(C9001="","",VLOOKUP($C9001,'7.工程別レート'!$C$6:$E$501,2,FALSE))</f>
        <v/>
      </c>
      <c r="K9001" s="195" t="str">
        <f t="shared" si="281"/>
        <v/>
      </c>
    </row>
    <row r="9002" spans="2:11" ht="18" customHeight="1">
      <c r="B9002" s="16" t="str">
        <f>IF('6.標準時間'!$B9002="","",'6.標準時間'!B9002)</f>
        <v/>
      </c>
      <c r="C9002" s="16" t="str">
        <f>IF('6.標準時間'!$C9002="","",'6.標準時間'!C9002)</f>
        <v/>
      </c>
      <c r="D9002" s="16" t="str">
        <f>IF('6.標準時間'!$C9002="","",'6.標準時間'!E9002)</f>
        <v/>
      </c>
      <c r="E9002" s="171" t="str">
        <f>IF('6.標準時間'!$C9002="","",'6.標準時間'!F9002)</f>
        <v/>
      </c>
      <c r="F9002" s="15" t="str">
        <f t="shared" si="280"/>
        <v/>
      </c>
      <c r="G9002" s="142" t="str">
        <f>IF('6.標準時間'!$C9002="","",'6.標準時間'!H9002)</f>
        <v/>
      </c>
      <c r="H9002" s="142" t="str">
        <f>IF('6.標準時間'!$C9002="","",'6.標準時間'!I9002)</f>
        <v/>
      </c>
      <c r="I9002" s="107" t="str">
        <f>IF(C9002="","",VLOOKUP($C9002,'7.工程別レート'!$C$6:$E$501,3,FALSE))</f>
        <v/>
      </c>
      <c r="J9002" s="108" t="str">
        <f>IF(C9002="","",VLOOKUP($C9002,'7.工程別レート'!$C$6:$E$501,2,FALSE))</f>
        <v/>
      </c>
      <c r="K9002" s="195" t="str">
        <f t="shared" si="281"/>
        <v/>
      </c>
    </row>
    <row r="9003" spans="2:11" ht="18" customHeight="1">
      <c r="B9003" s="16" t="str">
        <f>IF('6.標準時間'!$B9003="","",'6.標準時間'!B9003)</f>
        <v/>
      </c>
      <c r="C9003" s="16" t="str">
        <f>IF('6.標準時間'!$C9003="","",'6.標準時間'!C9003)</f>
        <v/>
      </c>
      <c r="D9003" s="16" t="str">
        <f>IF('6.標準時間'!$C9003="","",'6.標準時間'!E9003)</f>
        <v/>
      </c>
      <c r="E9003" s="171" t="str">
        <f>IF('6.標準時間'!$C9003="","",'6.標準時間'!F9003)</f>
        <v/>
      </c>
      <c r="F9003" s="15" t="str">
        <f t="shared" si="280"/>
        <v/>
      </c>
      <c r="G9003" s="142" t="str">
        <f>IF('6.標準時間'!$C9003="","",'6.標準時間'!H9003)</f>
        <v/>
      </c>
      <c r="H9003" s="142" t="str">
        <f>IF('6.標準時間'!$C9003="","",'6.標準時間'!I9003)</f>
        <v/>
      </c>
      <c r="I9003" s="107" t="str">
        <f>IF(C9003="","",VLOOKUP($C9003,'7.工程別レート'!$C$6:$E$501,3,FALSE))</f>
        <v/>
      </c>
      <c r="J9003" s="108" t="str">
        <f>IF(C9003="","",VLOOKUP($C9003,'7.工程別レート'!$C$6:$E$501,2,FALSE))</f>
        <v/>
      </c>
      <c r="K9003" s="195" t="str">
        <f t="shared" si="281"/>
        <v/>
      </c>
    </row>
    <row r="9004" spans="2:11" ht="18" customHeight="1">
      <c r="B9004" s="16" t="str">
        <f>IF('6.標準時間'!$B9004="","",'6.標準時間'!B9004)</f>
        <v/>
      </c>
      <c r="C9004" s="16" t="str">
        <f>IF('6.標準時間'!$C9004="","",'6.標準時間'!C9004)</f>
        <v/>
      </c>
      <c r="D9004" s="16" t="str">
        <f>IF('6.標準時間'!$C9004="","",'6.標準時間'!E9004)</f>
        <v/>
      </c>
      <c r="E9004" s="171" t="str">
        <f>IF('6.標準時間'!$C9004="","",'6.標準時間'!F9004)</f>
        <v/>
      </c>
      <c r="F9004" s="15" t="str">
        <f t="shared" si="280"/>
        <v/>
      </c>
      <c r="G9004" s="142" t="str">
        <f>IF('6.標準時間'!$C9004="","",'6.標準時間'!H9004)</f>
        <v/>
      </c>
      <c r="H9004" s="142" t="str">
        <f>IF('6.標準時間'!$C9004="","",'6.標準時間'!I9004)</f>
        <v/>
      </c>
      <c r="I9004" s="107" t="str">
        <f>IF(C9004="","",VLOOKUP($C9004,'7.工程別レート'!$C$6:$E$501,3,FALSE))</f>
        <v/>
      </c>
      <c r="J9004" s="108" t="str">
        <f>IF(C9004="","",VLOOKUP($C9004,'7.工程別レート'!$C$6:$E$501,2,FALSE))</f>
        <v/>
      </c>
      <c r="K9004" s="195" t="str">
        <f t="shared" si="281"/>
        <v/>
      </c>
    </row>
    <row r="9005" spans="2:11" ht="18" customHeight="1">
      <c r="B9005" s="16" t="str">
        <f>IF('6.標準時間'!$B9005="","",'6.標準時間'!B9005)</f>
        <v/>
      </c>
      <c r="C9005" s="16" t="str">
        <f>IF('6.標準時間'!$C9005="","",'6.標準時間'!C9005)</f>
        <v/>
      </c>
      <c r="D9005" s="16" t="str">
        <f>IF('6.標準時間'!$C9005="","",'6.標準時間'!E9005)</f>
        <v/>
      </c>
      <c r="E9005" s="171" t="str">
        <f>IF('6.標準時間'!$C9005="","",'6.標準時間'!F9005)</f>
        <v/>
      </c>
      <c r="F9005" s="15" t="str">
        <f t="shared" si="280"/>
        <v/>
      </c>
      <c r="G9005" s="142" t="str">
        <f>IF('6.標準時間'!$C9005="","",'6.標準時間'!H9005)</f>
        <v/>
      </c>
      <c r="H9005" s="142" t="str">
        <f>IF('6.標準時間'!$C9005="","",'6.標準時間'!I9005)</f>
        <v/>
      </c>
      <c r="I9005" s="107" t="str">
        <f>IF(C9005="","",VLOOKUP($C9005,'7.工程別レート'!$C$6:$E$501,3,FALSE))</f>
        <v/>
      </c>
      <c r="J9005" s="108" t="str">
        <f>IF(C9005="","",VLOOKUP($C9005,'7.工程別レート'!$C$6:$E$501,2,FALSE))</f>
        <v/>
      </c>
      <c r="K9005" s="195" t="str">
        <f t="shared" si="281"/>
        <v/>
      </c>
    </row>
    <row r="9006" spans="2:11" ht="18" customHeight="1">
      <c r="B9006" s="16" t="str">
        <f>IF('6.標準時間'!$B9006="","",'6.標準時間'!B9006)</f>
        <v/>
      </c>
      <c r="C9006" s="16" t="str">
        <f>IF('6.標準時間'!$C9006="","",'6.標準時間'!C9006)</f>
        <v/>
      </c>
      <c r="D9006" s="16" t="str">
        <f>IF('6.標準時間'!$C9006="","",'6.標準時間'!E9006)</f>
        <v/>
      </c>
      <c r="E9006" s="171" t="str">
        <f>IF('6.標準時間'!$C9006="","",'6.標準時間'!F9006)</f>
        <v/>
      </c>
      <c r="F9006" s="15" t="str">
        <f t="shared" si="280"/>
        <v/>
      </c>
      <c r="G9006" s="142" t="str">
        <f>IF('6.標準時間'!$C9006="","",'6.標準時間'!H9006)</f>
        <v/>
      </c>
      <c r="H9006" s="142" t="str">
        <f>IF('6.標準時間'!$C9006="","",'6.標準時間'!I9006)</f>
        <v/>
      </c>
      <c r="I9006" s="107" t="str">
        <f>IF(C9006="","",VLOOKUP($C9006,'7.工程別レート'!$C$6:$E$501,3,FALSE))</f>
        <v/>
      </c>
      <c r="J9006" s="108" t="str">
        <f>IF(C9006="","",VLOOKUP($C9006,'7.工程別レート'!$C$6:$E$501,2,FALSE))</f>
        <v/>
      </c>
      <c r="K9006" s="195" t="str">
        <f t="shared" si="281"/>
        <v/>
      </c>
    </row>
    <row r="9007" spans="2:11" ht="18" customHeight="1">
      <c r="B9007" s="16" t="str">
        <f>IF('6.標準時間'!$B9007="","",'6.標準時間'!B9007)</f>
        <v/>
      </c>
      <c r="C9007" s="16" t="str">
        <f>IF('6.標準時間'!$C9007="","",'6.標準時間'!C9007)</f>
        <v/>
      </c>
      <c r="D9007" s="16" t="str">
        <f>IF('6.標準時間'!$C9007="","",'6.標準時間'!E9007)</f>
        <v/>
      </c>
      <c r="E9007" s="171" t="str">
        <f>IF('6.標準時間'!$C9007="","",'6.標準時間'!F9007)</f>
        <v/>
      </c>
      <c r="F9007" s="15" t="str">
        <f t="shared" si="280"/>
        <v/>
      </c>
      <c r="G9007" s="142" t="str">
        <f>IF('6.標準時間'!$C9007="","",'6.標準時間'!H9007)</f>
        <v/>
      </c>
      <c r="H9007" s="142" t="str">
        <f>IF('6.標準時間'!$C9007="","",'6.標準時間'!I9007)</f>
        <v/>
      </c>
      <c r="I9007" s="107" t="str">
        <f>IF(C9007="","",VLOOKUP($C9007,'7.工程別レート'!$C$6:$E$501,3,FALSE))</f>
        <v/>
      </c>
      <c r="J9007" s="108" t="str">
        <f>IF(C9007="","",VLOOKUP($C9007,'7.工程別レート'!$C$6:$E$501,2,FALSE))</f>
        <v/>
      </c>
      <c r="K9007" s="195" t="str">
        <f t="shared" si="281"/>
        <v/>
      </c>
    </row>
    <row r="9008" spans="2:11" ht="18" customHeight="1">
      <c r="B9008" s="16" t="str">
        <f>IF('6.標準時間'!$B9008="","",'6.標準時間'!B9008)</f>
        <v/>
      </c>
      <c r="C9008" s="16" t="str">
        <f>IF('6.標準時間'!$C9008="","",'6.標準時間'!C9008)</f>
        <v/>
      </c>
      <c r="D9008" s="16" t="str">
        <f>IF('6.標準時間'!$C9008="","",'6.標準時間'!E9008)</f>
        <v/>
      </c>
      <c r="E9008" s="171" t="str">
        <f>IF('6.標準時間'!$C9008="","",'6.標準時間'!F9008)</f>
        <v/>
      </c>
      <c r="F9008" s="15" t="str">
        <f t="shared" si="280"/>
        <v/>
      </c>
      <c r="G9008" s="142" t="str">
        <f>IF('6.標準時間'!$C9008="","",'6.標準時間'!H9008)</f>
        <v/>
      </c>
      <c r="H9008" s="142" t="str">
        <f>IF('6.標準時間'!$C9008="","",'6.標準時間'!I9008)</f>
        <v/>
      </c>
      <c r="I9008" s="107" t="str">
        <f>IF(C9008="","",VLOOKUP($C9008,'7.工程別レート'!$C$6:$E$501,3,FALSE))</f>
        <v/>
      </c>
      <c r="J9008" s="108" t="str">
        <f>IF(C9008="","",VLOOKUP($C9008,'7.工程別レート'!$C$6:$E$501,2,FALSE))</f>
        <v/>
      </c>
      <c r="K9008" s="195" t="str">
        <f t="shared" si="281"/>
        <v/>
      </c>
    </row>
    <row r="9009" spans="2:11" ht="18" customHeight="1">
      <c r="B9009" s="16" t="str">
        <f>IF('6.標準時間'!$B9009="","",'6.標準時間'!B9009)</f>
        <v/>
      </c>
      <c r="C9009" s="16" t="str">
        <f>IF('6.標準時間'!$C9009="","",'6.標準時間'!C9009)</f>
        <v/>
      </c>
      <c r="D9009" s="16" t="str">
        <f>IF('6.標準時間'!$C9009="","",'6.標準時間'!E9009)</f>
        <v/>
      </c>
      <c r="E9009" s="171" t="str">
        <f>IF('6.標準時間'!$C9009="","",'6.標準時間'!F9009)</f>
        <v/>
      </c>
      <c r="F9009" s="15" t="str">
        <f t="shared" si="280"/>
        <v/>
      </c>
      <c r="G9009" s="142" t="str">
        <f>IF('6.標準時間'!$C9009="","",'6.標準時間'!H9009)</f>
        <v/>
      </c>
      <c r="H9009" s="142" t="str">
        <f>IF('6.標準時間'!$C9009="","",'6.標準時間'!I9009)</f>
        <v/>
      </c>
      <c r="I9009" s="107" t="str">
        <f>IF(C9009="","",VLOOKUP($C9009,'7.工程別レート'!$C$6:$E$501,3,FALSE))</f>
        <v/>
      </c>
      <c r="J9009" s="108" t="str">
        <f>IF(C9009="","",VLOOKUP($C9009,'7.工程別レート'!$C$6:$E$501,2,FALSE))</f>
        <v/>
      </c>
      <c r="K9009" s="195" t="str">
        <f t="shared" si="281"/>
        <v/>
      </c>
    </row>
    <row r="9010" spans="2:11" ht="18" customHeight="1">
      <c r="B9010" s="16" t="str">
        <f>IF('6.標準時間'!$B9010="","",'6.標準時間'!B9010)</f>
        <v/>
      </c>
      <c r="C9010" s="16" t="str">
        <f>IF('6.標準時間'!$C9010="","",'6.標準時間'!C9010)</f>
        <v/>
      </c>
      <c r="D9010" s="16" t="str">
        <f>IF('6.標準時間'!$C9010="","",'6.標準時間'!E9010)</f>
        <v/>
      </c>
      <c r="E9010" s="171" t="str">
        <f>IF('6.標準時間'!$C9010="","",'6.標準時間'!F9010)</f>
        <v/>
      </c>
      <c r="F9010" s="15" t="str">
        <f t="shared" si="280"/>
        <v/>
      </c>
      <c r="G9010" s="142" t="str">
        <f>IF('6.標準時間'!$C9010="","",'6.標準時間'!H9010)</f>
        <v/>
      </c>
      <c r="H9010" s="142" t="str">
        <f>IF('6.標準時間'!$C9010="","",'6.標準時間'!I9010)</f>
        <v/>
      </c>
      <c r="I9010" s="107" t="str">
        <f>IF(C9010="","",VLOOKUP($C9010,'7.工程別レート'!$C$6:$E$501,3,FALSE))</f>
        <v/>
      </c>
      <c r="J9010" s="108" t="str">
        <f>IF(C9010="","",VLOOKUP($C9010,'7.工程別レート'!$C$6:$E$501,2,FALSE))</f>
        <v/>
      </c>
      <c r="K9010" s="195" t="str">
        <f t="shared" si="281"/>
        <v/>
      </c>
    </row>
    <row r="9011" spans="2:11" ht="18" customHeight="1">
      <c r="B9011" s="16" t="str">
        <f>IF('6.標準時間'!$B9011="","",'6.標準時間'!B9011)</f>
        <v/>
      </c>
      <c r="C9011" s="16" t="str">
        <f>IF('6.標準時間'!$C9011="","",'6.標準時間'!C9011)</f>
        <v/>
      </c>
      <c r="D9011" s="16" t="str">
        <f>IF('6.標準時間'!$C9011="","",'6.標準時間'!E9011)</f>
        <v/>
      </c>
      <c r="E9011" s="171" t="str">
        <f>IF('6.標準時間'!$C9011="","",'6.標準時間'!F9011)</f>
        <v/>
      </c>
      <c r="F9011" s="15" t="str">
        <f t="shared" si="280"/>
        <v/>
      </c>
      <c r="G9011" s="142" t="str">
        <f>IF('6.標準時間'!$C9011="","",'6.標準時間'!H9011)</f>
        <v/>
      </c>
      <c r="H9011" s="142" t="str">
        <f>IF('6.標準時間'!$C9011="","",'6.標準時間'!I9011)</f>
        <v/>
      </c>
      <c r="I9011" s="107" t="str">
        <f>IF(C9011="","",VLOOKUP($C9011,'7.工程別レート'!$C$6:$E$501,3,FALSE))</f>
        <v/>
      </c>
      <c r="J9011" s="108" t="str">
        <f>IF(C9011="","",VLOOKUP($C9011,'7.工程別レート'!$C$6:$E$501,2,FALSE))</f>
        <v/>
      </c>
      <c r="K9011" s="195" t="str">
        <f t="shared" si="281"/>
        <v/>
      </c>
    </row>
    <row r="9012" spans="2:11" ht="18" customHeight="1">
      <c r="B9012" s="16" t="str">
        <f>IF('6.標準時間'!$B9012="","",'6.標準時間'!B9012)</f>
        <v/>
      </c>
      <c r="C9012" s="16" t="str">
        <f>IF('6.標準時間'!$C9012="","",'6.標準時間'!C9012)</f>
        <v/>
      </c>
      <c r="D9012" s="16" t="str">
        <f>IF('6.標準時間'!$C9012="","",'6.標準時間'!E9012)</f>
        <v/>
      </c>
      <c r="E9012" s="171" t="str">
        <f>IF('6.標準時間'!$C9012="","",'6.標準時間'!F9012)</f>
        <v/>
      </c>
      <c r="F9012" s="15" t="str">
        <f t="shared" si="280"/>
        <v/>
      </c>
      <c r="G9012" s="142" t="str">
        <f>IF('6.標準時間'!$C9012="","",'6.標準時間'!H9012)</f>
        <v/>
      </c>
      <c r="H9012" s="142" t="str">
        <f>IF('6.標準時間'!$C9012="","",'6.標準時間'!I9012)</f>
        <v/>
      </c>
      <c r="I9012" s="107" t="str">
        <f>IF(C9012="","",VLOOKUP($C9012,'7.工程別レート'!$C$6:$E$501,3,FALSE))</f>
        <v/>
      </c>
      <c r="J9012" s="108" t="str">
        <f>IF(C9012="","",VLOOKUP($C9012,'7.工程別レート'!$C$6:$E$501,2,FALSE))</f>
        <v/>
      </c>
      <c r="K9012" s="195" t="str">
        <f t="shared" si="281"/>
        <v/>
      </c>
    </row>
    <row r="9013" spans="2:11" ht="18" customHeight="1">
      <c r="B9013" s="16" t="str">
        <f>IF('6.標準時間'!$B9013="","",'6.標準時間'!B9013)</f>
        <v/>
      </c>
      <c r="C9013" s="16" t="str">
        <f>IF('6.標準時間'!$C9013="","",'6.標準時間'!C9013)</f>
        <v/>
      </c>
      <c r="D9013" s="16" t="str">
        <f>IF('6.標準時間'!$C9013="","",'6.標準時間'!E9013)</f>
        <v/>
      </c>
      <c r="E9013" s="171" t="str">
        <f>IF('6.標準時間'!$C9013="","",'6.標準時間'!F9013)</f>
        <v/>
      </c>
      <c r="F9013" s="15" t="str">
        <f t="shared" si="280"/>
        <v/>
      </c>
      <c r="G9013" s="142" t="str">
        <f>IF('6.標準時間'!$C9013="","",'6.標準時間'!H9013)</f>
        <v/>
      </c>
      <c r="H9013" s="142" t="str">
        <f>IF('6.標準時間'!$C9013="","",'6.標準時間'!I9013)</f>
        <v/>
      </c>
      <c r="I9013" s="107" t="str">
        <f>IF(C9013="","",VLOOKUP($C9013,'7.工程別レート'!$C$6:$E$501,3,FALSE))</f>
        <v/>
      </c>
      <c r="J9013" s="108" t="str">
        <f>IF(C9013="","",VLOOKUP($C9013,'7.工程別レート'!$C$6:$E$501,2,FALSE))</f>
        <v/>
      </c>
      <c r="K9013" s="195" t="str">
        <f t="shared" si="281"/>
        <v/>
      </c>
    </row>
    <row r="9014" spans="2:11" ht="18" customHeight="1">
      <c r="B9014" s="16" t="str">
        <f>IF('6.標準時間'!$B9014="","",'6.標準時間'!B9014)</f>
        <v/>
      </c>
      <c r="C9014" s="16" t="str">
        <f>IF('6.標準時間'!$C9014="","",'6.標準時間'!C9014)</f>
        <v/>
      </c>
      <c r="D9014" s="16" t="str">
        <f>IF('6.標準時間'!$C9014="","",'6.標準時間'!E9014)</f>
        <v/>
      </c>
      <c r="E9014" s="171" t="str">
        <f>IF('6.標準時間'!$C9014="","",'6.標準時間'!F9014)</f>
        <v/>
      </c>
      <c r="F9014" s="15" t="str">
        <f t="shared" si="280"/>
        <v/>
      </c>
      <c r="G9014" s="142" t="str">
        <f>IF('6.標準時間'!$C9014="","",'6.標準時間'!H9014)</f>
        <v/>
      </c>
      <c r="H9014" s="142" t="str">
        <f>IF('6.標準時間'!$C9014="","",'6.標準時間'!I9014)</f>
        <v/>
      </c>
      <c r="I9014" s="107" t="str">
        <f>IF(C9014="","",VLOOKUP($C9014,'7.工程別レート'!$C$6:$E$501,3,FALSE))</f>
        <v/>
      </c>
      <c r="J9014" s="108" t="str">
        <f>IF(C9014="","",VLOOKUP($C9014,'7.工程別レート'!$C$6:$E$501,2,FALSE))</f>
        <v/>
      </c>
      <c r="K9014" s="195" t="str">
        <f t="shared" si="281"/>
        <v/>
      </c>
    </row>
    <row r="9015" spans="2:11" ht="18" customHeight="1">
      <c r="B9015" s="16" t="str">
        <f>IF('6.標準時間'!$B9015="","",'6.標準時間'!B9015)</f>
        <v/>
      </c>
      <c r="C9015" s="16" t="str">
        <f>IF('6.標準時間'!$C9015="","",'6.標準時間'!C9015)</f>
        <v/>
      </c>
      <c r="D9015" s="16" t="str">
        <f>IF('6.標準時間'!$C9015="","",'6.標準時間'!E9015)</f>
        <v/>
      </c>
      <c r="E9015" s="171" t="str">
        <f>IF('6.標準時間'!$C9015="","",'6.標準時間'!F9015)</f>
        <v/>
      </c>
      <c r="F9015" s="15" t="str">
        <f t="shared" si="280"/>
        <v/>
      </c>
      <c r="G9015" s="142" t="str">
        <f>IF('6.標準時間'!$C9015="","",'6.標準時間'!H9015)</f>
        <v/>
      </c>
      <c r="H9015" s="142" t="str">
        <f>IF('6.標準時間'!$C9015="","",'6.標準時間'!I9015)</f>
        <v/>
      </c>
      <c r="I9015" s="107" t="str">
        <f>IF(C9015="","",VLOOKUP($C9015,'7.工程別レート'!$C$6:$E$501,3,FALSE))</f>
        <v/>
      </c>
      <c r="J9015" s="108" t="str">
        <f>IF(C9015="","",VLOOKUP($C9015,'7.工程別レート'!$C$6:$E$501,2,FALSE))</f>
        <v/>
      </c>
      <c r="K9015" s="195" t="str">
        <f t="shared" si="281"/>
        <v/>
      </c>
    </row>
    <row r="9016" spans="2:11" ht="18" customHeight="1">
      <c r="B9016" s="16" t="str">
        <f>IF('6.標準時間'!$B9016="","",'6.標準時間'!B9016)</f>
        <v/>
      </c>
      <c r="C9016" s="16" t="str">
        <f>IF('6.標準時間'!$C9016="","",'6.標準時間'!C9016)</f>
        <v/>
      </c>
      <c r="D9016" s="16" t="str">
        <f>IF('6.標準時間'!$C9016="","",'6.標準時間'!E9016)</f>
        <v/>
      </c>
      <c r="E9016" s="171" t="str">
        <f>IF('6.標準時間'!$C9016="","",'6.標準時間'!F9016)</f>
        <v/>
      </c>
      <c r="F9016" s="15" t="str">
        <f t="shared" si="280"/>
        <v/>
      </c>
      <c r="G9016" s="142" t="str">
        <f>IF('6.標準時間'!$C9016="","",'6.標準時間'!H9016)</f>
        <v/>
      </c>
      <c r="H9016" s="142" t="str">
        <f>IF('6.標準時間'!$C9016="","",'6.標準時間'!I9016)</f>
        <v/>
      </c>
      <c r="I9016" s="107" t="str">
        <f>IF(C9016="","",VLOOKUP($C9016,'7.工程別レート'!$C$6:$E$501,3,FALSE))</f>
        <v/>
      </c>
      <c r="J9016" s="108" t="str">
        <f>IF(C9016="","",VLOOKUP($C9016,'7.工程別レート'!$C$6:$E$501,2,FALSE))</f>
        <v/>
      </c>
      <c r="K9016" s="195" t="str">
        <f t="shared" si="281"/>
        <v/>
      </c>
    </row>
    <row r="9017" spans="2:11" ht="18" customHeight="1">
      <c r="B9017" s="16" t="str">
        <f>IF('6.標準時間'!$B9017="","",'6.標準時間'!B9017)</f>
        <v/>
      </c>
      <c r="C9017" s="16" t="str">
        <f>IF('6.標準時間'!$C9017="","",'6.標準時間'!C9017)</f>
        <v/>
      </c>
      <c r="D9017" s="16" t="str">
        <f>IF('6.標準時間'!$C9017="","",'6.標準時間'!E9017)</f>
        <v/>
      </c>
      <c r="E9017" s="171" t="str">
        <f>IF('6.標準時間'!$C9017="","",'6.標準時間'!F9017)</f>
        <v/>
      </c>
      <c r="F9017" s="15" t="str">
        <f t="shared" si="280"/>
        <v/>
      </c>
      <c r="G9017" s="142" t="str">
        <f>IF('6.標準時間'!$C9017="","",'6.標準時間'!H9017)</f>
        <v/>
      </c>
      <c r="H9017" s="142" t="str">
        <f>IF('6.標準時間'!$C9017="","",'6.標準時間'!I9017)</f>
        <v/>
      </c>
      <c r="I9017" s="107" t="str">
        <f>IF(C9017="","",VLOOKUP($C9017,'7.工程別レート'!$C$6:$E$501,3,FALSE))</f>
        <v/>
      </c>
      <c r="J9017" s="108" t="str">
        <f>IF(C9017="","",VLOOKUP($C9017,'7.工程別レート'!$C$6:$E$501,2,FALSE))</f>
        <v/>
      </c>
      <c r="K9017" s="195" t="str">
        <f t="shared" si="281"/>
        <v/>
      </c>
    </row>
    <row r="9018" spans="2:11" ht="18" customHeight="1">
      <c r="B9018" s="16" t="str">
        <f>IF('6.標準時間'!$B9018="","",'6.標準時間'!B9018)</f>
        <v/>
      </c>
      <c r="C9018" s="16" t="str">
        <f>IF('6.標準時間'!$C9018="","",'6.標準時間'!C9018)</f>
        <v/>
      </c>
      <c r="D9018" s="16" t="str">
        <f>IF('6.標準時間'!$C9018="","",'6.標準時間'!E9018)</f>
        <v/>
      </c>
      <c r="E9018" s="171" t="str">
        <f>IF('6.標準時間'!$C9018="","",'6.標準時間'!F9018)</f>
        <v/>
      </c>
      <c r="F9018" s="15" t="str">
        <f t="shared" si="280"/>
        <v/>
      </c>
      <c r="G9018" s="142" t="str">
        <f>IF('6.標準時間'!$C9018="","",'6.標準時間'!H9018)</f>
        <v/>
      </c>
      <c r="H9018" s="142" t="str">
        <f>IF('6.標準時間'!$C9018="","",'6.標準時間'!I9018)</f>
        <v/>
      </c>
      <c r="I9018" s="107" t="str">
        <f>IF(C9018="","",VLOOKUP($C9018,'7.工程別レート'!$C$6:$E$501,3,FALSE))</f>
        <v/>
      </c>
      <c r="J9018" s="108" t="str">
        <f>IF(C9018="","",VLOOKUP($C9018,'7.工程別レート'!$C$6:$E$501,2,FALSE))</f>
        <v/>
      </c>
      <c r="K9018" s="195" t="str">
        <f t="shared" si="281"/>
        <v/>
      </c>
    </row>
    <row r="9019" spans="2:11" ht="18" customHeight="1">
      <c r="B9019" s="16" t="str">
        <f>IF('6.標準時間'!$B9019="","",'6.標準時間'!B9019)</f>
        <v/>
      </c>
      <c r="C9019" s="16" t="str">
        <f>IF('6.標準時間'!$C9019="","",'6.標準時間'!C9019)</f>
        <v/>
      </c>
      <c r="D9019" s="16" t="str">
        <f>IF('6.標準時間'!$C9019="","",'6.標準時間'!E9019)</f>
        <v/>
      </c>
      <c r="E9019" s="171" t="str">
        <f>IF('6.標準時間'!$C9019="","",'6.標準時間'!F9019)</f>
        <v/>
      </c>
      <c r="F9019" s="15" t="str">
        <f t="shared" si="280"/>
        <v/>
      </c>
      <c r="G9019" s="142" t="str">
        <f>IF('6.標準時間'!$C9019="","",'6.標準時間'!H9019)</f>
        <v/>
      </c>
      <c r="H9019" s="142" t="str">
        <f>IF('6.標準時間'!$C9019="","",'6.標準時間'!I9019)</f>
        <v/>
      </c>
      <c r="I9019" s="107" t="str">
        <f>IF(C9019="","",VLOOKUP($C9019,'7.工程別レート'!$C$6:$E$501,3,FALSE))</f>
        <v/>
      </c>
      <c r="J9019" s="108" t="str">
        <f>IF(C9019="","",VLOOKUP($C9019,'7.工程別レート'!$C$6:$E$501,2,FALSE))</f>
        <v/>
      </c>
      <c r="K9019" s="195" t="str">
        <f t="shared" si="281"/>
        <v/>
      </c>
    </row>
    <row r="9020" spans="2:11" ht="18" customHeight="1">
      <c r="B9020" s="16" t="str">
        <f>IF('6.標準時間'!$B9020="","",'6.標準時間'!B9020)</f>
        <v/>
      </c>
      <c r="C9020" s="16" t="str">
        <f>IF('6.標準時間'!$C9020="","",'6.標準時間'!C9020)</f>
        <v/>
      </c>
      <c r="D9020" s="16" t="str">
        <f>IF('6.標準時間'!$C9020="","",'6.標準時間'!E9020)</f>
        <v/>
      </c>
      <c r="E9020" s="171" t="str">
        <f>IF('6.標準時間'!$C9020="","",'6.標準時間'!F9020)</f>
        <v/>
      </c>
      <c r="F9020" s="15" t="str">
        <f t="shared" si="280"/>
        <v/>
      </c>
      <c r="G9020" s="142" t="str">
        <f>IF('6.標準時間'!$C9020="","",'6.標準時間'!H9020)</f>
        <v/>
      </c>
      <c r="H9020" s="142" t="str">
        <f>IF('6.標準時間'!$C9020="","",'6.標準時間'!I9020)</f>
        <v/>
      </c>
      <c r="I9020" s="107" t="str">
        <f>IF(C9020="","",VLOOKUP($C9020,'7.工程別レート'!$C$6:$E$501,3,FALSE))</f>
        <v/>
      </c>
      <c r="J9020" s="108" t="str">
        <f>IF(C9020="","",VLOOKUP($C9020,'7.工程別レート'!$C$6:$E$501,2,FALSE))</f>
        <v/>
      </c>
      <c r="K9020" s="195" t="str">
        <f t="shared" si="281"/>
        <v/>
      </c>
    </row>
    <row r="9021" spans="2:11" ht="18" customHeight="1">
      <c r="B9021" s="16" t="str">
        <f>IF('6.標準時間'!$B9021="","",'6.標準時間'!B9021)</f>
        <v/>
      </c>
      <c r="C9021" s="16" t="str">
        <f>IF('6.標準時間'!$C9021="","",'6.標準時間'!C9021)</f>
        <v/>
      </c>
      <c r="D9021" s="16" t="str">
        <f>IF('6.標準時間'!$C9021="","",'6.標準時間'!E9021)</f>
        <v/>
      </c>
      <c r="E9021" s="171" t="str">
        <f>IF('6.標準時間'!$C9021="","",'6.標準時間'!F9021)</f>
        <v/>
      </c>
      <c r="F9021" s="15" t="str">
        <f t="shared" si="280"/>
        <v/>
      </c>
      <c r="G9021" s="142" t="str">
        <f>IF('6.標準時間'!$C9021="","",'6.標準時間'!H9021)</f>
        <v/>
      </c>
      <c r="H9021" s="142" t="str">
        <f>IF('6.標準時間'!$C9021="","",'6.標準時間'!I9021)</f>
        <v/>
      </c>
      <c r="I9021" s="107" t="str">
        <f>IF(C9021="","",VLOOKUP($C9021,'7.工程別レート'!$C$6:$E$501,3,FALSE))</f>
        <v/>
      </c>
      <c r="J9021" s="108" t="str">
        <f>IF(C9021="","",VLOOKUP($C9021,'7.工程別レート'!$C$6:$E$501,2,FALSE))</f>
        <v/>
      </c>
      <c r="K9021" s="195" t="str">
        <f t="shared" si="281"/>
        <v/>
      </c>
    </row>
    <row r="9022" spans="2:11" ht="18" customHeight="1">
      <c r="B9022" s="16" t="str">
        <f>IF('6.標準時間'!$B9022="","",'6.標準時間'!B9022)</f>
        <v/>
      </c>
      <c r="C9022" s="16" t="str">
        <f>IF('6.標準時間'!$C9022="","",'6.標準時間'!C9022)</f>
        <v/>
      </c>
      <c r="D9022" s="16" t="str">
        <f>IF('6.標準時間'!$C9022="","",'6.標準時間'!E9022)</f>
        <v/>
      </c>
      <c r="E9022" s="171" t="str">
        <f>IF('6.標準時間'!$C9022="","",'6.標準時間'!F9022)</f>
        <v/>
      </c>
      <c r="F9022" s="15" t="str">
        <f t="shared" si="280"/>
        <v/>
      </c>
      <c r="G9022" s="142" t="str">
        <f>IF('6.標準時間'!$C9022="","",'6.標準時間'!H9022)</f>
        <v/>
      </c>
      <c r="H9022" s="142" t="str">
        <f>IF('6.標準時間'!$C9022="","",'6.標準時間'!I9022)</f>
        <v/>
      </c>
      <c r="I9022" s="107" t="str">
        <f>IF(C9022="","",VLOOKUP($C9022,'7.工程別レート'!$C$6:$E$501,3,FALSE))</f>
        <v/>
      </c>
      <c r="J9022" s="108" t="str">
        <f>IF(C9022="","",VLOOKUP($C9022,'7.工程別レート'!$C$6:$E$501,2,FALSE))</f>
        <v/>
      </c>
      <c r="K9022" s="195" t="str">
        <f t="shared" si="281"/>
        <v/>
      </c>
    </row>
    <row r="9023" spans="2:11" ht="18" customHeight="1">
      <c r="B9023" s="16" t="str">
        <f>IF('6.標準時間'!$B9023="","",'6.標準時間'!B9023)</f>
        <v/>
      </c>
      <c r="C9023" s="16" t="str">
        <f>IF('6.標準時間'!$C9023="","",'6.標準時間'!C9023)</f>
        <v/>
      </c>
      <c r="D9023" s="16" t="str">
        <f>IF('6.標準時間'!$C9023="","",'6.標準時間'!E9023)</f>
        <v/>
      </c>
      <c r="E9023" s="171" t="str">
        <f>IF('6.標準時間'!$C9023="","",'6.標準時間'!F9023)</f>
        <v/>
      </c>
      <c r="F9023" s="15" t="str">
        <f t="shared" si="280"/>
        <v/>
      </c>
      <c r="G9023" s="142" t="str">
        <f>IF('6.標準時間'!$C9023="","",'6.標準時間'!H9023)</f>
        <v/>
      </c>
      <c r="H9023" s="142" t="str">
        <f>IF('6.標準時間'!$C9023="","",'6.標準時間'!I9023)</f>
        <v/>
      </c>
      <c r="I9023" s="107" t="str">
        <f>IF(C9023="","",VLOOKUP($C9023,'7.工程別レート'!$C$6:$E$501,3,FALSE))</f>
        <v/>
      </c>
      <c r="J9023" s="108" t="str">
        <f>IF(C9023="","",VLOOKUP($C9023,'7.工程別レート'!$C$6:$E$501,2,FALSE))</f>
        <v/>
      </c>
      <c r="K9023" s="195" t="str">
        <f t="shared" si="281"/>
        <v/>
      </c>
    </row>
    <row r="9024" spans="2:11" ht="18" customHeight="1">
      <c r="B9024" s="16" t="str">
        <f>IF('6.標準時間'!$B9024="","",'6.標準時間'!B9024)</f>
        <v/>
      </c>
      <c r="C9024" s="16" t="str">
        <f>IF('6.標準時間'!$C9024="","",'6.標準時間'!C9024)</f>
        <v/>
      </c>
      <c r="D9024" s="16" t="str">
        <f>IF('6.標準時間'!$C9024="","",'6.標準時間'!E9024)</f>
        <v/>
      </c>
      <c r="E9024" s="171" t="str">
        <f>IF('6.標準時間'!$C9024="","",'6.標準時間'!F9024)</f>
        <v/>
      </c>
      <c r="F9024" s="15" t="str">
        <f t="shared" si="280"/>
        <v/>
      </c>
      <c r="G9024" s="142" t="str">
        <f>IF('6.標準時間'!$C9024="","",'6.標準時間'!H9024)</f>
        <v/>
      </c>
      <c r="H9024" s="142" t="str">
        <f>IF('6.標準時間'!$C9024="","",'6.標準時間'!I9024)</f>
        <v/>
      </c>
      <c r="I9024" s="107" t="str">
        <f>IF(C9024="","",VLOOKUP($C9024,'7.工程別レート'!$C$6:$E$501,3,FALSE))</f>
        <v/>
      </c>
      <c r="J9024" s="108" t="str">
        <f>IF(C9024="","",VLOOKUP($C9024,'7.工程別レート'!$C$6:$E$501,2,FALSE))</f>
        <v/>
      </c>
      <c r="K9024" s="195" t="str">
        <f t="shared" si="281"/>
        <v/>
      </c>
    </row>
    <row r="9025" spans="2:11" ht="18" customHeight="1">
      <c r="B9025" s="16" t="str">
        <f>IF('6.標準時間'!$B9025="","",'6.標準時間'!B9025)</f>
        <v/>
      </c>
      <c r="C9025" s="16" t="str">
        <f>IF('6.標準時間'!$C9025="","",'6.標準時間'!C9025)</f>
        <v/>
      </c>
      <c r="D9025" s="16" t="str">
        <f>IF('6.標準時間'!$C9025="","",'6.標準時間'!E9025)</f>
        <v/>
      </c>
      <c r="E9025" s="171" t="str">
        <f>IF('6.標準時間'!$C9025="","",'6.標準時間'!F9025)</f>
        <v/>
      </c>
      <c r="F9025" s="15" t="str">
        <f t="shared" si="280"/>
        <v/>
      </c>
      <c r="G9025" s="142" t="str">
        <f>IF('6.標準時間'!$C9025="","",'6.標準時間'!H9025)</f>
        <v/>
      </c>
      <c r="H9025" s="142" t="str">
        <f>IF('6.標準時間'!$C9025="","",'6.標準時間'!I9025)</f>
        <v/>
      </c>
      <c r="I9025" s="107" t="str">
        <f>IF(C9025="","",VLOOKUP($C9025,'7.工程別レート'!$C$6:$E$501,3,FALSE))</f>
        <v/>
      </c>
      <c r="J9025" s="108" t="str">
        <f>IF(C9025="","",VLOOKUP($C9025,'7.工程別レート'!$C$6:$E$501,2,FALSE))</f>
        <v/>
      </c>
      <c r="K9025" s="195" t="str">
        <f t="shared" si="281"/>
        <v/>
      </c>
    </row>
    <row r="9026" spans="2:11" ht="18" customHeight="1">
      <c r="B9026" s="16" t="str">
        <f>IF('6.標準時間'!$B9026="","",'6.標準時間'!B9026)</f>
        <v/>
      </c>
      <c r="C9026" s="16" t="str">
        <f>IF('6.標準時間'!$C9026="","",'6.標準時間'!C9026)</f>
        <v/>
      </c>
      <c r="D9026" s="16" t="str">
        <f>IF('6.標準時間'!$C9026="","",'6.標準時間'!E9026)</f>
        <v/>
      </c>
      <c r="E9026" s="171" t="str">
        <f>IF('6.標準時間'!$C9026="","",'6.標準時間'!F9026)</f>
        <v/>
      </c>
      <c r="F9026" s="15" t="str">
        <f t="shared" si="280"/>
        <v/>
      </c>
      <c r="G9026" s="142" t="str">
        <f>IF('6.標準時間'!$C9026="","",'6.標準時間'!H9026)</f>
        <v/>
      </c>
      <c r="H9026" s="142" t="str">
        <f>IF('6.標準時間'!$C9026="","",'6.標準時間'!I9026)</f>
        <v/>
      </c>
      <c r="I9026" s="107" t="str">
        <f>IF(C9026="","",VLOOKUP($C9026,'7.工程別レート'!$C$6:$E$501,3,FALSE))</f>
        <v/>
      </c>
      <c r="J9026" s="108" t="str">
        <f>IF(C9026="","",VLOOKUP($C9026,'7.工程別レート'!$C$6:$E$501,2,FALSE))</f>
        <v/>
      </c>
      <c r="K9026" s="195" t="str">
        <f t="shared" si="281"/>
        <v/>
      </c>
    </row>
    <row r="9027" spans="2:11" ht="18" customHeight="1">
      <c r="B9027" s="16" t="str">
        <f>IF('6.標準時間'!$B9027="","",'6.標準時間'!B9027)</f>
        <v/>
      </c>
      <c r="C9027" s="16" t="str">
        <f>IF('6.標準時間'!$C9027="","",'6.標準時間'!C9027)</f>
        <v/>
      </c>
      <c r="D9027" s="16" t="str">
        <f>IF('6.標準時間'!$C9027="","",'6.標準時間'!E9027)</f>
        <v/>
      </c>
      <c r="E9027" s="171" t="str">
        <f>IF('6.標準時間'!$C9027="","",'6.標準時間'!F9027)</f>
        <v/>
      </c>
      <c r="F9027" s="15" t="str">
        <f t="shared" si="280"/>
        <v/>
      </c>
      <c r="G9027" s="142" t="str">
        <f>IF('6.標準時間'!$C9027="","",'6.標準時間'!H9027)</f>
        <v/>
      </c>
      <c r="H9027" s="142" t="str">
        <f>IF('6.標準時間'!$C9027="","",'6.標準時間'!I9027)</f>
        <v/>
      </c>
      <c r="I9027" s="107" t="str">
        <f>IF(C9027="","",VLOOKUP($C9027,'7.工程別レート'!$C$6:$E$501,3,FALSE))</f>
        <v/>
      </c>
      <c r="J9027" s="108" t="str">
        <f>IF(C9027="","",VLOOKUP($C9027,'7.工程別レート'!$C$6:$E$501,2,FALSE))</f>
        <v/>
      </c>
      <c r="K9027" s="195" t="str">
        <f t="shared" si="281"/>
        <v/>
      </c>
    </row>
    <row r="9028" spans="2:11" ht="18" customHeight="1">
      <c r="B9028" s="16" t="str">
        <f>IF('6.標準時間'!$B9028="","",'6.標準時間'!B9028)</f>
        <v/>
      </c>
      <c r="C9028" s="16" t="str">
        <f>IF('6.標準時間'!$C9028="","",'6.標準時間'!C9028)</f>
        <v/>
      </c>
      <c r="D9028" s="16" t="str">
        <f>IF('6.標準時間'!$C9028="","",'6.標準時間'!E9028)</f>
        <v/>
      </c>
      <c r="E9028" s="171" t="str">
        <f>IF('6.標準時間'!$C9028="","",'6.標準時間'!F9028)</f>
        <v/>
      </c>
      <c r="F9028" s="15" t="str">
        <f t="shared" si="280"/>
        <v/>
      </c>
      <c r="G9028" s="142" t="str">
        <f>IF('6.標準時間'!$C9028="","",'6.標準時間'!H9028)</f>
        <v/>
      </c>
      <c r="H9028" s="142" t="str">
        <f>IF('6.標準時間'!$C9028="","",'6.標準時間'!I9028)</f>
        <v/>
      </c>
      <c r="I9028" s="107" t="str">
        <f>IF(C9028="","",VLOOKUP($C9028,'7.工程別レート'!$C$6:$E$501,3,FALSE))</f>
        <v/>
      </c>
      <c r="J9028" s="108" t="str">
        <f>IF(C9028="","",VLOOKUP($C9028,'7.工程別レート'!$C$6:$E$501,2,FALSE))</f>
        <v/>
      </c>
      <c r="K9028" s="195" t="str">
        <f t="shared" si="281"/>
        <v/>
      </c>
    </row>
    <row r="9029" spans="2:11" ht="18" customHeight="1">
      <c r="B9029" s="16" t="str">
        <f>IF('6.標準時間'!$B9029="","",'6.標準時間'!B9029)</f>
        <v/>
      </c>
      <c r="C9029" s="16" t="str">
        <f>IF('6.標準時間'!$C9029="","",'6.標準時間'!C9029)</f>
        <v/>
      </c>
      <c r="D9029" s="16" t="str">
        <f>IF('6.標準時間'!$C9029="","",'6.標準時間'!E9029)</f>
        <v/>
      </c>
      <c r="E9029" s="171" t="str">
        <f>IF('6.標準時間'!$C9029="","",'6.標準時間'!F9029)</f>
        <v/>
      </c>
      <c r="F9029" s="15" t="str">
        <f t="shared" si="280"/>
        <v/>
      </c>
      <c r="G9029" s="142" t="str">
        <f>IF('6.標準時間'!$C9029="","",'6.標準時間'!H9029)</f>
        <v/>
      </c>
      <c r="H9029" s="142" t="str">
        <f>IF('6.標準時間'!$C9029="","",'6.標準時間'!I9029)</f>
        <v/>
      </c>
      <c r="I9029" s="107" t="str">
        <f>IF(C9029="","",VLOOKUP($C9029,'7.工程別レート'!$C$6:$E$501,3,FALSE))</f>
        <v/>
      </c>
      <c r="J9029" s="108" t="str">
        <f>IF(C9029="","",VLOOKUP($C9029,'7.工程別レート'!$C$6:$E$501,2,FALSE))</f>
        <v/>
      </c>
      <c r="K9029" s="195" t="str">
        <f t="shared" si="281"/>
        <v/>
      </c>
    </row>
    <row r="9030" spans="2:11" ht="18" customHeight="1">
      <c r="B9030" s="16" t="str">
        <f>IF('6.標準時間'!$B9030="","",'6.標準時間'!B9030)</f>
        <v/>
      </c>
      <c r="C9030" s="16" t="str">
        <f>IF('6.標準時間'!$C9030="","",'6.標準時間'!C9030)</f>
        <v/>
      </c>
      <c r="D9030" s="16" t="str">
        <f>IF('6.標準時間'!$C9030="","",'6.標準時間'!E9030)</f>
        <v/>
      </c>
      <c r="E9030" s="171" t="str">
        <f>IF('6.標準時間'!$C9030="","",'6.標準時間'!F9030)</f>
        <v/>
      </c>
      <c r="F9030" s="15" t="str">
        <f t="shared" ref="F9030:F9093" si="282">C9030&amp;D9030</f>
        <v/>
      </c>
      <c r="G9030" s="142" t="str">
        <f>IF('6.標準時間'!$C9030="","",'6.標準時間'!H9030)</f>
        <v/>
      </c>
      <c r="H9030" s="142" t="str">
        <f>IF('6.標準時間'!$C9030="","",'6.標準時間'!I9030)</f>
        <v/>
      </c>
      <c r="I9030" s="107" t="str">
        <f>IF(C9030="","",VLOOKUP($C9030,'7.工程別レート'!$C$6:$E$501,3,FALSE))</f>
        <v/>
      </c>
      <c r="J9030" s="108" t="str">
        <f>IF(C9030="","",VLOOKUP($C9030,'7.工程別レート'!$C$6:$E$501,2,FALSE))</f>
        <v/>
      </c>
      <c r="K9030" s="195" t="str">
        <f t="shared" si="281"/>
        <v/>
      </c>
    </row>
    <row r="9031" spans="2:11" ht="18" customHeight="1">
      <c r="B9031" s="16" t="str">
        <f>IF('6.標準時間'!$B9031="","",'6.標準時間'!B9031)</f>
        <v/>
      </c>
      <c r="C9031" s="16" t="str">
        <f>IF('6.標準時間'!$C9031="","",'6.標準時間'!C9031)</f>
        <v/>
      </c>
      <c r="D9031" s="16" t="str">
        <f>IF('6.標準時間'!$C9031="","",'6.標準時間'!E9031)</f>
        <v/>
      </c>
      <c r="E9031" s="171" t="str">
        <f>IF('6.標準時間'!$C9031="","",'6.標準時間'!F9031)</f>
        <v/>
      </c>
      <c r="F9031" s="15" t="str">
        <f t="shared" si="282"/>
        <v/>
      </c>
      <c r="G9031" s="142" t="str">
        <f>IF('6.標準時間'!$C9031="","",'6.標準時間'!H9031)</f>
        <v/>
      </c>
      <c r="H9031" s="142" t="str">
        <f>IF('6.標準時間'!$C9031="","",'6.標準時間'!I9031)</f>
        <v/>
      </c>
      <c r="I9031" s="107" t="str">
        <f>IF(C9031="","",VLOOKUP($C9031,'7.工程別レート'!$C$6:$E$501,3,FALSE))</f>
        <v/>
      </c>
      <c r="J9031" s="108" t="str">
        <f>IF(C9031="","",VLOOKUP($C9031,'7.工程別レート'!$C$6:$E$501,2,FALSE))</f>
        <v/>
      </c>
      <c r="K9031" s="195" t="str">
        <f t="shared" ref="K9031:K9094" si="283">IF(ISERROR((G9031*I9031)+(H9031*J9031)),"",(G9031*I9031)+(H9031*J9031))</f>
        <v/>
      </c>
    </row>
    <row r="9032" spans="2:11" ht="18" customHeight="1">
      <c r="B9032" s="16" t="str">
        <f>IF('6.標準時間'!$B9032="","",'6.標準時間'!B9032)</f>
        <v/>
      </c>
      <c r="C9032" s="16" t="str">
        <f>IF('6.標準時間'!$C9032="","",'6.標準時間'!C9032)</f>
        <v/>
      </c>
      <c r="D9032" s="16" t="str">
        <f>IF('6.標準時間'!$C9032="","",'6.標準時間'!E9032)</f>
        <v/>
      </c>
      <c r="E9032" s="171" t="str">
        <f>IF('6.標準時間'!$C9032="","",'6.標準時間'!F9032)</f>
        <v/>
      </c>
      <c r="F9032" s="15" t="str">
        <f t="shared" si="282"/>
        <v/>
      </c>
      <c r="G9032" s="142" t="str">
        <f>IF('6.標準時間'!$C9032="","",'6.標準時間'!H9032)</f>
        <v/>
      </c>
      <c r="H9032" s="142" t="str">
        <f>IF('6.標準時間'!$C9032="","",'6.標準時間'!I9032)</f>
        <v/>
      </c>
      <c r="I9032" s="107" t="str">
        <f>IF(C9032="","",VLOOKUP($C9032,'7.工程別レート'!$C$6:$E$501,3,FALSE))</f>
        <v/>
      </c>
      <c r="J9032" s="108" t="str">
        <f>IF(C9032="","",VLOOKUP($C9032,'7.工程別レート'!$C$6:$E$501,2,FALSE))</f>
        <v/>
      </c>
      <c r="K9032" s="195" t="str">
        <f t="shared" si="283"/>
        <v/>
      </c>
    </row>
    <row r="9033" spans="2:11" ht="18" customHeight="1">
      <c r="B9033" s="16" t="str">
        <f>IF('6.標準時間'!$B9033="","",'6.標準時間'!B9033)</f>
        <v/>
      </c>
      <c r="C9033" s="16" t="str">
        <f>IF('6.標準時間'!$C9033="","",'6.標準時間'!C9033)</f>
        <v/>
      </c>
      <c r="D9033" s="16" t="str">
        <f>IF('6.標準時間'!$C9033="","",'6.標準時間'!E9033)</f>
        <v/>
      </c>
      <c r="E9033" s="171" t="str">
        <f>IF('6.標準時間'!$C9033="","",'6.標準時間'!F9033)</f>
        <v/>
      </c>
      <c r="F9033" s="15" t="str">
        <f t="shared" si="282"/>
        <v/>
      </c>
      <c r="G9033" s="142" t="str">
        <f>IF('6.標準時間'!$C9033="","",'6.標準時間'!H9033)</f>
        <v/>
      </c>
      <c r="H9033" s="142" t="str">
        <f>IF('6.標準時間'!$C9033="","",'6.標準時間'!I9033)</f>
        <v/>
      </c>
      <c r="I9033" s="107" t="str">
        <f>IF(C9033="","",VLOOKUP($C9033,'7.工程別レート'!$C$6:$E$501,3,FALSE))</f>
        <v/>
      </c>
      <c r="J9033" s="108" t="str">
        <f>IF(C9033="","",VLOOKUP($C9033,'7.工程別レート'!$C$6:$E$501,2,FALSE))</f>
        <v/>
      </c>
      <c r="K9033" s="195" t="str">
        <f t="shared" si="283"/>
        <v/>
      </c>
    </row>
    <row r="9034" spans="2:11" ht="18" customHeight="1">
      <c r="B9034" s="16" t="str">
        <f>IF('6.標準時間'!$B9034="","",'6.標準時間'!B9034)</f>
        <v/>
      </c>
      <c r="C9034" s="16" t="str">
        <f>IF('6.標準時間'!$C9034="","",'6.標準時間'!C9034)</f>
        <v/>
      </c>
      <c r="D9034" s="16" t="str">
        <f>IF('6.標準時間'!$C9034="","",'6.標準時間'!E9034)</f>
        <v/>
      </c>
      <c r="E9034" s="171" t="str">
        <f>IF('6.標準時間'!$C9034="","",'6.標準時間'!F9034)</f>
        <v/>
      </c>
      <c r="F9034" s="15" t="str">
        <f t="shared" si="282"/>
        <v/>
      </c>
      <c r="G9034" s="142" t="str">
        <f>IF('6.標準時間'!$C9034="","",'6.標準時間'!H9034)</f>
        <v/>
      </c>
      <c r="H9034" s="142" t="str">
        <f>IF('6.標準時間'!$C9034="","",'6.標準時間'!I9034)</f>
        <v/>
      </c>
      <c r="I9034" s="107" t="str">
        <f>IF(C9034="","",VLOOKUP($C9034,'7.工程別レート'!$C$6:$E$501,3,FALSE))</f>
        <v/>
      </c>
      <c r="J9034" s="108" t="str">
        <f>IF(C9034="","",VLOOKUP($C9034,'7.工程別レート'!$C$6:$E$501,2,FALSE))</f>
        <v/>
      </c>
      <c r="K9034" s="195" t="str">
        <f t="shared" si="283"/>
        <v/>
      </c>
    </row>
    <row r="9035" spans="2:11" ht="18" customHeight="1">
      <c r="B9035" s="16" t="str">
        <f>IF('6.標準時間'!$B9035="","",'6.標準時間'!B9035)</f>
        <v/>
      </c>
      <c r="C9035" s="16" t="str">
        <f>IF('6.標準時間'!$C9035="","",'6.標準時間'!C9035)</f>
        <v/>
      </c>
      <c r="D9035" s="16" t="str">
        <f>IF('6.標準時間'!$C9035="","",'6.標準時間'!E9035)</f>
        <v/>
      </c>
      <c r="E9035" s="171" t="str">
        <f>IF('6.標準時間'!$C9035="","",'6.標準時間'!F9035)</f>
        <v/>
      </c>
      <c r="F9035" s="15" t="str">
        <f t="shared" si="282"/>
        <v/>
      </c>
      <c r="G9035" s="142" t="str">
        <f>IF('6.標準時間'!$C9035="","",'6.標準時間'!H9035)</f>
        <v/>
      </c>
      <c r="H9035" s="142" t="str">
        <f>IF('6.標準時間'!$C9035="","",'6.標準時間'!I9035)</f>
        <v/>
      </c>
      <c r="I9035" s="107" t="str">
        <f>IF(C9035="","",VLOOKUP($C9035,'7.工程別レート'!$C$6:$E$501,3,FALSE))</f>
        <v/>
      </c>
      <c r="J9035" s="108" t="str">
        <f>IF(C9035="","",VLOOKUP($C9035,'7.工程別レート'!$C$6:$E$501,2,FALSE))</f>
        <v/>
      </c>
      <c r="K9035" s="195" t="str">
        <f t="shared" si="283"/>
        <v/>
      </c>
    </row>
    <row r="9036" spans="2:11" ht="18" customHeight="1">
      <c r="B9036" s="16" t="str">
        <f>IF('6.標準時間'!$B9036="","",'6.標準時間'!B9036)</f>
        <v/>
      </c>
      <c r="C9036" s="16" t="str">
        <f>IF('6.標準時間'!$C9036="","",'6.標準時間'!C9036)</f>
        <v/>
      </c>
      <c r="D9036" s="16" t="str">
        <f>IF('6.標準時間'!$C9036="","",'6.標準時間'!E9036)</f>
        <v/>
      </c>
      <c r="E9036" s="171" t="str">
        <f>IF('6.標準時間'!$C9036="","",'6.標準時間'!F9036)</f>
        <v/>
      </c>
      <c r="F9036" s="15" t="str">
        <f t="shared" si="282"/>
        <v/>
      </c>
      <c r="G9036" s="142" t="str">
        <f>IF('6.標準時間'!$C9036="","",'6.標準時間'!H9036)</f>
        <v/>
      </c>
      <c r="H9036" s="142" t="str">
        <f>IF('6.標準時間'!$C9036="","",'6.標準時間'!I9036)</f>
        <v/>
      </c>
      <c r="I9036" s="107" t="str">
        <f>IF(C9036="","",VLOOKUP($C9036,'7.工程別レート'!$C$6:$E$501,3,FALSE))</f>
        <v/>
      </c>
      <c r="J9036" s="108" t="str">
        <f>IF(C9036="","",VLOOKUP($C9036,'7.工程別レート'!$C$6:$E$501,2,FALSE))</f>
        <v/>
      </c>
      <c r="K9036" s="195" t="str">
        <f t="shared" si="283"/>
        <v/>
      </c>
    </row>
    <row r="9037" spans="2:11" ht="18" customHeight="1">
      <c r="B9037" s="16" t="str">
        <f>IF('6.標準時間'!$B9037="","",'6.標準時間'!B9037)</f>
        <v/>
      </c>
      <c r="C9037" s="16" t="str">
        <f>IF('6.標準時間'!$C9037="","",'6.標準時間'!C9037)</f>
        <v/>
      </c>
      <c r="D9037" s="16" t="str">
        <f>IF('6.標準時間'!$C9037="","",'6.標準時間'!E9037)</f>
        <v/>
      </c>
      <c r="E9037" s="171" t="str">
        <f>IF('6.標準時間'!$C9037="","",'6.標準時間'!F9037)</f>
        <v/>
      </c>
      <c r="F9037" s="15" t="str">
        <f t="shared" si="282"/>
        <v/>
      </c>
      <c r="G9037" s="142" t="str">
        <f>IF('6.標準時間'!$C9037="","",'6.標準時間'!H9037)</f>
        <v/>
      </c>
      <c r="H9037" s="142" t="str">
        <f>IF('6.標準時間'!$C9037="","",'6.標準時間'!I9037)</f>
        <v/>
      </c>
      <c r="I9037" s="107" t="str">
        <f>IF(C9037="","",VLOOKUP($C9037,'7.工程別レート'!$C$6:$E$501,3,FALSE))</f>
        <v/>
      </c>
      <c r="J9037" s="108" t="str">
        <f>IF(C9037="","",VLOOKUP($C9037,'7.工程別レート'!$C$6:$E$501,2,FALSE))</f>
        <v/>
      </c>
      <c r="K9037" s="195" t="str">
        <f t="shared" si="283"/>
        <v/>
      </c>
    </row>
    <row r="9038" spans="2:11" ht="18" customHeight="1">
      <c r="B9038" s="16" t="str">
        <f>IF('6.標準時間'!$B9038="","",'6.標準時間'!B9038)</f>
        <v/>
      </c>
      <c r="C9038" s="16" t="str">
        <f>IF('6.標準時間'!$C9038="","",'6.標準時間'!C9038)</f>
        <v/>
      </c>
      <c r="D9038" s="16" t="str">
        <f>IF('6.標準時間'!$C9038="","",'6.標準時間'!E9038)</f>
        <v/>
      </c>
      <c r="E9038" s="171" t="str">
        <f>IF('6.標準時間'!$C9038="","",'6.標準時間'!F9038)</f>
        <v/>
      </c>
      <c r="F9038" s="15" t="str">
        <f t="shared" si="282"/>
        <v/>
      </c>
      <c r="G9038" s="142" t="str">
        <f>IF('6.標準時間'!$C9038="","",'6.標準時間'!H9038)</f>
        <v/>
      </c>
      <c r="H9038" s="142" t="str">
        <f>IF('6.標準時間'!$C9038="","",'6.標準時間'!I9038)</f>
        <v/>
      </c>
      <c r="I9038" s="107" t="str">
        <f>IF(C9038="","",VLOOKUP($C9038,'7.工程別レート'!$C$6:$E$501,3,FALSE))</f>
        <v/>
      </c>
      <c r="J9038" s="108" t="str">
        <f>IF(C9038="","",VLOOKUP($C9038,'7.工程別レート'!$C$6:$E$501,2,FALSE))</f>
        <v/>
      </c>
      <c r="K9038" s="195" t="str">
        <f t="shared" si="283"/>
        <v/>
      </c>
    </row>
    <row r="9039" spans="2:11" ht="18" customHeight="1">
      <c r="B9039" s="16" t="str">
        <f>IF('6.標準時間'!$B9039="","",'6.標準時間'!B9039)</f>
        <v/>
      </c>
      <c r="C9039" s="16" t="str">
        <f>IF('6.標準時間'!$C9039="","",'6.標準時間'!C9039)</f>
        <v/>
      </c>
      <c r="D9039" s="16" t="str">
        <f>IF('6.標準時間'!$C9039="","",'6.標準時間'!E9039)</f>
        <v/>
      </c>
      <c r="E9039" s="171" t="str">
        <f>IF('6.標準時間'!$C9039="","",'6.標準時間'!F9039)</f>
        <v/>
      </c>
      <c r="F9039" s="15" t="str">
        <f t="shared" si="282"/>
        <v/>
      </c>
      <c r="G9039" s="142" t="str">
        <f>IF('6.標準時間'!$C9039="","",'6.標準時間'!H9039)</f>
        <v/>
      </c>
      <c r="H9039" s="142" t="str">
        <f>IF('6.標準時間'!$C9039="","",'6.標準時間'!I9039)</f>
        <v/>
      </c>
      <c r="I9039" s="107" t="str">
        <f>IF(C9039="","",VLOOKUP($C9039,'7.工程別レート'!$C$6:$E$501,3,FALSE))</f>
        <v/>
      </c>
      <c r="J9039" s="108" t="str">
        <f>IF(C9039="","",VLOOKUP($C9039,'7.工程別レート'!$C$6:$E$501,2,FALSE))</f>
        <v/>
      </c>
      <c r="K9039" s="195" t="str">
        <f t="shared" si="283"/>
        <v/>
      </c>
    </row>
    <row r="9040" spans="2:11" ht="18" customHeight="1">
      <c r="B9040" s="16" t="str">
        <f>IF('6.標準時間'!$B9040="","",'6.標準時間'!B9040)</f>
        <v/>
      </c>
      <c r="C9040" s="16" t="str">
        <f>IF('6.標準時間'!$C9040="","",'6.標準時間'!C9040)</f>
        <v/>
      </c>
      <c r="D9040" s="16" t="str">
        <f>IF('6.標準時間'!$C9040="","",'6.標準時間'!E9040)</f>
        <v/>
      </c>
      <c r="E9040" s="171" t="str">
        <f>IF('6.標準時間'!$C9040="","",'6.標準時間'!F9040)</f>
        <v/>
      </c>
      <c r="F9040" s="15" t="str">
        <f t="shared" si="282"/>
        <v/>
      </c>
      <c r="G9040" s="142" t="str">
        <f>IF('6.標準時間'!$C9040="","",'6.標準時間'!H9040)</f>
        <v/>
      </c>
      <c r="H9040" s="142" t="str">
        <f>IF('6.標準時間'!$C9040="","",'6.標準時間'!I9040)</f>
        <v/>
      </c>
      <c r="I9040" s="107" t="str">
        <f>IF(C9040="","",VLOOKUP($C9040,'7.工程別レート'!$C$6:$E$501,3,FALSE))</f>
        <v/>
      </c>
      <c r="J9040" s="108" t="str">
        <f>IF(C9040="","",VLOOKUP($C9040,'7.工程別レート'!$C$6:$E$501,2,FALSE))</f>
        <v/>
      </c>
      <c r="K9040" s="195" t="str">
        <f t="shared" si="283"/>
        <v/>
      </c>
    </row>
    <row r="9041" spans="2:11" ht="18" customHeight="1">
      <c r="B9041" s="16" t="str">
        <f>IF('6.標準時間'!$B9041="","",'6.標準時間'!B9041)</f>
        <v/>
      </c>
      <c r="C9041" s="16" t="str">
        <f>IF('6.標準時間'!$C9041="","",'6.標準時間'!C9041)</f>
        <v/>
      </c>
      <c r="D9041" s="16" t="str">
        <f>IF('6.標準時間'!$C9041="","",'6.標準時間'!E9041)</f>
        <v/>
      </c>
      <c r="E9041" s="171" t="str">
        <f>IF('6.標準時間'!$C9041="","",'6.標準時間'!F9041)</f>
        <v/>
      </c>
      <c r="F9041" s="15" t="str">
        <f t="shared" si="282"/>
        <v/>
      </c>
      <c r="G9041" s="142" t="str">
        <f>IF('6.標準時間'!$C9041="","",'6.標準時間'!H9041)</f>
        <v/>
      </c>
      <c r="H9041" s="142" t="str">
        <f>IF('6.標準時間'!$C9041="","",'6.標準時間'!I9041)</f>
        <v/>
      </c>
      <c r="I9041" s="107" t="str">
        <f>IF(C9041="","",VLOOKUP($C9041,'7.工程別レート'!$C$6:$E$501,3,FALSE))</f>
        <v/>
      </c>
      <c r="J9041" s="108" t="str">
        <f>IF(C9041="","",VLOOKUP($C9041,'7.工程別レート'!$C$6:$E$501,2,FALSE))</f>
        <v/>
      </c>
      <c r="K9041" s="195" t="str">
        <f t="shared" si="283"/>
        <v/>
      </c>
    </row>
    <row r="9042" spans="2:11" ht="18" customHeight="1">
      <c r="B9042" s="16" t="str">
        <f>IF('6.標準時間'!$B9042="","",'6.標準時間'!B9042)</f>
        <v/>
      </c>
      <c r="C9042" s="16" t="str">
        <f>IF('6.標準時間'!$C9042="","",'6.標準時間'!C9042)</f>
        <v/>
      </c>
      <c r="D9042" s="16" t="str">
        <f>IF('6.標準時間'!$C9042="","",'6.標準時間'!E9042)</f>
        <v/>
      </c>
      <c r="E9042" s="171" t="str">
        <f>IF('6.標準時間'!$C9042="","",'6.標準時間'!F9042)</f>
        <v/>
      </c>
      <c r="F9042" s="15" t="str">
        <f t="shared" si="282"/>
        <v/>
      </c>
      <c r="G9042" s="142" t="str">
        <f>IF('6.標準時間'!$C9042="","",'6.標準時間'!H9042)</f>
        <v/>
      </c>
      <c r="H9042" s="142" t="str">
        <f>IF('6.標準時間'!$C9042="","",'6.標準時間'!I9042)</f>
        <v/>
      </c>
      <c r="I9042" s="107" t="str">
        <f>IF(C9042="","",VLOOKUP($C9042,'7.工程別レート'!$C$6:$E$501,3,FALSE))</f>
        <v/>
      </c>
      <c r="J9042" s="108" t="str">
        <f>IF(C9042="","",VLOOKUP($C9042,'7.工程別レート'!$C$6:$E$501,2,FALSE))</f>
        <v/>
      </c>
      <c r="K9042" s="195" t="str">
        <f t="shared" si="283"/>
        <v/>
      </c>
    </row>
    <row r="9043" spans="2:11" ht="18" customHeight="1">
      <c r="B9043" s="16" t="str">
        <f>IF('6.標準時間'!$B9043="","",'6.標準時間'!B9043)</f>
        <v/>
      </c>
      <c r="C9043" s="16" t="str">
        <f>IF('6.標準時間'!$C9043="","",'6.標準時間'!C9043)</f>
        <v/>
      </c>
      <c r="D9043" s="16" t="str">
        <f>IF('6.標準時間'!$C9043="","",'6.標準時間'!E9043)</f>
        <v/>
      </c>
      <c r="E9043" s="171" t="str">
        <f>IF('6.標準時間'!$C9043="","",'6.標準時間'!F9043)</f>
        <v/>
      </c>
      <c r="F9043" s="15" t="str">
        <f t="shared" si="282"/>
        <v/>
      </c>
      <c r="G9043" s="142" t="str">
        <f>IF('6.標準時間'!$C9043="","",'6.標準時間'!H9043)</f>
        <v/>
      </c>
      <c r="H9043" s="142" t="str">
        <f>IF('6.標準時間'!$C9043="","",'6.標準時間'!I9043)</f>
        <v/>
      </c>
      <c r="I9043" s="107" t="str">
        <f>IF(C9043="","",VLOOKUP($C9043,'7.工程別レート'!$C$6:$E$501,3,FALSE))</f>
        <v/>
      </c>
      <c r="J9043" s="108" t="str">
        <f>IF(C9043="","",VLOOKUP($C9043,'7.工程別レート'!$C$6:$E$501,2,FALSE))</f>
        <v/>
      </c>
      <c r="K9043" s="195" t="str">
        <f t="shared" si="283"/>
        <v/>
      </c>
    </row>
    <row r="9044" spans="2:11" ht="18" customHeight="1">
      <c r="B9044" s="16" t="str">
        <f>IF('6.標準時間'!$B9044="","",'6.標準時間'!B9044)</f>
        <v/>
      </c>
      <c r="C9044" s="16" t="str">
        <f>IF('6.標準時間'!$C9044="","",'6.標準時間'!C9044)</f>
        <v/>
      </c>
      <c r="D9044" s="16" t="str">
        <f>IF('6.標準時間'!$C9044="","",'6.標準時間'!E9044)</f>
        <v/>
      </c>
      <c r="E9044" s="171" t="str">
        <f>IF('6.標準時間'!$C9044="","",'6.標準時間'!F9044)</f>
        <v/>
      </c>
      <c r="F9044" s="15" t="str">
        <f t="shared" si="282"/>
        <v/>
      </c>
      <c r="G9044" s="142" t="str">
        <f>IF('6.標準時間'!$C9044="","",'6.標準時間'!H9044)</f>
        <v/>
      </c>
      <c r="H9044" s="142" t="str">
        <f>IF('6.標準時間'!$C9044="","",'6.標準時間'!I9044)</f>
        <v/>
      </c>
      <c r="I9044" s="107" t="str">
        <f>IF(C9044="","",VLOOKUP($C9044,'7.工程別レート'!$C$6:$E$501,3,FALSE))</f>
        <v/>
      </c>
      <c r="J9044" s="108" t="str">
        <f>IF(C9044="","",VLOOKUP($C9044,'7.工程別レート'!$C$6:$E$501,2,FALSE))</f>
        <v/>
      </c>
      <c r="K9044" s="195" t="str">
        <f t="shared" si="283"/>
        <v/>
      </c>
    </row>
    <row r="9045" spans="2:11" ht="18" customHeight="1">
      <c r="B9045" s="16" t="str">
        <f>IF('6.標準時間'!$B9045="","",'6.標準時間'!B9045)</f>
        <v/>
      </c>
      <c r="C9045" s="16" t="str">
        <f>IF('6.標準時間'!$C9045="","",'6.標準時間'!C9045)</f>
        <v/>
      </c>
      <c r="D9045" s="16" t="str">
        <f>IF('6.標準時間'!$C9045="","",'6.標準時間'!E9045)</f>
        <v/>
      </c>
      <c r="E9045" s="171" t="str">
        <f>IF('6.標準時間'!$C9045="","",'6.標準時間'!F9045)</f>
        <v/>
      </c>
      <c r="F9045" s="15" t="str">
        <f t="shared" si="282"/>
        <v/>
      </c>
      <c r="G9045" s="142" t="str">
        <f>IF('6.標準時間'!$C9045="","",'6.標準時間'!H9045)</f>
        <v/>
      </c>
      <c r="H9045" s="142" t="str">
        <f>IF('6.標準時間'!$C9045="","",'6.標準時間'!I9045)</f>
        <v/>
      </c>
      <c r="I9045" s="107" t="str">
        <f>IF(C9045="","",VLOOKUP($C9045,'7.工程別レート'!$C$6:$E$501,3,FALSE))</f>
        <v/>
      </c>
      <c r="J9045" s="108" t="str">
        <f>IF(C9045="","",VLOOKUP($C9045,'7.工程別レート'!$C$6:$E$501,2,FALSE))</f>
        <v/>
      </c>
      <c r="K9045" s="195" t="str">
        <f t="shared" si="283"/>
        <v/>
      </c>
    </row>
    <row r="9046" spans="2:11" ht="18" customHeight="1">
      <c r="B9046" s="16" t="str">
        <f>IF('6.標準時間'!$B9046="","",'6.標準時間'!B9046)</f>
        <v/>
      </c>
      <c r="C9046" s="16" t="str">
        <f>IF('6.標準時間'!$C9046="","",'6.標準時間'!C9046)</f>
        <v/>
      </c>
      <c r="D9046" s="16" t="str">
        <f>IF('6.標準時間'!$C9046="","",'6.標準時間'!E9046)</f>
        <v/>
      </c>
      <c r="E9046" s="171" t="str">
        <f>IF('6.標準時間'!$C9046="","",'6.標準時間'!F9046)</f>
        <v/>
      </c>
      <c r="F9046" s="15" t="str">
        <f t="shared" si="282"/>
        <v/>
      </c>
      <c r="G9046" s="142" t="str">
        <f>IF('6.標準時間'!$C9046="","",'6.標準時間'!H9046)</f>
        <v/>
      </c>
      <c r="H9046" s="142" t="str">
        <f>IF('6.標準時間'!$C9046="","",'6.標準時間'!I9046)</f>
        <v/>
      </c>
      <c r="I9046" s="107" t="str">
        <f>IF(C9046="","",VLOOKUP($C9046,'7.工程別レート'!$C$6:$E$501,3,FALSE))</f>
        <v/>
      </c>
      <c r="J9046" s="108" t="str">
        <f>IF(C9046="","",VLOOKUP($C9046,'7.工程別レート'!$C$6:$E$501,2,FALSE))</f>
        <v/>
      </c>
      <c r="K9046" s="195" t="str">
        <f t="shared" si="283"/>
        <v/>
      </c>
    </row>
    <row r="9047" spans="2:11" ht="18" customHeight="1">
      <c r="B9047" s="16" t="str">
        <f>IF('6.標準時間'!$B9047="","",'6.標準時間'!B9047)</f>
        <v/>
      </c>
      <c r="C9047" s="16" t="str">
        <f>IF('6.標準時間'!$C9047="","",'6.標準時間'!C9047)</f>
        <v/>
      </c>
      <c r="D9047" s="16" t="str">
        <f>IF('6.標準時間'!$C9047="","",'6.標準時間'!E9047)</f>
        <v/>
      </c>
      <c r="E9047" s="171" t="str">
        <f>IF('6.標準時間'!$C9047="","",'6.標準時間'!F9047)</f>
        <v/>
      </c>
      <c r="F9047" s="15" t="str">
        <f t="shared" si="282"/>
        <v/>
      </c>
      <c r="G9047" s="142" t="str">
        <f>IF('6.標準時間'!$C9047="","",'6.標準時間'!H9047)</f>
        <v/>
      </c>
      <c r="H9047" s="142" t="str">
        <f>IF('6.標準時間'!$C9047="","",'6.標準時間'!I9047)</f>
        <v/>
      </c>
      <c r="I9047" s="107" t="str">
        <f>IF(C9047="","",VLOOKUP($C9047,'7.工程別レート'!$C$6:$E$501,3,FALSE))</f>
        <v/>
      </c>
      <c r="J9047" s="108" t="str">
        <f>IF(C9047="","",VLOOKUP($C9047,'7.工程別レート'!$C$6:$E$501,2,FALSE))</f>
        <v/>
      </c>
      <c r="K9047" s="195" t="str">
        <f t="shared" si="283"/>
        <v/>
      </c>
    </row>
    <row r="9048" spans="2:11" ht="18" customHeight="1">
      <c r="B9048" s="16" t="str">
        <f>IF('6.標準時間'!$B9048="","",'6.標準時間'!B9048)</f>
        <v/>
      </c>
      <c r="C9048" s="16" t="str">
        <f>IF('6.標準時間'!$C9048="","",'6.標準時間'!C9048)</f>
        <v/>
      </c>
      <c r="D9048" s="16" t="str">
        <f>IF('6.標準時間'!$C9048="","",'6.標準時間'!E9048)</f>
        <v/>
      </c>
      <c r="E9048" s="171" t="str">
        <f>IF('6.標準時間'!$C9048="","",'6.標準時間'!F9048)</f>
        <v/>
      </c>
      <c r="F9048" s="15" t="str">
        <f t="shared" si="282"/>
        <v/>
      </c>
      <c r="G9048" s="142" t="str">
        <f>IF('6.標準時間'!$C9048="","",'6.標準時間'!H9048)</f>
        <v/>
      </c>
      <c r="H9048" s="142" t="str">
        <f>IF('6.標準時間'!$C9048="","",'6.標準時間'!I9048)</f>
        <v/>
      </c>
      <c r="I9048" s="107" t="str">
        <f>IF(C9048="","",VLOOKUP($C9048,'7.工程別レート'!$C$6:$E$501,3,FALSE))</f>
        <v/>
      </c>
      <c r="J9048" s="108" t="str">
        <f>IF(C9048="","",VLOOKUP($C9048,'7.工程別レート'!$C$6:$E$501,2,FALSE))</f>
        <v/>
      </c>
      <c r="K9048" s="195" t="str">
        <f t="shared" si="283"/>
        <v/>
      </c>
    </row>
    <row r="9049" spans="2:11" ht="18" customHeight="1">
      <c r="B9049" s="16" t="str">
        <f>IF('6.標準時間'!$B9049="","",'6.標準時間'!B9049)</f>
        <v/>
      </c>
      <c r="C9049" s="16" t="str">
        <f>IF('6.標準時間'!$C9049="","",'6.標準時間'!C9049)</f>
        <v/>
      </c>
      <c r="D9049" s="16" t="str">
        <f>IF('6.標準時間'!$C9049="","",'6.標準時間'!E9049)</f>
        <v/>
      </c>
      <c r="E9049" s="171" t="str">
        <f>IF('6.標準時間'!$C9049="","",'6.標準時間'!F9049)</f>
        <v/>
      </c>
      <c r="F9049" s="15" t="str">
        <f t="shared" si="282"/>
        <v/>
      </c>
      <c r="G9049" s="142" t="str">
        <f>IF('6.標準時間'!$C9049="","",'6.標準時間'!H9049)</f>
        <v/>
      </c>
      <c r="H9049" s="142" t="str">
        <f>IF('6.標準時間'!$C9049="","",'6.標準時間'!I9049)</f>
        <v/>
      </c>
      <c r="I9049" s="107" t="str">
        <f>IF(C9049="","",VLOOKUP($C9049,'7.工程別レート'!$C$6:$E$501,3,FALSE))</f>
        <v/>
      </c>
      <c r="J9049" s="108" t="str">
        <f>IF(C9049="","",VLOOKUP($C9049,'7.工程別レート'!$C$6:$E$501,2,FALSE))</f>
        <v/>
      </c>
      <c r="K9049" s="195" t="str">
        <f t="shared" si="283"/>
        <v/>
      </c>
    </row>
    <row r="9050" spans="2:11" ht="18" customHeight="1">
      <c r="B9050" s="16" t="str">
        <f>IF('6.標準時間'!$B9050="","",'6.標準時間'!B9050)</f>
        <v/>
      </c>
      <c r="C9050" s="16" t="str">
        <f>IF('6.標準時間'!$C9050="","",'6.標準時間'!C9050)</f>
        <v/>
      </c>
      <c r="D9050" s="16" t="str">
        <f>IF('6.標準時間'!$C9050="","",'6.標準時間'!E9050)</f>
        <v/>
      </c>
      <c r="E9050" s="171" t="str">
        <f>IF('6.標準時間'!$C9050="","",'6.標準時間'!F9050)</f>
        <v/>
      </c>
      <c r="F9050" s="15" t="str">
        <f t="shared" si="282"/>
        <v/>
      </c>
      <c r="G9050" s="142" t="str">
        <f>IF('6.標準時間'!$C9050="","",'6.標準時間'!H9050)</f>
        <v/>
      </c>
      <c r="H9050" s="142" t="str">
        <f>IF('6.標準時間'!$C9050="","",'6.標準時間'!I9050)</f>
        <v/>
      </c>
      <c r="I9050" s="107" t="str">
        <f>IF(C9050="","",VLOOKUP($C9050,'7.工程別レート'!$C$6:$E$501,3,FALSE))</f>
        <v/>
      </c>
      <c r="J9050" s="108" t="str">
        <f>IF(C9050="","",VLOOKUP($C9050,'7.工程別レート'!$C$6:$E$501,2,FALSE))</f>
        <v/>
      </c>
      <c r="K9050" s="195" t="str">
        <f t="shared" si="283"/>
        <v/>
      </c>
    </row>
    <row r="9051" spans="2:11" ht="18" customHeight="1">
      <c r="B9051" s="16" t="str">
        <f>IF('6.標準時間'!$B9051="","",'6.標準時間'!B9051)</f>
        <v/>
      </c>
      <c r="C9051" s="16" t="str">
        <f>IF('6.標準時間'!$C9051="","",'6.標準時間'!C9051)</f>
        <v/>
      </c>
      <c r="D9051" s="16" t="str">
        <f>IF('6.標準時間'!$C9051="","",'6.標準時間'!E9051)</f>
        <v/>
      </c>
      <c r="E9051" s="171" t="str">
        <f>IF('6.標準時間'!$C9051="","",'6.標準時間'!F9051)</f>
        <v/>
      </c>
      <c r="F9051" s="15" t="str">
        <f t="shared" si="282"/>
        <v/>
      </c>
      <c r="G9051" s="142" t="str">
        <f>IF('6.標準時間'!$C9051="","",'6.標準時間'!H9051)</f>
        <v/>
      </c>
      <c r="H9051" s="142" t="str">
        <f>IF('6.標準時間'!$C9051="","",'6.標準時間'!I9051)</f>
        <v/>
      </c>
      <c r="I9051" s="107" t="str">
        <f>IF(C9051="","",VLOOKUP($C9051,'7.工程別レート'!$C$6:$E$501,3,FALSE))</f>
        <v/>
      </c>
      <c r="J9051" s="108" t="str">
        <f>IF(C9051="","",VLOOKUP($C9051,'7.工程別レート'!$C$6:$E$501,2,FALSE))</f>
        <v/>
      </c>
      <c r="K9051" s="195" t="str">
        <f t="shared" si="283"/>
        <v/>
      </c>
    </row>
    <row r="9052" spans="2:11" ht="18" customHeight="1">
      <c r="B9052" s="16" t="str">
        <f>IF('6.標準時間'!$B9052="","",'6.標準時間'!B9052)</f>
        <v/>
      </c>
      <c r="C9052" s="16" t="str">
        <f>IF('6.標準時間'!$C9052="","",'6.標準時間'!C9052)</f>
        <v/>
      </c>
      <c r="D9052" s="16" t="str">
        <f>IF('6.標準時間'!$C9052="","",'6.標準時間'!E9052)</f>
        <v/>
      </c>
      <c r="E9052" s="171" t="str">
        <f>IF('6.標準時間'!$C9052="","",'6.標準時間'!F9052)</f>
        <v/>
      </c>
      <c r="F9052" s="15" t="str">
        <f t="shared" si="282"/>
        <v/>
      </c>
      <c r="G9052" s="142" t="str">
        <f>IF('6.標準時間'!$C9052="","",'6.標準時間'!H9052)</f>
        <v/>
      </c>
      <c r="H9052" s="142" t="str">
        <f>IF('6.標準時間'!$C9052="","",'6.標準時間'!I9052)</f>
        <v/>
      </c>
      <c r="I9052" s="107" t="str">
        <f>IF(C9052="","",VLOOKUP($C9052,'7.工程別レート'!$C$6:$E$501,3,FALSE))</f>
        <v/>
      </c>
      <c r="J9052" s="108" t="str">
        <f>IF(C9052="","",VLOOKUP($C9052,'7.工程別レート'!$C$6:$E$501,2,FALSE))</f>
        <v/>
      </c>
      <c r="K9052" s="195" t="str">
        <f t="shared" si="283"/>
        <v/>
      </c>
    </row>
    <row r="9053" spans="2:11" ht="18" customHeight="1">
      <c r="B9053" s="16" t="str">
        <f>IF('6.標準時間'!$B9053="","",'6.標準時間'!B9053)</f>
        <v/>
      </c>
      <c r="C9053" s="16" t="str">
        <f>IF('6.標準時間'!$C9053="","",'6.標準時間'!C9053)</f>
        <v/>
      </c>
      <c r="D9053" s="16" t="str">
        <f>IF('6.標準時間'!$C9053="","",'6.標準時間'!E9053)</f>
        <v/>
      </c>
      <c r="E9053" s="171" t="str">
        <f>IF('6.標準時間'!$C9053="","",'6.標準時間'!F9053)</f>
        <v/>
      </c>
      <c r="F9053" s="15" t="str">
        <f t="shared" si="282"/>
        <v/>
      </c>
      <c r="G9053" s="142" t="str">
        <f>IF('6.標準時間'!$C9053="","",'6.標準時間'!H9053)</f>
        <v/>
      </c>
      <c r="H9053" s="142" t="str">
        <f>IF('6.標準時間'!$C9053="","",'6.標準時間'!I9053)</f>
        <v/>
      </c>
      <c r="I9053" s="107" t="str">
        <f>IF(C9053="","",VLOOKUP($C9053,'7.工程別レート'!$C$6:$E$501,3,FALSE))</f>
        <v/>
      </c>
      <c r="J9053" s="108" t="str">
        <f>IF(C9053="","",VLOOKUP($C9053,'7.工程別レート'!$C$6:$E$501,2,FALSE))</f>
        <v/>
      </c>
      <c r="K9053" s="195" t="str">
        <f t="shared" si="283"/>
        <v/>
      </c>
    </row>
    <row r="9054" spans="2:11" ht="18" customHeight="1">
      <c r="B9054" s="16" t="str">
        <f>IF('6.標準時間'!$B9054="","",'6.標準時間'!B9054)</f>
        <v/>
      </c>
      <c r="C9054" s="16" t="str">
        <f>IF('6.標準時間'!$C9054="","",'6.標準時間'!C9054)</f>
        <v/>
      </c>
      <c r="D9054" s="16" t="str">
        <f>IF('6.標準時間'!$C9054="","",'6.標準時間'!E9054)</f>
        <v/>
      </c>
      <c r="E9054" s="171" t="str">
        <f>IF('6.標準時間'!$C9054="","",'6.標準時間'!F9054)</f>
        <v/>
      </c>
      <c r="F9054" s="15" t="str">
        <f t="shared" si="282"/>
        <v/>
      </c>
      <c r="G9054" s="142" t="str">
        <f>IF('6.標準時間'!$C9054="","",'6.標準時間'!H9054)</f>
        <v/>
      </c>
      <c r="H9054" s="142" t="str">
        <f>IF('6.標準時間'!$C9054="","",'6.標準時間'!I9054)</f>
        <v/>
      </c>
      <c r="I9054" s="107" t="str">
        <f>IF(C9054="","",VLOOKUP($C9054,'7.工程別レート'!$C$6:$E$501,3,FALSE))</f>
        <v/>
      </c>
      <c r="J9054" s="108" t="str">
        <f>IF(C9054="","",VLOOKUP($C9054,'7.工程別レート'!$C$6:$E$501,2,FALSE))</f>
        <v/>
      </c>
      <c r="K9054" s="195" t="str">
        <f t="shared" si="283"/>
        <v/>
      </c>
    </row>
    <row r="9055" spans="2:11" ht="18" customHeight="1">
      <c r="B9055" s="16" t="str">
        <f>IF('6.標準時間'!$B9055="","",'6.標準時間'!B9055)</f>
        <v/>
      </c>
      <c r="C9055" s="16" t="str">
        <f>IF('6.標準時間'!$C9055="","",'6.標準時間'!C9055)</f>
        <v/>
      </c>
      <c r="D9055" s="16" t="str">
        <f>IF('6.標準時間'!$C9055="","",'6.標準時間'!E9055)</f>
        <v/>
      </c>
      <c r="E9055" s="171" t="str">
        <f>IF('6.標準時間'!$C9055="","",'6.標準時間'!F9055)</f>
        <v/>
      </c>
      <c r="F9055" s="15" t="str">
        <f t="shared" si="282"/>
        <v/>
      </c>
      <c r="G9055" s="142" t="str">
        <f>IF('6.標準時間'!$C9055="","",'6.標準時間'!H9055)</f>
        <v/>
      </c>
      <c r="H9055" s="142" t="str">
        <f>IF('6.標準時間'!$C9055="","",'6.標準時間'!I9055)</f>
        <v/>
      </c>
      <c r="I9055" s="107" t="str">
        <f>IF(C9055="","",VLOOKUP($C9055,'7.工程別レート'!$C$6:$E$501,3,FALSE))</f>
        <v/>
      </c>
      <c r="J9055" s="108" t="str">
        <f>IF(C9055="","",VLOOKUP($C9055,'7.工程別レート'!$C$6:$E$501,2,FALSE))</f>
        <v/>
      </c>
      <c r="K9055" s="195" t="str">
        <f t="shared" si="283"/>
        <v/>
      </c>
    </row>
    <row r="9056" spans="2:11" ht="18" customHeight="1">
      <c r="B9056" s="16" t="str">
        <f>IF('6.標準時間'!$B9056="","",'6.標準時間'!B9056)</f>
        <v/>
      </c>
      <c r="C9056" s="16" t="str">
        <f>IF('6.標準時間'!$C9056="","",'6.標準時間'!C9056)</f>
        <v/>
      </c>
      <c r="D9056" s="16" t="str">
        <f>IF('6.標準時間'!$C9056="","",'6.標準時間'!E9056)</f>
        <v/>
      </c>
      <c r="E9056" s="171" t="str">
        <f>IF('6.標準時間'!$C9056="","",'6.標準時間'!F9056)</f>
        <v/>
      </c>
      <c r="F9056" s="15" t="str">
        <f t="shared" si="282"/>
        <v/>
      </c>
      <c r="G9056" s="142" t="str">
        <f>IF('6.標準時間'!$C9056="","",'6.標準時間'!H9056)</f>
        <v/>
      </c>
      <c r="H9056" s="142" t="str">
        <f>IF('6.標準時間'!$C9056="","",'6.標準時間'!I9056)</f>
        <v/>
      </c>
      <c r="I9056" s="107" t="str">
        <f>IF(C9056="","",VLOOKUP($C9056,'7.工程別レート'!$C$6:$E$501,3,FALSE))</f>
        <v/>
      </c>
      <c r="J9056" s="108" t="str">
        <f>IF(C9056="","",VLOOKUP($C9056,'7.工程別レート'!$C$6:$E$501,2,FALSE))</f>
        <v/>
      </c>
      <c r="K9056" s="195" t="str">
        <f t="shared" si="283"/>
        <v/>
      </c>
    </row>
    <row r="9057" spans="2:11" ht="18" customHeight="1">
      <c r="B9057" s="16" t="str">
        <f>IF('6.標準時間'!$B9057="","",'6.標準時間'!B9057)</f>
        <v/>
      </c>
      <c r="C9057" s="16" t="str">
        <f>IF('6.標準時間'!$C9057="","",'6.標準時間'!C9057)</f>
        <v/>
      </c>
      <c r="D9057" s="16" t="str">
        <f>IF('6.標準時間'!$C9057="","",'6.標準時間'!E9057)</f>
        <v/>
      </c>
      <c r="E9057" s="171" t="str">
        <f>IF('6.標準時間'!$C9057="","",'6.標準時間'!F9057)</f>
        <v/>
      </c>
      <c r="F9057" s="15" t="str">
        <f t="shared" si="282"/>
        <v/>
      </c>
      <c r="G9057" s="142" t="str">
        <f>IF('6.標準時間'!$C9057="","",'6.標準時間'!H9057)</f>
        <v/>
      </c>
      <c r="H9057" s="142" t="str">
        <f>IF('6.標準時間'!$C9057="","",'6.標準時間'!I9057)</f>
        <v/>
      </c>
      <c r="I9057" s="107" t="str">
        <f>IF(C9057="","",VLOOKUP($C9057,'7.工程別レート'!$C$6:$E$501,3,FALSE))</f>
        <v/>
      </c>
      <c r="J9057" s="108" t="str">
        <f>IF(C9057="","",VLOOKUP($C9057,'7.工程別レート'!$C$6:$E$501,2,FALSE))</f>
        <v/>
      </c>
      <c r="K9057" s="195" t="str">
        <f t="shared" si="283"/>
        <v/>
      </c>
    </row>
    <row r="9058" spans="2:11" ht="18" customHeight="1">
      <c r="B9058" s="16" t="str">
        <f>IF('6.標準時間'!$B9058="","",'6.標準時間'!B9058)</f>
        <v/>
      </c>
      <c r="C9058" s="16" t="str">
        <f>IF('6.標準時間'!$C9058="","",'6.標準時間'!C9058)</f>
        <v/>
      </c>
      <c r="D9058" s="16" t="str">
        <f>IF('6.標準時間'!$C9058="","",'6.標準時間'!E9058)</f>
        <v/>
      </c>
      <c r="E9058" s="171" t="str">
        <f>IF('6.標準時間'!$C9058="","",'6.標準時間'!F9058)</f>
        <v/>
      </c>
      <c r="F9058" s="15" t="str">
        <f t="shared" si="282"/>
        <v/>
      </c>
      <c r="G9058" s="142" t="str">
        <f>IF('6.標準時間'!$C9058="","",'6.標準時間'!H9058)</f>
        <v/>
      </c>
      <c r="H9058" s="142" t="str">
        <f>IF('6.標準時間'!$C9058="","",'6.標準時間'!I9058)</f>
        <v/>
      </c>
      <c r="I9058" s="107" t="str">
        <f>IF(C9058="","",VLOOKUP($C9058,'7.工程別レート'!$C$6:$E$501,3,FALSE))</f>
        <v/>
      </c>
      <c r="J9058" s="108" t="str">
        <f>IF(C9058="","",VLOOKUP($C9058,'7.工程別レート'!$C$6:$E$501,2,FALSE))</f>
        <v/>
      </c>
      <c r="K9058" s="195" t="str">
        <f t="shared" si="283"/>
        <v/>
      </c>
    </row>
    <row r="9059" spans="2:11" ht="18" customHeight="1">
      <c r="B9059" s="16" t="str">
        <f>IF('6.標準時間'!$B9059="","",'6.標準時間'!B9059)</f>
        <v/>
      </c>
      <c r="C9059" s="16" t="str">
        <f>IF('6.標準時間'!$C9059="","",'6.標準時間'!C9059)</f>
        <v/>
      </c>
      <c r="D9059" s="16" t="str">
        <f>IF('6.標準時間'!$C9059="","",'6.標準時間'!E9059)</f>
        <v/>
      </c>
      <c r="E9059" s="171" t="str">
        <f>IF('6.標準時間'!$C9059="","",'6.標準時間'!F9059)</f>
        <v/>
      </c>
      <c r="F9059" s="15" t="str">
        <f t="shared" si="282"/>
        <v/>
      </c>
      <c r="G9059" s="142" t="str">
        <f>IF('6.標準時間'!$C9059="","",'6.標準時間'!H9059)</f>
        <v/>
      </c>
      <c r="H9059" s="142" t="str">
        <f>IF('6.標準時間'!$C9059="","",'6.標準時間'!I9059)</f>
        <v/>
      </c>
      <c r="I9059" s="107" t="str">
        <f>IF(C9059="","",VLOOKUP($C9059,'7.工程別レート'!$C$6:$E$501,3,FALSE))</f>
        <v/>
      </c>
      <c r="J9059" s="108" t="str">
        <f>IF(C9059="","",VLOOKUP($C9059,'7.工程別レート'!$C$6:$E$501,2,FALSE))</f>
        <v/>
      </c>
      <c r="K9059" s="195" t="str">
        <f t="shared" si="283"/>
        <v/>
      </c>
    </row>
    <row r="9060" spans="2:11" ht="18" customHeight="1">
      <c r="B9060" s="16" t="str">
        <f>IF('6.標準時間'!$B9060="","",'6.標準時間'!B9060)</f>
        <v/>
      </c>
      <c r="C9060" s="16" t="str">
        <f>IF('6.標準時間'!$C9060="","",'6.標準時間'!C9060)</f>
        <v/>
      </c>
      <c r="D9060" s="16" t="str">
        <f>IF('6.標準時間'!$C9060="","",'6.標準時間'!E9060)</f>
        <v/>
      </c>
      <c r="E9060" s="171" t="str">
        <f>IF('6.標準時間'!$C9060="","",'6.標準時間'!F9060)</f>
        <v/>
      </c>
      <c r="F9060" s="15" t="str">
        <f t="shared" si="282"/>
        <v/>
      </c>
      <c r="G9060" s="142" t="str">
        <f>IF('6.標準時間'!$C9060="","",'6.標準時間'!H9060)</f>
        <v/>
      </c>
      <c r="H9060" s="142" t="str">
        <f>IF('6.標準時間'!$C9060="","",'6.標準時間'!I9060)</f>
        <v/>
      </c>
      <c r="I9060" s="107" t="str">
        <f>IF(C9060="","",VLOOKUP($C9060,'7.工程別レート'!$C$6:$E$501,3,FALSE))</f>
        <v/>
      </c>
      <c r="J9060" s="108" t="str">
        <f>IF(C9060="","",VLOOKUP($C9060,'7.工程別レート'!$C$6:$E$501,2,FALSE))</f>
        <v/>
      </c>
      <c r="K9060" s="195" t="str">
        <f t="shared" si="283"/>
        <v/>
      </c>
    </row>
    <row r="9061" spans="2:11" ht="18" customHeight="1">
      <c r="B9061" s="16" t="str">
        <f>IF('6.標準時間'!$B9061="","",'6.標準時間'!B9061)</f>
        <v/>
      </c>
      <c r="C9061" s="16" t="str">
        <f>IF('6.標準時間'!$C9061="","",'6.標準時間'!C9061)</f>
        <v/>
      </c>
      <c r="D9061" s="16" t="str">
        <f>IF('6.標準時間'!$C9061="","",'6.標準時間'!E9061)</f>
        <v/>
      </c>
      <c r="E9061" s="171" t="str">
        <f>IF('6.標準時間'!$C9061="","",'6.標準時間'!F9061)</f>
        <v/>
      </c>
      <c r="F9061" s="15" t="str">
        <f t="shared" si="282"/>
        <v/>
      </c>
      <c r="G9061" s="142" t="str">
        <f>IF('6.標準時間'!$C9061="","",'6.標準時間'!H9061)</f>
        <v/>
      </c>
      <c r="H9061" s="142" t="str">
        <f>IF('6.標準時間'!$C9061="","",'6.標準時間'!I9061)</f>
        <v/>
      </c>
      <c r="I9061" s="107" t="str">
        <f>IF(C9061="","",VLOOKUP($C9061,'7.工程別レート'!$C$6:$E$501,3,FALSE))</f>
        <v/>
      </c>
      <c r="J9061" s="108" t="str">
        <f>IF(C9061="","",VLOOKUP($C9061,'7.工程別レート'!$C$6:$E$501,2,FALSE))</f>
        <v/>
      </c>
      <c r="K9061" s="195" t="str">
        <f t="shared" si="283"/>
        <v/>
      </c>
    </row>
    <row r="9062" spans="2:11" ht="18" customHeight="1">
      <c r="B9062" s="16" t="str">
        <f>IF('6.標準時間'!$B9062="","",'6.標準時間'!B9062)</f>
        <v/>
      </c>
      <c r="C9062" s="16" t="str">
        <f>IF('6.標準時間'!$C9062="","",'6.標準時間'!C9062)</f>
        <v/>
      </c>
      <c r="D9062" s="16" t="str">
        <f>IF('6.標準時間'!$C9062="","",'6.標準時間'!E9062)</f>
        <v/>
      </c>
      <c r="E9062" s="171" t="str">
        <f>IF('6.標準時間'!$C9062="","",'6.標準時間'!F9062)</f>
        <v/>
      </c>
      <c r="F9062" s="15" t="str">
        <f t="shared" si="282"/>
        <v/>
      </c>
      <c r="G9062" s="142" t="str">
        <f>IF('6.標準時間'!$C9062="","",'6.標準時間'!H9062)</f>
        <v/>
      </c>
      <c r="H9062" s="142" t="str">
        <f>IF('6.標準時間'!$C9062="","",'6.標準時間'!I9062)</f>
        <v/>
      </c>
      <c r="I9062" s="107" t="str">
        <f>IF(C9062="","",VLOOKUP($C9062,'7.工程別レート'!$C$6:$E$501,3,FALSE))</f>
        <v/>
      </c>
      <c r="J9062" s="108" t="str">
        <f>IF(C9062="","",VLOOKUP($C9062,'7.工程別レート'!$C$6:$E$501,2,FALSE))</f>
        <v/>
      </c>
      <c r="K9062" s="195" t="str">
        <f t="shared" si="283"/>
        <v/>
      </c>
    </row>
    <row r="9063" spans="2:11" ht="18" customHeight="1">
      <c r="B9063" s="16" t="str">
        <f>IF('6.標準時間'!$B9063="","",'6.標準時間'!B9063)</f>
        <v/>
      </c>
      <c r="C9063" s="16" t="str">
        <f>IF('6.標準時間'!$C9063="","",'6.標準時間'!C9063)</f>
        <v/>
      </c>
      <c r="D9063" s="16" t="str">
        <f>IF('6.標準時間'!$C9063="","",'6.標準時間'!E9063)</f>
        <v/>
      </c>
      <c r="E9063" s="171" t="str">
        <f>IF('6.標準時間'!$C9063="","",'6.標準時間'!F9063)</f>
        <v/>
      </c>
      <c r="F9063" s="15" t="str">
        <f t="shared" si="282"/>
        <v/>
      </c>
      <c r="G9063" s="142" t="str">
        <f>IF('6.標準時間'!$C9063="","",'6.標準時間'!H9063)</f>
        <v/>
      </c>
      <c r="H9063" s="142" t="str">
        <f>IF('6.標準時間'!$C9063="","",'6.標準時間'!I9063)</f>
        <v/>
      </c>
      <c r="I9063" s="107" t="str">
        <f>IF(C9063="","",VLOOKUP($C9063,'7.工程別レート'!$C$6:$E$501,3,FALSE))</f>
        <v/>
      </c>
      <c r="J9063" s="108" t="str">
        <f>IF(C9063="","",VLOOKUP($C9063,'7.工程別レート'!$C$6:$E$501,2,FALSE))</f>
        <v/>
      </c>
      <c r="K9063" s="195" t="str">
        <f t="shared" si="283"/>
        <v/>
      </c>
    </row>
    <row r="9064" spans="2:11" ht="18" customHeight="1">
      <c r="B9064" s="16" t="str">
        <f>IF('6.標準時間'!$B9064="","",'6.標準時間'!B9064)</f>
        <v/>
      </c>
      <c r="C9064" s="16" t="str">
        <f>IF('6.標準時間'!$C9064="","",'6.標準時間'!C9064)</f>
        <v/>
      </c>
      <c r="D9064" s="16" t="str">
        <f>IF('6.標準時間'!$C9064="","",'6.標準時間'!E9064)</f>
        <v/>
      </c>
      <c r="E9064" s="171" t="str">
        <f>IF('6.標準時間'!$C9064="","",'6.標準時間'!F9064)</f>
        <v/>
      </c>
      <c r="F9064" s="15" t="str">
        <f t="shared" si="282"/>
        <v/>
      </c>
      <c r="G9064" s="142" t="str">
        <f>IF('6.標準時間'!$C9064="","",'6.標準時間'!H9064)</f>
        <v/>
      </c>
      <c r="H9064" s="142" t="str">
        <f>IF('6.標準時間'!$C9064="","",'6.標準時間'!I9064)</f>
        <v/>
      </c>
      <c r="I9064" s="107" t="str">
        <f>IF(C9064="","",VLOOKUP($C9064,'7.工程別レート'!$C$6:$E$501,3,FALSE))</f>
        <v/>
      </c>
      <c r="J9064" s="108" t="str">
        <f>IF(C9064="","",VLOOKUP($C9064,'7.工程別レート'!$C$6:$E$501,2,FALSE))</f>
        <v/>
      </c>
      <c r="K9064" s="195" t="str">
        <f t="shared" si="283"/>
        <v/>
      </c>
    </row>
    <row r="9065" spans="2:11" ht="18" customHeight="1">
      <c r="B9065" s="16" t="str">
        <f>IF('6.標準時間'!$B9065="","",'6.標準時間'!B9065)</f>
        <v/>
      </c>
      <c r="C9065" s="16" t="str">
        <f>IF('6.標準時間'!$C9065="","",'6.標準時間'!C9065)</f>
        <v/>
      </c>
      <c r="D9065" s="16" t="str">
        <f>IF('6.標準時間'!$C9065="","",'6.標準時間'!E9065)</f>
        <v/>
      </c>
      <c r="E9065" s="171" t="str">
        <f>IF('6.標準時間'!$C9065="","",'6.標準時間'!F9065)</f>
        <v/>
      </c>
      <c r="F9065" s="15" t="str">
        <f t="shared" si="282"/>
        <v/>
      </c>
      <c r="G9065" s="142" t="str">
        <f>IF('6.標準時間'!$C9065="","",'6.標準時間'!H9065)</f>
        <v/>
      </c>
      <c r="H9065" s="142" t="str">
        <f>IF('6.標準時間'!$C9065="","",'6.標準時間'!I9065)</f>
        <v/>
      </c>
      <c r="I9065" s="107" t="str">
        <f>IF(C9065="","",VLOOKUP($C9065,'7.工程別レート'!$C$6:$E$501,3,FALSE))</f>
        <v/>
      </c>
      <c r="J9065" s="108" t="str">
        <f>IF(C9065="","",VLOOKUP($C9065,'7.工程別レート'!$C$6:$E$501,2,FALSE))</f>
        <v/>
      </c>
      <c r="K9065" s="195" t="str">
        <f t="shared" si="283"/>
        <v/>
      </c>
    </row>
    <row r="9066" spans="2:11" ht="18" customHeight="1">
      <c r="B9066" s="16" t="str">
        <f>IF('6.標準時間'!$B9066="","",'6.標準時間'!B9066)</f>
        <v/>
      </c>
      <c r="C9066" s="16" t="str">
        <f>IF('6.標準時間'!$C9066="","",'6.標準時間'!C9066)</f>
        <v/>
      </c>
      <c r="D9066" s="16" t="str">
        <f>IF('6.標準時間'!$C9066="","",'6.標準時間'!E9066)</f>
        <v/>
      </c>
      <c r="E9066" s="171" t="str">
        <f>IF('6.標準時間'!$C9066="","",'6.標準時間'!F9066)</f>
        <v/>
      </c>
      <c r="F9066" s="15" t="str">
        <f t="shared" si="282"/>
        <v/>
      </c>
      <c r="G9066" s="142" t="str">
        <f>IF('6.標準時間'!$C9066="","",'6.標準時間'!H9066)</f>
        <v/>
      </c>
      <c r="H9066" s="142" t="str">
        <f>IF('6.標準時間'!$C9066="","",'6.標準時間'!I9066)</f>
        <v/>
      </c>
      <c r="I9066" s="107" t="str">
        <f>IF(C9066="","",VLOOKUP($C9066,'7.工程別レート'!$C$6:$E$501,3,FALSE))</f>
        <v/>
      </c>
      <c r="J9066" s="108" t="str">
        <f>IF(C9066="","",VLOOKUP($C9066,'7.工程別レート'!$C$6:$E$501,2,FALSE))</f>
        <v/>
      </c>
      <c r="K9066" s="195" t="str">
        <f t="shared" si="283"/>
        <v/>
      </c>
    </row>
    <row r="9067" spans="2:11" ht="18" customHeight="1">
      <c r="B9067" s="16" t="str">
        <f>IF('6.標準時間'!$B9067="","",'6.標準時間'!B9067)</f>
        <v/>
      </c>
      <c r="C9067" s="16" t="str">
        <f>IF('6.標準時間'!$C9067="","",'6.標準時間'!C9067)</f>
        <v/>
      </c>
      <c r="D9067" s="16" t="str">
        <f>IF('6.標準時間'!$C9067="","",'6.標準時間'!E9067)</f>
        <v/>
      </c>
      <c r="E9067" s="171" t="str">
        <f>IF('6.標準時間'!$C9067="","",'6.標準時間'!F9067)</f>
        <v/>
      </c>
      <c r="F9067" s="15" t="str">
        <f t="shared" si="282"/>
        <v/>
      </c>
      <c r="G9067" s="142" t="str">
        <f>IF('6.標準時間'!$C9067="","",'6.標準時間'!H9067)</f>
        <v/>
      </c>
      <c r="H9067" s="142" t="str">
        <f>IF('6.標準時間'!$C9067="","",'6.標準時間'!I9067)</f>
        <v/>
      </c>
      <c r="I9067" s="107" t="str">
        <f>IF(C9067="","",VLOOKUP($C9067,'7.工程別レート'!$C$6:$E$501,3,FALSE))</f>
        <v/>
      </c>
      <c r="J9067" s="108" t="str">
        <f>IF(C9067="","",VLOOKUP($C9067,'7.工程別レート'!$C$6:$E$501,2,FALSE))</f>
        <v/>
      </c>
      <c r="K9067" s="195" t="str">
        <f t="shared" si="283"/>
        <v/>
      </c>
    </row>
    <row r="9068" spans="2:11" ht="18" customHeight="1">
      <c r="B9068" s="16" t="str">
        <f>IF('6.標準時間'!$B9068="","",'6.標準時間'!B9068)</f>
        <v/>
      </c>
      <c r="C9068" s="16" t="str">
        <f>IF('6.標準時間'!$C9068="","",'6.標準時間'!C9068)</f>
        <v/>
      </c>
      <c r="D9068" s="16" t="str">
        <f>IF('6.標準時間'!$C9068="","",'6.標準時間'!E9068)</f>
        <v/>
      </c>
      <c r="E9068" s="171" t="str">
        <f>IF('6.標準時間'!$C9068="","",'6.標準時間'!F9068)</f>
        <v/>
      </c>
      <c r="F9068" s="15" t="str">
        <f t="shared" si="282"/>
        <v/>
      </c>
      <c r="G9068" s="142" t="str">
        <f>IF('6.標準時間'!$C9068="","",'6.標準時間'!H9068)</f>
        <v/>
      </c>
      <c r="H9068" s="142" t="str">
        <f>IF('6.標準時間'!$C9068="","",'6.標準時間'!I9068)</f>
        <v/>
      </c>
      <c r="I9068" s="107" t="str">
        <f>IF(C9068="","",VLOOKUP($C9068,'7.工程別レート'!$C$6:$E$501,3,FALSE))</f>
        <v/>
      </c>
      <c r="J9068" s="108" t="str">
        <f>IF(C9068="","",VLOOKUP($C9068,'7.工程別レート'!$C$6:$E$501,2,FALSE))</f>
        <v/>
      </c>
      <c r="K9068" s="195" t="str">
        <f t="shared" si="283"/>
        <v/>
      </c>
    </row>
    <row r="9069" spans="2:11" ht="18" customHeight="1">
      <c r="B9069" s="16" t="str">
        <f>IF('6.標準時間'!$B9069="","",'6.標準時間'!B9069)</f>
        <v/>
      </c>
      <c r="C9069" s="16" t="str">
        <f>IF('6.標準時間'!$C9069="","",'6.標準時間'!C9069)</f>
        <v/>
      </c>
      <c r="D9069" s="16" t="str">
        <f>IF('6.標準時間'!$C9069="","",'6.標準時間'!E9069)</f>
        <v/>
      </c>
      <c r="E9069" s="171" t="str">
        <f>IF('6.標準時間'!$C9069="","",'6.標準時間'!F9069)</f>
        <v/>
      </c>
      <c r="F9069" s="15" t="str">
        <f t="shared" si="282"/>
        <v/>
      </c>
      <c r="G9069" s="142" t="str">
        <f>IF('6.標準時間'!$C9069="","",'6.標準時間'!H9069)</f>
        <v/>
      </c>
      <c r="H9069" s="142" t="str">
        <f>IF('6.標準時間'!$C9069="","",'6.標準時間'!I9069)</f>
        <v/>
      </c>
      <c r="I9069" s="107" t="str">
        <f>IF(C9069="","",VLOOKUP($C9069,'7.工程別レート'!$C$6:$E$501,3,FALSE))</f>
        <v/>
      </c>
      <c r="J9069" s="108" t="str">
        <f>IF(C9069="","",VLOOKUP($C9069,'7.工程別レート'!$C$6:$E$501,2,FALSE))</f>
        <v/>
      </c>
      <c r="K9069" s="195" t="str">
        <f t="shared" si="283"/>
        <v/>
      </c>
    </row>
    <row r="9070" spans="2:11" ht="18" customHeight="1">
      <c r="B9070" s="16" t="str">
        <f>IF('6.標準時間'!$B9070="","",'6.標準時間'!B9070)</f>
        <v/>
      </c>
      <c r="C9070" s="16" t="str">
        <f>IF('6.標準時間'!$C9070="","",'6.標準時間'!C9070)</f>
        <v/>
      </c>
      <c r="D9070" s="16" t="str">
        <f>IF('6.標準時間'!$C9070="","",'6.標準時間'!E9070)</f>
        <v/>
      </c>
      <c r="E9070" s="171" t="str">
        <f>IF('6.標準時間'!$C9070="","",'6.標準時間'!F9070)</f>
        <v/>
      </c>
      <c r="F9070" s="15" t="str">
        <f t="shared" si="282"/>
        <v/>
      </c>
      <c r="G9070" s="142" t="str">
        <f>IF('6.標準時間'!$C9070="","",'6.標準時間'!H9070)</f>
        <v/>
      </c>
      <c r="H9070" s="142" t="str">
        <f>IF('6.標準時間'!$C9070="","",'6.標準時間'!I9070)</f>
        <v/>
      </c>
      <c r="I9070" s="107" t="str">
        <f>IF(C9070="","",VLOOKUP($C9070,'7.工程別レート'!$C$6:$E$501,3,FALSE))</f>
        <v/>
      </c>
      <c r="J9070" s="108" t="str">
        <f>IF(C9070="","",VLOOKUP($C9070,'7.工程別レート'!$C$6:$E$501,2,FALSE))</f>
        <v/>
      </c>
      <c r="K9070" s="195" t="str">
        <f t="shared" si="283"/>
        <v/>
      </c>
    </row>
    <row r="9071" spans="2:11" ht="18" customHeight="1">
      <c r="B9071" s="16" t="str">
        <f>IF('6.標準時間'!$B9071="","",'6.標準時間'!B9071)</f>
        <v/>
      </c>
      <c r="C9071" s="16" t="str">
        <f>IF('6.標準時間'!$C9071="","",'6.標準時間'!C9071)</f>
        <v/>
      </c>
      <c r="D9071" s="16" t="str">
        <f>IF('6.標準時間'!$C9071="","",'6.標準時間'!E9071)</f>
        <v/>
      </c>
      <c r="E9071" s="171" t="str">
        <f>IF('6.標準時間'!$C9071="","",'6.標準時間'!F9071)</f>
        <v/>
      </c>
      <c r="F9071" s="15" t="str">
        <f t="shared" si="282"/>
        <v/>
      </c>
      <c r="G9071" s="142" t="str">
        <f>IF('6.標準時間'!$C9071="","",'6.標準時間'!H9071)</f>
        <v/>
      </c>
      <c r="H9071" s="142" t="str">
        <f>IF('6.標準時間'!$C9071="","",'6.標準時間'!I9071)</f>
        <v/>
      </c>
      <c r="I9071" s="107" t="str">
        <f>IF(C9071="","",VLOOKUP($C9071,'7.工程別レート'!$C$6:$E$501,3,FALSE))</f>
        <v/>
      </c>
      <c r="J9071" s="108" t="str">
        <f>IF(C9071="","",VLOOKUP($C9071,'7.工程別レート'!$C$6:$E$501,2,FALSE))</f>
        <v/>
      </c>
      <c r="K9071" s="195" t="str">
        <f t="shared" si="283"/>
        <v/>
      </c>
    </row>
    <row r="9072" spans="2:11" ht="18" customHeight="1">
      <c r="B9072" s="16" t="str">
        <f>IF('6.標準時間'!$B9072="","",'6.標準時間'!B9072)</f>
        <v/>
      </c>
      <c r="C9072" s="16" t="str">
        <f>IF('6.標準時間'!$C9072="","",'6.標準時間'!C9072)</f>
        <v/>
      </c>
      <c r="D9072" s="16" t="str">
        <f>IF('6.標準時間'!$C9072="","",'6.標準時間'!E9072)</f>
        <v/>
      </c>
      <c r="E9072" s="171" t="str">
        <f>IF('6.標準時間'!$C9072="","",'6.標準時間'!F9072)</f>
        <v/>
      </c>
      <c r="F9072" s="15" t="str">
        <f t="shared" si="282"/>
        <v/>
      </c>
      <c r="G9072" s="142" t="str">
        <f>IF('6.標準時間'!$C9072="","",'6.標準時間'!H9072)</f>
        <v/>
      </c>
      <c r="H9072" s="142" t="str">
        <f>IF('6.標準時間'!$C9072="","",'6.標準時間'!I9072)</f>
        <v/>
      </c>
      <c r="I9072" s="107" t="str">
        <f>IF(C9072="","",VLOOKUP($C9072,'7.工程別レート'!$C$6:$E$501,3,FALSE))</f>
        <v/>
      </c>
      <c r="J9072" s="108" t="str">
        <f>IF(C9072="","",VLOOKUP($C9072,'7.工程別レート'!$C$6:$E$501,2,FALSE))</f>
        <v/>
      </c>
      <c r="K9072" s="195" t="str">
        <f t="shared" si="283"/>
        <v/>
      </c>
    </row>
    <row r="9073" spans="2:11" ht="18" customHeight="1">
      <c r="B9073" s="16" t="str">
        <f>IF('6.標準時間'!$B9073="","",'6.標準時間'!B9073)</f>
        <v/>
      </c>
      <c r="C9073" s="16" t="str">
        <f>IF('6.標準時間'!$C9073="","",'6.標準時間'!C9073)</f>
        <v/>
      </c>
      <c r="D9073" s="16" t="str">
        <f>IF('6.標準時間'!$C9073="","",'6.標準時間'!E9073)</f>
        <v/>
      </c>
      <c r="E9073" s="171" t="str">
        <f>IF('6.標準時間'!$C9073="","",'6.標準時間'!F9073)</f>
        <v/>
      </c>
      <c r="F9073" s="15" t="str">
        <f t="shared" si="282"/>
        <v/>
      </c>
      <c r="G9073" s="142" t="str">
        <f>IF('6.標準時間'!$C9073="","",'6.標準時間'!H9073)</f>
        <v/>
      </c>
      <c r="H9073" s="142" t="str">
        <f>IF('6.標準時間'!$C9073="","",'6.標準時間'!I9073)</f>
        <v/>
      </c>
      <c r="I9073" s="107" t="str">
        <f>IF(C9073="","",VLOOKUP($C9073,'7.工程別レート'!$C$6:$E$501,3,FALSE))</f>
        <v/>
      </c>
      <c r="J9073" s="108" t="str">
        <f>IF(C9073="","",VLOOKUP($C9073,'7.工程別レート'!$C$6:$E$501,2,FALSE))</f>
        <v/>
      </c>
      <c r="K9073" s="195" t="str">
        <f t="shared" si="283"/>
        <v/>
      </c>
    </row>
    <row r="9074" spans="2:11" ht="18" customHeight="1">
      <c r="B9074" s="16" t="str">
        <f>IF('6.標準時間'!$B9074="","",'6.標準時間'!B9074)</f>
        <v/>
      </c>
      <c r="C9074" s="16" t="str">
        <f>IF('6.標準時間'!$C9074="","",'6.標準時間'!C9074)</f>
        <v/>
      </c>
      <c r="D9074" s="16" t="str">
        <f>IF('6.標準時間'!$C9074="","",'6.標準時間'!E9074)</f>
        <v/>
      </c>
      <c r="E9074" s="171" t="str">
        <f>IF('6.標準時間'!$C9074="","",'6.標準時間'!F9074)</f>
        <v/>
      </c>
      <c r="F9074" s="15" t="str">
        <f t="shared" si="282"/>
        <v/>
      </c>
      <c r="G9074" s="142" t="str">
        <f>IF('6.標準時間'!$C9074="","",'6.標準時間'!H9074)</f>
        <v/>
      </c>
      <c r="H9074" s="142" t="str">
        <f>IF('6.標準時間'!$C9074="","",'6.標準時間'!I9074)</f>
        <v/>
      </c>
      <c r="I9074" s="107" t="str">
        <f>IF(C9074="","",VLOOKUP($C9074,'7.工程別レート'!$C$6:$E$501,3,FALSE))</f>
        <v/>
      </c>
      <c r="J9074" s="108" t="str">
        <f>IF(C9074="","",VLOOKUP($C9074,'7.工程別レート'!$C$6:$E$501,2,FALSE))</f>
        <v/>
      </c>
      <c r="K9074" s="195" t="str">
        <f t="shared" si="283"/>
        <v/>
      </c>
    </row>
    <row r="9075" spans="2:11" ht="18" customHeight="1">
      <c r="B9075" s="16" t="str">
        <f>IF('6.標準時間'!$B9075="","",'6.標準時間'!B9075)</f>
        <v/>
      </c>
      <c r="C9075" s="16" t="str">
        <f>IF('6.標準時間'!$C9075="","",'6.標準時間'!C9075)</f>
        <v/>
      </c>
      <c r="D9075" s="16" t="str">
        <f>IF('6.標準時間'!$C9075="","",'6.標準時間'!E9075)</f>
        <v/>
      </c>
      <c r="E9075" s="171" t="str">
        <f>IF('6.標準時間'!$C9075="","",'6.標準時間'!F9075)</f>
        <v/>
      </c>
      <c r="F9075" s="15" t="str">
        <f t="shared" si="282"/>
        <v/>
      </c>
      <c r="G9075" s="142" t="str">
        <f>IF('6.標準時間'!$C9075="","",'6.標準時間'!H9075)</f>
        <v/>
      </c>
      <c r="H9075" s="142" t="str">
        <f>IF('6.標準時間'!$C9075="","",'6.標準時間'!I9075)</f>
        <v/>
      </c>
      <c r="I9075" s="107" t="str">
        <f>IF(C9075="","",VLOOKUP($C9075,'7.工程別レート'!$C$6:$E$501,3,FALSE))</f>
        <v/>
      </c>
      <c r="J9075" s="108" t="str">
        <f>IF(C9075="","",VLOOKUP($C9075,'7.工程別レート'!$C$6:$E$501,2,FALSE))</f>
        <v/>
      </c>
      <c r="K9075" s="195" t="str">
        <f t="shared" si="283"/>
        <v/>
      </c>
    </row>
    <row r="9076" spans="2:11" ht="18" customHeight="1">
      <c r="B9076" s="16" t="str">
        <f>IF('6.標準時間'!$B9076="","",'6.標準時間'!B9076)</f>
        <v/>
      </c>
      <c r="C9076" s="16" t="str">
        <f>IF('6.標準時間'!$C9076="","",'6.標準時間'!C9076)</f>
        <v/>
      </c>
      <c r="D9076" s="16" t="str">
        <f>IF('6.標準時間'!$C9076="","",'6.標準時間'!E9076)</f>
        <v/>
      </c>
      <c r="E9076" s="171" t="str">
        <f>IF('6.標準時間'!$C9076="","",'6.標準時間'!F9076)</f>
        <v/>
      </c>
      <c r="F9076" s="15" t="str">
        <f t="shared" si="282"/>
        <v/>
      </c>
      <c r="G9076" s="142" t="str">
        <f>IF('6.標準時間'!$C9076="","",'6.標準時間'!H9076)</f>
        <v/>
      </c>
      <c r="H9076" s="142" t="str">
        <f>IF('6.標準時間'!$C9076="","",'6.標準時間'!I9076)</f>
        <v/>
      </c>
      <c r="I9076" s="107" t="str">
        <f>IF(C9076="","",VLOOKUP($C9076,'7.工程別レート'!$C$6:$E$501,3,FALSE))</f>
        <v/>
      </c>
      <c r="J9076" s="108" t="str">
        <f>IF(C9076="","",VLOOKUP($C9076,'7.工程別レート'!$C$6:$E$501,2,FALSE))</f>
        <v/>
      </c>
      <c r="K9076" s="195" t="str">
        <f t="shared" si="283"/>
        <v/>
      </c>
    </row>
    <row r="9077" spans="2:11" ht="18" customHeight="1">
      <c r="B9077" s="16" t="str">
        <f>IF('6.標準時間'!$B9077="","",'6.標準時間'!B9077)</f>
        <v/>
      </c>
      <c r="C9077" s="16" t="str">
        <f>IF('6.標準時間'!$C9077="","",'6.標準時間'!C9077)</f>
        <v/>
      </c>
      <c r="D9077" s="16" t="str">
        <f>IF('6.標準時間'!$C9077="","",'6.標準時間'!E9077)</f>
        <v/>
      </c>
      <c r="E9077" s="171" t="str">
        <f>IF('6.標準時間'!$C9077="","",'6.標準時間'!F9077)</f>
        <v/>
      </c>
      <c r="F9077" s="15" t="str">
        <f t="shared" si="282"/>
        <v/>
      </c>
      <c r="G9077" s="142" t="str">
        <f>IF('6.標準時間'!$C9077="","",'6.標準時間'!H9077)</f>
        <v/>
      </c>
      <c r="H9077" s="142" t="str">
        <f>IF('6.標準時間'!$C9077="","",'6.標準時間'!I9077)</f>
        <v/>
      </c>
      <c r="I9077" s="107" t="str">
        <f>IF(C9077="","",VLOOKUP($C9077,'7.工程別レート'!$C$6:$E$501,3,FALSE))</f>
        <v/>
      </c>
      <c r="J9077" s="108" t="str">
        <f>IF(C9077="","",VLOOKUP($C9077,'7.工程別レート'!$C$6:$E$501,2,FALSE))</f>
        <v/>
      </c>
      <c r="K9077" s="195" t="str">
        <f t="shared" si="283"/>
        <v/>
      </c>
    </row>
    <row r="9078" spans="2:11" ht="18" customHeight="1">
      <c r="B9078" s="16" t="str">
        <f>IF('6.標準時間'!$B9078="","",'6.標準時間'!B9078)</f>
        <v/>
      </c>
      <c r="C9078" s="16" t="str">
        <f>IF('6.標準時間'!$C9078="","",'6.標準時間'!C9078)</f>
        <v/>
      </c>
      <c r="D9078" s="16" t="str">
        <f>IF('6.標準時間'!$C9078="","",'6.標準時間'!E9078)</f>
        <v/>
      </c>
      <c r="E9078" s="171" t="str">
        <f>IF('6.標準時間'!$C9078="","",'6.標準時間'!F9078)</f>
        <v/>
      </c>
      <c r="F9078" s="15" t="str">
        <f t="shared" si="282"/>
        <v/>
      </c>
      <c r="G9078" s="142" t="str">
        <f>IF('6.標準時間'!$C9078="","",'6.標準時間'!H9078)</f>
        <v/>
      </c>
      <c r="H9078" s="142" t="str">
        <f>IF('6.標準時間'!$C9078="","",'6.標準時間'!I9078)</f>
        <v/>
      </c>
      <c r="I9078" s="107" t="str">
        <f>IF(C9078="","",VLOOKUP($C9078,'7.工程別レート'!$C$6:$E$501,3,FALSE))</f>
        <v/>
      </c>
      <c r="J9078" s="108" t="str">
        <f>IF(C9078="","",VLOOKUP($C9078,'7.工程別レート'!$C$6:$E$501,2,FALSE))</f>
        <v/>
      </c>
      <c r="K9078" s="195" t="str">
        <f t="shared" si="283"/>
        <v/>
      </c>
    </row>
    <row r="9079" spans="2:11" ht="18" customHeight="1">
      <c r="B9079" s="16" t="str">
        <f>IF('6.標準時間'!$B9079="","",'6.標準時間'!B9079)</f>
        <v/>
      </c>
      <c r="C9079" s="16" t="str">
        <f>IF('6.標準時間'!$C9079="","",'6.標準時間'!C9079)</f>
        <v/>
      </c>
      <c r="D9079" s="16" t="str">
        <f>IF('6.標準時間'!$C9079="","",'6.標準時間'!E9079)</f>
        <v/>
      </c>
      <c r="E9079" s="171" t="str">
        <f>IF('6.標準時間'!$C9079="","",'6.標準時間'!F9079)</f>
        <v/>
      </c>
      <c r="F9079" s="15" t="str">
        <f t="shared" si="282"/>
        <v/>
      </c>
      <c r="G9079" s="142" t="str">
        <f>IF('6.標準時間'!$C9079="","",'6.標準時間'!H9079)</f>
        <v/>
      </c>
      <c r="H9079" s="142" t="str">
        <f>IF('6.標準時間'!$C9079="","",'6.標準時間'!I9079)</f>
        <v/>
      </c>
      <c r="I9079" s="107" t="str">
        <f>IF(C9079="","",VLOOKUP($C9079,'7.工程別レート'!$C$6:$E$501,3,FALSE))</f>
        <v/>
      </c>
      <c r="J9079" s="108" t="str">
        <f>IF(C9079="","",VLOOKUP($C9079,'7.工程別レート'!$C$6:$E$501,2,FALSE))</f>
        <v/>
      </c>
      <c r="K9079" s="195" t="str">
        <f t="shared" si="283"/>
        <v/>
      </c>
    </row>
    <row r="9080" spans="2:11" ht="18" customHeight="1">
      <c r="B9080" s="16" t="str">
        <f>IF('6.標準時間'!$B9080="","",'6.標準時間'!B9080)</f>
        <v/>
      </c>
      <c r="C9080" s="16" t="str">
        <f>IF('6.標準時間'!$C9080="","",'6.標準時間'!C9080)</f>
        <v/>
      </c>
      <c r="D9080" s="16" t="str">
        <f>IF('6.標準時間'!$C9080="","",'6.標準時間'!E9080)</f>
        <v/>
      </c>
      <c r="E9080" s="171" t="str">
        <f>IF('6.標準時間'!$C9080="","",'6.標準時間'!F9080)</f>
        <v/>
      </c>
      <c r="F9080" s="15" t="str">
        <f t="shared" si="282"/>
        <v/>
      </c>
      <c r="G9080" s="142" t="str">
        <f>IF('6.標準時間'!$C9080="","",'6.標準時間'!H9080)</f>
        <v/>
      </c>
      <c r="H9080" s="142" t="str">
        <f>IF('6.標準時間'!$C9080="","",'6.標準時間'!I9080)</f>
        <v/>
      </c>
      <c r="I9080" s="107" t="str">
        <f>IF(C9080="","",VLOOKUP($C9080,'7.工程別レート'!$C$6:$E$501,3,FALSE))</f>
        <v/>
      </c>
      <c r="J9080" s="108" t="str">
        <f>IF(C9080="","",VLOOKUP($C9080,'7.工程別レート'!$C$6:$E$501,2,FALSE))</f>
        <v/>
      </c>
      <c r="K9080" s="195" t="str">
        <f t="shared" si="283"/>
        <v/>
      </c>
    </row>
    <row r="9081" spans="2:11" ht="18" customHeight="1">
      <c r="B9081" s="16" t="str">
        <f>IF('6.標準時間'!$B9081="","",'6.標準時間'!B9081)</f>
        <v/>
      </c>
      <c r="C9081" s="16" t="str">
        <f>IF('6.標準時間'!$C9081="","",'6.標準時間'!C9081)</f>
        <v/>
      </c>
      <c r="D9081" s="16" t="str">
        <f>IF('6.標準時間'!$C9081="","",'6.標準時間'!E9081)</f>
        <v/>
      </c>
      <c r="E9081" s="171" t="str">
        <f>IF('6.標準時間'!$C9081="","",'6.標準時間'!F9081)</f>
        <v/>
      </c>
      <c r="F9081" s="15" t="str">
        <f t="shared" si="282"/>
        <v/>
      </c>
      <c r="G9081" s="142" t="str">
        <f>IF('6.標準時間'!$C9081="","",'6.標準時間'!H9081)</f>
        <v/>
      </c>
      <c r="H9081" s="142" t="str">
        <f>IF('6.標準時間'!$C9081="","",'6.標準時間'!I9081)</f>
        <v/>
      </c>
      <c r="I9081" s="107" t="str">
        <f>IF(C9081="","",VLOOKUP($C9081,'7.工程別レート'!$C$6:$E$501,3,FALSE))</f>
        <v/>
      </c>
      <c r="J9081" s="108" t="str">
        <f>IF(C9081="","",VLOOKUP($C9081,'7.工程別レート'!$C$6:$E$501,2,FALSE))</f>
        <v/>
      </c>
      <c r="K9081" s="195" t="str">
        <f t="shared" si="283"/>
        <v/>
      </c>
    </row>
    <row r="9082" spans="2:11" ht="18" customHeight="1">
      <c r="B9082" s="16" t="str">
        <f>IF('6.標準時間'!$B9082="","",'6.標準時間'!B9082)</f>
        <v/>
      </c>
      <c r="C9082" s="16" t="str">
        <f>IF('6.標準時間'!$C9082="","",'6.標準時間'!C9082)</f>
        <v/>
      </c>
      <c r="D9082" s="16" t="str">
        <f>IF('6.標準時間'!$C9082="","",'6.標準時間'!E9082)</f>
        <v/>
      </c>
      <c r="E9082" s="171" t="str">
        <f>IF('6.標準時間'!$C9082="","",'6.標準時間'!F9082)</f>
        <v/>
      </c>
      <c r="F9082" s="15" t="str">
        <f t="shared" si="282"/>
        <v/>
      </c>
      <c r="G9082" s="142" t="str">
        <f>IF('6.標準時間'!$C9082="","",'6.標準時間'!H9082)</f>
        <v/>
      </c>
      <c r="H9082" s="142" t="str">
        <f>IF('6.標準時間'!$C9082="","",'6.標準時間'!I9082)</f>
        <v/>
      </c>
      <c r="I9082" s="107" t="str">
        <f>IF(C9082="","",VLOOKUP($C9082,'7.工程別レート'!$C$6:$E$501,3,FALSE))</f>
        <v/>
      </c>
      <c r="J9082" s="108" t="str">
        <f>IF(C9082="","",VLOOKUP($C9082,'7.工程別レート'!$C$6:$E$501,2,FALSE))</f>
        <v/>
      </c>
      <c r="K9082" s="195" t="str">
        <f t="shared" si="283"/>
        <v/>
      </c>
    </row>
    <row r="9083" spans="2:11" ht="18" customHeight="1">
      <c r="B9083" s="16" t="str">
        <f>IF('6.標準時間'!$B9083="","",'6.標準時間'!B9083)</f>
        <v/>
      </c>
      <c r="C9083" s="16" t="str">
        <f>IF('6.標準時間'!$C9083="","",'6.標準時間'!C9083)</f>
        <v/>
      </c>
      <c r="D9083" s="16" t="str">
        <f>IF('6.標準時間'!$C9083="","",'6.標準時間'!E9083)</f>
        <v/>
      </c>
      <c r="E9083" s="171" t="str">
        <f>IF('6.標準時間'!$C9083="","",'6.標準時間'!F9083)</f>
        <v/>
      </c>
      <c r="F9083" s="15" t="str">
        <f t="shared" si="282"/>
        <v/>
      </c>
      <c r="G9083" s="142" t="str">
        <f>IF('6.標準時間'!$C9083="","",'6.標準時間'!H9083)</f>
        <v/>
      </c>
      <c r="H9083" s="142" t="str">
        <f>IF('6.標準時間'!$C9083="","",'6.標準時間'!I9083)</f>
        <v/>
      </c>
      <c r="I9083" s="107" t="str">
        <f>IF(C9083="","",VLOOKUP($C9083,'7.工程別レート'!$C$6:$E$501,3,FALSE))</f>
        <v/>
      </c>
      <c r="J9083" s="108" t="str">
        <f>IF(C9083="","",VLOOKUP($C9083,'7.工程別レート'!$C$6:$E$501,2,FALSE))</f>
        <v/>
      </c>
      <c r="K9083" s="195" t="str">
        <f t="shared" si="283"/>
        <v/>
      </c>
    </row>
    <row r="9084" spans="2:11" ht="18" customHeight="1">
      <c r="B9084" s="16" t="str">
        <f>IF('6.標準時間'!$B9084="","",'6.標準時間'!B9084)</f>
        <v/>
      </c>
      <c r="C9084" s="16" t="str">
        <f>IF('6.標準時間'!$C9084="","",'6.標準時間'!C9084)</f>
        <v/>
      </c>
      <c r="D9084" s="16" t="str">
        <f>IF('6.標準時間'!$C9084="","",'6.標準時間'!E9084)</f>
        <v/>
      </c>
      <c r="E9084" s="171" t="str">
        <f>IF('6.標準時間'!$C9084="","",'6.標準時間'!F9084)</f>
        <v/>
      </c>
      <c r="F9084" s="15" t="str">
        <f t="shared" si="282"/>
        <v/>
      </c>
      <c r="G9084" s="142" t="str">
        <f>IF('6.標準時間'!$C9084="","",'6.標準時間'!H9084)</f>
        <v/>
      </c>
      <c r="H9084" s="142" t="str">
        <f>IF('6.標準時間'!$C9084="","",'6.標準時間'!I9084)</f>
        <v/>
      </c>
      <c r="I9084" s="107" t="str">
        <f>IF(C9084="","",VLOOKUP($C9084,'7.工程別レート'!$C$6:$E$501,3,FALSE))</f>
        <v/>
      </c>
      <c r="J9084" s="108" t="str">
        <f>IF(C9084="","",VLOOKUP($C9084,'7.工程別レート'!$C$6:$E$501,2,FALSE))</f>
        <v/>
      </c>
      <c r="K9084" s="195" t="str">
        <f t="shared" si="283"/>
        <v/>
      </c>
    </row>
    <row r="9085" spans="2:11" ht="18" customHeight="1">
      <c r="B9085" s="16" t="str">
        <f>IF('6.標準時間'!$B9085="","",'6.標準時間'!B9085)</f>
        <v/>
      </c>
      <c r="C9085" s="16" t="str">
        <f>IF('6.標準時間'!$C9085="","",'6.標準時間'!C9085)</f>
        <v/>
      </c>
      <c r="D9085" s="16" t="str">
        <f>IF('6.標準時間'!$C9085="","",'6.標準時間'!E9085)</f>
        <v/>
      </c>
      <c r="E9085" s="171" t="str">
        <f>IF('6.標準時間'!$C9085="","",'6.標準時間'!F9085)</f>
        <v/>
      </c>
      <c r="F9085" s="15" t="str">
        <f t="shared" si="282"/>
        <v/>
      </c>
      <c r="G9085" s="142" t="str">
        <f>IF('6.標準時間'!$C9085="","",'6.標準時間'!H9085)</f>
        <v/>
      </c>
      <c r="H9085" s="142" t="str">
        <f>IF('6.標準時間'!$C9085="","",'6.標準時間'!I9085)</f>
        <v/>
      </c>
      <c r="I9085" s="107" t="str">
        <f>IF(C9085="","",VLOOKUP($C9085,'7.工程別レート'!$C$6:$E$501,3,FALSE))</f>
        <v/>
      </c>
      <c r="J9085" s="108" t="str">
        <f>IF(C9085="","",VLOOKUP($C9085,'7.工程別レート'!$C$6:$E$501,2,FALSE))</f>
        <v/>
      </c>
      <c r="K9085" s="195" t="str">
        <f t="shared" si="283"/>
        <v/>
      </c>
    </row>
    <row r="9086" spans="2:11" ht="18" customHeight="1">
      <c r="B9086" s="16" t="str">
        <f>IF('6.標準時間'!$B9086="","",'6.標準時間'!B9086)</f>
        <v/>
      </c>
      <c r="C9086" s="16" t="str">
        <f>IF('6.標準時間'!$C9086="","",'6.標準時間'!C9086)</f>
        <v/>
      </c>
      <c r="D9086" s="16" t="str">
        <f>IF('6.標準時間'!$C9086="","",'6.標準時間'!E9086)</f>
        <v/>
      </c>
      <c r="E9086" s="171" t="str">
        <f>IF('6.標準時間'!$C9086="","",'6.標準時間'!F9086)</f>
        <v/>
      </c>
      <c r="F9086" s="15" t="str">
        <f t="shared" si="282"/>
        <v/>
      </c>
      <c r="G9086" s="142" t="str">
        <f>IF('6.標準時間'!$C9086="","",'6.標準時間'!H9086)</f>
        <v/>
      </c>
      <c r="H9086" s="142" t="str">
        <f>IF('6.標準時間'!$C9086="","",'6.標準時間'!I9086)</f>
        <v/>
      </c>
      <c r="I9086" s="107" t="str">
        <f>IF(C9086="","",VLOOKUP($C9086,'7.工程別レート'!$C$6:$E$501,3,FALSE))</f>
        <v/>
      </c>
      <c r="J9086" s="108" t="str">
        <f>IF(C9086="","",VLOOKUP($C9086,'7.工程別レート'!$C$6:$E$501,2,FALSE))</f>
        <v/>
      </c>
      <c r="K9086" s="195" t="str">
        <f t="shared" si="283"/>
        <v/>
      </c>
    </row>
    <row r="9087" spans="2:11" ht="18" customHeight="1">
      <c r="B9087" s="16" t="str">
        <f>IF('6.標準時間'!$B9087="","",'6.標準時間'!B9087)</f>
        <v/>
      </c>
      <c r="C9087" s="16" t="str">
        <f>IF('6.標準時間'!$C9087="","",'6.標準時間'!C9087)</f>
        <v/>
      </c>
      <c r="D9087" s="16" t="str">
        <f>IF('6.標準時間'!$C9087="","",'6.標準時間'!E9087)</f>
        <v/>
      </c>
      <c r="E9087" s="171" t="str">
        <f>IF('6.標準時間'!$C9087="","",'6.標準時間'!F9087)</f>
        <v/>
      </c>
      <c r="F9087" s="15" t="str">
        <f t="shared" si="282"/>
        <v/>
      </c>
      <c r="G9087" s="142" t="str">
        <f>IF('6.標準時間'!$C9087="","",'6.標準時間'!H9087)</f>
        <v/>
      </c>
      <c r="H9087" s="142" t="str">
        <f>IF('6.標準時間'!$C9087="","",'6.標準時間'!I9087)</f>
        <v/>
      </c>
      <c r="I9087" s="107" t="str">
        <f>IF(C9087="","",VLOOKUP($C9087,'7.工程別レート'!$C$6:$E$501,3,FALSE))</f>
        <v/>
      </c>
      <c r="J9087" s="108" t="str">
        <f>IF(C9087="","",VLOOKUP($C9087,'7.工程別レート'!$C$6:$E$501,2,FALSE))</f>
        <v/>
      </c>
      <c r="K9087" s="195" t="str">
        <f t="shared" si="283"/>
        <v/>
      </c>
    </row>
    <row r="9088" spans="2:11" ht="18" customHeight="1">
      <c r="B9088" s="16" t="str">
        <f>IF('6.標準時間'!$B9088="","",'6.標準時間'!B9088)</f>
        <v/>
      </c>
      <c r="C9088" s="16" t="str">
        <f>IF('6.標準時間'!$C9088="","",'6.標準時間'!C9088)</f>
        <v/>
      </c>
      <c r="D9088" s="16" t="str">
        <f>IF('6.標準時間'!$C9088="","",'6.標準時間'!E9088)</f>
        <v/>
      </c>
      <c r="E9088" s="171" t="str">
        <f>IF('6.標準時間'!$C9088="","",'6.標準時間'!F9088)</f>
        <v/>
      </c>
      <c r="F9088" s="15" t="str">
        <f t="shared" si="282"/>
        <v/>
      </c>
      <c r="G9088" s="142" t="str">
        <f>IF('6.標準時間'!$C9088="","",'6.標準時間'!H9088)</f>
        <v/>
      </c>
      <c r="H9088" s="142" t="str">
        <f>IF('6.標準時間'!$C9088="","",'6.標準時間'!I9088)</f>
        <v/>
      </c>
      <c r="I9088" s="107" t="str">
        <f>IF(C9088="","",VLOOKUP($C9088,'7.工程別レート'!$C$6:$E$501,3,FALSE))</f>
        <v/>
      </c>
      <c r="J9088" s="108" t="str">
        <f>IF(C9088="","",VLOOKUP($C9088,'7.工程別レート'!$C$6:$E$501,2,FALSE))</f>
        <v/>
      </c>
      <c r="K9088" s="195" t="str">
        <f t="shared" si="283"/>
        <v/>
      </c>
    </row>
    <row r="9089" spans="2:11" ht="18" customHeight="1">
      <c r="B9089" s="16" t="str">
        <f>IF('6.標準時間'!$B9089="","",'6.標準時間'!B9089)</f>
        <v/>
      </c>
      <c r="C9089" s="16" t="str">
        <f>IF('6.標準時間'!$C9089="","",'6.標準時間'!C9089)</f>
        <v/>
      </c>
      <c r="D9089" s="16" t="str">
        <f>IF('6.標準時間'!$C9089="","",'6.標準時間'!E9089)</f>
        <v/>
      </c>
      <c r="E9089" s="171" t="str">
        <f>IF('6.標準時間'!$C9089="","",'6.標準時間'!F9089)</f>
        <v/>
      </c>
      <c r="F9089" s="15" t="str">
        <f t="shared" si="282"/>
        <v/>
      </c>
      <c r="G9089" s="142" t="str">
        <f>IF('6.標準時間'!$C9089="","",'6.標準時間'!H9089)</f>
        <v/>
      </c>
      <c r="H9089" s="142" t="str">
        <f>IF('6.標準時間'!$C9089="","",'6.標準時間'!I9089)</f>
        <v/>
      </c>
      <c r="I9089" s="107" t="str">
        <f>IF(C9089="","",VLOOKUP($C9089,'7.工程別レート'!$C$6:$E$501,3,FALSE))</f>
        <v/>
      </c>
      <c r="J9089" s="108" t="str">
        <f>IF(C9089="","",VLOOKUP($C9089,'7.工程別レート'!$C$6:$E$501,2,FALSE))</f>
        <v/>
      </c>
      <c r="K9089" s="195" t="str">
        <f t="shared" si="283"/>
        <v/>
      </c>
    </row>
    <row r="9090" spans="2:11" ht="18" customHeight="1">
      <c r="B9090" s="16" t="str">
        <f>IF('6.標準時間'!$B9090="","",'6.標準時間'!B9090)</f>
        <v/>
      </c>
      <c r="C9090" s="16" t="str">
        <f>IF('6.標準時間'!$C9090="","",'6.標準時間'!C9090)</f>
        <v/>
      </c>
      <c r="D9090" s="16" t="str">
        <f>IF('6.標準時間'!$C9090="","",'6.標準時間'!E9090)</f>
        <v/>
      </c>
      <c r="E9090" s="171" t="str">
        <f>IF('6.標準時間'!$C9090="","",'6.標準時間'!F9090)</f>
        <v/>
      </c>
      <c r="F9090" s="15" t="str">
        <f t="shared" si="282"/>
        <v/>
      </c>
      <c r="G9090" s="142" t="str">
        <f>IF('6.標準時間'!$C9090="","",'6.標準時間'!H9090)</f>
        <v/>
      </c>
      <c r="H9090" s="142" t="str">
        <f>IF('6.標準時間'!$C9090="","",'6.標準時間'!I9090)</f>
        <v/>
      </c>
      <c r="I9090" s="107" t="str">
        <f>IF(C9090="","",VLOOKUP($C9090,'7.工程別レート'!$C$6:$E$501,3,FALSE))</f>
        <v/>
      </c>
      <c r="J9090" s="108" t="str">
        <f>IF(C9090="","",VLOOKUP($C9090,'7.工程別レート'!$C$6:$E$501,2,FALSE))</f>
        <v/>
      </c>
      <c r="K9090" s="195" t="str">
        <f t="shared" si="283"/>
        <v/>
      </c>
    </row>
    <row r="9091" spans="2:11" ht="18" customHeight="1">
      <c r="B9091" s="16" t="str">
        <f>IF('6.標準時間'!$B9091="","",'6.標準時間'!B9091)</f>
        <v/>
      </c>
      <c r="C9091" s="16" t="str">
        <f>IF('6.標準時間'!$C9091="","",'6.標準時間'!C9091)</f>
        <v/>
      </c>
      <c r="D9091" s="16" t="str">
        <f>IF('6.標準時間'!$C9091="","",'6.標準時間'!E9091)</f>
        <v/>
      </c>
      <c r="E9091" s="171" t="str">
        <f>IF('6.標準時間'!$C9091="","",'6.標準時間'!F9091)</f>
        <v/>
      </c>
      <c r="F9091" s="15" t="str">
        <f t="shared" si="282"/>
        <v/>
      </c>
      <c r="G9091" s="142" t="str">
        <f>IF('6.標準時間'!$C9091="","",'6.標準時間'!H9091)</f>
        <v/>
      </c>
      <c r="H9091" s="142" t="str">
        <f>IF('6.標準時間'!$C9091="","",'6.標準時間'!I9091)</f>
        <v/>
      </c>
      <c r="I9091" s="107" t="str">
        <f>IF(C9091="","",VLOOKUP($C9091,'7.工程別レート'!$C$6:$E$501,3,FALSE))</f>
        <v/>
      </c>
      <c r="J9091" s="108" t="str">
        <f>IF(C9091="","",VLOOKUP($C9091,'7.工程別レート'!$C$6:$E$501,2,FALSE))</f>
        <v/>
      </c>
      <c r="K9091" s="195" t="str">
        <f t="shared" si="283"/>
        <v/>
      </c>
    </row>
    <row r="9092" spans="2:11" ht="18" customHeight="1">
      <c r="B9092" s="16" t="str">
        <f>IF('6.標準時間'!$B9092="","",'6.標準時間'!B9092)</f>
        <v/>
      </c>
      <c r="C9092" s="16" t="str">
        <f>IF('6.標準時間'!$C9092="","",'6.標準時間'!C9092)</f>
        <v/>
      </c>
      <c r="D9092" s="16" t="str">
        <f>IF('6.標準時間'!$C9092="","",'6.標準時間'!E9092)</f>
        <v/>
      </c>
      <c r="E9092" s="171" t="str">
        <f>IF('6.標準時間'!$C9092="","",'6.標準時間'!F9092)</f>
        <v/>
      </c>
      <c r="F9092" s="15" t="str">
        <f t="shared" si="282"/>
        <v/>
      </c>
      <c r="G9092" s="142" t="str">
        <f>IF('6.標準時間'!$C9092="","",'6.標準時間'!H9092)</f>
        <v/>
      </c>
      <c r="H9092" s="142" t="str">
        <f>IF('6.標準時間'!$C9092="","",'6.標準時間'!I9092)</f>
        <v/>
      </c>
      <c r="I9092" s="107" t="str">
        <f>IF(C9092="","",VLOOKUP($C9092,'7.工程別レート'!$C$6:$E$501,3,FALSE))</f>
        <v/>
      </c>
      <c r="J9092" s="108" t="str">
        <f>IF(C9092="","",VLOOKUP($C9092,'7.工程別レート'!$C$6:$E$501,2,FALSE))</f>
        <v/>
      </c>
      <c r="K9092" s="195" t="str">
        <f t="shared" si="283"/>
        <v/>
      </c>
    </row>
    <row r="9093" spans="2:11" ht="18" customHeight="1">
      <c r="B9093" s="16" t="str">
        <f>IF('6.標準時間'!$B9093="","",'6.標準時間'!B9093)</f>
        <v/>
      </c>
      <c r="C9093" s="16" t="str">
        <f>IF('6.標準時間'!$C9093="","",'6.標準時間'!C9093)</f>
        <v/>
      </c>
      <c r="D9093" s="16" t="str">
        <f>IF('6.標準時間'!$C9093="","",'6.標準時間'!E9093)</f>
        <v/>
      </c>
      <c r="E9093" s="171" t="str">
        <f>IF('6.標準時間'!$C9093="","",'6.標準時間'!F9093)</f>
        <v/>
      </c>
      <c r="F9093" s="15" t="str">
        <f t="shared" si="282"/>
        <v/>
      </c>
      <c r="G9093" s="142" t="str">
        <f>IF('6.標準時間'!$C9093="","",'6.標準時間'!H9093)</f>
        <v/>
      </c>
      <c r="H9093" s="142" t="str">
        <f>IF('6.標準時間'!$C9093="","",'6.標準時間'!I9093)</f>
        <v/>
      </c>
      <c r="I9093" s="107" t="str">
        <f>IF(C9093="","",VLOOKUP($C9093,'7.工程別レート'!$C$6:$E$501,3,FALSE))</f>
        <v/>
      </c>
      <c r="J9093" s="108" t="str">
        <f>IF(C9093="","",VLOOKUP($C9093,'7.工程別レート'!$C$6:$E$501,2,FALSE))</f>
        <v/>
      </c>
      <c r="K9093" s="195" t="str">
        <f t="shared" si="283"/>
        <v/>
      </c>
    </row>
    <row r="9094" spans="2:11" ht="18" customHeight="1">
      <c r="B9094" s="16" t="str">
        <f>IF('6.標準時間'!$B9094="","",'6.標準時間'!B9094)</f>
        <v/>
      </c>
      <c r="C9094" s="16" t="str">
        <f>IF('6.標準時間'!$C9094="","",'6.標準時間'!C9094)</f>
        <v/>
      </c>
      <c r="D9094" s="16" t="str">
        <f>IF('6.標準時間'!$C9094="","",'6.標準時間'!E9094)</f>
        <v/>
      </c>
      <c r="E9094" s="171" t="str">
        <f>IF('6.標準時間'!$C9094="","",'6.標準時間'!F9094)</f>
        <v/>
      </c>
      <c r="F9094" s="15" t="str">
        <f t="shared" ref="F9094:F9157" si="284">C9094&amp;D9094</f>
        <v/>
      </c>
      <c r="G9094" s="142" t="str">
        <f>IF('6.標準時間'!$C9094="","",'6.標準時間'!H9094)</f>
        <v/>
      </c>
      <c r="H9094" s="142" t="str">
        <f>IF('6.標準時間'!$C9094="","",'6.標準時間'!I9094)</f>
        <v/>
      </c>
      <c r="I9094" s="107" t="str">
        <f>IF(C9094="","",VLOOKUP($C9094,'7.工程別レート'!$C$6:$E$501,3,FALSE))</f>
        <v/>
      </c>
      <c r="J9094" s="108" t="str">
        <f>IF(C9094="","",VLOOKUP($C9094,'7.工程別レート'!$C$6:$E$501,2,FALSE))</f>
        <v/>
      </c>
      <c r="K9094" s="195" t="str">
        <f t="shared" si="283"/>
        <v/>
      </c>
    </row>
    <row r="9095" spans="2:11" ht="18" customHeight="1">
      <c r="B9095" s="16" t="str">
        <f>IF('6.標準時間'!$B9095="","",'6.標準時間'!B9095)</f>
        <v/>
      </c>
      <c r="C9095" s="16" t="str">
        <f>IF('6.標準時間'!$C9095="","",'6.標準時間'!C9095)</f>
        <v/>
      </c>
      <c r="D9095" s="16" t="str">
        <f>IF('6.標準時間'!$C9095="","",'6.標準時間'!E9095)</f>
        <v/>
      </c>
      <c r="E9095" s="171" t="str">
        <f>IF('6.標準時間'!$C9095="","",'6.標準時間'!F9095)</f>
        <v/>
      </c>
      <c r="F9095" s="15" t="str">
        <f t="shared" si="284"/>
        <v/>
      </c>
      <c r="G9095" s="142" t="str">
        <f>IF('6.標準時間'!$C9095="","",'6.標準時間'!H9095)</f>
        <v/>
      </c>
      <c r="H9095" s="142" t="str">
        <f>IF('6.標準時間'!$C9095="","",'6.標準時間'!I9095)</f>
        <v/>
      </c>
      <c r="I9095" s="107" t="str">
        <f>IF(C9095="","",VLOOKUP($C9095,'7.工程別レート'!$C$6:$E$501,3,FALSE))</f>
        <v/>
      </c>
      <c r="J9095" s="108" t="str">
        <f>IF(C9095="","",VLOOKUP($C9095,'7.工程別レート'!$C$6:$E$501,2,FALSE))</f>
        <v/>
      </c>
      <c r="K9095" s="195" t="str">
        <f t="shared" ref="K9095:K9158" si="285">IF(ISERROR((G9095*I9095)+(H9095*J9095)),"",(G9095*I9095)+(H9095*J9095))</f>
        <v/>
      </c>
    </row>
    <row r="9096" spans="2:11" ht="18" customHeight="1">
      <c r="B9096" s="16" t="str">
        <f>IF('6.標準時間'!$B9096="","",'6.標準時間'!B9096)</f>
        <v/>
      </c>
      <c r="C9096" s="16" t="str">
        <f>IF('6.標準時間'!$C9096="","",'6.標準時間'!C9096)</f>
        <v/>
      </c>
      <c r="D9096" s="16" t="str">
        <f>IF('6.標準時間'!$C9096="","",'6.標準時間'!E9096)</f>
        <v/>
      </c>
      <c r="E9096" s="171" t="str">
        <f>IF('6.標準時間'!$C9096="","",'6.標準時間'!F9096)</f>
        <v/>
      </c>
      <c r="F9096" s="15" t="str">
        <f t="shared" si="284"/>
        <v/>
      </c>
      <c r="G9096" s="142" t="str">
        <f>IF('6.標準時間'!$C9096="","",'6.標準時間'!H9096)</f>
        <v/>
      </c>
      <c r="H9096" s="142" t="str">
        <f>IF('6.標準時間'!$C9096="","",'6.標準時間'!I9096)</f>
        <v/>
      </c>
      <c r="I9096" s="107" t="str">
        <f>IF(C9096="","",VLOOKUP($C9096,'7.工程別レート'!$C$6:$E$501,3,FALSE))</f>
        <v/>
      </c>
      <c r="J9096" s="108" t="str">
        <f>IF(C9096="","",VLOOKUP($C9096,'7.工程別レート'!$C$6:$E$501,2,FALSE))</f>
        <v/>
      </c>
      <c r="K9096" s="195" t="str">
        <f t="shared" si="285"/>
        <v/>
      </c>
    </row>
    <row r="9097" spans="2:11" ht="18" customHeight="1">
      <c r="B9097" s="16" t="str">
        <f>IF('6.標準時間'!$B9097="","",'6.標準時間'!B9097)</f>
        <v/>
      </c>
      <c r="C9097" s="16" t="str">
        <f>IF('6.標準時間'!$C9097="","",'6.標準時間'!C9097)</f>
        <v/>
      </c>
      <c r="D9097" s="16" t="str">
        <f>IF('6.標準時間'!$C9097="","",'6.標準時間'!E9097)</f>
        <v/>
      </c>
      <c r="E9097" s="171" t="str">
        <f>IF('6.標準時間'!$C9097="","",'6.標準時間'!F9097)</f>
        <v/>
      </c>
      <c r="F9097" s="15" t="str">
        <f t="shared" si="284"/>
        <v/>
      </c>
      <c r="G9097" s="142" t="str">
        <f>IF('6.標準時間'!$C9097="","",'6.標準時間'!H9097)</f>
        <v/>
      </c>
      <c r="H9097" s="142" t="str">
        <f>IF('6.標準時間'!$C9097="","",'6.標準時間'!I9097)</f>
        <v/>
      </c>
      <c r="I9097" s="107" t="str">
        <f>IF(C9097="","",VLOOKUP($C9097,'7.工程別レート'!$C$6:$E$501,3,FALSE))</f>
        <v/>
      </c>
      <c r="J9097" s="108" t="str">
        <f>IF(C9097="","",VLOOKUP($C9097,'7.工程別レート'!$C$6:$E$501,2,FALSE))</f>
        <v/>
      </c>
      <c r="K9097" s="195" t="str">
        <f t="shared" si="285"/>
        <v/>
      </c>
    </row>
    <row r="9098" spans="2:11" ht="18" customHeight="1">
      <c r="B9098" s="16" t="str">
        <f>IF('6.標準時間'!$B9098="","",'6.標準時間'!B9098)</f>
        <v/>
      </c>
      <c r="C9098" s="16" t="str">
        <f>IF('6.標準時間'!$C9098="","",'6.標準時間'!C9098)</f>
        <v/>
      </c>
      <c r="D9098" s="16" t="str">
        <f>IF('6.標準時間'!$C9098="","",'6.標準時間'!E9098)</f>
        <v/>
      </c>
      <c r="E9098" s="171" t="str">
        <f>IF('6.標準時間'!$C9098="","",'6.標準時間'!F9098)</f>
        <v/>
      </c>
      <c r="F9098" s="15" t="str">
        <f t="shared" si="284"/>
        <v/>
      </c>
      <c r="G9098" s="142" t="str">
        <f>IF('6.標準時間'!$C9098="","",'6.標準時間'!H9098)</f>
        <v/>
      </c>
      <c r="H9098" s="142" t="str">
        <f>IF('6.標準時間'!$C9098="","",'6.標準時間'!I9098)</f>
        <v/>
      </c>
      <c r="I9098" s="107" t="str">
        <f>IF(C9098="","",VLOOKUP($C9098,'7.工程別レート'!$C$6:$E$501,3,FALSE))</f>
        <v/>
      </c>
      <c r="J9098" s="108" t="str">
        <f>IF(C9098="","",VLOOKUP($C9098,'7.工程別レート'!$C$6:$E$501,2,FALSE))</f>
        <v/>
      </c>
      <c r="K9098" s="195" t="str">
        <f t="shared" si="285"/>
        <v/>
      </c>
    </row>
    <row r="9099" spans="2:11" ht="18" customHeight="1">
      <c r="B9099" s="16" t="str">
        <f>IF('6.標準時間'!$B9099="","",'6.標準時間'!B9099)</f>
        <v/>
      </c>
      <c r="C9099" s="16" t="str">
        <f>IF('6.標準時間'!$C9099="","",'6.標準時間'!C9099)</f>
        <v/>
      </c>
      <c r="D9099" s="16" t="str">
        <f>IF('6.標準時間'!$C9099="","",'6.標準時間'!E9099)</f>
        <v/>
      </c>
      <c r="E9099" s="171" t="str">
        <f>IF('6.標準時間'!$C9099="","",'6.標準時間'!F9099)</f>
        <v/>
      </c>
      <c r="F9099" s="15" t="str">
        <f t="shared" si="284"/>
        <v/>
      </c>
      <c r="G9099" s="142" t="str">
        <f>IF('6.標準時間'!$C9099="","",'6.標準時間'!H9099)</f>
        <v/>
      </c>
      <c r="H9099" s="142" t="str">
        <f>IF('6.標準時間'!$C9099="","",'6.標準時間'!I9099)</f>
        <v/>
      </c>
      <c r="I9099" s="107" t="str">
        <f>IF(C9099="","",VLOOKUP($C9099,'7.工程別レート'!$C$6:$E$501,3,FALSE))</f>
        <v/>
      </c>
      <c r="J9099" s="108" t="str">
        <f>IF(C9099="","",VLOOKUP($C9099,'7.工程別レート'!$C$6:$E$501,2,FALSE))</f>
        <v/>
      </c>
      <c r="K9099" s="195" t="str">
        <f t="shared" si="285"/>
        <v/>
      </c>
    </row>
    <row r="9100" spans="2:11" ht="18" customHeight="1">
      <c r="B9100" s="16" t="str">
        <f>IF('6.標準時間'!$B9100="","",'6.標準時間'!B9100)</f>
        <v/>
      </c>
      <c r="C9100" s="16" t="str">
        <f>IF('6.標準時間'!$C9100="","",'6.標準時間'!C9100)</f>
        <v/>
      </c>
      <c r="D9100" s="16" t="str">
        <f>IF('6.標準時間'!$C9100="","",'6.標準時間'!E9100)</f>
        <v/>
      </c>
      <c r="E9100" s="171" t="str">
        <f>IF('6.標準時間'!$C9100="","",'6.標準時間'!F9100)</f>
        <v/>
      </c>
      <c r="F9100" s="15" t="str">
        <f t="shared" si="284"/>
        <v/>
      </c>
      <c r="G9100" s="142" t="str">
        <f>IF('6.標準時間'!$C9100="","",'6.標準時間'!H9100)</f>
        <v/>
      </c>
      <c r="H9100" s="142" t="str">
        <f>IF('6.標準時間'!$C9100="","",'6.標準時間'!I9100)</f>
        <v/>
      </c>
      <c r="I9100" s="107" t="str">
        <f>IF(C9100="","",VLOOKUP($C9100,'7.工程別レート'!$C$6:$E$501,3,FALSE))</f>
        <v/>
      </c>
      <c r="J9100" s="108" t="str">
        <f>IF(C9100="","",VLOOKUP($C9100,'7.工程別レート'!$C$6:$E$501,2,FALSE))</f>
        <v/>
      </c>
      <c r="K9100" s="195" t="str">
        <f t="shared" si="285"/>
        <v/>
      </c>
    </row>
    <row r="9101" spans="2:11" ht="18" customHeight="1">
      <c r="B9101" s="16" t="str">
        <f>IF('6.標準時間'!$B9101="","",'6.標準時間'!B9101)</f>
        <v/>
      </c>
      <c r="C9101" s="16" t="str">
        <f>IF('6.標準時間'!$C9101="","",'6.標準時間'!C9101)</f>
        <v/>
      </c>
      <c r="D9101" s="16" t="str">
        <f>IF('6.標準時間'!$C9101="","",'6.標準時間'!E9101)</f>
        <v/>
      </c>
      <c r="E9101" s="171" t="str">
        <f>IF('6.標準時間'!$C9101="","",'6.標準時間'!F9101)</f>
        <v/>
      </c>
      <c r="F9101" s="15" t="str">
        <f t="shared" si="284"/>
        <v/>
      </c>
      <c r="G9101" s="142" t="str">
        <f>IF('6.標準時間'!$C9101="","",'6.標準時間'!H9101)</f>
        <v/>
      </c>
      <c r="H9101" s="142" t="str">
        <f>IF('6.標準時間'!$C9101="","",'6.標準時間'!I9101)</f>
        <v/>
      </c>
      <c r="I9101" s="107" t="str">
        <f>IF(C9101="","",VLOOKUP($C9101,'7.工程別レート'!$C$6:$E$501,3,FALSE))</f>
        <v/>
      </c>
      <c r="J9101" s="108" t="str">
        <f>IF(C9101="","",VLOOKUP($C9101,'7.工程別レート'!$C$6:$E$501,2,FALSE))</f>
        <v/>
      </c>
      <c r="K9101" s="195" t="str">
        <f t="shared" si="285"/>
        <v/>
      </c>
    </row>
    <row r="9102" spans="2:11" ht="18" customHeight="1">
      <c r="B9102" s="16" t="str">
        <f>IF('6.標準時間'!$B9102="","",'6.標準時間'!B9102)</f>
        <v/>
      </c>
      <c r="C9102" s="16" t="str">
        <f>IF('6.標準時間'!$C9102="","",'6.標準時間'!C9102)</f>
        <v/>
      </c>
      <c r="D9102" s="16" t="str">
        <f>IF('6.標準時間'!$C9102="","",'6.標準時間'!E9102)</f>
        <v/>
      </c>
      <c r="E9102" s="171" t="str">
        <f>IF('6.標準時間'!$C9102="","",'6.標準時間'!F9102)</f>
        <v/>
      </c>
      <c r="F9102" s="15" t="str">
        <f t="shared" si="284"/>
        <v/>
      </c>
      <c r="G9102" s="142" t="str">
        <f>IF('6.標準時間'!$C9102="","",'6.標準時間'!H9102)</f>
        <v/>
      </c>
      <c r="H9102" s="142" t="str">
        <f>IF('6.標準時間'!$C9102="","",'6.標準時間'!I9102)</f>
        <v/>
      </c>
      <c r="I9102" s="107" t="str">
        <f>IF(C9102="","",VLOOKUP($C9102,'7.工程別レート'!$C$6:$E$501,3,FALSE))</f>
        <v/>
      </c>
      <c r="J9102" s="108" t="str">
        <f>IF(C9102="","",VLOOKUP($C9102,'7.工程別レート'!$C$6:$E$501,2,FALSE))</f>
        <v/>
      </c>
      <c r="K9102" s="195" t="str">
        <f t="shared" si="285"/>
        <v/>
      </c>
    </row>
    <row r="9103" spans="2:11" ht="18" customHeight="1">
      <c r="B9103" s="16" t="str">
        <f>IF('6.標準時間'!$B9103="","",'6.標準時間'!B9103)</f>
        <v/>
      </c>
      <c r="C9103" s="16" t="str">
        <f>IF('6.標準時間'!$C9103="","",'6.標準時間'!C9103)</f>
        <v/>
      </c>
      <c r="D9103" s="16" t="str">
        <f>IF('6.標準時間'!$C9103="","",'6.標準時間'!E9103)</f>
        <v/>
      </c>
      <c r="E9103" s="171" t="str">
        <f>IF('6.標準時間'!$C9103="","",'6.標準時間'!F9103)</f>
        <v/>
      </c>
      <c r="F9103" s="15" t="str">
        <f t="shared" si="284"/>
        <v/>
      </c>
      <c r="G9103" s="142" t="str">
        <f>IF('6.標準時間'!$C9103="","",'6.標準時間'!H9103)</f>
        <v/>
      </c>
      <c r="H9103" s="142" t="str">
        <f>IF('6.標準時間'!$C9103="","",'6.標準時間'!I9103)</f>
        <v/>
      </c>
      <c r="I9103" s="107" t="str">
        <f>IF(C9103="","",VLOOKUP($C9103,'7.工程別レート'!$C$6:$E$501,3,FALSE))</f>
        <v/>
      </c>
      <c r="J9103" s="108" t="str">
        <f>IF(C9103="","",VLOOKUP($C9103,'7.工程別レート'!$C$6:$E$501,2,FALSE))</f>
        <v/>
      </c>
      <c r="K9103" s="195" t="str">
        <f t="shared" si="285"/>
        <v/>
      </c>
    </row>
    <row r="9104" spans="2:11" ht="18" customHeight="1">
      <c r="B9104" s="16" t="str">
        <f>IF('6.標準時間'!$B9104="","",'6.標準時間'!B9104)</f>
        <v/>
      </c>
      <c r="C9104" s="16" t="str">
        <f>IF('6.標準時間'!$C9104="","",'6.標準時間'!C9104)</f>
        <v/>
      </c>
      <c r="D9104" s="16" t="str">
        <f>IF('6.標準時間'!$C9104="","",'6.標準時間'!E9104)</f>
        <v/>
      </c>
      <c r="E9104" s="171" t="str">
        <f>IF('6.標準時間'!$C9104="","",'6.標準時間'!F9104)</f>
        <v/>
      </c>
      <c r="F9104" s="15" t="str">
        <f t="shared" si="284"/>
        <v/>
      </c>
      <c r="G9104" s="142" t="str">
        <f>IF('6.標準時間'!$C9104="","",'6.標準時間'!H9104)</f>
        <v/>
      </c>
      <c r="H9104" s="142" t="str">
        <f>IF('6.標準時間'!$C9104="","",'6.標準時間'!I9104)</f>
        <v/>
      </c>
      <c r="I9104" s="107" t="str">
        <f>IF(C9104="","",VLOOKUP($C9104,'7.工程別レート'!$C$6:$E$501,3,FALSE))</f>
        <v/>
      </c>
      <c r="J9104" s="108" t="str">
        <f>IF(C9104="","",VLOOKUP($C9104,'7.工程別レート'!$C$6:$E$501,2,FALSE))</f>
        <v/>
      </c>
      <c r="K9104" s="195" t="str">
        <f t="shared" si="285"/>
        <v/>
      </c>
    </row>
    <row r="9105" spans="2:11" ht="18" customHeight="1">
      <c r="B9105" s="16" t="str">
        <f>IF('6.標準時間'!$B9105="","",'6.標準時間'!B9105)</f>
        <v/>
      </c>
      <c r="C9105" s="16" t="str">
        <f>IF('6.標準時間'!$C9105="","",'6.標準時間'!C9105)</f>
        <v/>
      </c>
      <c r="D9105" s="16" t="str">
        <f>IF('6.標準時間'!$C9105="","",'6.標準時間'!E9105)</f>
        <v/>
      </c>
      <c r="E9105" s="171" t="str">
        <f>IF('6.標準時間'!$C9105="","",'6.標準時間'!F9105)</f>
        <v/>
      </c>
      <c r="F9105" s="15" t="str">
        <f t="shared" si="284"/>
        <v/>
      </c>
      <c r="G9105" s="142" t="str">
        <f>IF('6.標準時間'!$C9105="","",'6.標準時間'!H9105)</f>
        <v/>
      </c>
      <c r="H9105" s="142" t="str">
        <f>IF('6.標準時間'!$C9105="","",'6.標準時間'!I9105)</f>
        <v/>
      </c>
      <c r="I9105" s="107" t="str">
        <f>IF(C9105="","",VLOOKUP($C9105,'7.工程別レート'!$C$6:$E$501,3,FALSE))</f>
        <v/>
      </c>
      <c r="J9105" s="108" t="str">
        <f>IF(C9105="","",VLOOKUP($C9105,'7.工程別レート'!$C$6:$E$501,2,FALSE))</f>
        <v/>
      </c>
      <c r="K9105" s="195" t="str">
        <f t="shared" si="285"/>
        <v/>
      </c>
    </row>
    <row r="9106" spans="2:11" ht="18" customHeight="1">
      <c r="B9106" s="16" t="str">
        <f>IF('6.標準時間'!$B9106="","",'6.標準時間'!B9106)</f>
        <v/>
      </c>
      <c r="C9106" s="16" t="str">
        <f>IF('6.標準時間'!$C9106="","",'6.標準時間'!C9106)</f>
        <v/>
      </c>
      <c r="D9106" s="16" t="str">
        <f>IF('6.標準時間'!$C9106="","",'6.標準時間'!E9106)</f>
        <v/>
      </c>
      <c r="E9106" s="171" t="str">
        <f>IF('6.標準時間'!$C9106="","",'6.標準時間'!F9106)</f>
        <v/>
      </c>
      <c r="F9106" s="15" t="str">
        <f t="shared" si="284"/>
        <v/>
      </c>
      <c r="G9106" s="142" t="str">
        <f>IF('6.標準時間'!$C9106="","",'6.標準時間'!H9106)</f>
        <v/>
      </c>
      <c r="H9106" s="142" t="str">
        <f>IF('6.標準時間'!$C9106="","",'6.標準時間'!I9106)</f>
        <v/>
      </c>
      <c r="I9106" s="107" t="str">
        <f>IF(C9106="","",VLOOKUP($C9106,'7.工程別レート'!$C$6:$E$501,3,FALSE))</f>
        <v/>
      </c>
      <c r="J9106" s="108" t="str">
        <f>IF(C9106="","",VLOOKUP($C9106,'7.工程別レート'!$C$6:$E$501,2,FALSE))</f>
        <v/>
      </c>
      <c r="K9106" s="195" t="str">
        <f t="shared" si="285"/>
        <v/>
      </c>
    </row>
    <row r="9107" spans="2:11" ht="18" customHeight="1">
      <c r="B9107" s="16" t="str">
        <f>IF('6.標準時間'!$B9107="","",'6.標準時間'!B9107)</f>
        <v/>
      </c>
      <c r="C9107" s="16" t="str">
        <f>IF('6.標準時間'!$C9107="","",'6.標準時間'!C9107)</f>
        <v/>
      </c>
      <c r="D9107" s="16" t="str">
        <f>IF('6.標準時間'!$C9107="","",'6.標準時間'!E9107)</f>
        <v/>
      </c>
      <c r="E9107" s="171" t="str">
        <f>IF('6.標準時間'!$C9107="","",'6.標準時間'!F9107)</f>
        <v/>
      </c>
      <c r="F9107" s="15" t="str">
        <f t="shared" si="284"/>
        <v/>
      </c>
      <c r="G9107" s="142" t="str">
        <f>IF('6.標準時間'!$C9107="","",'6.標準時間'!H9107)</f>
        <v/>
      </c>
      <c r="H9107" s="142" t="str">
        <f>IF('6.標準時間'!$C9107="","",'6.標準時間'!I9107)</f>
        <v/>
      </c>
      <c r="I9107" s="107" t="str">
        <f>IF(C9107="","",VLOOKUP($C9107,'7.工程別レート'!$C$6:$E$501,3,FALSE))</f>
        <v/>
      </c>
      <c r="J9107" s="108" t="str">
        <f>IF(C9107="","",VLOOKUP($C9107,'7.工程別レート'!$C$6:$E$501,2,FALSE))</f>
        <v/>
      </c>
      <c r="K9107" s="195" t="str">
        <f t="shared" si="285"/>
        <v/>
      </c>
    </row>
    <row r="9108" spans="2:11" ht="18" customHeight="1">
      <c r="B9108" s="16" t="str">
        <f>IF('6.標準時間'!$B9108="","",'6.標準時間'!B9108)</f>
        <v/>
      </c>
      <c r="C9108" s="16" t="str">
        <f>IF('6.標準時間'!$C9108="","",'6.標準時間'!C9108)</f>
        <v/>
      </c>
      <c r="D9108" s="16" t="str">
        <f>IF('6.標準時間'!$C9108="","",'6.標準時間'!E9108)</f>
        <v/>
      </c>
      <c r="E9108" s="171" t="str">
        <f>IF('6.標準時間'!$C9108="","",'6.標準時間'!F9108)</f>
        <v/>
      </c>
      <c r="F9108" s="15" t="str">
        <f t="shared" si="284"/>
        <v/>
      </c>
      <c r="G9108" s="142" t="str">
        <f>IF('6.標準時間'!$C9108="","",'6.標準時間'!H9108)</f>
        <v/>
      </c>
      <c r="H9108" s="142" t="str">
        <f>IF('6.標準時間'!$C9108="","",'6.標準時間'!I9108)</f>
        <v/>
      </c>
      <c r="I9108" s="107" t="str">
        <f>IF(C9108="","",VLOOKUP($C9108,'7.工程別レート'!$C$6:$E$501,3,FALSE))</f>
        <v/>
      </c>
      <c r="J9108" s="108" t="str">
        <f>IF(C9108="","",VLOOKUP($C9108,'7.工程別レート'!$C$6:$E$501,2,FALSE))</f>
        <v/>
      </c>
      <c r="K9108" s="195" t="str">
        <f t="shared" si="285"/>
        <v/>
      </c>
    </row>
    <row r="9109" spans="2:11" ht="18" customHeight="1">
      <c r="B9109" s="16" t="str">
        <f>IF('6.標準時間'!$B9109="","",'6.標準時間'!B9109)</f>
        <v/>
      </c>
      <c r="C9109" s="16" t="str">
        <f>IF('6.標準時間'!$C9109="","",'6.標準時間'!C9109)</f>
        <v/>
      </c>
      <c r="D9109" s="16" t="str">
        <f>IF('6.標準時間'!$C9109="","",'6.標準時間'!E9109)</f>
        <v/>
      </c>
      <c r="E9109" s="171" t="str">
        <f>IF('6.標準時間'!$C9109="","",'6.標準時間'!F9109)</f>
        <v/>
      </c>
      <c r="F9109" s="15" t="str">
        <f t="shared" si="284"/>
        <v/>
      </c>
      <c r="G9109" s="142" t="str">
        <f>IF('6.標準時間'!$C9109="","",'6.標準時間'!H9109)</f>
        <v/>
      </c>
      <c r="H9109" s="142" t="str">
        <f>IF('6.標準時間'!$C9109="","",'6.標準時間'!I9109)</f>
        <v/>
      </c>
      <c r="I9109" s="107" t="str">
        <f>IF(C9109="","",VLOOKUP($C9109,'7.工程別レート'!$C$6:$E$501,3,FALSE))</f>
        <v/>
      </c>
      <c r="J9109" s="108" t="str">
        <f>IF(C9109="","",VLOOKUP($C9109,'7.工程別レート'!$C$6:$E$501,2,FALSE))</f>
        <v/>
      </c>
      <c r="K9109" s="195" t="str">
        <f t="shared" si="285"/>
        <v/>
      </c>
    </row>
    <row r="9110" spans="2:11" ht="18" customHeight="1">
      <c r="B9110" s="16" t="str">
        <f>IF('6.標準時間'!$B9110="","",'6.標準時間'!B9110)</f>
        <v/>
      </c>
      <c r="C9110" s="16" t="str">
        <f>IF('6.標準時間'!$C9110="","",'6.標準時間'!C9110)</f>
        <v/>
      </c>
      <c r="D9110" s="16" t="str">
        <f>IF('6.標準時間'!$C9110="","",'6.標準時間'!E9110)</f>
        <v/>
      </c>
      <c r="E9110" s="171" t="str">
        <f>IF('6.標準時間'!$C9110="","",'6.標準時間'!F9110)</f>
        <v/>
      </c>
      <c r="F9110" s="15" t="str">
        <f t="shared" si="284"/>
        <v/>
      </c>
      <c r="G9110" s="142" t="str">
        <f>IF('6.標準時間'!$C9110="","",'6.標準時間'!H9110)</f>
        <v/>
      </c>
      <c r="H9110" s="142" t="str">
        <f>IF('6.標準時間'!$C9110="","",'6.標準時間'!I9110)</f>
        <v/>
      </c>
      <c r="I9110" s="107" t="str">
        <f>IF(C9110="","",VLOOKUP($C9110,'7.工程別レート'!$C$6:$E$501,3,FALSE))</f>
        <v/>
      </c>
      <c r="J9110" s="108" t="str">
        <f>IF(C9110="","",VLOOKUP($C9110,'7.工程別レート'!$C$6:$E$501,2,FALSE))</f>
        <v/>
      </c>
      <c r="K9110" s="195" t="str">
        <f t="shared" si="285"/>
        <v/>
      </c>
    </row>
    <row r="9111" spans="2:11" ht="18" customHeight="1">
      <c r="B9111" s="16" t="str">
        <f>IF('6.標準時間'!$B9111="","",'6.標準時間'!B9111)</f>
        <v/>
      </c>
      <c r="C9111" s="16" t="str">
        <f>IF('6.標準時間'!$C9111="","",'6.標準時間'!C9111)</f>
        <v/>
      </c>
      <c r="D9111" s="16" t="str">
        <f>IF('6.標準時間'!$C9111="","",'6.標準時間'!E9111)</f>
        <v/>
      </c>
      <c r="E9111" s="171" t="str">
        <f>IF('6.標準時間'!$C9111="","",'6.標準時間'!F9111)</f>
        <v/>
      </c>
      <c r="F9111" s="15" t="str">
        <f t="shared" si="284"/>
        <v/>
      </c>
      <c r="G9111" s="142" t="str">
        <f>IF('6.標準時間'!$C9111="","",'6.標準時間'!H9111)</f>
        <v/>
      </c>
      <c r="H9111" s="142" t="str">
        <f>IF('6.標準時間'!$C9111="","",'6.標準時間'!I9111)</f>
        <v/>
      </c>
      <c r="I9111" s="107" t="str">
        <f>IF(C9111="","",VLOOKUP($C9111,'7.工程別レート'!$C$6:$E$501,3,FALSE))</f>
        <v/>
      </c>
      <c r="J9111" s="108" t="str">
        <f>IF(C9111="","",VLOOKUP($C9111,'7.工程別レート'!$C$6:$E$501,2,FALSE))</f>
        <v/>
      </c>
      <c r="K9111" s="195" t="str">
        <f t="shared" si="285"/>
        <v/>
      </c>
    </row>
    <row r="9112" spans="2:11" ht="18" customHeight="1">
      <c r="B9112" s="16" t="str">
        <f>IF('6.標準時間'!$B9112="","",'6.標準時間'!B9112)</f>
        <v/>
      </c>
      <c r="C9112" s="16" t="str">
        <f>IF('6.標準時間'!$C9112="","",'6.標準時間'!C9112)</f>
        <v/>
      </c>
      <c r="D9112" s="16" t="str">
        <f>IF('6.標準時間'!$C9112="","",'6.標準時間'!E9112)</f>
        <v/>
      </c>
      <c r="E9112" s="171" t="str">
        <f>IF('6.標準時間'!$C9112="","",'6.標準時間'!F9112)</f>
        <v/>
      </c>
      <c r="F9112" s="15" t="str">
        <f t="shared" si="284"/>
        <v/>
      </c>
      <c r="G9112" s="142" t="str">
        <f>IF('6.標準時間'!$C9112="","",'6.標準時間'!H9112)</f>
        <v/>
      </c>
      <c r="H9112" s="142" t="str">
        <f>IF('6.標準時間'!$C9112="","",'6.標準時間'!I9112)</f>
        <v/>
      </c>
      <c r="I9112" s="107" t="str">
        <f>IF(C9112="","",VLOOKUP($C9112,'7.工程別レート'!$C$6:$E$501,3,FALSE))</f>
        <v/>
      </c>
      <c r="J9112" s="108" t="str">
        <f>IF(C9112="","",VLOOKUP($C9112,'7.工程別レート'!$C$6:$E$501,2,FALSE))</f>
        <v/>
      </c>
      <c r="K9112" s="195" t="str">
        <f t="shared" si="285"/>
        <v/>
      </c>
    </row>
    <row r="9113" spans="2:11" ht="18" customHeight="1">
      <c r="B9113" s="16" t="str">
        <f>IF('6.標準時間'!$B9113="","",'6.標準時間'!B9113)</f>
        <v/>
      </c>
      <c r="C9113" s="16" t="str">
        <f>IF('6.標準時間'!$C9113="","",'6.標準時間'!C9113)</f>
        <v/>
      </c>
      <c r="D9113" s="16" t="str">
        <f>IF('6.標準時間'!$C9113="","",'6.標準時間'!E9113)</f>
        <v/>
      </c>
      <c r="E9113" s="171" t="str">
        <f>IF('6.標準時間'!$C9113="","",'6.標準時間'!F9113)</f>
        <v/>
      </c>
      <c r="F9113" s="15" t="str">
        <f t="shared" si="284"/>
        <v/>
      </c>
      <c r="G9113" s="142" t="str">
        <f>IF('6.標準時間'!$C9113="","",'6.標準時間'!H9113)</f>
        <v/>
      </c>
      <c r="H9113" s="142" t="str">
        <f>IF('6.標準時間'!$C9113="","",'6.標準時間'!I9113)</f>
        <v/>
      </c>
      <c r="I9113" s="107" t="str">
        <f>IF(C9113="","",VLOOKUP($C9113,'7.工程別レート'!$C$6:$E$501,3,FALSE))</f>
        <v/>
      </c>
      <c r="J9113" s="108" t="str">
        <f>IF(C9113="","",VLOOKUP($C9113,'7.工程別レート'!$C$6:$E$501,2,FALSE))</f>
        <v/>
      </c>
      <c r="K9113" s="195" t="str">
        <f t="shared" si="285"/>
        <v/>
      </c>
    </row>
    <row r="9114" spans="2:11" ht="18" customHeight="1">
      <c r="B9114" s="16" t="str">
        <f>IF('6.標準時間'!$B9114="","",'6.標準時間'!B9114)</f>
        <v/>
      </c>
      <c r="C9114" s="16" t="str">
        <f>IF('6.標準時間'!$C9114="","",'6.標準時間'!C9114)</f>
        <v/>
      </c>
      <c r="D9114" s="16" t="str">
        <f>IF('6.標準時間'!$C9114="","",'6.標準時間'!E9114)</f>
        <v/>
      </c>
      <c r="E9114" s="171" t="str">
        <f>IF('6.標準時間'!$C9114="","",'6.標準時間'!F9114)</f>
        <v/>
      </c>
      <c r="F9114" s="15" t="str">
        <f t="shared" si="284"/>
        <v/>
      </c>
      <c r="G9114" s="142" t="str">
        <f>IF('6.標準時間'!$C9114="","",'6.標準時間'!H9114)</f>
        <v/>
      </c>
      <c r="H9114" s="142" t="str">
        <f>IF('6.標準時間'!$C9114="","",'6.標準時間'!I9114)</f>
        <v/>
      </c>
      <c r="I9114" s="107" t="str">
        <f>IF(C9114="","",VLOOKUP($C9114,'7.工程別レート'!$C$6:$E$501,3,FALSE))</f>
        <v/>
      </c>
      <c r="J9114" s="108" t="str">
        <f>IF(C9114="","",VLOOKUP($C9114,'7.工程別レート'!$C$6:$E$501,2,FALSE))</f>
        <v/>
      </c>
      <c r="K9114" s="195" t="str">
        <f t="shared" si="285"/>
        <v/>
      </c>
    </row>
    <row r="9115" spans="2:11" ht="18" customHeight="1">
      <c r="B9115" s="16" t="str">
        <f>IF('6.標準時間'!$B9115="","",'6.標準時間'!B9115)</f>
        <v/>
      </c>
      <c r="C9115" s="16" t="str">
        <f>IF('6.標準時間'!$C9115="","",'6.標準時間'!C9115)</f>
        <v/>
      </c>
      <c r="D9115" s="16" t="str">
        <f>IF('6.標準時間'!$C9115="","",'6.標準時間'!E9115)</f>
        <v/>
      </c>
      <c r="E9115" s="171" t="str">
        <f>IF('6.標準時間'!$C9115="","",'6.標準時間'!F9115)</f>
        <v/>
      </c>
      <c r="F9115" s="15" t="str">
        <f t="shared" si="284"/>
        <v/>
      </c>
      <c r="G9115" s="142" t="str">
        <f>IF('6.標準時間'!$C9115="","",'6.標準時間'!H9115)</f>
        <v/>
      </c>
      <c r="H9115" s="142" t="str">
        <f>IF('6.標準時間'!$C9115="","",'6.標準時間'!I9115)</f>
        <v/>
      </c>
      <c r="I9115" s="107" t="str">
        <f>IF(C9115="","",VLOOKUP($C9115,'7.工程別レート'!$C$6:$E$501,3,FALSE))</f>
        <v/>
      </c>
      <c r="J9115" s="108" t="str">
        <f>IF(C9115="","",VLOOKUP($C9115,'7.工程別レート'!$C$6:$E$501,2,FALSE))</f>
        <v/>
      </c>
      <c r="K9115" s="195" t="str">
        <f t="shared" si="285"/>
        <v/>
      </c>
    </row>
    <row r="9116" spans="2:11" ht="18" customHeight="1">
      <c r="B9116" s="16" t="str">
        <f>IF('6.標準時間'!$B9116="","",'6.標準時間'!B9116)</f>
        <v/>
      </c>
      <c r="C9116" s="16" t="str">
        <f>IF('6.標準時間'!$C9116="","",'6.標準時間'!C9116)</f>
        <v/>
      </c>
      <c r="D9116" s="16" t="str">
        <f>IF('6.標準時間'!$C9116="","",'6.標準時間'!E9116)</f>
        <v/>
      </c>
      <c r="E9116" s="171" t="str">
        <f>IF('6.標準時間'!$C9116="","",'6.標準時間'!F9116)</f>
        <v/>
      </c>
      <c r="F9116" s="15" t="str">
        <f t="shared" si="284"/>
        <v/>
      </c>
      <c r="G9116" s="142" t="str">
        <f>IF('6.標準時間'!$C9116="","",'6.標準時間'!H9116)</f>
        <v/>
      </c>
      <c r="H9116" s="142" t="str">
        <f>IF('6.標準時間'!$C9116="","",'6.標準時間'!I9116)</f>
        <v/>
      </c>
      <c r="I9116" s="107" t="str">
        <f>IF(C9116="","",VLOOKUP($C9116,'7.工程別レート'!$C$6:$E$501,3,FALSE))</f>
        <v/>
      </c>
      <c r="J9116" s="108" t="str">
        <f>IF(C9116="","",VLOOKUP($C9116,'7.工程別レート'!$C$6:$E$501,2,FALSE))</f>
        <v/>
      </c>
      <c r="K9116" s="195" t="str">
        <f t="shared" si="285"/>
        <v/>
      </c>
    </row>
    <row r="9117" spans="2:11" ht="18" customHeight="1">
      <c r="B9117" s="16" t="str">
        <f>IF('6.標準時間'!$B9117="","",'6.標準時間'!B9117)</f>
        <v/>
      </c>
      <c r="C9117" s="16" t="str">
        <f>IF('6.標準時間'!$C9117="","",'6.標準時間'!C9117)</f>
        <v/>
      </c>
      <c r="D9117" s="16" t="str">
        <f>IF('6.標準時間'!$C9117="","",'6.標準時間'!E9117)</f>
        <v/>
      </c>
      <c r="E9117" s="171" t="str">
        <f>IF('6.標準時間'!$C9117="","",'6.標準時間'!F9117)</f>
        <v/>
      </c>
      <c r="F9117" s="15" t="str">
        <f t="shared" si="284"/>
        <v/>
      </c>
      <c r="G9117" s="142" t="str">
        <f>IF('6.標準時間'!$C9117="","",'6.標準時間'!H9117)</f>
        <v/>
      </c>
      <c r="H9117" s="142" t="str">
        <f>IF('6.標準時間'!$C9117="","",'6.標準時間'!I9117)</f>
        <v/>
      </c>
      <c r="I9117" s="107" t="str">
        <f>IF(C9117="","",VLOOKUP($C9117,'7.工程別レート'!$C$6:$E$501,3,FALSE))</f>
        <v/>
      </c>
      <c r="J9117" s="108" t="str">
        <f>IF(C9117="","",VLOOKUP($C9117,'7.工程別レート'!$C$6:$E$501,2,FALSE))</f>
        <v/>
      </c>
      <c r="K9117" s="195" t="str">
        <f t="shared" si="285"/>
        <v/>
      </c>
    </row>
    <row r="9118" spans="2:11" ht="18" customHeight="1">
      <c r="B9118" s="16" t="str">
        <f>IF('6.標準時間'!$B9118="","",'6.標準時間'!B9118)</f>
        <v/>
      </c>
      <c r="C9118" s="16" t="str">
        <f>IF('6.標準時間'!$C9118="","",'6.標準時間'!C9118)</f>
        <v/>
      </c>
      <c r="D9118" s="16" t="str">
        <f>IF('6.標準時間'!$C9118="","",'6.標準時間'!E9118)</f>
        <v/>
      </c>
      <c r="E9118" s="171" t="str">
        <f>IF('6.標準時間'!$C9118="","",'6.標準時間'!F9118)</f>
        <v/>
      </c>
      <c r="F9118" s="15" t="str">
        <f t="shared" si="284"/>
        <v/>
      </c>
      <c r="G9118" s="142" t="str">
        <f>IF('6.標準時間'!$C9118="","",'6.標準時間'!H9118)</f>
        <v/>
      </c>
      <c r="H9118" s="142" t="str">
        <f>IF('6.標準時間'!$C9118="","",'6.標準時間'!I9118)</f>
        <v/>
      </c>
      <c r="I9118" s="107" t="str">
        <f>IF(C9118="","",VLOOKUP($C9118,'7.工程別レート'!$C$6:$E$501,3,FALSE))</f>
        <v/>
      </c>
      <c r="J9118" s="108" t="str">
        <f>IF(C9118="","",VLOOKUP($C9118,'7.工程別レート'!$C$6:$E$501,2,FALSE))</f>
        <v/>
      </c>
      <c r="K9118" s="195" t="str">
        <f t="shared" si="285"/>
        <v/>
      </c>
    </row>
    <row r="9119" spans="2:11" ht="18" customHeight="1">
      <c r="B9119" s="16" t="str">
        <f>IF('6.標準時間'!$B9119="","",'6.標準時間'!B9119)</f>
        <v/>
      </c>
      <c r="C9119" s="16" t="str">
        <f>IF('6.標準時間'!$C9119="","",'6.標準時間'!C9119)</f>
        <v/>
      </c>
      <c r="D9119" s="16" t="str">
        <f>IF('6.標準時間'!$C9119="","",'6.標準時間'!E9119)</f>
        <v/>
      </c>
      <c r="E9119" s="171" t="str">
        <f>IF('6.標準時間'!$C9119="","",'6.標準時間'!F9119)</f>
        <v/>
      </c>
      <c r="F9119" s="15" t="str">
        <f t="shared" si="284"/>
        <v/>
      </c>
      <c r="G9119" s="142" t="str">
        <f>IF('6.標準時間'!$C9119="","",'6.標準時間'!H9119)</f>
        <v/>
      </c>
      <c r="H9119" s="142" t="str">
        <f>IF('6.標準時間'!$C9119="","",'6.標準時間'!I9119)</f>
        <v/>
      </c>
      <c r="I9119" s="107" t="str">
        <f>IF(C9119="","",VLOOKUP($C9119,'7.工程別レート'!$C$6:$E$501,3,FALSE))</f>
        <v/>
      </c>
      <c r="J9119" s="108" t="str">
        <f>IF(C9119="","",VLOOKUP($C9119,'7.工程別レート'!$C$6:$E$501,2,FALSE))</f>
        <v/>
      </c>
      <c r="K9119" s="195" t="str">
        <f t="shared" si="285"/>
        <v/>
      </c>
    </row>
    <row r="9120" spans="2:11" ht="18" customHeight="1">
      <c r="B9120" s="16" t="str">
        <f>IF('6.標準時間'!$B9120="","",'6.標準時間'!B9120)</f>
        <v/>
      </c>
      <c r="C9120" s="16" t="str">
        <f>IF('6.標準時間'!$C9120="","",'6.標準時間'!C9120)</f>
        <v/>
      </c>
      <c r="D9120" s="16" t="str">
        <f>IF('6.標準時間'!$C9120="","",'6.標準時間'!E9120)</f>
        <v/>
      </c>
      <c r="E9120" s="171" t="str">
        <f>IF('6.標準時間'!$C9120="","",'6.標準時間'!F9120)</f>
        <v/>
      </c>
      <c r="F9120" s="15" t="str">
        <f t="shared" si="284"/>
        <v/>
      </c>
      <c r="G9120" s="142" t="str">
        <f>IF('6.標準時間'!$C9120="","",'6.標準時間'!H9120)</f>
        <v/>
      </c>
      <c r="H9120" s="142" t="str">
        <f>IF('6.標準時間'!$C9120="","",'6.標準時間'!I9120)</f>
        <v/>
      </c>
      <c r="I9120" s="107" t="str">
        <f>IF(C9120="","",VLOOKUP($C9120,'7.工程別レート'!$C$6:$E$501,3,FALSE))</f>
        <v/>
      </c>
      <c r="J9120" s="108" t="str">
        <f>IF(C9120="","",VLOOKUP($C9120,'7.工程別レート'!$C$6:$E$501,2,FALSE))</f>
        <v/>
      </c>
      <c r="K9120" s="195" t="str">
        <f t="shared" si="285"/>
        <v/>
      </c>
    </row>
    <row r="9121" spans="2:11" ht="18" customHeight="1">
      <c r="B9121" s="16" t="str">
        <f>IF('6.標準時間'!$B9121="","",'6.標準時間'!B9121)</f>
        <v/>
      </c>
      <c r="C9121" s="16" t="str">
        <f>IF('6.標準時間'!$C9121="","",'6.標準時間'!C9121)</f>
        <v/>
      </c>
      <c r="D9121" s="16" t="str">
        <f>IF('6.標準時間'!$C9121="","",'6.標準時間'!E9121)</f>
        <v/>
      </c>
      <c r="E9121" s="171" t="str">
        <f>IF('6.標準時間'!$C9121="","",'6.標準時間'!F9121)</f>
        <v/>
      </c>
      <c r="F9121" s="15" t="str">
        <f t="shared" si="284"/>
        <v/>
      </c>
      <c r="G9121" s="142" t="str">
        <f>IF('6.標準時間'!$C9121="","",'6.標準時間'!H9121)</f>
        <v/>
      </c>
      <c r="H9121" s="142" t="str">
        <f>IF('6.標準時間'!$C9121="","",'6.標準時間'!I9121)</f>
        <v/>
      </c>
      <c r="I9121" s="107" t="str">
        <f>IF(C9121="","",VLOOKUP($C9121,'7.工程別レート'!$C$6:$E$501,3,FALSE))</f>
        <v/>
      </c>
      <c r="J9121" s="108" t="str">
        <f>IF(C9121="","",VLOOKUP($C9121,'7.工程別レート'!$C$6:$E$501,2,FALSE))</f>
        <v/>
      </c>
      <c r="K9121" s="195" t="str">
        <f t="shared" si="285"/>
        <v/>
      </c>
    </row>
    <row r="9122" spans="2:11" ht="18" customHeight="1">
      <c r="B9122" s="16" t="str">
        <f>IF('6.標準時間'!$B9122="","",'6.標準時間'!B9122)</f>
        <v/>
      </c>
      <c r="C9122" s="16" t="str">
        <f>IF('6.標準時間'!$C9122="","",'6.標準時間'!C9122)</f>
        <v/>
      </c>
      <c r="D9122" s="16" t="str">
        <f>IF('6.標準時間'!$C9122="","",'6.標準時間'!E9122)</f>
        <v/>
      </c>
      <c r="E9122" s="171" t="str">
        <f>IF('6.標準時間'!$C9122="","",'6.標準時間'!F9122)</f>
        <v/>
      </c>
      <c r="F9122" s="15" t="str">
        <f t="shared" si="284"/>
        <v/>
      </c>
      <c r="G9122" s="142" t="str">
        <f>IF('6.標準時間'!$C9122="","",'6.標準時間'!H9122)</f>
        <v/>
      </c>
      <c r="H9122" s="142" t="str">
        <f>IF('6.標準時間'!$C9122="","",'6.標準時間'!I9122)</f>
        <v/>
      </c>
      <c r="I9122" s="107" t="str">
        <f>IF(C9122="","",VLOOKUP($C9122,'7.工程別レート'!$C$6:$E$501,3,FALSE))</f>
        <v/>
      </c>
      <c r="J9122" s="108" t="str">
        <f>IF(C9122="","",VLOOKUP($C9122,'7.工程別レート'!$C$6:$E$501,2,FALSE))</f>
        <v/>
      </c>
      <c r="K9122" s="195" t="str">
        <f t="shared" si="285"/>
        <v/>
      </c>
    </row>
    <row r="9123" spans="2:11" ht="18" customHeight="1">
      <c r="B9123" s="16" t="str">
        <f>IF('6.標準時間'!$B9123="","",'6.標準時間'!B9123)</f>
        <v/>
      </c>
      <c r="C9123" s="16" t="str">
        <f>IF('6.標準時間'!$C9123="","",'6.標準時間'!C9123)</f>
        <v/>
      </c>
      <c r="D9123" s="16" t="str">
        <f>IF('6.標準時間'!$C9123="","",'6.標準時間'!E9123)</f>
        <v/>
      </c>
      <c r="E9123" s="171" t="str">
        <f>IF('6.標準時間'!$C9123="","",'6.標準時間'!F9123)</f>
        <v/>
      </c>
      <c r="F9123" s="15" t="str">
        <f t="shared" si="284"/>
        <v/>
      </c>
      <c r="G9123" s="142" t="str">
        <f>IF('6.標準時間'!$C9123="","",'6.標準時間'!H9123)</f>
        <v/>
      </c>
      <c r="H9123" s="142" t="str">
        <f>IF('6.標準時間'!$C9123="","",'6.標準時間'!I9123)</f>
        <v/>
      </c>
      <c r="I9123" s="107" t="str">
        <f>IF(C9123="","",VLOOKUP($C9123,'7.工程別レート'!$C$6:$E$501,3,FALSE))</f>
        <v/>
      </c>
      <c r="J9123" s="108" t="str">
        <f>IF(C9123="","",VLOOKUP($C9123,'7.工程別レート'!$C$6:$E$501,2,FALSE))</f>
        <v/>
      </c>
      <c r="K9123" s="195" t="str">
        <f t="shared" si="285"/>
        <v/>
      </c>
    </row>
    <row r="9124" spans="2:11" ht="18" customHeight="1">
      <c r="B9124" s="16" t="str">
        <f>IF('6.標準時間'!$B9124="","",'6.標準時間'!B9124)</f>
        <v/>
      </c>
      <c r="C9124" s="16" t="str">
        <f>IF('6.標準時間'!$C9124="","",'6.標準時間'!C9124)</f>
        <v/>
      </c>
      <c r="D9124" s="16" t="str">
        <f>IF('6.標準時間'!$C9124="","",'6.標準時間'!E9124)</f>
        <v/>
      </c>
      <c r="E9124" s="171" t="str">
        <f>IF('6.標準時間'!$C9124="","",'6.標準時間'!F9124)</f>
        <v/>
      </c>
      <c r="F9124" s="15" t="str">
        <f t="shared" si="284"/>
        <v/>
      </c>
      <c r="G9124" s="142" t="str">
        <f>IF('6.標準時間'!$C9124="","",'6.標準時間'!H9124)</f>
        <v/>
      </c>
      <c r="H9124" s="142" t="str">
        <f>IF('6.標準時間'!$C9124="","",'6.標準時間'!I9124)</f>
        <v/>
      </c>
      <c r="I9124" s="107" t="str">
        <f>IF(C9124="","",VLOOKUP($C9124,'7.工程別レート'!$C$6:$E$501,3,FALSE))</f>
        <v/>
      </c>
      <c r="J9124" s="108" t="str">
        <f>IF(C9124="","",VLOOKUP($C9124,'7.工程別レート'!$C$6:$E$501,2,FALSE))</f>
        <v/>
      </c>
      <c r="K9124" s="195" t="str">
        <f t="shared" si="285"/>
        <v/>
      </c>
    </row>
    <row r="9125" spans="2:11" ht="18" customHeight="1">
      <c r="B9125" s="16" t="str">
        <f>IF('6.標準時間'!$B9125="","",'6.標準時間'!B9125)</f>
        <v/>
      </c>
      <c r="C9125" s="16" t="str">
        <f>IF('6.標準時間'!$C9125="","",'6.標準時間'!C9125)</f>
        <v/>
      </c>
      <c r="D9125" s="16" t="str">
        <f>IF('6.標準時間'!$C9125="","",'6.標準時間'!E9125)</f>
        <v/>
      </c>
      <c r="E9125" s="171" t="str">
        <f>IF('6.標準時間'!$C9125="","",'6.標準時間'!F9125)</f>
        <v/>
      </c>
      <c r="F9125" s="15" t="str">
        <f t="shared" si="284"/>
        <v/>
      </c>
      <c r="G9125" s="142" t="str">
        <f>IF('6.標準時間'!$C9125="","",'6.標準時間'!H9125)</f>
        <v/>
      </c>
      <c r="H9125" s="142" t="str">
        <f>IF('6.標準時間'!$C9125="","",'6.標準時間'!I9125)</f>
        <v/>
      </c>
      <c r="I9125" s="107" t="str">
        <f>IF(C9125="","",VLOOKUP($C9125,'7.工程別レート'!$C$6:$E$501,3,FALSE))</f>
        <v/>
      </c>
      <c r="J9125" s="108" t="str">
        <f>IF(C9125="","",VLOOKUP($C9125,'7.工程別レート'!$C$6:$E$501,2,FALSE))</f>
        <v/>
      </c>
      <c r="K9125" s="195" t="str">
        <f t="shared" si="285"/>
        <v/>
      </c>
    </row>
    <row r="9126" spans="2:11" ht="18" customHeight="1">
      <c r="B9126" s="16" t="str">
        <f>IF('6.標準時間'!$B9126="","",'6.標準時間'!B9126)</f>
        <v/>
      </c>
      <c r="C9126" s="16" t="str">
        <f>IF('6.標準時間'!$C9126="","",'6.標準時間'!C9126)</f>
        <v/>
      </c>
      <c r="D9126" s="16" t="str">
        <f>IF('6.標準時間'!$C9126="","",'6.標準時間'!E9126)</f>
        <v/>
      </c>
      <c r="E9126" s="171" t="str">
        <f>IF('6.標準時間'!$C9126="","",'6.標準時間'!F9126)</f>
        <v/>
      </c>
      <c r="F9126" s="15" t="str">
        <f t="shared" si="284"/>
        <v/>
      </c>
      <c r="G9126" s="142" t="str">
        <f>IF('6.標準時間'!$C9126="","",'6.標準時間'!H9126)</f>
        <v/>
      </c>
      <c r="H9126" s="142" t="str">
        <f>IF('6.標準時間'!$C9126="","",'6.標準時間'!I9126)</f>
        <v/>
      </c>
      <c r="I9126" s="107" t="str">
        <f>IF(C9126="","",VLOOKUP($C9126,'7.工程別レート'!$C$6:$E$501,3,FALSE))</f>
        <v/>
      </c>
      <c r="J9126" s="108" t="str">
        <f>IF(C9126="","",VLOOKUP($C9126,'7.工程別レート'!$C$6:$E$501,2,FALSE))</f>
        <v/>
      </c>
      <c r="K9126" s="195" t="str">
        <f t="shared" si="285"/>
        <v/>
      </c>
    </row>
    <row r="9127" spans="2:11" ht="18" customHeight="1">
      <c r="B9127" s="16" t="str">
        <f>IF('6.標準時間'!$B9127="","",'6.標準時間'!B9127)</f>
        <v/>
      </c>
      <c r="C9127" s="16" t="str">
        <f>IF('6.標準時間'!$C9127="","",'6.標準時間'!C9127)</f>
        <v/>
      </c>
      <c r="D9127" s="16" t="str">
        <f>IF('6.標準時間'!$C9127="","",'6.標準時間'!E9127)</f>
        <v/>
      </c>
      <c r="E9127" s="171" t="str">
        <f>IF('6.標準時間'!$C9127="","",'6.標準時間'!F9127)</f>
        <v/>
      </c>
      <c r="F9127" s="15" t="str">
        <f t="shared" si="284"/>
        <v/>
      </c>
      <c r="G9127" s="142" t="str">
        <f>IF('6.標準時間'!$C9127="","",'6.標準時間'!H9127)</f>
        <v/>
      </c>
      <c r="H9127" s="142" t="str">
        <f>IF('6.標準時間'!$C9127="","",'6.標準時間'!I9127)</f>
        <v/>
      </c>
      <c r="I9127" s="107" t="str">
        <f>IF(C9127="","",VLOOKUP($C9127,'7.工程別レート'!$C$6:$E$501,3,FALSE))</f>
        <v/>
      </c>
      <c r="J9127" s="108" t="str">
        <f>IF(C9127="","",VLOOKUP($C9127,'7.工程別レート'!$C$6:$E$501,2,FALSE))</f>
        <v/>
      </c>
      <c r="K9127" s="195" t="str">
        <f t="shared" si="285"/>
        <v/>
      </c>
    </row>
    <row r="9128" spans="2:11" ht="18" customHeight="1">
      <c r="B9128" s="16" t="str">
        <f>IF('6.標準時間'!$B9128="","",'6.標準時間'!B9128)</f>
        <v/>
      </c>
      <c r="C9128" s="16" t="str">
        <f>IF('6.標準時間'!$C9128="","",'6.標準時間'!C9128)</f>
        <v/>
      </c>
      <c r="D9128" s="16" t="str">
        <f>IF('6.標準時間'!$C9128="","",'6.標準時間'!E9128)</f>
        <v/>
      </c>
      <c r="E9128" s="171" t="str">
        <f>IF('6.標準時間'!$C9128="","",'6.標準時間'!F9128)</f>
        <v/>
      </c>
      <c r="F9128" s="15" t="str">
        <f t="shared" si="284"/>
        <v/>
      </c>
      <c r="G9128" s="142" t="str">
        <f>IF('6.標準時間'!$C9128="","",'6.標準時間'!H9128)</f>
        <v/>
      </c>
      <c r="H9128" s="142" t="str">
        <f>IF('6.標準時間'!$C9128="","",'6.標準時間'!I9128)</f>
        <v/>
      </c>
      <c r="I9128" s="107" t="str">
        <f>IF(C9128="","",VLOOKUP($C9128,'7.工程別レート'!$C$6:$E$501,3,FALSE))</f>
        <v/>
      </c>
      <c r="J9128" s="108" t="str">
        <f>IF(C9128="","",VLOOKUP($C9128,'7.工程別レート'!$C$6:$E$501,2,FALSE))</f>
        <v/>
      </c>
      <c r="K9128" s="195" t="str">
        <f t="shared" si="285"/>
        <v/>
      </c>
    </row>
    <row r="9129" spans="2:11" ht="18" customHeight="1">
      <c r="B9129" s="16" t="str">
        <f>IF('6.標準時間'!$B9129="","",'6.標準時間'!B9129)</f>
        <v/>
      </c>
      <c r="C9129" s="16" t="str">
        <f>IF('6.標準時間'!$C9129="","",'6.標準時間'!C9129)</f>
        <v/>
      </c>
      <c r="D9129" s="16" t="str">
        <f>IF('6.標準時間'!$C9129="","",'6.標準時間'!E9129)</f>
        <v/>
      </c>
      <c r="E9129" s="171" t="str">
        <f>IF('6.標準時間'!$C9129="","",'6.標準時間'!F9129)</f>
        <v/>
      </c>
      <c r="F9129" s="15" t="str">
        <f t="shared" si="284"/>
        <v/>
      </c>
      <c r="G9129" s="142" t="str">
        <f>IF('6.標準時間'!$C9129="","",'6.標準時間'!H9129)</f>
        <v/>
      </c>
      <c r="H9129" s="142" t="str">
        <f>IF('6.標準時間'!$C9129="","",'6.標準時間'!I9129)</f>
        <v/>
      </c>
      <c r="I9129" s="107" t="str">
        <f>IF(C9129="","",VLOOKUP($C9129,'7.工程別レート'!$C$6:$E$501,3,FALSE))</f>
        <v/>
      </c>
      <c r="J9129" s="108" t="str">
        <f>IF(C9129="","",VLOOKUP($C9129,'7.工程別レート'!$C$6:$E$501,2,FALSE))</f>
        <v/>
      </c>
      <c r="K9129" s="195" t="str">
        <f t="shared" si="285"/>
        <v/>
      </c>
    </row>
    <row r="9130" spans="2:11" ht="18" customHeight="1">
      <c r="B9130" s="16" t="str">
        <f>IF('6.標準時間'!$B9130="","",'6.標準時間'!B9130)</f>
        <v/>
      </c>
      <c r="C9130" s="16" t="str">
        <f>IF('6.標準時間'!$C9130="","",'6.標準時間'!C9130)</f>
        <v/>
      </c>
      <c r="D9130" s="16" t="str">
        <f>IF('6.標準時間'!$C9130="","",'6.標準時間'!E9130)</f>
        <v/>
      </c>
      <c r="E9130" s="171" t="str">
        <f>IF('6.標準時間'!$C9130="","",'6.標準時間'!F9130)</f>
        <v/>
      </c>
      <c r="F9130" s="15" t="str">
        <f t="shared" si="284"/>
        <v/>
      </c>
      <c r="G9130" s="142" t="str">
        <f>IF('6.標準時間'!$C9130="","",'6.標準時間'!H9130)</f>
        <v/>
      </c>
      <c r="H9130" s="142" t="str">
        <f>IF('6.標準時間'!$C9130="","",'6.標準時間'!I9130)</f>
        <v/>
      </c>
      <c r="I9130" s="107" t="str">
        <f>IF(C9130="","",VLOOKUP($C9130,'7.工程別レート'!$C$6:$E$501,3,FALSE))</f>
        <v/>
      </c>
      <c r="J9130" s="108" t="str">
        <f>IF(C9130="","",VLOOKUP($C9130,'7.工程別レート'!$C$6:$E$501,2,FALSE))</f>
        <v/>
      </c>
      <c r="K9130" s="195" t="str">
        <f t="shared" si="285"/>
        <v/>
      </c>
    </row>
    <row r="9131" spans="2:11" ht="18" customHeight="1">
      <c r="B9131" s="16" t="str">
        <f>IF('6.標準時間'!$B9131="","",'6.標準時間'!B9131)</f>
        <v/>
      </c>
      <c r="C9131" s="16" t="str">
        <f>IF('6.標準時間'!$C9131="","",'6.標準時間'!C9131)</f>
        <v/>
      </c>
      <c r="D9131" s="16" t="str">
        <f>IF('6.標準時間'!$C9131="","",'6.標準時間'!E9131)</f>
        <v/>
      </c>
      <c r="E9131" s="171" t="str">
        <f>IF('6.標準時間'!$C9131="","",'6.標準時間'!F9131)</f>
        <v/>
      </c>
      <c r="F9131" s="15" t="str">
        <f t="shared" si="284"/>
        <v/>
      </c>
      <c r="G9131" s="142" t="str">
        <f>IF('6.標準時間'!$C9131="","",'6.標準時間'!H9131)</f>
        <v/>
      </c>
      <c r="H9131" s="142" t="str">
        <f>IF('6.標準時間'!$C9131="","",'6.標準時間'!I9131)</f>
        <v/>
      </c>
      <c r="I9131" s="107" t="str">
        <f>IF(C9131="","",VLOOKUP($C9131,'7.工程別レート'!$C$6:$E$501,3,FALSE))</f>
        <v/>
      </c>
      <c r="J9131" s="108" t="str">
        <f>IF(C9131="","",VLOOKUP($C9131,'7.工程別レート'!$C$6:$E$501,2,FALSE))</f>
        <v/>
      </c>
      <c r="K9131" s="195" t="str">
        <f t="shared" si="285"/>
        <v/>
      </c>
    </row>
    <row r="9132" spans="2:11" ht="18" customHeight="1">
      <c r="B9132" s="16" t="str">
        <f>IF('6.標準時間'!$B9132="","",'6.標準時間'!B9132)</f>
        <v/>
      </c>
      <c r="C9132" s="16" t="str">
        <f>IF('6.標準時間'!$C9132="","",'6.標準時間'!C9132)</f>
        <v/>
      </c>
      <c r="D9132" s="16" t="str">
        <f>IF('6.標準時間'!$C9132="","",'6.標準時間'!E9132)</f>
        <v/>
      </c>
      <c r="E9132" s="171" t="str">
        <f>IF('6.標準時間'!$C9132="","",'6.標準時間'!F9132)</f>
        <v/>
      </c>
      <c r="F9132" s="15" t="str">
        <f t="shared" si="284"/>
        <v/>
      </c>
      <c r="G9132" s="142" t="str">
        <f>IF('6.標準時間'!$C9132="","",'6.標準時間'!H9132)</f>
        <v/>
      </c>
      <c r="H9132" s="142" t="str">
        <f>IF('6.標準時間'!$C9132="","",'6.標準時間'!I9132)</f>
        <v/>
      </c>
      <c r="I9132" s="107" t="str">
        <f>IF(C9132="","",VLOOKUP($C9132,'7.工程別レート'!$C$6:$E$501,3,FALSE))</f>
        <v/>
      </c>
      <c r="J9132" s="108" t="str">
        <f>IF(C9132="","",VLOOKUP($C9132,'7.工程別レート'!$C$6:$E$501,2,FALSE))</f>
        <v/>
      </c>
      <c r="K9132" s="195" t="str">
        <f t="shared" si="285"/>
        <v/>
      </c>
    </row>
    <row r="9133" spans="2:11" ht="18" customHeight="1">
      <c r="B9133" s="16" t="str">
        <f>IF('6.標準時間'!$B9133="","",'6.標準時間'!B9133)</f>
        <v/>
      </c>
      <c r="C9133" s="16" t="str">
        <f>IF('6.標準時間'!$C9133="","",'6.標準時間'!C9133)</f>
        <v/>
      </c>
      <c r="D9133" s="16" t="str">
        <f>IF('6.標準時間'!$C9133="","",'6.標準時間'!E9133)</f>
        <v/>
      </c>
      <c r="E9133" s="171" t="str">
        <f>IF('6.標準時間'!$C9133="","",'6.標準時間'!F9133)</f>
        <v/>
      </c>
      <c r="F9133" s="15" t="str">
        <f t="shared" si="284"/>
        <v/>
      </c>
      <c r="G9133" s="142" t="str">
        <f>IF('6.標準時間'!$C9133="","",'6.標準時間'!H9133)</f>
        <v/>
      </c>
      <c r="H9133" s="142" t="str">
        <f>IF('6.標準時間'!$C9133="","",'6.標準時間'!I9133)</f>
        <v/>
      </c>
      <c r="I9133" s="107" t="str">
        <f>IF(C9133="","",VLOOKUP($C9133,'7.工程別レート'!$C$6:$E$501,3,FALSE))</f>
        <v/>
      </c>
      <c r="J9133" s="108" t="str">
        <f>IF(C9133="","",VLOOKUP($C9133,'7.工程別レート'!$C$6:$E$501,2,FALSE))</f>
        <v/>
      </c>
      <c r="K9133" s="195" t="str">
        <f t="shared" si="285"/>
        <v/>
      </c>
    </row>
    <row r="9134" spans="2:11" ht="18" customHeight="1">
      <c r="B9134" s="16" t="str">
        <f>IF('6.標準時間'!$B9134="","",'6.標準時間'!B9134)</f>
        <v/>
      </c>
      <c r="C9134" s="16" t="str">
        <f>IF('6.標準時間'!$C9134="","",'6.標準時間'!C9134)</f>
        <v/>
      </c>
      <c r="D9134" s="16" t="str">
        <f>IF('6.標準時間'!$C9134="","",'6.標準時間'!E9134)</f>
        <v/>
      </c>
      <c r="E9134" s="171" t="str">
        <f>IF('6.標準時間'!$C9134="","",'6.標準時間'!F9134)</f>
        <v/>
      </c>
      <c r="F9134" s="15" t="str">
        <f t="shared" si="284"/>
        <v/>
      </c>
      <c r="G9134" s="142" t="str">
        <f>IF('6.標準時間'!$C9134="","",'6.標準時間'!H9134)</f>
        <v/>
      </c>
      <c r="H9134" s="142" t="str">
        <f>IF('6.標準時間'!$C9134="","",'6.標準時間'!I9134)</f>
        <v/>
      </c>
      <c r="I9134" s="107" t="str">
        <f>IF(C9134="","",VLOOKUP($C9134,'7.工程別レート'!$C$6:$E$501,3,FALSE))</f>
        <v/>
      </c>
      <c r="J9134" s="108" t="str">
        <f>IF(C9134="","",VLOOKUP($C9134,'7.工程別レート'!$C$6:$E$501,2,FALSE))</f>
        <v/>
      </c>
      <c r="K9134" s="195" t="str">
        <f t="shared" si="285"/>
        <v/>
      </c>
    </row>
    <row r="9135" spans="2:11" ht="18" customHeight="1">
      <c r="B9135" s="16" t="str">
        <f>IF('6.標準時間'!$B9135="","",'6.標準時間'!B9135)</f>
        <v/>
      </c>
      <c r="C9135" s="16" t="str">
        <f>IF('6.標準時間'!$C9135="","",'6.標準時間'!C9135)</f>
        <v/>
      </c>
      <c r="D9135" s="16" t="str">
        <f>IF('6.標準時間'!$C9135="","",'6.標準時間'!E9135)</f>
        <v/>
      </c>
      <c r="E9135" s="171" t="str">
        <f>IF('6.標準時間'!$C9135="","",'6.標準時間'!F9135)</f>
        <v/>
      </c>
      <c r="F9135" s="15" t="str">
        <f t="shared" si="284"/>
        <v/>
      </c>
      <c r="G9135" s="142" t="str">
        <f>IF('6.標準時間'!$C9135="","",'6.標準時間'!H9135)</f>
        <v/>
      </c>
      <c r="H9135" s="142" t="str">
        <f>IF('6.標準時間'!$C9135="","",'6.標準時間'!I9135)</f>
        <v/>
      </c>
      <c r="I9135" s="107" t="str">
        <f>IF(C9135="","",VLOOKUP($C9135,'7.工程別レート'!$C$6:$E$501,3,FALSE))</f>
        <v/>
      </c>
      <c r="J9135" s="108" t="str">
        <f>IF(C9135="","",VLOOKUP($C9135,'7.工程別レート'!$C$6:$E$501,2,FALSE))</f>
        <v/>
      </c>
      <c r="K9135" s="195" t="str">
        <f t="shared" si="285"/>
        <v/>
      </c>
    </row>
    <row r="9136" spans="2:11" ht="18" customHeight="1">
      <c r="B9136" s="16" t="str">
        <f>IF('6.標準時間'!$B9136="","",'6.標準時間'!B9136)</f>
        <v/>
      </c>
      <c r="C9136" s="16" t="str">
        <f>IF('6.標準時間'!$C9136="","",'6.標準時間'!C9136)</f>
        <v/>
      </c>
      <c r="D9136" s="16" t="str">
        <f>IF('6.標準時間'!$C9136="","",'6.標準時間'!E9136)</f>
        <v/>
      </c>
      <c r="E9136" s="171" t="str">
        <f>IF('6.標準時間'!$C9136="","",'6.標準時間'!F9136)</f>
        <v/>
      </c>
      <c r="F9136" s="15" t="str">
        <f t="shared" si="284"/>
        <v/>
      </c>
      <c r="G9136" s="142" t="str">
        <f>IF('6.標準時間'!$C9136="","",'6.標準時間'!H9136)</f>
        <v/>
      </c>
      <c r="H9136" s="142" t="str">
        <f>IF('6.標準時間'!$C9136="","",'6.標準時間'!I9136)</f>
        <v/>
      </c>
      <c r="I9136" s="107" t="str">
        <f>IF(C9136="","",VLOOKUP($C9136,'7.工程別レート'!$C$6:$E$501,3,FALSE))</f>
        <v/>
      </c>
      <c r="J9136" s="108" t="str">
        <f>IF(C9136="","",VLOOKUP($C9136,'7.工程別レート'!$C$6:$E$501,2,FALSE))</f>
        <v/>
      </c>
      <c r="K9136" s="195" t="str">
        <f t="shared" si="285"/>
        <v/>
      </c>
    </row>
    <row r="9137" spans="2:11" ht="18" customHeight="1">
      <c r="B9137" s="16" t="str">
        <f>IF('6.標準時間'!$B9137="","",'6.標準時間'!B9137)</f>
        <v/>
      </c>
      <c r="C9137" s="16" t="str">
        <f>IF('6.標準時間'!$C9137="","",'6.標準時間'!C9137)</f>
        <v/>
      </c>
      <c r="D9137" s="16" t="str">
        <f>IF('6.標準時間'!$C9137="","",'6.標準時間'!E9137)</f>
        <v/>
      </c>
      <c r="E9137" s="171" t="str">
        <f>IF('6.標準時間'!$C9137="","",'6.標準時間'!F9137)</f>
        <v/>
      </c>
      <c r="F9137" s="15" t="str">
        <f t="shared" si="284"/>
        <v/>
      </c>
      <c r="G9137" s="142" t="str">
        <f>IF('6.標準時間'!$C9137="","",'6.標準時間'!H9137)</f>
        <v/>
      </c>
      <c r="H9137" s="142" t="str">
        <f>IF('6.標準時間'!$C9137="","",'6.標準時間'!I9137)</f>
        <v/>
      </c>
      <c r="I9137" s="107" t="str">
        <f>IF(C9137="","",VLOOKUP($C9137,'7.工程別レート'!$C$6:$E$501,3,FALSE))</f>
        <v/>
      </c>
      <c r="J9137" s="108" t="str">
        <f>IF(C9137="","",VLOOKUP($C9137,'7.工程別レート'!$C$6:$E$501,2,FALSE))</f>
        <v/>
      </c>
      <c r="K9137" s="195" t="str">
        <f t="shared" si="285"/>
        <v/>
      </c>
    </row>
    <row r="9138" spans="2:11" ht="18" customHeight="1">
      <c r="B9138" s="16" t="str">
        <f>IF('6.標準時間'!$B9138="","",'6.標準時間'!B9138)</f>
        <v/>
      </c>
      <c r="C9138" s="16" t="str">
        <f>IF('6.標準時間'!$C9138="","",'6.標準時間'!C9138)</f>
        <v/>
      </c>
      <c r="D9138" s="16" t="str">
        <f>IF('6.標準時間'!$C9138="","",'6.標準時間'!E9138)</f>
        <v/>
      </c>
      <c r="E9138" s="171" t="str">
        <f>IF('6.標準時間'!$C9138="","",'6.標準時間'!F9138)</f>
        <v/>
      </c>
      <c r="F9138" s="15" t="str">
        <f t="shared" si="284"/>
        <v/>
      </c>
      <c r="G9138" s="142" t="str">
        <f>IF('6.標準時間'!$C9138="","",'6.標準時間'!H9138)</f>
        <v/>
      </c>
      <c r="H9138" s="142" t="str">
        <f>IF('6.標準時間'!$C9138="","",'6.標準時間'!I9138)</f>
        <v/>
      </c>
      <c r="I9138" s="107" t="str">
        <f>IF(C9138="","",VLOOKUP($C9138,'7.工程別レート'!$C$6:$E$501,3,FALSE))</f>
        <v/>
      </c>
      <c r="J9138" s="108" t="str">
        <f>IF(C9138="","",VLOOKUP($C9138,'7.工程別レート'!$C$6:$E$501,2,FALSE))</f>
        <v/>
      </c>
      <c r="K9138" s="195" t="str">
        <f t="shared" si="285"/>
        <v/>
      </c>
    </row>
    <row r="9139" spans="2:11" ht="18" customHeight="1">
      <c r="B9139" s="16" t="str">
        <f>IF('6.標準時間'!$B9139="","",'6.標準時間'!B9139)</f>
        <v/>
      </c>
      <c r="C9139" s="16" t="str">
        <f>IF('6.標準時間'!$C9139="","",'6.標準時間'!C9139)</f>
        <v/>
      </c>
      <c r="D9139" s="16" t="str">
        <f>IF('6.標準時間'!$C9139="","",'6.標準時間'!E9139)</f>
        <v/>
      </c>
      <c r="E9139" s="171" t="str">
        <f>IF('6.標準時間'!$C9139="","",'6.標準時間'!F9139)</f>
        <v/>
      </c>
      <c r="F9139" s="15" t="str">
        <f t="shared" si="284"/>
        <v/>
      </c>
      <c r="G9139" s="142" t="str">
        <f>IF('6.標準時間'!$C9139="","",'6.標準時間'!H9139)</f>
        <v/>
      </c>
      <c r="H9139" s="142" t="str">
        <f>IF('6.標準時間'!$C9139="","",'6.標準時間'!I9139)</f>
        <v/>
      </c>
      <c r="I9139" s="107" t="str">
        <f>IF(C9139="","",VLOOKUP($C9139,'7.工程別レート'!$C$6:$E$501,3,FALSE))</f>
        <v/>
      </c>
      <c r="J9139" s="108" t="str">
        <f>IF(C9139="","",VLOOKUP($C9139,'7.工程別レート'!$C$6:$E$501,2,FALSE))</f>
        <v/>
      </c>
      <c r="K9139" s="195" t="str">
        <f t="shared" si="285"/>
        <v/>
      </c>
    </row>
    <row r="9140" spans="2:11" ht="18" customHeight="1">
      <c r="B9140" s="16" t="str">
        <f>IF('6.標準時間'!$B9140="","",'6.標準時間'!B9140)</f>
        <v/>
      </c>
      <c r="C9140" s="16" t="str">
        <f>IF('6.標準時間'!$C9140="","",'6.標準時間'!C9140)</f>
        <v/>
      </c>
      <c r="D9140" s="16" t="str">
        <f>IF('6.標準時間'!$C9140="","",'6.標準時間'!E9140)</f>
        <v/>
      </c>
      <c r="E9140" s="171" t="str">
        <f>IF('6.標準時間'!$C9140="","",'6.標準時間'!F9140)</f>
        <v/>
      </c>
      <c r="F9140" s="15" t="str">
        <f t="shared" si="284"/>
        <v/>
      </c>
      <c r="G9140" s="142" t="str">
        <f>IF('6.標準時間'!$C9140="","",'6.標準時間'!H9140)</f>
        <v/>
      </c>
      <c r="H9140" s="142" t="str">
        <f>IF('6.標準時間'!$C9140="","",'6.標準時間'!I9140)</f>
        <v/>
      </c>
      <c r="I9140" s="107" t="str">
        <f>IF(C9140="","",VLOOKUP($C9140,'7.工程別レート'!$C$6:$E$501,3,FALSE))</f>
        <v/>
      </c>
      <c r="J9140" s="108" t="str">
        <f>IF(C9140="","",VLOOKUP($C9140,'7.工程別レート'!$C$6:$E$501,2,FALSE))</f>
        <v/>
      </c>
      <c r="K9140" s="195" t="str">
        <f t="shared" si="285"/>
        <v/>
      </c>
    </row>
    <row r="9141" spans="2:11" ht="18" customHeight="1">
      <c r="B9141" s="16" t="str">
        <f>IF('6.標準時間'!$B9141="","",'6.標準時間'!B9141)</f>
        <v/>
      </c>
      <c r="C9141" s="16" t="str">
        <f>IF('6.標準時間'!$C9141="","",'6.標準時間'!C9141)</f>
        <v/>
      </c>
      <c r="D9141" s="16" t="str">
        <f>IF('6.標準時間'!$C9141="","",'6.標準時間'!E9141)</f>
        <v/>
      </c>
      <c r="E9141" s="171" t="str">
        <f>IF('6.標準時間'!$C9141="","",'6.標準時間'!F9141)</f>
        <v/>
      </c>
      <c r="F9141" s="15" t="str">
        <f t="shared" si="284"/>
        <v/>
      </c>
      <c r="G9141" s="142" t="str">
        <f>IF('6.標準時間'!$C9141="","",'6.標準時間'!H9141)</f>
        <v/>
      </c>
      <c r="H9141" s="142" t="str">
        <f>IF('6.標準時間'!$C9141="","",'6.標準時間'!I9141)</f>
        <v/>
      </c>
      <c r="I9141" s="107" t="str">
        <f>IF(C9141="","",VLOOKUP($C9141,'7.工程別レート'!$C$6:$E$501,3,FALSE))</f>
        <v/>
      </c>
      <c r="J9141" s="108" t="str">
        <f>IF(C9141="","",VLOOKUP($C9141,'7.工程別レート'!$C$6:$E$501,2,FALSE))</f>
        <v/>
      </c>
      <c r="K9141" s="195" t="str">
        <f t="shared" si="285"/>
        <v/>
      </c>
    </row>
    <row r="9142" spans="2:11" ht="18" customHeight="1">
      <c r="B9142" s="16" t="str">
        <f>IF('6.標準時間'!$B9142="","",'6.標準時間'!B9142)</f>
        <v/>
      </c>
      <c r="C9142" s="16" t="str">
        <f>IF('6.標準時間'!$C9142="","",'6.標準時間'!C9142)</f>
        <v/>
      </c>
      <c r="D9142" s="16" t="str">
        <f>IF('6.標準時間'!$C9142="","",'6.標準時間'!E9142)</f>
        <v/>
      </c>
      <c r="E9142" s="171" t="str">
        <f>IF('6.標準時間'!$C9142="","",'6.標準時間'!F9142)</f>
        <v/>
      </c>
      <c r="F9142" s="15" t="str">
        <f t="shared" si="284"/>
        <v/>
      </c>
      <c r="G9142" s="142" t="str">
        <f>IF('6.標準時間'!$C9142="","",'6.標準時間'!H9142)</f>
        <v/>
      </c>
      <c r="H9142" s="142" t="str">
        <f>IF('6.標準時間'!$C9142="","",'6.標準時間'!I9142)</f>
        <v/>
      </c>
      <c r="I9142" s="107" t="str">
        <f>IF(C9142="","",VLOOKUP($C9142,'7.工程別レート'!$C$6:$E$501,3,FALSE))</f>
        <v/>
      </c>
      <c r="J9142" s="108" t="str">
        <f>IF(C9142="","",VLOOKUP($C9142,'7.工程別レート'!$C$6:$E$501,2,FALSE))</f>
        <v/>
      </c>
      <c r="K9142" s="195" t="str">
        <f t="shared" si="285"/>
        <v/>
      </c>
    </row>
    <row r="9143" spans="2:11" ht="18" customHeight="1">
      <c r="B9143" s="16" t="str">
        <f>IF('6.標準時間'!$B9143="","",'6.標準時間'!B9143)</f>
        <v/>
      </c>
      <c r="C9143" s="16" t="str">
        <f>IF('6.標準時間'!$C9143="","",'6.標準時間'!C9143)</f>
        <v/>
      </c>
      <c r="D9143" s="16" t="str">
        <f>IF('6.標準時間'!$C9143="","",'6.標準時間'!E9143)</f>
        <v/>
      </c>
      <c r="E9143" s="171" t="str">
        <f>IF('6.標準時間'!$C9143="","",'6.標準時間'!F9143)</f>
        <v/>
      </c>
      <c r="F9143" s="15" t="str">
        <f t="shared" si="284"/>
        <v/>
      </c>
      <c r="G9143" s="142" t="str">
        <f>IF('6.標準時間'!$C9143="","",'6.標準時間'!H9143)</f>
        <v/>
      </c>
      <c r="H9143" s="142" t="str">
        <f>IF('6.標準時間'!$C9143="","",'6.標準時間'!I9143)</f>
        <v/>
      </c>
      <c r="I9143" s="107" t="str">
        <f>IF(C9143="","",VLOOKUP($C9143,'7.工程別レート'!$C$6:$E$501,3,FALSE))</f>
        <v/>
      </c>
      <c r="J9143" s="108" t="str">
        <f>IF(C9143="","",VLOOKUP($C9143,'7.工程別レート'!$C$6:$E$501,2,FALSE))</f>
        <v/>
      </c>
      <c r="K9143" s="195" t="str">
        <f t="shared" si="285"/>
        <v/>
      </c>
    </row>
    <row r="9144" spans="2:11" ht="18" customHeight="1">
      <c r="B9144" s="16" t="str">
        <f>IF('6.標準時間'!$B9144="","",'6.標準時間'!B9144)</f>
        <v/>
      </c>
      <c r="C9144" s="16" t="str">
        <f>IF('6.標準時間'!$C9144="","",'6.標準時間'!C9144)</f>
        <v/>
      </c>
      <c r="D9144" s="16" t="str">
        <f>IF('6.標準時間'!$C9144="","",'6.標準時間'!E9144)</f>
        <v/>
      </c>
      <c r="E9144" s="171" t="str">
        <f>IF('6.標準時間'!$C9144="","",'6.標準時間'!F9144)</f>
        <v/>
      </c>
      <c r="F9144" s="15" t="str">
        <f t="shared" si="284"/>
        <v/>
      </c>
      <c r="G9144" s="142" t="str">
        <f>IF('6.標準時間'!$C9144="","",'6.標準時間'!H9144)</f>
        <v/>
      </c>
      <c r="H9144" s="142" t="str">
        <f>IF('6.標準時間'!$C9144="","",'6.標準時間'!I9144)</f>
        <v/>
      </c>
      <c r="I9144" s="107" t="str">
        <f>IF(C9144="","",VLOOKUP($C9144,'7.工程別レート'!$C$6:$E$501,3,FALSE))</f>
        <v/>
      </c>
      <c r="J9144" s="108" t="str">
        <f>IF(C9144="","",VLOOKUP($C9144,'7.工程別レート'!$C$6:$E$501,2,FALSE))</f>
        <v/>
      </c>
      <c r="K9144" s="195" t="str">
        <f t="shared" si="285"/>
        <v/>
      </c>
    </row>
    <row r="9145" spans="2:11" ht="18" customHeight="1">
      <c r="B9145" s="16" t="str">
        <f>IF('6.標準時間'!$B9145="","",'6.標準時間'!B9145)</f>
        <v/>
      </c>
      <c r="C9145" s="16" t="str">
        <f>IF('6.標準時間'!$C9145="","",'6.標準時間'!C9145)</f>
        <v/>
      </c>
      <c r="D9145" s="16" t="str">
        <f>IF('6.標準時間'!$C9145="","",'6.標準時間'!E9145)</f>
        <v/>
      </c>
      <c r="E9145" s="171" t="str">
        <f>IF('6.標準時間'!$C9145="","",'6.標準時間'!F9145)</f>
        <v/>
      </c>
      <c r="F9145" s="15" t="str">
        <f t="shared" si="284"/>
        <v/>
      </c>
      <c r="G9145" s="142" t="str">
        <f>IF('6.標準時間'!$C9145="","",'6.標準時間'!H9145)</f>
        <v/>
      </c>
      <c r="H9145" s="142" t="str">
        <f>IF('6.標準時間'!$C9145="","",'6.標準時間'!I9145)</f>
        <v/>
      </c>
      <c r="I9145" s="107" t="str">
        <f>IF(C9145="","",VLOOKUP($C9145,'7.工程別レート'!$C$6:$E$501,3,FALSE))</f>
        <v/>
      </c>
      <c r="J9145" s="108" t="str">
        <f>IF(C9145="","",VLOOKUP($C9145,'7.工程別レート'!$C$6:$E$501,2,FALSE))</f>
        <v/>
      </c>
      <c r="K9145" s="195" t="str">
        <f t="shared" si="285"/>
        <v/>
      </c>
    </row>
    <row r="9146" spans="2:11" ht="18" customHeight="1">
      <c r="B9146" s="16" t="str">
        <f>IF('6.標準時間'!$B9146="","",'6.標準時間'!B9146)</f>
        <v/>
      </c>
      <c r="C9146" s="16" t="str">
        <f>IF('6.標準時間'!$C9146="","",'6.標準時間'!C9146)</f>
        <v/>
      </c>
      <c r="D9146" s="16" t="str">
        <f>IF('6.標準時間'!$C9146="","",'6.標準時間'!E9146)</f>
        <v/>
      </c>
      <c r="E9146" s="171" t="str">
        <f>IF('6.標準時間'!$C9146="","",'6.標準時間'!F9146)</f>
        <v/>
      </c>
      <c r="F9146" s="15" t="str">
        <f t="shared" si="284"/>
        <v/>
      </c>
      <c r="G9146" s="142" t="str">
        <f>IF('6.標準時間'!$C9146="","",'6.標準時間'!H9146)</f>
        <v/>
      </c>
      <c r="H9146" s="142" t="str">
        <f>IF('6.標準時間'!$C9146="","",'6.標準時間'!I9146)</f>
        <v/>
      </c>
      <c r="I9146" s="107" t="str">
        <f>IF(C9146="","",VLOOKUP($C9146,'7.工程別レート'!$C$6:$E$501,3,FALSE))</f>
        <v/>
      </c>
      <c r="J9146" s="108" t="str">
        <f>IF(C9146="","",VLOOKUP($C9146,'7.工程別レート'!$C$6:$E$501,2,FALSE))</f>
        <v/>
      </c>
      <c r="K9146" s="195" t="str">
        <f t="shared" si="285"/>
        <v/>
      </c>
    </row>
    <row r="9147" spans="2:11" ht="18" customHeight="1">
      <c r="B9147" s="16" t="str">
        <f>IF('6.標準時間'!$B9147="","",'6.標準時間'!B9147)</f>
        <v/>
      </c>
      <c r="C9147" s="16" t="str">
        <f>IF('6.標準時間'!$C9147="","",'6.標準時間'!C9147)</f>
        <v/>
      </c>
      <c r="D9147" s="16" t="str">
        <f>IF('6.標準時間'!$C9147="","",'6.標準時間'!E9147)</f>
        <v/>
      </c>
      <c r="E9147" s="171" t="str">
        <f>IF('6.標準時間'!$C9147="","",'6.標準時間'!F9147)</f>
        <v/>
      </c>
      <c r="F9147" s="15" t="str">
        <f t="shared" si="284"/>
        <v/>
      </c>
      <c r="G9147" s="142" t="str">
        <f>IF('6.標準時間'!$C9147="","",'6.標準時間'!H9147)</f>
        <v/>
      </c>
      <c r="H9147" s="142" t="str">
        <f>IF('6.標準時間'!$C9147="","",'6.標準時間'!I9147)</f>
        <v/>
      </c>
      <c r="I9147" s="107" t="str">
        <f>IF(C9147="","",VLOOKUP($C9147,'7.工程別レート'!$C$6:$E$501,3,FALSE))</f>
        <v/>
      </c>
      <c r="J9147" s="108" t="str">
        <f>IF(C9147="","",VLOOKUP($C9147,'7.工程別レート'!$C$6:$E$501,2,FALSE))</f>
        <v/>
      </c>
      <c r="K9147" s="195" t="str">
        <f t="shared" si="285"/>
        <v/>
      </c>
    </row>
    <row r="9148" spans="2:11" ht="18" customHeight="1">
      <c r="B9148" s="16" t="str">
        <f>IF('6.標準時間'!$B9148="","",'6.標準時間'!B9148)</f>
        <v/>
      </c>
      <c r="C9148" s="16" t="str">
        <f>IF('6.標準時間'!$C9148="","",'6.標準時間'!C9148)</f>
        <v/>
      </c>
      <c r="D9148" s="16" t="str">
        <f>IF('6.標準時間'!$C9148="","",'6.標準時間'!E9148)</f>
        <v/>
      </c>
      <c r="E9148" s="171" t="str">
        <f>IF('6.標準時間'!$C9148="","",'6.標準時間'!F9148)</f>
        <v/>
      </c>
      <c r="F9148" s="15" t="str">
        <f t="shared" si="284"/>
        <v/>
      </c>
      <c r="G9148" s="142" t="str">
        <f>IF('6.標準時間'!$C9148="","",'6.標準時間'!H9148)</f>
        <v/>
      </c>
      <c r="H9148" s="142" t="str">
        <f>IF('6.標準時間'!$C9148="","",'6.標準時間'!I9148)</f>
        <v/>
      </c>
      <c r="I9148" s="107" t="str">
        <f>IF(C9148="","",VLOOKUP($C9148,'7.工程別レート'!$C$6:$E$501,3,FALSE))</f>
        <v/>
      </c>
      <c r="J9148" s="108" t="str">
        <f>IF(C9148="","",VLOOKUP($C9148,'7.工程別レート'!$C$6:$E$501,2,FALSE))</f>
        <v/>
      </c>
      <c r="K9148" s="195" t="str">
        <f t="shared" si="285"/>
        <v/>
      </c>
    </row>
    <row r="9149" spans="2:11" ht="18" customHeight="1">
      <c r="B9149" s="16" t="str">
        <f>IF('6.標準時間'!$B9149="","",'6.標準時間'!B9149)</f>
        <v/>
      </c>
      <c r="C9149" s="16" t="str">
        <f>IF('6.標準時間'!$C9149="","",'6.標準時間'!C9149)</f>
        <v/>
      </c>
      <c r="D9149" s="16" t="str">
        <f>IF('6.標準時間'!$C9149="","",'6.標準時間'!E9149)</f>
        <v/>
      </c>
      <c r="E9149" s="171" t="str">
        <f>IF('6.標準時間'!$C9149="","",'6.標準時間'!F9149)</f>
        <v/>
      </c>
      <c r="F9149" s="15" t="str">
        <f t="shared" si="284"/>
        <v/>
      </c>
      <c r="G9149" s="142" t="str">
        <f>IF('6.標準時間'!$C9149="","",'6.標準時間'!H9149)</f>
        <v/>
      </c>
      <c r="H9149" s="142" t="str">
        <f>IF('6.標準時間'!$C9149="","",'6.標準時間'!I9149)</f>
        <v/>
      </c>
      <c r="I9149" s="107" t="str">
        <f>IF(C9149="","",VLOOKUP($C9149,'7.工程別レート'!$C$6:$E$501,3,FALSE))</f>
        <v/>
      </c>
      <c r="J9149" s="108" t="str">
        <f>IF(C9149="","",VLOOKUP($C9149,'7.工程別レート'!$C$6:$E$501,2,FALSE))</f>
        <v/>
      </c>
      <c r="K9149" s="195" t="str">
        <f t="shared" si="285"/>
        <v/>
      </c>
    </row>
    <row r="9150" spans="2:11" ht="18" customHeight="1">
      <c r="B9150" s="16" t="str">
        <f>IF('6.標準時間'!$B9150="","",'6.標準時間'!B9150)</f>
        <v/>
      </c>
      <c r="C9150" s="16" t="str">
        <f>IF('6.標準時間'!$C9150="","",'6.標準時間'!C9150)</f>
        <v/>
      </c>
      <c r="D9150" s="16" t="str">
        <f>IF('6.標準時間'!$C9150="","",'6.標準時間'!E9150)</f>
        <v/>
      </c>
      <c r="E9150" s="171" t="str">
        <f>IF('6.標準時間'!$C9150="","",'6.標準時間'!F9150)</f>
        <v/>
      </c>
      <c r="F9150" s="15" t="str">
        <f t="shared" si="284"/>
        <v/>
      </c>
      <c r="G9150" s="142" t="str">
        <f>IF('6.標準時間'!$C9150="","",'6.標準時間'!H9150)</f>
        <v/>
      </c>
      <c r="H9150" s="142" t="str">
        <f>IF('6.標準時間'!$C9150="","",'6.標準時間'!I9150)</f>
        <v/>
      </c>
      <c r="I9150" s="107" t="str">
        <f>IF(C9150="","",VLOOKUP($C9150,'7.工程別レート'!$C$6:$E$501,3,FALSE))</f>
        <v/>
      </c>
      <c r="J9150" s="108" t="str">
        <f>IF(C9150="","",VLOOKUP($C9150,'7.工程別レート'!$C$6:$E$501,2,FALSE))</f>
        <v/>
      </c>
      <c r="K9150" s="195" t="str">
        <f t="shared" si="285"/>
        <v/>
      </c>
    </row>
    <row r="9151" spans="2:11" ht="18" customHeight="1">
      <c r="B9151" s="16" t="str">
        <f>IF('6.標準時間'!$B9151="","",'6.標準時間'!B9151)</f>
        <v/>
      </c>
      <c r="C9151" s="16" t="str">
        <f>IF('6.標準時間'!$C9151="","",'6.標準時間'!C9151)</f>
        <v/>
      </c>
      <c r="D9151" s="16" t="str">
        <f>IF('6.標準時間'!$C9151="","",'6.標準時間'!E9151)</f>
        <v/>
      </c>
      <c r="E9151" s="171" t="str">
        <f>IF('6.標準時間'!$C9151="","",'6.標準時間'!F9151)</f>
        <v/>
      </c>
      <c r="F9151" s="15" t="str">
        <f t="shared" si="284"/>
        <v/>
      </c>
      <c r="G9151" s="142" t="str">
        <f>IF('6.標準時間'!$C9151="","",'6.標準時間'!H9151)</f>
        <v/>
      </c>
      <c r="H9151" s="142" t="str">
        <f>IF('6.標準時間'!$C9151="","",'6.標準時間'!I9151)</f>
        <v/>
      </c>
      <c r="I9151" s="107" t="str">
        <f>IF(C9151="","",VLOOKUP($C9151,'7.工程別レート'!$C$6:$E$501,3,FALSE))</f>
        <v/>
      </c>
      <c r="J9151" s="108" t="str">
        <f>IF(C9151="","",VLOOKUP($C9151,'7.工程別レート'!$C$6:$E$501,2,FALSE))</f>
        <v/>
      </c>
      <c r="K9151" s="195" t="str">
        <f t="shared" si="285"/>
        <v/>
      </c>
    </row>
    <row r="9152" spans="2:11" ht="18" customHeight="1">
      <c r="B9152" s="16" t="str">
        <f>IF('6.標準時間'!$B9152="","",'6.標準時間'!B9152)</f>
        <v/>
      </c>
      <c r="C9152" s="16" t="str">
        <f>IF('6.標準時間'!$C9152="","",'6.標準時間'!C9152)</f>
        <v/>
      </c>
      <c r="D9152" s="16" t="str">
        <f>IF('6.標準時間'!$C9152="","",'6.標準時間'!E9152)</f>
        <v/>
      </c>
      <c r="E9152" s="171" t="str">
        <f>IF('6.標準時間'!$C9152="","",'6.標準時間'!F9152)</f>
        <v/>
      </c>
      <c r="F9152" s="15" t="str">
        <f t="shared" si="284"/>
        <v/>
      </c>
      <c r="G9152" s="142" t="str">
        <f>IF('6.標準時間'!$C9152="","",'6.標準時間'!H9152)</f>
        <v/>
      </c>
      <c r="H9152" s="142" t="str">
        <f>IF('6.標準時間'!$C9152="","",'6.標準時間'!I9152)</f>
        <v/>
      </c>
      <c r="I9152" s="107" t="str">
        <f>IF(C9152="","",VLOOKUP($C9152,'7.工程別レート'!$C$6:$E$501,3,FALSE))</f>
        <v/>
      </c>
      <c r="J9152" s="108" t="str">
        <f>IF(C9152="","",VLOOKUP($C9152,'7.工程別レート'!$C$6:$E$501,2,FALSE))</f>
        <v/>
      </c>
      <c r="K9152" s="195" t="str">
        <f t="shared" si="285"/>
        <v/>
      </c>
    </row>
    <row r="9153" spans="2:11" ht="18" customHeight="1">
      <c r="B9153" s="16" t="str">
        <f>IF('6.標準時間'!$B9153="","",'6.標準時間'!B9153)</f>
        <v/>
      </c>
      <c r="C9153" s="16" t="str">
        <f>IF('6.標準時間'!$C9153="","",'6.標準時間'!C9153)</f>
        <v/>
      </c>
      <c r="D9153" s="16" t="str">
        <f>IF('6.標準時間'!$C9153="","",'6.標準時間'!E9153)</f>
        <v/>
      </c>
      <c r="E9153" s="171" t="str">
        <f>IF('6.標準時間'!$C9153="","",'6.標準時間'!F9153)</f>
        <v/>
      </c>
      <c r="F9153" s="15" t="str">
        <f t="shared" si="284"/>
        <v/>
      </c>
      <c r="G9153" s="142" t="str">
        <f>IF('6.標準時間'!$C9153="","",'6.標準時間'!H9153)</f>
        <v/>
      </c>
      <c r="H9153" s="142" t="str">
        <f>IF('6.標準時間'!$C9153="","",'6.標準時間'!I9153)</f>
        <v/>
      </c>
      <c r="I9153" s="107" t="str">
        <f>IF(C9153="","",VLOOKUP($C9153,'7.工程別レート'!$C$6:$E$501,3,FALSE))</f>
        <v/>
      </c>
      <c r="J9153" s="108" t="str">
        <f>IF(C9153="","",VLOOKUP($C9153,'7.工程別レート'!$C$6:$E$501,2,FALSE))</f>
        <v/>
      </c>
      <c r="K9153" s="195" t="str">
        <f t="shared" si="285"/>
        <v/>
      </c>
    </row>
    <row r="9154" spans="2:11" ht="18" customHeight="1">
      <c r="B9154" s="16" t="str">
        <f>IF('6.標準時間'!$B9154="","",'6.標準時間'!B9154)</f>
        <v/>
      </c>
      <c r="C9154" s="16" t="str">
        <f>IF('6.標準時間'!$C9154="","",'6.標準時間'!C9154)</f>
        <v/>
      </c>
      <c r="D9154" s="16" t="str">
        <f>IF('6.標準時間'!$C9154="","",'6.標準時間'!E9154)</f>
        <v/>
      </c>
      <c r="E9154" s="171" t="str">
        <f>IF('6.標準時間'!$C9154="","",'6.標準時間'!F9154)</f>
        <v/>
      </c>
      <c r="F9154" s="15" t="str">
        <f t="shared" si="284"/>
        <v/>
      </c>
      <c r="G9154" s="142" t="str">
        <f>IF('6.標準時間'!$C9154="","",'6.標準時間'!H9154)</f>
        <v/>
      </c>
      <c r="H9154" s="142" t="str">
        <f>IF('6.標準時間'!$C9154="","",'6.標準時間'!I9154)</f>
        <v/>
      </c>
      <c r="I9154" s="107" t="str">
        <f>IF(C9154="","",VLOOKUP($C9154,'7.工程別レート'!$C$6:$E$501,3,FALSE))</f>
        <v/>
      </c>
      <c r="J9154" s="108" t="str">
        <f>IF(C9154="","",VLOOKUP($C9154,'7.工程別レート'!$C$6:$E$501,2,FALSE))</f>
        <v/>
      </c>
      <c r="K9154" s="195" t="str">
        <f t="shared" si="285"/>
        <v/>
      </c>
    </row>
    <row r="9155" spans="2:11" ht="18" customHeight="1">
      <c r="B9155" s="16" t="str">
        <f>IF('6.標準時間'!$B9155="","",'6.標準時間'!B9155)</f>
        <v/>
      </c>
      <c r="C9155" s="16" t="str">
        <f>IF('6.標準時間'!$C9155="","",'6.標準時間'!C9155)</f>
        <v/>
      </c>
      <c r="D9155" s="16" t="str">
        <f>IF('6.標準時間'!$C9155="","",'6.標準時間'!E9155)</f>
        <v/>
      </c>
      <c r="E9155" s="171" t="str">
        <f>IF('6.標準時間'!$C9155="","",'6.標準時間'!F9155)</f>
        <v/>
      </c>
      <c r="F9155" s="15" t="str">
        <f t="shared" si="284"/>
        <v/>
      </c>
      <c r="G9155" s="142" t="str">
        <f>IF('6.標準時間'!$C9155="","",'6.標準時間'!H9155)</f>
        <v/>
      </c>
      <c r="H9155" s="142" t="str">
        <f>IF('6.標準時間'!$C9155="","",'6.標準時間'!I9155)</f>
        <v/>
      </c>
      <c r="I9155" s="107" t="str">
        <f>IF(C9155="","",VLOOKUP($C9155,'7.工程別レート'!$C$6:$E$501,3,FALSE))</f>
        <v/>
      </c>
      <c r="J9155" s="108" t="str">
        <f>IF(C9155="","",VLOOKUP($C9155,'7.工程別レート'!$C$6:$E$501,2,FALSE))</f>
        <v/>
      </c>
      <c r="K9155" s="195" t="str">
        <f t="shared" si="285"/>
        <v/>
      </c>
    </row>
    <row r="9156" spans="2:11" ht="18" customHeight="1">
      <c r="B9156" s="16" t="str">
        <f>IF('6.標準時間'!$B9156="","",'6.標準時間'!B9156)</f>
        <v/>
      </c>
      <c r="C9156" s="16" t="str">
        <f>IF('6.標準時間'!$C9156="","",'6.標準時間'!C9156)</f>
        <v/>
      </c>
      <c r="D9156" s="16" t="str">
        <f>IF('6.標準時間'!$C9156="","",'6.標準時間'!E9156)</f>
        <v/>
      </c>
      <c r="E9156" s="171" t="str">
        <f>IF('6.標準時間'!$C9156="","",'6.標準時間'!F9156)</f>
        <v/>
      </c>
      <c r="F9156" s="15" t="str">
        <f t="shared" si="284"/>
        <v/>
      </c>
      <c r="G9156" s="142" t="str">
        <f>IF('6.標準時間'!$C9156="","",'6.標準時間'!H9156)</f>
        <v/>
      </c>
      <c r="H9156" s="142" t="str">
        <f>IF('6.標準時間'!$C9156="","",'6.標準時間'!I9156)</f>
        <v/>
      </c>
      <c r="I9156" s="107" t="str">
        <f>IF(C9156="","",VLOOKUP($C9156,'7.工程別レート'!$C$6:$E$501,3,FALSE))</f>
        <v/>
      </c>
      <c r="J9156" s="108" t="str">
        <f>IF(C9156="","",VLOOKUP($C9156,'7.工程別レート'!$C$6:$E$501,2,FALSE))</f>
        <v/>
      </c>
      <c r="K9156" s="195" t="str">
        <f t="shared" si="285"/>
        <v/>
      </c>
    </row>
    <row r="9157" spans="2:11" ht="18" customHeight="1">
      <c r="B9157" s="16" t="str">
        <f>IF('6.標準時間'!$B9157="","",'6.標準時間'!B9157)</f>
        <v/>
      </c>
      <c r="C9157" s="16" t="str">
        <f>IF('6.標準時間'!$C9157="","",'6.標準時間'!C9157)</f>
        <v/>
      </c>
      <c r="D9157" s="16" t="str">
        <f>IF('6.標準時間'!$C9157="","",'6.標準時間'!E9157)</f>
        <v/>
      </c>
      <c r="E9157" s="171" t="str">
        <f>IF('6.標準時間'!$C9157="","",'6.標準時間'!F9157)</f>
        <v/>
      </c>
      <c r="F9157" s="15" t="str">
        <f t="shared" si="284"/>
        <v/>
      </c>
      <c r="G9157" s="142" t="str">
        <f>IF('6.標準時間'!$C9157="","",'6.標準時間'!H9157)</f>
        <v/>
      </c>
      <c r="H9157" s="142" t="str">
        <f>IF('6.標準時間'!$C9157="","",'6.標準時間'!I9157)</f>
        <v/>
      </c>
      <c r="I9157" s="107" t="str">
        <f>IF(C9157="","",VLOOKUP($C9157,'7.工程別レート'!$C$6:$E$501,3,FALSE))</f>
        <v/>
      </c>
      <c r="J9157" s="108" t="str">
        <f>IF(C9157="","",VLOOKUP($C9157,'7.工程別レート'!$C$6:$E$501,2,FALSE))</f>
        <v/>
      </c>
      <c r="K9157" s="195" t="str">
        <f t="shared" si="285"/>
        <v/>
      </c>
    </row>
    <row r="9158" spans="2:11" ht="18" customHeight="1">
      <c r="B9158" s="16" t="str">
        <f>IF('6.標準時間'!$B9158="","",'6.標準時間'!B9158)</f>
        <v/>
      </c>
      <c r="C9158" s="16" t="str">
        <f>IF('6.標準時間'!$C9158="","",'6.標準時間'!C9158)</f>
        <v/>
      </c>
      <c r="D9158" s="16" t="str">
        <f>IF('6.標準時間'!$C9158="","",'6.標準時間'!E9158)</f>
        <v/>
      </c>
      <c r="E9158" s="171" t="str">
        <f>IF('6.標準時間'!$C9158="","",'6.標準時間'!F9158)</f>
        <v/>
      </c>
      <c r="F9158" s="15" t="str">
        <f t="shared" ref="F9158:F9221" si="286">C9158&amp;D9158</f>
        <v/>
      </c>
      <c r="G9158" s="142" t="str">
        <f>IF('6.標準時間'!$C9158="","",'6.標準時間'!H9158)</f>
        <v/>
      </c>
      <c r="H9158" s="142" t="str">
        <f>IF('6.標準時間'!$C9158="","",'6.標準時間'!I9158)</f>
        <v/>
      </c>
      <c r="I9158" s="107" t="str">
        <f>IF(C9158="","",VLOOKUP($C9158,'7.工程別レート'!$C$6:$E$501,3,FALSE))</f>
        <v/>
      </c>
      <c r="J9158" s="108" t="str">
        <f>IF(C9158="","",VLOOKUP($C9158,'7.工程別レート'!$C$6:$E$501,2,FALSE))</f>
        <v/>
      </c>
      <c r="K9158" s="195" t="str">
        <f t="shared" si="285"/>
        <v/>
      </c>
    </row>
    <row r="9159" spans="2:11" ht="18" customHeight="1">
      <c r="B9159" s="16" t="str">
        <f>IF('6.標準時間'!$B9159="","",'6.標準時間'!B9159)</f>
        <v/>
      </c>
      <c r="C9159" s="16" t="str">
        <f>IF('6.標準時間'!$C9159="","",'6.標準時間'!C9159)</f>
        <v/>
      </c>
      <c r="D9159" s="16" t="str">
        <f>IF('6.標準時間'!$C9159="","",'6.標準時間'!E9159)</f>
        <v/>
      </c>
      <c r="E9159" s="171" t="str">
        <f>IF('6.標準時間'!$C9159="","",'6.標準時間'!F9159)</f>
        <v/>
      </c>
      <c r="F9159" s="15" t="str">
        <f t="shared" si="286"/>
        <v/>
      </c>
      <c r="G9159" s="142" t="str">
        <f>IF('6.標準時間'!$C9159="","",'6.標準時間'!H9159)</f>
        <v/>
      </c>
      <c r="H9159" s="142" t="str">
        <f>IF('6.標準時間'!$C9159="","",'6.標準時間'!I9159)</f>
        <v/>
      </c>
      <c r="I9159" s="107" t="str">
        <f>IF(C9159="","",VLOOKUP($C9159,'7.工程別レート'!$C$6:$E$501,3,FALSE))</f>
        <v/>
      </c>
      <c r="J9159" s="108" t="str">
        <f>IF(C9159="","",VLOOKUP($C9159,'7.工程別レート'!$C$6:$E$501,2,FALSE))</f>
        <v/>
      </c>
      <c r="K9159" s="195" t="str">
        <f t="shared" ref="K9159:K9222" si="287">IF(ISERROR((G9159*I9159)+(H9159*J9159)),"",(G9159*I9159)+(H9159*J9159))</f>
        <v/>
      </c>
    </row>
    <row r="9160" spans="2:11" ht="18" customHeight="1">
      <c r="B9160" s="16" t="str">
        <f>IF('6.標準時間'!$B9160="","",'6.標準時間'!B9160)</f>
        <v/>
      </c>
      <c r="C9160" s="16" t="str">
        <f>IF('6.標準時間'!$C9160="","",'6.標準時間'!C9160)</f>
        <v/>
      </c>
      <c r="D9160" s="16" t="str">
        <f>IF('6.標準時間'!$C9160="","",'6.標準時間'!E9160)</f>
        <v/>
      </c>
      <c r="E9160" s="171" t="str">
        <f>IF('6.標準時間'!$C9160="","",'6.標準時間'!F9160)</f>
        <v/>
      </c>
      <c r="F9160" s="15" t="str">
        <f t="shared" si="286"/>
        <v/>
      </c>
      <c r="G9160" s="142" t="str">
        <f>IF('6.標準時間'!$C9160="","",'6.標準時間'!H9160)</f>
        <v/>
      </c>
      <c r="H9160" s="142" t="str">
        <f>IF('6.標準時間'!$C9160="","",'6.標準時間'!I9160)</f>
        <v/>
      </c>
      <c r="I9160" s="107" t="str">
        <f>IF(C9160="","",VLOOKUP($C9160,'7.工程別レート'!$C$6:$E$501,3,FALSE))</f>
        <v/>
      </c>
      <c r="J9160" s="108" t="str">
        <f>IF(C9160="","",VLOOKUP($C9160,'7.工程別レート'!$C$6:$E$501,2,FALSE))</f>
        <v/>
      </c>
      <c r="K9160" s="195" t="str">
        <f t="shared" si="287"/>
        <v/>
      </c>
    </row>
    <row r="9161" spans="2:11" ht="18" customHeight="1">
      <c r="B9161" s="16" t="str">
        <f>IF('6.標準時間'!$B9161="","",'6.標準時間'!B9161)</f>
        <v/>
      </c>
      <c r="C9161" s="16" t="str">
        <f>IF('6.標準時間'!$C9161="","",'6.標準時間'!C9161)</f>
        <v/>
      </c>
      <c r="D9161" s="16" t="str">
        <f>IF('6.標準時間'!$C9161="","",'6.標準時間'!E9161)</f>
        <v/>
      </c>
      <c r="E9161" s="171" t="str">
        <f>IF('6.標準時間'!$C9161="","",'6.標準時間'!F9161)</f>
        <v/>
      </c>
      <c r="F9161" s="15" t="str">
        <f t="shared" si="286"/>
        <v/>
      </c>
      <c r="G9161" s="142" t="str">
        <f>IF('6.標準時間'!$C9161="","",'6.標準時間'!H9161)</f>
        <v/>
      </c>
      <c r="H9161" s="142" t="str">
        <f>IF('6.標準時間'!$C9161="","",'6.標準時間'!I9161)</f>
        <v/>
      </c>
      <c r="I9161" s="107" t="str">
        <f>IF(C9161="","",VLOOKUP($C9161,'7.工程別レート'!$C$6:$E$501,3,FALSE))</f>
        <v/>
      </c>
      <c r="J9161" s="108" t="str">
        <f>IF(C9161="","",VLOOKUP($C9161,'7.工程別レート'!$C$6:$E$501,2,FALSE))</f>
        <v/>
      </c>
      <c r="K9161" s="195" t="str">
        <f t="shared" si="287"/>
        <v/>
      </c>
    </row>
    <row r="9162" spans="2:11" ht="18" customHeight="1">
      <c r="B9162" s="16" t="str">
        <f>IF('6.標準時間'!$B9162="","",'6.標準時間'!B9162)</f>
        <v/>
      </c>
      <c r="C9162" s="16" t="str">
        <f>IF('6.標準時間'!$C9162="","",'6.標準時間'!C9162)</f>
        <v/>
      </c>
      <c r="D9162" s="16" t="str">
        <f>IF('6.標準時間'!$C9162="","",'6.標準時間'!E9162)</f>
        <v/>
      </c>
      <c r="E9162" s="171" t="str">
        <f>IF('6.標準時間'!$C9162="","",'6.標準時間'!F9162)</f>
        <v/>
      </c>
      <c r="F9162" s="15" t="str">
        <f t="shared" si="286"/>
        <v/>
      </c>
      <c r="G9162" s="142" t="str">
        <f>IF('6.標準時間'!$C9162="","",'6.標準時間'!H9162)</f>
        <v/>
      </c>
      <c r="H9162" s="142" t="str">
        <f>IF('6.標準時間'!$C9162="","",'6.標準時間'!I9162)</f>
        <v/>
      </c>
      <c r="I9162" s="107" t="str">
        <f>IF(C9162="","",VLOOKUP($C9162,'7.工程別レート'!$C$6:$E$501,3,FALSE))</f>
        <v/>
      </c>
      <c r="J9162" s="108" t="str">
        <f>IF(C9162="","",VLOOKUP($C9162,'7.工程別レート'!$C$6:$E$501,2,FALSE))</f>
        <v/>
      </c>
      <c r="K9162" s="195" t="str">
        <f t="shared" si="287"/>
        <v/>
      </c>
    </row>
    <row r="9163" spans="2:11" ht="18" customHeight="1">
      <c r="B9163" s="16" t="str">
        <f>IF('6.標準時間'!$B9163="","",'6.標準時間'!B9163)</f>
        <v/>
      </c>
      <c r="C9163" s="16" t="str">
        <f>IF('6.標準時間'!$C9163="","",'6.標準時間'!C9163)</f>
        <v/>
      </c>
      <c r="D9163" s="16" t="str">
        <f>IF('6.標準時間'!$C9163="","",'6.標準時間'!E9163)</f>
        <v/>
      </c>
      <c r="E9163" s="171" t="str">
        <f>IF('6.標準時間'!$C9163="","",'6.標準時間'!F9163)</f>
        <v/>
      </c>
      <c r="F9163" s="15" t="str">
        <f t="shared" si="286"/>
        <v/>
      </c>
      <c r="G9163" s="142" t="str">
        <f>IF('6.標準時間'!$C9163="","",'6.標準時間'!H9163)</f>
        <v/>
      </c>
      <c r="H9163" s="142" t="str">
        <f>IF('6.標準時間'!$C9163="","",'6.標準時間'!I9163)</f>
        <v/>
      </c>
      <c r="I9163" s="107" t="str">
        <f>IF(C9163="","",VLOOKUP($C9163,'7.工程別レート'!$C$6:$E$501,3,FALSE))</f>
        <v/>
      </c>
      <c r="J9163" s="108" t="str">
        <f>IF(C9163="","",VLOOKUP($C9163,'7.工程別レート'!$C$6:$E$501,2,FALSE))</f>
        <v/>
      </c>
      <c r="K9163" s="195" t="str">
        <f t="shared" si="287"/>
        <v/>
      </c>
    </row>
    <row r="9164" spans="2:11" ht="18" customHeight="1">
      <c r="B9164" s="16" t="str">
        <f>IF('6.標準時間'!$B9164="","",'6.標準時間'!B9164)</f>
        <v/>
      </c>
      <c r="C9164" s="16" t="str">
        <f>IF('6.標準時間'!$C9164="","",'6.標準時間'!C9164)</f>
        <v/>
      </c>
      <c r="D9164" s="16" t="str">
        <f>IF('6.標準時間'!$C9164="","",'6.標準時間'!E9164)</f>
        <v/>
      </c>
      <c r="E9164" s="171" t="str">
        <f>IF('6.標準時間'!$C9164="","",'6.標準時間'!F9164)</f>
        <v/>
      </c>
      <c r="F9164" s="15" t="str">
        <f t="shared" si="286"/>
        <v/>
      </c>
      <c r="G9164" s="142" t="str">
        <f>IF('6.標準時間'!$C9164="","",'6.標準時間'!H9164)</f>
        <v/>
      </c>
      <c r="H9164" s="142" t="str">
        <f>IF('6.標準時間'!$C9164="","",'6.標準時間'!I9164)</f>
        <v/>
      </c>
      <c r="I9164" s="107" t="str">
        <f>IF(C9164="","",VLOOKUP($C9164,'7.工程別レート'!$C$6:$E$501,3,FALSE))</f>
        <v/>
      </c>
      <c r="J9164" s="108" t="str">
        <f>IF(C9164="","",VLOOKUP($C9164,'7.工程別レート'!$C$6:$E$501,2,FALSE))</f>
        <v/>
      </c>
      <c r="K9164" s="195" t="str">
        <f t="shared" si="287"/>
        <v/>
      </c>
    </row>
    <row r="9165" spans="2:11" ht="18" customHeight="1">
      <c r="B9165" s="16" t="str">
        <f>IF('6.標準時間'!$B9165="","",'6.標準時間'!B9165)</f>
        <v/>
      </c>
      <c r="C9165" s="16" t="str">
        <f>IF('6.標準時間'!$C9165="","",'6.標準時間'!C9165)</f>
        <v/>
      </c>
      <c r="D9165" s="16" t="str">
        <f>IF('6.標準時間'!$C9165="","",'6.標準時間'!E9165)</f>
        <v/>
      </c>
      <c r="E9165" s="171" t="str">
        <f>IF('6.標準時間'!$C9165="","",'6.標準時間'!F9165)</f>
        <v/>
      </c>
      <c r="F9165" s="15" t="str">
        <f t="shared" si="286"/>
        <v/>
      </c>
      <c r="G9165" s="142" t="str">
        <f>IF('6.標準時間'!$C9165="","",'6.標準時間'!H9165)</f>
        <v/>
      </c>
      <c r="H9165" s="142" t="str">
        <f>IF('6.標準時間'!$C9165="","",'6.標準時間'!I9165)</f>
        <v/>
      </c>
      <c r="I9165" s="107" t="str">
        <f>IF(C9165="","",VLOOKUP($C9165,'7.工程別レート'!$C$6:$E$501,3,FALSE))</f>
        <v/>
      </c>
      <c r="J9165" s="108" t="str">
        <f>IF(C9165="","",VLOOKUP($C9165,'7.工程別レート'!$C$6:$E$501,2,FALSE))</f>
        <v/>
      </c>
      <c r="K9165" s="195" t="str">
        <f t="shared" si="287"/>
        <v/>
      </c>
    </row>
    <row r="9166" spans="2:11" ht="18" customHeight="1">
      <c r="B9166" s="16" t="str">
        <f>IF('6.標準時間'!$B9166="","",'6.標準時間'!B9166)</f>
        <v/>
      </c>
      <c r="C9166" s="16" t="str">
        <f>IF('6.標準時間'!$C9166="","",'6.標準時間'!C9166)</f>
        <v/>
      </c>
      <c r="D9166" s="16" t="str">
        <f>IF('6.標準時間'!$C9166="","",'6.標準時間'!E9166)</f>
        <v/>
      </c>
      <c r="E9166" s="171" t="str">
        <f>IF('6.標準時間'!$C9166="","",'6.標準時間'!F9166)</f>
        <v/>
      </c>
      <c r="F9166" s="15" t="str">
        <f t="shared" si="286"/>
        <v/>
      </c>
      <c r="G9166" s="142" t="str">
        <f>IF('6.標準時間'!$C9166="","",'6.標準時間'!H9166)</f>
        <v/>
      </c>
      <c r="H9166" s="142" t="str">
        <f>IF('6.標準時間'!$C9166="","",'6.標準時間'!I9166)</f>
        <v/>
      </c>
      <c r="I9166" s="107" t="str">
        <f>IF(C9166="","",VLOOKUP($C9166,'7.工程別レート'!$C$6:$E$501,3,FALSE))</f>
        <v/>
      </c>
      <c r="J9166" s="108" t="str">
        <f>IF(C9166="","",VLOOKUP($C9166,'7.工程別レート'!$C$6:$E$501,2,FALSE))</f>
        <v/>
      </c>
      <c r="K9166" s="195" t="str">
        <f t="shared" si="287"/>
        <v/>
      </c>
    </row>
    <row r="9167" spans="2:11" ht="18" customHeight="1">
      <c r="B9167" s="16" t="str">
        <f>IF('6.標準時間'!$B9167="","",'6.標準時間'!B9167)</f>
        <v/>
      </c>
      <c r="C9167" s="16" t="str">
        <f>IF('6.標準時間'!$C9167="","",'6.標準時間'!C9167)</f>
        <v/>
      </c>
      <c r="D9167" s="16" t="str">
        <f>IF('6.標準時間'!$C9167="","",'6.標準時間'!E9167)</f>
        <v/>
      </c>
      <c r="E9167" s="171" t="str">
        <f>IF('6.標準時間'!$C9167="","",'6.標準時間'!F9167)</f>
        <v/>
      </c>
      <c r="F9167" s="15" t="str">
        <f t="shared" si="286"/>
        <v/>
      </c>
      <c r="G9167" s="142" t="str">
        <f>IF('6.標準時間'!$C9167="","",'6.標準時間'!H9167)</f>
        <v/>
      </c>
      <c r="H9167" s="142" t="str">
        <f>IF('6.標準時間'!$C9167="","",'6.標準時間'!I9167)</f>
        <v/>
      </c>
      <c r="I9167" s="107" t="str">
        <f>IF(C9167="","",VLOOKUP($C9167,'7.工程別レート'!$C$6:$E$501,3,FALSE))</f>
        <v/>
      </c>
      <c r="J9167" s="108" t="str">
        <f>IF(C9167="","",VLOOKUP($C9167,'7.工程別レート'!$C$6:$E$501,2,FALSE))</f>
        <v/>
      </c>
      <c r="K9167" s="195" t="str">
        <f t="shared" si="287"/>
        <v/>
      </c>
    </row>
    <row r="9168" spans="2:11" ht="18" customHeight="1">
      <c r="B9168" s="16" t="str">
        <f>IF('6.標準時間'!$B9168="","",'6.標準時間'!B9168)</f>
        <v/>
      </c>
      <c r="C9168" s="16" t="str">
        <f>IF('6.標準時間'!$C9168="","",'6.標準時間'!C9168)</f>
        <v/>
      </c>
      <c r="D9168" s="16" t="str">
        <f>IF('6.標準時間'!$C9168="","",'6.標準時間'!E9168)</f>
        <v/>
      </c>
      <c r="E9168" s="171" t="str">
        <f>IF('6.標準時間'!$C9168="","",'6.標準時間'!F9168)</f>
        <v/>
      </c>
      <c r="F9168" s="15" t="str">
        <f t="shared" si="286"/>
        <v/>
      </c>
      <c r="G9168" s="142" t="str">
        <f>IF('6.標準時間'!$C9168="","",'6.標準時間'!H9168)</f>
        <v/>
      </c>
      <c r="H9168" s="142" t="str">
        <f>IF('6.標準時間'!$C9168="","",'6.標準時間'!I9168)</f>
        <v/>
      </c>
      <c r="I9168" s="107" t="str">
        <f>IF(C9168="","",VLOOKUP($C9168,'7.工程別レート'!$C$6:$E$501,3,FALSE))</f>
        <v/>
      </c>
      <c r="J9168" s="108" t="str">
        <f>IF(C9168="","",VLOOKUP($C9168,'7.工程別レート'!$C$6:$E$501,2,FALSE))</f>
        <v/>
      </c>
      <c r="K9168" s="195" t="str">
        <f t="shared" si="287"/>
        <v/>
      </c>
    </row>
    <row r="9169" spans="2:11" ht="18" customHeight="1">
      <c r="B9169" s="16" t="str">
        <f>IF('6.標準時間'!$B9169="","",'6.標準時間'!B9169)</f>
        <v/>
      </c>
      <c r="C9169" s="16" t="str">
        <f>IF('6.標準時間'!$C9169="","",'6.標準時間'!C9169)</f>
        <v/>
      </c>
      <c r="D9169" s="16" t="str">
        <f>IF('6.標準時間'!$C9169="","",'6.標準時間'!E9169)</f>
        <v/>
      </c>
      <c r="E9169" s="171" t="str">
        <f>IF('6.標準時間'!$C9169="","",'6.標準時間'!F9169)</f>
        <v/>
      </c>
      <c r="F9169" s="15" t="str">
        <f t="shared" si="286"/>
        <v/>
      </c>
      <c r="G9169" s="142" t="str">
        <f>IF('6.標準時間'!$C9169="","",'6.標準時間'!H9169)</f>
        <v/>
      </c>
      <c r="H9169" s="142" t="str">
        <f>IF('6.標準時間'!$C9169="","",'6.標準時間'!I9169)</f>
        <v/>
      </c>
      <c r="I9169" s="107" t="str">
        <f>IF(C9169="","",VLOOKUP($C9169,'7.工程別レート'!$C$6:$E$501,3,FALSE))</f>
        <v/>
      </c>
      <c r="J9169" s="108" t="str">
        <f>IF(C9169="","",VLOOKUP($C9169,'7.工程別レート'!$C$6:$E$501,2,FALSE))</f>
        <v/>
      </c>
      <c r="K9169" s="195" t="str">
        <f t="shared" si="287"/>
        <v/>
      </c>
    </row>
    <row r="9170" spans="2:11" ht="18" customHeight="1">
      <c r="B9170" s="16" t="str">
        <f>IF('6.標準時間'!$B9170="","",'6.標準時間'!B9170)</f>
        <v/>
      </c>
      <c r="C9170" s="16" t="str">
        <f>IF('6.標準時間'!$C9170="","",'6.標準時間'!C9170)</f>
        <v/>
      </c>
      <c r="D9170" s="16" t="str">
        <f>IF('6.標準時間'!$C9170="","",'6.標準時間'!E9170)</f>
        <v/>
      </c>
      <c r="E9170" s="171" t="str">
        <f>IF('6.標準時間'!$C9170="","",'6.標準時間'!F9170)</f>
        <v/>
      </c>
      <c r="F9170" s="15" t="str">
        <f t="shared" si="286"/>
        <v/>
      </c>
      <c r="G9170" s="142" t="str">
        <f>IF('6.標準時間'!$C9170="","",'6.標準時間'!H9170)</f>
        <v/>
      </c>
      <c r="H9170" s="142" t="str">
        <f>IF('6.標準時間'!$C9170="","",'6.標準時間'!I9170)</f>
        <v/>
      </c>
      <c r="I9170" s="107" t="str">
        <f>IF(C9170="","",VLOOKUP($C9170,'7.工程別レート'!$C$6:$E$501,3,FALSE))</f>
        <v/>
      </c>
      <c r="J9170" s="108" t="str">
        <f>IF(C9170="","",VLOOKUP($C9170,'7.工程別レート'!$C$6:$E$501,2,FALSE))</f>
        <v/>
      </c>
      <c r="K9170" s="195" t="str">
        <f t="shared" si="287"/>
        <v/>
      </c>
    </row>
    <row r="9171" spans="2:11" ht="18" customHeight="1">
      <c r="B9171" s="16" t="str">
        <f>IF('6.標準時間'!$B9171="","",'6.標準時間'!B9171)</f>
        <v/>
      </c>
      <c r="C9171" s="16" t="str">
        <f>IF('6.標準時間'!$C9171="","",'6.標準時間'!C9171)</f>
        <v/>
      </c>
      <c r="D9171" s="16" t="str">
        <f>IF('6.標準時間'!$C9171="","",'6.標準時間'!E9171)</f>
        <v/>
      </c>
      <c r="E9171" s="171" t="str">
        <f>IF('6.標準時間'!$C9171="","",'6.標準時間'!F9171)</f>
        <v/>
      </c>
      <c r="F9171" s="15" t="str">
        <f t="shared" si="286"/>
        <v/>
      </c>
      <c r="G9171" s="142" t="str">
        <f>IF('6.標準時間'!$C9171="","",'6.標準時間'!H9171)</f>
        <v/>
      </c>
      <c r="H9171" s="142" t="str">
        <f>IF('6.標準時間'!$C9171="","",'6.標準時間'!I9171)</f>
        <v/>
      </c>
      <c r="I9171" s="107" t="str">
        <f>IF(C9171="","",VLOOKUP($C9171,'7.工程別レート'!$C$6:$E$501,3,FALSE))</f>
        <v/>
      </c>
      <c r="J9171" s="108" t="str">
        <f>IF(C9171="","",VLOOKUP($C9171,'7.工程別レート'!$C$6:$E$501,2,FALSE))</f>
        <v/>
      </c>
      <c r="K9171" s="195" t="str">
        <f t="shared" si="287"/>
        <v/>
      </c>
    </row>
    <row r="9172" spans="2:11" ht="18" customHeight="1">
      <c r="B9172" s="16" t="str">
        <f>IF('6.標準時間'!$B9172="","",'6.標準時間'!B9172)</f>
        <v/>
      </c>
      <c r="C9172" s="16" t="str">
        <f>IF('6.標準時間'!$C9172="","",'6.標準時間'!C9172)</f>
        <v/>
      </c>
      <c r="D9172" s="16" t="str">
        <f>IF('6.標準時間'!$C9172="","",'6.標準時間'!E9172)</f>
        <v/>
      </c>
      <c r="E9172" s="171" t="str">
        <f>IF('6.標準時間'!$C9172="","",'6.標準時間'!F9172)</f>
        <v/>
      </c>
      <c r="F9172" s="15" t="str">
        <f t="shared" si="286"/>
        <v/>
      </c>
      <c r="G9172" s="142" t="str">
        <f>IF('6.標準時間'!$C9172="","",'6.標準時間'!H9172)</f>
        <v/>
      </c>
      <c r="H9172" s="142" t="str">
        <f>IF('6.標準時間'!$C9172="","",'6.標準時間'!I9172)</f>
        <v/>
      </c>
      <c r="I9172" s="107" t="str">
        <f>IF(C9172="","",VLOOKUP($C9172,'7.工程別レート'!$C$6:$E$501,3,FALSE))</f>
        <v/>
      </c>
      <c r="J9172" s="108" t="str">
        <f>IF(C9172="","",VLOOKUP($C9172,'7.工程別レート'!$C$6:$E$501,2,FALSE))</f>
        <v/>
      </c>
      <c r="K9172" s="195" t="str">
        <f t="shared" si="287"/>
        <v/>
      </c>
    </row>
    <row r="9173" spans="2:11" ht="18" customHeight="1">
      <c r="B9173" s="16" t="str">
        <f>IF('6.標準時間'!$B9173="","",'6.標準時間'!B9173)</f>
        <v/>
      </c>
      <c r="C9173" s="16" t="str">
        <f>IF('6.標準時間'!$C9173="","",'6.標準時間'!C9173)</f>
        <v/>
      </c>
      <c r="D9173" s="16" t="str">
        <f>IF('6.標準時間'!$C9173="","",'6.標準時間'!E9173)</f>
        <v/>
      </c>
      <c r="E9173" s="171" t="str">
        <f>IF('6.標準時間'!$C9173="","",'6.標準時間'!F9173)</f>
        <v/>
      </c>
      <c r="F9173" s="15" t="str">
        <f t="shared" si="286"/>
        <v/>
      </c>
      <c r="G9173" s="142" t="str">
        <f>IF('6.標準時間'!$C9173="","",'6.標準時間'!H9173)</f>
        <v/>
      </c>
      <c r="H9173" s="142" t="str">
        <f>IF('6.標準時間'!$C9173="","",'6.標準時間'!I9173)</f>
        <v/>
      </c>
      <c r="I9173" s="107" t="str">
        <f>IF(C9173="","",VLOOKUP($C9173,'7.工程別レート'!$C$6:$E$501,3,FALSE))</f>
        <v/>
      </c>
      <c r="J9173" s="108" t="str">
        <f>IF(C9173="","",VLOOKUP($C9173,'7.工程別レート'!$C$6:$E$501,2,FALSE))</f>
        <v/>
      </c>
      <c r="K9173" s="195" t="str">
        <f t="shared" si="287"/>
        <v/>
      </c>
    </row>
    <row r="9174" spans="2:11" ht="18" customHeight="1">
      <c r="B9174" s="16" t="str">
        <f>IF('6.標準時間'!$B9174="","",'6.標準時間'!B9174)</f>
        <v/>
      </c>
      <c r="C9174" s="16" t="str">
        <f>IF('6.標準時間'!$C9174="","",'6.標準時間'!C9174)</f>
        <v/>
      </c>
      <c r="D9174" s="16" t="str">
        <f>IF('6.標準時間'!$C9174="","",'6.標準時間'!E9174)</f>
        <v/>
      </c>
      <c r="E9174" s="171" t="str">
        <f>IF('6.標準時間'!$C9174="","",'6.標準時間'!F9174)</f>
        <v/>
      </c>
      <c r="F9174" s="15" t="str">
        <f t="shared" si="286"/>
        <v/>
      </c>
      <c r="G9174" s="142" t="str">
        <f>IF('6.標準時間'!$C9174="","",'6.標準時間'!H9174)</f>
        <v/>
      </c>
      <c r="H9174" s="142" t="str">
        <f>IF('6.標準時間'!$C9174="","",'6.標準時間'!I9174)</f>
        <v/>
      </c>
      <c r="I9174" s="107" t="str">
        <f>IF(C9174="","",VLOOKUP($C9174,'7.工程別レート'!$C$6:$E$501,3,FALSE))</f>
        <v/>
      </c>
      <c r="J9174" s="108" t="str">
        <f>IF(C9174="","",VLOOKUP($C9174,'7.工程別レート'!$C$6:$E$501,2,FALSE))</f>
        <v/>
      </c>
      <c r="K9174" s="195" t="str">
        <f t="shared" si="287"/>
        <v/>
      </c>
    </row>
    <row r="9175" spans="2:11" ht="18" customHeight="1">
      <c r="B9175" s="16" t="str">
        <f>IF('6.標準時間'!$B9175="","",'6.標準時間'!B9175)</f>
        <v/>
      </c>
      <c r="C9175" s="16" t="str">
        <f>IF('6.標準時間'!$C9175="","",'6.標準時間'!C9175)</f>
        <v/>
      </c>
      <c r="D9175" s="16" t="str">
        <f>IF('6.標準時間'!$C9175="","",'6.標準時間'!E9175)</f>
        <v/>
      </c>
      <c r="E9175" s="171" t="str">
        <f>IF('6.標準時間'!$C9175="","",'6.標準時間'!F9175)</f>
        <v/>
      </c>
      <c r="F9175" s="15" t="str">
        <f t="shared" si="286"/>
        <v/>
      </c>
      <c r="G9175" s="142" t="str">
        <f>IF('6.標準時間'!$C9175="","",'6.標準時間'!H9175)</f>
        <v/>
      </c>
      <c r="H9175" s="142" t="str">
        <f>IF('6.標準時間'!$C9175="","",'6.標準時間'!I9175)</f>
        <v/>
      </c>
      <c r="I9175" s="107" t="str">
        <f>IF(C9175="","",VLOOKUP($C9175,'7.工程別レート'!$C$6:$E$501,3,FALSE))</f>
        <v/>
      </c>
      <c r="J9175" s="108" t="str">
        <f>IF(C9175="","",VLOOKUP($C9175,'7.工程別レート'!$C$6:$E$501,2,FALSE))</f>
        <v/>
      </c>
      <c r="K9175" s="195" t="str">
        <f t="shared" si="287"/>
        <v/>
      </c>
    </row>
    <row r="9176" spans="2:11" ht="18" customHeight="1">
      <c r="B9176" s="16" t="str">
        <f>IF('6.標準時間'!$B9176="","",'6.標準時間'!B9176)</f>
        <v/>
      </c>
      <c r="C9176" s="16" t="str">
        <f>IF('6.標準時間'!$C9176="","",'6.標準時間'!C9176)</f>
        <v/>
      </c>
      <c r="D9176" s="16" t="str">
        <f>IF('6.標準時間'!$C9176="","",'6.標準時間'!E9176)</f>
        <v/>
      </c>
      <c r="E9176" s="171" t="str">
        <f>IF('6.標準時間'!$C9176="","",'6.標準時間'!F9176)</f>
        <v/>
      </c>
      <c r="F9176" s="15" t="str">
        <f t="shared" si="286"/>
        <v/>
      </c>
      <c r="G9176" s="142" t="str">
        <f>IF('6.標準時間'!$C9176="","",'6.標準時間'!H9176)</f>
        <v/>
      </c>
      <c r="H9176" s="142" t="str">
        <f>IF('6.標準時間'!$C9176="","",'6.標準時間'!I9176)</f>
        <v/>
      </c>
      <c r="I9176" s="107" t="str">
        <f>IF(C9176="","",VLOOKUP($C9176,'7.工程別レート'!$C$6:$E$501,3,FALSE))</f>
        <v/>
      </c>
      <c r="J9176" s="108" t="str">
        <f>IF(C9176="","",VLOOKUP($C9176,'7.工程別レート'!$C$6:$E$501,2,FALSE))</f>
        <v/>
      </c>
      <c r="K9176" s="195" t="str">
        <f t="shared" si="287"/>
        <v/>
      </c>
    </row>
    <row r="9177" spans="2:11" ht="18" customHeight="1">
      <c r="B9177" s="16" t="str">
        <f>IF('6.標準時間'!$B9177="","",'6.標準時間'!B9177)</f>
        <v/>
      </c>
      <c r="C9177" s="16" t="str">
        <f>IF('6.標準時間'!$C9177="","",'6.標準時間'!C9177)</f>
        <v/>
      </c>
      <c r="D9177" s="16" t="str">
        <f>IF('6.標準時間'!$C9177="","",'6.標準時間'!E9177)</f>
        <v/>
      </c>
      <c r="E9177" s="171" t="str">
        <f>IF('6.標準時間'!$C9177="","",'6.標準時間'!F9177)</f>
        <v/>
      </c>
      <c r="F9177" s="15" t="str">
        <f t="shared" si="286"/>
        <v/>
      </c>
      <c r="G9177" s="142" t="str">
        <f>IF('6.標準時間'!$C9177="","",'6.標準時間'!H9177)</f>
        <v/>
      </c>
      <c r="H9177" s="142" t="str">
        <f>IF('6.標準時間'!$C9177="","",'6.標準時間'!I9177)</f>
        <v/>
      </c>
      <c r="I9177" s="107" t="str">
        <f>IF(C9177="","",VLOOKUP($C9177,'7.工程別レート'!$C$6:$E$501,3,FALSE))</f>
        <v/>
      </c>
      <c r="J9177" s="108" t="str">
        <f>IF(C9177="","",VLOOKUP($C9177,'7.工程別レート'!$C$6:$E$501,2,FALSE))</f>
        <v/>
      </c>
      <c r="K9177" s="195" t="str">
        <f t="shared" si="287"/>
        <v/>
      </c>
    </row>
    <row r="9178" spans="2:11" ht="18" customHeight="1">
      <c r="B9178" s="16" t="str">
        <f>IF('6.標準時間'!$B9178="","",'6.標準時間'!B9178)</f>
        <v/>
      </c>
      <c r="C9178" s="16" t="str">
        <f>IF('6.標準時間'!$C9178="","",'6.標準時間'!C9178)</f>
        <v/>
      </c>
      <c r="D9178" s="16" t="str">
        <f>IF('6.標準時間'!$C9178="","",'6.標準時間'!E9178)</f>
        <v/>
      </c>
      <c r="E9178" s="171" t="str">
        <f>IF('6.標準時間'!$C9178="","",'6.標準時間'!F9178)</f>
        <v/>
      </c>
      <c r="F9178" s="15" t="str">
        <f t="shared" si="286"/>
        <v/>
      </c>
      <c r="G9178" s="142" t="str">
        <f>IF('6.標準時間'!$C9178="","",'6.標準時間'!H9178)</f>
        <v/>
      </c>
      <c r="H9178" s="142" t="str">
        <f>IF('6.標準時間'!$C9178="","",'6.標準時間'!I9178)</f>
        <v/>
      </c>
      <c r="I9178" s="107" t="str">
        <f>IF(C9178="","",VLOOKUP($C9178,'7.工程別レート'!$C$6:$E$501,3,FALSE))</f>
        <v/>
      </c>
      <c r="J9178" s="108" t="str">
        <f>IF(C9178="","",VLOOKUP($C9178,'7.工程別レート'!$C$6:$E$501,2,FALSE))</f>
        <v/>
      </c>
      <c r="K9178" s="195" t="str">
        <f t="shared" si="287"/>
        <v/>
      </c>
    </row>
    <row r="9179" spans="2:11" ht="18" customHeight="1">
      <c r="B9179" s="16" t="str">
        <f>IF('6.標準時間'!$B9179="","",'6.標準時間'!B9179)</f>
        <v/>
      </c>
      <c r="C9179" s="16" t="str">
        <f>IF('6.標準時間'!$C9179="","",'6.標準時間'!C9179)</f>
        <v/>
      </c>
      <c r="D9179" s="16" t="str">
        <f>IF('6.標準時間'!$C9179="","",'6.標準時間'!E9179)</f>
        <v/>
      </c>
      <c r="E9179" s="171" t="str">
        <f>IF('6.標準時間'!$C9179="","",'6.標準時間'!F9179)</f>
        <v/>
      </c>
      <c r="F9179" s="15" t="str">
        <f t="shared" si="286"/>
        <v/>
      </c>
      <c r="G9179" s="142" t="str">
        <f>IF('6.標準時間'!$C9179="","",'6.標準時間'!H9179)</f>
        <v/>
      </c>
      <c r="H9179" s="142" t="str">
        <f>IF('6.標準時間'!$C9179="","",'6.標準時間'!I9179)</f>
        <v/>
      </c>
      <c r="I9179" s="107" t="str">
        <f>IF(C9179="","",VLOOKUP($C9179,'7.工程別レート'!$C$6:$E$501,3,FALSE))</f>
        <v/>
      </c>
      <c r="J9179" s="108" t="str">
        <f>IF(C9179="","",VLOOKUP($C9179,'7.工程別レート'!$C$6:$E$501,2,FALSE))</f>
        <v/>
      </c>
      <c r="K9179" s="195" t="str">
        <f t="shared" si="287"/>
        <v/>
      </c>
    </row>
    <row r="9180" spans="2:11" ht="18" customHeight="1">
      <c r="B9180" s="16" t="str">
        <f>IF('6.標準時間'!$B9180="","",'6.標準時間'!B9180)</f>
        <v/>
      </c>
      <c r="C9180" s="16" t="str">
        <f>IF('6.標準時間'!$C9180="","",'6.標準時間'!C9180)</f>
        <v/>
      </c>
      <c r="D9180" s="16" t="str">
        <f>IF('6.標準時間'!$C9180="","",'6.標準時間'!E9180)</f>
        <v/>
      </c>
      <c r="E9180" s="171" t="str">
        <f>IF('6.標準時間'!$C9180="","",'6.標準時間'!F9180)</f>
        <v/>
      </c>
      <c r="F9180" s="15" t="str">
        <f t="shared" si="286"/>
        <v/>
      </c>
      <c r="G9180" s="142" t="str">
        <f>IF('6.標準時間'!$C9180="","",'6.標準時間'!H9180)</f>
        <v/>
      </c>
      <c r="H9180" s="142" t="str">
        <f>IF('6.標準時間'!$C9180="","",'6.標準時間'!I9180)</f>
        <v/>
      </c>
      <c r="I9180" s="107" t="str">
        <f>IF(C9180="","",VLOOKUP($C9180,'7.工程別レート'!$C$6:$E$501,3,FALSE))</f>
        <v/>
      </c>
      <c r="J9180" s="108" t="str">
        <f>IF(C9180="","",VLOOKUP($C9180,'7.工程別レート'!$C$6:$E$501,2,FALSE))</f>
        <v/>
      </c>
      <c r="K9180" s="195" t="str">
        <f t="shared" si="287"/>
        <v/>
      </c>
    </row>
    <row r="9181" spans="2:11" ht="18" customHeight="1">
      <c r="B9181" s="16" t="str">
        <f>IF('6.標準時間'!$B9181="","",'6.標準時間'!B9181)</f>
        <v/>
      </c>
      <c r="C9181" s="16" t="str">
        <f>IF('6.標準時間'!$C9181="","",'6.標準時間'!C9181)</f>
        <v/>
      </c>
      <c r="D9181" s="16" t="str">
        <f>IF('6.標準時間'!$C9181="","",'6.標準時間'!E9181)</f>
        <v/>
      </c>
      <c r="E9181" s="171" t="str">
        <f>IF('6.標準時間'!$C9181="","",'6.標準時間'!F9181)</f>
        <v/>
      </c>
      <c r="F9181" s="15" t="str">
        <f t="shared" si="286"/>
        <v/>
      </c>
      <c r="G9181" s="142" t="str">
        <f>IF('6.標準時間'!$C9181="","",'6.標準時間'!H9181)</f>
        <v/>
      </c>
      <c r="H9181" s="142" t="str">
        <f>IF('6.標準時間'!$C9181="","",'6.標準時間'!I9181)</f>
        <v/>
      </c>
      <c r="I9181" s="107" t="str">
        <f>IF(C9181="","",VLOOKUP($C9181,'7.工程別レート'!$C$6:$E$501,3,FALSE))</f>
        <v/>
      </c>
      <c r="J9181" s="108" t="str">
        <f>IF(C9181="","",VLOOKUP($C9181,'7.工程別レート'!$C$6:$E$501,2,FALSE))</f>
        <v/>
      </c>
      <c r="K9181" s="195" t="str">
        <f t="shared" si="287"/>
        <v/>
      </c>
    </row>
    <row r="9182" spans="2:11" ht="18" customHeight="1">
      <c r="B9182" s="16" t="str">
        <f>IF('6.標準時間'!$B9182="","",'6.標準時間'!B9182)</f>
        <v/>
      </c>
      <c r="C9182" s="16" t="str">
        <f>IF('6.標準時間'!$C9182="","",'6.標準時間'!C9182)</f>
        <v/>
      </c>
      <c r="D9182" s="16" t="str">
        <f>IF('6.標準時間'!$C9182="","",'6.標準時間'!E9182)</f>
        <v/>
      </c>
      <c r="E9182" s="171" t="str">
        <f>IF('6.標準時間'!$C9182="","",'6.標準時間'!F9182)</f>
        <v/>
      </c>
      <c r="F9182" s="15" t="str">
        <f t="shared" si="286"/>
        <v/>
      </c>
      <c r="G9182" s="142" t="str">
        <f>IF('6.標準時間'!$C9182="","",'6.標準時間'!H9182)</f>
        <v/>
      </c>
      <c r="H9182" s="142" t="str">
        <f>IF('6.標準時間'!$C9182="","",'6.標準時間'!I9182)</f>
        <v/>
      </c>
      <c r="I9182" s="107" t="str">
        <f>IF(C9182="","",VLOOKUP($C9182,'7.工程別レート'!$C$6:$E$501,3,FALSE))</f>
        <v/>
      </c>
      <c r="J9182" s="108" t="str">
        <f>IF(C9182="","",VLOOKUP($C9182,'7.工程別レート'!$C$6:$E$501,2,FALSE))</f>
        <v/>
      </c>
      <c r="K9182" s="195" t="str">
        <f t="shared" si="287"/>
        <v/>
      </c>
    </row>
    <row r="9183" spans="2:11" ht="18" customHeight="1">
      <c r="B9183" s="16" t="str">
        <f>IF('6.標準時間'!$B9183="","",'6.標準時間'!B9183)</f>
        <v/>
      </c>
      <c r="C9183" s="16" t="str">
        <f>IF('6.標準時間'!$C9183="","",'6.標準時間'!C9183)</f>
        <v/>
      </c>
      <c r="D9183" s="16" t="str">
        <f>IF('6.標準時間'!$C9183="","",'6.標準時間'!E9183)</f>
        <v/>
      </c>
      <c r="E9183" s="171" t="str">
        <f>IF('6.標準時間'!$C9183="","",'6.標準時間'!F9183)</f>
        <v/>
      </c>
      <c r="F9183" s="15" t="str">
        <f t="shared" si="286"/>
        <v/>
      </c>
      <c r="G9183" s="142" t="str">
        <f>IF('6.標準時間'!$C9183="","",'6.標準時間'!H9183)</f>
        <v/>
      </c>
      <c r="H9183" s="142" t="str">
        <f>IF('6.標準時間'!$C9183="","",'6.標準時間'!I9183)</f>
        <v/>
      </c>
      <c r="I9183" s="107" t="str">
        <f>IF(C9183="","",VLOOKUP($C9183,'7.工程別レート'!$C$6:$E$501,3,FALSE))</f>
        <v/>
      </c>
      <c r="J9183" s="108" t="str">
        <f>IF(C9183="","",VLOOKUP($C9183,'7.工程別レート'!$C$6:$E$501,2,FALSE))</f>
        <v/>
      </c>
      <c r="K9183" s="195" t="str">
        <f t="shared" si="287"/>
        <v/>
      </c>
    </row>
    <row r="9184" spans="2:11" ht="18" customHeight="1">
      <c r="B9184" s="16" t="str">
        <f>IF('6.標準時間'!$B9184="","",'6.標準時間'!B9184)</f>
        <v/>
      </c>
      <c r="C9184" s="16" t="str">
        <f>IF('6.標準時間'!$C9184="","",'6.標準時間'!C9184)</f>
        <v/>
      </c>
      <c r="D9184" s="16" t="str">
        <f>IF('6.標準時間'!$C9184="","",'6.標準時間'!E9184)</f>
        <v/>
      </c>
      <c r="E9184" s="171" t="str">
        <f>IF('6.標準時間'!$C9184="","",'6.標準時間'!F9184)</f>
        <v/>
      </c>
      <c r="F9184" s="15" t="str">
        <f t="shared" si="286"/>
        <v/>
      </c>
      <c r="G9184" s="142" t="str">
        <f>IF('6.標準時間'!$C9184="","",'6.標準時間'!H9184)</f>
        <v/>
      </c>
      <c r="H9184" s="142" t="str">
        <f>IF('6.標準時間'!$C9184="","",'6.標準時間'!I9184)</f>
        <v/>
      </c>
      <c r="I9184" s="107" t="str">
        <f>IF(C9184="","",VLOOKUP($C9184,'7.工程別レート'!$C$6:$E$501,3,FALSE))</f>
        <v/>
      </c>
      <c r="J9184" s="108" t="str">
        <f>IF(C9184="","",VLOOKUP($C9184,'7.工程別レート'!$C$6:$E$501,2,FALSE))</f>
        <v/>
      </c>
      <c r="K9184" s="195" t="str">
        <f t="shared" si="287"/>
        <v/>
      </c>
    </row>
    <row r="9185" spans="2:11" ht="18" customHeight="1">
      <c r="B9185" s="16" t="str">
        <f>IF('6.標準時間'!$B9185="","",'6.標準時間'!B9185)</f>
        <v/>
      </c>
      <c r="C9185" s="16" t="str">
        <f>IF('6.標準時間'!$C9185="","",'6.標準時間'!C9185)</f>
        <v/>
      </c>
      <c r="D9185" s="16" t="str">
        <f>IF('6.標準時間'!$C9185="","",'6.標準時間'!E9185)</f>
        <v/>
      </c>
      <c r="E9185" s="171" t="str">
        <f>IF('6.標準時間'!$C9185="","",'6.標準時間'!F9185)</f>
        <v/>
      </c>
      <c r="F9185" s="15" t="str">
        <f t="shared" si="286"/>
        <v/>
      </c>
      <c r="G9185" s="142" t="str">
        <f>IF('6.標準時間'!$C9185="","",'6.標準時間'!H9185)</f>
        <v/>
      </c>
      <c r="H9185" s="142" t="str">
        <f>IF('6.標準時間'!$C9185="","",'6.標準時間'!I9185)</f>
        <v/>
      </c>
      <c r="I9185" s="107" t="str">
        <f>IF(C9185="","",VLOOKUP($C9185,'7.工程別レート'!$C$6:$E$501,3,FALSE))</f>
        <v/>
      </c>
      <c r="J9185" s="108" t="str">
        <f>IF(C9185="","",VLOOKUP($C9185,'7.工程別レート'!$C$6:$E$501,2,FALSE))</f>
        <v/>
      </c>
      <c r="K9185" s="195" t="str">
        <f t="shared" si="287"/>
        <v/>
      </c>
    </row>
    <row r="9186" spans="2:11" ht="18" customHeight="1">
      <c r="B9186" s="16" t="str">
        <f>IF('6.標準時間'!$B9186="","",'6.標準時間'!B9186)</f>
        <v/>
      </c>
      <c r="C9186" s="16" t="str">
        <f>IF('6.標準時間'!$C9186="","",'6.標準時間'!C9186)</f>
        <v/>
      </c>
      <c r="D9186" s="16" t="str">
        <f>IF('6.標準時間'!$C9186="","",'6.標準時間'!E9186)</f>
        <v/>
      </c>
      <c r="E9186" s="171" t="str">
        <f>IF('6.標準時間'!$C9186="","",'6.標準時間'!F9186)</f>
        <v/>
      </c>
      <c r="F9186" s="15" t="str">
        <f t="shared" si="286"/>
        <v/>
      </c>
      <c r="G9186" s="142" t="str">
        <f>IF('6.標準時間'!$C9186="","",'6.標準時間'!H9186)</f>
        <v/>
      </c>
      <c r="H9186" s="142" t="str">
        <f>IF('6.標準時間'!$C9186="","",'6.標準時間'!I9186)</f>
        <v/>
      </c>
      <c r="I9186" s="107" t="str">
        <f>IF(C9186="","",VLOOKUP($C9186,'7.工程別レート'!$C$6:$E$501,3,FALSE))</f>
        <v/>
      </c>
      <c r="J9186" s="108" t="str">
        <f>IF(C9186="","",VLOOKUP($C9186,'7.工程別レート'!$C$6:$E$501,2,FALSE))</f>
        <v/>
      </c>
      <c r="K9186" s="195" t="str">
        <f t="shared" si="287"/>
        <v/>
      </c>
    </row>
    <row r="9187" spans="2:11" ht="18" customHeight="1">
      <c r="B9187" s="16" t="str">
        <f>IF('6.標準時間'!$B9187="","",'6.標準時間'!B9187)</f>
        <v/>
      </c>
      <c r="C9187" s="16" t="str">
        <f>IF('6.標準時間'!$C9187="","",'6.標準時間'!C9187)</f>
        <v/>
      </c>
      <c r="D9187" s="16" t="str">
        <f>IF('6.標準時間'!$C9187="","",'6.標準時間'!E9187)</f>
        <v/>
      </c>
      <c r="E9187" s="171" t="str">
        <f>IF('6.標準時間'!$C9187="","",'6.標準時間'!F9187)</f>
        <v/>
      </c>
      <c r="F9187" s="15" t="str">
        <f t="shared" si="286"/>
        <v/>
      </c>
      <c r="G9187" s="142" t="str">
        <f>IF('6.標準時間'!$C9187="","",'6.標準時間'!H9187)</f>
        <v/>
      </c>
      <c r="H9187" s="142" t="str">
        <f>IF('6.標準時間'!$C9187="","",'6.標準時間'!I9187)</f>
        <v/>
      </c>
      <c r="I9187" s="107" t="str">
        <f>IF(C9187="","",VLOOKUP($C9187,'7.工程別レート'!$C$6:$E$501,3,FALSE))</f>
        <v/>
      </c>
      <c r="J9187" s="108" t="str">
        <f>IF(C9187="","",VLOOKUP($C9187,'7.工程別レート'!$C$6:$E$501,2,FALSE))</f>
        <v/>
      </c>
      <c r="K9187" s="195" t="str">
        <f t="shared" si="287"/>
        <v/>
      </c>
    </row>
    <row r="9188" spans="2:11" ht="18" customHeight="1">
      <c r="B9188" s="16" t="str">
        <f>IF('6.標準時間'!$B9188="","",'6.標準時間'!B9188)</f>
        <v/>
      </c>
      <c r="C9188" s="16" t="str">
        <f>IF('6.標準時間'!$C9188="","",'6.標準時間'!C9188)</f>
        <v/>
      </c>
      <c r="D9188" s="16" t="str">
        <f>IF('6.標準時間'!$C9188="","",'6.標準時間'!E9188)</f>
        <v/>
      </c>
      <c r="E9188" s="171" t="str">
        <f>IF('6.標準時間'!$C9188="","",'6.標準時間'!F9188)</f>
        <v/>
      </c>
      <c r="F9188" s="15" t="str">
        <f t="shared" si="286"/>
        <v/>
      </c>
      <c r="G9188" s="142" t="str">
        <f>IF('6.標準時間'!$C9188="","",'6.標準時間'!H9188)</f>
        <v/>
      </c>
      <c r="H9188" s="142" t="str">
        <f>IF('6.標準時間'!$C9188="","",'6.標準時間'!I9188)</f>
        <v/>
      </c>
      <c r="I9188" s="107" t="str">
        <f>IF(C9188="","",VLOOKUP($C9188,'7.工程別レート'!$C$6:$E$501,3,FALSE))</f>
        <v/>
      </c>
      <c r="J9188" s="108" t="str">
        <f>IF(C9188="","",VLOOKUP($C9188,'7.工程別レート'!$C$6:$E$501,2,FALSE))</f>
        <v/>
      </c>
      <c r="K9188" s="195" t="str">
        <f t="shared" si="287"/>
        <v/>
      </c>
    </row>
    <row r="9189" spans="2:11" ht="18" customHeight="1">
      <c r="B9189" s="16" t="str">
        <f>IF('6.標準時間'!$B9189="","",'6.標準時間'!B9189)</f>
        <v/>
      </c>
      <c r="C9189" s="16" t="str">
        <f>IF('6.標準時間'!$C9189="","",'6.標準時間'!C9189)</f>
        <v/>
      </c>
      <c r="D9189" s="16" t="str">
        <f>IF('6.標準時間'!$C9189="","",'6.標準時間'!E9189)</f>
        <v/>
      </c>
      <c r="E9189" s="171" t="str">
        <f>IF('6.標準時間'!$C9189="","",'6.標準時間'!F9189)</f>
        <v/>
      </c>
      <c r="F9189" s="15" t="str">
        <f t="shared" si="286"/>
        <v/>
      </c>
      <c r="G9189" s="142" t="str">
        <f>IF('6.標準時間'!$C9189="","",'6.標準時間'!H9189)</f>
        <v/>
      </c>
      <c r="H9189" s="142" t="str">
        <f>IF('6.標準時間'!$C9189="","",'6.標準時間'!I9189)</f>
        <v/>
      </c>
      <c r="I9189" s="107" t="str">
        <f>IF(C9189="","",VLOOKUP($C9189,'7.工程別レート'!$C$6:$E$501,3,FALSE))</f>
        <v/>
      </c>
      <c r="J9189" s="108" t="str">
        <f>IF(C9189="","",VLOOKUP($C9189,'7.工程別レート'!$C$6:$E$501,2,FALSE))</f>
        <v/>
      </c>
      <c r="K9189" s="195" t="str">
        <f t="shared" si="287"/>
        <v/>
      </c>
    </row>
    <row r="9190" spans="2:11" ht="18" customHeight="1">
      <c r="B9190" s="16" t="str">
        <f>IF('6.標準時間'!$B9190="","",'6.標準時間'!B9190)</f>
        <v/>
      </c>
      <c r="C9190" s="16" t="str">
        <f>IF('6.標準時間'!$C9190="","",'6.標準時間'!C9190)</f>
        <v/>
      </c>
      <c r="D9190" s="16" t="str">
        <f>IF('6.標準時間'!$C9190="","",'6.標準時間'!E9190)</f>
        <v/>
      </c>
      <c r="E9190" s="171" t="str">
        <f>IF('6.標準時間'!$C9190="","",'6.標準時間'!F9190)</f>
        <v/>
      </c>
      <c r="F9190" s="15" t="str">
        <f t="shared" si="286"/>
        <v/>
      </c>
      <c r="G9190" s="142" t="str">
        <f>IF('6.標準時間'!$C9190="","",'6.標準時間'!H9190)</f>
        <v/>
      </c>
      <c r="H9190" s="142" t="str">
        <f>IF('6.標準時間'!$C9190="","",'6.標準時間'!I9190)</f>
        <v/>
      </c>
      <c r="I9190" s="107" t="str">
        <f>IF(C9190="","",VLOOKUP($C9190,'7.工程別レート'!$C$6:$E$501,3,FALSE))</f>
        <v/>
      </c>
      <c r="J9190" s="108" t="str">
        <f>IF(C9190="","",VLOOKUP($C9190,'7.工程別レート'!$C$6:$E$501,2,FALSE))</f>
        <v/>
      </c>
      <c r="K9190" s="195" t="str">
        <f t="shared" si="287"/>
        <v/>
      </c>
    </row>
    <row r="9191" spans="2:11" ht="18" customHeight="1">
      <c r="B9191" s="16" t="str">
        <f>IF('6.標準時間'!$B9191="","",'6.標準時間'!B9191)</f>
        <v/>
      </c>
      <c r="C9191" s="16" t="str">
        <f>IF('6.標準時間'!$C9191="","",'6.標準時間'!C9191)</f>
        <v/>
      </c>
      <c r="D9191" s="16" t="str">
        <f>IF('6.標準時間'!$C9191="","",'6.標準時間'!E9191)</f>
        <v/>
      </c>
      <c r="E9191" s="171" t="str">
        <f>IF('6.標準時間'!$C9191="","",'6.標準時間'!F9191)</f>
        <v/>
      </c>
      <c r="F9191" s="15" t="str">
        <f t="shared" si="286"/>
        <v/>
      </c>
      <c r="G9191" s="142" t="str">
        <f>IF('6.標準時間'!$C9191="","",'6.標準時間'!H9191)</f>
        <v/>
      </c>
      <c r="H9191" s="142" t="str">
        <f>IF('6.標準時間'!$C9191="","",'6.標準時間'!I9191)</f>
        <v/>
      </c>
      <c r="I9191" s="107" t="str">
        <f>IF(C9191="","",VLOOKUP($C9191,'7.工程別レート'!$C$6:$E$501,3,FALSE))</f>
        <v/>
      </c>
      <c r="J9191" s="108" t="str">
        <f>IF(C9191="","",VLOOKUP($C9191,'7.工程別レート'!$C$6:$E$501,2,FALSE))</f>
        <v/>
      </c>
      <c r="K9191" s="195" t="str">
        <f t="shared" si="287"/>
        <v/>
      </c>
    </row>
    <row r="9192" spans="2:11" ht="18" customHeight="1">
      <c r="B9192" s="16" t="str">
        <f>IF('6.標準時間'!$B9192="","",'6.標準時間'!B9192)</f>
        <v/>
      </c>
      <c r="C9192" s="16" t="str">
        <f>IF('6.標準時間'!$C9192="","",'6.標準時間'!C9192)</f>
        <v/>
      </c>
      <c r="D9192" s="16" t="str">
        <f>IF('6.標準時間'!$C9192="","",'6.標準時間'!E9192)</f>
        <v/>
      </c>
      <c r="E9192" s="171" t="str">
        <f>IF('6.標準時間'!$C9192="","",'6.標準時間'!F9192)</f>
        <v/>
      </c>
      <c r="F9192" s="15" t="str">
        <f t="shared" si="286"/>
        <v/>
      </c>
      <c r="G9192" s="142" t="str">
        <f>IF('6.標準時間'!$C9192="","",'6.標準時間'!H9192)</f>
        <v/>
      </c>
      <c r="H9192" s="142" t="str">
        <f>IF('6.標準時間'!$C9192="","",'6.標準時間'!I9192)</f>
        <v/>
      </c>
      <c r="I9192" s="107" t="str">
        <f>IF(C9192="","",VLOOKUP($C9192,'7.工程別レート'!$C$6:$E$501,3,FALSE))</f>
        <v/>
      </c>
      <c r="J9192" s="108" t="str">
        <f>IF(C9192="","",VLOOKUP($C9192,'7.工程別レート'!$C$6:$E$501,2,FALSE))</f>
        <v/>
      </c>
      <c r="K9192" s="195" t="str">
        <f t="shared" si="287"/>
        <v/>
      </c>
    </row>
    <row r="9193" spans="2:11" ht="18" customHeight="1">
      <c r="B9193" s="16" t="str">
        <f>IF('6.標準時間'!$B9193="","",'6.標準時間'!B9193)</f>
        <v/>
      </c>
      <c r="C9193" s="16" t="str">
        <f>IF('6.標準時間'!$C9193="","",'6.標準時間'!C9193)</f>
        <v/>
      </c>
      <c r="D9193" s="16" t="str">
        <f>IF('6.標準時間'!$C9193="","",'6.標準時間'!E9193)</f>
        <v/>
      </c>
      <c r="E9193" s="171" t="str">
        <f>IF('6.標準時間'!$C9193="","",'6.標準時間'!F9193)</f>
        <v/>
      </c>
      <c r="F9193" s="15" t="str">
        <f t="shared" si="286"/>
        <v/>
      </c>
      <c r="G9193" s="142" t="str">
        <f>IF('6.標準時間'!$C9193="","",'6.標準時間'!H9193)</f>
        <v/>
      </c>
      <c r="H9193" s="142" t="str">
        <f>IF('6.標準時間'!$C9193="","",'6.標準時間'!I9193)</f>
        <v/>
      </c>
      <c r="I9193" s="107" t="str">
        <f>IF(C9193="","",VLOOKUP($C9193,'7.工程別レート'!$C$6:$E$501,3,FALSE))</f>
        <v/>
      </c>
      <c r="J9193" s="108" t="str">
        <f>IF(C9193="","",VLOOKUP($C9193,'7.工程別レート'!$C$6:$E$501,2,FALSE))</f>
        <v/>
      </c>
      <c r="K9193" s="195" t="str">
        <f t="shared" si="287"/>
        <v/>
      </c>
    </row>
    <row r="9194" spans="2:11" ht="18" customHeight="1">
      <c r="B9194" s="16" t="str">
        <f>IF('6.標準時間'!$B9194="","",'6.標準時間'!B9194)</f>
        <v/>
      </c>
      <c r="C9194" s="16" t="str">
        <f>IF('6.標準時間'!$C9194="","",'6.標準時間'!C9194)</f>
        <v/>
      </c>
      <c r="D9194" s="16" t="str">
        <f>IF('6.標準時間'!$C9194="","",'6.標準時間'!E9194)</f>
        <v/>
      </c>
      <c r="E9194" s="171" t="str">
        <f>IF('6.標準時間'!$C9194="","",'6.標準時間'!F9194)</f>
        <v/>
      </c>
      <c r="F9194" s="15" t="str">
        <f t="shared" si="286"/>
        <v/>
      </c>
      <c r="G9194" s="142" t="str">
        <f>IF('6.標準時間'!$C9194="","",'6.標準時間'!H9194)</f>
        <v/>
      </c>
      <c r="H9194" s="142" t="str">
        <f>IF('6.標準時間'!$C9194="","",'6.標準時間'!I9194)</f>
        <v/>
      </c>
      <c r="I9194" s="107" t="str">
        <f>IF(C9194="","",VLOOKUP($C9194,'7.工程別レート'!$C$6:$E$501,3,FALSE))</f>
        <v/>
      </c>
      <c r="J9194" s="108" t="str">
        <f>IF(C9194="","",VLOOKUP($C9194,'7.工程別レート'!$C$6:$E$501,2,FALSE))</f>
        <v/>
      </c>
      <c r="K9194" s="195" t="str">
        <f t="shared" si="287"/>
        <v/>
      </c>
    </row>
    <row r="9195" spans="2:11" ht="18" customHeight="1">
      <c r="B9195" s="16" t="str">
        <f>IF('6.標準時間'!$B9195="","",'6.標準時間'!B9195)</f>
        <v/>
      </c>
      <c r="C9195" s="16" t="str">
        <f>IF('6.標準時間'!$C9195="","",'6.標準時間'!C9195)</f>
        <v/>
      </c>
      <c r="D9195" s="16" t="str">
        <f>IF('6.標準時間'!$C9195="","",'6.標準時間'!E9195)</f>
        <v/>
      </c>
      <c r="E9195" s="171" t="str">
        <f>IF('6.標準時間'!$C9195="","",'6.標準時間'!F9195)</f>
        <v/>
      </c>
      <c r="F9195" s="15" t="str">
        <f t="shared" si="286"/>
        <v/>
      </c>
      <c r="G9195" s="142" t="str">
        <f>IF('6.標準時間'!$C9195="","",'6.標準時間'!H9195)</f>
        <v/>
      </c>
      <c r="H9195" s="142" t="str">
        <f>IF('6.標準時間'!$C9195="","",'6.標準時間'!I9195)</f>
        <v/>
      </c>
      <c r="I9195" s="107" t="str">
        <f>IF(C9195="","",VLOOKUP($C9195,'7.工程別レート'!$C$6:$E$501,3,FALSE))</f>
        <v/>
      </c>
      <c r="J9195" s="108" t="str">
        <f>IF(C9195="","",VLOOKUP($C9195,'7.工程別レート'!$C$6:$E$501,2,FALSE))</f>
        <v/>
      </c>
      <c r="K9195" s="195" t="str">
        <f t="shared" si="287"/>
        <v/>
      </c>
    </row>
    <row r="9196" spans="2:11" ht="18" customHeight="1">
      <c r="B9196" s="16" t="str">
        <f>IF('6.標準時間'!$B9196="","",'6.標準時間'!B9196)</f>
        <v/>
      </c>
      <c r="C9196" s="16" t="str">
        <f>IF('6.標準時間'!$C9196="","",'6.標準時間'!C9196)</f>
        <v/>
      </c>
      <c r="D9196" s="16" t="str">
        <f>IF('6.標準時間'!$C9196="","",'6.標準時間'!E9196)</f>
        <v/>
      </c>
      <c r="E9196" s="171" t="str">
        <f>IF('6.標準時間'!$C9196="","",'6.標準時間'!F9196)</f>
        <v/>
      </c>
      <c r="F9196" s="15" t="str">
        <f t="shared" si="286"/>
        <v/>
      </c>
      <c r="G9196" s="142" t="str">
        <f>IF('6.標準時間'!$C9196="","",'6.標準時間'!H9196)</f>
        <v/>
      </c>
      <c r="H9196" s="142" t="str">
        <f>IF('6.標準時間'!$C9196="","",'6.標準時間'!I9196)</f>
        <v/>
      </c>
      <c r="I9196" s="107" t="str">
        <f>IF(C9196="","",VLOOKUP($C9196,'7.工程別レート'!$C$6:$E$501,3,FALSE))</f>
        <v/>
      </c>
      <c r="J9196" s="108" t="str">
        <f>IF(C9196="","",VLOOKUP($C9196,'7.工程別レート'!$C$6:$E$501,2,FALSE))</f>
        <v/>
      </c>
      <c r="K9196" s="195" t="str">
        <f t="shared" si="287"/>
        <v/>
      </c>
    </row>
    <row r="9197" spans="2:11" ht="18" customHeight="1">
      <c r="B9197" s="16" t="str">
        <f>IF('6.標準時間'!$B9197="","",'6.標準時間'!B9197)</f>
        <v/>
      </c>
      <c r="C9197" s="16" t="str">
        <f>IF('6.標準時間'!$C9197="","",'6.標準時間'!C9197)</f>
        <v/>
      </c>
      <c r="D9197" s="16" t="str">
        <f>IF('6.標準時間'!$C9197="","",'6.標準時間'!E9197)</f>
        <v/>
      </c>
      <c r="E9197" s="171" t="str">
        <f>IF('6.標準時間'!$C9197="","",'6.標準時間'!F9197)</f>
        <v/>
      </c>
      <c r="F9197" s="15" t="str">
        <f t="shared" si="286"/>
        <v/>
      </c>
      <c r="G9197" s="142" t="str">
        <f>IF('6.標準時間'!$C9197="","",'6.標準時間'!H9197)</f>
        <v/>
      </c>
      <c r="H9197" s="142" t="str">
        <f>IF('6.標準時間'!$C9197="","",'6.標準時間'!I9197)</f>
        <v/>
      </c>
      <c r="I9197" s="107" t="str">
        <f>IF(C9197="","",VLOOKUP($C9197,'7.工程別レート'!$C$6:$E$501,3,FALSE))</f>
        <v/>
      </c>
      <c r="J9197" s="108" t="str">
        <f>IF(C9197="","",VLOOKUP($C9197,'7.工程別レート'!$C$6:$E$501,2,FALSE))</f>
        <v/>
      </c>
      <c r="K9197" s="195" t="str">
        <f t="shared" si="287"/>
        <v/>
      </c>
    </row>
    <row r="9198" spans="2:11" ht="18" customHeight="1">
      <c r="B9198" s="16" t="str">
        <f>IF('6.標準時間'!$B9198="","",'6.標準時間'!B9198)</f>
        <v/>
      </c>
      <c r="C9198" s="16" t="str">
        <f>IF('6.標準時間'!$C9198="","",'6.標準時間'!C9198)</f>
        <v/>
      </c>
      <c r="D9198" s="16" t="str">
        <f>IF('6.標準時間'!$C9198="","",'6.標準時間'!E9198)</f>
        <v/>
      </c>
      <c r="E9198" s="171" t="str">
        <f>IF('6.標準時間'!$C9198="","",'6.標準時間'!F9198)</f>
        <v/>
      </c>
      <c r="F9198" s="15" t="str">
        <f t="shared" si="286"/>
        <v/>
      </c>
      <c r="G9198" s="142" t="str">
        <f>IF('6.標準時間'!$C9198="","",'6.標準時間'!H9198)</f>
        <v/>
      </c>
      <c r="H9198" s="142" t="str">
        <f>IF('6.標準時間'!$C9198="","",'6.標準時間'!I9198)</f>
        <v/>
      </c>
      <c r="I9198" s="107" t="str">
        <f>IF(C9198="","",VLOOKUP($C9198,'7.工程別レート'!$C$6:$E$501,3,FALSE))</f>
        <v/>
      </c>
      <c r="J9198" s="108" t="str">
        <f>IF(C9198="","",VLOOKUP($C9198,'7.工程別レート'!$C$6:$E$501,2,FALSE))</f>
        <v/>
      </c>
      <c r="K9198" s="195" t="str">
        <f t="shared" si="287"/>
        <v/>
      </c>
    </row>
    <row r="9199" spans="2:11" ht="18" customHeight="1">
      <c r="B9199" s="16" t="str">
        <f>IF('6.標準時間'!$B9199="","",'6.標準時間'!B9199)</f>
        <v/>
      </c>
      <c r="C9199" s="16" t="str">
        <f>IF('6.標準時間'!$C9199="","",'6.標準時間'!C9199)</f>
        <v/>
      </c>
      <c r="D9199" s="16" t="str">
        <f>IF('6.標準時間'!$C9199="","",'6.標準時間'!E9199)</f>
        <v/>
      </c>
      <c r="E9199" s="171" t="str">
        <f>IF('6.標準時間'!$C9199="","",'6.標準時間'!F9199)</f>
        <v/>
      </c>
      <c r="F9199" s="15" t="str">
        <f t="shared" si="286"/>
        <v/>
      </c>
      <c r="G9199" s="142" t="str">
        <f>IF('6.標準時間'!$C9199="","",'6.標準時間'!H9199)</f>
        <v/>
      </c>
      <c r="H9199" s="142" t="str">
        <f>IF('6.標準時間'!$C9199="","",'6.標準時間'!I9199)</f>
        <v/>
      </c>
      <c r="I9199" s="107" t="str">
        <f>IF(C9199="","",VLOOKUP($C9199,'7.工程別レート'!$C$6:$E$501,3,FALSE))</f>
        <v/>
      </c>
      <c r="J9199" s="108" t="str">
        <f>IF(C9199="","",VLOOKUP($C9199,'7.工程別レート'!$C$6:$E$501,2,FALSE))</f>
        <v/>
      </c>
      <c r="K9199" s="195" t="str">
        <f t="shared" si="287"/>
        <v/>
      </c>
    </row>
    <row r="9200" spans="2:11" ht="18" customHeight="1">
      <c r="B9200" s="16" t="str">
        <f>IF('6.標準時間'!$B9200="","",'6.標準時間'!B9200)</f>
        <v/>
      </c>
      <c r="C9200" s="16" t="str">
        <f>IF('6.標準時間'!$C9200="","",'6.標準時間'!C9200)</f>
        <v/>
      </c>
      <c r="D9200" s="16" t="str">
        <f>IF('6.標準時間'!$C9200="","",'6.標準時間'!E9200)</f>
        <v/>
      </c>
      <c r="E9200" s="171" t="str">
        <f>IF('6.標準時間'!$C9200="","",'6.標準時間'!F9200)</f>
        <v/>
      </c>
      <c r="F9200" s="15" t="str">
        <f t="shared" si="286"/>
        <v/>
      </c>
      <c r="G9200" s="142" t="str">
        <f>IF('6.標準時間'!$C9200="","",'6.標準時間'!H9200)</f>
        <v/>
      </c>
      <c r="H9200" s="142" t="str">
        <f>IF('6.標準時間'!$C9200="","",'6.標準時間'!I9200)</f>
        <v/>
      </c>
      <c r="I9200" s="107" t="str">
        <f>IF(C9200="","",VLOOKUP($C9200,'7.工程別レート'!$C$6:$E$501,3,FALSE))</f>
        <v/>
      </c>
      <c r="J9200" s="108" t="str">
        <f>IF(C9200="","",VLOOKUP($C9200,'7.工程別レート'!$C$6:$E$501,2,FALSE))</f>
        <v/>
      </c>
      <c r="K9200" s="195" t="str">
        <f t="shared" si="287"/>
        <v/>
      </c>
    </row>
    <row r="9201" spans="2:11" ht="18" customHeight="1">
      <c r="B9201" s="16" t="str">
        <f>IF('6.標準時間'!$B9201="","",'6.標準時間'!B9201)</f>
        <v/>
      </c>
      <c r="C9201" s="16" t="str">
        <f>IF('6.標準時間'!$C9201="","",'6.標準時間'!C9201)</f>
        <v/>
      </c>
      <c r="D9201" s="16" t="str">
        <f>IF('6.標準時間'!$C9201="","",'6.標準時間'!E9201)</f>
        <v/>
      </c>
      <c r="E9201" s="171" t="str">
        <f>IF('6.標準時間'!$C9201="","",'6.標準時間'!F9201)</f>
        <v/>
      </c>
      <c r="F9201" s="15" t="str">
        <f t="shared" si="286"/>
        <v/>
      </c>
      <c r="G9201" s="142" t="str">
        <f>IF('6.標準時間'!$C9201="","",'6.標準時間'!H9201)</f>
        <v/>
      </c>
      <c r="H9201" s="142" t="str">
        <f>IF('6.標準時間'!$C9201="","",'6.標準時間'!I9201)</f>
        <v/>
      </c>
      <c r="I9201" s="107" t="str">
        <f>IF(C9201="","",VLOOKUP($C9201,'7.工程別レート'!$C$6:$E$501,3,FALSE))</f>
        <v/>
      </c>
      <c r="J9201" s="108" t="str">
        <f>IF(C9201="","",VLOOKUP($C9201,'7.工程別レート'!$C$6:$E$501,2,FALSE))</f>
        <v/>
      </c>
      <c r="K9201" s="195" t="str">
        <f t="shared" si="287"/>
        <v/>
      </c>
    </row>
    <row r="9202" spans="2:11" ht="18" customHeight="1">
      <c r="B9202" s="16" t="str">
        <f>IF('6.標準時間'!$B9202="","",'6.標準時間'!B9202)</f>
        <v/>
      </c>
      <c r="C9202" s="16" t="str">
        <f>IF('6.標準時間'!$C9202="","",'6.標準時間'!C9202)</f>
        <v/>
      </c>
      <c r="D9202" s="16" t="str">
        <f>IF('6.標準時間'!$C9202="","",'6.標準時間'!E9202)</f>
        <v/>
      </c>
      <c r="E9202" s="171" t="str">
        <f>IF('6.標準時間'!$C9202="","",'6.標準時間'!F9202)</f>
        <v/>
      </c>
      <c r="F9202" s="15" t="str">
        <f t="shared" si="286"/>
        <v/>
      </c>
      <c r="G9202" s="142" t="str">
        <f>IF('6.標準時間'!$C9202="","",'6.標準時間'!H9202)</f>
        <v/>
      </c>
      <c r="H9202" s="142" t="str">
        <f>IF('6.標準時間'!$C9202="","",'6.標準時間'!I9202)</f>
        <v/>
      </c>
      <c r="I9202" s="107" t="str">
        <f>IF(C9202="","",VLOOKUP($C9202,'7.工程別レート'!$C$6:$E$501,3,FALSE))</f>
        <v/>
      </c>
      <c r="J9202" s="108" t="str">
        <f>IF(C9202="","",VLOOKUP($C9202,'7.工程別レート'!$C$6:$E$501,2,FALSE))</f>
        <v/>
      </c>
      <c r="K9202" s="195" t="str">
        <f t="shared" si="287"/>
        <v/>
      </c>
    </row>
    <row r="9203" spans="2:11" ht="18" customHeight="1">
      <c r="B9203" s="16" t="str">
        <f>IF('6.標準時間'!$B9203="","",'6.標準時間'!B9203)</f>
        <v/>
      </c>
      <c r="C9203" s="16" t="str">
        <f>IF('6.標準時間'!$C9203="","",'6.標準時間'!C9203)</f>
        <v/>
      </c>
      <c r="D9203" s="16" t="str">
        <f>IF('6.標準時間'!$C9203="","",'6.標準時間'!E9203)</f>
        <v/>
      </c>
      <c r="E9203" s="171" t="str">
        <f>IF('6.標準時間'!$C9203="","",'6.標準時間'!F9203)</f>
        <v/>
      </c>
      <c r="F9203" s="15" t="str">
        <f t="shared" si="286"/>
        <v/>
      </c>
      <c r="G9203" s="142" t="str">
        <f>IF('6.標準時間'!$C9203="","",'6.標準時間'!H9203)</f>
        <v/>
      </c>
      <c r="H9203" s="142" t="str">
        <f>IF('6.標準時間'!$C9203="","",'6.標準時間'!I9203)</f>
        <v/>
      </c>
      <c r="I9203" s="107" t="str">
        <f>IF(C9203="","",VLOOKUP($C9203,'7.工程別レート'!$C$6:$E$501,3,FALSE))</f>
        <v/>
      </c>
      <c r="J9203" s="108" t="str">
        <f>IF(C9203="","",VLOOKUP($C9203,'7.工程別レート'!$C$6:$E$501,2,FALSE))</f>
        <v/>
      </c>
      <c r="K9203" s="195" t="str">
        <f t="shared" si="287"/>
        <v/>
      </c>
    </row>
    <row r="9204" spans="2:11" ht="18" customHeight="1">
      <c r="B9204" s="16" t="str">
        <f>IF('6.標準時間'!$B9204="","",'6.標準時間'!B9204)</f>
        <v/>
      </c>
      <c r="C9204" s="16" t="str">
        <f>IF('6.標準時間'!$C9204="","",'6.標準時間'!C9204)</f>
        <v/>
      </c>
      <c r="D9204" s="16" t="str">
        <f>IF('6.標準時間'!$C9204="","",'6.標準時間'!E9204)</f>
        <v/>
      </c>
      <c r="E9204" s="171" t="str">
        <f>IF('6.標準時間'!$C9204="","",'6.標準時間'!F9204)</f>
        <v/>
      </c>
      <c r="F9204" s="15" t="str">
        <f t="shared" si="286"/>
        <v/>
      </c>
      <c r="G9204" s="142" t="str">
        <f>IF('6.標準時間'!$C9204="","",'6.標準時間'!H9204)</f>
        <v/>
      </c>
      <c r="H9204" s="142" t="str">
        <f>IF('6.標準時間'!$C9204="","",'6.標準時間'!I9204)</f>
        <v/>
      </c>
      <c r="I9204" s="107" t="str">
        <f>IF(C9204="","",VLOOKUP($C9204,'7.工程別レート'!$C$6:$E$501,3,FALSE))</f>
        <v/>
      </c>
      <c r="J9204" s="108" t="str">
        <f>IF(C9204="","",VLOOKUP($C9204,'7.工程別レート'!$C$6:$E$501,2,FALSE))</f>
        <v/>
      </c>
      <c r="K9204" s="195" t="str">
        <f t="shared" si="287"/>
        <v/>
      </c>
    </row>
    <row r="9205" spans="2:11" ht="18" customHeight="1">
      <c r="B9205" s="16" t="str">
        <f>IF('6.標準時間'!$B9205="","",'6.標準時間'!B9205)</f>
        <v/>
      </c>
      <c r="C9205" s="16" t="str">
        <f>IF('6.標準時間'!$C9205="","",'6.標準時間'!C9205)</f>
        <v/>
      </c>
      <c r="D9205" s="16" t="str">
        <f>IF('6.標準時間'!$C9205="","",'6.標準時間'!E9205)</f>
        <v/>
      </c>
      <c r="E9205" s="171" t="str">
        <f>IF('6.標準時間'!$C9205="","",'6.標準時間'!F9205)</f>
        <v/>
      </c>
      <c r="F9205" s="15" t="str">
        <f t="shared" si="286"/>
        <v/>
      </c>
      <c r="G9205" s="142" t="str">
        <f>IF('6.標準時間'!$C9205="","",'6.標準時間'!H9205)</f>
        <v/>
      </c>
      <c r="H9205" s="142" t="str">
        <f>IF('6.標準時間'!$C9205="","",'6.標準時間'!I9205)</f>
        <v/>
      </c>
      <c r="I9205" s="107" t="str">
        <f>IF(C9205="","",VLOOKUP($C9205,'7.工程別レート'!$C$6:$E$501,3,FALSE))</f>
        <v/>
      </c>
      <c r="J9205" s="108" t="str">
        <f>IF(C9205="","",VLOOKUP($C9205,'7.工程別レート'!$C$6:$E$501,2,FALSE))</f>
        <v/>
      </c>
      <c r="K9205" s="195" t="str">
        <f t="shared" si="287"/>
        <v/>
      </c>
    </row>
    <row r="9206" spans="2:11" ht="18" customHeight="1">
      <c r="B9206" s="16" t="str">
        <f>IF('6.標準時間'!$B9206="","",'6.標準時間'!B9206)</f>
        <v/>
      </c>
      <c r="C9206" s="16" t="str">
        <f>IF('6.標準時間'!$C9206="","",'6.標準時間'!C9206)</f>
        <v/>
      </c>
      <c r="D9206" s="16" t="str">
        <f>IF('6.標準時間'!$C9206="","",'6.標準時間'!E9206)</f>
        <v/>
      </c>
      <c r="E9206" s="171" t="str">
        <f>IF('6.標準時間'!$C9206="","",'6.標準時間'!F9206)</f>
        <v/>
      </c>
      <c r="F9206" s="15" t="str">
        <f t="shared" si="286"/>
        <v/>
      </c>
      <c r="G9206" s="142" t="str">
        <f>IF('6.標準時間'!$C9206="","",'6.標準時間'!H9206)</f>
        <v/>
      </c>
      <c r="H9206" s="142" t="str">
        <f>IF('6.標準時間'!$C9206="","",'6.標準時間'!I9206)</f>
        <v/>
      </c>
      <c r="I9206" s="107" t="str">
        <f>IF(C9206="","",VLOOKUP($C9206,'7.工程別レート'!$C$6:$E$501,3,FALSE))</f>
        <v/>
      </c>
      <c r="J9206" s="108" t="str">
        <f>IF(C9206="","",VLOOKUP($C9206,'7.工程別レート'!$C$6:$E$501,2,FALSE))</f>
        <v/>
      </c>
      <c r="K9206" s="195" t="str">
        <f t="shared" si="287"/>
        <v/>
      </c>
    </row>
    <row r="9207" spans="2:11" ht="18" customHeight="1">
      <c r="B9207" s="16" t="str">
        <f>IF('6.標準時間'!$B9207="","",'6.標準時間'!B9207)</f>
        <v/>
      </c>
      <c r="C9207" s="16" t="str">
        <f>IF('6.標準時間'!$C9207="","",'6.標準時間'!C9207)</f>
        <v/>
      </c>
      <c r="D9207" s="16" t="str">
        <f>IF('6.標準時間'!$C9207="","",'6.標準時間'!E9207)</f>
        <v/>
      </c>
      <c r="E9207" s="171" t="str">
        <f>IF('6.標準時間'!$C9207="","",'6.標準時間'!F9207)</f>
        <v/>
      </c>
      <c r="F9207" s="15" t="str">
        <f t="shared" si="286"/>
        <v/>
      </c>
      <c r="G9207" s="142" t="str">
        <f>IF('6.標準時間'!$C9207="","",'6.標準時間'!H9207)</f>
        <v/>
      </c>
      <c r="H9207" s="142" t="str">
        <f>IF('6.標準時間'!$C9207="","",'6.標準時間'!I9207)</f>
        <v/>
      </c>
      <c r="I9207" s="107" t="str">
        <f>IF(C9207="","",VLOOKUP($C9207,'7.工程別レート'!$C$6:$E$501,3,FALSE))</f>
        <v/>
      </c>
      <c r="J9207" s="108" t="str">
        <f>IF(C9207="","",VLOOKUP($C9207,'7.工程別レート'!$C$6:$E$501,2,FALSE))</f>
        <v/>
      </c>
      <c r="K9207" s="195" t="str">
        <f t="shared" si="287"/>
        <v/>
      </c>
    </row>
    <row r="9208" spans="2:11" ht="18" customHeight="1">
      <c r="B9208" s="16" t="str">
        <f>IF('6.標準時間'!$B9208="","",'6.標準時間'!B9208)</f>
        <v/>
      </c>
      <c r="C9208" s="16" t="str">
        <f>IF('6.標準時間'!$C9208="","",'6.標準時間'!C9208)</f>
        <v/>
      </c>
      <c r="D9208" s="16" t="str">
        <f>IF('6.標準時間'!$C9208="","",'6.標準時間'!E9208)</f>
        <v/>
      </c>
      <c r="E9208" s="171" t="str">
        <f>IF('6.標準時間'!$C9208="","",'6.標準時間'!F9208)</f>
        <v/>
      </c>
      <c r="F9208" s="15" t="str">
        <f t="shared" si="286"/>
        <v/>
      </c>
      <c r="G9208" s="142" t="str">
        <f>IF('6.標準時間'!$C9208="","",'6.標準時間'!H9208)</f>
        <v/>
      </c>
      <c r="H9208" s="142" t="str">
        <f>IF('6.標準時間'!$C9208="","",'6.標準時間'!I9208)</f>
        <v/>
      </c>
      <c r="I9208" s="107" t="str">
        <f>IF(C9208="","",VLOOKUP($C9208,'7.工程別レート'!$C$6:$E$501,3,FALSE))</f>
        <v/>
      </c>
      <c r="J9208" s="108" t="str">
        <f>IF(C9208="","",VLOOKUP($C9208,'7.工程別レート'!$C$6:$E$501,2,FALSE))</f>
        <v/>
      </c>
      <c r="K9208" s="195" t="str">
        <f t="shared" si="287"/>
        <v/>
      </c>
    </row>
    <row r="9209" spans="2:11" ht="18" customHeight="1">
      <c r="B9209" s="16" t="str">
        <f>IF('6.標準時間'!$B9209="","",'6.標準時間'!B9209)</f>
        <v/>
      </c>
      <c r="C9209" s="16" t="str">
        <f>IF('6.標準時間'!$C9209="","",'6.標準時間'!C9209)</f>
        <v/>
      </c>
      <c r="D9209" s="16" t="str">
        <f>IF('6.標準時間'!$C9209="","",'6.標準時間'!E9209)</f>
        <v/>
      </c>
      <c r="E9209" s="171" t="str">
        <f>IF('6.標準時間'!$C9209="","",'6.標準時間'!F9209)</f>
        <v/>
      </c>
      <c r="F9209" s="15" t="str">
        <f t="shared" si="286"/>
        <v/>
      </c>
      <c r="G9209" s="142" t="str">
        <f>IF('6.標準時間'!$C9209="","",'6.標準時間'!H9209)</f>
        <v/>
      </c>
      <c r="H9209" s="142" t="str">
        <f>IF('6.標準時間'!$C9209="","",'6.標準時間'!I9209)</f>
        <v/>
      </c>
      <c r="I9209" s="107" t="str">
        <f>IF(C9209="","",VLOOKUP($C9209,'7.工程別レート'!$C$6:$E$501,3,FALSE))</f>
        <v/>
      </c>
      <c r="J9209" s="108" t="str">
        <f>IF(C9209="","",VLOOKUP($C9209,'7.工程別レート'!$C$6:$E$501,2,FALSE))</f>
        <v/>
      </c>
      <c r="K9209" s="195" t="str">
        <f t="shared" si="287"/>
        <v/>
      </c>
    </row>
    <row r="9210" spans="2:11" ht="18" customHeight="1">
      <c r="B9210" s="16" t="str">
        <f>IF('6.標準時間'!$B9210="","",'6.標準時間'!B9210)</f>
        <v/>
      </c>
      <c r="C9210" s="16" t="str">
        <f>IF('6.標準時間'!$C9210="","",'6.標準時間'!C9210)</f>
        <v/>
      </c>
      <c r="D9210" s="16" t="str">
        <f>IF('6.標準時間'!$C9210="","",'6.標準時間'!E9210)</f>
        <v/>
      </c>
      <c r="E9210" s="171" t="str">
        <f>IF('6.標準時間'!$C9210="","",'6.標準時間'!F9210)</f>
        <v/>
      </c>
      <c r="F9210" s="15" t="str">
        <f t="shared" si="286"/>
        <v/>
      </c>
      <c r="G9210" s="142" t="str">
        <f>IF('6.標準時間'!$C9210="","",'6.標準時間'!H9210)</f>
        <v/>
      </c>
      <c r="H9210" s="142" t="str">
        <f>IF('6.標準時間'!$C9210="","",'6.標準時間'!I9210)</f>
        <v/>
      </c>
      <c r="I9210" s="107" t="str">
        <f>IF(C9210="","",VLOOKUP($C9210,'7.工程別レート'!$C$6:$E$501,3,FALSE))</f>
        <v/>
      </c>
      <c r="J9210" s="108" t="str">
        <f>IF(C9210="","",VLOOKUP($C9210,'7.工程別レート'!$C$6:$E$501,2,FALSE))</f>
        <v/>
      </c>
      <c r="K9210" s="195" t="str">
        <f t="shared" si="287"/>
        <v/>
      </c>
    </row>
    <row r="9211" spans="2:11" ht="18" customHeight="1">
      <c r="B9211" s="16" t="str">
        <f>IF('6.標準時間'!$B9211="","",'6.標準時間'!B9211)</f>
        <v/>
      </c>
      <c r="C9211" s="16" t="str">
        <f>IF('6.標準時間'!$C9211="","",'6.標準時間'!C9211)</f>
        <v/>
      </c>
      <c r="D9211" s="16" t="str">
        <f>IF('6.標準時間'!$C9211="","",'6.標準時間'!E9211)</f>
        <v/>
      </c>
      <c r="E9211" s="171" t="str">
        <f>IF('6.標準時間'!$C9211="","",'6.標準時間'!F9211)</f>
        <v/>
      </c>
      <c r="F9211" s="15" t="str">
        <f t="shared" si="286"/>
        <v/>
      </c>
      <c r="G9211" s="142" t="str">
        <f>IF('6.標準時間'!$C9211="","",'6.標準時間'!H9211)</f>
        <v/>
      </c>
      <c r="H9211" s="142" t="str">
        <f>IF('6.標準時間'!$C9211="","",'6.標準時間'!I9211)</f>
        <v/>
      </c>
      <c r="I9211" s="107" t="str">
        <f>IF(C9211="","",VLOOKUP($C9211,'7.工程別レート'!$C$6:$E$501,3,FALSE))</f>
        <v/>
      </c>
      <c r="J9211" s="108" t="str">
        <f>IF(C9211="","",VLOOKUP($C9211,'7.工程別レート'!$C$6:$E$501,2,FALSE))</f>
        <v/>
      </c>
      <c r="K9211" s="195" t="str">
        <f t="shared" si="287"/>
        <v/>
      </c>
    </row>
    <row r="9212" spans="2:11" ht="18" customHeight="1">
      <c r="B9212" s="16" t="str">
        <f>IF('6.標準時間'!$B9212="","",'6.標準時間'!B9212)</f>
        <v/>
      </c>
      <c r="C9212" s="16" t="str">
        <f>IF('6.標準時間'!$C9212="","",'6.標準時間'!C9212)</f>
        <v/>
      </c>
      <c r="D9212" s="16" t="str">
        <f>IF('6.標準時間'!$C9212="","",'6.標準時間'!E9212)</f>
        <v/>
      </c>
      <c r="E9212" s="171" t="str">
        <f>IF('6.標準時間'!$C9212="","",'6.標準時間'!F9212)</f>
        <v/>
      </c>
      <c r="F9212" s="15" t="str">
        <f t="shared" si="286"/>
        <v/>
      </c>
      <c r="G9212" s="142" t="str">
        <f>IF('6.標準時間'!$C9212="","",'6.標準時間'!H9212)</f>
        <v/>
      </c>
      <c r="H9212" s="142" t="str">
        <f>IF('6.標準時間'!$C9212="","",'6.標準時間'!I9212)</f>
        <v/>
      </c>
      <c r="I9212" s="107" t="str">
        <f>IF(C9212="","",VLOOKUP($C9212,'7.工程別レート'!$C$6:$E$501,3,FALSE))</f>
        <v/>
      </c>
      <c r="J9212" s="108" t="str">
        <f>IF(C9212="","",VLOOKUP($C9212,'7.工程別レート'!$C$6:$E$501,2,FALSE))</f>
        <v/>
      </c>
      <c r="K9212" s="195" t="str">
        <f t="shared" si="287"/>
        <v/>
      </c>
    </row>
    <row r="9213" spans="2:11" ht="18" customHeight="1">
      <c r="B9213" s="16" t="str">
        <f>IF('6.標準時間'!$B9213="","",'6.標準時間'!B9213)</f>
        <v/>
      </c>
      <c r="C9213" s="16" t="str">
        <f>IF('6.標準時間'!$C9213="","",'6.標準時間'!C9213)</f>
        <v/>
      </c>
      <c r="D9213" s="16" t="str">
        <f>IF('6.標準時間'!$C9213="","",'6.標準時間'!E9213)</f>
        <v/>
      </c>
      <c r="E9213" s="171" t="str">
        <f>IF('6.標準時間'!$C9213="","",'6.標準時間'!F9213)</f>
        <v/>
      </c>
      <c r="F9213" s="15" t="str">
        <f t="shared" si="286"/>
        <v/>
      </c>
      <c r="G9213" s="142" t="str">
        <f>IF('6.標準時間'!$C9213="","",'6.標準時間'!H9213)</f>
        <v/>
      </c>
      <c r="H9213" s="142" t="str">
        <f>IF('6.標準時間'!$C9213="","",'6.標準時間'!I9213)</f>
        <v/>
      </c>
      <c r="I9213" s="107" t="str">
        <f>IF(C9213="","",VLOOKUP($C9213,'7.工程別レート'!$C$6:$E$501,3,FALSE))</f>
        <v/>
      </c>
      <c r="J9213" s="108" t="str">
        <f>IF(C9213="","",VLOOKUP($C9213,'7.工程別レート'!$C$6:$E$501,2,FALSE))</f>
        <v/>
      </c>
      <c r="K9213" s="195" t="str">
        <f t="shared" si="287"/>
        <v/>
      </c>
    </row>
    <row r="9214" spans="2:11" ht="18" customHeight="1">
      <c r="B9214" s="16" t="str">
        <f>IF('6.標準時間'!$B9214="","",'6.標準時間'!B9214)</f>
        <v/>
      </c>
      <c r="C9214" s="16" t="str">
        <f>IF('6.標準時間'!$C9214="","",'6.標準時間'!C9214)</f>
        <v/>
      </c>
      <c r="D9214" s="16" t="str">
        <f>IF('6.標準時間'!$C9214="","",'6.標準時間'!E9214)</f>
        <v/>
      </c>
      <c r="E9214" s="171" t="str">
        <f>IF('6.標準時間'!$C9214="","",'6.標準時間'!F9214)</f>
        <v/>
      </c>
      <c r="F9214" s="15" t="str">
        <f t="shared" si="286"/>
        <v/>
      </c>
      <c r="G9214" s="142" t="str">
        <f>IF('6.標準時間'!$C9214="","",'6.標準時間'!H9214)</f>
        <v/>
      </c>
      <c r="H9214" s="142" t="str">
        <f>IF('6.標準時間'!$C9214="","",'6.標準時間'!I9214)</f>
        <v/>
      </c>
      <c r="I9214" s="107" t="str">
        <f>IF(C9214="","",VLOOKUP($C9214,'7.工程別レート'!$C$6:$E$501,3,FALSE))</f>
        <v/>
      </c>
      <c r="J9214" s="108" t="str">
        <f>IF(C9214="","",VLOOKUP($C9214,'7.工程別レート'!$C$6:$E$501,2,FALSE))</f>
        <v/>
      </c>
      <c r="K9214" s="195" t="str">
        <f t="shared" si="287"/>
        <v/>
      </c>
    </row>
    <row r="9215" spans="2:11" ht="18" customHeight="1">
      <c r="B9215" s="16" t="str">
        <f>IF('6.標準時間'!$B9215="","",'6.標準時間'!B9215)</f>
        <v/>
      </c>
      <c r="C9215" s="16" t="str">
        <f>IF('6.標準時間'!$C9215="","",'6.標準時間'!C9215)</f>
        <v/>
      </c>
      <c r="D9215" s="16" t="str">
        <f>IF('6.標準時間'!$C9215="","",'6.標準時間'!E9215)</f>
        <v/>
      </c>
      <c r="E9215" s="171" t="str">
        <f>IF('6.標準時間'!$C9215="","",'6.標準時間'!F9215)</f>
        <v/>
      </c>
      <c r="F9215" s="15" t="str">
        <f t="shared" si="286"/>
        <v/>
      </c>
      <c r="G9215" s="142" t="str">
        <f>IF('6.標準時間'!$C9215="","",'6.標準時間'!H9215)</f>
        <v/>
      </c>
      <c r="H9215" s="142" t="str">
        <f>IF('6.標準時間'!$C9215="","",'6.標準時間'!I9215)</f>
        <v/>
      </c>
      <c r="I9215" s="107" t="str">
        <f>IF(C9215="","",VLOOKUP($C9215,'7.工程別レート'!$C$6:$E$501,3,FALSE))</f>
        <v/>
      </c>
      <c r="J9215" s="108" t="str">
        <f>IF(C9215="","",VLOOKUP($C9215,'7.工程別レート'!$C$6:$E$501,2,FALSE))</f>
        <v/>
      </c>
      <c r="K9215" s="195" t="str">
        <f t="shared" si="287"/>
        <v/>
      </c>
    </row>
    <row r="9216" spans="2:11" ht="18" customHeight="1">
      <c r="B9216" s="16" t="str">
        <f>IF('6.標準時間'!$B9216="","",'6.標準時間'!B9216)</f>
        <v/>
      </c>
      <c r="C9216" s="16" t="str">
        <f>IF('6.標準時間'!$C9216="","",'6.標準時間'!C9216)</f>
        <v/>
      </c>
      <c r="D9216" s="16" t="str">
        <f>IF('6.標準時間'!$C9216="","",'6.標準時間'!E9216)</f>
        <v/>
      </c>
      <c r="E9216" s="171" t="str">
        <f>IF('6.標準時間'!$C9216="","",'6.標準時間'!F9216)</f>
        <v/>
      </c>
      <c r="F9216" s="15" t="str">
        <f t="shared" si="286"/>
        <v/>
      </c>
      <c r="G9216" s="142" t="str">
        <f>IF('6.標準時間'!$C9216="","",'6.標準時間'!H9216)</f>
        <v/>
      </c>
      <c r="H9216" s="142" t="str">
        <f>IF('6.標準時間'!$C9216="","",'6.標準時間'!I9216)</f>
        <v/>
      </c>
      <c r="I9216" s="107" t="str">
        <f>IF(C9216="","",VLOOKUP($C9216,'7.工程別レート'!$C$6:$E$501,3,FALSE))</f>
        <v/>
      </c>
      <c r="J9216" s="108" t="str">
        <f>IF(C9216="","",VLOOKUP($C9216,'7.工程別レート'!$C$6:$E$501,2,FALSE))</f>
        <v/>
      </c>
      <c r="K9216" s="195" t="str">
        <f t="shared" si="287"/>
        <v/>
      </c>
    </row>
    <row r="9217" spans="2:11" ht="18" customHeight="1">
      <c r="B9217" s="16" t="str">
        <f>IF('6.標準時間'!$B9217="","",'6.標準時間'!B9217)</f>
        <v/>
      </c>
      <c r="C9217" s="16" t="str">
        <f>IF('6.標準時間'!$C9217="","",'6.標準時間'!C9217)</f>
        <v/>
      </c>
      <c r="D9217" s="16" t="str">
        <f>IF('6.標準時間'!$C9217="","",'6.標準時間'!E9217)</f>
        <v/>
      </c>
      <c r="E9217" s="171" t="str">
        <f>IF('6.標準時間'!$C9217="","",'6.標準時間'!F9217)</f>
        <v/>
      </c>
      <c r="F9217" s="15" t="str">
        <f t="shared" si="286"/>
        <v/>
      </c>
      <c r="G9217" s="142" t="str">
        <f>IF('6.標準時間'!$C9217="","",'6.標準時間'!H9217)</f>
        <v/>
      </c>
      <c r="H9217" s="142" t="str">
        <f>IF('6.標準時間'!$C9217="","",'6.標準時間'!I9217)</f>
        <v/>
      </c>
      <c r="I9217" s="107" t="str">
        <f>IF(C9217="","",VLOOKUP($C9217,'7.工程別レート'!$C$6:$E$501,3,FALSE))</f>
        <v/>
      </c>
      <c r="J9217" s="108" t="str">
        <f>IF(C9217="","",VLOOKUP($C9217,'7.工程別レート'!$C$6:$E$501,2,FALSE))</f>
        <v/>
      </c>
      <c r="K9217" s="195" t="str">
        <f t="shared" si="287"/>
        <v/>
      </c>
    </row>
    <row r="9218" spans="2:11" ht="18" customHeight="1">
      <c r="B9218" s="16" t="str">
        <f>IF('6.標準時間'!$B9218="","",'6.標準時間'!B9218)</f>
        <v/>
      </c>
      <c r="C9218" s="16" t="str">
        <f>IF('6.標準時間'!$C9218="","",'6.標準時間'!C9218)</f>
        <v/>
      </c>
      <c r="D9218" s="16" t="str">
        <f>IF('6.標準時間'!$C9218="","",'6.標準時間'!E9218)</f>
        <v/>
      </c>
      <c r="E9218" s="171" t="str">
        <f>IF('6.標準時間'!$C9218="","",'6.標準時間'!F9218)</f>
        <v/>
      </c>
      <c r="F9218" s="15" t="str">
        <f t="shared" si="286"/>
        <v/>
      </c>
      <c r="G9218" s="142" t="str">
        <f>IF('6.標準時間'!$C9218="","",'6.標準時間'!H9218)</f>
        <v/>
      </c>
      <c r="H9218" s="142" t="str">
        <f>IF('6.標準時間'!$C9218="","",'6.標準時間'!I9218)</f>
        <v/>
      </c>
      <c r="I9218" s="107" t="str">
        <f>IF(C9218="","",VLOOKUP($C9218,'7.工程別レート'!$C$6:$E$501,3,FALSE))</f>
        <v/>
      </c>
      <c r="J9218" s="108" t="str">
        <f>IF(C9218="","",VLOOKUP($C9218,'7.工程別レート'!$C$6:$E$501,2,FALSE))</f>
        <v/>
      </c>
      <c r="K9218" s="195" t="str">
        <f t="shared" si="287"/>
        <v/>
      </c>
    </row>
    <row r="9219" spans="2:11" ht="18" customHeight="1">
      <c r="B9219" s="16" t="str">
        <f>IF('6.標準時間'!$B9219="","",'6.標準時間'!B9219)</f>
        <v/>
      </c>
      <c r="C9219" s="16" t="str">
        <f>IF('6.標準時間'!$C9219="","",'6.標準時間'!C9219)</f>
        <v/>
      </c>
      <c r="D9219" s="16" t="str">
        <f>IF('6.標準時間'!$C9219="","",'6.標準時間'!E9219)</f>
        <v/>
      </c>
      <c r="E9219" s="171" t="str">
        <f>IF('6.標準時間'!$C9219="","",'6.標準時間'!F9219)</f>
        <v/>
      </c>
      <c r="F9219" s="15" t="str">
        <f t="shared" si="286"/>
        <v/>
      </c>
      <c r="G9219" s="142" t="str">
        <f>IF('6.標準時間'!$C9219="","",'6.標準時間'!H9219)</f>
        <v/>
      </c>
      <c r="H9219" s="142" t="str">
        <f>IF('6.標準時間'!$C9219="","",'6.標準時間'!I9219)</f>
        <v/>
      </c>
      <c r="I9219" s="107" t="str">
        <f>IF(C9219="","",VLOOKUP($C9219,'7.工程別レート'!$C$6:$E$501,3,FALSE))</f>
        <v/>
      </c>
      <c r="J9219" s="108" t="str">
        <f>IF(C9219="","",VLOOKUP($C9219,'7.工程別レート'!$C$6:$E$501,2,FALSE))</f>
        <v/>
      </c>
      <c r="K9219" s="195" t="str">
        <f t="shared" si="287"/>
        <v/>
      </c>
    </row>
    <row r="9220" spans="2:11" ht="18" customHeight="1">
      <c r="B9220" s="16" t="str">
        <f>IF('6.標準時間'!$B9220="","",'6.標準時間'!B9220)</f>
        <v/>
      </c>
      <c r="C9220" s="16" t="str">
        <f>IF('6.標準時間'!$C9220="","",'6.標準時間'!C9220)</f>
        <v/>
      </c>
      <c r="D9220" s="16" t="str">
        <f>IF('6.標準時間'!$C9220="","",'6.標準時間'!E9220)</f>
        <v/>
      </c>
      <c r="E9220" s="171" t="str">
        <f>IF('6.標準時間'!$C9220="","",'6.標準時間'!F9220)</f>
        <v/>
      </c>
      <c r="F9220" s="15" t="str">
        <f t="shared" si="286"/>
        <v/>
      </c>
      <c r="G9220" s="142" t="str">
        <f>IF('6.標準時間'!$C9220="","",'6.標準時間'!H9220)</f>
        <v/>
      </c>
      <c r="H9220" s="142" t="str">
        <f>IF('6.標準時間'!$C9220="","",'6.標準時間'!I9220)</f>
        <v/>
      </c>
      <c r="I9220" s="107" t="str">
        <f>IF(C9220="","",VLOOKUP($C9220,'7.工程別レート'!$C$6:$E$501,3,FALSE))</f>
        <v/>
      </c>
      <c r="J9220" s="108" t="str">
        <f>IF(C9220="","",VLOOKUP($C9220,'7.工程別レート'!$C$6:$E$501,2,FALSE))</f>
        <v/>
      </c>
      <c r="K9220" s="195" t="str">
        <f t="shared" si="287"/>
        <v/>
      </c>
    </row>
    <row r="9221" spans="2:11" ht="18" customHeight="1">
      <c r="B9221" s="16" t="str">
        <f>IF('6.標準時間'!$B9221="","",'6.標準時間'!B9221)</f>
        <v/>
      </c>
      <c r="C9221" s="16" t="str">
        <f>IF('6.標準時間'!$C9221="","",'6.標準時間'!C9221)</f>
        <v/>
      </c>
      <c r="D9221" s="16" t="str">
        <f>IF('6.標準時間'!$C9221="","",'6.標準時間'!E9221)</f>
        <v/>
      </c>
      <c r="E9221" s="171" t="str">
        <f>IF('6.標準時間'!$C9221="","",'6.標準時間'!F9221)</f>
        <v/>
      </c>
      <c r="F9221" s="15" t="str">
        <f t="shared" si="286"/>
        <v/>
      </c>
      <c r="G9221" s="142" t="str">
        <f>IF('6.標準時間'!$C9221="","",'6.標準時間'!H9221)</f>
        <v/>
      </c>
      <c r="H9221" s="142" t="str">
        <f>IF('6.標準時間'!$C9221="","",'6.標準時間'!I9221)</f>
        <v/>
      </c>
      <c r="I9221" s="107" t="str">
        <f>IF(C9221="","",VLOOKUP($C9221,'7.工程別レート'!$C$6:$E$501,3,FALSE))</f>
        <v/>
      </c>
      <c r="J9221" s="108" t="str">
        <f>IF(C9221="","",VLOOKUP($C9221,'7.工程別レート'!$C$6:$E$501,2,FALSE))</f>
        <v/>
      </c>
      <c r="K9221" s="195" t="str">
        <f t="shared" si="287"/>
        <v/>
      </c>
    </row>
    <row r="9222" spans="2:11" ht="18" customHeight="1">
      <c r="B9222" s="16" t="str">
        <f>IF('6.標準時間'!$B9222="","",'6.標準時間'!B9222)</f>
        <v/>
      </c>
      <c r="C9222" s="16" t="str">
        <f>IF('6.標準時間'!$C9222="","",'6.標準時間'!C9222)</f>
        <v/>
      </c>
      <c r="D9222" s="16" t="str">
        <f>IF('6.標準時間'!$C9222="","",'6.標準時間'!E9222)</f>
        <v/>
      </c>
      <c r="E9222" s="171" t="str">
        <f>IF('6.標準時間'!$C9222="","",'6.標準時間'!F9222)</f>
        <v/>
      </c>
      <c r="F9222" s="15" t="str">
        <f t="shared" ref="F9222:F9285" si="288">C9222&amp;D9222</f>
        <v/>
      </c>
      <c r="G9222" s="142" t="str">
        <f>IF('6.標準時間'!$C9222="","",'6.標準時間'!H9222)</f>
        <v/>
      </c>
      <c r="H9222" s="142" t="str">
        <f>IF('6.標準時間'!$C9222="","",'6.標準時間'!I9222)</f>
        <v/>
      </c>
      <c r="I9222" s="107" t="str">
        <f>IF(C9222="","",VLOOKUP($C9222,'7.工程別レート'!$C$6:$E$501,3,FALSE))</f>
        <v/>
      </c>
      <c r="J9222" s="108" t="str">
        <f>IF(C9222="","",VLOOKUP($C9222,'7.工程別レート'!$C$6:$E$501,2,FALSE))</f>
        <v/>
      </c>
      <c r="K9222" s="195" t="str">
        <f t="shared" si="287"/>
        <v/>
      </c>
    </row>
    <row r="9223" spans="2:11" ht="18" customHeight="1">
      <c r="B9223" s="16" t="str">
        <f>IF('6.標準時間'!$B9223="","",'6.標準時間'!B9223)</f>
        <v/>
      </c>
      <c r="C9223" s="16" t="str">
        <f>IF('6.標準時間'!$C9223="","",'6.標準時間'!C9223)</f>
        <v/>
      </c>
      <c r="D9223" s="16" t="str">
        <f>IF('6.標準時間'!$C9223="","",'6.標準時間'!E9223)</f>
        <v/>
      </c>
      <c r="E9223" s="171" t="str">
        <f>IF('6.標準時間'!$C9223="","",'6.標準時間'!F9223)</f>
        <v/>
      </c>
      <c r="F9223" s="15" t="str">
        <f t="shared" si="288"/>
        <v/>
      </c>
      <c r="G9223" s="142" t="str">
        <f>IF('6.標準時間'!$C9223="","",'6.標準時間'!H9223)</f>
        <v/>
      </c>
      <c r="H9223" s="142" t="str">
        <f>IF('6.標準時間'!$C9223="","",'6.標準時間'!I9223)</f>
        <v/>
      </c>
      <c r="I9223" s="107" t="str">
        <f>IF(C9223="","",VLOOKUP($C9223,'7.工程別レート'!$C$6:$E$501,3,FALSE))</f>
        <v/>
      </c>
      <c r="J9223" s="108" t="str">
        <f>IF(C9223="","",VLOOKUP($C9223,'7.工程別レート'!$C$6:$E$501,2,FALSE))</f>
        <v/>
      </c>
      <c r="K9223" s="195" t="str">
        <f t="shared" ref="K9223:K9286" si="289">IF(ISERROR((G9223*I9223)+(H9223*J9223)),"",(G9223*I9223)+(H9223*J9223))</f>
        <v/>
      </c>
    </row>
    <row r="9224" spans="2:11" ht="18" customHeight="1">
      <c r="B9224" s="16" t="str">
        <f>IF('6.標準時間'!$B9224="","",'6.標準時間'!B9224)</f>
        <v/>
      </c>
      <c r="C9224" s="16" t="str">
        <f>IF('6.標準時間'!$C9224="","",'6.標準時間'!C9224)</f>
        <v/>
      </c>
      <c r="D9224" s="16" t="str">
        <f>IF('6.標準時間'!$C9224="","",'6.標準時間'!E9224)</f>
        <v/>
      </c>
      <c r="E9224" s="171" t="str">
        <f>IF('6.標準時間'!$C9224="","",'6.標準時間'!F9224)</f>
        <v/>
      </c>
      <c r="F9224" s="15" t="str">
        <f t="shared" si="288"/>
        <v/>
      </c>
      <c r="G9224" s="142" t="str">
        <f>IF('6.標準時間'!$C9224="","",'6.標準時間'!H9224)</f>
        <v/>
      </c>
      <c r="H9224" s="142" t="str">
        <f>IF('6.標準時間'!$C9224="","",'6.標準時間'!I9224)</f>
        <v/>
      </c>
      <c r="I9224" s="107" t="str">
        <f>IF(C9224="","",VLOOKUP($C9224,'7.工程別レート'!$C$6:$E$501,3,FALSE))</f>
        <v/>
      </c>
      <c r="J9224" s="108" t="str">
        <f>IF(C9224="","",VLOOKUP($C9224,'7.工程別レート'!$C$6:$E$501,2,FALSE))</f>
        <v/>
      </c>
      <c r="K9224" s="195" t="str">
        <f t="shared" si="289"/>
        <v/>
      </c>
    </row>
    <row r="9225" spans="2:11" ht="18" customHeight="1">
      <c r="B9225" s="16" t="str">
        <f>IF('6.標準時間'!$B9225="","",'6.標準時間'!B9225)</f>
        <v/>
      </c>
      <c r="C9225" s="16" t="str">
        <f>IF('6.標準時間'!$C9225="","",'6.標準時間'!C9225)</f>
        <v/>
      </c>
      <c r="D9225" s="16" t="str">
        <f>IF('6.標準時間'!$C9225="","",'6.標準時間'!E9225)</f>
        <v/>
      </c>
      <c r="E9225" s="171" t="str">
        <f>IF('6.標準時間'!$C9225="","",'6.標準時間'!F9225)</f>
        <v/>
      </c>
      <c r="F9225" s="15" t="str">
        <f t="shared" si="288"/>
        <v/>
      </c>
      <c r="G9225" s="142" t="str">
        <f>IF('6.標準時間'!$C9225="","",'6.標準時間'!H9225)</f>
        <v/>
      </c>
      <c r="H9225" s="142" t="str">
        <f>IF('6.標準時間'!$C9225="","",'6.標準時間'!I9225)</f>
        <v/>
      </c>
      <c r="I9225" s="107" t="str">
        <f>IF(C9225="","",VLOOKUP($C9225,'7.工程別レート'!$C$6:$E$501,3,FALSE))</f>
        <v/>
      </c>
      <c r="J9225" s="108" t="str">
        <f>IF(C9225="","",VLOOKUP($C9225,'7.工程別レート'!$C$6:$E$501,2,FALSE))</f>
        <v/>
      </c>
      <c r="K9225" s="195" t="str">
        <f t="shared" si="289"/>
        <v/>
      </c>
    </row>
    <row r="9226" spans="2:11" ht="18" customHeight="1">
      <c r="B9226" s="16" t="str">
        <f>IF('6.標準時間'!$B9226="","",'6.標準時間'!B9226)</f>
        <v/>
      </c>
      <c r="C9226" s="16" t="str">
        <f>IF('6.標準時間'!$C9226="","",'6.標準時間'!C9226)</f>
        <v/>
      </c>
      <c r="D9226" s="16" t="str">
        <f>IF('6.標準時間'!$C9226="","",'6.標準時間'!E9226)</f>
        <v/>
      </c>
      <c r="E9226" s="171" t="str">
        <f>IF('6.標準時間'!$C9226="","",'6.標準時間'!F9226)</f>
        <v/>
      </c>
      <c r="F9226" s="15" t="str">
        <f t="shared" si="288"/>
        <v/>
      </c>
      <c r="G9226" s="142" t="str">
        <f>IF('6.標準時間'!$C9226="","",'6.標準時間'!H9226)</f>
        <v/>
      </c>
      <c r="H9226" s="142" t="str">
        <f>IF('6.標準時間'!$C9226="","",'6.標準時間'!I9226)</f>
        <v/>
      </c>
      <c r="I9226" s="107" t="str">
        <f>IF(C9226="","",VLOOKUP($C9226,'7.工程別レート'!$C$6:$E$501,3,FALSE))</f>
        <v/>
      </c>
      <c r="J9226" s="108" t="str">
        <f>IF(C9226="","",VLOOKUP($C9226,'7.工程別レート'!$C$6:$E$501,2,FALSE))</f>
        <v/>
      </c>
      <c r="K9226" s="195" t="str">
        <f t="shared" si="289"/>
        <v/>
      </c>
    </row>
    <row r="9227" spans="2:11" ht="18" customHeight="1">
      <c r="B9227" s="16" t="str">
        <f>IF('6.標準時間'!$B9227="","",'6.標準時間'!B9227)</f>
        <v/>
      </c>
      <c r="C9227" s="16" t="str">
        <f>IF('6.標準時間'!$C9227="","",'6.標準時間'!C9227)</f>
        <v/>
      </c>
      <c r="D9227" s="16" t="str">
        <f>IF('6.標準時間'!$C9227="","",'6.標準時間'!E9227)</f>
        <v/>
      </c>
      <c r="E9227" s="171" t="str">
        <f>IF('6.標準時間'!$C9227="","",'6.標準時間'!F9227)</f>
        <v/>
      </c>
      <c r="F9227" s="15" t="str">
        <f t="shared" si="288"/>
        <v/>
      </c>
      <c r="G9227" s="142" t="str">
        <f>IF('6.標準時間'!$C9227="","",'6.標準時間'!H9227)</f>
        <v/>
      </c>
      <c r="H9227" s="142" t="str">
        <f>IF('6.標準時間'!$C9227="","",'6.標準時間'!I9227)</f>
        <v/>
      </c>
      <c r="I9227" s="107" t="str">
        <f>IF(C9227="","",VLOOKUP($C9227,'7.工程別レート'!$C$6:$E$501,3,FALSE))</f>
        <v/>
      </c>
      <c r="J9227" s="108" t="str">
        <f>IF(C9227="","",VLOOKUP($C9227,'7.工程別レート'!$C$6:$E$501,2,FALSE))</f>
        <v/>
      </c>
      <c r="K9227" s="195" t="str">
        <f t="shared" si="289"/>
        <v/>
      </c>
    </row>
    <row r="9228" spans="2:11" ht="18" customHeight="1">
      <c r="B9228" s="16" t="str">
        <f>IF('6.標準時間'!$B9228="","",'6.標準時間'!B9228)</f>
        <v/>
      </c>
      <c r="C9228" s="16" t="str">
        <f>IF('6.標準時間'!$C9228="","",'6.標準時間'!C9228)</f>
        <v/>
      </c>
      <c r="D9228" s="16" t="str">
        <f>IF('6.標準時間'!$C9228="","",'6.標準時間'!E9228)</f>
        <v/>
      </c>
      <c r="E9228" s="171" t="str">
        <f>IF('6.標準時間'!$C9228="","",'6.標準時間'!F9228)</f>
        <v/>
      </c>
      <c r="F9228" s="15" t="str">
        <f t="shared" si="288"/>
        <v/>
      </c>
      <c r="G9228" s="142" t="str">
        <f>IF('6.標準時間'!$C9228="","",'6.標準時間'!H9228)</f>
        <v/>
      </c>
      <c r="H9228" s="142" t="str">
        <f>IF('6.標準時間'!$C9228="","",'6.標準時間'!I9228)</f>
        <v/>
      </c>
      <c r="I9228" s="107" t="str">
        <f>IF(C9228="","",VLOOKUP($C9228,'7.工程別レート'!$C$6:$E$501,3,FALSE))</f>
        <v/>
      </c>
      <c r="J9228" s="108" t="str">
        <f>IF(C9228="","",VLOOKUP($C9228,'7.工程別レート'!$C$6:$E$501,2,FALSE))</f>
        <v/>
      </c>
      <c r="K9228" s="195" t="str">
        <f t="shared" si="289"/>
        <v/>
      </c>
    </row>
    <row r="9229" spans="2:11" ht="18" customHeight="1">
      <c r="B9229" s="16" t="str">
        <f>IF('6.標準時間'!$B9229="","",'6.標準時間'!B9229)</f>
        <v/>
      </c>
      <c r="C9229" s="16" t="str">
        <f>IF('6.標準時間'!$C9229="","",'6.標準時間'!C9229)</f>
        <v/>
      </c>
      <c r="D9229" s="16" t="str">
        <f>IF('6.標準時間'!$C9229="","",'6.標準時間'!E9229)</f>
        <v/>
      </c>
      <c r="E9229" s="171" t="str">
        <f>IF('6.標準時間'!$C9229="","",'6.標準時間'!F9229)</f>
        <v/>
      </c>
      <c r="F9229" s="15" t="str">
        <f t="shared" si="288"/>
        <v/>
      </c>
      <c r="G9229" s="142" t="str">
        <f>IF('6.標準時間'!$C9229="","",'6.標準時間'!H9229)</f>
        <v/>
      </c>
      <c r="H9229" s="142" t="str">
        <f>IF('6.標準時間'!$C9229="","",'6.標準時間'!I9229)</f>
        <v/>
      </c>
      <c r="I9229" s="107" t="str">
        <f>IF(C9229="","",VLOOKUP($C9229,'7.工程別レート'!$C$6:$E$501,3,FALSE))</f>
        <v/>
      </c>
      <c r="J9229" s="108" t="str">
        <f>IF(C9229="","",VLOOKUP($C9229,'7.工程別レート'!$C$6:$E$501,2,FALSE))</f>
        <v/>
      </c>
      <c r="K9229" s="195" t="str">
        <f t="shared" si="289"/>
        <v/>
      </c>
    </row>
    <row r="9230" spans="2:11" ht="18" customHeight="1">
      <c r="B9230" s="16" t="str">
        <f>IF('6.標準時間'!$B9230="","",'6.標準時間'!B9230)</f>
        <v/>
      </c>
      <c r="C9230" s="16" t="str">
        <f>IF('6.標準時間'!$C9230="","",'6.標準時間'!C9230)</f>
        <v/>
      </c>
      <c r="D9230" s="16" t="str">
        <f>IF('6.標準時間'!$C9230="","",'6.標準時間'!E9230)</f>
        <v/>
      </c>
      <c r="E9230" s="171" t="str">
        <f>IF('6.標準時間'!$C9230="","",'6.標準時間'!F9230)</f>
        <v/>
      </c>
      <c r="F9230" s="15" t="str">
        <f t="shared" si="288"/>
        <v/>
      </c>
      <c r="G9230" s="142" t="str">
        <f>IF('6.標準時間'!$C9230="","",'6.標準時間'!H9230)</f>
        <v/>
      </c>
      <c r="H9230" s="142" t="str">
        <f>IF('6.標準時間'!$C9230="","",'6.標準時間'!I9230)</f>
        <v/>
      </c>
      <c r="I9230" s="107" t="str">
        <f>IF(C9230="","",VLOOKUP($C9230,'7.工程別レート'!$C$6:$E$501,3,FALSE))</f>
        <v/>
      </c>
      <c r="J9230" s="108" t="str">
        <f>IF(C9230="","",VLOOKUP($C9230,'7.工程別レート'!$C$6:$E$501,2,FALSE))</f>
        <v/>
      </c>
      <c r="K9230" s="195" t="str">
        <f t="shared" si="289"/>
        <v/>
      </c>
    </row>
    <row r="9231" spans="2:11" ht="18" customHeight="1">
      <c r="B9231" s="16" t="str">
        <f>IF('6.標準時間'!$B9231="","",'6.標準時間'!B9231)</f>
        <v/>
      </c>
      <c r="C9231" s="16" t="str">
        <f>IF('6.標準時間'!$C9231="","",'6.標準時間'!C9231)</f>
        <v/>
      </c>
      <c r="D9231" s="16" t="str">
        <f>IF('6.標準時間'!$C9231="","",'6.標準時間'!E9231)</f>
        <v/>
      </c>
      <c r="E9231" s="171" t="str">
        <f>IF('6.標準時間'!$C9231="","",'6.標準時間'!F9231)</f>
        <v/>
      </c>
      <c r="F9231" s="15" t="str">
        <f t="shared" si="288"/>
        <v/>
      </c>
      <c r="G9231" s="142" t="str">
        <f>IF('6.標準時間'!$C9231="","",'6.標準時間'!H9231)</f>
        <v/>
      </c>
      <c r="H9231" s="142" t="str">
        <f>IF('6.標準時間'!$C9231="","",'6.標準時間'!I9231)</f>
        <v/>
      </c>
      <c r="I9231" s="107" t="str">
        <f>IF(C9231="","",VLOOKUP($C9231,'7.工程別レート'!$C$6:$E$501,3,FALSE))</f>
        <v/>
      </c>
      <c r="J9231" s="108" t="str">
        <f>IF(C9231="","",VLOOKUP($C9231,'7.工程別レート'!$C$6:$E$501,2,FALSE))</f>
        <v/>
      </c>
      <c r="K9231" s="195" t="str">
        <f t="shared" si="289"/>
        <v/>
      </c>
    </row>
    <row r="9232" spans="2:11" ht="18" customHeight="1">
      <c r="B9232" s="16" t="str">
        <f>IF('6.標準時間'!$B9232="","",'6.標準時間'!B9232)</f>
        <v/>
      </c>
      <c r="C9232" s="16" t="str">
        <f>IF('6.標準時間'!$C9232="","",'6.標準時間'!C9232)</f>
        <v/>
      </c>
      <c r="D9232" s="16" t="str">
        <f>IF('6.標準時間'!$C9232="","",'6.標準時間'!E9232)</f>
        <v/>
      </c>
      <c r="E9232" s="171" t="str">
        <f>IF('6.標準時間'!$C9232="","",'6.標準時間'!F9232)</f>
        <v/>
      </c>
      <c r="F9232" s="15" t="str">
        <f t="shared" si="288"/>
        <v/>
      </c>
      <c r="G9232" s="142" t="str">
        <f>IF('6.標準時間'!$C9232="","",'6.標準時間'!H9232)</f>
        <v/>
      </c>
      <c r="H9232" s="142" t="str">
        <f>IF('6.標準時間'!$C9232="","",'6.標準時間'!I9232)</f>
        <v/>
      </c>
      <c r="I9232" s="107" t="str">
        <f>IF(C9232="","",VLOOKUP($C9232,'7.工程別レート'!$C$6:$E$501,3,FALSE))</f>
        <v/>
      </c>
      <c r="J9232" s="108" t="str">
        <f>IF(C9232="","",VLOOKUP($C9232,'7.工程別レート'!$C$6:$E$501,2,FALSE))</f>
        <v/>
      </c>
      <c r="K9232" s="195" t="str">
        <f t="shared" si="289"/>
        <v/>
      </c>
    </row>
    <row r="9233" spans="2:11" ht="18" customHeight="1">
      <c r="B9233" s="16" t="str">
        <f>IF('6.標準時間'!$B9233="","",'6.標準時間'!B9233)</f>
        <v/>
      </c>
      <c r="C9233" s="16" t="str">
        <f>IF('6.標準時間'!$C9233="","",'6.標準時間'!C9233)</f>
        <v/>
      </c>
      <c r="D9233" s="16" t="str">
        <f>IF('6.標準時間'!$C9233="","",'6.標準時間'!E9233)</f>
        <v/>
      </c>
      <c r="E9233" s="171" t="str">
        <f>IF('6.標準時間'!$C9233="","",'6.標準時間'!F9233)</f>
        <v/>
      </c>
      <c r="F9233" s="15" t="str">
        <f t="shared" si="288"/>
        <v/>
      </c>
      <c r="G9233" s="142" t="str">
        <f>IF('6.標準時間'!$C9233="","",'6.標準時間'!H9233)</f>
        <v/>
      </c>
      <c r="H9233" s="142" t="str">
        <f>IF('6.標準時間'!$C9233="","",'6.標準時間'!I9233)</f>
        <v/>
      </c>
      <c r="I9233" s="107" t="str">
        <f>IF(C9233="","",VLOOKUP($C9233,'7.工程別レート'!$C$6:$E$501,3,FALSE))</f>
        <v/>
      </c>
      <c r="J9233" s="108" t="str">
        <f>IF(C9233="","",VLOOKUP($C9233,'7.工程別レート'!$C$6:$E$501,2,FALSE))</f>
        <v/>
      </c>
      <c r="K9233" s="195" t="str">
        <f t="shared" si="289"/>
        <v/>
      </c>
    </row>
    <row r="9234" spans="2:11" ht="18" customHeight="1">
      <c r="B9234" s="16" t="str">
        <f>IF('6.標準時間'!$B9234="","",'6.標準時間'!B9234)</f>
        <v/>
      </c>
      <c r="C9234" s="16" t="str">
        <f>IF('6.標準時間'!$C9234="","",'6.標準時間'!C9234)</f>
        <v/>
      </c>
      <c r="D9234" s="16" t="str">
        <f>IF('6.標準時間'!$C9234="","",'6.標準時間'!E9234)</f>
        <v/>
      </c>
      <c r="E9234" s="171" t="str">
        <f>IF('6.標準時間'!$C9234="","",'6.標準時間'!F9234)</f>
        <v/>
      </c>
      <c r="F9234" s="15" t="str">
        <f t="shared" si="288"/>
        <v/>
      </c>
      <c r="G9234" s="142" t="str">
        <f>IF('6.標準時間'!$C9234="","",'6.標準時間'!H9234)</f>
        <v/>
      </c>
      <c r="H9234" s="142" t="str">
        <f>IF('6.標準時間'!$C9234="","",'6.標準時間'!I9234)</f>
        <v/>
      </c>
      <c r="I9234" s="107" t="str">
        <f>IF(C9234="","",VLOOKUP($C9234,'7.工程別レート'!$C$6:$E$501,3,FALSE))</f>
        <v/>
      </c>
      <c r="J9234" s="108" t="str">
        <f>IF(C9234="","",VLOOKUP($C9234,'7.工程別レート'!$C$6:$E$501,2,FALSE))</f>
        <v/>
      </c>
      <c r="K9234" s="195" t="str">
        <f t="shared" si="289"/>
        <v/>
      </c>
    </row>
    <row r="9235" spans="2:11" ht="18" customHeight="1">
      <c r="B9235" s="16" t="str">
        <f>IF('6.標準時間'!$B9235="","",'6.標準時間'!B9235)</f>
        <v/>
      </c>
      <c r="C9235" s="16" t="str">
        <f>IF('6.標準時間'!$C9235="","",'6.標準時間'!C9235)</f>
        <v/>
      </c>
      <c r="D9235" s="16" t="str">
        <f>IF('6.標準時間'!$C9235="","",'6.標準時間'!E9235)</f>
        <v/>
      </c>
      <c r="E9235" s="171" t="str">
        <f>IF('6.標準時間'!$C9235="","",'6.標準時間'!F9235)</f>
        <v/>
      </c>
      <c r="F9235" s="15" t="str">
        <f t="shared" si="288"/>
        <v/>
      </c>
      <c r="G9235" s="142" t="str">
        <f>IF('6.標準時間'!$C9235="","",'6.標準時間'!H9235)</f>
        <v/>
      </c>
      <c r="H9235" s="142" t="str">
        <f>IF('6.標準時間'!$C9235="","",'6.標準時間'!I9235)</f>
        <v/>
      </c>
      <c r="I9235" s="107" t="str">
        <f>IF(C9235="","",VLOOKUP($C9235,'7.工程別レート'!$C$6:$E$501,3,FALSE))</f>
        <v/>
      </c>
      <c r="J9235" s="108" t="str">
        <f>IF(C9235="","",VLOOKUP($C9235,'7.工程別レート'!$C$6:$E$501,2,FALSE))</f>
        <v/>
      </c>
      <c r="K9235" s="195" t="str">
        <f t="shared" si="289"/>
        <v/>
      </c>
    </row>
    <row r="9236" spans="2:11" ht="18" customHeight="1">
      <c r="B9236" s="16" t="str">
        <f>IF('6.標準時間'!$B9236="","",'6.標準時間'!B9236)</f>
        <v/>
      </c>
      <c r="C9236" s="16" t="str">
        <f>IF('6.標準時間'!$C9236="","",'6.標準時間'!C9236)</f>
        <v/>
      </c>
      <c r="D9236" s="16" t="str">
        <f>IF('6.標準時間'!$C9236="","",'6.標準時間'!E9236)</f>
        <v/>
      </c>
      <c r="E9236" s="171" t="str">
        <f>IF('6.標準時間'!$C9236="","",'6.標準時間'!F9236)</f>
        <v/>
      </c>
      <c r="F9236" s="15" t="str">
        <f t="shared" si="288"/>
        <v/>
      </c>
      <c r="G9236" s="142" t="str">
        <f>IF('6.標準時間'!$C9236="","",'6.標準時間'!H9236)</f>
        <v/>
      </c>
      <c r="H9236" s="142" t="str">
        <f>IF('6.標準時間'!$C9236="","",'6.標準時間'!I9236)</f>
        <v/>
      </c>
      <c r="I9236" s="107" t="str">
        <f>IF(C9236="","",VLOOKUP($C9236,'7.工程別レート'!$C$6:$E$501,3,FALSE))</f>
        <v/>
      </c>
      <c r="J9236" s="108" t="str">
        <f>IF(C9236="","",VLOOKUP($C9236,'7.工程別レート'!$C$6:$E$501,2,FALSE))</f>
        <v/>
      </c>
      <c r="K9236" s="195" t="str">
        <f t="shared" si="289"/>
        <v/>
      </c>
    </row>
    <row r="9237" spans="2:11" ht="18" customHeight="1">
      <c r="B9237" s="16" t="str">
        <f>IF('6.標準時間'!$B9237="","",'6.標準時間'!B9237)</f>
        <v/>
      </c>
      <c r="C9237" s="16" t="str">
        <f>IF('6.標準時間'!$C9237="","",'6.標準時間'!C9237)</f>
        <v/>
      </c>
      <c r="D9237" s="16" t="str">
        <f>IF('6.標準時間'!$C9237="","",'6.標準時間'!E9237)</f>
        <v/>
      </c>
      <c r="E9237" s="171" t="str">
        <f>IF('6.標準時間'!$C9237="","",'6.標準時間'!F9237)</f>
        <v/>
      </c>
      <c r="F9237" s="15" t="str">
        <f t="shared" si="288"/>
        <v/>
      </c>
      <c r="G9237" s="142" t="str">
        <f>IF('6.標準時間'!$C9237="","",'6.標準時間'!H9237)</f>
        <v/>
      </c>
      <c r="H9237" s="142" t="str">
        <f>IF('6.標準時間'!$C9237="","",'6.標準時間'!I9237)</f>
        <v/>
      </c>
      <c r="I9237" s="107" t="str">
        <f>IF(C9237="","",VLOOKUP($C9237,'7.工程別レート'!$C$6:$E$501,3,FALSE))</f>
        <v/>
      </c>
      <c r="J9237" s="108" t="str">
        <f>IF(C9237="","",VLOOKUP($C9237,'7.工程別レート'!$C$6:$E$501,2,FALSE))</f>
        <v/>
      </c>
      <c r="K9237" s="195" t="str">
        <f t="shared" si="289"/>
        <v/>
      </c>
    </row>
    <row r="9238" spans="2:11" ht="18" customHeight="1">
      <c r="B9238" s="16" t="str">
        <f>IF('6.標準時間'!$B9238="","",'6.標準時間'!B9238)</f>
        <v/>
      </c>
      <c r="C9238" s="16" t="str">
        <f>IF('6.標準時間'!$C9238="","",'6.標準時間'!C9238)</f>
        <v/>
      </c>
      <c r="D9238" s="16" t="str">
        <f>IF('6.標準時間'!$C9238="","",'6.標準時間'!E9238)</f>
        <v/>
      </c>
      <c r="E9238" s="171" t="str">
        <f>IF('6.標準時間'!$C9238="","",'6.標準時間'!F9238)</f>
        <v/>
      </c>
      <c r="F9238" s="15" t="str">
        <f t="shared" si="288"/>
        <v/>
      </c>
      <c r="G9238" s="142" t="str">
        <f>IF('6.標準時間'!$C9238="","",'6.標準時間'!H9238)</f>
        <v/>
      </c>
      <c r="H9238" s="142" t="str">
        <f>IF('6.標準時間'!$C9238="","",'6.標準時間'!I9238)</f>
        <v/>
      </c>
      <c r="I9238" s="107" t="str">
        <f>IF(C9238="","",VLOOKUP($C9238,'7.工程別レート'!$C$6:$E$501,3,FALSE))</f>
        <v/>
      </c>
      <c r="J9238" s="108" t="str">
        <f>IF(C9238="","",VLOOKUP($C9238,'7.工程別レート'!$C$6:$E$501,2,FALSE))</f>
        <v/>
      </c>
      <c r="K9238" s="195" t="str">
        <f t="shared" si="289"/>
        <v/>
      </c>
    </row>
    <row r="9239" spans="2:11" ht="18" customHeight="1">
      <c r="B9239" s="16" t="str">
        <f>IF('6.標準時間'!$B9239="","",'6.標準時間'!B9239)</f>
        <v/>
      </c>
      <c r="C9239" s="16" t="str">
        <f>IF('6.標準時間'!$C9239="","",'6.標準時間'!C9239)</f>
        <v/>
      </c>
      <c r="D9239" s="16" t="str">
        <f>IF('6.標準時間'!$C9239="","",'6.標準時間'!E9239)</f>
        <v/>
      </c>
      <c r="E9239" s="171" t="str">
        <f>IF('6.標準時間'!$C9239="","",'6.標準時間'!F9239)</f>
        <v/>
      </c>
      <c r="F9239" s="15" t="str">
        <f t="shared" si="288"/>
        <v/>
      </c>
      <c r="G9239" s="142" t="str">
        <f>IF('6.標準時間'!$C9239="","",'6.標準時間'!H9239)</f>
        <v/>
      </c>
      <c r="H9239" s="142" t="str">
        <f>IF('6.標準時間'!$C9239="","",'6.標準時間'!I9239)</f>
        <v/>
      </c>
      <c r="I9239" s="107" t="str">
        <f>IF(C9239="","",VLOOKUP($C9239,'7.工程別レート'!$C$6:$E$501,3,FALSE))</f>
        <v/>
      </c>
      <c r="J9239" s="108" t="str">
        <f>IF(C9239="","",VLOOKUP($C9239,'7.工程別レート'!$C$6:$E$501,2,FALSE))</f>
        <v/>
      </c>
      <c r="K9239" s="195" t="str">
        <f t="shared" si="289"/>
        <v/>
      </c>
    </row>
    <row r="9240" spans="2:11" ht="18" customHeight="1">
      <c r="B9240" s="16" t="str">
        <f>IF('6.標準時間'!$B9240="","",'6.標準時間'!B9240)</f>
        <v/>
      </c>
      <c r="C9240" s="16" t="str">
        <f>IF('6.標準時間'!$C9240="","",'6.標準時間'!C9240)</f>
        <v/>
      </c>
      <c r="D9240" s="16" t="str">
        <f>IF('6.標準時間'!$C9240="","",'6.標準時間'!E9240)</f>
        <v/>
      </c>
      <c r="E9240" s="171" t="str">
        <f>IF('6.標準時間'!$C9240="","",'6.標準時間'!F9240)</f>
        <v/>
      </c>
      <c r="F9240" s="15" t="str">
        <f t="shared" si="288"/>
        <v/>
      </c>
      <c r="G9240" s="142" t="str">
        <f>IF('6.標準時間'!$C9240="","",'6.標準時間'!H9240)</f>
        <v/>
      </c>
      <c r="H9240" s="142" t="str">
        <f>IF('6.標準時間'!$C9240="","",'6.標準時間'!I9240)</f>
        <v/>
      </c>
      <c r="I9240" s="107" t="str">
        <f>IF(C9240="","",VLOOKUP($C9240,'7.工程別レート'!$C$6:$E$501,3,FALSE))</f>
        <v/>
      </c>
      <c r="J9240" s="108" t="str">
        <f>IF(C9240="","",VLOOKUP($C9240,'7.工程別レート'!$C$6:$E$501,2,FALSE))</f>
        <v/>
      </c>
      <c r="K9240" s="195" t="str">
        <f t="shared" si="289"/>
        <v/>
      </c>
    </row>
    <row r="9241" spans="2:11" ht="18" customHeight="1">
      <c r="B9241" s="16" t="str">
        <f>IF('6.標準時間'!$B9241="","",'6.標準時間'!B9241)</f>
        <v/>
      </c>
      <c r="C9241" s="16" t="str">
        <f>IF('6.標準時間'!$C9241="","",'6.標準時間'!C9241)</f>
        <v/>
      </c>
      <c r="D9241" s="16" t="str">
        <f>IF('6.標準時間'!$C9241="","",'6.標準時間'!E9241)</f>
        <v/>
      </c>
      <c r="E9241" s="171" t="str">
        <f>IF('6.標準時間'!$C9241="","",'6.標準時間'!F9241)</f>
        <v/>
      </c>
      <c r="F9241" s="15" t="str">
        <f t="shared" si="288"/>
        <v/>
      </c>
      <c r="G9241" s="142" t="str">
        <f>IF('6.標準時間'!$C9241="","",'6.標準時間'!H9241)</f>
        <v/>
      </c>
      <c r="H9241" s="142" t="str">
        <f>IF('6.標準時間'!$C9241="","",'6.標準時間'!I9241)</f>
        <v/>
      </c>
      <c r="I9241" s="107" t="str">
        <f>IF(C9241="","",VLOOKUP($C9241,'7.工程別レート'!$C$6:$E$501,3,FALSE))</f>
        <v/>
      </c>
      <c r="J9241" s="108" t="str">
        <f>IF(C9241="","",VLOOKUP($C9241,'7.工程別レート'!$C$6:$E$501,2,FALSE))</f>
        <v/>
      </c>
      <c r="K9241" s="195" t="str">
        <f t="shared" si="289"/>
        <v/>
      </c>
    </row>
    <row r="9242" spans="2:11" ht="18" customHeight="1">
      <c r="B9242" s="16" t="str">
        <f>IF('6.標準時間'!$B9242="","",'6.標準時間'!B9242)</f>
        <v/>
      </c>
      <c r="C9242" s="16" t="str">
        <f>IF('6.標準時間'!$C9242="","",'6.標準時間'!C9242)</f>
        <v/>
      </c>
      <c r="D9242" s="16" t="str">
        <f>IF('6.標準時間'!$C9242="","",'6.標準時間'!E9242)</f>
        <v/>
      </c>
      <c r="E9242" s="171" t="str">
        <f>IF('6.標準時間'!$C9242="","",'6.標準時間'!F9242)</f>
        <v/>
      </c>
      <c r="F9242" s="15" t="str">
        <f t="shared" si="288"/>
        <v/>
      </c>
      <c r="G9242" s="142" t="str">
        <f>IF('6.標準時間'!$C9242="","",'6.標準時間'!H9242)</f>
        <v/>
      </c>
      <c r="H9242" s="142" t="str">
        <f>IF('6.標準時間'!$C9242="","",'6.標準時間'!I9242)</f>
        <v/>
      </c>
      <c r="I9242" s="107" t="str">
        <f>IF(C9242="","",VLOOKUP($C9242,'7.工程別レート'!$C$6:$E$501,3,FALSE))</f>
        <v/>
      </c>
      <c r="J9242" s="108" t="str">
        <f>IF(C9242="","",VLOOKUP($C9242,'7.工程別レート'!$C$6:$E$501,2,FALSE))</f>
        <v/>
      </c>
      <c r="K9242" s="195" t="str">
        <f t="shared" si="289"/>
        <v/>
      </c>
    </row>
    <row r="9243" spans="2:11" ht="18" customHeight="1">
      <c r="B9243" s="16" t="str">
        <f>IF('6.標準時間'!$B9243="","",'6.標準時間'!B9243)</f>
        <v/>
      </c>
      <c r="C9243" s="16" t="str">
        <f>IF('6.標準時間'!$C9243="","",'6.標準時間'!C9243)</f>
        <v/>
      </c>
      <c r="D9243" s="16" t="str">
        <f>IF('6.標準時間'!$C9243="","",'6.標準時間'!E9243)</f>
        <v/>
      </c>
      <c r="E9243" s="171" t="str">
        <f>IF('6.標準時間'!$C9243="","",'6.標準時間'!F9243)</f>
        <v/>
      </c>
      <c r="F9243" s="15" t="str">
        <f t="shared" si="288"/>
        <v/>
      </c>
      <c r="G9243" s="142" t="str">
        <f>IF('6.標準時間'!$C9243="","",'6.標準時間'!H9243)</f>
        <v/>
      </c>
      <c r="H9243" s="142" t="str">
        <f>IF('6.標準時間'!$C9243="","",'6.標準時間'!I9243)</f>
        <v/>
      </c>
      <c r="I9243" s="107" t="str">
        <f>IF(C9243="","",VLOOKUP($C9243,'7.工程別レート'!$C$6:$E$501,3,FALSE))</f>
        <v/>
      </c>
      <c r="J9243" s="108" t="str">
        <f>IF(C9243="","",VLOOKUP($C9243,'7.工程別レート'!$C$6:$E$501,2,FALSE))</f>
        <v/>
      </c>
      <c r="K9243" s="195" t="str">
        <f t="shared" si="289"/>
        <v/>
      </c>
    </row>
    <row r="9244" spans="2:11" ht="18" customHeight="1">
      <c r="B9244" s="16" t="str">
        <f>IF('6.標準時間'!$B9244="","",'6.標準時間'!B9244)</f>
        <v/>
      </c>
      <c r="C9244" s="16" t="str">
        <f>IF('6.標準時間'!$C9244="","",'6.標準時間'!C9244)</f>
        <v/>
      </c>
      <c r="D9244" s="16" t="str">
        <f>IF('6.標準時間'!$C9244="","",'6.標準時間'!E9244)</f>
        <v/>
      </c>
      <c r="E9244" s="171" t="str">
        <f>IF('6.標準時間'!$C9244="","",'6.標準時間'!F9244)</f>
        <v/>
      </c>
      <c r="F9244" s="15" t="str">
        <f t="shared" si="288"/>
        <v/>
      </c>
      <c r="G9244" s="142" t="str">
        <f>IF('6.標準時間'!$C9244="","",'6.標準時間'!H9244)</f>
        <v/>
      </c>
      <c r="H9244" s="142" t="str">
        <f>IF('6.標準時間'!$C9244="","",'6.標準時間'!I9244)</f>
        <v/>
      </c>
      <c r="I9244" s="107" t="str">
        <f>IF(C9244="","",VLOOKUP($C9244,'7.工程別レート'!$C$6:$E$501,3,FALSE))</f>
        <v/>
      </c>
      <c r="J9244" s="108" t="str">
        <f>IF(C9244="","",VLOOKUP($C9244,'7.工程別レート'!$C$6:$E$501,2,FALSE))</f>
        <v/>
      </c>
      <c r="K9244" s="195" t="str">
        <f t="shared" si="289"/>
        <v/>
      </c>
    </row>
    <row r="9245" spans="2:11" ht="18" customHeight="1">
      <c r="B9245" s="16" t="str">
        <f>IF('6.標準時間'!$B9245="","",'6.標準時間'!B9245)</f>
        <v/>
      </c>
      <c r="C9245" s="16" t="str">
        <f>IF('6.標準時間'!$C9245="","",'6.標準時間'!C9245)</f>
        <v/>
      </c>
      <c r="D9245" s="16" t="str">
        <f>IF('6.標準時間'!$C9245="","",'6.標準時間'!E9245)</f>
        <v/>
      </c>
      <c r="E9245" s="171" t="str">
        <f>IF('6.標準時間'!$C9245="","",'6.標準時間'!F9245)</f>
        <v/>
      </c>
      <c r="F9245" s="15" t="str">
        <f t="shared" si="288"/>
        <v/>
      </c>
      <c r="G9245" s="142" t="str">
        <f>IF('6.標準時間'!$C9245="","",'6.標準時間'!H9245)</f>
        <v/>
      </c>
      <c r="H9245" s="142" t="str">
        <f>IF('6.標準時間'!$C9245="","",'6.標準時間'!I9245)</f>
        <v/>
      </c>
      <c r="I9245" s="107" t="str">
        <f>IF(C9245="","",VLOOKUP($C9245,'7.工程別レート'!$C$6:$E$501,3,FALSE))</f>
        <v/>
      </c>
      <c r="J9245" s="108" t="str">
        <f>IF(C9245="","",VLOOKUP($C9245,'7.工程別レート'!$C$6:$E$501,2,FALSE))</f>
        <v/>
      </c>
      <c r="K9245" s="195" t="str">
        <f t="shared" si="289"/>
        <v/>
      </c>
    </row>
    <row r="9246" spans="2:11" ht="18" customHeight="1">
      <c r="B9246" s="16" t="str">
        <f>IF('6.標準時間'!$B9246="","",'6.標準時間'!B9246)</f>
        <v/>
      </c>
      <c r="C9246" s="16" t="str">
        <f>IF('6.標準時間'!$C9246="","",'6.標準時間'!C9246)</f>
        <v/>
      </c>
      <c r="D9246" s="16" t="str">
        <f>IF('6.標準時間'!$C9246="","",'6.標準時間'!E9246)</f>
        <v/>
      </c>
      <c r="E9246" s="171" t="str">
        <f>IF('6.標準時間'!$C9246="","",'6.標準時間'!F9246)</f>
        <v/>
      </c>
      <c r="F9246" s="15" t="str">
        <f t="shared" si="288"/>
        <v/>
      </c>
      <c r="G9246" s="142" t="str">
        <f>IF('6.標準時間'!$C9246="","",'6.標準時間'!H9246)</f>
        <v/>
      </c>
      <c r="H9246" s="142" t="str">
        <f>IF('6.標準時間'!$C9246="","",'6.標準時間'!I9246)</f>
        <v/>
      </c>
      <c r="I9246" s="107" t="str">
        <f>IF(C9246="","",VLOOKUP($C9246,'7.工程別レート'!$C$6:$E$501,3,FALSE))</f>
        <v/>
      </c>
      <c r="J9246" s="108" t="str">
        <f>IF(C9246="","",VLOOKUP($C9246,'7.工程別レート'!$C$6:$E$501,2,FALSE))</f>
        <v/>
      </c>
      <c r="K9246" s="195" t="str">
        <f t="shared" si="289"/>
        <v/>
      </c>
    </row>
    <row r="9247" spans="2:11" ht="18" customHeight="1">
      <c r="B9247" s="16" t="str">
        <f>IF('6.標準時間'!$B9247="","",'6.標準時間'!B9247)</f>
        <v/>
      </c>
      <c r="C9247" s="16" t="str">
        <f>IF('6.標準時間'!$C9247="","",'6.標準時間'!C9247)</f>
        <v/>
      </c>
      <c r="D9247" s="16" t="str">
        <f>IF('6.標準時間'!$C9247="","",'6.標準時間'!E9247)</f>
        <v/>
      </c>
      <c r="E9247" s="171" t="str">
        <f>IF('6.標準時間'!$C9247="","",'6.標準時間'!F9247)</f>
        <v/>
      </c>
      <c r="F9247" s="15" t="str">
        <f t="shared" si="288"/>
        <v/>
      </c>
      <c r="G9247" s="142" t="str">
        <f>IF('6.標準時間'!$C9247="","",'6.標準時間'!H9247)</f>
        <v/>
      </c>
      <c r="H9247" s="142" t="str">
        <f>IF('6.標準時間'!$C9247="","",'6.標準時間'!I9247)</f>
        <v/>
      </c>
      <c r="I9247" s="107" t="str">
        <f>IF(C9247="","",VLOOKUP($C9247,'7.工程別レート'!$C$6:$E$501,3,FALSE))</f>
        <v/>
      </c>
      <c r="J9247" s="108" t="str">
        <f>IF(C9247="","",VLOOKUP($C9247,'7.工程別レート'!$C$6:$E$501,2,FALSE))</f>
        <v/>
      </c>
      <c r="K9247" s="195" t="str">
        <f t="shared" si="289"/>
        <v/>
      </c>
    </row>
    <row r="9248" spans="2:11" ht="18" customHeight="1">
      <c r="B9248" s="16" t="str">
        <f>IF('6.標準時間'!$B9248="","",'6.標準時間'!B9248)</f>
        <v/>
      </c>
      <c r="C9248" s="16" t="str">
        <f>IF('6.標準時間'!$C9248="","",'6.標準時間'!C9248)</f>
        <v/>
      </c>
      <c r="D9248" s="16" t="str">
        <f>IF('6.標準時間'!$C9248="","",'6.標準時間'!E9248)</f>
        <v/>
      </c>
      <c r="E9248" s="171" t="str">
        <f>IF('6.標準時間'!$C9248="","",'6.標準時間'!F9248)</f>
        <v/>
      </c>
      <c r="F9248" s="15" t="str">
        <f t="shared" si="288"/>
        <v/>
      </c>
      <c r="G9248" s="142" t="str">
        <f>IF('6.標準時間'!$C9248="","",'6.標準時間'!H9248)</f>
        <v/>
      </c>
      <c r="H9248" s="142" t="str">
        <f>IF('6.標準時間'!$C9248="","",'6.標準時間'!I9248)</f>
        <v/>
      </c>
      <c r="I9248" s="107" t="str">
        <f>IF(C9248="","",VLOOKUP($C9248,'7.工程別レート'!$C$6:$E$501,3,FALSE))</f>
        <v/>
      </c>
      <c r="J9248" s="108" t="str">
        <f>IF(C9248="","",VLOOKUP($C9248,'7.工程別レート'!$C$6:$E$501,2,FALSE))</f>
        <v/>
      </c>
      <c r="K9248" s="195" t="str">
        <f t="shared" si="289"/>
        <v/>
      </c>
    </row>
    <row r="9249" spans="2:11" ht="18" customHeight="1">
      <c r="B9249" s="16" t="str">
        <f>IF('6.標準時間'!$B9249="","",'6.標準時間'!B9249)</f>
        <v/>
      </c>
      <c r="C9249" s="16" t="str">
        <f>IF('6.標準時間'!$C9249="","",'6.標準時間'!C9249)</f>
        <v/>
      </c>
      <c r="D9249" s="16" t="str">
        <f>IF('6.標準時間'!$C9249="","",'6.標準時間'!E9249)</f>
        <v/>
      </c>
      <c r="E9249" s="171" t="str">
        <f>IF('6.標準時間'!$C9249="","",'6.標準時間'!F9249)</f>
        <v/>
      </c>
      <c r="F9249" s="15" t="str">
        <f t="shared" si="288"/>
        <v/>
      </c>
      <c r="G9249" s="142" t="str">
        <f>IF('6.標準時間'!$C9249="","",'6.標準時間'!H9249)</f>
        <v/>
      </c>
      <c r="H9249" s="142" t="str">
        <f>IF('6.標準時間'!$C9249="","",'6.標準時間'!I9249)</f>
        <v/>
      </c>
      <c r="I9249" s="107" t="str">
        <f>IF(C9249="","",VLOOKUP($C9249,'7.工程別レート'!$C$6:$E$501,3,FALSE))</f>
        <v/>
      </c>
      <c r="J9249" s="108" t="str">
        <f>IF(C9249="","",VLOOKUP($C9249,'7.工程別レート'!$C$6:$E$501,2,FALSE))</f>
        <v/>
      </c>
      <c r="K9249" s="195" t="str">
        <f t="shared" si="289"/>
        <v/>
      </c>
    </row>
    <row r="9250" spans="2:11" ht="18" customHeight="1">
      <c r="B9250" s="16" t="str">
        <f>IF('6.標準時間'!$B9250="","",'6.標準時間'!B9250)</f>
        <v/>
      </c>
      <c r="C9250" s="16" t="str">
        <f>IF('6.標準時間'!$C9250="","",'6.標準時間'!C9250)</f>
        <v/>
      </c>
      <c r="D9250" s="16" t="str">
        <f>IF('6.標準時間'!$C9250="","",'6.標準時間'!E9250)</f>
        <v/>
      </c>
      <c r="E9250" s="171" t="str">
        <f>IF('6.標準時間'!$C9250="","",'6.標準時間'!F9250)</f>
        <v/>
      </c>
      <c r="F9250" s="15" t="str">
        <f t="shared" si="288"/>
        <v/>
      </c>
      <c r="G9250" s="142" t="str">
        <f>IF('6.標準時間'!$C9250="","",'6.標準時間'!H9250)</f>
        <v/>
      </c>
      <c r="H9250" s="142" t="str">
        <f>IF('6.標準時間'!$C9250="","",'6.標準時間'!I9250)</f>
        <v/>
      </c>
      <c r="I9250" s="107" t="str">
        <f>IF(C9250="","",VLOOKUP($C9250,'7.工程別レート'!$C$6:$E$501,3,FALSE))</f>
        <v/>
      </c>
      <c r="J9250" s="108" t="str">
        <f>IF(C9250="","",VLOOKUP($C9250,'7.工程別レート'!$C$6:$E$501,2,FALSE))</f>
        <v/>
      </c>
      <c r="K9250" s="195" t="str">
        <f t="shared" si="289"/>
        <v/>
      </c>
    </row>
    <row r="9251" spans="2:11" ht="18" customHeight="1">
      <c r="B9251" s="16" t="str">
        <f>IF('6.標準時間'!$B9251="","",'6.標準時間'!B9251)</f>
        <v/>
      </c>
      <c r="C9251" s="16" t="str">
        <f>IF('6.標準時間'!$C9251="","",'6.標準時間'!C9251)</f>
        <v/>
      </c>
      <c r="D9251" s="16" t="str">
        <f>IF('6.標準時間'!$C9251="","",'6.標準時間'!E9251)</f>
        <v/>
      </c>
      <c r="E9251" s="171" t="str">
        <f>IF('6.標準時間'!$C9251="","",'6.標準時間'!F9251)</f>
        <v/>
      </c>
      <c r="F9251" s="15" t="str">
        <f t="shared" si="288"/>
        <v/>
      </c>
      <c r="G9251" s="142" t="str">
        <f>IF('6.標準時間'!$C9251="","",'6.標準時間'!H9251)</f>
        <v/>
      </c>
      <c r="H9251" s="142" t="str">
        <f>IF('6.標準時間'!$C9251="","",'6.標準時間'!I9251)</f>
        <v/>
      </c>
      <c r="I9251" s="107" t="str">
        <f>IF(C9251="","",VLOOKUP($C9251,'7.工程別レート'!$C$6:$E$501,3,FALSE))</f>
        <v/>
      </c>
      <c r="J9251" s="108" t="str">
        <f>IF(C9251="","",VLOOKUP($C9251,'7.工程別レート'!$C$6:$E$501,2,FALSE))</f>
        <v/>
      </c>
      <c r="K9251" s="195" t="str">
        <f t="shared" si="289"/>
        <v/>
      </c>
    </row>
    <row r="9252" spans="2:11" ht="18" customHeight="1">
      <c r="B9252" s="16" t="str">
        <f>IF('6.標準時間'!$B9252="","",'6.標準時間'!B9252)</f>
        <v/>
      </c>
      <c r="C9252" s="16" t="str">
        <f>IF('6.標準時間'!$C9252="","",'6.標準時間'!C9252)</f>
        <v/>
      </c>
      <c r="D9252" s="16" t="str">
        <f>IF('6.標準時間'!$C9252="","",'6.標準時間'!E9252)</f>
        <v/>
      </c>
      <c r="E9252" s="171" t="str">
        <f>IF('6.標準時間'!$C9252="","",'6.標準時間'!F9252)</f>
        <v/>
      </c>
      <c r="F9252" s="15" t="str">
        <f t="shared" si="288"/>
        <v/>
      </c>
      <c r="G9252" s="142" t="str">
        <f>IF('6.標準時間'!$C9252="","",'6.標準時間'!H9252)</f>
        <v/>
      </c>
      <c r="H9252" s="142" t="str">
        <f>IF('6.標準時間'!$C9252="","",'6.標準時間'!I9252)</f>
        <v/>
      </c>
      <c r="I9252" s="107" t="str">
        <f>IF(C9252="","",VLOOKUP($C9252,'7.工程別レート'!$C$6:$E$501,3,FALSE))</f>
        <v/>
      </c>
      <c r="J9252" s="108" t="str">
        <f>IF(C9252="","",VLOOKUP($C9252,'7.工程別レート'!$C$6:$E$501,2,FALSE))</f>
        <v/>
      </c>
      <c r="K9252" s="195" t="str">
        <f t="shared" si="289"/>
        <v/>
      </c>
    </row>
    <row r="9253" spans="2:11" ht="18" customHeight="1">
      <c r="B9253" s="16" t="str">
        <f>IF('6.標準時間'!$B9253="","",'6.標準時間'!B9253)</f>
        <v/>
      </c>
      <c r="C9253" s="16" t="str">
        <f>IF('6.標準時間'!$C9253="","",'6.標準時間'!C9253)</f>
        <v/>
      </c>
      <c r="D9253" s="16" t="str">
        <f>IF('6.標準時間'!$C9253="","",'6.標準時間'!E9253)</f>
        <v/>
      </c>
      <c r="E9253" s="171" t="str">
        <f>IF('6.標準時間'!$C9253="","",'6.標準時間'!F9253)</f>
        <v/>
      </c>
      <c r="F9253" s="15" t="str">
        <f t="shared" si="288"/>
        <v/>
      </c>
      <c r="G9253" s="142" t="str">
        <f>IF('6.標準時間'!$C9253="","",'6.標準時間'!H9253)</f>
        <v/>
      </c>
      <c r="H9253" s="142" t="str">
        <f>IF('6.標準時間'!$C9253="","",'6.標準時間'!I9253)</f>
        <v/>
      </c>
      <c r="I9253" s="107" t="str">
        <f>IF(C9253="","",VLOOKUP($C9253,'7.工程別レート'!$C$6:$E$501,3,FALSE))</f>
        <v/>
      </c>
      <c r="J9253" s="108" t="str">
        <f>IF(C9253="","",VLOOKUP($C9253,'7.工程別レート'!$C$6:$E$501,2,FALSE))</f>
        <v/>
      </c>
      <c r="K9253" s="195" t="str">
        <f t="shared" si="289"/>
        <v/>
      </c>
    </row>
    <row r="9254" spans="2:11" ht="18" customHeight="1">
      <c r="B9254" s="16" t="str">
        <f>IF('6.標準時間'!$B9254="","",'6.標準時間'!B9254)</f>
        <v/>
      </c>
      <c r="C9254" s="16" t="str">
        <f>IF('6.標準時間'!$C9254="","",'6.標準時間'!C9254)</f>
        <v/>
      </c>
      <c r="D9254" s="16" t="str">
        <f>IF('6.標準時間'!$C9254="","",'6.標準時間'!E9254)</f>
        <v/>
      </c>
      <c r="E9254" s="171" t="str">
        <f>IF('6.標準時間'!$C9254="","",'6.標準時間'!F9254)</f>
        <v/>
      </c>
      <c r="F9254" s="15" t="str">
        <f t="shared" si="288"/>
        <v/>
      </c>
      <c r="G9254" s="142" t="str">
        <f>IF('6.標準時間'!$C9254="","",'6.標準時間'!H9254)</f>
        <v/>
      </c>
      <c r="H9254" s="142" t="str">
        <f>IF('6.標準時間'!$C9254="","",'6.標準時間'!I9254)</f>
        <v/>
      </c>
      <c r="I9254" s="107" t="str">
        <f>IF(C9254="","",VLOOKUP($C9254,'7.工程別レート'!$C$6:$E$501,3,FALSE))</f>
        <v/>
      </c>
      <c r="J9254" s="108" t="str">
        <f>IF(C9254="","",VLOOKUP($C9254,'7.工程別レート'!$C$6:$E$501,2,FALSE))</f>
        <v/>
      </c>
      <c r="K9254" s="195" t="str">
        <f t="shared" si="289"/>
        <v/>
      </c>
    </row>
    <row r="9255" spans="2:11" ht="18" customHeight="1">
      <c r="B9255" s="16" t="str">
        <f>IF('6.標準時間'!$B9255="","",'6.標準時間'!B9255)</f>
        <v/>
      </c>
      <c r="C9255" s="16" t="str">
        <f>IF('6.標準時間'!$C9255="","",'6.標準時間'!C9255)</f>
        <v/>
      </c>
      <c r="D9255" s="16" t="str">
        <f>IF('6.標準時間'!$C9255="","",'6.標準時間'!E9255)</f>
        <v/>
      </c>
      <c r="E9255" s="171" t="str">
        <f>IF('6.標準時間'!$C9255="","",'6.標準時間'!F9255)</f>
        <v/>
      </c>
      <c r="F9255" s="15" t="str">
        <f t="shared" si="288"/>
        <v/>
      </c>
      <c r="G9255" s="142" t="str">
        <f>IF('6.標準時間'!$C9255="","",'6.標準時間'!H9255)</f>
        <v/>
      </c>
      <c r="H9255" s="142" t="str">
        <f>IF('6.標準時間'!$C9255="","",'6.標準時間'!I9255)</f>
        <v/>
      </c>
      <c r="I9255" s="107" t="str">
        <f>IF(C9255="","",VLOOKUP($C9255,'7.工程別レート'!$C$6:$E$501,3,FALSE))</f>
        <v/>
      </c>
      <c r="J9255" s="108" t="str">
        <f>IF(C9255="","",VLOOKUP($C9255,'7.工程別レート'!$C$6:$E$501,2,FALSE))</f>
        <v/>
      </c>
      <c r="K9255" s="195" t="str">
        <f t="shared" si="289"/>
        <v/>
      </c>
    </row>
    <row r="9256" spans="2:11" ht="18" customHeight="1">
      <c r="B9256" s="16" t="str">
        <f>IF('6.標準時間'!$B9256="","",'6.標準時間'!B9256)</f>
        <v/>
      </c>
      <c r="C9256" s="16" t="str">
        <f>IF('6.標準時間'!$C9256="","",'6.標準時間'!C9256)</f>
        <v/>
      </c>
      <c r="D9256" s="16" t="str">
        <f>IF('6.標準時間'!$C9256="","",'6.標準時間'!E9256)</f>
        <v/>
      </c>
      <c r="E9256" s="171" t="str">
        <f>IF('6.標準時間'!$C9256="","",'6.標準時間'!F9256)</f>
        <v/>
      </c>
      <c r="F9256" s="15" t="str">
        <f t="shared" si="288"/>
        <v/>
      </c>
      <c r="G9256" s="142" t="str">
        <f>IF('6.標準時間'!$C9256="","",'6.標準時間'!H9256)</f>
        <v/>
      </c>
      <c r="H9256" s="142" t="str">
        <f>IF('6.標準時間'!$C9256="","",'6.標準時間'!I9256)</f>
        <v/>
      </c>
      <c r="I9256" s="107" t="str">
        <f>IF(C9256="","",VLOOKUP($C9256,'7.工程別レート'!$C$6:$E$501,3,FALSE))</f>
        <v/>
      </c>
      <c r="J9256" s="108" t="str">
        <f>IF(C9256="","",VLOOKUP($C9256,'7.工程別レート'!$C$6:$E$501,2,FALSE))</f>
        <v/>
      </c>
      <c r="K9256" s="195" t="str">
        <f t="shared" si="289"/>
        <v/>
      </c>
    </row>
    <row r="9257" spans="2:11" ht="18" customHeight="1">
      <c r="B9257" s="16" t="str">
        <f>IF('6.標準時間'!$B9257="","",'6.標準時間'!B9257)</f>
        <v/>
      </c>
      <c r="C9257" s="16" t="str">
        <f>IF('6.標準時間'!$C9257="","",'6.標準時間'!C9257)</f>
        <v/>
      </c>
      <c r="D9257" s="16" t="str">
        <f>IF('6.標準時間'!$C9257="","",'6.標準時間'!E9257)</f>
        <v/>
      </c>
      <c r="E9257" s="171" t="str">
        <f>IF('6.標準時間'!$C9257="","",'6.標準時間'!F9257)</f>
        <v/>
      </c>
      <c r="F9257" s="15" t="str">
        <f t="shared" si="288"/>
        <v/>
      </c>
      <c r="G9257" s="142" t="str">
        <f>IF('6.標準時間'!$C9257="","",'6.標準時間'!H9257)</f>
        <v/>
      </c>
      <c r="H9257" s="142" t="str">
        <f>IF('6.標準時間'!$C9257="","",'6.標準時間'!I9257)</f>
        <v/>
      </c>
      <c r="I9257" s="107" t="str">
        <f>IF(C9257="","",VLOOKUP($C9257,'7.工程別レート'!$C$6:$E$501,3,FALSE))</f>
        <v/>
      </c>
      <c r="J9257" s="108" t="str">
        <f>IF(C9257="","",VLOOKUP($C9257,'7.工程別レート'!$C$6:$E$501,2,FALSE))</f>
        <v/>
      </c>
      <c r="K9257" s="195" t="str">
        <f t="shared" si="289"/>
        <v/>
      </c>
    </row>
    <row r="9258" spans="2:11" ht="18" customHeight="1">
      <c r="B9258" s="16" t="str">
        <f>IF('6.標準時間'!$B9258="","",'6.標準時間'!B9258)</f>
        <v/>
      </c>
      <c r="C9258" s="16" t="str">
        <f>IF('6.標準時間'!$C9258="","",'6.標準時間'!C9258)</f>
        <v/>
      </c>
      <c r="D9258" s="16" t="str">
        <f>IF('6.標準時間'!$C9258="","",'6.標準時間'!E9258)</f>
        <v/>
      </c>
      <c r="E9258" s="171" t="str">
        <f>IF('6.標準時間'!$C9258="","",'6.標準時間'!F9258)</f>
        <v/>
      </c>
      <c r="F9258" s="15" t="str">
        <f t="shared" si="288"/>
        <v/>
      </c>
      <c r="G9258" s="142" t="str">
        <f>IF('6.標準時間'!$C9258="","",'6.標準時間'!H9258)</f>
        <v/>
      </c>
      <c r="H9258" s="142" t="str">
        <f>IF('6.標準時間'!$C9258="","",'6.標準時間'!I9258)</f>
        <v/>
      </c>
      <c r="I9258" s="107" t="str">
        <f>IF(C9258="","",VLOOKUP($C9258,'7.工程別レート'!$C$6:$E$501,3,FALSE))</f>
        <v/>
      </c>
      <c r="J9258" s="108" t="str">
        <f>IF(C9258="","",VLOOKUP($C9258,'7.工程別レート'!$C$6:$E$501,2,FALSE))</f>
        <v/>
      </c>
      <c r="K9258" s="195" t="str">
        <f t="shared" si="289"/>
        <v/>
      </c>
    </row>
    <row r="9259" spans="2:11" ht="18" customHeight="1">
      <c r="B9259" s="16" t="str">
        <f>IF('6.標準時間'!$B9259="","",'6.標準時間'!B9259)</f>
        <v/>
      </c>
      <c r="C9259" s="16" t="str">
        <f>IF('6.標準時間'!$C9259="","",'6.標準時間'!C9259)</f>
        <v/>
      </c>
      <c r="D9259" s="16" t="str">
        <f>IF('6.標準時間'!$C9259="","",'6.標準時間'!E9259)</f>
        <v/>
      </c>
      <c r="E9259" s="171" t="str">
        <f>IF('6.標準時間'!$C9259="","",'6.標準時間'!F9259)</f>
        <v/>
      </c>
      <c r="F9259" s="15" t="str">
        <f t="shared" si="288"/>
        <v/>
      </c>
      <c r="G9259" s="142" t="str">
        <f>IF('6.標準時間'!$C9259="","",'6.標準時間'!H9259)</f>
        <v/>
      </c>
      <c r="H9259" s="142" t="str">
        <f>IF('6.標準時間'!$C9259="","",'6.標準時間'!I9259)</f>
        <v/>
      </c>
      <c r="I9259" s="107" t="str">
        <f>IF(C9259="","",VLOOKUP($C9259,'7.工程別レート'!$C$6:$E$501,3,FALSE))</f>
        <v/>
      </c>
      <c r="J9259" s="108" t="str">
        <f>IF(C9259="","",VLOOKUP($C9259,'7.工程別レート'!$C$6:$E$501,2,FALSE))</f>
        <v/>
      </c>
      <c r="K9259" s="195" t="str">
        <f t="shared" si="289"/>
        <v/>
      </c>
    </row>
    <row r="9260" spans="2:11" ht="18" customHeight="1">
      <c r="B9260" s="16" t="str">
        <f>IF('6.標準時間'!$B9260="","",'6.標準時間'!B9260)</f>
        <v/>
      </c>
      <c r="C9260" s="16" t="str">
        <f>IF('6.標準時間'!$C9260="","",'6.標準時間'!C9260)</f>
        <v/>
      </c>
      <c r="D9260" s="16" t="str">
        <f>IF('6.標準時間'!$C9260="","",'6.標準時間'!E9260)</f>
        <v/>
      </c>
      <c r="E9260" s="171" t="str">
        <f>IF('6.標準時間'!$C9260="","",'6.標準時間'!F9260)</f>
        <v/>
      </c>
      <c r="F9260" s="15" t="str">
        <f t="shared" si="288"/>
        <v/>
      </c>
      <c r="G9260" s="142" t="str">
        <f>IF('6.標準時間'!$C9260="","",'6.標準時間'!H9260)</f>
        <v/>
      </c>
      <c r="H9260" s="142" t="str">
        <f>IF('6.標準時間'!$C9260="","",'6.標準時間'!I9260)</f>
        <v/>
      </c>
      <c r="I9260" s="107" t="str">
        <f>IF(C9260="","",VLOOKUP($C9260,'7.工程別レート'!$C$6:$E$501,3,FALSE))</f>
        <v/>
      </c>
      <c r="J9260" s="108" t="str">
        <f>IF(C9260="","",VLOOKUP($C9260,'7.工程別レート'!$C$6:$E$501,2,FALSE))</f>
        <v/>
      </c>
      <c r="K9260" s="195" t="str">
        <f t="shared" si="289"/>
        <v/>
      </c>
    </row>
    <row r="9261" spans="2:11" ht="18" customHeight="1">
      <c r="B9261" s="16" t="str">
        <f>IF('6.標準時間'!$B9261="","",'6.標準時間'!B9261)</f>
        <v/>
      </c>
      <c r="C9261" s="16" t="str">
        <f>IF('6.標準時間'!$C9261="","",'6.標準時間'!C9261)</f>
        <v/>
      </c>
      <c r="D9261" s="16" t="str">
        <f>IF('6.標準時間'!$C9261="","",'6.標準時間'!E9261)</f>
        <v/>
      </c>
      <c r="E9261" s="171" t="str">
        <f>IF('6.標準時間'!$C9261="","",'6.標準時間'!F9261)</f>
        <v/>
      </c>
      <c r="F9261" s="15" t="str">
        <f t="shared" si="288"/>
        <v/>
      </c>
      <c r="G9261" s="142" t="str">
        <f>IF('6.標準時間'!$C9261="","",'6.標準時間'!H9261)</f>
        <v/>
      </c>
      <c r="H9261" s="142" t="str">
        <f>IF('6.標準時間'!$C9261="","",'6.標準時間'!I9261)</f>
        <v/>
      </c>
      <c r="I9261" s="107" t="str">
        <f>IF(C9261="","",VLOOKUP($C9261,'7.工程別レート'!$C$6:$E$501,3,FALSE))</f>
        <v/>
      </c>
      <c r="J9261" s="108" t="str">
        <f>IF(C9261="","",VLOOKUP($C9261,'7.工程別レート'!$C$6:$E$501,2,FALSE))</f>
        <v/>
      </c>
      <c r="K9261" s="195" t="str">
        <f t="shared" si="289"/>
        <v/>
      </c>
    </row>
    <row r="9262" spans="2:11" ht="18" customHeight="1">
      <c r="B9262" s="16" t="str">
        <f>IF('6.標準時間'!$B9262="","",'6.標準時間'!B9262)</f>
        <v/>
      </c>
      <c r="C9262" s="16" t="str">
        <f>IF('6.標準時間'!$C9262="","",'6.標準時間'!C9262)</f>
        <v/>
      </c>
      <c r="D9262" s="16" t="str">
        <f>IF('6.標準時間'!$C9262="","",'6.標準時間'!E9262)</f>
        <v/>
      </c>
      <c r="E9262" s="171" t="str">
        <f>IF('6.標準時間'!$C9262="","",'6.標準時間'!F9262)</f>
        <v/>
      </c>
      <c r="F9262" s="15" t="str">
        <f t="shared" si="288"/>
        <v/>
      </c>
      <c r="G9262" s="142" t="str">
        <f>IF('6.標準時間'!$C9262="","",'6.標準時間'!H9262)</f>
        <v/>
      </c>
      <c r="H9262" s="142" t="str">
        <f>IF('6.標準時間'!$C9262="","",'6.標準時間'!I9262)</f>
        <v/>
      </c>
      <c r="I9262" s="107" t="str">
        <f>IF(C9262="","",VLOOKUP($C9262,'7.工程別レート'!$C$6:$E$501,3,FALSE))</f>
        <v/>
      </c>
      <c r="J9262" s="108" t="str">
        <f>IF(C9262="","",VLOOKUP($C9262,'7.工程別レート'!$C$6:$E$501,2,FALSE))</f>
        <v/>
      </c>
      <c r="K9262" s="195" t="str">
        <f t="shared" si="289"/>
        <v/>
      </c>
    </row>
    <row r="9263" spans="2:11" ht="18" customHeight="1">
      <c r="B9263" s="16" t="str">
        <f>IF('6.標準時間'!$B9263="","",'6.標準時間'!B9263)</f>
        <v/>
      </c>
      <c r="C9263" s="16" t="str">
        <f>IF('6.標準時間'!$C9263="","",'6.標準時間'!C9263)</f>
        <v/>
      </c>
      <c r="D9263" s="16" t="str">
        <f>IF('6.標準時間'!$C9263="","",'6.標準時間'!E9263)</f>
        <v/>
      </c>
      <c r="E9263" s="171" t="str">
        <f>IF('6.標準時間'!$C9263="","",'6.標準時間'!F9263)</f>
        <v/>
      </c>
      <c r="F9263" s="15" t="str">
        <f t="shared" si="288"/>
        <v/>
      </c>
      <c r="G9263" s="142" t="str">
        <f>IF('6.標準時間'!$C9263="","",'6.標準時間'!H9263)</f>
        <v/>
      </c>
      <c r="H9263" s="142" t="str">
        <f>IF('6.標準時間'!$C9263="","",'6.標準時間'!I9263)</f>
        <v/>
      </c>
      <c r="I9263" s="107" t="str">
        <f>IF(C9263="","",VLOOKUP($C9263,'7.工程別レート'!$C$6:$E$501,3,FALSE))</f>
        <v/>
      </c>
      <c r="J9263" s="108" t="str">
        <f>IF(C9263="","",VLOOKUP($C9263,'7.工程別レート'!$C$6:$E$501,2,FALSE))</f>
        <v/>
      </c>
      <c r="K9263" s="195" t="str">
        <f t="shared" si="289"/>
        <v/>
      </c>
    </row>
    <row r="9264" spans="2:11" ht="18" customHeight="1">
      <c r="B9264" s="16" t="str">
        <f>IF('6.標準時間'!$B9264="","",'6.標準時間'!B9264)</f>
        <v/>
      </c>
      <c r="C9264" s="16" t="str">
        <f>IF('6.標準時間'!$C9264="","",'6.標準時間'!C9264)</f>
        <v/>
      </c>
      <c r="D9264" s="16" t="str">
        <f>IF('6.標準時間'!$C9264="","",'6.標準時間'!E9264)</f>
        <v/>
      </c>
      <c r="E9264" s="171" t="str">
        <f>IF('6.標準時間'!$C9264="","",'6.標準時間'!F9264)</f>
        <v/>
      </c>
      <c r="F9264" s="15" t="str">
        <f t="shared" si="288"/>
        <v/>
      </c>
      <c r="G9264" s="142" t="str">
        <f>IF('6.標準時間'!$C9264="","",'6.標準時間'!H9264)</f>
        <v/>
      </c>
      <c r="H9264" s="142" t="str">
        <f>IF('6.標準時間'!$C9264="","",'6.標準時間'!I9264)</f>
        <v/>
      </c>
      <c r="I9264" s="107" t="str">
        <f>IF(C9264="","",VLOOKUP($C9264,'7.工程別レート'!$C$6:$E$501,3,FALSE))</f>
        <v/>
      </c>
      <c r="J9264" s="108" t="str">
        <f>IF(C9264="","",VLOOKUP($C9264,'7.工程別レート'!$C$6:$E$501,2,FALSE))</f>
        <v/>
      </c>
      <c r="K9264" s="195" t="str">
        <f t="shared" si="289"/>
        <v/>
      </c>
    </row>
    <row r="9265" spans="2:11" ht="18" customHeight="1">
      <c r="B9265" s="16" t="str">
        <f>IF('6.標準時間'!$B9265="","",'6.標準時間'!B9265)</f>
        <v/>
      </c>
      <c r="C9265" s="16" t="str">
        <f>IF('6.標準時間'!$C9265="","",'6.標準時間'!C9265)</f>
        <v/>
      </c>
      <c r="D9265" s="16" t="str">
        <f>IF('6.標準時間'!$C9265="","",'6.標準時間'!E9265)</f>
        <v/>
      </c>
      <c r="E9265" s="171" t="str">
        <f>IF('6.標準時間'!$C9265="","",'6.標準時間'!F9265)</f>
        <v/>
      </c>
      <c r="F9265" s="15" t="str">
        <f t="shared" si="288"/>
        <v/>
      </c>
      <c r="G9265" s="142" t="str">
        <f>IF('6.標準時間'!$C9265="","",'6.標準時間'!H9265)</f>
        <v/>
      </c>
      <c r="H9265" s="142" t="str">
        <f>IF('6.標準時間'!$C9265="","",'6.標準時間'!I9265)</f>
        <v/>
      </c>
      <c r="I9265" s="107" t="str">
        <f>IF(C9265="","",VLOOKUP($C9265,'7.工程別レート'!$C$6:$E$501,3,FALSE))</f>
        <v/>
      </c>
      <c r="J9265" s="108" t="str">
        <f>IF(C9265="","",VLOOKUP($C9265,'7.工程別レート'!$C$6:$E$501,2,FALSE))</f>
        <v/>
      </c>
      <c r="K9265" s="195" t="str">
        <f t="shared" si="289"/>
        <v/>
      </c>
    </row>
    <row r="9266" spans="2:11" ht="18" customHeight="1">
      <c r="B9266" s="16" t="str">
        <f>IF('6.標準時間'!$B9266="","",'6.標準時間'!B9266)</f>
        <v/>
      </c>
      <c r="C9266" s="16" t="str">
        <f>IF('6.標準時間'!$C9266="","",'6.標準時間'!C9266)</f>
        <v/>
      </c>
      <c r="D9266" s="16" t="str">
        <f>IF('6.標準時間'!$C9266="","",'6.標準時間'!E9266)</f>
        <v/>
      </c>
      <c r="E9266" s="171" t="str">
        <f>IF('6.標準時間'!$C9266="","",'6.標準時間'!F9266)</f>
        <v/>
      </c>
      <c r="F9266" s="15" t="str">
        <f t="shared" si="288"/>
        <v/>
      </c>
      <c r="G9266" s="142" t="str">
        <f>IF('6.標準時間'!$C9266="","",'6.標準時間'!H9266)</f>
        <v/>
      </c>
      <c r="H9266" s="142" t="str">
        <f>IF('6.標準時間'!$C9266="","",'6.標準時間'!I9266)</f>
        <v/>
      </c>
      <c r="I9266" s="107" t="str">
        <f>IF(C9266="","",VLOOKUP($C9266,'7.工程別レート'!$C$6:$E$501,3,FALSE))</f>
        <v/>
      </c>
      <c r="J9266" s="108" t="str">
        <f>IF(C9266="","",VLOOKUP($C9266,'7.工程別レート'!$C$6:$E$501,2,FALSE))</f>
        <v/>
      </c>
      <c r="K9266" s="195" t="str">
        <f t="shared" si="289"/>
        <v/>
      </c>
    </row>
    <row r="9267" spans="2:11" ht="18" customHeight="1">
      <c r="B9267" s="16" t="str">
        <f>IF('6.標準時間'!$B9267="","",'6.標準時間'!B9267)</f>
        <v/>
      </c>
      <c r="C9267" s="16" t="str">
        <f>IF('6.標準時間'!$C9267="","",'6.標準時間'!C9267)</f>
        <v/>
      </c>
      <c r="D9267" s="16" t="str">
        <f>IF('6.標準時間'!$C9267="","",'6.標準時間'!E9267)</f>
        <v/>
      </c>
      <c r="E9267" s="171" t="str">
        <f>IF('6.標準時間'!$C9267="","",'6.標準時間'!F9267)</f>
        <v/>
      </c>
      <c r="F9267" s="15" t="str">
        <f t="shared" si="288"/>
        <v/>
      </c>
      <c r="G9267" s="142" t="str">
        <f>IF('6.標準時間'!$C9267="","",'6.標準時間'!H9267)</f>
        <v/>
      </c>
      <c r="H9267" s="142" t="str">
        <f>IF('6.標準時間'!$C9267="","",'6.標準時間'!I9267)</f>
        <v/>
      </c>
      <c r="I9267" s="107" t="str">
        <f>IF(C9267="","",VLOOKUP($C9267,'7.工程別レート'!$C$6:$E$501,3,FALSE))</f>
        <v/>
      </c>
      <c r="J9267" s="108" t="str">
        <f>IF(C9267="","",VLOOKUP($C9267,'7.工程別レート'!$C$6:$E$501,2,FALSE))</f>
        <v/>
      </c>
      <c r="K9267" s="195" t="str">
        <f t="shared" si="289"/>
        <v/>
      </c>
    </row>
    <row r="9268" spans="2:11" ht="18" customHeight="1">
      <c r="B9268" s="16" t="str">
        <f>IF('6.標準時間'!$B9268="","",'6.標準時間'!B9268)</f>
        <v/>
      </c>
      <c r="C9268" s="16" t="str">
        <f>IF('6.標準時間'!$C9268="","",'6.標準時間'!C9268)</f>
        <v/>
      </c>
      <c r="D9268" s="16" t="str">
        <f>IF('6.標準時間'!$C9268="","",'6.標準時間'!E9268)</f>
        <v/>
      </c>
      <c r="E9268" s="171" t="str">
        <f>IF('6.標準時間'!$C9268="","",'6.標準時間'!F9268)</f>
        <v/>
      </c>
      <c r="F9268" s="15" t="str">
        <f t="shared" si="288"/>
        <v/>
      </c>
      <c r="G9268" s="142" t="str">
        <f>IF('6.標準時間'!$C9268="","",'6.標準時間'!H9268)</f>
        <v/>
      </c>
      <c r="H9268" s="142" t="str">
        <f>IF('6.標準時間'!$C9268="","",'6.標準時間'!I9268)</f>
        <v/>
      </c>
      <c r="I9268" s="107" t="str">
        <f>IF(C9268="","",VLOOKUP($C9268,'7.工程別レート'!$C$6:$E$501,3,FALSE))</f>
        <v/>
      </c>
      <c r="J9268" s="108" t="str">
        <f>IF(C9268="","",VLOOKUP($C9268,'7.工程別レート'!$C$6:$E$501,2,FALSE))</f>
        <v/>
      </c>
      <c r="K9268" s="195" t="str">
        <f t="shared" si="289"/>
        <v/>
      </c>
    </row>
    <row r="9269" spans="2:11" ht="18" customHeight="1">
      <c r="B9269" s="16" t="str">
        <f>IF('6.標準時間'!$B9269="","",'6.標準時間'!B9269)</f>
        <v/>
      </c>
      <c r="C9269" s="16" t="str">
        <f>IF('6.標準時間'!$C9269="","",'6.標準時間'!C9269)</f>
        <v/>
      </c>
      <c r="D9269" s="16" t="str">
        <f>IF('6.標準時間'!$C9269="","",'6.標準時間'!E9269)</f>
        <v/>
      </c>
      <c r="E9269" s="171" t="str">
        <f>IF('6.標準時間'!$C9269="","",'6.標準時間'!F9269)</f>
        <v/>
      </c>
      <c r="F9269" s="15" t="str">
        <f t="shared" si="288"/>
        <v/>
      </c>
      <c r="G9269" s="142" t="str">
        <f>IF('6.標準時間'!$C9269="","",'6.標準時間'!H9269)</f>
        <v/>
      </c>
      <c r="H9269" s="142" t="str">
        <f>IF('6.標準時間'!$C9269="","",'6.標準時間'!I9269)</f>
        <v/>
      </c>
      <c r="I9269" s="107" t="str">
        <f>IF(C9269="","",VLOOKUP($C9269,'7.工程別レート'!$C$6:$E$501,3,FALSE))</f>
        <v/>
      </c>
      <c r="J9269" s="108" t="str">
        <f>IF(C9269="","",VLOOKUP($C9269,'7.工程別レート'!$C$6:$E$501,2,FALSE))</f>
        <v/>
      </c>
      <c r="K9269" s="195" t="str">
        <f t="shared" si="289"/>
        <v/>
      </c>
    </row>
    <row r="9270" spans="2:11" ht="18" customHeight="1">
      <c r="B9270" s="16" t="str">
        <f>IF('6.標準時間'!$B9270="","",'6.標準時間'!B9270)</f>
        <v/>
      </c>
      <c r="C9270" s="16" t="str">
        <f>IF('6.標準時間'!$C9270="","",'6.標準時間'!C9270)</f>
        <v/>
      </c>
      <c r="D9270" s="16" t="str">
        <f>IF('6.標準時間'!$C9270="","",'6.標準時間'!E9270)</f>
        <v/>
      </c>
      <c r="E9270" s="171" t="str">
        <f>IF('6.標準時間'!$C9270="","",'6.標準時間'!F9270)</f>
        <v/>
      </c>
      <c r="F9270" s="15" t="str">
        <f t="shared" si="288"/>
        <v/>
      </c>
      <c r="G9270" s="142" t="str">
        <f>IF('6.標準時間'!$C9270="","",'6.標準時間'!H9270)</f>
        <v/>
      </c>
      <c r="H9270" s="142" t="str">
        <f>IF('6.標準時間'!$C9270="","",'6.標準時間'!I9270)</f>
        <v/>
      </c>
      <c r="I9270" s="107" t="str">
        <f>IF(C9270="","",VLOOKUP($C9270,'7.工程別レート'!$C$6:$E$501,3,FALSE))</f>
        <v/>
      </c>
      <c r="J9270" s="108" t="str">
        <f>IF(C9270="","",VLOOKUP($C9270,'7.工程別レート'!$C$6:$E$501,2,FALSE))</f>
        <v/>
      </c>
      <c r="K9270" s="195" t="str">
        <f t="shared" si="289"/>
        <v/>
      </c>
    </row>
    <row r="9271" spans="2:11" ht="18" customHeight="1">
      <c r="B9271" s="16" t="str">
        <f>IF('6.標準時間'!$B9271="","",'6.標準時間'!B9271)</f>
        <v/>
      </c>
      <c r="C9271" s="16" t="str">
        <f>IF('6.標準時間'!$C9271="","",'6.標準時間'!C9271)</f>
        <v/>
      </c>
      <c r="D9271" s="16" t="str">
        <f>IF('6.標準時間'!$C9271="","",'6.標準時間'!E9271)</f>
        <v/>
      </c>
      <c r="E9271" s="171" t="str">
        <f>IF('6.標準時間'!$C9271="","",'6.標準時間'!F9271)</f>
        <v/>
      </c>
      <c r="F9271" s="15" t="str">
        <f t="shared" si="288"/>
        <v/>
      </c>
      <c r="G9271" s="142" t="str">
        <f>IF('6.標準時間'!$C9271="","",'6.標準時間'!H9271)</f>
        <v/>
      </c>
      <c r="H9271" s="142" t="str">
        <f>IF('6.標準時間'!$C9271="","",'6.標準時間'!I9271)</f>
        <v/>
      </c>
      <c r="I9271" s="107" t="str">
        <f>IF(C9271="","",VLOOKUP($C9271,'7.工程別レート'!$C$6:$E$501,3,FALSE))</f>
        <v/>
      </c>
      <c r="J9271" s="108" t="str">
        <f>IF(C9271="","",VLOOKUP($C9271,'7.工程別レート'!$C$6:$E$501,2,FALSE))</f>
        <v/>
      </c>
      <c r="K9271" s="195" t="str">
        <f t="shared" si="289"/>
        <v/>
      </c>
    </row>
    <row r="9272" spans="2:11" ht="18" customHeight="1">
      <c r="B9272" s="16" t="str">
        <f>IF('6.標準時間'!$B9272="","",'6.標準時間'!B9272)</f>
        <v/>
      </c>
      <c r="C9272" s="16" t="str">
        <f>IF('6.標準時間'!$C9272="","",'6.標準時間'!C9272)</f>
        <v/>
      </c>
      <c r="D9272" s="16" t="str">
        <f>IF('6.標準時間'!$C9272="","",'6.標準時間'!E9272)</f>
        <v/>
      </c>
      <c r="E9272" s="171" t="str">
        <f>IF('6.標準時間'!$C9272="","",'6.標準時間'!F9272)</f>
        <v/>
      </c>
      <c r="F9272" s="15" t="str">
        <f t="shared" si="288"/>
        <v/>
      </c>
      <c r="G9272" s="142" t="str">
        <f>IF('6.標準時間'!$C9272="","",'6.標準時間'!H9272)</f>
        <v/>
      </c>
      <c r="H9272" s="142" t="str">
        <f>IF('6.標準時間'!$C9272="","",'6.標準時間'!I9272)</f>
        <v/>
      </c>
      <c r="I9272" s="107" t="str">
        <f>IF(C9272="","",VLOOKUP($C9272,'7.工程別レート'!$C$6:$E$501,3,FALSE))</f>
        <v/>
      </c>
      <c r="J9272" s="108" t="str">
        <f>IF(C9272="","",VLOOKUP($C9272,'7.工程別レート'!$C$6:$E$501,2,FALSE))</f>
        <v/>
      </c>
      <c r="K9272" s="195" t="str">
        <f t="shared" si="289"/>
        <v/>
      </c>
    </row>
    <row r="9273" spans="2:11" ht="18" customHeight="1">
      <c r="B9273" s="16" t="str">
        <f>IF('6.標準時間'!$B9273="","",'6.標準時間'!B9273)</f>
        <v/>
      </c>
      <c r="C9273" s="16" t="str">
        <f>IF('6.標準時間'!$C9273="","",'6.標準時間'!C9273)</f>
        <v/>
      </c>
      <c r="D9273" s="16" t="str">
        <f>IF('6.標準時間'!$C9273="","",'6.標準時間'!E9273)</f>
        <v/>
      </c>
      <c r="E9273" s="171" t="str">
        <f>IF('6.標準時間'!$C9273="","",'6.標準時間'!F9273)</f>
        <v/>
      </c>
      <c r="F9273" s="15" t="str">
        <f t="shared" si="288"/>
        <v/>
      </c>
      <c r="G9273" s="142" t="str">
        <f>IF('6.標準時間'!$C9273="","",'6.標準時間'!H9273)</f>
        <v/>
      </c>
      <c r="H9273" s="142" t="str">
        <f>IF('6.標準時間'!$C9273="","",'6.標準時間'!I9273)</f>
        <v/>
      </c>
      <c r="I9273" s="107" t="str">
        <f>IF(C9273="","",VLOOKUP($C9273,'7.工程別レート'!$C$6:$E$501,3,FALSE))</f>
        <v/>
      </c>
      <c r="J9273" s="108" t="str">
        <f>IF(C9273="","",VLOOKUP($C9273,'7.工程別レート'!$C$6:$E$501,2,FALSE))</f>
        <v/>
      </c>
      <c r="K9273" s="195" t="str">
        <f t="shared" si="289"/>
        <v/>
      </c>
    </row>
    <row r="9274" spans="2:11" ht="18" customHeight="1">
      <c r="B9274" s="16" t="str">
        <f>IF('6.標準時間'!$B9274="","",'6.標準時間'!B9274)</f>
        <v/>
      </c>
      <c r="C9274" s="16" t="str">
        <f>IF('6.標準時間'!$C9274="","",'6.標準時間'!C9274)</f>
        <v/>
      </c>
      <c r="D9274" s="16" t="str">
        <f>IF('6.標準時間'!$C9274="","",'6.標準時間'!E9274)</f>
        <v/>
      </c>
      <c r="E9274" s="171" t="str">
        <f>IF('6.標準時間'!$C9274="","",'6.標準時間'!F9274)</f>
        <v/>
      </c>
      <c r="F9274" s="15" t="str">
        <f t="shared" si="288"/>
        <v/>
      </c>
      <c r="G9274" s="142" t="str">
        <f>IF('6.標準時間'!$C9274="","",'6.標準時間'!H9274)</f>
        <v/>
      </c>
      <c r="H9274" s="142" t="str">
        <f>IF('6.標準時間'!$C9274="","",'6.標準時間'!I9274)</f>
        <v/>
      </c>
      <c r="I9274" s="107" t="str">
        <f>IF(C9274="","",VLOOKUP($C9274,'7.工程別レート'!$C$6:$E$501,3,FALSE))</f>
        <v/>
      </c>
      <c r="J9274" s="108" t="str">
        <f>IF(C9274="","",VLOOKUP($C9274,'7.工程別レート'!$C$6:$E$501,2,FALSE))</f>
        <v/>
      </c>
      <c r="K9274" s="195" t="str">
        <f t="shared" si="289"/>
        <v/>
      </c>
    </row>
    <row r="9275" spans="2:11" ht="18" customHeight="1">
      <c r="B9275" s="16" t="str">
        <f>IF('6.標準時間'!$B9275="","",'6.標準時間'!B9275)</f>
        <v/>
      </c>
      <c r="C9275" s="16" t="str">
        <f>IF('6.標準時間'!$C9275="","",'6.標準時間'!C9275)</f>
        <v/>
      </c>
      <c r="D9275" s="16" t="str">
        <f>IF('6.標準時間'!$C9275="","",'6.標準時間'!E9275)</f>
        <v/>
      </c>
      <c r="E9275" s="171" t="str">
        <f>IF('6.標準時間'!$C9275="","",'6.標準時間'!F9275)</f>
        <v/>
      </c>
      <c r="F9275" s="15" t="str">
        <f t="shared" si="288"/>
        <v/>
      </c>
      <c r="G9275" s="142" t="str">
        <f>IF('6.標準時間'!$C9275="","",'6.標準時間'!H9275)</f>
        <v/>
      </c>
      <c r="H9275" s="142" t="str">
        <f>IF('6.標準時間'!$C9275="","",'6.標準時間'!I9275)</f>
        <v/>
      </c>
      <c r="I9275" s="107" t="str">
        <f>IF(C9275="","",VLOOKUP($C9275,'7.工程別レート'!$C$6:$E$501,3,FALSE))</f>
        <v/>
      </c>
      <c r="J9275" s="108" t="str">
        <f>IF(C9275="","",VLOOKUP($C9275,'7.工程別レート'!$C$6:$E$501,2,FALSE))</f>
        <v/>
      </c>
      <c r="K9275" s="195" t="str">
        <f t="shared" si="289"/>
        <v/>
      </c>
    </row>
    <row r="9276" spans="2:11" ht="18" customHeight="1">
      <c r="B9276" s="16" t="str">
        <f>IF('6.標準時間'!$B9276="","",'6.標準時間'!B9276)</f>
        <v/>
      </c>
      <c r="C9276" s="16" t="str">
        <f>IF('6.標準時間'!$C9276="","",'6.標準時間'!C9276)</f>
        <v/>
      </c>
      <c r="D9276" s="16" t="str">
        <f>IF('6.標準時間'!$C9276="","",'6.標準時間'!E9276)</f>
        <v/>
      </c>
      <c r="E9276" s="171" t="str">
        <f>IF('6.標準時間'!$C9276="","",'6.標準時間'!F9276)</f>
        <v/>
      </c>
      <c r="F9276" s="15" t="str">
        <f t="shared" si="288"/>
        <v/>
      </c>
      <c r="G9276" s="142" t="str">
        <f>IF('6.標準時間'!$C9276="","",'6.標準時間'!H9276)</f>
        <v/>
      </c>
      <c r="H9276" s="142" t="str">
        <f>IF('6.標準時間'!$C9276="","",'6.標準時間'!I9276)</f>
        <v/>
      </c>
      <c r="I9276" s="107" t="str">
        <f>IF(C9276="","",VLOOKUP($C9276,'7.工程別レート'!$C$6:$E$501,3,FALSE))</f>
        <v/>
      </c>
      <c r="J9276" s="108" t="str">
        <f>IF(C9276="","",VLOOKUP($C9276,'7.工程別レート'!$C$6:$E$501,2,FALSE))</f>
        <v/>
      </c>
      <c r="K9276" s="195" t="str">
        <f t="shared" si="289"/>
        <v/>
      </c>
    </row>
    <row r="9277" spans="2:11" ht="18" customHeight="1">
      <c r="B9277" s="16" t="str">
        <f>IF('6.標準時間'!$B9277="","",'6.標準時間'!B9277)</f>
        <v/>
      </c>
      <c r="C9277" s="16" t="str">
        <f>IF('6.標準時間'!$C9277="","",'6.標準時間'!C9277)</f>
        <v/>
      </c>
      <c r="D9277" s="16" t="str">
        <f>IF('6.標準時間'!$C9277="","",'6.標準時間'!E9277)</f>
        <v/>
      </c>
      <c r="E9277" s="171" t="str">
        <f>IF('6.標準時間'!$C9277="","",'6.標準時間'!F9277)</f>
        <v/>
      </c>
      <c r="F9277" s="15" t="str">
        <f t="shared" si="288"/>
        <v/>
      </c>
      <c r="G9277" s="142" t="str">
        <f>IF('6.標準時間'!$C9277="","",'6.標準時間'!H9277)</f>
        <v/>
      </c>
      <c r="H9277" s="142" t="str">
        <f>IF('6.標準時間'!$C9277="","",'6.標準時間'!I9277)</f>
        <v/>
      </c>
      <c r="I9277" s="107" t="str">
        <f>IF(C9277="","",VLOOKUP($C9277,'7.工程別レート'!$C$6:$E$501,3,FALSE))</f>
        <v/>
      </c>
      <c r="J9277" s="108" t="str">
        <f>IF(C9277="","",VLOOKUP($C9277,'7.工程別レート'!$C$6:$E$501,2,FALSE))</f>
        <v/>
      </c>
      <c r="K9277" s="195" t="str">
        <f t="shared" si="289"/>
        <v/>
      </c>
    </row>
    <row r="9278" spans="2:11" ht="18" customHeight="1">
      <c r="B9278" s="16" t="str">
        <f>IF('6.標準時間'!$B9278="","",'6.標準時間'!B9278)</f>
        <v/>
      </c>
      <c r="C9278" s="16" t="str">
        <f>IF('6.標準時間'!$C9278="","",'6.標準時間'!C9278)</f>
        <v/>
      </c>
      <c r="D9278" s="16" t="str">
        <f>IF('6.標準時間'!$C9278="","",'6.標準時間'!E9278)</f>
        <v/>
      </c>
      <c r="E9278" s="171" t="str">
        <f>IF('6.標準時間'!$C9278="","",'6.標準時間'!F9278)</f>
        <v/>
      </c>
      <c r="F9278" s="15" t="str">
        <f t="shared" si="288"/>
        <v/>
      </c>
      <c r="G9278" s="142" t="str">
        <f>IF('6.標準時間'!$C9278="","",'6.標準時間'!H9278)</f>
        <v/>
      </c>
      <c r="H9278" s="142" t="str">
        <f>IF('6.標準時間'!$C9278="","",'6.標準時間'!I9278)</f>
        <v/>
      </c>
      <c r="I9278" s="107" t="str">
        <f>IF(C9278="","",VLOOKUP($C9278,'7.工程別レート'!$C$6:$E$501,3,FALSE))</f>
        <v/>
      </c>
      <c r="J9278" s="108" t="str">
        <f>IF(C9278="","",VLOOKUP($C9278,'7.工程別レート'!$C$6:$E$501,2,FALSE))</f>
        <v/>
      </c>
      <c r="K9278" s="195" t="str">
        <f t="shared" si="289"/>
        <v/>
      </c>
    </row>
    <row r="9279" spans="2:11" ht="18" customHeight="1">
      <c r="B9279" s="16" t="str">
        <f>IF('6.標準時間'!$B9279="","",'6.標準時間'!B9279)</f>
        <v/>
      </c>
      <c r="C9279" s="16" t="str">
        <f>IF('6.標準時間'!$C9279="","",'6.標準時間'!C9279)</f>
        <v/>
      </c>
      <c r="D9279" s="16" t="str">
        <f>IF('6.標準時間'!$C9279="","",'6.標準時間'!E9279)</f>
        <v/>
      </c>
      <c r="E9279" s="171" t="str">
        <f>IF('6.標準時間'!$C9279="","",'6.標準時間'!F9279)</f>
        <v/>
      </c>
      <c r="F9279" s="15" t="str">
        <f t="shared" si="288"/>
        <v/>
      </c>
      <c r="G9279" s="142" t="str">
        <f>IF('6.標準時間'!$C9279="","",'6.標準時間'!H9279)</f>
        <v/>
      </c>
      <c r="H9279" s="142" t="str">
        <f>IF('6.標準時間'!$C9279="","",'6.標準時間'!I9279)</f>
        <v/>
      </c>
      <c r="I9279" s="107" t="str">
        <f>IF(C9279="","",VLOOKUP($C9279,'7.工程別レート'!$C$6:$E$501,3,FALSE))</f>
        <v/>
      </c>
      <c r="J9279" s="108" t="str">
        <f>IF(C9279="","",VLOOKUP($C9279,'7.工程別レート'!$C$6:$E$501,2,FALSE))</f>
        <v/>
      </c>
      <c r="K9279" s="195" t="str">
        <f t="shared" si="289"/>
        <v/>
      </c>
    </row>
    <row r="9280" spans="2:11" ht="18" customHeight="1">
      <c r="B9280" s="16" t="str">
        <f>IF('6.標準時間'!$B9280="","",'6.標準時間'!B9280)</f>
        <v/>
      </c>
      <c r="C9280" s="16" t="str">
        <f>IF('6.標準時間'!$C9280="","",'6.標準時間'!C9280)</f>
        <v/>
      </c>
      <c r="D9280" s="16" t="str">
        <f>IF('6.標準時間'!$C9280="","",'6.標準時間'!E9280)</f>
        <v/>
      </c>
      <c r="E9280" s="171" t="str">
        <f>IF('6.標準時間'!$C9280="","",'6.標準時間'!F9280)</f>
        <v/>
      </c>
      <c r="F9280" s="15" t="str">
        <f t="shared" si="288"/>
        <v/>
      </c>
      <c r="G9280" s="142" t="str">
        <f>IF('6.標準時間'!$C9280="","",'6.標準時間'!H9280)</f>
        <v/>
      </c>
      <c r="H9280" s="142" t="str">
        <f>IF('6.標準時間'!$C9280="","",'6.標準時間'!I9280)</f>
        <v/>
      </c>
      <c r="I9280" s="107" t="str">
        <f>IF(C9280="","",VLOOKUP($C9280,'7.工程別レート'!$C$6:$E$501,3,FALSE))</f>
        <v/>
      </c>
      <c r="J9280" s="108" t="str">
        <f>IF(C9280="","",VLOOKUP($C9280,'7.工程別レート'!$C$6:$E$501,2,FALSE))</f>
        <v/>
      </c>
      <c r="K9280" s="195" t="str">
        <f t="shared" si="289"/>
        <v/>
      </c>
    </row>
    <row r="9281" spans="2:11" ht="18" customHeight="1">
      <c r="B9281" s="16" t="str">
        <f>IF('6.標準時間'!$B9281="","",'6.標準時間'!B9281)</f>
        <v/>
      </c>
      <c r="C9281" s="16" t="str">
        <f>IF('6.標準時間'!$C9281="","",'6.標準時間'!C9281)</f>
        <v/>
      </c>
      <c r="D9281" s="16" t="str">
        <f>IF('6.標準時間'!$C9281="","",'6.標準時間'!E9281)</f>
        <v/>
      </c>
      <c r="E9281" s="171" t="str">
        <f>IF('6.標準時間'!$C9281="","",'6.標準時間'!F9281)</f>
        <v/>
      </c>
      <c r="F9281" s="15" t="str">
        <f t="shared" si="288"/>
        <v/>
      </c>
      <c r="G9281" s="142" t="str">
        <f>IF('6.標準時間'!$C9281="","",'6.標準時間'!H9281)</f>
        <v/>
      </c>
      <c r="H9281" s="142" t="str">
        <f>IF('6.標準時間'!$C9281="","",'6.標準時間'!I9281)</f>
        <v/>
      </c>
      <c r="I9281" s="107" t="str">
        <f>IF(C9281="","",VLOOKUP($C9281,'7.工程別レート'!$C$6:$E$501,3,FALSE))</f>
        <v/>
      </c>
      <c r="J9281" s="108" t="str">
        <f>IF(C9281="","",VLOOKUP($C9281,'7.工程別レート'!$C$6:$E$501,2,FALSE))</f>
        <v/>
      </c>
      <c r="K9281" s="195" t="str">
        <f t="shared" si="289"/>
        <v/>
      </c>
    </row>
    <row r="9282" spans="2:11" ht="18" customHeight="1">
      <c r="B9282" s="16" t="str">
        <f>IF('6.標準時間'!$B9282="","",'6.標準時間'!B9282)</f>
        <v/>
      </c>
      <c r="C9282" s="16" t="str">
        <f>IF('6.標準時間'!$C9282="","",'6.標準時間'!C9282)</f>
        <v/>
      </c>
      <c r="D9282" s="16" t="str">
        <f>IF('6.標準時間'!$C9282="","",'6.標準時間'!E9282)</f>
        <v/>
      </c>
      <c r="E9282" s="171" t="str">
        <f>IF('6.標準時間'!$C9282="","",'6.標準時間'!F9282)</f>
        <v/>
      </c>
      <c r="F9282" s="15" t="str">
        <f t="shared" si="288"/>
        <v/>
      </c>
      <c r="G9282" s="142" t="str">
        <f>IF('6.標準時間'!$C9282="","",'6.標準時間'!H9282)</f>
        <v/>
      </c>
      <c r="H9282" s="142" t="str">
        <f>IF('6.標準時間'!$C9282="","",'6.標準時間'!I9282)</f>
        <v/>
      </c>
      <c r="I9282" s="107" t="str">
        <f>IF(C9282="","",VLOOKUP($C9282,'7.工程別レート'!$C$6:$E$501,3,FALSE))</f>
        <v/>
      </c>
      <c r="J9282" s="108" t="str">
        <f>IF(C9282="","",VLOOKUP($C9282,'7.工程別レート'!$C$6:$E$501,2,FALSE))</f>
        <v/>
      </c>
      <c r="K9282" s="195" t="str">
        <f t="shared" si="289"/>
        <v/>
      </c>
    </row>
    <row r="9283" spans="2:11" ht="18" customHeight="1">
      <c r="B9283" s="16" t="str">
        <f>IF('6.標準時間'!$B9283="","",'6.標準時間'!B9283)</f>
        <v/>
      </c>
      <c r="C9283" s="16" t="str">
        <f>IF('6.標準時間'!$C9283="","",'6.標準時間'!C9283)</f>
        <v/>
      </c>
      <c r="D9283" s="16" t="str">
        <f>IF('6.標準時間'!$C9283="","",'6.標準時間'!E9283)</f>
        <v/>
      </c>
      <c r="E9283" s="171" t="str">
        <f>IF('6.標準時間'!$C9283="","",'6.標準時間'!F9283)</f>
        <v/>
      </c>
      <c r="F9283" s="15" t="str">
        <f t="shared" si="288"/>
        <v/>
      </c>
      <c r="G9283" s="142" t="str">
        <f>IF('6.標準時間'!$C9283="","",'6.標準時間'!H9283)</f>
        <v/>
      </c>
      <c r="H9283" s="142" t="str">
        <f>IF('6.標準時間'!$C9283="","",'6.標準時間'!I9283)</f>
        <v/>
      </c>
      <c r="I9283" s="107" t="str">
        <f>IF(C9283="","",VLOOKUP($C9283,'7.工程別レート'!$C$6:$E$501,3,FALSE))</f>
        <v/>
      </c>
      <c r="J9283" s="108" t="str">
        <f>IF(C9283="","",VLOOKUP($C9283,'7.工程別レート'!$C$6:$E$501,2,FALSE))</f>
        <v/>
      </c>
      <c r="K9283" s="195" t="str">
        <f t="shared" si="289"/>
        <v/>
      </c>
    </row>
    <row r="9284" spans="2:11" ht="18" customHeight="1">
      <c r="B9284" s="16" t="str">
        <f>IF('6.標準時間'!$B9284="","",'6.標準時間'!B9284)</f>
        <v/>
      </c>
      <c r="C9284" s="16" t="str">
        <f>IF('6.標準時間'!$C9284="","",'6.標準時間'!C9284)</f>
        <v/>
      </c>
      <c r="D9284" s="16" t="str">
        <f>IF('6.標準時間'!$C9284="","",'6.標準時間'!E9284)</f>
        <v/>
      </c>
      <c r="E9284" s="171" t="str">
        <f>IF('6.標準時間'!$C9284="","",'6.標準時間'!F9284)</f>
        <v/>
      </c>
      <c r="F9284" s="15" t="str">
        <f t="shared" si="288"/>
        <v/>
      </c>
      <c r="G9284" s="142" t="str">
        <f>IF('6.標準時間'!$C9284="","",'6.標準時間'!H9284)</f>
        <v/>
      </c>
      <c r="H9284" s="142" t="str">
        <f>IF('6.標準時間'!$C9284="","",'6.標準時間'!I9284)</f>
        <v/>
      </c>
      <c r="I9284" s="107" t="str">
        <f>IF(C9284="","",VLOOKUP($C9284,'7.工程別レート'!$C$6:$E$501,3,FALSE))</f>
        <v/>
      </c>
      <c r="J9284" s="108" t="str">
        <f>IF(C9284="","",VLOOKUP($C9284,'7.工程別レート'!$C$6:$E$501,2,FALSE))</f>
        <v/>
      </c>
      <c r="K9284" s="195" t="str">
        <f t="shared" si="289"/>
        <v/>
      </c>
    </row>
    <row r="9285" spans="2:11" ht="18" customHeight="1">
      <c r="B9285" s="16" t="str">
        <f>IF('6.標準時間'!$B9285="","",'6.標準時間'!B9285)</f>
        <v/>
      </c>
      <c r="C9285" s="16" t="str">
        <f>IF('6.標準時間'!$C9285="","",'6.標準時間'!C9285)</f>
        <v/>
      </c>
      <c r="D9285" s="16" t="str">
        <f>IF('6.標準時間'!$C9285="","",'6.標準時間'!E9285)</f>
        <v/>
      </c>
      <c r="E9285" s="171" t="str">
        <f>IF('6.標準時間'!$C9285="","",'6.標準時間'!F9285)</f>
        <v/>
      </c>
      <c r="F9285" s="15" t="str">
        <f t="shared" si="288"/>
        <v/>
      </c>
      <c r="G9285" s="142" t="str">
        <f>IF('6.標準時間'!$C9285="","",'6.標準時間'!H9285)</f>
        <v/>
      </c>
      <c r="H9285" s="142" t="str">
        <f>IF('6.標準時間'!$C9285="","",'6.標準時間'!I9285)</f>
        <v/>
      </c>
      <c r="I9285" s="107" t="str">
        <f>IF(C9285="","",VLOOKUP($C9285,'7.工程別レート'!$C$6:$E$501,3,FALSE))</f>
        <v/>
      </c>
      <c r="J9285" s="108" t="str">
        <f>IF(C9285="","",VLOOKUP($C9285,'7.工程別レート'!$C$6:$E$501,2,FALSE))</f>
        <v/>
      </c>
      <c r="K9285" s="195" t="str">
        <f t="shared" si="289"/>
        <v/>
      </c>
    </row>
    <row r="9286" spans="2:11" ht="18" customHeight="1">
      <c r="B9286" s="16" t="str">
        <f>IF('6.標準時間'!$B9286="","",'6.標準時間'!B9286)</f>
        <v/>
      </c>
      <c r="C9286" s="16" t="str">
        <f>IF('6.標準時間'!$C9286="","",'6.標準時間'!C9286)</f>
        <v/>
      </c>
      <c r="D9286" s="16" t="str">
        <f>IF('6.標準時間'!$C9286="","",'6.標準時間'!E9286)</f>
        <v/>
      </c>
      <c r="E9286" s="171" t="str">
        <f>IF('6.標準時間'!$C9286="","",'6.標準時間'!F9286)</f>
        <v/>
      </c>
      <c r="F9286" s="15" t="str">
        <f t="shared" ref="F9286:F9349" si="290">C9286&amp;D9286</f>
        <v/>
      </c>
      <c r="G9286" s="142" t="str">
        <f>IF('6.標準時間'!$C9286="","",'6.標準時間'!H9286)</f>
        <v/>
      </c>
      <c r="H9286" s="142" t="str">
        <f>IF('6.標準時間'!$C9286="","",'6.標準時間'!I9286)</f>
        <v/>
      </c>
      <c r="I9286" s="107" t="str">
        <f>IF(C9286="","",VLOOKUP($C9286,'7.工程別レート'!$C$6:$E$501,3,FALSE))</f>
        <v/>
      </c>
      <c r="J9286" s="108" t="str">
        <f>IF(C9286="","",VLOOKUP($C9286,'7.工程別レート'!$C$6:$E$501,2,FALSE))</f>
        <v/>
      </c>
      <c r="K9286" s="195" t="str">
        <f t="shared" si="289"/>
        <v/>
      </c>
    </row>
    <row r="9287" spans="2:11" ht="18" customHeight="1">
      <c r="B9287" s="16" t="str">
        <f>IF('6.標準時間'!$B9287="","",'6.標準時間'!B9287)</f>
        <v/>
      </c>
      <c r="C9287" s="16" t="str">
        <f>IF('6.標準時間'!$C9287="","",'6.標準時間'!C9287)</f>
        <v/>
      </c>
      <c r="D9287" s="16" t="str">
        <f>IF('6.標準時間'!$C9287="","",'6.標準時間'!E9287)</f>
        <v/>
      </c>
      <c r="E9287" s="171" t="str">
        <f>IF('6.標準時間'!$C9287="","",'6.標準時間'!F9287)</f>
        <v/>
      </c>
      <c r="F9287" s="15" t="str">
        <f t="shared" si="290"/>
        <v/>
      </c>
      <c r="G9287" s="142" t="str">
        <f>IF('6.標準時間'!$C9287="","",'6.標準時間'!H9287)</f>
        <v/>
      </c>
      <c r="H9287" s="142" t="str">
        <f>IF('6.標準時間'!$C9287="","",'6.標準時間'!I9287)</f>
        <v/>
      </c>
      <c r="I9287" s="107" t="str">
        <f>IF(C9287="","",VLOOKUP($C9287,'7.工程別レート'!$C$6:$E$501,3,FALSE))</f>
        <v/>
      </c>
      <c r="J9287" s="108" t="str">
        <f>IF(C9287="","",VLOOKUP($C9287,'7.工程別レート'!$C$6:$E$501,2,FALSE))</f>
        <v/>
      </c>
      <c r="K9287" s="195" t="str">
        <f t="shared" ref="K9287:K9350" si="291">IF(ISERROR((G9287*I9287)+(H9287*J9287)),"",(G9287*I9287)+(H9287*J9287))</f>
        <v/>
      </c>
    </row>
    <row r="9288" spans="2:11" ht="18" customHeight="1">
      <c r="B9288" s="16" t="str">
        <f>IF('6.標準時間'!$B9288="","",'6.標準時間'!B9288)</f>
        <v/>
      </c>
      <c r="C9288" s="16" t="str">
        <f>IF('6.標準時間'!$C9288="","",'6.標準時間'!C9288)</f>
        <v/>
      </c>
      <c r="D9288" s="16" t="str">
        <f>IF('6.標準時間'!$C9288="","",'6.標準時間'!E9288)</f>
        <v/>
      </c>
      <c r="E9288" s="171" t="str">
        <f>IF('6.標準時間'!$C9288="","",'6.標準時間'!F9288)</f>
        <v/>
      </c>
      <c r="F9288" s="15" t="str">
        <f t="shared" si="290"/>
        <v/>
      </c>
      <c r="G9288" s="142" t="str">
        <f>IF('6.標準時間'!$C9288="","",'6.標準時間'!H9288)</f>
        <v/>
      </c>
      <c r="H9288" s="142" t="str">
        <f>IF('6.標準時間'!$C9288="","",'6.標準時間'!I9288)</f>
        <v/>
      </c>
      <c r="I9288" s="107" t="str">
        <f>IF(C9288="","",VLOOKUP($C9288,'7.工程別レート'!$C$6:$E$501,3,FALSE))</f>
        <v/>
      </c>
      <c r="J9288" s="108" t="str">
        <f>IF(C9288="","",VLOOKUP($C9288,'7.工程別レート'!$C$6:$E$501,2,FALSE))</f>
        <v/>
      </c>
      <c r="K9288" s="195" t="str">
        <f t="shared" si="291"/>
        <v/>
      </c>
    </row>
    <row r="9289" spans="2:11" ht="18" customHeight="1">
      <c r="B9289" s="16" t="str">
        <f>IF('6.標準時間'!$B9289="","",'6.標準時間'!B9289)</f>
        <v/>
      </c>
      <c r="C9289" s="16" t="str">
        <f>IF('6.標準時間'!$C9289="","",'6.標準時間'!C9289)</f>
        <v/>
      </c>
      <c r="D9289" s="16" t="str">
        <f>IF('6.標準時間'!$C9289="","",'6.標準時間'!E9289)</f>
        <v/>
      </c>
      <c r="E9289" s="171" t="str">
        <f>IF('6.標準時間'!$C9289="","",'6.標準時間'!F9289)</f>
        <v/>
      </c>
      <c r="F9289" s="15" t="str">
        <f t="shared" si="290"/>
        <v/>
      </c>
      <c r="G9289" s="142" t="str">
        <f>IF('6.標準時間'!$C9289="","",'6.標準時間'!H9289)</f>
        <v/>
      </c>
      <c r="H9289" s="142" t="str">
        <f>IF('6.標準時間'!$C9289="","",'6.標準時間'!I9289)</f>
        <v/>
      </c>
      <c r="I9289" s="107" t="str">
        <f>IF(C9289="","",VLOOKUP($C9289,'7.工程別レート'!$C$6:$E$501,3,FALSE))</f>
        <v/>
      </c>
      <c r="J9289" s="108" t="str">
        <f>IF(C9289="","",VLOOKUP($C9289,'7.工程別レート'!$C$6:$E$501,2,FALSE))</f>
        <v/>
      </c>
      <c r="K9289" s="195" t="str">
        <f t="shared" si="291"/>
        <v/>
      </c>
    </row>
    <row r="9290" spans="2:11" ht="18" customHeight="1">
      <c r="B9290" s="16" t="str">
        <f>IF('6.標準時間'!$B9290="","",'6.標準時間'!B9290)</f>
        <v/>
      </c>
      <c r="C9290" s="16" t="str">
        <f>IF('6.標準時間'!$C9290="","",'6.標準時間'!C9290)</f>
        <v/>
      </c>
      <c r="D9290" s="16" t="str">
        <f>IF('6.標準時間'!$C9290="","",'6.標準時間'!E9290)</f>
        <v/>
      </c>
      <c r="E9290" s="171" t="str">
        <f>IF('6.標準時間'!$C9290="","",'6.標準時間'!F9290)</f>
        <v/>
      </c>
      <c r="F9290" s="15" t="str">
        <f t="shared" si="290"/>
        <v/>
      </c>
      <c r="G9290" s="142" t="str">
        <f>IF('6.標準時間'!$C9290="","",'6.標準時間'!H9290)</f>
        <v/>
      </c>
      <c r="H9290" s="142" t="str">
        <f>IF('6.標準時間'!$C9290="","",'6.標準時間'!I9290)</f>
        <v/>
      </c>
      <c r="I9290" s="107" t="str">
        <f>IF(C9290="","",VLOOKUP($C9290,'7.工程別レート'!$C$6:$E$501,3,FALSE))</f>
        <v/>
      </c>
      <c r="J9290" s="108" t="str">
        <f>IF(C9290="","",VLOOKUP($C9290,'7.工程別レート'!$C$6:$E$501,2,FALSE))</f>
        <v/>
      </c>
      <c r="K9290" s="195" t="str">
        <f t="shared" si="291"/>
        <v/>
      </c>
    </row>
    <row r="9291" spans="2:11" ht="18" customHeight="1">
      <c r="B9291" s="16" t="str">
        <f>IF('6.標準時間'!$B9291="","",'6.標準時間'!B9291)</f>
        <v/>
      </c>
      <c r="C9291" s="16" t="str">
        <f>IF('6.標準時間'!$C9291="","",'6.標準時間'!C9291)</f>
        <v/>
      </c>
      <c r="D9291" s="16" t="str">
        <f>IF('6.標準時間'!$C9291="","",'6.標準時間'!E9291)</f>
        <v/>
      </c>
      <c r="E9291" s="171" t="str">
        <f>IF('6.標準時間'!$C9291="","",'6.標準時間'!F9291)</f>
        <v/>
      </c>
      <c r="F9291" s="15" t="str">
        <f t="shared" si="290"/>
        <v/>
      </c>
      <c r="G9291" s="142" t="str">
        <f>IF('6.標準時間'!$C9291="","",'6.標準時間'!H9291)</f>
        <v/>
      </c>
      <c r="H9291" s="142" t="str">
        <f>IF('6.標準時間'!$C9291="","",'6.標準時間'!I9291)</f>
        <v/>
      </c>
      <c r="I9291" s="107" t="str">
        <f>IF(C9291="","",VLOOKUP($C9291,'7.工程別レート'!$C$6:$E$501,3,FALSE))</f>
        <v/>
      </c>
      <c r="J9291" s="108" t="str">
        <f>IF(C9291="","",VLOOKUP($C9291,'7.工程別レート'!$C$6:$E$501,2,FALSE))</f>
        <v/>
      </c>
      <c r="K9291" s="195" t="str">
        <f t="shared" si="291"/>
        <v/>
      </c>
    </row>
    <row r="9292" spans="2:11" ht="18" customHeight="1">
      <c r="B9292" s="16" t="str">
        <f>IF('6.標準時間'!$B9292="","",'6.標準時間'!B9292)</f>
        <v/>
      </c>
      <c r="C9292" s="16" t="str">
        <f>IF('6.標準時間'!$C9292="","",'6.標準時間'!C9292)</f>
        <v/>
      </c>
      <c r="D9292" s="16" t="str">
        <f>IF('6.標準時間'!$C9292="","",'6.標準時間'!E9292)</f>
        <v/>
      </c>
      <c r="E9292" s="171" t="str">
        <f>IF('6.標準時間'!$C9292="","",'6.標準時間'!F9292)</f>
        <v/>
      </c>
      <c r="F9292" s="15" t="str">
        <f t="shared" si="290"/>
        <v/>
      </c>
      <c r="G9292" s="142" t="str">
        <f>IF('6.標準時間'!$C9292="","",'6.標準時間'!H9292)</f>
        <v/>
      </c>
      <c r="H9292" s="142" t="str">
        <f>IF('6.標準時間'!$C9292="","",'6.標準時間'!I9292)</f>
        <v/>
      </c>
      <c r="I9292" s="107" t="str">
        <f>IF(C9292="","",VLOOKUP($C9292,'7.工程別レート'!$C$6:$E$501,3,FALSE))</f>
        <v/>
      </c>
      <c r="J9292" s="108" t="str">
        <f>IF(C9292="","",VLOOKUP($C9292,'7.工程別レート'!$C$6:$E$501,2,FALSE))</f>
        <v/>
      </c>
      <c r="K9292" s="195" t="str">
        <f t="shared" si="291"/>
        <v/>
      </c>
    </row>
    <row r="9293" spans="2:11" ht="18" customHeight="1">
      <c r="B9293" s="16" t="str">
        <f>IF('6.標準時間'!$B9293="","",'6.標準時間'!B9293)</f>
        <v/>
      </c>
      <c r="C9293" s="16" t="str">
        <f>IF('6.標準時間'!$C9293="","",'6.標準時間'!C9293)</f>
        <v/>
      </c>
      <c r="D9293" s="16" t="str">
        <f>IF('6.標準時間'!$C9293="","",'6.標準時間'!E9293)</f>
        <v/>
      </c>
      <c r="E9293" s="171" t="str">
        <f>IF('6.標準時間'!$C9293="","",'6.標準時間'!F9293)</f>
        <v/>
      </c>
      <c r="F9293" s="15" t="str">
        <f t="shared" si="290"/>
        <v/>
      </c>
      <c r="G9293" s="142" t="str">
        <f>IF('6.標準時間'!$C9293="","",'6.標準時間'!H9293)</f>
        <v/>
      </c>
      <c r="H9293" s="142" t="str">
        <f>IF('6.標準時間'!$C9293="","",'6.標準時間'!I9293)</f>
        <v/>
      </c>
      <c r="I9293" s="107" t="str">
        <f>IF(C9293="","",VLOOKUP($C9293,'7.工程別レート'!$C$6:$E$501,3,FALSE))</f>
        <v/>
      </c>
      <c r="J9293" s="108" t="str">
        <f>IF(C9293="","",VLOOKUP($C9293,'7.工程別レート'!$C$6:$E$501,2,FALSE))</f>
        <v/>
      </c>
      <c r="K9293" s="195" t="str">
        <f t="shared" si="291"/>
        <v/>
      </c>
    </row>
    <row r="9294" spans="2:11" ht="18" customHeight="1">
      <c r="B9294" s="16" t="str">
        <f>IF('6.標準時間'!$B9294="","",'6.標準時間'!B9294)</f>
        <v/>
      </c>
      <c r="C9294" s="16" t="str">
        <f>IF('6.標準時間'!$C9294="","",'6.標準時間'!C9294)</f>
        <v/>
      </c>
      <c r="D9294" s="16" t="str">
        <f>IF('6.標準時間'!$C9294="","",'6.標準時間'!E9294)</f>
        <v/>
      </c>
      <c r="E9294" s="171" t="str">
        <f>IF('6.標準時間'!$C9294="","",'6.標準時間'!F9294)</f>
        <v/>
      </c>
      <c r="F9294" s="15" t="str">
        <f t="shared" si="290"/>
        <v/>
      </c>
      <c r="G9294" s="142" t="str">
        <f>IF('6.標準時間'!$C9294="","",'6.標準時間'!H9294)</f>
        <v/>
      </c>
      <c r="H9294" s="142" t="str">
        <f>IF('6.標準時間'!$C9294="","",'6.標準時間'!I9294)</f>
        <v/>
      </c>
      <c r="I9294" s="107" t="str">
        <f>IF(C9294="","",VLOOKUP($C9294,'7.工程別レート'!$C$6:$E$501,3,FALSE))</f>
        <v/>
      </c>
      <c r="J9294" s="108" t="str">
        <f>IF(C9294="","",VLOOKUP($C9294,'7.工程別レート'!$C$6:$E$501,2,FALSE))</f>
        <v/>
      </c>
      <c r="K9294" s="195" t="str">
        <f t="shared" si="291"/>
        <v/>
      </c>
    </row>
    <row r="9295" spans="2:11" ht="18" customHeight="1">
      <c r="B9295" s="16" t="str">
        <f>IF('6.標準時間'!$B9295="","",'6.標準時間'!B9295)</f>
        <v/>
      </c>
      <c r="C9295" s="16" t="str">
        <f>IF('6.標準時間'!$C9295="","",'6.標準時間'!C9295)</f>
        <v/>
      </c>
      <c r="D9295" s="16" t="str">
        <f>IF('6.標準時間'!$C9295="","",'6.標準時間'!E9295)</f>
        <v/>
      </c>
      <c r="E9295" s="171" t="str">
        <f>IF('6.標準時間'!$C9295="","",'6.標準時間'!F9295)</f>
        <v/>
      </c>
      <c r="F9295" s="15" t="str">
        <f t="shared" si="290"/>
        <v/>
      </c>
      <c r="G9295" s="142" t="str">
        <f>IF('6.標準時間'!$C9295="","",'6.標準時間'!H9295)</f>
        <v/>
      </c>
      <c r="H9295" s="142" t="str">
        <f>IF('6.標準時間'!$C9295="","",'6.標準時間'!I9295)</f>
        <v/>
      </c>
      <c r="I9295" s="107" t="str">
        <f>IF(C9295="","",VLOOKUP($C9295,'7.工程別レート'!$C$6:$E$501,3,FALSE))</f>
        <v/>
      </c>
      <c r="J9295" s="108" t="str">
        <f>IF(C9295="","",VLOOKUP($C9295,'7.工程別レート'!$C$6:$E$501,2,FALSE))</f>
        <v/>
      </c>
      <c r="K9295" s="195" t="str">
        <f t="shared" si="291"/>
        <v/>
      </c>
    </row>
    <row r="9296" spans="2:11" ht="18" customHeight="1">
      <c r="B9296" s="16" t="str">
        <f>IF('6.標準時間'!$B9296="","",'6.標準時間'!B9296)</f>
        <v/>
      </c>
      <c r="C9296" s="16" t="str">
        <f>IF('6.標準時間'!$C9296="","",'6.標準時間'!C9296)</f>
        <v/>
      </c>
      <c r="D9296" s="16" t="str">
        <f>IF('6.標準時間'!$C9296="","",'6.標準時間'!E9296)</f>
        <v/>
      </c>
      <c r="E9296" s="171" t="str">
        <f>IF('6.標準時間'!$C9296="","",'6.標準時間'!F9296)</f>
        <v/>
      </c>
      <c r="F9296" s="15" t="str">
        <f t="shared" si="290"/>
        <v/>
      </c>
      <c r="G9296" s="142" t="str">
        <f>IF('6.標準時間'!$C9296="","",'6.標準時間'!H9296)</f>
        <v/>
      </c>
      <c r="H9296" s="142" t="str">
        <f>IF('6.標準時間'!$C9296="","",'6.標準時間'!I9296)</f>
        <v/>
      </c>
      <c r="I9296" s="107" t="str">
        <f>IF(C9296="","",VLOOKUP($C9296,'7.工程別レート'!$C$6:$E$501,3,FALSE))</f>
        <v/>
      </c>
      <c r="J9296" s="108" t="str">
        <f>IF(C9296="","",VLOOKUP($C9296,'7.工程別レート'!$C$6:$E$501,2,FALSE))</f>
        <v/>
      </c>
      <c r="K9296" s="195" t="str">
        <f t="shared" si="291"/>
        <v/>
      </c>
    </row>
    <row r="9297" spans="2:11" ht="18" customHeight="1">
      <c r="B9297" s="16" t="str">
        <f>IF('6.標準時間'!$B9297="","",'6.標準時間'!B9297)</f>
        <v/>
      </c>
      <c r="C9297" s="16" t="str">
        <f>IF('6.標準時間'!$C9297="","",'6.標準時間'!C9297)</f>
        <v/>
      </c>
      <c r="D9297" s="16" t="str">
        <f>IF('6.標準時間'!$C9297="","",'6.標準時間'!E9297)</f>
        <v/>
      </c>
      <c r="E9297" s="171" t="str">
        <f>IF('6.標準時間'!$C9297="","",'6.標準時間'!F9297)</f>
        <v/>
      </c>
      <c r="F9297" s="15" t="str">
        <f t="shared" si="290"/>
        <v/>
      </c>
      <c r="G9297" s="142" t="str">
        <f>IF('6.標準時間'!$C9297="","",'6.標準時間'!H9297)</f>
        <v/>
      </c>
      <c r="H9297" s="142" t="str">
        <f>IF('6.標準時間'!$C9297="","",'6.標準時間'!I9297)</f>
        <v/>
      </c>
      <c r="I9297" s="107" t="str">
        <f>IF(C9297="","",VLOOKUP($C9297,'7.工程別レート'!$C$6:$E$501,3,FALSE))</f>
        <v/>
      </c>
      <c r="J9297" s="108" t="str">
        <f>IF(C9297="","",VLOOKUP($C9297,'7.工程別レート'!$C$6:$E$501,2,FALSE))</f>
        <v/>
      </c>
      <c r="K9297" s="195" t="str">
        <f t="shared" si="291"/>
        <v/>
      </c>
    </row>
    <row r="9298" spans="2:11" ht="18" customHeight="1">
      <c r="B9298" s="16" t="str">
        <f>IF('6.標準時間'!$B9298="","",'6.標準時間'!B9298)</f>
        <v/>
      </c>
      <c r="C9298" s="16" t="str">
        <f>IF('6.標準時間'!$C9298="","",'6.標準時間'!C9298)</f>
        <v/>
      </c>
      <c r="D9298" s="16" t="str">
        <f>IF('6.標準時間'!$C9298="","",'6.標準時間'!E9298)</f>
        <v/>
      </c>
      <c r="E9298" s="171" t="str">
        <f>IF('6.標準時間'!$C9298="","",'6.標準時間'!F9298)</f>
        <v/>
      </c>
      <c r="F9298" s="15" t="str">
        <f t="shared" si="290"/>
        <v/>
      </c>
      <c r="G9298" s="142" t="str">
        <f>IF('6.標準時間'!$C9298="","",'6.標準時間'!H9298)</f>
        <v/>
      </c>
      <c r="H9298" s="142" t="str">
        <f>IF('6.標準時間'!$C9298="","",'6.標準時間'!I9298)</f>
        <v/>
      </c>
      <c r="I9298" s="107" t="str">
        <f>IF(C9298="","",VLOOKUP($C9298,'7.工程別レート'!$C$6:$E$501,3,FALSE))</f>
        <v/>
      </c>
      <c r="J9298" s="108" t="str">
        <f>IF(C9298="","",VLOOKUP($C9298,'7.工程別レート'!$C$6:$E$501,2,FALSE))</f>
        <v/>
      </c>
      <c r="K9298" s="195" t="str">
        <f t="shared" si="291"/>
        <v/>
      </c>
    </row>
    <row r="9299" spans="2:11" ht="18" customHeight="1">
      <c r="B9299" s="16" t="str">
        <f>IF('6.標準時間'!$B9299="","",'6.標準時間'!B9299)</f>
        <v/>
      </c>
      <c r="C9299" s="16" t="str">
        <f>IF('6.標準時間'!$C9299="","",'6.標準時間'!C9299)</f>
        <v/>
      </c>
      <c r="D9299" s="16" t="str">
        <f>IF('6.標準時間'!$C9299="","",'6.標準時間'!E9299)</f>
        <v/>
      </c>
      <c r="E9299" s="171" t="str">
        <f>IF('6.標準時間'!$C9299="","",'6.標準時間'!F9299)</f>
        <v/>
      </c>
      <c r="F9299" s="15" t="str">
        <f t="shared" si="290"/>
        <v/>
      </c>
      <c r="G9299" s="142" t="str">
        <f>IF('6.標準時間'!$C9299="","",'6.標準時間'!H9299)</f>
        <v/>
      </c>
      <c r="H9299" s="142" t="str">
        <f>IF('6.標準時間'!$C9299="","",'6.標準時間'!I9299)</f>
        <v/>
      </c>
      <c r="I9299" s="107" t="str">
        <f>IF(C9299="","",VLOOKUP($C9299,'7.工程別レート'!$C$6:$E$501,3,FALSE))</f>
        <v/>
      </c>
      <c r="J9299" s="108" t="str">
        <f>IF(C9299="","",VLOOKUP($C9299,'7.工程別レート'!$C$6:$E$501,2,FALSE))</f>
        <v/>
      </c>
      <c r="K9299" s="195" t="str">
        <f t="shared" si="291"/>
        <v/>
      </c>
    </row>
    <row r="9300" spans="2:11" ht="18" customHeight="1">
      <c r="B9300" s="16" t="str">
        <f>IF('6.標準時間'!$B9300="","",'6.標準時間'!B9300)</f>
        <v/>
      </c>
      <c r="C9300" s="16" t="str">
        <f>IF('6.標準時間'!$C9300="","",'6.標準時間'!C9300)</f>
        <v/>
      </c>
      <c r="D9300" s="16" t="str">
        <f>IF('6.標準時間'!$C9300="","",'6.標準時間'!E9300)</f>
        <v/>
      </c>
      <c r="E9300" s="171" t="str">
        <f>IF('6.標準時間'!$C9300="","",'6.標準時間'!F9300)</f>
        <v/>
      </c>
      <c r="F9300" s="15" t="str">
        <f t="shared" si="290"/>
        <v/>
      </c>
      <c r="G9300" s="142" t="str">
        <f>IF('6.標準時間'!$C9300="","",'6.標準時間'!H9300)</f>
        <v/>
      </c>
      <c r="H9300" s="142" t="str">
        <f>IF('6.標準時間'!$C9300="","",'6.標準時間'!I9300)</f>
        <v/>
      </c>
      <c r="I9300" s="107" t="str">
        <f>IF(C9300="","",VLOOKUP($C9300,'7.工程別レート'!$C$6:$E$501,3,FALSE))</f>
        <v/>
      </c>
      <c r="J9300" s="108" t="str">
        <f>IF(C9300="","",VLOOKUP($C9300,'7.工程別レート'!$C$6:$E$501,2,FALSE))</f>
        <v/>
      </c>
      <c r="K9300" s="195" t="str">
        <f t="shared" si="291"/>
        <v/>
      </c>
    </row>
    <row r="9301" spans="2:11" ht="18" customHeight="1">
      <c r="B9301" s="16" t="str">
        <f>IF('6.標準時間'!$B9301="","",'6.標準時間'!B9301)</f>
        <v/>
      </c>
      <c r="C9301" s="16" t="str">
        <f>IF('6.標準時間'!$C9301="","",'6.標準時間'!C9301)</f>
        <v/>
      </c>
      <c r="D9301" s="16" t="str">
        <f>IF('6.標準時間'!$C9301="","",'6.標準時間'!E9301)</f>
        <v/>
      </c>
      <c r="E9301" s="171" t="str">
        <f>IF('6.標準時間'!$C9301="","",'6.標準時間'!F9301)</f>
        <v/>
      </c>
      <c r="F9301" s="15" t="str">
        <f t="shared" si="290"/>
        <v/>
      </c>
      <c r="G9301" s="142" t="str">
        <f>IF('6.標準時間'!$C9301="","",'6.標準時間'!H9301)</f>
        <v/>
      </c>
      <c r="H9301" s="142" t="str">
        <f>IF('6.標準時間'!$C9301="","",'6.標準時間'!I9301)</f>
        <v/>
      </c>
      <c r="I9301" s="107" t="str">
        <f>IF(C9301="","",VLOOKUP($C9301,'7.工程別レート'!$C$6:$E$501,3,FALSE))</f>
        <v/>
      </c>
      <c r="J9301" s="108" t="str">
        <f>IF(C9301="","",VLOOKUP($C9301,'7.工程別レート'!$C$6:$E$501,2,FALSE))</f>
        <v/>
      </c>
      <c r="K9301" s="195" t="str">
        <f t="shared" si="291"/>
        <v/>
      </c>
    </row>
    <row r="9302" spans="2:11" ht="18" customHeight="1">
      <c r="B9302" s="16" t="str">
        <f>IF('6.標準時間'!$B9302="","",'6.標準時間'!B9302)</f>
        <v/>
      </c>
      <c r="C9302" s="16" t="str">
        <f>IF('6.標準時間'!$C9302="","",'6.標準時間'!C9302)</f>
        <v/>
      </c>
      <c r="D9302" s="16" t="str">
        <f>IF('6.標準時間'!$C9302="","",'6.標準時間'!E9302)</f>
        <v/>
      </c>
      <c r="E9302" s="171" t="str">
        <f>IF('6.標準時間'!$C9302="","",'6.標準時間'!F9302)</f>
        <v/>
      </c>
      <c r="F9302" s="15" t="str">
        <f t="shared" si="290"/>
        <v/>
      </c>
      <c r="G9302" s="142" t="str">
        <f>IF('6.標準時間'!$C9302="","",'6.標準時間'!H9302)</f>
        <v/>
      </c>
      <c r="H9302" s="142" t="str">
        <f>IF('6.標準時間'!$C9302="","",'6.標準時間'!I9302)</f>
        <v/>
      </c>
      <c r="I9302" s="107" t="str">
        <f>IF(C9302="","",VLOOKUP($C9302,'7.工程別レート'!$C$6:$E$501,3,FALSE))</f>
        <v/>
      </c>
      <c r="J9302" s="108" t="str">
        <f>IF(C9302="","",VLOOKUP($C9302,'7.工程別レート'!$C$6:$E$501,2,FALSE))</f>
        <v/>
      </c>
      <c r="K9302" s="195" t="str">
        <f t="shared" si="291"/>
        <v/>
      </c>
    </row>
    <row r="9303" spans="2:11" ht="18" customHeight="1">
      <c r="B9303" s="16" t="str">
        <f>IF('6.標準時間'!$B9303="","",'6.標準時間'!B9303)</f>
        <v/>
      </c>
      <c r="C9303" s="16" t="str">
        <f>IF('6.標準時間'!$C9303="","",'6.標準時間'!C9303)</f>
        <v/>
      </c>
      <c r="D9303" s="16" t="str">
        <f>IF('6.標準時間'!$C9303="","",'6.標準時間'!E9303)</f>
        <v/>
      </c>
      <c r="E9303" s="171" t="str">
        <f>IF('6.標準時間'!$C9303="","",'6.標準時間'!F9303)</f>
        <v/>
      </c>
      <c r="F9303" s="15" t="str">
        <f t="shared" si="290"/>
        <v/>
      </c>
      <c r="G9303" s="142" t="str">
        <f>IF('6.標準時間'!$C9303="","",'6.標準時間'!H9303)</f>
        <v/>
      </c>
      <c r="H9303" s="142" t="str">
        <f>IF('6.標準時間'!$C9303="","",'6.標準時間'!I9303)</f>
        <v/>
      </c>
      <c r="I9303" s="107" t="str">
        <f>IF(C9303="","",VLOOKUP($C9303,'7.工程別レート'!$C$6:$E$501,3,FALSE))</f>
        <v/>
      </c>
      <c r="J9303" s="108" t="str">
        <f>IF(C9303="","",VLOOKUP($C9303,'7.工程別レート'!$C$6:$E$501,2,FALSE))</f>
        <v/>
      </c>
      <c r="K9303" s="195" t="str">
        <f t="shared" si="291"/>
        <v/>
      </c>
    </row>
    <row r="9304" spans="2:11" ht="18" customHeight="1">
      <c r="B9304" s="16" t="str">
        <f>IF('6.標準時間'!$B9304="","",'6.標準時間'!B9304)</f>
        <v/>
      </c>
      <c r="C9304" s="16" t="str">
        <f>IF('6.標準時間'!$C9304="","",'6.標準時間'!C9304)</f>
        <v/>
      </c>
      <c r="D9304" s="16" t="str">
        <f>IF('6.標準時間'!$C9304="","",'6.標準時間'!E9304)</f>
        <v/>
      </c>
      <c r="E9304" s="171" t="str">
        <f>IF('6.標準時間'!$C9304="","",'6.標準時間'!F9304)</f>
        <v/>
      </c>
      <c r="F9304" s="15" t="str">
        <f t="shared" si="290"/>
        <v/>
      </c>
      <c r="G9304" s="142" t="str">
        <f>IF('6.標準時間'!$C9304="","",'6.標準時間'!H9304)</f>
        <v/>
      </c>
      <c r="H9304" s="142" t="str">
        <f>IF('6.標準時間'!$C9304="","",'6.標準時間'!I9304)</f>
        <v/>
      </c>
      <c r="I9304" s="107" t="str">
        <f>IF(C9304="","",VLOOKUP($C9304,'7.工程別レート'!$C$6:$E$501,3,FALSE))</f>
        <v/>
      </c>
      <c r="J9304" s="108" t="str">
        <f>IF(C9304="","",VLOOKUP($C9304,'7.工程別レート'!$C$6:$E$501,2,FALSE))</f>
        <v/>
      </c>
      <c r="K9304" s="195" t="str">
        <f t="shared" si="291"/>
        <v/>
      </c>
    </row>
    <row r="9305" spans="2:11" ht="18" customHeight="1">
      <c r="B9305" s="16" t="str">
        <f>IF('6.標準時間'!$B9305="","",'6.標準時間'!B9305)</f>
        <v/>
      </c>
      <c r="C9305" s="16" t="str">
        <f>IF('6.標準時間'!$C9305="","",'6.標準時間'!C9305)</f>
        <v/>
      </c>
      <c r="D9305" s="16" t="str">
        <f>IF('6.標準時間'!$C9305="","",'6.標準時間'!E9305)</f>
        <v/>
      </c>
      <c r="E9305" s="171" t="str">
        <f>IF('6.標準時間'!$C9305="","",'6.標準時間'!F9305)</f>
        <v/>
      </c>
      <c r="F9305" s="15" t="str">
        <f t="shared" si="290"/>
        <v/>
      </c>
      <c r="G9305" s="142" t="str">
        <f>IF('6.標準時間'!$C9305="","",'6.標準時間'!H9305)</f>
        <v/>
      </c>
      <c r="H9305" s="142" t="str">
        <f>IF('6.標準時間'!$C9305="","",'6.標準時間'!I9305)</f>
        <v/>
      </c>
      <c r="I9305" s="107" t="str">
        <f>IF(C9305="","",VLOOKUP($C9305,'7.工程別レート'!$C$6:$E$501,3,FALSE))</f>
        <v/>
      </c>
      <c r="J9305" s="108" t="str">
        <f>IF(C9305="","",VLOOKUP($C9305,'7.工程別レート'!$C$6:$E$501,2,FALSE))</f>
        <v/>
      </c>
      <c r="K9305" s="195" t="str">
        <f t="shared" si="291"/>
        <v/>
      </c>
    </row>
    <row r="9306" spans="2:11" ht="18" customHeight="1">
      <c r="B9306" s="16" t="str">
        <f>IF('6.標準時間'!$B9306="","",'6.標準時間'!B9306)</f>
        <v/>
      </c>
      <c r="C9306" s="16" t="str">
        <f>IF('6.標準時間'!$C9306="","",'6.標準時間'!C9306)</f>
        <v/>
      </c>
      <c r="D9306" s="16" t="str">
        <f>IF('6.標準時間'!$C9306="","",'6.標準時間'!E9306)</f>
        <v/>
      </c>
      <c r="E9306" s="171" t="str">
        <f>IF('6.標準時間'!$C9306="","",'6.標準時間'!F9306)</f>
        <v/>
      </c>
      <c r="F9306" s="15" t="str">
        <f t="shared" si="290"/>
        <v/>
      </c>
      <c r="G9306" s="142" t="str">
        <f>IF('6.標準時間'!$C9306="","",'6.標準時間'!H9306)</f>
        <v/>
      </c>
      <c r="H9306" s="142" t="str">
        <f>IF('6.標準時間'!$C9306="","",'6.標準時間'!I9306)</f>
        <v/>
      </c>
      <c r="I9306" s="107" t="str">
        <f>IF(C9306="","",VLOOKUP($C9306,'7.工程別レート'!$C$6:$E$501,3,FALSE))</f>
        <v/>
      </c>
      <c r="J9306" s="108" t="str">
        <f>IF(C9306="","",VLOOKUP($C9306,'7.工程別レート'!$C$6:$E$501,2,FALSE))</f>
        <v/>
      </c>
      <c r="K9306" s="195" t="str">
        <f t="shared" si="291"/>
        <v/>
      </c>
    </row>
    <row r="9307" spans="2:11" ht="18" customHeight="1">
      <c r="B9307" s="16" t="str">
        <f>IF('6.標準時間'!$B9307="","",'6.標準時間'!B9307)</f>
        <v/>
      </c>
      <c r="C9307" s="16" t="str">
        <f>IF('6.標準時間'!$C9307="","",'6.標準時間'!C9307)</f>
        <v/>
      </c>
      <c r="D9307" s="16" t="str">
        <f>IF('6.標準時間'!$C9307="","",'6.標準時間'!E9307)</f>
        <v/>
      </c>
      <c r="E9307" s="171" t="str">
        <f>IF('6.標準時間'!$C9307="","",'6.標準時間'!F9307)</f>
        <v/>
      </c>
      <c r="F9307" s="15" t="str">
        <f t="shared" si="290"/>
        <v/>
      </c>
      <c r="G9307" s="142" t="str">
        <f>IF('6.標準時間'!$C9307="","",'6.標準時間'!H9307)</f>
        <v/>
      </c>
      <c r="H9307" s="142" t="str">
        <f>IF('6.標準時間'!$C9307="","",'6.標準時間'!I9307)</f>
        <v/>
      </c>
      <c r="I9307" s="107" t="str">
        <f>IF(C9307="","",VLOOKUP($C9307,'7.工程別レート'!$C$6:$E$501,3,FALSE))</f>
        <v/>
      </c>
      <c r="J9307" s="108" t="str">
        <f>IF(C9307="","",VLOOKUP($C9307,'7.工程別レート'!$C$6:$E$501,2,FALSE))</f>
        <v/>
      </c>
      <c r="K9307" s="195" t="str">
        <f t="shared" si="291"/>
        <v/>
      </c>
    </row>
    <row r="9308" spans="2:11" ht="18" customHeight="1">
      <c r="B9308" s="16" t="str">
        <f>IF('6.標準時間'!$B9308="","",'6.標準時間'!B9308)</f>
        <v/>
      </c>
      <c r="C9308" s="16" t="str">
        <f>IF('6.標準時間'!$C9308="","",'6.標準時間'!C9308)</f>
        <v/>
      </c>
      <c r="D9308" s="16" t="str">
        <f>IF('6.標準時間'!$C9308="","",'6.標準時間'!E9308)</f>
        <v/>
      </c>
      <c r="E9308" s="171" t="str">
        <f>IF('6.標準時間'!$C9308="","",'6.標準時間'!F9308)</f>
        <v/>
      </c>
      <c r="F9308" s="15" t="str">
        <f t="shared" si="290"/>
        <v/>
      </c>
      <c r="G9308" s="142" t="str">
        <f>IF('6.標準時間'!$C9308="","",'6.標準時間'!H9308)</f>
        <v/>
      </c>
      <c r="H9308" s="142" t="str">
        <f>IF('6.標準時間'!$C9308="","",'6.標準時間'!I9308)</f>
        <v/>
      </c>
      <c r="I9308" s="107" t="str">
        <f>IF(C9308="","",VLOOKUP($C9308,'7.工程別レート'!$C$6:$E$501,3,FALSE))</f>
        <v/>
      </c>
      <c r="J9308" s="108" t="str">
        <f>IF(C9308="","",VLOOKUP($C9308,'7.工程別レート'!$C$6:$E$501,2,FALSE))</f>
        <v/>
      </c>
      <c r="K9308" s="195" t="str">
        <f t="shared" si="291"/>
        <v/>
      </c>
    </row>
    <row r="9309" spans="2:11" ht="18" customHeight="1">
      <c r="B9309" s="16" t="str">
        <f>IF('6.標準時間'!$B9309="","",'6.標準時間'!B9309)</f>
        <v/>
      </c>
      <c r="C9309" s="16" t="str">
        <f>IF('6.標準時間'!$C9309="","",'6.標準時間'!C9309)</f>
        <v/>
      </c>
      <c r="D9309" s="16" t="str">
        <f>IF('6.標準時間'!$C9309="","",'6.標準時間'!E9309)</f>
        <v/>
      </c>
      <c r="E9309" s="171" t="str">
        <f>IF('6.標準時間'!$C9309="","",'6.標準時間'!F9309)</f>
        <v/>
      </c>
      <c r="F9309" s="15" t="str">
        <f t="shared" si="290"/>
        <v/>
      </c>
      <c r="G9309" s="142" t="str">
        <f>IF('6.標準時間'!$C9309="","",'6.標準時間'!H9309)</f>
        <v/>
      </c>
      <c r="H9309" s="142" t="str">
        <f>IF('6.標準時間'!$C9309="","",'6.標準時間'!I9309)</f>
        <v/>
      </c>
      <c r="I9309" s="107" t="str">
        <f>IF(C9309="","",VLOOKUP($C9309,'7.工程別レート'!$C$6:$E$501,3,FALSE))</f>
        <v/>
      </c>
      <c r="J9309" s="108" t="str">
        <f>IF(C9309="","",VLOOKUP($C9309,'7.工程別レート'!$C$6:$E$501,2,FALSE))</f>
        <v/>
      </c>
      <c r="K9309" s="195" t="str">
        <f t="shared" si="291"/>
        <v/>
      </c>
    </row>
    <row r="9310" spans="2:11" ht="18" customHeight="1">
      <c r="B9310" s="16" t="str">
        <f>IF('6.標準時間'!$B9310="","",'6.標準時間'!B9310)</f>
        <v/>
      </c>
      <c r="C9310" s="16" t="str">
        <f>IF('6.標準時間'!$C9310="","",'6.標準時間'!C9310)</f>
        <v/>
      </c>
      <c r="D9310" s="16" t="str">
        <f>IF('6.標準時間'!$C9310="","",'6.標準時間'!E9310)</f>
        <v/>
      </c>
      <c r="E9310" s="171" t="str">
        <f>IF('6.標準時間'!$C9310="","",'6.標準時間'!F9310)</f>
        <v/>
      </c>
      <c r="F9310" s="15" t="str">
        <f t="shared" si="290"/>
        <v/>
      </c>
      <c r="G9310" s="142" t="str">
        <f>IF('6.標準時間'!$C9310="","",'6.標準時間'!H9310)</f>
        <v/>
      </c>
      <c r="H9310" s="142" t="str">
        <f>IF('6.標準時間'!$C9310="","",'6.標準時間'!I9310)</f>
        <v/>
      </c>
      <c r="I9310" s="107" t="str">
        <f>IF(C9310="","",VLOOKUP($C9310,'7.工程別レート'!$C$6:$E$501,3,FALSE))</f>
        <v/>
      </c>
      <c r="J9310" s="108" t="str">
        <f>IF(C9310="","",VLOOKUP($C9310,'7.工程別レート'!$C$6:$E$501,2,FALSE))</f>
        <v/>
      </c>
      <c r="K9310" s="195" t="str">
        <f t="shared" si="291"/>
        <v/>
      </c>
    </row>
    <row r="9311" spans="2:11" ht="18" customHeight="1">
      <c r="B9311" s="16" t="str">
        <f>IF('6.標準時間'!$B9311="","",'6.標準時間'!B9311)</f>
        <v/>
      </c>
      <c r="C9311" s="16" t="str">
        <f>IF('6.標準時間'!$C9311="","",'6.標準時間'!C9311)</f>
        <v/>
      </c>
      <c r="D9311" s="16" t="str">
        <f>IF('6.標準時間'!$C9311="","",'6.標準時間'!E9311)</f>
        <v/>
      </c>
      <c r="E9311" s="171" t="str">
        <f>IF('6.標準時間'!$C9311="","",'6.標準時間'!F9311)</f>
        <v/>
      </c>
      <c r="F9311" s="15" t="str">
        <f t="shared" si="290"/>
        <v/>
      </c>
      <c r="G9311" s="142" t="str">
        <f>IF('6.標準時間'!$C9311="","",'6.標準時間'!H9311)</f>
        <v/>
      </c>
      <c r="H9311" s="142" t="str">
        <f>IF('6.標準時間'!$C9311="","",'6.標準時間'!I9311)</f>
        <v/>
      </c>
      <c r="I9311" s="107" t="str">
        <f>IF(C9311="","",VLOOKUP($C9311,'7.工程別レート'!$C$6:$E$501,3,FALSE))</f>
        <v/>
      </c>
      <c r="J9311" s="108" t="str">
        <f>IF(C9311="","",VLOOKUP($C9311,'7.工程別レート'!$C$6:$E$501,2,FALSE))</f>
        <v/>
      </c>
      <c r="K9311" s="195" t="str">
        <f t="shared" si="291"/>
        <v/>
      </c>
    </row>
    <row r="9312" spans="2:11" ht="18" customHeight="1">
      <c r="B9312" s="16" t="str">
        <f>IF('6.標準時間'!$B9312="","",'6.標準時間'!B9312)</f>
        <v/>
      </c>
      <c r="C9312" s="16" t="str">
        <f>IF('6.標準時間'!$C9312="","",'6.標準時間'!C9312)</f>
        <v/>
      </c>
      <c r="D9312" s="16" t="str">
        <f>IF('6.標準時間'!$C9312="","",'6.標準時間'!E9312)</f>
        <v/>
      </c>
      <c r="E9312" s="171" t="str">
        <f>IF('6.標準時間'!$C9312="","",'6.標準時間'!F9312)</f>
        <v/>
      </c>
      <c r="F9312" s="15" t="str">
        <f t="shared" si="290"/>
        <v/>
      </c>
      <c r="G9312" s="142" t="str">
        <f>IF('6.標準時間'!$C9312="","",'6.標準時間'!H9312)</f>
        <v/>
      </c>
      <c r="H9312" s="142" t="str">
        <f>IF('6.標準時間'!$C9312="","",'6.標準時間'!I9312)</f>
        <v/>
      </c>
      <c r="I9312" s="107" t="str">
        <f>IF(C9312="","",VLOOKUP($C9312,'7.工程別レート'!$C$6:$E$501,3,FALSE))</f>
        <v/>
      </c>
      <c r="J9312" s="108" t="str">
        <f>IF(C9312="","",VLOOKUP($C9312,'7.工程別レート'!$C$6:$E$501,2,FALSE))</f>
        <v/>
      </c>
      <c r="K9312" s="195" t="str">
        <f t="shared" si="291"/>
        <v/>
      </c>
    </row>
    <row r="9313" spans="2:11" ht="18" customHeight="1">
      <c r="B9313" s="16" t="str">
        <f>IF('6.標準時間'!$B9313="","",'6.標準時間'!B9313)</f>
        <v/>
      </c>
      <c r="C9313" s="16" t="str">
        <f>IF('6.標準時間'!$C9313="","",'6.標準時間'!C9313)</f>
        <v/>
      </c>
      <c r="D9313" s="16" t="str">
        <f>IF('6.標準時間'!$C9313="","",'6.標準時間'!E9313)</f>
        <v/>
      </c>
      <c r="E9313" s="171" t="str">
        <f>IF('6.標準時間'!$C9313="","",'6.標準時間'!F9313)</f>
        <v/>
      </c>
      <c r="F9313" s="15" t="str">
        <f t="shared" si="290"/>
        <v/>
      </c>
      <c r="G9313" s="142" t="str">
        <f>IF('6.標準時間'!$C9313="","",'6.標準時間'!H9313)</f>
        <v/>
      </c>
      <c r="H9313" s="142" t="str">
        <f>IF('6.標準時間'!$C9313="","",'6.標準時間'!I9313)</f>
        <v/>
      </c>
      <c r="I9313" s="107" t="str">
        <f>IF(C9313="","",VLOOKUP($C9313,'7.工程別レート'!$C$6:$E$501,3,FALSE))</f>
        <v/>
      </c>
      <c r="J9313" s="108" t="str">
        <f>IF(C9313="","",VLOOKUP($C9313,'7.工程別レート'!$C$6:$E$501,2,FALSE))</f>
        <v/>
      </c>
      <c r="K9313" s="195" t="str">
        <f t="shared" si="291"/>
        <v/>
      </c>
    </row>
    <row r="9314" spans="2:11" ht="18" customHeight="1">
      <c r="B9314" s="16" t="str">
        <f>IF('6.標準時間'!$B9314="","",'6.標準時間'!B9314)</f>
        <v/>
      </c>
      <c r="C9314" s="16" t="str">
        <f>IF('6.標準時間'!$C9314="","",'6.標準時間'!C9314)</f>
        <v/>
      </c>
      <c r="D9314" s="16" t="str">
        <f>IF('6.標準時間'!$C9314="","",'6.標準時間'!E9314)</f>
        <v/>
      </c>
      <c r="E9314" s="171" t="str">
        <f>IF('6.標準時間'!$C9314="","",'6.標準時間'!F9314)</f>
        <v/>
      </c>
      <c r="F9314" s="15" t="str">
        <f t="shared" si="290"/>
        <v/>
      </c>
      <c r="G9314" s="142" t="str">
        <f>IF('6.標準時間'!$C9314="","",'6.標準時間'!H9314)</f>
        <v/>
      </c>
      <c r="H9314" s="142" t="str">
        <f>IF('6.標準時間'!$C9314="","",'6.標準時間'!I9314)</f>
        <v/>
      </c>
      <c r="I9314" s="107" t="str">
        <f>IF(C9314="","",VLOOKUP($C9314,'7.工程別レート'!$C$6:$E$501,3,FALSE))</f>
        <v/>
      </c>
      <c r="J9314" s="108" t="str">
        <f>IF(C9314="","",VLOOKUP($C9314,'7.工程別レート'!$C$6:$E$501,2,FALSE))</f>
        <v/>
      </c>
      <c r="K9314" s="195" t="str">
        <f t="shared" si="291"/>
        <v/>
      </c>
    </row>
    <row r="9315" spans="2:11" ht="18" customHeight="1">
      <c r="B9315" s="16" t="str">
        <f>IF('6.標準時間'!$B9315="","",'6.標準時間'!B9315)</f>
        <v/>
      </c>
      <c r="C9315" s="16" t="str">
        <f>IF('6.標準時間'!$C9315="","",'6.標準時間'!C9315)</f>
        <v/>
      </c>
      <c r="D9315" s="16" t="str">
        <f>IF('6.標準時間'!$C9315="","",'6.標準時間'!E9315)</f>
        <v/>
      </c>
      <c r="E9315" s="171" t="str">
        <f>IF('6.標準時間'!$C9315="","",'6.標準時間'!F9315)</f>
        <v/>
      </c>
      <c r="F9315" s="15" t="str">
        <f t="shared" si="290"/>
        <v/>
      </c>
      <c r="G9315" s="142" t="str">
        <f>IF('6.標準時間'!$C9315="","",'6.標準時間'!H9315)</f>
        <v/>
      </c>
      <c r="H9315" s="142" t="str">
        <f>IF('6.標準時間'!$C9315="","",'6.標準時間'!I9315)</f>
        <v/>
      </c>
      <c r="I9315" s="107" t="str">
        <f>IF(C9315="","",VLOOKUP($C9315,'7.工程別レート'!$C$6:$E$501,3,FALSE))</f>
        <v/>
      </c>
      <c r="J9315" s="108" t="str">
        <f>IF(C9315="","",VLOOKUP($C9315,'7.工程別レート'!$C$6:$E$501,2,FALSE))</f>
        <v/>
      </c>
      <c r="K9315" s="195" t="str">
        <f t="shared" si="291"/>
        <v/>
      </c>
    </row>
    <row r="9316" spans="2:11" ht="18" customHeight="1">
      <c r="B9316" s="16" t="str">
        <f>IF('6.標準時間'!$B9316="","",'6.標準時間'!B9316)</f>
        <v/>
      </c>
      <c r="C9316" s="16" t="str">
        <f>IF('6.標準時間'!$C9316="","",'6.標準時間'!C9316)</f>
        <v/>
      </c>
      <c r="D9316" s="16" t="str">
        <f>IF('6.標準時間'!$C9316="","",'6.標準時間'!E9316)</f>
        <v/>
      </c>
      <c r="E9316" s="171" t="str">
        <f>IF('6.標準時間'!$C9316="","",'6.標準時間'!F9316)</f>
        <v/>
      </c>
      <c r="F9316" s="15" t="str">
        <f t="shared" si="290"/>
        <v/>
      </c>
      <c r="G9316" s="142" t="str">
        <f>IF('6.標準時間'!$C9316="","",'6.標準時間'!H9316)</f>
        <v/>
      </c>
      <c r="H9316" s="142" t="str">
        <f>IF('6.標準時間'!$C9316="","",'6.標準時間'!I9316)</f>
        <v/>
      </c>
      <c r="I9316" s="107" t="str">
        <f>IF(C9316="","",VLOOKUP($C9316,'7.工程別レート'!$C$6:$E$501,3,FALSE))</f>
        <v/>
      </c>
      <c r="J9316" s="108" t="str">
        <f>IF(C9316="","",VLOOKUP($C9316,'7.工程別レート'!$C$6:$E$501,2,FALSE))</f>
        <v/>
      </c>
      <c r="K9316" s="195" t="str">
        <f t="shared" si="291"/>
        <v/>
      </c>
    </row>
    <row r="9317" spans="2:11" ht="18" customHeight="1">
      <c r="B9317" s="16" t="str">
        <f>IF('6.標準時間'!$B9317="","",'6.標準時間'!B9317)</f>
        <v/>
      </c>
      <c r="C9317" s="16" t="str">
        <f>IF('6.標準時間'!$C9317="","",'6.標準時間'!C9317)</f>
        <v/>
      </c>
      <c r="D9317" s="16" t="str">
        <f>IF('6.標準時間'!$C9317="","",'6.標準時間'!E9317)</f>
        <v/>
      </c>
      <c r="E9317" s="171" t="str">
        <f>IF('6.標準時間'!$C9317="","",'6.標準時間'!F9317)</f>
        <v/>
      </c>
      <c r="F9317" s="15" t="str">
        <f t="shared" si="290"/>
        <v/>
      </c>
      <c r="G9317" s="142" t="str">
        <f>IF('6.標準時間'!$C9317="","",'6.標準時間'!H9317)</f>
        <v/>
      </c>
      <c r="H9317" s="142" t="str">
        <f>IF('6.標準時間'!$C9317="","",'6.標準時間'!I9317)</f>
        <v/>
      </c>
      <c r="I9317" s="107" t="str">
        <f>IF(C9317="","",VLOOKUP($C9317,'7.工程別レート'!$C$6:$E$501,3,FALSE))</f>
        <v/>
      </c>
      <c r="J9317" s="108" t="str">
        <f>IF(C9317="","",VLOOKUP($C9317,'7.工程別レート'!$C$6:$E$501,2,FALSE))</f>
        <v/>
      </c>
      <c r="K9317" s="195" t="str">
        <f t="shared" si="291"/>
        <v/>
      </c>
    </row>
    <row r="9318" spans="2:11" ht="18" customHeight="1">
      <c r="B9318" s="16" t="str">
        <f>IF('6.標準時間'!$B9318="","",'6.標準時間'!B9318)</f>
        <v/>
      </c>
      <c r="C9318" s="16" t="str">
        <f>IF('6.標準時間'!$C9318="","",'6.標準時間'!C9318)</f>
        <v/>
      </c>
      <c r="D9318" s="16" t="str">
        <f>IF('6.標準時間'!$C9318="","",'6.標準時間'!E9318)</f>
        <v/>
      </c>
      <c r="E9318" s="171" t="str">
        <f>IF('6.標準時間'!$C9318="","",'6.標準時間'!F9318)</f>
        <v/>
      </c>
      <c r="F9318" s="15" t="str">
        <f t="shared" si="290"/>
        <v/>
      </c>
      <c r="G9318" s="142" t="str">
        <f>IF('6.標準時間'!$C9318="","",'6.標準時間'!H9318)</f>
        <v/>
      </c>
      <c r="H9318" s="142" t="str">
        <f>IF('6.標準時間'!$C9318="","",'6.標準時間'!I9318)</f>
        <v/>
      </c>
      <c r="I9318" s="107" t="str">
        <f>IF(C9318="","",VLOOKUP($C9318,'7.工程別レート'!$C$6:$E$501,3,FALSE))</f>
        <v/>
      </c>
      <c r="J9318" s="108" t="str">
        <f>IF(C9318="","",VLOOKUP($C9318,'7.工程別レート'!$C$6:$E$501,2,FALSE))</f>
        <v/>
      </c>
      <c r="K9318" s="195" t="str">
        <f t="shared" si="291"/>
        <v/>
      </c>
    </row>
    <row r="9319" spans="2:11" ht="18" customHeight="1">
      <c r="B9319" s="16" t="str">
        <f>IF('6.標準時間'!$B9319="","",'6.標準時間'!B9319)</f>
        <v/>
      </c>
      <c r="C9319" s="16" t="str">
        <f>IF('6.標準時間'!$C9319="","",'6.標準時間'!C9319)</f>
        <v/>
      </c>
      <c r="D9319" s="16" t="str">
        <f>IF('6.標準時間'!$C9319="","",'6.標準時間'!E9319)</f>
        <v/>
      </c>
      <c r="E9319" s="171" t="str">
        <f>IF('6.標準時間'!$C9319="","",'6.標準時間'!F9319)</f>
        <v/>
      </c>
      <c r="F9319" s="15" t="str">
        <f t="shared" si="290"/>
        <v/>
      </c>
      <c r="G9319" s="142" t="str">
        <f>IF('6.標準時間'!$C9319="","",'6.標準時間'!H9319)</f>
        <v/>
      </c>
      <c r="H9319" s="142" t="str">
        <f>IF('6.標準時間'!$C9319="","",'6.標準時間'!I9319)</f>
        <v/>
      </c>
      <c r="I9319" s="107" t="str">
        <f>IF(C9319="","",VLOOKUP($C9319,'7.工程別レート'!$C$6:$E$501,3,FALSE))</f>
        <v/>
      </c>
      <c r="J9319" s="108" t="str">
        <f>IF(C9319="","",VLOOKUP($C9319,'7.工程別レート'!$C$6:$E$501,2,FALSE))</f>
        <v/>
      </c>
      <c r="K9319" s="195" t="str">
        <f t="shared" si="291"/>
        <v/>
      </c>
    </row>
    <row r="9320" spans="2:11" ht="18" customHeight="1">
      <c r="B9320" s="16" t="str">
        <f>IF('6.標準時間'!$B9320="","",'6.標準時間'!B9320)</f>
        <v/>
      </c>
      <c r="C9320" s="16" t="str">
        <f>IF('6.標準時間'!$C9320="","",'6.標準時間'!C9320)</f>
        <v/>
      </c>
      <c r="D9320" s="16" t="str">
        <f>IF('6.標準時間'!$C9320="","",'6.標準時間'!E9320)</f>
        <v/>
      </c>
      <c r="E9320" s="171" t="str">
        <f>IF('6.標準時間'!$C9320="","",'6.標準時間'!F9320)</f>
        <v/>
      </c>
      <c r="F9320" s="15" t="str">
        <f t="shared" si="290"/>
        <v/>
      </c>
      <c r="G9320" s="142" t="str">
        <f>IF('6.標準時間'!$C9320="","",'6.標準時間'!H9320)</f>
        <v/>
      </c>
      <c r="H9320" s="142" t="str">
        <f>IF('6.標準時間'!$C9320="","",'6.標準時間'!I9320)</f>
        <v/>
      </c>
      <c r="I9320" s="107" t="str">
        <f>IF(C9320="","",VLOOKUP($C9320,'7.工程別レート'!$C$6:$E$501,3,FALSE))</f>
        <v/>
      </c>
      <c r="J9320" s="108" t="str">
        <f>IF(C9320="","",VLOOKUP($C9320,'7.工程別レート'!$C$6:$E$501,2,FALSE))</f>
        <v/>
      </c>
      <c r="K9320" s="195" t="str">
        <f t="shared" si="291"/>
        <v/>
      </c>
    </row>
    <row r="9321" spans="2:11" ht="18" customHeight="1">
      <c r="B9321" s="16" t="str">
        <f>IF('6.標準時間'!$B9321="","",'6.標準時間'!B9321)</f>
        <v/>
      </c>
      <c r="C9321" s="16" t="str">
        <f>IF('6.標準時間'!$C9321="","",'6.標準時間'!C9321)</f>
        <v/>
      </c>
      <c r="D9321" s="16" t="str">
        <f>IF('6.標準時間'!$C9321="","",'6.標準時間'!E9321)</f>
        <v/>
      </c>
      <c r="E9321" s="171" t="str">
        <f>IF('6.標準時間'!$C9321="","",'6.標準時間'!F9321)</f>
        <v/>
      </c>
      <c r="F9321" s="15" t="str">
        <f t="shared" si="290"/>
        <v/>
      </c>
      <c r="G9321" s="142" t="str">
        <f>IF('6.標準時間'!$C9321="","",'6.標準時間'!H9321)</f>
        <v/>
      </c>
      <c r="H9321" s="142" t="str">
        <f>IF('6.標準時間'!$C9321="","",'6.標準時間'!I9321)</f>
        <v/>
      </c>
      <c r="I9321" s="107" t="str">
        <f>IF(C9321="","",VLOOKUP($C9321,'7.工程別レート'!$C$6:$E$501,3,FALSE))</f>
        <v/>
      </c>
      <c r="J9321" s="108" t="str">
        <f>IF(C9321="","",VLOOKUP($C9321,'7.工程別レート'!$C$6:$E$501,2,FALSE))</f>
        <v/>
      </c>
      <c r="K9321" s="195" t="str">
        <f t="shared" si="291"/>
        <v/>
      </c>
    </row>
    <row r="9322" spans="2:11" ht="18" customHeight="1">
      <c r="B9322" s="16" t="str">
        <f>IF('6.標準時間'!$B9322="","",'6.標準時間'!B9322)</f>
        <v/>
      </c>
      <c r="C9322" s="16" t="str">
        <f>IF('6.標準時間'!$C9322="","",'6.標準時間'!C9322)</f>
        <v/>
      </c>
      <c r="D9322" s="16" t="str">
        <f>IF('6.標準時間'!$C9322="","",'6.標準時間'!E9322)</f>
        <v/>
      </c>
      <c r="E9322" s="171" t="str">
        <f>IF('6.標準時間'!$C9322="","",'6.標準時間'!F9322)</f>
        <v/>
      </c>
      <c r="F9322" s="15" t="str">
        <f t="shared" si="290"/>
        <v/>
      </c>
      <c r="G9322" s="142" t="str">
        <f>IF('6.標準時間'!$C9322="","",'6.標準時間'!H9322)</f>
        <v/>
      </c>
      <c r="H9322" s="142" t="str">
        <f>IF('6.標準時間'!$C9322="","",'6.標準時間'!I9322)</f>
        <v/>
      </c>
      <c r="I9322" s="107" t="str">
        <f>IF(C9322="","",VLOOKUP($C9322,'7.工程別レート'!$C$6:$E$501,3,FALSE))</f>
        <v/>
      </c>
      <c r="J9322" s="108" t="str">
        <f>IF(C9322="","",VLOOKUP($C9322,'7.工程別レート'!$C$6:$E$501,2,FALSE))</f>
        <v/>
      </c>
      <c r="K9322" s="195" t="str">
        <f t="shared" si="291"/>
        <v/>
      </c>
    </row>
    <row r="9323" spans="2:11" ht="18" customHeight="1">
      <c r="B9323" s="16" t="str">
        <f>IF('6.標準時間'!$B9323="","",'6.標準時間'!B9323)</f>
        <v/>
      </c>
      <c r="C9323" s="16" t="str">
        <f>IF('6.標準時間'!$C9323="","",'6.標準時間'!C9323)</f>
        <v/>
      </c>
      <c r="D9323" s="16" t="str">
        <f>IF('6.標準時間'!$C9323="","",'6.標準時間'!E9323)</f>
        <v/>
      </c>
      <c r="E9323" s="171" t="str">
        <f>IF('6.標準時間'!$C9323="","",'6.標準時間'!F9323)</f>
        <v/>
      </c>
      <c r="F9323" s="15" t="str">
        <f t="shared" si="290"/>
        <v/>
      </c>
      <c r="G9323" s="142" t="str">
        <f>IF('6.標準時間'!$C9323="","",'6.標準時間'!H9323)</f>
        <v/>
      </c>
      <c r="H9323" s="142" t="str">
        <f>IF('6.標準時間'!$C9323="","",'6.標準時間'!I9323)</f>
        <v/>
      </c>
      <c r="I9323" s="107" t="str">
        <f>IF(C9323="","",VLOOKUP($C9323,'7.工程別レート'!$C$6:$E$501,3,FALSE))</f>
        <v/>
      </c>
      <c r="J9323" s="108" t="str">
        <f>IF(C9323="","",VLOOKUP($C9323,'7.工程別レート'!$C$6:$E$501,2,FALSE))</f>
        <v/>
      </c>
      <c r="K9323" s="195" t="str">
        <f t="shared" si="291"/>
        <v/>
      </c>
    </row>
    <row r="9324" spans="2:11" ht="18" customHeight="1">
      <c r="B9324" s="16" t="str">
        <f>IF('6.標準時間'!$B9324="","",'6.標準時間'!B9324)</f>
        <v/>
      </c>
      <c r="C9324" s="16" t="str">
        <f>IF('6.標準時間'!$C9324="","",'6.標準時間'!C9324)</f>
        <v/>
      </c>
      <c r="D9324" s="16" t="str">
        <f>IF('6.標準時間'!$C9324="","",'6.標準時間'!E9324)</f>
        <v/>
      </c>
      <c r="E9324" s="171" t="str">
        <f>IF('6.標準時間'!$C9324="","",'6.標準時間'!F9324)</f>
        <v/>
      </c>
      <c r="F9324" s="15" t="str">
        <f t="shared" si="290"/>
        <v/>
      </c>
      <c r="G9324" s="142" t="str">
        <f>IF('6.標準時間'!$C9324="","",'6.標準時間'!H9324)</f>
        <v/>
      </c>
      <c r="H9324" s="142" t="str">
        <f>IF('6.標準時間'!$C9324="","",'6.標準時間'!I9324)</f>
        <v/>
      </c>
      <c r="I9324" s="107" t="str">
        <f>IF(C9324="","",VLOOKUP($C9324,'7.工程別レート'!$C$6:$E$501,3,FALSE))</f>
        <v/>
      </c>
      <c r="J9324" s="108" t="str">
        <f>IF(C9324="","",VLOOKUP($C9324,'7.工程別レート'!$C$6:$E$501,2,FALSE))</f>
        <v/>
      </c>
      <c r="K9324" s="195" t="str">
        <f t="shared" si="291"/>
        <v/>
      </c>
    </row>
    <row r="9325" spans="2:11" ht="18" customHeight="1">
      <c r="B9325" s="16" t="str">
        <f>IF('6.標準時間'!$B9325="","",'6.標準時間'!B9325)</f>
        <v/>
      </c>
      <c r="C9325" s="16" t="str">
        <f>IF('6.標準時間'!$C9325="","",'6.標準時間'!C9325)</f>
        <v/>
      </c>
      <c r="D9325" s="16" t="str">
        <f>IF('6.標準時間'!$C9325="","",'6.標準時間'!E9325)</f>
        <v/>
      </c>
      <c r="E9325" s="171" t="str">
        <f>IF('6.標準時間'!$C9325="","",'6.標準時間'!F9325)</f>
        <v/>
      </c>
      <c r="F9325" s="15" t="str">
        <f t="shared" si="290"/>
        <v/>
      </c>
      <c r="G9325" s="142" t="str">
        <f>IF('6.標準時間'!$C9325="","",'6.標準時間'!H9325)</f>
        <v/>
      </c>
      <c r="H9325" s="142" t="str">
        <f>IF('6.標準時間'!$C9325="","",'6.標準時間'!I9325)</f>
        <v/>
      </c>
      <c r="I9325" s="107" t="str">
        <f>IF(C9325="","",VLOOKUP($C9325,'7.工程別レート'!$C$6:$E$501,3,FALSE))</f>
        <v/>
      </c>
      <c r="J9325" s="108" t="str">
        <f>IF(C9325="","",VLOOKUP($C9325,'7.工程別レート'!$C$6:$E$501,2,FALSE))</f>
        <v/>
      </c>
      <c r="K9325" s="195" t="str">
        <f t="shared" si="291"/>
        <v/>
      </c>
    </row>
    <row r="9326" spans="2:11" ht="18" customHeight="1">
      <c r="B9326" s="16" t="str">
        <f>IF('6.標準時間'!$B9326="","",'6.標準時間'!B9326)</f>
        <v/>
      </c>
      <c r="C9326" s="16" t="str">
        <f>IF('6.標準時間'!$C9326="","",'6.標準時間'!C9326)</f>
        <v/>
      </c>
      <c r="D9326" s="16" t="str">
        <f>IF('6.標準時間'!$C9326="","",'6.標準時間'!E9326)</f>
        <v/>
      </c>
      <c r="E9326" s="171" t="str">
        <f>IF('6.標準時間'!$C9326="","",'6.標準時間'!F9326)</f>
        <v/>
      </c>
      <c r="F9326" s="15" t="str">
        <f t="shared" si="290"/>
        <v/>
      </c>
      <c r="G9326" s="142" t="str">
        <f>IF('6.標準時間'!$C9326="","",'6.標準時間'!H9326)</f>
        <v/>
      </c>
      <c r="H9326" s="142" t="str">
        <f>IF('6.標準時間'!$C9326="","",'6.標準時間'!I9326)</f>
        <v/>
      </c>
      <c r="I9326" s="107" t="str">
        <f>IF(C9326="","",VLOOKUP($C9326,'7.工程別レート'!$C$6:$E$501,3,FALSE))</f>
        <v/>
      </c>
      <c r="J9326" s="108" t="str">
        <f>IF(C9326="","",VLOOKUP($C9326,'7.工程別レート'!$C$6:$E$501,2,FALSE))</f>
        <v/>
      </c>
      <c r="K9326" s="195" t="str">
        <f t="shared" si="291"/>
        <v/>
      </c>
    </row>
    <row r="9327" spans="2:11" ht="18" customHeight="1">
      <c r="B9327" s="16" t="str">
        <f>IF('6.標準時間'!$B9327="","",'6.標準時間'!B9327)</f>
        <v/>
      </c>
      <c r="C9327" s="16" t="str">
        <f>IF('6.標準時間'!$C9327="","",'6.標準時間'!C9327)</f>
        <v/>
      </c>
      <c r="D9327" s="16" t="str">
        <f>IF('6.標準時間'!$C9327="","",'6.標準時間'!E9327)</f>
        <v/>
      </c>
      <c r="E9327" s="171" t="str">
        <f>IF('6.標準時間'!$C9327="","",'6.標準時間'!F9327)</f>
        <v/>
      </c>
      <c r="F9327" s="15" t="str">
        <f t="shared" si="290"/>
        <v/>
      </c>
      <c r="G9327" s="142" t="str">
        <f>IF('6.標準時間'!$C9327="","",'6.標準時間'!H9327)</f>
        <v/>
      </c>
      <c r="H9327" s="142" t="str">
        <f>IF('6.標準時間'!$C9327="","",'6.標準時間'!I9327)</f>
        <v/>
      </c>
      <c r="I9327" s="107" t="str">
        <f>IF(C9327="","",VLOOKUP($C9327,'7.工程別レート'!$C$6:$E$501,3,FALSE))</f>
        <v/>
      </c>
      <c r="J9327" s="108" t="str">
        <f>IF(C9327="","",VLOOKUP($C9327,'7.工程別レート'!$C$6:$E$501,2,FALSE))</f>
        <v/>
      </c>
      <c r="K9327" s="195" t="str">
        <f t="shared" si="291"/>
        <v/>
      </c>
    </row>
    <row r="9328" spans="2:11" ht="18" customHeight="1">
      <c r="B9328" s="16" t="str">
        <f>IF('6.標準時間'!$B9328="","",'6.標準時間'!B9328)</f>
        <v/>
      </c>
      <c r="C9328" s="16" t="str">
        <f>IF('6.標準時間'!$C9328="","",'6.標準時間'!C9328)</f>
        <v/>
      </c>
      <c r="D9328" s="16" t="str">
        <f>IF('6.標準時間'!$C9328="","",'6.標準時間'!E9328)</f>
        <v/>
      </c>
      <c r="E9328" s="171" t="str">
        <f>IF('6.標準時間'!$C9328="","",'6.標準時間'!F9328)</f>
        <v/>
      </c>
      <c r="F9328" s="15" t="str">
        <f t="shared" si="290"/>
        <v/>
      </c>
      <c r="G9328" s="142" t="str">
        <f>IF('6.標準時間'!$C9328="","",'6.標準時間'!H9328)</f>
        <v/>
      </c>
      <c r="H9328" s="142" t="str">
        <f>IF('6.標準時間'!$C9328="","",'6.標準時間'!I9328)</f>
        <v/>
      </c>
      <c r="I9328" s="107" t="str">
        <f>IF(C9328="","",VLOOKUP($C9328,'7.工程別レート'!$C$6:$E$501,3,FALSE))</f>
        <v/>
      </c>
      <c r="J9328" s="108" t="str">
        <f>IF(C9328="","",VLOOKUP($C9328,'7.工程別レート'!$C$6:$E$501,2,FALSE))</f>
        <v/>
      </c>
      <c r="K9328" s="195" t="str">
        <f t="shared" si="291"/>
        <v/>
      </c>
    </row>
    <row r="9329" spans="2:11" ht="18" customHeight="1">
      <c r="B9329" s="16" t="str">
        <f>IF('6.標準時間'!$B9329="","",'6.標準時間'!B9329)</f>
        <v/>
      </c>
      <c r="C9329" s="16" t="str">
        <f>IF('6.標準時間'!$C9329="","",'6.標準時間'!C9329)</f>
        <v/>
      </c>
      <c r="D9329" s="16" t="str">
        <f>IF('6.標準時間'!$C9329="","",'6.標準時間'!E9329)</f>
        <v/>
      </c>
      <c r="E9329" s="171" t="str">
        <f>IF('6.標準時間'!$C9329="","",'6.標準時間'!F9329)</f>
        <v/>
      </c>
      <c r="F9329" s="15" t="str">
        <f t="shared" si="290"/>
        <v/>
      </c>
      <c r="G9329" s="142" t="str">
        <f>IF('6.標準時間'!$C9329="","",'6.標準時間'!H9329)</f>
        <v/>
      </c>
      <c r="H9329" s="142" t="str">
        <f>IF('6.標準時間'!$C9329="","",'6.標準時間'!I9329)</f>
        <v/>
      </c>
      <c r="I9329" s="107" t="str">
        <f>IF(C9329="","",VLOOKUP($C9329,'7.工程別レート'!$C$6:$E$501,3,FALSE))</f>
        <v/>
      </c>
      <c r="J9329" s="108" t="str">
        <f>IF(C9329="","",VLOOKUP($C9329,'7.工程別レート'!$C$6:$E$501,2,FALSE))</f>
        <v/>
      </c>
      <c r="K9329" s="195" t="str">
        <f t="shared" si="291"/>
        <v/>
      </c>
    </row>
    <row r="9330" spans="2:11" ht="18" customHeight="1">
      <c r="B9330" s="16" t="str">
        <f>IF('6.標準時間'!$B9330="","",'6.標準時間'!B9330)</f>
        <v/>
      </c>
      <c r="C9330" s="16" t="str">
        <f>IF('6.標準時間'!$C9330="","",'6.標準時間'!C9330)</f>
        <v/>
      </c>
      <c r="D9330" s="16" t="str">
        <f>IF('6.標準時間'!$C9330="","",'6.標準時間'!E9330)</f>
        <v/>
      </c>
      <c r="E9330" s="171" t="str">
        <f>IF('6.標準時間'!$C9330="","",'6.標準時間'!F9330)</f>
        <v/>
      </c>
      <c r="F9330" s="15" t="str">
        <f t="shared" si="290"/>
        <v/>
      </c>
      <c r="G9330" s="142" t="str">
        <f>IF('6.標準時間'!$C9330="","",'6.標準時間'!H9330)</f>
        <v/>
      </c>
      <c r="H9330" s="142" t="str">
        <f>IF('6.標準時間'!$C9330="","",'6.標準時間'!I9330)</f>
        <v/>
      </c>
      <c r="I9330" s="107" t="str">
        <f>IF(C9330="","",VLOOKUP($C9330,'7.工程別レート'!$C$6:$E$501,3,FALSE))</f>
        <v/>
      </c>
      <c r="J9330" s="108" t="str">
        <f>IF(C9330="","",VLOOKUP($C9330,'7.工程別レート'!$C$6:$E$501,2,FALSE))</f>
        <v/>
      </c>
      <c r="K9330" s="195" t="str">
        <f t="shared" si="291"/>
        <v/>
      </c>
    </row>
    <row r="9331" spans="2:11" ht="18" customHeight="1">
      <c r="B9331" s="16" t="str">
        <f>IF('6.標準時間'!$B9331="","",'6.標準時間'!B9331)</f>
        <v/>
      </c>
      <c r="C9331" s="16" t="str">
        <f>IF('6.標準時間'!$C9331="","",'6.標準時間'!C9331)</f>
        <v/>
      </c>
      <c r="D9331" s="16" t="str">
        <f>IF('6.標準時間'!$C9331="","",'6.標準時間'!E9331)</f>
        <v/>
      </c>
      <c r="E9331" s="171" t="str">
        <f>IF('6.標準時間'!$C9331="","",'6.標準時間'!F9331)</f>
        <v/>
      </c>
      <c r="F9331" s="15" t="str">
        <f t="shared" si="290"/>
        <v/>
      </c>
      <c r="G9331" s="142" t="str">
        <f>IF('6.標準時間'!$C9331="","",'6.標準時間'!H9331)</f>
        <v/>
      </c>
      <c r="H9331" s="142" t="str">
        <f>IF('6.標準時間'!$C9331="","",'6.標準時間'!I9331)</f>
        <v/>
      </c>
      <c r="I9331" s="107" t="str">
        <f>IF(C9331="","",VLOOKUP($C9331,'7.工程別レート'!$C$6:$E$501,3,FALSE))</f>
        <v/>
      </c>
      <c r="J9331" s="108" t="str">
        <f>IF(C9331="","",VLOOKUP($C9331,'7.工程別レート'!$C$6:$E$501,2,FALSE))</f>
        <v/>
      </c>
      <c r="K9331" s="195" t="str">
        <f t="shared" si="291"/>
        <v/>
      </c>
    </row>
    <row r="9332" spans="2:11" ht="18" customHeight="1">
      <c r="B9332" s="16" t="str">
        <f>IF('6.標準時間'!$B9332="","",'6.標準時間'!B9332)</f>
        <v/>
      </c>
      <c r="C9332" s="16" t="str">
        <f>IF('6.標準時間'!$C9332="","",'6.標準時間'!C9332)</f>
        <v/>
      </c>
      <c r="D9332" s="16" t="str">
        <f>IF('6.標準時間'!$C9332="","",'6.標準時間'!E9332)</f>
        <v/>
      </c>
      <c r="E9332" s="171" t="str">
        <f>IF('6.標準時間'!$C9332="","",'6.標準時間'!F9332)</f>
        <v/>
      </c>
      <c r="F9332" s="15" t="str">
        <f t="shared" si="290"/>
        <v/>
      </c>
      <c r="G9332" s="142" t="str">
        <f>IF('6.標準時間'!$C9332="","",'6.標準時間'!H9332)</f>
        <v/>
      </c>
      <c r="H9332" s="142" t="str">
        <f>IF('6.標準時間'!$C9332="","",'6.標準時間'!I9332)</f>
        <v/>
      </c>
      <c r="I9332" s="107" t="str">
        <f>IF(C9332="","",VLOOKUP($C9332,'7.工程別レート'!$C$6:$E$501,3,FALSE))</f>
        <v/>
      </c>
      <c r="J9332" s="108" t="str">
        <f>IF(C9332="","",VLOOKUP($C9332,'7.工程別レート'!$C$6:$E$501,2,FALSE))</f>
        <v/>
      </c>
      <c r="K9332" s="195" t="str">
        <f t="shared" si="291"/>
        <v/>
      </c>
    </row>
    <row r="9333" spans="2:11" ht="18" customHeight="1">
      <c r="B9333" s="16" t="str">
        <f>IF('6.標準時間'!$B9333="","",'6.標準時間'!B9333)</f>
        <v/>
      </c>
      <c r="C9333" s="16" t="str">
        <f>IF('6.標準時間'!$C9333="","",'6.標準時間'!C9333)</f>
        <v/>
      </c>
      <c r="D9333" s="16" t="str">
        <f>IF('6.標準時間'!$C9333="","",'6.標準時間'!E9333)</f>
        <v/>
      </c>
      <c r="E9333" s="171" t="str">
        <f>IF('6.標準時間'!$C9333="","",'6.標準時間'!F9333)</f>
        <v/>
      </c>
      <c r="F9333" s="15" t="str">
        <f t="shared" si="290"/>
        <v/>
      </c>
      <c r="G9333" s="142" t="str">
        <f>IF('6.標準時間'!$C9333="","",'6.標準時間'!H9333)</f>
        <v/>
      </c>
      <c r="H9333" s="142" t="str">
        <f>IF('6.標準時間'!$C9333="","",'6.標準時間'!I9333)</f>
        <v/>
      </c>
      <c r="I9333" s="107" t="str">
        <f>IF(C9333="","",VLOOKUP($C9333,'7.工程別レート'!$C$6:$E$501,3,FALSE))</f>
        <v/>
      </c>
      <c r="J9333" s="108" t="str">
        <f>IF(C9333="","",VLOOKUP($C9333,'7.工程別レート'!$C$6:$E$501,2,FALSE))</f>
        <v/>
      </c>
      <c r="K9333" s="195" t="str">
        <f t="shared" si="291"/>
        <v/>
      </c>
    </row>
    <row r="9334" spans="2:11" ht="18" customHeight="1">
      <c r="B9334" s="16" t="str">
        <f>IF('6.標準時間'!$B9334="","",'6.標準時間'!B9334)</f>
        <v/>
      </c>
      <c r="C9334" s="16" t="str">
        <f>IF('6.標準時間'!$C9334="","",'6.標準時間'!C9334)</f>
        <v/>
      </c>
      <c r="D9334" s="16" t="str">
        <f>IF('6.標準時間'!$C9334="","",'6.標準時間'!E9334)</f>
        <v/>
      </c>
      <c r="E9334" s="171" t="str">
        <f>IF('6.標準時間'!$C9334="","",'6.標準時間'!F9334)</f>
        <v/>
      </c>
      <c r="F9334" s="15" t="str">
        <f t="shared" si="290"/>
        <v/>
      </c>
      <c r="G9334" s="142" t="str">
        <f>IF('6.標準時間'!$C9334="","",'6.標準時間'!H9334)</f>
        <v/>
      </c>
      <c r="H9334" s="142" t="str">
        <f>IF('6.標準時間'!$C9334="","",'6.標準時間'!I9334)</f>
        <v/>
      </c>
      <c r="I9334" s="107" t="str">
        <f>IF(C9334="","",VLOOKUP($C9334,'7.工程別レート'!$C$6:$E$501,3,FALSE))</f>
        <v/>
      </c>
      <c r="J9334" s="108" t="str">
        <f>IF(C9334="","",VLOOKUP($C9334,'7.工程別レート'!$C$6:$E$501,2,FALSE))</f>
        <v/>
      </c>
      <c r="K9334" s="195" t="str">
        <f t="shared" si="291"/>
        <v/>
      </c>
    </row>
    <row r="9335" spans="2:11" ht="18" customHeight="1">
      <c r="B9335" s="16" t="str">
        <f>IF('6.標準時間'!$B9335="","",'6.標準時間'!B9335)</f>
        <v/>
      </c>
      <c r="C9335" s="16" t="str">
        <f>IF('6.標準時間'!$C9335="","",'6.標準時間'!C9335)</f>
        <v/>
      </c>
      <c r="D9335" s="16" t="str">
        <f>IF('6.標準時間'!$C9335="","",'6.標準時間'!E9335)</f>
        <v/>
      </c>
      <c r="E9335" s="171" t="str">
        <f>IF('6.標準時間'!$C9335="","",'6.標準時間'!F9335)</f>
        <v/>
      </c>
      <c r="F9335" s="15" t="str">
        <f t="shared" si="290"/>
        <v/>
      </c>
      <c r="G9335" s="142" t="str">
        <f>IF('6.標準時間'!$C9335="","",'6.標準時間'!H9335)</f>
        <v/>
      </c>
      <c r="H9335" s="142" t="str">
        <f>IF('6.標準時間'!$C9335="","",'6.標準時間'!I9335)</f>
        <v/>
      </c>
      <c r="I9335" s="107" t="str">
        <f>IF(C9335="","",VLOOKUP($C9335,'7.工程別レート'!$C$6:$E$501,3,FALSE))</f>
        <v/>
      </c>
      <c r="J9335" s="108" t="str">
        <f>IF(C9335="","",VLOOKUP($C9335,'7.工程別レート'!$C$6:$E$501,2,FALSE))</f>
        <v/>
      </c>
      <c r="K9335" s="195" t="str">
        <f t="shared" si="291"/>
        <v/>
      </c>
    </row>
    <row r="9336" spans="2:11" ht="18" customHeight="1">
      <c r="B9336" s="16" t="str">
        <f>IF('6.標準時間'!$B9336="","",'6.標準時間'!B9336)</f>
        <v/>
      </c>
      <c r="C9336" s="16" t="str">
        <f>IF('6.標準時間'!$C9336="","",'6.標準時間'!C9336)</f>
        <v/>
      </c>
      <c r="D9336" s="16" t="str">
        <f>IF('6.標準時間'!$C9336="","",'6.標準時間'!E9336)</f>
        <v/>
      </c>
      <c r="E9336" s="171" t="str">
        <f>IF('6.標準時間'!$C9336="","",'6.標準時間'!F9336)</f>
        <v/>
      </c>
      <c r="F9336" s="15" t="str">
        <f t="shared" si="290"/>
        <v/>
      </c>
      <c r="G9336" s="142" t="str">
        <f>IF('6.標準時間'!$C9336="","",'6.標準時間'!H9336)</f>
        <v/>
      </c>
      <c r="H9336" s="142" t="str">
        <f>IF('6.標準時間'!$C9336="","",'6.標準時間'!I9336)</f>
        <v/>
      </c>
      <c r="I9336" s="107" t="str">
        <f>IF(C9336="","",VLOOKUP($C9336,'7.工程別レート'!$C$6:$E$501,3,FALSE))</f>
        <v/>
      </c>
      <c r="J9336" s="108" t="str">
        <f>IF(C9336="","",VLOOKUP($C9336,'7.工程別レート'!$C$6:$E$501,2,FALSE))</f>
        <v/>
      </c>
      <c r="K9336" s="195" t="str">
        <f t="shared" si="291"/>
        <v/>
      </c>
    </row>
    <row r="9337" spans="2:11" ht="18" customHeight="1">
      <c r="B9337" s="16" t="str">
        <f>IF('6.標準時間'!$B9337="","",'6.標準時間'!B9337)</f>
        <v/>
      </c>
      <c r="C9337" s="16" t="str">
        <f>IF('6.標準時間'!$C9337="","",'6.標準時間'!C9337)</f>
        <v/>
      </c>
      <c r="D9337" s="16" t="str">
        <f>IF('6.標準時間'!$C9337="","",'6.標準時間'!E9337)</f>
        <v/>
      </c>
      <c r="E9337" s="171" t="str">
        <f>IF('6.標準時間'!$C9337="","",'6.標準時間'!F9337)</f>
        <v/>
      </c>
      <c r="F9337" s="15" t="str">
        <f t="shared" si="290"/>
        <v/>
      </c>
      <c r="G9337" s="142" t="str">
        <f>IF('6.標準時間'!$C9337="","",'6.標準時間'!H9337)</f>
        <v/>
      </c>
      <c r="H9337" s="142" t="str">
        <f>IF('6.標準時間'!$C9337="","",'6.標準時間'!I9337)</f>
        <v/>
      </c>
      <c r="I9337" s="107" t="str">
        <f>IF(C9337="","",VLOOKUP($C9337,'7.工程別レート'!$C$6:$E$501,3,FALSE))</f>
        <v/>
      </c>
      <c r="J9337" s="108" t="str">
        <f>IF(C9337="","",VLOOKUP($C9337,'7.工程別レート'!$C$6:$E$501,2,FALSE))</f>
        <v/>
      </c>
      <c r="K9337" s="195" t="str">
        <f t="shared" si="291"/>
        <v/>
      </c>
    </row>
    <row r="9338" spans="2:11" ht="18" customHeight="1">
      <c r="B9338" s="16" t="str">
        <f>IF('6.標準時間'!$B9338="","",'6.標準時間'!B9338)</f>
        <v/>
      </c>
      <c r="C9338" s="16" t="str">
        <f>IF('6.標準時間'!$C9338="","",'6.標準時間'!C9338)</f>
        <v/>
      </c>
      <c r="D9338" s="16" t="str">
        <f>IF('6.標準時間'!$C9338="","",'6.標準時間'!E9338)</f>
        <v/>
      </c>
      <c r="E9338" s="171" t="str">
        <f>IF('6.標準時間'!$C9338="","",'6.標準時間'!F9338)</f>
        <v/>
      </c>
      <c r="F9338" s="15" t="str">
        <f t="shared" si="290"/>
        <v/>
      </c>
      <c r="G9338" s="142" t="str">
        <f>IF('6.標準時間'!$C9338="","",'6.標準時間'!H9338)</f>
        <v/>
      </c>
      <c r="H9338" s="142" t="str">
        <f>IF('6.標準時間'!$C9338="","",'6.標準時間'!I9338)</f>
        <v/>
      </c>
      <c r="I9338" s="107" t="str">
        <f>IF(C9338="","",VLOOKUP($C9338,'7.工程別レート'!$C$6:$E$501,3,FALSE))</f>
        <v/>
      </c>
      <c r="J9338" s="108" t="str">
        <f>IF(C9338="","",VLOOKUP($C9338,'7.工程別レート'!$C$6:$E$501,2,FALSE))</f>
        <v/>
      </c>
      <c r="K9338" s="195" t="str">
        <f t="shared" si="291"/>
        <v/>
      </c>
    </row>
    <row r="9339" spans="2:11" ht="18" customHeight="1">
      <c r="B9339" s="16" t="str">
        <f>IF('6.標準時間'!$B9339="","",'6.標準時間'!B9339)</f>
        <v/>
      </c>
      <c r="C9339" s="16" t="str">
        <f>IF('6.標準時間'!$C9339="","",'6.標準時間'!C9339)</f>
        <v/>
      </c>
      <c r="D9339" s="16" t="str">
        <f>IF('6.標準時間'!$C9339="","",'6.標準時間'!E9339)</f>
        <v/>
      </c>
      <c r="E9339" s="171" t="str">
        <f>IF('6.標準時間'!$C9339="","",'6.標準時間'!F9339)</f>
        <v/>
      </c>
      <c r="F9339" s="15" t="str">
        <f t="shared" si="290"/>
        <v/>
      </c>
      <c r="G9339" s="142" t="str">
        <f>IF('6.標準時間'!$C9339="","",'6.標準時間'!H9339)</f>
        <v/>
      </c>
      <c r="H9339" s="142" t="str">
        <f>IF('6.標準時間'!$C9339="","",'6.標準時間'!I9339)</f>
        <v/>
      </c>
      <c r="I9339" s="107" t="str">
        <f>IF(C9339="","",VLOOKUP($C9339,'7.工程別レート'!$C$6:$E$501,3,FALSE))</f>
        <v/>
      </c>
      <c r="J9339" s="108" t="str">
        <f>IF(C9339="","",VLOOKUP($C9339,'7.工程別レート'!$C$6:$E$501,2,FALSE))</f>
        <v/>
      </c>
      <c r="K9339" s="195" t="str">
        <f t="shared" si="291"/>
        <v/>
      </c>
    </row>
    <row r="9340" spans="2:11" ht="18" customHeight="1">
      <c r="B9340" s="16" t="str">
        <f>IF('6.標準時間'!$B9340="","",'6.標準時間'!B9340)</f>
        <v/>
      </c>
      <c r="C9340" s="16" t="str">
        <f>IF('6.標準時間'!$C9340="","",'6.標準時間'!C9340)</f>
        <v/>
      </c>
      <c r="D9340" s="16" t="str">
        <f>IF('6.標準時間'!$C9340="","",'6.標準時間'!E9340)</f>
        <v/>
      </c>
      <c r="E9340" s="171" t="str">
        <f>IF('6.標準時間'!$C9340="","",'6.標準時間'!F9340)</f>
        <v/>
      </c>
      <c r="F9340" s="15" t="str">
        <f t="shared" si="290"/>
        <v/>
      </c>
      <c r="G9340" s="142" t="str">
        <f>IF('6.標準時間'!$C9340="","",'6.標準時間'!H9340)</f>
        <v/>
      </c>
      <c r="H9340" s="142" t="str">
        <f>IF('6.標準時間'!$C9340="","",'6.標準時間'!I9340)</f>
        <v/>
      </c>
      <c r="I9340" s="107" t="str">
        <f>IF(C9340="","",VLOOKUP($C9340,'7.工程別レート'!$C$6:$E$501,3,FALSE))</f>
        <v/>
      </c>
      <c r="J9340" s="108" t="str">
        <f>IF(C9340="","",VLOOKUP($C9340,'7.工程別レート'!$C$6:$E$501,2,FALSE))</f>
        <v/>
      </c>
      <c r="K9340" s="195" t="str">
        <f t="shared" si="291"/>
        <v/>
      </c>
    </row>
    <row r="9341" spans="2:11" ht="18" customHeight="1">
      <c r="B9341" s="16" t="str">
        <f>IF('6.標準時間'!$B9341="","",'6.標準時間'!B9341)</f>
        <v/>
      </c>
      <c r="C9341" s="16" t="str">
        <f>IF('6.標準時間'!$C9341="","",'6.標準時間'!C9341)</f>
        <v/>
      </c>
      <c r="D9341" s="16" t="str">
        <f>IF('6.標準時間'!$C9341="","",'6.標準時間'!E9341)</f>
        <v/>
      </c>
      <c r="E9341" s="171" t="str">
        <f>IF('6.標準時間'!$C9341="","",'6.標準時間'!F9341)</f>
        <v/>
      </c>
      <c r="F9341" s="15" t="str">
        <f t="shared" si="290"/>
        <v/>
      </c>
      <c r="G9341" s="142" t="str">
        <f>IF('6.標準時間'!$C9341="","",'6.標準時間'!H9341)</f>
        <v/>
      </c>
      <c r="H9341" s="142" t="str">
        <f>IF('6.標準時間'!$C9341="","",'6.標準時間'!I9341)</f>
        <v/>
      </c>
      <c r="I9341" s="107" t="str">
        <f>IF(C9341="","",VLOOKUP($C9341,'7.工程別レート'!$C$6:$E$501,3,FALSE))</f>
        <v/>
      </c>
      <c r="J9341" s="108" t="str">
        <f>IF(C9341="","",VLOOKUP($C9341,'7.工程別レート'!$C$6:$E$501,2,FALSE))</f>
        <v/>
      </c>
      <c r="K9341" s="195" t="str">
        <f t="shared" si="291"/>
        <v/>
      </c>
    </row>
    <row r="9342" spans="2:11" ht="18" customHeight="1">
      <c r="B9342" s="16" t="str">
        <f>IF('6.標準時間'!$B9342="","",'6.標準時間'!B9342)</f>
        <v/>
      </c>
      <c r="C9342" s="16" t="str">
        <f>IF('6.標準時間'!$C9342="","",'6.標準時間'!C9342)</f>
        <v/>
      </c>
      <c r="D9342" s="16" t="str">
        <f>IF('6.標準時間'!$C9342="","",'6.標準時間'!E9342)</f>
        <v/>
      </c>
      <c r="E9342" s="171" t="str">
        <f>IF('6.標準時間'!$C9342="","",'6.標準時間'!F9342)</f>
        <v/>
      </c>
      <c r="F9342" s="15" t="str">
        <f t="shared" si="290"/>
        <v/>
      </c>
      <c r="G9342" s="142" t="str">
        <f>IF('6.標準時間'!$C9342="","",'6.標準時間'!H9342)</f>
        <v/>
      </c>
      <c r="H9342" s="142" t="str">
        <f>IF('6.標準時間'!$C9342="","",'6.標準時間'!I9342)</f>
        <v/>
      </c>
      <c r="I9342" s="107" t="str">
        <f>IF(C9342="","",VLOOKUP($C9342,'7.工程別レート'!$C$6:$E$501,3,FALSE))</f>
        <v/>
      </c>
      <c r="J9342" s="108" t="str">
        <f>IF(C9342="","",VLOOKUP($C9342,'7.工程別レート'!$C$6:$E$501,2,FALSE))</f>
        <v/>
      </c>
      <c r="K9342" s="195" t="str">
        <f t="shared" si="291"/>
        <v/>
      </c>
    </row>
    <row r="9343" spans="2:11" ht="18" customHeight="1">
      <c r="B9343" s="16" t="str">
        <f>IF('6.標準時間'!$B9343="","",'6.標準時間'!B9343)</f>
        <v/>
      </c>
      <c r="C9343" s="16" t="str">
        <f>IF('6.標準時間'!$C9343="","",'6.標準時間'!C9343)</f>
        <v/>
      </c>
      <c r="D9343" s="16" t="str">
        <f>IF('6.標準時間'!$C9343="","",'6.標準時間'!E9343)</f>
        <v/>
      </c>
      <c r="E9343" s="171" t="str">
        <f>IF('6.標準時間'!$C9343="","",'6.標準時間'!F9343)</f>
        <v/>
      </c>
      <c r="F9343" s="15" t="str">
        <f t="shared" si="290"/>
        <v/>
      </c>
      <c r="G9343" s="142" t="str">
        <f>IF('6.標準時間'!$C9343="","",'6.標準時間'!H9343)</f>
        <v/>
      </c>
      <c r="H9343" s="142" t="str">
        <f>IF('6.標準時間'!$C9343="","",'6.標準時間'!I9343)</f>
        <v/>
      </c>
      <c r="I9343" s="107" t="str">
        <f>IF(C9343="","",VLOOKUP($C9343,'7.工程別レート'!$C$6:$E$501,3,FALSE))</f>
        <v/>
      </c>
      <c r="J9343" s="108" t="str">
        <f>IF(C9343="","",VLOOKUP($C9343,'7.工程別レート'!$C$6:$E$501,2,FALSE))</f>
        <v/>
      </c>
      <c r="K9343" s="195" t="str">
        <f t="shared" si="291"/>
        <v/>
      </c>
    </row>
    <row r="9344" spans="2:11" ht="18" customHeight="1">
      <c r="B9344" s="16" t="str">
        <f>IF('6.標準時間'!$B9344="","",'6.標準時間'!B9344)</f>
        <v/>
      </c>
      <c r="C9344" s="16" t="str">
        <f>IF('6.標準時間'!$C9344="","",'6.標準時間'!C9344)</f>
        <v/>
      </c>
      <c r="D9344" s="16" t="str">
        <f>IF('6.標準時間'!$C9344="","",'6.標準時間'!E9344)</f>
        <v/>
      </c>
      <c r="E9344" s="171" t="str">
        <f>IF('6.標準時間'!$C9344="","",'6.標準時間'!F9344)</f>
        <v/>
      </c>
      <c r="F9344" s="15" t="str">
        <f t="shared" si="290"/>
        <v/>
      </c>
      <c r="G9344" s="142" t="str">
        <f>IF('6.標準時間'!$C9344="","",'6.標準時間'!H9344)</f>
        <v/>
      </c>
      <c r="H9344" s="142" t="str">
        <f>IF('6.標準時間'!$C9344="","",'6.標準時間'!I9344)</f>
        <v/>
      </c>
      <c r="I9344" s="107" t="str">
        <f>IF(C9344="","",VLOOKUP($C9344,'7.工程別レート'!$C$6:$E$501,3,FALSE))</f>
        <v/>
      </c>
      <c r="J9344" s="108" t="str">
        <f>IF(C9344="","",VLOOKUP($C9344,'7.工程別レート'!$C$6:$E$501,2,FALSE))</f>
        <v/>
      </c>
      <c r="K9344" s="195" t="str">
        <f t="shared" si="291"/>
        <v/>
      </c>
    </row>
    <row r="9345" spans="2:11" ht="18" customHeight="1">
      <c r="B9345" s="16" t="str">
        <f>IF('6.標準時間'!$B9345="","",'6.標準時間'!B9345)</f>
        <v/>
      </c>
      <c r="C9345" s="16" t="str">
        <f>IF('6.標準時間'!$C9345="","",'6.標準時間'!C9345)</f>
        <v/>
      </c>
      <c r="D9345" s="16" t="str">
        <f>IF('6.標準時間'!$C9345="","",'6.標準時間'!E9345)</f>
        <v/>
      </c>
      <c r="E9345" s="171" t="str">
        <f>IF('6.標準時間'!$C9345="","",'6.標準時間'!F9345)</f>
        <v/>
      </c>
      <c r="F9345" s="15" t="str">
        <f t="shared" si="290"/>
        <v/>
      </c>
      <c r="G9345" s="142" t="str">
        <f>IF('6.標準時間'!$C9345="","",'6.標準時間'!H9345)</f>
        <v/>
      </c>
      <c r="H9345" s="142" t="str">
        <f>IF('6.標準時間'!$C9345="","",'6.標準時間'!I9345)</f>
        <v/>
      </c>
      <c r="I9345" s="107" t="str">
        <f>IF(C9345="","",VLOOKUP($C9345,'7.工程別レート'!$C$6:$E$501,3,FALSE))</f>
        <v/>
      </c>
      <c r="J9345" s="108" t="str">
        <f>IF(C9345="","",VLOOKUP($C9345,'7.工程別レート'!$C$6:$E$501,2,FALSE))</f>
        <v/>
      </c>
      <c r="K9345" s="195" t="str">
        <f t="shared" si="291"/>
        <v/>
      </c>
    </row>
    <row r="9346" spans="2:11" ht="18" customHeight="1">
      <c r="B9346" s="16" t="str">
        <f>IF('6.標準時間'!$B9346="","",'6.標準時間'!B9346)</f>
        <v/>
      </c>
      <c r="C9346" s="16" t="str">
        <f>IF('6.標準時間'!$C9346="","",'6.標準時間'!C9346)</f>
        <v/>
      </c>
      <c r="D9346" s="16" t="str">
        <f>IF('6.標準時間'!$C9346="","",'6.標準時間'!E9346)</f>
        <v/>
      </c>
      <c r="E9346" s="171" t="str">
        <f>IF('6.標準時間'!$C9346="","",'6.標準時間'!F9346)</f>
        <v/>
      </c>
      <c r="F9346" s="15" t="str">
        <f t="shared" si="290"/>
        <v/>
      </c>
      <c r="G9346" s="142" t="str">
        <f>IF('6.標準時間'!$C9346="","",'6.標準時間'!H9346)</f>
        <v/>
      </c>
      <c r="H9346" s="142" t="str">
        <f>IF('6.標準時間'!$C9346="","",'6.標準時間'!I9346)</f>
        <v/>
      </c>
      <c r="I9346" s="107" t="str">
        <f>IF(C9346="","",VLOOKUP($C9346,'7.工程別レート'!$C$6:$E$501,3,FALSE))</f>
        <v/>
      </c>
      <c r="J9346" s="108" t="str">
        <f>IF(C9346="","",VLOOKUP($C9346,'7.工程別レート'!$C$6:$E$501,2,FALSE))</f>
        <v/>
      </c>
      <c r="K9346" s="195" t="str">
        <f t="shared" si="291"/>
        <v/>
      </c>
    </row>
    <row r="9347" spans="2:11" ht="18" customHeight="1">
      <c r="B9347" s="16" t="str">
        <f>IF('6.標準時間'!$B9347="","",'6.標準時間'!B9347)</f>
        <v/>
      </c>
      <c r="C9347" s="16" t="str">
        <f>IF('6.標準時間'!$C9347="","",'6.標準時間'!C9347)</f>
        <v/>
      </c>
      <c r="D9347" s="16" t="str">
        <f>IF('6.標準時間'!$C9347="","",'6.標準時間'!E9347)</f>
        <v/>
      </c>
      <c r="E9347" s="171" t="str">
        <f>IF('6.標準時間'!$C9347="","",'6.標準時間'!F9347)</f>
        <v/>
      </c>
      <c r="F9347" s="15" t="str">
        <f t="shared" si="290"/>
        <v/>
      </c>
      <c r="G9347" s="142" t="str">
        <f>IF('6.標準時間'!$C9347="","",'6.標準時間'!H9347)</f>
        <v/>
      </c>
      <c r="H9347" s="142" t="str">
        <f>IF('6.標準時間'!$C9347="","",'6.標準時間'!I9347)</f>
        <v/>
      </c>
      <c r="I9347" s="107" t="str">
        <f>IF(C9347="","",VLOOKUP($C9347,'7.工程別レート'!$C$6:$E$501,3,FALSE))</f>
        <v/>
      </c>
      <c r="J9347" s="108" t="str">
        <f>IF(C9347="","",VLOOKUP($C9347,'7.工程別レート'!$C$6:$E$501,2,FALSE))</f>
        <v/>
      </c>
      <c r="K9347" s="195" t="str">
        <f t="shared" si="291"/>
        <v/>
      </c>
    </row>
    <row r="9348" spans="2:11" ht="18" customHeight="1">
      <c r="B9348" s="16" t="str">
        <f>IF('6.標準時間'!$B9348="","",'6.標準時間'!B9348)</f>
        <v/>
      </c>
      <c r="C9348" s="16" t="str">
        <f>IF('6.標準時間'!$C9348="","",'6.標準時間'!C9348)</f>
        <v/>
      </c>
      <c r="D9348" s="16" t="str">
        <f>IF('6.標準時間'!$C9348="","",'6.標準時間'!E9348)</f>
        <v/>
      </c>
      <c r="E9348" s="171" t="str">
        <f>IF('6.標準時間'!$C9348="","",'6.標準時間'!F9348)</f>
        <v/>
      </c>
      <c r="F9348" s="15" t="str">
        <f t="shared" si="290"/>
        <v/>
      </c>
      <c r="G9348" s="142" t="str">
        <f>IF('6.標準時間'!$C9348="","",'6.標準時間'!H9348)</f>
        <v/>
      </c>
      <c r="H9348" s="142" t="str">
        <f>IF('6.標準時間'!$C9348="","",'6.標準時間'!I9348)</f>
        <v/>
      </c>
      <c r="I9348" s="107" t="str">
        <f>IF(C9348="","",VLOOKUP($C9348,'7.工程別レート'!$C$6:$E$501,3,FALSE))</f>
        <v/>
      </c>
      <c r="J9348" s="108" t="str">
        <f>IF(C9348="","",VLOOKUP($C9348,'7.工程別レート'!$C$6:$E$501,2,FALSE))</f>
        <v/>
      </c>
      <c r="K9348" s="195" t="str">
        <f t="shared" si="291"/>
        <v/>
      </c>
    </row>
    <row r="9349" spans="2:11" ht="18" customHeight="1">
      <c r="B9349" s="16" t="str">
        <f>IF('6.標準時間'!$B9349="","",'6.標準時間'!B9349)</f>
        <v/>
      </c>
      <c r="C9349" s="16" t="str">
        <f>IF('6.標準時間'!$C9349="","",'6.標準時間'!C9349)</f>
        <v/>
      </c>
      <c r="D9349" s="16" t="str">
        <f>IF('6.標準時間'!$C9349="","",'6.標準時間'!E9349)</f>
        <v/>
      </c>
      <c r="E9349" s="171" t="str">
        <f>IF('6.標準時間'!$C9349="","",'6.標準時間'!F9349)</f>
        <v/>
      </c>
      <c r="F9349" s="15" t="str">
        <f t="shared" si="290"/>
        <v/>
      </c>
      <c r="G9349" s="142" t="str">
        <f>IF('6.標準時間'!$C9349="","",'6.標準時間'!H9349)</f>
        <v/>
      </c>
      <c r="H9349" s="142" t="str">
        <f>IF('6.標準時間'!$C9349="","",'6.標準時間'!I9349)</f>
        <v/>
      </c>
      <c r="I9349" s="107" t="str">
        <f>IF(C9349="","",VLOOKUP($C9349,'7.工程別レート'!$C$6:$E$501,3,FALSE))</f>
        <v/>
      </c>
      <c r="J9349" s="108" t="str">
        <f>IF(C9349="","",VLOOKUP($C9349,'7.工程別レート'!$C$6:$E$501,2,FALSE))</f>
        <v/>
      </c>
      <c r="K9349" s="195" t="str">
        <f t="shared" si="291"/>
        <v/>
      </c>
    </row>
    <row r="9350" spans="2:11" ht="18" customHeight="1">
      <c r="B9350" s="16" t="str">
        <f>IF('6.標準時間'!$B9350="","",'6.標準時間'!B9350)</f>
        <v/>
      </c>
      <c r="C9350" s="16" t="str">
        <f>IF('6.標準時間'!$C9350="","",'6.標準時間'!C9350)</f>
        <v/>
      </c>
      <c r="D9350" s="16" t="str">
        <f>IF('6.標準時間'!$C9350="","",'6.標準時間'!E9350)</f>
        <v/>
      </c>
      <c r="E9350" s="171" t="str">
        <f>IF('6.標準時間'!$C9350="","",'6.標準時間'!F9350)</f>
        <v/>
      </c>
      <c r="F9350" s="15" t="str">
        <f t="shared" ref="F9350:F9413" si="292">C9350&amp;D9350</f>
        <v/>
      </c>
      <c r="G9350" s="142" t="str">
        <f>IF('6.標準時間'!$C9350="","",'6.標準時間'!H9350)</f>
        <v/>
      </c>
      <c r="H9350" s="142" t="str">
        <f>IF('6.標準時間'!$C9350="","",'6.標準時間'!I9350)</f>
        <v/>
      </c>
      <c r="I9350" s="107" t="str">
        <f>IF(C9350="","",VLOOKUP($C9350,'7.工程別レート'!$C$6:$E$501,3,FALSE))</f>
        <v/>
      </c>
      <c r="J9350" s="108" t="str">
        <f>IF(C9350="","",VLOOKUP($C9350,'7.工程別レート'!$C$6:$E$501,2,FALSE))</f>
        <v/>
      </c>
      <c r="K9350" s="195" t="str">
        <f t="shared" si="291"/>
        <v/>
      </c>
    </row>
    <row r="9351" spans="2:11" ht="18" customHeight="1">
      <c r="B9351" s="16" t="str">
        <f>IF('6.標準時間'!$B9351="","",'6.標準時間'!B9351)</f>
        <v/>
      </c>
      <c r="C9351" s="16" t="str">
        <f>IF('6.標準時間'!$C9351="","",'6.標準時間'!C9351)</f>
        <v/>
      </c>
      <c r="D9351" s="16" t="str">
        <f>IF('6.標準時間'!$C9351="","",'6.標準時間'!E9351)</f>
        <v/>
      </c>
      <c r="E9351" s="171" t="str">
        <f>IF('6.標準時間'!$C9351="","",'6.標準時間'!F9351)</f>
        <v/>
      </c>
      <c r="F9351" s="15" t="str">
        <f t="shared" si="292"/>
        <v/>
      </c>
      <c r="G9351" s="142" t="str">
        <f>IF('6.標準時間'!$C9351="","",'6.標準時間'!H9351)</f>
        <v/>
      </c>
      <c r="H9351" s="142" t="str">
        <f>IF('6.標準時間'!$C9351="","",'6.標準時間'!I9351)</f>
        <v/>
      </c>
      <c r="I9351" s="107" t="str">
        <f>IF(C9351="","",VLOOKUP($C9351,'7.工程別レート'!$C$6:$E$501,3,FALSE))</f>
        <v/>
      </c>
      <c r="J9351" s="108" t="str">
        <f>IF(C9351="","",VLOOKUP($C9351,'7.工程別レート'!$C$6:$E$501,2,FALSE))</f>
        <v/>
      </c>
      <c r="K9351" s="195" t="str">
        <f t="shared" ref="K9351:K9414" si="293">IF(ISERROR((G9351*I9351)+(H9351*J9351)),"",(G9351*I9351)+(H9351*J9351))</f>
        <v/>
      </c>
    </row>
    <row r="9352" spans="2:11" ht="18" customHeight="1">
      <c r="B9352" s="16" t="str">
        <f>IF('6.標準時間'!$B9352="","",'6.標準時間'!B9352)</f>
        <v/>
      </c>
      <c r="C9352" s="16" t="str">
        <f>IF('6.標準時間'!$C9352="","",'6.標準時間'!C9352)</f>
        <v/>
      </c>
      <c r="D9352" s="16" t="str">
        <f>IF('6.標準時間'!$C9352="","",'6.標準時間'!E9352)</f>
        <v/>
      </c>
      <c r="E9352" s="171" t="str">
        <f>IF('6.標準時間'!$C9352="","",'6.標準時間'!F9352)</f>
        <v/>
      </c>
      <c r="F9352" s="15" t="str">
        <f t="shared" si="292"/>
        <v/>
      </c>
      <c r="G9352" s="142" t="str">
        <f>IF('6.標準時間'!$C9352="","",'6.標準時間'!H9352)</f>
        <v/>
      </c>
      <c r="H9352" s="142" t="str">
        <f>IF('6.標準時間'!$C9352="","",'6.標準時間'!I9352)</f>
        <v/>
      </c>
      <c r="I9352" s="107" t="str">
        <f>IF(C9352="","",VLOOKUP($C9352,'7.工程別レート'!$C$6:$E$501,3,FALSE))</f>
        <v/>
      </c>
      <c r="J9352" s="108" t="str">
        <f>IF(C9352="","",VLOOKUP($C9352,'7.工程別レート'!$C$6:$E$501,2,FALSE))</f>
        <v/>
      </c>
      <c r="K9352" s="195" t="str">
        <f t="shared" si="293"/>
        <v/>
      </c>
    </row>
    <row r="9353" spans="2:11" ht="18" customHeight="1">
      <c r="B9353" s="16" t="str">
        <f>IF('6.標準時間'!$B9353="","",'6.標準時間'!B9353)</f>
        <v/>
      </c>
      <c r="C9353" s="16" t="str">
        <f>IF('6.標準時間'!$C9353="","",'6.標準時間'!C9353)</f>
        <v/>
      </c>
      <c r="D9353" s="16" t="str">
        <f>IF('6.標準時間'!$C9353="","",'6.標準時間'!E9353)</f>
        <v/>
      </c>
      <c r="E9353" s="171" t="str">
        <f>IF('6.標準時間'!$C9353="","",'6.標準時間'!F9353)</f>
        <v/>
      </c>
      <c r="F9353" s="15" t="str">
        <f t="shared" si="292"/>
        <v/>
      </c>
      <c r="G9353" s="142" t="str">
        <f>IF('6.標準時間'!$C9353="","",'6.標準時間'!H9353)</f>
        <v/>
      </c>
      <c r="H9353" s="142" t="str">
        <f>IF('6.標準時間'!$C9353="","",'6.標準時間'!I9353)</f>
        <v/>
      </c>
      <c r="I9353" s="107" t="str">
        <f>IF(C9353="","",VLOOKUP($C9353,'7.工程別レート'!$C$6:$E$501,3,FALSE))</f>
        <v/>
      </c>
      <c r="J9353" s="108" t="str">
        <f>IF(C9353="","",VLOOKUP($C9353,'7.工程別レート'!$C$6:$E$501,2,FALSE))</f>
        <v/>
      </c>
      <c r="K9353" s="195" t="str">
        <f t="shared" si="293"/>
        <v/>
      </c>
    </row>
    <row r="9354" spans="2:11" ht="18" customHeight="1">
      <c r="B9354" s="16" t="str">
        <f>IF('6.標準時間'!$B9354="","",'6.標準時間'!B9354)</f>
        <v/>
      </c>
      <c r="C9354" s="16" t="str">
        <f>IF('6.標準時間'!$C9354="","",'6.標準時間'!C9354)</f>
        <v/>
      </c>
      <c r="D9354" s="16" t="str">
        <f>IF('6.標準時間'!$C9354="","",'6.標準時間'!E9354)</f>
        <v/>
      </c>
      <c r="E9354" s="171" t="str">
        <f>IF('6.標準時間'!$C9354="","",'6.標準時間'!F9354)</f>
        <v/>
      </c>
      <c r="F9354" s="15" t="str">
        <f t="shared" si="292"/>
        <v/>
      </c>
      <c r="G9354" s="142" t="str">
        <f>IF('6.標準時間'!$C9354="","",'6.標準時間'!H9354)</f>
        <v/>
      </c>
      <c r="H9354" s="142" t="str">
        <f>IF('6.標準時間'!$C9354="","",'6.標準時間'!I9354)</f>
        <v/>
      </c>
      <c r="I9354" s="107" t="str">
        <f>IF(C9354="","",VLOOKUP($C9354,'7.工程別レート'!$C$6:$E$501,3,FALSE))</f>
        <v/>
      </c>
      <c r="J9354" s="108" t="str">
        <f>IF(C9354="","",VLOOKUP($C9354,'7.工程別レート'!$C$6:$E$501,2,FALSE))</f>
        <v/>
      </c>
      <c r="K9354" s="195" t="str">
        <f t="shared" si="293"/>
        <v/>
      </c>
    </row>
    <row r="9355" spans="2:11" ht="18" customHeight="1">
      <c r="B9355" s="16" t="str">
        <f>IF('6.標準時間'!$B9355="","",'6.標準時間'!B9355)</f>
        <v/>
      </c>
      <c r="C9355" s="16" t="str">
        <f>IF('6.標準時間'!$C9355="","",'6.標準時間'!C9355)</f>
        <v/>
      </c>
      <c r="D9355" s="16" t="str">
        <f>IF('6.標準時間'!$C9355="","",'6.標準時間'!E9355)</f>
        <v/>
      </c>
      <c r="E9355" s="171" t="str">
        <f>IF('6.標準時間'!$C9355="","",'6.標準時間'!F9355)</f>
        <v/>
      </c>
      <c r="F9355" s="15" t="str">
        <f t="shared" si="292"/>
        <v/>
      </c>
      <c r="G9355" s="142" t="str">
        <f>IF('6.標準時間'!$C9355="","",'6.標準時間'!H9355)</f>
        <v/>
      </c>
      <c r="H9355" s="142" t="str">
        <f>IF('6.標準時間'!$C9355="","",'6.標準時間'!I9355)</f>
        <v/>
      </c>
      <c r="I9355" s="107" t="str">
        <f>IF(C9355="","",VLOOKUP($C9355,'7.工程別レート'!$C$6:$E$501,3,FALSE))</f>
        <v/>
      </c>
      <c r="J9355" s="108" t="str">
        <f>IF(C9355="","",VLOOKUP($C9355,'7.工程別レート'!$C$6:$E$501,2,FALSE))</f>
        <v/>
      </c>
      <c r="K9355" s="195" t="str">
        <f t="shared" si="293"/>
        <v/>
      </c>
    </row>
    <row r="9356" spans="2:11" ht="18" customHeight="1">
      <c r="B9356" s="16" t="str">
        <f>IF('6.標準時間'!$B9356="","",'6.標準時間'!B9356)</f>
        <v/>
      </c>
      <c r="C9356" s="16" t="str">
        <f>IF('6.標準時間'!$C9356="","",'6.標準時間'!C9356)</f>
        <v/>
      </c>
      <c r="D9356" s="16" t="str">
        <f>IF('6.標準時間'!$C9356="","",'6.標準時間'!E9356)</f>
        <v/>
      </c>
      <c r="E9356" s="171" t="str">
        <f>IF('6.標準時間'!$C9356="","",'6.標準時間'!F9356)</f>
        <v/>
      </c>
      <c r="F9356" s="15" t="str">
        <f t="shared" si="292"/>
        <v/>
      </c>
      <c r="G9356" s="142" t="str">
        <f>IF('6.標準時間'!$C9356="","",'6.標準時間'!H9356)</f>
        <v/>
      </c>
      <c r="H9356" s="142" t="str">
        <f>IF('6.標準時間'!$C9356="","",'6.標準時間'!I9356)</f>
        <v/>
      </c>
      <c r="I9356" s="107" t="str">
        <f>IF(C9356="","",VLOOKUP($C9356,'7.工程別レート'!$C$6:$E$501,3,FALSE))</f>
        <v/>
      </c>
      <c r="J9356" s="108" t="str">
        <f>IF(C9356="","",VLOOKUP($C9356,'7.工程別レート'!$C$6:$E$501,2,FALSE))</f>
        <v/>
      </c>
      <c r="K9356" s="195" t="str">
        <f t="shared" si="293"/>
        <v/>
      </c>
    </row>
    <row r="9357" spans="2:11" ht="18" customHeight="1">
      <c r="B9357" s="16" t="str">
        <f>IF('6.標準時間'!$B9357="","",'6.標準時間'!B9357)</f>
        <v/>
      </c>
      <c r="C9357" s="16" t="str">
        <f>IF('6.標準時間'!$C9357="","",'6.標準時間'!C9357)</f>
        <v/>
      </c>
      <c r="D9357" s="16" t="str">
        <f>IF('6.標準時間'!$C9357="","",'6.標準時間'!E9357)</f>
        <v/>
      </c>
      <c r="E9357" s="171" t="str">
        <f>IF('6.標準時間'!$C9357="","",'6.標準時間'!F9357)</f>
        <v/>
      </c>
      <c r="F9357" s="15" t="str">
        <f t="shared" si="292"/>
        <v/>
      </c>
      <c r="G9357" s="142" t="str">
        <f>IF('6.標準時間'!$C9357="","",'6.標準時間'!H9357)</f>
        <v/>
      </c>
      <c r="H9357" s="142" t="str">
        <f>IF('6.標準時間'!$C9357="","",'6.標準時間'!I9357)</f>
        <v/>
      </c>
      <c r="I9357" s="107" t="str">
        <f>IF(C9357="","",VLOOKUP($C9357,'7.工程別レート'!$C$6:$E$501,3,FALSE))</f>
        <v/>
      </c>
      <c r="J9357" s="108" t="str">
        <f>IF(C9357="","",VLOOKUP($C9357,'7.工程別レート'!$C$6:$E$501,2,FALSE))</f>
        <v/>
      </c>
      <c r="K9357" s="195" t="str">
        <f t="shared" si="293"/>
        <v/>
      </c>
    </row>
    <row r="9358" spans="2:11" ht="18" customHeight="1">
      <c r="B9358" s="16" t="str">
        <f>IF('6.標準時間'!$B9358="","",'6.標準時間'!B9358)</f>
        <v/>
      </c>
      <c r="C9358" s="16" t="str">
        <f>IF('6.標準時間'!$C9358="","",'6.標準時間'!C9358)</f>
        <v/>
      </c>
      <c r="D9358" s="16" t="str">
        <f>IF('6.標準時間'!$C9358="","",'6.標準時間'!E9358)</f>
        <v/>
      </c>
      <c r="E9358" s="171" t="str">
        <f>IF('6.標準時間'!$C9358="","",'6.標準時間'!F9358)</f>
        <v/>
      </c>
      <c r="F9358" s="15" t="str">
        <f t="shared" si="292"/>
        <v/>
      </c>
      <c r="G9358" s="142" t="str">
        <f>IF('6.標準時間'!$C9358="","",'6.標準時間'!H9358)</f>
        <v/>
      </c>
      <c r="H9358" s="142" t="str">
        <f>IF('6.標準時間'!$C9358="","",'6.標準時間'!I9358)</f>
        <v/>
      </c>
      <c r="I9358" s="107" t="str">
        <f>IF(C9358="","",VLOOKUP($C9358,'7.工程別レート'!$C$6:$E$501,3,FALSE))</f>
        <v/>
      </c>
      <c r="J9358" s="108" t="str">
        <f>IF(C9358="","",VLOOKUP($C9358,'7.工程別レート'!$C$6:$E$501,2,FALSE))</f>
        <v/>
      </c>
      <c r="K9358" s="195" t="str">
        <f t="shared" si="293"/>
        <v/>
      </c>
    </row>
    <row r="9359" spans="2:11" ht="18" customHeight="1">
      <c r="B9359" s="16" t="str">
        <f>IF('6.標準時間'!$B9359="","",'6.標準時間'!B9359)</f>
        <v/>
      </c>
      <c r="C9359" s="16" t="str">
        <f>IF('6.標準時間'!$C9359="","",'6.標準時間'!C9359)</f>
        <v/>
      </c>
      <c r="D9359" s="16" t="str">
        <f>IF('6.標準時間'!$C9359="","",'6.標準時間'!E9359)</f>
        <v/>
      </c>
      <c r="E9359" s="171" t="str">
        <f>IF('6.標準時間'!$C9359="","",'6.標準時間'!F9359)</f>
        <v/>
      </c>
      <c r="F9359" s="15" t="str">
        <f t="shared" si="292"/>
        <v/>
      </c>
      <c r="G9359" s="142" t="str">
        <f>IF('6.標準時間'!$C9359="","",'6.標準時間'!H9359)</f>
        <v/>
      </c>
      <c r="H9359" s="142" t="str">
        <f>IF('6.標準時間'!$C9359="","",'6.標準時間'!I9359)</f>
        <v/>
      </c>
      <c r="I9359" s="107" t="str">
        <f>IF(C9359="","",VLOOKUP($C9359,'7.工程別レート'!$C$6:$E$501,3,FALSE))</f>
        <v/>
      </c>
      <c r="J9359" s="108" t="str">
        <f>IF(C9359="","",VLOOKUP($C9359,'7.工程別レート'!$C$6:$E$501,2,FALSE))</f>
        <v/>
      </c>
      <c r="K9359" s="195" t="str">
        <f t="shared" si="293"/>
        <v/>
      </c>
    </row>
    <row r="9360" spans="2:11" ht="18" customHeight="1">
      <c r="B9360" s="16" t="str">
        <f>IF('6.標準時間'!$B9360="","",'6.標準時間'!B9360)</f>
        <v/>
      </c>
      <c r="C9360" s="16" t="str">
        <f>IF('6.標準時間'!$C9360="","",'6.標準時間'!C9360)</f>
        <v/>
      </c>
      <c r="D9360" s="16" t="str">
        <f>IF('6.標準時間'!$C9360="","",'6.標準時間'!E9360)</f>
        <v/>
      </c>
      <c r="E9360" s="171" t="str">
        <f>IF('6.標準時間'!$C9360="","",'6.標準時間'!F9360)</f>
        <v/>
      </c>
      <c r="F9360" s="15" t="str">
        <f t="shared" si="292"/>
        <v/>
      </c>
      <c r="G9360" s="142" t="str">
        <f>IF('6.標準時間'!$C9360="","",'6.標準時間'!H9360)</f>
        <v/>
      </c>
      <c r="H9360" s="142" t="str">
        <f>IF('6.標準時間'!$C9360="","",'6.標準時間'!I9360)</f>
        <v/>
      </c>
      <c r="I9360" s="107" t="str">
        <f>IF(C9360="","",VLOOKUP($C9360,'7.工程別レート'!$C$6:$E$501,3,FALSE))</f>
        <v/>
      </c>
      <c r="J9360" s="108" t="str">
        <f>IF(C9360="","",VLOOKUP($C9360,'7.工程別レート'!$C$6:$E$501,2,FALSE))</f>
        <v/>
      </c>
      <c r="K9360" s="195" t="str">
        <f t="shared" si="293"/>
        <v/>
      </c>
    </row>
    <row r="9361" spans="2:11" ht="18" customHeight="1">
      <c r="B9361" s="16" t="str">
        <f>IF('6.標準時間'!$B9361="","",'6.標準時間'!B9361)</f>
        <v/>
      </c>
      <c r="C9361" s="16" t="str">
        <f>IF('6.標準時間'!$C9361="","",'6.標準時間'!C9361)</f>
        <v/>
      </c>
      <c r="D9361" s="16" t="str">
        <f>IF('6.標準時間'!$C9361="","",'6.標準時間'!E9361)</f>
        <v/>
      </c>
      <c r="E9361" s="171" t="str">
        <f>IF('6.標準時間'!$C9361="","",'6.標準時間'!F9361)</f>
        <v/>
      </c>
      <c r="F9361" s="15" t="str">
        <f t="shared" si="292"/>
        <v/>
      </c>
      <c r="G9361" s="142" t="str">
        <f>IF('6.標準時間'!$C9361="","",'6.標準時間'!H9361)</f>
        <v/>
      </c>
      <c r="H9361" s="142" t="str">
        <f>IF('6.標準時間'!$C9361="","",'6.標準時間'!I9361)</f>
        <v/>
      </c>
      <c r="I9361" s="107" t="str">
        <f>IF(C9361="","",VLOOKUP($C9361,'7.工程別レート'!$C$6:$E$501,3,FALSE))</f>
        <v/>
      </c>
      <c r="J9361" s="108" t="str">
        <f>IF(C9361="","",VLOOKUP($C9361,'7.工程別レート'!$C$6:$E$501,2,FALSE))</f>
        <v/>
      </c>
      <c r="K9361" s="195" t="str">
        <f t="shared" si="293"/>
        <v/>
      </c>
    </row>
    <row r="9362" spans="2:11" ht="18" customHeight="1">
      <c r="B9362" s="16" t="str">
        <f>IF('6.標準時間'!$B9362="","",'6.標準時間'!B9362)</f>
        <v/>
      </c>
      <c r="C9362" s="16" t="str">
        <f>IF('6.標準時間'!$C9362="","",'6.標準時間'!C9362)</f>
        <v/>
      </c>
      <c r="D9362" s="16" t="str">
        <f>IF('6.標準時間'!$C9362="","",'6.標準時間'!E9362)</f>
        <v/>
      </c>
      <c r="E9362" s="171" t="str">
        <f>IF('6.標準時間'!$C9362="","",'6.標準時間'!F9362)</f>
        <v/>
      </c>
      <c r="F9362" s="15" t="str">
        <f t="shared" si="292"/>
        <v/>
      </c>
      <c r="G9362" s="142" t="str">
        <f>IF('6.標準時間'!$C9362="","",'6.標準時間'!H9362)</f>
        <v/>
      </c>
      <c r="H9362" s="142" t="str">
        <f>IF('6.標準時間'!$C9362="","",'6.標準時間'!I9362)</f>
        <v/>
      </c>
      <c r="I9362" s="107" t="str">
        <f>IF(C9362="","",VLOOKUP($C9362,'7.工程別レート'!$C$6:$E$501,3,FALSE))</f>
        <v/>
      </c>
      <c r="J9362" s="108" t="str">
        <f>IF(C9362="","",VLOOKUP($C9362,'7.工程別レート'!$C$6:$E$501,2,FALSE))</f>
        <v/>
      </c>
      <c r="K9362" s="195" t="str">
        <f t="shared" si="293"/>
        <v/>
      </c>
    </row>
    <row r="9363" spans="2:11" ht="18" customHeight="1">
      <c r="B9363" s="16" t="str">
        <f>IF('6.標準時間'!$B9363="","",'6.標準時間'!B9363)</f>
        <v/>
      </c>
      <c r="C9363" s="16" t="str">
        <f>IF('6.標準時間'!$C9363="","",'6.標準時間'!C9363)</f>
        <v/>
      </c>
      <c r="D9363" s="16" t="str">
        <f>IF('6.標準時間'!$C9363="","",'6.標準時間'!E9363)</f>
        <v/>
      </c>
      <c r="E9363" s="171" t="str">
        <f>IF('6.標準時間'!$C9363="","",'6.標準時間'!F9363)</f>
        <v/>
      </c>
      <c r="F9363" s="15" t="str">
        <f t="shared" si="292"/>
        <v/>
      </c>
      <c r="G9363" s="142" t="str">
        <f>IF('6.標準時間'!$C9363="","",'6.標準時間'!H9363)</f>
        <v/>
      </c>
      <c r="H9363" s="142" t="str">
        <f>IF('6.標準時間'!$C9363="","",'6.標準時間'!I9363)</f>
        <v/>
      </c>
      <c r="I9363" s="107" t="str">
        <f>IF(C9363="","",VLOOKUP($C9363,'7.工程別レート'!$C$6:$E$501,3,FALSE))</f>
        <v/>
      </c>
      <c r="J9363" s="108" t="str">
        <f>IF(C9363="","",VLOOKUP($C9363,'7.工程別レート'!$C$6:$E$501,2,FALSE))</f>
        <v/>
      </c>
      <c r="K9363" s="195" t="str">
        <f t="shared" si="293"/>
        <v/>
      </c>
    </row>
    <row r="9364" spans="2:11" ht="18" customHeight="1">
      <c r="B9364" s="16" t="str">
        <f>IF('6.標準時間'!$B9364="","",'6.標準時間'!B9364)</f>
        <v/>
      </c>
      <c r="C9364" s="16" t="str">
        <f>IF('6.標準時間'!$C9364="","",'6.標準時間'!C9364)</f>
        <v/>
      </c>
      <c r="D9364" s="16" t="str">
        <f>IF('6.標準時間'!$C9364="","",'6.標準時間'!E9364)</f>
        <v/>
      </c>
      <c r="E9364" s="171" t="str">
        <f>IF('6.標準時間'!$C9364="","",'6.標準時間'!F9364)</f>
        <v/>
      </c>
      <c r="F9364" s="15" t="str">
        <f t="shared" si="292"/>
        <v/>
      </c>
      <c r="G9364" s="142" t="str">
        <f>IF('6.標準時間'!$C9364="","",'6.標準時間'!H9364)</f>
        <v/>
      </c>
      <c r="H9364" s="142" t="str">
        <f>IF('6.標準時間'!$C9364="","",'6.標準時間'!I9364)</f>
        <v/>
      </c>
      <c r="I9364" s="107" t="str">
        <f>IF(C9364="","",VLOOKUP($C9364,'7.工程別レート'!$C$6:$E$501,3,FALSE))</f>
        <v/>
      </c>
      <c r="J9364" s="108" t="str">
        <f>IF(C9364="","",VLOOKUP($C9364,'7.工程別レート'!$C$6:$E$501,2,FALSE))</f>
        <v/>
      </c>
      <c r="K9364" s="195" t="str">
        <f t="shared" si="293"/>
        <v/>
      </c>
    </row>
    <row r="9365" spans="2:11" ht="18" customHeight="1">
      <c r="B9365" s="16" t="str">
        <f>IF('6.標準時間'!$B9365="","",'6.標準時間'!B9365)</f>
        <v/>
      </c>
      <c r="C9365" s="16" t="str">
        <f>IF('6.標準時間'!$C9365="","",'6.標準時間'!C9365)</f>
        <v/>
      </c>
      <c r="D9365" s="16" t="str">
        <f>IF('6.標準時間'!$C9365="","",'6.標準時間'!E9365)</f>
        <v/>
      </c>
      <c r="E9365" s="171" t="str">
        <f>IF('6.標準時間'!$C9365="","",'6.標準時間'!F9365)</f>
        <v/>
      </c>
      <c r="F9365" s="15" t="str">
        <f t="shared" si="292"/>
        <v/>
      </c>
      <c r="G9365" s="142" t="str">
        <f>IF('6.標準時間'!$C9365="","",'6.標準時間'!H9365)</f>
        <v/>
      </c>
      <c r="H9365" s="142" t="str">
        <f>IF('6.標準時間'!$C9365="","",'6.標準時間'!I9365)</f>
        <v/>
      </c>
      <c r="I9365" s="107" t="str">
        <f>IF(C9365="","",VLOOKUP($C9365,'7.工程別レート'!$C$6:$E$501,3,FALSE))</f>
        <v/>
      </c>
      <c r="J9365" s="108" t="str">
        <f>IF(C9365="","",VLOOKUP($C9365,'7.工程別レート'!$C$6:$E$501,2,FALSE))</f>
        <v/>
      </c>
      <c r="K9365" s="195" t="str">
        <f t="shared" si="293"/>
        <v/>
      </c>
    </row>
    <row r="9366" spans="2:11" ht="18" customHeight="1">
      <c r="B9366" s="16" t="str">
        <f>IF('6.標準時間'!$B9366="","",'6.標準時間'!B9366)</f>
        <v/>
      </c>
      <c r="C9366" s="16" t="str">
        <f>IF('6.標準時間'!$C9366="","",'6.標準時間'!C9366)</f>
        <v/>
      </c>
      <c r="D9366" s="16" t="str">
        <f>IF('6.標準時間'!$C9366="","",'6.標準時間'!E9366)</f>
        <v/>
      </c>
      <c r="E9366" s="171" t="str">
        <f>IF('6.標準時間'!$C9366="","",'6.標準時間'!F9366)</f>
        <v/>
      </c>
      <c r="F9366" s="15" t="str">
        <f t="shared" si="292"/>
        <v/>
      </c>
      <c r="G9366" s="142" t="str">
        <f>IF('6.標準時間'!$C9366="","",'6.標準時間'!H9366)</f>
        <v/>
      </c>
      <c r="H9366" s="142" t="str">
        <f>IF('6.標準時間'!$C9366="","",'6.標準時間'!I9366)</f>
        <v/>
      </c>
      <c r="I9366" s="107" t="str">
        <f>IF(C9366="","",VLOOKUP($C9366,'7.工程別レート'!$C$6:$E$501,3,FALSE))</f>
        <v/>
      </c>
      <c r="J9366" s="108" t="str">
        <f>IF(C9366="","",VLOOKUP($C9366,'7.工程別レート'!$C$6:$E$501,2,FALSE))</f>
        <v/>
      </c>
      <c r="K9366" s="195" t="str">
        <f t="shared" si="293"/>
        <v/>
      </c>
    </row>
    <row r="9367" spans="2:11" ht="18" customHeight="1">
      <c r="B9367" s="16" t="str">
        <f>IF('6.標準時間'!$B9367="","",'6.標準時間'!B9367)</f>
        <v/>
      </c>
      <c r="C9367" s="16" t="str">
        <f>IF('6.標準時間'!$C9367="","",'6.標準時間'!C9367)</f>
        <v/>
      </c>
      <c r="D9367" s="16" t="str">
        <f>IF('6.標準時間'!$C9367="","",'6.標準時間'!E9367)</f>
        <v/>
      </c>
      <c r="E9367" s="171" t="str">
        <f>IF('6.標準時間'!$C9367="","",'6.標準時間'!F9367)</f>
        <v/>
      </c>
      <c r="F9367" s="15" t="str">
        <f t="shared" si="292"/>
        <v/>
      </c>
      <c r="G9367" s="142" t="str">
        <f>IF('6.標準時間'!$C9367="","",'6.標準時間'!H9367)</f>
        <v/>
      </c>
      <c r="H9367" s="142" t="str">
        <f>IF('6.標準時間'!$C9367="","",'6.標準時間'!I9367)</f>
        <v/>
      </c>
      <c r="I9367" s="107" t="str">
        <f>IF(C9367="","",VLOOKUP($C9367,'7.工程別レート'!$C$6:$E$501,3,FALSE))</f>
        <v/>
      </c>
      <c r="J9367" s="108" t="str">
        <f>IF(C9367="","",VLOOKUP($C9367,'7.工程別レート'!$C$6:$E$501,2,FALSE))</f>
        <v/>
      </c>
      <c r="K9367" s="195" t="str">
        <f t="shared" si="293"/>
        <v/>
      </c>
    </row>
    <row r="9368" spans="2:11" ht="18" customHeight="1">
      <c r="B9368" s="16" t="str">
        <f>IF('6.標準時間'!$B9368="","",'6.標準時間'!B9368)</f>
        <v/>
      </c>
      <c r="C9368" s="16" t="str">
        <f>IF('6.標準時間'!$C9368="","",'6.標準時間'!C9368)</f>
        <v/>
      </c>
      <c r="D9368" s="16" t="str">
        <f>IF('6.標準時間'!$C9368="","",'6.標準時間'!E9368)</f>
        <v/>
      </c>
      <c r="E9368" s="171" t="str">
        <f>IF('6.標準時間'!$C9368="","",'6.標準時間'!F9368)</f>
        <v/>
      </c>
      <c r="F9368" s="15" t="str">
        <f t="shared" si="292"/>
        <v/>
      </c>
      <c r="G9368" s="142" t="str">
        <f>IF('6.標準時間'!$C9368="","",'6.標準時間'!H9368)</f>
        <v/>
      </c>
      <c r="H9368" s="142" t="str">
        <f>IF('6.標準時間'!$C9368="","",'6.標準時間'!I9368)</f>
        <v/>
      </c>
      <c r="I9368" s="107" t="str">
        <f>IF(C9368="","",VLOOKUP($C9368,'7.工程別レート'!$C$6:$E$501,3,FALSE))</f>
        <v/>
      </c>
      <c r="J9368" s="108" t="str">
        <f>IF(C9368="","",VLOOKUP($C9368,'7.工程別レート'!$C$6:$E$501,2,FALSE))</f>
        <v/>
      </c>
      <c r="K9368" s="195" t="str">
        <f t="shared" si="293"/>
        <v/>
      </c>
    </row>
    <row r="9369" spans="2:11" ht="18" customHeight="1">
      <c r="B9369" s="16" t="str">
        <f>IF('6.標準時間'!$B9369="","",'6.標準時間'!B9369)</f>
        <v/>
      </c>
      <c r="C9369" s="16" t="str">
        <f>IF('6.標準時間'!$C9369="","",'6.標準時間'!C9369)</f>
        <v/>
      </c>
      <c r="D9369" s="16" t="str">
        <f>IF('6.標準時間'!$C9369="","",'6.標準時間'!E9369)</f>
        <v/>
      </c>
      <c r="E9369" s="171" t="str">
        <f>IF('6.標準時間'!$C9369="","",'6.標準時間'!F9369)</f>
        <v/>
      </c>
      <c r="F9369" s="15" t="str">
        <f t="shared" si="292"/>
        <v/>
      </c>
      <c r="G9369" s="142" t="str">
        <f>IF('6.標準時間'!$C9369="","",'6.標準時間'!H9369)</f>
        <v/>
      </c>
      <c r="H9369" s="142" t="str">
        <f>IF('6.標準時間'!$C9369="","",'6.標準時間'!I9369)</f>
        <v/>
      </c>
      <c r="I9369" s="107" t="str">
        <f>IF(C9369="","",VLOOKUP($C9369,'7.工程別レート'!$C$6:$E$501,3,FALSE))</f>
        <v/>
      </c>
      <c r="J9369" s="108" t="str">
        <f>IF(C9369="","",VLOOKUP($C9369,'7.工程別レート'!$C$6:$E$501,2,FALSE))</f>
        <v/>
      </c>
      <c r="K9369" s="195" t="str">
        <f t="shared" si="293"/>
        <v/>
      </c>
    </row>
    <row r="9370" spans="2:11" ht="18" customHeight="1">
      <c r="B9370" s="16" t="str">
        <f>IF('6.標準時間'!$B9370="","",'6.標準時間'!B9370)</f>
        <v/>
      </c>
      <c r="C9370" s="16" t="str">
        <f>IF('6.標準時間'!$C9370="","",'6.標準時間'!C9370)</f>
        <v/>
      </c>
      <c r="D9370" s="16" t="str">
        <f>IF('6.標準時間'!$C9370="","",'6.標準時間'!E9370)</f>
        <v/>
      </c>
      <c r="E9370" s="171" t="str">
        <f>IF('6.標準時間'!$C9370="","",'6.標準時間'!F9370)</f>
        <v/>
      </c>
      <c r="F9370" s="15" t="str">
        <f t="shared" si="292"/>
        <v/>
      </c>
      <c r="G9370" s="142" t="str">
        <f>IF('6.標準時間'!$C9370="","",'6.標準時間'!H9370)</f>
        <v/>
      </c>
      <c r="H9370" s="142" t="str">
        <f>IF('6.標準時間'!$C9370="","",'6.標準時間'!I9370)</f>
        <v/>
      </c>
      <c r="I9370" s="107" t="str">
        <f>IF(C9370="","",VLOOKUP($C9370,'7.工程別レート'!$C$6:$E$501,3,FALSE))</f>
        <v/>
      </c>
      <c r="J9370" s="108" t="str">
        <f>IF(C9370="","",VLOOKUP($C9370,'7.工程別レート'!$C$6:$E$501,2,FALSE))</f>
        <v/>
      </c>
      <c r="K9370" s="195" t="str">
        <f t="shared" si="293"/>
        <v/>
      </c>
    </row>
    <row r="9371" spans="2:11" ht="18" customHeight="1">
      <c r="B9371" s="16" t="str">
        <f>IF('6.標準時間'!$B9371="","",'6.標準時間'!B9371)</f>
        <v/>
      </c>
      <c r="C9371" s="16" t="str">
        <f>IF('6.標準時間'!$C9371="","",'6.標準時間'!C9371)</f>
        <v/>
      </c>
      <c r="D9371" s="16" t="str">
        <f>IF('6.標準時間'!$C9371="","",'6.標準時間'!E9371)</f>
        <v/>
      </c>
      <c r="E9371" s="171" t="str">
        <f>IF('6.標準時間'!$C9371="","",'6.標準時間'!F9371)</f>
        <v/>
      </c>
      <c r="F9371" s="15" t="str">
        <f t="shared" si="292"/>
        <v/>
      </c>
      <c r="G9371" s="142" t="str">
        <f>IF('6.標準時間'!$C9371="","",'6.標準時間'!H9371)</f>
        <v/>
      </c>
      <c r="H9371" s="142" t="str">
        <f>IF('6.標準時間'!$C9371="","",'6.標準時間'!I9371)</f>
        <v/>
      </c>
      <c r="I9371" s="107" t="str">
        <f>IF(C9371="","",VLOOKUP($C9371,'7.工程別レート'!$C$6:$E$501,3,FALSE))</f>
        <v/>
      </c>
      <c r="J9371" s="108" t="str">
        <f>IF(C9371="","",VLOOKUP($C9371,'7.工程別レート'!$C$6:$E$501,2,FALSE))</f>
        <v/>
      </c>
      <c r="K9371" s="195" t="str">
        <f t="shared" si="293"/>
        <v/>
      </c>
    </row>
    <row r="9372" spans="2:11" ht="18" customHeight="1">
      <c r="B9372" s="16" t="str">
        <f>IF('6.標準時間'!$B9372="","",'6.標準時間'!B9372)</f>
        <v/>
      </c>
      <c r="C9372" s="16" t="str">
        <f>IF('6.標準時間'!$C9372="","",'6.標準時間'!C9372)</f>
        <v/>
      </c>
      <c r="D9372" s="16" t="str">
        <f>IF('6.標準時間'!$C9372="","",'6.標準時間'!E9372)</f>
        <v/>
      </c>
      <c r="E9372" s="171" t="str">
        <f>IF('6.標準時間'!$C9372="","",'6.標準時間'!F9372)</f>
        <v/>
      </c>
      <c r="F9372" s="15" t="str">
        <f t="shared" si="292"/>
        <v/>
      </c>
      <c r="G9372" s="142" t="str">
        <f>IF('6.標準時間'!$C9372="","",'6.標準時間'!H9372)</f>
        <v/>
      </c>
      <c r="H9372" s="142" t="str">
        <f>IF('6.標準時間'!$C9372="","",'6.標準時間'!I9372)</f>
        <v/>
      </c>
      <c r="I9372" s="107" t="str">
        <f>IF(C9372="","",VLOOKUP($C9372,'7.工程別レート'!$C$6:$E$501,3,FALSE))</f>
        <v/>
      </c>
      <c r="J9372" s="108" t="str">
        <f>IF(C9372="","",VLOOKUP($C9372,'7.工程別レート'!$C$6:$E$501,2,FALSE))</f>
        <v/>
      </c>
      <c r="K9372" s="195" t="str">
        <f t="shared" si="293"/>
        <v/>
      </c>
    </row>
    <row r="9373" spans="2:11" ht="18" customHeight="1">
      <c r="B9373" s="16" t="str">
        <f>IF('6.標準時間'!$B9373="","",'6.標準時間'!B9373)</f>
        <v/>
      </c>
      <c r="C9373" s="16" t="str">
        <f>IF('6.標準時間'!$C9373="","",'6.標準時間'!C9373)</f>
        <v/>
      </c>
      <c r="D9373" s="16" t="str">
        <f>IF('6.標準時間'!$C9373="","",'6.標準時間'!E9373)</f>
        <v/>
      </c>
      <c r="E9373" s="171" t="str">
        <f>IF('6.標準時間'!$C9373="","",'6.標準時間'!F9373)</f>
        <v/>
      </c>
      <c r="F9373" s="15" t="str">
        <f t="shared" si="292"/>
        <v/>
      </c>
      <c r="G9373" s="142" t="str">
        <f>IF('6.標準時間'!$C9373="","",'6.標準時間'!H9373)</f>
        <v/>
      </c>
      <c r="H9373" s="142" t="str">
        <f>IF('6.標準時間'!$C9373="","",'6.標準時間'!I9373)</f>
        <v/>
      </c>
      <c r="I9373" s="107" t="str">
        <f>IF(C9373="","",VLOOKUP($C9373,'7.工程別レート'!$C$6:$E$501,3,FALSE))</f>
        <v/>
      </c>
      <c r="J9373" s="108" t="str">
        <f>IF(C9373="","",VLOOKUP($C9373,'7.工程別レート'!$C$6:$E$501,2,FALSE))</f>
        <v/>
      </c>
      <c r="K9373" s="195" t="str">
        <f t="shared" si="293"/>
        <v/>
      </c>
    </row>
    <row r="9374" spans="2:11" ht="18" customHeight="1">
      <c r="B9374" s="16" t="str">
        <f>IF('6.標準時間'!$B9374="","",'6.標準時間'!B9374)</f>
        <v/>
      </c>
      <c r="C9374" s="16" t="str">
        <f>IF('6.標準時間'!$C9374="","",'6.標準時間'!C9374)</f>
        <v/>
      </c>
      <c r="D9374" s="16" t="str">
        <f>IF('6.標準時間'!$C9374="","",'6.標準時間'!E9374)</f>
        <v/>
      </c>
      <c r="E9374" s="171" t="str">
        <f>IF('6.標準時間'!$C9374="","",'6.標準時間'!F9374)</f>
        <v/>
      </c>
      <c r="F9374" s="15" t="str">
        <f t="shared" si="292"/>
        <v/>
      </c>
      <c r="G9374" s="142" t="str">
        <f>IF('6.標準時間'!$C9374="","",'6.標準時間'!H9374)</f>
        <v/>
      </c>
      <c r="H9374" s="142" t="str">
        <f>IF('6.標準時間'!$C9374="","",'6.標準時間'!I9374)</f>
        <v/>
      </c>
      <c r="I9374" s="107" t="str">
        <f>IF(C9374="","",VLOOKUP($C9374,'7.工程別レート'!$C$6:$E$501,3,FALSE))</f>
        <v/>
      </c>
      <c r="J9374" s="108" t="str">
        <f>IF(C9374="","",VLOOKUP($C9374,'7.工程別レート'!$C$6:$E$501,2,FALSE))</f>
        <v/>
      </c>
      <c r="K9374" s="195" t="str">
        <f t="shared" si="293"/>
        <v/>
      </c>
    </row>
    <row r="9375" spans="2:11" ht="18" customHeight="1">
      <c r="B9375" s="16" t="str">
        <f>IF('6.標準時間'!$B9375="","",'6.標準時間'!B9375)</f>
        <v/>
      </c>
      <c r="C9375" s="16" t="str">
        <f>IF('6.標準時間'!$C9375="","",'6.標準時間'!C9375)</f>
        <v/>
      </c>
      <c r="D9375" s="16" t="str">
        <f>IF('6.標準時間'!$C9375="","",'6.標準時間'!E9375)</f>
        <v/>
      </c>
      <c r="E9375" s="171" t="str">
        <f>IF('6.標準時間'!$C9375="","",'6.標準時間'!F9375)</f>
        <v/>
      </c>
      <c r="F9375" s="15" t="str">
        <f t="shared" si="292"/>
        <v/>
      </c>
      <c r="G9375" s="142" t="str">
        <f>IF('6.標準時間'!$C9375="","",'6.標準時間'!H9375)</f>
        <v/>
      </c>
      <c r="H9375" s="142" t="str">
        <f>IF('6.標準時間'!$C9375="","",'6.標準時間'!I9375)</f>
        <v/>
      </c>
      <c r="I9375" s="107" t="str">
        <f>IF(C9375="","",VLOOKUP($C9375,'7.工程別レート'!$C$6:$E$501,3,FALSE))</f>
        <v/>
      </c>
      <c r="J9375" s="108" t="str">
        <f>IF(C9375="","",VLOOKUP($C9375,'7.工程別レート'!$C$6:$E$501,2,FALSE))</f>
        <v/>
      </c>
      <c r="K9375" s="195" t="str">
        <f t="shared" si="293"/>
        <v/>
      </c>
    </row>
    <row r="9376" spans="2:11" ht="18" customHeight="1">
      <c r="B9376" s="16" t="str">
        <f>IF('6.標準時間'!$B9376="","",'6.標準時間'!B9376)</f>
        <v/>
      </c>
      <c r="C9376" s="16" t="str">
        <f>IF('6.標準時間'!$C9376="","",'6.標準時間'!C9376)</f>
        <v/>
      </c>
      <c r="D9376" s="16" t="str">
        <f>IF('6.標準時間'!$C9376="","",'6.標準時間'!E9376)</f>
        <v/>
      </c>
      <c r="E9376" s="171" t="str">
        <f>IF('6.標準時間'!$C9376="","",'6.標準時間'!F9376)</f>
        <v/>
      </c>
      <c r="F9376" s="15" t="str">
        <f t="shared" si="292"/>
        <v/>
      </c>
      <c r="G9376" s="142" t="str">
        <f>IF('6.標準時間'!$C9376="","",'6.標準時間'!H9376)</f>
        <v/>
      </c>
      <c r="H9376" s="142" t="str">
        <f>IF('6.標準時間'!$C9376="","",'6.標準時間'!I9376)</f>
        <v/>
      </c>
      <c r="I9376" s="107" t="str">
        <f>IF(C9376="","",VLOOKUP($C9376,'7.工程別レート'!$C$6:$E$501,3,FALSE))</f>
        <v/>
      </c>
      <c r="J9376" s="108" t="str">
        <f>IF(C9376="","",VLOOKUP($C9376,'7.工程別レート'!$C$6:$E$501,2,FALSE))</f>
        <v/>
      </c>
      <c r="K9376" s="195" t="str">
        <f t="shared" si="293"/>
        <v/>
      </c>
    </row>
    <row r="9377" spans="2:11" ht="18" customHeight="1">
      <c r="B9377" s="16" t="str">
        <f>IF('6.標準時間'!$B9377="","",'6.標準時間'!B9377)</f>
        <v/>
      </c>
      <c r="C9377" s="16" t="str">
        <f>IF('6.標準時間'!$C9377="","",'6.標準時間'!C9377)</f>
        <v/>
      </c>
      <c r="D9377" s="16" t="str">
        <f>IF('6.標準時間'!$C9377="","",'6.標準時間'!E9377)</f>
        <v/>
      </c>
      <c r="E9377" s="171" t="str">
        <f>IF('6.標準時間'!$C9377="","",'6.標準時間'!F9377)</f>
        <v/>
      </c>
      <c r="F9377" s="15" t="str">
        <f t="shared" si="292"/>
        <v/>
      </c>
      <c r="G9377" s="142" t="str">
        <f>IF('6.標準時間'!$C9377="","",'6.標準時間'!H9377)</f>
        <v/>
      </c>
      <c r="H9377" s="142" t="str">
        <f>IF('6.標準時間'!$C9377="","",'6.標準時間'!I9377)</f>
        <v/>
      </c>
      <c r="I9377" s="107" t="str">
        <f>IF(C9377="","",VLOOKUP($C9377,'7.工程別レート'!$C$6:$E$501,3,FALSE))</f>
        <v/>
      </c>
      <c r="J9377" s="108" t="str">
        <f>IF(C9377="","",VLOOKUP($C9377,'7.工程別レート'!$C$6:$E$501,2,FALSE))</f>
        <v/>
      </c>
      <c r="K9377" s="195" t="str">
        <f t="shared" si="293"/>
        <v/>
      </c>
    </row>
    <row r="9378" spans="2:11" ht="18" customHeight="1">
      <c r="B9378" s="16" t="str">
        <f>IF('6.標準時間'!$B9378="","",'6.標準時間'!B9378)</f>
        <v/>
      </c>
      <c r="C9378" s="16" t="str">
        <f>IF('6.標準時間'!$C9378="","",'6.標準時間'!C9378)</f>
        <v/>
      </c>
      <c r="D9378" s="16" t="str">
        <f>IF('6.標準時間'!$C9378="","",'6.標準時間'!E9378)</f>
        <v/>
      </c>
      <c r="E9378" s="171" t="str">
        <f>IF('6.標準時間'!$C9378="","",'6.標準時間'!F9378)</f>
        <v/>
      </c>
      <c r="F9378" s="15" t="str">
        <f t="shared" si="292"/>
        <v/>
      </c>
      <c r="G9378" s="142" t="str">
        <f>IF('6.標準時間'!$C9378="","",'6.標準時間'!H9378)</f>
        <v/>
      </c>
      <c r="H9378" s="142" t="str">
        <f>IF('6.標準時間'!$C9378="","",'6.標準時間'!I9378)</f>
        <v/>
      </c>
      <c r="I9378" s="107" t="str">
        <f>IF(C9378="","",VLOOKUP($C9378,'7.工程別レート'!$C$6:$E$501,3,FALSE))</f>
        <v/>
      </c>
      <c r="J9378" s="108" t="str">
        <f>IF(C9378="","",VLOOKUP($C9378,'7.工程別レート'!$C$6:$E$501,2,FALSE))</f>
        <v/>
      </c>
      <c r="K9378" s="195" t="str">
        <f t="shared" si="293"/>
        <v/>
      </c>
    </row>
    <row r="9379" spans="2:11" ht="18" customHeight="1">
      <c r="B9379" s="16" t="str">
        <f>IF('6.標準時間'!$B9379="","",'6.標準時間'!B9379)</f>
        <v/>
      </c>
      <c r="C9379" s="16" t="str">
        <f>IF('6.標準時間'!$C9379="","",'6.標準時間'!C9379)</f>
        <v/>
      </c>
      <c r="D9379" s="16" t="str">
        <f>IF('6.標準時間'!$C9379="","",'6.標準時間'!E9379)</f>
        <v/>
      </c>
      <c r="E9379" s="171" t="str">
        <f>IF('6.標準時間'!$C9379="","",'6.標準時間'!F9379)</f>
        <v/>
      </c>
      <c r="F9379" s="15" t="str">
        <f t="shared" si="292"/>
        <v/>
      </c>
      <c r="G9379" s="142" t="str">
        <f>IF('6.標準時間'!$C9379="","",'6.標準時間'!H9379)</f>
        <v/>
      </c>
      <c r="H9379" s="142" t="str">
        <f>IF('6.標準時間'!$C9379="","",'6.標準時間'!I9379)</f>
        <v/>
      </c>
      <c r="I9379" s="107" t="str">
        <f>IF(C9379="","",VLOOKUP($C9379,'7.工程別レート'!$C$6:$E$501,3,FALSE))</f>
        <v/>
      </c>
      <c r="J9379" s="108" t="str">
        <f>IF(C9379="","",VLOOKUP($C9379,'7.工程別レート'!$C$6:$E$501,2,FALSE))</f>
        <v/>
      </c>
      <c r="K9379" s="195" t="str">
        <f t="shared" si="293"/>
        <v/>
      </c>
    </row>
    <row r="9380" spans="2:11" ht="18" customHeight="1">
      <c r="B9380" s="16" t="str">
        <f>IF('6.標準時間'!$B9380="","",'6.標準時間'!B9380)</f>
        <v/>
      </c>
      <c r="C9380" s="16" t="str">
        <f>IF('6.標準時間'!$C9380="","",'6.標準時間'!C9380)</f>
        <v/>
      </c>
      <c r="D9380" s="16" t="str">
        <f>IF('6.標準時間'!$C9380="","",'6.標準時間'!E9380)</f>
        <v/>
      </c>
      <c r="E9380" s="171" t="str">
        <f>IF('6.標準時間'!$C9380="","",'6.標準時間'!F9380)</f>
        <v/>
      </c>
      <c r="F9380" s="15" t="str">
        <f t="shared" si="292"/>
        <v/>
      </c>
      <c r="G9380" s="142" t="str">
        <f>IF('6.標準時間'!$C9380="","",'6.標準時間'!H9380)</f>
        <v/>
      </c>
      <c r="H9380" s="142" t="str">
        <f>IF('6.標準時間'!$C9380="","",'6.標準時間'!I9380)</f>
        <v/>
      </c>
      <c r="I9380" s="107" t="str">
        <f>IF(C9380="","",VLOOKUP($C9380,'7.工程別レート'!$C$6:$E$501,3,FALSE))</f>
        <v/>
      </c>
      <c r="J9380" s="108" t="str">
        <f>IF(C9380="","",VLOOKUP($C9380,'7.工程別レート'!$C$6:$E$501,2,FALSE))</f>
        <v/>
      </c>
      <c r="K9380" s="195" t="str">
        <f t="shared" si="293"/>
        <v/>
      </c>
    </row>
    <row r="9381" spans="2:11" ht="18" customHeight="1">
      <c r="B9381" s="16" t="str">
        <f>IF('6.標準時間'!$B9381="","",'6.標準時間'!B9381)</f>
        <v/>
      </c>
      <c r="C9381" s="16" t="str">
        <f>IF('6.標準時間'!$C9381="","",'6.標準時間'!C9381)</f>
        <v/>
      </c>
      <c r="D9381" s="16" t="str">
        <f>IF('6.標準時間'!$C9381="","",'6.標準時間'!E9381)</f>
        <v/>
      </c>
      <c r="E9381" s="171" t="str">
        <f>IF('6.標準時間'!$C9381="","",'6.標準時間'!F9381)</f>
        <v/>
      </c>
      <c r="F9381" s="15" t="str">
        <f t="shared" si="292"/>
        <v/>
      </c>
      <c r="G9381" s="142" t="str">
        <f>IF('6.標準時間'!$C9381="","",'6.標準時間'!H9381)</f>
        <v/>
      </c>
      <c r="H9381" s="142" t="str">
        <f>IF('6.標準時間'!$C9381="","",'6.標準時間'!I9381)</f>
        <v/>
      </c>
      <c r="I9381" s="107" t="str">
        <f>IF(C9381="","",VLOOKUP($C9381,'7.工程別レート'!$C$6:$E$501,3,FALSE))</f>
        <v/>
      </c>
      <c r="J9381" s="108" t="str">
        <f>IF(C9381="","",VLOOKUP($C9381,'7.工程別レート'!$C$6:$E$501,2,FALSE))</f>
        <v/>
      </c>
      <c r="K9381" s="195" t="str">
        <f t="shared" si="293"/>
        <v/>
      </c>
    </row>
    <row r="9382" spans="2:11" ht="18" customHeight="1">
      <c r="B9382" s="16" t="str">
        <f>IF('6.標準時間'!$B9382="","",'6.標準時間'!B9382)</f>
        <v/>
      </c>
      <c r="C9382" s="16" t="str">
        <f>IF('6.標準時間'!$C9382="","",'6.標準時間'!C9382)</f>
        <v/>
      </c>
      <c r="D9382" s="16" t="str">
        <f>IF('6.標準時間'!$C9382="","",'6.標準時間'!E9382)</f>
        <v/>
      </c>
      <c r="E9382" s="171" t="str">
        <f>IF('6.標準時間'!$C9382="","",'6.標準時間'!F9382)</f>
        <v/>
      </c>
      <c r="F9382" s="15" t="str">
        <f t="shared" si="292"/>
        <v/>
      </c>
      <c r="G9382" s="142" t="str">
        <f>IF('6.標準時間'!$C9382="","",'6.標準時間'!H9382)</f>
        <v/>
      </c>
      <c r="H9382" s="142" t="str">
        <f>IF('6.標準時間'!$C9382="","",'6.標準時間'!I9382)</f>
        <v/>
      </c>
      <c r="I9382" s="107" t="str">
        <f>IF(C9382="","",VLOOKUP($C9382,'7.工程別レート'!$C$6:$E$501,3,FALSE))</f>
        <v/>
      </c>
      <c r="J9382" s="108" t="str">
        <f>IF(C9382="","",VLOOKUP($C9382,'7.工程別レート'!$C$6:$E$501,2,FALSE))</f>
        <v/>
      </c>
      <c r="K9382" s="195" t="str">
        <f t="shared" si="293"/>
        <v/>
      </c>
    </row>
    <row r="9383" spans="2:11" ht="18" customHeight="1">
      <c r="B9383" s="16" t="str">
        <f>IF('6.標準時間'!$B9383="","",'6.標準時間'!B9383)</f>
        <v/>
      </c>
      <c r="C9383" s="16" t="str">
        <f>IF('6.標準時間'!$C9383="","",'6.標準時間'!C9383)</f>
        <v/>
      </c>
      <c r="D9383" s="16" t="str">
        <f>IF('6.標準時間'!$C9383="","",'6.標準時間'!E9383)</f>
        <v/>
      </c>
      <c r="E9383" s="171" t="str">
        <f>IF('6.標準時間'!$C9383="","",'6.標準時間'!F9383)</f>
        <v/>
      </c>
      <c r="F9383" s="15" t="str">
        <f t="shared" si="292"/>
        <v/>
      </c>
      <c r="G9383" s="142" t="str">
        <f>IF('6.標準時間'!$C9383="","",'6.標準時間'!H9383)</f>
        <v/>
      </c>
      <c r="H9383" s="142" t="str">
        <f>IF('6.標準時間'!$C9383="","",'6.標準時間'!I9383)</f>
        <v/>
      </c>
      <c r="I9383" s="107" t="str">
        <f>IF(C9383="","",VLOOKUP($C9383,'7.工程別レート'!$C$6:$E$501,3,FALSE))</f>
        <v/>
      </c>
      <c r="J9383" s="108" t="str">
        <f>IF(C9383="","",VLOOKUP($C9383,'7.工程別レート'!$C$6:$E$501,2,FALSE))</f>
        <v/>
      </c>
      <c r="K9383" s="195" t="str">
        <f t="shared" si="293"/>
        <v/>
      </c>
    </row>
    <row r="9384" spans="2:11" ht="18" customHeight="1">
      <c r="B9384" s="16" t="str">
        <f>IF('6.標準時間'!$B9384="","",'6.標準時間'!B9384)</f>
        <v/>
      </c>
      <c r="C9384" s="16" t="str">
        <f>IF('6.標準時間'!$C9384="","",'6.標準時間'!C9384)</f>
        <v/>
      </c>
      <c r="D9384" s="16" t="str">
        <f>IF('6.標準時間'!$C9384="","",'6.標準時間'!E9384)</f>
        <v/>
      </c>
      <c r="E9384" s="171" t="str">
        <f>IF('6.標準時間'!$C9384="","",'6.標準時間'!F9384)</f>
        <v/>
      </c>
      <c r="F9384" s="15" t="str">
        <f t="shared" si="292"/>
        <v/>
      </c>
      <c r="G9384" s="142" t="str">
        <f>IF('6.標準時間'!$C9384="","",'6.標準時間'!H9384)</f>
        <v/>
      </c>
      <c r="H9384" s="142" t="str">
        <f>IF('6.標準時間'!$C9384="","",'6.標準時間'!I9384)</f>
        <v/>
      </c>
      <c r="I9384" s="107" t="str">
        <f>IF(C9384="","",VLOOKUP($C9384,'7.工程別レート'!$C$6:$E$501,3,FALSE))</f>
        <v/>
      </c>
      <c r="J9384" s="108" t="str">
        <f>IF(C9384="","",VLOOKUP($C9384,'7.工程別レート'!$C$6:$E$501,2,FALSE))</f>
        <v/>
      </c>
      <c r="K9384" s="195" t="str">
        <f t="shared" si="293"/>
        <v/>
      </c>
    </row>
    <row r="9385" spans="2:11" ht="18" customHeight="1">
      <c r="B9385" s="16" t="str">
        <f>IF('6.標準時間'!$B9385="","",'6.標準時間'!B9385)</f>
        <v/>
      </c>
      <c r="C9385" s="16" t="str">
        <f>IF('6.標準時間'!$C9385="","",'6.標準時間'!C9385)</f>
        <v/>
      </c>
      <c r="D9385" s="16" t="str">
        <f>IF('6.標準時間'!$C9385="","",'6.標準時間'!E9385)</f>
        <v/>
      </c>
      <c r="E9385" s="171" t="str">
        <f>IF('6.標準時間'!$C9385="","",'6.標準時間'!F9385)</f>
        <v/>
      </c>
      <c r="F9385" s="15" t="str">
        <f t="shared" si="292"/>
        <v/>
      </c>
      <c r="G9385" s="142" t="str">
        <f>IF('6.標準時間'!$C9385="","",'6.標準時間'!H9385)</f>
        <v/>
      </c>
      <c r="H9385" s="142" t="str">
        <f>IF('6.標準時間'!$C9385="","",'6.標準時間'!I9385)</f>
        <v/>
      </c>
      <c r="I9385" s="107" t="str">
        <f>IF(C9385="","",VLOOKUP($C9385,'7.工程別レート'!$C$6:$E$501,3,FALSE))</f>
        <v/>
      </c>
      <c r="J9385" s="108" t="str">
        <f>IF(C9385="","",VLOOKUP($C9385,'7.工程別レート'!$C$6:$E$501,2,FALSE))</f>
        <v/>
      </c>
      <c r="K9385" s="195" t="str">
        <f t="shared" si="293"/>
        <v/>
      </c>
    </row>
    <row r="9386" spans="2:11" ht="18" customHeight="1">
      <c r="B9386" s="16" t="str">
        <f>IF('6.標準時間'!$B9386="","",'6.標準時間'!B9386)</f>
        <v/>
      </c>
      <c r="C9386" s="16" t="str">
        <f>IF('6.標準時間'!$C9386="","",'6.標準時間'!C9386)</f>
        <v/>
      </c>
      <c r="D9386" s="16" t="str">
        <f>IF('6.標準時間'!$C9386="","",'6.標準時間'!E9386)</f>
        <v/>
      </c>
      <c r="E9386" s="171" t="str">
        <f>IF('6.標準時間'!$C9386="","",'6.標準時間'!F9386)</f>
        <v/>
      </c>
      <c r="F9386" s="15" t="str">
        <f t="shared" si="292"/>
        <v/>
      </c>
      <c r="G9386" s="142" t="str">
        <f>IF('6.標準時間'!$C9386="","",'6.標準時間'!H9386)</f>
        <v/>
      </c>
      <c r="H9386" s="142" t="str">
        <f>IF('6.標準時間'!$C9386="","",'6.標準時間'!I9386)</f>
        <v/>
      </c>
      <c r="I9386" s="107" t="str">
        <f>IF(C9386="","",VLOOKUP($C9386,'7.工程別レート'!$C$6:$E$501,3,FALSE))</f>
        <v/>
      </c>
      <c r="J9386" s="108" t="str">
        <f>IF(C9386="","",VLOOKUP($C9386,'7.工程別レート'!$C$6:$E$501,2,FALSE))</f>
        <v/>
      </c>
      <c r="K9386" s="195" t="str">
        <f t="shared" si="293"/>
        <v/>
      </c>
    </row>
    <row r="9387" spans="2:11" ht="18" customHeight="1">
      <c r="B9387" s="16" t="str">
        <f>IF('6.標準時間'!$B9387="","",'6.標準時間'!B9387)</f>
        <v/>
      </c>
      <c r="C9387" s="16" t="str">
        <f>IF('6.標準時間'!$C9387="","",'6.標準時間'!C9387)</f>
        <v/>
      </c>
      <c r="D9387" s="16" t="str">
        <f>IF('6.標準時間'!$C9387="","",'6.標準時間'!E9387)</f>
        <v/>
      </c>
      <c r="E9387" s="171" t="str">
        <f>IF('6.標準時間'!$C9387="","",'6.標準時間'!F9387)</f>
        <v/>
      </c>
      <c r="F9387" s="15" t="str">
        <f t="shared" si="292"/>
        <v/>
      </c>
      <c r="G9387" s="142" t="str">
        <f>IF('6.標準時間'!$C9387="","",'6.標準時間'!H9387)</f>
        <v/>
      </c>
      <c r="H9387" s="142" t="str">
        <f>IF('6.標準時間'!$C9387="","",'6.標準時間'!I9387)</f>
        <v/>
      </c>
      <c r="I9387" s="107" t="str">
        <f>IF(C9387="","",VLOOKUP($C9387,'7.工程別レート'!$C$6:$E$501,3,FALSE))</f>
        <v/>
      </c>
      <c r="J9387" s="108" t="str">
        <f>IF(C9387="","",VLOOKUP($C9387,'7.工程別レート'!$C$6:$E$501,2,FALSE))</f>
        <v/>
      </c>
      <c r="K9387" s="195" t="str">
        <f t="shared" si="293"/>
        <v/>
      </c>
    </row>
    <row r="9388" spans="2:11" ht="18" customHeight="1">
      <c r="B9388" s="16" t="str">
        <f>IF('6.標準時間'!$B9388="","",'6.標準時間'!B9388)</f>
        <v/>
      </c>
      <c r="C9388" s="16" t="str">
        <f>IF('6.標準時間'!$C9388="","",'6.標準時間'!C9388)</f>
        <v/>
      </c>
      <c r="D9388" s="16" t="str">
        <f>IF('6.標準時間'!$C9388="","",'6.標準時間'!E9388)</f>
        <v/>
      </c>
      <c r="E9388" s="171" t="str">
        <f>IF('6.標準時間'!$C9388="","",'6.標準時間'!F9388)</f>
        <v/>
      </c>
      <c r="F9388" s="15" t="str">
        <f t="shared" si="292"/>
        <v/>
      </c>
      <c r="G9388" s="142" t="str">
        <f>IF('6.標準時間'!$C9388="","",'6.標準時間'!H9388)</f>
        <v/>
      </c>
      <c r="H9388" s="142" t="str">
        <f>IF('6.標準時間'!$C9388="","",'6.標準時間'!I9388)</f>
        <v/>
      </c>
      <c r="I9388" s="107" t="str">
        <f>IF(C9388="","",VLOOKUP($C9388,'7.工程別レート'!$C$6:$E$501,3,FALSE))</f>
        <v/>
      </c>
      <c r="J9388" s="108" t="str">
        <f>IF(C9388="","",VLOOKUP($C9388,'7.工程別レート'!$C$6:$E$501,2,FALSE))</f>
        <v/>
      </c>
      <c r="K9388" s="195" t="str">
        <f t="shared" si="293"/>
        <v/>
      </c>
    </row>
    <row r="9389" spans="2:11" ht="18" customHeight="1">
      <c r="B9389" s="16" t="str">
        <f>IF('6.標準時間'!$B9389="","",'6.標準時間'!B9389)</f>
        <v/>
      </c>
      <c r="C9389" s="16" t="str">
        <f>IF('6.標準時間'!$C9389="","",'6.標準時間'!C9389)</f>
        <v/>
      </c>
      <c r="D9389" s="16" t="str">
        <f>IF('6.標準時間'!$C9389="","",'6.標準時間'!E9389)</f>
        <v/>
      </c>
      <c r="E9389" s="171" t="str">
        <f>IF('6.標準時間'!$C9389="","",'6.標準時間'!F9389)</f>
        <v/>
      </c>
      <c r="F9389" s="15" t="str">
        <f t="shared" si="292"/>
        <v/>
      </c>
      <c r="G9389" s="142" t="str">
        <f>IF('6.標準時間'!$C9389="","",'6.標準時間'!H9389)</f>
        <v/>
      </c>
      <c r="H9389" s="142" t="str">
        <f>IF('6.標準時間'!$C9389="","",'6.標準時間'!I9389)</f>
        <v/>
      </c>
      <c r="I9389" s="107" t="str">
        <f>IF(C9389="","",VLOOKUP($C9389,'7.工程別レート'!$C$6:$E$501,3,FALSE))</f>
        <v/>
      </c>
      <c r="J9389" s="108" t="str">
        <f>IF(C9389="","",VLOOKUP($C9389,'7.工程別レート'!$C$6:$E$501,2,FALSE))</f>
        <v/>
      </c>
      <c r="K9389" s="195" t="str">
        <f t="shared" si="293"/>
        <v/>
      </c>
    </row>
    <row r="9390" spans="2:11" ht="18" customHeight="1">
      <c r="B9390" s="16" t="str">
        <f>IF('6.標準時間'!$B9390="","",'6.標準時間'!B9390)</f>
        <v/>
      </c>
      <c r="C9390" s="16" t="str">
        <f>IF('6.標準時間'!$C9390="","",'6.標準時間'!C9390)</f>
        <v/>
      </c>
      <c r="D9390" s="16" t="str">
        <f>IF('6.標準時間'!$C9390="","",'6.標準時間'!E9390)</f>
        <v/>
      </c>
      <c r="E9390" s="171" t="str">
        <f>IF('6.標準時間'!$C9390="","",'6.標準時間'!F9390)</f>
        <v/>
      </c>
      <c r="F9390" s="15" t="str">
        <f t="shared" si="292"/>
        <v/>
      </c>
      <c r="G9390" s="142" t="str">
        <f>IF('6.標準時間'!$C9390="","",'6.標準時間'!H9390)</f>
        <v/>
      </c>
      <c r="H9390" s="142" t="str">
        <f>IF('6.標準時間'!$C9390="","",'6.標準時間'!I9390)</f>
        <v/>
      </c>
      <c r="I9390" s="107" t="str">
        <f>IF(C9390="","",VLOOKUP($C9390,'7.工程別レート'!$C$6:$E$501,3,FALSE))</f>
        <v/>
      </c>
      <c r="J9390" s="108" t="str">
        <f>IF(C9390="","",VLOOKUP($C9390,'7.工程別レート'!$C$6:$E$501,2,FALSE))</f>
        <v/>
      </c>
      <c r="K9390" s="195" t="str">
        <f t="shared" si="293"/>
        <v/>
      </c>
    </row>
    <row r="9391" spans="2:11" ht="18" customHeight="1">
      <c r="B9391" s="16" t="str">
        <f>IF('6.標準時間'!$B9391="","",'6.標準時間'!B9391)</f>
        <v/>
      </c>
      <c r="C9391" s="16" t="str">
        <f>IF('6.標準時間'!$C9391="","",'6.標準時間'!C9391)</f>
        <v/>
      </c>
      <c r="D9391" s="16" t="str">
        <f>IF('6.標準時間'!$C9391="","",'6.標準時間'!E9391)</f>
        <v/>
      </c>
      <c r="E9391" s="171" t="str">
        <f>IF('6.標準時間'!$C9391="","",'6.標準時間'!F9391)</f>
        <v/>
      </c>
      <c r="F9391" s="15" t="str">
        <f t="shared" si="292"/>
        <v/>
      </c>
      <c r="G9391" s="142" t="str">
        <f>IF('6.標準時間'!$C9391="","",'6.標準時間'!H9391)</f>
        <v/>
      </c>
      <c r="H9391" s="142" t="str">
        <f>IF('6.標準時間'!$C9391="","",'6.標準時間'!I9391)</f>
        <v/>
      </c>
      <c r="I9391" s="107" t="str">
        <f>IF(C9391="","",VLOOKUP($C9391,'7.工程別レート'!$C$6:$E$501,3,FALSE))</f>
        <v/>
      </c>
      <c r="J9391" s="108" t="str">
        <f>IF(C9391="","",VLOOKUP($C9391,'7.工程別レート'!$C$6:$E$501,2,FALSE))</f>
        <v/>
      </c>
      <c r="K9391" s="195" t="str">
        <f t="shared" si="293"/>
        <v/>
      </c>
    </row>
    <row r="9392" spans="2:11" ht="18" customHeight="1">
      <c r="B9392" s="16" t="str">
        <f>IF('6.標準時間'!$B9392="","",'6.標準時間'!B9392)</f>
        <v/>
      </c>
      <c r="C9392" s="16" t="str">
        <f>IF('6.標準時間'!$C9392="","",'6.標準時間'!C9392)</f>
        <v/>
      </c>
      <c r="D9392" s="16" t="str">
        <f>IF('6.標準時間'!$C9392="","",'6.標準時間'!E9392)</f>
        <v/>
      </c>
      <c r="E9392" s="171" t="str">
        <f>IF('6.標準時間'!$C9392="","",'6.標準時間'!F9392)</f>
        <v/>
      </c>
      <c r="F9392" s="15" t="str">
        <f t="shared" si="292"/>
        <v/>
      </c>
      <c r="G9392" s="142" t="str">
        <f>IF('6.標準時間'!$C9392="","",'6.標準時間'!H9392)</f>
        <v/>
      </c>
      <c r="H9392" s="142" t="str">
        <f>IF('6.標準時間'!$C9392="","",'6.標準時間'!I9392)</f>
        <v/>
      </c>
      <c r="I9392" s="107" t="str">
        <f>IF(C9392="","",VLOOKUP($C9392,'7.工程別レート'!$C$6:$E$501,3,FALSE))</f>
        <v/>
      </c>
      <c r="J9392" s="108" t="str">
        <f>IF(C9392="","",VLOOKUP($C9392,'7.工程別レート'!$C$6:$E$501,2,FALSE))</f>
        <v/>
      </c>
      <c r="K9392" s="195" t="str">
        <f t="shared" si="293"/>
        <v/>
      </c>
    </row>
    <row r="9393" spans="2:11" ht="18" customHeight="1">
      <c r="B9393" s="16" t="str">
        <f>IF('6.標準時間'!$B9393="","",'6.標準時間'!B9393)</f>
        <v/>
      </c>
      <c r="C9393" s="16" t="str">
        <f>IF('6.標準時間'!$C9393="","",'6.標準時間'!C9393)</f>
        <v/>
      </c>
      <c r="D9393" s="16" t="str">
        <f>IF('6.標準時間'!$C9393="","",'6.標準時間'!E9393)</f>
        <v/>
      </c>
      <c r="E9393" s="171" t="str">
        <f>IF('6.標準時間'!$C9393="","",'6.標準時間'!F9393)</f>
        <v/>
      </c>
      <c r="F9393" s="15" t="str">
        <f t="shared" si="292"/>
        <v/>
      </c>
      <c r="G9393" s="142" t="str">
        <f>IF('6.標準時間'!$C9393="","",'6.標準時間'!H9393)</f>
        <v/>
      </c>
      <c r="H9393" s="142" t="str">
        <f>IF('6.標準時間'!$C9393="","",'6.標準時間'!I9393)</f>
        <v/>
      </c>
      <c r="I9393" s="107" t="str">
        <f>IF(C9393="","",VLOOKUP($C9393,'7.工程別レート'!$C$6:$E$501,3,FALSE))</f>
        <v/>
      </c>
      <c r="J9393" s="108" t="str">
        <f>IF(C9393="","",VLOOKUP($C9393,'7.工程別レート'!$C$6:$E$501,2,FALSE))</f>
        <v/>
      </c>
      <c r="K9393" s="195" t="str">
        <f t="shared" si="293"/>
        <v/>
      </c>
    </row>
    <row r="9394" spans="2:11" ht="18" customHeight="1">
      <c r="B9394" s="16" t="str">
        <f>IF('6.標準時間'!$B9394="","",'6.標準時間'!B9394)</f>
        <v/>
      </c>
      <c r="C9394" s="16" t="str">
        <f>IF('6.標準時間'!$C9394="","",'6.標準時間'!C9394)</f>
        <v/>
      </c>
      <c r="D9394" s="16" t="str">
        <f>IF('6.標準時間'!$C9394="","",'6.標準時間'!E9394)</f>
        <v/>
      </c>
      <c r="E9394" s="171" t="str">
        <f>IF('6.標準時間'!$C9394="","",'6.標準時間'!F9394)</f>
        <v/>
      </c>
      <c r="F9394" s="15" t="str">
        <f t="shared" si="292"/>
        <v/>
      </c>
      <c r="G9394" s="142" t="str">
        <f>IF('6.標準時間'!$C9394="","",'6.標準時間'!H9394)</f>
        <v/>
      </c>
      <c r="H9394" s="142" t="str">
        <f>IF('6.標準時間'!$C9394="","",'6.標準時間'!I9394)</f>
        <v/>
      </c>
      <c r="I9394" s="107" t="str">
        <f>IF(C9394="","",VLOOKUP($C9394,'7.工程別レート'!$C$6:$E$501,3,FALSE))</f>
        <v/>
      </c>
      <c r="J9394" s="108" t="str">
        <f>IF(C9394="","",VLOOKUP($C9394,'7.工程別レート'!$C$6:$E$501,2,FALSE))</f>
        <v/>
      </c>
      <c r="K9394" s="195" t="str">
        <f t="shared" si="293"/>
        <v/>
      </c>
    </row>
    <row r="9395" spans="2:11" ht="18" customHeight="1">
      <c r="B9395" s="16" t="str">
        <f>IF('6.標準時間'!$B9395="","",'6.標準時間'!B9395)</f>
        <v/>
      </c>
      <c r="C9395" s="16" t="str">
        <f>IF('6.標準時間'!$C9395="","",'6.標準時間'!C9395)</f>
        <v/>
      </c>
      <c r="D9395" s="16" t="str">
        <f>IF('6.標準時間'!$C9395="","",'6.標準時間'!E9395)</f>
        <v/>
      </c>
      <c r="E9395" s="171" t="str">
        <f>IF('6.標準時間'!$C9395="","",'6.標準時間'!F9395)</f>
        <v/>
      </c>
      <c r="F9395" s="15" t="str">
        <f t="shared" si="292"/>
        <v/>
      </c>
      <c r="G9395" s="142" t="str">
        <f>IF('6.標準時間'!$C9395="","",'6.標準時間'!H9395)</f>
        <v/>
      </c>
      <c r="H9395" s="142" t="str">
        <f>IF('6.標準時間'!$C9395="","",'6.標準時間'!I9395)</f>
        <v/>
      </c>
      <c r="I9395" s="107" t="str">
        <f>IF(C9395="","",VLOOKUP($C9395,'7.工程別レート'!$C$6:$E$501,3,FALSE))</f>
        <v/>
      </c>
      <c r="J9395" s="108" t="str">
        <f>IF(C9395="","",VLOOKUP($C9395,'7.工程別レート'!$C$6:$E$501,2,FALSE))</f>
        <v/>
      </c>
      <c r="K9395" s="195" t="str">
        <f t="shared" si="293"/>
        <v/>
      </c>
    </row>
    <row r="9396" spans="2:11" ht="18" customHeight="1">
      <c r="B9396" s="16" t="str">
        <f>IF('6.標準時間'!$B9396="","",'6.標準時間'!B9396)</f>
        <v/>
      </c>
      <c r="C9396" s="16" t="str">
        <f>IF('6.標準時間'!$C9396="","",'6.標準時間'!C9396)</f>
        <v/>
      </c>
      <c r="D9396" s="16" t="str">
        <f>IF('6.標準時間'!$C9396="","",'6.標準時間'!E9396)</f>
        <v/>
      </c>
      <c r="E9396" s="171" t="str">
        <f>IF('6.標準時間'!$C9396="","",'6.標準時間'!F9396)</f>
        <v/>
      </c>
      <c r="F9396" s="15" t="str">
        <f t="shared" si="292"/>
        <v/>
      </c>
      <c r="G9396" s="142" t="str">
        <f>IF('6.標準時間'!$C9396="","",'6.標準時間'!H9396)</f>
        <v/>
      </c>
      <c r="H9396" s="142" t="str">
        <f>IF('6.標準時間'!$C9396="","",'6.標準時間'!I9396)</f>
        <v/>
      </c>
      <c r="I9396" s="107" t="str">
        <f>IF(C9396="","",VLOOKUP($C9396,'7.工程別レート'!$C$6:$E$501,3,FALSE))</f>
        <v/>
      </c>
      <c r="J9396" s="108" t="str">
        <f>IF(C9396="","",VLOOKUP($C9396,'7.工程別レート'!$C$6:$E$501,2,FALSE))</f>
        <v/>
      </c>
      <c r="K9396" s="195" t="str">
        <f t="shared" si="293"/>
        <v/>
      </c>
    </row>
    <row r="9397" spans="2:11" ht="18" customHeight="1">
      <c r="B9397" s="16" t="str">
        <f>IF('6.標準時間'!$B9397="","",'6.標準時間'!B9397)</f>
        <v/>
      </c>
      <c r="C9397" s="16" t="str">
        <f>IF('6.標準時間'!$C9397="","",'6.標準時間'!C9397)</f>
        <v/>
      </c>
      <c r="D9397" s="16" t="str">
        <f>IF('6.標準時間'!$C9397="","",'6.標準時間'!E9397)</f>
        <v/>
      </c>
      <c r="E9397" s="171" t="str">
        <f>IF('6.標準時間'!$C9397="","",'6.標準時間'!F9397)</f>
        <v/>
      </c>
      <c r="F9397" s="15" t="str">
        <f t="shared" si="292"/>
        <v/>
      </c>
      <c r="G9397" s="142" t="str">
        <f>IF('6.標準時間'!$C9397="","",'6.標準時間'!H9397)</f>
        <v/>
      </c>
      <c r="H9397" s="142" t="str">
        <f>IF('6.標準時間'!$C9397="","",'6.標準時間'!I9397)</f>
        <v/>
      </c>
      <c r="I9397" s="107" t="str">
        <f>IF(C9397="","",VLOOKUP($C9397,'7.工程別レート'!$C$6:$E$501,3,FALSE))</f>
        <v/>
      </c>
      <c r="J9397" s="108" t="str">
        <f>IF(C9397="","",VLOOKUP($C9397,'7.工程別レート'!$C$6:$E$501,2,FALSE))</f>
        <v/>
      </c>
      <c r="K9397" s="195" t="str">
        <f t="shared" si="293"/>
        <v/>
      </c>
    </row>
    <row r="9398" spans="2:11" ht="18" customHeight="1">
      <c r="B9398" s="16" t="str">
        <f>IF('6.標準時間'!$B9398="","",'6.標準時間'!B9398)</f>
        <v/>
      </c>
      <c r="C9398" s="16" t="str">
        <f>IF('6.標準時間'!$C9398="","",'6.標準時間'!C9398)</f>
        <v/>
      </c>
      <c r="D9398" s="16" t="str">
        <f>IF('6.標準時間'!$C9398="","",'6.標準時間'!E9398)</f>
        <v/>
      </c>
      <c r="E9398" s="171" t="str">
        <f>IF('6.標準時間'!$C9398="","",'6.標準時間'!F9398)</f>
        <v/>
      </c>
      <c r="F9398" s="15" t="str">
        <f t="shared" si="292"/>
        <v/>
      </c>
      <c r="G9398" s="142" t="str">
        <f>IF('6.標準時間'!$C9398="","",'6.標準時間'!H9398)</f>
        <v/>
      </c>
      <c r="H9398" s="142" t="str">
        <f>IF('6.標準時間'!$C9398="","",'6.標準時間'!I9398)</f>
        <v/>
      </c>
      <c r="I9398" s="107" t="str">
        <f>IF(C9398="","",VLOOKUP($C9398,'7.工程別レート'!$C$6:$E$501,3,FALSE))</f>
        <v/>
      </c>
      <c r="J9398" s="108" t="str">
        <f>IF(C9398="","",VLOOKUP($C9398,'7.工程別レート'!$C$6:$E$501,2,FALSE))</f>
        <v/>
      </c>
      <c r="K9398" s="195" t="str">
        <f t="shared" si="293"/>
        <v/>
      </c>
    </row>
    <row r="9399" spans="2:11" ht="18" customHeight="1">
      <c r="B9399" s="16" t="str">
        <f>IF('6.標準時間'!$B9399="","",'6.標準時間'!B9399)</f>
        <v/>
      </c>
      <c r="C9399" s="16" t="str">
        <f>IF('6.標準時間'!$C9399="","",'6.標準時間'!C9399)</f>
        <v/>
      </c>
      <c r="D9399" s="16" t="str">
        <f>IF('6.標準時間'!$C9399="","",'6.標準時間'!E9399)</f>
        <v/>
      </c>
      <c r="E9399" s="171" t="str">
        <f>IF('6.標準時間'!$C9399="","",'6.標準時間'!F9399)</f>
        <v/>
      </c>
      <c r="F9399" s="15" t="str">
        <f t="shared" si="292"/>
        <v/>
      </c>
      <c r="G9399" s="142" t="str">
        <f>IF('6.標準時間'!$C9399="","",'6.標準時間'!H9399)</f>
        <v/>
      </c>
      <c r="H9399" s="142" t="str">
        <f>IF('6.標準時間'!$C9399="","",'6.標準時間'!I9399)</f>
        <v/>
      </c>
      <c r="I9399" s="107" t="str">
        <f>IF(C9399="","",VLOOKUP($C9399,'7.工程別レート'!$C$6:$E$501,3,FALSE))</f>
        <v/>
      </c>
      <c r="J9399" s="108" t="str">
        <f>IF(C9399="","",VLOOKUP($C9399,'7.工程別レート'!$C$6:$E$501,2,FALSE))</f>
        <v/>
      </c>
      <c r="K9399" s="195" t="str">
        <f t="shared" si="293"/>
        <v/>
      </c>
    </row>
    <row r="9400" spans="2:11" ht="18" customHeight="1">
      <c r="B9400" s="16" t="str">
        <f>IF('6.標準時間'!$B9400="","",'6.標準時間'!B9400)</f>
        <v/>
      </c>
      <c r="C9400" s="16" t="str">
        <f>IF('6.標準時間'!$C9400="","",'6.標準時間'!C9400)</f>
        <v/>
      </c>
      <c r="D9400" s="16" t="str">
        <f>IF('6.標準時間'!$C9400="","",'6.標準時間'!E9400)</f>
        <v/>
      </c>
      <c r="E9400" s="171" t="str">
        <f>IF('6.標準時間'!$C9400="","",'6.標準時間'!F9400)</f>
        <v/>
      </c>
      <c r="F9400" s="15" t="str">
        <f t="shared" si="292"/>
        <v/>
      </c>
      <c r="G9400" s="142" t="str">
        <f>IF('6.標準時間'!$C9400="","",'6.標準時間'!H9400)</f>
        <v/>
      </c>
      <c r="H9400" s="142" t="str">
        <f>IF('6.標準時間'!$C9400="","",'6.標準時間'!I9400)</f>
        <v/>
      </c>
      <c r="I9400" s="107" t="str">
        <f>IF(C9400="","",VLOOKUP($C9400,'7.工程別レート'!$C$6:$E$501,3,FALSE))</f>
        <v/>
      </c>
      <c r="J9400" s="108" t="str">
        <f>IF(C9400="","",VLOOKUP($C9400,'7.工程別レート'!$C$6:$E$501,2,FALSE))</f>
        <v/>
      </c>
      <c r="K9400" s="195" t="str">
        <f t="shared" si="293"/>
        <v/>
      </c>
    </row>
    <row r="9401" spans="2:11" ht="18" customHeight="1">
      <c r="B9401" s="16" t="str">
        <f>IF('6.標準時間'!$B9401="","",'6.標準時間'!B9401)</f>
        <v/>
      </c>
      <c r="C9401" s="16" t="str">
        <f>IF('6.標準時間'!$C9401="","",'6.標準時間'!C9401)</f>
        <v/>
      </c>
      <c r="D9401" s="16" t="str">
        <f>IF('6.標準時間'!$C9401="","",'6.標準時間'!E9401)</f>
        <v/>
      </c>
      <c r="E9401" s="171" t="str">
        <f>IF('6.標準時間'!$C9401="","",'6.標準時間'!F9401)</f>
        <v/>
      </c>
      <c r="F9401" s="15" t="str">
        <f t="shared" si="292"/>
        <v/>
      </c>
      <c r="G9401" s="142" t="str">
        <f>IF('6.標準時間'!$C9401="","",'6.標準時間'!H9401)</f>
        <v/>
      </c>
      <c r="H9401" s="142" t="str">
        <f>IF('6.標準時間'!$C9401="","",'6.標準時間'!I9401)</f>
        <v/>
      </c>
      <c r="I9401" s="107" t="str">
        <f>IF(C9401="","",VLOOKUP($C9401,'7.工程別レート'!$C$6:$E$501,3,FALSE))</f>
        <v/>
      </c>
      <c r="J9401" s="108" t="str">
        <f>IF(C9401="","",VLOOKUP($C9401,'7.工程別レート'!$C$6:$E$501,2,FALSE))</f>
        <v/>
      </c>
      <c r="K9401" s="195" t="str">
        <f t="shared" si="293"/>
        <v/>
      </c>
    </row>
    <row r="9402" spans="2:11" ht="18" customHeight="1">
      <c r="B9402" s="16" t="str">
        <f>IF('6.標準時間'!$B9402="","",'6.標準時間'!B9402)</f>
        <v/>
      </c>
      <c r="C9402" s="16" t="str">
        <f>IF('6.標準時間'!$C9402="","",'6.標準時間'!C9402)</f>
        <v/>
      </c>
      <c r="D9402" s="16" t="str">
        <f>IF('6.標準時間'!$C9402="","",'6.標準時間'!E9402)</f>
        <v/>
      </c>
      <c r="E9402" s="171" t="str">
        <f>IF('6.標準時間'!$C9402="","",'6.標準時間'!F9402)</f>
        <v/>
      </c>
      <c r="F9402" s="15" t="str">
        <f t="shared" si="292"/>
        <v/>
      </c>
      <c r="G9402" s="142" t="str">
        <f>IF('6.標準時間'!$C9402="","",'6.標準時間'!H9402)</f>
        <v/>
      </c>
      <c r="H9402" s="142" t="str">
        <f>IF('6.標準時間'!$C9402="","",'6.標準時間'!I9402)</f>
        <v/>
      </c>
      <c r="I9402" s="107" t="str">
        <f>IF(C9402="","",VLOOKUP($C9402,'7.工程別レート'!$C$6:$E$501,3,FALSE))</f>
        <v/>
      </c>
      <c r="J9402" s="108" t="str">
        <f>IF(C9402="","",VLOOKUP($C9402,'7.工程別レート'!$C$6:$E$501,2,FALSE))</f>
        <v/>
      </c>
      <c r="K9402" s="195" t="str">
        <f t="shared" si="293"/>
        <v/>
      </c>
    </row>
    <row r="9403" spans="2:11" ht="18" customHeight="1">
      <c r="B9403" s="16" t="str">
        <f>IF('6.標準時間'!$B9403="","",'6.標準時間'!B9403)</f>
        <v/>
      </c>
      <c r="C9403" s="16" t="str">
        <f>IF('6.標準時間'!$C9403="","",'6.標準時間'!C9403)</f>
        <v/>
      </c>
      <c r="D9403" s="16" t="str">
        <f>IF('6.標準時間'!$C9403="","",'6.標準時間'!E9403)</f>
        <v/>
      </c>
      <c r="E9403" s="171" t="str">
        <f>IF('6.標準時間'!$C9403="","",'6.標準時間'!F9403)</f>
        <v/>
      </c>
      <c r="F9403" s="15" t="str">
        <f t="shared" si="292"/>
        <v/>
      </c>
      <c r="G9403" s="142" t="str">
        <f>IF('6.標準時間'!$C9403="","",'6.標準時間'!H9403)</f>
        <v/>
      </c>
      <c r="H9403" s="142" t="str">
        <f>IF('6.標準時間'!$C9403="","",'6.標準時間'!I9403)</f>
        <v/>
      </c>
      <c r="I9403" s="107" t="str">
        <f>IF(C9403="","",VLOOKUP($C9403,'7.工程別レート'!$C$6:$E$501,3,FALSE))</f>
        <v/>
      </c>
      <c r="J9403" s="108" t="str">
        <f>IF(C9403="","",VLOOKUP($C9403,'7.工程別レート'!$C$6:$E$501,2,FALSE))</f>
        <v/>
      </c>
      <c r="K9403" s="195" t="str">
        <f t="shared" si="293"/>
        <v/>
      </c>
    </row>
    <row r="9404" spans="2:11" ht="18" customHeight="1">
      <c r="B9404" s="16" t="str">
        <f>IF('6.標準時間'!$B9404="","",'6.標準時間'!B9404)</f>
        <v/>
      </c>
      <c r="C9404" s="16" t="str">
        <f>IF('6.標準時間'!$C9404="","",'6.標準時間'!C9404)</f>
        <v/>
      </c>
      <c r="D9404" s="16" t="str">
        <f>IF('6.標準時間'!$C9404="","",'6.標準時間'!E9404)</f>
        <v/>
      </c>
      <c r="E9404" s="171" t="str">
        <f>IF('6.標準時間'!$C9404="","",'6.標準時間'!F9404)</f>
        <v/>
      </c>
      <c r="F9404" s="15" t="str">
        <f t="shared" si="292"/>
        <v/>
      </c>
      <c r="G9404" s="142" t="str">
        <f>IF('6.標準時間'!$C9404="","",'6.標準時間'!H9404)</f>
        <v/>
      </c>
      <c r="H9404" s="142" t="str">
        <f>IF('6.標準時間'!$C9404="","",'6.標準時間'!I9404)</f>
        <v/>
      </c>
      <c r="I9404" s="107" t="str">
        <f>IF(C9404="","",VLOOKUP($C9404,'7.工程別レート'!$C$6:$E$501,3,FALSE))</f>
        <v/>
      </c>
      <c r="J9404" s="108" t="str">
        <f>IF(C9404="","",VLOOKUP($C9404,'7.工程別レート'!$C$6:$E$501,2,FALSE))</f>
        <v/>
      </c>
      <c r="K9404" s="195" t="str">
        <f t="shared" si="293"/>
        <v/>
      </c>
    </row>
    <row r="9405" spans="2:11" ht="18" customHeight="1">
      <c r="B9405" s="16" t="str">
        <f>IF('6.標準時間'!$B9405="","",'6.標準時間'!B9405)</f>
        <v/>
      </c>
      <c r="C9405" s="16" t="str">
        <f>IF('6.標準時間'!$C9405="","",'6.標準時間'!C9405)</f>
        <v/>
      </c>
      <c r="D9405" s="16" t="str">
        <f>IF('6.標準時間'!$C9405="","",'6.標準時間'!E9405)</f>
        <v/>
      </c>
      <c r="E9405" s="171" t="str">
        <f>IF('6.標準時間'!$C9405="","",'6.標準時間'!F9405)</f>
        <v/>
      </c>
      <c r="F9405" s="15" t="str">
        <f t="shared" si="292"/>
        <v/>
      </c>
      <c r="G9405" s="142" t="str">
        <f>IF('6.標準時間'!$C9405="","",'6.標準時間'!H9405)</f>
        <v/>
      </c>
      <c r="H9405" s="142" t="str">
        <f>IF('6.標準時間'!$C9405="","",'6.標準時間'!I9405)</f>
        <v/>
      </c>
      <c r="I9405" s="107" t="str">
        <f>IF(C9405="","",VLOOKUP($C9405,'7.工程別レート'!$C$6:$E$501,3,FALSE))</f>
        <v/>
      </c>
      <c r="J9405" s="108" t="str">
        <f>IF(C9405="","",VLOOKUP($C9405,'7.工程別レート'!$C$6:$E$501,2,FALSE))</f>
        <v/>
      </c>
      <c r="K9405" s="195" t="str">
        <f t="shared" si="293"/>
        <v/>
      </c>
    </row>
    <row r="9406" spans="2:11" ht="18" customHeight="1">
      <c r="B9406" s="16" t="str">
        <f>IF('6.標準時間'!$B9406="","",'6.標準時間'!B9406)</f>
        <v/>
      </c>
      <c r="C9406" s="16" t="str">
        <f>IF('6.標準時間'!$C9406="","",'6.標準時間'!C9406)</f>
        <v/>
      </c>
      <c r="D9406" s="16" t="str">
        <f>IF('6.標準時間'!$C9406="","",'6.標準時間'!E9406)</f>
        <v/>
      </c>
      <c r="E9406" s="171" t="str">
        <f>IF('6.標準時間'!$C9406="","",'6.標準時間'!F9406)</f>
        <v/>
      </c>
      <c r="F9406" s="15" t="str">
        <f t="shared" si="292"/>
        <v/>
      </c>
      <c r="G9406" s="142" t="str">
        <f>IF('6.標準時間'!$C9406="","",'6.標準時間'!H9406)</f>
        <v/>
      </c>
      <c r="H9406" s="142" t="str">
        <f>IF('6.標準時間'!$C9406="","",'6.標準時間'!I9406)</f>
        <v/>
      </c>
      <c r="I9406" s="107" t="str">
        <f>IF(C9406="","",VLOOKUP($C9406,'7.工程別レート'!$C$6:$E$501,3,FALSE))</f>
        <v/>
      </c>
      <c r="J9406" s="108" t="str">
        <f>IF(C9406="","",VLOOKUP($C9406,'7.工程別レート'!$C$6:$E$501,2,FALSE))</f>
        <v/>
      </c>
      <c r="K9406" s="195" t="str">
        <f t="shared" si="293"/>
        <v/>
      </c>
    </row>
    <row r="9407" spans="2:11" ht="18" customHeight="1">
      <c r="B9407" s="16" t="str">
        <f>IF('6.標準時間'!$B9407="","",'6.標準時間'!B9407)</f>
        <v/>
      </c>
      <c r="C9407" s="16" t="str">
        <f>IF('6.標準時間'!$C9407="","",'6.標準時間'!C9407)</f>
        <v/>
      </c>
      <c r="D9407" s="16" t="str">
        <f>IF('6.標準時間'!$C9407="","",'6.標準時間'!E9407)</f>
        <v/>
      </c>
      <c r="E9407" s="171" t="str">
        <f>IF('6.標準時間'!$C9407="","",'6.標準時間'!F9407)</f>
        <v/>
      </c>
      <c r="F9407" s="15" t="str">
        <f t="shared" si="292"/>
        <v/>
      </c>
      <c r="G9407" s="142" t="str">
        <f>IF('6.標準時間'!$C9407="","",'6.標準時間'!H9407)</f>
        <v/>
      </c>
      <c r="H9407" s="142" t="str">
        <f>IF('6.標準時間'!$C9407="","",'6.標準時間'!I9407)</f>
        <v/>
      </c>
      <c r="I9407" s="107" t="str">
        <f>IF(C9407="","",VLOOKUP($C9407,'7.工程別レート'!$C$6:$E$501,3,FALSE))</f>
        <v/>
      </c>
      <c r="J9407" s="108" t="str">
        <f>IF(C9407="","",VLOOKUP($C9407,'7.工程別レート'!$C$6:$E$501,2,FALSE))</f>
        <v/>
      </c>
      <c r="K9407" s="195" t="str">
        <f t="shared" si="293"/>
        <v/>
      </c>
    </row>
    <row r="9408" spans="2:11" ht="18" customHeight="1">
      <c r="B9408" s="16" t="str">
        <f>IF('6.標準時間'!$B9408="","",'6.標準時間'!B9408)</f>
        <v/>
      </c>
      <c r="C9408" s="16" t="str">
        <f>IF('6.標準時間'!$C9408="","",'6.標準時間'!C9408)</f>
        <v/>
      </c>
      <c r="D9408" s="16" t="str">
        <f>IF('6.標準時間'!$C9408="","",'6.標準時間'!E9408)</f>
        <v/>
      </c>
      <c r="E9408" s="171" t="str">
        <f>IF('6.標準時間'!$C9408="","",'6.標準時間'!F9408)</f>
        <v/>
      </c>
      <c r="F9408" s="15" t="str">
        <f t="shared" si="292"/>
        <v/>
      </c>
      <c r="G9408" s="142" t="str">
        <f>IF('6.標準時間'!$C9408="","",'6.標準時間'!H9408)</f>
        <v/>
      </c>
      <c r="H9408" s="142" t="str">
        <f>IF('6.標準時間'!$C9408="","",'6.標準時間'!I9408)</f>
        <v/>
      </c>
      <c r="I9408" s="107" t="str">
        <f>IF(C9408="","",VLOOKUP($C9408,'7.工程別レート'!$C$6:$E$501,3,FALSE))</f>
        <v/>
      </c>
      <c r="J9408" s="108" t="str">
        <f>IF(C9408="","",VLOOKUP($C9408,'7.工程別レート'!$C$6:$E$501,2,FALSE))</f>
        <v/>
      </c>
      <c r="K9408" s="195" t="str">
        <f t="shared" si="293"/>
        <v/>
      </c>
    </row>
    <row r="9409" spans="2:11" ht="18" customHeight="1">
      <c r="B9409" s="16" t="str">
        <f>IF('6.標準時間'!$B9409="","",'6.標準時間'!B9409)</f>
        <v/>
      </c>
      <c r="C9409" s="16" t="str">
        <f>IF('6.標準時間'!$C9409="","",'6.標準時間'!C9409)</f>
        <v/>
      </c>
      <c r="D9409" s="16" t="str">
        <f>IF('6.標準時間'!$C9409="","",'6.標準時間'!E9409)</f>
        <v/>
      </c>
      <c r="E9409" s="171" t="str">
        <f>IF('6.標準時間'!$C9409="","",'6.標準時間'!F9409)</f>
        <v/>
      </c>
      <c r="F9409" s="15" t="str">
        <f t="shared" si="292"/>
        <v/>
      </c>
      <c r="G9409" s="142" t="str">
        <f>IF('6.標準時間'!$C9409="","",'6.標準時間'!H9409)</f>
        <v/>
      </c>
      <c r="H9409" s="142" t="str">
        <f>IF('6.標準時間'!$C9409="","",'6.標準時間'!I9409)</f>
        <v/>
      </c>
      <c r="I9409" s="107" t="str">
        <f>IF(C9409="","",VLOOKUP($C9409,'7.工程別レート'!$C$6:$E$501,3,FALSE))</f>
        <v/>
      </c>
      <c r="J9409" s="108" t="str">
        <f>IF(C9409="","",VLOOKUP($C9409,'7.工程別レート'!$C$6:$E$501,2,FALSE))</f>
        <v/>
      </c>
      <c r="K9409" s="195" t="str">
        <f t="shared" si="293"/>
        <v/>
      </c>
    </row>
    <row r="9410" spans="2:11" ht="18" customHeight="1">
      <c r="B9410" s="16" t="str">
        <f>IF('6.標準時間'!$B9410="","",'6.標準時間'!B9410)</f>
        <v/>
      </c>
      <c r="C9410" s="16" t="str">
        <f>IF('6.標準時間'!$C9410="","",'6.標準時間'!C9410)</f>
        <v/>
      </c>
      <c r="D9410" s="16" t="str">
        <f>IF('6.標準時間'!$C9410="","",'6.標準時間'!E9410)</f>
        <v/>
      </c>
      <c r="E9410" s="171" t="str">
        <f>IF('6.標準時間'!$C9410="","",'6.標準時間'!F9410)</f>
        <v/>
      </c>
      <c r="F9410" s="15" t="str">
        <f t="shared" si="292"/>
        <v/>
      </c>
      <c r="G9410" s="142" t="str">
        <f>IF('6.標準時間'!$C9410="","",'6.標準時間'!H9410)</f>
        <v/>
      </c>
      <c r="H9410" s="142" t="str">
        <f>IF('6.標準時間'!$C9410="","",'6.標準時間'!I9410)</f>
        <v/>
      </c>
      <c r="I9410" s="107" t="str">
        <f>IF(C9410="","",VLOOKUP($C9410,'7.工程別レート'!$C$6:$E$501,3,FALSE))</f>
        <v/>
      </c>
      <c r="J9410" s="108" t="str">
        <f>IF(C9410="","",VLOOKUP($C9410,'7.工程別レート'!$C$6:$E$501,2,FALSE))</f>
        <v/>
      </c>
      <c r="K9410" s="195" t="str">
        <f t="shared" si="293"/>
        <v/>
      </c>
    </row>
    <row r="9411" spans="2:11" ht="18" customHeight="1">
      <c r="B9411" s="16" t="str">
        <f>IF('6.標準時間'!$B9411="","",'6.標準時間'!B9411)</f>
        <v/>
      </c>
      <c r="C9411" s="16" t="str">
        <f>IF('6.標準時間'!$C9411="","",'6.標準時間'!C9411)</f>
        <v/>
      </c>
      <c r="D9411" s="16" t="str">
        <f>IF('6.標準時間'!$C9411="","",'6.標準時間'!E9411)</f>
        <v/>
      </c>
      <c r="E9411" s="171" t="str">
        <f>IF('6.標準時間'!$C9411="","",'6.標準時間'!F9411)</f>
        <v/>
      </c>
      <c r="F9411" s="15" t="str">
        <f t="shared" si="292"/>
        <v/>
      </c>
      <c r="G9411" s="142" t="str">
        <f>IF('6.標準時間'!$C9411="","",'6.標準時間'!H9411)</f>
        <v/>
      </c>
      <c r="H9411" s="142" t="str">
        <f>IF('6.標準時間'!$C9411="","",'6.標準時間'!I9411)</f>
        <v/>
      </c>
      <c r="I9411" s="107" t="str">
        <f>IF(C9411="","",VLOOKUP($C9411,'7.工程別レート'!$C$6:$E$501,3,FALSE))</f>
        <v/>
      </c>
      <c r="J9411" s="108" t="str">
        <f>IF(C9411="","",VLOOKUP($C9411,'7.工程別レート'!$C$6:$E$501,2,FALSE))</f>
        <v/>
      </c>
      <c r="K9411" s="195" t="str">
        <f t="shared" si="293"/>
        <v/>
      </c>
    </row>
    <row r="9412" spans="2:11" ht="18" customHeight="1">
      <c r="B9412" s="16" t="str">
        <f>IF('6.標準時間'!$B9412="","",'6.標準時間'!B9412)</f>
        <v/>
      </c>
      <c r="C9412" s="16" t="str">
        <f>IF('6.標準時間'!$C9412="","",'6.標準時間'!C9412)</f>
        <v/>
      </c>
      <c r="D9412" s="16" t="str">
        <f>IF('6.標準時間'!$C9412="","",'6.標準時間'!E9412)</f>
        <v/>
      </c>
      <c r="E9412" s="171" t="str">
        <f>IF('6.標準時間'!$C9412="","",'6.標準時間'!F9412)</f>
        <v/>
      </c>
      <c r="F9412" s="15" t="str">
        <f t="shared" si="292"/>
        <v/>
      </c>
      <c r="G9412" s="142" t="str">
        <f>IF('6.標準時間'!$C9412="","",'6.標準時間'!H9412)</f>
        <v/>
      </c>
      <c r="H9412" s="142" t="str">
        <f>IF('6.標準時間'!$C9412="","",'6.標準時間'!I9412)</f>
        <v/>
      </c>
      <c r="I9412" s="107" t="str">
        <f>IF(C9412="","",VLOOKUP($C9412,'7.工程別レート'!$C$6:$E$501,3,FALSE))</f>
        <v/>
      </c>
      <c r="J9412" s="108" t="str">
        <f>IF(C9412="","",VLOOKUP($C9412,'7.工程別レート'!$C$6:$E$501,2,FALSE))</f>
        <v/>
      </c>
      <c r="K9412" s="195" t="str">
        <f t="shared" si="293"/>
        <v/>
      </c>
    </row>
    <row r="9413" spans="2:11" ht="18" customHeight="1">
      <c r="B9413" s="16" t="str">
        <f>IF('6.標準時間'!$B9413="","",'6.標準時間'!B9413)</f>
        <v/>
      </c>
      <c r="C9413" s="16" t="str">
        <f>IF('6.標準時間'!$C9413="","",'6.標準時間'!C9413)</f>
        <v/>
      </c>
      <c r="D9413" s="16" t="str">
        <f>IF('6.標準時間'!$C9413="","",'6.標準時間'!E9413)</f>
        <v/>
      </c>
      <c r="E9413" s="171" t="str">
        <f>IF('6.標準時間'!$C9413="","",'6.標準時間'!F9413)</f>
        <v/>
      </c>
      <c r="F9413" s="15" t="str">
        <f t="shared" si="292"/>
        <v/>
      </c>
      <c r="G9413" s="142" t="str">
        <f>IF('6.標準時間'!$C9413="","",'6.標準時間'!H9413)</f>
        <v/>
      </c>
      <c r="H9413" s="142" t="str">
        <f>IF('6.標準時間'!$C9413="","",'6.標準時間'!I9413)</f>
        <v/>
      </c>
      <c r="I9413" s="107" t="str">
        <f>IF(C9413="","",VLOOKUP($C9413,'7.工程別レート'!$C$6:$E$501,3,FALSE))</f>
        <v/>
      </c>
      <c r="J9413" s="108" t="str">
        <f>IF(C9413="","",VLOOKUP($C9413,'7.工程別レート'!$C$6:$E$501,2,FALSE))</f>
        <v/>
      </c>
      <c r="K9413" s="195" t="str">
        <f t="shared" si="293"/>
        <v/>
      </c>
    </row>
    <row r="9414" spans="2:11" ht="18" customHeight="1">
      <c r="B9414" s="16" t="str">
        <f>IF('6.標準時間'!$B9414="","",'6.標準時間'!B9414)</f>
        <v/>
      </c>
      <c r="C9414" s="16" t="str">
        <f>IF('6.標準時間'!$C9414="","",'6.標準時間'!C9414)</f>
        <v/>
      </c>
      <c r="D9414" s="16" t="str">
        <f>IF('6.標準時間'!$C9414="","",'6.標準時間'!E9414)</f>
        <v/>
      </c>
      <c r="E9414" s="171" t="str">
        <f>IF('6.標準時間'!$C9414="","",'6.標準時間'!F9414)</f>
        <v/>
      </c>
      <c r="F9414" s="15" t="str">
        <f t="shared" ref="F9414:F9477" si="294">C9414&amp;D9414</f>
        <v/>
      </c>
      <c r="G9414" s="142" t="str">
        <f>IF('6.標準時間'!$C9414="","",'6.標準時間'!H9414)</f>
        <v/>
      </c>
      <c r="H9414" s="142" t="str">
        <f>IF('6.標準時間'!$C9414="","",'6.標準時間'!I9414)</f>
        <v/>
      </c>
      <c r="I9414" s="107" t="str">
        <f>IF(C9414="","",VLOOKUP($C9414,'7.工程別レート'!$C$6:$E$501,3,FALSE))</f>
        <v/>
      </c>
      <c r="J9414" s="108" t="str">
        <f>IF(C9414="","",VLOOKUP($C9414,'7.工程別レート'!$C$6:$E$501,2,FALSE))</f>
        <v/>
      </c>
      <c r="K9414" s="195" t="str">
        <f t="shared" si="293"/>
        <v/>
      </c>
    </row>
    <row r="9415" spans="2:11" ht="18" customHeight="1">
      <c r="B9415" s="16" t="str">
        <f>IF('6.標準時間'!$B9415="","",'6.標準時間'!B9415)</f>
        <v/>
      </c>
      <c r="C9415" s="16" t="str">
        <f>IF('6.標準時間'!$C9415="","",'6.標準時間'!C9415)</f>
        <v/>
      </c>
      <c r="D9415" s="16" t="str">
        <f>IF('6.標準時間'!$C9415="","",'6.標準時間'!E9415)</f>
        <v/>
      </c>
      <c r="E9415" s="171" t="str">
        <f>IF('6.標準時間'!$C9415="","",'6.標準時間'!F9415)</f>
        <v/>
      </c>
      <c r="F9415" s="15" t="str">
        <f t="shared" si="294"/>
        <v/>
      </c>
      <c r="G9415" s="142" t="str">
        <f>IF('6.標準時間'!$C9415="","",'6.標準時間'!H9415)</f>
        <v/>
      </c>
      <c r="H9415" s="142" t="str">
        <f>IF('6.標準時間'!$C9415="","",'6.標準時間'!I9415)</f>
        <v/>
      </c>
      <c r="I9415" s="107" t="str">
        <f>IF(C9415="","",VLOOKUP($C9415,'7.工程別レート'!$C$6:$E$501,3,FALSE))</f>
        <v/>
      </c>
      <c r="J9415" s="108" t="str">
        <f>IF(C9415="","",VLOOKUP($C9415,'7.工程別レート'!$C$6:$E$501,2,FALSE))</f>
        <v/>
      </c>
      <c r="K9415" s="195" t="str">
        <f t="shared" ref="K9415:K9478" si="295">IF(ISERROR((G9415*I9415)+(H9415*J9415)),"",(G9415*I9415)+(H9415*J9415))</f>
        <v/>
      </c>
    </row>
    <row r="9416" spans="2:11" ht="18" customHeight="1">
      <c r="B9416" s="16" t="str">
        <f>IF('6.標準時間'!$B9416="","",'6.標準時間'!B9416)</f>
        <v/>
      </c>
      <c r="C9416" s="16" t="str">
        <f>IF('6.標準時間'!$C9416="","",'6.標準時間'!C9416)</f>
        <v/>
      </c>
      <c r="D9416" s="16" t="str">
        <f>IF('6.標準時間'!$C9416="","",'6.標準時間'!E9416)</f>
        <v/>
      </c>
      <c r="E9416" s="171" t="str">
        <f>IF('6.標準時間'!$C9416="","",'6.標準時間'!F9416)</f>
        <v/>
      </c>
      <c r="F9416" s="15" t="str">
        <f t="shared" si="294"/>
        <v/>
      </c>
      <c r="G9416" s="142" t="str">
        <f>IF('6.標準時間'!$C9416="","",'6.標準時間'!H9416)</f>
        <v/>
      </c>
      <c r="H9416" s="142" t="str">
        <f>IF('6.標準時間'!$C9416="","",'6.標準時間'!I9416)</f>
        <v/>
      </c>
      <c r="I9416" s="107" t="str">
        <f>IF(C9416="","",VLOOKUP($C9416,'7.工程別レート'!$C$6:$E$501,3,FALSE))</f>
        <v/>
      </c>
      <c r="J9416" s="108" t="str">
        <f>IF(C9416="","",VLOOKUP($C9416,'7.工程別レート'!$C$6:$E$501,2,FALSE))</f>
        <v/>
      </c>
      <c r="K9416" s="195" t="str">
        <f t="shared" si="295"/>
        <v/>
      </c>
    </row>
    <row r="9417" spans="2:11" ht="18" customHeight="1">
      <c r="B9417" s="16" t="str">
        <f>IF('6.標準時間'!$B9417="","",'6.標準時間'!B9417)</f>
        <v/>
      </c>
      <c r="C9417" s="16" t="str">
        <f>IF('6.標準時間'!$C9417="","",'6.標準時間'!C9417)</f>
        <v/>
      </c>
      <c r="D9417" s="16" t="str">
        <f>IF('6.標準時間'!$C9417="","",'6.標準時間'!E9417)</f>
        <v/>
      </c>
      <c r="E9417" s="171" t="str">
        <f>IF('6.標準時間'!$C9417="","",'6.標準時間'!F9417)</f>
        <v/>
      </c>
      <c r="F9417" s="15" t="str">
        <f t="shared" si="294"/>
        <v/>
      </c>
      <c r="G9417" s="142" t="str">
        <f>IF('6.標準時間'!$C9417="","",'6.標準時間'!H9417)</f>
        <v/>
      </c>
      <c r="H9417" s="142" t="str">
        <f>IF('6.標準時間'!$C9417="","",'6.標準時間'!I9417)</f>
        <v/>
      </c>
      <c r="I9417" s="107" t="str">
        <f>IF(C9417="","",VLOOKUP($C9417,'7.工程別レート'!$C$6:$E$501,3,FALSE))</f>
        <v/>
      </c>
      <c r="J9417" s="108" t="str">
        <f>IF(C9417="","",VLOOKUP($C9417,'7.工程別レート'!$C$6:$E$501,2,FALSE))</f>
        <v/>
      </c>
      <c r="K9417" s="195" t="str">
        <f t="shared" si="295"/>
        <v/>
      </c>
    </row>
    <row r="9418" spans="2:11" ht="18" customHeight="1">
      <c r="B9418" s="16" t="str">
        <f>IF('6.標準時間'!$B9418="","",'6.標準時間'!B9418)</f>
        <v/>
      </c>
      <c r="C9418" s="16" t="str">
        <f>IF('6.標準時間'!$C9418="","",'6.標準時間'!C9418)</f>
        <v/>
      </c>
      <c r="D9418" s="16" t="str">
        <f>IF('6.標準時間'!$C9418="","",'6.標準時間'!E9418)</f>
        <v/>
      </c>
      <c r="E9418" s="171" t="str">
        <f>IF('6.標準時間'!$C9418="","",'6.標準時間'!F9418)</f>
        <v/>
      </c>
      <c r="F9418" s="15" t="str">
        <f t="shared" si="294"/>
        <v/>
      </c>
      <c r="G9418" s="142" t="str">
        <f>IF('6.標準時間'!$C9418="","",'6.標準時間'!H9418)</f>
        <v/>
      </c>
      <c r="H9418" s="142" t="str">
        <f>IF('6.標準時間'!$C9418="","",'6.標準時間'!I9418)</f>
        <v/>
      </c>
      <c r="I9418" s="107" t="str">
        <f>IF(C9418="","",VLOOKUP($C9418,'7.工程別レート'!$C$6:$E$501,3,FALSE))</f>
        <v/>
      </c>
      <c r="J9418" s="108" t="str">
        <f>IF(C9418="","",VLOOKUP($C9418,'7.工程別レート'!$C$6:$E$501,2,FALSE))</f>
        <v/>
      </c>
      <c r="K9418" s="195" t="str">
        <f t="shared" si="295"/>
        <v/>
      </c>
    </row>
    <row r="9419" spans="2:11" ht="18" customHeight="1">
      <c r="B9419" s="16" t="str">
        <f>IF('6.標準時間'!$B9419="","",'6.標準時間'!B9419)</f>
        <v/>
      </c>
      <c r="C9419" s="16" t="str">
        <f>IF('6.標準時間'!$C9419="","",'6.標準時間'!C9419)</f>
        <v/>
      </c>
      <c r="D9419" s="16" t="str">
        <f>IF('6.標準時間'!$C9419="","",'6.標準時間'!E9419)</f>
        <v/>
      </c>
      <c r="E9419" s="171" t="str">
        <f>IF('6.標準時間'!$C9419="","",'6.標準時間'!F9419)</f>
        <v/>
      </c>
      <c r="F9419" s="15" t="str">
        <f t="shared" si="294"/>
        <v/>
      </c>
      <c r="G9419" s="142" t="str">
        <f>IF('6.標準時間'!$C9419="","",'6.標準時間'!H9419)</f>
        <v/>
      </c>
      <c r="H9419" s="142" t="str">
        <f>IF('6.標準時間'!$C9419="","",'6.標準時間'!I9419)</f>
        <v/>
      </c>
      <c r="I9419" s="107" t="str">
        <f>IF(C9419="","",VLOOKUP($C9419,'7.工程別レート'!$C$6:$E$501,3,FALSE))</f>
        <v/>
      </c>
      <c r="J9419" s="108" t="str">
        <f>IF(C9419="","",VLOOKUP($C9419,'7.工程別レート'!$C$6:$E$501,2,FALSE))</f>
        <v/>
      </c>
      <c r="K9419" s="195" t="str">
        <f t="shared" si="295"/>
        <v/>
      </c>
    </row>
    <row r="9420" spans="2:11" ht="18" customHeight="1">
      <c r="B9420" s="16" t="str">
        <f>IF('6.標準時間'!$B9420="","",'6.標準時間'!B9420)</f>
        <v/>
      </c>
      <c r="C9420" s="16" t="str">
        <f>IF('6.標準時間'!$C9420="","",'6.標準時間'!C9420)</f>
        <v/>
      </c>
      <c r="D9420" s="16" t="str">
        <f>IF('6.標準時間'!$C9420="","",'6.標準時間'!E9420)</f>
        <v/>
      </c>
      <c r="E9420" s="171" t="str">
        <f>IF('6.標準時間'!$C9420="","",'6.標準時間'!F9420)</f>
        <v/>
      </c>
      <c r="F9420" s="15" t="str">
        <f t="shared" si="294"/>
        <v/>
      </c>
      <c r="G9420" s="142" t="str">
        <f>IF('6.標準時間'!$C9420="","",'6.標準時間'!H9420)</f>
        <v/>
      </c>
      <c r="H9420" s="142" t="str">
        <f>IF('6.標準時間'!$C9420="","",'6.標準時間'!I9420)</f>
        <v/>
      </c>
      <c r="I9420" s="107" t="str">
        <f>IF(C9420="","",VLOOKUP($C9420,'7.工程別レート'!$C$6:$E$501,3,FALSE))</f>
        <v/>
      </c>
      <c r="J9420" s="108" t="str">
        <f>IF(C9420="","",VLOOKUP($C9420,'7.工程別レート'!$C$6:$E$501,2,FALSE))</f>
        <v/>
      </c>
      <c r="K9420" s="195" t="str">
        <f t="shared" si="295"/>
        <v/>
      </c>
    </row>
    <row r="9421" spans="2:11" ht="18" customHeight="1">
      <c r="B9421" s="16" t="str">
        <f>IF('6.標準時間'!$B9421="","",'6.標準時間'!B9421)</f>
        <v/>
      </c>
      <c r="C9421" s="16" t="str">
        <f>IF('6.標準時間'!$C9421="","",'6.標準時間'!C9421)</f>
        <v/>
      </c>
      <c r="D9421" s="16" t="str">
        <f>IF('6.標準時間'!$C9421="","",'6.標準時間'!E9421)</f>
        <v/>
      </c>
      <c r="E9421" s="171" t="str">
        <f>IF('6.標準時間'!$C9421="","",'6.標準時間'!F9421)</f>
        <v/>
      </c>
      <c r="F9421" s="15" t="str">
        <f t="shared" si="294"/>
        <v/>
      </c>
      <c r="G9421" s="142" t="str">
        <f>IF('6.標準時間'!$C9421="","",'6.標準時間'!H9421)</f>
        <v/>
      </c>
      <c r="H9421" s="142" t="str">
        <f>IF('6.標準時間'!$C9421="","",'6.標準時間'!I9421)</f>
        <v/>
      </c>
      <c r="I9421" s="107" t="str">
        <f>IF(C9421="","",VLOOKUP($C9421,'7.工程別レート'!$C$6:$E$501,3,FALSE))</f>
        <v/>
      </c>
      <c r="J9421" s="108" t="str">
        <f>IF(C9421="","",VLOOKUP($C9421,'7.工程別レート'!$C$6:$E$501,2,FALSE))</f>
        <v/>
      </c>
      <c r="K9421" s="195" t="str">
        <f t="shared" si="295"/>
        <v/>
      </c>
    </row>
    <row r="9422" spans="2:11" ht="18" customHeight="1">
      <c r="B9422" s="16" t="str">
        <f>IF('6.標準時間'!$B9422="","",'6.標準時間'!B9422)</f>
        <v/>
      </c>
      <c r="C9422" s="16" t="str">
        <f>IF('6.標準時間'!$C9422="","",'6.標準時間'!C9422)</f>
        <v/>
      </c>
      <c r="D9422" s="16" t="str">
        <f>IF('6.標準時間'!$C9422="","",'6.標準時間'!E9422)</f>
        <v/>
      </c>
      <c r="E9422" s="171" t="str">
        <f>IF('6.標準時間'!$C9422="","",'6.標準時間'!F9422)</f>
        <v/>
      </c>
      <c r="F9422" s="15" t="str">
        <f t="shared" si="294"/>
        <v/>
      </c>
      <c r="G9422" s="142" t="str">
        <f>IF('6.標準時間'!$C9422="","",'6.標準時間'!H9422)</f>
        <v/>
      </c>
      <c r="H9422" s="142" t="str">
        <f>IF('6.標準時間'!$C9422="","",'6.標準時間'!I9422)</f>
        <v/>
      </c>
      <c r="I9422" s="107" t="str">
        <f>IF(C9422="","",VLOOKUP($C9422,'7.工程別レート'!$C$6:$E$501,3,FALSE))</f>
        <v/>
      </c>
      <c r="J9422" s="108" t="str">
        <f>IF(C9422="","",VLOOKUP($C9422,'7.工程別レート'!$C$6:$E$501,2,FALSE))</f>
        <v/>
      </c>
      <c r="K9422" s="195" t="str">
        <f t="shared" si="295"/>
        <v/>
      </c>
    </row>
    <row r="9423" spans="2:11" ht="18" customHeight="1">
      <c r="B9423" s="16" t="str">
        <f>IF('6.標準時間'!$B9423="","",'6.標準時間'!B9423)</f>
        <v/>
      </c>
      <c r="C9423" s="16" t="str">
        <f>IF('6.標準時間'!$C9423="","",'6.標準時間'!C9423)</f>
        <v/>
      </c>
      <c r="D9423" s="16" t="str">
        <f>IF('6.標準時間'!$C9423="","",'6.標準時間'!E9423)</f>
        <v/>
      </c>
      <c r="E9423" s="171" t="str">
        <f>IF('6.標準時間'!$C9423="","",'6.標準時間'!F9423)</f>
        <v/>
      </c>
      <c r="F9423" s="15" t="str">
        <f t="shared" si="294"/>
        <v/>
      </c>
      <c r="G9423" s="142" t="str">
        <f>IF('6.標準時間'!$C9423="","",'6.標準時間'!H9423)</f>
        <v/>
      </c>
      <c r="H9423" s="142" t="str">
        <f>IF('6.標準時間'!$C9423="","",'6.標準時間'!I9423)</f>
        <v/>
      </c>
      <c r="I9423" s="107" t="str">
        <f>IF(C9423="","",VLOOKUP($C9423,'7.工程別レート'!$C$6:$E$501,3,FALSE))</f>
        <v/>
      </c>
      <c r="J9423" s="108" t="str">
        <f>IF(C9423="","",VLOOKUP($C9423,'7.工程別レート'!$C$6:$E$501,2,FALSE))</f>
        <v/>
      </c>
      <c r="K9423" s="195" t="str">
        <f t="shared" si="295"/>
        <v/>
      </c>
    </row>
    <row r="9424" spans="2:11" ht="18" customHeight="1">
      <c r="B9424" s="16" t="str">
        <f>IF('6.標準時間'!$B9424="","",'6.標準時間'!B9424)</f>
        <v/>
      </c>
      <c r="C9424" s="16" t="str">
        <f>IF('6.標準時間'!$C9424="","",'6.標準時間'!C9424)</f>
        <v/>
      </c>
      <c r="D9424" s="16" t="str">
        <f>IF('6.標準時間'!$C9424="","",'6.標準時間'!E9424)</f>
        <v/>
      </c>
      <c r="E9424" s="171" t="str">
        <f>IF('6.標準時間'!$C9424="","",'6.標準時間'!F9424)</f>
        <v/>
      </c>
      <c r="F9424" s="15" t="str">
        <f t="shared" si="294"/>
        <v/>
      </c>
      <c r="G9424" s="142" t="str">
        <f>IF('6.標準時間'!$C9424="","",'6.標準時間'!H9424)</f>
        <v/>
      </c>
      <c r="H9424" s="142" t="str">
        <f>IF('6.標準時間'!$C9424="","",'6.標準時間'!I9424)</f>
        <v/>
      </c>
      <c r="I9424" s="107" t="str">
        <f>IF(C9424="","",VLOOKUP($C9424,'7.工程別レート'!$C$6:$E$501,3,FALSE))</f>
        <v/>
      </c>
      <c r="J9424" s="108" t="str">
        <f>IF(C9424="","",VLOOKUP($C9424,'7.工程別レート'!$C$6:$E$501,2,FALSE))</f>
        <v/>
      </c>
      <c r="K9424" s="195" t="str">
        <f t="shared" si="295"/>
        <v/>
      </c>
    </row>
    <row r="9425" spans="2:11" ht="18" customHeight="1">
      <c r="B9425" s="16" t="str">
        <f>IF('6.標準時間'!$B9425="","",'6.標準時間'!B9425)</f>
        <v/>
      </c>
      <c r="C9425" s="16" t="str">
        <f>IF('6.標準時間'!$C9425="","",'6.標準時間'!C9425)</f>
        <v/>
      </c>
      <c r="D9425" s="16" t="str">
        <f>IF('6.標準時間'!$C9425="","",'6.標準時間'!E9425)</f>
        <v/>
      </c>
      <c r="E9425" s="171" t="str">
        <f>IF('6.標準時間'!$C9425="","",'6.標準時間'!F9425)</f>
        <v/>
      </c>
      <c r="F9425" s="15" t="str">
        <f t="shared" si="294"/>
        <v/>
      </c>
      <c r="G9425" s="142" t="str">
        <f>IF('6.標準時間'!$C9425="","",'6.標準時間'!H9425)</f>
        <v/>
      </c>
      <c r="H9425" s="142" t="str">
        <f>IF('6.標準時間'!$C9425="","",'6.標準時間'!I9425)</f>
        <v/>
      </c>
      <c r="I9425" s="107" t="str">
        <f>IF(C9425="","",VLOOKUP($C9425,'7.工程別レート'!$C$6:$E$501,3,FALSE))</f>
        <v/>
      </c>
      <c r="J9425" s="108" t="str">
        <f>IF(C9425="","",VLOOKUP($C9425,'7.工程別レート'!$C$6:$E$501,2,FALSE))</f>
        <v/>
      </c>
      <c r="K9425" s="195" t="str">
        <f t="shared" si="295"/>
        <v/>
      </c>
    </row>
    <row r="9426" spans="2:11" ht="18" customHeight="1">
      <c r="B9426" s="16" t="str">
        <f>IF('6.標準時間'!$B9426="","",'6.標準時間'!B9426)</f>
        <v/>
      </c>
      <c r="C9426" s="16" t="str">
        <f>IF('6.標準時間'!$C9426="","",'6.標準時間'!C9426)</f>
        <v/>
      </c>
      <c r="D9426" s="16" t="str">
        <f>IF('6.標準時間'!$C9426="","",'6.標準時間'!E9426)</f>
        <v/>
      </c>
      <c r="E9426" s="171" t="str">
        <f>IF('6.標準時間'!$C9426="","",'6.標準時間'!F9426)</f>
        <v/>
      </c>
      <c r="F9426" s="15" t="str">
        <f t="shared" si="294"/>
        <v/>
      </c>
      <c r="G9426" s="142" t="str">
        <f>IF('6.標準時間'!$C9426="","",'6.標準時間'!H9426)</f>
        <v/>
      </c>
      <c r="H9426" s="142" t="str">
        <f>IF('6.標準時間'!$C9426="","",'6.標準時間'!I9426)</f>
        <v/>
      </c>
      <c r="I9426" s="107" t="str">
        <f>IF(C9426="","",VLOOKUP($C9426,'7.工程別レート'!$C$6:$E$501,3,FALSE))</f>
        <v/>
      </c>
      <c r="J9426" s="108" t="str">
        <f>IF(C9426="","",VLOOKUP($C9426,'7.工程別レート'!$C$6:$E$501,2,FALSE))</f>
        <v/>
      </c>
      <c r="K9426" s="195" t="str">
        <f t="shared" si="295"/>
        <v/>
      </c>
    </row>
    <row r="9427" spans="2:11" ht="18" customHeight="1">
      <c r="B9427" s="16" t="str">
        <f>IF('6.標準時間'!$B9427="","",'6.標準時間'!B9427)</f>
        <v/>
      </c>
      <c r="C9427" s="16" t="str">
        <f>IF('6.標準時間'!$C9427="","",'6.標準時間'!C9427)</f>
        <v/>
      </c>
      <c r="D9427" s="16" t="str">
        <f>IF('6.標準時間'!$C9427="","",'6.標準時間'!E9427)</f>
        <v/>
      </c>
      <c r="E9427" s="171" t="str">
        <f>IF('6.標準時間'!$C9427="","",'6.標準時間'!F9427)</f>
        <v/>
      </c>
      <c r="F9427" s="15" t="str">
        <f t="shared" si="294"/>
        <v/>
      </c>
      <c r="G9427" s="142" t="str">
        <f>IF('6.標準時間'!$C9427="","",'6.標準時間'!H9427)</f>
        <v/>
      </c>
      <c r="H9427" s="142" t="str">
        <f>IF('6.標準時間'!$C9427="","",'6.標準時間'!I9427)</f>
        <v/>
      </c>
      <c r="I9427" s="107" t="str">
        <f>IF(C9427="","",VLOOKUP($C9427,'7.工程別レート'!$C$6:$E$501,3,FALSE))</f>
        <v/>
      </c>
      <c r="J9427" s="108" t="str">
        <f>IF(C9427="","",VLOOKUP($C9427,'7.工程別レート'!$C$6:$E$501,2,FALSE))</f>
        <v/>
      </c>
      <c r="K9427" s="195" t="str">
        <f t="shared" si="295"/>
        <v/>
      </c>
    </row>
    <row r="9428" spans="2:11" ht="18" customHeight="1">
      <c r="B9428" s="16" t="str">
        <f>IF('6.標準時間'!$B9428="","",'6.標準時間'!B9428)</f>
        <v/>
      </c>
      <c r="C9428" s="16" t="str">
        <f>IF('6.標準時間'!$C9428="","",'6.標準時間'!C9428)</f>
        <v/>
      </c>
      <c r="D9428" s="16" t="str">
        <f>IF('6.標準時間'!$C9428="","",'6.標準時間'!E9428)</f>
        <v/>
      </c>
      <c r="E9428" s="171" t="str">
        <f>IF('6.標準時間'!$C9428="","",'6.標準時間'!F9428)</f>
        <v/>
      </c>
      <c r="F9428" s="15" t="str">
        <f t="shared" si="294"/>
        <v/>
      </c>
      <c r="G9428" s="142" t="str">
        <f>IF('6.標準時間'!$C9428="","",'6.標準時間'!H9428)</f>
        <v/>
      </c>
      <c r="H9428" s="142" t="str">
        <f>IF('6.標準時間'!$C9428="","",'6.標準時間'!I9428)</f>
        <v/>
      </c>
      <c r="I9428" s="107" t="str">
        <f>IF(C9428="","",VLOOKUP($C9428,'7.工程別レート'!$C$6:$E$501,3,FALSE))</f>
        <v/>
      </c>
      <c r="J9428" s="108" t="str">
        <f>IF(C9428="","",VLOOKUP($C9428,'7.工程別レート'!$C$6:$E$501,2,FALSE))</f>
        <v/>
      </c>
      <c r="K9428" s="195" t="str">
        <f t="shared" si="295"/>
        <v/>
      </c>
    </row>
    <row r="9429" spans="2:11" ht="18" customHeight="1">
      <c r="B9429" s="16" t="str">
        <f>IF('6.標準時間'!$B9429="","",'6.標準時間'!B9429)</f>
        <v/>
      </c>
      <c r="C9429" s="16" t="str">
        <f>IF('6.標準時間'!$C9429="","",'6.標準時間'!C9429)</f>
        <v/>
      </c>
      <c r="D9429" s="16" t="str">
        <f>IF('6.標準時間'!$C9429="","",'6.標準時間'!E9429)</f>
        <v/>
      </c>
      <c r="E9429" s="171" t="str">
        <f>IF('6.標準時間'!$C9429="","",'6.標準時間'!F9429)</f>
        <v/>
      </c>
      <c r="F9429" s="15" t="str">
        <f t="shared" si="294"/>
        <v/>
      </c>
      <c r="G9429" s="142" t="str">
        <f>IF('6.標準時間'!$C9429="","",'6.標準時間'!H9429)</f>
        <v/>
      </c>
      <c r="H9429" s="142" t="str">
        <f>IF('6.標準時間'!$C9429="","",'6.標準時間'!I9429)</f>
        <v/>
      </c>
      <c r="I9429" s="107" t="str">
        <f>IF(C9429="","",VLOOKUP($C9429,'7.工程別レート'!$C$6:$E$501,3,FALSE))</f>
        <v/>
      </c>
      <c r="J9429" s="108" t="str">
        <f>IF(C9429="","",VLOOKUP($C9429,'7.工程別レート'!$C$6:$E$501,2,FALSE))</f>
        <v/>
      </c>
      <c r="K9429" s="195" t="str">
        <f t="shared" si="295"/>
        <v/>
      </c>
    </row>
    <row r="9430" spans="2:11" ht="18" customHeight="1">
      <c r="B9430" s="16" t="str">
        <f>IF('6.標準時間'!$B9430="","",'6.標準時間'!B9430)</f>
        <v/>
      </c>
      <c r="C9430" s="16" t="str">
        <f>IF('6.標準時間'!$C9430="","",'6.標準時間'!C9430)</f>
        <v/>
      </c>
      <c r="D9430" s="16" t="str">
        <f>IF('6.標準時間'!$C9430="","",'6.標準時間'!E9430)</f>
        <v/>
      </c>
      <c r="E9430" s="171" t="str">
        <f>IF('6.標準時間'!$C9430="","",'6.標準時間'!F9430)</f>
        <v/>
      </c>
      <c r="F9430" s="15" t="str">
        <f t="shared" si="294"/>
        <v/>
      </c>
      <c r="G9430" s="142" t="str">
        <f>IF('6.標準時間'!$C9430="","",'6.標準時間'!H9430)</f>
        <v/>
      </c>
      <c r="H9430" s="142" t="str">
        <f>IF('6.標準時間'!$C9430="","",'6.標準時間'!I9430)</f>
        <v/>
      </c>
      <c r="I9430" s="107" t="str">
        <f>IF(C9430="","",VLOOKUP($C9430,'7.工程別レート'!$C$6:$E$501,3,FALSE))</f>
        <v/>
      </c>
      <c r="J9430" s="108" t="str">
        <f>IF(C9430="","",VLOOKUP($C9430,'7.工程別レート'!$C$6:$E$501,2,FALSE))</f>
        <v/>
      </c>
      <c r="K9430" s="195" t="str">
        <f t="shared" si="295"/>
        <v/>
      </c>
    </row>
    <row r="9431" spans="2:11" ht="18" customHeight="1">
      <c r="B9431" s="16" t="str">
        <f>IF('6.標準時間'!$B9431="","",'6.標準時間'!B9431)</f>
        <v/>
      </c>
      <c r="C9431" s="16" t="str">
        <f>IF('6.標準時間'!$C9431="","",'6.標準時間'!C9431)</f>
        <v/>
      </c>
      <c r="D9431" s="16" t="str">
        <f>IF('6.標準時間'!$C9431="","",'6.標準時間'!E9431)</f>
        <v/>
      </c>
      <c r="E9431" s="171" t="str">
        <f>IF('6.標準時間'!$C9431="","",'6.標準時間'!F9431)</f>
        <v/>
      </c>
      <c r="F9431" s="15" t="str">
        <f t="shared" si="294"/>
        <v/>
      </c>
      <c r="G9431" s="142" t="str">
        <f>IF('6.標準時間'!$C9431="","",'6.標準時間'!H9431)</f>
        <v/>
      </c>
      <c r="H9431" s="142" t="str">
        <f>IF('6.標準時間'!$C9431="","",'6.標準時間'!I9431)</f>
        <v/>
      </c>
      <c r="I9431" s="107" t="str">
        <f>IF(C9431="","",VLOOKUP($C9431,'7.工程別レート'!$C$6:$E$501,3,FALSE))</f>
        <v/>
      </c>
      <c r="J9431" s="108" t="str">
        <f>IF(C9431="","",VLOOKUP($C9431,'7.工程別レート'!$C$6:$E$501,2,FALSE))</f>
        <v/>
      </c>
      <c r="K9431" s="195" t="str">
        <f t="shared" si="295"/>
        <v/>
      </c>
    </row>
    <row r="9432" spans="2:11" ht="18" customHeight="1">
      <c r="B9432" s="16" t="str">
        <f>IF('6.標準時間'!$B9432="","",'6.標準時間'!B9432)</f>
        <v/>
      </c>
      <c r="C9432" s="16" t="str">
        <f>IF('6.標準時間'!$C9432="","",'6.標準時間'!C9432)</f>
        <v/>
      </c>
      <c r="D9432" s="16" t="str">
        <f>IF('6.標準時間'!$C9432="","",'6.標準時間'!E9432)</f>
        <v/>
      </c>
      <c r="E9432" s="171" t="str">
        <f>IF('6.標準時間'!$C9432="","",'6.標準時間'!F9432)</f>
        <v/>
      </c>
      <c r="F9432" s="15" t="str">
        <f t="shared" si="294"/>
        <v/>
      </c>
      <c r="G9432" s="142" t="str">
        <f>IF('6.標準時間'!$C9432="","",'6.標準時間'!H9432)</f>
        <v/>
      </c>
      <c r="H9432" s="142" t="str">
        <f>IF('6.標準時間'!$C9432="","",'6.標準時間'!I9432)</f>
        <v/>
      </c>
      <c r="I9432" s="107" t="str">
        <f>IF(C9432="","",VLOOKUP($C9432,'7.工程別レート'!$C$6:$E$501,3,FALSE))</f>
        <v/>
      </c>
      <c r="J9432" s="108" t="str">
        <f>IF(C9432="","",VLOOKUP($C9432,'7.工程別レート'!$C$6:$E$501,2,FALSE))</f>
        <v/>
      </c>
      <c r="K9432" s="195" t="str">
        <f t="shared" si="295"/>
        <v/>
      </c>
    </row>
    <row r="9433" spans="2:11" ht="18" customHeight="1">
      <c r="B9433" s="16" t="str">
        <f>IF('6.標準時間'!$B9433="","",'6.標準時間'!B9433)</f>
        <v/>
      </c>
      <c r="C9433" s="16" t="str">
        <f>IF('6.標準時間'!$C9433="","",'6.標準時間'!C9433)</f>
        <v/>
      </c>
      <c r="D9433" s="16" t="str">
        <f>IF('6.標準時間'!$C9433="","",'6.標準時間'!E9433)</f>
        <v/>
      </c>
      <c r="E9433" s="171" t="str">
        <f>IF('6.標準時間'!$C9433="","",'6.標準時間'!F9433)</f>
        <v/>
      </c>
      <c r="F9433" s="15" t="str">
        <f t="shared" si="294"/>
        <v/>
      </c>
      <c r="G9433" s="142" t="str">
        <f>IF('6.標準時間'!$C9433="","",'6.標準時間'!H9433)</f>
        <v/>
      </c>
      <c r="H9433" s="142" t="str">
        <f>IF('6.標準時間'!$C9433="","",'6.標準時間'!I9433)</f>
        <v/>
      </c>
      <c r="I9433" s="107" t="str">
        <f>IF(C9433="","",VLOOKUP($C9433,'7.工程別レート'!$C$6:$E$501,3,FALSE))</f>
        <v/>
      </c>
      <c r="J9433" s="108" t="str">
        <f>IF(C9433="","",VLOOKUP($C9433,'7.工程別レート'!$C$6:$E$501,2,FALSE))</f>
        <v/>
      </c>
      <c r="K9433" s="195" t="str">
        <f t="shared" si="295"/>
        <v/>
      </c>
    </row>
    <row r="9434" spans="2:11" ht="18" customHeight="1">
      <c r="B9434" s="16" t="str">
        <f>IF('6.標準時間'!$B9434="","",'6.標準時間'!B9434)</f>
        <v/>
      </c>
      <c r="C9434" s="16" t="str">
        <f>IF('6.標準時間'!$C9434="","",'6.標準時間'!C9434)</f>
        <v/>
      </c>
      <c r="D9434" s="16" t="str">
        <f>IF('6.標準時間'!$C9434="","",'6.標準時間'!E9434)</f>
        <v/>
      </c>
      <c r="E9434" s="171" t="str">
        <f>IF('6.標準時間'!$C9434="","",'6.標準時間'!F9434)</f>
        <v/>
      </c>
      <c r="F9434" s="15" t="str">
        <f t="shared" si="294"/>
        <v/>
      </c>
      <c r="G9434" s="142" t="str">
        <f>IF('6.標準時間'!$C9434="","",'6.標準時間'!H9434)</f>
        <v/>
      </c>
      <c r="H9434" s="142" t="str">
        <f>IF('6.標準時間'!$C9434="","",'6.標準時間'!I9434)</f>
        <v/>
      </c>
      <c r="I9434" s="107" t="str">
        <f>IF(C9434="","",VLOOKUP($C9434,'7.工程別レート'!$C$6:$E$501,3,FALSE))</f>
        <v/>
      </c>
      <c r="J9434" s="108" t="str">
        <f>IF(C9434="","",VLOOKUP($C9434,'7.工程別レート'!$C$6:$E$501,2,FALSE))</f>
        <v/>
      </c>
      <c r="K9434" s="195" t="str">
        <f t="shared" si="295"/>
        <v/>
      </c>
    </row>
    <row r="9435" spans="2:11" ht="18" customHeight="1">
      <c r="B9435" s="16" t="str">
        <f>IF('6.標準時間'!$B9435="","",'6.標準時間'!B9435)</f>
        <v/>
      </c>
      <c r="C9435" s="16" t="str">
        <f>IF('6.標準時間'!$C9435="","",'6.標準時間'!C9435)</f>
        <v/>
      </c>
      <c r="D9435" s="16" t="str">
        <f>IF('6.標準時間'!$C9435="","",'6.標準時間'!E9435)</f>
        <v/>
      </c>
      <c r="E9435" s="171" t="str">
        <f>IF('6.標準時間'!$C9435="","",'6.標準時間'!F9435)</f>
        <v/>
      </c>
      <c r="F9435" s="15" t="str">
        <f t="shared" si="294"/>
        <v/>
      </c>
      <c r="G9435" s="142" t="str">
        <f>IF('6.標準時間'!$C9435="","",'6.標準時間'!H9435)</f>
        <v/>
      </c>
      <c r="H9435" s="142" t="str">
        <f>IF('6.標準時間'!$C9435="","",'6.標準時間'!I9435)</f>
        <v/>
      </c>
      <c r="I9435" s="107" t="str">
        <f>IF(C9435="","",VLOOKUP($C9435,'7.工程別レート'!$C$6:$E$501,3,FALSE))</f>
        <v/>
      </c>
      <c r="J9435" s="108" t="str">
        <f>IF(C9435="","",VLOOKUP($C9435,'7.工程別レート'!$C$6:$E$501,2,FALSE))</f>
        <v/>
      </c>
      <c r="K9435" s="195" t="str">
        <f t="shared" si="295"/>
        <v/>
      </c>
    </row>
    <row r="9436" spans="2:11" ht="18" customHeight="1">
      <c r="B9436" s="16" t="str">
        <f>IF('6.標準時間'!$B9436="","",'6.標準時間'!B9436)</f>
        <v/>
      </c>
      <c r="C9436" s="16" t="str">
        <f>IF('6.標準時間'!$C9436="","",'6.標準時間'!C9436)</f>
        <v/>
      </c>
      <c r="D9436" s="16" t="str">
        <f>IF('6.標準時間'!$C9436="","",'6.標準時間'!E9436)</f>
        <v/>
      </c>
      <c r="E9436" s="171" t="str">
        <f>IF('6.標準時間'!$C9436="","",'6.標準時間'!F9436)</f>
        <v/>
      </c>
      <c r="F9436" s="15" t="str">
        <f t="shared" si="294"/>
        <v/>
      </c>
      <c r="G9436" s="142" t="str">
        <f>IF('6.標準時間'!$C9436="","",'6.標準時間'!H9436)</f>
        <v/>
      </c>
      <c r="H9436" s="142" t="str">
        <f>IF('6.標準時間'!$C9436="","",'6.標準時間'!I9436)</f>
        <v/>
      </c>
      <c r="I9436" s="107" t="str">
        <f>IF(C9436="","",VLOOKUP($C9436,'7.工程別レート'!$C$6:$E$501,3,FALSE))</f>
        <v/>
      </c>
      <c r="J9436" s="108" t="str">
        <f>IF(C9436="","",VLOOKUP($C9436,'7.工程別レート'!$C$6:$E$501,2,FALSE))</f>
        <v/>
      </c>
      <c r="K9436" s="195" t="str">
        <f t="shared" si="295"/>
        <v/>
      </c>
    </row>
    <row r="9437" spans="2:11" ht="18" customHeight="1">
      <c r="B9437" s="16" t="str">
        <f>IF('6.標準時間'!$B9437="","",'6.標準時間'!B9437)</f>
        <v/>
      </c>
      <c r="C9437" s="16" t="str">
        <f>IF('6.標準時間'!$C9437="","",'6.標準時間'!C9437)</f>
        <v/>
      </c>
      <c r="D9437" s="16" t="str">
        <f>IF('6.標準時間'!$C9437="","",'6.標準時間'!E9437)</f>
        <v/>
      </c>
      <c r="E9437" s="171" t="str">
        <f>IF('6.標準時間'!$C9437="","",'6.標準時間'!F9437)</f>
        <v/>
      </c>
      <c r="F9437" s="15" t="str">
        <f t="shared" si="294"/>
        <v/>
      </c>
      <c r="G9437" s="142" t="str">
        <f>IF('6.標準時間'!$C9437="","",'6.標準時間'!H9437)</f>
        <v/>
      </c>
      <c r="H9437" s="142" t="str">
        <f>IF('6.標準時間'!$C9437="","",'6.標準時間'!I9437)</f>
        <v/>
      </c>
      <c r="I9437" s="107" t="str">
        <f>IF(C9437="","",VLOOKUP($C9437,'7.工程別レート'!$C$6:$E$501,3,FALSE))</f>
        <v/>
      </c>
      <c r="J9437" s="108" t="str">
        <f>IF(C9437="","",VLOOKUP($C9437,'7.工程別レート'!$C$6:$E$501,2,FALSE))</f>
        <v/>
      </c>
      <c r="K9437" s="195" t="str">
        <f t="shared" si="295"/>
        <v/>
      </c>
    </row>
    <row r="9438" spans="2:11" ht="18" customHeight="1">
      <c r="B9438" s="16" t="str">
        <f>IF('6.標準時間'!$B9438="","",'6.標準時間'!B9438)</f>
        <v/>
      </c>
      <c r="C9438" s="16" t="str">
        <f>IF('6.標準時間'!$C9438="","",'6.標準時間'!C9438)</f>
        <v/>
      </c>
      <c r="D9438" s="16" t="str">
        <f>IF('6.標準時間'!$C9438="","",'6.標準時間'!E9438)</f>
        <v/>
      </c>
      <c r="E9438" s="171" t="str">
        <f>IF('6.標準時間'!$C9438="","",'6.標準時間'!F9438)</f>
        <v/>
      </c>
      <c r="F9438" s="15" t="str">
        <f t="shared" si="294"/>
        <v/>
      </c>
      <c r="G9438" s="142" t="str">
        <f>IF('6.標準時間'!$C9438="","",'6.標準時間'!H9438)</f>
        <v/>
      </c>
      <c r="H9438" s="142" t="str">
        <f>IF('6.標準時間'!$C9438="","",'6.標準時間'!I9438)</f>
        <v/>
      </c>
      <c r="I9438" s="107" t="str">
        <f>IF(C9438="","",VLOOKUP($C9438,'7.工程別レート'!$C$6:$E$501,3,FALSE))</f>
        <v/>
      </c>
      <c r="J9438" s="108" t="str">
        <f>IF(C9438="","",VLOOKUP($C9438,'7.工程別レート'!$C$6:$E$501,2,FALSE))</f>
        <v/>
      </c>
      <c r="K9438" s="195" t="str">
        <f t="shared" si="295"/>
        <v/>
      </c>
    </row>
    <row r="9439" spans="2:11" ht="18" customHeight="1">
      <c r="B9439" s="16" t="str">
        <f>IF('6.標準時間'!$B9439="","",'6.標準時間'!B9439)</f>
        <v/>
      </c>
      <c r="C9439" s="16" t="str">
        <f>IF('6.標準時間'!$C9439="","",'6.標準時間'!C9439)</f>
        <v/>
      </c>
      <c r="D9439" s="16" t="str">
        <f>IF('6.標準時間'!$C9439="","",'6.標準時間'!E9439)</f>
        <v/>
      </c>
      <c r="E9439" s="171" t="str">
        <f>IF('6.標準時間'!$C9439="","",'6.標準時間'!F9439)</f>
        <v/>
      </c>
      <c r="F9439" s="15" t="str">
        <f t="shared" si="294"/>
        <v/>
      </c>
      <c r="G9439" s="142" t="str">
        <f>IF('6.標準時間'!$C9439="","",'6.標準時間'!H9439)</f>
        <v/>
      </c>
      <c r="H9439" s="142" t="str">
        <f>IF('6.標準時間'!$C9439="","",'6.標準時間'!I9439)</f>
        <v/>
      </c>
      <c r="I9439" s="107" t="str">
        <f>IF(C9439="","",VLOOKUP($C9439,'7.工程別レート'!$C$6:$E$501,3,FALSE))</f>
        <v/>
      </c>
      <c r="J9439" s="108" t="str">
        <f>IF(C9439="","",VLOOKUP($C9439,'7.工程別レート'!$C$6:$E$501,2,FALSE))</f>
        <v/>
      </c>
      <c r="K9439" s="195" t="str">
        <f t="shared" si="295"/>
        <v/>
      </c>
    </row>
    <row r="9440" spans="2:11" ht="18" customHeight="1">
      <c r="B9440" s="16" t="str">
        <f>IF('6.標準時間'!$B9440="","",'6.標準時間'!B9440)</f>
        <v/>
      </c>
      <c r="C9440" s="16" t="str">
        <f>IF('6.標準時間'!$C9440="","",'6.標準時間'!C9440)</f>
        <v/>
      </c>
      <c r="D9440" s="16" t="str">
        <f>IF('6.標準時間'!$C9440="","",'6.標準時間'!E9440)</f>
        <v/>
      </c>
      <c r="E9440" s="171" t="str">
        <f>IF('6.標準時間'!$C9440="","",'6.標準時間'!F9440)</f>
        <v/>
      </c>
      <c r="F9440" s="15" t="str">
        <f t="shared" si="294"/>
        <v/>
      </c>
      <c r="G9440" s="142" t="str">
        <f>IF('6.標準時間'!$C9440="","",'6.標準時間'!H9440)</f>
        <v/>
      </c>
      <c r="H9440" s="142" t="str">
        <f>IF('6.標準時間'!$C9440="","",'6.標準時間'!I9440)</f>
        <v/>
      </c>
      <c r="I9440" s="107" t="str">
        <f>IF(C9440="","",VLOOKUP($C9440,'7.工程別レート'!$C$6:$E$501,3,FALSE))</f>
        <v/>
      </c>
      <c r="J9440" s="108" t="str">
        <f>IF(C9440="","",VLOOKUP($C9440,'7.工程別レート'!$C$6:$E$501,2,FALSE))</f>
        <v/>
      </c>
      <c r="K9440" s="195" t="str">
        <f t="shared" si="295"/>
        <v/>
      </c>
    </row>
    <row r="9441" spans="2:11" ht="18" customHeight="1">
      <c r="B9441" s="16" t="str">
        <f>IF('6.標準時間'!$B9441="","",'6.標準時間'!B9441)</f>
        <v/>
      </c>
      <c r="C9441" s="16" t="str">
        <f>IF('6.標準時間'!$C9441="","",'6.標準時間'!C9441)</f>
        <v/>
      </c>
      <c r="D9441" s="16" t="str">
        <f>IF('6.標準時間'!$C9441="","",'6.標準時間'!E9441)</f>
        <v/>
      </c>
      <c r="E9441" s="171" t="str">
        <f>IF('6.標準時間'!$C9441="","",'6.標準時間'!F9441)</f>
        <v/>
      </c>
      <c r="F9441" s="15" t="str">
        <f t="shared" si="294"/>
        <v/>
      </c>
      <c r="G9441" s="142" t="str">
        <f>IF('6.標準時間'!$C9441="","",'6.標準時間'!H9441)</f>
        <v/>
      </c>
      <c r="H9441" s="142" t="str">
        <f>IF('6.標準時間'!$C9441="","",'6.標準時間'!I9441)</f>
        <v/>
      </c>
      <c r="I9441" s="107" t="str">
        <f>IF(C9441="","",VLOOKUP($C9441,'7.工程別レート'!$C$6:$E$501,3,FALSE))</f>
        <v/>
      </c>
      <c r="J9441" s="108" t="str">
        <f>IF(C9441="","",VLOOKUP($C9441,'7.工程別レート'!$C$6:$E$501,2,FALSE))</f>
        <v/>
      </c>
      <c r="K9441" s="195" t="str">
        <f t="shared" si="295"/>
        <v/>
      </c>
    </row>
    <row r="9442" spans="2:11" ht="18" customHeight="1">
      <c r="B9442" s="16" t="str">
        <f>IF('6.標準時間'!$B9442="","",'6.標準時間'!B9442)</f>
        <v/>
      </c>
      <c r="C9442" s="16" t="str">
        <f>IF('6.標準時間'!$C9442="","",'6.標準時間'!C9442)</f>
        <v/>
      </c>
      <c r="D9442" s="16" t="str">
        <f>IF('6.標準時間'!$C9442="","",'6.標準時間'!E9442)</f>
        <v/>
      </c>
      <c r="E9442" s="171" t="str">
        <f>IF('6.標準時間'!$C9442="","",'6.標準時間'!F9442)</f>
        <v/>
      </c>
      <c r="F9442" s="15" t="str">
        <f t="shared" si="294"/>
        <v/>
      </c>
      <c r="G9442" s="142" t="str">
        <f>IF('6.標準時間'!$C9442="","",'6.標準時間'!H9442)</f>
        <v/>
      </c>
      <c r="H9442" s="142" t="str">
        <f>IF('6.標準時間'!$C9442="","",'6.標準時間'!I9442)</f>
        <v/>
      </c>
      <c r="I9442" s="107" t="str">
        <f>IF(C9442="","",VLOOKUP($C9442,'7.工程別レート'!$C$6:$E$501,3,FALSE))</f>
        <v/>
      </c>
      <c r="J9442" s="108" t="str">
        <f>IF(C9442="","",VLOOKUP($C9442,'7.工程別レート'!$C$6:$E$501,2,FALSE))</f>
        <v/>
      </c>
      <c r="K9442" s="195" t="str">
        <f t="shared" si="295"/>
        <v/>
      </c>
    </row>
    <row r="9443" spans="2:11" ht="18" customHeight="1">
      <c r="B9443" s="16" t="str">
        <f>IF('6.標準時間'!$B9443="","",'6.標準時間'!B9443)</f>
        <v/>
      </c>
      <c r="C9443" s="16" t="str">
        <f>IF('6.標準時間'!$C9443="","",'6.標準時間'!C9443)</f>
        <v/>
      </c>
      <c r="D9443" s="16" t="str">
        <f>IF('6.標準時間'!$C9443="","",'6.標準時間'!E9443)</f>
        <v/>
      </c>
      <c r="E9443" s="171" t="str">
        <f>IF('6.標準時間'!$C9443="","",'6.標準時間'!F9443)</f>
        <v/>
      </c>
      <c r="F9443" s="15" t="str">
        <f t="shared" si="294"/>
        <v/>
      </c>
      <c r="G9443" s="142" t="str">
        <f>IF('6.標準時間'!$C9443="","",'6.標準時間'!H9443)</f>
        <v/>
      </c>
      <c r="H9443" s="142" t="str">
        <f>IF('6.標準時間'!$C9443="","",'6.標準時間'!I9443)</f>
        <v/>
      </c>
      <c r="I9443" s="107" t="str">
        <f>IF(C9443="","",VLOOKUP($C9443,'7.工程別レート'!$C$6:$E$501,3,FALSE))</f>
        <v/>
      </c>
      <c r="J9443" s="108" t="str">
        <f>IF(C9443="","",VLOOKUP($C9443,'7.工程別レート'!$C$6:$E$501,2,FALSE))</f>
        <v/>
      </c>
      <c r="K9443" s="195" t="str">
        <f t="shared" si="295"/>
        <v/>
      </c>
    </row>
    <row r="9444" spans="2:11" ht="18" customHeight="1">
      <c r="B9444" s="16" t="str">
        <f>IF('6.標準時間'!$B9444="","",'6.標準時間'!B9444)</f>
        <v/>
      </c>
      <c r="C9444" s="16" t="str">
        <f>IF('6.標準時間'!$C9444="","",'6.標準時間'!C9444)</f>
        <v/>
      </c>
      <c r="D9444" s="16" t="str">
        <f>IF('6.標準時間'!$C9444="","",'6.標準時間'!E9444)</f>
        <v/>
      </c>
      <c r="E9444" s="171" t="str">
        <f>IF('6.標準時間'!$C9444="","",'6.標準時間'!F9444)</f>
        <v/>
      </c>
      <c r="F9444" s="15" t="str">
        <f t="shared" si="294"/>
        <v/>
      </c>
      <c r="G9444" s="142" t="str">
        <f>IF('6.標準時間'!$C9444="","",'6.標準時間'!H9444)</f>
        <v/>
      </c>
      <c r="H9444" s="142" t="str">
        <f>IF('6.標準時間'!$C9444="","",'6.標準時間'!I9444)</f>
        <v/>
      </c>
      <c r="I9444" s="107" t="str">
        <f>IF(C9444="","",VLOOKUP($C9444,'7.工程別レート'!$C$6:$E$501,3,FALSE))</f>
        <v/>
      </c>
      <c r="J9444" s="108" t="str">
        <f>IF(C9444="","",VLOOKUP($C9444,'7.工程別レート'!$C$6:$E$501,2,FALSE))</f>
        <v/>
      </c>
      <c r="K9444" s="195" t="str">
        <f t="shared" si="295"/>
        <v/>
      </c>
    </row>
    <row r="9445" spans="2:11" ht="18" customHeight="1">
      <c r="B9445" s="16" t="str">
        <f>IF('6.標準時間'!$B9445="","",'6.標準時間'!B9445)</f>
        <v/>
      </c>
      <c r="C9445" s="16" t="str">
        <f>IF('6.標準時間'!$C9445="","",'6.標準時間'!C9445)</f>
        <v/>
      </c>
      <c r="D9445" s="16" t="str">
        <f>IF('6.標準時間'!$C9445="","",'6.標準時間'!E9445)</f>
        <v/>
      </c>
      <c r="E9445" s="171" t="str">
        <f>IF('6.標準時間'!$C9445="","",'6.標準時間'!F9445)</f>
        <v/>
      </c>
      <c r="F9445" s="15" t="str">
        <f t="shared" si="294"/>
        <v/>
      </c>
      <c r="G9445" s="142" t="str">
        <f>IF('6.標準時間'!$C9445="","",'6.標準時間'!H9445)</f>
        <v/>
      </c>
      <c r="H9445" s="142" t="str">
        <f>IF('6.標準時間'!$C9445="","",'6.標準時間'!I9445)</f>
        <v/>
      </c>
      <c r="I9445" s="107" t="str">
        <f>IF(C9445="","",VLOOKUP($C9445,'7.工程別レート'!$C$6:$E$501,3,FALSE))</f>
        <v/>
      </c>
      <c r="J9445" s="108" t="str">
        <f>IF(C9445="","",VLOOKUP($C9445,'7.工程別レート'!$C$6:$E$501,2,FALSE))</f>
        <v/>
      </c>
      <c r="K9445" s="195" t="str">
        <f t="shared" si="295"/>
        <v/>
      </c>
    </row>
    <row r="9446" spans="2:11" ht="18" customHeight="1">
      <c r="B9446" s="16" t="str">
        <f>IF('6.標準時間'!$B9446="","",'6.標準時間'!B9446)</f>
        <v/>
      </c>
      <c r="C9446" s="16" t="str">
        <f>IF('6.標準時間'!$C9446="","",'6.標準時間'!C9446)</f>
        <v/>
      </c>
      <c r="D9446" s="16" t="str">
        <f>IF('6.標準時間'!$C9446="","",'6.標準時間'!E9446)</f>
        <v/>
      </c>
      <c r="E9446" s="171" t="str">
        <f>IF('6.標準時間'!$C9446="","",'6.標準時間'!F9446)</f>
        <v/>
      </c>
      <c r="F9446" s="15" t="str">
        <f t="shared" si="294"/>
        <v/>
      </c>
      <c r="G9446" s="142" t="str">
        <f>IF('6.標準時間'!$C9446="","",'6.標準時間'!H9446)</f>
        <v/>
      </c>
      <c r="H9446" s="142" t="str">
        <f>IF('6.標準時間'!$C9446="","",'6.標準時間'!I9446)</f>
        <v/>
      </c>
      <c r="I9446" s="107" t="str">
        <f>IF(C9446="","",VLOOKUP($C9446,'7.工程別レート'!$C$6:$E$501,3,FALSE))</f>
        <v/>
      </c>
      <c r="J9446" s="108" t="str">
        <f>IF(C9446="","",VLOOKUP($C9446,'7.工程別レート'!$C$6:$E$501,2,FALSE))</f>
        <v/>
      </c>
      <c r="K9446" s="195" t="str">
        <f t="shared" si="295"/>
        <v/>
      </c>
    </row>
    <row r="9447" spans="2:11" ht="18" customHeight="1">
      <c r="B9447" s="16" t="str">
        <f>IF('6.標準時間'!$B9447="","",'6.標準時間'!B9447)</f>
        <v/>
      </c>
      <c r="C9447" s="16" t="str">
        <f>IF('6.標準時間'!$C9447="","",'6.標準時間'!C9447)</f>
        <v/>
      </c>
      <c r="D9447" s="16" t="str">
        <f>IF('6.標準時間'!$C9447="","",'6.標準時間'!E9447)</f>
        <v/>
      </c>
      <c r="E9447" s="171" t="str">
        <f>IF('6.標準時間'!$C9447="","",'6.標準時間'!F9447)</f>
        <v/>
      </c>
      <c r="F9447" s="15" t="str">
        <f t="shared" si="294"/>
        <v/>
      </c>
      <c r="G9447" s="142" t="str">
        <f>IF('6.標準時間'!$C9447="","",'6.標準時間'!H9447)</f>
        <v/>
      </c>
      <c r="H9447" s="142" t="str">
        <f>IF('6.標準時間'!$C9447="","",'6.標準時間'!I9447)</f>
        <v/>
      </c>
      <c r="I9447" s="107" t="str">
        <f>IF(C9447="","",VLOOKUP($C9447,'7.工程別レート'!$C$6:$E$501,3,FALSE))</f>
        <v/>
      </c>
      <c r="J9447" s="108" t="str">
        <f>IF(C9447="","",VLOOKUP($C9447,'7.工程別レート'!$C$6:$E$501,2,FALSE))</f>
        <v/>
      </c>
      <c r="K9447" s="195" t="str">
        <f t="shared" si="295"/>
        <v/>
      </c>
    </row>
    <row r="9448" spans="2:11" ht="18" customHeight="1">
      <c r="B9448" s="16" t="str">
        <f>IF('6.標準時間'!$B9448="","",'6.標準時間'!B9448)</f>
        <v/>
      </c>
      <c r="C9448" s="16" t="str">
        <f>IF('6.標準時間'!$C9448="","",'6.標準時間'!C9448)</f>
        <v/>
      </c>
      <c r="D9448" s="16" t="str">
        <f>IF('6.標準時間'!$C9448="","",'6.標準時間'!E9448)</f>
        <v/>
      </c>
      <c r="E9448" s="171" t="str">
        <f>IF('6.標準時間'!$C9448="","",'6.標準時間'!F9448)</f>
        <v/>
      </c>
      <c r="F9448" s="15" t="str">
        <f t="shared" si="294"/>
        <v/>
      </c>
      <c r="G9448" s="142" t="str">
        <f>IF('6.標準時間'!$C9448="","",'6.標準時間'!H9448)</f>
        <v/>
      </c>
      <c r="H9448" s="142" t="str">
        <f>IF('6.標準時間'!$C9448="","",'6.標準時間'!I9448)</f>
        <v/>
      </c>
      <c r="I9448" s="107" t="str">
        <f>IF(C9448="","",VLOOKUP($C9448,'7.工程別レート'!$C$6:$E$501,3,FALSE))</f>
        <v/>
      </c>
      <c r="J9448" s="108" t="str">
        <f>IF(C9448="","",VLOOKUP($C9448,'7.工程別レート'!$C$6:$E$501,2,FALSE))</f>
        <v/>
      </c>
      <c r="K9448" s="195" t="str">
        <f t="shared" si="295"/>
        <v/>
      </c>
    </row>
    <row r="9449" spans="2:11" ht="18" customHeight="1">
      <c r="B9449" s="16" t="str">
        <f>IF('6.標準時間'!$B9449="","",'6.標準時間'!B9449)</f>
        <v/>
      </c>
      <c r="C9449" s="16" t="str">
        <f>IF('6.標準時間'!$C9449="","",'6.標準時間'!C9449)</f>
        <v/>
      </c>
      <c r="D9449" s="16" t="str">
        <f>IF('6.標準時間'!$C9449="","",'6.標準時間'!E9449)</f>
        <v/>
      </c>
      <c r="E9449" s="171" t="str">
        <f>IF('6.標準時間'!$C9449="","",'6.標準時間'!F9449)</f>
        <v/>
      </c>
      <c r="F9449" s="15" t="str">
        <f t="shared" si="294"/>
        <v/>
      </c>
      <c r="G9449" s="142" t="str">
        <f>IF('6.標準時間'!$C9449="","",'6.標準時間'!H9449)</f>
        <v/>
      </c>
      <c r="H9449" s="142" t="str">
        <f>IF('6.標準時間'!$C9449="","",'6.標準時間'!I9449)</f>
        <v/>
      </c>
      <c r="I9449" s="107" t="str">
        <f>IF(C9449="","",VLOOKUP($C9449,'7.工程別レート'!$C$6:$E$501,3,FALSE))</f>
        <v/>
      </c>
      <c r="J9449" s="108" t="str">
        <f>IF(C9449="","",VLOOKUP($C9449,'7.工程別レート'!$C$6:$E$501,2,FALSE))</f>
        <v/>
      </c>
      <c r="K9449" s="195" t="str">
        <f t="shared" si="295"/>
        <v/>
      </c>
    </row>
    <row r="9450" spans="2:11" ht="18" customHeight="1">
      <c r="B9450" s="16" t="str">
        <f>IF('6.標準時間'!$B9450="","",'6.標準時間'!B9450)</f>
        <v/>
      </c>
      <c r="C9450" s="16" t="str">
        <f>IF('6.標準時間'!$C9450="","",'6.標準時間'!C9450)</f>
        <v/>
      </c>
      <c r="D9450" s="16" t="str">
        <f>IF('6.標準時間'!$C9450="","",'6.標準時間'!E9450)</f>
        <v/>
      </c>
      <c r="E9450" s="171" t="str">
        <f>IF('6.標準時間'!$C9450="","",'6.標準時間'!F9450)</f>
        <v/>
      </c>
      <c r="F9450" s="15" t="str">
        <f t="shared" si="294"/>
        <v/>
      </c>
      <c r="G9450" s="142" t="str">
        <f>IF('6.標準時間'!$C9450="","",'6.標準時間'!H9450)</f>
        <v/>
      </c>
      <c r="H9450" s="142" t="str">
        <f>IF('6.標準時間'!$C9450="","",'6.標準時間'!I9450)</f>
        <v/>
      </c>
      <c r="I9450" s="107" t="str">
        <f>IF(C9450="","",VLOOKUP($C9450,'7.工程別レート'!$C$6:$E$501,3,FALSE))</f>
        <v/>
      </c>
      <c r="J9450" s="108" t="str">
        <f>IF(C9450="","",VLOOKUP($C9450,'7.工程別レート'!$C$6:$E$501,2,FALSE))</f>
        <v/>
      </c>
      <c r="K9450" s="195" t="str">
        <f t="shared" si="295"/>
        <v/>
      </c>
    </row>
    <row r="9451" spans="2:11" ht="18" customHeight="1">
      <c r="B9451" s="16" t="str">
        <f>IF('6.標準時間'!$B9451="","",'6.標準時間'!B9451)</f>
        <v/>
      </c>
      <c r="C9451" s="16" t="str">
        <f>IF('6.標準時間'!$C9451="","",'6.標準時間'!C9451)</f>
        <v/>
      </c>
      <c r="D9451" s="16" t="str">
        <f>IF('6.標準時間'!$C9451="","",'6.標準時間'!E9451)</f>
        <v/>
      </c>
      <c r="E9451" s="171" t="str">
        <f>IF('6.標準時間'!$C9451="","",'6.標準時間'!F9451)</f>
        <v/>
      </c>
      <c r="F9451" s="15" t="str">
        <f t="shared" si="294"/>
        <v/>
      </c>
      <c r="G9451" s="142" t="str">
        <f>IF('6.標準時間'!$C9451="","",'6.標準時間'!H9451)</f>
        <v/>
      </c>
      <c r="H9451" s="142" t="str">
        <f>IF('6.標準時間'!$C9451="","",'6.標準時間'!I9451)</f>
        <v/>
      </c>
      <c r="I9451" s="107" t="str">
        <f>IF(C9451="","",VLOOKUP($C9451,'7.工程別レート'!$C$6:$E$501,3,FALSE))</f>
        <v/>
      </c>
      <c r="J9451" s="108" t="str">
        <f>IF(C9451="","",VLOOKUP($C9451,'7.工程別レート'!$C$6:$E$501,2,FALSE))</f>
        <v/>
      </c>
      <c r="K9451" s="195" t="str">
        <f t="shared" si="295"/>
        <v/>
      </c>
    </row>
    <row r="9452" spans="2:11" ht="18" customHeight="1">
      <c r="B9452" s="16" t="str">
        <f>IF('6.標準時間'!$B9452="","",'6.標準時間'!B9452)</f>
        <v/>
      </c>
      <c r="C9452" s="16" t="str">
        <f>IF('6.標準時間'!$C9452="","",'6.標準時間'!C9452)</f>
        <v/>
      </c>
      <c r="D9452" s="16" t="str">
        <f>IF('6.標準時間'!$C9452="","",'6.標準時間'!E9452)</f>
        <v/>
      </c>
      <c r="E9452" s="171" t="str">
        <f>IF('6.標準時間'!$C9452="","",'6.標準時間'!F9452)</f>
        <v/>
      </c>
      <c r="F9452" s="15" t="str">
        <f t="shared" si="294"/>
        <v/>
      </c>
      <c r="G9452" s="142" t="str">
        <f>IF('6.標準時間'!$C9452="","",'6.標準時間'!H9452)</f>
        <v/>
      </c>
      <c r="H9452" s="142" t="str">
        <f>IF('6.標準時間'!$C9452="","",'6.標準時間'!I9452)</f>
        <v/>
      </c>
      <c r="I9452" s="107" t="str">
        <f>IF(C9452="","",VLOOKUP($C9452,'7.工程別レート'!$C$6:$E$501,3,FALSE))</f>
        <v/>
      </c>
      <c r="J9452" s="108" t="str">
        <f>IF(C9452="","",VLOOKUP($C9452,'7.工程別レート'!$C$6:$E$501,2,FALSE))</f>
        <v/>
      </c>
      <c r="K9452" s="195" t="str">
        <f t="shared" si="295"/>
        <v/>
      </c>
    </row>
    <row r="9453" spans="2:11" ht="18" customHeight="1">
      <c r="B9453" s="16" t="str">
        <f>IF('6.標準時間'!$B9453="","",'6.標準時間'!B9453)</f>
        <v/>
      </c>
      <c r="C9453" s="16" t="str">
        <f>IF('6.標準時間'!$C9453="","",'6.標準時間'!C9453)</f>
        <v/>
      </c>
      <c r="D9453" s="16" t="str">
        <f>IF('6.標準時間'!$C9453="","",'6.標準時間'!E9453)</f>
        <v/>
      </c>
      <c r="E9453" s="171" t="str">
        <f>IF('6.標準時間'!$C9453="","",'6.標準時間'!F9453)</f>
        <v/>
      </c>
      <c r="F9453" s="15" t="str">
        <f t="shared" si="294"/>
        <v/>
      </c>
      <c r="G9453" s="142" t="str">
        <f>IF('6.標準時間'!$C9453="","",'6.標準時間'!H9453)</f>
        <v/>
      </c>
      <c r="H9453" s="142" t="str">
        <f>IF('6.標準時間'!$C9453="","",'6.標準時間'!I9453)</f>
        <v/>
      </c>
      <c r="I9453" s="107" t="str">
        <f>IF(C9453="","",VLOOKUP($C9453,'7.工程別レート'!$C$6:$E$501,3,FALSE))</f>
        <v/>
      </c>
      <c r="J9453" s="108" t="str">
        <f>IF(C9453="","",VLOOKUP($C9453,'7.工程別レート'!$C$6:$E$501,2,FALSE))</f>
        <v/>
      </c>
      <c r="K9453" s="195" t="str">
        <f t="shared" si="295"/>
        <v/>
      </c>
    </row>
    <row r="9454" spans="2:11" ht="18" customHeight="1">
      <c r="B9454" s="16" t="str">
        <f>IF('6.標準時間'!$B9454="","",'6.標準時間'!B9454)</f>
        <v/>
      </c>
      <c r="C9454" s="16" t="str">
        <f>IF('6.標準時間'!$C9454="","",'6.標準時間'!C9454)</f>
        <v/>
      </c>
      <c r="D9454" s="16" t="str">
        <f>IF('6.標準時間'!$C9454="","",'6.標準時間'!E9454)</f>
        <v/>
      </c>
      <c r="E9454" s="171" t="str">
        <f>IF('6.標準時間'!$C9454="","",'6.標準時間'!F9454)</f>
        <v/>
      </c>
      <c r="F9454" s="15" t="str">
        <f t="shared" si="294"/>
        <v/>
      </c>
      <c r="G9454" s="142" t="str">
        <f>IF('6.標準時間'!$C9454="","",'6.標準時間'!H9454)</f>
        <v/>
      </c>
      <c r="H9454" s="142" t="str">
        <f>IF('6.標準時間'!$C9454="","",'6.標準時間'!I9454)</f>
        <v/>
      </c>
      <c r="I9454" s="107" t="str">
        <f>IF(C9454="","",VLOOKUP($C9454,'7.工程別レート'!$C$6:$E$501,3,FALSE))</f>
        <v/>
      </c>
      <c r="J9454" s="108" t="str">
        <f>IF(C9454="","",VLOOKUP($C9454,'7.工程別レート'!$C$6:$E$501,2,FALSE))</f>
        <v/>
      </c>
      <c r="K9454" s="195" t="str">
        <f t="shared" si="295"/>
        <v/>
      </c>
    </row>
    <row r="9455" spans="2:11" ht="18" customHeight="1">
      <c r="B9455" s="16" t="str">
        <f>IF('6.標準時間'!$B9455="","",'6.標準時間'!B9455)</f>
        <v/>
      </c>
      <c r="C9455" s="16" t="str">
        <f>IF('6.標準時間'!$C9455="","",'6.標準時間'!C9455)</f>
        <v/>
      </c>
      <c r="D9455" s="16" t="str">
        <f>IF('6.標準時間'!$C9455="","",'6.標準時間'!E9455)</f>
        <v/>
      </c>
      <c r="E9455" s="171" t="str">
        <f>IF('6.標準時間'!$C9455="","",'6.標準時間'!F9455)</f>
        <v/>
      </c>
      <c r="F9455" s="15" t="str">
        <f t="shared" si="294"/>
        <v/>
      </c>
      <c r="G9455" s="142" t="str">
        <f>IF('6.標準時間'!$C9455="","",'6.標準時間'!H9455)</f>
        <v/>
      </c>
      <c r="H9455" s="142" t="str">
        <f>IF('6.標準時間'!$C9455="","",'6.標準時間'!I9455)</f>
        <v/>
      </c>
      <c r="I9455" s="107" t="str">
        <f>IF(C9455="","",VLOOKUP($C9455,'7.工程別レート'!$C$6:$E$501,3,FALSE))</f>
        <v/>
      </c>
      <c r="J9455" s="108" t="str">
        <f>IF(C9455="","",VLOOKUP($C9455,'7.工程別レート'!$C$6:$E$501,2,FALSE))</f>
        <v/>
      </c>
      <c r="K9455" s="195" t="str">
        <f t="shared" si="295"/>
        <v/>
      </c>
    </row>
    <row r="9456" spans="2:11" ht="18" customHeight="1">
      <c r="B9456" s="16" t="str">
        <f>IF('6.標準時間'!$B9456="","",'6.標準時間'!B9456)</f>
        <v/>
      </c>
      <c r="C9456" s="16" t="str">
        <f>IF('6.標準時間'!$C9456="","",'6.標準時間'!C9456)</f>
        <v/>
      </c>
      <c r="D9456" s="16" t="str">
        <f>IF('6.標準時間'!$C9456="","",'6.標準時間'!E9456)</f>
        <v/>
      </c>
      <c r="E9456" s="171" t="str">
        <f>IF('6.標準時間'!$C9456="","",'6.標準時間'!F9456)</f>
        <v/>
      </c>
      <c r="F9456" s="15" t="str">
        <f t="shared" si="294"/>
        <v/>
      </c>
      <c r="G9456" s="142" t="str">
        <f>IF('6.標準時間'!$C9456="","",'6.標準時間'!H9456)</f>
        <v/>
      </c>
      <c r="H9456" s="142" t="str">
        <f>IF('6.標準時間'!$C9456="","",'6.標準時間'!I9456)</f>
        <v/>
      </c>
      <c r="I9456" s="107" t="str">
        <f>IF(C9456="","",VLOOKUP($C9456,'7.工程別レート'!$C$6:$E$501,3,FALSE))</f>
        <v/>
      </c>
      <c r="J9456" s="108" t="str">
        <f>IF(C9456="","",VLOOKUP($C9456,'7.工程別レート'!$C$6:$E$501,2,FALSE))</f>
        <v/>
      </c>
      <c r="K9456" s="195" t="str">
        <f t="shared" si="295"/>
        <v/>
      </c>
    </row>
    <row r="9457" spans="2:11" ht="18" customHeight="1">
      <c r="B9457" s="16" t="str">
        <f>IF('6.標準時間'!$B9457="","",'6.標準時間'!B9457)</f>
        <v/>
      </c>
      <c r="C9457" s="16" t="str">
        <f>IF('6.標準時間'!$C9457="","",'6.標準時間'!C9457)</f>
        <v/>
      </c>
      <c r="D9457" s="16" t="str">
        <f>IF('6.標準時間'!$C9457="","",'6.標準時間'!E9457)</f>
        <v/>
      </c>
      <c r="E9457" s="171" t="str">
        <f>IF('6.標準時間'!$C9457="","",'6.標準時間'!F9457)</f>
        <v/>
      </c>
      <c r="F9457" s="15" t="str">
        <f t="shared" si="294"/>
        <v/>
      </c>
      <c r="G9457" s="142" t="str">
        <f>IF('6.標準時間'!$C9457="","",'6.標準時間'!H9457)</f>
        <v/>
      </c>
      <c r="H9457" s="142" t="str">
        <f>IF('6.標準時間'!$C9457="","",'6.標準時間'!I9457)</f>
        <v/>
      </c>
      <c r="I9457" s="107" t="str">
        <f>IF(C9457="","",VLOOKUP($C9457,'7.工程別レート'!$C$6:$E$501,3,FALSE))</f>
        <v/>
      </c>
      <c r="J9457" s="108" t="str">
        <f>IF(C9457="","",VLOOKUP($C9457,'7.工程別レート'!$C$6:$E$501,2,FALSE))</f>
        <v/>
      </c>
      <c r="K9457" s="195" t="str">
        <f t="shared" si="295"/>
        <v/>
      </c>
    </row>
    <row r="9458" spans="2:11" ht="18" customHeight="1">
      <c r="B9458" s="16" t="str">
        <f>IF('6.標準時間'!$B9458="","",'6.標準時間'!B9458)</f>
        <v/>
      </c>
      <c r="C9458" s="16" t="str">
        <f>IF('6.標準時間'!$C9458="","",'6.標準時間'!C9458)</f>
        <v/>
      </c>
      <c r="D9458" s="16" t="str">
        <f>IF('6.標準時間'!$C9458="","",'6.標準時間'!E9458)</f>
        <v/>
      </c>
      <c r="E9458" s="171" t="str">
        <f>IF('6.標準時間'!$C9458="","",'6.標準時間'!F9458)</f>
        <v/>
      </c>
      <c r="F9458" s="15" t="str">
        <f t="shared" si="294"/>
        <v/>
      </c>
      <c r="G9458" s="142" t="str">
        <f>IF('6.標準時間'!$C9458="","",'6.標準時間'!H9458)</f>
        <v/>
      </c>
      <c r="H9458" s="142" t="str">
        <f>IF('6.標準時間'!$C9458="","",'6.標準時間'!I9458)</f>
        <v/>
      </c>
      <c r="I9458" s="107" t="str">
        <f>IF(C9458="","",VLOOKUP($C9458,'7.工程別レート'!$C$6:$E$501,3,FALSE))</f>
        <v/>
      </c>
      <c r="J9458" s="108" t="str">
        <f>IF(C9458="","",VLOOKUP($C9458,'7.工程別レート'!$C$6:$E$501,2,FALSE))</f>
        <v/>
      </c>
      <c r="K9458" s="195" t="str">
        <f t="shared" si="295"/>
        <v/>
      </c>
    </row>
    <row r="9459" spans="2:11" ht="18" customHeight="1">
      <c r="B9459" s="16" t="str">
        <f>IF('6.標準時間'!$B9459="","",'6.標準時間'!B9459)</f>
        <v/>
      </c>
      <c r="C9459" s="16" t="str">
        <f>IF('6.標準時間'!$C9459="","",'6.標準時間'!C9459)</f>
        <v/>
      </c>
      <c r="D9459" s="16" t="str">
        <f>IF('6.標準時間'!$C9459="","",'6.標準時間'!E9459)</f>
        <v/>
      </c>
      <c r="E9459" s="171" t="str">
        <f>IF('6.標準時間'!$C9459="","",'6.標準時間'!F9459)</f>
        <v/>
      </c>
      <c r="F9459" s="15" t="str">
        <f t="shared" si="294"/>
        <v/>
      </c>
      <c r="G9459" s="142" t="str">
        <f>IF('6.標準時間'!$C9459="","",'6.標準時間'!H9459)</f>
        <v/>
      </c>
      <c r="H9459" s="142" t="str">
        <f>IF('6.標準時間'!$C9459="","",'6.標準時間'!I9459)</f>
        <v/>
      </c>
      <c r="I9459" s="107" t="str">
        <f>IF(C9459="","",VLOOKUP($C9459,'7.工程別レート'!$C$6:$E$501,3,FALSE))</f>
        <v/>
      </c>
      <c r="J9459" s="108" t="str">
        <f>IF(C9459="","",VLOOKUP($C9459,'7.工程別レート'!$C$6:$E$501,2,FALSE))</f>
        <v/>
      </c>
      <c r="K9459" s="195" t="str">
        <f t="shared" si="295"/>
        <v/>
      </c>
    </row>
    <row r="9460" spans="2:11" ht="18" customHeight="1">
      <c r="B9460" s="16" t="str">
        <f>IF('6.標準時間'!$B9460="","",'6.標準時間'!B9460)</f>
        <v/>
      </c>
      <c r="C9460" s="16" t="str">
        <f>IF('6.標準時間'!$C9460="","",'6.標準時間'!C9460)</f>
        <v/>
      </c>
      <c r="D9460" s="16" t="str">
        <f>IF('6.標準時間'!$C9460="","",'6.標準時間'!E9460)</f>
        <v/>
      </c>
      <c r="E9460" s="171" t="str">
        <f>IF('6.標準時間'!$C9460="","",'6.標準時間'!F9460)</f>
        <v/>
      </c>
      <c r="F9460" s="15" t="str">
        <f t="shared" si="294"/>
        <v/>
      </c>
      <c r="G9460" s="142" t="str">
        <f>IF('6.標準時間'!$C9460="","",'6.標準時間'!H9460)</f>
        <v/>
      </c>
      <c r="H9460" s="142" t="str">
        <f>IF('6.標準時間'!$C9460="","",'6.標準時間'!I9460)</f>
        <v/>
      </c>
      <c r="I9460" s="107" t="str">
        <f>IF(C9460="","",VLOOKUP($C9460,'7.工程別レート'!$C$6:$E$501,3,FALSE))</f>
        <v/>
      </c>
      <c r="J9460" s="108" t="str">
        <f>IF(C9460="","",VLOOKUP($C9460,'7.工程別レート'!$C$6:$E$501,2,FALSE))</f>
        <v/>
      </c>
      <c r="K9460" s="195" t="str">
        <f t="shared" si="295"/>
        <v/>
      </c>
    </row>
    <row r="9461" spans="2:11" ht="18" customHeight="1">
      <c r="B9461" s="16" t="str">
        <f>IF('6.標準時間'!$B9461="","",'6.標準時間'!B9461)</f>
        <v/>
      </c>
      <c r="C9461" s="16" t="str">
        <f>IF('6.標準時間'!$C9461="","",'6.標準時間'!C9461)</f>
        <v/>
      </c>
      <c r="D9461" s="16" t="str">
        <f>IF('6.標準時間'!$C9461="","",'6.標準時間'!E9461)</f>
        <v/>
      </c>
      <c r="E9461" s="171" t="str">
        <f>IF('6.標準時間'!$C9461="","",'6.標準時間'!F9461)</f>
        <v/>
      </c>
      <c r="F9461" s="15" t="str">
        <f t="shared" si="294"/>
        <v/>
      </c>
      <c r="G9461" s="142" t="str">
        <f>IF('6.標準時間'!$C9461="","",'6.標準時間'!H9461)</f>
        <v/>
      </c>
      <c r="H9461" s="142" t="str">
        <f>IF('6.標準時間'!$C9461="","",'6.標準時間'!I9461)</f>
        <v/>
      </c>
      <c r="I9461" s="107" t="str">
        <f>IF(C9461="","",VLOOKUP($C9461,'7.工程別レート'!$C$6:$E$501,3,FALSE))</f>
        <v/>
      </c>
      <c r="J9461" s="108" t="str">
        <f>IF(C9461="","",VLOOKUP($C9461,'7.工程別レート'!$C$6:$E$501,2,FALSE))</f>
        <v/>
      </c>
      <c r="K9461" s="195" t="str">
        <f t="shared" si="295"/>
        <v/>
      </c>
    </row>
    <row r="9462" spans="2:11" ht="18" customHeight="1">
      <c r="B9462" s="16" t="str">
        <f>IF('6.標準時間'!$B9462="","",'6.標準時間'!B9462)</f>
        <v/>
      </c>
      <c r="C9462" s="16" t="str">
        <f>IF('6.標準時間'!$C9462="","",'6.標準時間'!C9462)</f>
        <v/>
      </c>
      <c r="D9462" s="16" t="str">
        <f>IF('6.標準時間'!$C9462="","",'6.標準時間'!E9462)</f>
        <v/>
      </c>
      <c r="E9462" s="171" t="str">
        <f>IF('6.標準時間'!$C9462="","",'6.標準時間'!F9462)</f>
        <v/>
      </c>
      <c r="F9462" s="15" t="str">
        <f t="shared" si="294"/>
        <v/>
      </c>
      <c r="G9462" s="142" t="str">
        <f>IF('6.標準時間'!$C9462="","",'6.標準時間'!H9462)</f>
        <v/>
      </c>
      <c r="H9462" s="142" t="str">
        <f>IF('6.標準時間'!$C9462="","",'6.標準時間'!I9462)</f>
        <v/>
      </c>
      <c r="I9462" s="107" t="str">
        <f>IF(C9462="","",VLOOKUP($C9462,'7.工程別レート'!$C$6:$E$501,3,FALSE))</f>
        <v/>
      </c>
      <c r="J9462" s="108" t="str">
        <f>IF(C9462="","",VLOOKUP($C9462,'7.工程別レート'!$C$6:$E$501,2,FALSE))</f>
        <v/>
      </c>
      <c r="K9462" s="195" t="str">
        <f t="shared" si="295"/>
        <v/>
      </c>
    </row>
    <row r="9463" spans="2:11" ht="18" customHeight="1">
      <c r="B9463" s="16" t="str">
        <f>IF('6.標準時間'!$B9463="","",'6.標準時間'!B9463)</f>
        <v/>
      </c>
      <c r="C9463" s="16" t="str">
        <f>IF('6.標準時間'!$C9463="","",'6.標準時間'!C9463)</f>
        <v/>
      </c>
      <c r="D9463" s="16" t="str">
        <f>IF('6.標準時間'!$C9463="","",'6.標準時間'!E9463)</f>
        <v/>
      </c>
      <c r="E9463" s="171" t="str">
        <f>IF('6.標準時間'!$C9463="","",'6.標準時間'!F9463)</f>
        <v/>
      </c>
      <c r="F9463" s="15" t="str">
        <f t="shared" si="294"/>
        <v/>
      </c>
      <c r="G9463" s="142" t="str">
        <f>IF('6.標準時間'!$C9463="","",'6.標準時間'!H9463)</f>
        <v/>
      </c>
      <c r="H9463" s="142" t="str">
        <f>IF('6.標準時間'!$C9463="","",'6.標準時間'!I9463)</f>
        <v/>
      </c>
      <c r="I9463" s="107" t="str">
        <f>IF(C9463="","",VLOOKUP($C9463,'7.工程別レート'!$C$6:$E$501,3,FALSE))</f>
        <v/>
      </c>
      <c r="J9463" s="108" t="str">
        <f>IF(C9463="","",VLOOKUP($C9463,'7.工程別レート'!$C$6:$E$501,2,FALSE))</f>
        <v/>
      </c>
      <c r="K9463" s="195" t="str">
        <f t="shared" si="295"/>
        <v/>
      </c>
    </row>
    <row r="9464" spans="2:11" ht="18" customHeight="1">
      <c r="B9464" s="16" t="str">
        <f>IF('6.標準時間'!$B9464="","",'6.標準時間'!B9464)</f>
        <v/>
      </c>
      <c r="C9464" s="16" t="str">
        <f>IF('6.標準時間'!$C9464="","",'6.標準時間'!C9464)</f>
        <v/>
      </c>
      <c r="D9464" s="16" t="str">
        <f>IF('6.標準時間'!$C9464="","",'6.標準時間'!E9464)</f>
        <v/>
      </c>
      <c r="E9464" s="171" t="str">
        <f>IF('6.標準時間'!$C9464="","",'6.標準時間'!F9464)</f>
        <v/>
      </c>
      <c r="F9464" s="15" t="str">
        <f t="shared" si="294"/>
        <v/>
      </c>
      <c r="G9464" s="142" t="str">
        <f>IF('6.標準時間'!$C9464="","",'6.標準時間'!H9464)</f>
        <v/>
      </c>
      <c r="H9464" s="142" t="str">
        <f>IF('6.標準時間'!$C9464="","",'6.標準時間'!I9464)</f>
        <v/>
      </c>
      <c r="I9464" s="107" t="str">
        <f>IF(C9464="","",VLOOKUP($C9464,'7.工程別レート'!$C$6:$E$501,3,FALSE))</f>
        <v/>
      </c>
      <c r="J9464" s="108" t="str">
        <f>IF(C9464="","",VLOOKUP($C9464,'7.工程別レート'!$C$6:$E$501,2,FALSE))</f>
        <v/>
      </c>
      <c r="K9464" s="195" t="str">
        <f t="shared" si="295"/>
        <v/>
      </c>
    </row>
    <row r="9465" spans="2:11" ht="18" customHeight="1">
      <c r="B9465" s="16" t="str">
        <f>IF('6.標準時間'!$B9465="","",'6.標準時間'!B9465)</f>
        <v/>
      </c>
      <c r="C9465" s="16" t="str">
        <f>IF('6.標準時間'!$C9465="","",'6.標準時間'!C9465)</f>
        <v/>
      </c>
      <c r="D9465" s="16" t="str">
        <f>IF('6.標準時間'!$C9465="","",'6.標準時間'!E9465)</f>
        <v/>
      </c>
      <c r="E9465" s="171" t="str">
        <f>IF('6.標準時間'!$C9465="","",'6.標準時間'!F9465)</f>
        <v/>
      </c>
      <c r="F9465" s="15" t="str">
        <f t="shared" si="294"/>
        <v/>
      </c>
      <c r="G9465" s="142" t="str">
        <f>IF('6.標準時間'!$C9465="","",'6.標準時間'!H9465)</f>
        <v/>
      </c>
      <c r="H9465" s="142" t="str">
        <f>IF('6.標準時間'!$C9465="","",'6.標準時間'!I9465)</f>
        <v/>
      </c>
      <c r="I9465" s="107" t="str">
        <f>IF(C9465="","",VLOOKUP($C9465,'7.工程別レート'!$C$6:$E$501,3,FALSE))</f>
        <v/>
      </c>
      <c r="J9465" s="108" t="str">
        <f>IF(C9465="","",VLOOKUP($C9465,'7.工程別レート'!$C$6:$E$501,2,FALSE))</f>
        <v/>
      </c>
      <c r="K9465" s="195" t="str">
        <f t="shared" si="295"/>
        <v/>
      </c>
    </row>
    <row r="9466" spans="2:11" ht="18" customHeight="1">
      <c r="B9466" s="16" t="str">
        <f>IF('6.標準時間'!$B9466="","",'6.標準時間'!B9466)</f>
        <v/>
      </c>
      <c r="C9466" s="16" t="str">
        <f>IF('6.標準時間'!$C9466="","",'6.標準時間'!C9466)</f>
        <v/>
      </c>
      <c r="D9466" s="16" t="str">
        <f>IF('6.標準時間'!$C9466="","",'6.標準時間'!E9466)</f>
        <v/>
      </c>
      <c r="E9466" s="171" t="str">
        <f>IF('6.標準時間'!$C9466="","",'6.標準時間'!F9466)</f>
        <v/>
      </c>
      <c r="F9466" s="15" t="str">
        <f t="shared" si="294"/>
        <v/>
      </c>
      <c r="G9466" s="142" t="str">
        <f>IF('6.標準時間'!$C9466="","",'6.標準時間'!H9466)</f>
        <v/>
      </c>
      <c r="H9466" s="142" t="str">
        <f>IF('6.標準時間'!$C9466="","",'6.標準時間'!I9466)</f>
        <v/>
      </c>
      <c r="I9466" s="107" t="str">
        <f>IF(C9466="","",VLOOKUP($C9466,'7.工程別レート'!$C$6:$E$501,3,FALSE))</f>
        <v/>
      </c>
      <c r="J9466" s="108" t="str">
        <f>IF(C9466="","",VLOOKUP($C9466,'7.工程別レート'!$C$6:$E$501,2,FALSE))</f>
        <v/>
      </c>
      <c r="K9466" s="195" t="str">
        <f t="shared" si="295"/>
        <v/>
      </c>
    </row>
    <row r="9467" spans="2:11" ht="18" customHeight="1">
      <c r="B9467" s="16" t="str">
        <f>IF('6.標準時間'!$B9467="","",'6.標準時間'!B9467)</f>
        <v/>
      </c>
      <c r="C9467" s="16" t="str">
        <f>IF('6.標準時間'!$C9467="","",'6.標準時間'!C9467)</f>
        <v/>
      </c>
      <c r="D9467" s="16" t="str">
        <f>IF('6.標準時間'!$C9467="","",'6.標準時間'!E9467)</f>
        <v/>
      </c>
      <c r="E9467" s="171" t="str">
        <f>IF('6.標準時間'!$C9467="","",'6.標準時間'!F9467)</f>
        <v/>
      </c>
      <c r="F9467" s="15" t="str">
        <f t="shared" si="294"/>
        <v/>
      </c>
      <c r="G9467" s="142" t="str">
        <f>IF('6.標準時間'!$C9467="","",'6.標準時間'!H9467)</f>
        <v/>
      </c>
      <c r="H9467" s="142" t="str">
        <f>IF('6.標準時間'!$C9467="","",'6.標準時間'!I9467)</f>
        <v/>
      </c>
      <c r="I9467" s="107" t="str">
        <f>IF(C9467="","",VLOOKUP($C9467,'7.工程別レート'!$C$6:$E$501,3,FALSE))</f>
        <v/>
      </c>
      <c r="J9467" s="108" t="str">
        <f>IF(C9467="","",VLOOKUP($C9467,'7.工程別レート'!$C$6:$E$501,2,FALSE))</f>
        <v/>
      </c>
      <c r="K9467" s="195" t="str">
        <f t="shared" si="295"/>
        <v/>
      </c>
    </row>
    <row r="9468" spans="2:11" ht="18" customHeight="1">
      <c r="B9468" s="16" t="str">
        <f>IF('6.標準時間'!$B9468="","",'6.標準時間'!B9468)</f>
        <v/>
      </c>
      <c r="C9468" s="16" t="str">
        <f>IF('6.標準時間'!$C9468="","",'6.標準時間'!C9468)</f>
        <v/>
      </c>
      <c r="D9468" s="16" t="str">
        <f>IF('6.標準時間'!$C9468="","",'6.標準時間'!E9468)</f>
        <v/>
      </c>
      <c r="E9468" s="171" t="str">
        <f>IF('6.標準時間'!$C9468="","",'6.標準時間'!F9468)</f>
        <v/>
      </c>
      <c r="F9468" s="15" t="str">
        <f t="shared" si="294"/>
        <v/>
      </c>
      <c r="G9468" s="142" t="str">
        <f>IF('6.標準時間'!$C9468="","",'6.標準時間'!H9468)</f>
        <v/>
      </c>
      <c r="H9468" s="142" t="str">
        <f>IF('6.標準時間'!$C9468="","",'6.標準時間'!I9468)</f>
        <v/>
      </c>
      <c r="I9468" s="107" t="str">
        <f>IF(C9468="","",VLOOKUP($C9468,'7.工程別レート'!$C$6:$E$501,3,FALSE))</f>
        <v/>
      </c>
      <c r="J9468" s="108" t="str">
        <f>IF(C9468="","",VLOOKUP($C9468,'7.工程別レート'!$C$6:$E$501,2,FALSE))</f>
        <v/>
      </c>
      <c r="K9468" s="195" t="str">
        <f t="shared" si="295"/>
        <v/>
      </c>
    </row>
    <row r="9469" spans="2:11" ht="18" customHeight="1">
      <c r="B9469" s="16" t="str">
        <f>IF('6.標準時間'!$B9469="","",'6.標準時間'!B9469)</f>
        <v/>
      </c>
      <c r="C9469" s="16" t="str">
        <f>IF('6.標準時間'!$C9469="","",'6.標準時間'!C9469)</f>
        <v/>
      </c>
      <c r="D9469" s="16" t="str">
        <f>IF('6.標準時間'!$C9469="","",'6.標準時間'!E9469)</f>
        <v/>
      </c>
      <c r="E9469" s="171" t="str">
        <f>IF('6.標準時間'!$C9469="","",'6.標準時間'!F9469)</f>
        <v/>
      </c>
      <c r="F9469" s="15" t="str">
        <f t="shared" si="294"/>
        <v/>
      </c>
      <c r="G9469" s="142" t="str">
        <f>IF('6.標準時間'!$C9469="","",'6.標準時間'!H9469)</f>
        <v/>
      </c>
      <c r="H9469" s="142" t="str">
        <f>IF('6.標準時間'!$C9469="","",'6.標準時間'!I9469)</f>
        <v/>
      </c>
      <c r="I9469" s="107" t="str">
        <f>IF(C9469="","",VLOOKUP($C9469,'7.工程別レート'!$C$6:$E$501,3,FALSE))</f>
        <v/>
      </c>
      <c r="J9469" s="108" t="str">
        <f>IF(C9469="","",VLOOKUP($C9469,'7.工程別レート'!$C$6:$E$501,2,FALSE))</f>
        <v/>
      </c>
      <c r="K9469" s="195" t="str">
        <f t="shared" si="295"/>
        <v/>
      </c>
    </row>
    <row r="9470" spans="2:11" ht="18" customHeight="1">
      <c r="B9470" s="16" t="str">
        <f>IF('6.標準時間'!$B9470="","",'6.標準時間'!B9470)</f>
        <v/>
      </c>
      <c r="C9470" s="16" t="str">
        <f>IF('6.標準時間'!$C9470="","",'6.標準時間'!C9470)</f>
        <v/>
      </c>
      <c r="D9470" s="16" t="str">
        <f>IF('6.標準時間'!$C9470="","",'6.標準時間'!E9470)</f>
        <v/>
      </c>
      <c r="E9470" s="171" t="str">
        <f>IF('6.標準時間'!$C9470="","",'6.標準時間'!F9470)</f>
        <v/>
      </c>
      <c r="F9470" s="15" t="str">
        <f t="shared" si="294"/>
        <v/>
      </c>
      <c r="G9470" s="142" t="str">
        <f>IF('6.標準時間'!$C9470="","",'6.標準時間'!H9470)</f>
        <v/>
      </c>
      <c r="H9470" s="142" t="str">
        <f>IF('6.標準時間'!$C9470="","",'6.標準時間'!I9470)</f>
        <v/>
      </c>
      <c r="I9470" s="107" t="str">
        <f>IF(C9470="","",VLOOKUP($C9470,'7.工程別レート'!$C$6:$E$501,3,FALSE))</f>
        <v/>
      </c>
      <c r="J9470" s="108" t="str">
        <f>IF(C9470="","",VLOOKUP($C9470,'7.工程別レート'!$C$6:$E$501,2,FALSE))</f>
        <v/>
      </c>
      <c r="K9470" s="195" t="str">
        <f t="shared" si="295"/>
        <v/>
      </c>
    </row>
    <row r="9471" spans="2:11" ht="18" customHeight="1">
      <c r="B9471" s="16" t="str">
        <f>IF('6.標準時間'!$B9471="","",'6.標準時間'!B9471)</f>
        <v/>
      </c>
      <c r="C9471" s="16" t="str">
        <f>IF('6.標準時間'!$C9471="","",'6.標準時間'!C9471)</f>
        <v/>
      </c>
      <c r="D9471" s="16" t="str">
        <f>IF('6.標準時間'!$C9471="","",'6.標準時間'!E9471)</f>
        <v/>
      </c>
      <c r="E9471" s="171" t="str">
        <f>IF('6.標準時間'!$C9471="","",'6.標準時間'!F9471)</f>
        <v/>
      </c>
      <c r="F9471" s="15" t="str">
        <f t="shared" si="294"/>
        <v/>
      </c>
      <c r="G9471" s="142" t="str">
        <f>IF('6.標準時間'!$C9471="","",'6.標準時間'!H9471)</f>
        <v/>
      </c>
      <c r="H9471" s="142" t="str">
        <f>IF('6.標準時間'!$C9471="","",'6.標準時間'!I9471)</f>
        <v/>
      </c>
      <c r="I9471" s="107" t="str">
        <f>IF(C9471="","",VLOOKUP($C9471,'7.工程別レート'!$C$6:$E$501,3,FALSE))</f>
        <v/>
      </c>
      <c r="J9471" s="108" t="str">
        <f>IF(C9471="","",VLOOKUP($C9471,'7.工程別レート'!$C$6:$E$501,2,FALSE))</f>
        <v/>
      </c>
      <c r="K9471" s="195" t="str">
        <f t="shared" si="295"/>
        <v/>
      </c>
    </row>
    <row r="9472" spans="2:11" ht="18" customHeight="1">
      <c r="B9472" s="16" t="str">
        <f>IF('6.標準時間'!$B9472="","",'6.標準時間'!B9472)</f>
        <v/>
      </c>
      <c r="C9472" s="16" t="str">
        <f>IF('6.標準時間'!$C9472="","",'6.標準時間'!C9472)</f>
        <v/>
      </c>
      <c r="D9472" s="16" t="str">
        <f>IF('6.標準時間'!$C9472="","",'6.標準時間'!E9472)</f>
        <v/>
      </c>
      <c r="E9472" s="171" t="str">
        <f>IF('6.標準時間'!$C9472="","",'6.標準時間'!F9472)</f>
        <v/>
      </c>
      <c r="F9472" s="15" t="str">
        <f t="shared" si="294"/>
        <v/>
      </c>
      <c r="G9472" s="142" t="str">
        <f>IF('6.標準時間'!$C9472="","",'6.標準時間'!H9472)</f>
        <v/>
      </c>
      <c r="H9472" s="142" t="str">
        <f>IF('6.標準時間'!$C9472="","",'6.標準時間'!I9472)</f>
        <v/>
      </c>
      <c r="I9472" s="107" t="str">
        <f>IF(C9472="","",VLOOKUP($C9472,'7.工程別レート'!$C$6:$E$501,3,FALSE))</f>
        <v/>
      </c>
      <c r="J9472" s="108" t="str">
        <f>IF(C9472="","",VLOOKUP($C9472,'7.工程別レート'!$C$6:$E$501,2,FALSE))</f>
        <v/>
      </c>
      <c r="K9472" s="195" t="str">
        <f t="shared" si="295"/>
        <v/>
      </c>
    </row>
    <row r="9473" spans="2:11" ht="18" customHeight="1">
      <c r="B9473" s="16" t="str">
        <f>IF('6.標準時間'!$B9473="","",'6.標準時間'!B9473)</f>
        <v/>
      </c>
      <c r="C9473" s="16" t="str">
        <f>IF('6.標準時間'!$C9473="","",'6.標準時間'!C9473)</f>
        <v/>
      </c>
      <c r="D9473" s="16" t="str">
        <f>IF('6.標準時間'!$C9473="","",'6.標準時間'!E9473)</f>
        <v/>
      </c>
      <c r="E9473" s="171" t="str">
        <f>IF('6.標準時間'!$C9473="","",'6.標準時間'!F9473)</f>
        <v/>
      </c>
      <c r="F9473" s="15" t="str">
        <f t="shared" si="294"/>
        <v/>
      </c>
      <c r="G9473" s="142" t="str">
        <f>IF('6.標準時間'!$C9473="","",'6.標準時間'!H9473)</f>
        <v/>
      </c>
      <c r="H9473" s="142" t="str">
        <f>IF('6.標準時間'!$C9473="","",'6.標準時間'!I9473)</f>
        <v/>
      </c>
      <c r="I9473" s="107" t="str">
        <f>IF(C9473="","",VLOOKUP($C9473,'7.工程別レート'!$C$6:$E$501,3,FALSE))</f>
        <v/>
      </c>
      <c r="J9473" s="108" t="str">
        <f>IF(C9473="","",VLOOKUP($C9473,'7.工程別レート'!$C$6:$E$501,2,FALSE))</f>
        <v/>
      </c>
      <c r="K9473" s="195" t="str">
        <f t="shared" si="295"/>
        <v/>
      </c>
    </row>
    <row r="9474" spans="2:11" ht="18" customHeight="1">
      <c r="B9474" s="16" t="str">
        <f>IF('6.標準時間'!$B9474="","",'6.標準時間'!B9474)</f>
        <v/>
      </c>
      <c r="C9474" s="16" t="str">
        <f>IF('6.標準時間'!$C9474="","",'6.標準時間'!C9474)</f>
        <v/>
      </c>
      <c r="D9474" s="16" t="str">
        <f>IF('6.標準時間'!$C9474="","",'6.標準時間'!E9474)</f>
        <v/>
      </c>
      <c r="E9474" s="171" t="str">
        <f>IF('6.標準時間'!$C9474="","",'6.標準時間'!F9474)</f>
        <v/>
      </c>
      <c r="F9474" s="15" t="str">
        <f t="shared" si="294"/>
        <v/>
      </c>
      <c r="G9474" s="142" t="str">
        <f>IF('6.標準時間'!$C9474="","",'6.標準時間'!H9474)</f>
        <v/>
      </c>
      <c r="H9474" s="142" t="str">
        <f>IF('6.標準時間'!$C9474="","",'6.標準時間'!I9474)</f>
        <v/>
      </c>
      <c r="I9474" s="107" t="str">
        <f>IF(C9474="","",VLOOKUP($C9474,'7.工程別レート'!$C$6:$E$501,3,FALSE))</f>
        <v/>
      </c>
      <c r="J9474" s="108" t="str">
        <f>IF(C9474="","",VLOOKUP($C9474,'7.工程別レート'!$C$6:$E$501,2,FALSE))</f>
        <v/>
      </c>
      <c r="K9474" s="195" t="str">
        <f t="shared" si="295"/>
        <v/>
      </c>
    </row>
    <row r="9475" spans="2:11" ht="18" customHeight="1">
      <c r="B9475" s="16" t="str">
        <f>IF('6.標準時間'!$B9475="","",'6.標準時間'!B9475)</f>
        <v/>
      </c>
      <c r="C9475" s="16" t="str">
        <f>IF('6.標準時間'!$C9475="","",'6.標準時間'!C9475)</f>
        <v/>
      </c>
      <c r="D9475" s="16" t="str">
        <f>IF('6.標準時間'!$C9475="","",'6.標準時間'!E9475)</f>
        <v/>
      </c>
      <c r="E9475" s="171" t="str">
        <f>IF('6.標準時間'!$C9475="","",'6.標準時間'!F9475)</f>
        <v/>
      </c>
      <c r="F9475" s="15" t="str">
        <f t="shared" si="294"/>
        <v/>
      </c>
      <c r="G9475" s="142" t="str">
        <f>IF('6.標準時間'!$C9475="","",'6.標準時間'!H9475)</f>
        <v/>
      </c>
      <c r="H9475" s="142" t="str">
        <f>IF('6.標準時間'!$C9475="","",'6.標準時間'!I9475)</f>
        <v/>
      </c>
      <c r="I9475" s="107" t="str">
        <f>IF(C9475="","",VLOOKUP($C9475,'7.工程別レート'!$C$6:$E$501,3,FALSE))</f>
        <v/>
      </c>
      <c r="J9475" s="108" t="str">
        <f>IF(C9475="","",VLOOKUP($C9475,'7.工程別レート'!$C$6:$E$501,2,FALSE))</f>
        <v/>
      </c>
      <c r="K9475" s="195" t="str">
        <f t="shared" si="295"/>
        <v/>
      </c>
    </row>
    <row r="9476" spans="2:11" ht="18" customHeight="1">
      <c r="B9476" s="16" t="str">
        <f>IF('6.標準時間'!$B9476="","",'6.標準時間'!B9476)</f>
        <v/>
      </c>
      <c r="C9476" s="16" t="str">
        <f>IF('6.標準時間'!$C9476="","",'6.標準時間'!C9476)</f>
        <v/>
      </c>
      <c r="D9476" s="16" t="str">
        <f>IF('6.標準時間'!$C9476="","",'6.標準時間'!E9476)</f>
        <v/>
      </c>
      <c r="E9476" s="171" t="str">
        <f>IF('6.標準時間'!$C9476="","",'6.標準時間'!F9476)</f>
        <v/>
      </c>
      <c r="F9476" s="15" t="str">
        <f t="shared" si="294"/>
        <v/>
      </c>
      <c r="G9476" s="142" t="str">
        <f>IF('6.標準時間'!$C9476="","",'6.標準時間'!H9476)</f>
        <v/>
      </c>
      <c r="H9476" s="142" t="str">
        <f>IF('6.標準時間'!$C9476="","",'6.標準時間'!I9476)</f>
        <v/>
      </c>
      <c r="I9476" s="107" t="str">
        <f>IF(C9476="","",VLOOKUP($C9476,'7.工程別レート'!$C$6:$E$501,3,FALSE))</f>
        <v/>
      </c>
      <c r="J9476" s="108" t="str">
        <f>IF(C9476="","",VLOOKUP($C9476,'7.工程別レート'!$C$6:$E$501,2,FALSE))</f>
        <v/>
      </c>
      <c r="K9476" s="195" t="str">
        <f t="shared" si="295"/>
        <v/>
      </c>
    </row>
    <row r="9477" spans="2:11" ht="18" customHeight="1">
      <c r="B9477" s="16" t="str">
        <f>IF('6.標準時間'!$B9477="","",'6.標準時間'!B9477)</f>
        <v/>
      </c>
      <c r="C9477" s="16" t="str">
        <f>IF('6.標準時間'!$C9477="","",'6.標準時間'!C9477)</f>
        <v/>
      </c>
      <c r="D9477" s="16" t="str">
        <f>IF('6.標準時間'!$C9477="","",'6.標準時間'!E9477)</f>
        <v/>
      </c>
      <c r="E9477" s="171" t="str">
        <f>IF('6.標準時間'!$C9477="","",'6.標準時間'!F9477)</f>
        <v/>
      </c>
      <c r="F9477" s="15" t="str">
        <f t="shared" si="294"/>
        <v/>
      </c>
      <c r="G9477" s="142" t="str">
        <f>IF('6.標準時間'!$C9477="","",'6.標準時間'!H9477)</f>
        <v/>
      </c>
      <c r="H9477" s="142" t="str">
        <f>IF('6.標準時間'!$C9477="","",'6.標準時間'!I9477)</f>
        <v/>
      </c>
      <c r="I9477" s="107" t="str">
        <f>IF(C9477="","",VLOOKUP($C9477,'7.工程別レート'!$C$6:$E$501,3,FALSE))</f>
        <v/>
      </c>
      <c r="J9477" s="108" t="str">
        <f>IF(C9477="","",VLOOKUP($C9477,'7.工程別レート'!$C$6:$E$501,2,FALSE))</f>
        <v/>
      </c>
      <c r="K9477" s="195" t="str">
        <f t="shared" si="295"/>
        <v/>
      </c>
    </row>
    <row r="9478" spans="2:11" ht="18" customHeight="1">
      <c r="B9478" s="16" t="str">
        <f>IF('6.標準時間'!$B9478="","",'6.標準時間'!B9478)</f>
        <v/>
      </c>
      <c r="C9478" s="16" t="str">
        <f>IF('6.標準時間'!$C9478="","",'6.標準時間'!C9478)</f>
        <v/>
      </c>
      <c r="D9478" s="16" t="str">
        <f>IF('6.標準時間'!$C9478="","",'6.標準時間'!E9478)</f>
        <v/>
      </c>
      <c r="E9478" s="171" t="str">
        <f>IF('6.標準時間'!$C9478="","",'6.標準時間'!F9478)</f>
        <v/>
      </c>
      <c r="F9478" s="15" t="str">
        <f t="shared" ref="F9478:F9541" si="296">C9478&amp;D9478</f>
        <v/>
      </c>
      <c r="G9478" s="142" t="str">
        <f>IF('6.標準時間'!$C9478="","",'6.標準時間'!H9478)</f>
        <v/>
      </c>
      <c r="H9478" s="142" t="str">
        <f>IF('6.標準時間'!$C9478="","",'6.標準時間'!I9478)</f>
        <v/>
      </c>
      <c r="I9478" s="107" t="str">
        <f>IF(C9478="","",VLOOKUP($C9478,'7.工程別レート'!$C$6:$E$501,3,FALSE))</f>
        <v/>
      </c>
      <c r="J9478" s="108" t="str">
        <f>IF(C9478="","",VLOOKUP($C9478,'7.工程別レート'!$C$6:$E$501,2,FALSE))</f>
        <v/>
      </c>
      <c r="K9478" s="195" t="str">
        <f t="shared" si="295"/>
        <v/>
      </c>
    </row>
    <row r="9479" spans="2:11" ht="18" customHeight="1">
      <c r="B9479" s="16" t="str">
        <f>IF('6.標準時間'!$B9479="","",'6.標準時間'!B9479)</f>
        <v/>
      </c>
      <c r="C9479" s="16" t="str">
        <f>IF('6.標準時間'!$C9479="","",'6.標準時間'!C9479)</f>
        <v/>
      </c>
      <c r="D9479" s="16" t="str">
        <f>IF('6.標準時間'!$C9479="","",'6.標準時間'!E9479)</f>
        <v/>
      </c>
      <c r="E9479" s="171" t="str">
        <f>IF('6.標準時間'!$C9479="","",'6.標準時間'!F9479)</f>
        <v/>
      </c>
      <c r="F9479" s="15" t="str">
        <f t="shared" si="296"/>
        <v/>
      </c>
      <c r="G9479" s="142" t="str">
        <f>IF('6.標準時間'!$C9479="","",'6.標準時間'!H9479)</f>
        <v/>
      </c>
      <c r="H9479" s="142" t="str">
        <f>IF('6.標準時間'!$C9479="","",'6.標準時間'!I9479)</f>
        <v/>
      </c>
      <c r="I9479" s="107" t="str">
        <f>IF(C9479="","",VLOOKUP($C9479,'7.工程別レート'!$C$6:$E$501,3,FALSE))</f>
        <v/>
      </c>
      <c r="J9479" s="108" t="str">
        <f>IF(C9479="","",VLOOKUP($C9479,'7.工程別レート'!$C$6:$E$501,2,FALSE))</f>
        <v/>
      </c>
      <c r="K9479" s="195" t="str">
        <f t="shared" ref="K9479:K9542" si="297">IF(ISERROR((G9479*I9479)+(H9479*J9479)),"",(G9479*I9479)+(H9479*J9479))</f>
        <v/>
      </c>
    </row>
    <row r="9480" spans="2:11" ht="18" customHeight="1">
      <c r="B9480" s="16" t="str">
        <f>IF('6.標準時間'!$B9480="","",'6.標準時間'!B9480)</f>
        <v/>
      </c>
      <c r="C9480" s="16" t="str">
        <f>IF('6.標準時間'!$C9480="","",'6.標準時間'!C9480)</f>
        <v/>
      </c>
      <c r="D9480" s="16" t="str">
        <f>IF('6.標準時間'!$C9480="","",'6.標準時間'!E9480)</f>
        <v/>
      </c>
      <c r="E9480" s="171" t="str">
        <f>IF('6.標準時間'!$C9480="","",'6.標準時間'!F9480)</f>
        <v/>
      </c>
      <c r="F9480" s="15" t="str">
        <f t="shared" si="296"/>
        <v/>
      </c>
      <c r="G9480" s="142" t="str">
        <f>IF('6.標準時間'!$C9480="","",'6.標準時間'!H9480)</f>
        <v/>
      </c>
      <c r="H9480" s="142" t="str">
        <f>IF('6.標準時間'!$C9480="","",'6.標準時間'!I9480)</f>
        <v/>
      </c>
      <c r="I9480" s="107" t="str">
        <f>IF(C9480="","",VLOOKUP($C9480,'7.工程別レート'!$C$6:$E$501,3,FALSE))</f>
        <v/>
      </c>
      <c r="J9480" s="108" t="str">
        <f>IF(C9480="","",VLOOKUP($C9480,'7.工程別レート'!$C$6:$E$501,2,FALSE))</f>
        <v/>
      </c>
      <c r="K9480" s="195" t="str">
        <f t="shared" si="297"/>
        <v/>
      </c>
    </row>
    <row r="9481" spans="2:11" ht="18" customHeight="1">
      <c r="B9481" s="16" t="str">
        <f>IF('6.標準時間'!$B9481="","",'6.標準時間'!B9481)</f>
        <v/>
      </c>
      <c r="C9481" s="16" t="str">
        <f>IF('6.標準時間'!$C9481="","",'6.標準時間'!C9481)</f>
        <v/>
      </c>
      <c r="D9481" s="16" t="str">
        <f>IF('6.標準時間'!$C9481="","",'6.標準時間'!E9481)</f>
        <v/>
      </c>
      <c r="E9481" s="171" t="str">
        <f>IF('6.標準時間'!$C9481="","",'6.標準時間'!F9481)</f>
        <v/>
      </c>
      <c r="F9481" s="15" t="str">
        <f t="shared" si="296"/>
        <v/>
      </c>
      <c r="G9481" s="142" t="str">
        <f>IF('6.標準時間'!$C9481="","",'6.標準時間'!H9481)</f>
        <v/>
      </c>
      <c r="H9481" s="142" t="str">
        <f>IF('6.標準時間'!$C9481="","",'6.標準時間'!I9481)</f>
        <v/>
      </c>
      <c r="I9481" s="107" t="str">
        <f>IF(C9481="","",VLOOKUP($C9481,'7.工程別レート'!$C$6:$E$501,3,FALSE))</f>
        <v/>
      </c>
      <c r="J9481" s="108" t="str">
        <f>IF(C9481="","",VLOOKUP($C9481,'7.工程別レート'!$C$6:$E$501,2,FALSE))</f>
        <v/>
      </c>
      <c r="K9481" s="195" t="str">
        <f t="shared" si="297"/>
        <v/>
      </c>
    </row>
    <row r="9482" spans="2:11" ht="18" customHeight="1">
      <c r="B9482" s="16" t="str">
        <f>IF('6.標準時間'!$B9482="","",'6.標準時間'!B9482)</f>
        <v/>
      </c>
      <c r="C9482" s="16" t="str">
        <f>IF('6.標準時間'!$C9482="","",'6.標準時間'!C9482)</f>
        <v/>
      </c>
      <c r="D9482" s="16" t="str">
        <f>IF('6.標準時間'!$C9482="","",'6.標準時間'!E9482)</f>
        <v/>
      </c>
      <c r="E9482" s="171" t="str">
        <f>IF('6.標準時間'!$C9482="","",'6.標準時間'!F9482)</f>
        <v/>
      </c>
      <c r="F9482" s="15" t="str">
        <f t="shared" si="296"/>
        <v/>
      </c>
      <c r="G9482" s="142" t="str">
        <f>IF('6.標準時間'!$C9482="","",'6.標準時間'!H9482)</f>
        <v/>
      </c>
      <c r="H9482" s="142" t="str">
        <f>IF('6.標準時間'!$C9482="","",'6.標準時間'!I9482)</f>
        <v/>
      </c>
      <c r="I9482" s="107" t="str">
        <f>IF(C9482="","",VLOOKUP($C9482,'7.工程別レート'!$C$6:$E$501,3,FALSE))</f>
        <v/>
      </c>
      <c r="J9482" s="108" t="str">
        <f>IF(C9482="","",VLOOKUP($C9482,'7.工程別レート'!$C$6:$E$501,2,FALSE))</f>
        <v/>
      </c>
      <c r="K9482" s="195" t="str">
        <f t="shared" si="297"/>
        <v/>
      </c>
    </row>
    <row r="9483" spans="2:11" ht="18" customHeight="1">
      <c r="B9483" s="16" t="str">
        <f>IF('6.標準時間'!$B9483="","",'6.標準時間'!B9483)</f>
        <v/>
      </c>
      <c r="C9483" s="16" t="str">
        <f>IF('6.標準時間'!$C9483="","",'6.標準時間'!C9483)</f>
        <v/>
      </c>
      <c r="D9483" s="16" t="str">
        <f>IF('6.標準時間'!$C9483="","",'6.標準時間'!E9483)</f>
        <v/>
      </c>
      <c r="E9483" s="171" t="str">
        <f>IF('6.標準時間'!$C9483="","",'6.標準時間'!F9483)</f>
        <v/>
      </c>
      <c r="F9483" s="15" t="str">
        <f t="shared" si="296"/>
        <v/>
      </c>
      <c r="G9483" s="142" t="str">
        <f>IF('6.標準時間'!$C9483="","",'6.標準時間'!H9483)</f>
        <v/>
      </c>
      <c r="H9483" s="142" t="str">
        <f>IF('6.標準時間'!$C9483="","",'6.標準時間'!I9483)</f>
        <v/>
      </c>
      <c r="I9483" s="107" t="str">
        <f>IF(C9483="","",VLOOKUP($C9483,'7.工程別レート'!$C$6:$E$501,3,FALSE))</f>
        <v/>
      </c>
      <c r="J9483" s="108" t="str">
        <f>IF(C9483="","",VLOOKUP($C9483,'7.工程別レート'!$C$6:$E$501,2,FALSE))</f>
        <v/>
      </c>
      <c r="K9483" s="195" t="str">
        <f t="shared" si="297"/>
        <v/>
      </c>
    </row>
    <row r="9484" spans="2:11" ht="18" customHeight="1">
      <c r="B9484" s="16" t="str">
        <f>IF('6.標準時間'!$B9484="","",'6.標準時間'!B9484)</f>
        <v/>
      </c>
      <c r="C9484" s="16" t="str">
        <f>IF('6.標準時間'!$C9484="","",'6.標準時間'!C9484)</f>
        <v/>
      </c>
      <c r="D9484" s="16" t="str">
        <f>IF('6.標準時間'!$C9484="","",'6.標準時間'!E9484)</f>
        <v/>
      </c>
      <c r="E9484" s="171" t="str">
        <f>IF('6.標準時間'!$C9484="","",'6.標準時間'!F9484)</f>
        <v/>
      </c>
      <c r="F9484" s="15" t="str">
        <f t="shared" si="296"/>
        <v/>
      </c>
      <c r="G9484" s="142" t="str">
        <f>IF('6.標準時間'!$C9484="","",'6.標準時間'!H9484)</f>
        <v/>
      </c>
      <c r="H9484" s="142" t="str">
        <f>IF('6.標準時間'!$C9484="","",'6.標準時間'!I9484)</f>
        <v/>
      </c>
      <c r="I9484" s="107" t="str">
        <f>IF(C9484="","",VLOOKUP($C9484,'7.工程別レート'!$C$6:$E$501,3,FALSE))</f>
        <v/>
      </c>
      <c r="J9484" s="108" t="str">
        <f>IF(C9484="","",VLOOKUP($C9484,'7.工程別レート'!$C$6:$E$501,2,FALSE))</f>
        <v/>
      </c>
      <c r="K9484" s="195" t="str">
        <f t="shared" si="297"/>
        <v/>
      </c>
    </row>
    <row r="9485" spans="2:11" ht="18" customHeight="1">
      <c r="B9485" s="16" t="str">
        <f>IF('6.標準時間'!$B9485="","",'6.標準時間'!B9485)</f>
        <v/>
      </c>
      <c r="C9485" s="16" t="str">
        <f>IF('6.標準時間'!$C9485="","",'6.標準時間'!C9485)</f>
        <v/>
      </c>
      <c r="D9485" s="16" t="str">
        <f>IF('6.標準時間'!$C9485="","",'6.標準時間'!E9485)</f>
        <v/>
      </c>
      <c r="E9485" s="171" t="str">
        <f>IF('6.標準時間'!$C9485="","",'6.標準時間'!F9485)</f>
        <v/>
      </c>
      <c r="F9485" s="15" t="str">
        <f t="shared" si="296"/>
        <v/>
      </c>
      <c r="G9485" s="142" t="str">
        <f>IF('6.標準時間'!$C9485="","",'6.標準時間'!H9485)</f>
        <v/>
      </c>
      <c r="H9485" s="142" t="str">
        <f>IF('6.標準時間'!$C9485="","",'6.標準時間'!I9485)</f>
        <v/>
      </c>
      <c r="I9485" s="107" t="str">
        <f>IF(C9485="","",VLOOKUP($C9485,'7.工程別レート'!$C$6:$E$501,3,FALSE))</f>
        <v/>
      </c>
      <c r="J9485" s="108" t="str">
        <f>IF(C9485="","",VLOOKUP($C9485,'7.工程別レート'!$C$6:$E$501,2,FALSE))</f>
        <v/>
      </c>
      <c r="K9485" s="195" t="str">
        <f t="shared" si="297"/>
        <v/>
      </c>
    </row>
    <row r="9486" spans="2:11" ht="18" customHeight="1">
      <c r="B9486" s="16" t="str">
        <f>IF('6.標準時間'!$B9486="","",'6.標準時間'!B9486)</f>
        <v/>
      </c>
      <c r="C9486" s="16" t="str">
        <f>IF('6.標準時間'!$C9486="","",'6.標準時間'!C9486)</f>
        <v/>
      </c>
      <c r="D9486" s="16" t="str">
        <f>IF('6.標準時間'!$C9486="","",'6.標準時間'!E9486)</f>
        <v/>
      </c>
      <c r="E9486" s="171" t="str">
        <f>IF('6.標準時間'!$C9486="","",'6.標準時間'!F9486)</f>
        <v/>
      </c>
      <c r="F9486" s="15" t="str">
        <f t="shared" si="296"/>
        <v/>
      </c>
      <c r="G9486" s="142" t="str">
        <f>IF('6.標準時間'!$C9486="","",'6.標準時間'!H9486)</f>
        <v/>
      </c>
      <c r="H9486" s="142" t="str">
        <f>IF('6.標準時間'!$C9486="","",'6.標準時間'!I9486)</f>
        <v/>
      </c>
      <c r="I9486" s="107" t="str">
        <f>IF(C9486="","",VLOOKUP($C9486,'7.工程別レート'!$C$6:$E$501,3,FALSE))</f>
        <v/>
      </c>
      <c r="J9486" s="108" t="str">
        <f>IF(C9486="","",VLOOKUP($C9486,'7.工程別レート'!$C$6:$E$501,2,FALSE))</f>
        <v/>
      </c>
      <c r="K9486" s="195" t="str">
        <f t="shared" si="297"/>
        <v/>
      </c>
    </row>
    <row r="9487" spans="2:11" ht="18" customHeight="1">
      <c r="B9487" s="16" t="str">
        <f>IF('6.標準時間'!$B9487="","",'6.標準時間'!B9487)</f>
        <v/>
      </c>
      <c r="C9487" s="16" t="str">
        <f>IF('6.標準時間'!$C9487="","",'6.標準時間'!C9487)</f>
        <v/>
      </c>
      <c r="D9487" s="16" t="str">
        <f>IF('6.標準時間'!$C9487="","",'6.標準時間'!E9487)</f>
        <v/>
      </c>
      <c r="E9487" s="171" t="str">
        <f>IF('6.標準時間'!$C9487="","",'6.標準時間'!F9487)</f>
        <v/>
      </c>
      <c r="F9487" s="15" t="str">
        <f t="shared" si="296"/>
        <v/>
      </c>
      <c r="G9487" s="142" t="str">
        <f>IF('6.標準時間'!$C9487="","",'6.標準時間'!H9487)</f>
        <v/>
      </c>
      <c r="H9487" s="142" t="str">
        <f>IF('6.標準時間'!$C9487="","",'6.標準時間'!I9487)</f>
        <v/>
      </c>
      <c r="I9487" s="107" t="str">
        <f>IF(C9487="","",VLOOKUP($C9487,'7.工程別レート'!$C$6:$E$501,3,FALSE))</f>
        <v/>
      </c>
      <c r="J9487" s="108" t="str">
        <f>IF(C9487="","",VLOOKUP($C9487,'7.工程別レート'!$C$6:$E$501,2,FALSE))</f>
        <v/>
      </c>
      <c r="K9487" s="195" t="str">
        <f t="shared" si="297"/>
        <v/>
      </c>
    </row>
    <row r="9488" spans="2:11" ht="18" customHeight="1">
      <c r="B9488" s="16" t="str">
        <f>IF('6.標準時間'!$B9488="","",'6.標準時間'!B9488)</f>
        <v/>
      </c>
      <c r="C9488" s="16" t="str">
        <f>IF('6.標準時間'!$C9488="","",'6.標準時間'!C9488)</f>
        <v/>
      </c>
      <c r="D9488" s="16" t="str">
        <f>IF('6.標準時間'!$C9488="","",'6.標準時間'!E9488)</f>
        <v/>
      </c>
      <c r="E9488" s="171" t="str">
        <f>IF('6.標準時間'!$C9488="","",'6.標準時間'!F9488)</f>
        <v/>
      </c>
      <c r="F9488" s="15" t="str">
        <f t="shared" si="296"/>
        <v/>
      </c>
      <c r="G9488" s="142" t="str">
        <f>IF('6.標準時間'!$C9488="","",'6.標準時間'!H9488)</f>
        <v/>
      </c>
      <c r="H9488" s="142" t="str">
        <f>IF('6.標準時間'!$C9488="","",'6.標準時間'!I9488)</f>
        <v/>
      </c>
      <c r="I9488" s="107" t="str">
        <f>IF(C9488="","",VLOOKUP($C9488,'7.工程別レート'!$C$6:$E$501,3,FALSE))</f>
        <v/>
      </c>
      <c r="J9488" s="108" t="str">
        <f>IF(C9488="","",VLOOKUP($C9488,'7.工程別レート'!$C$6:$E$501,2,FALSE))</f>
        <v/>
      </c>
      <c r="K9488" s="195" t="str">
        <f t="shared" si="297"/>
        <v/>
      </c>
    </row>
    <row r="9489" spans="2:11" ht="18" customHeight="1">
      <c r="B9489" s="16" t="str">
        <f>IF('6.標準時間'!$B9489="","",'6.標準時間'!B9489)</f>
        <v/>
      </c>
      <c r="C9489" s="16" t="str">
        <f>IF('6.標準時間'!$C9489="","",'6.標準時間'!C9489)</f>
        <v/>
      </c>
      <c r="D9489" s="16" t="str">
        <f>IF('6.標準時間'!$C9489="","",'6.標準時間'!E9489)</f>
        <v/>
      </c>
      <c r="E9489" s="171" t="str">
        <f>IF('6.標準時間'!$C9489="","",'6.標準時間'!F9489)</f>
        <v/>
      </c>
      <c r="F9489" s="15" t="str">
        <f t="shared" si="296"/>
        <v/>
      </c>
      <c r="G9489" s="142" t="str">
        <f>IF('6.標準時間'!$C9489="","",'6.標準時間'!H9489)</f>
        <v/>
      </c>
      <c r="H9489" s="142" t="str">
        <f>IF('6.標準時間'!$C9489="","",'6.標準時間'!I9489)</f>
        <v/>
      </c>
      <c r="I9489" s="107" t="str">
        <f>IF(C9489="","",VLOOKUP($C9489,'7.工程別レート'!$C$6:$E$501,3,FALSE))</f>
        <v/>
      </c>
      <c r="J9489" s="108" t="str">
        <f>IF(C9489="","",VLOOKUP($C9489,'7.工程別レート'!$C$6:$E$501,2,FALSE))</f>
        <v/>
      </c>
      <c r="K9489" s="195" t="str">
        <f t="shared" si="297"/>
        <v/>
      </c>
    </row>
    <row r="9490" spans="2:11" ht="18" customHeight="1">
      <c r="B9490" s="16" t="str">
        <f>IF('6.標準時間'!$B9490="","",'6.標準時間'!B9490)</f>
        <v/>
      </c>
      <c r="C9490" s="16" t="str">
        <f>IF('6.標準時間'!$C9490="","",'6.標準時間'!C9490)</f>
        <v/>
      </c>
      <c r="D9490" s="16" t="str">
        <f>IF('6.標準時間'!$C9490="","",'6.標準時間'!E9490)</f>
        <v/>
      </c>
      <c r="E9490" s="171" t="str">
        <f>IF('6.標準時間'!$C9490="","",'6.標準時間'!F9490)</f>
        <v/>
      </c>
      <c r="F9490" s="15" t="str">
        <f t="shared" si="296"/>
        <v/>
      </c>
      <c r="G9490" s="142" t="str">
        <f>IF('6.標準時間'!$C9490="","",'6.標準時間'!H9490)</f>
        <v/>
      </c>
      <c r="H9490" s="142" t="str">
        <f>IF('6.標準時間'!$C9490="","",'6.標準時間'!I9490)</f>
        <v/>
      </c>
      <c r="I9490" s="107" t="str">
        <f>IF(C9490="","",VLOOKUP($C9490,'7.工程別レート'!$C$6:$E$501,3,FALSE))</f>
        <v/>
      </c>
      <c r="J9490" s="108" t="str">
        <f>IF(C9490="","",VLOOKUP($C9490,'7.工程別レート'!$C$6:$E$501,2,FALSE))</f>
        <v/>
      </c>
      <c r="K9490" s="195" t="str">
        <f t="shared" si="297"/>
        <v/>
      </c>
    </row>
    <row r="9491" spans="2:11" ht="18" customHeight="1">
      <c r="B9491" s="16" t="str">
        <f>IF('6.標準時間'!$B9491="","",'6.標準時間'!B9491)</f>
        <v/>
      </c>
      <c r="C9491" s="16" t="str">
        <f>IF('6.標準時間'!$C9491="","",'6.標準時間'!C9491)</f>
        <v/>
      </c>
      <c r="D9491" s="16" t="str">
        <f>IF('6.標準時間'!$C9491="","",'6.標準時間'!E9491)</f>
        <v/>
      </c>
      <c r="E9491" s="171" t="str">
        <f>IF('6.標準時間'!$C9491="","",'6.標準時間'!F9491)</f>
        <v/>
      </c>
      <c r="F9491" s="15" t="str">
        <f t="shared" si="296"/>
        <v/>
      </c>
      <c r="G9491" s="142" t="str">
        <f>IF('6.標準時間'!$C9491="","",'6.標準時間'!H9491)</f>
        <v/>
      </c>
      <c r="H9491" s="142" t="str">
        <f>IF('6.標準時間'!$C9491="","",'6.標準時間'!I9491)</f>
        <v/>
      </c>
      <c r="I9491" s="107" t="str">
        <f>IF(C9491="","",VLOOKUP($C9491,'7.工程別レート'!$C$6:$E$501,3,FALSE))</f>
        <v/>
      </c>
      <c r="J9491" s="108" t="str">
        <f>IF(C9491="","",VLOOKUP($C9491,'7.工程別レート'!$C$6:$E$501,2,FALSE))</f>
        <v/>
      </c>
      <c r="K9491" s="195" t="str">
        <f t="shared" si="297"/>
        <v/>
      </c>
    </row>
    <row r="9492" spans="2:11" ht="18" customHeight="1">
      <c r="B9492" s="16" t="str">
        <f>IF('6.標準時間'!$B9492="","",'6.標準時間'!B9492)</f>
        <v/>
      </c>
      <c r="C9492" s="16" t="str">
        <f>IF('6.標準時間'!$C9492="","",'6.標準時間'!C9492)</f>
        <v/>
      </c>
      <c r="D9492" s="16" t="str">
        <f>IF('6.標準時間'!$C9492="","",'6.標準時間'!E9492)</f>
        <v/>
      </c>
      <c r="E9492" s="171" t="str">
        <f>IF('6.標準時間'!$C9492="","",'6.標準時間'!F9492)</f>
        <v/>
      </c>
      <c r="F9492" s="15" t="str">
        <f t="shared" si="296"/>
        <v/>
      </c>
      <c r="G9492" s="142" t="str">
        <f>IF('6.標準時間'!$C9492="","",'6.標準時間'!H9492)</f>
        <v/>
      </c>
      <c r="H9492" s="142" t="str">
        <f>IF('6.標準時間'!$C9492="","",'6.標準時間'!I9492)</f>
        <v/>
      </c>
      <c r="I9492" s="107" t="str">
        <f>IF(C9492="","",VLOOKUP($C9492,'7.工程別レート'!$C$6:$E$501,3,FALSE))</f>
        <v/>
      </c>
      <c r="J9492" s="108" t="str">
        <f>IF(C9492="","",VLOOKUP($C9492,'7.工程別レート'!$C$6:$E$501,2,FALSE))</f>
        <v/>
      </c>
      <c r="K9492" s="195" t="str">
        <f t="shared" si="297"/>
        <v/>
      </c>
    </row>
    <row r="9493" spans="2:11" ht="18" customHeight="1">
      <c r="B9493" s="16" t="str">
        <f>IF('6.標準時間'!$B9493="","",'6.標準時間'!B9493)</f>
        <v/>
      </c>
      <c r="C9493" s="16" t="str">
        <f>IF('6.標準時間'!$C9493="","",'6.標準時間'!C9493)</f>
        <v/>
      </c>
      <c r="D9493" s="16" t="str">
        <f>IF('6.標準時間'!$C9493="","",'6.標準時間'!E9493)</f>
        <v/>
      </c>
      <c r="E9493" s="171" t="str">
        <f>IF('6.標準時間'!$C9493="","",'6.標準時間'!F9493)</f>
        <v/>
      </c>
      <c r="F9493" s="15" t="str">
        <f t="shared" si="296"/>
        <v/>
      </c>
      <c r="G9493" s="142" t="str">
        <f>IF('6.標準時間'!$C9493="","",'6.標準時間'!H9493)</f>
        <v/>
      </c>
      <c r="H9493" s="142" t="str">
        <f>IF('6.標準時間'!$C9493="","",'6.標準時間'!I9493)</f>
        <v/>
      </c>
      <c r="I9493" s="107" t="str">
        <f>IF(C9493="","",VLOOKUP($C9493,'7.工程別レート'!$C$6:$E$501,3,FALSE))</f>
        <v/>
      </c>
      <c r="J9493" s="108" t="str">
        <f>IF(C9493="","",VLOOKUP($C9493,'7.工程別レート'!$C$6:$E$501,2,FALSE))</f>
        <v/>
      </c>
      <c r="K9493" s="195" t="str">
        <f t="shared" si="297"/>
        <v/>
      </c>
    </row>
    <row r="9494" spans="2:11" ht="18" customHeight="1">
      <c r="B9494" s="16" t="str">
        <f>IF('6.標準時間'!$B9494="","",'6.標準時間'!B9494)</f>
        <v/>
      </c>
      <c r="C9494" s="16" t="str">
        <f>IF('6.標準時間'!$C9494="","",'6.標準時間'!C9494)</f>
        <v/>
      </c>
      <c r="D9494" s="16" t="str">
        <f>IF('6.標準時間'!$C9494="","",'6.標準時間'!E9494)</f>
        <v/>
      </c>
      <c r="E9494" s="171" t="str">
        <f>IF('6.標準時間'!$C9494="","",'6.標準時間'!F9494)</f>
        <v/>
      </c>
      <c r="F9494" s="15" t="str">
        <f t="shared" si="296"/>
        <v/>
      </c>
      <c r="G9494" s="142" t="str">
        <f>IF('6.標準時間'!$C9494="","",'6.標準時間'!H9494)</f>
        <v/>
      </c>
      <c r="H9494" s="142" t="str">
        <f>IF('6.標準時間'!$C9494="","",'6.標準時間'!I9494)</f>
        <v/>
      </c>
      <c r="I9494" s="107" t="str">
        <f>IF(C9494="","",VLOOKUP($C9494,'7.工程別レート'!$C$6:$E$501,3,FALSE))</f>
        <v/>
      </c>
      <c r="J9494" s="108" t="str">
        <f>IF(C9494="","",VLOOKUP($C9494,'7.工程別レート'!$C$6:$E$501,2,FALSE))</f>
        <v/>
      </c>
      <c r="K9494" s="195" t="str">
        <f t="shared" si="297"/>
        <v/>
      </c>
    </row>
    <row r="9495" spans="2:11" ht="18" customHeight="1">
      <c r="B9495" s="16" t="str">
        <f>IF('6.標準時間'!$B9495="","",'6.標準時間'!B9495)</f>
        <v/>
      </c>
      <c r="C9495" s="16" t="str">
        <f>IF('6.標準時間'!$C9495="","",'6.標準時間'!C9495)</f>
        <v/>
      </c>
      <c r="D9495" s="16" t="str">
        <f>IF('6.標準時間'!$C9495="","",'6.標準時間'!E9495)</f>
        <v/>
      </c>
      <c r="E9495" s="171" t="str">
        <f>IF('6.標準時間'!$C9495="","",'6.標準時間'!F9495)</f>
        <v/>
      </c>
      <c r="F9495" s="15" t="str">
        <f t="shared" si="296"/>
        <v/>
      </c>
      <c r="G9495" s="142" t="str">
        <f>IF('6.標準時間'!$C9495="","",'6.標準時間'!H9495)</f>
        <v/>
      </c>
      <c r="H9495" s="142" t="str">
        <f>IF('6.標準時間'!$C9495="","",'6.標準時間'!I9495)</f>
        <v/>
      </c>
      <c r="I9495" s="107" t="str">
        <f>IF(C9495="","",VLOOKUP($C9495,'7.工程別レート'!$C$6:$E$501,3,FALSE))</f>
        <v/>
      </c>
      <c r="J9495" s="108" t="str">
        <f>IF(C9495="","",VLOOKUP($C9495,'7.工程別レート'!$C$6:$E$501,2,FALSE))</f>
        <v/>
      </c>
      <c r="K9495" s="195" t="str">
        <f t="shared" si="297"/>
        <v/>
      </c>
    </row>
    <row r="9496" spans="2:11" ht="18" customHeight="1">
      <c r="B9496" s="16" t="str">
        <f>IF('6.標準時間'!$B9496="","",'6.標準時間'!B9496)</f>
        <v/>
      </c>
      <c r="C9496" s="16" t="str">
        <f>IF('6.標準時間'!$C9496="","",'6.標準時間'!C9496)</f>
        <v/>
      </c>
      <c r="D9496" s="16" t="str">
        <f>IF('6.標準時間'!$C9496="","",'6.標準時間'!E9496)</f>
        <v/>
      </c>
      <c r="E9496" s="171" t="str">
        <f>IF('6.標準時間'!$C9496="","",'6.標準時間'!F9496)</f>
        <v/>
      </c>
      <c r="F9496" s="15" t="str">
        <f t="shared" si="296"/>
        <v/>
      </c>
      <c r="G9496" s="142" t="str">
        <f>IF('6.標準時間'!$C9496="","",'6.標準時間'!H9496)</f>
        <v/>
      </c>
      <c r="H9496" s="142" t="str">
        <f>IF('6.標準時間'!$C9496="","",'6.標準時間'!I9496)</f>
        <v/>
      </c>
      <c r="I9496" s="107" t="str">
        <f>IF(C9496="","",VLOOKUP($C9496,'7.工程別レート'!$C$6:$E$501,3,FALSE))</f>
        <v/>
      </c>
      <c r="J9496" s="108" t="str">
        <f>IF(C9496="","",VLOOKUP($C9496,'7.工程別レート'!$C$6:$E$501,2,FALSE))</f>
        <v/>
      </c>
      <c r="K9496" s="195" t="str">
        <f t="shared" si="297"/>
        <v/>
      </c>
    </row>
    <row r="9497" spans="2:11" ht="18" customHeight="1">
      <c r="B9497" s="16" t="str">
        <f>IF('6.標準時間'!$B9497="","",'6.標準時間'!B9497)</f>
        <v/>
      </c>
      <c r="C9497" s="16" t="str">
        <f>IF('6.標準時間'!$C9497="","",'6.標準時間'!C9497)</f>
        <v/>
      </c>
      <c r="D9497" s="16" t="str">
        <f>IF('6.標準時間'!$C9497="","",'6.標準時間'!E9497)</f>
        <v/>
      </c>
      <c r="E9497" s="171" t="str">
        <f>IF('6.標準時間'!$C9497="","",'6.標準時間'!F9497)</f>
        <v/>
      </c>
      <c r="F9497" s="15" t="str">
        <f t="shared" si="296"/>
        <v/>
      </c>
      <c r="G9497" s="142" t="str">
        <f>IF('6.標準時間'!$C9497="","",'6.標準時間'!H9497)</f>
        <v/>
      </c>
      <c r="H9497" s="142" t="str">
        <f>IF('6.標準時間'!$C9497="","",'6.標準時間'!I9497)</f>
        <v/>
      </c>
      <c r="I9497" s="107" t="str">
        <f>IF(C9497="","",VLOOKUP($C9497,'7.工程別レート'!$C$6:$E$501,3,FALSE))</f>
        <v/>
      </c>
      <c r="J9497" s="108" t="str">
        <f>IF(C9497="","",VLOOKUP($C9497,'7.工程別レート'!$C$6:$E$501,2,FALSE))</f>
        <v/>
      </c>
      <c r="K9497" s="195" t="str">
        <f t="shared" si="297"/>
        <v/>
      </c>
    </row>
    <row r="9498" spans="2:11" ht="18" customHeight="1">
      <c r="B9498" s="16" t="str">
        <f>IF('6.標準時間'!$B9498="","",'6.標準時間'!B9498)</f>
        <v/>
      </c>
      <c r="C9498" s="16" t="str">
        <f>IF('6.標準時間'!$C9498="","",'6.標準時間'!C9498)</f>
        <v/>
      </c>
      <c r="D9498" s="16" t="str">
        <f>IF('6.標準時間'!$C9498="","",'6.標準時間'!E9498)</f>
        <v/>
      </c>
      <c r="E9498" s="171" t="str">
        <f>IF('6.標準時間'!$C9498="","",'6.標準時間'!F9498)</f>
        <v/>
      </c>
      <c r="F9498" s="15" t="str">
        <f t="shared" si="296"/>
        <v/>
      </c>
      <c r="G9498" s="142" t="str">
        <f>IF('6.標準時間'!$C9498="","",'6.標準時間'!H9498)</f>
        <v/>
      </c>
      <c r="H9498" s="142" t="str">
        <f>IF('6.標準時間'!$C9498="","",'6.標準時間'!I9498)</f>
        <v/>
      </c>
      <c r="I9498" s="107" t="str">
        <f>IF(C9498="","",VLOOKUP($C9498,'7.工程別レート'!$C$6:$E$501,3,FALSE))</f>
        <v/>
      </c>
      <c r="J9498" s="108" t="str">
        <f>IF(C9498="","",VLOOKUP($C9498,'7.工程別レート'!$C$6:$E$501,2,FALSE))</f>
        <v/>
      </c>
      <c r="K9498" s="195" t="str">
        <f t="shared" si="297"/>
        <v/>
      </c>
    </row>
    <row r="9499" spans="2:11" ht="18" customHeight="1">
      <c r="B9499" s="16" t="str">
        <f>IF('6.標準時間'!$B9499="","",'6.標準時間'!B9499)</f>
        <v/>
      </c>
      <c r="C9499" s="16" t="str">
        <f>IF('6.標準時間'!$C9499="","",'6.標準時間'!C9499)</f>
        <v/>
      </c>
      <c r="D9499" s="16" t="str">
        <f>IF('6.標準時間'!$C9499="","",'6.標準時間'!E9499)</f>
        <v/>
      </c>
      <c r="E9499" s="171" t="str">
        <f>IF('6.標準時間'!$C9499="","",'6.標準時間'!F9499)</f>
        <v/>
      </c>
      <c r="F9499" s="15" t="str">
        <f t="shared" si="296"/>
        <v/>
      </c>
      <c r="G9499" s="142" t="str">
        <f>IF('6.標準時間'!$C9499="","",'6.標準時間'!H9499)</f>
        <v/>
      </c>
      <c r="H9499" s="142" t="str">
        <f>IF('6.標準時間'!$C9499="","",'6.標準時間'!I9499)</f>
        <v/>
      </c>
      <c r="I9499" s="107" t="str">
        <f>IF(C9499="","",VLOOKUP($C9499,'7.工程別レート'!$C$6:$E$501,3,FALSE))</f>
        <v/>
      </c>
      <c r="J9499" s="108" t="str">
        <f>IF(C9499="","",VLOOKUP($C9499,'7.工程別レート'!$C$6:$E$501,2,FALSE))</f>
        <v/>
      </c>
      <c r="K9499" s="195" t="str">
        <f t="shared" si="297"/>
        <v/>
      </c>
    </row>
    <row r="9500" spans="2:11" ht="18" customHeight="1">
      <c r="B9500" s="16" t="str">
        <f>IF('6.標準時間'!$B9500="","",'6.標準時間'!B9500)</f>
        <v/>
      </c>
      <c r="C9500" s="16" t="str">
        <f>IF('6.標準時間'!$C9500="","",'6.標準時間'!C9500)</f>
        <v/>
      </c>
      <c r="D9500" s="16" t="str">
        <f>IF('6.標準時間'!$C9500="","",'6.標準時間'!E9500)</f>
        <v/>
      </c>
      <c r="E9500" s="171" t="str">
        <f>IF('6.標準時間'!$C9500="","",'6.標準時間'!F9500)</f>
        <v/>
      </c>
      <c r="F9500" s="15" t="str">
        <f t="shared" si="296"/>
        <v/>
      </c>
      <c r="G9500" s="142" t="str">
        <f>IF('6.標準時間'!$C9500="","",'6.標準時間'!H9500)</f>
        <v/>
      </c>
      <c r="H9500" s="142" t="str">
        <f>IF('6.標準時間'!$C9500="","",'6.標準時間'!I9500)</f>
        <v/>
      </c>
      <c r="I9500" s="107" t="str">
        <f>IF(C9500="","",VLOOKUP($C9500,'7.工程別レート'!$C$6:$E$501,3,FALSE))</f>
        <v/>
      </c>
      <c r="J9500" s="108" t="str">
        <f>IF(C9500="","",VLOOKUP($C9500,'7.工程別レート'!$C$6:$E$501,2,FALSE))</f>
        <v/>
      </c>
      <c r="K9500" s="195" t="str">
        <f t="shared" si="297"/>
        <v/>
      </c>
    </row>
    <row r="9501" spans="2:11" ht="18" customHeight="1">
      <c r="B9501" s="16" t="str">
        <f>IF('6.標準時間'!$B9501="","",'6.標準時間'!B9501)</f>
        <v/>
      </c>
      <c r="C9501" s="16" t="str">
        <f>IF('6.標準時間'!$C9501="","",'6.標準時間'!C9501)</f>
        <v/>
      </c>
      <c r="D9501" s="16" t="str">
        <f>IF('6.標準時間'!$C9501="","",'6.標準時間'!E9501)</f>
        <v/>
      </c>
      <c r="E9501" s="171" t="str">
        <f>IF('6.標準時間'!$C9501="","",'6.標準時間'!F9501)</f>
        <v/>
      </c>
      <c r="F9501" s="15" t="str">
        <f t="shared" si="296"/>
        <v/>
      </c>
      <c r="G9501" s="142" t="str">
        <f>IF('6.標準時間'!$C9501="","",'6.標準時間'!H9501)</f>
        <v/>
      </c>
      <c r="H9501" s="142" t="str">
        <f>IF('6.標準時間'!$C9501="","",'6.標準時間'!I9501)</f>
        <v/>
      </c>
      <c r="I9501" s="107" t="str">
        <f>IF(C9501="","",VLOOKUP($C9501,'7.工程別レート'!$C$6:$E$501,3,FALSE))</f>
        <v/>
      </c>
      <c r="J9501" s="108" t="str">
        <f>IF(C9501="","",VLOOKUP($C9501,'7.工程別レート'!$C$6:$E$501,2,FALSE))</f>
        <v/>
      </c>
      <c r="K9501" s="195" t="str">
        <f t="shared" si="297"/>
        <v/>
      </c>
    </row>
    <row r="9502" spans="2:11" ht="18" customHeight="1">
      <c r="B9502" s="16" t="str">
        <f>IF('6.標準時間'!$B9502="","",'6.標準時間'!B9502)</f>
        <v/>
      </c>
      <c r="C9502" s="16" t="str">
        <f>IF('6.標準時間'!$C9502="","",'6.標準時間'!C9502)</f>
        <v/>
      </c>
      <c r="D9502" s="16" t="str">
        <f>IF('6.標準時間'!$C9502="","",'6.標準時間'!E9502)</f>
        <v/>
      </c>
      <c r="E9502" s="171" t="str">
        <f>IF('6.標準時間'!$C9502="","",'6.標準時間'!F9502)</f>
        <v/>
      </c>
      <c r="F9502" s="15" t="str">
        <f t="shared" si="296"/>
        <v/>
      </c>
      <c r="G9502" s="142" t="str">
        <f>IF('6.標準時間'!$C9502="","",'6.標準時間'!H9502)</f>
        <v/>
      </c>
      <c r="H9502" s="142" t="str">
        <f>IF('6.標準時間'!$C9502="","",'6.標準時間'!I9502)</f>
        <v/>
      </c>
      <c r="I9502" s="107" t="str">
        <f>IF(C9502="","",VLOOKUP($C9502,'7.工程別レート'!$C$6:$E$501,3,FALSE))</f>
        <v/>
      </c>
      <c r="J9502" s="108" t="str">
        <f>IF(C9502="","",VLOOKUP($C9502,'7.工程別レート'!$C$6:$E$501,2,FALSE))</f>
        <v/>
      </c>
      <c r="K9502" s="195" t="str">
        <f t="shared" si="297"/>
        <v/>
      </c>
    </row>
    <row r="9503" spans="2:11" ht="18" customHeight="1">
      <c r="B9503" s="16" t="str">
        <f>IF('6.標準時間'!$B9503="","",'6.標準時間'!B9503)</f>
        <v/>
      </c>
      <c r="C9503" s="16" t="str">
        <f>IF('6.標準時間'!$C9503="","",'6.標準時間'!C9503)</f>
        <v/>
      </c>
      <c r="D9503" s="16" t="str">
        <f>IF('6.標準時間'!$C9503="","",'6.標準時間'!E9503)</f>
        <v/>
      </c>
      <c r="E9503" s="171" t="str">
        <f>IF('6.標準時間'!$C9503="","",'6.標準時間'!F9503)</f>
        <v/>
      </c>
      <c r="F9503" s="15" t="str">
        <f t="shared" si="296"/>
        <v/>
      </c>
      <c r="G9503" s="142" t="str">
        <f>IF('6.標準時間'!$C9503="","",'6.標準時間'!H9503)</f>
        <v/>
      </c>
      <c r="H9503" s="142" t="str">
        <f>IF('6.標準時間'!$C9503="","",'6.標準時間'!I9503)</f>
        <v/>
      </c>
      <c r="I9503" s="107" t="str">
        <f>IF(C9503="","",VLOOKUP($C9503,'7.工程別レート'!$C$6:$E$501,3,FALSE))</f>
        <v/>
      </c>
      <c r="J9503" s="108" t="str">
        <f>IF(C9503="","",VLOOKUP($C9503,'7.工程別レート'!$C$6:$E$501,2,FALSE))</f>
        <v/>
      </c>
      <c r="K9503" s="195" t="str">
        <f t="shared" si="297"/>
        <v/>
      </c>
    </row>
    <row r="9504" spans="2:11" ht="18" customHeight="1">
      <c r="B9504" s="16" t="str">
        <f>IF('6.標準時間'!$B9504="","",'6.標準時間'!B9504)</f>
        <v/>
      </c>
      <c r="C9504" s="16" t="str">
        <f>IF('6.標準時間'!$C9504="","",'6.標準時間'!C9504)</f>
        <v/>
      </c>
      <c r="D9504" s="16" t="str">
        <f>IF('6.標準時間'!$C9504="","",'6.標準時間'!E9504)</f>
        <v/>
      </c>
      <c r="E9504" s="171" t="str">
        <f>IF('6.標準時間'!$C9504="","",'6.標準時間'!F9504)</f>
        <v/>
      </c>
      <c r="F9504" s="15" t="str">
        <f t="shared" si="296"/>
        <v/>
      </c>
      <c r="G9504" s="142" t="str">
        <f>IF('6.標準時間'!$C9504="","",'6.標準時間'!H9504)</f>
        <v/>
      </c>
      <c r="H9504" s="142" t="str">
        <f>IF('6.標準時間'!$C9504="","",'6.標準時間'!I9504)</f>
        <v/>
      </c>
      <c r="I9504" s="107" t="str">
        <f>IF(C9504="","",VLOOKUP($C9504,'7.工程別レート'!$C$6:$E$501,3,FALSE))</f>
        <v/>
      </c>
      <c r="J9504" s="108" t="str">
        <f>IF(C9504="","",VLOOKUP($C9504,'7.工程別レート'!$C$6:$E$501,2,FALSE))</f>
        <v/>
      </c>
      <c r="K9504" s="195" t="str">
        <f t="shared" si="297"/>
        <v/>
      </c>
    </row>
    <row r="9505" spans="2:11" ht="18" customHeight="1">
      <c r="B9505" s="16" t="str">
        <f>IF('6.標準時間'!$B9505="","",'6.標準時間'!B9505)</f>
        <v/>
      </c>
      <c r="C9505" s="16" t="str">
        <f>IF('6.標準時間'!$C9505="","",'6.標準時間'!C9505)</f>
        <v/>
      </c>
      <c r="D9505" s="16" t="str">
        <f>IF('6.標準時間'!$C9505="","",'6.標準時間'!E9505)</f>
        <v/>
      </c>
      <c r="E9505" s="171" t="str">
        <f>IF('6.標準時間'!$C9505="","",'6.標準時間'!F9505)</f>
        <v/>
      </c>
      <c r="F9505" s="15" t="str">
        <f t="shared" si="296"/>
        <v/>
      </c>
      <c r="G9505" s="142" t="str">
        <f>IF('6.標準時間'!$C9505="","",'6.標準時間'!H9505)</f>
        <v/>
      </c>
      <c r="H9505" s="142" t="str">
        <f>IF('6.標準時間'!$C9505="","",'6.標準時間'!I9505)</f>
        <v/>
      </c>
      <c r="I9505" s="107" t="str">
        <f>IF(C9505="","",VLOOKUP($C9505,'7.工程別レート'!$C$6:$E$501,3,FALSE))</f>
        <v/>
      </c>
      <c r="J9505" s="108" t="str">
        <f>IF(C9505="","",VLOOKUP($C9505,'7.工程別レート'!$C$6:$E$501,2,FALSE))</f>
        <v/>
      </c>
      <c r="K9505" s="195" t="str">
        <f t="shared" si="297"/>
        <v/>
      </c>
    </row>
    <row r="9506" spans="2:11" ht="18" customHeight="1">
      <c r="B9506" s="16" t="str">
        <f>IF('6.標準時間'!$B9506="","",'6.標準時間'!B9506)</f>
        <v/>
      </c>
      <c r="C9506" s="16" t="str">
        <f>IF('6.標準時間'!$C9506="","",'6.標準時間'!C9506)</f>
        <v/>
      </c>
      <c r="D9506" s="16" t="str">
        <f>IF('6.標準時間'!$C9506="","",'6.標準時間'!E9506)</f>
        <v/>
      </c>
      <c r="E9506" s="171" t="str">
        <f>IF('6.標準時間'!$C9506="","",'6.標準時間'!F9506)</f>
        <v/>
      </c>
      <c r="F9506" s="15" t="str">
        <f t="shared" si="296"/>
        <v/>
      </c>
      <c r="G9506" s="142" t="str">
        <f>IF('6.標準時間'!$C9506="","",'6.標準時間'!H9506)</f>
        <v/>
      </c>
      <c r="H9506" s="142" t="str">
        <f>IF('6.標準時間'!$C9506="","",'6.標準時間'!I9506)</f>
        <v/>
      </c>
      <c r="I9506" s="107" t="str">
        <f>IF(C9506="","",VLOOKUP($C9506,'7.工程別レート'!$C$6:$E$501,3,FALSE))</f>
        <v/>
      </c>
      <c r="J9506" s="108" t="str">
        <f>IF(C9506="","",VLOOKUP($C9506,'7.工程別レート'!$C$6:$E$501,2,FALSE))</f>
        <v/>
      </c>
      <c r="K9506" s="195" t="str">
        <f t="shared" si="297"/>
        <v/>
      </c>
    </row>
    <row r="9507" spans="2:11" ht="18" customHeight="1">
      <c r="B9507" s="16" t="str">
        <f>IF('6.標準時間'!$B9507="","",'6.標準時間'!B9507)</f>
        <v/>
      </c>
      <c r="C9507" s="16" t="str">
        <f>IF('6.標準時間'!$C9507="","",'6.標準時間'!C9507)</f>
        <v/>
      </c>
      <c r="D9507" s="16" t="str">
        <f>IF('6.標準時間'!$C9507="","",'6.標準時間'!E9507)</f>
        <v/>
      </c>
      <c r="E9507" s="171" t="str">
        <f>IF('6.標準時間'!$C9507="","",'6.標準時間'!F9507)</f>
        <v/>
      </c>
      <c r="F9507" s="15" t="str">
        <f t="shared" si="296"/>
        <v/>
      </c>
      <c r="G9507" s="142" t="str">
        <f>IF('6.標準時間'!$C9507="","",'6.標準時間'!H9507)</f>
        <v/>
      </c>
      <c r="H9507" s="142" t="str">
        <f>IF('6.標準時間'!$C9507="","",'6.標準時間'!I9507)</f>
        <v/>
      </c>
      <c r="I9507" s="107" t="str">
        <f>IF(C9507="","",VLOOKUP($C9507,'7.工程別レート'!$C$6:$E$501,3,FALSE))</f>
        <v/>
      </c>
      <c r="J9507" s="108" t="str">
        <f>IF(C9507="","",VLOOKUP($C9507,'7.工程別レート'!$C$6:$E$501,2,FALSE))</f>
        <v/>
      </c>
      <c r="K9507" s="195" t="str">
        <f t="shared" si="297"/>
        <v/>
      </c>
    </row>
    <row r="9508" spans="2:11" ht="18" customHeight="1">
      <c r="B9508" s="16" t="str">
        <f>IF('6.標準時間'!$B9508="","",'6.標準時間'!B9508)</f>
        <v/>
      </c>
      <c r="C9508" s="16" t="str">
        <f>IF('6.標準時間'!$C9508="","",'6.標準時間'!C9508)</f>
        <v/>
      </c>
      <c r="D9508" s="16" t="str">
        <f>IF('6.標準時間'!$C9508="","",'6.標準時間'!E9508)</f>
        <v/>
      </c>
      <c r="E9508" s="171" t="str">
        <f>IF('6.標準時間'!$C9508="","",'6.標準時間'!F9508)</f>
        <v/>
      </c>
      <c r="F9508" s="15" t="str">
        <f t="shared" si="296"/>
        <v/>
      </c>
      <c r="G9508" s="142" t="str">
        <f>IF('6.標準時間'!$C9508="","",'6.標準時間'!H9508)</f>
        <v/>
      </c>
      <c r="H9508" s="142" t="str">
        <f>IF('6.標準時間'!$C9508="","",'6.標準時間'!I9508)</f>
        <v/>
      </c>
      <c r="I9508" s="107" t="str">
        <f>IF(C9508="","",VLOOKUP($C9508,'7.工程別レート'!$C$6:$E$501,3,FALSE))</f>
        <v/>
      </c>
      <c r="J9508" s="108" t="str">
        <f>IF(C9508="","",VLOOKUP($C9508,'7.工程別レート'!$C$6:$E$501,2,FALSE))</f>
        <v/>
      </c>
      <c r="K9508" s="195" t="str">
        <f t="shared" si="297"/>
        <v/>
      </c>
    </row>
    <row r="9509" spans="2:11" ht="18" customHeight="1">
      <c r="B9509" s="16" t="str">
        <f>IF('6.標準時間'!$B9509="","",'6.標準時間'!B9509)</f>
        <v/>
      </c>
      <c r="C9509" s="16" t="str">
        <f>IF('6.標準時間'!$C9509="","",'6.標準時間'!C9509)</f>
        <v/>
      </c>
      <c r="D9509" s="16" t="str">
        <f>IF('6.標準時間'!$C9509="","",'6.標準時間'!E9509)</f>
        <v/>
      </c>
      <c r="E9509" s="171" t="str">
        <f>IF('6.標準時間'!$C9509="","",'6.標準時間'!F9509)</f>
        <v/>
      </c>
      <c r="F9509" s="15" t="str">
        <f t="shared" si="296"/>
        <v/>
      </c>
      <c r="G9509" s="142" t="str">
        <f>IF('6.標準時間'!$C9509="","",'6.標準時間'!H9509)</f>
        <v/>
      </c>
      <c r="H9509" s="142" t="str">
        <f>IF('6.標準時間'!$C9509="","",'6.標準時間'!I9509)</f>
        <v/>
      </c>
      <c r="I9509" s="107" t="str">
        <f>IF(C9509="","",VLOOKUP($C9509,'7.工程別レート'!$C$6:$E$501,3,FALSE))</f>
        <v/>
      </c>
      <c r="J9509" s="108" t="str">
        <f>IF(C9509="","",VLOOKUP($C9509,'7.工程別レート'!$C$6:$E$501,2,FALSE))</f>
        <v/>
      </c>
      <c r="K9509" s="195" t="str">
        <f t="shared" si="297"/>
        <v/>
      </c>
    </row>
    <row r="9510" spans="2:11" ht="18" customHeight="1">
      <c r="B9510" s="16" t="str">
        <f>IF('6.標準時間'!$B9510="","",'6.標準時間'!B9510)</f>
        <v/>
      </c>
      <c r="C9510" s="16" t="str">
        <f>IF('6.標準時間'!$C9510="","",'6.標準時間'!C9510)</f>
        <v/>
      </c>
      <c r="D9510" s="16" t="str">
        <f>IF('6.標準時間'!$C9510="","",'6.標準時間'!E9510)</f>
        <v/>
      </c>
      <c r="E9510" s="171" t="str">
        <f>IF('6.標準時間'!$C9510="","",'6.標準時間'!F9510)</f>
        <v/>
      </c>
      <c r="F9510" s="15" t="str">
        <f t="shared" si="296"/>
        <v/>
      </c>
      <c r="G9510" s="142" t="str">
        <f>IF('6.標準時間'!$C9510="","",'6.標準時間'!H9510)</f>
        <v/>
      </c>
      <c r="H9510" s="142" t="str">
        <f>IF('6.標準時間'!$C9510="","",'6.標準時間'!I9510)</f>
        <v/>
      </c>
      <c r="I9510" s="107" t="str">
        <f>IF(C9510="","",VLOOKUP($C9510,'7.工程別レート'!$C$6:$E$501,3,FALSE))</f>
        <v/>
      </c>
      <c r="J9510" s="108" t="str">
        <f>IF(C9510="","",VLOOKUP($C9510,'7.工程別レート'!$C$6:$E$501,2,FALSE))</f>
        <v/>
      </c>
      <c r="K9510" s="195" t="str">
        <f t="shared" si="297"/>
        <v/>
      </c>
    </row>
    <row r="9511" spans="2:11" ht="18" customHeight="1">
      <c r="B9511" s="16" t="str">
        <f>IF('6.標準時間'!$B9511="","",'6.標準時間'!B9511)</f>
        <v/>
      </c>
      <c r="C9511" s="16" t="str">
        <f>IF('6.標準時間'!$C9511="","",'6.標準時間'!C9511)</f>
        <v/>
      </c>
      <c r="D9511" s="16" t="str">
        <f>IF('6.標準時間'!$C9511="","",'6.標準時間'!E9511)</f>
        <v/>
      </c>
      <c r="E9511" s="171" t="str">
        <f>IF('6.標準時間'!$C9511="","",'6.標準時間'!F9511)</f>
        <v/>
      </c>
      <c r="F9511" s="15" t="str">
        <f t="shared" si="296"/>
        <v/>
      </c>
      <c r="G9511" s="142" t="str">
        <f>IF('6.標準時間'!$C9511="","",'6.標準時間'!H9511)</f>
        <v/>
      </c>
      <c r="H9511" s="142" t="str">
        <f>IF('6.標準時間'!$C9511="","",'6.標準時間'!I9511)</f>
        <v/>
      </c>
      <c r="I9511" s="107" t="str">
        <f>IF(C9511="","",VLOOKUP($C9511,'7.工程別レート'!$C$6:$E$501,3,FALSE))</f>
        <v/>
      </c>
      <c r="J9511" s="108" t="str">
        <f>IF(C9511="","",VLOOKUP($C9511,'7.工程別レート'!$C$6:$E$501,2,FALSE))</f>
        <v/>
      </c>
      <c r="K9511" s="195" t="str">
        <f t="shared" si="297"/>
        <v/>
      </c>
    </row>
    <row r="9512" spans="2:11" ht="18" customHeight="1">
      <c r="B9512" s="16" t="str">
        <f>IF('6.標準時間'!$B9512="","",'6.標準時間'!B9512)</f>
        <v/>
      </c>
      <c r="C9512" s="16" t="str">
        <f>IF('6.標準時間'!$C9512="","",'6.標準時間'!C9512)</f>
        <v/>
      </c>
      <c r="D9512" s="16" t="str">
        <f>IF('6.標準時間'!$C9512="","",'6.標準時間'!E9512)</f>
        <v/>
      </c>
      <c r="E9512" s="171" t="str">
        <f>IF('6.標準時間'!$C9512="","",'6.標準時間'!F9512)</f>
        <v/>
      </c>
      <c r="F9512" s="15" t="str">
        <f t="shared" si="296"/>
        <v/>
      </c>
      <c r="G9512" s="142" t="str">
        <f>IF('6.標準時間'!$C9512="","",'6.標準時間'!H9512)</f>
        <v/>
      </c>
      <c r="H9512" s="142" t="str">
        <f>IF('6.標準時間'!$C9512="","",'6.標準時間'!I9512)</f>
        <v/>
      </c>
      <c r="I9512" s="107" t="str">
        <f>IF(C9512="","",VLOOKUP($C9512,'7.工程別レート'!$C$6:$E$501,3,FALSE))</f>
        <v/>
      </c>
      <c r="J9512" s="108" t="str">
        <f>IF(C9512="","",VLOOKUP($C9512,'7.工程別レート'!$C$6:$E$501,2,FALSE))</f>
        <v/>
      </c>
      <c r="K9512" s="195" t="str">
        <f t="shared" si="297"/>
        <v/>
      </c>
    </row>
    <row r="9513" spans="2:11" ht="18" customHeight="1">
      <c r="B9513" s="16" t="str">
        <f>IF('6.標準時間'!$B9513="","",'6.標準時間'!B9513)</f>
        <v/>
      </c>
      <c r="C9513" s="16" t="str">
        <f>IF('6.標準時間'!$C9513="","",'6.標準時間'!C9513)</f>
        <v/>
      </c>
      <c r="D9513" s="16" t="str">
        <f>IF('6.標準時間'!$C9513="","",'6.標準時間'!E9513)</f>
        <v/>
      </c>
      <c r="E9513" s="171" t="str">
        <f>IF('6.標準時間'!$C9513="","",'6.標準時間'!F9513)</f>
        <v/>
      </c>
      <c r="F9513" s="15" t="str">
        <f t="shared" si="296"/>
        <v/>
      </c>
      <c r="G9513" s="142" t="str">
        <f>IF('6.標準時間'!$C9513="","",'6.標準時間'!H9513)</f>
        <v/>
      </c>
      <c r="H9513" s="142" t="str">
        <f>IF('6.標準時間'!$C9513="","",'6.標準時間'!I9513)</f>
        <v/>
      </c>
      <c r="I9513" s="107" t="str">
        <f>IF(C9513="","",VLOOKUP($C9513,'7.工程別レート'!$C$6:$E$501,3,FALSE))</f>
        <v/>
      </c>
      <c r="J9513" s="108" t="str">
        <f>IF(C9513="","",VLOOKUP($C9513,'7.工程別レート'!$C$6:$E$501,2,FALSE))</f>
        <v/>
      </c>
      <c r="K9513" s="195" t="str">
        <f t="shared" si="297"/>
        <v/>
      </c>
    </row>
    <row r="9514" spans="2:11" ht="18" customHeight="1">
      <c r="B9514" s="16" t="str">
        <f>IF('6.標準時間'!$B9514="","",'6.標準時間'!B9514)</f>
        <v/>
      </c>
      <c r="C9514" s="16" t="str">
        <f>IF('6.標準時間'!$C9514="","",'6.標準時間'!C9514)</f>
        <v/>
      </c>
      <c r="D9514" s="16" t="str">
        <f>IF('6.標準時間'!$C9514="","",'6.標準時間'!E9514)</f>
        <v/>
      </c>
      <c r="E9514" s="171" t="str">
        <f>IF('6.標準時間'!$C9514="","",'6.標準時間'!F9514)</f>
        <v/>
      </c>
      <c r="F9514" s="15" t="str">
        <f t="shared" si="296"/>
        <v/>
      </c>
      <c r="G9514" s="142" t="str">
        <f>IF('6.標準時間'!$C9514="","",'6.標準時間'!H9514)</f>
        <v/>
      </c>
      <c r="H9514" s="142" t="str">
        <f>IF('6.標準時間'!$C9514="","",'6.標準時間'!I9514)</f>
        <v/>
      </c>
      <c r="I9514" s="107" t="str">
        <f>IF(C9514="","",VLOOKUP($C9514,'7.工程別レート'!$C$6:$E$501,3,FALSE))</f>
        <v/>
      </c>
      <c r="J9514" s="108" t="str">
        <f>IF(C9514="","",VLOOKUP($C9514,'7.工程別レート'!$C$6:$E$501,2,FALSE))</f>
        <v/>
      </c>
      <c r="K9514" s="195" t="str">
        <f t="shared" si="297"/>
        <v/>
      </c>
    </row>
    <row r="9515" spans="2:11" ht="18" customHeight="1">
      <c r="B9515" s="16" t="str">
        <f>IF('6.標準時間'!$B9515="","",'6.標準時間'!B9515)</f>
        <v/>
      </c>
      <c r="C9515" s="16" t="str">
        <f>IF('6.標準時間'!$C9515="","",'6.標準時間'!C9515)</f>
        <v/>
      </c>
      <c r="D9515" s="16" t="str">
        <f>IF('6.標準時間'!$C9515="","",'6.標準時間'!E9515)</f>
        <v/>
      </c>
      <c r="E9515" s="171" t="str">
        <f>IF('6.標準時間'!$C9515="","",'6.標準時間'!F9515)</f>
        <v/>
      </c>
      <c r="F9515" s="15" t="str">
        <f t="shared" si="296"/>
        <v/>
      </c>
      <c r="G9515" s="142" t="str">
        <f>IF('6.標準時間'!$C9515="","",'6.標準時間'!H9515)</f>
        <v/>
      </c>
      <c r="H9515" s="142" t="str">
        <f>IF('6.標準時間'!$C9515="","",'6.標準時間'!I9515)</f>
        <v/>
      </c>
      <c r="I9515" s="107" t="str">
        <f>IF(C9515="","",VLOOKUP($C9515,'7.工程別レート'!$C$6:$E$501,3,FALSE))</f>
        <v/>
      </c>
      <c r="J9515" s="108" t="str">
        <f>IF(C9515="","",VLOOKUP($C9515,'7.工程別レート'!$C$6:$E$501,2,FALSE))</f>
        <v/>
      </c>
      <c r="K9515" s="195" t="str">
        <f t="shared" si="297"/>
        <v/>
      </c>
    </row>
    <row r="9516" spans="2:11" ht="18" customHeight="1">
      <c r="B9516" s="16" t="str">
        <f>IF('6.標準時間'!$B9516="","",'6.標準時間'!B9516)</f>
        <v/>
      </c>
      <c r="C9516" s="16" t="str">
        <f>IF('6.標準時間'!$C9516="","",'6.標準時間'!C9516)</f>
        <v/>
      </c>
      <c r="D9516" s="16" t="str">
        <f>IF('6.標準時間'!$C9516="","",'6.標準時間'!E9516)</f>
        <v/>
      </c>
      <c r="E9516" s="171" t="str">
        <f>IF('6.標準時間'!$C9516="","",'6.標準時間'!F9516)</f>
        <v/>
      </c>
      <c r="F9516" s="15" t="str">
        <f t="shared" si="296"/>
        <v/>
      </c>
      <c r="G9516" s="142" t="str">
        <f>IF('6.標準時間'!$C9516="","",'6.標準時間'!H9516)</f>
        <v/>
      </c>
      <c r="H9516" s="142" t="str">
        <f>IF('6.標準時間'!$C9516="","",'6.標準時間'!I9516)</f>
        <v/>
      </c>
      <c r="I9516" s="107" t="str">
        <f>IF(C9516="","",VLOOKUP($C9516,'7.工程別レート'!$C$6:$E$501,3,FALSE))</f>
        <v/>
      </c>
      <c r="J9516" s="108" t="str">
        <f>IF(C9516="","",VLOOKUP($C9516,'7.工程別レート'!$C$6:$E$501,2,FALSE))</f>
        <v/>
      </c>
      <c r="K9516" s="195" t="str">
        <f t="shared" si="297"/>
        <v/>
      </c>
    </row>
    <row r="9517" spans="2:11" ht="18" customHeight="1">
      <c r="B9517" s="16" t="str">
        <f>IF('6.標準時間'!$B9517="","",'6.標準時間'!B9517)</f>
        <v/>
      </c>
      <c r="C9517" s="16" t="str">
        <f>IF('6.標準時間'!$C9517="","",'6.標準時間'!C9517)</f>
        <v/>
      </c>
      <c r="D9517" s="16" t="str">
        <f>IF('6.標準時間'!$C9517="","",'6.標準時間'!E9517)</f>
        <v/>
      </c>
      <c r="E9517" s="171" t="str">
        <f>IF('6.標準時間'!$C9517="","",'6.標準時間'!F9517)</f>
        <v/>
      </c>
      <c r="F9517" s="15" t="str">
        <f t="shared" si="296"/>
        <v/>
      </c>
      <c r="G9517" s="142" t="str">
        <f>IF('6.標準時間'!$C9517="","",'6.標準時間'!H9517)</f>
        <v/>
      </c>
      <c r="H9517" s="142" t="str">
        <f>IF('6.標準時間'!$C9517="","",'6.標準時間'!I9517)</f>
        <v/>
      </c>
      <c r="I9517" s="107" t="str">
        <f>IF(C9517="","",VLOOKUP($C9517,'7.工程別レート'!$C$6:$E$501,3,FALSE))</f>
        <v/>
      </c>
      <c r="J9517" s="108" t="str">
        <f>IF(C9517="","",VLOOKUP($C9517,'7.工程別レート'!$C$6:$E$501,2,FALSE))</f>
        <v/>
      </c>
      <c r="K9517" s="195" t="str">
        <f t="shared" si="297"/>
        <v/>
      </c>
    </row>
    <row r="9518" spans="2:11" ht="18" customHeight="1">
      <c r="B9518" s="16" t="str">
        <f>IF('6.標準時間'!$B9518="","",'6.標準時間'!B9518)</f>
        <v/>
      </c>
      <c r="C9518" s="16" t="str">
        <f>IF('6.標準時間'!$C9518="","",'6.標準時間'!C9518)</f>
        <v/>
      </c>
      <c r="D9518" s="16" t="str">
        <f>IF('6.標準時間'!$C9518="","",'6.標準時間'!E9518)</f>
        <v/>
      </c>
      <c r="E9518" s="171" t="str">
        <f>IF('6.標準時間'!$C9518="","",'6.標準時間'!F9518)</f>
        <v/>
      </c>
      <c r="F9518" s="15" t="str">
        <f t="shared" si="296"/>
        <v/>
      </c>
      <c r="G9518" s="142" t="str">
        <f>IF('6.標準時間'!$C9518="","",'6.標準時間'!H9518)</f>
        <v/>
      </c>
      <c r="H9518" s="142" t="str">
        <f>IF('6.標準時間'!$C9518="","",'6.標準時間'!I9518)</f>
        <v/>
      </c>
      <c r="I9518" s="107" t="str">
        <f>IF(C9518="","",VLOOKUP($C9518,'7.工程別レート'!$C$6:$E$501,3,FALSE))</f>
        <v/>
      </c>
      <c r="J9518" s="108" t="str">
        <f>IF(C9518="","",VLOOKUP($C9518,'7.工程別レート'!$C$6:$E$501,2,FALSE))</f>
        <v/>
      </c>
      <c r="K9518" s="195" t="str">
        <f t="shared" si="297"/>
        <v/>
      </c>
    </row>
    <row r="9519" spans="2:11" ht="18" customHeight="1">
      <c r="B9519" s="16" t="str">
        <f>IF('6.標準時間'!$B9519="","",'6.標準時間'!B9519)</f>
        <v/>
      </c>
      <c r="C9519" s="16" t="str">
        <f>IF('6.標準時間'!$C9519="","",'6.標準時間'!C9519)</f>
        <v/>
      </c>
      <c r="D9519" s="16" t="str">
        <f>IF('6.標準時間'!$C9519="","",'6.標準時間'!E9519)</f>
        <v/>
      </c>
      <c r="E9519" s="171" t="str">
        <f>IF('6.標準時間'!$C9519="","",'6.標準時間'!F9519)</f>
        <v/>
      </c>
      <c r="F9519" s="15" t="str">
        <f t="shared" si="296"/>
        <v/>
      </c>
      <c r="G9519" s="142" t="str">
        <f>IF('6.標準時間'!$C9519="","",'6.標準時間'!H9519)</f>
        <v/>
      </c>
      <c r="H9519" s="142" t="str">
        <f>IF('6.標準時間'!$C9519="","",'6.標準時間'!I9519)</f>
        <v/>
      </c>
      <c r="I9519" s="107" t="str">
        <f>IF(C9519="","",VLOOKUP($C9519,'7.工程別レート'!$C$6:$E$501,3,FALSE))</f>
        <v/>
      </c>
      <c r="J9519" s="108" t="str">
        <f>IF(C9519="","",VLOOKUP($C9519,'7.工程別レート'!$C$6:$E$501,2,FALSE))</f>
        <v/>
      </c>
      <c r="K9519" s="195" t="str">
        <f t="shared" si="297"/>
        <v/>
      </c>
    </row>
    <row r="9520" spans="2:11" ht="18" customHeight="1">
      <c r="B9520" s="16" t="str">
        <f>IF('6.標準時間'!$B9520="","",'6.標準時間'!B9520)</f>
        <v/>
      </c>
      <c r="C9520" s="16" t="str">
        <f>IF('6.標準時間'!$C9520="","",'6.標準時間'!C9520)</f>
        <v/>
      </c>
      <c r="D9520" s="16" t="str">
        <f>IF('6.標準時間'!$C9520="","",'6.標準時間'!E9520)</f>
        <v/>
      </c>
      <c r="E9520" s="171" t="str">
        <f>IF('6.標準時間'!$C9520="","",'6.標準時間'!F9520)</f>
        <v/>
      </c>
      <c r="F9520" s="15" t="str">
        <f t="shared" si="296"/>
        <v/>
      </c>
      <c r="G9520" s="142" t="str">
        <f>IF('6.標準時間'!$C9520="","",'6.標準時間'!H9520)</f>
        <v/>
      </c>
      <c r="H9520" s="142" t="str">
        <f>IF('6.標準時間'!$C9520="","",'6.標準時間'!I9520)</f>
        <v/>
      </c>
      <c r="I9520" s="107" t="str">
        <f>IF(C9520="","",VLOOKUP($C9520,'7.工程別レート'!$C$6:$E$501,3,FALSE))</f>
        <v/>
      </c>
      <c r="J9520" s="108" t="str">
        <f>IF(C9520="","",VLOOKUP($C9520,'7.工程別レート'!$C$6:$E$501,2,FALSE))</f>
        <v/>
      </c>
      <c r="K9520" s="195" t="str">
        <f t="shared" si="297"/>
        <v/>
      </c>
    </row>
    <row r="9521" spans="2:11" ht="18" customHeight="1">
      <c r="B9521" s="16" t="str">
        <f>IF('6.標準時間'!$B9521="","",'6.標準時間'!B9521)</f>
        <v/>
      </c>
      <c r="C9521" s="16" t="str">
        <f>IF('6.標準時間'!$C9521="","",'6.標準時間'!C9521)</f>
        <v/>
      </c>
      <c r="D9521" s="16" t="str">
        <f>IF('6.標準時間'!$C9521="","",'6.標準時間'!E9521)</f>
        <v/>
      </c>
      <c r="E9521" s="171" t="str">
        <f>IF('6.標準時間'!$C9521="","",'6.標準時間'!F9521)</f>
        <v/>
      </c>
      <c r="F9521" s="15" t="str">
        <f t="shared" si="296"/>
        <v/>
      </c>
      <c r="G9521" s="142" t="str">
        <f>IF('6.標準時間'!$C9521="","",'6.標準時間'!H9521)</f>
        <v/>
      </c>
      <c r="H9521" s="142" t="str">
        <f>IF('6.標準時間'!$C9521="","",'6.標準時間'!I9521)</f>
        <v/>
      </c>
      <c r="I9521" s="107" t="str">
        <f>IF(C9521="","",VLOOKUP($C9521,'7.工程別レート'!$C$6:$E$501,3,FALSE))</f>
        <v/>
      </c>
      <c r="J9521" s="108" t="str">
        <f>IF(C9521="","",VLOOKUP($C9521,'7.工程別レート'!$C$6:$E$501,2,FALSE))</f>
        <v/>
      </c>
      <c r="K9521" s="195" t="str">
        <f t="shared" si="297"/>
        <v/>
      </c>
    </row>
    <row r="9522" spans="2:11" ht="18" customHeight="1">
      <c r="B9522" s="16" t="str">
        <f>IF('6.標準時間'!$B9522="","",'6.標準時間'!B9522)</f>
        <v/>
      </c>
      <c r="C9522" s="16" t="str">
        <f>IF('6.標準時間'!$C9522="","",'6.標準時間'!C9522)</f>
        <v/>
      </c>
      <c r="D9522" s="16" t="str">
        <f>IF('6.標準時間'!$C9522="","",'6.標準時間'!E9522)</f>
        <v/>
      </c>
      <c r="E9522" s="171" t="str">
        <f>IF('6.標準時間'!$C9522="","",'6.標準時間'!F9522)</f>
        <v/>
      </c>
      <c r="F9522" s="15" t="str">
        <f t="shared" si="296"/>
        <v/>
      </c>
      <c r="G9522" s="142" t="str">
        <f>IF('6.標準時間'!$C9522="","",'6.標準時間'!H9522)</f>
        <v/>
      </c>
      <c r="H9522" s="142" t="str">
        <f>IF('6.標準時間'!$C9522="","",'6.標準時間'!I9522)</f>
        <v/>
      </c>
      <c r="I9522" s="107" t="str">
        <f>IF(C9522="","",VLOOKUP($C9522,'7.工程別レート'!$C$6:$E$501,3,FALSE))</f>
        <v/>
      </c>
      <c r="J9522" s="108" t="str">
        <f>IF(C9522="","",VLOOKUP($C9522,'7.工程別レート'!$C$6:$E$501,2,FALSE))</f>
        <v/>
      </c>
      <c r="K9522" s="195" t="str">
        <f t="shared" si="297"/>
        <v/>
      </c>
    </row>
    <row r="9523" spans="2:11" ht="18" customHeight="1">
      <c r="B9523" s="16" t="str">
        <f>IF('6.標準時間'!$B9523="","",'6.標準時間'!B9523)</f>
        <v/>
      </c>
      <c r="C9523" s="16" t="str">
        <f>IF('6.標準時間'!$C9523="","",'6.標準時間'!C9523)</f>
        <v/>
      </c>
      <c r="D9523" s="16" t="str">
        <f>IF('6.標準時間'!$C9523="","",'6.標準時間'!E9523)</f>
        <v/>
      </c>
      <c r="E9523" s="171" t="str">
        <f>IF('6.標準時間'!$C9523="","",'6.標準時間'!F9523)</f>
        <v/>
      </c>
      <c r="F9523" s="15" t="str">
        <f t="shared" si="296"/>
        <v/>
      </c>
      <c r="G9523" s="142" t="str">
        <f>IF('6.標準時間'!$C9523="","",'6.標準時間'!H9523)</f>
        <v/>
      </c>
      <c r="H9523" s="142" t="str">
        <f>IF('6.標準時間'!$C9523="","",'6.標準時間'!I9523)</f>
        <v/>
      </c>
      <c r="I9523" s="107" t="str">
        <f>IF(C9523="","",VLOOKUP($C9523,'7.工程別レート'!$C$6:$E$501,3,FALSE))</f>
        <v/>
      </c>
      <c r="J9523" s="108" t="str">
        <f>IF(C9523="","",VLOOKUP($C9523,'7.工程別レート'!$C$6:$E$501,2,FALSE))</f>
        <v/>
      </c>
      <c r="K9523" s="195" t="str">
        <f t="shared" si="297"/>
        <v/>
      </c>
    </row>
    <row r="9524" spans="2:11" ht="18" customHeight="1">
      <c r="B9524" s="16" t="str">
        <f>IF('6.標準時間'!$B9524="","",'6.標準時間'!B9524)</f>
        <v/>
      </c>
      <c r="C9524" s="16" t="str">
        <f>IF('6.標準時間'!$C9524="","",'6.標準時間'!C9524)</f>
        <v/>
      </c>
      <c r="D9524" s="16" t="str">
        <f>IF('6.標準時間'!$C9524="","",'6.標準時間'!E9524)</f>
        <v/>
      </c>
      <c r="E9524" s="171" t="str">
        <f>IF('6.標準時間'!$C9524="","",'6.標準時間'!F9524)</f>
        <v/>
      </c>
      <c r="F9524" s="15" t="str">
        <f t="shared" si="296"/>
        <v/>
      </c>
      <c r="G9524" s="142" t="str">
        <f>IF('6.標準時間'!$C9524="","",'6.標準時間'!H9524)</f>
        <v/>
      </c>
      <c r="H9524" s="142" t="str">
        <f>IF('6.標準時間'!$C9524="","",'6.標準時間'!I9524)</f>
        <v/>
      </c>
      <c r="I9524" s="107" t="str">
        <f>IF(C9524="","",VLOOKUP($C9524,'7.工程別レート'!$C$6:$E$501,3,FALSE))</f>
        <v/>
      </c>
      <c r="J9524" s="108" t="str">
        <f>IF(C9524="","",VLOOKUP($C9524,'7.工程別レート'!$C$6:$E$501,2,FALSE))</f>
        <v/>
      </c>
      <c r="K9524" s="195" t="str">
        <f t="shared" si="297"/>
        <v/>
      </c>
    </row>
    <row r="9525" spans="2:11" ht="18" customHeight="1">
      <c r="B9525" s="16" t="str">
        <f>IF('6.標準時間'!$B9525="","",'6.標準時間'!B9525)</f>
        <v/>
      </c>
      <c r="C9525" s="16" t="str">
        <f>IF('6.標準時間'!$C9525="","",'6.標準時間'!C9525)</f>
        <v/>
      </c>
      <c r="D9525" s="16" t="str">
        <f>IF('6.標準時間'!$C9525="","",'6.標準時間'!E9525)</f>
        <v/>
      </c>
      <c r="E9525" s="171" t="str">
        <f>IF('6.標準時間'!$C9525="","",'6.標準時間'!F9525)</f>
        <v/>
      </c>
      <c r="F9525" s="15" t="str">
        <f t="shared" si="296"/>
        <v/>
      </c>
      <c r="G9525" s="142" t="str">
        <f>IF('6.標準時間'!$C9525="","",'6.標準時間'!H9525)</f>
        <v/>
      </c>
      <c r="H9525" s="142" t="str">
        <f>IF('6.標準時間'!$C9525="","",'6.標準時間'!I9525)</f>
        <v/>
      </c>
      <c r="I9525" s="107" t="str">
        <f>IF(C9525="","",VLOOKUP($C9525,'7.工程別レート'!$C$6:$E$501,3,FALSE))</f>
        <v/>
      </c>
      <c r="J9525" s="108" t="str">
        <f>IF(C9525="","",VLOOKUP($C9525,'7.工程別レート'!$C$6:$E$501,2,FALSE))</f>
        <v/>
      </c>
      <c r="K9525" s="195" t="str">
        <f t="shared" si="297"/>
        <v/>
      </c>
    </row>
    <row r="9526" spans="2:11" ht="18" customHeight="1">
      <c r="B9526" s="16" t="str">
        <f>IF('6.標準時間'!$B9526="","",'6.標準時間'!B9526)</f>
        <v/>
      </c>
      <c r="C9526" s="16" t="str">
        <f>IF('6.標準時間'!$C9526="","",'6.標準時間'!C9526)</f>
        <v/>
      </c>
      <c r="D9526" s="16" t="str">
        <f>IF('6.標準時間'!$C9526="","",'6.標準時間'!E9526)</f>
        <v/>
      </c>
      <c r="E9526" s="171" t="str">
        <f>IF('6.標準時間'!$C9526="","",'6.標準時間'!F9526)</f>
        <v/>
      </c>
      <c r="F9526" s="15" t="str">
        <f t="shared" si="296"/>
        <v/>
      </c>
      <c r="G9526" s="142" t="str">
        <f>IF('6.標準時間'!$C9526="","",'6.標準時間'!H9526)</f>
        <v/>
      </c>
      <c r="H9526" s="142" t="str">
        <f>IF('6.標準時間'!$C9526="","",'6.標準時間'!I9526)</f>
        <v/>
      </c>
      <c r="I9526" s="107" t="str">
        <f>IF(C9526="","",VLOOKUP($C9526,'7.工程別レート'!$C$6:$E$501,3,FALSE))</f>
        <v/>
      </c>
      <c r="J9526" s="108" t="str">
        <f>IF(C9526="","",VLOOKUP($C9526,'7.工程別レート'!$C$6:$E$501,2,FALSE))</f>
        <v/>
      </c>
      <c r="K9526" s="195" t="str">
        <f t="shared" si="297"/>
        <v/>
      </c>
    </row>
    <row r="9527" spans="2:11" ht="18" customHeight="1">
      <c r="B9527" s="16" t="str">
        <f>IF('6.標準時間'!$B9527="","",'6.標準時間'!B9527)</f>
        <v/>
      </c>
      <c r="C9527" s="16" t="str">
        <f>IF('6.標準時間'!$C9527="","",'6.標準時間'!C9527)</f>
        <v/>
      </c>
      <c r="D9527" s="16" t="str">
        <f>IF('6.標準時間'!$C9527="","",'6.標準時間'!E9527)</f>
        <v/>
      </c>
      <c r="E9527" s="171" t="str">
        <f>IF('6.標準時間'!$C9527="","",'6.標準時間'!F9527)</f>
        <v/>
      </c>
      <c r="F9527" s="15" t="str">
        <f t="shared" si="296"/>
        <v/>
      </c>
      <c r="G9527" s="142" t="str">
        <f>IF('6.標準時間'!$C9527="","",'6.標準時間'!H9527)</f>
        <v/>
      </c>
      <c r="H9527" s="142" t="str">
        <f>IF('6.標準時間'!$C9527="","",'6.標準時間'!I9527)</f>
        <v/>
      </c>
      <c r="I9527" s="107" t="str">
        <f>IF(C9527="","",VLOOKUP($C9527,'7.工程別レート'!$C$6:$E$501,3,FALSE))</f>
        <v/>
      </c>
      <c r="J9527" s="108" t="str">
        <f>IF(C9527="","",VLOOKUP($C9527,'7.工程別レート'!$C$6:$E$501,2,FALSE))</f>
        <v/>
      </c>
      <c r="K9527" s="195" t="str">
        <f t="shared" si="297"/>
        <v/>
      </c>
    </row>
    <row r="9528" spans="2:11" ht="18" customHeight="1">
      <c r="B9528" s="16" t="str">
        <f>IF('6.標準時間'!$B9528="","",'6.標準時間'!B9528)</f>
        <v/>
      </c>
      <c r="C9528" s="16" t="str">
        <f>IF('6.標準時間'!$C9528="","",'6.標準時間'!C9528)</f>
        <v/>
      </c>
      <c r="D9528" s="16" t="str">
        <f>IF('6.標準時間'!$C9528="","",'6.標準時間'!E9528)</f>
        <v/>
      </c>
      <c r="E9528" s="171" t="str">
        <f>IF('6.標準時間'!$C9528="","",'6.標準時間'!F9528)</f>
        <v/>
      </c>
      <c r="F9528" s="15" t="str">
        <f t="shared" si="296"/>
        <v/>
      </c>
      <c r="G9528" s="142" t="str">
        <f>IF('6.標準時間'!$C9528="","",'6.標準時間'!H9528)</f>
        <v/>
      </c>
      <c r="H9528" s="142" t="str">
        <f>IF('6.標準時間'!$C9528="","",'6.標準時間'!I9528)</f>
        <v/>
      </c>
      <c r="I9528" s="107" t="str">
        <f>IF(C9528="","",VLOOKUP($C9528,'7.工程別レート'!$C$6:$E$501,3,FALSE))</f>
        <v/>
      </c>
      <c r="J9528" s="108" t="str">
        <f>IF(C9528="","",VLOOKUP($C9528,'7.工程別レート'!$C$6:$E$501,2,FALSE))</f>
        <v/>
      </c>
      <c r="K9528" s="195" t="str">
        <f t="shared" si="297"/>
        <v/>
      </c>
    </row>
    <row r="9529" spans="2:11" ht="18" customHeight="1">
      <c r="B9529" s="16" t="str">
        <f>IF('6.標準時間'!$B9529="","",'6.標準時間'!B9529)</f>
        <v/>
      </c>
      <c r="C9529" s="16" t="str">
        <f>IF('6.標準時間'!$C9529="","",'6.標準時間'!C9529)</f>
        <v/>
      </c>
      <c r="D9529" s="16" t="str">
        <f>IF('6.標準時間'!$C9529="","",'6.標準時間'!E9529)</f>
        <v/>
      </c>
      <c r="E9529" s="171" t="str">
        <f>IF('6.標準時間'!$C9529="","",'6.標準時間'!F9529)</f>
        <v/>
      </c>
      <c r="F9529" s="15" t="str">
        <f t="shared" si="296"/>
        <v/>
      </c>
      <c r="G9529" s="142" t="str">
        <f>IF('6.標準時間'!$C9529="","",'6.標準時間'!H9529)</f>
        <v/>
      </c>
      <c r="H9529" s="142" t="str">
        <f>IF('6.標準時間'!$C9529="","",'6.標準時間'!I9529)</f>
        <v/>
      </c>
      <c r="I9529" s="107" t="str">
        <f>IF(C9529="","",VLOOKUP($C9529,'7.工程別レート'!$C$6:$E$501,3,FALSE))</f>
        <v/>
      </c>
      <c r="J9529" s="108" t="str">
        <f>IF(C9529="","",VLOOKUP($C9529,'7.工程別レート'!$C$6:$E$501,2,FALSE))</f>
        <v/>
      </c>
      <c r="K9529" s="195" t="str">
        <f t="shared" si="297"/>
        <v/>
      </c>
    </row>
    <row r="9530" spans="2:11" ht="18" customHeight="1">
      <c r="B9530" s="16" t="str">
        <f>IF('6.標準時間'!$B9530="","",'6.標準時間'!B9530)</f>
        <v/>
      </c>
      <c r="C9530" s="16" t="str">
        <f>IF('6.標準時間'!$C9530="","",'6.標準時間'!C9530)</f>
        <v/>
      </c>
      <c r="D9530" s="16" t="str">
        <f>IF('6.標準時間'!$C9530="","",'6.標準時間'!E9530)</f>
        <v/>
      </c>
      <c r="E9530" s="171" t="str">
        <f>IF('6.標準時間'!$C9530="","",'6.標準時間'!F9530)</f>
        <v/>
      </c>
      <c r="F9530" s="15" t="str">
        <f t="shared" si="296"/>
        <v/>
      </c>
      <c r="G9530" s="142" t="str">
        <f>IF('6.標準時間'!$C9530="","",'6.標準時間'!H9530)</f>
        <v/>
      </c>
      <c r="H9530" s="142" t="str">
        <f>IF('6.標準時間'!$C9530="","",'6.標準時間'!I9530)</f>
        <v/>
      </c>
      <c r="I9530" s="107" t="str">
        <f>IF(C9530="","",VLOOKUP($C9530,'7.工程別レート'!$C$6:$E$501,3,FALSE))</f>
        <v/>
      </c>
      <c r="J9530" s="108" t="str">
        <f>IF(C9530="","",VLOOKUP($C9530,'7.工程別レート'!$C$6:$E$501,2,FALSE))</f>
        <v/>
      </c>
      <c r="K9530" s="195" t="str">
        <f t="shared" si="297"/>
        <v/>
      </c>
    </row>
    <row r="9531" spans="2:11" ht="18" customHeight="1">
      <c r="B9531" s="16" t="str">
        <f>IF('6.標準時間'!$B9531="","",'6.標準時間'!B9531)</f>
        <v/>
      </c>
      <c r="C9531" s="16" t="str">
        <f>IF('6.標準時間'!$C9531="","",'6.標準時間'!C9531)</f>
        <v/>
      </c>
      <c r="D9531" s="16" t="str">
        <f>IF('6.標準時間'!$C9531="","",'6.標準時間'!E9531)</f>
        <v/>
      </c>
      <c r="E9531" s="171" t="str">
        <f>IF('6.標準時間'!$C9531="","",'6.標準時間'!F9531)</f>
        <v/>
      </c>
      <c r="F9531" s="15" t="str">
        <f t="shared" si="296"/>
        <v/>
      </c>
      <c r="G9531" s="142" t="str">
        <f>IF('6.標準時間'!$C9531="","",'6.標準時間'!H9531)</f>
        <v/>
      </c>
      <c r="H9531" s="142" t="str">
        <f>IF('6.標準時間'!$C9531="","",'6.標準時間'!I9531)</f>
        <v/>
      </c>
      <c r="I9531" s="107" t="str">
        <f>IF(C9531="","",VLOOKUP($C9531,'7.工程別レート'!$C$6:$E$501,3,FALSE))</f>
        <v/>
      </c>
      <c r="J9531" s="108" t="str">
        <f>IF(C9531="","",VLOOKUP($C9531,'7.工程別レート'!$C$6:$E$501,2,FALSE))</f>
        <v/>
      </c>
      <c r="K9531" s="195" t="str">
        <f t="shared" si="297"/>
        <v/>
      </c>
    </row>
    <row r="9532" spans="2:11" ht="18" customHeight="1">
      <c r="B9532" s="16" t="str">
        <f>IF('6.標準時間'!$B9532="","",'6.標準時間'!B9532)</f>
        <v/>
      </c>
      <c r="C9532" s="16" t="str">
        <f>IF('6.標準時間'!$C9532="","",'6.標準時間'!C9532)</f>
        <v/>
      </c>
      <c r="D9532" s="16" t="str">
        <f>IF('6.標準時間'!$C9532="","",'6.標準時間'!E9532)</f>
        <v/>
      </c>
      <c r="E9532" s="171" t="str">
        <f>IF('6.標準時間'!$C9532="","",'6.標準時間'!F9532)</f>
        <v/>
      </c>
      <c r="F9532" s="15" t="str">
        <f t="shared" si="296"/>
        <v/>
      </c>
      <c r="G9532" s="142" t="str">
        <f>IF('6.標準時間'!$C9532="","",'6.標準時間'!H9532)</f>
        <v/>
      </c>
      <c r="H9532" s="142" t="str">
        <f>IF('6.標準時間'!$C9532="","",'6.標準時間'!I9532)</f>
        <v/>
      </c>
      <c r="I9532" s="107" t="str">
        <f>IF(C9532="","",VLOOKUP($C9532,'7.工程別レート'!$C$6:$E$501,3,FALSE))</f>
        <v/>
      </c>
      <c r="J9532" s="108" t="str">
        <f>IF(C9532="","",VLOOKUP($C9532,'7.工程別レート'!$C$6:$E$501,2,FALSE))</f>
        <v/>
      </c>
      <c r="K9532" s="195" t="str">
        <f t="shared" si="297"/>
        <v/>
      </c>
    </row>
    <row r="9533" spans="2:11" ht="18" customHeight="1">
      <c r="B9533" s="16" t="str">
        <f>IF('6.標準時間'!$B9533="","",'6.標準時間'!B9533)</f>
        <v/>
      </c>
      <c r="C9533" s="16" t="str">
        <f>IF('6.標準時間'!$C9533="","",'6.標準時間'!C9533)</f>
        <v/>
      </c>
      <c r="D9533" s="16" t="str">
        <f>IF('6.標準時間'!$C9533="","",'6.標準時間'!E9533)</f>
        <v/>
      </c>
      <c r="E9533" s="171" t="str">
        <f>IF('6.標準時間'!$C9533="","",'6.標準時間'!F9533)</f>
        <v/>
      </c>
      <c r="F9533" s="15" t="str">
        <f t="shared" si="296"/>
        <v/>
      </c>
      <c r="G9533" s="142" t="str">
        <f>IF('6.標準時間'!$C9533="","",'6.標準時間'!H9533)</f>
        <v/>
      </c>
      <c r="H9533" s="142" t="str">
        <f>IF('6.標準時間'!$C9533="","",'6.標準時間'!I9533)</f>
        <v/>
      </c>
      <c r="I9533" s="107" t="str">
        <f>IF(C9533="","",VLOOKUP($C9533,'7.工程別レート'!$C$6:$E$501,3,FALSE))</f>
        <v/>
      </c>
      <c r="J9533" s="108" t="str">
        <f>IF(C9533="","",VLOOKUP($C9533,'7.工程別レート'!$C$6:$E$501,2,FALSE))</f>
        <v/>
      </c>
      <c r="K9533" s="195" t="str">
        <f t="shared" si="297"/>
        <v/>
      </c>
    </row>
    <row r="9534" spans="2:11" ht="18" customHeight="1">
      <c r="B9534" s="16" t="str">
        <f>IF('6.標準時間'!$B9534="","",'6.標準時間'!B9534)</f>
        <v/>
      </c>
      <c r="C9534" s="16" t="str">
        <f>IF('6.標準時間'!$C9534="","",'6.標準時間'!C9534)</f>
        <v/>
      </c>
      <c r="D9534" s="16" t="str">
        <f>IF('6.標準時間'!$C9534="","",'6.標準時間'!E9534)</f>
        <v/>
      </c>
      <c r="E9534" s="171" t="str">
        <f>IF('6.標準時間'!$C9534="","",'6.標準時間'!F9534)</f>
        <v/>
      </c>
      <c r="F9534" s="15" t="str">
        <f t="shared" si="296"/>
        <v/>
      </c>
      <c r="G9534" s="142" t="str">
        <f>IF('6.標準時間'!$C9534="","",'6.標準時間'!H9534)</f>
        <v/>
      </c>
      <c r="H9534" s="142" t="str">
        <f>IF('6.標準時間'!$C9534="","",'6.標準時間'!I9534)</f>
        <v/>
      </c>
      <c r="I9534" s="107" t="str">
        <f>IF(C9534="","",VLOOKUP($C9534,'7.工程別レート'!$C$6:$E$501,3,FALSE))</f>
        <v/>
      </c>
      <c r="J9534" s="108" t="str">
        <f>IF(C9534="","",VLOOKUP($C9534,'7.工程別レート'!$C$6:$E$501,2,FALSE))</f>
        <v/>
      </c>
      <c r="K9534" s="195" t="str">
        <f t="shared" si="297"/>
        <v/>
      </c>
    </row>
    <row r="9535" spans="2:11" ht="18" customHeight="1">
      <c r="B9535" s="16" t="str">
        <f>IF('6.標準時間'!$B9535="","",'6.標準時間'!B9535)</f>
        <v/>
      </c>
      <c r="C9535" s="16" t="str">
        <f>IF('6.標準時間'!$C9535="","",'6.標準時間'!C9535)</f>
        <v/>
      </c>
      <c r="D9535" s="16" t="str">
        <f>IF('6.標準時間'!$C9535="","",'6.標準時間'!E9535)</f>
        <v/>
      </c>
      <c r="E9535" s="171" t="str">
        <f>IF('6.標準時間'!$C9535="","",'6.標準時間'!F9535)</f>
        <v/>
      </c>
      <c r="F9535" s="15" t="str">
        <f t="shared" si="296"/>
        <v/>
      </c>
      <c r="G9535" s="142" t="str">
        <f>IF('6.標準時間'!$C9535="","",'6.標準時間'!H9535)</f>
        <v/>
      </c>
      <c r="H9535" s="142" t="str">
        <f>IF('6.標準時間'!$C9535="","",'6.標準時間'!I9535)</f>
        <v/>
      </c>
      <c r="I9535" s="107" t="str">
        <f>IF(C9535="","",VLOOKUP($C9535,'7.工程別レート'!$C$6:$E$501,3,FALSE))</f>
        <v/>
      </c>
      <c r="J9535" s="108" t="str">
        <f>IF(C9535="","",VLOOKUP($C9535,'7.工程別レート'!$C$6:$E$501,2,FALSE))</f>
        <v/>
      </c>
      <c r="K9535" s="195" t="str">
        <f t="shared" si="297"/>
        <v/>
      </c>
    </row>
    <row r="9536" spans="2:11" ht="18" customHeight="1">
      <c r="B9536" s="16" t="str">
        <f>IF('6.標準時間'!$B9536="","",'6.標準時間'!B9536)</f>
        <v/>
      </c>
      <c r="C9536" s="16" t="str">
        <f>IF('6.標準時間'!$C9536="","",'6.標準時間'!C9536)</f>
        <v/>
      </c>
      <c r="D9536" s="16" t="str">
        <f>IF('6.標準時間'!$C9536="","",'6.標準時間'!E9536)</f>
        <v/>
      </c>
      <c r="E9536" s="171" t="str">
        <f>IF('6.標準時間'!$C9536="","",'6.標準時間'!F9536)</f>
        <v/>
      </c>
      <c r="F9536" s="15" t="str">
        <f t="shared" si="296"/>
        <v/>
      </c>
      <c r="G9536" s="142" t="str">
        <f>IF('6.標準時間'!$C9536="","",'6.標準時間'!H9536)</f>
        <v/>
      </c>
      <c r="H9536" s="142" t="str">
        <f>IF('6.標準時間'!$C9536="","",'6.標準時間'!I9536)</f>
        <v/>
      </c>
      <c r="I9536" s="107" t="str">
        <f>IF(C9536="","",VLOOKUP($C9536,'7.工程別レート'!$C$6:$E$501,3,FALSE))</f>
        <v/>
      </c>
      <c r="J9536" s="108" t="str">
        <f>IF(C9536="","",VLOOKUP($C9536,'7.工程別レート'!$C$6:$E$501,2,FALSE))</f>
        <v/>
      </c>
      <c r="K9536" s="195" t="str">
        <f t="shared" si="297"/>
        <v/>
      </c>
    </row>
    <row r="9537" spans="2:11" ht="18" customHeight="1">
      <c r="B9537" s="16" t="str">
        <f>IF('6.標準時間'!$B9537="","",'6.標準時間'!B9537)</f>
        <v/>
      </c>
      <c r="C9537" s="16" t="str">
        <f>IF('6.標準時間'!$C9537="","",'6.標準時間'!C9537)</f>
        <v/>
      </c>
      <c r="D9537" s="16" t="str">
        <f>IF('6.標準時間'!$C9537="","",'6.標準時間'!E9537)</f>
        <v/>
      </c>
      <c r="E9537" s="171" t="str">
        <f>IF('6.標準時間'!$C9537="","",'6.標準時間'!F9537)</f>
        <v/>
      </c>
      <c r="F9537" s="15" t="str">
        <f t="shared" si="296"/>
        <v/>
      </c>
      <c r="G9537" s="142" t="str">
        <f>IF('6.標準時間'!$C9537="","",'6.標準時間'!H9537)</f>
        <v/>
      </c>
      <c r="H9537" s="142" t="str">
        <f>IF('6.標準時間'!$C9537="","",'6.標準時間'!I9537)</f>
        <v/>
      </c>
      <c r="I9537" s="107" t="str">
        <f>IF(C9537="","",VLOOKUP($C9537,'7.工程別レート'!$C$6:$E$501,3,FALSE))</f>
        <v/>
      </c>
      <c r="J9537" s="108" t="str">
        <f>IF(C9537="","",VLOOKUP($C9537,'7.工程別レート'!$C$6:$E$501,2,FALSE))</f>
        <v/>
      </c>
      <c r="K9537" s="195" t="str">
        <f t="shared" si="297"/>
        <v/>
      </c>
    </row>
    <row r="9538" spans="2:11" ht="18" customHeight="1">
      <c r="B9538" s="16" t="str">
        <f>IF('6.標準時間'!$B9538="","",'6.標準時間'!B9538)</f>
        <v/>
      </c>
      <c r="C9538" s="16" t="str">
        <f>IF('6.標準時間'!$C9538="","",'6.標準時間'!C9538)</f>
        <v/>
      </c>
      <c r="D9538" s="16" t="str">
        <f>IF('6.標準時間'!$C9538="","",'6.標準時間'!E9538)</f>
        <v/>
      </c>
      <c r="E9538" s="171" t="str">
        <f>IF('6.標準時間'!$C9538="","",'6.標準時間'!F9538)</f>
        <v/>
      </c>
      <c r="F9538" s="15" t="str">
        <f t="shared" si="296"/>
        <v/>
      </c>
      <c r="G9538" s="142" t="str">
        <f>IF('6.標準時間'!$C9538="","",'6.標準時間'!H9538)</f>
        <v/>
      </c>
      <c r="H9538" s="142" t="str">
        <f>IF('6.標準時間'!$C9538="","",'6.標準時間'!I9538)</f>
        <v/>
      </c>
      <c r="I9538" s="107" t="str">
        <f>IF(C9538="","",VLOOKUP($C9538,'7.工程別レート'!$C$6:$E$501,3,FALSE))</f>
        <v/>
      </c>
      <c r="J9538" s="108" t="str">
        <f>IF(C9538="","",VLOOKUP($C9538,'7.工程別レート'!$C$6:$E$501,2,FALSE))</f>
        <v/>
      </c>
      <c r="K9538" s="195" t="str">
        <f t="shared" si="297"/>
        <v/>
      </c>
    </row>
    <row r="9539" spans="2:11" ht="18" customHeight="1">
      <c r="B9539" s="16" t="str">
        <f>IF('6.標準時間'!$B9539="","",'6.標準時間'!B9539)</f>
        <v/>
      </c>
      <c r="C9539" s="16" t="str">
        <f>IF('6.標準時間'!$C9539="","",'6.標準時間'!C9539)</f>
        <v/>
      </c>
      <c r="D9539" s="16" t="str">
        <f>IF('6.標準時間'!$C9539="","",'6.標準時間'!E9539)</f>
        <v/>
      </c>
      <c r="E9539" s="171" t="str">
        <f>IF('6.標準時間'!$C9539="","",'6.標準時間'!F9539)</f>
        <v/>
      </c>
      <c r="F9539" s="15" t="str">
        <f t="shared" si="296"/>
        <v/>
      </c>
      <c r="G9539" s="142" t="str">
        <f>IF('6.標準時間'!$C9539="","",'6.標準時間'!H9539)</f>
        <v/>
      </c>
      <c r="H9539" s="142" t="str">
        <f>IF('6.標準時間'!$C9539="","",'6.標準時間'!I9539)</f>
        <v/>
      </c>
      <c r="I9539" s="107" t="str">
        <f>IF(C9539="","",VLOOKUP($C9539,'7.工程別レート'!$C$6:$E$501,3,FALSE))</f>
        <v/>
      </c>
      <c r="J9539" s="108" t="str">
        <f>IF(C9539="","",VLOOKUP($C9539,'7.工程別レート'!$C$6:$E$501,2,FALSE))</f>
        <v/>
      </c>
      <c r="K9539" s="195" t="str">
        <f t="shared" si="297"/>
        <v/>
      </c>
    </row>
    <row r="9540" spans="2:11" ht="18" customHeight="1">
      <c r="B9540" s="16" t="str">
        <f>IF('6.標準時間'!$B9540="","",'6.標準時間'!B9540)</f>
        <v/>
      </c>
      <c r="C9540" s="16" t="str">
        <f>IF('6.標準時間'!$C9540="","",'6.標準時間'!C9540)</f>
        <v/>
      </c>
      <c r="D9540" s="16" t="str">
        <f>IF('6.標準時間'!$C9540="","",'6.標準時間'!E9540)</f>
        <v/>
      </c>
      <c r="E9540" s="171" t="str">
        <f>IF('6.標準時間'!$C9540="","",'6.標準時間'!F9540)</f>
        <v/>
      </c>
      <c r="F9540" s="15" t="str">
        <f t="shared" si="296"/>
        <v/>
      </c>
      <c r="G9540" s="142" t="str">
        <f>IF('6.標準時間'!$C9540="","",'6.標準時間'!H9540)</f>
        <v/>
      </c>
      <c r="H9540" s="142" t="str">
        <f>IF('6.標準時間'!$C9540="","",'6.標準時間'!I9540)</f>
        <v/>
      </c>
      <c r="I9540" s="107" t="str">
        <f>IF(C9540="","",VLOOKUP($C9540,'7.工程別レート'!$C$6:$E$501,3,FALSE))</f>
        <v/>
      </c>
      <c r="J9540" s="108" t="str">
        <f>IF(C9540="","",VLOOKUP($C9540,'7.工程別レート'!$C$6:$E$501,2,FALSE))</f>
        <v/>
      </c>
      <c r="K9540" s="195" t="str">
        <f t="shared" si="297"/>
        <v/>
      </c>
    </row>
    <row r="9541" spans="2:11" ht="18" customHeight="1">
      <c r="B9541" s="16" t="str">
        <f>IF('6.標準時間'!$B9541="","",'6.標準時間'!B9541)</f>
        <v/>
      </c>
      <c r="C9541" s="16" t="str">
        <f>IF('6.標準時間'!$C9541="","",'6.標準時間'!C9541)</f>
        <v/>
      </c>
      <c r="D9541" s="16" t="str">
        <f>IF('6.標準時間'!$C9541="","",'6.標準時間'!E9541)</f>
        <v/>
      </c>
      <c r="E9541" s="171" t="str">
        <f>IF('6.標準時間'!$C9541="","",'6.標準時間'!F9541)</f>
        <v/>
      </c>
      <c r="F9541" s="15" t="str">
        <f t="shared" si="296"/>
        <v/>
      </c>
      <c r="G9541" s="142" t="str">
        <f>IF('6.標準時間'!$C9541="","",'6.標準時間'!H9541)</f>
        <v/>
      </c>
      <c r="H9541" s="142" t="str">
        <f>IF('6.標準時間'!$C9541="","",'6.標準時間'!I9541)</f>
        <v/>
      </c>
      <c r="I9541" s="107" t="str">
        <f>IF(C9541="","",VLOOKUP($C9541,'7.工程別レート'!$C$6:$E$501,3,FALSE))</f>
        <v/>
      </c>
      <c r="J9541" s="108" t="str">
        <f>IF(C9541="","",VLOOKUP($C9541,'7.工程別レート'!$C$6:$E$501,2,FALSE))</f>
        <v/>
      </c>
      <c r="K9541" s="195" t="str">
        <f t="shared" si="297"/>
        <v/>
      </c>
    </row>
    <row r="9542" spans="2:11" ht="18" customHeight="1">
      <c r="B9542" s="16" t="str">
        <f>IF('6.標準時間'!$B9542="","",'6.標準時間'!B9542)</f>
        <v/>
      </c>
      <c r="C9542" s="16" t="str">
        <f>IF('6.標準時間'!$C9542="","",'6.標準時間'!C9542)</f>
        <v/>
      </c>
      <c r="D9542" s="16" t="str">
        <f>IF('6.標準時間'!$C9542="","",'6.標準時間'!E9542)</f>
        <v/>
      </c>
      <c r="E9542" s="171" t="str">
        <f>IF('6.標準時間'!$C9542="","",'6.標準時間'!F9542)</f>
        <v/>
      </c>
      <c r="F9542" s="15" t="str">
        <f t="shared" ref="F9542:F9605" si="298">C9542&amp;D9542</f>
        <v/>
      </c>
      <c r="G9542" s="142" t="str">
        <f>IF('6.標準時間'!$C9542="","",'6.標準時間'!H9542)</f>
        <v/>
      </c>
      <c r="H9542" s="142" t="str">
        <f>IF('6.標準時間'!$C9542="","",'6.標準時間'!I9542)</f>
        <v/>
      </c>
      <c r="I9542" s="107" t="str">
        <f>IF(C9542="","",VLOOKUP($C9542,'7.工程別レート'!$C$6:$E$501,3,FALSE))</f>
        <v/>
      </c>
      <c r="J9542" s="108" t="str">
        <f>IF(C9542="","",VLOOKUP($C9542,'7.工程別レート'!$C$6:$E$501,2,FALSE))</f>
        <v/>
      </c>
      <c r="K9542" s="195" t="str">
        <f t="shared" si="297"/>
        <v/>
      </c>
    </row>
    <row r="9543" spans="2:11" ht="18" customHeight="1">
      <c r="B9543" s="16" t="str">
        <f>IF('6.標準時間'!$B9543="","",'6.標準時間'!B9543)</f>
        <v/>
      </c>
      <c r="C9543" s="16" t="str">
        <f>IF('6.標準時間'!$C9543="","",'6.標準時間'!C9543)</f>
        <v/>
      </c>
      <c r="D9543" s="16" t="str">
        <f>IF('6.標準時間'!$C9543="","",'6.標準時間'!E9543)</f>
        <v/>
      </c>
      <c r="E9543" s="171" t="str">
        <f>IF('6.標準時間'!$C9543="","",'6.標準時間'!F9543)</f>
        <v/>
      </c>
      <c r="F9543" s="15" t="str">
        <f t="shared" si="298"/>
        <v/>
      </c>
      <c r="G9543" s="142" t="str">
        <f>IF('6.標準時間'!$C9543="","",'6.標準時間'!H9543)</f>
        <v/>
      </c>
      <c r="H9543" s="142" t="str">
        <f>IF('6.標準時間'!$C9543="","",'6.標準時間'!I9543)</f>
        <v/>
      </c>
      <c r="I9543" s="107" t="str">
        <f>IF(C9543="","",VLOOKUP($C9543,'7.工程別レート'!$C$6:$E$501,3,FALSE))</f>
        <v/>
      </c>
      <c r="J9543" s="108" t="str">
        <f>IF(C9543="","",VLOOKUP($C9543,'7.工程別レート'!$C$6:$E$501,2,FALSE))</f>
        <v/>
      </c>
      <c r="K9543" s="195" t="str">
        <f t="shared" ref="K9543:K9606" si="299">IF(ISERROR((G9543*I9543)+(H9543*J9543)),"",(G9543*I9543)+(H9543*J9543))</f>
        <v/>
      </c>
    </row>
    <row r="9544" spans="2:11" ht="18" customHeight="1">
      <c r="B9544" s="16" t="str">
        <f>IF('6.標準時間'!$B9544="","",'6.標準時間'!B9544)</f>
        <v/>
      </c>
      <c r="C9544" s="16" t="str">
        <f>IF('6.標準時間'!$C9544="","",'6.標準時間'!C9544)</f>
        <v/>
      </c>
      <c r="D9544" s="16" t="str">
        <f>IF('6.標準時間'!$C9544="","",'6.標準時間'!E9544)</f>
        <v/>
      </c>
      <c r="E9544" s="171" t="str">
        <f>IF('6.標準時間'!$C9544="","",'6.標準時間'!F9544)</f>
        <v/>
      </c>
      <c r="F9544" s="15" t="str">
        <f t="shared" si="298"/>
        <v/>
      </c>
      <c r="G9544" s="142" t="str">
        <f>IF('6.標準時間'!$C9544="","",'6.標準時間'!H9544)</f>
        <v/>
      </c>
      <c r="H9544" s="142" t="str">
        <f>IF('6.標準時間'!$C9544="","",'6.標準時間'!I9544)</f>
        <v/>
      </c>
      <c r="I9544" s="107" t="str">
        <f>IF(C9544="","",VLOOKUP($C9544,'7.工程別レート'!$C$6:$E$501,3,FALSE))</f>
        <v/>
      </c>
      <c r="J9544" s="108" t="str">
        <f>IF(C9544="","",VLOOKUP($C9544,'7.工程別レート'!$C$6:$E$501,2,FALSE))</f>
        <v/>
      </c>
      <c r="K9544" s="195" t="str">
        <f t="shared" si="299"/>
        <v/>
      </c>
    </row>
    <row r="9545" spans="2:11" ht="18" customHeight="1">
      <c r="B9545" s="16" t="str">
        <f>IF('6.標準時間'!$B9545="","",'6.標準時間'!B9545)</f>
        <v/>
      </c>
      <c r="C9545" s="16" t="str">
        <f>IF('6.標準時間'!$C9545="","",'6.標準時間'!C9545)</f>
        <v/>
      </c>
      <c r="D9545" s="16" t="str">
        <f>IF('6.標準時間'!$C9545="","",'6.標準時間'!E9545)</f>
        <v/>
      </c>
      <c r="E9545" s="171" t="str">
        <f>IF('6.標準時間'!$C9545="","",'6.標準時間'!F9545)</f>
        <v/>
      </c>
      <c r="F9545" s="15" t="str">
        <f t="shared" si="298"/>
        <v/>
      </c>
      <c r="G9545" s="142" t="str">
        <f>IF('6.標準時間'!$C9545="","",'6.標準時間'!H9545)</f>
        <v/>
      </c>
      <c r="H9545" s="142" t="str">
        <f>IF('6.標準時間'!$C9545="","",'6.標準時間'!I9545)</f>
        <v/>
      </c>
      <c r="I9545" s="107" t="str">
        <f>IF(C9545="","",VLOOKUP($C9545,'7.工程別レート'!$C$6:$E$501,3,FALSE))</f>
        <v/>
      </c>
      <c r="J9545" s="108" t="str">
        <f>IF(C9545="","",VLOOKUP($C9545,'7.工程別レート'!$C$6:$E$501,2,FALSE))</f>
        <v/>
      </c>
      <c r="K9545" s="195" t="str">
        <f t="shared" si="299"/>
        <v/>
      </c>
    </row>
    <row r="9546" spans="2:11" ht="18" customHeight="1">
      <c r="B9546" s="16" t="str">
        <f>IF('6.標準時間'!$B9546="","",'6.標準時間'!B9546)</f>
        <v/>
      </c>
      <c r="C9546" s="16" t="str">
        <f>IF('6.標準時間'!$C9546="","",'6.標準時間'!C9546)</f>
        <v/>
      </c>
      <c r="D9546" s="16" t="str">
        <f>IF('6.標準時間'!$C9546="","",'6.標準時間'!E9546)</f>
        <v/>
      </c>
      <c r="E9546" s="171" t="str">
        <f>IF('6.標準時間'!$C9546="","",'6.標準時間'!F9546)</f>
        <v/>
      </c>
      <c r="F9546" s="15" t="str">
        <f t="shared" si="298"/>
        <v/>
      </c>
      <c r="G9546" s="142" t="str">
        <f>IF('6.標準時間'!$C9546="","",'6.標準時間'!H9546)</f>
        <v/>
      </c>
      <c r="H9546" s="142" t="str">
        <f>IF('6.標準時間'!$C9546="","",'6.標準時間'!I9546)</f>
        <v/>
      </c>
      <c r="I9546" s="107" t="str">
        <f>IF(C9546="","",VLOOKUP($C9546,'7.工程別レート'!$C$6:$E$501,3,FALSE))</f>
        <v/>
      </c>
      <c r="J9546" s="108" t="str">
        <f>IF(C9546="","",VLOOKUP($C9546,'7.工程別レート'!$C$6:$E$501,2,FALSE))</f>
        <v/>
      </c>
      <c r="K9546" s="195" t="str">
        <f t="shared" si="299"/>
        <v/>
      </c>
    </row>
    <row r="9547" spans="2:11" ht="18" customHeight="1">
      <c r="B9547" s="16" t="str">
        <f>IF('6.標準時間'!$B9547="","",'6.標準時間'!B9547)</f>
        <v/>
      </c>
      <c r="C9547" s="16" t="str">
        <f>IF('6.標準時間'!$C9547="","",'6.標準時間'!C9547)</f>
        <v/>
      </c>
      <c r="D9547" s="16" t="str">
        <f>IF('6.標準時間'!$C9547="","",'6.標準時間'!E9547)</f>
        <v/>
      </c>
      <c r="E9547" s="171" t="str">
        <f>IF('6.標準時間'!$C9547="","",'6.標準時間'!F9547)</f>
        <v/>
      </c>
      <c r="F9547" s="15" t="str">
        <f t="shared" si="298"/>
        <v/>
      </c>
      <c r="G9547" s="142" t="str">
        <f>IF('6.標準時間'!$C9547="","",'6.標準時間'!H9547)</f>
        <v/>
      </c>
      <c r="H9547" s="142" t="str">
        <f>IF('6.標準時間'!$C9547="","",'6.標準時間'!I9547)</f>
        <v/>
      </c>
      <c r="I9547" s="107" t="str">
        <f>IF(C9547="","",VLOOKUP($C9547,'7.工程別レート'!$C$6:$E$501,3,FALSE))</f>
        <v/>
      </c>
      <c r="J9547" s="108" t="str">
        <f>IF(C9547="","",VLOOKUP($C9547,'7.工程別レート'!$C$6:$E$501,2,FALSE))</f>
        <v/>
      </c>
      <c r="K9547" s="195" t="str">
        <f t="shared" si="299"/>
        <v/>
      </c>
    </row>
    <row r="9548" spans="2:11" ht="18" customHeight="1">
      <c r="B9548" s="16" t="str">
        <f>IF('6.標準時間'!$B9548="","",'6.標準時間'!B9548)</f>
        <v/>
      </c>
      <c r="C9548" s="16" t="str">
        <f>IF('6.標準時間'!$C9548="","",'6.標準時間'!C9548)</f>
        <v/>
      </c>
      <c r="D9548" s="16" t="str">
        <f>IF('6.標準時間'!$C9548="","",'6.標準時間'!E9548)</f>
        <v/>
      </c>
      <c r="E9548" s="171" t="str">
        <f>IF('6.標準時間'!$C9548="","",'6.標準時間'!F9548)</f>
        <v/>
      </c>
      <c r="F9548" s="15" t="str">
        <f t="shared" si="298"/>
        <v/>
      </c>
      <c r="G9548" s="142" t="str">
        <f>IF('6.標準時間'!$C9548="","",'6.標準時間'!H9548)</f>
        <v/>
      </c>
      <c r="H9548" s="142" t="str">
        <f>IF('6.標準時間'!$C9548="","",'6.標準時間'!I9548)</f>
        <v/>
      </c>
      <c r="I9548" s="107" t="str">
        <f>IF(C9548="","",VLOOKUP($C9548,'7.工程別レート'!$C$6:$E$501,3,FALSE))</f>
        <v/>
      </c>
      <c r="J9548" s="108" t="str">
        <f>IF(C9548="","",VLOOKUP($C9548,'7.工程別レート'!$C$6:$E$501,2,FALSE))</f>
        <v/>
      </c>
      <c r="K9548" s="195" t="str">
        <f t="shared" si="299"/>
        <v/>
      </c>
    </row>
    <row r="9549" spans="2:11" ht="18" customHeight="1">
      <c r="B9549" s="16" t="str">
        <f>IF('6.標準時間'!$B9549="","",'6.標準時間'!B9549)</f>
        <v/>
      </c>
      <c r="C9549" s="16" t="str">
        <f>IF('6.標準時間'!$C9549="","",'6.標準時間'!C9549)</f>
        <v/>
      </c>
      <c r="D9549" s="16" t="str">
        <f>IF('6.標準時間'!$C9549="","",'6.標準時間'!E9549)</f>
        <v/>
      </c>
      <c r="E9549" s="171" t="str">
        <f>IF('6.標準時間'!$C9549="","",'6.標準時間'!F9549)</f>
        <v/>
      </c>
      <c r="F9549" s="15" t="str">
        <f t="shared" si="298"/>
        <v/>
      </c>
      <c r="G9549" s="142" t="str">
        <f>IF('6.標準時間'!$C9549="","",'6.標準時間'!H9549)</f>
        <v/>
      </c>
      <c r="H9549" s="142" t="str">
        <f>IF('6.標準時間'!$C9549="","",'6.標準時間'!I9549)</f>
        <v/>
      </c>
      <c r="I9549" s="107" t="str">
        <f>IF(C9549="","",VLOOKUP($C9549,'7.工程別レート'!$C$6:$E$501,3,FALSE))</f>
        <v/>
      </c>
      <c r="J9549" s="108" t="str">
        <f>IF(C9549="","",VLOOKUP($C9549,'7.工程別レート'!$C$6:$E$501,2,FALSE))</f>
        <v/>
      </c>
      <c r="K9549" s="195" t="str">
        <f t="shared" si="299"/>
        <v/>
      </c>
    </row>
    <row r="9550" spans="2:11" ht="18" customHeight="1">
      <c r="B9550" s="16" t="str">
        <f>IF('6.標準時間'!$B9550="","",'6.標準時間'!B9550)</f>
        <v/>
      </c>
      <c r="C9550" s="16" t="str">
        <f>IF('6.標準時間'!$C9550="","",'6.標準時間'!C9550)</f>
        <v/>
      </c>
      <c r="D9550" s="16" t="str">
        <f>IF('6.標準時間'!$C9550="","",'6.標準時間'!E9550)</f>
        <v/>
      </c>
      <c r="E9550" s="171" t="str">
        <f>IF('6.標準時間'!$C9550="","",'6.標準時間'!F9550)</f>
        <v/>
      </c>
      <c r="F9550" s="15" t="str">
        <f t="shared" si="298"/>
        <v/>
      </c>
      <c r="G9550" s="142" t="str">
        <f>IF('6.標準時間'!$C9550="","",'6.標準時間'!H9550)</f>
        <v/>
      </c>
      <c r="H9550" s="142" t="str">
        <f>IF('6.標準時間'!$C9550="","",'6.標準時間'!I9550)</f>
        <v/>
      </c>
      <c r="I9550" s="107" t="str">
        <f>IF(C9550="","",VLOOKUP($C9550,'7.工程別レート'!$C$6:$E$501,3,FALSE))</f>
        <v/>
      </c>
      <c r="J9550" s="108" t="str">
        <f>IF(C9550="","",VLOOKUP($C9550,'7.工程別レート'!$C$6:$E$501,2,FALSE))</f>
        <v/>
      </c>
      <c r="K9550" s="195" t="str">
        <f t="shared" si="299"/>
        <v/>
      </c>
    </row>
    <row r="9551" spans="2:11" ht="18" customHeight="1">
      <c r="B9551" s="16" t="str">
        <f>IF('6.標準時間'!$B9551="","",'6.標準時間'!B9551)</f>
        <v/>
      </c>
      <c r="C9551" s="16" t="str">
        <f>IF('6.標準時間'!$C9551="","",'6.標準時間'!C9551)</f>
        <v/>
      </c>
      <c r="D9551" s="16" t="str">
        <f>IF('6.標準時間'!$C9551="","",'6.標準時間'!E9551)</f>
        <v/>
      </c>
      <c r="E9551" s="171" t="str">
        <f>IF('6.標準時間'!$C9551="","",'6.標準時間'!F9551)</f>
        <v/>
      </c>
      <c r="F9551" s="15" t="str">
        <f t="shared" si="298"/>
        <v/>
      </c>
      <c r="G9551" s="142" t="str">
        <f>IF('6.標準時間'!$C9551="","",'6.標準時間'!H9551)</f>
        <v/>
      </c>
      <c r="H9551" s="142" t="str">
        <f>IF('6.標準時間'!$C9551="","",'6.標準時間'!I9551)</f>
        <v/>
      </c>
      <c r="I9551" s="107" t="str">
        <f>IF(C9551="","",VLOOKUP($C9551,'7.工程別レート'!$C$6:$E$501,3,FALSE))</f>
        <v/>
      </c>
      <c r="J9551" s="108" t="str">
        <f>IF(C9551="","",VLOOKUP($C9551,'7.工程別レート'!$C$6:$E$501,2,FALSE))</f>
        <v/>
      </c>
      <c r="K9551" s="195" t="str">
        <f t="shared" si="299"/>
        <v/>
      </c>
    </row>
    <row r="9552" spans="2:11" ht="18" customHeight="1">
      <c r="B9552" s="16" t="str">
        <f>IF('6.標準時間'!$B9552="","",'6.標準時間'!B9552)</f>
        <v/>
      </c>
      <c r="C9552" s="16" t="str">
        <f>IF('6.標準時間'!$C9552="","",'6.標準時間'!C9552)</f>
        <v/>
      </c>
      <c r="D9552" s="16" t="str">
        <f>IF('6.標準時間'!$C9552="","",'6.標準時間'!E9552)</f>
        <v/>
      </c>
      <c r="E9552" s="171" t="str">
        <f>IF('6.標準時間'!$C9552="","",'6.標準時間'!F9552)</f>
        <v/>
      </c>
      <c r="F9552" s="15" t="str">
        <f t="shared" si="298"/>
        <v/>
      </c>
      <c r="G9552" s="142" t="str">
        <f>IF('6.標準時間'!$C9552="","",'6.標準時間'!H9552)</f>
        <v/>
      </c>
      <c r="H9552" s="142" t="str">
        <f>IF('6.標準時間'!$C9552="","",'6.標準時間'!I9552)</f>
        <v/>
      </c>
      <c r="I9552" s="107" t="str">
        <f>IF(C9552="","",VLOOKUP($C9552,'7.工程別レート'!$C$6:$E$501,3,FALSE))</f>
        <v/>
      </c>
      <c r="J9552" s="108" t="str">
        <f>IF(C9552="","",VLOOKUP($C9552,'7.工程別レート'!$C$6:$E$501,2,FALSE))</f>
        <v/>
      </c>
      <c r="K9552" s="195" t="str">
        <f t="shared" si="299"/>
        <v/>
      </c>
    </row>
    <row r="9553" spans="2:11" ht="18" customHeight="1">
      <c r="B9553" s="16" t="str">
        <f>IF('6.標準時間'!$B9553="","",'6.標準時間'!B9553)</f>
        <v/>
      </c>
      <c r="C9553" s="16" t="str">
        <f>IF('6.標準時間'!$C9553="","",'6.標準時間'!C9553)</f>
        <v/>
      </c>
      <c r="D9553" s="16" t="str">
        <f>IF('6.標準時間'!$C9553="","",'6.標準時間'!E9553)</f>
        <v/>
      </c>
      <c r="E9553" s="171" t="str">
        <f>IF('6.標準時間'!$C9553="","",'6.標準時間'!F9553)</f>
        <v/>
      </c>
      <c r="F9553" s="15" t="str">
        <f t="shared" si="298"/>
        <v/>
      </c>
      <c r="G9553" s="142" t="str">
        <f>IF('6.標準時間'!$C9553="","",'6.標準時間'!H9553)</f>
        <v/>
      </c>
      <c r="H9553" s="142" t="str">
        <f>IF('6.標準時間'!$C9553="","",'6.標準時間'!I9553)</f>
        <v/>
      </c>
      <c r="I9553" s="107" t="str">
        <f>IF(C9553="","",VLOOKUP($C9553,'7.工程別レート'!$C$6:$E$501,3,FALSE))</f>
        <v/>
      </c>
      <c r="J9553" s="108" t="str">
        <f>IF(C9553="","",VLOOKUP($C9553,'7.工程別レート'!$C$6:$E$501,2,FALSE))</f>
        <v/>
      </c>
      <c r="K9553" s="195" t="str">
        <f t="shared" si="299"/>
        <v/>
      </c>
    </row>
    <row r="9554" spans="2:11" ht="18" customHeight="1">
      <c r="B9554" s="16" t="str">
        <f>IF('6.標準時間'!$B9554="","",'6.標準時間'!B9554)</f>
        <v/>
      </c>
      <c r="C9554" s="16" t="str">
        <f>IF('6.標準時間'!$C9554="","",'6.標準時間'!C9554)</f>
        <v/>
      </c>
      <c r="D9554" s="16" t="str">
        <f>IF('6.標準時間'!$C9554="","",'6.標準時間'!E9554)</f>
        <v/>
      </c>
      <c r="E9554" s="171" t="str">
        <f>IF('6.標準時間'!$C9554="","",'6.標準時間'!F9554)</f>
        <v/>
      </c>
      <c r="F9554" s="15" t="str">
        <f t="shared" si="298"/>
        <v/>
      </c>
      <c r="G9554" s="142" t="str">
        <f>IF('6.標準時間'!$C9554="","",'6.標準時間'!H9554)</f>
        <v/>
      </c>
      <c r="H9554" s="142" t="str">
        <f>IF('6.標準時間'!$C9554="","",'6.標準時間'!I9554)</f>
        <v/>
      </c>
      <c r="I9554" s="107" t="str">
        <f>IF(C9554="","",VLOOKUP($C9554,'7.工程別レート'!$C$6:$E$501,3,FALSE))</f>
        <v/>
      </c>
      <c r="J9554" s="108" t="str">
        <f>IF(C9554="","",VLOOKUP($C9554,'7.工程別レート'!$C$6:$E$501,2,FALSE))</f>
        <v/>
      </c>
      <c r="K9554" s="195" t="str">
        <f t="shared" si="299"/>
        <v/>
      </c>
    </row>
    <row r="9555" spans="2:11" ht="18" customHeight="1">
      <c r="B9555" s="16" t="str">
        <f>IF('6.標準時間'!$B9555="","",'6.標準時間'!B9555)</f>
        <v/>
      </c>
      <c r="C9555" s="16" t="str">
        <f>IF('6.標準時間'!$C9555="","",'6.標準時間'!C9555)</f>
        <v/>
      </c>
      <c r="D9555" s="16" t="str">
        <f>IF('6.標準時間'!$C9555="","",'6.標準時間'!E9555)</f>
        <v/>
      </c>
      <c r="E9555" s="171" t="str">
        <f>IF('6.標準時間'!$C9555="","",'6.標準時間'!F9555)</f>
        <v/>
      </c>
      <c r="F9555" s="15" t="str">
        <f t="shared" si="298"/>
        <v/>
      </c>
      <c r="G9555" s="142" t="str">
        <f>IF('6.標準時間'!$C9555="","",'6.標準時間'!H9555)</f>
        <v/>
      </c>
      <c r="H9555" s="142" t="str">
        <f>IF('6.標準時間'!$C9555="","",'6.標準時間'!I9555)</f>
        <v/>
      </c>
      <c r="I9555" s="107" t="str">
        <f>IF(C9555="","",VLOOKUP($C9555,'7.工程別レート'!$C$6:$E$501,3,FALSE))</f>
        <v/>
      </c>
      <c r="J9555" s="108" t="str">
        <f>IF(C9555="","",VLOOKUP($C9555,'7.工程別レート'!$C$6:$E$501,2,FALSE))</f>
        <v/>
      </c>
      <c r="K9555" s="195" t="str">
        <f t="shared" si="299"/>
        <v/>
      </c>
    </row>
    <row r="9556" spans="2:11" ht="18" customHeight="1">
      <c r="B9556" s="16" t="str">
        <f>IF('6.標準時間'!$B9556="","",'6.標準時間'!B9556)</f>
        <v/>
      </c>
      <c r="C9556" s="16" t="str">
        <f>IF('6.標準時間'!$C9556="","",'6.標準時間'!C9556)</f>
        <v/>
      </c>
      <c r="D9556" s="16" t="str">
        <f>IF('6.標準時間'!$C9556="","",'6.標準時間'!E9556)</f>
        <v/>
      </c>
      <c r="E9556" s="171" t="str">
        <f>IF('6.標準時間'!$C9556="","",'6.標準時間'!F9556)</f>
        <v/>
      </c>
      <c r="F9556" s="15" t="str">
        <f t="shared" si="298"/>
        <v/>
      </c>
      <c r="G9556" s="142" t="str">
        <f>IF('6.標準時間'!$C9556="","",'6.標準時間'!H9556)</f>
        <v/>
      </c>
      <c r="H9556" s="142" t="str">
        <f>IF('6.標準時間'!$C9556="","",'6.標準時間'!I9556)</f>
        <v/>
      </c>
      <c r="I9556" s="107" t="str">
        <f>IF(C9556="","",VLOOKUP($C9556,'7.工程別レート'!$C$6:$E$501,3,FALSE))</f>
        <v/>
      </c>
      <c r="J9556" s="108" t="str">
        <f>IF(C9556="","",VLOOKUP($C9556,'7.工程別レート'!$C$6:$E$501,2,FALSE))</f>
        <v/>
      </c>
      <c r="K9556" s="195" t="str">
        <f t="shared" si="299"/>
        <v/>
      </c>
    </row>
    <row r="9557" spans="2:11" ht="18" customHeight="1">
      <c r="B9557" s="16" t="str">
        <f>IF('6.標準時間'!$B9557="","",'6.標準時間'!B9557)</f>
        <v/>
      </c>
      <c r="C9557" s="16" t="str">
        <f>IF('6.標準時間'!$C9557="","",'6.標準時間'!C9557)</f>
        <v/>
      </c>
      <c r="D9557" s="16" t="str">
        <f>IF('6.標準時間'!$C9557="","",'6.標準時間'!E9557)</f>
        <v/>
      </c>
      <c r="E9557" s="171" t="str">
        <f>IF('6.標準時間'!$C9557="","",'6.標準時間'!F9557)</f>
        <v/>
      </c>
      <c r="F9557" s="15" t="str">
        <f t="shared" si="298"/>
        <v/>
      </c>
      <c r="G9557" s="142" t="str">
        <f>IF('6.標準時間'!$C9557="","",'6.標準時間'!H9557)</f>
        <v/>
      </c>
      <c r="H9557" s="142" t="str">
        <f>IF('6.標準時間'!$C9557="","",'6.標準時間'!I9557)</f>
        <v/>
      </c>
      <c r="I9557" s="107" t="str">
        <f>IF(C9557="","",VLOOKUP($C9557,'7.工程別レート'!$C$6:$E$501,3,FALSE))</f>
        <v/>
      </c>
      <c r="J9557" s="108" t="str">
        <f>IF(C9557="","",VLOOKUP($C9557,'7.工程別レート'!$C$6:$E$501,2,FALSE))</f>
        <v/>
      </c>
      <c r="K9557" s="195" t="str">
        <f t="shared" si="299"/>
        <v/>
      </c>
    </row>
    <row r="9558" spans="2:11" ht="18" customHeight="1">
      <c r="B9558" s="16" t="str">
        <f>IF('6.標準時間'!$B9558="","",'6.標準時間'!B9558)</f>
        <v/>
      </c>
      <c r="C9558" s="16" t="str">
        <f>IF('6.標準時間'!$C9558="","",'6.標準時間'!C9558)</f>
        <v/>
      </c>
      <c r="D9558" s="16" t="str">
        <f>IF('6.標準時間'!$C9558="","",'6.標準時間'!E9558)</f>
        <v/>
      </c>
      <c r="E9558" s="171" t="str">
        <f>IF('6.標準時間'!$C9558="","",'6.標準時間'!F9558)</f>
        <v/>
      </c>
      <c r="F9558" s="15" t="str">
        <f t="shared" si="298"/>
        <v/>
      </c>
      <c r="G9558" s="142" t="str">
        <f>IF('6.標準時間'!$C9558="","",'6.標準時間'!H9558)</f>
        <v/>
      </c>
      <c r="H9558" s="142" t="str">
        <f>IF('6.標準時間'!$C9558="","",'6.標準時間'!I9558)</f>
        <v/>
      </c>
      <c r="I9558" s="107" t="str">
        <f>IF(C9558="","",VLOOKUP($C9558,'7.工程別レート'!$C$6:$E$501,3,FALSE))</f>
        <v/>
      </c>
      <c r="J9558" s="108" t="str">
        <f>IF(C9558="","",VLOOKUP($C9558,'7.工程別レート'!$C$6:$E$501,2,FALSE))</f>
        <v/>
      </c>
      <c r="K9558" s="195" t="str">
        <f t="shared" si="299"/>
        <v/>
      </c>
    </row>
    <row r="9559" spans="2:11" ht="18" customHeight="1">
      <c r="B9559" s="16" t="str">
        <f>IF('6.標準時間'!$B9559="","",'6.標準時間'!B9559)</f>
        <v/>
      </c>
      <c r="C9559" s="16" t="str">
        <f>IF('6.標準時間'!$C9559="","",'6.標準時間'!C9559)</f>
        <v/>
      </c>
      <c r="D9559" s="16" t="str">
        <f>IF('6.標準時間'!$C9559="","",'6.標準時間'!E9559)</f>
        <v/>
      </c>
      <c r="E9559" s="171" t="str">
        <f>IF('6.標準時間'!$C9559="","",'6.標準時間'!F9559)</f>
        <v/>
      </c>
      <c r="F9559" s="15" t="str">
        <f t="shared" si="298"/>
        <v/>
      </c>
      <c r="G9559" s="142" t="str">
        <f>IF('6.標準時間'!$C9559="","",'6.標準時間'!H9559)</f>
        <v/>
      </c>
      <c r="H9559" s="142" t="str">
        <f>IF('6.標準時間'!$C9559="","",'6.標準時間'!I9559)</f>
        <v/>
      </c>
      <c r="I9559" s="107" t="str">
        <f>IF(C9559="","",VLOOKUP($C9559,'7.工程別レート'!$C$6:$E$501,3,FALSE))</f>
        <v/>
      </c>
      <c r="J9559" s="108" t="str">
        <f>IF(C9559="","",VLOOKUP($C9559,'7.工程別レート'!$C$6:$E$501,2,FALSE))</f>
        <v/>
      </c>
      <c r="K9559" s="195" t="str">
        <f t="shared" si="299"/>
        <v/>
      </c>
    </row>
    <row r="9560" spans="2:11" ht="18" customHeight="1">
      <c r="B9560" s="16" t="str">
        <f>IF('6.標準時間'!$B9560="","",'6.標準時間'!B9560)</f>
        <v/>
      </c>
      <c r="C9560" s="16" t="str">
        <f>IF('6.標準時間'!$C9560="","",'6.標準時間'!C9560)</f>
        <v/>
      </c>
      <c r="D9560" s="16" t="str">
        <f>IF('6.標準時間'!$C9560="","",'6.標準時間'!E9560)</f>
        <v/>
      </c>
      <c r="E9560" s="171" t="str">
        <f>IF('6.標準時間'!$C9560="","",'6.標準時間'!F9560)</f>
        <v/>
      </c>
      <c r="F9560" s="15" t="str">
        <f t="shared" si="298"/>
        <v/>
      </c>
      <c r="G9560" s="142" t="str">
        <f>IF('6.標準時間'!$C9560="","",'6.標準時間'!H9560)</f>
        <v/>
      </c>
      <c r="H9560" s="142" t="str">
        <f>IF('6.標準時間'!$C9560="","",'6.標準時間'!I9560)</f>
        <v/>
      </c>
      <c r="I9560" s="107" t="str">
        <f>IF(C9560="","",VLOOKUP($C9560,'7.工程別レート'!$C$6:$E$501,3,FALSE))</f>
        <v/>
      </c>
      <c r="J9560" s="108" t="str">
        <f>IF(C9560="","",VLOOKUP($C9560,'7.工程別レート'!$C$6:$E$501,2,FALSE))</f>
        <v/>
      </c>
      <c r="K9560" s="195" t="str">
        <f t="shared" si="299"/>
        <v/>
      </c>
    </row>
    <row r="9561" spans="2:11" ht="18" customHeight="1">
      <c r="B9561" s="16" t="str">
        <f>IF('6.標準時間'!$B9561="","",'6.標準時間'!B9561)</f>
        <v/>
      </c>
      <c r="C9561" s="16" t="str">
        <f>IF('6.標準時間'!$C9561="","",'6.標準時間'!C9561)</f>
        <v/>
      </c>
      <c r="D9561" s="16" t="str">
        <f>IF('6.標準時間'!$C9561="","",'6.標準時間'!E9561)</f>
        <v/>
      </c>
      <c r="E9561" s="171" t="str">
        <f>IF('6.標準時間'!$C9561="","",'6.標準時間'!F9561)</f>
        <v/>
      </c>
      <c r="F9561" s="15" t="str">
        <f t="shared" si="298"/>
        <v/>
      </c>
      <c r="G9561" s="142" t="str">
        <f>IF('6.標準時間'!$C9561="","",'6.標準時間'!H9561)</f>
        <v/>
      </c>
      <c r="H9561" s="142" t="str">
        <f>IF('6.標準時間'!$C9561="","",'6.標準時間'!I9561)</f>
        <v/>
      </c>
      <c r="I9561" s="107" t="str">
        <f>IF(C9561="","",VLOOKUP($C9561,'7.工程別レート'!$C$6:$E$501,3,FALSE))</f>
        <v/>
      </c>
      <c r="J9561" s="108" t="str">
        <f>IF(C9561="","",VLOOKUP($C9561,'7.工程別レート'!$C$6:$E$501,2,FALSE))</f>
        <v/>
      </c>
      <c r="K9561" s="195" t="str">
        <f t="shared" si="299"/>
        <v/>
      </c>
    </row>
    <row r="9562" spans="2:11" ht="18" customHeight="1">
      <c r="B9562" s="16" t="str">
        <f>IF('6.標準時間'!$B9562="","",'6.標準時間'!B9562)</f>
        <v/>
      </c>
      <c r="C9562" s="16" t="str">
        <f>IF('6.標準時間'!$C9562="","",'6.標準時間'!C9562)</f>
        <v/>
      </c>
      <c r="D9562" s="16" t="str">
        <f>IF('6.標準時間'!$C9562="","",'6.標準時間'!E9562)</f>
        <v/>
      </c>
      <c r="E9562" s="171" t="str">
        <f>IF('6.標準時間'!$C9562="","",'6.標準時間'!F9562)</f>
        <v/>
      </c>
      <c r="F9562" s="15" t="str">
        <f t="shared" si="298"/>
        <v/>
      </c>
      <c r="G9562" s="142" t="str">
        <f>IF('6.標準時間'!$C9562="","",'6.標準時間'!H9562)</f>
        <v/>
      </c>
      <c r="H9562" s="142" t="str">
        <f>IF('6.標準時間'!$C9562="","",'6.標準時間'!I9562)</f>
        <v/>
      </c>
      <c r="I9562" s="107" t="str">
        <f>IF(C9562="","",VLOOKUP($C9562,'7.工程別レート'!$C$6:$E$501,3,FALSE))</f>
        <v/>
      </c>
      <c r="J9562" s="108" t="str">
        <f>IF(C9562="","",VLOOKUP($C9562,'7.工程別レート'!$C$6:$E$501,2,FALSE))</f>
        <v/>
      </c>
      <c r="K9562" s="195" t="str">
        <f t="shared" si="299"/>
        <v/>
      </c>
    </row>
    <row r="9563" spans="2:11" ht="18" customHeight="1">
      <c r="B9563" s="16" t="str">
        <f>IF('6.標準時間'!$B9563="","",'6.標準時間'!B9563)</f>
        <v/>
      </c>
      <c r="C9563" s="16" t="str">
        <f>IF('6.標準時間'!$C9563="","",'6.標準時間'!C9563)</f>
        <v/>
      </c>
      <c r="D9563" s="16" t="str">
        <f>IF('6.標準時間'!$C9563="","",'6.標準時間'!E9563)</f>
        <v/>
      </c>
      <c r="E9563" s="171" t="str">
        <f>IF('6.標準時間'!$C9563="","",'6.標準時間'!F9563)</f>
        <v/>
      </c>
      <c r="F9563" s="15" t="str">
        <f t="shared" si="298"/>
        <v/>
      </c>
      <c r="G9563" s="142" t="str">
        <f>IF('6.標準時間'!$C9563="","",'6.標準時間'!H9563)</f>
        <v/>
      </c>
      <c r="H9563" s="142" t="str">
        <f>IF('6.標準時間'!$C9563="","",'6.標準時間'!I9563)</f>
        <v/>
      </c>
      <c r="I9563" s="107" t="str">
        <f>IF(C9563="","",VLOOKUP($C9563,'7.工程別レート'!$C$6:$E$501,3,FALSE))</f>
        <v/>
      </c>
      <c r="J9563" s="108" t="str">
        <f>IF(C9563="","",VLOOKUP($C9563,'7.工程別レート'!$C$6:$E$501,2,FALSE))</f>
        <v/>
      </c>
      <c r="K9563" s="195" t="str">
        <f t="shared" si="299"/>
        <v/>
      </c>
    </row>
    <row r="9564" spans="2:11" ht="18" customHeight="1">
      <c r="B9564" s="16" t="str">
        <f>IF('6.標準時間'!$B9564="","",'6.標準時間'!B9564)</f>
        <v/>
      </c>
      <c r="C9564" s="16" t="str">
        <f>IF('6.標準時間'!$C9564="","",'6.標準時間'!C9564)</f>
        <v/>
      </c>
      <c r="D9564" s="16" t="str">
        <f>IF('6.標準時間'!$C9564="","",'6.標準時間'!E9564)</f>
        <v/>
      </c>
      <c r="E9564" s="171" t="str">
        <f>IF('6.標準時間'!$C9564="","",'6.標準時間'!F9564)</f>
        <v/>
      </c>
      <c r="F9564" s="15" t="str">
        <f t="shared" si="298"/>
        <v/>
      </c>
      <c r="G9564" s="142" t="str">
        <f>IF('6.標準時間'!$C9564="","",'6.標準時間'!H9564)</f>
        <v/>
      </c>
      <c r="H9564" s="142" t="str">
        <f>IF('6.標準時間'!$C9564="","",'6.標準時間'!I9564)</f>
        <v/>
      </c>
      <c r="I9564" s="107" t="str">
        <f>IF(C9564="","",VLOOKUP($C9564,'7.工程別レート'!$C$6:$E$501,3,FALSE))</f>
        <v/>
      </c>
      <c r="J9564" s="108" t="str">
        <f>IF(C9564="","",VLOOKUP($C9564,'7.工程別レート'!$C$6:$E$501,2,FALSE))</f>
        <v/>
      </c>
      <c r="K9564" s="195" t="str">
        <f t="shared" si="299"/>
        <v/>
      </c>
    </row>
    <row r="9565" spans="2:11" ht="18" customHeight="1">
      <c r="B9565" s="16" t="str">
        <f>IF('6.標準時間'!$B9565="","",'6.標準時間'!B9565)</f>
        <v/>
      </c>
      <c r="C9565" s="16" t="str">
        <f>IF('6.標準時間'!$C9565="","",'6.標準時間'!C9565)</f>
        <v/>
      </c>
      <c r="D9565" s="16" t="str">
        <f>IF('6.標準時間'!$C9565="","",'6.標準時間'!E9565)</f>
        <v/>
      </c>
      <c r="E9565" s="171" t="str">
        <f>IF('6.標準時間'!$C9565="","",'6.標準時間'!F9565)</f>
        <v/>
      </c>
      <c r="F9565" s="15" t="str">
        <f t="shared" si="298"/>
        <v/>
      </c>
      <c r="G9565" s="142" t="str">
        <f>IF('6.標準時間'!$C9565="","",'6.標準時間'!H9565)</f>
        <v/>
      </c>
      <c r="H9565" s="142" t="str">
        <f>IF('6.標準時間'!$C9565="","",'6.標準時間'!I9565)</f>
        <v/>
      </c>
      <c r="I9565" s="107" t="str">
        <f>IF(C9565="","",VLOOKUP($C9565,'7.工程別レート'!$C$6:$E$501,3,FALSE))</f>
        <v/>
      </c>
      <c r="J9565" s="108" t="str">
        <f>IF(C9565="","",VLOOKUP($C9565,'7.工程別レート'!$C$6:$E$501,2,FALSE))</f>
        <v/>
      </c>
      <c r="K9565" s="195" t="str">
        <f t="shared" si="299"/>
        <v/>
      </c>
    </row>
    <row r="9566" spans="2:11" ht="18" customHeight="1">
      <c r="B9566" s="16" t="str">
        <f>IF('6.標準時間'!$B9566="","",'6.標準時間'!B9566)</f>
        <v/>
      </c>
      <c r="C9566" s="16" t="str">
        <f>IF('6.標準時間'!$C9566="","",'6.標準時間'!C9566)</f>
        <v/>
      </c>
      <c r="D9566" s="16" t="str">
        <f>IF('6.標準時間'!$C9566="","",'6.標準時間'!E9566)</f>
        <v/>
      </c>
      <c r="E9566" s="171" t="str">
        <f>IF('6.標準時間'!$C9566="","",'6.標準時間'!F9566)</f>
        <v/>
      </c>
      <c r="F9566" s="15" t="str">
        <f t="shared" si="298"/>
        <v/>
      </c>
      <c r="G9566" s="142" t="str">
        <f>IF('6.標準時間'!$C9566="","",'6.標準時間'!H9566)</f>
        <v/>
      </c>
      <c r="H9566" s="142" t="str">
        <f>IF('6.標準時間'!$C9566="","",'6.標準時間'!I9566)</f>
        <v/>
      </c>
      <c r="I9566" s="107" t="str">
        <f>IF(C9566="","",VLOOKUP($C9566,'7.工程別レート'!$C$6:$E$501,3,FALSE))</f>
        <v/>
      </c>
      <c r="J9566" s="108" t="str">
        <f>IF(C9566="","",VLOOKUP($C9566,'7.工程別レート'!$C$6:$E$501,2,FALSE))</f>
        <v/>
      </c>
      <c r="K9566" s="195" t="str">
        <f t="shared" si="299"/>
        <v/>
      </c>
    </row>
    <row r="9567" spans="2:11" ht="18" customHeight="1">
      <c r="B9567" s="16" t="str">
        <f>IF('6.標準時間'!$B9567="","",'6.標準時間'!B9567)</f>
        <v/>
      </c>
      <c r="C9567" s="16" t="str">
        <f>IF('6.標準時間'!$C9567="","",'6.標準時間'!C9567)</f>
        <v/>
      </c>
      <c r="D9567" s="16" t="str">
        <f>IF('6.標準時間'!$C9567="","",'6.標準時間'!E9567)</f>
        <v/>
      </c>
      <c r="E9567" s="171" t="str">
        <f>IF('6.標準時間'!$C9567="","",'6.標準時間'!F9567)</f>
        <v/>
      </c>
      <c r="F9567" s="15" t="str">
        <f t="shared" si="298"/>
        <v/>
      </c>
      <c r="G9567" s="142" t="str">
        <f>IF('6.標準時間'!$C9567="","",'6.標準時間'!H9567)</f>
        <v/>
      </c>
      <c r="H9567" s="142" t="str">
        <f>IF('6.標準時間'!$C9567="","",'6.標準時間'!I9567)</f>
        <v/>
      </c>
      <c r="I9567" s="107" t="str">
        <f>IF(C9567="","",VLOOKUP($C9567,'7.工程別レート'!$C$6:$E$501,3,FALSE))</f>
        <v/>
      </c>
      <c r="J9567" s="108" t="str">
        <f>IF(C9567="","",VLOOKUP($C9567,'7.工程別レート'!$C$6:$E$501,2,FALSE))</f>
        <v/>
      </c>
      <c r="K9567" s="195" t="str">
        <f t="shared" si="299"/>
        <v/>
      </c>
    </row>
    <row r="9568" spans="2:11" ht="18" customHeight="1">
      <c r="B9568" s="16" t="str">
        <f>IF('6.標準時間'!$B9568="","",'6.標準時間'!B9568)</f>
        <v/>
      </c>
      <c r="C9568" s="16" t="str">
        <f>IF('6.標準時間'!$C9568="","",'6.標準時間'!C9568)</f>
        <v/>
      </c>
      <c r="D9568" s="16" t="str">
        <f>IF('6.標準時間'!$C9568="","",'6.標準時間'!E9568)</f>
        <v/>
      </c>
      <c r="E9568" s="171" t="str">
        <f>IF('6.標準時間'!$C9568="","",'6.標準時間'!F9568)</f>
        <v/>
      </c>
      <c r="F9568" s="15" t="str">
        <f t="shared" si="298"/>
        <v/>
      </c>
      <c r="G9568" s="142" t="str">
        <f>IF('6.標準時間'!$C9568="","",'6.標準時間'!H9568)</f>
        <v/>
      </c>
      <c r="H9568" s="142" t="str">
        <f>IF('6.標準時間'!$C9568="","",'6.標準時間'!I9568)</f>
        <v/>
      </c>
      <c r="I9568" s="107" t="str">
        <f>IF(C9568="","",VLOOKUP($C9568,'7.工程別レート'!$C$6:$E$501,3,FALSE))</f>
        <v/>
      </c>
      <c r="J9568" s="108" t="str">
        <f>IF(C9568="","",VLOOKUP($C9568,'7.工程別レート'!$C$6:$E$501,2,FALSE))</f>
        <v/>
      </c>
      <c r="K9568" s="195" t="str">
        <f t="shared" si="299"/>
        <v/>
      </c>
    </row>
    <row r="9569" spans="2:11" ht="18" customHeight="1">
      <c r="B9569" s="16" t="str">
        <f>IF('6.標準時間'!$B9569="","",'6.標準時間'!B9569)</f>
        <v/>
      </c>
      <c r="C9569" s="16" t="str">
        <f>IF('6.標準時間'!$C9569="","",'6.標準時間'!C9569)</f>
        <v/>
      </c>
      <c r="D9569" s="16" t="str">
        <f>IF('6.標準時間'!$C9569="","",'6.標準時間'!E9569)</f>
        <v/>
      </c>
      <c r="E9569" s="171" t="str">
        <f>IF('6.標準時間'!$C9569="","",'6.標準時間'!F9569)</f>
        <v/>
      </c>
      <c r="F9569" s="15" t="str">
        <f t="shared" si="298"/>
        <v/>
      </c>
      <c r="G9569" s="142" t="str">
        <f>IF('6.標準時間'!$C9569="","",'6.標準時間'!H9569)</f>
        <v/>
      </c>
      <c r="H9569" s="142" t="str">
        <f>IF('6.標準時間'!$C9569="","",'6.標準時間'!I9569)</f>
        <v/>
      </c>
      <c r="I9569" s="107" t="str">
        <f>IF(C9569="","",VLOOKUP($C9569,'7.工程別レート'!$C$6:$E$501,3,FALSE))</f>
        <v/>
      </c>
      <c r="J9569" s="108" t="str">
        <f>IF(C9569="","",VLOOKUP($C9569,'7.工程別レート'!$C$6:$E$501,2,FALSE))</f>
        <v/>
      </c>
      <c r="K9569" s="195" t="str">
        <f t="shared" si="299"/>
        <v/>
      </c>
    </row>
    <row r="9570" spans="2:11" ht="18" customHeight="1">
      <c r="B9570" s="16" t="str">
        <f>IF('6.標準時間'!$B9570="","",'6.標準時間'!B9570)</f>
        <v/>
      </c>
      <c r="C9570" s="16" t="str">
        <f>IF('6.標準時間'!$C9570="","",'6.標準時間'!C9570)</f>
        <v/>
      </c>
      <c r="D9570" s="16" t="str">
        <f>IF('6.標準時間'!$C9570="","",'6.標準時間'!E9570)</f>
        <v/>
      </c>
      <c r="E9570" s="171" t="str">
        <f>IF('6.標準時間'!$C9570="","",'6.標準時間'!F9570)</f>
        <v/>
      </c>
      <c r="F9570" s="15" t="str">
        <f t="shared" si="298"/>
        <v/>
      </c>
      <c r="G9570" s="142" t="str">
        <f>IF('6.標準時間'!$C9570="","",'6.標準時間'!H9570)</f>
        <v/>
      </c>
      <c r="H9570" s="142" t="str">
        <f>IF('6.標準時間'!$C9570="","",'6.標準時間'!I9570)</f>
        <v/>
      </c>
      <c r="I9570" s="107" t="str">
        <f>IF(C9570="","",VLOOKUP($C9570,'7.工程別レート'!$C$6:$E$501,3,FALSE))</f>
        <v/>
      </c>
      <c r="J9570" s="108" t="str">
        <f>IF(C9570="","",VLOOKUP($C9570,'7.工程別レート'!$C$6:$E$501,2,FALSE))</f>
        <v/>
      </c>
      <c r="K9570" s="195" t="str">
        <f t="shared" si="299"/>
        <v/>
      </c>
    </row>
    <row r="9571" spans="2:11" ht="18" customHeight="1">
      <c r="B9571" s="16" t="str">
        <f>IF('6.標準時間'!$B9571="","",'6.標準時間'!B9571)</f>
        <v/>
      </c>
      <c r="C9571" s="16" t="str">
        <f>IF('6.標準時間'!$C9571="","",'6.標準時間'!C9571)</f>
        <v/>
      </c>
      <c r="D9571" s="16" t="str">
        <f>IF('6.標準時間'!$C9571="","",'6.標準時間'!E9571)</f>
        <v/>
      </c>
      <c r="E9571" s="171" t="str">
        <f>IF('6.標準時間'!$C9571="","",'6.標準時間'!F9571)</f>
        <v/>
      </c>
      <c r="F9571" s="15" t="str">
        <f t="shared" si="298"/>
        <v/>
      </c>
      <c r="G9571" s="142" t="str">
        <f>IF('6.標準時間'!$C9571="","",'6.標準時間'!H9571)</f>
        <v/>
      </c>
      <c r="H9571" s="142" t="str">
        <f>IF('6.標準時間'!$C9571="","",'6.標準時間'!I9571)</f>
        <v/>
      </c>
      <c r="I9571" s="107" t="str">
        <f>IF(C9571="","",VLOOKUP($C9571,'7.工程別レート'!$C$6:$E$501,3,FALSE))</f>
        <v/>
      </c>
      <c r="J9571" s="108" t="str">
        <f>IF(C9571="","",VLOOKUP($C9571,'7.工程別レート'!$C$6:$E$501,2,FALSE))</f>
        <v/>
      </c>
      <c r="K9571" s="195" t="str">
        <f t="shared" si="299"/>
        <v/>
      </c>
    </row>
    <row r="9572" spans="2:11" ht="18" customHeight="1">
      <c r="B9572" s="16" t="str">
        <f>IF('6.標準時間'!$B9572="","",'6.標準時間'!B9572)</f>
        <v/>
      </c>
      <c r="C9572" s="16" t="str">
        <f>IF('6.標準時間'!$C9572="","",'6.標準時間'!C9572)</f>
        <v/>
      </c>
      <c r="D9572" s="16" t="str">
        <f>IF('6.標準時間'!$C9572="","",'6.標準時間'!E9572)</f>
        <v/>
      </c>
      <c r="E9572" s="171" t="str">
        <f>IF('6.標準時間'!$C9572="","",'6.標準時間'!F9572)</f>
        <v/>
      </c>
      <c r="F9572" s="15" t="str">
        <f t="shared" si="298"/>
        <v/>
      </c>
      <c r="G9572" s="142" t="str">
        <f>IF('6.標準時間'!$C9572="","",'6.標準時間'!H9572)</f>
        <v/>
      </c>
      <c r="H9572" s="142" t="str">
        <f>IF('6.標準時間'!$C9572="","",'6.標準時間'!I9572)</f>
        <v/>
      </c>
      <c r="I9572" s="107" t="str">
        <f>IF(C9572="","",VLOOKUP($C9572,'7.工程別レート'!$C$6:$E$501,3,FALSE))</f>
        <v/>
      </c>
      <c r="J9572" s="108" t="str">
        <f>IF(C9572="","",VLOOKUP($C9572,'7.工程別レート'!$C$6:$E$501,2,FALSE))</f>
        <v/>
      </c>
      <c r="K9572" s="195" t="str">
        <f t="shared" si="299"/>
        <v/>
      </c>
    </row>
    <row r="9573" spans="2:11" ht="18" customHeight="1">
      <c r="B9573" s="16" t="str">
        <f>IF('6.標準時間'!$B9573="","",'6.標準時間'!B9573)</f>
        <v/>
      </c>
      <c r="C9573" s="16" t="str">
        <f>IF('6.標準時間'!$C9573="","",'6.標準時間'!C9573)</f>
        <v/>
      </c>
      <c r="D9573" s="16" t="str">
        <f>IF('6.標準時間'!$C9573="","",'6.標準時間'!E9573)</f>
        <v/>
      </c>
      <c r="E9573" s="171" t="str">
        <f>IF('6.標準時間'!$C9573="","",'6.標準時間'!F9573)</f>
        <v/>
      </c>
      <c r="F9573" s="15" t="str">
        <f t="shared" si="298"/>
        <v/>
      </c>
      <c r="G9573" s="142" t="str">
        <f>IF('6.標準時間'!$C9573="","",'6.標準時間'!H9573)</f>
        <v/>
      </c>
      <c r="H9573" s="142" t="str">
        <f>IF('6.標準時間'!$C9573="","",'6.標準時間'!I9573)</f>
        <v/>
      </c>
      <c r="I9573" s="107" t="str">
        <f>IF(C9573="","",VLOOKUP($C9573,'7.工程別レート'!$C$6:$E$501,3,FALSE))</f>
        <v/>
      </c>
      <c r="J9573" s="108" t="str">
        <f>IF(C9573="","",VLOOKUP($C9573,'7.工程別レート'!$C$6:$E$501,2,FALSE))</f>
        <v/>
      </c>
      <c r="K9573" s="195" t="str">
        <f t="shared" si="299"/>
        <v/>
      </c>
    </row>
    <row r="9574" spans="2:11" ht="18" customHeight="1">
      <c r="B9574" s="16" t="str">
        <f>IF('6.標準時間'!$B9574="","",'6.標準時間'!B9574)</f>
        <v/>
      </c>
      <c r="C9574" s="16" t="str">
        <f>IF('6.標準時間'!$C9574="","",'6.標準時間'!C9574)</f>
        <v/>
      </c>
      <c r="D9574" s="16" t="str">
        <f>IF('6.標準時間'!$C9574="","",'6.標準時間'!E9574)</f>
        <v/>
      </c>
      <c r="E9574" s="171" t="str">
        <f>IF('6.標準時間'!$C9574="","",'6.標準時間'!F9574)</f>
        <v/>
      </c>
      <c r="F9574" s="15" t="str">
        <f t="shared" si="298"/>
        <v/>
      </c>
      <c r="G9574" s="142" t="str">
        <f>IF('6.標準時間'!$C9574="","",'6.標準時間'!H9574)</f>
        <v/>
      </c>
      <c r="H9574" s="142" t="str">
        <f>IF('6.標準時間'!$C9574="","",'6.標準時間'!I9574)</f>
        <v/>
      </c>
      <c r="I9574" s="107" t="str">
        <f>IF(C9574="","",VLOOKUP($C9574,'7.工程別レート'!$C$6:$E$501,3,FALSE))</f>
        <v/>
      </c>
      <c r="J9574" s="108" t="str">
        <f>IF(C9574="","",VLOOKUP($C9574,'7.工程別レート'!$C$6:$E$501,2,FALSE))</f>
        <v/>
      </c>
      <c r="K9574" s="195" t="str">
        <f t="shared" si="299"/>
        <v/>
      </c>
    </row>
    <row r="9575" spans="2:11" ht="18" customHeight="1">
      <c r="B9575" s="16" t="str">
        <f>IF('6.標準時間'!$B9575="","",'6.標準時間'!B9575)</f>
        <v/>
      </c>
      <c r="C9575" s="16" t="str">
        <f>IF('6.標準時間'!$C9575="","",'6.標準時間'!C9575)</f>
        <v/>
      </c>
      <c r="D9575" s="16" t="str">
        <f>IF('6.標準時間'!$C9575="","",'6.標準時間'!E9575)</f>
        <v/>
      </c>
      <c r="E9575" s="171" t="str">
        <f>IF('6.標準時間'!$C9575="","",'6.標準時間'!F9575)</f>
        <v/>
      </c>
      <c r="F9575" s="15" t="str">
        <f t="shared" si="298"/>
        <v/>
      </c>
      <c r="G9575" s="142" t="str">
        <f>IF('6.標準時間'!$C9575="","",'6.標準時間'!H9575)</f>
        <v/>
      </c>
      <c r="H9575" s="142" t="str">
        <f>IF('6.標準時間'!$C9575="","",'6.標準時間'!I9575)</f>
        <v/>
      </c>
      <c r="I9575" s="107" t="str">
        <f>IF(C9575="","",VLOOKUP($C9575,'7.工程別レート'!$C$6:$E$501,3,FALSE))</f>
        <v/>
      </c>
      <c r="J9575" s="108" t="str">
        <f>IF(C9575="","",VLOOKUP($C9575,'7.工程別レート'!$C$6:$E$501,2,FALSE))</f>
        <v/>
      </c>
      <c r="K9575" s="195" t="str">
        <f t="shared" si="299"/>
        <v/>
      </c>
    </row>
    <row r="9576" spans="2:11" ht="18" customHeight="1">
      <c r="B9576" s="16" t="str">
        <f>IF('6.標準時間'!$B9576="","",'6.標準時間'!B9576)</f>
        <v/>
      </c>
      <c r="C9576" s="16" t="str">
        <f>IF('6.標準時間'!$C9576="","",'6.標準時間'!C9576)</f>
        <v/>
      </c>
      <c r="D9576" s="16" t="str">
        <f>IF('6.標準時間'!$C9576="","",'6.標準時間'!E9576)</f>
        <v/>
      </c>
      <c r="E9576" s="171" t="str">
        <f>IF('6.標準時間'!$C9576="","",'6.標準時間'!F9576)</f>
        <v/>
      </c>
      <c r="F9576" s="15" t="str">
        <f t="shared" si="298"/>
        <v/>
      </c>
      <c r="G9576" s="142" t="str">
        <f>IF('6.標準時間'!$C9576="","",'6.標準時間'!H9576)</f>
        <v/>
      </c>
      <c r="H9576" s="142" t="str">
        <f>IF('6.標準時間'!$C9576="","",'6.標準時間'!I9576)</f>
        <v/>
      </c>
      <c r="I9576" s="107" t="str">
        <f>IF(C9576="","",VLOOKUP($C9576,'7.工程別レート'!$C$6:$E$501,3,FALSE))</f>
        <v/>
      </c>
      <c r="J9576" s="108" t="str">
        <f>IF(C9576="","",VLOOKUP($C9576,'7.工程別レート'!$C$6:$E$501,2,FALSE))</f>
        <v/>
      </c>
      <c r="K9576" s="195" t="str">
        <f t="shared" si="299"/>
        <v/>
      </c>
    </row>
    <row r="9577" spans="2:11" ht="18" customHeight="1">
      <c r="B9577" s="16" t="str">
        <f>IF('6.標準時間'!$B9577="","",'6.標準時間'!B9577)</f>
        <v/>
      </c>
      <c r="C9577" s="16" t="str">
        <f>IF('6.標準時間'!$C9577="","",'6.標準時間'!C9577)</f>
        <v/>
      </c>
      <c r="D9577" s="16" t="str">
        <f>IF('6.標準時間'!$C9577="","",'6.標準時間'!E9577)</f>
        <v/>
      </c>
      <c r="E9577" s="171" t="str">
        <f>IF('6.標準時間'!$C9577="","",'6.標準時間'!F9577)</f>
        <v/>
      </c>
      <c r="F9577" s="15" t="str">
        <f t="shared" si="298"/>
        <v/>
      </c>
      <c r="G9577" s="142" t="str">
        <f>IF('6.標準時間'!$C9577="","",'6.標準時間'!H9577)</f>
        <v/>
      </c>
      <c r="H9577" s="142" t="str">
        <f>IF('6.標準時間'!$C9577="","",'6.標準時間'!I9577)</f>
        <v/>
      </c>
      <c r="I9577" s="107" t="str">
        <f>IF(C9577="","",VLOOKUP($C9577,'7.工程別レート'!$C$6:$E$501,3,FALSE))</f>
        <v/>
      </c>
      <c r="J9577" s="108" t="str">
        <f>IF(C9577="","",VLOOKUP($C9577,'7.工程別レート'!$C$6:$E$501,2,FALSE))</f>
        <v/>
      </c>
      <c r="K9577" s="195" t="str">
        <f t="shared" si="299"/>
        <v/>
      </c>
    </row>
    <row r="9578" spans="2:11" ht="18" customHeight="1">
      <c r="B9578" s="16" t="str">
        <f>IF('6.標準時間'!$B9578="","",'6.標準時間'!B9578)</f>
        <v/>
      </c>
      <c r="C9578" s="16" t="str">
        <f>IF('6.標準時間'!$C9578="","",'6.標準時間'!C9578)</f>
        <v/>
      </c>
      <c r="D9578" s="16" t="str">
        <f>IF('6.標準時間'!$C9578="","",'6.標準時間'!E9578)</f>
        <v/>
      </c>
      <c r="E9578" s="171" t="str">
        <f>IF('6.標準時間'!$C9578="","",'6.標準時間'!F9578)</f>
        <v/>
      </c>
      <c r="F9578" s="15" t="str">
        <f t="shared" si="298"/>
        <v/>
      </c>
      <c r="G9578" s="142" t="str">
        <f>IF('6.標準時間'!$C9578="","",'6.標準時間'!H9578)</f>
        <v/>
      </c>
      <c r="H9578" s="142" t="str">
        <f>IF('6.標準時間'!$C9578="","",'6.標準時間'!I9578)</f>
        <v/>
      </c>
      <c r="I9578" s="107" t="str">
        <f>IF(C9578="","",VLOOKUP($C9578,'7.工程別レート'!$C$6:$E$501,3,FALSE))</f>
        <v/>
      </c>
      <c r="J9578" s="108" t="str">
        <f>IF(C9578="","",VLOOKUP($C9578,'7.工程別レート'!$C$6:$E$501,2,FALSE))</f>
        <v/>
      </c>
      <c r="K9578" s="195" t="str">
        <f t="shared" si="299"/>
        <v/>
      </c>
    </row>
    <row r="9579" spans="2:11" ht="18" customHeight="1">
      <c r="B9579" s="16" t="str">
        <f>IF('6.標準時間'!$B9579="","",'6.標準時間'!B9579)</f>
        <v/>
      </c>
      <c r="C9579" s="16" t="str">
        <f>IF('6.標準時間'!$C9579="","",'6.標準時間'!C9579)</f>
        <v/>
      </c>
      <c r="D9579" s="16" t="str">
        <f>IF('6.標準時間'!$C9579="","",'6.標準時間'!E9579)</f>
        <v/>
      </c>
      <c r="E9579" s="171" t="str">
        <f>IF('6.標準時間'!$C9579="","",'6.標準時間'!F9579)</f>
        <v/>
      </c>
      <c r="F9579" s="15" t="str">
        <f t="shared" si="298"/>
        <v/>
      </c>
      <c r="G9579" s="142" t="str">
        <f>IF('6.標準時間'!$C9579="","",'6.標準時間'!H9579)</f>
        <v/>
      </c>
      <c r="H9579" s="142" t="str">
        <f>IF('6.標準時間'!$C9579="","",'6.標準時間'!I9579)</f>
        <v/>
      </c>
      <c r="I9579" s="107" t="str">
        <f>IF(C9579="","",VLOOKUP($C9579,'7.工程別レート'!$C$6:$E$501,3,FALSE))</f>
        <v/>
      </c>
      <c r="J9579" s="108" t="str">
        <f>IF(C9579="","",VLOOKUP($C9579,'7.工程別レート'!$C$6:$E$501,2,FALSE))</f>
        <v/>
      </c>
      <c r="K9579" s="195" t="str">
        <f t="shared" si="299"/>
        <v/>
      </c>
    </row>
    <row r="9580" spans="2:11" ht="18" customHeight="1">
      <c r="B9580" s="16" t="str">
        <f>IF('6.標準時間'!$B9580="","",'6.標準時間'!B9580)</f>
        <v/>
      </c>
      <c r="C9580" s="16" t="str">
        <f>IF('6.標準時間'!$C9580="","",'6.標準時間'!C9580)</f>
        <v/>
      </c>
      <c r="D9580" s="16" t="str">
        <f>IF('6.標準時間'!$C9580="","",'6.標準時間'!E9580)</f>
        <v/>
      </c>
      <c r="E9580" s="171" t="str">
        <f>IF('6.標準時間'!$C9580="","",'6.標準時間'!F9580)</f>
        <v/>
      </c>
      <c r="F9580" s="15" t="str">
        <f t="shared" si="298"/>
        <v/>
      </c>
      <c r="G9580" s="142" t="str">
        <f>IF('6.標準時間'!$C9580="","",'6.標準時間'!H9580)</f>
        <v/>
      </c>
      <c r="H9580" s="142" t="str">
        <f>IF('6.標準時間'!$C9580="","",'6.標準時間'!I9580)</f>
        <v/>
      </c>
      <c r="I9580" s="107" t="str">
        <f>IF(C9580="","",VLOOKUP($C9580,'7.工程別レート'!$C$6:$E$501,3,FALSE))</f>
        <v/>
      </c>
      <c r="J9580" s="108" t="str">
        <f>IF(C9580="","",VLOOKUP($C9580,'7.工程別レート'!$C$6:$E$501,2,FALSE))</f>
        <v/>
      </c>
      <c r="K9580" s="195" t="str">
        <f t="shared" si="299"/>
        <v/>
      </c>
    </row>
    <row r="9581" spans="2:11" ht="18" customHeight="1">
      <c r="B9581" s="16" t="str">
        <f>IF('6.標準時間'!$B9581="","",'6.標準時間'!B9581)</f>
        <v/>
      </c>
      <c r="C9581" s="16" t="str">
        <f>IF('6.標準時間'!$C9581="","",'6.標準時間'!C9581)</f>
        <v/>
      </c>
      <c r="D9581" s="16" t="str">
        <f>IF('6.標準時間'!$C9581="","",'6.標準時間'!E9581)</f>
        <v/>
      </c>
      <c r="E9581" s="171" t="str">
        <f>IF('6.標準時間'!$C9581="","",'6.標準時間'!F9581)</f>
        <v/>
      </c>
      <c r="F9581" s="15" t="str">
        <f t="shared" si="298"/>
        <v/>
      </c>
      <c r="G9581" s="142" t="str">
        <f>IF('6.標準時間'!$C9581="","",'6.標準時間'!H9581)</f>
        <v/>
      </c>
      <c r="H9581" s="142" t="str">
        <f>IF('6.標準時間'!$C9581="","",'6.標準時間'!I9581)</f>
        <v/>
      </c>
      <c r="I9581" s="107" t="str">
        <f>IF(C9581="","",VLOOKUP($C9581,'7.工程別レート'!$C$6:$E$501,3,FALSE))</f>
        <v/>
      </c>
      <c r="J9581" s="108" t="str">
        <f>IF(C9581="","",VLOOKUP($C9581,'7.工程別レート'!$C$6:$E$501,2,FALSE))</f>
        <v/>
      </c>
      <c r="K9581" s="195" t="str">
        <f t="shared" si="299"/>
        <v/>
      </c>
    </row>
    <row r="9582" spans="2:11" ht="18" customHeight="1">
      <c r="B9582" s="16" t="str">
        <f>IF('6.標準時間'!$B9582="","",'6.標準時間'!B9582)</f>
        <v/>
      </c>
      <c r="C9582" s="16" t="str">
        <f>IF('6.標準時間'!$C9582="","",'6.標準時間'!C9582)</f>
        <v/>
      </c>
      <c r="D9582" s="16" t="str">
        <f>IF('6.標準時間'!$C9582="","",'6.標準時間'!E9582)</f>
        <v/>
      </c>
      <c r="E9582" s="171" t="str">
        <f>IF('6.標準時間'!$C9582="","",'6.標準時間'!F9582)</f>
        <v/>
      </c>
      <c r="F9582" s="15" t="str">
        <f t="shared" si="298"/>
        <v/>
      </c>
      <c r="G9582" s="142" t="str">
        <f>IF('6.標準時間'!$C9582="","",'6.標準時間'!H9582)</f>
        <v/>
      </c>
      <c r="H9582" s="142" t="str">
        <f>IF('6.標準時間'!$C9582="","",'6.標準時間'!I9582)</f>
        <v/>
      </c>
      <c r="I9582" s="107" t="str">
        <f>IF(C9582="","",VLOOKUP($C9582,'7.工程別レート'!$C$6:$E$501,3,FALSE))</f>
        <v/>
      </c>
      <c r="J9582" s="108" t="str">
        <f>IF(C9582="","",VLOOKUP($C9582,'7.工程別レート'!$C$6:$E$501,2,FALSE))</f>
        <v/>
      </c>
      <c r="K9582" s="195" t="str">
        <f t="shared" si="299"/>
        <v/>
      </c>
    </row>
    <row r="9583" spans="2:11" ht="18" customHeight="1">
      <c r="B9583" s="16" t="str">
        <f>IF('6.標準時間'!$B9583="","",'6.標準時間'!B9583)</f>
        <v/>
      </c>
      <c r="C9583" s="16" t="str">
        <f>IF('6.標準時間'!$C9583="","",'6.標準時間'!C9583)</f>
        <v/>
      </c>
      <c r="D9583" s="16" t="str">
        <f>IF('6.標準時間'!$C9583="","",'6.標準時間'!E9583)</f>
        <v/>
      </c>
      <c r="E9583" s="171" t="str">
        <f>IF('6.標準時間'!$C9583="","",'6.標準時間'!F9583)</f>
        <v/>
      </c>
      <c r="F9583" s="15" t="str">
        <f t="shared" si="298"/>
        <v/>
      </c>
      <c r="G9583" s="142" t="str">
        <f>IF('6.標準時間'!$C9583="","",'6.標準時間'!H9583)</f>
        <v/>
      </c>
      <c r="H9583" s="142" t="str">
        <f>IF('6.標準時間'!$C9583="","",'6.標準時間'!I9583)</f>
        <v/>
      </c>
      <c r="I9583" s="107" t="str">
        <f>IF(C9583="","",VLOOKUP($C9583,'7.工程別レート'!$C$6:$E$501,3,FALSE))</f>
        <v/>
      </c>
      <c r="J9583" s="108" t="str">
        <f>IF(C9583="","",VLOOKUP($C9583,'7.工程別レート'!$C$6:$E$501,2,FALSE))</f>
        <v/>
      </c>
      <c r="K9583" s="195" t="str">
        <f t="shared" si="299"/>
        <v/>
      </c>
    </row>
    <row r="9584" spans="2:11" ht="18" customHeight="1">
      <c r="B9584" s="16" t="str">
        <f>IF('6.標準時間'!$B9584="","",'6.標準時間'!B9584)</f>
        <v/>
      </c>
      <c r="C9584" s="16" t="str">
        <f>IF('6.標準時間'!$C9584="","",'6.標準時間'!C9584)</f>
        <v/>
      </c>
      <c r="D9584" s="16" t="str">
        <f>IF('6.標準時間'!$C9584="","",'6.標準時間'!E9584)</f>
        <v/>
      </c>
      <c r="E9584" s="171" t="str">
        <f>IF('6.標準時間'!$C9584="","",'6.標準時間'!F9584)</f>
        <v/>
      </c>
      <c r="F9584" s="15" t="str">
        <f t="shared" si="298"/>
        <v/>
      </c>
      <c r="G9584" s="142" t="str">
        <f>IF('6.標準時間'!$C9584="","",'6.標準時間'!H9584)</f>
        <v/>
      </c>
      <c r="H9584" s="142" t="str">
        <f>IF('6.標準時間'!$C9584="","",'6.標準時間'!I9584)</f>
        <v/>
      </c>
      <c r="I9584" s="107" t="str">
        <f>IF(C9584="","",VLOOKUP($C9584,'7.工程別レート'!$C$6:$E$501,3,FALSE))</f>
        <v/>
      </c>
      <c r="J9584" s="108" t="str">
        <f>IF(C9584="","",VLOOKUP($C9584,'7.工程別レート'!$C$6:$E$501,2,FALSE))</f>
        <v/>
      </c>
      <c r="K9584" s="195" t="str">
        <f t="shared" si="299"/>
        <v/>
      </c>
    </row>
    <row r="9585" spans="2:11" ht="18" customHeight="1">
      <c r="B9585" s="16" t="str">
        <f>IF('6.標準時間'!$B9585="","",'6.標準時間'!B9585)</f>
        <v/>
      </c>
      <c r="C9585" s="16" t="str">
        <f>IF('6.標準時間'!$C9585="","",'6.標準時間'!C9585)</f>
        <v/>
      </c>
      <c r="D9585" s="16" t="str">
        <f>IF('6.標準時間'!$C9585="","",'6.標準時間'!E9585)</f>
        <v/>
      </c>
      <c r="E9585" s="171" t="str">
        <f>IF('6.標準時間'!$C9585="","",'6.標準時間'!F9585)</f>
        <v/>
      </c>
      <c r="F9585" s="15" t="str">
        <f t="shared" si="298"/>
        <v/>
      </c>
      <c r="G9585" s="142" t="str">
        <f>IF('6.標準時間'!$C9585="","",'6.標準時間'!H9585)</f>
        <v/>
      </c>
      <c r="H9585" s="142" t="str">
        <f>IF('6.標準時間'!$C9585="","",'6.標準時間'!I9585)</f>
        <v/>
      </c>
      <c r="I9585" s="107" t="str">
        <f>IF(C9585="","",VLOOKUP($C9585,'7.工程別レート'!$C$6:$E$501,3,FALSE))</f>
        <v/>
      </c>
      <c r="J9585" s="108" t="str">
        <f>IF(C9585="","",VLOOKUP($C9585,'7.工程別レート'!$C$6:$E$501,2,FALSE))</f>
        <v/>
      </c>
      <c r="K9585" s="195" t="str">
        <f t="shared" si="299"/>
        <v/>
      </c>
    </row>
    <row r="9586" spans="2:11" ht="18" customHeight="1">
      <c r="B9586" s="16" t="str">
        <f>IF('6.標準時間'!$B9586="","",'6.標準時間'!B9586)</f>
        <v/>
      </c>
      <c r="C9586" s="16" t="str">
        <f>IF('6.標準時間'!$C9586="","",'6.標準時間'!C9586)</f>
        <v/>
      </c>
      <c r="D9586" s="16" t="str">
        <f>IF('6.標準時間'!$C9586="","",'6.標準時間'!E9586)</f>
        <v/>
      </c>
      <c r="E9586" s="171" t="str">
        <f>IF('6.標準時間'!$C9586="","",'6.標準時間'!F9586)</f>
        <v/>
      </c>
      <c r="F9586" s="15" t="str">
        <f t="shared" si="298"/>
        <v/>
      </c>
      <c r="G9586" s="142" t="str">
        <f>IF('6.標準時間'!$C9586="","",'6.標準時間'!H9586)</f>
        <v/>
      </c>
      <c r="H9586" s="142" t="str">
        <f>IF('6.標準時間'!$C9586="","",'6.標準時間'!I9586)</f>
        <v/>
      </c>
      <c r="I9586" s="107" t="str">
        <f>IF(C9586="","",VLOOKUP($C9586,'7.工程別レート'!$C$6:$E$501,3,FALSE))</f>
        <v/>
      </c>
      <c r="J9586" s="108" t="str">
        <f>IF(C9586="","",VLOOKUP($C9586,'7.工程別レート'!$C$6:$E$501,2,FALSE))</f>
        <v/>
      </c>
      <c r="K9586" s="195" t="str">
        <f t="shared" si="299"/>
        <v/>
      </c>
    </row>
    <row r="9587" spans="2:11" ht="18" customHeight="1">
      <c r="B9587" s="16" t="str">
        <f>IF('6.標準時間'!$B9587="","",'6.標準時間'!B9587)</f>
        <v/>
      </c>
      <c r="C9587" s="16" t="str">
        <f>IF('6.標準時間'!$C9587="","",'6.標準時間'!C9587)</f>
        <v/>
      </c>
      <c r="D9587" s="16" t="str">
        <f>IF('6.標準時間'!$C9587="","",'6.標準時間'!E9587)</f>
        <v/>
      </c>
      <c r="E9587" s="171" t="str">
        <f>IF('6.標準時間'!$C9587="","",'6.標準時間'!F9587)</f>
        <v/>
      </c>
      <c r="F9587" s="15" t="str">
        <f t="shared" si="298"/>
        <v/>
      </c>
      <c r="G9587" s="142" t="str">
        <f>IF('6.標準時間'!$C9587="","",'6.標準時間'!H9587)</f>
        <v/>
      </c>
      <c r="H9587" s="142" t="str">
        <f>IF('6.標準時間'!$C9587="","",'6.標準時間'!I9587)</f>
        <v/>
      </c>
      <c r="I9587" s="107" t="str">
        <f>IF(C9587="","",VLOOKUP($C9587,'7.工程別レート'!$C$6:$E$501,3,FALSE))</f>
        <v/>
      </c>
      <c r="J9587" s="108" t="str">
        <f>IF(C9587="","",VLOOKUP($C9587,'7.工程別レート'!$C$6:$E$501,2,FALSE))</f>
        <v/>
      </c>
      <c r="K9587" s="195" t="str">
        <f t="shared" si="299"/>
        <v/>
      </c>
    </row>
    <row r="9588" spans="2:11" ht="18" customHeight="1">
      <c r="B9588" s="16" t="str">
        <f>IF('6.標準時間'!$B9588="","",'6.標準時間'!B9588)</f>
        <v/>
      </c>
      <c r="C9588" s="16" t="str">
        <f>IF('6.標準時間'!$C9588="","",'6.標準時間'!C9588)</f>
        <v/>
      </c>
      <c r="D9588" s="16" t="str">
        <f>IF('6.標準時間'!$C9588="","",'6.標準時間'!E9588)</f>
        <v/>
      </c>
      <c r="E9588" s="171" t="str">
        <f>IF('6.標準時間'!$C9588="","",'6.標準時間'!F9588)</f>
        <v/>
      </c>
      <c r="F9588" s="15" t="str">
        <f t="shared" si="298"/>
        <v/>
      </c>
      <c r="G9588" s="142" t="str">
        <f>IF('6.標準時間'!$C9588="","",'6.標準時間'!H9588)</f>
        <v/>
      </c>
      <c r="H9588" s="142" t="str">
        <f>IF('6.標準時間'!$C9588="","",'6.標準時間'!I9588)</f>
        <v/>
      </c>
      <c r="I9588" s="107" t="str">
        <f>IF(C9588="","",VLOOKUP($C9588,'7.工程別レート'!$C$6:$E$501,3,FALSE))</f>
        <v/>
      </c>
      <c r="J9588" s="108" t="str">
        <f>IF(C9588="","",VLOOKUP($C9588,'7.工程別レート'!$C$6:$E$501,2,FALSE))</f>
        <v/>
      </c>
      <c r="K9588" s="195" t="str">
        <f t="shared" si="299"/>
        <v/>
      </c>
    </row>
    <row r="9589" spans="2:11" ht="18" customHeight="1">
      <c r="B9589" s="16" t="str">
        <f>IF('6.標準時間'!$B9589="","",'6.標準時間'!B9589)</f>
        <v/>
      </c>
      <c r="C9589" s="16" t="str">
        <f>IF('6.標準時間'!$C9589="","",'6.標準時間'!C9589)</f>
        <v/>
      </c>
      <c r="D9589" s="16" t="str">
        <f>IF('6.標準時間'!$C9589="","",'6.標準時間'!E9589)</f>
        <v/>
      </c>
      <c r="E9589" s="171" t="str">
        <f>IF('6.標準時間'!$C9589="","",'6.標準時間'!F9589)</f>
        <v/>
      </c>
      <c r="F9589" s="15" t="str">
        <f t="shared" si="298"/>
        <v/>
      </c>
      <c r="G9589" s="142" t="str">
        <f>IF('6.標準時間'!$C9589="","",'6.標準時間'!H9589)</f>
        <v/>
      </c>
      <c r="H9589" s="142" t="str">
        <f>IF('6.標準時間'!$C9589="","",'6.標準時間'!I9589)</f>
        <v/>
      </c>
      <c r="I9589" s="107" t="str">
        <f>IF(C9589="","",VLOOKUP($C9589,'7.工程別レート'!$C$6:$E$501,3,FALSE))</f>
        <v/>
      </c>
      <c r="J9589" s="108" t="str">
        <f>IF(C9589="","",VLOOKUP($C9589,'7.工程別レート'!$C$6:$E$501,2,FALSE))</f>
        <v/>
      </c>
      <c r="K9589" s="195" t="str">
        <f t="shared" si="299"/>
        <v/>
      </c>
    </row>
    <row r="9590" spans="2:11" ht="18" customHeight="1">
      <c r="B9590" s="16" t="str">
        <f>IF('6.標準時間'!$B9590="","",'6.標準時間'!B9590)</f>
        <v/>
      </c>
      <c r="C9590" s="16" t="str">
        <f>IF('6.標準時間'!$C9590="","",'6.標準時間'!C9590)</f>
        <v/>
      </c>
      <c r="D9590" s="16" t="str">
        <f>IF('6.標準時間'!$C9590="","",'6.標準時間'!E9590)</f>
        <v/>
      </c>
      <c r="E9590" s="171" t="str">
        <f>IF('6.標準時間'!$C9590="","",'6.標準時間'!F9590)</f>
        <v/>
      </c>
      <c r="F9590" s="15" t="str">
        <f t="shared" si="298"/>
        <v/>
      </c>
      <c r="G9590" s="142" t="str">
        <f>IF('6.標準時間'!$C9590="","",'6.標準時間'!H9590)</f>
        <v/>
      </c>
      <c r="H9590" s="142" t="str">
        <f>IF('6.標準時間'!$C9590="","",'6.標準時間'!I9590)</f>
        <v/>
      </c>
      <c r="I9590" s="107" t="str">
        <f>IF(C9590="","",VLOOKUP($C9590,'7.工程別レート'!$C$6:$E$501,3,FALSE))</f>
        <v/>
      </c>
      <c r="J9590" s="108" t="str">
        <f>IF(C9590="","",VLOOKUP($C9590,'7.工程別レート'!$C$6:$E$501,2,FALSE))</f>
        <v/>
      </c>
      <c r="K9590" s="195" t="str">
        <f t="shared" si="299"/>
        <v/>
      </c>
    </row>
    <row r="9591" spans="2:11" ht="18" customHeight="1">
      <c r="B9591" s="16" t="str">
        <f>IF('6.標準時間'!$B9591="","",'6.標準時間'!B9591)</f>
        <v/>
      </c>
      <c r="C9591" s="16" t="str">
        <f>IF('6.標準時間'!$C9591="","",'6.標準時間'!C9591)</f>
        <v/>
      </c>
      <c r="D9591" s="16" t="str">
        <f>IF('6.標準時間'!$C9591="","",'6.標準時間'!E9591)</f>
        <v/>
      </c>
      <c r="E9591" s="171" t="str">
        <f>IF('6.標準時間'!$C9591="","",'6.標準時間'!F9591)</f>
        <v/>
      </c>
      <c r="F9591" s="15" t="str">
        <f t="shared" si="298"/>
        <v/>
      </c>
      <c r="G9591" s="142" t="str">
        <f>IF('6.標準時間'!$C9591="","",'6.標準時間'!H9591)</f>
        <v/>
      </c>
      <c r="H9591" s="142" t="str">
        <f>IF('6.標準時間'!$C9591="","",'6.標準時間'!I9591)</f>
        <v/>
      </c>
      <c r="I9591" s="107" t="str">
        <f>IF(C9591="","",VLOOKUP($C9591,'7.工程別レート'!$C$6:$E$501,3,FALSE))</f>
        <v/>
      </c>
      <c r="J9591" s="108" t="str">
        <f>IF(C9591="","",VLOOKUP($C9591,'7.工程別レート'!$C$6:$E$501,2,FALSE))</f>
        <v/>
      </c>
      <c r="K9591" s="195" t="str">
        <f t="shared" si="299"/>
        <v/>
      </c>
    </row>
    <row r="9592" spans="2:11" ht="18" customHeight="1">
      <c r="B9592" s="16" t="str">
        <f>IF('6.標準時間'!$B9592="","",'6.標準時間'!B9592)</f>
        <v/>
      </c>
      <c r="C9592" s="16" t="str">
        <f>IF('6.標準時間'!$C9592="","",'6.標準時間'!C9592)</f>
        <v/>
      </c>
      <c r="D9592" s="16" t="str">
        <f>IF('6.標準時間'!$C9592="","",'6.標準時間'!E9592)</f>
        <v/>
      </c>
      <c r="E9592" s="171" t="str">
        <f>IF('6.標準時間'!$C9592="","",'6.標準時間'!F9592)</f>
        <v/>
      </c>
      <c r="F9592" s="15" t="str">
        <f t="shared" si="298"/>
        <v/>
      </c>
      <c r="G9592" s="142" t="str">
        <f>IF('6.標準時間'!$C9592="","",'6.標準時間'!H9592)</f>
        <v/>
      </c>
      <c r="H9592" s="142" t="str">
        <f>IF('6.標準時間'!$C9592="","",'6.標準時間'!I9592)</f>
        <v/>
      </c>
      <c r="I9592" s="107" t="str">
        <f>IF(C9592="","",VLOOKUP($C9592,'7.工程別レート'!$C$6:$E$501,3,FALSE))</f>
        <v/>
      </c>
      <c r="J9592" s="108" t="str">
        <f>IF(C9592="","",VLOOKUP($C9592,'7.工程別レート'!$C$6:$E$501,2,FALSE))</f>
        <v/>
      </c>
      <c r="K9592" s="195" t="str">
        <f t="shared" si="299"/>
        <v/>
      </c>
    </row>
    <row r="9593" spans="2:11" ht="18" customHeight="1">
      <c r="B9593" s="16" t="str">
        <f>IF('6.標準時間'!$B9593="","",'6.標準時間'!B9593)</f>
        <v/>
      </c>
      <c r="C9593" s="16" t="str">
        <f>IF('6.標準時間'!$C9593="","",'6.標準時間'!C9593)</f>
        <v/>
      </c>
      <c r="D9593" s="16" t="str">
        <f>IF('6.標準時間'!$C9593="","",'6.標準時間'!E9593)</f>
        <v/>
      </c>
      <c r="E9593" s="171" t="str">
        <f>IF('6.標準時間'!$C9593="","",'6.標準時間'!F9593)</f>
        <v/>
      </c>
      <c r="F9593" s="15" t="str">
        <f t="shared" si="298"/>
        <v/>
      </c>
      <c r="G9593" s="142" t="str">
        <f>IF('6.標準時間'!$C9593="","",'6.標準時間'!H9593)</f>
        <v/>
      </c>
      <c r="H9593" s="142" t="str">
        <f>IF('6.標準時間'!$C9593="","",'6.標準時間'!I9593)</f>
        <v/>
      </c>
      <c r="I9593" s="107" t="str">
        <f>IF(C9593="","",VLOOKUP($C9593,'7.工程別レート'!$C$6:$E$501,3,FALSE))</f>
        <v/>
      </c>
      <c r="J9593" s="108" t="str">
        <f>IF(C9593="","",VLOOKUP($C9593,'7.工程別レート'!$C$6:$E$501,2,FALSE))</f>
        <v/>
      </c>
      <c r="K9593" s="195" t="str">
        <f t="shared" si="299"/>
        <v/>
      </c>
    </row>
    <row r="9594" spans="2:11" ht="18" customHeight="1">
      <c r="B9594" s="16" t="str">
        <f>IF('6.標準時間'!$B9594="","",'6.標準時間'!B9594)</f>
        <v/>
      </c>
      <c r="C9594" s="16" t="str">
        <f>IF('6.標準時間'!$C9594="","",'6.標準時間'!C9594)</f>
        <v/>
      </c>
      <c r="D9594" s="16" t="str">
        <f>IF('6.標準時間'!$C9594="","",'6.標準時間'!E9594)</f>
        <v/>
      </c>
      <c r="E9594" s="171" t="str">
        <f>IF('6.標準時間'!$C9594="","",'6.標準時間'!F9594)</f>
        <v/>
      </c>
      <c r="F9594" s="15" t="str">
        <f t="shared" si="298"/>
        <v/>
      </c>
      <c r="G9594" s="142" t="str">
        <f>IF('6.標準時間'!$C9594="","",'6.標準時間'!H9594)</f>
        <v/>
      </c>
      <c r="H9594" s="142" t="str">
        <f>IF('6.標準時間'!$C9594="","",'6.標準時間'!I9594)</f>
        <v/>
      </c>
      <c r="I9594" s="107" t="str">
        <f>IF(C9594="","",VLOOKUP($C9594,'7.工程別レート'!$C$6:$E$501,3,FALSE))</f>
        <v/>
      </c>
      <c r="J9594" s="108" t="str">
        <f>IF(C9594="","",VLOOKUP($C9594,'7.工程別レート'!$C$6:$E$501,2,FALSE))</f>
        <v/>
      </c>
      <c r="K9594" s="195" t="str">
        <f t="shared" si="299"/>
        <v/>
      </c>
    </row>
    <row r="9595" spans="2:11" ht="18" customHeight="1">
      <c r="B9595" s="16" t="str">
        <f>IF('6.標準時間'!$B9595="","",'6.標準時間'!B9595)</f>
        <v/>
      </c>
      <c r="C9595" s="16" t="str">
        <f>IF('6.標準時間'!$C9595="","",'6.標準時間'!C9595)</f>
        <v/>
      </c>
      <c r="D9595" s="16" t="str">
        <f>IF('6.標準時間'!$C9595="","",'6.標準時間'!E9595)</f>
        <v/>
      </c>
      <c r="E9595" s="171" t="str">
        <f>IF('6.標準時間'!$C9595="","",'6.標準時間'!F9595)</f>
        <v/>
      </c>
      <c r="F9595" s="15" t="str">
        <f t="shared" si="298"/>
        <v/>
      </c>
      <c r="G9595" s="142" t="str">
        <f>IF('6.標準時間'!$C9595="","",'6.標準時間'!H9595)</f>
        <v/>
      </c>
      <c r="H9595" s="142" t="str">
        <f>IF('6.標準時間'!$C9595="","",'6.標準時間'!I9595)</f>
        <v/>
      </c>
      <c r="I9595" s="107" t="str">
        <f>IF(C9595="","",VLOOKUP($C9595,'7.工程別レート'!$C$6:$E$501,3,FALSE))</f>
        <v/>
      </c>
      <c r="J9595" s="108" t="str">
        <f>IF(C9595="","",VLOOKUP($C9595,'7.工程別レート'!$C$6:$E$501,2,FALSE))</f>
        <v/>
      </c>
      <c r="K9595" s="195" t="str">
        <f t="shared" si="299"/>
        <v/>
      </c>
    </row>
    <row r="9596" spans="2:11" ht="18" customHeight="1">
      <c r="B9596" s="16" t="str">
        <f>IF('6.標準時間'!$B9596="","",'6.標準時間'!B9596)</f>
        <v/>
      </c>
      <c r="C9596" s="16" t="str">
        <f>IF('6.標準時間'!$C9596="","",'6.標準時間'!C9596)</f>
        <v/>
      </c>
      <c r="D9596" s="16" t="str">
        <f>IF('6.標準時間'!$C9596="","",'6.標準時間'!E9596)</f>
        <v/>
      </c>
      <c r="E9596" s="171" t="str">
        <f>IF('6.標準時間'!$C9596="","",'6.標準時間'!F9596)</f>
        <v/>
      </c>
      <c r="F9596" s="15" t="str">
        <f t="shared" si="298"/>
        <v/>
      </c>
      <c r="G9596" s="142" t="str">
        <f>IF('6.標準時間'!$C9596="","",'6.標準時間'!H9596)</f>
        <v/>
      </c>
      <c r="H9596" s="142" t="str">
        <f>IF('6.標準時間'!$C9596="","",'6.標準時間'!I9596)</f>
        <v/>
      </c>
      <c r="I9596" s="107" t="str">
        <f>IF(C9596="","",VLOOKUP($C9596,'7.工程別レート'!$C$6:$E$501,3,FALSE))</f>
        <v/>
      </c>
      <c r="J9596" s="108" t="str">
        <f>IF(C9596="","",VLOOKUP($C9596,'7.工程別レート'!$C$6:$E$501,2,FALSE))</f>
        <v/>
      </c>
      <c r="K9596" s="195" t="str">
        <f t="shared" si="299"/>
        <v/>
      </c>
    </row>
    <row r="9597" spans="2:11" ht="18" customHeight="1">
      <c r="B9597" s="16" t="str">
        <f>IF('6.標準時間'!$B9597="","",'6.標準時間'!B9597)</f>
        <v/>
      </c>
      <c r="C9597" s="16" t="str">
        <f>IF('6.標準時間'!$C9597="","",'6.標準時間'!C9597)</f>
        <v/>
      </c>
      <c r="D9597" s="16" t="str">
        <f>IF('6.標準時間'!$C9597="","",'6.標準時間'!E9597)</f>
        <v/>
      </c>
      <c r="E9597" s="171" t="str">
        <f>IF('6.標準時間'!$C9597="","",'6.標準時間'!F9597)</f>
        <v/>
      </c>
      <c r="F9597" s="15" t="str">
        <f t="shared" si="298"/>
        <v/>
      </c>
      <c r="G9597" s="142" t="str">
        <f>IF('6.標準時間'!$C9597="","",'6.標準時間'!H9597)</f>
        <v/>
      </c>
      <c r="H9597" s="142" t="str">
        <f>IF('6.標準時間'!$C9597="","",'6.標準時間'!I9597)</f>
        <v/>
      </c>
      <c r="I9597" s="107" t="str">
        <f>IF(C9597="","",VLOOKUP($C9597,'7.工程別レート'!$C$6:$E$501,3,FALSE))</f>
        <v/>
      </c>
      <c r="J9597" s="108" t="str">
        <f>IF(C9597="","",VLOOKUP($C9597,'7.工程別レート'!$C$6:$E$501,2,FALSE))</f>
        <v/>
      </c>
      <c r="K9597" s="195" t="str">
        <f t="shared" si="299"/>
        <v/>
      </c>
    </row>
    <row r="9598" spans="2:11" ht="18" customHeight="1">
      <c r="B9598" s="16" t="str">
        <f>IF('6.標準時間'!$B9598="","",'6.標準時間'!B9598)</f>
        <v/>
      </c>
      <c r="C9598" s="16" t="str">
        <f>IF('6.標準時間'!$C9598="","",'6.標準時間'!C9598)</f>
        <v/>
      </c>
      <c r="D9598" s="16" t="str">
        <f>IF('6.標準時間'!$C9598="","",'6.標準時間'!E9598)</f>
        <v/>
      </c>
      <c r="E9598" s="171" t="str">
        <f>IF('6.標準時間'!$C9598="","",'6.標準時間'!F9598)</f>
        <v/>
      </c>
      <c r="F9598" s="15" t="str">
        <f t="shared" si="298"/>
        <v/>
      </c>
      <c r="G9598" s="142" t="str">
        <f>IF('6.標準時間'!$C9598="","",'6.標準時間'!H9598)</f>
        <v/>
      </c>
      <c r="H9598" s="142" t="str">
        <f>IF('6.標準時間'!$C9598="","",'6.標準時間'!I9598)</f>
        <v/>
      </c>
      <c r="I9598" s="107" t="str">
        <f>IF(C9598="","",VLOOKUP($C9598,'7.工程別レート'!$C$6:$E$501,3,FALSE))</f>
        <v/>
      </c>
      <c r="J9598" s="108" t="str">
        <f>IF(C9598="","",VLOOKUP($C9598,'7.工程別レート'!$C$6:$E$501,2,FALSE))</f>
        <v/>
      </c>
      <c r="K9598" s="195" t="str">
        <f t="shared" si="299"/>
        <v/>
      </c>
    </row>
    <row r="9599" spans="2:11" ht="18" customHeight="1">
      <c r="B9599" s="16" t="str">
        <f>IF('6.標準時間'!$B9599="","",'6.標準時間'!B9599)</f>
        <v/>
      </c>
      <c r="C9599" s="16" t="str">
        <f>IF('6.標準時間'!$C9599="","",'6.標準時間'!C9599)</f>
        <v/>
      </c>
      <c r="D9599" s="16" t="str">
        <f>IF('6.標準時間'!$C9599="","",'6.標準時間'!E9599)</f>
        <v/>
      </c>
      <c r="E9599" s="171" t="str">
        <f>IF('6.標準時間'!$C9599="","",'6.標準時間'!F9599)</f>
        <v/>
      </c>
      <c r="F9599" s="15" t="str">
        <f t="shared" si="298"/>
        <v/>
      </c>
      <c r="G9599" s="142" t="str">
        <f>IF('6.標準時間'!$C9599="","",'6.標準時間'!H9599)</f>
        <v/>
      </c>
      <c r="H9599" s="142" t="str">
        <f>IF('6.標準時間'!$C9599="","",'6.標準時間'!I9599)</f>
        <v/>
      </c>
      <c r="I9599" s="107" t="str">
        <f>IF(C9599="","",VLOOKUP($C9599,'7.工程別レート'!$C$6:$E$501,3,FALSE))</f>
        <v/>
      </c>
      <c r="J9599" s="108" t="str">
        <f>IF(C9599="","",VLOOKUP($C9599,'7.工程別レート'!$C$6:$E$501,2,FALSE))</f>
        <v/>
      </c>
      <c r="K9599" s="195" t="str">
        <f t="shared" si="299"/>
        <v/>
      </c>
    </row>
    <row r="9600" spans="2:11" ht="18" customHeight="1">
      <c r="B9600" s="16" t="str">
        <f>IF('6.標準時間'!$B9600="","",'6.標準時間'!B9600)</f>
        <v/>
      </c>
      <c r="C9600" s="16" t="str">
        <f>IF('6.標準時間'!$C9600="","",'6.標準時間'!C9600)</f>
        <v/>
      </c>
      <c r="D9600" s="16" t="str">
        <f>IF('6.標準時間'!$C9600="","",'6.標準時間'!E9600)</f>
        <v/>
      </c>
      <c r="E9600" s="171" t="str">
        <f>IF('6.標準時間'!$C9600="","",'6.標準時間'!F9600)</f>
        <v/>
      </c>
      <c r="F9600" s="15" t="str">
        <f t="shared" si="298"/>
        <v/>
      </c>
      <c r="G9600" s="142" t="str">
        <f>IF('6.標準時間'!$C9600="","",'6.標準時間'!H9600)</f>
        <v/>
      </c>
      <c r="H9600" s="142" t="str">
        <f>IF('6.標準時間'!$C9600="","",'6.標準時間'!I9600)</f>
        <v/>
      </c>
      <c r="I9600" s="107" t="str">
        <f>IF(C9600="","",VLOOKUP($C9600,'7.工程別レート'!$C$6:$E$501,3,FALSE))</f>
        <v/>
      </c>
      <c r="J9600" s="108" t="str">
        <f>IF(C9600="","",VLOOKUP($C9600,'7.工程別レート'!$C$6:$E$501,2,FALSE))</f>
        <v/>
      </c>
      <c r="K9600" s="195" t="str">
        <f t="shared" si="299"/>
        <v/>
      </c>
    </row>
    <row r="9601" spans="2:11" ht="18" customHeight="1">
      <c r="B9601" s="16" t="str">
        <f>IF('6.標準時間'!$B9601="","",'6.標準時間'!B9601)</f>
        <v/>
      </c>
      <c r="C9601" s="16" t="str">
        <f>IF('6.標準時間'!$C9601="","",'6.標準時間'!C9601)</f>
        <v/>
      </c>
      <c r="D9601" s="16" t="str">
        <f>IF('6.標準時間'!$C9601="","",'6.標準時間'!E9601)</f>
        <v/>
      </c>
      <c r="E9601" s="171" t="str">
        <f>IF('6.標準時間'!$C9601="","",'6.標準時間'!F9601)</f>
        <v/>
      </c>
      <c r="F9601" s="15" t="str">
        <f t="shared" si="298"/>
        <v/>
      </c>
      <c r="G9601" s="142" t="str">
        <f>IF('6.標準時間'!$C9601="","",'6.標準時間'!H9601)</f>
        <v/>
      </c>
      <c r="H9601" s="142" t="str">
        <f>IF('6.標準時間'!$C9601="","",'6.標準時間'!I9601)</f>
        <v/>
      </c>
      <c r="I9601" s="107" t="str">
        <f>IF(C9601="","",VLOOKUP($C9601,'7.工程別レート'!$C$6:$E$501,3,FALSE))</f>
        <v/>
      </c>
      <c r="J9601" s="108" t="str">
        <f>IF(C9601="","",VLOOKUP($C9601,'7.工程別レート'!$C$6:$E$501,2,FALSE))</f>
        <v/>
      </c>
      <c r="K9601" s="195" t="str">
        <f t="shared" si="299"/>
        <v/>
      </c>
    </row>
    <row r="9602" spans="2:11" ht="18" customHeight="1">
      <c r="B9602" s="16" t="str">
        <f>IF('6.標準時間'!$B9602="","",'6.標準時間'!B9602)</f>
        <v/>
      </c>
      <c r="C9602" s="16" t="str">
        <f>IF('6.標準時間'!$C9602="","",'6.標準時間'!C9602)</f>
        <v/>
      </c>
      <c r="D9602" s="16" t="str">
        <f>IF('6.標準時間'!$C9602="","",'6.標準時間'!E9602)</f>
        <v/>
      </c>
      <c r="E9602" s="171" t="str">
        <f>IF('6.標準時間'!$C9602="","",'6.標準時間'!F9602)</f>
        <v/>
      </c>
      <c r="F9602" s="15" t="str">
        <f t="shared" si="298"/>
        <v/>
      </c>
      <c r="G9602" s="142" t="str">
        <f>IF('6.標準時間'!$C9602="","",'6.標準時間'!H9602)</f>
        <v/>
      </c>
      <c r="H9602" s="142" t="str">
        <f>IF('6.標準時間'!$C9602="","",'6.標準時間'!I9602)</f>
        <v/>
      </c>
      <c r="I9602" s="107" t="str">
        <f>IF(C9602="","",VLOOKUP($C9602,'7.工程別レート'!$C$6:$E$501,3,FALSE))</f>
        <v/>
      </c>
      <c r="J9602" s="108" t="str">
        <f>IF(C9602="","",VLOOKUP($C9602,'7.工程別レート'!$C$6:$E$501,2,FALSE))</f>
        <v/>
      </c>
      <c r="K9602" s="195" t="str">
        <f t="shared" si="299"/>
        <v/>
      </c>
    </row>
    <row r="9603" spans="2:11" ht="18" customHeight="1">
      <c r="B9603" s="16" t="str">
        <f>IF('6.標準時間'!$B9603="","",'6.標準時間'!B9603)</f>
        <v/>
      </c>
      <c r="C9603" s="16" t="str">
        <f>IF('6.標準時間'!$C9603="","",'6.標準時間'!C9603)</f>
        <v/>
      </c>
      <c r="D9603" s="16" t="str">
        <f>IF('6.標準時間'!$C9603="","",'6.標準時間'!E9603)</f>
        <v/>
      </c>
      <c r="E9603" s="171" t="str">
        <f>IF('6.標準時間'!$C9603="","",'6.標準時間'!F9603)</f>
        <v/>
      </c>
      <c r="F9603" s="15" t="str">
        <f t="shared" si="298"/>
        <v/>
      </c>
      <c r="G9603" s="142" t="str">
        <f>IF('6.標準時間'!$C9603="","",'6.標準時間'!H9603)</f>
        <v/>
      </c>
      <c r="H9603" s="142" t="str">
        <f>IF('6.標準時間'!$C9603="","",'6.標準時間'!I9603)</f>
        <v/>
      </c>
      <c r="I9603" s="107" t="str">
        <f>IF(C9603="","",VLOOKUP($C9603,'7.工程別レート'!$C$6:$E$501,3,FALSE))</f>
        <v/>
      </c>
      <c r="J9603" s="108" t="str">
        <f>IF(C9603="","",VLOOKUP($C9603,'7.工程別レート'!$C$6:$E$501,2,FALSE))</f>
        <v/>
      </c>
      <c r="K9603" s="195" t="str">
        <f t="shared" si="299"/>
        <v/>
      </c>
    </row>
    <row r="9604" spans="2:11" ht="18" customHeight="1">
      <c r="B9604" s="16" t="str">
        <f>IF('6.標準時間'!$B9604="","",'6.標準時間'!B9604)</f>
        <v/>
      </c>
      <c r="C9604" s="16" t="str">
        <f>IF('6.標準時間'!$C9604="","",'6.標準時間'!C9604)</f>
        <v/>
      </c>
      <c r="D9604" s="16" t="str">
        <f>IF('6.標準時間'!$C9604="","",'6.標準時間'!E9604)</f>
        <v/>
      </c>
      <c r="E9604" s="171" t="str">
        <f>IF('6.標準時間'!$C9604="","",'6.標準時間'!F9604)</f>
        <v/>
      </c>
      <c r="F9604" s="15" t="str">
        <f t="shared" si="298"/>
        <v/>
      </c>
      <c r="G9604" s="142" t="str">
        <f>IF('6.標準時間'!$C9604="","",'6.標準時間'!H9604)</f>
        <v/>
      </c>
      <c r="H9604" s="142" t="str">
        <f>IF('6.標準時間'!$C9604="","",'6.標準時間'!I9604)</f>
        <v/>
      </c>
      <c r="I9604" s="107" t="str">
        <f>IF(C9604="","",VLOOKUP($C9604,'7.工程別レート'!$C$6:$E$501,3,FALSE))</f>
        <v/>
      </c>
      <c r="J9604" s="108" t="str">
        <f>IF(C9604="","",VLOOKUP($C9604,'7.工程別レート'!$C$6:$E$501,2,FALSE))</f>
        <v/>
      </c>
      <c r="K9604" s="195" t="str">
        <f t="shared" si="299"/>
        <v/>
      </c>
    </row>
    <row r="9605" spans="2:11" ht="18" customHeight="1">
      <c r="B9605" s="16" t="str">
        <f>IF('6.標準時間'!$B9605="","",'6.標準時間'!B9605)</f>
        <v/>
      </c>
      <c r="C9605" s="16" t="str">
        <f>IF('6.標準時間'!$C9605="","",'6.標準時間'!C9605)</f>
        <v/>
      </c>
      <c r="D9605" s="16" t="str">
        <f>IF('6.標準時間'!$C9605="","",'6.標準時間'!E9605)</f>
        <v/>
      </c>
      <c r="E9605" s="171" t="str">
        <f>IF('6.標準時間'!$C9605="","",'6.標準時間'!F9605)</f>
        <v/>
      </c>
      <c r="F9605" s="15" t="str">
        <f t="shared" si="298"/>
        <v/>
      </c>
      <c r="G9605" s="142" t="str">
        <f>IF('6.標準時間'!$C9605="","",'6.標準時間'!H9605)</f>
        <v/>
      </c>
      <c r="H9605" s="142" t="str">
        <f>IF('6.標準時間'!$C9605="","",'6.標準時間'!I9605)</f>
        <v/>
      </c>
      <c r="I9605" s="107" t="str">
        <f>IF(C9605="","",VLOOKUP($C9605,'7.工程別レート'!$C$6:$E$501,3,FALSE))</f>
        <v/>
      </c>
      <c r="J9605" s="108" t="str">
        <f>IF(C9605="","",VLOOKUP($C9605,'7.工程別レート'!$C$6:$E$501,2,FALSE))</f>
        <v/>
      </c>
      <c r="K9605" s="195" t="str">
        <f t="shared" si="299"/>
        <v/>
      </c>
    </row>
    <row r="9606" spans="2:11" ht="18" customHeight="1">
      <c r="B9606" s="16" t="str">
        <f>IF('6.標準時間'!$B9606="","",'6.標準時間'!B9606)</f>
        <v/>
      </c>
      <c r="C9606" s="16" t="str">
        <f>IF('6.標準時間'!$C9606="","",'6.標準時間'!C9606)</f>
        <v/>
      </c>
      <c r="D9606" s="16" t="str">
        <f>IF('6.標準時間'!$C9606="","",'6.標準時間'!E9606)</f>
        <v/>
      </c>
      <c r="E9606" s="171" t="str">
        <f>IF('6.標準時間'!$C9606="","",'6.標準時間'!F9606)</f>
        <v/>
      </c>
      <c r="F9606" s="15" t="str">
        <f t="shared" ref="F9606:F9669" si="300">C9606&amp;D9606</f>
        <v/>
      </c>
      <c r="G9606" s="142" t="str">
        <f>IF('6.標準時間'!$C9606="","",'6.標準時間'!H9606)</f>
        <v/>
      </c>
      <c r="H9606" s="142" t="str">
        <f>IF('6.標準時間'!$C9606="","",'6.標準時間'!I9606)</f>
        <v/>
      </c>
      <c r="I9606" s="107" t="str">
        <f>IF(C9606="","",VLOOKUP($C9606,'7.工程別レート'!$C$6:$E$501,3,FALSE))</f>
        <v/>
      </c>
      <c r="J9606" s="108" t="str">
        <f>IF(C9606="","",VLOOKUP($C9606,'7.工程別レート'!$C$6:$E$501,2,FALSE))</f>
        <v/>
      </c>
      <c r="K9606" s="195" t="str">
        <f t="shared" si="299"/>
        <v/>
      </c>
    </row>
    <row r="9607" spans="2:11" ht="18" customHeight="1">
      <c r="B9607" s="16" t="str">
        <f>IF('6.標準時間'!$B9607="","",'6.標準時間'!B9607)</f>
        <v/>
      </c>
      <c r="C9607" s="16" t="str">
        <f>IF('6.標準時間'!$C9607="","",'6.標準時間'!C9607)</f>
        <v/>
      </c>
      <c r="D9607" s="16" t="str">
        <f>IF('6.標準時間'!$C9607="","",'6.標準時間'!E9607)</f>
        <v/>
      </c>
      <c r="E9607" s="171" t="str">
        <f>IF('6.標準時間'!$C9607="","",'6.標準時間'!F9607)</f>
        <v/>
      </c>
      <c r="F9607" s="15" t="str">
        <f t="shared" si="300"/>
        <v/>
      </c>
      <c r="G9607" s="142" t="str">
        <f>IF('6.標準時間'!$C9607="","",'6.標準時間'!H9607)</f>
        <v/>
      </c>
      <c r="H9607" s="142" t="str">
        <f>IF('6.標準時間'!$C9607="","",'6.標準時間'!I9607)</f>
        <v/>
      </c>
      <c r="I9607" s="107" t="str">
        <f>IF(C9607="","",VLOOKUP($C9607,'7.工程別レート'!$C$6:$E$501,3,FALSE))</f>
        <v/>
      </c>
      <c r="J9607" s="108" t="str">
        <f>IF(C9607="","",VLOOKUP($C9607,'7.工程別レート'!$C$6:$E$501,2,FALSE))</f>
        <v/>
      </c>
      <c r="K9607" s="195" t="str">
        <f t="shared" ref="K9607:K9670" si="301">IF(ISERROR((G9607*I9607)+(H9607*J9607)),"",(G9607*I9607)+(H9607*J9607))</f>
        <v/>
      </c>
    </row>
    <row r="9608" spans="2:11" ht="18" customHeight="1">
      <c r="B9608" s="16" t="str">
        <f>IF('6.標準時間'!$B9608="","",'6.標準時間'!B9608)</f>
        <v/>
      </c>
      <c r="C9608" s="16" t="str">
        <f>IF('6.標準時間'!$C9608="","",'6.標準時間'!C9608)</f>
        <v/>
      </c>
      <c r="D9608" s="16" t="str">
        <f>IF('6.標準時間'!$C9608="","",'6.標準時間'!E9608)</f>
        <v/>
      </c>
      <c r="E9608" s="171" t="str">
        <f>IF('6.標準時間'!$C9608="","",'6.標準時間'!F9608)</f>
        <v/>
      </c>
      <c r="F9608" s="15" t="str">
        <f t="shared" si="300"/>
        <v/>
      </c>
      <c r="G9608" s="142" t="str">
        <f>IF('6.標準時間'!$C9608="","",'6.標準時間'!H9608)</f>
        <v/>
      </c>
      <c r="H9608" s="142" t="str">
        <f>IF('6.標準時間'!$C9608="","",'6.標準時間'!I9608)</f>
        <v/>
      </c>
      <c r="I9608" s="107" t="str">
        <f>IF(C9608="","",VLOOKUP($C9608,'7.工程別レート'!$C$6:$E$501,3,FALSE))</f>
        <v/>
      </c>
      <c r="J9608" s="108" t="str">
        <f>IF(C9608="","",VLOOKUP($C9608,'7.工程別レート'!$C$6:$E$501,2,FALSE))</f>
        <v/>
      </c>
      <c r="K9608" s="195" t="str">
        <f t="shared" si="301"/>
        <v/>
      </c>
    </row>
    <row r="9609" spans="2:11" ht="18" customHeight="1">
      <c r="B9609" s="16" t="str">
        <f>IF('6.標準時間'!$B9609="","",'6.標準時間'!B9609)</f>
        <v/>
      </c>
      <c r="C9609" s="16" t="str">
        <f>IF('6.標準時間'!$C9609="","",'6.標準時間'!C9609)</f>
        <v/>
      </c>
      <c r="D9609" s="16" t="str">
        <f>IF('6.標準時間'!$C9609="","",'6.標準時間'!E9609)</f>
        <v/>
      </c>
      <c r="E9609" s="171" t="str">
        <f>IF('6.標準時間'!$C9609="","",'6.標準時間'!F9609)</f>
        <v/>
      </c>
      <c r="F9609" s="15" t="str">
        <f t="shared" si="300"/>
        <v/>
      </c>
      <c r="G9609" s="142" t="str">
        <f>IF('6.標準時間'!$C9609="","",'6.標準時間'!H9609)</f>
        <v/>
      </c>
      <c r="H9609" s="142" t="str">
        <f>IF('6.標準時間'!$C9609="","",'6.標準時間'!I9609)</f>
        <v/>
      </c>
      <c r="I9609" s="107" t="str">
        <f>IF(C9609="","",VLOOKUP($C9609,'7.工程別レート'!$C$6:$E$501,3,FALSE))</f>
        <v/>
      </c>
      <c r="J9609" s="108" t="str">
        <f>IF(C9609="","",VLOOKUP($C9609,'7.工程別レート'!$C$6:$E$501,2,FALSE))</f>
        <v/>
      </c>
      <c r="K9609" s="195" t="str">
        <f t="shared" si="301"/>
        <v/>
      </c>
    </row>
    <row r="9610" spans="2:11" ht="18" customHeight="1">
      <c r="B9610" s="16" t="str">
        <f>IF('6.標準時間'!$B9610="","",'6.標準時間'!B9610)</f>
        <v/>
      </c>
      <c r="C9610" s="16" t="str">
        <f>IF('6.標準時間'!$C9610="","",'6.標準時間'!C9610)</f>
        <v/>
      </c>
      <c r="D9610" s="16" t="str">
        <f>IF('6.標準時間'!$C9610="","",'6.標準時間'!E9610)</f>
        <v/>
      </c>
      <c r="E9610" s="171" t="str">
        <f>IF('6.標準時間'!$C9610="","",'6.標準時間'!F9610)</f>
        <v/>
      </c>
      <c r="F9610" s="15" t="str">
        <f t="shared" si="300"/>
        <v/>
      </c>
      <c r="G9610" s="142" t="str">
        <f>IF('6.標準時間'!$C9610="","",'6.標準時間'!H9610)</f>
        <v/>
      </c>
      <c r="H9610" s="142" t="str">
        <f>IF('6.標準時間'!$C9610="","",'6.標準時間'!I9610)</f>
        <v/>
      </c>
      <c r="I9610" s="107" t="str">
        <f>IF(C9610="","",VLOOKUP($C9610,'7.工程別レート'!$C$6:$E$501,3,FALSE))</f>
        <v/>
      </c>
      <c r="J9610" s="108" t="str">
        <f>IF(C9610="","",VLOOKUP($C9610,'7.工程別レート'!$C$6:$E$501,2,FALSE))</f>
        <v/>
      </c>
      <c r="K9610" s="195" t="str">
        <f t="shared" si="301"/>
        <v/>
      </c>
    </row>
    <row r="9611" spans="2:11" ht="18" customHeight="1">
      <c r="B9611" s="16" t="str">
        <f>IF('6.標準時間'!$B9611="","",'6.標準時間'!B9611)</f>
        <v/>
      </c>
      <c r="C9611" s="16" t="str">
        <f>IF('6.標準時間'!$C9611="","",'6.標準時間'!C9611)</f>
        <v/>
      </c>
      <c r="D9611" s="16" t="str">
        <f>IF('6.標準時間'!$C9611="","",'6.標準時間'!E9611)</f>
        <v/>
      </c>
      <c r="E9611" s="171" t="str">
        <f>IF('6.標準時間'!$C9611="","",'6.標準時間'!F9611)</f>
        <v/>
      </c>
      <c r="F9611" s="15" t="str">
        <f t="shared" si="300"/>
        <v/>
      </c>
      <c r="G9611" s="142" t="str">
        <f>IF('6.標準時間'!$C9611="","",'6.標準時間'!H9611)</f>
        <v/>
      </c>
      <c r="H9611" s="142" t="str">
        <f>IF('6.標準時間'!$C9611="","",'6.標準時間'!I9611)</f>
        <v/>
      </c>
      <c r="I9611" s="107" t="str">
        <f>IF(C9611="","",VLOOKUP($C9611,'7.工程別レート'!$C$6:$E$501,3,FALSE))</f>
        <v/>
      </c>
      <c r="J9611" s="108" t="str">
        <f>IF(C9611="","",VLOOKUP($C9611,'7.工程別レート'!$C$6:$E$501,2,FALSE))</f>
        <v/>
      </c>
      <c r="K9611" s="195" t="str">
        <f t="shared" si="301"/>
        <v/>
      </c>
    </row>
    <row r="9612" spans="2:11" ht="18" customHeight="1">
      <c r="B9612" s="16" t="str">
        <f>IF('6.標準時間'!$B9612="","",'6.標準時間'!B9612)</f>
        <v/>
      </c>
      <c r="C9612" s="16" t="str">
        <f>IF('6.標準時間'!$C9612="","",'6.標準時間'!C9612)</f>
        <v/>
      </c>
      <c r="D9612" s="16" t="str">
        <f>IF('6.標準時間'!$C9612="","",'6.標準時間'!E9612)</f>
        <v/>
      </c>
      <c r="E9612" s="171" t="str">
        <f>IF('6.標準時間'!$C9612="","",'6.標準時間'!F9612)</f>
        <v/>
      </c>
      <c r="F9612" s="15" t="str">
        <f t="shared" si="300"/>
        <v/>
      </c>
      <c r="G9612" s="142" t="str">
        <f>IF('6.標準時間'!$C9612="","",'6.標準時間'!H9612)</f>
        <v/>
      </c>
      <c r="H9612" s="142" t="str">
        <f>IF('6.標準時間'!$C9612="","",'6.標準時間'!I9612)</f>
        <v/>
      </c>
      <c r="I9612" s="107" t="str">
        <f>IF(C9612="","",VLOOKUP($C9612,'7.工程別レート'!$C$6:$E$501,3,FALSE))</f>
        <v/>
      </c>
      <c r="J9612" s="108" t="str">
        <f>IF(C9612="","",VLOOKUP($C9612,'7.工程別レート'!$C$6:$E$501,2,FALSE))</f>
        <v/>
      </c>
      <c r="K9612" s="195" t="str">
        <f t="shared" si="301"/>
        <v/>
      </c>
    </row>
    <row r="9613" spans="2:11" ht="18" customHeight="1">
      <c r="B9613" s="16" t="str">
        <f>IF('6.標準時間'!$B9613="","",'6.標準時間'!B9613)</f>
        <v/>
      </c>
      <c r="C9613" s="16" t="str">
        <f>IF('6.標準時間'!$C9613="","",'6.標準時間'!C9613)</f>
        <v/>
      </c>
      <c r="D9613" s="16" t="str">
        <f>IF('6.標準時間'!$C9613="","",'6.標準時間'!E9613)</f>
        <v/>
      </c>
      <c r="E9613" s="171" t="str">
        <f>IF('6.標準時間'!$C9613="","",'6.標準時間'!F9613)</f>
        <v/>
      </c>
      <c r="F9613" s="15" t="str">
        <f t="shared" si="300"/>
        <v/>
      </c>
      <c r="G9613" s="142" t="str">
        <f>IF('6.標準時間'!$C9613="","",'6.標準時間'!H9613)</f>
        <v/>
      </c>
      <c r="H9613" s="142" t="str">
        <f>IF('6.標準時間'!$C9613="","",'6.標準時間'!I9613)</f>
        <v/>
      </c>
      <c r="I9613" s="107" t="str">
        <f>IF(C9613="","",VLOOKUP($C9613,'7.工程別レート'!$C$6:$E$501,3,FALSE))</f>
        <v/>
      </c>
      <c r="J9613" s="108" t="str">
        <f>IF(C9613="","",VLOOKUP($C9613,'7.工程別レート'!$C$6:$E$501,2,FALSE))</f>
        <v/>
      </c>
      <c r="K9613" s="195" t="str">
        <f t="shared" si="301"/>
        <v/>
      </c>
    </row>
    <row r="9614" spans="2:11" ht="18" customHeight="1">
      <c r="B9614" s="16" t="str">
        <f>IF('6.標準時間'!$B9614="","",'6.標準時間'!B9614)</f>
        <v/>
      </c>
      <c r="C9614" s="16" t="str">
        <f>IF('6.標準時間'!$C9614="","",'6.標準時間'!C9614)</f>
        <v/>
      </c>
      <c r="D9614" s="16" t="str">
        <f>IF('6.標準時間'!$C9614="","",'6.標準時間'!E9614)</f>
        <v/>
      </c>
      <c r="E9614" s="171" t="str">
        <f>IF('6.標準時間'!$C9614="","",'6.標準時間'!F9614)</f>
        <v/>
      </c>
      <c r="F9614" s="15" t="str">
        <f t="shared" si="300"/>
        <v/>
      </c>
      <c r="G9614" s="142" t="str">
        <f>IF('6.標準時間'!$C9614="","",'6.標準時間'!H9614)</f>
        <v/>
      </c>
      <c r="H9614" s="142" t="str">
        <f>IF('6.標準時間'!$C9614="","",'6.標準時間'!I9614)</f>
        <v/>
      </c>
      <c r="I9614" s="107" t="str">
        <f>IF(C9614="","",VLOOKUP($C9614,'7.工程別レート'!$C$6:$E$501,3,FALSE))</f>
        <v/>
      </c>
      <c r="J9614" s="108" t="str">
        <f>IF(C9614="","",VLOOKUP($C9614,'7.工程別レート'!$C$6:$E$501,2,FALSE))</f>
        <v/>
      </c>
      <c r="K9614" s="195" t="str">
        <f t="shared" si="301"/>
        <v/>
      </c>
    </row>
    <row r="9615" spans="2:11" ht="18" customHeight="1">
      <c r="B9615" s="16" t="str">
        <f>IF('6.標準時間'!$B9615="","",'6.標準時間'!B9615)</f>
        <v/>
      </c>
      <c r="C9615" s="16" t="str">
        <f>IF('6.標準時間'!$C9615="","",'6.標準時間'!C9615)</f>
        <v/>
      </c>
      <c r="D9615" s="16" t="str">
        <f>IF('6.標準時間'!$C9615="","",'6.標準時間'!E9615)</f>
        <v/>
      </c>
      <c r="E9615" s="171" t="str">
        <f>IF('6.標準時間'!$C9615="","",'6.標準時間'!F9615)</f>
        <v/>
      </c>
      <c r="F9615" s="15" t="str">
        <f t="shared" si="300"/>
        <v/>
      </c>
      <c r="G9615" s="142" t="str">
        <f>IF('6.標準時間'!$C9615="","",'6.標準時間'!H9615)</f>
        <v/>
      </c>
      <c r="H9615" s="142" t="str">
        <f>IF('6.標準時間'!$C9615="","",'6.標準時間'!I9615)</f>
        <v/>
      </c>
      <c r="I9615" s="107" t="str">
        <f>IF(C9615="","",VLOOKUP($C9615,'7.工程別レート'!$C$6:$E$501,3,FALSE))</f>
        <v/>
      </c>
      <c r="J9615" s="108" t="str">
        <f>IF(C9615="","",VLOOKUP($C9615,'7.工程別レート'!$C$6:$E$501,2,FALSE))</f>
        <v/>
      </c>
      <c r="K9615" s="195" t="str">
        <f t="shared" si="301"/>
        <v/>
      </c>
    </row>
    <row r="9616" spans="2:11" ht="18" customHeight="1">
      <c r="B9616" s="16" t="str">
        <f>IF('6.標準時間'!$B9616="","",'6.標準時間'!B9616)</f>
        <v/>
      </c>
      <c r="C9616" s="16" t="str">
        <f>IF('6.標準時間'!$C9616="","",'6.標準時間'!C9616)</f>
        <v/>
      </c>
      <c r="D9616" s="16" t="str">
        <f>IF('6.標準時間'!$C9616="","",'6.標準時間'!E9616)</f>
        <v/>
      </c>
      <c r="E9616" s="171" t="str">
        <f>IF('6.標準時間'!$C9616="","",'6.標準時間'!F9616)</f>
        <v/>
      </c>
      <c r="F9616" s="15" t="str">
        <f t="shared" si="300"/>
        <v/>
      </c>
      <c r="G9616" s="142" t="str">
        <f>IF('6.標準時間'!$C9616="","",'6.標準時間'!H9616)</f>
        <v/>
      </c>
      <c r="H9616" s="142" t="str">
        <f>IF('6.標準時間'!$C9616="","",'6.標準時間'!I9616)</f>
        <v/>
      </c>
      <c r="I9616" s="107" t="str">
        <f>IF(C9616="","",VLOOKUP($C9616,'7.工程別レート'!$C$6:$E$501,3,FALSE))</f>
        <v/>
      </c>
      <c r="J9616" s="108" t="str">
        <f>IF(C9616="","",VLOOKUP($C9616,'7.工程別レート'!$C$6:$E$501,2,FALSE))</f>
        <v/>
      </c>
      <c r="K9616" s="195" t="str">
        <f t="shared" si="301"/>
        <v/>
      </c>
    </row>
    <row r="9617" spans="2:11" ht="18" customHeight="1">
      <c r="B9617" s="16" t="str">
        <f>IF('6.標準時間'!$B9617="","",'6.標準時間'!B9617)</f>
        <v/>
      </c>
      <c r="C9617" s="16" t="str">
        <f>IF('6.標準時間'!$C9617="","",'6.標準時間'!C9617)</f>
        <v/>
      </c>
      <c r="D9617" s="16" t="str">
        <f>IF('6.標準時間'!$C9617="","",'6.標準時間'!E9617)</f>
        <v/>
      </c>
      <c r="E9617" s="171" t="str">
        <f>IF('6.標準時間'!$C9617="","",'6.標準時間'!F9617)</f>
        <v/>
      </c>
      <c r="F9617" s="15" t="str">
        <f t="shared" si="300"/>
        <v/>
      </c>
      <c r="G9617" s="142" t="str">
        <f>IF('6.標準時間'!$C9617="","",'6.標準時間'!H9617)</f>
        <v/>
      </c>
      <c r="H9617" s="142" t="str">
        <f>IF('6.標準時間'!$C9617="","",'6.標準時間'!I9617)</f>
        <v/>
      </c>
      <c r="I9617" s="107" t="str">
        <f>IF(C9617="","",VLOOKUP($C9617,'7.工程別レート'!$C$6:$E$501,3,FALSE))</f>
        <v/>
      </c>
      <c r="J9617" s="108" t="str">
        <f>IF(C9617="","",VLOOKUP($C9617,'7.工程別レート'!$C$6:$E$501,2,FALSE))</f>
        <v/>
      </c>
      <c r="K9617" s="195" t="str">
        <f t="shared" si="301"/>
        <v/>
      </c>
    </row>
    <row r="9618" spans="2:11" ht="18" customHeight="1">
      <c r="B9618" s="16" t="str">
        <f>IF('6.標準時間'!$B9618="","",'6.標準時間'!B9618)</f>
        <v/>
      </c>
      <c r="C9618" s="16" t="str">
        <f>IF('6.標準時間'!$C9618="","",'6.標準時間'!C9618)</f>
        <v/>
      </c>
      <c r="D9618" s="16" t="str">
        <f>IF('6.標準時間'!$C9618="","",'6.標準時間'!E9618)</f>
        <v/>
      </c>
      <c r="E9618" s="171" t="str">
        <f>IF('6.標準時間'!$C9618="","",'6.標準時間'!F9618)</f>
        <v/>
      </c>
      <c r="F9618" s="15" t="str">
        <f t="shared" si="300"/>
        <v/>
      </c>
      <c r="G9618" s="142" t="str">
        <f>IF('6.標準時間'!$C9618="","",'6.標準時間'!H9618)</f>
        <v/>
      </c>
      <c r="H9618" s="142" t="str">
        <f>IF('6.標準時間'!$C9618="","",'6.標準時間'!I9618)</f>
        <v/>
      </c>
      <c r="I9618" s="107" t="str">
        <f>IF(C9618="","",VLOOKUP($C9618,'7.工程別レート'!$C$6:$E$501,3,FALSE))</f>
        <v/>
      </c>
      <c r="J9618" s="108" t="str">
        <f>IF(C9618="","",VLOOKUP($C9618,'7.工程別レート'!$C$6:$E$501,2,FALSE))</f>
        <v/>
      </c>
      <c r="K9618" s="195" t="str">
        <f t="shared" si="301"/>
        <v/>
      </c>
    </row>
    <row r="9619" spans="2:11" ht="18" customHeight="1">
      <c r="B9619" s="16" t="str">
        <f>IF('6.標準時間'!$B9619="","",'6.標準時間'!B9619)</f>
        <v/>
      </c>
      <c r="C9619" s="16" t="str">
        <f>IF('6.標準時間'!$C9619="","",'6.標準時間'!C9619)</f>
        <v/>
      </c>
      <c r="D9619" s="16" t="str">
        <f>IF('6.標準時間'!$C9619="","",'6.標準時間'!E9619)</f>
        <v/>
      </c>
      <c r="E9619" s="171" t="str">
        <f>IF('6.標準時間'!$C9619="","",'6.標準時間'!F9619)</f>
        <v/>
      </c>
      <c r="F9619" s="15" t="str">
        <f t="shared" si="300"/>
        <v/>
      </c>
      <c r="G9619" s="142" t="str">
        <f>IF('6.標準時間'!$C9619="","",'6.標準時間'!H9619)</f>
        <v/>
      </c>
      <c r="H9619" s="142" t="str">
        <f>IF('6.標準時間'!$C9619="","",'6.標準時間'!I9619)</f>
        <v/>
      </c>
      <c r="I9619" s="107" t="str">
        <f>IF(C9619="","",VLOOKUP($C9619,'7.工程別レート'!$C$6:$E$501,3,FALSE))</f>
        <v/>
      </c>
      <c r="J9619" s="108" t="str">
        <f>IF(C9619="","",VLOOKUP($C9619,'7.工程別レート'!$C$6:$E$501,2,FALSE))</f>
        <v/>
      </c>
      <c r="K9619" s="195" t="str">
        <f t="shared" si="301"/>
        <v/>
      </c>
    </row>
    <row r="9620" spans="2:11" ht="18" customHeight="1">
      <c r="B9620" s="16" t="str">
        <f>IF('6.標準時間'!$B9620="","",'6.標準時間'!B9620)</f>
        <v/>
      </c>
      <c r="C9620" s="16" t="str">
        <f>IF('6.標準時間'!$C9620="","",'6.標準時間'!C9620)</f>
        <v/>
      </c>
      <c r="D9620" s="16" t="str">
        <f>IF('6.標準時間'!$C9620="","",'6.標準時間'!E9620)</f>
        <v/>
      </c>
      <c r="E9620" s="171" t="str">
        <f>IF('6.標準時間'!$C9620="","",'6.標準時間'!F9620)</f>
        <v/>
      </c>
      <c r="F9620" s="15" t="str">
        <f t="shared" si="300"/>
        <v/>
      </c>
      <c r="G9620" s="142" t="str">
        <f>IF('6.標準時間'!$C9620="","",'6.標準時間'!H9620)</f>
        <v/>
      </c>
      <c r="H9620" s="142" t="str">
        <f>IF('6.標準時間'!$C9620="","",'6.標準時間'!I9620)</f>
        <v/>
      </c>
      <c r="I9620" s="107" t="str">
        <f>IF(C9620="","",VLOOKUP($C9620,'7.工程別レート'!$C$6:$E$501,3,FALSE))</f>
        <v/>
      </c>
      <c r="J9620" s="108" t="str">
        <f>IF(C9620="","",VLOOKUP($C9620,'7.工程別レート'!$C$6:$E$501,2,FALSE))</f>
        <v/>
      </c>
      <c r="K9620" s="195" t="str">
        <f t="shared" si="301"/>
        <v/>
      </c>
    </row>
    <row r="9621" spans="2:11" ht="18" customHeight="1">
      <c r="B9621" s="16" t="str">
        <f>IF('6.標準時間'!$B9621="","",'6.標準時間'!B9621)</f>
        <v/>
      </c>
      <c r="C9621" s="16" t="str">
        <f>IF('6.標準時間'!$C9621="","",'6.標準時間'!C9621)</f>
        <v/>
      </c>
      <c r="D9621" s="16" t="str">
        <f>IF('6.標準時間'!$C9621="","",'6.標準時間'!E9621)</f>
        <v/>
      </c>
      <c r="E9621" s="171" t="str">
        <f>IF('6.標準時間'!$C9621="","",'6.標準時間'!F9621)</f>
        <v/>
      </c>
      <c r="F9621" s="15" t="str">
        <f t="shared" si="300"/>
        <v/>
      </c>
      <c r="G9621" s="142" t="str">
        <f>IF('6.標準時間'!$C9621="","",'6.標準時間'!H9621)</f>
        <v/>
      </c>
      <c r="H9621" s="142" t="str">
        <f>IF('6.標準時間'!$C9621="","",'6.標準時間'!I9621)</f>
        <v/>
      </c>
      <c r="I9621" s="107" t="str">
        <f>IF(C9621="","",VLOOKUP($C9621,'7.工程別レート'!$C$6:$E$501,3,FALSE))</f>
        <v/>
      </c>
      <c r="J9621" s="108" t="str">
        <f>IF(C9621="","",VLOOKUP($C9621,'7.工程別レート'!$C$6:$E$501,2,FALSE))</f>
        <v/>
      </c>
      <c r="K9621" s="195" t="str">
        <f t="shared" si="301"/>
        <v/>
      </c>
    </row>
    <row r="9622" spans="2:11" ht="18" customHeight="1">
      <c r="B9622" s="16" t="str">
        <f>IF('6.標準時間'!$B9622="","",'6.標準時間'!B9622)</f>
        <v/>
      </c>
      <c r="C9622" s="16" t="str">
        <f>IF('6.標準時間'!$C9622="","",'6.標準時間'!C9622)</f>
        <v/>
      </c>
      <c r="D9622" s="16" t="str">
        <f>IF('6.標準時間'!$C9622="","",'6.標準時間'!E9622)</f>
        <v/>
      </c>
      <c r="E9622" s="171" t="str">
        <f>IF('6.標準時間'!$C9622="","",'6.標準時間'!F9622)</f>
        <v/>
      </c>
      <c r="F9622" s="15" t="str">
        <f t="shared" si="300"/>
        <v/>
      </c>
      <c r="G9622" s="142" t="str">
        <f>IF('6.標準時間'!$C9622="","",'6.標準時間'!H9622)</f>
        <v/>
      </c>
      <c r="H9622" s="142" t="str">
        <f>IF('6.標準時間'!$C9622="","",'6.標準時間'!I9622)</f>
        <v/>
      </c>
      <c r="I9622" s="107" t="str">
        <f>IF(C9622="","",VLOOKUP($C9622,'7.工程別レート'!$C$6:$E$501,3,FALSE))</f>
        <v/>
      </c>
      <c r="J9622" s="108" t="str">
        <f>IF(C9622="","",VLOOKUP($C9622,'7.工程別レート'!$C$6:$E$501,2,FALSE))</f>
        <v/>
      </c>
      <c r="K9622" s="195" t="str">
        <f t="shared" si="301"/>
        <v/>
      </c>
    </row>
    <row r="9623" spans="2:11" ht="18" customHeight="1">
      <c r="B9623" s="16" t="str">
        <f>IF('6.標準時間'!$B9623="","",'6.標準時間'!B9623)</f>
        <v/>
      </c>
      <c r="C9623" s="16" t="str">
        <f>IF('6.標準時間'!$C9623="","",'6.標準時間'!C9623)</f>
        <v/>
      </c>
      <c r="D9623" s="16" t="str">
        <f>IF('6.標準時間'!$C9623="","",'6.標準時間'!E9623)</f>
        <v/>
      </c>
      <c r="E9623" s="171" t="str">
        <f>IF('6.標準時間'!$C9623="","",'6.標準時間'!F9623)</f>
        <v/>
      </c>
      <c r="F9623" s="15" t="str">
        <f t="shared" si="300"/>
        <v/>
      </c>
      <c r="G9623" s="142" t="str">
        <f>IF('6.標準時間'!$C9623="","",'6.標準時間'!H9623)</f>
        <v/>
      </c>
      <c r="H9623" s="142" t="str">
        <f>IF('6.標準時間'!$C9623="","",'6.標準時間'!I9623)</f>
        <v/>
      </c>
      <c r="I9623" s="107" t="str">
        <f>IF(C9623="","",VLOOKUP($C9623,'7.工程別レート'!$C$6:$E$501,3,FALSE))</f>
        <v/>
      </c>
      <c r="J9623" s="108" t="str">
        <f>IF(C9623="","",VLOOKUP($C9623,'7.工程別レート'!$C$6:$E$501,2,FALSE))</f>
        <v/>
      </c>
      <c r="K9623" s="195" t="str">
        <f t="shared" si="301"/>
        <v/>
      </c>
    </row>
    <row r="9624" spans="2:11" ht="18" customHeight="1">
      <c r="B9624" s="16" t="str">
        <f>IF('6.標準時間'!$B9624="","",'6.標準時間'!B9624)</f>
        <v/>
      </c>
      <c r="C9624" s="16" t="str">
        <f>IF('6.標準時間'!$C9624="","",'6.標準時間'!C9624)</f>
        <v/>
      </c>
      <c r="D9624" s="16" t="str">
        <f>IF('6.標準時間'!$C9624="","",'6.標準時間'!E9624)</f>
        <v/>
      </c>
      <c r="E9624" s="171" t="str">
        <f>IF('6.標準時間'!$C9624="","",'6.標準時間'!F9624)</f>
        <v/>
      </c>
      <c r="F9624" s="15" t="str">
        <f t="shared" si="300"/>
        <v/>
      </c>
      <c r="G9624" s="142" t="str">
        <f>IF('6.標準時間'!$C9624="","",'6.標準時間'!H9624)</f>
        <v/>
      </c>
      <c r="H9624" s="142" t="str">
        <f>IF('6.標準時間'!$C9624="","",'6.標準時間'!I9624)</f>
        <v/>
      </c>
      <c r="I9624" s="107" t="str">
        <f>IF(C9624="","",VLOOKUP($C9624,'7.工程別レート'!$C$6:$E$501,3,FALSE))</f>
        <v/>
      </c>
      <c r="J9624" s="108" t="str">
        <f>IF(C9624="","",VLOOKUP($C9624,'7.工程別レート'!$C$6:$E$501,2,FALSE))</f>
        <v/>
      </c>
      <c r="K9624" s="195" t="str">
        <f t="shared" si="301"/>
        <v/>
      </c>
    </row>
    <row r="9625" spans="2:11" ht="18" customHeight="1">
      <c r="B9625" s="16" t="str">
        <f>IF('6.標準時間'!$B9625="","",'6.標準時間'!B9625)</f>
        <v/>
      </c>
      <c r="C9625" s="16" t="str">
        <f>IF('6.標準時間'!$C9625="","",'6.標準時間'!C9625)</f>
        <v/>
      </c>
      <c r="D9625" s="16" t="str">
        <f>IF('6.標準時間'!$C9625="","",'6.標準時間'!E9625)</f>
        <v/>
      </c>
      <c r="E9625" s="171" t="str">
        <f>IF('6.標準時間'!$C9625="","",'6.標準時間'!F9625)</f>
        <v/>
      </c>
      <c r="F9625" s="15" t="str">
        <f t="shared" si="300"/>
        <v/>
      </c>
      <c r="G9625" s="142" t="str">
        <f>IF('6.標準時間'!$C9625="","",'6.標準時間'!H9625)</f>
        <v/>
      </c>
      <c r="H9625" s="142" t="str">
        <f>IF('6.標準時間'!$C9625="","",'6.標準時間'!I9625)</f>
        <v/>
      </c>
      <c r="I9625" s="107" t="str">
        <f>IF(C9625="","",VLOOKUP($C9625,'7.工程別レート'!$C$6:$E$501,3,FALSE))</f>
        <v/>
      </c>
      <c r="J9625" s="108" t="str">
        <f>IF(C9625="","",VLOOKUP($C9625,'7.工程別レート'!$C$6:$E$501,2,FALSE))</f>
        <v/>
      </c>
      <c r="K9625" s="195" t="str">
        <f t="shared" si="301"/>
        <v/>
      </c>
    </row>
    <row r="9626" spans="2:11" ht="18" customHeight="1">
      <c r="B9626" s="16" t="str">
        <f>IF('6.標準時間'!$B9626="","",'6.標準時間'!B9626)</f>
        <v/>
      </c>
      <c r="C9626" s="16" t="str">
        <f>IF('6.標準時間'!$C9626="","",'6.標準時間'!C9626)</f>
        <v/>
      </c>
      <c r="D9626" s="16" t="str">
        <f>IF('6.標準時間'!$C9626="","",'6.標準時間'!E9626)</f>
        <v/>
      </c>
      <c r="E9626" s="171" t="str">
        <f>IF('6.標準時間'!$C9626="","",'6.標準時間'!F9626)</f>
        <v/>
      </c>
      <c r="F9626" s="15" t="str">
        <f t="shared" si="300"/>
        <v/>
      </c>
      <c r="G9626" s="142" t="str">
        <f>IF('6.標準時間'!$C9626="","",'6.標準時間'!H9626)</f>
        <v/>
      </c>
      <c r="H9626" s="142" t="str">
        <f>IF('6.標準時間'!$C9626="","",'6.標準時間'!I9626)</f>
        <v/>
      </c>
      <c r="I9626" s="107" t="str">
        <f>IF(C9626="","",VLOOKUP($C9626,'7.工程別レート'!$C$6:$E$501,3,FALSE))</f>
        <v/>
      </c>
      <c r="J9626" s="108" t="str">
        <f>IF(C9626="","",VLOOKUP($C9626,'7.工程別レート'!$C$6:$E$501,2,FALSE))</f>
        <v/>
      </c>
      <c r="K9626" s="195" t="str">
        <f t="shared" si="301"/>
        <v/>
      </c>
    </row>
    <row r="9627" spans="2:11" ht="18" customHeight="1">
      <c r="B9627" s="16" t="str">
        <f>IF('6.標準時間'!$B9627="","",'6.標準時間'!B9627)</f>
        <v/>
      </c>
      <c r="C9627" s="16" t="str">
        <f>IF('6.標準時間'!$C9627="","",'6.標準時間'!C9627)</f>
        <v/>
      </c>
      <c r="D9627" s="16" t="str">
        <f>IF('6.標準時間'!$C9627="","",'6.標準時間'!E9627)</f>
        <v/>
      </c>
      <c r="E9627" s="171" t="str">
        <f>IF('6.標準時間'!$C9627="","",'6.標準時間'!F9627)</f>
        <v/>
      </c>
      <c r="F9627" s="15" t="str">
        <f t="shared" si="300"/>
        <v/>
      </c>
      <c r="G9627" s="142" t="str">
        <f>IF('6.標準時間'!$C9627="","",'6.標準時間'!H9627)</f>
        <v/>
      </c>
      <c r="H9627" s="142" t="str">
        <f>IF('6.標準時間'!$C9627="","",'6.標準時間'!I9627)</f>
        <v/>
      </c>
      <c r="I9627" s="107" t="str">
        <f>IF(C9627="","",VLOOKUP($C9627,'7.工程別レート'!$C$6:$E$501,3,FALSE))</f>
        <v/>
      </c>
      <c r="J9627" s="108" t="str">
        <f>IF(C9627="","",VLOOKUP($C9627,'7.工程別レート'!$C$6:$E$501,2,FALSE))</f>
        <v/>
      </c>
      <c r="K9627" s="195" t="str">
        <f t="shared" si="301"/>
        <v/>
      </c>
    </row>
    <row r="9628" spans="2:11" ht="18" customHeight="1">
      <c r="B9628" s="16" t="str">
        <f>IF('6.標準時間'!$B9628="","",'6.標準時間'!B9628)</f>
        <v/>
      </c>
      <c r="C9628" s="16" t="str">
        <f>IF('6.標準時間'!$C9628="","",'6.標準時間'!C9628)</f>
        <v/>
      </c>
      <c r="D9628" s="16" t="str">
        <f>IF('6.標準時間'!$C9628="","",'6.標準時間'!E9628)</f>
        <v/>
      </c>
      <c r="E9628" s="171" t="str">
        <f>IF('6.標準時間'!$C9628="","",'6.標準時間'!F9628)</f>
        <v/>
      </c>
      <c r="F9628" s="15" t="str">
        <f t="shared" si="300"/>
        <v/>
      </c>
      <c r="G9628" s="142" t="str">
        <f>IF('6.標準時間'!$C9628="","",'6.標準時間'!H9628)</f>
        <v/>
      </c>
      <c r="H9628" s="142" t="str">
        <f>IF('6.標準時間'!$C9628="","",'6.標準時間'!I9628)</f>
        <v/>
      </c>
      <c r="I9628" s="107" t="str">
        <f>IF(C9628="","",VLOOKUP($C9628,'7.工程別レート'!$C$6:$E$501,3,FALSE))</f>
        <v/>
      </c>
      <c r="J9628" s="108" t="str">
        <f>IF(C9628="","",VLOOKUP($C9628,'7.工程別レート'!$C$6:$E$501,2,FALSE))</f>
        <v/>
      </c>
      <c r="K9628" s="195" t="str">
        <f t="shared" si="301"/>
        <v/>
      </c>
    </row>
    <row r="9629" spans="2:11" ht="18" customHeight="1">
      <c r="B9629" s="16" t="str">
        <f>IF('6.標準時間'!$B9629="","",'6.標準時間'!B9629)</f>
        <v/>
      </c>
      <c r="C9629" s="16" t="str">
        <f>IF('6.標準時間'!$C9629="","",'6.標準時間'!C9629)</f>
        <v/>
      </c>
      <c r="D9629" s="16" t="str">
        <f>IF('6.標準時間'!$C9629="","",'6.標準時間'!E9629)</f>
        <v/>
      </c>
      <c r="E9629" s="171" t="str">
        <f>IF('6.標準時間'!$C9629="","",'6.標準時間'!F9629)</f>
        <v/>
      </c>
      <c r="F9629" s="15" t="str">
        <f t="shared" si="300"/>
        <v/>
      </c>
      <c r="G9629" s="142" t="str">
        <f>IF('6.標準時間'!$C9629="","",'6.標準時間'!H9629)</f>
        <v/>
      </c>
      <c r="H9629" s="142" t="str">
        <f>IF('6.標準時間'!$C9629="","",'6.標準時間'!I9629)</f>
        <v/>
      </c>
      <c r="I9629" s="107" t="str">
        <f>IF(C9629="","",VLOOKUP($C9629,'7.工程別レート'!$C$6:$E$501,3,FALSE))</f>
        <v/>
      </c>
      <c r="J9629" s="108" t="str">
        <f>IF(C9629="","",VLOOKUP($C9629,'7.工程別レート'!$C$6:$E$501,2,FALSE))</f>
        <v/>
      </c>
      <c r="K9629" s="195" t="str">
        <f t="shared" si="301"/>
        <v/>
      </c>
    </row>
    <row r="9630" spans="2:11" ht="18" customHeight="1">
      <c r="B9630" s="16" t="str">
        <f>IF('6.標準時間'!$B9630="","",'6.標準時間'!B9630)</f>
        <v/>
      </c>
      <c r="C9630" s="16" t="str">
        <f>IF('6.標準時間'!$C9630="","",'6.標準時間'!C9630)</f>
        <v/>
      </c>
      <c r="D9630" s="16" t="str">
        <f>IF('6.標準時間'!$C9630="","",'6.標準時間'!E9630)</f>
        <v/>
      </c>
      <c r="E9630" s="171" t="str">
        <f>IF('6.標準時間'!$C9630="","",'6.標準時間'!F9630)</f>
        <v/>
      </c>
      <c r="F9630" s="15" t="str">
        <f t="shared" si="300"/>
        <v/>
      </c>
      <c r="G9630" s="142" t="str">
        <f>IF('6.標準時間'!$C9630="","",'6.標準時間'!H9630)</f>
        <v/>
      </c>
      <c r="H9630" s="142" t="str">
        <f>IF('6.標準時間'!$C9630="","",'6.標準時間'!I9630)</f>
        <v/>
      </c>
      <c r="I9630" s="107" t="str">
        <f>IF(C9630="","",VLOOKUP($C9630,'7.工程別レート'!$C$6:$E$501,3,FALSE))</f>
        <v/>
      </c>
      <c r="J9630" s="108" t="str">
        <f>IF(C9630="","",VLOOKUP($C9630,'7.工程別レート'!$C$6:$E$501,2,FALSE))</f>
        <v/>
      </c>
      <c r="K9630" s="195" t="str">
        <f t="shared" si="301"/>
        <v/>
      </c>
    </row>
    <row r="9631" spans="2:11" ht="18" customHeight="1">
      <c r="B9631" s="16" t="str">
        <f>IF('6.標準時間'!$B9631="","",'6.標準時間'!B9631)</f>
        <v/>
      </c>
      <c r="C9631" s="16" t="str">
        <f>IF('6.標準時間'!$C9631="","",'6.標準時間'!C9631)</f>
        <v/>
      </c>
      <c r="D9631" s="16" t="str">
        <f>IF('6.標準時間'!$C9631="","",'6.標準時間'!E9631)</f>
        <v/>
      </c>
      <c r="E9631" s="171" t="str">
        <f>IF('6.標準時間'!$C9631="","",'6.標準時間'!F9631)</f>
        <v/>
      </c>
      <c r="F9631" s="15" t="str">
        <f t="shared" si="300"/>
        <v/>
      </c>
      <c r="G9631" s="142" t="str">
        <f>IF('6.標準時間'!$C9631="","",'6.標準時間'!H9631)</f>
        <v/>
      </c>
      <c r="H9631" s="142" t="str">
        <f>IF('6.標準時間'!$C9631="","",'6.標準時間'!I9631)</f>
        <v/>
      </c>
      <c r="I9631" s="107" t="str">
        <f>IF(C9631="","",VLOOKUP($C9631,'7.工程別レート'!$C$6:$E$501,3,FALSE))</f>
        <v/>
      </c>
      <c r="J9631" s="108" t="str">
        <f>IF(C9631="","",VLOOKUP($C9631,'7.工程別レート'!$C$6:$E$501,2,FALSE))</f>
        <v/>
      </c>
      <c r="K9631" s="195" t="str">
        <f t="shared" si="301"/>
        <v/>
      </c>
    </row>
    <row r="9632" spans="2:11" ht="18" customHeight="1">
      <c r="B9632" s="16" t="str">
        <f>IF('6.標準時間'!$B9632="","",'6.標準時間'!B9632)</f>
        <v/>
      </c>
      <c r="C9632" s="16" t="str">
        <f>IF('6.標準時間'!$C9632="","",'6.標準時間'!C9632)</f>
        <v/>
      </c>
      <c r="D9632" s="16" t="str">
        <f>IF('6.標準時間'!$C9632="","",'6.標準時間'!E9632)</f>
        <v/>
      </c>
      <c r="E9632" s="171" t="str">
        <f>IF('6.標準時間'!$C9632="","",'6.標準時間'!F9632)</f>
        <v/>
      </c>
      <c r="F9632" s="15" t="str">
        <f t="shared" si="300"/>
        <v/>
      </c>
      <c r="G9632" s="142" t="str">
        <f>IF('6.標準時間'!$C9632="","",'6.標準時間'!H9632)</f>
        <v/>
      </c>
      <c r="H9632" s="142" t="str">
        <f>IF('6.標準時間'!$C9632="","",'6.標準時間'!I9632)</f>
        <v/>
      </c>
      <c r="I9632" s="107" t="str">
        <f>IF(C9632="","",VLOOKUP($C9632,'7.工程別レート'!$C$6:$E$501,3,FALSE))</f>
        <v/>
      </c>
      <c r="J9632" s="108" t="str">
        <f>IF(C9632="","",VLOOKUP($C9632,'7.工程別レート'!$C$6:$E$501,2,FALSE))</f>
        <v/>
      </c>
      <c r="K9632" s="195" t="str">
        <f t="shared" si="301"/>
        <v/>
      </c>
    </row>
    <row r="9633" spans="2:11" ht="18" customHeight="1">
      <c r="B9633" s="16" t="str">
        <f>IF('6.標準時間'!$B9633="","",'6.標準時間'!B9633)</f>
        <v/>
      </c>
      <c r="C9633" s="16" t="str">
        <f>IF('6.標準時間'!$C9633="","",'6.標準時間'!C9633)</f>
        <v/>
      </c>
      <c r="D9633" s="16" t="str">
        <f>IF('6.標準時間'!$C9633="","",'6.標準時間'!E9633)</f>
        <v/>
      </c>
      <c r="E9633" s="171" t="str">
        <f>IF('6.標準時間'!$C9633="","",'6.標準時間'!F9633)</f>
        <v/>
      </c>
      <c r="F9633" s="15" t="str">
        <f t="shared" si="300"/>
        <v/>
      </c>
      <c r="G9633" s="142" t="str">
        <f>IF('6.標準時間'!$C9633="","",'6.標準時間'!H9633)</f>
        <v/>
      </c>
      <c r="H9633" s="142" t="str">
        <f>IF('6.標準時間'!$C9633="","",'6.標準時間'!I9633)</f>
        <v/>
      </c>
      <c r="I9633" s="107" t="str">
        <f>IF(C9633="","",VLOOKUP($C9633,'7.工程別レート'!$C$6:$E$501,3,FALSE))</f>
        <v/>
      </c>
      <c r="J9633" s="108" t="str">
        <f>IF(C9633="","",VLOOKUP($C9633,'7.工程別レート'!$C$6:$E$501,2,FALSE))</f>
        <v/>
      </c>
      <c r="K9633" s="195" t="str">
        <f t="shared" si="301"/>
        <v/>
      </c>
    </row>
    <row r="9634" spans="2:11" ht="18" customHeight="1">
      <c r="B9634" s="16" t="str">
        <f>IF('6.標準時間'!$B9634="","",'6.標準時間'!B9634)</f>
        <v/>
      </c>
      <c r="C9634" s="16" t="str">
        <f>IF('6.標準時間'!$C9634="","",'6.標準時間'!C9634)</f>
        <v/>
      </c>
      <c r="D9634" s="16" t="str">
        <f>IF('6.標準時間'!$C9634="","",'6.標準時間'!E9634)</f>
        <v/>
      </c>
      <c r="E9634" s="171" t="str">
        <f>IF('6.標準時間'!$C9634="","",'6.標準時間'!F9634)</f>
        <v/>
      </c>
      <c r="F9634" s="15" t="str">
        <f t="shared" si="300"/>
        <v/>
      </c>
      <c r="G9634" s="142" t="str">
        <f>IF('6.標準時間'!$C9634="","",'6.標準時間'!H9634)</f>
        <v/>
      </c>
      <c r="H9634" s="142" t="str">
        <f>IF('6.標準時間'!$C9634="","",'6.標準時間'!I9634)</f>
        <v/>
      </c>
      <c r="I9634" s="107" t="str">
        <f>IF(C9634="","",VLOOKUP($C9634,'7.工程別レート'!$C$6:$E$501,3,FALSE))</f>
        <v/>
      </c>
      <c r="J9634" s="108" t="str">
        <f>IF(C9634="","",VLOOKUP($C9634,'7.工程別レート'!$C$6:$E$501,2,FALSE))</f>
        <v/>
      </c>
      <c r="K9634" s="195" t="str">
        <f t="shared" si="301"/>
        <v/>
      </c>
    </row>
    <row r="9635" spans="2:11" ht="18" customHeight="1">
      <c r="B9635" s="16" t="str">
        <f>IF('6.標準時間'!$B9635="","",'6.標準時間'!B9635)</f>
        <v/>
      </c>
      <c r="C9635" s="16" t="str">
        <f>IF('6.標準時間'!$C9635="","",'6.標準時間'!C9635)</f>
        <v/>
      </c>
      <c r="D9635" s="16" t="str">
        <f>IF('6.標準時間'!$C9635="","",'6.標準時間'!E9635)</f>
        <v/>
      </c>
      <c r="E9635" s="171" t="str">
        <f>IF('6.標準時間'!$C9635="","",'6.標準時間'!F9635)</f>
        <v/>
      </c>
      <c r="F9635" s="15" t="str">
        <f t="shared" si="300"/>
        <v/>
      </c>
      <c r="G9635" s="142" t="str">
        <f>IF('6.標準時間'!$C9635="","",'6.標準時間'!H9635)</f>
        <v/>
      </c>
      <c r="H9635" s="142" t="str">
        <f>IF('6.標準時間'!$C9635="","",'6.標準時間'!I9635)</f>
        <v/>
      </c>
      <c r="I9635" s="107" t="str">
        <f>IF(C9635="","",VLOOKUP($C9635,'7.工程別レート'!$C$6:$E$501,3,FALSE))</f>
        <v/>
      </c>
      <c r="J9635" s="108" t="str">
        <f>IF(C9635="","",VLOOKUP($C9635,'7.工程別レート'!$C$6:$E$501,2,FALSE))</f>
        <v/>
      </c>
      <c r="K9635" s="195" t="str">
        <f t="shared" si="301"/>
        <v/>
      </c>
    </row>
    <row r="9636" spans="2:11" ht="18" customHeight="1">
      <c r="B9636" s="16" t="str">
        <f>IF('6.標準時間'!$B9636="","",'6.標準時間'!B9636)</f>
        <v/>
      </c>
      <c r="C9636" s="16" t="str">
        <f>IF('6.標準時間'!$C9636="","",'6.標準時間'!C9636)</f>
        <v/>
      </c>
      <c r="D9636" s="16" t="str">
        <f>IF('6.標準時間'!$C9636="","",'6.標準時間'!E9636)</f>
        <v/>
      </c>
      <c r="E9636" s="171" t="str">
        <f>IF('6.標準時間'!$C9636="","",'6.標準時間'!F9636)</f>
        <v/>
      </c>
      <c r="F9636" s="15" t="str">
        <f t="shared" si="300"/>
        <v/>
      </c>
      <c r="G9636" s="142" t="str">
        <f>IF('6.標準時間'!$C9636="","",'6.標準時間'!H9636)</f>
        <v/>
      </c>
      <c r="H9636" s="142" t="str">
        <f>IF('6.標準時間'!$C9636="","",'6.標準時間'!I9636)</f>
        <v/>
      </c>
      <c r="I9636" s="107" t="str">
        <f>IF(C9636="","",VLOOKUP($C9636,'7.工程別レート'!$C$6:$E$501,3,FALSE))</f>
        <v/>
      </c>
      <c r="J9636" s="108" t="str">
        <f>IF(C9636="","",VLOOKUP($C9636,'7.工程別レート'!$C$6:$E$501,2,FALSE))</f>
        <v/>
      </c>
      <c r="K9636" s="195" t="str">
        <f t="shared" si="301"/>
        <v/>
      </c>
    </row>
    <row r="9637" spans="2:11" ht="18" customHeight="1">
      <c r="B9637" s="16" t="str">
        <f>IF('6.標準時間'!$B9637="","",'6.標準時間'!B9637)</f>
        <v/>
      </c>
      <c r="C9637" s="16" t="str">
        <f>IF('6.標準時間'!$C9637="","",'6.標準時間'!C9637)</f>
        <v/>
      </c>
      <c r="D9637" s="16" t="str">
        <f>IF('6.標準時間'!$C9637="","",'6.標準時間'!E9637)</f>
        <v/>
      </c>
      <c r="E9637" s="171" t="str">
        <f>IF('6.標準時間'!$C9637="","",'6.標準時間'!F9637)</f>
        <v/>
      </c>
      <c r="F9637" s="15" t="str">
        <f t="shared" si="300"/>
        <v/>
      </c>
      <c r="G9637" s="142" t="str">
        <f>IF('6.標準時間'!$C9637="","",'6.標準時間'!H9637)</f>
        <v/>
      </c>
      <c r="H9637" s="142" t="str">
        <f>IF('6.標準時間'!$C9637="","",'6.標準時間'!I9637)</f>
        <v/>
      </c>
      <c r="I9637" s="107" t="str">
        <f>IF(C9637="","",VLOOKUP($C9637,'7.工程別レート'!$C$6:$E$501,3,FALSE))</f>
        <v/>
      </c>
      <c r="J9637" s="108" t="str">
        <f>IF(C9637="","",VLOOKUP($C9637,'7.工程別レート'!$C$6:$E$501,2,FALSE))</f>
        <v/>
      </c>
      <c r="K9637" s="195" t="str">
        <f t="shared" si="301"/>
        <v/>
      </c>
    </row>
    <row r="9638" spans="2:11" ht="18" customHeight="1">
      <c r="B9638" s="16" t="str">
        <f>IF('6.標準時間'!$B9638="","",'6.標準時間'!B9638)</f>
        <v/>
      </c>
      <c r="C9638" s="16" t="str">
        <f>IF('6.標準時間'!$C9638="","",'6.標準時間'!C9638)</f>
        <v/>
      </c>
      <c r="D9638" s="16" t="str">
        <f>IF('6.標準時間'!$C9638="","",'6.標準時間'!E9638)</f>
        <v/>
      </c>
      <c r="E9638" s="171" t="str">
        <f>IF('6.標準時間'!$C9638="","",'6.標準時間'!F9638)</f>
        <v/>
      </c>
      <c r="F9638" s="15" t="str">
        <f t="shared" si="300"/>
        <v/>
      </c>
      <c r="G9638" s="142" t="str">
        <f>IF('6.標準時間'!$C9638="","",'6.標準時間'!H9638)</f>
        <v/>
      </c>
      <c r="H9638" s="142" t="str">
        <f>IF('6.標準時間'!$C9638="","",'6.標準時間'!I9638)</f>
        <v/>
      </c>
      <c r="I9638" s="107" t="str">
        <f>IF(C9638="","",VLOOKUP($C9638,'7.工程別レート'!$C$6:$E$501,3,FALSE))</f>
        <v/>
      </c>
      <c r="J9638" s="108" t="str">
        <f>IF(C9638="","",VLOOKUP($C9638,'7.工程別レート'!$C$6:$E$501,2,FALSE))</f>
        <v/>
      </c>
      <c r="K9638" s="195" t="str">
        <f t="shared" si="301"/>
        <v/>
      </c>
    </row>
    <row r="9639" spans="2:11" ht="18" customHeight="1">
      <c r="B9639" s="16" t="str">
        <f>IF('6.標準時間'!$B9639="","",'6.標準時間'!B9639)</f>
        <v/>
      </c>
      <c r="C9639" s="16" t="str">
        <f>IF('6.標準時間'!$C9639="","",'6.標準時間'!C9639)</f>
        <v/>
      </c>
      <c r="D9639" s="16" t="str">
        <f>IF('6.標準時間'!$C9639="","",'6.標準時間'!E9639)</f>
        <v/>
      </c>
      <c r="E9639" s="171" t="str">
        <f>IF('6.標準時間'!$C9639="","",'6.標準時間'!F9639)</f>
        <v/>
      </c>
      <c r="F9639" s="15" t="str">
        <f t="shared" si="300"/>
        <v/>
      </c>
      <c r="G9639" s="142" t="str">
        <f>IF('6.標準時間'!$C9639="","",'6.標準時間'!H9639)</f>
        <v/>
      </c>
      <c r="H9639" s="142" t="str">
        <f>IF('6.標準時間'!$C9639="","",'6.標準時間'!I9639)</f>
        <v/>
      </c>
      <c r="I9639" s="107" t="str">
        <f>IF(C9639="","",VLOOKUP($C9639,'7.工程別レート'!$C$6:$E$501,3,FALSE))</f>
        <v/>
      </c>
      <c r="J9639" s="108" t="str">
        <f>IF(C9639="","",VLOOKUP($C9639,'7.工程別レート'!$C$6:$E$501,2,FALSE))</f>
        <v/>
      </c>
      <c r="K9639" s="195" t="str">
        <f t="shared" si="301"/>
        <v/>
      </c>
    </row>
    <row r="9640" spans="2:11" ht="18" customHeight="1">
      <c r="B9640" s="16" t="str">
        <f>IF('6.標準時間'!$B9640="","",'6.標準時間'!B9640)</f>
        <v/>
      </c>
      <c r="C9640" s="16" t="str">
        <f>IF('6.標準時間'!$C9640="","",'6.標準時間'!C9640)</f>
        <v/>
      </c>
      <c r="D9640" s="16" t="str">
        <f>IF('6.標準時間'!$C9640="","",'6.標準時間'!E9640)</f>
        <v/>
      </c>
      <c r="E9640" s="171" t="str">
        <f>IF('6.標準時間'!$C9640="","",'6.標準時間'!F9640)</f>
        <v/>
      </c>
      <c r="F9640" s="15" t="str">
        <f t="shared" si="300"/>
        <v/>
      </c>
      <c r="G9640" s="142" t="str">
        <f>IF('6.標準時間'!$C9640="","",'6.標準時間'!H9640)</f>
        <v/>
      </c>
      <c r="H9640" s="142" t="str">
        <f>IF('6.標準時間'!$C9640="","",'6.標準時間'!I9640)</f>
        <v/>
      </c>
      <c r="I9640" s="107" t="str">
        <f>IF(C9640="","",VLOOKUP($C9640,'7.工程別レート'!$C$6:$E$501,3,FALSE))</f>
        <v/>
      </c>
      <c r="J9640" s="108" t="str">
        <f>IF(C9640="","",VLOOKUP($C9640,'7.工程別レート'!$C$6:$E$501,2,FALSE))</f>
        <v/>
      </c>
      <c r="K9640" s="195" t="str">
        <f t="shared" si="301"/>
        <v/>
      </c>
    </row>
    <row r="9641" spans="2:11" ht="18" customHeight="1">
      <c r="B9641" s="16" t="str">
        <f>IF('6.標準時間'!$B9641="","",'6.標準時間'!B9641)</f>
        <v/>
      </c>
      <c r="C9641" s="16" t="str">
        <f>IF('6.標準時間'!$C9641="","",'6.標準時間'!C9641)</f>
        <v/>
      </c>
      <c r="D9641" s="16" t="str">
        <f>IF('6.標準時間'!$C9641="","",'6.標準時間'!E9641)</f>
        <v/>
      </c>
      <c r="E9641" s="171" t="str">
        <f>IF('6.標準時間'!$C9641="","",'6.標準時間'!F9641)</f>
        <v/>
      </c>
      <c r="F9641" s="15" t="str">
        <f t="shared" si="300"/>
        <v/>
      </c>
      <c r="G9641" s="142" t="str">
        <f>IF('6.標準時間'!$C9641="","",'6.標準時間'!H9641)</f>
        <v/>
      </c>
      <c r="H9641" s="142" t="str">
        <f>IF('6.標準時間'!$C9641="","",'6.標準時間'!I9641)</f>
        <v/>
      </c>
      <c r="I9641" s="107" t="str">
        <f>IF(C9641="","",VLOOKUP($C9641,'7.工程別レート'!$C$6:$E$501,3,FALSE))</f>
        <v/>
      </c>
      <c r="J9641" s="108" t="str">
        <f>IF(C9641="","",VLOOKUP($C9641,'7.工程別レート'!$C$6:$E$501,2,FALSE))</f>
        <v/>
      </c>
      <c r="K9641" s="195" t="str">
        <f t="shared" si="301"/>
        <v/>
      </c>
    </row>
    <row r="9642" spans="2:11" ht="18" customHeight="1">
      <c r="B9642" s="16" t="str">
        <f>IF('6.標準時間'!$B9642="","",'6.標準時間'!B9642)</f>
        <v/>
      </c>
      <c r="C9642" s="16" t="str">
        <f>IF('6.標準時間'!$C9642="","",'6.標準時間'!C9642)</f>
        <v/>
      </c>
      <c r="D9642" s="16" t="str">
        <f>IF('6.標準時間'!$C9642="","",'6.標準時間'!E9642)</f>
        <v/>
      </c>
      <c r="E9642" s="171" t="str">
        <f>IF('6.標準時間'!$C9642="","",'6.標準時間'!F9642)</f>
        <v/>
      </c>
      <c r="F9642" s="15" t="str">
        <f t="shared" si="300"/>
        <v/>
      </c>
      <c r="G9642" s="142" t="str">
        <f>IF('6.標準時間'!$C9642="","",'6.標準時間'!H9642)</f>
        <v/>
      </c>
      <c r="H9642" s="142" t="str">
        <f>IF('6.標準時間'!$C9642="","",'6.標準時間'!I9642)</f>
        <v/>
      </c>
      <c r="I9642" s="107" t="str">
        <f>IF(C9642="","",VLOOKUP($C9642,'7.工程別レート'!$C$6:$E$501,3,FALSE))</f>
        <v/>
      </c>
      <c r="J9642" s="108" t="str">
        <f>IF(C9642="","",VLOOKUP($C9642,'7.工程別レート'!$C$6:$E$501,2,FALSE))</f>
        <v/>
      </c>
      <c r="K9642" s="195" t="str">
        <f t="shared" si="301"/>
        <v/>
      </c>
    </row>
    <row r="9643" spans="2:11" ht="18" customHeight="1">
      <c r="B9643" s="16" t="str">
        <f>IF('6.標準時間'!$B9643="","",'6.標準時間'!B9643)</f>
        <v/>
      </c>
      <c r="C9643" s="16" t="str">
        <f>IF('6.標準時間'!$C9643="","",'6.標準時間'!C9643)</f>
        <v/>
      </c>
      <c r="D9643" s="16" t="str">
        <f>IF('6.標準時間'!$C9643="","",'6.標準時間'!E9643)</f>
        <v/>
      </c>
      <c r="E9643" s="171" t="str">
        <f>IF('6.標準時間'!$C9643="","",'6.標準時間'!F9643)</f>
        <v/>
      </c>
      <c r="F9643" s="15" t="str">
        <f t="shared" si="300"/>
        <v/>
      </c>
      <c r="G9643" s="142" t="str">
        <f>IF('6.標準時間'!$C9643="","",'6.標準時間'!H9643)</f>
        <v/>
      </c>
      <c r="H9643" s="142" t="str">
        <f>IF('6.標準時間'!$C9643="","",'6.標準時間'!I9643)</f>
        <v/>
      </c>
      <c r="I9643" s="107" t="str">
        <f>IF(C9643="","",VLOOKUP($C9643,'7.工程別レート'!$C$6:$E$501,3,FALSE))</f>
        <v/>
      </c>
      <c r="J9643" s="108" t="str">
        <f>IF(C9643="","",VLOOKUP($C9643,'7.工程別レート'!$C$6:$E$501,2,FALSE))</f>
        <v/>
      </c>
      <c r="K9643" s="195" t="str">
        <f t="shared" si="301"/>
        <v/>
      </c>
    </row>
    <row r="9644" spans="2:11" ht="18" customHeight="1">
      <c r="B9644" s="16" t="str">
        <f>IF('6.標準時間'!$B9644="","",'6.標準時間'!B9644)</f>
        <v/>
      </c>
      <c r="C9644" s="16" t="str">
        <f>IF('6.標準時間'!$C9644="","",'6.標準時間'!C9644)</f>
        <v/>
      </c>
      <c r="D9644" s="16" t="str">
        <f>IF('6.標準時間'!$C9644="","",'6.標準時間'!E9644)</f>
        <v/>
      </c>
      <c r="E9644" s="171" t="str">
        <f>IF('6.標準時間'!$C9644="","",'6.標準時間'!F9644)</f>
        <v/>
      </c>
      <c r="F9644" s="15" t="str">
        <f t="shared" si="300"/>
        <v/>
      </c>
      <c r="G9644" s="142" t="str">
        <f>IF('6.標準時間'!$C9644="","",'6.標準時間'!H9644)</f>
        <v/>
      </c>
      <c r="H9644" s="142" t="str">
        <f>IF('6.標準時間'!$C9644="","",'6.標準時間'!I9644)</f>
        <v/>
      </c>
      <c r="I9644" s="107" t="str">
        <f>IF(C9644="","",VLOOKUP($C9644,'7.工程別レート'!$C$6:$E$501,3,FALSE))</f>
        <v/>
      </c>
      <c r="J9644" s="108" t="str">
        <f>IF(C9644="","",VLOOKUP($C9644,'7.工程別レート'!$C$6:$E$501,2,FALSE))</f>
        <v/>
      </c>
      <c r="K9644" s="195" t="str">
        <f t="shared" si="301"/>
        <v/>
      </c>
    </row>
    <row r="9645" spans="2:11" ht="18" customHeight="1">
      <c r="B9645" s="16" t="str">
        <f>IF('6.標準時間'!$B9645="","",'6.標準時間'!B9645)</f>
        <v/>
      </c>
      <c r="C9645" s="16" t="str">
        <f>IF('6.標準時間'!$C9645="","",'6.標準時間'!C9645)</f>
        <v/>
      </c>
      <c r="D9645" s="16" t="str">
        <f>IF('6.標準時間'!$C9645="","",'6.標準時間'!E9645)</f>
        <v/>
      </c>
      <c r="E9645" s="171" t="str">
        <f>IF('6.標準時間'!$C9645="","",'6.標準時間'!F9645)</f>
        <v/>
      </c>
      <c r="F9645" s="15" t="str">
        <f t="shared" si="300"/>
        <v/>
      </c>
      <c r="G9645" s="142" t="str">
        <f>IF('6.標準時間'!$C9645="","",'6.標準時間'!H9645)</f>
        <v/>
      </c>
      <c r="H9645" s="142" t="str">
        <f>IF('6.標準時間'!$C9645="","",'6.標準時間'!I9645)</f>
        <v/>
      </c>
      <c r="I9645" s="107" t="str">
        <f>IF(C9645="","",VLOOKUP($C9645,'7.工程別レート'!$C$6:$E$501,3,FALSE))</f>
        <v/>
      </c>
      <c r="J9645" s="108" t="str">
        <f>IF(C9645="","",VLOOKUP($C9645,'7.工程別レート'!$C$6:$E$501,2,FALSE))</f>
        <v/>
      </c>
      <c r="K9645" s="195" t="str">
        <f t="shared" si="301"/>
        <v/>
      </c>
    </row>
    <row r="9646" spans="2:11" ht="18" customHeight="1">
      <c r="B9646" s="16" t="str">
        <f>IF('6.標準時間'!$B9646="","",'6.標準時間'!B9646)</f>
        <v/>
      </c>
      <c r="C9646" s="16" t="str">
        <f>IF('6.標準時間'!$C9646="","",'6.標準時間'!C9646)</f>
        <v/>
      </c>
      <c r="D9646" s="16" t="str">
        <f>IF('6.標準時間'!$C9646="","",'6.標準時間'!E9646)</f>
        <v/>
      </c>
      <c r="E9646" s="171" t="str">
        <f>IF('6.標準時間'!$C9646="","",'6.標準時間'!F9646)</f>
        <v/>
      </c>
      <c r="F9646" s="15" t="str">
        <f t="shared" si="300"/>
        <v/>
      </c>
      <c r="G9646" s="142" t="str">
        <f>IF('6.標準時間'!$C9646="","",'6.標準時間'!H9646)</f>
        <v/>
      </c>
      <c r="H9646" s="142" t="str">
        <f>IF('6.標準時間'!$C9646="","",'6.標準時間'!I9646)</f>
        <v/>
      </c>
      <c r="I9646" s="107" t="str">
        <f>IF(C9646="","",VLOOKUP($C9646,'7.工程別レート'!$C$6:$E$501,3,FALSE))</f>
        <v/>
      </c>
      <c r="J9646" s="108" t="str">
        <f>IF(C9646="","",VLOOKUP($C9646,'7.工程別レート'!$C$6:$E$501,2,FALSE))</f>
        <v/>
      </c>
      <c r="K9646" s="195" t="str">
        <f t="shared" si="301"/>
        <v/>
      </c>
    </row>
    <row r="9647" spans="2:11" ht="18" customHeight="1">
      <c r="B9647" s="16" t="str">
        <f>IF('6.標準時間'!$B9647="","",'6.標準時間'!B9647)</f>
        <v/>
      </c>
      <c r="C9647" s="16" t="str">
        <f>IF('6.標準時間'!$C9647="","",'6.標準時間'!C9647)</f>
        <v/>
      </c>
      <c r="D9647" s="16" t="str">
        <f>IF('6.標準時間'!$C9647="","",'6.標準時間'!E9647)</f>
        <v/>
      </c>
      <c r="E9647" s="171" t="str">
        <f>IF('6.標準時間'!$C9647="","",'6.標準時間'!F9647)</f>
        <v/>
      </c>
      <c r="F9647" s="15" t="str">
        <f t="shared" si="300"/>
        <v/>
      </c>
      <c r="G9647" s="142" t="str">
        <f>IF('6.標準時間'!$C9647="","",'6.標準時間'!H9647)</f>
        <v/>
      </c>
      <c r="H9647" s="142" t="str">
        <f>IF('6.標準時間'!$C9647="","",'6.標準時間'!I9647)</f>
        <v/>
      </c>
      <c r="I9647" s="107" t="str">
        <f>IF(C9647="","",VLOOKUP($C9647,'7.工程別レート'!$C$6:$E$501,3,FALSE))</f>
        <v/>
      </c>
      <c r="J9647" s="108" t="str">
        <f>IF(C9647="","",VLOOKUP($C9647,'7.工程別レート'!$C$6:$E$501,2,FALSE))</f>
        <v/>
      </c>
      <c r="K9647" s="195" t="str">
        <f t="shared" si="301"/>
        <v/>
      </c>
    </row>
    <row r="9648" spans="2:11" ht="18" customHeight="1">
      <c r="B9648" s="16" t="str">
        <f>IF('6.標準時間'!$B9648="","",'6.標準時間'!B9648)</f>
        <v/>
      </c>
      <c r="C9648" s="16" t="str">
        <f>IF('6.標準時間'!$C9648="","",'6.標準時間'!C9648)</f>
        <v/>
      </c>
      <c r="D9648" s="16" t="str">
        <f>IF('6.標準時間'!$C9648="","",'6.標準時間'!E9648)</f>
        <v/>
      </c>
      <c r="E9648" s="171" t="str">
        <f>IF('6.標準時間'!$C9648="","",'6.標準時間'!F9648)</f>
        <v/>
      </c>
      <c r="F9648" s="15" t="str">
        <f t="shared" si="300"/>
        <v/>
      </c>
      <c r="G9648" s="142" t="str">
        <f>IF('6.標準時間'!$C9648="","",'6.標準時間'!H9648)</f>
        <v/>
      </c>
      <c r="H9648" s="142" t="str">
        <f>IF('6.標準時間'!$C9648="","",'6.標準時間'!I9648)</f>
        <v/>
      </c>
      <c r="I9648" s="107" t="str">
        <f>IF(C9648="","",VLOOKUP($C9648,'7.工程別レート'!$C$6:$E$501,3,FALSE))</f>
        <v/>
      </c>
      <c r="J9648" s="108" t="str">
        <f>IF(C9648="","",VLOOKUP($C9648,'7.工程別レート'!$C$6:$E$501,2,FALSE))</f>
        <v/>
      </c>
      <c r="K9648" s="195" t="str">
        <f t="shared" si="301"/>
        <v/>
      </c>
    </row>
    <row r="9649" spans="2:11" ht="18" customHeight="1">
      <c r="B9649" s="16" t="str">
        <f>IF('6.標準時間'!$B9649="","",'6.標準時間'!B9649)</f>
        <v/>
      </c>
      <c r="C9649" s="16" t="str">
        <f>IF('6.標準時間'!$C9649="","",'6.標準時間'!C9649)</f>
        <v/>
      </c>
      <c r="D9649" s="16" t="str">
        <f>IF('6.標準時間'!$C9649="","",'6.標準時間'!E9649)</f>
        <v/>
      </c>
      <c r="E9649" s="171" t="str">
        <f>IF('6.標準時間'!$C9649="","",'6.標準時間'!F9649)</f>
        <v/>
      </c>
      <c r="F9649" s="15" t="str">
        <f t="shared" si="300"/>
        <v/>
      </c>
      <c r="G9649" s="142" t="str">
        <f>IF('6.標準時間'!$C9649="","",'6.標準時間'!H9649)</f>
        <v/>
      </c>
      <c r="H9649" s="142" t="str">
        <f>IF('6.標準時間'!$C9649="","",'6.標準時間'!I9649)</f>
        <v/>
      </c>
      <c r="I9649" s="107" t="str">
        <f>IF(C9649="","",VLOOKUP($C9649,'7.工程別レート'!$C$6:$E$501,3,FALSE))</f>
        <v/>
      </c>
      <c r="J9649" s="108" t="str">
        <f>IF(C9649="","",VLOOKUP($C9649,'7.工程別レート'!$C$6:$E$501,2,FALSE))</f>
        <v/>
      </c>
      <c r="K9649" s="195" t="str">
        <f t="shared" si="301"/>
        <v/>
      </c>
    </row>
    <row r="9650" spans="2:11" ht="18" customHeight="1">
      <c r="B9650" s="16" t="str">
        <f>IF('6.標準時間'!$B9650="","",'6.標準時間'!B9650)</f>
        <v/>
      </c>
      <c r="C9650" s="16" t="str">
        <f>IF('6.標準時間'!$C9650="","",'6.標準時間'!C9650)</f>
        <v/>
      </c>
      <c r="D9650" s="16" t="str">
        <f>IF('6.標準時間'!$C9650="","",'6.標準時間'!E9650)</f>
        <v/>
      </c>
      <c r="E9650" s="171" t="str">
        <f>IF('6.標準時間'!$C9650="","",'6.標準時間'!F9650)</f>
        <v/>
      </c>
      <c r="F9650" s="15" t="str">
        <f t="shared" si="300"/>
        <v/>
      </c>
      <c r="G9650" s="142" t="str">
        <f>IF('6.標準時間'!$C9650="","",'6.標準時間'!H9650)</f>
        <v/>
      </c>
      <c r="H9650" s="142" t="str">
        <f>IF('6.標準時間'!$C9650="","",'6.標準時間'!I9650)</f>
        <v/>
      </c>
      <c r="I9650" s="107" t="str">
        <f>IF(C9650="","",VLOOKUP($C9650,'7.工程別レート'!$C$6:$E$501,3,FALSE))</f>
        <v/>
      </c>
      <c r="J9650" s="108" t="str">
        <f>IF(C9650="","",VLOOKUP($C9650,'7.工程別レート'!$C$6:$E$501,2,FALSE))</f>
        <v/>
      </c>
      <c r="K9650" s="195" t="str">
        <f t="shared" si="301"/>
        <v/>
      </c>
    </row>
    <row r="9651" spans="2:11" ht="18" customHeight="1">
      <c r="B9651" s="16" t="str">
        <f>IF('6.標準時間'!$B9651="","",'6.標準時間'!B9651)</f>
        <v/>
      </c>
      <c r="C9651" s="16" t="str">
        <f>IF('6.標準時間'!$C9651="","",'6.標準時間'!C9651)</f>
        <v/>
      </c>
      <c r="D9651" s="16" t="str">
        <f>IF('6.標準時間'!$C9651="","",'6.標準時間'!E9651)</f>
        <v/>
      </c>
      <c r="E9651" s="171" t="str">
        <f>IF('6.標準時間'!$C9651="","",'6.標準時間'!F9651)</f>
        <v/>
      </c>
      <c r="F9651" s="15" t="str">
        <f t="shared" si="300"/>
        <v/>
      </c>
      <c r="G9651" s="142" t="str">
        <f>IF('6.標準時間'!$C9651="","",'6.標準時間'!H9651)</f>
        <v/>
      </c>
      <c r="H9651" s="142" t="str">
        <f>IF('6.標準時間'!$C9651="","",'6.標準時間'!I9651)</f>
        <v/>
      </c>
      <c r="I9651" s="107" t="str">
        <f>IF(C9651="","",VLOOKUP($C9651,'7.工程別レート'!$C$6:$E$501,3,FALSE))</f>
        <v/>
      </c>
      <c r="J9651" s="108" t="str">
        <f>IF(C9651="","",VLOOKUP($C9651,'7.工程別レート'!$C$6:$E$501,2,FALSE))</f>
        <v/>
      </c>
      <c r="K9651" s="195" t="str">
        <f t="shared" si="301"/>
        <v/>
      </c>
    </row>
    <row r="9652" spans="2:11" ht="18" customHeight="1">
      <c r="B9652" s="16" t="str">
        <f>IF('6.標準時間'!$B9652="","",'6.標準時間'!B9652)</f>
        <v/>
      </c>
      <c r="C9652" s="16" t="str">
        <f>IF('6.標準時間'!$C9652="","",'6.標準時間'!C9652)</f>
        <v/>
      </c>
      <c r="D9652" s="16" t="str">
        <f>IF('6.標準時間'!$C9652="","",'6.標準時間'!E9652)</f>
        <v/>
      </c>
      <c r="E9652" s="171" t="str">
        <f>IF('6.標準時間'!$C9652="","",'6.標準時間'!F9652)</f>
        <v/>
      </c>
      <c r="F9652" s="15" t="str">
        <f t="shared" si="300"/>
        <v/>
      </c>
      <c r="G9652" s="142" t="str">
        <f>IF('6.標準時間'!$C9652="","",'6.標準時間'!H9652)</f>
        <v/>
      </c>
      <c r="H9652" s="142" t="str">
        <f>IF('6.標準時間'!$C9652="","",'6.標準時間'!I9652)</f>
        <v/>
      </c>
      <c r="I9652" s="107" t="str">
        <f>IF(C9652="","",VLOOKUP($C9652,'7.工程別レート'!$C$6:$E$501,3,FALSE))</f>
        <v/>
      </c>
      <c r="J9652" s="108" t="str">
        <f>IF(C9652="","",VLOOKUP($C9652,'7.工程別レート'!$C$6:$E$501,2,FALSE))</f>
        <v/>
      </c>
      <c r="K9652" s="195" t="str">
        <f t="shared" si="301"/>
        <v/>
      </c>
    </row>
    <row r="9653" spans="2:11" ht="18" customHeight="1">
      <c r="B9653" s="16" t="str">
        <f>IF('6.標準時間'!$B9653="","",'6.標準時間'!B9653)</f>
        <v/>
      </c>
      <c r="C9653" s="16" t="str">
        <f>IF('6.標準時間'!$C9653="","",'6.標準時間'!C9653)</f>
        <v/>
      </c>
      <c r="D9653" s="16" t="str">
        <f>IF('6.標準時間'!$C9653="","",'6.標準時間'!E9653)</f>
        <v/>
      </c>
      <c r="E9653" s="171" t="str">
        <f>IF('6.標準時間'!$C9653="","",'6.標準時間'!F9653)</f>
        <v/>
      </c>
      <c r="F9653" s="15" t="str">
        <f t="shared" si="300"/>
        <v/>
      </c>
      <c r="G9653" s="142" t="str">
        <f>IF('6.標準時間'!$C9653="","",'6.標準時間'!H9653)</f>
        <v/>
      </c>
      <c r="H9653" s="142" t="str">
        <f>IF('6.標準時間'!$C9653="","",'6.標準時間'!I9653)</f>
        <v/>
      </c>
      <c r="I9653" s="107" t="str">
        <f>IF(C9653="","",VLOOKUP($C9653,'7.工程別レート'!$C$6:$E$501,3,FALSE))</f>
        <v/>
      </c>
      <c r="J9653" s="108" t="str">
        <f>IF(C9653="","",VLOOKUP($C9653,'7.工程別レート'!$C$6:$E$501,2,FALSE))</f>
        <v/>
      </c>
      <c r="K9653" s="195" t="str">
        <f t="shared" si="301"/>
        <v/>
      </c>
    </row>
    <row r="9654" spans="2:11" ht="18" customHeight="1">
      <c r="B9654" s="16" t="str">
        <f>IF('6.標準時間'!$B9654="","",'6.標準時間'!B9654)</f>
        <v/>
      </c>
      <c r="C9654" s="16" t="str">
        <f>IF('6.標準時間'!$C9654="","",'6.標準時間'!C9654)</f>
        <v/>
      </c>
      <c r="D9654" s="16" t="str">
        <f>IF('6.標準時間'!$C9654="","",'6.標準時間'!E9654)</f>
        <v/>
      </c>
      <c r="E9654" s="171" t="str">
        <f>IF('6.標準時間'!$C9654="","",'6.標準時間'!F9654)</f>
        <v/>
      </c>
      <c r="F9654" s="15" t="str">
        <f t="shared" si="300"/>
        <v/>
      </c>
      <c r="G9654" s="142" t="str">
        <f>IF('6.標準時間'!$C9654="","",'6.標準時間'!H9654)</f>
        <v/>
      </c>
      <c r="H9654" s="142" t="str">
        <f>IF('6.標準時間'!$C9654="","",'6.標準時間'!I9654)</f>
        <v/>
      </c>
      <c r="I9654" s="107" t="str">
        <f>IF(C9654="","",VLOOKUP($C9654,'7.工程別レート'!$C$6:$E$501,3,FALSE))</f>
        <v/>
      </c>
      <c r="J9654" s="108" t="str">
        <f>IF(C9654="","",VLOOKUP($C9654,'7.工程別レート'!$C$6:$E$501,2,FALSE))</f>
        <v/>
      </c>
      <c r="K9654" s="195" t="str">
        <f t="shared" si="301"/>
        <v/>
      </c>
    </row>
    <row r="9655" spans="2:11" ht="18" customHeight="1">
      <c r="B9655" s="16" t="str">
        <f>IF('6.標準時間'!$B9655="","",'6.標準時間'!B9655)</f>
        <v/>
      </c>
      <c r="C9655" s="16" t="str">
        <f>IF('6.標準時間'!$C9655="","",'6.標準時間'!C9655)</f>
        <v/>
      </c>
      <c r="D9655" s="16" t="str">
        <f>IF('6.標準時間'!$C9655="","",'6.標準時間'!E9655)</f>
        <v/>
      </c>
      <c r="E9655" s="171" t="str">
        <f>IF('6.標準時間'!$C9655="","",'6.標準時間'!F9655)</f>
        <v/>
      </c>
      <c r="F9655" s="15" t="str">
        <f t="shared" si="300"/>
        <v/>
      </c>
      <c r="G9655" s="142" t="str">
        <f>IF('6.標準時間'!$C9655="","",'6.標準時間'!H9655)</f>
        <v/>
      </c>
      <c r="H9655" s="142" t="str">
        <f>IF('6.標準時間'!$C9655="","",'6.標準時間'!I9655)</f>
        <v/>
      </c>
      <c r="I9655" s="107" t="str">
        <f>IF(C9655="","",VLOOKUP($C9655,'7.工程別レート'!$C$6:$E$501,3,FALSE))</f>
        <v/>
      </c>
      <c r="J9655" s="108" t="str">
        <f>IF(C9655="","",VLOOKUP($C9655,'7.工程別レート'!$C$6:$E$501,2,FALSE))</f>
        <v/>
      </c>
      <c r="K9655" s="195" t="str">
        <f t="shared" si="301"/>
        <v/>
      </c>
    </row>
    <row r="9656" spans="2:11" ht="18" customHeight="1">
      <c r="B9656" s="16" t="str">
        <f>IF('6.標準時間'!$B9656="","",'6.標準時間'!B9656)</f>
        <v/>
      </c>
      <c r="C9656" s="16" t="str">
        <f>IF('6.標準時間'!$C9656="","",'6.標準時間'!C9656)</f>
        <v/>
      </c>
      <c r="D9656" s="16" t="str">
        <f>IF('6.標準時間'!$C9656="","",'6.標準時間'!E9656)</f>
        <v/>
      </c>
      <c r="E9656" s="171" t="str">
        <f>IF('6.標準時間'!$C9656="","",'6.標準時間'!F9656)</f>
        <v/>
      </c>
      <c r="F9656" s="15" t="str">
        <f t="shared" si="300"/>
        <v/>
      </c>
      <c r="G9656" s="142" t="str">
        <f>IF('6.標準時間'!$C9656="","",'6.標準時間'!H9656)</f>
        <v/>
      </c>
      <c r="H9656" s="142" t="str">
        <f>IF('6.標準時間'!$C9656="","",'6.標準時間'!I9656)</f>
        <v/>
      </c>
      <c r="I9656" s="107" t="str">
        <f>IF(C9656="","",VLOOKUP($C9656,'7.工程別レート'!$C$6:$E$501,3,FALSE))</f>
        <v/>
      </c>
      <c r="J9656" s="108" t="str">
        <f>IF(C9656="","",VLOOKUP($C9656,'7.工程別レート'!$C$6:$E$501,2,FALSE))</f>
        <v/>
      </c>
      <c r="K9656" s="195" t="str">
        <f t="shared" si="301"/>
        <v/>
      </c>
    </row>
    <row r="9657" spans="2:11" ht="18" customHeight="1">
      <c r="B9657" s="16" t="str">
        <f>IF('6.標準時間'!$B9657="","",'6.標準時間'!B9657)</f>
        <v/>
      </c>
      <c r="C9657" s="16" t="str">
        <f>IF('6.標準時間'!$C9657="","",'6.標準時間'!C9657)</f>
        <v/>
      </c>
      <c r="D9657" s="16" t="str">
        <f>IF('6.標準時間'!$C9657="","",'6.標準時間'!E9657)</f>
        <v/>
      </c>
      <c r="E9657" s="171" t="str">
        <f>IF('6.標準時間'!$C9657="","",'6.標準時間'!F9657)</f>
        <v/>
      </c>
      <c r="F9657" s="15" t="str">
        <f t="shared" si="300"/>
        <v/>
      </c>
      <c r="G9657" s="142" t="str">
        <f>IF('6.標準時間'!$C9657="","",'6.標準時間'!H9657)</f>
        <v/>
      </c>
      <c r="H9657" s="142" t="str">
        <f>IF('6.標準時間'!$C9657="","",'6.標準時間'!I9657)</f>
        <v/>
      </c>
      <c r="I9657" s="107" t="str">
        <f>IF(C9657="","",VLOOKUP($C9657,'7.工程別レート'!$C$6:$E$501,3,FALSE))</f>
        <v/>
      </c>
      <c r="J9657" s="108" t="str">
        <f>IF(C9657="","",VLOOKUP($C9657,'7.工程別レート'!$C$6:$E$501,2,FALSE))</f>
        <v/>
      </c>
      <c r="K9657" s="195" t="str">
        <f t="shared" si="301"/>
        <v/>
      </c>
    </row>
    <row r="9658" spans="2:11" ht="18" customHeight="1">
      <c r="B9658" s="16" t="str">
        <f>IF('6.標準時間'!$B9658="","",'6.標準時間'!B9658)</f>
        <v/>
      </c>
      <c r="C9658" s="16" t="str">
        <f>IF('6.標準時間'!$C9658="","",'6.標準時間'!C9658)</f>
        <v/>
      </c>
      <c r="D9658" s="16" t="str">
        <f>IF('6.標準時間'!$C9658="","",'6.標準時間'!E9658)</f>
        <v/>
      </c>
      <c r="E9658" s="171" t="str">
        <f>IF('6.標準時間'!$C9658="","",'6.標準時間'!F9658)</f>
        <v/>
      </c>
      <c r="F9658" s="15" t="str">
        <f t="shared" si="300"/>
        <v/>
      </c>
      <c r="G9658" s="142" t="str">
        <f>IF('6.標準時間'!$C9658="","",'6.標準時間'!H9658)</f>
        <v/>
      </c>
      <c r="H9658" s="142" t="str">
        <f>IF('6.標準時間'!$C9658="","",'6.標準時間'!I9658)</f>
        <v/>
      </c>
      <c r="I9658" s="107" t="str">
        <f>IF(C9658="","",VLOOKUP($C9658,'7.工程別レート'!$C$6:$E$501,3,FALSE))</f>
        <v/>
      </c>
      <c r="J9658" s="108" t="str">
        <f>IF(C9658="","",VLOOKUP($C9658,'7.工程別レート'!$C$6:$E$501,2,FALSE))</f>
        <v/>
      </c>
      <c r="K9658" s="195" t="str">
        <f t="shared" si="301"/>
        <v/>
      </c>
    </row>
    <row r="9659" spans="2:11" ht="18" customHeight="1">
      <c r="B9659" s="16" t="str">
        <f>IF('6.標準時間'!$B9659="","",'6.標準時間'!B9659)</f>
        <v/>
      </c>
      <c r="C9659" s="16" t="str">
        <f>IF('6.標準時間'!$C9659="","",'6.標準時間'!C9659)</f>
        <v/>
      </c>
      <c r="D9659" s="16" t="str">
        <f>IF('6.標準時間'!$C9659="","",'6.標準時間'!E9659)</f>
        <v/>
      </c>
      <c r="E9659" s="171" t="str">
        <f>IF('6.標準時間'!$C9659="","",'6.標準時間'!F9659)</f>
        <v/>
      </c>
      <c r="F9659" s="15" t="str">
        <f t="shared" si="300"/>
        <v/>
      </c>
      <c r="G9659" s="142" t="str">
        <f>IF('6.標準時間'!$C9659="","",'6.標準時間'!H9659)</f>
        <v/>
      </c>
      <c r="H9659" s="142" t="str">
        <f>IF('6.標準時間'!$C9659="","",'6.標準時間'!I9659)</f>
        <v/>
      </c>
      <c r="I9659" s="107" t="str">
        <f>IF(C9659="","",VLOOKUP($C9659,'7.工程別レート'!$C$6:$E$501,3,FALSE))</f>
        <v/>
      </c>
      <c r="J9659" s="108" t="str">
        <f>IF(C9659="","",VLOOKUP($C9659,'7.工程別レート'!$C$6:$E$501,2,FALSE))</f>
        <v/>
      </c>
      <c r="K9659" s="195" t="str">
        <f t="shared" si="301"/>
        <v/>
      </c>
    </row>
    <row r="9660" spans="2:11" ht="18" customHeight="1">
      <c r="B9660" s="16" t="str">
        <f>IF('6.標準時間'!$B9660="","",'6.標準時間'!B9660)</f>
        <v/>
      </c>
      <c r="C9660" s="16" t="str">
        <f>IF('6.標準時間'!$C9660="","",'6.標準時間'!C9660)</f>
        <v/>
      </c>
      <c r="D9660" s="16" t="str">
        <f>IF('6.標準時間'!$C9660="","",'6.標準時間'!E9660)</f>
        <v/>
      </c>
      <c r="E9660" s="171" t="str">
        <f>IF('6.標準時間'!$C9660="","",'6.標準時間'!F9660)</f>
        <v/>
      </c>
      <c r="F9660" s="15" t="str">
        <f t="shared" si="300"/>
        <v/>
      </c>
      <c r="G9660" s="142" t="str">
        <f>IF('6.標準時間'!$C9660="","",'6.標準時間'!H9660)</f>
        <v/>
      </c>
      <c r="H9660" s="142" t="str">
        <f>IF('6.標準時間'!$C9660="","",'6.標準時間'!I9660)</f>
        <v/>
      </c>
      <c r="I9660" s="107" t="str">
        <f>IF(C9660="","",VLOOKUP($C9660,'7.工程別レート'!$C$6:$E$501,3,FALSE))</f>
        <v/>
      </c>
      <c r="J9660" s="108" t="str">
        <f>IF(C9660="","",VLOOKUP($C9660,'7.工程別レート'!$C$6:$E$501,2,FALSE))</f>
        <v/>
      </c>
      <c r="K9660" s="195" t="str">
        <f t="shared" si="301"/>
        <v/>
      </c>
    </row>
    <row r="9661" spans="2:11" ht="18" customHeight="1">
      <c r="B9661" s="16" t="str">
        <f>IF('6.標準時間'!$B9661="","",'6.標準時間'!B9661)</f>
        <v/>
      </c>
      <c r="C9661" s="16" t="str">
        <f>IF('6.標準時間'!$C9661="","",'6.標準時間'!C9661)</f>
        <v/>
      </c>
      <c r="D9661" s="16" t="str">
        <f>IF('6.標準時間'!$C9661="","",'6.標準時間'!E9661)</f>
        <v/>
      </c>
      <c r="E9661" s="171" t="str">
        <f>IF('6.標準時間'!$C9661="","",'6.標準時間'!F9661)</f>
        <v/>
      </c>
      <c r="F9661" s="15" t="str">
        <f t="shared" si="300"/>
        <v/>
      </c>
      <c r="G9661" s="142" t="str">
        <f>IF('6.標準時間'!$C9661="","",'6.標準時間'!H9661)</f>
        <v/>
      </c>
      <c r="H9661" s="142" t="str">
        <f>IF('6.標準時間'!$C9661="","",'6.標準時間'!I9661)</f>
        <v/>
      </c>
      <c r="I9661" s="107" t="str">
        <f>IF(C9661="","",VLOOKUP($C9661,'7.工程別レート'!$C$6:$E$501,3,FALSE))</f>
        <v/>
      </c>
      <c r="J9661" s="108" t="str">
        <f>IF(C9661="","",VLOOKUP($C9661,'7.工程別レート'!$C$6:$E$501,2,FALSE))</f>
        <v/>
      </c>
      <c r="K9661" s="195" t="str">
        <f t="shared" si="301"/>
        <v/>
      </c>
    </row>
    <row r="9662" spans="2:11" ht="18" customHeight="1">
      <c r="B9662" s="16" t="str">
        <f>IF('6.標準時間'!$B9662="","",'6.標準時間'!B9662)</f>
        <v/>
      </c>
      <c r="C9662" s="16" t="str">
        <f>IF('6.標準時間'!$C9662="","",'6.標準時間'!C9662)</f>
        <v/>
      </c>
      <c r="D9662" s="16" t="str">
        <f>IF('6.標準時間'!$C9662="","",'6.標準時間'!E9662)</f>
        <v/>
      </c>
      <c r="E9662" s="171" t="str">
        <f>IF('6.標準時間'!$C9662="","",'6.標準時間'!F9662)</f>
        <v/>
      </c>
      <c r="F9662" s="15" t="str">
        <f t="shared" si="300"/>
        <v/>
      </c>
      <c r="G9662" s="142" t="str">
        <f>IF('6.標準時間'!$C9662="","",'6.標準時間'!H9662)</f>
        <v/>
      </c>
      <c r="H9662" s="142" t="str">
        <f>IF('6.標準時間'!$C9662="","",'6.標準時間'!I9662)</f>
        <v/>
      </c>
      <c r="I9662" s="107" t="str">
        <f>IF(C9662="","",VLOOKUP($C9662,'7.工程別レート'!$C$6:$E$501,3,FALSE))</f>
        <v/>
      </c>
      <c r="J9662" s="108" t="str">
        <f>IF(C9662="","",VLOOKUP($C9662,'7.工程別レート'!$C$6:$E$501,2,FALSE))</f>
        <v/>
      </c>
      <c r="K9662" s="195" t="str">
        <f t="shared" si="301"/>
        <v/>
      </c>
    </row>
    <row r="9663" spans="2:11" ht="18" customHeight="1">
      <c r="B9663" s="16" t="str">
        <f>IF('6.標準時間'!$B9663="","",'6.標準時間'!B9663)</f>
        <v/>
      </c>
      <c r="C9663" s="16" t="str">
        <f>IF('6.標準時間'!$C9663="","",'6.標準時間'!C9663)</f>
        <v/>
      </c>
      <c r="D9663" s="16" t="str">
        <f>IF('6.標準時間'!$C9663="","",'6.標準時間'!E9663)</f>
        <v/>
      </c>
      <c r="E9663" s="171" t="str">
        <f>IF('6.標準時間'!$C9663="","",'6.標準時間'!F9663)</f>
        <v/>
      </c>
      <c r="F9663" s="15" t="str">
        <f t="shared" si="300"/>
        <v/>
      </c>
      <c r="G9663" s="142" t="str">
        <f>IF('6.標準時間'!$C9663="","",'6.標準時間'!H9663)</f>
        <v/>
      </c>
      <c r="H9663" s="142" t="str">
        <f>IF('6.標準時間'!$C9663="","",'6.標準時間'!I9663)</f>
        <v/>
      </c>
      <c r="I9663" s="107" t="str">
        <f>IF(C9663="","",VLOOKUP($C9663,'7.工程別レート'!$C$6:$E$501,3,FALSE))</f>
        <v/>
      </c>
      <c r="J9663" s="108" t="str">
        <f>IF(C9663="","",VLOOKUP($C9663,'7.工程別レート'!$C$6:$E$501,2,FALSE))</f>
        <v/>
      </c>
      <c r="K9663" s="195" t="str">
        <f t="shared" si="301"/>
        <v/>
      </c>
    </row>
    <row r="9664" spans="2:11" ht="18" customHeight="1">
      <c r="B9664" s="16" t="str">
        <f>IF('6.標準時間'!$B9664="","",'6.標準時間'!B9664)</f>
        <v/>
      </c>
      <c r="C9664" s="16" t="str">
        <f>IF('6.標準時間'!$C9664="","",'6.標準時間'!C9664)</f>
        <v/>
      </c>
      <c r="D9664" s="16" t="str">
        <f>IF('6.標準時間'!$C9664="","",'6.標準時間'!E9664)</f>
        <v/>
      </c>
      <c r="E9664" s="171" t="str">
        <f>IF('6.標準時間'!$C9664="","",'6.標準時間'!F9664)</f>
        <v/>
      </c>
      <c r="F9664" s="15" t="str">
        <f t="shared" si="300"/>
        <v/>
      </c>
      <c r="G9664" s="142" t="str">
        <f>IF('6.標準時間'!$C9664="","",'6.標準時間'!H9664)</f>
        <v/>
      </c>
      <c r="H9664" s="142" t="str">
        <f>IF('6.標準時間'!$C9664="","",'6.標準時間'!I9664)</f>
        <v/>
      </c>
      <c r="I9664" s="107" t="str">
        <f>IF(C9664="","",VLOOKUP($C9664,'7.工程別レート'!$C$6:$E$501,3,FALSE))</f>
        <v/>
      </c>
      <c r="J9664" s="108" t="str">
        <f>IF(C9664="","",VLOOKUP($C9664,'7.工程別レート'!$C$6:$E$501,2,FALSE))</f>
        <v/>
      </c>
      <c r="K9664" s="195" t="str">
        <f t="shared" si="301"/>
        <v/>
      </c>
    </row>
    <row r="9665" spans="2:11" ht="18" customHeight="1">
      <c r="B9665" s="16" t="str">
        <f>IF('6.標準時間'!$B9665="","",'6.標準時間'!B9665)</f>
        <v/>
      </c>
      <c r="C9665" s="16" t="str">
        <f>IF('6.標準時間'!$C9665="","",'6.標準時間'!C9665)</f>
        <v/>
      </c>
      <c r="D9665" s="16" t="str">
        <f>IF('6.標準時間'!$C9665="","",'6.標準時間'!E9665)</f>
        <v/>
      </c>
      <c r="E9665" s="171" t="str">
        <f>IF('6.標準時間'!$C9665="","",'6.標準時間'!F9665)</f>
        <v/>
      </c>
      <c r="F9665" s="15" t="str">
        <f t="shared" si="300"/>
        <v/>
      </c>
      <c r="G9665" s="142" t="str">
        <f>IF('6.標準時間'!$C9665="","",'6.標準時間'!H9665)</f>
        <v/>
      </c>
      <c r="H9665" s="142" t="str">
        <f>IF('6.標準時間'!$C9665="","",'6.標準時間'!I9665)</f>
        <v/>
      </c>
      <c r="I9665" s="107" t="str">
        <f>IF(C9665="","",VLOOKUP($C9665,'7.工程別レート'!$C$6:$E$501,3,FALSE))</f>
        <v/>
      </c>
      <c r="J9665" s="108" t="str">
        <f>IF(C9665="","",VLOOKUP($C9665,'7.工程別レート'!$C$6:$E$501,2,FALSE))</f>
        <v/>
      </c>
      <c r="K9665" s="195" t="str">
        <f t="shared" si="301"/>
        <v/>
      </c>
    </row>
    <row r="9666" spans="2:11" ht="18" customHeight="1">
      <c r="B9666" s="16" t="str">
        <f>IF('6.標準時間'!$B9666="","",'6.標準時間'!B9666)</f>
        <v/>
      </c>
      <c r="C9666" s="16" t="str">
        <f>IF('6.標準時間'!$C9666="","",'6.標準時間'!C9666)</f>
        <v/>
      </c>
      <c r="D9666" s="16" t="str">
        <f>IF('6.標準時間'!$C9666="","",'6.標準時間'!E9666)</f>
        <v/>
      </c>
      <c r="E9666" s="171" t="str">
        <f>IF('6.標準時間'!$C9666="","",'6.標準時間'!F9666)</f>
        <v/>
      </c>
      <c r="F9666" s="15" t="str">
        <f t="shared" si="300"/>
        <v/>
      </c>
      <c r="G9666" s="142" t="str">
        <f>IF('6.標準時間'!$C9666="","",'6.標準時間'!H9666)</f>
        <v/>
      </c>
      <c r="H9666" s="142" t="str">
        <f>IF('6.標準時間'!$C9666="","",'6.標準時間'!I9666)</f>
        <v/>
      </c>
      <c r="I9666" s="107" t="str">
        <f>IF(C9666="","",VLOOKUP($C9666,'7.工程別レート'!$C$6:$E$501,3,FALSE))</f>
        <v/>
      </c>
      <c r="J9666" s="108" t="str">
        <f>IF(C9666="","",VLOOKUP($C9666,'7.工程別レート'!$C$6:$E$501,2,FALSE))</f>
        <v/>
      </c>
      <c r="K9666" s="195" t="str">
        <f t="shared" si="301"/>
        <v/>
      </c>
    </row>
    <row r="9667" spans="2:11" ht="18" customHeight="1">
      <c r="B9667" s="16" t="str">
        <f>IF('6.標準時間'!$B9667="","",'6.標準時間'!B9667)</f>
        <v/>
      </c>
      <c r="C9667" s="16" t="str">
        <f>IF('6.標準時間'!$C9667="","",'6.標準時間'!C9667)</f>
        <v/>
      </c>
      <c r="D9667" s="16" t="str">
        <f>IF('6.標準時間'!$C9667="","",'6.標準時間'!E9667)</f>
        <v/>
      </c>
      <c r="E9667" s="171" t="str">
        <f>IF('6.標準時間'!$C9667="","",'6.標準時間'!F9667)</f>
        <v/>
      </c>
      <c r="F9667" s="15" t="str">
        <f t="shared" si="300"/>
        <v/>
      </c>
      <c r="G9667" s="142" t="str">
        <f>IF('6.標準時間'!$C9667="","",'6.標準時間'!H9667)</f>
        <v/>
      </c>
      <c r="H9667" s="142" t="str">
        <f>IF('6.標準時間'!$C9667="","",'6.標準時間'!I9667)</f>
        <v/>
      </c>
      <c r="I9667" s="107" t="str">
        <f>IF(C9667="","",VLOOKUP($C9667,'7.工程別レート'!$C$6:$E$501,3,FALSE))</f>
        <v/>
      </c>
      <c r="J9667" s="108" t="str">
        <f>IF(C9667="","",VLOOKUP($C9667,'7.工程別レート'!$C$6:$E$501,2,FALSE))</f>
        <v/>
      </c>
      <c r="K9667" s="195" t="str">
        <f t="shared" si="301"/>
        <v/>
      </c>
    </row>
    <row r="9668" spans="2:11" ht="18" customHeight="1">
      <c r="B9668" s="16" t="str">
        <f>IF('6.標準時間'!$B9668="","",'6.標準時間'!B9668)</f>
        <v/>
      </c>
      <c r="C9668" s="16" t="str">
        <f>IF('6.標準時間'!$C9668="","",'6.標準時間'!C9668)</f>
        <v/>
      </c>
      <c r="D9668" s="16" t="str">
        <f>IF('6.標準時間'!$C9668="","",'6.標準時間'!E9668)</f>
        <v/>
      </c>
      <c r="E9668" s="171" t="str">
        <f>IF('6.標準時間'!$C9668="","",'6.標準時間'!F9668)</f>
        <v/>
      </c>
      <c r="F9668" s="15" t="str">
        <f t="shared" si="300"/>
        <v/>
      </c>
      <c r="G9668" s="142" t="str">
        <f>IF('6.標準時間'!$C9668="","",'6.標準時間'!H9668)</f>
        <v/>
      </c>
      <c r="H9668" s="142" t="str">
        <f>IF('6.標準時間'!$C9668="","",'6.標準時間'!I9668)</f>
        <v/>
      </c>
      <c r="I9668" s="107" t="str">
        <f>IF(C9668="","",VLOOKUP($C9668,'7.工程別レート'!$C$6:$E$501,3,FALSE))</f>
        <v/>
      </c>
      <c r="J9668" s="108" t="str">
        <f>IF(C9668="","",VLOOKUP($C9668,'7.工程別レート'!$C$6:$E$501,2,FALSE))</f>
        <v/>
      </c>
      <c r="K9668" s="195" t="str">
        <f t="shared" si="301"/>
        <v/>
      </c>
    </row>
    <row r="9669" spans="2:11" ht="18" customHeight="1">
      <c r="B9669" s="16" t="str">
        <f>IF('6.標準時間'!$B9669="","",'6.標準時間'!B9669)</f>
        <v/>
      </c>
      <c r="C9669" s="16" t="str">
        <f>IF('6.標準時間'!$C9669="","",'6.標準時間'!C9669)</f>
        <v/>
      </c>
      <c r="D9669" s="16" t="str">
        <f>IF('6.標準時間'!$C9669="","",'6.標準時間'!E9669)</f>
        <v/>
      </c>
      <c r="E9669" s="171" t="str">
        <f>IF('6.標準時間'!$C9669="","",'6.標準時間'!F9669)</f>
        <v/>
      </c>
      <c r="F9669" s="15" t="str">
        <f t="shared" si="300"/>
        <v/>
      </c>
      <c r="G9669" s="142" t="str">
        <f>IF('6.標準時間'!$C9669="","",'6.標準時間'!H9669)</f>
        <v/>
      </c>
      <c r="H9669" s="142" t="str">
        <f>IF('6.標準時間'!$C9669="","",'6.標準時間'!I9669)</f>
        <v/>
      </c>
      <c r="I9669" s="107" t="str">
        <f>IF(C9669="","",VLOOKUP($C9669,'7.工程別レート'!$C$6:$E$501,3,FALSE))</f>
        <v/>
      </c>
      <c r="J9669" s="108" t="str">
        <f>IF(C9669="","",VLOOKUP($C9669,'7.工程別レート'!$C$6:$E$501,2,FALSE))</f>
        <v/>
      </c>
      <c r="K9669" s="195" t="str">
        <f t="shared" si="301"/>
        <v/>
      </c>
    </row>
    <row r="9670" spans="2:11" ht="18" customHeight="1">
      <c r="B9670" s="16" t="str">
        <f>IF('6.標準時間'!$B9670="","",'6.標準時間'!B9670)</f>
        <v/>
      </c>
      <c r="C9670" s="16" t="str">
        <f>IF('6.標準時間'!$C9670="","",'6.標準時間'!C9670)</f>
        <v/>
      </c>
      <c r="D9670" s="16" t="str">
        <f>IF('6.標準時間'!$C9670="","",'6.標準時間'!E9670)</f>
        <v/>
      </c>
      <c r="E9670" s="171" t="str">
        <f>IF('6.標準時間'!$C9670="","",'6.標準時間'!F9670)</f>
        <v/>
      </c>
      <c r="F9670" s="15" t="str">
        <f t="shared" ref="F9670:F9733" si="302">C9670&amp;D9670</f>
        <v/>
      </c>
      <c r="G9670" s="142" t="str">
        <f>IF('6.標準時間'!$C9670="","",'6.標準時間'!H9670)</f>
        <v/>
      </c>
      <c r="H9670" s="142" t="str">
        <f>IF('6.標準時間'!$C9670="","",'6.標準時間'!I9670)</f>
        <v/>
      </c>
      <c r="I9670" s="107" t="str">
        <f>IF(C9670="","",VLOOKUP($C9670,'7.工程別レート'!$C$6:$E$501,3,FALSE))</f>
        <v/>
      </c>
      <c r="J9670" s="108" t="str">
        <f>IF(C9670="","",VLOOKUP($C9670,'7.工程別レート'!$C$6:$E$501,2,FALSE))</f>
        <v/>
      </c>
      <c r="K9670" s="195" t="str">
        <f t="shared" si="301"/>
        <v/>
      </c>
    </row>
    <row r="9671" spans="2:11" ht="18" customHeight="1">
      <c r="B9671" s="16" t="str">
        <f>IF('6.標準時間'!$B9671="","",'6.標準時間'!B9671)</f>
        <v/>
      </c>
      <c r="C9671" s="16" t="str">
        <f>IF('6.標準時間'!$C9671="","",'6.標準時間'!C9671)</f>
        <v/>
      </c>
      <c r="D9671" s="16" t="str">
        <f>IF('6.標準時間'!$C9671="","",'6.標準時間'!E9671)</f>
        <v/>
      </c>
      <c r="E9671" s="171" t="str">
        <f>IF('6.標準時間'!$C9671="","",'6.標準時間'!F9671)</f>
        <v/>
      </c>
      <c r="F9671" s="15" t="str">
        <f t="shared" si="302"/>
        <v/>
      </c>
      <c r="G9671" s="142" t="str">
        <f>IF('6.標準時間'!$C9671="","",'6.標準時間'!H9671)</f>
        <v/>
      </c>
      <c r="H9671" s="142" t="str">
        <f>IF('6.標準時間'!$C9671="","",'6.標準時間'!I9671)</f>
        <v/>
      </c>
      <c r="I9671" s="107" t="str">
        <f>IF(C9671="","",VLOOKUP($C9671,'7.工程別レート'!$C$6:$E$501,3,FALSE))</f>
        <v/>
      </c>
      <c r="J9671" s="108" t="str">
        <f>IF(C9671="","",VLOOKUP($C9671,'7.工程別レート'!$C$6:$E$501,2,FALSE))</f>
        <v/>
      </c>
      <c r="K9671" s="195" t="str">
        <f t="shared" ref="K9671:K9734" si="303">IF(ISERROR((G9671*I9671)+(H9671*J9671)),"",(G9671*I9671)+(H9671*J9671))</f>
        <v/>
      </c>
    </row>
    <row r="9672" spans="2:11" ht="18" customHeight="1">
      <c r="B9672" s="16" t="str">
        <f>IF('6.標準時間'!$B9672="","",'6.標準時間'!B9672)</f>
        <v/>
      </c>
      <c r="C9672" s="16" t="str">
        <f>IF('6.標準時間'!$C9672="","",'6.標準時間'!C9672)</f>
        <v/>
      </c>
      <c r="D9672" s="16" t="str">
        <f>IF('6.標準時間'!$C9672="","",'6.標準時間'!E9672)</f>
        <v/>
      </c>
      <c r="E9672" s="171" t="str">
        <f>IF('6.標準時間'!$C9672="","",'6.標準時間'!F9672)</f>
        <v/>
      </c>
      <c r="F9672" s="15" t="str">
        <f t="shared" si="302"/>
        <v/>
      </c>
      <c r="G9672" s="142" t="str">
        <f>IF('6.標準時間'!$C9672="","",'6.標準時間'!H9672)</f>
        <v/>
      </c>
      <c r="H9672" s="142" t="str">
        <f>IF('6.標準時間'!$C9672="","",'6.標準時間'!I9672)</f>
        <v/>
      </c>
      <c r="I9672" s="107" t="str">
        <f>IF(C9672="","",VLOOKUP($C9672,'7.工程別レート'!$C$6:$E$501,3,FALSE))</f>
        <v/>
      </c>
      <c r="J9672" s="108" t="str">
        <f>IF(C9672="","",VLOOKUP($C9672,'7.工程別レート'!$C$6:$E$501,2,FALSE))</f>
        <v/>
      </c>
      <c r="K9672" s="195" t="str">
        <f t="shared" si="303"/>
        <v/>
      </c>
    </row>
    <row r="9673" spans="2:11" ht="18" customHeight="1">
      <c r="B9673" s="16" t="str">
        <f>IF('6.標準時間'!$B9673="","",'6.標準時間'!B9673)</f>
        <v/>
      </c>
      <c r="C9673" s="16" t="str">
        <f>IF('6.標準時間'!$C9673="","",'6.標準時間'!C9673)</f>
        <v/>
      </c>
      <c r="D9673" s="16" t="str">
        <f>IF('6.標準時間'!$C9673="","",'6.標準時間'!E9673)</f>
        <v/>
      </c>
      <c r="E9673" s="171" t="str">
        <f>IF('6.標準時間'!$C9673="","",'6.標準時間'!F9673)</f>
        <v/>
      </c>
      <c r="F9673" s="15" t="str">
        <f t="shared" si="302"/>
        <v/>
      </c>
      <c r="G9673" s="142" t="str">
        <f>IF('6.標準時間'!$C9673="","",'6.標準時間'!H9673)</f>
        <v/>
      </c>
      <c r="H9673" s="142" t="str">
        <f>IF('6.標準時間'!$C9673="","",'6.標準時間'!I9673)</f>
        <v/>
      </c>
      <c r="I9673" s="107" t="str">
        <f>IF(C9673="","",VLOOKUP($C9673,'7.工程別レート'!$C$6:$E$501,3,FALSE))</f>
        <v/>
      </c>
      <c r="J9673" s="108" t="str">
        <f>IF(C9673="","",VLOOKUP($C9673,'7.工程別レート'!$C$6:$E$501,2,FALSE))</f>
        <v/>
      </c>
      <c r="K9673" s="195" t="str">
        <f t="shared" si="303"/>
        <v/>
      </c>
    </row>
    <row r="9674" spans="2:11" ht="18" customHeight="1">
      <c r="B9674" s="16" t="str">
        <f>IF('6.標準時間'!$B9674="","",'6.標準時間'!B9674)</f>
        <v/>
      </c>
      <c r="C9674" s="16" t="str">
        <f>IF('6.標準時間'!$C9674="","",'6.標準時間'!C9674)</f>
        <v/>
      </c>
      <c r="D9674" s="16" t="str">
        <f>IF('6.標準時間'!$C9674="","",'6.標準時間'!E9674)</f>
        <v/>
      </c>
      <c r="E9674" s="171" t="str">
        <f>IF('6.標準時間'!$C9674="","",'6.標準時間'!F9674)</f>
        <v/>
      </c>
      <c r="F9674" s="15" t="str">
        <f t="shared" si="302"/>
        <v/>
      </c>
      <c r="G9674" s="142" t="str">
        <f>IF('6.標準時間'!$C9674="","",'6.標準時間'!H9674)</f>
        <v/>
      </c>
      <c r="H9674" s="142" t="str">
        <f>IF('6.標準時間'!$C9674="","",'6.標準時間'!I9674)</f>
        <v/>
      </c>
      <c r="I9674" s="107" t="str">
        <f>IF(C9674="","",VLOOKUP($C9674,'7.工程別レート'!$C$6:$E$501,3,FALSE))</f>
        <v/>
      </c>
      <c r="J9674" s="108" t="str">
        <f>IF(C9674="","",VLOOKUP($C9674,'7.工程別レート'!$C$6:$E$501,2,FALSE))</f>
        <v/>
      </c>
      <c r="K9674" s="195" t="str">
        <f t="shared" si="303"/>
        <v/>
      </c>
    </row>
    <row r="9675" spans="2:11" ht="18" customHeight="1">
      <c r="B9675" s="16" t="str">
        <f>IF('6.標準時間'!$B9675="","",'6.標準時間'!B9675)</f>
        <v/>
      </c>
      <c r="C9675" s="16" t="str">
        <f>IF('6.標準時間'!$C9675="","",'6.標準時間'!C9675)</f>
        <v/>
      </c>
      <c r="D9675" s="16" t="str">
        <f>IF('6.標準時間'!$C9675="","",'6.標準時間'!E9675)</f>
        <v/>
      </c>
      <c r="E9675" s="171" t="str">
        <f>IF('6.標準時間'!$C9675="","",'6.標準時間'!F9675)</f>
        <v/>
      </c>
      <c r="F9675" s="15" t="str">
        <f t="shared" si="302"/>
        <v/>
      </c>
      <c r="G9675" s="142" t="str">
        <f>IF('6.標準時間'!$C9675="","",'6.標準時間'!H9675)</f>
        <v/>
      </c>
      <c r="H9675" s="142" t="str">
        <f>IF('6.標準時間'!$C9675="","",'6.標準時間'!I9675)</f>
        <v/>
      </c>
      <c r="I9675" s="107" t="str">
        <f>IF(C9675="","",VLOOKUP($C9675,'7.工程別レート'!$C$6:$E$501,3,FALSE))</f>
        <v/>
      </c>
      <c r="J9675" s="108" t="str">
        <f>IF(C9675="","",VLOOKUP($C9675,'7.工程別レート'!$C$6:$E$501,2,FALSE))</f>
        <v/>
      </c>
      <c r="K9675" s="195" t="str">
        <f t="shared" si="303"/>
        <v/>
      </c>
    </row>
    <row r="9676" spans="2:11" ht="18" customHeight="1">
      <c r="B9676" s="16" t="str">
        <f>IF('6.標準時間'!$B9676="","",'6.標準時間'!B9676)</f>
        <v/>
      </c>
      <c r="C9676" s="16" t="str">
        <f>IF('6.標準時間'!$C9676="","",'6.標準時間'!C9676)</f>
        <v/>
      </c>
      <c r="D9676" s="16" t="str">
        <f>IF('6.標準時間'!$C9676="","",'6.標準時間'!E9676)</f>
        <v/>
      </c>
      <c r="E9676" s="171" t="str">
        <f>IF('6.標準時間'!$C9676="","",'6.標準時間'!F9676)</f>
        <v/>
      </c>
      <c r="F9676" s="15" t="str">
        <f t="shared" si="302"/>
        <v/>
      </c>
      <c r="G9676" s="142" t="str">
        <f>IF('6.標準時間'!$C9676="","",'6.標準時間'!H9676)</f>
        <v/>
      </c>
      <c r="H9676" s="142" t="str">
        <f>IF('6.標準時間'!$C9676="","",'6.標準時間'!I9676)</f>
        <v/>
      </c>
      <c r="I9676" s="107" t="str">
        <f>IF(C9676="","",VLOOKUP($C9676,'7.工程別レート'!$C$6:$E$501,3,FALSE))</f>
        <v/>
      </c>
      <c r="J9676" s="108" t="str">
        <f>IF(C9676="","",VLOOKUP($C9676,'7.工程別レート'!$C$6:$E$501,2,FALSE))</f>
        <v/>
      </c>
      <c r="K9676" s="195" t="str">
        <f t="shared" si="303"/>
        <v/>
      </c>
    </row>
    <row r="9677" spans="2:11" ht="18" customHeight="1">
      <c r="B9677" s="16" t="str">
        <f>IF('6.標準時間'!$B9677="","",'6.標準時間'!B9677)</f>
        <v/>
      </c>
      <c r="C9677" s="16" t="str">
        <f>IF('6.標準時間'!$C9677="","",'6.標準時間'!C9677)</f>
        <v/>
      </c>
      <c r="D9677" s="16" t="str">
        <f>IF('6.標準時間'!$C9677="","",'6.標準時間'!E9677)</f>
        <v/>
      </c>
      <c r="E9677" s="171" t="str">
        <f>IF('6.標準時間'!$C9677="","",'6.標準時間'!F9677)</f>
        <v/>
      </c>
      <c r="F9677" s="15" t="str">
        <f t="shared" si="302"/>
        <v/>
      </c>
      <c r="G9677" s="142" t="str">
        <f>IF('6.標準時間'!$C9677="","",'6.標準時間'!H9677)</f>
        <v/>
      </c>
      <c r="H9677" s="142" t="str">
        <f>IF('6.標準時間'!$C9677="","",'6.標準時間'!I9677)</f>
        <v/>
      </c>
      <c r="I9677" s="107" t="str">
        <f>IF(C9677="","",VLOOKUP($C9677,'7.工程別レート'!$C$6:$E$501,3,FALSE))</f>
        <v/>
      </c>
      <c r="J9677" s="108" t="str">
        <f>IF(C9677="","",VLOOKUP($C9677,'7.工程別レート'!$C$6:$E$501,2,FALSE))</f>
        <v/>
      </c>
      <c r="K9677" s="195" t="str">
        <f t="shared" si="303"/>
        <v/>
      </c>
    </row>
    <row r="9678" spans="2:11" ht="18" customHeight="1">
      <c r="B9678" s="16" t="str">
        <f>IF('6.標準時間'!$B9678="","",'6.標準時間'!B9678)</f>
        <v/>
      </c>
      <c r="C9678" s="16" t="str">
        <f>IF('6.標準時間'!$C9678="","",'6.標準時間'!C9678)</f>
        <v/>
      </c>
      <c r="D9678" s="16" t="str">
        <f>IF('6.標準時間'!$C9678="","",'6.標準時間'!E9678)</f>
        <v/>
      </c>
      <c r="E9678" s="171" t="str">
        <f>IF('6.標準時間'!$C9678="","",'6.標準時間'!F9678)</f>
        <v/>
      </c>
      <c r="F9678" s="15" t="str">
        <f t="shared" si="302"/>
        <v/>
      </c>
      <c r="G9678" s="142" t="str">
        <f>IF('6.標準時間'!$C9678="","",'6.標準時間'!H9678)</f>
        <v/>
      </c>
      <c r="H9678" s="142" t="str">
        <f>IF('6.標準時間'!$C9678="","",'6.標準時間'!I9678)</f>
        <v/>
      </c>
      <c r="I9678" s="107" t="str">
        <f>IF(C9678="","",VLOOKUP($C9678,'7.工程別レート'!$C$6:$E$501,3,FALSE))</f>
        <v/>
      </c>
      <c r="J9678" s="108" t="str">
        <f>IF(C9678="","",VLOOKUP($C9678,'7.工程別レート'!$C$6:$E$501,2,FALSE))</f>
        <v/>
      </c>
      <c r="K9678" s="195" t="str">
        <f t="shared" si="303"/>
        <v/>
      </c>
    </row>
    <row r="9679" spans="2:11" ht="18" customHeight="1">
      <c r="B9679" s="16" t="str">
        <f>IF('6.標準時間'!$B9679="","",'6.標準時間'!B9679)</f>
        <v/>
      </c>
      <c r="C9679" s="16" t="str">
        <f>IF('6.標準時間'!$C9679="","",'6.標準時間'!C9679)</f>
        <v/>
      </c>
      <c r="D9679" s="16" t="str">
        <f>IF('6.標準時間'!$C9679="","",'6.標準時間'!E9679)</f>
        <v/>
      </c>
      <c r="E9679" s="171" t="str">
        <f>IF('6.標準時間'!$C9679="","",'6.標準時間'!F9679)</f>
        <v/>
      </c>
      <c r="F9679" s="15" t="str">
        <f t="shared" si="302"/>
        <v/>
      </c>
      <c r="G9679" s="142" t="str">
        <f>IF('6.標準時間'!$C9679="","",'6.標準時間'!H9679)</f>
        <v/>
      </c>
      <c r="H9679" s="142" t="str">
        <f>IF('6.標準時間'!$C9679="","",'6.標準時間'!I9679)</f>
        <v/>
      </c>
      <c r="I9679" s="107" t="str">
        <f>IF(C9679="","",VLOOKUP($C9679,'7.工程別レート'!$C$6:$E$501,3,FALSE))</f>
        <v/>
      </c>
      <c r="J9679" s="108" t="str">
        <f>IF(C9679="","",VLOOKUP($C9679,'7.工程別レート'!$C$6:$E$501,2,FALSE))</f>
        <v/>
      </c>
      <c r="K9679" s="195" t="str">
        <f t="shared" si="303"/>
        <v/>
      </c>
    </row>
    <row r="9680" spans="2:11" ht="18" customHeight="1">
      <c r="B9680" s="16" t="str">
        <f>IF('6.標準時間'!$B9680="","",'6.標準時間'!B9680)</f>
        <v/>
      </c>
      <c r="C9680" s="16" t="str">
        <f>IF('6.標準時間'!$C9680="","",'6.標準時間'!C9680)</f>
        <v/>
      </c>
      <c r="D9680" s="16" t="str">
        <f>IF('6.標準時間'!$C9680="","",'6.標準時間'!E9680)</f>
        <v/>
      </c>
      <c r="E9680" s="171" t="str">
        <f>IF('6.標準時間'!$C9680="","",'6.標準時間'!F9680)</f>
        <v/>
      </c>
      <c r="F9680" s="15" t="str">
        <f t="shared" si="302"/>
        <v/>
      </c>
      <c r="G9680" s="142" t="str">
        <f>IF('6.標準時間'!$C9680="","",'6.標準時間'!H9680)</f>
        <v/>
      </c>
      <c r="H9680" s="142" t="str">
        <f>IF('6.標準時間'!$C9680="","",'6.標準時間'!I9680)</f>
        <v/>
      </c>
      <c r="I9680" s="107" t="str">
        <f>IF(C9680="","",VLOOKUP($C9680,'7.工程別レート'!$C$6:$E$501,3,FALSE))</f>
        <v/>
      </c>
      <c r="J9680" s="108" t="str">
        <f>IF(C9680="","",VLOOKUP($C9680,'7.工程別レート'!$C$6:$E$501,2,FALSE))</f>
        <v/>
      </c>
      <c r="K9680" s="195" t="str">
        <f t="shared" si="303"/>
        <v/>
      </c>
    </row>
    <row r="9681" spans="2:11" ht="18" customHeight="1">
      <c r="B9681" s="16" t="str">
        <f>IF('6.標準時間'!$B9681="","",'6.標準時間'!B9681)</f>
        <v/>
      </c>
      <c r="C9681" s="16" t="str">
        <f>IF('6.標準時間'!$C9681="","",'6.標準時間'!C9681)</f>
        <v/>
      </c>
      <c r="D9681" s="16" t="str">
        <f>IF('6.標準時間'!$C9681="","",'6.標準時間'!E9681)</f>
        <v/>
      </c>
      <c r="E9681" s="171" t="str">
        <f>IF('6.標準時間'!$C9681="","",'6.標準時間'!F9681)</f>
        <v/>
      </c>
      <c r="F9681" s="15" t="str">
        <f t="shared" si="302"/>
        <v/>
      </c>
      <c r="G9681" s="142" t="str">
        <f>IF('6.標準時間'!$C9681="","",'6.標準時間'!H9681)</f>
        <v/>
      </c>
      <c r="H9681" s="142" t="str">
        <f>IF('6.標準時間'!$C9681="","",'6.標準時間'!I9681)</f>
        <v/>
      </c>
      <c r="I9681" s="107" t="str">
        <f>IF(C9681="","",VLOOKUP($C9681,'7.工程別レート'!$C$6:$E$501,3,FALSE))</f>
        <v/>
      </c>
      <c r="J9681" s="108" t="str">
        <f>IF(C9681="","",VLOOKUP($C9681,'7.工程別レート'!$C$6:$E$501,2,FALSE))</f>
        <v/>
      </c>
      <c r="K9681" s="195" t="str">
        <f t="shared" si="303"/>
        <v/>
      </c>
    </row>
    <row r="9682" spans="2:11" ht="18" customHeight="1">
      <c r="B9682" s="16" t="str">
        <f>IF('6.標準時間'!$B9682="","",'6.標準時間'!B9682)</f>
        <v/>
      </c>
      <c r="C9682" s="16" t="str">
        <f>IF('6.標準時間'!$C9682="","",'6.標準時間'!C9682)</f>
        <v/>
      </c>
      <c r="D9682" s="16" t="str">
        <f>IF('6.標準時間'!$C9682="","",'6.標準時間'!E9682)</f>
        <v/>
      </c>
      <c r="E9682" s="171" t="str">
        <f>IF('6.標準時間'!$C9682="","",'6.標準時間'!F9682)</f>
        <v/>
      </c>
      <c r="F9682" s="15" t="str">
        <f t="shared" si="302"/>
        <v/>
      </c>
      <c r="G9682" s="142" t="str">
        <f>IF('6.標準時間'!$C9682="","",'6.標準時間'!H9682)</f>
        <v/>
      </c>
      <c r="H9682" s="142" t="str">
        <f>IF('6.標準時間'!$C9682="","",'6.標準時間'!I9682)</f>
        <v/>
      </c>
      <c r="I9682" s="107" t="str">
        <f>IF(C9682="","",VLOOKUP($C9682,'7.工程別レート'!$C$6:$E$501,3,FALSE))</f>
        <v/>
      </c>
      <c r="J9682" s="108" t="str">
        <f>IF(C9682="","",VLOOKUP($C9682,'7.工程別レート'!$C$6:$E$501,2,FALSE))</f>
        <v/>
      </c>
      <c r="K9682" s="195" t="str">
        <f t="shared" si="303"/>
        <v/>
      </c>
    </row>
    <row r="9683" spans="2:11" ht="18" customHeight="1">
      <c r="B9683" s="16" t="str">
        <f>IF('6.標準時間'!$B9683="","",'6.標準時間'!B9683)</f>
        <v/>
      </c>
      <c r="C9683" s="16" t="str">
        <f>IF('6.標準時間'!$C9683="","",'6.標準時間'!C9683)</f>
        <v/>
      </c>
      <c r="D9683" s="16" t="str">
        <f>IF('6.標準時間'!$C9683="","",'6.標準時間'!E9683)</f>
        <v/>
      </c>
      <c r="E9683" s="171" t="str">
        <f>IF('6.標準時間'!$C9683="","",'6.標準時間'!F9683)</f>
        <v/>
      </c>
      <c r="F9683" s="15" t="str">
        <f t="shared" si="302"/>
        <v/>
      </c>
      <c r="G9683" s="142" t="str">
        <f>IF('6.標準時間'!$C9683="","",'6.標準時間'!H9683)</f>
        <v/>
      </c>
      <c r="H9683" s="142" t="str">
        <f>IF('6.標準時間'!$C9683="","",'6.標準時間'!I9683)</f>
        <v/>
      </c>
      <c r="I9683" s="107" t="str">
        <f>IF(C9683="","",VLOOKUP($C9683,'7.工程別レート'!$C$6:$E$501,3,FALSE))</f>
        <v/>
      </c>
      <c r="J9683" s="108" t="str">
        <f>IF(C9683="","",VLOOKUP($C9683,'7.工程別レート'!$C$6:$E$501,2,FALSE))</f>
        <v/>
      </c>
      <c r="K9683" s="195" t="str">
        <f t="shared" si="303"/>
        <v/>
      </c>
    </row>
    <row r="9684" spans="2:11" ht="18" customHeight="1">
      <c r="B9684" s="16" t="str">
        <f>IF('6.標準時間'!$B9684="","",'6.標準時間'!B9684)</f>
        <v/>
      </c>
      <c r="C9684" s="16" t="str">
        <f>IF('6.標準時間'!$C9684="","",'6.標準時間'!C9684)</f>
        <v/>
      </c>
      <c r="D9684" s="16" t="str">
        <f>IF('6.標準時間'!$C9684="","",'6.標準時間'!E9684)</f>
        <v/>
      </c>
      <c r="E9684" s="171" t="str">
        <f>IF('6.標準時間'!$C9684="","",'6.標準時間'!F9684)</f>
        <v/>
      </c>
      <c r="F9684" s="15" t="str">
        <f t="shared" si="302"/>
        <v/>
      </c>
      <c r="G9684" s="142" t="str">
        <f>IF('6.標準時間'!$C9684="","",'6.標準時間'!H9684)</f>
        <v/>
      </c>
      <c r="H9684" s="142" t="str">
        <f>IF('6.標準時間'!$C9684="","",'6.標準時間'!I9684)</f>
        <v/>
      </c>
      <c r="I9684" s="107" t="str">
        <f>IF(C9684="","",VLOOKUP($C9684,'7.工程別レート'!$C$6:$E$501,3,FALSE))</f>
        <v/>
      </c>
      <c r="J9684" s="108" t="str">
        <f>IF(C9684="","",VLOOKUP($C9684,'7.工程別レート'!$C$6:$E$501,2,FALSE))</f>
        <v/>
      </c>
      <c r="K9684" s="195" t="str">
        <f t="shared" si="303"/>
        <v/>
      </c>
    </row>
    <row r="9685" spans="2:11" ht="18" customHeight="1">
      <c r="B9685" s="16" t="str">
        <f>IF('6.標準時間'!$B9685="","",'6.標準時間'!B9685)</f>
        <v/>
      </c>
      <c r="C9685" s="16" t="str">
        <f>IF('6.標準時間'!$C9685="","",'6.標準時間'!C9685)</f>
        <v/>
      </c>
      <c r="D9685" s="16" t="str">
        <f>IF('6.標準時間'!$C9685="","",'6.標準時間'!E9685)</f>
        <v/>
      </c>
      <c r="E9685" s="171" t="str">
        <f>IF('6.標準時間'!$C9685="","",'6.標準時間'!F9685)</f>
        <v/>
      </c>
      <c r="F9685" s="15" t="str">
        <f t="shared" si="302"/>
        <v/>
      </c>
      <c r="G9685" s="142" t="str">
        <f>IF('6.標準時間'!$C9685="","",'6.標準時間'!H9685)</f>
        <v/>
      </c>
      <c r="H9685" s="142" t="str">
        <f>IF('6.標準時間'!$C9685="","",'6.標準時間'!I9685)</f>
        <v/>
      </c>
      <c r="I9685" s="107" t="str">
        <f>IF(C9685="","",VLOOKUP($C9685,'7.工程別レート'!$C$6:$E$501,3,FALSE))</f>
        <v/>
      </c>
      <c r="J9685" s="108" t="str">
        <f>IF(C9685="","",VLOOKUP($C9685,'7.工程別レート'!$C$6:$E$501,2,FALSE))</f>
        <v/>
      </c>
      <c r="K9685" s="195" t="str">
        <f t="shared" si="303"/>
        <v/>
      </c>
    </row>
    <row r="9686" spans="2:11" ht="18" customHeight="1">
      <c r="B9686" s="16" t="str">
        <f>IF('6.標準時間'!$B9686="","",'6.標準時間'!B9686)</f>
        <v/>
      </c>
      <c r="C9686" s="16" t="str">
        <f>IF('6.標準時間'!$C9686="","",'6.標準時間'!C9686)</f>
        <v/>
      </c>
      <c r="D9686" s="16" t="str">
        <f>IF('6.標準時間'!$C9686="","",'6.標準時間'!E9686)</f>
        <v/>
      </c>
      <c r="E9686" s="171" t="str">
        <f>IF('6.標準時間'!$C9686="","",'6.標準時間'!F9686)</f>
        <v/>
      </c>
      <c r="F9686" s="15" t="str">
        <f t="shared" si="302"/>
        <v/>
      </c>
      <c r="G9686" s="142" t="str">
        <f>IF('6.標準時間'!$C9686="","",'6.標準時間'!H9686)</f>
        <v/>
      </c>
      <c r="H9686" s="142" t="str">
        <f>IF('6.標準時間'!$C9686="","",'6.標準時間'!I9686)</f>
        <v/>
      </c>
      <c r="I9686" s="107" t="str">
        <f>IF(C9686="","",VLOOKUP($C9686,'7.工程別レート'!$C$6:$E$501,3,FALSE))</f>
        <v/>
      </c>
      <c r="J9686" s="108" t="str">
        <f>IF(C9686="","",VLOOKUP($C9686,'7.工程別レート'!$C$6:$E$501,2,FALSE))</f>
        <v/>
      </c>
      <c r="K9686" s="195" t="str">
        <f t="shared" si="303"/>
        <v/>
      </c>
    </row>
    <row r="9687" spans="2:11" ht="18" customHeight="1">
      <c r="B9687" s="16" t="str">
        <f>IF('6.標準時間'!$B9687="","",'6.標準時間'!B9687)</f>
        <v/>
      </c>
      <c r="C9687" s="16" t="str">
        <f>IF('6.標準時間'!$C9687="","",'6.標準時間'!C9687)</f>
        <v/>
      </c>
      <c r="D9687" s="16" t="str">
        <f>IF('6.標準時間'!$C9687="","",'6.標準時間'!E9687)</f>
        <v/>
      </c>
      <c r="E9687" s="171" t="str">
        <f>IF('6.標準時間'!$C9687="","",'6.標準時間'!F9687)</f>
        <v/>
      </c>
      <c r="F9687" s="15" t="str">
        <f t="shared" si="302"/>
        <v/>
      </c>
      <c r="G9687" s="142" t="str">
        <f>IF('6.標準時間'!$C9687="","",'6.標準時間'!H9687)</f>
        <v/>
      </c>
      <c r="H9687" s="142" t="str">
        <f>IF('6.標準時間'!$C9687="","",'6.標準時間'!I9687)</f>
        <v/>
      </c>
      <c r="I9687" s="107" t="str">
        <f>IF(C9687="","",VLOOKUP($C9687,'7.工程別レート'!$C$6:$E$501,3,FALSE))</f>
        <v/>
      </c>
      <c r="J9687" s="108" t="str">
        <f>IF(C9687="","",VLOOKUP($C9687,'7.工程別レート'!$C$6:$E$501,2,FALSE))</f>
        <v/>
      </c>
      <c r="K9687" s="195" t="str">
        <f t="shared" si="303"/>
        <v/>
      </c>
    </row>
    <row r="9688" spans="2:11" ht="18" customHeight="1">
      <c r="B9688" s="16" t="str">
        <f>IF('6.標準時間'!$B9688="","",'6.標準時間'!B9688)</f>
        <v/>
      </c>
      <c r="C9688" s="16" t="str">
        <f>IF('6.標準時間'!$C9688="","",'6.標準時間'!C9688)</f>
        <v/>
      </c>
      <c r="D9688" s="16" t="str">
        <f>IF('6.標準時間'!$C9688="","",'6.標準時間'!E9688)</f>
        <v/>
      </c>
      <c r="E9688" s="171" t="str">
        <f>IF('6.標準時間'!$C9688="","",'6.標準時間'!F9688)</f>
        <v/>
      </c>
      <c r="F9688" s="15" t="str">
        <f t="shared" si="302"/>
        <v/>
      </c>
      <c r="G9688" s="142" t="str">
        <f>IF('6.標準時間'!$C9688="","",'6.標準時間'!H9688)</f>
        <v/>
      </c>
      <c r="H9688" s="142" t="str">
        <f>IF('6.標準時間'!$C9688="","",'6.標準時間'!I9688)</f>
        <v/>
      </c>
      <c r="I9688" s="107" t="str">
        <f>IF(C9688="","",VLOOKUP($C9688,'7.工程別レート'!$C$6:$E$501,3,FALSE))</f>
        <v/>
      </c>
      <c r="J9688" s="108" t="str">
        <f>IF(C9688="","",VLOOKUP($C9688,'7.工程別レート'!$C$6:$E$501,2,FALSE))</f>
        <v/>
      </c>
      <c r="K9688" s="195" t="str">
        <f t="shared" si="303"/>
        <v/>
      </c>
    </row>
    <row r="9689" spans="2:11" ht="18" customHeight="1">
      <c r="B9689" s="16" t="str">
        <f>IF('6.標準時間'!$B9689="","",'6.標準時間'!B9689)</f>
        <v/>
      </c>
      <c r="C9689" s="16" t="str">
        <f>IF('6.標準時間'!$C9689="","",'6.標準時間'!C9689)</f>
        <v/>
      </c>
      <c r="D9689" s="16" t="str">
        <f>IF('6.標準時間'!$C9689="","",'6.標準時間'!E9689)</f>
        <v/>
      </c>
      <c r="E9689" s="171" t="str">
        <f>IF('6.標準時間'!$C9689="","",'6.標準時間'!F9689)</f>
        <v/>
      </c>
      <c r="F9689" s="15" t="str">
        <f t="shared" si="302"/>
        <v/>
      </c>
      <c r="G9689" s="142" t="str">
        <f>IF('6.標準時間'!$C9689="","",'6.標準時間'!H9689)</f>
        <v/>
      </c>
      <c r="H9689" s="142" t="str">
        <f>IF('6.標準時間'!$C9689="","",'6.標準時間'!I9689)</f>
        <v/>
      </c>
      <c r="I9689" s="107" t="str">
        <f>IF(C9689="","",VLOOKUP($C9689,'7.工程別レート'!$C$6:$E$501,3,FALSE))</f>
        <v/>
      </c>
      <c r="J9689" s="108" t="str">
        <f>IF(C9689="","",VLOOKUP($C9689,'7.工程別レート'!$C$6:$E$501,2,FALSE))</f>
        <v/>
      </c>
      <c r="K9689" s="195" t="str">
        <f t="shared" si="303"/>
        <v/>
      </c>
    </row>
    <row r="9690" spans="2:11" ht="18" customHeight="1">
      <c r="B9690" s="16" t="str">
        <f>IF('6.標準時間'!$B9690="","",'6.標準時間'!B9690)</f>
        <v/>
      </c>
      <c r="C9690" s="16" t="str">
        <f>IF('6.標準時間'!$C9690="","",'6.標準時間'!C9690)</f>
        <v/>
      </c>
      <c r="D9690" s="16" t="str">
        <f>IF('6.標準時間'!$C9690="","",'6.標準時間'!E9690)</f>
        <v/>
      </c>
      <c r="E9690" s="171" t="str">
        <f>IF('6.標準時間'!$C9690="","",'6.標準時間'!F9690)</f>
        <v/>
      </c>
      <c r="F9690" s="15" t="str">
        <f t="shared" si="302"/>
        <v/>
      </c>
      <c r="G9690" s="142" t="str">
        <f>IF('6.標準時間'!$C9690="","",'6.標準時間'!H9690)</f>
        <v/>
      </c>
      <c r="H9690" s="142" t="str">
        <f>IF('6.標準時間'!$C9690="","",'6.標準時間'!I9690)</f>
        <v/>
      </c>
      <c r="I9690" s="107" t="str">
        <f>IF(C9690="","",VLOOKUP($C9690,'7.工程別レート'!$C$6:$E$501,3,FALSE))</f>
        <v/>
      </c>
      <c r="J9690" s="108" t="str">
        <f>IF(C9690="","",VLOOKUP($C9690,'7.工程別レート'!$C$6:$E$501,2,FALSE))</f>
        <v/>
      </c>
      <c r="K9690" s="195" t="str">
        <f t="shared" si="303"/>
        <v/>
      </c>
    </row>
    <row r="9691" spans="2:11" ht="18" customHeight="1">
      <c r="B9691" s="16" t="str">
        <f>IF('6.標準時間'!$B9691="","",'6.標準時間'!B9691)</f>
        <v/>
      </c>
      <c r="C9691" s="16" t="str">
        <f>IF('6.標準時間'!$C9691="","",'6.標準時間'!C9691)</f>
        <v/>
      </c>
      <c r="D9691" s="16" t="str">
        <f>IF('6.標準時間'!$C9691="","",'6.標準時間'!E9691)</f>
        <v/>
      </c>
      <c r="E9691" s="171" t="str">
        <f>IF('6.標準時間'!$C9691="","",'6.標準時間'!F9691)</f>
        <v/>
      </c>
      <c r="F9691" s="15" t="str">
        <f t="shared" si="302"/>
        <v/>
      </c>
      <c r="G9691" s="142" t="str">
        <f>IF('6.標準時間'!$C9691="","",'6.標準時間'!H9691)</f>
        <v/>
      </c>
      <c r="H9691" s="142" t="str">
        <f>IF('6.標準時間'!$C9691="","",'6.標準時間'!I9691)</f>
        <v/>
      </c>
      <c r="I9691" s="107" t="str">
        <f>IF(C9691="","",VLOOKUP($C9691,'7.工程別レート'!$C$6:$E$501,3,FALSE))</f>
        <v/>
      </c>
      <c r="J9691" s="108" t="str">
        <f>IF(C9691="","",VLOOKUP($C9691,'7.工程別レート'!$C$6:$E$501,2,FALSE))</f>
        <v/>
      </c>
      <c r="K9691" s="195" t="str">
        <f t="shared" si="303"/>
        <v/>
      </c>
    </row>
    <row r="9692" spans="2:11" ht="18" customHeight="1">
      <c r="B9692" s="16" t="str">
        <f>IF('6.標準時間'!$B9692="","",'6.標準時間'!B9692)</f>
        <v/>
      </c>
      <c r="C9692" s="16" t="str">
        <f>IF('6.標準時間'!$C9692="","",'6.標準時間'!C9692)</f>
        <v/>
      </c>
      <c r="D9692" s="16" t="str">
        <f>IF('6.標準時間'!$C9692="","",'6.標準時間'!E9692)</f>
        <v/>
      </c>
      <c r="E9692" s="171" t="str">
        <f>IF('6.標準時間'!$C9692="","",'6.標準時間'!F9692)</f>
        <v/>
      </c>
      <c r="F9692" s="15" t="str">
        <f t="shared" si="302"/>
        <v/>
      </c>
      <c r="G9692" s="142" t="str">
        <f>IF('6.標準時間'!$C9692="","",'6.標準時間'!H9692)</f>
        <v/>
      </c>
      <c r="H9692" s="142" t="str">
        <f>IF('6.標準時間'!$C9692="","",'6.標準時間'!I9692)</f>
        <v/>
      </c>
      <c r="I9692" s="107" t="str">
        <f>IF(C9692="","",VLOOKUP($C9692,'7.工程別レート'!$C$6:$E$501,3,FALSE))</f>
        <v/>
      </c>
      <c r="J9692" s="108" t="str">
        <f>IF(C9692="","",VLOOKUP($C9692,'7.工程別レート'!$C$6:$E$501,2,FALSE))</f>
        <v/>
      </c>
      <c r="K9692" s="195" t="str">
        <f t="shared" si="303"/>
        <v/>
      </c>
    </row>
    <row r="9693" spans="2:11" ht="18" customHeight="1">
      <c r="B9693" s="16" t="str">
        <f>IF('6.標準時間'!$B9693="","",'6.標準時間'!B9693)</f>
        <v/>
      </c>
      <c r="C9693" s="16" t="str">
        <f>IF('6.標準時間'!$C9693="","",'6.標準時間'!C9693)</f>
        <v/>
      </c>
      <c r="D9693" s="16" t="str">
        <f>IF('6.標準時間'!$C9693="","",'6.標準時間'!E9693)</f>
        <v/>
      </c>
      <c r="E9693" s="171" t="str">
        <f>IF('6.標準時間'!$C9693="","",'6.標準時間'!F9693)</f>
        <v/>
      </c>
      <c r="F9693" s="15" t="str">
        <f t="shared" si="302"/>
        <v/>
      </c>
      <c r="G9693" s="142" t="str">
        <f>IF('6.標準時間'!$C9693="","",'6.標準時間'!H9693)</f>
        <v/>
      </c>
      <c r="H9693" s="142" t="str">
        <f>IF('6.標準時間'!$C9693="","",'6.標準時間'!I9693)</f>
        <v/>
      </c>
      <c r="I9693" s="107" t="str">
        <f>IF(C9693="","",VLOOKUP($C9693,'7.工程別レート'!$C$6:$E$501,3,FALSE))</f>
        <v/>
      </c>
      <c r="J9693" s="108" t="str">
        <f>IF(C9693="","",VLOOKUP($C9693,'7.工程別レート'!$C$6:$E$501,2,FALSE))</f>
        <v/>
      </c>
      <c r="K9693" s="195" t="str">
        <f t="shared" si="303"/>
        <v/>
      </c>
    </row>
    <row r="9694" spans="2:11" ht="18" customHeight="1">
      <c r="B9694" s="16" t="str">
        <f>IF('6.標準時間'!$B9694="","",'6.標準時間'!B9694)</f>
        <v/>
      </c>
      <c r="C9694" s="16" t="str">
        <f>IF('6.標準時間'!$C9694="","",'6.標準時間'!C9694)</f>
        <v/>
      </c>
      <c r="D9694" s="16" t="str">
        <f>IF('6.標準時間'!$C9694="","",'6.標準時間'!E9694)</f>
        <v/>
      </c>
      <c r="E9694" s="171" t="str">
        <f>IF('6.標準時間'!$C9694="","",'6.標準時間'!F9694)</f>
        <v/>
      </c>
      <c r="F9694" s="15" t="str">
        <f t="shared" si="302"/>
        <v/>
      </c>
      <c r="G9694" s="142" t="str">
        <f>IF('6.標準時間'!$C9694="","",'6.標準時間'!H9694)</f>
        <v/>
      </c>
      <c r="H9694" s="142" t="str">
        <f>IF('6.標準時間'!$C9694="","",'6.標準時間'!I9694)</f>
        <v/>
      </c>
      <c r="I9694" s="107" t="str">
        <f>IF(C9694="","",VLOOKUP($C9694,'7.工程別レート'!$C$6:$E$501,3,FALSE))</f>
        <v/>
      </c>
      <c r="J9694" s="108" t="str">
        <f>IF(C9694="","",VLOOKUP($C9694,'7.工程別レート'!$C$6:$E$501,2,FALSE))</f>
        <v/>
      </c>
      <c r="K9694" s="195" t="str">
        <f t="shared" si="303"/>
        <v/>
      </c>
    </row>
    <row r="9695" spans="2:11" ht="18" customHeight="1">
      <c r="B9695" s="16" t="str">
        <f>IF('6.標準時間'!$B9695="","",'6.標準時間'!B9695)</f>
        <v/>
      </c>
      <c r="C9695" s="16" t="str">
        <f>IF('6.標準時間'!$C9695="","",'6.標準時間'!C9695)</f>
        <v/>
      </c>
      <c r="D9695" s="16" t="str">
        <f>IF('6.標準時間'!$C9695="","",'6.標準時間'!E9695)</f>
        <v/>
      </c>
      <c r="E9695" s="171" t="str">
        <f>IF('6.標準時間'!$C9695="","",'6.標準時間'!F9695)</f>
        <v/>
      </c>
      <c r="F9695" s="15" t="str">
        <f t="shared" si="302"/>
        <v/>
      </c>
      <c r="G9695" s="142" t="str">
        <f>IF('6.標準時間'!$C9695="","",'6.標準時間'!H9695)</f>
        <v/>
      </c>
      <c r="H9695" s="142" t="str">
        <f>IF('6.標準時間'!$C9695="","",'6.標準時間'!I9695)</f>
        <v/>
      </c>
      <c r="I9695" s="107" t="str">
        <f>IF(C9695="","",VLOOKUP($C9695,'7.工程別レート'!$C$6:$E$501,3,FALSE))</f>
        <v/>
      </c>
      <c r="J9695" s="108" t="str">
        <f>IF(C9695="","",VLOOKUP($C9695,'7.工程別レート'!$C$6:$E$501,2,FALSE))</f>
        <v/>
      </c>
      <c r="K9695" s="195" t="str">
        <f t="shared" si="303"/>
        <v/>
      </c>
    </row>
    <row r="9696" spans="2:11" ht="18" customHeight="1">
      <c r="B9696" s="16" t="str">
        <f>IF('6.標準時間'!$B9696="","",'6.標準時間'!B9696)</f>
        <v/>
      </c>
      <c r="C9696" s="16" t="str">
        <f>IF('6.標準時間'!$C9696="","",'6.標準時間'!C9696)</f>
        <v/>
      </c>
      <c r="D9696" s="16" t="str">
        <f>IF('6.標準時間'!$C9696="","",'6.標準時間'!E9696)</f>
        <v/>
      </c>
      <c r="E9696" s="171" t="str">
        <f>IF('6.標準時間'!$C9696="","",'6.標準時間'!F9696)</f>
        <v/>
      </c>
      <c r="F9696" s="15" t="str">
        <f t="shared" si="302"/>
        <v/>
      </c>
      <c r="G9696" s="142" t="str">
        <f>IF('6.標準時間'!$C9696="","",'6.標準時間'!H9696)</f>
        <v/>
      </c>
      <c r="H9696" s="142" t="str">
        <f>IF('6.標準時間'!$C9696="","",'6.標準時間'!I9696)</f>
        <v/>
      </c>
      <c r="I9696" s="107" t="str">
        <f>IF(C9696="","",VLOOKUP($C9696,'7.工程別レート'!$C$6:$E$501,3,FALSE))</f>
        <v/>
      </c>
      <c r="J9696" s="108" t="str">
        <f>IF(C9696="","",VLOOKUP($C9696,'7.工程別レート'!$C$6:$E$501,2,FALSE))</f>
        <v/>
      </c>
      <c r="K9696" s="195" t="str">
        <f t="shared" si="303"/>
        <v/>
      </c>
    </row>
    <row r="9697" spans="2:11" ht="18" customHeight="1">
      <c r="B9697" s="16" t="str">
        <f>IF('6.標準時間'!$B9697="","",'6.標準時間'!B9697)</f>
        <v/>
      </c>
      <c r="C9697" s="16" t="str">
        <f>IF('6.標準時間'!$C9697="","",'6.標準時間'!C9697)</f>
        <v/>
      </c>
      <c r="D9697" s="16" t="str">
        <f>IF('6.標準時間'!$C9697="","",'6.標準時間'!E9697)</f>
        <v/>
      </c>
      <c r="E9697" s="171" t="str">
        <f>IF('6.標準時間'!$C9697="","",'6.標準時間'!F9697)</f>
        <v/>
      </c>
      <c r="F9697" s="15" t="str">
        <f t="shared" si="302"/>
        <v/>
      </c>
      <c r="G9697" s="142" t="str">
        <f>IF('6.標準時間'!$C9697="","",'6.標準時間'!H9697)</f>
        <v/>
      </c>
      <c r="H9697" s="142" t="str">
        <f>IF('6.標準時間'!$C9697="","",'6.標準時間'!I9697)</f>
        <v/>
      </c>
      <c r="I9697" s="107" t="str">
        <f>IF(C9697="","",VLOOKUP($C9697,'7.工程別レート'!$C$6:$E$501,3,FALSE))</f>
        <v/>
      </c>
      <c r="J9697" s="108" t="str">
        <f>IF(C9697="","",VLOOKUP($C9697,'7.工程別レート'!$C$6:$E$501,2,FALSE))</f>
        <v/>
      </c>
      <c r="K9697" s="195" t="str">
        <f t="shared" si="303"/>
        <v/>
      </c>
    </row>
    <row r="9698" spans="2:11" ht="18" customHeight="1">
      <c r="B9698" s="16" t="str">
        <f>IF('6.標準時間'!$B9698="","",'6.標準時間'!B9698)</f>
        <v/>
      </c>
      <c r="C9698" s="16" t="str">
        <f>IF('6.標準時間'!$C9698="","",'6.標準時間'!C9698)</f>
        <v/>
      </c>
      <c r="D9698" s="16" t="str">
        <f>IF('6.標準時間'!$C9698="","",'6.標準時間'!E9698)</f>
        <v/>
      </c>
      <c r="E9698" s="171" t="str">
        <f>IF('6.標準時間'!$C9698="","",'6.標準時間'!F9698)</f>
        <v/>
      </c>
      <c r="F9698" s="15" t="str">
        <f t="shared" si="302"/>
        <v/>
      </c>
      <c r="G9698" s="142" t="str">
        <f>IF('6.標準時間'!$C9698="","",'6.標準時間'!H9698)</f>
        <v/>
      </c>
      <c r="H9698" s="142" t="str">
        <f>IF('6.標準時間'!$C9698="","",'6.標準時間'!I9698)</f>
        <v/>
      </c>
      <c r="I9698" s="107" t="str">
        <f>IF(C9698="","",VLOOKUP($C9698,'7.工程別レート'!$C$6:$E$501,3,FALSE))</f>
        <v/>
      </c>
      <c r="J9698" s="108" t="str">
        <f>IF(C9698="","",VLOOKUP($C9698,'7.工程別レート'!$C$6:$E$501,2,FALSE))</f>
        <v/>
      </c>
      <c r="K9698" s="195" t="str">
        <f t="shared" si="303"/>
        <v/>
      </c>
    </row>
    <row r="9699" spans="2:11" ht="18" customHeight="1">
      <c r="B9699" s="16" t="str">
        <f>IF('6.標準時間'!$B9699="","",'6.標準時間'!B9699)</f>
        <v/>
      </c>
      <c r="C9699" s="16" t="str">
        <f>IF('6.標準時間'!$C9699="","",'6.標準時間'!C9699)</f>
        <v/>
      </c>
      <c r="D9699" s="16" t="str">
        <f>IF('6.標準時間'!$C9699="","",'6.標準時間'!E9699)</f>
        <v/>
      </c>
      <c r="E9699" s="171" t="str">
        <f>IF('6.標準時間'!$C9699="","",'6.標準時間'!F9699)</f>
        <v/>
      </c>
      <c r="F9699" s="15" t="str">
        <f t="shared" si="302"/>
        <v/>
      </c>
      <c r="G9699" s="142" t="str">
        <f>IF('6.標準時間'!$C9699="","",'6.標準時間'!H9699)</f>
        <v/>
      </c>
      <c r="H9699" s="142" t="str">
        <f>IF('6.標準時間'!$C9699="","",'6.標準時間'!I9699)</f>
        <v/>
      </c>
      <c r="I9699" s="107" t="str">
        <f>IF(C9699="","",VLOOKUP($C9699,'7.工程別レート'!$C$6:$E$501,3,FALSE))</f>
        <v/>
      </c>
      <c r="J9699" s="108" t="str">
        <f>IF(C9699="","",VLOOKUP($C9699,'7.工程別レート'!$C$6:$E$501,2,FALSE))</f>
        <v/>
      </c>
      <c r="K9699" s="195" t="str">
        <f t="shared" si="303"/>
        <v/>
      </c>
    </row>
    <row r="9700" spans="2:11" ht="18" customHeight="1">
      <c r="B9700" s="16" t="str">
        <f>IF('6.標準時間'!$B9700="","",'6.標準時間'!B9700)</f>
        <v/>
      </c>
      <c r="C9700" s="16" t="str">
        <f>IF('6.標準時間'!$C9700="","",'6.標準時間'!C9700)</f>
        <v/>
      </c>
      <c r="D9700" s="16" t="str">
        <f>IF('6.標準時間'!$C9700="","",'6.標準時間'!E9700)</f>
        <v/>
      </c>
      <c r="E9700" s="171" t="str">
        <f>IF('6.標準時間'!$C9700="","",'6.標準時間'!F9700)</f>
        <v/>
      </c>
      <c r="F9700" s="15" t="str">
        <f t="shared" si="302"/>
        <v/>
      </c>
      <c r="G9700" s="142" t="str">
        <f>IF('6.標準時間'!$C9700="","",'6.標準時間'!H9700)</f>
        <v/>
      </c>
      <c r="H9700" s="142" t="str">
        <f>IF('6.標準時間'!$C9700="","",'6.標準時間'!I9700)</f>
        <v/>
      </c>
      <c r="I9700" s="107" t="str">
        <f>IF(C9700="","",VLOOKUP($C9700,'7.工程別レート'!$C$6:$E$501,3,FALSE))</f>
        <v/>
      </c>
      <c r="J9700" s="108" t="str">
        <f>IF(C9700="","",VLOOKUP($C9700,'7.工程別レート'!$C$6:$E$501,2,FALSE))</f>
        <v/>
      </c>
      <c r="K9700" s="195" t="str">
        <f t="shared" si="303"/>
        <v/>
      </c>
    </row>
    <row r="9701" spans="2:11" ht="18" customHeight="1">
      <c r="B9701" s="16" t="str">
        <f>IF('6.標準時間'!$B9701="","",'6.標準時間'!B9701)</f>
        <v/>
      </c>
      <c r="C9701" s="16" t="str">
        <f>IF('6.標準時間'!$C9701="","",'6.標準時間'!C9701)</f>
        <v/>
      </c>
      <c r="D9701" s="16" t="str">
        <f>IF('6.標準時間'!$C9701="","",'6.標準時間'!E9701)</f>
        <v/>
      </c>
      <c r="E9701" s="171" t="str">
        <f>IF('6.標準時間'!$C9701="","",'6.標準時間'!F9701)</f>
        <v/>
      </c>
      <c r="F9701" s="15" t="str">
        <f t="shared" si="302"/>
        <v/>
      </c>
      <c r="G9701" s="142" t="str">
        <f>IF('6.標準時間'!$C9701="","",'6.標準時間'!H9701)</f>
        <v/>
      </c>
      <c r="H9701" s="142" t="str">
        <f>IF('6.標準時間'!$C9701="","",'6.標準時間'!I9701)</f>
        <v/>
      </c>
      <c r="I9701" s="107" t="str">
        <f>IF(C9701="","",VLOOKUP($C9701,'7.工程別レート'!$C$6:$E$501,3,FALSE))</f>
        <v/>
      </c>
      <c r="J9701" s="108" t="str">
        <f>IF(C9701="","",VLOOKUP($C9701,'7.工程別レート'!$C$6:$E$501,2,FALSE))</f>
        <v/>
      </c>
      <c r="K9701" s="195" t="str">
        <f t="shared" si="303"/>
        <v/>
      </c>
    </row>
    <row r="9702" spans="2:11" ht="18" customHeight="1">
      <c r="B9702" s="16" t="str">
        <f>IF('6.標準時間'!$B9702="","",'6.標準時間'!B9702)</f>
        <v/>
      </c>
      <c r="C9702" s="16" t="str">
        <f>IF('6.標準時間'!$C9702="","",'6.標準時間'!C9702)</f>
        <v/>
      </c>
      <c r="D9702" s="16" t="str">
        <f>IF('6.標準時間'!$C9702="","",'6.標準時間'!E9702)</f>
        <v/>
      </c>
      <c r="E9702" s="171" t="str">
        <f>IF('6.標準時間'!$C9702="","",'6.標準時間'!F9702)</f>
        <v/>
      </c>
      <c r="F9702" s="15" t="str">
        <f t="shared" si="302"/>
        <v/>
      </c>
      <c r="G9702" s="142" t="str">
        <f>IF('6.標準時間'!$C9702="","",'6.標準時間'!H9702)</f>
        <v/>
      </c>
      <c r="H9702" s="142" t="str">
        <f>IF('6.標準時間'!$C9702="","",'6.標準時間'!I9702)</f>
        <v/>
      </c>
      <c r="I9702" s="107" t="str">
        <f>IF(C9702="","",VLOOKUP($C9702,'7.工程別レート'!$C$6:$E$501,3,FALSE))</f>
        <v/>
      </c>
      <c r="J9702" s="108" t="str">
        <f>IF(C9702="","",VLOOKUP($C9702,'7.工程別レート'!$C$6:$E$501,2,FALSE))</f>
        <v/>
      </c>
      <c r="K9702" s="195" t="str">
        <f t="shared" si="303"/>
        <v/>
      </c>
    </row>
    <row r="9703" spans="2:11" ht="18" customHeight="1">
      <c r="B9703" s="16" t="str">
        <f>IF('6.標準時間'!$B9703="","",'6.標準時間'!B9703)</f>
        <v/>
      </c>
      <c r="C9703" s="16" t="str">
        <f>IF('6.標準時間'!$C9703="","",'6.標準時間'!C9703)</f>
        <v/>
      </c>
      <c r="D9703" s="16" t="str">
        <f>IF('6.標準時間'!$C9703="","",'6.標準時間'!E9703)</f>
        <v/>
      </c>
      <c r="E9703" s="171" t="str">
        <f>IF('6.標準時間'!$C9703="","",'6.標準時間'!F9703)</f>
        <v/>
      </c>
      <c r="F9703" s="15" t="str">
        <f t="shared" si="302"/>
        <v/>
      </c>
      <c r="G9703" s="142" t="str">
        <f>IF('6.標準時間'!$C9703="","",'6.標準時間'!H9703)</f>
        <v/>
      </c>
      <c r="H9703" s="142" t="str">
        <f>IF('6.標準時間'!$C9703="","",'6.標準時間'!I9703)</f>
        <v/>
      </c>
      <c r="I9703" s="107" t="str">
        <f>IF(C9703="","",VLOOKUP($C9703,'7.工程別レート'!$C$6:$E$501,3,FALSE))</f>
        <v/>
      </c>
      <c r="J9703" s="108" t="str">
        <f>IF(C9703="","",VLOOKUP($C9703,'7.工程別レート'!$C$6:$E$501,2,FALSE))</f>
        <v/>
      </c>
      <c r="K9703" s="195" t="str">
        <f t="shared" si="303"/>
        <v/>
      </c>
    </row>
    <row r="9704" spans="2:11" ht="18" customHeight="1">
      <c r="B9704" s="16" t="str">
        <f>IF('6.標準時間'!$B9704="","",'6.標準時間'!B9704)</f>
        <v/>
      </c>
      <c r="C9704" s="16" t="str">
        <f>IF('6.標準時間'!$C9704="","",'6.標準時間'!C9704)</f>
        <v/>
      </c>
      <c r="D9704" s="16" t="str">
        <f>IF('6.標準時間'!$C9704="","",'6.標準時間'!E9704)</f>
        <v/>
      </c>
      <c r="E9704" s="171" t="str">
        <f>IF('6.標準時間'!$C9704="","",'6.標準時間'!F9704)</f>
        <v/>
      </c>
      <c r="F9704" s="15" t="str">
        <f t="shared" si="302"/>
        <v/>
      </c>
      <c r="G9704" s="142" t="str">
        <f>IF('6.標準時間'!$C9704="","",'6.標準時間'!H9704)</f>
        <v/>
      </c>
      <c r="H9704" s="142" t="str">
        <f>IF('6.標準時間'!$C9704="","",'6.標準時間'!I9704)</f>
        <v/>
      </c>
      <c r="I9704" s="107" t="str">
        <f>IF(C9704="","",VLOOKUP($C9704,'7.工程別レート'!$C$6:$E$501,3,FALSE))</f>
        <v/>
      </c>
      <c r="J9704" s="108" t="str">
        <f>IF(C9704="","",VLOOKUP($C9704,'7.工程別レート'!$C$6:$E$501,2,FALSE))</f>
        <v/>
      </c>
      <c r="K9704" s="195" t="str">
        <f t="shared" si="303"/>
        <v/>
      </c>
    </row>
    <row r="9705" spans="2:11" ht="18" customHeight="1">
      <c r="B9705" s="16" t="str">
        <f>IF('6.標準時間'!$B9705="","",'6.標準時間'!B9705)</f>
        <v/>
      </c>
      <c r="C9705" s="16" t="str">
        <f>IF('6.標準時間'!$C9705="","",'6.標準時間'!C9705)</f>
        <v/>
      </c>
      <c r="D9705" s="16" t="str">
        <f>IF('6.標準時間'!$C9705="","",'6.標準時間'!E9705)</f>
        <v/>
      </c>
      <c r="E9705" s="171" t="str">
        <f>IF('6.標準時間'!$C9705="","",'6.標準時間'!F9705)</f>
        <v/>
      </c>
      <c r="F9705" s="15" t="str">
        <f t="shared" si="302"/>
        <v/>
      </c>
      <c r="G9705" s="142" t="str">
        <f>IF('6.標準時間'!$C9705="","",'6.標準時間'!H9705)</f>
        <v/>
      </c>
      <c r="H9705" s="142" t="str">
        <f>IF('6.標準時間'!$C9705="","",'6.標準時間'!I9705)</f>
        <v/>
      </c>
      <c r="I9705" s="107" t="str">
        <f>IF(C9705="","",VLOOKUP($C9705,'7.工程別レート'!$C$6:$E$501,3,FALSE))</f>
        <v/>
      </c>
      <c r="J9705" s="108" t="str">
        <f>IF(C9705="","",VLOOKUP($C9705,'7.工程別レート'!$C$6:$E$501,2,FALSE))</f>
        <v/>
      </c>
      <c r="K9705" s="195" t="str">
        <f t="shared" si="303"/>
        <v/>
      </c>
    </row>
    <row r="9706" spans="2:11" ht="18" customHeight="1">
      <c r="B9706" s="16" t="str">
        <f>IF('6.標準時間'!$B9706="","",'6.標準時間'!B9706)</f>
        <v/>
      </c>
      <c r="C9706" s="16" t="str">
        <f>IF('6.標準時間'!$C9706="","",'6.標準時間'!C9706)</f>
        <v/>
      </c>
      <c r="D9706" s="16" t="str">
        <f>IF('6.標準時間'!$C9706="","",'6.標準時間'!E9706)</f>
        <v/>
      </c>
      <c r="E9706" s="171" t="str">
        <f>IF('6.標準時間'!$C9706="","",'6.標準時間'!F9706)</f>
        <v/>
      </c>
      <c r="F9706" s="15" t="str">
        <f t="shared" si="302"/>
        <v/>
      </c>
      <c r="G9706" s="142" t="str">
        <f>IF('6.標準時間'!$C9706="","",'6.標準時間'!H9706)</f>
        <v/>
      </c>
      <c r="H9706" s="142" t="str">
        <f>IF('6.標準時間'!$C9706="","",'6.標準時間'!I9706)</f>
        <v/>
      </c>
      <c r="I9706" s="107" t="str">
        <f>IF(C9706="","",VLOOKUP($C9706,'7.工程別レート'!$C$6:$E$501,3,FALSE))</f>
        <v/>
      </c>
      <c r="J9706" s="108" t="str">
        <f>IF(C9706="","",VLOOKUP($C9706,'7.工程別レート'!$C$6:$E$501,2,FALSE))</f>
        <v/>
      </c>
      <c r="K9706" s="195" t="str">
        <f t="shared" si="303"/>
        <v/>
      </c>
    </row>
    <row r="9707" spans="2:11" ht="18" customHeight="1">
      <c r="B9707" s="16" t="str">
        <f>IF('6.標準時間'!$B9707="","",'6.標準時間'!B9707)</f>
        <v/>
      </c>
      <c r="C9707" s="16" t="str">
        <f>IF('6.標準時間'!$C9707="","",'6.標準時間'!C9707)</f>
        <v/>
      </c>
      <c r="D9707" s="16" t="str">
        <f>IF('6.標準時間'!$C9707="","",'6.標準時間'!E9707)</f>
        <v/>
      </c>
      <c r="E9707" s="171" t="str">
        <f>IF('6.標準時間'!$C9707="","",'6.標準時間'!F9707)</f>
        <v/>
      </c>
      <c r="F9707" s="15" t="str">
        <f t="shared" si="302"/>
        <v/>
      </c>
      <c r="G9707" s="142" t="str">
        <f>IF('6.標準時間'!$C9707="","",'6.標準時間'!H9707)</f>
        <v/>
      </c>
      <c r="H9707" s="142" t="str">
        <f>IF('6.標準時間'!$C9707="","",'6.標準時間'!I9707)</f>
        <v/>
      </c>
      <c r="I9707" s="107" t="str">
        <f>IF(C9707="","",VLOOKUP($C9707,'7.工程別レート'!$C$6:$E$501,3,FALSE))</f>
        <v/>
      </c>
      <c r="J9707" s="108" t="str">
        <f>IF(C9707="","",VLOOKUP($C9707,'7.工程別レート'!$C$6:$E$501,2,FALSE))</f>
        <v/>
      </c>
      <c r="K9707" s="195" t="str">
        <f t="shared" si="303"/>
        <v/>
      </c>
    </row>
    <row r="9708" spans="2:11" ht="18" customHeight="1">
      <c r="B9708" s="16" t="str">
        <f>IF('6.標準時間'!$B9708="","",'6.標準時間'!B9708)</f>
        <v/>
      </c>
      <c r="C9708" s="16" t="str">
        <f>IF('6.標準時間'!$C9708="","",'6.標準時間'!C9708)</f>
        <v/>
      </c>
      <c r="D9708" s="16" t="str">
        <f>IF('6.標準時間'!$C9708="","",'6.標準時間'!E9708)</f>
        <v/>
      </c>
      <c r="E9708" s="171" t="str">
        <f>IF('6.標準時間'!$C9708="","",'6.標準時間'!F9708)</f>
        <v/>
      </c>
      <c r="F9708" s="15" t="str">
        <f t="shared" si="302"/>
        <v/>
      </c>
      <c r="G9708" s="142" t="str">
        <f>IF('6.標準時間'!$C9708="","",'6.標準時間'!H9708)</f>
        <v/>
      </c>
      <c r="H9708" s="142" t="str">
        <f>IF('6.標準時間'!$C9708="","",'6.標準時間'!I9708)</f>
        <v/>
      </c>
      <c r="I9708" s="107" t="str">
        <f>IF(C9708="","",VLOOKUP($C9708,'7.工程別レート'!$C$6:$E$501,3,FALSE))</f>
        <v/>
      </c>
      <c r="J9708" s="108" t="str">
        <f>IF(C9708="","",VLOOKUP($C9708,'7.工程別レート'!$C$6:$E$501,2,FALSE))</f>
        <v/>
      </c>
      <c r="K9708" s="195" t="str">
        <f t="shared" si="303"/>
        <v/>
      </c>
    </row>
    <row r="9709" spans="2:11" ht="18" customHeight="1">
      <c r="B9709" s="16" t="str">
        <f>IF('6.標準時間'!$B9709="","",'6.標準時間'!B9709)</f>
        <v/>
      </c>
      <c r="C9709" s="16" t="str">
        <f>IF('6.標準時間'!$C9709="","",'6.標準時間'!C9709)</f>
        <v/>
      </c>
      <c r="D9709" s="16" t="str">
        <f>IF('6.標準時間'!$C9709="","",'6.標準時間'!E9709)</f>
        <v/>
      </c>
      <c r="E9709" s="171" t="str">
        <f>IF('6.標準時間'!$C9709="","",'6.標準時間'!F9709)</f>
        <v/>
      </c>
      <c r="F9709" s="15" t="str">
        <f t="shared" si="302"/>
        <v/>
      </c>
      <c r="G9709" s="142" t="str">
        <f>IF('6.標準時間'!$C9709="","",'6.標準時間'!H9709)</f>
        <v/>
      </c>
      <c r="H9709" s="142" t="str">
        <f>IF('6.標準時間'!$C9709="","",'6.標準時間'!I9709)</f>
        <v/>
      </c>
      <c r="I9709" s="107" t="str">
        <f>IF(C9709="","",VLOOKUP($C9709,'7.工程別レート'!$C$6:$E$501,3,FALSE))</f>
        <v/>
      </c>
      <c r="J9709" s="108" t="str">
        <f>IF(C9709="","",VLOOKUP($C9709,'7.工程別レート'!$C$6:$E$501,2,FALSE))</f>
        <v/>
      </c>
      <c r="K9709" s="195" t="str">
        <f t="shared" si="303"/>
        <v/>
      </c>
    </row>
    <row r="9710" spans="2:11" ht="18" customHeight="1">
      <c r="B9710" s="16" t="str">
        <f>IF('6.標準時間'!$B9710="","",'6.標準時間'!B9710)</f>
        <v/>
      </c>
      <c r="C9710" s="16" t="str">
        <f>IF('6.標準時間'!$C9710="","",'6.標準時間'!C9710)</f>
        <v/>
      </c>
      <c r="D9710" s="16" t="str">
        <f>IF('6.標準時間'!$C9710="","",'6.標準時間'!E9710)</f>
        <v/>
      </c>
      <c r="E9710" s="171" t="str">
        <f>IF('6.標準時間'!$C9710="","",'6.標準時間'!F9710)</f>
        <v/>
      </c>
      <c r="F9710" s="15" t="str">
        <f t="shared" si="302"/>
        <v/>
      </c>
      <c r="G9710" s="142" t="str">
        <f>IF('6.標準時間'!$C9710="","",'6.標準時間'!H9710)</f>
        <v/>
      </c>
      <c r="H9710" s="142" t="str">
        <f>IF('6.標準時間'!$C9710="","",'6.標準時間'!I9710)</f>
        <v/>
      </c>
      <c r="I9710" s="107" t="str">
        <f>IF(C9710="","",VLOOKUP($C9710,'7.工程別レート'!$C$6:$E$501,3,FALSE))</f>
        <v/>
      </c>
      <c r="J9710" s="108" t="str">
        <f>IF(C9710="","",VLOOKUP($C9710,'7.工程別レート'!$C$6:$E$501,2,FALSE))</f>
        <v/>
      </c>
      <c r="K9710" s="195" t="str">
        <f t="shared" si="303"/>
        <v/>
      </c>
    </row>
    <row r="9711" spans="2:11" ht="18" customHeight="1">
      <c r="B9711" s="16" t="str">
        <f>IF('6.標準時間'!$B9711="","",'6.標準時間'!B9711)</f>
        <v/>
      </c>
      <c r="C9711" s="16" t="str">
        <f>IF('6.標準時間'!$C9711="","",'6.標準時間'!C9711)</f>
        <v/>
      </c>
      <c r="D9711" s="16" t="str">
        <f>IF('6.標準時間'!$C9711="","",'6.標準時間'!E9711)</f>
        <v/>
      </c>
      <c r="E9711" s="171" t="str">
        <f>IF('6.標準時間'!$C9711="","",'6.標準時間'!F9711)</f>
        <v/>
      </c>
      <c r="F9711" s="15" t="str">
        <f t="shared" si="302"/>
        <v/>
      </c>
      <c r="G9711" s="142" t="str">
        <f>IF('6.標準時間'!$C9711="","",'6.標準時間'!H9711)</f>
        <v/>
      </c>
      <c r="H9711" s="142" t="str">
        <f>IF('6.標準時間'!$C9711="","",'6.標準時間'!I9711)</f>
        <v/>
      </c>
      <c r="I9711" s="107" t="str">
        <f>IF(C9711="","",VLOOKUP($C9711,'7.工程別レート'!$C$6:$E$501,3,FALSE))</f>
        <v/>
      </c>
      <c r="J9711" s="108" t="str">
        <f>IF(C9711="","",VLOOKUP($C9711,'7.工程別レート'!$C$6:$E$501,2,FALSE))</f>
        <v/>
      </c>
      <c r="K9711" s="195" t="str">
        <f t="shared" si="303"/>
        <v/>
      </c>
    </row>
    <row r="9712" spans="2:11" ht="18" customHeight="1">
      <c r="B9712" s="16" t="str">
        <f>IF('6.標準時間'!$B9712="","",'6.標準時間'!B9712)</f>
        <v/>
      </c>
      <c r="C9712" s="16" t="str">
        <f>IF('6.標準時間'!$C9712="","",'6.標準時間'!C9712)</f>
        <v/>
      </c>
      <c r="D9712" s="16" t="str">
        <f>IF('6.標準時間'!$C9712="","",'6.標準時間'!E9712)</f>
        <v/>
      </c>
      <c r="E9712" s="171" t="str">
        <f>IF('6.標準時間'!$C9712="","",'6.標準時間'!F9712)</f>
        <v/>
      </c>
      <c r="F9712" s="15" t="str">
        <f t="shared" si="302"/>
        <v/>
      </c>
      <c r="G9712" s="142" t="str">
        <f>IF('6.標準時間'!$C9712="","",'6.標準時間'!H9712)</f>
        <v/>
      </c>
      <c r="H9712" s="142" t="str">
        <f>IF('6.標準時間'!$C9712="","",'6.標準時間'!I9712)</f>
        <v/>
      </c>
      <c r="I9712" s="107" t="str">
        <f>IF(C9712="","",VLOOKUP($C9712,'7.工程別レート'!$C$6:$E$501,3,FALSE))</f>
        <v/>
      </c>
      <c r="J9712" s="108" t="str">
        <f>IF(C9712="","",VLOOKUP($C9712,'7.工程別レート'!$C$6:$E$501,2,FALSE))</f>
        <v/>
      </c>
      <c r="K9712" s="195" t="str">
        <f t="shared" si="303"/>
        <v/>
      </c>
    </row>
    <row r="9713" spans="2:11" ht="18" customHeight="1">
      <c r="B9713" s="16" t="str">
        <f>IF('6.標準時間'!$B9713="","",'6.標準時間'!B9713)</f>
        <v/>
      </c>
      <c r="C9713" s="16" t="str">
        <f>IF('6.標準時間'!$C9713="","",'6.標準時間'!C9713)</f>
        <v/>
      </c>
      <c r="D9713" s="16" t="str">
        <f>IF('6.標準時間'!$C9713="","",'6.標準時間'!E9713)</f>
        <v/>
      </c>
      <c r="E9713" s="171" t="str">
        <f>IF('6.標準時間'!$C9713="","",'6.標準時間'!F9713)</f>
        <v/>
      </c>
      <c r="F9713" s="15" t="str">
        <f t="shared" si="302"/>
        <v/>
      </c>
      <c r="G9713" s="142" t="str">
        <f>IF('6.標準時間'!$C9713="","",'6.標準時間'!H9713)</f>
        <v/>
      </c>
      <c r="H9713" s="142" t="str">
        <f>IF('6.標準時間'!$C9713="","",'6.標準時間'!I9713)</f>
        <v/>
      </c>
      <c r="I9713" s="107" t="str">
        <f>IF(C9713="","",VLOOKUP($C9713,'7.工程別レート'!$C$6:$E$501,3,FALSE))</f>
        <v/>
      </c>
      <c r="J9713" s="108" t="str">
        <f>IF(C9713="","",VLOOKUP($C9713,'7.工程別レート'!$C$6:$E$501,2,FALSE))</f>
        <v/>
      </c>
      <c r="K9713" s="195" t="str">
        <f t="shared" si="303"/>
        <v/>
      </c>
    </row>
    <row r="9714" spans="2:11" ht="18" customHeight="1">
      <c r="B9714" s="16" t="str">
        <f>IF('6.標準時間'!$B9714="","",'6.標準時間'!B9714)</f>
        <v/>
      </c>
      <c r="C9714" s="16" t="str">
        <f>IF('6.標準時間'!$C9714="","",'6.標準時間'!C9714)</f>
        <v/>
      </c>
      <c r="D9714" s="16" t="str">
        <f>IF('6.標準時間'!$C9714="","",'6.標準時間'!E9714)</f>
        <v/>
      </c>
      <c r="E9714" s="171" t="str">
        <f>IF('6.標準時間'!$C9714="","",'6.標準時間'!F9714)</f>
        <v/>
      </c>
      <c r="F9714" s="15" t="str">
        <f t="shared" si="302"/>
        <v/>
      </c>
      <c r="G9714" s="142" t="str">
        <f>IF('6.標準時間'!$C9714="","",'6.標準時間'!H9714)</f>
        <v/>
      </c>
      <c r="H9714" s="142" t="str">
        <f>IF('6.標準時間'!$C9714="","",'6.標準時間'!I9714)</f>
        <v/>
      </c>
      <c r="I9714" s="107" t="str">
        <f>IF(C9714="","",VLOOKUP($C9714,'7.工程別レート'!$C$6:$E$501,3,FALSE))</f>
        <v/>
      </c>
      <c r="J9714" s="108" t="str">
        <f>IF(C9714="","",VLOOKUP($C9714,'7.工程別レート'!$C$6:$E$501,2,FALSE))</f>
        <v/>
      </c>
      <c r="K9714" s="195" t="str">
        <f t="shared" si="303"/>
        <v/>
      </c>
    </row>
    <row r="9715" spans="2:11" ht="18" customHeight="1">
      <c r="B9715" s="16" t="str">
        <f>IF('6.標準時間'!$B9715="","",'6.標準時間'!B9715)</f>
        <v/>
      </c>
      <c r="C9715" s="16" t="str">
        <f>IF('6.標準時間'!$C9715="","",'6.標準時間'!C9715)</f>
        <v/>
      </c>
      <c r="D9715" s="16" t="str">
        <f>IF('6.標準時間'!$C9715="","",'6.標準時間'!E9715)</f>
        <v/>
      </c>
      <c r="E9715" s="171" t="str">
        <f>IF('6.標準時間'!$C9715="","",'6.標準時間'!F9715)</f>
        <v/>
      </c>
      <c r="F9715" s="15" t="str">
        <f t="shared" si="302"/>
        <v/>
      </c>
      <c r="G9715" s="142" t="str">
        <f>IF('6.標準時間'!$C9715="","",'6.標準時間'!H9715)</f>
        <v/>
      </c>
      <c r="H9715" s="142" t="str">
        <f>IF('6.標準時間'!$C9715="","",'6.標準時間'!I9715)</f>
        <v/>
      </c>
      <c r="I9715" s="107" t="str">
        <f>IF(C9715="","",VLOOKUP($C9715,'7.工程別レート'!$C$6:$E$501,3,FALSE))</f>
        <v/>
      </c>
      <c r="J9715" s="108" t="str">
        <f>IF(C9715="","",VLOOKUP($C9715,'7.工程別レート'!$C$6:$E$501,2,FALSE))</f>
        <v/>
      </c>
      <c r="K9715" s="195" t="str">
        <f t="shared" si="303"/>
        <v/>
      </c>
    </row>
    <row r="9716" spans="2:11" ht="18" customHeight="1">
      <c r="B9716" s="16" t="str">
        <f>IF('6.標準時間'!$B9716="","",'6.標準時間'!B9716)</f>
        <v/>
      </c>
      <c r="C9716" s="16" t="str">
        <f>IF('6.標準時間'!$C9716="","",'6.標準時間'!C9716)</f>
        <v/>
      </c>
      <c r="D9716" s="16" t="str">
        <f>IF('6.標準時間'!$C9716="","",'6.標準時間'!E9716)</f>
        <v/>
      </c>
      <c r="E9716" s="171" t="str">
        <f>IF('6.標準時間'!$C9716="","",'6.標準時間'!F9716)</f>
        <v/>
      </c>
      <c r="F9716" s="15" t="str">
        <f t="shared" si="302"/>
        <v/>
      </c>
      <c r="G9716" s="142" t="str">
        <f>IF('6.標準時間'!$C9716="","",'6.標準時間'!H9716)</f>
        <v/>
      </c>
      <c r="H9716" s="142" t="str">
        <f>IF('6.標準時間'!$C9716="","",'6.標準時間'!I9716)</f>
        <v/>
      </c>
      <c r="I9716" s="107" t="str">
        <f>IF(C9716="","",VLOOKUP($C9716,'7.工程別レート'!$C$6:$E$501,3,FALSE))</f>
        <v/>
      </c>
      <c r="J9716" s="108" t="str">
        <f>IF(C9716="","",VLOOKUP($C9716,'7.工程別レート'!$C$6:$E$501,2,FALSE))</f>
        <v/>
      </c>
      <c r="K9716" s="195" t="str">
        <f t="shared" si="303"/>
        <v/>
      </c>
    </row>
    <row r="9717" spans="2:11" ht="18" customHeight="1">
      <c r="B9717" s="16" t="str">
        <f>IF('6.標準時間'!$B9717="","",'6.標準時間'!B9717)</f>
        <v/>
      </c>
      <c r="C9717" s="16" t="str">
        <f>IF('6.標準時間'!$C9717="","",'6.標準時間'!C9717)</f>
        <v/>
      </c>
      <c r="D9717" s="16" t="str">
        <f>IF('6.標準時間'!$C9717="","",'6.標準時間'!E9717)</f>
        <v/>
      </c>
      <c r="E9717" s="171" t="str">
        <f>IF('6.標準時間'!$C9717="","",'6.標準時間'!F9717)</f>
        <v/>
      </c>
      <c r="F9717" s="15" t="str">
        <f t="shared" si="302"/>
        <v/>
      </c>
      <c r="G9717" s="142" t="str">
        <f>IF('6.標準時間'!$C9717="","",'6.標準時間'!H9717)</f>
        <v/>
      </c>
      <c r="H9717" s="142" t="str">
        <f>IF('6.標準時間'!$C9717="","",'6.標準時間'!I9717)</f>
        <v/>
      </c>
      <c r="I9717" s="107" t="str">
        <f>IF(C9717="","",VLOOKUP($C9717,'7.工程別レート'!$C$6:$E$501,3,FALSE))</f>
        <v/>
      </c>
      <c r="J9717" s="108" t="str">
        <f>IF(C9717="","",VLOOKUP($C9717,'7.工程別レート'!$C$6:$E$501,2,FALSE))</f>
        <v/>
      </c>
      <c r="K9717" s="195" t="str">
        <f t="shared" si="303"/>
        <v/>
      </c>
    </row>
    <row r="9718" spans="2:11" ht="18" customHeight="1">
      <c r="B9718" s="16" t="str">
        <f>IF('6.標準時間'!$B9718="","",'6.標準時間'!B9718)</f>
        <v/>
      </c>
      <c r="C9718" s="16" t="str">
        <f>IF('6.標準時間'!$C9718="","",'6.標準時間'!C9718)</f>
        <v/>
      </c>
      <c r="D9718" s="16" t="str">
        <f>IF('6.標準時間'!$C9718="","",'6.標準時間'!E9718)</f>
        <v/>
      </c>
      <c r="E9718" s="171" t="str">
        <f>IF('6.標準時間'!$C9718="","",'6.標準時間'!F9718)</f>
        <v/>
      </c>
      <c r="F9718" s="15" t="str">
        <f t="shared" si="302"/>
        <v/>
      </c>
      <c r="G9718" s="142" t="str">
        <f>IF('6.標準時間'!$C9718="","",'6.標準時間'!H9718)</f>
        <v/>
      </c>
      <c r="H9718" s="142" t="str">
        <f>IF('6.標準時間'!$C9718="","",'6.標準時間'!I9718)</f>
        <v/>
      </c>
      <c r="I9718" s="107" t="str">
        <f>IF(C9718="","",VLOOKUP($C9718,'7.工程別レート'!$C$6:$E$501,3,FALSE))</f>
        <v/>
      </c>
      <c r="J9718" s="108" t="str">
        <f>IF(C9718="","",VLOOKUP($C9718,'7.工程別レート'!$C$6:$E$501,2,FALSE))</f>
        <v/>
      </c>
      <c r="K9718" s="195" t="str">
        <f t="shared" si="303"/>
        <v/>
      </c>
    </row>
    <row r="9719" spans="2:11" ht="18" customHeight="1">
      <c r="B9719" s="16" t="str">
        <f>IF('6.標準時間'!$B9719="","",'6.標準時間'!B9719)</f>
        <v/>
      </c>
      <c r="C9719" s="16" t="str">
        <f>IF('6.標準時間'!$C9719="","",'6.標準時間'!C9719)</f>
        <v/>
      </c>
      <c r="D9719" s="16" t="str">
        <f>IF('6.標準時間'!$C9719="","",'6.標準時間'!E9719)</f>
        <v/>
      </c>
      <c r="E9719" s="171" t="str">
        <f>IF('6.標準時間'!$C9719="","",'6.標準時間'!F9719)</f>
        <v/>
      </c>
      <c r="F9719" s="15" t="str">
        <f t="shared" si="302"/>
        <v/>
      </c>
      <c r="G9719" s="142" t="str">
        <f>IF('6.標準時間'!$C9719="","",'6.標準時間'!H9719)</f>
        <v/>
      </c>
      <c r="H9719" s="142" t="str">
        <f>IF('6.標準時間'!$C9719="","",'6.標準時間'!I9719)</f>
        <v/>
      </c>
      <c r="I9719" s="107" t="str">
        <f>IF(C9719="","",VLOOKUP($C9719,'7.工程別レート'!$C$6:$E$501,3,FALSE))</f>
        <v/>
      </c>
      <c r="J9719" s="108" t="str">
        <f>IF(C9719="","",VLOOKUP($C9719,'7.工程別レート'!$C$6:$E$501,2,FALSE))</f>
        <v/>
      </c>
      <c r="K9719" s="195" t="str">
        <f t="shared" si="303"/>
        <v/>
      </c>
    </row>
    <row r="9720" spans="2:11" ht="18" customHeight="1">
      <c r="B9720" s="16" t="str">
        <f>IF('6.標準時間'!$B9720="","",'6.標準時間'!B9720)</f>
        <v/>
      </c>
      <c r="C9720" s="16" t="str">
        <f>IF('6.標準時間'!$C9720="","",'6.標準時間'!C9720)</f>
        <v/>
      </c>
      <c r="D9720" s="16" t="str">
        <f>IF('6.標準時間'!$C9720="","",'6.標準時間'!E9720)</f>
        <v/>
      </c>
      <c r="E9720" s="171" t="str">
        <f>IF('6.標準時間'!$C9720="","",'6.標準時間'!F9720)</f>
        <v/>
      </c>
      <c r="F9720" s="15" t="str">
        <f t="shared" si="302"/>
        <v/>
      </c>
      <c r="G9720" s="142" t="str">
        <f>IF('6.標準時間'!$C9720="","",'6.標準時間'!H9720)</f>
        <v/>
      </c>
      <c r="H9720" s="142" t="str">
        <f>IF('6.標準時間'!$C9720="","",'6.標準時間'!I9720)</f>
        <v/>
      </c>
      <c r="I9720" s="107" t="str">
        <f>IF(C9720="","",VLOOKUP($C9720,'7.工程別レート'!$C$6:$E$501,3,FALSE))</f>
        <v/>
      </c>
      <c r="J9720" s="108" t="str">
        <f>IF(C9720="","",VLOOKUP($C9720,'7.工程別レート'!$C$6:$E$501,2,FALSE))</f>
        <v/>
      </c>
      <c r="K9720" s="195" t="str">
        <f t="shared" si="303"/>
        <v/>
      </c>
    </row>
    <row r="9721" spans="2:11" ht="18" customHeight="1">
      <c r="B9721" s="16" t="str">
        <f>IF('6.標準時間'!$B9721="","",'6.標準時間'!B9721)</f>
        <v/>
      </c>
      <c r="C9721" s="16" t="str">
        <f>IF('6.標準時間'!$C9721="","",'6.標準時間'!C9721)</f>
        <v/>
      </c>
      <c r="D9721" s="16" t="str">
        <f>IF('6.標準時間'!$C9721="","",'6.標準時間'!E9721)</f>
        <v/>
      </c>
      <c r="E9721" s="171" t="str">
        <f>IF('6.標準時間'!$C9721="","",'6.標準時間'!F9721)</f>
        <v/>
      </c>
      <c r="F9721" s="15" t="str">
        <f t="shared" si="302"/>
        <v/>
      </c>
      <c r="G9721" s="142" t="str">
        <f>IF('6.標準時間'!$C9721="","",'6.標準時間'!H9721)</f>
        <v/>
      </c>
      <c r="H9721" s="142" t="str">
        <f>IF('6.標準時間'!$C9721="","",'6.標準時間'!I9721)</f>
        <v/>
      </c>
      <c r="I9721" s="107" t="str">
        <f>IF(C9721="","",VLOOKUP($C9721,'7.工程別レート'!$C$6:$E$501,3,FALSE))</f>
        <v/>
      </c>
      <c r="J9721" s="108" t="str">
        <f>IF(C9721="","",VLOOKUP($C9721,'7.工程別レート'!$C$6:$E$501,2,FALSE))</f>
        <v/>
      </c>
      <c r="K9721" s="195" t="str">
        <f t="shared" si="303"/>
        <v/>
      </c>
    </row>
    <row r="9722" spans="2:11" ht="18" customHeight="1">
      <c r="B9722" s="16" t="str">
        <f>IF('6.標準時間'!$B9722="","",'6.標準時間'!B9722)</f>
        <v/>
      </c>
      <c r="C9722" s="16" t="str">
        <f>IF('6.標準時間'!$C9722="","",'6.標準時間'!C9722)</f>
        <v/>
      </c>
      <c r="D9722" s="16" t="str">
        <f>IF('6.標準時間'!$C9722="","",'6.標準時間'!E9722)</f>
        <v/>
      </c>
      <c r="E9722" s="171" t="str">
        <f>IF('6.標準時間'!$C9722="","",'6.標準時間'!F9722)</f>
        <v/>
      </c>
      <c r="F9722" s="15" t="str">
        <f t="shared" si="302"/>
        <v/>
      </c>
      <c r="G9722" s="142" t="str">
        <f>IF('6.標準時間'!$C9722="","",'6.標準時間'!H9722)</f>
        <v/>
      </c>
      <c r="H9722" s="142" t="str">
        <f>IF('6.標準時間'!$C9722="","",'6.標準時間'!I9722)</f>
        <v/>
      </c>
      <c r="I9722" s="107" t="str">
        <f>IF(C9722="","",VLOOKUP($C9722,'7.工程別レート'!$C$6:$E$501,3,FALSE))</f>
        <v/>
      </c>
      <c r="J9722" s="108" t="str">
        <f>IF(C9722="","",VLOOKUP($C9722,'7.工程別レート'!$C$6:$E$501,2,FALSE))</f>
        <v/>
      </c>
      <c r="K9722" s="195" t="str">
        <f t="shared" si="303"/>
        <v/>
      </c>
    </row>
    <row r="9723" spans="2:11" ht="18" customHeight="1">
      <c r="B9723" s="16" t="str">
        <f>IF('6.標準時間'!$B9723="","",'6.標準時間'!B9723)</f>
        <v/>
      </c>
      <c r="C9723" s="16" t="str">
        <f>IF('6.標準時間'!$C9723="","",'6.標準時間'!C9723)</f>
        <v/>
      </c>
      <c r="D9723" s="16" t="str">
        <f>IF('6.標準時間'!$C9723="","",'6.標準時間'!E9723)</f>
        <v/>
      </c>
      <c r="E9723" s="171" t="str">
        <f>IF('6.標準時間'!$C9723="","",'6.標準時間'!F9723)</f>
        <v/>
      </c>
      <c r="F9723" s="15" t="str">
        <f t="shared" si="302"/>
        <v/>
      </c>
      <c r="G9723" s="142" t="str">
        <f>IF('6.標準時間'!$C9723="","",'6.標準時間'!H9723)</f>
        <v/>
      </c>
      <c r="H9723" s="142" t="str">
        <f>IF('6.標準時間'!$C9723="","",'6.標準時間'!I9723)</f>
        <v/>
      </c>
      <c r="I9723" s="107" t="str">
        <f>IF(C9723="","",VLOOKUP($C9723,'7.工程別レート'!$C$6:$E$501,3,FALSE))</f>
        <v/>
      </c>
      <c r="J9723" s="108" t="str">
        <f>IF(C9723="","",VLOOKUP($C9723,'7.工程別レート'!$C$6:$E$501,2,FALSE))</f>
        <v/>
      </c>
      <c r="K9723" s="195" t="str">
        <f t="shared" si="303"/>
        <v/>
      </c>
    </row>
    <row r="9724" spans="2:11" ht="18" customHeight="1">
      <c r="B9724" s="16" t="str">
        <f>IF('6.標準時間'!$B9724="","",'6.標準時間'!B9724)</f>
        <v/>
      </c>
      <c r="C9724" s="16" t="str">
        <f>IF('6.標準時間'!$C9724="","",'6.標準時間'!C9724)</f>
        <v/>
      </c>
      <c r="D9724" s="16" t="str">
        <f>IF('6.標準時間'!$C9724="","",'6.標準時間'!E9724)</f>
        <v/>
      </c>
      <c r="E9724" s="171" t="str">
        <f>IF('6.標準時間'!$C9724="","",'6.標準時間'!F9724)</f>
        <v/>
      </c>
      <c r="F9724" s="15" t="str">
        <f t="shared" si="302"/>
        <v/>
      </c>
      <c r="G9724" s="142" t="str">
        <f>IF('6.標準時間'!$C9724="","",'6.標準時間'!H9724)</f>
        <v/>
      </c>
      <c r="H9724" s="142" t="str">
        <f>IF('6.標準時間'!$C9724="","",'6.標準時間'!I9724)</f>
        <v/>
      </c>
      <c r="I9724" s="107" t="str">
        <f>IF(C9724="","",VLOOKUP($C9724,'7.工程別レート'!$C$6:$E$501,3,FALSE))</f>
        <v/>
      </c>
      <c r="J9724" s="108" t="str">
        <f>IF(C9724="","",VLOOKUP($C9724,'7.工程別レート'!$C$6:$E$501,2,FALSE))</f>
        <v/>
      </c>
      <c r="K9724" s="195" t="str">
        <f t="shared" si="303"/>
        <v/>
      </c>
    </row>
    <row r="9725" spans="2:11" ht="18" customHeight="1">
      <c r="B9725" s="16" t="str">
        <f>IF('6.標準時間'!$B9725="","",'6.標準時間'!B9725)</f>
        <v/>
      </c>
      <c r="C9725" s="16" t="str">
        <f>IF('6.標準時間'!$C9725="","",'6.標準時間'!C9725)</f>
        <v/>
      </c>
      <c r="D9725" s="16" t="str">
        <f>IF('6.標準時間'!$C9725="","",'6.標準時間'!E9725)</f>
        <v/>
      </c>
      <c r="E9725" s="171" t="str">
        <f>IF('6.標準時間'!$C9725="","",'6.標準時間'!F9725)</f>
        <v/>
      </c>
      <c r="F9725" s="15" t="str">
        <f t="shared" si="302"/>
        <v/>
      </c>
      <c r="G9725" s="142" t="str">
        <f>IF('6.標準時間'!$C9725="","",'6.標準時間'!H9725)</f>
        <v/>
      </c>
      <c r="H9725" s="142" t="str">
        <f>IF('6.標準時間'!$C9725="","",'6.標準時間'!I9725)</f>
        <v/>
      </c>
      <c r="I9725" s="107" t="str">
        <f>IF(C9725="","",VLOOKUP($C9725,'7.工程別レート'!$C$6:$E$501,3,FALSE))</f>
        <v/>
      </c>
      <c r="J9725" s="108" t="str">
        <f>IF(C9725="","",VLOOKUP($C9725,'7.工程別レート'!$C$6:$E$501,2,FALSE))</f>
        <v/>
      </c>
      <c r="K9725" s="195" t="str">
        <f t="shared" si="303"/>
        <v/>
      </c>
    </row>
    <row r="9726" spans="2:11" ht="18" customHeight="1">
      <c r="B9726" s="16" t="str">
        <f>IF('6.標準時間'!$B9726="","",'6.標準時間'!B9726)</f>
        <v/>
      </c>
      <c r="C9726" s="16" t="str">
        <f>IF('6.標準時間'!$C9726="","",'6.標準時間'!C9726)</f>
        <v/>
      </c>
      <c r="D9726" s="16" t="str">
        <f>IF('6.標準時間'!$C9726="","",'6.標準時間'!E9726)</f>
        <v/>
      </c>
      <c r="E9726" s="171" t="str">
        <f>IF('6.標準時間'!$C9726="","",'6.標準時間'!F9726)</f>
        <v/>
      </c>
      <c r="F9726" s="15" t="str">
        <f t="shared" si="302"/>
        <v/>
      </c>
      <c r="G9726" s="142" t="str">
        <f>IF('6.標準時間'!$C9726="","",'6.標準時間'!H9726)</f>
        <v/>
      </c>
      <c r="H9726" s="142" t="str">
        <f>IF('6.標準時間'!$C9726="","",'6.標準時間'!I9726)</f>
        <v/>
      </c>
      <c r="I9726" s="107" t="str">
        <f>IF(C9726="","",VLOOKUP($C9726,'7.工程別レート'!$C$6:$E$501,3,FALSE))</f>
        <v/>
      </c>
      <c r="J9726" s="108" t="str">
        <f>IF(C9726="","",VLOOKUP($C9726,'7.工程別レート'!$C$6:$E$501,2,FALSE))</f>
        <v/>
      </c>
      <c r="K9726" s="195" t="str">
        <f t="shared" si="303"/>
        <v/>
      </c>
    </row>
    <row r="9727" spans="2:11" ht="18" customHeight="1">
      <c r="B9727" s="16" t="str">
        <f>IF('6.標準時間'!$B9727="","",'6.標準時間'!B9727)</f>
        <v/>
      </c>
      <c r="C9727" s="16" t="str">
        <f>IF('6.標準時間'!$C9727="","",'6.標準時間'!C9727)</f>
        <v/>
      </c>
      <c r="D9727" s="16" t="str">
        <f>IF('6.標準時間'!$C9727="","",'6.標準時間'!E9727)</f>
        <v/>
      </c>
      <c r="E9727" s="171" t="str">
        <f>IF('6.標準時間'!$C9727="","",'6.標準時間'!F9727)</f>
        <v/>
      </c>
      <c r="F9727" s="15" t="str">
        <f t="shared" si="302"/>
        <v/>
      </c>
      <c r="G9727" s="142" t="str">
        <f>IF('6.標準時間'!$C9727="","",'6.標準時間'!H9727)</f>
        <v/>
      </c>
      <c r="H9727" s="142" t="str">
        <f>IF('6.標準時間'!$C9727="","",'6.標準時間'!I9727)</f>
        <v/>
      </c>
      <c r="I9727" s="107" t="str">
        <f>IF(C9727="","",VLOOKUP($C9727,'7.工程別レート'!$C$6:$E$501,3,FALSE))</f>
        <v/>
      </c>
      <c r="J9727" s="108" t="str">
        <f>IF(C9727="","",VLOOKUP($C9727,'7.工程別レート'!$C$6:$E$501,2,FALSE))</f>
        <v/>
      </c>
      <c r="K9727" s="195" t="str">
        <f t="shared" si="303"/>
        <v/>
      </c>
    </row>
    <row r="9728" spans="2:11" ht="18" customHeight="1">
      <c r="B9728" s="16" t="str">
        <f>IF('6.標準時間'!$B9728="","",'6.標準時間'!B9728)</f>
        <v/>
      </c>
      <c r="C9728" s="16" t="str">
        <f>IF('6.標準時間'!$C9728="","",'6.標準時間'!C9728)</f>
        <v/>
      </c>
      <c r="D9728" s="16" t="str">
        <f>IF('6.標準時間'!$C9728="","",'6.標準時間'!E9728)</f>
        <v/>
      </c>
      <c r="E9728" s="171" t="str">
        <f>IF('6.標準時間'!$C9728="","",'6.標準時間'!F9728)</f>
        <v/>
      </c>
      <c r="F9728" s="15" t="str">
        <f t="shared" si="302"/>
        <v/>
      </c>
      <c r="G9728" s="142" t="str">
        <f>IF('6.標準時間'!$C9728="","",'6.標準時間'!H9728)</f>
        <v/>
      </c>
      <c r="H9728" s="142" t="str">
        <f>IF('6.標準時間'!$C9728="","",'6.標準時間'!I9728)</f>
        <v/>
      </c>
      <c r="I9728" s="107" t="str">
        <f>IF(C9728="","",VLOOKUP($C9728,'7.工程別レート'!$C$6:$E$501,3,FALSE))</f>
        <v/>
      </c>
      <c r="J9728" s="108" t="str">
        <f>IF(C9728="","",VLOOKUP($C9728,'7.工程別レート'!$C$6:$E$501,2,FALSE))</f>
        <v/>
      </c>
      <c r="K9728" s="195" t="str">
        <f t="shared" si="303"/>
        <v/>
      </c>
    </row>
    <row r="9729" spans="2:11" ht="18" customHeight="1">
      <c r="B9729" s="16" t="str">
        <f>IF('6.標準時間'!$B9729="","",'6.標準時間'!B9729)</f>
        <v/>
      </c>
      <c r="C9729" s="16" t="str">
        <f>IF('6.標準時間'!$C9729="","",'6.標準時間'!C9729)</f>
        <v/>
      </c>
      <c r="D9729" s="16" t="str">
        <f>IF('6.標準時間'!$C9729="","",'6.標準時間'!E9729)</f>
        <v/>
      </c>
      <c r="E9729" s="171" t="str">
        <f>IF('6.標準時間'!$C9729="","",'6.標準時間'!F9729)</f>
        <v/>
      </c>
      <c r="F9729" s="15" t="str">
        <f t="shared" si="302"/>
        <v/>
      </c>
      <c r="G9729" s="142" t="str">
        <f>IF('6.標準時間'!$C9729="","",'6.標準時間'!H9729)</f>
        <v/>
      </c>
      <c r="H9729" s="142" t="str">
        <f>IF('6.標準時間'!$C9729="","",'6.標準時間'!I9729)</f>
        <v/>
      </c>
      <c r="I9729" s="107" t="str">
        <f>IF(C9729="","",VLOOKUP($C9729,'7.工程別レート'!$C$6:$E$501,3,FALSE))</f>
        <v/>
      </c>
      <c r="J9729" s="108" t="str">
        <f>IF(C9729="","",VLOOKUP($C9729,'7.工程別レート'!$C$6:$E$501,2,FALSE))</f>
        <v/>
      </c>
      <c r="K9729" s="195" t="str">
        <f t="shared" si="303"/>
        <v/>
      </c>
    </row>
    <row r="9730" spans="2:11" ht="18" customHeight="1">
      <c r="B9730" s="16" t="str">
        <f>IF('6.標準時間'!$B9730="","",'6.標準時間'!B9730)</f>
        <v/>
      </c>
      <c r="C9730" s="16" t="str">
        <f>IF('6.標準時間'!$C9730="","",'6.標準時間'!C9730)</f>
        <v/>
      </c>
      <c r="D9730" s="16" t="str">
        <f>IF('6.標準時間'!$C9730="","",'6.標準時間'!E9730)</f>
        <v/>
      </c>
      <c r="E9730" s="171" t="str">
        <f>IF('6.標準時間'!$C9730="","",'6.標準時間'!F9730)</f>
        <v/>
      </c>
      <c r="F9730" s="15" t="str">
        <f t="shared" si="302"/>
        <v/>
      </c>
      <c r="G9730" s="142" t="str">
        <f>IF('6.標準時間'!$C9730="","",'6.標準時間'!H9730)</f>
        <v/>
      </c>
      <c r="H9730" s="142" t="str">
        <f>IF('6.標準時間'!$C9730="","",'6.標準時間'!I9730)</f>
        <v/>
      </c>
      <c r="I9730" s="107" t="str">
        <f>IF(C9730="","",VLOOKUP($C9730,'7.工程別レート'!$C$6:$E$501,3,FALSE))</f>
        <v/>
      </c>
      <c r="J9730" s="108" t="str">
        <f>IF(C9730="","",VLOOKUP($C9730,'7.工程別レート'!$C$6:$E$501,2,FALSE))</f>
        <v/>
      </c>
      <c r="K9730" s="195" t="str">
        <f t="shared" si="303"/>
        <v/>
      </c>
    </row>
    <row r="9731" spans="2:11" ht="18" customHeight="1">
      <c r="B9731" s="16" t="str">
        <f>IF('6.標準時間'!$B9731="","",'6.標準時間'!B9731)</f>
        <v/>
      </c>
      <c r="C9731" s="16" t="str">
        <f>IF('6.標準時間'!$C9731="","",'6.標準時間'!C9731)</f>
        <v/>
      </c>
      <c r="D9731" s="16" t="str">
        <f>IF('6.標準時間'!$C9731="","",'6.標準時間'!E9731)</f>
        <v/>
      </c>
      <c r="E9731" s="171" t="str">
        <f>IF('6.標準時間'!$C9731="","",'6.標準時間'!F9731)</f>
        <v/>
      </c>
      <c r="F9731" s="15" t="str">
        <f t="shared" si="302"/>
        <v/>
      </c>
      <c r="G9731" s="142" t="str">
        <f>IF('6.標準時間'!$C9731="","",'6.標準時間'!H9731)</f>
        <v/>
      </c>
      <c r="H9731" s="142" t="str">
        <f>IF('6.標準時間'!$C9731="","",'6.標準時間'!I9731)</f>
        <v/>
      </c>
      <c r="I9731" s="107" t="str">
        <f>IF(C9731="","",VLOOKUP($C9731,'7.工程別レート'!$C$6:$E$501,3,FALSE))</f>
        <v/>
      </c>
      <c r="J9731" s="108" t="str">
        <f>IF(C9731="","",VLOOKUP($C9731,'7.工程別レート'!$C$6:$E$501,2,FALSE))</f>
        <v/>
      </c>
      <c r="K9731" s="195" t="str">
        <f t="shared" si="303"/>
        <v/>
      </c>
    </row>
    <row r="9732" spans="2:11" ht="18" customHeight="1">
      <c r="B9732" s="16" t="str">
        <f>IF('6.標準時間'!$B9732="","",'6.標準時間'!B9732)</f>
        <v/>
      </c>
      <c r="C9732" s="16" t="str">
        <f>IF('6.標準時間'!$C9732="","",'6.標準時間'!C9732)</f>
        <v/>
      </c>
      <c r="D9732" s="16" t="str">
        <f>IF('6.標準時間'!$C9732="","",'6.標準時間'!E9732)</f>
        <v/>
      </c>
      <c r="E9732" s="171" t="str">
        <f>IF('6.標準時間'!$C9732="","",'6.標準時間'!F9732)</f>
        <v/>
      </c>
      <c r="F9732" s="15" t="str">
        <f t="shared" si="302"/>
        <v/>
      </c>
      <c r="G9732" s="142" t="str">
        <f>IF('6.標準時間'!$C9732="","",'6.標準時間'!H9732)</f>
        <v/>
      </c>
      <c r="H9732" s="142" t="str">
        <f>IF('6.標準時間'!$C9732="","",'6.標準時間'!I9732)</f>
        <v/>
      </c>
      <c r="I9732" s="107" t="str">
        <f>IF(C9732="","",VLOOKUP($C9732,'7.工程別レート'!$C$6:$E$501,3,FALSE))</f>
        <v/>
      </c>
      <c r="J9732" s="108" t="str">
        <f>IF(C9732="","",VLOOKUP($C9732,'7.工程別レート'!$C$6:$E$501,2,FALSE))</f>
        <v/>
      </c>
      <c r="K9732" s="195" t="str">
        <f t="shared" si="303"/>
        <v/>
      </c>
    </row>
    <row r="9733" spans="2:11" ht="18" customHeight="1">
      <c r="B9733" s="16" t="str">
        <f>IF('6.標準時間'!$B9733="","",'6.標準時間'!B9733)</f>
        <v/>
      </c>
      <c r="C9733" s="16" t="str">
        <f>IF('6.標準時間'!$C9733="","",'6.標準時間'!C9733)</f>
        <v/>
      </c>
      <c r="D9733" s="16" t="str">
        <f>IF('6.標準時間'!$C9733="","",'6.標準時間'!E9733)</f>
        <v/>
      </c>
      <c r="E9733" s="171" t="str">
        <f>IF('6.標準時間'!$C9733="","",'6.標準時間'!F9733)</f>
        <v/>
      </c>
      <c r="F9733" s="15" t="str">
        <f t="shared" si="302"/>
        <v/>
      </c>
      <c r="G9733" s="142" t="str">
        <f>IF('6.標準時間'!$C9733="","",'6.標準時間'!H9733)</f>
        <v/>
      </c>
      <c r="H9733" s="142" t="str">
        <f>IF('6.標準時間'!$C9733="","",'6.標準時間'!I9733)</f>
        <v/>
      </c>
      <c r="I9733" s="107" t="str">
        <f>IF(C9733="","",VLOOKUP($C9733,'7.工程別レート'!$C$6:$E$501,3,FALSE))</f>
        <v/>
      </c>
      <c r="J9733" s="108" t="str">
        <f>IF(C9733="","",VLOOKUP($C9733,'7.工程別レート'!$C$6:$E$501,2,FALSE))</f>
        <v/>
      </c>
      <c r="K9733" s="195" t="str">
        <f t="shared" si="303"/>
        <v/>
      </c>
    </row>
    <row r="9734" spans="2:11" ht="18" customHeight="1">
      <c r="B9734" s="16" t="str">
        <f>IF('6.標準時間'!$B9734="","",'6.標準時間'!B9734)</f>
        <v/>
      </c>
      <c r="C9734" s="16" t="str">
        <f>IF('6.標準時間'!$C9734="","",'6.標準時間'!C9734)</f>
        <v/>
      </c>
      <c r="D9734" s="16" t="str">
        <f>IF('6.標準時間'!$C9734="","",'6.標準時間'!E9734)</f>
        <v/>
      </c>
      <c r="E9734" s="171" t="str">
        <f>IF('6.標準時間'!$C9734="","",'6.標準時間'!F9734)</f>
        <v/>
      </c>
      <c r="F9734" s="15" t="str">
        <f t="shared" ref="F9734:F9797" si="304">C9734&amp;D9734</f>
        <v/>
      </c>
      <c r="G9734" s="142" t="str">
        <f>IF('6.標準時間'!$C9734="","",'6.標準時間'!H9734)</f>
        <v/>
      </c>
      <c r="H9734" s="142" t="str">
        <f>IF('6.標準時間'!$C9734="","",'6.標準時間'!I9734)</f>
        <v/>
      </c>
      <c r="I9734" s="107" t="str">
        <f>IF(C9734="","",VLOOKUP($C9734,'7.工程別レート'!$C$6:$E$501,3,FALSE))</f>
        <v/>
      </c>
      <c r="J9734" s="108" t="str">
        <f>IF(C9734="","",VLOOKUP($C9734,'7.工程別レート'!$C$6:$E$501,2,FALSE))</f>
        <v/>
      </c>
      <c r="K9734" s="195" t="str">
        <f t="shared" si="303"/>
        <v/>
      </c>
    </row>
    <row r="9735" spans="2:11" ht="18" customHeight="1">
      <c r="B9735" s="16" t="str">
        <f>IF('6.標準時間'!$B9735="","",'6.標準時間'!B9735)</f>
        <v/>
      </c>
      <c r="C9735" s="16" t="str">
        <f>IF('6.標準時間'!$C9735="","",'6.標準時間'!C9735)</f>
        <v/>
      </c>
      <c r="D9735" s="16" t="str">
        <f>IF('6.標準時間'!$C9735="","",'6.標準時間'!E9735)</f>
        <v/>
      </c>
      <c r="E9735" s="171" t="str">
        <f>IF('6.標準時間'!$C9735="","",'6.標準時間'!F9735)</f>
        <v/>
      </c>
      <c r="F9735" s="15" t="str">
        <f t="shared" si="304"/>
        <v/>
      </c>
      <c r="G9735" s="142" t="str">
        <f>IF('6.標準時間'!$C9735="","",'6.標準時間'!H9735)</f>
        <v/>
      </c>
      <c r="H9735" s="142" t="str">
        <f>IF('6.標準時間'!$C9735="","",'6.標準時間'!I9735)</f>
        <v/>
      </c>
      <c r="I9735" s="107" t="str">
        <f>IF(C9735="","",VLOOKUP($C9735,'7.工程別レート'!$C$6:$E$501,3,FALSE))</f>
        <v/>
      </c>
      <c r="J9735" s="108" t="str">
        <f>IF(C9735="","",VLOOKUP($C9735,'7.工程別レート'!$C$6:$E$501,2,FALSE))</f>
        <v/>
      </c>
      <c r="K9735" s="195" t="str">
        <f t="shared" ref="K9735:K9798" si="305">IF(ISERROR((G9735*I9735)+(H9735*J9735)),"",(G9735*I9735)+(H9735*J9735))</f>
        <v/>
      </c>
    </row>
    <row r="9736" spans="2:11" ht="18" customHeight="1">
      <c r="B9736" s="16" t="str">
        <f>IF('6.標準時間'!$B9736="","",'6.標準時間'!B9736)</f>
        <v/>
      </c>
      <c r="C9736" s="16" t="str">
        <f>IF('6.標準時間'!$C9736="","",'6.標準時間'!C9736)</f>
        <v/>
      </c>
      <c r="D9736" s="16" t="str">
        <f>IF('6.標準時間'!$C9736="","",'6.標準時間'!E9736)</f>
        <v/>
      </c>
      <c r="E9736" s="171" t="str">
        <f>IF('6.標準時間'!$C9736="","",'6.標準時間'!F9736)</f>
        <v/>
      </c>
      <c r="F9736" s="15" t="str">
        <f t="shared" si="304"/>
        <v/>
      </c>
      <c r="G9736" s="142" t="str">
        <f>IF('6.標準時間'!$C9736="","",'6.標準時間'!H9736)</f>
        <v/>
      </c>
      <c r="H9736" s="142" t="str">
        <f>IF('6.標準時間'!$C9736="","",'6.標準時間'!I9736)</f>
        <v/>
      </c>
      <c r="I9736" s="107" t="str">
        <f>IF(C9736="","",VLOOKUP($C9736,'7.工程別レート'!$C$6:$E$501,3,FALSE))</f>
        <v/>
      </c>
      <c r="J9736" s="108" t="str">
        <f>IF(C9736="","",VLOOKUP($C9736,'7.工程別レート'!$C$6:$E$501,2,FALSE))</f>
        <v/>
      </c>
      <c r="K9736" s="195" t="str">
        <f t="shared" si="305"/>
        <v/>
      </c>
    </row>
    <row r="9737" spans="2:11" ht="18" customHeight="1">
      <c r="B9737" s="16" t="str">
        <f>IF('6.標準時間'!$B9737="","",'6.標準時間'!B9737)</f>
        <v/>
      </c>
      <c r="C9737" s="16" t="str">
        <f>IF('6.標準時間'!$C9737="","",'6.標準時間'!C9737)</f>
        <v/>
      </c>
      <c r="D9737" s="16" t="str">
        <f>IF('6.標準時間'!$C9737="","",'6.標準時間'!E9737)</f>
        <v/>
      </c>
      <c r="E9737" s="171" t="str">
        <f>IF('6.標準時間'!$C9737="","",'6.標準時間'!F9737)</f>
        <v/>
      </c>
      <c r="F9737" s="15" t="str">
        <f t="shared" si="304"/>
        <v/>
      </c>
      <c r="G9737" s="142" t="str">
        <f>IF('6.標準時間'!$C9737="","",'6.標準時間'!H9737)</f>
        <v/>
      </c>
      <c r="H9737" s="142" t="str">
        <f>IF('6.標準時間'!$C9737="","",'6.標準時間'!I9737)</f>
        <v/>
      </c>
      <c r="I9737" s="107" t="str">
        <f>IF(C9737="","",VLOOKUP($C9737,'7.工程別レート'!$C$6:$E$501,3,FALSE))</f>
        <v/>
      </c>
      <c r="J9737" s="108" t="str">
        <f>IF(C9737="","",VLOOKUP($C9737,'7.工程別レート'!$C$6:$E$501,2,FALSE))</f>
        <v/>
      </c>
      <c r="K9737" s="195" t="str">
        <f t="shared" si="305"/>
        <v/>
      </c>
    </row>
    <row r="9738" spans="2:11" ht="18" customHeight="1">
      <c r="B9738" s="16" t="str">
        <f>IF('6.標準時間'!$B9738="","",'6.標準時間'!B9738)</f>
        <v/>
      </c>
      <c r="C9738" s="16" t="str">
        <f>IF('6.標準時間'!$C9738="","",'6.標準時間'!C9738)</f>
        <v/>
      </c>
      <c r="D9738" s="16" t="str">
        <f>IF('6.標準時間'!$C9738="","",'6.標準時間'!E9738)</f>
        <v/>
      </c>
      <c r="E9738" s="171" t="str">
        <f>IF('6.標準時間'!$C9738="","",'6.標準時間'!F9738)</f>
        <v/>
      </c>
      <c r="F9738" s="15" t="str">
        <f t="shared" si="304"/>
        <v/>
      </c>
      <c r="G9738" s="142" t="str">
        <f>IF('6.標準時間'!$C9738="","",'6.標準時間'!H9738)</f>
        <v/>
      </c>
      <c r="H9738" s="142" t="str">
        <f>IF('6.標準時間'!$C9738="","",'6.標準時間'!I9738)</f>
        <v/>
      </c>
      <c r="I9738" s="107" t="str">
        <f>IF(C9738="","",VLOOKUP($C9738,'7.工程別レート'!$C$6:$E$501,3,FALSE))</f>
        <v/>
      </c>
      <c r="J9738" s="108" t="str">
        <f>IF(C9738="","",VLOOKUP($C9738,'7.工程別レート'!$C$6:$E$501,2,FALSE))</f>
        <v/>
      </c>
      <c r="K9738" s="195" t="str">
        <f t="shared" si="305"/>
        <v/>
      </c>
    </row>
    <row r="9739" spans="2:11" ht="18" customHeight="1">
      <c r="B9739" s="16" t="str">
        <f>IF('6.標準時間'!$B9739="","",'6.標準時間'!B9739)</f>
        <v/>
      </c>
      <c r="C9739" s="16" t="str">
        <f>IF('6.標準時間'!$C9739="","",'6.標準時間'!C9739)</f>
        <v/>
      </c>
      <c r="D9739" s="16" t="str">
        <f>IF('6.標準時間'!$C9739="","",'6.標準時間'!E9739)</f>
        <v/>
      </c>
      <c r="E9739" s="171" t="str">
        <f>IF('6.標準時間'!$C9739="","",'6.標準時間'!F9739)</f>
        <v/>
      </c>
      <c r="F9739" s="15" t="str">
        <f t="shared" si="304"/>
        <v/>
      </c>
      <c r="G9739" s="142" t="str">
        <f>IF('6.標準時間'!$C9739="","",'6.標準時間'!H9739)</f>
        <v/>
      </c>
      <c r="H9739" s="142" t="str">
        <f>IF('6.標準時間'!$C9739="","",'6.標準時間'!I9739)</f>
        <v/>
      </c>
      <c r="I9739" s="107" t="str">
        <f>IF(C9739="","",VLOOKUP($C9739,'7.工程別レート'!$C$6:$E$501,3,FALSE))</f>
        <v/>
      </c>
      <c r="J9739" s="108" t="str">
        <f>IF(C9739="","",VLOOKUP($C9739,'7.工程別レート'!$C$6:$E$501,2,FALSE))</f>
        <v/>
      </c>
      <c r="K9739" s="195" t="str">
        <f t="shared" si="305"/>
        <v/>
      </c>
    </row>
    <row r="9740" spans="2:11" ht="18" customHeight="1">
      <c r="B9740" s="16" t="str">
        <f>IF('6.標準時間'!$B9740="","",'6.標準時間'!B9740)</f>
        <v/>
      </c>
      <c r="C9740" s="16" t="str">
        <f>IF('6.標準時間'!$C9740="","",'6.標準時間'!C9740)</f>
        <v/>
      </c>
      <c r="D9740" s="16" t="str">
        <f>IF('6.標準時間'!$C9740="","",'6.標準時間'!E9740)</f>
        <v/>
      </c>
      <c r="E9740" s="171" t="str">
        <f>IF('6.標準時間'!$C9740="","",'6.標準時間'!F9740)</f>
        <v/>
      </c>
      <c r="F9740" s="15" t="str">
        <f t="shared" si="304"/>
        <v/>
      </c>
      <c r="G9740" s="142" t="str">
        <f>IF('6.標準時間'!$C9740="","",'6.標準時間'!H9740)</f>
        <v/>
      </c>
      <c r="H9740" s="142" t="str">
        <f>IF('6.標準時間'!$C9740="","",'6.標準時間'!I9740)</f>
        <v/>
      </c>
      <c r="I9740" s="107" t="str">
        <f>IF(C9740="","",VLOOKUP($C9740,'7.工程別レート'!$C$6:$E$501,3,FALSE))</f>
        <v/>
      </c>
      <c r="J9740" s="108" t="str">
        <f>IF(C9740="","",VLOOKUP($C9740,'7.工程別レート'!$C$6:$E$501,2,FALSE))</f>
        <v/>
      </c>
      <c r="K9740" s="195" t="str">
        <f t="shared" si="305"/>
        <v/>
      </c>
    </row>
    <row r="9741" spans="2:11" ht="18" customHeight="1">
      <c r="B9741" s="16" t="str">
        <f>IF('6.標準時間'!$B9741="","",'6.標準時間'!B9741)</f>
        <v/>
      </c>
      <c r="C9741" s="16" t="str">
        <f>IF('6.標準時間'!$C9741="","",'6.標準時間'!C9741)</f>
        <v/>
      </c>
      <c r="D9741" s="16" t="str">
        <f>IF('6.標準時間'!$C9741="","",'6.標準時間'!E9741)</f>
        <v/>
      </c>
      <c r="E9741" s="171" t="str">
        <f>IF('6.標準時間'!$C9741="","",'6.標準時間'!F9741)</f>
        <v/>
      </c>
      <c r="F9741" s="15" t="str">
        <f t="shared" si="304"/>
        <v/>
      </c>
      <c r="G9741" s="142" t="str">
        <f>IF('6.標準時間'!$C9741="","",'6.標準時間'!H9741)</f>
        <v/>
      </c>
      <c r="H9741" s="142" t="str">
        <f>IF('6.標準時間'!$C9741="","",'6.標準時間'!I9741)</f>
        <v/>
      </c>
      <c r="I9741" s="107" t="str">
        <f>IF(C9741="","",VLOOKUP($C9741,'7.工程別レート'!$C$6:$E$501,3,FALSE))</f>
        <v/>
      </c>
      <c r="J9741" s="108" t="str">
        <f>IF(C9741="","",VLOOKUP($C9741,'7.工程別レート'!$C$6:$E$501,2,FALSE))</f>
        <v/>
      </c>
      <c r="K9741" s="195" t="str">
        <f t="shared" si="305"/>
        <v/>
      </c>
    </row>
    <row r="9742" spans="2:11" ht="18" customHeight="1">
      <c r="B9742" s="16" t="str">
        <f>IF('6.標準時間'!$B9742="","",'6.標準時間'!B9742)</f>
        <v/>
      </c>
      <c r="C9742" s="16" t="str">
        <f>IF('6.標準時間'!$C9742="","",'6.標準時間'!C9742)</f>
        <v/>
      </c>
      <c r="D9742" s="16" t="str">
        <f>IF('6.標準時間'!$C9742="","",'6.標準時間'!E9742)</f>
        <v/>
      </c>
      <c r="E9742" s="171" t="str">
        <f>IF('6.標準時間'!$C9742="","",'6.標準時間'!F9742)</f>
        <v/>
      </c>
      <c r="F9742" s="15" t="str">
        <f t="shared" si="304"/>
        <v/>
      </c>
      <c r="G9742" s="142" t="str">
        <f>IF('6.標準時間'!$C9742="","",'6.標準時間'!H9742)</f>
        <v/>
      </c>
      <c r="H9742" s="142" t="str">
        <f>IF('6.標準時間'!$C9742="","",'6.標準時間'!I9742)</f>
        <v/>
      </c>
      <c r="I9742" s="107" t="str">
        <f>IF(C9742="","",VLOOKUP($C9742,'7.工程別レート'!$C$6:$E$501,3,FALSE))</f>
        <v/>
      </c>
      <c r="J9742" s="108" t="str">
        <f>IF(C9742="","",VLOOKUP($C9742,'7.工程別レート'!$C$6:$E$501,2,FALSE))</f>
        <v/>
      </c>
      <c r="K9742" s="195" t="str">
        <f t="shared" si="305"/>
        <v/>
      </c>
    </row>
    <row r="9743" spans="2:11" ht="18" customHeight="1">
      <c r="B9743" s="16" t="str">
        <f>IF('6.標準時間'!$B9743="","",'6.標準時間'!B9743)</f>
        <v/>
      </c>
      <c r="C9743" s="16" t="str">
        <f>IF('6.標準時間'!$C9743="","",'6.標準時間'!C9743)</f>
        <v/>
      </c>
      <c r="D9743" s="16" t="str">
        <f>IF('6.標準時間'!$C9743="","",'6.標準時間'!E9743)</f>
        <v/>
      </c>
      <c r="E9743" s="171" t="str">
        <f>IF('6.標準時間'!$C9743="","",'6.標準時間'!F9743)</f>
        <v/>
      </c>
      <c r="F9743" s="15" t="str">
        <f t="shared" si="304"/>
        <v/>
      </c>
      <c r="G9743" s="142" t="str">
        <f>IF('6.標準時間'!$C9743="","",'6.標準時間'!H9743)</f>
        <v/>
      </c>
      <c r="H9743" s="142" t="str">
        <f>IF('6.標準時間'!$C9743="","",'6.標準時間'!I9743)</f>
        <v/>
      </c>
      <c r="I9743" s="107" t="str">
        <f>IF(C9743="","",VLOOKUP($C9743,'7.工程別レート'!$C$6:$E$501,3,FALSE))</f>
        <v/>
      </c>
      <c r="J9743" s="108" t="str">
        <f>IF(C9743="","",VLOOKUP($C9743,'7.工程別レート'!$C$6:$E$501,2,FALSE))</f>
        <v/>
      </c>
      <c r="K9743" s="195" t="str">
        <f t="shared" si="305"/>
        <v/>
      </c>
    </row>
    <row r="9744" spans="2:11" ht="18" customHeight="1">
      <c r="B9744" s="16" t="str">
        <f>IF('6.標準時間'!$B9744="","",'6.標準時間'!B9744)</f>
        <v/>
      </c>
      <c r="C9744" s="16" t="str">
        <f>IF('6.標準時間'!$C9744="","",'6.標準時間'!C9744)</f>
        <v/>
      </c>
      <c r="D9744" s="16" t="str">
        <f>IF('6.標準時間'!$C9744="","",'6.標準時間'!E9744)</f>
        <v/>
      </c>
      <c r="E9744" s="171" t="str">
        <f>IF('6.標準時間'!$C9744="","",'6.標準時間'!F9744)</f>
        <v/>
      </c>
      <c r="F9744" s="15" t="str">
        <f t="shared" si="304"/>
        <v/>
      </c>
      <c r="G9744" s="142" t="str">
        <f>IF('6.標準時間'!$C9744="","",'6.標準時間'!H9744)</f>
        <v/>
      </c>
      <c r="H9744" s="142" t="str">
        <f>IF('6.標準時間'!$C9744="","",'6.標準時間'!I9744)</f>
        <v/>
      </c>
      <c r="I9744" s="107" t="str">
        <f>IF(C9744="","",VLOOKUP($C9744,'7.工程別レート'!$C$6:$E$501,3,FALSE))</f>
        <v/>
      </c>
      <c r="J9744" s="108" t="str">
        <f>IF(C9744="","",VLOOKUP($C9744,'7.工程別レート'!$C$6:$E$501,2,FALSE))</f>
        <v/>
      </c>
      <c r="K9744" s="195" t="str">
        <f t="shared" si="305"/>
        <v/>
      </c>
    </row>
    <row r="9745" spans="2:11" ht="18" customHeight="1">
      <c r="B9745" s="16" t="str">
        <f>IF('6.標準時間'!$B9745="","",'6.標準時間'!B9745)</f>
        <v/>
      </c>
      <c r="C9745" s="16" t="str">
        <f>IF('6.標準時間'!$C9745="","",'6.標準時間'!C9745)</f>
        <v/>
      </c>
      <c r="D9745" s="16" t="str">
        <f>IF('6.標準時間'!$C9745="","",'6.標準時間'!E9745)</f>
        <v/>
      </c>
      <c r="E9745" s="171" t="str">
        <f>IF('6.標準時間'!$C9745="","",'6.標準時間'!F9745)</f>
        <v/>
      </c>
      <c r="F9745" s="15" t="str">
        <f t="shared" si="304"/>
        <v/>
      </c>
      <c r="G9745" s="142" t="str">
        <f>IF('6.標準時間'!$C9745="","",'6.標準時間'!H9745)</f>
        <v/>
      </c>
      <c r="H9745" s="142" t="str">
        <f>IF('6.標準時間'!$C9745="","",'6.標準時間'!I9745)</f>
        <v/>
      </c>
      <c r="I9745" s="107" t="str">
        <f>IF(C9745="","",VLOOKUP($C9745,'7.工程別レート'!$C$6:$E$501,3,FALSE))</f>
        <v/>
      </c>
      <c r="J9745" s="108" t="str">
        <f>IF(C9745="","",VLOOKUP($C9745,'7.工程別レート'!$C$6:$E$501,2,FALSE))</f>
        <v/>
      </c>
      <c r="K9745" s="195" t="str">
        <f t="shared" si="305"/>
        <v/>
      </c>
    </row>
    <row r="9746" spans="2:11" ht="18" customHeight="1">
      <c r="B9746" s="16" t="str">
        <f>IF('6.標準時間'!$B9746="","",'6.標準時間'!B9746)</f>
        <v/>
      </c>
      <c r="C9746" s="16" t="str">
        <f>IF('6.標準時間'!$C9746="","",'6.標準時間'!C9746)</f>
        <v/>
      </c>
      <c r="D9746" s="16" t="str">
        <f>IF('6.標準時間'!$C9746="","",'6.標準時間'!E9746)</f>
        <v/>
      </c>
      <c r="E9746" s="171" t="str">
        <f>IF('6.標準時間'!$C9746="","",'6.標準時間'!F9746)</f>
        <v/>
      </c>
      <c r="F9746" s="15" t="str">
        <f t="shared" si="304"/>
        <v/>
      </c>
      <c r="G9746" s="142" t="str">
        <f>IF('6.標準時間'!$C9746="","",'6.標準時間'!H9746)</f>
        <v/>
      </c>
      <c r="H9746" s="142" t="str">
        <f>IF('6.標準時間'!$C9746="","",'6.標準時間'!I9746)</f>
        <v/>
      </c>
      <c r="I9746" s="107" t="str">
        <f>IF(C9746="","",VLOOKUP($C9746,'7.工程別レート'!$C$6:$E$501,3,FALSE))</f>
        <v/>
      </c>
      <c r="J9746" s="108" t="str">
        <f>IF(C9746="","",VLOOKUP($C9746,'7.工程別レート'!$C$6:$E$501,2,FALSE))</f>
        <v/>
      </c>
      <c r="K9746" s="195" t="str">
        <f t="shared" si="305"/>
        <v/>
      </c>
    </row>
    <row r="9747" spans="2:11" ht="18" customHeight="1">
      <c r="B9747" s="16" t="str">
        <f>IF('6.標準時間'!$B9747="","",'6.標準時間'!B9747)</f>
        <v/>
      </c>
      <c r="C9747" s="16" t="str">
        <f>IF('6.標準時間'!$C9747="","",'6.標準時間'!C9747)</f>
        <v/>
      </c>
      <c r="D9747" s="16" t="str">
        <f>IF('6.標準時間'!$C9747="","",'6.標準時間'!E9747)</f>
        <v/>
      </c>
      <c r="E9747" s="171" t="str">
        <f>IF('6.標準時間'!$C9747="","",'6.標準時間'!F9747)</f>
        <v/>
      </c>
      <c r="F9747" s="15" t="str">
        <f t="shared" si="304"/>
        <v/>
      </c>
      <c r="G9747" s="142" t="str">
        <f>IF('6.標準時間'!$C9747="","",'6.標準時間'!H9747)</f>
        <v/>
      </c>
      <c r="H9747" s="142" t="str">
        <f>IF('6.標準時間'!$C9747="","",'6.標準時間'!I9747)</f>
        <v/>
      </c>
      <c r="I9747" s="107" t="str">
        <f>IF(C9747="","",VLOOKUP($C9747,'7.工程別レート'!$C$6:$E$501,3,FALSE))</f>
        <v/>
      </c>
      <c r="J9747" s="108" t="str">
        <f>IF(C9747="","",VLOOKUP($C9747,'7.工程別レート'!$C$6:$E$501,2,FALSE))</f>
        <v/>
      </c>
      <c r="K9747" s="195" t="str">
        <f t="shared" si="305"/>
        <v/>
      </c>
    </row>
    <row r="9748" spans="2:11" ht="18" customHeight="1">
      <c r="B9748" s="16" t="str">
        <f>IF('6.標準時間'!$B9748="","",'6.標準時間'!B9748)</f>
        <v/>
      </c>
      <c r="C9748" s="16" t="str">
        <f>IF('6.標準時間'!$C9748="","",'6.標準時間'!C9748)</f>
        <v/>
      </c>
      <c r="D9748" s="16" t="str">
        <f>IF('6.標準時間'!$C9748="","",'6.標準時間'!E9748)</f>
        <v/>
      </c>
      <c r="E9748" s="171" t="str">
        <f>IF('6.標準時間'!$C9748="","",'6.標準時間'!F9748)</f>
        <v/>
      </c>
      <c r="F9748" s="15" t="str">
        <f t="shared" si="304"/>
        <v/>
      </c>
      <c r="G9748" s="142" t="str">
        <f>IF('6.標準時間'!$C9748="","",'6.標準時間'!H9748)</f>
        <v/>
      </c>
      <c r="H9748" s="142" t="str">
        <f>IF('6.標準時間'!$C9748="","",'6.標準時間'!I9748)</f>
        <v/>
      </c>
      <c r="I9748" s="107" t="str">
        <f>IF(C9748="","",VLOOKUP($C9748,'7.工程別レート'!$C$6:$E$501,3,FALSE))</f>
        <v/>
      </c>
      <c r="J9748" s="108" t="str">
        <f>IF(C9748="","",VLOOKUP($C9748,'7.工程別レート'!$C$6:$E$501,2,FALSE))</f>
        <v/>
      </c>
      <c r="K9748" s="195" t="str">
        <f t="shared" si="305"/>
        <v/>
      </c>
    </row>
    <row r="9749" spans="2:11" ht="18" customHeight="1">
      <c r="B9749" s="16" t="str">
        <f>IF('6.標準時間'!$B9749="","",'6.標準時間'!B9749)</f>
        <v/>
      </c>
      <c r="C9749" s="16" t="str">
        <f>IF('6.標準時間'!$C9749="","",'6.標準時間'!C9749)</f>
        <v/>
      </c>
      <c r="D9749" s="16" t="str">
        <f>IF('6.標準時間'!$C9749="","",'6.標準時間'!E9749)</f>
        <v/>
      </c>
      <c r="E9749" s="171" t="str">
        <f>IF('6.標準時間'!$C9749="","",'6.標準時間'!F9749)</f>
        <v/>
      </c>
      <c r="F9749" s="15" t="str">
        <f t="shared" si="304"/>
        <v/>
      </c>
      <c r="G9749" s="142" t="str">
        <f>IF('6.標準時間'!$C9749="","",'6.標準時間'!H9749)</f>
        <v/>
      </c>
      <c r="H9749" s="142" t="str">
        <f>IF('6.標準時間'!$C9749="","",'6.標準時間'!I9749)</f>
        <v/>
      </c>
      <c r="I9749" s="107" t="str">
        <f>IF(C9749="","",VLOOKUP($C9749,'7.工程別レート'!$C$6:$E$501,3,FALSE))</f>
        <v/>
      </c>
      <c r="J9749" s="108" t="str">
        <f>IF(C9749="","",VLOOKUP($C9749,'7.工程別レート'!$C$6:$E$501,2,FALSE))</f>
        <v/>
      </c>
      <c r="K9749" s="195" t="str">
        <f t="shared" si="305"/>
        <v/>
      </c>
    </row>
    <row r="9750" spans="2:11" ht="18" customHeight="1">
      <c r="B9750" s="16" t="str">
        <f>IF('6.標準時間'!$B9750="","",'6.標準時間'!B9750)</f>
        <v/>
      </c>
      <c r="C9750" s="16" t="str">
        <f>IF('6.標準時間'!$C9750="","",'6.標準時間'!C9750)</f>
        <v/>
      </c>
      <c r="D9750" s="16" t="str">
        <f>IF('6.標準時間'!$C9750="","",'6.標準時間'!E9750)</f>
        <v/>
      </c>
      <c r="E9750" s="171" t="str">
        <f>IF('6.標準時間'!$C9750="","",'6.標準時間'!F9750)</f>
        <v/>
      </c>
      <c r="F9750" s="15" t="str">
        <f t="shared" si="304"/>
        <v/>
      </c>
      <c r="G9750" s="142" t="str">
        <f>IF('6.標準時間'!$C9750="","",'6.標準時間'!H9750)</f>
        <v/>
      </c>
      <c r="H9750" s="142" t="str">
        <f>IF('6.標準時間'!$C9750="","",'6.標準時間'!I9750)</f>
        <v/>
      </c>
      <c r="I9750" s="107" t="str">
        <f>IF(C9750="","",VLOOKUP($C9750,'7.工程別レート'!$C$6:$E$501,3,FALSE))</f>
        <v/>
      </c>
      <c r="J9750" s="108" t="str">
        <f>IF(C9750="","",VLOOKUP($C9750,'7.工程別レート'!$C$6:$E$501,2,FALSE))</f>
        <v/>
      </c>
      <c r="K9750" s="195" t="str">
        <f t="shared" si="305"/>
        <v/>
      </c>
    </row>
    <row r="9751" spans="2:11" ht="18" customHeight="1">
      <c r="B9751" s="16" t="str">
        <f>IF('6.標準時間'!$B9751="","",'6.標準時間'!B9751)</f>
        <v/>
      </c>
      <c r="C9751" s="16" t="str">
        <f>IF('6.標準時間'!$C9751="","",'6.標準時間'!C9751)</f>
        <v/>
      </c>
      <c r="D9751" s="16" t="str">
        <f>IF('6.標準時間'!$C9751="","",'6.標準時間'!E9751)</f>
        <v/>
      </c>
      <c r="E9751" s="171" t="str">
        <f>IF('6.標準時間'!$C9751="","",'6.標準時間'!F9751)</f>
        <v/>
      </c>
      <c r="F9751" s="15" t="str">
        <f t="shared" si="304"/>
        <v/>
      </c>
      <c r="G9751" s="142" t="str">
        <f>IF('6.標準時間'!$C9751="","",'6.標準時間'!H9751)</f>
        <v/>
      </c>
      <c r="H9751" s="142" t="str">
        <f>IF('6.標準時間'!$C9751="","",'6.標準時間'!I9751)</f>
        <v/>
      </c>
      <c r="I9751" s="107" t="str">
        <f>IF(C9751="","",VLOOKUP($C9751,'7.工程別レート'!$C$6:$E$501,3,FALSE))</f>
        <v/>
      </c>
      <c r="J9751" s="108" t="str">
        <f>IF(C9751="","",VLOOKUP($C9751,'7.工程別レート'!$C$6:$E$501,2,FALSE))</f>
        <v/>
      </c>
      <c r="K9751" s="195" t="str">
        <f t="shared" si="305"/>
        <v/>
      </c>
    </row>
    <row r="9752" spans="2:11" ht="18" customHeight="1">
      <c r="B9752" s="16" t="str">
        <f>IF('6.標準時間'!$B9752="","",'6.標準時間'!B9752)</f>
        <v/>
      </c>
      <c r="C9752" s="16" t="str">
        <f>IF('6.標準時間'!$C9752="","",'6.標準時間'!C9752)</f>
        <v/>
      </c>
      <c r="D9752" s="16" t="str">
        <f>IF('6.標準時間'!$C9752="","",'6.標準時間'!E9752)</f>
        <v/>
      </c>
      <c r="E9752" s="171" t="str">
        <f>IF('6.標準時間'!$C9752="","",'6.標準時間'!F9752)</f>
        <v/>
      </c>
      <c r="F9752" s="15" t="str">
        <f t="shared" si="304"/>
        <v/>
      </c>
      <c r="G9752" s="142" t="str">
        <f>IF('6.標準時間'!$C9752="","",'6.標準時間'!H9752)</f>
        <v/>
      </c>
      <c r="H9752" s="142" t="str">
        <f>IF('6.標準時間'!$C9752="","",'6.標準時間'!I9752)</f>
        <v/>
      </c>
      <c r="I9752" s="107" t="str">
        <f>IF(C9752="","",VLOOKUP($C9752,'7.工程別レート'!$C$6:$E$501,3,FALSE))</f>
        <v/>
      </c>
      <c r="J9752" s="108" t="str">
        <f>IF(C9752="","",VLOOKUP($C9752,'7.工程別レート'!$C$6:$E$501,2,FALSE))</f>
        <v/>
      </c>
      <c r="K9752" s="195" t="str">
        <f t="shared" si="305"/>
        <v/>
      </c>
    </row>
    <row r="9753" spans="2:11" ht="18" customHeight="1">
      <c r="B9753" s="16" t="str">
        <f>IF('6.標準時間'!$B9753="","",'6.標準時間'!B9753)</f>
        <v/>
      </c>
      <c r="C9753" s="16" t="str">
        <f>IF('6.標準時間'!$C9753="","",'6.標準時間'!C9753)</f>
        <v/>
      </c>
      <c r="D9753" s="16" t="str">
        <f>IF('6.標準時間'!$C9753="","",'6.標準時間'!E9753)</f>
        <v/>
      </c>
      <c r="E9753" s="171" t="str">
        <f>IF('6.標準時間'!$C9753="","",'6.標準時間'!F9753)</f>
        <v/>
      </c>
      <c r="F9753" s="15" t="str">
        <f t="shared" si="304"/>
        <v/>
      </c>
      <c r="G9753" s="142" t="str">
        <f>IF('6.標準時間'!$C9753="","",'6.標準時間'!H9753)</f>
        <v/>
      </c>
      <c r="H9753" s="142" t="str">
        <f>IF('6.標準時間'!$C9753="","",'6.標準時間'!I9753)</f>
        <v/>
      </c>
      <c r="I9753" s="107" t="str">
        <f>IF(C9753="","",VLOOKUP($C9753,'7.工程別レート'!$C$6:$E$501,3,FALSE))</f>
        <v/>
      </c>
      <c r="J9753" s="108" t="str">
        <f>IF(C9753="","",VLOOKUP($C9753,'7.工程別レート'!$C$6:$E$501,2,FALSE))</f>
        <v/>
      </c>
      <c r="K9753" s="195" t="str">
        <f t="shared" si="305"/>
        <v/>
      </c>
    </row>
    <row r="9754" spans="2:11" ht="18" customHeight="1">
      <c r="B9754" s="16" t="str">
        <f>IF('6.標準時間'!$B9754="","",'6.標準時間'!B9754)</f>
        <v/>
      </c>
      <c r="C9754" s="16" t="str">
        <f>IF('6.標準時間'!$C9754="","",'6.標準時間'!C9754)</f>
        <v/>
      </c>
      <c r="D9754" s="16" t="str">
        <f>IF('6.標準時間'!$C9754="","",'6.標準時間'!E9754)</f>
        <v/>
      </c>
      <c r="E9754" s="171" t="str">
        <f>IF('6.標準時間'!$C9754="","",'6.標準時間'!F9754)</f>
        <v/>
      </c>
      <c r="F9754" s="15" t="str">
        <f t="shared" si="304"/>
        <v/>
      </c>
      <c r="G9754" s="142" t="str">
        <f>IF('6.標準時間'!$C9754="","",'6.標準時間'!H9754)</f>
        <v/>
      </c>
      <c r="H9754" s="142" t="str">
        <f>IF('6.標準時間'!$C9754="","",'6.標準時間'!I9754)</f>
        <v/>
      </c>
      <c r="I9754" s="107" t="str">
        <f>IF(C9754="","",VLOOKUP($C9754,'7.工程別レート'!$C$6:$E$501,3,FALSE))</f>
        <v/>
      </c>
      <c r="J9754" s="108" t="str">
        <f>IF(C9754="","",VLOOKUP($C9754,'7.工程別レート'!$C$6:$E$501,2,FALSE))</f>
        <v/>
      </c>
      <c r="K9754" s="195" t="str">
        <f t="shared" si="305"/>
        <v/>
      </c>
    </row>
    <row r="9755" spans="2:11" ht="18" customHeight="1">
      <c r="B9755" s="16" t="str">
        <f>IF('6.標準時間'!$B9755="","",'6.標準時間'!B9755)</f>
        <v/>
      </c>
      <c r="C9755" s="16" t="str">
        <f>IF('6.標準時間'!$C9755="","",'6.標準時間'!C9755)</f>
        <v/>
      </c>
      <c r="D9755" s="16" t="str">
        <f>IF('6.標準時間'!$C9755="","",'6.標準時間'!E9755)</f>
        <v/>
      </c>
      <c r="E9755" s="171" t="str">
        <f>IF('6.標準時間'!$C9755="","",'6.標準時間'!F9755)</f>
        <v/>
      </c>
      <c r="F9755" s="15" t="str">
        <f t="shared" si="304"/>
        <v/>
      </c>
      <c r="G9755" s="142" t="str">
        <f>IF('6.標準時間'!$C9755="","",'6.標準時間'!H9755)</f>
        <v/>
      </c>
      <c r="H9755" s="142" t="str">
        <f>IF('6.標準時間'!$C9755="","",'6.標準時間'!I9755)</f>
        <v/>
      </c>
      <c r="I9755" s="107" t="str">
        <f>IF(C9755="","",VLOOKUP($C9755,'7.工程別レート'!$C$6:$E$501,3,FALSE))</f>
        <v/>
      </c>
      <c r="J9755" s="108" t="str">
        <f>IF(C9755="","",VLOOKUP($C9755,'7.工程別レート'!$C$6:$E$501,2,FALSE))</f>
        <v/>
      </c>
      <c r="K9755" s="195" t="str">
        <f t="shared" si="305"/>
        <v/>
      </c>
    </row>
    <row r="9756" spans="2:11" ht="18" customHeight="1">
      <c r="B9756" s="16" t="str">
        <f>IF('6.標準時間'!$B9756="","",'6.標準時間'!B9756)</f>
        <v/>
      </c>
      <c r="C9756" s="16" t="str">
        <f>IF('6.標準時間'!$C9756="","",'6.標準時間'!C9756)</f>
        <v/>
      </c>
      <c r="D9756" s="16" t="str">
        <f>IF('6.標準時間'!$C9756="","",'6.標準時間'!E9756)</f>
        <v/>
      </c>
      <c r="E9756" s="171" t="str">
        <f>IF('6.標準時間'!$C9756="","",'6.標準時間'!F9756)</f>
        <v/>
      </c>
      <c r="F9756" s="15" t="str">
        <f t="shared" si="304"/>
        <v/>
      </c>
      <c r="G9756" s="142" t="str">
        <f>IF('6.標準時間'!$C9756="","",'6.標準時間'!H9756)</f>
        <v/>
      </c>
      <c r="H9756" s="142" t="str">
        <f>IF('6.標準時間'!$C9756="","",'6.標準時間'!I9756)</f>
        <v/>
      </c>
      <c r="I9756" s="107" t="str">
        <f>IF(C9756="","",VLOOKUP($C9756,'7.工程別レート'!$C$6:$E$501,3,FALSE))</f>
        <v/>
      </c>
      <c r="J9756" s="108" t="str">
        <f>IF(C9756="","",VLOOKUP($C9756,'7.工程別レート'!$C$6:$E$501,2,FALSE))</f>
        <v/>
      </c>
      <c r="K9756" s="195" t="str">
        <f t="shared" si="305"/>
        <v/>
      </c>
    </row>
    <row r="9757" spans="2:11" ht="18" customHeight="1">
      <c r="B9757" s="16" t="str">
        <f>IF('6.標準時間'!$B9757="","",'6.標準時間'!B9757)</f>
        <v/>
      </c>
      <c r="C9757" s="16" t="str">
        <f>IF('6.標準時間'!$C9757="","",'6.標準時間'!C9757)</f>
        <v/>
      </c>
      <c r="D9757" s="16" t="str">
        <f>IF('6.標準時間'!$C9757="","",'6.標準時間'!E9757)</f>
        <v/>
      </c>
      <c r="E9757" s="171" t="str">
        <f>IF('6.標準時間'!$C9757="","",'6.標準時間'!F9757)</f>
        <v/>
      </c>
      <c r="F9757" s="15" t="str">
        <f t="shared" si="304"/>
        <v/>
      </c>
      <c r="G9757" s="142" t="str">
        <f>IF('6.標準時間'!$C9757="","",'6.標準時間'!H9757)</f>
        <v/>
      </c>
      <c r="H9757" s="142" t="str">
        <f>IF('6.標準時間'!$C9757="","",'6.標準時間'!I9757)</f>
        <v/>
      </c>
      <c r="I9757" s="107" t="str">
        <f>IF(C9757="","",VLOOKUP($C9757,'7.工程別レート'!$C$6:$E$501,3,FALSE))</f>
        <v/>
      </c>
      <c r="J9757" s="108" t="str">
        <f>IF(C9757="","",VLOOKUP($C9757,'7.工程別レート'!$C$6:$E$501,2,FALSE))</f>
        <v/>
      </c>
      <c r="K9757" s="195" t="str">
        <f t="shared" si="305"/>
        <v/>
      </c>
    </row>
    <row r="9758" spans="2:11" ht="18" customHeight="1">
      <c r="B9758" s="16" t="str">
        <f>IF('6.標準時間'!$B9758="","",'6.標準時間'!B9758)</f>
        <v/>
      </c>
      <c r="C9758" s="16" t="str">
        <f>IF('6.標準時間'!$C9758="","",'6.標準時間'!C9758)</f>
        <v/>
      </c>
      <c r="D9758" s="16" t="str">
        <f>IF('6.標準時間'!$C9758="","",'6.標準時間'!E9758)</f>
        <v/>
      </c>
      <c r="E9758" s="171" t="str">
        <f>IF('6.標準時間'!$C9758="","",'6.標準時間'!F9758)</f>
        <v/>
      </c>
      <c r="F9758" s="15" t="str">
        <f t="shared" si="304"/>
        <v/>
      </c>
      <c r="G9758" s="142" t="str">
        <f>IF('6.標準時間'!$C9758="","",'6.標準時間'!H9758)</f>
        <v/>
      </c>
      <c r="H9758" s="142" t="str">
        <f>IF('6.標準時間'!$C9758="","",'6.標準時間'!I9758)</f>
        <v/>
      </c>
      <c r="I9758" s="107" t="str">
        <f>IF(C9758="","",VLOOKUP($C9758,'7.工程別レート'!$C$6:$E$501,3,FALSE))</f>
        <v/>
      </c>
      <c r="J9758" s="108" t="str">
        <f>IF(C9758="","",VLOOKUP($C9758,'7.工程別レート'!$C$6:$E$501,2,FALSE))</f>
        <v/>
      </c>
      <c r="K9758" s="195" t="str">
        <f t="shared" si="305"/>
        <v/>
      </c>
    </row>
    <row r="9759" spans="2:11" ht="18" customHeight="1">
      <c r="B9759" s="16" t="str">
        <f>IF('6.標準時間'!$B9759="","",'6.標準時間'!B9759)</f>
        <v/>
      </c>
      <c r="C9759" s="16" t="str">
        <f>IF('6.標準時間'!$C9759="","",'6.標準時間'!C9759)</f>
        <v/>
      </c>
      <c r="D9759" s="16" t="str">
        <f>IF('6.標準時間'!$C9759="","",'6.標準時間'!E9759)</f>
        <v/>
      </c>
      <c r="E9759" s="171" t="str">
        <f>IF('6.標準時間'!$C9759="","",'6.標準時間'!F9759)</f>
        <v/>
      </c>
      <c r="F9759" s="15" t="str">
        <f t="shared" si="304"/>
        <v/>
      </c>
      <c r="G9759" s="142" t="str">
        <f>IF('6.標準時間'!$C9759="","",'6.標準時間'!H9759)</f>
        <v/>
      </c>
      <c r="H9759" s="142" t="str">
        <f>IF('6.標準時間'!$C9759="","",'6.標準時間'!I9759)</f>
        <v/>
      </c>
      <c r="I9759" s="107" t="str">
        <f>IF(C9759="","",VLOOKUP($C9759,'7.工程別レート'!$C$6:$E$501,3,FALSE))</f>
        <v/>
      </c>
      <c r="J9759" s="108" t="str">
        <f>IF(C9759="","",VLOOKUP($C9759,'7.工程別レート'!$C$6:$E$501,2,FALSE))</f>
        <v/>
      </c>
      <c r="K9759" s="195" t="str">
        <f t="shared" si="305"/>
        <v/>
      </c>
    </row>
    <row r="9760" spans="2:11" ht="18" customHeight="1">
      <c r="B9760" s="16" t="str">
        <f>IF('6.標準時間'!$B9760="","",'6.標準時間'!B9760)</f>
        <v/>
      </c>
      <c r="C9760" s="16" t="str">
        <f>IF('6.標準時間'!$C9760="","",'6.標準時間'!C9760)</f>
        <v/>
      </c>
      <c r="D9760" s="16" t="str">
        <f>IF('6.標準時間'!$C9760="","",'6.標準時間'!E9760)</f>
        <v/>
      </c>
      <c r="E9760" s="171" t="str">
        <f>IF('6.標準時間'!$C9760="","",'6.標準時間'!F9760)</f>
        <v/>
      </c>
      <c r="F9760" s="15" t="str">
        <f t="shared" si="304"/>
        <v/>
      </c>
      <c r="G9760" s="142" t="str">
        <f>IF('6.標準時間'!$C9760="","",'6.標準時間'!H9760)</f>
        <v/>
      </c>
      <c r="H9760" s="142" t="str">
        <f>IF('6.標準時間'!$C9760="","",'6.標準時間'!I9760)</f>
        <v/>
      </c>
      <c r="I9760" s="107" t="str">
        <f>IF(C9760="","",VLOOKUP($C9760,'7.工程別レート'!$C$6:$E$501,3,FALSE))</f>
        <v/>
      </c>
      <c r="J9760" s="108" t="str">
        <f>IF(C9760="","",VLOOKUP($C9760,'7.工程別レート'!$C$6:$E$501,2,FALSE))</f>
        <v/>
      </c>
      <c r="K9760" s="195" t="str">
        <f t="shared" si="305"/>
        <v/>
      </c>
    </row>
    <row r="9761" spans="2:11" ht="18" customHeight="1">
      <c r="B9761" s="16" t="str">
        <f>IF('6.標準時間'!$B9761="","",'6.標準時間'!B9761)</f>
        <v/>
      </c>
      <c r="C9761" s="16" t="str">
        <f>IF('6.標準時間'!$C9761="","",'6.標準時間'!C9761)</f>
        <v/>
      </c>
      <c r="D9761" s="16" t="str">
        <f>IF('6.標準時間'!$C9761="","",'6.標準時間'!E9761)</f>
        <v/>
      </c>
      <c r="E9761" s="171" t="str">
        <f>IF('6.標準時間'!$C9761="","",'6.標準時間'!F9761)</f>
        <v/>
      </c>
      <c r="F9761" s="15" t="str">
        <f t="shared" si="304"/>
        <v/>
      </c>
      <c r="G9761" s="142" t="str">
        <f>IF('6.標準時間'!$C9761="","",'6.標準時間'!H9761)</f>
        <v/>
      </c>
      <c r="H9761" s="142" t="str">
        <f>IF('6.標準時間'!$C9761="","",'6.標準時間'!I9761)</f>
        <v/>
      </c>
      <c r="I9761" s="107" t="str">
        <f>IF(C9761="","",VLOOKUP($C9761,'7.工程別レート'!$C$6:$E$501,3,FALSE))</f>
        <v/>
      </c>
      <c r="J9761" s="108" t="str">
        <f>IF(C9761="","",VLOOKUP($C9761,'7.工程別レート'!$C$6:$E$501,2,FALSE))</f>
        <v/>
      </c>
      <c r="K9761" s="195" t="str">
        <f t="shared" si="305"/>
        <v/>
      </c>
    </row>
    <row r="9762" spans="2:11" ht="18" customHeight="1">
      <c r="B9762" s="16" t="str">
        <f>IF('6.標準時間'!$B9762="","",'6.標準時間'!B9762)</f>
        <v/>
      </c>
      <c r="C9762" s="16" t="str">
        <f>IF('6.標準時間'!$C9762="","",'6.標準時間'!C9762)</f>
        <v/>
      </c>
      <c r="D9762" s="16" t="str">
        <f>IF('6.標準時間'!$C9762="","",'6.標準時間'!E9762)</f>
        <v/>
      </c>
      <c r="E9762" s="171" t="str">
        <f>IF('6.標準時間'!$C9762="","",'6.標準時間'!F9762)</f>
        <v/>
      </c>
      <c r="F9762" s="15" t="str">
        <f t="shared" si="304"/>
        <v/>
      </c>
      <c r="G9762" s="142" t="str">
        <f>IF('6.標準時間'!$C9762="","",'6.標準時間'!H9762)</f>
        <v/>
      </c>
      <c r="H9762" s="142" t="str">
        <f>IF('6.標準時間'!$C9762="","",'6.標準時間'!I9762)</f>
        <v/>
      </c>
      <c r="I9762" s="107" t="str">
        <f>IF(C9762="","",VLOOKUP($C9762,'7.工程別レート'!$C$6:$E$501,3,FALSE))</f>
        <v/>
      </c>
      <c r="J9762" s="108" t="str">
        <f>IF(C9762="","",VLOOKUP($C9762,'7.工程別レート'!$C$6:$E$501,2,FALSE))</f>
        <v/>
      </c>
      <c r="K9762" s="195" t="str">
        <f t="shared" si="305"/>
        <v/>
      </c>
    </row>
    <row r="9763" spans="2:11" ht="18" customHeight="1">
      <c r="B9763" s="16" t="str">
        <f>IF('6.標準時間'!$B9763="","",'6.標準時間'!B9763)</f>
        <v/>
      </c>
      <c r="C9763" s="16" t="str">
        <f>IF('6.標準時間'!$C9763="","",'6.標準時間'!C9763)</f>
        <v/>
      </c>
      <c r="D9763" s="16" t="str">
        <f>IF('6.標準時間'!$C9763="","",'6.標準時間'!E9763)</f>
        <v/>
      </c>
      <c r="E9763" s="171" t="str">
        <f>IF('6.標準時間'!$C9763="","",'6.標準時間'!F9763)</f>
        <v/>
      </c>
      <c r="F9763" s="15" t="str">
        <f t="shared" si="304"/>
        <v/>
      </c>
      <c r="G9763" s="142" t="str">
        <f>IF('6.標準時間'!$C9763="","",'6.標準時間'!H9763)</f>
        <v/>
      </c>
      <c r="H9763" s="142" t="str">
        <f>IF('6.標準時間'!$C9763="","",'6.標準時間'!I9763)</f>
        <v/>
      </c>
      <c r="I9763" s="107" t="str">
        <f>IF(C9763="","",VLOOKUP($C9763,'7.工程別レート'!$C$6:$E$501,3,FALSE))</f>
        <v/>
      </c>
      <c r="J9763" s="108" t="str">
        <f>IF(C9763="","",VLOOKUP($C9763,'7.工程別レート'!$C$6:$E$501,2,FALSE))</f>
        <v/>
      </c>
      <c r="K9763" s="195" t="str">
        <f t="shared" si="305"/>
        <v/>
      </c>
    </row>
    <row r="9764" spans="2:11" ht="18" customHeight="1">
      <c r="B9764" s="16" t="str">
        <f>IF('6.標準時間'!$B9764="","",'6.標準時間'!B9764)</f>
        <v/>
      </c>
      <c r="C9764" s="16" t="str">
        <f>IF('6.標準時間'!$C9764="","",'6.標準時間'!C9764)</f>
        <v/>
      </c>
      <c r="D9764" s="16" t="str">
        <f>IF('6.標準時間'!$C9764="","",'6.標準時間'!E9764)</f>
        <v/>
      </c>
      <c r="E9764" s="171" t="str">
        <f>IF('6.標準時間'!$C9764="","",'6.標準時間'!F9764)</f>
        <v/>
      </c>
      <c r="F9764" s="15" t="str">
        <f t="shared" si="304"/>
        <v/>
      </c>
      <c r="G9764" s="142" t="str">
        <f>IF('6.標準時間'!$C9764="","",'6.標準時間'!H9764)</f>
        <v/>
      </c>
      <c r="H9764" s="142" t="str">
        <f>IF('6.標準時間'!$C9764="","",'6.標準時間'!I9764)</f>
        <v/>
      </c>
      <c r="I9764" s="107" t="str">
        <f>IF(C9764="","",VLOOKUP($C9764,'7.工程別レート'!$C$6:$E$501,3,FALSE))</f>
        <v/>
      </c>
      <c r="J9764" s="108" t="str">
        <f>IF(C9764="","",VLOOKUP($C9764,'7.工程別レート'!$C$6:$E$501,2,FALSE))</f>
        <v/>
      </c>
      <c r="K9764" s="195" t="str">
        <f t="shared" si="305"/>
        <v/>
      </c>
    </row>
    <row r="9765" spans="2:11" ht="18" customHeight="1">
      <c r="B9765" s="16" t="str">
        <f>IF('6.標準時間'!$B9765="","",'6.標準時間'!B9765)</f>
        <v/>
      </c>
      <c r="C9765" s="16" t="str">
        <f>IF('6.標準時間'!$C9765="","",'6.標準時間'!C9765)</f>
        <v/>
      </c>
      <c r="D9765" s="16" t="str">
        <f>IF('6.標準時間'!$C9765="","",'6.標準時間'!E9765)</f>
        <v/>
      </c>
      <c r="E9765" s="171" t="str">
        <f>IF('6.標準時間'!$C9765="","",'6.標準時間'!F9765)</f>
        <v/>
      </c>
      <c r="F9765" s="15" t="str">
        <f t="shared" si="304"/>
        <v/>
      </c>
      <c r="G9765" s="142" t="str">
        <f>IF('6.標準時間'!$C9765="","",'6.標準時間'!H9765)</f>
        <v/>
      </c>
      <c r="H9765" s="142" t="str">
        <f>IF('6.標準時間'!$C9765="","",'6.標準時間'!I9765)</f>
        <v/>
      </c>
      <c r="I9765" s="107" t="str">
        <f>IF(C9765="","",VLOOKUP($C9765,'7.工程別レート'!$C$6:$E$501,3,FALSE))</f>
        <v/>
      </c>
      <c r="J9765" s="108" t="str">
        <f>IF(C9765="","",VLOOKUP($C9765,'7.工程別レート'!$C$6:$E$501,2,FALSE))</f>
        <v/>
      </c>
      <c r="K9765" s="195" t="str">
        <f t="shared" si="305"/>
        <v/>
      </c>
    </row>
    <row r="9766" spans="2:11" ht="18" customHeight="1">
      <c r="B9766" s="16" t="str">
        <f>IF('6.標準時間'!$B9766="","",'6.標準時間'!B9766)</f>
        <v/>
      </c>
      <c r="C9766" s="16" t="str">
        <f>IF('6.標準時間'!$C9766="","",'6.標準時間'!C9766)</f>
        <v/>
      </c>
      <c r="D9766" s="16" t="str">
        <f>IF('6.標準時間'!$C9766="","",'6.標準時間'!E9766)</f>
        <v/>
      </c>
      <c r="E9766" s="171" t="str">
        <f>IF('6.標準時間'!$C9766="","",'6.標準時間'!F9766)</f>
        <v/>
      </c>
      <c r="F9766" s="15" t="str">
        <f t="shared" si="304"/>
        <v/>
      </c>
      <c r="G9766" s="142" t="str">
        <f>IF('6.標準時間'!$C9766="","",'6.標準時間'!H9766)</f>
        <v/>
      </c>
      <c r="H9766" s="142" t="str">
        <f>IF('6.標準時間'!$C9766="","",'6.標準時間'!I9766)</f>
        <v/>
      </c>
      <c r="I9766" s="107" t="str">
        <f>IF(C9766="","",VLOOKUP($C9766,'7.工程別レート'!$C$6:$E$501,3,FALSE))</f>
        <v/>
      </c>
      <c r="J9766" s="108" t="str">
        <f>IF(C9766="","",VLOOKUP($C9766,'7.工程別レート'!$C$6:$E$501,2,FALSE))</f>
        <v/>
      </c>
      <c r="K9766" s="195" t="str">
        <f t="shared" si="305"/>
        <v/>
      </c>
    </row>
    <row r="9767" spans="2:11" ht="18" customHeight="1">
      <c r="B9767" s="16" t="str">
        <f>IF('6.標準時間'!$B9767="","",'6.標準時間'!B9767)</f>
        <v/>
      </c>
      <c r="C9767" s="16" t="str">
        <f>IF('6.標準時間'!$C9767="","",'6.標準時間'!C9767)</f>
        <v/>
      </c>
      <c r="D9767" s="16" t="str">
        <f>IF('6.標準時間'!$C9767="","",'6.標準時間'!E9767)</f>
        <v/>
      </c>
      <c r="E9767" s="171" t="str">
        <f>IF('6.標準時間'!$C9767="","",'6.標準時間'!F9767)</f>
        <v/>
      </c>
      <c r="F9767" s="15" t="str">
        <f t="shared" si="304"/>
        <v/>
      </c>
      <c r="G9767" s="142" t="str">
        <f>IF('6.標準時間'!$C9767="","",'6.標準時間'!H9767)</f>
        <v/>
      </c>
      <c r="H9767" s="142" t="str">
        <f>IF('6.標準時間'!$C9767="","",'6.標準時間'!I9767)</f>
        <v/>
      </c>
      <c r="I9767" s="107" t="str">
        <f>IF(C9767="","",VLOOKUP($C9767,'7.工程別レート'!$C$6:$E$501,3,FALSE))</f>
        <v/>
      </c>
      <c r="J9767" s="108" t="str">
        <f>IF(C9767="","",VLOOKUP($C9767,'7.工程別レート'!$C$6:$E$501,2,FALSE))</f>
        <v/>
      </c>
      <c r="K9767" s="195" t="str">
        <f t="shared" si="305"/>
        <v/>
      </c>
    </row>
    <row r="9768" spans="2:11" ht="18" customHeight="1">
      <c r="B9768" s="16" t="str">
        <f>IF('6.標準時間'!$B9768="","",'6.標準時間'!B9768)</f>
        <v/>
      </c>
      <c r="C9768" s="16" t="str">
        <f>IF('6.標準時間'!$C9768="","",'6.標準時間'!C9768)</f>
        <v/>
      </c>
      <c r="D9768" s="16" t="str">
        <f>IF('6.標準時間'!$C9768="","",'6.標準時間'!E9768)</f>
        <v/>
      </c>
      <c r="E9768" s="171" t="str">
        <f>IF('6.標準時間'!$C9768="","",'6.標準時間'!F9768)</f>
        <v/>
      </c>
      <c r="F9768" s="15" t="str">
        <f t="shared" si="304"/>
        <v/>
      </c>
      <c r="G9768" s="142" t="str">
        <f>IF('6.標準時間'!$C9768="","",'6.標準時間'!H9768)</f>
        <v/>
      </c>
      <c r="H9768" s="142" t="str">
        <f>IF('6.標準時間'!$C9768="","",'6.標準時間'!I9768)</f>
        <v/>
      </c>
      <c r="I9768" s="107" t="str">
        <f>IF(C9768="","",VLOOKUP($C9768,'7.工程別レート'!$C$6:$E$501,3,FALSE))</f>
        <v/>
      </c>
      <c r="J9768" s="108" t="str">
        <f>IF(C9768="","",VLOOKUP($C9768,'7.工程別レート'!$C$6:$E$501,2,FALSE))</f>
        <v/>
      </c>
      <c r="K9768" s="195" t="str">
        <f t="shared" si="305"/>
        <v/>
      </c>
    </row>
    <row r="9769" spans="2:11" ht="18" customHeight="1">
      <c r="B9769" s="16" t="str">
        <f>IF('6.標準時間'!$B9769="","",'6.標準時間'!B9769)</f>
        <v/>
      </c>
      <c r="C9769" s="16" t="str">
        <f>IF('6.標準時間'!$C9769="","",'6.標準時間'!C9769)</f>
        <v/>
      </c>
      <c r="D9769" s="16" t="str">
        <f>IF('6.標準時間'!$C9769="","",'6.標準時間'!E9769)</f>
        <v/>
      </c>
      <c r="E9769" s="171" t="str">
        <f>IF('6.標準時間'!$C9769="","",'6.標準時間'!F9769)</f>
        <v/>
      </c>
      <c r="F9769" s="15" t="str">
        <f t="shared" si="304"/>
        <v/>
      </c>
      <c r="G9769" s="142" t="str">
        <f>IF('6.標準時間'!$C9769="","",'6.標準時間'!H9769)</f>
        <v/>
      </c>
      <c r="H9769" s="142" t="str">
        <f>IF('6.標準時間'!$C9769="","",'6.標準時間'!I9769)</f>
        <v/>
      </c>
      <c r="I9769" s="107" t="str">
        <f>IF(C9769="","",VLOOKUP($C9769,'7.工程別レート'!$C$6:$E$501,3,FALSE))</f>
        <v/>
      </c>
      <c r="J9769" s="108" t="str">
        <f>IF(C9769="","",VLOOKUP($C9769,'7.工程別レート'!$C$6:$E$501,2,FALSE))</f>
        <v/>
      </c>
      <c r="K9769" s="195" t="str">
        <f t="shared" si="305"/>
        <v/>
      </c>
    </row>
    <row r="9770" spans="2:11" ht="18" customHeight="1">
      <c r="B9770" s="16" t="str">
        <f>IF('6.標準時間'!$B9770="","",'6.標準時間'!B9770)</f>
        <v/>
      </c>
      <c r="C9770" s="16" t="str">
        <f>IF('6.標準時間'!$C9770="","",'6.標準時間'!C9770)</f>
        <v/>
      </c>
      <c r="D9770" s="16" t="str">
        <f>IF('6.標準時間'!$C9770="","",'6.標準時間'!E9770)</f>
        <v/>
      </c>
      <c r="E9770" s="171" t="str">
        <f>IF('6.標準時間'!$C9770="","",'6.標準時間'!F9770)</f>
        <v/>
      </c>
      <c r="F9770" s="15" t="str">
        <f t="shared" si="304"/>
        <v/>
      </c>
      <c r="G9770" s="142" t="str">
        <f>IF('6.標準時間'!$C9770="","",'6.標準時間'!H9770)</f>
        <v/>
      </c>
      <c r="H9770" s="142" t="str">
        <f>IF('6.標準時間'!$C9770="","",'6.標準時間'!I9770)</f>
        <v/>
      </c>
      <c r="I9770" s="107" t="str">
        <f>IF(C9770="","",VLOOKUP($C9770,'7.工程別レート'!$C$6:$E$501,3,FALSE))</f>
        <v/>
      </c>
      <c r="J9770" s="108" t="str">
        <f>IF(C9770="","",VLOOKUP($C9770,'7.工程別レート'!$C$6:$E$501,2,FALSE))</f>
        <v/>
      </c>
      <c r="K9770" s="195" t="str">
        <f t="shared" si="305"/>
        <v/>
      </c>
    </row>
    <row r="9771" spans="2:11" ht="18" customHeight="1">
      <c r="B9771" s="16" t="str">
        <f>IF('6.標準時間'!$B9771="","",'6.標準時間'!B9771)</f>
        <v/>
      </c>
      <c r="C9771" s="16" t="str">
        <f>IF('6.標準時間'!$C9771="","",'6.標準時間'!C9771)</f>
        <v/>
      </c>
      <c r="D9771" s="16" t="str">
        <f>IF('6.標準時間'!$C9771="","",'6.標準時間'!E9771)</f>
        <v/>
      </c>
      <c r="E9771" s="171" t="str">
        <f>IF('6.標準時間'!$C9771="","",'6.標準時間'!F9771)</f>
        <v/>
      </c>
      <c r="F9771" s="15" t="str">
        <f t="shared" si="304"/>
        <v/>
      </c>
      <c r="G9771" s="142" t="str">
        <f>IF('6.標準時間'!$C9771="","",'6.標準時間'!H9771)</f>
        <v/>
      </c>
      <c r="H9771" s="142" t="str">
        <f>IF('6.標準時間'!$C9771="","",'6.標準時間'!I9771)</f>
        <v/>
      </c>
      <c r="I9771" s="107" t="str">
        <f>IF(C9771="","",VLOOKUP($C9771,'7.工程別レート'!$C$6:$E$501,3,FALSE))</f>
        <v/>
      </c>
      <c r="J9771" s="108" t="str">
        <f>IF(C9771="","",VLOOKUP($C9771,'7.工程別レート'!$C$6:$E$501,2,FALSE))</f>
        <v/>
      </c>
      <c r="K9771" s="195" t="str">
        <f t="shared" si="305"/>
        <v/>
      </c>
    </row>
    <row r="9772" spans="2:11" ht="18" customHeight="1">
      <c r="B9772" s="16" t="str">
        <f>IF('6.標準時間'!$B9772="","",'6.標準時間'!B9772)</f>
        <v/>
      </c>
      <c r="C9772" s="16" t="str">
        <f>IF('6.標準時間'!$C9772="","",'6.標準時間'!C9772)</f>
        <v/>
      </c>
      <c r="D9772" s="16" t="str">
        <f>IF('6.標準時間'!$C9772="","",'6.標準時間'!E9772)</f>
        <v/>
      </c>
      <c r="E9772" s="171" t="str">
        <f>IF('6.標準時間'!$C9772="","",'6.標準時間'!F9772)</f>
        <v/>
      </c>
      <c r="F9772" s="15" t="str">
        <f t="shared" si="304"/>
        <v/>
      </c>
      <c r="G9772" s="142" t="str">
        <f>IF('6.標準時間'!$C9772="","",'6.標準時間'!H9772)</f>
        <v/>
      </c>
      <c r="H9772" s="142" t="str">
        <f>IF('6.標準時間'!$C9772="","",'6.標準時間'!I9772)</f>
        <v/>
      </c>
      <c r="I9772" s="107" t="str">
        <f>IF(C9772="","",VLOOKUP($C9772,'7.工程別レート'!$C$6:$E$501,3,FALSE))</f>
        <v/>
      </c>
      <c r="J9772" s="108" t="str">
        <f>IF(C9772="","",VLOOKUP($C9772,'7.工程別レート'!$C$6:$E$501,2,FALSE))</f>
        <v/>
      </c>
      <c r="K9772" s="195" t="str">
        <f t="shared" si="305"/>
        <v/>
      </c>
    </row>
    <row r="9773" spans="2:11" ht="18" customHeight="1">
      <c r="B9773" s="16" t="str">
        <f>IF('6.標準時間'!$B9773="","",'6.標準時間'!B9773)</f>
        <v/>
      </c>
      <c r="C9773" s="16" t="str">
        <f>IF('6.標準時間'!$C9773="","",'6.標準時間'!C9773)</f>
        <v/>
      </c>
      <c r="D9773" s="16" t="str">
        <f>IF('6.標準時間'!$C9773="","",'6.標準時間'!E9773)</f>
        <v/>
      </c>
      <c r="E9773" s="171" t="str">
        <f>IF('6.標準時間'!$C9773="","",'6.標準時間'!F9773)</f>
        <v/>
      </c>
      <c r="F9773" s="15" t="str">
        <f t="shared" si="304"/>
        <v/>
      </c>
      <c r="G9773" s="142" t="str">
        <f>IF('6.標準時間'!$C9773="","",'6.標準時間'!H9773)</f>
        <v/>
      </c>
      <c r="H9773" s="142" t="str">
        <f>IF('6.標準時間'!$C9773="","",'6.標準時間'!I9773)</f>
        <v/>
      </c>
      <c r="I9773" s="107" t="str">
        <f>IF(C9773="","",VLOOKUP($C9773,'7.工程別レート'!$C$6:$E$501,3,FALSE))</f>
        <v/>
      </c>
      <c r="J9773" s="108" t="str">
        <f>IF(C9773="","",VLOOKUP($C9773,'7.工程別レート'!$C$6:$E$501,2,FALSE))</f>
        <v/>
      </c>
      <c r="K9773" s="195" t="str">
        <f t="shared" si="305"/>
        <v/>
      </c>
    </row>
    <row r="9774" spans="2:11" ht="18" customHeight="1">
      <c r="B9774" s="16" t="str">
        <f>IF('6.標準時間'!$B9774="","",'6.標準時間'!B9774)</f>
        <v/>
      </c>
      <c r="C9774" s="16" t="str">
        <f>IF('6.標準時間'!$C9774="","",'6.標準時間'!C9774)</f>
        <v/>
      </c>
      <c r="D9774" s="16" t="str">
        <f>IF('6.標準時間'!$C9774="","",'6.標準時間'!E9774)</f>
        <v/>
      </c>
      <c r="E9774" s="171" t="str">
        <f>IF('6.標準時間'!$C9774="","",'6.標準時間'!F9774)</f>
        <v/>
      </c>
      <c r="F9774" s="15" t="str">
        <f t="shared" si="304"/>
        <v/>
      </c>
      <c r="G9774" s="142" t="str">
        <f>IF('6.標準時間'!$C9774="","",'6.標準時間'!H9774)</f>
        <v/>
      </c>
      <c r="H9774" s="142" t="str">
        <f>IF('6.標準時間'!$C9774="","",'6.標準時間'!I9774)</f>
        <v/>
      </c>
      <c r="I9774" s="107" t="str">
        <f>IF(C9774="","",VLOOKUP($C9774,'7.工程別レート'!$C$6:$E$501,3,FALSE))</f>
        <v/>
      </c>
      <c r="J9774" s="108" t="str">
        <f>IF(C9774="","",VLOOKUP($C9774,'7.工程別レート'!$C$6:$E$501,2,FALSE))</f>
        <v/>
      </c>
      <c r="K9774" s="195" t="str">
        <f t="shared" si="305"/>
        <v/>
      </c>
    </row>
    <row r="9775" spans="2:11" ht="18" customHeight="1">
      <c r="B9775" s="16" t="str">
        <f>IF('6.標準時間'!$B9775="","",'6.標準時間'!B9775)</f>
        <v/>
      </c>
      <c r="C9775" s="16" t="str">
        <f>IF('6.標準時間'!$C9775="","",'6.標準時間'!C9775)</f>
        <v/>
      </c>
      <c r="D9775" s="16" t="str">
        <f>IF('6.標準時間'!$C9775="","",'6.標準時間'!E9775)</f>
        <v/>
      </c>
      <c r="E9775" s="171" t="str">
        <f>IF('6.標準時間'!$C9775="","",'6.標準時間'!F9775)</f>
        <v/>
      </c>
      <c r="F9775" s="15" t="str">
        <f t="shared" si="304"/>
        <v/>
      </c>
      <c r="G9775" s="142" t="str">
        <f>IF('6.標準時間'!$C9775="","",'6.標準時間'!H9775)</f>
        <v/>
      </c>
      <c r="H9775" s="142" t="str">
        <f>IF('6.標準時間'!$C9775="","",'6.標準時間'!I9775)</f>
        <v/>
      </c>
      <c r="I9775" s="107" t="str">
        <f>IF(C9775="","",VLOOKUP($C9775,'7.工程別レート'!$C$6:$E$501,3,FALSE))</f>
        <v/>
      </c>
      <c r="J9775" s="108" t="str">
        <f>IF(C9775="","",VLOOKUP($C9775,'7.工程別レート'!$C$6:$E$501,2,FALSE))</f>
        <v/>
      </c>
      <c r="K9775" s="195" t="str">
        <f t="shared" si="305"/>
        <v/>
      </c>
    </row>
    <row r="9776" spans="2:11" ht="18" customHeight="1">
      <c r="B9776" s="16" t="str">
        <f>IF('6.標準時間'!$B9776="","",'6.標準時間'!B9776)</f>
        <v/>
      </c>
      <c r="C9776" s="16" t="str">
        <f>IF('6.標準時間'!$C9776="","",'6.標準時間'!C9776)</f>
        <v/>
      </c>
      <c r="D9776" s="16" t="str">
        <f>IF('6.標準時間'!$C9776="","",'6.標準時間'!E9776)</f>
        <v/>
      </c>
      <c r="E9776" s="171" t="str">
        <f>IF('6.標準時間'!$C9776="","",'6.標準時間'!F9776)</f>
        <v/>
      </c>
      <c r="F9776" s="15" t="str">
        <f t="shared" si="304"/>
        <v/>
      </c>
      <c r="G9776" s="142" t="str">
        <f>IF('6.標準時間'!$C9776="","",'6.標準時間'!H9776)</f>
        <v/>
      </c>
      <c r="H9776" s="142" t="str">
        <f>IF('6.標準時間'!$C9776="","",'6.標準時間'!I9776)</f>
        <v/>
      </c>
      <c r="I9776" s="107" t="str">
        <f>IF(C9776="","",VLOOKUP($C9776,'7.工程別レート'!$C$6:$E$501,3,FALSE))</f>
        <v/>
      </c>
      <c r="J9776" s="108" t="str">
        <f>IF(C9776="","",VLOOKUP($C9776,'7.工程別レート'!$C$6:$E$501,2,FALSE))</f>
        <v/>
      </c>
      <c r="K9776" s="195" t="str">
        <f t="shared" si="305"/>
        <v/>
      </c>
    </row>
    <row r="9777" spans="2:11" ht="18" customHeight="1">
      <c r="B9777" s="16" t="str">
        <f>IF('6.標準時間'!$B9777="","",'6.標準時間'!B9777)</f>
        <v/>
      </c>
      <c r="C9777" s="16" t="str">
        <f>IF('6.標準時間'!$C9777="","",'6.標準時間'!C9777)</f>
        <v/>
      </c>
      <c r="D9777" s="16" t="str">
        <f>IF('6.標準時間'!$C9777="","",'6.標準時間'!E9777)</f>
        <v/>
      </c>
      <c r="E9777" s="171" t="str">
        <f>IF('6.標準時間'!$C9777="","",'6.標準時間'!F9777)</f>
        <v/>
      </c>
      <c r="F9777" s="15" t="str">
        <f t="shared" si="304"/>
        <v/>
      </c>
      <c r="G9777" s="142" t="str">
        <f>IF('6.標準時間'!$C9777="","",'6.標準時間'!H9777)</f>
        <v/>
      </c>
      <c r="H9777" s="142" t="str">
        <f>IF('6.標準時間'!$C9777="","",'6.標準時間'!I9777)</f>
        <v/>
      </c>
      <c r="I9777" s="107" t="str">
        <f>IF(C9777="","",VLOOKUP($C9777,'7.工程別レート'!$C$6:$E$501,3,FALSE))</f>
        <v/>
      </c>
      <c r="J9777" s="108" t="str">
        <f>IF(C9777="","",VLOOKUP($C9777,'7.工程別レート'!$C$6:$E$501,2,FALSE))</f>
        <v/>
      </c>
      <c r="K9777" s="195" t="str">
        <f t="shared" si="305"/>
        <v/>
      </c>
    </row>
    <row r="9778" spans="2:11" ht="18" customHeight="1">
      <c r="B9778" s="16" t="str">
        <f>IF('6.標準時間'!$B9778="","",'6.標準時間'!B9778)</f>
        <v/>
      </c>
      <c r="C9778" s="16" t="str">
        <f>IF('6.標準時間'!$C9778="","",'6.標準時間'!C9778)</f>
        <v/>
      </c>
      <c r="D9778" s="16" t="str">
        <f>IF('6.標準時間'!$C9778="","",'6.標準時間'!E9778)</f>
        <v/>
      </c>
      <c r="E9778" s="171" t="str">
        <f>IF('6.標準時間'!$C9778="","",'6.標準時間'!F9778)</f>
        <v/>
      </c>
      <c r="F9778" s="15" t="str">
        <f t="shared" si="304"/>
        <v/>
      </c>
      <c r="G9778" s="142" t="str">
        <f>IF('6.標準時間'!$C9778="","",'6.標準時間'!H9778)</f>
        <v/>
      </c>
      <c r="H9778" s="142" t="str">
        <f>IF('6.標準時間'!$C9778="","",'6.標準時間'!I9778)</f>
        <v/>
      </c>
      <c r="I9778" s="107" t="str">
        <f>IF(C9778="","",VLOOKUP($C9778,'7.工程別レート'!$C$6:$E$501,3,FALSE))</f>
        <v/>
      </c>
      <c r="J9778" s="108" t="str">
        <f>IF(C9778="","",VLOOKUP($C9778,'7.工程別レート'!$C$6:$E$501,2,FALSE))</f>
        <v/>
      </c>
      <c r="K9778" s="195" t="str">
        <f t="shared" si="305"/>
        <v/>
      </c>
    </row>
    <row r="9779" spans="2:11" ht="18" customHeight="1">
      <c r="B9779" s="16" t="str">
        <f>IF('6.標準時間'!$B9779="","",'6.標準時間'!B9779)</f>
        <v/>
      </c>
      <c r="C9779" s="16" t="str">
        <f>IF('6.標準時間'!$C9779="","",'6.標準時間'!C9779)</f>
        <v/>
      </c>
      <c r="D9779" s="16" t="str">
        <f>IF('6.標準時間'!$C9779="","",'6.標準時間'!E9779)</f>
        <v/>
      </c>
      <c r="E9779" s="171" t="str">
        <f>IF('6.標準時間'!$C9779="","",'6.標準時間'!F9779)</f>
        <v/>
      </c>
      <c r="F9779" s="15" t="str">
        <f t="shared" si="304"/>
        <v/>
      </c>
      <c r="G9779" s="142" t="str">
        <f>IF('6.標準時間'!$C9779="","",'6.標準時間'!H9779)</f>
        <v/>
      </c>
      <c r="H9779" s="142" t="str">
        <f>IF('6.標準時間'!$C9779="","",'6.標準時間'!I9779)</f>
        <v/>
      </c>
      <c r="I9779" s="107" t="str">
        <f>IF(C9779="","",VLOOKUP($C9779,'7.工程別レート'!$C$6:$E$501,3,FALSE))</f>
        <v/>
      </c>
      <c r="J9779" s="108" t="str">
        <f>IF(C9779="","",VLOOKUP($C9779,'7.工程別レート'!$C$6:$E$501,2,FALSE))</f>
        <v/>
      </c>
      <c r="K9779" s="195" t="str">
        <f t="shared" si="305"/>
        <v/>
      </c>
    </row>
    <row r="9780" spans="2:11" ht="18" customHeight="1">
      <c r="B9780" s="16" t="str">
        <f>IF('6.標準時間'!$B9780="","",'6.標準時間'!B9780)</f>
        <v/>
      </c>
      <c r="C9780" s="16" t="str">
        <f>IF('6.標準時間'!$C9780="","",'6.標準時間'!C9780)</f>
        <v/>
      </c>
      <c r="D9780" s="16" t="str">
        <f>IF('6.標準時間'!$C9780="","",'6.標準時間'!E9780)</f>
        <v/>
      </c>
      <c r="E9780" s="171" t="str">
        <f>IF('6.標準時間'!$C9780="","",'6.標準時間'!F9780)</f>
        <v/>
      </c>
      <c r="F9780" s="15" t="str">
        <f t="shared" si="304"/>
        <v/>
      </c>
      <c r="G9780" s="142" t="str">
        <f>IF('6.標準時間'!$C9780="","",'6.標準時間'!H9780)</f>
        <v/>
      </c>
      <c r="H9780" s="142" t="str">
        <f>IF('6.標準時間'!$C9780="","",'6.標準時間'!I9780)</f>
        <v/>
      </c>
      <c r="I9780" s="107" t="str">
        <f>IF(C9780="","",VLOOKUP($C9780,'7.工程別レート'!$C$6:$E$501,3,FALSE))</f>
        <v/>
      </c>
      <c r="J9780" s="108" t="str">
        <f>IF(C9780="","",VLOOKUP($C9780,'7.工程別レート'!$C$6:$E$501,2,FALSE))</f>
        <v/>
      </c>
      <c r="K9780" s="195" t="str">
        <f t="shared" si="305"/>
        <v/>
      </c>
    </row>
    <row r="9781" spans="2:11" ht="18" customHeight="1">
      <c r="B9781" s="16" t="str">
        <f>IF('6.標準時間'!$B9781="","",'6.標準時間'!B9781)</f>
        <v/>
      </c>
      <c r="C9781" s="16" t="str">
        <f>IF('6.標準時間'!$C9781="","",'6.標準時間'!C9781)</f>
        <v/>
      </c>
      <c r="D9781" s="16" t="str">
        <f>IF('6.標準時間'!$C9781="","",'6.標準時間'!E9781)</f>
        <v/>
      </c>
      <c r="E9781" s="171" t="str">
        <f>IF('6.標準時間'!$C9781="","",'6.標準時間'!F9781)</f>
        <v/>
      </c>
      <c r="F9781" s="15" t="str">
        <f t="shared" si="304"/>
        <v/>
      </c>
      <c r="G9781" s="142" t="str">
        <f>IF('6.標準時間'!$C9781="","",'6.標準時間'!H9781)</f>
        <v/>
      </c>
      <c r="H9781" s="142" t="str">
        <f>IF('6.標準時間'!$C9781="","",'6.標準時間'!I9781)</f>
        <v/>
      </c>
      <c r="I9781" s="107" t="str">
        <f>IF(C9781="","",VLOOKUP($C9781,'7.工程別レート'!$C$6:$E$501,3,FALSE))</f>
        <v/>
      </c>
      <c r="J9781" s="108" t="str">
        <f>IF(C9781="","",VLOOKUP($C9781,'7.工程別レート'!$C$6:$E$501,2,FALSE))</f>
        <v/>
      </c>
      <c r="K9781" s="195" t="str">
        <f t="shared" si="305"/>
        <v/>
      </c>
    </row>
    <row r="9782" spans="2:11" ht="18" customHeight="1">
      <c r="B9782" s="16" t="str">
        <f>IF('6.標準時間'!$B9782="","",'6.標準時間'!B9782)</f>
        <v/>
      </c>
      <c r="C9782" s="16" t="str">
        <f>IF('6.標準時間'!$C9782="","",'6.標準時間'!C9782)</f>
        <v/>
      </c>
      <c r="D9782" s="16" t="str">
        <f>IF('6.標準時間'!$C9782="","",'6.標準時間'!E9782)</f>
        <v/>
      </c>
      <c r="E9782" s="171" t="str">
        <f>IF('6.標準時間'!$C9782="","",'6.標準時間'!F9782)</f>
        <v/>
      </c>
      <c r="F9782" s="15" t="str">
        <f t="shared" si="304"/>
        <v/>
      </c>
      <c r="G9782" s="142" t="str">
        <f>IF('6.標準時間'!$C9782="","",'6.標準時間'!H9782)</f>
        <v/>
      </c>
      <c r="H9782" s="142" t="str">
        <f>IF('6.標準時間'!$C9782="","",'6.標準時間'!I9782)</f>
        <v/>
      </c>
      <c r="I9782" s="107" t="str">
        <f>IF(C9782="","",VLOOKUP($C9782,'7.工程別レート'!$C$6:$E$501,3,FALSE))</f>
        <v/>
      </c>
      <c r="J9782" s="108" t="str">
        <f>IF(C9782="","",VLOOKUP($C9782,'7.工程別レート'!$C$6:$E$501,2,FALSE))</f>
        <v/>
      </c>
      <c r="K9782" s="195" t="str">
        <f t="shared" si="305"/>
        <v/>
      </c>
    </row>
    <row r="9783" spans="2:11" ht="18" customHeight="1">
      <c r="B9783" s="16" t="str">
        <f>IF('6.標準時間'!$B9783="","",'6.標準時間'!B9783)</f>
        <v/>
      </c>
      <c r="C9783" s="16" t="str">
        <f>IF('6.標準時間'!$C9783="","",'6.標準時間'!C9783)</f>
        <v/>
      </c>
      <c r="D9783" s="16" t="str">
        <f>IF('6.標準時間'!$C9783="","",'6.標準時間'!E9783)</f>
        <v/>
      </c>
      <c r="E9783" s="171" t="str">
        <f>IF('6.標準時間'!$C9783="","",'6.標準時間'!F9783)</f>
        <v/>
      </c>
      <c r="F9783" s="15" t="str">
        <f t="shared" si="304"/>
        <v/>
      </c>
      <c r="G9783" s="142" t="str">
        <f>IF('6.標準時間'!$C9783="","",'6.標準時間'!H9783)</f>
        <v/>
      </c>
      <c r="H9783" s="142" t="str">
        <f>IF('6.標準時間'!$C9783="","",'6.標準時間'!I9783)</f>
        <v/>
      </c>
      <c r="I9783" s="107" t="str">
        <f>IF(C9783="","",VLOOKUP($C9783,'7.工程別レート'!$C$6:$E$501,3,FALSE))</f>
        <v/>
      </c>
      <c r="J9783" s="108" t="str">
        <f>IF(C9783="","",VLOOKUP($C9783,'7.工程別レート'!$C$6:$E$501,2,FALSE))</f>
        <v/>
      </c>
      <c r="K9783" s="195" t="str">
        <f t="shared" si="305"/>
        <v/>
      </c>
    </row>
    <row r="9784" spans="2:11" ht="18" customHeight="1">
      <c r="B9784" s="16" t="str">
        <f>IF('6.標準時間'!$B9784="","",'6.標準時間'!B9784)</f>
        <v/>
      </c>
      <c r="C9784" s="16" t="str">
        <f>IF('6.標準時間'!$C9784="","",'6.標準時間'!C9784)</f>
        <v/>
      </c>
      <c r="D9784" s="16" t="str">
        <f>IF('6.標準時間'!$C9784="","",'6.標準時間'!E9784)</f>
        <v/>
      </c>
      <c r="E9784" s="171" t="str">
        <f>IF('6.標準時間'!$C9784="","",'6.標準時間'!F9784)</f>
        <v/>
      </c>
      <c r="F9784" s="15" t="str">
        <f t="shared" si="304"/>
        <v/>
      </c>
      <c r="G9784" s="142" t="str">
        <f>IF('6.標準時間'!$C9784="","",'6.標準時間'!H9784)</f>
        <v/>
      </c>
      <c r="H9784" s="142" t="str">
        <f>IF('6.標準時間'!$C9784="","",'6.標準時間'!I9784)</f>
        <v/>
      </c>
      <c r="I9784" s="107" t="str">
        <f>IF(C9784="","",VLOOKUP($C9784,'7.工程別レート'!$C$6:$E$501,3,FALSE))</f>
        <v/>
      </c>
      <c r="J9784" s="108" t="str">
        <f>IF(C9784="","",VLOOKUP($C9784,'7.工程別レート'!$C$6:$E$501,2,FALSE))</f>
        <v/>
      </c>
      <c r="K9784" s="195" t="str">
        <f t="shared" si="305"/>
        <v/>
      </c>
    </row>
    <row r="9785" spans="2:11" ht="18" customHeight="1">
      <c r="B9785" s="16" t="str">
        <f>IF('6.標準時間'!$B9785="","",'6.標準時間'!B9785)</f>
        <v/>
      </c>
      <c r="C9785" s="16" t="str">
        <f>IF('6.標準時間'!$C9785="","",'6.標準時間'!C9785)</f>
        <v/>
      </c>
      <c r="D9785" s="16" t="str">
        <f>IF('6.標準時間'!$C9785="","",'6.標準時間'!E9785)</f>
        <v/>
      </c>
      <c r="E9785" s="171" t="str">
        <f>IF('6.標準時間'!$C9785="","",'6.標準時間'!F9785)</f>
        <v/>
      </c>
      <c r="F9785" s="15" t="str">
        <f t="shared" si="304"/>
        <v/>
      </c>
      <c r="G9785" s="142" t="str">
        <f>IF('6.標準時間'!$C9785="","",'6.標準時間'!H9785)</f>
        <v/>
      </c>
      <c r="H9785" s="142" t="str">
        <f>IF('6.標準時間'!$C9785="","",'6.標準時間'!I9785)</f>
        <v/>
      </c>
      <c r="I9785" s="107" t="str">
        <f>IF(C9785="","",VLOOKUP($C9785,'7.工程別レート'!$C$6:$E$501,3,FALSE))</f>
        <v/>
      </c>
      <c r="J9785" s="108" t="str">
        <f>IF(C9785="","",VLOOKUP($C9785,'7.工程別レート'!$C$6:$E$501,2,FALSE))</f>
        <v/>
      </c>
      <c r="K9785" s="195" t="str">
        <f t="shared" si="305"/>
        <v/>
      </c>
    </row>
    <row r="9786" spans="2:11" ht="18" customHeight="1">
      <c r="B9786" s="16" t="str">
        <f>IF('6.標準時間'!$B9786="","",'6.標準時間'!B9786)</f>
        <v/>
      </c>
      <c r="C9786" s="16" t="str">
        <f>IF('6.標準時間'!$C9786="","",'6.標準時間'!C9786)</f>
        <v/>
      </c>
      <c r="D9786" s="16" t="str">
        <f>IF('6.標準時間'!$C9786="","",'6.標準時間'!E9786)</f>
        <v/>
      </c>
      <c r="E9786" s="171" t="str">
        <f>IF('6.標準時間'!$C9786="","",'6.標準時間'!F9786)</f>
        <v/>
      </c>
      <c r="F9786" s="15" t="str">
        <f t="shared" si="304"/>
        <v/>
      </c>
      <c r="G9786" s="142" t="str">
        <f>IF('6.標準時間'!$C9786="","",'6.標準時間'!H9786)</f>
        <v/>
      </c>
      <c r="H9786" s="142" t="str">
        <f>IF('6.標準時間'!$C9786="","",'6.標準時間'!I9786)</f>
        <v/>
      </c>
      <c r="I9786" s="107" t="str">
        <f>IF(C9786="","",VLOOKUP($C9786,'7.工程別レート'!$C$6:$E$501,3,FALSE))</f>
        <v/>
      </c>
      <c r="J9786" s="108" t="str">
        <f>IF(C9786="","",VLOOKUP($C9786,'7.工程別レート'!$C$6:$E$501,2,FALSE))</f>
        <v/>
      </c>
      <c r="K9786" s="195" t="str">
        <f t="shared" si="305"/>
        <v/>
      </c>
    </row>
    <row r="9787" spans="2:11" ht="18" customHeight="1">
      <c r="B9787" s="16" t="str">
        <f>IF('6.標準時間'!$B9787="","",'6.標準時間'!B9787)</f>
        <v/>
      </c>
      <c r="C9787" s="16" t="str">
        <f>IF('6.標準時間'!$C9787="","",'6.標準時間'!C9787)</f>
        <v/>
      </c>
      <c r="D9787" s="16" t="str">
        <f>IF('6.標準時間'!$C9787="","",'6.標準時間'!E9787)</f>
        <v/>
      </c>
      <c r="E9787" s="171" t="str">
        <f>IF('6.標準時間'!$C9787="","",'6.標準時間'!F9787)</f>
        <v/>
      </c>
      <c r="F9787" s="15" t="str">
        <f t="shared" si="304"/>
        <v/>
      </c>
      <c r="G9787" s="142" t="str">
        <f>IF('6.標準時間'!$C9787="","",'6.標準時間'!H9787)</f>
        <v/>
      </c>
      <c r="H9787" s="142" t="str">
        <f>IF('6.標準時間'!$C9787="","",'6.標準時間'!I9787)</f>
        <v/>
      </c>
      <c r="I9787" s="107" t="str">
        <f>IF(C9787="","",VLOOKUP($C9787,'7.工程別レート'!$C$6:$E$501,3,FALSE))</f>
        <v/>
      </c>
      <c r="J9787" s="108" t="str">
        <f>IF(C9787="","",VLOOKUP($C9787,'7.工程別レート'!$C$6:$E$501,2,FALSE))</f>
        <v/>
      </c>
      <c r="K9787" s="195" t="str">
        <f t="shared" si="305"/>
        <v/>
      </c>
    </row>
    <row r="9788" spans="2:11" ht="18" customHeight="1">
      <c r="B9788" s="16" t="str">
        <f>IF('6.標準時間'!$B9788="","",'6.標準時間'!B9788)</f>
        <v/>
      </c>
      <c r="C9788" s="16" t="str">
        <f>IF('6.標準時間'!$C9788="","",'6.標準時間'!C9788)</f>
        <v/>
      </c>
      <c r="D9788" s="16" t="str">
        <f>IF('6.標準時間'!$C9788="","",'6.標準時間'!E9788)</f>
        <v/>
      </c>
      <c r="E9788" s="171" t="str">
        <f>IF('6.標準時間'!$C9788="","",'6.標準時間'!F9788)</f>
        <v/>
      </c>
      <c r="F9788" s="15" t="str">
        <f t="shared" si="304"/>
        <v/>
      </c>
      <c r="G9788" s="142" t="str">
        <f>IF('6.標準時間'!$C9788="","",'6.標準時間'!H9788)</f>
        <v/>
      </c>
      <c r="H9788" s="142" t="str">
        <f>IF('6.標準時間'!$C9788="","",'6.標準時間'!I9788)</f>
        <v/>
      </c>
      <c r="I9788" s="107" t="str">
        <f>IF(C9788="","",VLOOKUP($C9788,'7.工程別レート'!$C$6:$E$501,3,FALSE))</f>
        <v/>
      </c>
      <c r="J9788" s="108" t="str">
        <f>IF(C9788="","",VLOOKUP($C9788,'7.工程別レート'!$C$6:$E$501,2,FALSE))</f>
        <v/>
      </c>
      <c r="K9788" s="195" t="str">
        <f t="shared" si="305"/>
        <v/>
      </c>
    </row>
    <row r="9789" spans="2:11" ht="18" customHeight="1">
      <c r="B9789" s="16" t="str">
        <f>IF('6.標準時間'!$B9789="","",'6.標準時間'!B9789)</f>
        <v/>
      </c>
      <c r="C9789" s="16" t="str">
        <f>IF('6.標準時間'!$C9789="","",'6.標準時間'!C9789)</f>
        <v/>
      </c>
      <c r="D9789" s="16" t="str">
        <f>IF('6.標準時間'!$C9789="","",'6.標準時間'!E9789)</f>
        <v/>
      </c>
      <c r="E9789" s="171" t="str">
        <f>IF('6.標準時間'!$C9789="","",'6.標準時間'!F9789)</f>
        <v/>
      </c>
      <c r="F9789" s="15" t="str">
        <f t="shared" si="304"/>
        <v/>
      </c>
      <c r="G9789" s="142" t="str">
        <f>IF('6.標準時間'!$C9789="","",'6.標準時間'!H9789)</f>
        <v/>
      </c>
      <c r="H9789" s="142" t="str">
        <f>IF('6.標準時間'!$C9789="","",'6.標準時間'!I9789)</f>
        <v/>
      </c>
      <c r="I9789" s="107" t="str">
        <f>IF(C9789="","",VLOOKUP($C9789,'7.工程別レート'!$C$6:$E$501,3,FALSE))</f>
        <v/>
      </c>
      <c r="J9789" s="108" t="str">
        <f>IF(C9789="","",VLOOKUP($C9789,'7.工程別レート'!$C$6:$E$501,2,FALSE))</f>
        <v/>
      </c>
      <c r="K9789" s="195" t="str">
        <f t="shared" si="305"/>
        <v/>
      </c>
    </row>
    <row r="9790" spans="2:11" ht="18" customHeight="1">
      <c r="B9790" s="16" t="str">
        <f>IF('6.標準時間'!$B9790="","",'6.標準時間'!B9790)</f>
        <v/>
      </c>
      <c r="C9790" s="16" t="str">
        <f>IF('6.標準時間'!$C9790="","",'6.標準時間'!C9790)</f>
        <v/>
      </c>
      <c r="D9790" s="16" t="str">
        <f>IF('6.標準時間'!$C9790="","",'6.標準時間'!E9790)</f>
        <v/>
      </c>
      <c r="E9790" s="171" t="str">
        <f>IF('6.標準時間'!$C9790="","",'6.標準時間'!F9790)</f>
        <v/>
      </c>
      <c r="F9790" s="15" t="str">
        <f t="shared" si="304"/>
        <v/>
      </c>
      <c r="G9790" s="142" t="str">
        <f>IF('6.標準時間'!$C9790="","",'6.標準時間'!H9790)</f>
        <v/>
      </c>
      <c r="H9790" s="142" t="str">
        <f>IF('6.標準時間'!$C9790="","",'6.標準時間'!I9790)</f>
        <v/>
      </c>
      <c r="I9790" s="107" t="str">
        <f>IF(C9790="","",VLOOKUP($C9790,'7.工程別レート'!$C$6:$E$501,3,FALSE))</f>
        <v/>
      </c>
      <c r="J9790" s="108" t="str">
        <f>IF(C9790="","",VLOOKUP($C9790,'7.工程別レート'!$C$6:$E$501,2,FALSE))</f>
        <v/>
      </c>
      <c r="K9790" s="195" t="str">
        <f t="shared" si="305"/>
        <v/>
      </c>
    </row>
    <row r="9791" spans="2:11" ht="18" customHeight="1">
      <c r="B9791" s="16" t="str">
        <f>IF('6.標準時間'!$B9791="","",'6.標準時間'!B9791)</f>
        <v/>
      </c>
      <c r="C9791" s="16" t="str">
        <f>IF('6.標準時間'!$C9791="","",'6.標準時間'!C9791)</f>
        <v/>
      </c>
      <c r="D9791" s="16" t="str">
        <f>IF('6.標準時間'!$C9791="","",'6.標準時間'!E9791)</f>
        <v/>
      </c>
      <c r="E9791" s="171" t="str">
        <f>IF('6.標準時間'!$C9791="","",'6.標準時間'!F9791)</f>
        <v/>
      </c>
      <c r="F9791" s="15" t="str">
        <f t="shared" si="304"/>
        <v/>
      </c>
      <c r="G9791" s="142" t="str">
        <f>IF('6.標準時間'!$C9791="","",'6.標準時間'!H9791)</f>
        <v/>
      </c>
      <c r="H9791" s="142" t="str">
        <f>IF('6.標準時間'!$C9791="","",'6.標準時間'!I9791)</f>
        <v/>
      </c>
      <c r="I9791" s="107" t="str">
        <f>IF(C9791="","",VLOOKUP($C9791,'7.工程別レート'!$C$6:$E$501,3,FALSE))</f>
        <v/>
      </c>
      <c r="J9791" s="108" t="str">
        <f>IF(C9791="","",VLOOKUP($C9791,'7.工程別レート'!$C$6:$E$501,2,FALSE))</f>
        <v/>
      </c>
      <c r="K9791" s="195" t="str">
        <f t="shared" si="305"/>
        <v/>
      </c>
    </row>
    <row r="9792" spans="2:11" ht="18" customHeight="1">
      <c r="B9792" s="16" t="str">
        <f>IF('6.標準時間'!$B9792="","",'6.標準時間'!B9792)</f>
        <v/>
      </c>
      <c r="C9792" s="16" t="str">
        <f>IF('6.標準時間'!$C9792="","",'6.標準時間'!C9792)</f>
        <v/>
      </c>
      <c r="D9792" s="16" t="str">
        <f>IF('6.標準時間'!$C9792="","",'6.標準時間'!E9792)</f>
        <v/>
      </c>
      <c r="E9792" s="171" t="str">
        <f>IF('6.標準時間'!$C9792="","",'6.標準時間'!F9792)</f>
        <v/>
      </c>
      <c r="F9792" s="15" t="str">
        <f t="shared" si="304"/>
        <v/>
      </c>
      <c r="G9792" s="142" t="str">
        <f>IF('6.標準時間'!$C9792="","",'6.標準時間'!H9792)</f>
        <v/>
      </c>
      <c r="H9792" s="142" t="str">
        <f>IF('6.標準時間'!$C9792="","",'6.標準時間'!I9792)</f>
        <v/>
      </c>
      <c r="I9792" s="107" t="str">
        <f>IF(C9792="","",VLOOKUP($C9792,'7.工程別レート'!$C$6:$E$501,3,FALSE))</f>
        <v/>
      </c>
      <c r="J9792" s="108" t="str">
        <f>IF(C9792="","",VLOOKUP($C9792,'7.工程別レート'!$C$6:$E$501,2,FALSE))</f>
        <v/>
      </c>
      <c r="K9792" s="195" t="str">
        <f t="shared" si="305"/>
        <v/>
      </c>
    </row>
    <row r="9793" spans="2:11" ht="18" customHeight="1">
      <c r="B9793" s="16" t="str">
        <f>IF('6.標準時間'!$B9793="","",'6.標準時間'!B9793)</f>
        <v/>
      </c>
      <c r="C9793" s="16" t="str">
        <f>IF('6.標準時間'!$C9793="","",'6.標準時間'!C9793)</f>
        <v/>
      </c>
      <c r="D9793" s="16" t="str">
        <f>IF('6.標準時間'!$C9793="","",'6.標準時間'!E9793)</f>
        <v/>
      </c>
      <c r="E9793" s="171" t="str">
        <f>IF('6.標準時間'!$C9793="","",'6.標準時間'!F9793)</f>
        <v/>
      </c>
      <c r="F9793" s="15" t="str">
        <f t="shared" si="304"/>
        <v/>
      </c>
      <c r="G9793" s="142" t="str">
        <f>IF('6.標準時間'!$C9793="","",'6.標準時間'!H9793)</f>
        <v/>
      </c>
      <c r="H9793" s="142" t="str">
        <f>IF('6.標準時間'!$C9793="","",'6.標準時間'!I9793)</f>
        <v/>
      </c>
      <c r="I9793" s="107" t="str">
        <f>IF(C9793="","",VLOOKUP($C9793,'7.工程別レート'!$C$6:$E$501,3,FALSE))</f>
        <v/>
      </c>
      <c r="J9793" s="108" t="str">
        <f>IF(C9793="","",VLOOKUP($C9793,'7.工程別レート'!$C$6:$E$501,2,FALSE))</f>
        <v/>
      </c>
      <c r="K9793" s="195" t="str">
        <f t="shared" si="305"/>
        <v/>
      </c>
    </row>
    <row r="9794" spans="2:11" ht="18" customHeight="1">
      <c r="B9794" s="16" t="str">
        <f>IF('6.標準時間'!$B9794="","",'6.標準時間'!B9794)</f>
        <v/>
      </c>
      <c r="C9794" s="16" t="str">
        <f>IF('6.標準時間'!$C9794="","",'6.標準時間'!C9794)</f>
        <v/>
      </c>
      <c r="D9794" s="16" t="str">
        <f>IF('6.標準時間'!$C9794="","",'6.標準時間'!E9794)</f>
        <v/>
      </c>
      <c r="E9794" s="171" t="str">
        <f>IF('6.標準時間'!$C9794="","",'6.標準時間'!F9794)</f>
        <v/>
      </c>
      <c r="F9794" s="15" t="str">
        <f t="shared" si="304"/>
        <v/>
      </c>
      <c r="G9794" s="142" t="str">
        <f>IF('6.標準時間'!$C9794="","",'6.標準時間'!H9794)</f>
        <v/>
      </c>
      <c r="H9794" s="142" t="str">
        <f>IF('6.標準時間'!$C9794="","",'6.標準時間'!I9794)</f>
        <v/>
      </c>
      <c r="I9794" s="107" t="str">
        <f>IF(C9794="","",VLOOKUP($C9794,'7.工程別レート'!$C$6:$E$501,3,FALSE))</f>
        <v/>
      </c>
      <c r="J9794" s="108" t="str">
        <f>IF(C9794="","",VLOOKUP($C9794,'7.工程別レート'!$C$6:$E$501,2,FALSE))</f>
        <v/>
      </c>
      <c r="K9794" s="195" t="str">
        <f t="shared" si="305"/>
        <v/>
      </c>
    </row>
    <row r="9795" spans="2:11" ht="18" customHeight="1">
      <c r="B9795" s="16" t="str">
        <f>IF('6.標準時間'!$B9795="","",'6.標準時間'!B9795)</f>
        <v/>
      </c>
      <c r="C9795" s="16" t="str">
        <f>IF('6.標準時間'!$C9795="","",'6.標準時間'!C9795)</f>
        <v/>
      </c>
      <c r="D9795" s="16" t="str">
        <f>IF('6.標準時間'!$C9795="","",'6.標準時間'!E9795)</f>
        <v/>
      </c>
      <c r="E9795" s="171" t="str">
        <f>IF('6.標準時間'!$C9795="","",'6.標準時間'!F9795)</f>
        <v/>
      </c>
      <c r="F9795" s="15" t="str">
        <f t="shared" si="304"/>
        <v/>
      </c>
      <c r="G9795" s="142" t="str">
        <f>IF('6.標準時間'!$C9795="","",'6.標準時間'!H9795)</f>
        <v/>
      </c>
      <c r="H9795" s="142" t="str">
        <f>IF('6.標準時間'!$C9795="","",'6.標準時間'!I9795)</f>
        <v/>
      </c>
      <c r="I9795" s="107" t="str">
        <f>IF(C9795="","",VLOOKUP($C9795,'7.工程別レート'!$C$6:$E$501,3,FALSE))</f>
        <v/>
      </c>
      <c r="J9795" s="108" t="str">
        <f>IF(C9795="","",VLOOKUP($C9795,'7.工程別レート'!$C$6:$E$501,2,FALSE))</f>
        <v/>
      </c>
      <c r="K9795" s="195" t="str">
        <f t="shared" si="305"/>
        <v/>
      </c>
    </row>
    <row r="9796" spans="2:11" ht="18" customHeight="1">
      <c r="B9796" s="16" t="str">
        <f>IF('6.標準時間'!$B9796="","",'6.標準時間'!B9796)</f>
        <v/>
      </c>
      <c r="C9796" s="16" t="str">
        <f>IF('6.標準時間'!$C9796="","",'6.標準時間'!C9796)</f>
        <v/>
      </c>
      <c r="D9796" s="16" t="str">
        <f>IF('6.標準時間'!$C9796="","",'6.標準時間'!E9796)</f>
        <v/>
      </c>
      <c r="E9796" s="171" t="str">
        <f>IF('6.標準時間'!$C9796="","",'6.標準時間'!F9796)</f>
        <v/>
      </c>
      <c r="F9796" s="15" t="str">
        <f t="shared" si="304"/>
        <v/>
      </c>
      <c r="G9796" s="142" t="str">
        <f>IF('6.標準時間'!$C9796="","",'6.標準時間'!H9796)</f>
        <v/>
      </c>
      <c r="H9796" s="142" t="str">
        <f>IF('6.標準時間'!$C9796="","",'6.標準時間'!I9796)</f>
        <v/>
      </c>
      <c r="I9796" s="107" t="str">
        <f>IF(C9796="","",VLOOKUP($C9796,'7.工程別レート'!$C$6:$E$501,3,FALSE))</f>
        <v/>
      </c>
      <c r="J9796" s="108" t="str">
        <f>IF(C9796="","",VLOOKUP($C9796,'7.工程別レート'!$C$6:$E$501,2,FALSE))</f>
        <v/>
      </c>
      <c r="K9796" s="195" t="str">
        <f t="shared" si="305"/>
        <v/>
      </c>
    </row>
    <row r="9797" spans="2:11" ht="18" customHeight="1">
      <c r="B9797" s="16" t="str">
        <f>IF('6.標準時間'!$B9797="","",'6.標準時間'!B9797)</f>
        <v/>
      </c>
      <c r="C9797" s="16" t="str">
        <f>IF('6.標準時間'!$C9797="","",'6.標準時間'!C9797)</f>
        <v/>
      </c>
      <c r="D9797" s="16" t="str">
        <f>IF('6.標準時間'!$C9797="","",'6.標準時間'!E9797)</f>
        <v/>
      </c>
      <c r="E9797" s="171" t="str">
        <f>IF('6.標準時間'!$C9797="","",'6.標準時間'!F9797)</f>
        <v/>
      </c>
      <c r="F9797" s="15" t="str">
        <f t="shared" si="304"/>
        <v/>
      </c>
      <c r="G9797" s="142" t="str">
        <f>IF('6.標準時間'!$C9797="","",'6.標準時間'!H9797)</f>
        <v/>
      </c>
      <c r="H9797" s="142" t="str">
        <f>IF('6.標準時間'!$C9797="","",'6.標準時間'!I9797)</f>
        <v/>
      </c>
      <c r="I9797" s="107" t="str">
        <f>IF(C9797="","",VLOOKUP($C9797,'7.工程別レート'!$C$6:$E$501,3,FALSE))</f>
        <v/>
      </c>
      <c r="J9797" s="108" t="str">
        <f>IF(C9797="","",VLOOKUP($C9797,'7.工程別レート'!$C$6:$E$501,2,FALSE))</f>
        <v/>
      </c>
      <c r="K9797" s="195" t="str">
        <f t="shared" si="305"/>
        <v/>
      </c>
    </row>
    <row r="9798" spans="2:11" ht="18" customHeight="1">
      <c r="B9798" s="16" t="str">
        <f>IF('6.標準時間'!$B9798="","",'6.標準時間'!B9798)</f>
        <v/>
      </c>
      <c r="C9798" s="16" t="str">
        <f>IF('6.標準時間'!$C9798="","",'6.標準時間'!C9798)</f>
        <v/>
      </c>
      <c r="D9798" s="16" t="str">
        <f>IF('6.標準時間'!$C9798="","",'6.標準時間'!E9798)</f>
        <v/>
      </c>
      <c r="E9798" s="171" t="str">
        <f>IF('6.標準時間'!$C9798="","",'6.標準時間'!F9798)</f>
        <v/>
      </c>
      <c r="F9798" s="15" t="str">
        <f t="shared" ref="F9798:F9861" si="306">C9798&amp;D9798</f>
        <v/>
      </c>
      <c r="G9798" s="142" t="str">
        <f>IF('6.標準時間'!$C9798="","",'6.標準時間'!H9798)</f>
        <v/>
      </c>
      <c r="H9798" s="142" t="str">
        <f>IF('6.標準時間'!$C9798="","",'6.標準時間'!I9798)</f>
        <v/>
      </c>
      <c r="I9798" s="107" t="str">
        <f>IF(C9798="","",VLOOKUP($C9798,'7.工程別レート'!$C$6:$E$501,3,FALSE))</f>
        <v/>
      </c>
      <c r="J9798" s="108" t="str">
        <f>IF(C9798="","",VLOOKUP($C9798,'7.工程別レート'!$C$6:$E$501,2,FALSE))</f>
        <v/>
      </c>
      <c r="K9798" s="195" t="str">
        <f t="shared" si="305"/>
        <v/>
      </c>
    </row>
    <row r="9799" spans="2:11" ht="18" customHeight="1">
      <c r="B9799" s="16" t="str">
        <f>IF('6.標準時間'!$B9799="","",'6.標準時間'!B9799)</f>
        <v/>
      </c>
      <c r="C9799" s="16" t="str">
        <f>IF('6.標準時間'!$C9799="","",'6.標準時間'!C9799)</f>
        <v/>
      </c>
      <c r="D9799" s="16" t="str">
        <f>IF('6.標準時間'!$C9799="","",'6.標準時間'!E9799)</f>
        <v/>
      </c>
      <c r="E9799" s="171" t="str">
        <f>IF('6.標準時間'!$C9799="","",'6.標準時間'!F9799)</f>
        <v/>
      </c>
      <c r="F9799" s="15" t="str">
        <f t="shared" si="306"/>
        <v/>
      </c>
      <c r="G9799" s="142" t="str">
        <f>IF('6.標準時間'!$C9799="","",'6.標準時間'!H9799)</f>
        <v/>
      </c>
      <c r="H9799" s="142" t="str">
        <f>IF('6.標準時間'!$C9799="","",'6.標準時間'!I9799)</f>
        <v/>
      </c>
      <c r="I9799" s="107" t="str">
        <f>IF(C9799="","",VLOOKUP($C9799,'7.工程別レート'!$C$6:$E$501,3,FALSE))</f>
        <v/>
      </c>
      <c r="J9799" s="108" t="str">
        <f>IF(C9799="","",VLOOKUP($C9799,'7.工程別レート'!$C$6:$E$501,2,FALSE))</f>
        <v/>
      </c>
      <c r="K9799" s="195" t="str">
        <f t="shared" ref="K9799:K9862" si="307">IF(ISERROR((G9799*I9799)+(H9799*J9799)),"",(G9799*I9799)+(H9799*J9799))</f>
        <v/>
      </c>
    </row>
    <row r="9800" spans="2:11" ht="18" customHeight="1">
      <c r="B9800" s="16" t="str">
        <f>IF('6.標準時間'!$B9800="","",'6.標準時間'!B9800)</f>
        <v/>
      </c>
      <c r="C9800" s="16" t="str">
        <f>IF('6.標準時間'!$C9800="","",'6.標準時間'!C9800)</f>
        <v/>
      </c>
      <c r="D9800" s="16" t="str">
        <f>IF('6.標準時間'!$C9800="","",'6.標準時間'!E9800)</f>
        <v/>
      </c>
      <c r="E9800" s="171" t="str">
        <f>IF('6.標準時間'!$C9800="","",'6.標準時間'!F9800)</f>
        <v/>
      </c>
      <c r="F9800" s="15" t="str">
        <f t="shared" si="306"/>
        <v/>
      </c>
      <c r="G9800" s="142" t="str">
        <f>IF('6.標準時間'!$C9800="","",'6.標準時間'!H9800)</f>
        <v/>
      </c>
      <c r="H9800" s="142" t="str">
        <f>IF('6.標準時間'!$C9800="","",'6.標準時間'!I9800)</f>
        <v/>
      </c>
      <c r="I9800" s="107" t="str">
        <f>IF(C9800="","",VLOOKUP($C9800,'7.工程別レート'!$C$6:$E$501,3,FALSE))</f>
        <v/>
      </c>
      <c r="J9800" s="108" t="str">
        <f>IF(C9800="","",VLOOKUP($C9800,'7.工程別レート'!$C$6:$E$501,2,FALSE))</f>
        <v/>
      </c>
      <c r="K9800" s="195" t="str">
        <f t="shared" si="307"/>
        <v/>
      </c>
    </row>
    <row r="9801" spans="2:11" ht="18" customHeight="1">
      <c r="B9801" s="16" t="str">
        <f>IF('6.標準時間'!$B9801="","",'6.標準時間'!B9801)</f>
        <v/>
      </c>
      <c r="C9801" s="16" t="str">
        <f>IF('6.標準時間'!$C9801="","",'6.標準時間'!C9801)</f>
        <v/>
      </c>
      <c r="D9801" s="16" t="str">
        <f>IF('6.標準時間'!$C9801="","",'6.標準時間'!E9801)</f>
        <v/>
      </c>
      <c r="E9801" s="171" t="str">
        <f>IF('6.標準時間'!$C9801="","",'6.標準時間'!F9801)</f>
        <v/>
      </c>
      <c r="F9801" s="15" t="str">
        <f t="shared" si="306"/>
        <v/>
      </c>
      <c r="G9801" s="142" t="str">
        <f>IF('6.標準時間'!$C9801="","",'6.標準時間'!H9801)</f>
        <v/>
      </c>
      <c r="H9801" s="142" t="str">
        <f>IF('6.標準時間'!$C9801="","",'6.標準時間'!I9801)</f>
        <v/>
      </c>
      <c r="I9801" s="107" t="str">
        <f>IF(C9801="","",VLOOKUP($C9801,'7.工程別レート'!$C$6:$E$501,3,FALSE))</f>
        <v/>
      </c>
      <c r="J9801" s="108" t="str">
        <f>IF(C9801="","",VLOOKUP($C9801,'7.工程別レート'!$C$6:$E$501,2,FALSE))</f>
        <v/>
      </c>
      <c r="K9801" s="195" t="str">
        <f t="shared" si="307"/>
        <v/>
      </c>
    </row>
    <row r="9802" spans="2:11" ht="18" customHeight="1">
      <c r="B9802" s="16" t="str">
        <f>IF('6.標準時間'!$B9802="","",'6.標準時間'!B9802)</f>
        <v/>
      </c>
      <c r="C9802" s="16" t="str">
        <f>IF('6.標準時間'!$C9802="","",'6.標準時間'!C9802)</f>
        <v/>
      </c>
      <c r="D9802" s="16" t="str">
        <f>IF('6.標準時間'!$C9802="","",'6.標準時間'!E9802)</f>
        <v/>
      </c>
      <c r="E9802" s="171" t="str">
        <f>IF('6.標準時間'!$C9802="","",'6.標準時間'!F9802)</f>
        <v/>
      </c>
      <c r="F9802" s="15" t="str">
        <f t="shared" si="306"/>
        <v/>
      </c>
      <c r="G9802" s="142" t="str">
        <f>IF('6.標準時間'!$C9802="","",'6.標準時間'!H9802)</f>
        <v/>
      </c>
      <c r="H9802" s="142" t="str">
        <f>IF('6.標準時間'!$C9802="","",'6.標準時間'!I9802)</f>
        <v/>
      </c>
      <c r="I9802" s="107" t="str">
        <f>IF(C9802="","",VLOOKUP($C9802,'7.工程別レート'!$C$6:$E$501,3,FALSE))</f>
        <v/>
      </c>
      <c r="J9802" s="108" t="str">
        <f>IF(C9802="","",VLOOKUP($C9802,'7.工程別レート'!$C$6:$E$501,2,FALSE))</f>
        <v/>
      </c>
      <c r="K9802" s="195" t="str">
        <f t="shared" si="307"/>
        <v/>
      </c>
    </row>
    <row r="9803" spans="2:11" ht="18" customHeight="1">
      <c r="B9803" s="16" t="str">
        <f>IF('6.標準時間'!$B9803="","",'6.標準時間'!B9803)</f>
        <v/>
      </c>
      <c r="C9803" s="16" t="str">
        <f>IF('6.標準時間'!$C9803="","",'6.標準時間'!C9803)</f>
        <v/>
      </c>
      <c r="D9803" s="16" t="str">
        <f>IF('6.標準時間'!$C9803="","",'6.標準時間'!E9803)</f>
        <v/>
      </c>
      <c r="E9803" s="171" t="str">
        <f>IF('6.標準時間'!$C9803="","",'6.標準時間'!F9803)</f>
        <v/>
      </c>
      <c r="F9803" s="15" t="str">
        <f t="shared" si="306"/>
        <v/>
      </c>
      <c r="G9803" s="142" t="str">
        <f>IF('6.標準時間'!$C9803="","",'6.標準時間'!H9803)</f>
        <v/>
      </c>
      <c r="H9803" s="142" t="str">
        <f>IF('6.標準時間'!$C9803="","",'6.標準時間'!I9803)</f>
        <v/>
      </c>
      <c r="I9803" s="107" t="str">
        <f>IF(C9803="","",VLOOKUP($C9803,'7.工程別レート'!$C$6:$E$501,3,FALSE))</f>
        <v/>
      </c>
      <c r="J9803" s="108" t="str">
        <f>IF(C9803="","",VLOOKUP($C9803,'7.工程別レート'!$C$6:$E$501,2,FALSE))</f>
        <v/>
      </c>
      <c r="K9803" s="195" t="str">
        <f t="shared" si="307"/>
        <v/>
      </c>
    </row>
    <row r="9804" spans="2:11" ht="18" customHeight="1">
      <c r="B9804" s="16" t="str">
        <f>IF('6.標準時間'!$B9804="","",'6.標準時間'!B9804)</f>
        <v/>
      </c>
      <c r="C9804" s="16" t="str">
        <f>IF('6.標準時間'!$C9804="","",'6.標準時間'!C9804)</f>
        <v/>
      </c>
      <c r="D9804" s="16" t="str">
        <f>IF('6.標準時間'!$C9804="","",'6.標準時間'!E9804)</f>
        <v/>
      </c>
      <c r="E9804" s="171" t="str">
        <f>IF('6.標準時間'!$C9804="","",'6.標準時間'!F9804)</f>
        <v/>
      </c>
      <c r="F9804" s="15" t="str">
        <f t="shared" si="306"/>
        <v/>
      </c>
      <c r="G9804" s="142" t="str">
        <f>IF('6.標準時間'!$C9804="","",'6.標準時間'!H9804)</f>
        <v/>
      </c>
      <c r="H9804" s="142" t="str">
        <f>IF('6.標準時間'!$C9804="","",'6.標準時間'!I9804)</f>
        <v/>
      </c>
      <c r="I9804" s="107" t="str">
        <f>IF(C9804="","",VLOOKUP($C9804,'7.工程別レート'!$C$6:$E$501,3,FALSE))</f>
        <v/>
      </c>
      <c r="J9804" s="108" t="str">
        <f>IF(C9804="","",VLOOKUP($C9804,'7.工程別レート'!$C$6:$E$501,2,FALSE))</f>
        <v/>
      </c>
      <c r="K9804" s="195" t="str">
        <f t="shared" si="307"/>
        <v/>
      </c>
    </row>
    <row r="9805" spans="2:11" ht="18" customHeight="1">
      <c r="B9805" s="16" t="str">
        <f>IF('6.標準時間'!$B9805="","",'6.標準時間'!B9805)</f>
        <v/>
      </c>
      <c r="C9805" s="16" t="str">
        <f>IF('6.標準時間'!$C9805="","",'6.標準時間'!C9805)</f>
        <v/>
      </c>
      <c r="D9805" s="16" t="str">
        <f>IF('6.標準時間'!$C9805="","",'6.標準時間'!E9805)</f>
        <v/>
      </c>
      <c r="E9805" s="171" t="str">
        <f>IF('6.標準時間'!$C9805="","",'6.標準時間'!F9805)</f>
        <v/>
      </c>
      <c r="F9805" s="15" t="str">
        <f t="shared" si="306"/>
        <v/>
      </c>
      <c r="G9805" s="142" t="str">
        <f>IF('6.標準時間'!$C9805="","",'6.標準時間'!H9805)</f>
        <v/>
      </c>
      <c r="H9805" s="142" t="str">
        <f>IF('6.標準時間'!$C9805="","",'6.標準時間'!I9805)</f>
        <v/>
      </c>
      <c r="I9805" s="107" t="str">
        <f>IF(C9805="","",VLOOKUP($C9805,'7.工程別レート'!$C$6:$E$501,3,FALSE))</f>
        <v/>
      </c>
      <c r="J9805" s="108" t="str">
        <f>IF(C9805="","",VLOOKUP($C9805,'7.工程別レート'!$C$6:$E$501,2,FALSE))</f>
        <v/>
      </c>
      <c r="K9805" s="195" t="str">
        <f t="shared" si="307"/>
        <v/>
      </c>
    </row>
    <row r="9806" spans="2:11" ht="18" customHeight="1">
      <c r="B9806" s="16" t="str">
        <f>IF('6.標準時間'!$B9806="","",'6.標準時間'!B9806)</f>
        <v/>
      </c>
      <c r="C9806" s="16" t="str">
        <f>IF('6.標準時間'!$C9806="","",'6.標準時間'!C9806)</f>
        <v/>
      </c>
      <c r="D9806" s="16" t="str">
        <f>IF('6.標準時間'!$C9806="","",'6.標準時間'!E9806)</f>
        <v/>
      </c>
      <c r="E9806" s="171" t="str">
        <f>IF('6.標準時間'!$C9806="","",'6.標準時間'!F9806)</f>
        <v/>
      </c>
      <c r="F9806" s="15" t="str">
        <f t="shared" si="306"/>
        <v/>
      </c>
      <c r="G9806" s="142" t="str">
        <f>IF('6.標準時間'!$C9806="","",'6.標準時間'!H9806)</f>
        <v/>
      </c>
      <c r="H9806" s="142" t="str">
        <f>IF('6.標準時間'!$C9806="","",'6.標準時間'!I9806)</f>
        <v/>
      </c>
      <c r="I9806" s="107" t="str">
        <f>IF(C9806="","",VLOOKUP($C9806,'7.工程別レート'!$C$6:$E$501,3,FALSE))</f>
        <v/>
      </c>
      <c r="J9806" s="108" t="str">
        <f>IF(C9806="","",VLOOKUP($C9806,'7.工程別レート'!$C$6:$E$501,2,FALSE))</f>
        <v/>
      </c>
      <c r="K9806" s="195" t="str">
        <f t="shared" si="307"/>
        <v/>
      </c>
    </row>
    <row r="9807" spans="2:11" ht="18" customHeight="1">
      <c r="B9807" s="16" t="str">
        <f>IF('6.標準時間'!$B9807="","",'6.標準時間'!B9807)</f>
        <v/>
      </c>
      <c r="C9807" s="16" t="str">
        <f>IF('6.標準時間'!$C9807="","",'6.標準時間'!C9807)</f>
        <v/>
      </c>
      <c r="D9807" s="16" t="str">
        <f>IF('6.標準時間'!$C9807="","",'6.標準時間'!E9807)</f>
        <v/>
      </c>
      <c r="E9807" s="171" t="str">
        <f>IF('6.標準時間'!$C9807="","",'6.標準時間'!F9807)</f>
        <v/>
      </c>
      <c r="F9807" s="15" t="str">
        <f t="shared" si="306"/>
        <v/>
      </c>
      <c r="G9807" s="142" t="str">
        <f>IF('6.標準時間'!$C9807="","",'6.標準時間'!H9807)</f>
        <v/>
      </c>
      <c r="H9807" s="142" t="str">
        <f>IF('6.標準時間'!$C9807="","",'6.標準時間'!I9807)</f>
        <v/>
      </c>
      <c r="I9807" s="107" t="str">
        <f>IF(C9807="","",VLOOKUP($C9807,'7.工程別レート'!$C$6:$E$501,3,FALSE))</f>
        <v/>
      </c>
      <c r="J9807" s="108" t="str">
        <f>IF(C9807="","",VLOOKUP($C9807,'7.工程別レート'!$C$6:$E$501,2,FALSE))</f>
        <v/>
      </c>
      <c r="K9807" s="195" t="str">
        <f t="shared" si="307"/>
        <v/>
      </c>
    </row>
    <row r="9808" spans="2:11" ht="18" customHeight="1">
      <c r="B9808" s="16" t="str">
        <f>IF('6.標準時間'!$B9808="","",'6.標準時間'!B9808)</f>
        <v/>
      </c>
      <c r="C9808" s="16" t="str">
        <f>IF('6.標準時間'!$C9808="","",'6.標準時間'!C9808)</f>
        <v/>
      </c>
      <c r="D9808" s="16" t="str">
        <f>IF('6.標準時間'!$C9808="","",'6.標準時間'!E9808)</f>
        <v/>
      </c>
      <c r="E9808" s="171" t="str">
        <f>IF('6.標準時間'!$C9808="","",'6.標準時間'!F9808)</f>
        <v/>
      </c>
      <c r="F9808" s="15" t="str">
        <f t="shared" si="306"/>
        <v/>
      </c>
      <c r="G9808" s="142" t="str">
        <f>IF('6.標準時間'!$C9808="","",'6.標準時間'!H9808)</f>
        <v/>
      </c>
      <c r="H9808" s="142" t="str">
        <f>IF('6.標準時間'!$C9808="","",'6.標準時間'!I9808)</f>
        <v/>
      </c>
      <c r="I9808" s="107" t="str">
        <f>IF(C9808="","",VLOOKUP($C9808,'7.工程別レート'!$C$6:$E$501,3,FALSE))</f>
        <v/>
      </c>
      <c r="J9808" s="108" t="str">
        <f>IF(C9808="","",VLOOKUP($C9808,'7.工程別レート'!$C$6:$E$501,2,FALSE))</f>
        <v/>
      </c>
      <c r="K9808" s="195" t="str">
        <f t="shared" si="307"/>
        <v/>
      </c>
    </row>
    <row r="9809" spans="2:11" ht="18" customHeight="1">
      <c r="B9809" s="16" t="str">
        <f>IF('6.標準時間'!$B9809="","",'6.標準時間'!B9809)</f>
        <v/>
      </c>
      <c r="C9809" s="16" t="str">
        <f>IF('6.標準時間'!$C9809="","",'6.標準時間'!C9809)</f>
        <v/>
      </c>
      <c r="D9809" s="16" t="str">
        <f>IF('6.標準時間'!$C9809="","",'6.標準時間'!E9809)</f>
        <v/>
      </c>
      <c r="E9809" s="171" t="str">
        <f>IF('6.標準時間'!$C9809="","",'6.標準時間'!F9809)</f>
        <v/>
      </c>
      <c r="F9809" s="15" t="str">
        <f t="shared" si="306"/>
        <v/>
      </c>
      <c r="G9809" s="142" t="str">
        <f>IF('6.標準時間'!$C9809="","",'6.標準時間'!H9809)</f>
        <v/>
      </c>
      <c r="H9809" s="142" t="str">
        <f>IF('6.標準時間'!$C9809="","",'6.標準時間'!I9809)</f>
        <v/>
      </c>
      <c r="I9809" s="107" t="str">
        <f>IF(C9809="","",VLOOKUP($C9809,'7.工程別レート'!$C$6:$E$501,3,FALSE))</f>
        <v/>
      </c>
      <c r="J9809" s="108" t="str">
        <f>IF(C9809="","",VLOOKUP($C9809,'7.工程別レート'!$C$6:$E$501,2,FALSE))</f>
        <v/>
      </c>
      <c r="K9809" s="195" t="str">
        <f t="shared" si="307"/>
        <v/>
      </c>
    </row>
    <row r="9810" spans="2:11" ht="18" customHeight="1">
      <c r="B9810" s="16" t="str">
        <f>IF('6.標準時間'!$B9810="","",'6.標準時間'!B9810)</f>
        <v/>
      </c>
      <c r="C9810" s="16" t="str">
        <f>IF('6.標準時間'!$C9810="","",'6.標準時間'!C9810)</f>
        <v/>
      </c>
      <c r="D9810" s="16" t="str">
        <f>IF('6.標準時間'!$C9810="","",'6.標準時間'!E9810)</f>
        <v/>
      </c>
      <c r="E9810" s="171" t="str">
        <f>IF('6.標準時間'!$C9810="","",'6.標準時間'!F9810)</f>
        <v/>
      </c>
      <c r="F9810" s="15" t="str">
        <f t="shared" si="306"/>
        <v/>
      </c>
      <c r="G9810" s="142" t="str">
        <f>IF('6.標準時間'!$C9810="","",'6.標準時間'!H9810)</f>
        <v/>
      </c>
      <c r="H9810" s="142" t="str">
        <f>IF('6.標準時間'!$C9810="","",'6.標準時間'!I9810)</f>
        <v/>
      </c>
      <c r="I9810" s="107" t="str">
        <f>IF(C9810="","",VLOOKUP($C9810,'7.工程別レート'!$C$6:$E$501,3,FALSE))</f>
        <v/>
      </c>
      <c r="J9810" s="108" t="str">
        <f>IF(C9810="","",VLOOKUP($C9810,'7.工程別レート'!$C$6:$E$501,2,FALSE))</f>
        <v/>
      </c>
      <c r="K9810" s="195" t="str">
        <f t="shared" si="307"/>
        <v/>
      </c>
    </row>
    <row r="9811" spans="2:11" ht="18" customHeight="1">
      <c r="B9811" s="16" t="str">
        <f>IF('6.標準時間'!$B9811="","",'6.標準時間'!B9811)</f>
        <v/>
      </c>
      <c r="C9811" s="16" t="str">
        <f>IF('6.標準時間'!$C9811="","",'6.標準時間'!C9811)</f>
        <v/>
      </c>
      <c r="D9811" s="16" t="str">
        <f>IF('6.標準時間'!$C9811="","",'6.標準時間'!E9811)</f>
        <v/>
      </c>
      <c r="E9811" s="171" t="str">
        <f>IF('6.標準時間'!$C9811="","",'6.標準時間'!F9811)</f>
        <v/>
      </c>
      <c r="F9811" s="15" t="str">
        <f t="shared" si="306"/>
        <v/>
      </c>
      <c r="G9811" s="142" t="str">
        <f>IF('6.標準時間'!$C9811="","",'6.標準時間'!H9811)</f>
        <v/>
      </c>
      <c r="H9811" s="142" t="str">
        <f>IF('6.標準時間'!$C9811="","",'6.標準時間'!I9811)</f>
        <v/>
      </c>
      <c r="I9811" s="107" t="str">
        <f>IF(C9811="","",VLOOKUP($C9811,'7.工程別レート'!$C$6:$E$501,3,FALSE))</f>
        <v/>
      </c>
      <c r="J9811" s="108" t="str">
        <f>IF(C9811="","",VLOOKUP($C9811,'7.工程別レート'!$C$6:$E$501,2,FALSE))</f>
        <v/>
      </c>
      <c r="K9811" s="195" t="str">
        <f t="shared" si="307"/>
        <v/>
      </c>
    </row>
    <row r="9812" spans="2:11" ht="18" customHeight="1">
      <c r="B9812" s="16" t="str">
        <f>IF('6.標準時間'!$B9812="","",'6.標準時間'!B9812)</f>
        <v/>
      </c>
      <c r="C9812" s="16" t="str">
        <f>IF('6.標準時間'!$C9812="","",'6.標準時間'!C9812)</f>
        <v/>
      </c>
      <c r="D9812" s="16" t="str">
        <f>IF('6.標準時間'!$C9812="","",'6.標準時間'!E9812)</f>
        <v/>
      </c>
      <c r="E9812" s="171" t="str">
        <f>IF('6.標準時間'!$C9812="","",'6.標準時間'!F9812)</f>
        <v/>
      </c>
      <c r="F9812" s="15" t="str">
        <f t="shared" si="306"/>
        <v/>
      </c>
      <c r="G9812" s="142" t="str">
        <f>IF('6.標準時間'!$C9812="","",'6.標準時間'!H9812)</f>
        <v/>
      </c>
      <c r="H9812" s="142" t="str">
        <f>IF('6.標準時間'!$C9812="","",'6.標準時間'!I9812)</f>
        <v/>
      </c>
      <c r="I9812" s="107" t="str">
        <f>IF(C9812="","",VLOOKUP($C9812,'7.工程別レート'!$C$6:$E$501,3,FALSE))</f>
        <v/>
      </c>
      <c r="J9812" s="108" t="str">
        <f>IF(C9812="","",VLOOKUP($C9812,'7.工程別レート'!$C$6:$E$501,2,FALSE))</f>
        <v/>
      </c>
      <c r="K9812" s="195" t="str">
        <f t="shared" si="307"/>
        <v/>
      </c>
    </row>
    <row r="9813" spans="2:11" ht="18" customHeight="1">
      <c r="B9813" s="16" t="str">
        <f>IF('6.標準時間'!$B9813="","",'6.標準時間'!B9813)</f>
        <v/>
      </c>
      <c r="C9813" s="16" t="str">
        <f>IF('6.標準時間'!$C9813="","",'6.標準時間'!C9813)</f>
        <v/>
      </c>
      <c r="D9813" s="16" t="str">
        <f>IF('6.標準時間'!$C9813="","",'6.標準時間'!E9813)</f>
        <v/>
      </c>
      <c r="E9813" s="171" t="str">
        <f>IF('6.標準時間'!$C9813="","",'6.標準時間'!F9813)</f>
        <v/>
      </c>
      <c r="F9813" s="15" t="str">
        <f t="shared" si="306"/>
        <v/>
      </c>
      <c r="G9813" s="142" t="str">
        <f>IF('6.標準時間'!$C9813="","",'6.標準時間'!H9813)</f>
        <v/>
      </c>
      <c r="H9813" s="142" t="str">
        <f>IF('6.標準時間'!$C9813="","",'6.標準時間'!I9813)</f>
        <v/>
      </c>
      <c r="I9813" s="107" t="str">
        <f>IF(C9813="","",VLOOKUP($C9813,'7.工程別レート'!$C$6:$E$501,3,FALSE))</f>
        <v/>
      </c>
      <c r="J9813" s="108" t="str">
        <f>IF(C9813="","",VLOOKUP($C9813,'7.工程別レート'!$C$6:$E$501,2,FALSE))</f>
        <v/>
      </c>
      <c r="K9813" s="195" t="str">
        <f t="shared" si="307"/>
        <v/>
      </c>
    </row>
    <row r="9814" spans="2:11" ht="18" customHeight="1">
      <c r="B9814" s="16" t="str">
        <f>IF('6.標準時間'!$B9814="","",'6.標準時間'!B9814)</f>
        <v/>
      </c>
      <c r="C9814" s="16" t="str">
        <f>IF('6.標準時間'!$C9814="","",'6.標準時間'!C9814)</f>
        <v/>
      </c>
      <c r="D9814" s="16" t="str">
        <f>IF('6.標準時間'!$C9814="","",'6.標準時間'!E9814)</f>
        <v/>
      </c>
      <c r="E9814" s="171" t="str">
        <f>IF('6.標準時間'!$C9814="","",'6.標準時間'!F9814)</f>
        <v/>
      </c>
      <c r="F9814" s="15" t="str">
        <f t="shared" si="306"/>
        <v/>
      </c>
      <c r="G9814" s="142" t="str">
        <f>IF('6.標準時間'!$C9814="","",'6.標準時間'!H9814)</f>
        <v/>
      </c>
      <c r="H9814" s="142" t="str">
        <f>IF('6.標準時間'!$C9814="","",'6.標準時間'!I9814)</f>
        <v/>
      </c>
      <c r="I9814" s="107" t="str">
        <f>IF(C9814="","",VLOOKUP($C9814,'7.工程別レート'!$C$6:$E$501,3,FALSE))</f>
        <v/>
      </c>
      <c r="J9814" s="108" t="str">
        <f>IF(C9814="","",VLOOKUP($C9814,'7.工程別レート'!$C$6:$E$501,2,FALSE))</f>
        <v/>
      </c>
      <c r="K9814" s="195" t="str">
        <f t="shared" si="307"/>
        <v/>
      </c>
    </row>
    <row r="9815" spans="2:11" ht="18" customHeight="1">
      <c r="B9815" s="16" t="str">
        <f>IF('6.標準時間'!$B9815="","",'6.標準時間'!B9815)</f>
        <v/>
      </c>
      <c r="C9815" s="16" t="str">
        <f>IF('6.標準時間'!$C9815="","",'6.標準時間'!C9815)</f>
        <v/>
      </c>
      <c r="D9815" s="16" t="str">
        <f>IF('6.標準時間'!$C9815="","",'6.標準時間'!E9815)</f>
        <v/>
      </c>
      <c r="E9815" s="171" t="str">
        <f>IF('6.標準時間'!$C9815="","",'6.標準時間'!F9815)</f>
        <v/>
      </c>
      <c r="F9815" s="15" t="str">
        <f t="shared" si="306"/>
        <v/>
      </c>
      <c r="G9815" s="142" t="str">
        <f>IF('6.標準時間'!$C9815="","",'6.標準時間'!H9815)</f>
        <v/>
      </c>
      <c r="H9815" s="142" t="str">
        <f>IF('6.標準時間'!$C9815="","",'6.標準時間'!I9815)</f>
        <v/>
      </c>
      <c r="I9815" s="107" t="str">
        <f>IF(C9815="","",VLOOKUP($C9815,'7.工程別レート'!$C$6:$E$501,3,FALSE))</f>
        <v/>
      </c>
      <c r="J9815" s="108" t="str">
        <f>IF(C9815="","",VLOOKUP($C9815,'7.工程別レート'!$C$6:$E$501,2,FALSE))</f>
        <v/>
      </c>
      <c r="K9815" s="195" t="str">
        <f t="shared" si="307"/>
        <v/>
      </c>
    </row>
    <row r="9816" spans="2:11" ht="18" customHeight="1">
      <c r="B9816" s="16" t="str">
        <f>IF('6.標準時間'!$B9816="","",'6.標準時間'!B9816)</f>
        <v/>
      </c>
      <c r="C9816" s="16" t="str">
        <f>IF('6.標準時間'!$C9816="","",'6.標準時間'!C9816)</f>
        <v/>
      </c>
      <c r="D9816" s="16" t="str">
        <f>IF('6.標準時間'!$C9816="","",'6.標準時間'!E9816)</f>
        <v/>
      </c>
      <c r="E9816" s="171" t="str">
        <f>IF('6.標準時間'!$C9816="","",'6.標準時間'!F9816)</f>
        <v/>
      </c>
      <c r="F9816" s="15" t="str">
        <f t="shared" si="306"/>
        <v/>
      </c>
      <c r="G9816" s="142" t="str">
        <f>IF('6.標準時間'!$C9816="","",'6.標準時間'!H9816)</f>
        <v/>
      </c>
      <c r="H9816" s="142" t="str">
        <f>IF('6.標準時間'!$C9816="","",'6.標準時間'!I9816)</f>
        <v/>
      </c>
      <c r="I9816" s="107" t="str">
        <f>IF(C9816="","",VLOOKUP($C9816,'7.工程別レート'!$C$6:$E$501,3,FALSE))</f>
        <v/>
      </c>
      <c r="J9816" s="108" t="str">
        <f>IF(C9816="","",VLOOKUP($C9816,'7.工程別レート'!$C$6:$E$501,2,FALSE))</f>
        <v/>
      </c>
      <c r="K9816" s="195" t="str">
        <f t="shared" si="307"/>
        <v/>
      </c>
    </row>
    <row r="9817" spans="2:11" ht="18" customHeight="1">
      <c r="B9817" s="16" t="str">
        <f>IF('6.標準時間'!$B9817="","",'6.標準時間'!B9817)</f>
        <v/>
      </c>
      <c r="C9817" s="16" t="str">
        <f>IF('6.標準時間'!$C9817="","",'6.標準時間'!C9817)</f>
        <v/>
      </c>
      <c r="D9817" s="16" t="str">
        <f>IF('6.標準時間'!$C9817="","",'6.標準時間'!E9817)</f>
        <v/>
      </c>
      <c r="E9817" s="171" t="str">
        <f>IF('6.標準時間'!$C9817="","",'6.標準時間'!F9817)</f>
        <v/>
      </c>
      <c r="F9817" s="15" t="str">
        <f t="shared" si="306"/>
        <v/>
      </c>
      <c r="G9817" s="142" t="str">
        <f>IF('6.標準時間'!$C9817="","",'6.標準時間'!H9817)</f>
        <v/>
      </c>
      <c r="H9817" s="142" t="str">
        <f>IF('6.標準時間'!$C9817="","",'6.標準時間'!I9817)</f>
        <v/>
      </c>
      <c r="I9817" s="107" t="str">
        <f>IF(C9817="","",VLOOKUP($C9817,'7.工程別レート'!$C$6:$E$501,3,FALSE))</f>
        <v/>
      </c>
      <c r="J9817" s="108" t="str">
        <f>IF(C9817="","",VLOOKUP($C9817,'7.工程別レート'!$C$6:$E$501,2,FALSE))</f>
        <v/>
      </c>
      <c r="K9817" s="195" t="str">
        <f t="shared" si="307"/>
        <v/>
      </c>
    </row>
    <row r="9818" spans="2:11" ht="18" customHeight="1">
      <c r="B9818" s="16" t="str">
        <f>IF('6.標準時間'!$B9818="","",'6.標準時間'!B9818)</f>
        <v/>
      </c>
      <c r="C9818" s="16" t="str">
        <f>IF('6.標準時間'!$C9818="","",'6.標準時間'!C9818)</f>
        <v/>
      </c>
      <c r="D9818" s="16" t="str">
        <f>IF('6.標準時間'!$C9818="","",'6.標準時間'!E9818)</f>
        <v/>
      </c>
      <c r="E9818" s="171" t="str">
        <f>IF('6.標準時間'!$C9818="","",'6.標準時間'!F9818)</f>
        <v/>
      </c>
      <c r="F9818" s="15" t="str">
        <f t="shared" si="306"/>
        <v/>
      </c>
      <c r="G9818" s="142" t="str">
        <f>IF('6.標準時間'!$C9818="","",'6.標準時間'!H9818)</f>
        <v/>
      </c>
      <c r="H9818" s="142" t="str">
        <f>IF('6.標準時間'!$C9818="","",'6.標準時間'!I9818)</f>
        <v/>
      </c>
      <c r="I9818" s="107" t="str">
        <f>IF(C9818="","",VLOOKUP($C9818,'7.工程別レート'!$C$6:$E$501,3,FALSE))</f>
        <v/>
      </c>
      <c r="J9818" s="108" t="str">
        <f>IF(C9818="","",VLOOKUP($C9818,'7.工程別レート'!$C$6:$E$501,2,FALSE))</f>
        <v/>
      </c>
      <c r="K9818" s="195" t="str">
        <f t="shared" si="307"/>
        <v/>
      </c>
    </row>
    <row r="9819" spans="2:11" ht="18" customHeight="1">
      <c r="B9819" s="16" t="str">
        <f>IF('6.標準時間'!$B9819="","",'6.標準時間'!B9819)</f>
        <v/>
      </c>
      <c r="C9819" s="16" t="str">
        <f>IF('6.標準時間'!$C9819="","",'6.標準時間'!C9819)</f>
        <v/>
      </c>
      <c r="D9819" s="16" t="str">
        <f>IF('6.標準時間'!$C9819="","",'6.標準時間'!E9819)</f>
        <v/>
      </c>
      <c r="E9819" s="171" t="str">
        <f>IF('6.標準時間'!$C9819="","",'6.標準時間'!F9819)</f>
        <v/>
      </c>
      <c r="F9819" s="15" t="str">
        <f t="shared" si="306"/>
        <v/>
      </c>
      <c r="G9819" s="142" t="str">
        <f>IF('6.標準時間'!$C9819="","",'6.標準時間'!H9819)</f>
        <v/>
      </c>
      <c r="H9819" s="142" t="str">
        <f>IF('6.標準時間'!$C9819="","",'6.標準時間'!I9819)</f>
        <v/>
      </c>
      <c r="I9819" s="107" t="str">
        <f>IF(C9819="","",VLOOKUP($C9819,'7.工程別レート'!$C$6:$E$501,3,FALSE))</f>
        <v/>
      </c>
      <c r="J9819" s="108" t="str">
        <f>IF(C9819="","",VLOOKUP($C9819,'7.工程別レート'!$C$6:$E$501,2,FALSE))</f>
        <v/>
      </c>
      <c r="K9819" s="195" t="str">
        <f t="shared" si="307"/>
        <v/>
      </c>
    </row>
    <row r="9820" spans="2:11" ht="18" customHeight="1">
      <c r="B9820" s="16" t="str">
        <f>IF('6.標準時間'!$B9820="","",'6.標準時間'!B9820)</f>
        <v/>
      </c>
      <c r="C9820" s="16" t="str">
        <f>IF('6.標準時間'!$C9820="","",'6.標準時間'!C9820)</f>
        <v/>
      </c>
      <c r="D9820" s="16" t="str">
        <f>IF('6.標準時間'!$C9820="","",'6.標準時間'!E9820)</f>
        <v/>
      </c>
      <c r="E9820" s="171" t="str">
        <f>IF('6.標準時間'!$C9820="","",'6.標準時間'!F9820)</f>
        <v/>
      </c>
      <c r="F9820" s="15" t="str">
        <f t="shared" si="306"/>
        <v/>
      </c>
      <c r="G9820" s="142" t="str">
        <f>IF('6.標準時間'!$C9820="","",'6.標準時間'!H9820)</f>
        <v/>
      </c>
      <c r="H9820" s="142" t="str">
        <f>IF('6.標準時間'!$C9820="","",'6.標準時間'!I9820)</f>
        <v/>
      </c>
      <c r="I9820" s="107" t="str">
        <f>IF(C9820="","",VLOOKUP($C9820,'7.工程別レート'!$C$6:$E$501,3,FALSE))</f>
        <v/>
      </c>
      <c r="J9820" s="108" t="str">
        <f>IF(C9820="","",VLOOKUP($C9820,'7.工程別レート'!$C$6:$E$501,2,FALSE))</f>
        <v/>
      </c>
      <c r="K9820" s="195" t="str">
        <f t="shared" si="307"/>
        <v/>
      </c>
    </row>
    <row r="9821" spans="2:11" ht="18" customHeight="1">
      <c r="B9821" s="16" t="str">
        <f>IF('6.標準時間'!$B9821="","",'6.標準時間'!B9821)</f>
        <v/>
      </c>
      <c r="C9821" s="16" t="str">
        <f>IF('6.標準時間'!$C9821="","",'6.標準時間'!C9821)</f>
        <v/>
      </c>
      <c r="D9821" s="16" t="str">
        <f>IF('6.標準時間'!$C9821="","",'6.標準時間'!E9821)</f>
        <v/>
      </c>
      <c r="E9821" s="171" t="str">
        <f>IF('6.標準時間'!$C9821="","",'6.標準時間'!F9821)</f>
        <v/>
      </c>
      <c r="F9821" s="15" t="str">
        <f t="shared" si="306"/>
        <v/>
      </c>
      <c r="G9821" s="142" t="str">
        <f>IF('6.標準時間'!$C9821="","",'6.標準時間'!H9821)</f>
        <v/>
      </c>
      <c r="H9821" s="142" t="str">
        <f>IF('6.標準時間'!$C9821="","",'6.標準時間'!I9821)</f>
        <v/>
      </c>
      <c r="I9821" s="107" t="str">
        <f>IF(C9821="","",VLOOKUP($C9821,'7.工程別レート'!$C$6:$E$501,3,FALSE))</f>
        <v/>
      </c>
      <c r="J9821" s="108" t="str">
        <f>IF(C9821="","",VLOOKUP($C9821,'7.工程別レート'!$C$6:$E$501,2,FALSE))</f>
        <v/>
      </c>
      <c r="K9821" s="195" t="str">
        <f t="shared" si="307"/>
        <v/>
      </c>
    </row>
    <row r="9822" spans="2:11" ht="18" customHeight="1">
      <c r="B9822" s="16" t="str">
        <f>IF('6.標準時間'!$B9822="","",'6.標準時間'!B9822)</f>
        <v/>
      </c>
      <c r="C9822" s="16" t="str">
        <f>IF('6.標準時間'!$C9822="","",'6.標準時間'!C9822)</f>
        <v/>
      </c>
      <c r="D9822" s="16" t="str">
        <f>IF('6.標準時間'!$C9822="","",'6.標準時間'!E9822)</f>
        <v/>
      </c>
      <c r="E9822" s="171" t="str">
        <f>IF('6.標準時間'!$C9822="","",'6.標準時間'!F9822)</f>
        <v/>
      </c>
      <c r="F9822" s="15" t="str">
        <f t="shared" si="306"/>
        <v/>
      </c>
      <c r="G9822" s="142" t="str">
        <f>IF('6.標準時間'!$C9822="","",'6.標準時間'!H9822)</f>
        <v/>
      </c>
      <c r="H9822" s="142" t="str">
        <f>IF('6.標準時間'!$C9822="","",'6.標準時間'!I9822)</f>
        <v/>
      </c>
      <c r="I9822" s="107" t="str">
        <f>IF(C9822="","",VLOOKUP($C9822,'7.工程別レート'!$C$6:$E$501,3,FALSE))</f>
        <v/>
      </c>
      <c r="J9822" s="108" t="str">
        <f>IF(C9822="","",VLOOKUP($C9822,'7.工程別レート'!$C$6:$E$501,2,FALSE))</f>
        <v/>
      </c>
      <c r="K9822" s="195" t="str">
        <f t="shared" si="307"/>
        <v/>
      </c>
    </row>
    <row r="9823" spans="2:11" ht="18" customHeight="1">
      <c r="B9823" s="16" t="str">
        <f>IF('6.標準時間'!$B9823="","",'6.標準時間'!B9823)</f>
        <v/>
      </c>
      <c r="C9823" s="16" t="str">
        <f>IF('6.標準時間'!$C9823="","",'6.標準時間'!C9823)</f>
        <v/>
      </c>
      <c r="D9823" s="16" t="str">
        <f>IF('6.標準時間'!$C9823="","",'6.標準時間'!E9823)</f>
        <v/>
      </c>
      <c r="E9823" s="171" t="str">
        <f>IF('6.標準時間'!$C9823="","",'6.標準時間'!F9823)</f>
        <v/>
      </c>
      <c r="F9823" s="15" t="str">
        <f t="shared" si="306"/>
        <v/>
      </c>
      <c r="G9823" s="142" t="str">
        <f>IF('6.標準時間'!$C9823="","",'6.標準時間'!H9823)</f>
        <v/>
      </c>
      <c r="H9823" s="142" t="str">
        <f>IF('6.標準時間'!$C9823="","",'6.標準時間'!I9823)</f>
        <v/>
      </c>
      <c r="I9823" s="107" t="str">
        <f>IF(C9823="","",VLOOKUP($C9823,'7.工程別レート'!$C$6:$E$501,3,FALSE))</f>
        <v/>
      </c>
      <c r="J9823" s="108" t="str">
        <f>IF(C9823="","",VLOOKUP($C9823,'7.工程別レート'!$C$6:$E$501,2,FALSE))</f>
        <v/>
      </c>
      <c r="K9823" s="195" t="str">
        <f t="shared" si="307"/>
        <v/>
      </c>
    </row>
    <row r="9824" spans="2:11" ht="18" customHeight="1">
      <c r="B9824" s="16" t="str">
        <f>IF('6.標準時間'!$B9824="","",'6.標準時間'!B9824)</f>
        <v/>
      </c>
      <c r="C9824" s="16" t="str">
        <f>IF('6.標準時間'!$C9824="","",'6.標準時間'!C9824)</f>
        <v/>
      </c>
      <c r="D9824" s="16" t="str">
        <f>IF('6.標準時間'!$C9824="","",'6.標準時間'!E9824)</f>
        <v/>
      </c>
      <c r="E9824" s="171" t="str">
        <f>IF('6.標準時間'!$C9824="","",'6.標準時間'!F9824)</f>
        <v/>
      </c>
      <c r="F9824" s="15" t="str">
        <f t="shared" si="306"/>
        <v/>
      </c>
      <c r="G9824" s="142" t="str">
        <f>IF('6.標準時間'!$C9824="","",'6.標準時間'!H9824)</f>
        <v/>
      </c>
      <c r="H9824" s="142" t="str">
        <f>IF('6.標準時間'!$C9824="","",'6.標準時間'!I9824)</f>
        <v/>
      </c>
      <c r="I9824" s="107" t="str">
        <f>IF(C9824="","",VLOOKUP($C9824,'7.工程別レート'!$C$6:$E$501,3,FALSE))</f>
        <v/>
      </c>
      <c r="J9824" s="108" t="str">
        <f>IF(C9824="","",VLOOKUP($C9824,'7.工程別レート'!$C$6:$E$501,2,FALSE))</f>
        <v/>
      </c>
      <c r="K9824" s="195" t="str">
        <f t="shared" si="307"/>
        <v/>
      </c>
    </row>
    <row r="9825" spans="2:11" ht="18" customHeight="1">
      <c r="B9825" s="16" t="str">
        <f>IF('6.標準時間'!$B9825="","",'6.標準時間'!B9825)</f>
        <v/>
      </c>
      <c r="C9825" s="16" t="str">
        <f>IF('6.標準時間'!$C9825="","",'6.標準時間'!C9825)</f>
        <v/>
      </c>
      <c r="D9825" s="16" t="str">
        <f>IF('6.標準時間'!$C9825="","",'6.標準時間'!E9825)</f>
        <v/>
      </c>
      <c r="E9825" s="171" t="str">
        <f>IF('6.標準時間'!$C9825="","",'6.標準時間'!F9825)</f>
        <v/>
      </c>
      <c r="F9825" s="15" t="str">
        <f t="shared" si="306"/>
        <v/>
      </c>
      <c r="G9825" s="142" t="str">
        <f>IF('6.標準時間'!$C9825="","",'6.標準時間'!H9825)</f>
        <v/>
      </c>
      <c r="H9825" s="142" t="str">
        <f>IF('6.標準時間'!$C9825="","",'6.標準時間'!I9825)</f>
        <v/>
      </c>
      <c r="I9825" s="107" t="str">
        <f>IF(C9825="","",VLOOKUP($C9825,'7.工程別レート'!$C$6:$E$501,3,FALSE))</f>
        <v/>
      </c>
      <c r="J9825" s="108" t="str">
        <f>IF(C9825="","",VLOOKUP($C9825,'7.工程別レート'!$C$6:$E$501,2,FALSE))</f>
        <v/>
      </c>
      <c r="K9825" s="195" t="str">
        <f t="shared" si="307"/>
        <v/>
      </c>
    </row>
    <row r="9826" spans="2:11" ht="18" customHeight="1">
      <c r="B9826" s="16" t="str">
        <f>IF('6.標準時間'!$B9826="","",'6.標準時間'!B9826)</f>
        <v/>
      </c>
      <c r="C9826" s="16" t="str">
        <f>IF('6.標準時間'!$C9826="","",'6.標準時間'!C9826)</f>
        <v/>
      </c>
      <c r="D9826" s="16" t="str">
        <f>IF('6.標準時間'!$C9826="","",'6.標準時間'!E9826)</f>
        <v/>
      </c>
      <c r="E9826" s="171" t="str">
        <f>IF('6.標準時間'!$C9826="","",'6.標準時間'!F9826)</f>
        <v/>
      </c>
      <c r="F9826" s="15" t="str">
        <f t="shared" si="306"/>
        <v/>
      </c>
      <c r="G9826" s="142" t="str">
        <f>IF('6.標準時間'!$C9826="","",'6.標準時間'!H9826)</f>
        <v/>
      </c>
      <c r="H9826" s="142" t="str">
        <f>IF('6.標準時間'!$C9826="","",'6.標準時間'!I9826)</f>
        <v/>
      </c>
      <c r="I9826" s="107" t="str">
        <f>IF(C9826="","",VLOOKUP($C9826,'7.工程別レート'!$C$6:$E$501,3,FALSE))</f>
        <v/>
      </c>
      <c r="J9826" s="108" t="str">
        <f>IF(C9826="","",VLOOKUP($C9826,'7.工程別レート'!$C$6:$E$501,2,FALSE))</f>
        <v/>
      </c>
      <c r="K9826" s="195" t="str">
        <f t="shared" si="307"/>
        <v/>
      </c>
    </row>
    <row r="9827" spans="2:11" ht="18" customHeight="1">
      <c r="B9827" s="16" t="str">
        <f>IF('6.標準時間'!$B9827="","",'6.標準時間'!B9827)</f>
        <v/>
      </c>
      <c r="C9827" s="16" t="str">
        <f>IF('6.標準時間'!$C9827="","",'6.標準時間'!C9827)</f>
        <v/>
      </c>
      <c r="D9827" s="16" t="str">
        <f>IF('6.標準時間'!$C9827="","",'6.標準時間'!E9827)</f>
        <v/>
      </c>
      <c r="E9827" s="171" t="str">
        <f>IF('6.標準時間'!$C9827="","",'6.標準時間'!F9827)</f>
        <v/>
      </c>
      <c r="F9827" s="15" t="str">
        <f t="shared" si="306"/>
        <v/>
      </c>
      <c r="G9827" s="142" t="str">
        <f>IF('6.標準時間'!$C9827="","",'6.標準時間'!H9827)</f>
        <v/>
      </c>
      <c r="H9827" s="142" t="str">
        <f>IF('6.標準時間'!$C9827="","",'6.標準時間'!I9827)</f>
        <v/>
      </c>
      <c r="I9827" s="107" t="str">
        <f>IF(C9827="","",VLOOKUP($C9827,'7.工程別レート'!$C$6:$E$501,3,FALSE))</f>
        <v/>
      </c>
      <c r="J9827" s="108" t="str">
        <f>IF(C9827="","",VLOOKUP($C9827,'7.工程別レート'!$C$6:$E$501,2,FALSE))</f>
        <v/>
      </c>
      <c r="K9827" s="195" t="str">
        <f t="shared" si="307"/>
        <v/>
      </c>
    </row>
    <row r="9828" spans="2:11" ht="18" customHeight="1">
      <c r="B9828" s="16" t="str">
        <f>IF('6.標準時間'!$B9828="","",'6.標準時間'!B9828)</f>
        <v/>
      </c>
      <c r="C9828" s="16" t="str">
        <f>IF('6.標準時間'!$C9828="","",'6.標準時間'!C9828)</f>
        <v/>
      </c>
      <c r="D9828" s="16" t="str">
        <f>IF('6.標準時間'!$C9828="","",'6.標準時間'!E9828)</f>
        <v/>
      </c>
      <c r="E9828" s="171" t="str">
        <f>IF('6.標準時間'!$C9828="","",'6.標準時間'!F9828)</f>
        <v/>
      </c>
      <c r="F9828" s="15" t="str">
        <f t="shared" si="306"/>
        <v/>
      </c>
      <c r="G9828" s="142" t="str">
        <f>IF('6.標準時間'!$C9828="","",'6.標準時間'!H9828)</f>
        <v/>
      </c>
      <c r="H9828" s="142" t="str">
        <f>IF('6.標準時間'!$C9828="","",'6.標準時間'!I9828)</f>
        <v/>
      </c>
      <c r="I9828" s="107" t="str">
        <f>IF(C9828="","",VLOOKUP($C9828,'7.工程別レート'!$C$6:$E$501,3,FALSE))</f>
        <v/>
      </c>
      <c r="J9828" s="108" t="str">
        <f>IF(C9828="","",VLOOKUP($C9828,'7.工程別レート'!$C$6:$E$501,2,FALSE))</f>
        <v/>
      </c>
      <c r="K9828" s="195" t="str">
        <f t="shared" si="307"/>
        <v/>
      </c>
    </row>
    <row r="9829" spans="2:11" ht="18" customHeight="1">
      <c r="B9829" s="16" t="str">
        <f>IF('6.標準時間'!$B9829="","",'6.標準時間'!B9829)</f>
        <v/>
      </c>
      <c r="C9829" s="16" t="str">
        <f>IF('6.標準時間'!$C9829="","",'6.標準時間'!C9829)</f>
        <v/>
      </c>
      <c r="D9829" s="16" t="str">
        <f>IF('6.標準時間'!$C9829="","",'6.標準時間'!E9829)</f>
        <v/>
      </c>
      <c r="E9829" s="171" t="str">
        <f>IF('6.標準時間'!$C9829="","",'6.標準時間'!F9829)</f>
        <v/>
      </c>
      <c r="F9829" s="15" t="str">
        <f t="shared" si="306"/>
        <v/>
      </c>
      <c r="G9829" s="142" t="str">
        <f>IF('6.標準時間'!$C9829="","",'6.標準時間'!H9829)</f>
        <v/>
      </c>
      <c r="H9829" s="142" t="str">
        <f>IF('6.標準時間'!$C9829="","",'6.標準時間'!I9829)</f>
        <v/>
      </c>
      <c r="I9829" s="107" t="str">
        <f>IF(C9829="","",VLOOKUP($C9829,'7.工程別レート'!$C$6:$E$501,3,FALSE))</f>
        <v/>
      </c>
      <c r="J9829" s="108" t="str">
        <f>IF(C9829="","",VLOOKUP($C9829,'7.工程別レート'!$C$6:$E$501,2,FALSE))</f>
        <v/>
      </c>
      <c r="K9829" s="195" t="str">
        <f t="shared" si="307"/>
        <v/>
      </c>
    </row>
    <row r="9830" spans="2:11" ht="18" customHeight="1">
      <c r="B9830" s="16" t="str">
        <f>IF('6.標準時間'!$B9830="","",'6.標準時間'!B9830)</f>
        <v/>
      </c>
      <c r="C9830" s="16" t="str">
        <f>IF('6.標準時間'!$C9830="","",'6.標準時間'!C9830)</f>
        <v/>
      </c>
      <c r="D9830" s="16" t="str">
        <f>IF('6.標準時間'!$C9830="","",'6.標準時間'!E9830)</f>
        <v/>
      </c>
      <c r="E9830" s="171" t="str">
        <f>IF('6.標準時間'!$C9830="","",'6.標準時間'!F9830)</f>
        <v/>
      </c>
      <c r="F9830" s="15" t="str">
        <f t="shared" si="306"/>
        <v/>
      </c>
      <c r="G9830" s="142" t="str">
        <f>IF('6.標準時間'!$C9830="","",'6.標準時間'!H9830)</f>
        <v/>
      </c>
      <c r="H9830" s="142" t="str">
        <f>IF('6.標準時間'!$C9830="","",'6.標準時間'!I9830)</f>
        <v/>
      </c>
      <c r="I9830" s="107" t="str">
        <f>IF(C9830="","",VLOOKUP($C9830,'7.工程別レート'!$C$6:$E$501,3,FALSE))</f>
        <v/>
      </c>
      <c r="J9830" s="108" t="str">
        <f>IF(C9830="","",VLOOKUP($C9830,'7.工程別レート'!$C$6:$E$501,2,FALSE))</f>
        <v/>
      </c>
      <c r="K9830" s="195" t="str">
        <f t="shared" si="307"/>
        <v/>
      </c>
    </row>
    <row r="9831" spans="2:11" ht="18" customHeight="1">
      <c r="B9831" s="16" t="str">
        <f>IF('6.標準時間'!$B9831="","",'6.標準時間'!B9831)</f>
        <v/>
      </c>
      <c r="C9831" s="16" t="str">
        <f>IF('6.標準時間'!$C9831="","",'6.標準時間'!C9831)</f>
        <v/>
      </c>
      <c r="D9831" s="16" t="str">
        <f>IF('6.標準時間'!$C9831="","",'6.標準時間'!E9831)</f>
        <v/>
      </c>
      <c r="E9831" s="171" t="str">
        <f>IF('6.標準時間'!$C9831="","",'6.標準時間'!F9831)</f>
        <v/>
      </c>
      <c r="F9831" s="15" t="str">
        <f t="shared" si="306"/>
        <v/>
      </c>
      <c r="G9831" s="142" t="str">
        <f>IF('6.標準時間'!$C9831="","",'6.標準時間'!H9831)</f>
        <v/>
      </c>
      <c r="H9831" s="142" t="str">
        <f>IF('6.標準時間'!$C9831="","",'6.標準時間'!I9831)</f>
        <v/>
      </c>
      <c r="I9831" s="107" t="str">
        <f>IF(C9831="","",VLOOKUP($C9831,'7.工程別レート'!$C$6:$E$501,3,FALSE))</f>
        <v/>
      </c>
      <c r="J9831" s="108" t="str">
        <f>IF(C9831="","",VLOOKUP($C9831,'7.工程別レート'!$C$6:$E$501,2,FALSE))</f>
        <v/>
      </c>
      <c r="K9831" s="195" t="str">
        <f t="shared" si="307"/>
        <v/>
      </c>
    </row>
    <row r="9832" spans="2:11" ht="18" customHeight="1">
      <c r="B9832" s="16" t="str">
        <f>IF('6.標準時間'!$B9832="","",'6.標準時間'!B9832)</f>
        <v/>
      </c>
      <c r="C9832" s="16" t="str">
        <f>IF('6.標準時間'!$C9832="","",'6.標準時間'!C9832)</f>
        <v/>
      </c>
      <c r="D9832" s="16" t="str">
        <f>IF('6.標準時間'!$C9832="","",'6.標準時間'!E9832)</f>
        <v/>
      </c>
      <c r="E9832" s="171" t="str">
        <f>IF('6.標準時間'!$C9832="","",'6.標準時間'!F9832)</f>
        <v/>
      </c>
      <c r="F9832" s="15" t="str">
        <f t="shared" si="306"/>
        <v/>
      </c>
      <c r="G9832" s="142" t="str">
        <f>IF('6.標準時間'!$C9832="","",'6.標準時間'!H9832)</f>
        <v/>
      </c>
      <c r="H9832" s="142" t="str">
        <f>IF('6.標準時間'!$C9832="","",'6.標準時間'!I9832)</f>
        <v/>
      </c>
      <c r="I9832" s="107" t="str">
        <f>IF(C9832="","",VLOOKUP($C9832,'7.工程別レート'!$C$6:$E$501,3,FALSE))</f>
        <v/>
      </c>
      <c r="J9832" s="108" t="str">
        <f>IF(C9832="","",VLOOKUP($C9832,'7.工程別レート'!$C$6:$E$501,2,FALSE))</f>
        <v/>
      </c>
      <c r="K9832" s="195" t="str">
        <f t="shared" si="307"/>
        <v/>
      </c>
    </row>
    <row r="9833" spans="2:11" ht="18" customHeight="1">
      <c r="B9833" s="16" t="str">
        <f>IF('6.標準時間'!$B9833="","",'6.標準時間'!B9833)</f>
        <v/>
      </c>
      <c r="C9833" s="16" t="str">
        <f>IF('6.標準時間'!$C9833="","",'6.標準時間'!C9833)</f>
        <v/>
      </c>
      <c r="D9833" s="16" t="str">
        <f>IF('6.標準時間'!$C9833="","",'6.標準時間'!E9833)</f>
        <v/>
      </c>
      <c r="E9833" s="171" t="str">
        <f>IF('6.標準時間'!$C9833="","",'6.標準時間'!F9833)</f>
        <v/>
      </c>
      <c r="F9833" s="15" t="str">
        <f t="shared" si="306"/>
        <v/>
      </c>
      <c r="G9833" s="142" t="str">
        <f>IF('6.標準時間'!$C9833="","",'6.標準時間'!H9833)</f>
        <v/>
      </c>
      <c r="H9833" s="142" t="str">
        <f>IF('6.標準時間'!$C9833="","",'6.標準時間'!I9833)</f>
        <v/>
      </c>
      <c r="I9833" s="107" t="str">
        <f>IF(C9833="","",VLOOKUP($C9833,'7.工程別レート'!$C$6:$E$501,3,FALSE))</f>
        <v/>
      </c>
      <c r="J9833" s="108" t="str">
        <f>IF(C9833="","",VLOOKUP($C9833,'7.工程別レート'!$C$6:$E$501,2,FALSE))</f>
        <v/>
      </c>
      <c r="K9833" s="195" t="str">
        <f t="shared" si="307"/>
        <v/>
      </c>
    </row>
    <row r="9834" spans="2:11" ht="18" customHeight="1">
      <c r="B9834" s="16" t="str">
        <f>IF('6.標準時間'!$B9834="","",'6.標準時間'!B9834)</f>
        <v/>
      </c>
      <c r="C9834" s="16" t="str">
        <f>IF('6.標準時間'!$C9834="","",'6.標準時間'!C9834)</f>
        <v/>
      </c>
      <c r="D9834" s="16" t="str">
        <f>IF('6.標準時間'!$C9834="","",'6.標準時間'!E9834)</f>
        <v/>
      </c>
      <c r="E9834" s="171" t="str">
        <f>IF('6.標準時間'!$C9834="","",'6.標準時間'!F9834)</f>
        <v/>
      </c>
      <c r="F9834" s="15" t="str">
        <f t="shared" si="306"/>
        <v/>
      </c>
      <c r="G9834" s="142" t="str">
        <f>IF('6.標準時間'!$C9834="","",'6.標準時間'!H9834)</f>
        <v/>
      </c>
      <c r="H9834" s="142" t="str">
        <f>IF('6.標準時間'!$C9834="","",'6.標準時間'!I9834)</f>
        <v/>
      </c>
      <c r="I9834" s="107" t="str">
        <f>IF(C9834="","",VLOOKUP($C9834,'7.工程別レート'!$C$6:$E$501,3,FALSE))</f>
        <v/>
      </c>
      <c r="J9834" s="108" t="str">
        <f>IF(C9834="","",VLOOKUP($C9834,'7.工程別レート'!$C$6:$E$501,2,FALSE))</f>
        <v/>
      </c>
      <c r="K9834" s="195" t="str">
        <f t="shared" si="307"/>
        <v/>
      </c>
    </row>
    <row r="9835" spans="2:11" ht="18" customHeight="1">
      <c r="B9835" s="16" t="str">
        <f>IF('6.標準時間'!$B9835="","",'6.標準時間'!B9835)</f>
        <v/>
      </c>
      <c r="C9835" s="16" t="str">
        <f>IF('6.標準時間'!$C9835="","",'6.標準時間'!C9835)</f>
        <v/>
      </c>
      <c r="D9835" s="16" t="str">
        <f>IF('6.標準時間'!$C9835="","",'6.標準時間'!E9835)</f>
        <v/>
      </c>
      <c r="E9835" s="171" t="str">
        <f>IF('6.標準時間'!$C9835="","",'6.標準時間'!F9835)</f>
        <v/>
      </c>
      <c r="F9835" s="15" t="str">
        <f t="shared" si="306"/>
        <v/>
      </c>
      <c r="G9835" s="142" t="str">
        <f>IF('6.標準時間'!$C9835="","",'6.標準時間'!H9835)</f>
        <v/>
      </c>
      <c r="H9835" s="142" t="str">
        <f>IF('6.標準時間'!$C9835="","",'6.標準時間'!I9835)</f>
        <v/>
      </c>
      <c r="I9835" s="107" t="str">
        <f>IF(C9835="","",VLOOKUP($C9835,'7.工程別レート'!$C$6:$E$501,3,FALSE))</f>
        <v/>
      </c>
      <c r="J9835" s="108" t="str">
        <f>IF(C9835="","",VLOOKUP($C9835,'7.工程別レート'!$C$6:$E$501,2,FALSE))</f>
        <v/>
      </c>
      <c r="K9835" s="195" t="str">
        <f t="shared" si="307"/>
        <v/>
      </c>
    </row>
    <row r="9836" spans="2:11" ht="18" customHeight="1">
      <c r="B9836" s="16" t="str">
        <f>IF('6.標準時間'!$B9836="","",'6.標準時間'!B9836)</f>
        <v/>
      </c>
      <c r="C9836" s="16" t="str">
        <f>IF('6.標準時間'!$C9836="","",'6.標準時間'!C9836)</f>
        <v/>
      </c>
      <c r="D9836" s="16" t="str">
        <f>IF('6.標準時間'!$C9836="","",'6.標準時間'!E9836)</f>
        <v/>
      </c>
      <c r="E9836" s="171" t="str">
        <f>IF('6.標準時間'!$C9836="","",'6.標準時間'!F9836)</f>
        <v/>
      </c>
      <c r="F9836" s="15" t="str">
        <f t="shared" si="306"/>
        <v/>
      </c>
      <c r="G9836" s="142" t="str">
        <f>IF('6.標準時間'!$C9836="","",'6.標準時間'!H9836)</f>
        <v/>
      </c>
      <c r="H9836" s="142" t="str">
        <f>IF('6.標準時間'!$C9836="","",'6.標準時間'!I9836)</f>
        <v/>
      </c>
      <c r="I9836" s="107" t="str">
        <f>IF(C9836="","",VLOOKUP($C9836,'7.工程別レート'!$C$6:$E$501,3,FALSE))</f>
        <v/>
      </c>
      <c r="J9836" s="108" t="str">
        <f>IF(C9836="","",VLOOKUP($C9836,'7.工程別レート'!$C$6:$E$501,2,FALSE))</f>
        <v/>
      </c>
      <c r="K9836" s="195" t="str">
        <f t="shared" si="307"/>
        <v/>
      </c>
    </row>
    <row r="9837" spans="2:11" ht="18" customHeight="1">
      <c r="B9837" s="16" t="str">
        <f>IF('6.標準時間'!$B9837="","",'6.標準時間'!B9837)</f>
        <v/>
      </c>
      <c r="C9837" s="16" t="str">
        <f>IF('6.標準時間'!$C9837="","",'6.標準時間'!C9837)</f>
        <v/>
      </c>
      <c r="D9837" s="16" t="str">
        <f>IF('6.標準時間'!$C9837="","",'6.標準時間'!E9837)</f>
        <v/>
      </c>
      <c r="E9837" s="171" t="str">
        <f>IF('6.標準時間'!$C9837="","",'6.標準時間'!F9837)</f>
        <v/>
      </c>
      <c r="F9837" s="15" t="str">
        <f t="shared" si="306"/>
        <v/>
      </c>
      <c r="G9837" s="142" t="str">
        <f>IF('6.標準時間'!$C9837="","",'6.標準時間'!H9837)</f>
        <v/>
      </c>
      <c r="H9837" s="142" t="str">
        <f>IF('6.標準時間'!$C9837="","",'6.標準時間'!I9837)</f>
        <v/>
      </c>
      <c r="I9837" s="107" t="str">
        <f>IF(C9837="","",VLOOKUP($C9837,'7.工程別レート'!$C$6:$E$501,3,FALSE))</f>
        <v/>
      </c>
      <c r="J9837" s="108" t="str">
        <f>IF(C9837="","",VLOOKUP($C9837,'7.工程別レート'!$C$6:$E$501,2,FALSE))</f>
        <v/>
      </c>
      <c r="K9837" s="195" t="str">
        <f t="shared" si="307"/>
        <v/>
      </c>
    </row>
    <row r="9838" spans="2:11" ht="18" customHeight="1">
      <c r="B9838" s="16" t="str">
        <f>IF('6.標準時間'!$B9838="","",'6.標準時間'!B9838)</f>
        <v/>
      </c>
      <c r="C9838" s="16" t="str">
        <f>IF('6.標準時間'!$C9838="","",'6.標準時間'!C9838)</f>
        <v/>
      </c>
      <c r="D9838" s="16" t="str">
        <f>IF('6.標準時間'!$C9838="","",'6.標準時間'!E9838)</f>
        <v/>
      </c>
      <c r="E9838" s="171" t="str">
        <f>IF('6.標準時間'!$C9838="","",'6.標準時間'!F9838)</f>
        <v/>
      </c>
      <c r="F9838" s="15" t="str">
        <f t="shared" si="306"/>
        <v/>
      </c>
      <c r="G9838" s="142" t="str">
        <f>IF('6.標準時間'!$C9838="","",'6.標準時間'!H9838)</f>
        <v/>
      </c>
      <c r="H9838" s="142" t="str">
        <f>IF('6.標準時間'!$C9838="","",'6.標準時間'!I9838)</f>
        <v/>
      </c>
      <c r="I9838" s="107" t="str">
        <f>IF(C9838="","",VLOOKUP($C9838,'7.工程別レート'!$C$6:$E$501,3,FALSE))</f>
        <v/>
      </c>
      <c r="J9838" s="108" t="str">
        <f>IF(C9838="","",VLOOKUP($C9838,'7.工程別レート'!$C$6:$E$501,2,FALSE))</f>
        <v/>
      </c>
      <c r="K9838" s="195" t="str">
        <f t="shared" si="307"/>
        <v/>
      </c>
    </row>
    <row r="9839" spans="2:11" ht="18" customHeight="1">
      <c r="B9839" s="16" t="str">
        <f>IF('6.標準時間'!$B9839="","",'6.標準時間'!B9839)</f>
        <v/>
      </c>
      <c r="C9839" s="16" t="str">
        <f>IF('6.標準時間'!$C9839="","",'6.標準時間'!C9839)</f>
        <v/>
      </c>
      <c r="D9839" s="16" t="str">
        <f>IF('6.標準時間'!$C9839="","",'6.標準時間'!E9839)</f>
        <v/>
      </c>
      <c r="E9839" s="171" t="str">
        <f>IF('6.標準時間'!$C9839="","",'6.標準時間'!F9839)</f>
        <v/>
      </c>
      <c r="F9839" s="15" t="str">
        <f t="shared" si="306"/>
        <v/>
      </c>
      <c r="G9839" s="142" t="str">
        <f>IF('6.標準時間'!$C9839="","",'6.標準時間'!H9839)</f>
        <v/>
      </c>
      <c r="H9839" s="142" t="str">
        <f>IF('6.標準時間'!$C9839="","",'6.標準時間'!I9839)</f>
        <v/>
      </c>
      <c r="I9839" s="107" t="str">
        <f>IF(C9839="","",VLOOKUP($C9839,'7.工程別レート'!$C$6:$E$501,3,FALSE))</f>
        <v/>
      </c>
      <c r="J9839" s="108" t="str">
        <f>IF(C9839="","",VLOOKUP($C9839,'7.工程別レート'!$C$6:$E$501,2,FALSE))</f>
        <v/>
      </c>
      <c r="K9839" s="195" t="str">
        <f t="shared" si="307"/>
        <v/>
      </c>
    </row>
    <row r="9840" spans="2:11" ht="18" customHeight="1">
      <c r="B9840" s="16" t="str">
        <f>IF('6.標準時間'!$B9840="","",'6.標準時間'!B9840)</f>
        <v/>
      </c>
      <c r="C9840" s="16" t="str">
        <f>IF('6.標準時間'!$C9840="","",'6.標準時間'!C9840)</f>
        <v/>
      </c>
      <c r="D9840" s="16" t="str">
        <f>IF('6.標準時間'!$C9840="","",'6.標準時間'!E9840)</f>
        <v/>
      </c>
      <c r="E9840" s="171" t="str">
        <f>IF('6.標準時間'!$C9840="","",'6.標準時間'!F9840)</f>
        <v/>
      </c>
      <c r="F9840" s="15" t="str">
        <f t="shared" si="306"/>
        <v/>
      </c>
      <c r="G9840" s="142" t="str">
        <f>IF('6.標準時間'!$C9840="","",'6.標準時間'!H9840)</f>
        <v/>
      </c>
      <c r="H9840" s="142" t="str">
        <f>IF('6.標準時間'!$C9840="","",'6.標準時間'!I9840)</f>
        <v/>
      </c>
      <c r="I9840" s="107" t="str">
        <f>IF(C9840="","",VLOOKUP($C9840,'7.工程別レート'!$C$6:$E$501,3,FALSE))</f>
        <v/>
      </c>
      <c r="J9840" s="108" t="str">
        <f>IF(C9840="","",VLOOKUP($C9840,'7.工程別レート'!$C$6:$E$501,2,FALSE))</f>
        <v/>
      </c>
      <c r="K9840" s="195" t="str">
        <f t="shared" si="307"/>
        <v/>
      </c>
    </row>
    <row r="9841" spans="2:11" ht="18" customHeight="1">
      <c r="B9841" s="16" t="str">
        <f>IF('6.標準時間'!$B9841="","",'6.標準時間'!B9841)</f>
        <v/>
      </c>
      <c r="C9841" s="16" t="str">
        <f>IF('6.標準時間'!$C9841="","",'6.標準時間'!C9841)</f>
        <v/>
      </c>
      <c r="D9841" s="16" t="str">
        <f>IF('6.標準時間'!$C9841="","",'6.標準時間'!E9841)</f>
        <v/>
      </c>
      <c r="E9841" s="171" t="str">
        <f>IF('6.標準時間'!$C9841="","",'6.標準時間'!F9841)</f>
        <v/>
      </c>
      <c r="F9841" s="15" t="str">
        <f t="shared" si="306"/>
        <v/>
      </c>
      <c r="G9841" s="142" t="str">
        <f>IF('6.標準時間'!$C9841="","",'6.標準時間'!H9841)</f>
        <v/>
      </c>
      <c r="H9841" s="142" t="str">
        <f>IF('6.標準時間'!$C9841="","",'6.標準時間'!I9841)</f>
        <v/>
      </c>
      <c r="I9841" s="107" t="str">
        <f>IF(C9841="","",VLOOKUP($C9841,'7.工程別レート'!$C$6:$E$501,3,FALSE))</f>
        <v/>
      </c>
      <c r="J9841" s="108" t="str">
        <f>IF(C9841="","",VLOOKUP($C9841,'7.工程別レート'!$C$6:$E$501,2,FALSE))</f>
        <v/>
      </c>
      <c r="K9841" s="195" t="str">
        <f t="shared" si="307"/>
        <v/>
      </c>
    </row>
    <row r="9842" spans="2:11" ht="18" customHeight="1">
      <c r="B9842" s="16" t="str">
        <f>IF('6.標準時間'!$B9842="","",'6.標準時間'!B9842)</f>
        <v/>
      </c>
      <c r="C9842" s="16" t="str">
        <f>IF('6.標準時間'!$C9842="","",'6.標準時間'!C9842)</f>
        <v/>
      </c>
      <c r="D9842" s="16" t="str">
        <f>IF('6.標準時間'!$C9842="","",'6.標準時間'!E9842)</f>
        <v/>
      </c>
      <c r="E9842" s="171" t="str">
        <f>IF('6.標準時間'!$C9842="","",'6.標準時間'!F9842)</f>
        <v/>
      </c>
      <c r="F9842" s="15" t="str">
        <f t="shared" si="306"/>
        <v/>
      </c>
      <c r="G9842" s="142" t="str">
        <f>IF('6.標準時間'!$C9842="","",'6.標準時間'!H9842)</f>
        <v/>
      </c>
      <c r="H9842" s="142" t="str">
        <f>IF('6.標準時間'!$C9842="","",'6.標準時間'!I9842)</f>
        <v/>
      </c>
      <c r="I9842" s="107" t="str">
        <f>IF(C9842="","",VLOOKUP($C9842,'7.工程別レート'!$C$6:$E$501,3,FALSE))</f>
        <v/>
      </c>
      <c r="J9842" s="108" t="str">
        <f>IF(C9842="","",VLOOKUP($C9842,'7.工程別レート'!$C$6:$E$501,2,FALSE))</f>
        <v/>
      </c>
      <c r="K9842" s="195" t="str">
        <f t="shared" si="307"/>
        <v/>
      </c>
    </row>
    <row r="9843" spans="2:11" ht="18" customHeight="1">
      <c r="B9843" s="16" t="str">
        <f>IF('6.標準時間'!$B9843="","",'6.標準時間'!B9843)</f>
        <v/>
      </c>
      <c r="C9843" s="16" t="str">
        <f>IF('6.標準時間'!$C9843="","",'6.標準時間'!C9843)</f>
        <v/>
      </c>
      <c r="D9843" s="16" t="str">
        <f>IF('6.標準時間'!$C9843="","",'6.標準時間'!E9843)</f>
        <v/>
      </c>
      <c r="E9843" s="171" t="str">
        <f>IF('6.標準時間'!$C9843="","",'6.標準時間'!F9843)</f>
        <v/>
      </c>
      <c r="F9843" s="15" t="str">
        <f t="shared" si="306"/>
        <v/>
      </c>
      <c r="G9843" s="142" t="str">
        <f>IF('6.標準時間'!$C9843="","",'6.標準時間'!H9843)</f>
        <v/>
      </c>
      <c r="H9843" s="142" t="str">
        <f>IF('6.標準時間'!$C9843="","",'6.標準時間'!I9843)</f>
        <v/>
      </c>
      <c r="I9843" s="107" t="str">
        <f>IF(C9843="","",VLOOKUP($C9843,'7.工程別レート'!$C$6:$E$501,3,FALSE))</f>
        <v/>
      </c>
      <c r="J9843" s="108" t="str">
        <f>IF(C9843="","",VLOOKUP($C9843,'7.工程別レート'!$C$6:$E$501,2,FALSE))</f>
        <v/>
      </c>
      <c r="K9843" s="195" t="str">
        <f t="shared" si="307"/>
        <v/>
      </c>
    </row>
    <row r="9844" spans="2:11" ht="18" customHeight="1">
      <c r="B9844" s="16" t="str">
        <f>IF('6.標準時間'!$B9844="","",'6.標準時間'!B9844)</f>
        <v/>
      </c>
      <c r="C9844" s="16" t="str">
        <f>IF('6.標準時間'!$C9844="","",'6.標準時間'!C9844)</f>
        <v/>
      </c>
      <c r="D9844" s="16" t="str">
        <f>IF('6.標準時間'!$C9844="","",'6.標準時間'!E9844)</f>
        <v/>
      </c>
      <c r="E9844" s="171" t="str">
        <f>IF('6.標準時間'!$C9844="","",'6.標準時間'!F9844)</f>
        <v/>
      </c>
      <c r="F9844" s="15" t="str">
        <f t="shared" si="306"/>
        <v/>
      </c>
      <c r="G9844" s="142" t="str">
        <f>IF('6.標準時間'!$C9844="","",'6.標準時間'!H9844)</f>
        <v/>
      </c>
      <c r="H9844" s="142" t="str">
        <f>IF('6.標準時間'!$C9844="","",'6.標準時間'!I9844)</f>
        <v/>
      </c>
      <c r="I9844" s="107" t="str">
        <f>IF(C9844="","",VLOOKUP($C9844,'7.工程別レート'!$C$6:$E$501,3,FALSE))</f>
        <v/>
      </c>
      <c r="J9844" s="108" t="str">
        <f>IF(C9844="","",VLOOKUP($C9844,'7.工程別レート'!$C$6:$E$501,2,FALSE))</f>
        <v/>
      </c>
      <c r="K9844" s="195" t="str">
        <f t="shared" si="307"/>
        <v/>
      </c>
    </row>
    <row r="9845" spans="2:11" ht="18" customHeight="1">
      <c r="B9845" s="16" t="str">
        <f>IF('6.標準時間'!$B9845="","",'6.標準時間'!B9845)</f>
        <v/>
      </c>
      <c r="C9845" s="16" t="str">
        <f>IF('6.標準時間'!$C9845="","",'6.標準時間'!C9845)</f>
        <v/>
      </c>
      <c r="D9845" s="16" t="str">
        <f>IF('6.標準時間'!$C9845="","",'6.標準時間'!E9845)</f>
        <v/>
      </c>
      <c r="E9845" s="171" t="str">
        <f>IF('6.標準時間'!$C9845="","",'6.標準時間'!F9845)</f>
        <v/>
      </c>
      <c r="F9845" s="15" t="str">
        <f t="shared" si="306"/>
        <v/>
      </c>
      <c r="G9845" s="142" t="str">
        <f>IF('6.標準時間'!$C9845="","",'6.標準時間'!H9845)</f>
        <v/>
      </c>
      <c r="H9845" s="142" t="str">
        <f>IF('6.標準時間'!$C9845="","",'6.標準時間'!I9845)</f>
        <v/>
      </c>
      <c r="I9845" s="107" t="str">
        <f>IF(C9845="","",VLOOKUP($C9845,'7.工程別レート'!$C$6:$E$501,3,FALSE))</f>
        <v/>
      </c>
      <c r="J9845" s="108" t="str">
        <f>IF(C9845="","",VLOOKUP($C9845,'7.工程別レート'!$C$6:$E$501,2,FALSE))</f>
        <v/>
      </c>
      <c r="K9845" s="195" t="str">
        <f t="shared" si="307"/>
        <v/>
      </c>
    </row>
    <row r="9846" spans="2:11" ht="18" customHeight="1">
      <c r="B9846" s="16" t="str">
        <f>IF('6.標準時間'!$B9846="","",'6.標準時間'!B9846)</f>
        <v/>
      </c>
      <c r="C9846" s="16" t="str">
        <f>IF('6.標準時間'!$C9846="","",'6.標準時間'!C9846)</f>
        <v/>
      </c>
      <c r="D9846" s="16" t="str">
        <f>IF('6.標準時間'!$C9846="","",'6.標準時間'!E9846)</f>
        <v/>
      </c>
      <c r="E9846" s="171" t="str">
        <f>IF('6.標準時間'!$C9846="","",'6.標準時間'!F9846)</f>
        <v/>
      </c>
      <c r="F9846" s="15" t="str">
        <f t="shared" si="306"/>
        <v/>
      </c>
      <c r="G9846" s="142" t="str">
        <f>IF('6.標準時間'!$C9846="","",'6.標準時間'!H9846)</f>
        <v/>
      </c>
      <c r="H9846" s="142" t="str">
        <f>IF('6.標準時間'!$C9846="","",'6.標準時間'!I9846)</f>
        <v/>
      </c>
      <c r="I9846" s="107" t="str">
        <f>IF(C9846="","",VLOOKUP($C9846,'7.工程別レート'!$C$6:$E$501,3,FALSE))</f>
        <v/>
      </c>
      <c r="J9846" s="108" t="str">
        <f>IF(C9846="","",VLOOKUP($C9846,'7.工程別レート'!$C$6:$E$501,2,FALSE))</f>
        <v/>
      </c>
      <c r="K9846" s="195" t="str">
        <f t="shared" si="307"/>
        <v/>
      </c>
    </row>
    <row r="9847" spans="2:11" ht="18" customHeight="1">
      <c r="B9847" s="16" t="str">
        <f>IF('6.標準時間'!$B9847="","",'6.標準時間'!B9847)</f>
        <v/>
      </c>
      <c r="C9847" s="16" t="str">
        <f>IF('6.標準時間'!$C9847="","",'6.標準時間'!C9847)</f>
        <v/>
      </c>
      <c r="D9847" s="16" t="str">
        <f>IF('6.標準時間'!$C9847="","",'6.標準時間'!E9847)</f>
        <v/>
      </c>
      <c r="E9847" s="171" t="str">
        <f>IF('6.標準時間'!$C9847="","",'6.標準時間'!F9847)</f>
        <v/>
      </c>
      <c r="F9847" s="15" t="str">
        <f t="shared" si="306"/>
        <v/>
      </c>
      <c r="G9847" s="142" t="str">
        <f>IF('6.標準時間'!$C9847="","",'6.標準時間'!H9847)</f>
        <v/>
      </c>
      <c r="H9847" s="142" t="str">
        <f>IF('6.標準時間'!$C9847="","",'6.標準時間'!I9847)</f>
        <v/>
      </c>
      <c r="I9847" s="107" t="str">
        <f>IF(C9847="","",VLOOKUP($C9847,'7.工程別レート'!$C$6:$E$501,3,FALSE))</f>
        <v/>
      </c>
      <c r="J9847" s="108" t="str">
        <f>IF(C9847="","",VLOOKUP($C9847,'7.工程別レート'!$C$6:$E$501,2,FALSE))</f>
        <v/>
      </c>
      <c r="K9847" s="195" t="str">
        <f t="shared" si="307"/>
        <v/>
      </c>
    </row>
    <row r="9848" spans="2:11" ht="18" customHeight="1">
      <c r="B9848" s="16" t="str">
        <f>IF('6.標準時間'!$B9848="","",'6.標準時間'!B9848)</f>
        <v/>
      </c>
      <c r="C9848" s="16" t="str">
        <f>IF('6.標準時間'!$C9848="","",'6.標準時間'!C9848)</f>
        <v/>
      </c>
      <c r="D9848" s="16" t="str">
        <f>IF('6.標準時間'!$C9848="","",'6.標準時間'!E9848)</f>
        <v/>
      </c>
      <c r="E9848" s="171" t="str">
        <f>IF('6.標準時間'!$C9848="","",'6.標準時間'!F9848)</f>
        <v/>
      </c>
      <c r="F9848" s="15" t="str">
        <f t="shared" si="306"/>
        <v/>
      </c>
      <c r="G9848" s="142" t="str">
        <f>IF('6.標準時間'!$C9848="","",'6.標準時間'!H9848)</f>
        <v/>
      </c>
      <c r="H9848" s="142" t="str">
        <f>IF('6.標準時間'!$C9848="","",'6.標準時間'!I9848)</f>
        <v/>
      </c>
      <c r="I9848" s="107" t="str">
        <f>IF(C9848="","",VLOOKUP($C9848,'7.工程別レート'!$C$6:$E$501,3,FALSE))</f>
        <v/>
      </c>
      <c r="J9848" s="108" t="str">
        <f>IF(C9848="","",VLOOKUP($C9848,'7.工程別レート'!$C$6:$E$501,2,FALSE))</f>
        <v/>
      </c>
      <c r="K9848" s="195" t="str">
        <f t="shared" si="307"/>
        <v/>
      </c>
    </row>
    <row r="9849" spans="2:11" ht="18" customHeight="1">
      <c r="B9849" s="16" t="str">
        <f>IF('6.標準時間'!$B9849="","",'6.標準時間'!B9849)</f>
        <v/>
      </c>
      <c r="C9849" s="16" t="str">
        <f>IF('6.標準時間'!$C9849="","",'6.標準時間'!C9849)</f>
        <v/>
      </c>
      <c r="D9849" s="16" t="str">
        <f>IF('6.標準時間'!$C9849="","",'6.標準時間'!E9849)</f>
        <v/>
      </c>
      <c r="E9849" s="171" t="str">
        <f>IF('6.標準時間'!$C9849="","",'6.標準時間'!F9849)</f>
        <v/>
      </c>
      <c r="F9849" s="15" t="str">
        <f t="shared" si="306"/>
        <v/>
      </c>
      <c r="G9849" s="142" t="str">
        <f>IF('6.標準時間'!$C9849="","",'6.標準時間'!H9849)</f>
        <v/>
      </c>
      <c r="H9849" s="142" t="str">
        <f>IF('6.標準時間'!$C9849="","",'6.標準時間'!I9849)</f>
        <v/>
      </c>
      <c r="I9849" s="107" t="str">
        <f>IF(C9849="","",VLOOKUP($C9849,'7.工程別レート'!$C$6:$E$501,3,FALSE))</f>
        <v/>
      </c>
      <c r="J9849" s="108" t="str">
        <f>IF(C9849="","",VLOOKUP($C9849,'7.工程別レート'!$C$6:$E$501,2,FALSE))</f>
        <v/>
      </c>
      <c r="K9849" s="195" t="str">
        <f t="shared" si="307"/>
        <v/>
      </c>
    </row>
    <row r="9850" spans="2:11" ht="18" customHeight="1">
      <c r="B9850" s="16" t="str">
        <f>IF('6.標準時間'!$B9850="","",'6.標準時間'!B9850)</f>
        <v/>
      </c>
      <c r="C9850" s="16" t="str">
        <f>IF('6.標準時間'!$C9850="","",'6.標準時間'!C9850)</f>
        <v/>
      </c>
      <c r="D9850" s="16" t="str">
        <f>IF('6.標準時間'!$C9850="","",'6.標準時間'!E9850)</f>
        <v/>
      </c>
      <c r="E9850" s="171" t="str">
        <f>IF('6.標準時間'!$C9850="","",'6.標準時間'!F9850)</f>
        <v/>
      </c>
      <c r="F9850" s="15" t="str">
        <f t="shared" si="306"/>
        <v/>
      </c>
      <c r="G9850" s="142" t="str">
        <f>IF('6.標準時間'!$C9850="","",'6.標準時間'!H9850)</f>
        <v/>
      </c>
      <c r="H9850" s="142" t="str">
        <f>IF('6.標準時間'!$C9850="","",'6.標準時間'!I9850)</f>
        <v/>
      </c>
      <c r="I9850" s="107" t="str">
        <f>IF(C9850="","",VLOOKUP($C9850,'7.工程別レート'!$C$6:$E$501,3,FALSE))</f>
        <v/>
      </c>
      <c r="J9850" s="108" t="str">
        <f>IF(C9850="","",VLOOKUP($C9850,'7.工程別レート'!$C$6:$E$501,2,FALSE))</f>
        <v/>
      </c>
      <c r="K9850" s="195" t="str">
        <f t="shared" si="307"/>
        <v/>
      </c>
    </row>
    <row r="9851" spans="2:11" ht="18" customHeight="1">
      <c r="B9851" s="16" t="str">
        <f>IF('6.標準時間'!$B9851="","",'6.標準時間'!B9851)</f>
        <v/>
      </c>
      <c r="C9851" s="16" t="str">
        <f>IF('6.標準時間'!$C9851="","",'6.標準時間'!C9851)</f>
        <v/>
      </c>
      <c r="D9851" s="16" t="str">
        <f>IF('6.標準時間'!$C9851="","",'6.標準時間'!E9851)</f>
        <v/>
      </c>
      <c r="E9851" s="171" t="str">
        <f>IF('6.標準時間'!$C9851="","",'6.標準時間'!F9851)</f>
        <v/>
      </c>
      <c r="F9851" s="15" t="str">
        <f t="shared" si="306"/>
        <v/>
      </c>
      <c r="G9851" s="142" t="str">
        <f>IF('6.標準時間'!$C9851="","",'6.標準時間'!H9851)</f>
        <v/>
      </c>
      <c r="H9851" s="142" t="str">
        <f>IF('6.標準時間'!$C9851="","",'6.標準時間'!I9851)</f>
        <v/>
      </c>
      <c r="I9851" s="107" t="str">
        <f>IF(C9851="","",VLOOKUP($C9851,'7.工程別レート'!$C$6:$E$501,3,FALSE))</f>
        <v/>
      </c>
      <c r="J9851" s="108" t="str">
        <f>IF(C9851="","",VLOOKUP($C9851,'7.工程別レート'!$C$6:$E$501,2,FALSE))</f>
        <v/>
      </c>
      <c r="K9851" s="195" t="str">
        <f t="shared" si="307"/>
        <v/>
      </c>
    </row>
    <row r="9852" spans="2:11" ht="18" customHeight="1">
      <c r="B9852" s="16" t="str">
        <f>IF('6.標準時間'!$B9852="","",'6.標準時間'!B9852)</f>
        <v/>
      </c>
      <c r="C9852" s="16" t="str">
        <f>IF('6.標準時間'!$C9852="","",'6.標準時間'!C9852)</f>
        <v/>
      </c>
      <c r="D9852" s="16" t="str">
        <f>IF('6.標準時間'!$C9852="","",'6.標準時間'!E9852)</f>
        <v/>
      </c>
      <c r="E9852" s="171" t="str">
        <f>IF('6.標準時間'!$C9852="","",'6.標準時間'!F9852)</f>
        <v/>
      </c>
      <c r="F9852" s="15" t="str">
        <f t="shared" si="306"/>
        <v/>
      </c>
      <c r="G9852" s="142" t="str">
        <f>IF('6.標準時間'!$C9852="","",'6.標準時間'!H9852)</f>
        <v/>
      </c>
      <c r="H9852" s="142" t="str">
        <f>IF('6.標準時間'!$C9852="","",'6.標準時間'!I9852)</f>
        <v/>
      </c>
      <c r="I9852" s="107" t="str">
        <f>IF(C9852="","",VLOOKUP($C9852,'7.工程別レート'!$C$6:$E$501,3,FALSE))</f>
        <v/>
      </c>
      <c r="J9852" s="108" t="str">
        <f>IF(C9852="","",VLOOKUP($C9852,'7.工程別レート'!$C$6:$E$501,2,FALSE))</f>
        <v/>
      </c>
      <c r="K9852" s="195" t="str">
        <f t="shared" si="307"/>
        <v/>
      </c>
    </row>
    <row r="9853" spans="2:11" ht="18" customHeight="1">
      <c r="B9853" s="16" t="str">
        <f>IF('6.標準時間'!$B9853="","",'6.標準時間'!B9853)</f>
        <v/>
      </c>
      <c r="C9853" s="16" t="str">
        <f>IF('6.標準時間'!$C9853="","",'6.標準時間'!C9853)</f>
        <v/>
      </c>
      <c r="D9853" s="16" t="str">
        <f>IF('6.標準時間'!$C9853="","",'6.標準時間'!E9853)</f>
        <v/>
      </c>
      <c r="E9853" s="171" t="str">
        <f>IF('6.標準時間'!$C9853="","",'6.標準時間'!F9853)</f>
        <v/>
      </c>
      <c r="F9853" s="15" t="str">
        <f t="shared" si="306"/>
        <v/>
      </c>
      <c r="G9853" s="142" t="str">
        <f>IF('6.標準時間'!$C9853="","",'6.標準時間'!H9853)</f>
        <v/>
      </c>
      <c r="H9853" s="142" t="str">
        <f>IF('6.標準時間'!$C9853="","",'6.標準時間'!I9853)</f>
        <v/>
      </c>
      <c r="I9853" s="107" t="str">
        <f>IF(C9853="","",VLOOKUP($C9853,'7.工程別レート'!$C$6:$E$501,3,FALSE))</f>
        <v/>
      </c>
      <c r="J9853" s="108" t="str">
        <f>IF(C9853="","",VLOOKUP($C9853,'7.工程別レート'!$C$6:$E$501,2,FALSE))</f>
        <v/>
      </c>
      <c r="K9853" s="195" t="str">
        <f t="shared" si="307"/>
        <v/>
      </c>
    </row>
    <row r="9854" spans="2:11" ht="18" customHeight="1">
      <c r="B9854" s="16" t="str">
        <f>IF('6.標準時間'!$B9854="","",'6.標準時間'!B9854)</f>
        <v/>
      </c>
      <c r="C9854" s="16" t="str">
        <f>IF('6.標準時間'!$C9854="","",'6.標準時間'!C9854)</f>
        <v/>
      </c>
      <c r="D9854" s="16" t="str">
        <f>IF('6.標準時間'!$C9854="","",'6.標準時間'!E9854)</f>
        <v/>
      </c>
      <c r="E9854" s="171" t="str">
        <f>IF('6.標準時間'!$C9854="","",'6.標準時間'!F9854)</f>
        <v/>
      </c>
      <c r="F9854" s="15" t="str">
        <f t="shared" si="306"/>
        <v/>
      </c>
      <c r="G9854" s="142" t="str">
        <f>IF('6.標準時間'!$C9854="","",'6.標準時間'!H9854)</f>
        <v/>
      </c>
      <c r="H9854" s="142" t="str">
        <f>IF('6.標準時間'!$C9854="","",'6.標準時間'!I9854)</f>
        <v/>
      </c>
      <c r="I9854" s="107" t="str">
        <f>IF(C9854="","",VLOOKUP($C9854,'7.工程別レート'!$C$6:$E$501,3,FALSE))</f>
        <v/>
      </c>
      <c r="J9854" s="108" t="str">
        <f>IF(C9854="","",VLOOKUP($C9854,'7.工程別レート'!$C$6:$E$501,2,FALSE))</f>
        <v/>
      </c>
      <c r="K9854" s="195" t="str">
        <f t="shared" si="307"/>
        <v/>
      </c>
    </row>
    <row r="9855" spans="2:11" ht="18" customHeight="1">
      <c r="B9855" s="16" t="str">
        <f>IF('6.標準時間'!$B9855="","",'6.標準時間'!B9855)</f>
        <v/>
      </c>
      <c r="C9855" s="16" t="str">
        <f>IF('6.標準時間'!$C9855="","",'6.標準時間'!C9855)</f>
        <v/>
      </c>
      <c r="D9855" s="16" t="str">
        <f>IF('6.標準時間'!$C9855="","",'6.標準時間'!E9855)</f>
        <v/>
      </c>
      <c r="E9855" s="171" t="str">
        <f>IF('6.標準時間'!$C9855="","",'6.標準時間'!F9855)</f>
        <v/>
      </c>
      <c r="F9855" s="15" t="str">
        <f t="shared" si="306"/>
        <v/>
      </c>
      <c r="G9855" s="142" t="str">
        <f>IF('6.標準時間'!$C9855="","",'6.標準時間'!H9855)</f>
        <v/>
      </c>
      <c r="H9855" s="142" t="str">
        <f>IF('6.標準時間'!$C9855="","",'6.標準時間'!I9855)</f>
        <v/>
      </c>
      <c r="I9855" s="107" t="str">
        <f>IF(C9855="","",VLOOKUP($C9855,'7.工程別レート'!$C$6:$E$501,3,FALSE))</f>
        <v/>
      </c>
      <c r="J9855" s="108" t="str">
        <f>IF(C9855="","",VLOOKUP($C9855,'7.工程別レート'!$C$6:$E$501,2,FALSE))</f>
        <v/>
      </c>
      <c r="K9855" s="195" t="str">
        <f t="shared" si="307"/>
        <v/>
      </c>
    </row>
    <row r="9856" spans="2:11" ht="18" customHeight="1">
      <c r="B9856" s="16" t="str">
        <f>IF('6.標準時間'!$B9856="","",'6.標準時間'!B9856)</f>
        <v/>
      </c>
      <c r="C9856" s="16" t="str">
        <f>IF('6.標準時間'!$C9856="","",'6.標準時間'!C9856)</f>
        <v/>
      </c>
      <c r="D9856" s="16" t="str">
        <f>IF('6.標準時間'!$C9856="","",'6.標準時間'!E9856)</f>
        <v/>
      </c>
      <c r="E9856" s="171" t="str">
        <f>IF('6.標準時間'!$C9856="","",'6.標準時間'!F9856)</f>
        <v/>
      </c>
      <c r="F9856" s="15" t="str">
        <f t="shared" si="306"/>
        <v/>
      </c>
      <c r="G9856" s="142" t="str">
        <f>IF('6.標準時間'!$C9856="","",'6.標準時間'!H9856)</f>
        <v/>
      </c>
      <c r="H9856" s="142" t="str">
        <f>IF('6.標準時間'!$C9856="","",'6.標準時間'!I9856)</f>
        <v/>
      </c>
      <c r="I9856" s="107" t="str">
        <f>IF(C9856="","",VLOOKUP($C9856,'7.工程別レート'!$C$6:$E$501,3,FALSE))</f>
        <v/>
      </c>
      <c r="J9856" s="108" t="str">
        <f>IF(C9856="","",VLOOKUP($C9856,'7.工程別レート'!$C$6:$E$501,2,FALSE))</f>
        <v/>
      </c>
      <c r="K9856" s="195" t="str">
        <f t="shared" si="307"/>
        <v/>
      </c>
    </row>
    <row r="9857" spans="2:11" ht="18" customHeight="1">
      <c r="B9857" s="16" t="str">
        <f>IF('6.標準時間'!$B9857="","",'6.標準時間'!B9857)</f>
        <v/>
      </c>
      <c r="C9857" s="16" t="str">
        <f>IF('6.標準時間'!$C9857="","",'6.標準時間'!C9857)</f>
        <v/>
      </c>
      <c r="D9857" s="16" t="str">
        <f>IF('6.標準時間'!$C9857="","",'6.標準時間'!E9857)</f>
        <v/>
      </c>
      <c r="E9857" s="171" t="str">
        <f>IF('6.標準時間'!$C9857="","",'6.標準時間'!F9857)</f>
        <v/>
      </c>
      <c r="F9857" s="15" t="str">
        <f t="shared" si="306"/>
        <v/>
      </c>
      <c r="G9857" s="142" t="str">
        <f>IF('6.標準時間'!$C9857="","",'6.標準時間'!H9857)</f>
        <v/>
      </c>
      <c r="H9857" s="142" t="str">
        <f>IF('6.標準時間'!$C9857="","",'6.標準時間'!I9857)</f>
        <v/>
      </c>
      <c r="I9857" s="107" t="str">
        <f>IF(C9857="","",VLOOKUP($C9857,'7.工程別レート'!$C$6:$E$501,3,FALSE))</f>
        <v/>
      </c>
      <c r="J9857" s="108" t="str">
        <f>IF(C9857="","",VLOOKUP($C9857,'7.工程別レート'!$C$6:$E$501,2,FALSE))</f>
        <v/>
      </c>
      <c r="K9857" s="195" t="str">
        <f t="shared" si="307"/>
        <v/>
      </c>
    </row>
    <row r="9858" spans="2:11" ht="18" customHeight="1">
      <c r="B9858" s="16" t="str">
        <f>IF('6.標準時間'!$B9858="","",'6.標準時間'!B9858)</f>
        <v/>
      </c>
      <c r="C9858" s="16" t="str">
        <f>IF('6.標準時間'!$C9858="","",'6.標準時間'!C9858)</f>
        <v/>
      </c>
      <c r="D9858" s="16" t="str">
        <f>IF('6.標準時間'!$C9858="","",'6.標準時間'!E9858)</f>
        <v/>
      </c>
      <c r="E9858" s="171" t="str">
        <f>IF('6.標準時間'!$C9858="","",'6.標準時間'!F9858)</f>
        <v/>
      </c>
      <c r="F9858" s="15" t="str">
        <f t="shared" si="306"/>
        <v/>
      </c>
      <c r="G9858" s="142" t="str">
        <f>IF('6.標準時間'!$C9858="","",'6.標準時間'!H9858)</f>
        <v/>
      </c>
      <c r="H9858" s="142" t="str">
        <f>IF('6.標準時間'!$C9858="","",'6.標準時間'!I9858)</f>
        <v/>
      </c>
      <c r="I9858" s="107" t="str">
        <f>IF(C9858="","",VLOOKUP($C9858,'7.工程別レート'!$C$6:$E$501,3,FALSE))</f>
        <v/>
      </c>
      <c r="J9858" s="108" t="str">
        <f>IF(C9858="","",VLOOKUP($C9858,'7.工程別レート'!$C$6:$E$501,2,FALSE))</f>
        <v/>
      </c>
      <c r="K9858" s="195" t="str">
        <f t="shared" si="307"/>
        <v/>
      </c>
    </row>
    <row r="9859" spans="2:11" ht="18" customHeight="1">
      <c r="B9859" s="16" t="str">
        <f>IF('6.標準時間'!$B9859="","",'6.標準時間'!B9859)</f>
        <v/>
      </c>
      <c r="C9859" s="16" t="str">
        <f>IF('6.標準時間'!$C9859="","",'6.標準時間'!C9859)</f>
        <v/>
      </c>
      <c r="D9859" s="16" t="str">
        <f>IF('6.標準時間'!$C9859="","",'6.標準時間'!E9859)</f>
        <v/>
      </c>
      <c r="E9859" s="171" t="str">
        <f>IF('6.標準時間'!$C9859="","",'6.標準時間'!F9859)</f>
        <v/>
      </c>
      <c r="F9859" s="15" t="str">
        <f t="shared" si="306"/>
        <v/>
      </c>
      <c r="G9859" s="142" t="str">
        <f>IF('6.標準時間'!$C9859="","",'6.標準時間'!H9859)</f>
        <v/>
      </c>
      <c r="H9859" s="142" t="str">
        <f>IF('6.標準時間'!$C9859="","",'6.標準時間'!I9859)</f>
        <v/>
      </c>
      <c r="I9859" s="107" t="str">
        <f>IF(C9859="","",VLOOKUP($C9859,'7.工程別レート'!$C$6:$E$501,3,FALSE))</f>
        <v/>
      </c>
      <c r="J9859" s="108" t="str">
        <f>IF(C9859="","",VLOOKUP($C9859,'7.工程別レート'!$C$6:$E$501,2,FALSE))</f>
        <v/>
      </c>
      <c r="K9859" s="195" t="str">
        <f t="shared" si="307"/>
        <v/>
      </c>
    </row>
    <row r="9860" spans="2:11" ht="18" customHeight="1">
      <c r="B9860" s="16" t="str">
        <f>IF('6.標準時間'!$B9860="","",'6.標準時間'!B9860)</f>
        <v/>
      </c>
      <c r="C9860" s="16" t="str">
        <f>IF('6.標準時間'!$C9860="","",'6.標準時間'!C9860)</f>
        <v/>
      </c>
      <c r="D9860" s="16" t="str">
        <f>IF('6.標準時間'!$C9860="","",'6.標準時間'!E9860)</f>
        <v/>
      </c>
      <c r="E9860" s="171" t="str">
        <f>IF('6.標準時間'!$C9860="","",'6.標準時間'!F9860)</f>
        <v/>
      </c>
      <c r="F9860" s="15" t="str">
        <f t="shared" si="306"/>
        <v/>
      </c>
      <c r="G9860" s="142" t="str">
        <f>IF('6.標準時間'!$C9860="","",'6.標準時間'!H9860)</f>
        <v/>
      </c>
      <c r="H9860" s="142" t="str">
        <f>IF('6.標準時間'!$C9860="","",'6.標準時間'!I9860)</f>
        <v/>
      </c>
      <c r="I9860" s="107" t="str">
        <f>IF(C9860="","",VLOOKUP($C9860,'7.工程別レート'!$C$6:$E$501,3,FALSE))</f>
        <v/>
      </c>
      <c r="J9860" s="108" t="str">
        <f>IF(C9860="","",VLOOKUP($C9860,'7.工程別レート'!$C$6:$E$501,2,FALSE))</f>
        <v/>
      </c>
      <c r="K9860" s="195" t="str">
        <f t="shared" si="307"/>
        <v/>
      </c>
    </row>
    <row r="9861" spans="2:11" ht="18" customHeight="1">
      <c r="B9861" s="16" t="str">
        <f>IF('6.標準時間'!$B9861="","",'6.標準時間'!B9861)</f>
        <v/>
      </c>
      <c r="C9861" s="16" t="str">
        <f>IF('6.標準時間'!$C9861="","",'6.標準時間'!C9861)</f>
        <v/>
      </c>
      <c r="D9861" s="16" t="str">
        <f>IF('6.標準時間'!$C9861="","",'6.標準時間'!E9861)</f>
        <v/>
      </c>
      <c r="E9861" s="171" t="str">
        <f>IF('6.標準時間'!$C9861="","",'6.標準時間'!F9861)</f>
        <v/>
      </c>
      <c r="F9861" s="15" t="str">
        <f t="shared" si="306"/>
        <v/>
      </c>
      <c r="G9861" s="142" t="str">
        <f>IF('6.標準時間'!$C9861="","",'6.標準時間'!H9861)</f>
        <v/>
      </c>
      <c r="H9861" s="142" t="str">
        <f>IF('6.標準時間'!$C9861="","",'6.標準時間'!I9861)</f>
        <v/>
      </c>
      <c r="I9861" s="107" t="str">
        <f>IF(C9861="","",VLOOKUP($C9861,'7.工程別レート'!$C$6:$E$501,3,FALSE))</f>
        <v/>
      </c>
      <c r="J9861" s="108" t="str">
        <f>IF(C9861="","",VLOOKUP($C9861,'7.工程別レート'!$C$6:$E$501,2,FALSE))</f>
        <v/>
      </c>
      <c r="K9861" s="195" t="str">
        <f t="shared" si="307"/>
        <v/>
      </c>
    </row>
    <row r="9862" spans="2:11" ht="18" customHeight="1">
      <c r="B9862" s="16" t="str">
        <f>IF('6.標準時間'!$B9862="","",'6.標準時間'!B9862)</f>
        <v/>
      </c>
      <c r="C9862" s="16" t="str">
        <f>IF('6.標準時間'!$C9862="","",'6.標準時間'!C9862)</f>
        <v/>
      </c>
      <c r="D9862" s="16" t="str">
        <f>IF('6.標準時間'!$C9862="","",'6.標準時間'!E9862)</f>
        <v/>
      </c>
      <c r="E9862" s="171" t="str">
        <f>IF('6.標準時間'!$C9862="","",'6.標準時間'!F9862)</f>
        <v/>
      </c>
      <c r="F9862" s="15" t="str">
        <f t="shared" ref="F9862:F9925" si="308">C9862&amp;D9862</f>
        <v/>
      </c>
      <c r="G9862" s="142" t="str">
        <f>IF('6.標準時間'!$C9862="","",'6.標準時間'!H9862)</f>
        <v/>
      </c>
      <c r="H9862" s="142" t="str">
        <f>IF('6.標準時間'!$C9862="","",'6.標準時間'!I9862)</f>
        <v/>
      </c>
      <c r="I9862" s="107" t="str">
        <f>IF(C9862="","",VLOOKUP($C9862,'7.工程別レート'!$C$6:$E$501,3,FALSE))</f>
        <v/>
      </c>
      <c r="J9862" s="108" t="str">
        <f>IF(C9862="","",VLOOKUP($C9862,'7.工程別レート'!$C$6:$E$501,2,FALSE))</f>
        <v/>
      </c>
      <c r="K9862" s="195" t="str">
        <f t="shared" si="307"/>
        <v/>
      </c>
    </row>
    <row r="9863" spans="2:11" ht="18" customHeight="1">
      <c r="B9863" s="16" t="str">
        <f>IF('6.標準時間'!$B9863="","",'6.標準時間'!B9863)</f>
        <v/>
      </c>
      <c r="C9863" s="16" t="str">
        <f>IF('6.標準時間'!$C9863="","",'6.標準時間'!C9863)</f>
        <v/>
      </c>
      <c r="D9863" s="16" t="str">
        <f>IF('6.標準時間'!$C9863="","",'6.標準時間'!E9863)</f>
        <v/>
      </c>
      <c r="E9863" s="171" t="str">
        <f>IF('6.標準時間'!$C9863="","",'6.標準時間'!F9863)</f>
        <v/>
      </c>
      <c r="F9863" s="15" t="str">
        <f t="shared" si="308"/>
        <v/>
      </c>
      <c r="G9863" s="142" t="str">
        <f>IF('6.標準時間'!$C9863="","",'6.標準時間'!H9863)</f>
        <v/>
      </c>
      <c r="H9863" s="142" t="str">
        <f>IF('6.標準時間'!$C9863="","",'6.標準時間'!I9863)</f>
        <v/>
      </c>
      <c r="I9863" s="107" t="str">
        <f>IF(C9863="","",VLOOKUP($C9863,'7.工程別レート'!$C$6:$E$501,3,FALSE))</f>
        <v/>
      </c>
      <c r="J9863" s="108" t="str">
        <f>IF(C9863="","",VLOOKUP($C9863,'7.工程別レート'!$C$6:$E$501,2,FALSE))</f>
        <v/>
      </c>
      <c r="K9863" s="195" t="str">
        <f t="shared" ref="K9863:K9926" si="309">IF(ISERROR((G9863*I9863)+(H9863*J9863)),"",(G9863*I9863)+(H9863*J9863))</f>
        <v/>
      </c>
    </row>
    <row r="9864" spans="2:11" ht="18" customHeight="1">
      <c r="B9864" s="16" t="str">
        <f>IF('6.標準時間'!$B9864="","",'6.標準時間'!B9864)</f>
        <v/>
      </c>
      <c r="C9864" s="16" t="str">
        <f>IF('6.標準時間'!$C9864="","",'6.標準時間'!C9864)</f>
        <v/>
      </c>
      <c r="D9864" s="16" t="str">
        <f>IF('6.標準時間'!$C9864="","",'6.標準時間'!E9864)</f>
        <v/>
      </c>
      <c r="E9864" s="171" t="str">
        <f>IF('6.標準時間'!$C9864="","",'6.標準時間'!F9864)</f>
        <v/>
      </c>
      <c r="F9864" s="15" t="str">
        <f t="shared" si="308"/>
        <v/>
      </c>
      <c r="G9864" s="142" t="str">
        <f>IF('6.標準時間'!$C9864="","",'6.標準時間'!H9864)</f>
        <v/>
      </c>
      <c r="H9864" s="142" t="str">
        <f>IF('6.標準時間'!$C9864="","",'6.標準時間'!I9864)</f>
        <v/>
      </c>
      <c r="I9864" s="107" t="str">
        <f>IF(C9864="","",VLOOKUP($C9864,'7.工程別レート'!$C$6:$E$501,3,FALSE))</f>
        <v/>
      </c>
      <c r="J9864" s="108" t="str">
        <f>IF(C9864="","",VLOOKUP($C9864,'7.工程別レート'!$C$6:$E$501,2,FALSE))</f>
        <v/>
      </c>
      <c r="K9864" s="195" t="str">
        <f t="shared" si="309"/>
        <v/>
      </c>
    </row>
    <row r="9865" spans="2:11" ht="18" customHeight="1">
      <c r="B9865" s="16" t="str">
        <f>IF('6.標準時間'!$B9865="","",'6.標準時間'!B9865)</f>
        <v/>
      </c>
      <c r="C9865" s="16" t="str">
        <f>IF('6.標準時間'!$C9865="","",'6.標準時間'!C9865)</f>
        <v/>
      </c>
      <c r="D9865" s="16" t="str">
        <f>IF('6.標準時間'!$C9865="","",'6.標準時間'!E9865)</f>
        <v/>
      </c>
      <c r="E9865" s="171" t="str">
        <f>IF('6.標準時間'!$C9865="","",'6.標準時間'!F9865)</f>
        <v/>
      </c>
      <c r="F9865" s="15" t="str">
        <f t="shared" si="308"/>
        <v/>
      </c>
      <c r="G9865" s="142" t="str">
        <f>IF('6.標準時間'!$C9865="","",'6.標準時間'!H9865)</f>
        <v/>
      </c>
      <c r="H9865" s="142" t="str">
        <f>IF('6.標準時間'!$C9865="","",'6.標準時間'!I9865)</f>
        <v/>
      </c>
      <c r="I9865" s="107" t="str">
        <f>IF(C9865="","",VLOOKUP($C9865,'7.工程別レート'!$C$6:$E$501,3,FALSE))</f>
        <v/>
      </c>
      <c r="J9865" s="108" t="str">
        <f>IF(C9865="","",VLOOKUP($C9865,'7.工程別レート'!$C$6:$E$501,2,FALSE))</f>
        <v/>
      </c>
      <c r="K9865" s="195" t="str">
        <f t="shared" si="309"/>
        <v/>
      </c>
    </row>
    <row r="9866" spans="2:11" ht="18" customHeight="1">
      <c r="B9866" s="16" t="str">
        <f>IF('6.標準時間'!$B9866="","",'6.標準時間'!B9866)</f>
        <v/>
      </c>
      <c r="C9866" s="16" t="str">
        <f>IF('6.標準時間'!$C9866="","",'6.標準時間'!C9866)</f>
        <v/>
      </c>
      <c r="D9866" s="16" t="str">
        <f>IF('6.標準時間'!$C9866="","",'6.標準時間'!E9866)</f>
        <v/>
      </c>
      <c r="E9866" s="171" t="str">
        <f>IF('6.標準時間'!$C9866="","",'6.標準時間'!F9866)</f>
        <v/>
      </c>
      <c r="F9866" s="15" t="str">
        <f t="shared" si="308"/>
        <v/>
      </c>
      <c r="G9866" s="142" t="str">
        <f>IF('6.標準時間'!$C9866="","",'6.標準時間'!H9866)</f>
        <v/>
      </c>
      <c r="H9866" s="142" t="str">
        <f>IF('6.標準時間'!$C9866="","",'6.標準時間'!I9866)</f>
        <v/>
      </c>
      <c r="I9866" s="107" t="str">
        <f>IF(C9866="","",VLOOKUP($C9866,'7.工程別レート'!$C$6:$E$501,3,FALSE))</f>
        <v/>
      </c>
      <c r="J9866" s="108" t="str">
        <f>IF(C9866="","",VLOOKUP($C9866,'7.工程別レート'!$C$6:$E$501,2,FALSE))</f>
        <v/>
      </c>
      <c r="K9866" s="195" t="str">
        <f t="shared" si="309"/>
        <v/>
      </c>
    </row>
    <row r="9867" spans="2:11" ht="18" customHeight="1">
      <c r="B9867" s="16" t="str">
        <f>IF('6.標準時間'!$B9867="","",'6.標準時間'!B9867)</f>
        <v/>
      </c>
      <c r="C9867" s="16" t="str">
        <f>IF('6.標準時間'!$C9867="","",'6.標準時間'!C9867)</f>
        <v/>
      </c>
      <c r="D9867" s="16" t="str">
        <f>IF('6.標準時間'!$C9867="","",'6.標準時間'!E9867)</f>
        <v/>
      </c>
      <c r="E9867" s="171" t="str">
        <f>IF('6.標準時間'!$C9867="","",'6.標準時間'!F9867)</f>
        <v/>
      </c>
      <c r="F9867" s="15" t="str">
        <f t="shared" si="308"/>
        <v/>
      </c>
      <c r="G9867" s="142" t="str">
        <f>IF('6.標準時間'!$C9867="","",'6.標準時間'!H9867)</f>
        <v/>
      </c>
      <c r="H9867" s="142" t="str">
        <f>IF('6.標準時間'!$C9867="","",'6.標準時間'!I9867)</f>
        <v/>
      </c>
      <c r="I9867" s="107" t="str">
        <f>IF(C9867="","",VLOOKUP($C9867,'7.工程別レート'!$C$6:$E$501,3,FALSE))</f>
        <v/>
      </c>
      <c r="J9867" s="108" t="str">
        <f>IF(C9867="","",VLOOKUP($C9867,'7.工程別レート'!$C$6:$E$501,2,FALSE))</f>
        <v/>
      </c>
      <c r="K9867" s="195" t="str">
        <f t="shared" si="309"/>
        <v/>
      </c>
    </row>
    <row r="9868" spans="2:11" ht="18" customHeight="1">
      <c r="B9868" s="16" t="str">
        <f>IF('6.標準時間'!$B9868="","",'6.標準時間'!B9868)</f>
        <v/>
      </c>
      <c r="C9868" s="16" t="str">
        <f>IF('6.標準時間'!$C9868="","",'6.標準時間'!C9868)</f>
        <v/>
      </c>
      <c r="D9868" s="16" t="str">
        <f>IF('6.標準時間'!$C9868="","",'6.標準時間'!E9868)</f>
        <v/>
      </c>
      <c r="E9868" s="171" t="str">
        <f>IF('6.標準時間'!$C9868="","",'6.標準時間'!F9868)</f>
        <v/>
      </c>
      <c r="F9868" s="15" t="str">
        <f t="shared" si="308"/>
        <v/>
      </c>
      <c r="G9868" s="142" t="str">
        <f>IF('6.標準時間'!$C9868="","",'6.標準時間'!H9868)</f>
        <v/>
      </c>
      <c r="H9868" s="142" t="str">
        <f>IF('6.標準時間'!$C9868="","",'6.標準時間'!I9868)</f>
        <v/>
      </c>
      <c r="I9868" s="107" t="str">
        <f>IF(C9868="","",VLOOKUP($C9868,'7.工程別レート'!$C$6:$E$501,3,FALSE))</f>
        <v/>
      </c>
      <c r="J9868" s="108" t="str">
        <f>IF(C9868="","",VLOOKUP($C9868,'7.工程別レート'!$C$6:$E$501,2,FALSE))</f>
        <v/>
      </c>
      <c r="K9868" s="195" t="str">
        <f t="shared" si="309"/>
        <v/>
      </c>
    </row>
    <row r="9869" spans="2:11" ht="18" customHeight="1">
      <c r="B9869" s="16" t="str">
        <f>IF('6.標準時間'!$B9869="","",'6.標準時間'!B9869)</f>
        <v/>
      </c>
      <c r="C9869" s="16" t="str">
        <f>IF('6.標準時間'!$C9869="","",'6.標準時間'!C9869)</f>
        <v/>
      </c>
      <c r="D9869" s="16" t="str">
        <f>IF('6.標準時間'!$C9869="","",'6.標準時間'!E9869)</f>
        <v/>
      </c>
      <c r="E9869" s="171" t="str">
        <f>IF('6.標準時間'!$C9869="","",'6.標準時間'!F9869)</f>
        <v/>
      </c>
      <c r="F9869" s="15" t="str">
        <f t="shared" si="308"/>
        <v/>
      </c>
      <c r="G9869" s="142" t="str">
        <f>IF('6.標準時間'!$C9869="","",'6.標準時間'!H9869)</f>
        <v/>
      </c>
      <c r="H9869" s="142" t="str">
        <f>IF('6.標準時間'!$C9869="","",'6.標準時間'!I9869)</f>
        <v/>
      </c>
      <c r="I9869" s="107" t="str">
        <f>IF(C9869="","",VLOOKUP($C9869,'7.工程別レート'!$C$6:$E$501,3,FALSE))</f>
        <v/>
      </c>
      <c r="J9869" s="108" t="str">
        <f>IF(C9869="","",VLOOKUP($C9869,'7.工程別レート'!$C$6:$E$501,2,FALSE))</f>
        <v/>
      </c>
      <c r="K9869" s="195" t="str">
        <f t="shared" si="309"/>
        <v/>
      </c>
    </row>
    <row r="9870" spans="2:11" ht="18" customHeight="1">
      <c r="B9870" s="16" t="str">
        <f>IF('6.標準時間'!$B9870="","",'6.標準時間'!B9870)</f>
        <v/>
      </c>
      <c r="C9870" s="16" t="str">
        <f>IF('6.標準時間'!$C9870="","",'6.標準時間'!C9870)</f>
        <v/>
      </c>
      <c r="D9870" s="16" t="str">
        <f>IF('6.標準時間'!$C9870="","",'6.標準時間'!E9870)</f>
        <v/>
      </c>
      <c r="E9870" s="171" t="str">
        <f>IF('6.標準時間'!$C9870="","",'6.標準時間'!F9870)</f>
        <v/>
      </c>
      <c r="F9870" s="15" t="str">
        <f t="shared" si="308"/>
        <v/>
      </c>
      <c r="G9870" s="142" t="str">
        <f>IF('6.標準時間'!$C9870="","",'6.標準時間'!H9870)</f>
        <v/>
      </c>
      <c r="H9870" s="142" t="str">
        <f>IF('6.標準時間'!$C9870="","",'6.標準時間'!I9870)</f>
        <v/>
      </c>
      <c r="I9870" s="107" t="str">
        <f>IF(C9870="","",VLOOKUP($C9870,'7.工程別レート'!$C$6:$E$501,3,FALSE))</f>
        <v/>
      </c>
      <c r="J9870" s="108" t="str">
        <f>IF(C9870="","",VLOOKUP($C9870,'7.工程別レート'!$C$6:$E$501,2,FALSE))</f>
        <v/>
      </c>
      <c r="K9870" s="195" t="str">
        <f t="shared" si="309"/>
        <v/>
      </c>
    </row>
    <row r="9871" spans="2:11" ht="18" customHeight="1">
      <c r="B9871" s="16" t="str">
        <f>IF('6.標準時間'!$B9871="","",'6.標準時間'!B9871)</f>
        <v/>
      </c>
      <c r="C9871" s="16" t="str">
        <f>IF('6.標準時間'!$C9871="","",'6.標準時間'!C9871)</f>
        <v/>
      </c>
      <c r="D9871" s="16" t="str">
        <f>IF('6.標準時間'!$C9871="","",'6.標準時間'!E9871)</f>
        <v/>
      </c>
      <c r="E9871" s="171" t="str">
        <f>IF('6.標準時間'!$C9871="","",'6.標準時間'!F9871)</f>
        <v/>
      </c>
      <c r="F9871" s="15" t="str">
        <f t="shared" si="308"/>
        <v/>
      </c>
      <c r="G9871" s="142" t="str">
        <f>IF('6.標準時間'!$C9871="","",'6.標準時間'!H9871)</f>
        <v/>
      </c>
      <c r="H9871" s="142" t="str">
        <f>IF('6.標準時間'!$C9871="","",'6.標準時間'!I9871)</f>
        <v/>
      </c>
      <c r="I9871" s="107" t="str">
        <f>IF(C9871="","",VLOOKUP($C9871,'7.工程別レート'!$C$6:$E$501,3,FALSE))</f>
        <v/>
      </c>
      <c r="J9871" s="108" t="str">
        <f>IF(C9871="","",VLOOKUP($C9871,'7.工程別レート'!$C$6:$E$501,2,FALSE))</f>
        <v/>
      </c>
      <c r="K9871" s="195" t="str">
        <f t="shared" si="309"/>
        <v/>
      </c>
    </row>
    <row r="9872" spans="2:11" ht="18" customHeight="1">
      <c r="B9872" s="16" t="str">
        <f>IF('6.標準時間'!$B9872="","",'6.標準時間'!B9872)</f>
        <v/>
      </c>
      <c r="C9872" s="16" t="str">
        <f>IF('6.標準時間'!$C9872="","",'6.標準時間'!C9872)</f>
        <v/>
      </c>
      <c r="D9872" s="16" t="str">
        <f>IF('6.標準時間'!$C9872="","",'6.標準時間'!E9872)</f>
        <v/>
      </c>
      <c r="E9872" s="171" t="str">
        <f>IF('6.標準時間'!$C9872="","",'6.標準時間'!F9872)</f>
        <v/>
      </c>
      <c r="F9872" s="15" t="str">
        <f t="shared" si="308"/>
        <v/>
      </c>
      <c r="G9872" s="142" t="str">
        <f>IF('6.標準時間'!$C9872="","",'6.標準時間'!H9872)</f>
        <v/>
      </c>
      <c r="H9872" s="142" t="str">
        <f>IF('6.標準時間'!$C9872="","",'6.標準時間'!I9872)</f>
        <v/>
      </c>
      <c r="I9872" s="107" t="str">
        <f>IF(C9872="","",VLOOKUP($C9872,'7.工程別レート'!$C$6:$E$501,3,FALSE))</f>
        <v/>
      </c>
      <c r="J9872" s="108" t="str">
        <f>IF(C9872="","",VLOOKUP($C9872,'7.工程別レート'!$C$6:$E$501,2,FALSE))</f>
        <v/>
      </c>
      <c r="K9872" s="195" t="str">
        <f t="shared" si="309"/>
        <v/>
      </c>
    </row>
    <row r="9873" spans="2:11" ht="18" customHeight="1">
      <c r="B9873" s="16" t="str">
        <f>IF('6.標準時間'!$B9873="","",'6.標準時間'!B9873)</f>
        <v/>
      </c>
      <c r="C9873" s="16" t="str">
        <f>IF('6.標準時間'!$C9873="","",'6.標準時間'!C9873)</f>
        <v/>
      </c>
      <c r="D9873" s="16" t="str">
        <f>IF('6.標準時間'!$C9873="","",'6.標準時間'!E9873)</f>
        <v/>
      </c>
      <c r="E9873" s="171" t="str">
        <f>IF('6.標準時間'!$C9873="","",'6.標準時間'!F9873)</f>
        <v/>
      </c>
      <c r="F9873" s="15" t="str">
        <f t="shared" si="308"/>
        <v/>
      </c>
      <c r="G9873" s="142" t="str">
        <f>IF('6.標準時間'!$C9873="","",'6.標準時間'!H9873)</f>
        <v/>
      </c>
      <c r="H9873" s="142" t="str">
        <f>IF('6.標準時間'!$C9873="","",'6.標準時間'!I9873)</f>
        <v/>
      </c>
      <c r="I9873" s="107" t="str">
        <f>IF(C9873="","",VLOOKUP($C9873,'7.工程別レート'!$C$6:$E$501,3,FALSE))</f>
        <v/>
      </c>
      <c r="J9873" s="108" t="str">
        <f>IF(C9873="","",VLOOKUP($C9873,'7.工程別レート'!$C$6:$E$501,2,FALSE))</f>
        <v/>
      </c>
      <c r="K9873" s="195" t="str">
        <f t="shared" si="309"/>
        <v/>
      </c>
    </row>
    <row r="9874" spans="2:11" ht="18" customHeight="1">
      <c r="B9874" s="16" t="str">
        <f>IF('6.標準時間'!$B9874="","",'6.標準時間'!B9874)</f>
        <v/>
      </c>
      <c r="C9874" s="16" t="str">
        <f>IF('6.標準時間'!$C9874="","",'6.標準時間'!C9874)</f>
        <v/>
      </c>
      <c r="D9874" s="16" t="str">
        <f>IF('6.標準時間'!$C9874="","",'6.標準時間'!E9874)</f>
        <v/>
      </c>
      <c r="E9874" s="171" t="str">
        <f>IF('6.標準時間'!$C9874="","",'6.標準時間'!F9874)</f>
        <v/>
      </c>
      <c r="F9874" s="15" t="str">
        <f t="shared" si="308"/>
        <v/>
      </c>
      <c r="G9874" s="142" t="str">
        <f>IF('6.標準時間'!$C9874="","",'6.標準時間'!H9874)</f>
        <v/>
      </c>
      <c r="H9874" s="142" t="str">
        <f>IF('6.標準時間'!$C9874="","",'6.標準時間'!I9874)</f>
        <v/>
      </c>
      <c r="I9874" s="107" t="str">
        <f>IF(C9874="","",VLOOKUP($C9874,'7.工程別レート'!$C$6:$E$501,3,FALSE))</f>
        <v/>
      </c>
      <c r="J9874" s="108" t="str">
        <f>IF(C9874="","",VLOOKUP($C9874,'7.工程別レート'!$C$6:$E$501,2,FALSE))</f>
        <v/>
      </c>
      <c r="K9874" s="195" t="str">
        <f t="shared" si="309"/>
        <v/>
      </c>
    </row>
    <row r="9875" spans="2:11" ht="18" customHeight="1">
      <c r="B9875" s="16" t="str">
        <f>IF('6.標準時間'!$B9875="","",'6.標準時間'!B9875)</f>
        <v/>
      </c>
      <c r="C9875" s="16" t="str">
        <f>IF('6.標準時間'!$C9875="","",'6.標準時間'!C9875)</f>
        <v/>
      </c>
      <c r="D9875" s="16" t="str">
        <f>IF('6.標準時間'!$C9875="","",'6.標準時間'!E9875)</f>
        <v/>
      </c>
      <c r="E9875" s="171" t="str">
        <f>IF('6.標準時間'!$C9875="","",'6.標準時間'!F9875)</f>
        <v/>
      </c>
      <c r="F9875" s="15" t="str">
        <f t="shared" si="308"/>
        <v/>
      </c>
      <c r="G9875" s="142" t="str">
        <f>IF('6.標準時間'!$C9875="","",'6.標準時間'!H9875)</f>
        <v/>
      </c>
      <c r="H9875" s="142" t="str">
        <f>IF('6.標準時間'!$C9875="","",'6.標準時間'!I9875)</f>
        <v/>
      </c>
      <c r="I9875" s="107" t="str">
        <f>IF(C9875="","",VLOOKUP($C9875,'7.工程別レート'!$C$6:$E$501,3,FALSE))</f>
        <v/>
      </c>
      <c r="J9875" s="108" t="str">
        <f>IF(C9875="","",VLOOKUP($C9875,'7.工程別レート'!$C$6:$E$501,2,FALSE))</f>
        <v/>
      </c>
      <c r="K9875" s="195" t="str">
        <f t="shared" si="309"/>
        <v/>
      </c>
    </row>
    <row r="9876" spans="2:11" ht="18" customHeight="1">
      <c r="B9876" s="16" t="str">
        <f>IF('6.標準時間'!$B9876="","",'6.標準時間'!B9876)</f>
        <v/>
      </c>
      <c r="C9876" s="16" t="str">
        <f>IF('6.標準時間'!$C9876="","",'6.標準時間'!C9876)</f>
        <v/>
      </c>
      <c r="D9876" s="16" t="str">
        <f>IF('6.標準時間'!$C9876="","",'6.標準時間'!E9876)</f>
        <v/>
      </c>
      <c r="E9876" s="171" t="str">
        <f>IF('6.標準時間'!$C9876="","",'6.標準時間'!F9876)</f>
        <v/>
      </c>
      <c r="F9876" s="15" t="str">
        <f t="shared" si="308"/>
        <v/>
      </c>
      <c r="G9876" s="142" t="str">
        <f>IF('6.標準時間'!$C9876="","",'6.標準時間'!H9876)</f>
        <v/>
      </c>
      <c r="H9876" s="142" t="str">
        <f>IF('6.標準時間'!$C9876="","",'6.標準時間'!I9876)</f>
        <v/>
      </c>
      <c r="I9876" s="107" t="str">
        <f>IF(C9876="","",VLOOKUP($C9876,'7.工程別レート'!$C$6:$E$501,3,FALSE))</f>
        <v/>
      </c>
      <c r="J9876" s="108" t="str">
        <f>IF(C9876="","",VLOOKUP($C9876,'7.工程別レート'!$C$6:$E$501,2,FALSE))</f>
        <v/>
      </c>
      <c r="K9876" s="195" t="str">
        <f t="shared" si="309"/>
        <v/>
      </c>
    </row>
    <row r="9877" spans="2:11" ht="18" customHeight="1">
      <c r="B9877" s="16" t="str">
        <f>IF('6.標準時間'!$B9877="","",'6.標準時間'!B9877)</f>
        <v/>
      </c>
      <c r="C9877" s="16" t="str">
        <f>IF('6.標準時間'!$C9877="","",'6.標準時間'!C9877)</f>
        <v/>
      </c>
      <c r="D9877" s="16" t="str">
        <f>IF('6.標準時間'!$C9877="","",'6.標準時間'!E9877)</f>
        <v/>
      </c>
      <c r="E9877" s="171" t="str">
        <f>IF('6.標準時間'!$C9877="","",'6.標準時間'!F9877)</f>
        <v/>
      </c>
      <c r="F9877" s="15" t="str">
        <f t="shared" si="308"/>
        <v/>
      </c>
      <c r="G9877" s="142" t="str">
        <f>IF('6.標準時間'!$C9877="","",'6.標準時間'!H9877)</f>
        <v/>
      </c>
      <c r="H9877" s="142" t="str">
        <f>IF('6.標準時間'!$C9877="","",'6.標準時間'!I9877)</f>
        <v/>
      </c>
      <c r="I9877" s="107" t="str">
        <f>IF(C9877="","",VLOOKUP($C9877,'7.工程別レート'!$C$6:$E$501,3,FALSE))</f>
        <v/>
      </c>
      <c r="J9877" s="108" t="str">
        <f>IF(C9877="","",VLOOKUP($C9877,'7.工程別レート'!$C$6:$E$501,2,FALSE))</f>
        <v/>
      </c>
      <c r="K9877" s="195" t="str">
        <f t="shared" si="309"/>
        <v/>
      </c>
    </row>
    <row r="9878" spans="2:11" ht="18" customHeight="1">
      <c r="B9878" s="16" t="str">
        <f>IF('6.標準時間'!$B9878="","",'6.標準時間'!B9878)</f>
        <v/>
      </c>
      <c r="C9878" s="16" t="str">
        <f>IF('6.標準時間'!$C9878="","",'6.標準時間'!C9878)</f>
        <v/>
      </c>
      <c r="D9878" s="16" t="str">
        <f>IF('6.標準時間'!$C9878="","",'6.標準時間'!E9878)</f>
        <v/>
      </c>
      <c r="E9878" s="171" t="str">
        <f>IF('6.標準時間'!$C9878="","",'6.標準時間'!F9878)</f>
        <v/>
      </c>
      <c r="F9878" s="15" t="str">
        <f t="shared" si="308"/>
        <v/>
      </c>
      <c r="G9878" s="142" t="str">
        <f>IF('6.標準時間'!$C9878="","",'6.標準時間'!H9878)</f>
        <v/>
      </c>
      <c r="H9878" s="142" t="str">
        <f>IF('6.標準時間'!$C9878="","",'6.標準時間'!I9878)</f>
        <v/>
      </c>
      <c r="I9878" s="107" t="str">
        <f>IF(C9878="","",VLOOKUP($C9878,'7.工程別レート'!$C$6:$E$501,3,FALSE))</f>
        <v/>
      </c>
      <c r="J9878" s="108" t="str">
        <f>IF(C9878="","",VLOOKUP($C9878,'7.工程別レート'!$C$6:$E$501,2,FALSE))</f>
        <v/>
      </c>
      <c r="K9878" s="195" t="str">
        <f t="shared" si="309"/>
        <v/>
      </c>
    </row>
    <row r="9879" spans="2:11" ht="18" customHeight="1">
      <c r="B9879" s="16" t="str">
        <f>IF('6.標準時間'!$B9879="","",'6.標準時間'!B9879)</f>
        <v/>
      </c>
      <c r="C9879" s="16" t="str">
        <f>IF('6.標準時間'!$C9879="","",'6.標準時間'!C9879)</f>
        <v/>
      </c>
      <c r="D9879" s="16" t="str">
        <f>IF('6.標準時間'!$C9879="","",'6.標準時間'!E9879)</f>
        <v/>
      </c>
      <c r="E9879" s="171" t="str">
        <f>IF('6.標準時間'!$C9879="","",'6.標準時間'!F9879)</f>
        <v/>
      </c>
      <c r="F9879" s="15" t="str">
        <f t="shared" si="308"/>
        <v/>
      </c>
      <c r="G9879" s="142" t="str">
        <f>IF('6.標準時間'!$C9879="","",'6.標準時間'!H9879)</f>
        <v/>
      </c>
      <c r="H9879" s="142" t="str">
        <f>IF('6.標準時間'!$C9879="","",'6.標準時間'!I9879)</f>
        <v/>
      </c>
      <c r="I9879" s="107" t="str">
        <f>IF(C9879="","",VLOOKUP($C9879,'7.工程別レート'!$C$6:$E$501,3,FALSE))</f>
        <v/>
      </c>
      <c r="J9879" s="108" t="str">
        <f>IF(C9879="","",VLOOKUP($C9879,'7.工程別レート'!$C$6:$E$501,2,FALSE))</f>
        <v/>
      </c>
      <c r="K9879" s="195" t="str">
        <f t="shared" si="309"/>
        <v/>
      </c>
    </row>
    <row r="9880" spans="2:11" ht="18" customHeight="1">
      <c r="B9880" s="16" t="str">
        <f>IF('6.標準時間'!$B9880="","",'6.標準時間'!B9880)</f>
        <v/>
      </c>
      <c r="C9880" s="16" t="str">
        <f>IF('6.標準時間'!$C9880="","",'6.標準時間'!C9880)</f>
        <v/>
      </c>
      <c r="D9880" s="16" t="str">
        <f>IF('6.標準時間'!$C9880="","",'6.標準時間'!E9880)</f>
        <v/>
      </c>
      <c r="E9880" s="171" t="str">
        <f>IF('6.標準時間'!$C9880="","",'6.標準時間'!F9880)</f>
        <v/>
      </c>
      <c r="F9880" s="15" t="str">
        <f t="shared" si="308"/>
        <v/>
      </c>
      <c r="G9880" s="142" t="str">
        <f>IF('6.標準時間'!$C9880="","",'6.標準時間'!H9880)</f>
        <v/>
      </c>
      <c r="H9880" s="142" t="str">
        <f>IF('6.標準時間'!$C9880="","",'6.標準時間'!I9880)</f>
        <v/>
      </c>
      <c r="I9880" s="107" t="str">
        <f>IF(C9880="","",VLOOKUP($C9880,'7.工程別レート'!$C$6:$E$501,3,FALSE))</f>
        <v/>
      </c>
      <c r="J9880" s="108" t="str">
        <f>IF(C9880="","",VLOOKUP($C9880,'7.工程別レート'!$C$6:$E$501,2,FALSE))</f>
        <v/>
      </c>
      <c r="K9880" s="195" t="str">
        <f t="shared" si="309"/>
        <v/>
      </c>
    </row>
    <row r="9881" spans="2:11" ht="18" customHeight="1">
      <c r="B9881" s="16" t="str">
        <f>IF('6.標準時間'!$B9881="","",'6.標準時間'!B9881)</f>
        <v/>
      </c>
      <c r="C9881" s="16" t="str">
        <f>IF('6.標準時間'!$C9881="","",'6.標準時間'!C9881)</f>
        <v/>
      </c>
      <c r="D9881" s="16" t="str">
        <f>IF('6.標準時間'!$C9881="","",'6.標準時間'!E9881)</f>
        <v/>
      </c>
      <c r="E9881" s="171" t="str">
        <f>IF('6.標準時間'!$C9881="","",'6.標準時間'!F9881)</f>
        <v/>
      </c>
      <c r="F9881" s="15" t="str">
        <f t="shared" si="308"/>
        <v/>
      </c>
      <c r="G9881" s="142" t="str">
        <f>IF('6.標準時間'!$C9881="","",'6.標準時間'!H9881)</f>
        <v/>
      </c>
      <c r="H9881" s="142" t="str">
        <f>IF('6.標準時間'!$C9881="","",'6.標準時間'!I9881)</f>
        <v/>
      </c>
      <c r="I9881" s="107" t="str">
        <f>IF(C9881="","",VLOOKUP($C9881,'7.工程別レート'!$C$6:$E$501,3,FALSE))</f>
        <v/>
      </c>
      <c r="J9881" s="108" t="str">
        <f>IF(C9881="","",VLOOKUP($C9881,'7.工程別レート'!$C$6:$E$501,2,FALSE))</f>
        <v/>
      </c>
      <c r="K9881" s="195" t="str">
        <f t="shared" si="309"/>
        <v/>
      </c>
    </row>
    <row r="9882" spans="2:11" ht="18" customHeight="1">
      <c r="B9882" s="16" t="str">
        <f>IF('6.標準時間'!$B9882="","",'6.標準時間'!B9882)</f>
        <v/>
      </c>
      <c r="C9882" s="16" t="str">
        <f>IF('6.標準時間'!$C9882="","",'6.標準時間'!C9882)</f>
        <v/>
      </c>
      <c r="D9882" s="16" t="str">
        <f>IF('6.標準時間'!$C9882="","",'6.標準時間'!E9882)</f>
        <v/>
      </c>
      <c r="E9882" s="171" t="str">
        <f>IF('6.標準時間'!$C9882="","",'6.標準時間'!F9882)</f>
        <v/>
      </c>
      <c r="F9882" s="15" t="str">
        <f t="shared" si="308"/>
        <v/>
      </c>
      <c r="G9882" s="142" t="str">
        <f>IF('6.標準時間'!$C9882="","",'6.標準時間'!H9882)</f>
        <v/>
      </c>
      <c r="H9882" s="142" t="str">
        <f>IF('6.標準時間'!$C9882="","",'6.標準時間'!I9882)</f>
        <v/>
      </c>
      <c r="I9882" s="107" t="str">
        <f>IF(C9882="","",VLOOKUP($C9882,'7.工程別レート'!$C$6:$E$501,3,FALSE))</f>
        <v/>
      </c>
      <c r="J9882" s="108" t="str">
        <f>IF(C9882="","",VLOOKUP($C9882,'7.工程別レート'!$C$6:$E$501,2,FALSE))</f>
        <v/>
      </c>
      <c r="K9882" s="195" t="str">
        <f t="shared" si="309"/>
        <v/>
      </c>
    </row>
    <row r="9883" spans="2:11" ht="18" customHeight="1">
      <c r="B9883" s="16" t="str">
        <f>IF('6.標準時間'!$B9883="","",'6.標準時間'!B9883)</f>
        <v/>
      </c>
      <c r="C9883" s="16" t="str">
        <f>IF('6.標準時間'!$C9883="","",'6.標準時間'!C9883)</f>
        <v/>
      </c>
      <c r="D9883" s="16" t="str">
        <f>IF('6.標準時間'!$C9883="","",'6.標準時間'!E9883)</f>
        <v/>
      </c>
      <c r="E9883" s="171" t="str">
        <f>IF('6.標準時間'!$C9883="","",'6.標準時間'!F9883)</f>
        <v/>
      </c>
      <c r="F9883" s="15" t="str">
        <f t="shared" si="308"/>
        <v/>
      </c>
      <c r="G9883" s="142" t="str">
        <f>IF('6.標準時間'!$C9883="","",'6.標準時間'!H9883)</f>
        <v/>
      </c>
      <c r="H9883" s="142" t="str">
        <f>IF('6.標準時間'!$C9883="","",'6.標準時間'!I9883)</f>
        <v/>
      </c>
      <c r="I9883" s="107" t="str">
        <f>IF(C9883="","",VLOOKUP($C9883,'7.工程別レート'!$C$6:$E$501,3,FALSE))</f>
        <v/>
      </c>
      <c r="J9883" s="108" t="str">
        <f>IF(C9883="","",VLOOKUP($C9883,'7.工程別レート'!$C$6:$E$501,2,FALSE))</f>
        <v/>
      </c>
      <c r="K9883" s="195" t="str">
        <f t="shared" si="309"/>
        <v/>
      </c>
    </row>
    <row r="9884" spans="2:11" ht="18" customHeight="1">
      <c r="B9884" s="16" t="str">
        <f>IF('6.標準時間'!$B9884="","",'6.標準時間'!B9884)</f>
        <v/>
      </c>
      <c r="C9884" s="16" t="str">
        <f>IF('6.標準時間'!$C9884="","",'6.標準時間'!C9884)</f>
        <v/>
      </c>
      <c r="D9884" s="16" t="str">
        <f>IF('6.標準時間'!$C9884="","",'6.標準時間'!E9884)</f>
        <v/>
      </c>
      <c r="E9884" s="171" t="str">
        <f>IF('6.標準時間'!$C9884="","",'6.標準時間'!F9884)</f>
        <v/>
      </c>
      <c r="F9884" s="15" t="str">
        <f t="shared" si="308"/>
        <v/>
      </c>
      <c r="G9884" s="142" t="str">
        <f>IF('6.標準時間'!$C9884="","",'6.標準時間'!H9884)</f>
        <v/>
      </c>
      <c r="H9884" s="142" t="str">
        <f>IF('6.標準時間'!$C9884="","",'6.標準時間'!I9884)</f>
        <v/>
      </c>
      <c r="I9884" s="107" t="str">
        <f>IF(C9884="","",VLOOKUP($C9884,'7.工程別レート'!$C$6:$E$501,3,FALSE))</f>
        <v/>
      </c>
      <c r="J9884" s="108" t="str">
        <f>IF(C9884="","",VLOOKUP($C9884,'7.工程別レート'!$C$6:$E$501,2,FALSE))</f>
        <v/>
      </c>
      <c r="K9884" s="195" t="str">
        <f t="shared" si="309"/>
        <v/>
      </c>
    </row>
    <row r="9885" spans="2:11" ht="18" customHeight="1">
      <c r="B9885" s="16" t="str">
        <f>IF('6.標準時間'!$B9885="","",'6.標準時間'!B9885)</f>
        <v/>
      </c>
      <c r="C9885" s="16" t="str">
        <f>IF('6.標準時間'!$C9885="","",'6.標準時間'!C9885)</f>
        <v/>
      </c>
      <c r="D9885" s="16" t="str">
        <f>IF('6.標準時間'!$C9885="","",'6.標準時間'!E9885)</f>
        <v/>
      </c>
      <c r="E9885" s="171" t="str">
        <f>IF('6.標準時間'!$C9885="","",'6.標準時間'!F9885)</f>
        <v/>
      </c>
      <c r="F9885" s="15" t="str">
        <f t="shared" si="308"/>
        <v/>
      </c>
      <c r="G9885" s="142" t="str">
        <f>IF('6.標準時間'!$C9885="","",'6.標準時間'!H9885)</f>
        <v/>
      </c>
      <c r="H9885" s="142" t="str">
        <f>IF('6.標準時間'!$C9885="","",'6.標準時間'!I9885)</f>
        <v/>
      </c>
      <c r="I9885" s="107" t="str">
        <f>IF(C9885="","",VLOOKUP($C9885,'7.工程別レート'!$C$6:$E$501,3,FALSE))</f>
        <v/>
      </c>
      <c r="J9885" s="108" t="str">
        <f>IF(C9885="","",VLOOKUP($C9885,'7.工程別レート'!$C$6:$E$501,2,FALSE))</f>
        <v/>
      </c>
      <c r="K9885" s="195" t="str">
        <f t="shared" si="309"/>
        <v/>
      </c>
    </row>
    <row r="9886" spans="2:11" ht="18" customHeight="1">
      <c r="B9886" s="16" t="str">
        <f>IF('6.標準時間'!$B9886="","",'6.標準時間'!B9886)</f>
        <v/>
      </c>
      <c r="C9886" s="16" t="str">
        <f>IF('6.標準時間'!$C9886="","",'6.標準時間'!C9886)</f>
        <v/>
      </c>
      <c r="D9886" s="16" t="str">
        <f>IF('6.標準時間'!$C9886="","",'6.標準時間'!E9886)</f>
        <v/>
      </c>
      <c r="E9886" s="171" t="str">
        <f>IF('6.標準時間'!$C9886="","",'6.標準時間'!F9886)</f>
        <v/>
      </c>
      <c r="F9886" s="15" t="str">
        <f t="shared" si="308"/>
        <v/>
      </c>
      <c r="G9886" s="142" t="str">
        <f>IF('6.標準時間'!$C9886="","",'6.標準時間'!H9886)</f>
        <v/>
      </c>
      <c r="H9886" s="142" t="str">
        <f>IF('6.標準時間'!$C9886="","",'6.標準時間'!I9886)</f>
        <v/>
      </c>
      <c r="I9886" s="107" t="str">
        <f>IF(C9886="","",VLOOKUP($C9886,'7.工程別レート'!$C$6:$E$501,3,FALSE))</f>
        <v/>
      </c>
      <c r="J9886" s="108" t="str">
        <f>IF(C9886="","",VLOOKUP($C9886,'7.工程別レート'!$C$6:$E$501,2,FALSE))</f>
        <v/>
      </c>
      <c r="K9886" s="195" t="str">
        <f t="shared" si="309"/>
        <v/>
      </c>
    </row>
    <row r="9887" spans="2:11" ht="18" customHeight="1">
      <c r="B9887" s="16" t="str">
        <f>IF('6.標準時間'!$B9887="","",'6.標準時間'!B9887)</f>
        <v/>
      </c>
      <c r="C9887" s="16" t="str">
        <f>IF('6.標準時間'!$C9887="","",'6.標準時間'!C9887)</f>
        <v/>
      </c>
      <c r="D9887" s="16" t="str">
        <f>IF('6.標準時間'!$C9887="","",'6.標準時間'!E9887)</f>
        <v/>
      </c>
      <c r="E9887" s="171" t="str">
        <f>IF('6.標準時間'!$C9887="","",'6.標準時間'!F9887)</f>
        <v/>
      </c>
      <c r="F9887" s="15" t="str">
        <f t="shared" si="308"/>
        <v/>
      </c>
      <c r="G9887" s="142" t="str">
        <f>IF('6.標準時間'!$C9887="","",'6.標準時間'!H9887)</f>
        <v/>
      </c>
      <c r="H9887" s="142" t="str">
        <f>IF('6.標準時間'!$C9887="","",'6.標準時間'!I9887)</f>
        <v/>
      </c>
      <c r="I9887" s="107" t="str">
        <f>IF(C9887="","",VLOOKUP($C9887,'7.工程別レート'!$C$6:$E$501,3,FALSE))</f>
        <v/>
      </c>
      <c r="J9887" s="108" t="str">
        <f>IF(C9887="","",VLOOKUP($C9887,'7.工程別レート'!$C$6:$E$501,2,FALSE))</f>
        <v/>
      </c>
      <c r="K9887" s="195" t="str">
        <f t="shared" si="309"/>
        <v/>
      </c>
    </row>
    <row r="9888" spans="2:11" ht="18" customHeight="1">
      <c r="B9888" s="16" t="str">
        <f>IF('6.標準時間'!$B9888="","",'6.標準時間'!B9888)</f>
        <v/>
      </c>
      <c r="C9888" s="16" t="str">
        <f>IF('6.標準時間'!$C9888="","",'6.標準時間'!C9888)</f>
        <v/>
      </c>
      <c r="D9888" s="16" t="str">
        <f>IF('6.標準時間'!$C9888="","",'6.標準時間'!E9888)</f>
        <v/>
      </c>
      <c r="E9888" s="171" t="str">
        <f>IF('6.標準時間'!$C9888="","",'6.標準時間'!F9888)</f>
        <v/>
      </c>
      <c r="F9888" s="15" t="str">
        <f t="shared" si="308"/>
        <v/>
      </c>
      <c r="G9888" s="142" t="str">
        <f>IF('6.標準時間'!$C9888="","",'6.標準時間'!H9888)</f>
        <v/>
      </c>
      <c r="H9888" s="142" t="str">
        <f>IF('6.標準時間'!$C9888="","",'6.標準時間'!I9888)</f>
        <v/>
      </c>
      <c r="I9888" s="107" t="str">
        <f>IF(C9888="","",VLOOKUP($C9888,'7.工程別レート'!$C$6:$E$501,3,FALSE))</f>
        <v/>
      </c>
      <c r="J9888" s="108" t="str">
        <f>IF(C9888="","",VLOOKUP($C9888,'7.工程別レート'!$C$6:$E$501,2,FALSE))</f>
        <v/>
      </c>
      <c r="K9888" s="195" t="str">
        <f t="shared" si="309"/>
        <v/>
      </c>
    </row>
    <row r="9889" spans="2:11" ht="18" customHeight="1">
      <c r="B9889" s="16" t="str">
        <f>IF('6.標準時間'!$B9889="","",'6.標準時間'!B9889)</f>
        <v/>
      </c>
      <c r="C9889" s="16" t="str">
        <f>IF('6.標準時間'!$C9889="","",'6.標準時間'!C9889)</f>
        <v/>
      </c>
      <c r="D9889" s="16" t="str">
        <f>IF('6.標準時間'!$C9889="","",'6.標準時間'!E9889)</f>
        <v/>
      </c>
      <c r="E9889" s="171" t="str">
        <f>IF('6.標準時間'!$C9889="","",'6.標準時間'!F9889)</f>
        <v/>
      </c>
      <c r="F9889" s="15" t="str">
        <f t="shared" si="308"/>
        <v/>
      </c>
      <c r="G9889" s="142" t="str">
        <f>IF('6.標準時間'!$C9889="","",'6.標準時間'!H9889)</f>
        <v/>
      </c>
      <c r="H9889" s="142" t="str">
        <f>IF('6.標準時間'!$C9889="","",'6.標準時間'!I9889)</f>
        <v/>
      </c>
      <c r="I9889" s="107" t="str">
        <f>IF(C9889="","",VLOOKUP($C9889,'7.工程別レート'!$C$6:$E$501,3,FALSE))</f>
        <v/>
      </c>
      <c r="J9889" s="108" t="str">
        <f>IF(C9889="","",VLOOKUP($C9889,'7.工程別レート'!$C$6:$E$501,2,FALSE))</f>
        <v/>
      </c>
      <c r="K9889" s="195" t="str">
        <f t="shared" si="309"/>
        <v/>
      </c>
    </row>
    <row r="9890" spans="2:11" ht="18" customHeight="1">
      <c r="B9890" s="16" t="str">
        <f>IF('6.標準時間'!$B9890="","",'6.標準時間'!B9890)</f>
        <v/>
      </c>
      <c r="C9890" s="16" t="str">
        <f>IF('6.標準時間'!$C9890="","",'6.標準時間'!C9890)</f>
        <v/>
      </c>
      <c r="D9890" s="16" t="str">
        <f>IF('6.標準時間'!$C9890="","",'6.標準時間'!E9890)</f>
        <v/>
      </c>
      <c r="E9890" s="171" t="str">
        <f>IF('6.標準時間'!$C9890="","",'6.標準時間'!F9890)</f>
        <v/>
      </c>
      <c r="F9890" s="15" t="str">
        <f t="shared" si="308"/>
        <v/>
      </c>
      <c r="G9890" s="142" t="str">
        <f>IF('6.標準時間'!$C9890="","",'6.標準時間'!H9890)</f>
        <v/>
      </c>
      <c r="H9890" s="142" t="str">
        <f>IF('6.標準時間'!$C9890="","",'6.標準時間'!I9890)</f>
        <v/>
      </c>
      <c r="I9890" s="107" t="str">
        <f>IF(C9890="","",VLOOKUP($C9890,'7.工程別レート'!$C$6:$E$501,3,FALSE))</f>
        <v/>
      </c>
      <c r="J9890" s="108" t="str">
        <f>IF(C9890="","",VLOOKUP($C9890,'7.工程別レート'!$C$6:$E$501,2,FALSE))</f>
        <v/>
      </c>
      <c r="K9890" s="195" t="str">
        <f t="shared" si="309"/>
        <v/>
      </c>
    </row>
    <row r="9891" spans="2:11" ht="18" customHeight="1">
      <c r="B9891" s="16" t="str">
        <f>IF('6.標準時間'!$B9891="","",'6.標準時間'!B9891)</f>
        <v/>
      </c>
      <c r="C9891" s="16" t="str">
        <f>IF('6.標準時間'!$C9891="","",'6.標準時間'!C9891)</f>
        <v/>
      </c>
      <c r="D9891" s="16" t="str">
        <f>IF('6.標準時間'!$C9891="","",'6.標準時間'!E9891)</f>
        <v/>
      </c>
      <c r="E9891" s="171" t="str">
        <f>IF('6.標準時間'!$C9891="","",'6.標準時間'!F9891)</f>
        <v/>
      </c>
      <c r="F9891" s="15" t="str">
        <f t="shared" si="308"/>
        <v/>
      </c>
      <c r="G9891" s="142" t="str">
        <f>IF('6.標準時間'!$C9891="","",'6.標準時間'!H9891)</f>
        <v/>
      </c>
      <c r="H9891" s="142" t="str">
        <f>IF('6.標準時間'!$C9891="","",'6.標準時間'!I9891)</f>
        <v/>
      </c>
      <c r="I9891" s="107" t="str">
        <f>IF(C9891="","",VLOOKUP($C9891,'7.工程別レート'!$C$6:$E$501,3,FALSE))</f>
        <v/>
      </c>
      <c r="J9891" s="108" t="str">
        <f>IF(C9891="","",VLOOKUP($C9891,'7.工程別レート'!$C$6:$E$501,2,FALSE))</f>
        <v/>
      </c>
      <c r="K9891" s="195" t="str">
        <f t="shared" si="309"/>
        <v/>
      </c>
    </row>
    <row r="9892" spans="2:11" ht="18" customHeight="1">
      <c r="B9892" s="16" t="str">
        <f>IF('6.標準時間'!$B9892="","",'6.標準時間'!B9892)</f>
        <v/>
      </c>
      <c r="C9892" s="16" t="str">
        <f>IF('6.標準時間'!$C9892="","",'6.標準時間'!C9892)</f>
        <v/>
      </c>
      <c r="D9892" s="16" t="str">
        <f>IF('6.標準時間'!$C9892="","",'6.標準時間'!E9892)</f>
        <v/>
      </c>
      <c r="E9892" s="171" t="str">
        <f>IF('6.標準時間'!$C9892="","",'6.標準時間'!F9892)</f>
        <v/>
      </c>
      <c r="F9892" s="15" t="str">
        <f t="shared" si="308"/>
        <v/>
      </c>
      <c r="G9892" s="142" t="str">
        <f>IF('6.標準時間'!$C9892="","",'6.標準時間'!H9892)</f>
        <v/>
      </c>
      <c r="H9892" s="142" t="str">
        <f>IF('6.標準時間'!$C9892="","",'6.標準時間'!I9892)</f>
        <v/>
      </c>
      <c r="I9892" s="107" t="str">
        <f>IF(C9892="","",VLOOKUP($C9892,'7.工程別レート'!$C$6:$E$501,3,FALSE))</f>
        <v/>
      </c>
      <c r="J9892" s="108" t="str">
        <f>IF(C9892="","",VLOOKUP($C9892,'7.工程別レート'!$C$6:$E$501,2,FALSE))</f>
        <v/>
      </c>
      <c r="K9892" s="195" t="str">
        <f t="shared" si="309"/>
        <v/>
      </c>
    </row>
    <row r="9893" spans="2:11" ht="18" customHeight="1">
      <c r="B9893" s="16" t="str">
        <f>IF('6.標準時間'!$B9893="","",'6.標準時間'!B9893)</f>
        <v/>
      </c>
      <c r="C9893" s="16" t="str">
        <f>IF('6.標準時間'!$C9893="","",'6.標準時間'!C9893)</f>
        <v/>
      </c>
      <c r="D9893" s="16" t="str">
        <f>IF('6.標準時間'!$C9893="","",'6.標準時間'!E9893)</f>
        <v/>
      </c>
      <c r="E9893" s="171" t="str">
        <f>IF('6.標準時間'!$C9893="","",'6.標準時間'!F9893)</f>
        <v/>
      </c>
      <c r="F9893" s="15" t="str">
        <f t="shared" si="308"/>
        <v/>
      </c>
      <c r="G9893" s="142" t="str">
        <f>IF('6.標準時間'!$C9893="","",'6.標準時間'!H9893)</f>
        <v/>
      </c>
      <c r="H9893" s="142" t="str">
        <f>IF('6.標準時間'!$C9893="","",'6.標準時間'!I9893)</f>
        <v/>
      </c>
      <c r="I9893" s="107" t="str">
        <f>IF(C9893="","",VLOOKUP($C9893,'7.工程別レート'!$C$6:$E$501,3,FALSE))</f>
        <v/>
      </c>
      <c r="J9893" s="108" t="str">
        <f>IF(C9893="","",VLOOKUP($C9893,'7.工程別レート'!$C$6:$E$501,2,FALSE))</f>
        <v/>
      </c>
      <c r="K9893" s="195" t="str">
        <f t="shared" si="309"/>
        <v/>
      </c>
    </row>
    <row r="9894" spans="2:11" ht="18" customHeight="1">
      <c r="B9894" s="16" t="str">
        <f>IF('6.標準時間'!$B9894="","",'6.標準時間'!B9894)</f>
        <v/>
      </c>
      <c r="C9894" s="16" t="str">
        <f>IF('6.標準時間'!$C9894="","",'6.標準時間'!C9894)</f>
        <v/>
      </c>
      <c r="D9894" s="16" t="str">
        <f>IF('6.標準時間'!$C9894="","",'6.標準時間'!E9894)</f>
        <v/>
      </c>
      <c r="E9894" s="171" t="str">
        <f>IF('6.標準時間'!$C9894="","",'6.標準時間'!F9894)</f>
        <v/>
      </c>
      <c r="F9894" s="15" t="str">
        <f t="shared" si="308"/>
        <v/>
      </c>
      <c r="G9894" s="142" t="str">
        <f>IF('6.標準時間'!$C9894="","",'6.標準時間'!H9894)</f>
        <v/>
      </c>
      <c r="H9894" s="142" t="str">
        <f>IF('6.標準時間'!$C9894="","",'6.標準時間'!I9894)</f>
        <v/>
      </c>
      <c r="I9894" s="107" t="str">
        <f>IF(C9894="","",VLOOKUP($C9894,'7.工程別レート'!$C$6:$E$501,3,FALSE))</f>
        <v/>
      </c>
      <c r="J9894" s="108" t="str">
        <f>IF(C9894="","",VLOOKUP($C9894,'7.工程別レート'!$C$6:$E$501,2,FALSE))</f>
        <v/>
      </c>
      <c r="K9894" s="195" t="str">
        <f t="shared" si="309"/>
        <v/>
      </c>
    </row>
    <row r="9895" spans="2:11" ht="18" customHeight="1">
      <c r="B9895" s="16" t="str">
        <f>IF('6.標準時間'!$B9895="","",'6.標準時間'!B9895)</f>
        <v/>
      </c>
      <c r="C9895" s="16" t="str">
        <f>IF('6.標準時間'!$C9895="","",'6.標準時間'!C9895)</f>
        <v/>
      </c>
      <c r="D9895" s="16" t="str">
        <f>IF('6.標準時間'!$C9895="","",'6.標準時間'!E9895)</f>
        <v/>
      </c>
      <c r="E9895" s="171" t="str">
        <f>IF('6.標準時間'!$C9895="","",'6.標準時間'!F9895)</f>
        <v/>
      </c>
      <c r="F9895" s="15" t="str">
        <f t="shared" si="308"/>
        <v/>
      </c>
      <c r="G9895" s="142" t="str">
        <f>IF('6.標準時間'!$C9895="","",'6.標準時間'!H9895)</f>
        <v/>
      </c>
      <c r="H9895" s="142" t="str">
        <f>IF('6.標準時間'!$C9895="","",'6.標準時間'!I9895)</f>
        <v/>
      </c>
      <c r="I9895" s="107" t="str">
        <f>IF(C9895="","",VLOOKUP($C9895,'7.工程別レート'!$C$6:$E$501,3,FALSE))</f>
        <v/>
      </c>
      <c r="J9895" s="108" t="str">
        <f>IF(C9895="","",VLOOKUP($C9895,'7.工程別レート'!$C$6:$E$501,2,FALSE))</f>
        <v/>
      </c>
      <c r="K9895" s="195" t="str">
        <f t="shared" si="309"/>
        <v/>
      </c>
    </row>
    <row r="9896" spans="2:11" ht="18" customHeight="1">
      <c r="B9896" s="16" t="str">
        <f>IF('6.標準時間'!$B9896="","",'6.標準時間'!B9896)</f>
        <v/>
      </c>
      <c r="C9896" s="16" t="str">
        <f>IF('6.標準時間'!$C9896="","",'6.標準時間'!C9896)</f>
        <v/>
      </c>
      <c r="D9896" s="16" t="str">
        <f>IF('6.標準時間'!$C9896="","",'6.標準時間'!E9896)</f>
        <v/>
      </c>
      <c r="E9896" s="171" t="str">
        <f>IF('6.標準時間'!$C9896="","",'6.標準時間'!F9896)</f>
        <v/>
      </c>
      <c r="F9896" s="15" t="str">
        <f t="shared" si="308"/>
        <v/>
      </c>
      <c r="G9896" s="142" t="str">
        <f>IF('6.標準時間'!$C9896="","",'6.標準時間'!H9896)</f>
        <v/>
      </c>
      <c r="H9896" s="142" t="str">
        <f>IF('6.標準時間'!$C9896="","",'6.標準時間'!I9896)</f>
        <v/>
      </c>
      <c r="I9896" s="107" t="str">
        <f>IF(C9896="","",VLOOKUP($C9896,'7.工程別レート'!$C$6:$E$501,3,FALSE))</f>
        <v/>
      </c>
      <c r="J9896" s="108" t="str">
        <f>IF(C9896="","",VLOOKUP($C9896,'7.工程別レート'!$C$6:$E$501,2,FALSE))</f>
        <v/>
      </c>
      <c r="K9896" s="195" t="str">
        <f t="shared" si="309"/>
        <v/>
      </c>
    </row>
    <row r="9897" spans="2:11" ht="18" customHeight="1">
      <c r="B9897" s="16" t="str">
        <f>IF('6.標準時間'!$B9897="","",'6.標準時間'!B9897)</f>
        <v/>
      </c>
      <c r="C9897" s="16" t="str">
        <f>IF('6.標準時間'!$C9897="","",'6.標準時間'!C9897)</f>
        <v/>
      </c>
      <c r="D9897" s="16" t="str">
        <f>IF('6.標準時間'!$C9897="","",'6.標準時間'!E9897)</f>
        <v/>
      </c>
      <c r="E9897" s="171" t="str">
        <f>IF('6.標準時間'!$C9897="","",'6.標準時間'!F9897)</f>
        <v/>
      </c>
      <c r="F9897" s="15" t="str">
        <f t="shared" si="308"/>
        <v/>
      </c>
      <c r="G9897" s="142" t="str">
        <f>IF('6.標準時間'!$C9897="","",'6.標準時間'!H9897)</f>
        <v/>
      </c>
      <c r="H9897" s="142" t="str">
        <f>IF('6.標準時間'!$C9897="","",'6.標準時間'!I9897)</f>
        <v/>
      </c>
      <c r="I9897" s="107" t="str">
        <f>IF(C9897="","",VLOOKUP($C9897,'7.工程別レート'!$C$6:$E$501,3,FALSE))</f>
        <v/>
      </c>
      <c r="J9897" s="108" t="str">
        <f>IF(C9897="","",VLOOKUP($C9897,'7.工程別レート'!$C$6:$E$501,2,FALSE))</f>
        <v/>
      </c>
      <c r="K9897" s="195" t="str">
        <f t="shared" si="309"/>
        <v/>
      </c>
    </row>
    <row r="9898" spans="2:11" ht="18" customHeight="1">
      <c r="B9898" s="16" t="str">
        <f>IF('6.標準時間'!$B9898="","",'6.標準時間'!B9898)</f>
        <v/>
      </c>
      <c r="C9898" s="16" t="str">
        <f>IF('6.標準時間'!$C9898="","",'6.標準時間'!C9898)</f>
        <v/>
      </c>
      <c r="D9898" s="16" t="str">
        <f>IF('6.標準時間'!$C9898="","",'6.標準時間'!E9898)</f>
        <v/>
      </c>
      <c r="E9898" s="171" t="str">
        <f>IF('6.標準時間'!$C9898="","",'6.標準時間'!F9898)</f>
        <v/>
      </c>
      <c r="F9898" s="15" t="str">
        <f t="shared" si="308"/>
        <v/>
      </c>
      <c r="G9898" s="142" t="str">
        <f>IF('6.標準時間'!$C9898="","",'6.標準時間'!H9898)</f>
        <v/>
      </c>
      <c r="H9898" s="142" t="str">
        <f>IF('6.標準時間'!$C9898="","",'6.標準時間'!I9898)</f>
        <v/>
      </c>
      <c r="I9898" s="107" t="str">
        <f>IF(C9898="","",VLOOKUP($C9898,'7.工程別レート'!$C$6:$E$501,3,FALSE))</f>
        <v/>
      </c>
      <c r="J9898" s="108" t="str">
        <f>IF(C9898="","",VLOOKUP($C9898,'7.工程別レート'!$C$6:$E$501,2,FALSE))</f>
        <v/>
      </c>
      <c r="K9898" s="195" t="str">
        <f t="shared" si="309"/>
        <v/>
      </c>
    </row>
    <row r="9899" spans="2:11" ht="18" customHeight="1">
      <c r="B9899" s="16" t="str">
        <f>IF('6.標準時間'!$B9899="","",'6.標準時間'!B9899)</f>
        <v/>
      </c>
      <c r="C9899" s="16" t="str">
        <f>IF('6.標準時間'!$C9899="","",'6.標準時間'!C9899)</f>
        <v/>
      </c>
      <c r="D9899" s="16" t="str">
        <f>IF('6.標準時間'!$C9899="","",'6.標準時間'!E9899)</f>
        <v/>
      </c>
      <c r="E9899" s="171" t="str">
        <f>IF('6.標準時間'!$C9899="","",'6.標準時間'!F9899)</f>
        <v/>
      </c>
      <c r="F9899" s="15" t="str">
        <f t="shared" si="308"/>
        <v/>
      </c>
      <c r="G9899" s="142" t="str">
        <f>IF('6.標準時間'!$C9899="","",'6.標準時間'!H9899)</f>
        <v/>
      </c>
      <c r="H9899" s="142" t="str">
        <f>IF('6.標準時間'!$C9899="","",'6.標準時間'!I9899)</f>
        <v/>
      </c>
      <c r="I9899" s="107" t="str">
        <f>IF(C9899="","",VLOOKUP($C9899,'7.工程別レート'!$C$6:$E$501,3,FALSE))</f>
        <v/>
      </c>
      <c r="J9899" s="108" t="str">
        <f>IF(C9899="","",VLOOKUP($C9899,'7.工程別レート'!$C$6:$E$501,2,FALSE))</f>
        <v/>
      </c>
      <c r="K9899" s="195" t="str">
        <f t="shared" si="309"/>
        <v/>
      </c>
    </row>
    <row r="9900" spans="2:11" ht="18" customHeight="1">
      <c r="B9900" s="16" t="str">
        <f>IF('6.標準時間'!$B9900="","",'6.標準時間'!B9900)</f>
        <v/>
      </c>
      <c r="C9900" s="16" t="str">
        <f>IF('6.標準時間'!$C9900="","",'6.標準時間'!C9900)</f>
        <v/>
      </c>
      <c r="D9900" s="16" t="str">
        <f>IF('6.標準時間'!$C9900="","",'6.標準時間'!E9900)</f>
        <v/>
      </c>
      <c r="E9900" s="171" t="str">
        <f>IF('6.標準時間'!$C9900="","",'6.標準時間'!F9900)</f>
        <v/>
      </c>
      <c r="F9900" s="15" t="str">
        <f t="shared" si="308"/>
        <v/>
      </c>
      <c r="G9900" s="142" t="str">
        <f>IF('6.標準時間'!$C9900="","",'6.標準時間'!H9900)</f>
        <v/>
      </c>
      <c r="H9900" s="142" t="str">
        <f>IF('6.標準時間'!$C9900="","",'6.標準時間'!I9900)</f>
        <v/>
      </c>
      <c r="I9900" s="107" t="str">
        <f>IF(C9900="","",VLOOKUP($C9900,'7.工程別レート'!$C$6:$E$501,3,FALSE))</f>
        <v/>
      </c>
      <c r="J9900" s="108" t="str">
        <f>IF(C9900="","",VLOOKUP($C9900,'7.工程別レート'!$C$6:$E$501,2,FALSE))</f>
        <v/>
      </c>
      <c r="K9900" s="195" t="str">
        <f t="shared" si="309"/>
        <v/>
      </c>
    </row>
    <row r="9901" spans="2:11" ht="18" customHeight="1">
      <c r="B9901" s="16" t="str">
        <f>IF('6.標準時間'!$B9901="","",'6.標準時間'!B9901)</f>
        <v/>
      </c>
      <c r="C9901" s="16" t="str">
        <f>IF('6.標準時間'!$C9901="","",'6.標準時間'!C9901)</f>
        <v/>
      </c>
      <c r="D9901" s="16" t="str">
        <f>IF('6.標準時間'!$C9901="","",'6.標準時間'!E9901)</f>
        <v/>
      </c>
      <c r="E9901" s="171" t="str">
        <f>IF('6.標準時間'!$C9901="","",'6.標準時間'!F9901)</f>
        <v/>
      </c>
      <c r="F9901" s="15" t="str">
        <f t="shared" si="308"/>
        <v/>
      </c>
      <c r="G9901" s="142" t="str">
        <f>IF('6.標準時間'!$C9901="","",'6.標準時間'!H9901)</f>
        <v/>
      </c>
      <c r="H9901" s="142" t="str">
        <f>IF('6.標準時間'!$C9901="","",'6.標準時間'!I9901)</f>
        <v/>
      </c>
      <c r="I9901" s="107" t="str">
        <f>IF(C9901="","",VLOOKUP($C9901,'7.工程別レート'!$C$6:$E$501,3,FALSE))</f>
        <v/>
      </c>
      <c r="J9901" s="108" t="str">
        <f>IF(C9901="","",VLOOKUP($C9901,'7.工程別レート'!$C$6:$E$501,2,FALSE))</f>
        <v/>
      </c>
      <c r="K9901" s="195" t="str">
        <f t="shared" si="309"/>
        <v/>
      </c>
    </row>
    <row r="9902" spans="2:11" ht="18" customHeight="1">
      <c r="B9902" s="16" t="str">
        <f>IF('6.標準時間'!$B9902="","",'6.標準時間'!B9902)</f>
        <v/>
      </c>
      <c r="C9902" s="16" t="str">
        <f>IF('6.標準時間'!$C9902="","",'6.標準時間'!C9902)</f>
        <v/>
      </c>
      <c r="D9902" s="16" t="str">
        <f>IF('6.標準時間'!$C9902="","",'6.標準時間'!E9902)</f>
        <v/>
      </c>
      <c r="E9902" s="171" t="str">
        <f>IF('6.標準時間'!$C9902="","",'6.標準時間'!F9902)</f>
        <v/>
      </c>
      <c r="F9902" s="15" t="str">
        <f t="shared" si="308"/>
        <v/>
      </c>
      <c r="G9902" s="142" t="str">
        <f>IF('6.標準時間'!$C9902="","",'6.標準時間'!H9902)</f>
        <v/>
      </c>
      <c r="H9902" s="142" t="str">
        <f>IF('6.標準時間'!$C9902="","",'6.標準時間'!I9902)</f>
        <v/>
      </c>
      <c r="I9902" s="107" t="str">
        <f>IF(C9902="","",VLOOKUP($C9902,'7.工程別レート'!$C$6:$E$501,3,FALSE))</f>
        <v/>
      </c>
      <c r="J9902" s="108" t="str">
        <f>IF(C9902="","",VLOOKUP($C9902,'7.工程別レート'!$C$6:$E$501,2,FALSE))</f>
        <v/>
      </c>
      <c r="K9902" s="195" t="str">
        <f t="shared" si="309"/>
        <v/>
      </c>
    </row>
    <row r="9903" spans="2:11" ht="18" customHeight="1">
      <c r="B9903" s="16" t="str">
        <f>IF('6.標準時間'!$B9903="","",'6.標準時間'!B9903)</f>
        <v/>
      </c>
      <c r="C9903" s="16" t="str">
        <f>IF('6.標準時間'!$C9903="","",'6.標準時間'!C9903)</f>
        <v/>
      </c>
      <c r="D9903" s="16" t="str">
        <f>IF('6.標準時間'!$C9903="","",'6.標準時間'!E9903)</f>
        <v/>
      </c>
      <c r="E9903" s="171" t="str">
        <f>IF('6.標準時間'!$C9903="","",'6.標準時間'!F9903)</f>
        <v/>
      </c>
      <c r="F9903" s="15" t="str">
        <f t="shared" si="308"/>
        <v/>
      </c>
      <c r="G9903" s="142" t="str">
        <f>IF('6.標準時間'!$C9903="","",'6.標準時間'!H9903)</f>
        <v/>
      </c>
      <c r="H9903" s="142" t="str">
        <f>IF('6.標準時間'!$C9903="","",'6.標準時間'!I9903)</f>
        <v/>
      </c>
      <c r="I9903" s="107" t="str">
        <f>IF(C9903="","",VLOOKUP($C9903,'7.工程別レート'!$C$6:$E$501,3,FALSE))</f>
        <v/>
      </c>
      <c r="J9903" s="108" t="str">
        <f>IF(C9903="","",VLOOKUP($C9903,'7.工程別レート'!$C$6:$E$501,2,FALSE))</f>
        <v/>
      </c>
      <c r="K9903" s="195" t="str">
        <f t="shared" si="309"/>
        <v/>
      </c>
    </row>
    <row r="9904" spans="2:11" ht="18" customHeight="1">
      <c r="B9904" s="16" t="str">
        <f>IF('6.標準時間'!$B9904="","",'6.標準時間'!B9904)</f>
        <v/>
      </c>
      <c r="C9904" s="16" t="str">
        <f>IF('6.標準時間'!$C9904="","",'6.標準時間'!C9904)</f>
        <v/>
      </c>
      <c r="D9904" s="16" t="str">
        <f>IF('6.標準時間'!$C9904="","",'6.標準時間'!E9904)</f>
        <v/>
      </c>
      <c r="E9904" s="171" t="str">
        <f>IF('6.標準時間'!$C9904="","",'6.標準時間'!F9904)</f>
        <v/>
      </c>
      <c r="F9904" s="15" t="str">
        <f t="shared" si="308"/>
        <v/>
      </c>
      <c r="G9904" s="142" t="str">
        <f>IF('6.標準時間'!$C9904="","",'6.標準時間'!H9904)</f>
        <v/>
      </c>
      <c r="H9904" s="142" t="str">
        <f>IF('6.標準時間'!$C9904="","",'6.標準時間'!I9904)</f>
        <v/>
      </c>
      <c r="I9904" s="107" t="str">
        <f>IF(C9904="","",VLOOKUP($C9904,'7.工程別レート'!$C$6:$E$501,3,FALSE))</f>
        <v/>
      </c>
      <c r="J9904" s="108" t="str">
        <f>IF(C9904="","",VLOOKUP($C9904,'7.工程別レート'!$C$6:$E$501,2,FALSE))</f>
        <v/>
      </c>
      <c r="K9904" s="195" t="str">
        <f t="shared" si="309"/>
        <v/>
      </c>
    </row>
    <row r="9905" spans="2:11" ht="18" customHeight="1">
      <c r="B9905" s="16" t="str">
        <f>IF('6.標準時間'!$B9905="","",'6.標準時間'!B9905)</f>
        <v/>
      </c>
      <c r="C9905" s="16" t="str">
        <f>IF('6.標準時間'!$C9905="","",'6.標準時間'!C9905)</f>
        <v/>
      </c>
      <c r="D9905" s="16" t="str">
        <f>IF('6.標準時間'!$C9905="","",'6.標準時間'!E9905)</f>
        <v/>
      </c>
      <c r="E9905" s="171" t="str">
        <f>IF('6.標準時間'!$C9905="","",'6.標準時間'!F9905)</f>
        <v/>
      </c>
      <c r="F9905" s="15" t="str">
        <f t="shared" si="308"/>
        <v/>
      </c>
      <c r="G9905" s="142" t="str">
        <f>IF('6.標準時間'!$C9905="","",'6.標準時間'!H9905)</f>
        <v/>
      </c>
      <c r="H9905" s="142" t="str">
        <f>IF('6.標準時間'!$C9905="","",'6.標準時間'!I9905)</f>
        <v/>
      </c>
      <c r="I9905" s="107" t="str">
        <f>IF(C9905="","",VLOOKUP($C9905,'7.工程別レート'!$C$6:$E$501,3,FALSE))</f>
        <v/>
      </c>
      <c r="J9905" s="108" t="str">
        <f>IF(C9905="","",VLOOKUP($C9905,'7.工程別レート'!$C$6:$E$501,2,FALSE))</f>
        <v/>
      </c>
      <c r="K9905" s="195" t="str">
        <f t="shared" si="309"/>
        <v/>
      </c>
    </row>
    <row r="9906" spans="2:11" ht="18" customHeight="1">
      <c r="B9906" s="16" t="str">
        <f>IF('6.標準時間'!$B9906="","",'6.標準時間'!B9906)</f>
        <v/>
      </c>
      <c r="C9906" s="16" t="str">
        <f>IF('6.標準時間'!$C9906="","",'6.標準時間'!C9906)</f>
        <v/>
      </c>
      <c r="D9906" s="16" t="str">
        <f>IF('6.標準時間'!$C9906="","",'6.標準時間'!E9906)</f>
        <v/>
      </c>
      <c r="E9906" s="171" t="str">
        <f>IF('6.標準時間'!$C9906="","",'6.標準時間'!F9906)</f>
        <v/>
      </c>
      <c r="F9906" s="15" t="str">
        <f t="shared" si="308"/>
        <v/>
      </c>
      <c r="G9906" s="142" t="str">
        <f>IF('6.標準時間'!$C9906="","",'6.標準時間'!H9906)</f>
        <v/>
      </c>
      <c r="H9906" s="142" t="str">
        <f>IF('6.標準時間'!$C9906="","",'6.標準時間'!I9906)</f>
        <v/>
      </c>
      <c r="I9906" s="107" t="str">
        <f>IF(C9906="","",VLOOKUP($C9906,'7.工程別レート'!$C$6:$E$501,3,FALSE))</f>
        <v/>
      </c>
      <c r="J9906" s="108" t="str">
        <f>IF(C9906="","",VLOOKUP($C9906,'7.工程別レート'!$C$6:$E$501,2,FALSE))</f>
        <v/>
      </c>
      <c r="K9906" s="195" t="str">
        <f t="shared" si="309"/>
        <v/>
      </c>
    </row>
    <row r="9907" spans="2:11" ht="18" customHeight="1">
      <c r="B9907" s="16" t="str">
        <f>IF('6.標準時間'!$B9907="","",'6.標準時間'!B9907)</f>
        <v/>
      </c>
      <c r="C9907" s="16" t="str">
        <f>IF('6.標準時間'!$C9907="","",'6.標準時間'!C9907)</f>
        <v/>
      </c>
      <c r="D9907" s="16" t="str">
        <f>IF('6.標準時間'!$C9907="","",'6.標準時間'!E9907)</f>
        <v/>
      </c>
      <c r="E9907" s="171" t="str">
        <f>IF('6.標準時間'!$C9907="","",'6.標準時間'!F9907)</f>
        <v/>
      </c>
      <c r="F9907" s="15" t="str">
        <f t="shared" si="308"/>
        <v/>
      </c>
      <c r="G9907" s="142" t="str">
        <f>IF('6.標準時間'!$C9907="","",'6.標準時間'!H9907)</f>
        <v/>
      </c>
      <c r="H9907" s="142" t="str">
        <f>IF('6.標準時間'!$C9907="","",'6.標準時間'!I9907)</f>
        <v/>
      </c>
      <c r="I9907" s="107" t="str">
        <f>IF(C9907="","",VLOOKUP($C9907,'7.工程別レート'!$C$6:$E$501,3,FALSE))</f>
        <v/>
      </c>
      <c r="J9907" s="108" t="str">
        <f>IF(C9907="","",VLOOKUP($C9907,'7.工程別レート'!$C$6:$E$501,2,FALSE))</f>
        <v/>
      </c>
      <c r="K9907" s="195" t="str">
        <f t="shared" si="309"/>
        <v/>
      </c>
    </row>
    <row r="9908" spans="2:11" ht="18" customHeight="1">
      <c r="B9908" s="16" t="str">
        <f>IF('6.標準時間'!$B9908="","",'6.標準時間'!B9908)</f>
        <v/>
      </c>
      <c r="C9908" s="16" t="str">
        <f>IF('6.標準時間'!$C9908="","",'6.標準時間'!C9908)</f>
        <v/>
      </c>
      <c r="D9908" s="16" t="str">
        <f>IF('6.標準時間'!$C9908="","",'6.標準時間'!E9908)</f>
        <v/>
      </c>
      <c r="E9908" s="171" t="str">
        <f>IF('6.標準時間'!$C9908="","",'6.標準時間'!F9908)</f>
        <v/>
      </c>
      <c r="F9908" s="15" t="str">
        <f t="shared" si="308"/>
        <v/>
      </c>
      <c r="G9908" s="142" t="str">
        <f>IF('6.標準時間'!$C9908="","",'6.標準時間'!H9908)</f>
        <v/>
      </c>
      <c r="H9908" s="142" t="str">
        <f>IF('6.標準時間'!$C9908="","",'6.標準時間'!I9908)</f>
        <v/>
      </c>
      <c r="I9908" s="107" t="str">
        <f>IF(C9908="","",VLOOKUP($C9908,'7.工程別レート'!$C$6:$E$501,3,FALSE))</f>
        <v/>
      </c>
      <c r="J9908" s="108" t="str">
        <f>IF(C9908="","",VLOOKUP($C9908,'7.工程別レート'!$C$6:$E$501,2,FALSE))</f>
        <v/>
      </c>
      <c r="K9908" s="195" t="str">
        <f t="shared" si="309"/>
        <v/>
      </c>
    </row>
    <row r="9909" spans="2:11" ht="18" customHeight="1">
      <c r="B9909" s="16" t="str">
        <f>IF('6.標準時間'!$B9909="","",'6.標準時間'!B9909)</f>
        <v/>
      </c>
      <c r="C9909" s="16" t="str">
        <f>IF('6.標準時間'!$C9909="","",'6.標準時間'!C9909)</f>
        <v/>
      </c>
      <c r="D9909" s="16" t="str">
        <f>IF('6.標準時間'!$C9909="","",'6.標準時間'!E9909)</f>
        <v/>
      </c>
      <c r="E9909" s="171" t="str">
        <f>IF('6.標準時間'!$C9909="","",'6.標準時間'!F9909)</f>
        <v/>
      </c>
      <c r="F9909" s="15" t="str">
        <f t="shared" si="308"/>
        <v/>
      </c>
      <c r="G9909" s="142" t="str">
        <f>IF('6.標準時間'!$C9909="","",'6.標準時間'!H9909)</f>
        <v/>
      </c>
      <c r="H9909" s="142" t="str">
        <f>IF('6.標準時間'!$C9909="","",'6.標準時間'!I9909)</f>
        <v/>
      </c>
      <c r="I9909" s="107" t="str">
        <f>IF(C9909="","",VLOOKUP($C9909,'7.工程別レート'!$C$6:$E$501,3,FALSE))</f>
        <v/>
      </c>
      <c r="J9909" s="108" t="str">
        <f>IF(C9909="","",VLOOKUP($C9909,'7.工程別レート'!$C$6:$E$501,2,FALSE))</f>
        <v/>
      </c>
      <c r="K9909" s="195" t="str">
        <f t="shared" si="309"/>
        <v/>
      </c>
    </row>
    <row r="9910" spans="2:11" ht="18" customHeight="1">
      <c r="B9910" s="16" t="str">
        <f>IF('6.標準時間'!$B9910="","",'6.標準時間'!B9910)</f>
        <v/>
      </c>
      <c r="C9910" s="16" t="str">
        <f>IF('6.標準時間'!$C9910="","",'6.標準時間'!C9910)</f>
        <v/>
      </c>
      <c r="D9910" s="16" t="str">
        <f>IF('6.標準時間'!$C9910="","",'6.標準時間'!E9910)</f>
        <v/>
      </c>
      <c r="E9910" s="171" t="str">
        <f>IF('6.標準時間'!$C9910="","",'6.標準時間'!F9910)</f>
        <v/>
      </c>
      <c r="F9910" s="15" t="str">
        <f t="shared" si="308"/>
        <v/>
      </c>
      <c r="G9910" s="142" t="str">
        <f>IF('6.標準時間'!$C9910="","",'6.標準時間'!H9910)</f>
        <v/>
      </c>
      <c r="H9910" s="142" t="str">
        <f>IF('6.標準時間'!$C9910="","",'6.標準時間'!I9910)</f>
        <v/>
      </c>
      <c r="I9910" s="107" t="str">
        <f>IF(C9910="","",VLOOKUP($C9910,'7.工程別レート'!$C$6:$E$501,3,FALSE))</f>
        <v/>
      </c>
      <c r="J9910" s="108" t="str">
        <f>IF(C9910="","",VLOOKUP($C9910,'7.工程別レート'!$C$6:$E$501,2,FALSE))</f>
        <v/>
      </c>
      <c r="K9910" s="195" t="str">
        <f t="shared" si="309"/>
        <v/>
      </c>
    </row>
    <row r="9911" spans="2:11" ht="18" customHeight="1">
      <c r="B9911" s="16" t="str">
        <f>IF('6.標準時間'!$B9911="","",'6.標準時間'!B9911)</f>
        <v/>
      </c>
      <c r="C9911" s="16" t="str">
        <f>IF('6.標準時間'!$C9911="","",'6.標準時間'!C9911)</f>
        <v/>
      </c>
      <c r="D9911" s="16" t="str">
        <f>IF('6.標準時間'!$C9911="","",'6.標準時間'!E9911)</f>
        <v/>
      </c>
      <c r="E9911" s="171" t="str">
        <f>IF('6.標準時間'!$C9911="","",'6.標準時間'!F9911)</f>
        <v/>
      </c>
      <c r="F9911" s="15" t="str">
        <f t="shared" si="308"/>
        <v/>
      </c>
      <c r="G9911" s="142" t="str">
        <f>IF('6.標準時間'!$C9911="","",'6.標準時間'!H9911)</f>
        <v/>
      </c>
      <c r="H9911" s="142" t="str">
        <f>IF('6.標準時間'!$C9911="","",'6.標準時間'!I9911)</f>
        <v/>
      </c>
      <c r="I9911" s="107" t="str">
        <f>IF(C9911="","",VLOOKUP($C9911,'7.工程別レート'!$C$6:$E$501,3,FALSE))</f>
        <v/>
      </c>
      <c r="J9911" s="108" t="str">
        <f>IF(C9911="","",VLOOKUP($C9911,'7.工程別レート'!$C$6:$E$501,2,FALSE))</f>
        <v/>
      </c>
      <c r="K9911" s="195" t="str">
        <f t="shared" si="309"/>
        <v/>
      </c>
    </row>
    <row r="9912" spans="2:11" ht="18" customHeight="1">
      <c r="B9912" s="16" t="str">
        <f>IF('6.標準時間'!$B9912="","",'6.標準時間'!B9912)</f>
        <v/>
      </c>
      <c r="C9912" s="16" t="str">
        <f>IF('6.標準時間'!$C9912="","",'6.標準時間'!C9912)</f>
        <v/>
      </c>
      <c r="D9912" s="16" t="str">
        <f>IF('6.標準時間'!$C9912="","",'6.標準時間'!E9912)</f>
        <v/>
      </c>
      <c r="E9912" s="171" t="str">
        <f>IF('6.標準時間'!$C9912="","",'6.標準時間'!F9912)</f>
        <v/>
      </c>
      <c r="F9912" s="15" t="str">
        <f t="shared" si="308"/>
        <v/>
      </c>
      <c r="G9912" s="142" t="str">
        <f>IF('6.標準時間'!$C9912="","",'6.標準時間'!H9912)</f>
        <v/>
      </c>
      <c r="H9912" s="142" t="str">
        <f>IF('6.標準時間'!$C9912="","",'6.標準時間'!I9912)</f>
        <v/>
      </c>
      <c r="I9912" s="107" t="str">
        <f>IF(C9912="","",VLOOKUP($C9912,'7.工程別レート'!$C$6:$E$501,3,FALSE))</f>
        <v/>
      </c>
      <c r="J9912" s="108" t="str">
        <f>IF(C9912="","",VLOOKUP($C9912,'7.工程別レート'!$C$6:$E$501,2,FALSE))</f>
        <v/>
      </c>
      <c r="K9912" s="195" t="str">
        <f t="shared" si="309"/>
        <v/>
      </c>
    </row>
    <row r="9913" spans="2:11" ht="18" customHeight="1">
      <c r="B9913" s="16" t="str">
        <f>IF('6.標準時間'!$B9913="","",'6.標準時間'!B9913)</f>
        <v/>
      </c>
      <c r="C9913" s="16" t="str">
        <f>IF('6.標準時間'!$C9913="","",'6.標準時間'!C9913)</f>
        <v/>
      </c>
      <c r="D9913" s="16" t="str">
        <f>IF('6.標準時間'!$C9913="","",'6.標準時間'!E9913)</f>
        <v/>
      </c>
      <c r="E9913" s="171" t="str">
        <f>IF('6.標準時間'!$C9913="","",'6.標準時間'!F9913)</f>
        <v/>
      </c>
      <c r="F9913" s="15" t="str">
        <f t="shared" si="308"/>
        <v/>
      </c>
      <c r="G9913" s="142" t="str">
        <f>IF('6.標準時間'!$C9913="","",'6.標準時間'!H9913)</f>
        <v/>
      </c>
      <c r="H9913" s="142" t="str">
        <f>IF('6.標準時間'!$C9913="","",'6.標準時間'!I9913)</f>
        <v/>
      </c>
      <c r="I9913" s="107" t="str">
        <f>IF(C9913="","",VLOOKUP($C9913,'7.工程別レート'!$C$6:$E$501,3,FALSE))</f>
        <v/>
      </c>
      <c r="J9913" s="108" t="str">
        <f>IF(C9913="","",VLOOKUP($C9913,'7.工程別レート'!$C$6:$E$501,2,FALSE))</f>
        <v/>
      </c>
      <c r="K9913" s="195" t="str">
        <f t="shared" si="309"/>
        <v/>
      </c>
    </row>
    <row r="9914" spans="2:11" ht="18" customHeight="1">
      <c r="B9914" s="16" t="str">
        <f>IF('6.標準時間'!$B9914="","",'6.標準時間'!B9914)</f>
        <v/>
      </c>
      <c r="C9914" s="16" t="str">
        <f>IF('6.標準時間'!$C9914="","",'6.標準時間'!C9914)</f>
        <v/>
      </c>
      <c r="D9914" s="16" t="str">
        <f>IF('6.標準時間'!$C9914="","",'6.標準時間'!E9914)</f>
        <v/>
      </c>
      <c r="E9914" s="171" t="str">
        <f>IF('6.標準時間'!$C9914="","",'6.標準時間'!F9914)</f>
        <v/>
      </c>
      <c r="F9914" s="15" t="str">
        <f t="shared" si="308"/>
        <v/>
      </c>
      <c r="G9914" s="142" t="str">
        <f>IF('6.標準時間'!$C9914="","",'6.標準時間'!H9914)</f>
        <v/>
      </c>
      <c r="H9914" s="142" t="str">
        <f>IF('6.標準時間'!$C9914="","",'6.標準時間'!I9914)</f>
        <v/>
      </c>
      <c r="I9914" s="107" t="str">
        <f>IF(C9914="","",VLOOKUP($C9914,'7.工程別レート'!$C$6:$E$501,3,FALSE))</f>
        <v/>
      </c>
      <c r="J9914" s="108" t="str">
        <f>IF(C9914="","",VLOOKUP($C9914,'7.工程別レート'!$C$6:$E$501,2,FALSE))</f>
        <v/>
      </c>
      <c r="K9914" s="195" t="str">
        <f t="shared" si="309"/>
        <v/>
      </c>
    </row>
    <row r="9915" spans="2:11" ht="18" customHeight="1">
      <c r="B9915" s="16" t="str">
        <f>IF('6.標準時間'!$B9915="","",'6.標準時間'!B9915)</f>
        <v/>
      </c>
      <c r="C9915" s="16" t="str">
        <f>IF('6.標準時間'!$C9915="","",'6.標準時間'!C9915)</f>
        <v/>
      </c>
      <c r="D9915" s="16" t="str">
        <f>IF('6.標準時間'!$C9915="","",'6.標準時間'!E9915)</f>
        <v/>
      </c>
      <c r="E9915" s="171" t="str">
        <f>IF('6.標準時間'!$C9915="","",'6.標準時間'!F9915)</f>
        <v/>
      </c>
      <c r="F9915" s="15" t="str">
        <f t="shared" si="308"/>
        <v/>
      </c>
      <c r="G9915" s="142" t="str">
        <f>IF('6.標準時間'!$C9915="","",'6.標準時間'!H9915)</f>
        <v/>
      </c>
      <c r="H9915" s="142" t="str">
        <f>IF('6.標準時間'!$C9915="","",'6.標準時間'!I9915)</f>
        <v/>
      </c>
      <c r="I9915" s="107" t="str">
        <f>IF(C9915="","",VLOOKUP($C9915,'7.工程別レート'!$C$6:$E$501,3,FALSE))</f>
        <v/>
      </c>
      <c r="J9915" s="108" t="str">
        <f>IF(C9915="","",VLOOKUP($C9915,'7.工程別レート'!$C$6:$E$501,2,FALSE))</f>
        <v/>
      </c>
      <c r="K9915" s="195" t="str">
        <f t="shared" si="309"/>
        <v/>
      </c>
    </row>
    <row r="9916" spans="2:11" ht="18" customHeight="1">
      <c r="B9916" s="16" t="str">
        <f>IF('6.標準時間'!$B9916="","",'6.標準時間'!B9916)</f>
        <v/>
      </c>
      <c r="C9916" s="16" t="str">
        <f>IF('6.標準時間'!$C9916="","",'6.標準時間'!C9916)</f>
        <v/>
      </c>
      <c r="D9916" s="16" t="str">
        <f>IF('6.標準時間'!$C9916="","",'6.標準時間'!E9916)</f>
        <v/>
      </c>
      <c r="E9916" s="171" t="str">
        <f>IF('6.標準時間'!$C9916="","",'6.標準時間'!F9916)</f>
        <v/>
      </c>
      <c r="F9916" s="15" t="str">
        <f t="shared" si="308"/>
        <v/>
      </c>
      <c r="G9916" s="142" t="str">
        <f>IF('6.標準時間'!$C9916="","",'6.標準時間'!H9916)</f>
        <v/>
      </c>
      <c r="H9916" s="142" t="str">
        <f>IF('6.標準時間'!$C9916="","",'6.標準時間'!I9916)</f>
        <v/>
      </c>
      <c r="I9916" s="107" t="str">
        <f>IF(C9916="","",VLOOKUP($C9916,'7.工程別レート'!$C$6:$E$501,3,FALSE))</f>
        <v/>
      </c>
      <c r="J9916" s="108" t="str">
        <f>IF(C9916="","",VLOOKUP($C9916,'7.工程別レート'!$C$6:$E$501,2,FALSE))</f>
        <v/>
      </c>
      <c r="K9916" s="195" t="str">
        <f t="shared" si="309"/>
        <v/>
      </c>
    </row>
    <row r="9917" spans="2:11" ht="18" customHeight="1">
      <c r="B9917" s="16" t="str">
        <f>IF('6.標準時間'!$B9917="","",'6.標準時間'!B9917)</f>
        <v/>
      </c>
      <c r="C9917" s="16" t="str">
        <f>IF('6.標準時間'!$C9917="","",'6.標準時間'!C9917)</f>
        <v/>
      </c>
      <c r="D9917" s="16" t="str">
        <f>IF('6.標準時間'!$C9917="","",'6.標準時間'!E9917)</f>
        <v/>
      </c>
      <c r="E9917" s="171" t="str">
        <f>IF('6.標準時間'!$C9917="","",'6.標準時間'!F9917)</f>
        <v/>
      </c>
      <c r="F9917" s="15" t="str">
        <f t="shared" si="308"/>
        <v/>
      </c>
      <c r="G9917" s="142" t="str">
        <f>IF('6.標準時間'!$C9917="","",'6.標準時間'!H9917)</f>
        <v/>
      </c>
      <c r="H9917" s="142" t="str">
        <f>IF('6.標準時間'!$C9917="","",'6.標準時間'!I9917)</f>
        <v/>
      </c>
      <c r="I9917" s="107" t="str">
        <f>IF(C9917="","",VLOOKUP($C9917,'7.工程別レート'!$C$6:$E$501,3,FALSE))</f>
        <v/>
      </c>
      <c r="J9917" s="108" t="str">
        <f>IF(C9917="","",VLOOKUP($C9917,'7.工程別レート'!$C$6:$E$501,2,FALSE))</f>
        <v/>
      </c>
      <c r="K9917" s="195" t="str">
        <f t="shared" si="309"/>
        <v/>
      </c>
    </row>
    <row r="9918" spans="2:11" ht="18" customHeight="1">
      <c r="B9918" s="16" t="str">
        <f>IF('6.標準時間'!$B9918="","",'6.標準時間'!B9918)</f>
        <v/>
      </c>
      <c r="C9918" s="16" t="str">
        <f>IF('6.標準時間'!$C9918="","",'6.標準時間'!C9918)</f>
        <v/>
      </c>
      <c r="D9918" s="16" t="str">
        <f>IF('6.標準時間'!$C9918="","",'6.標準時間'!E9918)</f>
        <v/>
      </c>
      <c r="E9918" s="171" t="str">
        <f>IF('6.標準時間'!$C9918="","",'6.標準時間'!F9918)</f>
        <v/>
      </c>
      <c r="F9918" s="15" t="str">
        <f t="shared" si="308"/>
        <v/>
      </c>
      <c r="G9918" s="142" t="str">
        <f>IF('6.標準時間'!$C9918="","",'6.標準時間'!H9918)</f>
        <v/>
      </c>
      <c r="H9918" s="142" t="str">
        <f>IF('6.標準時間'!$C9918="","",'6.標準時間'!I9918)</f>
        <v/>
      </c>
      <c r="I9918" s="107" t="str">
        <f>IF(C9918="","",VLOOKUP($C9918,'7.工程別レート'!$C$6:$E$501,3,FALSE))</f>
        <v/>
      </c>
      <c r="J9918" s="108" t="str">
        <f>IF(C9918="","",VLOOKUP($C9918,'7.工程別レート'!$C$6:$E$501,2,FALSE))</f>
        <v/>
      </c>
      <c r="K9918" s="195" t="str">
        <f t="shared" si="309"/>
        <v/>
      </c>
    </row>
    <row r="9919" spans="2:11" ht="18" customHeight="1">
      <c r="B9919" s="16" t="str">
        <f>IF('6.標準時間'!$B9919="","",'6.標準時間'!B9919)</f>
        <v/>
      </c>
      <c r="C9919" s="16" t="str">
        <f>IF('6.標準時間'!$C9919="","",'6.標準時間'!C9919)</f>
        <v/>
      </c>
      <c r="D9919" s="16" t="str">
        <f>IF('6.標準時間'!$C9919="","",'6.標準時間'!E9919)</f>
        <v/>
      </c>
      <c r="E9919" s="171" t="str">
        <f>IF('6.標準時間'!$C9919="","",'6.標準時間'!F9919)</f>
        <v/>
      </c>
      <c r="F9919" s="15" t="str">
        <f t="shared" si="308"/>
        <v/>
      </c>
      <c r="G9919" s="142" t="str">
        <f>IF('6.標準時間'!$C9919="","",'6.標準時間'!H9919)</f>
        <v/>
      </c>
      <c r="H9919" s="142" t="str">
        <f>IF('6.標準時間'!$C9919="","",'6.標準時間'!I9919)</f>
        <v/>
      </c>
      <c r="I9919" s="107" t="str">
        <f>IF(C9919="","",VLOOKUP($C9919,'7.工程別レート'!$C$6:$E$501,3,FALSE))</f>
        <v/>
      </c>
      <c r="J9919" s="108" t="str">
        <f>IF(C9919="","",VLOOKUP($C9919,'7.工程別レート'!$C$6:$E$501,2,FALSE))</f>
        <v/>
      </c>
      <c r="K9919" s="195" t="str">
        <f t="shared" si="309"/>
        <v/>
      </c>
    </row>
    <row r="9920" spans="2:11" ht="18" customHeight="1">
      <c r="B9920" s="16" t="str">
        <f>IF('6.標準時間'!$B9920="","",'6.標準時間'!B9920)</f>
        <v/>
      </c>
      <c r="C9920" s="16" t="str">
        <f>IF('6.標準時間'!$C9920="","",'6.標準時間'!C9920)</f>
        <v/>
      </c>
      <c r="D9920" s="16" t="str">
        <f>IF('6.標準時間'!$C9920="","",'6.標準時間'!E9920)</f>
        <v/>
      </c>
      <c r="E9920" s="171" t="str">
        <f>IF('6.標準時間'!$C9920="","",'6.標準時間'!F9920)</f>
        <v/>
      </c>
      <c r="F9920" s="15" t="str">
        <f t="shared" si="308"/>
        <v/>
      </c>
      <c r="G9920" s="142" t="str">
        <f>IF('6.標準時間'!$C9920="","",'6.標準時間'!H9920)</f>
        <v/>
      </c>
      <c r="H9920" s="142" t="str">
        <f>IF('6.標準時間'!$C9920="","",'6.標準時間'!I9920)</f>
        <v/>
      </c>
      <c r="I9920" s="107" t="str">
        <f>IF(C9920="","",VLOOKUP($C9920,'7.工程別レート'!$C$6:$E$501,3,FALSE))</f>
        <v/>
      </c>
      <c r="J9920" s="108" t="str">
        <f>IF(C9920="","",VLOOKUP($C9920,'7.工程別レート'!$C$6:$E$501,2,FALSE))</f>
        <v/>
      </c>
      <c r="K9920" s="195" t="str">
        <f t="shared" si="309"/>
        <v/>
      </c>
    </row>
    <row r="9921" spans="2:11" ht="18" customHeight="1">
      <c r="B9921" s="16" t="str">
        <f>IF('6.標準時間'!$B9921="","",'6.標準時間'!B9921)</f>
        <v/>
      </c>
      <c r="C9921" s="16" t="str">
        <f>IF('6.標準時間'!$C9921="","",'6.標準時間'!C9921)</f>
        <v/>
      </c>
      <c r="D9921" s="16" t="str">
        <f>IF('6.標準時間'!$C9921="","",'6.標準時間'!E9921)</f>
        <v/>
      </c>
      <c r="E9921" s="171" t="str">
        <f>IF('6.標準時間'!$C9921="","",'6.標準時間'!F9921)</f>
        <v/>
      </c>
      <c r="F9921" s="15" t="str">
        <f t="shared" si="308"/>
        <v/>
      </c>
      <c r="G9921" s="142" t="str">
        <f>IF('6.標準時間'!$C9921="","",'6.標準時間'!H9921)</f>
        <v/>
      </c>
      <c r="H9921" s="142" t="str">
        <f>IF('6.標準時間'!$C9921="","",'6.標準時間'!I9921)</f>
        <v/>
      </c>
      <c r="I9921" s="107" t="str">
        <f>IF(C9921="","",VLOOKUP($C9921,'7.工程別レート'!$C$6:$E$501,3,FALSE))</f>
        <v/>
      </c>
      <c r="J9921" s="108" t="str">
        <f>IF(C9921="","",VLOOKUP($C9921,'7.工程別レート'!$C$6:$E$501,2,FALSE))</f>
        <v/>
      </c>
      <c r="K9921" s="195" t="str">
        <f t="shared" si="309"/>
        <v/>
      </c>
    </row>
    <row r="9922" spans="2:11" ht="18" customHeight="1">
      <c r="B9922" s="16" t="str">
        <f>IF('6.標準時間'!$B9922="","",'6.標準時間'!B9922)</f>
        <v/>
      </c>
      <c r="C9922" s="16" t="str">
        <f>IF('6.標準時間'!$C9922="","",'6.標準時間'!C9922)</f>
        <v/>
      </c>
      <c r="D9922" s="16" t="str">
        <f>IF('6.標準時間'!$C9922="","",'6.標準時間'!E9922)</f>
        <v/>
      </c>
      <c r="E9922" s="171" t="str">
        <f>IF('6.標準時間'!$C9922="","",'6.標準時間'!F9922)</f>
        <v/>
      </c>
      <c r="F9922" s="15" t="str">
        <f t="shared" si="308"/>
        <v/>
      </c>
      <c r="G9922" s="142" t="str">
        <f>IF('6.標準時間'!$C9922="","",'6.標準時間'!H9922)</f>
        <v/>
      </c>
      <c r="H9922" s="142" t="str">
        <f>IF('6.標準時間'!$C9922="","",'6.標準時間'!I9922)</f>
        <v/>
      </c>
      <c r="I9922" s="107" t="str">
        <f>IF(C9922="","",VLOOKUP($C9922,'7.工程別レート'!$C$6:$E$501,3,FALSE))</f>
        <v/>
      </c>
      <c r="J9922" s="108" t="str">
        <f>IF(C9922="","",VLOOKUP($C9922,'7.工程別レート'!$C$6:$E$501,2,FALSE))</f>
        <v/>
      </c>
      <c r="K9922" s="195" t="str">
        <f t="shared" si="309"/>
        <v/>
      </c>
    </row>
    <row r="9923" spans="2:11" ht="18" customHeight="1">
      <c r="B9923" s="16" t="str">
        <f>IF('6.標準時間'!$B9923="","",'6.標準時間'!B9923)</f>
        <v/>
      </c>
      <c r="C9923" s="16" t="str">
        <f>IF('6.標準時間'!$C9923="","",'6.標準時間'!C9923)</f>
        <v/>
      </c>
      <c r="D9923" s="16" t="str">
        <f>IF('6.標準時間'!$C9923="","",'6.標準時間'!E9923)</f>
        <v/>
      </c>
      <c r="E9923" s="171" t="str">
        <f>IF('6.標準時間'!$C9923="","",'6.標準時間'!F9923)</f>
        <v/>
      </c>
      <c r="F9923" s="15" t="str">
        <f t="shared" si="308"/>
        <v/>
      </c>
      <c r="G9923" s="142" t="str">
        <f>IF('6.標準時間'!$C9923="","",'6.標準時間'!H9923)</f>
        <v/>
      </c>
      <c r="H9923" s="142" t="str">
        <f>IF('6.標準時間'!$C9923="","",'6.標準時間'!I9923)</f>
        <v/>
      </c>
      <c r="I9923" s="107" t="str">
        <f>IF(C9923="","",VLOOKUP($C9923,'7.工程別レート'!$C$6:$E$501,3,FALSE))</f>
        <v/>
      </c>
      <c r="J9923" s="108" t="str">
        <f>IF(C9923="","",VLOOKUP($C9923,'7.工程別レート'!$C$6:$E$501,2,FALSE))</f>
        <v/>
      </c>
      <c r="K9923" s="195" t="str">
        <f t="shared" si="309"/>
        <v/>
      </c>
    </row>
    <row r="9924" spans="2:11" ht="18" customHeight="1">
      <c r="B9924" s="16" t="str">
        <f>IF('6.標準時間'!$B9924="","",'6.標準時間'!B9924)</f>
        <v/>
      </c>
      <c r="C9924" s="16" t="str">
        <f>IF('6.標準時間'!$C9924="","",'6.標準時間'!C9924)</f>
        <v/>
      </c>
      <c r="D9924" s="16" t="str">
        <f>IF('6.標準時間'!$C9924="","",'6.標準時間'!E9924)</f>
        <v/>
      </c>
      <c r="E9924" s="171" t="str">
        <f>IF('6.標準時間'!$C9924="","",'6.標準時間'!F9924)</f>
        <v/>
      </c>
      <c r="F9924" s="15" t="str">
        <f t="shared" si="308"/>
        <v/>
      </c>
      <c r="G9924" s="142" t="str">
        <f>IF('6.標準時間'!$C9924="","",'6.標準時間'!H9924)</f>
        <v/>
      </c>
      <c r="H9924" s="142" t="str">
        <f>IF('6.標準時間'!$C9924="","",'6.標準時間'!I9924)</f>
        <v/>
      </c>
      <c r="I9924" s="107" t="str">
        <f>IF(C9924="","",VLOOKUP($C9924,'7.工程別レート'!$C$6:$E$501,3,FALSE))</f>
        <v/>
      </c>
      <c r="J9924" s="108" t="str">
        <f>IF(C9924="","",VLOOKUP($C9924,'7.工程別レート'!$C$6:$E$501,2,FALSE))</f>
        <v/>
      </c>
      <c r="K9924" s="195" t="str">
        <f t="shared" si="309"/>
        <v/>
      </c>
    </row>
    <row r="9925" spans="2:11" ht="18" customHeight="1">
      <c r="B9925" s="16" t="str">
        <f>IF('6.標準時間'!$B9925="","",'6.標準時間'!B9925)</f>
        <v/>
      </c>
      <c r="C9925" s="16" t="str">
        <f>IF('6.標準時間'!$C9925="","",'6.標準時間'!C9925)</f>
        <v/>
      </c>
      <c r="D9925" s="16" t="str">
        <f>IF('6.標準時間'!$C9925="","",'6.標準時間'!E9925)</f>
        <v/>
      </c>
      <c r="E9925" s="171" t="str">
        <f>IF('6.標準時間'!$C9925="","",'6.標準時間'!F9925)</f>
        <v/>
      </c>
      <c r="F9925" s="15" t="str">
        <f t="shared" si="308"/>
        <v/>
      </c>
      <c r="G9925" s="142" t="str">
        <f>IF('6.標準時間'!$C9925="","",'6.標準時間'!H9925)</f>
        <v/>
      </c>
      <c r="H9925" s="142" t="str">
        <f>IF('6.標準時間'!$C9925="","",'6.標準時間'!I9925)</f>
        <v/>
      </c>
      <c r="I9925" s="107" t="str">
        <f>IF(C9925="","",VLOOKUP($C9925,'7.工程別レート'!$C$6:$E$501,3,FALSE))</f>
        <v/>
      </c>
      <c r="J9925" s="108" t="str">
        <f>IF(C9925="","",VLOOKUP($C9925,'7.工程別レート'!$C$6:$E$501,2,FALSE))</f>
        <v/>
      </c>
      <c r="K9925" s="195" t="str">
        <f t="shared" si="309"/>
        <v/>
      </c>
    </row>
    <row r="9926" spans="2:11" ht="18" customHeight="1">
      <c r="B9926" s="16" t="str">
        <f>IF('6.標準時間'!$B9926="","",'6.標準時間'!B9926)</f>
        <v/>
      </c>
      <c r="C9926" s="16" t="str">
        <f>IF('6.標準時間'!$C9926="","",'6.標準時間'!C9926)</f>
        <v/>
      </c>
      <c r="D9926" s="16" t="str">
        <f>IF('6.標準時間'!$C9926="","",'6.標準時間'!E9926)</f>
        <v/>
      </c>
      <c r="E9926" s="171" t="str">
        <f>IF('6.標準時間'!$C9926="","",'6.標準時間'!F9926)</f>
        <v/>
      </c>
      <c r="F9926" s="15" t="str">
        <f t="shared" ref="F9926:F9989" si="310">C9926&amp;D9926</f>
        <v/>
      </c>
      <c r="G9926" s="142" t="str">
        <f>IF('6.標準時間'!$C9926="","",'6.標準時間'!H9926)</f>
        <v/>
      </c>
      <c r="H9926" s="142" t="str">
        <f>IF('6.標準時間'!$C9926="","",'6.標準時間'!I9926)</f>
        <v/>
      </c>
      <c r="I9926" s="107" t="str">
        <f>IF(C9926="","",VLOOKUP($C9926,'7.工程別レート'!$C$6:$E$501,3,FALSE))</f>
        <v/>
      </c>
      <c r="J9926" s="108" t="str">
        <f>IF(C9926="","",VLOOKUP($C9926,'7.工程別レート'!$C$6:$E$501,2,FALSE))</f>
        <v/>
      </c>
      <c r="K9926" s="195" t="str">
        <f t="shared" si="309"/>
        <v/>
      </c>
    </row>
    <row r="9927" spans="2:11" ht="18" customHeight="1">
      <c r="B9927" s="16" t="str">
        <f>IF('6.標準時間'!$B9927="","",'6.標準時間'!B9927)</f>
        <v/>
      </c>
      <c r="C9927" s="16" t="str">
        <f>IF('6.標準時間'!$C9927="","",'6.標準時間'!C9927)</f>
        <v/>
      </c>
      <c r="D9927" s="16" t="str">
        <f>IF('6.標準時間'!$C9927="","",'6.標準時間'!E9927)</f>
        <v/>
      </c>
      <c r="E9927" s="171" t="str">
        <f>IF('6.標準時間'!$C9927="","",'6.標準時間'!F9927)</f>
        <v/>
      </c>
      <c r="F9927" s="15" t="str">
        <f t="shared" si="310"/>
        <v/>
      </c>
      <c r="G9927" s="142" t="str">
        <f>IF('6.標準時間'!$C9927="","",'6.標準時間'!H9927)</f>
        <v/>
      </c>
      <c r="H9927" s="142" t="str">
        <f>IF('6.標準時間'!$C9927="","",'6.標準時間'!I9927)</f>
        <v/>
      </c>
      <c r="I9927" s="107" t="str">
        <f>IF(C9927="","",VLOOKUP($C9927,'7.工程別レート'!$C$6:$E$501,3,FALSE))</f>
        <v/>
      </c>
      <c r="J9927" s="108" t="str">
        <f>IF(C9927="","",VLOOKUP($C9927,'7.工程別レート'!$C$6:$E$501,2,FALSE))</f>
        <v/>
      </c>
      <c r="K9927" s="195" t="str">
        <f t="shared" ref="K9927:K9990" si="311">IF(ISERROR((G9927*I9927)+(H9927*J9927)),"",(G9927*I9927)+(H9927*J9927))</f>
        <v/>
      </c>
    </row>
    <row r="9928" spans="2:11" ht="18" customHeight="1">
      <c r="B9928" s="16" t="str">
        <f>IF('6.標準時間'!$B9928="","",'6.標準時間'!B9928)</f>
        <v/>
      </c>
      <c r="C9928" s="16" t="str">
        <f>IF('6.標準時間'!$C9928="","",'6.標準時間'!C9928)</f>
        <v/>
      </c>
      <c r="D9928" s="16" t="str">
        <f>IF('6.標準時間'!$C9928="","",'6.標準時間'!E9928)</f>
        <v/>
      </c>
      <c r="E9928" s="171" t="str">
        <f>IF('6.標準時間'!$C9928="","",'6.標準時間'!F9928)</f>
        <v/>
      </c>
      <c r="F9928" s="15" t="str">
        <f t="shared" si="310"/>
        <v/>
      </c>
      <c r="G9928" s="142" t="str">
        <f>IF('6.標準時間'!$C9928="","",'6.標準時間'!H9928)</f>
        <v/>
      </c>
      <c r="H9928" s="142" t="str">
        <f>IF('6.標準時間'!$C9928="","",'6.標準時間'!I9928)</f>
        <v/>
      </c>
      <c r="I9928" s="107" t="str">
        <f>IF(C9928="","",VLOOKUP($C9928,'7.工程別レート'!$C$6:$E$501,3,FALSE))</f>
        <v/>
      </c>
      <c r="J9928" s="108" t="str">
        <f>IF(C9928="","",VLOOKUP($C9928,'7.工程別レート'!$C$6:$E$501,2,FALSE))</f>
        <v/>
      </c>
      <c r="K9928" s="195" t="str">
        <f t="shared" si="311"/>
        <v/>
      </c>
    </row>
    <row r="9929" spans="2:11" ht="18" customHeight="1">
      <c r="B9929" s="16" t="str">
        <f>IF('6.標準時間'!$B9929="","",'6.標準時間'!B9929)</f>
        <v/>
      </c>
      <c r="C9929" s="16" t="str">
        <f>IF('6.標準時間'!$C9929="","",'6.標準時間'!C9929)</f>
        <v/>
      </c>
      <c r="D9929" s="16" t="str">
        <f>IF('6.標準時間'!$C9929="","",'6.標準時間'!E9929)</f>
        <v/>
      </c>
      <c r="E9929" s="171" t="str">
        <f>IF('6.標準時間'!$C9929="","",'6.標準時間'!F9929)</f>
        <v/>
      </c>
      <c r="F9929" s="15" t="str">
        <f t="shared" si="310"/>
        <v/>
      </c>
      <c r="G9929" s="142" t="str">
        <f>IF('6.標準時間'!$C9929="","",'6.標準時間'!H9929)</f>
        <v/>
      </c>
      <c r="H9929" s="142" t="str">
        <f>IF('6.標準時間'!$C9929="","",'6.標準時間'!I9929)</f>
        <v/>
      </c>
      <c r="I9929" s="107" t="str">
        <f>IF(C9929="","",VLOOKUP($C9929,'7.工程別レート'!$C$6:$E$501,3,FALSE))</f>
        <v/>
      </c>
      <c r="J9929" s="108" t="str">
        <f>IF(C9929="","",VLOOKUP($C9929,'7.工程別レート'!$C$6:$E$501,2,FALSE))</f>
        <v/>
      </c>
      <c r="K9929" s="195" t="str">
        <f t="shared" si="311"/>
        <v/>
      </c>
    </row>
    <row r="9930" spans="2:11" ht="18" customHeight="1">
      <c r="B9930" s="16" t="str">
        <f>IF('6.標準時間'!$B9930="","",'6.標準時間'!B9930)</f>
        <v/>
      </c>
      <c r="C9930" s="16" t="str">
        <f>IF('6.標準時間'!$C9930="","",'6.標準時間'!C9930)</f>
        <v/>
      </c>
      <c r="D9930" s="16" t="str">
        <f>IF('6.標準時間'!$C9930="","",'6.標準時間'!E9930)</f>
        <v/>
      </c>
      <c r="E9930" s="171" t="str">
        <f>IF('6.標準時間'!$C9930="","",'6.標準時間'!F9930)</f>
        <v/>
      </c>
      <c r="F9930" s="15" t="str">
        <f t="shared" si="310"/>
        <v/>
      </c>
      <c r="G9930" s="142" t="str">
        <f>IF('6.標準時間'!$C9930="","",'6.標準時間'!H9930)</f>
        <v/>
      </c>
      <c r="H9930" s="142" t="str">
        <f>IF('6.標準時間'!$C9930="","",'6.標準時間'!I9930)</f>
        <v/>
      </c>
      <c r="I9930" s="107" t="str">
        <f>IF(C9930="","",VLOOKUP($C9930,'7.工程別レート'!$C$6:$E$501,3,FALSE))</f>
        <v/>
      </c>
      <c r="J9930" s="108" t="str">
        <f>IF(C9930="","",VLOOKUP($C9930,'7.工程別レート'!$C$6:$E$501,2,FALSE))</f>
        <v/>
      </c>
      <c r="K9930" s="195" t="str">
        <f t="shared" si="311"/>
        <v/>
      </c>
    </row>
    <row r="9931" spans="2:11" ht="18" customHeight="1">
      <c r="B9931" s="16" t="str">
        <f>IF('6.標準時間'!$B9931="","",'6.標準時間'!B9931)</f>
        <v/>
      </c>
      <c r="C9931" s="16" t="str">
        <f>IF('6.標準時間'!$C9931="","",'6.標準時間'!C9931)</f>
        <v/>
      </c>
      <c r="D9931" s="16" t="str">
        <f>IF('6.標準時間'!$C9931="","",'6.標準時間'!E9931)</f>
        <v/>
      </c>
      <c r="E9931" s="171" t="str">
        <f>IF('6.標準時間'!$C9931="","",'6.標準時間'!F9931)</f>
        <v/>
      </c>
      <c r="F9931" s="15" t="str">
        <f t="shared" si="310"/>
        <v/>
      </c>
      <c r="G9931" s="142" t="str">
        <f>IF('6.標準時間'!$C9931="","",'6.標準時間'!H9931)</f>
        <v/>
      </c>
      <c r="H9931" s="142" t="str">
        <f>IF('6.標準時間'!$C9931="","",'6.標準時間'!I9931)</f>
        <v/>
      </c>
      <c r="I9931" s="107" t="str">
        <f>IF(C9931="","",VLOOKUP($C9931,'7.工程別レート'!$C$6:$E$501,3,FALSE))</f>
        <v/>
      </c>
      <c r="J9931" s="108" t="str">
        <f>IF(C9931="","",VLOOKUP($C9931,'7.工程別レート'!$C$6:$E$501,2,FALSE))</f>
        <v/>
      </c>
      <c r="K9931" s="195" t="str">
        <f t="shared" si="311"/>
        <v/>
      </c>
    </row>
    <row r="9932" spans="2:11" ht="18" customHeight="1">
      <c r="B9932" s="16" t="str">
        <f>IF('6.標準時間'!$B9932="","",'6.標準時間'!B9932)</f>
        <v/>
      </c>
      <c r="C9932" s="16" t="str">
        <f>IF('6.標準時間'!$C9932="","",'6.標準時間'!C9932)</f>
        <v/>
      </c>
      <c r="D9932" s="16" t="str">
        <f>IF('6.標準時間'!$C9932="","",'6.標準時間'!E9932)</f>
        <v/>
      </c>
      <c r="E9932" s="171" t="str">
        <f>IF('6.標準時間'!$C9932="","",'6.標準時間'!F9932)</f>
        <v/>
      </c>
      <c r="F9932" s="15" t="str">
        <f t="shared" si="310"/>
        <v/>
      </c>
      <c r="G9932" s="142" t="str">
        <f>IF('6.標準時間'!$C9932="","",'6.標準時間'!H9932)</f>
        <v/>
      </c>
      <c r="H9932" s="142" t="str">
        <f>IF('6.標準時間'!$C9932="","",'6.標準時間'!I9932)</f>
        <v/>
      </c>
      <c r="I9932" s="107" t="str">
        <f>IF(C9932="","",VLOOKUP($C9932,'7.工程別レート'!$C$6:$E$501,3,FALSE))</f>
        <v/>
      </c>
      <c r="J9932" s="108" t="str">
        <f>IF(C9932="","",VLOOKUP($C9932,'7.工程別レート'!$C$6:$E$501,2,FALSE))</f>
        <v/>
      </c>
      <c r="K9932" s="195" t="str">
        <f t="shared" si="311"/>
        <v/>
      </c>
    </row>
    <row r="9933" spans="2:11" ht="18" customHeight="1">
      <c r="B9933" s="16" t="str">
        <f>IF('6.標準時間'!$B9933="","",'6.標準時間'!B9933)</f>
        <v/>
      </c>
      <c r="C9933" s="16" t="str">
        <f>IF('6.標準時間'!$C9933="","",'6.標準時間'!C9933)</f>
        <v/>
      </c>
      <c r="D9933" s="16" t="str">
        <f>IF('6.標準時間'!$C9933="","",'6.標準時間'!E9933)</f>
        <v/>
      </c>
      <c r="E9933" s="171" t="str">
        <f>IF('6.標準時間'!$C9933="","",'6.標準時間'!F9933)</f>
        <v/>
      </c>
      <c r="F9933" s="15" t="str">
        <f t="shared" si="310"/>
        <v/>
      </c>
      <c r="G9933" s="142" t="str">
        <f>IF('6.標準時間'!$C9933="","",'6.標準時間'!H9933)</f>
        <v/>
      </c>
      <c r="H9933" s="142" t="str">
        <f>IF('6.標準時間'!$C9933="","",'6.標準時間'!I9933)</f>
        <v/>
      </c>
      <c r="I9933" s="107" t="str">
        <f>IF(C9933="","",VLOOKUP($C9933,'7.工程別レート'!$C$6:$E$501,3,FALSE))</f>
        <v/>
      </c>
      <c r="J9933" s="108" t="str">
        <f>IF(C9933="","",VLOOKUP($C9933,'7.工程別レート'!$C$6:$E$501,2,FALSE))</f>
        <v/>
      </c>
      <c r="K9933" s="195" t="str">
        <f t="shared" si="311"/>
        <v/>
      </c>
    </row>
    <row r="9934" spans="2:11" ht="18" customHeight="1">
      <c r="B9934" s="16" t="str">
        <f>IF('6.標準時間'!$B9934="","",'6.標準時間'!B9934)</f>
        <v/>
      </c>
      <c r="C9934" s="16" t="str">
        <f>IF('6.標準時間'!$C9934="","",'6.標準時間'!C9934)</f>
        <v/>
      </c>
      <c r="D9934" s="16" t="str">
        <f>IF('6.標準時間'!$C9934="","",'6.標準時間'!E9934)</f>
        <v/>
      </c>
      <c r="E9934" s="171" t="str">
        <f>IF('6.標準時間'!$C9934="","",'6.標準時間'!F9934)</f>
        <v/>
      </c>
      <c r="F9934" s="15" t="str">
        <f t="shared" si="310"/>
        <v/>
      </c>
      <c r="G9934" s="142" t="str">
        <f>IF('6.標準時間'!$C9934="","",'6.標準時間'!H9934)</f>
        <v/>
      </c>
      <c r="H9934" s="142" t="str">
        <f>IF('6.標準時間'!$C9934="","",'6.標準時間'!I9934)</f>
        <v/>
      </c>
      <c r="I9934" s="107" t="str">
        <f>IF(C9934="","",VLOOKUP($C9934,'7.工程別レート'!$C$6:$E$501,3,FALSE))</f>
        <v/>
      </c>
      <c r="J9934" s="108" t="str">
        <f>IF(C9934="","",VLOOKUP($C9934,'7.工程別レート'!$C$6:$E$501,2,FALSE))</f>
        <v/>
      </c>
      <c r="K9934" s="195" t="str">
        <f t="shared" si="311"/>
        <v/>
      </c>
    </row>
    <row r="9935" spans="2:11" ht="18" customHeight="1">
      <c r="B9935" s="16" t="str">
        <f>IF('6.標準時間'!$B9935="","",'6.標準時間'!B9935)</f>
        <v/>
      </c>
      <c r="C9935" s="16" t="str">
        <f>IF('6.標準時間'!$C9935="","",'6.標準時間'!C9935)</f>
        <v/>
      </c>
      <c r="D9935" s="16" t="str">
        <f>IF('6.標準時間'!$C9935="","",'6.標準時間'!E9935)</f>
        <v/>
      </c>
      <c r="E9935" s="171" t="str">
        <f>IF('6.標準時間'!$C9935="","",'6.標準時間'!F9935)</f>
        <v/>
      </c>
      <c r="F9935" s="15" t="str">
        <f t="shared" si="310"/>
        <v/>
      </c>
      <c r="G9935" s="142" t="str">
        <f>IF('6.標準時間'!$C9935="","",'6.標準時間'!H9935)</f>
        <v/>
      </c>
      <c r="H9935" s="142" t="str">
        <f>IF('6.標準時間'!$C9935="","",'6.標準時間'!I9935)</f>
        <v/>
      </c>
      <c r="I9935" s="107" t="str">
        <f>IF(C9935="","",VLOOKUP($C9935,'7.工程別レート'!$C$6:$E$501,3,FALSE))</f>
        <v/>
      </c>
      <c r="J9935" s="108" t="str">
        <f>IF(C9935="","",VLOOKUP($C9935,'7.工程別レート'!$C$6:$E$501,2,FALSE))</f>
        <v/>
      </c>
      <c r="K9935" s="195" t="str">
        <f t="shared" si="311"/>
        <v/>
      </c>
    </row>
    <row r="9936" spans="2:11" ht="18" customHeight="1">
      <c r="B9936" s="16" t="str">
        <f>IF('6.標準時間'!$B9936="","",'6.標準時間'!B9936)</f>
        <v/>
      </c>
      <c r="C9936" s="16" t="str">
        <f>IF('6.標準時間'!$C9936="","",'6.標準時間'!C9936)</f>
        <v/>
      </c>
      <c r="D9936" s="16" t="str">
        <f>IF('6.標準時間'!$C9936="","",'6.標準時間'!E9936)</f>
        <v/>
      </c>
      <c r="E9936" s="171" t="str">
        <f>IF('6.標準時間'!$C9936="","",'6.標準時間'!F9936)</f>
        <v/>
      </c>
      <c r="F9936" s="15" t="str">
        <f t="shared" si="310"/>
        <v/>
      </c>
      <c r="G9936" s="142" t="str">
        <f>IF('6.標準時間'!$C9936="","",'6.標準時間'!H9936)</f>
        <v/>
      </c>
      <c r="H9936" s="142" t="str">
        <f>IF('6.標準時間'!$C9936="","",'6.標準時間'!I9936)</f>
        <v/>
      </c>
      <c r="I9936" s="107" t="str">
        <f>IF(C9936="","",VLOOKUP($C9936,'7.工程別レート'!$C$6:$E$501,3,FALSE))</f>
        <v/>
      </c>
      <c r="J9936" s="108" t="str">
        <f>IF(C9936="","",VLOOKUP($C9936,'7.工程別レート'!$C$6:$E$501,2,FALSE))</f>
        <v/>
      </c>
      <c r="K9936" s="195" t="str">
        <f t="shared" si="311"/>
        <v/>
      </c>
    </row>
    <row r="9937" spans="2:11" ht="18" customHeight="1">
      <c r="B9937" s="16" t="str">
        <f>IF('6.標準時間'!$B9937="","",'6.標準時間'!B9937)</f>
        <v/>
      </c>
      <c r="C9937" s="16" t="str">
        <f>IF('6.標準時間'!$C9937="","",'6.標準時間'!C9937)</f>
        <v/>
      </c>
      <c r="D9937" s="16" t="str">
        <f>IF('6.標準時間'!$C9937="","",'6.標準時間'!E9937)</f>
        <v/>
      </c>
      <c r="E9937" s="171" t="str">
        <f>IF('6.標準時間'!$C9937="","",'6.標準時間'!F9937)</f>
        <v/>
      </c>
      <c r="F9937" s="15" t="str">
        <f t="shared" si="310"/>
        <v/>
      </c>
      <c r="G9937" s="142" t="str">
        <f>IF('6.標準時間'!$C9937="","",'6.標準時間'!H9937)</f>
        <v/>
      </c>
      <c r="H9937" s="142" t="str">
        <f>IF('6.標準時間'!$C9937="","",'6.標準時間'!I9937)</f>
        <v/>
      </c>
      <c r="I9937" s="107" t="str">
        <f>IF(C9937="","",VLOOKUP($C9937,'7.工程別レート'!$C$6:$E$501,3,FALSE))</f>
        <v/>
      </c>
      <c r="J9937" s="108" t="str">
        <f>IF(C9937="","",VLOOKUP($C9937,'7.工程別レート'!$C$6:$E$501,2,FALSE))</f>
        <v/>
      </c>
      <c r="K9937" s="195" t="str">
        <f t="shared" si="311"/>
        <v/>
      </c>
    </row>
    <row r="9938" spans="2:11" ht="18" customHeight="1">
      <c r="B9938" s="16" t="str">
        <f>IF('6.標準時間'!$B9938="","",'6.標準時間'!B9938)</f>
        <v/>
      </c>
      <c r="C9938" s="16" t="str">
        <f>IF('6.標準時間'!$C9938="","",'6.標準時間'!C9938)</f>
        <v/>
      </c>
      <c r="D9938" s="16" t="str">
        <f>IF('6.標準時間'!$C9938="","",'6.標準時間'!E9938)</f>
        <v/>
      </c>
      <c r="E9938" s="171" t="str">
        <f>IF('6.標準時間'!$C9938="","",'6.標準時間'!F9938)</f>
        <v/>
      </c>
      <c r="F9938" s="15" t="str">
        <f t="shared" si="310"/>
        <v/>
      </c>
      <c r="G9938" s="142" t="str">
        <f>IF('6.標準時間'!$C9938="","",'6.標準時間'!H9938)</f>
        <v/>
      </c>
      <c r="H9938" s="142" t="str">
        <f>IF('6.標準時間'!$C9938="","",'6.標準時間'!I9938)</f>
        <v/>
      </c>
      <c r="I9938" s="107" t="str">
        <f>IF(C9938="","",VLOOKUP($C9938,'7.工程別レート'!$C$6:$E$501,3,FALSE))</f>
        <v/>
      </c>
      <c r="J9938" s="108" t="str">
        <f>IF(C9938="","",VLOOKUP($C9938,'7.工程別レート'!$C$6:$E$501,2,FALSE))</f>
        <v/>
      </c>
      <c r="K9938" s="195" t="str">
        <f t="shared" si="311"/>
        <v/>
      </c>
    </row>
    <row r="9939" spans="2:11" ht="18" customHeight="1">
      <c r="B9939" s="16" t="str">
        <f>IF('6.標準時間'!$B9939="","",'6.標準時間'!B9939)</f>
        <v/>
      </c>
      <c r="C9939" s="16" t="str">
        <f>IF('6.標準時間'!$C9939="","",'6.標準時間'!C9939)</f>
        <v/>
      </c>
      <c r="D9939" s="16" t="str">
        <f>IF('6.標準時間'!$C9939="","",'6.標準時間'!E9939)</f>
        <v/>
      </c>
      <c r="E9939" s="171" t="str">
        <f>IF('6.標準時間'!$C9939="","",'6.標準時間'!F9939)</f>
        <v/>
      </c>
      <c r="F9939" s="15" t="str">
        <f t="shared" si="310"/>
        <v/>
      </c>
      <c r="G9939" s="142" t="str">
        <f>IF('6.標準時間'!$C9939="","",'6.標準時間'!H9939)</f>
        <v/>
      </c>
      <c r="H9939" s="142" t="str">
        <f>IF('6.標準時間'!$C9939="","",'6.標準時間'!I9939)</f>
        <v/>
      </c>
      <c r="I9939" s="107" t="str">
        <f>IF(C9939="","",VLOOKUP($C9939,'7.工程別レート'!$C$6:$E$501,3,FALSE))</f>
        <v/>
      </c>
      <c r="J9939" s="108" t="str">
        <f>IF(C9939="","",VLOOKUP($C9939,'7.工程別レート'!$C$6:$E$501,2,FALSE))</f>
        <v/>
      </c>
      <c r="K9939" s="195" t="str">
        <f t="shared" si="311"/>
        <v/>
      </c>
    </row>
    <row r="9940" spans="2:11" ht="18" customHeight="1">
      <c r="B9940" s="16" t="str">
        <f>IF('6.標準時間'!$B9940="","",'6.標準時間'!B9940)</f>
        <v/>
      </c>
      <c r="C9940" s="16" t="str">
        <f>IF('6.標準時間'!$C9940="","",'6.標準時間'!C9940)</f>
        <v/>
      </c>
      <c r="D9940" s="16" t="str">
        <f>IF('6.標準時間'!$C9940="","",'6.標準時間'!E9940)</f>
        <v/>
      </c>
      <c r="E9940" s="171" t="str">
        <f>IF('6.標準時間'!$C9940="","",'6.標準時間'!F9940)</f>
        <v/>
      </c>
      <c r="F9940" s="15" t="str">
        <f t="shared" si="310"/>
        <v/>
      </c>
      <c r="G9940" s="142" t="str">
        <f>IF('6.標準時間'!$C9940="","",'6.標準時間'!H9940)</f>
        <v/>
      </c>
      <c r="H9940" s="142" t="str">
        <f>IF('6.標準時間'!$C9940="","",'6.標準時間'!I9940)</f>
        <v/>
      </c>
      <c r="I9940" s="107" t="str">
        <f>IF(C9940="","",VLOOKUP($C9940,'7.工程別レート'!$C$6:$E$501,3,FALSE))</f>
        <v/>
      </c>
      <c r="J9940" s="108" t="str">
        <f>IF(C9940="","",VLOOKUP($C9940,'7.工程別レート'!$C$6:$E$501,2,FALSE))</f>
        <v/>
      </c>
      <c r="K9940" s="195" t="str">
        <f t="shared" si="311"/>
        <v/>
      </c>
    </row>
    <row r="9941" spans="2:11" ht="18" customHeight="1">
      <c r="B9941" s="16" t="str">
        <f>IF('6.標準時間'!$B9941="","",'6.標準時間'!B9941)</f>
        <v/>
      </c>
      <c r="C9941" s="16" t="str">
        <f>IF('6.標準時間'!$C9941="","",'6.標準時間'!C9941)</f>
        <v/>
      </c>
      <c r="D9941" s="16" t="str">
        <f>IF('6.標準時間'!$C9941="","",'6.標準時間'!E9941)</f>
        <v/>
      </c>
      <c r="E9941" s="171" t="str">
        <f>IF('6.標準時間'!$C9941="","",'6.標準時間'!F9941)</f>
        <v/>
      </c>
      <c r="F9941" s="15" t="str">
        <f t="shared" si="310"/>
        <v/>
      </c>
      <c r="G9941" s="142" t="str">
        <f>IF('6.標準時間'!$C9941="","",'6.標準時間'!H9941)</f>
        <v/>
      </c>
      <c r="H9941" s="142" t="str">
        <f>IF('6.標準時間'!$C9941="","",'6.標準時間'!I9941)</f>
        <v/>
      </c>
      <c r="I9941" s="107" t="str">
        <f>IF(C9941="","",VLOOKUP($C9941,'7.工程別レート'!$C$6:$E$501,3,FALSE))</f>
        <v/>
      </c>
      <c r="J9941" s="108" t="str">
        <f>IF(C9941="","",VLOOKUP($C9941,'7.工程別レート'!$C$6:$E$501,2,FALSE))</f>
        <v/>
      </c>
      <c r="K9941" s="195" t="str">
        <f t="shared" si="311"/>
        <v/>
      </c>
    </row>
    <row r="9942" spans="2:11" ht="18" customHeight="1">
      <c r="B9942" s="16" t="str">
        <f>IF('6.標準時間'!$B9942="","",'6.標準時間'!B9942)</f>
        <v/>
      </c>
      <c r="C9942" s="16" t="str">
        <f>IF('6.標準時間'!$C9942="","",'6.標準時間'!C9942)</f>
        <v/>
      </c>
      <c r="D9942" s="16" t="str">
        <f>IF('6.標準時間'!$C9942="","",'6.標準時間'!E9942)</f>
        <v/>
      </c>
      <c r="E9942" s="171" t="str">
        <f>IF('6.標準時間'!$C9942="","",'6.標準時間'!F9942)</f>
        <v/>
      </c>
      <c r="F9942" s="15" t="str">
        <f t="shared" si="310"/>
        <v/>
      </c>
      <c r="G9942" s="142" t="str">
        <f>IF('6.標準時間'!$C9942="","",'6.標準時間'!H9942)</f>
        <v/>
      </c>
      <c r="H9942" s="142" t="str">
        <f>IF('6.標準時間'!$C9942="","",'6.標準時間'!I9942)</f>
        <v/>
      </c>
      <c r="I9942" s="107" t="str">
        <f>IF(C9942="","",VLOOKUP($C9942,'7.工程別レート'!$C$6:$E$501,3,FALSE))</f>
        <v/>
      </c>
      <c r="J9942" s="108" t="str">
        <f>IF(C9942="","",VLOOKUP($C9942,'7.工程別レート'!$C$6:$E$501,2,FALSE))</f>
        <v/>
      </c>
      <c r="K9942" s="195" t="str">
        <f t="shared" si="311"/>
        <v/>
      </c>
    </row>
    <row r="9943" spans="2:11" ht="18" customHeight="1">
      <c r="B9943" s="16" t="str">
        <f>IF('6.標準時間'!$B9943="","",'6.標準時間'!B9943)</f>
        <v/>
      </c>
      <c r="C9943" s="16" t="str">
        <f>IF('6.標準時間'!$C9943="","",'6.標準時間'!C9943)</f>
        <v/>
      </c>
      <c r="D9943" s="16" t="str">
        <f>IF('6.標準時間'!$C9943="","",'6.標準時間'!E9943)</f>
        <v/>
      </c>
      <c r="E9943" s="171" t="str">
        <f>IF('6.標準時間'!$C9943="","",'6.標準時間'!F9943)</f>
        <v/>
      </c>
      <c r="F9943" s="15" t="str">
        <f t="shared" si="310"/>
        <v/>
      </c>
      <c r="G9943" s="142" t="str">
        <f>IF('6.標準時間'!$C9943="","",'6.標準時間'!H9943)</f>
        <v/>
      </c>
      <c r="H9943" s="142" t="str">
        <f>IF('6.標準時間'!$C9943="","",'6.標準時間'!I9943)</f>
        <v/>
      </c>
      <c r="I9943" s="107" t="str">
        <f>IF(C9943="","",VLOOKUP($C9943,'7.工程別レート'!$C$6:$E$501,3,FALSE))</f>
        <v/>
      </c>
      <c r="J9943" s="108" t="str">
        <f>IF(C9943="","",VLOOKUP($C9943,'7.工程別レート'!$C$6:$E$501,2,FALSE))</f>
        <v/>
      </c>
      <c r="K9943" s="195" t="str">
        <f t="shared" si="311"/>
        <v/>
      </c>
    </row>
    <row r="9944" spans="2:11" ht="18" customHeight="1">
      <c r="B9944" s="16" t="str">
        <f>IF('6.標準時間'!$B9944="","",'6.標準時間'!B9944)</f>
        <v/>
      </c>
      <c r="C9944" s="16" t="str">
        <f>IF('6.標準時間'!$C9944="","",'6.標準時間'!C9944)</f>
        <v/>
      </c>
      <c r="D9944" s="16" t="str">
        <f>IF('6.標準時間'!$C9944="","",'6.標準時間'!E9944)</f>
        <v/>
      </c>
      <c r="E9944" s="171" t="str">
        <f>IF('6.標準時間'!$C9944="","",'6.標準時間'!F9944)</f>
        <v/>
      </c>
      <c r="F9944" s="15" t="str">
        <f t="shared" si="310"/>
        <v/>
      </c>
      <c r="G9944" s="142" t="str">
        <f>IF('6.標準時間'!$C9944="","",'6.標準時間'!H9944)</f>
        <v/>
      </c>
      <c r="H9944" s="142" t="str">
        <f>IF('6.標準時間'!$C9944="","",'6.標準時間'!I9944)</f>
        <v/>
      </c>
      <c r="I9944" s="107" t="str">
        <f>IF(C9944="","",VLOOKUP($C9944,'7.工程別レート'!$C$6:$E$501,3,FALSE))</f>
        <v/>
      </c>
      <c r="J9944" s="108" t="str">
        <f>IF(C9944="","",VLOOKUP($C9944,'7.工程別レート'!$C$6:$E$501,2,FALSE))</f>
        <v/>
      </c>
      <c r="K9944" s="195" t="str">
        <f t="shared" si="311"/>
        <v/>
      </c>
    </row>
    <row r="9945" spans="2:11" ht="18" customHeight="1">
      <c r="B9945" s="16" t="str">
        <f>IF('6.標準時間'!$B9945="","",'6.標準時間'!B9945)</f>
        <v/>
      </c>
      <c r="C9945" s="16" t="str">
        <f>IF('6.標準時間'!$C9945="","",'6.標準時間'!C9945)</f>
        <v/>
      </c>
      <c r="D9945" s="16" t="str">
        <f>IF('6.標準時間'!$C9945="","",'6.標準時間'!E9945)</f>
        <v/>
      </c>
      <c r="E9945" s="171" t="str">
        <f>IF('6.標準時間'!$C9945="","",'6.標準時間'!F9945)</f>
        <v/>
      </c>
      <c r="F9945" s="15" t="str">
        <f t="shared" si="310"/>
        <v/>
      </c>
      <c r="G9945" s="142" t="str">
        <f>IF('6.標準時間'!$C9945="","",'6.標準時間'!H9945)</f>
        <v/>
      </c>
      <c r="H9945" s="142" t="str">
        <f>IF('6.標準時間'!$C9945="","",'6.標準時間'!I9945)</f>
        <v/>
      </c>
      <c r="I9945" s="107" t="str">
        <f>IF(C9945="","",VLOOKUP($C9945,'7.工程別レート'!$C$6:$E$501,3,FALSE))</f>
        <v/>
      </c>
      <c r="J9945" s="108" t="str">
        <f>IF(C9945="","",VLOOKUP($C9945,'7.工程別レート'!$C$6:$E$501,2,FALSE))</f>
        <v/>
      </c>
      <c r="K9945" s="195" t="str">
        <f t="shared" si="311"/>
        <v/>
      </c>
    </row>
    <row r="9946" spans="2:11" ht="18" customHeight="1">
      <c r="B9946" s="16" t="str">
        <f>IF('6.標準時間'!$B9946="","",'6.標準時間'!B9946)</f>
        <v/>
      </c>
      <c r="C9946" s="16" t="str">
        <f>IF('6.標準時間'!$C9946="","",'6.標準時間'!C9946)</f>
        <v/>
      </c>
      <c r="D9946" s="16" t="str">
        <f>IF('6.標準時間'!$C9946="","",'6.標準時間'!E9946)</f>
        <v/>
      </c>
      <c r="E9946" s="171" t="str">
        <f>IF('6.標準時間'!$C9946="","",'6.標準時間'!F9946)</f>
        <v/>
      </c>
      <c r="F9946" s="15" t="str">
        <f t="shared" si="310"/>
        <v/>
      </c>
      <c r="G9946" s="142" t="str">
        <f>IF('6.標準時間'!$C9946="","",'6.標準時間'!H9946)</f>
        <v/>
      </c>
      <c r="H9946" s="142" t="str">
        <f>IF('6.標準時間'!$C9946="","",'6.標準時間'!I9946)</f>
        <v/>
      </c>
      <c r="I9946" s="107" t="str">
        <f>IF(C9946="","",VLOOKUP($C9946,'7.工程別レート'!$C$6:$E$501,3,FALSE))</f>
        <v/>
      </c>
      <c r="J9946" s="108" t="str">
        <f>IF(C9946="","",VLOOKUP($C9946,'7.工程別レート'!$C$6:$E$501,2,FALSE))</f>
        <v/>
      </c>
      <c r="K9946" s="195" t="str">
        <f t="shared" si="311"/>
        <v/>
      </c>
    </row>
    <row r="9947" spans="2:11" ht="18" customHeight="1">
      <c r="B9947" s="16" t="str">
        <f>IF('6.標準時間'!$B9947="","",'6.標準時間'!B9947)</f>
        <v/>
      </c>
      <c r="C9947" s="16" t="str">
        <f>IF('6.標準時間'!$C9947="","",'6.標準時間'!C9947)</f>
        <v/>
      </c>
      <c r="D9947" s="16" t="str">
        <f>IF('6.標準時間'!$C9947="","",'6.標準時間'!E9947)</f>
        <v/>
      </c>
      <c r="E9947" s="171" t="str">
        <f>IF('6.標準時間'!$C9947="","",'6.標準時間'!F9947)</f>
        <v/>
      </c>
      <c r="F9947" s="15" t="str">
        <f t="shared" si="310"/>
        <v/>
      </c>
      <c r="G9947" s="142" t="str">
        <f>IF('6.標準時間'!$C9947="","",'6.標準時間'!H9947)</f>
        <v/>
      </c>
      <c r="H9947" s="142" t="str">
        <f>IF('6.標準時間'!$C9947="","",'6.標準時間'!I9947)</f>
        <v/>
      </c>
      <c r="I9947" s="107" t="str">
        <f>IF(C9947="","",VLOOKUP($C9947,'7.工程別レート'!$C$6:$E$501,3,FALSE))</f>
        <v/>
      </c>
      <c r="J9947" s="108" t="str">
        <f>IF(C9947="","",VLOOKUP($C9947,'7.工程別レート'!$C$6:$E$501,2,FALSE))</f>
        <v/>
      </c>
      <c r="K9947" s="195" t="str">
        <f t="shared" si="311"/>
        <v/>
      </c>
    </row>
    <row r="9948" spans="2:11" ht="18" customHeight="1">
      <c r="B9948" s="16" t="str">
        <f>IF('6.標準時間'!$B9948="","",'6.標準時間'!B9948)</f>
        <v/>
      </c>
      <c r="C9948" s="16" t="str">
        <f>IF('6.標準時間'!$C9948="","",'6.標準時間'!C9948)</f>
        <v/>
      </c>
      <c r="D9948" s="16" t="str">
        <f>IF('6.標準時間'!$C9948="","",'6.標準時間'!E9948)</f>
        <v/>
      </c>
      <c r="E9948" s="171" t="str">
        <f>IF('6.標準時間'!$C9948="","",'6.標準時間'!F9948)</f>
        <v/>
      </c>
      <c r="F9948" s="15" t="str">
        <f t="shared" si="310"/>
        <v/>
      </c>
      <c r="G9948" s="142" t="str">
        <f>IF('6.標準時間'!$C9948="","",'6.標準時間'!H9948)</f>
        <v/>
      </c>
      <c r="H9948" s="142" t="str">
        <f>IF('6.標準時間'!$C9948="","",'6.標準時間'!I9948)</f>
        <v/>
      </c>
      <c r="I9948" s="107" t="str">
        <f>IF(C9948="","",VLOOKUP($C9948,'7.工程別レート'!$C$6:$E$501,3,FALSE))</f>
        <v/>
      </c>
      <c r="J9948" s="108" t="str">
        <f>IF(C9948="","",VLOOKUP($C9948,'7.工程別レート'!$C$6:$E$501,2,FALSE))</f>
        <v/>
      </c>
      <c r="K9948" s="195" t="str">
        <f t="shared" si="311"/>
        <v/>
      </c>
    </row>
    <row r="9949" spans="2:11" ht="18" customHeight="1">
      <c r="B9949" s="16" t="str">
        <f>IF('6.標準時間'!$B9949="","",'6.標準時間'!B9949)</f>
        <v/>
      </c>
      <c r="C9949" s="16" t="str">
        <f>IF('6.標準時間'!$C9949="","",'6.標準時間'!C9949)</f>
        <v/>
      </c>
      <c r="D9949" s="16" t="str">
        <f>IF('6.標準時間'!$C9949="","",'6.標準時間'!E9949)</f>
        <v/>
      </c>
      <c r="E9949" s="171" t="str">
        <f>IF('6.標準時間'!$C9949="","",'6.標準時間'!F9949)</f>
        <v/>
      </c>
      <c r="F9949" s="15" t="str">
        <f t="shared" si="310"/>
        <v/>
      </c>
      <c r="G9949" s="142" t="str">
        <f>IF('6.標準時間'!$C9949="","",'6.標準時間'!H9949)</f>
        <v/>
      </c>
      <c r="H9949" s="142" t="str">
        <f>IF('6.標準時間'!$C9949="","",'6.標準時間'!I9949)</f>
        <v/>
      </c>
      <c r="I9949" s="107" t="str">
        <f>IF(C9949="","",VLOOKUP($C9949,'7.工程別レート'!$C$6:$E$501,3,FALSE))</f>
        <v/>
      </c>
      <c r="J9949" s="108" t="str">
        <f>IF(C9949="","",VLOOKUP($C9949,'7.工程別レート'!$C$6:$E$501,2,FALSE))</f>
        <v/>
      </c>
      <c r="K9949" s="195" t="str">
        <f t="shared" si="311"/>
        <v/>
      </c>
    </row>
    <row r="9950" spans="2:11" ht="18" customHeight="1">
      <c r="B9950" s="16" t="str">
        <f>IF('6.標準時間'!$B9950="","",'6.標準時間'!B9950)</f>
        <v/>
      </c>
      <c r="C9950" s="16" t="str">
        <f>IF('6.標準時間'!$C9950="","",'6.標準時間'!C9950)</f>
        <v/>
      </c>
      <c r="D9950" s="16" t="str">
        <f>IF('6.標準時間'!$C9950="","",'6.標準時間'!E9950)</f>
        <v/>
      </c>
      <c r="E9950" s="171" t="str">
        <f>IF('6.標準時間'!$C9950="","",'6.標準時間'!F9950)</f>
        <v/>
      </c>
      <c r="F9950" s="15" t="str">
        <f t="shared" si="310"/>
        <v/>
      </c>
      <c r="G9950" s="142" t="str">
        <f>IF('6.標準時間'!$C9950="","",'6.標準時間'!H9950)</f>
        <v/>
      </c>
      <c r="H9950" s="142" t="str">
        <f>IF('6.標準時間'!$C9950="","",'6.標準時間'!I9950)</f>
        <v/>
      </c>
      <c r="I9950" s="107" t="str">
        <f>IF(C9950="","",VLOOKUP($C9950,'7.工程別レート'!$C$6:$E$501,3,FALSE))</f>
        <v/>
      </c>
      <c r="J9950" s="108" t="str">
        <f>IF(C9950="","",VLOOKUP($C9950,'7.工程別レート'!$C$6:$E$501,2,FALSE))</f>
        <v/>
      </c>
      <c r="K9950" s="195" t="str">
        <f t="shared" si="311"/>
        <v/>
      </c>
    </row>
    <row r="9951" spans="2:11" ht="18" customHeight="1">
      <c r="B9951" s="16" t="str">
        <f>IF('6.標準時間'!$B9951="","",'6.標準時間'!B9951)</f>
        <v/>
      </c>
      <c r="C9951" s="16" t="str">
        <f>IF('6.標準時間'!$C9951="","",'6.標準時間'!C9951)</f>
        <v/>
      </c>
      <c r="D9951" s="16" t="str">
        <f>IF('6.標準時間'!$C9951="","",'6.標準時間'!E9951)</f>
        <v/>
      </c>
      <c r="E9951" s="171" t="str">
        <f>IF('6.標準時間'!$C9951="","",'6.標準時間'!F9951)</f>
        <v/>
      </c>
      <c r="F9951" s="15" t="str">
        <f t="shared" si="310"/>
        <v/>
      </c>
      <c r="G9951" s="142" t="str">
        <f>IF('6.標準時間'!$C9951="","",'6.標準時間'!H9951)</f>
        <v/>
      </c>
      <c r="H9951" s="142" t="str">
        <f>IF('6.標準時間'!$C9951="","",'6.標準時間'!I9951)</f>
        <v/>
      </c>
      <c r="I9951" s="107" t="str">
        <f>IF(C9951="","",VLOOKUP($C9951,'7.工程別レート'!$C$6:$E$501,3,FALSE))</f>
        <v/>
      </c>
      <c r="J9951" s="108" t="str">
        <f>IF(C9951="","",VLOOKUP($C9951,'7.工程別レート'!$C$6:$E$501,2,FALSE))</f>
        <v/>
      </c>
      <c r="K9951" s="195" t="str">
        <f t="shared" si="311"/>
        <v/>
      </c>
    </row>
    <row r="9952" spans="2:11" ht="18" customHeight="1">
      <c r="B9952" s="16" t="str">
        <f>IF('6.標準時間'!$B9952="","",'6.標準時間'!B9952)</f>
        <v/>
      </c>
      <c r="C9952" s="16" t="str">
        <f>IF('6.標準時間'!$C9952="","",'6.標準時間'!C9952)</f>
        <v/>
      </c>
      <c r="D9952" s="16" t="str">
        <f>IF('6.標準時間'!$C9952="","",'6.標準時間'!E9952)</f>
        <v/>
      </c>
      <c r="E9952" s="171" t="str">
        <f>IF('6.標準時間'!$C9952="","",'6.標準時間'!F9952)</f>
        <v/>
      </c>
      <c r="F9952" s="15" t="str">
        <f t="shared" si="310"/>
        <v/>
      </c>
      <c r="G9952" s="142" t="str">
        <f>IF('6.標準時間'!$C9952="","",'6.標準時間'!H9952)</f>
        <v/>
      </c>
      <c r="H9952" s="142" t="str">
        <f>IF('6.標準時間'!$C9952="","",'6.標準時間'!I9952)</f>
        <v/>
      </c>
      <c r="I9952" s="107" t="str">
        <f>IF(C9952="","",VLOOKUP($C9952,'7.工程別レート'!$C$6:$E$501,3,FALSE))</f>
        <v/>
      </c>
      <c r="J9952" s="108" t="str">
        <f>IF(C9952="","",VLOOKUP($C9952,'7.工程別レート'!$C$6:$E$501,2,FALSE))</f>
        <v/>
      </c>
      <c r="K9952" s="195" t="str">
        <f t="shared" si="311"/>
        <v/>
      </c>
    </row>
    <row r="9953" spans="2:11" ht="18" customHeight="1">
      <c r="B9953" s="16" t="str">
        <f>IF('6.標準時間'!$B9953="","",'6.標準時間'!B9953)</f>
        <v/>
      </c>
      <c r="C9953" s="16" t="str">
        <f>IF('6.標準時間'!$C9953="","",'6.標準時間'!C9953)</f>
        <v/>
      </c>
      <c r="D9953" s="16" t="str">
        <f>IF('6.標準時間'!$C9953="","",'6.標準時間'!E9953)</f>
        <v/>
      </c>
      <c r="E9953" s="171" t="str">
        <f>IF('6.標準時間'!$C9953="","",'6.標準時間'!F9953)</f>
        <v/>
      </c>
      <c r="F9953" s="15" t="str">
        <f t="shared" si="310"/>
        <v/>
      </c>
      <c r="G9953" s="142" t="str">
        <f>IF('6.標準時間'!$C9953="","",'6.標準時間'!H9953)</f>
        <v/>
      </c>
      <c r="H9953" s="142" t="str">
        <f>IF('6.標準時間'!$C9953="","",'6.標準時間'!I9953)</f>
        <v/>
      </c>
      <c r="I9953" s="107" t="str">
        <f>IF(C9953="","",VLOOKUP($C9953,'7.工程別レート'!$C$6:$E$501,3,FALSE))</f>
        <v/>
      </c>
      <c r="J9953" s="108" t="str">
        <f>IF(C9953="","",VLOOKUP($C9953,'7.工程別レート'!$C$6:$E$501,2,FALSE))</f>
        <v/>
      </c>
      <c r="K9953" s="195" t="str">
        <f t="shared" si="311"/>
        <v/>
      </c>
    </row>
    <row r="9954" spans="2:11" ht="18" customHeight="1">
      <c r="B9954" s="16" t="str">
        <f>IF('6.標準時間'!$B9954="","",'6.標準時間'!B9954)</f>
        <v/>
      </c>
      <c r="C9954" s="16" t="str">
        <f>IF('6.標準時間'!$C9954="","",'6.標準時間'!C9954)</f>
        <v/>
      </c>
      <c r="D9954" s="16" t="str">
        <f>IF('6.標準時間'!$C9954="","",'6.標準時間'!E9954)</f>
        <v/>
      </c>
      <c r="E9954" s="171" t="str">
        <f>IF('6.標準時間'!$C9954="","",'6.標準時間'!F9954)</f>
        <v/>
      </c>
      <c r="F9954" s="15" t="str">
        <f t="shared" si="310"/>
        <v/>
      </c>
      <c r="G9954" s="142" t="str">
        <f>IF('6.標準時間'!$C9954="","",'6.標準時間'!H9954)</f>
        <v/>
      </c>
      <c r="H9954" s="142" t="str">
        <f>IF('6.標準時間'!$C9954="","",'6.標準時間'!I9954)</f>
        <v/>
      </c>
      <c r="I9954" s="107" t="str">
        <f>IF(C9954="","",VLOOKUP($C9954,'7.工程別レート'!$C$6:$E$501,3,FALSE))</f>
        <v/>
      </c>
      <c r="J9954" s="108" t="str">
        <f>IF(C9954="","",VLOOKUP($C9954,'7.工程別レート'!$C$6:$E$501,2,FALSE))</f>
        <v/>
      </c>
      <c r="K9954" s="195" t="str">
        <f t="shared" si="311"/>
        <v/>
      </c>
    </row>
    <row r="9955" spans="2:11" ht="18" customHeight="1">
      <c r="B9955" s="16" t="str">
        <f>IF('6.標準時間'!$B9955="","",'6.標準時間'!B9955)</f>
        <v/>
      </c>
      <c r="C9955" s="16" t="str">
        <f>IF('6.標準時間'!$C9955="","",'6.標準時間'!C9955)</f>
        <v/>
      </c>
      <c r="D9955" s="16" t="str">
        <f>IF('6.標準時間'!$C9955="","",'6.標準時間'!E9955)</f>
        <v/>
      </c>
      <c r="E9955" s="171" t="str">
        <f>IF('6.標準時間'!$C9955="","",'6.標準時間'!F9955)</f>
        <v/>
      </c>
      <c r="F9955" s="15" t="str">
        <f t="shared" si="310"/>
        <v/>
      </c>
      <c r="G9955" s="142" t="str">
        <f>IF('6.標準時間'!$C9955="","",'6.標準時間'!H9955)</f>
        <v/>
      </c>
      <c r="H9955" s="142" t="str">
        <f>IF('6.標準時間'!$C9955="","",'6.標準時間'!I9955)</f>
        <v/>
      </c>
      <c r="I9955" s="107" t="str">
        <f>IF(C9955="","",VLOOKUP($C9955,'7.工程別レート'!$C$6:$E$501,3,FALSE))</f>
        <v/>
      </c>
      <c r="J9955" s="108" t="str">
        <f>IF(C9955="","",VLOOKUP($C9955,'7.工程別レート'!$C$6:$E$501,2,FALSE))</f>
        <v/>
      </c>
      <c r="K9955" s="195" t="str">
        <f t="shared" si="311"/>
        <v/>
      </c>
    </row>
    <row r="9956" spans="2:11" ht="18" customHeight="1">
      <c r="B9956" s="16" t="str">
        <f>IF('6.標準時間'!$B9956="","",'6.標準時間'!B9956)</f>
        <v/>
      </c>
      <c r="C9956" s="16" t="str">
        <f>IF('6.標準時間'!$C9956="","",'6.標準時間'!C9956)</f>
        <v/>
      </c>
      <c r="D9956" s="16" t="str">
        <f>IF('6.標準時間'!$C9956="","",'6.標準時間'!E9956)</f>
        <v/>
      </c>
      <c r="E9956" s="171" t="str">
        <f>IF('6.標準時間'!$C9956="","",'6.標準時間'!F9956)</f>
        <v/>
      </c>
      <c r="F9956" s="15" t="str">
        <f t="shared" si="310"/>
        <v/>
      </c>
      <c r="G9956" s="142" t="str">
        <f>IF('6.標準時間'!$C9956="","",'6.標準時間'!H9956)</f>
        <v/>
      </c>
      <c r="H9956" s="142" t="str">
        <f>IF('6.標準時間'!$C9956="","",'6.標準時間'!I9956)</f>
        <v/>
      </c>
      <c r="I9956" s="107" t="str">
        <f>IF(C9956="","",VLOOKUP($C9956,'7.工程別レート'!$C$6:$E$501,3,FALSE))</f>
        <v/>
      </c>
      <c r="J9956" s="108" t="str">
        <f>IF(C9956="","",VLOOKUP($C9956,'7.工程別レート'!$C$6:$E$501,2,FALSE))</f>
        <v/>
      </c>
      <c r="K9956" s="195" t="str">
        <f t="shared" si="311"/>
        <v/>
      </c>
    </row>
    <row r="9957" spans="2:11" ht="18" customHeight="1">
      <c r="B9957" s="16" t="str">
        <f>IF('6.標準時間'!$B9957="","",'6.標準時間'!B9957)</f>
        <v/>
      </c>
      <c r="C9957" s="16" t="str">
        <f>IF('6.標準時間'!$C9957="","",'6.標準時間'!C9957)</f>
        <v/>
      </c>
      <c r="D9957" s="16" t="str">
        <f>IF('6.標準時間'!$C9957="","",'6.標準時間'!E9957)</f>
        <v/>
      </c>
      <c r="E9957" s="171" t="str">
        <f>IF('6.標準時間'!$C9957="","",'6.標準時間'!F9957)</f>
        <v/>
      </c>
      <c r="F9957" s="15" t="str">
        <f t="shared" si="310"/>
        <v/>
      </c>
      <c r="G9957" s="142" t="str">
        <f>IF('6.標準時間'!$C9957="","",'6.標準時間'!H9957)</f>
        <v/>
      </c>
      <c r="H9957" s="142" t="str">
        <f>IF('6.標準時間'!$C9957="","",'6.標準時間'!I9957)</f>
        <v/>
      </c>
      <c r="I9957" s="107" t="str">
        <f>IF(C9957="","",VLOOKUP($C9957,'7.工程別レート'!$C$6:$E$501,3,FALSE))</f>
        <v/>
      </c>
      <c r="J9957" s="108" t="str">
        <f>IF(C9957="","",VLOOKUP($C9957,'7.工程別レート'!$C$6:$E$501,2,FALSE))</f>
        <v/>
      </c>
      <c r="K9957" s="195" t="str">
        <f t="shared" si="311"/>
        <v/>
      </c>
    </row>
    <row r="9958" spans="2:11" ht="18" customHeight="1">
      <c r="B9958" s="16" t="str">
        <f>IF('6.標準時間'!$B9958="","",'6.標準時間'!B9958)</f>
        <v/>
      </c>
      <c r="C9958" s="16" t="str">
        <f>IF('6.標準時間'!$C9958="","",'6.標準時間'!C9958)</f>
        <v/>
      </c>
      <c r="D9958" s="16" t="str">
        <f>IF('6.標準時間'!$C9958="","",'6.標準時間'!E9958)</f>
        <v/>
      </c>
      <c r="E9958" s="171" t="str">
        <f>IF('6.標準時間'!$C9958="","",'6.標準時間'!F9958)</f>
        <v/>
      </c>
      <c r="F9958" s="15" t="str">
        <f t="shared" si="310"/>
        <v/>
      </c>
      <c r="G9958" s="142" t="str">
        <f>IF('6.標準時間'!$C9958="","",'6.標準時間'!H9958)</f>
        <v/>
      </c>
      <c r="H9958" s="142" t="str">
        <f>IF('6.標準時間'!$C9958="","",'6.標準時間'!I9958)</f>
        <v/>
      </c>
      <c r="I9958" s="107" t="str">
        <f>IF(C9958="","",VLOOKUP($C9958,'7.工程別レート'!$C$6:$E$501,3,FALSE))</f>
        <v/>
      </c>
      <c r="J9958" s="108" t="str">
        <f>IF(C9958="","",VLOOKUP($C9958,'7.工程別レート'!$C$6:$E$501,2,FALSE))</f>
        <v/>
      </c>
      <c r="K9958" s="195" t="str">
        <f t="shared" si="311"/>
        <v/>
      </c>
    </row>
    <row r="9959" spans="2:11" ht="18" customHeight="1">
      <c r="B9959" s="16" t="str">
        <f>IF('6.標準時間'!$B9959="","",'6.標準時間'!B9959)</f>
        <v/>
      </c>
      <c r="C9959" s="16" t="str">
        <f>IF('6.標準時間'!$C9959="","",'6.標準時間'!C9959)</f>
        <v/>
      </c>
      <c r="D9959" s="16" t="str">
        <f>IF('6.標準時間'!$C9959="","",'6.標準時間'!E9959)</f>
        <v/>
      </c>
      <c r="E9959" s="171" t="str">
        <f>IF('6.標準時間'!$C9959="","",'6.標準時間'!F9959)</f>
        <v/>
      </c>
      <c r="F9959" s="15" t="str">
        <f t="shared" si="310"/>
        <v/>
      </c>
      <c r="G9959" s="142" t="str">
        <f>IF('6.標準時間'!$C9959="","",'6.標準時間'!H9959)</f>
        <v/>
      </c>
      <c r="H9959" s="142" t="str">
        <f>IF('6.標準時間'!$C9959="","",'6.標準時間'!I9959)</f>
        <v/>
      </c>
      <c r="I9959" s="107" t="str">
        <f>IF(C9959="","",VLOOKUP($C9959,'7.工程別レート'!$C$6:$E$501,3,FALSE))</f>
        <v/>
      </c>
      <c r="J9959" s="108" t="str">
        <f>IF(C9959="","",VLOOKUP($C9959,'7.工程別レート'!$C$6:$E$501,2,FALSE))</f>
        <v/>
      </c>
      <c r="K9959" s="195" t="str">
        <f t="shared" si="311"/>
        <v/>
      </c>
    </row>
    <row r="9960" spans="2:11" ht="18" customHeight="1">
      <c r="B9960" s="16" t="str">
        <f>IF('6.標準時間'!$B9960="","",'6.標準時間'!B9960)</f>
        <v/>
      </c>
      <c r="C9960" s="16" t="str">
        <f>IF('6.標準時間'!$C9960="","",'6.標準時間'!C9960)</f>
        <v/>
      </c>
      <c r="D9960" s="16" t="str">
        <f>IF('6.標準時間'!$C9960="","",'6.標準時間'!E9960)</f>
        <v/>
      </c>
      <c r="E9960" s="171" t="str">
        <f>IF('6.標準時間'!$C9960="","",'6.標準時間'!F9960)</f>
        <v/>
      </c>
      <c r="F9960" s="15" t="str">
        <f t="shared" si="310"/>
        <v/>
      </c>
      <c r="G9960" s="142" t="str">
        <f>IF('6.標準時間'!$C9960="","",'6.標準時間'!H9960)</f>
        <v/>
      </c>
      <c r="H9960" s="142" t="str">
        <f>IF('6.標準時間'!$C9960="","",'6.標準時間'!I9960)</f>
        <v/>
      </c>
      <c r="I9960" s="107" t="str">
        <f>IF(C9960="","",VLOOKUP($C9960,'7.工程別レート'!$C$6:$E$501,3,FALSE))</f>
        <v/>
      </c>
      <c r="J9960" s="108" t="str">
        <f>IF(C9960="","",VLOOKUP($C9960,'7.工程別レート'!$C$6:$E$501,2,FALSE))</f>
        <v/>
      </c>
      <c r="K9960" s="195" t="str">
        <f t="shared" si="311"/>
        <v/>
      </c>
    </row>
    <row r="9961" spans="2:11" ht="18" customHeight="1">
      <c r="B9961" s="16" t="str">
        <f>IF('6.標準時間'!$B9961="","",'6.標準時間'!B9961)</f>
        <v/>
      </c>
      <c r="C9961" s="16" t="str">
        <f>IF('6.標準時間'!$C9961="","",'6.標準時間'!C9961)</f>
        <v/>
      </c>
      <c r="D9961" s="16" t="str">
        <f>IF('6.標準時間'!$C9961="","",'6.標準時間'!E9961)</f>
        <v/>
      </c>
      <c r="E9961" s="171" t="str">
        <f>IF('6.標準時間'!$C9961="","",'6.標準時間'!F9961)</f>
        <v/>
      </c>
      <c r="F9961" s="15" t="str">
        <f t="shared" si="310"/>
        <v/>
      </c>
      <c r="G9961" s="142" t="str">
        <f>IF('6.標準時間'!$C9961="","",'6.標準時間'!H9961)</f>
        <v/>
      </c>
      <c r="H9961" s="142" t="str">
        <f>IF('6.標準時間'!$C9961="","",'6.標準時間'!I9961)</f>
        <v/>
      </c>
      <c r="I9961" s="107" t="str">
        <f>IF(C9961="","",VLOOKUP($C9961,'7.工程別レート'!$C$6:$E$501,3,FALSE))</f>
        <v/>
      </c>
      <c r="J9961" s="108" t="str">
        <f>IF(C9961="","",VLOOKUP($C9961,'7.工程別レート'!$C$6:$E$501,2,FALSE))</f>
        <v/>
      </c>
      <c r="K9961" s="195" t="str">
        <f t="shared" si="311"/>
        <v/>
      </c>
    </row>
    <row r="9962" spans="2:11" ht="18" customHeight="1">
      <c r="B9962" s="16" t="str">
        <f>IF('6.標準時間'!$B9962="","",'6.標準時間'!B9962)</f>
        <v/>
      </c>
      <c r="C9962" s="16" t="str">
        <f>IF('6.標準時間'!$C9962="","",'6.標準時間'!C9962)</f>
        <v/>
      </c>
      <c r="D9962" s="16" t="str">
        <f>IF('6.標準時間'!$C9962="","",'6.標準時間'!E9962)</f>
        <v/>
      </c>
      <c r="E9962" s="171" t="str">
        <f>IF('6.標準時間'!$C9962="","",'6.標準時間'!F9962)</f>
        <v/>
      </c>
      <c r="F9962" s="15" t="str">
        <f t="shared" si="310"/>
        <v/>
      </c>
      <c r="G9962" s="142" t="str">
        <f>IF('6.標準時間'!$C9962="","",'6.標準時間'!H9962)</f>
        <v/>
      </c>
      <c r="H9962" s="142" t="str">
        <f>IF('6.標準時間'!$C9962="","",'6.標準時間'!I9962)</f>
        <v/>
      </c>
      <c r="I9962" s="107" t="str">
        <f>IF(C9962="","",VLOOKUP($C9962,'7.工程別レート'!$C$6:$E$501,3,FALSE))</f>
        <v/>
      </c>
      <c r="J9962" s="108" t="str">
        <f>IF(C9962="","",VLOOKUP($C9962,'7.工程別レート'!$C$6:$E$501,2,FALSE))</f>
        <v/>
      </c>
      <c r="K9962" s="195" t="str">
        <f t="shared" si="311"/>
        <v/>
      </c>
    </row>
    <row r="9963" spans="2:11" ht="18" customHeight="1">
      <c r="B9963" s="16" t="str">
        <f>IF('6.標準時間'!$B9963="","",'6.標準時間'!B9963)</f>
        <v/>
      </c>
      <c r="C9963" s="16" t="str">
        <f>IF('6.標準時間'!$C9963="","",'6.標準時間'!C9963)</f>
        <v/>
      </c>
      <c r="D9963" s="16" t="str">
        <f>IF('6.標準時間'!$C9963="","",'6.標準時間'!E9963)</f>
        <v/>
      </c>
      <c r="E9963" s="171" t="str">
        <f>IF('6.標準時間'!$C9963="","",'6.標準時間'!F9963)</f>
        <v/>
      </c>
      <c r="F9963" s="15" t="str">
        <f t="shared" si="310"/>
        <v/>
      </c>
      <c r="G9963" s="142" t="str">
        <f>IF('6.標準時間'!$C9963="","",'6.標準時間'!H9963)</f>
        <v/>
      </c>
      <c r="H9963" s="142" t="str">
        <f>IF('6.標準時間'!$C9963="","",'6.標準時間'!I9963)</f>
        <v/>
      </c>
      <c r="I9963" s="107" t="str">
        <f>IF(C9963="","",VLOOKUP($C9963,'7.工程別レート'!$C$6:$E$501,3,FALSE))</f>
        <v/>
      </c>
      <c r="J9963" s="108" t="str">
        <f>IF(C9963="","",VLOOKUP($C9963,'7.工程別レート'!$C$6:$E$501,2,FALSE))</f>
        <v/>
      </c>
      <c r="K9963" s="195" t="str">
        <f t="shared" si="311"/>
        <v/>
      </c>
    </row>
    <row r="9964" spans="2:11" ht="18" customHeight="1">
      <c r="B9964" s="16" t="str">
        <f>IF('6.標準時間'!$B9964="","",'6.標準時間'!B9964)</f>
        <v/>
      </c>
      <c r="C9964" s="16" t="str">
        <f>IF('6.標準時間'!$C9964="","",'6.標準時間'!C9964)</f>
        <v/>
      </c>
      <c r="D9964" s="16" t="str">
        <f>IF('6.標準時間'!$C9964="","",'6.標準時間'!E9964)</f>
        <v/>
      </c>
      <c r="E9964" s="171" t="str">
        <f>IF('6.標準時間'!$C9964="","",'6.標準時間'!F9964)</f>
        <v/>
      </c>
      <c r="F9964" s="15" t="str">
        <f t="shared" si="310"/>
        <v/>
      </c>
      <c r="G9964" s="142" t="str">
        <f>IF('6.標準時間'!$C9964="","",'6.標準時間'!H9964)</f>
        <v/>
      </c>
      <c r="H9964" s="142" t="str">
        <f>IF('6.標準時間'!$C9964="","",'6.標準時間'!I9964)</f>
        <v/>
      </c>
      <c r="I9964" s="107" t="str">
        <f>IF(C9964="","",VLOOKUP($C9964,'7.工程別レート'!$C$6:$E$501,3,FALSE))</f>
        <v/>
      </c>
      <c r="J9964" s="108" t="str">
        <f>IF(C9964="","",VLOOKUP($C9964,'7.工程別レート'!$C$6:$E$501,2,FALSE))</f>
        <v/>
      </c>
      <c r="K9964" s="195" t="str">
        <f t="shared" si="311"/>
        <v/>
      </c>
    </row>
    <row r="9965" spans="2:11" ht="18" customHeight="1">
      <c r="B9965" s="16" t="str">
        <f>IF('6.標準時間'!$B9965="","",'6.標準時間'!B9965)</f>
        <v/>
      </c>
      <c r="C9965" s="16" t="str">
        <f>IF('6.標準時間'!$C9965="","",'6.標準時間'!C9965)</f>
        <v/>
      </c>
      <c r="D9965" s="16" t="str">
        <f>IF('6.標準時間'!$C9965="","",'6.標準時間'!E9965)</f>
        <v/>
      </c>
      <c r="E9965" s="171" t="str">
        <f>IF('6.標準時間'!$C9965="","",'6.標準時間'!F9965)</f>
        <v/>
      </c>
      <c r="F9965" s="15" t="str">
        <f t="shared" si="310"/>
        <v/>
      </c>
      <c r="G9965" s="142" t="str">
        <f>IF('6.標準時間'!$C9965="","",'6.標準時間'!H9965)</f>
        <v/>
      </c>
      <c r="H9965" s="142" t="str">
        <f>IF('6.標準時間'!$C9965="","",'6.標準時間'!I9965)</f>
        <v/>
      </c>
      <c r="I9965" s="107" t="str">
        <f>IF(C9965="","",VLOOKUP($C9965,'7.工程別レート'!$C$6:$E$501,3,FALSE))</f>
        <v/>
      </c>
      <c r="J9965" s="108" t="str">
        <f>IF(C9965="","",VLOOKUP($C9965,'7.工程別レート'!$C$6:$E$501,2,FALSE))</f>
        <v/>
      </c>
      <c r="K9965" s="195" t="str">
        <f t="shared" si="311"/>
        <v/>
      </c>
    </row>
    <row r="9966" spans="2:11" ht="18" customHeight="1">
      <c r="B9966" s="16" t="str">
        <f>IF('6.標準時間'!$B9966="","",'6.標準時間'!B9966)</f>
        <v/>
      </c>
      <c r="C9966" s="16" t="str">
        <f>IF('6.標準時間'!$C9966="","",'6.標準時間'!C9966)</f>
        <v/>
      </c>
      <c r="D9966" s="16" t="str">
        <f>IF('6.標準時間'!$C9966="","",'6.標準時間'!E9966)</f>
        <v/>
      </c>
      <c r="E9966" s="171" t="str">
        <f>IF('6.標準時間'!$C9966="","",'6.標準時間'!F9966)</f>
        <v/>
      </c>
      <c r="F9966" s="15" t="str">
        <f t="shared" si="310"/>
        <v/>
      </c>
      <c r="G9966" s="142" t="str">
        <f>IF('6.標準時間'!$C9966="","",'6.標準時間'!H9966)</f>
        <v/>
      </c>
      <c r="H9966" s="142" t="str">
        <f>IF('6.標準時間'!$C9966="","",'6.標準時間'!I9966)</f>
        <v/>
      </c>
      <c r="I9966" s="107" t="str">
        <f>IF(C9966="","",VLOOKUP($C9966,'7.工程別レート'!$C$6:$E$501,3,FALSE))</f>
        <v/>
      </c>
      <c r="J9966" s="108" t="str">
        <f>IF(C9966="","",VLOOKUP($C9966,'7.工程別レート'!$C$6:$E$501,2,FALSE))</f>
        <v/>
      </c>
      <c r="K9966" s="195" t="str">
        <f t="shared" si="311"/>
        <v/>
      </c>
    </row>
    <row r="9967" spans="2:11" ht="18" customHeight="1">
      <c r="B9967" s="16" t="str">
        <f>IF('6.標準時間'!$B9967="","",'6.標準時間'!B9967)</f>
        <v/>
      </c>
      <c r="C9967" s="16" t="str">
        <f>IF('6.標準時間'!$C9967="","",'6.標準時間'!C9967)</f>
        <v/>
      </c>
      <c r="D9967" s="16" t="str">
        <f>IF('6.標準時間'!$C9967="","",'6.標準時間'!E9967)</f>
        <v/>
      </c>
      <c r="E9967" s="171" t="str">
        <f>IF('6.標準時間'!$C9967="","",'6.標準時間'!F9967)</f>
        <v/>
      </c>
      <c r="F9967" s="15" t="str">
        <f t="shared" si="310"/>
        <v/>
      </c>
      <c r="G9967" s="142" t="str">
        <f>IF('6.標準時間'!$C9967="","",'6.標準時間'!H9967)</f>
        <v/>
      </c>
      <c r="H9967" s="142" t="str">
        <f>IF('6.標準時間'!$C9967="","",'6.標準時間'!I9967)</f>
        <v/>
      </c>
      <c r="I9967" s="107" t="str">
        <f>IF(C9967="","",VLOOKUP($C9967,'7.工程別レート'!$C$6:$E$501,3,FALSE))</f>
        <v/>
      </c>
      <c r="J9967" s="108" t="str">
        <f>IF(C9967="","",VLOOKUP($C9967,'7.工程別レート'!$C$6:$E$501,2,FALSE))</f>
        <v/>
      </c>
      <c r="K9967" s="195" t="str">
        <f t="shared" si="311"/>
        <v/>
      </c>
    </row>
    <row r="9968" spans="2:11" ht="18" customHeight="1">
      <c r="B9968" s="16" t="str">
        <f>IF('6.標準時間'!$B9968="","",'6.標準時間'!B9968)</f>
        <v/>
      </c>
      <c r="C9968" s="16" t="str">
        <f>IF('6.標準時間'!$C9968="","",'6.標準時間'!C9968)</f>
        <v/>
      </c>
      <c r="D9968" s="16" t="str">
        <f>IF('6.標準時間'!$C9968="","",'6.標準時間'!E9968)</f>
        <v/>
      </c>
      <c r="E9968" s="171" t="str">
        <f>IF('6.標準時間'!$C9968="","",'6.標準時間'!F9968)</f>
        <v/>
      </c>
      <c r="F9968" s="15" t="str">
        <f t="shared" si="310"/>
        <v/>
      </c>
      <c r="G9968" s="142" t="str">
        <f>IF('6.標準時間'!$C9968="","",'6.標準時間'!H9968)</f>
        <v/>
      </c>
      <c r="H9968" s="142" t="str">
        <f>IF('6.標準時間'!$C9968="","",'6.標準時間'!I9968)</f>
        <v/>
      </c>
      <c r="I9968" s="107" t="str">
        <f>IF(C9968="","",VLOOKUP($C9968,'7.工程別レート'!$C$6:$E$501,3,FALSE))</f>
        <v/>
      </c>
      <c r="J9968" s="108" t="str">
        <f>IF(C9968="","",VLOOKUP($C9968,'7.工程別レート'!$C$6:$E$501,2,FALSE))</f>
        <v/>
      </c>
      <c r="K9968" s="195" t="str">
        <f t="shared" si="311"/>
        <v/>
      </c>
    </row>
    <row r="9969" spans="2:11" ht="18" customHeight="1">
      <c r="B9969" s="16" t="str">
        <f>IF('6.標準時間'!$B9969="","",'6.標準時間'!B9969)</f>
        <v/>
      </c>
      <c r="C9969" s="16" t="str">
        <f>IF('6.標準時間'!$C9969="","",'6.標準時間'!C9969)</f>
        <v/>
      </c>
      <c r="D9969" s="16" t="str">
        <f>IF('6.標準時間'!$C9969="","",'6.標準時間'!E9969)</f>
        <v/>
      </c>
      <c r="E9969" s="171" t="str">
        <f>IF('6.標準時間'!$C9969="","",'6.標準時間'!F9969)</f>
        <v/>
      </c>
      <c r="F9969" s="15" t="str">
        <f t="shared" si="310"/>
        <v/>
      </c>
      <c r="G9969" s="142" t="str">
        <f>IF('6.標準時間'!$C9969="","",'6.標準時間'!H9969)</f>
        <v/>
      </c>
      <c r="H9969" s="142" t="str">
        <f>IF('6.標準時間'!$C9969="","",'6.標準時間'!I9969)</f>
        <v/>
      </c>
      <c r="I9969" s="107" t="str">
        <f>IF(C9969="","",VLOOKUP($C9969,'7.工程別レート'!$C$6:$E$501,3,FALSE))</f>
        <v/>
      </c>
      <c r="J9969" s="108" t="str">
        <f>IF(C9969="","",VLOOKUP($C9969,'7.工程別レート'!$C$6:$E$501,2,FALSE))</f>
        <v/>
      </c>
      <c r="K9969" s="195" t="str">
        <f t="shared" si="311"/>
        <v/>
      </c>
    </row>
    <row r="9970" spans="2:11" ht="18" customHeight="1">
      <c r="B9970" s="16" t="str">
        <f>IF('6.標準時間'!$B9970="","",'6.標準時間'!B9970)</f>
        <v/>
      </c>
      <c r="C9970" s="16" t="str">
        <f>IF('6.標準時間'!$C9970="","",'6.標準時間'!C9970)</f>
        <v/>
      </c>
      <c r="D9970" s="16" t="str">
        <f>IF('6.標準時間'!$C9970="","",'6.標準時間'!E9970)</f>
        <v/>
      </c>
      <c r="E9970" s="171" t="str">
        <f>IF('6.標準時間'!$C9970="","",'6.標準時間'!F9970)</f>
        <v/>
      </c>
      <c r="F9970" s="15" t="str">
        <f t="shared" si="310"/>
        <v/>
      </c>
      <c r="G9970" s="142" t="str">
        <f>IF('6.標準時間'!$C9970="","",'6.標準時間'!H9970)</f>
        <v/>
      </c>
      <c r="H9970" s="142" t="str">
        <f>IF('6.標準時間'!$C9970="","",'6.標準時間'!I9970)</f>
        <v/>
      </c>
      <c r="I9970" s="107" t="str">
        <f>IF(C9970="","",VLOOKUP($C9970,'7.工程別レート'!$C$6:$E$501,3,FALSE))</f>
        <v/>
      </c>
      <c r="J9970" s="108" t="str">
        <f>IF(C9970="","",VLOOKUP($C9970,'7.工程別レート'!$C$6:$E$501,2,FALSE))</f>
        <v/>
      </c>
      <c r="K9970" s="195" t="str">
        <f t="shared" si="311"/>
        <v/>
      </c>
    </row>
    <row r="9971" spans="2:11" ht="18" customHeight="1">
      <c r="B9971" s="16" t="str">
        <f>IF('6.標準時間'!$B9971="","",'6.標準時間'!B9971)</f>
        <v/>
      </c>
      <c r="C9971" s="16" t="str">
        <f>IF('6.標準時間'!$C9971="","",'6.標準時間'!C9971)</f>
        <v/>
      </c>
      <c r="D9971" s="16" t="str">
        <f>IF('6.標準時間'!$C9971="","",'6.標準時間'!E9971)</f>
        <v/>
      </c>
      <c r="E9971" s="171" t="str">
        <f>IF('6.標準時間'!$C9971="","",'6.標準時間'!F9971)</f>
        <v/>
      </c>
      <c r="F9971" s="15" t="str">
        <f t="shared" si="310"/>
        <v/>
      </c>
      <c r="G9971" s="142" t="str">
        <f>IF('6.標準時間'!$C9971="","",'6.標準時間'!H9971)</f>
        <v/>
      </c>
      <c r="H9971" s="142" t="str">
        <f>IF('6.標準時間'!$C9971="","",'6.標準時間'!I9971)</f>
        <v/>
      </c>
      <c r="I9971" s="107" t="str">
        <f>IF(C9971="","",VLOOKUP($C9971,'7.工程別レート'!$C$6:$E$501,3,FALSE))</f>
        <v/>
      </c>
      <c r="J9971" s="108" t="str">
        <f>IF(C9971="","",VLOOKUP($C9971,'7.工程別レート'!$C$6:$E$501,2,FALSE))</f>
        <v/>
      </c>
      <c r="K9971" s="195" t="str">
        <f t="shared" si="311"/>
        <v/>
      </c>
    </row>
    <row r="9972" spans="2:11" ht="18" customHeight="1">
      <c r="B9972" s="16" t="str">
        <f>IF('6.標準時間'!$B9972="","",'6.標準時間'!B9972)</f>
        <v/>
      </c>
      <c r="C9972" s="16" t="str">
        <f>IF('6.標準時間'!$C9972="","",'6.標準時間'!C9972)</f>
        <v/>
      </c>
      <c r="D9972" s="16" t="str">
        <f>IF('6.標準時間'!$C9972="","",'6.標準時間'!E9972)</f>
        <v/>
      </c>
      <c r="E9972" s="171" t="str">
        <f>IF('6.標準時間'!$C9972="","",'6.標準時間'!F9972)</f>
        <v/>
      </c>
      <c r="F9972" s="15" t="str">
        <f t="shared" si="310"/>
        <v/>
      </c>
      <c r="G9972" s="142" t="str">
        <f>IF('6.標準時間'!$C9972="","",'6.標準時間'!H9972)</f>
        <v/>
      </c>
      <c r="H9972" s="142" t="str">
        <f>IF('6.標準時間'!$C9972="","",'6.標準時間'!I9972)</f>
        <v/>
      </c>
      <c r="I9972" s="107" t="str">
        <f>IF(C9972="","",VLOOKUP($C9972,'7.工程別レート'!$C$6:$E$501,3,FALSE))</f>
        <v/>
      </c>
      <c r="J9972" s="108" t="str">
        <f>IF(C9972="","",VLOOKUP($C9972,'7.工程別レート'!$C$6:$E$501,2,FALSE))</f>
        <v/>
      </c>
      <c r="K9972" s="195" t="str">
        <f t="shared" si="311"/>
        <v/>
      </c>
    </row>
    <row r="9973" spans="2:11" ht="18" customHeight="1">
      <c r="B9973" s="16" t="str">
        <f>IF('6.標準時間'!$B9973="","",'6.標準時間'!B9973)</f>
        <v/>
      </c>
      <c r="C9973" s="16" t="str">
        <f>IF('6.標準時間'!$C9973="","",'6.標準時間'!C9973)</f>
        <v/>
      </c>
      <c r="D9973" s="16" t="str">
        <f>IF('6.標準時間'!$C9973="","",'6.標準時間'!E9973)</f>
        <v/>
      </c>
      <c r="E9973" s="171" t="str">
        <f>IF('6.標準時間'!$C9973="","",'6.標準時間'!F9973)</f>
        <v/>
      </c>
      <c r="F9973" s="15" t="str">
        <f t="shared" si="310"/>
        <v/>
      </c>
      <c r="G9973" s="142" t="str">
        <f>IF('6.標準時間'!$C9973="","",'6.標準時間'!H9973)</f>
        <v/>
      </c>
      <c r="H9973" s="142" t="str">
        <f>IF('6.標準時間'!$C9973="","",'6.標準時間'!I9973)</f>
        <v/>
      </c>
      <c r="I9973" s="107" t="str">
        <f>IF(C9973="","",VLOOKUP($C9973,'7.工程別レート'!$C$6:$E$501,3,FALSE))</f>
        <v/>
      </c>
      <c r="J9973" s="108" t="str">
        <f>IF(C9973="","",VLOOKUP($C9973,'7.工程別レート'!$C$6:$E$501,2,FALSE))</f>
        <v/>
      </c>
      <c r="K9973" s="195" t="str">
        <f t="shared" si="311"/>
        <v/>
      </c>
    </row>
    <row r="9974" spans="2:11" ht="18" customHeight="1">
      <c r="B9974" s="16" t="str">
        <f>IF('6.標準時間'!$B9974="","",'6.標準時間'!B9974)</f>
        <v/>
      </c>
      <c r="C9974" s="16" t="str">
        <f>IF('6.標準時間'!$C9974="","",'6.標準時間'!C9974)</f>
        <v/>
      </c>
      <c r="D9974" s="16" t="str">
        <f>IF('6.標準時間'!$C9974="","",'6.標準時間'!E9974)</f>
        <v/>
      </c>
      <c r="E9974" s="171" t="str">
        <f>IF('6.標準時間'!$C9974="","",'6.標準時間'!F9974)</f>
        <v/>
      </c>
      <c r="F9974" s="15" t="str">
        <f t="shared" si="310"/>
        <v/>
      </c>
      <c r="G9974" s="142" t="str">
        <f>IF('6.標準時間'!$C9974="","",'6.標準時間'!H9974)</f>
        <v/>
      </c>
      <c r="H9974" s="142" t="str">
        <f>IF('6.標準時間'!$C9974="","",'6.標準時間'!I9974)</f>
        <v/>
      </c>
      <c r="I9974" s="107" t="str">
        <f>IF(C9974="","",VLOOKUP($C9974,'7.工程別レート'!$C$6:$E$501,3,FALSE))</f>
        <v/>
      </c>
      <c r="J9974" s="108" t="str">
        <f>IF(C9974="","",VLOOKUP($C9974,'7.工程別レート'!$C$6:$E$501,2,FALSE))</f>
        <v/>
      </c>
      <c r="K9974" s="195" t="str">
        <f t="shared" si="311"/>
        <v/>
      </c>
    </row>
    <row r="9975" spans="2:11" ht="18" customHeight="1">
      <c r="B9975" s="16" t="str">
        <f>IF('6.標準時間'!$B9975="","",'6.標準時間'!B9975)</f>
        <v/>
      </c>
      <c r="C9975" s="16" t="str">
        <f>IF('6.標準時間'!$C9975="","",'6.標準時間'!C9975)</f>
        <v/>
      </c>
      <c r="D9975" s="16" t="str">
        <f>IF('6.標準時間'!$C9975="","",'6.標準時間'!E9975)</f>
        <v/>
      </c>
      <c r="E9975" s="171" t="str">
        <f>IF('6.標準時間'!$C9975="","",'6.標準時間'!F9975)</f>
        <v/>
      </c>
      <c r="F9975" s="15" t="str">
        <f t="shared" si="310"/>
        <v/>
      </c>
      <c r="G9975" s="142" t="str">
        <f>IF('6.標準時間'!$C9975="","",'6.標準時間'!H9975)</f>
        <v/>
      </c>
      <c r="H9975" s="142" t="str">
        <f>IF('6.標準時間'!$C9975="","",'6.標準時間'!I9975)</f>
        <v/>
      </c>
      <c r="I9975" s="107" t="str">
        <f>IF(C9975="","",VLOOKUP($C9975,'7.工程別レート'!$C$6:$E$501,3,FALSE))</f>
        <v/>
      </c>
      <c r="J9975" s="108" t="str">
        <f>IF(C9975="","",VLOOKUP($C9975,'7.工程別レート'!$C$6:$E$501,2,FALSE))</f>
        <v/>
      </c>
      <c r="K9975" s="195" t="str">
        <f t="shared" si="311"/>
        <v/>
      </c>
    </row>
    <row r="9976" spans="2:11" ht="18" customHeight="1">
      <c r="B9976" s="16" t="str">
        <f>IF('6.標準時間'!$B9976="","",'6.標準時間'!B9976)</f>
        <v/>
      </c>
      <c r="C9976" s="16" t="str">
        <f>IF('6.標準時間'!$C9976="","",'6.標準時間'!C9976)</f>
        <v/>
      </c>
      <c r="D9976" s="16" t="str">
        <f>IF('6.標準時間'!$C9976="","",'6.標準時間'!E9976)</f>
        <v/>
      </c>
      <c r="E9976" s="171" t="str">
        <f>IF('6.標準時間'!$C9976="","",'6.標準時間'!F9976)</f>
        <v/>
      </c>
      <c r="F9976" s="15" t="str">
        <f t="shared" si="310"/>
        <v/>
      </c>
      <c r="G9976" s="142" t="str">
        <f>IF('6.標準時間'!$C9976="","",'6.標準時間'!H9976)</f>
        <v/>
      </c>
      <c r="H9976" s="142" t="str">
        <f>IF('6.標準時間'!$C9976="","",'6.標準時間'!I9976)</f>
        <v/>
      </c>
      <c r="I9976" s="107" t="str">
        <f>IF(C9976="","",VLOOKUP($C9976,'7.工程別レート'!$C$6:$E$501,3,FALSE))</f>
        <v/>
      </c>
      <c r="J9976" s="108" t="str">
        <f>IF(C9976="","",VLOOKUP($C9976,'7.工程別レート'!$C$6:$E$501,2,FALSE))</f>
        <v/>
      </c>
      <c r="K9976" s="195" t="str">
        <f t="shared" si="311"/>
        <v/>
      </c>
    </row>
    <row r="9977" spans="2:11" ht="18" customHeight="1">
      <c r="B9977" s="16" t="str">
        <f>IF('6.標準時間'!$B9977="","",'6.標準時間'!B9977)</f>
        <v/>
      </c>
      <c r="C9977" s="16" t="str">
        <f>IF('6.標準時間'!$C9977="","",'6.標準時間'!C9977)</f>
        <v/>
      </c>
      <c r="D9977" s="16" t="str">
        <f>IF('6.標準時間'!$C9977="","",'6.標準時間'!E9977)</f>
        <v/>
      </c>
      <c r="E9977" s="171" t="str">
        <f>IF('6.標準時間'!$C9977="","",'6.標準時間'!F9977)</f>
        <v/>
      </c>
      <c r="F9977" s="15" t="str">
        <f t="shared" si="310"/>
        <v/>
      </c>
      <c r="G9977" s="142" t="str">
        <f>IF('6.標準時間'!$C9977="","",'6.標準時間'!H9977)</f>
        <v/>
      </c>
      <c r="H9977" s="142" t="str">
        <f>IF('6.標準時間'!$C9977="","",'6.標準時間'!I9977)</f>
        <v/>
      </c>
      <c r="I9977" s="107" t="str">
        <f>IF(C9977="","",VLOOKUP($C9977,'7.工程別レート'!$C$6:$E$501,3,FALSE))</f>
        <v/>
      </c>
      <c r="J9977" s="108" t="str">
        <f>IF(C9977="","",VLOOKUP($C9977,'7.工程別レート'!$C$6:$E$501,2,FALSE))</f>
        <v/>
      </c>
      <c r="K9977" s="195" t="str">
        <f t="shared" si="311"/>
        <v/>
      </c>
    </row>
    <row r="9978" spans="2:11" ht="18" customHeight="1">
      <c r="B9978" s="16" t="str">
        <f>IF('6.標準時間'!$B9978="","",'6.標準時間'!B9978)</f>
        <v/>
      </c>
      <c r="C9978" s="16" t="str">
        <f>IF('6.標準時間'!$C9978="","",'6.標準時間'!C9978)</f>
        <v/>
      </c>
      <c r="D9978" s="16" t="str">
        <f>IF('6.標準時間'!$C9978="","",'6.標準時間'!E9978)</f>
        <v/>
      </c>
      <c r="E9978" s="171" t="str">
        <f>IF('6.標準時間'!$C9978="","",'6.標準時間'!F9978)</f>
        <v/>
      </c>
      <c r="F9978" s="15" t="str">
        <f t="shared" si="310"/>
        <v/>
      </c>
      <c r="G9978" s="142" t="str">
        <f>IF('6.標準時間'!$C9978="","",'6.標準時間'!H9978)</f>
        <v/>
      </c>
      <c r="H9978" s="142" t="str">
        <f>IF('6.標準時間'!$C9978="","",'6.標準時間'!I9978)</f>
        <v/>
      </c>
      <c r="I9978" s="107" t="str">
        <f>IF(C9978="","",VLOOKUP($C9978,'7.工程別レート'!$C$6:$E$501,3,FALSE))</f>
        <v/>
      </c>
      <c r="J9978" s="108" t="str">
        <f>IF(C9978="","",VLOOKUP($C9978,'7.工程別レート'!$C$6:$E$501,2,FALSE))</f>
        <v/>
      </c>
      <c r="K9978" s="195" t="str">
        <f t="shared" si="311"/>
        <v/>
      </c>
    </row>
    <row r="9979" spans="2:11" ht="18" customHeight="1">
      <c r="B9979" s="16" t="str">
        <f>IF('6.標準時間'!$B9979="","",'6.標準時間'!B9979)</f>
        <v/>
      </c>
      <c r="C9979" s="16" t="str">
        <f>IF('6.標準時間'!$C9979="","",'6.標準時間'!C9979)</f>
        <v/>
      </c>
      <c r="D9979" s="16" t="str">
        <f>IF('6.標準時間'!$C9979="","",'6.標準時間'!E9979)</f>
        <v/>
      </c>
      <c r="E9979" s="171" t="str">
        <f>IF('6.標準時間'!$C9979="","",'6.標準時間'!F9979)</f>
        <v/>
      </c>
      <c r="F9979" s="15" t="str">
        <f t="shared" si="310"/>
        <v/>
      </c>
      <c r="G9979" s="142" t="str">
        <f>IF('6.標準時間'!$C9979="","",'6.標準時間'!H9979)</f>
        <v/>
      </c>
      <c r="H9979" s="142" t="str">
        <f>IF('6.標準時間'!$C9979="","",'6.標準時間'!I9979)</f>
        <v/>
      </c>
      <c r="I9979" s="107" t="str">
        <f>IF(C9979="","",VLOOKUP($C9979,'7.工程別レート'!$C$6:$E$501,3,FALSE))</f>
        <v/>
      </c>
      <c r="J9979" s="108" t="str">
        <f>IF(C9979="","",VLOOKUP($C9979,'7.工程別レート'!$C$6:$E$501,2,FALSE))</f>
        <v/>
      </c>
      <c r="K9979" s="195" t="str">
        <f t="shared" si="311"/>
        <v/>
      </c>
    </row>
    <row r="9980" spans="2:11" ht="18" customHeight="1">
      <c r="B9980" s="16" t="str">
        <f>IF('6.標準時間'!$B9980="","",'6.標準時間'!B9980)</f>
        <v/>
      </c>
      <c r="C9980" s="16" t="str">
        <f>IF('6.標準時間'!$C9980="","",'6.標準時間'!C9980)</f>
        <v/>
      </c>
      <c r="D9980" s="16" t="str">
        <f>IF('6.標準時間'!$C9980="","",'6.標準時間'!E9980)</f>
        <v/>
      </c>
      <c r="E9980" s="171" t="str">
        <f>IF('6.標準時間'!$C9980="","",'6.標準時間'!F9980)</f>
        <v/>
      </c>
      <c r="F9980" s="15" t="str">
        <f t="shared" si="310"/>
        <v/>
      </c>
      <c r="G9980" s="142" t="str">
        <f>IF('6.標準時間'!$C9980="","",'6.標準時間'!H9980)</f>
        <v/>
      </c>
      <c r="H9980" s="142" t="str">
        <f>IF('6.標準時間'!$C9980="","",'6.標準時間'!I9980)</f>
        <v/>
      </c>
      <c r="I9980" s="107" t="str">
        <f>IF(C9980="","",VLOOKUP($C9980,'7.工程別レート'!$C$6:$E$501,3,FALSE))</f>
        <v/>
      </c>
      <c r="J9980" s="108" t="str">
        <f>IF(C9980="","",VLOOKUP($C9980,'7.工程別レート'!$C$6:$E$501,2,FALSE))</f>
        <v/>
      </c>
      <c r="K9980" s="195" t="str">
        <f t="shared" si="311"/>
        <v/>
      </c>
    </row>
    <row r="9981" spans="2:11" ht="18" customHeight="1">
      <c r="B9981" s="16" t="str">
        <f>IF('6.標準時間'!$B9981="","",'6.標準時間'!B9981)</f>
        <v/>
      </c>
      <c r="C9981" s="16" t="str">
        <f>IF('6.標準時間'!$C9981="","",'6.標準時間'!C9981)</f>
        <v/>
      </c>
      <c r="D9981" s="16" t="str">
        <f>IF('6.標準時間'!$C9981="","",'6.標準時間'!E9981)</f>
        <v/>
      </c>
      <c r="E9981" s="171" t="str">
        <f>IF('6.標準時間'!$C9981="","",'6.標準時間'!F9981)</f>
        <v/>
      </c>
      <c r="F9981" s="15" t="str">
        <f t="shared" si="310"/>
        <v/>
      </c>
      <c r="G9981" s="142" t="str">
        <f>IF('6.標準時間'!$C9981="","",'6.標準時間'!H9981)</f>
        <v/>
      </c>
      <c r="H9981" s="142" t="str">
        <f>IF('6.標準時間'!$C9981="","",'6.標準時間'!I9981)</f>
        <v/>
      </c>
      <c r="I9981" s="107" t="str">
        <f>IF(C9981="","",VLOOKUP($C9981,'7.工程別レート'!$C$6:$E$501,3,FALSE))</f>
        <v/>
      </c>
      <c r="J9981" s="108" t="str">
        <f>IF(C9981="","",VLOOKUP($C9981,'7.工程別レート'!$C$6:$E$501,2,FALSE))</f>
        <v/>
      </c>
      <c r="K9981" s="195" t="str">
        <f t="shared" si="311"/>
        <v/>
      </c>
    </row>
    <row r="9982" spans="2:11" ht="18" customHeight="1">
      <c r="B9982" s="16" t="str">
        <f>IF('6.標準時間'!$B9982="","",'6.標準時間'!B9982)</f>
        <v/>
      </c>
      <c r="C9982" s="16" t="str">
        <f>IF('6.標準時間'!$C9982="","",'6.標準時間'!C9982)</f>
        <v/>
      </c>
      <c r="D9982" s="16" t="str">
        <f>IF('6.標準時間'!$C9982="","",'6.標準時間'!E9982)</f>
        <v/>
      </c>
      <c r="E9982" s="171" t="str">
        <f>IF('6.標準時間'!$C9982="","",'6.標準時間'!F9982)</f>
        <v/>
      </c>
      <c r="F9982" s="15" t="str">
        <f t="shared" si="310"/>
        <v/>
      </c>
      <c r="G9982" s="142" t="str">
        <f>IF('6.標準時間'!$C9982="","",'6.標準時間'!H9982)</f>
        <v/>
      </c>
      <c r="H9982" s="142" t="str">
        <f>IF('6.標準時間'!$C9982="","",'6.標準時間'!I9982)</f>
        <v/>
      </c>
      <c r="I9982" s="107" t="str">
        <f>IF(C9982="","",VLOOKUP($C9982,'7.工程別レート'!$C$6:$E$501,3,FALSE))</f>
        <v/>
      </c>
      <c r="J9982" s="108" t="str">
        <f>IF(C9982="","",VLOOKUP($C9982,'7.工程別レート'!$C$6:$E$501,2,FALSE))</f>
        <v/>
      </c>
      <c r="K9982" s="195" t="str">
        <f t="shared" si="311"/>
        <v/>
      </c>
    </row>
    <row r="9983" spans="2:11" ht="18" customHeight="1">
      <c r="B9983" s="16" t="str">
        <f>IF('6.標準時間'!$B9983="","",'6.標準時間'!B9983)</f>
        <v/>
      </c>
      <c r="C9983" s="16" t="str">
        <f>IF('6.標準時間'!$C9983="","",'6.標準時間'!C9983)</f>
        <v/>
      </c>
      <c r="D9983" s="16" t="str">
        <f>IF('6.標準時間'!$C9983="","",'6.標準時間'!E9983)</f>
        <v/>
      </c>
      <c r="E9983" s="171" t="str">
        <f>IF('6.標準時間'!$C9983="","",'6.標準時間'!F9983)</f>
        <v/>
      </c>
      <c r="F9983" s="15" t="str">
        <f t="shared" si="310"/>
        <v/>
      </c>
      <c r="G9983" s="142" t="str">
        <f>IF('6.標準時間'!$C9983="","",'6.標準時間'!H9983)</f>
        <v/>
      </c>
      <c r="H9983" s="142" t="str">
        <f>IF('6.標準時間'!$C9983="","",'6.標準時間'!I9983)</f>
        <v/>
      </c>
      <c r="I9983" s="107" t="str">
        <f>IF(C9983="","",VLOOKUP($C9983,'7.工程別レート'!$C$6:$E$501,3,FALSE))</f>
        <v/>
      </c>
      <c r="J9983" s="108" t="str">
        <f>IF(C9983="","",VLOOKUP($C9983,'7.工程別レート'!$C$6:$E$501,2,FALSE))</f>
        <v/>
      </c>
      <c r="K9983" s="195" t="str">
        <f t="shared" si="311"/>
        <v/>
      </c>
    </row>
    <row r="9984" spans="2:11" ht="18" customHeight="1">
      <c r="B9984" s="16" t="str">
        <f>IF('6.標準時間'!$B9984="","",'6.標準時間'!B9984)</f>
        <v/>
      </c>
      <c r="C9984" s="16" t="str">
        <f>IF('6.標準時間'!$C9984="","",'6.標準時間'!C9984)</f>
        <v/>
      </c>
      <c r="D9984" s="16" t="str">
        <f>IF('6.標準時間'!$C9984="","",'6.標準時間'!E9984)</f>
        <v/>
      </c>
      <c r="E9984" s="171" t="str">
        <f>IF('6.標準時間'!$C9984="","",'6.標準時間'!F9984)</f>
        <v/>
      </c>
      <c r="F9984" s="15" t="str">
        <f t="shared" si="310"/>
        <v/>
      </c>
      <c r="G9984" s="142" t="str">
        <f>IF('6.標準時間'!$C9984="","",'6.標準時間'!H9984)</f>
        <v/>
      </c>
      <c r="H9984" s="142" t="str">
        <f>IF('6.標準時間'!$C9984="","",'6.標準時間'!I9984)</f>
        <v/>
      </c>
      <c r="I9984" s="107" t="str">
        <f>IF(C9984="","",VLOOKUP($C9984,'7.工程別レート'!$C$6:$E$501,3,FALSE))</f>
        <v/>
      </c>
      <c r="J9984" s="108" t="str">
        <f>IF(C9984="","",VLOOKUP($C9984,'7.工程別レート'!$C$6:$E$501,2,FALSE))</f>
        <v/>
      </c>
      <c r="K9984" s="195" t="str">
        <f t="shared" si="311"/>
        <v/>
      </c>
    </row>
    <row r="9985" spans="2:11" ht="18" customHeight="1">
      <c r="B9985" s="16" t="str">
        <f>IF('6.標準時間'!$B9985="","",'6.標準時間'!B9985)</f>
        <v/>
      </c>
      <c r="C9985" s="16" t="str">
        <f>IF('6.標準時間'!$C9985="","",'6.標準時間'!C9985)</f>
        <v/>
      </c>
      <c r="D9985" s="16" t="str">
        <f>IF('6.標準時間'!$C9985="","",'6.標準時間'!E9985)</f>
        <v/>
      </c>
      <c r="E9985" s="171" t="str">
        <f>IF('6.標準時間'!$C9985="","",'6.標準時間'!F9985)</f>
        <v/>
      </c>
      <c r="F9985" s="15" t="str">
        <f t="shared" si="310"/>
        <v/>
      </c>
      <c r="G9985" s="142" t="str">
        <f>IF('6.標準時間'!$C9985="","",'6.標準時間'!H9985)</f>
        <v/>
      </c>
      <c r="H9985" s="142" t="str">
        <f>IF('6.標準時間'!$C9985="","",'6.標準時間'!I9985)</f>
        <v/>
      </c>
      <c r="I9985" s="107" t="str">
        <f>IF(C9985="","",VLOOKUP($C9985,'7.工程別レート'!$C$6:$E$501,3,FALSE))</f>
        <v/>
      </c>
      <c r="J9985" s="108" t="str">
        <f>IF(C9985="","",VLOOKUP($C9985,'7.工程別レート'!$C$6:$E$501,2,FALSE))</f>
        <v/>
      </c>
      <c r="K9985" s="195" t="str">
        <f t="shared" si="311"/>
        <v/>
      </c>
    </row>
    <row r="9986" spans="2:11" ht="18" customHeight="1">
      <c r="B9986" s="16" t="str">
        <f>IF('6.標準時間'!$B9986="","",'6.標準時間'!B9986)</f>
        <v/>
      </c>
      <c r="C9986" s="16" t="str">
        <f>IF('6.標準時間'!$C9986="","",'6.標準時間'!C9986)</f>
        <v/>
      </c>
      <c r="D9986" s="16" t="str">
        <f>IF('6.標準時間'!$C9986="","",'6.標準時間'!E9986)</f>
        <v/>
      </c>
      <c r="E9986" s="171" t="str">
        <f>IF('6.標準時間'!$C9986="","",'6.標準時間'!F9986)</f>
        <v/>
      </c>
      <c r="F9986" s="15" t="str">
        <f t="shared" si="310"/>
        <v/>
      </c>
      <c r="G9986" s="142" t="str">
        <f>IF('6.標準時間'!$C9986="","",'6.標準時間'!H9986)</f>
        <v/>
      </c>
      <c r="H9986" s="142" t="str">
        <f>IF('6.標準時間'!$C9986="","",'6.標準時間'!I9986)</f>
        <v/>
      </c>
      <c r="I9986" s="107" t="str">
        <f>IF(C9986="","",VLOOKUP($C9986,'7.工程別レート'!$C$6:$E$501,3,FALSE))</f>
        <v/>
      </c>
      <c r="J9986" s="108" t="str">
        <f>IF(C9986="","",VLOOKUP($C9986,'7.工程別レート'!$C$6:$E$501,2,FALSE))</f>
        <v/>
      </c>
      <c r="K9986" s="195" t="str">
        <f t="shared" si="311"/>
        <v/>
      </c>
    </row>
    <row r="9987" spans="2:11" ht="18" customHeight="1">
      <c r="B9987" s="16" t="str">
        <f>IF('6.標準時間'!$B9987="","",'6.標準時間'!B9987)</f>
        <v/>
      </c>
      <c r="C9987" s="16" t="str">
        <f>IF('6.標準時間'!$C9987="","",'6.標準時間'!C9987)</f>
        <v/>
      </c>
      <c r="D9987" s="16" t="str">
        <f>IF('6.標準時間'!$C9987="","",'6.標準時間'!E9987)</f>
        <v/>
      </c>
      <c r="E9987" s="171" t="str">
        <f>IF('6.標準時間'!$C9987="","",'6.標準時間'!F9987)</f>
        <v/>
      </c>
      <c r="F9987" s="15" t="str">
        <f t="shared" si="310"/>
        <v/>
      </c>
      <c r="G9987" s="142" t="str">
        <f>IF('6.標準時間'!$C9987="","",'6.標準時間'!H9987)</f>
        <v/>
      </c>
      <c r="H9987" s="142" t="str">
        <f>IF('6.標準時間'!$C9987="","",'6.標準時間'!I9987)</f>
        <v/>
      </c>
      <c r="I9987" s="107" t="str">
        <f>IF(C9987="","",VLOOKUP($C9987,'7.工程別レート'!$C$6:$E$501,3,FALSE))</f>
        <v/>
      </c>
      <c r="J9987" s="108" t="str">
        <f>IF(C9987="","",VLOOKUP($C9987,'7.工程別レート'!$C$6:$E$501,2,FALSE))</f>
        <v/>
      </c>
      <c r="K9987" s="195" t="str">
        <f t="shared" si="311"/>
        <v/>
      </c>
    </row>
    <row r="9988" spans="2:11" ht="18" customHeight="1">
      <c r="B9988" s="16" t="str">
        <f>IF('6.標準時間'!$B9988="","",'6.標準時間'!B9988)</f>
        <v/>
      </c>
      <c r="C9988" s="16" t="str">
        <f>IF('6.標準時間'!$C9988="","",'6.標準時間'!C9988)</f>
        <v/>
      </c>
      <c r="D9988" s="16" t="str">
        <f>IF('6.標準時間'!$C9988="","",'6.標準時間'!E9988)</f>
        <v/>
      </c>
      <c r="E9988" s="171" t="str">
        <f>IF('6.標準時間'!$C9988="","",'6.標準時間'!F9988)</f>
        <v/>
      </c>
      <c r="F9988" s="15" t="str">
        <f t="shared" si="310"/>
        <v/>
      </c>
      <c r="G9988" s="142" t="str">
        <f>IF('6.標準時間'!$C9988="","",'6.標準時間'!H9988)</f>
        <v/>
      </c>
      <c r="H9988" s="142" t="str">
        <f>IF('6.標準時間'!$C9988="","",'6.標準時間'!I9988)</f>
        <v/>
      </c>
      <c r="I9988" s="107" t="str">
        <f>IF(C9988="","",VLOOKUP($C9988,'7.工程別レート'!$C$6:$E$501,3,FALSE))</f>
        <v/>
      </c>
      <c r="J9988" s="108" t="str">
        <f>IF(C9988="","",VLOOKUP($C9988,'7.工程別レート'!$C$6:$E$501,2,FALSE))</f>
        <v/>
      </c>
      <c r="K9988" s="195" t="str">
        <f t="shared" si="311"/>
        <v/>
      </c>
    </row>
    <row r="9989" spans="2:11" ht="18" customHeight="1">
      <c r="B9989" s="16" t="str">
        <f>IF('6.標準時間'!$B9989="","",'6.標準時間'!B9989)</f>
        <v/>
      </c>
      <c r="C9989" s="16" t="str">
        <f>IF('6.標準時間'!$C9989="","",'6.標準時間'!C9989)</f>
        <v/>
      </c>
      <c r="D9989" s="16" t="str">
        <f>IF('6.標準時間'!$C9989="","",'6.標準時間'!E9989)</f>
        <v/>
      </c>
      <c r="E9989" s="171" t="str">
        <f>IF('6.標準時間'!$C9989="","",'6.標準時間'!F9989)</f>
        <v/>
      </c>
      <c r="F9989" s="15" t="str">
        <f t="shared" si="310"/>
        <v/>
      </c>
      <c r="G9989" s="142" t="str">
        <f>IF('6.標準時間'!$C9989="","",'6.標準時間'!H9989)</f>
        <v/>
      </c>
      <c r="H9989" s="142" t="str">
        <f>IF('6.標準時間'!$C9989="","",'6.標準時間'!I9989)</f>
        <v/>
      </c>
      <c r="I9989" s="107" t="str">
        <f>IF(C9989="","",VLOOKUP($C9989,'7.工程別レート'!$C$6:$E$501,3,FALSE))</f>
        <v/>
      </c>
      <c r="J9989" s="108" t="str">
        <f>IF(C9989="","",VLOOKUP($C9989,'7.工程別レート'!$C$6:$E$501,2,FALSE))</f>
        <v/>
      </c>
      <c r="K9989" s="195" t="str">
        <f t="shared" si="311"/>
        <v/>
      </c>
    </row>
    <row r="9990" spans="2:11" ht="18" customHeight="1">
      <c r="B9990" s="16" t="str">
        <f>IF('6.標準時間'!$B9990="","",'6.標準時間'!B9990)</f>
        <v/>
      </c>
      <c r="C9990" s="16" t="str">
        <f>IF('6.標準時間'!$C9990="","",'6.標準時間'!C9990)</f>
        <v/>
      </c>
      <c r="D9990" s="16" t="str">
        <f>IF('6.標準時間'!$C9990="","",'6.標準時間'!E9990)</f>
        <v/>
      </c>
      <c r="E9990" s="171" t="str">
        <f>IF('6.標準時間'!$C9990="","",'6.標準時間'!F9990)</f>
        <v/>
      </c>
      <c r="F9990" s="15" t="str">
        <f t="shared" ref="F9990:F10001" si="312">C9990&amp;D9990</f>
        <v/>
      </c>
      <c r="G9990" s="142" t="str">
        <f>IF('6.標準時間'!$C9990="","",'6.標準時間'!H9990)</f>
        <v/>
      </c>
      <c r="H9990" s="142" t="str">
        <f>IF('6.標準時間'!$C9990="","",'6.標準時間'!I9990)</f>
        <v/>
      </c>
      <c r="I9990" s="107" t="str">
        <f>IF(C9990="","",VLOOKUP($C9990,'7.工程別レート'!$C$6:$E$501,3,FALSE))</f>
        <v/>
      </c>
      <c r="J9990" s="108" t="str">
        <f>IF(C9990="","",VLOOKUP($C9990,'7.工程別レート'!$C$6:$E$501,2,FALSE))</f>
        <v/>
      </c>
      <c r="K9990" s="195" t="str">
        <f t="shared" si="311"/>
        <v/>
      </c>
    </row>
    <row r="9991" spans="2:11" ht="18" customHeight="1">
      <c r="B9991" s="16" t="str">
        <f>IF('6.標準時間'!$B9991="","",'6.標準時間'!B9991)</f>
        <v/>
      </c>
      <c r="C9991" s="16" t="str">
        <f>IF('6.標準時間'!$C9991="","",'6.標準時間'!C9991)</f>
        <v/>
      </c>
      <c r="D9991" s="16" t="str">
        <f>IF('6.標準時間'!$C9991="","",'6.標準時間'!E9991)</f>
        <v/>
      </c>
      <c r="E9991" s="171" t="str">
        <f>IF('6.標準時間'!$C9991="","",'6.標準時間'!F9991)</f>
        <v/>
      </c>
      <c r="F9991" s="15" t="str">
        <f t="shared" si="312"/>
        <v/>
      </c>
      <c r="G9991" s="142" t="str">
        <f>IF('6.標準時間'!$C9991="","",'6.標準時間'!H9991)</f>
        <v/>
      </c>
      <c r="H9991" s="142" t="str">
        <f>IF('6.標準時間'!$C9991="","",'6.標準時間'!I9991)</f>
        <v/>
      </c>
      <c r="I9991" s="107" t="str">
        <f>IF(C9991="","",VLOOKUP($C9991,'7.工程別レート'!$C$6:$E$501,3,FALSE))</f>
        <v/>
      </c>
      <c r="J9991" s="108" t="str">
        <f>IF(C9991="","",VLOOKUP($C9991,'7.工程別レート'!$C$6:$E$501,2,FALSE))</f>
        <v/>
      </c>
      <c r="K9991" s="195" t="str">
        <f t="shared" ref="K9991:K10001" si="313">IF(ISERROR((G9991*I9991)+(H9991*J9991)),"",(G9991*I9991)+(H9991*J9991))</f>
        <v/>
      </c>
    </row>
    <row r="9992" spans="2:11" ht="18" customHeight="1">
      <c r="B9992" s="16" t="str">
        <f>IF('6.標準時間'!$B9992="","",'6.標準時間'!B9992)</f>
        <v/>
      </c>
      <c r="C9992" s="16" t="str">
        <f>IF('6.標準時間'!$C9992="","",'6.標準時間'!C9992)</f>
        <v/>
      </c>
      <c r="D9992" s="16" t="str">
        <f>IF('6.標準時間'!$C9992="","",'6.標準時間'!E9992)</f>
        <v/>
      </c>
      <c r="E9992" s="171" t="str">
        <f>IF('6.標準時間'!$C9992="","",'6.標準時間'!F9992)</f>
        <v/>
      </c>
      <c r="F9992" s="15" t="str">
        <f t="shared" si="312"/>
        <v/>
      </c>
      <c r="G9992" s="142" t="str">
        <f>IF('6.標準時間'!$C9992="","",'6.標準時間'!H9992)</f>
        <v/>
      </c>
      <c r="H9992" s="142" t="str">
        <f>IF('6.標準時間'!$C9992="","",'6.標準時間'!I9992)</f>
        <v/>
      </c>
      <c r="I9992" s="107" t="str">
        <f>IF(C9992="","",VLOOKUP($C9992,'7.工程別レート'!$C$6:$E$501,3,FALSE))</f>
        <v/>
      </c>
      <c r="J9992" s="108" t="str">
        <f>IF(C9992="","",VLOOKUP($C9992,'7.工程別レート'!$C$6:$E$501,2,FALSE))</f>
        <v/>
      </c>
      <c r="K9992" s="195" t="str">
        <f t="shared" si="313"/>
        <v/>
      </c>
    </row>
    <row r="9993" spans="2:11" ht="18" customHeight="1">
      <c r="B9993" s="16" t="str">
        <f>IF('6.標準時間'!$B9993="","",'6.標準時間'!B9993)</f>
        <v/>
      </c>
      <c r="C9993" s="16" t="str">
        <f>IF('6.標準時間'!$C9993="","",'6.標準時間'!C9993)</f>
        <v/>
      </c>
      <c r="D9993" s="16" t="str">
        <f>IF('6.標準時間'!$C9993="","",'6.標準時間'!E9993)</f>
        <v/>
      </c>
      <c r="E9993" s="171" t="str">
        <f>IF('6.標準時間'!$C9993="","",'6.標準時間'!F9993)</f>
        <v/>
      </c>
      <c r="F9993" s="15" t="str">
        <f t="shared" si="312"/>
        <v/>
      </c>
      <c r="G9993" s="142" t="str">
        <f>IF('6.標準時間'!$C9993="","",'6.標準時間'!H9993)</f>
        <v/>
      </c>
      <c r="H9993" s="142" t="str">
        <f>IF('6.標準時間'!$C9993="","",'6.標準時間'!I9993)</f>
        <v/>
      </c>
      <c r="I9993" s="107" t="str">
        <f>IF(C9993="","",VLOOKUP($C9993,'7.工程別レート'!$C$6:$E$501,3,FALSE))</f>
        <v/>
      </c>
      <c r="J9993" s="108" t="str">
        <f>IF(C9993="","",VLOOKUP($C9993,'7.工程別レート'!$C$6:$E$501,2,FALSE))</f>
        <v/>
      </c>
      <c r="K9993" s="195" t="str">
        <f t="shared" si="313"/>
        <v/>
      </c>
    </row>
    <row r="9994" spans="2:11" ht="18" customHeight="1">
      <c r="B9994" s="16" t="str">
        <f>IF('6.標準時間'!$B9994="","",'6.標準時間'!B9994)</f>
        <v/>
      </c>
      <c r="C9994" s="16" t="str">
        <f>IF('6.標準時間'!$C9994="","",'6.標準時間'!C9994)</f>
        <v/>
      </c>
      <c r="D9994" s="16" t="str">
        <f>IF('6.標準時間'!$C9994="","",'6.標準時間'!E9994)</f>
        <v/>
      </c>
      <c r="E9994" s="171" t="str">
        <f>IF('6.標準時間'!$C9994="","",'6.標準時間'!F9994)</f>
        <v/>
      </c>
      <c r="F9994" s="15" t="str">
        <f t="shared" si="312"/>
        <v/>
      </c>
      <c r="G9994" s="142" t="str">
        <f>IF('6.標準時間'!$C9994="","",'6.標準時間'!H9994)</f>
        <v/>
      </c>
      <c r="H9994" s="142" t="str">
        <f>IF('6.標準時間'!$C9994="","",'6.標準時間'!I9994)</f>
        <v/>
      </c>
      <c r="I9994" s="107" t="str">
        <f>IF(C9994="","",VLOOKUP($C9994,'7.工程別レート'!$C$6:$E$501,3,FALSE))</f>
        <v/>
      </c>
      <c r="J9994" s="108" t="str">
        <f>IF(C9994="","",VLOOKUP($C9994,'7.工程別レート'!$C$6:$E$501,2,FALSE))</f>
        <v/>
      </c>
      <c r="K9994" s="195" t="str">
        <f t="shared" si="313"/>
        <v/>
      </c>
    </row>
    <row r="9995" spans="2:11" ht="18" customHeight="1">
      <c r="B9995" s="16" t="str">
        <f>IF('6.標準時間'!$B9995="","",'6.標準時間'!B9995)</f>
        <v/>
      </c>
      <c r="C9995" s="16" t="str">
        <f>IF('6.標準時間'!$C9995="","",'6.標準時間'!C9995)</f>
        <v/>
      </c>
      <c r="D9995" s="16" t="str">
        <f>IF('6.標準時間'!$C9995="","",'6.標準時間'!E9995)</f>
        <v/>
      </c>
      <c r="E9995" s="171" t="str">
        <f>IF('6.標準時間'!$C9995="","",'6.標準時間'!F9995)</f>
        <v/>
      </c>
      <c r="F9995" s="15" t="str">
        <f t="shared" si="312"/>
        <v/>
      </c>
      <c r="G9995" s="142" t="str">
        <f>IF('6.標準時間'!$C9995="","",'6.標準時間'!H9995)</f>
        <v/>
      </c>
      <c r="H9995" s="142" t="str">
        <f>IF('6.標準時間'!$C9995="","",'6.標準時間'!I9995)</f>
        <v/>
      </c>
      <c r="I9995" s="107" t="str">
        <f>IF(C9995="","",VLOOKUP($C9995,'7.工程別レート'!$C$6:$E$501,3,FALSE))</f>
        <v/>
      </c>
      <c r="J9995" s="108" t="str">
        <f>IF(C9995="","",VLOOKUP($C9995,'7.工程別レート'!$C$6:$E$501,2,FALSE))</f>
        <v/>
      </c>
      <c r="K9995" s="195" t="str">
        <f t="shared" si="313"/>
        <v/>
      </c>
    </row>
    <row r="9996" spans="2:11" ht="18" customHeight="1">
      <c r="B9996" s="16" t="str">
        <f>IF('6.標準時間'!$B9996="","",'6.標準時間'!B9996)</f>
        <v/>
      </c>
      <c r="C9996" s="16" t="str">
        <f>IF('6.標準時間'!$C9996="","",'6.標準時間'!C9996)</f>
        <v/>
      </c>
      <c r="D9996" s="16" t="str">
        <f>IF('6.標準時間'!$C9996="","",'6.標準時間'!E9996)</f>
        <v/>
      </c>
      <c r="E9996" s="171" t="str">
        <f>IF('6.標準時間'!$C9996="","",'6.標準時間'!F9996)</f>
        <v/>
      </c>
      <c r="F9996" s="15" t="str">
        <f t="shared" si="312"/>
        <v/>
      </c>
      <c r="G9996" s="142" t="str">
        <f>IF('6.標準時間'!$C9996="","",'6.標準時間'!H9996)</f>
        <v/>
      </c>
      <c r="H9996" s="142" t="str">
        <f>IF('6.標準時間'!$C9996="","",'6.標準時間'!I9996)</f>
        <v/>
      </c>
      <c r="I9996" s="107" t="str">
        <f>IF(C9996="","",VLOOKUP($C9996,'7.工程別レート'!$C$6:$E$501,3,FALSE))</f>
        <v/>
      </c>
      <c r="J9996" s="108" t="str">
        <f>IF(C9996="","",VLOOKUP($C9996,'7.工程別レート'!$C$6:$E$501,2,FALSE))</f>
        <v/>
      </c>
      <c r="K9996" s="195" t="str">
        <f t="shared" si="313"/>
        <v/>
      </c>
    </row>
    <row r="9997" spans="2:11" ht="18" customHeight="1">
      <c r="B9997" s="16" t="str">
        <f>IF('6.標準時間'!$B9997="","",'6.標準時間'!B9997)</f>
        <v/>
      </c>
      <c r="C9997" s="16" t="str">
        <f>IF('6.標準時間'!$C9997="","",'6.標準時間'!C9997)</f>
        <v/>
      </c>
      <c r="D9997" s="16" t="str">
        <f>IF('6.標準時間'!$C9997="","",'6.標準時間'!E9997)</f>
        <v/>
      </c>
      <c r="E9997" s="171" t="str">
        <f>IF('6.標準時間'!$C9997="","",'6.標準時間'!F9997)</f>
        <v/>
      </c>
      <c r="F9997" s="15" t="str">
        <f t="shared" si="312"/>
        <v/>
      </c>
      <c r="G9997" s="142" t="str">
        <f>IF('6.標準時間'!$C9997="","",'6.標準時間'!H9997)</f>
        <v/>
      </c>
      <c r="H9997" s="142" t="str">
        <f>IF('6.標準時間'!$C9997="","",'6.標準時間'!I9997)</f>
        <v/>
      </c>
      <c r="I9997" s="107" t="str">
        <f>IF(C9997="","",VLOOKUP($C9997,'7.工程別レート'!$C$6:$E$501,3,FALSE))</f>
        <v/>
      </c>
      <c r="J9997" s="108" t="str">
        <f>IF(C9997="","",VLOOKUP($C9997,'7.工程別レート'!$C$6:$E$501,2,FALSE))</f>
        <v/>
      </c>
      <c r="K9997" s="195" t="str">
        <f t="shared" si="313"/>
        <v/>
      </c>
    </row>
    <row r="9998" spans="2:11" ht="18" customHeight="1">
      <c r="B9998" s="16" t="str">
        <f>IF('6.標準時間'!$B9998="","",'6.標準時間'!B9998)</f>
        <v/>
      </c>
      <c r="C9998" s="16" t="str">
        <f>IF('6.標準時間'!$C9998="","",'6.標準時間'!C9998)</f>
        <v/>
      </c>
      <c r="D9998" s="16" t="str">
        <f>IF('6.標準時間'!$C9998="","",'6.標準時間'!E9998)</f>
        <v/>
      </c>
      <c r="E9998" s="171" t="str">
        <f>IF('6.標準時間'!$C9998="","",'6.標準時間'!F9998)</f>
        <v/>
      </c>
      <c r="F9998" s="15" t="str">
        <f t="shared" si="312"/>
        <v/>
      </c>
      <c r="G9998" s="142" t="str">
        <f>IF('6.標準時間'!$C9998="","",'6.標準時間'!H9998)</f>
        <v/>
      </c>
      <c r="H9998" s="142" t="str">
        <f>IF('6.標準時間'!$C9998="","",'6.標準時間'!I9998)</f>
        <v/>
      </c>
      <c r="I9998" s="107" t="str">
        <f>IF(C9998="","",VLOOKUP($C9998,'7.工程別レート'!$C$6:$E$501,3,FALSE))</f>
        <v/>
      </c>
      <c r="J9998" s="108" t="str">
        <f>IF(C9998="","",VLOOKUP($C9998,'7.工程別レート'!$C$6:$E$501,2,FALSE))</f>
        <v/>
      </c>
      <c r="K9998" s="195" t="str">
        <f t="shared" si="313"/>
        <v/>
      </c>
    </row>
    <row r="9999" spans="2:11" ht="18" customHeight="1">
      <c r="B9999" s="16" t="str">
        <f>IF('6.標準時間'!$B9999="","",'6.標準時間'!B9999)</f>
        <v/>
      </c>
      <c r="C9999" s="16" t="str">
        <f>IF('6.標準時間'!$C9999="","",'6.標準時間'!C9999)</f>
        <v/>
      </c>
      <c r="D9999" s="16" t="str">
        <f>IF('6.標準時間'!$C9999="","",'6.標準時間'!E9999)</f>
        <v/>
      </c>
      <c r="E9999" s="171" t="str">
        <f>IF('6.標準時間'!$C9999="","",'6.標準時間'!F9999)</f>
        <v/>
      </c>
      <c r="F9999" s="15" t="str">
        <f t="shared" si="312"/>
        <v/>
      </c>
      <c r="G9999" s="142" t="str">
        <f>IF('6.標準時間'!$C9999="","",'6.標準時間'!H9999)</f>
        <v/>
      </c>
      <c r="H9999" s="142" t="str">
        <f>IF('6.標準時間'!$C9999="","",'6.標準時間'!I9999)</f>
        <v/>
      </c>
      <c r="I9999" s="107" t="str">
        <f>IF(C9999="","",VLOOKUP($C9999,'7.工程別レート'!$C$6:$E$501,3,FALSE))</f>
        <v/>
      </c>
      <c r="J9999" s="108" t="str">
        <f>IF(C9999="","",VLOOKUP($C9999,'7.工程別レート'!$C$6:$E$501,2,FALSE))</f>
        <v/>
      </c>
      <c r="K9999" s="195" t="str">
        <f t="shared" si="313"/>
        <v/>
      </c>
    </row>
    <row r="10000" spans="2:11" ht="18" customHeight="1">
      <c r="B10000" s="16" t="str">
        <f>IF('6.標準時間'!$B10000="","",'6.標準時間'!B10000)</f>
        <v/>
      </c>
      <c r="C10000" s="16" t="str">
        <f>IF('6.標準時間'!$C10000="","",'6.標準時間'!C10000)</f>
        <v/>
      </c>
      <c r="D10000" s="16" t="str">
        <f>IF('6.標準時間'!$C10000="","",'6.標準時間'!E10000)</f>
        <v/>
      </c>
      <c r="E10000" s="171" t="str">
        <f>IF('6.標準時間'!$C10000="","",'6.標準時間'!F10000)</f>
        <v/>
      </c>
      <c r="F10000" s="15" t="str">
        <f t="shared" si="312"/>
        <v/>
      </c>
      <c r="G10000" s="142" t="str">
        <f>IF('6.標準時間'!$C10000="","",'6.標準時間'!H10000)</f>
        <v/>
      </c>
      <c r="H10000" s="142" t="str">
        <f>IF('6.標準時間'!$C10000="","",'6.標準時間'!I10000)</f>
        <v/>
      </c>
      <c r="I10000" s="107" t="str">
        <f>IF(C10000="","",VLOOKUP($C10000,'7.工程別レート'!$C$6:$E$501,3,FALSE))</f>
        <v/>
      </c>
      <c r="J10000" s="108" t="str">
        <f>IF(C10000="","",VLOOKUP($C10000,'7.工程別レート'!$C$6:$E$501,2,FALSE))</f>
        <v/>
      </c>
      <c r="K10000" s="195" t="str">
        <f t="shared" si="313"/>
        <v/>
      </c>
    </row>
    <row r="10001" spans="2:11" ht="18" customHeight="1" thickBot="1">
      <c r="B10001" s="16" t="str">
        <f>IF('6.標準時間'!$B10001="","",'6.標準時間'!B10001)</f>
        <v/>
      </c>
      <c r="C10001" s="16" t="str">
        <f>IF('6.標準時間'!$C10001="","",'6.標準時間'!C10001)</f>
        <v/>
      </c>
      <c r="D10001" s="16" t="str">
        <f>IF('6.標準時間'!$C10001="","",'6.標準時間'!E10001)</f>
        <v/>
      </c>
      <c r="E10001" s="171" t="str">
        <f>IF('6.標準時間'!$C10001="","",'6.標準時間'!F10001)</f>
        <v/>
      </c>
      <c r="F10001" s="15" t="str">
        <f t="shared" si="312"/>
        <v/>
      </c>
      <c r="G10001" s="142" t="str">
        <f>IF('6.標準時間'!$C10001="","",'6.標準時間'!H10001)</f>
        <v/>
      </c>
      <c r="H10001" s="142" t="str">
        <f>IF('6.標準時間'!$C10001="","",'6.標準時間'!I10001)</f>
        <v/>
      </c>
      <c r="I10001" s="107" t="str">
        <f>IF(C10001="","",VLOOKUP($C10001,'7.工程別レート'!$C$6:$E$501,3,FALSE))</f>
        <v/>
      </c>
      <c r="J10001" s="108" t="str">
        <f>IF(C10001="","",VLOOKUP($C10001,'7.工程別レート'!$C$6:$E$501,2,FALSE))</f>
        <v/>
      </c>
      <c r="K10001" s="196" t="str">
        <f t="shared" si="313"/>
        <v/>
      </c>
    </row>
  </sheetData>
  <sheetProtection algorithmName="SHA-512" hashValue="0LQyPUNPnkuyqeLu/PByGVuGxOwAsYRGekcSaLOlgDR8ThjrhcaVHqnnpmLIfEZiXC49qopyAjxN4IBu6dI59Q==" saltValue="DFUBp0+2bUlVZGdTUVuvEw==" spinCount="100000" sheet="1" objects="1" scenarios="1" insertColumns="0" insertRows="0" deleteColumns="0" deleteRows="0" selectLockedCells="1" sort="0" autoFilter="0"/>
  <mergeCells count="3">
    <mergeCell ref="G3:H3"/>
    <mergeCell ref="I3:J3"/>
    <mergeCell ref="G2:H2"/>
  </mergeCells>
  <phoneticPr fontId="6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Footer>&amp;C&amp;"Meiryo UI,標準"&amp;P&amp;R&amp;"Meiryo UI,標準"(C) MG'sコンサルティング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15</vt:i4>
      </vt:variant>
    </vt:vector>
  </HeadingPairs>
  <TitlesOfParts>
    <vt:vector size="28" baseType="lpstr">
      <vt:lpstr>表紙</vt:lpstr>
      <vt:lpstr>1.製造原価明細</vt:lpstr>
      <vt:lpstr>2.会社基本情報</vt:lpstr>
      <vt:lpstr>3.工程情報</vt:lpstr>
      <vt:lpstr>4.固定資産明細</vt:lpstr>
      <vt:lpstr>5.工程集計</vt:lpstr>
      <vt:lpstr>6.標準時間</vt:lpstr>
      <vt:lpstr>7.工程別レート</vt:lpstr>
      <vt:lpstr>8.工程・製品別原価</vt:lpstr>
      <vt:lpstr>9.見積書</vt:lpstr>
      <vt:lpstr>10.戦略的な経営</vt:lpstr>
      <vt:lpstr>11-1.投資-現状</vt:lpstr>
      <vt:lpstr>11-2.投資-高性能</vt:lpstr>
      <vt:lpstr>'10.戦略的な経営'!Print_Area</vt:lpstr>
      <vt:lpstr>'11-1.投資-現状'!Print_Area</vt:lpstr>
      <vt:lpstr>'11-2.投資-高性能'!Print_Area</vt:lpstr>
      <vt:lpstr>'3.工程情報'!Print_Area</vt:lpstr>
      <vt:lpstr>'4.固定資産明細'!Print_Area</vt:lpstr>
      <vt:lpstr>'5.工程集計'!Print_Area</vt:lpstr>
      <vt:lpstr>'6.標準時間'!Print_Area</vt:lpstr>
      <vt:lpstr>'8.工程・製品別原価'!Print_Area</vt:lpstr>
      <vt:lpstr>'9.見積書'!Print_Area</vt:lpstr>
      <vt:lpstr>'3.工程情報'!Print_Titles</vt:lpstr>
      <vt:lpstr>'4.固定資産明細'!Print_Titles</vt:lpstr>
      <vt:lpstr>'5.工程集計'!Print_Titles</vt:lpstr>
      <vt:lpstr>'6.標準時間'!Print_Titles</vt:lpstr>
      <vt:lpstr>'7.工程別レート'!Print_Titles</vt:lpstr>
      <vt:lpstr>'8.工程・製品別原価'!Print_Titles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2024-07-13T22:38:01Z</cp:lastPrinted>
  <dcterms:created xsi:type="dcterms:W3CDTF">2017-05-31T23:45:59Z</dcterms:created>
  <dcterms:modified xsi:type="dcterms:W3CDTF">2026-01-12T04:50:45Z</dcterms:modified>
</cp:coreProperties>
</file>